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67925857-5E10-4532-8176-E11FCEA0CD1C}" xr6:coauthVersionLast="47" xr6:coauthVersionMax="47" xr10:uidLastSave="{00000000-0000-0000-0000-000000000000}"/>
  <bookViews>
    <workbookView xWindow="-120" yWindow="-120" windowWidth="20730" windowHeight="11040" firstSheet="6" activeTab="10" xr2:uid="{56DE6656-9C66-41E7-89CF-67AB25DC8E0C}"/>
  </bookViews>
  <sheets>
    <sheet name="DateTable" sheetId="9" r:id="rId1"/>
    <sheet name="Dashboard" sheetId="21" r:id="rId2"/>
    <sheet name="Top 5 Products" sheetId="17" r:id="rId3"/>
    <sheet name="Bottom 5 products" sheetId="18" r:id="rId4"/>
    <sheet name="Country" sheetId="22" r:id="rId5"/>
    <sheet name="Most Profitable Product" sheetId="25" r:id="rId6"/>
    <sheet name="Monthly Sales Trend" sheetId="27" r:id="rId7"/>
    <sheet name="Weekly Revenue" sheetId="29" r:id="rId8"/>
    <sheet name="Sales" sheetId="6" r:id="rId9"/>
    <sheet name="Products" sheetId="7" r:id="rId10"/>
    <sheet name="Territories" sheetId="8" r:id="rId11"/>
  </sheets>
  <definedNames>
    <definedName name="_xlcn.WorksheetConnection_Book1DateTable1" hidden="1">DateTable[]</definedName>
    <definedName name="_xlcn.WorksheetConnection_Book1Sales1" hidden="1">Sales[]</definedName>
    <definedName name="ExternalData_1" localSheetId="8" hidden="1">Sales!$A$1:$H$11698</definedName>
    <definedName name="ExternalData_2" localSheetId="0" hidden="1">DateTable!$A$1:$E$366</definedName>
    <definedName name="ExternalData_2" localSheetId="9" hidden="1">Products!$A$1:$K$294</definedName>
    <definedName name="ExternalData_3" localSheetId="10" hidden="1">Territories!$A$1:$D$11</definedName>
    <definedName name="NativeTimeline_OrderDate">#N/A</definedName>
    <definedName name="Slicer_Country">#N/A</definedName>
  </definedNames>
  <calcPr calcId="191029"/>
  <pivotCaches>
    <pivotCache cacheId="86"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5a33139b-add0-446d-930e-d4e845ec3c20" name="Sales" connection="Query - Sales"/>
          <x15:modelTable id="Products_ebe26db6-c301-41ce-a8cc-f2e0dda4a969" name="Products" connection="Query - Products"/>
          <x15:modelTable id="Territories_3f0d89eb-30e5-4b61-8f2b-b50fdff55e41" name="Territories" connection="Query - Territories"/>
          <x15:modelTable id="Sales 1" name="Sales 1" connection="WorksheetConnection_Book1!Sales"/>
          <x15:modelTable id="DateTable" name="DateTable" connection="WorksheetConnection_Book1!DateTable"/>
        </x15:modelTables>
        <x15:modelRelationships>
          <x15:modelRelationship fromTable="Sales" fromColumn="OrderDate" toTable="Date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6" l="1"/>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N2002" i="6"/>
  <c r="N2003" i="6"/>
  <c r="N2004" i="6"/>
  <c r="N2005" i="6"/>
  <c r="N2006" i="6"/>
  <c r="N2007" i="6"/>
  <c r="N2008" i="6"/>
  <c r="N2009" i="6"/>
  <c r="N2010" i="6"/>
  <c r="N2011" i="6"/>
  <c r="N2012" i="6"/>
  <c r="N2013" i="6"/>
  <c r="N2014" i="6"/>
  <c r="N2015" i="6"/>
  <c r="N2016" i="6"/>
  <c r="N2017" i="6"/>
  <c r="N2018" i="6"/>
  <c r="N2019" i="6"/>
  <c r="N2020" i="6"/>
  <c r="N2021" i="6"/>
  <c r="N2022" i="6"/>
  <c r="N2023" i="6"/>
  <c r="N2024" i="6"/>
  <c r="N2025" i="6"/>
  <c r="N2026" i="6"/>
  <c r="N2027" i="6"/>
  <c r="N2028" i="6"/>
  <c r="N2029" i="6"/>
  <c r="N2030" i="6"/>
  <c r="N2031" i="6"/>
  <c r="N2032" i="6"/>
  <c r="N2033" i="6"/>
  <c r="N2034" i="6"/>
  <c r="N2035" i="6"/>
  <c r="N2036" i="6"/>
  <c r="N2037" i="6"/>
  <c r="N2038" i="6"/>
  <c r="N2039" i="6"/>
  <c r="N2040" i="6"/>
  <c r="N2041" i="6"/>
  <c r="N2042" i="6"/>
  <c r="N2043" i="6"/>
  <c r="N2044" i="6"/>
  <c r="N2045" i="6"/>
  <c r="N2046" i="6"/>
  <c r="N2047" i="6"/>
  <c r="N2048" i="6"/>
  <c r="N2049" i="6"/>
  <c r="N2050" i="6"/>
  <c r="N2051" i="6"/>
  <c r="N2052" i="6"/>
  <c r="N2053" i="6"/>
  <c r="N2054" i="6"/>
  <c r="N2055" i="6"/>
  <c r="N2056" i="6"/>
  <c r="N2057" i="6"/>
  <c r="N2058" i="6"/>
  <c r="N2059" i="6"/>
  <c r="N2060" i="6"/>
  <c r="N2061" i="6"/>
  <c r="N2062" i="6"/>
  <c r="N2063" i="6"/>
  <c r="N2064" i="6"/>
  <c r="N2065" i="6"/>
  <c r="N2066" i="6"/>
  <c r="N2067" i="6"/>
  <c r="N2068" i="6"/>
  <c r="N2069" i="6"/>
  <c r="N2070" i="6"/>
  <c r="N2071" i="6"/>
  <c r="N2072" i="6"/>
  <c r="N2073" i="6"/>
  <c r="N2074" i="6"/>
  <c r="N2075" i="6"/>
  <c r="N2076" i="6"/>
  <c r="N2077" i="6"/>
  <c r="N2078" i="6"/>
  <c r="N2079" i="6"/>
  <c r="N2080" i="6"/>
  <c r="N2081" i="6"/>
  <c r="N2082" i="6"/>
  <c r="N2083" i="6"/>
  <c r="N2084" i="6"/>
  <c r="N2085" i="6"/>
  <c r="N2086" i="6"/>
  <c r="N2087" i="6"/>
  <c r="N2088" i="6"/>
  <c r="N2089" i="6"/>
  <c r="N2090" i="6"/>
  <c r="N2091" i="6"/>
  <c r="N2092" i="6"/>
  <c r="N2093" i="6"/>
  <c r="N2094" i="6"/>
  <c r="N2095" i="6"/>
  <c r="N2096" i="6"/>
  <c r="N2097" i="6"/>
  <c r="N2098" i="6"/>
  <c r="N2099" i="6"/>
  <c r="N2100" i="6"/>
  <c r="N2101" i="6"/>
  <c r="N2102" i="6"/>
  <c r="N2103" i="6"/>
  <c r="N2104" i="6"/>
  <c r="N2105" i="6"/>
  <c r="N2106" i="6"/>
  <c r="N2107" i="6"/>
  <c r="N2108" i="6"/>
  <c r="N2109" i="6"/>
  <c r="N2110" i="6"/>
  <c r="N2111" i="6"/>
  <c r="N2112" i="6"/>
  <c r="N2113" i="6"/>
  <c r="N2114" i="6"/>
  <c r="N2115" i="6"/>
  <c r="N2116" i="6"/>
  <c r="N2117" i="6"/>
  <c r="N2118" i="6"/>
  <c r="N2119" i="6"/>
  <c r="N2120" i="6"/>
  <c r="N2121" i="6"/>
  <c r="N2122" i="6"/>
  <c r="N2123" i="6"/>
  <c r="N2124" i="6"/>
  <c r="N2125" i="6"/>
  <c r="N2126" i="6"/>
  <c r="N2127" i="6"/>
  <c r="N2128" i="6"/>
  <c r="N2129" i="6"/>
  <c r="N2130" i="6"/>
  <c r="N2131" i="6"/>
  <c r="N2132" i="6"/>
  <c r="N2133" i="6"/>
  <c r="N2134" i="6"/>
  <c r="N2135" i="6"/>
  <c r="N2136" i="6"/>
  <c r="N2137" i="6"/>
  <c r="N2138" i="6"/>
  <c r="N2139" i="6"/>
  <c r="N2140" i="6"/>
  <c r="N2141" i="6"/>
  <c r="N2142" i="6"/>
  <c r="N2143" i="6"/>
  <c r="N2144" i="6"/>
  <c r="N2145" i="6"/>
  <c r="N2146" i="6"/>
  <c r="N2147" i="6"/>
  <c r="N2148" i="6"/>
  <c r="N2149" i="6"/>
  <c r="N2150" i="6"/>
  <c r="N2151" i="6"/>
  <c r="N2152" i="6"/>
  <c r="N2153" i="6"/>
  <c r="N2154" i="6"/>
  <c r="N2155" i="6"/>
  <c r="N2156" i="6"/>
  <c r="N2157" i="6"/>
  <c r="N2158" i="6"/>
  <c r="N2159" i="6"/>
  <c r="N2160" i="6"/>
  <c r="N2161" i="6"/>
  <c r="N2162" i="6"/>
  <c r="N2163" i="6"/>
  <c r="N2164" i="6"/>
  <c r="N2165" i="6"/>
  <c r="N2166" i="6"/>
  <c r="N2167" i="6"/>
  <c r="N2168" i="6"/>
  <c r="N2169" i="6"/>
  <c r="N2170" i="6"/>
  <c r="N2171" i="6"/>
  <c r="N2172" i="6"/>
  <c r="N2173" i="6"/>
  <c r="N2174" i="6"/>
  <c r="N2175" i="6"/>
  <c r="N2176" i="6"/>
  <c r="N2177" i="6"/>
  <c r="N2178" i="6"/>
  <c r="N2179" i="6"/>
  <c r="N2180" i="6"/>
  <c r="N2181" i="6"/>
  <c r="N2182" i="6"/>
  <c r="N2183" i="6"/>
  <c r="N2184" i="6"/>
  <c r="N2185" i="6"/>
  <c r="N2186" i="6"/>
  <c r="N2187" i="6"/>
  <c r="N2188" i="6"/>
  <c r="N2189" i="6"/>
  <c r="N2190" i="6"/>
  <c r="N2191" i="6"/>
  <c r="N2192" i="6"/>
  <c r="N2193" i="6"/>
  <c r="N2194" i="6"/>
  <c r="N2195" i="6"/>
  <c r="N2196" i="6"/>
  <c r="N2197" i="6"/>
  <c r="N2198" i="6"/>
  <c r="N2199" i="6"/>
  <c r="N2200" i="6"/>
  <c r="N2201" i="6"/>
  <c r="N2202" i="6"/>
  <c r="N2203" i="6"/>
  <c r="N2204" i="6"/>
  <c r="N2205" i="6"/>
  <c r="N2206" i="6"/>
  <c r="N2207" i="6"/>
  <c r="N2208" i="6"/>
  <c r="N2209" i="6"/>
  <c r="N2210" i="6"/>
  <c r="N2211" i="6"/>
  <c r="N2212" i="6"/>
  <c r="N2213" i="6"/>
  <c r="N2214" i="6"/>
  <c r="N2215" i="6"/>
  <c r="N2216" i="6"/>
  <c r="N2217" i="6"/>
  <c r="N2218" i="6"/>
  <c r="N2219" i="6"/>
  <c r="N2220" i="6"/>
  <c r="N2221" i="6"/>
  <c r="N2222" i="6"/>
  <c r="N2223" i="6"/>
  <c r="N2224" i="6"/>
  <c r="N2225" i="6"/>
  <c r="N2226" i="6"/>
  <c r="N2227" i="6"/>
  <c r="N2228" i="6"/>
  <c r="N2229" i="6"/>
  <c r="N2230" i="6"/>
  <c r="N2231" i="6"/>
  <c r="N2232" i="6"/>
  <c r="N2233" i="6"/>
  <c r="N2234" i="6"/>
  <c r="N2235" i="6"/>
  <c r="N2236" i="6"/>
  <c r="N2237" i="6"/>
  <c r="N2238" i="6"/>
  <c r="N2239" i="6"/>
  <c r="N2240" i="6"/>
  <c r="N2241" i="6"/>
  <c r="N2242" i="6"/>
  <c r="N2243" i="6"/>
  <c r="N2244" i="6"/>
  <c r="N2245" i="6"/>
  <c r="N2246" i="6"/>
  <c r="N2247" i="6"/>
  <c r="N2248" i="6"/>
  <c r="N2249" i="6"/>
  <c r="N2250" i="6"/>
  <c r="N2251" i="6"/>
  <c r="N2252" i="6"/>
  <c r="N2253" i="6"/>
  <c r="N2254" i="6"/>
  <c r="N2255" i="6"/>
  <c r="N2256" i="6"/>
  <c r="N2257" i="6"/>
  <c r="N2258" i="6"/>
  <c r="N2259" i="6"/>
  <c r="N2260" i="6"/>
  <c r="N2261" i="6"/>
  <c r="N2262" i="6"/>
  <c r="N2263" i="6"/>
  <c r="N2264" i="6"/>
  <c r="N2265" i="6"/>
  <c r="N2266" i="6"/>
  <c r="N2267" i="6"/>
  <c r="N2268" i="6"/>
  <c r="N2269" i="6"/>
  <c r="N2270" i="6"/>
  <c r="N2271" i="6"/>
  <c r="N2272" i="6"/>
  <c r="N2273" i="6"/>
  <c r="N2274" i="6"/>
  <c r="N2275" i="6"/>
  <c r="N2276" i="6"/>
  <c r="N2277" i="6"/>
  <c r="N2278" i="6"/>
  <c r="N2279" i="6"/>
  <c r="N2280" i="6"/>
  <c r="N2281" i="6"/>
  <c r="N2282" i="6"/>
  <c r="N2283" i="6"/>
  <c r="N2284" i="6"/>
  <c r="N2285" i="6"/>
  <c r="N2286" i="6"/>
  <c r="N2287" i="6"/>
  <c r="N2288" i="6"/>
  <c r="N2289" i="6"/>
  <c r="N2290" i="6"/>
  <c r="N2291" i="6"/>
  <c r="N2292" i="6"/>
  <c r="N2293" i="6"/>
  <c r="N2294" i="6"/>
  <c r="N2295" i="6"/>
  <c r="N2296" i="6"/>
  <c r="N2297" i="6"/>
  <c r="N2298" i="6"/>
  <c r="N2299" i="6"/>
  <c r="N2300" i="6"/>
  <c r="N2301" i="6"/>
  <c r="N2302" i="6"/>
  <c r="N2303" i="6"/>
  <c r="N2304" i="6"/>
  <c r="N2305" i="6"/>
  <c r="N2306" i="6"/>
  <c r="N2307" i="6"/>
  <c r="N2308" i="6"/>
  <c r="N2309" i="6"/>
  <c r="N2310" i="6"/>
  <c r="N2311" i="6"/>
  <c r="N2312" i="6"/>
  <c r="N2313" i="6"/>
  <c r="N2314" i="6"/>
  <c r="N2315" i="6"/>
  <c r="N2316" i="6"/>
  <c r="N2317" i="6"/>
  <c r="N2318" i="6"/>
  <c r="N2319" i="6"/>
  <c r="N2320" i="6"/>
  <c r="N2321" i="6"/>
  <c r="N2322" i="6"/>
  <c r="N2323" i="6"/>
  <c r="N2324" i="6"/>
  <c r="N2325" i="6"/>
  <c r="N2326" i="6"/>
  <c r="N2327" i="6"/>
  <c r="N2328" i="6"/>
  <c r="N2329" i="6"/>
  <c r="N2330" i="6"/>
  <c r="N2331" i="6"/>
  <c r="N2332" i="6"/>
  <c r="N2333" i="6"/>
  <c r="N2334" i="6"/>
  <c r="N2335" i="6"/>
  <c r="N2336" i="6"/>
  <c r="N2337" i="6"/>
  <c r="N2338" i="6"/>
  <c r="N2339" i="6"/>
  <c r="N2340" i="6"/>
  <c r="N2341" i="6"/>
  <c r="N2342" i="6"/>
  <c r="N2343" i="6"/>
  <c r="N2344" i="6"/>
  <c r="N2345" i="6"/>
  <c r="N2346" i="6"/>
  <c r="N2347" i="6"/>
  <c r="N2348" i="6"/>
  <c r="N2349" i="6"/>
  <c r="N2350" i="6"/>
  <c r="N2351" i="6"/>
  <c r="N2352" i="6"/>
  <c r="N2353" i="6"/>
  <c r="N2354" i="6"/>
  <c r="N2355" i="6"/>
  <c r="N2356" i="6"/>
  <c r="N2357" i="6"/>
  <c r="N2358" i="6"/>
  <c r="N2359" i="6"/>
  <c r="N2360" i="6"/>
  <c r="N2361" i="6"/>
  <c r="N2362" i="6"/>
  <c r="N2363" i="6"/>
  <c r="N2364" i="6"/>
  <c r="N2365" i="6"/>
  <c r="N2366" i="6"/>
  <c r="N2367" i="6"/>
  <c r="N2368" i="6"/>
  <c r="N2369" i="6"/>
  <c r="N2370" i="6"/>
  <c r="N2371" i="6"/>
  <c r="N2372" i="6"/>
  <c r="N2373" i="6"/>
  <c r="N2374" i="6"/>
  <c r="N2375" i="6"/>
  <c r="N2376" i="6"/>
  <c r="N2377" i="6"/>
  <c r="N2378" i="6"/>
  <c r="N2379" i="6"/>
  <c r="N2380" i="6"/>
  <c r="N2381" i="6"/>
  <c r="N2382" i="6"/>
  <c r="N2383" i="6"/>
  <c r="N2384" i="6"/>
  <c r="N2385" i="6"/>
  <c r="N2386" i="6"/>
  <c r="N2387" i="6"/>
  <c r="N2388" i="6"/>
  <c r="N2389" i="6"/>
  <c r="N2390" i="6"/>
  <c r="N2391" i="6"/>
  <c r="N2392" i="6"/>
  <c r="N2393" i="6"/>
  <c r="N2394" i="6"/>
  <c r="N2395" i="6"/>
  <c r="N2396" i="6"/>
  <c r="N2397" i="6"/>
  <c r="N2398" i="6"/>
  <c r="N2399" i="6"/>
  <c r="N2400" i="6"/>
  <c r="N2401" i="6"/>
  <c r="N2402" i="6"/>
  <c r="N2403" i="6"/>
  <c r="N2404" i="6"/>
  <c r="N2405" i="6"/>
  <c r="N2406" i="6"/>
  <c r="N2407" i="6"/>
  <c r="N2408" i="6"/>
  <c r="N2409" i="6"/>
  <c r="N2410" i="6"/>
  <c r="N2411" i="6"/>
  <c r="N2412" i="6"/>
  <c r="N2413" i="6"/>
  <c r="N2414" i="6"/>
  <c r="N2415" i="6"/>
  <c r="N2416" i="6"/>
  <c r="N2417" i="6"/>
  <c r="N2418" i="6"/>
  <c r="N2419" i="6"/>
  <c r="N2420" i="6"/>
  <c r="N2421" i="6"/>
  <c r="N2422" i="6"/>
  <c r="N2423" i="6"/>
  <c r="N2424" i="6"/>
  <c r="N2425" i="6"/>
  <c r="N2426" i="6"/>
  <c r="N2427" i="6"/>
  <c r="N2428" i="6"/>
  <c r="N2429" i="6"/>
  <c r="N2430" i="6"/>
  <c r="N2431" i="6"/>
  <c r="N2432" i="6"/>
  <c r="N2433" i="6"/>
  <c r="N2434" i="6"/>
  <c r="N2435" i="6"/>
  <c r="N2436" i="6"/>
  <c r="N2437" i="6"/>
  <c r="N2438" i="6"/>
  <c r="N2439" i="6"/>
  <c r="N2440" i="6"/>
  <c r="N2441" i="6"/>
  <c r="N2442" i="6"/>
  <c r="N2443" i="6"/>
  <c r="N2444" i="6"/>
  <c r="N2445" i="6"/>
  <c r="N2446" i="6"/>
  <c r="N2447" i="6"/>
  <c r="N2448" i="6"/>
  <c r="N2449" i="6"/>
  <c r="N2450" i="6"/>
  <c r="N2451" i="6"/>
  <c r="N2452" i="6"/>
  <c r="N2453" i="6"/>
  <c r="N2454" i="6"/>
  <c r="N2455" i="6"/>
  <c r="N2456" i="6"/>
  <c r="N2457" i="6"/>
  <c r="N2458" i="6"/>
  <c r="N2459" i="6"/>
  <c r="N2460" i="6"/>
  <c r="N2461" i="6"/>
  <c r="N2462" i="6"/>
  <c r="N2463" i="6"/>
  <c r="N2464" i="6"/>
  <c r="N2465" i="6"/>
  <c r="N2466" i="6"/>
  <c r="N2467" i="6"/>
  <c r="N2468" i="6"/>
  <c r="N2469" i="6"/>
  <c r="N2470" i="6"/>
  <c r="N2471" i="6"/>
  <c r="N2472" i="6"/>
  <c r="N2473" i="6"/>
  <c r="N2474" i="6"/>
  <c r="N2475" i="6"/>
  <c r="N2476" i="6"/>
  <c r="N2477" i="6"/>
  <c r="N2478" i="6"/>
  <c r="N2479" i="6"/>
  <c r="N2480" i="6"/>
  <c r="N2481" i="6"/>
  <c r="N2482" i="6"/>
  <c r="N2483" i="6"/>
  <c r="N2484" i="6"/>
  <c r="N2485" i="6"/>
  <c r="N2486" i="6"/>
  <c r="N2487" i="6"/>
  <c r="N2488" i="6"/>
  <c r="N2489" i="6"/>
  <c r="N2490" i="6"/>
  <c r="N2491" i="6"/>
  <c r="N2492" i="6"/>
  <c r="N2493" i="6"/>
  <c r="N2494" i="6"/>
  <c r="N2495" i="6"/>
  <c r="N2496" i="6"/>
  <c r="N2497" i="6"/>
  <c r="N2498" i="6"/>
  <c r="N2499" i="6"/>
  <c r="N2500" i="6"/>
  <c r="N2501" i="6"/>
  <c r="N2502" i="6"/>
  <c r="N2503" i="6"/>
  <c r="N2504" i="6"/>
  <c r="N2505" i="6"/>
  <c r="N2506" i="6"/>
  <c r="N2507" i="6"/>
  <c r="N2508" i="6"/>
  <c r="N2509" i="6"/>
  <c r="N2510" i="6"/>
  <c r="N2511" i="6"/>
  <c r="N2512" i="6"/>
  <c r="N2513" i="6"/>
  <c r="N2514" i="6"/>
  <c r="N2515" i="6"/>
  <c r="N2516" i="6"/>
  <c r="N2517" i="6"/>
  <c r="N2518" i="6"/>
  <c r="N2519" i="6"/>
  <c r="N2520" i="6"/>
  <c r="N2521" i="6"/>
  <c r="N2522" i="6"/>
  <c r="N2523" i="6"/>
  <c r="N2524" i="6"/>
  <c r="N2525" i="6"/>
  <c r="N2526" i="6"/>
  <c r="N2527" i="6"/>
  <c r="N2528" i="6"/>
  <c r="N2529" i="6"/>
  <c r="N2530" i="6"/>
  <c r="N2531" i="6"/>
  <c r="N2532" i="6"/>
  <c r="N2533" i="6"/>
  <c r="N2534" i="6"/>
  <c r="N2535" i="6"/>
  <c r="N2536" i="6"/>
  <c r="N2537" i="6"/>
  <c r="N2538" i="6"/>
  <c r="N2539" i="6"/>
  <c r="N2540" i="6"/>
  <c r="N2541" i="6"/>
  <c r="N2542" i="6"/>
  <c r="N2543" i="6"/>
  <c r="N2544" i="6"/>
  <c r="N2545" i="6"/>
  <c r="N2546" i="6"/>
  <c r="N2547" i="6"/>
  <c r="N2548" i="6"/>
  <c r="N2549" i="6"/>
  <c r="N2550" i="6"/>
  <c r="N2551" i="6"/>
  <c r="N2552" i="6"/>
  <c r="N2553" i="6"/>
  <c r="N2554" i="6"/>
  <c r="N2555" i="6"/>
  <c r="N2556" i="6"/>
  <c r="N2557" i="6"/>
  <c r="N2558" i="6"/>
  <c r="N2559" i="6"/>
  <c r="N2560" i="6"/>
  <c r="N2561" i="6"/>
  <c r="N2562" i="6"/>
  <c r="N2563" i="6"/>
  <c r="N2564" i="6"/>
  <c r="N2565" i="6"/>
  <c r="N2566" i="6"/>
  <c r="N2567" i="6"/>
  <c r="N2568" i="6"/>
  <c r="N2569" i="6"/>
  <c r="N2570" i="6"/>
  <c r="N2571" i="6"/>
  <c r="N2572" i="6"/>
  <c r="N2573" i="6"/>
  <c r="N2574" i="6"/>
  <c r="N2575" i="6"/>
  <c r="N2576" i="6"/>
  <c r="N2577" i="6"/>
  <c r="N2578" i="6"/>
  <c r="N2579" i="6"/>
  <c r="N2580" i="6"/>
  <c r="N2581" i="6"/>
  <c r="N2582" i="6"/>
  <c r="N2583" i="6"/>
  <c r="N2584" i="6"/>
  <c r="N2585" i="6"/>
  <c r="N2586" i="6"/>
  <c r="N2587" i="6"/>
  <c r="N2588" i="6"/>
  <c r="N2589" i="6"/>
  <c r="N2590" i="6"/>
  <c r="N2591" i="6"/>
  <c r="N2592" i="6"/>
  <c r="N2593" i="6"/>
  <c r="N2594" i="6"/>
  <c r="N2595" i="6"/>
  <c r="N2596" i="6"/>
  <c r="N2597" i="6"/>
  <c r="N2598" i="6"/>
  <c r="N2599" i="6"/>
  <c r="N2600" i="6"/>
  <c r="N2601" i="6"/>
  <c r="N2602" i="6"/>
  <c r="N2603" i="6"/>
  <c r="N2604" i="6"/>
  <c r="N2605" i="6"/>
  <c r="N2606" i="6"/>
  <c r="N2607" i="6"/>
  <c r="N2608" i="6"/>
  <c r="N2609" i="6"/>
  <c r="N2610" i="6"/>
  <c r="N2611" i="6"/>
  <c r="N2612" i="6"/>
  <c r="N2613" i="6"/>
  <c r="N2614" i="6"/>
  <c r="N2615" i="6"/>
  <c r="N2616" i="6"/>
  <c r="N2617" i="6"/>
  <c r="N2618" i="6"/>
  <c r="N2619" i="6"/>
  <c r="N2620" i="6"/>
  <c r="N2621" i="6"/>
  <c r="N2622" i="6"/>
  <c r="N2623" i="6"/>
  <c r="N2624" i="6"/>
  <c r="N2625" i="6"/>
  <c r="N2626" i="6"/>
  <c r="N2627" i="6"/>
  <c r="N2628" i="6"/>
  <c r="N2629" i="6"/>
  <c r="N2630" i="6"/>
  <c r="N2631" i="6"/>
  <c r="N2632" i="6"/>
  <c r="N2633" i="6"/>
  <c r="N2634" i="6"/>
  <c r="N2635" i="6"/>
  <c r="N2636" i="6"/>
  <c r="N2637" i="6"/>
  <c r="N2638" i="6"/>
  <c r="N2639" i="6"/>
  <c r="N2640" i="6"/>
  <c r="N2641" i="6"/>
  <c r="N2642" i="6"/>
  <c r="N2643" i="6"/>
  <c r="N2644" i="6"/>
  <c r="N2645" i="6"/>
  <c r="N2646" i="6"/>
  <c r="N2647" i="6"/>
  <c r="N2648" i="6"/>
  <c r="N2649" i="6"/>
  <c r="N2650" i="6"/>
  <c r="N2651" i="6"/>
  <c r="N2652" i="6"/>
  <c r="N2653" i="6"/>
  <c r="N2654" i="6"/>
  <c r="N2655" i="6"/>
  <c r="N2656" i="6"/>
  <c r="N2657" i="6"/>
  <c r="N2658" i="6"/>
  <c r="N2659" i="6"/>
  <c r="N2660" i="6"/>
  <c r="N2661" i="6"/>
  <c r="N2662" i="6"/>
  <c r="N2663" i="6"/>
  <c r="N2664" i="6"/>
  <c r="N2665" i="6"/>
  <c r="N2666" i="6"/>
  <c r="N2667" i="6"/>
  <c r="N2668" i="6"/>
  <c r="N2669" i="6"/>
  <c r="N2670" i="6"/>
  <c r="N2671" i="6"/>
  <c r="N2672" i="6"/>
  <c r="N2673" i="6"/>
  <c r="N2674" i="6"/>
  <c r="N2675" i="6"/>
  <c r="N2676" i="6"/>
  <c r="N2677" i="6"/>
  <c r="N2678" i="6"/>
  <c r="N2679" i="6"/>
  <c r="N2680" i="6"/>
  <c r="N2681" i="6"/>
  <c r="N2682" i="6"/>
  <c r="N2683" i="6"/>
  <c r="N2684" i="6"/>
  <c r="N2685" i="6"/>
  <c r="N2686" i="6"/>
  <c r="N2687" i="6"/>
  <c r="N2688" i="6"/>
  <c r="N2689" i="6"/>
  <c r="N2690" i="6"/>
  <c r="N2691" i="6"/>
  <c r="N2692" i="6"/>
  <c r="N2693" i="6"/>
  <c r="N2694" i="6"/>
  <c r="N2695" i="6"/>
  <c r="N2696" i="6"/>
  <c r="N2697" i="6"/>
  <c r="N2698" i="6"/>
  <c r="N2699" i="6"/>
  <c r="N2700" i="6"/>
  <c r="N2701" i="6"/>
  <c r="N2702" i="6"/>
  <c r="N2703" i="6"/>
  <c r="N2704" i="6"/>
  <c r="N2705" i="6"/>
  <c r="N2706" i="6"/>
  <c r="N2707" i="6"/>
  <c r="N2708" i="6"/>
  <c r="N2709" i="6"/>
  <c r="N2710" i="6"/>
  <c r="N2711" i="6"/>
  <c r="N2712" i="6"/>
  <c r="N2713" i="6"/>
  <c r="N2714" i="6"/>
  <c r="N2715" i="6"/>
  <c r="N2716" i="6"/>
  <c r="N2717" i="6"/>
  <c r="N2718" i="6"/>
  <c r="N2719" i="6"/>
  <c r="N2720" i="6"/>
  <c r="N2721" i="6"/>
  <c r="N2722" i="6"/>
  <c r="N2723" i="6"/>
  <c r="N2724" i="6"/>
  <c r="N2725" i="6"/>
  <c r="N2726" i="6"/>
  <c r="N2727" i="6"/>
  <c r="N2728" i="6"/>
  <c r="N2729" i="6"/>
  <c r="N2730" i="6"/>
  <c r="N2731" i="6"/>
  <c r="N2732" i="6"/>
  <c r="N2733" i="6"/>
  <c r="N2734" i="6"/>
  <c r="N2735" i="6"/>
  <c r="N2736" i="6"/>
  <c r="N2737" i="6"/>
  <c r="N2738" i="6"/>
  <c r="N2739" i="6"/>
  <c r="N2740" i="6"/>
  <c r="N2741" i="6"/>
  <c r="N2742" i="6"/>
  <c r="N2743" i="6"/>
  <c r="N2744" i="6"/>
  <c r="N2745" i="6"/>
  <c r="N2746" i="6"/>
  <c r="N2747" i="6"/>
  <c r="N2748" i="6"/>
  <c r="N2749" i="6"/>
  <c r="N2750" i="6"/>
  <c r="N2751" i="6"/>
  <c r="N2752" i="6"/>
  <c r="N2753" i="6"/>
  <c r="N2754" i="6"/>
  <c r="N2755" i="6"/>
  <c r="N2756" i="6"/>
  <c r="N2757" i="6"/>
  <c r="N2758" i="6"/>
  <c r="N2759" i="6"/>
  <c r="N2760" i="6"/>
  <c r="N2761" i="6"/>
  <c r="N2762" i="6"/>
  <c r="N2763" i="6"/>
  <c r="N2764" i="6"/>
  <c r="N2765" i="6"/>
  <c r="N2766" i="6"/>
  <c r="N2767" i="6"/>
  <c r="N2768" i="6"/>
  <c r="N2769" i="6"/>
  <c r="N2770" i="6"/>
  <c r="N2771" i="6"/>
  <c r="N2772" i="6"/>
  <c r="N2773" i="6"/>
  <c r="N2774" i="6"/>
  <c r="N2775" i="6"/>
  <c r="N2776" i="6"/>
  <c r="N2777" i="6"/>
  <c r="N2778" i="6"/>
  <c r="N2779" i="6"/>
  <c r="N2780" i="6"/>
  <c r="N2781" i="6"/>
  <c r="N2782" i="6"/>
  <c r="N2783" i="6"/>
  <c r="N2784" i="6"/>
  <c r="N2785" i="6"/>
  <c r="N2786" i="6"/>
  <c r="N2787" i="6"/>
  <c r="N2788" i="6"/>
  <c r="N2789" i="6"/>
  <c r="N2790" i="6"/>
  <c r="N2791" i="6"/>
  <c r="N2792" i="6"/>
  <c r="N2793" i="6"/>
  <c r="N2794" i="6"/>
  <c r="N2795" i="6"/>
  <c r="N2796" i="6"/>
  <c r="N2797" i="6"/>
  <c r="N2798" i="6"/>
  <c r="N2799" i="6"/>
  <c r="N2800" i="6"/>
  <c r="N2801" i="6"/>
  <c r="N2802" i="6"/>
  <c r="N2803" i="6"/>
  <c r="N2804" i="6"/>
  <c r="N2805" i="6"/>
  <c r="N2806" i="6"/>
  <c r="N2807" i="6"/>
  <c r="N2808" i="6"/>
  <c r="N2809" i="6"/>
  <c r="N2810" i="6"/>
  <c r="N2811" i="6"/>
  <c r="N2812" i="6"/>
  <c r="N2813" i="6"/>
  <c r="N2814" i="6"/>
  <c r="N2815" i="6"/>
  <c r="N2816" i="6"/>
  <c r="N2817" i="6"/>
  <c r="N2818" i="6"/>
  <c r="N2819" i="6"/>
  <c r="N2820" i="6"/>
  <c r="N2821" i="6"/>
  <c r="N2822" i="6"/>
  <c r="N2823" i="6"/>
  <c r="N2824" i="6"/>
  <c r="N2825" i="6"/>
  <c r="N2826" i="6"/>
  <c r="N2827" i="6"/>
  <c r="N2828" i="6"/>
  <c r="N2829" i="6"/>
  <c r="N2830" i="6"/>
  <c r="N2831" i="6"/>
  <c r="N2832" i="6"/>
  <c r="N2833" i="6"/>
  <c r="N2834" i="6"/>
  <c r="N2835" i="6"/>
  <c r="N2836" i="6"/>
  <c r="N2837" i="6"/>
  <c r="N2838" i="6"/>
  <c r="N2839" i="6"/>
  <c r="N2840" i="6"/>
  <c r="N2841" i="6"/>
  <c r="N2842" i="6"/>
  <c r="N2843" i="6"/>
  <c r="N2844" i="6"/>
  <c r="N2845" i="6"/>
  <c r="N2846" i="6"/>
  <c r="N2847" i="6"/>
  <c r="N2848" i="6"/>
  <c r="N2849" i="6"/>
  <c r="N2850" i="6"/>
  <c r="N2851" i="6"/>
  <c r="N2852" i="6"/>
  <c r="N2853" i="6"/>
  <c r="N2854" i="6"/>
  <c r="N2855" i="6"/>
  <c r="N2856" i="6"/>
  <c r="N2857" i="6"/>
  <c r="N2858" i="6"/>
  <c r="N2859" i="6"/>
  <c r="N2860" i="6"/>
  <c r="N2861" i="6"/>
  <c r="N2862" i="6"/>
  <c r="N2863" i="6"/>
  <c r="N2864" i="6"/>
  <c r="N2865" i="6"/>
  <c r="N2866" i="6"/>
  <c r="N2867" i="6"/>
  <c r="N2868" i="6"/>
  <c r="N2869" i="6"/>
  <c r="N2870" i="6"/>
  <c r="N2871" i="6"/>
  <c r="N2872" i="6"/>
  <c r="N2873" i="6"/>
  <c r="N2874" i="6"/>
  <c r="N2875" i="6"/>
  <c r="N2876" i="6"/>
  <c r="N2877" i="6"/>
  <c r="N2878" i="6"/>
  <c r="N2879" i="6"/>
  <c r="N2880" i="6"/>
  <c r="N2881" i="6"/>
  <c r="N2882" i="6"/>
  <c r="N2883" i="6"/>
  <c r="N2884" i="6"/>
  <c r="N2885" i="6"/>
  <c r="N2886" i="6"/>
  <c r="N2887" i="6"/>
  <c r="N2888" i="6"/>
  <c r="N2889" i="6"/>
  <c r="N2890" i="6"/>
  <c r="N2891" i="6"/>
  <c r="N2892" i="6"/>
  <c r="N2893" i="6"/>
  <c r="N2894" i="6"/>
  <c r="N2895" i="6"/>
  <c r="N2896" i="6"/>
  <c r="N2897" i="6"/>
  <c r="N2898" i="6"/>
  <c r="N2899" i="6"/>
  <c r="N2900" i="6"/>
  <c r="N2901" i="6"/>
  <c r="N2902" i="6"/>
  <c r="N2903" i="6"/>
  <c r="N2904" i="6"/>
  <c r="N2905" i="6"/>
  <c r="N2906" i="6"/>
  <c r="N2907" i="6"/>
  <c r="N2908" i="6"/>
  <c r="N2909" i="6"/>
  <c r="N2910" i="6"/>
  <c r="N2911" i="6"/>
  <c r="N2912" i="6"/>
  <c r="N2913" i="6"/>
  <c r="N2914" i="6"/>
  <c r="N2915" i="6"/>
  <c r="N2916" i="6"/>
  <c r="N2917" i="6"/>
  <c r="N2918" i="6"/>
  <c r="N2919" i="6"/>
  <c r="N2920" i="6"/>
  <c r="N2921" i="6"/>
  <c r="N2922" i="6"/>
  <c r="N2923" i="6"/>
  <c r="N2924" i="6"/>
  <c r="N2925" i="6"/>
  <c r="N2926" i="6"/>
  <c r="N2927" i="6"/>
  <c r="N2928" i="6"/>
  <c r="N2929" i="6"/>
  <c r="N2930" i="6"/>
  <c r="N2931" i="6"/>
  <c r="N2932" i="6"/>
  <c r="N2933" i="6"/>
  <c r="N2934" i="6"/>
  <c r="N2935" i="6"/>
  <c r="N2936" i="6"/>
  <c r="N2937" i="6"/>
  <c r="N2938" i="6"/>
  <c r="N2939" i="6"/>
  <c r="N2940" i="6"/>
  <c r="N2941" i="6"/>
  <c r="N2942" i="6"/>
  <c r="N2943" i="6"/>
  <c r="N2944" i="6"/>
  <c r="N2945" i="6"/>
  <c r="N2946" i="6"/>
  <c r="N2947" i="6"/>
  <c r="N2948" i="6"/>
  <c r="N2949" i="6"/>
  <c r="N2950" i="6"/>
  <c r="N2951" i="6"/>
  <c r="N2952" i="6"/>
  <c r="N2953" i="6"/>
  <c r="N2954" i="6"/>
  <c r="N2955" i="6"/>
  <c r="N2956" i="6"/>
  <c r="N2957" i="6"/>
  <c r="N2958" i="6"/>
  <c r="N2959" i="6"/>
  <c r="N2960" i="6"/>
  <c r="N2961" i="6"/>
  <c r="N2962" i="6"/>
  <c r="N2963" i="6"/>
  <c r="N2964" i="6"/>
  <c r="N2965" i="6"/>
  <c r="N2966" i="6"/>
  <c r="N2967" i="6"/>
  <c r="N2968" i="6"/>
  <c r="N2969" i="6"/>
  <c r="N2970" i="6"/>
  <c r="N2971" i="6"/>
  <c r="N2972" i="6"/>
  <c r="N2973" i="6"/>
  <c r="N2974" i="6"/>
  <c r="N2975" i="6"/>
  <c r="N2976" i="6"/>
  <c r="N2977" i="6"/>
  <c r="N2978" i="6"/>
  <c r="N2979" i="6"/>
  <c r="N2980" i="6"/>
  <c r="N2981" i="6"/>
  <c r="N2982" i="6"/>
  <c r="N2983" i="6"/>
  <c r="N2984" i="6"/>
  <c r="N2985" i="6"/>
  <c r="N2986" i="6"/>
  <c r="N2987" i="6"/>
  <c r="N2988" i="6"/>
  <c r="N2989" i="6"/>
  <c r="N2990" i="6"/>
  <c r="N2991" i="6"/>
  <c r="N2992" i="6"/>
  <c r="N2993" i="6"/>
  <c r="N2994" i="6"/>
  <c r="N2995" i="6"/>
  <c r="N2996" i="6"/>
  <c r="N2997" i="6"/>
  <c r="N2998" i="6"/>
  <c r="N2999" i="6"/>
  <c r="N3000" i="6"/>
  <c r="N3001" i="6"/>
  <c r="N3002" i="6"/>
  <c r="N3003" i="6"/>
  <c r="N3004" i="6"/>
  <c r="N3005" i="6"/>
  <c r="N3006" i="6"/>
  <c r="N3007" i="6"/>
  <c r="N3008" i="6"/>
  <c r="N3009" i="6"/>
  <c r="N3010" i="6"/>
  <c r="N3011" i="6"/>
  <c r="N3012" i="6"/>
  <c r="N3013" i="6"/>
  <c r="N3014" i="6"/>
  <c r="N3015" i="6"/>
  <c r="N3016" i="6"/>
  <c r="N3017" i="6"/>
  <c r="N3018" i="6"/>
  <c r="N3019" i="6"/>
  <c r="N3020" i="6"/>
  <c r="N3021" i="6"/>
  <c r="N3022" i="6"/>
  <c r="N3023" i="6"/>
  <c r="N3024" i="6"/>
  <c r="N3025" i="6"/>
  <c r="N3026" i="6"/>
  <c r="N3027" i="6"/>
  <c r="N3028" i="6"/>
  <c r="N3029" i="6"/>
  <c r="N3030" i="6"/>
  <c r="N3031" i="6"/>
  <c r="N3032" i="6"/>
  <c r="N3033" i="6"/>
  <c r="N3034" i="6"/>
  <c r="N3035" i="6"/>
  <c r="N3036" i="6"/>
  <c r="N3037" i="6"/>
  <c r="N3038" i="6"/>
  <c r="N3039" i="6"/>
  <c r="N3040" i="6"/>
  <c r="N3041" i="6"/>
  <c r="N3042" i="6"/>
  <c r="N3043" i="6"/>
  <c r="N3044" i="6"/>
  <c r="N3045" i="6"/>
  <c r="N3046" i="6"/>
  <c r="N3047" i="6"/>
  <c r="N3048" i="6"/>
  <c r="N3049" i="6"/>
  <c r="N3050" i="6"/>
  <c r="N3051" i="6"/>
  <c r="N3052" i="6"/>
  <c r="N3053" i="6"/>
  <c r="N3054" i="6"/>
  <c r="N3055" i="6"/>
  <c r="N3056" i="6"/>
  <c r="N3057" i="6"/>
  <c r="N3058" i="6"/>
  <c r="N3059" i="6"/>
  <c r="N3060" i="6"/>
  <c r="N3061" i="6"/>
  <c r="N3062" i="6"/>
  <c r="N3063" i="6"/>
  <c r="N3064" i="6"/>
  <c r="N3065" i="6"/>
  <c r="N3066" i="6"/>
  <c r="N3067" i="6"/>
  <c r="N3068" i="6"/>
  <c r="N3069" i="6"/>
  <c r="N3070" i="6"/>
  <c r="N3071" i="6"/>
  <c r="N3072" i="6"/>
  <c r="N3073" i="6"/>
  <c r="N3074" i="6"/>
  <c r="N3075" i="6"/>
  <c r="N3076" i="6"/>
  <c r="N3077" i="6"/>
  <c r="N3078" i="6"/>
  <c r="N3079" i="6"/>
  <c r="N3080" i="6"/>
  <c r="N3081" i="6"/>
  <c r="N3082" i="6"/>
  <c r="N3083" i="6"/>
  <c r="N3084" i="6"/>
  <c r="N3085" i="6"/>
  <c r="N3086" i="6"/>
  <c r="N3087" i="6"/>
  <c r="N3088" i="6"/>
  <c r="N3089" i="6"/>
  <c r="N3090" i="6"/>
  <c r="N3091" i="6"/>
  <c r="N3092" i="6"/>
  <c r="N3093" i="6"/>
  <c r="N3094" i="6"/>
  <c r="N3095" i="6"/>
  <c r="N3096" i="6"/>
  <c r="N3097" i="6"/>
  <c r="N3098" i="6"/>
  <c r="N3099" i="6"/>
  <c r="N3100" i="6"/>
  <c r="N3101" i="6"/>
  <c r="N3102" i="6"/>
  <c r="N3103" i="6"/>
  <c r="N3104" i="6"/>
  <c r="N3105" i="6"/>
  <c r="N3106" i="6"/>
  <c r="N3107" i="6"/>
  <c r="N3108" i="6"/>
  <c r="N3109" i="6"/>
  <c r="N3110" i="6"/>
  <c r="N3111" i="6"/>
  <c r="N3112" i="6"/>
  <c r="N3113" i="6"/>
  <c r="N3114" i="6"/>
  <c r="N3115" i="6"/>
  <c r="N3116" i="6"/>
  <c r="N3117" i="6"/>
  <c r="N3118" i="6"/>
  <c r="N3119" i="6"/>
  <c r="N3120" i="6"/>
  <c r="N3121" i="6"/>
  <c r="N3122" i="6"/>
  <c r="N3123" i="6"/>
  <c r="N3124" i="6"/>
  <c r="N3125" i="6"/>
  <c r="N3126" i="6"/>
  <c r="N3127" i="6"/>
  <c r="N3128" i="6"/>
  <c r="N3129" i="6"/>
  <c r="N3130" i="6"/>
  <c r="N3131" i="6"/>
  <c r="N3132" i="6"/>
  <c r="N3133" i="6"/>
  <c r="N3134" i="6"/>
  <c r="N3135" i="6"/>
  <c r="N3136" i="6"/>
  <c r="N3137" i="6"/>
  <c r="N3138" i="6"/>
  <c r="N3139" i="6"/>
  <c r="N3140" i="6"/>
  <c r="N3141" i="6"/>
  <c r="N3142" i="6"/>
  <c r="N3143" i="6"/>
  <c r="N3144" i="6"/>
  <c r="N3145" i="6"/>
  <c r="N3146" i="6"/>
  <c r="N3147" i="6"/>
  <c r="N3148" i="6"/>
  <c r="N3149" i="6"/>
  <c r="N3150" i="6"/>
  <c r="N3151" i="6"/>
  <c r="N3152" i="6"/>
  <c r="N3153" i="6"/>
  <c r="N3154" i="6"/>
  <c r="N3155" i="6"/>
  <c r="N3156" i="6"/>
  <c r="N3157" i="6"/>
  <c r="N3158" i="6"/>
  <c r="N3159" i="6"/>
  <c r="N3160" i="6"/>
  <c r="N3161" i="6"/>
  <c r="N3162" i="6"/>
  <c r="N3163" i="6"/>
  <c r="N3164" i="6"/>
  <c r="N3165" i="6"/>
  <c r="N3166" i="6"/>
  <c r="N3167" i="6"/>
  <c r="N3168" i="6"/>
  <c r="N3169" i="6"/>
  <c r="N3170" i="6"/>
  <c r="N3171" i="6"/>
  <c r="N3172" i="6"/>
  <c r="N3173" i="6"/>
  <c r="N3174" i="6"/>
  <c r="N3175" i="6"/>
  <c r="N3176" i="6"/>
  <c r="N3177" i="6"/>
  <c r="N3178" i="6"/>
  <c r="N3179" i="6"/>
  <c r="N3180" i="6"/>
  <c r="N3181" i="6"/>
  <c r="N3182" i="6"/>
  <c r="N3183" i="6"/>
  <c r="N3184" i="6"/>
  <c r="N3185" i="6"/>
  <c r="N3186" i="6"/>
  <c r="N3187" i="6"/>
  <c r="N3188" i="6"/>
  <c r="N3189" i="6"/>
  <c r="N3190" i="6"/>
  <c r="N3191" i="6"/>
  <c r="N3192" i="6"/>
  <c r="N3193" i="6"/>
  <c r="N3194" i="6"/>
  <c r="N3195" i="6"/>
  <c r="N3196" i="6"/>
  <c r="N3197" i="6"/>
  <c r="N3198" i="6"/>
  <c r="N3199" i="6"/>
  <c r="N3200" i="6"/>
  <c r="N3201" i="6"/>
  <c r="N3202" i="6"/>
  <c r="N3203" i="6"/>
  <c r="N3204" i="6"/>
  <c r="N3205" i="6"/>
  <c r="N3206" i="6"/>
  <c r="N3207" i="6"/>
  <c r="N3208" i="6"/>
  <c r="N3209" i="6"/>
  <c r="N3210" i="6"/>
  <c r="N3211" i="6"/>
  <c r="N3212" i="6"/>
  <c r="N3213" i="6"/>
  <c r="N3214" i="6"/>
  <c r="N3215" i="6"/>
  <c r="N3216" i="6"/>
  <c r="N3217" i="6"/>
  <c r="N3218" i="6"/>
  <c r="N3219" i="6"/>
  <c r="N3220" i="6"/>
  <c r="N3221" i="6"/>
  <c r="N3222" i="6"/>
  <c r="N3223" i="6"/>
  <c r="N3224" i="6"/>
  <c r="N3225" i="6"/>
  <c r="N3226" i="6"/>
  <c r="N3227" i="6"/>
  <c r="N3228" i="6"/>
  <c r="N3229" i="6"/>
  <c r="N3230" i="6"/>
  <c r="N3231" i="6"/>
  <c r="N3232" i="6"/>
  <c r="N3233" i="6"/>
  <c r="N3234" i="6"/>
  <c r="N3235" i="6"/>
  <c r="N3236" i="6"/>
  <c r="N3237" i="6"/>
  <c r="N3238" i="6"/>
  <c r="N3239" i="6"/>
  <c r="N3240" i="6"/>
  <c r="N3241" i="6"/>
  <c r="N3242" i="6"/>
  <c r="N3243" i="6"/>
  <c r="N3244" i="6"/>
  <c r="N3245" i="6"/>
  <c r="N3246" i="6"/>
  <c r="N3247" i="6"/>
  <c r="N3248" i="6"/>
  <c r="N3249" i="6"/>
  <c r="N3250" i="6"/>
  <c r="N3251" i="6"/>
  <c r="N3252" i="6"/>
  <c r="N3253" i="6"/>
  <c r="N3254" i="6"/>
  <c r="N3255" i="6"/>
  <c r="N3256" i="6"/>
  <c r="N3257" i="6"/>
  <c r="N3258" i="6"/>
  <c r="N3259" i="6"/>
  <c r="N3260" i="6"/>
  <c r="N3261" i="6"/>
  <c r="N3262" i="6"/>
  <c r="N3263" i="6"/>
  <c r="N3264" i="6"/>
  <c r="N3265" i="6"/>
  <c r="N3266" i="6"/>
  <c r="N3267" i="6"/>
  <c r="N3268" i="6"/>
  <c r="N3269" i="6"/>
  <c r="N3270" i="6"/>
  <c r="N3271" i="6"/>
  <c r="N3272" i="6"/>
  <c r="N3273" i="6"/>
  <c r="N3274" i="6"/>
  <c r="N3275" i="6"/>
  <c r="N3276" i="6"/>
  <c r="N3277" i="6"/>
  <c r="N3278" i="6"/>
  <c r="N3279" i="6"/>
  <c r="N3280" i="6"/>
  <c r="N3281" i="6"/>
  <c r="N3282" i="6"/>
  <c r="N3283" i="6"/>
  <c r="N3284" i="6"/>
  <c r="N3285" i="6"/>
  <c r="N3286" i="6"/>
  <c r="N3287" i="6"/>
  <c r="N3288" i="6"/>
  <c r="N3289" i="6"/>
  <c r="N3290" i="6"/>
  <c r="N3291" i="6"/>
  <c r="N3292" i="6"/>
  <c r="N3293" i="6"/>
  <c r="N3294" i="6"/>
  <c r="N3295" i="6"/>
  <c r="N3296" i="6"/>
  <c r="N3297" i="6"/>
  <c r="N3298" i="6"/>
  <c r="N3299" i="6"/>
  <c r="N3300" i="6"/>
  <c r="N3301" i="6"/>
  <c r="N3302" i="6"/>
  <c r="N3303" i="6"/>
  <c r="N3304" i="6"/>
  <c r="N3305" i="6"/>
  <c r="N3306" i="6"/>
  <c r="N3307" i="6"/>
  <c r="N3308" i="6"/>
  <c r="N3309" i="6"/>
  <c r="N3310" i="6"/>
  <c r="N3311" i="6"/>
  <c r="N3312" i="6"/>
  <c r="N3313" i="6"/>
  <c r="N3314" i="6"/>
  <c r="N3315" i="6"/>
  <c r="N3316" i="6"/>
  <c r="N3317" i="6"/>
  <c r="N3318" i="6"/>
  <c r="N3319" i="6"/>
  <c r="N3320" i="6"/>
  <c r="N3321" i="6"/>
  <c r="N3322" i="6"/>
  <c r="N3323" i="6"/>
  <c r="N3324" i="6"/>
  <c r="N3325" i="6"/>
  <c r="N3326" i="6"/>
  <c r="N3327" i="6"/>
  <c r="N3328" i="6"/>
  <c r="N3329" i="6"/>
  <c r="N3330" i="6"/>
  <c r="N3331" i="6"/>
  <c r="N3332" i="6"/>
  <c r="N3333" i="6"/>
  <c r="N3334" i="6"/>
  <c r="N3335" i="6"/>
  <c r="N3336" i="6"/>
  <c r="N3337" i="6"/>
  <c r="N3338" i="6"/>
  <c r="N3339" i="6"/>
  <c r="N3340" i="6"/>
  <c r="N3341" i="6"/>
  <c r="N3342" i="6"/>
  <c r="N3343" i="6"/>
  <c r="N3344" i="6"/>
  <c r="N3345" i="6"/>
  <c r="N3346" i="6"/>
  <c r="N3347" i="6"/>
  <c r="N3348" i="6"/>
  <c r="N3349" i="6"/>
  <c r="N3350" i="6"/>
  <c r="N3351" i="6"/>
  <c r="N3352" i="6"/>
  <c r="N3353" i="6"/>
  <c r="N3354" i="6"/>
  <c r="N3355" i="6"/>
  <c r="N3356" i="6"/>
  <c r="N3357" i="6"/>
  <c r="N3358" i="6"/>
  <c r="N3359" i="6"/>
  <c r="N3360" i="6"/>
  <c r="N3361" i="6"/>
  <c r="N3362" i="6"/>
  <c r="N3363" i="6"/>
  <c r="N3364" i="6"/>
  <c r="N3365" i="6"/>
  <c r="N3366" i="6"/>
  <c r="N3367" i="6"/>
  <c r="N3368" i="6"/>
  <c r="N3369" i="6"/>
  <c r="N3370" i="6"/>
  <c r="N3371" i="6"/>
  <c r="N3372" i="6"/>
  <c r="N3373" i="6"/>
  <c r="N3374" i="6"/>
  <c r="N3375" i="6"/>
  <c r="N3376" i="6"/>
  <c r="N3377" i="6"/>
  <c r="N3378" i="6"/>
  <c r="N3379" i="6"/>
  <c r="N3380" i="6"/>
  <c r="N3381" i="6"/>
  <c r="N3382" i="6"/>
  <c r="N3383" i="6"/>
  <c r="N3384" i="6"/>
  <c r="N3385" i="6"/>
  <c r="N3386" i="6"/>
  <c r="N3387" i="6"/>
  <c r="N3388" i="6"/>
  <c r="N3389" i="6"/>
  <c r="N3390" i="6"/>
  <c r="N3391" i="6"/>
  <c r="N3392" i="6"/>
  <c r="N3393" i="6"/>
  <c r="N3394" i="6"/>
  <c r="N3395" i="6"/>
  <c r="N3396" i="6"/>
  <c r="N3397" i="6"/>
  <c r="N3398" i="6"/>
  <c r="N3399" i="6"/>
  <c r="N3400" i="6"/>
  <c r="N3401" i="6"/>
  <c r="N3402" i="6"/>
  <c r="N3403" i="6"/>
  <c r="N3404" i="6"/>
  <c r="N3405" i="6"/>
  <c r="N3406" i="6"/>
  <c r="N3407" i="6"/>
  <c r="N3408" i="6"/>
  <c r="N3409" i="6"/>
  <c r="N3410" i="6"/>
  <c r="N3411" i="6"/>
  <c r="N3412" i="6"/>
  <c r="N3413" i="6"/>
  <c r="N3414" i="6"/>
  <c r="N3415" i="6"/>
  <c r="N3416" i="6"/>
  <c r="N3417" i="6"/>
  <c r="N3418" i="6"/>
  <c r="N3419" i="6"/>
  <c r="N3420" i="6"/>
  <c r="N3421" i="6"/>
  <c r="N3422" i="6"/>
  <c r="N3423" i="6"/>
  <c r="N3424" i="6"/>
  <c r="N3425" i="6"/>
  <c r="N3426" i="6"/>
  <c r="N3427" i="6"/>
  <c r="N3428" i="6"/>
  <c r="N3429" i="6"/>
  <c r="N3430" i="6"/>
  <c r="N3431" i="6"/>
  <c r="N3432" i="6"/>
  <c r="N3433" i="6"/>
  <c r="N3434" i="6"/>
  <c r="N3435" i="6"/>
  <c r="N3436" i="6"/>
  <c r="N3437" i="6"/>
  <c r="N3438" i="6"/>
  <c r="N3439" i="6"/>
  <c r="N3440" i="6"/>
  <c r="N3441" i="6"/>
  <c r="N3442" i="6"/>
  <c r="N3443" i="6"/>
  <c r="N3444" i="6"/>
  <c r="N3445" i="6"/>
  <c r="N3446" i="6"/>
  <c r="N3447" i="6"/>
  <c r="N3448" i="6"/>
  <c r="N3449" i="6"/>
  <c r="N3450" i="6"/>
  <c r="N3451" i="6"/>
  <c r="N3452" i="6"/>
  <c r="N3453" i="6"/>
  <c r="N3454" i="6"/>
  <c r="N3455" i="6"/>
  <c r="N3456" i="6"/>
  <c r="N3457" i="6"/>
  <c r="N3458" i="6"/>
  <c r="N3459" i="6"/>
  <c r="N3460" i="6"/>
  <c r="N3461" i="6"/>
  <c r="N3462" i="6"/>
  <c r="N3463" i="6"/>
  <c r="N3464" i="6"/>
  <c r="N3465" i="6"/>
  <c r="N3466" i="6"/>
  <c r="N3467" i="6"/>
  <c r="N3468" i="6"/>
  <c r="N3469" i="6"/>
  <c r="N3470" i="6"/>
  <c r="N3471" i="6"/>
  <c r="N3472" i="6"/>
  <c r="N3473" i="6"/>
  <c r="N3474" i="6"/>
  <c r="N3475" i="6"/>
  <c r="N3476" i="6"/>
  <c r="N3477" i="6"/>
  <c r="N3478" i="6"/>
  <c r="N3479" i="6"/>
  <c r="N3480" i="6"/>
  <c r="N3481" i="6"/>
  <c r="N3482" i="6"/>
  <c r="N3483" i="6"/>
  <c r="N3484" i="6"/>
  <c r="N3485" i="6"/>
  <c r="N3486" i="6"/>
  <c r="N3487" i="6"/>
  <c r="N3488" i="6"/>
  <c r="N3489" i="6"/>
  <c r="N3490" i="6"/>
  <c r="N3491" i="6"/>
  <c r="N3492" i="6"/>
  <c r="N3493" i="6"/>
  <c r="N3494" i="6"/>
  <c r="N3495" i="6"/>
  <c r="N3496" i="6"/>
  <c r="N3497" i="6"/>
  <c r="N3498" i="6"/>
  <c r="N3499" i="6"/>
  <c r="N3500" i="6"/>
  <c r="N3501" i="6"/>
  <c r="N3502" i="6"/>
  <c r="N3503" i="6"/>
  <c r="N3504" i="6"/>
  <c r="N3505" i="6"/>
  <c r="N3506" i="6"/>
  <c r="N3507" i="6"/>
  <c r="N3508" i="6"/>
  <c r="N3509" i="6"/>
  <c r="N3510" i="6"/>
  <c r="N3511" i="6"/>
  <c r="N3512" i="6"/>
  <c r="N3513" i="6"/>
  <c r="N3514" i="6"/>
  <c r="N3515" i="6"/>
  <c r="N3516" i="6"/>
  <c r="N3517" i="6"/>
  <c r="N3518" i="6"/>
  <c r="N3519" i="6"/>
  <c r="N3520" i="6"/>
  <c r="N3521" i="6"/>
  <c r="N3522" i="6"/>
  <c r="N3523" i="6"/>
  <c r="N3524" i="6"/>
  <c r="N3525" i="6"/>
  <c r="N3526" i="6"/>
  <c r="N3527" i="6"/>
  <c r="N3528" i="6"/>
  <c r="N3529" i="6"/>
  <c r="N3530" i="6"/>
  <c r="N3531" i="6"/>
  <c r="N3532" i="6"/>
  <c r="N3533" i="6"/>
  <c r="N3534" i="6"/>
  <c r="N3535" i="6"/>
  <c r="N3536" i="6"/>
  <c r="N3537" i="6"/>
  <c r="N3538" i="6"/>
  <c r="N3539" i="6"/>
  <c r="N3540" i="6"/>
  <c r="N3541" i="6"/>
  <c r="N3542" i="6"/>
  <c r="N3543" i="6"/>
  <c r="N3544" i="6"/>
  <c r="N3545" i="6"/>
  <c r="N3546" i="6"/>
  <c r="N3547" i="6"/>
  <c r="N3548" i="6"/>
  <c r="N3549" i="6"/>
  <c r="N3550" i="6"/>
  <c r="N3551" i="6"/>
  <c r="N3552" i="6"/>
  <c r="N3553" i="6"/>
  <c r="N3554" i="6"/>
  <c r="N3555" i="6"/>
  <c r="N3556" i="6"/>
  <c r="N3557" i="6"/>
  <c r="N3558" i="6"/>
  <c r="N3559" i="6"/>
  <c r="N3560" i="6"/>
  <c r="N3561" i="6"/>
  <c r="N3562" i="6"/>
  <c r="N3563" i="6"/>
  <c r="N3564" i="6"/>
  <c r="N3565" i="6"/>
  <c r="N3566" i="6"/>
  <c r="N3567" i="6"/>
  <c r="N3568" i="6"/>
  <c r="N3569" i="6"/>
  <c r="N3570" i="6"/>
  <c r="N3571" i="6"/>
  <c r="N3572" i="6"/>
  <c r="N3573" i="6"/>
  <c r="N3574" i="6"/>
  <c r="N3575" i="6"/>
  <c r="N3576" i="6"/>
  <c r="N3577" i="6"/>
  <c r="N3578" i="6"/>
  <c r="N3579" i="6"/>
  <c r="N3580" i="6"/>
  <c r="N3581" i="6"/>
  <c r="N3582" i="6"/>
  <c r="N3583" i="6"/>
  <c r="N3584" i="6"/>
  <c r="N3585" i="6"/>
  <c r="N3586" i="6"/>
  <c r="N3587" i="6"/>
  <c r="N3588" i="6"/>
  <c r="N3589" i="6"/>
  <c r="N3590" i="6"/>
  <c r="N3591" i="6"/>
  <c r="N3592" i="6"/>
  <c r="N3593" i="6"/>
  <c r="N3594" i="6"/>
  <c r="N3595" i="6"/>
  <c r="N3596" i="6"/>
  <c r="N3597" i="6"/>
  <c r="N3598" i="6"/>
  <c r="N3599" i="6"/>
  <c r="N3600" i="6"/>
  <c r="N3601" i="6"/>
  <c r="N3602" i="6"/>
  <c r="N3603" i="6"/>
  <c r="N3604" i="6"/>
  <c r="N3605" i="6"/>
  <c r="N3606" i="6"/>
  <c r="N3607" i="6"/>
  <c r="N3608" i="6"/>
  <c r="N3609" i="6"/>
  <c r="N3610" i="6"/>
  <c r="N3611" i="6"/>
  <c r="N3612" i="6"/>
  <c r="N3613" i="6"/>
  <c r="N3614" i="6"/>
  <c r="N3615" i="6"/>
  <c r="N3616" i="6"/>
  <c r="N3617" i="6"/>
  <c r="N3618" i="6"/>
  <c r="N3619" i="6"/>
  <c r="N3620" i="6"/>
  <c r="N3621" i="6"/>
  <c r="N3622" i="6"/>
  <c r="N3623" i="6"/>
  <c r="N3624" i="6"/>
  <c r="N3625" i="6"/>
  <c r="N3626" i="6"/>
  <c r="N3627" i="6"/>
  <c r="N3628" i="6"/>
  <c r="N3629" i="6"/>
  <c r="N3630" i="6"/>
  <c r="N3631" i="6"/>
  <c r="N3632" i="6"/>
  <c r="N3633" i="6"/>
  <c r="N3634" i="6"/>
  <c r="N3635" i="6"/>
  <c r="N3636" i="6"/>
  <c r="N3637" i="6"/>
  <c r="N3638" i="6"/>
  <c r="N3639" i="6"/>
  <c r="N3640" i="6"/>
  <c r="N3641" i="6"/>
  <c r="N3642" i="6"/>
  <c r="N3643" i="6"/>
  <c r="N3644" i="6"/>
  <c r="N3645" i="6"/>
  <c r="N3646" i="6"/>
  <c r="N3647" i="6"/>
  <c r="N3648" i="6"/>
  <c r="N3649" i="6"/>
  <c r="N3650" i="6"/>
  <c r="N3651" i="6"/>
  <c r="N3652" i="6"/>
  <c r="N3653" i="6"/>
  <c r="N3654" i="6"/>
  <c r="N3655" i="6"/>
  <c r="N3656" i="6"/>
  <c r="N3657" i="6"/>
  <c r="N3658" i="6"/>
  <c r="N3659" i="6"/>
  <c r="N3660" i="6"/>
  <c r="N3661" i="6"/>
  <c r="N3662" i="6"/>
  <c r="N3663" i="6"/>
  <c r="N3664" i="6"/>
  <c r="N3665" i="6"/>
  <c r="N3666" i="6"/>
  <c r="N3667" i="6"/>
  <c r="N3668" i="6"/>
  <c r="N3669" i="6"/>
  <c r="N3670" i="6"/>
  <c r="N3671" i="6"/>
  <c r="N3672" i="6"/>
  <c r="N3673" i="6"/>
  <c r="N3674" i="6"/>
  <c r="N3675" i="6"/>
  <c r="N3676" i="6"/>
  <c r="N3677" i="6"/>
  <c r="N3678" i="6"/>
  <c r="N3679" i="6"/>
  <c r="N3680" i="6"/>
  <c r="N3681" i="6"/>
  <c r="N3682" i="6"/>
  <c r="N3683" i="6"/>
  <c r="N3684" i="6"/>
  <c r="N3685" i="6"/>
  <c r="N3686" i="6"/>
  <c r="N3687" i="6"/>
  <c r="N3688" i="6"/>
  <c r="N3689" i="6"/>
  <c r="N3690" i="6"/>
  <c r="N3691" i="6"/>
  <c r="N3692" i="6"/>
  <c r="N3693" i="6"/>
  <c r="N3694" i="6"/>
  <c r="N3695" i="6"/>
  <c r="N3696" i="6"/>
  <c r="N3697" i="6"/>
  <c r="N3698" i="6"/>
  <c r="N3699" i="6"/>
  <c r="N3700" i="6"/>
  <c r="N3701" i="6"/>
  <c r="N3702" i="6"/>
  <c r="N3703" i="6"/>
  <c r="N3704" i="6"/>
  <c r="N3705" i="6"/>
  <c r="N3706" i="6"/>
  <c r="N3707" i="6"/>
  <c r="N3708" i="6"/>
  <c r="N3709" i="6"/>
  <c r="N3710" i="6"/>
  <c r="N3711" i="6"/>
  <c r="N3712" i="6"/>
  <c r="N3713" i="6"/>
  <c r="N3714" i="6"/>
  <c r="N3715" i="6"/>
  <c r="N3716" i="6"/>
  <c r="N3717" i="6"/>
  <c r="N3718" i="6"/>
  <c r="N3719" i="6"/>
  <c r="N3720" i="6"/>
  <c r="N3721" i="6"/>
  <c r="N3722" i="6"/>
  <c r="N3723" i="6"/>
  <c r="N3724" i="6"/>
  <c r="N3725" i="6"/>
  <c r="N3726" i="6"/>
  <c r="N3727" i="6"/>
  <c r="N3728" i="6"/>
  <c r="N3729" i="6"/>
  <c r="N3730" i="6"/>
  <c r="N3731" i="6"/>
  <c r="N3732" i="6"/>
  <c r="N3733" i="6"/>
  <c r="N3734" i="6"/>
  <c r="N3735" i="6"/>
  <c r="N3736" i="6"/>
  <c r="N3737" i="6"/>
  <c r="N3738" i="6"/>
  <c r="N3739" i="6"/>
  <c r="N3740" i="6"/>
  <c r="N3741" i="6"/>
  <c r="N3742" i="6"/>
  <c r="N3743" i="6"/>
  <c r="N3744" i="6"/>
  <c r="N3745" i="6"/>
  <c r="N3746" i="6"/>
  <c r="N3747" i="6"/>
  <c r="N3748" i="6"/>
  <c r="N3749" i="6"/>
  <c r="N3750" i="6"/>
  <c r="N3751" i="6"/>
  <c r="N3752" i="6"/>
  <c r="N3753" i="6"/>
  <c r="N3754" i="6"/>
  <c r="N3755" i="6"/>
  <c r="N3756" i="6"/>
  <c r="N3757" i="6"/>
  <c r="N3758" i="6"/>
  <c r="N3759" i="6"/>
  <c r="N3760" i="6"/>
  <c r="N3761" i="6"/>
  <c r="N3762" i="6"/>
  <c r="N3763" i="6"/>
  <c r="N3764" i="6"/>
  <c r="N3765" i="6"/>
  <c r="N3766" i="6"/>
  <c r="N3767" i="6"/>
  <c r="N3768" i="6"/>
  <c r="N3769" i="6"/>
  <c r="N3770" i="6"/>
  <c r="N3771" i="6"/>
  <c r="N3772" i="6"/>
  <c r="N3773" i="6"/>
  <c r="N3774" i="6"/>
  <c r="N3775" i="6"/>
  <c r="N3776" i="6"/>
  <c r="N3777" i="6"/>
  <c r="N3778" i="6"/>
  <c r="N3779" i="6"/>
  <c r="N3780" i="6"/>
  <c r="N3781" i="6"/>
  <c r="N3782" i="6"/>
  <c r="N3783" i="6"/>
  <c r="N3784" i="6"/>
  <c r="N3785" i="6"/>
  <c r="N3786" i="6"/>
  <c r="N3787" i="6"/>
  <c r="N3788" i="6"/>
  <c r="N3789" i="6"/>
  <c r="N3790" i="6"/>
  <c r="N3791" i="6"/>
  <c r="N3792" i="6"/>
  <c r="N3793" i="6"/>
  <c r="N3794" i="6"/>
  <c r="N3795" i="6"/>
  <c r="N3796" i="6"/>
  <c r="N3797" i="6"/>
  <c r="N3798" i="6"/>
  <c r="N3799" i="6"/>
  <c r="N3800" i="6"/>
  <c r="N3801" i="6"/>
  <c r="N3802" i="6"/>
  <c r="N3803" i="6"/>
  <c r="N3804" i="6"/>
  <c r="N3805" i="6"/>
  <c r="N3806" i="6"/>
  <c r="N3807" i="6"/>
  <c r="N3808" i="6"/>
  <c r="N3809" i="6"/>
  <c r="N3810" i="6"/>
  <c r="N3811" i="6"/>
  <c r="N3812" i="6"/>
  <c r="N3813" i="6"/>
  <c r="N3814" i="6"/>
  <c r="N3815" i="6"/>
  <c r="N3816" i="6"/>
  <c r="N3817" i="6"/>
  <c r="N3818" i="6"/>
  <c r="N3819" i="6"/>
  <c r="N3820" i="6"/>
  <c r="N3821" i="6"/>
  <c r="N3822" i="6"/>
  <c r="N3823" i="6"/>
  <c r="N3824" i="6"/>
  <c r="N3825" i="6"/>
  <c r="N3826" i="6"/>
  <c r="N3827" i="6"/>
  <c r="N3828" i="6"/>
  <c r="N3829" i="6"/>
  <c r="N3830" i="6"/>
  <c r="N3831" i="6"/>
  <c r="N3832" i="6"/>
  <c r="N3833" i="6"/>
  <c r="N3834" i="6"/>
  <c r="N3835" i="6"/>
  <c r="N3836" i="6"/>
  <c r="N3837" i="6"/>
  <c r="N3838" i="6"/>
  <c r="N3839" i="6"/>
  <c r="N3840" i="6"/>
  <c r="N3841" i="6"/>
  <c r="N3842" i="6"/>
  <c r="N3843" i="6"/>
  <c r="N3844" i="6"/>
  <c r="N3845" i="6"/>
  <c r="N3846" i="6"/>
  <c r="N3847" i="6"/>
  <c r="N3848" i="6"/>
  <c r="N3849" i="6"/>
  <c r="N3850" i="6"/>
  <c r="N3851" i="6"/>
  <c r="N3852" i="6"/>
  <c r="N3853" i="6"/>
  <c r="N3854" i="6"/>
  <c r="N3855" i="6"/>
  <c r="N3856" i="6"/>
  <c r="N3857" i="6"/>
  <c r="N3858" i="6"/>
  <c r="N3859" i="6"/>
  <c r="N3860" i="6"/>
  <c r="N3861" i="6"/>
  <c r="N3862" i="6"/>
  <c r="N3863" i="6"/>
  <c r="N3864" i="6"/>
  <c r="N3865" i="6"/>
  <c r="N3866" i="6"/>
  <c r="N3867" i="6"/>
  <c r="N3868" i="6"/>
  <c r="N3869" i="6"/>
  <c r="N3870" i="6"/>
  <c r="N3871" i="6"/>
  <c r="N3872" i="6"/>
  <c r="N3873" i="6"/>
  <c r="N3874" i="6"/>
  <c r="N3875" i="6"/>
  <c r="N3876" i="6"/>
  <c r="N3877" i="6"/>
  <c r="N3878" i="6"/>
  <c r="N3879" i="6"/>
  <c r="N3880" i="6"/>
  <c r="N3881" i="6"/>
  <c r="N3882" i="6"/>
  <c r="N3883" i="6"/>
  <c r="N3884" i="6"/>
  <c r="N3885" i="6"/>
  <c r="N3886" i="6"/>
  <c r="N3887" i="6"/>
  <c r="N3888" i="6"/>
  <c r="N3889" i="6"/>
  <c r="N3890" i="6"/>
  <c r="N3891" i="6"/>
  <c r="N3892" i="6"/>
  <c r="N3893" i="6"/>
  <c r="N3894" i="6"/>
  <c r="N3895" i="6"/>
  <c r="N3896" i="6"/>
  <c r="N3897" i="6"/>
  <c r="N3898" i="6"/>
  <c r="N3899" i="6"/>
  <c r="N3900" i="6"/>
  <c r="N3901" i="6"/>
  <c r="N3902" i="6"/>
  <c r="N3903" i="6"/>
  <c r="N3904" i="6"/>
  <c r="N3905" i="6"/>
  <c r="N3906" i="6"/>
  <c r="N3907" i="6"/>
  <c r="N3908" i="6"/>
  <c r="N3909" i="6"/>
  <c r="N3910" i="6"/>
  <c r="N3911" i="6"/>
  <c r="N3912" i="6"/>
  <c r="N3913" i="6"/>
  <c r="N3914" i="6"/>
  <c r="N3915" i="6"/>
  <c r="N3916" i="6"/>
  <c r="N3917" i="6"/>
  <c r="N3918" i="6"/>
  <c r="N3919" i="6"/>
  <c r="N3920" i="6"/>
  <c r="N3921" i="6"/>
  <c r="N3922" i="6"/>
  <c r="N3923" i="6"/>
  <c r="N3924" i="6"/>
  <c r="N3925" i="6"/>
  <c r="N3926" i="6"/>
  <c r="N3927" i="6"/>
  <c r="N3928" i="6"/>
  <c r="N3929" i="6"/>
  <c r="N3930" i="6"/>
  <c r="N3931" i="6"/>
  <c r="N3932" i="6"/>
  <c r="N3933" i="6"/>
  <c r="N3934" i="6"/>
  <c r="N3935" i="6"/>
  <c r="N3936" i="6"/>
  <c r="N3937" i="6"/>
  <c r="N3938" i="6"/>
  <c r="N3939" i="6"/>
  <c r="N3940" i="6"/>
  <c r="N3941" i="6"/>
  <c r="N3942" i="6"/>
  <c r="N3943" i="6"/>
  <c r="N3944" i="6"/>
  <c r="N3945" i="6"/>
  <c r="N3946" i="6"/>
  <c r="N3947" i="6"/>
  <c r="N3948" i="6"/>
  <c r="N3949" i="6"/>
  <c r="N3950" i="6"/>
  <c r="N3951" i="6"/>
  <c r="N3952" i="6"/>
  <c r="N3953" i="6"/>
  <c r="N3954" i="6"/>
  <c r="N3955" i="6"/>
  <c r="N3956" i="6"/>
  <c r="N3957" i="6"/>
  <c r="N3958" i="6"/>
  <c r="N3959" i="6"/>
  <c r="N3960" i="6"/>
  <c r="N3961" i="6"/>
  <c r="N3962" i="6"/>
  <c r="N3963" i="6"/>
  <c r="N3964" i="6"/>
  <c r="N3965" i="6"/>
  <c r="N3966" i="6"/>
  <c r="N3967" i="6"/>
  <c r="N3968" i="6"/>
  <c r="N3969" i="6"/>
  <c r="N3970" i="6"/>
  <c r="N3971" i="6"/>
  <c r="N3972" i="6"/>
  <c r="N3973" i="6"/>
  <c r="N3974" i="6"/>
  <c r="N3975" i="6"/>
  <c r="N3976" i="6"/>
  <c r="N3977" i="6"/>
  <c r="N3978" i="6"/>
  <c r="N3979" i="6"/>
  <c r="N3980" i="6"/>
  <c r="N3981" i="6"/>
  <c r="N3982" i="6"/>
  <c r="N3983" i="6"/>
  <c r="N3984" i="6"/>
  <c r="N3985" i="6"/>
  <c r="N3986" i="6"/>
  <c r="N3987" i="6"/>
  <c r="N3988" i="6"/>
  <c r="N3989" i="6"/>
  <c r="N3990" i="6"/>
  <c r="N3991" i="6"/>
  <c r="N3992" i="6"/>
  <c r="N3993" i="6"/>
  <c r="N3994" i="6"/>
  <c r="N3995" i="6"/>
  <c r="N3996" i="6"/>
  <c r="N3997" i="6"/>
  <c r="N3998" i="6"/>
  <c r="N3999" i="6"/>
  <c r="N4000" i="6"/>
  <c r="N4001" i="6"/>
  <c r="N4002" i="6"/>
  <c r="N4003" i="6"/>
  <c r="N4004" i="6"/>
  <c r="N4005" i="6"/>
  <c r="N4006" i="6"/>
  <c r="N4007" i="6"/>
  <c r="N4008" i="6"/>
  <c r="N4009" i="6"/>
  <c r="N4010" i="6"/>
  <c r="N4011" i="6"/>
  <c r="N4012" i="6"/>
  <c r="N4013" i="6"/>
  <c r="N4014" i="6"/>
  <c r="N4015" i="6"/>
  <c r="N4016" i="6"/>
  <c r="N4017" i="6"/>
  <c r="N4018" i="6"/>
  <c r="N4019" i="6"/>
  <c r="N4020" i="6"/>
  <c r="N4021" i="6"/>
  <c r="N4022" i="6"/>
  <c r="N4023" i="6"/>
  <c r="N4024" i="6"/>
  <c r="N4025" i="6"/>
  <c r="N4026" i="6"/>
  <c r="N4027" i="6"/>
  <c r="N4028" i="6"/>
  <c r="N4029" i="6"/>
  <c r="N4030" i="6"/>
  <c r="N4031" i="6"/>
  <c r="N4032" i="6"/>
  <c r="N4033" i="6"/>
  <c r="N4034" i="6"/>
  <c r="N4035" i="6"/>
  <c r="N4036" i="6"/>
  <c r="N4037" i="6"/>
  <c r="N4038" i="6"/>
  <c r="N4039" i="6"/>
  <c r="N4040" i="6"/>
  <c r="N4041" i="6"/>
  <c r="N4042" i="6"/>
  <c r="N4043" i="6"/>
  <c r="N4044" i="6"/>
  <c r="N4045" i="6"/>
  <c r="N4046" i="6"/>
  <c r="N4047" i="6"/>
  <c r="N4048" i="6"/>
  <c r="N4049" i="6"/>
  <c r="N4050" i="6"/>
  <c r="N4051" i="6"/>
  <c r="N4052" i="6"/>
  <c r="N4053" i="6"/>
  <c r="N4054" i="6"/>
  <c r="N4055" i="6"/>
  <c r="N4056" i="6"/>
  <c r="N4057" i="6"/>
  <c r="N4058" i="6"/>
  <c r="N4059" i="6"/>
  <c r="N4060" i="6"/>
  <c r="N4061" i="6"/>
  <c r="N4062" i="6"/>
  <c r="N4063" i="6"/>
  <c r="N4064" i="6"/>
  <c r="N4065" i="6"/>
  <c r="N4066" i="6"/>
  <c r="N4067" i="6"/>
  <c r="N4068" i="6"/>
  <c r="N4069" i="6"/>
  <c r="N4070" i="6"/>
  <c r="N4071" i="6"/>
  <c r="N4072" i="6"/>
  <c r="N4073" i="6"/>
  <c r="N4074" i="6"/>
  <c r="N4075" i="6"/>
  <c r="N4076" i="6"/>
  <c r="N4077" i="6"/>
  <c r="N4078" i="6"/>
  <c r="N4079" i="6"/>
  <c r="N4080" i="6"/>
  <c r="N4081" i="6"/>
  <c r="N4082" i="6"/>
  <c r="N4083" i="6"/>
  <c r="N4084" i="6"/>
  <c r="N4085" i="6"/>
  <c r="N4086" i="6"/>
  <c r="N4087" i="6"/>
  <c r="N4088" i="6"/>
  <c r="N4089" i="6"/>
  <c r="N4090" i="6"/>
  <c r="N4091" i="6"/>
  <c r="N4092" i="6"/>
  <c r="N4093" i="6"/>
  <c r="N4094" i="6"/>
  <c r="N4095" i="6"/>
  <c r="N4096" i="6"/>
  <c r="N4097" i="6"/>
  <c r="N4098" i="6"/>
  <c r="N4099" i="6"/>
  <c r="N4100" i="6"/>
  <c r="N4101" i="6"/>
  <c r="N4102" i="6"/>
  <c r="N4103" i="6"/>
  <c r="N4104" i="6"/>
  <c r="N4105" i="6"/>
  <c r="N4106" i="6"/>
  <c r="N4107" i="6"/>
  <c r="N4108" i="6"/>
  <c r="N4109" i="6"/>
  <c r="N4110" i="6"/>
  <c r="N4111" i="6"/>
  <c r="N4112" i="6"/>
  <c r="N4113" i="6"/>
  <c r="N4114" i="6"/>
  <c r="N4115" i="6"/>
  <c r="N4116" i="6"/>
  <c r="N4117" i="6"/>
  <c r="N4118" i="6"/>
  <c r="N4119" i="6"/>
  <c r="N4120" i="6"/>
  <c r="N4121" i="6"/>
  <c r="N4122" i="6"/>
  <c r="N4123" i="6"/>
  <c r="N4124" i="6"/>
  <c r="N4125" i="6"/>
  <c r="N4126" i="6"/>
  <c r="N4127" i="6"/>
  <c r="N4128" i="6"/>
  <c r="N4129" i="6"/>
  <c r="N4130" i="6"/>
  <c r="N4131" i="6"/>
  <c r="N4132" i="6"/>
  <c r="N4133" i="6"/>
  <c r="N4134" i="6"/>
  <c r="N4135" i="6"/>
  <c r="N4136" i="6"/>
  <c r="N4137" i="6"/>
  <c r="N4138" i="6"/>
  <c r="N4139" i="6"/>
  <c r="N4140" i="6"/>
  <c r="N4141" i="6"/>
  <c r="N4142" i="6"/>
  <c r="N4143" i="6"/>
  <c r="N4144" i="6"/>
  <c r="N4145" i="6"/>
  <c r="N4146" i="6"/>
  <c r="N4147" i="6"/>
  <c r="N4148" i="6"/>
  <c r="N4149" i="6"/>
  <c r="N4150" i="6"/>
  <c r="N4151" i="6"/>
  <c r="N4152" i="6"/>
  <c r="N4153" i="6"/>
  <c r="N4154" i="6"/>
  <c r="N4155" i="6"/>
  <c r="N4156" i="6"/>
  <c r="N4157" i="6"/>
  <c r="N4158" i="6"/>
  <c r="N4159" i="6"/>
  <c r="N4160" i="6"/>
  <c r="N4161" i="6"/>
  <c r="N4162" i="6"/>
  <c r="N4163" i="6"/>
  <c r="N4164" i="6"/>
  <c r="N4165" i="6"/>
  <c r="N4166" i="6"/>
  <c r="N4167" i="6"/>
  <c r="N4168" i="6"/>
  <c r="N4169" i="6"/>
  <c r="N4170" i="6"/>
  <c r="N4171" i="6"/>
  <c r="N4172" i="6"/>
  <c r="N4173" i="6"/>
  <c r="N4174" i="6"/>
  <c r="N4175" i="6"/>
  <c r="N4176" i="6"/>
  <c r="N4177" i="6"/>
  <c r="N4178" i="6"/>
  <c r="N4179" i="6"/>
  <c r="N4180" i="6"/>
  <c r="N4181" i="6"/>
  <c r="N4182" i="6"/>
  <c r="N4183" i="6"/>
  <c r="N4184" i="6"/>
  <c r="N4185" i="6"/>
  <c r="N4186" i="6"/>
  <c r="N4187" i="6"/>
  <c r="N4188" i="6"/>
  <c r="N4189" i="6"/>
  <c r="N4190" i="6"/>
  <c r="N4191" i="6"/>
  <c r="N4192" i="6"/>
  <c r="N4193" i="6"/>
  <c r="N4194" i="6"/>
  <c r="N4195" i="6"/>
  <c r="N4196" i="6"/>
  <c r="N4197" i="6"/>
  <c r="N4198" i="6"/>
  <c r="N4199" i="6"/>
  <c r="N4200" i="6"/>
  <c r="N4201" i="6"/>
  <c r="N4202" i="6"/>
  <c r="N4203" i="6"/>
  <c r="N4204" i="6"/>
  <c r="N4205" i="6"/>
  <c r="N4206" i="6"/>
  <c r="N4207" i="6"/>
  <c r="N4208" i="6"/>
  <c r="N4209" i="6"/>
  <c r="N4210" i="6"/>
  <c r="N4211" i="6"/>
  <c r="N4212" i="6"/>
  <c r="N4213" i="6"/>
  <c r="N4214" i="6"/>
  <c r="N4215" i="6"/>
  <c r="N4216" i="6"/>
  <c r="N4217" i="6"/>
  <c r="N4218" i="6"/>
  <c r="N4219" i="6"/>
  <c r="N4220" i="6"/>
  <c r="N4221" i="6"/>
  <c r="N4222" i="6"/>
  <c r="N4223" i="6"/>
  <c r="N4224" i="6"/>
  <c r="N4225" i="6"/>
  <c r="N4226" i="6"/>
  <c r="N4227" i="6"/>
  <c r="N4228" i="6"/>
  <c r="N4229" i="6"/>
  <c r="N4230" i="6"/>
  <c r="N4231" i="6"/>
  <c r="N4232" i="6"/>
  <c r="N4233" i="6"/>
  <c r="N4234" i="6"/>
  <c r="N4235" i="6"/>
  <c r="N4236" i="6"/>
  <c r="N4237" i="6"/>
  <c r="N4238" i="6"/>
  <c r="N4239" i="6"/>
  <c r="N4240" i="6"/>
  <c r="N4241" i="6"/>
  <c r="N4242" i="6"/>
  <c r="N4243" i="6"/>
  <c r="N4244" i="6"/>
  <c r="N4245" i="6"/>
  <c r="N4246" i="6"/>
  <c r="N4247" i="6"/>
  <c r="N4248" i="6"/>
  <c r="N4249" i="6"/>
  <c r="N4250" i="6"/>
  <c r="N4251" i="6"/>
  <c r="N4252" i="6"/>
  <c r="N4253" i="6"/>
  <c r="N4254" i="6"/>
  <c r="N4255" i="6"/>
  <c r="N4256" i="6"/>
  <c r="N4257" i="6"/>
  <c r="N4258" i="6"/>
  <c r="N4259" i="6"/>
  <c r="N4260" i="6"/>
  <c r="N4261" i="6"/>
  <c r="N4262" i="6"/>
  <c r="N4263" i="6"/>
  <c r="N4264" i="6"/>
  <c r="N4265" i="6"/>
  <c r="N4266" i="6"/>
  <c r="N4267" i="6"/>
  <c r="N4268" i="6"/>
  <c r="N4269" i="6"/>
  <c r="N4270" i="6"/>
  <c r="N4271" i="6"/>
  <c r="N4272" i="6"/>
  <c r="N4273" i="6"/>
  <c r="N4274" i="6"/>
  <c r="N4275" i="6"/>
  <c r="N4276" i="6"/>
  <c r="N4277" i="6"/>
  <c r="N4278" i="6"/>
  <c r="N4279" i="6"/>
  <c r="N4280" i="6"/>
  <c r="N4281" i="6"/>
  <c r="N4282" i="6"/>
  <c r="N4283" i="6"/>
  <c r="N4284" i="6"/>
  <c r="N4285" i="6"/>
  <c r="N4286" i="6"/>
  <c r="N4287" i="6"/>
  <c r="N4288" i="6"/>
  <c r="N4289" i="6"/>
  <c r="N4290" i="6"/>
  <c r="N4291" i="6"/>
  <c r="N4292" i="6"/>
  <c r="N4293" i="6"/>
  <c r="N4294" i="6"/>
  <c r="N4295" i="6"/>
  <c r="N4296" i="6"/>
  <c r="N4297" i="6"/>
  <c r="N4298" i="6"/>
  <c r="N4299" i="6"/>
  <c r="N4300" i="6"/>
  <c r="N4301" i="6"/>
  <c r="N4302" i="6"/>
  <c r="N4303" i="6"/>
  <c r="N4304" i="6"/>
  <c r="N4305" i="6"/>
  <c r="N4306" i="6"/>
  <c r="N4307" i="6"/>
  <c r="N4308" i="6"/>
  <c r="N4309" i="6"/>
  <c r="N4310" i="6"/>
  <c r="N4311" i="6"/>
  <c r="N4312" i="6"/>
  <c r="N4313" i="6"/>
  <c r="N4314" i="6"/>
  <c r="N4315" i="6"/>
  <c r="N4316" i="6"/>
  <c r="N4317" i="6"/>
  <c r="N4318" i="6"/>
  <c r="N4319" i="6"/>
  <c r="N4320" i="6"/>
  <c r="N4321" i="6"/>
  <c r="N4322" i="6"/>
  <c r="N4323" i="6"/>
  <c r="N4324" i="6"/>
  <c r="N4325" i="6"/>
  <c r="N4326" i="6"/>
  <c r="N4327" i="6"/>
  <c r="N4328" i="6"/>
  <c r="N4329" i="6"/>
  <c r="N4330" i="6"/>
  <c r="N4331" i="6"/>
  <c r="N4332" i="6"/>
  <c r="N4333" i="6"/>
  <c r="N4334" i="6"/>
  <c r="N4335" i="6"/>
  <c r="N4336" i="6"/>
  <c r="N4337" i="6"/>
  <c r="N4338" i="6"/>
  <c r="N4339" i="6"/>
  <c r="N4340" i="6"/>
  <c r="N4341" i="6"/>
  <c r="N4342" i="6"/>
  <c r="N4343" i="6"/>
  <c r="N4344" i="6"/>
  <c r="N4345" i="6"/>
  <c r="N4346" i="6"/>
  <c r="N4347" i="6"/>
  <c r="N4348" i="6"/>
  <c r="N4349" i="6"/>
  <c r="N4350" i="6"/>
  <c r="N4351" i="6"/>
  <c r="N4352" i="6"/>
  <c r="N4353" i="6"/>
  <c r="N4354" i="6"/>
  <c r="N4355" i="6"/>
  <c r="N4356" i="6"/>
  <c r="N4357" i="6"/>
  <c r="N4358" i="6"/>
  <c r="N4359" i="6"/>
  <c r="N4360" i="6"/>
  <c r="N4361" i="6"/>
  <c r="N4362" i="6"/>
  <c r="N4363" i="6"/>
  <c r="N4364" i="6"/>
  <c r="N4365" i="6"/>
  <c r="N4366" i="6"/>
  <c r="N4367" i="6"/>
  <c r="N4368" i="6"/>
  <c r="N4369" i="6"/>
  <c r="N4370" i="6"/>
  <c r="N4371" i="6"/>
  <c r="N4372" i="6"/>
  <c r="N4373" i="6"/>
  <c r="N4374" i="6"/>
  <c r="N4375" i="6"/>
  <c r="N4376" i="6"/>
  <c r="N4377" i="6"/>
  <c r="N4378" i="6"/>
  <c r="N4379" i="6"/>
  <c r="N4380" i="6"/>
  <c r="N4381" i="6"/>
  <c r="N4382" i="6"/>
  <c r="N4383" i="6"/>
  <c r="N4384" i="6"/>
  <c r="N4385" i="6"/>
  <c r="N4386" i="6"/>
  <c r="N4387" i="6"/>
  <c r="N4388" i="6"/>
  <c r="N4389" i="6"/>
  <c r="N4390" i="6"/>
  <c r="N4391" i="6"/>
  <c r="N4392" i="6"/>
  <c r="N4393" i="6"/>
  <c r="N4394" i="6"/>
  <c r="N4395" i="6"/>
  <c r="N4396" i="6"/>
  <c r="N4397" i="6"/>
  <c r="N4398" i="6"/>
  <c r="N4399" i="6"/>
  <c r="N4400" i="6"/>
  <c r="N4401" i="6"/>
  <c r="N4402" i="6"/>
  <c r="N4403" i="6"/>
  <c r="N4404" i="6"/>
  <c r="N4405" i="6"/>
  <c r="N4406" i="6"/>
  <c r="N4407" i="6"/>
  <c r="N4408" i="6"/>
  <c r="N4409" i="6"/>
  <c r="N4410" i="6"/>
  <c r="N4411" i="6"/>
  <c r="N4412" i="6"/>
  <c r="N4413" i="6"/>
  <c r="N4414" i="6"/>
  <c r="N4415" i="6"/>
  <c r="N4416" i="6"/>
  <c r="N4417" i="6"/>
  <c r="N4418" i="6"/>
  <c r="N4419" i="6"/>
  <c r="N4420" i="6"/>
  <c r="N4421" i="6"/>
  <c r="N4422" i="6"/>
  <c r="N4423" i="6"/>
  <c r="N4424" i="6"/>
  <c r="N4425" i="6"/>
  <c r="N4426" i="6"/>
  <c r="N4427" i="6"/>
  <c r="N4428" i="6"/>
  <c r="N4429" i="6"/>
  <c r="N4430" i="6"/>
  <c r="N4431" i="6"/>
  <c r="N4432" i="6"/>
  <c r="N4433" i="6"/>
  <c r="N4434" i="6"/>
  <c r="N4435" i="6"/>
  <c r="N4436" i="6"/>
  <c r="N4437" i="6"/>
  <c r="N4438" i="6"/>
  <c r="N4439" i="6"/>
  <c r="N4440" i="6"/>
  <c r="N4441" i="6"/>
  <c r="N4442" i="6"/>
  <c r="N4443" i="6"/>
  <c r="N4444" i="6"/>
  <c r="N4445" i="6"/>
  <c r="N4446" i="6"/>
  <c r="N4447" i="6"/>
  <c r="N4448" i="6"/>
  <c r="N4449" i="6"/>
  <c r="N4450" i="6"/>
  <c r="N4451" i="6"/>
  <c r="N4452" i="6"/>
  <c r="N4453" i="6"/>
  <c r="N4454" i="6"/>
  <c r="N4455" i="6"/>
  <c r="N4456" i="6"/>
  <c r="N4457" i="6"/>
  <c r="N4458" i="6"/>
  <c r="N4459" i="6"/>
  <c r="N4460" i="6"/>
  <c r="N4461" i="6"/>
  <c r="N4462" i="6"/>
  <c r="N4463" i="6"/>
  <c r="N4464" i="6"/>
  <c r="N4465" i="6"/>
  <c r="N4466" i="6"/>
  <c r="N4467" i="6"/>
  <c r="N4468" i="6"/>
  <c r="N4469" i="6"/>
  <c r="N4470" i="6"/>
  <c r="N4471" i="6"/>
  <c r="N4472" i="6"/>
  <c r="N4473" i="6"/>
  <c r="N4474" i="6"/>
  <c r="N4475" i="6"/>
  <c r="N4476" i="6"/>
  <c r="N4477" i="6"/>
  <c r="N4478" i="6"/>
  <c r="N4479" i="6"/>
  <c r="N4480" i="6"/>
  <c r="N4481" i="6"/>
  <c r="N4482" i="6"/>
  <c r="N4483" i="6"/>
  <c r="N4484" i="6"/>
  <c r="N4485" i="6"/>
  <c r="N4486" i="6"/>
  <c r="N4487" i="6"/>
  <c r="N4488" i="6"/>
  <c r="N4489" i="6"/>
  <c r="N4490" i="6"/>
  <c r="N4491" i="6"/>
  <c r="N4492" i="6"/>
  <c r="N4493" i="6"/>
  <c r="N4494" i="6"/>
  <c r="N4495" i="6"/>
  <c r="N4496" i="6"/>
  <c r="N4497" i="6"/>
  <c r="N4498" i="6"/>
  <c r="N4499" i="6"/>
  <c r="N4500" i="6"/>
  <c r="N4501" i="6"/>
  <c r="N4502" i="6"/>
  <c r="N4503" i="6"/>
  <c r="N4504" i="6"/>
  <c r="N4505" i="6"/>
  <c r="N4506" i="6"/>
  <c r="N4507" i="6"/>
  <c r="N4508" i="6"/>
  <c r="N4509" i="6"/>
  <c r="N4510" i="6"/>
  <c r="N4511" i="6"/>
  <c r="N4512" i="6"/>
  <c r="N4513" i="6"/>
  <c r="N4514" i="6"/>
  <c r="N4515" i="6"/>
  <c r="N4516" i="6"/>
  <c r="N4517" i="6"/>
  <c r="N4518" i="6"/>
  <c r="N4519" i="6"/>
  <c r="N4520" i="6"/>
  <c r="N4521" i="6"/>
  <c r="N4522" i="6"/>
  <c r="N4523" i="6"/>
  <c r="N4524" i="6"/>
  <c r="N4525" i="6"/>
  <c r="N4526" i="6"/>
  <c r="N4527" i="6"/>
  <c r="N4528" i="6"/>
  <c r="N4529" i="6"/>
  <c r="N4530" i="6"/>
  <c r="N4531" i="6"/>
  <c r="N4532" i="6"/>
  <c r="N4533" i="6"/>
  <c r="N4534" i="6"/>
  <c r="N4535" i="6"/>
  <c r="N4536" i="6"/>
  <c r="N4537" i="6"/>
  <c r="N4538" i="6"/>
  <c r="N4539" i="6"/>
  <c r="N4540" i="6"/>
  <c r="N4541" i="6"/>
  <c r="N4542" i="6"/>
  <c r="N4543" i="6"/>
  <c r="N4544" i="6"/>
  <c r="N4545" i="6"/>
  <c r="N4546" i="6"/>
  <c r="N4547" i="6"/>
  <c r="N4548" i="6"/>
  <c r="N4549" i="6"/>
  <c r="N4550" i="6"/>
  <c r="N4551" i="6"/>
  <c r="N4552" i="6"/>
  <c r="N4553" i="6"/>
  <c r="N4554" i="6"/>
  <c r="N4555" i="6"/>
  <c r="N4556" i="6"/>
  <c r="N4557" i="6"/>
  <c r="N4558" i="6"/>
  <c r="N4559" i="6"/>
  <c r="N4560" i="6"/>
  <c r="N4561" i="6"/>
  <c r="N4562" i="6"/>
  <c r="N4563" i="6"/>
  <c r="N4564" i="6"/>
  <c r="N4565" i="6"/>
  <c r="N4566" i="6"/>
  <c r="N4567" i="6"/>
  <c r="N4568" i="6"/>
  <c r="N4569" i="6"/>
  <c r="N4570" i="6"/>
  <c r="N4571" i="6"/>
  <c r="N4572" i="6"/>
  <c r="N4573" i="6"/>
  <c r="N4574" i="6"/>
  <c r="N4575" i="6"/>
  <c r="N4576" i="6"/>
  <c r="N4577" i="6"/>
  <c r="N4578" i="6"/>
  <c r="N4579" i="6"/>
  <c r="N4580" i="6"/>
  <c r="N4581" i="6"/>
  <c r="N4582" i="6"/>
  <c r="N4583" i="6"/>
  <c r="N4584" i="6"/>
  <c r="N4585" i="6"/>
  <c r="N4586" i="6"/>
  <c r="N4587" i="6"/>
  <c r="N4588" i="6"/>
  <c r="N4589" i="6"/>
  <c r="N4590" i="6"/>
  <c r="N4591" i="6"/>
  <c r="N4592" i="6"/>
  <c r="N4593" i="6"/>
  <c r="N4594" i="6"/>
  <c r="N4595" i="6"/>
  <c r="N4596" i="6"/>
  <c r="N4597" i="6"/>
  <c r="N4598" i="6"/>
  <c r="N4599" i="6"/>
  <c r="N4600" i="6"/>
  <c r="N4601" i="6"/>
  <c r="N4602" i="6"/>
  <c r="N4603" i="6"/>
  <c r="N4604" i="6"/>
  <c r="N4605" i="6"/>
  <c r="N4606" i="6"/>
  <c r="N4607" i="6"/>
  <c r="N4608" i="6"/>
  <c r="N4609" i="6"/>
  <c r="N4610" i="6"/>
  <c r="N4611" i="6"/>
  <c r="N4612" i="6"/>
  <c r="N4613" i="6"/>
  <c r="N4614" i="6"/>
  <c r="N4615" i="6"/>
  <c r="N4616" i="6"/>
  <c r="N4617" i="6"/>
  <c r="N4618" i="6"/>
  <c r="N4619" i="6"/>
  <c r="N4620" i="6"/>
  <c r="N4621" i="6"/>
  <c r="N4622" i="6"/>
  <c r="N4623" i="6"/>
  <c r="N4624" i="6"/>
  <c r="N4625" i="6"/>
  <c r="N4626" i="6"/>
  <c r="N4627" i="6"/>
  <c r="N4628" i="6"/>
  <c r="N4629" i="6"/>
  <c r="N4630" i="6"/>
  <c r="N4631" i="6"/>
  <c r="N4632" i="6"/>
  <c r="N4633" i="6"/>
  <c r="N4634" i="6"/>
  <c r="N4635" i="6"/>
  <c r="N4636" i="6"/>
  <c r="N4637" i="6"/>
  <c r="N4638" i="6"/>
  <c r="N4639" i="6"/>
  <c r="N4640" i="6"/>
  <c r="N4641" i="6"/>
  <c r="N4642" i="6"/>
  <c r="N4643" i="6"/>
  <c r="N4644" i="6"/>
  <c r="N4645" i="6"/>
  <c r="N4646" i="6"/>
  <c r="N4647" i="6"/>
  <c r="N4648" i="6"/>
  <c r="N4649" i="6"/>
  <c r="N4650" i="6"/>
  <c r="N4651" i="6"/>
  <c r="N4652" i="6"/>
  <c r="N4653" i="6"/>
  <c r="N4654" i="6"/>
  <c r="N4655" i="6"/>
  <c r="N4656" i="6"/>
  <c r="N4657" i="6"/>
  <c r="N4658" i="6"/>
  <c r="N4659" i="6"/>
  <c r="N4660" i="6"/>
  <c r="N4661" i="6"/>
  <c r="N4662" i="6"/>
  <c r="N4663" i="6"/>
  <c r="N4664" i="6"/>
  <c r="N4665" i="6"/>
  <c r="N4666" i="6"/>
  <c r="N4667" i="6"/>
  <c r="N4668" i="6"/>
  <c r="N4669" i="6"/>
  <c r="N4670" i="6"/>
  <c r="N4671" i="6"/>
  <c r="N4672" i="6"/>
  <c r="N4673" i="6"/>
  <c r="N4674" i="6"/>
  <c r="N4675" i="6"/>
  <c r="N4676" i="6"/>
  <c r="N4677" i="6"/>
  <c r="N4678" i="6"/>
  <c r="N4679" i="6"/>
  <c r="N4680" i="6"/>
  <c r="N4681" i="6"/>
  <c r="N4682" i="6"/>
  <c r="N4683" i="6"/>
  <c r="N4684" i="6"/>
  <c r="N4685" i="6"/>
  <c r="N4686" i="6"/>
  <c r="N4687" i="6"/>
  <c r="N4688" i="6"/>
  <c r="N4689" i="6"/>
  <c r="N4690" i="6"/>
  <c r="N4691" i="6"/>
  <c r="N4692" i="6"/>
  <c r="N4693" i="6"/>
  <c r="N4694" i="6"/>
  <c r="N4695" i="6"/>
  <c r="N4696" i="6"/>
  <c r="N4697" i="6"/>
  <c r="N4698" i="6"/>
  <c r="N4699" i="6"/>
  <c r="N4700" i="6"/>
  <c r="N4701" i="6"/>
  <c r="N4702" i="6"/>
  <c r="N4703" i="6"/>
  <c r="N4704" i="6"/>
  <c r="N4705" i="6"/>
  <c r="N4706" i="6"/>
  <c r="N4707" i="6"/>
  <c r="N4708" i="6"/>
  <c r="N4709" i="6"/>
  <c r="N4710" i="6"/>
  <c r="N4711" i="6"/>
  <c r="N4712" i="6"/>
  <c r="N4713" i="6"/>
  <c r="N4714" i="6"/>
  <c r="N4715" i="6"/>
  <c r="N4716" i="6"/>
  <c r="N4717" i="6"/>
  <c r="N4718" i="6"/>
  <c r="N4719" i="6"/>
  <c r="N4720" i="6"/>
  <c r="N4721" i="6"/>
  <c r="N4722" i="6"/>
  <c r="N4723" i="6"/>
  <c r="N4724" i="6"/>
  <c r="N4725" i="6"/>
  <c r="N4726" i="6"/>
  <c r="N4727" i="6"/>
  <c r="N4728" i="6"/>
  <c r="N4729" i="6"/>
  <c r="N4730" i="6"/>
  <c r="N4731" i="6"/>
  <c r="N4732" i="6"/>
  <c r="N4733" i="6"/>
  <c r="N4734" i="6"/>
  <c r="N4735" i="6"/>
  <c r="N4736" i="6"/>
  <c r="N4737" i="6"/>
  <c r="N4738" i="6"/>
  <c r="N4739" i="6"/>
  <c r="N4740" i="6"/>
  <c r="N4741" i="6"/>
  <c r="N4742" i="6"/>
  <c r="N4743" i="6"/>
  <c r="N4744" i="6"/>
  <c r="N4745" i="6"/>
  <c r="N4746" i="6"/>
  <c r="N4747" i="6"/>
  <c r="N4748" i="6"/>
  <c r="N4749" i="6"/>
  <c r="N4750" i="6"/>
  <c r="N4751" i="6"/>
  <c r="N4752" i="6"/>
  <c r="N4753" i="6"/>
  <c r="N4754" i="6"/>
  <c r="N4755" i="6"/>
  <c r="N4756" i="6"/>
  <c r="N4757" i="6"/>
  <c r="N4758" i="6"/>
  <c r="N4759" i="6"/>
  <c r="N4760" i="6"/>
  <c r="N4761" i="6"/>
  <c r="N4762" i="6"/>
  <c r="N4763" i="6"/>
  <c r="N4764" i="6"/>
  <c r="N4765" i="6"/>
  <c r="N4766" i="6"/>
  <c r="N4767" i="6"/>
  <c r="N4768" i="6"/>
  <c r="N4769" i="6"/>
  <c r="N4770" i="6"/>
  <c r="N4771" i="6"/>
  <c r="N4772" i="6"/>
  <c r="N4773" i="6"/>
  <c r="N4774" i="6"/>
  <c r="N4775" i="6"/>
  <c r="N4776" i="6"/>
  <c r="N4777" i="6"/>
  <c r="N4778" i="6"/>
  <c r="N4779" i="6"/>
  <c r="N4780" i="6"/>
  <c r="N4781" i="6"/>
  <c r="N4782" i="6"/>
  <c r="N4783" i="6"/>
  <c r="N4784" i="6"/>
  <c r="N4785" i="6"/>
  <c r="N4786" i="6"/>
  <c r="N4787" i="6"/>
  <c r="N4788" i="6"/>
  <c r="N4789" i="6"/>
  <c r="N4790" i="6"/>
  <c r="N4791" i="6"/>
  <c r="N4792" i="6"/>
  <c r="N4793" i="6"/>
  <c r="N4794" i="6"/>
  <c r="N4795" i="6"/>
  <c r="N4796" i="6"/>
  <c r="N4797" i="6"/>
  <c r="N4798" i="6"/>
  <c r="N4799" i="6"/>
  <c r="N4800" i="6"/>
  <c r="N4801" i="6"/>
  <c r="N4802" i="6"/>
  <c r="N4803" i="6"/>
  <c r="N4804" i="6"/>
  <c r="N4805" i="6"/>
  <c r="N4806" i="6"/>
  <c r="N4807" i="6"/>
  <c r="N4808" i="6"/>
  <c r="N4809" i="6"/>
  <c r="N4810" i="6"/>
  <c r="N4811" i="6"/>
  <c r="N4812" i="6"/>
  <c r="N4813" i="6"/>
  <c r="N4814" i="6"/>
  <c r="N4815" i="6"/>
  <c r="N4816" i="6"/>
  <c r="N4817" i="6"/>
  <c r="N4818" i="6"/>
  <c r="N4819" i="6"/>
  <c r="N4820" i="6"/>
  <c r="N4821" i="6"/>
  <c r="N4822" i="6"/>
  <c r="N4823" i="6"/>
  <c r="N4824" i="6"/>
  <c r="N4825" i="6"/>
  <c r="N4826" i="6"/>
  <c r="N4827" i="6"/>
  <c r="N4828" i="6"/>
  <c r="N4829" i="6"/>
  <c r="N4830" i="6"/>
  <c r="N4831" i="6"/>
  <c r="N4832" i="6"/>
  <c r="N4833" i="6"/>
  <c r="N4834" i="6"/>
  <c r="N4835" i="6"/>
  <c r="N4836" i="6"/>
  <c r="N4837" i="6"/>
  <c r="N4838" i="6"/>
  <c r="N4839" i="6"/>
  <c r="N4840" i="6"/>
  <c r="N4841" i="6"/>
  <c r="N4842" i="6"/>
  <c r="N4843" i="6"/>
  <c r="N4844" i="6"/>
  <c r="N4845" i="6"/>
  <c r="N4846" i="6"/>
  <c r="N4847" i="6"/>
  <c r="N4848" i="6"/>
  <c r="N4849" i="6"/>
  <c r="N4850" i="6"/>
  <c r="N4851" i="6"/>
  <c r="N4852" i="6"/>
  <c r="N4853" i="6"/>
  <c r="N4854" i="6"/>
  <c r="N4855" i="6"/>
  <c r="N4856" i="6"/>
  <c r="N4857" i="6"/>
  <c r="N4858" i="6"/>
  <c r="N4859" i="6"/>
  <c r="N4860" i="6"/>
  <c r="N4861" i="6"/>
  <c r="N4862" i="6"/>
  <c r="N4863" i="6"/>
  <c r="N4864" i="6"/>
  <c r="N4865" i="6"/>
  <c r="N4866" i="6"/>
  <c r="N4867" i="6"/>
  <c r="N4868" i="6"/>
  <c r="N4869" i="6"/>
  <c r="N4870" i="6"/>
  <c r="N4871" i="6"/>
  <c r="N4872" i="6"/>
  <c r="N4873" i="6"/>
  <c r="N4874" i="6"/>
  <c r="N4875" i="6"/>
  <c r="N4876" i="6"/>
  <c r="N4877" i="6"/>
  <c r="N4878" i="6"/>
  <c r="N4879" i="6"/>
  <c r="N4880" i="6"/>
  <c r="N4881" i="6"/>
  <c r="N4882" i="6"/>
  <c r="N4883" i="6"/>
  <c r="N4884" i="6"/>
  <c r="N4885" i="6"/>
  <c r="N4886" i="6"/>
  <c r="N4887" i="6"/>
  <c r="N4888" i="6"/>
  <c r="N4889" i="6"/>
  <c r="N4890" i="6"/>
  <c r="N4891" i="6"/>
  <c r="N4892" i="6"/>
  <c r="N4893" i="6"/>
  <c r="N4894" i="6"/>
  <c r="N4895" i="6"/>
  <c r="N4896" i="6"/>
  <c r="N4897" i="6"/>
  <c r="N4898" i="6"/>
  <c r="N4899" i="6"/>
  <c r="N4900" i="6"/>
  <c r="N4901" i="6"/>
  <c r="N4902" i="6"/>
  <c r="N4903" i="6"/>
  <c r="N4904" i="6"/>
  <c r="N4905" i="6"/>
  <c r="N4906" i="6"/>
  <c r="N4907" i="6"/>
  <c r="N4908" i="6"/>
  <c r="N4909" i="6"/>
  <c r="N4910" i="6"/>
  <c r="N4911" i="6"/>
  <c r="N4912" i="6"/>
  <c r="N4913" i="6"/>
  <c r="N4914" i="6"/>
  <c r="N4915" i="6"/>
  <c r="N4916" i="6"/>
  <c r="N4917" i="6"/>
  <c r="N4918" i="6"/>
  <c r="N4919" i="6"/>
  <c r="N4920" i="6"/>
  <c r="N4921" i="6"/>
  <c r="N4922" i="6"/>
  <c r="N4923" i="6"/>
  <c r="N4924" i="6"/>
  <c r="N4925" i="6"/>
  <c r="N4926" i="6"/>
  <c r="N4927" i="6"/>
  <c r="N4928" i="6"/>
  <c r="N4929" i="6"/>
  <c r="N4930" i="6"/>
  <c r="N4931" i="6"/>
  <c r="N4932" i="6"/>
  <c r="N4933" i="6"/>
  <c r="N4934" i="6"/>
  <c r="N4935" i="6"/>
  <c r="N4936" i="6"/>
  <c r="N4937" i="6"/>
  <c r="N4938" i="6"/>
  <c r="N4939" i="6"/>
  <c r="N4940" i="6"/>
  <c r="N4941" i="6"/>
  <c r="N4942" i="6"/>
  <c r="N4943" i="6"/>
  <c r="N4944" i="6"/>
  <c r="N4945" i="6"/>
  <c r="N4946" i="6"/>
  <c r="N4947" i="6"/>
  <c r="N4948" i="6"/>
  <c r="N4949" i="6"/>
  <c r="N4950" i="6"/>
  <c r="N4951" i="6"/>
  <c r="N4952" i="6"/>
  <c r="N4953" i="6"/>
  <c r="N4954" i="6"/>
  <c r="N4955" i="6"/>
  <c r="N4956" i="6"/>
  <c r="N4957" i="6"/>
  <c r="N4958" i="6"/>
  <c r="N4959" i="6"/>
  <c r="N4960" i="6"/>
  <c r="N4961" i="6"/>
  <c r="N4962" i="6"/>
  <c r="N4963" i="6"/>
  <c r="N4964" i="6"/>
  <c r="N4965" i="6"/>
  <c r="N4966" i="6"/>
  <c r="N4967" i="6"/>
  <c r="N4968" i="6"/>
  <c r="N4969" i="6"/>
  <c r="N4970" i="6"/>
  <c r="N4971" i="6"/>
  <c r="N4972" i="6"/>
  <c r="N4973" i="6"/>
  <c r="N4974" i="6"/>
  <c r="N4975" i="6"/>
  <c r="N4976" i="6"/>
  <c r="N4977" i="6"/>
  <c r="N4978" i="6"/>
  <c r="N4979" i="6"/>
  <c r="N4980" i="6"/>
  <c r="N4981" i="6"/>
  <c r="N4982" i="6"/>
  <c r="N4983" i="6"/>
  <c r="N4984" i="6"/>
  <c r="N4985" i="6"/>
  <c r="N4986" i="6"/>
  <c r="N4987" i="6"/>
  <c r="N4988" i="6"/>
  <c r="N4989" i="6"/>
  <c r="N4990" i="6"/>
  <c r="N4991" i="6"/>
  <c r="N4992" i="6"/>
  <c r="N4993" i="6"/>
  <c r="N4994" i="6"/>
  <c r="N4995" i="6"/>
  <c r="N4996" i="6"/>
  <c r="N4997" i="6"/>
  <c r="N4998" i="6"/>
  <c r="N4999" i="6"/>
  <c r="N5000" i="6"/>
  <c r="N5001" i="6"/>
  <c r="N5002" i="6"/>
  <c r="N5003" i="6"/>
  <c r="N5004" i="6"/>
  <c r="N5005" i="6"/>
  <c r="N5006" i="6"/>
  <c r="N5007" i="6"/>
  <c r="N5008" i="6"/>
  <c r="N5009" i="6"/>
  <c r="N5010" i="6"/>
  <c r="N5011" i="6"/>
  <c r="N5012" i="6"/>
  <c r="N5013" i="6"/>
  <c r="N5014" i="6"/>
  <c r="N5015" i="6"/>
  <c r="N5016" i="6"/>
  <c r="N5017" i="6"/>
  <c r="N5018" i="6"/>
  <c r="N5019" i="6"/>
  <c r="N5020" i="6"/>
  <c r="N5021" i="6"/>
  <c r="N5022" i="6"/>
  <c r="N5023" i="6"/>
  <c r="N5024" i="6"/>
  <c r="N5025" i="6"/>
  <c r="N5026" i="6"/>
  <c r="N5027" i="6"/>
  <c r="N5028" i="6"/>
  <c r="N5029" i="6"/>
  <c r="N5030" i="6"/>
  <c r="N5031" i="6"/>
  <c r="N5032" i="6"/>
  <c r="N5033" i="6"/>
  <c r="N5034" i="6"/>
  <c r="N5035" i="6"/>
  <c r="N5036" i="6"/>
  <c r="N5037" i="6"/>
  <c r="N5038" i="6"/>
  <c r="N5039" i="6"/>
  <c r="N5040" i="6"/>
  <c r="N5041" i="6"/>
  <c r="N5042" i="6"/>
  <c r="N5043" i="6"/>
  <c r="N5044" i="6"/>
  <c r="N5045" i="6"/>
  <c r="N5046" i="6"/>
  <c r="N5047" i="6"/>
  <c r="N5048" i="6"/>
  <c r="N5049" i="6"/>
  <c r="N5050" i="6"/>
  <c r="N5051" i="6"/>
  <c r="N5052" i="6"/>
  <c r="N5053" i="6"/>
  <c r="N5054" i="6"/>
  <c r="N5055" i="6"/>
  <c r="N5056" i="6"/>
  <c r="N5057" i="6"/>
  <c r="N5058" i="6"/>
  <c r="N5059" i="6"/>
  <c r="N5060" i="6"/>
  <c r="N5061" i="6"/>
  <c r="N5062" i="6"/>
  <c r="N5063" i="6"/>
  <c r="N5064" i="6"/>
  <c r="N5065" i="6"/>
  <c r="N5066" i="6"/>
  <c r="N5067" i="6"/>
  <c r="N5068" i="6"/>
  <c r="N5069" i="6"/>
  <c r="N5070" i="6"/>
  <c r="N5071" i="6"/>
  <c r="N5072" i="6"/>
  <c r="N5073" i="6"/>
  <c r="N5074" i="6"/>
  <c r="N5075" i="6"/>
  <c r="N5076" i="6"/>
  <c r="N5077" i="6"/>
  <c r="N5078" i="6"/>
  <c r="N5079" i="6"/>
  <c r="N5080" i="6"/>
  <c r="N5081" i="6"/>
  <c r="N5082" i="6"/>
  <c r="N5083" i="6"/>
  <c r="N5084" i="6"/>
  <c r="N5085" i="6"/>
  <c r="N5086" i="6"/>
  <c r="N5087" i="6"/>
  <c r="N5088" i="6"/>
  <c r="N5089" i="6"/>
  <c r="N5090" i="6"/>
  <c r="N5091" i="6"/>
  <c r="N5092" i="6"/>
  <c r="N5093" i="6"/>
  <c r="N5094" i="6"/>
  <c r="N5095" i="6"/>
  <c r="N5096" i="6"/>
  <c r="N5097" i="6"/>
  <c r="N5098" i="6"/>
  <c r="N5099" i="6"/>
  <c r="N5100" i="6"/>
  <c r="N5101" i="6"/>
  <c r="N5102" i="6"/>
  <c r="N5103" i="6"/>
  <c r="N5104" i="6"/>
  <c r="N5105" i="6"/>
  <c r="N5106" i="6"/>
  <c r="N5107" i="6"/>
  <c r="N5108" i="6"/>
  <c r="N5109" i="6"/>
  <c r="N5110" i="6"/>
  <c r="N5111" i="6"/>
  <c r="N5112" i="6"/>
  <c r="N5113" i="6"/>
  <c r="N5114" i="6"/>
  <c r="N5115" i="6"/>
  <c r="N5116" i="6"/>
  <c r="N5117" i="6"/>
  <c r="N5118" i="6"/>
  <c r="N5119" i="6"/>
  <c r="N5120" i="6"/>
  <c r="N5121" i="6"/>
  <c r="N5122" i="6"/>
  <c r="N5123" i="6"/>
  <c r="N5124" i="6"/>
  <c r="N5125" i="6"/>
  <c r="N5126" i="6"/>
  <c r="N5127" i="6"/>
  <c r="N5128" i="6"/>
  <c r="N5129" i="6"/>
  <c r="N5130" i="6"/>
  <c r="N5131" i="6"/>
  <c r="N5132" i="6"/>
  <c r="N5133" i="6"/>
  <c r="N5134" i="6"/>
  <c r="N5135" i="6"/>
  <c r="N5136" i="6"/>
  <c r="N5137" i="6"/>
  <c r="N5138" i="6"/>
  <c r="N5139" i="6"/>
  <c r="N5140" i="6"/>
  <c r="N5141" i="6"/>
  <c r="N5142" i="6"/>
  <c r="N5143" i="6"/>
  <c r="N5144" i="6"/>
  <c r="N5145" i="6"/>
  <c r="N5146" i="6"/>
  <c r="N5147" i="6"/>
  <c r="N5148" i="6"/>
  <c r="N5149" i="6"/>
  <c r="N5150" i="6"/>
  <c r="N5151" i="6"/>
  <c r="N5152" i="6"/>
  <c r="N5153" i="6"/>
  <c r="N5154" i="6"/>
  <c r="N5155" i="6"/>
  <c r="N5156" i="6"/>
  <c r="N5157" i="6"/>
  <c r="N5158" i="6"/>
  <c r="N5159" i="6"/>
  <c r="N5160" i="6"/>
  <c r="N5161" i="6"/>
  <c r="N5162" i="6"/>
  <c r="N5163" i="6"/>
  <c r="N5164" i="6"/>
  <c r="N5165" i="6"/>
  <c r="N5166" i="6"/>
  <c r="N5167" i="6"/>
  <c r="N5168" i="6"/>
  <c r="N5169" i="6"/>
  <c r="N5170" i="6"/>
  <c r="N5171" i="6"/>
  <c r="N5172" i="6"/>
  <c r="N5173" i="6"/>
  <c r="N5174" i="6"/>
  <c r="N5175" i="6"/>
  <c r="N5176" i="6"/>
  <c r="N5177" i="6"/>
  <c r="N5178" i="6"/>
  <c r="N5179" i="6"/>
  <c r="N5180" i="6"/>
  <c r="N5181" i="6"/>
  <c r="N5182" i="6"/>
  <c r="N5183" i="6"/>
  <c r="N5184" i="6"/>
  <c r="N5185" i="6"/>
  <c r="N5186" i="6"/>
  <c r="N5187" i="6"/>
  <c r="N5188" i="6"/>
  <c r="N5189" i="6"/>
  <c r="N5190" i="6"/>
  <c r="N5191" i="6"/>
  <c r="N5192" i="6"/>
  <c r="N5193" i="6"/>
  <c r="N5194" i="6"/>
  <c r="N5195" i="6"/>
  <c r="N5196" i="6"/>
  <c r="N5197" i="6"/>
  <c r="N5198" i="6"/>
  <c r="N5199" i="6"/>
  <c r="N5200" i="6"/>
  <c r="N5201" i="6"/>
  <c r="N5202" i="6"/>
  <c r="N5203" i="6"/>
  <c r="N5204" i="6"/>
  <c r="N5205" i="6"/>
  <c r="N5206" i="6"/>
  <c r="N5207" i="6"/>
  <c r="N5208" i="6"/>
  <c r="N5209" i="6"/>
  <c r="N5210" i="6"/>
  <c r="N5211" i="6"/>
  <c r="N5212" i="6"/>
  <c r="N5213" i="6"/>
  <c r="N5214" i="6"/>
  <c r="N5215" i="6"/>
  <c r="N5216" i="6"/>
  <c r="N5217" i="6"/>
  <c r="N5218" i="6"/>
  <c r="N5219" i="6"/>
  <c r="N5220" i="6"/>
  <c r="N5221" i="6"/>
  <c r="N5222" i="6"/>
  <c r="N5223" i="6"/>
  <c r="N5224" i="6"/>
  <c r="N5225" i="6"/>
  <c r="N5226" i="6"/>
  <c r="N5227" i="6"/>
  <c r="N5228" i="6"/>
  <c r="N5229" i="6"/>
  <c r="N5230" i="6"/>
  <c r="N5231" i="6"/>
  <c r="N5232" i="6"/>
  <c r="N5233" i="6"/>
  <c r="N5234" i="6"/>
  <c r="N5235" i="6"/>
  <c r="N5236" i="6"/>
  <c r="N5237" i="6"/>
  <c r="N5238" i="6"/>
  <c r="N5239" i="6"/>
  <c r="N5240" i="6"/>
  <c r="N5241" i="6"/>
  <c r="N5242" i="6"/>
  <c r="N5243" i="6"/>
  <c r="N5244" i="6"/>
  <c r="N5245" i="6"/>
  <c r="N5246" i="6"/>
  <c r="N5247" i="6"/>
  <c r="N5248" i="6"/>
  <c r="N5249" i="6"/>
  <c r="N5250" i="6"/>
  <c r="N5251" i="6"/>
  <c r="N5252" i="6"/>
  <c r="N5253" i="6"/>
  <c r="N5254" i="6"/>
  <c r="N5255" i="6"/>
  <c r="N5256" i="6"/>
  <c r="N5257" i="6"/>
  <c r="N5258" i="6"/>
  <c r="N5259" i="6"/>
  <c r="N5260" i="6"/>
  <c r="N5261" i="6"/>
  <c r="N5262" i="6"/>
  <c r="N5263" i="6"/>
  <c r="N5264" i="6"/>
  <c r="N5265" i="6"/>
  <c r="N5266" i="6"/>
  <c r="N5267" i="6"/>
  <c r="N5268" i="6"/>
  <c r="N5269" i="6"/>
  <c r="N5270" i="6"/>
  <c r="N5271" i="6"/>
  <c r="N5272" i="6"/>
  <c r="N5273" i="6"/>
  <c r="N5274" i="6"/>
  <c r="N5275" i="6"/>
  <c r="N5276" i="6"/>
  <c r="N5277" i="6"/>
  <c r="N5278" i="6"/>
  <c r="N5279" i="6"/>
  <c r="N5280" i="6"/>
  <c r="N5281" i="6"/>
  <c r="N5282" i="6"/>
  <c r="N5283" i="6"/>
  <c r="N5284" i="6"/>
  <c r="N5285" i="6"/>
  <c r="N5286" i="6"/>
  <c r="N5287" i="6"/>
  <c r="N5288" i="6"/>
  <c r="N5289" i="6"/>
  <c r="N5290" i="6"/>
  <c r="N5291" i="6"/>
  <c r="N5292" i="6"/>
  <c r="N5293" i="6"/>
  <c r="N5294" i="6"/>
  <c r="N5295" i="6"/>
  <c r="N5296" i="6"/>
  <c r="N5297" i="6"/>
  <c r="N5298" i="6"/>
  <c r="N5299" i="6"/>
  <c r="N5300" i="6"/>
  <c r="N5301" i="6"/>
  <c r="N5302" i="6"/>
  <c r="N5303" i="6"/>
  <c r="N5304" i="6"/>
  <c r="N5305" i="6"/>
  <c r="N5306" i="6"/>
  <c r="N5307" i="6"/>
  <c r="N5308" i="6"/>
  <c r="N5309" i="6"/>
  <c r="N5310" i="6"/>
  <c r="N5311" i="6"/>
  <c r="N5312" i="6"/>
  <c r="N5313" i="6"/>
  <c r="N5314" i="6"/>
  <c r="N5315" i="6"/>
  <c r="N5316" i="6"/>
  <c r="N5317" i="6"/>
  <c r="N5318" i="6"/>
  <c r="N5319" i="6"/>
  <c r="N5320" i="6"/>
  <c r="N5321" i="6"/>
  <c r="N5322" i="6"/>
  <c r="N5323" i="6"/>
  <c r="N5324" i="6"/>
  <c r="N5325" i="6"/>
  <c r="N5326" i="6"/>
  <c r="N5327" i="6"/>
  <c r="N5328" i="6"/>
  <c r="N5329" i="6"/>
  <c r="N5330" i="6"/>
  <c r="N5331" i="6"/>
  <c r="N5332" i="6"/>
  <c r="N5333" i="6"/>
  <c r="N5334" i="6"/>
  <c r="N5335" i="6"/>
  <c r="N5336" i="6"/>
  <c r="N5337" i="6"/>
  <c r="N5338" i="6"/>
  <c r="N5339" i="6"/>
  <c r="N5340" i="6"/>
  <c r="N5341" i="6"/>
  <c r="N5342" i="6"/>
  <c r="N5343" i="6"/>
  <c r="N5344" i="6"/>
  <c r="N5345" i="6"/>
  <c r="N5346" i="6"/>
  <c r="N5347" i="6"/>
  <c r="N5348" i="6"/>
  <c r="N5349" i="6"/>
  <c r="N5350" i="6"/>
  <c r="N5351" i="6"/>
  <c r="N5352" i="6"/>
  <c r="N5353" i="6"/>
  <c r="N5354" i="6"/>
  <c r="N5355" i="6"/>
  <c r="N5356" i="6"/>
  <c r="N5357" i="6"/>
  <c r="N5358" i="6"/>
  <c r="N5359" i="6"/>
  <c r="N5360" i="6"/>
  <c r="N5361" i="6"/>
  <c r="N5362" i="6"/>
  <c r="N5363" i="6"/>
  <c r="N5364" i="6"/>
  <c r="N5365" i="6"/>
  <c r="N5366" i="6"/>
  <c r="N5367" i="6"/>
  <c r="N5368" i="6"/>
  <c r="N5369" i="6"/>
  <c r="N5370" i="6"/>
  <c r="N5371" i="6"/>
  <c r="N5372" i="6"/>
  <c r="N5373" i="6"/>
  <c r="N5374" i="6"/>
  <c r="N5375" i="6"/>
  <c r="N5376" i="6"/>
  <c r="N5377" i="6"/>
  <c r="N5378" i="6"/>
  <c r="N5379" i="6"/>
  <c r="N5380" i="6"/>
  <c r="N5381" i="6"/>
  <c r="N5382" i="6"/>
  <c r="N5383" i="6"/>
  <c r="N5384" i="6"/>
  <c r="N5385" i="6"/>
  <c r="N5386" i="6"/>
  <c r="N5387" i="6"/>
  <c r="N5388" i="6"/>
  <c r="N5389" i="6"/>
  <c r="N5390" i="6"/>
  <c r="N5391" i="6"/>
  <c r="N5392" i="6"/>
  <c r="N5393" i="6"/>
  <c r="N5394" i="6"/>
  <c r="N5395" i="6"/>
  <c r="N5396" i="6"/>
  <c r="N5397" i="6"/>
  <c r="N5398" i="6"/>
  <c r="N5399" i="6"/>
  <c r="N5400" i="6"/>
  <c r="N5401" i="6"/>
  <c r="N5402" i="6"/>
  <c r="N5403" i="6"/>
  <c r="N5404" i="6"/>
  <c r="N5405" i="6"/>
  <c r="N5406" i="6"/>
  <c r="N5407" i="6"/>
  <c r="N5408" i="6"/>
  <c r="N5409" i="6"/>
  <c r="N5410" i="6"/>
  <c r="N5411" i="6"/>
  <c r="N5412" i="6"/>
  <c r="N5413" i="6"/>
  <c r="N5414" i="6"/>
  <c r="N5415" i="6"/>
  <c r="N5416" i="6"/>
  <c r="N5417" i="6"/>
  <c r="N5418" i="6"/>
  <c r="N5419" i="6"/>
  <c r="N5420" i="6"/>
  <c r="N5421" i="6"/>
  <c r="N5422" i="6"/>
  <c r="N5423" i="6"/>
  <c r="N5424" i="6"/>
  <c r="N5425" i="6"/>
  <c r="N5426" i="6"/>
  <c r="N5427" i="6"/>
  <c r="N5428" i="6"/>
  <c r="N5429" i="6"/>
  <c r="N5430" i="6"/>
  <c r="N5431" i="6"/>
  <c r="N5432" i="6"/>
  <c r="N5433" i="6"/>
  <c r="N5434" i="6"/>
  <c r="N5435" i="6"/>
  <c r="N5436" i="6"/>
  <c r="N5437" i="6"/>
  <c r="N5438" i="6"/>
  <c r="N5439" i="6"/>
  <c r="N5440" i="6"/>
  <c r="N5441" i="6"/>
  <c r="N5442" i="6"/>
  <c r="N5443" i="6"/>
  <c r="N5444" i="6"/>
  <c r="N5445" i="6"/>
  <c r="N5446" i="6"/>
  <c r="N5447" i="6"/>
  <c r="N5448" i="6"/>
  <c r="N5449" i="6"/>
  <c r="N5450" i="6"/>
  <c r="N5451" i="6"/>
  <c r="N5452" i="6"/>
  <c r="N5453" i="6"/>
  <c r="N5454" i="6"/>
  <c r="N5455" i="6"/>
  <c r="N5456" i="6"/>
  <c r="N5457" i="6"/>
  <c r="N5458" i="6"/>
  <c r="N5459" i="6"/>
  <c r="N5460" i="6"/>
  <c r="N5461" i="6"/>
  <c r="N5462" i="6"/>
  <c r="N5463" i="6"/>
  <c r="N5464" i="6"/>
  <c r="N5465" i="6"/>
  <c r="N5466" i="6"/>
  <c r="N5467" i="6"/>
  <c r="N5468" i="6"/>
  <c r="N5469" i="6"/>
  <c r="N5470" i="6"/>
  <c r="N5471" i="6"/>
  <c r="N5472" i="6"/>
  <c r="N5473" i="6"/>
  <c r="N5474" i="6"/>
  <c r="N5475" i="6"/>
  <c r="N5476" i="6"/>
  <c r="N5477" i="6"/>
  <c r="N5478" i="6"/>
  <c r="N5479" i="6"/>
  <c r="N5480" i="6"/>
  <c r="N5481" i="6"/>
  <c r="N5482" i="6"/>
  <c r="N5483" i="6"/>
  <c r="N5484" i="6"/>
  <c r="N5485" i="6"/>
  <c r="N5486" i="6"/>
  <c r="N5487" i="6"/>
  <c r="N5488" i="6"/>
  <c r="N5489" i="6"/>
  <c r="N5490" i="6"/>
  <c r="N5491" i="6"/>
  <c r="N5492" i="6"/>
  <c r="N5493" i="6"/>
  <c r="N5494" i="6"/>
  <c r="N5495" i="6"/>
  <c r="N5496" i="6"/>
  <c r="N5497" i="6"/>
  <c r="N5498" i="6"/>
  <c r="N5499" i="6"/>
  <c r="N5500" i="6"/>
  <c r="N5501" i="6"/>
  <c r="N5502" i="6"/>
  <c r="N5503" i="6"/>
  <c r="N5504" i="6"/>
  <c r="N5505" i="6"/>
  <c r="N5506" i="6"/>
  <c r="N5507" i="6"/>
  <c r="N5508" i="6"/>
  <c r="N5509" i="6"/>
  <c r="N5510" i="6"/>
  <c r="N5511" i="6"/>
  <c r="N5512" i="6"/>
  <c r="N5513" i="6"/>
  <c r="N5514" i="6"/>
  <c r="N5515" i="6"/>
  <c r="N5516" i="6"/>
  <c r="N5517" i="6"/>
  <c r="N5518" i="6"/>
  <c r="N5519" i="6"/>
  <c r="N5520" i="6"/>
  <c r="N5521" i="6"/>
  <c r="N5522" i="6"/>
  <c r="N5523" i="6"/>
  <c r="N5524" i="6"/>
  <c r="N5525" i="6"/>
  <c r="N5526" i="6"/>
  <c r="N5527" i="6"/>
  <c r="N5528" i="6"/>
  <c r="N5529" i="6"/>
  <c r="N5530" i="6"/>
  <c r="N5531" i="6"/>
  <c r="N5532" i="6"/>
  <c r="N5533" i="6"/>
  <c r="N5534" i="6"/>
  <c r="N5535" i="6"/>
  <c r="N5536" i="6"/>
  <c r="N5537" i="6"/>
  <c r="N5538" i="6"/>
  <c r="N5539" i="6"/>
  <c r="N5540" i="6"/>
  <c r="N5541" i="6"/>
  <c r="N5542" i="6"/>
  <c r="N5543" i="6"/>
  <c r="N5544" i="6"/>
  <c r="N5545" i="6"/>
  <c r="N5546" i="6"/>
  <c r="N5547" i="6"/>
  <c r="N5548" i="6"/>
  <c r="N5549" i="6"/>
  <c r="N5550" i="6"/>
  <c r="N5551" i="6"/>
  <c r="N5552" i="6"/>
  <c r="N5553" i="6"/>
  <c r="N5554" i="6"/>
  <c r="N5555" i="6"/>
  <c r="N5556" i="6"/>
  <c r="N5557" i="6"/>
  <c r="N5558" i="6"/>
  <c r="N5559" i="6"/>
  <c r="N5560" i="6"/>
  <c r="N5561" i="6"/>
  <c r="N5562" i="6"/>
  <c r="N5563" i="6"/>
  <c r="N5564" i="6"/>
  <c r="N5565" i="6"/>
  <c r="N5566" i="6"/>
  <c r="N5567" i="6"/>
  <c r="N5568" i="6"/>
  <c r="N5569" i="6"/>
  <c r="N5570" i="6"/>
  <c r="N5571" i="6"/>
  <c r="N5572" i="6"/>
  <c r="N5573" i="6"/>
  <c r="N5574" i="6"/>
  <c r="N5575" i="6"/>
  <c r="N5576" i="6"/>
  <c r="N5577" i="6"/>
  <c r="N5578" i="6"/>
  <c r="N5579" i="6"/>
  <c r="N5580" i="6"/>
  <c r="N5581" i="6"/>
  <c r="N5582" i="6"/>
  <c r="N5583" i="6"/>
  <c r="N5584" i="6"/>
  <c r="N5585" i="6"/>
  <c r="N5586" i="6"/>
  <c r="N5587" i="6"/>
  <c r="N5588" i="6"/>
  <c r="N5589" i="6"/>
  <c r="N5590" i="6"/>
  <c r="N5591" i="6"/>
  <c r="N5592" i="6"/>
  <c r="N5593" i="6"/>
  <c r="N5594" i="6"/>
  <c r="N5595" i="6"/>
  <c r="N5596" i="6"/>
  <c r="N5597" i="6"/>
  <c r="N5598" i="6"/>
  <c r="N5599" i="6"/>
  <c r="N5600" i="6"/>
  <c r="N5601" i="6"/>
  <c r="N5602" i="6"/>
  <c r="N5603" i="6"/>
  <c r="N5604" i="6"/>
  <c r="N5605" i="6"/>
  <c r="N5606" i="6"/>
  <c r="N5607" i="6"/>
  <c r="N5608" i="6"/>
  <c r="N5609" i="6"/>
  <c r="N5610" i="6"/>
  <c r="N5611" i="6"/>
  <c r="N5612" i="6"/>
  <c r="N5613" i="6"/>
  <c r="N5614" i="6"/>
  <c r="N5615" i="6"/>
  <c r="N5616" i="6"/>
  <c r="N5617" i="6"/>
  <c r="N5618" i="6"/>
  <c r="N5619" i="6"/>
  <c r="N5620" i="6"/>
  <c r="N5621" i="6"/>
  <c r="N5622" i="6"/>
  <c r="N5623" i="6"/>
  <c r="N5624" i="6"/>
  <c r="N5625" i="6"/>
  <c r="N5626" i="6"/>
  <c r="N5627" i="6"/>
  <c r="N5628" i="6"/>
  <c r="N5629" i="6"/>
  <c r="N5630" i="6"/>
  <c r="N5631" i="6"/>
  <c r="N5632" i="6"/>
  <c r="N5633" i="6"/>
  <c r="N5634" i="6"/>
  <c r="N5635" i="6"/>
  <c r="N5636" i="6"/>
  <c r="N5637" i="6"/>
  <c r="N5638" i="6"/>
  <c r="N5639" i="6"/>
  <c r="N5640" i="6"/>
  <c r="N5641" i="6"/>
  <c r="N5642" i="6"/>
  <c r="N5643" i="6"/>
  <c r="N5644" i="6"/>
  <c r="N5645" i="6"/>
  <c r="N5646" i="6"/>
  <c r="N5647" i="6"/>
  <c r="N5648" i="6"/>
  <c r="N5649" i="6"/>
  <c r="N5650" i="6"/>
  <c r="N5651" i="6"/>
  <c r="N5652" i="6"/>
  <c r="N5653" i="6"/>
  <c r="N5654" i="6"/>
  <c r="N5655" i="6"/>
  <c r="N5656" i="6"/>
  <c r="N5657" i="6"/>
  <c r="N5658" i="6"/>
  <c r="N5659" i="6"/>
  <c r="N5660" i="6"/>
  <c r="N5661" i="6"/>
  <c r="N5662" i="6"/>
  <c r="N5663" i="6"/>
  <c r="N5664" i="6"/>
  <c r="N5665" i="6"/>
  <c r="N5666" i="6"/>
  <c r="N5667" i="6"/>
  <c r="N5668" i="6"/>
  <c r="N5669" i="6"/>
  <c r="N5670" i="6"/>
  <c r="N5671" i="6"/>
  <c r="N5672" i="6"/>
  <c r="N5673" i="6"/>
  <c r="N5674" i="6"/>
  <c r="N5675" i="6"/>
  <c r="N5676" i="6"/>
  <c r="N5677" i="6"/>
  <c r="N5678" i="6"/>
  <c r="N5679" i="6"/>
  <c r="N5680" i="6"/>
  <c r="N5681" i="6"/>
  <c r="N5682" i="6"/>
  <c r="N5683" i="6"/>
  <c r="N5684" i="6"/>
  <c r="N5685" i="6"/>
  <c r="N5686" i="6"/>
  <c r="N5687" i="6"/>
  <c r="N5688" i="6"/>
  <c r="N5689" i="6"/>
  <c r="N5690" i="6"/>
  <c r="N5691" i="6"/>
  <c r="N5692" i="6"/>
  <c r="N5693" i="6"/>
  <c r="N5694" i="6"/>
  <c r="N5695" i="6"/>
  <c r="N5696" i="6"/>
  <c r="N5697" i="6"/>
  <c r="N5698" i="6"/>
  <c r="N5699" i="6"/>
  <c r="N5700" i="6"/>
  <c r="N5701" i="6"/>
  <c r="N5702" i="6"/>
  <c r="N5703" i="6"/>
  <c r="N5704" i="6"/>
  <c r="N5705" i="6"/>
  <c r="N5706" i="6"/>
  <c r="N5707" i="6"/>
  <c r="N5708" i="6"/>
  <c r="N5709" i="6"/>
  <c r="N5710" i="6"/>
  <c r="N5711" i="6"/>
  <c r="N5712" i="6"/>
  <c r="N5713" i="6"/>
  <c r="N5714" i="6"/>
  <c r="N5715" i="6"/>
  <c r="N5716" i="6"/>
  <c r="N5717" i="6"/>
  <c r="N5718" i="6"/>
  <c r="N5719" i="6"/>
  <c r="N5720" i="6"/>
  <c r="N5721" i="6"/>
  <c r="N5722" i="6"/>
  <c r="N5723" i="6"/>
  <c r="N5724" i="6"/>
  <c r="N5725" i="6"/>
  <c r="N5726" i="6"/>
  <c r="N5727" i="6"/>
  <c r="N5728" i="6"/>
  <c r="N5729" i="6"/>
  <c r="N5730" i="6"/>
  <c r="N5731" i="6"/>
  <c r="N5732" i="6"/>
  <c r="N5733" i="6"/>
  <c r="N5734" i="6"/>
  <c r="N5735" i="6"/>
  <c r="N5736" i="6"/>
  <c r="N5737" i="6"/>
  <c r="N5738" i="6"/>
  <c r="N5739" i="6"/>
  <c r="N5740" i="6"/>
  <c r="N5741" i="6"/>
  <c r="N5742" i="6"/>
  <c r="N5743" i="6"/>
  <c r="N5744" i="6"/>
  <c r="N5745" i="6"/>
  <c r="N5746" i="6"/>
  <c r="N5747" i="6"/>
  <c r="N5748" i="6"/>
  <c r="N5749" i="6"/>
  <c r="N5750" i="6"/>
  <c r="N5751" i="6"/>
  <c r="N5752" i="6"/>
  <c r="N5753" i="6"/>
  <c r="N5754" i="6"/>
  <c r="N5755" i="6"/>
  <c r="N5756" i="6"/>
  <c r="N5757" i="6"/>
  <c r="N5758" i="6"/>
  <c r="N5759" i="6"/>
  <c r="N5760" i="6"/>
  <c r="N5761" i="6"/>
  <c r="N5762" i="6"/>
  <c r="N5763" i="6"/>
  <c r="N5764" i="6"/>
  <c r="N5765" i="6"/>
  <c r="N5766" i="6"/>
  <c r="N5767" i="6"/>
  <c r="N5768" i="6"/>
  <c r="N5769" i="6"/>
  <c r="N5770" i="6"/>
  <c r="N5771" i="6"/>
  <c r="N5772" i="6"/>
  <c r="N5773" i="6"/>
  <c r="N5774" i="6"/>
  <c r="N5775" i="6"/>
  <c r="N5776" i="6"/>
  <c r="N5777" i="6"/>
  <c r="N5778" i="6"/>
  <c r="N5779" i="6"/>
  <c r="N5780" i="6"/>
  <c r="N5781" i="6"/>
  <c r="N5782" i="6"/>
  <c r="N5783" i="6"/>
  <c r="N5784" i="6"/>
  <c r="N5785" i="6"/>
  <c r="N5786" i="6"/>
  <c r="N5787" i="6"/>
  <c r="N5788" i="6"/>
  <c r="N5789" i="6"/>
  <c r="N5790" i="6"/>
  <c r="N5791" i="6"/>
  <c r="N5792" i="6"/>
  <c r="N5793" i="6"/>
  <c r="N5794" i="6"/>
  <c r="N5795" i="6"/>
  <c r="N5796" i="6"/>
  <c r="N5797" i="6"/>
  <c r="N5798" i="6"/>
  <c r="N5799" i="6"/>
  <c r="N5800" i="6"/>
  <c r="N5801" i="6"/>
  <c r="N5802" i="6"/>
  <c r="N5803" i="6"/>
  <c r="N5804" i="6"/>
  <c r="N5805" i="6"/>
  <c r="N5806" i="6"/>
  <c r="N5807" i="6"/>
  <c r="N5808" i="6"/>
  <c r="N5809" i="6"/>
  <c r="N5810" i="6"/>
  <c r="N5811" i="6"/>
  <c r="N5812" i="6"/>
  <c r="N5813" i="6"/>
  <c r="N5814" i="6"/>
  <c r="N5815" i="6"/>
  <c r="N5816" i="6"/>
  <c r="N5817" i="6"/>
  <c r="N5818" i="6"/>
  <c r="N5819" i="6"/>
  <c r="N5820" i="6"/>
  <c r="N5821" i="6"/>
  <c r="N5822" i="6"/>
  <c r="N5823" i="6"/>
  <c r="N5824" i="6"/>
  <c r="N5825" i="6"/>
  <c r="N5826" i="6"/>
  <c r="N5827" i="6"/>
  <c r="N5828" i="6"/>
  <c r="N5829" i="6"/>
  <c r="N5830" i="6"/>
  <c r="N5831" i="6"/>
  <c r="N5832" i="6"/>
  <c r="N5833" i="6"/>
  <c r="N5834" i="6"/>
  <c r="N5835" i="6"/>
  <c r="N5836" i="6"/>
  <c r="N5837" i="6"/>
  <c r="N5838" i="6"/>
  <c r="N5839" i="6"/>
  <c r="N5840" i="6"/>
  <c r="N5841" i="6"/>
  <c r="N5842" i="6"/>
  <c r="N5843" i="6"/>
  <c r="N5844" i="6"/>
  <c r="N5845" i="6"/>
  <c r="N5846" i="6"/>
  <c r="N5847" i="6"/>
  <c r="N5848" i="6"/>
  <c r="N5849" i="6"/>
  <c r="N5850" i="6"/>
  <c r="N5851" i="6"/>
  <c r="N5852" i="6"/>
  <c r="N5853" i="6"/>
  <c r="N5854" i="6"/>
  <c r="N5855" i="6"/>
  <c r="N5856" i="6"/>
  <c r="N5857" i="6"/>
  <c r="N5858" i="6"/>
  <c r="N5859" i="6"/>
  <c r="N5860" i="6"/>
  <c r="N5861" i="6"/>
  <c r="N5862" i="6"/>
  <c r="N5863" i="6"/>
  <c r="N5864" i="6"/>
  <c r="N5865" i="6"/>
  <c r="N5866" i="6"/>
  <c r="N5867" i="6"/>
  <c r="N5868" i="6"/>
  <c r="N5869" i="6"/>
  <c r="N5870" i="6"/>
  <c r="N5871" i="6"/>
  <c r="N5872" i="6"/>
  <c r="N5873" i="6"/>
  <c r="N5874" i="6"/>
  <c r="N5875" i="6"/>
  <c r="N5876" i="6"/>
  <c r="N5877" i="6"/>
  <c r="N5878" i="6"/>
  <c r="N5879" i="6"/>
  <c r="N5880" i="6"/>
  <c r="N5881" i="6"/>
  <c r="N5882" i="6"/>
  <c r="N5883" i="6"/>
  <c r="N5884" i="6"/>
  <c r="N5885" i="6"/>
  <c r="N5886" i="6"/>
  <c r="N5887" i="6"/>
  <c r="N5888" i="6"/>
  <c r="N5889" i="6"/>
  <c r="N5890" i="6"/>
  <c r="N5891" i="6"/>
  <c r="N5892" i="6"/>
  <c r="N5893" i="6"/>
  <c r="N5894" i="6"/>
  <c r="N5895" i="6"/>
  <c r="N5896" i="6"/>
  <c r="N5897" i="6"/>
  <c r="N5898" i="6"/>
  <c r="N5899" i="6"/>
  <c r="N5900" i="6"/>
  <c r="N5901" i="6"/>
  <c r="N5902" i="6"/>
  <c r="N5903" i="6"/>
  <c r="N5904" i="6"/>
  <c r="N5905" i="6"/>
  <c r="N5906" i="6"/>
  <c r="N5907" i="6"/>
  <c r="N5908" i="6"/>
  <c r="N5909" i="6"/>
  <c r="N5910" i="6"/>
  <c r="N5911" i="6"/>
  <c r="N5912" i="6"/>
  <c r="N5913" i="6"/>
  <c r="N5914" i="6"/>
  <c r="N5915" i="6"/>
  <c r="N5916" i="6"/>
  <c r="N5917" i="6"/>
  <c r="N5918" i="6"/>
  <c r="N5919" i="6"/>
  <c r="N5920" i="6"/>
  <c r="N5921" i="6"/>
  <c r="N5922" i="6"/>
  <c r="N5923" i="6"/>
  <c r="N5924" i="6"/>
  <c r="N5925" i="6"/>
  <c r="N5926" i="6"/>
  <c r="N5927" i="6"/>
  <c r="N5928" i="6"/>
  <c r="N5929" i="6"/>
  <c r="N5930" i="6"/>
  <c r="N5931" i="6"/>
  <c r="N5932" i="6"/>
  <c r="N5933" i="6"/>
  <c r="N5934" i="6"/>
  <c r="N5935" i="6"/>
  <c r="N5936" i="6"/>
  <c r="N5937" i="6"/>
  <c r="N5938" i="6"/>
  <c r="N5939" i="6"/>
  <c r="N5940" i="6"/>
  <c r="N5941" i="6"/>
  <c r="N5942" i="6"/>
  <c r="N5943" i="6"/>
  <c r="N5944" i="6"/>
  <c r="N5945" i="6"/>
  <c r="N5946" i="6"/>
  <c r="N5947" i="6"/>
  <c r="N5948" i="6"/>
  <c r="N5949" i="6"/>
  <c r="N5950" i="6"/>
  <c r="N5951" i="6"/>
  <c r="N5952" i="6"/>
  <c r="N5953" i="6"/>
  <c r="N5954" i="6"/>
  <c r="N5955" i="6"/>
  <c r="N5956" i="6"/>
  <c r="N5957" i="6"/>
  <c r="N5958" i="6"/>
  <c r="N5959" i="6"/>
  <c r="N5960" i="6"/>
  <c r="N5961" i="6"/>
  <c r="N5962" i="6"/>
  <c r="N5963" i="6"/>
  <c r="N5964" i="6"/>
  <c r="N5965" i="6"/>
  <c r="N5966" i="6"/>
  <c r="N5967" i="6"/>
  <c r="N5968" i="6"/>
  <c r="N5969" i="6"/>
  <c r="N5970" i="6"/>
  <c r="N5971" i="6"/>
  <c r="N5972" i="6"/>
  <c r="N5973" i="6"/>
  <c r="N5974" i="6"/>
  <c r="N5975" i="6"/>
  <c r="N5976" i="6"/>
  <c r="N5977" i="6"/>
  <c r="N5978" i="6"/>
  <c r="N5979" i="6"/>
  <c r="N5980" i="6"/>
  <c r="N5981" i="6"/>
  <c r="N5982" i="6"/>
  <c r="N5983" i="6"/>
  <c r="N5984" i="6"/>
  <c r="N5985" i="6"/>
  <c r="N5986" i="6"/>
  <c r="N5987" i="6"/>
  <c r="N5988" i="6"/>
  <c r="N5989" i="6"/>
  <c r="N5990" i="6"/>
  <c r="N5991" i="6"/>
  <c r="N5992" i="6"/>
  <c r="N5993" i="6"/>
  <c r="N5994" i="6"/>
  <c r="N5995" i="6"/>
  <c r="N5996" i="6"/>
  <c r="N5997" i="6"/>
  <c r="N5998" i="6"/>
  <c r="N5999" i="6"/>
  <c r="N6000" i="6"/>
  <c r="N6001" i="6"/>
  <c r="N6002" i="6"/>
  <c r="N6003" i="6"/>
  <c r="N6004" i="6"/>
  <c r="N6005" i="6"/>
  <c r="N6006" i="6"/>
  <c r="N6007" i="6"/>
  <c r="N6008" i="6"/>
  <c r="N6009" i="6"/>
  <c r="N6010" i="6"/>
  <c r="N6011" i="6"/>
  <c r="N6012" i="6"/>
  <c r="N6013" i="6"/>
  <c r="N6014" i="6"/>
  <c r="N6015" i="6"/>
  <c r="N6016" i="6"/>
  <c r="N6017" i="6"/>
  <c r="N6018" i="6"/>
  <c r="N6019" i="6"/>
  <c r="N6020" i="6"/>
  <c r="N6021" i="6"/>
  <c r="N6022" i="6"/>
  <c r="N6023" i="6"/>
  <c r="N6024" i="6"/>
  <c r="N6025" i="6"/>
  <c r="N6026" i="6"/>
  <c r="N6027" i="6"/>
  <c r="N6028" i="6"/>
  <c r="N6029" i="6"/>
  <c r="N6030" i="6"/>
  <c r="N6031" i="6"/>
  <c r="N6032" i="6"/>
  <c r="N6033" i="6"/>
  <c r="N6034" i="6"/>
  <c r="N6035" i="6"/>
  <c r="N6036" i="6"/>
  <c r="N6037" i="6"/>
  <c r="N6038" i="6"/>
  <c r="N6039" i="6"/>
  <c r="N6040" i="6"/>
  <c r="N6041" i="6"/>
  <c r="N6042" i="6"/>
  <c r="N6043" i="6"/>
  <c r="N6044" i="6"/>
  <c r="N6045" i="6"/>
  <c r="N6046" i="6"/>
  <c r="N6047" i="6"/>
  <c r="N6048" i="6"/>
  <c r="N6049" i="6"/>
  <c r="N6050" i="6"/>
  <c r="N6051" i="6"/>
  <c r="N6052" i="6"/>
  <c r="N6053" i="6"/>
  <c r="N6054" i="6"/>
  <c r="N6055" i="6"/>
  <c r="N6056" i="6"/>
  <c r="N6057" i="6"/>
  <c r="N6058" i="6"/>
  <c r="N6059" i="6"/>
  <c r="N6060" i="6"/>
  <c r="N6061" i="6"/>
  <c r="N6062" i="6"/>
  <c r="N6063" i="6"/>
  <c r="N6064" i="6"/>
  <c r="N6065" i="6"/>
  <c r="N6066" i="6"/>
  <c r="N6067" i="6"/>
  <c r="N6068" i="6"/>
  <c r="N6069" i="6"/>
  <c r="N6070" i="6"/>
  <c r="N6071" i="6"/>
  <c r="N6072" i="6"/>
  <c r="N6073" i="6"/>
  <c r="N6074" i="6"/>
  <c r="N6075" i="6"/>
  <c r="N6076" i="6"/>
  <c r="N6077" i="6"/>
  <c r="N6078" i="6"/>
  <c r="N6079" i="6"/>
  <c r="N6080" i="6"/>
  <c r="N6081" i="6"/>
  <c r="N6082" i="6"/>
  <c r="N6083" i="6"/>
  <c r="N6084" i="6"/>
  <c r="N6085" i="6"/>
  <c r="N6086" i="6"/>
  <c r="N6087" i="6"/>
  <c r="N6088" i="6"/>
  <c r="N6089" i="6"/>
  <c r="N6090" i="6"/>
  <c r="N6091" i="6"/>
  <c r="N6092" i="6"/>
  <c r="N6093" i="6"/>
  <c r="N6094" i="6"/>
  <c r="N6095" i="6"/>
  <c r="N6096" i="6"/>
  <c r="N6097" i="6"/>
  <c r="N6098" i="6"/>
  <c r="N6099" i="6"/>
  <c r="N6100" i="6"/>
  <c r="N6101" i="6"/>
  <c r="N6102" i="6"/>
  <c r="N6103" i="6"/>
  <c r="N6104" i="6"/>
  <c r="N6105" i="6"/>
  <c r="N6106" i="6"/>
  <c r="N6107" i="6"/>
  <c r="N6108" i="6"/>
  <c r="N6109" i="6"/>
  <c r="N6110" i="6"/>
  <c r="N6111" i="6"/>
  <c r="N6112" i="6"/>
  <c r="N6113" i="6"/>
  <c r="N6114" i="6"/>
  <c r="N6115" i="6"/>
  <c r="N6116" i="6"/>
  <c r="N6117" i="6"/>
  <c r="N6118" i="6"/>
  <c r="N6119" i="6"/>
  <c r="N6120" i="6"/>
  <c r="N6121" i="6"/>
  <c r="N6122" i="6"/>
  <c r="N6123" i="6"/>
  <c r="N6124" i="6"/>
  <c r="N6125" i="6"/>
  <c r="N6126" i="6"/>
  <c r="N6127" i="6"/>
  <c r="N6128" i="6"/>
  <c r="N6129" i="6"/>
  <c r="N6130" i="6"/>
  <c r="N6131" i="6"/>
  <c r="N6132" i="6"/>
  <c r="N6133" i="6"/>
  <c r="N6134" i="6"/>
  <c r="N6135" i="6"/>
  <c r="N6136" i="6"/>
  <c r="N6137" i="6"/>
  <c r="N6138" i="6"/>
  <c r="N6139" i="6"/>
  <c r="N6140" i="6"/>
  <c r="N6141" i="6"/>
  <c r="N6142" i="6"/>
  <c r="N6143" i="6"/>
  <c r="N6144" i="6"/>
  <c r="N6145" i="6"/>
  <c r="N6146" i="6"/>
  <c r="N6147" i="6"/>
  <c r="N6148" i="6"/>
  <c r="N6149" i="6"/>
  <c r="N6150" i="6"/>
  <c r="N6151" i="6"/>
  <c r="N6152" i="6"/>
  <c r="N6153" i="6"/>
  <c r="N6154" i="6"/>
  <c r="N6155" i="6"/>
  <c r="N6156" i="6"/>
  <c r="N6157" i="6"/>
  <c r="N6158" i="6"/>
  <c r="N6159" i="6"/>
  <c r="N6160" i="6"/>
  <c r="N6161" i="6"/>
  <c r="N6162" i="6"/>
  <c r="N6163" i="6"/>
  <c r="N6164" i="6"/>
  <c r="N6165" i="6"/>
  <c r="N6166" i="6"/>
  <c r="N6167" i="6"/>
  <c r="N6168" i="6"/>
  <c r="N6169" i="6"/>
  <c r="N6170" i="6"/>
  <c r="N6171" i="6"/>
  <c r="N6172" i="6"/>
  <c r="N6173" i="6"/>
  <c r="N6174" i="6"/>
  <c r="N6175" i="6"/>
  <c r="N6176" i="6"/>
  <c r="N6177" i="6"/>
  <c r="N6178" i="6"/>
  <c r="N6179" i="6"/>
  <c r="N6180" i="6"/>
  <c r="N6181" i="6"/>
  <c r="N6182" i="6"/>
  <c r="N6183" i="6"/>
  <c r="N6184" i="6"/>
  <c r="N6185" i="6"/>
  <c r="N6186" i="6"/>
  <c r="N6187" i="6"/>
  <c r="N6188" i="6"/>
  <c r="N6189" i="6"/>
  <c r="N6190" i="6"/>
  <c r="N6191" i="6"/>
  <c r="N6192" i="6"/>
  <c r="N6193" i="6"/>
  <c r="N6194" i="6"/>
  <c r="N6195" i="6"/>
  <c r="N6196" i="6"/>
  <c r="N6197" i="6"/>
  <c r="N6198" i="6"/>
  <c r="N6199" i="6"/>
  <c r="N6200" i="6"/>
  <c r="N6201" i="6"/>
  <c r="N6202" i="6"/>
  <c r="N6203" i="6"/>
  <c r="N6204" i="6"/>
  <c r="N6205" i="6"/>
  <c r="N6206" i="6"/>
  <c r="N6207" i="6"/>
  <c r="N6208" i="6"/>
  <c r="N6209" i="6"/>
  <c r="N6210" i="6"/>
  <c r="N6211" i="6"/>
  <c r="N6212" i="6"/>
  <c r="N6213" i="6"/>
  <c r="N6214" i="6"/>
  <c r="N6215" i="6"/>
  <c r="N6216" i="6"/>
  <c r="N6217" i="6"/>
  <c r="N6218" i="6"/>
  <c r="N6219" i="6"/>
  <c r="N6220" i="6"/>
  <c r="N6221" i="6"/>
  <c r="N6222" i="6"/>
  <c r="N6223" i="6"/>
  <c r="N6224" i="6"/>
  <c r="N6225" i="6"/>
  <c r="N6226" i="6"/>
  <c r="N6227" i="6"/>
  <c r="N6228" i="6"/>
  <c r="N6229" i="6"/>
  <c r="N6230" i="6"/>
  <c r="N6231" i="6"/>
  <c r="N6232" i="6"/>
  <c r="N6233" i="6"/>
  <c r="N6234" i="6"/>
  <c r="N6235" i="6"/>
  <c r="N6236" i="6"/>
  <c r="N6237" i="6"/>
  <c r="N6238" i="6"/>
  <c r="N6239" i="6"/>
  <c r="N6240" i="6"/>
  <c r="N6241" i="6"/>
  <c r="N6242" i="6"/>
  <c r="N6243" i="6"/>
  <c r="N6244" i="6"/>
  <c r="N6245" i="6"/>
  <c r="N6246" i="6"/>
  <c r="N6247" i="6"/>
  <c r="N6248" i="6"/>
  <c r="N6249" i="6"/>
  <c r="N6250" i="6"/>
  <c r="N6251" i="6"/>
  <c r="N6252" i="6"/>
  <c r="N6253" i="6"/>
  <c r="N6254" i="6"/>
  <c r="N6255" i="6"/>
  <c r="N6256" i="6"/>
  <c r="N6257" i="6"/>
  <c r="N6258" i="6"/>
  <c r="N6259" i="6"/>
  <c r="N6260" i="6"/>
  <c r="N6261" i="6"/>
  <c r="N6262" i="6"/>
  <c r="N6263" i="6"/>
  <c r="N6264" i="6"/>
  <c r="N6265" i="6"/>
  <c r="N6266" i="6"/>
  <c r="N6267" i="6"/>
  <c r="N6268" i="6"/>
  <c r="N6269" i="6"/>
  <c r="N6270" i="6"/>
  <c r="N6271" i="6"/>
  <c r="N6272" i="6"/>
  <c r="N6273" i="6"/>
  <c r="N6274" i="6"/>
  <c r="N6275" i="6"/>
  <c r="N6276" i="6"/>
  <c r="N6277" i="6"/>
  <c r="N6278" i="6"/>
  <c r="N6279" i="6"/>
  <c r="N6280" i="6"/>
  <c r="N6281" i="6"/>
  <c r="N6282" i="6"/>
  <c r="N6283" i="6"/>
  <c r="N6284" i="6"/>
  <c r="N6285" i="6"/>
  <c r="N6286" i="6"/>
  <c r="N6287" i="6"/>
  <c r="N6288" i="6"/>
  <c r="N6289" i="6"/>
  <c r="N6290" i="6"/>
  <c r="N6291" i="6"/>
  <c r="N6292" i="6"/>
  <c r="N6293" i="6"/>
  <c r="N6294" i="6"/>
  <c r="N6295" i="6"/>
  <c r="N6296" i="6"/>
  <c r="N6297" i="6"/>
  <c r="N6298" i="6"/>
  <c r="N6299" i="6"/>
  <c r="N6300" i="6"/>
  <c r="N6301" i="6"/>
  <c r="N6302" i="6"/>
  <c r="N6303" i="6"/>
  <c r="N6304" i="6"/>
  <c r="N6305" i="6"/>
  <c r="N6306" i="6"/>
  <c r="N6307" i="6"/>
  <c r="N6308" i="6"/>
  <c r="N6309" i="6"/>
  <c r="N6310" i="6"/>
  <c r="N6311" i="6"/>
  <c r="N6312" i="6"/>
  <c r="N6313" i="6"/>
  <c r="N6314" i="6"/>
  <c r="N6315" i="6"/>
  <c r="N6316" i="6"/>
  <c r="N6317" i="6"/>
  <c r="N6318" i="6"/>
  <c r="N6319" i="6"/>
  <c r="N6320" i="6"/>
  <c r="N6321" i="6"/>
  <c r="N6322" i="6"/>
  <c r="N6323" i="6"/>
  <c r="N6324" i="6"/>
  <c r="N6325" i="6"/>
  <c r="N6326" i="6"/>
  <c r="N6327" i="6"/>
  <c r="N6328" i="6"/>
  <c r="N6329" i="6"/>
  <c r="N6330" i="6"/>
  <c r="N6331" i="6"/>
  <c r="N6332" i="6"/>
  <c r="N6333" i="6"/>
  <c r="N6334" i="6"/>
  <c r="N6335" i="6"/>
  <c r="N6336" i="6"/>
  <c r="N6337" i="6"/>
  <c r="N6338" i="6"/>
  <c r="N6339" i="6"/>
  <c r="N6340" i="6"/>
  <c r="N6341" i="6"/>
  <c r="N6342" i="6"/>
  <c r="N6343" i="6"/>
  <c r="N6344" i="6"/>
  <c r="N6345" i="6"/>
  <c r="N6346" i="6"/>
  <c r="N6347" i="6"/>
  <c r="N6348" i="6"/>
  <c r="N6349" i="6"/>
  <c r="N6350" i="6"/>
  <c r="N6351" i="6"/>
  <c r="N6352" i="6"/>
  <c r="N6353" i="6"/>
  <c r="N6354" i="6"/>
  <c r="N6355" i="6"/>
  <c r="N6356" i="6"/>
  <c r="N6357" i="6"/>
  <c r="N6358" i="6"/>
  <c r="N6359" i="6"/>
  <c r="N6360" i="6"/>
  <c r="N6361" i="6"/>
  <c r="N6362" i="6"/>
  <c r="N6363" i="6"/>
  <c r="N6364" i="6"/>
  <c r="N6365" i="6"/>
  <c r="N6366" i="6"/>
  <c r="N6367" i="6"/>
  <c r="N6368" i="6"/>
  <c r="N6369" i="6"/>
  <c r="N6370" i="6"/>
  <c r="N6371" i="6"/>
  <c r="N6372" i="6"/>
  <c r="N6373" i="6"/>
  <c r="N6374" i="6"/>
  <c r="N6375" i="6"/>
  <c r="N6376" i="6"/>
  <c r="N6377" i="6"/>
  <c r="N6378" i="6"/>
  <c r="N6379" i="6"/>
  <c r="N6380" i="6"/>
  <c r="N6381" i="6"/>
  <c r="N6382" i="6"/>
  <c r="N6383" i="6"/>
  <c r="N6384" i="6"/>
  <c r="N6385" i="6"/>
  <c r="N6386" i="6"/>
  <c r="N6387" i="6"/>
  <c r="N6388" i="6"/>
  <c r="N6389" i="6"/>
  <c r="N6390" i="6"/>
  <c r="N6391" i="6"/>
  <c r="N6392" i="6"/>
  <c r="N6393" i="6"/>
  <c r="N6394" i="6"/>
  <c r="N6395" i="6"/>
  <c r="N6396" i="6"/>
  <c r="N6397" i="6"/>
  <c r="N6398" i="6"/>
  <c r="N6399" i="6"/>
  <c r="N6400" i="6"/>
  <c r="N6401" i="6"/>
  <c r="N6402" i="6"/>
  <c r="N6403" i="6"/>
  <c r="N6404" i="6"/>
  <c r="N6405" i="6"/>
  <c r="N6406" i="6"/>
  <c r="N6407" i="6"/>
  <c r="N6408" i="6"/>
  <c r="N6409" i="6"/>
  <c r="N6410" i="6"/>
  <c r="N6411" i="6"/>
  <c r="N6412" i="6"/>
  <c r="N6413" i="6"/>
  <c r="N6414" i="6"/>
  <c r="N6415" i="6"/>
  <c r="N6416" i="6"/>
  <c r="N6417" i="6"/>
  <c r="N6418" i="6"/>
  <c r="N6419" i="6"/>
  <c r="N6420" i="6"/>
  <c r="N6421" i="6"/>
  <c r="N6422" i="6"/>
  <c r="N6423" i="6"/>
  <c r="N6424" i="6"/>
  <c r="N6425" i="6"/>
  <c r="N6426" i="6"/>
  <c r="N6427" i="6"/>
  <c r="N6428" i="6"/>
  <c r="N6429" i="6"/>
  <c r="N6430" i="6"/>
  <c r="N6431" i="6"/>
  <c r="N6432" i="6"/>
  <c r="N6433" i="6"/>
  <c r="N6434" i="6"/>
  <c r="N6435" i="6"/>
  <c r="N6436" i="6"/>
  <c r="N6437" i="6"/>
  <c r="N6438" i="6"/>
  <c r="N6439" i="6"/>
  <c r="N6440" i="6"/>
  <c r="N6441" i="6"/>
  <c r="N6442" i="6"/>
  <c r="N6443" i="6"/>
  <c r="N6444" i="6"/>
  <c r="N6445" i="6"/>
  <c r="N6446" i="6"/>
  <c r="N6447" i="6"/>
  <c r="N6448" i="6"/>
  <c r="N6449" i="6"/>
  <c r="N6450" i="6"/>
  <c r="N6451" i="6"/>
  <c r="N6452" i="6"/>
  <c r="N6453" i="6"/>
  <c r="N6454" i="6"/>
  <c r="N6455" i="6"/>
  <c r="N6456" i="6"/>
  <c r="N6457" i="6"/>
  <c r="N6458" i="6"/>
  <c r="N6459" i="6"/>
  <c r="N6460" i="6"/>
  <c r="N6461" i="6"/>
  <c r="N6462" i="6"/>
  <c r="N6463" i="6"/>
  <c r="N6464" i="6"/>
  <c r="N6465" i="6"/>
  <c r="N6466" i="6"/>
  <c r="N6467" i="6"/>
  <c r="N6468" i="6"/>
  <c r="N6469" i="6"/>
  <c r="N6470" i="6"/>
  <c r="N6471" i="6"/>
  <c r="N6472" i="6"/>
  <c r="N6473" i="6"/>
  <c r="N6474" i="6"/>
  <c r="N6475" i="6"/>
  <c r="N6476" i="6"/>
  <c r="N6477" i="6"/>
  <c r="N6478" i="6"/>
  <c r="N6479" i="6"/>
  <c r="N6480" i="6"/>
  <c r="N6481" i="6"/>
  <c r="N6482" i="6"/>
  <c r="N6483" i="6"/>
  <c r="N6484" i="6"/>
  <c r="N6485" i="6"/>
  <c r="N6486" i="6"/>
  <c r="N6487" i="6"/>
  <c r="N6488" i="6"/>
  <c r="N6489" i="6"/>
  <c r="N6490" i="6"/>
  <c r="N6491" i="6"/>
  <c r="N6492" i="6"/>
  <c r="N6493" i="6"/>
  <c r="N6494" i="6"/>
  <c r="N6495" i="6"/>
  <c r="N6496" i="6"/>
  <c r="N6497" i="6"/>
  <c r="N6498" i="6"/>
  <c r="N6499" i="6"/>
  <c r="N6500" i="6"/>
  <c r="N6501" i="6"/>
  <c r="N6502" i="6"/>
  <c r="N6503" i="6"/>
  <c r="N6504" i="6"/>
  <c r="N6505" i="6"/>
  <c r="N6506" i="6"/>
  <c r="N6507" i="6"/>
  <c r="N6508" i="6"/>
  <c r="N6509" i="6"/>
  <c r="N6510" i="6"/>
  <c r="N6511" i="6"/>
  <c r="N6512" i="6"/>
  <c r="N6513" i="6"/>
  <c r="N6514" i="6"/>
  <c r="N6515" i="6"/>
  <c r="N6516" i="6"/>
  <c r="N6517" i="6"/>
  <c r="N6518" i="6"/>
  <c r="N6519" i="6"/>
  <c r="N6520" i="6"/>
  <c r="N6521" i="6"/>
  <c r="N6522" i="6"/>
  <c r="N6523" i="6"/>
  <c r="N6524" i="6"/>
  <c r="N6525" i="6"/>
  <c r="N6526" i="6"/>
  <c r="N6527" i="6"/>
  <c r="N6528" i="6"/>
  <c r="N6529" i="6"/>
  <c r="N6530" i="6"/>
  <c r="N6531" i="6"/>
  <c r="N6532" i="6"/>
  <c r="N6533" i="6"/>
  <c r="N6534" i="6"/>
  <c r="N6535" i="6"/>
  <c r="N6536" i="6"/>
  <c r="N6537" i="6"/>
  <c r="N6538" i="6"/>
  <c r="N6539" i="6"/>
  <c r="N6540" i="6"/>
  <c r="N6541" i="6"/>
  <c r="N6542" i="6"/>
  <c r="N6543" i="6"/>
  <c r="N6544" i="6"/>
  <c r="N6545" i="6"/>
  <c r="N6546" i="6"/>
  <c r="N6547" i="6"/>
  <c r="N6548" i="6"/>
  <c r="N6549" i="6"/>
  <c r="N6550" i="6"/>
  <c r="N6551" i="6"/>
  <c r="N6552" i="6"/>
  <c r="N6553" i="6"/>
  <c r="N6554" i="6"/>
  <c r="N6555" i="6"/>
  <c r="N6556" i="6"/>
  <c r="N6557" i="6"/>
  <c r="N6558" i="6"/>
  <c r="N6559" i="6"/>
  <c r="N6560" i="6"/>
  <c r="N6561" i="6"/>
  <c r="N6562" i="6"/>
  <c r="N6563" i="6"/>
  <c r="N6564" i="6"/>
  <c r="N6565" i="6"/>
  <c r="N6566" i="6"/>
  <c r="N6567" i="6"/>
  <c r="N6568" i="6"/>
  <c r="N6569" i="6"/>
  <c r="N6570" i="6"/>
  <c r="N6571" i="6"/>
  <c r="N6572" i="6"/>
  <c r="N6573" i="6"/>
  <c r="N6574" i="6"/>
  <c r="N6575" i="6"/>
  <c r="N6576" i="6"/>
  <c r="N6577" i="6"/>
  <c r="N6578" i="6"/>
  <c r="N6579" i="6"/>
  <c r="N6580" i="6"/>
  <c r="N6581" i="6"/>
  <c r="N6582" i="6"/>
  <c r="N6583" i="6"/>
  <c r="N6584" i="6"/>
  <c r="N6585" i="6"/>
  <c r="N6586" i="6"/>
  <c r="N6587" i="6"/>
  <c r="N6588" i="6"/>
  <c r="N6589" i="6"/>
  <c r="N6590" i="6"/>
  <c r="N6591" i="6"/>
  <c r="N6592" i="6"/>
  <c r="N6593" i="6"/>
  <c r="N6594" i="6"/>
  <c r="N6595" i="6"/>
  <c r="N6596" i="6"/>
  <c r="N6597" i="6"/>
  <c r="N6598" i="6"/>
  <c r="N6599" i="6"/>
  <c r="N6600" i="6"/>
  <c r="N6601" i="6"/>
  <c r="N6602" i="6"/>
  <c r="N6603" i="6"/>
  <c r="N6604" i="6"/>
  <c r="N6605" i="6"/>
  <c r="N6606" i="6"/>
  <c r="N6607" i="6"/>
  <c r="N6608" i="6"/>
  <c r="N6609" i="6"/>
  <c r="N6610" i="6"/>
  <c r="N6611" i="6"/>
  <c r="N6612" i="6"/>
  <c r="N6613" i="6"/>
  <c r="N6614" i="6"/>
  <c r="N6615" i="6"/>
  <c r="N6616" i="6"/>
  <c r="N6617" i="6"/>
  <c r="N6618" i="6"/>
  <c r="N6619" i="6"/>
  <c r="N6620" i="6"/>
  <c r="N6621" i="6"/>
  <c r="N6622" i="6"/>
  <c r="N6623" i="6"/>
  <c r="N6624" i="6"/>
  <c r="N6625" i="6"/>
  <c r="N6626" i="6"/>
  <c r="N6627" i="6"/>
  <c r="N6628" i="6"/>
  <c r="N6629" i="6"/>
  <c r="N6630" i="6"/>
  <c r="N6631" i="6"/>
  <c r="N6632" i="6"/>
  <c r="N6633" i="6"/>
  <c r="N6634" i="6"/>
  <c r="N6635" i="6"/>
  <c r="N6636" i="6"/>
  <c r="N6637" i="6"/>
  <c r="N6638" i="6"/>
  <c r="N6639" i="6"/>
  <c r="N6640" i="6"/>
  <c r="N6641" i="6"/>
  <c r="N6642" i="6"/>
  <c r="N6643" i="6"/>
  <c r="N6644" i="6"/>
  <c r="N6645" i="6"/>
  <c r="N6646" i="6"/>
  <c r="N6647" i="6"/>
  <c r="N6648" i="6"/>
  <c r="N6649" i="6"/>
  <c r="N6650" i="6"/>
  <c r="N6651" i="6"/>
  <c r="N6652" i="6"/>
  <c r="N6653" i="6"/>
  <c r="N6654" i="6"/>
  <c r="N6655" i="6"/>
  <c r="N6656" i="6"/>
  <c r="N6657" i="6"/>
  <c r="N6658" i="6"/>
  <c r="N6659" i="6"/>
  <c r="N6660" i="6"/>
  <c r="N6661" i="6"/>
  <c r="N6662" i="6"/>
  <c r="N6663" i="6"/>
  <c r="N6664" i="6"/>
  <c r="N6665" i="6"/>
  <c r="N6666" i="6"/>
  <c r="N6667" i="6"/>
  <c r="N6668" i="6"/>
  <c r="N6669" i="6"/>
  <c r="N6670" i="6"/>
  <c r="N6671" i="6"/>
  <c r="N6672" i="6"/>
  <c r="N6673" i="6"/>
  <c r="N6674" i="6"/>
  <c r="N6675" i="6"/>
  <c r="N6676" i="6"/>
  <c r="N6677" i="6"/>
  <c r="N6678" i="6"/>
  <c r="N6679" i="6"/>
  <c r="N6680" i="6"/>
  <c r="N6681" i="6"/>
  <c r="N6682" i="6"/>
  <c r="N6683" i="6"/>
  <c r="N6684" i="6"/>
  <c r="N6685" i="6"/>
  <c r="N6686" i="6"/>
  <c r="N6687" i="6"/>
  <c r="N6688" i="6"/>
  <c r="N6689" i="6"/>
  <c r="N6690" i="6"/>
  <c r="N6691" i="6"/>
  <c r="N6692" i="6"/>
  <c r="N6693" i="6"/>
  <c r="N6694" i="6"/>
  <c r="N6695" i="6"/>
  <c r="N6696" i="6"/>
  <c r="N6697" i="6"/>
  <c r="N6698" i="6"/>
  <c r="N6699" i="6"/>
  <c r="N6700" i="6"/>
  <c r="N6701" i="6"/>
  <c r="N6702" i="6"/>
  <c r="N6703" i="6"/>
  <c r="N6704" i="6"/>
  <c r="N6705" i="6"/>
  <c r="N6706" i="6"/>
  <c r="N6707" i="6"/>
  <c r="N6708" i="6"/>
  <c r="N6709" i="6"/>
  <c r="N6710" i="6"/>
  <c r="N6711" i="6"/>
  <c r="N6712" i="6"/>
  <c r="N6713" i="6"/>
  <c r="N6714" i="6"/>
  <c r="N6715" i="6"/>
  <c r="N6716" i="6"/>
  <c r="N6717" i="6"/>
  <c r="N6718" i="6"/>
  <c r="N6719" i="6"/>
  <c r="N6720" i="6"/>
  <c r="N6721" i="6"/>
  <c r="N6722" i="6"/>
  <c r="N6723" i="6"/>
  <c r="N6724" i="6"/>
  <c r="N6725" i="6"/>
  <c r="N6726" i="6"/>
  <c r="N6727" i="6"/>
  <c r="N6728" i="6"/>
  <c r="N6729" i="6"/>
  <c r="N6730" i="6"/>
  <c r="N6731" i="6"/>
  <c r="N6732" i="6"/>
  <c r="N6733" i="6"/>
  <c r="N6734" i="6"/>
  <c r="N6735" i="6"/>
  <c r="N6736" i="6"/>
  <c r="N6737" i="6"/>
  <c r="N6738" i="6"/>
  <c r="N6739" i="6"/>
  <c r="N6740" i="6"/>
  <c r="N6741" i="6"/>
  <c r="N6742" i="6"/>
  <c r="N6743" i="6"/>
  <c r="N6744" i="6"/>
  <c r="N6745" i="6"/>
  <c r="N6746" i="6"/>
  <c r="N6747" i="6"/>
  <c r="N6748" i="6"/>
  <c r="N6749" i="6"/>
  <c r="N6750" i="6"/>
  <c r="N6751" i="6"/>
  <c r="N6752" i="6"/>
  <c r="N6753" i="6"/>
  <c r="N6754" i="6"/>
  <c r="N6755" i="6"/>
  <c r="N6756" i="6"/>
  <c r="N6757" i="6"/>
  <c r="N6758" i="6"/>
  <c r="N6759" i="6"/>
  <c r="N6760" i="6"/>
  <c r="N6761" i="6"/>
  <c r="N6762" i="6"/>
  <c r="N6763" i="6"/>
  <c r="N6764" i="6"/>
  <c r="N6765" i="6"/>
  <c r="N6766" i="6"/>
  <c r="N6767" i="6"/>
  <c r="N6768" i="6"/>
  <c r="N6769" i="6"/>
  <c r="N6770" i="6"/>
  <c r="N6771" i="6"/>
  <c r="N6772" i="6"/>
  <c r="N6773" i="6"/>
  <c r="N6774" i="6"/>
  <c r="N6775" i="6"/>
  <c r="N6776" i="6"/>
  <c r="N6777" i="6"/>
  <c r="N6778" i="6"/>
  <c r="N6779" i="6"/>
  <c r="N6780" i="6"/>
  <c r="N6781" i="6"/>
  <c r="N6782" i="6"/>
  <c r="N6783" i="6"/>
  <c r="N6784" i="6"/>
  <c r="N6785" i="6"/>
  <c r="N6786" i="6"/>
  <c r="N6787" i="6"/>
  <c r="N6788" i="6"/>
  <c r="N6789" i="6"/>
  <c r="N6790" i="6"/>
  <c r="N6791" i="6"/>
  <c r="N6792" i="6"/>
  <c r="N6793" i="6"/>
  <c r="N6794" i="6"/>
  <c r="N6795" i="6"/>
  <c r="N6796" i="6"/>
  <c r="N6797" i="6"/>
  <c r="N6798" i="6"/>
  <c r="N6799" i="6"/>
  <c r="N6800" i="6"/>
  <c r="N6801" i="6"/>
  <c r="N6802" i="6"/>
  <c r="N6803" i="6"/>
  <c r="N6804" i="6"/>
  <c r="N6805" i="6"/>
  <c r="N6806" i="6"/>
  <c r="N6807" i="6"/>
  <c r="N6808" i="6"/>
  <c r="N6809" i="6"/>
  <c r="N6810" i="6"/>
  <c r="N6811" i="6"/>
  <c r="N6812" i="6"/>
  <c r="N6813" i="6"/>
  <c r="N6814" i="6"/>
  <c r="N6815" i="6"/>
  <c r="N6816" i="6"/>
  <c r="N6817" i="6"/>
  <c r="N6818" i="6"/>
  <c r="N6819" i="6"/>
  <c r="N6820" i="6"/>
  <c r="N6821" i="6"/>
  <c r="N6822" i="6"/>
  <c r="N6823" i="6"/>
  <c r="N6824" i="6"/>
  <c r="N6825" i="6"/>
  <c r="N6826" i="6"/>
  <c r="N6827" i="6"/>
  <c r="N6828" i="6"/>
  <c r="N6829" i="6"/>
  <c r="N6830" i="6"/>
  <c r="N6831" i="6"/>
  <c r="N6832" i="6"/>
  <c r="N6833" i="6"/>
  <c r="N6834" i="6"/>
  <c r="N6835" i="6"/>
  <c r="N6836" i="6"/>
  <c r="N6837" i="6"/>
  <c r="N6838" i="6"/>
  <c r="N6839" i="6"/>
  <c r="N6840" i="6"/>
  <c r="N6841" i="6"/>
  <c r="N6842" i="6"/>
  <c r="N6843" i="6"/>
  <c r="N6844" i="6"/>
  <c r="N6845" i="6"/>
  <c r="N6846" i="6"/>
  <c r="N6847" i="6"/>
  <c r="N6848" i="6"/>
  <c r="N6849" i="6"/>
  <c r="N6850" i="6"/>
  <c r="N6851" i="6"/>
  <c r="N6852" i="6"/>
  <c r="N6853" i="6"/>
  <c r="N6854" i="6"/>
  <c r="N6855" i="6"/>
  <c r="N6856" i="6"/>
  <c r="N6857" i="6"/>
  <c r="N6858" i="6"/>
  <c r="N6859" i="6"/>
  <c r="N6860" i="6"/>
  <c r="N6861" i="6"/>
  <c r="N6862" i="6"/>
  <c r="N6863" i="6"/>
  <c r="N6864" i="6"/>
  <c r="N6865" i="6"/>
  <c r="N6866" i="6"/>
  <c r="N6867" i="6"/>
  <c r="N6868" i="6"/>
  <c r="N6869" i="6"/>
  <c r="N6870" i="6"/>
  <c r="N6871" i="6"/>
  <c r="N6872" i="6"/>
  <c r="N6873" i="6"/>
  <c r="N6874" i="6"/>
  <c r="N6875" i="6"/>
  <c r="N6876" i="6"/>
  <c r="N6877" i="6"/>
  <c r="N6878" i="6"/>
  <c r="N6879" i="6"/>
  <c r="N6880" i="6"/>
  <c r="N6881" i="6"/>
  <c r="N6882" i="6"/>
  <c r="N6883" i="6"/>
  <c r="N6884" i="6"/>
  <c r="N6885" i="6"/>
  <c r="N6886" i="6"/>
  <c r="N6887" i="6"/>
  <c r="N6888" i="6"/>
  <c r="N6889" i="6"/>
  <c r="N6890" i="6"/>
  <c r="N6891" i="6"/>
  <c r="N6892" i="6"/>
  <c r="N6893" i="6"/>
  <c r="N6894" i="6"/>
  <c r="N6895" i="6"/>
  <c r="N6896" i="6"/>
  <c r="N6897" i="6"/>
  <c r="N6898" i="6"/>
  <c r="N6899" i="6"/>
  <c r="N6900" i="6"/>
  <c r="N6901" i="6"/>
  <c r="N6902" i="6"/>
  <c r="N6903" i="6"/>
  <c r="N6904" i="6"/>
  <c r="N6905" i="6"/>
  <c r="N6906" i="6"/>
  <c r="N6907" i="6"/>
  <c r="N6908" i="6"/>
  <c r="N6909" i="6"/>
  <c r="N6910" i="6"/>
  <c r="N6911" i="6"/>
  <c r="N6912" i="6"/>
  <c r="N6913" i="6"/>
  <c r="N6914" i="6"/>
  <c r="N6915" i="6"/>
  <c r="N6916" i="6"/>
  <c r="N6917" i="6"/>
  <c r="N6918" i="6"/>
  <c r="N6919" i="6"/>
  <c r="N6920" i="6"/>
  <c r="N6921" i="6"/>
  <c r="N6922" i="6"/>
  <c r="N6923" i="6"/>
  <c r="N6924" i="6"/>
  <c r="N6925" i="6"/>
  <c r="N6926" i="6"/>
  <c r="N6927" i="6"/>
  <c r="N6928" i="6"/>
  <c r="N6929" i="6"/>
  <c r="N6930" i="6"/>
  <c r="N6931" i="6"/>
  <c r="N6932" i="6"/>
  <c r="N6933" i="6"/>
  <c r="N6934" i="6"/>
  <c r="N6935" i="6"/>
  <c r="N6936" i="6"/>
  <c r="N6937" i="6"/>
  <c r="N6938" i="6"/>
  <c r="N6939" i="6"/>
  <c r="N6940" i="6"/>
  <c r="N6941" i="6"/>
  <c r="N6942" i="6"/>
  <c r="N6943" i="6"/>
  <c r="N6944" i="6"/>
  <c r="N6945" i="6"/>
  <c r="N6946" i="6"/>
  <c r="N6947" i="6"/>
  <c r="N6948" i="6"/>
  <c r="N6949" i="6"/>
  <c r="N6950" i="6"/>
  <c r="N6951" i="6"/>
  <c r="N6952" i="6"/>
  <c r="N6953" i="6"/>
  <c r="N6954" i="6"/>
  <c r="N6955" i="6"/>
  <c r="N6956" i="6"/>
  <c r="N6957" i="6"/>
  <c r="N6958" i="6"/>
  <c r="N6959" i="6"/>
  <c r="N6960" i="6"/>
  <c r="N6961" i="6"/>
  <c r="N6962" i="6"/>
  <c r="N6963" i="6"/>
  <c r="N6964" i="6"/>
  <c r="N6965" i="6"/>
  <c r="N6966" i="6"/>
  <c r="N6967" i="6"/>
  <c r="N6968" i="6"/>
  <c r="N6969" i="6"/>
  <c r="N6970" i="6"/>
  <c r="N6971" i="6"/>
  <c r="N6972" i="6"/>
  <c r="N6973" i="6"/>
  <c r="N6974" i="6"/>
  <c r="N6975" i="6"/>
  <c r="N6976" i="6"/>
  <c r="N6977" i="6"/>
  <c r="N6978" i="6"/>
  <c r="N6979" i="6"/>
  <c r="N6980" i="6"/>
  <c r="N6981" i="6"/>
  <c r="N6982" i="6"/>
  <c r="N6983" i="6"/>
  <c r="N6984" i="6"/>
  <c r="N6985" i="6"/>
  <c r="N6986" i="6"/>
  <c r="N6987" i="6"/>
  <c r="N6988" i="6"/>
  <c r="N6989" i="6"/>
  <c r="N6990" i="6"/>
  <c r="N6991" i="6"/>
  <c r="N6992" i="6"/>
  <c r="N6993" i="6"/>
  <c r="N6994" i="6"/>
  <c r="N6995" i="6"/>
  <c r="N6996" i="6"/>
  <c r="N6997" i="6"/>
  <c r="N6998" i="6"/>
  <c r="N6999" i="6"/>
  <c r="N7000" i="6"/>
  <c r="N7001" i="6"/>
  <c r="N7002" i="6"/>
  <c r="N7003" i="6"/>
  <c r="N7004" i="6"/>
  <c r="N7005" i="6"/>
  <c r="N7006" i="6"/>
  <c r="N7007" i="6"/>
  <c r="N7008" i="6"/>
  <c r="N7009" i="6"/>
  <c r="N7010" i="6"/>
  <c r="N7011" i="6"/>
  <c r="N7012" i="6"/>
  <c r="N7013" i="6"/>
  <c r="N7014" i="6"/>
  <c r="N7015" i="6"/>
  <c r="N7016" i="6"/>
  <c r="N7017" i="6"/>
  <c r="N7018" i="6"/>
  <c r="N7019" i="6"/>
  <c r="N7020" i="6"/>
  <c r="N7021" i="6"/>
  <c r="N7022" i="6"/>
  <c r="N7023" i="6"/>
  <c r="N7024" i="6"/>
  <c r="N7025" i="6"/>
  <c r="N7026" i="6"/>
  <c r="N7027" i="6"/>
  <c r="N7028" i="6"/>
  <c r="N7029" i="6"/>
  <c r="N7030" i="6"/>
  <c r="N7031" i="6"/>
  <c r="N7032" i="6"/>
  <c r="N7033" i="6"/>
  <c r="N7034" i="6"/>
  <c r="N7035" i="6"/>
  <c r="N7036" i="6"/>
  <c r="N7037" i="6"/>
  <c r="N7038" i="6"/>
  <c r="N7039" i="6"/>
  <c r="N7040" i="6"/>
  <c r="N7041" i="6"/>
  <c r="N7042" i="6"/>
  <c r="N7043" i="6"/>
  <c r="N7044" i="6"/>
  <c r="N7045" i="6"/>
  <c r="N7046" i="6"/>
  <c r="N7047" i="6"/>
  <c r="N7048" i="6"/>
  <c r="N7049" i="6"/>
  <c r="N7050" i="6"/>
  <c r="N7051" i="6"/>
  <c r="N7052" i="6"/>
  <c r="N7053" i="6"/>
  <c r="N7054" i="6"/>
  <c r="N7055" i="6"/>
  <c r="N7056" i="6"/>
  <c r="N7057" i="6"/>
  <c r="N7058" i="6"/>
  <c r="N7059" i="6"/>
  <c r="N7060" i="6"/>
  <c r="N7061" i="6"/>
  <c r="N7062" i="6"/>
  <c r="N7063" i="6"/>
  <c r="N7064" i="6"/>
  <c r="N7065" i="6"/>
  <c r="N7066" i="6"/>
  <c r="N7067" i="6"/>
  <c r="N7068" i="6"/>
  <c r="N7069" i="6"/>
  <c r="N7070" i="6"/>
  <c r="N7071" i="6"/>
  <c r="N7072" i="6"/>
  <c r="N7073" i="6"/>
  <c r="N7074" i="6"/>
  <c r="N7075" i="6"/>
  <c r="N7076" i="6"/>
  <c r="N7077" i="6"/>
  <c r="N7078" i="6"/>
  <c r="N7079" i="6"/>
  <c r="N7080" i="6"/>
  <c r="N7081" i="6"/>
  <c r="N7082" i="6"/>
  <c r="N7083" i="6"/>
  <c r="N7084" i="6"/>
  <c r="N7085" i="6"/>
  <c r="N7086" i="6"/>
  <c r="N7087" i="6"/>
  <c r="N7088" i="6"/>
  <c r="N7089" i="6"/>
  <c r="N7090" i="6"/>
  <c r="N7091" i="6"/>
  <c r="N7092" i="6"/>
  <c r="N7093" i="6"/>
  <c r="N7094" i="6"/>
  <c r="N7095" i="6"/>
  <c r="N7096" i="6"/>
  <c r="N7097" i="6"/>
  <c r="N7098" i="6"/>
  <c r="N7099" i="6"/>
  <c r="N7100" i="6"/>
  <c r="N7101" i="6"/>
  <c r="N7102" i="6"/>
  <c r="N7103" i="6"/>
  <c r="N7104" i="6"/>
  <c r="N7105" i="6"/>
  <c r="N7106" i="6"/>
  <c r="N7107" i="6"/>
  <c r="N7108" i="6"/>
  <c r="N7109" i="6"/>
  <c r="N7110" i="6"/>
  <c r="N7111" i="6"/>
  <c r="N7112" i="6"/>
  <c r="N7113" i="6"/>
  <c r="N7114" i="6"/>
  <c r="N7115" i="6"/>
  <c r="N7116" i="6"/>
  <c r="N7117" i="6"/>
  <c r="N7118" i="6"/>
  <c r="N7119" i="6"/>
  <c r="N7120" i="6"/>
  <c r="N7121" i="6"/>
  <c r="N7122" i="6"/>
  <c r="N7123" i="6"/>
  <c r="N7124" i="6"/>
  <c r="N7125" i="6"/>
  <c r="N7126" i="6"/>
  <c r="N7127" i="6"/>
  <c r="N7128" i="6"/>
  <c r="N7129" i="6"/>
  <c r="N7130" i="6"/>
  <c r="N7131" i="6"/>
  <c r="N7132" i="6"/>
  <c r="N7133" i="6"/>
  <c r="N7134" i="6"/>
  <c r="N7135" i="6"/>
  <c r="N7136" i="6"/>
  <c r="N7137" i="6"/>
  <c r="N7138" i="6"/>
  <c r="N7139" i="6"/>
  <c r="N7140" i="6"/>
  <c r="N7141" i="6"/>
  <c r="N7142" i="6"/>
  <c r="N7143" i="6"/>
  <c r="N7144" i="6"/>
  <c r="N7145" i="6"/>
  <c r="N7146" i="6"/>
  <c r="N7147" i="6"/>
  <c r="N7148" i="6"/>
  <c r="N7149" i="6"/>
  <c r="N7150" i="6"/>
  <c r="N7151" i="6"/>
  <c r="N7152" i="6"/>
  <c r="N7153" i="6"/>
  <c r="N7154" i="6"/>
  <c r="N7155" i="6"/>
  <c r="N7156" i="6"/>
  <c r="N7157" i="6"/>
  <c r="N7158" i="6"/>
  <c r="N7159" i="6"/>
  <c r="N7160" i="6"/>
  <c r="N7161" i="6"/>
  <c r="N7162" i="6"/>
  <c r="N7163" i="6"/>
  <c r="N7164" i="6"/>
  <c r="N7165" i="6"/>
  <c r="N7166" i="6"/>
  <c r="N7167" i="6"/>
  <c r="N7168" i="6"/>
  <c r="N7169" i="6"/>
  <c r="N7170" i="6"/>
  <c r="N7171" i="6"/>
  <c r="N7172" i="6"/>
  <c r="N7173" i="6"/>
  <c r="N7174" i="6"/>
  <c r="N7175" i="6"/>
  <c r="N7176" i="6"/>
  <c r="N7177" i="6"/>
  <c r="N7178" i="6"/>
  <c r="N7179" i="6"/>
  <c r="N7180" i="6"/>
  <c r="N7181" i="6"/>
  <c r="N7182" i="6"/>
  <c r="N7183" i="6"/>
  <c r="N7184" i="6"/>
  <c r="N7185" i="6"/>
  <c r="N7186" i="6"/>
  <c r="N7187" i="6"/>
  <c r="N7188" i="6"/>
  <c r="N7189" i="6"/>
  <c r="N7190" i="6"/>
  <c r="N7191" i="6"/>
  <c r="N7192" i="6"/>
  <c r="N7193" i="6"/>
  <c r="N7194" i="6"/>
  <c r="N7195" i="6"/>
  <c r="N7196" i="6"/>
  <c r="N7197" i="6"/>
  <c r="N7198" i="6"/>
  <c r="N7199" i="6"/>
  <c r="N7200" i="6"/>
  <c r="N7201" i="6"/>
  <c r="N7202" i="6"/>
  <c r="N7203" i="6"/>
  <c r="N7204" i="6"/>
  <c r="N7205" i="6"/>
  <c r="N7206" i="6"/>
  <c r="N7207" i="6"/>
  <c r="N7208" i="6"/>
  <c r="N7209" i="6"/>
  <c r="N7210" i="6"/>
  <c r="N7211" i="6"/>
  <c r="N7212" i="6"/>
  <c r="N7213" i="6"/>
  <c r="N7214" i="6"/>
  <c r="N7215" i="6"/>
  <c r="N7216" i="6"/>
  <c r="N7217" i="6"/>
  <c r="N7218" i="6"/>
  <c r="N7219" i="6"/>
  <c r="N7220" i="6"/>
  <c r="N7221" i="6"/>
  <c r="N7222" i="6"/>
  <c r="N7223" i="6"/>
  <c r="N7224" i="6"/>
  <c r="N7225" i="6"/>
  <c r="N7226" i="6"/>
  <c r="N7227" i="6"/>
  <c r="N7228" i="6"/>
  <c r="N7229" i="6"/>
  <c r="N7230" i="6"/>
  <c r="N7231" i="6"/>
  <c r="N7232" i="6"/>
  <c r="N7233" i="6"/>
  <c r="N7234" i="6"/>
  <c r="N7235" i="6"/>
  <c r="N7236" i="6"/>
  <c r="N7237" i="6"/>
  <c r="N7238" i="6"/>
  <c r="N7239" i="6"/>
  <c r="N7240" i="6"/>
  <c r="N7241" i="6"/>
  <c r="N7242" i="6"/>
  <c r="N7243" i="6"/>
  <c r="N7244" i="6"/>
  <c r="N7245" i="6"/>
  <c r="N7246" i="6"/>
  <c r="N7247" i="6"/>
  <c r="N7248" i="6"/>
  <c r="N7249" i="6"/>
  <c r="N7250" i="6"/>
  <c r="N7251" i="6"/>
  <c r="N7252" i="6"/>
  <c r="N7253" i="6"/>
  <c r="N7254" i="6"/>
  <c r="N7255" i="6"/>
  <c r="N7256" i="6"/>
  <c r="N7257" i="6"/>
  <c r="N7258" i="6"/>
  <c r="N7259" i="6"/>
  <c r="N7260" i="6"/>
  <c r="N7261" i="6"/>
  <c r="N7262" i="6"/>
  <c r="N7263" i="6"/>
  <c r="N7264" i="6"/>
  <c r="N7265" i="6"/>
  <c r="N7266" i="6"/>
  <c r="N7267" i="6"/>
  <c r="N7268" i="6"/>
  <c r="N7269" i="6"/>
  <c r="N7270" i="6"/>
  <c r="N7271" i="6"/>
  <c r="N7272" i="6"/>
  <c r="N7273" i="6"/>
  <c r="N7274" i="6"/>
  <c r="N7275" i="6"/>
  <c r="N7276" i="6"/>
  <c r="N7277" i="6"/>
  <c r="N7278" i="6"/>
  <c r="N7279" i="6"/>
  <c r="N7280" i="6"/>
  <c r="N7281" i="6"/>
  <c r="N7282" i="6"/>
  <c r="N7283" i="6"/>
  <c r="N7284" i="6"/>
  <c r="N7285" i="6"/>
  <c r="N7286" i="6"/>
  <c r="N7287" i="6"/>
  <c r="N7288" i="6"/>
  <c r="N7289" i="6"/>
  <c r="N7290" i="6"/>
  <c r="N7291" i="6"/>
  <c r="N7292" i="6"/>
  <c r="N7293" i="6"/>
  <c r="N7294" i="6"/>
  <c r="N7295" i="6"/>
  <c r="N7296" i="6"/>
  <c r="N7297" i="6"/>
  <c r="N7298" i="6"/>
  <c r="N7299" i="6"/>
  <c r="N7300" i="6"/>
  <c r="N7301" i="6"/>
  <c r="N7302" i="6"/>
  <c r="N7303" i="6"/>
  <c r="N7304" i="6"/>
  <c r="N7305" i="6"/>
  <c r="N7306" i="6"/>
  <c r="N7307" i="6"/>
  <c r="N7308" i="6"/>
  <c r="N7309" i="6"/>
  <c r="N7310" i="6"/>
  <c r="N7311" i="6"/>
  <c r="N7312" i="6"/>
  <c r="N7313" i="6"/>
  <c r="N7314" i="6"/>
  <c r="N7315" i="6"/>
  <c r="N7316" i="6"/>
  <c r="N7317" i="6"/>
  <c r="N7318" i="6"/>
  <c r="N7319" i="6"/>
  <c r="N7320" i="6"/>
  <c r="N7321" i="6"/>
  <c r="N7322" i="6"/>
  <c r="N7323" i="6"/>
  <c r="N7324" i="6"/>
  <c r="N7325" i="6"/>
  <c r="N7326" i="6"/>
  <c r="N7327" i="6"/>
  <c r="N7328" i="6"/>
  <c r="N7329" i="6"/>
  <c r="N7330" i="6"/>
  <c r="N7331" i="6"/>
  <c r="N7332" i="6"/>
  <c r="N7333" i="6"/>
  <c r="N7334" i="6"/>
  <c r="N7335" i="6"/>
  <c r="N7336" i="6"/>
  <c r="N7337" i="6"/>
  <c r="N7338" i="6"/>
  <c r="N7339" i="6"/>
  <c r="N7340" i="6"/>
  <c r="N7341" i="6"/>
  <c r="N7342" i="6"/>
  <c r="N7343" i="6"/>
  <c r="N7344" i="6"/>
  <c r="N7345" i="6"/>
  <c r="N7346" i="6"/>
  <c r="N7347" i="6"/>
  <c r="N7348" i="6"/>
  <c r="N7349" i="6"/>
  <c r="N7350" i="6"/>
  <c r="N7351" i="6"/>
  <c r="N7352" i="6"/>
  <c r="N7353" i="6"/>
  <c r="N7354" i="6"/>
  <c r="N7355" i="6"/>
  <c r="N7356" i="6"/>
  <c r="N7357" i="6"/>
  <c r="N7358" i="6"/>
  <c r="N7359" i="6"/>
  <c r="N7360" i="6"/>
  <c r="N7361" i="6"/>
  <c r="N7362" i="6"/>
  <c r="N7363" i="6"/>
  <c r="N7364" i="6"/>
  <c r="N7365" i="6"/>
  <c r="N7366" i="6"/>
  <c r="N7367" i="6"/>
  <c r="N7368" i="6"/>
  <c r="N7369" i="6"/>
  <c r="N7370" i="6"/>
  <c r="N7371" i="6"/>
  <c r="N7372" i="6"/>
  <c r="N7373" i="6"/>
  <c r="N7374" i="6"/>
  <c r="N7375" i="6"/>
  <c r="N7376" i="6"/>
  <c r="N7377" i="6"/>
  <c r="N7378" i="6"/>
  <c r="N7379" i="6"/>
  <c r="N7380" i="6"/>
  <c r="N7381" i="6"/>
  <c r="N7382" i="6"/>
  <c r="N7383" i="6"/>
  <c r="N7384" i="6"/>
  <c r="N7385" i="6"/>
  <c r="N7386" i="6"/>
  <c r="N7387" i="6"/>
  <c r="N7388" i="6"/>
  <c r="N7389" i="6"/>
  <c r="N7390" i="6"/>
  <c r="N7391" i="6"/>
  <c r="N7392" i="6"/>
  <c r="N7393" i="6"/>
  <c r="N7394" i="6"/>
  <c r="N7395" i="6"/>
  <c r="N7396" i="6"/>
  <c r="N7397" i="6"/>
  <c r="N7398" i="6"/>
  <c r="N7399" i="6"/>
  <c r="N7400" i="6"/>
  <c r="N7401" i="6"/>
  <c r="N7402" i="6"/>
  <c r="N7403" i="6"/>
  <c r="N7404" i="6"/>
  <c r="N7405" i="6"/>
  <c r="N7406" i="6"/>
  <c r="N7407" i="6"/>
  <c r="N7408" i="6"/>
  <c r="N7409" i="6"/>
  <c r="N7410" i="6"/>
  <c r="N7411" i="6"/>
  <c r="N7412" i="6"/>
  <c r="N7413" i="6"/>
  <c r="N7414" i="6"/>
  <c r="N7415" i="6"/>
  <c r="N7416" i="6"/>
  <c r="N7417" i="6"/>
  <c r="N7418" i="6"/>
  <c r="N7419" i="6"/>
  <c r="N7420" i="6"/>
  <c r="N7421" i="6"/>
  <c r="N7422" i="6"/>
  <c r="N7423" i="6"/>
  <c r="N7424" i="6"/>
  <c r="N7425" i="6"/>
  <c r="N7426" i="6"/>
  <c r="N7427" i="6"/>
  <c r="N7428" i="6"/>
  <c r="N7429" i="6"/>
  <c r="N7430" i="6"/>
  <c r="N7431" i="6"/>
  <c r="N7432" i="6"/>
  <c r="N7433" i="6"/>
  <c r="N7434" i="6"/>
  <c r="N7435" i="6"/>
  <c r="N7436" i="6"/>
  <c r="N7437" i="6"/>
  <c r="N7438" i="6"/>
  <c r="N7439" i="6"/>
  <c r="N7440" i="6"/>
  <c r="N7441" i="6"/>
  <c r="N7442" i="6"/>
  <c r="N7443" i="6"/>
  <c r="N7444" i="6"/>
  <c r="N7445" i="6"/>
  <c r="N7446" i="6"/>
  <c r="N7447" i="6"/>
  <c r="N7448" i="6"/>
  <c r="N7449" i="6"/>
  <c r="N7450" i="6"/>
  <c r="N7451" i="6"/>
  <c r="N7452" i="6"/>
  <c r="N7453" i="6"/>
  <c r="N7454" i="6"/>
  <c r="N7455" i="6"/>
  <c r="N7456" i="6"/>
  <c r="N7457" i="6"/>
  <c r="N7458" i="6"/>
  <c r="N7459" i="6"/>
  <c r="N7460" i="6"/>
  <c r="N7461" i="6"/>
  <c r="N7462" i="6"/>
  <c r="N7463" i="6"/>
  <c r="N7464" i="6"/>
  <c r="N7465" i="6"/>
  <c r="N7466" i="6"/>
  <c r="N7467" i="6"/>
  <c r="N7468" i="6"/>
  <c r="N7469" i="6"/>
  <c r="N7470" i="6"/>
  <c r="N7471" i="6"/>
  <c r="N7472" i="6"/>
  <c r="N7473" i="6"/>
  <c r="N7474" i="6"/>
  <c r="N7475" i="6"/>
  <c r="N7476" i="6"/>
  <c r="N7477" i="6"/>
  <c r="N7478" i="6"/>
  <c r="N7479" i="6"/>
  <c r="N7480" i="6"/>
  <c r="N7481" i="6"/>
  <c r="N7482" i="6"/>
  <c r="N7483" i="6"/>
  <c r="N7484" i="6"/>
  <c r="N7485" i="6"/>
  <c r="N7486" i="6"/>
  <c r="N7487" i="6"/>
  <c r="N7488" i="6"/>
  <c r="N7489" i="6"/>
  <c r="N7490" i="6"/>
  <c r="N7491" i="6"/>
  <c r="N7492" i="6"/>
  <c r="N7493" i="6"/>
  <c r="N7494" i="6"/>
  <c r="N7495" i="6"/>
  <c r="N7496" i="6"/>
  <c r="N7497" i="6"/>
  <c r="N7498" i="6"/>
  <c r="N7499" i="6"/>
  <c r="N7500" i="6"/>
  <c r="N7501" i="6"/>
  <c r="N7502" i="6"/>
  <c r="N7503" i="6"/>
  <c r="N7504" i="6"/>
  <c r="N7505" i="6"/>
  <c r="N7506" i="6"/>
  <c r="N7507" i="6"/>
  <c r="N7508" i="6"/>
  <c r="N7509" i="6"/>
  <c r="N7510" i="6"/>
  <c r="N7511" i="6"/>
  <c r="N7512" i="6"/>
  <c r="N7513" i="6"/>
  <c r="N7514" i="6"/>
  <c r="N7515" i="6"/>
  <c r="N7516" i="6"/>
  <c r="N7517" i="6"/>
  <c r="N7518" i="6"/>
  <c r="N7519" i="6"/>
  <c r="N7520" i="6"/>
  <c r="N7521" i="6"/>
  <c r="N7522" i="6"/>
  <c r="N7523" i="6"/>
  <c r="N7524" i="6"/>
  <c r="N7525" i="6"/>
  <c r="N7526" i="6"/>
  <c r="N7527" i="6"/>
  <c r="N7528" i="6"/>
  <c r="N7529" i="6"/>
  <c r="N7530" i="6"/>
  <c r="N7531" i="6"/>
  <c r="N7532" i="6"/>
  <c r="N7533" i="6"/>
  <c r="N7534" i="6"/>
  <c r="N7535" i="6"/>
  <c r="N7536" i="6"/>
  <c r="N7537" i="6"/>
  <c r="N7538" i="6"/>
  <c r="N7539" i="6"/>
  <c r="N7540" i="6"/>
  <c r="N7541" i="6"/>
  <c r="N7542" i="6"/>
  <c r="N7543" i="6"/>
  <c r="N7544" i="6"/>
  <c r="N7545" i="6"/>
  <c r="N7546" i="6"/>
  <c r="N7547" i="6"/>
  <c r="N7548" i="6"/>
  <c r="N7549" i="6"/>
  <c r="N7550" i="6"/>
  <c r="N7551" i="6"/>
  <c r="N7552" i="6"/>
  <c r="N7553" i="6"/>
  <c r="N7554" i="6"/>
  <c r="N7555" i="6"/>
  <c r="N7556" i="6"/>
  <c r="N7557" i="6"/>
  <c r="N7558" i="6"/>
  <c r="N7559" i="6"/>
  <c r="N7560" i="6"/>
  <c r="N7561" i="6"/>
  <c r="N7562" i="6"/>
  <c r="N7563" i="6"/>
  <c r="N7564" i="6"/>
  <c r="N7565" i="6"/>
  <c r="N7566" i="6"/>
  <c r="N7567" i="6"/>
  <c r="N7568" i="6"/>
  <c r="N7569" i="6"/>
  <c r="N7570" i="6"/>
  <c r="N7571" i="6"/>
  <c r="N7572" i="6"/>
  <c r="N7573" i="6"/>
  <c r="N7574" i="6"/>
  <c r="N7575" i="6"/>
  <c r="N7576" i="6"/>
  <c r="N7577" i="6"/>
  <c r="N7578" i="6"/>
  <c r="N7579" i="6"/>
  <c r="N7580" i="6"/>
  <c r="N7581" i="6"/>
  <c r="N7582" i="6"/>
  <c r="N7583" i="6"/>
  <c r="N7584" i="6"/>
  <c r="N7585" i="6"/>
  <c r="N7586" i="6"/>
  <c r="N7587" i="6"/>
  <c r="N7588" i="6"/>
  <c r="N7589" i="6"/>
  <c r="N7590" i="6"/>
  <c r="N7591" i="6"/>
  <c r="N7592" i="6"/>
  <c r="N7593" i="6"/>
  <c r="N7594" i="6"/>
  <c r="N7595" i="6"/>
  <c r="N7596" i="6"/>
  <c r="N7597" i="6"/>
  <c r="N7598" i="6"/>
  <c r="N7599" i="6"/>
  <c r="N7600" i="6"/>
  <c r="N7601" i="6"/>
  <c r="N7602" i="6"/>
  <c r="N7603" i="6"/>
  <c r="N7604" i="6"/>
  <c r="N7605" i="6"/>
  <c r="N7606" i="6"/>
  <c r="N7607" i="6"/>
  <c r="N7608" i="6"/>
  <c r="N7609" i="6"/>
  <c r="N7610" i="6"/>
  <c r="N7611" i="6"/>
  <c r="N7612" i="6"/>
  <c r="N7613" i="6"/>
  <c r="N7614" i="6"/>
  <c r="N7615" i="6"/>
  <c r="N7616" i="6"/>
  <c r="N7617" i="6"/>
  <c r="N7618" i="6"/>
  <c r="N7619" i="6"/>
  <c r="N7620" i="6"/>
  <c r="N7621" i="6"/>
  <c r="N7622" i="6"/>
  <c r="N7623" i="6"/>
  <c r="N7624" i="6"/>
  <c r="N7625" i="6"/>
  <c r="N7626" i="6"/>
  <c r="N7627" i="6"/>
  <c r="N7628" i="6"/>
  <c r="N7629" i="6"/>
  <c r="N7630" i="6"/>
  <c r="N7631" i="6"/>
  <c r="N7632" i="6"/>
  <c r="N7633" i="6"/>
  <c r="N7634" i="6"/>
  <c r="N7635" i="6"/>
  <c r="N7636" i="6"/>
  <c r="N7637" i="6"/>
  <c r="N7638" i="6"/>
  <c r="N7639" i="6"/>
  <c r="N7640" i="6"/>
  <c r="N7641" i="6"/>
  <c r="N7642" i="6"/>
  <c r="N7643" i="6"/>
  <c r="N7644" i="6"/>
  <c r="N7645" i="6"/>
  <c r="N7646" i="6"/>
  <c r="N7647" i="6"/>
  <c r="N7648" i="6"/>
  <c r="N7649" i="6"/>
  <c r="N7650" i="6"/>
  <c r="N7651" i="6"/>
  <c r="N7652" i="6"/>
  <c r="N7653" i="6"/>
  <c r="N7654" i="6"/>
  <c r="N7655" i="6"/>
  <c r="N7656" i="6"/>
  <c r="N7657" i="6"/>
  <c r="N7658" i="6"/>
  <c r="N7659" i="6"/>
  <c r="N7660" i="6"/>
  <c r="N7661" i="6"/>
  <c r="N7662" i="6"/>
  <c r="N7663" i="6"/>
  <c r="N7664" i="6"/>
  <c r="N7665" i="6"/>
  <c r="N7666" i="6"/>
  <c r="N7667" i="6"/>
  <c r="N7668" i="6"/>
  <c r="N7669" i="6"/>
  <c r="N7670" i="6"/>
  <c r="N7671" i="6"/>
  <c r="N7672" i="6"/>
  <c r="N7673" i="6"/>
  <c r="N7674" i="6"/>
  <c r="N7675" i="6"/>
  <c r="N7676" i="6"/>
  <c r="N7677" i="6"/>
  <c r="N7678" i="6"/>
  <c r="N7679" i="6"/>
  <c r="N7680" i="6"/>
  <c r="N7681" i="6"/>
  <c r="N7682" i="6"/>
  <c r="N7683" i="6"/>
  <c r="N7684" i="6"/>
  <c r="N7685" i="6"/>
  <c r="N7686" i="6"/>
  <c r="N7687" i="6"/>
  <c r="N7688" i="6"/>
  <c r="N7689" i="6"/>
  <c r="N7690" i="6"/>
  <c r="N7691" i="6"/>
  <c r="N7692" i="6"/>
  <c r="N7693" i="6"/>
  <c r="N7694" i="6"/>
  <c r="N7695" i="6"/>
  <c r="N7696" i="6"/>
  <c r="N7697" i="6"/>
  <c r="N7698" i="6"/>
  <c r="N7699" i="6"/>
  <c r="N7700" i="6"/>
  <c r="N7701" i="6"/>
  <c r="N7702" i="6"/>
  <c r="N7703" i="6"/>
  <c r="N7704" i="6"/>
  <c r="N7705" i="6"/>
  <c r="N7706" i="6"/>
  <c r="N7707" i="6"/>
  <c r="N7708" i="6"/>
  <c r="N7709" i="6"/>
  <c r="N7710" i="6"/>
  <c r="N7711" i="6"/>
  <c r="N7712" i="6"/>
  <c r="N7713" i="6"/>
  <c r="N7714" i="6"/>
  <c r="N7715" i="6"/>
  <c r="N7716" i="6"/>
  <c r="N7717" i="6"/>
  <c r="N7718" i="6"/>
  <c r="N7719" i="6"/>
  <c r="N7720" i="6"/>
  <c r="N7721" i="6"/>
  <c r="N7722" i="6"/>
  <c r="N7723" i="6"/>
  <c r="N7724" i="6"/>
  <c r="N7725" i="6"/>
  <c r="N7726" i="6"/>
  <c r="N7727" i="6"/>
  <c r="N7728" i="6"/>
  <c r="N7729" i="6"/>
  <c r="N7730" i="6"/>
  <c r="N7731" i="6"/>
  <c r="N7732" i="6"/>
  <c r="N7733" i="6"/>
  <c r="N7734" i="6"/>
  <c r="N7735" i="6"/>
  <c r="N7736" i="6"/>
  <c r="N7737" i="6"/>
  <c r="N7738" i="6"/>
  <c r="N7739" i="6"/>
  <c r="N7740" i="6"/>
  <c r="N7741" i="6"/>
  <c r="N7742" i="6"/>
  <c r="N7743" i="6"/>
  <c r="N7744" i="6"/>
  <c r="N7745" i="6"/>
  <c r="N7746" i="6"/>
  <c r="N7747" i="6"/>
  <c r="N7748" i="6"/>
  <c r="N7749" i="6"/>
  <c r="N7750" i="6"/>
  <c r="N7751" i="6"/>
  <c r="N7752" i="6"/>
  <c r="N7753" i="6"/>
  <c r="N7754" i="6"/>
  <c r="N7755" i="6"/>
  <c r="N7756" i="6"/>
  <c r="N7757" i="6"/>
  <c r="N7758" i="6"/>
  <c r="N7759" i="6"/>
  <c r="N7760" i="6"/>
  <c r="N7761" i="6"/>
  <c r="N7762" i="6"/>
  <c r="N7763" i="6"/>
  <c r="N7764" i="6"/>
  <c r="N7765" i="6"/>
  <c r="N7766" i="6"/>
  <c r="N7767" i="6"/>
  <c r="N7768" i="6"/>
  <c r="N7769" i="6"/>
  <c r="N7770" i="6"/>
  <c r="N7771" i="6"/>
  <c r="N7772" i="6"/>
  <c r="N7773" i="6"/>
  <c r="N7774" i="6"/>
  <c r="N7775" i="6"/>
  <c r="N7776" i="6"/>
  <c r="N7777" i="6"/>
  <c r="N7778" i="6"/>
  <c r="N7779" i="6"/>
  <c r="N7780" i="6"/>
  <c r="N7781" i="6"/>
  <c r="N7782" i="6"/>
  <c r="N7783" i="6"/>
  <c r="N7784" i="6"/>
  <c r="N7785" i="6"/>
  <c r="N7786" i="6"/>
  <c r="N7787" i="6"/>
  <c r="N7788" i="6"/>
  <c r="N7789" i="6"/>
  <c r="N7790" i="6"/>
  <c r="N7791" i="6"/>
  <c r="N7792" i="6"/>
  <c r="N7793" i="6"/>
  <c r="N7794" i="6"/>
  <c r="N7795" i="6"/>
  <c r="N7796" i="6"/>
  <c r="N7797" i="6"/>
  <c r="N7798" i="6"/>
  <c r="N7799" i="6"/>
  <c r="N7800" i="6"/>
  <c r="N7801" i="6"/>
  <c r="N7802" i="6"/>
  <c r="N7803" i="6"/>
  <c r="N7804" i="6"/>
  <c r="N7805" i="6"/>
  <c r="N7806" i="6"/>
  <c r="N7807" i="6"/>
  <c r="N7808" i="6"/>
  <c r="N7809" i="6"/>
  <c r="N7810" i="6"/>
  <c r="N7811" i="6"/>
  <c r="N7812" i="6"/>
  <c r="N7813" i="6"/>
  <c r="N7814" i="6"/>
  <c r="N7815" i="6"/>
  <c r="N7816" i="6"/>
  <c r="N7817" i="6"/>
  <c r="N7818" i="6"/>
  <c r="N7819" i="6"/>
  <c r="N7820" i="6"/>
  <c r="N7821" i="6"/>
  <c r="N7822" i="6"/>
  <c r="N7823" i="6"/>
  <c r="N7824" i="6"/>
  <c r="N7825" i="6"/>
  <c r="N7826" i="6"/>
  <c r="N7827" i="6"/>
  <c r="N7828" i="6"/>
  <c r="N7829" i="6"/>
  <c r="N7830" i="6"/>
  <c r="N7831" i="6"/>
  <c r="N7832" i="6"/>
  <c r="N7833" i="6"/>
  <c r="N7834" i="6"/>
  <c r="N7835" i="6"/>
  <c r="N7836" i="6"/>
  <c r="N7837" i="6"/>
  <c r="N7838" i="6"/>
  <c r="N7839" i="6"/>
  <c r="N7840" i="6"/>
  <c r="N7841" i="6"/>
  <c r="N7842" i="6"/>
  <c r="N7843" i="6"/>
  <c r="N7844" i="6"/>
  <c r="N7845" i="6"/>
  <c r="N7846" i="6"/>
  <c r="N7847" i="6"/>
  <c r="N7848" i="6"/>
  <c r="N7849" i="6"/>
  <c r="N7850" i="6"/>
  <c r="N7851" i="6"/>
  <c r="N7852" i="6"/>
  <c r="N7853" i="6"/>
  <c r="N7854" i="6"/>
  <c r="N7855" i="6"/>
  <c r="N7856" i="6"/>
  <c r="N7857" i="6"/>
  <c r="N7858" i="6"/>
  <c r="N7859" i="6"/>
  <c r="N7860" i="6"/>
  <c r="N7861" i="6"/>
  <c r="N7862" i="6"/>
  <c r="N7863" i="6"/>
  <c r="N7864" i="6"/>
  <c r="N7865" i="6"/>
  <c r="N7866" i="6"/>
  <c r="N7867" i="6"/>
  <c r="N7868" i="6"/>
  <c r="N7869" i="6"/>
  <c r="N7870" i="6"/>
  <c r="N7871" i="6"/>
  <c r="N7872" i="6"/>
  <c r="N7873" i="6"/>
  <c r="N7874" i="6"/>
  <c r="N7875" i="6"/>
  <c r="N7876" i="6"/>
  <c r="N7877" i="6"/>
  <c r="N7878" i="6"/>
  <c r="N7879" i="6"/>
  <c r="N7880" i="6"/>
  <c r="N7881" i="6"/>
  <c r="N7882" i="6"/>
  <c r="N7883" i="6"/>
  <c r="N7884" i="6"/>
  <c r="N7885" i="6"/>
  <c r="N7886" i="6"/>
  <c r="N7887" i="6"/>
  <c r="N7888" i="6"/>
  <c r="N7889" i="6"/>
  <c r="N7890" i="6"/>
  <c r="N7891" i="6"/>
  <c r="N7892" i="6"/>
  <c r="N7893" i="6"/>
  <c r="N7894" i="6"/>
  <c r="N7895" i="6"/>
  <c r="N7896" i="6"/>
  <c r="N7897" i="6"/>
  <c r="N7898" i="6"/>
  <c r="N7899" i="6"/>
  <c r="N7900" i="6"/>
  <c r="N7901" i="6"/>
  <c r="N7902" i="6"/>
  <c r="N7903" i="6"/>
  <c r="N7904" i="6"/>
  <c r="N7905" i="6"/>
  <c r="N7906" i="6"/>
  <c r="N7907" i="6"/>
  <c r="N7908" i="6"/>
  <c r="N7909" i="6"/>
  <c r="N7910" i="6"/>
  <c r="N7911" i="6"/>
  <c r="N7912" i="6"/>
  <c r="N7913" i="6"/>
  <c r="N7914" i="6"/>
  <c r="N7915" i="6"/>
  <c r="N7916" i="6"/>
  <c r="N7917" i="6"/>
  <c r="N7918" i="6"/>
  <c r="N7919" i="6"/>
  <c r="N7920" i="6"/>
  <c r="N7921" i="6"/>
  <c r="N7922" i="6"/>
  <c r="N7923" i="6"/>
  <c r="N7924" i="6"/>
  <c r="N7925" i="6"/>
  <c r="N7926" i="6"/>
  <c r="N7927" i="6"/>
  <c r="N7928" i="6"/>
  <c r="N7929" i="6"/>
  <c r="N7930" i="6"/>
  <c r="N7931" i="6"/>
  <c r="N7932" i="6"/>
  <c r="N7933" i="6"/>
  <c r="N7934" i="6"/>
  <c r="N7935" i="6"/>
  <c r="N7936" i="6"/>
  <c r="N7937" i="6"/>
  <c r="N7938" i="6"/>
  <c r="N7939" i="6"/>
  <c r="N7940" i="6"/>
  <c r="N7941" i="6"/>
  <c r="N7942" i="6"/>
  <c r="N7943" i="6"/>
  <c r="N7944" i="6"/>
  <c r="N7945" i="6"/>
  <c r="N7946" i="6"/>
  <c r="N7947" i="6"/>
  <c r="N7948" i="6"/>
  <c r="N7949" i="6"/>
  <c r="N7950" i="6"/>
  <c r="N7951" i="6"/>
  <c r="N7952" i="6"/>
  <c r="N7953" i="6"/>
  <c r="N7954" i="6"/>
  <c r="N7955" i="6"/>
  <c r="N7956" i="6"/>
  <c r="N7957" i="6"/>
  <c r="N7958" i="6"/>
  <c r="N7959" i="6"/>
  <c r="N7960" i="6"/>
  <c r="N7961" i="6"/>
  <c r="N7962" i="6"/>
  <c r="N7963" i="6"/>
  <c r="N7964" i="6"/>
  <c r="N7965" i="6"/>
  <c r="N7966" i="6"/>
  <c r="N7967" i="6"/>
  <c r="N7968" i="6"/>
  <c r="N7969" i="6"/>
  <c r="N7970" i="6"/>
  <c r="N7971" i="6"/>
  <c r="N7972" i="6"/>
  <c r="N7973" i="6"/>
  <c r="N7974" i="6"/>
  <c r="N7975" i="6"/>
  <c r="N7976" i="6"/>
  <c r="N7977" i="6"/>
  <c r="N7978" i="6"/>
  <c r="N7979" i="6"/>
  <c r="N7980" i="6"/>
  <c r="N7981" i="6"/>
  <c r="N7982" i="6"/>
  <c r="N7983" i="6"/>
  <c r="N7984" i="6"/>
  <c r="N7985" i="6"/>
  <c r="N7986" i="6"/>
  <c r="N7987" i="6"/>
  <c r="N7988" i="6"/>
  <c r="N7989" i="6"/>
  <c r="N7990" i="6"/>
  <c r="N7991" i="6"/>
  <c r="N7992" i="6"/>
  <c r="N7993" i="6"/>
  <c r="N7994" i="6"/>
  <c r="N7995" i="6"/>
  <c r="N7996" i="6"/>
  <c r="N7997" i="6"/>
  <c r="N7998" i="6"/>
  <c r="N7999" i="6"/>
  <c r="N8000" i="6"/>
  <c r="N8001" i="6"/>
  <c r="N8002" i="6"/>
  <c r="N8003" i="6"/>
  <c r="N8004" i="6"/>
  <c r="N8005" i="6"/>
  <c r="N8006" i="6"/>
  <c r="N8007" i="6"/>
  <c r="N8008" i="6"/>
  <c r="N8009" i="6"/>
  <c r="N8010" i="6"/>
  <c r="N8011" i="6"/>
  <c r="N8012" i="6"/>
  <c r="N8013" i="6"/>
  <c r="N8014" i="6"/>
  <c r="N8015" i="6"/>
  <c r="N8016" i="6"/>
  <c r="N8017" i="6"/>
  <c r="N8018" i="6"/>
  <c r="N8019" i="6"/>
  <c r="N8020" i="6"/>
  <c r="N8021" i="6"/>
  <c r="N8022" i="6"/>
  <c r="N8023" i="6"/>
  <c r="N8024" i="6"/>
  <c r="N8025" i="6"/>
  <c r="N8026" i="6"/>
  <c r="N8027" i="6"/>
  <c r="N8028" i="6"/>
  <c r="N8029" i="6"/>
  <c r="N8030" i="6"/>
  <c r="N8031" i="6"/>
  <c r="N8032" i="6"/>
  <c r="N8033" i="6"/>
  <c r="N8034" i="6"/>
  <c r="N8035" i="6"/>
  <c r="N8036" i="6"/>
  <c r="N8037" i="6"/>
  <c r="N8038" i="6"/>
  <c r="N8039" i="6"/>
  <c r="N8040" i="6"/>
  <c r="N8041" i="6"/>
  <c r="N8042" i="6"/>
  <c r="N8043" i="6"/>
  <c r="N8044" i="6"/>
  <c r="N8045" i="6"/>
  <c r="N8046" i="6"/>
  <c r="N8047" i="6"/>
  <c r="N8048" i="6"/>
  <c r="N8049" i="6"/>
  <c r="N8050" i="6"/>
  <c r="N8051" i="6"/>
  <c r="N8052" i="6"/>
  <c r="N8053" i="6"/>
  <c r="N8054" i="6"/>
  <c r="N8055" i="6"/>
  <c r="N8056" i="6"/>
  <c r="N8057" i="6"/>
  <c r="N8058" i="6"/>
  <c r="N8059" i="6"/>
  <c r="N8060" i="6"/>
  <c r="N8061" i="6"/>
  <c r="N8062" i="6"/>
  <c r="N8063" i="6"/>
  <c r="N8064" i="6"/>
  <c r="N8065" i="6"/>
  <c r="N8066" i="6"/>
  <c r="N8067" i="6"/>
  <c r="N8068" i="6"/>
  <c r="N8069" i="6"/>
  <c r="N8070" i="6"/>
  <c r="N8071" i="6"/>
  <c r="N8072" i="6"/>
  <c r="N8073" i="6"/>
  <c r="N8074" i="6"/>
  <c r="N8075" i="6"/>
  <c r="N8076" i="6"/>
  <c r="N8077" i="6"/>
  <c r="N8078" i="6"/>
  <c r="N8079" i="6"/>
  <c r="N8080" i="6"/>
  <c r="N8081" i="6"/>
  <c r="N8082" i="6"/>
  <c r="N8083" i="6"/>
  <c r="N8084" i="6"/>
  <c r="N8085" i="6"/>
  <c r="N8086" i="6"/>
  <c r="N8087" i="6"/>
  <c r="N8088" i="6"/>
  <c r="N8089" i="6"/>
  <c r="N8090" i="6"/>
  <c r="N8091" i="6"/>
  <c r="N8092" i="6"/>
  <c r="N8093" i="6"/>
  <c r="N8094" i="6"/>
  <c r="N8095" i="6"/>
  <c r="N8096" i="6"/>
  <c r="N8097" i="6"/>
  <c r="N8098" i="6"/>
  <c r="N8099" i="6"/>
  <c r="N8100" i="6"/>
  <c r="N8101" i="6"/>
  <c r="N8102" i="6"/>
  <c r="N8103" i="6"/>
  <c r="N8104" i="6"/>
  <c r="N8105" i="6"/>
  <c r="N8106" i="6"/>
  <c r="N8107" i="6"/>
  <c r="N8108" i="6"/>
  <c r="N8109" i="6"/>
  <c r="N8110" i="6"/>
  <c r="N8111" i="6"/>
  <c r="N8112" i="6"/>
  <c r="N8113" i="6"/>
  <c r="N8114" i="6"/>
  <c r="N8115" i="6"/>
  <c r="N8116" i="6"/>
  <c r="N8117" i="6"/>
  <c r="N8118" i="6"/>
  <c r="N8119" i="6"/>
  <c r="N8120" i="6"/>
  <c r="N8121" i="6"/>
  <c r="N8122" i="6"/>
  <c r="N8123" i="6"/>
  <c r="N8124" i="6"/>
  <c r="N8125" i="6"/>
  <c r="N8126" i="6"/>
  <c r="N8127" i="6"/>
  <c r="N8128" i="6"/>
  <c r="N8129" i="6"/>
  <c r="N8130" i="6"/>
  <c r="N8131" i="6"/>
  <c r="N8132" i="6"/>
  <c r="N8133" i="6"/>
  <c r="N8134" i="6"/>
  <c r="N8135" i="6"/>
  <c r="N8136" i="6"/>
  <c r="N8137" i="6"/>
  <c r="N8138" i="6"/>
  <c r="N8139" i="6"/>
  <c r="N8140" i="6"/>
  <c r="N8141" i="6"/>
  <c r="N8142" i="6"/>
  <c r="N8143" i="6"/>
  <c r="N8144" i="6"/>
  <c r="N8145" i="6"/>
  <c r="N8146" i="6"/>
  <c r="N8147" i="6"/>
  <c r="N8148" i="6"/>
  <c r="N8149" i="6"/>
  <c r="N8150" i="6"/>
  <c r="N8151" i="6"/>
  <c r="N8152" i="6"/>
  <c r="N8153" i="6"/>
  <c r="N8154" i="6"/>
  <c r="N8155" i="6"/>
  <c r="N8156" i="6"/>
  <c r="N8157" i="6"/>
  <c r="N8158" i="6"/>
  <c r="N8159" i="6"/>
  <c r="N8160" i="6"/>
  <c r="N8161" i="6"/>
  <c r="N8162" i="6"/>
  <c r="N8163" i="6"/>
  <c r="N8164" i="6"/>
  <c r="N8165" i="6"/>
  <c r="N8166" i="6"/>
  <c r="N8167" i="6"/>
  <c r="N8168" i="6"/>
  <c r="N8169" i="6"/>
  <c r="N8170" i="6"/>
  <c r="N8171" i="6"/>
  <c r="N8172" i="6"/>
  <c r="N8173" i="6"/>
  <c r="N8174" i="6"/>
  <c r="N8175" i="6"/>
  <c r="N8176" i="6"/>
  <c r="N8177" i="6"/>
  <c r="N8178" i="6"/>
  <c r="N8179" i="6"/>
  <c r="N8180" i="6"/>
  <c r="N8181" i="6"/>
  <c r="N8182" i="6"/>
  <c r="N8183" i="6"/>
  <c r="N8184" i="6"/>
  <c r="N8185" i="6"/>
  <c r="N8186" i="6"/>
  <c r="N8187" i="6"/>
  <c r="N8188" i="6"/>
  <c r="N8189" i="6"/>
  <c r="N8190" i="6"/>
  <c r="N8191" i="6"/>
  <c r="N8192" i="6"/>
  <c r="N8193" i="6"/>
  <c r="N8194" i="6"/>
  <c r="N8195" i="6"/>
  <c r="N8196" i="6"/>
  <c r="N8197" i="6"/>
  <c r="N8198" i="6"/>
  <c r="N8199" i="6"/>
  <c r="N8200" i="6"/>
  <c r="N8201" i="6"/>
  <c r="N8202" i="6"/>
  <c r="N8203" i="6"/>
  <c r="N8204" i="6"/>
  <c r="N8205" i="6"/>
  <c r="N8206" i="6"/>
  <c r="N8207" i="6"/>
  <c r="N8208" i="6"/>
  <c r="N8209" i="6"/>
  <c r="N8210" i="6"/>
  <c r="N8211" i="6"/>
  <c r="N8212" i="6"/>
  <c r="N8213" i="6"/>
  <c r="N8214" i="6"/>
  <c r="N8215" i="6"/>
  <c r="N8216" i="6"/>
  <c r="N8217" i="6"/>
  <c r="N8218" i="6"/>
  <c r="N8219" i="6"/>
  <c r="N8220" i="6"/>
  <c r="N8221" i="6"/>
  <c r="N8222" i="6"/>
  <c r="N8223" i="6"/>
  <c r="N8224" i="6"/>
  <c r="N8225" i="6"/>
  <c r="N8226" i="6"/>
  <c r="N8227" i="6"/>
  <c r="N8228" i="6"/>
  <c r="N8229" i="6"/>
  <c r="N8230" i="6"/>
  <c r="N8231" i="6"/>
  <c r="N8232" i="6"/>
  <c r="N8233" i="6"/>
  <c r="N8234" i="6"/>
  <c r="N8235" i="6"/>
  <c r="N8236" i="6"/>
  <c r="N8237" i="6"/>
  <c r="N8238" i="6"/>
  <c r="N8239" i="6"/>
  <c r="N8240" i="6"/>
  <c r="N8241" i="6"/>
  <c r="N8242" i="6"/>
  <c r="N8243" i="6"/>
  <c r="N8244" i="6"/>
  <c r="N8245" i="6"/>
  <c r="N8246" i="6"/>
  <c r="N8247" i="6"/>
  <c r="N8248" i="6"/>
  <c r="N8249" i="6"/>
  <c r="N8250" i="6"/>
  <c r="N8251" i="6"/>
  <c r="N8252" i="6"/>
  <c r="N8253" i="6"/>
  <c r="N8254" i="6"/>
  <c r="N8255" i="6"/>
  <c r="N8256" i="6"/>
  <c r="N8257" i="6"/>
  <c r="N8258" i="6"/>
  <c r="N8259" i="6"/>
  <c r="N8260" i="6"/>
  <c r="N8261" i="6"/>
  <c r="N8262" i="6"/>
  <c r="N8263" i="6"/>
  <c r="N8264" i="6"/>
  <c r="N8265" i="6"/>
  <c r="N8266" i="6"/>
  <c r="N8267" i="6"/>
  <c r="N8268" i="6"/>
  <c r="N8269" i="6"/>
  <c r="N8270" i="6"/>
  <c r="N8271" i="6"/>
  <c r="N8272" i="6"/>
  <c r="N8273" i="6"/>
  <c r="N8274" i="6"/>
  <c r="N8275" i="6"/>
  <c r="N8276" i="6"/>
  <c r="N8277" i="6"/>
  <c r="N8278" i="6"/>
  <c r="N8279" i="6"/>
  <c r="N8280" i="6"/>
  <c r="N8281" i="6"/>
  <c r="N8282" i="6"/>
  <c r="N8283" i="6"/>
  <c r="N8284" i="6"/>
  <c r="N8285" i="6"/>
  <c r="N8286" i="6"/>
  <c r="N8287" i="6"/>
  <c r="N8288" i="6"/>
  <c r="N8289" i="6"/>
  <c r="N8290" i="6"/>
  <c r="N8291" i="6"/>
  <c r="N8292" i="6"/>
  <c r="N8293" i="6"/>
  <c r="N8294" i="6"/>
  <c r="N8295" i="6"/>
  <c r="N8296" i="6"/>
  <c r="N8297" i="6"/>
  <c r="N8298" i="6"/>
  <c r="N8299" i="6"/>
  <c r="N8300" i="6"/>
  <c r="N8301" i="6"/>
  <c r="N8302" i="6"/>
  <c r="N8303" i="6"/>
  <c r="N8304" i="6"/>
  <c r="N8305" i="6"/>
  <c r="N8306" i="6"/>
  <c r="N8307" i="6"/>
  <c r="N8308" i="6"/>
  <c r="N8309" i="6"/>
  <c r="N8310" i="6"/>
  <c r="N8311" i="6"/>
  <c r="N8312" i="6"/>
  <c r="N8313" i="6"/>
  <c r="N8314" i="6"/>
  <c r="N8315" i="6"/>
  <c r="N8316" i="6"/>
  <c r="N8317" i="6"/>
  <c r="N8318" i="6"/>
  <c r="N8319" i="6"/>
  <c r="N8320" i="6"/>
  <c r="N8321" i="6"/>
  <c r="N8322" i="6"/>
  <c r="N8323" i="6"/>
  <c r="N8324" i="6"/>
  <c r="N8325" i="6"/>
  <c r="N8326" i="6"/>
  <c r="N8327" i="6"/>
  <c r="N8328" i="6"/>
  <c r="N8329" i="6"/>
  <c r="N8330" i="6"/>
  <c r="N8331" i="6"/>
  <c r="N8332" i="6"/>
  <c r="N8333" i="6"/>
  <c r="N8334" i="6"/>
  <c r="N8335" i="6"/>
  <c r="N8336" i="6"/>
  <c r="N8337" i="6"/>
  <c r="N8338" i="6"/>
  <c r="N8339" i="6"/>
  <c r="N8340" i="6"/>
  <c r="N8341" i="6"/>
  <c r="N8342" i="6"/>
  <c r="N8343" i="6"/>
  <c r="N8344" i="6"/>
  <c r="N8345" i="6"/>
  <c r="N8346" i="6"/>
  <c r="N8347" i="6"/>
  <c r="N8348" i="6"/>
  <c r="N8349" i="6"/>
  <c r="N8350" i="6"/>
  <c r="N8351" i="6"/>
  <c r="N8352" i="6"/>
  <c r="N8353" i="6"/>
  <c r="N8354" i="6"/>
  <c r="N8355" i="6"/>
  <c r="N8356" i="6"/>
  <c r="N8357" i="6"/>
  <c r="N8358" i="6"/>
  <c r="N8359" i="6"/>
  <c r="N8360" i="6"/>
  <c r="N8361" i="6"/>
  <c r="N8362" i="6"/>
  <c r="N8363" i="6"/>
  <c r="N8364" i="6"/>
  <c r="N8365" i="6"/>
  <c r="N8366" i="6"/>
  <c r="N8367" i="6"/>
  <c r="N8368" i="6"/>
  <c r="N8369" i="6"/>
  <c r="N8370" i="6"/>
  <c r="N8371" i="6"/>
  <c r="N8372" i="6"/>
  <c r="N8373" i="6"/>
  <c r="N8374" i="6"/>
  <c r="N8375" i="6"/>
  <c r="N8376" i="6"/>
  <c r="N8377" i="6"/>
  <c r="N8378" i="6"/>
  <c r="N8379" i="6"/>
  <c r="N8380" i="6"/>
  <c r="N8381" i="6"/>
  <c r="N8382" i="6"/>
  <c r="N8383" i="6"/>
  <c r="N8384" i="6"/>
  <c r="N8385" i="6"/>
  <c r="N8386" i="6"/>
  <c r="N8387" i="6"/>
  <c r="N8388" i="6"/>
  <c r="N8389" i="6"/>
  <c r="N8390" i="6"/>
  <c r="N8391" i="6"/>
  <c r="N8392" i="6"/>
  <c r="N8393" i="6"/>
  <c r="N8394" i="6"/>
  <c r="N8395" i="6"/>
  <c r="N8396" i="6"/>
  <c r="N8397" i="6"/>
  <c r="N8398" i="6"/>
  <c r="N8399" i="6"/>
  <c r="N8400" i="6"/>
  <c r="N8401" i="6"/>
  <c r="N8402" i="6"/>
  <c r="N8403" i="6"/>
  <c r="N8404" i="6"/>
  <c r="N8405" i="6"/>
  <c r="N8406" i="6"/>
  <c r="N8407" i="6"/>
  <c r="N8408" i="6"/>
  <c r="N8409" i="6"/>
  <c r="N8410" i="6"/>
  <c r="N8411" i="6"/>
  <c r="N8412" i="6"/>
  <c r="N8413" i="6"/>
  <c r="N8414" i="6"/>
  <c r="N8415" i="6"/>
  <c r="N8416" i="6"/>
  <c r="N8417" i="6"/>
  <c r="N8418" i="6"/>
  <c r="N8419" i="6"/>
  <c r="N8420" i="6"/>
  <c r="N8421" i="6"/>
  <c r="N8422" i="6"/>
  <c r="N8423" i="6"/>
  <c r="N8424" i="6"/>
  <c r="N8425" i="6"/>
  <c r="N8426" i="6"/>
  <c r="N8427" i="6"/>
  <c r="N8428" i="6"/>
  <c r="N8429" i="6"/>
  <c r="N8430" i="6"/>
  <c r="N8431" i="6"/>
  <c r="N8432" i="6"/>
  <c r="N8433" i="6"/>
  <c r="N8434" i="6"/>
  <c r="N8435" i="6"/>
  <c r="N8436" i="6"/>
  <c r="N8437" i="6"/>
  <c r="N8438" i="6"/>
  <c r="N8439" i="6"/>
  <c r="N8440" i="6"/>
  <c r="N8441" i="6"/>
  <c r="N8442" i="6"/>
  <c r="N8443" i="6"/>
  <c r="N8444" i="6"/>
  <c r="N8445" i="6"/>
  <c r="N8446" i="6"/>
  <c r="N8447" i="6"/>
  <c r="N8448" i="6"/>
  <c r="N8449" i="6"/>
  <c r="N8450" i="6"/>
  <c r="N8451" i="6"/>
  <c r="N8452" i="6"/>
  <c r="N8453" i="6"/>
  <c r="N8454" i="6"/>
  <c r="N8455" i="6"/>
  <c r="N8456" i="6"/>
  <c r="N8457" i="6"/>
  <c r="N8458" i="6"/>
  <c r="N8459" i="6"/>
  <c r="N8460" i="6"/>
  <c r="N8461" i="6"/>
  <c r="N8462" i="6"/>
  <c r="N8463" i="6"/>
  <c r="N8464" i="6"/>
  <c r="N8465" i="6"/>
  <c r="N8466" i="6"/>
  <c r="N8467" i="6"/>
  <c r="N8468" i="6"/>
  <c r="N8469" i="6"/>
  <c r="N8470" i="6"/>
  <c r="N8471" i="6"/>
  <c r="N8472" i="6"/>
  <c r="N8473" i="6"/>
  <c r="N8474" i="6"/>
  <c r="N8475" i="6"/>
  <c r="N8476" i="6"/>
  <c r="N8477" i="6"/>
  <c r="N8478" i="6"/>
  <c r="N8479" i="6"/>
  <c r="N8480" i="6"/>
  <c r="N8481" i="6"/>
  <c r="N8482" i="6"/>
  <c r="N8483" i="6"/>
  <c r="N8484" i="6"/>
  <c r="N8485" i="6"/>
  <c r="N8486" i="6"/>
  <c r="N8487" i="6"/>
  <c r="N8488" i="6"/>
  <c r="N8489" i="6"/>
  <c r="N8490" i="6"/>
  <c r="N8491" i="6"/>
  <c r="N8492" i="6"/>
  <c r="N8493" i="6"/>
  <c r="N8494" i="6"/>
  <c r="N8495" i="6"/>
  <c r="N8496" i="6"/>
  <c r="N8497" i="6"/>
  <c r="N8498" i="6"/>
  <c r="N8499" i="6"/>
  <c r="N8500" i="6"/>
  <c r="N8501" i="6"/>
  <c r="N8502" i="6"/>
  <c r="N8503" i="6"/>
  <c r="N8504" i="6"/>
  <c r="N8505" i="6"/>
  <c r="N8506" i="6"/>
  <c r="N8507" i="6"/>
  <c r="N8508" i="6"/>
  <c r="N8509" i="6"/>
  <c r="N8510" i="6"/>
  <c r="N8511" i="6"/>
  <c r="N8512" i="6"/>
  <c r="N8513" i="6"/>
  <c r="N8514" i="6"/>
  <c r="N8515" i="6"/>
  <c r="N8516" i="6"/>
  <c r="N8517" i="6"/>
  <c r="N8518" i="6"/>
  <c r="N8519" i="6"/>
  <c r="N8520" i="6"/>
  <c r="N8521" i="6"/>
  <c r="N8522" i="6"/>
  <c r="N8523" i="6"/>
  <c r="N8524" i="6"/>
  <c r="N8525" i="6"/>
  <c r="N8526" i="6"/>
  <c r="N8527" i="6"/>
  <c r="N8528" i="6"/>
  <c r="N8529" i="6"/>
  <c r="N8530" i="6"/>
  <c r="N8531" i="6"/>
  <c r="N8532" i="6"/>
  <c r="N8533" i="6"/>
  <c r="N8534" i="6"/>
  <c r="N8535" i="6"/>
  <c r="N8536" i="6"/>
  <c r="N8537" i="6"/>
  <c r="N8538" i="6"/>
  <c r="N8539" i="6"/>
  <c r="N8540" i="6"/>
  <c r="N8541" i="6"/>
  <c r="N8542" i="6"/>
  <c r="N8543" i="6"/>
  <c r="N8544" i="6"/>
  <c r="N8545" i="6"/>
  <c r="N8546" i="6"/>
  <c r="N8547" i="6"/>
  <c r="N8548" i="6"/>
  <c r="N8549" i="6"/>
  <c r="N8550" i="6"/>
  <c r="N8551" i="6"/>
  <c r="N8552" i="6"/>
  <c r="N8553" i="6"/>
  <c r="N8554" i="6"/>
  <c r="N8555" i="6"/>
  <c r="N8556" i="6"/>
  <c r="N8557" i="6"/>
  <c r="N8558" i="6"/>
  <c r="N8559" i="6"/>
  <c r="N8560" i="6"/>
  <c r="N8561" i="6"/>
  <c r="N8562" i="6"/>
  <c r="N8563" i="6"/>
  <c r="N8564" i="6"/>
  <c r="N8565" i="6"/>
  <c r="N8566" i="6"/>
  <c r="N8567" i="6"/>
  <c r="N8568" i="6"/>
  <c r="N8569" i="6"/>
  <c r="N8570" i="6"/>
  <c r="N8571" i="6"/>
  <c r="N8572" i="6"/>
  <c r="N8573" i="6"/>
  <c r="N8574" i="6"/>
  <c r="N8575" i="6"/>
  <c r="N8576" i="6"/>
  <c r="N8577" i="6"/>
  <c r="N8578" i="6"/>
  <c r="N8579" i="6"/>
  <c r="N8580" i="6"/>
  <c r="N8581" i="6"/>
  <c r="N8582" i="6"/>
  <c r="N8583" i="6"/>
  <c r="N8584" i="6"/>
  <c r="N8585" i="6"/>
  <c r="N8586" i="6"/>
  <c r="N8587" i="6"/>
  <c r="N8588" i="6"/>
  <c r="N8589" i="6"/>
  <c r="N8590" i="6"/>
  <c r="N8591" i="6"/>
  <c r="N8592" i="6"/>
  <c r="N8593" i="6"/>
  <c r="N8594" i="6"/>
  <c r="N8595" i="6"/>
  <c r="N8596" i="6"/>
  <c r="N8597" i="6"/>
  <c r="N8598" i="6"/>
  <c r="N8599" i="6"/>
  <c r="N8600" i="6"/>
  <c r="N8601" i="6"/>
  <c r="N8602" i="6"/>
  <c r="N8603" i="6"/>
  <c r="N8604" i="6"/>
  <c r="N8605" i="6"/>
  <c r="N8606" i="6"/>
  <c r="N8607" i="6"/>
  <c r="N8608" i="6"/>
  <c r="N8609" i="6"/>
  <c r="N8610" i="6"/>
  <c r="N8611" i="6"/>
  <c r="N8612" i="6"/>
  <c r="N8613" i="6"/>
  <c r="N8614" i="6"/>
  <c r="N8615" i="6"/>
  <c r="N8616" i="6"/>
  <c r="N8617" i="6"/>
  <c r="N8618" i="6"/>
  <c r="N8619" i="6"/>
  <c r="N8620" i="6"/>
  <c r="N8621" i="6"/>
  <c r="N8622" i="6"/>
  <c r="N8623" i="6"/>
  <c r="N8624" i="6"/>
  <c r="N8625" i="6"/>
  <c r="N8626" i="6"/>
  <c r="N8627" i="6"/>
  <c r="N8628" i="6"/>
  <c r="N8629" i="6"/>
  <c r="N8630" i="6"/>
  <c r="N8631" i="6"/>
  <c r="N8632" i="6"/>
  <c r="N8633" i="6"/>
  <c r="N8634" i="6"/>
  <c r="N8635" i="6"/>
  <c r="N8636" i="6"/>
  <c r="N8637" i="6"/>
  <c r="N8638" i="6"/>
  <c r="N8639" i="6"/>
  <c r="N8640" i="6"/>
  <c r="N8641" i="6"/>
  <c r="N8642" i="6"/>
  <c r="N8643" i="6"/>
  <c r="N8644" i="6"/>
  <c r="N8645" i="6"/>
  <c r="N8646" i="6"/>
  <c r="N8647" i="6"/>
  <c r="N8648" i="6"/>
  <c r="N8649" i="6"/>
  <c r="N8650" i="6"/>
  <c r="N8651" i="6"/>
  <c r="N8652" i="6"/>
  <c r="N8653" i="6"/>
  <c r="N8654" i="6"/>
  <c r="N8655" i="6"/>
  <c r="N8656" i="6"/>
  <c r="N8657" i="6"/>
  <c r="N8658" i="6"/>
  <c r="N8659" i="6"/>
  <c r="N8660" i="6"/>
  <c r="N8661" i="6"/>
  <c r="N8662" i="6"/>
  <c r="N8663" i="6"/>
  <c r="N8664" i="6"/>
  <c r="N8665" i="6"/>
  <c r="N8666" i="6"/>
  <c r="N8667" i="6"/>
  <c r="N8668" i="6"/>
  <c r="N8669" i="6"/>
  <c r="N8670" i="6"/>
  <c r="N8671" i="6"/>
  <c r="N8672" i="6"/>
  <c r="N8673" i="6"/>
  <c r="N8674" i="6"/>
  <c r="N8675" i="6"/>
  <c r="N8676" i="6"/>
  <c r="N8677" i="6"/>
  <c r="N8678" i="6"/>
  <c r="N8679" i="6"/>
  <c r="N8680" i="6"/>
  <c r="N8681" i="6"/>
  <c r="N8682" i="6"/>
  <c r="N8683" i="6"/>
  <c r="N8684" i="6"/>
  <c r="N8685" i="6"/>
  <c r="N8686" i="6"/>
  <c r="N8687" i="6"/>
  <c r="N8688" i="6"/>
  <c r="N8689" i="6"/>
  <c r="N8690" i="6"/>
  <c r="N8691" i="6"/>
  <c r="N8692" i="6"/>
  <c r="N8693" i="6"/>
  <c r="N8694" i="6"/>
  <c r="N8695" i="6"/>
  <c r="N8696" i="6"/>
  <c r="N8697" i="6"/>
  <c r="N8698" i="6"/>
  <c r="N8699" i="6"/>
  <c r="N8700" i="6"/>
  <c r="N8701" i="6"/>
  <c r="N8702" i="6"/>
  <c r="N8703" i="6"/>
  <c r="N8704" i="6"/>
  <c r="N8705" i="6"/>
  <c r="N8706" i="6"/>
  <c r="N8707" i="6"/>
  <c r="N8708" i="6"/>
  <c r="N8709" i="6"/>
  <c r="N8710" i="6"/>
  <c r="N8711" i="6"/>
  <c r="N8712" i="6"/>
  <c r="N8713" i="6"/>
  <c r="N8714" i="6"/>
  <c r="N8715" i="6"/>
  <c r="N8716" i="6"/>
  <c r="N8717" i="6"/>
  <c r="N8718" i="6"/>
  <c r="N8719" i="6"/>
  <c r="N8720" i="6"/>
  <c r="N8721" i="6"/>
  <c r="N8722" i="6"/>
  <c r="N8723" i="6"/>
  <c r="N8724" i="6"/>
  <c r="N8725" i="6"/>
  <c r="N8726" i="6"/>
  <c r="N8727" i="6"/>
  <c r="N8728" i="6"/>
  <c r="N8729" i="6"/>
  <c r="N8730" i="6"/>
  <c r="N8731" i="6"/>
  <c r="N8732" i="6"/>
  <c r="N8733" i="6"/>
  <c r="N8734" i="6"/>
  <c r="N8735" i="6"/>
  <c r="N8736" i="6"/>
  <c r="N8737" i="6"/>
  <c r="N8738" i="6"/>
  <c r="N8739" i="6"/>
  <c r="N8740" i="6"/>
  <c r="N8741" i="6"/>
  <c r="N8742" i="6"/>
  <c r="N8743" i="6"/>
  <c r="N8744" i="6"/>
  <c r="N8745" i="6"/>
  <c r="N8746" i="6"/>
  <c r="N8747" i="6"/>
  <c r="N8748" i="6"/>
  <c r="N8749" i="6"/>
  <c r="N8750" i="6"/>
  <c r="N8751" i="6"/>
  <c r="N8752" i="6"/>
  <c r="N8753" i="6"/>
  <c r="N8754" i="6"/>
  <c r="N8755" i="6"/>
  <c r="N8756" i="6"/>
  <c r="N8757" i="6"/>
  <c r="N8758" i="6"/>
  <c r="N8759" i="6"/>
  <c r="N8760" i="6"/>
  <c r="N8761" i="6"/>
  <c r="N8762" i="6"/>
  <c r="N8763" i="6"/>
  <c r="N8764" i="6"/>
  <c r="N8765" i="6"/>
  <c r="N8766" i="6"/>
  <c r="N8767" i="6"/>
  <c r="N8768" i="6"/>
  <c r="N8769" i="6"/>
  <c r="N8770" i="6"/>
  <c r="N8771" i="6"/>
  <c r="N8772" i="6"/>
  <c r="N8773" i="6"/>
  <c r="N8774" i="6"/>
  <c r="N8775" i="6"/>
  <c r="N8776" i="6"/>
  <c r="N8777" i="6"/>
  <c r="N8778" i="6"/>
  <c r="N8779" i="6"/>
  <c r="N8780" i="6"/>
  <c r="N8781" i="6"/>
  <c r="N8782" i="6"/>
  <c r="N8783" i="6"/>
  <c r="N8784" i="6"/>
  <c r="N8785" i="6"/>
  <c r="N8786" i="6"/>
  <c r="N8787" i="6"/>
  <c r="N8788" i="6"/>
  <c r="N8789" i="6"/>
  <c r="N8790" i="6"/>
  <c r="N8791" i="6"/>
  <c r="N8792" i="6"/>
  <c r="N8793" i="6"/>
  <c r="N8794" i="6"/>
  <c r="N8795" i="6"/>
  <c r="N8796" i="6"/>
  <c r="N8797" i="6"/>
  <c r="N8798" i="6"/>
  <c r="N8799" i="6"/>
  <c r="N8800" i="6"/>
  <c r="N8801" i="6"/>
  <c r="N8802" i="6"/>
  <c r="N8803" i="6"/>
  <c r="N8804" i="6"/>
  <c r="N8805" i="6"/>
  <c r="N8806" i="6"/>
  <c r="N8807" i="6"/>
  <c r="N8808" i="6"/>
  <c r="N8809" i="6"/>
  <c r="N8810" i="6"/>
  <c r="N8811" i="6"/>
  <c r="N8812" i="6"/>
  <c r="N8813" i="6"/>
  <c r="N8814" i="6"/>
  <c r="N8815" i="6"/>
  <c r="N8816" i="6"/>
  <c r="N8817" i="6"/>
  <c r="N8818" i="6"/>
  <c r="N8819" i="6"/>
  <c r="N8820" i="6"/>
  <c r="N8821" i="6"/>
  <c r="N8822" i="6"/>
  <c r="N8823" i="6"/>
  <c r="N8824" i="6"/>
  <c r="N8825" i="6"/>
  <c r="N8826" i="6"/>
  <c r="N8827" i="6"/>
  <c r="N8828" i="6"/>
  <c r="N8829" i="6"/>
  <c r="N8830" i="6"/>
  <c r="N8831" i="6"/>
  <c r="N8832" i="6"/>
  <c r="N8833" i="6"/>
  <c r="N8834" i="6"/>
  <c r="N8835" i="6"/>
  <c r="N8836" i="6"/>
  <c r="N8837" i="6"/>
  <c r="N8838" i="6"/>
  <c r="N8839" i="6"/>
  <c r="N8840" i="6"/>
  <c r="N8841" i="6"/>
  <c r="N8842" i="6"/>
  <c r="N8843" i="6"/>
  <c r="N8844" i="6"/>
  <c r="N8845" i="6"/>
  <c r="N8846" i="6"/>
  <c r="N8847" i="6"/>
  <c r="N8848" i="6"/>
  <c r="N8849" i="6"/>
  <c r="N8850" i="6"/>
  <c r="N8851" i="6"/>
  <c r="N8852" i="6"/>
  <c r="N8853" i="6"/>
  <c r="N8854" i="6"/>
  <c r="N8855" i="6"/>
  <c r="N8856" i="6"/>
  <c r="N8857" i="6"/>
  <c r="N8858" i="6"/>
  <c r="N8859" i="6"/>
  <c r="N8860" i="6"/>
  <c r="N8861" i="6"/>
  <c r="N8862" i="6"/>
  <c r="N8863" i="6"/>
  <c r="N8864" i="6"/>
  <c r="N8865" i="6"/>
  <c r="N8866" i="6"/>
  <c r="N8867" i="6"/>
  <c r="N8868" i="6"/>
  <c r="N8869" i="6"/>
  <c r="N8870" i="6"/>
  <c r="N8871" i="6"/>
  <c r="N8872" i="6"/>
  <c r="N8873" i="6"/>
  <c r="N8874" i="6"/>
  <c r="N8875" i="6"/>
  <c r="N8876" i="6"/>
  <c r="N8877" i="6"/>
  <c r="N8878" i="6"/>
  <c r="N8879" i="6"/>
  <c r="N8880" i="6"/>
  <c r="N8881" i="6"/>
  <c r="N8882" i="6"/>
  <c r="N8883" i="6"/>
  <c r="N8884" i="6"/>
  <c r="N8885" i="6"/>
  <c r="N8886" i="6"/>
  <c r="N8887" i="6"/>
  <c r="N8888" i="6"/>
  <c r="N8889" i="6"/>
  <c r="N8890" i="6"/>
  <c r="N8891" i="6"/>
  <c r="N8892" i="6"/>
  <c r="N8893" i="6"/>
  <c r="N8894" i="6"/>
  <c r="N8895" i="6"/>
  <c r="N8896" i="6"/>
  <c r="N8897" i="6"/>
  <c r="N8898" i="6"/>
  <c r="N8899" i="6"/>
  <c r="N8900" i="6"/>
  <c r="N8901" i="6"/>
  <c r="N8902" i="6"/>
  <c r="N8903" i="6"/>
  <c r="N8904" i="6"/>
  <c r="N8905" i="6"/>
  <c r="N8906" i="6"/>
  <c r="N8907" i="6"/>
  <c r="N8908" i="6"/>
  <c r="N8909" i="6"/>
  <c r="N8910" i="6"/>
  <c r="N8911" i="6"/>
  <c r="N8912" i="6"/>
  <c r="N8913" i="6"/>
  <c r="N8914" i="6"/>
  <c r="N8915" i="6"/>
  <c r="N8916" i="6"/>
  <c r="N8917" i="6"/>
  <c r="N8918" i="6"/>
  <c r="N8919" i="6"/>
  <c r="N8920" i="6"/>
  <c r="N8921" i="6"/>
  <c r="N8922" i="6"/>
  <c r="N8923" i="6"/>
  <c r="N8924" i="6"/>
  <c r="N8925" i="6"/>
  <c r="N8926" i="6"/>
  <c r="N8927" i="6"/>
  <c r="N8928" i="6"/>
  <c r="N8929" i="6"/>
  <c r="N8930" i="6"/>
  <c r="N8931" i="6"/>
  <c r="N8932" i="6"/>
  <c r="N8933" i="6"/>
  <c r="N8934" i="6"/>
  <c r="N8935" i="6"/>
  <c r="N8936" i="6"/>
  <c r="N8937" i="6"/>
  <c r="N8938" i="6"/>
  <c r="N8939" i="6"/>
  <c r="N8940" i="6"/>
  <c r="N8941" i="6"/>
  <c r="N8942" i="6"/>
  <c r="N8943" i="6"/>
  <c r="N8944" i="6"/>
  <c r="N8945" i="6"/>
  <c r="N8946" i="6"/>
  <c r="N8947" i="6"/>
  <c r="N8948" i="6"/>
  <c r="N8949" i="6"/>
  <c r="N8950" i="6"/>
  <c r="N8951" i="6"/>
  <c r="N8952" i="6"/>
  <c r="N8953" i="6"/>
  <c r="N8954" i="6"/>
  <c r="N8955" i="6"/>
  <c r="N8956" i="6"/>
  <c r="N8957" i="6"/>
  <c r="N8958" i="6"/>
  <c r="N8959" i="6"/>
  <c r="N8960" i="6"/>
  <c r="N8961" i="6"/>
  <c r="N8962" i="6"/>
  <c r="N8963" i="6"/>
  <c r="N8964" i="6"/>
  <c r="N8965" i="6"/>
  <c r="N8966" i="6"/>
  <c r="N8967" i="6"/>
  <c r="N8968" i="6"/>
  <c r="N8969" i="6"/>
  <c r="N8970" i="6"/>
  <c r="N8971" i="6"/>
  <c r="N8972" i="6"/>
  <c r="N8973" i="6"/>
  <c r="N8974" i="6"/>
  <c r="N8975" i="6"/>
  <c r="N8976" i="6"/>
  <c r="N8977" i="6"/>
  <c r="N8978" i="6"/>
  <c r="N8979" i="6"/>
  <c r="N8980" i="6"/>
  <c r="N8981" i="6"/>
  <c r="N8982" i="6"/>
  <c r="N8983" i="6"/>
  <c r="N8984" i="6"/>
  <c r="N8985" i="6"/>
  <c r="N8986" i="6"/>
  <c r="N8987" i="6"/>
  <c r="N8988" i="6"/>
  <c r="N8989" i="6"/>
  <c r="N8990" i="6"/>
  <c r="N8991" i="6"/>
  <c r="N8992" i="6"/>
  <c r="N8993" i="6"/>
  <c r="N8994" i="6"/>
  <c r="N8995" i="6"/>
  <c r="N8996" i="6"/>
  <c r="N8997" i="6"/>
  <c r="N8998" i="6"/>
  <c r="N8999" i="6"/>
  <c r="N9000" i="6"/>
  <c r="N9001" i="6"/>
  <c r="N9002" i="6"/>
  <c r="N9003" i="6"/>
  <c r="N9004" i="6"/>
  <c r="N9005" i="6"/>
  <c r="N9006" i="6"/>
  <c r="N9007" i="6"/>
  <c r="N9008" i="6"/>
  <c r="N9009" i="6"/>
  <c r="N9010" i="6"/>
  <c r="N9011" i="6"/>
  <c r="N9012" i="6"/>
  <c r="N9013" i="6"/>
  <c r="N9014" i="6"/>
  <c r="N9015" i="6"/>
  <c r="N9016" i="6"/>
  <c r="N9017" i="6"/>
  <c r="N9018" i="6"/>
  <c r="N9019" i="6"/>
  <c r="N9020" i="6"/>
  <c r="N9021" i="6"/>
  <c r="N9022" i="6"/>
  <c r="N9023" i="6"/>
  <c r="N9024" i="6"/>
  <c r="N9025" i="6"/>
  <c r="N9026" i="6"/>
  <c r="N9027" i="6"/>
  <c r="N9028" i="6"/>
  <c r="N9029" i="6"/>
  <c r="N9030" i="6"/>
  <c r="N9031" i="6"/>
  <c r="N9032" i="6"/>
  <c r="N9033" i="6"/>
  <c r="N9034" i="6"/>
  <c r="N9035" i="6"/>
  <c r="N9036" i="6"/>
  <c r="N9037" i="6"/>
  <c r="N9038" i="6"/>
  <c r="N9039" i="6"/>
  <c r="N9040" i="6"/>
  <c r="N9041" i="6"/>
  <c r="N9042" i="6"/>
  <c r="N9043" i="6"/>
  <c r="N9044" i="6"/>
  <c r="N9045" i="6"/>
  <c r="N9046" i="6"/>
  <c r="N9047" i="6"/>
  <c r="N9048" i="6"/>
  <c r="N9049" i="6"/>
  <c r="N9050" i="6"/>
  <c r="N9051" i="6"/>
  <c r="N9052" i="6"/>
  <c r="N9053" i="6"/>
  <c r="N9054" i="6"/>
  <c r="N9055" i="6"/>
  <c r="N9056" i="6"/>
  <c r="N9057" i="6"/>
  <c r="N9058" i="6"/>
  <c r="N9059" i="6"/>
  <c r="N9060" i="6"/>
  <c r="N9061" i="6"/>
  <c r="N9062" i="6"/>
  <c r="N9063" i="6"/>
  <c r="N9064" i="6"/>
  <c r="N9065" i="6"/>
  <c r="N9066" i="6"/>
  <c r="N9067" i="6"/>
  <c r="N9068" i="6"/>
  <c r="N9069" i="6"/>
  <c r="N9070" i="6"/>
  <c r="N9071" i="6"/>
  <c r="N9072" i="6"/>
  <c r="N9073" i="6"/>
  <c r="N9074" i="6"/>
  <c r="N9075" i="6"/>
  <c r="N9076" i="6"/>
  <c r="N9077" i="6"/>
  <c r="N9078" i="6"/>
  <c r="N9079" i="6"/>
  <c r="N9080" i="6"/>
  <c r="N9081" i="6"/>
  <c r="N9082" i="6"/>
  <c r="N9083" i="6"/>
  <c r="N9084" i="6"/>
  <c r="N9085" i="6"/>
  <c r="N9086" i="6"/>
  <c r="N9087" i="6"/>
  <c r="N9088" i="6"/>
  <c r="N9089" i="6"/>
  <c r="N9090" i="6"/>
  <c r="N9091" i="6"/>
  <c r="N9092" i="6"/>
  <c r="N9093" i="6"/>
  <c r="N9094" i="6"/>
  <c r="N9095" i="6"/>
  <c r="N9096" i="6"/>
  <c r="N9097" i="6"/>
  <c r="N9098" i="6"/>
  <c r="N9099" i="6"/>
  <c r="N9100" i="6"/>
  <c r="N9101" i="6"/>
  <c r="N9102" i="6"/>
  <c r="N9103" i="6"/>
  <c r="N9104" i="6"/>
  <c r="N9105" i="6"/>
  <c r="N9106" i="6"/>
  <c r="N9107" i="6"/>
  <c r="N9108" i="6"/>
  <c r="N9109" i="6"/>
  <c r="N9110" i="6"/>
  <c r="N9111" i="6"/>
  <c r="N9112" i="6"/>
  <c r="N9113" i="6"/>
  <c r="N9114" i="6"/>
  <c r="N9115" i="6"/>
  <c r="N9116" i="6"/>
  <c r="N9117" i="6"/>
  <c r="N9118" i="6"/>
  <c r="N9119" i="6"/>
  <c r="N9120" i="6"/>
  <c r="N9121" i="6"/>
  <c r="N9122" i="6"/>
  <c r="N9123" i="6"/>
  <c r="N9124" i="6"/>
  <c r="N9125" i="6"/>
  <c r="N9126" i="6"/>
  <c r="N9127" i="6"/>
  <c r="N9128" i="6"/>
  <c r="N9129" i="6"/>
  <c r="N9130" i="6"/>
  <c r="N9131" i="6"/>
  <c r="N9132" i="6"/>
  <c r="N9133" i="6"/>
  <c r="N9134" i="6"/>
  <c r="N9135" i="6"/>
  <c r="N9136" i="6"/>
  <c r="N9137" i="6"/>
  <c r="N9138" i="6"/>
  <c r="N9139" i="6"/>
  <c r="N9140" i="6"/>
  <c r="N9141" i="6"/>
  <c r="N9142" i="6"/>
  <c r="N9143" i="6"/>
  <c r="N9144" i="6"/>
  <c r="N9145" i="6"/>
  <c r="N9146" i="6"/>
  <c r="N9147" i="6"/>
  <c r="N9148" i="6"/>
  <c r="N9149" i="6"/>
  <c r="N9150" i="6"/>
  <c r="N9151" i="6"/>
  <c r="N9152" i="6"/>
  <c r="N9153" i="6"/>
  <c r="N9154" i="6"/>
  <c r="N9155" i="6"/>
  <c r="N9156" i="6"/>
  <c r="N9157" i="6"/>
  <c r="N9158" i="6"/>
  <c r="N9159" i="6"/>
  <c r="N9160" i="6"/>
  <c r="N9161" i="6"/>
  <c r="N9162" i="6"/>
  <c r="N9163" i="6"/>
  <c r="N9164" i="6"/>
  <c r="N9165" i="6"/>
  <c r="N9166" i="6"/>
  <c r="N9167" i="6"/>
  <c r="N9168" i="6"/>
  <c r="N9169" i="6"/>
  <c r="N9170" i="6"/>
  <c r="N9171" i="6"/>
  <c r="N9172" i="6"/>
  <c r="N9173" i="6"/>
  <c r="N9174" i="6"/>
  <c r="N9175" i="6"/>
  <c r="N9176" i="6"/>
  <c r="N9177" i="6"/>
  <c r="N9178" i="6"/>
  <c r="N9179" i="6"/>
  <c r="N9180" i="6"/>
  <c r="N9181" i="6"/>
  <c r="N9182" i="6"/>
  <c r="N9183" i="6"/>
  <c r="N9184" i="6"/>
  <c r="N9185" i="6"/>
  <c r="N9186" i="6"/>
  <c r="N9187" i="6"/>
  <c r="N9188" i="6"/>
  <c r="N9189" i="6"/>
  <c r="N9190" i="6"/>
  <c r="N9191" i="6"/>
  <c r="N9192" i="6"/>
  <c r="N9193" i="6"/>
  <c r="N9194" i="6"/>
  <c r="N9195" i="6"/>
  <c r="N9196" i="6"/>
  <c r="N9197" i="6"/>
  <c r="N9198" i="6"/>
  <c r="N9199" i="6"/>
  <c r="N9200" i="6"/>
  <c r="N9201" i="6"/>
  <c r="N9202" i="6"/>
  <c r="N9203" i="6"/>
  <c r="N9204" i="6"/>
  <c r="N9205" i="6"/>
  <c r="N9206" i="6"/>
  <c r="N9207" i="6"/>
  <c r="N9208" i="6"/>
  <c r="N9209" i="6"/>
  <c r="N9210" i="6"/>
  <c r="N9211" i="6"/>
  <c r="N9212" i="6"/>
  <c r="N9213" i="6"/>
  <c r="N9214" i="6"/>
  <c r="N9215" i="6"/>
  <c r="N9216" i="6"/>
  <c r="N9217" i="6"/>
  <c r="N9218" i="6"/>
  <c r="N9219" i="6"/>
  <c r="N9220" i="6"/>
  <c r="N9221" i="6"/>
  <c r="N9222" i="6"/>
  <c r="N9223" i="6"/>
  <c r="N9224" i="6"/>
  <c r="N9225" i="6"/>
  <c r="N9226" i="6"/>
  <c r="N9227" i="6"/>
  <c r="N9228" i="6"/>
  <c r="N9229" i="6"/>
  <c r="N9230" i="6"/>
  <c r="N9231" i="6"/>
  <c r="N9232" i="6"/>
  <c r="N9233" i="6"/>
  <c r="N9234" i="6"/>
  <c r="N9235" i="6"/>
  <c r="N9236" i="6"/>
  <c r="N9237" i="6"/>
  <c r="N9238" i="6"/>
  <c r="N9239" i="6"/>
  <c r="N9240" i="6"/>
  <c r="N9241" i="6"/>
  <c r="N9242" i="6"/>
  <c r="N9243" i="6"/>
  <c r="N9244" i="6"/>
  <c r="N9245" i="6"/>
  <c r="N9246" i="6"/>
  <c r="N9247" i="6"/>
  <c r="N9248" i="6"/>
  <c r="N9249" i="6"/>
  <c r="N9250" i="6"/>
  <c r="N9251" i="6"/>
  <c r="N9252" i="6"/>
  <c r="N9253" i="6"/>
  <c r="N9254" i="6"/>
  <c r="N9255" i="6"/>
  <c r="N9256" i="6"/>
  <c r="N9257" i="6"/>
  <c r="N9258" i="6"/>
  <c r="N9259" i="6"/>
  <c r="N9260" i="6"/>
  <c r="N9261" i="6"/>
  <c r="N9262" i="6"/>
  <c r="N9263" i="6"/>
  <c r="N9264" i="6"/>
  <c r="N9265" i="6"/>
  <c r="N9266" i="6"/>
  <c r="N9267" i="6"/>
  <c r="N9268" i="6"/>
  <c r="N9269" i="6"/>
  <c r="N9270" i="6"/>
  <c r="N9271" i="6"/>
  <c r="N9272" i="6"/>
  <c r="N9273" i="6"/>
  <c r="N9274" i="6"/>
  <c r="N9275" i="6"/>
  <c r="N9276" i="6"/>
  <c r="N9277" i="6"/>
  <c r="N9278" i="6"/>
  <c r="N9279" i="6"/>
  <c r="N9280" i="6"/>
  <c r="N9281" i="6"/>
  <c r="N9282" i="6"/>
  <c r="N9283" i="6"/>
  <c r="N9284" i="6"/>
  <c r="N9285" i="6"/>
  <c r="N9286" i="6"/>
  <c r="N9287" i="6"/>
  <c r="N9288" i="6"/>
  <c r="N9289" i="6"/>
  <c r="N9290" i="6"/>
  <c r="N9291" i="6"/>
  <c r="N9292" i="6"/>
  <c r="N9293" i="6"/>
  <c r="N9294" i="6"/>
  <c r="N9295" i="6"/>
  <c r="N9296" i="6"/>
  <c r="N9297" i="6"/>
  <c r="N9298" i="6"/>
  <c r="N9299" i="6"/>
  <c r="N9300" i="6"/>
  <c r="N9301" i="6"/>
  <c r="N9302" i="6"/>
  <c r="N9303" i="6"/>
  <c r="N9304" i="6"/>
  <c r="N9305" i="6"/>
  <c r="N9306" i="6"/>
  <c r="N9307" i="6"/>
  <c r="N9308" i="6"/>
  <c r="N9309" i="6"/>
  <c r="N9310" i="6"/>
  <c r="N9311" i="6"/>
  <c r="N9312" i="6"/>
  <c r="N9313" i="6"/>
  <c r="N9314" i="6"/>
  <c r="N9315" i="6"/>
  <c r="N9316" i="6"/>
  <c r="N9317" i="6"/>
  <c r="N9318" i="6"/>
  <c r="N9319" i="6"/>
  <c r="N9320" i="6"/>
  <c r="N9321" i="6"/>
  <c r="N9322" i="6"/>
  <c r="N9323" i="6"/>
  <c r="N9324" i="6"/>
  <c r="N9325" i="6"/>
  <c r="N9326" i="6"/>
  <c r="N9327" i="6"/>
  <c r="N9328" i="6"/>
  <c r="N9329" i="6"/>
  <c r="N9330" i="6"/>
  <c r="N9331" i="6"/>
  <c r="N9332" i="6"/>
  <c r="N9333" i="6"/>
  <c r="N9334" i="6"/>
  <c r="N9335" i="6"/>
  <c r="N9336" i="6"/>
  <c r="N9337" i="6"/>
  <c r="N9338" i="6"/>
  <c r="N9339" i="6"/>
  <c r="N9340" i="6"/>
  <c r="N9341" i="6"/>
  <c r="N9342" i="6"/>
  <c r="N9343" i="6"/>
  <c r="N9344" i="6"/>
  <c r="N9345" i="6"/>
  <c r="N9346" i="6"/>
  <c r="N9347" i="6"/>
  <c r="N9348" i="6"/>
  <c r="N9349" i="6"/>
  <c r="N9350" i="6"/>
  <c r="N9351" i="6"/>
  <c r="N9352" i="6"/>
  <c r="N9353" i="6"/>
  <c r="N9354" i="6"/>
  <c r="N9355" i="6"/>
  <c r="N9356" i="6"/>
  <c r="N9357" i="6"/>
  <c r="N9358" i="6"/>
  <c r="N9359" i="6"/>
  <c r="N9360" i="6"/>
  <c r="N9361" i="6"/>
  <c r="N9362" i="6"/>
  <c r="N9363" i="6"/>
  <c r="N9364" i="6"/>
  <c r="N9365" i="6"/>
  <c r="N9366" i="6"/>
  <c r="N9367" i="6"/>
  <c r="N9368" i="6"/>
  <c r="N9369" i="6"/>
  <c r="N9370" i="6"/>
  <c r="N9371" i="6"/>
  <c r="N9372" i="6"/>
  <c r="N9373" i="6"/>
  <c r="N9374" i="6"/>
  <c r="N9375" i="6"/>
  <c r="N9376" i="6"/>
  <c r="N9377" i="6"/>
  <c r="N9378" i="6"/>
  <c r="N9379" i="6"/>
  <c r="N9380" i="6"/>
  <c r="N9381" i="6"/>
  <c r="N9382" i="6"/>
  <c r="N9383" i="6"/>
  <c r="N9384" i="6"/>
  <c r="N9385" i="6"/>
  <c r="N9386" i="6"/>
  <c r="N9387" i="6"/>
  <c r="N9388" i="6"/>
  <c r="N9389" i="6"/>
  <c r="N9390" i="6"/>
  <c r="N9391" i="6"/>
  <c r="N9392" i="6"/>
  <c r="N9393" i="6"/>
  <c r="N9394" i="6"/>
  <c r="N9395" i="6"/>
  <c r="N9396" i="6"/>
  <c r="N9397" i="6"/>
  <c r="N9398" i="6"/>
  <c r="N9399" i="6"/>
  <c r="N9400" i="6"/>
  <c r="N9401" i="6"/>
  <c r="N9402" i="6"/>
  <c r="N9403" i="6"/>
  <c r="N9404" i="6"/>
  <c r="N9405" i="6"/>
  <c r="N9406" i="6"/>
  <c r="N9407" i="6"/>
  <c r="N9408" i="6"/>
  <c r="N9409" i="6"/>
  <c r="N9410" i="6"/>
  <c r="N9411" i="6"/>
  <c r="N9412" i="6"/>
  <c r="N9413" i="6"/>
  <c r="N9414" i="6"/>
  <c r="N9415" i="6"/>
  <c r="N9416" i="6"/>
  <c r="N9417" i="6"/>
  <c r="N9418" i="6"/>
  <c r="N9419" i="6"/>
  <c r="N9420" i="6"/>
  <c r="N9421" i="6"/>
  <c r="N9422" i="6"/>
  <c r="N9423" i="6"/>
  <c r="N9424" i="6"/>
  <c r="N9425" i="6"/>
  <c r="N9426" i="6"/>
  <c r="N9427" i="6"/>
  <c r="N9428" i="6"/>
  <c r="N9429" i="6"/>
  <c r="N9430" i="6"/>
  <c r="N9431" i="6"/>
  <c r="N9432" i="6"/>
  <c r="N9433" i="6"/>
  <c r="N9434" i="6"/>
  <c r="N9435" i="6"/>
  <c r="N9436" i="6"/>
  <c r="N9437" i="6"/>
  <c r="N9438" i="6"/>
  <c r="N9439" i="6"/>
  <c r="N9440" i="6"/>
  <c r="N9441" i="6"/>
  <c r="N9442" i="6"/>
  <c r="N9443" i="6"/>
  <c r="N9444" i="6"/>
  <c r="N9445" i="6"/>
  <c r="N9446" i="6"/>
  <c r="N9447" i="6"/>
  <c r="N9448" i="6"/>
  <c r="N9449" i="6"/>
  <c r="N9450" i="6"/>
  <c r="N9451" i="6"/>
  <c r="N9452" i="6"/>
  <c r="N9453" i="6"/>
  <c r="N9454" i="6"/>
  <c r="N9455" i="6"/>
  <c r="N9456" i="6"/>
  <c r="N9457" i="6"/>
  <c r="N9458" i="6"/>
  <c r="N9459" i="6"/>
  <c r="N9460" i="6"/>
  <c r="N9461" i="6"/>
  <c r="N9462" i="6"/>
  <c r="N9463" i="6"/>
  <c r="N9464" i="6"/>
  <c r="N9465" i="6"/>
  <c r="N9466" i="6"/>
  <c r="N9467" i="6"/>
  <c r="N9468" i="6"/>
  <c r="N9469" i="6"/>
  <c r="N9470" i="6"/>
  <c r="N9471" i="6"/>
  <c r="N9472" i="6"/>
  <c r="N9473" i="6"/>
  <c r="N9474" i="6"/>
  <c r="N9475" i="6"/>
  <c r="N9476" i="6"/>
  <c r="N9477" i="6"/>
  <c r="N9478" i="6"/>
  <c r="N9479" i="6"/>
  <c r="N9480" i="6"/>
  <c r="N9481" i="6"/>
  <c r="N9482" i="6"/>
  <c r="N9483" i="6"/>
  <c r="N9484" i="6"/>
  <c r="N9485" i="6"/>
  <c r="N9486" i="6"/>
  <c r="N9487" i="6"/>
  <c r="N9488" i="6"/>
  <c r="N9489" i="6"/>
  <c r="N9490" i="6"/>
  <c r="N9491" i="6"/>
  <c r="N9492" i="6"/>
  <c r="N9493" i="6"/>
  <c r="N9494" i="6"/>
  <c r="N9495" i="6"/>
  <c r="N9496" i="6"/>
  <c r="N9497" i="6"/>
  <c r="N9498" i="6"/>
  <c r="N9499" i="6"/>
  <c r="N9500" i="6"/>
  <c r="N9501" i="6"/>
  <c r="N9502" i="6"/>
  <c r="N9503" i="6"/>
  <c r="N9504" i="6"/>
  <c r="N9505" i="6"/>
  <c r="N9506" i="6"/>
  <c r="N9507" i="6"/>
  <c r="N9508" i="6"/>
  <c r="N9509" i="6"/>
  <c r="N9510" i="6"/>
  <c r="N9511" i="6"/>
  <c r="N9512" i="6"/>
  <c r="N9513" i="6"/>
  <c r="N9514" i="6"/>
  <c r="N9515" i="6"/>
  <c r="N9516" i="6"/>
  <c r="N9517" i="6"/>
  <c r="N9518" i="6"/>
  <c r="N9519" i="6"/>
  <c r="N9520" i="6"/>
  <c r="N9521" i="6"/>
  <c r="N9522" i="6"/>
  <c r="N9523" i="6"/>
  <c r="N9524" i="6"/>
  <c r="N9525" i="6"/>
  <c r="N9526" i="6"/>
  <c r="N9527" i="6"/>
  <c r="N9528" i="6"/>
  <c r="N9529" i="6"/>
  <c r="N9530" i="6"/>
  <c r="N9531" i="6"/>
  <c r="N9532" i="6"/>
  <c r="N9533" i="6"/>
  <c r="N9534" i="6"/>
  <c r="N9535" i="6"/>
  <c r="N9536" i="6"/>
  <c r="N9537" i="6"/>
  <c r="N9538" i="6"/>
  <c r="N9539" i="6"/>
  <c r="N9540" i="6"/>
  <c r="N9541" i="6"/>
  <c r="N9542" i="6"/>
  <c r="N9543" i="6"/>
  <c r="N9544" i="6"/>
  <c r="N9545" i="6"/>
  <c r="N9546" i="6"/>
  <c r="N9547" i="6"/>
  <c r="N9548" i="6"/>
  <c r="N9549" i="6"/>
  <c r="N9550" i="6"/>
  <c r="N9551" i="6"/>
  <c r="N9552" i="6"/>
  <c r="N9553" i="6"/>
  <c r="N9554" i="6"/>
  <c r="N9555" i="6"/>
  <c r="N9556" i="6"/>
  <c r="N9557" i="6"/>
  <c r="N9558" i="6"/>
  <c r="N9559" i="6"/>
  <c r="N9560" i="6"/>
  <c r="N9561" i="6"/>
  <c r="N9562" i="6"/>
  <c r="N9563" i="6"/>
  <c r="N9564" i="6"/>
  <c r="N9565" i="6"/>
  <c r="N9566" i="6"/>
  <c r="N9567" i="6"/>
  <c r="N9568" i="6"/>
  <c r="N9569" i="6"/>
  <c r="N9570" i="6"/>
  <c r="N9571" i="6"/>
  <c r="N9572" i="6"/>
  <c r="N9573" i="6"/>
  <c r="N9574" i="6"/>
  <c r="N9575" i="6"/>
  <c r="N9576" i="6"/>
  <c r="N9577" i="6"/>
  <c r="N9578" i="6"/>
  <c r="N9579" i="6"/>
  <c r="N9580" i="6"/>
  <c r="N9581" i="6"/>
  <c r="N9582" i="6"/>
  <c r="N9583" i="6"/>
  <c r="N9584" i="6"/>
  <c r="N9585" i="6"/>
  <c r="N9586" i="6"/>
  <c r="N9587" i="6"/>
  <c r="N9588" i="6"/>
  <c r="N9589" i="6"/>
  <c r="N9590" i="6"/>
  <c r="N9591" i="6"/>
  <c r="N9592" i="6"/>
  <c r="N9593" i="6"/>
  <c r="N9594" i="6"/>
  <c r="N9595" i="6"/>
  <c r="N9596" i="6"/>
  <c r="N9597" i="6"/>
  <c r="N9598" i="6"/>
  <c r="N9599" i="6"/>
  <c r="N9600" i="6"/>
  <c r="N9601" i="6"/>
  <c r="N9602" i="6"/>
  <c r="N9603" i="6"/>
  <c r="N9604" i="6"/>
  <c r="N9605" i="6"/>
  <c r="N9606" i="6"/>
  <c r="N9607" i="6"/>
  <c r="N9608" i="6"/>
  <c r="N9609" i="6"/>
  <c r="N9610" i="6"/>
  <c r="N9611" i="6"/>
  <c r="N9612" i="6"/>
  <c r="N9613" i="6"/>
  <c r="N9614" i="6"/>
  <c r="N9615" i="6"/>
  <c r="N9616" i="6"/>
  <c r="N9617" i="6"/>
  <c r="N9618" i="6"/>
  <c r="N9619" i="6"/>
  <c r="N9620" i="6"/>
  <c r="N9621" i="6"/>
  <c r="N9622" i="6"/>
  <c r="N9623" i="6"/>
  <c r="N9624" i="6"/>
  <c r="N9625" i="6"/>
  <c r="N9626" i="6"/>
  <c r="N9627" i="6"/>
  <c r="N9628" i="6"/>
  <c r="N9629" i="6"/>
  <c r="N9630" i="6"/>
  <c r="N9631" i="6"/>
  <c r="N9632" i="6"/>
  <c r="N9633" i="6"/>
  <c r="N9634" i="6"/>
  <c r="N9635" i="6"/>
  <c r="N9636" i="6"/>
  <c r="N9637" i="6"/>
  <c r="N9638" i="6"/>
  <c r="N9639" i="6"/>
  <c r="N9640" i="6"/>
  <c r="N9641" i="6"/>
  <c r="N9642" i="6"/>
  <c r="N9643" i="6"/>
  <c r="N9644" i="6"/>
  <c r="N9645" i="6"/>
  <c r="N9646" i="6"/>
  <c r="N9647" i="6"/>
  <c r="N9648" i="6"/>
  <c r="N9649" i="6"/>
  <c r="N9650" i="6"/>
  <c r="N9651" i="6"/>
  <c r="N9652" i="6"/>
  <c r="N9653" i="6"/>
  <c r="N9654" i="6"/>
  <c r="N9655" i="6"/>
  <c r="N9656" i="6"/>
  <c r="N9657" i="6"/>
  <c r="N9658" i="6"/>
  <c r="N9659" i="6"/>
  <c r="N9660" i="6"/>
  <c r="N9661" i="6"/>
  <c r="N9662" i="6"/>
  <c r="N9663" i="6"/>
  <c r="N9664" i="6"/>
  <c r="N9665" i="6"/>
  <c r="N9666" i="6"/>
  <c r="N9667" i="6"/>
  <c r="N9668" i="6"/>
  <c r="N9669" i="6"/>
  <c r="N9670" i="6"/>
  <c r="N9671" i="6"/>
  <c r="N9672" i="6"/>
  <c r="N9673" i="6"/>
  <c r="N9674" i="6"/>
  <c r="N9675" i="6"/>
  <c r="N9676" i="6"/>
  <c r="N9677" i="6"/>
  <c r="N9678" i="6"/>
  <c r="N9679" i="6"/>
  <c r="N9680" i="6"/>
  <c r="N9681" i="6"/>
  <c r="N9682" i="6"/>
  <c r="N9683" i="6"/>
  <c r="N9684" i="6"/>
  <c r="N9685" i="6"/>
  <c r="N9686" i="6"/>
  <c r="N9687" i="6"/>
  <c r="N9688" i="6"/>
  <c r="N9689" i="6"/>
  <c r="N9690" i="6"/>
  <c r="N9691" i="6"/>
  <c r="N9692" i="6"/>
  <c r="N9693" i="6"/>
  <c r="N9694" i="6"/>
  <c r="N9695" i="6"/>
  <c r="N9696" i="6"/>
  <c r="N9697" i="6"/>
  <c r="N9698" i="6"/>
  <c r="N9699" i="6"/>
  <c r="N9700" i="6"/>
  <c r="N9701" i="6"/>
  <c r="N9702" i="6"/>
  <c r="N9703" i="6"/>
  <c r="N9704" i="6"/>
  <c r="N9705" i="6"/>
  <c r="N9706" i="6"/>
  <c r="N9707" i="6"/>
  <c r="N9708" i="6"/>
  <c r="N9709" i="6"/>
  <c r="N9710" i="6"/>
  <c r="N9711" i="6"/>
  <c r="N9712" i="6"/>
  <c r="N9713" i="6"/>
  <c r="N9714" i="6"/>
  <c r="N9715" i="6"/>
  <c r="N9716" i="6"/>
  <c r="N9717" i="6"/>
  <c r="N9718" i="6"/>
  <c r="N9719" i="6"/>
  <c r="N9720" i="6"/>
  <c r="N9721" i="6"/>
  <c r="N9722" i="6"/>
  <c r="N9723" i="6"/>
  <c r="N9724" i="6"/>
  <c r="N9725" i="6"/>
  <c r="N9726" i="6"/>
  <c r="N9727" i="6"/>
  <c r="N9728" i="6"/>
  <c r="N9729" i="6"/>
  <c r="N9730" i="6"/>
  <c r="N9731" i="6"/>
  <c r="N9732" i="6"/>
  <c r="N9733" i="6"/>
  <c r="N9734" i="6"/>
  <c r="N9735" i="6"/>
  <c r="N9736" i="6"/>
  <c r="N9737" i="6"/>
  <c r="N9738" i="6"/>
  <c r="N9739" i="6"/>
  <c r="N9740" i="6"/>
  <c r="N9741" i="6"/>
  <c r="N9742" i="6"/>
  <c r="N9743" i="6"/>
  <c r="N9744" i="6"/>
  <c r="N9745" i="6"/>
  <c r="N9746" i="6"/>
  <c r="N9747" i="6"/>
  <c r="N9748" i="6"/>
  <c r="N9749" i="6"/>
  <c r="N9750" i="6"/>
  <c r="N9751" i="6"/>
  <c r="N9752" i="6"/>
  <c r="N9753" i="6"/>
  <c r="N9754" i="6"/>
  <c r="N9755" i="6"/>
  <c r="N9756" i="6"/>
  <c r="N9757" i="6"/>
  <c r="N9758" i="6"/>
  <c r="N9759" i="6"/>
  <c r="N9760" i="6"/>
  <c r="N9761" i="6"/>
  <c r="N9762" i="6"/>
  <c r="N9763" i="6"/>
  <c r="N9764" i="6"/>
  <c r="N9765" i="6"/>
  <c r="N9766" i="6"/>
  <c r="N9767" i="6"/>
  <c r="N9768" i="6"/>
  <c r="N9769" i="6"/>
  <c r="N9770" i="6"/>
  <c r="N9771" i="6"/>
  <c r="N9772" i="6"/>
  <c r="N9773" i="6"/>
  <c r="N9774" i="6"/>
  <c r="N9775" i="6"/>
  <c r="N9776" i="6"/>
  <c r="N9777" i="6"/>
  <c r="N9778" i="6"/>
  <c r="N9779" i="6"/>
  <c r="N9780" i="6"/>
  <c r="N9781" i="6"/>
  <c r="N9782" i="6"/>
  <c r="N9783" i="6"/>
  <c r="N9784" i="6"/>
  <c r="N9785" i="6"/>
  <c r="N9786" i="6"/>
  <c r="N9787" i="6"/>
  <c r="N9788" i="6"/>
  <c r="N9789" i="6"/>
  <c r="N9790" i="6"/>
  <c r="N9791" i="6"/>
  <c r="N9792" i="6"/>
  <c r="N9793" i="6"/>
  <c r="N9794" i="6"/>
  <c r="N9795" i="6"/>
  <c r="N9796" i="6"/>
  <c r="N9797" i="6"/>
  <c r="N9798" i="6"/>
  <c r="N9799" i="6"/>
  <c r="N9800" i="6"/>
  <c r="N9801" i="6"/>
  <c r="N9802" i="6"/>
  <c r="N9803" i="6"/>
  <c r="N9804" i="6"/>
  <c r="N9805" i="6"/>
  <c r="N9806" i="6"/>
  <c r="N9807" i="6"/>
  <c r="N9808" i="6"/>
  <c r="N9809" i="6"/>
  <c r="N9810" i="6"/>
  <c r="N9811" i="6"/>
  <c r="N9812" i="6"/>
  <c r="N9813" i="6"/>
  <c r="N9814" i="6"/>
  <c r="N9815" i="6"/>
  <c r="N9816" i="6"/>
  <c r="N9817" i="6"/>
  <c r="N9818" i="6"/>
  <c r="N9819" i="6"/>
  <c r="N9820" i="6"/>
  <c r="N9821" i="6"/>
  <c r="N9822" i="6"/>
  <c r="N9823" i="6"/>
  <c r="N9824" i="6"/>
  <c r="N9825" i="6"/>
  <c r="N9826" i="6"/>
  <c r="N9827" i="6"/>
  <c r="N9828" i="6"/>
  <c r="N9829" i="6"/>
  <c r="N9830" i="6"/>
  <c r="N9831" i="6"/>
  <c r="N9832" i="6"/>
  <c r="N9833" i="6"/>
  <c r="N9834" i="6"/>
  <c r="N9835" i="6"/>
  <c r="N9836" i="6"/>
  <c r="N9837" i="6"/>
  <c r="N9838" i="6"/>
  <c r="N9839" i="6"/>
  <c r="N9840" i="6"/>
  <c r="N9841" i="6"/>
  <c r="N9842" i="6"/>
  <c r="N9843" i="6"/>
  <c r="N9844" i="6"/>
  <c r="N9845" i="6"/>
  <c r="N9846" i="6"/>
  <c r="N9847" i="6"/>
  <c r="N9848" i="6"/>
  <c r="N9849" i="6"/>
  <c r="N9850" i="6"/>
  <c r="N9851" i="6"/>
  <c r="N9852" i="6"/>
  <c r="N9853" i="6"/>
  <c r="N9854" i="6"/>
  <c r="N9855" i="6"/>
  <c r="N9856" i="6"/>
  <c r="N9857" i="6"/>
  <c r="N9858" i="6"/>
  <c r="N9859" i="6"/>
  <c r="N9860" i="6"/>
  <c r="N9861" i="6"/>
  <c r="N9862" i="6"/>
  <c r="N9863" i="6"/>
  <c r="N9864" i="6"/>
  <c r="N9865" i="6"/>
  <c r="N9866" i="6"/>
  <c r="N9867" i="6"/>
  <c r="N9868" i="6"/>
  <c r="N9869" i="6"/>
  <c r="N9870" i="6"/>
  <c r="N9871" i="6"/>
  <c r="N9872" i="6"/>
  <c r="N9873" i="6"/>
  <c r="N9874" i="6"/>
  <c r="N9875" i="6"/>
  <c r="N9876" i="6"/>
  <c r="N9877" i="6"/>
  <c r="N9878" i="6"/>
  <c r="N9879" i="6"/>
  <c r="N9880" i="6"/>
  <c r="N9881" i="6"/>
  <c r="N9882" i="6"/>
  <c r="N9883" i="6"/>
  <c r="N9884" i="6"/>
  <c r="N9885" i="6"/>
  <c r="N9886" i="6"/>
  <c r="N9887" i="6"/>
  <c r="N9888" i="6"/>
  <c r="N9889" i="6"/>
  <c r="N9890" i="6"/>
  <c r="N9891" i="6"/>
  <c r="N9892" i="6"/>
  <c r="N9893" i="6"/>
  <c r="N9894" i="6"/>
  <c r="N9895" i="6"/>
  <c r="N9896" i="6"/>
  <c r="N9897" i="6"/>
  <c r="N9898" i="6"/>
  <c r="N9899" i="6"/>
  <c r="N9900" i="6"/>
  <c r="N9901" i="6"/>
  <c r="N9902" i="6"/>
  <c r="N9903" i="6"/>
  <c r="N9904" i="6"/>
  <c r="N9905" i="6"/>
  <c r="N9906" i="6"/>
  <c r="N9907" i="6"/>
  <c r="N9908" i="6"/>
  <c r="N9909" i="6"/>
  <c r="N9910" i="6"/>
  <c r="N9911" i="6"/>
  <c r="N9912" i="6"/>
  <c r="N9913" i="6"/>
  <c r="N9914" i="6"/>
  <c r="N9915" i="6"/>
  <c r="N9916" i="6"/>
  <c r="N9917" i="6"/>
  <c r="N9918" i="6"/>
  <c r="N9919" i="6"/>
  <c r="N9920" i="6"/>
  <c r="N9921" i="6"/>
  <c r="N9922" i="6"/>
  <c r="N9923" i="6"/>
  <c r="N9924" i="6"/>
  <c r="N9925" i="6"/>
  <c r="N9926" i="6"/>
  <c r="N9927" i="6"/>
  <c r="N9928" i="6"/>
  <c r="N9929" i="6"/>
  <c r="N9930" i="6"/>
  <c r="N9931" i="6"/>
  <c r="N9932" i="6"/>
  <c r="N9933" i="6"/>
  <c r="N9934" i="6"/>
  <c r="N9935" i="6"/>
  <c r="N9936" i="6"/>
  <c r="N9937" i="6"/>
  <c r="N9938" i="6"/>
  <c r="N9939" i="6"/>
  <c r="N9940" i="6"/>
  <c r="N9941" i="6"/>
  <c r="N9942" i="6"/>
  <c r="N9943" i="6"/>
  <c r="N9944" i="6"/>
  <c r="N9945" i="6"/>
  <c r="N9946" i="6"/>
  <c r="N9947" i="6"/>
  <c r="N9948" i="6"/>
  <c r="N9949" i="6"/>
  <c r="N9950" i="6"/>
  <c r="N9951" i="6"/>
  <c r="N9952" i="6"/>
  <c r="N9953" i="6"/>
  <c r="N9954" i="6"/>
  <c r="N9955" i="6"/>
  <c r="N9956" i="6"/>
  <c r="N9957" i="6"/>
  <c r="N9958" i="6"/>
  <c r="N9959" i="6"/>
  <c r="N9960" i="6"/>
  <c r="N9961" i="6"/>
  <c r="N9962" i="6"/>
  <c r="N9963" i="6"/>
  <c r="N9964" i="6"/>
  <c r="N9965" i="6"/>
  <c r="N9966" i="6"/>
  <c r="N9967" i="6"/>
  <c r="N9968" i="6"/>
  <c r="N9969" i="6"/>
  <c r="N9970" i="6"/>
  <c r="N9971" i="6"/>
  <c r="N9972" i="6"/>
  <c r="N9973" i="6"/>
  <c r="N9974" i="6"/>
  <c r="N9975" i="6"/>
  <c r="N9976" i="6"/>
  <c r="N9977" i="6"/>
  <c r="N9978" i="6"/>
  <c r="N9979" i="6"/>
  <c r="N9980" i="6"/>
  <c r="N9981" i="6"/>
  <c r="N9982" i="6"/>
  <c r="N9983" i="6"/>
  <c r="N9984" i="6"/>
  <c r="N9985" i="6"/>
  <c r="N9986" i="6"/>
  <c r="N9987" i="6"/>
  <c r="N9988" i="6"/>
  <c r="N9989" i="6"/>
  <c r="N9990" i="6"/>
  <c r="N9991" i="6"/>
  <c r="N9992" i="6"/>
  <c r="N9993" i="6"/>
  <c r="N9994" i="6"/>
  <c r="N9995" i="6"/>
  <c r="N9996" i="6"/>
  <c r="N9997" i="6"/>
  <c r="N9998" i="6"/>
  <c r="N9999" i="6"/>
  <c r="N10000" i="6"/>
  <c r="N10001" i="6"/>
  <c r="N10002" i="6"/>
  <c r="N10003" i="6"/>
  <c r="N10004" i="6"/>
  <c r="N10005" i="6"/>
  <c r="N10006" i="6"/>
  <c r="N10007" i="6"/>
  <c r="N10008" i="6"/>
  <c r="N10009" i="6"/>
  <c r="N10010" i="6"/>
  <c r="N10011" i="6"/>
  <c r="N10012" i="6"/>
  <c r="N10013" i="6"/>
  <c r="N10014" i="6"/>
  <c r="N10015" i="6"/>
  <c r="N10016" i="6"/>
  <c r="N10017" i="6"/>
  <c r="N10018" i="6"/>
  <c r="N10019" i="6"/>
  <c r="N10020" i="6"/>
  <c r="N10021" i="6"/>
  <c r="N10022" i="6"/>
  <c r="N10023" i="6"/>
  <c r="N10024" i="6"/>
  <c r="N10025" i="6"/>
  <c r="N10026" i="6"/>
  <c r="N10027" i="6"/>
  <c r="N10028" i="6"/>
  <c r="N10029" i="6"/>
  <c r="N10030" i="6"/>
  <c r="N10031" i="6"/>
  <c r="N10032" i="6"/>
  <c r="N10033" i="6"/>
  <c r="N10034" i="6"/>
  <c r="N10035" i="6"/>
  <c r="N10036" i="6"/>
  <c r="N10037" i="6"/>
  <c r="N10038" i="6"/>
  <c r="N10039" i="6"/>
  <c r="N10040" i="6"/>
  <c r="N10041" i="6"/>
  <c r="N10042" i="6"/>
  <c r="N10043" i="6"/>
  <c r="N10044" i="6"/>
  <c r="N10045" i="6"/>
  <c r="N10046" i="6"/>
  <c r="N10047" i="6"/>
  <c r="N10048" i="6"/>
  <c r="N10049" i="6"/>
  <c r="N10050" i="6"/>
  <c r="N10051" i="6"/>
  <c r="N10052" i="6"/>
  <c r="N10053" i="6"/>
  <c r="N10054" i="6"/>
  <c r="N10055" i="6"/>
  <c r="N10056" i="6"/>
  <c r="N10057" i="6"/>
  <c r="N10058" i="6"/>
  <c r="N10059" i="6"/>
  <c r="N10060" i="6"/>
  <c r="N10061" i="6"/>
  <c r="N10062" i="6"/>
  <c r="N10063" i="6"/>
  <c r="N10064" i="6"/>
  <c r="N10065" i="6"/>
  <c r="N10066" i="6"/>
  <c r="N10067" i="6"/>
  <c r="N10068" i="6"/>
  <c r="N10069" i="6"/>
  <c r="N10070" i="6"/>
  <c r="N10071" i="6"/>
  <c r="N10072" i="6"/>
  <c r="N10073" i="6"/>
  <c r="N10074" i="6"/>
  <c r="N10075" i="6"/>
  <c r="N10076" i="6"/>
  <c r="N10077" i="6"/>
  <c r="N10078" i="6"/>
  <c r="N10079" i="6"/>
  <c r="N10080" i="6"/>
  <c r="N10081" i="6"/>
  <c r="N10082" i="6"/>
  <c r="N10083" i="6"/>
  <c r="N10084" i="6"/>
  <c r="N10085" i="6"/>
  <c r="N10086" i="6"/>
  <c r="N10087" i="6"/>
  <c r="N10088" i="6"/>
  <c r="N10089" i="6"/>
  <c r="N10090" i="6"/>
  <c r="N10091" i="6"/>
  <c r="N10092" i="6"/>
  <c r="N10093" i="6"/>
  <c r="N10094" i="6"/>
  <c r="N10095" i="6"/>
  <c r="N10096" i="6"/>
  <c r="N10097" i="6"/>
  <c r="N10098" i="6"/>
  <c r="N10099" i="6"/>
  <c r="N10100" i="6"/>
  <c r="N10101" i="6"/>
  <c r="N10102" i="6"/>
  <c r="N10103" i="6"/>
  <c r="N10104" i="6"/>
  <c r="N10105" i="6"/>
  <c r="N10106" i="6"/>
  <c r="N10107" i="6"/>
  <c r="N10108" i="6"/>
  <c r="N10109" i="6"/>
  <c r="N10110" i="6"/>
  <c r="N10111" i="6"/>
  <c r="N10112" i="6"/>
  <c r="N10113" i="6"/>
  <c r="N10114" i="6"/>
  <c r="N10115" i="6"/>
  <c r="N10116" i="6"/>
  <c r="N10117" i="6"/>
  <c r="N10118" i="6"/>
  <c r="N10119" i="6"/>
  <c r="N10120" i="6"/>
  <c r="N10121" i="6"/>
  <c r="N10122" i="6"/>
  <c r="N10123" i="6"/>
  <c r="N10124" i="6"/>
  <c r="N10125" i="6"/>
  <c r="N10126" i="6"/>
  <c r="N10127" i="6"/>
  <c r="N10128" i="6"/>
  <c r="N10129" i="6"/>
  <c r="N10130" i="6"/>
  <c r="N10131" i="6"/>
  <c r="N10132" i="6"/>
  <c r="N10133" i="6"/>
  <c r="N10134" i="6"/>
  <c r="N10135" i="6"/>
  <c r="N10136" i="6"/>
  <c r="N10137" i="6"/>
  <c r="N10138" i="6"/>
  <c r="N10139" i="6"/>
  <c r="N10140" i="6"/>
  <c r="N10141" i="6"/>
  <c r="N10142" i="6"/>
  <c r="N10143" i="6"/>
  <c r="N10144" i="6"/>
  <c r="N10145" i="6"/>
  <c r="N10146" i="6"/>
  <c r="N10147" i="6"/>
  <c r="N10148" i="6"/>
  <c r="N10149" i="6"/>
  <c r="N10150" i="6"/>
  <c r="N10151" i="6"/>
  <c r="N10152" i="6"/>
  <c r="N10153" i="6"/>
  <c r="N10154" i="6"/>
  <c r="N10155" i="6"/>
  <c r="N10156" i="6"/>
  <c r="N10157" i="6"/>
  <c r="N10158" i="6"/>
  <c r="N10159" i="6"/>
  <c r="N10160" i="6"/>
  <c r="N10161" i="6"/>
  <c r="N10162" i="6"/>
  <c r="N10163" i="6"/>
  <c r="N10164" i="6"/>
  <c r="N10165" i="6"/>
  <c r="N10166" i="6"/>
  <c r="N10167" i="6"/>
  <c r="N10168" i="6"/>
  <c r="N10169" i="6"/>
  <c r="N10170" i="6"/>
  <c r="N10171" i="6"/>
  <c r="N10172" i="6"/>
  <c r="N10173" i="6"/>
  <c r="N10174" i="6"/>
  <c r="N10175" i="6"/>
  <c r="N10176" i="6"/>
  <c r="N10177" i="6"/>
  <c r="N10178" i="6"/>
  <c r="N10179" i="6"/>
  <c r="N10180" i="6"/>
  <c r="N10181" i="6"/>
  <c r="N10182" i="6"/>
  <c r="N10183" i="6"/>
  <c r="N10184" i="6"/>
  <c r="N10185" i="6"/>
  <c r="N10186" i="6"/>
  <c r="N10187" i="6"/>
  <c r="N10188" i="6"/>
  <c r="N10189" i="6"/>
  <c r="N10190" i="6"/>
  <c r="N10191" i="6"/>
  <c r="N10192" i="6"/>
  <c r="N10193" i="6"/>
  <c r="N10194" i="6"/>
  <c r="N10195" i="6"/>
  <c r="N10196" i="6"/>
  <c r="N10197" i="6"/>
  <c r="N10198" i="6"/>
  <c r="N10199" i="6"/>
  <c r="N10200" i="6"/>
  <c r="N10201" i="6"/>
  <c r="N10202" i="6"/>
  <c r="N10203" i="6"/>
  <c r="N10204" i="6"/>
  <c r="N10205" i="6"/>
  <c r="N10206" i="6"/>
  <c r="N10207" i="6"/>
  <c r="N10208" i="6"/>
  <c r="N10209" i="6"/>
  <c r="N10210" i="6"/>
  <c r="N10211" i="6"/>
  <c r="N10212" i="6"/>
  <c r="N10213" i="6"/>
  <c r="N10214" i="6"/>
  <c r="N10215" i="6"/>
  <c r="N10216" i="6"/>
  <c r="N10217" i="6"/>
  <c r="N10218" i="6"/>
  <c r="N10219" i="6"/>
  <c r="N10220" i="6"/>
  <c r="N10221" i="6"/>
  <c r="N10222" i="6"/>
  <c r="N10223" i="6"/>
  <c r="N10224" i="6"/>
  <c r="N10225" i="6"/>
  <c r="N10226" i="6"/>
  <c r="N10227" i="6"/>
  <c r="N10228" i="6"/>
  <c r="N10229" i="6"/>
  <c r="N10230" i="6"/>
  <c r="N10231" i="6"/>
  <c r="N10232" i="6"/>
  <c r="N10233" i="6"/>
  <c r="N10234" i="6"/>
  <c r="N10235" i="6"/>
  <c r="N10236" i="6"/>
  <c r="N10237" i="6"/>
  <c r="N10238" i="6"/>
  <c r="N10239" i="6"/>
  <c r="N10240" i="6"/>
  <c r="N10241" i="6"/>
  <c r="N10242" i="6"/>
  <c r="N10243" i="6"/>
  <c r="N10244" i="6"/>
  <c r="N10245" i="6"/>
  <c r="N10246" i="6"/>
  <c r="N10247" i="6"/>
  <c r="N10248" i="6"/>
  <c r="N10249" i="6"/>
  <c r="N10250" i="6"/>
  <c r="N10251" i="6"/>
  <c r="N10252" i="6"/>
  <c r="N10253" i="6"/>
  <c r="N10254" i="6"/>
  <c r="N10255" i="6"/>
  <c r="N10256" i="6"/>
  <c r="N10257" i="6"/>
  <c r="N10258" i="6"/>
  <c r="N10259" i="6"/>
  <c r="N10260" i="6"/>
  <c r="N10261" i="6"/>
  <c r="N10262" i="6"/>
  <c r="N10263" i="6"/>
  <c r="N10264" i="6"/>
  <c r="N10265" i="6"/>
  <c r="N10266" i="6"/>
  <c r="N10267" i="6"/>
  <c r="N10268" i="6"/>
  <c r="N10269" i="6"/>
  <c r="N10270" i="6"/>
  <c r="N10271" i="6"/>
  <c r="N10272" i="6"/>
  <c r="N10273" i="6"/>
  <c r="N10274" i="6"/>
  <c r="N10275" i="6"/>
  <c r="N10276" i="6"/>
  <c r="N10277" i="6"/>
  <c r="N10278" i="6"/>
  <c r="N10279" i="6"/>
  <c r="N10280" i="6"/>
  <c r="N10281" i="6"/>
  <c r="N10282" i="6"/>
  <c r="N10283" i="6"/>
  <c r="N10284" i="6"/>
  <c r="N10285" i="6"/>
  <c r="N10286" i="6"/>
  <c r="N10287" i="6"/>
  <c r="N10288" i="6"/>
  <c r="N10289" i="6"/>
  <c r="N10290" i="6"/>
  <c r="N10291" i="6"/>
  <c r="N10292" i="6"/>
  <c r="N10293" i="6"/>
  <c r="N10294" i="6"/>
  <c r="N10295" i="6"/>
  <c r="N10296" i="6"/>
  <c r="N10297" i="6"/>
  <c r="N10298" i="6"/>
  <c r="N10299" i="6"/>
  <c r="N10300" i="6"/>
  <c r="N10301" i="6"/>
  <c r="N10302" i="6"/>
  <c r="N10303" i="6"/>
  <c r="N10304" i="6"/>
  <c r="N10305" i="6"/>
  <c r="N10306" i="6"/>
  <c r="N10307" i="6"/>
  <c r="N10308" i="6"/>
  <c r="N10309" i="6"/>
  <c r="N10310" i="6"/>
  <c r="N10311" i="6"/>
  <c r="N10312" i="6"/>
  <c r="N10313" i="6"/>
  <c r="N10314" i="6"/>
  <c r="N10315" i="6"/>
  <c r="N10316" i="6"/>
  <c r="N10317" i="6"/>
  <c r="N10318" i="6"/>
  <c r="N10319" i="6"/>
  <c r="N10320" i="6"/>
  <c r="N10321" i="6"/>
  <c r="N10322" i="6"/>
  <c r="N10323" i="6"/>
  <c r="N10324" i="6"/>
  <c r="N10325" i="6"/>
  <c r="N10326" i="6"/>
  <c r="N10327" i="6"/>
  <c r="N10328" i="6"/>
  <c r="N10329" i="6"/>
  <c r="N10330" i="6"/>
  <c r="N10331" i="6"/>
  <c r="N10332" i="6"/>
  <c r="N10333" i="6"/>
  <c r="N10334" i="6"/>
  <c r="N10335" i="6"/>
  <c r="N10336" i="6"/>
  <c r="N10337" i="6"/>
  <c r="N10338" i="6"/>
  <c r="N10339" i="6"/>
  <c r="N10340" i="6"/>
  <c r="N10341" i="6"/>
  <c r="N10342" i="6"/>
  <c r="N10343" i="6"/>
  <c r="N10344" i="6"/>
  <c r="N10345" i="6"/>
  <c r="N10346" i="6"/>
  <c r="N10347" i="6"/>
  <c r="N10348" i="6"/>
  <c r="N10349" i="6"/>
  <c r="N10350" i="6"/>
  <c r="N10351" i="6"/>
  <c r="N10352" i="6"/>
  <c r="N10353" i="6"/>
  <c r="N10354" i="6"/>
  <c r="N10355" i="6"/>
  <c r="N10356" i="6"/>
  <c r="N10357" i="6"/>
  <c r="N10358" i="6"/>
  <c r="N10359" i="6"/>
  <c r="N10360" i="6"/>
  <c r="N10361" i="6"/>
  <c r="N10362" i="6"/>
  <c r="N10363" i="6"/>
  <c r="N10364" i="6"/>
  <c r="N10365" i="6"/>
  <c r="N10366" i="6"/>
  <c r="N10367" i="6"/>
  <c r="N10368" i="6"/>
  <c r="N10369" i="6"/>
  <c r="N10370" i="6"/>
  <c r="N10371" i="6"/>
  <c r="N10372" i="6"/>
  <c r="N10373" i="6"/>
  <c r="N10374" i="6"/>
  <c r="N10375" i="6"/>
  <c r="N10376" i="6"/>
  <c r="N10377" i="6"/>
  <c r="N10378" i="6"/>
  <c r="N10379" i="6"/>
  <c r="N10380" i="6"/>
  <c r="N10381" i="6"/>
  <c r="N10382" i="6"/>
  <c r="N10383" i="6"/>
  <c r="N10384" i="6"/>
  <c r="N10385" i="6"/>
  <c r="N10386" i="6"/>
  <c r="N10387" i="6"/>
  <c r="N10388" i="6"/>
  <c r="N10389" i="6"/>
  <c r="N10390" i="6"/>
  <c r="N10391" i="6"/>
  <c r="N10392" i="6"/>
  <c r="N10393" i="6"/>
  <c r="N10394" i="6"/>
  <c r="N10395" i="6"/>
  <c r="N10396" i="6"/>
  <c r="N10397" i="6"/>
  <c r="N10398" i="6"/>
  <c r="N10399" i="6"/>
  <c r="N10400" i="6"/>
  <c r="N10401" i="6"/>
  <c r="N10402" i="6"/>
  <c r="N10403" i="6"/>
  <c r="N10404" i="6"/>
  <c r="N10405" i="6"/>
  <c r="N10406" i="6"/>
  <c r="N10407" i="6"/>
  <c r="N10408" i="6"/>
  <c r="N10409" i="6"/>
  <c r="N10410" i="6"/>
  <c r="N10411" i="6"/>
  <c r="N10412" i="6"/>
  <c r="N10413" i="6"/>
  <c r="N10414" i="6"/>
  <c r="N10415" i="6"/>
  <c r="N10416" i="6"/>
  <c r="N10417" i="6"/>
  <c r="N10418" i="6"/>
  <c r="N10419" i="6"/>
  <c r="N10420" i="6"/>
  <c r="N10421" i="6"/>
  <c r="N10422" i="6"/>
  <c r="N10423" i="6"/>
  <c r="N10424" i="6"/>
  <c r="N10425" i="6"/>
  <c r="N10426" i="6"/>
  <c r="N10427" i="6"/>
  <c r="N10428" i="6"/>
  <c r="N10429" i="6"/>
  <c r="N10430" i="6"/>
  <c r="N10431" i="6"/>
  <c r="N10432" i="6"/>
  <c r="N10433" i="6"/>
  <c r="N10434" i="6"/>
  <c r="N10435" i="6"/>
  <c r="N10436" i="6"/>
  <c r="N10437" i="6"/>
  <c r="N10438" i="6"/>
  <c r="N10439" i="6"/>
  <c r="N10440" i="6"/>
  <c r="N10441" i="6"/>
  <c r="N10442" i="6"/>
  <c r="N10443" i="6"/>
  <c r="N10444" i="6"/>
  <c r="N10445" i="6"/>
  <c r="N10446" i="6"/>
  <c r="N10447" i="6"/>
  <c r="N10448" i="6"/>
  <c r="N10449" i="6"/>
  <c r="N10450" i="6"/>
  <c r="N10451" i="6"/>
  <c r="N10452" i="6"/>
  <c r="N10453" i="6"/>
  <c r="N10454" i="6"/>
  <c r="N10455" i="6"/>
  <c r="N10456" i="6"/>
  <c r="N10457" i="6"/>
  <c r="N10458" i="6"/>
  <c r="N10459" i="6"/>
  <c r="N10460" i="6"/>
  <c r="N10461" i="6"/>
  <c r="N10462" i="6"/>
  <c r="N10463" i="6"/>
  <c r="N10464" i="6"/>
  <c r="N10465" i="6"/>
  <c r="N10466" i="6"/>
  <c r="N10467" i="6"/>
  <c r="N10468" i="6"/>
  <c r="N10469" i="6"/>
  <c r="N10470" i="6"/>
  <c r="N10471" i="6"/>
  <c r="N10472" i="6"/>
  <c r="N10473" i="6"/>
  <c r="N10474" i="6"/>
  <c r="N10475" i="6"/>
  <c r="N10476" i="6"/>
  <c r="N10477" i="6"/>
  <c r="N10478" i="6"/>
  <c r="N10479" i="6"/>
  <c r="N10480" i="6"/>
  <c r="N10481" i="6"/>
  <c r="N10482" i="6"/>
  <c r="N10483" i="6"/>
  <c r="N10484" i="6"/>
  <c r="N10485" i="6"/>
  <c r="N10486" i="6"/>
  <c r="N10487" i="6"/>
  <c r="N10488" i="6"/>
  <c r="N10489" i="6"/>
  <c r="N10490" i="6"/>
  <c r="N10491" i="6"/>
  <c r="N10492" i="6"/>
  <c r="N10493" i="6"/>
  <c r="N10494" i="6"/>
  <c r="N10495" i="6"/>
  <c r="N10496" i="6"/>
  <c r="N10497" i="6"/>
  <c r="N10498" i="6"/>
  <c r="N10499" i="6"/>
  <c r="N10500" i="6"/>
  <c r="N10501" i="6"/>
  <c r="N10502" i="6"/>
  <c r="N10503" i="6"/>
  <c r="N10504" i="6"/>
  <c r="N10505" i="6"/>
  <c r="N10506" i="6"/>
  <c r="N10507" i="6"/>
  <c r="N10508" i="6"/>
  <c r="N10509" i="6"/>
  <c r="N10510" i="6"/>
  <c r="N10511" i="6"/>
  <c r="N10512" i="6"/>
  <c r="N10513" i="6"/>
  <c r="N10514" i="6"/>
  <c r="N10515" i="6"/>
  <c r="N10516" i="6"/>
  <c r="N10517" i="6"/>
  <c r="N10518" i="6"/>
  <c r="N10519" i="6"/>
  <c r="N10520" i="6"/>
  <c r="N10521" i="6"/>
  <c r="N10522" i="6"/>
  <c r="N10523" i="6"/>
  <c r="N10524" i="6"/>
  <c r="N10525" i="6"/>
  <c r="N10526" i="6"/>
  <c r="N10527" i="6"/>
  <c r="N10528" i="6"/>
  <c r="N10529" i="6"/>
  <c r="N10530" i="6"/>
  <c r="N10531" i="6"/>
  <c r="N10532" i="6"/>
  <c r="N10533" i="6"/>
  <c r="N10534" i="6"/>
  <c r="N10535" i="6"/>
  <c r="N10536" i="6"/>
  <c r="N10537" i="6"/>
  <c r="N10538" i="6"/>
  <c r="N10539" i="6"/>
  <c r="N10540" i="6"/>
  <c r="N10541" i="6"/>
  <c r="N10542" i="6"/>
  <c r="N10543" i="6"/>
  <c r="N10544" i="6"/>
  <c r="N10545" i="6"/>
  <c r="N10546" i="6"/>
  <c r="N10547" i="6"/>
  <c r="N10548" i="6"/>
  <c r="N10549" i="6"/>
  <c r="N10550" i="6"/>
  <c r="N10551" i="6"/>
  <c r="N10552" i="6"/>
  <c r="N10553" i="6"/>
  <c r="N10554" i="6"/>
  <c r="N10555" i="6"/>
  <c r="N10556" i="6"/>
  <c r="N10557" i="6"/>
  <c r="N10558" i="6"/>
  <c r="N10559" i="6"/>
  <c r="N10560" i="6"/>
  <c r="N10561" i="6"/>
  <c r="N10562" i="6"/>
  <c r="N10563" i="6"/>
  <c r="N10564" i="6"/>
  <c r="N10565" i="6"/>
  <c r="N10566" i="6"/>
  <c r="N10567" i="6"/>
  <c r="N10568" i="6"/>
  <c r="N10569" i="6"/>
  <c r="N10570" i="6"/>
  <c r="N10571" i="6"/>
  <c r="N10572" i="6"/>
  <c r="N10573" i="6"/>
  <c r="N10574" i="6"/>
  <c r="N10575" i="6"/>
  <c r="N10576" i="6"/>
  <c r="N10577" i="6"/>
  <c r="N10578" i="6"/>
  <c r="N10579" i="6"/>
  <c r="N10580" i="6"/>
  <c r="N10581" i="6"/>
  <c r="N10582" i="6"/>
  <c r="N10583" i="6"/>
  <c r="N10584" i="6"/>
  <c r="N10585" i="6"/>
  <c r="N10586" i="6"/>
  <c r="N10587" i="6"/>
  <c r="N10588" i="6"/>
  <c r="N10589" i="6"/>
  <c r="N10590" i="6"/>
  <c r="N10591" i="6"/>
  <c r="N10592" i="6"/>
  <c r="N10593" i="6"/>
  <c r="N10594" i="6"/>
  <c r="N10595" i="6"/>
  <c r="N10596" i="6"/>
  <c r="N10597" i="6"/>
  <c r="N10598" i="6"/>
  <c r="N10599" i="6"/>
  <c r="N10600" i="6"/>
  <c r="N10601" i="6"/>
  <c r="N10602" i="6"/>
  <c r="N10603" i="6"/>
  <c r="N10604" i="6"/>
  <c r="N10605" i="6"/>
  <c r="N10606" i="6"/>
  <c r="N10607" i="6"/>
  <c r="N10608" i="6"/>
  <c r="N10609" i="6"/>
  <c r="N10610" i="6"/>
  <c r="N10611" i="6"/>
  <c r="N10612" i="6"/>
  <c r="N10613" i="6"/>
  <c r="N10614" i="6"/>
  <c r="N10615" i="6"/>
  <c r="N10616" i="6"/>
  <c r="N10617" i="6"/>
  <c r="N10618" i="6"/>
  <c r="N10619" i="6"/>
  <c r="N10620" i="6"/>
  <c r="N10621" i="6"/>
  <c r="N10622" i="6"/>
  <c r="N10623" i="6"/>
  <c r="N10624" i="6"/>
  <c r="N10625" i="6"/>
  <c r="N10626" i="6"/>
  <c r="N10627" i="6"/>
  <c r="N10628" i="6"/>
  <c r="N10629" i="6"/>
  <c r="N10630" i="6"/>
  <c r="N10631" i="6"/>
  <c r="N10632" i="6"/>
  <c r="N10633" i="6"/>
  <c r="N10634" i="6"/>
  <c r="N10635" i="6"/>
  <c r="N10636" i="6"/>
  <c r="N10637" i="6"/>
  <c r="N10638" i="6"/>
  <c r="N10639" i="6"/>
  <c r="N10640" i="6"/>
  <c r="N10641" i="6"/>
  <c r="N10642" i="6"/>
  <c r="N10643" i="6"/>
  <c r="N10644" i="6"/>
  <c r="N10645" i="6"/>
  <c r="N10646" i="6"/>
  <c r="N10647" i="6"/>
  <c r="N10648" i="6"/>
  <c r="N10649" i="6"/>
  <c r="N10650" i="6"/>
  <c r="N10651" i="6"/>
  <c r="N10652" i="6"/>
  <c r="N10653" i="6"/>
  <c r="N10654" i="6"/>
  <c r="N10655" i="6"/>
  <c r="N10656" i="6"/>
  <c r="N10657" i="6"/>
  <c r="N10658" i="6"/>
  <c r="N10659" i="6"/>
  <c r="N10660" i="6"/>
  <c r="N10661" i="6"/>
  <c r="N10662" i="6"/>
  <c r="N10663" i="6"/>
  <c r="N10664" i="6"/>
  <c r="N10665" i="6"/>
  <c r="N10666" i="6"/>
  <c r="N10667" i="6"/>
  <c r="N10668" i="6"/>
  <c r="N10669" i="6"/>
  <c r="N10670" i="6"/>
  <c r="N10671" i="6"/>
  <c r="N10672" i="6"/>
  <c r="N10673" i="6"/>
  <c r="N10674" i="6"/>
  <c r="N10675" i="6"/>
  <c r="N10676" i="6"/>
  <c r="N10677" i="6"/>
  <c r="N10678" i="6"/>
  <c r="N10679" i="6"/>
  <c r="N10680" i="6"/>
  <c r="N10681" i="6"/>
  <c r="N10682" i="6"/>
  <c r="N10683" i="6"/>
  <c r="N10684" i="6"/>
  <c r="N10685" i="6"/>
  <c r="N10686" i="6"/>
  <c r="N10687" i="6"/>
  <c r="N10688" i="6"/>
  <c r="N10689" i="6"/>
  <c r="N10690" i="6"/>
  <c r="N10691" i="6"/>
  <c r="N10692" i="6"/>
  <c r="N10693" i="6"/>
  <c r="N10694" i="6"/>
  <c r="N10695" i="6"/>
  <c r="N10696" i="6"/>
  <c r="N10697" i="6"/>
  <c r="N10698" i="6"/>
  <c r="N10699" i="6"/>
  <c r="N10700" i="6"/>
  <c r="N10701" i="6"/>
  <c r="N10702" i="6"/>
  <c r="N10703" i="6"/>
  <c r="N10704" i="6"/>
  <c r="N10705" i="6"/>
  <c r="N10706" i="6"/>
  <c r="N10707" i="6"/>
  <c r="N10708" i="6"/>
  <c r="N10709" i="6"/>
  <c r="N10710" i="6"/>
  <c r="N10711" i="6"/>
  <c r="N10712" i="6"/>
  <c r="N10713" i="6"/>
  <c r="N10714" i="6"/>
  <c r="N10715" i="6"/>
  <c r="N10716" i="6"/>
  <c r="N10717" i="6"/>
  <c r="N10718" i="6"/>
  <c r="N10719" i="6"/>
  <c r="N10720" i="6"/>
  <c r="N10721" i="6"/>
  <c r="N10722" i="6"/>
  <c r="N10723" i="6"/>
  <c r="N10724" i="6"/>
  <c r="N10725" i="6"/>
  <c r="N10726" i="6"/>
  <c r="N10727" i="6"/>
  <c r="N10728" i="6"/>
  <c r="N10729" i="6"/>
  <c r="N10730" i="6"/>
  <c r="N10731" i="6"/>
  <c r="N10732" i="6"/>
  <c r="N10733" i="6"/>
  <c r="N10734" i="6"/>
  <c r="N10735" i="6"/>
  <c r="N10736" i="6"/>
  <c r="N10737" i="6"/>
  <c r="N10738" i="6"/>
  <c r="N10739" i="6"/>
  <c r="N10740" i="6"/>
  <c r="N10741" i="6"/>
  <c r="N10742" i="6"/>
  <c r="N10743" i="6"/>
  <c r="N10744" i="6"/>
  <c r="N10745" i="6"/>
  <c r="N10746" i="6"/>
  <c r="N10747" i="6"/>
  <c r="N10748" i="6"/>
  <c r="N10749" i="6"/>
  <c r="N10750" i="6"/>
  <c r="N10751" i="6"/>
  <c r="N10752" i="6"/>
  <c r="N10753" i="6"/>
  <c r="N10754" i="6"/>
  <c r="N10755" i="6"/>
  <c r="N10756" i="6"/>
  <c r="N10757" i="6"/>
  <c r="N10758" i="6"/>
  <c r="N10759" i="6"/>
  <c r="N10760" i="6"/>
  <c r="N10761" i="6"/>
  <c r="N10762" i="6"/>
  <c r="N10763" i="6"/>
  <c r="N10764" i="6"/>
  <c r="N10765" i="6"/>
  <c r="N10766" i="6"/>
  <c r="N10767" i="6"/>
  <c r="N10768" i="6"/>
  <c r="N10769" i="6"/>
  <c r="N10770" i="6"/>
  <c r="N10771" i="6"/>
  <c r="N10772" i="6"/>
  <c r="N10773" i="6"/>
  <c r="N10774" i="6"/>
  <c r="N10775" i="6"/>
  <c r="N10776" i="6"/>
  <c r="N10777" i="6"/>
  <c r="N10778" i="6"/>
  <c r="N10779" i="6"/>
  <c r="N10780" i="6"/>
  <c r="N10781" i="6"/>
  <c r="N10782" i="6"/>
  <c r="N10783" i="6"/>
  <c r="N10784" i="6"/>
  <c r="N10785" i="6"/>
  <c r="N10786" i="6"/>
  <c r="N10787" i="6"/>
  <c r="N10788" i="6"/>
  <c r="N10789" i="6"/>
  <c r="N10790" i="6"/>
  <c r="N10791" i="6"/>
  <c r="N10792" i="6"/>
  <c r="N10793" i="6"/>
  <c r="N10794" i="6"/>
  <c r="N10795" i="6"/>
  <c r="N10796" i="6"/>
  <c r="N10797" i="6"/>
  <c r="N10798" i="6"/>
  <c r="N10799" i="6"/>
  <c r="N10800" i="6"/>
  <c r="N10801" i="6"/>
  <c r="N10802" i="6"/>
  <c r="N10803" i="6"/>
  <c r="N10804" i="6"/>
  <c r="N10805" i="6"/>
  <c r="N10806" i="6"/>
  <c r="N10807" i="6"/>
  <c r="N10808" i="6"/>
  <c r="N10809" i="6"/>
  <c r="N10810" i="6"/>
  <c r="N10811" i="6"/>
  <c r="N10812" i="6"/>
  <c r="N10813" i="6"/>
  <c r="N10814" i="6"/>
  <c r="N10815" i="6"/>
  <c r="N10816" i="6"/>
  <c r="N10817" i="6"/>
  <c r="N10818" i="6"/>
  <c r="N10819" i="6"/>
  <c r="N10820" i="6"/>
  <c r="N10821" i="6"/>
  <c r="N10822" i="6"/>
  <c r="N10823" i="6"/>
  <c r="N10824" i="6"/>
  <c r="N10825" i="6"/>
  <c r="N10826" i="6"/>
  <c r="N10827" i="6"/>
  <c r="N10828" i="6"/>
  <c r="N10829" i="6"/>
  <c r="N10830" i="6"/>
  <c r="N10831" i="6"/>
  <c r="N10832" i="6"/>
  <c r="N10833" i="6"/>
  <c r="N10834" i="6"/>
  <c r="N10835" i="6"/>
  <c r="N10836" i="6"/>
  <c r="N10837" i="6"/>
  <c r="N10838" i="6"/>
  <c r="N10839" i="6"/>
  <c r="N10840" i="6"/>
  <c r="N10841" i="6"/>
  <c r="N10842" i="6"/>
  <c r="N10843" i="6"/>
  <c r="N10844" i="6"/>
  <c r="N10845" i="6"/>
  <c r="N10846" i="6"/>
  <c r="N10847" i="6"/>
  <c r="N10848" i="6"/>
  <c r="N10849" i="6"/>
  <c r="N10850" i="6"/>
  <c r="N10851" i="6"/>
  <c r="N10852" i="6"/>
  <c r="N10853" i="6"/>
  <c r="N10854" i="6"/>
  <c r="N10855" i="6"/>
  <c r="N10856" i="6"/>
  <c r="N10857" i="6"/>
  <c r="N10858" i="6"/>
  <c r="N10859" i="6"/>
  <c r="N10860" i="6"/>
  <c r="N10861" i="6"/>
  <c r="N10862" i="6"/>
  <c r="N10863" i="6"/>
  <c r="N10864" i="6"/>
  <c r="N10865" i="6"/>
  <c r="N10866" i="6"/>
  <c r="N10867" i="6"/>
  <c r="N10868" i="6"/>
  <c r="N10869" i="6"/>
  <c r="N10870" i="6"/>
  <c r="N10871" i="6"/>
  <c r="N10872" i="6"/>
  <c r="N10873" i="6"/>
  <c r="N10874" i="6"/>
  <c r="N10875" i="6"/>
  <c r="N10876" i="6"/>
  <c r="N10877" i="6"/>
  <c r="N10878" i="6"/>
  <c r="N10879" i="6"/>
  <c r="N10880" i="6"/>
  <c r="N10881" i="6"/>
  <c r="N10882" i="6"/>
  <c r="N10883" i="6"/>
  <c r="N10884" i="6"/>
  <c r="N10885" i="6"/>
  <c r="N10886" i="6"/>
  <c r="N10887" i="6"/>
  <c r="N10888" i="6"/>
  <c r="N10889" i="6"/>
  <c r="N10890" i="6"/>
  <c r="N10891" i="6"/>
  <c r="N10892" i="6"/>
  <c r="N10893" i="6"/>
  <c r="N10894" i="6"/>
  <c r="N10895" i="6"/>
  <c r="N10896" i="6"/>
  <c r="N10897" i="6"/>
  <c r="N10898" i="6"/>
  <c r="N10899" i="6"/>
  <c r="N10900" i="6"/>
  <c r="N10901" i="6"/>
  <c r="N10902" i="6"/>
  <c r="N10903" i="6"/>
  <c r="N10904" i="6"/>
  <c r="N10905" i="6"/>
  <c r="N10906" i="6"/>
  <c r="N10907" i="6"/>
  <c r="N10908" i="6"/>
  <c r="N10909" i="6"/>
  <c r="N10910" i="6"/>
  <c r="N10911" i="6"/>
  <c r="N10912" i="6"/>
  <c r="N10913" i="6"/>
  <c r="N10914" i="6"/>
  <c r="N10915" i="6"/>
  <c r="N10916" i="6"/>
  <c r="N10917" i="6"/>
  <c r="N10918" i="6"/>
  <c r="N10919" i="6"/>
  <c r="N10920" i="6"/>
  <c r="N10921" i="6"/>
  <c r="N10922" i="6"/>
  <c r="N10923" i="6"/>
  <c r="N10924" i="6"/>
  <c r="N10925" i="6"/>
  <c r="N10926" i="6"/>
  <c r="N10927" i="6"/>
  <c r="N10928" i="6"/>
  <c r="N10929" i="6"/>
  <c r="N10930" i="6"/>
  <c r="N10931" i="6"/>
  <c r="N10932" i="6"/>
  <c r="N10933" i="6"/>
  <c r="N10934" i="6"/>
  <c r="N10935" i="6"/>
  <c r="N10936" i="6"/>
  <c r="N10937" i="6"/>
  <c r="N10938" i="6"/>
  <c r="N10939" i="6"/>
  <c r="N10940" i="6"/>
  <c r="N10941" i="6"/>
  <c r="N10942" i="6"/>
  <c r="N10943" i="6"/>
  <c r="N10944" i="6"/>
  <c r="N10945" i="6"/>
  <c r="N10946" i="6"/>
  <c r="N10947" i="6"/>
  <c r="N10948" i="6"/>
  <c r="N10949" i="6"/>
  <c r="N10950" i="6"/>
  <c r="N10951" i="6"/>
  <c r="N10952" i="6"/>
  <c r="N10953" i="6"/>
  <c r="N10954" i="6"/>
  <c r="N10955" i="6"/>
  <c r="N10956" i="6"/>
  <c r="N10957" i="6"/>
  <c r="N10958" i="6"/>
  <c r="N10959" i="6"/>
  <c r="N10960" i="6"/>
  <c r="N10961" i="6"/>
  <c r="N10962" i="6"/>
  <c r="N10963" i="6"/>
  <c r="N10964" i="6"/>
  <c r="N10965" i="6"/>
  <c r="N10966" i="6"/>
  <c r="N10967" i="6"/>
  <c r="N10968" i="6"/>
  <c r="N10969" i="6"/>
  <c r="N10970" i="6"/>
  <c r="N10971" i="6"/>
  <c r="N10972" i="6"/>
  <c r="N10973" i="6"/>
  <c r="N10974" i="6"/>
  <c r="N10975" i="6"/>
  <c r="N10976" i="6"/>
  <c r="N10977" i="6"/>
  <c r="N10978" i="6"/>
  <c r="N10979" i="6"/>
  <c r="N10980" i="6"/>
  <c r="N10981" i="6"/>
  <c r="N10982" i="6"/>
  <c r="N10983" i="6"/>
  <c r="N10984" i="6"/>
  <c r="N10985" i="6"/>
  <c r="N10986" i="6"/>
  <c r="N10987" i="6"/>
  <c r="N10988" i="6"/>
  <c r="N10989" i="6"/>
  <c r="N10990" i="6"/>
  <c r="N10991" i="6"/>
  <c r="N10992" i="6"/>
  <c r="N10993" i="6"/>
  <c r="N10994" i="6"/>
  <c r="N10995" i="6"/>
  <c r="N10996" i="6"/>
  <c r="N10997" i="6"/>
  <c r="N10998" i="6"/>
  <c r="N10999" i="6"/>
  <c r="N11000" i="6"/>
  <c r="N11001" i="6"/>
  <c r="N11002" i="6"/>
  <c r="N11003" i="6"/>
  <c r="N11004" i="6"/>
  <c r="N11005" i="6"/>
  <c r="N11006" i="6"/>
  <c r="N11007" i="6"/>
  <c r="N11008" i="6"/>
  <c r="N11009" i="6"/>
  <c r="N11010" i="6"/>
  <c r="N11011" i="6"/>
  <c r="N11012" i="6"/>
  <c r="N11013" i="6"/>
  <c r="N11014" i="6"/>
  <c r="N11015" i="6"/>
  <c r="N11016" i="6"/>
  <c r="N11017" i="6"/>
  <c r="N11018" i="6"/>
  <c r="N11019" i="6"/>
  <c r="N11020" i="6"/>
  <c r="N11021" i="6"/>
  <c r="N11022" i="6"/>
  <c r="N11023" i="6"/>
  <c r="N11024" i="6"/>
  <c r="N11025" i="6"/>
  <c r="N11026" i="6"/>
  <c r="N11027" i="6"/>
  <c r="N11028" i="6"/>
  <c r="N11029" i="6"/>
  <c r="N11030" i="6"/>
  <c r="N11031" i="6"/>
  <c r="N11032" i="6"/>
  <c r="N11033" i="6"/>
  <c r="N11034" i="6"/>
  <c r="N11035" i="6"/>
  <c r="N11036" i="6"/>
  <c r="N11037" i="6"/>
  <c r="N11038" i="6"/>
  <c r="N11039" i="6"/>
  <c r="N11040" i="6"/>
  <c r="N11041" i="6"/>
  <c r="N11042" i="6"/>
  <c r="N11043" i="6"/>
  <c r="N11044" i="6"/>
  <c r="N11045" i="6"/>
  <c r="N11046" i="6"/>
  <c r="N11047" i="6"/>
  <c r="N11048" i="6"/>
  <c r="N11049" i="6"/>
  <c r="N11050" i="6"/>
  <c r="N11051" i="6"/>
  <c r="N11052" i="6"/>
  <c r="N11053" i="6"/>
  <c r="N11054" i="6"/>
  <c r="N11055" i="6"/>
  <c r="N11056" i="6"/>
  <c r="N11057" i="6"/>
  <c r="N11058" i="6"/>
  <c r="N11059" i="6"/>
  <c r="N11060" i="6"/>
  <c r="N11061" i="6"/>
  <c r="N11062" i="6"/>
  <c r="N11063" i="6"/>
  <c r="N11064" i="6"/>
  <c r="N11065" i="6"/>
  <c r="N11066" i="6"/>
  <c r="N11067" i="6"/>
  <c r="N11068" i="6"/>
  <c r="N11069" i="6"/>
  <c r="N11070" i="6"/>
  <c r="N11071" i="6"/>
  <c r="N11072" i="6"/>
  <c r="N11073" i="6"/>
  <c r="N11074" i="6"/>
  <c r="N11075" i="6"/>
  <c r="N11076" i="6"/>
  <c r="N11077" i="6"/>
  <c r="N11078" i="6"/>
  <c r="N11079" i="6"/>
  <c r="N11080" i="6"/>
  <c r="N11081" i="6"/>
  <c r="N11082" i="6"/>
  <c r="N11083" i="6"/>
  <c r="N11084" i="6"/>
  <c r="N11085" i="6"/>
  <c r="N11086" i="6"/>
  <c r="N11087" i="6"/>
  <c r="N11088" i="6"/>
  <c r="N11089" i="6"/>
  <c r="N11090" i="6"/>
  <c r="N11091" i="6"/>
  <c r="N11092" i="6"/>
  <c r="N11093" i="6"/>
  <c r="N11094" i="6"/>
  <c r="N11095" i="6"/>
  <c r="N11096" i="6"/>
  <c r="N11097" i="6"/>
  <c r="N11098" i="6"/>
  <c r="N11099" i="6"/>
  <c r="N11100" i="6"/>
  <c r="N11101" i="6"/>
  <c r="N11102" i="6"/>
  <c r="N11103" i="6"/>
  <c r="N11104" i="6"/>
  <c r="N11105" i="6"/>
  <c r="N11106" i="6"/>
  <c r="N11107" i="6"/>
  <c r="N11108" i="6"/>
  <c r="N11109" i="6"/>
  <c r="N11110" i="6"/>
  <c r="N11111" i="6"/>
  <c r="N11112" i="6"/>
  <c r="N11113" i="6"/>
  <c r="N11114" i="6"/>
  <c r="N11115" i="6"/>
  <c r="N11116" i="6"/>
  <c r="N11117" i="6"/>
  <c r="N11118" i="6"/>
  <c r="N11119" i="6"/>
  <c r="N11120" i="6"/>
  <c r="N11121" i="6"/>
  <c r="N11122" i="6"/>
  <c r="N11123" i="6"/>
  <c r="N11124" i="6"/>
  <c r="N11125" i="6"/>
  <c r="N11126" i="6"/>
  <c r="N11127" i="6"/>
  <c r="N11128" i="6"/>
  <c r="N11129" i="6"/>
  <c r="N11130" i="6"/>
  <c r="N11131" i="6"/>
  <c r="N11132" i="6"/>
  <c r="N11133" i="6"/>
  <c r="N11134" i="6"/>
  <c r="N11135" i="6"/>
  <c r="N11136" i="6"/>
  <c r="N11137" i="6"/>
  <c r="N11138" i="6"/>
  <c r="N11139" i="6"/>
  <c r="N11140" i="6"/>
  <c r="N11141" i="6"/>
  <c r="N11142" i="6"/>
  <c r="N11143" i="6"/>
  <c r="N11144" i="6"/>
  <c r="N11145" i="6"/>
  <c r="N11146" i="6"/>
  <c r="N11147" i="6"/>
  <c r="N11148" i="6"/>
  <c r="N11149" i="6"/>
  <c r="N11150" i="6"/>
  <c r="N11151" i="6"/>
  <c r="N11152" i="6"/>
  <c r="N11153" i="6"/>
  <c r="N11154" i="6"/>
  <c r="N11155" i="6"/>
  <c r="N11156" i="6"/>
  <c r="N11157" i="6"/>
  <c r="N11158" i="6"/>
  <c r="N11159" i="6"/>
  <c r="N11160" i="6"/>
  <c r="N11161" i="6"/>
  <c r="N11162" i="6"/>
  <c r="N11163" i="6"/>
  <c r="N11164" i="6"/>
  <c r="N11165" i="6"/>
  <c r="N11166" i="6"/>
  <c r="N11167" i="6"/>
  <c r="N11168" i="6"/>
  <c r="N11169" i="6"/>
  <c r="N11170" i="6"/>
  <c r="N11171" i="6"/>
  <c r="N11172" i="6"/>
  <c r="N11173" i="6"/>
  <c r="N11174" i="6"/>
  <c r="N11175" i="6"/>
  <c r="N11176" i="6"/>
  <c r="N11177" i="6"/>
  <c r="N11178" i="6"/>
  <c r="N11179" i="6"/>
  <c r="N11180" i="6"/>
  <c r="N11181" i="6"/>
  <c r="N11182" i="6"/>
  <c r="N11183" i="6"/>
  <c r="N11184" i="6"/>
  <c r="N11185" i="6"/>
  <c r="N11186" i="6"/>
  <c r="N11187" i="6"/>
  <c r="N11188" i="6"/>
  <c r="N11189" i="6"/>
  <c r="N11190" i="6"/>
  <c r="N11191" i="6"/>
  <c r="N11192" i="6"/>
  <c r="N11193" i="6"/>
  <c r="N11194" i="6"/>
  <c r="N11195" i="6"/>
  <c r="N11196" i="6"/>
  <c r="N11197" i="6"/>
  <c r="N11198" i="6"/>
  <c r="N11199" i="6"/>
  <c r="N11200" i="6"/>
  <c r="N11201" i="6"/>
  <c r="N11202" i="6"/>
  <c r="N11203" i="6"/>
  <c r="N11204" i="6"/>
  <c r="N11205" i="6"/>
  <c r="N11206" i="6"/>
  <c r="N11207" i="6"/>
  <c r="N11208" i="6"/>
  <c r="N11209" i="6"/>
  <c r="N11210" i="6"/>
  <c r="N11211" i="6"/>
  <c r="N11212" i="6"/>
  <c r="N11213" i="6"/>
  <c r="N11214" i="6"/>
  <c r="N11215" i="6"/>
  <c r="N11216" i="6"/>
  <c r="N11217" i="6"/>
  <c r="N11218" i="6"/>
  <c r="N11219" i="6"/>
  <c r="N11220" i="6"/>
  <c r="N11221" i="6"/>
  <c r="N11222" i="6"/>
  <c r="N11223" i="6"/>
  <c r="N11224" i="6"/>
  <c r="N11225" i="6"/>
  <c r="N11226" i="6"/>
  <c r="N11227" i="6"/>
  <c r="N11228" i="6"/>
  <c r="N11229" i="6"/>
  <c r="N11230" i="6"/>
  <c r="N11231" i="6"/>
  <c r="N11232" i="6"/>
  <c r="N11233" i="6"/>
  <c r="N11234" i="6"/>
  <c r="N11235" i="6"/>
  <c r="N11236" i="6"/>
  <c r="N11237" i="6"/>
  <c r="N11238" i="6"/>
  <c r="N11239" i="6"/>
  <c r="N11240" i="6"/>
  <c r="N11241" i="6"/>
  <c r="N11242" i="6"/>
  <c r="N11243" i="6"/>
  <c r="N11244" i="6"/>
  <c r="N11245" i="6"/>
  <c r="N11246" i="6"/>
  <c r="N11247" i="6"/>
  <c r="N11248" i="6"/>
  <c r="N11249" i="6"/>
  <c r="N11250" i="6"/>
  <c r="N11251" i="6"/>
  <c r="N11252" i="6"/>
  <c r="N11253" i="6"/>
  <c r="N11254" i="6"/>
  <c r="N11255" i="6"/>
  <c r="N11256" i="6"/>
  <c r="N11257" i="6"/>
  <c r="N11258" i="6"/>
  <c r="N11259" i="6"/>
  <c r="N11260" i="6"/>
  <c r="N11261" i="6"/>
  <c r="N11262" i="6"/>
  <c r="N11263" i="6"/>
  <c r="N11264" i="6"/>
  <c r="N11265" i="6"/>
  <c r="N11266" i="6"/>
  <c r="N11267" i="6"/>
  <c r="N11268" i="6"/>
  <c r="N11269" i="6"/>
  <c r="N11270" i="6"/>
  <c r="N11271" i="6"/>
  <c r="N11272" i="6"/>
  <c r="N11273" i="6"/>
  <c r="N11274" i="6"/>
  <c r="N11275" i="6"/>
  <c r="N11276" i="6"/>
  <c r="N11277" i="6"/>
  <c r="N11278" i="6"/>
  <c r="N11279" i="6"/>
  <c r="N11280" i="6"/>
  <c r="N11281" i="6"/>
  <c r="N11282" i="6"/>
  <c r="N11283" i="6"/>
  <c r="N11284" i="6"/>
  <c r="N11285" i="6"/>
  <c r="N11286" i="6"/>
  <c r="N11287" i="6"/>
  <c r="N11288" i="6"/>
  <c r="N11289" i="6"/>
  <c r="N11290" i="6"/>
  <c r="N11291" i="6"/>
  <c r="N11292" i="6"/>
  <c r="N11293" i="6"/>
  <c r="N11294" i="6"/>
  <c r="N11295" i="6"/>
  <c r="N11296" i="6"/>
  <c r="N11297" i="6"/>
  <c r="N11298" i="6"/>
  <c r="N11299" i="6"/>
  <c r="N11300" i="6"/>
  <c r="N11301" i="6"/>
  <c r="N11302" i="6"/>
  <c r="N11303" i="6"/>
  <c r="N11304" i="6"/>
  <c r="N11305" i="6"/>
  <c r="N11306" i="6"/>
  <c r="N11307" i="6"/>
  <c r="N11308" i="6"/>
  <c r="N11309" i="6"/>
  <c r="N11310" i="6"/>
  <c r="N11311" i="6"/>
  <c r="N11312" i="6"/>
  <c r="N11313" i="6"/>
  <c r="N11314" i="6"/>
  <c r="N11315" i="6"/>
  <c r="N11316" i="6"/>
  <c r="N11317" i="6"/>
  <c r="N11318" i="6"/>
  <c r="N11319" i="6"/>
  <c r="N11320" i="6"/>
  <c r="N11321" i="6"/>
  <c r="N11322" i="6"/>
  <c r="N11323" i="6"/>
  <c r="N11324" i="6"/>
  <c r="N11325" i="6"/>
  <c r="N11326" i="6"/>
  <c r="N11327" i="6"/>
  <c r="N11328" i="6"/>
  <c r="N11329" i="6"/>
  <c r="N11330" i="6"/>
  <c r="N11331" i="6"/>
  <c r="N11332" i="6"/>
  <c r="N11333" i="6"/>
  <c r="N11334" i="6"/>
  <c r="N11335" i="6"/>
  <c r="N11336" i="6"/>
  <c r="N11337" i="6"/>
  <c r="N11338" i="6"/>
  <c r="N11339" i="6"/>
  <c r="N11340" i="6"/>
  <c r="N11341" i="6"/>
  <c r="N11342" i="6"/>
  <c r="N11343" i="6"/>
  <c r="N11344" i="6"/>
  <c r="N11345" i="6"/>
  <c r="N11346" i="6"/>
  <c r="N11347" i="6"/>
  <c r="N11348" i="6"/>
  <c r="N11349" i="6"/>
  <c r="N11350" i="6"/>
  <c r="N11351" i="6"/>
  <c r="N11352" i="6"/>
  <c r="N11353" i="6"/>
  <c r="N11354" i="6"/>
  <c r="N11355" i="6"/>
  <c r="N11356" i="6"/>
  <c r="N11357" i="6"/>
  <c r="N11358" i="6"/>
  <c r="N11359" i="6"/>
  <c r="N11360" i="6"/>
  <c r="N11361" i="6"/>
  <c r="N11362" i="6"/>
  <c r="N11363" i="6"/>
  <c r="N11364" i="6"/>
  <c r="N11365" i="6"/>
  <c r="N11366" i="6"/>
  <c r="N11367" i="6"/>
  <c r="N11368" i="6"/>
  <c r="N11369" i="6"/>
  <c r="N11370" i="6"/>
  <c r="N11371" i="6"/>
  <c r="N11372" i="6"/>
  <c r="N11373" i="6"/>
  <c r="N11374" i="6"/>
  <c r="N11375" i="6"/>
  <c r="N11376" i="6"/>
  <c r="N11377" i="6"/>
  <c r="N11378" i="6"/>
  <c r="N11379" i="6"/>
  <c r="N11380" i="6"/>
  <c r="N11381" i="6"/>
  <c r="N11382" i="6"/>
  <c r="N11383" i="6"/>
  <c r="N11384" i="6"/>
  <c r="N11385" i="6"/>
  <c r="N11386" i="6"/>
  <c r="N11387" i="6"/>
  <c r="N11388" i="6"/>
  <c r="N11389" i="6"/>
  <c r="N11390" i="6"/>
  <c r="N11391" i="6"/>
  <c r="N11392" i="6"/>
  <c r="N11393" i="6"/>
  <c r="N11394" i="6"/>
  <c r="N11395" i="6"/>
  <c r="N11396" i="6"/>
  <c r="N11397" i="6"/>
  <c r="N11398" i="6"/>
  <c r="N11399" i="6"/>
  <c r="N11400" i="6"/>
  <c r="N11401" i="6"/>
  <c r="N11402" i="6"/>
  <c r="N11403" i="6"/>
  <c r="N11404" i="6"/>
  <c r="N11405" i="6"/>
  <c r="N11406" i="6"/>
  <c r="N11407" i="6"/>
  <c r="N11408" i="6"/>
  <c r="N11409" i="6"/>
  <c r="N11410" i="6"/>
  <c r="N11411" i="6"/>
  <c r="N11412" i="6"/>
  <c r="N11413" i="6"/>
  <c r="N11414" i="6"/>
  <c r="N11415" i="6"/>
  <c r="N11416" i="6"/>
  <c r="N11417" i="6"/>
  <c r="N11418" i="6"/>
  <c r="N11419" i="6"/>
  <c r="N11420" i="6"/>
  <c r="N11421" i="6"/>
  <c r="N11422" i="6"/>
  <c r="N11423" i="6"/>
  <c r="N11424" i="6"/>
  <c r="N11425" i="6"/>
  <c r="N11426" i="6"/>
  <c r="N11427" i="6"/>
  <c r="N11428" i="6"/>
  <c r="N11429" i="6"/>
  <c r="N11430" i="6"/>
  <c r="N11431" i="6"/>
  <c r="N11432" i="6"/>
  <c r="N11433" i="6"/>
  <c r="N11434" i="6"/>
  <c r="N11435" i="6"/>
  <c r="N11436" i="6"/>
  <c r="N11437" i="6"/>
  <c r="N11438" i="6"/>
  <c r="N11439" i="6"/>
  <c r="N11440" i="6"/>
  <c r="N11441" i="6"/>
  <c r="N11442" i="6"/>
  <c r="N11443" i="6"/>
  <c r="N11444" i="6"/>
  <c r="N11445" i="6"/>
  <c r="N11446" i="6"/>
  <c r="N11447" i="6"/>
  <c r="N11448" i="6"/>
  <c r="N11449" i="6"/>
  <c r="N11450" i="6"/>
  <c r="N11451" i="6"/>
  <c r="N11452" i="6"/>
  <c r="N11453" i="6"/>
  <c r="N11454" i="6"/>
  <c r="N11455" i="6"/>
  <c r="N11456" i="6"/>
  <c r="N11457" i="6"/>
  <c r="N11458" i="6"/>
  <c r="N11459" i="6"/>
  <c r="N11460" i="6"/>
  <c r="N11461" i="6"/>
  <c r="N11462" i="6"/>
  <c r="N11463" i="6"/>
  <c r="N11464" i="6"/>
  <c r="N11465" i="6"/>
  <c r="N11466" i="6"/>
  <c r="N11467" i="6"/>
  <c r="N11468" i="6"/>
  <c r="N11469" i="6"/>
  <c r="N11470" i="6"/>
  <c r="N11471" i="6"/>
  <c r="N11472" i="6"/>
  <c r="N11473" i="6"/>
  <c r="N11474" i="6"/>
  <c r="N11475" i="6"/>
  <c r="N11476" i="6"/>
  <c r="N11477" i="6"/>
  <c r="N11478" i="6"/>
  <c r="N11479" i="6"/>
  <c r="N11480" i="6"/>
  <c r="N11481" i="6"/>
  <c r="N11482" i="6"/>
  <c r="N11483" i="6"/>
  <c r="N11484" i="6"/>
  <c r="N11485" i="6"/>
  <c r="N11486" i="6"/>
  <c r="N11487" i="6"/>
  <c r="N11488" i="6"/>
  <c r="N11489" i="6"/>
  <c r="N11490" i="6"/>
  <c r="N11491" i="6"/>
  <c r="N11492" i="6"/>
  <c r="N11493" i="6"/>
  <c r="N11494" i="6"/>
  <c r="N11495" i="6"/>
  <c r="N11496" i="6"/>
  <c r="N11497" i="6"/>
  <c r="N11498" i="6"/>
  <c r="N11499" i="6"/>
  <c r="N11500" i="6"/>
  <c r="N11501" i="6"/>
  <c r="N11502" i="6"/>
  <c r="N11503" i="6"/>
  <c r="N11504" i="6"/>
  <c r="N11505" i="6"/>
  <c r="N11506" i="6"/>
  <c r="N11507" i="6"/>
  <c r="N11508" i="6"/>
  <c r="N11509" i="6"/>
  <c r="N11510" i="6"/>
  <c r="N11511" i="6"/>
  <c r="N11512" i="6"/>
  <c r="N11513" i="6"/>
  <c r="N11514" i="6"/>
  <c r="N11515" i="6"/>
  <c r="N11516" i="6"/>
  <c r="N11517" i="6"/>
  <c r="N11518" i="6"/>
  <c r="N11519" i="6"/>
  <c r="N11520" i="6"/>
  <c r="N11521" i="6"/>
  <c r="N11522" i="6"/>
  <c r="N11523" i="6"/>
  <c r="N11524" i="6"/>
  <c r="N11525" i="6"/>
  <c r="N11526" i="6"/>
  <c r="N11527" i="6"/>
  <c r="N11528" i="6"/>
  <c r="N11529" i="6"/>
  <c r="N11530" i="6"/>
  <c r="N11531" i="6"/>
  <c r="N11532" i="6"/>
  <c r="N11533" i="6"/>
  <c r="N11534" i="6"/>
  <c r="N11535" i="6"/>
  <c r="N11536" i="6"/>
  <c r="N11537" i="6"/>
  <c r="N11538" i="6"/>
  <c r="N11539" i="6"/>
  <c r="N11540" i="6"/>
  <c r="N11541" i="6"/>
  <c r="N11542" i="6"/>
  <c r="N11543" i="6"/>
  <c r="N11544" i="6"/>
  <c r="N11545" i="6"/>
  <c r="N11546" i="6"/>
  <c r="N11547" i="6"/>
  <c r="N11548" i="6"/>
  <c r="N11549" i="6"/>
  <c r="N11550" i="6"/>
  <c r="N11551" i="6"/>
  <c r="N11552" i="6"/>
  <c r="N11553" i="6"/>
  <c r="N11554" i="6"/>
  <c r="N11555" i="6"/>
  <c r="N11556" i="6"/>
  <c r="N11557" i="6"/>
  <c r="N11558" i="6"/>
  <c r="N11559" i="6"/>
  <c r="N11560" i="6"/>
  <c r="N11561" i="6"/>
  <c r="N11562" i="6"/>
  <c r="N11563" i="6"/>
  <c r="N11564" i="6"/>
  <c r="N11565" i="6"/>
  <c r="N11566" i="6"/>
  <c r="N11567" i="6"/>
  <c r="N11568" i="6"/>
  <c r="N11569" i="6"/>
  <c r="N11570" i="6"/>
  <c r="N11571" i="6"/>
  <c r="N11572" i="6"/>
  <c r="N11573" i="6"/>
  <c r="N11574" i="6"/>
  <c r="N11575" i="6"/>
  <c r="N11576" i="6"/>
  <c r="N11577" i="6"/>
  <c r="N11578" i="6"/>
  <c r="N11579" i="6"/>
  <c r="N11580" i="6"/>
  <c r="N11581" i="6"/>
  <c r="N11582" i="6"/>
  <c r="N11583" i="6"/>
  <c r="N11584" i="6"/>
  <c r="N11585" i="6"/>
  <c r="N11586" i="6"/>
  <c r="N11587" i="6"/>
  <c r="N11588" i="6"/>
  <c r="N11589" i="6"/>
  <c r="N11590" i="6"/>
  <c r="N11591" i="6"/>
  <c r="N11592" i="6"/>
  <c r="N11593" i="6"/>
  <c r="N11594" i="6"/>
  <c r="N11595" i="6"/>
  <c r="N11596" i="6"/>
  <c r="N11597" i="6"/>
  <c r="N11598" i="6"/>
  <c r="N11599" i="6"/>
  <c r="N11600" i="6"/>
  <c r="N11601" i="6"/>
  <c r="N11602" i="6"/>
  <c r="N11603" i="6"/>
  <c r="N11604" i="6"/>
  <c r="N11605" i="6"/>
  <c r="N11606" i="6"/>
  <c r="N11607" i="6"/>
  <c r="N11608" i="6"/>
  <c r="N11609" i="6"/>
  <c r="N11610" i="6"/>
  <c r="N11611" i="6"/>
  <c r="N11612" i="6"/>
  <c r="N11613" i="6"/>
  <c r="N11614" i="6"/>
  <c r="N11615" i="6"/>
  <c r="N11616" i="6"/>
  <c r="N11617" i="6"/>
  <c r="N11618" i="6"/>
  <c r="N11619" i="6"/>
  <c r="N11620" i="6"/>
  <c r="N11621" i="6"/>
  <c r="N11622" i="6"/>
  <c r="N11623" i="6"/>
  <c r="N11624" i="6"/>
  <c r="N11625" i="6"/>
  <c r="N11626" i="6"/>
  <c r="N11627" i="6"/>
  <c r="N11628" i="6"/>
  <c r="N11629" i="6"/>
  <c r="N11630" i="6"/>
  <c r="N11631" i="6"/>
  <c r="N11632" i="6"/>
  <c r="N11633" i="6"/>
  <c r="N11634" i="6"/>
  <c r="N11635" i="6"/>
  <c r="N11636" i="6"/>
  <c r="N11637" i="6"/>
  <c r="N11638" i="6"/>
  <c r="N11639" i="6"/>
  <c r="N11640" i="6"/>
  <c r="N11641" i="6"/>
  <c r="N11642" i="6"/>
  <c r="N11643" i="6"/>
  <c r="N11644" i="6"/>
  <c r="N11645" i="6"/>
  <c r="N11646" i="6"/>
  <c r="N11647" i="6"/>
  <c r="N11648" i="6"/>
  <c r="N11649" i="6"/>
  <c r="N11650" i="6"/>
  <c r="N11651" i="6"/>
  <c r="N11652" i="6"/>
  <c r="N11653" i="6"/>
  <c r="N11654" i="6"/>
  <c r="N11655" i="6"/>
  <c r="N11656" i="6"/>
  <c r="N11657" i="6"/>
  <c r="N11658" i="6"/>
  <c r="N11659" i="6"/>
  <c r="N11660" i="6"/>
  <c r="N11661" i="6"/>
  <c r="N11662" i="6"/>
  <c r="N11663" i="6"/>
  <c r="N11664" i="6"/>
  <c r="N11665" i="6"/>
  <c r="N11666" i="6"/>
  <c r="N11667" i="6"/>
  <c r="N11668" i="6"/>
  <c r="N11669" i="6"/>
  <c r="N11670" i="6"/>
  <c r="N11671" i="6"/>
  <c r="N11672" i="6"/>
  <c r="N11673" i="6"/>
  <c r="N11674" i="6"/>
  <c r="N11675" i="6"/>
  <c r="N11676" i="6"/>
  <c r="N11677" i="6"/>
  <c r="N11678" i="6"/>
  <c r="N11679" i="6"/>
  <c r="N11680" i="6"/>
  <c r="N11681" i="6"/>
  <c r="N11682" i="6"/>
  <c r="N11683" i="6"/>
  <c r="N11684" i="6"/>
  <c r="N11685" i="6"/>
  <c r="N11686" i="6"/>
  <c r="N11687" i="6"/>
  <c r="N11688" i="6"/>
  <c r="N11689" i="6"/>
  <c r="N11690" i="6"/>
  <c r="N11691" i="6"/>
  <c r="N11692" i="6"/>
  <c r="N11693" i="6"/>
  <c r="N11694" i="6"/>
  <c r="N11695" i="6"/>
  <c r="N11696" i="6"/>
  <c r="N11697" i="6"/>
  <c r="Q2"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Q1002" i="6"/>
  <c r="Q1003" i="6"/>
  <c r="Q1004" i="6"/>
  <c r="Q1005" i="6"/>
  <c r="Q1006" i="6"/>
  <c r="Q1007" i="6"/>
  <c r="Q1008" i="6"/>
  <c r="Q1009" i="6"/>
  <c r="Q1010" i="6"/>
  <c r="Q1011" i="6"/>
  <c r="Q1012" i="6"/>
  <c r="Q1013" i="6"/>
  <c r="Q1014" i="6"/>
  <c r="Q1015" i="6"/>
  <c r="Q1016" i="6"/>
  <c r="Q1017" i="6"/>
  <c r="Q1018" i="6"/>
  <c r="Q1019" i="6"/>
  <c r="Q1020" i="6"/>
  <c r="Q1021" i="6"/>
  <c r="Q1022" i="6"/>
  <c r="Q1023" i="6"/>
  <c r="Q1024" i="6"/>
  <c r="Q1025" i="6"/>
  <c r="Q1026" i="6"/>
  <c r="Q1027" i="6"/>
  <c r="Q1028" i="6"/>
  <c r="Q1029" i="6"/>
  <c r="Q1030" i="6"/>
  <c r="Q1031" i="6"/>
  <c r="Q1032" i="6"/>
  <c r="Q1033" i="6"/>
  <c r="Q1034" i="6"/>
  <c r="Q1035" i="6"/>
  <c r="Q1036" i="6"/>
  <c r="Q1037" i="6"/>
  <c r="Q1038" i="6"/>
  <c r="Q1039" i="6"/>
  <c r="Q1040" i="6"/>
  <c r="Q1041" i="6"/>
  <c r="Q1042" i="6"/>
  <c r="Q1043" i="6"/>
  <c r="Q1044" i="6"/>
  <c r="Q1045" i="6"/>
  <c r="Q1046" i="6"/>
  <c r="Q1047" i="6"/>
  <c r="Q1048" i="6"/>
  <c r="Q1049" i="6"/>
  <c r="Q1050" i="6"/>
  <c r="Q1051" i="6"/>
  <c r="Q1052" i="6"/>
  <c r="Q1053" i="6"/>
  <c r="Q1054" i="6"/>
  <c r="Q1055" i="6"/>
  <c r="Q1056" i="6"/>
  <c r="Q1057" i="6"/>
  <c r="Q1058" i="6"/>
  <c r="Q1059" i="6"/>
  <c r="Q1060" i="6"/>
  <c r="Q1061" i="6"/>
  <c r="Q1062" i="6"/>
  <c r="Q1063" i="6"/>
  <c r="Q1064" i="6"/>
  <c r="Q1065" i="6"/>
  <c r="Q1066" i="6"/>
  <c r="Q1067" i="6"/>
  <c r="Q1068" i="6"/>
  <c r="Q1069" i="6"/>
  <c r="Q1070" i="6"/>
  <c r="Q1071" i="6"/>
  <c r="Q1072" i="6"/>
  <c r="Q1073" i="6"/>
  <c r="Q1074" i="6"/>
  <c r="Q1075" i="6"/>
  <c r="Q1076" i="6"/>
  <c r="Q1077" i="6"/>
  <c r="Q1078" i="6"/>
  <c r="Q1079" i="6"/>
  <c r="Q1080" i="6"/>
  <c r="Q1081" i="6"/>
  <c r="Q1082" i="6"/>
  <c r="Q1083" i="6"/>
  <c r="Q1084" i="6"/>
  <c r="Q1085" i="6"/>
  <c r="Q1086" i="6"/>
  <c r="Q1087" i="6"/>
  <c r="Q1088" i="6"/>
  <c r="Q1089" i="6"/>
  <c r="Q1090" i="6"/>
  <c r="Q1091" i="6"/>
  <c r="Q1092" i="6"/>
  <c r="Q1093" i="6"/>
  <c r="Q1094" i="6"/>
  <c r="Q1095" i="6"/>
  <c r="Q1096" i="6"/>
  <c r="Q1097" i="6"/>
  <c r="Q1098" i="6"/>
  <c r="Q1099" i="6"/>
  <c r="Q1100" i="6"/>
  <c r="Q1101" i="6"/>
  <c r="Q1102" i="6"/>
  <c r="Q1103" i="6"/>
  <c r="Q1104" i="6"/>
  <c r="Q1105" i="6"/>
  <c r="Q1106" i="6"/>
  <c r="Q1107" i="6"/>
  <c r="Q1108" i="6"/>
  <c r="Q1109" i="6"/>
  <c r="Q1110" i="6"/>
  <c r="Q1111" i="6"/>
  <c r="Q1112" i="6"/>
  <c r="Q1113" i="6"/>
  <c r="Q1114" i="6"/>
  <c r="Q1115" i="6"/>
  <c r="Q1116" i="6"/>
  <c r="Q1117" i="6"/>
  <c r="Q1118" i="6"/>
  <c r="Q1119" i="6"/>
  <c r="Q1120" i="6"/>
  <c r="Q1121" i="6"/>
  <c r="Q1122" i="6"/>
  <c r="Q1123" i="6"/>
  <c r="Q1124" i="6"/>
  <c r="Q1125" i="6"/>
  <c r="Q1126" i="6"/>
  <c r="Q1127" i="6"/>
  <c r="Q1128" i="6"/>
  <c r="Q1129" i="6"/>
  <c r="Q1130" i="6"/>
  <c r="Q1131" i="6"/>
  <c r="Q1132" i="6"/>
  <c r="Q1133" i="6"/>
  <c r="Q1134" i="6"/>
  <c r="Q1135" i="6"/>
  <c r="Q1136" i="6"/>
  <c r="Q1137" i="6"/>
  <c r="Q1138" i="6"/>
  <c r="Q1139" i="6"/>
  <c r="Q1140" i="6"/>
  <c r="Q1141" i="6"/>
  <c r="Q1142" i="6"/>
  <c r="Q1143" i="6"/>
  <c r="Q1144" i="6"/>
  <c r="Q1145" i="6"/>
  <c r="Q1146" i="6"/>
  <c r="Q1147" i="6"/>
  <c r="Q1148" i="6"/>
  <c r="Q1149" i="6"/>
  <c r="Q1150" i="6"/>
  <c r="Q1151" i="6"/>
  <c r="Q1152" i="6"/>
  <c r="Q1153" i="6"/>
  <c r="Q1154" i="6"/>
  <c r="Q1155" i="6"/>
  <c r="Q1156" i="6"/>
  <c r="Q1157" i="6"/>
  <c r="Q1158" i="6"/>
  <c r="Q1159" i="6"/>
  <c r="Q1160" i="6"/>
  <c r="Q1161" i="6"/>
  <c r="Q1162" i="6"/>
  <c r="Q1163" i="6"/>
  <c r="Q1164" i="6"/>
  <c r="Q1165" i="6"/>
  <c r="Q1166" i="6"/>
  <c r="Q1167" i="6"/>
  <c r="Q1168" i="6"/>
  <c r="Q1169" i="6"/>
  <c r="Q1170" i="6"/>
  <c r="Q1171" i="6"/>
  <c r="Q1172" i="6"/>
  <c r="Q1173" i="6"/>
  <c r="Q1174" i="6"/>
  <c r="Q1175" i="6"/>
  <c r="Q1176" i="6"/>
  <c r="Q1177" i="6"/>
  <c r="Q1178" i="6"/>
  <c r="Q1179" i="6"/>
  <c r="Q1180" i="6"/>
  <c r="Q1181" i="6"/>
  <c r="Q1182" i="6"/>
  <c r="Q1183" i="6"/>
  <c r="Q1184" i="6"/>
  <c r="Q1185" i="6"/>
  <c r="Q1186" i="6"/>
  <c r="Q1187" i="6"/>
  <c r="Q1188" i="6"/>
  <c r="Q1189" i="6"/>
  <c r="Q1190" i="6"/>
  <c r="Q1191" i="6"/>
  <c r="Q1192" i="6"/>
  <c r="Q1193" i="6"/>
  <c r="Q1194" i="6"/>
  <c r="Q1195" i="6"/>
  <c r="Q1196" i="6"/>
  <c r="Q1197" i="6"/>
  <c r="Q1198" i="6"/>
  <c r="Q1199" i="6"/>
  <c r="Q1200" i="6"/>
  <c r="Q1201" i="6"/>
  <c r="Q1202" i="6"/>
  <c r="Q1203" i="6"/>
  <c r="Q1204" i="6"/>
  <c r="Q1205" i="6"/>
  <c r="Q1206" i="6"/>
  <c r="Q1207" i="6"/>
  <c r="Q1208" i="6"/>
  <c r="Q1209" i="6"/>
  <c r="Q1210" i="6"/>
  <c r="Q1211" i="6"/>
  <c r="Q1212" i="6"/>
  <c r="Q1213" i="6"/>
  <c r="Q1214" i="6"/>
  <c r="Q1215" i="6"/>
  <c r="Q1216" i="6"/>
  <c r="Q1217" i="6"/>
  <c r="Q1218" i="6"/>
  <c r="Q1219" i="6"/>
  <c r="Q1220" i="6"/>
  <c r="Q1221" i="6"/>
  <c r="Q1222" i="6"/>
  <c r="Q1223" i="6"/>
  <c r="Q1224" i="6"/>
  <c r="Q1225" i="6"/>
  <c r="Q1226" i="6"/>
  <c r="Q1227" i="6"/>
  <c r="Q1228" i="6"/>
  <c r="Q1229" i="6"/>
  <c r="Q1230" i="6"/>
  <c r="Q1231" i="6"/>
  <c r="Q1232" i="6"/>
  <c r="Q1233" i="6"/>
  <c r="Q1234" i="6"/>
  <c r="Q1235" i="6"/>
  <c r="Q1236" i="6"/>
  <c r="Q1237" i="6"/>
  <c r="Q1238" i="6"/>
  <c r="Q1239" i="6"/>
  <c r="Q1240" i="6"/>
  <c r="Q1241" i="6"/>
  <c r="Q1242" i="6"/>
  <c r="Q1243" i="6"/>
  <c r="Q1244" i="6"/>
  <c r="Q1245" i="6"/>
  <c r="Q1246" i="6"/>
  <c r="Q1247" i="6"/>
  <c r="Q1248" i="6"/>
  <c r="Q1249" i="6"/>
  <c r="Q1250" i="6"/>
  <c r="Q1251" i="6"/>
  <c r="Q1252" i="6"/>
  <c r="Q1253" i="6"/>
  <c r="Q1254" i="6"/>
  <c r="Q1255" i="6"/>
  <c r="Q1256" i="6"/>
  <c r="Q1257" i="6"/>
  <c r="Q1258" i="6"/>
  <c r="Q1259" i="6"/>
  <c r="Q1260" i="6"/>
  <c r="Q1261" i="6"/>
  <c r="Q1262" i="6"/>
  <c r="Q1263" i="6"/>
  <c r="Q1264" i="6"/>
  <c r="Q1265" i="6"/>
  <c r="Q1266" i="6"/>
  <c r="Q1267" i="6"/>
  <c r="Q1268" i="6"/>
  <c r="Q1269" i="6"/>
  <c r="Q1270" i="6"/>
  <c r="Q1271" i="6"/>
  <c r="Q1272" i="6"/>
  <c r="Q1273" i="6"/>
  <c r="Q1274" i="6"/>
  <c r="Q1275" i="6"/>
  <c r="Q1276" i="6"/>
  <c r="Q1277" i="6"/>
  <c r="Q1278" i="6"/>
  <c r="Q1279" i="6"/>
  <c r="Q1280" i="6"/>
  <c r="Q1281" i="6"/>
  <c r="Q1282" i="6"/>
  <c r="Q1283" i="6"/>
  <c r="Q1284" i="6"/>
  <c r="Q1285" i="6"/>
  <c r="Q1286" i="6"/>
  <c r="Q1287" i="6"/>
  <c r="Q1288" i="6"/>
  <c r="Q1289" i="6"/>
  <c r="Q1290" i="6"/>
  <c r="Q1291" i="6"/>
  <c r="Q1292" i="6"/>
  <c r="Q1293" i="6"/>
  <c r="Q1294" i="6"/>
  <c r="Q1295" i="6"/>
  <c r="Q1296" i="6"/>
  <c r="Q1297" i="6"/>
  <c r="Q1298" i="6"/>
  <c r="Q1299" i="6"/>
  <c r="Q1300" i="6"/>
  <c r="Q1301" i="6"/>
  <c r="Q1302" i="6"/>
  <c r="Q1303" i="6"/>
  <c r="Q1304" i="6"/>
  <c r="Q1305" i="6"/>
  <c r="Q1306" i="6"/>
  <c r="Q1307" i="6"/>
  <c r="Q1308" i="6"/>
  <c r="Q1309" i="6"/>
  <c r="Q1310" i="6"/>
  <c r="Q1311" i="6"/>
  <c r="Q1312" i="6"/>
  <c r="Q1313" i="6"/>
  <c r="Q1314" i="6"/>
  <c r="Q1315" i="6"/>
  <c r="Q1316" i="6"/>
  <c r="Q1317" i="6"/>
  <c r="Q1318" i="6"/>
  <c r="Q1319" i="6"/>
  <c r="Q1320" i="6"/>
  <c r="Q1321" i="6"/>
  <c r="Q1322" i="6"/>
  <c r="Q1323" i="6"/>
  <c r="Q1324" i="6"/>
  <c r="Q1325" i="6"/>
  <c r="Q1326" i="6"/>
  <c r="Q1327" i="6"/>
  <c r="Q1328" i="6"/>
  <c r="Q1329" i="6"/>
  <c r="Q1330" i="6"/>
  <c r="Q1331" i="6"/>
  <c r="Q1332" i="6"/>
  <c r="Q1333" i="6"/>
  <c r="Q1334" i="6"/>
  <c r="Q1335" i="6"/>
  <c r="Q1336" i="6"/>
  <c r="Q1337" i="6"/>
  <c r="Q1338" i="6"/>
  <c r="Q1339" i="6"/>
  <c r="Q1340" i="6"/>
  <c r="Q1341" i="6"/>
  <c r="Q1342" i="6"/>
  <c r="Q1343" i="6"/>
  <c r="Q1344" i="6"/>
  <c r="Q1345" i="6"/>
  <c r="Q1346" i="6"/>
  <c r="Q1347" i="6"/>
  <c r="Q1348" i="6"/>
  <c r="Q1349" i="6"/>
  <c r="Q1350" i="6"/>
  <c r="Q1351" i="6"/>
  <c r="Q1352" i="6"/>
  <c r="Q1353" i="6"/>
  <c r="Q1354" i="6"/>
  <c r="Q1355" i="6"/>
  <c r="Q1356" i="6"/>
  <c r="Q1357" i="6"/>
  <c r="Q1358" i="6"/>
  <c r="Q1359" i="6"/>
  <c r="Q1360" i="6"/>
  <c r="Q1361" i="6"/>
  <c r="Q1362" i="6"/>
  <c r="Q1363" i="6"/>
  <c r="Q1364" i="6"/>
  <c r="Q1365" i="6"/>
  <c r="Q1366" i="6"/>
  <c r="Q1367" i="6"/>
  <c r="Q1368" i="6"/>
  <c r="Q1369" i="6"/>
  <c r="Q1370" i="6"/>
  <c r="Q1371" i="6"/>
  <c r="Q1372" i="6"/>
  <c r="Q1373" i="6"/>
  <c r="Q1374" i="6"/>
  <c r="Q1375" i="6"/>
  <c r="Q1376" i="6"/>
  <c r="Q1377" i="6"/>
  <c r="Q1378" i="6"/>
  <c r="Q1379" i="6"/>
  <c r="Q1380" i="6"/>
  <c r="Q1381" i="6"/>
  <c r="Q1382" i="6"/>
  <c r="Q1383" i="6"/>
  <c r="Q1384" i="6"/>
  <c r="Q1385" i="6"/>
  <c r="Q1386" i="6"/>
  <c r="Q1387" i="6"/>
  <c r="Q1388" i="6"/>
  <c r="Q1389" i="6"/>
  <c r="Q1390" i="6"/>
  <c r="Q1391" i="6"/>
  <c r="Q1392" i="6"/>
  <c r="Q1393" i="6"/>
  <c r="Q1394" i="6"/>
  <c r="Q1395" i="6"/>
  <c r="Q1396" i="6"/>
  <c r="Q1397" i="6"/>
  <c r="Q1398" i="6"/>
  <c r="Q1399" i="6"/>
  <c r="Q1400" i="6"/>
  <c r="Q1401" i="6"/>
  <c r="Q1402" i="6"/>
  <c r="Q1403" i="6"/>
  <c r="Q1404" i="6"/>
  <c r="Q1405" i="6"/>
  <c r="Q1406" i="6"/>
  <c r="Q1407" i="6"/>
  <c r="Q1408" i="6"/>
  <c r="Q1409" i="6"/>
  <c r="Q1410" i="6"/>
  <c r="Q1411" i="6"/>
  <c r="Q1412" i="6"/>
  <c r="Q1413" i="6"/>
  <c r="Q1414" i="6"/>
  <c r="Q1415" i="6"/>
  <c r="Q1416" i="6"/>
  <c r="Q1417" i="6"/>
  <c r="Q1418" i="6"/>
  <c r="Q1419" i="6"/>
  <c r="Q1420" i="6"/>
  <c r="Q1421" i="6"/>
  <c r="Q1422" i="6"/>
  <c r="Q1423" i="6"/>
  <c r="Q1424" i="6"/>
  <c r="Q1425" i="6"/>
  <c r="Q1426" i="6"/>
  <c r="Q1427" i="6"/>
  <c r="Q1428" i="6"/>
  <c r="Q1429" i="6"/>
  <c r="Q1430" i="6"/>
  <c r="Q1431" i="6"/>
  <c r="Q1432" i="6"/>
  <c r="Q1433" i="6"/>
  <c r="Q1434" i="6"/>
  <c r="Q1435" i="6"/>
  <c r="Q1436" i="6"/>
  <c r="Q1437" i="6"/>
  <c r="Q1438" i="6"/>
  <c r="Q1439" i="6"/>
  <c r="Q1440" i="6"/>
  <c r="Q1441" i="6"/>
  <c r="Q1442" i="6"/>
  <c r="Q1443" i="6"/>
  <c r="Q1444" i="6"/>
  <c r="Q1445" i="6"/>
  <c r="Q1446" i="6"/>
  <c r="Q1447" i="6"/>
  <c r="Q1448" i="6"/>
  <c r="Q1449" i="6"/>
  <c r="Q1450" i="6"/>
  <c r="Q1451" i="6"/>
  <c r="Q1452" i="6"/>
  <c r="Q1453" i="6"/>
  <c r="Q1454" i="6"/>
  <c r="Q1455" i="6"/>
  <c r="Q1456" i="6"/>
  <c r="Q1457" i="6"/>
  <c r="Q1458" i="6"/>
  <c r="Q1459" i="6"/>
  <c r="Q1460" i="6"/>
  <c r="Q1461" i="6"/>
  <c r="Q1462" i="6"/>
  <c r="Q1463" i="6"/>
  <c r="Q1464" i="6"/>
  <c r="Q1465" i="6"/>
  <c r="Q1466" i="6"/>
  <c r="Q1467" i="6"/>
  <c r="Q1468" i="6"/>
  <c r="Q1469" i="6"/>
  <c r="Q1470" i="6"/>
  <c r="Q1471" i="6"/>
  <c r="Q1472" i="6"/>
  <c r="Q1473" i="6"/>
  <c r="Q1474" i="6"/>
  <c r="Q1475" i="6"/>
  <c r="Q1476" i="6"/>
  <c r="Q1477" i="6"/>
  <c r="Q1478" i="6"/>
  <c r="Q1479" i="6"/>
  <c r="Q1480" i="6"/>
  <c r="Q1481" i="6"/>
  <c r="Q1482" i="6"/>
  <c r="Q1483" i="6"/>
  <c r="Q1484" i="6"/>
  <c r="Q1485" i="6"/>
  <c r="Q1486" i="6"/>
  <c r="Q1487" i="6"/>
  <c r="Q1488" i="6"/>
  <c r="Q1489" i="6"/>
  <c r="Q1490" i="6"/>
  <c r="Q1491" i="6"/>
  <c r="Q1492" i="6"/>
  <c r="Q1493" i="6"/>
  <c r="Q1494" i="6"/>
  <c r="Q1495" i="6"/>
  <c r="Q1496" i="6"/>
  <c r="Q1497" i="6"/>
  <c r="Q1498" i="6"/>
  <c r="Q1499" i="6"/>
  <c r="Q1500" i="6"/>
  <c r="Q1501" i="6"/>
  <c r="Q1502" i="6"/>
  <c r="Q1503" i="6"/>
  <c r="Q1504" i="6"/>
  <c r="Q1505" i="6"/>
  <c r="Q1506" i="6"/>
  <c r="Q1507" i="6"/>
  <c r="Q1508" i="6"/>
  <c r="Q1509" i="6"/>
  <c r="Q1510" i="6"/>
  <c r="Q1511" i="6"/>
  <c r="Q1512" i="6"/>
  <c r="Q1513" i="6"/>
  <c r="Q1514" i="6"/>
  <c r="Q1515" i="6"/>
  <c r="Q1516" i="6"/>
  <c r="Q1517" i="6"/>
  <c r="Q1518" i="6"/>
  <c r="Q1519" i="6"/>
  <c r="Q1520" i="6"/>
  <c r="Q1521" i="6"/>
  <c r="Q1522" i="6"/>
  <c r="Q1523" i="6"/>
  <c r="Q1524" i="6"/>
  <c r="Q1525" i="6"/>
  <c r="Q1526" i="6"/>
  <c r="Q1527" i="6"/>
  <c r="Q1528" i="6"/>
  <c r="Q1529" i="6"/>
  <c r="Q1530" i="6"/>
  <c r="Q1531" i="6"/>
  <c r="Q1532" i="6"/>
  <c r="Q1533" i="6"/>
  <c r="Q1534" i="6"/>
  <c r="Q1535" i="6"/>
  <c r="Q1536" i="6"/>
  <c r="Q1537" i="6"/>
  <c r="Q1538" i="6"/>
  <c r="Q1539" i="6"/>
  <c r="Q1540" i="6"/>
  <c r="Q1541" i="6"/>
  <c r="Q1542" i="6"/>
  <c r="Q1543" i="6"/>
  <c r="Q1544" i="6"/>
  <c r="Q1545" i="6"/>
  <c r="Q1546" i="6"/>
  <c r="Q1547" i="6"/>
  <c r="Q1548" i="6"/>
  <c r="Q1549" i="6"/>
  <c r="Q1550" i="6"/>
  <c r="Q1551" i="6"/>
  <c r="Q1552" i="6"/>
  <c r="Q1553" i="6"/>
  <c r="Q1554" i="6"/>
  <c r="Q1555" i="6"/>
  <c r="Q1556" i="6"/>
  <c r="Q1557" i="6"/>
  <c r="Q1558" i="6"/>
  <c r="Q1559" i="6"/>
  <c r="Q1560" i="6"/>
  <c r="Q1561" i="6"/>
  <c r="Q1562" i="6"/>
  <c r="Q1563" i="6"/>
  <c r="Q1564" i="6"/>
  <c r="Q1565" i="6"/>
  <c r="Q1566" i="6"/>
  <c r="Q1567" i="6"/>
  <c r="Q1568" i="6"/>
  <c r="Q1569" i="6"/>
  <c r="Q1570" i="6"/>
  <c r="Q1571" i="6"/>
  <c r="Q1572" i="6"/>
  <c r="Q1573" i="6"/>
  <c r="Q1574" i="6"/>
  <c r="Q1575" i="6"/>
  <c r="Q1576" i="6"/>
  <c r="Q1577" i="6"/>
  <c r="Q1578" i="6"/>
  <c r="Q1579" i="6"/>
  <c r="Q1580" i="6"/>
  <c r="Q1581" i="6"/>
  <c r="Q1582" i="6"/>
  <c r="Q1583" i="6"/>
  <c r="Q1584" i="6"/>
  <c r="Q1585" i="6"/>
  <c r="Q1586" i="6"/>
  <c r="Q1587" i="6"/>
  <c r="Q1588" i="6"/>
  <c r="Q1589" i="6"/>
  <c r="Q1590" i="6"/>
  <c r="Q1591" i="6"/>
  <c r="Q1592" i="6"/>
  <c r="Q1593" i="6"/>
  <c r="Q1594" i="6"/>
  <c r="Q1595" i="6"/>
  <c r="Q1596" i="6"/>
  <c r="Q1597" i="6"/>
  <c r="Q1598" i="6"/>
  <c r="Q1599" i="6"/>
  <c r="Q1600" i="6"/>
  <c r="Q1601" i="6"/>
  <c r="Q1602" i="6"/>
  <c r="Q1603" i="6"/>
  <c r="Q1604" i="6"/>
  <c r="Q1605" i="6"/>
  <c r="Q1606" i="6"/>
  <c r="Q1607" i="6"/>
  <c r="Q1608" i="6"/>
  <c r="Q1609" i="6"/>
  <c r="Q1610" i="6"/>
  <c r="Q1611" i="6"/>
  <c r="Q1612" i="6"/>
  <c r="Q1613" i="6"/>
  <c r="Q1614" i="6"/>
  <c r="Q1615" i="6"/>
  <c r="Q1616" i="6"/>
  <c r="Q1617" i="6"/>
  <c r="Q1618" i="6"/>
  <c r="Q1619" i="6"/>
  <c r="Q1620" i="6"/>
  <c r="Q1621" i="6"/>
  <c r="Q1622" i="6"/>
  <c r="Q1623" i="6"/>
  <c r="Q1624" i="6"/>
  <c r="Q1625" i="6"/>
  <c r="Q1626" i="6"/>
  <c r="Q1627" i="6"/>
  <c r="Q1628" i="6"/>
  <c r="Q1629" i="6"/>
  <c r="Q1630" i="6"/>
  <c r="Q1631" i="6"/>
  <c r="Q1632" i="6"/>
  <c r="Q1633" i="6"/>
  <c r="Q1634" i="6"/>
  <c r="Q1635" i="6"/>
  <c r="Q1636" i="6"/>
  <c r="Q1637" i="6"/>
  <c r="Q1638" i="6"/>
  <c r="Q1639" i="6"/>
  <c r="Q1640" i="6"/>
  <c r="Q1641" i="6"/>
  <c r="Q1642" i="6"/>
  <c r="Q1643" i="6"/>
  <c r="Q1644" i="6"/>
  <c r="Q1645" i="6"/>
  <c r="Q1646" i="6"/>
  <c r="Q1647" i="6"/>
  <c r="Q1648" i="6"/>
  <c r="Q1649" i="6"/>
  <c r="Q1650" i="6"/>
  <c r="Q1651" i="6"/>
  <c r="Q1652" i="6"/>
  <c r="Q1653" i="6"/>
  <c r="Q1654" i="6"/>
  <c r="Q1655" i="6"/>
  <c r="Q1656" i="6"/>
  <c r="Q1657" i="6"/>
  <c r="Q1658" i="6"/>
  <c r="Q1659" i="6"/>
  <c r="Q1660" i="6"/>
  <c r="Q1661" i="6"/>
  <c r="Q1662" i="6"/>
  <c r="Q1663" i="6"/>
  <c r="Q1664" i="6"/>
  <c r="Q1665" i="6"/>
  <c r="Q1666" i="6"/>
  <c r="Q1667" i="6"/>
  <c r="Q1668" i="6"/>
  <c r="Q1669" i="6"/>
  <c r="Q1670" i="6"/>
  <c r="Q1671" i="6"/>
  <c r="Q1672" i="6"/>
  <c r="Q1673" i="6"/>
  <c r="Q1674" i="6"/>
  <c r="Q1675" i="6"/>
  <c r="Q1676" i="6"/>
  <c r="Q1677" i="6"/>
  <c r="Q1678" i="6"/>
  <c r="Q1679" i="6"/>
  <c r="Q1680" i="6"/>
  <c r="Q1681" i="6"/>
  <c r="Q1682" i="6"/>
  <c r="Q1683" i="6"/>
  <c r="Q1684" i="6"/>
  <c r="Q1685" i="6"/>
  <c r="Q1686" i="6"/>
  <c r="Q1687" i="6"/>
  <c r="Q1688" i="6"/>
  <c r="Q1689" i="6"/>
  <c r="Q1690" i="6"/>
  <c r="Q1691" i="6"/>
  <c r="Q1692" i="6"/>
  <c r="Q1693" i="6"/>
  <c r="Q1694" i="6"/>
  <c r="Q1695" i="6"/>
  <c r="Q1696" i="6"/>
  <c r="Q1697" i="6"/>
  <c r="Q1698" i="6"/>
  <c r="Q1699" i="6"/>
  <c r="Q1700" i="6"/>
  <c r="Q1701" i="6"/>
  <c r="Q1702" i="6"/>
  <c r="Q1703" i="6"/>
  <c r="Q1704" i="6"/>
  <c r="Q1705" i="6"/>
  <c r="Q1706" i="6"/>
  <c r="Q1707" i="6"/>
  <c r="Q1708" i="6"/>
  <c r="Q1709" i="6"/>
  <c r="Q1710" i="6"/>
  <c r="Q1711" i="6"/>
  <c r="Q1712" i="6"/>
  <c r="Q1713" i="6"/>
  <c r="Q1714" i="6"/>
  <c r="Q1715" i="6"/>
  <c r="Q1716" i="6"/>
  <c r="Q1717" i="6"/>
  <c r="Q1718" i="6"/>
  <c r="Q1719" i="6"/>
  <c r="Q1720" i="6"/>
  <c r="Q1721" i="6"/>
  <c r="Q1722" i="6"/>
  <c r="Q1723" i="6"/>
  <c r="Q1724" i="6"/>
  <c r="Q1725" i="6"/>
  <c r="Q1726" i="6"/>
  <c r="Q1727" i="6"/>
  <c r="Q1728" i="6"/>
  <c r="Q1729" i="6"/>
  <c r="Q1730" i="6"/>
  <c r="Q1731" i="6"/>
  <c r="Q1732" i="6"/>
  <c r="Q1733" i="6"/>
  <c r="Q1734" i="6"/>
  <c r="Q1735" i="6"/>
  <c r="Q1736" i="6"/>
  <c r="Q1737" i="6"/>
  <c r="Q1738" i="6"/>
  <c r="Q1739" i="6"/>
  <c r="Q1740" i="6"/>
  <c r="Q1741" i="6"/>
  <c r="Q1742" i="6"/>
  <c r="Q1743" i="6"/>
  <c r="Q1744" i="6"/>
  <c r="Q1745" i="6"/>
  <c r="Q1746" i="6"/>
  <c r="Q1747" i="6"/>
  <c r="Q1748" i="6"/>
  <c r="Q1749" i="6"/>
  <c r="Q1750" i="6"/>
  <c r="Q1751" i="6"/>
  <c r="Q1752" i="6"/>
  <c r="Q1753" i="6"/>
  <c r="Q1754" i="6"/>
  <c r="Q1755" i="6"/>
  <c r="Q1756" i="6"/>
  <c r="Q1757" i="6"/>
  <c r="Q1758" i="6"/>
  <c r="Q1759" i="6"/>
  <c r="Q1760" i="6"/>
  <c r="Q1761" i="6"/>
  <c r="Q1762" i="6"/>
  <c r="Q1763" i="6"/>
  <c r="Q1764" i="6"/>
  <c r="Q1765" i="6"/>
  <c r="Q1766" i="6"/>
  <c r="Q1767" i="6"/>
  <c r="Q1768" i="6"/>
  <c r="Q1769" i="6"/>
  <c r="Q1770" i="6"/>
  <c r="Q1771" i="6"/>
  <c r="Q1772" i="6"/>
  <c r="Q1773" i="6"/>
  <c r="Q1774" i="6"/>
  <c r="Q1775" i="6"/>
  <c r="Q1776" i="6"/>
  <c r="Q1777" i="6"/>
  <c r="Q1778" i="6"/>
  <c r="Q1779" i="6"/>
  <c r="Q1780" i="6"/>
  <c r="Q1781" i="6"/>
  <c r="Q1782" i="6"/>
  <c r="Q1783" i="6"/>
  <c r="Q1784" i="6"/>
  <c r="Q1785" i="6"/>
  <c r="Q1786" i="6"/>
  <c r="Q1787" i="6"/>
  <c r="Q1788" i="6"/>
  <c r="Q1789" i="6"/>
  <c r="Q1790" i="6"/>
  <c r="Q1791" i="6"/>
  <c r="Q1792" i="6"/>
  <c r="Q1793" i="6"/>
  <c r="Q1794" i="6"/>
  <c r="Q1795" i="6"/>
  <c r="Q1796" i="6"/>
  <c r="Q1797" i="6"/>
  <c r="Q1798" i="6"/>
  <c r="Q1799" i="6"/>
  <c r="Q1800" i="6"/>
  <c r="Q1801" i="6"/>
  <c r="Q1802" i="6"/>
  <c r="Q1803" i="6"/>
  <c r="Q1804" i="6"/>
  <c r="Q1805" i="6"/>
  <c r="Q1806" i="6"/>
  <c r="Q1807" i="6"/>
  <c r="Q1808" i="6"/>
  <c r="Q1809" i="6"/>
  <c r="Q1810" i="6"/>
  <c r="Q1811" i="6"/>
  <c r="Q1812" i="6"/>
  <c r="Q1813" i="6"/>
  <c r="Q1814" i="6"/>
  <c r="Q1815" i="6"/>
  <c r="Q1816" i="6"/>
  <c r="Q1817" i="6"/>
  <c r="Q1818" i="6"/>
  <c r="Q1819" i="6"/>
  <c r="Q1820" i="6"/>
  <c r="Q1821" i="6"/>
  <c r="Q1822" i="6"/>
  <c r="Q1823" i="6"/>
  <c r="Q1824" i="6"/>
  <c r="Q1825" i="6"/>
  <c r="Q1826" i="6"/>
  <c r="Q1827" i="6"/>
  <c r="Q1828" i="6"/>
  <c r="Q1829" i="6"/>
  <c r="Q1830" i="6"/>
  <c r="Q1831" i="6"/>
  <c r="Q1832" i="6"/>
  <c r="Q1833" i="6"/>
  <c r="Q1834" i="6"/>
  <c r="Q1835" i="6"/>
  <c r="Q1836" i="6"/>
  <c r="Q1837" i="6"/>
  <c r="Q1838" i="6"/>
  <c r="Q1839" i="6"/>
  <c r="Q1840" i="6"/>
  <c r="Q1841" i="6"/>
  <c r="Q1842" i="6"/>
  <c r="Q1843" i="6"/>
  <c r="Q1844" i="6"/>
  <c r="Q1845" i="6"/>
  <c r="Q1846" i="6"/>
  <c r="Q1847" i="6"/>
  <c r="Q1848" i="6"/>
  <c r="Q1849" i="6"/>
  <c r="Q1850" i="6"/>
  <c r="Q1851" i="6"/>
  <c r="Q1852" i="6"/>
  <c r="Q1853" i="6"/>
  <c r="Q1854" i="6"/>
  <c r="Q1855" i="6"/>
  <c r="Q1856" i="6"/>
  <c r="Q1857" i="6"/>
  <c r="Q1858" i="6"/>
  <c r="Q1859" i="6"/>
  <c r="Q1860" i="6"/>
  <c r="Q1861" i="6"/>
  <c r="Q1862" i="6"/>
  <c r="Q1863" i="6"/>
  <c r="Q1864" i="6"/>
  <c r="Q1865" i="6"/>
  <c r="Q1866" i="6"/>
  <c r="Q1867" i="6"/>
  <c r="Q1868" i="6"/>
  <c r="Q1869" i="6"/>
  <c r="Q1870" i="6"/>
  <c r="Q1871" i="6"/>
  <c r="Q1872" i="6"/>
  <c r="Q1873" i="6"/>
  <c r="Q1874" i="6"/>
  <c r="Q1875" i="6"/>
  <c r="Q1876" i="6"/>
  <c r="Q1877" i="6"/>
  <c r="Q1878" i="6"/>
  <c r="Q1879" i="6"/>
  <c r="Q1880" i="6"/>
  <c r="Q1881" i="6"/>
  <c r="Q1882" i="6"/>
  <c r="Q1883" i="6"/>
  <c r="Q1884" i="6"/>
  <c r="Q1885" i="6"/>
  <c r="Q1886" i="6"/>
  <c r="Q1887" i="6"/>
  <c r="Q1888" i="6"/>
  <c r="Q1889" i="6"/>
  <c r="Q1890" i="6"/>
  <c r="Q1891" i="6"/>
  <c r="Q1892" i="6"/>
  <c r="Q1893" i="6"/>
  <c r="Q1894" i="6"/>
  <c r="Q1895" i="6"/>
  <c r="Q1896" i="6"/>
  <c r="Q1897" i="6"/>
  <c r="Q1898" i="6"/>
  <c r="Q1899" i="6"/>
  <c r="Q1900" i="6"/>
  <c r="Q1901" i="6"/>
  <c r="Q1902" i="6"/>
  <c r="Q1903" i="6"/>
  <c r="Q1904" i="6"/>
  <c r="Q1905" i="6"/>
  <c r="Q1906" i="6"/>
  <c r="Q1907" i="6"/>
  <c r="Q1908" i="6"/>
  <c r="Q1909" i="6"/>
  <c r="Q1910" i="6"/>
  <c r="Q1911" i="6"/>
  <c r="Q1912" i="6"/>
  <c r="Q1913" i="6"/>
  <c r="Q1914" i="6"/>
  <c r="Q1915" i="6"/>
  <c r="Q1916" i="6"/>
  <c r="Q1917" i="6"/>
  <c r="Q1918" i="6"/>
  <c r="Q1919" i="6"/>
  <c r="Q1920" i="6"/>
  <c r="Q1921" i="6"/>
  <c r="Q1922" i="6"/>
  <c r="Q1923" i="6"/>
  <c r="Q1924" i="6"/>
  <c r="Q1925" i="6"/>
  <c r="Q1926" i="6"/>
  <c r="Q1927" i="6"/>
  <c r="Q1928" i="6"/>
  <c r="Q1929" i="6"/>
  <c r="Q1930" i="6"/>
  <c r="Q1931" i="6"/>
  <c r="Q1932" i="6"/>
  <c r="Q1933" i="6"/>
  <c r="Q1934" i="6"/>
  <c r="Q1935" i="6"/>
  <c r="Q1936" i="6"/>
  <c r="Q1937" i="6"/>
  <c r="Q1938" i="6"/>
  <c r="Q1939" i="6"/>
  <c r="Q1940" i="6"/>
  <c r="Q1941" i="6"/>
  <c r="Q1942" i="6"/>
  <c r="Q1943" i="6"/>
  <c r="Q1944" i="6"/>
  <c r="Q1945" i="6"/>
  <c r="Q1946" i="6"/>
  <c r="Q1947" i="6"/>
  <c r="Q1948" i="6"/>
  <c r="Q1949" i="6"/>
  <c r="Q1950" i="6"/>
  <c r="Q1951" i="6"/>
  <c r="Q1952" i="6"/>
  <c r="Q1953" i="6"/>
  <c r="Q1954" i="6"/>
  <c r="Q1955" i="6"/>
  <c r="Q1956" i="6"/>
  <c r="Q1957" i="6"/>
  <c r="Q1958" i="6"/>
  <c r="Q1959" i="6"/>
  <c r="Q1960" i="6"/>
  <c r="Q1961" i="6"/>
  <c r="Q1962" i="6"/>
  <c r="Q1963" i="6"/>
  <c r="Q1964" i="6"/>
  <c r="Q1965" i="6"/>
  <c r="Q1966" i="6"/>
  <c r="Q1967" i="6"/>
  <c r="Q1968" i="6"/>
  <c r="Q1969" i="6"/>
  <c r="Q1970" i="6"/>
  <c r="Q1971" i="6"/>
  <c r="Q1972" i="6"/>
  <c r="Q1973" i="6"/>
  <c r="Q1974" i="6"/>
  <c r="Q1975" i="6"/>
  <c r="Q1976" i="6"/>
  <c r="Q1977" i="6"/>
  <c r="Q1978" i="6"/>
  <c r="Q1979" i="6"/>
  <c r="Q1980" i="6"/>
  <c r="Q1981" i="6"/>
  <c r="Q1982" i="6"/>
  <c r="Q1983" i="6"/>
  <c r="Q1984" i="6"/>
  <c r="Q1985" i="6"/>
  <c r="Q1986" i="6"/>
  <c r="Q1987" i="6"/>
  <c r="Q1988" i="6"/>
  <c r="Q1989" i="6"/>
  <c r="Q1990" i="6"/>
  <c r="Q1991" i="6"/>
  <c r="Q1992" i="6"/>
  <c r="Q1993" i="6"/>
  <c r="Q1994" i="6"/>
  <c r="Q1995" i="6"/>
  <c r="Q1996" i="6"/>
  <c r="Q1997" i="6"/>
  <c r="Q1998" i="6"/>
  <c r="Q1999" i="6"/>
  <c r="Q2000" i="6"/>
  <c r="Q2001" i="6"/>
  <c r="Q2002" i="6"/>
  <c r="Q2003" i="6"/>
  <c r="Q2004" i="6"/>
  <c r="Q2005" i="6"/>
  <c r="Q2006" i="6"/>
  <c r="Q2007" i="6"/>
  <c r="Q2008" i="6"/>
  <c r="Q2009" i="6"/>
  <c r="Q2010" i="6"/>
  <c r="Q2011" i="6"/>
  <c r="Q2012" i="6"/>
  <c r="Q2013" i="6"/>
  <c r="Q2014" i="6"/>
  <c r="Q2015" i="6"/>
  <c r="Q2016" i="6"/>
  <c r="Q2017" i="6"/>
  <c r="Q2018" i="6"/>
  <c r="Q2019" i="6"/>
  <c r="Q2020" i="6"/>
  <c r="Q2021" i="6"/>
  <c r="Q2022" i="6"/>
  <c r="Q2023" i="6"/>
  <c r="Q2024" i="6"/>
  <c r="Q2025" i="6"/>
  <c r="Q2026" i="6"/>
  <c r="Q2027" i="6"/>
  <c r="Q2028" i="6"/>
  <c r="Q2029" i="6"/>
  <c r="Q2030" i="6"/>
  <c r="Q2031" i="6"/>
  <c r="Q2032" i="6"/>
  <c r="Q2033" i="6"/>
  <c r="Q2034" i="6"/>
  <c r="Q2035" i="6"/>
  <c r="Q2036" i="6"/>
  <c r="Q2037" i="6"/>
  <c r="Q2038" i="6"/>
  <c r="Q2039" i="6"/>
  <c r="Q2040" i="6"/>
  <c r="Q2041" i="6"/>
  <c r="Q2042" i="6"/>
  <c r="Q2043" i="6"/>
  <c r="Q2044" i="6"/>
  <c r="Q2045" i="6"/>
  <c r="Q2046" i="6"/>
  <c r="Q2047" i="6"/>
  <c r="Q2048" i="6"/>
  <c r="Q2049" i="6"/>
  <c r="Q2050" i="6"/>
  <c r="Q2051" i="6"/>
  <c r="Q2052" i="6"/>
  <c r="Q2053" i="6"/>
  <c r="Q2054" i="6"/>
  <c r="Q2055" i="6"/>
  <c r="Q2056" i="6"/>
  <c r="Q2057" i="6"/>
  <c r="Q2058" i="6"/>
  <c r="Q2059" i="6"/>
  <c r="Q2060" i="6"/>
  <c r="Q2061" i="6"/>
  <c r="Q2062" i="6"/>
  <c r="Q2063" i="6"/>
  <c r="Q2064" i="6"/>
  <c r="Q2065" i="6"/>
  <c r="Q2066" i="6"/>
  <c r="Q2067" i="6"/>
  <c r="Q2068" i="6"/>
  <c r="Q2069" i="6"/>
  <c r="Q2070" i="6"/>
  <c r="Q2071" i="6"/>
  <c r="Q2072" i="6"/>
  <c r="Q2073" i="6"/>
  <c r="Q2074" i="6"/>
  <c r="Q2075" i="6"/>
  <c r="Q2076" i="6"/>
  <c r="Q2077" i="6"/>
  <c r="Q2078" i="6"/>
  <c r="Q2079" i="6"/>
  <c r="Q2080" i="6"/>
  <c r="Q2081" i="6"/>
  <c r="Q2082" i="6"/>
  <c r="Q2083" i="6"/>
  <c r="Q2084" i="6"/>
  <c r="Q2085" i="6"/>
  <c r="Q2086" i="6"/>
  <c r="Q2087" i="6"/>
  <c r="Q2088" i="6"/>
  <c r="Q2089" i="6"/>
  <c r="Q2090" i="6"/>
  <c r="Q2091" i="6"/>
  <c r="Q2092" i="6"/>
  <c r="Q2093" i="6"/>
  <c r="Q2094" i="6"/>
  <c r="Q2095" i="6"/>
  <c r="Q2096" i="6"/>
  <c r="Q2097" i="6"/>
  <c r="Q2098" i="6"/>
  <c r="Q2099" i="6"/>
  <c r="Q2100" i="6"/>
  <c r="Q2101" i="6"/>
  <c r="Q2102" i="6"/>
  <c r="Q2103" i="6"/>
  <c r="Q2104" i="6"/>
  <c r="Q2105" i="6"/>
  <c r="Q2106" i="6"/>
  <c r="Q2107" i="6"/>
  <c r="Q2108" i="6"/>
  <c r="Q2109" i="6"/>
  <c r="Q2110" i="6"/>
  <c r="Q2111" i="6"/>
  <c r="Q2112" i="6"/>
  <c r="Q2113" i="6"/>
  <c r="Q2114" i="6"/>
  <c r="Q2115" i="6"/>
  <c r="Q2116" i="6"/>
  <c r="Q2117" i="6"/>
  <c r="Q2118" i="6"/>
  <c r="Q2119" i="6"/>
  <c r="Q2120" i="6"/>
  <c r="Q2121" i="6"/>
  <c r="Q2122" i="6"/>
  <c r="Q2123" i="6"/>
  <c r="Q2124" i="6"/>
  <c r="Q2125" i="6"/>
  <c r="Q2126" i="6"/>
  <c r="Q2127" i="6"/>
  <c r="Q2128" i="6"/>
  <c r="Q2129" i="6"/>
  <c r="Q2130" i="6"/>
  <c r="Q2131" i="6"/>
  <c r="Q2132" i="6"/>
  <c r="Q2133" i="6"/>
  <c r="Q2134" i="6"/>
  <c r="Q2135" i="6"/>
  <c r="Q2136" i="6"/>
  <c r="Q2137" i="6"/>
  <c r="Q2138" i="6"/>
  <c r="Q2139" i="6"/>
  <c r="Q2140" i="6"/>
  <c r="Q2141" i="6"/>
  <c r="Q2142" i="6"/>
  <c r="Q2143" i="6"/>
  <c r="Q2144" i="6"/>
  <c r="Q2145" i="6"/>
  <c r="Q2146" i="6"/>
  <c r="Q2147" i="6"/>
  <c r="Q2148" i="6"/>
  <c r="Q2149" i="6"/>
  <c r="Q2150" i="6"/>
  <c r="Q2151" i="6"/>
  <c r="Q2152" i="6"/>
  <c r="Q2153" i="6"/>
  <c r="Q2154" i="6"/>
  <c r="Q2155" i="6"/>
  <c r="Q2156" i="6"/>
  <c r="Q2157" i="6"/>
  <c r="Q2158" i="6"/>
  <c r="Q2159" i="6"/>
  <c r="Q2160" i="6"/>
  <c r="Q2161" i="6"/>
  <c r="Q2162" i="6"/>
  <c r="Q2163" i="6"/>
  <c r="Q2164" i="6"/>
  <c r="Q2165" i="6"/>
  <c r="Q2166" i="6"/>
  <c r="Q2167" i="6"/>
  <c r="Q2168" i="6"/>
  <c r="Q2169" i="6"/>
  <c r="Q2170" i="6"/>
  <c r="Q2171" i="6"/>
  <c r="Q2172" i="6"/>
  <c r="Q2173" i="6"/>
  <c r="Q2174" i="6"/>
  <c r="Q2175" i="6"/>
  <c r="Q2176" i="6"/>
  <c r="Q2177" i="6"/>
  <c r="Q2178" i="6"/>
  <c r="Q2179" i="6"/>
  <c r="Q2180" i="6"/>
  <c r="Q2181" i="6"/>
  <c r="Q2182" i="6"/>
  <c r="Q2183" i="6"/>
  <c r="Q2184" i="6"/>
  <c r="Q2185" i="6"/>
  <c r="Q2186" i="6"/>
  <c r="Q2187" i="6"/>
  <c r="Q2188" i="6"/>
  <c r="Q2189" i="6"/>
  <c r="Q2190" i="6"/>
  <c r="Q2191" i="6"/>
  <c r="Q2192" i="6"/>
  <c r="Q2193" i="6"/>
  <c r="Q2194" i="6"/>
  <c r="Q2195" i="6"/>
  <c r="Q2196" i="6"/>
  <c r="Q2197" i="6"/>
  <c r="Q2198" i="6"/>
  <c r="Q2199" i="6"/>
  <c r="Q2200" i="6"/>
  <c r="Q2201" i="6"/>
  <c r="Q2202" i="6"/>
  <c r="Q2203" i="6"/>
  <c r="Q2204" i="6"/>
  <c r="Q2205" i="6"/>
  <c r="Q2206" i="6"/>
  <c r="Q2207" i="6"/>
  <c r="Q2208" i="6"/>
  <c r="Q2209" i="6"/>
  <c r="Q2210" i="6"/>
  <c r="Q2211" i="6"/>
  <c r="Q2212" i="6"/>
  <c r="Q2213" i="6"/>
  <c r="Q2214" i="6"/>
  <c r="Q2215" i="6"/>
  <c r="Q2216" i="6"/>
  <c r="Q2217" i="6"/>
  <c r="Q2218" i="6"/>
  <c r="Q2219" i="6"/>
  <c r="Q2220" i="6"/>
  <c r="Q2221" i="6"/>
  <c r="Q2222" i="6"/>
  <c r="Q2223" i="6"/>
  <c r="Q2224" i="6"/>
  <c r="Q2225" i="6"/>
  <c r="Q2226" i="6"/>
  <c r="Q2227" i="6"/>
  <c r="Q2228" i="6"/>
  <c r="Q2229" i="6"/>
  <c r="Q2230" i="6"/>
  <c r="Q2231" i="6"/>
  <c r="Q2232" i="6"/>
  <c r="Q2233" i="6"/>
  <c r="Q2234" i="6"/>
  <c r="Q2235" i="6"/>
  <c r="Q2236" i="6"/>
  <c r="Q2237" i="6"/>
  <c r="Q2238" i="6"/>
  <c r="Q2239" i="6"/>
  <c r="Q2240" i="6"/>
  <c r="Q2241" i="6"/>
  <c r="Q2242" i="6"/>
  <c r="Q2243" i="6"/>
  <c r="Q2244" i="6"/>
  <c r="Q2245" i="6"/>
  <c r="Q2246" i="6"/>
  <c r="Q2247" i="6"/>
  <c r="Q2248" i="6"/>
  <c r="Q2249" i="6"/>
  <c r="Q2250" i="6"/>
  <c r="Q2251" i="6"/>
  <c r="Q2252" i="6"/>
  <c r="Q2253" i="6"/>
  <c r="Q2254" i="6"/>
  <c r="Q2255" i="6"/>
  <c r="Q2256" i="6"/>
  <c r="Q2257" i="6"/>
  <c r="Q2258" i="6"/>
  <c r="Q2259" i="6"/>
  <c r="Q2260" i="6"/>
  <c r="Q2261" i="6"/>
  <c r="Q2262" i="6"/>
  <c r="Q2263" i="6"/>
  <c r="Q2264" i="6"/>
  <c r="Q2265" i="6"/>
  <c r="Q2266" i="6"/>
  <c r="Q2267" i="6"/>
  <c r="Q2268" i="6"/>
  <c r="Q2269" i="6"/>
  <c r="Q2270" i="6"/>
  <c r="Q2271" i="6"/>
  <c r="Q2272" i="6"/>
  <c r="Q2273" i="6"/>
  <c r="Q2274" i="6"/>
  <c r="Q2275" i="6"/>
  <c r="Q2276" i="6"/>
  <c r="Q2277" i="6"/>
  <c r="Q2278" i="6"/>
  <c r="Q2279" i="6"/>
  <c r="Q2280" i="6"/>
  <c r="Q2281" i="6"/>
  <c r="Q2282" i="6"/>
  <c r="Q2283" i="6"/>
  <c r="Q2284" i="6"/>
  <c r="Q2285" i="6"/>
  <c r="Q2286" i="6"/>
  <c r="Q2287" i="6"/>
  <c r="Q2288" i="6"/>
  <c r="Q2289" i="6"/>
  <c r="Q2290" i="6"/>
  <c r="Q2291" i="6"/>
  <c r="Q2292" i="6"/>
  <c r="Q2293" i="6"/>
  <c r="Q2294" i="6"/>
  <c r="Q2295" i="6"/>
  <c r="Q2296" i="6"/>
  <c r="Q2297" i="6"/>
  <c r="Q2298" i="6"/>
  <c r="Q2299" i="6"/>
  <c r="Q2300" i="6"/>
  <c r="Q2301" i="6"/>
  <c r="Q2302" i="6"/>
  <c r="Q2303" i="6"/>
  <c r="Q2304" i="6"/>
  <c r="Q2305" i="6"/>
  <c r="Q2306" i="6"/>
  <c r="Q2307" i="6"/>
  <c r="Q2308" i="6"/>
  <c r="Q2309" i="6"/>
  <c r="Q2310" i="6"/>
  <c r="Q2311" i="6"/>
  <c r="Q2312" i="6"/>
  <c r="Q2313" i="6"/>
  <c r="Q2314" i="6"/>
  <c r="Q2315" i="6"/>
  <c r="Q2316" i="6"/>
  <c r="Q2317" i="6"/>
  <c r="Q2318" i="6"/>
  <c r="Q2319" i="6"/>
  <c r="Q2320" i="6"/>
  <c r="Q2321" i="6"/>
  <c r="Q2322" i="6"/>
  <c r="Q2323" i="6"/>
  <c r="Q2324" i="6"/>
  <c r="Q2325" i="6"/>
  <c r="Q2326" i="6"/>
  <c r="Q2327" i="6"/>
  <c r="Q2328" i="6"/>
  <c r="Q2329" i="6"/>
  <c r="Q2330" i="6"/>
  <c r="Q2331" i="6"/>
  <c r="Q2332" i="6"/>
  <c r="Q2333" i="6"/>
  <c r="Q2334" i="6"/>
  <c r="Q2335" i="6"/>
  <c r="Q2336" i="6"/>
  <c r="Q2337" i="6"/>
  <c r="Q2338" i="6"/>
  <c r="Q2339" i="6"/>
  <c r="Q2340" i="6"/>
  <c r="Q2341" i="6"/>
  <c r="Q2342" i="6"/>
  <c r="Q2343" i="6"/>
  <c r="Q2344" i="6"/>
  <c r="Q2345" i="6"/>
  <c r="Q2346" i="6"/>
  <c r="Q2347" i="6"/>
  <c r="Q2348" i="6"/>
  <c r="Q2349" i="6"/>
  <c r="Q2350" i="6"/>
  <c r="Q2351" i="6"/>
  <c r="Q2352" i="6"/>
  <c r="Q2353" i="6"/>
  <c r="Q2354" i="6"/>
  <c r="Q2355" i="6"/>
  <c r="Q2356" i="6"/>
  <c r="Q2357" i="6"/>
  <c r="Q2358" i="6"/>
  <c r="Q2359" i="6"/>
  <c r="Q2360" i="6"/>
  <c r="Q2361" i="6"/>
  <c r="Q2362" i="6"/>
  <c r="Q2363" i="6"/>
  <c r="Q2364" i="6"/>
  <c r="Q2365" i="6"/>
  <c r="Q2366" i="6"/>
  <c r="Q2367" i="6"/>
  <c r="Q2368" i="6"/>
  <c r="Q2369" i="6"/>
  <c r="Q2370" i="6"/>
  <c r="Q2371" i="6"/>
  <c r="Q2372" i="6"/>
  <c r="Q2373" i="6"/>
  <c r="Q2374" i="6"/>
  <c r="Q2375" i="6"/>
  <c r="Q2376" i="6"/>
  <c r="Q2377" i="6"/>
  <c r="Q2378" i="6"/>
  <c r="Q2379" i="6"/>
  <c r="Q2380" i="6"/>
  <c r="Q2381" i="6"/>
  <c r="Q2382" i="6"/>
  <c r="Q2383" i="6"/>
  <c r="Q2384" i="6"/>
  <c r="Q2385" i="6"/>
  <c r="Q2386" i="6"/>
  <c r="Q2387" i="6"/>
  <c r="Q2388" i="6"/>
  <c r="Q2389" i="6"/>
  <c r="Q2390" i="6"/>
  <c r="Q2391" i="6"/>
  <c r="Q2392" i="6"/>
  <c r="Q2393" i="6"/>
  <c r="Q2394" i="6"/>
  <c r="Q2395" i="6"/>
  <c r="Q2396" i="6"/>
  <c r="Q2397" i="6"/>
  <c r="Q2398" i="6"/>
  <c r="Q2399" i="6"/>
  <c r="Q2400" i="6"/>
  <c r="Q2401" i="6"/>
  <c r="Q2402" i="6"/>
  <c r="Q2403" i="6"/>
  <c r="Q2404" i="6"/>
  <c r="Q2405" i="6"/>
  <c r="Q2406" i="6"/>
  <c r="Q2407" i="6"/>
  <c r="Q2408" i="6"/>
  <c r="Q2409" i="6"/>
  <c r="Q2410" i="6"/>
  <c r="Q2411" i="6"/>
  <c r="Q2412" i="6"/>
  <c r="Q2413" i="6"/>
  <c r="Q2414" i="6"/>
  <c r="Q2415" i="6"/>
  <c r="Q2416" i="6"/>
  <c r="Q2417" i="6"/>
  <c r="Q2418" i="6"/>
  <c r="Q2419" i="6"/>
  <c r="Q2420" i="6"/>
  <c r="Q2421" i="6"/>
  <c r="Q2422" i="6"/>
  <c r="Q2423" i="6"/>
  <c r="Q2424" i="6"/>
  <c r="Q2425" i="6"/>
  <c r="Q2426" i="6"/>
  <c r="Q2427" i="6"/>
  <c r="Q2428" i="6"/>
  <c r="Q2429" i="6"/>
  <c r="Q2430" i="6"/>
  <c r="Q2431" i="6"/>
  <c r="Q2432" i="6"/>
  <c r="Q2433" i="6"/>
  <c r="Q2434" i="6"/>
  <c r="Q2435" i="6"/>
  <c r="Q2436" i="6"/>
  <c r="Q2437" i="6"/>
  <c r="Q2438" i="6"/>
  <c r="Q2439" i="6"/>
  <c r="Q2440" i="6"/>
  <c r="Q2441" i="6"/>
  <c r="Q2442" i="6"/>
  <c r="Q2443" i="6"/>
  <c r="Q2444" i="6"/>
  <c r="Q2445" i="6"/>
  <c r="Q2446" i="6"/>
  <c r="Q2447" i="6"/>
  <c r="Q2448" i="6"/>
  <c r="Q2449" i="6"/>
  <c r="Q2450" i="6"/>
  <c r="Q2451" i="6"/>
  <c r="Q2452" i="6"/>
  <c r="Q2453" i="6"/>
  <c r="Q2454" i="6"/>
  <c r="Q2455" i="6"/>
  <c r="Q2456" i="6"/>
  <c r="Q2457" i="6"/>
  <c r="Q2458" i="6"/>
  <c r="Q2459" i="6"/>
  <c r="Q2460" i="6"/>
  <c r="Q2461" i="6"/>
  <c r="Q2462" i="6"/>
  <c r="Q2463" i="6"/>
  <c r="Q2464" i="6"/>
  <c r="Q2465" i="6"/>
  <c r="Q2466" i="6"/>
  <c r="Q2467" i="6"/>
  <c r="Q2468" i="6"/>
  <c r="Q2469" i="6"/>
  <c r="Q2470" i="6"/>
  <c r="Q2471" i="6"/>
  <c r="Q2472" i="6"/>
  <c r="Q2473" i="6"/>
  <c r="Q2474" i="6"/>
  <c r="Q2475" i="6"/>
  <c r="Q2476" i="6"/>
  <c r="Q2477" i="6"/>
  <c r="Q2478" i="6"/>
  <c r="Q2479" i="6"/>
  <c r="Q2480" i="6"/>
  <c r="Q2481" i="6"/>
  <c r="Q2482" i="6"/>
  <c r="Q2483" i="6"/>
  <c r="Q2484" i="6"/>
  <c r="Q2485" i="6"/>
  <c r="Q2486" i="6"/>
  <c r="Q2487" i="6"/>
  <c r="Q2488" i="6"/>
  <c r="Q2489" i="6"/>
  <c r="Q2490" i="6"/>
  <c r="Q2491" i="6"/>
  <c r="Q2492" i="6"/>
  <c r="Q2493" i="6"/>
  <c r="Q2494" i="6"/>
  <c r="Q2495" i="6"/>
  <c r="Q2496" i="6"/>
  <c r="Q2497" i="6"/>
  <c r="Q2498" i="6"/>
  <c r="Q2499" i="6"/>
  <c r="Q2500" i="6"/>
  <c r="Q2501" i="6"/>
  <c r="Q2502" i="6"/>
  <c r="Q2503" i="6"/>
  <c r="Q2504" i="6"/>
  <c r="Q2505" i="6"/>
  <c r="Q2506" i="6"/>
  <c r="Q2507" i="6"/>
  <c r="Q2508" i="6"/>
  <c r="Q2509" i="6"/>
  <c r="Q2510" i="6"/>
  <c r="Q2511" i="6"/>
  <c r="Q2512" i="6"/>
  <c r="Q2513" i="6"/>
  <c r="Q2514" i="6"/>
  <c r="Q2515" i="6"/>
  <c r="Q2516" i="6"/>
  <c r="Q2517" i="6"/>
  <c r="Q2518" i="6"/>
  <c r="Q2519" i="6"/>
  <c r="Q2520" i="6"/>
  <c r="Q2521" i="6"/>
  <c r="Q2522" i="6"/>
  <c r="Q2523" i="6"/>
  <c r="Q2524" i="6"/>
  <c r="Q2525" i="6"/>
  <c r="Q2526" i="6"/>
  <c r="Q2527" i="6"/>
  <c r="Q2528" i="6"/>
  <c r="Q2529" i="6"/>
  <c r="Q2530" i="6"/>
  <c r="Q2531" i="6"/>
  <c r="Q2532" i="6"/>
  <c r="Q2533" i="6"/>
  <c r="Q2534" i="6"/>
  <c r="Q2535" i="6"/>
  <c r="Q2536" i="6"/>
  <c r="Q2537" i="6"/>
  <c r="Q2538" i="6"/>
  <c r="Q2539" i="6"/>
  <c r="Q2540" i="6"/>
  <c r="Q2541" i="6"/>
  <c r="Q2542" i="6"/>
  <c r="Q2543" i="6"/>
  <c r="Q2544" i="6"/>
  <c r="Q2545" i="6"/>
  <c r="Q2546" i="6"/>
  <c r="Q2547" i="6"/>
  <c r="Q2548" i="6"/>
  <c r="Q2549" i="6"/>
  <c r="Q2550" i="6"/>
  <c r="Q2551" i="6"/>
  <c r="Q2552" i="6"/>
  <c r="Q2553" i="6"/>
  <c r="Q2554" i="6"/>
  <c r="Q2555" i="6"/>
  <c r="Q2556" i="6"/>
  <c r="Q2557" i="6"/>
  <c r="Q2558" i="6"/>
  <c r="Q2559" i="6"/>
  <c r="Q2560" i="6"/>
  <c r="Q2561" i="6"/>
  <c r="Q2562" i="6"/>
  <c r="Q2563" i="6"/>
  <c r="Q2564" i="6"/>
  <c r="Q2565" i="6"/>
  <c r="Q2566" i="6"/>
  <c r="Q2567" i="6"/>
  <c r="Q2568" i="6"/>
  <c r="Q2569" i="6"/>
  <c r="Q2570" i="6"/>
  <c r="Q2571" i="6"/>
  <c r="Q2572" i="6"/>
  <c r="Q2573" i="6"/>
  <c r="Q2574" i="6"/>
  <c r="Q2575" i="6"/>
  <c r="Q2576" i="6"/>
  <c r="Q2577" i="6"/>
  <c r="Q2578" i="6"/>
  <c r="Q2579" i="6"/>
  <c r="Q2580" i="6"/>
  <c r="Q2581" i="6"/>
  <c r="Q2582" i="6"/>
  <c r="Q2583" i="6"/>
  <c r="Q2584" i="6"/>
  <c r="Q2585" i="6"/>
  <c r="Q2586" i="6"/>
  <c r="Q2587" i="6"/>
  <c r="Q2588" i="6"/>
  <c r="Q2589" i="6"/>
  <c r="Q2590" i="6"/>
  <c r="Q2591" i="6"/>
  <c r="Q2592" i="6"/>
  <c r="Q2593" i="6"/>
  <c r="Q2594" i="6"/>
  <c r="Q2595" i="6"/>
  <c r="Q2596" i="6"/>
  <c r="Q2597" i="6"/>
  <c r="Q2598" i="6"/>
  <c r="Q2599" i="6"/>
  <c r="Q2600" i="6"/>
  <c r="Q2601" i="6"/>
  <c r="Q2602" i="6"/>
  <c r="Q2603" i="6"/>
  <c r="Q2604" i="6"/>
  <c r="Q2605" i="6"/>
  <c r="Q2606" i="6"/>
  <c r="Q2607" i="6"/>
  <c r="Q2608" i="6"/>
  <c r="Q2609" i="6"/>
  <c r="Q2610" i="6"/>
  <c r="Q2611" i="6"/>
  <c r="Q2612" i="6"/>
  <c r="Q2613" i="6"/>
  <c r="Q2614" i="6"/>
  <c r="Q2615" i="6"/>
  <c r="Q2616" i="6"/>
  <c r="Q2617" i="6"/>
  <c r="Q2618" i="6"/>
  <c r="Q2619" i="6"/>
  <c r="Q2620" i="6"/>
  <c r="Q2621" i="6"/>
  <c r="Q2622" i="6"/>
  <c r="Q2623" i="6"/>
  <c r="Q2624" i="6"/>
  <c r="Q2625" i="6"/>
  <c r="Q2626" i="6"/>
  <c r="Q2627" i="6"/>
  <c r="Q2628" i="6"/>
  <c r="Q2629" i="6"/>
  <c r="Q2630" i="6"/>
  <c r="Q2631" i="6"/>
  <c r="Q2632" i="6"/>
  <c r="Q2633" i="6"/>
  <c r="Q2634" i="6"/>
  <c r="Q2635" i="6"/>
  <c r="Q2636" i="6"/>
  <c r="Q2637" i="6"/>
  <c r="Q2638" i="6"/>
  <c r="Q2639" i="6"/>
  <c r="Q2640" i="6"/>
  <c r="Q2641" i="6"/>
  <c r="Q2642" i="6"/>
  <c r="Q2643" i="6"/>
  <c r="Q2644" i="6"/>
  <c r="Q2645" i="6"/>
  <c r="Q2646" i="6"/>
  <c r="Q2647" i="6"/>
  <c r="Q2648" i="6"/>
  <c r="Q2649" i="6"/>
  <c r="Q2650" i="6"/>
  <c r="Q2651" i="6"/>
  <c r="Q2652" i="6"/>
  <c r="Q2653" i="6"/>
  <c r="Q2654" i="6"/>
  <c r="Q2655" i="6"/>
  <c r="Q2656" i="6"/>
  <c r="Q2657" i="6"/>
  <c r="Q2658" i="6"/>
  <c r="Q2659" i="6"/>
  <c r="Q2660" i="6"/>
  <c r="Q2661" i="6"/>
  <c r="Q2662" i="6"/>
  <c r="Q2663" i="6"/>
  <c r="Q2664" i="6"/>
  <c r="Q2665" i="6"/>
  <c r="Q2666" i="6"/>
  <c r="Q2667" i="6"/>
  <c r="Q2668" i="6"/>
  <c r="Q2669" i="6"/>
  <c r="Q2670" i="6"/>
  <c r="Q2671" i="6"/>
  <c r="Q2672" i="6"/>
  <c r="Q2673" i="6"/>
  <c r="Q2674" i="6"/>
  <c r="Q2675" i="6"/>
  <c r="Q2676" i="6"/>
  <c r="Q2677" i="6"/>
  <c r="Q2678" i="6"/>
  <c r="Q2679" i="6"/>
  <c r="Q2680" i="6"/>
  <c r="Q2681" i="6"/>
  <c r="Q2682" i="6"/>
  <c r="Q2683" i="6"/>
  <c r="Q2684" i="6"/>
  <c r="Q2685" i="6"/>
  <c r="Q2686" i="6"/>
  <c r="Q2687" i="6"/>
  <c r="Q2688" i="6"/>
  <c r="Q2689" i="6"/>
  <c r="Q2690" i="6"/>
  <c r="Q2691" i="6"/>
  <c r="Q2692" i="6"/>
  <c r="Q2693" i="6"/>
  <c r="Q2694" i="6"/>
  <c r="Q2695" i="6"/>
  <c r="Q2696" i="6"/>
  <c r="Q2697" i="6"/>
  <c r="Q2698" i="6"/>
  <c r="Q2699" i="6"/>
  <c r="Q2700" i="6"/>
  <c r="Q2701" i="6"/>
  <c r="Q2702" i="6"/>
  <c r="Q2703" i="6"/>
  <c r="Q2704" i="6"/>
  <c r="Q2705" i="6"/>
  <c r="Q2706" i="6"/>
  <c r="Q2707" i="6"/>
  <c r="Q2708" i="6"/>
  <c r="Q2709" i="6"/>
  <c r="Q2710" i="6"/>
  <c r="Q2711" i="6"/>
  <c r="Q2712" i="6"/>
  <c r="Q2713" i="6"/>
  <c r="Q2714" i="6"/>
  <c r="Q2715" i="6"/>
  <c r="Q2716" i="6"/>
  <c r="Q2717" i="6"/>
  <c r="Q2718" i="6"/>
  <c r="Q2719" i="6"/>
  <c r="Q2720" i="6"/>
  <c r="Q2721" i="6"/>
  <c r="Q2722" i="6"/>
  <c r="Q2723" i="6"/>
  <c r="Q2724" i="6"/>
  <c r="Q2725" i="6"/>
  <c r="Q2726" i="6"/>
  <c r="Q2727" i="6"/>
  <c r="Q2728" i="6"/>
  <c r="Q2729" i="6"/>
  <c r="Q2730" i="6"/>
  <c r="Q2731" i="6"/>
  <c r="Q2732" i="6"/>
  <c r="Q2733" i="6"/>
  <c r="Q2734" i="6"/>
  <c r="Q2735" i="6"/>
  <c r="Q2736" i="6"/>
  <c r="Q2737" i="6"/>
  <c r="Q2738" i="6"/>
  <c r="Q2739" i="6"/>
  <c r="Q2740" i="6"/>
  <c r="Q2741" i="6"/>
  <c r="Q2742" i="6"/>
  <c r="Q2743" i="6"/>
  <c r="Q2744" i="6"/>
  <c r="Q2745" i="6"/>
  <c r="Q2746" i="6"/>
  <c r="Q2747" i="6"/>
  <c r="Q2748" i="6"/>
  <c r="Q2749" i="6"/>
  <c r="Q2750" i="6"/>
  <c r="Q2751" i="6"/>
  <c r="Q2752" i="6"/>
  <c r="Q2753" i="6"/>
  <c r="Q2754" i="6"/>
  <c r="Q2755" i="6"/>
  <c r="Q2756" i="6"/>
  <c r="Q2757" i="6"/>
  <c r="Q2758" i="6"/>
  <c r="Q2759" i="6"/>
  <c r="Q2760" i="6"/>
  <c r="Q2761" i="6"/>
  <c r="Q2762" i="6"/>
  <c r="Q2763" i="6"/>
  <c r="Q2764" i="6"/>
  <c r="Q2765" i="6"/>
  <c r="Q2766" i="6"/>
  <c r="Q2767" i="6"/>
  <c r="Q2768" i="6"/>
  <c r="Q2769" i="6"/>
  <c r="Q2770" i="6"/>
  <c r="Q2771" i="6"/>
  <c r="Q2772" i="6"/>
  <c r="Q2773" i="6"/>
  <c r="Q2774" i="6"/>
  <c r="Q2775" i="6"/>
  <c r="Q2776" i="6"/>
  <c r="Q2777" i="6"/>
  <c r="Q2778" i="6"/>
  <c r="Q2779" i="6"/>
  <c r="Q2780" i="6"/>
  <c r="Q2781" i="6"/>
  <c r="Q2782" i="6"/>
  <c r="Q2783" i="6"/>
  <c r="Q2784" i="6"/>
  <c r="Q2785" i="6"/>
  <c r="Q2786" i="6"/>
  <c r="Q2787" i="6"/>
  <c r="Q2788" i="6"/>
  <c r="Q2789" i="6"/>
  <c r="Q2790" i="6"/>
  <c r="Q2791" i="6"/>
  <c r="Q2792" i="6"/>
  <c r="Q2793" i="6"/>
  <c r="Q2794" i="6"/>
  <c r="Q2795" i="6"/>
  <c r="Q2796" i="6"/>
  <c r="Q2797" i="6"/>
  <c r="Q2798" i="6"/>
  <c r="Q2799" i="6"/>
  <c r="Q2800" i="6"/>
  <c r="Q2801" i="6"/>
  <c r="Q2802" i="6"/>
  <c r="Q2803" i="6"/>
  <c r="Q2804" i="6"/>
  <c r="Q2805" i="6"/>
  <c r="Q2806" i="6"/>
  <c r="Q2807" i="6"/>
  <c r="Q2808" i="6"/>
  <c r="Q2809" i="6"/>
  <c r="Q2810" i="6"/>
  <c r="Q2811" i="6"/>
  <c r="Q2812" i="6"/>
  <c r="Q2813" i="6"/>
  <c r="Q2814" i="6"/>
  <c r="Q2815" i="6"/>
  <c r="Q2816" i="6"/>
  <c r="Q2817" i="6"/>
  <c r="Q2818" i="6"/>
  <c r="Q2819" i="6"/>
  <c r="Q2820" i="6"/>
  <c r="Q2821" i="6"/>
  <c r="Q2822" i="6"/>
  <c r="Q2823" i="6"/>
  <c r="Q2824" i="6"/>
  <c r="Q2825" i="6"/>
  <c r="Q2826" i="6"/>
  <c r="Q2827" i="6"/>
  <c r="Q2828" i="6"/>
  <c r="Q2829" i="6"/>
  <c r="Q2830" i="6"/>
  <c r="Q2831" i="6"/>
  <c r="Q2832" i="6"/>
  <c r="Q2833" i="6"/>
  <c r="Q2834" i="6"/>
  <c r="Q2835" i="6"/>
  <c r="Q2836" i="6"/>
  <c r="Q2837" i="6"/>
  <c r="Q2838" i="6"/>
  <c r="Q2839" i="6"/>
  <c r="Q2840" i="6"/>
  <c r="Q2841" i="6"/>
  <c r="Q2842" i="6"/>
  <c r="Q2843" i="6"/>
  <c r="Q2844" i="6"/>
  <c r="Q2845" i="6"/>
  <c r="Q2846" i="6"/>
  <c r="Q2847" i="6"/>
  <c r="Q2848" i="6"/>
  <c r="Q2849" i="6"/>
  <c r="Q2850" i="6"/>
  <c r="Q2851" i="6"/>
  <c r="Q2852" i="6"/>
  <c r="Q2853" i="6"/>
  <c r="Q2854" i="6"/>
  <c r="Q2855" i="6"/>
  <c r="Q2856" i="6"/>
  <c r="Q2857" i="6"/>
  <c r="Q2858" i="6"/>
  <c r="Q2859" i="6"/>
  <c r="Q2860" i="6"/>
  <c r="Q2861" i="6"/>
  <c r="Q2862" i="6"/>
  <c r="Q2863" i="6"/>
  <c r="Q2864" i="6"/>
  <c r="Q2865" i="6"/>
  <c r="Q2866" i="6"/>
  <c r="Q2867" i="6"/>
  <c r="Q2868" i="6"/>
  <c r="Q2869" i="6"/>
  <c r="Q2870" i="6"/>
  <c r="Q2871" i="6"/>
  <c r="Q2872" i="6"/>
  <c r="Q2873" i="6"/>
  <c r="Q2874" i="6"/>
  <c r="Q2875" i="6"/>
  <c r="Q2876" i="6"/>
  <c r="Q2877" i="6"/>
  <c r="Q2878" i="6"/>
  <c r="Q2879" i="6"/>
  <c r="Q2880" i="6"/>
  <c r="Q2881" i="6"/>
  <c r="Q2882" i="6"/>
  <c r="Q2883" i="6"/>
  <c r="Q2884" i="6"/>
  <c r="Q2885" i="6"/>
  <c r="Q2886" i="6"/>
  <c r="Q2887" i="6"/>
  <c r="Q2888" i="6"/>
  <c r="Q2889" i="6"/>
  <c r="Q2890" i="6"/>
  <c r="Q2891" i="6"/>
  <c r="Q2892" i="6"/>
  <c r="Q2893" i="6"/>
  <c r="Q2894" i="6"/>
  <c r="Q2895" i="6"/>
  <c r="Q2896" i="6"/>
  <c r="Q2897" i="6"/>
  <c r="Q2898" i="6"/>
  <c r="Q2899" i="6"/>
  <c r="Q2900" i="6"/>
  <c r="Q2901" i="6"/>
  <c r="Q2902" i="6"/>
  <c r="Q2903" i="6"/>
  <c r="Q2904" i="6"/>
  <c r="Q2905" i="6"/>
  <c r="Q2906" i="6"/>
  <c r="Q2907" i="6"/>
  <c r="Q2908" i="6"/>
  <c r="Q2909" i="6"/>
  <c r="Q2910" i="6"/>
  <c r="Q2911" i="6"/>
  <c r="Q2912" i="6"/>
  <c r="Q2913" i="6"/>
  <c r="Q2914" i="6"/>
  <c r="Q2915" i="6"/>
  <c r="Q2916" i="6"/>
  <c r="Q2917" i="6"/>
  <c r="Q2918" i="6"/>
  <c r="Q2919" i="6"/>
  <c r="Q2920" i="6"/>
  <c r="Q2921" i="6"/>
  <c r="Q2922" i="6"/>
  <c r="Q2923" i="6"/>
  <c r="Q2924" i="6"/>
  <c r="Q2925" i="6"/>
  <c r="Q2926" i="6"/>
  <c r="Q2927" i="6"/>
  <c r="Q2928" i="6"/>
  <c r="Q2929" i="6"/>
  <c r="Q2930" i="6"/>
  <c r="Q2931" i="6"/>
  <c r="Q2932" i="6"/>
  <c r="Q2933" i="6"/>
  <c r="Q2934" i="6"/>
  <c r="Q2935" i="6"/>
  <c r="Q2936" i="6"/>
  <c r="Q2937" i="6"/>
  <c r="Q2938" i="6"/>
  <c r="Q2939" i="6"/>
  <c r="Q2940" i="6"/>
  <c r="Q2941" i="6"/>
  <c r="Q2942" i="6"/>
  <c r="Q2943" i="6"/>
  <c r="Q2944" i="6"/>
  <c r="Q2945" i="6"/>
  <c r="Q2946" i="6"/>
  <c r="Q2947" i="6"/>
  <c r="Q2948" i="6"/>
  <c r="Q2949" i="6"/>
  <c r="Q2950" i="6"/>
  <c r="Q2951" i="6"/>
  <c r="Q2952" i="6"/>
  <c r="Q2953" i="6"/>
  <c r="Q2954" i="6"/>
  <c r="Q2955" i="6"/>
  <c r="Q2956" i="6"/>
  <c r="Q2957" i="6"/>
  <c r="Q2958" i="6"/>
  <c r="Q2959" i="6"/>
  <c r="Q2960" i="6"/>
  <c r="Q2961" i="6"/>
  <c r="Q2962" i="6"/>
  <c r="Q2963" i="6"/>
  <c r="Q2964" i="6"/>
  <c r="Q2965" i="6"/>
  <c r="Q2966" i="6"/>
  <c r="Q2967" i="6"/>
  <c r="Q2968" i="6"/>
  <c r="Q2969" i="6"/>
  <c r="Q2970" i="6"/>
  <c r="Q2971" i="6"/>
  <c r="Q2972" i="6"/>
  <c r="Q2973" i="6"/>
  <c r="Q2974" i="6"/>
  <c r="Q2975" i="6"/>
  <c r="Q2976" i="6"/>
  <c r="Q2977" i="6"/>
  <c r="Q2978" i="6"/>
  <c r="Q2979" i="6"/>
  <c r="Q2980" i="6"/>
  <c r="Q2981" i="6"/>
  <c r="Q2982" i="6"/>
  <c r="Q2983" i="6"/>
  <c r="Q2984" i="6"/>
  <c r="Q2985" i="6"/>
  <c r="Q2986" i="6"/>
  <c r="Q2987" i="6"/>
  <c r="Q2988" i="6"/>
  <c r="Q2989" i="6"/>
  <c r="Q2990" i="6"/>
  <c r="Q2991" i="6"/>
  <c r="Q2992" i="6"/>
  <c r="Q2993" i="6"/>
  <c r="Q2994" i="6"/>
  <c r="Q2995" i="6"/>
  <c r="Q2996" i="6"/>
  <c r="Q2997" i="6"/>
  <c r="Q2998" i="6"/>
  <c r="Q2999" i="6"/>
  <c r="Q3000" i="6"/>
  <c r="Q3001" i="6"/>
  <c r="Q3002" i="6"/>
  <c r="Q3003" i="6"/>
  <c r="Q3004" i="6"/>
  <c r="Q3005" i="6"/>
  <c r="Q3006" i="6"/>
  <c r="Q3007" i="6"/>
  <c r="Q3008" i="6"/>
  <c r="Q3009" i="6"/>
  <c r="Q3010" i="6"/>
  <c r="Q3011" i="6"/>
  <c r="Q3012" i="6"/>
  <c r="Q3013" i="6"/>
  <c r="Q3014" i="6"/>
  <c r="Q3015" i="6"/>
  <c r="Q3016" i="6"/>
  <c r="Q3017" i="6"/>
  <c r="Q3018" i="6"/>
  <c r="Q3019" i="6"/>
  <c r="Q3020" i="6"/>
  <c r="Q3021" i="6"/>
  <c r="Q3022" i="6"/>
  <c r="Q3023" i="6"/>
  <c r="Q3024" i="6"/>
  <c r="Q3025" i="6"/>
  <c r="Q3026" i="6"/>
  <c r="Q3027" i="6"/>
  <c r="Q3028" i="6"/>
  <c r="Q3029" i="6"/>
  <c r="Q3030" i="6"/>
  <c r="Q3031" i="6"/>
  <c r="Q3032" i="6"/>
  <c r="Q3033" i="6"/>
  <c r="Q3034" i="6"/>
  <c r="Q3035" i="6"/>
  <c r="Q3036" i="6"/>
  <c r="Q3037" i="6"/>
  <c r="Q3038" i="6"/>
  <c r="Q3039" i="6"/>
  <c r="Q3040" i="6"/>
  <c r="Q3041" i="6"/>
  <c r="Q3042" i="6"/>
  <c r="Q3043" i="6"/>
  <c r="Q3044" i="6"/>
  <c r="Q3045" i="6"/>
  <c r="Q3046" i="6"/>
  <c r="Q3047" i="6"/>
  <c r="Q3048" i="6"/>
  <c r="Q3049" i="6"/>
  <c r="Q3050" i="6"/>
  <c r="Q3051" i="6"/>
  <c r="Q3052" i="6"/>
  <c r="Q3053" i="6"/>
  <c r="Q3054" i="6"/>
  <c r="Q3055" i="6"/>
  <c r="Q3056" i="6"/>
  <c r="Q3057" i="6"/>
  <c r="Q3058" i="6"/>
  <c r="Q3059" i="6"/>
  <c r="Q3060" i="6"/>
  <c r="Q3061" i="6"/>
  <c r="Q3062" i="6"/>
  <c r="Q3063" i="6"/>
  <c r="Q3064" i="6"/>
  <c r="Q3065" i="6"/>
  <c r="Q3066" i="6"/>
  <c r="Q3067" i="6"/>
  <c r="Q3068" i="6"/>
  <c r="Q3069" i="6"/>
  <c r="Q3070" i="6"/>
  <c r="Q3071" i="6"/>
  <c r="Q3072" i="6"/>
  <c r="Q3073" i="6"/>
  <c r="Q3074" i="6"/>
  <c r="Q3075" i="6"/>
  <c r="Q3076" i="6"/>
  <c r="Q3077" i="6"/>
  <c r="Q3078" i="6"/>
  <c r="Q3079" i="6"/>
  <c r="Q3080" i="6"/>
  <c r="Q3081" i="6"/>
  <c r="Q3082" i="6"/>
  <c r="Q3083" i="6"/>
  <c r="Q3084" i="6"/>
  <c r="Q3085" i="6"/>
  <c r="Q3086" i="6"/>
  <c r="Q3087" i="6"/>
  <c r="Q3088" i="6"/>
  <c r="Q3089" i="6"/>
  <c r="Q3090" i="6"/>
  <c r="Q3091" i="6"/>
  <c r="Q3092" i="6"/>
  <c r="Q3093" i="6"/>
  <c r="Q3094" i="6"/>
  <c r="Q3095" i="6"/>
  <c r="Q3096" i="6"/>
  <c r="Q3097" i="6"/>
  <c r="Q3098" i="6"/>
  <c r="Q3099" i="6"/>
  <c r="Q3100" i="6"/>
  <c r="Q3101" i="6"/>
  <c r="Q3102" i="6"/>
  <c r="Q3103" i="6"/>
  <c r="Q3104" i="6"/>
  <c r="Q3105" i="6"/>
  <c r="Q3106" i="6"/>
  <c r="Q3107" i="6"/>
  <c r="Q3108" i="6"/>
  <c r="Q3109" i="6"/>
  <c r="Q3110" i="6"/>
  <c r="Q3111" i="6"/>
  <c r="Q3112" i="6"/>
  <c r="Q3113" i="6"/>
  <c r="Q3114" i="6"/>
  <c r="Q3115" i="6"/>
  <c r="Q3116" i="6"/>
  <c r="Q3117" i="6"/>
  <c r="Q3118" i="6"/>
  <c r="Q3119" i="6"/>
  <c r="Q3120" i="6"/>
  <c r="Q3121" i="6"/>
  <c r="Q3122" i="6"/>
  <c r="Q3123" i="6"/>
  <c r="Q3124" i="6"/>
  <c r="Q3125" i="6"/>
  <c r="Q3126" i="6"/>
  <c r="Q3127" i="6"/>
  <c r="Q3128" i="6"/>
  <c r="Q3129" i="6"/>
  <c r="Q3130" i="6"/>
  <c r="Q3131" i="6"/>
  <c r="Q3132" i="6"/>
  <c r="Q3133" i="6"/>
  <c r="Q3134" i="6"/>
  <c r="Q3135" i="6"/>
  <c r="Q3136" i="6"/>
  <c r="Q3137" i="6"/>
  <c r="Q3138" i="6"/>
  <c r="Q3139" i="6"/>
  <c r="Q3140" i="6"/>
  <c r="Q3141" i="6"/>
  <c r="Q3142" i="6"/>
  <c r="Q3143" i="6"/>
  <c r="Q3144" i="6"/>
  <c r="Q3145" i="6"/>
  <c r="Q3146" i="6"/>
  <c r="Q3147" i="6"/>
  <c r="Q3148" i="6"/>
  <c r="Q3149" i="6"/>
  <c r="Q3150" i="6"/>
  <c r="Q3151" i="6"/>
  <c r="Q3152" i="6"/>
  <c r="Q3153" i="6"/>
  <c r="Q3154" i="6"/>
  <c r="Q3155" i="6"/>
  <c r="Q3156" i="6"/>
  <c r="Q3157" i="6"/>
  <c r="Q3158" i="6"/>
  <c r="Q3159" i="6"/>
  <c r="Q3160" i="6"/>
  <c r="Q3161" i="6"/>
  <c r="Q3162" i="6"/>
  <c r="Q3163" i="6"/>
  <c r="Q3164" i="6"/>
  <c r="Q3165" i="6"/>
  <c r="Q3166" i="6"/>
  <c r="Q3167" i="6"/>
  <c r="Q3168" i="6"/>
  <c r="Q3169" i="6"/>
  <c r="Q3170" i="6"/>
  <c r="Q3171" i="6"/>
  <c r="Q3172" i="6"/>
  <c r="Q3173" i="6"/>
  <c r="Q3174" i="6"/>
  <c r="Q3175" i="6"/>
  <c r="Q3176" i="6"/>
  <c r="Q3177" i="6"/>
  <c r="Q3178" i="6"/>
  <c r="Q3179" i="6"/>
  <c r="Q3180" i="6"/>
  <c r="Q3181" i="6"/>
  <c r="Q3182" i="6"/>
  <c r="Q3183" i="6"/>
  <c r="Q3184" i="6"/>
  <c r="Q3185" i="6"/>
  <c r="Q3186" i="6"/>
  <c r="Q3187" i="6"/>
  <c r="Q3188" i="6"/>
  <c r="Q3189" i="6"/>
  <c r="Q3190" i="6"/>
  <c r="Q3191" i="6"/>
  <c r="Q3192" i="6"/>
  <c r="Q3193" i="6"/>
  <c r="Q3194" i="6"/>
  <c r="Q3195" i="6"/>
  <c r="Q3196" i="6"/>
  <c r="Q3197" i="6"/>
  <c r="Q3198" i="6"/>
  <c r="Q3199" i="6"/>
  <c r="Q3200" i="6"/>
  <c r="Q3201" i="6"/>
  <c r="Q3202" i="6"/>
  <c r="Q3203" i="6"/>
  <c r="Q3204" i="6"/>
  <c r="Q3205" i="6"/>
  <c r="Q3206" i="6"/>
  <c r="Q3207" i="6"/>
  <c r="Q3208" i="6"/>
  <c r="Q3209" i="6"/>
  <c r="Q3210" i="6"/>
  <c r="Q3211" i="6"/>
  <c r="Q3212" i="6"/>
  <c r="Q3213" i="6"/>
  <c r="Q3214" i="6"/>
  <c r="Q3215" i="6"/>
  <c r="Q3216" i="6"/>
  <c r="Q3217" i="6"/>
  <c r="Q3218" i="6"/>
  <c r="Q3219" i="6"/>
  <c r="Q3220" i="6"/>
  <c r="Q3221" i="6"/>
  <c r="Q3222" i="6"/>
  <c r="Q3223" i="6"/>
  <c r="Q3224" i="6"/>
  <c r="Q3225" i="6"/>
  <c r="Q3226" i="6"/>
  <c r="Q3227" i="6"/>
  <c r="Q3228" i="6"/>
  <c r="Q3229" i="6"/>
  <c r="Q3230" i="6"/>
  <c r="Q3231" i="6"/>
  <c r="Q3232" i="6"/>
  <c r="Q3233" i="6"/>
  <c r="Q3234" i="6"/>
  <c r="Q3235" i="6"/>
  <c r="Q3236" i="6"/>
  <c r="Q3237" i="6"/>
  <c r="Q3238" i="6"/>
  <c r="Q3239" i="6"/>
  <c r="Q3240" i="6"/>
  <c r="Q3241" i="6"/>
  <c r="Q3242" i="6"/>
  <c r="Q3243" i="6"/>
  <c r="Q3244" i="6"/>
  <c r="Q3245" i="6"/>
  <c r="Q3246" i="6"/>
  <c r="Q3247" i="6"/>
  <c r="Q3248" i="6"/>
  <c r="Q3249" i="6"/>
  <c r="Q3250" i="6"/>
  <c r="Q3251" i="6"/>
  <c r="Q3252" i="6"/>
  <c r="Q3253" i="6"/>
  <c r="Q3254" i="6"/>
  <c r="Q3255" i="6"/>
  <c r="Q3256" i="6"/>
  <c r="Q3257" i="6"/>
  <c r="Q3258" i="6"/>
  <c r="Q3259" i="6"/>
  <c r="Q3260" i="6"/>
  <c r="Q3261" i="6"/>
  <c r="Q3262" i="6"/>
  <c r="Q3263" i="6"/>
  <c r="Q3264" i="6"/>
  <c r="Q3265" i="6"/>
  <c r="Q3266" i="6"/>
  <c r="Q3267" i="6"/>
  <c r="Q3268" i="6"/>
  <c r="Q3269" i="6"/>
  <c r="Q3270" i="6"/>
  <c r="Q3271" i="6"/>
  <c r="Q3272" i="6"/>
  <c r="Q3273" i="6"/>
  <c r="Q3274" i="6"/>
  <c r="Q3275" i="6"/>
  <c r="Q3276" i="6"/>
  <c r="Q3277" i="6"/>
  <c r="Q3278" i="6"/>
  <c r="Q3279" i="6"/>
  <c r="Q3280" i="6"/>
  <c r="Q3281" i="6"/>
  <c r="Q3282" i="6"/>
  <c r="Q3283" i="6"/>
  <c r="Q3284" i="6"/>
  <c r="Q3285" i="6"/>
  <c r="Q3286" i="6"/>
  <c r="Q3287" i="6"/>
  <c r="Q3288" i="6"/>
  <c r="Q3289" i="6"/>
  <c r="Q3290" i="6"/>
  <c r="Q3291" i="6"/>
  <c r="Q3292" i="6"/>
  <c r="Q3293" i="6"/>
  <c r="Q3294" i="6"/>
  <c r="Q3295" i="6"/>
  <c r="Q3296" i="6"/>
  <c r="Q3297" i="6"/>
  <c r="Q3298" i="6"/>
  <c r="Q3299" i="6"/>
  <c r="Q3300" i="6"/>
  <c r="Q3301" i="6"/>
  <c r="Q3302" i="6"/>
  <c r="Q3303" i="6"/>
  <c r="Q3304" i="6"/>
  <c r="Q3305" i="6"/>
  <c r="Q3306" i="6"/>
  <c r="Q3307" i="6"/>
  <c r="Q3308" i="6"/>
  <c r="Q3309" i="6"/>
  <c r="Q3310" i="6"/>
  <c r="Q3311" i="6"/>
  <c r="Q3312" i="6"/>
  <c r="Q3313" i="6"/>
  <c r="Q3314" i="6"/>
  <c r="Q3315" i="6"/>
  <c r="Q3316" i="6"/>
  <c r="Q3317" i="6"/>
  <c r="Q3318" i="6"/>
  <c r="Q3319" i="6"/>
  <c r="Q3320" i="6"/>
  <c r="Q3321" i="6"/>
  <c r="Q3322" i="6"/>
  <c r="Q3323" i="6"/>
  <c r="Q3324" i="6"/>
  <c r="Q3325" i="6"/>
  <c r="Q3326" i="6"/>
  <c r="Q3327" i="6"/>
  <c r="Q3328" i="6"/>
  <c r="Q3329" i="6"/>
  <c r="Q3330" i="6"/>
  <c r="Q3331" i="6"/>
  <c r="Q3332" i="6"/>
  <c r="Q3333" i="6"/>
  <c r="Q3334" i="6"/>
  <c r="Q3335" i="6"/>
  <c r="Q3336" i="6"/>
  <c r="Q3337" i="6"/>
  <c r="Q3338" i="6"/>
  <c r="Q3339" i="6"/>
  <c r="Q3340" i="6"/>
  <c r="Q3341" i="6"/>
  <c r="Q3342" i="6"/>
  <c r="Q3343" i="6"/>
  <c r="Q3344" i="6"/>
  <c r="Q3345" i="6"/>
  <c r="Q3346" i="6"/>
  <c r="Q3347" i="6"/>
  <c r="Q3348" i="6"/>
  <c r="Q3349" i="6"/>
  <c r="Q3350" i="6"/>
  <c r="Q3351" i="6"/>
  <c r="Q3352" i="6"/>
  <c r="Q3353" i="6"/>
  <c r="Q3354" i="6"/>
  <c r="Q3355" i="6"/>
  <c r="Q3356" i="6"/>
  <c r="Q3357" i="6"/>
  <c r="Q3358" i="6"/>
  <c r="Q3359" i="6"/>
  <c r="Q3360" i="6"/>
  <c r="Q3361" i="6"/>
  <c r="Q3362" i="6"/>
  <c r="Q3363" i="6"/>
  <c r="Q3364" i="6"/>
  <c r="Q3365" i="6"/>
  <c r="Q3366" i="6"/>
  <c r="Q3367" i="6"/>
  <c r="Q3368" i="6"/>
  <c r="Q3369" i="6"/>
  <c r="Q3370" i="6"/>
  <c r="Q3371" i="6"/>
  <c r="Q3372" i="6"/>
  <c r="Q3373" i="6"/>
  <c r="Q3374" i="6"/>
  <c r="Q3375" i="6"/>
  <c r="Q3376" i="6"/>
  <c r="Q3377" i="6"/>
  <c r="Q3378" i="6"/>
  <c r="Q3379" i="6"/>
  <c r="Q3380" i="6"/>
  <c r="Q3381" i="6"/>
  <c r="Q3382" i="6"/>
  <c r="Q3383" i="6"/>
  <c r="Q3384" i="6"/>
  <c r="Q3385" i="6"/>
  <c r="Q3386" i="6"/>
  <c r="Q3387" i="6"/>
  <c r="Q3388" i="6"/>
  <c r="Q3389" i="6"/>
  <c r="Q3390" i="6"/>
  <c r="Q3391" i="6"/>
  <c r="Q3392" i="6"/>
  <c r="Q3393" i="6"/>
  <c r="Q3394" i="6"/>
  <c r="Q3395" i="6"/>
  <c r="Q3396" i="6"/>
  <c r="Q3397" i="6"/>
  <c r="Q3398" i="6"/>
  <c r="Q3399" i="6"/>
  <c r="Q3400" i="6"/>
  <c r="Q3401" i="6"/>
  <c r="Q3402" i="6"/>
  <c r="Q3403" i="6"/>
  <c r="Q3404" i="6"/>
  <c r="Q3405" i="6"/>
  <c r="Q3406" i="6"/>
  <c r="Q3407" i="6"/>
  <c r="Q3408" i="6"/>
  <c r="Q3409" i="6"/>
  <c r="Q3410" i="6"/>
  <c r="Q3411" i="6"/>
  <c r="Q3412" i="6"/>
  <c r="Q3413" i="6"/>
  <c r="Q3414" i="6"/>
  <c r="Q3415" i="6"/>
  <c r="Q3416" i="6"/>
  <c r="Q3417" i="6"/>
  <c r="Q3418" i="6"/>
  <c r="Q3419" i="6"/>
  <c r="Q3420" i="6"/>
  <c r="Q3421" i="6"/>
  <c r="Q3422" i="6"/>
  <c r="Q3423" i="6"/>
  <c r="Q3424" i="6"/>
  <c r="Q3425" i="6"/>
  <c r="Q3426" i="6"/>
  <c r="Q3427" i="6"/>
  <c r="Q3428" i="6"/>
  <c r="Q3429" i="6"/>
  <c r="Q3430" i="6"/>
  <c r="Q3431" i="6"/>
  <c r="Q3432" i="6"/>
  <c r="Q3433" i="6"/>
  <c r="Q3434" i="6"/>
  <c r="Q3435" i="6"/>
  <c r="Q3436" i="6"/>
  <c r="Q3437" i="6"/>
  <c r="Q3438" i="6"/>
  <c r="Q3439" i="6"/>
  <c r="Q3440" i="6"/>
  <c r="Q3441" i="6"/>
  <c r="Q3442" i="6"/>
  <c r="Q3443" i="6"/>
  <c r="Q3444" i="6"/>
  <c r="Q3445" i="6"/>
  <c r="Q3446" i="6"/>
  <c r="Q3447" i="6"/>
  <c r="Q3448" i="6"/>
  <c r="Q3449" i="6"/>
  <c r="Q3450" i="6"/>
  <c r="Q3451" i="6"/>
  <c r="Q3452" i="6"/>
  <c r="Q3453" i="6"/>
  <c r="Q3454" i="6"/>
  <c r="Q3455" i="6"/>
  <c r="Q3456" i="6"/>
  <c r="Q3457" i="6"/>
  <c r="Q3458" i="6"/>
  <c r="Q3459" i="6"/>
  <c r="Q3460" i="6"/>
  <c r="Q3461" i="6"/>
  <c r="Q3462" i="6"/>
  <c r="Q3463" i="6"/>
  <c r="Q3464" i="6"/>
  <c r="Q3465" i="6"/>
  <c r="Q3466" i="6"/>
  <c r="Q3467" i="6"/>
  <c r="Q3468" i="6"/>
  <c r="Q3469" i="6"/>
  <c r="Q3470" i="6"/>
  <c r="Q3471" i="6"/>
  <c r="Q3472" i="6"/>
  <c r="Q3473" i="6"/>
  <c r="Q3474" i="6"/>
  <c r="Q3475" i="6"/>
  <c r="Q3476" i="6"/>
  <c r="Q3477" i="6"/>
  <c r="Q3478" i="6"/>
  <c r="Q3479" i="6"/>
  <c r="Q3480" i="6"/>
  <c r="Q3481" i="6"/>
  <c r="Q3482" i="6"/>
  <c r="Q3483" i="6"/>
  <c r="Q3484" i="6"/>
  <c r="Q3485" i="6"/>
  <c r="Q3486" i="6"/>
  <c r="Q3487" i="6"/>
  <c r="Q3488" i="6"/>
  <c r="Q3489" i="6"/>
  <c r="Q3490" i="6"/>
  <c r="Q3491" i="6"/>
  <c r="Q3492" i="6"/>
  <c r="Q3493" i="6"/>
  <c r="Q3494" i="6"/>
  <c r="Q3495" i="6"/>
  <c r="Q3496" i="6"/>
  <c r="Q3497" i="6"/>
  <c r="Q3498" i="6"/>
  <c r="Q3499" i="6"/>
  <c r="Q3500" i="6"/>
  <c r="Q3501" i="6"/>
  <c r="Q3502" i="6"/>
  <c r="Q3503" i="6"/>
  <c r="Q3504" i="6"/>
  <c r="Q3505" i="6"/>
  <c r="Q3506" i="6"/>
  <c r="Q3507" i="6"/>
  <c r="Q3508" i="6"/>
  <c r="Q3509" i="6"/>
  <c r="Q3510" i="6"/>
  <c r="Q3511" i="6"/>
  <c r="Q3512" i="6"/>
  <c r="Q3513" i="6"/>
  <c r="Q3514" i="6"/>
  <c r="Q3515" i="6"/>
  <c r="Q3516" i="6"/>
  <c r="Q3517" i="6"/>
  <c r="Q3518" i="6"/>
  <c r="Q3519" i="6"/>
  <c r="Q3520" i="6"/>
  <c r="Q3521" i="6"/>
  <c r="Q3522" i="6"/>
  <c r="Q3523" i="6"/>
  <c r="Q3524" i="6"/>
  <c r="Q3525" i="6"/>
  <c r="Q3526" i="6"/>
  <c r="Q3527" i="6"/>
  <c r="Q3528" i="6"/>
  <c r="Q3529" i="6"/>
  <c r="Q3530" i="6"/>
  <c r="Q3531" i="6"/>
  <c r="Q3532" i="6"/>
  <c r="Q3533" i="6"/>
  <c r="Q3534" i="6"/>
  <c r="Q3535" i="6"/>
  <c r="Q3536" i="6"/>
  <c r="Q3537" i="6"/>
  <c r="Q3538" i="6"/>
  <c r="Q3539" i="6"/>
  <c r="Q3540" i="6"/>
  <c r="Q3541" i="6"/>
  <c r="Q3542" i="6"/>
  <c r="Q3543" i="6"/>
  <c r="Q3544" i="6"/>
  <c r="Q3545" i="6"/>
  <c r="Q3546" i="6"/>
  <c r="Q3547" i="6"/>
  <c r="Q3548" i="6"/>
  <c r="Q3549" i="6"/>
  <c r="Q3550" i="6"/>
  <c r="Q3551" i="6"/>
  <c r="Q3552" i="6"/>
  <c r="Q3553" i="6"/>
  <c r="Q3554" i="6"/>
  <c r="Q3555" i="6"/>
  <c r="Q3556" i="6"/>
  <c r="Q3557" i="6"/>
  <c r="Q3558" i="6"/>
  <c r="Q3559" i="6"/>
  <c r="Q3560" i="6"/>
  <c r="Q3561" i="6"/>
  <c r="Q3562" i="6"/>
  <c r="Q3563" i="6"/>
  <c r="Q3564" i="6"/>
  <c r="Q3565" i="6"/>
  <c r="Q3566" i="6"/>
  <c r="Q3567" i="6"/>
  <c r="Q3568" i="6"/>
  <c r="Q3569" i="6"/>
  <c r="Q3570" i="6"/>
  <c r="Q3571" i="6"/>
  <c r="Q3572" i="6"/>
  <c r="Q3573" i="6"/>
  <c r="Q3574" i="6"/>
  <c r="Q3575" i="6"/>
  <c r="Q3576" i="6"/>
  <c r="Q3577" i="6"/>
  <c r="Q3578" i="6"/>
  <c r="Q3579" i="6"/>
  <c r="Q3580" i="6"/>
  <c r="Q3581" i="6"/>
  <c r="Q3582" i="6"/>
  <c r="Q3583" i="6"/>
  <c r="Q3584" i="6"/>
  <c r="Q3585" i="6"/>
  <c r="Q3586" i="6"/>
  <c r="Q3587" i="6"/>
  <c r="Q3588" i="6"/>
  <c r="Q3589" i="6"/>
  <c r="Q3590" i="6"/>
  <c r="Q3591" i="6"/>
  <c r="Q3592" i="6"/>
  <c r="Q3593" i="6"/>
  <c r="Q3594" i="6"/>
  <c r="Q3595" i="6"/>
  <c r="Q3596" i="6"/>
  <c r="Q3597" i="6"/>
  <c r="Q3598" i="6"/>
  <c r="Q3599" i="6"/>
  <c r="Q3600" i="6"/>
  <c r="Q3601" i="6"/>
  <c r="Q3602" i="6"/>
  <c r="Q3603" i="6"/>
  <c r="Q3604" i="6"/>
  <c r="Q3605" i="6"/>
  <c r="Q3606" i="6"/>
  <c r="Q3607" i="6"/>
  <c r="Q3608" i="6"/>
  <c r="Q3609" i="6"/>
  <c r="Q3610" i="6"/>
  <c r="Q3611" i="6"/>
  <c r="Q3612" i="6"/>
  <c r="Q3613" i="6"/>
  <c r="Q3614" i="6"/>
  <c r="Q3615" i="6"/>
  <c r="Q3616" i="6"/>
  <c r="Q3617" i="6"/>
  <c r="Q3618" i="6"/>
  <c r="Q3619" i="6"/>
  <c r="Q3620" i="6"/>
  <c r="Q3621" i="6"/>
  <c r="Q3622" i="6"/>
  <c r="Q3623" i="6"/>
  <c r="Q3624" i="6"/>
  <c r="Q3625" i="6"/>
  <c r="Q3626" i="6"/>
  <c r="Q3627" i="6"/>
  <c r="Q3628" i="6"/>
  <c r="Q3629" i="6"/>
  <c r="Q3630" i="6"/>
  <c r="Q3631" i="6"/>
  <c r="Q3632" i="6"/>
  <c r="Q3633" i="6"/>
  <c r="Q3634" i="6"/>
  <c r="Q3635" i="6"/>
  <c r="Q3636" i="6"/>
  <c r="Q3637" i="6"/>
  <c r="Q3638" i="6"/>
  <c r="Q3639" i="6"/>
  <c r="Q3640" i="6"/>
  <c r="Q3641" i="6"/>
  <c r="Q3642" i="6"/>
  <c r="Q3643" i="6"/>
  <c r="Q3644" i="6"/>
  <c r="Q3645" i="6"/>
  <c r="Q3646" i="6"/>
  <c r="Q3647" i="6"/>
  <c r="Q3648" i="6"/>
  <c r="Q3649" i="6"/>
  <c r="Q3650" i="6"/>
  <c r="Q3651" i="6"/>
  <c r="Q3652" i="6"/>
  <c r="Q3653" i="6"/>
  <c r="Q3654" i="6"/>
  <c r="Q3655" i="6"/>
  <c r="Q3656" i="6"/>
  <c r="Q3657" i="6"/>
  <c r="Q3658" i="6"/>
  <c r="Q3659" i="6"/>
  <c r="Q3660" i="6"/>
  <c r="Q3661" i="6"/>
  <c r="Q3662" i="6"/>
  <c r="Q3663" i="6"/>
  <c r="Q3664" i="6"/>
  <c r="Q3665" i="6"/>
  <c r="Q3666" i="6"/>
  <c r="Q3667" i="6"/>
  <c r="Q3668" i="6"/>
  <c r="Q3669" i="6"/>
  <c r="Q3670" i="6"/>
  <c r="Q3671" i="6"/>
  <c r="Q3672" i="6"/>
  <c r="Q3673" i="6"/>
  <c r="Q3674" i="6"/>
  <c r="Q3675" i="6"/>
  <c r="Q3676" i="6"/>
  <c r="Q3677" i="6"/>
  <c r="Q3678" i="6"/>
  <c r="Q3679" i="6"/>
  <c r="Q3680" i="6"/>
  <c r="Q3681" i="6"/>
  <c r="Q3682" i="6"/>
  <c r="Q3683" i="6"/>
  <c r="Q3684" i="6"/>
  <c r="Q3685" i="6"/>
  <c r="Q3686" i="6"/>
  <c r="Q3687" i="6"/>
  <c r="Q3688" i="6"/>
  <c r="Q3689" i="6"/>
  <c r="Q3690" i="6"/>
  <c r="Q3691" i="6"/>
  <c r="Q3692" i="6"/>
  <c r="Q3693" i="6"/>
  <c r="Q3694" i="6"/>
  <c r="Q3695" i="6"/>
  <c r="Q3696" i="6"/>
  <c r="Q3697" i="6"/>
  <c r="Q3698" i="6"/>
  <c r="Q3699" i="6"/>
  <c r="Q3700" i="6"/>
  <c r="Q3701" i="6"/>
  <c r="Q3702" i="6"/>
  <c r="Q3703" i="6"/>
  <c r="Q3704" i="6"/>
  <c r="Q3705" i="6"/>
  <c r="Q3706" i="6"/>
  <c r="Q3707" i="6"/>
  <c r="Q3708" i="6"/>
  <c r="Q3709" i="6"/>
  <c r="Q3710" i="6"/>
  <c r="Q3711" i="6"/>
  <c r="Q3712" i="6"/>
  <c r="Q3713" i="6"/>
  <c r="Q3714" i="6"/>
  <c r="Q3715" i="6"/>
  <c r="Q3716" i="6"/>
  <c r="Q3717" i="6"/>
  <c r="Q3718" i="6"/>
  <c r="Q3719" i="6"/>
  <c r="Q3720" i="6"/>
  <c r="Q3721" i="6"/>
  <c r="Q3722" i="6"/>
  <c r="Q3723" i="6"/>
  <c r="Q3724" i="6"/>
  <c r="Q3725" i="6"/>
  <c r="Q3726" i="6"/>
  <c r="Q3727" i="6"/>
  <c r="Q3728" i="6"/>
  <c r="Q3729" i="6"/>
  <c r="Q3730" i="6"/>
  <c r="Q3731" i="6"/>
  <c r="Q3732" i="6"/>
  <c r="Q3733" i="6"/>
  <c r="Q3734" i="6"/>
  <c r="Q3735" i="6"/>
  <c r="Q3736" i="6"/>
  <c r="Q3737" i="6"/>
  <c r="Q3738" i="6"/>
  <c r="Q3739" i="6"/>
  <c r="Q3740" i="6"/>
  <c r="Q3741" i="6"/>
  <c r="Q3742" i="6"/>
  <c r="Q3743" i="6"/>
  <c r="Q3744" i="6"/>
  <c r="Q3745" i="6"/>
  <c r="Q3746" i="6"/>
  <c r="Q3747" i="6"/>
  <c r="Q3748" i="6"/>
  <c r="Q3749" i="6"/>
  <c r="Q3750" i="6"/>
  <c r="Q3751" i="6"/>
  <c r="Q3752" i="6"/>
  <c r="Q3753" i="6"/>
  <c r="Q3754" i="6"/>
  <c r="Q3755" i="6"/>
  <c r="Q3756" i="6"/>
  <c r="Q3757" i="6"/>
  <c r="Q3758" i="6"/>
  <c r="Q3759" i="6"/>
  <c r="Q3760" i="6"/>
  <c r="Q3761" i="6"/>
  <c r="Q3762" i="6"/>
  <c r="Q3763" i="6"/>
  <c r="Q3764" i="6"/>
  <c r="Q3765" i="6"/>
  <c r="Q3766" i="6"/>
  <c r="Q3767" i="6"/>
  <c r="Q3768" i="6"/>
  <c r="Q3769" i="6"/>
  <c r="Q3770" i="6"/>
  <c r="Q3771" i="6"/>
  <c r="Q3772" i="6"/>
  <c r="Q3773" i="6"/>
  <c r="Q3774" i="6"/>
  <c r="Q3775" i="6"/>
  <c r="Q3776" i="6"/>
  <c r="Q3777" i="6"/>
  <c r="Q3778" i="6"/>
  <c r="Q3779" i="6"/>
  <c r="Q3780" i="6"/>
  <c r="Q3781" i="6"/>
  <c r="Q3782" i="6"/>
  <c r="Q3783" i="6"/>
  <c r="Q3784" i="6"/>
  <c r="Q3785" i="6"/>
  <c r="Q3786" i="6"/>
  <c r="Q3787" i="6"/>
  <c r="Q3788" i="6"/>
  <c r="Q3789" i="6"/>
  <c r="Q3790" i="6"/>
  <c r="Q3791" i="6"/>
  <c r="Q3792" i="6"/>
  <c r="Q3793" i="6"/>
  <c r="Q3794" i="6"/>
  <c r="Q3795" i="6"/>
  <c r="Q3796" i="6"/>
  <c r="Q3797" i="6"/>
  <c r="Q3798" i="6"/>
  <c r="Q3799" i="6"/>
  <c r="Q3800" i="6"/>
  <c r="Q3801" i="6"/>
  <c r="Q3802" i="6"/>
  <c r="Q3803" i="6"/>
  <c r="Q3804" i="6"/>
  <c r="Q3805" i="6"/>
  <c r="Q3806" i="6"/>
  <c r="Q3807" i="6"/>
  <c r="Q3808" i="6"/>
  <c r="Q3809" i="6"/>
  <c r="Q3810" i="6"/>
  <c r="Q3811" i="6"/>
  <c r="Q3812" i="6"/>
  <c r="Q3813" i="6"/>
  <c r="Q3814" i="6"/>
  <c r="Q3815" i="6"/>
  <c r="Q3816" i="6"/>
  <c r="Q3817" i="6"/>
  <c r="Q3818" i="6"/>
  <c r="Q3819" i="6"/>
  <c r="Q3820" i="6"/>
  <c r="Q3821" i="6"/>
  <c r="Q3822" i="6"/>
  <c r="Q3823" i="6"/>
  <c r="Q3824" i="6"/>
  <c r="Q3825" i="6"/>
  <c r="Q3826" i="6"/>
  <c r="Q3827" i="6"/>
  <c r="Q3828" i="6"/>
  <c r="Q3829" i="6"/>
  <c r="Q3830" i="6"/>
  <c r="Q3831" i="6"/>
  <c r="Q3832" i="6"/>
  <c r="Q3833" i="6"/>
  <c r="Q3834" i="6"/>
  <c r="Q3835" i="6"/>
  <c r="Q3836" i="6"/>
  <c r="Q3837" i="6"/>
  <c r="Q3838" i="6"/>
  <c r="Q3839" i="6"/>
  <c r="Q3840" i="6"/>
  <c r="Q3841" i="6"/>
  <c r="Q3842" i="6"/>
  <c r="Q3843" i="6"/>
  <c r="Q3844" i="6"/>
  <c r="Q3845" i="6"/>
  <c r="Q3846" i="6"/>
  <c r="Q3847" i="6"/>
  <c r="Q3848" i="6"/>
  <c r="Q3849" i="6"/>
  <c r="Q3850" i="6"/>
  <c r="Q3851" i="6"/>
  <c r="Q3852" i="6"/>
  <c r="Q3853" i="6"/>
  <c r="Q3854" i="6"/>
  <c r="Q3855" i="6"/>
  <c r="Q3856" i="6"/>
  <c r="Q3857" i="6"/>
  <c r="Q3858" i="6"/>
  <c r="Q3859" i="6"/>
  <c r="Q3860" i="6"/>
  <c r="Q3861" i="6"/>
  <c r="Q3862" i="6"/>
  <c r="Q3863" i="6"/>
  <c r="Q3864" i="6"/>
  <c r="Q3865" i="6"/>
  <c r="Q3866" i="6"/>
  <c r="Q3867" i="6"/>
  <c r="Q3868" i="6"/>
  <c r="Q3869" i="6"/>
  <c r="Q3870" i="6"/>
  <c r="Q3871" i="6"/>
  <c r="Q3872" i="6"/>
  <c r="Q3873" i="6"/>
  <c r="Q3874" i="6"/>
  <c r="Q3875" i="6"/>
  <c r="Q3876" i="6"/>
  <c r="Q3877" i="6"/>
  <c r="Q3878" i="6"/>
  <c r="Q3879" i="6"/>
  <c r="Q3880" i="6"/>
  <c r="Q3881" i="6"/>
  <c r="Q3882" i="6"/>
  <c r="Q3883" i="6"/>
  <c r="Q3884" i="6"/>
  <c r="Q3885" i="6"/>
  <c r="Q3886" i="6"/>
  <c r="Q3887" i="6"/>
  <c r="Q3888" i="6"/>
  <c r="Q3889" i="6"/>
  <c r="Q3890" i="6"/>
  <c r="Q3891" i="6"/>
  <c r="Q3892" i="6"/>
  <c r="Q3893" i="6"/>
  <c r="Q3894" i="6"/>
  <c r="Q3895" i="6"/>
  <c r="Q3896" i="6"/>
  <c r="Q3897" i="6"/>
  <c r="Q3898" i="6"/>
  <c r="Q3899" i="6"/>
  <c r="Q3900" i="6"/>
  <c r="Q3901" i="6"/>
  <c r="Q3902" i="6"/>
  <c r="Q3903" i="6"/>
  <c r="Q3904" i="6"/>
  <c r="Q3905" i="6"/>
  <c r="Q3906" i="6"/>
  <c r="Q3907" i="6"/>
  <c r="Q3908" i="6"/>
  <c r="Q3909" i="6"/>
  <c r="Q3910" i="6"/>
  <c r="Q3911" i="6"/>
  <c r="Q3912" i="6"/>
  <c r="Q3913" i="6"/>
  <c r="Q3914" i="6"/>
  <c r="Q3915" i="6"/>
  <c r="Q3916" i="6"/>
  <c r="Q3917" i="6"/>
  <c r="Q3918" i="6"/>
  <c r="Q3919" i="6"/>
  <c r="Q3920" i="6"/>
  <c r="Q3921" i="6"/>
  <c r="Q3922" i="6"/>
  <c r="Q3923" i="6"/>
  <c r="Q3924" i="6"/>
  <c r="Q3925" i="6"/>
  <c r="Q3926" i="6"/>
  <c r="Q3927" i="6"/>
  <c r="Q3928" i="6"/>
  <c r="Q3929" i="6"/>
  <c r="Q3930" i="6"/>
  <c r="Q3931" i="6"/>
  <c r="Q3932" i="6"/>
  <c r="Q3933" i="6"/>
  <c r="Q3934" i="6"/>
  <c r="Q3935" i="6"/>
  <c r="Q3936" i="6"/>
  <c r="Q3937" i="6"/>
  <c r="Q3938" i="6"/>
  <c r="Q3939" i="6"/>
  <c r="Q3940" i="6"/>
  <c r="Q3941" i="6"/>
  <c r="Q3942" i="6"/>
  <c r="Q3943" i="6"/>
  <c r="Q3944" i="6"/>
  <c r="Q3945" i="6"/>
  <c r="Q3946" i="6"/>
  <c r="Q3947" i="6"/>
  <c r="Q3948" i="6"/>
  <c r="Q3949" i="6"/>
  <c r="Q3950" i="6"/>
  <c r="Q3951" i="6"/>
  <c r="Q3952" i="6"/>
  <c r="Q3953" i="6"/>
  <c r="Q3954" i="6"/>
  <c r="Q3955" i="6"/>
  <c r="Q3956" i="6"/>
  <c r="Q3957" i="6"/>
  <c r="Q3958" i="6"/>
  <c r="Q3959" i="6"/>
  <c r="Q3960" i="6"/>
  <c r="Q3961" i="6"/>
  <c r="Q3962" i="6"/>
  <c r="Q3963" i="6"/>
  <c r="Q3964" i="6"/>
  <c r="Q3965" i="6"/>
  <c r="Q3966" i="6"/>
  <c r="Q3967" i="6"/>
  <c r="Q3968" i="6"/>
  <c r="Q3969" i="6"/>
  <c r="Q3970" i="6"/>
  <c r="Q3971" i="6"/>
  <c r="Q3972" i="6"/>
  <c r="Q3973" i="6"/>
  <c r="Q3974" i="6"/>
  <c r="Q3975" i="6"/>
  <c r="Q3976" i="6"/>
  <c r="Q3977" i="6"/>
  <c r="Q3978" i="6"/>
  <c r="Q3979" i="6"/>
  <c r="Q3980" i="6"/>
  <c r="Q3981" i="6"/>
  <c r="Q3982" i="6"/>
  <c r="Q3983" i="6"/>
  <c r="Q3984" i="6"/>
  <c r="Q3985" i="6"/>
  <c r="Q3986" i="6"/>
  <c r="Q3987" i="6"/>
  <c r="Q3988" i="6"/>
  <c r="Q3989" i="6"/>
  <c r="Q3990" i="6"/>
  <c r="Q3991" i="6"/>
  <c r="Q3992" i="6"/>
  <c r="Q3993" i="6"/>
  <c r="Q3994" i="6"/>
  <c r="Q3995" i="6"/>
  <c r="Q3996" i="6"/>
  <c r="Q3997" i="6"/>
  <c r="Q3998" i="6"/>
  <c r="Q3999" i="6"/>
  <c r="Q4000" i="6"/>
  <c r="Q4001" i="6"/>
  <c r="Q4002" i="6"/>
  <c r="Q4003" i="6"/>
  <c r="Q4004" i="6"/>
  <c r="Q4005" i="6"/>
  <c r="Q4006" i="6"/>
  <c r="Q4007" i="6"/>
  <c r="Q4008" i="6"/>
  <c r="Q4009" i="6"/>
  <c r="Q4010" i="6"/>
  <c r="Q4011" i="6"/>
  <c r="Q4012" i="6"/>
  <c r="Q4013" i="6"/>
  <c r="Q4014" i="6"/>
  <c r="Q4015" i="6"/>
  <c r="Q4016" i="6"/>
  <c r="Q4017" i="6"/>
  <c r="Q4018" i="6"/>
  <c r="Q4019" i="6"/>
  <c r="Q4020" i="6"/>
  <c r="Q4021" i="6"/>
  <c r="Q4022" i="6"/>
  <c r="Q4023" i="6"/>
  <c r="Q4024" i="6"/>
  <c r="Q4025" i="6"/>
  <c r="Q4026" i="6"/>
  <c r="Q4027" i="6"/>
  <c r="Q4028" i="6"/>
  <c r="Q4029" i="6"/>
  <c r="Q4030" i="6"/>
  <c r="Q4031" i="6"/>
  <c r="Q4032" i="6"/>
  <c r="Q4033" i="6"/>
  <c r="Q4034" i="6"/>
  <c r="Q4035" i="6"/>
  <c r="Q4036" i="6"/>
  <c r="Q4037" i="6"/>
  <c r="Q4038" i="6"/>
  <c r="Q4039" i="6"/>
  <c r="Q4040" i="6"/>
  <c r="Q4041" i="6"/>
  <c r="Q4042" i="6"/>
  <c r="Q4043" i="6"/>
  <c r="Q4044" i="6"/>
  <c r="Q4045" i="6"/>
  <c r="Q4046" i="6"/>
  <c r="Q4047" i="6"/>
  <c r="Q4048" i="6"/>
  <c r="Q4049" i="6"/>
  <c r="Q4050" i="6"/>
  <c r="Q4051" i="6"/>
  <c r="Q4052" i="6"/>
  <c r="Q4053" i="6"/>
  <c r="Q4054" i="6"/>
  <c r="Q4055" i="6"/>
  <c r="Q4056" i="6"/>
  <c r="Q4057" i="6"/>
  <c r="Q4058" i="6"/>
  <c r="Q4059" i="6"/>
  <c r="Q4060" i="6"/>
  <c r="Q4061" i="6"/>
  <c r="Q4062" i="6"/>
  <c r="Q4063" i="6"/>
  <c r="Q4064" i="6"/>
  <c r="Q4065" i="6"/>
  <c r="Q4066" i="6"/>
  <c r="Q4067" i="6"/>
  <c r="Q4068" i="6"/>
  <c r="Q4069" i="6"/>
  <c r="Q4070" i="6"/>
  <c r="Q4071" i="6"/>
  <c r="Q4072" i="6"/>
  <c r="Q4073" i="6"/>
  <c r="Q4074" i="6"/>
  <c r="Q4075" i="6"/>
  <c r="Q4076" i="6"/>
  <c r="Q4077" i="6"/>
  <c r="Q4078" i="6"/>
  <c r="Q4079" i="6"/>
  <c r="Q4080" i="6"/>
  <c r="Q4081" i="6"/>
  <c r="Q4082" i="6"/>
  <c r="Q4083" i="6"/>
  <c r="Q4084" i="6"/>
  <c r="Q4085" i="6"/>
  <c r="Q4086" i="6"/>
  <c r="Q4087" i="6"/>
  <c r="Q4088" i="6"/>
  <c r="Q4089" i="6"/>
  <c r="Q4090" i="6"/>
  <c r="Q4091" i="6"/>
  <c r="Q4092" i="6"/>
  <c r="Q4093" i="6"/>
  <c r="Q4094" i="6"/>
  <c r="Q4095" i="6"/>
  <c r="Q4096" i="6"/>
  <c r="Q4097" i="6"/>
  <c r="Q4098" i="6"/>
  <c r="Q4099" i="6"/>
  <c r="Q4100" i="6"/>
  <c r="Q4101" i="6"/>
  <c r="Q4102" i="6"/>
  <c r="Q4103" i="6"/>
  <c r="Q4104" i="6"/>
  <c r="Q4105" i="6"/>
  <c r="Q4106" i="6"/>
  <c r="Q4107" i="6"/>
  <c r="Q4108" i="6"/>
  <c r="Q4109" i="6"/>
  <c r="Q4110" i="6"/>
  <c r="Q4111" i="6"/>
  <c r="Q4112" i="6"/>
  <c r="Q4113" i="6"/>
  <c r="Q4114" i="6"/>
  <c r="Q4115" i="6"/>
  <c r="Q4116" i="6"/>
  <c r="Q4117" i="6"/>
  <c r="Q4118" i="6"/>
  <c r="Q4119" i="6"/>
  <c r="Q4120" i="6"/>
  <c r="Q4121" i="6"/>
  <c r="Q4122" i="6"/>
  <c r="Q4123" i="6"/>
  <c r="Q4124" i="6"/>
  <c r="Q4125" i="6"/>
  <c r="Q4126" i="6"/>
  <c r="Q4127" i="6"/>
  <c r="Q4128" i="6"/>
  <c r="Q4129" i="6"/>
  <c r="Q4130" i="6"/>
  <c r="Q4131" i="6"/>
  <c r="Q4132" i="6"/>
  <c r="Q4133" i="6"/>
  <c r="Q4134" i="6"/>
  <c r="Q4135" i="6"/>
  <c r="Q4136" i="6"/>
  <c r="Q4137" i="6"/>
  <c r="Q4138" i="6"/>
  <c r="Q4139" i="6"/>
  <c r="Q4140" i="6"/>
  <c r="Q4141" i="6"/>
  <c r="Q4142" i="6"/>
  <c r="Q4143" i="6"/>
  <c r="Q4144" i="6"/>
  <c r="Q4145" i="6"/>
  <c r="Q4146" i="6"/>
  <c r="Q4147" i="6"/>
  <c r="Q4148" i="6"/>
  <c r="Q4149" i="6"/>
  <c r="Q4150" i="6"/>
  <c r="Q4151" i="6"/>
  <c r="Q4152" i="6"/>
  <c r="Q4153" i="6"/>
  <c r="Q4154" i="6"/>
  <c r="Q4155" i="6"/>
  <c r="Q4156" i="6"/>
  <c r="Q4157" i="6"/>
  <c r="Q4158" i="6"/>
  <c r="Q4159" i="6"/>
  <c r="Q4160" i="6"/>
  <c r="Q4161" i="6"/>
  <c r="Q4162" i="6"/>
  <c r="Q4163" i="6"/>
  <c r="Q4164" i="6"/>
  <c r="Q4165" i="6"/>
  <c r="Q4166" i="6"/>
  <c r="Q4167" i="6"/>
  <c r="Q4168" i="6"/>
  <c r="Q4169" i="6"/>
  <c r="Q4170" i="6"/>
  <c r="Q4171" i="6"/>
  <c r="Q4172" i="6"/>
  <c r="Q4173" i="6"/>
  <c r="Q4174" i="6"/>
  <c r="Q4175" i="6"/>
  <c r="Q4176" i="6"/>
  <c r="Q4177" i="6"/>
  <c r="Q4178" i="6"/>
  <c r="Q4179" i="6"/>
  <c r="Q4180" i="6"/>
  <c r="Q4181" i="6"/>
  <c r="Q4182" i="6"/>
  <c r="Q4183" i="6"/>
  <c r="Q4184" i="6"/>
  <c r="Q4185" i="6"/>
  <c r="Q4186" i="6"/>
  <c r="Q4187" i="6"/>
  <c r="Q4188" i="6"/>
  <c r="Q4189" i="6"/>
  <c r="Q4190" i="6"/>
  <c r="Q4191" i="6"/>
  <c r="Q4192" i="6"/>
  <c r="Q4193" i="6"/>
  <c r="Q4194" i="6"/>
  <c r="Q4195" i="6"/>
  <c r="Q4196" i="6"/>
  <c r="Q4197" i="6"/>
  <c r="Q4198" i="6"/>
  <c r="Q4199" i="6"/>
  <c r="Q4200" i="6"/>
  <c r="Q4201" i="6"/>
  <c r="Q4202" i="6"/>
  <c r="Q4203" i="6"/>
  <c r="Q4204" i="6"/>
  <c r="Q4205" i="6"/>
  <c r="Q4206" i="6"/>
  <c r="Q4207" i="6"/>
  <c r="Q4208" i="6"/>
  <c r="Q4209" i="6"/>
  <c r="Q4210" i="6"/>
  <c r="Q4211" i="6"/>
  <c r="Q4212" i="6"/>
  <c r="Q4213" i="6"/>
  <c r="Q4214" i="6"/>
  <c r="Q4215" i="6"/>
  <c r="Q4216" i="6"/>
  <c r="Q4217" i="6"/>
  <c r="Q4218" i="6"/>
  <c r="Q4219" i="6"/>
  <c r="Q4220" i="6"/>
  <c r="Q4221" i="6"/>
  <c r="Q4222" i="6"/>
  <c r="Q4223" i="6"/>
  <c r="Q4224" i="6"/>
  <c r="Q4225" i="6"/>
  <c r="Q4226" i="6"/>
  <c r="Q4227" i="6"/>
  <c r="Q4228" i="6"/>
  <c r="Q4229" i="6"/>
  <c r="Q4230" i="6"/>
  <c r="Q4231" i="6"/>
  <c r="Q4232" i="6"/>
  <c r="Q4233" i="6"/>
  <c r="Q4234" i="6"/>
  <c r="Q4235" i="6"/>
  <c r="Q4236" i="6"/>
  <c r="Q4237" i="6"/>
  <c r="Q4238" i="6"/>
  <c r="Q4239" i="6"/>
  <c r="Q4240" i="6"/>
  <c r="Q4241" i="6"/>
  <c r="Q4242" i="6"/>
  <c r="Q4243" i="6"/>
  <c r="Q4244" i="6"/>
  <c r="Q4245" i="6"/>
  <c r="Q4246" i="6"/>
  <c r="Q4247" i="6"/>
  <c r="Q4248" i="6"/>
  <c r="Q4249" i="6"/>
  <c r="Q4250" i="6"/>
  <c r="Q4251" i="6"/>
  <c r="Q4252" i="6"/>
  <c r="Q4253" i="6"/>
  <c r="Q4254" i="6"/>
  <c r="Q4255" i="6"/>
  <c r="Q4256" i="6"/>
  <c r="Q4257" i="6"/>
  <c r="Q4258" i="6"/>
  <c r="Q4259" i="6"/>
  <c r="Q4260" i="6"/>
  <c r="Q4261" i="6"/>
  <c r="Q4262" i="6"/>
  <c r="Q4263" i="6"/>
  <c r="Q4264" i="6"/>
  <c r="Q4265" i="6"/>
  <c r="Q4266" i="6"/>
  <c r="Q4267" i="6"/>
  <c r="Q4268" i="6"/>
  <c r="Q4269" i="6"/>
  <c r="Q4270" i="6"/>
  <c r="Q4271" i="6"/>
  <c r="Q4272" i="6"/>
  <c r="Q4273" i="6"/>
  <c r="Q4274" i="6"/>
  <c r="Q4275" i="6"/>
  <c r="Q4276" i="6"/>
  <c r="Q4277" i="6"/>
  <c r="Q4278" i="6"/>
  <c r="Q4279" i="6"/>
  <c r="Q4280" i="6"/>
  <c r="Q4281" i="6"/>
  <c r="Q4282" i="6"/>
  <c r="Q4283" i="6"/>
  <c r="Q4284" i="6"/>
  <c r="Q4285" i="6"/>
  <c r="Q4286" i="6"/>
  <c r="Q4287" i="6"/>
  <c r="Q4288" i="6"/>
  <c r="Q4289" i="6"/>
  <c r="Q4290" i="6"/>
  <c r="Q4291" i="6"/>
  <c r="Q4292" i="6"/>
  <c r="Q4293" i="6"/>
  <c r="Q4294" i="6"/>
  <c r="Q4295" i="6"/>
  <c r="Q4296" i="6"/>
  <c r="Q4297" i="6"/>
  <c r="Q4298" i="6"/>
  <c r="Q4299" i="6"/>
  <c r="Q4300" i="6"/>
  <c r="Q4301" i="6"/>
  <c r="Q4302" i="6"/>
  <c r="Q4303" i="6"/>
  <c r="Q4304" i="6"/>
  <c r="Q4305" i="6"/>
  <c r="Q4306" i="6"/>
  <c r="Q4307" i="6"/>
  <c r="Q4308" i="6"/>
  <c r="Q4309" i="6"/>
  <c r="Q4310" i="6"/>
  <c r="Q4311" i="6"/>
  <c r="Q4312" i="6"/>
  <c r="Q4313" i="6"/>
  <c r="Q4314" i="6"/>
  <c r="Q4315" i="6"/>
  <c r="Q4316" i="6"/>
  <c r="Q4317" i="6"/>
  <c r="Q4318" i="6"/>
  <c r="Q4319" i="6"/>
  <c r="Q4320" i="6"/>
  <c r="Q4321" i="6"/>
  <c r="Q4322" i="6"/>
  <c r="Q4323" i="6"/>
  <c r="Q4324" i="6"/>
  <c r="Q4325" i="6"/>
  <c r="Q4326" i="6"/>
  <c r="Q4327" i="6"/>
  <c r="Q4328" i="6"/>
  <c r="Q4329" i="6"/>
  <c r="Q4330" i="6"/>
  <c r="Q4331" i="6"/>
  <c r="Q4332" i="6"/>
  <c r="Q4333" i="6"/>
  <c r="Q4334" i="6"/>
  <c r="Q4335" i="6"/>
  <c r="Q4336" i="6"/>
  <c r="Q4337" i="6"/>
  <c r="Q4338" i="6"/>
  <c r="Q4339" i="6"/>
  <c r="Q4340" i="6"/>
  <c r="Q4341" i="6"/>
  <c r="Q4342" i="6"/>
  <c r="Q4343" i="6"/>
  <c r="Q4344" i="6"/>
  <c r="Q4345" i="6"/>
  <c r="Q4346" i="6"/>
  <c r="Q4347" i="6"/>
  <c r="Q4348" i="6"/>
  <c r="Q4349" i="6"/>
  <c r="Q4350" i="6"/>
  <c r="Q4351" i="6"/>
  <c r="Q4352" i="6"/>
  <c r="Q4353" i="6"/>
  <c r="Q4354" i="6"/>
  <c r="Q4355" i="6"/>
  <c r="Q4356" i="6"/>
  <c r="Q4357" i="6"/>
  <c r="Q4358" i="6"/>
  <c r="Q4359" i="6"/>
  <c r="Q4360" i="6"/>
  <c r="Q4361" i="6"/>
  <c r="Q4362" i="6"/>
  <c r="Q4363" i="6"/>
  <c r="Q4364" i="6"/>
  <c r="Q4365" i="6"/>
  <c r="Q4366" i="6"/>
  <c r="Q4367" i="6"/>
  <c r="Q4368" i="6"/>
  <c r="Q4369" i="6"/>
  <c r="Q4370" i="6"/>
  <c r="Q4371" i="6"/>
  <c r="Q4372" i="6"/>
  <c r="Q4373" i="6"/>
  <c r="Q4374" i="6"/>
  <c r="Q4375" i="6"/>
  <c r="Q4376" i="6"/>
  <c r="Q4377" i="6"/>
  <c r="Q4378" i="6"/>
  <c r="Q4379" i="6"/>
  <c r="Q4380" i="6"/>
  <c r="Q4381" i="6"/>
  <c r="Q4382" i="6"/>
  <c r="Q4383" i="6"/>
  <c r="Q4384" i="6"/>
  <c r="Q4385" i="6"/>
  <c r="Q4386" i="6"/>
  <c r="Q4387" i="6"/>
  <c r="Q4388" i="6"/>
  <c r="Q4389" i="6"/>
  <c r="Q4390" i="6"/>
  <c r="Q4391" i="6"/>
  <c r="Q4392" i="6"/>
  <c r="Q4393" i="6"/>
  <c r="Q4394" i="6"/>
  <c r="Q4395" i="6"/>
  <c r="Q4396" i="6"/>
  <c r="Q4397" i="6"/>
  <c r="Q4398" i="6"/>
  <c r="Q4399" i="6"/>
  <c r="Q4400" i="6"/>
  <c r="Q4401" i="6"/>
  <c r="Q4402" i="6"/>
  <c r="Q4403" i="6"/>
  <c r="Q4404" i="6"/>
  <c r="Q4405" i="6"/>
  <c r="Q4406" i="6"/>
  <c r="Q4407" i="6"/>
  <c r="Q4408" i="6"/>
  <c r="Q4409" i="6"/>
  <c r="Q4410" i="6"/>
  <c r="Q4411" i="6"/>
  <c r="Q4412" i="6"/>
  <c r="Q4413" i="6"/>
  <c r="Q4414" i="6"/>
  <c r="Q4415" i="6"/>
  <c r="Q4416" i="6"/>
  <c r="Q4417" i="6"/>
  <c r="Q4418" i="6"/>
  <c r="Q4419" i="6"/>
  <c r="Q4420" i="6"/>
  <c r="Q4421" i="6"/>
  <c r="Q4422" i="6"/>
  <c r="Q4423" i="6"/>
  <c r="Q4424" i="6"/>
  <c r="Q4425" i="6"/>
  <c r="Q4426" i="6"/>
  <c r="Q4427" i="6"/>
  <c r="Q4428" i="6"/>
  <c r="Q4429" i="6"/>
  <c r="Q4430" i="6"/>
  <c r="Q4431" i="6"/>
  <c r="Q4432" i="6"/>
  <c r="Q4433" i="6"/>
  <c r="Q4434" i="6"/>
  <c r="Q4435" i="6"/>
  <c r="Q4436" i="6"/>
  <c r="Q4437" i="6"/>
  <c r="Q4438" i="6"/>
  <c r="Q4439" i="6"/>
  <c r="Q4440" i="6"/>
  <c r="Q4441" i="6"/>
  <c r="Q4442" i="6"/>
  <c r="Q4443" i="6"/>
  <c r="Q4444" i="6"/>
  <c r="Q4445" i="6"/>
  <c r="Q4446" i="6"/>
  <c r="Q4447" i="6"/>
  <c r="Q4448" i="6"/>
  <c r="Q4449" i="6"/>
  <c r="Q4450" i="6"/>
  <c r="Q4451" i="6"/>
  <c r="Q4452" i="6"/>
  <c r="Q4453" i="6"/>
  <c r="Q4454" i="6"/>
  <c r="Q4455" i="6"/>
  <c r="Q4456" i="6"/>
  <c r="Q4457" i="6"/>
  <c r="Q4458" i="6"/>
  <c r="Q4459" i="6"/>
  <c r="Q4460" i="6"/>
  <c r="Q4461" i="6"/>
  <c r="Q4462" i="6"/>
  <c r="Q4463" i="6"/>
  <c r="Q4464" i="6"/>
  <c r="Q4465" i="6"/>
  <c r="Q4466" i="6"/>
  <c r="Q4467" i="6"/>
  <c r="Q4468" i="6"/>
  <c r="Q4469" i="6"/>
  <c r="Q4470" i="6"/>
  <c r="Q4471" i="6"/>
  <c r="Q4472" i="6"/>
  <c r="Q4473" i="6"/>
  <c r="Q4474" i="6"/>
  <c r="Q4475" i="6"/>
  <c r="Q4476" i="6"/>
  <c r="Q4477" i="6"/>
  <c r="Q4478" i="6"/>
  <c r="Q4479" i="6"/>
  <c r="Q4480" i="6"/>
  <c r="Q4481" i="6"/>
  <c r="Q4482" i="6"/>
  <c r="Q4483" i="6"/>
  <c r="Q4484" i="6"/>
  <c r="Q4485" i="6"/>
  <c r="Q4486" i="6"/>
  <c r="Q4487" i="6"/>
  <c r="Q4488" i="6"/>
  <c r="Q4489" i="6"/>
  <c r="Q4490" i="6"/>
  <c r="Q4491" i="6"/>
  <c r="Q4492" i="6"/>
  <c r="Q4493" i="6"/>
  <c r="Q4494" i="6"/>
  <c r="Q4495" i="6"/>
  <c r="Q4496" i="6"/>
  <c r="Q4497" i="6"/>
  <c r="Q4498" i="6"/>
  <c r="Q4499" i="6"/>
  <c r="Q4500" i="6"/>
  <c r="Q4501" i="6"/>
  <c r="Q4502" i="6"/>
  <c r="Q4503" i="6"/>
  <c r="Q4504" i="6"/>
  <c r="Q4505" i="6"/>
  <c r="Q4506" i="6"/>
  <c r="Q4507" i="6"/>
  <c r="Q4508" i="6"/>
  <c r="Q4509" i="6"/>
  <c r="Q4510" i="6"/>
  <c r="Q4511" i="6"/>
  <c r="Q4512" i="6"/>
  <c r="Q4513" i="6"/>
  <c r="Q4514" i="6"/>
  <c r="Q4515" i="6"/>
  <c r="Q4516" i="6"/>
  <c r="Q4517" i="6"/>
  <c r="Q4518" i="6"/>
  <c r="Q4519" i="6"/>
  <c r="Q4520" i="6"/>
  <c r="Q4521" i="6"/>
  <c r="Q4522" i="6"/>
  <c r="Q4523" i="6"/>
  <c r="Q4524" i="6"/>
  <c r="Q4525" i="6"/>
  <c r="Q4526" i="6"/>
  <c r="Q4527" i="6"/>
  <c r="Q4528" i="6"/>
  <c r="Q4529" i="6"/>
  <c r="Q4530" i="6"/>
  <c r="Q4531" i="6"/>
  <c r="Q4532" i="6"/>
  <c r="Q4533" i="6"/>
  <c r="Q4534" i="6"/>
  <c r="Q4535" i="6"/>
  <c r="Q4536" i="6"/>
  <c r="Q4537" i="6"/>
  <c r="Q4538" i="6"/>
  <c r="Q4539" i="6"/>
  <c r="Q4540" i="6"/>
  <c r="Q4541" i="6"/>
  <c r="Q4542" i="6"/>
  <c r="Q4543" i="6"/>
  <c r="Q4544" i="6"/>
  <c r="Q4545" i="6"/>
  <c r="Q4546" i="6"/>
  <c r="Q4547" i="6"/>
  <c r="Q4548" i="6"/>
  <c r="Q4549" i="6"/>
  <c r="Q4550" i="6"/>
  <c r="Q4551" i="6"/>
  <c r="Q4552" i="6"/>
  <c r="Q4553" i="6"/>
  <c r="Q4554" i="6"/>
  <c r="Q4555" i="6"/>
  <c r="Q4556" i="6"/>
  <c r="Q4557" i="6"/>
  <c r="Q4558" i="6"/>
  <c r="Q4559" i="6"/>
  <c r="Q4560" i="6"/>
  <c r="Q4561" i="6"/>
  <c r="Q4562" i="6"/>
  <c r="Q4563" i="6"/>
  <c r="Q4564" i="6"/>
  <c r="Q4565" i="6"/>
  <c r="Q4566" i="6"/>
  <c r="Q4567" i="6"/>
  <c r="Q4568" i="6"/>
  <c r="Q4569" i="6"/>
  <c r="Q4570" i="6"/>
  <c r="Q4571" i="6"/>
  <c r="Q4572" i="6"/>
  <c r="Q4573" i="6"/>
  <c r="Q4574" i="6"/>
  <c r="Q4575" i="6"/>
  <c r="Q4576" i="6"/>
  <c r="Q4577" i="6"/>
  <c r="Q4578" i="6"/>
  <c r="Q4579" i="6"/>
  <c r="Q4580" i="6"/>
  <c r="Q4581" i="6"/>
  <c r="Q4582" i="6"/>
  <c r="Q4583" i="6"/>
  <c r="Q4584" i="6"/>
  <c r="Q4585" i="6"/>
  <c r="Q4586" i="6"/>
  <c r="Q4587" i="6"/>
  <c r="Q4588" i="6"/>
  <c r="Q4589" i="6"/>
  <c r="Q4590" i="6"/>
  <c r="Q4591" i="6"/>
  <c r="Q4592" i="6"/>
  <c r="Q4593" i="6"/>
  <c r="Q4594" i="6"/>
  <c r="Q4595" i="6"/>
  <c r="Q4596" i="6"/>
  <c r="Q4597" i="6"/>
  <c r="Q4598" i="6"/>
  <c r="Q4599" i="6"/>
  <c r="Q4600" i="6"/>
  <c r="Q4601" i="6"/>
  <c r="Q4602" i="6"/>
  <c r="Q4603" i="6"/>
  <c r="Q4604" i="6"/>
  <c r="Q4605" i="6"/>
  <c r="Q4606" i="6"/>
  <c r="Q4607" i="6"/>
  <c r="Q4608" i="6"/>
  <c r="Q4609" i="6"/>
  <c r="Q4610" i="6"/>
  <c r="Q4611" i="6"/>
  <c r="Q4612" i="6"/>
  <c r="Q4613" i="6"/>
  <c r="Q4614" i="6"/>
  <c r="Q4615" i="6"/>
  <c r="Q4616" i="6"/>
  <c r="Q4617" i="6"/>
  <c r="Q4618" i="6"/>
  <c r="Q4619" i="6"/>
  <c r="Q4620" i="6"/>
  <c r="Q4621" i="6"/>
  <c r="Q4622" i="6"/>
  <c r="Q4623" i="6"/>
  <c r="Q4624" i="6"/>
  <c r="Q4625" i="6"/>
  <c r="Q4626" i="6"/>
  <c r="Q4627" i="6"/>
  <c r="Q4628" i="6"/>
  <c r="Q4629" i="6"/>
  <c r="Q4630" i="6"/>
  <c r="Q4631" i="6"/>
  <c r="Q4632" i="6"/>
  <c r="Q4633" i="6"/>
  <c r="Q4634" i="6"/>
  <c r="Q4635" i="6"/>
  <c r="Q4636" i="6"/>
  <c r="Q4637" i="6"/>
  <c r="Q4638" i="6"/>
  <c r="Q4639" i="6"/>
  <c r="Q4640" i="6"/>
  <c r="Q4641" i="6"/>
  <c r="Q4642" i="6"/>
  <c r="Q4643" i="6"/>
  <c r="Q4644" i="6"/>
  <c r="Q4645" i="6"/>
  <c r="Q4646" i="6"/>
  <c r="Q4647" i="6"/>
  <c r="Q4648" i="6"/>
  <c r="Q4649" i="6"/>
  <c r="Q4650" i="6"/>
  <c r="Q4651" i="6"/>
  <c r="Q4652" i="6"/>
  <c r="Q4653" i="6"/>
  <c r="Q4654" i="6"/>
  <c r="Q4655" i="6"/>
  <c r="Q4656" i="6"/>
  <c r="Q4657" i="6"/>
  <c r="Q4658" i="6"/>
  <c r="Q4659" i="6"/>
  <c r="Q4660" i="6"/>
  <c r="Q4661" i="6"/>
  <c r="Q4662" i="6"/>
  <c r="Q4663" i="6"/>
  <c r="Q4664" i="6"/>
  <c r="Q4665" i="6"/>
  <c r="Q4666" i="6"/>
  <c r="Q4667" i="6"/>
  <c r="Q4668" i="6"/>
  <c r="Q4669" i="6"/>
  <c r="Q4670" i="6"/>
  <c r="Q4671" i="6"/>
  <c r="Q4672" i="6"/>
  <c r="Q4673" i="6"/>
  <c r="Q4674" i="6"/>
  <c r="Q4675" i="6"/>
  <c r="Q4676" i="6"/>
  <c r="Q4677" i="6"/>
  <c r="Q4678" i="6"/>
  <c r="Q4679" i="6"/>
  <c r="Q4680" i="6"/>
  <c r="Q4681" i="6"/>
  <c r="Q4682" i="6"/>
  <c r="Q4683" i="6"/>
  <c r="Q4684" i="6"/>
  <c r="Q4685" i="6"/>
  <c r="Q4686" i="6"/>
  <c r="Q4687" i="6"/>
  <c r="Q4688" i="6"/>
  <c r="Q4689" i="6"/>
  <c r="Q4690" i="6"/>
  <c r="Q4691" i="6"/>
  <c r="Q4692" i="6"/>
  <c r="Q4693" i="6"/>
  <c r="Q4694" i="6"/>
  <c r="Q4695" i="6"/>
  <c r="Q4696" i="6"/>
  <c r="Q4697" i="6"/>
  <c r="Q4698" i="6"/>
  <c r="Q4699" i="6"/>
  <c r="Q4700" i="6"/>
  <c r="Q4701" i="6"/>
  <c r="Q4702" i="6"/>
  <c r="Q4703" i="6"/>
  <c r="Q4704" i="6"/>
  <c r="Q4705" i="6"/>
  <c r="Q4706" i="6"/>
  <c r="Q4707" i="6"/>
  <c r="Q4708" i="6"/>
  <c r="Q4709" i="6"/>
  <c r="Q4710" i="6"/>
  <c r="Q4711" i="6"/>
  <c r="Q4712" i="6"/>
  <c r="Q4713" i="6"/>
  <c r="Q4714" i="6"/>
  <c r="Q4715" i="6"/>
  <c r="Q4716" i="6"/>
  <c r="Q4717" i="6"/>
  <c r="Q4718" i="6"/>
  <c r="Q4719" i="6"/>
  <c r="Q4720" i="6"/>
  <c r="Q4721" i="6"/>
  <c r="Q4722" i="6"/>
  <c r="Q4723" i="6"/>
  <c r="Q4724" i="6"/>
  <c r="Q4725" i="6"/>
  <c r="Q4726" i="6"/>
  <c r="Q4727" i="6"/>
  <c r="Q4728" i="6"/>
  <c r="Q4729" i="6"/>
  <c r="Q4730" i="6"/>
  <c r="Q4731" i="6"/>
  <c r="Q4732" i="6"/>
  <c r="Q4733" i="6"/>
  <c r="Q4734" i="6"/>
  <c r="Q4735" i="6"/>
  <c r="Q4736" i="6"/>
  <c r="Q4737" i="6"/>
  <c r="Q4738" i="6"/>
  <c r="Q4739" i="6"/>
  <c r="Q4740" i="6"/>
  <c r="Q4741" i="6"/>
  <c r="Q4742" i="6"/>
  <c r="Q4743" i="6"/>
  <c r="Q4744" i="6"/>
  <c r="Q4745" i="6"/>
  <c r="Q4746" i="6"/>
  <c r="Q4747" i="6"/>
  <c r="Q4748" i="6"/>
  <c r="Q4749" i="6"/>
  <c r="Q4750" i="6"/>
  <c r="Q4751" i="6"/>
  <c r="Q4752" i="6"/>
  <c r="Q4753" i="6"/>
  <c r="Q4754" i="6"/>
  <c r="Q4755" i="6"/>
  <c r="Q4756" i="6"/>
  <c r="Q4757" i="6"/>
  <c r="Q4758" i="6"/>
  <c r="Q4759" i="6"/>
  <c r="Q4760" i="6"/>
  <c r="Q4761" i="6"/>
  <c r="Q4762" i="6"/>
  <c r="Q4763" i="6"/>
  <c r="Q4764" i="6"/>
  <c r="Q4765" i="6"/>
  <c r="Q4766" i="6"/>
  <c r="Q4767" i="6"/>
  <c r="Q4768" i="6"/>
  <c r="Q4769" i="6"/>
  <c r="Q4770" i="6"/>
  <c r="Q4771" i="6"/>
  <c r="Q4772" i="6"/>
  <c r="Q4773" i="6"/>
  <c r="Q4774" i="6"/>
  <c r="Q4775" i="6"/>
  <c r="Q4776" i="6"/>
  <c r="Q4777" i="6"/>
  <c r="Q4778" i="6"/>
  <c r="Q4779" i="6"/>
  <c r="Q4780" i="6"/>
  <c r="Q4781" i="6"/>
  <c r="Q4782" i="6"/>
  <c r="Q4783" i="6"/>
  <c r="Q4784" i="6"/>
  <c r="Q4785" i="6"/>
  <c r="Q4786" i="6"/>
  <c r="Q4787" i="6"/>
  <c r="Q4788" i="6"/>
  <c r="Q4789" i="6"/>
  <c r="Q4790" i="6"/>
  <c r="Q4791" i="6"/>
  <c r="Q4792" i="6"/>
  <c r="Q4793" i="6"/>
  <c r="Q4794" i="6"/>
  <c r="Q4795" i="6"/>
  <c r="Q4796" i="6"/>
  <c r="Q4797" i="6"/>
  <c r="Q4798" i="6"/>
  <c r="Q4799" i="6"/>
  <c r="Q4800" i="6"/>
  <c r="Q4801" i="6"/>
  <c r="Q4802" i="6"/>
  <c r="Q4803" i="6"/>
  <c r="Q4804" i="6"/>
  <c r="Q4805" i="6"/>
  <c r="Q4806" i="6"/>
  <c r="Q4807" i="6"/>
  <c r="Q4808" i="6"/>
  <c r="Q4809" i="6"/>
  <c r="Q4810" i="6"/>
  <c r="Q4811" i="6"/>
  <c r="Q4812" i="6"/>
  <c r="Q4813" i="6"/>
  <c r="Q4814" i="6"/>
  <c r="Q4815" i="6"/>
  <c r="Q4816" i="6"/>
  <c r="Q4817" i="6"/>
  <c r="Q4818" i="6"/>
  <c r="Q4819" i="6"/>
  <c r="Q4820" i="6"/>
  <c r="Q4821" i="6"/>
  <c r="Q4822" i="6"/>
  <c r="Q4823" i="6"/>
  <c r="Q4824" i="6"/>
  <c r="Q4825" i="6"/>
  <c r="Q4826" i="6"/>
  <c r="Q4827" i="6"/>
  <c r="Q4828" i="6"/>
  <c r="Q4829" i="6"/>
  <c r="Q4830" i="6"/>
  <c r="Q4831" i="6"/>
  <c r="Q4832" i="6"/>
  <c r="Q4833" i="6"/>
  <c r="Q4834" i="6"/>
  <c r="Q4835" i="6"/>
  <c r="Q4836" i="6"/>
  <c r="Q4837" i="6"/>
  <c r="Q4838" i="6"/>
  <c r="Q4839" i="6"/>
  <c r="Q4840" i="6"/>
  <c r="Q4841" i="6"/>
  <c r="Q4842" i="6"/>
  <c r="Q4843" i="6"/>
  <c r="Q4844" i="6"/>
  <c r="Q4845" i="6"/>
  <c r="Q4846" i="6"/>
  <c r="Q4847" i="6"/>
  <c r="Q4848" i="6"/>
  <c r="Q4849" i="6"/>
  <c r="Q4850" i="6"/>
  <c r="Q4851" i="6"/>
  <c r="Q4852" i="6"/>
  <c r="Q4853" i="6"/>
  <c r="Q4854" i="6"/>
  <c r="Q4855" i="6"/>
  <c r="Q4856" i="6"/>
  <c r="Q4857" i="6"/>
  <c r="Q4858" i="6"/>
  <c r="Q4859" i="6"/>
  <c r="Q4860" i="6"/>
  <c r="Q4861" i="6"/>
  <c r="Q4862" i="6"/>
  <c r="Q4863" i="6"/>
  <c r="Q4864" i="6"/>
  <c r="Q4865" i="6"/>
  <c r="Q4866" i="6"/>
  <c r="Q4867" i="6"/>
  <c r="Q4868" i="6"/>
  <c r="Q4869" i="6"/>
  <c r="Q4870" i="6"/>
  <c r="Q4871" i="6"/>
  <c r="Q4872" i="6"/>
  <c r="Q4873" i="6"/>
  <c r="Q4874" i="6"/>
  <c r="Q4875" i="6"/>
  <c r="Q4876" i="6"/>
  <c r="Q4877" i="6"/>
  <c r="Q4878" i="6"/>
  <c r="Q4879" i="6"/>
  <c r="Q4880" i="6"/>
  <c r="Q4881" i="6"/>
  <c r="Q4882" i="6"/>
  <c r="Q4883" i="6"/>
  <c r="Q4884" i="6"/>
  <c r="Q4885" i="6"/>
  <c r="Q4886" i="6"/>
  <c r="Q4887" i="6"/>
  <c r="Q4888" i="6"/>
  <c r="Q4889" i="6"/>
  <c r="Q4890" i="6"/>
  <c r="Q4891" i="6"/>
  <c r="Q4892" i="6"/>
  <c r="Q4893" i="6"/>
  <c r="Q4894" i="6"/>
  <c r="Q4895" i="6"/>
  <c r="Q4896" i="6"/>
  <c r="Q4897" i="6"/>
  <c r="Q4898" i="6"/>
  <c r="Q4899" i="6"/>
  <c r="Q4900" i="6"/>
  <c r="Q4901" i="6"/>
  <c r="Q4902" i="6"/>
  <c r="Q4903" i="6"/>
  <c r="Q4904" i="6"/>
  <c r="Q4905" i="6"/>
  <c r="Q4906" i="6"/>
  <c r="Q4907" i="6"/>
  <c r="Q4908" i="6"/>
  <c r="Q4909" i="6"/>
  <c r="Q4910" i="6"/>
  <c r="Q4911" i="6"/>
  <c r="Q4912" i="6"/>
  <c r="Q4913" i="6"/>
  <c r="Q4914" i="6"/>
  <c r="Q4915" i="6"/>
  <c r="Q4916" i="6"/>
  <c r="Q4917" i="6"/>
  <c r="Q4918" i="6"/>
  <c r="Q4919" i="6"/>
  <c r="Q4920" i="6"/>
  <c r="Q4921" i="6"/>
  <c r="Q4922" i="6"/>
  <c r="Q4923" i="6"/>
  <c r="Q4924" i="6"/>
  <c r="Q4925" i="6"/>
  <c r="Q4926" i="6"/>
  <c r="Q4927" i="6"/>
  <c r="Q4928" i="6"/>
  <c r="Q4929" i="6"/>
  <c r="Q4930" i="6"/>
  <c r="Q4931" i="6"/>
  <c r="Q4932" i="6"/>
  <c r="Q4933" i="6"/>
  <c r="Q4934" i="6"/>
  <c r="Q4935" i="6"/>
  <c r="Q4936" i="6"/>
  <c r="Q4937" i="6"/>
  <c r="Q4938" i="6"/>
  <c r="Q4939" i="6"/>
  <c r="Q4940" i="6"/>
  <c r="Q4941" i="6"/>
  <c r="Q4942" i="6"/>
  <c r="Q4943" i="6"/>
  <c r="Q4944" i="6"/>
  <c r="Q4945" i="6"/>
  <c r="Q4946" i="6"/>
  <c r="Q4947" i="6"/>
  <c r="Q4948" i="6"/>
  <c r="Q4949" i="6"/>
  <c r="Q4950" i="6"/>
  <c r="Q4951" i="6"/>
  <c r="Q4952" i="6"/>
  <c r="Q4953" i="6"/>
  <c r="Q4954" i="6"/>
  <c r="Q4955" i="6"/>
  <c r="Q4956" i="6"/>
  <c r="Q4957" i="6"/>
  <c r="Q4958" i="6"/>
  <c r="Q4959" i="6"/>
  <c r="Q4960" i="6"/>
  <c r="Q4961" i="6"/>
  <c r="Q4962" i="6"/>
  <c r="Q4963" i="6"/>
  <c r="Q4964" i="6"/>
  <c r="Q4965" i="6"/>
  <c r="Q4966" i="6"/>
  <c r="Q4967" i="6"/>
  <c r="Q4968" i="6"/>
  <c r="Q4969" i="6"/>
  <c r="Q4970" i="6"/>
  <c r="Q4971" i="6"/>
  <c r="Q4972" i="6"/>
  <c r="Q4973" i="6"/>
  <c r="Q4974" i="6"/>
  <c r="Q4975" i="6"/>
  <c r="Q4976" i="6"/>
  <c r="Q4977" i="6"/>
  <c r="Q4978" i="6"/>
  <c r="Q4979" i="6"/>
  <c r="Q4980" i="6"/>
  <c r="Q4981" i="6"/>
  <c r="Q4982" i="6"/>
  <c r="Q4983" i="6"/>
  <c r="Q4984" i="6"/>
  <c r="Q4985" i="6"/>
  <c r="Q4986" i="6"/>
  <c r="Q4987" i="6"/>
  <c r="Q4988" i="6"/>
  <c r="Q4989" i="6"/>
  <c r="Q4990" i="6"/>
  <c r="Q4991" i="6"/>
  <c r="Q4992" i="6"/>
  <c r="Q4993" i="6"/>
  <c r="Q4994" i="6"/>
  <c r="Q4995" i="6"/>
  <c r="Q4996" i="6"/>
  <c r="Q4997" i="6"/>
  <c r="Q4998" i="6"/>
  <c r="Q4999" i="6"/>
  <c r="Q5000" i="6"/>
  <c r="Q5001" i="6"/>
  <c r="Q5002" i="6"/>
  <c r="Q5003" i="6"/>
  <c r="Q5004" i="6"/>
  <c r="Q5005" i="6"/>
  <c r="Q5006" i="6"/>
  <c r="Q5007" i="6"/>
  <c r="Q5008" i="6"/>
  <c r="Q5009" i="6"/>
  <c r="Q5010" i="6"/>
  <c r="Q5011" i="6"/>
  <c r="Q5012" i="6"/>
  <c r="Q5013" i="6"/>
  <c r="Q5014" i="6"/>
  <c r="Q5015" i="6"/>
  <c r="Q5016" i="6"/>
  <c r="Q5017" i="6"/>
  <c r="Q5018" i="6"/>
  <c r="Q5019" i="6"/>
  <c r="Q5020" i="6"/>
  <c r="Q5021" i="6"/>
  <c r="Q5022" i="6"/>
  <c r="Q5023" i="6"/>
  <c r="Q5024" i="6"/>
  <c r="Q5025" i="6"/>
  <c r="Q5026" i="6"/>
  <c r="Q5027" i="6"/>
  <c r="Q5028" i="6"/>
  <c r="Q5029" i="6"/>
  <c r="Q5030" i="6"/>
  <c r="Q5031" i="6"/>
  <c r="Q5032" i="6"/>
  <c r="Q5033" i="6"/>
  <c r="Q5034" i="6"/>
  <c r="Q5035" i="6"/>
  <c r="Q5036" i="6"/>
  <c r="Q5037" i="6"/>
  <c r="Q5038" i="6"/>
  <c r="Q5039" i="6"/>
  <c r="Q5040" i="6"/>
  <c r="Q5041" i="6"/>
  <c r="Q5042" i="6"/>
  <c r="Q5043" i="6"/>
  <c r="Q5044" i="6"/>
  <c r="Q5045" i="6"/>
  <c r="Q5046" i="6"/>
  <c r="Q5047" i="6"/>
  <c r="Q5048" i="6"/>
  <c r="Q5049" i="6"/>
  <c r="Q5050" i="6"/>
  <c r="Q5051" i="6"/>
  <c r="Q5052" i="6"/>
  <c r="Q5053" i="6"/>
  <c r="Q5054" i="6"/>
  <c r="Q5055" i="6"/>
  <c r="Q5056" i="6"/>
  <c r="Q5057" i="6"/>
  <c r="Q5058" i="6"/>
  <c r="Q5059" i="6"/>
  <c r="Q5060" i="6"/>
  <c r="Q5061" i="6"/>
  <c r="Q5062" i="6"/>
  <c r="Q5063" i="6"/>
  <c r="Q5064" i="6"/>
  <c r="Q5065" i="6"/>
  <c r="Q5066" i="6"/>
  <c r="Q5067" i="6"/>
  <c r="Q5068" i="6"/>
  <c r="Q5069" i="6"/>
  <c r="Q5070" i="6"/>
  <c r="Q5071" i="6"/>
  <c r="Q5072" i="6"/>
  <c r="Q5073" i="6"/>
  <c r="Q5074" i="6"/>
  <c r="Q5075" i="6"/>
  <c r="Q5076" i="6"/>
  <c r="Q5077" i="6"/>
  <c r="Q5078" i="6"/>
  <c r="Q5079" i="6"/>
  <c r="Q5080" i="6"/>
  <c r="Q5081" i="6"/>
  <c r="Q5082" i="6"/>
  <c r="Q5083" i="6"/>
  <c r="Q5084" i="6"/>
  <c r="Q5085" i="6"/>
  <c r="Q5086" i="6"/>
  <c r="Q5087" i="6"/>
  <c r="Q5088" i="6"/>
  <c r="Q5089" i="6"/>
  <c r="Q5090" i="6"/>
  <c r="Q5091" i="6"/>
  <c r="Q5092" i="6"/>
  <c r="Q5093" i="6"/>
  <c r="Q5094" i="6"/>
  <c r="Q5095" i="6"/>
  <c r="Q5096" i="6"/>
  <c r="Q5097" i="6"/>
  <c r="Q5098" i="6"/>
  <c r="Q5099" i="6"/>
  <c r="Q5100" i="6"/>
  <c r="Q5101" i="6"/>
  <c r="Q5102" i="6"/>
  <c r="Q5103" i="6"/>
  <c r="Q5104" i="6"/>
  <c r="Q5105" i="6"/>
  <c r="Q5106" i="6"/>
  <c r="Q5107" i="6"/>
  <c r="Q5108" i="6"/>
  <c r="Q5109" i="6"/>
  <c r="Q5110" i="6"/>
  <c r="Q5111" i="6"/>
  <c r="Q5112" i="6"/>
  <c r="Q5113" i="6"/>
  <c r="Q5114" i="6"/>
  <c r="Q5115" i="6"/>
  <c r="Q5116" i="6"/>
  <c r="Q5117" i="6"/>
  <c r="Q5118" i="6"/>
  <c r="Q5119" i="6"/>
  <c r="Q5120" i="6"/>
  <c r="Q5121" i="6"/>
  <c r="Q5122" i="6"/>
  <c r="Q5123" i="6"/>
  <c r="Q5124" i="6"/>
  <c r="Q5125" i="6"/>
  <c r="Q5126" i="6"/>
  <c r="Q5127" i="6"/>
  <c r="Q5128" i="6"/>
  <c r="Q5129" i="6"/>
  <c r="Q5130" i="6"/>
  <c r="Q5131" i="6"/>
  <c r="Q5132" i="6"/>
  <c r="Q5133" i="6"/>
  <c r="Q5134" i="6"/>
  <c r="Q5135" i="6"/>
  <c r="Q5136" i="6"/>
  <c r="Q5137" i="6"/>
  <c r="Q5138" i="6"/>
  <c r="Q5139" i="6"/>
  <c r="Q5140" i="6"/>
  <c r="Q5141" i="6"/>
  <c r="Q5142" i="6"/>
  <c r="Q5143" i="6"/>
  <c r="Q5144" i="6"/>
  <c r="Q5145" i="6"/>
  <c r="Q5146" i="6"/>
  <c r="Q5147" i="6"/>
  <c r="Q5148" i="6"/>
  <c r="Q5149" i="6"/>
  <c r="Q5150" i="6"/>
  <c r="Q5151" i="6"/>
  <c r="Q5152" i="6"/>
  <c r="Q5153" i="6"/>
  <c r="Q5154" i="6"/>
  <c r="Q5155" i="6"/>
  <c r="Q5156" i="6"/>
  <c r="Q5157" i="6"/>
  <c r="Q5158" i="6"/>
  <c r="Q5159" i="6"/>
  <c r="Q5160" i="6"/>
  <c r="Q5161" i="6"/>
  <c r="Q5162" i="6"/>
  <c r="Q5163" i="6"/>
  <c r="Q5164" i="6"/>
  <c r="Q5165" i="6"/>
  <c r="Q5166" i="6"/>
  <c r="Q5167" i="6"/>
  <c r="Q5168" i="6"/>
  <c r="Q5169" i="6"/>
  <c r="Q5170" i="6"/>
  <c r="Q5171" i="6"/>
  <c r="Q5172" i="6"/>
  <c r="Q5173" i="6"/>
  <c r="Q5174" i="6"/>
  <c r="Q5175" i="6"/>
  <c r="Q5176" i="6"/>
  <c r="Q5177" i="6"/>
  <c r="Q5178" i="6"/>
  <c r="Q5179" i="6"/>
  <c r="Q5180" i="6"/>
  <c r="Q5181" i="6"/>
  <c r="Q5182" i="6"/>
  <c r="Q5183" i="6"/>
  <c r="Q5184" i="6"/>
  <c r="Q5185" i="6"/>
  <c r="Q5186" i="6"/>
  <c r="Q5187" i="6"/>
  <c r="Q5188" i="6"/>
  <c r="Q5189" i="6"/>
  <c r="Q5190" i="6"/>
  <c r="Q5191" i="6"/>
  <c r="Q5192" i="6"/>
  <c r="Q5193" i="6"/>
  <c r="Q5194" i="6"/>
  <c r="Q5195" i="6"/>
  <c r="Q5196" i="6"/>
  <c r="Q5197" i="6"/>
  <c r="Q5198" i="6"/>
  <c r="Q5199" i="6"/>
  <c r="Q5200" i="6"/>
  <c r="Q5201" i="6"/>
  <c r="Q5202" i="6"/>
  <c r="Q5203" i="6"/>
  <c r="Q5204" i="6"/>
  <c r="Q5205" i="6"/>
  <c r="Q5206" i="6"/>
  <c r="Q5207" i="6"/>
  <c r="Q5208" i="6"/>
  <c r="Q5209" i="6"/>
  <c r="Q5210" i="6"/>
  <c r="Q5211" i="6"/>
  <c r="Q5212" i="6"/>
  <c r="Q5213" i="6"/>
  <c r="Q5214" i="6"/>
  <c r="Q5215" i="6"/>
  <c r="Q5216" i="6"/>
  <c r="Q5217" i="6"/>
  <c r="Q5218" i="6"/>
  <c r="Q5219" i="6"/>
  <c r="Q5220" i="6"/>
  <c r="Q5221" i="6"/>
  <c r="Q5222" i="6"/>
  <c r="Q5223" i="6"/>
  <c r="Q5224" i="6"/>
  <c r="Q5225" i="6"/>
  <c r="Q5226" i="6"/>
  <c r="Q5227" i="6"/>
  <c r="Q5228" i="6"/>
  <c r="Q5229" i="6"/>
  <c r="Q5230" i="6"/>
  <c r="Q5231" i="6"/>
  <c r="Q5232" i="6"/>
  <c r="Q5233" i="6"/>
  <c r="Q5234" i="6"/>
  <c r="Q5235" i="6"/>
  <c r="Q5236" i="6"/>
  <c r="Q5237" i="6"/>
  <c r="Q5238" i="6"/>
  <c r="Q5239" i="6"/>
  <c r="Q5240" i="6"/>
  <c r="Q5241" i="6"/>
  <c r="Q5242" i="6"/>
  <c r="Q5243" i="6"/>
  <c r="Q5244" i="6"/>
  <c r="Q5245" i="6"/>
  <c r="Q5246" i="6"/>
  <c r="Q5247" i="6"/>
  <c r="Q5248" i="6"/>
  <c r="Q5249" i="6"/>
  <c r="Q5250" i="6"/>
  <c r="Q5251" i="6"/>
  <c r="Q5252" i="6"/>
  <c r="Q5253" i="6"/>
  <c r="Q5254" i="6"/>
  <c r="Q5255" i="6"/>
  <c r="Q5256" i="6"/>
  <c r="Q5257" i="6"/>
  <c r="Q5258" i="6"/>
  <c r="Q5259" i="6"/>
  <c r="Q5260" i="6"/>
  <c r="Q5261" i="6"/>
  <c r="Q5262" i="6"/>
  <c r="Q5263" i="6"/>
  <c r="Q5264" i="6"/>
  <c r="Q5265" i="6"/>
  <c r="Q5266" i="6"/>
  <c r="Q5267" i="6"/>
  <c r="Q5268" i="6"/>
  <c r="Q5269" i="6"/>
  <c r="Q5270" i="6"/>
  <c r="Q5271" i="6"/>
  <c r="Q5272" i="6"/>
  <c r="Q5273" i="6"/>
  <c r="Q5274" i="6"/>
  <c r="Q5275" i="6"/>
  <c r="Q5276" i="6"/>
  <c r="Q5277" i="6"/>
  <c r="Q5278" i="6"/>
  <c r="Q5279" i="6"/>
  <c r="Q5280" i="6"/>
  <c r="Q5281" i="6"/>
  <c r="Q5282" i="6"/>
  <c r="Q5283" i="6"/>
  <c r="Q5284" i="6"/>
  <c r="Q5285" i="6"/>
  <c r="Q5286" i="6"/>
  <c r="Q5287" i="6"/>
  <c r="Q5288" i="6"/>
  <c r="Q5289" i="6"/>
  <c r="Q5290" i="6"/>
  <c r="Q5291" i="6"/>
  <c r="Q5292" i="6"/>
  <c r="Q5293" i="6"/>
  <c r="Q5294" i="6"/>
  <c r="Q5295" i="6"/>
  <c r="Q5296" i="6"/>
  <c r="Q5297" i="6"/>
  <c r="Q5298" i="6"/>
  <c r="Q5299" i="6"/>
  <c r="Q5300" i="6"/>
  <c r="Q5301" i="6"/>
  <c r="Q5302" i="6"/>
  <c r="Q5303" i="6"/>
  <c r="Q5304" i="6"/>
  <c r="Q5305" i="6"/>
  <c r="Q5306" i="6"/>
  <c r="Q5307" i="6"/>
  <c r="Q5308" i="6"/>
  <c r="Q5309" i="6"/>
  <c r="Q5310" i="6"/>
  <c r="Q5311" i="6"/>
  <c r="Q5312" i="6"/>
  <c r="Q5313" i="6"/>
  <c r="Q5314" i="6"/>
  <c r="Q5315" i="6"/>
  <c r="Q5316" i="6"/>
  <c r="Q5317" i="6"/>
  <c r="Q5318" i="6"/>
  <c r="Q5319" i="6"/>
  <c r="Q5320" i="6"/>
  <c r="Q5321" i="6"/>
  <c r="Q5322" i="6"/>
  <c r="Q5323" i="6"/>
  <c r="Q5324" i="6"/>
  <c r="Q5325" i="6"/>
  <c r="Q5326" i="6"/>
  <c r="Q5327" i="6"/>
  <c r="Q5328" i="6"/>
  <c r="Q5329" i="6"/>
  <c r="Q5330" i="6"/>
  <c r="Q5331" i="6"/>
  <c r="Q5332" i="6"/>
  <c r="Q5333" i="6"/>
  <c r="Q5334" i="6"/>
  <c r="Q5335" i="6"/>
  <c r="Q5336" i="6"/>
  <c r="Q5337" i="6"/>
  <c r="Q5338" i="6"/>
  <c r="Q5339" i="6"/>
  <c r="Q5340" i="6"/>
  <c r="Q5341" i="6"/>
  <c r="Q5342" i="6"/>
  <c r="Q5343" i="6"/>
  <c r="Q5344" i="6"/>
  <c r="Q5345" i="6"/>
  <c r="Q5346" i="6"/>
  <c r="Q5347" i="6"/>
  <c r="Q5348" i="6"/>
  <c r="Q5349" i="6"/>
  <c r="Q5350" i="6"/>
  <c r="Q5351" i="6"/>
  <c r="Q5352" i="6"/>
  <c r="Q5353" i="6"/>
  <c r="Q5354" i="6"/>
  <c r="Q5355" i="6"/>
  <c r="Q5356" i="6"/>
  <c r="Q5357" i="6"/>
  <c r="Q5358" i="6"/>
  <c r="Q5359" i="6"/>
  <c r="Q5360" i="6"/>
  <c r="Q5361" i="6"/>
  <c r="Q5362" i="6"/>
  <c r="Q5363" i="6"/>
  <c r="Q5364" i="6"/>
  <c r="Q5365" i="6"/>
  <c r="Q5366" i="6"/>
  <c r="Q5367" i="6"/>
  <c r="Q5368" i="6"/>
  <c r="Q5369" i="6"/>
  <c r="Q5370" i="6"/>
  <c r="Q5371" i="6"/>
  <c r="Q5372" i="6"/>
  <c r="Q5373" i="6"/>
  <c r="Q5374" i="6"/>
  <c r="Q5375" i="6"/>
  <c r="Q5376" i="6"/>
  <c r="Q5377" i="6"/>
  <c r="Q5378" i="6"/>
  <c r="Q5379" i="6"/>
  <c r="Q5380" i="6"/>
  <c r="Q5381" i="6"/>
  <c r="Q5382" i="6"/>
  <c r="Q5383" i="6"/>
  <c r="Q5384" i="6"/>
  <c r="Q5385" i="6"/>
  <c r="Q5386" i="6"/>
  <c r="Q5387" i="6"/>
  <c r="Q5388" i="6"/>
  <c r="Q5389" i="6"/>
  <c r="Q5390" i="6"/>
  <c r="Q5391" i="6"/>
  <c r="Q5392" i="6"/>
  <c r="Q5393" i="6"/>
  <c r="Q5394" i="6"/>
  <c r="Q5395" i="6"/>
  <c r="Q5396" i="6"/>
  <c r="Q5397" i="6"/>
  <c r="Q5398" i="6"/>
  <c r="Q5399" i="6"/>
  <c r="Q5400" i="6"/>
  <c r="Q5401" i="6"/>
  <c r="Q5402" i="6"/>
  <c r="Q5403" i="6"/>
  <c r="Q5404" i="6"/>
  <c r="Q5405" i="6"/>
  <c r="Q5406" i="6"/>
  <c r="Q5407" i="6"/>
  <c r="Q5408" i="6"/>
  <c r="Q5409" i="6"/>
  <c r="Q5410" i="6"/>
  <c r="Q5411" i="6"/>
  <c r="Q5412" i="6"/>
  <c r="Q5413" i="6"/>
  <c r="Q5414" i="6"/>
  <c r="Q5415" i="6"/>
  <c r="Q5416" i="6"/>
  <c r="Q5417" i="6"/>
  <c r="Q5418" i="6"/>
  <c r="Q5419" i="6"/>
  <c r="Q5420" i="6"/>
  <c r="Q5421" i="6"/>
  <c r="Q5422" i="6"/>
  <c r="Q5423" i="6"/>
  <c r="Q5424" i="6"/>
  <c r="Q5425" i="6"/>
  <c r="Q5426" i="6"/>
  <c r="Q5427" i="6"/>
  <c r="Q5428" i="6"/>
  <c r="Q5429" i="6"/>
  <c r="Q5430" i="6"/>
  <c r="Q5431" i="6"/>
  <c r="Q5432" i="6"/>
  <c r="Q5433" i="6"/>
  <c r="Q5434" i="6"/>
  <c r="Q5435" i="6"/>
  <c r="Q5436" i="6"/>
  <c r="Q5437" i="6"/>
  <c r="Q5438" i="6"/>
  <c r="Q5439" i="6"/>
  <c r="Q5440" i="6"/>
  <c r="Q5441" i="6"/>
  <c r="Q5442" i="6"/>
  <c r="Q5443" i="6"/>
  <c r="Q5444" i="6"/>
  <c r="Q5445" i="6"/>
  <c r="Q5446" i="6"/>
  <c r="Q5447" i="6"/>
  <c r="Q5448" i="6"/>
  <c r="Q5449" i="6"/>
  <c r="Q5450" i="6"/>
  <c r="Q5451" i="6"/>
  <c r="Q5452" i="6"/>
  <c r="Q5453" i="6"/>
  <c r="Q5454" i="6"/>
  <c r="Q5455" i="6"/>
  <c r="Q5456" i="6"/>
  <c r="Q5457" i="6"/>
  <c r="Q5458" i="6"/>
  <c r="Q5459" i="6"/>
  <c r="Q5460" i="6"/>
  <c r="Q5461" i="6"/>
  <c r="Q5462" i="6"/>
  <c r="Q5463" i="6"/>
  <c r="Q5464" i="6"/>
  <c r="Q5465" i="6"/>
  <c r="Q5466" i="6"/>
  <c r="Q5467" i="6"/>
  <c r="Q5468" i="6"/>
  <c r="Q5469" i="6"/>
  <c r="Q5470" i="6"/>
  <c r="Q5471" i="6"/>
  <c r="Q5472" i="6"/>
  <c r="Q5473" i="6"/>
  <c r="Q5474" i="6"/>
  <c r="Q5475" i="6"/>
  <c r="Q5476" i="6"/>
  <c r="Q5477" i="6"/>
  <c r="Q5478" i="6"/>
  <c r="Q5479" i="6"/>
  <c r="Q5480" i="6"/>
  <c r="Q5481" i="6"/>
  <c r="Q5482" i="6"/>
  <c r="Q5483" i="6"/>
  <c r="Q5484" i="6"/>
  <c r="Q5485" i="6"/>
  <c r="Q5486" i="6"/>
  <c r="Q5487" i="6"/>
  <c r="Q5488" i="6"/>
  <c r="Q5489" i="6"/>
  <c r="Q5490" i="6"/>
  <c r="Q5491" i="6"/>
  <c r="Q5492" i="6"/>
  <c r="Q5493" i="6"/>
  <c r="Q5494" i="6"/>
  <c r="Q5495" i="6"/>
  <c r="Q5496" i="6"/>
  <c r="Q5497" i="6"/>
  <c r="Q5498" i="6"/>
  <c r="Q5499" i="6"/>
  <c r="Q5500" i="6"/>
  <c r="Q5501" i="6"/>
  <c r="Q5502" i="6"/>
  <c r="Q5503" i="6"/>
  <c r="Q5504" i="6"/>
  <c r="Q5505" i="6"/>
  <c r="Q5506" i="6"/>
  <c r="Q5507" i="6"/>
  <c r="Q5508" i="6"/>
  <c r="Q5509" i="6"/>
  <c r="Q5510" i="6"/>
  <c r="Q5511" i="6"/>
  <c r="Q5512" i="6"/>
  <c r="Q5513" i="6"/>
  <c r="Q5514" i="6"/>
  <c r="Q5515" i="6"/>
  <c r="Q5516" i="6"/>
  <c r="Q5517" i="6"/>
  <c r="Q5518" i="6"/>
  <c r="Q5519" i="6"/>
  <c r="Q5520" i="6"/>
  <c r="Q5521" i="6"/>
  <c r="Q5522" i="6"/>
  <c r="Q5523" i="6"/>
  <c r="Q5524" i="6"/>
  <c r="Q5525" i="6"/>
  <c r="Q5526" i="6"/>
  <c r="Q5527" i="6"/>
  <c r="Q5528" i="6"/>
  <c r="Q5529" i="6"/>
  <c r="Q5530" i="6"/>
  <c r="Q5531" i="6"/>
  <c r="Q5532" i="6"/>
  <c r="Q5533" i="6"/>
  <c r="Q5534" i="6"/>
  <c r="Q5535" i="6"/>
  <c r="Q5536" i="6"/>
  <c r="Q5537" i="6"/>
  <c r="Q5538" i="6"/>
  <c r="Q5539" i="6"/>
  <c r="Q5540" i="6"/>
  <c r="Q5541" i="6"/>
  <c r="Q5542" i="6"/>
  <c r="Q5543" i="6"/>
  <c r="Q5544" i="6"/>
  <c r="Q5545" i="6"/>
  <c r="Q5546" i="6"/>
  <c r="Q5547" i="6"/>
  <c r="Q5548" i="6"/>
  <c r="Q5549" i="6"/>
  <c r="Q5550" i="6"/>
  <c r="Q5551" i="6"/>
  <c r="Q5552" i="6"/>
  <c r="Q5553" i="6"/>
  <c r="Q5554" i="6"/>
  <c r="Q5555" i="6"/>
  <c r="Q5556" i="6"/>
  <c r="Q5557" i="6"/>
  <c r="Q5558" i="6"/>
  <c r="Q5559" i="6"/>
  <c r="Q5560" i="6"/>
  <c r="Q5561" i="6"/>
  <c r="Q5562" i="6"/>
  <c r="Q5563" i="6"/>
  <c r="Q5564" i="6"/>
  <c r="Q5565" i="6"/>
  <c r="Q5566" i="6"/>
  <c r="Q5567" i="6"/>
  <c r="Q5568" i="6"/>
  <c r="Q5569" i="6"/>
  <c r="Q5570" i="6"/>
  <c r="Q5571" i="6"/>
  <c r="Q5572" i="6"/>
  <c r="Q5573" i="6"/>
  <c r="Q5574" i="6"/>
  <c r="Q5575" i="6"/>
  <c r="Q5576" i="6"/>
  <c r="Q5577" i="6"/>
  <c r="Q5578" i="6"/>
  <c r="Q5579" i="6"/>
  <c r="Q5580" i="6"/>
  <c r="Q5581" i="6"/>
  <c r="Q5582" i="6"/>
  <c r="Q5583" i="6"/>
  <c r="Q5584" i="6"/>
  <c r="Q5585" i="6"/>
  <c r="Q5586" i="6"/>
  <c r="Q5587" i="6"/>
  <c r="Q5588" i="6"/>
  <c r="Q5589" i="6"/>
  <c r="Q5590" i="6"/>
  <c r="Q5591" i="6"/>
  <c r="Q5592" i="6"/>
  <c r="Q5593" i="6"/>
  <c r="Q5594" i="6"/>
  <c r="Q5595" i="6"/>
  <c r="Q5596" i="6"/>
  <c r="Q5597" i="6"/>
  <c r="Q5598" i="6"/>
  <c r="Q5599" i="6"/>
  <c r="Q5600" i="6"/>
  <c r="Q5601" i="6"/>
  <c r="Q5602" i="6"/>
  <c r="Q5603" i="6"/>
  <c r="Q5604" i="6"/>
  <c r="Q5605" i="6"/>
  <c r="Q5606" i="6"/>
  <c r="Q5607" i="6"/>
  <c r="Q5608" i="6"/>
  <c r="Q5609" i="6"/>
  <c r="Q5610" i="6"/>
  <c r="Q5611" i="6"/>
  <c r="Q5612" i="6"/>
  <c r="Q5613" i="6"/>
  <c r="Q5614" i="6"/>
  <c r="Q5615" i="6"/>
  <c r="Q5616" i="6"/>
  <c r="Q5617" i="6"/>
  <c r="Q5618" i="6"/>
  <c r="Q5619" i="6"/>
  <c r="Q5620" i="6"/>
  <c r="Q5621" i="6"/>
  <c r="Q5622" i="6"/>
  <c r="Q5623" i="6"/>
  <c r="Q5624" i="6"/>
  <c r="Q5625" i="6"/>
  <c r="Q5626" i="6"/>
  <c r="Q5627" i="6"/>
  <c r="Q5628" i="6"/>
  <c r="Q5629" i="6"/>
  <c r="Q5630" i="6"/>
  <c r="Q5631" i="6"/>
  <c r="Q5632" i="6"/>
  <c r="Q5633" i="6"/>
  <c r="Q5634" i="6"/>
  <c r="Q5635" i="6"/>
  <c r="Q5636" i="6"/>
  <c r="Q5637" i="6"/>
  <c r="Q5638" i="6"/>
  <c r="Q5639" i="6"/>
  <c r="Q5640" i="6"/>
  <c r="Q5641" i="6"/>
  <c r="Q5642" i="6"/>
  <c r="Q5643" i="6"/>
  <c r="Q5644" i="6"/>
  <c r="Q5645" i="6"/>
  <c r="Q5646" i="6"/>
  <c r="Q5647" i="6"/>
  <c r="Q5648" i="6"/>
  <c r="Q5649" i="6"/>
  <c r="Q5650" i="6"/>
  <c r="Q5651" i="6"/>
  <c r="Q5652" i="6"/>
  <c r="Q5653" i="6"/>
  <c r="Q5654" i="6"/>
  <c r="Q5655" i="6"/>
  <c r="Q5656" i="6"/>
  <c r="Q5657" i="6"/>
  <c r="Q5658" i="6"/>
  <c r="Q5659" i="6"/>
  <c r="Q5660" i="6"/>
  <c r="Q5661" i="6"/>
  <c r="Q5662" i="6"/>
  <c r="Q5663" i="6"/>
  <c r="Q5664" i="6"/>
  <c r="Q5665" i="6"/>
  <c r="Q5666" i="6"/>
  <c r="Q5667" i="6"/>
  <c r="Q5668" i="6"/>
  <c r="Q5669" i="6"/>
  <c r="Q5670" i="6"/>
  <c r="Q5671" i="6"/>
  <c r="Q5672" i="6"/>
  <c r="Q5673" i="6"/>
  <c r="Q5674" i="6"/>
  <c r="Q5675" i="6"/>
  <c r="Q5676" i="6"/>
  <c r="Q5677" i="6"/>
  <c r="Q5678" i="6"/>
  <c r="Q5679" i="6"/>
  <c r="Q5680" i="6"/>
  <c r="Q5681" i="6"/>
  <c r="Q5682" i="6"/>
  <c r="Q5683" i="6"/>
  <c r="Q5684" i="6"/>
  <c r="Q5685" i="6"/>
  <c r="Q5686" i="6"/>
  <c r="Q5687" i="6"/>
  <c r="Q5688" i="6"/>
  <c r="Q5689" i="6"/>
  <c r="Q5690" i="6"/>
  <c r="Q5691" i="6"/>
  <c r="Q5692" i="6"/>
  <c r="Q5693" i="6"/>
  <c r="Q5694" i="6"/>
  <c r="Q5695" i="6"/>
  <c r="Q5696" i="6"/>
  <c r="Q5697" i="6"/>
  <c r="Q5698" i="6"/>
  <c r="Q5699" i="6"/>
  <c r="Q5700" i="6"/>
  <c r="Q5701" i="6"/>
  <c r="Q5702" i="6"/>
  <c r="Q5703" i="6"/>
  <c r="Q5704" i="6"/>
  <c r="Q5705" i="6"/>
  <c r="Q5706" i="6"/>
  <c r="Q5707" i="6"/>
  <c r="Q5708" i="6"/>
  <c r="Q5709" i="6"/>
  <c r="Q5710" i="6"/>
  <c r="Q5711" i="6"/>
  <c r="Q5712" i="6"/>
  <c r="Q5713" i="6"/>
  <c r="Q5714" i="6"/>
  <c r="Q5715" i="6"/>
  <c r="Q5716" i="6"/>
  <c r="Q5717" i="6"/>
  <c r="Q5718" i="6"/>
  <c r="Q5719" i="6"/>
  <c r="Q5720" i="6"/>
  <c r="Q5721" i="6"/>
  <c r="Q5722" i="6"/>
  <c r="Q5723" i="6"/>
  <c r="Q5724" i="6"/>
  <c r="Q5725" i="6"/>
  <c r="Q5726" i="6"/>
  <c r="Q5727" i="6"/>
  <c r="Q5728" i="6"/>
  <c r="Q5729" i="6"/>
  <c r="Q5730" i="6"/>
  <c r="Q5731" i="6"/>
  <c r="Q5732" i="6"/>
  <c r="Q5733" i="6"/>
  <c r="Q5734" i="6"/>
  <c r="Q5735" i="6"/>
  <c r="Q5736" i="6"/>
  <c r="Q5737" i="6"/>
  <c r="Q5738" i="6"/>
  <c r="Q5739" i="6"/>
  <c r="Q5740" i="6"/>
  <c r="Q5741" i="6"/>
  <c r="Q5742" i="6"/>
  <c r="Q5743" i="6"/>
  <c r="Q5744" i="6"/>
  <c r="Q5745" i="6"/>
  <c r="Q5746" i="6"/>
  <c r="Q5747" i="6"/>
  <c r="Q5748" i="6"/>
  <c r="Q5749" i="6"/>
  <c r="Q5750" i="6"/>
  <c r="Q5751" i="6"/>
  <c r="Q5752" i="6"/>
  <c r="Q5753" i="6"/>
  <c r="Q5754" i="6"/>
  <c r="Q5755" i="6"/>
  <c r="Q5756" i="6"/>
  <c r="Q5757" i="6"/>
  <c r="Q5758" i="6"/>
  <c r="Q5759" i="6"/>
  <c r="Q5760" i="6"/>
  <c r="Q5761" i="6"/>
  <c r="Q5762" i="6"/>
  <c r="Q5763" i="6"/>
  <c r="Q5764" i="6"/>
  <c r="Q5765" i="6"/>
  <c r="Q5766" i="6"/>
  <c r="Q5767" i="6"/>
  <c r="Q5768" i="6"/>
  <c r="Q5769" i="6"/>
  <c r="Q5770" i="6"/>
  <c r="Q5771" i="6"/>
  <c r="Q5772" i="6"/>
  <c r="Q5773" i="6"/>
  <c r="Q5774" i="6"/>
  <c r="Q5775" i="6"/>
  <c r="Q5776" i="6"/>
  <c r="Q5777" i="6"/>
  <c r="Q5778" i="6"/>
  <c r="Q5779" i="6"/>
  <c r="Q5780" i="6"/>
  <c r="Q5781" i="6"/>
  <c r="Q5782" i="6"/>
  <c r="Q5783" i="6"/>
  <c r="Q5784" i="6"/>
  <c r="Q5785" i="6"/>
  <c r="Q5786" i="6"/>
  <c r="Q5787" i="6"/>
  <c r="Q5788" i="6"/>
  <c r="Q5789" i="6"/>
  <c r="Q5790" i="6"/>
  <c r="Q5791" i="6"/>
  <c r="Q5792" i="6"/>
  <c r="Q5793" i="6"/>
  <c r="Q5794" i="6"/>
  <c r="Q5795" i="6"/>
  <c r="Q5796" i="6"/>
  <c r="Q5797" i="6"/>
  <c r="Q5798" i="6"/>
  <c r="Q5799" i="6"/>
  <c r="Q5800" i="6"/>
  <c r="Q5801" i="6"/>
  <c r="Q5802" i="6"/>
  <c r="Q5803" i="6"/>
  <c r="Q5804" i="6"/>
  <c r="Q5805" i="6"/>
  <c r="Q5806" i="6"/>
  <c r="Q5807" i="6"/>
  <c r="Q5808" i="6"/>
  <c r="Q5809" i="6"/>
  <c r="Q5810" i="6"/>
  <c r="Q5811" i="6"/>
  <c r="Q5812" i="6"/>
  <c r="Q5813" i="6"/>
  <c r="Q5814" i="6"/>
  <c r="Q5815" i="6"/>
  <c r="Q5816" i="6"/>
  <c r="Q5817" i="6"/>
  <c r="Q5818" i="6"/>
  <c r="Q5819" i="6"/>
  <c r="Q5820" i="6"/>
  <c r="Q5821" i="6"/>
  <c r="Q5822" i="6"/>
  <c r="Q5823" i="6"/>
  <c r="Q5824" i="6"/>
  <c r="Q5825" i="6"/>
  <c r="Q5826" i="6"/>
  <c r="Q5827" i="6"/>
  <c r="Q5828" i="6"/>
  <c r="Q5829" i="6"/>
  <c r="Q5830" i="6"/>
  <c r="Q5831" i="6"/>
  <c r="Q5832" i="6"/>
  <c r="Q5833" i="6"/>
  <c r="Q5834" i="6"/>
  <c r="Q5835" i="6"/>
  <c r="Q5836" i="6"/>
  <c r="Q5837" i="6"/>
  <c r="Q5838" i="6"/>
  <c r="Q5839" i="6"/>
  <c r="Q5840" i="6"/>
  <c r="Q5841" i="6"/>
  <c r="Q5842" i="6"/>
  <c r="Q5843" i="6"/>
  <c r="Q5844" i="6"/>
  <c r="Q5845" i="6"/>
  <c r="Q5846" i="6"/>
  <c r="Q5847" i="6"/>
  <c r="Q5848" i="6"/>
  <c r="Q5849" i="6"/>
  <c r="Q5850" i="6"/>
  <c r="Q5851" i="6"/>
  <c r="Q5852" i="6"/>
  <c r="Q5853" i="6"/>
  <c r="Q5854" i="6"/>
  <c r="Q5855" i="6"/>
  <c r="Q5856" i="6"/>
  <c r="Q5857" i="6"/>
  <c r="Q5858" i="6"/>
  <c r="Q5859" i="6"/>
  <c r="Q5860" i="6"/>
  <c r="Q5861" i="6"/>
  <c r="Q5862" i="6"/>
  <c r="Q5863" i="6"/>
  <c r="Q5864" i="6"/>
  <c r="Q5865" i="6"/>
  <c r="Q5866" i="6"/>
  <c r="Q5867" i="6"/>
  <c r="Q5868" i="6"/>
  <c r="Q5869" i="6"/>
  <c r="Q5870" i="6"/>
  <c r="Q5871" i="6"/>
  <c r="Q5872" i="6"/>
  <c r="Q5873" i="6"/>
  <c r="Q5874" i="6"/>
  <c r="Q5875" i="6"/>
  <c r="Q5876" i="6"/>
  <c r="Q5877" i="6"/>
  <c r="Q5878" i="6"/>
  <c r="Q5879" i="6"/>
  <c r="Q5880" i="6"/>
  <c r="Q5881" i="6"/>
  <c r="Q5882" i="6"/>
  <c r="Q5883" i="6"/>
  <c r="Q5884" i="6"/>
  <c r="Q5885" i="6"/>
  <c r="Q5886" i="6"/>
  <c r="Q5887" i="6"/>
  <c r="Q5888" i="6"/>
  <c r="Q5889" i="6"/>
  <c r="Q5890" i="6"/>
  <c r="Q5891" i="6"/>
  <c r="Q5892" i="6"/>
  <c r="Q5893" i="6"/>
  <c r="Q5894" i="6"/>
  <c r="Q5895" i="6"/>
  <c r="Q5896" i="6"/>
  <c r="Q5897" i="6"/>
  <c r="Q5898" i="6"/>
  <c r="Q5899" i="6"/>
  <c r="Q5900" i="6"/>
  <c r="Q5901" i="6"/>
  <c r="Q5902" i="6"/>
  <c r="Q5903" i="6"/>
  <c r="Q5904" i="6"/>
  <c r="Q5905" i="6"/>
  <c r="Q5906" i="6"/>
  <c r="Q5907" i="6"/>
  <c r="Q5908" i="6"/>
  <c r="Q5909" i="6"/>
  <c r="Q5910" i="6"/>
  <c r="Q5911" i="6"/>
  <c r="Q5912" i="6"/>
  <c r="Q5913" i="6"/>
  <c r="Q5914" i="6"/>
  <c r="Q5915" i="6"/>
  <c r="Q5916" i="6"/>
  <c r="Q5917" i="6"/>
  <c r="Q5918" i="6"/>
  <c r="Q5919" i="6"/>
  <c r="Q5920" i="6"/>
  <c r="Q5921" i="6"/>
  <c r="Q5922" i="6"/>
  <c r="Q5923" i="6"/>
  <c r="Q5924" i="6"/>
  <c r="Q5925" i="6"/>
  <c r="Q5926" i="6"/>
  <c r="Q5927" i="6"/>
  <c r="Q5928" i="6"/>
  <c r="Q5929" i="6"/>
  <c r="Q5930" i="6"/>
  <c r="Q5931" i="6"/>
  <c r="Q5932" i="6"/>
  <c r="Q5933" i="6"/>
  <c r="Q5934" i="6"/>
  <c r="Q5935" i="6"/>
  <c r="Q5936" i="6"/>
  <c r="Q5937" i="6"/>
  <c r="Q5938" i="6"/>
  <c r="Q5939" i="6"/>
  <c r="Q5940" i="6"/>
  <c r="Q5941" i="6"/>
  <c r="Q5942" i="6"/>
  <c r="Q5943" i="6"/>
  <c r="Q5944" i="6"/>
  <c r="Q5945" i="6"/>
  <c r="Q5946" i="6"/>
  <c r="Q5947" i="6"/>
  <c r="Q5948" i="6"/>
  <c r="Q5949" i="6"/>
  <c r="Q5950" i="6"/>
  <c r="Q5951" i="6"/>
  <c r="Q5952" i="6"/>
  <c r="Q5953" i="6"/>
  <c r="Q5954" i="6"/>
  <c r="Q5955" i="6"/>
  <c r="Q5956" i="6"/>
  <c r="Q5957" i="6"/>
  <c r="Q5958" i="6"/>
  <c r="Q5959" i="6"/>
  <c r="Q5960" i="6"/>
  <c r="Q5961" i="6"/>
  <c r="Q5962" i="6"/>
  <c r="Q5963" i="6"/>
  <c r="Q5964" i="6"/>
  <c r="Q5965" i="6"/>
  <c r="Q5966" i="6"/>
  <c r="Q5967" i="6"/>
  <c r="Q5968" i="6"/>
  <c r="Q5969" i="6"/>
  <c r="Q5970" i="6"/>
  <c r="Q5971" i="6"/>
  <c r="Q5972" i="6"/>
  <c r="Q5973" i="6"/>
  <c r="Q5974" i="6"/>
  <c r="Q5975" i="6"/>
  <c r="Q5976" i="6"/>
  <c r="Q5977" i="6"/>
  <c r="Q5978" i="6"/>
  <c r="Q5979" i="6"/>
  <c r="Q5980" i="6"/>
  <c r="Q5981" i="6"/>
  <c r="Q5982" i="6"/>
  <c r="Q5983" i="6"/>
  <c r="Q5984" i="6"/>
  <c r="Q5985" i="6"/>
  <c r="Q5986" i="6"/>
  <c r="Q5987" i="6"/>
  <c r="Q5988" i="6"/>
  <c r="Q5989" i="6"/>
  <c r="Q5990" i="6"/>
  <c r="Q5991" i="6"/>
  <c r="Q5992" i="6"/>
  <c r="Q5993" i="6"/>
  <c r="Q5994" i="6"/>
  <c r="Q5995" i="6"/>
  <c r="Q5996" i="6"/>
  <c r="Q5997" i="6"/>
  <c r="Q5998" i="6"/>
  <c r="Q5999" i="6"/>
  <c r="Q6000" i="6"/>
  <c r="Q6001" i="6"/>
  <c r="Q6002" i="6"/>
  <c r="Q6003" i="6"/>
  <c r="Q6004" i="6"/>
  <c r="Q6005" i="6"/>
  <c r="Q6006" i="6"/>
  <c r="Q6007" i="6"/>
  <c r="Q6008" i="6"/>
  <c r="Q6009" i="6"/>
  <c r="Q6010" i="6"/>
  <c r="Q6011" i="6"/>
  <c r="Q6012" i="6"/>
  <c r="Q6013" i="6"/>
  <c r="Q6014" i="6"/>
  <c r="Q6015" i="6"/>
  <c r="Q6016" i="6"/>
  <c r="Q6017" i="6"/>
  <c r="Q6018" i="6"/>
  <c r="Q6019" i="6"/>
  <c r="Q6020" i="6"/>
  <c r="Q6021" i="6"/>
  <c r="Q6022" i="6"/>
  <c r="Q6023" i="6"/>
  <c r="Q6024" i="6"/>
  <c r="Q6025" i="6"/>
  <c r="Q6026" i="6"/>
  <c r="Q6027" i="6"/>
  <c r="Q6028" i="6"/>
  <c r="Q6029" i="6"/>
  <c r="Q6030" i="6"/>
  <c r="Q6031" i="6"/>
  <c r="Q6032" i="6"/>
  <c r="Q6033" i="6"/>
  <c r="Q6034" i="6"/>
  <c r="Q6035" i="6"/>
  <c r="Q6036" i="6"/>
  <c r="Q6037" i="6"/>
  <c r="Q6038" i="6"/>
  <c r="Q6039" i="6"/>
  <c r="Q6040" i="6"/>
  <c r="Q6041" i="6"/>
  <c r="Q6042" i="6"/>
  <c r="Q6043" i="6"/>
  <c r="Q6044" i="6"/>
  <c r="Q6045" i="6"/>
  <c r="Q6046" i="6"/>
  <c r="Q6047" i="6"/>
  <c r="Q6048" i="6"/>
  <c r="Q6049" i="6"/>
  <c r="Q6050" i="6"/>
  <c r="Q6051" i="6"/>
  <c r="Q6052" i="6"/>
  <c r="Q6053" i="6"/>
  <c r="Q6054" i="6"/>
  <c r="Q6055" i="6"/>
  <c r="Q6056" i="6"/>
  <c r="Q6057" i="6"/>
  <c r="Q6058" i="6"/>
  <c r="Q6059" i="6"/>
  <c r="Q6060" i="6"/>
  <c r="Q6061" i="6"/>
  <c r="Q6062" i="6"/>
  <c r="Q6063" i="6"/>
  <c r="Q6064" i="6"/>
  <c r="Q6065" i="6"/>
  <c r="Q6066" i="6"/>
  <c r="Q6067" i="6"/>
  <c r="Q6068" i="6"/>
  <c r="Q6069" i="6"/>
  <c r="Q6070" i="6"/>
  <c r="Q6071" i="6"/>
  <c r="Q6072" i="6"/>
  <c r="Q6073" i="6"/>
  <c r="Q6074" i="6"/>
  <c r="Q6075" i="6"/>
  <c r="Q6076" i="6"/>
  <c r="Q6077" i="6"/>
  <c r="Q6078" i="6"/>
  <c r="Q6079" i="6"/>
  <c r="Q6080" i="6"/>
  <c r="Q6081" i="6"/>
  <c r="Q6082" i="6"/>
  <c r="Q6083" i="6"/>
  <c r="Q6084" i="6"/>
  <c r="Q6085" i="6"/>
  <c r="Q6086" i="6"/>
  <c r="Q6087" i="6"/>
  <c r="Q6088" i="6"/>
  <c r="Q6089" i="6"/>
  <c r="Q6090" i="6"/>
  <c r="Q6091" i="6"/>
  <c r="Q6092" i="6"/>
  <c r="Q6093" i="6"/>
  <c r="Q6094" i="6"/>
  <c r="Q6095" i="6"/>
  <c r="Q6096" i="6"/>
  <c r="Q6097" i="6"/>
  <c r="Q6098" i="6"/>
  <c r="Q6099" i="6"/>
  <c r="Q6100" i="6"/>
  <c r="Q6101" i="6"/>
  <c r="Q6102" i="6"/>
  <c r="Q6103" i="6"/>
  <c r="Q6104" i="6"/>
  <c r="Q6105" i="6"/>
  <c r="Q6106" i="6"/>
  <c r="Q6107" i="6"/>
  <c r="Q6108" i="6"/>
  <c r="Q6109" i="6"/>
  <c r="Q6110" i="6"/>
  <c r="Q6111" i="6"/>
  <c r="Q6112" i="6"/>
  <c r="Q6113" i="6"/>
  <c r="Q6114" i="6"/>
  <c r="Q6115" i="6"/>
  <c r="Q6116" i="6"/>
  <c r="Q6117" i="6"/>
  <c r="Q6118" i="6"/>
  <c r="Q6119" i="6"/>
  <c r="Q6120" i="6"/>
  <c r="Q6121" i="6"/>
  <c r="Q6122" i="6"/>
  <c r="Q6123" i="6"/>
  <c r="Q6124" i="6"/>
  <c r="Q6125" i="6"/>
  <c r="Q6126" i="6"/>
  <c r="Q6127" i="6"/>
  <c r="Q6128" i="6"/>
  <c r="Q6129" i="6"/>
  <c r="Q6130" i="6"/>
  <c r="Q6131" i="6"/>
  <c r="Q6132" i="6"/>
  <c r="Q6133" i="6"/>
  <c r="Q6134" i="6"/>
  <c r="Q6135" i="6"/>
  <c r="Q6136" i="6"/>
  <c r="Q6137" i="6"/>
  <c r="Q6138" i="6"/>
  <c r="Q6139" i="6"/>
  <c r="Q6140" i="6"/>
  <c r="Q6141" i="6"/>
  <c r="Q6142" i="6"/>
  <c r="Q6143" i="6"/>
  <c r="Q6144" i="6"/>
  <c r="Q6145" i="6"/>
  <c r="Q6146" i="6"/>
  <c r="Q6147" i="6"/>
  <c r="Q6148" i="6"/>
  <c r="Q6149" i="6"/>
  <c r="Q6150" i="6"/>
  <c r="Q6151" i="6"/>
  <c r="Q6152" i="6"/>
  <c r="Q6153" i="6"/>
  <c r="Q6154" i="6"/>
  <c r="Q6155" i="6"/>
  <c r="Q6156" i="6"/>
  <c r="Q6157" i="6"/>
  <c r="Q6158" i="6"/>
  <c r="Q6159" i="6"/>
  <c r="Q6160" i="6"/>
  <c r="Q6161" i="6"/>
  <c r="Q6162" i="6"/>
  <c r="Q6163" i="6"/>
  <c r="Q6164" i="6"/>
  <c r="Q6165" i="6"/>
  <c r="Q6166" i="6"/>
  <c r="Q6167" i="6"/>
  <c r="Q6168" i="6"/>
  <c r="Q6169" i="6"/>
  <c r="Q6170" i="6"/>
  <c r="Q6171" i="6"/>
  <c r="Q6172" i="6"/>
  <c r="Q6173" i="6"/>
  <c r="Q6174" i="6"/>
  <c r="Q6175" i="6"/>
  <c r="Q6176" i="6"/>
  <c r="Q6177" i="6"/>
  <c r="Q6178" i="6"/>
  <c r="Q6179" i="6"/>
  <c r="Q6180" i="6"/>
  <c r="Q6181" i="6"/>
  <c r="Q6182" i="6"/>
  <c r="Q6183" i="6"/>
  <c r="Q6184" i="6"/>
  <c r="Q6185" i="6"/>
  <c r="Q6186" i="6"/>
  <c r="Q6187" i="6"/>
  <c r="Q6188" i="6"/>
  <c r="Q6189" i="6"/>
  <c r="Q6190" i="6"/>
  <c r="Q6191" i="6"/>
  <c r="Q6192" i="6"/>
  <c r="Q6193" i="6"/>
  <c r="Q6194" i="6"/>
  <c r="Q6195" i="6"/>
  <c r="Q6196" i="6"/>
  <c r="Q6197" i="6"/>
  <c r="Q6198" i="6"/>
  <c r="Q6199" i="6"/>
  <c r="Q6200" i="6"/>
  <c r="Q6201" i="6"/>
  <c r="Q6202" i="6"/>
  <c r="Q6203" i="6"/>
  <c r="Q6204" i="6"/>
  <c r="Q6205" i="6"/>
  <c r="Q6206" i="6"/>
  <c r="Q6207" i="6"/>
  <c r="Q6208" i="6"/>
  <c r="Q6209" i="6"/>
  <c r="Q6210" i="6"/>
  <c r="Q6211" i="6"/>
  <c r="Q6212" i="6"/>
  <c r="Q6213" i="6"/>
  <c r="Q6214" i="6"/>
  <c r="Q6215" i="6"/>
  <c r="Q6216" i="6"/>
  <c r="Q6217" i="6"/>
  <c r="Q6218" i="6"/>
  <c r="Q6219" i="6"/>
  <c r="Q6220" i="6"/>
  <c r="Q6221" i="6"/>
  <c r="Q6222" i="6"/>
  <c r="Q6223" i="6"/>
  <c r="Q6224" i="6"/>
  <c r="Q6225" i="6"/>
  <c r="Q6226" i="6"/>
  <c r="Q6227" i="6"/>
  <c r="Q6228" i="6"/>
  <c r="Q6229" i="6"/>
  <c r="Q6230" i="6"/>
  <c r="Q6231" i="6"/>
  <c r="Q6232" i="6"/>
  <c r="Q6233" i="6"/>
  <c r="Q6234" i="6"/>
  <c r="Q6235" i="6"/>
  <c r="Q6236" i="6"/>
  <c r="Q6237" i="6"/>
  <c r="Q6238" i="6"/>
  <c r="Q6239" i="6"/>
  <c r="Q6240" i="6"/>
  <c r="Q6241" i="6"/>
  <c r="Q6242" i="6"/>
  <c r="Q6243" i="6"/>
  <c r="Q6244" i="6"/>
  <c r="Q6245" i="6"/>
  <c r="Q6246" i="6"/>
  <c r="Q6247" i="6"/>
  <c r="Q6248" i="6"/>
  <c r="Q6249" i="6"/>
  <c r="Q6250" i="6"/>
  <c r="Q6251" i="6"/>
  <c r="Q6252" i="6"/>
  <c r="Q6253" i="6"/>
  <c r="Q6254" i="6"/>
  <c r="Q6255" i="6"/>
  <c r="Q6256" i="6"/>
  <c r="Q6257" i="6"/>
  <c r="Q6258" i="6"/>
  <c r="Q6259" i="6"/>
  <c r="Q6260" i="6"/>
  <c r="Q6261" i="6"/>
  <c r="Q6262" i="6"/>
  <c r="Q6263" i="6"/>
  <c r="Q6264" i="6"/>
  <c r="Q6265" i="6"/>
  <c r="Q6266" i="6"/>
  <c r="Q6267" i="6"/>
  <c r="Q6268" i="6"/>
  <c r="Q6269" i="6"/>
  <c r="Q6270" i="6"/>
  <c r="Q6271" i="6"/>
  <c r="Q6272" i="6"/>
  <c r="Q6273" i="6"/>
  <c r="Q6274" i="6"/>
  <c r="Q6275" i="6"/>
  <c r="Q6276" i="6"/>
  <c r="Q6277" i="6"/>
  <c r="Q6278" i="6"/>
  <c r="Q6279" i="6"/>
  <c r="Q6280" i="6"/>
  <c r="Q6281" i="6"/>
  <c r="Q6282" i="6"/>
  <c r="Q6283" i="6"/>
  <c r="Q6284" i="6"/>
  <c r="Q6285" i="6"/>
  <c r="Q6286" i="6"/>
  <c r="Q6287" i="6"/>
  <c r="Q6288" i="6"/>
  <c r="Q6289" i="6"/>
  <c r="Q6290" i="6"/>
  <c r="Q6291" i="6"/>
  <c r="Q6292" i="6"/>
  <c r="Q6293" i="6"/>
  <c r="Q6294" i="6"/>
  <c r="Q6295" i="6"/>
  <c r="Q6296" i="6"/>
  <c r="Q6297" i="6"/>
  <c r="Q6298" i="6"/>
  <c r="Q6299" i="6"/>
  <c r="Q6300" i="6"/>
  <c r="Q6301" i="6"/>
  <c r="Q6302" i="6"/>
  <c r="Q6303" i="6"/>
  <c r="Q6304" i="6"/>
  <c r="Q6305" i="6"/>
  <c r="Q6306" i="6"/>
  <c r="Q6307" i="6"/>
  <c r="Q6308" i="6"/>
  <c r="Q6309" i="6"/>
  <c r="Q6310" i="6"/>
  <c r="Q6311" i="6"/>
  <c r="Q6312" i="6"/>
  <c r="Q6313" i="6"/>
  <c r="Q6314" i="6"/>
  <c r="Q6315" i="6"/>
  <c r="Q6316" i="6"/>
  <c r="Q6317" i="6"/>
  <c r="Q6318" i="6"/>
  <c r="Q6319" i="6"/>
  <c r="Q6320" i="6"/>
  <c r="Q6321" i="6"/>
  <c r="Q6322" i="6"/>
  <c r="Q6323" i="6"/>
  <c r="Q6324" i="6"/>
  <c r="Q6325" i="6"/>
  <c r="Q6326" i="6"/>
  <c r="Q6327" i="6"/>
  <c r="Q6328" i="6"/>
  <c r="Q6329" i="6"/>
  <c r="Q6330" i="6"/>
  <c r="Q6331" i="6"/>
  <c r="Q6332" i="6"/>
  <c r="Q6333" i="6"/>
  <c r="Q6334" i="6"/>
  <c r="Q6335" i="6"/>
  <c r="Q6336" i="6"/>
  <c r="Q6337" i="6"/>
  <c r="Q6338" i="6"/>
  <c r="Q6339" i="6"/>
  <c r="Q6340" i="6"/>
  <c r="Q6341" i="6"/>
  <c r="Q6342" i="6"/>
  <c r="Q6343" i="6"/>
  <c r="Q6344" i="6"/>
  <c r="Q6345" i="6"/>
  <c r="Q6346" i="6"/>
  <c r="Q6347" i="6"/>
  <c r="Q6348" i="6"/>
  <c r="Q6349" i="6"/>
  <c r="Q6350" i="6"/>
  <c r="Q6351" i="6"/>
  <c r="Q6352" i="6"/>
  <c r="Q6353" i="6"/>
  <c r="Q6354" i="6"/>
  <c r="Q6355" i="6"/>
  <c r="Q6356" i="6"/>
  <c r="Q6357" i="6"/>
  <c r="Q6358" i="6"/>
  <c r="Q6359" i="6"/>
  <c r="Q6360" i="6"/>
  <c r="Q6361" i="6"/>
  <c r="Q6362" i="6"/>
  <c r="Q6363" i="6"/>
  <c r="Q6364" i="6"/>
  <c r="Q6365" i="6"/>
  <c r="Q6366" i="6"/>
  <c r="Q6367" i="6"/>
  <c r="Q6368" i="6"/>
  <c r="Q6369" i="6"/>
  <c r="Q6370" i="6"/>
  <c r="Q6371" i="6"/>
  <c r="Q6372" i="6"/>
  <c r="Q6373" i="6"/>
  <c r="Q6374" i="6"/>
  <c r="Q6375" i="6"/>
  <c r="Q6376" i="6"/>
  <c r="Q6377" i="6"/>
  <c r="Q6378" i="6"/>
  <c r="Q6379" i="6"/>
  <c r="Q6380" i="6"/>
  <c r="Q6381" i="6"/>
  <c r="Q6382" i="6"/>
  <c r="Q6383" i="6"/>
  <c r="Q6384" i="6"/>
  <c r="Q6385" i="6"/>
  <c r="Q6386" i="6"/>
  <c r="Q6387" i="6"/>
  <c r="Q6388" i="6"/>
  <c r="Q6389" i="6"/>
  <c r="Q6390" i="6"/>
  <c r="Q6391" i="6"/>
  <c r="Q6392" i="6"/>
  <c r="Q6393" i="6"/>
  <c r="Q6394" i="6"/>
  <c r="Q6395" i="6"/>
  <c r="Q6396" i="6"/>
  <c r="Q6397" i="6"/>
  <c r="Q6398" i="6"/>
  <c r="Q6399" i="6"/>
  <c r="Q6400" i="6"/>
  <c r="Q6401" i="6"/>
  <c r="Q6402" i="6"/>
  <c r="Q6403" i="6"/>
  <c r="Q6404" i="6"/>
  <c r="Q6405" i="6"/>
  <c r="Q6406" i="6"/>
  <c r="Q6407" i="6"/>
  <c r="Q6408" i="6"/>
  <c r="Q6409" i="6"/>
  <c r="Q6410" i="6"/>
  <c r="Q6411" i="6"/>
  <c r="Q6412" i="6"/>
  <c r="Q6413" i="6"/>
  <c r="Q6414" i="6"/>
  <c r="Q6415" i="6"/>
  <c r="Q6416" i="6"/>
  <c r="Q6417" i="6"/>
  <c r="Q6418" i="6"/>
  <c r="Q6419" i="6"/>
  <c r="Q6420" i="6"/>
  <c r="Q6421" i="6"/>
  <c r="Q6422" i="6"/>
  <c r="Q6423" i="6"/>
  <c r="Q6424" i="6"/>
  <c r="Q6425" i="6"/>
  <c r="Q6426" i="6"/>
  <c r="Q6427" i="6"/>
  <c r="Q6428" i="6"/>
  <c r="Q6429" i="6"/>
  <c r="Q6430" i="6"/>
  <c r="Q6431" i="6"/>
  <c r="Q6432" i="6"/>
  <c r="Q6433" i="6"/>
  <c r="Q6434" i="6"/>
  <c r="Q6435" i="6"/>
  <c r="Q6436" i="6"/>
  <c r="Q6437" i="6"/>
  <c r="Q6438" i="6"/>
  <c r="Q6439" i="6"/>
  <c r="Q6440" i="6"/>
  <c r="Q6441" i="6"/>
  <c r="Q6442" i="6"/>
  <c r="Q6443" i="6"/>
  <c r="Q6444" i="6"/>
  <c r="Q6445" i="6"/>
  <c r="Q6446" i="6"/>
  <c r="Q6447" i="6"/>
  <c r="Q6448" i="6"/>
  <c r="Q6449" i="6"/>
  <c r="Q6450" i="6"/>
  <c r="Q6451" i="6"/>
  <c r="Q6452" i="6"/>
  <c r="Q6453" i="6"/>
  <c r="Q6454" i="6"/>
  <c r="Q6455" i="6"/>
  <c r="Q6456" i="6"/>
  <c r="Q6457" i="6"/>
  <c r="Q6458" i="6"/>
  <c r="Q6459" i="6"/>
  <c r="Q6460" i="6"/>
  <c r="Q6461" i="6"/>
  <c r="Q6462" i="6"/>
  <c r="Q6463" i="6"/>
  <c r="Q6464" i="6"/>
  <c r="Q6465" i="6"/>
  <c r="Q6466" i="6"/>
  <c r="Q6467" i="6"/>
  <c r="Q6468" i="6"/>
  <c r="Q6469" i="6"/>
  <c r="Q6470" i="6"/>
  <c r="Q6471" i="6"/>
  <c r="Q6472" i="6"/>
  <c r="Q6473" i="6"/>
  <c r="Q6474" i="6"/>
  <c r="Q6475" i="6"/>
  <c r="Q6476" i="6"/>
  <c r="Q6477" i="6"/>
  <c r="Q6478" i="6"/>
  <c r="Q6479" i="6"/>
  <c r="Q6480" i="6"/>
  <c r="Q6481" i="6"/>
  <c r="Q6482" i="6"/>
  <c r="Q6483" i="6"/>
  <c r="Q6484" i="6"/>
  <c r="Q6485" i="6"/>
  <c r="Q6486" i="6"/>
  <c r="Q6487" i="6"/>
  <c r="Q6488" i="6"/>
  <c r="Q6489" i="6"/>
  <c r="Q6490" i="6"/>
  <c r="Q6491" i="6"/>
  <c r="Q6492" i="6"/>
  <c r="Q6493" i="6"/>
  <c r="Q6494" i="6"/>
  <c r="Q6495" i="6"/>
  <c r="Q6496" i="6"/>
  <c r="Q6497" i="6"/>
  <c r="Q6498" i="6"/>
  <c r="Q6499" i="6"/>
  <c r="Q6500" i="6"/>
  <c r="Q6501" i="6"/>
  <c r="Q6502" i="6"/>
  <c r="Q6503" i="6"/>
  <c r="Q6504" i="6"/>
  <c r="Q6505" i="6"/>
  <c r="Q6506" i="6"/>
  <c r="Q6507" i="6"/>
  <c r="Q6508" i="6"/>
  <c r="Q6509" i="6"/>
  <c r="Q6510" i="6"/>
  <c r="Q6511" i="6"/>
  <c r="Q6512" i="6"/>
  <c r="Q6513" i="6"/>
  <c r="Q6514" i="6"/>
  <c r="Q6515" i="6"/>
  <c r="Q6516" i="6"/>
  <c r="Q6517" i="6"/>
  <c r="Q6518" i="6"/>
  <c r="Q6519" i="6"/>
  <c r="Q6520" i="6"/>
  <c r="Q6521" i="6"/>
  <c r="Q6522" i="6"/>
  <c r="Q6523" i="6"/>
  <c r="Q6524" i="6"/>
  <c r="Q6525" i="6"/>
  <c r="Q6526" i="6"/>
  <c r="Q6527" i="6"/>
  <c r="Q6528" i="6"/>
  <c r="Q6529" i="6"/>
  <c r="Q6530" i="6"/>
  <c r="Q6531" i="6"/>
  <c r="Q6532" i="6"/>
  <c r="Q6533" i="6"/>
  <c r="Q6534" i="6"/>
  <c r="Q6535" i="6"/>
  <c r="Q6536" i="6"/>
  <c r="Q6537" i="6"/>
  <c r="Q6538" i="6"/>
  <c r="Q6539" i="6"/>
  <c r="Q6540" i="6"/>
  <c r="Q6541" i="6"/>
  <c r="Q6542" i="6"/>
  <c r="Q6543" i="6"/>
  <c r="Q6544" i="6"/>
  <c r="Q6545" i="6"/>
  <c r="Q6546" i="6"/>
  <c r="Q6547" i="6"/>
  <c r="Q6548" i="6"/>
  <c r="Q6549" i="6"/>
  <c r="Q6550" i="6"/>
  <c r="Q6551" i="6"/>
  <c r="Q6552" i="6"/>
  <c r="Q6553" i="6"/>
  <c r="Q6554" i="6"/>
  <c r="Q6555" i="6"/>
  <c r="Q6556" i="6"/>
  <c r="Q6557" i="6"/>
  <c r="Q6558" i="6"/>
  <c r="Q6559" i="6"/>
  <c r="Q6560" i="6"/>
  <c r="Q6561" i="6"/>
  <c r="Q6562" i="6"/>
  <c r="Q6563" i="6"/>
  <c r="Q6564" i="6"/>
  <c r="Q6565" i="6"/>
  <c r="Q6566" i="6"/>
  <c r="Q6567" i="6"/>
  <c r="Q6568" i="6"/>
  <c r="Q6569" i="6"/>
  <c r="Q6570" i="6"/>
  <c r="Q6571" i="6"/>
  <c r="Q6572" i="6"/>
  <c r="Q6573" i="6"/>
  <c r="Q6574" i="6"/>
  <c r="Q6575" i="6"/>
  <c r="Q6576" i="6"/>
  <c r="Q6577" i="6"/>
  <c r="Q6578" i="6"/>
  <c r="Q6579" i="6"/>
  <c r="Q6580" i="6"/>
  <c r="Q6581" i="6"/>
  <c r="Q6582" i="6"/>
  <c r="Q6583" i="6"/>
  <c r="Q6584" i="6"/>
  <c r="Q6585" i="6"/>
  <c r="Q6586" i="6"/>
  <c r="Q6587" i="6"/>
  <c r="Q6588" i="6"/>
  <c r="Q6589" i="6"/>
  <c r="Q6590" i="6"/>
  <c r="Q6591" i="6"/>
  <c r="Q6592" i="6"/>
  <c r="Q6593" i="6"/>
  <c r="Q6594" i="6"/>
  <c r="Q6595" i="6"/>
  <c r="Q6596" i="6"/>
  <c r="Q6597" i="6"/>
  <c r="Q6598" i="6"/>
  <c r="Q6599" i="6"/>
  <c r="Q6600" i="6"/>
  <c r="Q6601" i="6"/>
  <c r="Q6602" i="6"/>
  <c r="Q6603" i="6"/>
  <c r="Q6604" i="6"/>
  <c r="Q6605" i="6"/>
  <c r="Q6606" i="6"/>
  <c r="Q6607" i="6"/>
  <c r="Q6608" i="6"/>
  <c r="Q6609" i="6"/>
  <c r="Q6610" i="6"/>
  <c r="Q6611" i="6"/>
  <c r="Q6612" i="6"/>
  <c r="Q6613" i="6"/>
  <c r="Q6614" i="6"/>
  <c r="Q6615" i="6"/>
  <c r="Q6616" i="6"/>
  <c r="Q6617" i="6"/>
  <c r="Q6618" i="6"/>
  <c r="Q6619" i="6"/>
  <c r="Q6620" i="6"/>
  <c r="Q6621" i="6"/>
  <c r="Q6622" i="6"/>
  <c r="Q6623" i="6"/>
  <c r="Q6624" i="6"/>
  <c r="Q6625" i="6"/>
  <c r="Q6626" i="6"/>
  <c r="Q6627" i="6"/>
  <c r="Q6628" i="6"/>
  <c r="Q6629" i="6"/>
  <c r="Q6630" i="6"/>
  <c r="Q6631" i="6"/>
  <c r="Q6632" i="6"/>
  <c r="Q6633" i="6"/>
  <c r="Q6634" i="6"/>
  <c r="Q6635" i="6"/>
  <c r="Q6636" i="6"/>
  <c r="Q6637" i="6"/>
  <c r="Q6638" i="6"/>
  <c r="Q6639" i="6"/>
  <c r="Q6640" i="6"/>
  <c r="Q6641" i="6"/>
  <c r="Q6642" i="6"/>
  <c r="Q6643" i="6"/>
  <c r="Q6644" i="6"/>
  <c r="Q6645" i="6"/>
  <c r="Q6646" i="6"/>
  <c r="Q6647" i="6"/>
  <c r="Q6648" i="6"/>
  <c r="Q6649" i="6"/>
  <c r="Q6650" i="6"/>
  <c r="Q6651" i="6"/>
  <c r="Q6652" i="6"/>
  <c r="Q6653" i="6"/>
  <c r="Q6654" i="6"/>
  <c r="Q6655" i="6"/>
  <c r="Q6656" i="6"/>
  <c r="Q6657" i="6"/>
  <c r="Q6658" i="6"/>
  <c r="Q6659" i="6"/>
  <c r="Q6660" i="6"/>
  <c r="Q6661" i="6"/>
  <c r="Q6662" i="6"/>
  <c r="Q6663" i="6"/>
  <c r="Q6664" i="6"/>
  <c r="Q6665" i="6"/>
  <c r="Q6666" i="6"/>
  <c r="Q6667" i="6"/>
  <c r="Q6668" i="6"/>
  <c r="Q6669" i="6"/>
  <c r="Q6670" i="6"/>
  <c r="Q6671" i="6"/>
  <c r="Q6672" i="6"/>
  <c r="Q6673" i="6"/>
  <c r="Q6674" i="6"/>
  <c r="Q6675" i="6"/>
  <c r="Q6676" i="6"/>
  <c r="Q6677" i="6"/>
  <c r="Q6678" i="6"/>
  <c r="Q6679" i="6"/>
  <c r="Q6680" i="6"/>
  <c r="Q6681" i="6"/>
  <c r="Q6682" i="6"/>
  <c r="Q6683" i="6"/>
  <c r="Q6684" i="6"/>
  <c r="Q6685" i="6"/>
  <c r="Q6686" i="6"/>
  <c r="Q6687" i="6"/>
  <c r="Q6688" i="6"/>
  <c r="Q6689" i="6"/>
  <c r="Q6690" i="6"/>
  <c r="Q6691" i="6"/>
  <c r="Q6692" i="6"/>
  <c r="Q6693" i="6"/>
  <c r="Q6694" i="6"/>
  <c r="Q6695" i="6"/>
  <c r="Q6696" i="6"/>
  <c r="Q6697" i="6"/>
  <c r="Q6698" i="6"/>
  <c r="Q6699" i="6"/>
  <c r="Q6700" i="6"/>
  <c r="Q6701" i="6"/>
  <c r="Q6702" i="6"/>
  <c r="Q6703" i="6"/>
  <c r="Q6704" i="6"/>
  <c r="Q6705" i="6"/>
  <c r="Q6706" i="6"/>
  <c r="Q6707" i="6"/>
  <c r="Q6708" i="6"/>
  <c r="Q6709" i="6"/>
  <c r="Q6710" i="6"/>
  <c r="Q6711" i="6"/>
  <c r="Q6712" i="6"/>
  <c r="Q6713" i="6"/>
  <c r="Q6714" i="6"/>
  <c r="Q6715" i="6"/>
  <c r="Q6716" i="6"/>
  <c r="Q6717" i="6"/>
  <c r="Q6718" i="6"/>
  <c r="Q6719" i="6"/>
  <c r="Q6720" i="6"/>
  <c r="Q6721" i="6"/>
  <c r="Q6722" i="6"/>
  <c r="Q6723" i="6"/>
  <c r="Q6724" i="6"/>
  <c r="Q6725" i="6"/>
  <c r="Q6726" i="6"/>
  <c r="Q6727" i="6"/>
  <c r="Q6728" i="6"/>
  <c r="Q6729" i="6"/>
  <c r="Q6730" i="6"/>
  <c r="Q6731" i="6"/>
  <c r="Q6732" i="6"/>
  <c r="Q6733" i="6"/>
  <c r="Q6734" i="6"/>
  <c r="Q6735" i="6"/>
  <c r="Q6736" i="6"/>
  <c r="Q6737" i="6"/>
  <c r="Q6738" i="6"/>
  <c r="Q6739" i="6"/>
  <c r="Q6740" i="6"/>
  <c r="Q6741" i="6"/>
  <c r="Q6742" i="6"/>
  <c r="Q6743" i="6"/>
  <c r="Q6744" i="6"/>
  <c r="Q6745" i="6"/>
  <c r="Q6746" i="6"/>
  <c r="Q6747" i="6"/>
  <c r="Q6748" i="6"/>
  <c r="Q6749" i="6"/>
  <c r="Q6750" i="6"/>
  <c r="Q6751" i="6"/>
  <c r="Q6752" i="6"/>
  <c r="Q6753" i="6"/>
  <c r="Q6754" i="6"/>
  <c r="Q6755" i="6"/>
  <c r="Q6756" i="6"/>
  <c r="Q6757" i="6"/>
  <c r="Q6758" i="6"/>
  <c r="Q6759" i="6"/>
  <c r="Q6760" i="6"/>
  <c r="Q6761" i="6"/>
  <c r="Q6762" i="6"/>
  <c r="Q6763" i="6"/>
  <c r="Q6764" i="6"/>
  <c r="Q6765" i="6"/>
  <c r="Q6766" i="6"/>
  <c r="Q6767" i="6"/>
  <c r="Q6768" i="6"/>
  <c r="Q6769" i="6"/>
  <c r="Q6770" i="6"/>
  <c r="Q6771" i="6"/>
  <c r="Q6772" i="6"/>
  <c r="Q6773" i="6"/>
  <c r="Q6774" i="6"/>
  <c r="Q6775" i="6"/>
  <c r="Q6776" i="6"/>
  <c r="Q6777" i="6"/>
  <c r="Q6778" i="6"/>
  <c r="Q6779" i="6"/>
  <c r="Q6780" i="6"/>
  <c r="Q6781" i="6"/>
  <c r="Q6782" i="6"/>
  <c r="Q6783" i="6"/>
  <c r="Q6784" i="6"/>
  <c r="Q6785" i="6"/>
  <c r="Q6786" i="6"/>
  <c r="Q6787" i="6"/>
  <c r="Q6788" i="6"/>
  <c r="Q6789" i="6"/>
  <c r="Q6790" i="6"/>
  <c r="Q6791" i="6"/>
  <c r="Q6792" i="6"/>
  <c r="Q6793" i="6"/>
  <c r="Q6794" i="6"/>
  <c r="Q6795" i="6"/>
  <c r="Q6796" i="6"/>
  <c r="Q6797" i="6"/>
  <c r="Q6798" i="6"/>
  <c r="Q6799" i="6"/>
  <c r="Q6800" i="6"/>
  <c r="Q6801" i="6"/>
  <c r="Q6802" i="6"/>
  <c r="Q6803" i="6"/>
  <c r="Q6804" i="6"/>
  <c r="Q6805" i="6"/>
  <c r="Q6806" i="6"/>
  <c r="Q6807" i="6"/>
  <c r="Q6808" i="6"/>
  <c r="Q6809" i="6"/>
  <c r="Q6810" i="6"/>
  <c r="Q6811" i="6"/>
  <c r="Q6812" i="6"/>
  <c r="Q6813" i="6"/>
  <c r="Q6814" i="6"/>
  <c r="Q6815" i="6"/>
  <c r="Q6816" i="6"/>
  <c r="Q6817" i="6"/>
  <c r="Q6818" i="6"/>
  <c r="Q6819" i="6"/>
  <c r="Q6820" i="6"/>
  <c r="Q6821" i="6"/>
  <c r="Q6822" i="6"/>
  <c r="Q6823" i="6"/>
  <c r="Q6824" i="6"/>
  <c r="Q6825" i="6"/>
  <c r="Q6826" i="6"/>
  <c r="Q6827" i="6"/>
  <c r="Q6828" i="6"/>
  <c r="Q6829" i="6"/>
  <c r="Q6830" i="6"/>
  <c r="Q6831" i="6"/>
  <c r="Q6832" i="6"/>
  <c r="Q6833" i="6"/>
  <c r="Q6834" i="6"/>
  <c r="Q6835" i="6"/>
  <c r="Q6836" i="6"/>
  <c r="Q6837" i="6"/>
  <c r="Q6838" i="6"/>
  <c r="Q6839" i="6"/>
  <c r="Q6840" i="6"/>
  <c r="Q6841" i="6"/>
  <c r="Q6842" i="6"/>
  <c r="Q6843" i="6"/>
  <c r="Q6844" i="6"/>
  <c r="Q6845" i="6"/>
  <c r="Q6846" i="6"/>
  <c r="Q6847" i="6"/>
  <c r="Q6848" i="6"/>
  <c r="Q6849" i="6"/>
  <c r="Q6850" i="6"/>
  <c r="Q6851" i="6"/>
  <c r="Q6852" i="6"/>
  <c r="Q6853" i="6"/>
  <c r="Q6854" i="6"/>
  <c r="Q6855" i="6"/>
  <c r="Q6856" i="6"/>
  <c r="Q6857" i="6"/>
  <c r="Q6858" i="6"/>
  <c r="Q6859" i="6"/>
  <c r="Q6860" i="6"/>
  <c r="Q6861" i="6"/>
  <c r="Q6862" i="6"/>
  <c r="Q6863" i="6"/>
  <c r="Q6864" i="6"/>
  <c r="Q6865" i="6"/>
  <c r="Q6866" i="6"/>
  <c r="Q6867" i="6"/>
  <c r="Q6868" i="6"/>
  <c r="Q6869" i="6"/>
  <c r="Q6870" i="6"/>
  <c r="Q6871" i="6"/>
  <c r="Q6872" i="6"/>
  <c r="Q6873" i="6"/>
  <c r="Q6874" i="6"/>
  <c r="Q6875" i="6"/>
  <c r="Q6876" i="6"/>
  <c r="Q6877" i="6"/>
  <c r="Q6878" i="6"/>
  <c r="Q6879" i="6"/>
  <c r="Q6880" i="6"/>
  <c r="Q6881" i="6"/>
  <c r="Q6882" i="6"/>
  <c r="Q6883" i="6"/>
  <c r="Q6884" i="6"/>
  <c r="Q6885" i="6"/>
  <c r="Q6886" i="6"/>
  <c r="Q6887" i="6"/>
  <c r="Q6888" i="6"/>
  <c r="Q6889" i="6"/>
  <c r="Q6890" i="6"/>
  <c r="Q6891" i="6"/>
  <c r="Q6892" i="6"/>
  <c r="Q6893" i="6"/>
  <c r="Q6894" i="6"/>
  <c r="Q6895" i="6"/>
  <c r="Q6896" i="6"/>
  <c r="Q6897" i="6"/>
  <c r="Q6898" i="6"/>
  <c r="Q6899" i="6"/>
  <c r="Q6900" i="6"/>
  <c r="Q6901" i="6"/>
  <c r="Q6902" i="6"/>
  <c r="Q6903" i="6"/>
  <c r="Q6904" i="6"/>
  <c r="Q6905" i="6"/>
  <c r="Q6906" i="6"/>
  <c r="Q6907" i="6"/>
  <c r="Q6908" i="6"/>
  <c r="Q6909" i="6"/>
  <c r="Q6910" i="6"/>
  <c r="Q6911" i="6"/>
  <c r="Q6912" i="6"/>
  <c r="Q6913" i="6"/>
  <c r="Q6914" i="6"/>
  <c r="Q6915" i="6"/>
  <c r="Q6916" i="6"/>
  <c r="Q6917" i="6"/>
  <c r="Q6918" i="6"/>
  <c r="Q6919" i="6"/>
  <c r="Q6920" i="6"/>
  <c r="Q6921" i="6"/>
  <c r="Q6922" i="6"/>
  <c r="Q6923" i="6"/>
  <c r="Q6924" i="6"/>
  <c r="Q6925" i="6"/>
  <c r="Q6926" i="6"/>
  <c r="Q6927" i="6"/>
  <c r="Q6928" i="6"/>
  <c r="Q6929" i="6"/>
  <c r="Q6930" i="6"/>
  <c r="Q6931" i="6"/>
  <c r="Q6932" i="6"/>
  <c r="Q6933" i="6"/>
  <c r="Q6934" i="6"/>
  <c r="Q6935" i="6"/>
  <c r="Q6936" i="6"/>
  <c r="Q6937" i="6"/>
  <c r="Q6938" i="6"/>
  <c r="Q6939" i="6"/>
  <c r="Q6940" i="6"/>
  <c r="Q6941" i="6"/>
  <c r="Q6942" i="6"/>
  <c r="Q6943" i="6"/>
  <c r="Q6944" i="6"/>
  <c r="Q6945" i="6"/>
  <c r="Q6946" i="6"/>
  <c r="Q6947" i="6"/>
  <c r="Q6948" i="6"/>
  <c r="Q6949" i="6"/>
  <c r="Q6950" i="6"/>
  <c r="Q6951" i="6"/>
  <c r="Q6952" i="6"/>
  <c r="Q6953" i="6"/>
  <c r="Q6954" i="6"/>
  <c r="Q6955" i="6"/>
  <c r="Q6956" i="6"/>
  <c r="Q6957" i="6"/>
  <c r="Q6958" i="6"/>
  <c r="Q6959" i="6"/>
  <c r="Q6960" i="6"/>
  <c r="Q6961" i="6"/>
  <c r="Q6962" i="6"/>
  <c r="Q6963" i="6"/>
  <c r="Q6964" i="6"/>
  <c r="Q6965" i="6"/>
  <c r="Q6966" i="6"/>
  <c r="Q6967" i="6"/>
  <c r="Q6968" i="6"/>
  <c r="Q6969" i="6"/>
  <c r="Q6970" i="6"/>
  <c r="Q6971" i="6"/>
  <c r="Q6972" i="6"/>
  <c r="Q6973" i="6"/>
  <c r="Q6974" i="6"/>
  <c r="Q6975" i="6"/>
  <c r="Q6976" i="6"/>
  <c r="Q6977" i="6"/>
  <c r="Q6978" i="6"/>
  <c r="Q6979" i="6"/>
  <c r="Q6980" i="6"/>
  <c r="Q6981" i="6"/>
  <c r="Q6982" i="6"/>
  <c r="Q6983" i="6"/>
  <c r="Q6984" i="6"/>
  <c r="Q6985" i="6"/>
  <c r="Q6986" i="6"/>
  <c r="Q6987" i="6"/>
  <c r="Q6988" i="6"/>
  <c r="Q6989" i="6"/>
  <c r="Q6990" i="6"/>
  <c r="Q6991" i="6"/>
  <c r="Q6992" i="6"/>
  <c r="Q6993" i="6"/>
  <c r="Q6994" i="6"/>
  <c r="Q6995" i="6"/>
  <c r="Q6996" i="6"/>
  <c r="Q6997" i="6"/>
  <c r="Q6998" i="6"/>
  <c r="Q6999" i="6"/>
  <c r="Q7000" i="6"/>
  <c r="Q7001" i="6"/>
  <c r="Q7002" i="6"/>
  <c r="Q7003" i="6"/>
  <c r="Q7004" i="6"/>
  <c r="Q7005" i="6"/>
  <c r="Q7006" i="6"/>
  <c r="Q7007" i="6"/>
  <c r="Q7008" i="6"/>
  <c r="Q7009" i="6"/>
  <c r="Q7010" i="6"/>
  <c r="Q7011" i="6"/>
  <c r="Q7012" i="6"/>
  <c r="Q7013" i="6"/>
  <c r="Q7014" i="6"/>
  <c r="Q7015" i="6"/>
  <c r="Q7016" i="6"/>
  <c r="Q7017" i="6"/>
  <c r="Q7018" i="6"/>
  <c r="Q7019" i="6"/>
  <c r="Q7020" i="6"/>
  <c r="Q7021" i="6"/>
  <c r="Q7022" i="6"/>
  <c r="Q7023" i="6"/>
  <c r="Q7024" i="6"/>
  <c r="Q7025" i="6"/>
  <c r="Q7026" i="6"/>
  <c r="Q7027" i="6"/>
  <c r="Q7028" i="6"/>
  <c r="Q7029" i="6"/>
  <c r="Q7030" i="6"/>
  <c r="Q7031" i="6"/>
  <c r="Q7032" i="6"/>
  <c r="Q7033" i="6"/>
  <c r="Q7034" i="6"/>
  <c r="Q7035" i="6"/>
  <c r="Q7036" i="6"/>
  <c r="Q7037" i="6"/>
  <c r="Q7038" i="6"/>
  <c r="Q7039" i="6"/>
  <c r="Q7040" i="6"/>
  <c r="Q7041" i="6"/>
  <c r="Q7042" i="6"/>
  <c r="Q7043" i="6"/>
  <c r="Q7044" i="6"/>
  <c r="Q7045" i="6"/>
  <c r="Q7046" i="6"/>
  <c r="Q7047" i="6"/>
  <c r="Q7048" i="6"/>
  <c r="Q7049" i="6"/>
  <c r="Q7050" i="6"/>
  <c r="Q7051" i="6"/>
  <c r="Q7052" i="6"/>
  <c r="Q7053" i="6"/>
  <c r="Q7054" i="6"/>
  <c r="Q7055" i="6"/>
  <c r="Q7056" i="6"/>
  <c r="Q7057" i="6"/>
  <c r="Q7058" i="6"/>
  <c r="Q7059" i="6"/>
  <c r="Q7060" i="6"/>
  <c r="Q7061" i="6"/>
  <c r="Q7062" i="6"/>
  <c r="Q7063" i="6"/>
  <c r="Q7064" i="6"/>
  <c r="Q7065" i="6"/>
  <c r="Q7066" i="6"/>
  <c r="Q7067" i="6"/>
  <c r="Q7068" i="6"/>
  <c r="Q7069" i="6"/>
  <c r="Q7070" i="6"/>
  <c r="Q7071" i="6"/>
  <c r="Q7072" i="6"/>
  <c r="Q7073" i="6"/>
  <c r="Q7074" i="6"/>
  <c r="Q7075" i="6"/>
  <c r="Q7076" i="6"/>
  <c r="Q7077" i="6"/>
  <c r="Q7078" i="6"/>
  <c r="Q7079" i="6"/>
  <c r="Q7080" i="6"/>
  <c r="Q7081" i="6"/>
  <c r="Q7082" i="6"/>
  <c r="Q7083" i="6"/>
  <c r="Q7084" i="6"/>
  <c r="Q7085" i="6"/>
  <c r="Q7086" i="6"/>
  <c r="Q7087" i="6"/>
  <c r="Q7088" i="6"/>
  <c r="Q7089" i="6"/>
  <c r="Q7090" i="6"/>
  <c r="Q7091" i="6"/>
  <c r="Q7092" i="6"/>
  <c r="Q7093" i="6"/>
  <c r="Q7094" i="6"/>
  <c r="Q7095" i="6"/>
  <c r="Q7096" i="6"/>
  <c r="Q7097" i="6"/>
  <c r="Q7098" i="6"/>
  <c r="Q7099" i="6"/>
  <c r="Q7100" i="6"/>
  <c r="Q7101" i="6"/>
  <c r="Q7102" i="6"/>
  <c r="Q7103" i="6"/>
  <c r="Q7104" i="6"/>
  <c r="Q7105" i="6"/>
  <c r="Q7106" i="6"/>
  <c r="Q7107" i="6"/>
  <c r="Q7108" i="6"/>
  <c r="Q7109" i="6"/>
  <c r="Q7110" i="6"/>
  <c r="Q7111" i="6"/>
  <c r="Q7112" i="6"/>
  <c r="Q7113" i="6"/>
  <c r="Q7114" i="6"/>
  <c r="Q7115" i="6"/>
  <c r="Q7116" i="6"/>
  <c r="Q7117" i="6"/>
  <c r="Q7118" i="6"/>
  <c r="Q7119" i="6"/>
  <c r="Q7120" i="6"/>
  <c r="Q7121" i="6"/>
  <c r="Q7122" i="6"/>
  <c r="Q7123" i="6"/>
  <c r="Q7124" i="6"/>
  <c r="Q7125" i="6"/>
  <c r="Q7126" i="6"/>
  <c r="Q7127" i="6"/>
  <c r="Q7128" i="6"/>
  <c r="Q7129" i="6"/>
  <c r="Q7130" i="6"/>
  <c r="Q7131" i="6"/>
  <c r="Q7132" i="6"/>
  <c r="Q7133" i="6"/>
  <c r="Q7134" i="6"/>
  <c r="Q7135" i="6"/>
  <c r="Q7136" i="6"/>
  <c r="Q7137" i="6"/>
  <c r="Q7138" i="6"/>
  <c r="Q7139" i="6"/>
  <c r="Q7140" i="6"/>
  <c r="Q7141" i="6"/>
  <c r="Q7142" i="6"/>
  <c r="Q7143" i="6"/>
  <c r="Q7144" i="6"/>
  <c r="Q7145" i="6"/>
  <c r="Q7146" i="6"/>
  <c r="Q7147" i="6"/>
  <c r="Q7148" i="6"/>
  <c r="Q7149" i="6"/>
  <c r="Q7150" i="6"/>
  <c r="Q7151" i="6"/>
  <c r="Q7152" i="6"/>
  <c r="Q7153" i="6"/>
  <c r="Q7154" i="6"/>
  <c r="Q7155" i="6"/>
  <c r="Q7156" i="6"/>
  <c r="Q7157" i="6"/>
  <c r="Q7158" i="6"/>
  <c r="Q7159" i="6"/>
  <c r="Q7160" i="6"/>
  <c r="Q7161" i="6"/>
  <c r="Q7162" i="6"/>
  <c r="Q7163" i="6"/>
  <c r="Q7164" i="6"/>
  <c r="Q7165" i="6"/>
  <c r="Q7166" i="6"/>
  <c r="Q7167" i="6"/>
  <c r="Q7168" i="6"/>
  <c r="Q7169" i="6"/>
  <c r="Q7170" i="6"/>
  <c r="Q7171" i="6"/>
  <c r="Q7172" i="6"/>
  <c r="Q7173" i="6"/>
  <c r="Q7174" i="6"/>
  <c r="Q7175" i="6"/>
  <c r="Q7176" i="6"/>
  <c r="Q7177" i="6"/>
  <c r="Q7178" i="6"/>
  <c r="Q7179" i="6"/>
  <c r="Q7180" i="6"/>
  <c r="Q7181" i="6"/>
  <c r="Q7182" i="6"/>
  <c r="Q7183" i="6"/>
  <c r="Q7184" i="6"/>
  <c r="Q7185" i="6"/>
  <c r="Q7186" i="6"/>
  <c r="Q7187" i="6"/>
  <c r="Q7188" i="6"/>
  <c r="Q7189" i="6"/>
  <c r="Q7190" i="6"/>
  <c r="Q7191" i="6"/>
  <c r="Q7192" i="6"/>
  <c r="Q7193" i="6"/>
  <c r="Q7194" i="6"/>
  <c r="Q7195" i="6"/>
  <c r="Q7196" i="6"/>
  <c r="Q7197" i="6"/>
  <c r="Q7198" i="6"/>
  <c r="Q7199" i="6"/>
  <c r="Q7200" i="6"/>
  <c r="Q7201" i="6"/>
  <c r="Q7202" i="6"/>
  <c r="Q7203" i="6"/>
  <c r="Q7204" i="6"/>
  <c r="Q7205" i="6"/>
  <c r="Q7206" i="6"/>
  <c r="Q7207" i="6"/>
  <c r="Q7208" i="6"/>
  <c r="Q7209" i="6"/>
  <c r="Q7210" i="6"/>
  <c r="Q7211" i="6"/>
  <c r="Q7212" i="6"/>
  <c r="Q7213" i="6"/>
  <c r="Q7214" i="6"/>
  <c r="Q7215" i="6"/>
  <c r="Q7216" i="6"/>
  <c r="Q7217" i="6"/>
  <c r="Q7218" i="6"/>
  <c r="Q7219" i="6"/>
  <c r="Q7220" i="6"/>
  <c r="Q7221" i="6"/>
  <c r="Q7222" i="6"/>
  <c r="Q7223" i="6"/>
  <c r="Q7224" i="6"/>
  <c r="Q7225" i="6"/>
  <c r="Q7226" i="6"/>
  <c r="Q7227" i="6"/>
  <c r="Q7228" i="6"/>
  <c r="Q7229" i="6"/>
  <c r="Q7230" i="6"/>
  <c r="Q7231" i="6"/>
  <c r="Q7232" i="6"/>
  <c r="Q7233" i="6"/>
  <c r="Q7234" i="6"/>
  <c r="Q7235" i="6"/>
  <c r="Q7236" i="6"/>
  <c r="Q7237" i="6"/>
  <c r="Q7238" i="6"/>
  <c r="Q7239" i="6"/>
  <c r="Q7240" i="6"/>
  <c r="Q7241" i="6"/>
  <c r="Q7242" i="6"/>
  <c r="Q7243" i="6"/>
  <c r="Q7244" i="6"/>
  <c r="Q7245" i="6"/>
  <c r="Q7246" i="6"/>
  <c r="Q7247" i="6"/>
  <c r="Q7248" i="6"/>
  <c r="Q7249" i="6"/>
  <c r="Q7250" i="6"/>
  <c r="Q7251" i="6"/>
  <c r="Q7252" i="6"/>
  <c r="Q7253" i="6"/>
  <c r="Q7254" i="6"/>
  <c r="Q7255" i="6"/>
  <c r="Q7256" i="6"/>
  <c r="Q7257" i="6"/>
  <c r="Q7258" i="6"/>
  <c r="Q7259" i="6"/>
  <c r="Q7260" i="6"/>
  <c r="Q7261" i="6"/>
  <c r="Q7262" i="6"/>
  <c r="Q7263" i="6"/>
  <c r="Q7264" i="6"/>
  <c r="Q7265" i="6"/>
  <c r="Q7266" i="6"/>
  <c r="Q7267" i="6"/>
  <c r="Q7268" i="6"/>
  <c r="Q7269" i="6"/>
  <c r="Q7270" i="6"/>
  <c r="Q7271" i="6"/>
  <c r="Q7272" i="6"/>
  <c r="Q7273" i="6"/>
  <c r="Q7274" i="6"/>
  <c r="Q7275" i="6"/>
  <c r="Q7276" i="6"/>
  <c r="Q7277" i="6"/>
  <c r="Q7278" i="6"/>
  <c r="Q7279" i="6"/>
  <c r="Q7280" i="6"/>
  <c r="Q7281" i="6"/>
  <c r="Q7282" i="6"/>
  <c r="Q7283" i="6"/>
  <c r="Q7284" i="6"/>
  <c r="Q7285" i="6"/>
  <c r="Q7286" i="6"/>
  <c r="Q7287" i="6"/>
  <c r="Q7288" i="6"/>
  <c r="Q7289" i="6"/>
  <c r="Q7290" i="6"/>
  <c r="Q7291" i="6"/>
  <c r="Q7292" i="6"/>
  <c r="Q7293" i="6"/>
  <c r="Q7294" i="6"/>
  <c r="Q7295" i="6"/>
  <c r="Q7296" i="6"/>
  <c r="Q7297" i="6"/>
  <c r="Q7298" i="6"/>
  <c r="Q7299" i="6"/>
  <c r="Q7300" i="6"/>
  <c r="Q7301" i="6"/>
  <c r="Q7302" i="6"/>
  <c r="Q7303" i="6"/>
  <c r="Q7304" i="6"/>
  <c r="Q7305" i="6"/>
  <c r="Q7306" i="6"/>
  <c r="Q7307" i="6"/>
  <c r="Q7308" i="6"/>
  <c r="Q7309" i="6"/>
  <c r="Q7310" i="6"/>
  <c r="Q7311" i="6"/>
  <c r="Q7312" i="6"/>
  <c r="Q7313" i="6"/>
  <c r="Q7314" i="6"/>
  <c r="Q7315" i="6"/>
  <c r="Q7316" i="6"/>
  <c r="Q7317" i="6"/>
  <c r="Q7318" i="6"/>
  <c r="Q7319" i="6"/>
  <c r="Q7320" i="6"/>
  <c r="Q7321" i="6"/>
  <c r="Q7322" i="6"/>
  <c r="Q7323" i="6"/>
  <c r="Q7324" i="6"/>
  <c r="Q7325" i="6"/>
  <c r="Q7326" i="6"/>
  <c r="Q7327" i="6"/>
  <c r="Q7328" i="6"/>
  <c r="Q7329" i="6"/>
  <c r="Q7330" i="6"/>
  <c r="Q7331" i="6"/>
  <c r="Q7332" i="6"/>
  <c r="Q7333" i="6"/>
  <c r="Q7334" i="6"/>
  <c r="Q7335" i="6"/>
  <c r="Q7336" i="6"/>
  <c r="Q7337" i="6"/>
  <c r="Q7338" i="6"/>
  <c r="Q7339" i="6"/>
  <c r="Q7340" i="6"/>
  <c r="Q7341" i="6"/>
  <c r="Q7342" i="6"/>
  <c r="Q7343" i="6"/>
  <c r="Q7344" i="6"/>
  <c r="Q7345" i="6"/>
  <c r="Q7346" i="6"/>
  <c r="Q7347" i="6"/>
  <c r="Q7348" i="6"/>
  <c r="Q7349" i="6"/>
  <c r="Q7350" i="6"/>
  <c r="Q7351" i="6"/>
  <c r="Q7352" i="6"/>
  <c r="Q7353" i="6"/>
  <c r="Q7354" i="6"/>
  <c r="Q7355" i="6"/>
  <c r="Q7356" i="6"/>
  <c r="Q7357" i="6"/>
  <c r="Q7358" i="6"/>
  <c r="Q7359" i="6"/>
  <c r="Q7360" i="6"/>
  <c r="Q7361" i="6"/>
  <c r="Q7362" i="6"/>
  <c r="Q7363" i="6"/>
  <c r="Q7364" i="6"/>
  <c r="Q7365" i="6"/>
  <c r="Q7366" i="6"/>
  <c r="Q7367" i="6"/>
  <c r="Q7368" i="6"/>
  <c r="Q7369" i="6"/>
  <c r="Q7370" i="6"/>
  <c r="Q7371" i="6"/>
  <c r="Q7372" i="6"/>
  <c r="Q7373" i="6"/>
  <c r="Q7374" i="6"/>
  <c r="Q7375" i="6"/>
  <c r="Q7376" i="6"/>
  <c r="Q7377" i="6"/>
  <c r="Q7378" i="6"/>
  <c r="Q7379" i="6"/>
  <c r="Q7380" i="6"/>
  <c r="Q7381" i="6"/>
  <c r="Q7382" i="6"/>
  <c r="Q7383" i="6"/>
  <c r="Q7384" i="6"/>
  <c r="Q7385" i="6"/>
  <c r="Q7386" i="6"/>
  <c r="Q7387" i="6"/>
  <c r="Q7388" i="6"/>
  <c r="Q7389" i="6"/>
  <c r="Q7390" i="6"/>
  <c r="Q7391" i="6"/>
  <c r="Q7392" i="6"/>
  <c r="Q7393" i="6"/>
  <c r="Q7394" i="6"/>
  <c r="Q7395" i="6"/>
  <c r="Q7396" i="6"/>
  <c r="Q7397" i="6"/>
  <c r="Q7398" i="6"/>
  <c r="Q7399" i="6"/>
  <c r="Q7400" i="6"/>
  <c r="Q7401" i="6"/>
  <c r="Q7402" i="6"/>
  <c r="Q7403" i="6"/>
  <c r="Q7404" i="6"/>
  <c r="Q7405" i="6"/>
  <c r="Q7406" i="6"/>
  <c r="Q7407" i="6"/>
  <c r="Q7408" i="6"/>
  <c r="Q7409" i="6"/>
  <c r="Q7410" i="6"/>
  <c r="Q7411" i="6"/>
  <c r="Q7412" i="6"/>
  <c r="Q7413" i="6"/>
  <c r="Q7414" i="6"/>
  <c r="Q7415" i="6"/>
  <c r="Q7416" i="6"/>
  <c r="Q7417" i="6"/>
  <c r="Q7418" i="6"/>
  <c r="Q7419" i="6"/>
  <c r="Q7420" i="6"/>
  <c r="Q7421" i="6"/>
  <c r="Q7422" i="6"/>
  <c r="Q7423" i="6"/>
  <c r="Q7424" i="6"/>
  <c r="Q7425" i="6"/>
  <c r="Q7426" i="6"/>
  <c r="Q7427" i="6"/>
  <c r="Q7428" i="6"/>
  <c r="Q7429" i="6"/>
  <c r="Q7430" i="6"/>
  <c r="Q7431" i="6"/>
  <c r="Q7432" i="6"/>
  <c r="Q7433" i="6"/>
  <c r="Q7434" i="6"/>
  <c r="Q7435" i="6"/>
  <c r="Q7436" i="6"/>
  <c r="Q7437" i="6"/>
  <c r="Q7438" i="6"/>
  <c r="Q7439" i="6"/>
  <c r="Q7440" i="6"/>
  <c r="Q7441" i="6"/>
  <c r="Q7442" i="6"/>
  <c r="Q7443" i="6"/>
  <c r="Q7444" i="6"/>
  <c r="Q7445" i="6"/>
  <c r="Q7446" i="6"/>
  <c r="Q7447" i="6"/>
  <c r="Q7448" i="6"/>
  <c r="Q7449" i="6"/>
  <c r="Q7450" i="6"/>
  <c r="Q7451" i="6"/>
  <c r="Q7452" i="6"/>
  <c r="Q7453" i="6"/>
  <c r="Q7454" i="6"/>
  <c r="Q7455" i="6"/>
  <c r="Q7456" i="6"/>
  <c r="Q7457" i="6"/>
  <c r="Q7458" i="6"/>
  <c r="Q7459" i="6"/>
  <c r="Q7460" i="6"/>
  <c r="Q7461" i="6"/>
  <c r="Q7462" i="6"/>
  <c r="Q7463" i="6"/>
  <c r="Q7464" i="6"/>
  <c r="Q7465" i="6"/>
  <c r="Q7466" i="6"/>
  <c r="Q7467" i="6"/>
  <c r="Q7468" i="6"/>
  <c r="Q7469" i="6"/>
  <c r="Q7470" i="6"/>
  <c r="Q7471" i="6"/>
  <c r="Q7472" i="6"/>
  <c r="Q7473" i="6"/>
  <c r="Q7474" i="6"/>
  <c r="Q7475" i="6"/>
  <c r="Q7476" i="6"/>
  <c r="Q7477" i="6"/>
  <c r="Q7478" i="6"/>
  <c r="Q7479" i="6"/>
  <c r="Q7480" i="6"/>
  <c r="Q7481" i="6"/>
  <c r="Q7482" i="6"/>
  <c r="Q7483" i="6"/>
  <c r="Q7484" i="6"/>
  <c r="Q7485" i="6"/>
  <c r="Q7486" i="6"/>
  <c r="Q7487" i="6"/>
  <c r="Q7488" i="6"/>
  <c r="Q7489" i="6"/>
  <c r="Q7490" i="6"/>
  <c r="Q7491" i="6"/>
  <c r="Q7492" i="6"/>
  <c r="Q7493" i="6"/>
  <c r="Q7494" i="6"/>
  <c r="Q7495" i="6"/>
  <c r="Q7496" i="6"/>
  <c r="Q7497" i="6"/>
  <c r="Q7498" i="6"/>
  <c r="Q7499" i="6"/>
  <c r="Q7500" i="6"/>
  <c r="Q7501" i="6"/>
  <c r="Q7502" i="6"/>
  <c r="Q7503" i="6"/>
  <c r="Q7504" i="6"/>
  <c r="Q7505" i="6"/>
  <c r="Q7506" i="6"/>
  <c r="Q7507" i="6"/>
  <c r="Q7508" i="6"/>
  <c r="Q7509" i="6"/>
  <c r="Q7510" i="6"/>
  <c r="Q7511" i="6"/>
  <c r="Q7512" i="6"/>
  <c r="Q7513" i="6"/>
  <c r="Q7514" i="6"/>
  <c r="Q7515" i="6"/>
  <c r="Q7516" i="6"/>
  <c r="Q7517" i="6"/>
  <c r="Q7518" i="6"/>
  <c r="Q7519" i="6"/>
  <c r="Q7520" i="6"/>
  <c r="Q7521" i="6"/>
  <c r="Q7522" i="6"/>
  <c r="Q7523" i="6"/>
  <c r="Q7524" i="6"/>
  <c r="Q7525" i="6"/>
  <c r="Q7526" i="6"/>
  <c r="Q7527" i="6"/>
  <c r="Q7528" i="6"/>
  <c r="Q7529" i="6"/>
  <c r="Q7530" i="6"/>
  <c r="Q7531" i="6"/>
  <c r="Q7532" i="6"/>
  <c r="Q7533" i="6"/>
  <c r="Q7534" i="6"/>
  <c r="Q7535" i="6"/>
  <c r="Q7536" i="6"/>
  <c r="Q7537" i="6"/>
  <c r="Q7538" i="6"/>
  <c r="Q7539" i="6"/>
  <c r="Q7540" i="6"/>
  <c r="Q7541" i="6"/>
  <c r="Q7542" i="6"/>
  <c r="Q7543" i="6"/>
  <c r="Q7544" i="6"/>
  <c r="Q7545" i="6"/>
  <c r="Q7546" i="6"/>
  <c r="Q7547" i="6"/>
  <c r="Q7548" i="6"/>
  <c r="Q7549" i="6"/>
  <c r="Q7550" i="6"/>
  <c r="Q7551" i="6"/>
  <c r="Q7552" i="6"/>
  <c r="Q7553" i="6"/>
  <c r="Q7554" i="6"/>
  <c r="Q7555" i="6"/>
  <c r="Q7556" i="6"/>
  <c r="Q7557" i="6"/>
  <c r="Q7558" i="6"/>
  <c r="Q7559" i="6"/>
  <c r="Q7560" i="6"/>
  <c r="Q7561" i="6"/>
  <c r="Q7562" i="6"/>
  <c r="Q7563" i="6"/>
  <c r="Q7564" i="6"/>
  <c r="Q7565" i="6"/>
  <c r="Q7566" i="6"/>
  <c r="Q7567" i="6"/>
  <c r="Q7568" i="6"/>
  <c r="Q7569" i="6"/>
  <c r="Q7570" i="6"/>
  <c r="Q7571" i="6"/>
  <c r="Q7572" i="6"/>
  <c r="Q7573" i="6"/>
  <c r="Q7574" i="6"/>
  <c r="Q7575" i="6"/>
  <c r="Q7576" i="6"/>
  <c r="Q7577" i="6"/>
  <c r="Q7578" i="6"/>
  <c r="Q7579" i="6"/>
  <c r="Q7580" i="6"/>
  <c r="Q7581" i="6"/>
  <c r="Q7582" i="6"/>
  <c r="Q7583" i="6"/>
  <c r="Q7584" i="6"/>
  <c r="Q7585" i="6"/>
  <c r="Q7586" i="6"/>
  <c r="Q7587" i="6"/>
  <c r="Q7588" i="6"/>
  <c r="Q7589" i="6"/>
  <c r="Q7590" i="6"/>
  <c r="Q7591" i="6"/>
  <c r="Q7592" i="6"/>
  <c r="Q7593" i="6"/>
  <c r="Q7594" i="6"/>
  <c r="Q7595" i="6"/>
  <c r="Q7596" i="6"/>
  <c r="Q7597" i="6"/>
  <c r="Q7598" i="6"/>
  <c r="Q7599" i="6"/>
  <c r="Q7600" i="6"/>
  <c r="Q7601" i="6"/>
  <c r="Q7602" i="6"/>
  <c r="Q7603" i="6"/>
  <c r="Q7604" i="6"/>
  <c r="Q7605" i="6"/>
  <c r="Q7606" i="6"/>
  <c r="Q7607" i="6"/>
  <c r="Q7608" i="6"/>
  <c r="Q7609" i="6"/>
  <c r="Q7610" i="6"/>
  <c r="Q7611" i="6"/>
  <c r="Q7612" i="6"/>
  <c r="Q7613" i="6"/>
  <c r="Q7614" i="6"/>
  <c r="Q7615" i="6"/>
  <c r="Q7616" i="6"/>
  <c r="Q7617" i="6"/>
  <c r="Q7618" i="6"/>
  <c r="Q7619" i="6"/>
  <c r="Q7620" i="6"/>
  <c r="Q7621" i="6"/>
  <c r="Q7622" i="6"/>
  <c r="Q7623" i="6"/>
  <c r="Q7624" i="6"/>
  <c r="Q7625" i="6"/>
  <c r="Q7626" i="6"/>
  <c r="Q7627" i="6"/>
  <c r="Q7628" i="6"/>
  <c r="Q7629" i="6"/>
  <c r="Q7630" i="6"/>
  <c r="Q7631" i="6"/>
  <c r="Q7632" i="6"/>
  <c r="Q7633" i="6"/>
  <c r="Q7634" i="6"/>
  <c r="Q7635" i="6"/>
  <c r="Q7636" i="6"/>
  <c r="Q7637" i="6"/>
  <c r="Q7638" i="6"/>
  <c r="Q7639" i="6"/>
  <c r="Q7640" i="6"/>
  <c r="Q7641" i="6"/>
  <c r="Q7642" i="6"/>
  <c r="Q7643" i="6"/>
  <c r="Q7644" i="6"/>
  <c r="Q7645" i="6"/>
  <c r="Q7646" i="6"/>
  <c r="Q7647" i="6"/>
  <c r="Q7648" i="6"/>
  <c r="Q7649" i="6"/>
  <c r="Q7650" i="6"/>
  <c r="Q7651" i="6"/>
  <c r="Q7652" i="6"/>
  <c r="Q7653" i="6"/>
  <c r="Q7654" i="6"/>
  <c r="Q7655" i="6"/>
  <c r="Q7656" i="6"/>
  <c r="Q7657" i="6"/>
  <c r="Q7658" i="6"/>
  <c r="Q7659" i="6"/>
  <c r="Q7660" i="6"/>
  <c r="Q7661" i="6"/>
  <c r="Q7662" i="6"/>
  <c r="Q7663" i="6"/>
  <c r="Q7664" i="6"/>
  <c r="Q7665" i="6"/>
  <c r="Q7666" i="6"/>
  <c r="Q7667" i="6"/>
  <c r="Q7668" i="6"/>
  <c r="Q7669" i="6"/>
  <c r="Q7670" i="6"/>
  <c r="Q7671" i="6"/>
  <c r="Q7672" i="6"/>
  <c r="Q7673" i="6"/>
  <c r="Q7674" i="6"/>
  <c r="Q7675" i="6"/>
  <c r="Q7676" i="6"/>
  <c r="Q7677" i="6"/>
  <c r="Q7678" i="6"/>
  <c r="Q7679" i="6"/>
  <c r="Q7680" i="6"/>
  <c r="Q7681" i="6"/>
  <c r="Q7682" i="6"/>
  <c r="Q7683" i="6"/>
  <c r="Q7684" i="6"/>
  <c r="Q7685" i="6"/>
  <c r="Q7686" i="6"/>
  <c r="Q7687" i="6"/>
  <c r="Q7688" i="6"/>
  <c r="Q7689" i="6"/>
  <c r="Q7690" i="6"/>
  <c r="Q7691" i="6"/>
  <c r="Q7692" i="6"/>
  <c r="Q7693" i="6"/>
  <c r="Q7694" i="6"/>
  <c r="Q7695" i="6"/>
  <c r="Q7696" i="6"/>
  <c r="Q7697" i="6"/>
  <c r="Q7698" i="6"/>
  <c r="Q7699" i="6"/>
  <c r="Q7700" i="6"/>
  <c r="Q7701" i="6"/>
  <c r="Q7702" i="6"/>
  <c r="Q7703" i="6"/>
  <c r="Q7704" i="6"/>
  <c r="Q7705" i="6"/>
  <c r="Q7706" i="6"/>
  <c r="Q7707" i="6"/>
  <c r="Q7708" i="6"/>
  <c r="Q7709" i="6"/>
  <c r="Q7710" i="6"/>
  <c r="Q7711" i="6"/>
  <c r="Q7712" i="6"/>
  <c r="Q7713" i="6"/>
  <c r="Q7714" i="6"/>
  <c r="Q7715" i="6"/>
  <c r="Q7716" i="6"/>
  <c r="Q7717" i="6"/>
  <c r="Q7718" i="6"/>
  <c r="Q7719" i="6"/>
  <c r="Q7720" i="6"/>
  <c r="Q7721" i="6"/>
  <c r="Q7722" i="6"/>
  <c r="Q7723" i="6"/>
  <c r="Q7724" i="6"/>
  <c r="Q7725" i="6"/>
  <c r="Q7726" i="6"/>
  <c r="Q7727" i="6"/>
  <c r="Q7728" i="6"/>
  <c r="Q7729" i="6"/>
  <c r="Q7730" i="6"/>
  <c r="Q7731" i="6"/>
  <c r="Q7732" i="6"/>
  <c r="Q7733" i="6"/>
  <c r="Q7734" i="6"/>
  <c r="Q7735" i="6"/>
  <c r="Q7736" i="6"/>
  <c r="Q7737" i="6"/>
  <c r="Q7738" i="6"/>
  <c r="Q7739" i="6"/>
  <c r="Q7740" i="6"/>
  <c r="Q7741" i="6"/>
  <c r="Q7742" i="6"/>
  <c r="Q7743" i="6"/>
  <c r="Q7744" i="6"/>
  <c r="Q7745" i="6"/>
  <c r="Q7746" i="6"/>
  <c r="Q7747" i="6"/>
  <c r="Q7748" i="6"/>
  <c r="Q7749" i="6"/>
  <c r="Q7750" i="6"/>
  <c r="Q7751" i="6"/>
  <c r="Q7752" i="6"/>
  <c r="Q7753" i="6"/>
  <c r="Q7754" i="6"/>
  <c r="Q7755" i="6"/>
  <c r="Q7756" i="6"/>
  <c r="Q7757" i="6"/>
  <c r="Q7758" i="6"/>
  <c r="Q7759" i="6"/>
  <c r="Q7760" i="6"/>
  <c r="Q7761" i="6"/>
  <c r="Q7762" i="6"/>
  <c r="Q7763" i="6"/>
  <c r="Q7764" i="6"/>
  <c r="Q7765" i="6"/>
  <c r="Q7766" i="6"/>
  <c r="Q7767" i="6"/>
  <c r="Q7768" i="6"/>
  <c r="Q7769" i="6"/>
  <c r="Q7770" i="6"/>
  <c r="Q7771" i="6"/>
  <c r="Q7772" i="6"/>
  <c r="Q7773" i="6"/>
  <c r="Q7774" i="6"/>
  <c r="Q7775" i="6"/>
  <c r="Q7776" i="6"/>
  <c r="Q7777" i="6"/>
  <c r="Q7778" i="6"/>
  <c r="Q7779" i="6"/>
  <c r="Q7780" i="6"/>
  <c r="Q7781" i="6"/>
  <c r="Q7782" i="6"/>
  <c r="Q7783" i="6"/>
  <c r="Q7784" i="6"/>
  <c r="Q7785" i="6"/>
  <c r="Q7786" i="6"/>
  <c r="Q7787" i="6"/>
  <c r="Q7788" i="6"/>
  <c r="Q7789" i="6"/>
  <c r="Q7790" i="6"/>
  <c r="Q7791" i="6"/>
  <c r="Q7792" i="6"/>
  <c r="Q7793" i="6"/>
  <c r="Q7794" i="6"/>
  <c r="Q7795" i="6"/>
  <c r="Q7796" i="6"/>
  <c r="Q7797" i="6"/>
  <c r="Q7798" i="6"/>
  <c r="Q7799" i="6"/>
  <c r="Q7800" i="6"/>
  <c r="Q7801" i="6"/>
  <c r="Q7802" i="6"/>
  <c r="Q7803" i="6"/>
  <c r="Q7804" i="6"/>
  <c r="Q7805" i="6"/>
  <c r="Q7806" i="6"/>
  <c r="Q7807" i="6"/>
  <c r="Q7808" i="6"/>
  <c r="Q7809" i="6"/>
  <c r="Q7810" i="6"/>
  <c r="Q7811" i="6"/>
  <c r="Q7812" i="6"/>
  <c r="Q7813" i="6"/>
  <c r="Q7814" i="6"/>
  <c r="Q7815" i="6"/>
  <c r="Q7816" i="6"/>
  <c r="Q7817" i="6"/>
  <c r="Q7818" i="6"/>
  <c r="Q7819" i="6"/>
  <c r="Q7820" i="6"/>
  <c r="Q7821" i="6"/>
  <c r="Q7822" i="6"/>
  <c r="Q7823" i="6"/>
  <c r="Q7824" i="6"/>
  <c r="Q7825" i="6"/>
  <c r="Q7826" i="6"/>
  <c r="Q7827" i="6"/>
  <c r="Q7828" i="6"/>
  <c r="Q7829" i="6"/>
  <c r="Q7830" i="6"/>
  <c r="Q7831" i="6"/>
  <c r="Q7832" i="6"/>
  <c r="Q7833" i="6"/>
  <c r="Q7834" i="6"/>
  <c r="Q7835" i="6"/>
  <c r="Q7836" i="6"/>
  <c r="Q7837" i="6"/>
  <c r="Q7838" i="6"/>
  <c r="Q7839" i="6"/>
  <c r="Q7840" i="6"/>
  <c r="Q7841" i="6"/>
  <c r="Q7842" i="6"/>
  <c r="Q7843" i="6"/>
  <c r="Q7844" i="6"/>
  <c r="Q7845" i="6"/>
  <c r="Q7846" i="6"/>
  <c r="Q7847" i="6"/>
  <c r="Q7848" i="6"/>
  <c r="Q7849" i="6"/>
  <c r="Q7850" i="6"/>
  <c r="Q7851" i="6"/>
  <c r="Q7852" i="6"/>
  <c r="Q7853" i="6"/>
  <c r="Q7854" i="6"/>
  <c r="Q7855" i="6"/>
  <c r="Q7856" i="6"/>
  <c r="Q7857" i="6"/>
  <c r="Q7858" i="6"/>
  <c r="Q7859" i="6"/>
  <c r="Q7860" i="6"/>
  <c r="Q7861" i="6"/>
  <c r="Q7862" i="6"/>
  <c r="Q7863" i="6"/>
  <c r="Q7864" i="6"/>
  <c r="Q7865" i="6"/>
  <c r="Q7866" i="6"/>
  <c r="Q7867" i="6"/>
  <c r="Q7868" i="6"/>
  <c r="Q7869" i="6"/>
  <c r="Q7870" i="6"/>
  <c r="Q7871" i="6"/>
  <c r="Q7872" i="6"/>
  <c r="Q7873" i="6"/>
  <c r="Q7874" i="6"/>
  <c r="Q7875" i="6"/>
  <c r="Q7876" i="6"/>
  <c r="Q7877" i="6"/>
  <c r="Q7878" i="6"/>
  <c r="Q7879" i="6"/>
  <c r="Q7880" i="6"/>
  <c r="Q7881" i="6"/>
  <c r="Q7882" i="6"/>
  <c r="Q7883" i="6"/>
  <c r="Q7884" i="6"/>
  <c r="Q7885" i="6"/>
  <c r="Q7886" i="6"/>
  <c r="Q7887" i="6"/>
  <c r="Q7888" i="6"/>
  <c r="Q7889" i="6"/>
  <c r="Q7890" i="6"/>
  <c r="Q7891" i="6"/>
  <c r="Q7892" i="6"/>
  <c r="Q7893" i="6"/>
  <c r="Q7894" i="6"/>
  <c r="Q7895" i="6"/>
  <c r="Q7896" i="6"/>
  <c r="Q7897" i="6"/>
  <c r="Q7898" i="6"/>
  <c r="Q7899" i="6"/>
  <c r="Q7900" i="6"/>
  <c r="Q7901" i="6"/>
  <c r="Q7902" i="6"/>
  <c r="Q7903" i="6"/>
  <c r="Q7904" i="6"/>
  <c r="Q7905" i="6"/>
  <c r="Q7906" i="6"/>
  <c r="Q7907" i="6"/>
  <c r="Q7908" i="6"/>
  <c r="Q7909" i="6"/>
  <c r="Q7910" i="6"/>
  <c r="Q7911" i="6"/>
  <c r="Q7912" i="6"/>
  <c r="Q7913" i="6"/>
  <c r="Q7914" i="6"/>
  <c r="Q7915" i="6"/>
  <c r="Q7916" i="6"/>
  <c r="Q7917" i="6"/>
  <c r="Q7918" i="6"/>
  <c r="Q7919" i="6"/>
  <c r="Q7920" i="6"/>
  <c r="Q7921" i="6"/>
  <c r="Q7922" i="6"/>
  <c r="Q7923" i="6"/>
  <c r="Q7924" i="6"/>
  <c r="Q7925" i="6"/>
  <c r="Q7926" i="6"/>
  <c r="Q7927" i="6"/>
  <c r="Q7928" i="6"/>
  <c r="Q7929" i="6"/>
  <c r="Q7930" i="6"/>
  <c r="Q7931" i="6"/>
  <c r="Q7932" i="6"/>
  <c r="Q7933" i="6"/>
  <c r="Q7934" i="6"/>
  <c r="Q7935" i="6"/>
  <c r="Q7936" i="6"/>
  <c r="Q7937" i="6"/>
  <c r="Q7938" i="6"/>
  <c r="Q7939" i="6"/>
  <c r="Q7940" i="6"/>
  <c r="Q7941" i="6"/>
  <c r="Q7942" i="6"/>
  <c r="Q7943" i="6"/>
  <c r="Q7944" i="6"/>
  <c r="Q7945" i="6"/>
  <c r="Q7946" i="6"/>
  <c r="Q7947" i="6"/>
  <c r="Q7948" i="6"/>
  <c r="Q7949" i="6"/>
  <c r="Q7950" i="6"/>
  <c r="Q7951" i="6"/>
  <c r="Q7952" i="6"/>
  <c r="Q7953" i="6"/>
  <c r="Q7954" i="6"/>
  <c r="Q7955" i="6"/>
  <c r="Q7956" i="6"/>
  <c r="Q7957" i="6"/>
  <c r="Q7958" i="6"/>
  <c r="Q7959" i="6"/>
  <c r="Q7960" i="6"/>
  <c r="Q7961" i="6"/>
  <c r="Q7962" i="6"/>
  <c r="Q7963" i="6"/>
  <c r="Q7964" i="6"/>
  <c r="Q7965" i="6"/>
  <c r="Q7966" i="6"/>
  <c r="Q7967" i="6"/>
  <c r="Q7968" i="6"/>
  <c r="Q7969" i="6"/>
  <c r="Q7970" i="6"/>
  <c r="Q7971" i="6"/>
  <c r="Q7972" i="6"/>
  <c r="Q7973" i="6"/>
  <c r="Q7974" i="6"/>
  <c r="Q7975" i="6"/>
  <c r="Q7976" i="6"/>
  <c r="Q7977" i="6"/>
  <c r="Q7978" i="6"/>
  <c r="Q7979" i="6"/>
  <c r="Q7980" i="6"/>
  <c r="Q7981" i="6"/>
  <c r="Q7982" i="6"/>
  <c r="Q7983" i="6"/>
  <c r="Q7984" i="6"/>
  <c r="Q7985" i="6"/>
  <c r="Q7986" i="6"/>
  <c r="Q7987" i="6"/>
  <c r="Q7988" i="6"/>
  <c r="Q7989" i="6"/>
  <c r="Q7990" i="6"/>
  <c r="Q7991" i="6"/>
  <c r="Q7992" i="6"/>
  <c r="Q7993" i="6"/>
  <c r="Q7994" i="6"/>
  <c r="Q7995" i="6"/>
  <c r="Q7996" i="6"/>
  <c r="Q7997" i="6"/>
  <c r="Q7998" i="6"/>
  <c r="Q7999" i="6"/>
  <c r="Q8000" i="6"/>
  <c r="Q8001" i="6"/>
  <c r="Q8002" i="6"/>
  <c r="Q8003" i="6"/>
  <c r="Q8004" i="6"/>
  <c r="Q8005" i="6"/>
  <c r="Q8006" i="6"/>
  <c r="Q8007" i="6"/>
  <c r="Q8008" i="6"/>
  <c r="Q8009" i="6"/>
  <c r="Q8010" i="6"/>
  <c r="Q8011" i="6"/>
  <c r="Q8012" i="6"/>
  <c r="Q8013" i="6"/>
  <c r="Q8014" i="6"/>
  <c r="Q8015" i="6"/>
  <c r="Q8016" i="6"/>
  <c r="Q8017" i="6"/>
  <c r="Q8018" i="6"/>
  <c r="Q8019" i="6"/>
  <c r="Q8020" i="6"/>
  <c r="Q8021" i="6"/>
  <c r="Q8022" i="6"/>
  <c r="Q8023" i="6"/>
  <c r="Q8024" i="6"/>
  <c r="Q8025" i="6"/>
  <c r="Q8026" i="6"/>
  <c r="Q8027" i="6"/>
  <c r="Q8028" i="6"/>
  <c r="Q8029" i="6"/>
  <c r="Q8030" i="6"/>
  <c r="Q8031" i="6"/>
  <c r="Q8032" i="6"/>
  <c r="Q8033" i="6"/>
  <c r="Q8034" i="6"/>
  <c r="Q8035" i="6"/>
  <c r="Q8036" i="6"/>
  <c r="Q8037" i="6"/>
  <c r="Q8038" i="6"/>
  <c r="Q8039" i="6"/>
  <c r="Q8040" i="6"/>
  <c r="Q8041" i="6"/>
  <c r="Q8042" i="6"/>
  <c r="Q8043" i="6"/>
  <c r="Q8044" i="6"/>
  <c r="Q8045" i="6"/>
  <c r="Q8046" i="6"/>
  <c r="Q8047" i="6"/>
  <c r="Q8048" i="6"/>
  <c r="Q8049" i="6"/>
  <c r="Q8050" i="6"/>
  <c r="Q8051" i="6"/>
  <c r="Q8052" i="6"/>
  <c r="Q8053" i="6"/>
  <c r="Q8054" i="6"/>
  <c r="Q8055" i="6"/>
  <c r="Q8056" i="6"/>
  <c r="Q8057" i="6"/>
  <c r="Q8058" i="6"/>
  <c r="Q8059" i="6"/>
  <c r="Q8060" i="6"/>
  <c r="Q8061" i="6"/>
  <c r="Q8062" i="6"/>
  <c r="Q8063" i="6"/>
  <c r="Q8064" i="6"/>
  <c r="Q8065" i="6"/>
  <c r="Q8066" i="6"/>
  <c r="Q8067" i="6"/>
  <c r="Q8068" i="6"/>
  <c r="Q8069" i="6"/>
  <c r="Q8070" i="6"/>
  <c r="Q8071" i="6"/>
  <c r="Q8072" i="6"/>
  <c r="Q8073" i="6"/>
  <c r="Q8074" i="6"/>
  <c r="Q8075" i="6"/>
  <c r="Q8076" i="6"/>
  <c r="Q8077" i="6"/>
  <c r="Q8078" i="6"/>
  <c r="Q8079" i="6"/>
  <c r="Q8080" i="6"/>
  <c r="Q8081" i="6"/>
  <c r="Q8082" i="6"/>
  <c r="Q8083" i="6"/>
  <c r="Q8084" i="6"/>
  <c r="Q8085" i="6"/>
  <c r="Q8086" i="6"/>
  <c r="Q8087" i="6"/>
  <c r="Q8088" i="6"/>
  <c r="Q8089" i="6"/>
  <c r="Q8090" i="6"/>
  <c r="Q8091" i="6"/>
  <c r="Q8092" i="6"/>
  <c r="Q8093" i="6"/>
  <c r="Q8094" i="6"/>
  <c r="Q8095" i="6"/>
  <c r="Q8096" i="6"/>
  <c r="Q8097" i="6"/>
  <c r="Q8098" i="6"/>
  <c r="Q8099" i="6"/>
  <c r="Q8100" i="6"/>
  <c r="Q8101" i="6"/>
  <c r="Q8102" i="6"/>
  <c r="Q8103" i="6"/>
  <c r="Q8104" i="6"/>
  <c r="Q8105" i="6"/>
  <c r="Q8106" i="6"/>
  <c r="Q8107" i="6"/>
  <c r="Q8108" i="6"/>
  <c r="Q8109" i="6"/>
  <c r="Q8110" i="6"/>
  <c r="Q8111" i="6"/>
  <c r="Q8112" i="6"/>
  <c r="Q8113" i="6"/>
  <c r="Q8114" i="6"/>
  <c r="Q8115" i="6"/>
  <c r="Q8116" i="6"/>
  <c r="Q8117" i="6"/>
  <c r="Q8118" i="6"/>
  <c r="Q8119" i="6"/>
  <c r="Q8120" i="6"/>
  <c r="Q8121" i="6"/>
  <c r="Q8122" i="6"/>
  <c r="Q8123" i="6"/>
  <c r="Q8124" i="6"/>
  <c r="Q8125" i="6"/>
  <c r="Q8126" i="6"/>
  <c r="Q8127" i="6"/>
  <c r="Q8128" i="6"/>
  <c r="Q8129" i="6"/>
  <c r="Q8130" i="6"/>
  <c r="Q8131" i="6"/>
  <c r="Q8132" i="6"/>
  <c r="Q8133" i="6"/>
  <c r="Q8134" i="6"/>
  <c r="Q8135" i="6"/>
  <c r="Q8136" i="6"/>
  <c r="Q8137" i="6"/>
  <c r="Q8138" i="6"/>
  <c r="Q8139" i="6"/>
  <c r="Q8140" i="6"/>
  <c r="Q8141" i="6"/>
  <c r="Q8142" i="6"/>
  <c r="Q8143" i="6"/>
  <c r="Q8144" i="6"/>
  <c r="Q8145" i="6"/>
  <c r="Q8146" i="6"/>
  <c r="Q8147" i="6"/>
  <c r="Q8148" i="6"/>
  <c r="Q8149" i="6"/>
  <c r="Q8150" i="6"/>
  <c r="Q8151" i="6"/>
  <c r="Q8152" i="6"/>
  <c r="Q8153" i="6"/>
  <c r="Q8154" i="6"/>
  <c r="Q8155" i="6"/>
  <c r="Q8156" i="6"/>
  <c r="Q8157" i="6"/>
  <c r="Q8158" i="6"/>
  <c r="Q8159" i="6"/>
  <c r="Q8160" i="6"/>
  <c r="Q8161" i="6"/>
  <c r="Q8162" i="6"/>
  <c r="Q8163" i="6"/>
  <c r="Q8164" i="6"/>
  <c r="Q8165" i="6"/>
  <c r="Q8166" i="6"/>
  <c r="Q8167" i="6"/>
  <c r="Q8168" i="6"/>
  <c r="Q8169" i="6"/>
  <c r="Q8170" i="6"/>
  <c r="Q8171" i="6"/>
  <c r="Q8172" i="6"/>
  <c r="Q8173" i="6"/>
  <c r="Q8174" i="6"/>
  <c r="Q8175" i="6"/>
  <c r="Q8176" i="6"/>
  <c r="Q8177" i="6"/>
  <c r="Q8178" i="6"/>
  <c r="Q8179" i="6"/>
  <c r="Q8180" i="6"/>
  <c r="Q8181" i="6"/>
  <c r="Q8182" i="6"/>
  <c r="Q8183" i="6"/>
  <c r="Q8184" i="6"/>
  <c r="Q8185" i="6"/>
  <c r="Q8186" i="6"/>
  <c r="Q8187" i="6"/>
  <c r="Q8188" i="6"/>
  <c r="Q8189" i="6"/>
  <c r="Q8190" i="6"/>
  <c r="Q8191" i="6"/>
  <c r="Q8192" i="6"/>
  <c r="Q8193" i="6"/>
  <c r="Q8194" i="6"/>
  <c r="Q8195" i="6"/>
  <c r="Q8196" i="6"/>
  <c r="Q8197" i="6"/>
  <c r="Q8198" i="6"/>
  <c r="Q8199" i="6"/>
  <c r="Q8200" i="6"/>
  <c r="Q8201" i="6"/>
  <c r="Q8202" i="6"/>
  <c r="Q8203" i="6"/>
  <c r="Q8204" i="6"/>
  <c r="Q8205" i="6"/>
  <c r="Q8206" i="6"/>
  <c r="Q8207" i="6"/>
  <c r="Q8208" i="6"/>
  <c r="Q8209" i="6"/>
  <c r="Q8210" i="6"/>
  <c r="Q8211" i="6"/>
  <c r="Q8212" i="6"/>
  <c r="Q8213" i="6"/>
  <c r="Q8214" i="6"/>
  <c r="Q8215" i="6"/>
  <c r="Q8216" i="6"/>
  <c r="Q8217" i="6"/>
  <c r="Q8218" i="6"/>
  <c r="Q8219" i="6"/>
  <c r="Q8220" i="6"/>
  <c r="Q8221" i="6"/>
  <c r="Q8222" i="6"/>
  <c r="Q8223" i="6"/>
  <c r="Q8224" i="6"/>
  <c r="Q8225" i="6"/>
  <c r="Q8226" i="6"/>
  <c r="Q8227" i="6"/>
  <c r="Q8228" i="6"/>
  <c r="Q8229" i="6"/>
  <c r="Q8230" i="6"/>
  <c r="Q8231" i="6"/>
  <c r="Q8232" i="6"/>
  <c r="Q8233" i="6"/>
  <c r="Q8234" i="6"/>
  <c r="Q8235" i="6"/>
  <c r="Q8236" i="6"/>
  <c r="Q8237" i="6"/>
  <c r="Q8238" i="6"/>
  <c r="Q8239" i="6"/>
  <c r="Q8240" i="6"/>
  <c r="Q8241" i="6"/>
  <c r="Q8242" i="6"/>
  <c r="Q8243" i="6"/>
  <c r="Q8244" i="6"/>
  <c r="Q8245" i="6"/>
  <c r="Q8246" i="6"/>
  <c r="Q8247" i="6"/>
  <c r="Q8248" i="6"/>
  <c r="Q8249" i="6"/>
  <c r="Q8250" i="6"/>
  <c r="Q8251" i="6"/>
  <c r="Q8252" i="6"/>
  <c r="Q8253" i="6"/>
  <c r="Q8254" i="6"/>
  <c r="Q8255" i="6"/>
  <c r="Q8256" i="6"/>
  <c r="Q8257" i="6"/>
  <c r="Q8258" i="6"/>
  <c r="Q8259" i="6"/>
  <c r="Q8260" i="6"/>
  <c r="Q8261" i="6"/>
  <c r="Q8262" i="6"/>
  <c r="Q8263" i="6"/>
  <c r="Q8264" i="6"/>
  <c r="Q8265" i="6"/>
  <c r="Q8266" i="6"/>
  <c r="Q8267" i="6"/>
  <c r="Q8268" i="6"/>
  <c r="Q8269" i="6"/>
  <c r="Q8270" i="6"/>
  <c r="Q8271" i="6"/>
  <c r="Q8272" i="6"/>
  <c r="Q8273" i="6"/>
  <c r="Q8274" i="6"/>
  <c r="Q8275" i="6"/>
  <c r="Q8276" i="6"/>
  <c r="Q8277" i="6"/>
  <c r="Q8278" i="6"/>
  <c r="Q8279" i="6"/>
  <c r="Q8280" i="6"/>
  <c r="Q8281" i="6"/>
  <c r="Q8282" i="6"/>
  <c r="Q8283" i="6"/>
  <c r="Q8284" i="6"/>
  <c r="Q8285" i="6"/>
  <c r="Q8286" i="6"/>
  <c r="Q8287" i="6"/>
  <c r="Q8288" i="6"/>
  <c r="Q8289" i="6"/>
  <c r="Q8290" i="6"/>
  <c r="Q8291" i="6"/>
  <c r="Q8292" i="6"/>
  <c r="Q8293" i="6"/>
  <c r="Q8294" i="6"/>
  <c r="Q8295" i="6"/>
  <c r="Q8296" i="6"/>
  <c r="Q8297" i="6"/>
  <c r="Q8298" i="6"/>
  <c r="Q8299" i="6"/>
  <c r="Q8300" i="6"/>
  <c r="Q8301" i="6"/>
  <c r="Q8302" i="6"/>
  <c r="Q8303" i="6"/>
  <c r="Q8304" i="6"/>
  <c r="Q8305" i="6"/>
  <c r="Q8306" i="6"/>
  <c r="Q8307" i="6"/>
  <c r="Q8308" i="6"/>
  <c r="Q8309" i="6"/>
  <c r="Q8310" i="6"/>
  <c r="Q8311" i="6"/>
  <c r="Q8312" i="6"/>
  <c r="Q8313" i="6"/>
  <c r="Q8314" i="6"/>
  <c r="Q8315" i="6"/>
  <c r="Q8316" i="6"/>
  <c r="Q8317" i="6"/>
  <c r="Q8318" i="6"/>
  <c r="Q8319" i="6"/>
  <c r="Q8320" i="6"/>
  <c r="Q8321" i="6"/>
  <c r="Q8322" i="6"/>
  <c r="Q8323" i="6"/>
  <c r="Q8324" i="6"/>
  <c r="Q8325" i="6"/>
  <c r="Q8326" i="6"/>
  <c r="Q8327" i="6"/>
  <c r="Q8328" i="6"/>
  <c r="Q8329" i="6"/>
  <c r="Q8330" i="6"/>
  <c r="Q8331" i="6"/>
  <c r="Q8332" i="6"/>
  <c r="Q8333" i="6"/>
  <c r="Q8334" i="6"/>
  <c r="Q8335" i="6"/>
  <c r="Q8336" i="6"/>
  <c r="Q8337" i="6"/>
  <c r="Q8338" i="6"/>
  <c r="Q8339" i="6"/>
  <c r="Q8340" i="6"/>
  <c r="Q8341" i="6"/>
  <c r="Q8342" i="6"/>
  <c r="Q8343" i="6"/>
  <c r="Q8344" i="6"/>
  <c r="Q8345" i="6"/>
  <c r="Q8346" i="6"/>
  <c r="Q8347" i="6"/>
  <c r="Q8348" i="6"/>
  <c r="Q8349" i="6"/>
  <c r="Q8350" i="6"/>
  <c r="Q8351" i="6"/>
  <c r="Q8352" i="6"/>
  <c r="Q8353" i="6"/>
  <c r="Q8354" i="6"/>
  <c r="Q8355" i="6"/>
  <c r="Q8356" i="6"/>
  <c r="Q8357" i="6"/>
  <c r="Q8358" i="6"/>
  <c r="Q8359" i="6"/>
  <c r="Q8360" i="6"/>
  <c r="Q8361" i="6"/>
  <c r="Q8362" i="6"/>
  <c r="Q8363" i="6"/>
  <c r="Q8364" i="6"/>
  <c r="Q8365" i="6"/>
  <c r="Q8366" i="6"/>
  <c r="Q8367" i="6"/>
  <c r="Q8368" i="6"/>
  <c r="Q8369" i="6"/>
  <c r="Q8370" i="6"/>
  <c r="Q8371" i="6"/>
  <c r="Q8372" i="6"/>
  <c r="Q8373" i="6"/>
  <c r="Q8374" i="6"/>
  <c r="Q8375" i="6"/>
  <c r="Q8376" i="6"/>
  <c r="Q8377" i="6"/>
  <c r="Q8378" i="6"/>
  <c r="Q8379" i="6"/>
  <c r="Q8380" i="6"/>
  <c r="Q8381" i="6"/>
  <c r="Q8382" i="6"/>
  <c r="Q8383" i="6"/>
  <c r="Q8384" i="6"/>
  <c r="Q8385" i="6"/>
  <c r="Q8386" i="6"/>
  <c r="Q8387" i="6"/>
  <c r="Q8388" i="6"/>
  <c r="Q8389" i="6"/>
  <c r="Q8390" i="6"/>
  <c r="Q8391" i="6"/>
  <c r="Q8392" i="6"/>
  <c r="Q8393" i="6"/>
  <c r="Q8394" i="6"/>
  <c r="Q8395" i="6"/>
  <c r="Q8396" i="6"/>
  <c r="Q8397" i="6"/>
  <c r="Q8398" i="6"/>
  <c r="Q8399" i="6"/>
  <c r="Q8400" i="6"/>
  <c r="Q8401" i="6"/>
  <c r="Q8402" i="6"/>
  <c r="Q8403" i="6"/>
  <c r="Q8404" i="6"/>
  <c r="Q8405" i="6"/>
  <c r="Q8406" i="6"/>
  <c r="Q8407" i="6"/>
  <c r="Q8408" i="6"/>
  <c r="Q8409" i="6"/>
  <c r="Q8410" i="6"/>
  <c r="Q8411" i="6"/>
  <c r="Q8412" i="6"/>
  <c r="Q8413" i="6"/>
  <c r="Q8414" i="6"/>
  <c r="Q8415" i="6"/>
  <c r="Q8416" i="6"/>
  <c r="Q8417" i="6"/>
  <c r="Q8418" i="6"/>
  <c r="Q8419" i="6"/>
  <c r="Q8420" i="6"/>
  <c r="Q8421" i="6"/>
  <c r="Q8422" i="6"/>
  <c r="Q8423" i="6"/>
  <c r="Q8424" i="6"/>
  <c r="Q8425" i="6"/>
  <c r="Q8426" i="6"/>
  <c r="Q8427" i="6"/>
  <c r="Q8428" i="6"/>
  <c r="Q8429" i="6"/>
  <c r="Q8430" i="6"/>
  <c r="Q8431" i="6"/>
  <c r="Q8432" i="6"/>
  <c r="Q8433" i="6"/>
  <c r="Q8434" i="6"/>
  <c r="Q8435" i="6"/>
  <c r="Q8436" i="6"/>
  <c r="Q8437" i="6"/>
  <c r="Q8438" i="6"/>
  <c r="Q8439" i="6"/>
  <c r="Q8440" i="6"/>
  <c r="Q8441" i="6"/>
  <c r="Q8442" i="6"/>
  <c r="Q8443" i="6"/>
  <c r="Q8444" i="6"/>
  <c r="Q8445" i="6"/>
  <c r="Q8446" i="6"/>
  <c r="Q8447" i="6"/>
  <c r="Q8448" i="6"/>
  <c r="Q8449" i="6"/>
  <c r="Q8450" i="6"/>
  <c r="Q8451" i="6"/>
  <c r="Q8452" i="6"/>
  <c r="Q8453" i="6"/>
  <c r="Q8454" i="6"/>
  <c r="Q8455" i="6"/>
  <c r="Q8456" i="6"/>
  <c r="Q8457" i="6"/>
  <c r="Q8458" i="6"/>
  <c r="Q8459" i="6"/>
  <c r="Q8460" i="6"/>
  <c r="Q8461" i="6"/>
  <c r="Q8462" i="6"/>
  <c r="Q8463" i="6"/>
  <c r="Q8464" i="6"/>
  <c r="Q8465" i="6"/>
  <c r="Q8466" i="6"/>
  <c r="Q8467" i="6"/>
  <c r="Q8468" i="6"/>
  <c r="Q8469" i="6"/>
  <c r="Q8470" i="6"/>
  <c r="Q8471" i="6"/>
  <c r="Q8472" i="6"/>
  <c r="Q8473" i="6"/>
  <c r="Q8474" i="6"/>
  <c r="Q8475" i="6"/>
  <c r="Q8476" i="6"/>
  <c r="Q8477" i="6"/>
  <c r="Q8478" i="6"/>
  <c r="Q8479" i="6"/>
  <c r="Q8480" i="6"/>
  <c r="Q8481" i="6"/>
  <c r="Q8482" i="6"/>
  <c r="Q8483" i="6"/>
  <c r="Q8484" i="6"/>
  <c r="Q8485" i="6"/>
  <c r="Q8486" i="6"/>
  <c r="Q8487" i="6"/>
  <c r="Q8488" i="6"/>
  <c r="Q8489" i="6"/>
  <c r="Q8490" i="6"/>
  <c r="Q8491" i="6"/>
  <c r="Q8492" i="6"/>
  <c r="Q8493" i="6"/>
  <c r="Q8494" i="6"/>
  <c r="Q8495" i="6"/>
  <c r="Q8496" i="6"/>
  <c r="Q8497" i="6"/>
  <c r="Q8498" i="6"/>
  <c r="Q8499" i="6"/>
  <c r="Q8500" i="6"/>
  <c r="Q8501" i="6"/>
  <c r="Q8502" i="6"/>
  <c r="Q8503" i="6"/>
  <c r="Q8504" i="6"/>
  <c r="Q8505" i="6"/>
  <c r="Q8506" i="6"/>
  <c r="Q8507" i="6"/>
  <c r="Q8508" i="6"/>
  <c r="Q8509" i="6"/>
  <c r="Q8510" i="6"/>
  <c r="Q8511" i="6"/>
  <c r="Q8512" i="6"/>
  <c r="Q8513" i="6"/>
  <c r="Q8514" i="6"/>
  <c r="Q8515" i="6"/>
  <c r="Q8516" i="6"/>
  <c r="Q8517" i="6"/>
  <c r="Q8518" i="6"/>
  <c r="Q8519" i="6"/>
  <c r="Q8520" i="6"/>
  <c r="Q8521" i="6"/>
  <c r="Q8522" i="6"/>
  <c r="Q8523" i="6"/>
  <c r="Q8524" i="6"/>
  <c r="Q8525" i="6"/>
  <c r="Q8526" i="6"/>
  <c r="Q8527" i="6"/>
  <c r="Q8528" i="6"/>
  <c r="Q8529" i="6"/>
  <c r="Q8530" i="6"/>
  <c r="Q8531" i="6"/>
  <c r="Q8532" i="6"/>
  <c r="Q8533" i="6"/>
  <c r="Q8534" i="6"/>
  <c r="Q8535" i="6"/>
  <c r="Q8536" i="6"/>
  <c r="Q8537" i="6"/>
  <c r="Q8538" i="6"/>
  <c r="Q8539" i="6"/>
  <c r="Q8540" i="6"/>
  <c r="Q8541" i="6"/>
  <c r="Q8542" i="6"/>
  <c r="Q8543" i="6"/>
  <c r="Q8544" i="6"/>
  <c r="Q8545" i="6"/>
  <c r="Q8546" i="6"/>
  <c r="Q8547" i="6"/>
  <c r="Q8548" i="6"/>
  <c r="Q8549" i="6"/>
  <c r="Q8550" i="6"/>
  <c r="Q8551" i="6"/>
  <c r="Q8552" i="6"/>
  <c r="Q8553" i="6"/>
  <c r="Q8554" i="6"/>
  <c r="Q8555" i="6"/>
  <c r="Q8556" i="6"/>
  <c r="Q8557" i="6"/>
  <c r="Q8558" i="6"/>
  <c r="Q8559" i="6"/>
  <c r="Q8560" i="6"/>
  <c r="Q8561" i="6"/>
  <c r="Q8562" i="6"/>
  <c r="Q8563" i="6"/>
  <c r="Q8564" i="6"/>
  <c r="Q8565" i="6"/>
  <c r="Q8566" i="6"/>
  <c r="Q8567" i="6"/>
  <c r="Q8568" i="6"/>
  <c r="Q8569" i="6"/>
  <c r="Q8570" i="6"/>
  <c r="Q8571" i="6"/>
  <c r="Q8572" i="6"/>
  <c r="Q8573" i="6"/>
  <c r="Q8574" i="6"/>
  <c r="Q8575" i="6"/>
  <c r="Q8576" i="6"/>
  <c r="Q8577" i="6"/>
  <c r="Q8578" i="6"/>
  <c r="Q8579" i="6"/>
  <c r="Q8580" i="6"/>
  <c r="Q8581" i="6"/>
  <c r="Q8582" i="6"/>
  <c r="Q8583" i="6"/>
  <c r="Q8584" i="6"/>
  <c r="Q8585" i="6"/>
  <c r="Q8586" i="6"/>
  <c r="Q8587" i="6"/>
  <c r="Q8588" i="6"/>
  <c r="Q8589" i="6"/>
  <c r="Q8590" i="6"/>
  <c r="Q8591" i="6"/>
  <c r="Q8592" i="6"/>
  <c r="Q8593" i="6"/>
  <c r="Q8594" i="6"/>
  <c r="Q8595" i="6"/>
  <c r="Q8596" i="6"/>
  <c r="Q8597" i="6"/>
  <c r="Q8598" i="6"/>
  <c r="Q8599" i="6"/>
  <c r="Q8600" i="6"/>
  <c r="Q8601" i="6"/>
  <c r="Q8602" i="6"/>
  <c r="Q8603" i="6"/>
  <c r="Q8604" i="6"/>
  <c r="Q8605" i="6"/>
  <c r="Q8606" i="6"/>
  <c r="Q8607" i="6"/>
  <c r="Q8608" i="6"/>
  <c r="Q8609" i="6"/>
  <c r="Q8610" i="6"/>
  <c r="Q8611" i="6"/>
  <c r="Q8612" i="6"/>
  <c r="Q8613" i="6"/>
  <c r="Q8614" i="6"/>
  <c r="Q8615" i="6"/>
  <c r="Q8616" i="6"/>
  <c r="Q8617" i="6"/>
  <c r="Q8618" i="6"/>
  <c r="Q8619" i="6"/>
  <c r="Q8620" i="6"/>
  <c r="Q8621" i="6"/>
  <c r="Q8622" i="6"/>
  <c r="Q8623" i="6"/>
  <c r="Q8624" i="6"/>
  <c r="Q8625" i="6"/>
  <c r="Q8626" i="6"/>
  <c r="Q8627" i="6"/>
  <c r="Q8628" i="6"/>
  <c r="Q8629" i="6"/>
  <c r="Q8630" i="6"/>
  <c r="Q8631" i="6"/>
  <c r="Q8632" i="6"/>
  <c r="Q8633" i="6"/>
  <c r="Q8634" i="6"/>
  <c r="Q8635" i="6"/>
  <c r="Q8636" i="6"/>
  <c r="Q8637" i="6"/>
  <c r="Q8638" i="6"/>
  <c r="Q8639" i="6"/>
  <c r="Q8640" i="6"/>
  <c r="Q8641" i="6"/>
  <c r="Q8642" i="6"/>
  <c r="Q8643" i="6"/>
  <c r="Q8644" i="6"/>
  <c r="Q8645" i="6"/>
  <c r="Q8646" i="6"/>
  <c r="Q8647" i="6"/>
  <c r="Q8648" i="6"/>
  <c r="Q8649" i="6"/>
  <c r="Q8650" i="6"/>
  <c r="Q8651" i="6"/>
  <c r="Q8652" i="6"/>
  <c r="Q8653" i="6"/>
  <c r="Q8654" i="6"/>
  <c r="Q8655" i="6"/>
  <c r="Q8656" i="6"/>
  <c r="Q8657" i="6"/>
  <c r="Q8658" i="6"/>
  <c r="Q8659" i="6"/>
  <c r="Q8660" i="6"/>
  <c r="Q8661" i="6"/>
  <c r="Q8662" i="6"/>
  <c r="Q8663" i="6"/>
  <c r="Q8664" i="6"/>
  <c r="Q8665" i="6"/>
  <c r="Q8666" i="6"/>
  <c r="Q8667" i="6"/>
  <c r="Q8668" i="6"/>
  <c r="Q8669" i="6"/>
  <c r="Q8670" i="6"/>
  <c r="Q8671" i="6"/>
  <c r="Q8672" i="6"/>
  <c r="Q8673" i="6"/>
  <c r="Q8674" i="6"/>
  <c r="Q8675" i="6"/>
  <c r="Q8676" i="6"/>
  <c r="Q8677" i="6"/>
  <c r="Q8678" i="6"/>
  <c r="Q8679" i="6"/>
  <c r="Q8680" i="6"/>
  <c r="Q8681" i="6"/>
  <c r="Q8682" i="6"/>
  <c r="Q8683" i="6"/>
  <c r="Q8684" i="6"/>
  <c r="Q8685" i="6"/>
  <c r="Q8686" i="6"/>
  <c r="Q8687" i="6"/>
  <c r="Q8688" i="6"/>
  <c r="Q8689" i="6"/>
  <c r="Q8690" i="6"/>
  <c r="Q8691" i="6"/>
  <c r="Q8692" i="6"/>
  <c r="Q8693" i="6"/>
  <c r="Q8694" i="6"/>
  <c r="Q8695" i="6"/>
  <c r="Q8696" i="6"/>
  <c r="Q8697" i="6"/>
  <c r="Q8698" i="6"/>
  <c r="Q8699" i="6"/>
  <c r="Q8700" i="6"/>
  <c r="Q8701" i="6"/>
  <c r="Q8702" i="6"/>
  <c r="Q8703" i="6"/>
  <c r="Q8704" i="6"/>
  <c r="Q8705" i="6"/>
  <c r="Q8706" i="6"/>
  <c r="Q8707" i="6"/>
  <c r="Q8708" i="6"/>
  <c r="Q8709" i="6"/>
  <c r="Q8710" i="6"/>
  <c r="Q8711" i="6"/>
  <c r="Q8712" i="6"/>
  <c r="Q8713" i="6"/>
  <c r="Q8714" i="6"/>
  <c r="Q8715" i="6"/>
  <c r="Q8716" i="6"/>
  <c r="Q8717" i="6"/>
  <c r="Q8718" i="6"/>
  <c r="Q8719" i="6"/>
  <c r="Q8720" i="6"/>
  <c r="Q8721" i="6"/>
  <c r="Q8722" i="6"/>
  <c r="Q8723" i="6"/>
  <c r="Q8724" i="6"/>
  <c r="Q8725" i="6"/>
  <c r="Q8726" i="6"/>
  <c r="Q8727" i="6"/>
  <c r="Q8728" i="6"/>
  <c r="Q8729" i="6"/>
  <c r="Q8730" i="6"/>
  <c r="Q8731" i="6"/>
  <c r="Q8732" i="6"/>
  <c r="Q8733" i="6"/>
  <c r="Q8734" i="6"/>
  <c r="Q8735" i="6"/>
  <c r="Q8736" i="6"/>
  <c r="Q8737" i="6"/>
  <c r="Q8738" i="6"/>
  <c r="Q8739" i="6"/>
  <c r="Q8740" i="6"/>
  <c r="Q8741" i="6"/>
  <c r="Q8742" i="6"/>
  <c r="Q8743" i="6"/>
  <c r="Q8744" i="6"/>
  <c r="Q8745" i="6"/>
  <c r="Q8746" i="6"/>
  <c r="Q8747" i="6"/>
  <c r="Q8748" i="6"/>
  <c r="Q8749" i="6"/>
  <c r="Q8750" i="6"/>
  <c r="Q8751" i="6"/>
  <c r="Q8752" i="6"/>
  <c r="Q8753" i="6"/>
  <c r="Q8754" i="6"/>
  <c r="Q8755" i="6"/>
  <c r="Q8756" i="6"/>
  <c r="Q8757" i="6"/>
  <c r="Q8758" i="6"/>
  <c r="Q8759" i="6"/>
  <c r="Q8760" i="6"/>
  <c r="Q8761" i="6"/>
  <c r="Q8762" i="6"/>
  <c r="Q8763" i="6"/>
  <c r="Q8764" i="6"/>
  <c r="Q8765" i="6"/>
  <c r="Q8766" i="6"/>
  <c r="Q8767" i="6"/>
  <c r="Q8768" i="6"/>
  <c r="Q8769" i="6"/>
  <c r="Q8770" i="6"/>
  <c r="Q8771" i="6"/>
  <c r="Q8772" i="6"/>
  <c r="Q8773" i="6"/>
  <c r="Q8774" i="6"/>
  <c r="Q8775" i="6"/>
  <c r="Q8776" i="6"/>
  <c r="Q8777" i="6"/>
  <c r="Q8778" i="6"/>
  <c r="Q8779" i="6"/>
  <c r="Q8780" i="6"/>
  <c r="Q8781" i="6"/>
  <c r="Q8782" i="6"/>
  <c r="Q8783" i="6"/>
  <c r="Q8784" i="6"/>
  <c r="Q8785" i="6"/>
  <c r="Q8786" i="6"/>
  <c r="Q8787" i="6"/>
  <c r="Q8788" i="6"/>
  <c r="Q8789" i="6"/>
  <c r="Q8790" i="6"/>
  <c r="Q8791" i="6"/>
  <c r="Q8792" i="6"/>
  <c r="Q8793" i="6"/>
  <c r="Q8794" i="6"/>
  <c r="Q8795" i="6"/>
  <c r="Q8796" i="6"/>
  <c r="Q8797" i="6"/>
  <c r="Q8798" i="6"/>
  <c r="Q8799" i="6"/>
  <c r="Q8800" i="6"/>
  <c r="Q8801" i="6"/>
  <c r="Q8802" i="6"/>
  <c r="Q8803" i="6"/>
  <c r="Q8804" i="6"/>
  <c r="Q8805" i="6"/>
  <c r="Q8806" i="6"/>
  <c r="Q8807" i="6"/>
  <c r="Q8808" i="6"/>
  <c r="Q8809" i="6"/>
  <c r="Q8810" i="6"/>
  <c r="Q8811" i="6"/>
  <c r="Q8812" i="6"/>
  <c r="Q8813" i="6"/>
  <c r="Q8814" i="6"/>
  <c r="Q8815" i="6"/>
  <c r="Q8816" i="6"/>
  <c r="Q8817" i="6"/>
  <c r="Q8818" i="6"/>
  <c r="Q8819" i="6"/>
  <c r="Q8820" i="6"/>
  <c r="Q8821" i="6"/>
  <c r="Q8822" i="6"/>
  <c r="Q8823" i="6"/>
  <c r="Q8824" i="6"/>
  <c r="Q8825" i="6"/>
  <c r="Q8826" i="6"/>
  <c r="Q8827" i="6"/>
  <c r="Q8828" i="6"/>
  <c r="Q8829" i="6"/>
  <c r="Q8830" i="6"/>
  <c r="Q8831" i="6"/>
  <c r="Q8832" i="6"/>
  <c r="Q8833" i="6"/>
  <c r="Q8834" i="6"/>
  <c r="Q8835" i="6"/>
  <c r="Q8836" i="6"/>
  <c r="Q8837" i="6"/>
  <c r="Q8838" i="6"/>
  <c r="Q8839" i="6"/>
  <c r="Q8840" i="6"/>
  <c r="Q8841" i="6"/>
  <c r="Q8842" i="6"/>
  <c r="Q8843" i="6"/>
  <c r="Q8844" i="6"/>
  <c r="Q8845" i="6"/>
  <c r="Q8846" i="6"/>
  <c r="Q8847" i="6"/>
  <c r="Q8848" i="6"/>
  <c r="Q8849" i="6"/>
  <c r="Q8850" i="6"/>
  <c r="Q8851" i="6"/>
  <c r="Q8852" i="6"/>
  <c r="Q8853" i="6"/>
  <c r="Q8854" i="6"/>
  <c r="Q8855" i="6"/>
  <c r="Q8856" i="6"/>
  <c r="Q8857" i="6"/>
  <c r="Q8858" i="6"/>
  <c r="Q8859" i="6"/>
  <c r="Q8860" i="6"/>
  <c r="Q8861" i="6"/>
  <c r="Q8862" i="6"/>
  <c r="Q8863" i="6"/>
  <c r="Q8864" i="6"/>
  <c r="Q8865" i="6"/>
  <c r="Q8866" i="6"/>
  <c r="Q8867" i="6"/>
  <c r="Q8868" i="6"/>
  <c r="Q8869" i="6"/>
  <c r="Q8870" i="6"/>
  <c r="Q8871" i="6"/>
  <c r="Q8872" i="6"/>
  <c r="Q8873" i="6"/>
  <c r="Q8874" i="6"/>
  <c r="Q8875" i="6"/>
  <c r="Q8876" i="6"/>
  <c r="Q8877" i="6"/>
  <c r="Q8878" i="6"/>
  <c r="Q8879" i="6"/>
  <c r="Q8880" i="6"/>
  <c r="Q8881" i="6"/>
  <c r="Q8882" i="6"/>
  <c r="Q8883" i="6"/>
  <c r="Q8884" i="6"/>
  <c r="Q8885" i="6"/>
  <c r="Q8886" i="6"/>
  <c r="Q8887" i="6"/>
  <c r="Q8888" i="6"/>
  <c r="Q8889" i="6"/>
  <c r="Q8890" i="6"/>
  <c r="Q8891" i="6"/>
  <c r="Q8892" i="6"/>
  <c r="Q8893" i="6"/>
  <c r="Q8894" i="6"/>
  <c r="Q8895" i="6"/>
  <c r="Q8896" i="6"/>
  <c r="Q8897" i="6"/>
  <c r="Q8898" i="6"/>
  <c r="Q8899" i="6"/>
  <c r="Q8900" i="6"/>
  <c r="Q8901" i="6"/>
  <c r="Q8902" i="6"/>
  <c r="Q8903" i="6"/>
  <c r="Q8904" i="6"/>
  <c r="Q8905" i="6"/>
  <c r="Q8906" i="6"/>
  <c r="Q8907" i="6"/>
  <c r="Q8908" i="6"/>
  <c r="Q8909" i="6"/>
  <c r="Q8910" i="6"/>
  <c r="Q8911" i="6"/>
  <c r="Q8912" i="6"/>
  <c r="Q8913" i="6"/>
  <c r="Q8914" i="6"/>
  <c r="Q8915" i="6"/>
  <c r="Q8916" i="6"/>
  <c r="Q8917" i="6"/>
  <c r="Q8918" i="6"/>
  <c r="Q8919" i="6"/>
  <c r="Q8920" i="6"/>
  <c r="Q8921" i="6"/>
  <c r="Q8922" i="6"/>
  <c r="Q8923" i="6"/>
  <c r="Q8924" i="6"/>
  <c r="Q8925" i="6"/>
  <c r="Q8926" i="6"/>
  <c r="Q8927" i="6"/>
  <c r="Q8928" i="6"/>
  <c r="Q8929" i="6"/>
  <c r="Q8930" i="6"/>
  <c r="Q8931" i="6"/>
  <c r="Q8932" i="6"/>
  <c r="Q8933" i="6"/>
  <c r="Q8934" i="6"/>
  <c r="Q8935" i="6"/>
  <c r="Q8936" i="6"/>
  <c r="Q8937" i="6"/>
  <c r="Q8938" i="6"/>
  <c r="Q8939" i="6"/>
  <c r="Q8940" i="6"/>
  <c r="Q8941" i="6"/>
  <c r="Q8942" i="6"/>
  <c r="Q8943" i="6"/>
  <c r="Q8944" i="6"/>
  <c r="Q8945" i="6"/>
  <c r="Q8946" i="6"/>
  <c r="Q8947" i="6"/>
  <c r="Q8948" i="6"/>
  <c r="Q8949" i="6"/>
  <c r="Q8950" i="6"/>
  <c r="Q8951" i="6"/>
  <c r="Q8952" i="6"/>
  <c r="Q8953" i="6"/>
  <c r="Q8954" i="6"/>
  <c r="Q8955" i="6"/>
  <c r="Q8956" i="6"/>
  <c r="Q8957" i="6"/>
  <c r="Q8958" i="6"/>
  <c r="Q8959" i="6"/>
  <c r="Q8960" i="6"/>
  <c r="Q8961" i="6"/>
  <c r="Q8962" i="6"/>
  <c r="Q8963" i="6"/>
  <c r="Q8964" i="6"/>
  <c r="Q8965" i="6"/>
  <c r="Q8966" i="6"/>
  <c r="Q8967" i="6"/>
  <c r="Q8968" i="6"/>
  <c r="Q8969" i="6"/>
  <c r="Q8970" i="6"/>
  <c r="Q8971" i="6"/>
  <c r="Q8972" i="6"/>
  <c r="Q8973" i="6"/>
  <c r="Q8974" i="6"/>
  <c r="Q8975" i="6"/>
  <c r="Q8976" i="6"/>
  <c r="Q8977" i="6"/>
  <c r="Q8978" i="6"/>
  <c r="Q8979" i="6"/>
  <c r="Q8980" i="6"/>
  <c r="Q8981" i="6"/>
  <c r="Q8982" i="6"/>
  <c r="Q8983" i="6"/>
  <c r="Q8984" i="6"/>
  <c r="Q8985" i="6"/>
  <c r="Q8986" i="6"/>
  <c r="Q8987" i="6"/>
  <c r="Q8988" i="6"/>
  <c r="Q8989" i="6"/>
  <c r="Q8990" i="6"/>
  <c r="Q8991" i="6"/>
  <c r="Q8992" i="6"/>
  <c r="Q8993" i="6"/>
  <c r="Q8994" i="6"/>
  <c r="Q8995" i="6"/>
  <c r="Q8996" i="6"/>
  <c r="Q8997" i="6"/>
  <c r="Q8998" i="6"/>
  <c r="Q8999" i="6"/>
  <c r="Q9000" i="6"/>
  <c r="Q9001" i="6"/>
  <c r="Q9002" i="6"/>
  <c r="Q9003" i="6"/>
  <c r="Q9004" i="6"/>
  <c r="Q9005" i="6"/>
  <c r="Q9006" i="6"/>
  <c r="Q9007" i="6"/>
  <c r="Q9008" i="6"/>
  <c r="Q9009" i="6"/>
  <c r="Q9010" i="6"/>
  <c r="Q9011" i="6"/>
  <c r="Q9012" i="6"/>
  <c r="Q9013" i="6"/>
  <c r="Q9014" i="6"/>
  <c r="Q9015" i="6"/>
  <c r="Q9016" i="6"/>
  <c r="Q9017" i="6"/>
  <c r="Q9018" i="6"/>
  <c r="Q9019" i="6"/>
  <c r="Q9020" i="6"/>
  <c r="Q9021" i="6"/>
  <c r="Q9022" i="6"/>
  <c r="Q9023" i="6"/>
  <c r="Q9024" i="6"/>
  <c r="Q9025" i="6"/>
  <c r="Q9026" i="6"/>
  <c r="Q9027" i="6"/>
  <c r="Q9028" i="6"/>
  <c r="Q9029" i="6"/>
  <c r="Q9030" i="6"/>
  <c r="Q9031" i="6"/>
  <c r="Q9032" i="6"/>
  <c r="Q9033" i="6"/>
  <c r="Q9034" i="6"/>
  <c r="Q9035" i="6"/>
  <c r="Q9036" i="6"/>
  <c r="Q9037" i="6"/>
  <c r="Q9038" i="6"/>
  <c r="Q9039" i="6"/>
  <c r="Q9040" i="6"/>
  <c r="Q9041" i="6"/>
  <c r="Q9042" i="6"/>
  <c r="Q9043" i="6"/>
  <c r="Q9044" i="6"/>
  <c r="Q9045" i="6"/>
  <c r="Q9046" i="6"/>
  <c r="Q9047" i="6"/>
  <c r="Q9048" i="6"/>
  <c r="Q9049" i="6"/>
  <c r="Q9050" i="6"/>
  <c r="Q9051" i="6"/>
  <c r="Q9052" i="6"/>
  <c r="Q9053" i="6"/>
  <c r="Q9054" i="6"/>
  <c r="Q9055" i="6"/>
  <c r="Q9056" i="6"/>
  <c r="Q9057" i="6"/>
  <c r="Q9058" i="6"/>
  <c r="Q9059" i="6"/>
  <c r="Q9060" i="6"/>
  <c r="Q9061" i="6"/>
  <c r="Q9062" i="6"/>
  <c r="Q9063" i="6"/>
  <c r="Q9064" i="6"/>
  <c r="Q9065" i="6"/>
  <c r="Q9066" i="6"/>
  <c r="Q9067" i="6"/>
  <c r="Q9068" i="6"/>
  <c r="Q9069" i="6"/>
  <c r="Q9070" i="6"/>
  <c r="Q9071" i="6"/>
  <c r="Q9072" i="6"/>
  <c r="Q9073" i="6"/>
  <c r="Q9074" i="6"/>
  <c r="Q9075" i="6"/>
  <c r="Q9076" i="6"/>
  <c r="Q9077" i="6"/>
  <c r="Q9078" i="6"/>
  <c r="Q9079" i="6"/>
  <c r="Q9080" i="6"/>
  <c r="Q9081" i="6"/>
  <c r="Q9082" i="6"/>
  <c r="Q9083" i="6"/>
  <c r="Q9084" i="6"/>
  <c r="Q9085" i="6"/>
  <c r="Q9086" i="6"/>
  <c r="Q9087" i="6"/>
  <c r="Q9088" i="6"/>
  <c r="Q9089" i="6"/>
  <c r="Q9090" i="6"/>
  <c r="Q9091" i="6"/>
  <c r="Q9092" i="6"/>
  <c r="Q9093" i="6"/>
  <c r="Q9094" i="6"/>
  <c r="Q9095" i="6"/>
  <c r="Q9096" i="6"/>
  <c r="Q9097" i="6"/>
  <c r="Q9098" i="6"/>
  <c r="Q9099" i="6"/>
  <c r="Q9100" i="6"/>
  <c r="Q9101" i="6"/>
  <c r="Q9102" i="6"/>
  <c r="Q9103" i="6"/>
  <c r="Q9104" i="6"/>
  <c r="Q9105" i="6"/>
  <c r="Q9106" i="6"/>
  <c r="Q9107" i="6"/>
  <c r="Q9108" i="6"/>
  <c r="Q9109" i="6"/>
  <c r="Q9110" i="6"/>
  <c r="Q9111" i="6"/>
  <c r="Q9112" i="6"/>
  <c r="Q9113" i="6"/>
  <c r="Q9114" i="6"/>
  <c r="Q9115" i="6"/>
  <c r="Q9116" i="6"/>
  <c r="Q9117" i="6"/>
  <c r="Q9118" i="6"/>
  <c r="Q9119" i="6"/>
  <c r="Q9120" i="6"/>
  <c r="Q9121" i="6"/>
  <c r="Q9122" i="6"/>
  <c r="Q9123" i="6"/>
  <c r="Q9124" i="6"/>
  <c r="Q9125" i="6"/>
  <c r="Q9126" i="6"/>
  <c r="Q9127" i="6"/>
  <c r="Q9128" i="6"/>
  <c r="Q9129" i="6"/>
  <c r="Q9130" i="6"/>
  <c r="Q9131" i="6"/>
  <c r="Q9132" i="6"/>
  <c r="Q9133" i="6"/>
  <c r="Q9134" i="6"/>
  <c r="Q9135" i="6"/>
  <c r="Q9136" i="6"/>
  <c r="Q9137" i="6"/>
  <c r="Q9138" i="6"/>
  <c r="Q9139" i="6"/>
  <c r="Q9140" i="6"/>
  <c r="Q9141" i="6"/>
  <c r="Q9142" i="6"/>
  <c r="Q9143" i="6"/>
  <c r="Q9144" i="6"/>
  <c r="Q9145" i="6"/>
  <c r="Q9146" i="6"/>
  <c r="Q9147" i="6"/>
  <c r="Q9148" i="6"/>
  <c r="Q9149" i="6"/>
  <c r="Q9150" i="6"/>
  <c r="Q9151" i="6"/>
  <c r="Q9152" i="6"/>
  <c r="Q9153" i="6"/>
  <c r="Q9154" i="6"/>
  <c r="Q9155" i="6"/>
  <c r="Q9156" i="6"/>
  <c r="Q9157" i="6"/>
  <c r="Q9158" i="6"/>
  <c r="Q9159" i="6"/>
  <c r="Q9160" i="6"/>
  <c r="Q9161" i="6"/>
  <c r="Q9162" i="6"/>
  <c r="Q9163" i="6"/>
  <c r="Q9164" i="6"/>
  <c r="Q9165" i="6"/>
  <c r="Q9166" i="6"/>
  <c r="Q9167" i="6"/>
  <c r="Q9168" i="6"/>
  <c r="Q9169" i="6"/>
  <c r="Q9170" i="6"/>
  <c r="Q9171" i="6"/>
  <c r="Q9172" i="6"/>
  <c r="Q9173" i="6"/>
  <c r="Q9174" i="6"/>
  <c r="Q9175" i="6"/>
  <c r="Q9176" i="6"/>
  <c r="Q9177" i="6"/>
  <c r="Q9178" i="6"/>
  <c r="Q9179" i="6"/>
  <c r="Q9180" i="6"/>
  <c r="Q9181" i="6"/>
  <c r="Q9182" i="6"/>
  <c r="Q9183" i="6"/>
  <c r="Q9184" i="6"/>
  <c r="Q9185" i="6"/>
  <c r="Q9186" i="6"/>
  <c r="Q9187" i="6"/>
  <c r="Q9188" i="6"/>
  <c r="Q9189" i="6"/>
  <c r="Q9190" i="6"/>
  <c r="Q9191" i="6"/>
  <c r="Q9192" i="6"/>
  <c r="Q9193" i="6"/>
  <c r="Q9194" i="6"/>
  <c r="Q9195" i="6"/>
  <c r="Q9196" i="6"/>
  <c r="Q9197" i="6"/>
  <c r="Q9198" i="6"/>
  <c r="Q9199" i="6"/>
  <c r="Q9200" i="6"/>
  <c r="Q9201" i="6"/>
  <c r="Q9202" i="6"/>
  <c r="Q9203" i="6"/>
  <c r="Q9204" i="6"/>
  <c r="Q9205" i="6"/>
  <c r="Q9206" i="6"/>
  <c r="Q9207" i="6"/>
  <c r="Q9208" i="6"/>
  <c r="Q9209" i="6"/>
  <c r="Q9210" i="6"/>
  <c r="Q9211" i="6"/>
  <c r="Q9212" i="6"/>
  <c r="Q9213" i="6"/>
  <c r="Q9214" i="6"/>
  <c r="Q9215" i="6"/>
  <c r="Q9216" i="6"/>
  <c r="Q9217" i="6"/>
  <c r="Q9218" i="6"/>
  <c r="Q9219" i="6"/>
  <c r="Q9220" i="6"/>
  <c r="Q9221" i="6"/>
  <c r="Q9222" i="6"/>
  <c r="Q9223" i="6"/>
  <c r="Q9224" i="6"/>
  <c r="Q9225" i="6"/>
  <c r="Q9226" i="6"/>
  <c r="Q9227" i="6"/>
  <c r="Q9228" i="6"/>
  <c r="Q9229" i="6"/>
  <c r="Q9230" i="6"/>
  <c r="Q9231" i="6"/>
  <c r="Q9232" i="6"/>
  <c r="Q9233" i="6"/>
  <c r="Q9234" i="6"/>
  <c r="Q9235" i="6"/>
  <c r="Q9236" i="6"/>
  <c r="Q9237" i="6"/>
  <c r="Q9238" i="6"/>
  <c r="Q9239" i="6"/>
  <c r="Q9240" i="6"/>
  <c r="Q9241" i="6"/>
  <c r="Q9242" i="6"/>
  <c r="Q9243" i="6"/>
  <c r="Q9244" i="6"/>
  <c r="Q9245" i="6"/>
  <c r="Q9246" i="6"/>
  <c r="Q9247" i="6"/>
  <c r="Q9248" i="6"/>
  <c r="Q9249" i="6"/>
  <c r="Q9250" i="6"/>
  <c r="Q9251" i="6"/>
  <c r="Q9252" i="6"/>
  <c r="Q9253" i="6"/>
  <c r="Q9254" i="6"/>
  <c r="Q9255" i="6"/>
  <c r="Q9256" i="6"/>
  <c r="Q9257" i="6"/>
  <c r="Q9258" i="6"/>
  <c r="Q9259" i="6"/>
  <c r="Q9260" i="6"/>
  <c r="Q9261" i="6"/>
  <c r="Q9262" i="6"/>
  <c r="Q9263" i="6"/>
  <c r="Q9264" i="6"/>
  <c r="Q9265" i="6"/>
  <c r="Q9266" i="6"/>
  <c r="Q9267" i="6"/>
  <c r="Q9268" i="6"/>
  <c r="Q9269" i="6"/>
  <c r="Q9270" i="6"/>
  <c r="Q9271" i="6"/>
  <c r="Q9272" i="6"/>
  <c r="Q9273" i="6"/>
  <c r="Q9274" i="6"/>
  <c r="Q9275" i="6"/>
  <c r="Q9276" i="6"/>
  <c r="Q9277" i="6"/>
  <c r="Q9278" i="6"/>
  <c r="Q9279" i="6"/>
  <c r="Q9280" i="6"/>
  <c r="Q9281" i="6"/>
  <c r="Q9282" i="6"/>
  <c r="Q9283" i="6"/>
  <c r="Q9284" i="6"/>
  <c r="Q9285" i="6"/>
  <c r="Q9286" i="6"/>
  <c r="Q9287" i="6"/>
  <c r="Q9288" i="6"/>
  <c r="Q9289" i="6"/>
  <c r="Q9290" i="6"/>
  <c r="Q9291" i="6"/>
  <c r="Q9292" i="6"/>
  <c r="Q9293" i="6"/>
  <c r="Q9294" i="6"/>
  <c r="Q9295" i="6"/>
  <c r="Q9296" i="6"/>
  <c r="Q9297" i="6"/>
  <c r="Q9298" i="6"/>
  <c r="Q9299" i="6"/>
  <c r="Q9300" i="6"/>
  <c r="Q9301" i="6"/>
  <c r="Q9302" i="6"/>
  <c r="Q9303" i="6"/>
  <c r="Q9304" i="6"/>
  <c r="Q9305" i="6"/>
  <c r="Q9306" i="6"/>
  <c r="Q9307" i="6"/>
  <c r="Q9308" i="6"/>
  <c r="Q9309" i="6"/>
  <c r="Q9310" i="6"/>
  <c r="Q9311" i="6"/>
  <c r="Q9312" i="6"/>
  <c r="Q9313" i="6"/>
  <c r="Q9314" i="6"/>
  <c r="Q9315" i="6"/>
  <c r="Q9316" i="6"/>
  <c r="Q9317" i="6"/>
  <c r="Q9318" i="6"/>
  <c r="Q9319" i="6"/>
  <c r="Q9320" i="6"/>
  <c r="Q9321" i="6"/>
  <c r="Q9322" i="6"/>
  <c r="Q9323" i="6"/>
  <c r="Q9324" i="6"/>
  <c r="Q9325" i="6"/>
  <c r="Q9326" i="6"/>
  <c r="Q9327" i="6"/>
  <c r="Q9328" i="6"/>
  <c r="Q9329" i="6"/>
  <c r="Q9330" i="6"/>
  <c r="Q9331" i="6"/>
  <c r="Q9332" i="6"/>
  <c r="Q9333" i="6"/>
  <c r="Q9334" i="6"/>
  <c r="Q9335" i="6"/>
  <c r="Q9336" i="6"/>
  <c r="Q9337" i="6"/>
  <c r="Q9338" i="6"/>
  <c r="Q9339" i="6"/>
  <c r="Q9340" i="6"/>
  <c r="Q9341" i="6"/>
  <c r="Q9342" i="6"/>
  <c r="Q9343" i="6"/>
  <c r="Q9344" i="6"/>
  <c r="Q9345" i="6"/>
  <c r="Q9346" i="6"/>
  <c r="Q9347" i="6"/>
  <c r="Q9348" i="6"/>
  <c r="Q9349" i="6"/>
  <c r="Q9350" i="6"/>
  <c r="Q9351" i="6"/>
  <c r="Q9352" i="6"/>
  <c r="Q9353" i="6"/>
  <c r="Q9354" i="6"/>
  <c r="Q9355" i="6"/>
  <c r="Q9356" i="6"/>
  <c r="Q9357" i="6"/>
  <c r="Q9358" i="6"/>
  <c r="Q9359" i="6"/>
  <c r="Q9360" i="6"/>
  <c r="Q9361" i="6"/>
  <c r="Q9362" i="6"/>
  <c r="Q9363" i="6"/>
  <c r="Q9364" i="6"/>
  <c r="Q9365" i="6"/>
  <c r="Q9366" i="6"/>
  <c r="Q9367" i="6"/>
  <c r="Q9368" i="6"/>
  <c r="Q9369" i="6"/>
  <c r="Q9370" i="6"/>
  <c r="Q9371" i="6"/>
  <c r="Q9372" i="6"/>
  <c r="Q9373" i="6"/>
  <c r="Q9374" i="6"/>
  <c r="Q9375" i="6"/>
  <c r="Q9376" i="6"/>
  <c r="Q9377" i="6"/>
  <c r="Q9378" i="6"/>
  <c r="Q9379" i="6"/>
  <c r="Q9380" i="6"/>
  <c r="Q9381" i="6"/>
  <c r="Q9382" i="6"/>
  <c r="Q9383" i="6"/>
  <c r="Q9384" i="6"/>
  <c r="Q9385" i="6"/>
  <c r="Q9386" i="6"/>
  <c r="Q9387" i="6"/>
  <c r="Q9388" i="6"/>
  <c r="Q9389" i="6"/>
  <c r="Q9390" i="6"/>
  <c r="Q9391" i="6"/>
  <c r="Q9392" i="6"/>
  <c r="Q9393" i="6"/>
  <c r="Q9394" i="6"/>
  <c r="Q9395" i="6"/>
  <c r="Q9396" i="6"/>
  <c r="Q9397" i="6"/>
  <c r="Q9398" i="6"/>
  <c r="Q9399" i="6"/>
  <c r="Q9400" i="6"/>
  <c r="Q9401" i="6"/>
  <c r="Q9402" i="6"/>
  <c r="Q9403" i="6"/>
  <c r="Q9404" i="6"/>
  <c r="Q9405" i="6"/>
  <c r="Q9406" i="6"/>
  <c r="Q9407" i="6"/>
  <c r="Q9408" i="6"/>
  <c r="Q9409" i="6"/>
  <c r="Q9410" i="6"/>
  <c r="Q9411" i="6"/>
  <c r="Q9412" i="6"/>
  <c r="Q9413" i="6"/>
  <c r="Q9414" i="6"/>
  <c r="Q9415" i="6"/>
  <c r="Q9416" i="6"/>
  <c r="Q9417" i="6"/>
  <c r="Q9418" i="6"/>
  <c r="Q9419" i="6"/>
  <c r="Q9420" i="6"/>
  <c r="Q9421" i="6"/>
  <c r="Q9422" i="6"/>
  <c r="Q9423" i="6"/>
  <c r="Q9424" i="6"/>
  <c r="Q9425" i="6"/>
  <c r="Q9426" i="6"/>
  <c r="Q9427" i="6"/>
  <c r="Q9428" i="6"/>
  <c r="Q9429" i="6"/>
  <c r="Q9430" i="6"/>
  <c r="Q9431" i="6"/>
  <c r="Q9432" i="6"/>
  <c r="Q9433" i="6"/>
  <c r="Q9434" i="6"/>
  <c r="Q9435" i="6"/>
  <c r="Q9436" i="6"/>
  <c r="Q9437" i="6"/>
  <c r="Q9438" i="6"/>
  <c r="Q9439" i="6"/>
  <c r="Q9440" i="6"/>
  <c r="Q9441" i="6"/>
  <c r="Q9442" i="6"/>
  <c r="Q9443" i="6"/>
  <c r="Q9444" i="6"/>
  <c r="Q9445" i="6"/>
  <c r="Q9446" i="6"/>
  <c r="Q9447" i="6"/>
  <c r="Q9448" i="6"/>
  <c r="Q9449" i="6"/>
  <c r="Q9450" i="6"/>
  <c r="Q9451" i="6"/>
  <c r="Q9452" i="6"/>
  <c r="Q9453" i="6"/>
  <c r="Q9454" i="6"/>
  <c r="Q9455" i="6"/>
  <c r="Q9456" i="6"/>
  <c r="Q9457" i="6"/>
  <c r="Q9458" i="6"/>
  <c r="Q9459" i="6"/>
  <c r="Q9460" i="6"/>
  <c r="Q9461" i="6"/>
  <c r="Q9462" i="6"/>
  <c r="Q9463" i="6"/>
  <c r="Q9464" i="6"/>
  <c r="Q9465" i="6"/>
  <c r="Q9466" i="6"/>
  <c r="Q9467" i="6"/>
  <c r="Q9468" i="6"/>
  <c r="Q9469" i="6"/>
  <c r="Q9470" i="6"/>
  <c r="Q9471" i="6"/>
  <c r="Q9472" i="6"/>
  <c r="Q9473" i="6"/>
  <c r="Q9474" i="6"/>
  <c r="Q9475" i="6"/>
  <c r="Q9476" i="6"/>
  <c r="Q9477" i="6"/>
  <c r="Q9478" i="6"/>
  <c r="Q9479" i="6"/>
  <c r="Q9480" i="6"/>
  <c r="Q9481" i="6"/>
  <c r="Q9482" i="6"/>
  <c r="Q9483" i="6"/>
  <c r="Q9484" i="6"/>
  <c r="Q9485" i="6"/>
  <c r="Q9486" i="6"/>
  <c r="Q9487" i="6"/>
  <c r="Q9488" i="6"/>
  <c r="Q9489" i="6"/>
  <c r="Q9490" i="6"/>
  <c r="Q9491" i="6"/>
  <c r="Q9492" i="6"/>
  <c r="Q9493" i="6"/>
  <c r="Q9494" i="6"/>
  <c r="Q9495" i="6"/>
  <c r="Q9496" i="6"/>
  <c r="Q9497" i="6"/>
  <c r="Q9498" i="6"/>
  <c r="Q9499" i="6"/>
  <c r="Q9500" i="6"/>
  <c r="Q9501" i="6"/>
  <c r="Q9502" i="6"/>
  <c r="Q9503" i="6"/>
  <c r="Q9504" i="6"/>
  <c r="Q9505" i="6"/>
  <c r="Q9506" i="6"/>
  <c r="Q9507" i="6"/>
  <c r="Q9508" i="6"/>
  <c r="Q9509" i="6"/>
  <c r="Q9510" i="6"/>
  <c r="Q9511" i="6"/>
  <c r="Q9512" i="6"/>
  <c r="Q9513" i="6"/>
  <c r="Q9514" i="6"/>
  <c r="Q9515" i="6"/>
  <c r="Q9516" i="6"/>
  <c r="Q9517" i="6"/>
  <c r="Q9518" i="6"/>
  <c r="Q9519" i="6"/>
  <c r="Q9520" i="6"/>
  <c r="Q9521" i="6"/>
  <c r="Q9522" i="6"/>
  <c r="Q9523" i="6"/>
  <c r="Q9524" i="6"/>
  <c r="Q9525" i="6"/>
  <c r="Q9526" i="6"/>
  <c r="Q9527" i="6"/>
  <c r="Q9528" i="6"/>
  <c r="Q9529" i="6"/>
  <c r="Q9530" i="6"/>
  <c r="Q9531" i="6"/>
  <c r="Q9532" i="6"/>
  <c r="Q9533" i="6"/>
  <c r="Q9534" i="6"/>
  <c r="Q9535" i="6"/>
  <c r="Q9536" i="6"/>
  <c r="Q9537" i="6"/>
  <c r="Q9538" i="6"/>
  <c r="Q9539" i="6"/>
  <c r="Q9540" i="6"/>
  <c r="Q9541" i="6"/>
  <c r="Q9542" i="6"/>
  <c r="Q9543" i="6"/>
  <c r="Q9544" i="6"/>
  <c r="Q9545" i="6"/>
  <c r="Q9546" i="6"/>
  <c r="Q9547" i="6"/>
  <c r="Q9548" i="6"/>
  <c r="Q9549" i="6"/>
  <c r="Q9550" i="6"/>
  <c r="Q9551" i="6"/>
  <c r="Q9552" i="6"/>
  <c r="Q9553" i="6"/>
  <c r="Q9554" i="6"/>
  <c r="Q9555" i="6"/>
  <c r="Q9556" i="6"/>
  <c r="Q9557" i="6"/>
  <c r="Q9558" i="6"/>
  <c r="Q9559" i="6"/>
  <c r="Q9560" i="6"/>
  <c r="Q9561" i="6"/>
  <c r="Q9562" i="6"/>
  <c r="Q9563" i="6"/>
  <c r="Q9564" i="6"/>
  <c r="Q9565" i="6"/>
  <c r="Q9566" i="6"/>
  <c r="Q9567" i="6"/>
  <c r="Q9568" i="6"/>
  <c r="Q9569" i="6"/>
  <c r="Q9570" i="6"/>
  <c r="Q9571" i="6"/>
  <c r="Q9572" i="6"/>
  <c r="Q9573" i="6"/>
  <c r="Q9574" i="6"/>
  <c r="Q9575" i="6"/>
  <c r="Q9576" i="6"/>
  <c r="Q9577" i="6"/>
  <c r="Q9578" i="6"/>
  <c r="Q9579" i="6"/>
  <c r="Q9580" i="6"/>
  <c r="Q9581" i="6"/>
  <c r="Q9582" i="6"/>
  <c r="Q9583" i="6"/>
  <c r="Q9584" i="6"/>
  <c r="Q9585" i="6"/>
  <c r="Q9586" i="6"/>
  <c r="Q9587" i="6"/>
  <c r="Q9588" i="6"/>
  <c r="Q9589" i="6"/>
  <c r="Q9590" i="6"/>
  <c r="Q9591" i="6"/>
  <c r="Q9592" i="6"/>
  <c r="Q9593" i="6"/>
  <c r="Q9594" i="6"/>
  <c r="Q9595" i="6"/>
  <c r="Q9596" i="6"/>
  <c r="Q9597" i="6"/>
  <c r="Q9598" i="6"/>
  <c r="Q9599" i="6"/>
  <c r="Q9600" i="6"/>
  <c r="Q9601" i="6"/>
  <c r="Q9602" i="6"/>
  <c r="Q9603" i="6"/>
  <c r="Q9604" i="6"/>
  <c r="Q9605" i="6"/>
  <c r="Q9606" i="6"/>
  <c r="Q9607" i="6"/>
  <c r="Q9608" i="6"/>
  <c r="Q9609" i="6"/>
  <c r="Q9610" i="6"/>
  <c r="Q9611" i="6"/>
  <c r="Q9612" i="6"/>
  <c r="Q9613" i="6"/>
  <c r="Q9614" i="6"/>
  <c r="Q9615" i="6"/>
  <c r="Q9616" i="6"/>
  <c r="Q9617" i="6"/>
  <c r="Q9618" i="6"/>
  <c r="Q9619" i="6"/>
  <c r="Q9620" i="6"/>
  <c r="Q9621" i="6"/>
  <c r="Q9622" i="6"/>
  <c r="Q9623" i="6"/>
  <c r="Q9624" i="6"/>
  <c r="Q9625" i="6"/>
  <c r="Q9626" i="6"/>
  <c r="Q9627" i="6"/>
  <c r="Q9628" i="6"/>
  <c r="Q9629" i="6"/>
  <c r="Q9630" i="6"/>
  <c r="Q9631" i="6"/>
  <c r="Q9632" i="6"/>
  <c r="Q9633" i="6"/>
  <c r="Q9634" i="6"/>
  <c r="Q9635" i="6"/>
  <c r="Q9636" i="6"/>
  <c r="Q9637" i="6"/>
  <c r="Q9638" i="6"/>
  <c r="Q9639" i="6"/>
  <c r="Q9640" i="6"/>
  <c r="Q9641" i="6"/>
  <c r="Q9642" i="6"/>
  <c r="Q9643" i="6"/>
  <c r="Q9644" i="6"/>
  <c r="Q9645" i="6"/>
  <c r="Q9646" i="6"/>
  <c r="Q9647" i="6"/>
  <c r="Q9648" i="6"/>
  <c r="Q9649" i="6"/>
  <c r="Q9650" i="6"/>
  <c r="Q9651" i="6"/>
  <c r="Q9652" i="6"/>
  <c r="Q9653" i="6"/>
  <c r="Q9654" i="6"/>
  <c r="Q9655" i="6"/>
  <c r="Q9656" i="6"/>
  <c r="Q9657" i="6"/>
  <c r="Q9658" i="6"/>
  <c r="Q9659" i="6"/>
  <c r="Q9660" i="6"/>
  <c r="Q9661" i="6"/>
  <c r="Q9662" i="6"/>
  <c r="Q9663" i="6"/>
  <c r="Q9664" i="6"/>
  <c r="Q9665" i="6"/>
  <c r="Q9666" i="6"/>
  <c r="Q9667" i="6"/>
  <c r="Q9668" i="6"/>
  <c r="Q9669" i="6"/>
  <c r="Q9670" i="6"/>
  <c r="Q9671" i="6"/>
  <c r="Q9672" i="6"/>
  <c r="Q9673" i="6"/>
  <c r="Q9674" i="6"/>
  <c r="Q9675" i="6"/>
  <c r="Q9676" i="6"/>
  <c r="Q9677" i="6"/>
  <c r="Q9678" i="6"/>
  <c r="Q9679" i="6"/>
  <c r="Q9680" i="6"/>
  <c r="Q9681" i="6"/>
  <c r="Q9682" i="6"/>
  <c r="Q9683" i="6"/>
  <c r="Q9684" i="6"/>
  <c r="Q9685" i="6"/>
  <c r="Q9686" i="6"/>
  <c r="Q9687" i="6"/>
  <c r="Q9688" i="6"/>
  <c r="Q9689" i="6"/>
  <c r="Q9690" i="6"/>
  <c r="Q9691" i="6"/>
  <c r="Q9692" i="6"/>
  <c r="Q9693" i="6"/>
  <c r="Q9694" i="6"/>
  <c r="Q9695" i="6"/>
  <c r="Q9696" i="6"/>
  <c r="Q9697" i="6"/>
  <c r="Q9698" i="6"/>
  <c r="Q9699" i="6"/>
  <c r="Q9700" i="6"/>
  <c r="Q9701" i="6"/>
  <c r="Q9702" i="6"/>
  <c r="Q9703" i="6"/>
  <c r="Q9704" i="6"/>
  <c r="Q9705" i="6"/>
  <c r="Q9706" i="6"/>
  <c r="Q9707" i="6"/>
  <c r="Q9708" i="6"/>
  <c r="Q9709" i="6"/>
  <c r="Q9710" i="6"/>
  <c r="Q9711" i="6"/>
  <c r="Q9712" i="6"/>
  <c r="Q9713" i="6"/>
  <c r="Q9714" i="6"/>
  <c r="Q9715" i="6"/>
  <c r="Q9716" i="6"/>
  <c r="Q9717" i="6"/>
  <c r="Q9718" i="6"/>
  <c r="Q9719" i="6"/>
  <c r="Q9720" i="6"/>
  <c r="Q9721" i="6"/>
  <c r="Q9722" i="6"/>
  <c r="Q9723" i="6"/>
  <c r="Q9724" i="6"/>
  <c r="Q9725" i="6"/>
  <c r="Q9726" i="6"/>
  <c r="Q9727" i="6"/>
  <c r="Q9728" i="6"/>
  <c r="Q9729" i="6"/>
  <c r="Q9730" i="6"/>
  <c r="Q9731" i="6"/>
  <c r="Q9732" i="6"/>
  <c r="Q9733" i="6"/>
  <c r="Q9734" i="6"/>
  <c r="Q9735" i="6"/>
  <c r="Q9736" i="6"/>
  <c r="Q9737" i="6"/>
  <c r="Q9738" i="6"/>
  <c r="Q9739" i="6"/>
  <c r="Q9740" i="6"/>
  <c r="Q9741" i="6"/>
  <c r="Q9742" i="6"/>
  <c r="Q9743" i="6"/>
  <c r="Q9744" i="6"/>
  <c r="Q9745" i="6"/>
  <c r="Q9746" i="6"/>
  <c r="Q9747" i="6"/>
  <c r="Q9748" i="6"/>
  <c r="Q9749" i="6"/>
  <c r="Q9750" i="6"/>
  <c r="Q9751" i="6"/>
  <c r="Q9752" i="6"/>
  <c r="Q9753" i="6"/>
  <c r="Q9754" i="6"/>
  <c r="Q9755" i="6"/>
  <c r="Q9756" i="6"/>
  <c r="Q9757" i="6"/>
  <c r="Q9758" i="6"/>
  <c r="Q9759" i="6"/>
  <c r="Q9760" i="6"/>
  <c r="Q9761" i="6"/>
  <c r="Q9762" i="6"/>
  <c r="Q9763" i="6"/>
  <c r="Q9764" i="6"/>
  <c r="Q9765" i="6"/>
  <c r="Q9766" i="6"/>
  <c r="Q9767" i="6"/>
  <c r="Q9768" i="6"/>
  <c r="Q9769" i="6"/>
  <c r="Q9770" i="6"/>
  <c r="Q9771" i="6"/>
  <c r="Q9772" i="6"/>
  <c r="Q9773" i="6"/>
  <c r="Q9774" i="6"/>
  <c r="Q9775" i="6"/>
  <c r="Q9776" i="6"/>
  <c r="Q9777" i="6"/>
  <c r="Q9778" i="6"/>
  <c r="Q9779" i="6"/>
  <c r="Q9780" i="6"/>
  <c r="Q9781" i="6"/>
  <c r="Q9782" i="6"/>
  <c r="Q9783" i="6"/>
  <c r="Q9784" i="6"/>
  <c r="Q9785" i="6"/>
  <c r="Q9786" i="6"/>
  <c r="Q9787" i="6"/>
  <c r="Q9788" i="6"/>
  <c r="Q9789" i="6"/>
  <c r="Q9790" i="6"/>
  <c r="Q9791" i="6"/>
  <c r="Q9792" i="6"/>
  <c r="Q9793" i="6"/>
  <c r="Q9794" i="6"/>
  <c r="Q9795" i="6"/>
  <c r="Q9796" i="6"/>
  <c r="Q9797" i="6"/>
  <c r="Q9798" i="6"/>
  <c r="Q9799" i="6"/>
  <c r="Q9800" i="6"/>
  <c r="Q9801" i="6"/>
  <c r="Q9802" i="6"/>
  <c r="Q9803" i="6"/>
  <c r="Q9804" i="6"/>
  <c r="Q9805" i="6"/>
  <c r="Q9806" i="6"/>
  <c r="Q9807" i="6"/>
  <c r="Q9808" i="6"/>
  <c r="Q9809" i="6"/>
  <c r="Q9810" i="6"/>
  <c r="Q9811" i="6"/>
  <c r="Q9812" i="6"/>
  <c r="Q9813" i="6"/>
  <c r="Q9814" i="6"/>
  <c r="Q9815" i="6"/>
  <c r="Q9816" i="6"/>
  <c r="Q9817" i="6"/>
  <c r="Q9818" i="6"/>
  <c r="Q9819" i="6"/>
  <c r="Q9820" i="6"/>
  <c r="Q9821" i="6"/>
  <c r="Q9822" i="6"/>
  <c r="Q9823" i="6"/>
  <c r="Q9824" i="6"/>
  <c r="Q9825" i="6"/>
  <c r="Q9826" i="6"/>
  <c r="Q9827" i="6"/>
  <c r="Q9828" i="6"/>
  <c r="Q9829" i="6"/>
  <c r="Q9830" i="6"/>
  <c r="Q9831" i="6"/>
  <c r="Q9832" i="6"/>
  <c r="Q9833" i="6"/>
  <c r="Q9834" i="6"/>
  <c r="Q9835" i="6"/>
  <c r="Q9836" i="6"/>
  <c r="Q9837" i="6"/>
  <c r="Q9838" i="6"/>
  <c r="Q9839" i="6"/>
  <c r="Q9840" i="6"/>
  <c r="Q9841" i="6"/>
  <c r="Q9842" i="6"/>
  <c r="Q9843" i="6"/>
  <c r="Q9844" i="6"/>
  <c r="Q9845" i="6"/>
  <c r="Q9846" i="6"/>
  <c r="Q9847" i="6"/>
  <c r="Q9848" i="6"/>
  <c r="Q9849" i="6"/>
  <c r="Q9850" i="6"/>
  <c r="Q9851" i="6"/>
  <c r="Q9852" i="6"/>
  <c r="Q9853" i="6"/>
  <c r="Q9854" i="6"/>
  <c r="Q9855" i="6"/>
  <c r="Q9856" i="6"/>
  <c r="Q9857" i="6"/>
  <c r="Q9858" i="6"/>
  <c r="Q9859" i="6"/>
  <c r="Q9860" i="6"/>
  <c r="Q9861" i="6"/>
  <c r="Q9862" i="6"/>
  <c r="Q9863" i="6"/>
  <c r="Q9864" i="6"/>
  <c r="Q9865" i="6"/>
  <c r="Q9866" i="6"/>
  <c r="Q9867" i="6"/>
  <c r="Q9868" i="6"/>
  <c r="Q9869" i="6"/>
  <c r="Q9870" i="6"/>
  <c r="Q9871" i="6"/>
  <c r="Q9872" i="6"/>
  <c r="Q9873" i="6"/>
  <c r="Q9874" i="6"/>
  <c r="Q9875" i="6"/>
  <c r="Q9876" i="6"/>
  <c r="Q9877" i="6"/>
  <c r="Q9878" i="6"/>
  <c r="Q9879" i="6"/>
  <c r="Q9880" i="6"/>
  <c r="Q9881" i="6"/>
  <c r="Q9882" i="6"/>
  <c r="Q9883" i="6"/>
  <c r="Q9884" i="6"/>
  <c r="Q9885" i="6"/>
  <c r="Q9886" i="6"/>
  <c r="Q9887" i="6"/>
  <c r="Q9888" i="6"/>
  <c r="Q9889" i="6"/>
  <c r="Q9890" i="6"/>
  <c r="Q9891" i="6"/>
  <c r="Q9892" i="6"/>
  <c r="Q9893" i="6"/>
  <c r="Q9894" i="6"/>
  <c r="Q9895" i="6"/>
  <c r="Q9896" i="6"/>
  <c r="Q9897" i="6"/>
  <c r="Q9898" i="6"/>
  <c r="Q9899" i="6"/>
  <c r="Q9900" i="6"/>
  <c r="Q9901" i="6"/>
  <c r="Q9902" i="6"/>
  <c r="Q9903" i="6"/>
  <c r="Q9904" i="6"/>
  <c r="Q9905" i="6"/>
  <c r="Q9906" i="6"/>
  <c r="Q9907" i="6"/>
  <c r="Q9908" i="6"/>
  <c r="Q9909" i="6"/>
  <c r="Q9910" i="6"/>
  <c r="Q9911" i="6"/>
  <c r="Q9912" i="6"/>
  <c r="Q9913" i="6"/>
  <c r="Q9914" i="6"/>
  <c r="Q9915" i="6"/>
  <c r="Q9916" i="6"/>
  <c r="Q9917" i="6"/>
  <c r="Q9918" i="6"/>
  <c r="Q9919" i="6"/>
  <c r="Q9920" i="6"/>
  <c r="Q9921" i="6"/>
  <c r="Q9922" i="6"/>
  <c r="Q9923" i="6"/>
  <c r="Q9924" i="6"/>
  <c r="Q9925" i="6"/>
  <c r="Q9926" i="6"/>
  <c r="Q9927" i="6"/>
  <c r="Q9928" i="6"/>
  <c r="Q9929" i="6"/>
  <c r="Q9930" i="6"/>
  <c r="Q9931" i="6"/>
  <c r="Q9932" i="6"/>
  <c r="Q9933" i="6"/>
  <c r="Q9934" i="6"/>
  <c r="Q9935" i="6"/>
  <c r="Q9936" i="6"/>
  <c r="Q9937" i="6"/>
  <c r="Q9938" i="6"/>
  <c r="Q9939" i="6"/>
  <c r="Q9940" i="6"/>
  <c r="Q9941" i="6"/>
  <c r="Q9942" i="6"/>
  <c r="Q9943" i="6"/>
  <c r="Q9944" i="6"/>
  <c r="Q9945" i="6"/>
  <c r="Q9946" i="6"/>
  <c r="Q9947" i="6"/>
  <c r="Q9948" i="6"/>
  <c r="Q9949" i="6"/>
  <c r="Q9950" i="6"/>
  <c r="Q9951" i="6"/>
  <c r="Q9952" i="6"/>
  <c r="Q9953" i="6"/>
  <c r="Q9954" i="6"/>
  <c r="Q9955" i="6"/>
  <c r="Q9956" i="6"/>
  <c r="Q9957" i="6"/>
  <c r="Q9958" i="6"/>
  <c r="Q9959" i="6"/>
  <c r="Q9960" i="6"/>
  <c r="Q9961" i="6"/>
  <c r="Q9962" i="6"/>
  <c r="Q9963" i="6"/>
  <c r="Q9964" i="6"/>
  <c r="Q9965" i="6"/>
  <c r="Q9966" i="6"/>
  <c r="Q9967" i="6"/>
  <c r="Q9968" i="6"/>
  <c r="Q9969" i="6"/>
  <c r="Q9970" i="6"/>
  <c r="Q9971" i="6"/>
  <c r="Q9972" i="6"/>
  <c r="Q9973" i="6"/>
  <c r="Q9974" i="6"/>
  <c r="Q9975" i="6"/>
  <c r="Q9976" i="6"/>
  <c r="Q9977" i="6"/>
  <c r="Q9978" i="6"/>
  <c r="Q9979" i="6"/>
  <c r="Q9980" i="6"/>
  <c r="Q9981" i="6"/>
  <c r="Q9982" i="6"/>
  <c r="Q9983" i="6"/>
  <c r="Q9984" i="6"/>
  <c r="Q9985" i="6"/>
  <c r="Q9986" i="6"/>
  <c r="Q9987" i="6"/>
  <c r="Q9988" i="6"/>
  <c r="Q9989" i="6"/>
  <c r="Q9990" i="6"/>
  <c r="Q9991" i="6"/>
  <c r="Q9992" i="6"/>
  <c r="Q9993" i="6"/>
  <c r="Q9994" i="6"/>
  <c r="Q9995" i="6"/>
  <c r="Q9996" i="6"/>
  <c r="Q9997" i="6"/>
  <c r="Q9998" i="6"/>
  <c r="Q9999" i="6"/>
  <c r="Q10000" i="6"/>
  <c r="Q10001" i="6"/>
  <c r="Q10002" i="6"/>
  <c r="Q10003" i="6"/>
  <c r="Q10004" i="6"/>
  <c r="Q10005" i="6"/>
  <c r="Q10006" i="6"/>
  <c r="Q10007" i="6"/>
  <c r="Q10008" i="6"/>
  <c r="Q10009" i="6"/>
  <c r="Q10010" i="6"/>
  <c r="Q10011" i="6"/>
  <c r="Q10012" i="6"/>
  <c r="Q10013" i="6"/>
  <c r="Q10014" i="6"/>
  <c r="Q10015" i="6"/>
  <c r="Q10016" i="6"/>
  <c r="Q10017" i="6"/>
  <c r="Q10018" i="6"/>
  <c r="Q10019" i="6"/>
  <c r="Q10020" i="6"/>
  <c r="Q10021" i="6"/>
  <c r="Q10022" i="6"/>
  <c r="Q10023" i="6"/>
  <c r="Q10024" i="6"/>
  <c r="Q10025" i="6"/>
  <c r="Q10026" i="6"/>
  <c r="Q10027" i="6"/>
  <c r="Q10028" i="6"/>
  <c r="Q10029" i="6"/>
  <c r="Q10030" i="6"/>
  <c r="Q10031" i="6"/>
  <c r="Q10032" i="6"/>
  <c r="Q10033" i="6"/>
  <c r="Q10034" i="6"/>
  <c r="Q10035" i="6"/>
  <c r="Q10036" i="6"/>
  <c r="Q10037" i="6"/>
  <c r="Q10038" i="6"/>
  <c r="Q10039" i="6"/>
  <c r="Q10040" i="6"/>
  <c r="Q10041" i="6"/>
  <c r="Q10042" i="6"/>
  <c r="Q10043" i="6"/>
  <c r="Q10044" i="6"/>
  <c r="Q10045" i="6"/>
  <c r="Q10046" i="6"/>
  <c r="Q10047" i="6"/>
  <c r="Q10048" i="6"/>
  <c r="Q10049" i="6"/>
  <c r="Q10050" i="6"/>
  <c r="Q10051" i="6"/>
  <c r="Q10052" i="6"/>
  <c r="Q10053" i="6"/>
  <c r="Q10054" i="6"/>
  <c r="Q10055" i="6"/>
  <c r="Q10056" i="6"/>
  <c r="Q10057" i="6"/>
  <c r="Q10058" i="6"/>
  <c r="Q10059" i="6"/>
  <c r="Q10060" i="6"/>
  <c r="Q10061" i="6"/>
  <c r="Q10062" i="6"/>
  <c r="Q10063" i="6"/>
  <c r="Q10064" i="6"/>
  <c r="Q10065" i="6"/>
  <c r="Q10066" i="6"/>
  <c r="Q10067" i="6"/>
  <c r="Q10068" i="6"/>
  <c r="Q10069" i="6"/>
  <c r="Q10070" i="6"/>
  <c r="Q10071" i="6"/>
  <c r="Q10072" i="6"/>
  <c r="Q10073" i="6"/>
  <c r="Q10074" i="6"/>
  <c r="Q10075" i="6"/>
  <c r="Q10076" i="6"/>
  <c r="Q10077" i="6"/>
  <c r="Q10078" i="6"/>
  <c r="Q10079" i="6"/>
  <c r="Q10080" i="6"/>
  <c r="Q10081" i="6"/>
  <c r="Q10082" i="6"/>
  <c r="Q10083" i="6"/>
  <c r="Q10084" i="6"/>
  <c r="Q10085" i="6"/>
  <c r="Q10086" i="6"/>
  <c r="Q10087" i="6"/>
  <c r="Q10088" i="6"/>
  <c r="Q10089" i="6"/>
  <c r="Q10090" i="6"/>
  <c r="Q10091" i="6"/>
  <c r="Q10092" i="6"/>
  <c r="Q10093" i="6"/>
  <c r="Q10094" i="6"/>
  <c r="Q10095" i="6"/>
  <c r="Q10096" i="6"/>
  <c r="Q10097" i="6"/>
  <c r="Q10098" i="6"/>
  <c r="Q10099" i="6"/>
  <c r="Q10100" i="6"/>
  <c r="Q10101" i="6"/>
  <c r="Q10102" i="6"/>
  <c r="Q10103" i="6"/>
  <c r="Q10104" i="6"/>
  <c r="Q10105" i="6"/>
  <c r="Q10106" i="6"/>
  <c r="Q10107" i="6"/>
  <c r="Q10108" i="6"/>
  <c r="Q10109" i="6"/>
  <c r="Q10110" i="6"/>
  <c r="Q10111" i="6"/>
  <c r="Q10112" i="6"/>
  <c r="Q10113" i="6"/>
  <c r="Q10114" i="6"/>
  <c r="Q10115" i="6"/>
  <c r="Q10116" i="6"/>
  <c r="Q10117" i="6"/>
  <c r="Q10118" i="6"/>
  <c r="Q10119" i="6"/>
  <c r="Q10120" i="6"/>
  <c r="Q10121" i="6"/>
  <c r="Q10122" i="6"/>
  <c r="Q10123" i="6"/>
  <c r="Q10124" i="6"/>
  <c r="Q10125" i="6"/>
  <c r="Q10126" i="6"/>
  <c r="Q10127" i="6"/>
  <c r="Q10128" i="6"/>
  <c r="Q10129" i="6"/>
  <c r="Q10130" i="6"/>
  <c r="Q10131" i="6"/>
  <c r="Q10132" i="6"/>
  <c r="Q10133" i="6"/>
  <c r="Q10134" i="6"/>
  <c r="Q10135" i="6"/>
  <c r="Q10136" i="6"/>
  <c r="Q10137" i="6"/>
  <c r="Q10138" i="6"/>
  <c r="Q10139" i="6"/>
  <c r="Q10140" i="6"/>
  <c r="Q10141" i="6"/>
  <c r="Q10142" i="6"/>
  <c r="Q10143" i="6"/>
  <c r="Q10144" i="6"/>
  <c r="Q10145" i="6"/>
  <c r="Q10146" i="6"/>
  <c r="Q10147" i="6"/>
  <c r="Q10148" i="6"/>
  <c r="Q10149" i="6"/>
  <c r="Q10150" i="6"/>
  <c r="Q10151" i="6"/>
  <c r="Q10152" i="6"/>
  <c r="Q10153" i="6"/>
  <c r="Q10154" i="6"/>
  <c r="Q10155" i="6"/>
  <c r="Q10156" i="6"/>
  <c r="Q10157" i="6"/>
  <c r="Q10158" i="6"/>
  <c r="Q10159" i="6"/>
  <c r="Q10160" i="6"/>
  <c r="Q10161" i="6"/>
  <c r="Q10162" i="6"/>
  <c r="Q10163" i="6"/>
  <c r="Q10164" i="6"/>
  <c r="Q10165" i="6"/>
  <c r="Q10166" i="6"/>
  <c r="Q10167" i="6"/>
  <c r="Q10168" i="6"/>
  <c r="Q10169" i="6"/>
  <c r="Q10170" i="6"/>
  <c r="Q10171" i="6"/>
  <c r="Q10172" i="6"/>
  <c r="Q10173" i="6"/>
  <c r="Q10174" i="6"/>
  <c r="Q10175" i="6"/>
  <c r="Q10176" i="6"/>
  <c r="Q10177" i="6"/>
  <c r="Q10178" i="6"/>
  <c r="Q10179" i="6"/>
  <c r="Q10180" i="6"/>
  <c r="Q10181" i="6"/>
  <c r="Q10182" i="6"/>
  <c r="Q10183" i="6"/>
  <c r="Q10184" i="6"/>
  <c r="Q10185" i="6"/>
  <c r="Q10186" i="6"/>
  <c r="Q10187" i="6"/>
  <c r="Q10188" i="6"/>
  <c r="Q10189" i="6"/>
  <c r="Q10190" i="6"/>
  <c r="Q10191" i="6"/>
  <c r="Q10192" i="6"/>
  <c r="Q10193" i="6"/>
  <c r="Q10194" i="6"/>
  <c r="Q10195" i="6"/>
  <c r="Q10196" i="6"/>
  <c r="Q10197" i="6"/>
  <c r="Q10198" i="6"/>
  <c r="Q10199" i="6"/>
  <c r="Q10200" i="6"/>
  <c r="Q10201" i="6"/>
  <c r="Q10202" i="6"/>
  <c r="Q10203" i="6"/>
  <c r="Q10204" i="6"/>
  <c r="Q10205" i="6"/>
  <c r="Q10206" i="6"/>
  <c r="Q10207" i="6"/>
  <c r="Q10208" i="6"/>
  <c r="Q10209" i="6"/>
  <c r="Q10210" i="6"/>
  <c r="Q10211" i="6"/>
  <c r="Q10212" i="6"/>
  <c r="Q10213" i="6"/>
  <c r="Q10214" i="6"/>
  <c r="Q10215" i="6"/>
  <c r="Q10216" i="6"/>
  <c r="Q10217" i="6"/>
  <c r="Q10218" i="6"/>
  <c r="Q10219" i="6"/>
  <c r="Q10220" i="6"/>
  <c r="Q10221" i="6"/>
  <c r="Q10222" i="6"/>
  <c r="Q10223" i="6"/>
  <c r="Q10224" i="6"/>
  <c r="Q10225" i="6"/>
  <c r="Q10226" i="6"/>
  <c r="Q10227" i="6"/>
  <c r="Q10228" i="6"/>
  <c r="Q10229" i="6"/>
  <c r="Q10230" i="6"/>
  <c r="Q10231" i="6"/>
  <c r="Q10232" i="6"/>
  <c r="Q10233" i="6"/>
  <c r="Q10234" i="6"/>
  <c r="Q10235" i="6"/>
  <c r="Q10236" i="6"/>
  <c r="Q10237" i="6"/>
  <c r="Q10238" i="6"/>
  <c r="Q10239" i="6"/>
  <c r="Q10240" i="6"/>
  <c r="Q10241" i="6"/>
  <c r="Q10242" i="6"/>
  <c r="Q10243" i="6"/>
  <c r="Q10244" i="6"/>
  <c r="Q10245" i="6"/>
  <c r="Q10246" i="6"/>
  <c r="Q10247" i="6"/>
  <c r="Q10248" i="6"/>
  <c r="Q10249" i="6"/>
  <c r="Q10250" i="6"/>
  <c r="Q10251" i="6"/>
  <c r="Q10252" i="6"/>
  <c r="Q10253" i="6"/>
  <c r="Q10254" i="6"/>
  <c r="Q10255" i="6"/>
  <c r="Q10256" i="6"/>
  <c r="Q10257" i="6"/>
  <c r="Q10258" i="6"/>
  <c r="Q10259" i="6"/>
  <c r="Q10260" i="6"/>
  <c r="Q10261" i="6"/>
  <c r="Q10262" i="6"/>
  <c r="Q10263" i="6"/>
  <c r="Q10264" i="6"/>
  <c r="Q10265" i="6"/>
  <c r="Q10266" i="6"/>
  <c r="Q10267" i="6"/>
  <c r="Q10268" i="6"/>
  <c r="Q10269" i="6"/>
  <c r="Q10270" i="6"/>
  <c r="Q10271" i="6"/>
  <c r="Q10272" i="6"/>
  <c r="Q10273" i="6"/>
  <c r="Q10274" i="6"/>
  <c r="Q10275" i="6"/>
  <c r="Q10276" i="6"/>
  <c r="Q10277" i="6"/>
  <c r="Q10278" i="6"/>
  <c r="Q10279" i="6"/>
  <c r="Q10280" i="6"/>
  <c r="Q10281" i="6"/>
  <c r="Q10282" i="6"/>
  <c r="Q10283" i="6"/>
  <c r="Q10284" i="6"/>
  <c r="Q10285" i="6"/>
  <c r="Q10286" i="6"/>
  <c r="Q10287" i="6"/>
  <c r="Q10288" i="6"/>
  <c r="Q10289" i="6"/>
  <c r="Q10290" i="6"/>
  <c r="Q10291" i="6"/>
  <c r="Q10292" i="6"/>
  <c r="Q10293" i="6"/>
  <c r="Q10294" i="6"/>
  <c r="Q10295" i="6"/>
  <c r="Q10296" i="6"/>
  <c r="Q10297" i="6"/>
  <c r="Q10298" i="6"/>
  <c r="Q10299" i="6"/>
  <c r="Q10300" i="6"/>
  <c r="Q10301" i="6"/>
  <c r="Q10302" i="6"/>
  <c r="Q10303" i="6"/>
  <c r="Q10304" i="6"/>
  <c r="Q10305" i="6"/>
  <c r="Q10306" i="6"/>
  <c r="Q10307" i="6"/>
  <c r="Q10308" i="6"/>
  <c r="Q10309" i="6"/>
  <c r="Q10310" i="6"/>
  <c r="Q10311" i="6"/>
  <c r="Q10312" i="6"/>
  <c r="Q10313" i="6"/>
  <c r="Q10314" i="6"/>
  <c r="Q10315" i="6"/>
  <c r="Q10316" i="6"/>
  <c r="Q10317" i="6"/>
  <c r="Q10318" i="6"/>
  <c r="Q10319" i="6"/>
  <c r="Q10320" i="6"/>
  <c r="Q10321" i="6"/>
  <c r="Q10322" i="6"/>
  <c r="Q10323" i="6"/>
  <c r="Q10324" i="6"/>
  <c r="Q10325" i="6"/>
  <c r="Q10326" i="6"/>
  <c r="Q10327" i="6"/>
  <c r="Q10328" i="6"/>
  <c r="Q10329" i="6"/>
  <c r="Q10330" i="6"/>
  <c r="Q10331" i="6"/>
  <c r="Q10332" i="6"/>
  <c r="Q10333" i="6"/>
  <c r="Q10334" i="6"/>
  <c r="Q10335" i="6"/>
  <c r="Q10336" i="6"/>
  <c r="Q10337" i="6"/>
  <c r="Q10338" i="6"/>
  <c r="Q10339" i="6"/>
  <c r="Q10340" i="6"/>
  <c r="Q10341" i="6"/>
  <c r="Q10342" i="6"/>
  <c r="Q10343" i="6"/>
  <c r="Q10344" i="6"/>
  <c r="Q10345" i="6"/>
  <c r="Q10346" i="6"/>
  <c r="Q10347" i="6"/>
  <c r="Q10348" i="6"/>
  <c r="Q10349" i="6"/>
  <c r="Q10350" i="6"/>
  <c r="Q10351" i="6"/>
  <c r="Q10352" i="6"/>
  <c r="Q10353" i="6"/>
  <c r="Q10354" i="6"/>
  <c r="Q10355" i="6"/>
  <c r="Q10356" i="6"/>
  <c r="Q10357" i="6"/>
  <c r="Q10358" i="6"/>
  <c r="Q10359" i="6"/>
  <c r="Q10360" i="6"/>
  <c r="Q10361" i="6"/>
  <c r="Q10362" i="6"/>
  <c r="Q10363" i="6"/>
  <c r="Q10364" i="6"/>
  <c r="Q10365" i="6"/>
  <c r="Q10366" i="6"/>
  <c r="Q10367" i="6"/>
  <c r="Q10368" i="6"/>
  <c r="Q10369" i="6"/>
  <c r="Q10370" i="6"/>
  <c r="Q10371" i="6"/>
  <c r="Q10372" i="6"/>
  <c r="Q10373" i="6"/>
  <c r="Q10374" i="6"/>
  <c r="Q10375" i="6"/>
  <c r="Q10376" i="6"/>
  <c r="Q10377" i="6"/>
  <c r="Q10378" i="6"/>
  <c r="Q10379" i="6"/>
  <c r="Q10380" i="6"/>
  <c r="Q10381" i="6"/>
  <c r="Q10382" i="6"/>
  <c r="Q10383" i="6"/>
  <c r="Q10384" i="6"/>
  <c r="Q10385" i="6"/>
  <c r="Q10386" i="6"/>
  <c r="Q10387" i="6"/>
  <c r="Q10388" i="6"/>
  <c r="Q10389" i="6"/>
  <c r="Q10390" i="6"/>
  <c r="Q10391" i="6"/>
  <c r="Q10392" i="6"/>
  <c r="Q10393" i="6"/>
  <c r="Q10394" i="6"/>
  <c r="Q10395" i="6"/>
  <c r="Q10396" i="6"/>
  <c r="Q10397" i="6"/>
  <c r="Q10398" i="6"/>
  <c r="Q10399" i="6"/>
  <c r="Q10400" i="6"/>
  <c r="Q10401" i="6"/>
  <c r="Q10402" i="6"/>
  <c r="Q10403" i="6"/>
  <c r="Q10404" i="6"/>
  <c r="Q10405" i="6"/>
  <c r="Q10406" i="6"/>
  <c r="Q10407" i="6"/>
  <c r="Q10408" i="6"/>
  <c r="Q10409" i="6"/>
  <c r="Q10410" i="6"/>
  <c r="Q10411" i="6"/>
  <c r="Q10412" i="6"/>
  <c r="Q10413" i="6"/>
  <c r="Q10414" i="6"/>
  <c r="Q10415" i="6"/>
  <c r="Q10416" i="6"/>
  <c r="Q10417" i="6"/>
  <c r="Q10418" i="6"/>
  <c r="Q10419" i="6"/>
  <c r="Q10420" i="6"/>
  <c r="Q10421" i="6"/>
  <c r="Q10422" i="6"/>
  <c r="Q10423" i="6"/>
  <c r="Q10424" i="6"/>
  <c r="Q10425" i="6"/>
  <c r="Q10426" i="6"/>
  <c r="Q10427" i="6"/>
  <c r="Q10428" i="6"/>
  <c r="Q10429" i="6"/>
  <c r="Q10430" i="6"/>
  <c r="Q10431" i="6"/>
  <c r="Q10432" i="6"/>
  <c r="Q10433" i="6"/>
  <c r="Q10434" i="6"/>
  <c r="Q10435" i="6"/>
  <c r="Q10436" i="6"/>
  <c r="Q10437" i="6"/>
  <c r="Q10438" i="6"/>
  <c r="Q10439" i="6"/>
  <c r="Q10440" i="6"/>
  <c r="Q10441" i="6"/>
  <c r="Q10442" i="6"/>
  <c r="Q10443" i="6"/>
  <c r="Q10444" i="6"/>
  <c r="Q10445" i="6"/>
  <c r="Q10446" i="6"/>
  <c r="Q10447" i="6"/>
  <c r="Q10448" i="6"/>
  <c r="Q10449" i="6"/>
  <c r="Q10450" i="6"/>
  <c r="Q10451" i="6"/>
  <c r="Q10452" i="6"/>
  <c r="Q10453" i="6"/>
  <c r="Q10454" i="6"/>
  <c r="Q10455" i="6"/>
  <c r="Q10456" i="6"/>
  <c r="Q10457" i="6"/>
  <c r="Q10458" i="6"/>
  <c r="Q10459" i="6"/>
  <c r="Q10460" i="6"/>
  <c r="Q10461" i="6"/>
  <c r="Q10462" i="6"/>
  <c r="Q10463" i="6"/>
  <c r="Q10464" i="6"/>
  <c r="Q10465" i="6"/>
  <c r="Q10466" i="6"/>
  <c r="Q10467" i="6"/>
  <c r="Q10468" i="6"/>
  <c r="Q10469" i="6"/>
  <c r="Q10470" i="6"/>
  <c r="Q10471" i="6"/>
  <c r="Q10472" i="6"/>
  <c r="Q10473" i="6"/>
  <c r="Q10474" i="6"/>
  <c r="Q10475" i="6"/>
  <c r="Q10476" i="6"/>
  <c r="Q10477" i="6"/>
  <c r="Q10478" i="6"/>
  <c r="Q10479" i="6"/>
  <c r="Q10480" i="6"/>
  <c r="Q10481" i="6"/>
  <c r="Q10482" i="6"/>
  <c r="Q10483" i="6"/>
  <c r="Q10484" i="6"/>
  <c r="Q10485" i="6"/>
  <c r="Q10486" i="6"/>
  <c r="Q10487" i="6"/>
  <c r="Q10488" i="6"/>
  <c r="Q10489" i="6"/>
  <c r="Q10490" i="6"/>
  <c r="Q10491" i="6"/>
  <c r="Q10492" i="6"/>
  <c r="Q10493" i="6"/>
  <c r="Q10494" i="6"/>
  <c r="Q10495" i="6"/>
  <c r="Q10496" i="6"/>
  <c r="Q10497" i="6"/>
  <c r="Q10498" i="6"/>
  <c r="Q10499" i="6"/>
  <c r="Q10500" i="6"/>
  <c r="Q10501" i="6"/>
  <c r="Q10502" i="6"/>
  <c r="Q10503" i="6"/>
  <c r="Q10504" i="6"/>
  <c r="Q10505" i="6"/>
  <c r="Q10506" i="6"/>
  <c r="Q10507" i="6"/>
  <c r="Q10508" i="6"/>
  <c r="Q10509" i="6"/>
  <c r="Q10510" i="6"/>
  <c r="Q10511" i="6"/>
  <c r="Q10512" i="6"/>
  <c r="Q10513" i="6"/>
  <c r="Q10514" i="6"/>
  <c r="Q10515" i="6"/>
  <c r="Q10516" i="6"/>
  <c r="Q10517" i="6"/>
  <c r="Q10518" i="6"/>
  <c r="Q10519" i="6"/>
  <c r="Q10520" i="6"/>
  <c r="Q10521" i="6"/>
  <c r="Q10522" i="6"/>
  <c r="Q10523" i="6"/>
  <c r="Q10524" i="6"/>
  <c r="Q10525" i="6"/>
  <c r="Q10526" i="6"/>
  <c r="Q10527" i="6"/>
  <c r="Q10528" i="6"/>
  <c r="Q10529" i="6"/>
  <c r="Q10530" i="6"/>
  <c r="Q10531" i="6"/>
  <c r="Q10532" i="6"/>
  <c r="Q10533" i="6"/>
  <c r="Q10534" i="6"/>
  <c r="Q10535" i="6"/>
  <c r="Q10536" i="6"/>
  <c r="Q10537" i="6"/>
  <c r="Q10538" i="6"/>
  <c r="Q10539" i="6"/>
  <c r="Q10540" i="6"/>
  <c r="Q10541" i="6"/>
  <c r="Q10542" i="6"/>
  <c r="Q10543" i="6"/>
  <c r="Q10544" i="6"/>
  <c r="Q10545" i="6"/>
  <c r="Q10546" i="6"/>
  <c r="Q10547" i="6"/>
  <c r="Q10548" i="6"/>
  <c r="Q10549" i="6"/>
  <c r="Q10550" i="6"/>
  <c r="Q10551" i="6"/>
  <c r="Q10552" i="6"/>
  <c r="Q10553" i="6"/>
  <c r="Q10554" i="6"/>
  <c r="Q10555" i="6"/>
  <c r="Q10556" i="6"/>
  <c r="Q10557" i="6"/>
  <c r="Q10558" i="6"/>
  <c r="Q10559" i="6"/>
  <c r="Q10560" i="6"/>
  <c r="Q10561" i="6"/>
  <c r="Q10562" i="6"/>
  <c r="Q10563" i="6"/>
  <c r="Q10564" i="6"/>
  <c r="Q10565" i="6"/>
  <c r="Q10566" i="6"/>
  <c r="Q10567" i="6"/>
  <c r="Q10568" i="6"/>
  <c r="Q10569" i="6"/>
  <c r="Q10570" i="6"/>
  <c r="Q10571" i="6"/>
  <c r="Q10572" i="6"/>
  <c r="Q10573" i="6"/>
  <c r="Q10574" i="6"/>
  <c r="Q10575" i="6"/>
  <c r="Q10576" i="6"/>
  <c r="Q10577" i="6"/>
  <c r="Q10578" i="6"/>
  <c r="Q10579" i="6"/>
  <c r="Q10580" i="6"/>
  <c r="Q10581" i="6"/>
  <c r="Q10582" i="6"/>
  <c r="Q10583" i="6"/>
  <c r="Q10584" i="6"/>
  <c r="Q10585" i="6"/>
  <c r="Q10586" i="6"/>
  <c r="Q10587" i="6"/>
  <c r="Q10588" i="6"/>
  <c r="Q10589" i="6"/>
  <c r="Q10590" i="6"/>
  <c r="Q10591" i="6"/>
  <c r="Q10592" i="6"/>
  <c r="Q10593" i="6"/>
  <c r="Q10594" i="6"/>
  <c r="Q10595" i="6"/>
  <c r="Q10596" i="6"/>
  <c r="Q10597" i="6"/>
  <c r="Q10598" i="6"/>
  <c r="Q10599" i="6"/>
  <c r="Q10600" i="6"/>
  <c r="Q10601" i="6"/>
  <c r="Q10602" i="6"/>
  <c r="Q10603" i="6"/>
  <c r="Q10604" i="6"/>
  <c r="Q10605" i="6"/>
  <c r="Q10606" i="6"/>
  <c r="Q10607" i="6"/>
  <c r="Q10608" i="6"/>
  <c r="Q10609" i="6"/>
  <c r="Q10610" i="6"/>
  <c r="Q10611" i="6"/>
  <c r="Q10612" i="6"/>
  <c r="Q10613" i="6"/>
  <c r="Q10614" i="6"/>
  <c r="Q10615" i="6"/>
  <c r="Q10616" i="6"/>
  <c r="Q10617" i="6"/>
  <c r="Q10618" i="6"/>
  <c r="Q10619" i="6"/>
  <c r="Q10620" i="6"/>
  <c r="Q10621" i="6"/>
  <c r="Q10622" i="6"/>
  <c r="Q10623" i="6"/>
  <c r="Q10624" i="6"/>
  <c r="Q10625" i="6"/>
  <c r="Q10626" i="6"/>
  <c r="Q10627" i="6"/>
  <c r="Q10628" i="6"/>
  <c r="Q10629" i="6"/>
  <c r="Q10630" i="6"/>
  <c r="Q10631" i="6"/>
  <c r="Q10632" i="6"/>
  <c r="Q10633" i="6"/>
  <c r="Q10634" i="6"/>
  <c r="Q10635" i="6"/>
  <c r="Q10636" i="6"/>
  <c r="Q10637" i="6"/>
  <c r="Q10638" i="6"/>
  <c r="Q10639" i="6"/>
  <c r="Q10640" i="6"/>
  <c r="Q10641" i="6"/>
  <c r="Q10642" i="6"/>
  <c r="Q10643" i="6"/>
  <c r="Q10644" i="6"/>
  <c r="Q10645" i="6"/>
  <c r="Q10646" i="6"/>
  <c r="Q10647" i="6"/>
  <c r="Q10648" i="6"/>
  <c r="Q10649" i="6"/>
  <c r="Q10650" i="6"/>
  <c r="Q10651" i="6"/>
  <c r="Q10652" i="6"/>
  <c r="Q10653" i="6"/>
  <c r="Q10654" i="6"/>
  <c r="Q10655" i="6"/>
  <c r="Q10656" i="6"/>
  <c r="Q10657" i="6"/>
  <c r="Q10658" i="6"/>
  <c r="Q10659" i="6"/>
  <c r="Q10660" i="6"/>
  <c r="Q10661" i="6"/>
  <c r="Q10662" i="6"/>
  <c r="Q10663" i="6"/>
  <c r="Q10664" i="6"/>
  <c r="Q10665" i="6"/>
  <c r="Q10666" i="6"/>
  <c r="Q10667" i="6"/>
  <c r="Q10668" i="6"/>
  <c r="Q10669" i="6"/>
  <c r="Q10670" i="6"/>
  <c r="Q10671" i="6"/>
  <c r="Q10672" i="6"/>
  <c r="Q10673" i="6"/>
  <c r="Q10674" i="6"/>
  <c r="Q10675" i="6"/>
  <c r="Q10676" i="6"/>
  <c r="Q10677" i="6"/>
  <c r="Q10678" i="6"/>
  <c r="Q10679" i="6"/>
  <c r="Q10680" i="6"/>
  <c r="Q10681" i="6"/>
  <c r="Q10682" i="6"/>
  <c r="Q10683" i="6"/>
  <c r="Q10684" i="6"/>
  <c r="Q10685" i="6"/>
  <c r="Q10686" i="6"/>
  <c r="Q10687" i="6"/>
  <c r="Q10688" i="6"/>
  <c r="Q10689" i="6"/>
  <c r="Q10690" i="6"/>
  <c r="Q10691" i="6"/>
  <c r="Q10692" i="6"/>
  <c r="Q10693" i="6"/>
  <c r="Q10694" i="6"/>
  <c r="Q10695" i="6"/>
  <c r="Q10696" i="6"/>
  <c r="Q10697" i="6"/>
  <c r="Q10698" i="6"/>
  <c r="Q10699" i="6"/>
  <c r="Q10700" i="6"/>
  <c r="Q10701" i="6"/>
  <c r="Q10702" i="6"/>
  <c r="Q10703" i="6"/>
  <c r="Q10704" i="6"/>
  <c r="Q10705" i="6"/>
  <c r="Q10706" i="6"/>
  <c r="Q10707" i="6"/>
  <c r="Q10708" i="6"/>
  <c r="Q10709" i="6"/>
  <c r="Q10710" i="6"/>
  <c r="Q10711" i="6"/>
  <c r="Q10712" i="6"/>
  <c r="Q10713" i="6"/>
  <c r="Q10714" i="6"/>
  <c r="Q10715" i="6"/>
  <c r="Q10716" i="6"/>
  <c r="Q10717" i="6"/>
  <c r="Q10718" i="6"/>
  <c r="Q10719" i="6"/>
  <c r="Q10720" i="6"/>
  <c r="Q10721" i="6"/>
  <c r="Q10722" i="6"/>
  <c r="Q10723" i="6"/>
  <c r="Q10724" i="6"/>
  <c r="Q10725" i="6"/>
  <c r="Q10726" i="6"/>
  <c r="Q10727" i="6"/>
  <c r="Q10728" i="6"/>
  <c r="Q10729" i="6"/>
  <c r="Q10730" i="6"/>
  <c r="Q10731" i="6"/>
  <c r="Q10732" i="6"/>
  <c r="Q10733" i="6"/>
  <c r="Q10734" i="6"/>
  <c r="Q10735" i="6"/>
  <c r="Q10736" i="6"/>
  <c r="Q10737" i="6"/>
  <c r="Q10738" i="6"/>
  <c r="Q10739" i="6"/>
  <c r="Q10740" i="6"/>
  <c r="Q10741" i="6"/>
  <c r="Q10742" i="6"/>
  <c r="Q10743" i="6"/>
  <c r="Q10744" i="6"/>
  <c r="Q10745" i="6"/>
  <c r="Q10746" i="6"/>
  <c r="Q10747" i="6"/>
  <c r="Q10748" i="6"/>
  <c r="Q10749" i="6"/>
  <c r="Q10750" i="6"/>
  <c r="Q10751" i="6"/>
  <c r="Q10752" i="6"/>
  <c r="Q10753" i="6"/>
  <c r="Q10754" i="6"/>
  <c r="Q10755" i="6"/>
  <c r="Q10756" i="6"/>
  <c r="Q10757" i="6"/>
  <c r="Q10758" i="6"/>
  <c r="Q10759" i="6"/>
  <c r="Q10760" i="6"/>
  <c r="Q10761" i="6"/>
  <c r="Q10762" i="6"/>
  <c r="Q10763" i="6"/>
  <c r="Q10764" i="6"/>
  <c r="Q10765" i="6"/>
  <c r="Q10766" i="6"/>
  <c r="Q10767" i="6"/>
  <c r="Q10768" i="6"/>
  <c r="Q10769" i="6"/>
  <c r="Q10770" i="6"/>
  <c r="Q10771" i="6"/>
  <c r="Q10772" i="6"/>
  <c r="Q10773" i="6"/>
  <c r="Q10774" i="6"/>
  <c r="Q10775" i="6"/>
  <c r="Q10776" i="6"/>
  <c r="Q10777" i="6"/>
  <c r="Q10778" i="6"/>
  <c r="Q10779" i="6"/>
  <c r="Q10780" i="6"/>
  <c r="Q10781" i="6"/>
  <c r="Q10782" i="6"/>
  <c r="Q10783" i="6"/>
  <c r="Q10784" i="6"/>
  <c r="Q10785" i="6"/>
  <c r="Q10786" i="6"/>
  <c r="Q10787" i="6"/>
  <c r="Q10788" i="6"/>
  <c r="Q10789" i="6"/>
  <c r="Q10790" i="6"/>
  <c r="Q10791" i="6"/>
  <c r="Q10792" i="6"/>
  <c r="Q10793" i="6"/>
  <c r="Q10794" i="6"/>
  <c r="Q10795" i="6"/>
  <c r="Q10796" i="6"/>
  <c r="Q10797" i="6"/>
  <c r="Q10798" i="6"/>
  <c r="Q10799" i="6"/>
  <c r="Q10800" i="6"/>
  <c r="Q10801" i="6"/>
  <c r="Q10802" i="6"/>
  <c r="Q10803" i="6"/>
  <c r="Q10804" i="6"/>
  <c r="Q10805" i="6"/>
  <c r="Q10806" i="6"/>
  <c r="Q10807" i="6"/>
  <c r="Q10808" i="6"/>
  <c r="Q10809" i="6"/>
  <c r="Q10810" i="6"/>
  <c r="Q10811" i="6"/>
  <c r="Q10812" i="6"/>
  <c r="Q10813" i="6"/>
  <c r="Q10814" i="6"/>
  <c r="Q10815" i="6"/>
  <c r="Q10816" i="6"/>
  <c r="Q10817" i="6"/>
  <c r="Q10818" i="6"/>
  <c r="Q10819" i="6"/>
  <c r="Q10820" i="6"/>
  <c r="Q10821" i="6"/>
  <c r="Q10822" i="6"/>
  <c r="Q10823" i="6"/>
  <c r="Q10824" i="6"/>
  <c r="Q10825" i="6"/>
  <c r="Q10826" i="6"/>
  <c r="Q10827" i="6"/>
  <c r="Q10828" i="6"/>
  <c r="Q10829" i="6"/>
  <c r="Q10830" i="6"/>
  <c r="Q10831" i="6"/>
  <c r="Q10832" i="6"/>
  <c r="Q10833" i="6"/>
  <c r="Q10834" i="6"/>
  <c r="Q10835" i="6"/>
  <c r="Q10836" i="6"/>
  <c r="Q10837" i="6"/>
  <c r="Q10838" i="6"/>
  <c r="Q10839" i="6"/>
  <c r="Q10840" i="6"/>
  <c r="Q10841" i="6"/>
  <c r="Q10842" i="6"/>
  <c r="Q10843" i="6"/>
  <c r="Q10844" i="6"/>
  <c r="Q10845" i="6"/>
  <c r="Q10846" i="6"/>
  <c r="Q10847" i="6"/>
  <c r="Q10848" i="6"/>
  <c r="Q10849" i="6"/>
  <c r="Q10850" i="6"/>
  <c r="Q10851" i="6"/>
  <c r="Q10852" i="6"/>
  <c r="Q10853" i="6"/>
  <c r="Q10854" i="6"/>
  <c r="Q10855" i="6"/>
  <c r="Q10856" i="6"/>
  <c r="Q10857" i="6"/>
  <c r="Q10858" i="6"/>
  <c r="Q10859" i="6"/>
  <c r="Q10860" i="6"/>
  <c r="Q10861" i="6"/>
  <c r="Q10862" i="6"/>
  <c r="Q10863" i="6"/>
  <c r="Q10864" i="6"/>
  <c r="Q10865" i="6"/>
  <c r="Q10866" i="6"/>
  <c r="Q10867" i="6"/>
  <c r="Q10868" i="6"/>
  <c r="Q10869" i="6"/>
  <c r="Q10870" i="6"/>
  <c r="Q10871" i="6"/>
  <c r="Q10872" i="6"/>
  <c r="Q10873" i="6"/>
  <c r="Q10874" i="6"/>
  <c r="Q10875" i="6"/>
  <c r="Q10876" i="6"/>
  <c r="Q10877" i="6"/>
  <c r="Q10878" i="6"/>
  <c r="Q10879" i="6"/>
  <c r="Q10880" i="6"/>
  <c r="Q10881" i="6"/>
  <c r="Q10882" i="6"/>
  <c r="Q10883" i="6"/>
  <c r="Q10884" i="6"/>
  <c r="Q10885" i="6"/>
  <c r="Q10886" i="6"/>
  <c r="Q10887" i="6"/>
  <c r="Q10888" i="6"/>
  <c r="Q10889" i="6"/>
  <c r="Q10890" i="6"/>
  <c r="Q10891" i="6"/>
  <c r="Q10892" i="6"/>
  <c r="Q10893" i="6"/>
  <c r="Q10894" i="6"/>
  <c r="Q10895" i="6"/>
  <c r="Q10896" i="6"/>
  <c r="Q10897" i="6"/>
  <c r="Q10898" i="6"/>
  <c r="Q10899" i="6"/>
  <c r="Q10900" i="6"/>
  <c r="Q10901" i="6"/>
  <c r="Q10902" i="6"/>
  <c r="Q10903" i="6"/>
  <c r="Q10904" i="6"/>
  <c r="Q10905" i="6"/>
  <c r="Q10906" i="6"/>
  <c r="Q10907" i="6"/>
  <c r="Q10908" i="6"/>
  <c r="Q10909" i="6"/>
  <c r="Q10910" i="6"/>
  <c r="Q10911" i="6"/>
  <c r="Q10912" i="6"/>
  <c r="Q10913" i="6"/>
  <c r="Q10914" i="6"/>
  <c r="Q10915" i="6"/>
  <c r="Q10916" i="6"/>
  <c r="Q10917" i="6"/>
  <c r="Q10918" i="6"/>
  <c r="Q10919" i="6"/>
  <c r="Q10920" i="6"/>
  <c r="Q10921" i="6"/>
  <c r="Q10922" i="6"/>
  <c r="Q10923" i="6"/>
  <c r="Q10924" i="6"/>
  <c r="Q10925" i="6"/>
  <c r="Q10926" i="6"/>
  <c r="Q10927" i="6"/>
  <c r="Q10928" i="6"/>
  <c r="Q10929" i="6"/>
  <c r="Q10930" i="6"/>
  <c r="Q10931" i="6"/>
  <c r="Q10932" i="6"/>
  <c r="Q10933" i="6"/>
  <c r="Q10934" i="6"/>
  <c r="Q10935" i="6"/>
  <c r="Q10936" i="6"/>
  <c r="Q10937" i="6"/>
  <c r="Q10938" i="6"/>
  <c r="Q10939" i="6"/>
  <c r="Q10940" i="6"/>
  <c r="Q10941" i="6"/>
  <c r="Q10942" i="6"/>
  <c r="Q10943" i="6"/>
  <c r="Q10944" i="6"/>
  <c r="Q10945" i="6"/>
  <c r="Q10946" i="6"/>
  <c r="Q10947" i="6"/>
  <c r="Q10948" i="6"/>
  <c r="Q10949" i="6"/>
  <c r="Q10950" i="6"/>
  <c r="Q10951" i="6"/>
  <c r="Q10952" i="6"/>
  <c r="Q10953" i="6"/>
  <c r="Q10954" i="6"/>
  <c r="Q10955" i="6"/>
  <c r="Q10956" i="6"/>
  <c r="Q10957" i="6"/>
  <c r="Q10958" i="6"/>
  <c r="Q10959" i="6"/>
  <c r="Q10960" i="6"/>
  <c r="Q10961" i="6"/>
  <c r="Q10962" i="6"/>
  <c r="Q10963" i="6"/>
  <c r="Q10964" i="6"/>
  <c r="Q10965" i="6"/>
  <c r="Q10966" i="6"/>
  <c r="Q10967" i="6"/>
  <c r="Q10968" i="6"/>
  <c r="Q10969" i="6"/>
  <c r="Q10970" i="6"/>
  <c r="Q10971" i="6"/>
  <c r="Q10972" i="6"/>
  <c r="Q10973" i="6"/>
  <c r="Q10974" i="6"/>
  <c r="Q10975" i="6"/>
  <c r="Q10976" i="6"/>
  <c r="Q10977" i="6"/>
  <c r="Q10978" i="6"/>
  <c r="Q10979" i="6"/>
  <c r="Q10980" i="6"/>
  <c r="Q10981" i="6"/>
  <c r="Q10982" i="6"/>
  <c r="Q10983" i="6"/>
  <c r="Q10984" i="6"/>
  <c r="Q10985" i="6"/>
  <c r="Q10986" i="6"/>
  <c r="Q10987" i="6"/>
  <c r="Q10988" i="6"/>
  <c r="Q10989" i="6"/>
  <c r="Q10990" i="6"/>
  <c r="Q10991" i="6"/>
  <c r="Q10992" i="6"/>
  <c r="Q10993" i="6"/>
  <c r="Q10994" i="6"/>
  <c r="Q10995" i="6"/>
  <c r="Q10996" i="6"/>
  <c r="Q10997" i="6"/>
  <c r="Q10998" i="6"/>
  <c r="Q10999" i="6"/>
  <c r="Q11000" i="6"/>
  <c r="Q11001" i="6"/>
  <c r="Q11002" i="6"/>
  <c r="Q11003" i="6"/>
  <c r="Q11004" i="6"/>
  <c r="Q11005" i="6"/>
  <c r="Q11006" i="6"/>
  <c r="Q11007" i="6"/>
  <c r="Q11008" i="6"/>
  <c r="Q11009" i="6"/>
  <c r="Q11010" i="6"/>
  <c r="Q11011" i="6"/>
  <c r="Q11012" i="6"/>
  <c r="Q11013" i="6"/>
  <c r="Q11014" i="6"/>
  <c r="Q11015" i="6"/>
  <c r="Q11016" i="6"/>
  <c r="Q11017" i="6"/>
  <c r="Q11018" i="6"/>
  <c r="Q11019" i="6"/>
  <c r="Q11020" i="6"/>
  <c r="Q11021" i="6"/>
  <c r="Q11022" i="6"/>
  <c r="Q11023" i="6"/>
  <c r="Q11024" i="6"/>
  <c r="Q11025" i="6"/>
  <c r="Q11026" i="6"/>
  <c r="Q11027" i="6"/>
  <c r="Q11028" i="6"/>
  <c r="Q11029" i="6"/>
  <c r="Q11030" i="6"/>
  <c r="Q11031" i="6"/>
  <c r="Q11032" i="6"/>
  <c r="Q11033" i="6"/>
  <c r="Q11034" i="6"/>
  <c r="Q11035" i="6"/>
  <c r="Q11036" i="6"/>
  <c r="Q11037" i="6"/>
  <c r="Q11038" i="6"/>
  <c r="Q11039" i="6"/>
  <c r="Q11040" i="6"/>
  <c r="Q11041" i="6"/>
  <c r="Q11042" i="6"/>
  <c r="Q11043" i="6"/>
  <c r="Q11044" i="6"/>
  <c r="Q11045" i="6"/>
  <c r="Q11046" i="6"/>
  <c r="Q11047" i="6"/>
  <c r="Q11048" i="6"/>
  <c r="Q11049" i="6"/>
  <c r="Q11050" i="6"/>
  <c r="Q11051" i="6"/>
  <c r="Q11052" i="6"/>
  <c r="Q11053" i="6"/>
  <c r="Q11054" i="6"/>
  <c r="Q11055" i="6"/>
  <c r="Q11056" i="6"/>
  <c r="Q11057" i="6"/>
  <c r="Q11058" i="6"/>
  <c r="Q11059" i="6"/>
  <c r="Q11060" i="6"/>
  <c r="Q11061" i="6"/>
  <c r="Q11062" i="6"/>
  <c r="Q11063" i="6"/>
  <c r="Q11064" i="6"/>
  <c r="Q11065" i="6"/>
  <c r="Q11066" i="6"/>
  <c r="Q11067" i="6"/>
  <c r="Q11068" i="6"/>
  <c r="Q11069" i="6"/>
  <c r="Q11070" i="6"/>
  <c r="Q11071" i="6"/>
  <c r="Q11072" i="6"/>
  <c r="Q11073" i="6"/>
  <c r="Q11074" i="6"/>
  <c r="Q11075" i="6"/>
  <c r="Q11076" i="6"/>
  <c r="Q11077" i="6"/>
  <c r="Q11078" i="6"/>
  <c r="Q11079" i="6"/>
  <c r="Q11080" i="6"/>
  <c r="Q11081" i="6"/>
  <c r="Q11082" i="6"/>
  <c r="Q11083" i="6"/>
  <c r="Q11084" i="6"/>
  <c r="Q11085" i="6"/>
  <c r="Q11086" i="6"/>
  <c r="Q11087" i="6"/>
  <c r="Q11088" i="6"/>
  <c r="Q11089" i="6"/>
  <c r="Q11090" i="6"/>
  <c r="Q11091" i="6"/>
  <c r="Q11092" i="6"/>
  <c r="Q11093" i="6"/>
  <c r="Q11094" i="6"/>
  <c r="Q11095" i="6"/>
  <c r="Q11096" i="6"/>
  <c r="Q11097" i="6"/>
  <c r="Q11098" i="6"/>
  <c r="Q11099" i="6"/>
  <c r="Q11100" i="6"/>
  <c r="Q11101" i="6"/>
  <c r="Q11102" i="6"/>
  <c r="Q11103" i="6"/>
  <c r="Q11104" i="6"/>
  <c r="Q11105" i="6"/>
  <c r="Q11106" i="6"/>
  <c r="Q11107" i="6"/>
  <c r="Q11108" i="6"/>
  <c r="Q11109" i="6"/>
  <c r="Q11110" i="6"/>
  <c r="Q11111" i="6"/>
  <c r="Q11112" i="6"/>
  <c r="Q11113" i="6"/>
  <c r="Q11114" i="6"/>
  <c r="Q11115" i="6"/>
  <c r="Q11116" i="6"/>
  <c r="Q11117" i="6"/>
  <c r="Q11118" i="6"/>
  <c r="Q11119" i="6"/>
  <c r="Q11120" i="6"/>
  <c r="Q11121" i="6"/>
  <c r="Q11122" i="6"/>
  <c r="Q11123" i="6"/>
  <c r="Q11124" i="6"/>
  <c r="Q11125" i="6"/>
  <c r="Q11126" i="6"/>
  <c r="Q11127" i="6"/>
  <c r="Q11128" i="6"/>
  <c r="Q11129" i="6"/>
  <c r="Q11130" i="6"/>
  <c r="Q11131" i="6"/>
  <c r="Q11132" i="6"/>
  <c r="Q11133" i="6"/>
  <c r="Q11134" i="6"/>
  <c r="Q11135" i="6"/>
  <c r="Q11136" i="6"/>
  <c r="Q11137" i="6"/>
  <c r="Q11138" i="6"/>
  <c r="Q11139" i="6"/>
  <c r="Q11140" i="6"/>
  <c r="Q11141" i="6"/>
  <c r="Q11142" i="6"/>
  <c r="Q11143" i="6"/>
  <c r="Q11144" i="6"/>
  <c r="Q11145" i="6"/>
  <c r="Q11146" i="6"/>
  <c r="Q11147" i="6"/>
  <c r="Q11148" i="6"/>
  <c r="Q11149" i="6"/>
  <c r="Q11150" i="6"/>
  <c r="Q11151" i="6"/>
  <c r="Q11152" i="6"/>
  <c r="Q11153" i="6"/>
  <c r="Q11154" i="6"/>
  <c r="Q11155" i="6"/>
  <c r="Q11156" i="6"/>
  <c r="Q11157" i="6"/>
  <c r="Q11158" i="6"/>
  <c r="Q11159" i="6"/>
  <c r="Q11160" i="6"/>
  <c r="Q11161" i="6"/>
  <c r="Q11162" i="6"/>
  <c r="Q11163" i="6"/>
  <c r="Q11164" i="6"/>
  <c r="Q11165" i="6"/>
  <c r="Q11166" i="6"/>
  <c r="Q11167" i="6"/>
  <c r="Q11168" i="6"/>
  <c r="Q11169" i="6"/>
  <c r="Q11170" i="6"/>
  <c r="Q11171" i="6"/>
  <c r="Q11172" i="6"/>
  <c r="Q11173" i="6"/>
  <c r="Q11174" i="6"/>
  <c r="Q11175" i="6"/>
  <c r="Q11176" i="6"/>
  <c r="Q11177" i="6"/>
  <c r="Q11178" i="6"/>
  <c r="Q11179" i="6"/>
  <c r="Q11180" i="6"/>
  <c r="Q11181" i="6"/>
  <c r="Q11182" i="6"/>
  <c r="Q11183" i="6"/>
  <c r="Q11184" i="6"/>
  <c r="Q11185" i="6"/>
  <c r="Q11186" i="6"/>
  <c r="Q11187" i="6"/>
  <c r="Q11188" i="6"/>
  <c r="Q11189" i="6"/>
  <c r="Q11190" i="6"/>
  <c r="Q11191" i="6"/>
  <c r="Q11192" i="6"/>
  <c r="Q11193" i="6"/>
  <c r="Q11194" i="6"/>
  <c r="Q11195" i="6"/>
  <c r="Q11196" i="6"/>
  <c r="Q11197" i="6"/>
  <c r="Q11198" i="6"/>
  <c r="Q11199" i="6"/>
  <c r="Q11200" i="6"/>
  <c r="Q11201" i="6"/>
  <c r="Q11202" i="6"/>
  <c r="Q11203" i="6"/>
  <c r="Q11204" i="6"/>
  <c r="Q11205" i="6"/>
  <c r="Q11206" i="6"/>
  <c r="Q11207" i="6"/>
  <c r="Q11208" i="6"/>
  <c r="Q11209" i="6"/>
  <c r="Q11210" i="6"/>
  <c r="Q11211" i="6"/>
  <c r="Q11212" i="6"/>
  <c r="Q11213" i="6"/>
  <c r="Q11214" i="6"/>
  <c r="Q11215" i="6"/>
  <c r="Q11216" i="6"/>
  <c r="Q11217" i="6"/>
  <c r="Q11218" i="6"/>
  <c r="Q11219" i="6"/>
  <c r="Q11220" i="6"/>
  <c r="Q11221" i="6"/>
  <c r="Q11222" i="6"/>
  <c r="Q11223" i="6"/>
  <c r="Q11224" i="6"/>
  <c r="Q11225" i="6"/>
  <c r="Q11226" i="6"/>
  <c r="Q11227" i="6"/>
  <c r="Q11228" i="6"/>
  <c r="Q11229" i="6"/>
  <c r="Q11230" i="6"/>
  <c r="Q11231" i="6"/>
  <c r="Q11232" i="6"/>
  <c r="Q11233" i="6"/>
  <c r="Q11234" i="6"/>
  <c r="Q11235" i="6"/>
  <c r="Q11236" i="6"/>
  <c r="Q11237" i="6"/>
  <c r="Q11238" i="6"/>
  <c r="Q11239" i="6"/>
  <c r="Q11240" i="6"/>
  <c r="Q11241" i="6"/>
  <c r="Q11242" i="6"/>
  <c r="Q11243" i="6"/>
  <c r="Q11244" i="6"/>
  <c r="Q11245" i="6"/>
  <c r="Q11246" i="6"/>
  <c r="Q11247" i="6"/>
  <c r="Q11248" i="6"/>
  <c r="Q11249" i="6"/>
  <c r="Q11250" i="6"/>
  <c r="Q11251" i="6"/>
  <c r="Q11252" i="6"/>
  <c r="Q11253" i="6"/>
  <c r="Q11254" i="6"/>
  <c r="Q11255" i="6"/>
  <c r="Q11256" i="6"/>
  <c r="Q11257" i="6"/>
  <c r="Q11258" i="6"/>
  <c r="Q11259" i="6"/>
  <c r="Q11260" i="6"/>
  <c r="Q11261" i="6"/>
  <c r="Q11262" i="6"/>
  <c r="Q11263" i="6"/>
  <c r="Q11264" i="6"/>
  <c r="Q11265" i="6"/>
  <c r="Q11266" i="6"/>
  <c r="Q11267" i="6"/>
  <c r="Q11268" i="6"/>
  <c r="Q11269" i="6"/>
  <c r="Q11270" i="6"/>
  <c r="Q11271" i="6"/>
  <c r="Q11272" i="6"/>
  <c r="Q11273" i="6"/>
  <c r="Q11274" i="6"/>
  <c r="Q11275" i="6"/>
  <c r="Q11276" i="6"/>
  <c r="Q11277" i="6"/>
  <c r="Q11278" i="6"/>
  <c r="Q11279" i="6"/>
  <c r="Q11280" i="6"/>
  <c r="Q11281" i="6"/>
  <c r="Q11282" i="6"/>
  <c r="Q11283" i="6"/>
  <c r="Q11284" i="6"/>
  <c r="Q11285" i="6"/>
  <c r="Q11286" i="6"/>
  <c r="Q11287" i="6"/>
  <c r="Q11288" i="6"/>
  <c r="Q11289" i="6"/>
  <c r="Q11290" i="6"/>
  <c r="Q11291" i="6"/>
  <c r="Q11292" i="6"/>
  <c r="Q11293" i="6"/>
  <c r="Q11294" i="6"/>
  <c r="Q11295" i="6"/>
  <c r="Q11296" i="6"/>
  <c r="Q11297" i="6"/>
  <c r="Q11298" i="6"/>
  <c r="Q11299" i="6"/>
  <c r="Q11300" i="6"/>
  <c r="Q11301" i="6"/>
  <c r="Q11302" i="6"/>
  <c r="Q11303" i="6"/>
  <c r="Q11304" i="6"/>
  <c r="Q11305" i="6"/>
  <c r="Q11306" i="6"/>
  <c r="Q11307" i="6"/>
  <c r="Q11308" i="6"/>
  <c r="Q11309" i="6"/>
  <c r="Q11310" i="6"/>
  <c r="Q11311" i="6"/>
  <c r="Q11312" i="6"/>
  <c r="Q11313" i="6"/>
  <c r="Q11314" i="6"/>
  <c r="Q11315" i="6"/>
  <c r="Q11316" i="6"/>
  <c r="Q11317" i="6"/>
  <c r="Q11318" i="6"/>
  <c r="Q11319" i="6"/>
  <c r="Q11320" i="6"/>
  <c r="Q11321" i="6"/>
  <c r="Q11322" i="6"/>
  <c r="Q11323" i="6"/>
  <c r="Q11324" i="6"/>
  <c r="Q11325" i="6"/>
  <c r="Q11326" i="6"/>
  <c r="Q11327" i="6"/>
  <c r="Q11328" i="6"/>
  <c r="Q11329" i="6"/>
  <c r="Q11330" i="6"/>
  <c r="Q11331" i="6"/>
  <c r="Q11332" i="6"/>
  <c r="Q11333" i="6"/>
  <c r="Q11334" i="6"/>
  <c r="Q11335" i="6"/>
  <c r="Q11336" i="6"/>
  <c r="Q11337" i="6"/>
  <c r="Q11338" i="6"/>
  <c r="Q11339" i="6"/>
  <c r="Q11340" i="6"/>
  <c r="Q11341" i="6"/>
  <c r="Q11342" i="6"/>
  <c r="Q11343" i="6"/>
  <c r="Q11344" i="6"/>
  <c r="Q11345" i="6"/>
  <c r="Q11346" i="6"/>
  <c r="Q11347" i="6"/>
  <c r="Q11348" i="6"/>
  <c r="Q11349" i="6"/>
  <c r="Q11350" i="6"/>
  <c r="Q11351" i="6"/>
  <c r="Q11352" i="6"/>
  <c r="Q11353" i="6"/>
  <c r="Q11354" i="6"/>
  <c r="Q11355" i="6"/>
  <c r="Q11356" i="6"/>
  <c r="Q11357" i="6"/>
  <c r="Q11358" i="6"/>
  <c r="Q11359" i="6"/>
  <c r="Q11360" i="6"/>
  <c r="Q11361" i="6"/>
  <c r="Q11362" i="6"/>
  <c r="Q11363" i="6"/>
  <c r="Q11364" i="6"/>
  <c r="Q11365" i="6"/>
  <c r="Q11366" i="6"/>
  <c r="Q11367" i="6"/>
  <c r="Q11368" i="6"/>
  <c r="Q11369" i="6"/>
  <c r="Q11370" i="6"/>
  <c r="Q11371" i="6"/>
  <c r="Q11372" i="6"/>
  <c r="Q11373" i="6"/>
  <c r="Q11374" i="6"/>
  <c r="Q11375" i="6"/>
  <c r="Q11376" i="6"/>
  <c r="Q11377" i="6"/>
  <c r="Q11378" i="6"/>
  <c r="Q11379" i="6"/>
  <c r="Q11380" i="6"/>
  <c r="Q11381" i="6"/>
  <c r="Q11382" i="6"/>
  <c r="Q11383" i="6"/>
  <c r="Q11384" i="6"/>
  <c r="Q11385" i="6"/>
  <c r="Q11386" i="6"/>
  <c r="Q11387" i="6"/>
  <c r="Q11388" i="6"/>
  <c r="Q11389" i="6"/>
  <c r="Q11390" i="6"/>
  <c r="Q11391" i="6"/>
  <c r="Q11392" i="6"/>
  <c r="Q11393" i="6"/>
  <c r="Q11394" i="6"/>
  <c r="Q11395" i="6"/>
  <c r="Q11396" i="6"/>
  <c r="Q11397" i="6"/>
  <c r="Q11398" i="6"/>
  <c r="Q11399" i="6"/>
  <c r="Q11400" i="6"/>
  <c r="Q11401" i="6"/>
  <c r="Q11402" i="6"/>
  <c r="Q11403" i="6"/>
  <c r="Q11404" i="6"/>
  <c r="Q11405" i="6"/>
  <c r="Q11406" i="6"/>
  <c r="Q11407" i="6"/>
  <c r="Q11408" i="6"/>
  <c r="Q11409" i="6"/>
  <c r="Q11410" i="6"/>
  <c r="Q11411" i="6"/>
  <c r="Q11412" i="6"/>
  <c r="Q11413" i="6"/>
  <c r="Q11414" i="6"/>
  <c r="Q11415" i="6"/>
  <c r="Q11416" i="6"/>
  <c r="Q11417" i="6"/>
  <c r="Q11418" i="6"/>
  <c r="Q11419" i="6"/>
  <c r="Q11420" i="6"/>
  <c r="Q11421" i="6"/>
  <c r="Q11422" i="6"/>
  <c r="Q11423" i="6"/>
  <c r="Q11424" i="6"/>
  <c r="Q11425" i="6"/>
  <c r="Q11426" i="6"/>
  <c r="Q11427" i="6"/>
  <c r="Q11428" i="6"/>
  <c r="Q11429" i="6"/>
  <c r="Q11430" i="6"/>
  <c r="Q11431" i="6"/>
  <c r="Q11432" i="6"/>
  <c r="Q11433" i="6"/>
  <c r="Q11434" i="6"/>
  <c r="Q11435" i="6"/>
  <c r="Q11436" i="6"/>
  <c r="Q11437" i="6"/>
  <c r="Q11438" i="6"/>
  <c r="Q11439" i="6"/>
  <c r="Q11440" i="6"/>
  <c r="Q11441" i="6"/>
  <c r="Q11442" i="6"/>
  <c r="Q11443" i="6"/>
  <c r="Q11444" i="6"/>
  <c r="Q11445" i="6"/>
  <c r="Q11446" i="6"/>
  <c r="Q11447" i="6"/>
  <c r="Q11448" i="6"/>
  <c r="Q11449" i="6"/>
  <c r="Q11450" i="6"/>
  <c r="Q11451" i="6"/>
  <c r="Q11452" i="6"/>
  <c r="Q11453" i="6"/>
  <c r="Q11454" i="6"/>
  <c r="Q11455" i="6"/>
  <c r="Q11456" i="6"/>
  <c r="Q11457" i="6"/>
  <c r="Q11458" i="6"/>
  <c r="Q11459" i="6"/>
  <c r="Q11460" i="6"/>
  <c r="Q11461" i="6"/>
  <c r="Q11462" i="6"/>
  <c r="Q11463" i="6"/>
  <c r="Q11464" i="6"/>
  <c r="Q11465" i="6"/>
  <c r="Q11466" i="6"/>
  <c r="Q11467" i="6"/>
  <c r="Q11468" i="6"/>
  <c r="Q11469" i="6"/>
  <c r="Q11470" i="6"/>
  <c r="Q11471" i="6"/>
  <c r="Q11472" i="6"/>
  <c r="Q11473" i="6"/>
  <c r="Q11474" i="6"/>
  <c r="Q11475" i="6"/>
  <c r="Q11476" i="6"/>
  <c r="Q11477" i="6"/>
  <c r="Q11478" i="6"/>
  <c r="Q11479" i="6"/>
  <c r="Q11480" i="6"/>
  <c r="Q11481" i="6"/>
  <c r="Q11482" i="6"/>
  <c r="Q11483" i="6"/>
  <c r="Q11484" i="6"/>
  <c r="Q11485" i="6"/>
  <c r="Q11486" i="6"/>
  <c r="Q11487" i="6"/>
  <c r="Q11488" i="6"/>
  <c r="Q11489" i="6"/>
  <c r="Q11490" i="6"/>
  <c r="Q11491" i="6"/>
  <c r="Q11492" i="6"/>
  <c r="Q11493" i="6"/>
  <c r="Q11494" i="6"/>
  <c r="Q11495" i="6"/>
  <c r="Q11496" i="6"/>
  <c r="Q11497" i="6"/>
  <c r="Q11498" i="6"/>
  <c r="Q11499" i="6"/>
  <c r="Q11500" i="6"/>
  <c r="Q11501" i="6"/>
  <c r="Q11502" i="6"/>
  <c r="Q11503" i="6"/>
  <c r="Q11504" i="6"/>
  <c r="Q11505" i="6"/>
  <c r="Q11506" i="6"/>
  <c r="Q11507" i="6"/>
  <c r="Q11508" i="6"/>
  <c r="Q11509" i="6"/>
  <c r="Q11510" i="6"/>
  <c r="Q11511" i="6"/>
  <c r="Q11512" i="6"/>
  <c r="Q11513" i="6"/>
  <c r="Q11514" i="6"/>
  <c r="Q11515" i="6"/>
  <c r="Q11516" i="6"/>
  <c r="Q11517" i="6"/>
  <c r="Q11518" i="6"/>
  <c r="Q11519" i="6"/>
  <c r="Q11520" i="6"/>
  <c r="Q11521" i="6"/>
  <c r="Q11522" i="6"/>
  <c r="Q11523" i="6"/>
  <c r="Q11524" i="6"/>
  <c r="Q11525" i="6"/>
  <c r="Q11526" i="6"/>
  <c r="Q11527" i="6"/>
  <c r="Q11528" i="6"/>
  <c r="Q11529" i="6"/>
  <c r="Q11530" i="6"/>
  <c r="Q11531" i="6"/>
  <c r="Q11532" i="6"/>
  <c r="Q11533" i="6"/>
  <c r="Q11534" i="6"/>
  <c r="Q11535" i="6"/>
  <c r="Q11536" i="6"/>
  <c r="Q11537" i="6"/>
  <c r="Q11538" i="6"/>
  <c r="Q11539" i="6"/>
  <c r="Q11540" i="6"/>
  <c r="Q11541" i="6"/>
  <c r="Q11542" i="6"/>
  <c r="Q11543" i="6"/>
  <c r="Q11544" i="6"/>
  <c r="Q11545" i="6"/>
  <c r="Q11546" i="6"/>
  <c r="Q11547" i="6"/>
  <c r="Q11548" i="6"/>
  <c r="Q11549" i="6"/>
  <c r="Q11550" i="6"/>
  <c r="Q11551" i="6"/>
  <c r="Q11552" i="6"/>
  <c r="Q11553" i="6"/>
  <c r="Q11554" i="6"/>
  <c r="Q11555" i="6"/>
  <c r="Q11556" i="6"/>
  <c r="Q11557" i="6"/>
  <c r="Q11558" i="6"/>
  <c r="Q11559" i="6"/>
  <c r="Q11560" i="6"/>
  <c r="Q11561" i="6"/>
  <c r="Q11562" i="6"/>
  <c r="Q11563" i="6"/>
  <c r="Q11564" i="6"/>
  <c r="Q11565" i="6"/>
  <c r="Q11566" i="6"/>
  <c r="Q11567" i="6"/>
  <c r="Q11568" i="6"/>
  <c r="Q11569" i="6"/>
  <c r="Q11570" i="6"/>
  <c r="Q11571" i="6"/>
  <c r="Q11572" i="6"/>
  <c r="Q11573" i="6"/>
  <c r="Q11574" i="6"/>
  <c r="Q11575" i="6"/>
  <c r="Q11576" i="6"/>
  <c r="Q11577" i="6"/>
  <c r="Q11578" i="6"/>
  <c r="Q11579" i="6"/>
  <c r="Q11580" i="6"/>
  <c r="Q11581" i="6"/>
  <c r="Q11582" i="6"/>
  <c r="Q11583" i="6"/>
  <c r="Q11584" i="6"/>
  <c r="Q11585" i="6"/>
  <c r="Q11586" i="6"/>
  <c r="Q11587" i="6"/>
  <c r="Q11588" i="6"/>
  <c r="Q11589" i="6"/>
  <c r="Q11590" i="6"/>
  <c r="Q11591" i="6"/>
  <c r="Q11592" i="6"/>
  <c r="Q11593" i="6"/>
  <c r="Q11594" i="6"/>
  <c r="Q11595" i="6"/>
  <c r="Q11596" i="6"/>
  <c r="Q11597" i="6"/>
  <c r="Q11598" i="6"/>
  <c r="Q11599" i="6"/>
  <c r="Q11600" i="6"/>
  <c r="Q11601" i="6"/>
  <c r="Q11602" i="6"/>
  <c r="Q11603" i="6"/>
  <c r="Q11604" i="6"/>
  <c r="Q11605" i="6"/>
  <c r="Q11606" i="6"/>
  <c r="Q11607" i="6"/>
  <c r="Q11608" i="6"/>
  <c r="Q11609" i="6"/>
  <c r="Q11610" i="6"/>
  <c r="Q11611" i="6"/>
  <c r="Q11612" i="6"/>
  <c r="Q11613" i="6"/>
  <c r="Q11614" i="6"/>
  <c r="Q11615" i="6"/>
  <c r="Q11616" i="6"/>
  <c r="Q11617" i="6"/>
  <c r="Q11618" i="6"/>
  <c r="Q11619" i="6"/>
  <c r="Q11620" i="6"/>
  <c r="Q11621" i="6"/>
  <c r="Q11622" i="6"/>
  <c r="Q11623" i="6"/>
  <c r="Q11624" i="6"/>
  <c r="Q11625" i="6"/>
  <c r="Q11626" i="6"/>
  <c r="Q11627" i="6"/>
  <c r="Q11628" i="6"/>
  <c r="Q11629" i="6"/>
  <c r="Q11630" i="6"/>
  <c r="Q11631" i="6"/>
  <c r="Q11632" i="6"/>
  <c r="Q11633" i="6"/>
  <c r="Q11634" i="6"/>
  <c r="Q11635" i="6"/>
  <c r="Q11636" i="6"/>
  <c r="Q11637" i="6"/>
  <c r="Q11638" i="6"/>
  <c r="Q11639" i="6"/>
  <c r="Q11640" i="6"/>
  <c r="Q11641" i="6"/>
  <c r="Q11642" i="6"/>
  <c r="Q11643" i="6"/>
  <c r="Q11644" i="6"/>
  <c r="Q11645" i="6"/>
  <c r="Q11646" i="6"/>
  <c r="Q11647" i="6"/>
  <c r="Q11648" i="6"/>
  <c r="Q11649" i="6"/>
  <c r="Q11650" i="6"/>
  <c r="Q11651" i="6"/>
  <c r="Q11652" i="6"/>
  <c r="Q11653" i="6"/>
  <c r="Q11654" i="6"/>
  <c r="Q11655" i="6"/>
  <c r="Q11656" i="6"/>
  <c r="Q11657" i="6"/>
  <c r="Q11658" i="6"/>
  <c r="Q11659" i="6"/>
  <c r="Q11660" i="6"/>
  <c r="Q11661" i="6"/>
  <c r="Q11662" i="6"/>
  <c r="Q11663" i="6"/>
  <c r="Q11664" i="6"/>
  <c r="Q11665" i="6"/>
  <c r="Q11666" i="6"/>
  <c r="Q11667" i="6"/>
  <c r="Q11668" i="6"/>
  <c r="Q11669" i="6"/>
  <c r="Q11670" i="6"/>
  <c r="Q11671" i="6"/>
  <c r="Q11672" i="6"/>
  <c r="Q11673" i="6"/>
  <c r="Q11674" i="6"/>
  <c r="Q11675" i="6"/>
  <c r="Q11676" i="6"/>
  <c r="Q11677" i="6"/>
  <c r="Q11678" i="6"/>
  <c r="Q11679" i="6"/>
  <c r="Q11680" i="6"/>
  <c r="Q11681" i="6"/>
  <c r="Q11682" i="6"/>
  <c r="Q11683" i="6"/>
  <c r="Q11684" i="6"/>
  <c r="Q11685" i="6"/>
  <c r="Q11686" i="6"/>
  <c r="Q11687" i="6"/>
  <c r="Q11688" i="6"/>
  <c r="Q11689" i="6"/>
  <c r="Q11690" i="6"/>
  <c r="Q11691" i="6"/>
  <c r="Q11692" i="6"/>
  <c r="Q11693" i="6"/>
  <c r="Q11694" i="6"/>
  <c r="Q11695" i="6"/>
  <c r="Q11696" i="6"/>
  <c r="Q11697" i="6"/>
  <c r="M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M1467" i="6"/>
  <c r="M1468" i="6"/>
  <c r="M1469" i="6"/>
  <c r="M1470" i="6"/>
  <c r="M1471" i="6"/>
  <c r="M1472" i="6"/>
  <c r="M1473" i="6"/>
  <c r="M1474" i="6"/>
  <c r="M1475" i="6"/>
  <c r="M1476" i="6"/>
  <c r="M1477" i="6"/>
  <c r="M1478" i="6"/>
  <c r="M1479" i="6"/>
  <c r="M1480" i="6"/>
  <c r="M1481" i="6"/>
  <c r="M1482" i="6"/>
  <c r="M1483" i="6"/>
  <c r="M1484" i="6"/>
  <c r="M1485" i="6"/>
  <c r="M1486" i="6"/>
  <c r="M1487" i="6"/>
  <c r="M1488" i="6"/>
  <c r="M1489" i="6"/>
  <c r="M1490" i="6"/>
  <c r="M1491" i="6"/>
  <c r="M1492" i="6"/>
  <c r="M1493" i="6"/>
  <c r="M1494" i="6"/>
  <c r="M1495" i="6"/>
  <c r="M1496" i="6"/>
  <c r="M1497" i="6"/>
  <c r="M1498" i="6"/>
  <c r="M1499" i="6"/>
  <c r="M1500" i="6"/>
  <c r="M1501" i="6"/>
  <c r="M1502" i="6"/>
  <c r="M1503" i="6"/>
  <c r="M1504" i="6"/>
  <c r="M1505" i="6"/>
  <c r="M1506" i="6"/>
  <c r="M1507" i="6"/>
  <c r="M1508" i="6"/>
  <c r="M1509" i="6"/>
  <c r="M1510" i="6"/>
  <c r="M1511" i="6"/>
  <c r="M1512" i="6"/>
  <c r="M1513" i="6"/>
  <c r="M1514" i="6"/>
  <c r="M1515" i="6"/>
  <c r="M1516" i="6"/>
  <c r="M1517" i="6"/>
  <c r="M1518" i="6"/>
  <c r="M1519" i="6"/>
  <c r="M1520" i="6"/>
  <c r="M1521" i="6"/>
  <c r="M1522" i="6"/>
  <c r="M1523" i="6"/>
  <c r="M1524" i="6"/>
  <c r="M1525" i="6"/>
  <c r="M1526" i="6"/>
  <c r="M1527" i="6"/>
  <c r="M1528" i="6"/>
  <c r="M1529" i="6"/>
  <c r="M1530" i="6"/>
  <c r="M1531" i="6"/>
  <c r="M1532" i="6"/>
  <c r="M1533" i="6"/>
  <c r="M1534" i="6"/>
  <c r="M1535" i="6"/>
  <c r="M1536" i="6"/>
  <c r="M1537" i="6"/>
  <c r="M1538" i="6"/>
  <c r="M1539" i="6"/>
  <c r="M1540" i="6"/>
  <c r="M1541" i="6"/>
  <c r="M1542" i="6"/>
  <c r="M1543" i="6"/>
  <c r="M1544" i="6"/>
  <c r="M1545" i="6"/>
  <c r="M1546" i="6"/>
  <c r="M1547" i="6"/>
  <c r="M1548" i="6"/>
  <c r="M1549" i="6"/>
  <c r="M1550" i="6"/>
  <c r="M1551" i="6"/>
  <c r="M1552" i="6"/>
  <c r="M1553" i="6"/>
  <c r="M1554" i="6"/>
  <c r="M1555" i="6"/>
  <c r="M1556" i="6"/>
  <c r="M1557" i="6"/>
  <c r="M1558" i="6"/>
  <c r="M1559" i="6"/>
  <c r="M1560" i="6"/>
  <c r="M1561" i="6"/>
  <c r="M1562" i="6"/>
  <c r="M1563" i="6"/>
  <c r="M1564" i="6"/>
  <c r="M1565" i="6"/>
  <c r="M1566" i="6"/>
  <c r="M1567" i="6"/>
  <c r="M1568" i="6"/>
  <c r="M1569" i="6"/>
  <c r="M1570" i="6"/>
  <c r="M1571" i="6"/>
  <c r="M1572" i="6"/>
  <c r="M1573" i="6"/>
  <c r="M1574" i="6"/>
  <c r="M1575" i="6"/>
  <c r="M1576" i="6"/>
  <c r="M1577" i="6"/>
  <c r="M1578" i="6"/>
  <c r="M1579" i="6"/>
  <c r="M1580" i="6"/>
  <c r="M1581" i="6"/>
  <c r="M1582" i="6"/>
  <c r="M1583" i="6"/>
  <c r="M1584" i="6"/>
  <c r="M1585" i="6"/>
  <c r="M1586" i="6"/>
  <c r="M1587" i="6"/>
  <c r="M1588" i="6"/>
  <c r="M1589" i="6"/>
  <c r="M1590" i="6"/>
  <c r="M1591" i="6"/>
  <c r="M1592" i="6"/>
  <c r="M1593" i="6"/>
  <c r="M1594" i="6"/>
  <c r="M1595" i="6"/>
  <c r="M1596" i="6"/>
  <c r="M1597" i="6"/>
  <c r="M1598" i="6"/>
  <c r="M1599" i="6"/>
  <c r="M1600" i="6"/>
  <c r="M1601" i="6"/>
  <c r="M1602" i="6"/>
  <c r="M1603" i="6"/>
  <c r="M1604" i="6"/>
  <c r="M1605" i="6"/>
  <c r="M1606" i="6"/>
  <c r="M1607" i="6"/>
  <c r="M1608" i="6"/>
  <c r="M1609" i="6"/>
  <c r="M1610" i="6"/>
  <c r="M1611" i="6"/>
  <c r="M1612" i="6"/>
  <c r="M1613" i="6"/>
  <c r="M1614" i="6"/>
  <c r="M1615" i="6"/>
  <c r="M1616" i="6"/>
  <c r="M1617" i="6"/>
  <c r="M1618" i="6"/>
  <c r="M1619" i="6"/>
  <c r="M1620" i="6"/>
  <c r="M1621" i="6"/>
  <c r="M1622" i="6"/>
  <c r="M1623" i="6"/>
  <c r="M1624" i="6"/>
  <c r="M1625" i="6"/>
  <c r="M1626" i="6"/>
  <c r="M1627" i="6"/>
  <c r="M1628" i="6"/>
  <c r="M1629" i="6"/>
  <c r="M1630" i="6"/>
  <c r="M1631" i="6"/>
  <c r="M1632" i="6"/>
  <c r="M1633" i="6"/>
  <c r="M1634" i="6"/>
  <c r="M1635" i="6"/>
  <c r="M1636" i="6"/>
  <c r="M1637" i="6"/>
  <c r="M1638" i="6"/>
  <c r="M1639" i="6"/>
  <c r="M1640" i="6"/>
  <c r="M1641" i="6"/>
  <c r="M1642" i="6"/>
  <c r="M1643" i="6"/>
  <c r="M1644" i="6"/>
  <c r="M1645" i="6"/>
  <c r="M1646" i="6"/>
  <c r="M1647" i="6"/>
  <c r="M1648" i="6"/>
  <c r="M1649" i="6"/>
  <c r="M1650" i="6"/>
  <c r="M1651" i="6"/>
  <c r="M1652" i="6"/>
  <c r="M1653" i="6"/>
  <c r="M1654" i="6"/>
  <c r="M1655" i="6"/>
  <c r="M1656" i="6"/>
  <c r="M1657" i="6"/>
  <c r="M1658" i="6"/>
  <c r="M1659" i="6"/>
  <c r="M1660" i="6"/>
  <c r="M1661" i="6"/>
  <c r="M1662" i="6"/>
  <c r="M1663" i="6"/>
  <c r="M1664" i="6"/>
  <c r="M1665" i="6"/>
  <c r="M1666" i="6"/>
  <c r="M1667" i="6"/>
  <c r="M1668" i="6"/>
  <c r="M1669" i="6"/>
  <c r="M1670" i="6"/>
  <c r="M1671" i="6"/>
  <c r="M1672" i="6"/>
  <c r="M1673" i="6"/>
  <c r="M1674" i="6"/>
  <c r="M1675" i="6"/>
  <c r="M1676" i="6"/>
  <c r="M1677" i="6"/>
  <c r="M1678" i="6"/>
  <c r="M1679" i="6"/>
  <c r="M1680" i="6"/>
  <c r="M1681" i="6"/>
  <c r="M1682" i="6"/>
  <c r="M1683" i="6"/>
  <c r="M1684" i="6"/>
  <c r="M1685" i="6"/>
  <c r="M1686" i="6"/>
  <c r="M1687" i="6"/>
  <c r="M1688" i="6"/>
  <c r="M1689" i="6"/>
  <c r="M1690" i="6"/>
  <c r="M1691" i="6"/>
  <c r="M1692" i="6"/>
  <c r="M1693" i="6"/>
  <c r="M1694" i="6"/>
  <c r="M1695" i="6"/>
  <c r="M1696" i="6"/>
  <c r="M1697" i="6"/>
  <c r="M1698" i="6"/>
  <c r="M1699" i="6"/>
  <c r="M1700" i="6"/>
  <c r="M1701" i="6"/>
  <c r="M1702" i="6"/>
  <c r="M1703" i="6"/>
  <c r="M1704" i="6"/>
  <c r="M1705" i="6"/>
  <c r="M1706" i="6"/>
  <c r="M1707" i="6"/>
  <c r="M1708" i="6"/>
  <c r="M1709" i="6"/>
  <c r="M1710" i="6"/>
  <c r="M1711" i="6"/>
  <c r="M1712" i="6"/>
  <c r="M1713" i="6"/>
  <c r="M1714" i="6"/>
  <c r="M1715" i="6"/>
  <c r="M1716" i="6"/>
  <c r="M1717" i="6"/>
  <c r="M1718" i="6"/>
  <c r="M1719" i="6"/>
  <c r="M1720" i="6"/>
  <c r="M1721" i="6"/>
  <c r="M1722" i="6"/>
  <c r="M1723" i="6"/>
  <c r="M1724" i="6"/>
  <c r="M1725" i="6"/>
  <c r="M1726" i="6"/>
  <c r="M1727" i="6"/>
  <c r="M1728" i="6"/>
  <c r="M1729" i="6"/>
  <c r="M1730" i="6"/>
  <c r="M1731" i="6"/>
  <c r="M1732" i="6"/>
  <c r="M1733" i="6"/>
  <c r="M1734" i="6"/>
  <c r="M1735" i="6"/>
  <c r="M1736" i="6"/>
  <c r="M1737" i="6"/>
  <c r="M1738" i="6"/>
  <c r="M1739" i="6"/>
  <c r="M1740" i="6"/>
  <c r="M1741" i="6"/>
  <c r="M1742" i="6"/>
  <c r="M1743" i="6"/>
  <c r="M1744" i="6"/>
  <c r="M1745" i="6"/>
  <c r="M1746" i="6"/>
  <c r="M1747" i="6"/>
  <c r="M1748" i="6"/>
  <c r="M1749" i="6"/>
  <c r="M1750" i="6"/>
  <c r="M1751" i="6"/>
  <c r="M1752" i="6"/>
  <c r="M1753" i="6"/>
  <c r="M1754" i="6"/>
  <c r="M1755" i="6"/>
  <c r="M1756" i="6"/>
  <c r="M1757" i="6"/>
  <c r="M1758" i="6"/>
  <c r="M1759" i="6"/>
  <c r="M1760" i="6"/>
  <c r="M1761" i="6"/>
  <c r="M1762" i="6"/>
  <c r="M1763" i="6"/>
  <c r="M1764" i="6"/>
  <c r="M1765" i="6"/>
  <c r="M1766" i="6"/>
  <c r="M1767" i="6"/>
  <c r="M1768" i="6"/>
  <c r="M1769" i="6"/>
  <c r="M1770" i="6"/>
  <c r="M1771" i="6"/>
  <c r="M1772" i="6"/>
  <c r="M1773" i="6"/>
  <c r="M1774" i="6"/>
  <c r="M1775" i="6"/>
  <c r="M1776" i="6"/>
  <c r="M1777" i="6"/>
  <c r="M1778" i="6"/>
  <c r="M1779" i="6"/>
  <c r="M1780" i="6"/>
  <c r="M1781" i="6"/>
  <c r="M1782" i="6"/>
  <c r="M1783" i="6"/>
  <c r="M1784" i="6"/>
  <c r="M1785" i="6"/>
  <c r="M1786" i="6"/>
  <c r="M1787" i="6"/>
  <c r="M1788" i="6"/>
  <c r="M1789" i="6"/>
  <c r="M1790" i="6"/>
  <c r="M1791" i="6"/>
  <c r="M1792" i="6"/>
  <c r="M1793" i="6"/>
  <c r="M1794" i="6"/>
  <c r="M1795" i="6"/>
  <c r="M1796" i="6"/>
  <c r="M1797" i="6"/>
  <c r="M1798" i="6"/>
  <c r="M1799" i="6"/>
  <c r="M1800" i="6"/>
  <c r="M1801" i="6"/>
  <c r="M1802" i="6"/>
  <c r="M1803" i="6"/>
  <c r="M1804" i="6"/>
  <c r="M1805" i="6"/>
  <c r="M1806" i="6"/>
  <c r="M1807" i="6"/>
  <c r="M1808" i="6"/>
  <c r="M1809" i="6"/>
  <c r="M1810" i="6"/>
  <c r="M1811" i="6"/>
  <c r="M1812" i="6"/>
  <c r="M1813" i="6"/>
  <c r="M1814" i="6"/>
  <c r="M1815" i="6"/>
  <c r="M1816" i="6"/>
  <c r="M1817" i="6"/>
  <c r="M1818" i="6"/>
  <c r="M1819" i="6"/>
  <c r="M1820" i="6"/>
  <c r="M1821" i="6"/>
  <c r="M1822" i="6"/>
  <c r="M1823" i="6"/>
  <c r="M1824" i="6"/>
  <c r="M1825" i="6"/>
  <c r="M1826" i="6"/>
  <c r="M1827" i="6"/>
  <c r="M1828" i="6"/>
  <c r="M1829" i="6"/>
  <c r="M1830" i="6"/>
  <c r="M1831" i="6"/>
  <c r="M1832" i="6"/>
  <c r="M1833" i="6"/>
  <c r="M1834" i="6"/>
  <c r="M1835" i="6"/>
  <c r="M1836" i="6"/>
  <c r="M1837" i="6"/>
  <c r="M1838" i="6"/>
  <c r="M1839" i="6"/>
  <c r="M1840" i="6"/>
  <c r="M1841" i="6"/>
  <c r="M1842" i="6"/>
  <c r="M1843" i="6"/>
  <c r="M1844" i="6"/>
  <c r="M1845" i="6"/>
  <c r="M1846" i="6"/>
  <c r="M1847" i="6"/>
  <c r="M1848" i="6"/>
  <c r="M1849" i="6"/>
  <c r="M1850" i="6"/>
  <c r="M1851" i="6"/>
  <c r="M1852" i="6"/>
  <c r="M1853" i="6"/>
  <c r="M1854" i="6"/>
  <c r="M1855" i="6"/>
  <c r="M1856" i="6"/>
  <c r="M1857" i="6"/>
  <c r="M1858" i="6"/>
  <c r="M1859" i="6"/>
  <c r="M1860" i="6"/>
  <c r="M1861" i="6"/>
  <c r="M1862" i="6"/>
  <c r="M1863" i="6"/>
  <c r="M1864" i="6"/>
  <c r="M1865" i="6"/>
  <c r="M1866" i="6"/>
  <c r="M1867" i="6"/>
  <c r="M1868" i="6"/>
  <c r="M1869" i="6"/>
  <c r="M1870" i="6"/>
  <c r="M1871" i="6"/>
  <c r="M1872" i="6"/>
  <c r="M1873" i="6"/>
  <c r="M1874" i="6"/>
  <c r="M1875" i="6"/>
  <c r="M1876" i="6"/>
  <c r="M1877" i="6"/>
  <c r="M1878" i="6"/>
  <c r="M1879" i="6"/>
  <c r="M1880" i="6"/>
  <c r="M1881" i="6"/>
  <c r="M1882" i="6"/>
  <c r="M1883" i="6"/>
  <c r="M1884" i="6"/>
  <c r="M1885" i="6"/>
  <c r="M1886" i="6"/>
  <c r="M1887" i="6"/>
  <c r="M1888" i="6"/>
  <c r="M1889" i="6"/>
  <c r="M1890" i="6"/>
  <c r="M1891" i="6"/>
  <c r="M1892" i="6"/>
  <c r="M1893" i="6"/>
  <c r="M1894" i="6"/>
  <c r="M1895" i="6"/>
  <c r="M1896" i="6"/>
  <c r="M1897" i="6"/>
  <c r="M1898" i="6"/>
  <c r="M1899" i="6"/>
  <c r="M1900" i="6"/>
  <c r="M1901" i="6"/>
  <c r="M1902" i="6"/>
  <c r="M1903" i="6"/>
  <c r="M1904" i="6"/>
  <c r="M1905" i="6"/>
  <c r="M1906" i="6"/>
  <c r="M1907" i="6"/>
  <c r="M1908" i="6"/>
  <c r="M1909" i="6"/>
  <c r="M1910" i="6"/>
  <c r="M1911" i="6"/>
  <c r="M1912" i="6"/>
  <c r="M1913" i="6"/>
  <c r="M1914" i="6"/>
  <c r="M1915" i="6"/>
  <c r="M1916" i="6"/>
  <c r="M1917" i="6"/>
  <c r="M1918" i="6"/>
  <c r="M1919" i="6"/>
  <c r="M1920" i="6"/>
  <c r="M1921" i="6"/>
  <c r="M1922" i="6"/>
  <c r="M1923" i="6"/>
  <c r="M1924" i="6"/>
  <c r="M1925" i="6"/>
  <c r="M1926" i="6"/>
  <c r="M1927" i="6"/>
  <c r="M1928" i="6"/>
  <c r="M1929" i="6"/>
  <c r="M1930" i="6"/>
  <c r="M1931" i="6"/>
  <c r="M1932" i="6"/>
  <c r="M1933" i="6"/>
  <c r="M1934" i="6"/>
  <c r="M1935" i="6"/>
  <c r="M1936" i="6"/>
  <c r="M1937" i="6"/>
  <c r="M1938" i="6"/>
  <c r="M1939" i="6"/>
  <c r="M1940" i="6"/>
  <c r="M1941" i="6"/>
  <c r="M1942" i="6"/>
  <c r="M1943" i="6"/>
  <c r="M1944" i="6"/>
  <c r="M1945" i="6"/>
  <c r="M1946" i="6"/>
  <c r="M1947" i="6"/>
  <c r="M1948" i="6"/>
  <c r="M1949" i="6"/>
  <c r="M1950" i="6"/>
  <c r="M1951" i="6"/>
  <c r="M1952" i="6"/>
  <c r="M1953" i="6"/>
  <c r="M1954" i="6"/>
  <c r="M1955" i="6"/>
  <c r="M1956" i="6"/>
  <c r="M1957" i="6"/>
  <c r="M1958" i="6"/>
  <c r="M1959" i="6"/>
  <c r="M1960" i="6"/>
  <c r="M1961" i="6"/>
  <c r="M1962" i="6"/>
  <c r="M1963" i="6"/>
  <c r="M1964" i="6"/>
  <c r="M1965" i="6"/>
  <c r="M1966" i="6"/>
  <c r="M1967" i="6"/>
  <c r="M1968" i="6"/>
  <c r="M1969" i="6"/>
  <c r="M1970" i="6"/>
  <c r="M1971" i="6"/>
  <c r="M1972" i="6"/>
  <c r="M1973" i="6"/>
  <c r="M1974" i="6"/>
  <c r="M1975" i="6"/>
  <c r="M1976" i="6"/>
  <c r="M1977" i="6"/>
  <c r="M1978" i="6"/>
  <c r="M1979" i="6"/>
  <c r="M1980" i="6"/>
  <c r="M1981" i="6"/>
  <c r="M1982" i="6"/>
  <c r="M1983" i="6"/>
  <c r="M1984" i="6"/>
  <c r="M1985" i="6"/>
  <c r="M1986" i="6"/>
  <c r="M1987" i="6"/>
  <c r="M1988" i="6"/>
  <c r="M1989" i="6"/>
  <c r="M1990" i="6"/>
  <c r="M1991" i="6"/>
  <c r="M1992" i="6"/>
  <c r="M1993" i="6"/>
  <c r="M1994" i="6"/>
  <c r="M1995" i="6"/>
  <c r="M1996" i="6"/>
  <c r="M1997" i="6"/>
  <c r="M1998" i="6"/>
  <c r="M1999" i="6"/>
  <c r="M2000" i="6"/>
  <c r="M2001" i="6"/>
  <c r="M2002" i="6"/>
  <c r="M2003" i="6"/>
  <c r="M2004" i="6"/>
  <c r="M2005" i="6"/>
  <c r="M2006" i="6"/>
  <c r="M2007" i="6"/>
  <c r="M2008" i="6"/>
  <c r="M2009" i="6"/>
  <c r="M2010" i="6"/>
  <c r="M2011" i="6"/>
  <c r="M2012" i="6"/>
  <c r="M2013" i="6"/>
  <c r="M2014" i="6"/>
  <c r="M2015" i="6"/>
  <c r="M2016" i="6"/>
  <c r="M2017" i="6"/>
  <c r="M2018" i="6"/>
  <c r="M2019" i="6"/>
  <c r="M2020" i="6"/>
  <c r="M2021" i="6"/>
  <c r="M2022" i="6"/>
  <c r="M2023" i="6"/>
  <c r="M2024" i="6"/>
  <c r="M2025" i="6"/>
  <c r="M2026" i="6"/>
  <c r="M2027" i="6"/>
  <c r="M2028" i="6"/>
  <c r="M2029" i="6"/>
  <c r="M2030" i="6"/>
  <c r="M2031" i="6"/>
  <c r="M2032" i="6"/>
  <c r="M2033" i="6"/>
  <c r="M2034" i="6"/>
  <c r="M2035" i="6"/>
  <c r="M2036" i="6"/>
  <c r="M2037" i="6"/>
  <c r="M2038" i="6"/>
  <c r="M2039" i="6"/>
  <c r="M2040" i="6"/>
  <c r="M2041" i="6"/>
  <c r="M2042" i="6"/>
  <c r="M2043" i="6"/>
  <c r="M2044" i="6"/>
  <c r="M2045" i="6"/>
  <c r="M2046" i="6"/>
  <c r="M2047" i="6"/>
  <c r="M2048" i="6"/>
  <c r="M2049" i="6"/>
  <c r="M2050" i="6"/>
  <c r="M2051" i="6"/>
  <c r="M2052" i="6"/>
  <c r="M2053" i="6"/>
  <c r="M2054" i="6"/>
  <c r="M2055" i="6"/>
  <c r="M2056" i="6"/>
  <c r="M2057" i="6"/>
  <c r="M2058" i="6"/>
  <c r="M2059" i="6"/>
  <c r="M2060" i="6"/>
  <c r="M2061" i="6"/>
  <c r="M2062" i="6"/>
  <c r="M2063" i="6"/>
  <c r="M2064" i="6"/>
  <c r="M2065" i="6"/>
  <c r="M2066" i="6"/>
  <c r="M2067" i="6"/>
  <c r="M2068" i="6"/>
  <c r="M2069" i="6"/>
  <c r="M2070" i="6"/>
  <c r="M2071" i="6"/>
  <c r="M2072" i="6"/>
  <c r="M2073" i="6"/>
  <c r="M2074" i="6"/>
  <c r="M2075" i="6"/>
  <c r="M2076" i="6"/>
  <c r="M2077" i="6"/>
  <c r="M2078" i="6"/>
  <c r="M2079" i="6"/>
  <c r="M2080" i="6"/>
  <c r="M2081" i="6"/>
  <c r="M2082" i="6"/>
  <c r="M2083" i="6"/>
  <c r="M2084" i="6"/>
  <c r="M2085" i="6"/>
  <c r="M2086" i="6"/>
  <c r="M2087" i="6"/>
  <c r="M2088" i="6"/>
  <c r="M2089" i="6"/>
  <c r="M2090" i="6"/>
  <c r="M2091" i="6"/>
  <c r="M2092" i="6"/>
  <c r="M2093" i="6"/>
  <c r="M2094" i="6"/>
  <c r="M2095" i="6"/>
  <c r="M2096" i="6"/>
  <c r="M2097" i="6"/>
  <c r="M2098" i="6"/>
  <c r="M2099" i="6"/>
  <c r="M2100" i="6"/>
  <c r="M2101" i="6"/>
  <c r="M2102" i="6"/>
  <c r="M2103" i="6"/>
  <c r="M2104" i="6"/>
  <c r="M2105" i="6"/>
  <c r="M2106" i="6"/>
  <c r="M2107" i="6"/>
  <c r="M2108" i="6"/>
  <c r="M2109" i="6"/>
  <c r="M2110" i="6"/>
  <c r="M2111" i="6"/>
  <c r="M2112" i="6"/>
  <c r="M2113" i="6"/>
  <c r="M2114" i="6"/>
  <c r="M2115" i="6"/>
  <c r="M2116" i="6"/>
  <c r="M2117" i="6"/>
  <c r="M2118" i="6"/>
  <c r="M2119" i="6"/>
  <c r="M2120" i="6"/>
  <c r="M2121" i="6"/>
  <c r="M2122" i="6"/>
  <c r="M2123" i="6"/>
  <c r="M2124" i="6"/>
  <c r="M2125" i="6"/>
  <c r="M2126" i="6"/>
  <c r="M2127" i="6"/>
  <c r="M2128" i="6"/>
  <c r="M2129" i="6"/>
  <c r="M2130" i="6"/>
  <c r="M2131" i="6"/>
  <c r="M2132" i="6"/>
  <c r="M2133" i="6"/>
  <c r="M2134" i="6"/>
  <c r="M2135" i="6"/>
  <c r="M2136" i="6"/>
  <c r="M2137" i="6"/>
  <c r="M2138" i="6"/>
  <c r="M2139" i="6"/>
  <c r="M2140" i="6"/>
  <c r="M2141" i="6"/>
  <c r="M2142" i="6"/>
  <c r="M2143" i="6"/>
  <c r="M2144" i="6"/>
  <c r="M2145" i="6"/>
  <c r="M2146" i="6"/>
  <c r="M2147" i="6"/>
  <c r="M2148" i="6"/>
  <c r="M2149" i="6"/>
  <c r="M2150" i="6"/>
  <c r="M2151" i="6"/>
  <c r="M2152" i="6"/>
  <c r="M2153" i="6"/>
  <c r="M2154" i="6"/>
  <c r="M2155" i="6"/>
  <c r="M2156" i="6"/>
  <c r="M2157" i="6"/>
  <c r="M2158" i="6"/>
  <c r="M2159" i="6"/>
  <c r="M2160" i="6"/>
  <c r="M2161" i="6"/>
  <c r="M2162" i="6"/>
  <c r="M2163" i="6"/>
  <c r="M2164" i="6"/>
  <c r="M2165" i="6"/>
  <c r="M2166" i="6"/>
  <c r="M2167" i="6"/>
  <c r="M2168" i="6"/>
  <c r="M2169" i="6"/>
  <c r="M2170" i="6"/>
  <c r="M2171" i="6"/>
  <c r="M2172" i="6"/>
  <c r="M2173" i="6"/>
  <c r="M2174" i="6"/>
  <c r="M2175" i="6"/>
  <c r="M2176" i="6"/>
  <c r="M2177" i="6"/>
  <c r="M2178" i="6"/>
  <c r="M2179" i="6"/>
  <c r="M2180" i="6"/>
  <c r="M2181" i="6"/>
  <c r="M2182" i="6"/>
  <c r="M2183" i="6"/>
  <c r="M2184" i="6"/>
  <c r="M2185" i="6"/>
  <c r="M2186" i="6"/>
  <c r="M2187" i="6"/>
  <c r="M2188" i="6"/>
  <c r="M2189" i="6"/>
  <c r="M2190" i="6"/>
  <c r="M2191" i="6"/>
  <c r="M2192" i="6"/>
  <c r="M2193" i="6"/>
  <c r="M2194" i="6"/>
  <c r="M2195" i="6"/>
  <c r="M2196" i="6"/>
  <c r="M2197" i="6"/>
  <c r="M2198" i="6"/>
  <c r="M2199" i="6"/>
  <c r="M2200" i="6"/>
  <c r="M2201" i="6"/>
  <c r="M2202" i="6"/>
  <c r="M2203" i="6"/>
  <c r="M2204" i="6"/>
  <c r="M2205" i="6"/>
  <c r="M2206" i="6"/>
  <c r="M2207" i="6"/>
  <c r="M2208" i="6"/>
  <c r="M2209" i="6"/>
  <c r="M2210" i="6"/>
  <c r="M2211" i="6"/>
  <c r="M2212" i="6"/>
  <c r="M2213" i="6"/>
  <c r="M2214" i="6"/>
  <c r="M2215" i="6"/>
  <c r="M2216" i="6"/>
  <c r="M2217" i="6"/>
  <c r="M2218" i="6"/>
  <c r="M2219" i="6"/>
  <c r="M2220" i="6"/>
  <c r="M2221" i="6"/>
  <c r="M2222" i="6"/>
  <c r="M2223" i="6"/>
  <c r="M2224" i="6"/>
  <c r="M2225" i="6"/>
  <c r="M2226" i="6"/>
  <c r="M2227" i="6"/>
  <c r="M2228" i="6"/>
  <c r="M2229" i="6"/>
  <c r="M2230" i="6"/>
  <c r="M2231" i="6"/>
  <c r="M2232" i="6"/>
  <c r="M2233" i="6"/>
  <c r="M2234" i="6"/>
  <c r="M2235" i="6"/>
  <c r="M2236" i="6"/>
  <c r="M2237" i="6"/>
  <c r="M2238" i="6"/>
  <c r="M2239" i="6"/>
  <c r="M2240" i="6"/>
  <c r="M2241" i="6"/>
  <c r="M2242" i="6"/>
  <c r="M2243" i="6"/>
  <c r="M2244" i="6"/>
  <c r="M2245" i="6"/>
  <c r="M2246" i="6"/>
  <c r="M2247" i="6"/>
  <c r="M2248" i="6"/>
  <c r="M2249" i="6"/>
  <c r="M2250" i="6"/>
  <c r="M2251" i="6"/>
  <c r="M2252" i="6"/>
  <c r="M2253" i="6"/>
  <c r="M2254" i="6"/>
  <c r="M2255" i="6"/>
  <c r="M2256" i="6"/>
  <c r="M2257" i="6"/>
  <c r="M2258" i="6"/>
  <c r="M2259" i="6"/>
  <c r="M2260" i="6"/>
  <c r="M2261" i="6"/>
  <c r="M2262" i="6"/>
  <c r="M2263" i="6"/>
  <c r="M2264" i="6"/>
  <c r="M2265" i="6"/>
  <c r="M2266" i="6"/>
  <c r="M2267" i="6"/>
  <c r="M2268" i="6"/>
  <c r="M2269" i="6"/>
  <c r="M2270" i="6"/>
  <c r="M2271" i="6"/>
  <c r="M2272" i="6"/>
  <c r="M2273" i="6"/>
  <c r="M2274" i="6"/>
  <c r="M2275" i="6"/>
  <c r="M2276" i="6"/>
  <c r="M2277" i="6"/>
  <c r="M2278" i="6"/>
  <c r="M2279" i="6"/>
  <c r="M2280" i="6"/>
  <c r="M2281" i="6"/>
  <c r="M2282" i="6"/>
  <c r="M2283" i="6"/>
  <c r="M2284" i="6"/>
  <c r="M2285" i="6"/>
  <c r="M2286" i="6"/>
  <c r="M2287" i="6"/>
  <c r="M2288" i="6"/>
  <c r="M2289" i="6"/>
  <c r="M2290" i="6"/>
  <c r="M2291" i="6"/>
  <c r="M2292" i="6"/>
  <c r="M2293" i="6"/>
  <c r="M2294" i="6"/>
  <c r="M2295" i="6"/>
  <c r="M2296" i="6"/>
  <c r="M2297" i="6"/>
  <c r="M2298" i="6"/>
  <c r="M2299" i="6"/>
  <c r="M2300" i="6"/>
  <c r="M2301" i="6"/>
  <c r="M2302" i="6"/>
  <c r="M2303" i="6"/>
  <c r="M2304" i="6"/>
  <c r="M2305" i="6"/>
  <c r="M2306" i="6"/>
  <c r="M2307" i="6"/>
  <c r="M2308" i="6"/>
  <c r="M2309" i="6"/>
  <c r="M2310" i="6"/>
  <c r="M2311" i="6"/>
  <c r="M2312" i="6"/>
  <c r="M2313" i="6"/>
  <c r="M2314" i="6"/>
  <c r="M2315" i="6"/>
  <c r="M2316" i="6"/>
  <c r="M2317" i="6"/>
  <c r="M2318" i="6"/>
  <c r="M2319" i="6"/>
  <c r="M2320" i="6"/>
  <c r="M2321" i="6"/>
  <c r="M2322" i="6"/>
  <c r="M2323" i="6"/>
  <c r="M2324" i="6"/>
  <c r="M2325" i="6"/>
  <c r="M2326" i="6"/>
  <c r="M2327" i="6"/>
  <c r="M2328" i="6"/>
  <c r="M2329" i="6"/>
  <c r="M2330" i="6"/>
  <c r="M2331" i="6"/>
  <c r="M2332" i="6"/>
  <c r="M2333" i="6"/>
  <c r="M2334" i="6"/>
  <c r="M2335" i="6"/>
  <c r="M2336" i="6"/>
  <c r="M2337" i="6"/>
  <c r="M2338" i="6"/>
  <c r="M2339" i="6"/>
  <c r="M2340" i="6"/>
  <c r="M2341" i="6"/>
  <c r="M2342" i="6"/>
  <c r="M2343" i="6"/>
  <c r="M2344" i="6"/>
  <c r="M2345" i="6"/>
  <c r="M2346" i="6"/>
  <c r="M2347" i="6"/>
  <c r="M2348" i="6"/>
  <c r="M2349" i="6"/>
  <c r="M2350" i="6"/>
  <c r="M2351" i="6"/>
  <c r="M2352" i="6"/>
  <c r="M2353" i="6"/>
  <c r="M2354" i="6"/>
  <c r="M2355" i="6"/>
  <c r="M2356" i="6"/>
  <c r="M2357" i="6"/>
  <c r="M2358" i="6"/>
  <c r="M2359" i="6"/>
  <c r="M2360" i="6"/>
  <c r="M2361" i="6"/>
  <c r="M2362" i="6"/>
  <c r="M2363" i="6"/>
  <c r="M2364" i="6"/>
  <c r="M2365" i="6"/>
  <c r="M2366" i="6"/>
  <c r="M2367" i="6"/>
  <c r="M2368" i="6"/>
  <c r="M2369" i="6"/>
  <c r="M2370" i="6"/>
  <c r="M2371" i="6"/>
  <c r="M2372" i="6"/>
  <c r="M2373" i="6"/>
  <c r="M2374" i="6"/>
  <c r="M2375" i="6"/>
  <c r="M2376" i="6"/>
  <c r="M2377" i="6"/>
  <c r="M2378" i="6"/>
  <c r="M2379" i="6"/>
  <c r="M2380" i="6"/>
  <c r="M2381" i="6"/>
  <c r="M2382" i="6"/>
  <c r="M2383" i="6"/>
  <c r="M2384" i="6"/>
  <c r="M2385" i="6"/>
  <c r="M2386" i="6"/>
  <c r="M2387" i="6"/>
  <c r="M2388" i="6"/>
  <c r="M2389" i="6"/>
  <c r="M2390" i="6"/>
  <c r="M2391" i="6"/>
  <c r="M2392" i="6"/>
  <c r="M2393" i="6"/>
  <c r="M2394" i="6"/>
  <c r="M2395" i="6"/>
  <c r="M2396" i="6"/>
  <c r="M2397" i="6"/>
  <c r="M2398" i="6"/>
  <c r="M2399" i="6"/>
  <c r="M2400" i="6"/>
  <c r="M2401" i="6"/>
  <c r="M2402" i="6"/>
  <c r="M2403" i="6"/>
  <c r="M2404" i="6"/>
  <c r="M2405" i="6"/>
  <c r="M2406" i="6"/>
  <c r="M2407" i="6"/>
  <c r="M2408" i="6"/>
  <c r="M2409" i="6"/>
  <c r="M2410" i="6"/>
  <c r="M2411" i="6"/>
  <c r="M2412" i="6"/>
  <c r="M2413" i="6"/>
  <c r="M2414" i="6"/>
  <c r="M2415" i="6"/>
  <c r="M2416" i="6"/>
  <c r="M2417" i="6"/>
  <c r="M2418" i="6"/>
  <c r="M2419" i="6"/>
  <c r="M2420" i="6"/>
  <c r="M2421" i="6"/>
  <c r="M2422" i="6"/>
  <c r="M2423" i="6"/>
  <c r="M2424" i="6"/>
  <c r="M2425" i="6"/>
  <c r="M2426" i="6"/>
  <c r="M2427" i="6"/>
  <c r="M2428" i="6"/>
  <c r="M2429" i="6"/>
  <c r="M2430" i="6"/>
  <c r="M2431" i="6"/>
  <c r="M2432" i="6"/>
  <c r="M2433" i="6"/>
  <c r="M2434" i="6"/>
  <c r="M2435" i="6"/>
  <c r="M2436" i="6"/>
  <c r="M2437" i="6"/>
  <c r="M2438" i="6"/>
  <c r="M2439" i="6"/>
  <c r="M2440" i="6"/>
  <c r="M2441" i="6"/>
  <c r="M2442" i="6"/>
  <c r="M2443" i="6"/>
  <c r="M2444" i="6"/>
  <c r="M2445" i="6"/>
  <c r="M2446" i="6"/>
  <c r="M2447" i="6"/>
  <c r="M2448" i="6"/>
  <c r="M2449" i="6"/>
  <c r="M2450" i="6"/>
  <c r="M2451" i="6"/>
  <c r="M2452" i="6"/>
  <c r="M2453" i="6"/>
  <c r="M2454" i="6"/>
  <c r="M2455" i="6"/>
  <c r="M2456" i="6"/>
  <c r="M2457" i="6"/>
  <c r="M2458" i="6"/>
  <c r="M2459" i="6"/>
  <c r="M2460" i="6"/>
  <c r="M2461" i="6"/>
  <c r="M2462" i="6"/>
  <c r="M2463" i="6"/>
  <c r="M2464" i="6"/>
  <c r="M2465" i="6"/>
  <c r="M2466" i="6"/>
  <c r="M2467" i="6"/>
  <c r="M2468" i="6"/>
  <c r="M2469" i="6"/>
  <c r="M2470" i="6"/>
  <c r="M2471" i="6"/>
  <c r="M2472" i="6"/>
  <c r="M2473" i="6"/>
  <c r="M2474" i="6"/>
  <c r="M2475" i="6"/>
  <c r="M2476" i="6"/>
  <c r="M2477" i="6"/>
  <c r="M2478" i="6"/>
  <c r="M2479" i="6"/>
  <c r="M2480" i="6"/>
  <c r="M2481" i="6"/>
  <c r="M2482" i="6"/>
  <c r="M2483" i="6"/>
  <c r="M2484" i="6"/>
  <c r="M2485" i="6"/>
  <c r="M2486" i="6"/>
  <c r="M2487" i="6"/>
  <c r="M2488" i="6"/>
  <c r="M2489" i="6"/>
  <c r="M2490" i="6"/>
  <c r="M2491" i="6"/>
  <c r="M2492" i="6"/>
  <c r="M2493" i="6"/>
  <c r="M2494" i="6"/>
  <c r="M2495" i="6"/>
  <c r="M2496" i="6"/>
  <c r="M2497" i="6"/>
  <c r="M2498" i="6"/>
  <c r="M2499" i="6"/>
  <c r="M2500" i="6"/>
  <c r="M2501" i="6"/>
  <c r="M2502" i="6"/>
  <c r="M2503" i="6"/>
  <c r="M2504" i="6"/>
  <c r="M2505" i="6"/>
  <c r="M2506" i="6"/>
  <c r="M2507" i="6"/>
  <c r="M2508" i="6"/>
  <c r="M2509" i="6"/>
  <c r="M2510" i="6"/>
  <c r="M2511" i="6"/>
  <c r="M2512" i="6"/>
  <c r="M2513" i="6"/>
  <c r="M2514" i="6"/>
  <c r="M2515" i="6"/>
  <c r="M2516" i="6"/>
  <c r="M2517" i="6"/>
  <c r="M2518" i="6"/>
  <c r="M2519" i="6"/>
  <c r="M2520" i="6"/>
  <c r="M2521" i="6"/>
  <c r="M2522" i="6"/>
  <c r="M2523" i="6"/>
  <c r="M2524" i="6"/>
  <c r="M2525" i="6"/>
  <c r="M2526" i="6"/>
  <c r="M2527" i="6"/>
  <c r="M2528" i="6"/>
  <c r="M2529" i="6"/>
  <c r="M2530" i="6"/>
  <c r="M2531" i="6"/>
  <c r="M2532" i="6"/>
  <c r="M2533" i="6"/>
  <c r="M2534" i="6"/>
  <c r="M2535" i="6"/>
  <c r="M2536" i="6"/>
  <c r="M2537" i="6"/>
  <c r="M2538" i="6"/>
  <c r="M2539" i="6"/>
  <c r="M2540" i="6"/>
  <c r="M2541" i="6"/>
  <c r="M2542" i="6"/>
  <c r="M2543" i="6"/>
  <c r="M2544" i="6"/>
  <c r="M2545" i="6"/>
  <c r="M2546" i="6"/>
  <c r="M2547" i="6"/>
  <c r="M2548" i="6"/>
  <c r="M2549" i="6"/>
  <c r="M2550" i="6"/>
  <c r="M2551" i="6"/>
  <c r="M2552" i="6"/>
  <c r="M2553" i="6"/>
  <c r="M2554" i="6"/>
  <c r="M2555" i="6"/>
  <c r="M2556" i="6"/>
  <c r="M2557" i="6"/>
  <c r="M2558" i="6"/>
  <c r="M2559" i="6"/>
  <c r="M2560" i="6"/>
  <c r="M2561" i="6"/>
  <c r="M2562" i="6"/>
  <c r="M2563" i="6"/>
  <c r="M2564" i="6"/>
  <c r="M2565" i="6"/>
  <c r="M2566" i="6"/>
  <c r="M2567" i="6"/>
  <c r="M2568" i="6"/>
  <c r="M2569" i="6"/>
  <c r="M2570" i="6"/>
  <c r="M2571" i="6"/>
  <c r="M2572" i="6"/>
  <c r="M2573" i="6"/>
  <c r="M2574" i="6"/>
  <c r="M2575" i="6"/>
  <c r="M2576" i="6"/>
  <c r="M2577" i="6"/>
  <c r="M2578" i="6"/>
  <c r="M2579" i="6"/>
  <c r="M2580" i="6"/>
  <c r="M2581" i="6"/>
  <c r="M2582" i="6"/>
  <c r="M2583" i="6"/>
  <c r="M2584" i="6"/>
  <c r="M2585" i="6"/>
  <c r="M2586" i="6"/>
  <c r="M2587" i="6"/>
  <c r="M2588" i="6"/>
  <c r="M2589" i="6"/>
  <c r="M2590" i="6"/>
  <c r="M2591" i="6"/>
  <c r="M2592" i="6"/>
  <c r="M2593" i="6"/>
  <c r="M2594" i="6"/>
  <c r="M2595" i="6"/>
  <c r="M2596" i="6"/>
  <c r="M2597" i="6"/>
  <c r="M2598" i="6"/>
  <c r="M2599" i="6"/>
  <c r="M2600" i="6"/>
  <c r="M2601" i="6"/>
  <c r="M2602" i="6"/>
  <c r="M2603" i="6"/>
  <c r="M2604" i="6"/>
  <c r="M2605" i="6"/>
  <c r="M2606" i="6"/>
  <c r="M2607" i="6"/>
  <c r="M2608" i="6"/>
  <c r="M2609" i="6"/>
  <c r="M2610" i="6"/>
  <c r="M2611" i="6"/>
  <c r="M2612" i="6"/>
  <c r="M2613" i="6"/>
  <c r="M2614" i="6"/>
  <c r="M2615" i="6"/>
  <c r="M2616" i="6"/>
  <c r="M2617" i="6"/>
  <c r="M2618" i="6"/>
  <c r="M2619" i="6"/>
  <c r="M2620" i="6"/>
  <c r="M2621" i="6"/>
  <c r="M2622" i="6"/>
  <c r="M2623" i="6"/>
  <c r="M2624" i="6"/>
  <c r="M2625" i="6"/>
  <c r="M2626" i="6"/>
  <c r="M2627" i="6"/>
  <c r="M2628" i="6"/>
  <c r="M2629" i="6"/>
  <c r="M2630" i="6"/>
  <c r="M2631" i="6"/>
  <c r="M2632" i="6"/>
  <c r="M2633" i="6"/>
  <c r="M2634" i="6"/>
  <c r="M2635" i="6"/>
  <c r="M2636" i="6"/>
  <c r="M2637" i="6"/>
  <c r="M2638" i="6"/>
  <c r="M2639" i="6"/>
  <c r="M2640" i="6"/>
  <c r="M2641" i="6"/>
  <c r="M2642" i="6"/>
  <c r="M2643" i="6"/>
  <c r="M2644" i="6"/>
  <c r="M2645" i="6"/>
  <c r="M2646" i="6"/>
  <c r="M2647" i="6"/>
  <c r="M2648" i="6"/>
  <c r="M2649" i="6"/>
  <c r="M2650" i="6"/>
  <c r="M2651" i="6"/>
  <c r="M2652" i="6"/>
  <c r="M2653" i="6"/>
  <c r="M2654" i="6"/>
  <c r="M2655" i="6"/>
  <c r="M2656" i="6"/>
  <c r="M2657" i="6"/>
  <c r="M2658" i="6"/>
  <c r="M2659" i="6"/>
  <c r="M2660" i="6"/>
  <c r="M2661" i="6"/>
  <c r="M2662" i="6"/>
  <c r="M2663" i="6"/>
  <c r="M2664" i="6"/>
  <c r="M2665" i="6"/>
  <c r="M2666" i="6"/>
  <c r="M2667" i="6"/>
  <c r="M2668" i="6"/>
  <c r="M2669" i="6"/>
  <c r="M2670" i="6"/>
  <c r="M2671" i="6"/>
  <c r="M2672" i="6"/>
  <c r="M2673" i="6"/>
  <c r="M2674" i="6"/>
  <c r="M2675" i="6"/>
  <c r="M2676" i="6"/>
  <c r="M2677" i="6"/>
  <c r="M2678" i="6"/>
  <c r="M2679" i="6"/>
  <c r="M2680" i="6"/>
  <c r="M2681" i="6"/>
  <c r="M2682" i="6"/>
  <c r="M2683" i="6"/>
  <c r="M2684" i="6"/>
  <c r="M2685" i="6"/>
  <c r="M2686" i="6"/>
  <c r="M2687" i="6"/>
  <c r="M2688" i="6"/>
  <c r="M2689" i="6"/>
  <c r="M2690" i="6"/>
  <c r="M2691" i="6"/>
  <c r="M2692" i="6"/>
  <c r="M2693" i="6"/>
  <c r="M2694" i="6"/>
  <c r="M2695" i="6"/>
  <c r="M2696" i="6"/>
  <c r="M2697" i="6"/>
  <c r="M2698" i="6"/>
  <c r="M2699" i="6"/>
  <c r="M2700" i="6"/>
  <c r="M2701" i="6"/>
  <c r="M2702" i="6"/>
  <c r="M2703" i="6"/>
  <c r="M2704" i="6"/>
  <c r="M2705" i="6"/>
  <c r="M2706" i="6"/>
  <c r="M2707" i="6"/>
  <c r="M2708" i="6"/>
  <c r="M2709" i="6"/>
  <c r="M2710" i="6"/>
  <c r="M2711" i="6"/>
  <c r="M2712" i="6"/>
  <c r="M2713" i="6"/>
  <c r="M2714" i="6"/>
  <c r="M2715" i="6"/>
  <c r="M2716" i="6"/>
  <c r="M2717" i="6"/>
  <c r="M2718" i="6"/>
  <c r="M2719" i="6"/>
  <c r="M2720" i="6"/>
  <c r="M2721" i="6"/>
  <c r="M2722" i="6"/>
  <c r="M2723" i="6"/>
  <c r="M2724" i="6"/>
  <c r="M2725" i="6"/>
  <c r="M2726" i="6"/>
  <c r="M2727" i="6"/>
  <c r="M2728" i="6"/>
  <c r="M2729" i="6"/>
  <c r="M2730" i="6"/>
  <c r="M2731" i="6"/>
  <c r="M2732" i="6"/>
  <c r="M2733" i="6"/>
  <c r="M2734" i="6"/>
  <c r="M2735" i="6"/>
  <c r="M2736" i="6"/>
  <c r="M2737" i="6"/>
  <c r="M2738" i="6"/>
  <c r="M2739" i="6"/>
  <c r="M2740" i="6"/>
  <c r="M2741" i="6"/>
  <c r="M2742" i="6"/>
  <c r="M2743" i="6"/>
  <c r="M2744" i="6"/>
  <c r="M2745" i="6"/>
  <c r="M2746" i="6"/>
  <c r="M2747" i="6"/>
  <c r="M2748" i="6"/>
  <c r="M2749" i="6"/>
  <c r="M2750" i="6"/>
  <c r="M2751" i="6"/>
  <c r="M2752" i="6"/>
  <c r="M2753" i="6"/>
  <c r="M2754" i="6"/>
  <c r="M2755" i="6"/>
  <c r="M2756" i="6"/>
  <c r="M2757" i="6"/>
  <c r="M2758" i="6"/>
  <c r="M2759" i="6"/>
  <c r="M2760" i="6"/>
  <c r="M2761" i="6"/>
  <c r="M2762" i="6"/>
  <c r="M2763" i="6"/>
  <c r="M2764" i="6"/>
  <c r="M2765" i="6"/>
  <c r="M2766" i="6"/>
  <c r="M2767" i="6"/>
  <c r="M2768" i="6"/>
  <c r="M2769" i="6"/>
  <c r="M2770" i="6"/>
  <c r="M2771" i="6"/>
  <c r="M2772" i="6"/>
  <c r="M2773" i="6"/>
  <c r="M2774" i="6"/>
  <c r="M2775" i="6"/>
  <c r="M2776" i="6"/>
  <c r="M2777" i="6"/>
  <c r="M2778" i="6"/>
  <c r="M2779" i="6"/>
  <c r="M2780" i="6"/>
  <c r="M2781" i="6"/>
  <c r="M2782" i="6"/>
  <c r="M2783" i="6"/>
  <c r="M2784" i="6"/>
  <c r="M2785" i="6"/>
  <c r="M2786" i="6"/>
  <c r="M2787" i="6"/>
  <c r="M2788" i="6"/>
  <c r="M2789" i="6"/>
  <c r="M2790" i="6"/>
  <c r="M2791" i="6"/>
  <c r="M2792" i="6"/>
  <c r="M2793" i="6"/>
  <c r="M2794" i="6"/>
  <c r="M2795" i="6"/>
  <c r="M2796" i="6"/>
  <c r="M2797" i="6"/>
  <c r="M2798" i="6"/>
  <c r="M2799" i="6"/>
  <c r="M2800" i="6"/>
  <c r="M2801" i="6"/>
  <c r="M2802" i="6"/>
  <c r="M2803" i="6"/>
  <c r="M2804" i="6"/>
  <c r="M2805" i="6"/>
  <c r="M2806" i="6"/>
  <c r="M2807" i="6"/>
  <c r="M2808" i="6"/>
  <c r="M2809" i="6"/>
  <c r="M2810" i="6"/>
  <c r="M2811" i="6"/>
  <c r="M2812" i="6"/>
  <c r="M2813" i="6"/>
  <c r="M2814" i="6"/>
  <c r="M2815" i="6"/>
  <c r="M2816" i="6"/>
  <c r="M2817" i="6"/>
  <c r="M2818" i="6"/>
  <c r="M2819" i="6"/>
  <c r="M2820" i="6"/>
  <c r="M2821" i="6"/>
  <c r="M2822" i="6"/>
  <c r="M2823" i="6"/>
  <c r="M2824" i="6"/>
  <c r="M2825" i="6"/>
  <c r="M2826" i="6"/>
  <c r="M2827" i="6"/>
  <c r="M2828" i="6"/>
  <c r="M2829" i="6"/>
  <c r="M2830" i="6"/>
  <c r="M2831" i="6"/>
  <c r="M2832" i="6"/>
  <c r="M2833" i="6"/>
  <c r="M2834" i="6"/>
  <c r="M2835" i="6"/>
  <c r="M2836" i="6"/>
  <c r="M2837" i="6"/>
  <c r="M2838" i="6"/>
  <c r="M2839" i="6"/>
  <c r="M2840" i="6"/>
  <c r="M2841" i="6"/>
  <c r="M2842" i="6"/>
  <c r="M2843" i="6"/>
  <c r="M2844" i="6"/>
  <c r="M2845" i="6"/>
  <c r="M2846" i="6"/>
  <c r="M2847" i="6"/>
  <c r="M2848" i="6"/>
  <c r="M2849" i="6"/>
  <c r="M2850" i="6"/>
  <c r="M2851" i="6"/>
  <c r="M2852" i="6"/>
  <c r="M2853" i="6"/>
  <c r="M2854" i="6"/>
  <c r="M2855" i="6"/>
  <c r="M2856" i="6"/>
  <c r="M2857" i="6"/>
  <c r="M2858" i="6"/>
  <c r="M2859" i="6"/>
  <c r="M2860" i="6"/>
  <c r="M2861" i="6"/>
  <c r="M2862" i="6"/>
  <c r="M2863" i="6"/>
  <c r="M2864" i="6"/>
  <c r="M2865" i="6"/>
  <c r="M2866" i="6"/>
  <c r="M2867" i="6"/>
  <c r="M2868" i="6"/>
  <c r="M2869" i="6"/>
  <c r="M2870" i="6"/>
  <c r="M2871" i="6"/>
  <c r="M2872" i="6"/>
  <c r="M2873" i="6"/>
  <c r="M2874" i="6"/>
  <c r="M2875" i="6"/>
  <c r="M2876" i="6"/>
  <c r="M2877" i="6"/>
  <c r="M2878" i="6"/>
  <c r="M2879" i="6"/>
  <c r="M2880" i="6"/>
  <c r="M2881" i="6"/>
  <c r="M2882" i="6"/>
  <c r="M2883" i="6"/>
  <c r="M2884" i="6"/>
  <c r="M2885" i="6"/>
  <c r="M2886" i="6"/>
  <c r="M2887" i="6"/>
  <c r="M2888" i="6"/>
  <c r="M2889" i="6"/>
  <c r="M2890" i="6"/>
  <c r="M2891" i="6"/>
  <c r="M2892" i="6"/>
  <c r="M2893" i="6"/>
  <c r="M2894" i="6"/>
  <c r="M2895" i="6"/>
  <c r="M2896" i="6"/>
  <c r="M2897" i="6"/>
  <c r="M2898" i="6"/>
  <c r="M2899" i="6"/>
  <c r="M2900" i="6"/>
  <c r="M2901" i="6"/>
  <c r="M2902" i="6"/>
  <c r="M2903" i="6"/>
  <c r="M2904" i="6"/>
  <c r="M2905" i="6"/>
  <c r="M2906" i="6"/>
  <c r="M2907" i="6"/>
  <c r="M2908" i="6"/>
  <c r="M2909" i="6"/>
  <c r="M2910" i="6"/>
  <c r="M2911" i="6"/>
  <c r="M2912" i="6"/>
  <c r="M2913" i="6"/>
  <c r="M2914" i="6"/>
  <c r="M2915" i="6"/>
  <c r="M2916" i="6"/>
  <c r="M2917" i="6"/>
  <c r="M2918" i="6"/>
  <c r="M2919" i="6"/>
  <c r="M2920" i="6"/>
  <c r="M2921" i="6"/>
  <c r="M2922" i="6"/>
  <c r="M2923" i="6"/>
  <c r="M2924" i="6"/>
  <c r="M2925" i="6"/>
  <c r="M2926" i="6"/>
  <c r="M2927" i="6"/>
  <c r="M2928" i="6"/>
  <c r="M2929" i="6"/>
  <c r="M2930" i="6"/>
  <c r="M2931" i="6"/>
  <c r="M2932" i="6"/>
  <c r="M2933" i="6"/>
  <c r="M2934" i="6"/>
  <c r="M2935" i="6"/>
  <c r="M2936" i="6"/>
  <c r="M2937" i="6"/>
  <c r="M2938" i="6"/>
  <c r="M2939" i="6"/>
  <c r="M2940" i="6"/>
  <c r="M2941" i="6"/>
  <c r="M2942" i="6"/>
  <c r="M2943" i="6"/>
  <c r="M2944" i="6"/>
  <c r="M2945" i="6"/>
  <c r="M2946" i="6"/>
  <c r="M2947" i="6"/>
  <c r="M2948" i="6"/>
  <c r="M2949" i="6"/>
  <c r="M2950" i="6"/>
  <c r="M2951" i="6"/>
  <c r="M2952" i="6"/>
  <c r="M2953" i="6"/>
  <c r="M2954" i="6"/>
  <c r="M2955" i="6"/>
  <c r="M2956" i="6"/>
  <c r="M2957" i="6"/>
  <c r="M2958" i="6"/>
  <c r="M2959" i="6"/>
  <c r="M2960" i="6"/>
  <c r="M2961" i="6"/>
  <c r="M2962" i="6"/>
  <c r="M2963" i="6"/>
  <c r="M2964" i="6"/>
  <c r="M2965" i="6"/>
  <c r="M2966" i="6"/>
  <c r="M2967" i="6"/>
  <c r="M2968" i="6"/>
  <c r="M2969" i="6"/>
  <c r="M2970" i="6"/>
  <c r="M2971" i="6"/>
  <c r="M2972" i="6"/>
  <c r="M2973" i="6"/>
  <c r="M2974" i="6"/>
  <c r="M2975" i="6"/>
  <c r="M2976" i="6"/>
  <c r="M2977" i="6"/>
  <c r="M2978" i="6"/>
  <c r="M2979" i="6"/>
  <c r="M2980" i="6"/>
  <c r="M2981" i="6"/>
  <c r="M2982" i="6"/>
  <c r="M2983" i="6"/>
  <c r="M2984" i="6"/>
  <c r="M2985" i="6"/>
  <c r="M2986" i="6"/>
  <c r="M2987" i="6"/>
  <c r="M2988" i="6"/>
  <c r="M2989" i="6"/>
  <c r="M2990" i="6"/>
  <c r="M2991" i="6"/>
  <c r="M2992" i="6"/>
  <c r="M2993" i="6"/>
  <c r="M2994" i="6"/>
  <c r="M2995" i="6"/>
  <c r="M2996" i="6"/>
  <c r="M2997" i="6"/>
  <c r="M2998" i="6"/>
  <c r="M2999" i="6"/>
  <c r="M3000" i="6"/>
  <c r="M3001" i="6"/>
  <c r="M3002" i="6"/>
  <c r="M3003" i="6"/>
  <c r="M3004" i="6"/>
  <c r="M3005" i="6"/>
  <c r="M3006" i="6"/>
  <c r="M3007" i="6"/>
  <c r="M3008" i="6"/>
  <c r="M3009" i="6"/>
  <c r="M3010" i="6"/>
  <c r="M3011" i="6"/>
  <c r="M3012" i="6"/>
  <c r="M3013" i="6"/>
  <c r="M3014" i="6"/>
  <c r="M3015" i="6"/>
  <c r="M3016" i="6"/>
  <c r="M3017" i="6"/>
  <c r="M3018" i="6"/>
  <c r="M3019" i="6"/>
  <c r="M3020" i="6"/>
  <c r="M3021" i="6"/>
  <c r="M3022" i="6"/>
  <c r="M3023" i="6"/>
  <c r="M3024" i="6"/>
  <c r="M3025" i="6"/>
  <c r="M3026" i="6"/>
  <c r="M3027" i="6"/>
  <c r="M3028" i="6"/>
  <c r="M3029" i="6"/>
  <c r="M3030" i="6"/>
  <c r="M3031" i="6"/>
  <c r="M3032" i="6"/>
  <c r="M3033" i="6"/>
  <c r="M3034" i="6"/>
  <c r="M3035" i="6"/>
  <c r="M3036" i="6"/>
  <c r="M3037" i="6"/>
  <c r="M3038" i="6"/>
  <c r="M3039" i="6"/>
  <c r="M3040" i="6"/>
  <c r="M3041" i="6"/>
  <c r="M3042" i="6"/>
  <c r="M3043" i="6"/>
  <c r="M3044" i="6"/>
  <c r="M3045" i="6"/>
  <c r="M3046" i="6"/>
  <c r="M3047" i="6"/>
  <c r="M3048" i="6"/>
  <c r="M3049" i="6"/>
  <c r="M3050" i="6"/>
  <c r="M3051" i="6"/>
  <c r="M3052" i="6"/>
  <c r="M3053" i="6"/>
  <c r="M3054" i="6"/>
  <c r="M3055" i="6"/>
  <c r="M3056" i="6"/>
  <c r="M3057" i="6"/>
  <c r="M3058" i="6"/>
  <c r="M3059" i="6"/>
  <c r="M3060" i="6"/>
  <c r="M3061" i="6"/>
  <c r="M3062" i="6"/>
  <c r="M3063" i="6"/>
  <c r="M3064" i="6"/>
  <c r="M3065" i="6"/>
  <c r="M3066" i="6"/>
  <c r="M3067" i="6"/>
  <c r="M3068" i="6"/>
  <c r="M3069" i="6"/>
  <c r="M3070" i="6"/>
  <c r="M3071" i="6"/>
  <c r="M3072" i="6"/>
  <c r="M3073" i="6"/>
  <c r="M3074" i="6"/>
  <c r="M3075" i="6"/>
  <c r="M3076" i="6"/>
  <c r="M3077" i="6"/>
  <c r="M3078" i="6"/>
  <c r="M3079" i="6"/>
  <c r="M3080" i="6"/>
  <c r="M3081" i="6"/>
  <c r="M3082" i="6"/>
  <c r="M3083" i="6"/>
  <c r="M3084" i="6"/>
  <c r="M3085" i="6"/>
  <c r="M3086" i="6"/>
  <c r="M3087" i="6"/>
  <c r="M3088" i="6"/>
  <c r="M3089" i="6"/>
  <c r="M3090" i="6"/>
  <c r="M3091" i="6"/>
  <c r="M3092" i="6"/>
  <c r="M3093" i="6"/>
  <c r="M3094" i="6"/>
  <c r="M3095" i="6"/>
  <c r="M3096" i="6"/>
  <c r="M3097" i="6"/>
  <c r="M3098" i="6"/>
  <c r="M3099" i="6"/>
  <c r="M3100" i="6"/>
  <c r="M3101" i="6"/>
  <c r="M3102" i="6"/>
  <c r="M3103" i="6"/>
  <c r="M3104" i="6"/>
  <c r="M3105" i="6"/>
  <c r="M3106" i="6"/>
  <c r="M3107" i="6"/>
  <c r="M3108" i="6"/>
  <c r="M3109" i="6"/>
  <c r="M3110" i="6"/>
  <c r="M3111" i="6"/>
  <c r="M3112" i="6"/>
  <c r="M3113" i="6"/>
  <c r="M3114" i="6"/>
  <c r="M3115" i="6"/>
  <c r="M3116" i="6"/>
  <c r="M3117" i="6"/>
  <c r="M3118" i="6"/>
  <c r="M3119" i="6"/>
  <c r="M3120" i="6"/>
  <c r="M3121" i="6"/>
  <c r="M3122" i="6"/>
  <c r="M3123" i="6"/>
  <c r="M3124" i="6"/>
  <c r="M3125" i="6"/>
  <c r="M3126" i="6"/>
  <c r="M3127" i="6"/>
  <c r="M3128" i="6"/>
  <c r="M3129" i="6"/>
  <c r="M3130" i="6"/>
  <c r="M3131" i="6"/>
  <c r="M3132" i="6"/>
  <c r="M3133" i="6"/>
  <c r="M3134" i="6"/>
  <c r="M3135" i="6"/>
  <c r="M3136" i="6"/>
  <c r="M3137" i="6"/>
  <c r="M3138" i="6"/>
  <c r="M3139" i="6"/>
  <c r="M3140" i="6"/>
  <c r="M3141" i="6"/>
  <c r="M3142" i="6"/>
  <c r="M3143" i="6"/>
  <c r="M3144" i="6"/>
  <c r="M3145" i="6"/>
  <c r="M3146" i="6"/>
  <c r="M3147" i="6"/>
  <c r="M3148" i="6"/>
  <c r="M3149" i="6"/>
  <c r="M3150" i="6"/>
  <c r="M3151" i="6"/>
  <c r="M3152" i="6"/>
  <c r="M3153" i="6"/>
  <c r="M3154" i="6"/>
  <c r="M3155" i="6"/>
  <c r="M3156" i="6"/>
  <c r="M3157" i="6"/>
  <c r="M3158" i="6"/>
  <c r="M3159" i="6"/>
  <c r="M3160" i="6"/>
  <c r="M3161" i="6"/>
  <c r="M3162" i="6"/>
  <c r="M3163" i="6"/>
  <c r="M3164" i="6"/>
  <c r="M3165" i="6"/>
  <c r="M3166" i="6"/>
  <c r="M3167" i="6"/>
  <c r="M3168" i="6"/>
  <c r="M3169" i="6"/>
  <c r="M3170" i="6"/>
  <c r="M3171" i="6"/>
  <c r="M3172" i="6"/>
  <c r="M3173" i="6"/>
  <c r="M3174" i="6"/>
  <c r="M3175" i="6"/>
  <c r="M3176" i="6"/>
  <c r="M3177" i="6"/>
  <c r="M3178" i="6"/>
  <c r="M3179" i="6"/>
  <c r="M3180" i="6"/>
  <c r="M3181" i="6"/>
  <c r="M3182" i="6"/>
  <c r="M3183" i="6"/>
  <c r="M3184" i="6"/>
  <c r="M3185" i="6"/>
  <c r="M3186" i="6"/>
  <c r="M3187" i="6"/>
  <c r="M3188" i="6"/>
  <c r="M3189" i="6"/>
  <c r="M3190" i="6"/>
  <c r="M3191" i="6"/>
  <c r="M3192" i="6"/>
  <c r="M3193" i="6"/>
  <c r="M3194" i="6"/>
  <c r="M3195" i="6"/>
  <c r="M3196" i="6"/>
  <c r="M3197" i="6"/>
  <c r="M3198" i="6"/>
  <c r="M3199" i="6"/>
  <c r="M3200" i="6"/>
  <c r="M3201" i="6"/>
  <c r="M3202" i="6"/>
  <c r="M3203" i="6"/>
  <c r="M3204" i="6"/>
  <c r="M3205" i="6"/>
  <c r="M3206" i="6"/>
  <c r="M3207" i="6"/>
  <c r="M3208" i="6"/>
  <c r="M3209" i="6"/>
  <c r="M3210" i="6"/>
  <c r="M3211" i="6"/>
  <c r="M3212" i="6"/>
  <c r="M3213" i="6"/>
  <c r="M3214" i="6"/>
  <c r="M3215" i="6"/>
  <c r="M3216" i="6"/>
  <c r="M3217" i="6"/>
  <c r="M3218" i="6"/>
  <c r="M3219" i="6"/>
  <c r="M3220" i="6"/>
  <c r="M3221" i="6"/>
  <c r="M3222" i="6"/>
  <c r="M3223" i="6"/>
  <c r="M3224" i="6"/>
  <c r="M3225" i="6"/>
  <c r="M3226" i="6"/>
  <c r="M3227" i="6"/>
  <c r="M3228" i="6"/>
  <c r="M3229" i="6"/>
  <c r="M3230" i="6"/>
  <c r="M3231" i="6"/>
  <c r="M3232" i="6"/>
  <c r="M3233" i="6"/>
  <c r="M3234" i="6"/>
  <c r="M3235" i="6"/>
  <c r="M3236" i="6"/>
  <c r="M3237" i="6"/>
  <c r="M3238" i="6"/>
  <c r="M3239" i="6"/>
  <c r="M3240" i="6"/>
  <c r="M3241" i="6"/>
  <c r="M3242" i="6"/>
  <c r="M3243" i="6"/>
  <c r="M3244" i="6"/>
  <c r="M3245" i="6"/>
  <c r="M3246" i="6"/>
  <c r="M3247" i="6"/>
  <c r="M3248" i="6"/>
  <c r="M3249" i="6"/>
  <c r="M3250" i="6"/>
  <c r="M3251" i="6"/>
  <c r="M3252" i="6"/>
  <c r="M3253" i="6"/>
  <c r="M3254" i="6"/>
  <c r="M3255" i="6"/>
  <c r="M3256" i="6"/>
  <c r="M3257" i="6"/>
  <c r="M3258" i="6"/>
  <c r="M3259" i="6"/>
  <c r="M3260" i="6"/>
  <c r="M3261" i="6"/>
  <c r="M3262" i="6"/>
  <c r="M3263" i="6"/>
  <c r="M3264" i="6"/>
  <c r="M3265" i="6"/>
  <c r="M3266" i="6"/>
  <c r="M3267" i="6"/>
  <c r="M3268" i="6"/>
  <c r="M3269" i="6"/>
  <c r="M3270" i="6"/>
  <c r="M3271" i="6"/>
  <c r="M3272" i="6"/>
  <c r="M3273" i="6"/>
  <c r="M3274" i="6"/>
  <c r="M3275" i="6"/>
  <c r="M3276" i="6"/>
  <c r="M3277" i="6"/>
  <c r="M3278" i="6"/>
  <c r="M3279" i="6"/>
  <c r="M3280" i="6"/>
  <c r="M3281" i="6"/>
  <c r="M3282" i="6"/>
  <c r="M3283" i="6"/>
  <c r="M3284" i="6"/>
  <c r="M3285" i="6"/>
  <c r="M3286" i="6"/>
  <c r="M3287" i="6"/>
  <c r="M3288" i="6"/>
  <c r="M3289" i="6"/>
  <c r="M3290" i="6"/>
  <c r="M3291" i="6"/>
  <c r="M3292" i="6"/>
  <c r="M3293" i="6"/>
  <c r="M3294" i="6"/>
  <c r="M3295" i="6"/>
  <c r="M3296" i="6"/>
  <c r="M3297" i="6"/>
  <c r="M3298" i="6"/>
  <c r="M3299" i="6"/>
  <c r="M3300" i="6"/>
  <c r="M3301" i="6"/>
  <c r="M3302" i="6"/>
  <c r="M3303" i="6"/>
  <c r="M3304" i="6"/>
  <c r="M3305" i="6"/>
  <c r="M3306" i="6"/>
  <c r="M3307" i="6"/>
  <c r="M3308" i="6"/>
  <c r="M3309" i="6"/>
  <c r="M3310" i="6"/>
  <c r="M3311" i="6"/>
  <c r="M3312" i="6"/>
  <c r="M3313" i="6"/>
  <c r="M3314" i="6"/>
  <c r="M3315" i="6"/>
  <c r="M3316" i="6"/>
  <c r="M3317" i="6"/>
  <c r="M3318" i="6"/>
  <c r="M3319" i="6"/>
  <c r="M3320" i="6"/>
  <c r="M3321" i="6"/>
  <c r="M3322" i="6"/>
  <c r="M3323" i="6"/>
  <c r="M3324" i="6"/>
  <c r="M3325" i="6"/>
  <c r="M3326" i="6"/>
  <c r="M3327" i="6"/>
  <c r="M3328" i="6"/>
  <c r="M3329" i="6"/>
  <c r="M3330" i="6"/>
  <c r="M3331" i="6"/>
  <c r="M3332" i="6"/>
  <c r="M3333" i="6"/>
  <c r="M3334" i="6"/>
  <c r="M3335" i="6"/>
  <c r="M3336" i="6"/>
  <c r="M3337" i="6"/>
  <c r="M3338" i="6"/>
  <c r="M3339" i="6"/>
  <c r="M3340" i="6"/>
  <c r="M3341" i="6"/>
  <c r="M3342" i="6"/>
  <c r="M3343" i="6"/>
  <c r="M3344" i="6"/>
  <c r="M3345" i="6"/>
  <c r="M3346" i="6"/>
  <c r="M3347" i="6"/>
  <c r="M3348" i="6"/>
  <c r="M3349" i="6"/>
  <c r="M3350" i="6"/>
  <c r="M3351" i="6"/>
  <c r="M3352" i="6"/>
  <c r="M3353" i="6"/>
  <c r="M3354" i="6"/>
  <c r="M3355" i="6"/>
  <c r="M3356" i="6"/>
  <c r="M3357" i="6"/>
  <c r="M3358" i="6"/>
  <c r="M3359" i="6"/>
  <c r="M3360" i="6"/>
  <c r="M3361" i="6"/>
  <c r="M3362" i="6"/>
  <c r="M3363" i="6"/>
  <c r="M3364" i="6"/>
  <c r="M3365" i="6"/>
  <c r="M3366" i="6"/>
  <c r="M3367" i="6"/>
  <c r="M3368" i="6"/>
  <c r="M3369" i="6"/>
  <c r="M3370" i="6"/>
  <c r="M3371" i="6"/>
  <c r="M3372" i="6"/>
  <c r="M3373" i="6"/>
  <c r="M3374" i="6"/>
  <c r="M3375" i="6"/>
  <c r="M3376" i="6"/>
  <c r="M3377" i="6"/>
  <c r="M3378" i="6"/>
  <c r="M3379" i="6"/>
  <c r="M3380" i="6"/>
  <c r="M3381" i="6"/>
  <c r="M3382" i="6"/>
  <c r="M3383" i="6"/>
  <c r="M3384" i="6"/>
  <c r="M3385" i="6"/>
  <c r="M3386" i="6"/>
  <c r="M3387" i="6"/>
  <c r="M3388" i="6"/>
  <c r="M3389" i="6"/>
  <c r="M3390" i="6"/>
  <c r="M3391" i="6"/>
  <c r="M3392" i="6"/>
  <c r="M3393" i="6"/>
  <c r="M3394" i="6"/>
  <c r="M3395" i="6"/>
  <c r="M3396" i="6"/>
  <c r="M3397" i="6"/>
  <c r="M3398" i="6"/>
  <c r="M3399" i="6"/>
  <c r="M3400" i="6"/>
  <c r="M3401" i="6"/>
  <c r="M3402" i="6"/>
  <c r="M3403" i="6"/>
  <c r="M3404" i="6"/>
  <c r="M3405" i="6"/>
  <c r="M3406" i="6"/>
  <c r="M3407" i="6"/>
  <c r="M3408" i="6"/>
  <c r="M3409" i="6"/>
  <c r="M3410" i="6"/>
  <c r="M3411" i="6"/>
  <c r="M3412" i="6"/>
  <c r="M3413" i="6"/>
  <c r="M3414" i="6"/>
  <c r="M3415" i="6"/>
  <c r="M3416" i="6"/>
  <c r="M3417" i="6"/>
  <c r="M3418" i="6"/>
  <c r="M3419" i="6"/>
  <c r="M3420" i="6"/>
  <c r="M3421" i="6"/>
  <c r="M3422" i="6"/>
  <c r="M3423" i="6"/>
  <c r="M3424" i="6"/>
  <c r="M3425" i="6"/>
  <c r="M3426" i="6"/>
  <c r="M3427" i="6"/>
  <c r="M3428" i="6"/>
  <c r="M3429" i="6"/>
  <c r="M3430" i="6"/>
  <c r="M3431" i="6"/>
  <c r="M3432" i="6"/>
  <c r="M3433" i="6"/>
  <c r="M3434" i="6"/>
  <c r="M3435" i="6"/>
  <c r="M3436" i="6"/>
  <c r="M3437" i="6"/>
  <c r="M3438" i="6"/>
  <c r="M3439" i="6"/>
  <c r="M3440" i="6"/>
  <c r="M3441" i="6"/>
  <c r="M3442" i="6"/>
  <c r="M3443" i="6"/>
  <c r="M3444" i="6"/>
  <c r="M3445" i="6"/>
  <c r="M3446" i="6"/>
  <c r="M3447" i="6"/>
  <c r="M3448" i="6"/>
  <c r="M3449" i="6"/>
  <c r="M3450" i="6"/>
  <c r="M3451" i="6"/>
  <c r="M3452" i="6"/>
  <c r="M3453" i="6"/>
  <c r="M3454" i="6"/>
  <c r="M3455" i="6"/>
  <c r="M3456" i="6"/>
  <c r="M3457" i="6"/>
  <c r="M3458" i="6"/>
  <c r="M3459" i="6"/>
  <c r="M3460" i="6"/>
  <c r="M3461" i="6"/>
  <c r="M3462" i="6"/>
  <c r="M3463" i="6"/>
  <c r="M3464" i="6"/>
  <c r="M3465" i="6"/>
  <c r="M3466" i="6"/>
  <c r="M3467" i="6"/>
  <c r="M3468" i="6"/>
  <c r="M3469" i="6"/>
  <c r="M3470" i="6"/>
  <c r="M3471" i="6"/>
  <c r="M3472" i="6"/>
  <c r="M3473" i="6"/>
  <c r="M3474" i="6"/>
  <c r="M3475" i="6"/>
  <c r="M3476" i="6"/>
  <c r="M3477" i="6"/>
  <c r="M3478" i="6"/>
  <c r="M3479" i="6"/>
  <c r="M3480" i="6"/>
  <c r="M3481" i="6"/>
  <c r="M3482" i="6"/>
  <c r="M3483" i="6"/>
  <c r="M3484" i="6"/>
  <c r="M3485" i="6"/>
  <c r="M3486" i="6"/>
  <c r="M3487" i="6"/>
  <c r="M3488" i="6"/>
  <c r="M3489" i="6"/>
  <c r="M3490" i="6"/>
  <c r="M3491" i="6"/>
  <c r="M3492" i="6"/>
  <c r="M3493" i="6"/>
  <c r="M3494" i="6"/>
  <c r="M3495" i="6"/>
  <c r="M3496" i="6"/>
  <c r="M3497" i="6"/>
  <c r="M3498" i="6"/>
  <c r="M3499" i="6"/>
  <c r="M3500" i="6"/>
  <c r="M3501" i="6"/>
  <c r="M3502" i="6"/>
  <c r="M3503" i="6"/>
  <c r="M3504" i="6"/>
  <c r="M3505" i="6"/>
  <c r="M3506" i="6"/>
  <c r="M3507" i="6"/>
  <c r="M3508" i="6"/>
  <c r="M3509" i="6"/>
  <c r="M3510" i="6"/>
  <c r="M3511" i="6"/>
  <c r="M3512" i="6"/>
  <c r="M3513" i="6"/>
  <c r="M3514" i="6"/>
  <c r="M3515" i="6"/>
  <c r="M3516" i="6"/>
  <c r="M3517" i="6"/>
  <c r="M3518" i="6"/>
  <c r="M3519" i="6"/>
  <c r="M3520" i="6"/>
  <c r="M3521" i="6"/>
  <c r="M3522" i="6"/>
  <c r="M3523" i="6"/>
  <c r="M3524" i="6"/>
  <c r="M3525" i="6"/>
  <c r="M3526" i="6"/>
  <c r="M3527" i="6"/>
  <c r="M3528" i="6"/>
  <c r="M3529" i="6"/>
  <c r="M3530" i="6"/>
  <c r="M3531" i="6"/>
  <c r="M3532" i="6"/>
  <c r="M3533" i="6"/>
  <c r="M3534" i="6"/>
  <c r="M3535" i="6"/>
  <c r="M3536" i="6"/>
  <c r="M3537" i="6"/>
  <c r="M3538" i="6"/>
  <c r="M3539" i="6"/>
  <c r="M3540" i="6"/>
  <c r="M3541" i="6"/>
  <c r="M3542" i="6"/>
  <c r="M3543" i="6"/>
  <c r="M3544" i="6"/>
  <c r="M3545" i="6"/>
  <c r="M3546" i="6"/>
  <c r="M3547" i="6"/>
  <c r="M3548" i="6"/>
  <c r="M3549" i="6"/>
  <c r="M3550" i="6"/>
  <c r="M3551" i="6"/>
  <c r="M3552" i="6"/>
  <c r="M3553" i="6"/>
  <c r="M3554" i="6"/>
  <c r="M3555" i="6"/>
  <c r="M3556" i="6"/>
  <c r="M3557" i="6"/>
  <c r="M3558" i="6"/>
  <c r="M3559" i="6"/>
  <c r="M3560" i="6"/>
  <c r="M3561" i="6"/>
  <c r="M3562" i="6"/>
  <c r="M3563" i="6"/>
  <c r="M3564" i="6"/>
  <c r="M3565" i="6"/>
  <c r="M3566" i="6"/>
  <c r="M3567" i="6"/>
  <c r="M3568" i="6"/>
  <c r="M3569" i="6"/>
  <c r="M3570" i="6"/>
  <c r="M3571" i="6"/>
  <c r="M3572" i="6"/>
  <c r="M3573" i="6"/>
  <c r="M3574" i="6"/>
  <c r="M3575" i="6"/>
  <c r="M3576" i="6"/>
  <c r="M3577" i="6"/>
  <c r="M3578" i="6"/>
  <c r="M3579" i="6"/>
  <c r="M3580" i="6"/>
  <c r="M3581" i="6"/>
  <c r="M3582" i="6"/>
  <c r="M3583" i="6"/>
  <c r="M3584" i="6"/>
  <c r="M3585" i="6"/>
  <c r="M3586" i="6"/>
  <c r="M3587" i="6"/>
  <c r="M3588" i="6"/>
  <c r="M3589" i="6"/>
  <c r="M3590" i="6"/>
  <c r="M3591" i="6"/>
  <c r="M3592" i="6"/>
  <c r="M3593" i="6"/>
  <c r="M3594" i="6"/>
  <c r="M3595" i="6"/>
  <c r="M3596" i="6"/>
  <c r="M3597" i="6"/>
  <c r="M3598" i="6"/>
  <c r="M3599" i="6"/>
  <c r="M3600" i="6"/>
  <c r="M3601" i="6"/>
  <c r="M3602" i="6"/>
  <c r="M3603" i="6"/>
  <c r="M3604" i="6"/>
  <c r="M3605" i="6"/>
  <c r="M3606" i="6"/>
  <c r="M3607" i="6"/>
  <c r="M3608" i="6"/>
  <c r="M3609" i="6"/>
  <c r="M3610" i="6"/>
  <c r="M3611" i="6"/>
  <c r="M3612" i="6"/>
  <c r="M3613" i="6"/>
  <c r="M3614" i="6"/>
  <c r="M3615" i="6"/>
  <c r="M3616" i="6"/>
  <c r="M3617" i="6"/>
  <c r="M3618" i="6"/>
  <c r="M3619" i="6"/>
  <c r="M3620" i="6"/>
  <c r="M3621" i="6"/>
  <c r="M3622" i="6"/>
  <c r="M3623" i="6"/>
  <c r="M3624" i="6"/>
  <c r="M3625" i="6"/>
  <c r="M3626" i="6"/>
  <c r="M3627" i="6"/>
  <c r="M3628" i="6"/>
  <c r="M3629" i="6"/>
  <c r="M3630" i="6"/>
  <c r="M3631" i="6"/>
  <c r="M3632" i="6"/>
  <c r="M3633" i="6"/>
  <c r="M3634" i="6"/>
  <c r="M3635" i="6"/>
  <c r="M3636" i="6"/>
  <c r="M3637" i="6"/>
  <c r="M3638" i="6"/>
  <c r="M3639" i="6"/>
  <c r="M3640" i="6"/>
  <c r="M3641" i="6"/>
  <c r="M3642" i="6"/>
  <c r="M3643" i="6"/>
  <c r="M3644" i="6"/>
  <c r="M3645" i="6"/>
  <c r="M3646" i="6"/>
  <c r="M3647" i="6"/>
  <c r="M3648" i="6"/>
  <c r="M3649" i="6"/>
  <c r="M3650" i="6"/>
  <c r="M3651" i="6"/>
  <c r="M3652" i="6"/>
  <c r="M3653" i="6"/>
  <c r="M3654" i="6"/>
  <c r="M3655" i="6"/>
  <c r="M3656" i="6"/>
  <c r="M3657" i="6"/>
  <c r="M3658" i="6"/>
  <c r="M3659" i="6"/>
  <c r="M3660" i="6"/>
  <c r="M3661" i="6"/>
  <c r="M3662" i="6"/>
  <c r="M3663" i="6"/>
  <c r="M3664" i="6"/>
  <c r="M3665" i="6"/>
  <c r="M3666" i="6"/>
  <c r="M3667" i="6"/>
  <c r="M3668" i="6"/>
  <c r="M3669" i="6"/>
  <c r="M3670" i="6"/>
  <c r="M3671" i="6"/>
  <c r="M3672" i="6"/>
  <c r="M3673" i="6"/>
  <c r="M3674" i="6"/>
  <c r="M3675" i="6"/>
  <c r="M3676" i="6"/>
  <c r="M3677" i="6"/>
  <c r="M3678" i="6"/>
  <c r="M3679" i="6"/>
  <c r="M3680" i="6"/>
  <c r="M3681" i="6"/>
  <c r="M3682" i="6"/>
  <c r="M3683" i="6"/>
  <c r="M3684" i="6"/>
  <c r="M3685" i="6"/>
  <c r="M3686" i="6"/>
  <c r="M3687" i="6"/>
  <c r="M3688" i="6"/>
  <c r="M3689" i="6"/>
  <c r="M3690" i="6"/>
  <c r="M3691" i="6"/>
  <c r="M3692" i="6"/>
  <c r="M3693" i="6"/>
  <c r="M3694" i="6"/>
  <c r="M3695" i="6"/>
  <c r="M3696" i="6"/>
  <c r="M3697" i="6"/>
  <c r="M3698" i="6"/>
  <c r="M3699" i="6"/>
  <c r="M3700" i="6"/>
  <c r="M3701" i="6"/>
  <c r="M3702" i="6"/>
  <c r="M3703" i="6"/>
  <c r="M3704" i="6"/>
  <c r="M3705" i="6"/>
  <c r="M3706" i="6"/>
  <c r="M3707" i="6"/>
  <c r="M3708" i="6"/>
  <c r="M3709" i="6"/>
  <c r="M3710" i="6"/>
  <c r="M3711" i="6"/>
  <c r="M3712" i="6"/>
  <c r="M3713" i="6"/>
  <c r="M3714" i="6"/>
  <c r="M3715" i="6"/>
  <c r="M3716" i="6"/>
  <c r="M3717" i="6"/>
  <c r="M3718" i="6"/>
  <c r="M3719" i="6"/>
  <c r="M3720" i="6"/>
  <c r="M3721" i="6"/>
  <c r="M3722" i="6"/>
  <c r="M3723" i="6"/>
  <c r="M3724" i="6"/>
  <c r="M3725" i="6"/>
  <c r="M3726" i="6"/>
  <c r="M3727" i="6"/>
  <c r="M3728" i="6"/>
  <c r="M3729" i="6"/>
  <c r="M3730" i="6"/>
  <c r="M3731" i="6"/>
  <c r="M3732" i="6"/>
  <c r="M3733" i="6"/>
  <c r="M3734" i="6"/>
  <c r="M3735" i="6"/>
  <c r="M3736" i="6"/>
  <c r="M3737" i="6"/>
  <c r="M3738" i="6"/>
  <c r="M3739" i="6"/>
  <c r="M3740" i="6"/>
  <c r="M3741" i="6"/>
  <c r="M3742" i="6"/>
  <c r="M3743" i="6"/>
  <c r="M3744" i="6"/>
  <c r="M3745" i="6"/>
  <c r="M3746" i="6"/>
  <c r="M3747" i="6"/>
  <c r="M3748" i="6"/>
  <c r="M3749" i="6"/>
  <c r="M3750" i="6"/>
  <c r="M3751" i="6"/>
  <c r="M3752" i="6"/>
  <c r="M3753" i="6"/>
  <c r="M3754" i="6"/>
  <c r="M3755" i="6"/>
  <c r="M3756" i="6"/>
  <c r="M3757" i="6"/>
  <c r="M3758" i="6"/>
  <c r="M3759" i="6"/>
  <c r="M3760" i="6"/>
  <c r="M3761" i="6"/>
  <c r="M3762" i="6"/>
  <c r="M3763" i="6"/>
  <c r="M3764" i="6"/>
  <c r="M3765" i="6"/>
  <c r="M3766" i="6"/>
  <c r="M3767" i="6"/>
  <c r="M3768" i="6"/>
  <c r="M3769" i="6"/>
  <c r="M3770" i="6"/>
  <c r="M3771" i="6"/>
  <c r="M3772" i="6"/>
  <c r="M3773" i="6"/>
  <c r="M3774" i="6"/>
  <c r="M3775" i="6"/>
  <c r="M3776" i="6"/>
  <c r="M3777" i="6"/>
  <c r="M3778" i="6"/>
  <c r="M3779" i="6"/>
  <c r="M3780" i="6"/>
  <c r="M3781" i="6"/>
  <c r="M3782" i="6"/>
  <c r="M3783" i="6"/>
  <c r="M3784" i="6"/>
  <c r="M3785" i="6"/>
  <c r="M3786" i="6"/>
  <c r="M3787" i="6"/>
  <c r="M3788" i="6"/>
  <c r="M3789" i="6"/>
  <c r="M3790" i="6"/>
  <c r="M3791" i="6"/>
  <c r="M3792" i="6"/>
  <c r="M3793" i="6"/>
  <c r="M3794" i="6"/>
  <c r="M3795" i="6"/>
  <c r="M3796" i="6"/>
  <c r="M3797" i="6"/>
  <c r="M3798" i="6"/>
  <c r="M3799" i="6"/>
  <c r="M3800" i="6"/>
  <c r="M3801" i="6"/>
  <c r="M3802" i="6"/>
  <c r="M3803" i="6"/>
  <c r="M3804" i="6"/>
  <c r="M3805" i="6"/>
  <c r="M3806" i="6"/>
  <c r="M3807" i="6"/>
  <c r="M3808" i="6"/>
  <c r="M3809" i="6"/>
  <c r="M3810" i="6"/>
  <c r="M3811" i="6"/>
  <c r="M3812" i="6"/>
  <c r="M3813" i="6"/>
  <c r="M3814" i="6"/>
  <c r="M3815" i="6"/>
  <c r="M3816" i="6"/>
  <c r="M3817" i="6"/>
  <c r="M3818" i="6"/>
  <c r="M3819" i="6"/>
  <c r="M3820" i="6"/>
  <c r="M3821" i="6"/>
  <c r="M3822" i="6"/>
  <c r="M3823" i="6"/>
  <c r="M3824" i="6"/>
  <c r="M3825" i="6"/>
  <c r="M3826" i="6"/>
  <c r="M3827" i="6"/>
  <c r="M3828" i="6"/>
  <c r="M3829" i="6"/>
  <c r="M3830" i="6"/>
  <c r="M3831" i="6"/>
  <c r="M3832" i="6"/>
  <c r="M3833" i="6"/>
  <c r="M3834" i="6"/>
  <c r="M3835" i="6"/>
  <c r="M3836" i="6"/>
  <c r="M3837" i="6"/>
  <c r="M3838" i="6"/>
  <c r="M3839" i="6"/>
  <c r="M3840" i="6"/>
  <c r="M3841" i="6"/>
  <c r="M3842" i="6"/>
  <c r="M3843" i="6"/>
  <c r="M3844" i="6"/>
  <c r="M3845" i="6"/>
  <c r="M3846" i="6"/>
  <c r="M3847" i="6"/>
  <c r="M3848" i="6"/>
  <c r="M3849" i="6"/>
  <c r="M3850" i="6"/>
  <c r="M3851" i="6"/>
  <c r="M3852" i="6"/>
  <c r="M3853" i="6"/>
  <c r="M3854" i="6"/>
  <c r="M3855" i="6"/>
  <c r="M3856" i="6"/>
  <c r="M3857" i="6"/>
  <c r="M3858" i="6"/>
  <c r="M3859" i="6"/>
  <c r="M3860" i="6"/>
  <c r="M3861" i="6"/>
  <c r="M3862" i="6"/>
  <c r="M3863" i="6"/>
  <c r="M3864" i="6"/>
  <c r="M3865" i="6"/>
  <c r="M3866" i="6"/>
  <c r="M3867" i="6"/>
  <c r="M3868" i="6"/>
  <c r="M3869" i="6"/>
  <c r="M3870" i="6"/>
  <c r="M3871" i="6"/>
  <c r="M3872" i="6"/>
  <c r="M3873" i="6"/>
  <c r="M3874" i="6"/>
  <c r="M3875" i="6"/>
  <c r="M3876" i="6"/>
  <c r="M3877" i="6"/>
  <c r="M3878" i="6"/>
  <c r="M3879" i="6"/>
  <c r="M3880" i="6"/>
  <c r="M3881" i="6"/>
  <c r="M3882" i="6"/>
  <c r="M3883" i="6"/>
  <c r="M3884" i="6"/>
  <c r="M3885" i="6"/>
  <c r="M3886" i="6"/>
  <c r="M3887" i="6"/>
  <c r="M3888" i="6"/>
  <c r="M3889" i="6"/>
  <c r="M3890" i="6"/>
  <c r="M3891" i="6"/>
  <c r="M3892" i="6"/>
  <c r="M3893" i="6"/>
  <c r="M3894" i="6"/>
  <c r="M3895" i="6"/>
  <c r="M3896" i="6"/>
  <c r="M3897" i="6"/>
  <c r="M3898" i="6"/>
  <c r="M3899" i="6"/>
  <c r="M3900" i="6"/>
  <c r="M3901" i="6"/>
  <c r="M3902" i="6"/>
  <c r="M3903" i="6"/>
  <c r="M3904" i="6"/>
  <c r="M3905" i="6"/>
  <c r="M3906" i="6"/>
  <c r="M3907" i="6"/>
  <c r="M3908" i="6"/>
  <c r="M3909" i="6"/>
  <c r="M3910" i="6"/>
  <c r="M3911" i="6"/>
  <c r="M3912" i="6"/>
  <c r="M3913" i="6"/>
  <c r="M3914" i="6"/>
  <c r="M3915" i="6"/>
  <c r="M3916" i="6"/>
  <c r="M3917" i="6"/>
  <c r="M3918" i="6"/>
  <c r="M3919" i="6"/>
  <c r="M3920" i="6"/>
  <c r="M3921" i="6"/>
  <c r="M3922" i="6"/>
  <c r="M3923" i="6"/>
  <c r="M3924" i="6"/>
  <c r="M3925" i="6"/>
  <c r="M3926" i="6"/>
  <c r="M3927" i="6"/>
  <c r="M3928" i="6"/>
  <c r="M3929" i="6"/>
  <c r="M3930" i="6"/>
  <c r="M3931" i="6"/>
  <c r="M3932" i="6"/>
  <c r="M3933" i="6"/>
  <c r="M3934" i="6"/>
  <c r="M3935" i="6"/>
  <c r="M3936" i="6"/>
  <c r="M3937" i="6"/>
  <c r="M3938" i="6"/>
  <c r="M3939" i="6"/>
  <c r="M3940" i="6"/>
  <c r="M3941" i="6"/>
  <c r="M3942" i="6"/>
  <c r="M3943" i="6"/>
  <c r="M3944" i="6"/>
  <c r="M3945" i="6"/>
  <c r="M3946" i="6"/>
  <c r="M3947" i="6"/>
  <c r="M3948" i="6"/>
  <c r="M3949" i="6"/>
  <c r="M3950" i="6"/>
  <c r="M3951" i="6"/>
  <c r="M3952" i="6"/>
  <c r="M3953" i="6"/>
  <c r="M3954" i="6"/>
  <c r="M3955" i="6"/>
  <c r="M3956" i="6"/>
  <c r="M3957" i="6"/>
  <c r="M3958" i="6"/>
  <c r="M3959" i="6"/>
  <c r="M3960" i="6"/>
  <c r="M3961" i="6"/>
  <c r="M3962" i="6"/>
  <c r="M3963" i="6"/>
  <c r="M3964" i="6"/>
  <c r="M3965" i="6"/>
  <c r="M3966" i="6"/>
  <c r="M3967" i="6"/>
  <c r="M3968" i="6"/>
  <c r="M3969" i="6"/>
  <c r="M3970" i="6"/>
  <c r="M3971" i="6"/>
  <c r="M3972" i="6"/>
  <c r="M3973" i="6"/>
  <c r="M3974" i="6"/>
  <c r="M3975" i="6"/>
  <c r="M3976" i="6"/>
  <c r="M3977" i="6"/>
  <c r="M3978" i="6"/>
  <c r="M3979" i="6"/>
  <c r="M3980" i="6"/>
  <c r="M3981" i="6"/>
  <c r="M3982" i="6"/>
  <c r="M3983" i="6"/>
  <c r="M3984" i="6"/>
  <c r="M3985" i="6"/>
  <c r="M3986" i="6"/>
  <c r="M3987" i="6"/>
  <c r="M3988" i="6"/>
  <c r="M3989" i="6"/>
  <c r="M3990" i="6"/>
  <c r="M3991" i="6"/>
  <c r="M3992" i="6"/>
  <c r="M3993" i="6"/>
  <c r="M3994" i="6"/>
  <c r="M3995" i="6"/>
  <c r="M3996" i="6"/>
  <c r="M3997" i="6"/>
  <c r="M3998" i="6"/>
  <c r="M3999" i="6"/>
  <c r="M4000" i="6"/>
  <c r="M4001" i="6"/>
  <c r="M4002" i="6"/>
  <c r="M4003" i="6"/>
  <c r="M4004" i="6"/>
  <c r="M4005" i="6"/>
  <c r="M4006" i="6"/>
  <c r="M4007" i="6"/>
  <c r="M4008" i="6"/>
  <c r="M4009" i="6"/>
  <c r="M4010" i="6"/>
  <c r="M4011" i="6"/>
  <c r="M4012" i="6"/>
  <c r="M4013" i="6"/>
  <c r="M4014" i="6"/>
  <c r="M4015" i="6"/>
  <c r="M4016" i="6"/>
  <c r="M4017" i="6"/>
  <c r="M4018" i="6"/>
  <c r="M4019" i="6"/>
  <c r="M4020" i="6"/>
  <c r="M4021" i="6"/>
  <c r="M4022" i="6"/>
  <c r="M4023" i="6"/>
  <c r="M4024" i="6"/>
  <c r="M4025" i="6"/>
  <c r="M4026" i="6"/>
  <c r="M4027" i="6"/>
  <c r="M4028" i="6"/>
  <c r="M4029" i="6"/>
  <c r="M4030" i="6"/>
  <c r="M4031" i="6"/>
  <c r="M4032" i="6"/>
  <c r="M4033" i="6"/>
  <c r="M4034" i="6"/>
  <c r="M4035" i="6"/>
  <c r="M4036" i="6"/>
  <c r="M4037" i="6"/>
  <c r="M4038" i="6"/>
  <c r="M4039" i="6"/>
  <c r="M4040" i="6"/>
  <c r="M4041" i="6"/>
  <c r="M4042" i="6"/>
  <c r="M4043" i="6"/>
  <c r="M4044" i="6"/>
  <c r="M4045" i="6"/>
  <c r="M4046" i="6"/>
  <c r="M4047" i="6"/>
  <c r="M4048" i="6"/>
  <c r="M4049" i="6"/>
  <c r="M4050" i="6"/>
  <c r="M4051" i="6"/>
  <c r="M4052" i="6"/>
  <c r="M4053" i="6"/>
  <c r="M4054" i="6"/>
  <c r="M4055" i="6"/>
  <c r="M4056" i="6"/>
  <c r="M4057" i="6"/>
  <c r="M4058" i="6"/>
  <c r="M4059" i="6"/>
  <c r="M4060" i="6"/>
  <c r="M4061" i="6"/>
  <c r="M4062" i="6"/>
  <c r="M4063" i="6"/>
  <c r="M4064" i="6"/>
  <c r="M4065" i="6"/>
  <c r="M4066" i="6"/>
  <c r="M4067" i="6"/>
  <c r="M4068" i="6"/>
  <c r="M4069" i="6"/>
  <c r="M4070" i="6"/>
  <c r="M4071" i="6"/>
  <c r="M4072" i="6"/>
  <c r="M4073" i="6"/>
  <c r="M4074" i="6"/>
  <c r="M4075" i="6"/>
  <c r="M4076" i="6"/>
  <c r="M4077" i="6"/>
  <c r="M4078" i="6"/>
  <c r="M4079" i="6"/>
  <c r="M4080" i="6"/>
  <c r="M4081" i="6"/>
  <c r="M4082" i="6"/>
  <c r="M4083" i="6"/>
  <c r="M4084" i="6"/>
  <c r="M4085" i="6"/>
  <c r="M4086" i="6"/>
  <c r="M4087" i="6"/>
  <c r="M4088" i="6"/>
  <c r="M4089" i="6"/>
  <c r="M4090" i="6"/>
  <c r="M4091" i="6"/>
  <c r="M4092" i="6"/>
  <c r="M4093" i="6"/>
  <c r="M4094" i="6"/>
  <c r="M4095" i="6"/>
  <c r="M4096" i="6"/>
  <c r="M4097" i="6"/>
  <c r="M4098" i="6"/>
  <c r="M4099" i="6"/>
  <c r="M4100" i="6"/>
  <c r="M4101" i="6"/>
  <c r="M4102" i="6"/>
  <c r="M4103" i="6"/>
  <c r="M4104" i="6"/>
  <c r="M4105" i="6"/>
  <c r="M4106" i="6"/>
  <c r="M4107" i="6"/>
  <c r="M4108" i="6"/>
  <c r="M4109" i="6"/>
  <c r="M4110" i="6"/>
  <c r="M4111" i="6"/>
  <c r="M4112" i="6"/>
  <c r="M4113" i="6"/>
  <c r="M4114" i="6"/>
  <c r="M4115" i="6"/>
  <c r="M4116" i="6"/>
  <c r="M4117" i="6"/>
  <c r="M4118" i="6"/>
  <c r="M4119" i="6"/>
  <c r="M4120" i="6"/>
  <c r="M4121" i="6"/>
  <c r="M4122" i="6"/>
  <c r="M4123" i="6"/>
  <c r="M4124" i="6"/>
  <c r="M4125" i="6"/>
  <c r="M4126" i="6"/>
  <c r="M4127" i="6"/>
  <c r="M4128" i="6"/>
  <c r="M4129" i="6"/>
  <c r="M4130" i="6"/>
  <c r="M4131" i="6"/>
  <c r="M4132" i="6"/>
  <c r="M4133" i="6"/>
  <c r="M4134" i="6"/>
  <c r="M4135" i="6"/>
  <c r="M4136" i="6"/>
  <c r="M4137" i="6"/>
  <c r="M4138" i="6"/>
  <c r="M4139" i="6"/>
  <c r="M4140" i="6"/>
  <c r="M4141" i="6"/>
  <c r="M4142" i="6"/>
  <c r="M4143" i="6"/>
  <c r="M4144" i="6"/>
  <c r="M4145" i="6"/>
  <c r="M4146" i="6"/>
  <c r="M4147" i="6"/>
  <c r="M4148" i="6"/>
  <c r="M4149" i="6"/>
  <c r="M4150" i="6"/>
  <c r="M4151" i="6"/>
  <c r="M4152" i="6"/>
  <c r="M4153" i="6"/>
  <c r="M4154" i="6"/>
  <c r="M4155" i="6"/>
  <c r="M4156" i="6"/>
  <c r="M4157" i="6"/>
  <c r="M4158" i="6"/>
  <c r="M4159" i="6"/>
  <c r="M4160" i="6"/>
  <c r="M4161" i="6"/>
  <c r="M4162" i="6"/>
  <c r="M4163" i="6"/>
  <c r="M4164" i="6"/>
  <c r="M4165" i="6"/>
  <c r="M4166" i="6"/>
  <c r="M4167" i="6"/>
  <c r="M4168" i="6"/>
  <c r="M4169" i="6"/>
  <c r="M4170" i="6"/>
  <c r="M4171" i="6"/>
  <c r="M4172" i="6"/>
  <c r="M4173" i="6"/>
  <c r="M4174" i="6"/>
  <c r="M4175" i="6"/>
  <c r="M4176" i="6"/>
  <c r="M4177" i="6"/>
  <c r="M4178" i="6"/>
  <c r="M4179" i="6"/>
  <c r="M4180" i="6"/>
  <c r="M4181" i="6"/>
  <c r="M4182" i="6"/>
  <c r="M4183" i="6"/>
  <c r="M4184" i="6"/>
  <c r="M4185" i="6"/>
  <c r="M4186" i="6"/>
  <c r="M4187" i="6"/>
  <c r="M4188" i="6"/>
  <c r="M4189" i="6"/>
  <c r="M4190" i="6"/>
  <c r="M4191" i="6"/>
  <c r="M4192" i="6"/>
  <c r="M4193" i="6"/>
  <c r="M4194" i="6"/>
  <c r="M4195" i="6"/>
  <c r="M4196" i="6"/>
  <c r="M4197" i="6"/>
  <c r="M4198" i="6"/>
  <c r="M4199" i="6"/>
  <c r="M4200" i="6"/>
  <c r="M4201" i="6"/>
  <c r="M4202" i="6"/>
  <c r="M4203" i="6"/>
  <c r="M4204" i="6"/>
  <c r="M4205" i="6"/>
  <c r="M4206" i="6"/>
  <c r="M4207" i="6"/>
  <c r="M4208" i="6"/>
  <c r="M4209" i="6"/>
  <c r="M4210" i="6"/>
  <c r="M4211" i="6"/>
  <c r="M4212" i="6"/>
  <c r="M4213" i="6"/>
  <c r="M4214" i="6"/>
  <c r="M4215" i="6"/>
  <c r="M4216" i="6"/>
  <c r="M4217" i="6"/>
  <c r="M4218" i="6"/>
  <c r="M4219" i="6"/>
  <c r="M4220" i="6"/>
  <c r="M4221" i="6"/>
  <c r="M4222" i="6"/>
  <c r="M4223" i="6"/>
  <c r="M4224" i="6"/>
  <c r="M4225" i="6"/>
  <c r="M4226" i="6"/>
  <c r="M4227" i="6"/>
  <c r="M4228" i="6"/>
  <c r="M4229" i="6"/>
  <c r="M4230" i="6"/>
  <c r="M4231" i="6"/>
  <c r="M4232" i="6"/>
  <c r="M4233" i="6"/>
  <c r="M4234" i="6"/>
  <c r="M4235" i="6"/>
  <c r="M4236" i="6"/>
  <c r="M4237" i="6"/>
  <c r="M4238" i="6"/>
  <c r="M4239" i="6"/>
  <c r="M4240" i="6"/>
  <c r="M4241" i="6"/>
  <c r="M4242" i="6"/>
  <c r="M4243" i="6"/>
  <c r="M4244" i="6"/>
  <c r="M4245" i="6"/>
  <c r="M4246" i="6"/>
  <c r="M4247" i="6"/>
  <c r="M4248" i="6"/>
  <c r="M4249" i="6"/>
  <c r="M4250" i="6"/>
  <c r="M4251" i="6"/>
  <c r="M4252" i="6"/>
  <c r="M4253" i="6"/>
  <c r="M4254" i="6"/>
  <c r="M4255" i="6"/>
  <c r="M4256" i="6"/>
  <c r="M4257" i="6"/>
  <c r="M4258" i="6"/>
  <c r="M4259" i="6"/>
  <c r="M4260" i="6"/>
  <c r="M4261" i="6"/>
  <c r="M4262" i="6"/>
  <c r="M4263" i="6"/>
  <c r="M4264" i="6"/>
  <c r="M4265" i="6"/>
  <c r="M4266" i="6"/>
  <c r="M4267" i="6"/>
  <c r="M4268" i="6"/>
  <c r="M4269" i="6"/>
  <c r="M4270" i="6"/>
  <c r="M4271" i="6"/>
  <c r="M4272" i="6"/>
  <c r="M4273" i="6"/>
  <c r="M4274" i="6"/>
  <c r="M4275" i="6"/>
  <c r="M4276" i="6"/>
  <c r="M4277" i="6"/>
  <c r="M4278" i="6"/>
  <c r="M4279" i="6"/>
  <c r="M4280" i="6"/>
  <c r="M4281" i="6"/>
  <c r="M4282" i="6"/>
  <c r="M4283" i="6"/>
  <c r="M4284" i="6"/>
  <c r="M4285" i="6"/>
  <c r="M4286" i="6"/>
  <c r="M4287" i="6"/>
  <c r="M4288" i="6"/>
  <c r="M4289" i="6"/>
  <c r="M4290" i="6"/>
  <c r="M4291" i="6"/>
  <c r="M4292" i="6"/>
  <c r="M4293" i="6"/>
  <c r="M4294" i="6"/>
  <c r="M4295" i="6"/>
  <c r="M4296" i="6"/>
  <c r="M4297" i="6"/>
  <c r="M4298" i="6"/>
  <c r="M4299" i="6"/>
  <c r="M4300" i="6"/>
  <c r="M4301" i="6"/>
  <c r="M4302" i="6"/>
  <c r="M4303" i="6"/>
  <c r="M4304" i="6"/>
  <c r="M4305" i="6"/>
  <c r="M4306" i="6"/>
  <c r="M4307" i="6"/>
  <c r="M4308" i="6"/>
  <c r="M4309" i="6"/>
  <c r="M4310" i="6"/>
  <c r="M4311" i="6"/>
  <c r="M4312" i="6"/>
  <c r="M4313" i="6"/>
  <c r="M4314" i="6"/>
  <c r="M4315" i="6"/>
  <c r="M4316" i="6"/>
  <c r="M4317" i="6"/>
  <c r="M4318" i="6"/>
  <c r="M4319" i="6"/>
  <c r="M4320" i="6"/>
  <c r="M4321" i="6"/>
  <c r="M4322" i="6"/>
  <c r="M4323" i="6"/>
  <c r="M4324" i="6"/>
  <c r="M4325" i="6"/>
  <c r="M4326" i="6"/>
  <c r="M4327" i="6"/>
  <c r="M4328" i="6"/>
  <c r="M4329" i="6"/>
  <c r="M4330" i="6"/>
  <c r="M4331" i="6"/>
  <c r="M4332" i="6"/>
  <c r="M4333" i="6"/>
  <c r="M4334" i="6"/>
  <c r="M4335" i="6"/>
  <c r="M4336" i="6"/>
  <c r="M4337" i="6"/>
  <c r="M4338" i="6"/>
  <c r="M4339" i="6"/>
  <c r="M4340" i="6"/>
  <c r="M4341" i="6"/>
  <c r="M4342" i="6"/>
  <c r="M4343" i="6"/>
  <c r="M4344" i="6"/>
  <c r="M4345" i="6"/>
  <c r="M4346" i="6"/>
  <c r="M4347" i="6"/>
  <c r="M4348" i="6"/>
  <c r="M4349" i="6"/>
  <c r="M4350" i="6"/>
  <c r="M4351" i="6"/>
  <c r="M4352" i="6"/>
  <c r="M4353" i="6"/>
  <c r="M4354" i="6"/>
  <c r="M4355" i="6"/>
  <c r="M4356" i="6"/>
  <c r="M4357" i="6"/>
  <c r="M4358" i="6"/>
  <c r="M4359" i="6"/>
  <c r="M4360" i="6"/>
  <c r="M4361" i="6"/>
  <c r="M4362" i="6"/>
  <c r="M4363" i="6"/>
  <c r="M4364" i="6"/>
  <c r="M4365" i="6"/>
  <c r="M4366" i="6"/>
  <c r="M4367" i="6"/>
  <c r="M4368" i="6"/>
  <c r="M4369" i="6"/>
  <c r="M4370" i="6"/>
  <c r="M4371" i="6"/>
  <c r="M4372" i="6"/>
  <c r="M4373" i="6"/>
  <c r="M4374" i="6"/>
  <c r="M4375" i="6"/>
  <c r="M4376" i="6"/>
  <c r="M4377" i="6"/>
  <c r="M4378" i="6"/>
  <c r="M4379" i="6"/>
  <c r="M4380" i="6"/>
  <c r="M4381" i="6"/>
  <c r="M4382" i="6"/>
  <c r="M4383" i="6"/>
  <c r="M4384" i="6"/>
  <c r="M4385" i="6"/>
  <c r="M4386" i="6"/>
  <c r="M4387" i="6"/>
  <c r="M4388" i="6"/>
  <c r="M4389" i="6"/>
  <c r="M4390" i="6"/>
  <c r="M4391" i="6"/>
  <c r="M4392" i="6"/>
  <c r="M4393" i="6"/>
  <c r="M4394" i="6"/>
  <c r="M4395" i="6"/>
  <c r="M4396" i="6"/>
  <c r="M4397" i="6"/>
  <c r="M4398" i="6"/>
  <c r="M4399" i="6"/>
  <c r="M4400" i="6"/>
  <c r="M4401" i="6"/>
  <c r="M4402" i="6"/>
  <c r="M4403" i="6"/>
  <c r="M4404" i="6"/>
  <c r="M4405" i="6"/>
  <c r="M4406" i="6"/>
  <c r="M4407" i="6"/>
  <c r="M4408" i="6"/>
  <c r="M4409" i="6"/>
  <c r="M4410" i="6"/>
  <c r="M4411" i="6"/>
  <c r="M4412" i="6"/>
  <c r="M4413" i="6"/>
  <c r="M4414" i="6"/>
  <c r="M4415" i="6"/>
  <c r="M4416" i="6"/>
  <c r="M4417" i="6"/>
  <c r="M4418" i="6"/>
  <c r="M4419" i="6"/>
  <c r="M4420" i="6"/>
  <c r="M4421" i="6"/>
  <c r="M4422" i="6"/>
  <c r="M4423" i="6"/>
  <c r="M4424" i="6"/>
  <c r="M4425" i="6"/>
  <c r="M4426" i="6"/>
  <c r="M4427" i="6"/>
  <c r="M4428" i="6"/>
  <c r="M4429" i="6"/>
  <c r="M4430" i="6"/>
  <c r="M4431" i="6"/>
  <c r="M4432" i="6"/>
  <c r="M4433" i="6"/>
  <c r="M4434" i="6"/>
  <c r="M4435" i="6"/>
  <c r="M4436" i="6"/>
  <c r="M4437" i="6"/>
  <c r="M4438" i="6"/>
  <c r="M4439" i="6"/>
  <c r="M4440" i="6"/>
  <c r="M4441" i="6"/>
  <c r="M4442" i="6"/>
  <c r="M4443" i="6"/>
  <c r="M4444" i="6"/>
  <c r="M4445" i="6"/>
  <c r="M4446" i="6"/>
  <c r="M4447" i="6"/>
  <c r="M4448" i="6"/>
  <c r="M4449" i="6"/>
  <c r="M4450" i="6"/>
  <c r="M4451" i="6"/>
  <c r="M4452" i="6"/>
  <c r="M4453" i="6"/>
  <c r="M4454" i="6"/>
  <c r="M4455" i="6"/>
  <c r="M4456" i="6"/>
  <c r="M4457" i="6"/>
  <c r="M4458" i="6"/>
  <c r="M4459" i="6"/>
  <c r="M4460" i="6"/>
  <c r="M4461" i="6"/>
  <c r="M4462" i="6"/>
  <c r="M4463" i="6"/>
  <c r="M4464" i="6"/>
  <c r="M4465" i="6"/>
  <c r="M4466" i="6"/>
  <c r="M4467" i="6"/>
  <c r="M4468" i="6"/>
  <c r="M4469" i="6"/>
  <c r="M4470" i="6"/>
  <c r="M4471" i="6"/>
  <c r="M4472" i="6"/>
  <c r="M4473" i="6"/>
  <c r="M4474" i="6"/>
  <c r="M4475" i="6"/>
  <c r="M4476" i="6"/>
  <c r="M4477" i="6"/>
  <c r="M4478" i="6"/>
  <c r="M4479" i="6"/>
  <c r="M4480" i="6"/>
  <c r="M4481" i="6"/>
  <c r="M4482" i="6"/>
  <c r="M4483" i="6"/>
  <c r="M4484" i="6"/>
  <c r="M4485" i="6"/>
  <c r="M4486" i="6"/>
  <c r="M4487" i="6"/>
  <c r="M4488" i="6"/>
  <c r="M4489" i="6"/>
  <c r="M4490" i="6"/>
  <c r="M4491" i="6"/>
  <c r="M4492" i="6"/>
  <c r="M4493" i="6"/>
  <c r="M4494" i="6"/>
  <c r="M4495" i="6"/>
  <c r="M4496" i="6"/>
  <c r="M4497" i="6"/>
  <c r="M4498" i="6"/>
  <c r="M4499" i="6"/>
  <c r="M4500" i="6"/>
  <c r="M4501" i="6"/>
  <c r="M4502" i="6"/>
  <c r="M4503" i="6"/>
  <c r="M4504" i="6"/>
  <c r="M4505" i="6"/>
  <c r="M4506" i="6"/>
  <c r="M4507" i="6"/>
  <c r="M4508" i="6"/>
  <c r="M4509" i="6"/>
  <c r="M4510" i="6"/>
  <c r="M4511" i="6"/>
  <c r="M4512" i="6"/>
  <c r="M4513" i="6"/>
  <c r="M4514" i="6"/>
  <c r="M4515" i="6"/>
  <c r="M4516" i="6"/>
  <c r="M4517" i="6"/>
  <c r="M4518" i="6"/>
  <c r="M4519" i="6"/>
  <c r="M4520" i="6"/>
  <c r="M4521" i="6"/>
  <c r="M4522" i="6"/>
  <c r="M4523" i="6"/>
  <c r="M4524" i="6"/>
  <c r="M4525" i="6"/>
  <c r="M4526" i="6"/>
  <c r="M4527" i="6"/>
  <c r="M4528" i="6"/>
  <c r="M4529" i="6"/>
  <c r="M4530" i="6"/>
  <c r="M4531" i="6"/>
  <c r="M4532" i="6"/>
  <c r="M4533" i="6"/>
  <c r="M4534" i="6"/>
  <c r="M4535" i="6"/>
  <c r="M4536" i="6"/>
  <c r="M4537" i="6"/>
  <c r="M4538" i="6"/>
  <c r="M4539" i="6"/>
  <c r="M4540" i="6"/>
  <c r="M4541" i="6"/>
  <c r="M4542" i="6"/>
  <c r="M4543" i="6"/>
  <c r="M4544" i="6"/>
  <c r="M4545" i="6"/>
  <c r="M4546" i="6"/>
  <c r="M4547" i="6"/>
  <c r="M4548" i="6"/>
  <c r="M4549" i="6"/>
  <c r="M4550" i="6"/>
  <c r="M4551" i="6"/>
  <c r="M4552" i="6"/>
  <c r="M4553" i="6"/>
  <c r="M4554" i="6"/>
  <c r="M4555" i="6"/>
  <c r="M4556" i="6"/>
  <c r="M4557" i="6"/>
  <c r="M4558" i="6"/>
  <c r="M4559" i="6"/>
  <c r="M4560" i="6"/>
  <c r="M4561" i="6"/>
  <c r="M4562" i="6"/>
  <c r="M4563" i="6"/>
  <c r="M4564" i="6"/>
  <c r="M4565" i="6"/>
  <c r="M4566" i="6"/>
  <c r="M4567" i="6"/>
  <c r="M4568" i="6"/>
  <c r="M4569" i="6"/>
  <c r="M4570" i="6"/>
  <c r="M4571" i="6"/>
  <c r="M4572" i="6"/>
  <c r="M4573" i="6"/>
  <c r="M4574" i="6"/>
  <c r="M4575" i="6"/>
  <c r="M4576" i="6"/>
  <c r="M4577" i="6"/>
  <c r="M4578" i="6"/>
  <c r="M4579" i="6"/>
  <c r="M4580" i="6"/>
  <c r="M4581" i="6"/>
  <c r="M4582" i="6"/>
  <c r="M4583" i="6"/>
  <c r="M4584" i="6"/>
  <c r="M4585" i="6"/>
  <c r="M4586" i="6"/>
  <c r="M4587" i="6"/>
  <c r="M4588" i="6"/>
  <c r="M4589" i="6"/>
  <c r="M4590" i="6"/>
  <c r="M4591" i="6"/>
  <c r="M4592" i="6"/>
  <c r="M4593" i="6"/>
  <c r="M4594" i="6"/>
  <c r="M4595" i="6"/>
  <c r="M4596" i="6"/>
  <c r="M4597" i="6"/>
  <c r="M4598" i="6"/>
  <c r="M4599" i="6"/>
  <c r="M4600" i="6"/>
  <c r="M4601" i="6"/>
  <c r="M4602" i="6"/>
  <c r="M4603" i="6"/>
  <c r="M4604" i="6"/>
  <c r="M4605" i="6"/>
  <c r="M4606" i="6"/>
  <c r="M4607" i="6"/>
  <c r="M4608" i="6"/>
  <c r="M4609" i="6"/>
  <c r="M4610" i="6"/>
  <c r="M4611" i="6"/>
  <c r="M4612" i="6"/>
  <c r="M4613" i="6"/>
  <c r="M4614" i="6"/>
  <c r="M4615" i="6"/>
  <c r="M4616" i="6"/>
  <c r="M4617" i="6"/>
  <c r="M4618" i="6"/>
  <c r="M4619" i="6"/>
  <c r="M4620" i="6"/>
  <c r="M4621" i="6"/>
  <c r="M4622" i="6"/>
  <c r="M4623" i="6"/>
  <c r="M4624" i="6"/>
  <c r="M4625" i="6"/>
  <c r="M4626" i="6"/>
  <c r="M4627" i="6"/>
  <c r="M4628" i="6"/>
  <c r="M4629" i="6"/>
  <c r="M4630" i="6"/>
  <c r="M4631" i="6"/>
  <c r="M4632" i="6"/>
  <c r="M4633" i="6"/>
  <c r="M4634" i="6"/>
  <c r="M4635" i="6"/>
  <c r="M4636" i="6"/>
  <c r="M4637" i="6"/>
  <c r="M4638" i="6"/>
  <c r="M4639" i="6"/>
  <c r="M4640" i="6"/>
  <c r="M4641" i="6"/>
  <c r="M4642" i="6"/>
  <c r="M4643" i="6"/>
  <c r="M4644" i="6"/>
  <c r="M4645" i="6"/>
  <c r="M4646" i="6"/>
  <c r="M4647" i="6"/>
  <c r="M4648" i="6"/>
  <c r="M4649" i="6"/>
  <c r="M4650" i="6"/>
  <c r="M4651" i="6"/>
  <c r="M4652" i="6"/>
  <c r="M4653" i="6"/>
  <c r="M4654" i="6"/>
  <c r="M4655" i="6"/>
  <c r="M4656" i="6"/>
  <c r="M4657" i="6"/>
  <c r="M4658" i="6"/>
  <c r="M4659" i="6"/>
  <c r="M4660" i="6"/>
  <c r="M4661" i="6"/>
  <c r="M4662" i="6"/>
  <c r="M4663" i="6"/>
  <c r="M4664" i="6"/>
  <c r="M4665" i="6"/>
  <c r="M4666" i="6"/>
  <c r="M4667" i="6"/>
  <c r="M4668" i="6"/>
  <c r="M4669" i="6"/>
  <c r="M4670" i="6"/>
  <c r="M4671" i="6"/>
  <c r="M4672" i="6"/>
  <c r="M4673" i="6"/>
  <c r="M4674" i="6"/>
  <c r="M4675" i="6"/>
  <c r="M4676" i="6"/>
  <c r="M4677" i="6"/>
  <c r="M4678" i="6"/>
  <c r="M4679" i="6"/>
  <c r="M4680" i="6"/>
  <c r="M4681" i="6"/>
  <c r="M4682" i="6"/>
  <c r="M4683" i="6"/>
  <c r="M4684" i="6"/>
  <c r="M4685" i="6"/>
  <c r="M4686" i="6"/>
  <c r="M4687" i="6"/>
  <c r="M4688" i="6"/>
  <c r="M4689" i="6"/>
  <c r="M4690" i="6"/>
  <c r="M4691" i="6"/>
  <c r="M4692" i="6"/>
  <c r="M4693" i="6"/>
  <c r="M4694" i="6"/>
  <c r="M4695" i="6"/>
  <c r="M4696" i="6"/>
  <c r="M4697" i="6"/>
  <c r="M4698" i="6"/>
  <c r="M4699" i="6"/>
  <c r="M4700" i="6"/>
  <c r="M4701" i="6"/>
  <c r="M4702" i="6"/>
  <c r="M4703" i="6"/>
  <c r="M4704" i="6"/>
  <c r="M4705" i="6"/>
  <c r="M4706" i="6"/>
  <c r="M4707" i="6"/>
  <c r="M4708" i="6"/>
  <c r="M4709" i="6"/>
  <c r="M4710" i="6"/>
  <c r="M4711" i="6"/>
  <c r="M4712" i="6"/>
  <c r="M4713" i="6"/>
  <c r="M4714" i="6"/>
  <c r="M4715" i="6"/>
  <c r="M4716" i="6"/>
  <c r="M4717" i="6"/>
  <c r="M4718" i="6"/>
  <c r="M4719" i="6"/>
  <c r="M4720" i="6"/>
  <c r="M4721" i="6"/>
  <c r="M4722" i="6"/>
  <c r="M4723" i="6"/>
  <c r="M4724" i="6"/>
  <c r="M4725" i="6"/>
  <c r="M4726" i="6"/>
  <c r="M4727" i="6"/>
  <c r="M4728" i="6"/>
  <c r="M4729" i="6"/>
  <c r="M4730" i="6"/>
  <c r="M4731" i="6"/>
  <c r="M4732" i="6"/>
  <c r="M4733" i="6"/>
  <c r="M4734" i="6"/>
  <c r="M4735" i="6"/>
  <c r="M4736" i="6"/>
  <c r="M4737" i="6"/>
  <c r="M4738" i="6"/>
  <c r="M4739" i="6"/>
  <c r="M4740" i="6"/>
  <c r="M4741" i="6"/>
  <c r="M4742" i="6"/>
  <c r="M4743" i="6"/>
  <c r="M4744" i="6"/>
  <c r="M4745" i="6"/>
  <c r="M4746" i="6"/>
  <c r="M4747" i="6"/>
  <c r="M4748" i="6"/>
  <c r="M4749" i="6"/>
  <c r="M4750" i="6"/>
  <c r="M4751" i="6"/>
  <c r="M4752" i="6"/>
  <c r="M4753" i="6"/>
  <c r="M4754" i="6"/>
  <c r="M4755" i="6"/>
  <c r="M4756" i="6"/>
  <c r="M4757" i="6"/>
  <c r="M4758" i="6"/>
  <c r="M4759" i="6"/>
  <c r="M4760" i="6"/>
  <c r="M4761" i="6"/>
  <c r="M4762" i="6"/>
  <c r="M4763" i="6"/>
  <c r="M4764" i="6"/>
  <c r="M4765" i="6"/>
  <c r="M4766" i="6"/>
  <c r="M4767" i="6"/>
  <c r="M4768" i="6"/>
  <c r="M4769" i="6"/>
  <c r="M4770" i="6"/>
  <c r="M4771" i="6"/>
  <c r="M4772" i="6"/>
  <c r="M4773" i="6"/>
  <c r="M4774" i="6"/>
  <c r="M4775" i="6"/>
  <c r="M4776" i="6"/>
  <c r="M4777" i="6"/>
  <c r="M4778" i="6"/>
  <c r="M4779" i="6"/>
  <c r="M4780" i="6"/>
  <c r="M4781" i="6"/>
  <c r="M4782" i="6"/>
  <c r="M4783" i="6"/>
  <c r="M4784" i="6"/>
  <c r="M4785" i="6"/>
  <c r="M4786" i="6"/>
  <c r="M4787" i="6"/>
  <c r="M4788" i="6"/>
  <c r="M4789" i="6"/>
  <c r="M4790" i="6"/>
  <c r="M4791" i="6"/>
  <c r="M4792" i="6"/>
  <c r="M4793" i="6"/>
  <c r="M4794" i="6"/>
  <c r="M4795" i="6"/>
  <c r="M4796" i="6"/>
  <c r="M4797" i="6"/>
  <c r="M4798" i="6"/>
  <c r="M4799" i="6"/>
  <c r="M4800" i="6"/>
  <c r="M4801" i="6"/>
  <c r="M4802" i="6"/>
  <c r="M4803" i="6"/>
  <c r="M4804" i="6"/>
  <c r="M4805" i="6"/>
  <c r="M4806" i="6"/>
  <c r="M4807" i="6"/>
  <c r="M4808" i="6"/>
  <c r="M4809" i="6"/>
  <c r="M4810" i="6"/>
  <c r="M4811" i="6"/>
  <c r="M4812" i="6"/>
  <c r="M4813" i="6"/>
  <c r="M4814" i="6"/>
  <c r="M4815" i="6"/>
  <c r="M4816" i="6"/>
  <c r="M4817" i="6"/>
  <c r="M4818" i="6"/>
  <c r="M4819" i="6"/>
  <c r="M4820" i="6"/>
  <c r="M4821" i="6"/>
  <c r="M4822" i="6"/>
  <c r="M4823" i="6"/>
  <c r="M4824" i="6"/>
  <c r="M4825" i="6"/>
  <c r="M4826" i="6"/>
  <c r="M4827" i="6"/>
  <c r="M4828" i="6"/>
  <c r="M4829" i="6"/>
  <c r="M4830" i="6"/>
  <c r="M4831" i="6"/>
  <c r="M4832" i="6"/>
  <c r="M4833" i="6"/>
  <c r="M4834" i="6"/>
  <c r="M4835" i="6"/>
  <c r="M4836" i="6"/>
  <c r="M4837" i="6"/>
  <c r="M4838" i="6"/>
  <c r="M4839" i="6"/>
  <c r="M4840" i="6"/>
  <c r="M4841" i="6"/>
  <c r="M4842" i="6"/>
  <c r="M4843" i="6"/>
  <c r="M4844" i="6"/>
  <c r="M4845" i="6"/>
  <c r="M4846" i="6"/>
  <c r="M4847" i="6"/>
  <c r="M4848" i="6"/>
  <c r="M4849" i="6"/>
  <c r="M4850" i="6"/>
  <c r="M4851" i="6"/>
  <c r="M4852" i="6"/>
  <c r="M4853" i="6"/>
  <c r="M4854" i="6"/>
  <c r="M4855" i="6"/>
  <c r="M4856" i="6"/>
  <c r="M4857" i="6"/>
  <c r="M4858" i="6"/>
  <c r="M4859" i="6"/>
  <c r="M4860" i="6"/>
  <c r="M4861" i="6"/>
  <c r="M4862" i="6"/>
  <c r="M4863" i="6"/>
  <c r="M4864" i="6"/>
  <c r="M4865" i="6"/>
  <c r="M4866" i="6"/>
  <c r="M4867" i="6"/>
  <c r="M4868" i="6"/>
  <c r="M4869" i="6"/>
  <c r="M4870" i="6"/>
  <c r="M4871" i="6"/>
  <c r="M4872" i="6"/>
  <c r="M4873" i="6"/>
  <c r="M4874" i="6"/>
  <c r="M4875" i="6"/>
  <c r="M4876" i="6"/>
  <c r="M4877" i="6"/>
  <c r="M4878" i="6"/>
  <c r="M4879" i="6"/>
  <c r="M4880" i="6"/>
  <c r="M4881" i="6"/>
  <c r="M4882" i="6"/>
  <c r="M4883" i="6"/>
  <c r="M4884" i="6"/>
  <c r="M4885" i="6"/>
  <c r="M4886" i="6"/>
  <c r="M4887" i="6"/>
  <c r="M4888" i="6"/>
  <c r="M4889" i="6"/>
  <c r="M4890" i="6"/>
  <c r="M4891" i="6"/>
  <c r="M4892" i="6"/>
  <c r="M4893" i="6"/>
  <c r="M4894" i="6"/>
  <c r="M4895" i="6"/>
  <c r="M4896" i="6"/>
  <c r="M4897" i="6"/>
  <c r="M4898" i="6"/>
  <c r="M4899" i="6"/>
  <c r="M4900" i="6"/>
  <c r="M4901" i="6"/>
  <c r="M4902" i="6"/>
  <c r="M4903" i="6"/>
  <c r="M4904" i="6"/>
  <c r="M4905" i="6"/>
  <c r="M4906" i="6"/>
  <c r="M4907" i="6"/>
  <c r="M4908" i="6"/>
  <c r="M4909" i="6"/>
  <c r="M4910" i="6"/>
  <c r="M4911" i="6"/>
  <c r="M4912" i="6"/>
  <c r="M4913" i="6"/>
  <c r="M4914" i="6"/>
  <c r="M4915" i="6"/>
  <c r="M4916" i="6"/>
  <c r="M4917" i="6"/>
  <c r="M4918" i="6"/>
  <c r="M4919" i="6"/>
  <c r="M4920" i="6"/>
  <c r="M4921" i="6"/>
  <c r="M4922" i="6"/>
  <c r="M4923" i="6"/>
  <c r="M4924" i="6"/>
  <c r="M4925" i="6"/>
  <c r="M4926" i="6"/>
  <c r="M4927" i="6"/>
  <c r="M4928" i="6"/>
  <c r="M4929" i="6"/>
  <c r="M4930" i="6"/>
  <c r="M4931" i="6"/>
  <c r="M4932" i="6"/>
  <c r="M4933" i="6"/>
  <c r="M4934" i="6"/>
  <c r="M4935" i="6"/>
  <c r="M4936" i="6"/>
  <c r="M4937" i="6"/>
  <c r="M4938" i="6"/>
  <c r="M4939" i="6"/>
  <c r="M4940" i="6"/>
  <c r="M4941" i="6"/>
  <c r="M4942" i="6"/>
  <c r="M4943" i="6"/>
  <c r="M4944" i="6"/>
  <c r="M4945" i="6"/>
  <c r="M4946" i="6"/>
  <c r="M4947" i="6"/>
  <c r="M4948" i="6"/>
  <c r="M4949" i="6"/>
  <c r="M4950" i="6"/>
  <c r="M4951" i="6"/>
  <c r="M4952" i="6"/>
  <c r="M4953" i="6"/>
  <c r="M4954" i="6"/>
  <c r="M4955" i="6"/>
  <c r="M4956" i="6"/>
  <c r="M4957" i="6"/>
  <c r="M4958" i="6"/>
  <c r="M4959" i="6"/>
  <c r="M4960" i="6"/>
  <c r="M4961" i="6"/>
  <c r="M4962" i="6"/>
  <c r="M4963" i="6"/>
  <c r="M4964" i="6"/>
  <c r="M4965" i="6"/>
  <c r="M4966" i="6"/>
  <c r="M4967" i="6"/>
  <c r="M4968" i="6"/>
  <c r="M4969" i="6"/>
  <c r="M4970" i="6"/>
  <c r="M4971" i="6"/>
  <c r="M4972" i="6"/>
  <c r="M4973" i="6"/>
  <c r="M4974" i="6"/>
  <c r="M4975" i="6"/>
  <c r="M4976" i="6"/>
  <c r="M4977" i="6"/>
  <c r="M4978" i="6"/>
  <c r="M4979" i="6"/>
  <c r="M4980" i="6"/>
  <c r="M4981" i="6"/>
  <c r="M4982" i="6"/>
  <c r="M4983" i="6"/>
  <c r="M4984" i="6"/>
  <c r="M4985" i="6"/>
  <c r="M4986" i="6"/>
  <c r="M4987" i="6"/>
  <c r="M4988" i="6"/>
  <c r="M4989" i="6"/>
  <c r="M4990" i="6"/>
  <c r="M4991" i="6"/>
  <c r="M4992" i="6"/>
  <c r="M4993" i="6"/>
  <c r="M4994" i="6"/>
  <c r="M4995" i="6"/>
  <c r="M4996" i="6"/>
  <c r="M4997" i="6"/>
  <c r="M4998" i="6"/>
  <c r="M4999" i="6"/>
  <c r="M5000" i="6"/>
  <c r="M5001" i="6"/>
  <c r="M5002" i="6"/>
  <c r="M5003" i="6"/>
  <c r="M5004" i="6"/>
  <c r="M5005" i="6"/>
  <c r="M5006" i="6"/>
  <c r="M5007" i="6"/>
  <c r="M5008" i="6"/>
  <c r="M5009" i="6"/>
  <c r="M5010" i="6"/>
  <c r="M5011" i="6"/>
  <c r="M5012" i="6"/>
  <c r="M5013" i="6"/>
  <c r="M5014" i="6"/>
  <c r="M5015" i="6"/>
  <c r="M5016" i="6"/>
  <c r="M5017" i="6"/>
  <c r="M5018" i="6"/>
  <c r="M5019" i="6"/>
  <c r="M5020" i="6"/>
  <c r="M5021" i="6"/>
  <c r="M5022" i="6"/>
  <c r="M5023" i="6"/>
  <c r="M5024" i="6"/>
  <c r="M5025" i="6"/>
  <c r="M5026" i="6"/>
  <c r="M5027" i="6"/>
  <c r="M5028" i="6"/>
  <c r="M5029" i="6"/>
  <c r="M5030" i="6"/>
  <c r="M5031" i="6"/>
  <c r="M5032" i="6"/>
  <c r="M5033" i="6"/>
  <c r="M5034" i="6"/>
  <c r="M5035" i="6"/>
  <c r="M5036" i="6"/>
  <c r="M5037" i="6"/>
  <c r="M5038" i="6"/>
  <c r="M5039" i="6"/>
  <c r="M5040" i="6"/>
  <c r="M5041" i="6"/>
  <c r="M5042" i="6"/>
  <c r="M5043" i="6"/>
  <c r="M5044" i="6"/>
  <c r="M5045" i="6"/>
  <c r="M5046" i="6"/>
  <c r="M5047" i="6"/>
  <c r="M5048" i="6"/>
  <c r="M5049" i="6"/>
  <c r="M5050" i="6"/>
  <c r="M5051" i="6"/>
  <c r="M5052" i="6"/>
  <c r="M5053" i="6"/>
  <c r="M5054" i="6"/>
  <c r="M5055" i="6"/>
  <c r="M5056" i="6"/>
  <c r="M5057" i="6"/>
  <c r="M5058" i="6"/>
  <c r="M5059" i="6"/>
  <c r="M5060" i="6"/>
  <c r="M5061" i="6"/>
  <c r="M5062" i="6"/>
  <c r="M5063" i="6"/>
  <c r="M5064" i="6"/>
  <c r="M5065" i="6"/>
  <c r="M5066" i="6"/>
  <c r="M5067" i="6"/>
  <c r="M5068" i="6"/>
  <c r="M5069" i="6"/>
  <c r="M5070" i="6"/>
  <c r="M5071" i="6"/>
  <c r="M5072" i="6"/>
  <c r="M5073" i="6"/>
  <c r="M5074" i="6"/>
  <c r="M5075" i="6"/>
  <c r="M5076" i="6"/>
  <c r="M5077" i="6"/>
  <c r="M5078" i="6"/>
  <c r="M5079" i="6"/>
  <c r="M5080" i="6"/>
  <c r="M5081" i="6"/>
  <c r="M5082" i="6"/>
  <c r="M5083" i="6"/>
  <c r="M5084" i="6"/>
  <c r="M5085" i="6"/>
  <c r="M5086" i="6"/>
  <c r="M5087" i="6"/>
  <c r="M5088" i="6"/>
  <c r="M5089" i="6"/>
  <c r="M5090" i="6"/>
  <c r="M5091" i="6"/>
  <c r="M5092" i="6"/>
  <c r="M5093" i="6"/>
  <c r="M5094" i="6"/>
  <c r="M5095" i="6"/>
  <c r="M5096" i="6"/>
  <c r="M5097" i="6"/>
  <c r="M5098" i="6"/>
  <c r="M5099" i="6"/>
  <c r="M5100" i="6"/>
  <c r="M5101" i="6"/>
  <c r="M5102" i="6"/>
  <c r="M5103" i="6"/>
  <c r="M5104" i="6"/>
  <c r="M5105" i="6"/>
  <c r="M5106" i="6"/>
  <c r="M5107" i="6"/>
  <c r="M5108" i="6"/>
  <c r="M5109" i="6"/>
  <c r="M5110" i="6"/>
  <c r="M5111" i="6"/>
  <c r="M5112" i="6"/>
  <c r="M5113" i="6"/>
  <c r="M5114" i="6"/>
  <c r="M5115" i="6"/>
  <c r="M5116" i="6"/>
  <c r="M5117" i="6"/>
  <c r="M5118" i="6"/>
  <c r="M5119" i="6"/>
  <c r="M5120" i="6"/>
  <c r="M5121" i="6"/>
  <c r="M5122" i="6"/>
  <c r="M5123" i="6"/>
  <c r="M5124" i="6"/>
  <c r="M5125" i="6"/>
  <c r="M5126" i="6"/>
  <c r="M5127" i="6"/>
  <c r="M5128" i="6"/>
  <c r="M5129" i="6"/>
  <c r="M5130" i="6"/>
  <c r="M5131" i="6"/>
  <c r="M5132" i="6"/>
  <c r="M5133" i="6"/>
  <c r="M5134" i="6"/>
  <c r="M5135" i="6"/>
  <c r="M5136" i="6"/>
  <c r="M5137" i="6"/>
  <c r="M5138" i="6"/>
  <c r="M5139" i="6"/>
  <c r="M5140" i="6"/>
  <c r="M5141" i="6"/>
  <c r="M5142" i="6"/>
  <c r="M5143" i="6"/>
  <c r="M5144" i="6"/>
  <c r="M5145" i="6"/>
  <c r="M5146" i="6"/>
  <c r="M5147" i="6"/>
  <c r="M5148" i="6"/>
  <c r="M5149" i="6"/>
  <c r="M5150" i="6"/>
  <c r="M5151" i="6"/>
  <c r="M5152" i="6"/>
  <c r="M5153" i="6"/>
  <c r="M5154" i="6"/>
  <c r="M5155" i="6"/>
  <c r="M5156" i="6"/>
  <c r="M5157" i="6"/>
  <c r="M5158" i="6"/>
  <c r="M5159" i="6"/>
  <c r="M5160" i="6"/>
  <c r="M5161" i="6"/>
  <c r="M5162" i="6"/>
  <c r="M5163" i="6"/>
  <c r="M5164" i="6"/>
  <c r="M5165" i="6"/>
  <c r="M5166" i="6"/>
  <c r="M5167" i="6"/>
  <c r="M5168" i="6"/>
  <c r="M5169" i="6"/>
  <c r="M5170" i="6"/>
  <c r="M5171" i="6"/>
  <c r="M5172" i="6"/>
  <c r="M5173" i="6"/>
  <c r="M5174" i="6"/>
  <c r="M5175" i="6"/>
  <c r="M5176" i="6"/>
  <c r="M5177" i="6"/>
  <c r="M5178" i="6"/>
  <c r="M5179" i="6"/>
  <c r="M5180" i="6"/>
  <c r="M5181" i="6"/>
  <c r="M5182" i="6"/>
  <c r="M5183" i="6"/>
  <c r="M5184" i="6"/>
  <c r="M5185" i="6"/>
  <c r="M5186" i="6"/>
  <c r="M5187" i="6"/>
  <c r="M5188" i="6"/>
  <c r="M5189" i="6"/>
  <c r="M5190" i="6"/>
  <c r="M5191" i="6"/>
  <c r="M5192" i="6"/>
  <c r="M5193" i="6"/>
  <c r="M5194" i="6"/>
  <c r="M5195" i="6"/>
  <c r="M5196" i="6"/>
  <c r="M5197" i="6"/>
  <c r="M5198" i="6"/>
  <c r="M5199" i="6"/>
  <c r="M5200" i="6"/>
  <c r="M5201" i="6"/>
  <c r="M5202" i="6"/>
  <c r="M5203" i="6"/>
  <c r="M5204" i="6"/>
  <c r="M5205" i="6"/>
  <c r="M5206" i="6"/>
  <c r="M5207" i="6"/>
  <c r="M5208" i="6"/>
  <c r="M5209" i="6"/>
  <c r="M5210" i="6"/>
  <c r="M5211" i="6"/>
  <c r="M5212" i="6"/>
  <c r="M5213" i="6"/>
  <c r="M5214" i="6"/>
  <c r="M5215" i="6"/>
  <c r="M5216" i="6"/>
  <c r="M5217" i="6"/>
  <c r="M5218" i="6"/>
  <c r="M5219" i="6"/>
  <c r="M5220" i="6"/>
  <c r="M5221" i="6"/>
  <c r="M5222" i="6"/>
  <c r="M5223" i="6"/>
  <c r="M5224" i="6"/>
  <c r="M5225" i="6"/>
  <c r="M5226" i="6"/>
  <c r="M5227" i="6"/>
  <c r="M5228" i="6"/>
  <c r="M5229" i="6"/>
  <c r="M5230" i="6"/>
  <c r="M5231" i="6"/>
  <c r="M5232" i="6"/>
  <c r="M5233" i="6"/>
  <c r="M5234" i="6"/>
  <c r="M5235" i="6"/>
  <c r="M5236" i="6"/>
  <c r="M5237" i="6"/>
  <c r="M5238" i="6"/>
  <c r="M5239" i="6"/>
  <c r="M5240" i="6"/>
  <c r="M5241" i="6"/>
  <c r="M5242" i="6"/>
  <c r="M5243" i="6"/>
  <c r="M5244" i="6"/>
  <c r="M5245" i="6"/>
  <c r="M5246" i="6"/>
  <c r="M5247" i="6"/>
  <c r="M5248" i="6"/>
  <c r="M5249" i="6"/>
  <c r="M5250" i="6"/>
  <c r="M5251" i="6"/>
  <c r="M5252" i="6"/>
  <c r="M5253" i="6"/>
  <c r="M5254" i="6"/>
  <c r="M5255" i="6"/>
  <c r="M5256" i="6"/>
  <c r="M5257" i="6"/>
  <c r="M5258" i="6"/>
  <c r="M5259" i="6"/>
  <c r="M5260" i="6"/>
  <c r="M5261" i="6"/>
  <c r="M5262" i="6"/>
  <c r="M5263" i="6"/>
  <c r="M5264" i="6"/>
  <c r="M5265" i="6"/>
  <c r="M5266" i="6"/>
  <c r="M5267" i="6"/>
  <c r="M5268" i="6"/>
  <c r="M5269" i="6"/>
  <c r="M5270" i="6"/>
  <c r="M5271" i="6"/>
  <c r="M5272" i="6"/>
  <c r="M5273" i="6"/>
  <c r="M5274" i="6"/>
  <c r="M5275" i="6"/>
  <c r="M5276" i="6"/>
  <c r="M5277" i="6"/>
  <c r="M5278" i="6"/>
  <c r="M5279" i="6"/>
  <c r="M5280" i="6"/>
  <c r="M5281" i="6"/>
  <c r="M5282" i="6"/>
  <c r="M5283" i="6"/>
  <c r="M5284" i="6"/>
  <c r="M5285" i="6"/>
  <c r="M5286" i="6"/>
  <c r="M5287" i="6"/>
  <c r="M5288" i="6"/>
  <c r="M5289" i="6"/>
  <c r="M5290" i="6"/>
  <c r="M5291" i="6"/>
  <c r="M5292" i="6"/>
  <c r="M5293" i="6"/>
  <c r="M5294" i="6"/>
  <c r="M5295" i="6"/>
  <c r="M5296" i="6"/>
  <c r="M5297" i="6"/>
  <c r="M5298" i="6"/>
  <c r="M5299" i="6"/>
  <c r="M5300" i="6"/>
  <c r="M5301" i="6"/>
  <c r="M5302" i="6"/>
  <c r="M5303" i="6"/>
  <c r="M5304" i="6"/>
  <c r="M5305" i="6"/>
  <c r="M5306" i="6"/>
  <c r="M5307" i="6"/>
  <c r="M5308" i="6"/>
  <c r="M5309" i="6"/>
  <c r="M5310" i="6"/>
  <c r="M5311" i="6"/>
  <c r="M5312" i="6"/>
  <c r="M5313" i="6"/>
  <c r="M5314" i="6"/>
  <c r="M5315" i="6"/>
  <c r="M5316" i="6"/>
  <c r="M5317" i="6"/>
  <c r="M5318" i="6"/>
  <c r="M5319" i="6"/>
  <c r="M5320" i="6"/>
  <c r="M5321" i="6"/>
  <c r="M5322" i="6"/>
  <c r="M5323" i="6"/>
  <c r="M5324" i="6"/>
  <c r="M5325" i="6"/>
  <c r="M5326" i="6"/>
  <c r="M5327" i="6"/>
  <c r="M5328" i="6"/>
  <c r="M5329" i="6"/>
  <c r="M5330" i="6"/>
  <c r="M5331" i="6"/>
  <c r="M5332" i="6"/>
  <c r="M5333" i="6"/>
  <c r="M5334" i="6"/>
  <c r="M5335" i="6"/>
  <c r="M5336" i="6"/>
  <c r="M5337" i="6"/>
  <c r="M5338" i="6"/>
  <c r="M5339" i="6"/>
  <c r="M5340" i="6"/>
  <c r="M5341" i="6"/>
  <c r="M5342" i="6"/>
  <c r="M5343" i="6"/>
  <c r="M5344" i="6"/>
  <c r="M5345" i="6"/>
  <c r="M5346" i="6"/>
  <c r="M5347" i="6"/>
  <c r="M5348" i="6"/>
  <c r="M5349" i="6"/>
  <c r="M5350" i="6"/>
  <c r="M5351" i="6"/>
  <c r="M5352" i="6"/>
  <c r="M5353" i="6"/>
  <c r="M5354" i="6"/>
  <c r="M5355" i="6"/>
  <c r="M5356" i="6"/>
  <c r="M5357" i="6"/>
  <c r="M5358" i="6"/>
  <c r="M5359" i="6"/>
  <c r="M5360" i="6"/>
  <c r="M5361" i="6"/>
  <c r="M5362" i="6"/>
  <c r="M5363" i="6"/>
  <c r="M5364" i="6"/>
  <c r="M5365" i="6"/>
  <c r="M5366" i="6"/>
  <c r="M5367" i="6"/>
  <c r="M5368" i="6"/>
  <c r="M5369" i="6"/>
  <c r="M5370" i="6"/>
  <c r="M5371" i="6"/>
  <c r="M5372" i="6"/>
  <c r="M5373" i="6"/>
  <c r="M5374" i="6"/>
  <c r="M5375" i="6"/>
  <c r="M5376" i="6"/>
  <c r="M5377" i="6"/>
  <c r="M5378" i="6"/>
  <c r="M5379" i="6"/>
  <c r="M5380" i="6"/>
  <c r="M5381" i="6"/>
  <c r="M5382" i="6"/>
  <c r="M5383" i="6"/>
  <c r="M5384" i="6"/>
  <c r="M5385" i="6"/>
  <c r="M5386" i="6"/>
  <c r="M5387" i="6"/>
  <c r="M5388" i="6"/>
  <c r="M5389" i="6"/>
  <c r="M5390" i="6"/>
  <c r="M5391" i="6"/>
  <c r="M5392" i="6"/>
  <c r="M5393" i="6"/>
  <c r="M5394" i="6"/>
  <c r="M5395" i="6"/>
  <c r="M5396" i="6"/>
  <c r="M5397" i="6"/>
  <c r="M5398" i="6"/>
  <c r="M5399" i="6"/>
  <c r="M5400" i="6"/>
  <c r="M5401" i="6"/>
  <c r="M5402" i="6"/>
  <c r="M5403" i="6"/>
  <c r="M5404" i="6"/>
  <c r="M5405" i="6"/>
  <c r="M5406" i="6"/>
  <c r="M5407" i="6"/>
  <c r="M5408" i="6"/>
  <c r="M5409" i="6"/>
  <c r="M5410" i="6"/>
  <c r="M5411" i="6"/>
  <c r="M5412" i="6"/>
  <c r="M5413" i="6"/>
  <c r="M5414" i="6"/>
  <c r="M5415" i="6"/>
  <c r="M5416" i="6"/>
  <c r="M5417" i="6"/>
  <c r="M5418" i="6"/>
  <c r="M5419" i="6"/>
  <c r="M5420" i="6"/>
  <c r="M5421" i="6"/>
  <c r="M5422" i="6"/>
  <c r="M5423" i="6"/>
  <c r="M5424" i="6"/>
  <c r="M5425" i="6"/>
  <c r="M5426" i="6"/>
  <c r="M5427" i="6"/>
  <c r="M5428" i="6"/>
  <c r="M5429" i="6"/>
  <c r="M5430" i="6"/>
  <c r="M5431" i="6"/>
  <c r="M5432" i="6"/>
  <c r="M5433" i="6"/>
  <c r="M5434" i="6"/>
  <c r="M5435" i="6"/>
  <c r="M5436" i="6"/>
  <c r="M5437" i="6"/>
  <c r="M5438" i="6"/>
  <c r="M5439" i="6"/>
  <c r="M5440" i="6"/>
  <c r="M5441" i="6"/>
  <c r="M5442" i="6"/>
  <c r="M5443" i="6"/>
  <c r="M5444" i="6"/>
  <c r="M5445" i="6"/>
  <c r="M5446" i="6"/>
  <c r="M5447" i="6"/>
  <c r="M5448" i="6"/>
  <c r="M5449" i="6"/>
  <c r="M5450" i="6"/>
  <c r="M5451" i="6"/>
  <c r="M5452" i="6"/>
  <c r="M5453" i="6"/>
  <c r="M5454" i="6"/>
  <c r="M5455" i="6"/>
  <c r="M5456" i="6"/>
  <c r="M5457" i="6"/>
  <c r="M5458" i="6"/>
  <c r="M5459" i="6"/>
  <c r="M5460" i="6"/>
  <c r="M5461" i="6"/>
  <c r="M5462" i="6"/>
  <c r="M5463" i="6"/>
  <c r="M5464" i="6"/>
  <c r="M5465" i="6"/>
  <c r="M5466" i="6"/>
  <c r="M5467" i="6"/>
  <c r="M5468" i="6"/>
  <c r="M5469" i="6"/>
  <c r="M5470" i="6"/>
  <c r="M5471" i="6"/>
  <c r="M5472" i="6"/>
  <c r="M5473" i="6"/>
  <c r="M5474" i="6"/>
  <c r="M5475" i="6"/>
  <c r="M5476" i="6"/>
  <c r="M5477" i="6"/>
  <c r="M5478" i="6"/>
  <c r="M5479" i="6"/>
  <c r="M5480" i="6"/>
  <c r="M5481" i="6"/>
  <c r="M5482" i="6"/>
  <c r="M5483" i="6"/>
  <c r="M5484" i="6"/>
  <c r="M5485" i="6"/>
  <c r="M5486" i="6"/>
  <c r="M5487" i="6"/>
  <c r="M5488" i="6"/>
  <c r="M5489" i="6"/>
  <c r="M5490" i="6"/>
  <c r="M5491" i="6"/>
  <c r="M5492" i="6"/>
  <c r="M5493" i="6"/>
  <c r="M5494" i="6"/>
  <c r="M5495" i="6"/>
  <c r="M5496" i="6"/>
  <c r="M5497" i="6"/>
  <c r="M5498" i="6"/>
  <c r="M5499" i="6"/>
  <c r="M5500" i="6"/>
  <c r="M5501" i="6"/>
  <c r="M5502" i="6"/>
  <c r="M5503" i="6"/>
  <c r="M5504" i="6"/>
  <c r="M5505" i="6"/>
  <c r="M5506" i="6"/>
  <c r="M5507" i="6"/>
  <c r="M5508" i="6"/>
  <c r="M5509" i="6"/>
  <c r="M5510" i="6"/>
  <c r="M5511" i="6"/>
  <c r="M5512" i="6"/>
  <c r="M5513" i="6"/>
  <c r="M5514" i="6"/>
  <c r="M5515" i="6"/>
  <c r="M5516" i="6"/>
  <c r="M5517" i="6"/>
  <c r="M5518" i="6"/>
  <c r="M5519" i="6"/>
  <c r="M5520" i="6"/>
  <c r="M5521" i="6"/>
  <c r="M5522" i="6"/>
  <c r="M5523" i="6"/>
  <c r="M5524" i="6"/>
  <c r="M5525" i="6"/>
  <c r="M5526" i="6"/>
  <c r="M5527" i="6"/>
  <c r="M5528" i="6"/>
  <c r="M5529" i="6"/>
  <c r="M5530" i="6"/>
  <c r="M5531" i="6"/>
  <c r="M5532" i="6"/>
  <c r="M5533" i="6"/>
  <c r="M5534" i="6"/>
  <c r="M5535" i="6"/>
  <c r="M5536" i="6"/>
  <c r="M5537" i="6"/>
  <c r="M5538" i="6"/>
  <c r="M5539" i="6"/>
  <c r="M5540" i="6"/>
  <c r="M5541" i="6"/>
  <c r="M5542" i="6"/>
  <c r="M5543" i="6"/>
  <c r="M5544" i="6"/>
  <c r="M5545" i="6"/>
  <c r="M5546" i="6"/>
  <c r="M5547" i="6"/>
  <c r="M5548" i="6"/>
  <c r="M5549" i="6"/>
  <c r="M5550" i="6"/>
  <c r="M5551" i="6"/>
  <c r="M5552" i="6"/>
  <c r="M5553" i="6"/>
  <c r="M5554" i="6"/>
  <c r="M5555" i="6"/>
  <c r="M5556" i="6"/>
  <c r="M5557" i="6"/>
  <c r="M5558" i="6"/>
  <c r="M5559" i="6"/>
  <c r="M5560" i="6"/>
  <c r="M5561" i="6"/>
  <c r="M5562" i="6"/>
  <c r="M5563" i="6"/>
  <c r="M5564" i="6"/>
  <c r="M5565" i="6"/>
  <c r="M5566" i="6"/>
  <c r="M5567" i="6"/>
  <c r="M5568" i="6"/>
  <c r="M5569" i="6"/>
  <c r="M5570" i="6"/>
  <c r="M5571" i="6"/>
  <c r="M5572" i="6"/>
  <c r="M5573" i="6"/>
  <c r="M5574" i="6"/>
  <c r="M5575" i="6"/>
  <c r="M5576" i="6"/>
  <c r="M5577" i="6"/>
  <c r="M5578" i="6"/>
  <c r="M5579" i="6"/>
  <c r="M5580" i="6"/>
  <c r="M5581" i="6"/>
  <c r="M5582" i="6"/>
  <c r="M5583" i="6"/>
  <c r="M5584" i="6"/>
  <c r="M5585" i="6"/>
  <c r="M5586" i="6"/>
  <c r="M5587" i="6"/>
  <c r="M5588" i="6"/>
  <c r="M5589" i="6"/>
  <c r="M5590" i="6"/>
  <c r="M5591" i="6"/>
  <c r="M5592" i="6"/>
  <c r="M5593" i="6"/>
  <c r="M5594" i="6"/>
  <c r="M5595" i="6"/>
  <c r="M5596" i="6"/>
  <c r="M5597" i="6"/>
  <c r="M5598" i="6"/>
  <c r="M5599" i="6"/>
  <c r="M5600" i="6"/>
  <c r="M5601" i="6"/>
  <c r="M5602" i="6"/>
  <c r="M5603" i="6"/>
  <c r="M5604" i="6"/>
  <c r="M5605" i="6"/>
  <c r="M5606" i="6"/>
  <c r="M5607" i="6"/>
  <c r="M5608" i="6"/>
  <c r="M5609" i="6"/>
  <c r="M5610" i="6"/>
  <c r="M5611" i="6"/>
  <c r="M5612" i="6"/>
  <c r="M5613" i="6"/>
  <c r="M5614" i="6"/>
  <c r="M5615" i="6"/>
  <c r="M5616" i="6"/>
  <c r="M5617" i="6"/>
  <c r="M5618" i="6"/>
  <c r="M5619" i="6"/>
  <c r="M5620" i="6"/>
  <c r="M5621" i="6"/>
  <c r="M5622" i="6"/>
  <c r="M5623" i="6"/>
  <c r="M5624" i="6"/>
  <c r="M5625" i="6"/>
  <c r="M5626" i="6"/>
  <c r="M5627" i="6"/>
  <c r="M5628" i="6"/>
  <c r="M5629" i="6"/>
  <c r="M5630" i="6"/>
  <c r="M5631" i="6"/>
  <c r="M5632" i="6"/>
  <c r="M5633" i="6"/>
  <c r="M5634" i="6"/>
  <c r="M5635" i="6"/>
  <c r="M5636" i="6"/>
  <c r="M5637" i="6"/>
  <c r="M5638" i="6"/>
  <c r="M5639" i="6"/>
  <c r="M5640" i="6"/>
  <c r="M5641" i="6"/>
  <c r="M5642" i="6"/>
  <c r="M5643" i="6"/>
  <c r="M5644" i="6"/>
  <c r="M5645" i="6"/>
  <c r="M5646" i="6"/>
  <c r="M5647" i="6"/>
  <c r="M5648" i="6"/>
  <c r="M5649" i="6"/>
  <c r="M5650" i="6"/>
  <c r="M5651" i="6"/>
  <c r="M5652" i="6"/>
  <c r="M5653" i="6"/>
  <c r="M5654" i="6"/>
  <c r="M5655" i="6"/>
  <c r="M5656" i="6"/>
  <c r="M5657" i="6"/>
  <c r="M5658" i="6"/>
  <c r="M5659" i="6"/>
  <c r="M5660" i="6"/>
  <c r="M5661" i="6"/>
  <c r="M5662" i="6"/>
  <c r="M5663" i="6"/>
  <c r="M5664" i="6"/>
  <c r="M5665" i="6"/>
  <c r="M5666" i="6"/>
  <c r="M5667" i="6"/>
  <c r="M5668" i="6"/>
  <c r="M5669" i="6"/>
  <c r="M5670" i="6"/>
  <c r="M5671" i="6"/>
  <c r="M5672" i="6"/>
  <c r="M5673" i="6"/>
  <c r="M5674" i="6"/>
  <c r="M5675" i="6"/>
  <c r="M5676" i="6"/>
  <c r="M5677" i="6"/>
  <c r="M5678" i="6"/>
  <c r="M5679" i="6"/>
  <c r="M5680" i="6"/>
  <c r="M5681" i="6"/>
  <c r="M5682" i="6"/>
  <c r="M5683" i="6"/>
  <c r="M5684" i="6"/>
  <c r="M5685" i="6"/>
  <c r="M5686" i="6"/>
  <c r="M5687" i="6"/>
  <c r="M5688" i="6"/>
  <c r="M5689" i="6"/>
  <c r="M5690" i="6"/>
  <c r="M5691" i="6"/>
  <c r="M5692" i="6"/>
  <c r="M5693" i="6"/>
  <c r="M5694" i="6"/>
  <c r="M5695" i="6"/>
  <c r="M5696" i="6"/>
  <c r="M5697" i="6"/>
  <c r="M5698" i="6"/>
  <c r="M5699" i="6"/>
  <c r="M5700" i="6"/>
  <c r="M5701" i="6"/>
  <c r="M5702" i="6"/>
  <c r="M5703" i="6"/>
  <c r="M5704" i="6"/>
  <c r="M5705" i="6"/>
  <c r="M5706" i="6"/>
  <c r="M5707" i="6"/>
  <c r="M5708" i="6"/>
  <c r="M5709" i="6"/>
  <c r="M5710" i="6"/>
  <c r="M5711" i="6"/>
  <c r="M5712" i="6"/>
  <c r="M5713" i="6"/>
  <c r="M5714" i="6"/>
  <c r="M5715" i="6"/>
  <c r="M5716" i="6"/>
  <c r="M5717" i="6"/>
  <c r="M5718" i="6"/>
  <c r="M5719" i="6"/>
  <c r="M5720" i="6"/>
  <c r="M5721" i="6"/>
  <c r="M5722" i="6"/>
  <c r="M5723" i="6"/>
  <c r="M5724" i="6"/>
  <c r="M5725" i="6"/>
  <c r="M5726" i="6"/>
  <c r="M5727" i="6"/>
  <c r="M5728" i="6"/>
  <c r="M5729" i="6"/>
  <c r="M5730" i="6"/>
  <c r="M5731" i="6"/>
  <c r="M5732" i="6"/>
  <c r="M5733" i="6"/>
  <c r="M5734" i="6"/>
  <c r="M5735" i="6"/>
  <c r="M5736" i="6"/>
  <c r="M5737" i="6"/>
  <c r="M5738" i="6"/>
  <c r="M5739" i="6"/>
  <c r="M5740" i="6"/>
  <c r="M5741" i="6"/>
  <c r="M5742" i="6"/>
  <c r="M5743" i="6"/>
  <c r="M5744" i="6"/>
  <c r="M5745" i="6"/>
  <c r="M5746" i="6"/>
  <c r="M5747" i="6"/>
  <c r="M5748" i="6"/>
  <c r="M5749" i="6"/>
  <c r="M5750" i="6"/>
  <c r="M5751" i="6"/>
  <c r="M5752" i="6"/>
  <c r="M5753" i="6"/>
  <c r="M5754" i="6"/>
  <c r="M5755" i="6"/>
  <c r="M5756" i="6"/>
  <c r="M5757" i="6"/>
  <c r="M5758" i="6"/>
  <c r="M5759" i="6"/>
  <c r="M5760" i="6"/>
  <c r="M5761" i="6"/>
  <c r="M5762" i="6"/>
  <c r="M5763" i="6"/>
  <c r="M5764" i="6"/>
  <c r="M5765" i="6"/>
  <c r="M5766" i="6"/>
  <c r="M5767" i="6"/>
  <c r="M5768" i="6"/>
  <c r="M5769" i="6"/>
  <c r="M5770" i="6"/>
  <c r="M5771" i="6"/>
  <c r="M5772" i="6"/>
  <c r="M5773" i="6"/>
  <c r="M5774" i="6"/>
  <c r="M5775" i="6"/>
  <c r="M5776" i="6"/>
  <c r="M5777" i="6"/>
  <c r="M5778" i="6"/>
  <c r="M5779" i="6"/>
  <c r="M5780" i="6"/>
  <c r="M5781" i="6"/>
  <c r="M5782" i="6"/>
  <c r="M5783" i="6"/>
  <c r="M5784" i="6"/>
  <c r="M5785" i="6"/>
  <c r="M5786" i="6"/>
  <c r="M5787" i="6"/>
  <c r="M5788" i="6"/>
  <c r="M5789" i="6"/>
  <c r="M5790" i="6"/>
  <c r="M5791" i="6"/>
  <c r="M5792" i="6"/>
  <c r="M5793" i="6"/>
  <c r="M5794" i="6"/>
  <c r="M5795" i="6"/>
  <c r="M5796" i="6"/>
  <c r="M5797" i="6"/>
  <c r="M5798" i="6"/>
  <c r="M5799" i="6"/>
  <c r="M5800" i="6"/>
  <c r="M5801" i="6"/>
  <c r="M5802" i="6"/>
  <c r="M5803" i="6"/>
  <c r="M5804" i="6"/>
  <c r="M5805" i="6"/>
  <c r="M5806" i="6"/>
  <c r="M5807" i="6"/>
  <c r="M5808" i="6"/>
  <c r="M5809" i="6"/>
  <c r="M5810" i="6"/>
  <c r="M5811" i="6"/>
  <c r="M5812" i="6"/>
  <c r="M5813" i="6"/>
  <c r="M5814" i="6"/>
  <c r="M5815" i="6"/>
  <c r="M5816" i="6"/>
  <c r="M5817" i="6"/>
  <c r="M5818" i="6"/>
  <c r="M5819" i="6"/>
  <c r="M5820" i="6"/>
  <c r="M5821" i="6"/>
  <c r="M5822" i="6"/>
  <c r="M5823" i="6"/>
  <c r="M5824" i="6"/>
  <c r="M5825" i="6"/>
  <c r="M5826" i="6"/>
  <c r="M5827" i="6"/>
  <c r="M5828" i="6"/>
  <c r="M5829" i="6"/>
  <c r="M5830" i="6"/>
  <c r="M5831" i="6"/>
  <c r="M5832" i="6"/>
  <c r="M5833" i="6"/>
  <c r="M5834" i="6"/>
  <c r="M5835" i="6"/>
  <c r="M5836" i="6"/>
  <c r="M5837" i="6"/>
  <c r="M5838" i="6"/>
  <c r="M5839" i="6"/>
  <c r="M5840" i="6"/>
  <c r="M5841" i="6"/>
  <c r="M5842" i="6"/>
  <c r="M5843" i="6"/>
  <c r="M5844" i="6"/>
  <c r="M5845" i="6"/>
  <c r="M5846" i="6"/>
  <c r="M5847" i="6"/>
  <c r="M5848" i="6"/>
  <c r="M5849" i="6"/>
  <c r="M5850" i="6"/>
  <c r="M5851" i="6"/>
  <c r="M5852" i="6"/>
  <c r="M5853" i="6"/>
  <c r="M5854" i="6"/>
  <c r="M5855" i="6"/>
  <c r="M5856" i="6"/>
  <c r="M5857" i="6"/>
  <c r="M5858" i="6"/>
  <c r="M5859" i="6"/>
  <c r="M5860" i="6"/>
  <c r="M5861" i="6"/>
  <c r="M5862" i="6"/>
  <c r="M5863" i="6"/>
  <c r="M5864" i="6"/>
  <c r="M5865" i="6"/>
  <c r="M5866" i="6"/>
  <c r="M5867" i="6"/>
  <c r="M5868" i="6"/>
  <c r="M5869" i="6"/>
  <c r="M5870" i="6"/>
  <c r="M5871" i="6"/>
  <c r="M5872" i="6"/>
  <c r="M5873" i="6"/>
  <c r="M5874" i="6"/>
  <c r="M5875" i="6"/>
  <c r="M5876" i="6"/>
  <c r="M5877" i="6"/>
  <c r="M5878" i="6"/>
  <c r="M5879" i="6"/>
  <c r="M5880" i="6"/>
  <c r="M5881" i="6"/>
  <c r="M5882" i="6"/>
  <c r="M5883" i="6"/>
  <c r="M5884" i="6"/>
  <c r="M5885" i="6"/>
  <c r="M5886" i="6"/>
  <c r="M5887" i="6"/>
  <c r="M5888" i="6"/>
  <c r="M5889" i="6"/>
  <c r="M5890" i="6"/>
  <c r="M5891" i="6"/>
  <c r="M5892" i="6"/>
  <c r="M5893" i="6"/>
  <c r="M5894" i="6"/>
  <c r="M5895" i="6"/>
  <c r="M5896" i="6"/>
  <c r="M5897" i="6"/>
  <c r="M5898" i="6"/>
  <c r="M5899" i="6"/>
  <c r="M5900" i="6"/>
  <c r="M5901" i="6"/>
  <c r="M5902" i="6"/>
  <c r="M5903" i="6"/>
  <c r="M5904" i="6"/>
  <c r="M5905" i="6"/>
  <c r="M5906" i="6"/>
  <c r="M5907" i="6"/>
  <c r="M5908" i="6"/>
  <c r="M5909" i="6"/>
  <c r="M5910" i="6"/>
  <c r="M5911" i="6"/>
  <c r="M5912" i="6"/>
  <c r="M5913" i="6"/>
  <c r="M5914" i="6"/>
  <c r="M5915" i="6"/>
  <c r="M5916" i="6"/>
  <c r="M5917" i="6"/>
  <c r="M5918" i="6"/>
  <c r="M5919" i="6"/>
  <c r="M5920" i="6"/>
  <c r="M5921" i="6"/>
  <c r="M5922" i="6"/>
  <c r="M5923" i="6"/>
  <c r="M5924" i="6"/>
  <c r="M5925" i="6"/>
  <c r="M5926" i="6"/>
  <c r="M5927" i="6"/>
  <c r="M5928" i="6"/>
  <c r="M5929" i="6"/>
  <c r="M5930" i="6"/>
  <c r="M5931" i="6"/>
  <c r="M5932" i="6"/>
  <c r="M5933" i="6"/>
  <c r="M5934" i="6"/>
  <c r="M5935" i="6"/>
  <c r="M5936" i="6"/>
  <c r="M5937" i="6"/>
  <c r="M5938" i="6"/>
  <c r="M5939" i="6"/>
  <c r="M5940" i="6"/>
  <c r="M5941" i="6"/>
  <c r="M5942" i="6"/>
  <c r="M5943" i="6"/>
  <c r="M5944" i="6"/>
  <c r="M5945" i="6"/>
  <c r="M5946" i="6"/>
  <c r="M5947" i="6"/>
  <c r="M5948" i="6"/>
  <c r="M5949" i="6"/>
  <c r="M5950" i="6"/>
  <c r="M5951" i="6"/>
  <c r="M5952" i="6"/>
  <c r="M5953" i="6"/>
  <c r="M5954" i="6"/>
  <c r="M5955" i="6"/>
  <c r="M5956" i="6"/>
  <c r="M5957" i="6"/>
  <c r="M5958" i="6"/>
  <c r="M5959" i="6"/>
  <c r="M5960" i="6"/>
  <c r="M5961" i="6"/>
  <c r="M5962" i="6"/>
  <c r="M5963" i="6"/>
  <c r="M5964" i="6"/>
  <c r="M5965" i="6"/>
  <c r="M5966" i="6"/>
  <c r="M5967" i="6"/>
  <c r="M5968" i="6"/>
  <c r="M5969" i="6"/>
  <c r="M5970" i="6"/>
  <c r="M5971" i="6"/>
  <c r="M5972" i="6"/>
  <c r="M5973" i="6"/>
  <c r="M5974" i="6"/>
  <c r="M5975" i="6"/>
  <c r="M5976" i="6"/>
  <c r="M5977" i="6"/>
  <c r="M5978" i="6"/>
  <c r="M5979" i="6"/>
  <c r="M5980" i="6"/>
  <c r="M5981" i="6"/>
  <c r="M5982" i="6"/>
  <c r="M5983" i="6"/>
  <c r="M5984" i="6"/>
  <c r="M5985" i="6"/>
  <c r="M5986" i="6"/>
  <c r="M5987" i="6"/>
  <c r="M5988" i="6"/>
  <c r="M5989" i="6"/>
  <c r="M5990" i="6"/>
  <c r="M5991" i="6"/>
  <c r="M5992" i="6"/>
  <c r="M5993" i="6"/>
  <c r="M5994" i="6"/>
  <c r="M5995" i="6"/>
  <c r="M5996" i="6"/>
  <c r="M5997" i="6"/>
  <c r="M5998" i="6"/>
  <c r="M5999" i="6"/>
  <c r="M6000" i="6"/>
  <c r="M6001" i="6"/>
  <c r="M6002" i="6"/>
  <c r="M6003" i="6"/>
  <c r="M6004" i="6"/>
  <c r="M6005" i="6"/>
  <c r="M6006" i="6"/>
  <c r="M6007" i="6"/>
  <c r="M6008" i="6"/>
  <c r="M6009" i="6"/>
  <c r="M6010" i="6"/>
  <c r="M6011" i="6"/>
  <c r="M6012" i="6"/>
  <c r="M6013" i="6"/>
  <c r="M6014" i="6"/>
  <c r="M6015" i="6"/>
  <c r="M6016" i="6"/>
  <c r="M6017" i="6"/>
  <c r="M6018" i="6"/>
  <c r="M6019" i="6"/>
  <c r="M6020" i="6"/>
  <c r="M6021" i="6"/>
  <c r="M6022" i="6"/>
  <c r="M6023" i="6"/>
  <c r="M6024" i="6"/>
  <c r="M6025" i="6"/>
  <c r="M6026" i="6"/>
  <c r="M6027" i="6"/>
  <c r="M6028" i="6"/>
  <c r="M6029" i="6"/>
  <c r="M6030" i="6"/>
  <c r="M6031" i="6"/>
  <c r="M6032" i="6"/>
  <c r="M6033" i="6"/>
  <c r="M6034" i="6"/>
  <c r="M6035" i="6"/>
  <c r="M6036" i="6"/>
  <c r="M6037" i="6"/>
  <c r="M6038" i="6"/>
  <c r="M6039" i="6"/>
  <c r="M6040" i="6"/>
  <c r="M6041" i="6"/>
  <c r="M6042" i="6"/>
  <c r="M6043" i="6"/>
  <c r="M6044" i="6"/>
  <c r="M6045" i="6"/>
  <c r="M6046" i="6"/>
  <c r="M6047" i="6"/>
  <c r="M6048" i="6"/>
  <c r="M6049" i="6"/>
  <c r="M6050" i="6"/>
  <c r="M6051" i="6"/>
  <c r="M6052" i="6"/>
  <c r="M6053" i="6"/>
  <c r="M6054" i="6"/>
  <c r="M6055" i="6"/>
  <c r="M6056" i="6"/>
  <c r="M6057" i="6"/>
  <c r="M6058" i="6"/>
  <c r="M6059" i="6"/>
  <c r="M6060" i="6"/>
  <c r="M6061" i="6"/>
  <c r="M6062" i="6"/>
  <c r="M6063" i="6"/>
  <c r="M6064" i="6"/>
  <c r="M6065" i="6"/>
  <c r="M6066" i="6"/>
  <c r="M6067" i="6"/>
  <c r="M6068" i="6"/>
  <c r="M6069" i="6"/>
  <c r="M6070" i="6"/>
  <c r="M6071" i="6"/>
  <c r="M6072" i="6"/>
  <c r="M6073" i="6"/>
  <c r="M6074" i="6"/>
  <c r="M6075" i="6"/>
  <c r="M6076" i="6"/>
  <c r="M6077" i="6"/>
  <c r="M6078" i="6"/>
  <c r="M6079" i="6"/>
  <c r="M6080" i="6"/>
  <c r="M6081" i="6"/>
  <c r="M6082" i="6"/>
  <c r="M6083" i="6"/>
  <c r="M6084" i="6"/>
  <c r="M6085" i="6"/>
  <c r="M6086" i="6"/>
  <c r="M6087" i="6"/>
  <c r="M6088" i="6"/>
  <c r="M6089" i="6"/>
  <c r="M6090" i="6"/>
  <c r="M6091" i="6"/>
  <c r="M6092" i="6"/>
  <c r="M6093" i="6"/>
  <c r="M6094" i="6"/>
  <c r="M6095" i="6"/>
  <c r="M6096" i="6"/>
  <c r="M6097" i="6"/>
  <c r="M6098" i="6"/>
  <c r="M6099" i="6"/>
  <c r="M6100" i="6"/>
  <c r="M6101" i="6"/>
  <c r="M6102" i="6"/>
  <c r="M6103" i="6"/>
  <c r="M6104" i="6"/>
  <c r="M6105" i="6"/>
  <c r="M6106" i="6"/>
  <c r="M6107" i="6"/>
  <c r="M6108" i="6"/>
  <c r="M6109" i="6"/>
  <c r="M6110" i="6"/>
  <c r="M6111" i="6"/>
  <c r="M6112" i="6"/>
  <c r="M6113" i="6"/>
  <c r="M6114" i="6"/>
  <c r="M6115" i="6"/>
  <c r="M6116" i="6"/>
  <c r="M6117" i="6"/>
  <c r="M6118" i="6"/>
  <c r="M6119" i="6"/>
  <c r="M6120" i="6"/>
  <c r="M6121" i="6"/>
  <c r="M6122" i="6"/>
  <c r="M6123" i="6"/>
  <c r="M6124" i="6"/>
  <c r="M6125" i="6"/>
  <c r="M6126" i="6"/>
  <c r="M6127" i="6"/>
  <c r="M6128" i="6"/>
  <c r="M6129" i="6"/>
  <c r="M6130" i="6"/>
  <c r="M6131" i="6"/>
  <c r="M6132" i="6"/>
  <c r="M6133" i="6"/>
  <c r="M6134" i="6"/>
  <c r="M6135" i="6"/>
  <c r="M6136" i="6"/>
  <c r="M6137" i="6"/>
  <c r="M6138" i="6"/>
  <c r="M6139" i="6"/>
  <c r="M6140" i="6"/>
  <c r="M6141" i="6"/>
  <c r="M6142" i="6"/>
  <c r="M6143" i="6"/>
  <c r="M6144" i="6"/>
  <c r="M6145" i="6"/>
  <c r="M6146" i="6"/>
  <c r="M6147" i="6"/>
  <c r="M6148" i="6"/>
  <c r="M6149" i="6"/>
  <c r="M6150" i="6"/>
  <c r="M6151" i="6"/>
  <c r="M6152" i="6"/>
  <c r="M6153" i="6"/>
  <c r="M6154" i="6"/>
  <c r="M6155" i="6"/>
  <c r="M6156" i="6"/>
  <c r="M6157" i="6"/>
  <c r="M6158" i="6"/>
  <c r="M6159" i="6"/>
  <c r="M6160" i="6"/>
  <c r="M6161" i="6"/>
  <c r="M6162" i="6"/>
  <c r="M6163" i="6"/>
  <c r="M6164" i="6"/>
  <c r="M6165" i="6"/>
  <c r="M6166" i="6"/>
  <c r="M6167" i="6"/>
  <c r="M6168" i="6"/>
  <c r="M6169" i="6"/>
  <c r="M6170" i="6"/>
  <c r="M6171" i="6"/>
  <c r="M6172" i="6"/>
  <c r="M6173" i="6"/>
  <c r="M6174" i="6"/>
  <c r="M6175" i="6"/>
  <c r="M6176" i="6"/>
  <c r="M6177" i="6"/>
  <c r="M6178" i="6"/>
  <c r="M6179" i="6"/>
  <c r="M6180" i="6"/>
  <c r="M6181" i="6"/>
  <c r="M6182" i="6"/>
  <c r="M6183" i="6"/>
  <c r="M6184" i="6"/>
  <c r="M6185" i="6"/>
  <c r="M6186" i="6"/>
  <c r="M6187" i="6"/>
  <c r="M6188" i="6"/>
  <c r="M6189" i="6"/>
  <c r="M6190" i="6"/>
  <c r="M6191" i="6"/>
  <c r="M6192" i="6"/>
  <c r="M6193" i="6"/>
  <c r="M6194" i="6"/>
  <c r="M6195" i="6"/>
  <c r="M6196" i="6"/>
  <c r="M6197" i="6"/>
  <c r="M6198" i="6"/>
  <c r="M6199" i="6"/>
  <c r="M6200" i="6"/>
  <c r="M6201" i="6"/>
  <c r="M6202" i="6"/>
  <c r="M6203" i="6"/>
  <c r="M6204" i="6"/>
  <c r="M6205" i="6"/>
  <c r="M6206" i="6"/>
  <c r="M6207" i="6"/>
  <c r="M6208" i="6"/>
  <c r="M6209" i="6"/>
  <c r="M6210" i="6"/>
  <c r="M6211" i="6"/>
  <c r="M6212" i="6"/>
  <c r="M6213" i="6"/>
  <c r="M6214" i="6"/>
  <c r="M6215" i="6"/>
  <c r="M6216" i="6"/>
  <c r="M6217" i="6"/>
  <c r="M6218" i="6"/>
  <c r="M6219" i="6"/>
  <c r="M6220" i="6"/>
  <c r="M6221" i="6"/>
  <c r="M6222" i="6"/>
  <c r="M6223" i="6"/>
  <c r="M6224" i="6"/>
  <c r="M6225" i="6"/>
  <c r="M6226" i="6"/>
  <c r="M6227" i="6"/>
  <c r="M6228" i="6"/>
  <c r="M6229" i="6"/>
  <c r="M6230" i="6"/>
  <c r="M6231" i="6"/>
  <c r="M6232" i="6"/>
  <c r="M6233" i="6"/>
  <c r="M6234" i="6"/>
  <c r="M6235" i="6"/>
  <c r="M6236" i="6"/>
  <c r="M6237" i="6"/>
  <c r="M6238" i="6"/>
  <c r="M6239" i="6"/>
  <c r="M6240" i="6"/>
  <c r="M6241" i="6"/>
  <c r="M6242" i="6"/>
  <c r="M6243" i="6"/>
  <c r="M6244" i="6"/>
  <c r="M6245" i="6"/>
  <c r="M6246" i="6"/>
  <c r="M6247" i="6"/>
  <c r="M6248" i="6"/>
  <c r="M6249" i="6"/>
  <c r="M6250" i="6"/>
  <c r="M6251" i="6"/>
  <c r="M6252" i="6"/>
  <c r="M6253" i="6"/>
  <c r="M6254" i="6"/>
  <c r="M6255" i="6"/>
  <c r="M6256" i="6"/>
  <c r="M6257" i="6"/>
  <c r="M6258" i="6"/>
  <c r="M6259" i="6"/>
  <c r="M6260" i="6"/>
  <c r="M6261" i="6"/>
  <c r="M6262" i="6"/>
  <c r="M6263" i="6"/>
  <c r="M6264" i="6"/>
  <c r="M6265" i="6"/>
  <c r="M6266" i="6"/>
  <c r="M6267" i="6"/>
  <c r="M6268" i="6"/>
  <c r="M6269" i="6"/>
  <c r="M6270" i="6"/>
  <c r="M6271" i="6"/>
  <c r="M6272" i="6"/>
  <c r="M6273" i="6"/>
  <c r="M6274" i="6"/>
  <c r="M6275" i="6"/>
  <c r="M6276" i="6"/>
  <c r="M6277" i="6"/>
  <c r="M6278" i="6"/>
  <c r="M6279" i="6"/>
  <c r="M6280" i="6"/>
  <c r="M6281" i="6"/>
  <c r="M6282" i="6"/>
  <c r="M6283" i="6"/>
  <c r="M6284" i="6"/>
  <c r="M6285" i="6"/>
  <c r="M6286" i="6"/>
  <c r="M6287" i="6"/>
  <c r="M6288" i="6"/>
  <c r="M6289" i="6"/>
  <c r="M6290" i="6"/>
  <c r="M6291" i="6"/>
  <c r="M6292" i="6"/>
  <c r="M6293" i="6"/>
  <c r="M6294" i="6"/>
  <c r="M6295" i="6"/>
  <c r="M6296" i="6"/>
  <c r="M6297" i="6"/>
  <c r="M6298" i="6"/>
  <c r="M6299" i="6"/>
  <c r="M6300" i="6"/>
  <c r="M6301" i="6"/>
  <c r="M6302" i="6"/>
  <c r="M6303" i="6"/>
  <c r="M6304" i="6"/>
  <c r="M6305" i="6"/>
  <c r="M6306" i="6"/>
  <c r="M6307" i="6"/>
  <c r="M6308" i="6"/>
  <c r="M6309" i="6"/>
  <c r="M6310" i="6"/>
  <c r="M6311" i="6"/>
  <c r="M6312" i="6"/>
  <c r="M6313" i="6"/>
  <c r="M6314" i="6"/>
  <c r="M6315" i="6"/>
  <c r="M6316" i="6"/>
  <c r="M6317" i="6"/>
  <c r="M6318" i="6"/>
  <c r="M6319" i="6"/>
  <c r="M6320" i="6"/>
  <c r="M6321" i="6"/>
  <c r="M6322" i="6"/>
  <c r="M6323" i="6"/>
  <c r="M6324" i="6"/>
  <c r="M6325" i="6"/>
  <c r="M6326" i="6"/>
  <c r="M6327" i="6"/>
  <c r="M6328" i="6"/>
  <c r="M6329" i="6"/>
  <c r="M6330" i="6"/>
  <c r="M6331" i="6"/>
  <c r="M6332" i="6"/>
  <c r="M6333" i="6"/>
  <c r="M6334" i="6"/>
  <c r="M6335" i="6"/>
  <c r="M6336" i="6"/>
  <c r="M6337" i="6"/>
  <c r="M6338" i="6"/>
  <c r="M6339" i="6"/>
  <c r="M6340" i="6"/>
  <c r="M6341" i="6"/>
  <c r="M6342" i="6"/>
  <c r="M6343" i="6"/>
  <c r="M6344" i="6"/>
  <c r="M6345" i="6"/>
  <c r="M6346" i="6"/>
  <c r="M6347" i="6"/>
  <c r="M6348" i="6"/>
  <c r="M6349" i="6"/>
  <c r="M6350" i="6"/>
  <c r="M6351" i="6"/>
  <c r="M6352" i="6"/>
  <c r="M6353" i="6"/>
  <c r="M6354" i="6"/>
  <c r="M6355" i="6"/>
  <c r="M6356" i="6"/>
  <c r="M6357" i="6"/>
  <c r="M6358" i="6"/>
  <c r="M6359" i="6"/>
  <c r="M6360" i="6"/>
  <c r="M6361" i="6"/>
  <c r="M6362" i="6"/>
  <c r="M6363" i="6"/>
  <c r="M6364" i="6"/>
  <c r="M6365" i="6"/>
  <c r="M6366" i="6"/>
  <c r="M6367" i="6"/>
  <c r="M6368" i="6"/>
  <c r="M6369" i="6"/>
  <c r="M6370" i="6"/>
  <c r="M6371" i="6"/>
  <c r="M6372" i="6"/>
  <c r="M6373" i="6"/>
  <c r="M6374" i="6"/>
  <c r="M6375" i="6"/>
  <c r="M6376" i="6"/>
  <c r="M6377" i="6"/>
  <c r="M6378" i="6"/>
  <c r="M6379" i="6"/>
  <c r="M6380" i="6"/>
  <c r="M6381" i="6"/>
  <c r="M6382" i="6"/>
  <c r="M6383" i="6"/>
  <c r="M6384" i="6"/>
  <c r="M6385" i="6"/>
  <c r="M6386" i="6"/>
  <c r="M6387" i="6"/>
  <c r="M6388" i="6"/>
  <c r="M6389" i="6"/>
  <c r="M6390" i="6"/>
  <c r="M6391" i="6"/>
  <c r="M6392" i="6"/>
  <c r="M6393" i="6"/>
  <c r="M6394" i="6"/>
  <c r="M6395" i="6"/>
  <c r="M6396" i="6"/>
  <c r="M6397" i="6"/>
  <c r="M6398" i="6"/>
  <c r="M6399" i="6"/>
  <c r="M6400" i="6"/>
  <c r="M6401" i="6"/>
  <c r="M6402" i="6"/>
  <c r="M6403" i="6"/>
  <c r="M6404" i="6"/>
  <c r="M6405" i="6"/>
  <c r="M6406" i="6"/>
  <c r="M6407" i="6"/>
  <c r="M6408" i="6"/>
  <c r="M6409" i="6"/>
  <c r="M6410" i="6"/>
  <c r="M6411" i="6"/>
  <c r="M6412" i="6"/>
  <c r="M6413" i="6"/>
  <c r="M6414" i="6"/>
  <c r="M6415" i="6"/>
  <c r="M6416" i="6"/>
  <c r="M6417" i="6"/>
  <c r="M6418" i="6"/>
  <c r="M6419" i="6"/>
  <c r="M6420" i="6"/>
  <c r="M6421" i="6"/>
  <c r="M6422" i="6"/>
  <c r="M6423" i="6"/>
  <c r="M6424" i="6"/>
  <c r="M6425" i="6"/>
  <c r="M6426" i="6"/>
  <c r="M6427" i="6"/>
  <c r="M6428" i="6"/>
  <c r="M6429" i="6"/>
  <c r="M6430" i="6"/>
  <c r="M6431" i="6"/>
  <c r="M6432" i="6"/>
  <c r="M6433" i="6"/>
  <c r="M6434" i="6"/>
  <c r="M6435" i="6"/>
  <c r="M6436" i="6"/>
  <c r="M6437" i="6"/>
  <c r="M6438" i="6"/>
  <c r="M6439" i="6"/>
  <c r="M6440" i="6"/>
  <c r="M6441" i="6"/>
  <c r="M6442" i="6"/>
  <c r="M6443" i="6"/>
  <c r="M6444" i="6"/>
  <c r="M6445" i="6"/>
  <c r="M6446" i="6"/>
  <c r="M6447" i="6"/>
  <c r="M6448" i="6"/>
  <c r="M6449" i="6"/>
  <c r="M6450" i="6"/>
  <c r="M6451" i="6"/>
  <c r="M6452" i="6"/>
  <c r="M6453" i="6"/>
  <c r="M6454" i="6"/>
  <c r="M6455" i="6"/>
  <c r="M6456" i="6"/>
  <c r="M6457" i="6"/>
  <c r="M6458" i="6"/>
  <c r="M6459" i="6"/>
  <c r="M6460" i="6"/>
  <c r="M6461" i="6"/>
  <c r="M6462" i="6"/>
  <c r="M6463" i="6"/>
  <c r="M6464" i="6"/>
  <c r="M6465" i="6"/>
  <c r="M6466" i="6"/>
  <c r="M6467" i="6"/>
  <c r="M6468" i="6"/>
  <c r="M6469" i="6"/>
  <c r="M6470" i="6"/>
  <c r="M6471" i="6"/>
  <c r="M6472" i="6"/>
  <c r="M6473" i="6"/>
  <c r="M6474" i="6"/>
  <c r="M6475" i="6"/>
  <c r="M6476" i="6"/>
  <c r="M6477" i="6"/>
  <c r="M6478" i="6"/>
  <c r="M6479" i="6"/>
  <c r="M6480" i="6"/>
  <c r="M6481" i="6"/>
  <c r="M6482" i="6"/>
  <c r="M6483" i="6"/>
  <c r="M6484" i="6"/>
  <c r="M6485" i="6"/>
  <c r="M6486" i="6"/>
  <c r="M6487" i="6"/>
  <c r="M6488" i="6"/>
  <c r="M6489" i="6"/>
  <c r="M6490" i="6"/>
  <c r="M6491" i="6"/>
  <c r="M6492" i="6"/>
  <c r="M6493" i="6"/>
  <c r="M6494" i="6"/>
  <c r="M6495" i="6"/>
  <c r="M6496" i="6"/>
  <c r="M6497" i="6"/>
  <c r="M6498" i="6"/>
  <c r="M6499" i="6"/>
  <c r="M6500" i="6"/>
  <c r="M6501" i="6"/>
  <c r="M6502" i="6"/>
  <c r="M6503" i="6"/>
  <c r="M6504" i="6"/>
  <c r="M6505" i="6"/>
  <c r="M6506" i="6"/>
  <c r="M6507" i="6"/>
  <c r="M6508" i="6"/>
  <c r="M6509" i="6"/>
  <c r="M6510" i="6"/>
  <c r="M6511" i="6"/>
  <c r="M6512" i="6"/>
  <c r="M6513" i="6"/>
  <c r="M6514" i="6"/>
  <c r="M6515" i="6"/>
  <c r="M6516" i="6"/>
  <c r="M6517" i="6"/>
  <c r="M6518" i="6"/>
  <c r="M6519" i="6"/>
  <c r="M6520" i="6"/>
  <c r="M6521" i="6"/>
  <c r="M6522" i="6"/>
  <c r="M6523" i="6"/>
  <c r="M6524" i="6"/>
  <c r="M6525" i="6"/>
  <c r="M6526" i="6"/>
  <c r="M6527" i="6"/>
  <c r="M6528" i="6"/>
  <c r="M6529" i="6"/>
  <c r="M6530" i="6"/>
  <c r="M6531" i="6"/>
  <c r="M6532" i="6"/>
  <c r="M6533" i="6"/>
  <c r="M6534" i="6"/>
  <c r="M6535" i="6"/>
  <c r="M6536" i="6"/>
  <c r="M6537" i="6"/>
  <c r="M6538" i="6"/>
  <c r="M6539" i="6"/>
  <c r="M6540" i="6"/>
  <c r="M6541" i="6"/>
  <c r="M6542" i="6"/>
  <c r="M6543" i="6"/>
  <c r="M6544" i="6"/>
  <c r="M6545" i="6"/>
  <c r="M6546" i="6"/>
  <c r="M6547" i="6"/>
  <c r="M6548" i="6"/>
  <c r="M6549" i="6"/>
  <c r="M6550" i="6"/>
  <c r="M6551" i="6"/>
  <c r="M6552" i="6"/>
  <c r="M6553" i="6"/>
  <c r="M6554" i="6"/>
  <c r="M6555" i="6"/>
  <c r="M6556" i="6"/>
  <c r="M6557" i="6"/>
  <c r="M6558" i="6"/>
  <c r="M6559" i="6"/>
  <c r="M6560" i="6"/>
  <c r="M6561" i="6"/>
  <c r="M6562" i="6"/>
  <c r="M6563" i="6"/>
  <c r="M6564" i="6"/>
  <c r="M6565" i="6"/>
  <c r="M6566" i="6"/>
  <c r="M6567" i="6"/>
  <c r="M6568" i="6"/>
  <c r="M6569" i="6"/>
  <c r="M6570" i="6"/>
  <c r="M6571" i="6"/>
  <c r="M6572" i="6"/>
  <c r="M6573" i="6"/>
  <c r="M6574" i="6"/>
  <c r="M6575" i="6"/>
  <c r="M6576" i="6"/>
  <c r="M6577" i="6"/>
  <c r="M6578" i="6"/>
  <c r="M6579" i="6"/>
  <c r="M6580" i="6"/>
  <c r="M6581" i="6"/>
  <c r="M6582" i="6"/>
  <c r="M6583" i="6"/>
  <c r="M6584" i="6"/>
  <c r="M6585" i="6"/>
  <c r="M6586" i="6"/>
  <c r="M6587" i="6"/>
  <c r="M6588" i="6"/>
  <c r="M6589" i="6"/>
  <c r="M6590" i="6"/>
  <c r="M6591" i="6"/>
  <c r="M6592" i="6"/>
  <c r="M6593" i="6"/>
  <c r="M6594" i="6"/>
  <c r="M6595" i="6"/>
  <c r="M6596" i="6"/>
  <c r="M6597" i="6"/>
  <c r="M6598" i="6"/>
  <c r="M6599" i="6"/>
  <c r="M6600" i="6"/>
  <c r="M6601" i="6"/>
  <c r="M6602" i="6"/>
  <c r="M6603" i="6"/>
  <c r="M6604" i="6"/>
  <c r="M6605" i="6"/>
  <c r="M6606" i="6"/>
  <c r="M6607" i="6"/>
  <c r="M6608" i="6"/>
  <c r="M6609" i="6"/>
  <c r="M6610" i="6"/>
  <c r="M6611" i="6"/>
  <c r="M6612" i="6"/>
  <c r="M6613" i="6"/>
  <c r="M6614" i="6"/>
  <c r="M6615" i="6"/>
  <c r="M6616" i="6"/>
  <c r="M6617" i="6"/>
  <c r="M6618" i="6"/>
  <c r="M6619" i="6"/>
  <c r="M6620" i="6"/>
  <c r="M6621" i="6"/>
  <c r="M6622" i="6"/>
  <c r="M6623" i="6"/>
  <c r="M6624" i="6"/>
  <c r="M6625" i="6"/>
  <c r="M6626" i="6"/>
  <c r="M6627" i="6"/>
  <c r="M6628" i="6"/>
  <c r="M6629" i="6"/>
  <c r="M6630" i="6"/>
  <c r="M6631" i="6"/>
  <c r="M6632" i="6"/>
  <c r="M6633" i="6"/>
  <c r="M6634" i="6"/>
  <c r="M6635" i="6"/>
  <c r="M6636" i="6"/>
  <c r="M6637" i="6"/>
  <c r="M6638" i="6"/>
  <c r="M6639" i="6"/>
  <c r="M6640" i="6"/>
  <c r="M6641" i="6"/>
  <c r="M6642" i="6"/>
  <c r="M6643" i="6"/>
  <c r="M6644" i="6"/>
  <c r="M6645" i="6"/>
  <c r="M6646" i="6"/>
  <c r="M6647" i="6"/>
  <c r="M6648" i="6"/>
  <c r="M6649" i="6"/>
  <c r="M6650" i="6"/>
  <c r="M6651" i="6"/>
  <c r="M6652" i="6"/>
  <c r="M6653" i="6"/>
  <c r="M6654" i="6"/>
  <c r="M6655" i="6"/>
  <c r="M6656" i="6"/>
  <c r="M6657" i="6"/>
  <c r="M6658" i="6"/>
  <c r="M6659" i="6"/>
  <c r="M6660" i="6"/>
  <c r="M6661" i="6"/>
  <c r="M6662" i="6"/>
  <c r="M6663" i="6"/>
  <c r="M6664" i="6"/>
  <c r="M6665" i="6"/>
  <c r="M6666" i="6"/>
  <c r="M6667" i="6"/>
  <c r="M6668" i="6"/>
  <c r="M6669" i="6"/>
  <c r="M6670" i="6"/>
  <c r="M6671" i="6"/>
  <c r="M6672" i="6"/>
  <c r="M6673" i="6"/>
  <c r="M6674" i="6"/>
  <c r="M6675" i="6"/>
  <c r="M6676" i="6"/>
  <c r="M6677" i="6"/>
  <c r="M6678" i="6"/>
  <c r="M6679" i="6"/>
  <c r="M6680" i="6"/>
  <c r="M6681" i="6"/>
  <c r="M6682" i="6"/>
  <c r="M6683" i="6"/>
  <c r="M6684" i="6"/>
  <c r="M6685" i="6"/>
  <c r="M6686" i="6"/>
  <c r="M6687" i="6"/>
  <c r="M6688" i="6"/>
  <c r="M6689" i="6"/>
  <c r="M6690" i="6"/>
  <c r="M6691" i="6"/>
  <c r="M6692" i="6"/>
  <c r="M6693" i="6"/>
  <c r="M6694" i="6"/>
  <c r="M6695" i="6"/>
  <c r="M6696" i="6"/>
  <c r="M6697" i="6"/>
  <c r="M6698" i="6"/>
  <c r="M6699" i="6"/>
  <c r="M6700" i="6"/>
  <c r="M6701" i="6"/>
  <c r="M6702" i="6"/>
  <c r="M6703" i="6"/>
  <c r="M6704" i="6"/>
  <c r="M6705" i="6"/>
  <c r="M6706" i="6"/>
  <c r="M6707" i="6"/>
  <c r="M6708" i="6"/>
  <c r="M6709" i="6"/>
  <c r="M6710" i="6"/>
  <c r="M6711" i="6"/>
  <c r="M6712" i="6"/>
  <c r="M6713" i="6"/>
  <c r="M6714" i="6"/>
  <c r="M6715" i="6"/>
  <c r="M6716" i="6"/>
  <c r="M6717" i="6"/>
  <c r="M6718" i="6"/>
  <c r="M6719" i="6"/>
  <c r="M6720" i="6"/>
  <c r="M6721" i="6"/>
  <c r="M6722" i="6"/>
  <c r="M6723" i="6"/>
  <c r="M6724" i="6"/>
  <c r="M6725" i="6"/>
  <c r="M6726" i="6"/>
  <c r="M6727" i="6"/>
  <c r="M6728" i="6"/>
  <c r="M6729" i="6"/>
  <c r="M6730" i="6"/>
  <c r="M6731" i="6"/>
  <c r="M6732" i="6"/>
  <c r="M6733" i="6"/>
  <c r="M6734" i="6"/>
  <c r="M6735" i="6"/>
  <c r="M6736" i="6"/>
  <c r="M6737" i="6"/>
  <c r="M6738" i="6"/>
  <c r="M6739" i="6"/>
  <c r="M6740" i="6"/>
  <c r="M6741" i="6"/>
  <c r="M6742" i="6"/>
  <c r="M6743" i="6"/>
  <c r="M6744" i="6"/>
  <c r="M6745" i="6"/>
  <c r="M6746" i="6"/>
  <c r="M6747" i="6"/>
  <c r="M6748" i="6"/>
  <c r="M6749" i="6"/>
  <c r="M6750" i="6"/>
  <c r="M6751" i="6"/>
  <c r="M6752" i="6"/>
  <c r="M6753" i="6"/>
  <c r="M6754" i="6"/>
  <c r="M6755" i="6"/>
  <c r="M6756" i="6"/>
  <c r="M6757" i="6"/>
  <c r="M6758" i="6"/>
  <c r="M6759" i="6"/>
  <c r="M6760" i="6"/>
  <c r="M6761" i="6"/>
  <c r="M6762" i="6"/>
  <c r="M6763" i="6"/>
  <c r="M6764" i="6"/>
  <c r="M6765" i="6"/>
  <c r="M6766" i="6"/>
  <c r="M6767" i="6"/>
  <c r="M6768" i="6"/>
  <c r="M6769" i="6"/>
  <c r="M6770" i="6"/>
  <c r="M6771" i="6"/>
  <c r="M6772" i="6"/>
  <c r="M6773" i="6"/>
  <c r="M6774" i="6"/>
  <c r="M6775" i="6"/>
  <c r="M6776" i="6"/>
  <c r="M6777" i="6"/>
  <c r="M6778" i="6"/>
  <c r="M6779" i="6"/>
  <c r="M6780" i="6"/>
  <c r="M6781" i="6"/>
  <c r="M6782" i="6"/>
  <c r="M6783" i="6"/>
  <c r="M6784" i="6"/>
  <c r="M6785" i="6"/>
  <c r="M6786" i="6"/>
  <c r="M6787" i="6"/>
  <c r="M6788" i="6"/>
  <c r="M6789" i="6"/>
  <c r="M6790" i="6"/>
  <c r="M6791" i="6"/>
  <c r="M6792" i="6"/>
  <c r="M6793" i="6"/>
  <c r="M6794" i="6"/>
  <c r="M6795" i="6"/>
  <c r="M6796" i="6"/>
  <c r="M6797" i="6"/>
  <c r="M6798" i="6"/>
  <c r="M6799" i="6"/>
  <c r="M6800" i="6"/>
  <c r="M6801" i="6"/>
  <c r="M6802" i="6"/>
  <c r="M6803" i="6"/>
  <c r="M6804" i="6"/>
  <c r="M6805" i="6"/>
  <c r="M6806" i="6"/>
  <c r="M6807" i="6"/>
  <c r="M6808" i="6"/>
  <c r="M6809" i="6"/>
  <c r="M6810" i="6"/>
  <c r="M6811" i="6"/>
  <c r="M6812" i="6"/>
  <c r="M6813" i="6"/>
  <c r="M6814" i="6"/>
  <c r="M6815" i="6"/>
  <c r="M6816" i="6"/>
  <c r="M6817" i="6"/>
  <c r="M6818" i="6"/>
  <c r="M6819" i="6"/>
  <c r="M6820" i="6"/>
  <c r="M6821" i="6"/>
  <c r="M6822" i="6"/>
  <c r="M6823" i="6"/>
  <c r="M6824" i="6"/>
  <c r="M6825" i="6"/>
  <c r="M6826" i="6"/>
  <c r="M6827" i="6"/>
  <c r="M6828" i="6"/>
  <c r="M6829" i="6"/>
  <c r="M6830" i="6"/>
  <c r="M6831" i="6"/>
  <c r="M6832" i="6"/>
  <c r="M6833" i="6"/>
  <c r="M6834" i="6"/>
  <c r="M6835" i="6"/>
  <c r="M6836" i="6"/>
  <c r="M6837" i="6"/>
  <c r="M6838" i="6"/>
  <c r="M6839" i="6"/>
  <c r="M6840" i="6"/>
  <c r="M6841" i="6"/>
  <c r="M6842" i="6"/>
  <c r="M6843" i="6"/>
  <c r="M6844" i="6"/>
  <c r="M6845" i="6"/>
  <c r="M6846" i="6"/>
  <c r="M6847" i="6"/>
  <c r="M6848" i="6"/>
  <c r="M6849" i="6"/>
  <c r="M6850" i="6"/>
  <c r="M6851" i="6"/>
  <c r="M6852" i="6"/>
  <c r="M6853" i="6"/>
  <c r="M6854" i="6"/>
  <c r="M6855" i="6"/>
  <c r="M6856" i="6"/>
  <c r="M6857" i="6"/>
  <c r="M6858" i="6"/>
  <c r="M6859" i="6"/>
  <c r="M6860" i="6"/>
  <c r="M6861" i="6"/>
  <c r="M6862" i="6"/>
  <c r="M6863" i="6"/>
  <c r="M6864" i="6"/>
  <c r="M6865" i="6"/>
  <c r="M6866" i="6"/>
  <c r="M6867" i="6"/>
  <c r="M6868" i="6"/>
  <c r="M6869" i="6"/>
  <c r="M6870" i="6"/>
  <c r="M6871" i="6"/>
  <c r="M6872" i="6"/>
  <c r="M6873" i="6"/>
  <c r="M6874" i="6"/>
  <c r="M6875" i="6"/>
  <c r="M6876" i="6"/>
  <c r="M6877" i="6"/>
  <c r="M6878" i="6"/>
  <c r="M6879" i="6"/>
  <c r="M6880" i="6"/>
  <c r="M6881" i="6"/>
  <c r="M6882" i="6"/>
  <c r="M6883" i="6"/>
  <c r="M6884" i="6"/>
  <c r="M6885" i="6"/>
  <c r="M6886" i="6"/>
  <c r="M6887" i="6"/>
  <c r="M6888" i="6"/>
  <c r="M6889" i="6"/>
  <c r="M6890" i="6"/>
  <c r="M6891" i="6"/>
  <c r="M6892" i="6"/>
  <c r="M6893" i="6"/>
  <c r="M6894" i="6"/>
  <c r="M6895" i="6"/>
  <c r="M6896" i="6"/>
  <c r="M6897" i="6"/>
  <c r="M6898" i="6"/>
  <c r="M6899" i="6"/>
  <c r="M6900" i="6"/>
  <c r="M6901" i="6"/>
  <c r="M6902" i="6"/>
  <c r="M6903" i="6"/>
  <c r="M6904" i="6"/>
  <c r="M6905" i="6"/>
  <c r="M6906" i="6"/>
  <c r="M6907" i="6"/>
  <c r="M6908" i="6"/>
  <c r="M6909" i="6"/>
  <c r="M6910" i="6"/>
  <c r="M6911" i="6"/>
  <c r="M6912" i="6"/>
  <c r="M6913" i="6"/>
  <c r="M6914" i="6"/>
  <c r="M6915" i="6"/>
  <c r="M6916" i="6"/>
  <c r="M6917" i="6"/>
  <c r="M6918" i="6"/>
  <c r="M6919" i="6"/>
  <c r="M6920" i="6"/>
  <c r="M6921" i="6"/>
  <c r="M6922" i="6"/>
  <c r="M6923" i="6"/>
  <c r="M6924" i="6"/>
  <c r="M6925" i="6"/>
  <c r="M6926" i="6"/>
  <c r="M6927" i="6"/>
  <c r="M6928" i="6"/>
  <c r="M6929" i="6"/>
  <c r="M6930" i="6"/>
  <c r="M6931" i="6"/>
  <c r="M6932" i="6"/>
  <c r="M6933" i="6"/>
  <c r="M6934" i="6"/>
  <c r="M6935" i="6"/>
  <c r="M6936" i="6"/>
  <c r="M6937" i="6"/>
  <c r="M6938" i="6"/>
  <c r="M6939" i="6"/>
  <c r="M6940" i="6"/>
  <c r="M6941" i="6"/>
  <c r="M6942" i="6"/>
  <c r="M6943" i="6"/>
  <c r="M6944" i="6"/>
  <c r="M6945" i="6"/>
  <c r="M6946" i="6"/>
  <c r="M6947" i="6"/>
  <c r="M6948" i="6"/>
  <c r="M6949" i="6"/>
  <c r="M6950" i="6"/>
  <c r="M6951" i="6"/>
  <c r="M6952" i="6"/>
  <c r="M6953" i="6"/>
  <c r="M6954" i="6"/>
  <c r="M6955" i="6"/>
  <c r="M6956" i="6"/>
  <c r="M6957" i="6"/>
  <c r="M6958" i="6"/>
  <c r="M6959" i="6"/>
  <c r="M6960" i="6"/>
  <c r="M6961" i="6"/>
  <c r="M6962" i="6"/>
  <c r="M6963" i="6"/>
  <c r="M6964" i="6"/>
  <c r="M6965" i="6"/>
  <c r="M6966" i="6"/>
  <c r="M6967" i="6"/>
  <c r="M6968" i="6"/>
  <c r="M6969" i="6"/>
  <c r="M6970" i="6"/>
  <c r="M6971" i="6"/>
  <c r="M6972" i="6"/>
  <c r="M6973" i="6"/>
  <c r="M6974" i="6"/>
  <c r="M6975" i="6"/>
  <c r="M6976" i="6"/>
  <c r="M6977" i="6"/>
  <c r="M6978" i="6"/>
  <c r="M6979" i="6"/>
  <c r="M6980" i="6"/>
  <c r="M6981" i="6"/>
  <c r="M6982" i="6"/>
  <c r="M6983" i="6"/>
  <c r="M6984" i="6"/>
  <c r="M6985" i="6"/>
  <c r="M6986" i="6"/>
  <c r="M6987" i="6"/>
  <c r="M6988" i="6"/>
  <c r="M6989" i="6"/>
  <c r="M6990" i="6"/>
  <c r="M6991" i="6"/>
  <c r="M6992" i="6"/>
  <c r="M6993" i="6"/>
  <c r="M6994" i="6"/>
  <c r="M6995" i="6"/>
  <c r="M6996" i="6"/>
  <c r="M6997" i="6"/>
  <c r="M6998" i="6"/>
  <c r="M6999" i="6"/>
  <c r="M7000" i="6"/>
  <c r="M7001" i="6"/>
  <c r="M7002" i="6"/>
  <c r="M7003" i="6"/>
  <c r="M7004" i="6"/>
  <c r="M7005" i="6"/>
  <c r="M7006" i="6"/>
  <c r="M7007" i="6"/>
  <c r="M7008" i="6"/>
  <c r="M7009" i="6"/>
  <c r="M7010" i="6"/>
  <c r="M7011" i="6"/>
  <c r="M7012" i="6"/>
  <c r="M7013" i="6"/>
  <c r="M7014" i="6"/>
  <c r="M7015" i="6"/>
  <c r="M7016" i="6"/>
  <c r="M7017" i="6"/>
  <c r="M7018" i="6"/>
  <c r="M7019" i="6"/>
  <c r="M7020" i="6"/>
  <c r="M7021" i="6"/>
  <c r="M7022" i="6"/>
  <c r="M7023" i="6"/>
  <c r="M7024" i="6"/>
  <c r="M7025" i="6"/>
  <c r="M7026" i="6"/>
  <c r="M7027" i="6"/>
  <c r="M7028" i="6"/>
  <c r="M7029" i="6"/>
  <c r="M7030" i="6"/>
  <c r="M7031" i="6"/>
  <c r="M7032" i="6"/>
  <c r="M7033" i="6"/>
  <c r="M7034" i="6"/>
  <c r="M7035" i="6"/>
  <c r="M7036" i="6"/>
  <c r="M7037" i="6"/>
  <c r="M7038" i="6"/>
  <c r="M7039" i="6"/>
  <c r="M7040" i="6"/>
  <c r="M7041" i="6"/>
  <c r="M7042" i="6"/>
  <c r="M7043" i="6"/>
  <c r="M7044" i="6"/>
  <c r="M7045" i="6"/>
  <c r="M7046" i="6"/>
  <c r="M7047" i="6"/>
  <c r="M7048" i="6"/>
  <c r="M7049" i="6"/>
  <c r="M7050" i="6"/>
  <c r="M7051" i="6"/>
  <c r="M7052" i="6"/>
  <c r="M7053" i="6"/>
  <c r="M7054" i="6"/>
  <c r="M7055" i="6"/>
  <c r="M7056" i="6"/>
  <c r="M7057" i="6"/>
  <c r="M7058" i="6"/>
  <c r="M7059" i="6"/>
  <c r="M7060" i="6"/>
  <c r="M7061" i="6"/>
  <c r="M7062" i="6"/>
  <c r="M7063" i="6"/>
  <c r="M7064" i="6"/>
  <c r="M7065" i="6"/>
  <c r="M7066" i="6"/>
  <c r="M7067" i="6"/>
  <c r="M7068" i="6"/>
  <c r="M7069" i="6"/>
  <c r="M7070" i="6"/>
  <c r="M7071" i="6"/>
  <c r="M7072" i="6"/>
  <c r="M7073" i="6"/>
  <c r="M7074" i="6"/>
  <c r="M7075" i="6"/>
  <c r="M7076" i="6"/>
  <c r="M7077" i="6"/>
  <c r="M7078" i="6"/>
  <c r="M7079" i="6"/>
  <c r="M7080" i="6"/>
  <c r="M7081" i="6"/>
  <c r="M7082" i="6"/>
  <c r="M7083" i="6"/>
  <c r="M7084" i="6"/>
  <c r="M7085" i="6"/>
  <c r="M7086" i="6"/>
  <c r="M7087" i="6"/>
  <c r="M7088" i="6"/>
  <c r="M7089" i="6"/>
  <c r="M7090" i="6"/>
  <c r="M7091" i="6"/>
  <c r="M7092" i="6"/>
  <c r="M7093" i="6"/>
  <c r="M7094" i="6"/>
  <c r="M7095" i="6"/>
  <c r="M7096" i="6"/>
  <c r="M7097" i="6"/>
  <c r="M7098" i="6"/>
  <c r="M7099" i="6"/>
  <c r="M7100" i="6"/>
  <c r="M7101" i="6"/>
  <c r="M7102" i="6"/>
  <c r="M7103" i="6"/>
  <c r="M7104" i="6"/>
  <c r="M7105" i="6"/>
  <c r="M7106" i="6"/>
  <c r="M7107" i="6"/>
  <c r="M7108" i="6"/>
  <c r="M7109" i="6"/>
  <c r="M7110" i="6"/>
  <c r="M7111" i="6"/>
  <c r="M7112" i="6"/>
  <c r="M7113" i="6"/>
  <c r="M7114" i="6"/>
  <c r="M7115" i="6"/>
  <c r="M7116" i="6"/>
  <c r="M7117" i="6"/>
  <c r="M7118" i="6"/>
  <c r="M7119" i="6"/>
  <c r="M7120" i="6"/>
  <c r="M7121" i="6"/>
  <c r="M7122" i="6"/>
  <c r="M7123" i="6"/>
  <c r="M7124" i="6"/>
  <c r="M7125" i="6"/>
  <c r="M7126" i="6"/>
  <c r="M7127" i="6"/>
  <c r="M7128" i="6"/>
  <c r="M7129" i="6"/>
  <c r="M7130" i="6"/>
  <c r="M7131" i="6"/>
  <c r="M7132" i="6"/>
  <c r="M7133" i="6"/>
  <c r="M7134" i="6"/>
  <c r="M7135" i="6"/>
  <c r="M7136" i="6"/>
  <c r="M7137" i="6"/>
  <c r="M7138" i="6"/>
  <c r="M7139" i="6"/>
  <c r="M7140" i="6"/>
  <c r="M7141" i="6"/>
  <c r="M7142" i="6"/>
  <c r="M7143" i="6"/>
  <c r="M7144" i="6"/>
  <c r="M7145" i="6"/>
  <c r="M7146" i="6"/>
  <c r="M7147" i="6"/>
  <c r="M7148" i="6"/>
  <c r="M7149" i="6"/>
  <c r="M7150" i="6"/>
  <c r="M7151" i="6"/>
  <c r="M7152" i="6"/>
  <c r="M7153" i="6"/>
  <c r="M7154" i="6"/>
  <c r="M7155" i="6"/>
  <c r="M7156" i="6"/>
  <c r="M7157" i="6"/>
  <c r="M7158" i="6"/>
  <c r="M7159" i="6"/>
  <c r="M7160" i="6"/>
  <c r="M7161" i="6"/>
  <c r="M7162" i="6"/>
  <c r="M7163" i="6"/>
  <c r="M7164" i="6"/>
  <c r="M7165" i="6"/>
  <c r="M7166" i="6"/>
  <c r="M7167" i="6"/>
  <c r="M7168" i="6"/>
  <c r="M7169" i="6"/>
  <c r="M7170" i="6"/>
  <c r="M7171" i="6"/>
  <c r="M7172" i="6"/>
  <c r="M7173" i="6"/>
  <c r="M7174" i="6"/>
  <c r="M7175" i="6"/>
  <c r="M7176" i="6"/>
  <c r="M7177" i="6"/>
  <c r="M7178" i="6"/>
  <c r="M7179" i="6"/>
  <c r="M7180" i="6"/>
  <c r="M7181" i="6"/>
  <c r="M7182" i="6"/>
  <c r="M7183" i="6"/>
  <c r="M7184" i="6"/>
  <c r="M7185" i="6"/>
  <c r="M7186" i="6"/>
  <c r="M7187" i="6"/>
  <c r="M7188" i="6"/>
  <c r="M7189" i="6"/>
  <c r="M7190" i="6"/>
  <c r="M7191" i="6"/>
  <c r="M7192" i="6"/>
  <c r="M7193" i="6"/>
  <c r="M7194" i="6"/>
  <c r="M7195" i="6"/>
  <c r="M7196" i="6"/>
  <c r="M7197" i="6"/>
  <c r="M7198" i="6"/>
  <c r="M7199" i="6"/>
  <c r="M7200" i="6"/>
  <c r="M7201" i="6"/>
  <c r="M7202" i="6"/>
  <c r="M7203" i="6"/>
  <c r="M7204" i="6"/>
  <c r="M7205" i="6"/>
  <c r="M7206" i="6"/>
  <c r="M7207" i="6"/>
  <c r="M7208" i="6"/>
  <c r="M7209" i="6"/>
  <c r="M7210" i="6"/>
  <c r="M7211" i="6"/>
  <c r="M7212" i="6"/>
  <c r="M7213" i="6"/>
  <c r="M7214" i="6"/>
  <c r="M7215" i="6"/>
  <c r="M7216" i="6"/>
  <c r="M7217" i="6"/>
  <c r="M7218" i="6"/>
  <c r="M7219" i="6"/>
  <c r="M7220" i="6"/>
  <c r="M7221" i="6"/>
  <c r="M7222" i="6"/>
  <c r="M7223" i="6"/>
  <c r="M7224" i="6"/>
  <c r="M7225" i="6"/>
  <c r="M7226" i="6"/>
  <c r="M7227" i="6"/>
  <c r="M7228" i="6"/>
  <c r="M7229" i="6"/>
  <c r="M7230" i="6"/>
  <c r="M7231" i="6"/>
  <c r="M7232" i="6"/>
  <c r="M7233" i="6"/>
  <c r="M7234" i="6"/>
  <c r="M7235" i="6"/>
  <c r="M7236" i="6"/>
  <c r="M7237" i="6"/>
  <c r="M7238" i="6"/>
  <c r="M7239" i="6"/>
  <c r="M7240" i="6"/>
  <c r="M7241" i="6"/>
  <c r="M7242" i="6"/>
  <c r="M7243" i="6"/>
  <c r="M7244" i="6"/>
  <c r="M7245" i="6"/>
  <c r="M7246" i="6"/>
  <c r="M7247" i="6"/>
  <c r="M7248" i="6"/>
  <c r="M7249" i="6"/>
  <c r="M7250" i="6"/>
  <c r="M7251" i="6"/>
  <c r="M7252" i="6"/>
  <c r="M7253" i="6"/>
  <c r="M7254" i="6"/>
  <c r="M7255" i="6"/>
  <c r="M7256" i="6"/>
  <c r="M7257" i="6"/>
  <c r="M7258" i="6"/>
  <c r="M7259" i="6"/>
  <c r="M7260" i="6"/>
  <c r="M7261" i="6"/>
  <c r="M7262" i="6"/>
  <c r="M7263" i="6"/>
  <c r="M7264" i="6"/>
  <c r="M7265" i="6"/>
  <c r="M7266" i="6"/>
  <c r="M7267" i="6"/>
  <c r="M7268" i="6"/>
  <c r="M7269" i="6"/>
  <c r="M7270" i="6"/>
  <c r="M7271" i="6"/>
  <c r="M7272" i="6"/>
  <c r="M7273" i="6"/>
  <c r="M7274" i="6"/>
  <c r="M7275" i="6"/>
  <c r="M7276" i="6"/>
  <c r="M7277" i="6"/>
  <c r="M7278" i="6"/>
  <c r="M7279" i="6"/>
  <c r="M7280" i="6"/>
  <c r="M7281" i="6"/>
  <c r="M7282" i="6"/>
  <c r="M7283" i="6"/>
  <c r="M7284" i="6"/>
  <c r="M7285" i="6"/>
  <c r="M7286" i="6"/>
  <c r="M7287" i="6"/>
  <c r="M7288" i="6"/>
  <c r="M7289" i="6"/>
  <c r="M7290" i="6"/>
  <c r="M7291" i="6"/>
  <c r="M7292" i="6"/>
  <c r="M7293" i="6"/>
  <c r="M7294" i="6"/>
  <c r="M7295" i="6"/>
  <c r="M7296" i="6"/>
  <c r="M7297" i="6"/>
  <c r="M7298" i="6"/>
  <c r="M7299" i="6"/>
  <c r="M7300" i="6"/>
  <c r="M7301" i="6"/>
  <c r="M7302" i="6"/>
  <c r="M7303" i="6"/>
  <c r="M7304" i="6"/>
  <c r="M7305" i="6"/>
  <c r="M7306" i="6"/>
  <c r="M7307" i="6"/>
  <c r="M7308" i="6"/>
  <c r="M7309" i="6"/>
  <c r="M7310" i="6"/>
  <c r="M7311" i="6"/>
  <c r="M7312" i="6"/>
  <c r="M7313" i="6"/>
  <c r="M7314" i="6"/>
  <c r="M7315" i="6"/>
  <c r="M7316" i="6"/>
  <c r="M7317" i="6"/>
  <c r="M7318" i="6"/>
  <c r="M7319" i="6"/>
  <c r="M7320" i="6"/>
  <c r="M7321" i="6"/>
  <c r="M7322" i="6"/>
  <c r="M7323" i="6"/>
  <c r="M7324" i="6"/>
  <c r="M7325" i="6"/>
  <c r="M7326" i="6"/>
  <c r="M7327" i="6"/>
  <c r="M7328" i="6"/>
  <c r="M7329" i="6"/>
  <c r="M7330" i="6"/>
  <c r="M7331" i="6"/>
  <c r="M7332" i="6"/>
  <c r="M7333" i="6"/>
  <c r="M7334" i="6"/>
  <c r="M7335" i="6"/>
  <c r="M7336" i="6"/>
  <c r="M7337" i="6"/>
  <c r="M7338" i="6"/>
  <c r="M7339" i="6"/>
  <c r="M7340" i="6"/>
  <c r="M7341" i="6"/>
  <c r="M7342" i="6"/>
  <c r="M7343" i="6"/>
  <c r="M7344" i="6"/>
  <c r="M7345" i="6"/>
  <c r="M7346" i="6"/>
  <c r="M7347" i="6"/>
  <c r="M7348" i="6"/>
  <c r="M7349" i="6"/>
  <c r="M7350" i="6"/>
  <c r="M7351" i="6"/>
  <c r="M7352" i="6"/>
  <c r="M7353" i="6"/>
  <c r="M7354" i="6"/>
  <c r="M7355" i="6"/>
  <c r="M7356" i="6"/>
  <c r="M7357" i="6"/>
  <c r="M7358" i="6"/>
  <c r="M7359" i="6"/>
  <c r="M7360" i="6"/>
  <c r="M7361" i="6"/>
  <c r="M7362" i="6"/>
  <c r="M7363" i="6"/>
  <c r="M7364" i="6"/>
  <c r="M7365" i="6"/>
  <c r="M7366" i="6"/>
  <c r="M7367" i="6"/>
  <c r="M7368" i="6"/>
  <c r="M7369" i="6"/>
  <c r="M7370" i="6"/>
  <c r="M7371" i="6"/>
  <c r="M7372" i="6"/>
  <c r="M7373" i="6"/>
  <c r="M7374" i="6"/>
  <c r="M7375" i="6"/>
  <c r="M7376" i="6"/>
  <c r="M7377" i="6"/>
  <c r="M7378" i="6"/>
  <c r="M7379" i="6"/>
  <c r="M7380" i="6"/>
  <c r="M7381" i="6"/>
  <c r="M7382" i="6"/>
  <c r="M7383" i="6"/>
  <c r="M7384" i="6"/>
  <c r="M7385" i="6"/>
  <c r="M7386" i="6"/>
  <c r="M7387" i="6"/>
  <c r="M7388" i="6"/>
  <c r="M7389" i="6"/>
  <c r="M7390" i="6"/>
  <c r="M7391" i="6"/>
  <c r="M7392" i="6"/>
  <c r="M7393" i="6"/>
  <c r="M7394" i="6"/>
  <c r="M7395" i="6"/>
  <c r="M7396" i="6"/>
  <c r="M7397" i="6"/>
  <c r="M7398" i="6"/>
  <c r="M7399" i="6"/>
  <c r="M7400" i="6"/>
  <c r="M7401" i="6"/>
  <c r="M7402" i="6"/>
  <c r="M7403" i="6"/>
  <c r="M7404" i="6"/>
  <c r="M7405" i="6"/>
  <c r="M7406" i="6"/>
  <c r="M7407" i="6"/>
  <c r="M7408" i="6"/>
  <c r="M7409" i="6"/>
  <c r="M7410" i="6"/>
  <c r="M7411" i="6"/>
  <c r="M7412" i="6"/>
  <c r="M7413" i="6"/>
  <c r="M7414" i="6"/>
  <c r="M7415" i="6"/>
  <c r="M7416" i="6"/>
  <c r="M7417" i="6"/>
  <c r="M7418" i="6"/>
  <c r="M7419" i="6"/>
  <c r="M7420" i="6"/>
  <c r="M7421" i="6"/>
  <c r="M7422" i="6"/>
  <c r="M7423" i="6"/>
  <c r="M7424" i="6"/>
  <c r="M7425" i="6"/>
  <c r="M7426" i="6"/>
  <c r="M7427" i="6"/>
  <c r="M7428" i="6"/>
  <c r="M7429" i="6"/>
  <c r="M7430" i="6"/>
  <c r="M7431" i="6"/>
  <c r="M7432" i="6"/>
  <c r="M7433" i="6"/>
  <c r="M7434" i="6"/>
  <c r="M7435" i="6"/>
  <c r="M7436" i="6"/>
  <c r="M7437" i="6"/>
  <c r="M7438" i="6"/>
  <c r="M7439" i="6"/>
  <c r="M7440" i="6"/>
  <c r="M7441" i="6"/>
  <c r="M7442" i="6"/>
  <c r="M7443" i="6"/>
  <c r="M7444" i="6"/>
  <c r="M7445" i="6"/>
  <c r="M7446" i="6"/>
  <c r="M7447" i="6"/>
  <c r="M7448" i="6"/>
  <c r="M7449" i="6"/>
  <c r="M7450" i="6"/>
  <c r="M7451" i="6"/>
  <c r="M7452" i="6"/>
  <c r="M7453" i="6"/>
  <c r="M7454" i="6"/>
  <c r="M7455" i="6"/>
  <c r="M7456" i="6"/>
  <c r="M7457" i="6"/>
  <c r="M7458" i="6"/>
  <c r="M7459" i="6"/>
  <c r="M7460" i="6"/>
  <c r="M7461" i="6"/>
  <c r="M7462" i="6"/>
  <c r="M7463" i="6"/>
  <c r="M7464" i="6"/>
  <c r="M7465" i="6"/>
  <c r="M7466" i="6"/>
  <c r="M7467" i="6"/>
  <c r="M7468" i="6"/>
  <c r="M7469" i="6"/>
  <c r="M7470" i="6"/>
  <c r="M7471" i="6"/>
  <c r="M7472" i="6"/>
  <c r="M7473" i="6"/>
  <c r="M7474" i="6"/>
  <c r="M7475" i="6"/>
  <c r="M7476" i="6"/>
  <c r="M7477" i="6"/>
  <c r="M7478" i="6"/>
  <c r="M7479" i="6"/>
  <c r="M7480" i="6"/>
  <c r="M7481" i="6"/>
  <c r="M7482" i="6"/>
  <c r="M7483" i="6"/>
  <c r="M7484" i="6"/>
  <c r="M7485" i="6"/>
  <c r="M7486" i="6"/>
  <c r="M7487" i="6"/>
  <c r="M7488" i="6"/>
  <c r="M7489" i="6"/>
  <c r="M7490" i="6"/>
  <c r="M7491" i="6"/>
  <c r="M7492" i="6"/>
  <c r="M7493" i="6"/>
  <c r="M7494" i="6"/>
  <c r="M7495" i="6"/>
  <c r="M7496" i="6"/>
  <c r="M7497" i="6"/>
  <c r="M7498" i="6"/>
  <c r="M7499" i="6"/>
  <c r="M7500" i="6"/>
  <c r="M7501" i="6"/>
  <c r="M7502" i="6"/>
  <c r="M7503" i="6"/>
  <c r="M7504" i="6"/>
  <c r="M7505" i="6"/>
  <c r="M7506" i="6"/>
  <c r="M7507" i="6"/>
  <c r="M7508" i="6"/>
  <c r="M7509" i="6"/>
  <c r="M7510" i="6"/>
  <c r="M7511" i="6"/>
  <c r="M7512" i="6"/>
  <c r="M7513" i="6"/>
  <c r="M7514" i="6"/>
  <c r="M7515" i="6"/>
  <c r="M7516" i="6"/>
  <c r="M7517" i="6"/>
  <c r="M7518" i="6"/>
  <c r="M7519" i="6"/>
  <c r="M7520" i="6"/>
  <c r="M7521" i="6"/>
  <c r="M7522" i="6"/>
  <c r="M7523" i="6"/>
  <c r="M7524" i="6"/>
  <c r="M7525" i="6"/>
  <c r="M7526" i="6"/>
  <c r="M7527" i="6"/>
  <c r="M7528" i="6"/>
  <c r="M7529" i="6"/>
  <c r="M7530" i="6"/>
  <c r="M7531" i="6"/>
  <c r="M7532" i="6"/>
  <c r="M7533" i="6"/>
  <c r="M7534" i="6"/>
  <c r="M7535" i="6"/>
  <c r="M7536" i="6"/>
  <c r="M7537" i="6"/>
  <c r="M7538" i="6"/>
  <c r="M7539" i="6"/>
  <c r="M7540" i="6"/>
  <c r="M7541" i="6"/>
  <c r="M7542" i="6"/>
  <c r="M7543" i="6"/>
  <c r="M7544" i="6"/>
  <c r="M7545" i="6"/>
  <c r="M7546" i="6"/>
  <c r="M7547" i="6"/>
  <c r="M7548" i="6"/>
  <c r="M7549" i="6"/>
  <c r="M7550" i="6"/>
  <c r="M7551" i="6"/>
  <c r="M7552" i="6"/>
  <c r="M7553" i="6"/>
  <c r="M7554" i="6"/>
  <c r="M7555" i="6"/>
  <c r="M7556" i="6"/>
  <c r="M7557" i="6"/>
  <c r="M7558" i="6"/>
  <c r="M7559" i="6"/>
  <c r="M7560" i="6"/>
  <c r="M7561" i="6"/>
  <c r="M7562" i="6"/>
  <c r="M7563" i="6"/>
  <c r="M7564" i="6"/>
  <c r="M7565" i="6"/>
  <c r="M7566" i="6"/>
  <c r="M7567" i="6"/>
  <c r="M7568" i="6"/>
  <c r="M7569" i="6"/>
  <c r="M7570" i="6"/>
  <c r="M7571" i="6"/>
  <c r="M7572" i="6"/>
  <c r="M7573" i="6"/>
  <c r="M7574" i="6"/>
  <c r="M7575" i="6"/>
  <c r="M7576" i="6"/>
  <c r="M7577" i="6"/>
  <c r="M7578" i="6"/>
  <c r="M7579" i="6"/>
  <c r="M7580" i="6"/>
  <c r="M7581" i="6"/>
  <c r="M7582" i="6"/>
  <c r="M7583" i="6"/>
  <c r="M7584" i="6"/>
  <c r="M7585" i="6"/>
  <c r="M7586" i="6"/>
  <c r="M7587" i="6"/>
  <c r="M7588" i="6"/>
  <c r="M7589" i="6"/>
  <c r="M7590" i="6"/>
  <c r="M7591" i="6"/>
  <c r="M7592" i="6"/>
  <c r="M7593" i="6"/>
  <c r="M7594" i="6"/>
  <c r="M7595" i="6"/>
  <c r="M7596" i="6"/>
  <c r="M7597" i="6"/>
  <c r="M7598" i="6"/>
  <c r="M7599" i="6"/>
  <c r="M7600" i="6"/>
  <c r="M7601" i="6"/>
  <c r="M7602" i="6"/>
  <c r="M7603" i="6"/>
  <c r="M7604" i="6"/>
  <c r="M7605" i="6"/>
  <c r="M7606" i="6"/>
  <c r="M7607" i="6"/>
  <c r="M7608" i="6"/>
  <c r="M7609" i="6"/>
  <c r="M7610" i="6"/>
  <c r="M7611" i="6"/>
  <c r="M7612" i="6"/>
  <c r="M7613" i="6"/>
  <c r="M7614" i="6"/>
  <c r="M7615" i="6"/>
  <c r="M7616" i="6"/>
  <c r="M7617" i="6"/>
  <c r="M7618" i="6"/>
  <c r="M7619" i="6"/>
  <c r="M7620" i="6"/>
  <c r="M7621" i="6"/>
  <c r="M7622" i="6"/>
  <c r="M7623" i="6"/>
  <c r="M7624" i="6"/>
  <c r="M7625" i="6"/>
  <c r="M7626" i="6"/>
  <c r="M7627" i="6"/>
  <c r="M7628" i="6"/>
  <c r="M7629" i="6"/>
  <c r="M7630" i="6"/>
  <c r="M7631" i="6"/>
  <c r="M7632" i="6"/>
  <c r="M7633" i="6"/>
  <c r="M7634" i="6"/>
  <c r="M7635" i="6"/>
  <c r="M7636" i="6"/>
  <c r="M7637" i="6"/>
  <c r="M7638" i="6"/>
  <c r="M7639" i="6"/>
  <c r="M7640" i="6"/>
  <c r="M7641" i="6"/>
  <c r="M7642" i="6"/>
  <c r="M7643" i="6"/>
  <c r="M7644" i="6"/>
  <c r="M7645" i="6"/>
  <c r="M7646" i="6"/>
  <c r="M7647" i="6"/>
  <c r="M7648" i="6"/>
  <c r="M7649" i="6"/>
  <c r="M7650" i="6"/>
  <c r="M7651" i="6"/>
  <c r="M7652" i="6"/>
  <c r="M7653" i="6"/>
  <c r="M7654" i="6"/>
  <c r="M7655" i="6"/>
  <c r="M7656" i="6"/>
  <c r="M7657" i="6"/>
  <c r="M7658" i="6"/>
  <c r="M7659" i="6"/>
  <c r="M7660" i="6"/>
  <c r="M7661" i="6"/>
  <c r="M7662" i="6"/>
  <c r="M7663" i="6"/>
  <c r="M7664" i="6"/>
  <c r="M7665" i="6"/>
  <c r="M7666" i="6"/>
  <c r="M7667" i="6"/>
  <c r="M7668" i="6"/>
  <c r="M7669" i="6"/>
  <c r="M7670" i="6"/>
  <c r="M7671" i="6"/>
  <c r="M7672" i="6"/>
  <c r="M7673" i="6"/>
  <c r="M7674" i="6"/>
  <c r="M7675" i="6"/>
  <c r="M7676" i="6"/>
  <c r="M7677" i="6"/>
  <c r="M7678" i="6"/>
  <c r="M7679" i="6"/>
  <c r="M7680" i="6"/>
  <c r="M7681" i="6"/>
  <c r="M7682" i="6"/>
  <c r="M7683" i="6"/>
  <c r="M7684" i="6"/>
  <c r="M7685" i="6"/>
  <c r="M7686" i="6"/>
  <c r="M7687" i="6"/>
  <c r="M7688" i="6"/>
  <c r="M7689" i="6"/>
  <c r="M7690" i="6"/>
  <c r="M7691" i="6"/>
  <c r="M7692" i="6"/>
  <c r="M7693" i="6"/>
  <c r="M7694" i="6"/>
  <c r="M7695" i="6"/>
  <c r="M7696" i="6"/>
  <c r="M7697" i="6"/>
  <c r="M7698" i="6"/>
  <c r="M7699" i="6"/>
  <c r="M7700" i="6"/>
  <c r="M7701" i="6"/>
  <c r="M7702" i="6"/>
  <c r="M7703" i="6"/>
  <c r="M7704" i="6"/>
  <c r="M7705" i="6"/>
  <c r="M7706" i="6"/>
  <c r="M7707" i="6"/>
  <c r="M7708" i="6"/>
  <c r="M7709" i="6"/>
  <c r="M7710" i="6"/>
  <c r="M7711" i="6"/>
  <c r="M7712" i="6"/>
  <c r="M7713" i="6"/>
  <c r="M7714" i="6"/>
  <c r="M7715" i="6"/>
  <c r="M7716" i="6"/>
  <c r="M7717" i="6"/>
  <c r="M7718" i="6"/>
  <c r="M7719" i="6"/>
  <c r="M7720" i="6"/>
  <c r="M7721" i="6"/>
  <c r="M7722" i="6"/>
  <c r="M7723" i="6"/>
  <c r="M7724" i="6"/>
  <c r="M7725" i="6"/>
  <c r="M7726" i="6"/>
  <c r="M7727" i="6"/>
  <c r="M7728" i="6"/>
  <c r="M7729" i="6"/>
  <c r="M7730" i="6"/>
  <c r="M7731" i="6"/>
  <c r="M7732" i="6"/>
  <c r="M7733" i="6"/>
  <c r="M7734" i="6"/>
  <c r="M7735" i="6"/>
  <c r="M7736" i="6"/>
  <c r="M7737" i="6"/>
  <c r="M7738" i="6"/>
  <c r="M7739" i="6"/>
  <c r="M7740" i="6"/>
  <c r="M7741" i="6"/>
  <c r="M7742" i="6"/>
  <c r="M7743" i="6"/>
  <c r="M7744" i="6"/>
  <c r="M7745" i="6"/>
  <c r="M7746" i="6"/>
  <c r="M7747" i="6"/>
  <c r="M7748" i="6"/>
  <c r="M7749" i="6"/>
  <c r="M7750" i="6"/>
  <c r="M7751" i="6"/>
  <c r="M7752" i="6"/>
  <c r="M7753" i="6"/>
  <c r="M7754" i="6"/>
  <c r="M7755" i="6"/>
  <c r="M7756" i="6"/>
  <c r="M7757" i="6"/>
  <c r="M7758" i="6"/>
  <c r="M7759" i="6"/>
  <c r="M7760" i="6"/>
  <c r="M7761" i="6"/>
  <c r="M7762" i="6"/>
  <c r="M7763" i="6"/>
  <c r="M7764" i="6"/>
  <c r="M7765" i="6"/>
  <c r="M7766" i="6"/>
  <c r="M7767" i="6"/>
  <c r="M7768" i="6"/>
  <c r="M7769" i="6"/>
  <c r="M7770" i="6"/>
  <c r="M7771" i="6"/>
  <c r="M7772" i="6"/>
  <c r="M7773" i="6"/>
  <c r="M7774" i="6"/>
  <c r="M7775" i="6"/>
  <c r="M7776" i="6"/>
  <c r="M7777" i="6"/>
  <c r="M7778" i="6"/>
  <c r="M7779" i="6"/>
  <c r="M7780" i="6"/>
  <c r="M7781" i="6"/>
  <c r="M7782" i="6"/>
  <c r="M7783" i="6"/>
  <c r="M7784" i="6"/>
  <c r="M7785" i="6"/>
  <c r="M7786" i="6"/>
  <c r="M7787" i="6"/>
  <c r="M7788" i="6"/>
  <c r="M7789" i="6"/>
  <c r="M7790" i="6"/>
  <c r="M7791" i="6"/>
  <c r="M7792" i="6"/>
  <c r="M7793" i="6"/>
  <c r="M7794" i="6"/>
  <c r="M7795" i="6"/>
  <c r="M7796" i="6"/>
  <c r="M7797" i="6"/>
  <c r="M7798" i="6"/>
  <c r="M7799" i="6"/>
  <c r="M7800" i="6"/>
  <c r="M7801" i="6"/>
  <c r="M7802" i="6"/>
  <c r="M7803" i="6"/>
  <c r="M7804" i="6"/>
  <c r="M7805" i="6"/>
  <c r="M7806" i="6"/>
  <c r="M7807" i="6"/>
  <c r="M7808" i="6"/>
  <c r="M7809" i="6"/>
  <c r="M7810" i="6"/>
  <c r="M7811" i="6"/>
  <c r="M7812" i="6"/>
  <c r="M7813" i="6"/>
  <c r="M7814" i="6"/>
  <c r="M7815" i="6"/>
  <c r="M7816" i="6"/>
  <c r="M7817" i="6"/>
  <c r="M7818" i="6"/>
  <c r="M7819" i="6"/>
  <c r="M7820" i="6"/>
  <c r="M7821" i="6"/>
  <c r="M7822" i="6"/>
  <c r="M7823" i="6"/>
  <c r="M7824" i="6"/>
  <c r="M7825" i="6"/>
  <c r="M7826" i="6"/>
  <c r="M7827" i="6"/>
  <c r="M7828" i="6"/>
  <c r="M7829" i="6"/>
  <c r="M7830" i="6"/>
  <c r="M7831" i="6"/>
  <c r="M7832" i="6"/>
  <c r="M7833" i="6"/>
  <c r="M7834" i="6"/>
  <c r="M7835" i="6"/>
  <c r="M7836" i="6"/>
  <c r="M7837" i="6"/>
  <c r="M7838" i="6"/>
  <c r="M7839" i="6"/>
  <c r="M7840" i="6"/>
  <c r="M7841" i="6"/>
  <c r="M7842" i="6"/>
  <c r="M7843" i="6"/>
  <c r="M7844" i="6"/>
  <c r="M7845" i="6"/>
  <c r="M7846" i="6"/>
  <c r="M7847" i="6"/>
  <c r="M7848" i="6"/>
  <c r="M7849" i="6"/>
  <c r="M7850" i="6"/>
  <c r="M7851" i="6"/>
  <c r="M7852" i="6"/>
  <c r="M7853" i="6"/>
  <c r="M7854" i="6"/>
  <c r="M7855" i="6"/>
  <c r="M7856" i="6"/>
  <c r="M7857" i="6"/>
  <c r="M7858" i="6"/>
  <c r="M7859" i="6"/>
  <c r="M7860" i="6"/>
  <c r="M7861" i="6"/>
  <c r="M7862" i="6"/>
  <c r="M7863" i="6"/>
  <c r="M7864" i="6"/>
  <c r="M7865" i="6"/>
  <c r="M7866" i="6"/>
  <c r="M7867" i="6"/>
  <c r="M7868" i="6"/>
  <c r="M7869" i="6"/>
  <c r="M7870" i="6"/>
  <c r="M7871" i="6"/>
  <c r="M7872" i="6"/>
  <c r="M7873" i="6"/>
  <c r="M7874" i="6"/>
  <c r="M7875" i="6"/>
  <c r="M7876" i="6"/>
  <c r="M7877" i="6"/>
  <c r="M7878" i="6"/>
  <c r="M7879" i="6"/>
  <c r="M7880" i="6"/>
  <c r="M7881" i="6"/>
  <c r="M7882" i="6"/>
  <c r="M7883" i="6"/>
  <c r="M7884" i="6"/>
  <c r="M7885" i="6"/>
  <c r="M7886" i="6"/>
  <c r="M7887" i="6"/>
  <c r="M7888" i="6"/>
  <c r="M7889" i="6"/>
  <c r="M7890" i="6"/>
  <c r="M7891" i="6"/>
  <c r="M7892" i="6"/>
  <c r="M7893" i="6"/>
  <c r="M7894" i="6"/>
  <c r="M7895" i="6"/>
  <c r="M7896" i="6"/>
  <c r="M7897" i="6"/>
  <c r="M7898" i="6"/>
  <c r="M7899" i="6"/>
  <c r="M7900" i="6"/>
  <c r="M7901" i="6"/>
  <c r="M7902" i="6"/>
  <c r="M7903" i="6"/>
  <c r="M7904" i="6"/>
  <c r="M7905" i="6"/>
  <c r="M7906" i="6"/>
  <c r="M7907" i="6"/>
  <c r="M7908" i="6"/>
  <c r="M7909" i="6"/>
  <c r="M7910" i="6"/>
  <c r="M7911" i="6"/>
  <c r="M7912" i="6"/>
  <c r="M7913" i="6"/>
  <c r="M7914" i="6"/>
  <c r="M7915" i="6"/>
  <c r="M7916" i="6"/>
  <c r="M7917" i="6"/>
  <c r="M7918" i="6"/>
  <c r="M7919" i="6"/>
  <c r="M7920" i="6"/>
  <c r="M7921" i="6"/>
  <c r="M7922" i="6"/>
  <c r="M7923" i="6"/>
  <c r="M7924" i="6"/>
  <c r="M7925" i="6"/>
  <c r="M7926" i="6"/>
  <c r="M7927" i="6"/>
  <c r="M7928" i="6"/>
  <c r="M7929" i="6"/>
  <c r="M7930" i="6"/>
  <c r="M7931" i="6"/>
  <c r="M7932" i="6"/>
  <c r="M7933" i="6"/>
  <c r="M7934" i="6"/>
  <c r="M7935" i="6"/>
  <c r="M7936" i="6"/>
  <c r="M7937" i="6"/>
  <c r="M7938" i="6"/>
  <c r="M7939" i="6"/>
  <c r="M7940" i="6"/>
  <c r="M7941" i="6"/>
  <c r="M7942" i="6"/>
  <c r="M7943" i="6"/>
  <c r="M7944" i="6"/>
  <c r="M7945" i="6"/>
  <c r="M7946" i="6"/>
  <c r="M7947" i="6"/>
  <c r="M7948" i="6"/>
  <c r="M7949" i="6"/>
  <c r="M7950" i="6"/>
  <c r="M7951" i="6"/>
  <c r="M7952" i="6"/>
  <c r="M7953" i="6"/>
  <c r="M7954" i="6"/>
  <c r="M7955" i="6"/>
  <c r="M7956" i="6"/>
  <c r="M7957" i="6"/>
  <c r="M7958" i="6"/>
  <c r="M7959" i="6"/>
  <c r="M7960" i="6"/>
  <c r="M7961" i="6"/>
  <c r="M7962" i="6"/>
  <c r="M7963" i="6"/>
  <c r="M7964" i="6"/>
  <c r="M7965" i="6"/>
  <c r="M7966" i="6"/>
  <c r="M7967" i="6"/>
  <c r="M7968" i="6"/>
  <c r="M7969" i="6"/>
  <c r="M7970" i="6"/>
  <c r="M7971" i="6"/>
  <c r="M7972" i="6"/>
  <c r="M7973" i="6"/>
  <c r="M7974" i="6"/>
  <c r="M7975" i="6"/>
  <c r="M7976" i="6"/>
  <c r="M7977" i="6"/>
  <c r="M7978" i="6"/>
  <c r="M7979" i="6"/>
  <c r="M7980" i="6"/>
  <c r="M7981" i="6"/>
  <c r="M7982" i="6"/>
  <c r="M7983" i="6"/>
  <c r="M7984" i="6"/>
  <c r="M7985" i="6"/>
  <c r="M7986" i="6"/>
  <c r="M7987" i="6"/>
  <c r="M7988" i="6"/>
  <c r="M7989" i="6"/>
  <c r="M7990" i="6"/>
  <c r="M7991" i="6"/>
  <c r="M7992" i="6"/>
  <c r="M7993" i="6"/>
  <c r="M7994" i="6"/>
  <c r="M7995" i="6"/>
  <c r="M7996" i="6"/>
  <c r="M7997" i="6"/>
  <c r="M7998" i="6"/>
  <c r="M7999" i="6"/>
  <c r="M8000" i="6"/>
  <c r="M8001" i="6"/>
  <c r="M8002" i="6"/>
  <c r="M8003" i="6"/>
  <c r="M8004" i="6"/>
  <c r="M8005" i="6"/>
  <c r="M8006" i="6"/>
  <c r="M8007" i="6"/>
  <c r="M8008" i="6"/>
  <c r="M8009" i="6"/>
  <c r="M8010" i="6"/>
  <c r="M8011" i="6"/>
  <c r="M8012" i="6"/>
  <c r="M8013" i="6"/>
  <c r="M8014" i="6"/>
  <c r="M8015" i="6"/>
  <c r="M8016" i="6"/>
  <c r="M8017" i="6"/>
  <c r="M8018" i="6"/>
  <c r="M8019" i="6"/>
  <c r="M8020" i="6"/>
  <c r="M8021" i="6"/>
  <c r="M8022" i="6"/>
  <c r="M8023" i="6"/>
  <c r="M8024" i="6"/>
  <c r="M8025" i="6"/>
  <c r="M8026" i="6"/>
  <c r="M8027" i="6"/>
  <c r="M8028" i="6"/>
  <c r="M8029" i="6"/>
  <c r="M8030" i="6"/>
  <c r="M8031" i="6"/>
  <c r="M8032" i="6"/>
  <c r="M8033" i="6"/>
  <c r="M8034" i="6"/>
  <c r="M8035" i="6"/>
  <c r="M8036" i="6"/>
  <c r="M8037" i="6"/>
  <c r="M8038" i="6"/>
  <c r="M8039" i="6"/>
  <c r="M8040" i="6"/>
  <c r="M8041" i="6"/>
  <c r="M8042" i="6"/>
  <c r="M8043" i="6"/>
  <c r="M8044" i="6"/>
  <c r="M8045" i="6"/>
  <c r="M8046" i="6"/>
  <c r="M8047" i="6"/>
  <c r="M8048" i="6"/>
  <c r="M8049" i="6"/>
  <c r="M8050" i="6"/>
  <c r="M8051" i="6"/>
  <c r="M8052" i="6"/>
  <c r="M8053" i="6"/>
  <c r="M8054" i="6"/>
  <c r="M8055" i="6"/>
  <c r="M8056" i="6"/>
  <c r="M8057" i="6"/>
  <c r="M8058" i="6"/>
  <c r="M8059" i="6"/>
  <c r="M8060" i="6"/>
  <c r="M8061" i="6"/>
  <c r="M8062" i="6"/>
  <c r="M8063" i="6"/>
  <c r="M8064" i="6"/>
  <c r="M8065" i="6"/>
  <c r="M8066" i="6"/>
  <c r="M8067" i="6"/>
  <c r="M8068" i="6"/>
  <c r="M8069" i="6"/>
  <c r="M8070" i="6"/>
  <c r="M8071" i="6"/>
  <c r="M8072" i="6"/>
  <c r="M8073" i="6"/>
  <c r="M8074" i="6"/>
  <c r="M8075" i="6"/>
  <c r="M8076" i="6"/>
  <c r="M8077" i="6"/>
  <c r="M8078" i="6"/>
  <c r="M8079" i="6"/>
  <c r="M8080" i="6"/>
  <c r="M8081" i="6"/>
  <c r="M8082" i="6"/>
  <c r="M8083" i="6"/>
  <c r="M8084" i="6"/>
  <c r="M8085" i="6"/>
  <c r="M8086" i="6"/>
  <c r="M8087" i="6"/>
  <c r="M8088" i="6"/>
  <c r="M8089" i="6"/>
  <c r="M8090" i="6"/>
  <c r="M8091" i="6"/>
  <c r="M8092" i="6"/>
  <c r="M8093" i="6"/>
  <c r="M8094" i="6"/>
  <c r="M8095" i="6"/>
  <c r="M8096" i="6"/>
  <c r="M8097" i="6"/>
  <c r="M8098" i="6"/>
  <c r="M8099" i="6"/>
  <c r="M8100" i="6"/>
  <c r="M8101" i="6"/>
  <c r="M8102" i="6"/>
  <c r="M8103" i="6"/>
  <c r="M8104" i="6"/>
  <c r="M8105" i="6"/>
  <c r="M8106" i="6"/>
  <c r="M8107" i="6"/>
  <c r="M8108" i="6"/>
  <c r="M8109" i="6"/>
  <c r="M8110" i="6"/>
  <c r="M8111" i="6"/>
  <c r="M8112" i="6"/>
  <c r="M8113" i="6"/>
  <c r="M8114" i="6"/>
  <c r="M8115" i="6"/>
  <c r="M8116" i="6"/>
  <c r="M8117" i="6"/>
  <c r="M8118" i="6"/>
  <c r="M8119" i="6"/>
  <c r="M8120" i="6"/>
  <c r="M8121" i="6"/>
  <c r="M8122" i="6"/>
  <c r="M8123" i="6"/>
  <c r="M8124" i="6"/>
  <c r="M8125" i="6"/>
  <c r="M8126" i="6"/>
  <c r="M8127" i="6"/>
  <c r="M8128" i="6"/>
  <c r="M8129" i="6"/>
  <c r="M8130" i="6"/>
  <c r="M8131" i="6"/>
  <c r="M8132" i="6"/>
  <c r="M8133" i="6"/>
  <c r="M8134" i="6"/>
  <c r="M8135" i="6"/>
  <c r="M8136" i="6"/>
  <c r="M8137" i="6"/>
  <c r="M8138" i="6"/>
  <c r="M8139" i="6"/>
  <c r="M8140" i="6"/>
  <c r="M8141" i="6"/>
  <c r="M8142" i="6"/>
  <c r="M8143" i="6"/>
  <c r="M8144" i="6"/>
  <c r="M8145" i="6"/>
  <c r="M8146" i="6"/>
  <c r="M8147" i="6"/>
  <c r="M8148" i="6"/>
  <c r="M8149" i="6"/>
  <c r="M8150" i="6"/>
  <c r="M8151" i="6"/>
  <c r="M8152" i="6"/>
  <c r="M8153" i="6"/>
  <c r="M8154" i="6"/>
  <c r="M8155" i="6"/>
  <c r="M8156" i="6"/>
  <c r="M8157" i="6"/>
  <c r="M8158" i="6"/>
  <c r="M8159" i="6"/>
  <c r="M8160" i="6"/>
  <c r="M8161" i="6"/>
  <c r="M8162" i="6"/>
  <c r="M8163" i="6"/>
  <c r="M8164" i="6"/>
  <c r="M8165" i="6"/>
  <c r="M8166" i="6"/>
  <c r="M8167" i="6"/>
  <c r="M8168" i="6"/>
  <c r="M8169" i="6"/>
  <c r="M8170" i="6"/>
  <c r="M8171" i="6"/>
  <c r="M8172" i="6"/>
  <c r="M8173" i="6"/>
  <c r="M8174" i="6"/>
  <c r="M8175" i="6"/>
  <c r="M8176" i="6"/>
  <c r="M8177" i="6"/>
  <c r="M8178" i="6"/>
  <c r="M8179" i="6"/>
  <c r="M8180" i="6"/>
  <c r="M8181" i="6"/>
  <c r="M8182" i="6"/>
  <c r="M8183" i="6"/>
  <c r="M8184" i="6"/>
  <c r="M8185" i="6"/>
  <c r="M8186" i="6"/>
  <c r="M8187" i="6"/>
  <c r="M8188" i="6"/>
  <c r="M8189" i="6"/>
  <c r="M8190" i="6"/>
  <c r="M8191" i="6"/>
  <c r="M8192" i="6"/>
  <c r="M8193" i="6"/>
  <c r="M8194" i="6"/>
  <c r="M8195" i="6"/>
  <c r="M8196" i="6"/>
  <c r="M8197" i="6"/>
  <c r="M8198" i="6"/>
  <c r="M8199" i="6"/>
  <c r="M8200" i="6"/>
  <c r="M8201" i="6"/>
  <c r="M8202" i="6"/>
  <c r="M8203" i="6"/>
  <c r="M8204" i="6"/>
  <c r="M8205" i="6"/>
  <c r="M8206" i="6"/>
  <c r="M8207" i="6"/>
  <c r="M8208" i="6"/>
  <c r="M8209" i="6"/>
  <c r="M8210" i="6"/>
  <c r="M8211" i="6"/>
  <c r="M8212" i="6"/>
  <c r="M8213" i="6"/>
  <c r="M8214" i="6"/>
  <c r="M8215" i="6"/>
  <c r="M8216" i="6"/>
  <c r="M8217" i="6"/>
  <c r="M8218" i="6"/>
  <c r="M8219" i="6"/>
  <c r="M8220" i="6"/>
  <c r="M8221" i="6"/>
  <c r="M8222" i="6"/>
  <c r="M8223" i="6"/>
  <c r="M8224" i="6"/>
  <c r="M8225" i="6"/>
  <c r="M8226" i="6"/>
  <c r="M8227" i="6"/>
  <c r="M8228" i="6"/>
  <c r="M8229" i="6"/>
  <c r="M8230" i="6"/>
  <c r="M8231" i="6"/>
  <c r="M8232" i="6"/>
  <c r="M8233" i="6"/>
  <c r="M8234" i="6"/>
  <c r="M8235" i="6"/>
  <c r="M8236" i="6"/>
  <c r="M8237" i="6"/>
  <c r="M8238" i="6"/>
  <c r="M8239" i="6"/>
  <c r="M8240" i="6"/>
  <c r="M8241" i="6"/>
  <c r="M8242" i="6"/>
  <c r="M8243" i="6"/>
  <c r="M8244" i="6"/>
  <c r="M8245" i="6"/>
  <c r="M8246" i="6"/>
  <c r="M8247" i="6"/>
  <c r="M8248" i="6"/>
  <c r="M8249" i="6"/>
  <c r="M8250" i="6"/>
  <c r="M8251" i="6"/>
  <c r="M8252" i="6"/>
  <c r="M8253" i="6"/>
  <c r="M8254" i="6"/>
  <c r="M8255" i="6"/>
  <c r="M8256" i="6"/>
  <c r="M8257" i="6"/>
  <c r="M8258" i="6"/>
  <c r="M8259" i="6"/>
  <c r="M8260" i="6"/>
  <c r="M8261" i="6"/>
  <c r="M8262" i="6"/>
  <c r="M8263" i="6"/>
  <c r="M8264" i="6"/>
  <c r="M8265" i="6"/>
  <c r="M8266" i="6"/>
  <c r="M8267" i="6"/>
  <c r="M8268" i="6"/>
  <c r="M8269" i="6"/>
  <c r="M8270" i="6"/>
  <c r="M8271" i="6"/>
  <c r="M8272" i="6"/>
  <c r="M8273" i="6"/>
  <c r="M8274" i="6"/>
  <c r="M8275" i="6"/>
  <c r="M8276" i="6"/>
  <c r="M8277" i="6"/>
  <c r="M8278" i="6"/>
  <c r="M8279" i="6"/>
  <c r="M8280" i="6"/>
  <c r="M8281" i="6"/>
  <c r="M8282" i="6"/>
  <c r="M8283" i="6"/>
  <c r="M8284" i="6"/>
  <c r="M8285" i="6"/>
  <c r="M8286" i="6"/>
  <c r="M8287" i="6"/>
  <c r="M8288" i="6"/>
  <c r="M8289" i="6"/>
  <c r="M8290" i="6"/>
  <c r="M8291" i="6"/>
  <c r="M8292" i="6"/>
  <c r="M8293" i="6"/>
  <c r="M8294" i="6"/>
  <c r="M8295" i="6"/>
  <c r="M8296" i="6"/>
  <c r="M8297" i="6"/>
  <c r="M8298" i="6"/>
  <c r="M8299" i="6"/>
  <c r="M8300" i="6"/>
  <c r="M8301" i="6"/>
  <c r="M8302" i="6"/>
  <c r="M8303" i="6"/>
  <c r="M8304" i="6"/>
  <c r="M8305" i="6"/>
  <c r="M8306" i="6"/>
  <c r="M8307" i="6"/>
  <c r="M8308" i="6"/>
  <c r="M8309" i="6"/>
  <c r="M8310" i="6"/>
  <c r="M8311" i="6"/>
  <c r="M8312" i="6"/>
  <c r="M8313" i="6"/>
  <c r="M8314" i="6"/>
  <c r="M8315" i="6"/>
  <c r="M8316" i="6"/>
  <c r="M8317" i="6"/>
  <c r="M8318" i="6"/>
  <c r="M8319" i="6"/>
  <c r="M8320" i="6"/>
  <c r="M8321" i="6"/>
  <c r="M8322" i="6"/>
  <c r="M8323" i="6"/>
  <c r="M8324" i="6"/>
  <c r="M8325" i="6"/>
  <c r="M8326" i="6"/>
  <c r="M8327" i="6"/>
  <c r="M8328" i="6"/>
  <c r="M8329" i="6"/>
  <c r="M8330" i="6"/>
  <c r="M8331" i="6"/>
  <c r="M8332" i="6"/>
  <c r="M8333" i="6"/>
  <c r="M8334" i="6"/>
  <c r="M8335" i="6"/>
  <c r="M8336" i="6"/>
  <c r="M8337" i="6"/>
  <c r="M8338" i="6"/>
  <c r="M8339" i="6"/>
  <c r="M8340" i="6"/>
  <c r="M8341" i="6"/>
  <c r="M8342" i="6"/>
  <c r="M8343" i="6"/>
  <c r="M8344" i="6"/>
  <c r="M8345" i="6"/>
  <c r="M8346" i="6"/>
  <c r="M8347" i="6"/>
  <c r="M8348" i="6"/>
  <c r="M8349" i="6"/>
  <c r="M8350" i="6"/>
  <c r="M8351" i="6"/>
  <c r="M8352" i="6"/>
  <c r="M8353" i="6"/>
  <c r="M8354" i="6"/>
  <c r="M8355" i="6"/>
  <c r="M8356" i="6"/>
  <c r="M8357" i="6"/>
  <c r="M8358" i="6"/>
  <c r="M8359" i="6"/>
  <c r="M8360" i="6"/>
  <c r="M8361" i="6"/>
  <c r="M8362" i="6"/>
  <c r="M8363" i="6"/>
  <c r="M8364" i="6"/>
  <c r="M8365" i="6"/>
  <c r="M8366" i="6"/>
  <c r="M8367" i="6"/>
  <c r="M8368" i="6"/>
  <c r="M8369" i="6"/>
  <c r="M8370" i="6"/>
  <c r="M8371" i="6"/>
  <c r="M8372" i="6"/>
  <c r="M8373" i="6"/>
  <c r="M8374" i="6"/>
  <c r="M8375" i="6"/>
  <c r="M8376" i="6"/>
  <c r="M8377" i="6"/>
  <c r="M8378" i="6"/>
  <c r="M8379" i="6"/>
  <c r="M8380" i="6"/>
  <c r="M8381" i="6"/>
  <c r="M8382" i="6"/>
  <c r="M8383" i="6"/>
  <c r="M8384" i="6"/>
  <c r="M8385" i="6"/>
  <c r="M8386" i="6"/>
  <c r="M8387" i="6"/>
  <c r="M8388" i="6"/>
  <c r="M8389" i="6"/>
  <c r="M8390" i="6"/>
  <c r="M8391" i="6"/>
  <c r="M8392" i="6"/>
  <c r="M8393" i="6"/>
  <c r="M8394" i="6"/>
  <c r="M8395" i="6"/>
  <c r="M8396" i="6"/>
  <c r="M8397" i="6"/>
  <c r="M8398" i="6"/>
  <c r="M8399" i="6"/>
  <c r="M8400" i="6"/>
  <c r="M8401" i="6"/>
  <c r="M8402" i="6"/>
  <c r="M8403" i="6"/>
  <c r="M8404" i="6"/>
  <c r="M8405" i="6"/>
  <c r="M8406" i="6"/>
  <c r="M8407" i="6"/>
  <c r="M8408" i="6"/>
  <c r="M8409" i="6"/>
  <c r="M8410" i="6"/>
  <c r="M8411" i="6"/>
  <c r="M8412" i="6"/>
  <c r="M8413" i="6"/>
  <c r="M8414" i="6"/>
  <c r="M8415" i="6"/>
  <c r="M8416" i="6"/>
  <c r="M8417" i="6"/>
  <c r="M8418" i="6"/>
  <c r="M8419" i="6"/>
  <c r="M8420" i="6"/>
  <c r="M8421" i="6"/>
  <c r="M8422" i="6"/>
  <c r="M8423" i="6"/>
  <c r="M8424" i="6"/>
  <c r="M8425" i="6"/>
  <c r="M8426" i="6"/>
  <c r="M8427" i="6"/>
  <c r="M8428" i="6"/>
  <c r="M8429" i="6"/>
  <c r="M8430" i="6"/>
  <c r="M8431" i="6"/>
  <c r="M8432" i="6"/>
  <c r="M8433" i="6"/>
  <c r="M8434" i="6"/>
  <c r="M8435" i="6"/>
  <c r="M8436" i="6"/>
  <c r="M8437" i="6"/>
  <c r="M8438" i="6"/>
  <c r="M8439" i="6"/>
  <c r="M8440" i="6"/>
  <c r="M8441" i="6"/>
  <c r="M8442" i="6"/>
  <c r="M8443" i="6"/>
  <c r="M8444" i="6"/>
  <c r="M8445" i="6"/>
  <c r="M8446" i="6"/>
  <c r="M8447" i="6"/>
  <c r="M8448" i="6"/>
  <c r="M8449" i="6"/>
  <c r="M8450" i="6"/>
  <c r="M8451" i="6"/>
  <c r="M8452" i="6"/>
  <c r="M8453" i="6"/>
  <c r="M8454" i="6"/>
  <c r="M8455" i="6"/>
  <c r="M8456" i="6"/>
  <c r="M8457" i="6"/>
  <c r="M8458" i="6"/>
  <c r="M8459" i="6"/>
  <c r="M8460" i="6"/>
  <c r="M8461" i="6"/>
  <c r="M8462" i="6"/>
  <c r="M8463" i="6"/>
  <c r="M8464" i="6"/>
  <c r="M8465" i="6"/>
  <c r="M8466" i="6"/>
  <c r="M8467" i="6"/>
  <c r="M8468" i="6"/>
  <c r="M8469" i="6"/>
  <c r="M8470" i="6"/>
  <c r="M8471" i="6"/>
  <c r="M8472" i="6"/>
  <c r="M8473" i="6"/>
  <c r="M8474" i="6"/>
  <c r="M8475" i="6"/>
  <c r="M8476" i="6"/>
  <c r="M8477" i="6"/>
  <c r="M8478" i="6"/>
  <c r="M8479" i="6"/>
  <c r="M8480" i="6"/>
  <c r="M8481" i="6"/>
  <c r="M8482" i="6"/>
  <c r="M8483" i="6"/>
  <c r="M8484" i="6"/>
  <c r="M8485" i="6"/>
  <c r="M8486" i="6"/>
  <c r="M8487" i="6"/>
  <c r="M8488" i="6"/>
  <c r="M8489" i="6"/>
  <c r="M8490" i="6"/>
  <c r="M8491" i="6"/>
  <c r="M8492" i="6"/>
  <c r="M8493" i="6"/>
  <c r="M8494" i="6"/>
  <c r="M8495" i="6"/>
  <c r="M8496" i="6"/>
  <c r="M8497" i="6"/>
  <c r="M8498" i="6"/>
  <c r="M8499" i="6"/>
  <c r="M8500" i="6"/>
  <c r="M8501" i="6"/>
  <c r="M8502" i="6"/>
  <c r="M8503" i="6"/>
  <c r="M8504" i="6"/>
  <c r="M8505" i="6"/>
  <c r="M8506" i="6"/>
  <c r="M8507" i="6"/>
  <c r="M8508" i="6"/>
  <c r="M8509" i="6"/>
  <c r="M8510" i="6"/>
  <c r="M8511" i="6"/>
  <c r="M8512" i="6"/>
  <c r="M8513" i="6"/>
  <c r="M8514" i="6"/>
  <c r="M8515" i="6"/>
  <c r="M8516" i="6"/>
  <c r="M8517" i="6"/>
  <c r="M8518" i="6"/>
  <c r="M8519" i="6"/>
  <c r="M8520" i="6"/>
  <c r="M8521" i="6"/>
  <c r="M8522" i="6"/>
  <c r="M8523" i="6"/>
  <c r="M8524" i="6"/>
  <c r="M8525" i="6"/>
  <c r="M8526" i="6"/>
  <c r="M8527" i="6"/>
  <c r="M8528" i="6"/>
  <c r="M8529" i="6"/>
  <c r="M8530" i="6"/>
  <c r="M8531" i="6"/>
  <c r="M8532" i="6"/>
  <c r="M8533" i="6"/>
  <c r="M8534" i="6"/>
  <c r="M8535" i="6"/>
  <c r="M8536" i="6"/>
  <c r="M8537" i="6"/>
  <c r="M8538" i="6"/>
  <c r="M8539" i="6"/>
  <c r="M8540" i="6"/>
  <c r="M8541" i="6"/>
  <c r="M8542" i="6"/>
  <c r="M8543" i="6"/>
  <c r="M8544" i="6"/>
  <c r="M8545" i="6"/>
  <c r="M8546" i="6"/>
  <c r="M8547" i="6"/>
  <c r="M8548" i="6"/>
  <c r="M8549" i="6"/>
  <c r="M8550" i="6"/>
  <c r="M8551" i="6"/>
  <c r="M8552" i="6"/>
  <c r="M8553" i="6"/>
  <c r="M8554" i="6"/>
  <c r="M8555" i="6"/>
  <c r="M8556" i="6"/>
  <c r="M8557" i="6"/>
  <c r="M8558" i="6"/>
  <c r="M8559" i="6"/>
  <c r="M8560" i="6"/>
  <c r="M8561" i="6"/>
  <c r="M8562" i="6"/>
  <c r="M8563" i="6"/>
  <c r="M8564" i="6"/>
  <c r="M8565" i="6"/>
  <c r="M8566" i="6"/>
  <c r="M8567" i="6"/>
  <c r="M8568" i="6"/>
  <c r="M8569" i="6"/>
  <c r="M8570" i="6"/>
  <c r="M8571" i="6"/>
  <c r="M8572" i="6"/>
  <c r="M8573" i="6"/>
  <c r="M8574" i="6"/>
  <c r="M8575" i="6"/>
  <c r="M8576" i="6"/>
  <c r="M8577" i="6"/>
  <c r="M8578" i="6"/>
  <c r="M8579" i="6"/>
  <c r="M8580" i="6"/>
  <c r="M8581" i="6"/>
  <c r="M8582" i="6"/>
  <c r="M8583" i="6"/>
  <c r="M8584" i="6"/>
  <c r="M8585" i="6"/>
  <c r="M8586" i="6"/>
  <c r="M8587" i="6"/>
  <c r="M8588" i="6"/>
  <c r="M8589" i="6"/>
  <c r="M8590" i="6"/>
  <c r="M8591" i="6"/>
  <c r="M8592" i="6"/>
  <c r="M8593" i="6"/>
  <c r="M8594" i="6"/>
  <c r="M8595" i="6"/>
  <c r="M8596" i="6"/>
  <c r="M8597" i="6"/>
  <c r="M8598" i="6"/>
  <c r="M8599" i="6"/>
  <c r="M8600" i="6"/>
  <c r="M8601" i="6"/>
  <c r="M8602" i="6"/>
  <c r="M8603" i="6"/>
  <c r="M8604" i="6"/>
  <c r="M8605" i="6"/>
  <c r="M8606" i="6"/>
  <c r="M8607" i="6"/>
  <c r="M8608" i="6"/>
  <c r="M8609" i="6"/>
  <c r="M8610" i="6"/>
  <c r="M8611" i="6"/>
  <c r="M8612" i="6"/>
  <c r="M8613" i="6"/>
  <c r="M8614" i="6"/>
  <c r="M8615" i="6"/>
  <c r="M8616" i="6"/>
  <c r="M8617" i="6"/>
  <c r="M8618" i="6"/>
  <c r="M8619" i="6"/>
  <c r="M8620" i="6"/>
  <c r="M8621" i="6"/>
  <c r="M8622" i="6"/>
  <c r="M8623" i="6"/>
  <c r="M8624" i="6"/>
  <c r="M8625" i="6"/>
  <c r="M8626" i="6"/>
  <c r="M8627" i="6"/>
  <c r="M8628" i="6"/>
  <c r="M8629" i="6"/>
  <c r="M8630" i="6"/>
  <c r="M8631" i="6"/>
  <c r="M8632" i="6"/>
  <c r="M8633" i="6"/>
  <c r="M8634" i="6"/>
  <c r="M8635" i="6"/>
  <c r="M8636" i="6"/>
  <c r="M8637" i="6"/>
  <c r="M8638" i="6"/>
  <c r="M8639" i="6"/>
  <c r="M8640" i="6"/>
  <c r="M8641" i="6"/>
  <c r="M8642" i="6"/>
  <c r="M8643" i="6"/>
  <c r="M8644" i="6"/>
  <c r="M8645" i="6"/>
  <c r="M8646" i="6"/>
  <c r="M8647" i="6"/>
  <c r="M8648" i="6"/>
  <c r="M8649" i="6"/>
  <c r="M8650" i="6"/>
  <c r="M8651" i="6"/>
  <c r="M8652" i="6"/>
  <c r="M8653" i="6"/>
  <c r="M8654" i="6"/>
  <c r="M8655" i="6"/>
  <c r="M8656" i="6"/>
  <c r="M8657" i="6"/>
  <c r="M8658" i="6"/>
  <c r="M8659" i="6"/>
  <c r="M8660" i="6"/>
  <c r="M8661" i="6"/>
  <c r="M8662" i="6"/>
  <c r="M8663" i="6"/>
  <c r="M8664" i="6"/>
  <c r="M8665" i="6"/>
  <c r="M8666" i="6"/>
  <c r="M8667" i="6"/>
  <c r="M8668" i="6"/>
  <c r="M8669" i="6"/>
  <c r="M8670" i="6"/>
  <c r="M8671" i="6"/>
  <c r="M8672" i="6"/>
  <c r="M8673" i="6"/>
  <c r="M8674" i="6"/>
  <c r="M8675" i="6"/>
  <c r="M8676" i="6"/>
  <c r="M8677" i="6"/>
  <c r="M8678" i="6"/>
  <c r="M8679" i="6"/>
  <c r="M8680" i="6"/>
  <c r="M8681" i="6"/>
  <c r="M8682" i="6"/>
  <c r="M8683" i="6"/>
  <c r="M8684" i="6"/>
  <c r="M8685" i="6"/>
  <c r="M8686" i="6"/>
  <c r="M8687" i="6"/>
  <c r="M8688" i="6"/>
  <c r="M8689" i="6"/>
  <c r="M8690" i="6"/>
  <c r="M8691" i="6"/>
  <c r="M8692" i="6"/>
  <c r="M8693" i="6"/>
  <c r="M8694" i="6"/>
  <c r="M8695" i="6"/>
  <c r="M8696" i="6"/>
  <c r="M8697" i="6"/>
  <c r="M8698" i="6"/>
  <c r="M8699" i="6"/>
  <c r="M8700" i="6"/>
  <c r="M8701" i="6"/>
  <c r="M8702" i="6"/>
  <c r="M8703" i="6"/>
  <c r="M8704" i="6"/>
  <c r="M8705" i="6"/>
  <c r="M8706" i="6"/>
  <c r="M8707" i="6"/>
  <c r="M8708" i="6"/>
  <c r="M8709" i="6"/>
  <c r="M8710" i="6"/>
  <c r="M8711" i="6"/>
  <c r="M8712" i="6"/>
  <c r="M8713" i="6"/>
  <c r="M8714" i="6"/>
  <c r="M8715" i="6"/>
  <c r="M8716" i="6"/>
  <c r="M8717" i="6"/>
  <c r="M8718" i="6"/>
  <c r="M8719" i="6"/>
  <c r="M8720" i="6"/>
  <c r="M8721" i="6"/>
  <c r="M8722" i="6"/>
  <c r="M8723" i="6"/>
  <c r="M8724" i="6"/>
  <c r="M8725" i="6"/>
  <c r="M8726" i="6"/>
  <c r="M8727" i="6"/>
  <c r="M8728" i="6"/>
  <c r="M8729" i="6"/>
  <c r="M8730" i="6"/>
  <c r="M8731" i="6"/>
  <c r="M8732" i="6"/>
  <c r="M8733" i="6"/>
  <c r="M8734" i="6"/>
  <c r="M8735" i="6"/>
  <c r="M8736" i="6"/>
  <c r="M8737" i="6"/>
  <c r="M8738" i="6"/>
  <c r="M8739" i="6"/>
  <c r="M8740" i="6"/>
  <c r="M8741" i="6"/>
  <c r="M8742" i="6"/>
  <c r="M8743" i="6"/>
  <c r="M8744" i="6"/>
  <c r="M8745" i="6"/>
  <c r="M8746" i="6"/>
  <c r="M8747" i="6"/>
  <c r="M8748" i="6"/>
  <c r="M8749" i="6"/>
  <c r="M8750" i="6"/>
  <c r="M8751" i="6"/>
  <c r="M8752" i="6"/>
  <c r="M8753" i="6"/>
  <c r="M8754" i="6"/>
  <c r="M8755" i="6"/>
  <c r="M8756" i="6"/>
  <c r="M8757" i="6"/>
  <c r="M8758" i="6"/>
  <c r="M8759" i="6"/>
  <c r="M8760" i="6"/>
  <c r="M8761" i="6"/>
  <c r="M8762" i="6"/>
  <c r="M8763" i="6"/>
  <c r="M8764" i="6"/>
  <c r="M8765" i="6"/>
  <c r="M8766" i="6"/>
  <c r="M8767" i="6"/>
  <c r="M8768" i="6"/>
  <c r="M8769" i="6"/>
  <c r="M8770" i="6"/>
  <c r="M8771" i="6"/>
  <c r="M8772" i="6"/>
  <c r="M8773" i="6"/>
  <c r="M8774" i="6"/>
  <c r="M8775" i="6"/>
  <c r="M8776" i="6"/>
  <c r="M8777" i="6"/>
  <c r="M8778" i="6"/>
  <c r="M8779" i="6"/>
  <c r="M8780" i="6"/>
  <c r="M8781" i="6"/>
  <c r="M8782" i="6"/>
  <c r="M8783" i="6"/>
  <c r="M8784" i="6"/>
  <c r="M8785" i="6"/>
  <c r="M8786" i="6"/>
  <c r="M8787" i="6"/>
  <c r="M8788" i="6"/>
  <c r="M8789" i="6"/>
  <c r="M8790" i="6"/>
  <c r="M8791" i="6"/>
  <c r="M8792" i="6"/>
  <c r="M8793" i="6"/>
  <c r="M8794" i="6"/>
  <c r="M8795" i="6"/>
  <c r="M8796" i="6"/>
  <c r="M8797" i="6"/>
  <c r="M8798" i="6"/>
  <c r="M8799" i="6"/>
  <c r="M8800" i="6"/>
  <c r="M8801" i="6"/>
  <c r="M8802" i="6"/>
  <c r="M8803" i="6"/>
  <c r="M8804" i="6"/>
  <c r="M8805" i="6"/>
  <c r="M8806" i="6"/>
  <c r="M8807" i="6"/>
  <c r="M8808" i="6"/>
  <c r="M8809" i="6"/>
  <c r="M8810" i="6"/>
  <c r="M8811" i="6"/>
  <c r="M8812" i="6"/>
  <c r="M8813" i="6"/>
  <c r="M8814" i="6"/>
  <c r="M8815" i="6"/>
  <c r="M8816" i="6"/>
  <c r="M8817" i="6"/>
  <c r="M8818" i="6"/>
  <c r="M8819" i="6"/>
  <c r="M8820" i="6"/>
  <c r="M8821" i="6"/>
  <c r="M8822" i="6"/>
  <c r="M8823" i="6"/>
  <c r="M8824" i="6"/>
  <c r="M8825" i="6"/>
  <c r="M8826" i="6"/>
  <c r="M8827" i="6"/>
  <c r="M8828" i="6"/>
  <c r="M8829" i="6"/>
  <c r="M8830" i="6"/>
  <c r="M8831" i="6"/>
  <c r="M8832" i="6"/>
  <c r="M8833" i="6"/>
  <c r="M8834" i="6"/>
  <c r="M8835" i="6"/>
  <c r="M8836" i="6"/>
  <c r="M8837" i="6"/>
  <c r="M8838" i="6"/>
  <c r="M8839" i="6"/>
  <c r="M8840" i="6"/>
  <c r="M8841" i="6"/>
  <c r="M8842" i="6"/>
  <c r="M8843" i="6"/>
  <c r="M8844" i="6"/>
  <c r="M8845" i="6"/>
  <c r="M8846" i="6"/>
  <c r="M8847" i="6"/>
  <c r="M8848" i="6"/>
  <c r="M8849" i="6"/>
  <c r="M8850" i="6"/>
  <c r="M8851" i="6"/>
  <c r="M8852" i="6"/>
  <c r="M8853" i="6"/>
  <c r="M8854" i="6"/>
  <c r="M8855" i="6"/>
  <c r="M8856" i="6"/>
  <c r="M8857" i="6"/>
  <c r="M8858" i="6"/>
  <c r="M8859" i="6"/>
  <c r="M8860" i="6"/>
  <c r="M8861" i="6"/>
  <c r="M8862" i="6"/>
  <c r="M8863" i="6"/>
  <c r="M8864" i="6"/>
  <c r="M8865" i="6"/>
  <c r="M8866" i="6"/>
  <c r="M8867" i="6"/>
  <c r="M8868" i="6"/>
  <c r="M8869" i="6"/>
  <c r="M8870" i="6"/>
  <c r="M8871" i="6"/>
  <c r="M8872" i="6"/>
  <c r="M8873" i="6"/>
  <c r="M8874" i="6"/>
  <c r="M8875" i="6"/>
  <c r="M8876" i="6"/>
  <c r="M8877" i="6"/>
  <c r="M8878" i="6"/>
  <c r="M8879" i="6"/>
  <c r="M8880" i="6"/>
  <c r="M8881" i="6"/>
  <c r="M8882" i="6"/>
  <c r="M8883" i="6"/>
  <c r="M8884" i="6"/>
  <c r="M8885" i="6"/>
  <c r="M8886" i="6"/>
  <c r="M8887" i="6"/>
  <c r="M8888" i="6"/>
  <c r="M8889" i="6"/>
  <c r="M8890" i="6"/>
  <c r="M8891" i="6"/>
  <c r="M8892" i="6"/>
  <c r="M8893" i="6"/>
  <c r="M8894" i="6"/>
  <c r="M8895" i="6"/>
  <c r="M8896" i="6"/>
  <c r="M8897" i="6"/>
  <c r="M8898" i="6"/>
  <c r="M8899" i="6"/>
  <c r="M8900" i="6"/>
  <c r="M8901" i="6"/>
  <c r="M8902" i="6"/>
  <c r="M8903" i="6"/>
  <c r="M8904" i="6"/>
  <c r="M8905" i="6"/>
  <c r="M8906" i="6"/>
  <c r="M8907" i="6"/>
  <c r="M8908" i="6"/>
  <c r="M8909" i="6"/>
  <c r="M8910" i="6"/>
  <c r="M8911" i="6"/>
  <c r="M8912" i="6"/>
  <c r="M8913" i="6"/>
  <c r="M8914" i="6"/>
  <c r="M8915" i="6"/>
  <c r="M8916" i="6"/>
  <c r="M8917" i="6"/>
  <c r="M8918" i="6"/>
  <c r="M8919" i="6"/>
  <c r="M8920" i="6"/>
  <c r="M8921" i="6"/>
  <c r="M8922" i="6"/>
  <c r="M8923" i="6"/>
  <c r="M8924" i="6"/>
  <c r="M8925" i="6"/>
  <c r="M8926" i="6"/>
  <c r="M8927" i="6"/>
  <c r="M8928" i="6"/>
  <c r="M8929" i="6"/>
  <c r="M8930" i="6"/>
  <c r="M8931" i="6"/>
  <c r="M8932" i="6"/>
  <c r="M8933" i="6"/>
  <c r="M8934" i="6"/>
  <c r="M8935" i="6"/>
  <c r="M8936" i="6"/>
  <c r="M8937" i="6"/>
  <c r="M8938" i="6"/>
  <c r="M8939" i="6"/>
  <c r="M8940" i="6"/>
  <c r="M8941" i="6"/>
  <c r="M8942" i="6"/>
  <c r="M8943" i="6"/>
  <c r="M8944" i="6"/>
  <c r="M8945" i="6"/>
  <c r="M8946" i="6"/>
  <c r="M8947" i="6"/>
  <c r="M8948" i="6"/>
  <c r="M8949" i="6"/>
  <c r="M8950" i="6"/>
  <c r="M8951" i="6"/>
  <c r="M8952" i="6"/>
  <c r="M8953" i="6"/>
  <c r="M8954" i="6"/>
  <c r="M8955" i="6"/>
  <c r="M8956" i="6"/>
  <c r="M8957" i="6"/>
  <c r="M8958" i="6"/>
  <c r="M8959" i="6"/>
  <c r="M8960" i="6"/>
  <c r="M8961" i="6"/>
  <c r="M8962" i="6"/>
  <c r="M8963" i="6"/>
  <c r="M8964" i="6"/>
  <c r="M8965" i="6"/>
  <c r="M8966" i="6"/>
  <c r="M8967" i="6"/>
  <c r="M8968" i="6"/>
  <c r="M8969" i="6"/>
  <c r="M8970" i="6"/>
  <c r="M8971" i="6"/>
  <c r="M8972" i="6"/>
  <c r="M8973" i="6"/>
  <c r="M8974" i="6"/>
  <c r="M8975" i="6"/>
  <c r="M8976" i="6"/>
  <c r="M8977" i="6"/>
  <c r="M8978" i="6"/>
  <c r="M8979" i="6"/>
  <c r="M8980" i="6"/>
  <c r="M8981" i="6"/>
  <c r="M8982" i="6"/>
  <c r="M8983" i="6"/>
  <c r="M8984" i="6"/>
  <c r="M8985" i="6"/>
  <c r="M8986" i="6"/>
  <c r="M8987" i="6"/>
  <c r="M8988" i="6"/>
  <c r="M8989" i="6"/>
  <c r="M8990" i="6"/>
  <c r="M8991" i="6"/>
  <c r="M8992" i="6"/>
  <c r="M8993" i="6"/>
  <c r="M8994" i="6"/>
  <c r="M8995" i="6"/>
  <c r="M8996" i="6"/>
  <c r="M8997" i="6"/>
  <c r="M8998" i="6"/>
  <c r="M8999" i="6"/>
  <c r="M9000" i="6"/>
  <c r="M9001" i="6"/>
  <c r="M9002" i="6"/>
  <c r="M9003" i="6"/>
  <c r="M9004" i="6"/>
  <c r="M9005" i="6"/>
  <c r="M9006" i="6"/>
  <c r="M9007" i="6"/>
  <c r="M9008" i="6"/>
  <c r="M9009" i="6"/>
  <c r="M9010" i="6"/>
  <c r="M9011" i="6"/>
  <c r="M9012" i="6"/>
  <c r="M9013" i="6"/>
  <c r="M9014" i="6"/>
  <c r="M9015" i="6"/>
  <c r="M9016" i="6"/>
  <c r="M9017" i="6"/>
  <c r="M9018" i="6"/>
  <c r="M9019" i="6"/>
  <c r="M9020" i="6"/>
  <c r="M9021" i="6"/>
  <c r="M9022" i="6"/>
  <c r="M9023" i="6"/>
  <c r="M9024" i="6"/>
  <c r="M9025" i="6"/>
  <c r="M9026" i="6"/>
  <c r="M9027" i="6"/>
  <c r="M9028" i="6"/>
  <c r="M9029" i="6"/>
  <c r="M9030" i="6"/>
  <c r="M9031" i="6"/>
  <c r="M9032" i="6"/>
  <c r="M9033" i="6"/>
  <c r="M9034" i="6"/>
  <c r="M9035" i="6"/>
  <c r="M9036" i="6"/>
  <c r="M9037" i="6"/>
  <c r="M9038" i="6"/>
  <c r="M9039" i="6"/>
  <c r="M9040" i="6"/>
  <c r="M9041" i="6"/>
  <c r="M9042" i="6"/>
  <c r="M9043" i="6"/>
  <c r="M9044" i="6"/>
  <c r="M9045" i="6"/>
  <c r="M9046" i="6"/>
  <c r="M9047" i="6"/>
  <c r="M9048" i="6"/>
  <c r="M9049" i="6"/>
  <c r="M9050" i="6"/>
  <c r="M9051" i="6"/>
  <c r="M9052" i="6"/>
  <c r="M9053" i="6"/>
  <c r="M9054" i="6"/>
  <c r="M9055" i="6"/>
  <c r="M9056" i="6"/>
  <c r="M9057" i="6"/>
  <c r="M9058" i="6"/>
  <c r="M9059" i="6"/>
  <c r="M9060" i="6"/>
  <c r="M9061" i="6"/>
  <c r="M9062" i="6"/>
  <c r="M9063" i="6"/>
  <c r="M9064" i="6"/>
  <c r="M9065" i="6"/>
  <c r="M9066" i="6"/>
  <c r="M9067" i="6"/>
  <c r="M9068" i="6"/>
  <c r="M9069" i="6"/>
  <c r="M9070" i="6"/>
  <c r="M9071" i="6"/>
  <c r="M9072" i="6"/>
  <c r="M9073" i="6"/>
  <c r="M9074" i="6"/>
  <c r="M9075" i="6"/>
  <c r="M9076" i="6"/>
  <c r="M9077" i="6"/>
  <c r="M9078" i="6"/>
  <c r="M9079" i="6"/>
  <c r="M9080" i="6"/>
  <c r="M9081" i="6"/>
  <c r="M9082" i="6"/>
  <c r="M9083" i="6"/>
  <c r="M9084" i="6"/>
  <c r="M9085" i="6"/>
  <c r="M9086" i="6"/>
  <c r="M9087" i="6"/>
  <c r="M9088" i="6"/>
  <c r="M9089" i="6"/>
  <c r="M9090" i="6"/>
  <c r="M9091" i="6"/>
  <c r="M9092" i="6"/>
  <c r="M9093" i="6"/>
  <c r="M9094" i="6"/>
  <c r="M9095" i="6"/>
  <c r="M9096" i="6"/>
  <c r="M9097" i="6"/>
  <c r="M9098" i="6"/>
  <c r="M9099" i="6"/>
  <c r="M9100" i="6"/>
  <c r="M9101" i="6"/>
  <c r="M9102" i="6"/>
  <c r="M9103" i="6"/>
  <c r="M9104" i="6"/>
  <c r="M9105" i="6"/>
  <c r="M9106" i="6"/>
  <c r="M9107" i="6"/>
  <c r="M9108" i="6"/>
  <c r="M9109" i="6"/>
  <c r="M9110" i="6"/>
  <c r="M9111" i="6"/>
  <c r="M9112" i="6"/>
  <c r="M9113" i="6"/>
  <c r="M9114" i="6"/>
  <c r="M9115" i="6"/>
  <c r="M9116" i="6"/>
  <c r="M9117" i="6"/>
  <c r="M9118" i="6"/>
  <c r="M9119" i="6"/>
  <c r="M9120" i="6"/>
  <c r="M9121" i="6"/>
  <c r="M9122" i="6"/>
  <c r="M9123" i="6"/>
  <c r="M9124" i="6"/>
  <c r="M9125" i="6"/>
  <c r="M9126" i="6"/>
  <c r="M9127" i="6"/>
  <c r="M9128" i="6"/>
  <c r="M9129" i="6"/>
  <c r="M9130" i="6"/>
  <c r="M9131" i="6"/>
  <c r="M9132" i="6"/>
  <c r="M9133" i="6"/>
  <c r="M9134" i="6"/>
  <c r="M9135" i="6"/>
  <c r="M9136" i="6"/>
  <c r="M9137" i="6"/>
  <c r="M9138" i="6"/>
  <c r="M9139" i="6"/>
  <c r="M9140" i="6"/>
  <c r="M9141" i="6"/>
  <c r="M9142" i="6"/>
  <c r="M9143" i="6"/>
  <c r="M9144" i="6"/>
  <c r="M9145" i="6"/>
  <c r="M9146" i="6"/>
  <c r="M9147" i="6"/>
  <c r="M9148" i="6"/>
  <c r="M9149" i="6"/>
  <c r="M9150" i="6"/>
  <c r="M9151" i="6"/>
  <c r="M9152" i="6"/>
  <c r="M9153" i="6"/>
  <c r="M9154" i="6"/>
  <c r="M9155" i="6"/>
  <c r="M9156" i="6"/>
  <c r="M9157" i="6"/>
  <c r="M9158" i="6"/>
  <c r="M9159" i="6"/>
  <c r="M9160" i="6"/>
  <c r="M9161" i="6"/>
  <c r="M9162" i="6"/>
  <c r="M9163" i="6"/>
  <c r="M9164" i="6"/>
  <c r="M9165" i="6"/>
  <c r="M9166" i="6"/>
  <c r="M9167" i="6"/>
  <c r="M9168" i="6"/>
  <c r="M9169" i="6"/>
  <c r="M9170" i="6"/>
  <c r="M9171" i="6"/>
  <c r="M9172" i="6"/>
  <c r="M9173" i="6"/>
  <c r="M9174" i="6"/>
  <c r="M9175" i="6"/>
  <c r="M9176" i="6"/>
  <c r="M9177" i="6"/>
  <c r="M9178" i="6"/>
  <c r="M9179" i="6"/>
  <c r="M9180" i="6"/>
  <c r="M9181" i="6"/>
  <c r="M9182" i="6"/>
  <c r="M9183" i="6"/>
  <c r="M9184" i="6"/>
  <c r="M9185" i="6"/>
  <c r="M9186" i="6"/>
  <c r="M9187" i="6"/>
  <c r="M9188" i="6"/>
  <c r="M9189" i="6"/>
  <c r="M9190" i="6"/>
  <c r="M9191" i="6"/>
  <c r="M9192" i="6"/>
  <c r="M9193" i="6"/>
  <c r="M9194" i="6"/>
  <c r="M9195" i="6"/>
  <c r="M9196" i="6"/>
  <c r="M9197" i="6"/>
  <c r="M9198" i="6"/>
  <c r="M9199" i="6"/>
  <c r="M9200" i="6"/>
  <c r="M9201" i="6"/>
  <c r="M9202" i="6"/>
  <c r="M9203" i="6"/>
  <c r="M9204" i="6"/>
  <c r="M9205" i="6"/>
  <c r="M9206" i="6"/>
  <c r="M9207" i="6"/>
  <c r="M9208" i="6"/>
  <c r="M9209" i="6"/>
  <c r="M9210" i="6"/>
  <c r="M9211" i="6"/>
  <c r="M9212" i="6"/>
  <c r="M9213" i="6"/>
  <c r="M9214" i="6"/>
  <c r="M9215" i="6"/>
  <c r="M9216" i="6"/>
  <c r="M9217" i="6"/>
  <c r="M9218" i="6"/>
  <c r="M9219" i="6"/>
  <c r="M9220" i="6"/>
  <c r="M9221" i="6"/>
  <c r="M9222" i="6"/>
  <c r="M9223" i="6"/>
  <c r="M9224" i="6"/>
  <c r="M9225" i="6"/>
  <c r="M9226" i="6"/>
  <c r="M9227" i="6"/>
  <c r="M9228" i="6"/>
  <c r="M9229" i="6"/>
  <c r="M9230" i="6"/>
  <c r="M9231" i="6"/>
  <c r="M9232" i="6"/>
  <c r="M9233" i="6"/>
  <c r="M9234" i="6"/>
  <c r="M9235" i="6"/>
  <c r="M9236" i="6"/>
  <c r="M9237" i="6"/>
  <c r="M9238" i="6"/>
  <c r="M9239" i="6"/>
  <c r="M9240" i="6"/>
  <c r="M9241" i="6"/>
  <c r="M9242" i="6"/>
  <c r="M9243" i="6"/>
  <c r="M9244" i="6"/>
  <c r="M9245" i="6"/>
  <c r="M9246" i="6"/>
  <c r="M9247" i="6"/>
  <c r="M9248" i="6"/>
  <c r="M9249" i="6"/>
  <c r="M9250" i="6"/>
  <c r="M9251" i="6"/>
  <c r="M9252" i="6"/>
  <c r="M9253" i="6"/>
  <c r="M9254" i="6"/>
  <c r="M9255" i="6"/>
  <c r="M9256" i="6"/>
  <c r="M9257" i="6"/>
  <c r="M9258" i="6"/>
  <c r="M9259" i="6"/>
  <c r="M9260" i="6"/>
  <c r="M9261" i="6"/>
  <c r="M9262" i="6"/>
  <c r="M9263" i="6"/>
  <c r="M9264" i="6"/>
  <c r="M9265" i="6"/>
  <c r="M9266" i="6"/>
  <c r="M9267" i="6"/>
  <c r="M9268" i="6"/>
  <c r="M9269" i="6"/>
  <c r="M9270" i="6"/>
  <c r="M9271" i="6"/>
  <c r="M9272" i="6"/>
  <c r="M9273" i="6"/>
  <c r="M9274" i="6"/>
  <c r="M9275" i="6"/>
  <c r="M9276" i="6"/>
  <c r="M9277" i="6"/>
  <c r="M9278" i="6"/>
  <c r="M9279" i="6"/>
  <c r="M9280" i="6"/>
  <c r="M9281" i="6"/>
  <c r="M9282" i="6"/>
  <c r="M9283" i="6"/>
  <c r="M9284" i="6"/>
  <c r="M9285" i="6"/>
  <c r="M9286" i="6"/>
  <c r="M9287" i="6"/>
  <c r="M9288" i="6"/>
  <c r="M9289" i="6"/>
  <c r="M9290" i="6"/>
  <c r="M9291" i="6"/>
  <c r="M9292" i="6"/>
  <c r="M9293" i="6"/>
  <c r="M9294" i="6"/>
  <c r="M9295" i="6"/>
  <c r="M9296" i="6"/>
  <c r="M9297" i="6"/>
  <c r="M9298" i="6"/>
  <c r="M9299" i="6"/>
  <c r="M9300" i="6"/>
  <c r="M9301" i="6"/>
  <c r="M9302" i="6"/>
  <c r="M9303" i="6"/>
  <c r="M9304" i="6"/>
  <c r="M9305" i="6"/>
  <c r="M9306" i="6"/>
  <c r="M9307" i="6"/>
  <c r="M9308" i="6"/>
  <c r="M9309" i="6"/>
  <c r="M9310" i="6"/>
  <c r="M9311" i="6"/>
  <c r="M9312" i="6"/>
  <c r="M9313" i="6"/>
  <c r="M9314" i="6"/>
  <c r="M9315" i="6"/>
  <c r="M9316" i="6"/>
  <c r="M9317" i="6"/>
  <c r="M9318" i="6"/>
  <c r="M9319" i="6"/>
  <c r="M9320" i="6"/>
  <c r="M9321" i="6"/>
  <c r="M9322" i="6"/>
  <c r="M9323" i="6"/>
  <c r="M9324" i="6"/>
  <c r="M9325" i="6"/>
  <c r="M9326" i="6"/>
  <c r="M9327" i="6"/>
  <c r="M9328" i="6"/>
  <c r="M9329" i="6"/>
  <c r="M9330" i="6"/>
  <c r="M9331" i="6"/>
  <c r="M9332" i="6"/>
  <c r="M9333" i="6"/>
  <c r="M9334" i="6"/>
  <c r="M9335" i="6"/>
  <c r="M9336" i="6"/>
  <c r="M9337" i="6"/>
  <c r="M9338" i="6"/>
  <c r="M9339" i="6"/>
  <c r="M9340" i="6"/>
  <c r="M9341" i="6"/>
  <c r="M9342" i="6"/>
  <c r="M9343" i="6"/>
  <c r="M9344" i="6"/>
  <c r="M9345" i="6"/>
  <c r="M9346" i="6"/>
  <c r="M9347" i="6"/>
  <c r="M9348" i="6"/>
  <c r="M9349" i="6"/>
  <c r="M9350" i="6"/>
  <c r="M9351" i="6"/>
  <c r="M9352" i="6"/>
  <c r="M9353" i="6"/>
  <c r="M9354" i="6"/>
  <c r="M9355" i="6"/>
  <c r="M9356" i="6"/>
  <c r="M9357" i="6"/>
  <c r="M9358" i="6"/>
  <c r="M9359" i="6"/>
  <c r="M9360" i="6"/>
  <c r="M9361" i="6"/>
  <c r="M9362" i="6"/>
  <c r="M9363" i="6"/>
  <c r="M9364" i="6"/>
  <c r="M9365" i="6"/>
  <c r="M9366" i="6"/>
  <c r="M9367" i="6"/>
  <c r="M9368" i="6"/>
  <c r="M9369" i="6"/>
  <c r="M9370" i="6"/>
  <c r="M9371" i="6"/>
  <c r="M9372" i="6"/>
  <c r="M9373" i="6"/>
  <c r="M9374" i="6"/>
  <c r="M9375" i="6"/>
  <c r="M9376" i="6"/>
  <c r="M9377" i="6"/>
  <c r="M9378" i="6"/>
  <c r="M9379" i="6"/>
  <c r="M9380" i="6"/>
  <c r="M9381" i="6"/>
  <c r="M9382" i="6"/>
  <c r="M9383" i="6"/>
  <c r="M9384" i="6"/>
  <c r="M9385" i="6"/>
  <c r="M9386" i="6"/>
  <c r="M9387" i="6"/>
  <c r="M9388" i="6"/>
  <c r="M9389" i="6"/>
  <c r="M9390" i="6"/>
  <c r="M9391" i="6"/>
  <c r="M9392" i="6"/>
  <c r="M9393" i="6"/>
  <c r="M9394" i="6"/>
  <c r="M9395" i="6"/>
  <c r="M9396" i="6"/>
  <c r="M9397" i="6"/>
  <c r="M9398" i="6"/>
  <c r="M9399" i="6"/>
  <c r="M9400" i="6"/>
  <c r="M9401" i="6"/>
  <c r="M9402" i="6"/>
  <c r="M9403" i="6"/>
  <c r="M9404" i="6"/>
  <c r="M9405" i="6"/>
  <c r="M9406" i="6"/>
  <c r="M9407" i="6"/>
  <c r="M9408" i="6"/>
  <c r="M9409" i="6"/>
  <c r="M9410" i="6"/>
  <c r="M9411" i="6"/>
  <c r="M9412" i="6"/>
  <c r="M9413" i="6"/>
  <c r="M9414" i="6"/>
  <c r="M9415" i="6"/>
  <c r="M9416" i="6"/>
  <c r="M9417" i="6"/>
  <c r="M9418" i="6"/>
  <c r="M9419" i="6"/>
  <c r="M9420" i="6"/>
  <c r="M9421" i="6"/>
  <c r="M9422" i="6"/>
  <c r="M9423" i="6"/>
  <c r="M9424" i="6"/>
  <c r="M9425" i="6"/>
  <c r="M9426" i="6"/>
  <c r="M9427" i="6"/>
  <c r="M9428" i="6"/>
  <c r="M9429" i="6"/>
  <c r="M9430" i="6"/>
  <c r="M9431" i="6"/>
  <c r="M9432" i="6"/>
  <c r="M9433" i="6"/>
  <c r="M9434" i="6"/>
  <c r="M9435" i="6"/>
  <c r="M9436" i="6"/>
  <c r="M9437" i="6"/>
  <c r="M9438" i="6"/>
  <c r="M9439" i="6"/>
  <c r="M9440" i="6"/>
  <c r="M9441" i="6"/>
  <c r="M9442" i="6"/>
  <c r="M9443" i="6"/>
  <c r="M9444" i="6"/>
  <c r="M9445" i="6"/>
  <c r="M9446" i="6"/>
  <c r="M9447" i="6"/>
  <c r="M9448" i="6"/>
  <c r="M9449" i="6"/>
  <c r="M9450" i="6"/>
  <c r="M9451" i="6"/>
  <c r="M9452" i="6"/>
  <c r="M9453" i="6"/>
  <c r="M9454" i="6"/>
  <c r="M9455" i="6"/>
  <c r="M9456" i="6"/>
  <c r="M9457" i="6"/>
  <c r="M9458" i="6"/>
  <c r="M9459" i="6"/>
  <c r="M9460" i="6"/>
  <c r="M9461" i="6"/>
  <c r="M9462" i="6"/>
  <c r="M9463" i="6"/>
  <c r="M9464" i="6"/>
  <c r="M9465" i="6"/>
  <c r="M9466" i="6"/>
  <c r="M9467" i="6"/>
  <c r="M9468" i="6"/>
  <c r="M9469" i="6"/>
  <c r="M9470" i="6"/>
  <c r="M9471" i="6"/>
  <c r="M9472" i="6"/>
  <c r="M9473" i="6"/>
  <c r="M9474" i="6"/>
  <c r="M9475" i="6"/>
  <c r="M9476" i="6"/>
  <c r="M9477" i="6"/>
  <c r="M9478" i="6"/>
  <c r="M9479" i="6"/>
  <c r="M9480" i="6"/>
  <c r="M9481" i="6"/>
  <c r="M9482" i="6"/>
  <c r="M9483" i="6"/>
  <c r="M9484" i="6"/>
  <c r="M9485" i="6"/>
  <c r="M9486" i="6"/>
  <c r="M9487" i="6"/>
  <c r="M9488" i="6"/>
  <c r="M9489" i="6"/>
  <c r="M9490" i="6"/>
  <c r="M9491" i="6"/>
  <c r="M9492" i="6"/>
  <c r="M9493" i="6"/>
  <c r="M9494" i="6"/>
  <c r="M9495" i="6"/>
  <c r="M9496" i="6"/>
  <c r="M9497" i="6"/>
  <c r="M9498" i="6"/>
  <c r="M9499" i="6"/>
  <c r="M9500" i="6"/>
  <c r="M9501" i="6"/>
  <c r="M9502" i="6"/>
  <c r="M9503" i="6"/>
  <c r="M9504" i="6"/>
  <c r="M9505" i="6"/>
  <c r="M9506" i="6"/>
  <c r="M9507" i="6"/>
  <c r="M9508" i="6"/>
  <c r="M9509" i="6"/>
  <c r="M9510" i="6"/>
  <c r="M9511" i="6"/>
  <c r="M9512" i="6"/>
  <c r="M9513" i="6"/>
  <c r="M9514" i="6"/>
  <c r="M9515" i="6"/>
  <c r="M9516" i="6"/>
  <c r="M9517" i="6"/>
  <c r="M9518" i="6"/>
  <c r="M9519" i="6"/>
  <c r="M9520" i="6"/>
  <c r="M9521" i="6"/>
  <c r="M9522" i="6"/>
  <c r="M9523" i="6"/>
  <c r="M9524" i="6"/>
  <c r="M9525" i="6"/>
  <c r="M9526" i="6"/>
  <c r="M9527" i="6"/>
  <c r="M9528" i="6"/>
  <c r="M9529" i="6"/>
  <c r="M9530" i="6"/>
  <c r="M9531" i="6"/>
  <c r="M9532" i="6"/>
  <c r="M9533" i="6"/>
  <c r="M9534" i="6"/>
  <c r="M9535" i="6"/>
  <c r="M9536" i="6"/>
  <c r="M9537" i="6"/>
  <c r="M9538" i="6"/>
  <c r="M9539" i="6"/>
  <c r="M9540" i="6"/>
  <c r="M9541" i="6"/>
  <c r="M9542" i="6"/>
  <c r="M9543" i="6"/>
  <c r="M9544" i="6"/>
  <c r="M9545" i="6"/>
  <c r="M9546" i="6"/>
  <c r="M9547" i="6"/>
  <c r="M9548" i="6"/>
  <c r="M9549" i="6"/>
  <c r="M9550" i="6"/>
  <c r="M9551" i="6"/>
  <c r="M9552" i="6"/>
  <c r="M9553" i="6"/>
  <c r="M9554" i="6"/>
  <c r="M9555" i="6"/>
  <c r="M9556" i="6"/>
  <c r="M9557" i="6"/>
  <c r="M9558" i="6"/>
  <c r="M9559" i="6"/>
  <c r="M9560" i="6"/>
  <c r="M9561" i="6"/>
  <c r="M9562" i="6"/>
  <c r="M9563" i="6"/>
  <c r="M9564" i="6"/>
  <c r="M9565" i="6"/>
  <c r="M9566" i="6"/>
  <c r="M9567" i="6"/>
  <c r="M9568" i="6"/>
  <c r="M9569" i="6"/>
  <c r="M9570" i="6"/>
  <c r="M9571" i="6"/>
  <c r="M9572" i="6"/>
  <c r="M9573" i="6"/>
  <c r="M9574" i="6"/>
  <c r="M9575" i="6"/>
  <c r="M9576" i="6"/>
  <c r="M9577" i="6"/>
  <c r="M9578" i="6"/>
  <c r="M9579" i="6"/>
  <c r="M9580" i="6"/>
  <c r="M9581" i="6"/>
  <c r="M9582" i="6"/>
  <c r="M9583" i="6"/>
  <c r="M9584" i="6"/>
  <c r="M9585" i="6"/>
  <c r="M9586" i="6"/>
  <c r="M9587" i="6"/>
  <c r="M9588" i="6"/>
  <c r="M9589" i="6"/>
  <c r="M9590" i="6"/>
  <c r="M9591" i="6"/>
  <c r="M9592" i="6"/>
  <c r="M9593" i="6"/>
  <c r="M9594" i="6"/>
  <c r="M9595" i="6"/>
  <c r="M9596" i="6"/>
  <c r="M9597" i="6"/>
  <c r="M9598" i="6"/>
  <c r="M9599" i="6"/>
  <c r="M9600" i="6"/>
  <c r="M9601" i="6"/>
  <c r="M9602" i="6"/>
  <c r="M9603" i="6"/>
  <c r="M9604" i="6"/>
  <c r="M9605" i="6"/>
  <c r="M9606" i="6"/>
  <c r="M9607" i="6"/>
  <c r="M9608" i="6"/>
  <c r="M9609" i="6"/>
  <c r="M9610" i="6"/>
  <c r="M9611" i="6"/>
  <c r="M9612" i="6"/>
  <c r="M9613" i="6"/>
  <c r="M9614" i="6"/>
  <c r="M9615" i="6"/>
  <c r="M9616" i="6"/>
  <c r="M9617" i="6"/>
  <c r="M9618" i="6"/>
  <c r="M9619" i="6"/>
  <c r="M9620" i="6"/>
  <c r="M9621" i="6"/>
  <c r="M9622" i="6"/>
  <c r="M9623" i="6"/>
  <c r="M9624" i="6"/>
  <c r="M9625" i="6"/>
  <c r="M9626" i="6"/>
  <c r="M9627" i="6"/>
  <c r="M9628" i="6"/>
  <c r="M9629" i="6"/>
  <c r="M9630" i="6"/>
  <c r="M9631" i="6"/>
  <c r="M9632" i="6"/>
  <c r="M9633" i="6"/>
  <c r="M9634" i="6"/>
  <c r="M9635" i="6"/>
  <c r="M9636" i="6"/>
  <c r="M9637" i="6"/>
  <c r="M9638" i="6"/>
  <c r="M9639" i="6"/>
  <c r="M9640" i="6"/>
  <c r="M9641" i="6"/>
  <c r="M9642" i="6"/>
  <c r="M9643" i="6"/>
  <c r="M9644" i="6"/>
  <c r="M9645" i="6"/>
  <c r="M9646" i="6"/>
  <c r="M9647" i="6"/>
  <c r="M9648" i="6"/>
  <c r="M9649" i="6"/>
  <c r="M9650" i="6"/>
  <c r="M9651" i="6"/>
  <c r="M9652" i="6"/>
  <c r="M9653" i="6"/>
  <c r="M9654" i="6"/>
  <c r="M9655" i="6"/>
  <c r="M9656" i="6"/>
  <c r="M9657" i="6"/>
  <c r="M9658" i="6"/>
  <c r="M9659" i="6"/>
  <c r="M9660" i="6"/>
  <c r="M9661" i="6"/>
  <c r="M9662" i="6"/>
  <c r="M9663" i="6"/>
  <c r="M9664" i="6"/>
  <c r="M9665" i="6"/>
  <c r="M9666" i="6"/>
  <c r="M9667" i="6"/>
  <c r="M9668" i="6"/>
  <c r="M9669" i="6"/>
  <c r="M9670" i="6"/>
  <c r="M9671" i="6"/>
  <c r="M9672" i="6"/>
  <c r="M9673" i="6"/>
  <c r="M9674" i="6"/>
  <c r="M9675" i="6"/>
  <c r="M9676" i="6"/>
  <c r="M9677" i="6"/>
  <c r="M9678" i="6"/>
  <c r="M9679" i="6"/>
  <c r="M9680" i="6"/>
  <c r="M9681" i="6"/>
  <c r="M9682" i="6"/>
  <c r="M9683" i="6"/>
  <c r="M9684" i="6"/>
  <c r="M9685" i="6"/>
  <c r="M9686" i="6"/>
  <c r="M9687" i="6"/>
  <c r="M9688" i="6"/>
  <c r="M9689" i="6"/>
  <c r="M9690" i="6"/>
  <c r="M9691" i="6"/>
  <c r="M9692" i="6"/>
  <c r="M9693" i="6"/>
  <c r="M9694" i="6"/>
  <c r="M9695" i="6"/>
  <c r="M9696" i="6"/>
  <c r="M9697" i="6"/>
  <c r="M9698" i="6"/>
  <c r="M9699" i="6"/>
  <c r="M9700" i="6"/>
  <c r="M9701" i="6"/>
  <c r="M9702" i="6"/>
  <c r="M9703" i="6"/>
  <c r="M9704" i="6"/>
  <c r="M9705" i="6"/>
  <c r="M9706" i="6"/>
  <c r="M9707" i="6"/>
  <c r="M9708" i="6"/>
  <c r="M9709" i="6"/>
  <c r="M9710" i="6"/>
  <c r="M9711" i="6"/>
  <c r="M9712" i="6"/>
  <c r="M9713" i="6"/>
  <c r="M9714" i="6"/>
  <c r="M9715" i="6"/>
  <c r="M9716" i="6"/>
  <c r="M9717" i="6"/>
  <c r="M9718" i="6"/>
  <c r="M9719" i="6"/>
  <c r="M9720" i="6"/>
  <c r="M9721" i="6"/>
  <c r="M9722" i="6"/>
  <c r="M9723" i="6"/>
  <c r="M9724" i="6"/>
  <c r="M9725" i="6"/>
  <c r="M9726" i="6"/>
  <c r="M9727" i="6"/>
  <c r="M9728" i="6"/>
  <c r="M9729" i="6"/>
  <c r="M9730" i="6"/>
  <c r="M9731" i="6"/>
  <c r="M9732" i="6"/>
  <c r="M9733" i="6"/>
  <c r="M9734" i="6"/>
  <c r="M9735" i="6"/>
  <c r="M9736" i="6"/>
  <c r="M9737" i="6"/>
  <c r="M9738" i="6"/>
  <c r="M9739" i="6"/>
  <c r="M9740" i="6"/>
  <c r="M9741" i="6"/>
  <c r="M9742" i="6"/>
  <c r="M9743" i="6"/>
  <c r="M9744" i="6"/>
  <c r="M9745" i="6"/>
  <c r="M9746" i="6"/>
  <c r="M9747" i="6"/>
  <c r="M9748" i="6"/>
  <c r="M9749" i="6"/>
  <c r="M9750" i="6"/>
  <c r="M9751" i="6"/>
  <c r="M9752" i="6"/>
  <c r="M9753" i="6"/>
  <c r="M9754" i="6"/>
  <c r="M9755" i="6"/>
  <c r="M9756" i="6"/>
  <c r="M9757" i="6"/>
  <c r="M9758" i="6"/>
  <c r="M9759" i="6"/>
  <c r="M9760" i="6"/>
  <c r="M9761" i="6"/>
  <c r="M9762" i="6"/>
  <c r="M9763" i="6"/>
  <c r="M9764" i="6"/>
  <c r="M9765" i="6"/>
  <c r="M9766" i="6"/>
  <c r="M9767" i="6"/>
  <c r="M9768" i="6"/>
  <c r="M9769" i="6"/>
  <c r="M9770" i="6"/>
  <c r="M9771" i="6"/>
  <c r="M9772" i="6"/>
  <c r="M9773" i="6"/>
  <c r="M9774" i="6"/>
  <c r="M9775" i="6"/>
  <c r="M9776" i="6"/>
  <c r="M9777" i="6"/>
  <c r="M9778" i="6"/>
  <c r="M9779" i="6"/>
  <c r="M9780" i="6"/>
  <c r="M9781" i="6"/>
  <c r="M9782" i="6"/>
  <c r="M9783" i="6"/>
  <c r="M9784" i="6"/>
  <c r="M9785" i="6"/>
  <c r="M9786" i="6"/>
  <c r="M9787" i="6"/>
  <c r="M9788" i="6"/>
  <c r="M9789" i="6"/>
  <c r="M9790" i="6"/>
  <c r="M9791" i="6"/>
  <c r="M9792" i="6"/>
  <c r="M9793" i="6"/>
  <c r="M9794" i="6"/>
  <c r="M9795" i="6"/>
  <c r="M9796" i="6"/>
  <c r="M9797" i="6"/>
  <c r="M9798" i="6"/>
  <c r="M9799" i="6"/>
  <c r="M9800" i="6"/>
  <c r="M9801" i="6"/>
  <c r="M9802" i="6"/>
  <c r="M9803" i="6"/>
  <c r="M9804" i="6"/>
  <c r="M9805" i="6"/>
  <c r="M9806" i="6"/>
  <c r="M9807" i="6"/>
  <c r="M9808" i="6"/>
  <c r="M9809" i="6"/>
  <c r="M9810" i="6"/>
  <c r="M9811" i="6"/>
  <c r="M9812" i="6"/>
  <c r="M9813" i="6"/>
  <c r="M9814" i="6"/>
  <c r="M9815" i="6"/>
  <c r="M9816" i="6"/>
  <c r="M9817" i="6"/>
  <c r="M9818" i="6"/>
  <c r="M9819" i="6"/>
  <c r="M9820" i="6"/>
  <c r="M9821" i="6"/>
  <c r="M9822" i="6"/>
  <c r="M9823" i="6"/>
  <c r="M9824" i="6"/>
  <c r="M9825" i="6"/>
  <c r="M9826" i="6"/>
  <c r="M9827" i="6"/>
  <c r="M9828" i="6"/>
  <c r="M9829" i="6"/>
  <c r="M9830" i="6"/>
  <c r="M9831" i="6"/>
  <c r="M9832" i="6"/>
  <c r="M9833" i="6"/>
  <c r="M9834" i="6"/>
  <c r="M9835" i="6"/>
  <c r="M9836" i="6"/>
  <c r="M9837" i="6"/>
  <c r="M9838" i="6"/>
  <c r="M9839" i="6"/>
  <c r="M9840" i="6"/>
  <c r="M9841" i="6"/>
  <c r="M9842" i="6"/>
  <c r="M9843" i="6"/>
  <c r="M9844" i="6"/>
  <c r="M9845" i="6"/>
  <c r="M9846" i="6"/>
  <c r="M9847" i="6"/>
  <c r="M9848" i="6"/>
  <c r="M9849" i="6"/>
  <c r="M9850" i="6"/>
  <c r="M9851" i="6"/>
  <c r="M9852" i="6"/>
  <c r="M9853" i="6"/>
  <c r="M9854" i="6"/>
  <c r="M9855" i="6"/>
  <c r="M9856" i="6"/>
  <c r="M9857" i="6"/>
  <c r="M9858" i="6"/>
  <c r="M9859" i="6"/>
  <c r="M9860" i="6"/>
  <c r="M9861" i="6"/>
  <c r="M9862" i="6"/>
  <c r="M9863" i="6"/>
  <c r="M9864" i="6"/>
  <c r="M9865" i="6"/>
  <c r="M9866" i="6"/>
  <c r="M9867" i="6"/>
  <c r="M9868" i="6"/>
  <c r="M9869" i="6"/>
  <c r="M9870" i="6"/>
  <c r="M9871" i="6"/>
  <c r="M9872" i="6"/>
  <c r="M9873" i="6"/>
  <c r="M9874" i="6"/>
  <c r="M9875" i="6"/>
  <c r="M9876" i="6"/>
  <c r="M9877" i="6"/>
  <c r="M9878" i="6"/>
  <c r="M9879" i="6"/>
  <c r="M9880" i="6"/>
  <c r="M9881" i="6"/>
  <c r="M9882" i="6"/>
  <c r="M9883" i="6"/>
  <c r="M9884" i="6"/>
  <c r="M9885" i="6"/>
  <c r="M9886" i="6"/>
  <c r="M9887" i="6"/>
  <c r="M9888" i="6"/>
  <c r="M9889" i="6"/>
  <c r="M9890" i="6"/>
  <c r="M9891" i="6"/>
  <c r="M9892" i="6"/>
  <c r="M9893" i="6"/>
  <c r="M9894" i="6"/>
  <c r="M9895" i="6"/>
  <c r="M9896" i="6"/>
  <c r="M9897" i="6"/>
  <c r="M9898" i="6"/>
  <c r="M9899" i="6"/>
  <c r="M9900" i="6"/>
  <c r="M9901" i="6"/>
  <c r="M9902" i="6"/>
  <c r="M9903" i="6"/>
  <c r="M9904" i="6"/>
  <c r="M9905" i="6"/>
  <c r="M9906" i="6"/>
  <c r="M9907" i="6"/>
  <c r="M9908" i="6"/>
  <c r="M9909" i="6"/>
  <c r="M9910" i="6"/>
  <c r="M9911" i="6"/>
  <c r="M9912" i="6"/>
  <c r="M9913" i="6"/>
  <c r="M9914" i="6"/>
  <c r="M9915" i="6"/>
  <c r="M9916" i="6"/>
  <c r="M9917" i="6"/>
  <c r="M9918" i="6"/>
  <c r="M9919" i="6"/>
  <c r="M9920" i="6"/>
  <c r="M9921" i="6"/>
  <c r="M9922" i="6"/>
  <c r="M9923" i="6"/>
  <c r="M9924" i="6"/>
  <c r="M9925" i="6"/>
  <c r="M9926" i="6"/>
  <c r="M9927" i="6"/>
  <c r="M9928" i="6"/>
  <c r="M9929" i="6"/>
  <c r="M9930" i="6"/>
  <c r="M9931" i="6"/>
  <c r="M9932" i="6"/>
  <c r="M9933" i="6"/>
  <c r="M9934" i="6"/>
  <c r="M9935" i="6"/>
  <c r="M9936" i="6"/>
  <c r="M9937" i="6"/>
  <c r="M9938" i="6"/>
  <c r="M9939" i="6"/>
  <c r="M9940" i="6"/>
  <c r="M9941" i="6"/>
  <c r="M9942" i="6"/>
  <c r="M9943" i="6"/>
  <c r="M9944" i="6"/>
  <c r="M9945" i="6"/>
  <c r="M9946" i="6"/>
  <c r="M9947" i="6"/>
  <c r="M9948" i="6"/>
  <c r="M9949" i="6"/>
  <c r="M9950" i="6"/>
  <c r="M9951" i="6"/>
  <c r="M9952" i="6"/>
  <c r="M9953" i="6"/>
  <c r="M9954" i="6"/>
  <c r="M9955" i="6"/>
  <c r="M9956" i="6"/>
  <c r="M9957" i="6"/>
  <c r="M9958" i="6"/>
  <c r="M9959" i="6"/>
  <c r="M9960" i="6"/>
  <c r="M9961" i="6"/>
  <c r="M9962" i="6"/>
  <c r="M9963" i="6"/>
  <c r="M9964" i="6"/>
  <c r="M9965" i="6"/>
  <c r="M9966" i="6"/>
  <c r="M9967" i="6"/>
  <c r="M9968" i="6"/>
  <c r="M9969" i="6"/>
  <c r="M9970" i="6"/>
  <c r="M9971" i="6"/>
  <c r="M9972" i="6"/>
  <c r="M9973" i="6"/>
  <c r="M9974" i="6"/>
  <c r="M9975" i="6"/>
  <c r="M9976" i="6"/>
  <c r="M9977" i="6"/>
  <c r="M9978" i="6"/>
  <c r="M9979" i="6"/>
  <c r="M9980" i="6"/>
  <c r="M9981" i="6"/>
  <c r="M9982" i="6"/>
  <c r="M9983" i="6"/>
  <c r="M9984" i="6"/>
  <c r="M9985" i="6"/>
  <c r="M9986" i="6"/>
  <c r="M9987" i="6"/>
  <c r="M9988" i="6"/>
  <c r="M9989" i="6"/>
  <c r="M9990" i="6"/>
  <c r="M9991" i="6"/>
  <c r="M9992" i="6"/>
  <c r="M9993" i="6"/>
  <c r="M9994" i="6"/>
  <c r="M9995" i="6"/>
  <c r="M9996" i="6"/>
  <c r="M9997" i="6"/>
  <c r="M9998" i="6"/>
  <c r="M9999" i="6"/>
  <c r="M10000" i="6"/>
  <c r="M10001" i="6"/>
  <c r="M10002" i="6"/>
  <c r="M10003" i="6"/>
  <c r="M10004" i="6"/>
  <c r="M10005" i="6"/>
  <c r="M10006" i="6"/>
  <c r="M10007" i="6"/>
  <c r="M10008" i="6"/>
  <c r="M10009" i="6"/>
  <c r="M10010" i="6"/>
  <c r="M10011" i="6"/>
  <c r="M10012" i="6"/>
  <c r="M10013" i="6"/>
  <c r="M10014" i="6"/>
  <c r="M10015" i="6"/>
  <c r="M10016" i="6"/>
  <c r="M10017" i="6"/>
  <c r="M10018" i="6"/>
  <c r="M10019" i="6"/>
  <c r="M10020" i="6"/>
  <c r="M10021" i="6"/>
  <c r="M10022" i="6"/>
  <c r="M10023" i="6"/>
  <c r="M10024" i="6"/>
  <c r="M10025" i="6"/>
  <c r="M10026" i="6"/>
  <c r="M10027" i="6"/>
  <c r="M10028" i="6"/>
  <c r="M10029" i="6"/>
  <c r="M10030" i="6"/>
  <c r="M10031" i="6"/>
  <c r="M10032" i="6"/>
  <c r="M10033" i="6"/>
  <c r="M10034" i="6"/>
  <c r="M10035" i="6"/>
  <c r="M10036" i="6"/>
  <c r="M10037" i="6"/>
  <c r="M10038" i="6"/>
  <c r="M10039" i="6"/>
  <c r="M10040" i="6"/>
  <c r="M10041" i="6"/>
  <c r="M10042" i="6"/>
  <c r="M10043" i="6"/>
  <c r="M10044" i="6"/>
  <c r="M10045" i="6"/>
  <c r="M10046" i="6"/>
  <c r="M10047" i="6"/>
  <c r="M10048" i="6"/>
  <c r="M10049" i="6"/>
  <c r="M10050" i="6"/>
  <c r="M10051" i="6"/>
  <c r="M10052" i="6"/>
  <c r="M10053" i="6"/>
  <c r="M10054" i="6"/>
  <c r="M10055" i="6"/>
  <c r="M10056" i="6"/>
  <c r="M10057" i="6"/>
  <c r="M10058" i="6"/>
  <c r="M10059" i="6"/>
  <c r="M10060" i="6"/>
  <c r="M10061" i="6"/>
  <c r="M10062" i="6"/>
  <c r="M10063" i="6"/>
  <c r="M10064" i="6"/>
  <c r="M10065" i="6"/>
  <c r="M10066" i="6"/>
  <c r="M10067" i="6"/>
  <c r="M10068" i="6"/>
  <c r="M10069" i="6"/>
  <c r="M10070" i="6"/>
  <c r="M10071" i="6"/>
  <c r="M10072" i="6"/>
  <c r="M10073" i="6"/>
  <c r="M10074" i="6"/>
  <c r="M10075" i="6"/>
  <c r="M10076" i="6"/>
  <c r="M10077" i="6"/>
  <c r="M10078" i="6"/>
  <c r="M10079" i="6"/>
  <c r="M10080" i="6"/>
  <c r="M10081" i="6"/>
  <c r="M10082" i="6"/>
  <c r="M10083" i="6"/>
  <c r="M10084" i="6"/>
  <c r="M10085" i="6"/>
  <c r="M10086" i="6"/>
  <c r="M10087" i="6"/>
  <c r="M10088" i="6"/>
  <c r="M10089" i="6"/>
  <c r="M10090" i="6"/>
  <c r="M10091" i="6"/>
  <c r="M10092" i="6"/>
  <c r="M10093" i="6"/>
  <c r="M10094" i="6"/>
  <c r="M10095" i="6"/>
  <c r="M10096" i="6"/>
  <c r="M10097" i="6"/>
  <c r="M10098" i="6"/>
  <c r="M10099" i="6"/>
  <c r="M10100" i="6"/>
  <c r="M10101" i="6"/>
  <c r="M10102" i="6"/>
  <c r="M10103" i="6"/>
  <c r="M10104" i="6"/>
  <c r="M10105" i="6"/>
  <c r="M10106" i="6"/>
  <c r="M10107" i="6"/>
  <c r="M10108" i="6"/>
  <c r="M10109" i="6"/>
  <c r="M10110" i="6"/>
  <c r="M10111" i="6"/>
  <c r="M10112" i="6"/>
  <c r="M10113" i="6"/>
  <c r="M10114" i="6"/>
  <c r="M10115" i="6"/>
  <c r="M10116" i="6"/>
  <c r="M10117" i="6"/>
  <c r="M10118" i="6"/>
  <c r="M10119" i="6"/>
  <c r="M10120" i="6"/>
  <c r="M10121" i="6"/>
  <c r="M10122" i="6"/>
  <c r="M10123" i="6"/>
  <c r="M10124" i="6"/>
  <c r="M10125" i="6"/>
  <c r="M10126" i="6"/>
  <c r="M10127" i="6"/>
  <c r="M10128" i="6"/>
  <c r="M10129" i="6"/>
  <c r="M10130" i="6"/>
  <c r="M10131" i="6"/>
  <c r="M10132" i="6"/>
  <c r="M10133" i="6"/>
  <c r="M10134" i="6"/>
  <c r="M10135" i="6"/>
  <c r="M10136" i="6"/>
  <c r="M10137" i="6"/>
  <c r="M10138" i="6"/>
  <c r="M10139" i="6"/>
  <c r="M10140" i="6"/>
  <c r="M10141" i="6"/>
  <c r="M10142" i="6"/>
  <c r="M10143" i="6"/>
  <c r="M10144" i="6"/>
  <c r="M10145" i="6"/>
  <c r="M10146" i="6"/>
  <c r="M10147" i="6"/>
  <c r="M10148" i="6"/>
  <c r="M10149" i="6"/>
  <c r="M10150" i="6"/>
  <c r="M10151" i="6"/>
  <c r="M10152" i="6"/>
  <c r="M10153" i="6"/>
  <c r="M10154" i="6"/>
  <c r="M10155" i="6"/>
  <c r="M10156" i="6"/>
  <c r="M10157" i="6"/>
  <c r="M10158" i="6"/>
  <c r="M10159" i="6"/>
  <c r="M10160" i="6"/>
  <c r="M10161" i="6"/>
  <c r="M10162" i="6"/>
  <c r="M10163" i="6"/>
  <c r="M10164" i="6"/>
  <c r="M10165" i="6"/>
  <c r="M10166" i="6"/>
  <c r="M10167" i="6"/>
  <c r="M10168" i="6"/>
  <c r="M10169" i="6"/>
  <c r="M10170" i="6"/>
  <c r="M10171" i="6"/>
  <c r="M10172" i="6"/>
  <c r="M10173" i="6"/>
  <c r="M10174" i="6"/>
  <c r="M10175" i="6"/>
  <c r="M10176" i="6"/>
  <c r="M10177" i="6"/>
  <c r="M10178" i="6"/>
  <c r="M10179" i="6"/>
  <c r="M10180" i="6"/>
  <c r="M10181" i="6"/>
  <c r="M10182" i="6"/>
  <c r="M10183" i="6"/>
  <c r="M10184" i="6"/>
  <c r="M10185" i="6"/>
  <c r="M10186" i="6"/>
  <c r="M10187" i="6"/>
  <c r="M10188" i="6"/>
  <c r="M10189" i="6"/>
  <c r="M10190" i="6"/>
  <c r="M10191" i="6"/>
  <c r="M10192" i="6"/>
  <c r="M10193" i="6"/>
  <c r="M10194" i="6"/>
  <c r="M10195" i="6"/>
  <c r="M10196" i="6"/>
  <c r="M10197" i="6"/>
  <c r="M10198" i="6"/>
  <c r="M10199" i="6"/>
  <c r="M10200" i="6"/>
  <c r="M10201" i="6"/>
  <c r="M10202" i="6"/>
  <c r="M10203" i="6"/>
  <c r="M10204" i="6"/>
  <c r="M10205" i="6"/>
  <c r="M10206" i="6"/>
  <c r="M10207" i="6"/>
  <c r="M10208" i="6"/>
  <c r="M10209" i="6"/>
  <c r="M10210" i="6"/>
  <c r="M10211" i="6"/>
  <c r="M10212" i="6"/>
  <c r="M10213" i="6"/>
  <c r="M10214" i="6"/>
  <c r="M10215" i="6"/>
  <c r="M10216" i="6"/>
  <c r="M10217" i="6"/>
  <c r="M10218" i="6"/>
  <c r="M10219" i="6"/>
  <c r="M10220" i="6"/>
  <c r="M10221" i="6"/>
  <c r="M10222" i="6"/>
  <c r="M10223" i="6"/>
  <c r="M10224" i="6"/>
  <c r="M10225" i="6"/>
  <c r="M10226" i="6"/>
  <c r="M10227" i="6"/>
  <c r="M10228" i="6"/>
  <c r="M10229" i="6"/>
  <c r="M10230" i="6"/>
  <c r="M10231" i="6"/>
  <c r="M10232" i="6"/>
  <c r="M10233" i="6"/>
  <c r="M10234" i="6"/>
  <c r="M10235" i="6"/>
  <c r="M10236" i="6"/>
  <c r="M10237" i="6"/>
  <c r="M10238" i="6"/>
  <c r="M10239" i="6"/>
  <c r="M10240" i="6"/>
  <c r="M10241" i="6"/>
  <c r="M10242" i="6"/>
  <c r="M10243" i="6"/>
  <c r="M10244" i="6"/>
  <c r="M10245" i="6"/>
  <c r="M10246" i="6"/>
  <c r="M10247" i="6"/>
  <c r="M10248" i="6"/>
  <c r="M10249" i="6"/>
  <c r="M10250" i="6"/>
  <c r="M10251" i="6"/>
  <c r="M10252" i="6"/>
  <c r="M10253" i="6"/>
  <c r="M10254" i="6"/>
  <c r="M10255" i="6"/>
  <c r="M10256" i="6"/>
  <c r="M10257" i="6"/>
  <c r="M10258" i="6"/>
  <c r="M10259" i="6"/>
  <c r="M10260" i="6"/>
  <c r="M10261" i="6"/>
  <c r="M10262" i="6"/>
  <c r="M10263" i="6"/>
  <c r="M10264" i="6"/>
  <c r="M10265" i="6"/>
  <c r="M10266" i="6"/>
  <c r="M10267" i="6"/>
  <c r="M10268" i="6"/>
  <c r="M10269" i="6"/>
  <c r="M10270" i="6"/>
  <c r="M10271" i="6"/>
  <c r="M10272" i="6"/>
  <c r="M10273" i="6"/>
  <c r="M10274" i="6"/>
  <c r="M10275" i="6"/>
  <c r="M10276" i="6"/>
  <c r="M10277" i="6"/>
  <c r="M10278" i="6"/>
  <c r="M10279" i="6"/>
  <c r="M10280" i="6"/>
  <c r="M10281" i="6"/>
  <c r="M10282" i="6"/>
  <c r="M10283" i="6"/>
  <c r="M10284" i="6"/>
  <c r="M10285" i="6"/>
  <c r="M10286" i="6"/>
  <c r="M10287" i="6"/>
  <c r="M10288" i="6"/>
  <c r="M10289" i="6"/>
  <c r="M10290" i="6"/>
  <c r="M10291" i="6"/>
  <c r="M10292" i="6"/>
  <c r="M10293" i="6"/>
  <c r="M10294" i="6"/>
  <c r="M10295" i="6"/>
  <c r="M10296" i="6"/>
  <c r="M10297" i="6"/>
  <c r="M10298" i="6"/>
  <c r="M10299" i="6"/>
  <c r="M10300" i="6"/>
  <c r="M10301" i="6"/>
  <c r="M10302" i="6"/>
  <c r="M10303" i="6"/>
  <c r="M10304" i="6"/>
  <c r="M10305" i="6"/>
  <c r="M10306" i="6"/>
  <c r="M10307" i="6"/>
  <c r="M10308" i="6"/>
  <c r="M10309" i="6"/>
  <c r="M10310" i="6"/>
  <c r="M10311" i="6"/>
  <c r="M10312" i="6"/>
  <c r="M10313" i="6"/>
  <c r="M10314" i="6"/>
  <c r="M10315" i="6"/>
  <c r="M10316" i="6"/>
  <c r="M10317" i="6"/>
  <c r="M10318" i="6"/>
  <c r="M10319" i="6"/>
  <c r="M10320" i="6"/>
  <c r="M10321" i="6"/>
  <c r="M10322" i="6"/>
  <c r="M10323" i="6"/>
  <c r="M10324" i="6"/>
  <c r="M10325" i="6"/>
  <c r="M10326" i="6"/>
  <c r="M10327" i="6"/>
  <c r="M10328" i="6"/>
  <c r="M10329" i="6"/>
  <c r="M10330" i="6"/>
  <c r="M10331" i="6"/>
  <c r="M10332" i="6"/>
  <c r="M10333" i="6"/>
  <c r="M10334" i="6"/>
  <c r="M10335" i="6"/>
  <c r="M10336" i="6"/>
  <c r="M10337" i="6"/>
  <c r="M10338" i="6"/>
  <c r="M10339" i="6"/>
  <c r="M10340" i="6"/>
  <c r="M10341" i="6"/>
  <c r="M10342" i="6"/>
  <c r="M10343" i="6"/>
  <c r="M10344" i="6"/>
  <c r="M10345" i="6"/>
  <c r="M10346" i="6"/>
  <c r="M10347" i="6"/>
  <c r="M10348" i="6"/>
  <c r="M10349" i="6"/>
  <c r="M10350" i="6"/>
  <c r="M10351" i="6"/>
  <c r="M10352" i="6"/>
  <c r="M10353" i="6"/>
  <c r="M10354" i="6"/>
  <c r="M10355" i="6"/>
  <c r="M10356" i="6"/>
  <c r="M10357" i="6"/>
  <c r="M10358" i="6"/>
  <c r="M10359" i="6"/>
  <c r="M10360" i="6"/>
  <c r="M10361" i="6"/>
  <c r="M10362" i="6"/>
  <c r="M10363" i="6"/>
  <c r="M10364" i="6"/>
  <c r="M10365" i="6"/>
  <c r="M10366" i="6"/>
  <c r="M10367" i="6"/>
  <c r="M10368" i="6"/>
  <c r="M10369" i="6"/>
  <c r="M10370" i="6"/>
  <c r="M10371" i="6"/>
  <c r="M10372" i="6"/>
  <c r="M10373" i="6"/>
  <c r="M10374" i="6"/>
  <c r="M10375" i="6"/>
  <c r="M10376" i="6"/>
  <c r="M10377" i="6"/>
  <c r="M10378" i="6"/>
  <c r="M10379" i="6"/>
  <c r="M10380" i="6"/>
  <c r="M10381" i="6"/>
  <c r="M10382" i="6"/>
  <c r="M10383" i="6"/>
  <c r="M10384" i="6"/>
  <c r="M10385" i="6"/>
  <c r="M10386" i="6"/>
  <c r="M10387" i="6"/>
  <c r="M10388" i="6"/>
  <c r="M10389" i="6"/>
  <c r="M10390" i="6"/>
  <c r="M10391" i="6"/>
  <c r="M10392" i="6"/>
  <c r="M10393" i="6"/>
  <c r="M10394" i="6"/>
  <c r="M10395" i="6"/>
  <c r="M10396" i="6"/>
  <c r="M10397" i="6"/>
  <c r="M10398" i="6"/>
  <c r="M10399" i="6"/>
  <c r="M10400" i="6"/>
  <c r="M10401" i="6"/>
  <c r="M10402" i="6"/>
  <c r="M10403" i="6"/>
  <c r="M10404" i="6"/>
  <c r="M10405" i="6"/>
  <c r="M10406" i="6"/>
  <c r="M10407" i="6"/>
  <c r="M10408" i="6"/>
  <c r="M10409" i="6"/>
  <c r="M10410" i="6"/>
  <c r="M10411" i="6"/>
  <c r="M10412" i="6"/>
  <c r="M10413" i="6"/>
  <c r="M10414" i="6"/>
  <c r="M10415" i="6"/>
  <c r="M10416" i="6"/>
  <c r="M10417" i="6"/>
  <c r="M10418" i="6"/>
  <c r="M10419" i="6"/>
  <c r="M10420" i="6"/>
  <c r="M10421" i="6"/>
  <c r="M10422" i="6"/>
  <c r="M10423" i="6"/>
  <c r="M10424" i="6"/>
  <c r="M10425" i="6"/>
  <c r="M10426" i="6"/>
  <c r="M10427" i="6"/>
  <c r="M10428" i="6"/>
  <c r="M10429" i="6"/>
  <c r="M10430" i="6"/>
  <c r="M10431" i="6"/>
  <c r="M10432" i="6"/>
  <c r="M10433" i="6"/>
  <c r="M10434" i="6"/>
  <c r="M10435" i="6"/>
  <c r="M10436" i="6"/>
  <c r="M10437" i="6"/>
  <c r="M10438" i="6"/>
  <c r="M10439" i="6"/>
  <c r="M10440" i="6"/>
  <c r="M10441" i="6"/>
  <c r="M10442" i="6"/>
  <c r="M10443" i="6"/>
  <c r="M10444" i="6"/>
  <c r="M10445" i="6"/>
  <c r="M10446" i="6"/>
  <c r="M10447" i="6"/>
  <c r="M10448" i="6"/>
  <c r="M10449" i="6"/>
  <c r="M10450" i="6"/>
  <c r="M10451" i="6"/>
  <c r="M10452" i="6"/>
  <c r="M10453" i="6"/>
  <c r="M10454" i="6"/>
  <c r="M10455" i="6"/>
  <c r="M10456" i="6"/>
  <c r="M10457" i="6"/>
  <c r="M10458" i="6"/>
  <c r="M10459" i="6"/>
  <c r="M10460" i="6"/>
  <c r="M10461" i="6"/>
  <c r="M10462" i="6"/>
  <c r="M10463" i="6"/>
  <c r="M10464" i="6"/>
  <c r="M10465" i="6"/>
  <c r="M10466" i="6"/>
  <c r="M10467" i="6"/>
  <c r="M10468" i="6"/>
  <c r="M10469" i="6"/>
  <c r="M10470" i="6"/>
  <c r="M10471" i="6"/>
  <c r="M10472" i="6"/>
  <c r="M10473" i="6"/>
  <c r="M10474" i="6"/>
  <c r="M10475" i="6"/>
  <c r="M10476" i="6"/>
  <c r="M10477" i="6"/>
  <c r="M10478" i="6"/>
  <c r="M10479" i="6"/>
  <c r="M10480" i="6"/>
  <c r="M10481" i="6"/>
  <c r="M10482" i="6"/>
  <c r="M10483" i="6"/>
  <c r="M10484" i="6"/>
  <c r="M10485" i="6"/>
  <c r="M10486" i="6"/>
  <c r="M10487" i="6"/>
  <c r="M10488" i="6"/>
  <c r="M10489" i="6"/>
  <c r="M10490" i="6"/>
  <c r="M10491" i="6"/>
  <c r="M10492" i="6"/>
  <c r="M10493" i="6"/>
  <c r="M10494" i="6"/>
  <c r="M10495" i="6"/>
  <c r="M10496" i="6"/>
  <c r="M10497" i="6"/>
  <c r="M10498" i="6"/>
  <c r="M10499" i="6"/>
  <c r="M10500" i="6"/>
  <c r="M10501" i="6"/>
  <c r="M10502" i="6"/>
  <c r="M10503" i="6"/>
  <c r="M10504" i="6"/>
  <c r="M10505" i="6"/>
  <c r="M10506" i="6"/>
  <c r="M10507" i="6"/>
  <c r="M10508" i="6"/>
  <c r="M10509" i="6"/>
  <c r="M10510" i="6"/>
  <c r="M10511" i="6"/>
  <c r="M10512" i="6"/>
  <c r="M10513" i="6"/>
  <c r="M10514" i="6"/>
  <c r="M10515" i="6"/>
  <c r="M10516" i="6"/>
  <c r="M10517" i="6"/>
  <c r="M10518" i="6"/>
  <c r="M10519" i="6"/>
  <c r="M10520" i="6"/>
  <c r="M10521" i="6"/>
  <c r="M10522" i="6"/>
  <c r="M10523" i="6"/>
  <c r="M10524" i="6"/>
  <c r="M10525" i="6"/>
  <c r="M10526" i="6"/>
  <c r="M10527" i="6"/>
  <c r="M10528" i="6"/>
  <c r="M10529" i="6"/>
  <c r="M10530" i="6"/>
  <c r="M10531" i="6"/>
  <c r="M10532" i="6"/>
  <c r="M10533" i="6"/>
  <c r="M10534" i="6"/>
  <c r="M10535" i="6"/>
  <c r="M10536" i="6"/>
  <c r="M10537" i="6"/>
  <c r="M10538" i="6"/>
  <c r="M10539" i="6"/>
  <c r="M10540" i="6"/>
  <c r="M10541" i="6"/>
  <c r="M10542" i="6"/>
  <c r="M10543" i="6"/>
  <c r="M10544" i="6"/>
  <c r="M10545" i="6"/>
  <c r="M10546" i="6"/>
  <c r="M10547" i="6"/>
  <c r="M10548" i="6"/>
  <c r="M10549" i="6"/>
  <c r="M10550" i="6"/>
  <c r="M10551" i="6"/>
  <c r="M10552" i="6"/>
  <c r="M10553" i="6"/>
  <c r="M10554" i="6"/>
  <c r="M10555" i="6"/>
  <c r="M10556" i="6"/>
  <c r="M10557" i="6"/>
  <c r="M10558" i="6"/>
  <c r="M10559" i="6"/>
  <c r="M10560" i="6"/>
  <c r="M10561" i="6"/>
  <c r="M10562" i="6"/>
  <c r="M10563" i="6"/>
  <c r="M10564" i="6"/>
  <c r="M10565" i="6"/>
  <c r="M10566" i="6"/>
  <c r="M10567" i="6"/>
  <c r="M10568" i="6"/>
  <c r="M10569" i="6"/>
  <c r="M10570" i="6"/>
  <c r="M10571" i="6"/>
  <c r="M10572" i="6"/>
  <c r="M10573" i="6"/>
  <c r="M10574" i="6"/>
  <c r="M10575" i="6"/>
  <c r="M10576" i="6"/>
  <c r="M10577" i="6"/>
  <c r="M10578" i="6"/>
  <c r="M10579" i="6"/>
  <c r="M10580" i="6"/>
  <c r="M10581" i="6"/>
  <c r="M10582" i="6"/>
  <c r="M10583" i="6"/>
  <c r="M10584" i="6"/>
  <c r="M10585" i="6"/>
  <c r="M10586" i="6"/>
  <c r="M10587" i="6"/>
  <c r="M10588" i="6"/>
  <c r="M10589" i="6"/>
  <c r="M10590" i="6"/>
  <c r="M10591" i="6"/>
  <c r="M10592" i="6"/>
  <c r="M10593" i="6"/>
  <c r="M10594" i="6"/>
  <c r="M10595" i="6"/>
  <c r="M10596" i="6"/>
  <c r="M10597" i="6"/>
  <c r="M10598" i="6"/>
  <c r="M10599" i="6"/>
  <c r="M10600" i="6"/>
  <c r="M10601" i="6"/>
  <c r="M10602" i="6"/>
  <c r="M10603" i="6"/>
  <c r="M10604" i="6"/>
  <c r="M10605" i="6"/>
  <c r="M10606" i="6"/>
  <c r="M10607" i="6"/>
  <c r="M10608" i="6"/>
  <c r="M10609" i="6"/>
  <c r="M10610" i="6"/>
  <c r="M10611" i="6"/>
  <c r="M10612" i="6"/>
  <c r="M10613" i="6"/>
  <c r="M10614" i="6"/>
  <c r="M10615" i="6"/>
  <c r="M10616" i="6"/>
  <c r="M10617" i="6"/>
  <c r="M10618" i="6"/>
  <c r="M10619" i="6"/>
  <c r="M10620" i="6"/>
  <c r="M10621" i="6"/>
  <c r="M10622" i="6"/>
  <c r="M10623" i="6"/>
  <c r="M10624" i="6"/>
  <c r="M10625" i="6"/>
  <c r="M10626" i="6"/>
  <c r="M10627" i="6"/>
  <c r="M10628" i="6"/>
  <c r="M10629" i="6"/>
  <c r="M10630" i="6"/>
  <c r="M10631" i="6"/>
  <c r="M10632" i="6"/>
  <c r="M10633" i="6"/>
  <c r="M10634" i="6"/>
  <c r="M10635" i="6"/>
  <c r="M10636" i="6"/>
  <c r="M10637" i="6"/>
  <c r="M10638" i="6"/>
  <c r="M10639" i="6"/>
  <c r="M10640" i="6"/>
  <c r="M10641" i="6"/>
  <c r="M10642" i="6"/>
  <c r="M10643" i="6"/>
  <c r="M10644" i="6"/>
  <c r="M10645" i="6"/>
  <c r="M10646" i="6"/>
  <c r="M10647" i="6"/>
  <c r="M10648" i="6"/>
  <c r="M10649" i="6"/>
  <c r="M10650" i="6"/>
  <c r="M10651" i="6"/>
  <c r="M10652" i="6"/>
  <c r="M10653" i="6"/>
  <c r="M10654" i="6"/>
  <c r="M10655" i="6"/>
  <c r="M10656" i="6"/>
  <c r="M10657" i="6"/>
  <c r="M10658" i="6"/>
  <c r="M10659" i="6"/>
  <c r="M10660" i="6"/>
  <c r="M10661" i="6"/>
  <c r="M10662" i="6"/>
  <c r="M10663" i="6"/>
  <c r="M10664" i="6"/>
  <c r="M10665" i="6"/>
  <c r="M10666" i="6"/>
  <c r="M10667" i="6"/>
  <c r="M10668" i="6"/>
  <c r="M10669" i="6"/>
  <c r="M10670" i="6"/>
  <c r="M10671" i="6"/>
  <c r="M10672" i="6"/>
  <c r="M10673" i="6"/>
  <c r="M10674" i="6"/>
  <c r="M10675" i="6"/>
  <c r="M10676" i="6"/>
  <c r="M10677" i="6"/>
  <c r="M10678" i="6"/>
  <c r="M10679" i="6"/>
  <c r="M10680" i="6"/>
  <c r="M10681" i="6"/>
  <c r="M10682" i="6"/>
  <c r="M10683" i="6"/>
  <c r="M10684" i="6"/>
  <c r="M10685" i="6"/>
  <c r="M10686" i="6"/>
  <c r="M10687" i="6"/>
  <c r="M10688" i="6"/>
  <c r="M10689" i="6"/>
  <c r="M10690" i="6"/>
  <c r="M10691" i="6"/>
  <c r="M10692" i="6"/>
  <c r="M10693" i="6"/>
  <c r="M10694" i="6"/>
  <c r="M10695" i="6"/>
  <c r="M10696" i="6"/>
  <c r="M10697" i="6"/>
  <c r="M10698" i="6"/>
  <c r="M10699" i="6"/>
  <c r="M10700" i="6"/>
  <c r="M10701" i="6"/>
  <c r="M10702" i="6"/>
  <c r="M10703" i="6"/>
  <c r="M10704" i="6"/>
  <c r="M10705" i="6"/>
  <c r="M10706" i="6"/>
  <c r="M10707" i="6"/>
  <c r="M10708" i="6"/>
  <c r="M10709" i="6"/>
  <c r="M10710" i="6"/>
  <c r="M10711" i="6"/>
  <c r="M10712" i="6"/>
  <c r="M10713" i="6"/>
  <c r="M10714" i="6"/>
  <c r="M10715" i="6"/>
  <c r="M10716" i="6"/>
  <c r="M10717" i="6"/>
  <c r="M10718" i="6"/>
  <c r="M10719" i="6"/>
  <c r="M10720" i="6"/>
  <c r="M10721" i="6"/>
  <c r="M10722" i="6"/>
  <c r="M10723" i="6"/>
  <c r="M10724" i="6"/>
  <c r="M10725" i="6"/>
  <c r="M10726" i="6"/>
  <c r="M10727" i="6"/>
  <c r="M10728" i="6"/>
  <c r="M10729" i="6"/>
  <c r="M10730" i="6"/>
  <c r="M10731" i="6"/>
  <c r="M10732" i="6"/>
  <c r="M10733" i="6"/>
  <c r="M10734" i="6"/>
  <c r="M10735" i="6"/>
  <c r="M10736" i="6"/>
  <c r="M10737" i="6"/>
  <c r="M10738" i="6"/>
  <c r="M10739" i="6"/>
  <c r="M10740" i="6"/>
  <c r="M10741" i="6"/>
  <c r="M10742" i="6"/>
  <c r="M10743" i="6"/>
  <c r="M10744" i="6"/>
  <c r="M10745" i="6"/>
  <c r="M10746" i="6"/>
  <c r="M10747" i="6"/>
  <c r="M10748" i="6"/>
  <c r="M10749" i="6"/>
  <c r="M10750" i="6"/>
  <c r="M10751" i="6"/>
  <c r="M10752" i="6"/>
  <c r="M10753" i="6"/>
  <c r="M10754" i="6"/>
  <c r="M10755" i="6"/>
  <c r="M10756" i="6"/>
  <c r="M10757" i="6"/>
  <c r="M10758" i="6"/>
  <c r="M10759" i="6"/>
  <c r="M10760" i="6"/>
  <c r="M10761" i="6"/>
  <c r="M10762" i="6"/>
  <c r="M10763" i="6"/>
  <c r="M10764" i="6"/>
  <c r="M10765" i="6"/>
  <c r="M10766" i="6"/>
  <c r="M10767" i="6"/>
  <c r="M10768" i="6"/>
  <c r="M10769" i="6"/>
  <c r="M10770" i="6"/>
  <c r="M10771" i="6"/>
  <c r="M10772" i="6"/>
  <c r="M10773" i="6"/>
  <c r="M10774" i="6"/>
  <c r="M10775" i="6"/>
  <c r="M10776" i="6"/>
  <c r="M10777" i="6"/>
  <c r="M10778" i="6"/>
  <c r="M10779" i="6"/>
  <c r="M10780" i="6"/>
  <c r="M10781" i="6"/>
  <c r="M10782" i="6"/>
  <c r="M10783" i="6"/>
  <c r="M10784" i="6"/>
  <c r="M10785" i="6"/>
  <c r="M10786" i="6"/>
  <c r="M10787" i="6"/>
  <c r="M10788" i="6"/>
  <c r="M10789" i="6"/>
  <c r="M10790" i="6"/>
  <c r="M10791" i="6"/>
  <c r="M10792" i="6"/>
  <c r="M10793" i="6"/>
  <c r="M10794" i="6"/>
  <c r="M10795" i="6"/>
  <c r="M10796" i="6"/>
  <c r="M10797" i="6"/>
  <c r="M10798" i="6"/>
  <c r="M10799" i="6"/>
  <c r="M10800" i="6"/>
  <c r="M10801" i="6"/>
  <c r="M10802" i="6"/>
  <c r="M10803" i="6"/>
  <c r="M10804" i="6"/>
  <c r="M10805" i="6"/>
  <c r="M10806" i="6"/>
  <c r="M10807" i="6"/>
  <c r="M10808" i="6"/>
  <c r="M10809" i="6"/>
  <c r="M10810" i="6"/>
  <c r="M10811" i="6"/>
  <c r="M10812" i="6"/>
  <c r="M10813" i="6"/>
  <c r="M10814" i="6"/>
  <c r="M10815" i="6"/>
  <c r="M10816" i="6"/>
  <c r="M10817" i="6"/>
  <c r="M10818" i="6"/>
  <c r="M10819" i="6"/>
  <c r="M10820" i="6"/>
  <c r="M10821" i="6"/>
  <c r="M10822" i="6"/>
  <c r="M10823" i="6"/>
  <c r="M10824" i="6"/>
  <c r="M10825" i="6"/>
  <c r="M10826" i="6"/>
  <c r="M10827" i="6"/>
  <c r="M10828" i="6"/>
  <c r="M10829" i="6"/>
  <c r="M10830" i="6"/>
  <c r="M10831" i="6"/>
  <c r="M10832" i="6"/>
  <c r="M10833" i="6"/>
  <c r="M10834" i="6"/>
  <c r="M10835" i="6"/>
  <c r="M10836" i="6"/>
  <c r="M10837" i="6"/>
  <c r="M10838" i="6"/>
  <c r="M10839" i="6"/>
  <c r="M10840" i="6"/>
  <c r="M10841" i="6"/>
  <c r="M10842" i="6"/>
  <c r="M10843" i="6"/>
  <c r="M10844" i="6"/>
  <c r="M10845" i="6"/>
  <c r="M10846" i="6"/>
  <c r="M10847" i="6"/>
  <c r="M10848" i="6"/>
  <c r="M10849" i="6"/>
  <c r="M10850" i="6"/>
  <c r="M10851" i="6"/>
  <c r="M10852" i="6"/>
  <c r="M10853" i="6"/>
  <c r="M10854" i="6"/>
  <c r="M10855" i="6"/>
  <c r="M10856" i="6"/>
  <c r="M10857" i="6"/>
  <c r="M10858" i="6"/>
  <c r="M10859" i="6"/>
  <c r="M10860" i="6"/>
  <c r="M10861" i="6"/>
  <c r="M10862" i="6"/>
  <c r="M10863" i="6"/>
  <c r="M10864" i="6"/>
  <c r="M10865" i="6"/>
  <c r="M10866" i="6"/>
  <c r="M10867" i="6"/>
  <c r="M10868" i="6"/>
  <c r="M10869" i="6"/>
  <c r="M10870" i="6"/>
  <c r="M10871" i="6"/>
  <c r="M10872" i="6"/>
  <c r="M10873" i="6"/>
  <c r="M10874" i="6"/>
  <c r="M10875" i="6"/>
  <c r="M10876" i="6"/>
  <c r="M10877" i="6"/>
  <c r="M10878" i="6"/>
  <c r="M10879" i="6"/>
  <c r="M10880" i="6"/>
  <c r="M10881" i="6"/>
  <c r="M10882" i="6"/>
  <c r="M10883" i="6"/>
  <c r="M10884" i="6"/>
  <c r="M10885" i="6"/>
  <c r="M10886" i="6"/>
  <c r="M10887" i="6"/>
  <c r="M10888" i="6"/>
  <c r="M10889" i="6"/>
  <c r="M10890" i="6"/>
  <c r="M10891" i="6"/>
  <c r="M10892" i="6"/>
  <c r="M10893" i="6"/>
  <c r="M10894" i="6"/>
  <c r="M10895" i="6"/>
  <c r="M10896" i="6"/>
  <c r="M10897" i="6"/>
  <c r="M10898" i="6"/>
  <c r="M10899" i="6"/>
  <c r="M10900" i="6"/>
  <c r="M10901" i="6"/>
  <c r="M10902" i="6"/>
  <c r="M10903" i="6"/>
  <c r="M10904" i="6"/>
  <c r="M10905" i="6"/>
  <c r="M10906" i="6"/>
  <c r="M10907" i="6"/>
  <c r="M10908" i="6"/>
  <c r="M10909" i="6"/>
  <c r="M10910" i="6"/>
  <c r="M10911" i="6"/>
  <c r="M10912" i="6"/>
  <c r="M10913" i="6"/>
  <c r="M10914" i="6"/>
  <c r="M10915" i="6"/>
  <c r="M10916" i="6"/>
  <c r="M10917" i="6"/>
  <c r="M10918" i="6"/>
  <c r="M10919" i="6"/>
  <c r="M10920" i="6"/>
  <c r="M10921" i="6"/>
  <c r="M10922" i="6"/>
  <c r="M10923" i="6"/>
  <c r="M10924" i="6"/>
  <c r="M10925" i="6"/>
  <c r="M10926" i="6"/>
  <c r="M10927" i="6"/>
  <c r="M10928" i="6"/>
  <c r="M10929" i="6"/>
  <c r="M10930" i="6"/>
  <c r="M10931" i="6"/>
  <c r="M10932" i="6"/>
  <c r="M10933" i="6"/>
  <c r="M10934" i="6"/>
  <c r="M10935" i="6"/>
  <c r="M10936" i="6"/>
  <c r="M10937" i="6"/>
  <c r="M10938" i="6"/>
  <c r="M10939" i="6"/>
  <c r="M10940" i="6"/>
  <c r="M10941" i="6"/>
  <c r="M10942" i="6"/>
  <c r="M10943" i="6"/>
  <c r="M10944" i="6"/>
  <c r="M10945" i="6"/>
  <c r="M10946" i="6"/>
  <c r="M10947" i="6"/>
  <c r="M10948" i="6"/>
  <c r="M10949" i="6"/>
  <c r="M10950" i="6"/>
  <c r="M10951" i="6"/>
  <c r="M10952" i="6"/>
  <c r="M10953" i="6"/>
  <c r="M10954" i="6"/>
  <c r="M10955" i="6"/>
  <c r="M10956" i="6"/>
  <c r="M10957" i="6"/>
  <c r="M10958" i="6"/>
  <c r="M10959" i="6"/>
  <c r="M10960" i="6"/>
  <c r="M10961" i="6"/>
  <c r="M10962" i="6"/>
  <c r="M10963" i="6"/>
  <c r="M10964" i="6"/>
  <c r="M10965" i="6"/>
  <c r="M10966" i="6"/>
  <c r="M10967" i="6"/>
  <c r="M10968" i="6"/>
  <c r="M10969" i="6"/>
  <c r="M10970" i="6"/>
  <c r="M10971" i="6"/>
  <c r="M10972" i="6"/>
  <c r="M10973" i="6"/>
  <c r="M10974" i="6"/>
  <c r="M10975" i="6"/>
  <c r="M10976" i="6"/>
  <c r="M10977" i="6"/>
  <c r="M10978" i="6"/>
  <c r="M10979" i="6"/>
  <c r="M10980" i="6"/>
  <c r="M10981" i="6"/>
  <c r="M10982" i="6"/>
  <c r="M10983" i="6"/>
  <c r="M10984" i="6"/>
  <c r="M10985" i="6"/>
  <c r="M10986" i="6"/>
  <c r="M10987" i="6"/>
  <c r="M10988" i="6"/>
  <c r="M10989" i="6"/>
  <c r="M10990" i="6"/>
  <c r="M10991" i="6"/>
  <c r="M10992" i="6"/>
  <c r="M10993" i="6"/>
  <c r="M10994" i="6"/>
  <c r="M10995" i="6"/>
  <c r="M10996" i="6"/>
  <c r="M10997" i="6"/>
  <c r="M10998" i="6"/>
  <c r="M10999" i="6"/>
  <c r="M11000" i="6"/>
  <c r="M11001" i="6"/>
  <c r="M11002" i="6"/>
  <c r="M11003" i="6"/>
  <c r="M11004" i="6"/>
  <c r="M11005" i="6"/>
  <c r="M11006" i="6"/>
  <c r="M11007" i="6"/>
  <c r="M11008" i="6"/>
  <c r="M11009" i="6"/>
  <c r="M11010" i="6"/>
  <c r="M11011" i="6"/>
  <c r="M11012" i="6"/>
  <c r="M11013" i="6"/>
  <c r="M11014" i="6"/>
  <c r="M11015" i="6"/>
  <c r="M11016" i="6"/>
  <c r="M11017" i="6"/>
  <c r="M11018" i="6"/>
  <c r="M11019" i="6"/>
  <c r="M11020" i="6"/>
  <c r="M11021" i="6"/>
  <c r="M11022" i="6"/>
  <c r="M11023" i="6"/>
  <c r="M11024" i="6"/>
  <c r="M11025" i="6"/>
  <c r="M11026" i="6"/>
  <c r="M11027" i="6"/>
  <c r="M11028" i="6"/>
  <c r="M11029" i="6"/>
  <c r="M11030" i="6"/>
  <c r="M11031" i="6"/>
  <c r="M11032" i="6"/>
  <c r="M11033" i="6"/>
  <c r="M11034" i="6"/>
  <c r="M11035" i="6"/>
  <c r="M11036" i="6"/>
  <c r="M11037" i="6"/>
  <c r="M11038" i="6"/>
  <c r="M11039" i="6"/>
  <c r="M11040" i="6"/>
  <c r="M11041" i="6"/>
  <c r="M11042" i="6"/>
  <c r="M11043" i="6"/>
  <c r="M11044" i="6"/>
  <c r="M11045" i="6"/>
  <c r="M11046" i="6"/>
  <c r="M11047" i="6"/>
  <c r="M11048" i="6"/>
  <c r="M11049" i="6"/>
  <c r="M11050" i="6"/>
  <c r="M11051" i="6"/>
  <c r="M11052" i="6"/>
  <c r="M11053" i="6"/>
  <c r="M11054" i="6"/>
  <c r="M11055" i="6"/>
  <c r="M11056" i="6"/>
  <c r="M11057" i="6"/>
  <c r="M11058" i="6"/>
  <c r="M11059" i="6"/>
  <c r="M11060" i="6"/>
  <c r="M11061" i="6"/>
  <c r="M11062" i="6"/>
  <c r="M11063" i="6"/>
  <c r="M11064" i="6"/>
  <c r="M11065" i="6"/>
  <c r="M11066" i="6"/>
  <c r="M11067" i="6"/>
  <c r="M11068" i="6"/>
  <c r="M11069" i="6"/>
  <c r="M11070" i="6"/>
  <c r="M11071" i="6"/>
  <c r="M11072" i="6"/>
  <c r="M11073" i="6"/>
  <c r="M11074" i="6"/>
  <c r="M11075" i="6"/>
  <c r="M11076" i="6"/>
  <c r="M11077" i="6"/>
  <c r="M11078" i="6"/>
  <c r="M11079" i="6"/>
  <c r="M11080" i="6"/>
  <c r="M11081" i="6"/>
  <c r="M11082" i="6"/>
  <c r="M11083" i="6"/>
  <c r="M11084" i="6"/>
  <c r="M11085" i="6"/>
  <c r="M11086" i="6"/>
  <c r="M11087" i="6"/>
  <c r="M11088" i="6"/>
  <c r="M11089" i="6"/>
  <c r="M11090" i="6"/>
  <c r="M11091" i="6"/>
  <c r="M11092" i="6"/>
  <c r="M11093" i="6"/>
  <c r="M11094" i="6"/>
  <c r="M11095" i="6"/>
  <c r="M11096" i="6"/>
  <c r="M11097" i="6"/>
  <c r="M11098" i="6"/>
  <c r="M11099" i="6"/>
  <c r="M11100" i="6"/>
  <c r="M11101" i="6"/>
  <c r="M11102" i="6"/>
  <c r="M11103" i="6"/>
  <c r="M11104" i="6"/>
  <c r="M11105" i="6"/>
  <c r="M11106" i="6"/>
  <c r="M11107" i="6"/>
  <c r="M11108" i="6"/>
  <c r="M11109" i="6"/>
  <c r="M11110" i="6"/>
  <c r="M11111" i="6"/>
  <c r="M11112" i="6"/>
  <c r="M11113" i="6"/>
  <c r="M11114" i="6"/>
  <c r="M11115" i="6"/>
  <c r="M11116" i="6"/>
  <c r="M11117" i="6"/>
  <c r="M11118" i="6"/>
  <c r="M11119" i="6"/>
  <c r="M11120" i="6"/>
  <c r="M11121" i="6"/>
  <c r="M11122" i="6"/>
  <c r="M11123" i="6"/>
  <c r="M11124" i="6"/>
  <c r="M11125" i="6"/>
  <c r="M11126" i="6"/>
  <c r="M11127" i="6"/>
  <c r="M11128" i="6"/>
  <c r="M11129" i="6"/>
  <c r="M11130" i="6"/>
  <c r="M11131" i="6"/>
  <c r="M11132" i="6"/>
  <c r="M11133" i="6"/>
  <c r="M11134" i="6"/>
  <c r="M11135" i="6"/>
  <c r="M11136" i="6"/>
  <c r="M11137" i="6"/>
  <c r="M11138" i="6"/>
  <c r="M11139" i="6"/>
  <c r="M11140" i="6"/>
  <c r="M11141" i="6"/>
  <c r="M11142" i="6"/>
  <c r="M11143" i="6"/>
  <c r="M11144" i="6"/>
  <c r="M11145" i="6"/>
  <c r="M11146" i="6"/>
  <c r="M11147" i="6"/>
  <c r="M11148" i="6"/>
  <c r="M11149" i="6"/>
  <c r="M11150" i="6"/>
  <c r="M11151" i="6"/>
  <c r="M11152" i="6"/>
  <c r="M11153" i="6"/>
  <c r="M11154" i="6"/>
  <c r="M11155" i="6"/>
  <c r="M11156" i="6"/>
  <c r="M11157" i="6"/>
  <c r="M11158" i="6"/>
  <c r="M11159" i="6"/>
  <c r="M11160" i="6"/>
  <c r="M11161" i="6"/>
  <c r="M11162" i="6"/>
  <c r="M11163" i="6"/>
  <c r="M11164" i="6"/>
  <c r="M11165" i="6"/>
  <c r="M11166" i="6"/>
  <c r="M11167" i="6"/>
  <c r="M11168" i="6"/>
  <c r="M11169" i="6"/>
  <c r="M11170" i="6"/>
  <c r="M11171" i="6"/>
  <c r="M11172" i="6"/>
  <c r="M11173" i="6"/>
  <c r="M11174" i="6"/>
  <c r="M11175" i="6"/>
  <c r="M11176" i="6"/>
  <c r="M11177" i="6"/>
  <c r="M11178" i="6"/>
  <c r="M11179" i="6"/>
  <c r="M11180" i="6"/>
  <c r="M11181" i="6"/>
  <c r="M11182" i="6"/>
  <c r="M11183" i="6"/>
  <c r="M11184" i="6"/>
  <c r="M11185" i="6"/>
  <c r="M11186" i="6"/>
  <c r="M11187" i="6"/>
  <c r="M11188" i="6"/>
  <c r="M11189" i="6"/>
  <c r="M11190" i="6"/>
  <c r="M11191" i="6"/>
  <c r="M11192" i="6"/>
  <c r="M11193" i="6"/>
  <c r="M11194" i="6"/>
  <c r="M11195" i="6"/>
  <c r="M11196" i="6"/>
  <c r="M11197" i="6"/>
  <c r="M11198" i="6"/>
  <c r="M11199" i="6"/>
  <c r="M11200" i="6"/>
  <c r="M11201" i="6"/>
  <c r="M11202" i="6"/>
  <c r="M11203" i="6"/>
  <c r="M11204" i="6"/>
  <c r="M11205" i="6"/>
  <c r="M11206" i="6"/>
  <c r="M11207" i="6"/>
  <c r="M11208" i="6"/>
  <c r="M11209" i="6"/>
  <c r="M11210" i="6"/>
  <c r="M11211" i="6"/>
  <c r="M11212" i="6"/>
  <c r="M11213" i="6"/>
  <c r="M11214" i="6"/>
  <c r="M11215" i="6"/>
  <c r="M11216" i="6"/>
  <c r="M11217" i="6"/>
  <c r="M11218" i="6"/>
  <c r="M11219" i="6"/>
  <c r="M11220" i="6"/>
  <c r="M11221" i="6"/>
  <c r="M11222" i="6"/>
  <c r="M11223" i="6"/>
  <c r="M11224" i="6"/>
  <c r="M11225" i="6"/>
  <c r="M11226" i="6"/>
  <c r="M11227" i="6"/>
  <c r="M11228" i="6"/>
  <c r="M11229" i="6"/>
  <c r="M11230" i="6"/>
  <c r="M11231" i="6"/>
  <c r="M11232" i="6"/>
  <c r="M11233" i="6"/>
  <c r="M11234" i="6"/>
  <c r="M11235" i="6"/>
  <c r="M11236" i="6"/>
  <c r="M11237" i="6"/>
  <c r="M11238" i="6"/>
  <c r="M11239" i="6"/>
  <c r="M11240" i="6"/>
  <c r="M11241" i="6"/>
  <c r="M11242" i="6"/>
  <c r="M11243" i="6"/>
  <c r="M11244" i="6"/>
  <c r="M11245" i="6"/>
  <c r="M11246" i="6"/>
  <c r="M11247" i="6"/>
  <c r="M11248" i="6"/>
  <c r="M11249" i="6"/>
  <c r="M11250" i="6"/>
  <c r="M11251" i="6"/>
  <c r="M11252" i="6"/>
  <c r="M11253" i="6"/>
  <c r="M11254" i="6"/>
  <c r="M11255" i="6"/>
  <c r="M11256" i="6"/>
  <c r="M11257" i="6"/>
  <c r="M11258" i="6"/>
  <c r="M11259" i="6"/>
  <c r="M11260" i="6"/>
  <c r="M11261" i="6"/>
  <c r="M11262" i="6"/>
  <c r="M11263" i="6"/>
  <c r="M11264" i="6"/>
  <c r="M11265" i="6"/>
  <c r="M11266" i="6"/>
  <c r="M11267" i="6"/>
  <c r="M11268" i="6"/>
  <c r="M11269" i="6"/>
  <c r="M11270" i="6"/>
  <c r="M11271" i="6"/>
  <c r="M11272" i="6"/>
  <c r="M11273" i="6"/>
  <c r="M11274" i="6"/>
  <c r="M11275" i="6"/>
  <c r="M11276" i="6"/>
  <c r="M11277" i="6"/>
  <c r="M11278" i="6"/>
  <c r="M11279" i="6"/>
  <c r="M11280" i="6"/>
  <c r="M11281" i="6"/>
  <c r="M11282" i="6"/>
  <c r="M11283" i="6"/>
  <c r="M11284" i="6"/>
  <c r="M11285" i="6"/>
  <c r="M11286" i="6"/>
  <c r="M11287" i="6"/>
  <c r="M11288" i="6"/>
  <c r="M11289" i="6"/>
  <c r="M11290" i="6"/>
  <c r="M11291" i="6"/>
  <c r="M11292" i="6"/>
  <c r="M11293" i="6"/>
  <c r="M11294" i="6"/>
  <c r="M11295" i="6"/>
  <c r="M11296" i="6"/>
  <c r="M11297" i="6"/>
  <c r="M11298" i="6"/>
  <c r="M11299" i="6"/>
  <c r="M11300" i="6"/>
  <c r="M11301" i="6"/>
  <c r="M11302" i="6"/>
  <c r="M11303" i="6"/>
  <c r="M11304" i="6"/>
  <c r="M11305" i="6"/>
  <c r="M11306" i="6"/>
  <c r="M11307" i="6"/>
  <c r="M11308" i="6"/>
  <c r="M11309" i="6"/>
  <c r="M11310" i="6"/>
  <c r="M11311" i="6"/>
  <c r="M11312" i="6"/>
  <c r="M11313" i="6"/>
  <c r="M11314" i="6"/>
  <c r="M11315" i="6"/>
  <c r="M11316" i="6"/>
  <c r="M11317" i="6"/>
  <c r="M11318" i="6"/>
  <c r="M11319" i="6"/>
  <c r="M11320" i="6"/>
  <c r="M11321" i="6"/>
  <c r="M11322" i="6"/>
  <c r="M11323" i="6"/>
  <c r="M11324" i="6"/>
  <c r="M11325" i="6"/>
  <c r="M11326" i="6"/>
  <c r="M11327" i="6"/>
  <c r="M11328" i="6"/>
  <c r="M11329" i="6"/>
  <c r="M11330" i="6"/>
  <c r="M11331" i="6"/>
  <c r="M11332" i="6"/>
  <c r="M11333" i="6"/>
  <c r="M11334" i="6"/>
  <c r="M11335" i="6"/>
  <c r="M11336" i="6"/>
  <c r="M11337" i="6"/>
  <c r="M11338" i="6"/>
  <c r="M11339" i="6"/>
  <c r="M11340" i="6"/>
  <c r="M11341" i="6"/>
  <c r="M11342" i="6"/>
  <c r="M11343" i="6"/>
  <c r="M11344" i="6"/>
  <c r="M11345" i="6"/>
  <c r="M11346" i="6"/>
  <c r="M11347" i="6"/>
  <c r="M11348" i="6"/>
  <c r="M11349" i="6"/>
  <c r="M11350" i="6"/>
  <c r="M11351" i="6"/>
  <c r="M11352" i="6"/>
  <c r="M11353" i="6"/>
  <c r="M11354" i="6"/>
  <c r="M11355" i="6"/>
  <c r="M11356" i="6"/>
  <c r="M11357" i="6"/>
  <c r="M11358" i="6"/>
  <c r="M11359" i="6"/>
  <c r="M11360" i="6"/>
  <c r="M11361" i="6"/>
  <c r="M11362" i="6"/>
  <c r="M11363" i="6"/>
  <c r="M11364" i="6"/>
  <c r="M11365" i="6"/>
  <c r="M11366" i="6"/>
  <c r="M11367" i="6"/>
  <c r="M11368" i="6"/>
  <c r="M11369" i="6"/>
  <c r="M11370" i="6"/>
  <c r="M11371" i="6"/>
  <c r="M11372" i="6"/>
  <c r="M11373" i="6"/>
  <c r="M11374" i="6"/>
  <c r="M11375" i="6"/>
  <c r="M11376" i="6"/>
  <c r="M11377" i="6"/>
  <c r="M11378" i="6"/>
  <c r="M11379" i="6"/>
  <c r="M11380" i="6"/>
  <c r="M11381" i="6"/>
  <c r="M11382" i="6"/>
  <c r="M11383" i="6"/>
  <c r="M11384" i="6"/>
  <c r="M11385" i="6"/>
  <c r="M11386" i="6"/>
  <c r="M11387" i="6"/>
  <c r="M11388" i="6"/>
  <c r="M11389" i="6"/>
  <c r="M11390" i="6"/>
  <c r="M11391" i="6"/>
  <c r="M11392" i="6"/>
  <c r="M11393" i="6"/>
  <c r="M11394" i="6"/>
  <c r="M11395" i="6"/>
  <c r="M11396" i="6"/>
  <c r="M11397" i="6"/>
  <c r="M11398" i="6"/>
  <c r="M11399" i="6"/>
  <c r="M11400" i="6"/>
  <c r="M11401" i="6"/>
  <c r="M11402" i="6"/>
  <c r="M11403" i="6"/>
  <c r="M11404" i="6"/>
  <c r="M11405" i="6"/>
  <c r="M11406" i="6"/>
  <c r="M11407" i="6"/>
  <c r="M11408" i="6"/>
  <c r="M11409" i="6"/>
  <c r="M11410" i="6"/>
  <c r="M11411" i="6"/>
  <c r="M11412" i="6"/>
  <c r="M11413" i="6"/>
  <c r="M11414" i="6"/>
  <c r="M11415" i="6"/>
  <c r="M11416" i="6"/>
  <c r="M11417" i="6"/>
  <c r="M11418" i="6"/>
  <c r="M11419" i="6"/>
  <c r="M11420" i="6"/>
  <c r="M11421" i="6"/>
  <c r="M11422" i="6"/>
  <c r="M11423" i="6"/>
  <c r="M11424" i="6"/>
  <c r="M11425" i="6"/>
  <c r="M11426" i="6"/>
  <c r="M11427" i="6"/>
  <c r="M11428" i="6"/>
  <c r="M11429" i="6"/>
  <c r="M11430" i="6"/>
  <c r="M11431" i="6"/>
  <c r="M11432" i="6"/>
  <c r="M11433" i="6"/>
  <c r="M11434" i="6"/>
  <c r="M11435" i="6"/>
  <c r="M11436" i="6"/>
  <c r="M11437" i="6"/>
  <c r="M11438" i="6"/>
  <c r="M11439" i="6"/>
  <c r="M11440" i="6"/>
  <c r="M11441" i="6"/>
  <c r="M11442" i="6"/>
  <c r="M11443" i="6"/>
  <c r="M11444" i="6"/>
  <c r="M11445" i="6"/>
  <c r="M11446" i="6"/>
  <c r="M11447" i="6"/>
  <c r="M11448" i="6"/>
  <c r="M11449" i="6"/>
  <c r="M11450" i="6"/>
  <c r="M11451" i="6"/>
  <c r="M11452" i="6"/>
  <c r="M11453" i="6"/>
  <c r="M11454" i="6"/>
  <c r="M11455" i="6"/>
  <c r="M11456" i="6"/>
  <c r="M11457" i="6"/>
  <c r="M11458" i="6"/>
  <c r="M11459" i="6"/>
  <c r="M11460" i="6"/>
  <c r="M11461" i="6"/>
  <c r="M11462" i="6"/>
  <c r="M11463" i="6"/>
  <c r="M11464" i="6"/>
  <c r="M11465" i="6"/>
  <c r="M11466" i="6"/>
  <c r="M11467" i="6"/>
  <c r="M11468" i="6"/>
  <c r="M11469" i="6"/>
  <c r="M11470" i="6"/>
  <c r="M11471" i="6"/>
  <c r="M11472" i="6"/>
  <c r="M11473" i="6"/>
  <c r="M11474" i="6"/>
  <c r="M11475" i="6"/>
  <c r="M11476" i="6"/>
  <c r="M11477" i="6"/>
  <c r="M11478" i="6"/>
  <c r="M11479" i="6"/>
  <c r="M11480" i="6"/>
  <c r="M11481" i="6"/>
  <c r="M11482" i="6"/>
  <c r="M11483" i="6"/>
  <c r="M11484" i="6"/>
  <c r="M11485" i="6"/>
  <c r="M11486" i="6"/>
  <c r="M11487" i="6"/>
  <c r="M11488" i="6"/>
  <c r="M11489" i="6"/>
  <c r="M11490" i="6"/>
  <c r="M11491" i="6"/>
  <c r="M11492" i="6"/>
  <c r="M11493" i="6"/>
  <c r="M11494" i="6"/>
  <c r="M11495" i="6"/>
  <c r="M11496" i="6"/>
  <c r="M11497" i="6"/>
  <c r="M11498" i="6"/>
  <c r="M11499" i="6"/>
  <c r="M11500" i="6"/>
  <c r="M11501" i="6"/>
  <c r="M11502" i="6"/>
  <c r="M11503" i="6"/>
  <c r="M11504" i="6"/>
  <c r="M11505" i="6"/>
  <c r="M11506" i="6"/>
  <c r="M11507" i="6"/>
  <c r="M11508" i="6"/>
  <c r="M11509" i="6"/>
  <c r="M11510" i="6"/>
  <c r="M11511" i="6"/>
  <c r="M11512" i="6"/>
  <c r="M11513" i="6"/>
  <c r="M11514" i="6"/>
  <c r="M11515" i="6"/>
  <c r="M11516" i="6"/>
  <c r="M11517" i="6"/>
  <c r="M11518" i="6"/>
  <c r="M11519" i="6"/>
  <c r="M11520" i="6"/>
  <c r="M11521" i="6"/>
  <c r="M11522" i="6"/>
  <c r="M11523" i="6"/>
  <c r="M11524" i="6"/>
  <c r="M11525" i="6"/>
  <c r="M11526" i="6"/>
  <c r="M11527" i="6"/>
  <c r="M11528" i="6"/>
  <c r="M11529" i="6"/>
  <c r="M11530" i="6"/>
  <c r="M11531" i="6"/>
  <c r="M11532" i="6"/>
  <c r="M11533" i="6"/>
  <c r="M11534" i="6"/>
  <c r="M11535" i="6"/>
  <c r="M11536" i="6"/>
  <c r="M11537" i="6"/>
  <c r="M11538" i="6"/>
  <c r="M11539" i="6"/>
  <c r="M11540" i="6"/>
  <c r="M11541" i="6"/>
  <c r="M11542" i="6"/>
  <c r="M11543" i="6"/>
  <c r="M11544" i="6"/>
  <c r="M11545" i="6"/>
  <c r="M11546" i="6"/>
  <c r="M11547" i="6"/>
  <c r="M11548" i="6"/>
  <c r="M11549" i="6"/>
  <c r="M11550" i="6"/>
  <c r="M11551" i="6"/>
  <c r="M11552" i="6"/>
  <c r="M11553" i="6"/>
  <c r="M11554" i="6"/>
  <c r="M11555" i="6"/>
  <c r="M11556" i="6"/>
  <c r="M11557" i="6"/>
  <c r="M11558" i="6"/>
  <c r="M11559" i="6"/>
  <c r="M11560" i="6"/>
  <c r="M11561" i="6"/>
  <c r="M11562" i="6"/>
  <c r="M11563" i="6"/>
  <c r="M11564" i="6"/>
  <c r="M11565" i="6"/>
  <c r="M11566" i="6"/>
  <c r="M11567" i="6"/>
  <c r="M11568" i="6"/>
  <c r="M11569" i="6"/>
  <c r="M11570" i="6"/>
  <c r="M11571" i="6"/>
  <c r="M11572" i="6"/>
  <c r="M11573" i="6"/>
  <c r="M11574" i="6"/>
  <c r="M11575" i="6"/>
  <c r="M11576" i="6"/>
  <c r="M11577" i="6"/>
  <c r="M11578" i="6"/>
  <c r="M11579" i="6"/>
  <c r="M11580" i="6"/>
  <c r="M11581" i="6"/>
  <c r="M11582" i="6"/>
  <c r="M11583" i="6"/>
  <c r="M11584" i="6"/>
  <c r="M11585" i="6"/>
  <c r="M11586" i="6"/>
  <c r="M11587" i="6"/>
  <c r="M11588" i="6"/>
  <c r="M11589" i="6"/>
  <c r="M11590" i="6"/>
  <c r="M11591" i="6"/>
  <c r="M11592" i="6"/>
  <c r="M11593" i="6"/>
  <c r="M11594" i="6"/>
  <c r="M11595" i="6"/>
  <c r="M11596" i="6"/>
  <c r="M11597" i="6"/>
  <c r="M11598" i="6"/>
  <c r="M11599" i="6"/>
  <c r="M11600" i="6"/>
  <c r="M11601" i="6"/>
  <c r="M11602" i="6"/>
  <c r="M11603" i="6"/>
  <c r="M11604" i="6"/>
  <c r="M11605" i="6"/>
  <c r="M11606" i="6"/>
  <c r="M11607" i="6"/>
  <c r="M11608" i="6"/>
  <c r="M11609" i="6"/>
  <c r="M11610" i="6"/>
  <c r="M11611" i="6"/>
  <c r="M11612" i="6"/>
  <c r="M11613" i="6"/>
  <c r="M11614" i="6"/>
  <c r="M11615" i="6"/>
  <c r="M11616" i="6"/>
  <c r="M11617" i="6"/>
  <c r="M11618" i="6"/>
  <c r="M11619" i="6"/>
  <c r="M11620" i="6"/>
  <c r="M11621" i="6"/>
  <c r="M11622" i="6"/>
  <c r="M11623" i="6"/>
  <c r="M11624" i="6"/>
  <c r="M11625" i="6"/>
  <c r="M11626" i="6"/>
  <c r="M11627" i="6"/>
  <c r="M11628" i="6"/>
  <c r="M11629" i="6"/>
  <c r="M11630" i="6"/>
  <c r="M11631" i="6"/>
  <c r="M11632" i="6"/>
  <c r="M11633" i="6"/>
  <c r="M11634" i="6"/>
  <c r="M11635" i="6"/>
  <c r="M11636" i="6"/>
  <c r="M11637" i="6"/>
  <c r="M11638" i="6"/>
  <c r="M11639" i="6"/>
  <c r="M11640" i="6"/>
  <c r="M11641" i="6"/>
  <c r="M11642" i="6"/>
  <c r="M11643" i="6"/>
  <c r="M11644" i="6"/>
  <c r="M11645" i="6"/>
  <c r="M11646" i="6"/>
  <c r="M11647" i="6"/>
  <c r="M11648" i="6"/>
  <c r="M11649" i="6"/>
  <c r="M11650" i="6"/>
  <c r="M11651" i="6"/>
  <c r="M11652" i="6"/>
  <c r="M11653" i="6"/>
  <c r="M11654" i="6"/>
  <c r="M11655" i="6"/>
  <c r="M11656" i="6"/>
  <c r="M11657" i="6"/>
  <c r="M11658" i="6"/>
  <c r="M11659" i="6"/>
  <c r="M11660" i="6"/>
  <c r="M11661" i="6"/>
  <c r="M11662" i="6"/>
  <c r="M11663" i="6"/>
  <c r="M11664" i="6"/>
  <c r="M11665" i="6"/>
  <c r="M11666" i="6"/>
  <c r="M11667" i="6"/>
  <c r="M11668" i="6"/>
  <c r="M11669" i="6"/>
  <c r="M11670" i="6"/>
  <c r="M11671" i="6"/>
  <c r="M11672" i="6"/>
  <c r="M11673" i="6"/>
  <c r="M11674" i="6"/>
  <c r="M11675" i="6"/>
  <c r="M11676" i="6"/>
  <c r="M11677" i="6"/>
  <c r="M11678" i="6"/>
  <c r="M11679" i="6"/>
  <c r="M11680" i="6"/>
  <c r="M11681" i="6"/>
  <c r="M11682" i="6"/>
  <c r="M11683" i="6"/>
  <c r="M11684" i="6"/>
  <c r="M11685" i="6"/>
  <c r="M11686" i="6"/>
  <c r="M11687" i="6"/>
  <c r="M11688" i="6"/>
  <c r="M11689" i="6"/>
  <c r="M11690" i="6"/>
  <c r="M11691" i="6"/>
  <c r="M11692" i="6"/>
  <c r="M11693" i="6"/>
  <c r="M11694" i="6"/>
  <c r="M11695" i="6"/>
  <c r="M11696" i="6"/>
  <c r="M11697" i="6"/>
  <c r="K2" i="6"/>
  <c r="L2" i="6" s="1"/>
  <c r="K3" i="6"/>
  <c r="L3" i="6" s="1"/>
  <c r="K4" i="6"/>
  <c r="L4" i="6" s="1"/>
  <c r="K5" i="6"/>
  <c r="L5" i="6" s="1"/>
  <c r="K6" i="6"/>
  <c r="L6" i="6" s="1"/>
  <c r="K7" i="6"/>
  <c r="L7" i="6" s="1"/>
  <c r="K8" i="6"/>
  <c r="L8" i="6" s="1"/>
  <c r="K9" i="6"/>
  <c r="L9" i="6" s="1"/>
  <c r="K10" i="6"/>
  <c r="L10" i="6" s="1"/>
  <c r="K11" i="6"/>
  <c r="L11" i="6" s="1"/>
  <c r="K12" i="6"/>
  <c r="L12" i="6" s="1"/>
  <c r="K13" i="6"/>
  <c r="L13" i="6" s="1"/>
  <c r="K14" i="6"/>
  <c r="L14" i="6" s="1"/>
  <c r="K15" i="6"/>
  <c r="L15" i="6" s="1"/>
  <c r="K16" i="6"/>
  <c r="L16" i="6" s="1"/>
  <c r="K17" i="6"/>
  <c r="L17" i="6" s="1"/>
  <c r="K18" i="6"/>
  <c r="L18" i="6" s="1"/>
  <c r="K19" i="6"/>
  <c r="L19" i="6" s="1"/>
  <c r="K20" i="6"/>
  <c r="L20" i="6" s="1"/>
  <c r="K21" i="6"/>
  <c r="L21" i="6" s="1"/>
  <c r="K22" i="6"/>
  <c r="L22" i="6" s="1"/>
  <c r="K23" i="6"/>
  <c r="L23" i="6" s="1"/>
  <c r="K24" i="6"/>
  <c r="L24" i="6" s="1"/>
  <c r="K25" i="6"/>
  <c r="L25" i="6" s="1"/>
  <c r="K26" i="6"/>
  <c r="L26" i="6" s="1"/>
  <c r="K27" i="6"/>
  <c r="L27" i="6" s="1"/>
  <c r="K28" i="6"/>
  <c r="L28" i="6" s="1"/>
  <c r="K29" i="6"/>
  <c r="L29" i="6" s="1"/>
  <c r="K30" i="6"/>
  <c r="L30" i="6" s="1"/>
  <c r="K31" i="6"/>
  <c r="L31" i="6" s="1"/>
  <c r="K32" i="6"/>
  <c r="L32" i="6" s="1"/>
  <c r="K33" i="6"/>
  <c r="L33" i="6" s="1"/>
  <c r="K34" i="6"/>
  <c r="L34" i="6" s="1"/>
  <c r="K35" i="6"/>
  <c r="L35" i="6" s="1"/>
  <c r="K36" i="6"/>
  <c r="L36" i="6" s="1"/>
  <c r="K37" i="6"/>
  <c r="L37" i="6" s="1"/>
  <c r="K38" i="6"/>
  <c r="L38" i="6" s="1"/>
  <c r="K39" i="6"/>
  <c r="L39" i="6" s="1"/>
  <c r="K40" i="6"/>
  <c r="L40" i="6" s="1"/>
  <c r="K41" i="6"/>
  <c r="L41" i="6" s="1"/>
  <c r="K42" i="6"/>
  <c r="L42" i="6" s="1"/>
  <c r="K43" i="6"/>
  <c r="L43" i="6" s="1"/>
  <c r="K44" i="6"/>
  <c r="L44" i="6" s="1"/>
  <c r="K45" i="6"/>
  <c r="L45" i="6" s="1"/>
  <c r="K46" i="6"/>
  <c r="L46" i="6" s="1"/>
  <c r="K47" i="6"/>
  <c r="L47" i="6" s="1"/>
  <c r="K48" i="6"/>
  <c r="L48" i="6" s="1"/>
  <c r="K49" i="6"/>
  <c r="L49" i="6" s="1"/>
  <c r="K50" i="6"/>
  <c r="L50" i="6" s="1"/>
  <c r="K51" i="6"/>
  <c r="L51" i="6" s="1"/>
  <c r="K52" i="6"/>
  <c r="L52" i="6" s="1"/>
  <c r="K53" i="6"/>
  <c r="L53" i="6" s="1"/>
  <c r="K54" i="6"/>
  <c r="L54" i="6" s="1"/>
  <c r="K55" i="6"/>
  <c r="L55" i="6" s="1"/>
  <c r="K56" i="6"/>
  <c r="L56" i="6" s="1"/>
  <c r="K57" i="6"/>
  <c r="L57" i="6" s="1"/>
  <c r="K58" i="6"/>
  <c r="L58" i="6" s="1"/>
  <c r="K59" i="6"/>
  <c r="L59" i="6" s="1"/>
  <c r="K60" i="6"/>
  <c r="L60" i="6" s="1"/>
  <c r="K61" i="6"/>
  <c r="L61" i="6" s="1"/>
  <c r="K62" i="6"/>
  <c r="L62" i="6" s="1"/>
  <c r="K63" i="6"/>
  <c r="L63" i="6" s="1"/>
  <c r="K64" i="6"/>
  <c r="L64" i="6" s="1"/>
  <c r="K65" i="6"/>
  <c r="L65" i="6" s="1"/>
  <c r="K66" i="6"/>
  <c r="L66" i="6" s="1"/>
  <c r="K67" i="6"/>
  <c r="L67" i="6" s="1"/>
  <c r="K68" i="6"/>
  <c r="L68" i="6" s="1"/>
  <c r="K69" i="6"/>
  <c r="L69" i="6" s="1"/>
  <c r="K70" i="6"/>
  <c r="L70" i="6" s="1"/>
  <c r="K71" i="6"/>
  <c r="L71" i="6" s="1"/>
  <c r="K72" i="6"/>
  <c r="L72" i="6" s="1"/>
  <c r="K73" i="6"/>
  <c r="L73" i="6" s="1"/>
  <c r="K74" i="6"/>
  <c r="L74" i="6" s="1"/>
  <c r="K75" i="6"/>
  <c r="L75" i="6" s="1"/>
  <c r="K76" i="6"/>
  <c r="L76" i="6" s="1"/>
  <c r="K77" i="6"/>
  <c r="L77" i="6" s="1"/>
  <c r="K78" i="6"/>
  <c r="L78" i="6" s="1"/>
  <c r="K79" i="6"/>
  <c r="L79" i="6" s="1"/>
  <c r="K80" i="6"/>
  <c r="L80" i="6" s="1"/>
  <c r="K81" i="6"/>
  <c r="L81" i="6" s="1"/>
  <c r="K82" i="6"/>
  <c r="L82" i="6" s="1"/>
  <c r="K83" i="6"/>
  <c r="L83" i="6" s="1"/>
  <c r="K84" i="6"/>
  <c r="L84" i="6" s="1"/>
  <c r="K85" i="6"/>
  <c r="L85" i="6" s="1"/>
  <c r="K86" i="6"/>
  <c r="L86" i="6" s="1"/>
  <c r="K87" i="6"/>
  <c r="L87" i="6" s="1"/>
  <c r="K88" i="6"/>
  <c r="L88" i="6" s="1"/>
  <c r="K89" i="6"/>
  <c r="L89" i="6" s="1"/>
  <c r="K90" i="6"/>
  <c r="L90" i="6" s="1"/>
  <c r="K91" i="6"/>
  <c r="L91" i="6" s="1"/>
  <c r="K92" i="6"/>
  <c r="L92" i="6" s="1"/>
  <c r="K93" i="6"/>
  <c r="L93" i="6" s="1"/>
  <c r="K94" i="6"/>
  <c r="L94" i="6" s="1"/>
  <c r="K95" i="6"/>
  <c r="L95" i="6" s="1"/>
  <c r="K96" i="6"/>
  <c r="L96" i="6" s="1"/>
  <c r="K97" i="6"/>
  <c r="L97" i="6" s="1"/>
  <c r="K98" i="6"/>
  <c r="L98" i="6" s="1"/>
  <c r="K99" i="6"/>
  <c r="L99" i="6" s="1"/>
  <c r="K100" i="6"/>
  <c r="L100" i="6" s="1"/>
  <c r="K101" i="6"/>
  <c r="L101" i="6" s="1"/>
  <c r="K102" i="6"/>
  <c r="L102" i="6" s="1"/>
  <c r="K103" i="6"/>
  <c r="L103" i="6" s="1"/>
  <c r="K104" i="6"/>
  <c r="L104" i="6" s="1"/>
  <c r="K105" i="6"/>
  <c r="L105" i="6" s="1"/>
  <c r="K106" i="6"/>
  <c r="L106" i="6" s="1"/>
  <c r="K107" i="6"/>
  <c r="L107" i="6" s="1"/>
  <c r="K108" i="6"/>
  <c r="L108" i="6" s="1"/>
  <c r="K109" i="6"/>
  <c r="L109" i="6" s="1"/>
  <c r="K110" i="6"/>
  <c r="L110" i="6" s="1"/>
  <c r="K111" i="6"/>
  <c r="L111" i="6" s="1"/>
  <c r="K112" i="6"/>
  <c r="L112" i="6" s="1"/>
  <c r="K113" i="6"/>
  <c r="L113" i="6" s="1"/>
  <c r="K114" i="6"/>
  <c r="L114" i="6" s="1"/>
  <c r="K115" i="6"/>
  <c r="L115" i="6" s="1"/>
  <c r="K116" i="6"/>
  <c r="L116" i="6" s="1"/>
  <c r="K117" i="6"/>
  <c r="L117" i="6" s="1"/>
  <c r="K118" i="6"/>
  <c r="L118" i="6" s="1"/>
  <c r="K119" i="6"/>
  <c r="L119" i="6" s="1"/>
  <c r="K120" i="6"/>
  <c r="L120" i="6" s="1"/>
  <c r="K121" i="6"/>
  <c r="L121" i="6" s="1"/>
  <c r="K122" i="6"/>
  <c r="L122" i="6" s="1"/>
  <c r="K123" i="6"/>
  <c r="L123" i="6" s="1"/>
  <c r="K124" i="6"/>
  <c r="L124" i="6" s="1"/>
  <c r="K125" i="6"/>
  <c r="L125" i="6" s="1"/>
  <c r="K126" i="6"/>
  <c r="L126" i="6" s="1"/>
  <c r="K127" i="6"/>
  <c r="L127" i="6" s="1"/>
  <c r="K128" i="6"/>
  <c r="L128" i="6" s="1"/>
  <c r="K129" i="6"/>
  <c r="L129" i="6" s="1"/>
  <c r="K130" i="6"/>
  <c r="L130" i="6" s="1"/>
  <c r="K131" i="6"/>
  <c r="L131" i="6" s="1"/>
  <c r="K132" i="6"/>
  <c r="L132" i="6" s="1"/>
  <c r="K133" i="6"/>
  <c r="L133" i="6" s="1"/>
  <c r="K134" i="6"/>
  <c r="L134" i="6" s="1"/>
  <c r="K135" i="6"/>
  <c r="L135" i="6" s="1"/>
  <c r="K136" i="6"/>
  <c r="L136" i="6" s="1"/>
  <c r="K137" i="6"/>
  <c r="L137" i="6" s="1"/>
  <c r="K138" i="6"/>
  <c r="L138" i="6" s="1"/>
  <c r="K139" i="6"/>
  <c r="L139" i="6" s="1"/>
  <c r="K140" i="6"/>
  <c r="L140" i="6" s="1"/>
  <c r="K141" i="6"/>
  <c r="L141" i="6" s="1"/>
  <c r="K142" i="6"/>
  <c r="L142" i="6" s="1"/>
  <c r="K143" i="6"/>
  <c r="L143" i="6" s="1"/>
  <c r="K144" i="6"/>
  <c r="L144" i="6" s="1"/>
  <c r="K145" i="6"/>
  <c r="L145" i="6" s="1"/>
  <c r="K146" i="6"/>
  <c r="L146" i="6" s="1"/>
  <c r="K147" i="6"/>
  <c r="L147" i="6" s="1"/>
  <c r="K148" i="6"/>
  <c r="L148" i="6" s="1"/>
  <c r="K149" i="6"/>
  <c r="L149" i="6" s="1"/>
  <c r="K150" i="6"/>
  <c r="L150" i="6" s="1"/>
  <c r="K151" i="6"/>
  <c r="L151" i="6" s="1"/>
  <c r="K152" i="6"/>
  <c r="L152" i="6" s="1"/>
  <c r="K153" i="6"/>
  <c r="L153" i="6" s="1"/>
  <c r="K154" i="6"/>
  <c r="L154" i="6" s="1"/>
  <c r="K155" i="6"/>
  <c r="L155" i="6" s="1"/>
  <c r="K156" i="6"/>
  <c r="L156" i="6" s="1"/>
  <c r="K157" i="6"/>
  <c r="L157" i="6" s="1"/>
  <c r="K158" i="6"/>
  <c r="L158" i="6" s="1"/>
  <c r="K159" i="6"/>
  <c r="L159" i="6" s="1"/>
  <c r="K160" i="6"/>
  <c r="L160" i="6" s="1"/>
  <c r="K161" i="6"/>
  <c r="L161" i="6" s="1"/>
  <c r="K162" i="6"/>
  <c r="L162" i="6" s="1"/>
  <c r="K163" i="6"/>
  <c r="L163" i="6" s="1"/>
  <c r="K164" i="6"/>
  <c r="L164" i="6" s="1"/>
  <c r="K165" i="6"/>
  <c r="L165" i="6" s="1"/>
  <c r="K166" i="6"/>
  <c r="L166" i="6" s="1"/>
  <c r="K167" i="6"/>
  <c r="L167" i="6" s="1"/>
  <c r="K168" i="6"/>
  <c r="L168" i="6" s="1"/>
  <c r="K169" i="6"/>
  <c r="L169" i="6" s="1"/>
  <c r="K170" i="6"/>
  <c r="L170" i="6" s="1"/>
  <c r="K171" i="6"/>
  <c r="L171" i="6" s="1"/>
  <c r="K172" i="6"/>
  <c r="L172" i="6" s="1"/>
  <c r="K173" i="6"/>
  <c r="L173" i="6" s="1"/>
  <c r="K174" i="6"/>
  <c r="L174" i="6" s="1"/>
  <c r="K175" i="6"/>
  <c r="L175" i="6" s="1"/>
  <c r="K176" i="6"/>
  <c r="L176" i="6" s="1"/>
  <c r="K177" i="6"/>
  <c r="L177" i="6" s="1"/>
  <c r="K178" i="6"/>
  <c r="L178" i="6" s="1"/>
  <c r="K179" i="6"/>
  <c r="L179" i="6" s="1"/>
  <c r="K180" i="6"/>
  <c r="L180" i="6" s="1"/>
  <c r="K181" i="6"/>
  <c r="L181" i="6" s="1"/>
  <c r="K182" i="6"/>
  <c r="L182" i="6" s="1"/>
  <c r="K183" i="6"/>
  <c r="L183" i="6" s="1"/>
  <c r="K184" i="6"/>
  <c r="L184" i="6" s="1"/>
  <c r="K185" i="6"/>
  <c r="L185" i="6" s="1"/>
  <c r="K186" i="6"/>
  <c r="L186" i="6" s="1"/>
  <c r="K187" i="6"/>
  <c r="L187" i="6" s="1"/>
  <c r="K188" i="6"/>
  <c r="L188" i="6" s="1"/>
  <c r="K189" i="6"/>
  <c r="L189" i="6" s="1"/>
  <c r="K190" i="6"/>
  <c r="L190" i="6" s="1"/>
  <c r="K191" i="6"/>
  <c r="L191" i="6" s="1"/>
  <c r="K192" i="6"/>
  <c r="L192" i="6" s="1"/>
  <c r="K193" i="6"/>
  <c r="L193" i="6" s="1"/>
  <c r="K194" i="6"/>
  <c r="L194" i="6" s="1"/>
  <c r="K195" i="6"/>
  <c r="L195" i="6" s="1"/>
  <c r="K196" i="6"/>
  <c r="L196" i="6" s="1"/>
  <c r="K197" i="6"/>
  <c r="L197" i="6" s="1"/>
  <c r="K198" i="6"/>
  <c r="L198" i="6" s="1"/>
  <c r="K199" i="6"/>
  <c r="L199" i="6" s="1"/>
  <c r="K200" i="6"/>
  <c r="L200" i="6" s="1"/>
  <c r="K201" i="6"/>
  <c r="L201" i="6" s="1"/>
  <c r="K202" i="6"/>
  <c r="L202" i="6" s="1"/>
  <c r="K203" i="6"/>
  <c r="L203" i="6" s="1"/>
  <c r="K204" i="6"/>
  <c r="L204" i="6" s="1"/>
  <c r="K205" i="6"/>
  <c r="L205" i="6" s="1"/>
  <c r="K206" i="6"/>
  <c r="L206" i="6" s="1"/>
  <c r="K207" i="6"/>
  <c r="L207" i="6" s="1"/>
  <c r="K208" i="6"/>
  <c r="L208" i="6" s="1"/>
  <c r="K209" i="6"/>
  <c r="L209" i="6" s="1"/>
  <c r="K210" i="6"/>
  <c r="L210" i="6" s="1"/>
  <c r="K211" i="6"/>
  <c r="L211" i="6" s="1"/>
  <c r="K212" i="6"/>
  <c r="L212" i="6" s="1"/>
  <c r="K213" i="6"/>
  <c r="L213" i="6" s="1"/>
  <c r="K214" i="6"/>
  <c r="L214" i="6" s="1"/>
  <c r="K215" i="6"/>
  <c r="L215" i="6" s="1"/>
  <c r="K216" i="6"/>
  <c r="L216" i="6" s="1"/>
  <c r="K217" i="6"/>
  <c r="L217" i="6" s="1"/>
  <c r="K218" i="6"/>
  <c r="L218" i="6" s="1"/>
  <c r="K219" i="6"/>
  <c r="L219" i="6" s="1"/>
  <c r="K220" i="6"/>
  <c r="L220" i="6" s="1"/>
  <c r="K221" i="6"/>
  <c r="L221" i="6" s="1"/>
  <c r="K222" i="6"/>
  <c r="L222" i="6" s="1"/>
  <c r="K223" i="6"/>
  <c r="L223" i="6" s="1"/>
  <c r="K224" i="6"/>
  <c r="L224" i="6" s="1"/>
  <c r="K225" i="6"/>
  <c r="L225" i="6" s="1"/>
  <c r="K226" i="6"/>
  <c r="L226" i="6" s="1"/>
  <c r="K227" i="6"/>
  <c r="L227" i="6" s="1"/>
  <c r="K228" i="6"/>
  <c r="L228" i="6" s="1"/>
  <c r="K229" i="6"/>
  <c r="L229" i="6" s="1"/>
  <c r="K230" i="6"/>
  <c r="L230" i="6" s="1"/>
  <c r="K231" i="6"/>
  <c r="L231" i="6" s="1"/>
  <c r="K232" i="6"/>
  <c r="L232" i="6" s="1"/>
  <c r="K233" i="6"/>
  <c r="L233" i="6" s="1"/>
  <c r="K234" i="6"/>
  <c r="L234" i="6" s="1"/>
  <c r="K235" i="6"/>
  <c r="L235" i="6" s="1"/>
  <c r="K236" i="6"/>
  <c r="L236" i="6" s="1"/>
  <c r="K237" i="6"/>
  <c r="L237" i="6" s="1"/>
  <c r="K238" i="6"/>
  <c r="L238" i="6" s="1"/>
  <c r="K239" i="6"/>
  <c r="L239" i="6" s="1"/>
  <c r="K240" i="6"/>
  <c r="L240" i="6" s="1"/>
  <c r="K241" i="6"/>
  <c r="L241" i="6" s="1"/>
  <c r="K242" i="6"/>
  <c r="L242" i="6" s="1"/>
  <c r="K243" i="6"/>
  <c r="L243" i="6" s="1"/>
  <c r="K244" i="6"/>
  <c r="L244" i="6" s="1"/>
  <c r="K245" i="6"/>
  <c r="L245" i="6" s="1"/>
  <c r="K246" i="6"/>
  <c r="L246" i="6" s="1"/>
  <c r="K247" i="6"/>
  <c r="L247" i="6" s="1"/>
  <c r="K248" i="6"/>
  <c r="L248" i="6" s="1"/>
  <c r="K249" i="6"/>
  <c r="L249" i="6" s="1"/>
  <c r="K250" i="6"/>
  <c r="L250" i="6" s="1"/>
  <c r="K251" i="6"/>
  <c r="L251" i="6" s="1"/>
  <c r="K252" i="6"/>
  <c r="L252" i="6" s="1"/>
  <c r="K253" i="6"/>
  <c r="L253" i="6" s="1"/>
  <c r="K254" i="6"/>
  <c r="L254" i="6" s="1"/>
  <c r="K255" i="6"/>
  <c r="L255" i="6" s="1"/>
  <c r="K256" i="6"/>
  <c r="L256" i="6" s="1"/>
  <c r="K257" i="6"/>
  <c r="L257" i="6" s="1"/>
  <c r="K258" i="6"/>
  <c r="L258" i="6" s="1"/>
  <c r="K259" i="6"/>
  <c r="L259" i="6" s="1"/>
  <c r="K260" i="6"/>
  <c r="L260" i="6" s="1"/>
  <c r="K261" i="6"/>
  <c r="L261" i="6" s="1"/>
  <c r="K262" i="6"/>
  <c r="L262" i="6" s="1"/>
  <c r="K263" i="6"/>
  <c r="L263" i="6" s="1"/>
  <c r="K264" i="6"/>
  <c r="L264" i="6" s="1"/>
  <c r="K265" i="6"/>
  <c r="L265" i="6" s="1"/>
  <c r="K266" i="6"/>
  <c r="L266" i="6" s="1"/>
  <c r="K267" i="6"/>
  <c r="L267" i="6" s="1"/>
  <c r="K268" i="6"/>
  <c r="L268" i="6" s="1"/>
  <c r="K269" i="6"/>
  <c r="L269" i="6" s="1"/>
  <c r="K270" i="6"/>
  <c r="L270" i="6" s="1"/>
  <c r="K271" i="6"/>
  <c r="L271" i="6" s="1"/>
  <c r="K272" i="6"/>
  <c r="L272" i="6" s="1"/>
  <c r="K273" i="6"/>
  <c r="L273" i="6" s="1"/>
  <c r="K274" i="6"/>
  <c r="L274" i="6" s="1"/>
  <c r="K275" i="6"/>
  <c r="L275" i="6" s="1"/>
  <c r="K276" i="6"/>
  <c r="L276" i="6" s="1"/>
  <c r="K277" i="6"/>
  <c r="L277" i="6" s="1"/>
  <c r="K278" i="6"/>
  <c r="L278" i="6" s="1"/>
  <c r="K279" i="6"/>
  <c r="L279" i="6" s="1"/>
  <c r="K280" i="6"/>
  <c r="L280" i="6" s="1"/>
  <c r="K281" i="6"/>
  <c r="L281" i="6" s="1"/>
  <c r="K282" i="6"/>
  <c r="L282" i="6" s="1"/>
  <c r="K283" i="6"/>
  <c r="L283" i="6" s="1"/>
  <c r="K284" i="6"/>
  <c r="L284" i="6" s="1"/>
  <c r="K285" i="6"/>
  <c r="L285" i="6" s="1"/>
  <c r="K286" i="6"/>
  <c r="L286" i="6" s="1"/>
  <c r="K287" i="6"/>
  <c r="L287" i="6" s="1"/>
  <c r="K288" i="6"/>
  <c r="L288" i="6" s="1"/>
  <c r="K289" i="6"/>
  <c r="L289" i="6" s="1"/>
  <c r="K290" i="6"/>
  <c r="L290" i="6" s="1"/>
  <c r="K291" i="6"/>
  <c r="L291" i="6" s="1"/>
  <c r="K292" i="6"/>
  <c r="L292" i="6" s="1"/>
  <c r="K293" i="6"/>
  <c r="L293" i="6" s="1"/>
  <c r="K294" i="6"/>
  <c r="L294" i="6" s="1"/>
  <c r="K295" i="6"/>
  <c r="L295" i="6" s="1"/>
  <c r="K296" i="6"/>
  <c r="L296" i="6" s="1"/>
  <c r="K297" i="6"/>
  <c r="L297" i="6" s="1"/>
  <c r="K298" i="6"/>
  <c r="L298" i="6" s="1"/>
  <c r="K299" i="6"/>
  <c r="L299" i="6" s="1"/>
  <c r="K300" i="6"/>
  <c r="L300" i="6" s="1"/>
  <c r="K301" i="6"/>
  <c r="L301" i="6" s="1"/>
  <c r="K302" i="6"/>
  <c r="L302" i="6" s="1"/>
  <c r="K303" i="6"/>
  <c r="L303" i="6" s="1"/>
  <c r="K304" i="6"/>
  <c r="L304" i="6" s="1"/>
  <c r="K305" i="6"/>
  <c r="L305" i="6" s="1"/>
  <c r="K306" i="6"/>
  <c r="L306" i="6" s="1"/>
  <c r="K307" i="6"/>
  <c r="L307" i="6" s="1"/>
  <c r="K308" i="6"/>
  <c r="L308" i="6" s="1"/>
  <c r="K309" i="6"/>
  <c r="L309" i="6" s="1"/>
  <c r="K310" i="6"/>
  <c r="L310" i="6" s="1"/>
  <c r="K311" i="6"/>
  <c r="L311" i="6" s="1"/>
  <c r="K312" i="6"/>
  <c r="L312" i="6" s="1"/>
  <c r="K313" i="6"/>
  <c r="L313" i="6" s="1"/>
  <c r="K314" i="6"/>
  <c r="L314" i="6" s="1"/>
  <c r="K315" i="6"/>
  <c r="L315" i="6" s="1"/>
  <c r="K316" i="6"/>
  <c r="L316" i="6" s="1"/>
  <c r="K317" i="6"/>
  <c r="L317" i="6" s="1"/>
  <c r="K318" i="6"/>
  <c r="L318" i="6" s="1"/>
  <c r="K319" i="6"/>
  <c r="L319" i="6" s="1"/>
  <c r="K320" i="6"/>
  <c r="L320" i="6" s="1"/>
  <c r="K321" i="6"/>
  <c r="L321" i="6" s="1"/>
  <c r="K322" i="6"/>
  <c r="L322" i="6" s="1"/>
  <c r="K323" i="6"/>
  <c r="L323" i="6" s="1"/>
  <c r="K324" i="6"/>
  <c r="L324" i="6" s="1"/>
  <c r="K325" i="6"/>
  <c r="L325" i="6" s="1"/>
  <c r="K326" i="6"/>
  <c r="L326" i="6" s="1"/>
  <c r="K327" i="6"/>
  <c r="L327" i="6" s="1"/>
  <c r="K328" i="6"/>
  <c r="L328" i="6" s="1"/>
  <c r="K329" i="6"/>
  <c r="L329" i="6" s="1"/>
  <c r="K330" i="6"/>
  <c r="L330" i="6" s="1"/>
  <c r="K331" i="6"/>
  <c r="L331" i="6" s="1"/>
  <c r="K332" i="6"/>
  <c r="L332" i="6" s="1"/>
  <c r="K333" i="6"/>
  <c r="L333" i="6" s="1"/>
  <c r="K334" i="6"/>
  <c r="L334" i="6" s="1"/>
  <c r="K335" i="6"/>
  <c r="L335" i="6" s="1"/>
  <c r="K336" i="6"/>
  <c r="L336" i="6" s="1"/>
  <c r="K337" i="6"/>
  <c r="L337" i="6" s="1"/>
  <c r="K338" i="6"/>
  <c r="L338" i="6" s="1"/>
  <c r="K339" i="6"/>
  <c r="L339" i="6" s="1"/>
  <c r="K340" i="6"/>
  <c r="L340" i="6" s="1"/>
  <c r="K341" i="6"/>
  <c r="L341" i="6" s="1"/>
  <c r="K342" i="6"/>
  <c r="L342" i="6" s="1"/>
  <c r="K343" i="6"/>
  <c r="L343" i="6" s="1"/>
  <c r="K344" i="6"/>
  <c r="L344" i="6" s="1"/>
  <c r="K345" i="6"/>
  <c r="L345" i="6" s="1"/>
  <c r="K346" i="6"/>
  <c r="L346" i="6" s="1"/>
  <c r="K347" i="6"/>
  <c r="L347" i="6" s="1"/>
  <c r="K348" i="6"/>
  <c r="L348" i="6" s="1"/>
  <c r="K349" i="6"/>
  <c r="L349" i="6" s="1"/>
  <c r="K350" i="6"/>
  <c r="L350" i="6" s="1"/>
  <c r="K351" i="6"/>
  <c r="L351" i="6" s="1"/>
  <c r="K352" i="6"/>
  <c r="L352" i="6" s="1"/>
  <c r="K353" i="6"/>
  <c r="L353" i="6" s="1"/>
  <c r="K354" i="6"/>
  <c r="L354" i="6" s="1"/>
  <c r="K355" i="6"/>
  <c r="L355" i="6" s="1"/>
  <c r="K356" i="6"/>
  <c r="L356" i="6" s="1"/>
  <c r="K357" i="6"/>
  <c r="L357" i="6" s="1"/>
  <c r="K358" i="6"/>
  <c r="L358" i="6" s="1"/>
  <c r="K359" i="6"/>
  <c r="L359" i="6" s="1"/>
  <c r="K360" i="6"/>
  <c r="L360" i="6" s="1"/>
  <c r="K361" i="6"/>
  <c r="L361" i="6" s="1"/>
  <c r="K362" i="6"/>
  <c r="L362" i="6" s="1"/>
  <c r="K363" i="6"/>
  <c r="L363" i="6" s="1"/>
  <c r="K364" i="6"/>
  <c r="L364" i="6" s="1"/>
  <c r="K365" i="6"/>
  <c r="L365" i="6" s="1"/>
  <c r="K366" i="6"/>
  <c r="L366" i="6" s="1"/>
  <c r="K367" i="6"/>
  <c r="L367" i="6" s="1"/>
  <c r="K368" i="6"/>
  <c r="L368" i="6" s="1"/>
  <c r="K369" i="6"/>
  <c r="L369" i="6" s="1"/>
  <c r="K370" i="6"/>
  <c r="L370" i="6" s="1"/>
  <c r="K371" i="6"/>
  <c r="L371" i="6" s="1"/>
  <c r="K372" i="6"/>
  <c r="L372" i="6" s="1"/>
  <c r="K373" i="6"/>
  <c r="L373" i="6" s="1"/>
  <c r="K374" i="6"/>
  <c r="L374" i="6" s="1"/>
  <c r="K375" i="6"/>
  <c r="L375" i="6" s="1"/>
  <c r="K376" i="6"/>
  <c r="L376" i="6" s="1"/>
  <c r="K377" i="6"/>
  <c r="L377" i="6" s="1"/>
  <c r="K378" i="6"/>
  <c r="L378" i="6" s="1"/>
  <c r="K379" i="6"/>
  <c r="L379" i="6" s="1"/>
  <c r="K380" i="6"/>
  <c r="L380" i="6" s="1"/>
  <c r="K381" i="6"/>
  <c r="L381" i="6" s="1"/>
  <c r="K382" i="6"/>
  <c r="L382" i="6" s="1"/>
  <c r="K383" i="6"/>
  <c r="L383" i="6" s="1"/>
  <c r="K384" i="6"/>
  <c r="L384" i="6" s="1"/>
  <c r="K385" i="6"/>
  <c r="L385" i="6" s="1"/>
  <c r="K386" i="6"/>
  <c r="L386" i="6" s="1"/>
  <c r="K387" i="6"/>
  <c r="L387" i="6" s="1"/>
  <c r="K388" i="6"/>
  <c r="L388" i="6" s="1"/>
  <c r="K389" i="6"/>
  <c r="L389" i="6" s="1"/>
  <c r="K390" i="6"/>
  <c r="L390" i="6" s="1"/>
  <c r="K391" i="6"/>
  <c r="L391" i="6" s="1"/>
  <c r="K392" i="6"/>
  <c r="L392" i="6" s="1"/>
  <c r="K393" i="6"/>
  <c r="L393" i="6" s="1"/>
  <c r="K394" i="6"/>
  <c r="L394" i="6" s="1"/>
  <c r="K395" i="6"/>
  <c r="L395" i="6" s="1"/>
  <c r="K396" i="6"/>
  <c r="L396" i="6" s="1"/>
  <c r="K397" i="6"/>
  <c r="L397" i="6" s="1"/>
  <c r="K398" i="6"/>
  <c r="L398" i="6" s="1"/>
  <c r="K399" i="6"/>
  <c r="L399" i="6" s="1"/>
  <c r="K400" i="6"/>
  <c r="L400" i="6" s="1"/>
  <c r="K401" i="6"/>
  <c r="L401" i="6" s="1"/>
  <c r="K402" i="6"/>
  <c r="L402" i="6" s="1"/>
  <c r="K403" i="6"/>
  <c r="L403" i="6" s="1"/>
  <c r="K404" i="6"/>
  <c r="L404" i="6" s="1"/>
  <c r="K405" i="6"/>
  <c r="L405" i="6" s="1"/>
  <c r="K406" i="6"/>
  <c r="L406" i="6" s="1"/>
  <c r="K407" i="6"/>
  <c r="L407" i="6" s="1"/>
  <c r="K408" i="6"/>
  <c r="L408" i="6" s="1"/>
  <c r="K409" i="6"/>
  <c r="L409" i="6" s="1"/>
  <c r="K410" i="6"/>
  <c r="L410" i="6" s="1"/>
  <c r="K411" i="6"/>
  <c r="L411" i="6" s="1"/>
  <c r="K412" i="6"/>
  <c r="L412" i="6" s="1"/>
  <c r="K413" i="6"/>
  <c r="L413" i="6" s="1"/>
  <c r="K414" i="6"/>
  <c r="L414" i="6" s="1"/>
  <c r="K415" i="6"/>
  <c r="L415" i="6" s="1"/>
  <c r="K416" i="6"/>
  <c r="L416" i="6" s="1"/>
  <c r="K417" i="6"/>
  <c r="L417" i="6" s="1"/>
  <c r="K418" i="6"/>
  <c r="L418" i="6" s="1"/>
  <c r="K419" i="6"/>
  <c r="L419" i="6" s="1"/>
  <c r="K420" i="6"/>
  <c r="L420" i="6" s="1"/>
  <c r="K421" i="6"/>
  <c r="L421" i="6" s="1"/>
  <c r="K422" i="6"/>
  <c r="L422" i="6" s="1"/>
  <c r="K423" i="6"/>
  <c r="L423" i="6" s="1"/>
  <c r="K424" i="6"/>
  <c r="L424" i="6" s="1"/>
  <c r="K425" i="6"/>
  <c r="L425" i="6" s="1"/>
  <c r="K426" i="6"/>
  <c r="L426" i="6" s="1"/>
  <c r="K427" i="6"/>
  <c r="L427" i="6" s="1"/>
  <c r="K428" i="6"/>
  <c r="L428" i="6" s="1"/>
  <c r="K429" i="6"/>
  <c r="L429" i="6" s="1"/>
  <c r="K430" i="6"/>
  <c r="L430" i="6" s="1"/>
  <c r="K431" i="6"/>
  <c r="L431" i="6" s="1"/>
  <c r="K432" i="6"/>
  <c r="L432" i="6" s="1"/>
  <c r="K433" i="6"/>
  <c r="L433" i="6" s="1"/>
  <c r="K434" i="6"/>
  <c r="L434" i="6" s="1"/>
  <c r="K435" i="6"/>
  <c r="L435" i="6" s="1"/>
  <c r="K436" i="6"/>
  <c r="L436" i="6" s="1"/>
  <c r="K437" i="6"/>
  <c r="L437" i="6" s="1"/>
  <c r="K438" i="6"/>
  <c r="L438" i="6" s="1"/>
  <c r="K439" i="6"/>
  <c r="L439" i="6" s="1"/>
  <c r="K440" i="6"/>
  <c r="L440" i="6" s="1"/>
  <c r="K441" i="6"/>
  <c r="L441" i="6" s="1"/>
  <c r="K442" i="6"/>
  <c r="L442" i="6" s="1"/>
  <c r="K443" i="6"/>
  <c r="L443" i="6" s="1"/>
  <c r="K444" i="6"/>
  <c r="L444" i="6" s="1"/>
  <c r="K445" i="6"/>
  <c r="L445" i="6" s="1"/>
  <c r="K446" i="6"/>
  <c r="L446" i="6" s="1"/>
  <c r="K447" i="6"/>
  <c r="L447" i="6" s="1"/>
  <c r="K448" i="6"/>
  <c r="L448" i="6" s="1"/>
  <c r="K449" i="6"/>
  <c r="L449" i="6" s="1"/>
  <c r="K450" i="6"/>
  <c r="L450" i="6" s="1"/>
  <c r="K451" i="6"/>
  <c r="L451" i="6" s="1"/>
  <c r="K452" i="6"/>
  <c r="L452" i="6" s="1"/>
  <c r="K453" i="6"/>
  <c r="L453" i="6" s="1"/>
  <c r="K454" i="6"/>
  <c r="L454" i="6" s="1"/>
  <c r="K455" i="6"/>
  <c r="L455" i="6" s="1"/>
  <c r="K456" i="6"/>
  <c r="L456" i="6" s="1"/>
  <c r="K457" i="6"/>
  <c r="L457" i="6" s="1"/>
  <c r="K458" i="6"/>
  <c r="L458" i="6" s="1"/>
  <c r="K459" i="6"/>
  <c r="L459" i="6" s="1"/>
  <c r="K460" i="6"/>
  <c r="L460" i="6" s="1"/>
  <c r="K461" i="6"/>
  <c r="L461" i="6" s="1"/>
  <c r="K462" i="6"/>
  <c r="L462" i="6" s="1"/>
  <c r="K463" i="6"/>
  <c r="L463" i="6" s="1"/>
  <c r="K464" i="6"/>
  <c r="L464" i="6" s="1"/>
  <c r="K465" i="6"/>
  <c r="L465" i="6" s="1"/>
  <c r="K466" i="6"/>
  <c r="L466" i="6" s="1"/>
  <c r="K467" i="6"/>
  <c r="L467" i="6" s="1"/>
  <c r="K468" i="6"/>
  <c r="L468" i="6" s="1"/>
  <c r="K469" i="6"/>
  <c r="L469" i="6" s="1"/>
  <c r="K470" i="6"/>
  <c r="L470" i="6" s="1"/>
  <c r="K471" i="6"/>
  <c r="L471" i="6" s="1"/>
  <c r="K472" i="6"/>
  <c r="L472" i="6" s="1"/>
  <c r="K473" i="6"/>
  <c r="L473" i="6" s="1"/>
  <c r="K474" i="6"/>
  <c r="L474" i="6" s="1"/>
  <c r="K475" i="6"/>
  <c r="L475" i="6" s="1"/>
  <c r="K476" i="6"/>
  <c r="L476" i="6" s="1"/>
  <c r="K477" i="6"/>
  <c r="L477" i="6" s="1"/>
  <c r="K478" i="6"/>
  <c r="L478" i="6" s="1"/>
  <c r="K479" i="6"/>
  <c r="L479" i="6" s="1"/>
  <c r="K480" i="6"/>
  <c r="L480" i="6" s="1"/>
  <c r="K481" i="6"/>
  <c r="L481" i="6" s="1"/>
  <c r="K482" i="6"/>
  <c r="L482" i="6" s="1"/>
  <c r="K483" i="6"/>
  <c r="L483" i="6" s="1"/>
  <c r="K484" i="6"/>
  <c r="L484" i="6" s="1"/>
  <c r="K485" i="6"/>
  <c r="L485" i="6" s="1"/>
  <c r="K486" i="6"/>
  <c r="L486" i="6" s="1"/>
  <c r="K487" i="6"/>
  <c r="L487" i="6" s="1"/>
  <c r="K488" i="6"/>
  <c r="L488" i="6" s="1"/>
  <c r="K489" i="6"/>
  <c r="L489" i="6" s="1"/>
  <c r="K490" i="6"/>
  <c r="L490" i="6" s="1"/>
  <c r="K491" i="6"/>
  <c r="L491" i="6" s="1"/>
  <c r="K492" i="6"/>
  <c r="L492" i="6" s="1"/>
  <c r="K493" i="6"/>
  <c r="L493" i="6" s="1"/>
  <c r="K494" i="6"/>
  <c r="L494" i="6" s="1"/>
  <c r="K495" i="6"/>
  <c r="L495" i="6" s="1"/>
  <c r="K496" i="6"/>
  <c r="L496" i="6" s="1"/>
  <c r="K497" i="6"/>
  <c r="L497" i="6" s="1"/>
  <c r="K498" i="6"/>
  <c r="L498" i="6" s="1"/>
  <c r="K499" i="6"/>
  <c r="L499" i="6" s="1"/>
  <c r="K500" i="6"/>
  <c r="L500" i="6" s="1"/>
  <c r="K501" i="6"/>
  <c r="L501" i="6" s="1"/>
  <c r="K502" i="6"/>
  <c r="L502" i="6" s="1"/>
  <c r="K503" i="6"/>
  <c r="L503" i="6" s="1"/>
  <c r="K504" i="6"/>
  <c r="L504" i="6" s="1"/>
  <c r="K505" i="6"/>
  <c r="L505" i="6" s="1"/>
  <c r="K506" i="6"/>
  <c r="L506" i="6" s="1"/>
  <c r="K507" i="6"/>
  <c r="L507" i="6" s="1"/>
  <c r="K508" i="6"/>
  <c r="L508" i="6" s="1"/>
  <c r="K509" i="6"/>
  <c r="L509" i="6" s="1"/>
  <c r="K510" i="6"/>
  <c r="L510" i="6" s="1"/>
  <c r="K511" i="6"/>
  <c r="L511" i="6" s="1"/>
  <c r="K512" i="6"/>
  <c r="L512" i="6" s="1"/>
  <c r="K513" i="6"/>
  <c r="L513" i="6" s="1"/>
  <c r="K514" i="6"/>
  <c r="L514" i="6" s="1"/>
  <c r="K515" i="6"/>
  <c r="L515" i="6" s="1"/>
  <c r="K516" i="6"/>
  <c r="L516" i="6" s="1"/>
  <c r="K517" i="6"/>
  <c r="L517" i="6" s="1"/>
  <c r="K518" i="6"/>
  <c r="L518" i="6" s="1"/>
  <c r="K519" i="6"/>
  <c r="L519" i="6" s="1"/>
  <c r="K520" i="6"/>
  <c r="L520" i="6" s="1"/>
  <c r="K521" i="6"/>
  <c r="L521" i="6" s="1"/>
  <c r="K522" i="6"/>
  <c r="L522" i="6" s="1"/>
  <c r="K523" i="6"/>
  <c r="L523" i="6" s="1"/>
  <c r="K524" i="6"/>
  <c r="L524" i="6" s="1"/>
  <c r="K525" i="6"/>
  <c r="L525" i="6" s="1"/>
  <c r="K526" i="6"/>
  <c r="L526" i="6" s="1"/>
  <c r="K527" i="6"/>
  <c r="L527" i="6" s="1"/>
  <c r="K528" i="6"/>
  <c r="L528" i="6" s="1"/>
  <c r="K529" i="6"/>
  <c r="L529" i="6" s="1"/>
  <c r="K530" i="6"/>
  <c r="L530" i="6" s="1"/>
  <c r="K531" i="6"/>
  <c r="L531" i="6" s="1"/>
  <c r="K532" i="6"/>
  <c r="L532" i="6" s="1"/>
  <c r="K533" i="6"/>
  <c r="L533" i="6" s="1"/>
  <c r="K534" i="6"/>
  <c r="L534" i="6" s="1"/>
  <c r="K535" i="6"/>
  <c r="L535" i="6" s="1"/>
  <c r="K536" i="6"/>
  <c r="L536" i="6" s="1"/>
  <c r="K537" i="6"/>
  <c r="L537" i="6" s="1"/>
  <c r="K538" i="6"/>
  <c r="L538" i="6" s="1"/>
  <c r="K539" i="6"/>
  <c r="L539" i="6" s="1"/>
  <c r="K540" i="6"/>
  <c r="L540" i="6" s="1"/>
  <c r="K541" i="6"/>
  <c r="L541" i="6" s="1"/>
  <c r="K542" i="6"/>
  <c r="L542" i="6" s="1"/>
  <c r="K543" i="6"/>
  <c r="L543" i="6" s="1"/>
  <c r="K544" i="6"/>
  <c r="L544" i="6" s="1"/>
  <c r="K545" i="6"/>
  <c r="L545" i="6" s="1"/>
  <c r="K546" i="6"/>
  <c r="L546" i="6" s="1"/>
  <c r="K547" i="6"/>
  <c r="L547" i="6" s="1"/>
  <c r="K548" i="6"/>
  <c r="L548" i="6" s="1"/>
  <c r="K549" i="6"/>
  <c r="L549" i="6" s="1"/>
  <c r="K550" i="6"/>
  <c r="L550" i="6" s="1"/>
  <c r="K551" i="6"/>
  <c r="L551" i="6" s="1"/>
  <c r="K552" i="6"/>
  <c r="L552" i="6" s="1"/>
  <c r="K553" i="6"/>
  <c r="L553" i="6" s="1"/>
  <c r="K554" i="6"/>
  <c r="L554" i="6" s="1"/>
  <c r="K555" i="6"/>
  <c r="L555" i="6" s="1"/>
  <c r="K556" i="6"/>
  <c r="L556" i="6" s="1"/>
  <c r="K557" i="6"/>
  <c r="L557" i="6" s="1"/>
  <c r="K558" i="6"/>
  <c r="L558" i="6" s="1"/>
  <c r="K559" i="6"/>
  <c r="L559" i="6" s="1"/>
  <c r="K560" i="6"/>
  <c r="L560" i="6" s="1"/>
  <c r="K561" i="6"/>
  <c r="L561" i="6" s="1"/>
  <c r="K562" i="6"/>
  <c r="L562" i="6" s="1"/>
  <c r="K563" i="6"/>
  <c r="L563" i="6" s="1"/>
  <c r="K564" i="6"/>
  <c r="L564" i="6" s="1"/>
  <c r="K565" i="6"/>
  <c r="L565" i="6" s="1"/>
  <c r="K566" i="6"/>
  <c r="L566" i="6" s="1"/>
  <c r="K567" i="6"/>
  <c r="L567" i="6" s="1"/>
  <c r="K568" i="6"/>
  <c r="L568" i="6" s="1"/>
  <c r="K569" i="6"/>
  <c r="L569" i="6" s="1"/>
  <c r="K570" i="6"/>
  <c r="L570" i="6" s="1"/>
  <c r="K571" i="6"/>
  <c r="L571" i="6" s="1"/>
  <c r="K572" i="6"/>
  <c r="L572" i="6" s="1"/>
  <c r="K573" i="6"/>
  <c r="L573" i="6" s="1"/>
  <c r="K574" i="6"/>
  <c r="L574" i="6" s="1"/>
  <c r="K575" i="6"/>
  <c r="L575" i="6" s="1"/>
  <c r="K576" i="6"/>
  <c r="L576" i="6" s="1"/>
  <c r="K577" i="6"/>
  <c r="L577" i="6" s="1"/>
  <c r="K578" i="6"/>
  <c r="L578" i="6" s="1"/>
  <c r="K579" i="6"/>
  <c r="L579" i="6" s="1"/>
  <c r="K580" i="6"/>
  <c r="L580" i="6" s="1"/>
  <c r="K581" i="6"/>
  <c r="L581" i="6" s="1"/>
  <c r="K582" i="6"/>
  <c r="L582" i="6" s="1"/>
  <c r="K583" i="6"/>
  <c r="L583" i="6" s="1"/>
  <c r="K584" i="6"/>
  <c r="L584" i="6" s="1"/>
  <c r="K585" i="6"/>
  <c r="L585" i="6" s="1"/>
  <c r="K586" i="6"/>
  <c r="L586" i="6" s="1"/>
  <c r="K587" i="6"/>
  <c r="L587" i="6" s="1"/>
  <c r="K588" i="6"/>
  <c r="L588" i="6" s="1"/>
  <c r="K589" i="6"/>
  <c r="L589" i="6" s="1"/>
  <c r="K590" i="6"/>
  <c r="L590" i="6" s="1"/>
  <c r="K591" i="6"/>
  <c r="L591" i="6" s="1"/>
  <c r="K592" i="6"/>
  <c r="L592" i="6" s="1"/>
  <c r="K593" i="6"/>
  <c r="L593" i="6" s="1"/>
  <c r="K594" i="6"/>
  <c r="L594" i="6" s="1"/>
  <c r="K595" i="6"/>
  <c r="L595" i="6" s="1"/>
  <c r="K596" i="6"/>
  <c r="L596" i="6" s="1"/>
  <c r="K597" i="6"/>
  <c r="L597" i="6" s="1"/>
  <c r="K598" i="6"/>
  <c r="L598" i="6" s="1"/>
  <c r="K599" i="6"/>
  <c r="L599" i="6" s="1"/>
  <c r="K600" i="6"/>
  <c r="L600" i="6" s="1"/>
  <c r="K601" i="6"/>
  <c r="L601" i="6" s="1"/>
  <c r="K602" i="6"/>
  <c r="L602" i="6" s="1"/>
  <c r="K603" i="6"/>
  <c r="L603" i="6" s="1"/>
  <c r="K604" i="6"/>
  <c r="L604" i="6" s="1"/>
  <c r="K605" i="6"/>
  <c r="L605" i="6" s="1"/>
  <c r="K606" i="6"/>
  <c r="L606" i="6" s="1"/>
  <c r="K607" i="6"/>
  <c r="L607" i="6" s="1"/>
  <c r="K608" i="6"/>
  <c r="L608" i="6" s="1"/>
  <c r="K609" i="6"/>
  <c r="L609" i="6" s="1"/>
  <c r="K610" i="6"/>
  <c r="L610" i="6" s="1"/>
  <c r="K611" i="6"/>
  <c r="L611" i="6" s="1"/>
  <c r="K612" i="6"/>
  <c r="L612" i="6" s="1"/>
  <c r="K613" i="6"/>
  <c r="L613" i="6" s="1"/>
  <c r="K614" i="6"/>
  <c r="L614" i="6" s="1"/>
  <c r="K615" i="6"/>
  <c r="L615" i="6" s="1"/>
  <c r="K616" i="6"/>
  <c r="L616" i="6" s="1"/>
  <c r="K617" i="6"/>
  <c r="L617" i="6" s="1"/>
  <c r="K618" i="6"/>
  <c r="L618" i="6" s="1"/>
  <c r="K619" i="6"/>
  <c r="L619" i="6" s="1"/>
  <c r="K620" i="6"/>
  <c r="L620" i="6" s="1"/>
  <c r="K621" i="6"/>
  <c r="L621" i="6" s="1"/>
  <c r="K622" i="6"/>
  <c r="L622" i="6" s="1"/>
  <c r="K623" i="6"/>
  <c r="L623" i="6" s="1"/>
  <c r="K624" i="6"/>
  <c r="L624" i="6" s="1"/>
  <c r="K625" i="6"/>
  <c r="L625" i="6" s="1"/>
  <c r="K626" i="6"/>
  <c r="L626" i="6" s="1"/>
  <c r="K627" i="6"/>
  <c r="L627" i="6" s="1"/>
  <c r="K628" i="6"/>
  <c r="L628" i="6" s="1"/>
  <c r="K629" i="6"/>
  <c r="L629" i="6" s="1"/>
  <c r="K630" i="6"/>
  <c r="L630" i="6" s="1"/>
  <c r="K631" i="6"/>
  <c r="L631" i="6" s="1"/>
  <c r="K632" i="6"/>
  <c r="L632" i="6" s="1"/>
  <c r="K633" i="6"/>
  <c r="L633" i="6" s="1"/>
  <c r="K634" i="6"/>
  <c r="L634" i="6" s="1"/>
  <c r="K635" i="6"/>
  <c r="L635" i="6" s="1"/>
  <c r="K636" i="6"/>
  <c r="L636" i="6" s="1"/>
  <c r="K637" i="6"/>
  <c r="L637" i="6" s="1"/>
  <c r="K638" i="6"/>
  <c r="L638" i="6" s="1"/>
  <c r="K639" i="6"/>
  <c r="L639" i="6" s="1"/>
  <c r="K640" i="6"/>
  <c r="L640" i="6" s="1"/>
  <c r="K641" i="6"/>
  <c r="L641" i="6" s="1"/>
  <c r="K642" i="6"/>
  <c r="L642" i="6" s="1"/>
  <c r="K643" i="6"/>
  <c r="L643" i="6" s="1"/>
  <c r="K644" i="6"/>
  <c r="L644" i="6" s="1"/>
  <c r="K645" i="6"/>
  <c r="L645" i="6" s="1"/>
  <c r="K646" i="6"/>
  <c r="L646" i="6" s="1"/>
  <c r="K647" i="6"/>
  <c r="L647" i="6" s="1"/>
  <c r="K648" i="6"/>
  <c r="L648" i="6" s="1"/>
  <c r="K649" i="6"/>
  <c r="L649" i="6" s="1"/>
  <c r="K650" i="6"/>
  <c r="L650" i="6" s="1"/>
  <c r="K651" i="6"/>
  <c r="L651" i="6" s="1"/>
  <c r="K652" i="6"/>
  <c r="L652" i="6" s="1"/>
  <c r="K653" i="6"/>
  <c r="L653" i="6" s="1"/>
  <c r="K654" i="6"/>
  <c r="L654" i="6" s="1"/>
  <c r="K655" i="6"/>
  <c r="L655" i="6" s="1"/>
  <c r="K656" i="6"/>
  <c r="L656" i="6" s="1"/>
  <c r="K657" i="6"/>
  <c r="L657" i="6" s="1"/>
  <c r="K658" i="6"/>
  <c r="L658" i="6" s="1"/>
  <c r="K659" i="6"/>
  <c r="L659" i="6" s="1"/>
  <c r="K660" i="6"/>
  <c r="L660" i="6" s="1"/>
  <c r="K661" i="6"/>
  <c r="L661" i="6" s="1"/>
  <c r="K662" i="6"/>
  <c r="L662" i="6" s="1"/>
  <c r="K663" i="6"/>
  <c r="L663" i="6" s="1"/>
  <c r="K664" i="6"/>
  <c r="L664" i="6" s="1"/>
  <c r="K665" i="6"/>
  <c r="L665" i="6" s="1"/>
  <c r="K666" i="6"/>
  <c r="L666" i="6" s="1"/>
  <c r="K667" i="6"/>
  <c r="L667" i="6" s="1"/>
  <c r="K668" i="6"/>
  <c r="L668" i="6" s="1"/>
  <c r="K669" i="6"/>
  <c r="L669" i="6" s="1"/>
  <c r="K670" i="6"/>
  <c r="L670" i="6" s="1"/>
  <c r="K671" i="6"/>
  <c r="L671" i="6" s="1"/>
  <c r="K672" i="6"/>
  <c r="L672" i="6" s="1"/>
  <c r="K673" i="6"/>
  <c r="L673" i="6" s="1"/>
  <c r="K674" i="6"/>
  <c r="L674" i="6" s="1"/>
  <c r="K675" i="6"/>
  <c r="L675" i="6" s="1"/>
  <c r="K676" i="6"/>
  <c r="L676" i="6" s="1"/>
  <c r="K677" i="6"/>
  <c r="L677" i="6" s="1"/>
  <c r="K678" i="6"/>
  <c r="L678" i="6" s="1"/>
  <c r="K679" i="6"/>
  <c r="L679" i="6" s="1"/>
  <c r="K680" i="6"/>
  <c r="L680" i="6" s="1"/>
  <c r="K681" i="6"/>
  <c r="L681" i="6" s="1"/>
  <c r="K682" i="6"/>
  <c r="L682" i="6" s="1"/>
  <c r="K683" i="6"/>
  <c r="L683" i="6" s="1"/>
  <c r="K684" i="6"/>
  <c r="L684" i="6" s="1"/>
  <c r="K685" i="6"/>
  <c r="L685" i="6" s="1"/>
  <c r="K686" i="6"/>
  <c r="L686" i="6" s="1"/>
  <c r="K687" i="6"/>
  <c r="L687" i="6" s="1"/>
  <c r="K688" i="6"/>
  <c r="L688" i="6" s="1"/>
  <c r="K689" i="6"/>
  <c r="L689" i="6" s="1"/>
  <c r="K690" i="6"/>
  <c r="L690" i="6" s="1"/>
  <c r="K691" i="6"/>
  <c r="L691" i="6" s="1"/>
  <c r="K692" i="6"/>
  <c r="L692" i="6" s="1"/>
  <c r="K693" i="6"/>
  <c r="L693" i="6" s="1"/>
  <c r="K694" i="6"/>
  <c r="L694" i="6" s="1"/>
  <c r="K695" i="6"/>
  <c r="L695" i="6" s="1"/>
  <c r="K696" i="6"/>
  <c r="L696" i="6" s="1"/>
  <c r="K697" i="6"/>
  <c r="L697" i="6" s="1"/>
  <c r="K698" i="6"/>
  <c r="L698" i="6" s="1"/>
  <c r="K699" i="6"/>
  <c r="L699" i="6" s="1"/>
  <c r="K700" i="6"/>
  <c r="L700" i="6" s="1"/>
  <c r="K701" i="6"/>
  <c r="L701" i="6" s="1"/>
  <c r="K702" i="6"/>
  <c r="L702" i="6" s="1"/>
  <c r="K703" i="6"/>
  <c r="L703" i="6" s="1"/>
  <c r="K704" i="6"/>
  <c r="L704" i="6" s="1"/>
  <c r="K705" i="6"/>
  <c r="L705" i="6" s="1"/>
  <c r="K706" i="6"/>
  <c r="L706" i="6" s="1"/>
  <c r="K707" i="6"/>
  <c r="L707" i="6" s="1"/>
  <c r="K708" i="6"/>
  <c r="L708" i="6" s="1"/>
  <c r="K709" i="6"/>
  <c r="L709" i="6" s="1"/>
  <c r="K710" i="6"/>
  <c r="L710" i="6" s="1"/>
  <c r="K711" i="6"/>
  <c r="L711" i="6" s="1"/>
  <c r="K712" i="6"/>
  <c r="L712" i="6" s="1"/>
  <c r="K713" i="6"/>
  <c r="L713" i="6" s="1"/>
  <c r="K714" i="6"/>
  <c r="L714" i="6" s="1"/>
  <c r="K715" i="6"/>
  <c r="L715" i="6" s="1"/>
  <c r="K716" i="6"/>
  <c r="L716" i="6" s="1"/>
  <c r="K717" i="6"/>
  <c r="L717" i="6" s="1"/>
  <c r="K718" i="6"/>
  <c r="L718" i="6" s="1"/>
  <c r="K719" i="6"/>
  <c r="L719" i="6" s="1"/>
  <c r="K720" i="6"/>
  <c r="L720" i="6" s="1"/>
  <c r="K721" i="6"/>
  <c r="L721" i="6" s="1"/>
  <c r="K722" i="6"/>
  <c r="L722" i="6" s="1"/>
  <c r="K723" i="6"/>
  <c r="L723" i="6" s="1"/>
  <c r="K724" i="6"/>
  <c r="L724" i="6" s="1"/>
  <c r="K725" i="6"/>
  <c r="L725" i="6" s="1"/>
  <c r="K726" i="6"/>
  <c r="L726" i="6" s="1"/>
  <c r="K727" i="6"/>
  <c r="L727" i="6" s="1"/>
  <c r="K728" i="6"/>
  <c r="L728" i="6" s="1"/>
  <c r="K729" i="6"/>
  <c r="L729" i="6" s="1"/>
  <c r="K730" i="6"/>
  <c r="L730" i="6" s="1"/>
  <c r="K731" i="6"/>
  <c r="L731" i="6" s="1"/>
  <c r="K732" i="6"/>
  <c r="L732" i="6" s="1"/>
  <c r="K733" i="6"/>
  <c r="L733" i="6" s="1"/>
  <c r="K734" i="6"/>
  <c r="L734" i="6" s="1"/>
  <c r="K735" i="6"/>
  <c r="L735" i="6" s="1"/>
  <c r="K736" i="6"/>
  <c r="L736" i="6" s="1"/>
  <c r="K737" i="6"/>
  <c r="L737" i="6" s="1"/>
  <c r="K738" i="6"/>
  <c r="L738" i="6" s="1"/>
  <c r="K739" i="6"/>
  <c r="L739" i="6" s="1"/>
  <c r="K740" i="6"/>
  <c r="L740" i="6" s="1"/>
  <c r="K741" i="6"/>
  <c r="L741" i="6" s="1"/>
  <c r="K742" i="6"/>
  <c r="L742" i="6" s="1"/>
  <c r="K743" i="6"/>
  <c r="L743" i="6" s="1"/>
  <c r="K744" i="6"/>
  <c r="L744" i="6" s="1"/>
  <c r="K745" i="6"/>
  <c r="L745" i="6" s="1"/>
  <c r="K746" i="6"/>
  <c r="L746" i="6" s="1"/>
  <c r="K747" i="6"/>
  <c r="L747" i="6" s="1"/>
  <c r="K748" i="6"/>
  <c r="L748" i="6" s="1"/>
  <c r="K749" i="6"/>
  <c r="L749" i="6" s="1"/>
  <c r="K750" i="6"/>
  <c r="L750" i="6" s="1"/>
  <c r="K751" i="6"/>
  <c r="L751" i="6" s="1"/>
  <c r="K752" i="6"/>
  <c r="L752" i="6" s="1"/>
  <c r="K753" i="6"/>
  <c r="L753" i="6" s="1"/>
  <c r="K754" i="6"/>
  <c r="L754" i="6" s="1"/>
  <c r="K755" i="6"/>
  <c r="L755" i="6" s="1"/>
  <c r="K756" i="6"/>
  <c r="L756" i="6" s="1"/>
  <c r="K757" i="6"/>
  <c r="L757" i="6" s="1"/>
  <c r="K758" i="6"/>
  <c r="L758" i="6" s="1"/>
  <c r="K759" i="6"/>
  <c r="L759" i="6" s="1"/>
  <c r="K760" i="6"/>
  <c r="L760" i="6" s="1"/>
  <c r="K761" i="6"/>
  <c r="L761" i="6" s="1"/>
  <c r="K762" i="6"/>
  <c r="L762" i="6" s="1"/>
  <c r="K763" i="6"/>
  <c r="L763" i="6" s="1"/>
  <c r="K764" i="6"/>
  <c r="L764" i="6" s="1"/>
  <c r="K765" i="6"/>
  <c r="L765" i="6" s="1"/>
  <c r="K766" i="6"/>
  <c r="L766" i="6" s="1"/>
  <c r="K767" i="6"/>
  <c r="L767" i="6" s="1"/>
  <c r="K768" i="6"/>
  <c r="L768" i="6" s="1"/>
  <c r="K769" i="6"/>
  <c r="L769" i="6" s="1"/>
  <c r="K770" i="6"/>
  <c r="L770" i="6" s="1"/>
  <c r="K771" i="6"/>
  <c r="L771" i="6" s="1"/>
  <c r="K772" i="6"/>
  <c r="L772" i="6" s="1"/>
  <c r="K773" i="6"/>
  <c r="L773" i="6" s="1"/>
  <c r="K774" i="6"/>
  <c r="L774" i="6" s="1"/>
  <c r="K775" i="6"/>
  <c r="L775" i="6" s="1"/>
  <c r="K776" i="6"/>
  <c r="L776" i="6" s="1"/>
  <c r="K777" i="6"/>
  <c r="L777" i="6" s="1"/>
  <c r="K778" i="6"/>
  <c r="L778" i="6" s="1"/>
  <c r="K779" i="6"/>
  <c r="L779" i="6" s="1"/>
  <c r="K780" i="6"/>
  <c r="L780" i="6" s="1"/>
  <c r="K781" i="6"/>
  <c r="L781" i="6" s="1"/>
  <c r="K782" i="6"/>
  <c r="L782" i="6" s="1"/>
  <c r="K783" i="6"/>
  <c r="L783" i="6" s="1"/>
  <c r="K784" i="6"/>
  <c r="L784" i="6" s="1"/>
  <c r="K785" i="6"/>
  <c r="L785" i="6" s="1"/>
  <c r="K786" i="6"/>
  <c r="L786" i="6" s="1"/>
  <c r="K787" i="6"/>
  <c r="L787" i="6" s="1"/>
  <c r="K788" i="6"/>
  <c r="L788" i="6" s="1"/>
  <c r="K789" i="6"/>
  <c r="L789" i="6" s="1"/>
  <c r="K790" i="6"/>
  <c r="L790" i="6" s="1"/>
  <c r="K791" i="6"/>
  <c r="L791" i="6" s="1"/>
  <c r="K792" i="6"/>
  <c r="L792" i="6" s="1"/>
  <c r="K793" i="6"/>
  <c r="L793" i="6" s="1"/>
  <c r="K794" i="6"/>
  <c r="L794" i="6" s="1"/>
  <c r="K795" i="6"/>
  <c r="L795" i="6" s="1"/>
  <c r="K796" i="6"/>
  <c r="L796" i="6" s="1"/>
  <c r="K797" i="6"/>
  <c r="L797" i="6" s="1"/>
  <c r="K798" i="6"/>
  <c r="L798" i="6" s="1"/>
  <c r="K799" i="6"/>
  <c r="L799" i="6" s="1"/>
  <c r="K800" i="6"/>
  <c r="L800" i="6" s="1"/>
  <c r="K801" i="6"/>
  <c r="L801" i="6" s="1"/>
  <c r="K802" i="6"/>
  <c r="L802" i="6" s="1"/>
  <c r="K803" i="6"/>
  <c r="L803" i="6" s="1"/>
  <c r="K804" i="6"/>
  <c r="L804" i="6" s="1"/>
  <c r="K805" i="6"/>
  <c r="L805" i="6" s="1"/>
  <c r="K806" i="6"/>
  <c r="L806" i="6" s="1"/>
  <c r="K807" i="6"/>
  <c r="L807" i="6" s="1"/>
  <c r="K808" i="6"/>
  <c r="L808" i="6" s="1"/>
  <c r="K809" i="6"/>
  <c r="L809" i="6" s="1"/>
  <c r="K810" i="6"/>
  <c r="L810" i="6" s="1"/>
  <c r="K811" i="6"/>
  <c r="L811" i="6" s="1"/>
  <c r="K812" i="6"/>
  <c r="L812" i="6" s="1"/>
  <c r="K813" i="6"/>
  <c r="L813" i="6" s="1"/>
  <c r="K814" i="6"/>
  <c r="L814" i="6" s="1"/>
  <c r="K815" i="6"/>
  <c r="L815" i="6" s="1"/>
  <c r="K816" i="6"/>
  <c r="L816" i="6" s="1"/>
  <c r="K817" i="6"/>
  <c r="L817" i="6" s="1"/>
  <c r="K818" i="6"/>
  <c r="L818" i="6" s="1"/>
  <c r="K819" i="6"/>
  <c r="L819" i="6" s="1"/>
  <c r="K820" i="6"/>
  <c r="L820" i="6" s="1"/>
  <c r="K821" i="6"/>
  <c r="L821" i="6" s="1"/>
  <c r="K822" i="6"/>
  <c r="L822" i="6" s="1"/>
  <c r="K823" i="6"/>
  <c r="L823" i="6" s="1"/>
  <c r="K824" i="6"/>
  <c r="L824" i="6" s="1"/>
  <c r="K825" i="6"/>
  <c r="L825" i="6" s="1"/>
  <c r="K826" i="6"/>
  <c r="L826" i="6" s="1"/>
  <c r="K827" i="6"/>
  <c r="L827" i="6" s="1"/>
  <c r="K828" i="6"/>
  <c r="L828" i="6" s="1"/>
  <c r="K829" i="6"/>
  <c r="L829" i="6" s="1"/>
  <c r="K830" i="6"/>
  <c r="L830" i="6" s="1"/>
  <c r="K831" i="6"/>
  <c r="L831" i="6" s="1"/>
  <c r="K832" i="6"/>
  <c r="L832" i="6" s="1"/>
  <c r="K833" i="6"/>
  <c r="L833" i="6" s="1"/>
  <c r="K834" i="6"/>
  <c r="L834" i="6" s="1"/>
  <c r="K835" i="6"/>
  <c r="L835" i="6" s="1"/>
  <c r="K836" i="6"/>
  <c r="L836" i="6" s="1"/>
  <c r="K837" i="6"/>
  <c r="L837" i="6" s="1"/>
  <c r="K838" i="6"/>
  <c r="L838" i="6" s="1"/>
  <c r="K839" i="6"/>
  <c r="L839" i="6" s="1"/>
  <c r="K840" i="6"/>
  <c r="L840" i="6" s="1"/>
  <c r="K841" i="6"/>
  <c r="L841" i="6" s="1"/>
  <c r="K842" i="6"/>
  <c r="L842" i="6" s="1"/>
  <c r="K843" i="6"/>
  <c r="L843" i="6" s="1"/>
  <c r="K844" i="6"/>
  <c r="L844" i="6" s="1"/>
  <c r="K845" i="6"/>
  <c r="L845" i="6" s="1"/>
  <c r="K846" i="6"/>
  <c r="L846" i="6" s="1"/>
  <c r="K847" i="6"/>
  <c r="L847" i="6" s="1"/>
  <c r="K848" i="6"/>
  <c r="L848" i="6" s="1"/>
  <c r="K849" i="6"/>
  <c r="L849" i="6" s="1"/>
  <c r="K850" i="6"/>
  <c r="L850" i="6" s="1"/>
  <c r="K851" i="6"/>
  <c r="L851" i="6" s="1"/>
  <c r="K852" i="6"/>
  <c r="L852" i="6" s="1"/>
  <c r="K853" i="6"/>
  <c r="L853" i="6" s="1"/>
  <c r="K854" i="6"/>
  <c r="L854" i="6" s="1"/>
  <c r="K855" i="6"/>
  <c r="L855" i="6" s="1"/>
  <c r="K856" i="6"/>
  <c r="L856" i="6" s="1"/>
  <c r="K857" i="6"/>
  <c r="L857" i="6" s="1"/>
  <c r="K858" i="6"/>
  <c r="L858" i="6" s="1"/>
  <c r="K859" i="6"/>
  <c r="L859" i="6" s="1"/>
  <c r="K860" i="6"/>
  <c r="L860" i="6" s="1"/>
  <c r="K861" i="6"/>
  <c r="L861" i="6" s="1"/>
  <c r="K862" i="6"/>
  <c r="L862" i="6" s="1"/>
  <c r="K863" i="6"/>
  <c r="L863" i="6" s="1"/>
  <c r="K864" i="6"/>
  <c r="L864" i="6" s="1"/>
  <c r="K865" i="6"/>
  <c r="L865" i="6" s="1"/>
  <c r="K866" i="6"/>
  <c r="L866" i="6" s="1"/>
  <c r="K867" i="6"/>
  <c r="L867" i="6" s="1"/>
  <c r="K868" i="6"/>
  <c r="L868" i="6" s="1"/>
  <c r="K869" i="6"/>
  <c r="L869" i="6" s="1"/>
  <c r="K870" i="6"/>
  <c r="L870" i="6" s="1"/>
  <c r="K871" i="6"/>
  <c r="L871" i="6" s="1"/>
  <c r="K872" i="6"/>
  <c r="L872" i="6" s="1"/>
  <c r="K873" i="6"/>
  <c r="L873" i="6" s="1"/>
  <c r="K874" i="6"/>
  <c r="L874" i="6" s="1"/>
  <c r="K875" i="6"/>
  <c r="L875" i="6" s="1"/>
  <c r="K876" i="6"/>
  <c r="L876" i="6" s="1"/>
  <c r="K877" i="6"/>
  <c r="L877" i="6" s="1"/>
  <c r="K878" i="6"/>
  <c r="L878" i="6" s="1"/>
  <c r="K879" i="6"/>
  <c r="L879" i="6" s="1"/>
  <c r="K880" i="6"/>
  <c r="L880" i="6" s="1"/>
  <c r="K881" i="6"/>
  <c r="L881" i="6" s="1"/>
  <c r="K882" i="6"/>
  <c r="L882" i="6" s="1"/>
  <c r="K883" i="6"/>
  <c r="L883" i="6" s="1"/>
  <c r="K884" i="6"/>
  <c r="L884" i="6" s="1"/>
  <c r="K885" i="6"/>
  <c r="L885" i="6" s="1"/>
  <c r="K886" i="6"/>
  <c r="L886" i="6" s="1"/>
  <c r="K887" i="6"/>
  <c r="L887" i="6" s="1"/>
  <c r="K888" i="6"/>
  <c r="L888" i="6" s="1"/>
  <c r="K889" i="6"/>
  <c r="L889" i="6" s="1"/>
  <c r="K890" i="6"/>
  <c r="L890" i="6" s="1"/>
  <c r="K891" i="6"/>
  <c r="L891" i="6" s="1"/>
  <c r="K892" i="6"/>
  <c r="L892" i="6" s="1"/>
  <c r="K893" i="6"/>
  <c r="L893" i="6" s="1"/>
  <c r="K894" i="6"/>
  <c r="L894" i="6" s="1"/>
  <c r="K895" i="6"/>
  <c r="L895" i="6" s="1"/>
  <c r="K896" i="6"/>
  <c r="L896" i="6" s="1"/>
  <c r="K897" i="6"/>
  <c r="L897" i="6" s="1"/>
  <c r="K898" i="6"/>
  <c r="L898" i="6" s="1"/>
  <c r="K899" i="6"/>
  <c r="L899" i="6" s="1"/>
  <c r="K900" i="6"/>
  <c r="L900" i="6" s="1"/>
  <c r="K901" i="6"/>
  <c r="L901" i="6" s="1"/>
  <c r="K902" i="6"/>
  <c r="L902" i="6" s="1"/>
  <c r="K903" i="6"/>
  <c r="L903" i="6" s="1"/>
  <c r="K904" i="6"/>
  <c r="L904" i="6" s="1"/>
  <c r="K905" i="6"/>
  <c r="L905" i="6" s="1"/>
  <c r="K906" i="6"/>
  <c r="L906" i="6" s="1"/>
  <c r="K907" i="6"/>
  <c r="L907" i="6" s="1"/>
  <c r="K908" i="6"/>
  <c r="L908" i="6" s="1"/>
  <c r="K909" i="6"/>
  <c r="L909" i="6" s="1"/>
  <c r="K910" i="6"/>
  <c r="L910" i="6" s="1"/>
  <c r="K911" i="6"/>
  <c r="L911" i="6" s="1"/>
  <c r="K912" i="6"/>
  <c r="L912" i="6" s="1"/>
  <c r="K913" i="6"/>
  <c r="L913" i="6" s="1"/>
  <c r="K914" i="6"/>
  <c r="L914" i="6" s="1"/>
  <c r="K915" i="6"/>
  <c r="L915" i="6" s="1"/>
  <c r="K916" i="6"/>
  <c r="L916" i="6" s="1"/>
  <c r="K917" i="6"/>
  <c r="L917" i="6" s="1"/>
  <c r="K918" i="6"/>
  <c r="L918" i="6" s="1"/>
  <c r="K919" i="6"/>
  <c r="L919" i="6" s="1"/>
  <c r="K920" i="6"/>
  <c r="L920" i="6" s="1"/>
  <c r="K921" i="6"/>
  <c r="L921" i="6" s="1"/>
  <c r="K922" i="6"/>
  <c r="L922" i="6" s="1"/>
  <c r="K923" i="6"/>
  <c r="L923" i="6" s="1"/>
  <c r="K924" i="6"/>
  <c r="L924" i="6" s="1"/>
  <c r="K925" i="6"/>
  <c r="L925" i="6" s="1"/>
  <c r="K926" i="6"/>
  <c r="L926" i="6" s="1"/>
  <c r="K927" i="6"/>
  <c r="L927" i="6" s="1"/>
  <c r="K928" i="6"/>
  <c r="L928" i="6" s="1"/>
  <c r="K929" i="6"/>
  <c r="L929" i="6" s="1"/>
  <c r="K930" i="6"/>
  <c r="L930" i="6" s="1"/>
  <c r="K931" i="6"/>
  <c r="L931" i="6" s="1"/>
  <c r="K932" i="6"/>
  <c r="L932" i="6" s="1"/>
  <c r="K933" i="6"/>
  <c r="L933" i="6" s="1"/>
  <c r="K934" i="6"/>
  <c r="L934" i="6" s="1"/>
  <c r="K935" i="6"/>
  <c r="L935" i="6" s="1"/>
  <c r="K936" i="6"/>
  <c r="L936" i="6" s="1"/>
  <c r="K937" i="6"/>
  <c r="L937" i="6" s="1"/>
  <c r="K938" i="6"/>
  <c r="L938" i="6" s="1"/>
  <c r="K939" i="6"/>
  <c r="L939" i="6" s="1"/>
  <c r="K940" i="6"/>
  <c r="L940" i="6" s="1"/>
  <c r="K941" i="6"/>
  <c r="L941" i="6" s="1"/>
  <c r="K942" i="6"/>
  <c r="L942" i="6" s="1"/>
  <c r="K943" i="6"/>
  <c r="L943" i="6" s="1"/>
  <c r="K944" i="6"/>
  <c r="L944" i="6" s="1"/>
  <c r="K945" i="6"/>
  <c r="L945" i="6" s="1"/>
  <c r="K946" i="6"/>
  <c r="L946" i="6" s="1"/>
  <c r="K947" i="6"/>
  <c r="L947" i="6" s="1"/>
  <c r="K948" i="6"/>
  <c r="L948" i="6" s="1"/>
  <c r="K949" i="6"/>
  <c r="L949" i="6" s="1"/>
  <c r="K950" i="6"/>
  <c r="L950" i="6" s="1"/>
  <c r="K951" i="6"/>
  <c r="L951" i="6" s="1"/>
  <c r="K952" i="6"/>
  <c r="L952" i="6" s="1"/>
  <c r="K953" i="6"/>
  <c r="L953" i="6" s="1"/>
  <c r="K954" i="6"/>
  <c r="L954" i="6" s="1"/>
  <c r="K955" i="6"/>
  <c r="L955" i="6" s="1"/>
  <c r="K956" i="6"/>
  <c r="L956" i="6" s="1"/>
  <c r="K957" i="6"/>
  <c r="L957" i="6" s="1"/>
  <c r="K958" i="6"/>
  <c r="L958" i="6" s="1"/>
  <c r="K959" i="6"/>
  <c r="L959" i="6" s="1"/>
  <c r="K960" i="6"/>
  <c r="L960" i="6" s="1"/>
  <c r="K961" i="6"/>
  <c r="L961" i="6" s="1"/>
  <c r="K962" i="6"/>
  <c r="L962" i="6" s="1"/>
  <c r="K963" i="6"/>
  <c r="L963" i="6" s="1"/>
  <c r="K964" i="6"/>
  <c r="L964" i="6" s="1"/>
  <c r="K965" i="6"/>
  <c r="L965" i="6" s="1"/>
  <c r="K966" i="6"/>
  <c r="L966" i="6" s="1"/>
  <c r="K967" i="6"/>
  <c r="L967" i="6" s="1"/>
  <c r="K968" i="6"/>
  <c r="L968" i="6" s="1"/>
  <c r="K969" i="6"/>
  <c r="L969" i="6" s="1"/>
  <c r="K970" i="6"/>
  <c r="L970" i="6" s="1"/>
  <c r="K971" i="6"/>
  <c r="L971" i="6" s="1"/>
  <c r="K972" i="6"/>
  <c r="L972" i="6" s="1"/>
  <c r="K973" i="6"/>
  <c r="L973" i="6" s="1"/>
  <c r="K974" i="6"/>
  <c r="L974" i="6" s="1"/>
  <c r="K975" i="6"/>
  <c r="L975" i="6" s="1"/>
  <c r="K976" i="6"/>
  <c r="L976" i="6" s="1"/>
  <c r="K977" i="6"/>
  <c r="L977" i="6" s="1"/>
  <c r="K978" i="6"/>
  <c r="L978" i="6" s="1"/>
  <c r="K979" i="6"/>
  <c r="L979" i="6" s="1"/>
  <c r="K980" i="6"/>
  <c r="L980" i="6" s="1"/>
  <c r="K981" i="6"/>
  <c r="L981" i="6" s="1"/>
  <c r="K982" i="6"/>
  <c r="L982" i="6" s="1"/>
  <c r="K983" i="6"/>
  <c r="L983" i="6" s="1"/>
  <c r="K984" i="6"/>
  <c r="L984" i="6" s="1"/>
  <c r="K985" i="6"/>
  <c r="L985" i="6" s="1"/>
  <c r="K986" i="6"/>
  <c r="L986" i="6" s="1"/>
  <c r="K987" i="6"/>
  <c r="L987" i="6" s="1"/>
  <c r="K988" i="6"/>
  <c r="L988" i="6" s="1"/>
  <c r="K989" i="6"/>
  <c r="L989" i="6" s="1"/>
  <c r="K990" i="6"/>
  <c r="L990" i="6" s="1"/>
  <c r="K991" i="6"/>
  <c r="L991" i="6" s="1"/>
  <c r="K992" i="6"/>
  <c r="L992" i="6" s="1"/>
  <c r="K993" i="6"/>
  <c r="L993" i="6" s="1"/>
  <c r="K994" i="6"/>
  <c r="L994" i="6" s="1"/>
  <c r="K995" i="6"/>
  <c r="L995" i="6" s="1"/>
  <c r="K996" i="6"/>
  <c r="L996" i="6" s="1"/>
  <c r="K997" i="6"/>
  <c r="L997" i="6" s="1"/>
  <c r="K998" i="6"/>
  <c r="L998" i="6" s="1"/>
  <c r="K999" i="6"/>
  <c r="L999" i="6" s="1"/>
  <c r="K1000" i="6"/>
  <c r="L1000" i="6" s="1"/>
  <c r="K1001" i="6"/>
  <c r="L1001" i="6" s="1"/>
  <c r="K1002" i="6"/>
  <c r="L1002" i="6" s="1"/>
  <c r="K1003" i="6"/>
  <c r="L1003" i="6" s="1"/>
  <c r="K1004" i="6"/>
  <c r="L1004" i="6" s="1"/>
  <c r="K1005" i="6"/>
  <c r="L1005" i="6" s="1"/>
  <c r="K1006" i="6"/>
  <c r="L1006" i="6" s="1"/>
  <c r="K1007" i="6"/>
  <c r="L1007" i="6" s="1"/>
  <c r="K1008" i="6"/>
  <c r="L1008" i="6" s="1"/>
  <c r="K1009" i="6"/>
  <c r="L1009" i="6" s="1"/>
  <c r="K1010" i="6"/>
  <c r="L1010" i="6" s="1"/>
  <c r="K1011" i="6"/>
  <c r="L1011" i="6" s="1"/>
  <c r="K1012" i="6"/>
  <c r="L1012" i="6" s="1"/>
  <c r="K1013" i="6"/>
  <c r="L1013" i="6" s="1"/>
  <c r="K1014" i="6"/>
  <c r="L1014" i="6" s="1"/>
  <c r="K1015" i="6"/>
  <c r="L1015" i="6" s="1"/>
  <c r="K1016" i="6"/>
  <c r="L1016" i="6" s="1"/>
  <c r="K1017" i="6"/>
  <c r="L1017" i="6" s="1"/>
  <c r="K1018" i="6"/>
  <c r="L1018" i="6" s="1"/>
  <c r="K1019" i="6"/>
  <c r="L1019" i="6" s="1"/>
  <c r="K1020" i="6"/>
  <c r="L1020" i="6" s="1"/>
  <c r="K1021" i="6"/>
  <c r="L1021" i="6" s="1"/>
  <c r="K1022" i="6"/>
  <c r="L1022" i="6" s="1"/>
  <c r="K1023" i="6"/>
  <c r="L1023" i="6" s="1"/>
  <c r="K1024" i="6"/>
  <c r="L1024" i="6" s="1"/>
  <c r="K1025" i="6"/>
  <c r="L1025" i="6" s="1"/>
  <c r="K1026" i="6"/>
  <c r="L1026" i="6" s="1"/>
  <c r="K1027" i="6"/>
  <c r="L1027" i="6" s="1"/>
  <c r="K1028" i="6"/>
  <c r="L1028" i="6" s="1"/>
  <c r="K1029" i="6"/>
  <c r="L1029" i="6" s="1"/>
  <c r="K1030" i="6"/>
  <c r="L1030" i="6" s="1"/>
  <c r="K1031" i="6"/>
  <c r="L1031" i="6" s="1"/>
  <c r="K1032" i="6"/>
  <c r="L1032" i="6" s="1"/>
  <c r="K1033" i="6"/>
  <c r="L1033" i="6" s="1"/>
  <c r="K1034" i="6"/>
  <c r="L1034" i="6" s="1"/>
  <c r="K1035" i="6"/>
  <c r="L1035" i="6" s="1"/>
  <c r="K1036" i="6"/>
  <c r="L1036" i="6" s="1"/>
  <c r="K1037" i="6"/>
  <c r="L1037" i="6" s="1"/>
  <c r="K1038" i="6"/>
  <c r="L1038" i="6" s="1"/>
  <c r="K1039" i="6"/>
  <c r="L1039" i="6" s="1"/>
  <c r="K1040" i="6"/>
  <c r="L1040" i="6" s="1"/>
  <c r="K1041" i="6"/>
  <c r="L1041" i="6" s="1"/>
  <c r="K1042" i="6"/>
  <c r="L1042" i="6" s="1"/>
  <c r="K1043" i="6"/>
  <c r="L1043" i="6" s="1"/>
  <c r="K1044" i="6"/>
  <c r="L1044" i="6" s="1"/>
  <c r="K1045" i="6"/>
  <c r="L1045" i="6" s="1"/>
  <c r="K1046" i="6"/>
  <c r="L1046" i="6" s="1"/>
  <c r="K1047" i="6"/>
  <c r="L1047" i="6" s="1"/>
  <c r="K1048" i="6"/>
  <c r="L1048" i="6" s="1"/>
  <c r="K1049" i="6"/>
  <c r="L1049" i="6" s="1"/>
  <c r="K1050" i="6"/>
  <c r="L1050" i="6" s="1"/>
  <c r="K1051" i="6"/>
  <c r="L1051" i="6" s="1"/>
  <c r="K1052" i="6"/>
  <c r="L1052" i="6" s="1"/>
  <c r="K1053" i="6"/>
  <c r="L1053" i="6" s="1"/>
  <c r="K1054" i="6"/>
  <c r="L1054" i="6" s="1"/>
  <c r="K1055" i="6"/>
  <c r="L1055" i="6" s="1"/>
  <c r="K1056" i="6"/>
  <c r="L1056" i="6" s="1"/>
  <c r="K1057" i="6"/>
  <c r="L1057" i="6" s="1"/>
  <c r="K1058" i="6"/>
  <c r="L1058" i="6" s="1"/>
  <c r="K1059" i="6"/>
  <c r="L1059" i="6" s="1"/>
  <c r="K1060" i="6"/>
  <c r="L1060" i="6" s="1"/>
  <c r="K1061" i="6"/>
  <c r="L1061" i="6" s="1"/>
  <c r="K1062" i="6"/>
  <c r="L1062" i="6" s="1"/>
  <c r="K1063" i="6"/>
  <c r="L1063" i="6" s="1"/>
  <c r="K1064" i="6"/>
  <c r="L1064" i="6" s="1"/>
  <c r="K1065" i="6"/>
  <c r="L1065" i="6" s="1"/>
  <c r="K1066" i="6"/>
  <c r="L1066" i="6" s="1"/>
  <c r="K1067" i="6"/>
  <c r="L1067" i="6" s="1"/>
  <c r="K1068" i="6"/>
  <c r="L1068" i="6" s="1"/>
  <c r="K1069" i="6"/>
  <c r="L1069" i="6" s="1"/>
  <c r="K1070" i="6"/>
  <c r="L1070" i="6" s="1"/>
  <c r="K1071" i="6"/>
  <c r="L1071" i="6" s="1"/>
  <c r="K1072" i="6"/>
  <c r="L1072" i="6" s="1"/>
  <c r="K1073" i="6"/>
  <c r="L1073" i="6" s="1"/>
  <c r="K1074" i="6"/>
  <c r="L1074" i="6" s="1"/>
  <c r="K1075" i="6"/>
  <c r="L1075" i="6" s="1"/>
  <c r="K1076" i="6"/>
  <c r="L1076" i="6" s="1"/>
  <c r="K1077" i="6"/>
  <c r="L1077" i="6" s="1"/>
  <c r="K1078" i="6"/>
  <c r="L1078" i="6" s="1"/>
  <c r="K1079" i="6"/>
  <c r="L1079" i="6" s="1"/>
  <c r="K1080" i="6"/>
  <c r="L1080" i="6" s="1"/>
  <c r="K1081" i="6"/>
  <c r="L1081" i="6" s="1"/>
  <c r="K1082" i="6"/>
  <c r="L1082" i="6" s="1"/>
  <c r="K1083" i="6"/>
  <c r="L1083" i="6" s="1"/>
  <c r="K1084" i="6"/>
  <c r="L1084" i="6" s="1"/>
  <c r="K1085" i="6"/>
  <c r="L1085" i="6" s="1"/>
  <c r="K1086" i="6"/>
  <c r="L1086" i="6" s="1"/>
  <c r="K1087" i="6"/>
  <c r="L1087" i="6" s="1"/>
  <c r="K1088" i="6"/>
  <c r="L1088" i="6" s="1"/>
  <c r="K1089" i="6"/>
  <c r="L1089" i="6" s="1"/>
  <c r="K1090" i="6"/>
  <c r="L1090" i="6" s="1"/>
  <c r="K1091" i="6"/>
  <c r="L1091" i="6" s="1"/>
  <c r="K1092" i="6"/>
  <c r="L1092" i="6" s="1"/>
  <c r="K1093" i="6"/>
  <c r="L1093" i="6" s="1"/>
  <c r="K1094" i="6"/>
  <c r="L1094" i="6" s="1"/>
  <c r="K1095" i="6"/>
  <c r="L1095" i="6" s="1"/>
  <c r="K1096" i="6"/>
  <c r="L1096" i="6" s="1"/>
  <c r="K1097" i="6"/>
  <c r="L1097" i="6" s="1"/>
  <c r="K1098" i="6"/>
  <c r="L1098" i="6" s="1"/>
  <c r="K1099" i="6"/>
  <c r="L1099" i="6" s="1"/>
  <c r="K1100" i="6"/>
  <c r="L1100" i="6" s="1"/>
  <c r="K1101" i="6"/>
  <c r="L1101" i="6" s="1"/>
  <c r="K1102" i="6"/>
  <c r="L1102" i="6" s="1"/>
  <c r="K1103" i="6"/>
  <c r="L1103" i="6" s="1"/>
  <c r="K1104" i="6"/>
  <c r="L1104" i="6" s="1"/>
  <c r="K1105" i="6"/>
  <c r="L1105" i="6" s="1"/>
  <c r="K1106" i="6"/>
  <c r="L1106" i="6" s="1"/>
  <c r="K1107" i="6"/>
  <c r="L1107" i="6" s="1"/>
  <c r="K1108" i="6"/>
  <c r="L1108" i="6" s="1"/>
  <c r="K1109" i="6"/>
  <c r="L1109" i="6" s="1"/>
  <c r="K1110" i="6"/>
  <c r="L1110" i="6" s="1"/>
  <c r="K1111" i="6"/>
  <c r="L1111" i="6" s="1"/>
  <c r="K1112" i="6"/>
  <c r="L1112" i="6" s="1"/>
  <c r="K1113" i="6"/>
  <c r="L1113" i="6" s="1"/>
  <c r="K1114" i="6"/>
  <c r="L1114" i="6" s="1"/>
  <c r="K1115" i="6"/>
  <c r="L1115" i="6" s="1"/>
  <c r="K1116" i="6"/>
  <c r="L1116" i="6" s="1"/>
  <c r="K1117" i="6"/>
  <c r="L1117" i="6" s="1"/>
  <c r="K1118" i="6"/>
  <c r="L1118" i="6" s="1"/>
  <c r="K1119" i="6"/>
  <c r="L1119" i="6" s="1"/>
  <c r="K1120" i="6"/>
  <c r="L1120" i="6" s="1"/>
  <c r="K1121" i="6"/>
  <c r="L1121" i="6" s="1"/>
  <c r="K1122" i="6"/>
  <c r="L1122" i="6" s="1"/>
  <c r="K1123" i="6"/>
  <c r="L1123" i="6" s="1"/>
  <c r="K1124" i="6"/>
  <c r="L1124" i="6" s="1"/>
  <c r="K1125" i="6"/>
  <c r="L1125" i="6" s="1"/>
  <c r="K1126" i="6"/>
  <c r="L1126" i="6" s="1"/>
  <c r="K1127" i="6"/>
  <c r="L1127" i="6" s="1"/>
  <c r="K1128" i="6"/>
  <c r="L1128" i="6" s="1"/>
  <c r="K1129" i="6"/>
  <c r="L1129" i="6" s="1"/>
  <c r="K1130" i="6"/>
  <c r="L1130" i="6" s="1"/>
  <c r="K1131" i="6"/>
  <c r="L1131" i="6" s="1"/>
  <c r="K1132" i="6"/>
  <c r="L1132" i="6" s="1"/>
  <c r="K1133" i="6"/>
  <c r="L1133" i="6" s="1"/>
  <c r="K1134" i="6"/>
  <c r="L1134" i="6" s="1"/>
  <c r="K1135" i="6"/>
  <c r="L1135" i="6" s="1"/>
  <c r="K1136" i="6"/>
  <c r="L1136" i="6" s="1"/>
  <c r="K1137" i="6"/>
  <c r="L1137" i="6" s="1"/>
  <c r="K1138" i="6"/>
  <c r="L1138" i="6" s="1"/>
  <c r="K1139" i="6"/>
  <c r="L1139" i="6" s="1"/>
  <c r="K1140" i="6"/>
  <c r="L1140" i="6" s="1"/>
  <c r="K1141" i="6"/>
  <c r="L1141" i="6" s="1"/>
  <c r="K1142" i="6"/>
  <c r="L1142" i="6" s="1"/>
  <c r="K1143" i="6"/>
  <c r="L1143" i="6" s="1"/>
  <c r="K1144" i="6"/>
  <c r="L1144" i="6" s="1"/>
  <c r="K1145" i="6"/>
  <c r="L1145" i="6" s="1"/>
  <c r="K1146" i="6"/>
  <c r="L1146" i="6" s="1"/>
  <c r="K1147" i="6"/>
  <c r="L1147" i="6" s="1"/>
  <c r="K1148" i="6"/>
  <c r="L1148" i="6" s="1"/>
  <c r="K1149" i="6"/>
  <c r="L1149" i="6" s="1"/>
  <c r="K1150" i="6"/>
  <c r="L1150" i="6" s="1"/>
  <c r="K1151" i="6"/>
  <c r="L1151" i="6" s="1"/>
  <c r="K1152" i="6"/>
  <c r="L1152" i="6" s="1"/>
  <c r="K1153" i="6"/>
  <c r="L1153" i="6" s="1"/>
  <c r="K1154" i="6"/>
  <c r="L1154" i="6" s="1"/>
  <c r="K1155" i="6"/>
  <c r="L1155" i="6" s="1"/>
  <c r="K1156" i="6"/>
  <c r="L1156" i="6" s="1"/>
  <c r="K1157" i="6"/>
  <c r="L1157" i="6" s="1"/>
  <c r="K1158" i="6"/>
  <c r="L1158" i="6" s="1"/>
  <c r="K1159" i="6"/>
  <c r="L1159" i="6" s="1"/>
  <c r="K1160" i="6"/>
  <c r="L1160" i="6" s="1"/>
  <c r="K1161" i="6"/>
  <c r="L1161" i="6" s="1"/>
  <c r="K1162" i="6"/>
  <c r="L1162" i="6" s="1"/>
  <c r="K1163" i="6"/>
  <c r="L1163" i="6" s="1"/>
  <c r="K1164" i="6"/>
  <c r="L1164" i="6" s="1"/>
  <c r="K1165" i="6"/>
  <c r="L1165" i="6" s="1"/>
  <c r="K1166" i="6"/>
  <c r="L1166" i="6" s="1"/>
  <c r="K1167" i="6"/>
  <c r="L1167" i="6" s="1"/>
  <c r="K1168" i="6"/>
  <c r="L1168" i="6" s="1"/>
  <c r="K1169" i="6"/>
  <c r="L1169" i="6" s="1"/>
  <c r="K1170" i="6"/>
  <c r="L1170" i="6" s="1"/>
  <c r="K1171" i="6"/>
  <c r="L1171" i="6" s="1"/>
  <c r="K1172" i="6"/>
  <c r="L1172" i="6" s="1"/>
  <c r="K1173" i="6"/>
  <c r="L1173" i="6" s="1"/>
  <c r="K1174" i="6"/>
  <c r="L1174" i="6" s="1"/>
  <c r="K1175" i="6"/>
  <c r="L1175" i="6" s="1"/>
  <c r="K1176" i="6"/>
  <c r="L1176" i="6" s="1"/>
  <c r="K1177" i="6"/>
  <c r="L1177" i="6" s="1"/>
  <c r="K1178" i="6"/>
  <c r="L1178" i="6" s="1"/>
  <c r="K1179" i="6"/>
  <c r="L1179" i="6" s="1"/>
  <c r="K1180" i="6"/>
  <c r="L1180" i="6" s="1"/>
  <c r="K1181" i="6"/>
  <c r="L1181" i="6" s="1"/>
  <c r="K1182" i="6"/>
  <c r="L1182" i="6" s="1"/>
  <c r="K1183" i="6"/>
  <c r="L1183" i="6" s="1"/>
  <c r="K1184" i="6"/>
  <c r="L1184" i="6" s="1"/>
  <c r="K1185" i="6"/>
  <c r="L1185" i="6" s="1"/>
  <c r="K1186" i="6"/>
  <c r="L1186" i="6" s="1"/>
  <c r="K1187" i="6"/>
  <c r="L1187" i="6" s="1"/>
  <c r="K1188" i="6"/>
  <c r="L1188" i="6" s="1"/>
  <c r="K1189" i="6"/>
  <c r="L1189" i="6" s="1"/>
  <c r="K1190" i="6"/>
  <c r="L1190" i="6" s="1"/>
  <c r="K1191" i="6"/>
  <c r="L1191" i="6" s="1"/>
  <c r="K1192" i="6"/>
  <c r="L1192" i="6" s="1"/>
  <c r="K1193" i="6"/>
  <c r="L1193" i="6" s="1"/>
  <c r="K1194" i="6"/>
  <c r="L1194" i="6" s="1"/>
  <c r="K1195" i="6"/>
  <c r="L1195" i="6" s="1"/>
  <c r="K1196" i="6"/>
  <c r="L1196" i="6" s="1"/>
  <c r="K1197" i="6"/>
  <c r="L1197" i="6" s="1"/>
  <c r="K1198" i="6"/>
  <c r="L1198" i="6" s="1"/>
  <c r="K1199" i="6"/>
  <c r="L1199" i="6" s="1"/>
  <c r="K1200" i="6"/>
  <c r="L1200" i="6" s="1"/>
  <c r="K1201" i="6"/>
  <c r="L1201" i="6" s="1"/>
  <c r="K1202" i="6"/>
  <c r="L1202" i="6" s="1"/>
  <c r="K1203" i="6"/>
  <c r="L1203" i="6" s="1"/>
  <c r="K1204" i="6"/>
  <c r="L1204" i="6" s="1"/>
  <c r="K1205" i="6"/>
  <c r="L1205" i="6" s="1"/>
  <c r="K1206" i="6"/>
  <c r="L1206" i="6" s="1"/>
  <c r="K1207" i="6"/>
  <c r="L1207" i="6" s="1"/>
  <c r="K1208" i="6"/>
  <c r="L1208" i="6" s="1"/>
  <c r="K1209" i="6"/>
  <c r="L1209" i="6" s="1"/>
  <c r="K1210" i="6"/>
  <c r="L1210" i="6" s="1"/>
  <c r="K1211" i="6"/>
  <c r="L1211" i="6" s="1"/>
  <c r="K1212" i="6"/>
  <c r="L1212" i="6" s="1"/>
  <c r="K1213" i="6"/>
  <c r="L1213" i="6" s="1"/>
  <c r="K1214" i="6"/>
  <c r="L1214" i="6" s="1"/>
  <c r="K1215" i="6"/>
  <c r="L1215" i="6" s="1"/>
  <c r="K1216" i="6"/>
  <c r="L1216" i="6" s="1"/>
  <c r="K1217" i="6"/>
  <c r="L1217" i="6" s="1"/>
  <c r="K1218" i="6"/>
  <c r="L1218" i="6" s="1"/>
  <c r="K1219" i="6"/>
  <c r="L1219" i="6" s="1"/>
  <c r="K1220" i="6"/>
  <c r="L1220" i="6" s="1"/>
  <c r="K1221" i="6"/>
  <c r="L1221" i="6" s="1"/>
  <c r="K1222" i="6"/>
  <c r="L1222" i="6" s="1"/>
  <c r="K1223" i="6"/>
  <c r="L1223" i="6" s="1"/>
  <c r="K1224" i="6"/>
  <c r="L1224" i="6" s="1"/>
  <c r="K1225" i="6"/>
  <c r="L1225" i="6" s="1"/>
  <c r="K1226" i="6"/>
  <c r="L1226" i="6" s="1"/>
  <c r="K1227" i="6"/>
  <c r="L1227" i="6" s="1"/>
  <c r="K1228" i="6"/>
  <c r="L1228" i="6" s="1"/>
  <c r="K1229" i="6"/>
  <c r="L1229" i="6" s="1"/>
  <c r="K1230" i="6"/>
  <c r="L1230" i="6" s="1"/>
  <c r="K1231" i="6"/>
  <c r="L1231" i="6" s="1"/>
  <c r="K1232" i="6"/>
  <c r="L1232" i="6" s="1"/>
  <c r="K1233" i="6"/>
  <c r="L1233" i="6" s="1"/>
  <c r="K1234" i="6"/>
  <c r="L1234" i="6" s="1"/>
  <c r="K1235" i="6"/>
  <c r="L1235" i="6" s="1"/>
  <c r="K1236" i="6"/>
  <c r="L1236" i="6" s="1"/>
  <c r="K1237" i="6"/>
  <c r="L1237" i="6" s="1"/>
  <c r="K1238" i="6"/>
  <c r="L1238" i="6" s="1"/>
  <c r="K1239" i="6"/>
  <c r="L1239" i="6" s="1"/>
  <c r="K1240" i="6"/>
  <c r="L1240" i="6" s="1"/>
  <c r="K1241" i="6"/>
  <c r="L1241" i="6" s="1"/>
  <c r="K1242" i="6"/>
  <c r="L1242" i="6" s="1"/>
  <c r="K1243" i="6"/>
  <c r="L1243" i="6" s="1"/>
  <c r="K1244" i="6"/>
  <c r="L1244" i="6" s="1"/>
  <c r="K1245" i="6"/>
  <c r="L1245" i="6" s="1"/>
  <c r="K1246" i="6"/>
  <c r="L1246" i="6" s="1"/>
  <c r="K1247" i="6"/>
  <c r="L1247" i="6" s="1"/>
  <c r="K1248" i="6"/>
  <c r="L1248" i="6" s="1"/>
  <c r="K1249" i="6"/>
  <c r="L1249" i="6" s="1"/>
  <c r="K1250" i="6"/>
  <c r="L1250" i="6" s="1"/>
  <c r="K1251" i="6"/>
  <c r="L1251" i="6" s="1"/>
  <c r="K1252" i="6"/>
  <c r="L1252" i="6" s="1"/>
  <c r="K1253" i="6"/>
  <c r="L1253" i="6" s="1"/>
  <c r="K1254" i="6"/>
  <c r="L1254" i="6" s="1"/>
  <c r="K1255" i="6"/>
  <c r="L1255" i="6" s="1"/>
  <c r="K1256" i="6"/>
  <c r="L1256" i="6" s="1"/>
  <c r="K1257" i="6"/>
  <c r="L1257" i="6" s="1"/>
  <c r="K1258" i="6"/>
  <c r="L1258" i="6" s="1"/>
  <c r="K1259" i="6"/>
  <c r="L1259" i="6" s="1"/>
  <c r="K1260" i="6"/>
  <c r="L1260" i="6" s="1"/>
  <c r="K1261" i="6"/>
  <c r="L1261" i="6" s="1"/>
  <c r="K1262" i="6"/>
  <c r="L1262" i="6" s="1"/>
  <c r="K1263" i="6"/>
  <c r="L1263" i="6" s="1"/>
  <c r="K1264" i="6"/>
  <c r="L1264" i="6" s="1"/>
  <c r="K1265" i="6"/>
  <c r="L1265" i="6" s="1"/>
  <c r="K1266" i="6"/>
  <c r="L1266" i="6" s="1"/>
  <c r="K1267" i="6"/>
  <c r="L1267" i="6" s="1"/>
  <c r="K1268" i="6"/>
  <c r="L1268" i="6" s="1"/>
  <c r="K1269" i="6"/>
  <c r="L1269" i="6" s="1"/>
  <c r="K1270" i="6"/>
  <c r="L1270" i="6" s="1"/>
  <c r="K1271" i="6"/>
  <c r="L1271" i="6" s="1"/>
  <c r="K1272" i="6"/>
  <c r="L1272" i="6" s="1"/>
  <c r="K1273" i="6"/>
  <c r="L1273" i="6" s="1"/>
  <c r="K1274" i="6"/>
  <c r="L1274" i="6" s="1"/>
  <c r="K1275" i="6"/>
  <c r="L1275" i="6" s="1"/>
  <c r="K1276" i="6"/>
  <c r="L1276" i="6" s="1"/>
  <c r="K1277" i="6"/>
  <c r="L1277" i="6" s="1"/>
  <c r="K1278" i="6"/>
  <c r="L1278" i="6" s="1"/>
  <c r="K1279" i="6"/>
  <c r="L1279" i="6" s="1"/>
  <c r="K1280" i="6"/>
  <c r="L1280" i="6" s="1"/>
  <c r="K1281" i="6"/>
  <c r="L1281" i="6" s="1"/>
  <c r="K1282" i="6"/>
  <c r="L1282" i="6" s="1"/>
  <c r="K1283" i="6"/>
  <c r="L1283" i="6" s="1"/>
  <c r="K1284" i="6"/>
  <c r="L1284" i="6" s="1"/>
  <c r="K1285" i="6"/>
  <c r="L1285" i="6" s="1"/>
  <c r="K1286" i="6"/>
  <c r="L1286" i="6" s="1"/>
  <c r="K1287" i="6"/>
  <c r="L1287" i="6" s="1"/>
  <c r="K1288" i="6"/>
  <c r="L1288" i="6" s="1"/>
  <c r="K1289" i="6"/>
  <c r="L1289" i="6" s="1"/>
  <c r="K1290" i="6"/>
  <c r="L1290" i="6" s="1"/>
  <c r="K1291" i="6"/>
  <c r="L1291" i="6" s="1"/>
  <c r="K1292" i="6"/>
  <c r="L1292" i="6" s="1"/>
  <c r="K1293" i="6"/>
  <c r="L1293" i="6" s="1"/>
  <c r="K1294" i="6"/>
  <c r="L1294" i="6" s="1"/>
  <c r="K1295" i="6"/>
  <c r="L1295" i="6" s="1"/>
  <c r="K1296" i="6"/>
  <c r="L1296" i="6" s="1"/>
  <c r="K1297" i="6"/>
  <c r="L1297" i="6" s="1"/>
  <c r="K1298" i="6"/>
  <c r="L1298" i="6" s="1"/>
  <c r="K1299" i="6"/>
  <c r="L1299" i="6" s="1"/>
  <c r="K1300" i="6"/>
  <c r="L1300" i="6" s="1"/>
  <c r="K1301" i="6"/>
  <c r="L1301" i="6" s="1"/>
  <c r="K1302" i="6"/>
  <c r="L1302" i="6" s="1"/>
  <c r="K1303" i="6"/>
  <c r="L1303" i="6" s="1"/>
  <c r="K1304" i="6"/>
  <c r="L1304" i="6" s="1"/>
  <c r="K1305" i="6"/>
  <c r="L1305" i="6" s="1"/>
  <c r="K1306" i="6"/>
  <c r="L1306" i="6" s="1"/>
  <c r="K1307" i="6"/>
  <c r="L1307" i="6" s="1"/>
  <c r="K1308" i="6"/>
  <c r="L1308" i="6" s="1"/>
  <c r="K1309" i="6"/>
  <c r="L1309" i="6" s="1"/>
  <c r="K1310" i="6"/>
  <c r="L1310" i="6" s="1"/>
  <c r="K1311" i="6"/>
  <c r="L1311" i="6" s="1"/>
  <c r="K1312" i="6"/>
  <c r="L1312" i="6" s="1"/>
  <c r="K1313" i="6"/>
  <c r="L1313" i="6" s="1"/>
  <c r="K1314" i="6"/>
  <c r="L1314" i="6" s="1"/>
  <c r="K1315" i="6"/>
  <c r="L1315" i="6" s="1"/>
  <c r="K1316" i="6"/>
  <c r="L1316" i="6" s="1"/>
  <c r="K1317" i="6"/>
  <c r="L1317" i="6" s="1"/>
  <c r="K1318" i="6"/>
  <c r="L1318" i="6" s="1"/>
  <c r="K1319" i="6"/>
  <c r="L1319" i="6" s="1"/>
  <c r="K1320" i="6"/>
  <c r="L1320" i="6" s="1"/>
  <c r="K1321" i="6"/>
  <c r="L1321" i="6" s="1"/>
  <c r="K1322" i="6"/>
  <c r="L1322" i="6" s="1"/>
  <c r="K1323" i="6"/>
  <c r="L1323" i="6" s="1"/>
  <c r="K1324" i="6"/>
  <c r="L1324" i="6" s="1"/>
  <c r="K1325" i="6"/>
  <c r="L1325" i="6" s="1"/>
  <c r="K1326" i="6"/>
  <c r="L1326" i="6" s="1"/>
  <c r="K1327" i="6"/>
  <c r="L1327" i="6" s="1"/>
  <c r="K1328" i="6"/>
  <c r="L1328" i="6" s="1"/>
  <c r="K1329" i="6"/>
  <c r="L1329" i="6" s="1"/>
  <c r="K1330" i="6"/>
  <c r="L1330" i="6" s="1"/>
  <c r="K1331" i="6"/>
  <c r="L1331" i="6" s="1"/>
  <c r="K1332" i="6"/>
  <c r="L1332" i="6" s="1"/>
  <c r="K1333" i="6"/>
  <c r="L1333" i="6" s="1"/>
  <c r="K1334" i="6"/>
  <c r="L1334" i="6" s="1"/>
  <c r="K1335" i="6"/>
  <c r="L1335" i="6" s="1"/>
  <c r="K1336" i="6"/>
  <c r="L1336" i="6" s="1"/>
  <c r="K1337" i="6"/>
  <c r="L1337" i="6" s="1"/>
  <c r="K1338" i="6"/>
  <c r="L1338" i="6" s="1"/>
  <c r="K1339" i="6"/>
  <c r="L1339" i="6" s="1"/>
  <c r="K1340" i="6"/>
  <c r="L1340" i="6" s="1"/>
  <c r="K1341" i="6"/>
  <c r="L1341" i="6" s="1"/>
  <c r="K1342" i="6"/>
  <c r="L1342" i="6" s="1"/>
  <c r="K1343" i="6"/>
  <c r="L1343" i="6" s="1"/>
  <c r="K1344" i="6"/>
  <c r="L1344" i="6" s="1"/>
  <c r="K1345" i="6"/>
  <c r="L1345" i="6" s="1"/>
  <c r="K1346" i="6"/>
  <c r="L1346" i="6" s="1"/>
  <c r="K1347" i="6"/>
  <c r="L1347" i="6" s="1"/>
  <c r="K1348" i="6"/>
  <c r="L1348" i="6" s="1"/>
  <c r="K1349" i="6"/>
  <c r="L1349" i="6" s="1"/>
  <c r="K1350" i="6"/>
  <c r="L1350" i="6" s="1"/>
  <c r="K1351" i="6"/>
  <c r="L1351" i="6" s="1"/>
  <c r="K1352" i="6"/>
  <c r="L1352" i="6" s="1"/>
  <c r="K1353" i="6"/>
  <c r="L1353" i="6" s="1"/>
  <c r="K1354" i="6"/>
  <c r="L1354" i="6" s="1"/>
  <c r="K1355" i="6"/>
  <c r="L1355" i="6" s="1"/>
  <c r="K1356" i="6"/>
  <c r="L1356" i="6" s="1"/>
  <c r="K1357" i="6"/>
  <c r="L1357" i="6" s="1"/>
  <c r="K1358" i="6"/>
  <c r="L1358" i="6" s="1"/>
  <c r="K1359" i="6"/>
  <c r="L1359" i="6" s="1"/>
  <c r="K1360" i="6"/>
  <c r="L1360" i="6" s="1"/>
  <c r="K1361" i="6"/>
  <c r="L1361" i="6" s="1"/>
  <c r="K1362" i="6"/>
  <c r="L1362" i="6" s="1"/>
  <c r="K1363" i="6"/>
  <c r="L1363" i="6" s="1"/>
  <c r="K1364" i="6"/>
  <c r="L1364" i="6" s="1"/>
  <c r="K1365" i="6"/>
  <c r="L1365" i="6" s="1"/>
  <c r="K1366" i="6"/>
  <c r="L1366" i="6" s="1"/>
  <c r="K1367" i="6"/>
  <c r="L1367" i="6" s="1"/>
  <c r="K1368" i="6"/>
  <c r="L1368" i="6" s="1"/>
  <c r="K1369" i="6"/>
  <c r="L1369" i="6" s="1"/>
  <c r="K1370" i="6"/>
  <c r="L1370" i="6" s="1"/>
  <c r="K1371" i="6"/>
  <c r="L1371" i="6" s="1"/>
  <c r="K1372" i="6"/>
  <c r="L1372" i="6" s="1"/>
  <c r="K1373" i="6"/>
  <c r="L1373" i="6" s="1"/>
  <c r="K1374" i="6"/>
  <c r="L1374" i="6" s="1"/>
  <c r="K1375" i="6"/>
  <c r="L1375" i="6" s="1"/>
  <c r="K1376" i="6"/>
  <c r="L1376" i="6" s="1"/>
  <c r="K1377" i="6"/>
  <c r="L1377" i="6" s="1"/>
  <c r="K1378" i="6"/>
  <c r="L1378" i="6" s="1"/>
  <c r="K1379" i="6"/>
  <c r="L1379" i="6" s="1"/>
  <c r="K1380" i="6"/>
  <c r="L1380" i="6" s="1"/>
  <c r="K1381" i="6"/>
  <c r="L1381" i="6" s="1"/>
  <c r="K1382" i="6"/>
  <c r="L1382" i="6" s="1"/>
  <c r="K1383" i="6"/>
  <c r="L1383" i="6" s="1"/>
  <c r="K1384" i="6"/>
  <c r="L1384" i="6" s="1"/>
  <c r="K1385" i="6"/>
  <c r="L1385" i="6" s="1"/>
  <c r="K1386" i="6"/>
  <c r="L1386" i="6" s="1"/>
  <c r="K1387" i="6"/>
  <c r="L1387" i="6" s="1"/>
  <c r="K1388" i="6"/>
  <c r="L1388" i="6" s="1"/>
  <c r="K1389" i="6"/>
  <c r="L1389" i="6" s="1"/>
  <c r="K1390" i="6"/>
  <c r="L1390" i="6" s="1"/>
  <c r="K1391" i="6"/>
  <c r="L1391" i="6" s="1"/>
  <c r="K1392" i="6"/>
  <c r="L1392" i="6" s="1"/>
  <c r="K1393" i="6"/>
  <c r="L1393" i="6" s="1"/>
  <c r="K1394" i="6"/>
  <c r="L1394" i="6" s="1"/>
  <c r="K1395" i="6"/>
  <c r="L1395" i="6" s="1"/>
  <c r="K1396" i="6"/>
  <c r="L1396" i="6" s="1"/>
  <c r="K1397" i="6"/>
  <c r="L1397" i="6" s="1"/>
  <c r="K1398" i="6"/>
  <c r="L1398" i="6" s="1"/>
  <c r="K1399" i="6"/>
  <c r="L1399" i="6" s="1"/>
  <c r="K1400" i="6"/>
  <c r="L1400" i="6" s="1"/>
  <c r="K1401" i="6"/>
  <c r="L1401" i="6" s="1"/>
  <c r="K1402" i="6"/>
  <c r="L1402" i="6" s="1"/>
  <c r="K1403" i="6"/>
  <c r="L1403" i="6" s="1"/>
  <c r="K1404" i="6"/>
  <c r="L1404" i="6" s="1"/>
  <c r="K1405" i="6"/>
  <c r="L1405" i="6" s="1"/>
  <c r="K1406" i="6"/>
  <c r="L1406" i="6" s="1"/>
  <c r="K1407" i="6"/>
  <c r="L1407" i="6" s="1"/>
  <c r="K1408" i="6"/>
  <c r="L1408" i="6" s="1"/>
  <c r="K1409" i="6"/>
  <c r="L1409" i="6" s="1"/>
  <c r="K1410" i="6"/>
  <c r="L1410" i="6" s="1"/>
  <c r="K1411" i="6"/>
  <c r="L1411" i="6" s="1"/>
  <c r="K1412" i="6"/>
  <c r="L1412" i="6" s="1"/>
  <c r="K1413" i="6"/>
  <c r="L1413" i="6" s="1"/>
  <c r="K1414" i="6"/>
  <c r="L1414" i="6" s="1"/>
  <c r="K1415" i="6"/>
  <c r="L1415" i="6" s="1"/>
  <c r="K1416" i="6"/>
  <c r="L1416" i="6" s="1"/>
  <c r="K1417" i="6"/>
  <c r="L1417" i="6" s="1"/>
  <c r="K1418" i="6"/>
  <c r="L1418" i="6" s="1"/>
  <c r="K1419" i="6"/>
  <c r="L1419" i="6" s="1"/>
  <c r="K1420" i="6"/>
  <c r="L1420" i="6" s="1"/>
  <c r="K1421" i="6"/>
  <c r="L1421" i="6" s="1"/>
  <c r="K1422" i="6"/>
  <c r="L1422" i="6" s="1"/>
  <c r="K1423" i="6"/>
  <c r="L1423" i="6" s="1"/>
  <c r="K1424" i="6"/>
  <c r="L1424" i="6" s="1"/>
  <c r="K1425" i="6"/>
  <c r="L1425" i="6" s="1"/>
  <c r="K1426" i="6"/>
  <c r="L1426" i="6" s="1"/>
  <c r="K1427" i="6"/>
  <c r="L1427" i="6" s="1"/>
  <c r="K1428" i="6"/>
  <c r="L1428" i="6" s="1"/>
  <c r="K1429" i="6"/>
  <c r="L1429" i="6" s="1"/>
  <c r="K1430" i="6"/>
  <c r="L1430" i="6" s="1"/>
  <c r="K1431" i="6"/>
  <c r="L1431" i="6" s="1"/>
  <c r="K1432" i="6"/>
  <c r="L1432" i="6" s="1"/>
  <c r="K1433" i="6"/>
  <c r="L1433" i="6" s="1"/>
  <c r="K1434" i="6"/>
  <c r="L1434" i="6" s="1"/>
  <c r="K1435" i="6"/>
  <c r="L1435" i="6" s="1"/>
  <c r="K1436" i="6"/>
  <c r="L1436" i="6" s="1"/>
  <c r="K1437" i="6"/>
  <c r="L1437" i="6" s="1"/>
  <c r="K1438" i="6"/>
  <c r="L1438" i="6" s="1"/>
  <c r="K1439" i="6"/>
  <c r="L1439" i="6" s="1"/>
  <c r="K1440" i="6"/>
  <c r="L1440" i="6" s="1"/>
  <c r="K1441" i="6"/>
  <c r="L1441" i="6" s="1"/>
  <c r="K1442" i="6"/>
  <c r="L1442" i="6" s="1"/>
  <c r="K1443" i="6"/>
  <c r="L1443" i="6" s="1"/>
  <c r="K1444" i="6"/>
  <c r="L1444" i="6" s="1"/>
  <c r="K1445" i="6"/>
  <c r="L1445" i="6" s="1"/>
  <c r="K1446" i="6"/>
  <c r="L1446" i="6" s="1"/>
  <c r="K1447" i="6"/>
  <c r="L1447" i="6" s="1"/>
  <c r="K1448" i="6"/>
  <c r="L1448" i="6" s="1"/>
  <c r="K1449" i="6"/>
  <c r="L1449" i="6" s="1"/>
  <c r="K1450" i="6"/>
  <c r="L1450" i="6" s="1"/>
  <c r="K1451" i="6"/>
  <c r="L1451" i="6" s="1"/>
  <c r="K1452" i="6"/>
  <c r="L1452" i="6" s="1"/>
  <c r="K1453" i="6"/>
  <c r="L1453" i="6" s="1"/>
  <c r="K1454" i="6"/>
  <c r="L1454" i="6" s="1"/>
  <c r="K1455" i="6"/>
  <c r="L1455" i="6" s="1"/>
  <c r="K1456" i="6"/>
  <c r="L1456" i="6" s="1"/>
  <c r="K1457" i="6"/>
  <c r="L1457" i="6" s="1"/>
  <c r="K1458" i="6"/>
  <c r="L1458" i="6" s="1"/>
  <c r="K1459" i="6"/>
  <c r="L1459" i="6" s="1"/>
  <c r="K1460" i="6"/>
  <c r="L1460" i="6" s="1"/>
  <c r="K1461" i="6"/>
  <c r="L1461" i="6" s="1"/>
  <c r="K1462" i="6"/>
  <c r="L1462" i="6" s="1"/>
  <c r="K1463" i="6"/>
  <c r="L1463" i="6" s="1"/>
  <c r="K1464" i="6"/>
  <c r="L1464" i="6" s="1"/>
  <c r="K1465" i="6"/>
  <c r="L1465" i="6" s="1"/>
  <c r="K1466" i="6"/>
  <c r="L1466" i="6" s="1"/>
  <c r="K1467" i="6"/>
  <c r="L1467" i="6" s="1"/>
  <c r="K1468" i="6"/>
  <c r="L1468" i="6" s="1"/>
  <c r="K1469" i="6"/>
  <c r="L1469" i="6" s="1"/>
  <c r="K1470" i="6"/>
  <c r="L1470" i="6" s="1"/>
  <c r="K1471" i="6"/>
  <c r="L1471" i="6" s="1"/>
  <c r="K1472" i="6"/>
  <c r="L1472" i="6" s="1"/>
  <c r="K1473" i="6"/>
  <c r="L1473" i="6" s="1"/>
  <c r="K1474" i="6"/>
  <c r="L1474" i="6" s="1"/>
  <c r="K1475" i="6"/>
  <c r="L1475" i="6" s="1"/>
  <c r="K1476" i="6"/>
  <c r="L1476" i="6" s="1"/>
  <c r="K1477" i="6"/>
  <c r="L1477" i="6" s="1"/>
  <c r="K1478" i="6"/>
  <c r="L1478" i="6" s="1"/>
  <c r="K1479" i="6"/>
  <c r="L1479" i="6" s="1"/>
  <c r="K1480" i="6"/>
  <c r="L1480" i="6" s="1"/>
  <c r="K1481" i="6"/>
  <c r="L1481" i="6" s="1"/>
  <c r="K1482" i="6"/>
  <c r="L1482" i="6" s="1"/>
  <c r="K1483" i="6"/>
  <c r="L1483" i="6" s="1"/>
  <c r="K1484" i="6"/>
  <c r="L1484" i="6" s="1"/>
  <c r="K1485" i="6"/>
  <c r="L1485" i="6" s="1"/>
  <c r="K1486" i="6"/>
  <c r="L1486" i="6" s="1"/>
  <c r="K1487" i="6"/>
  <c r="L1487" i="6" s="1"/>
  <c r="K1488" i="6"/>
  <c r="L1488" i="6" s="1"/>
  <c r="K1489" i="6"/>
  <c r="L1489" i="6" s="1"/>
  <c r="K1490" i="6"/>
  <c r="L1490" i="6" s="1"/>
  <c r="K1491" i="6"/>
  <c r="L1491" i="6" s="1"/>
  <c r="K1492" i="6"/>
  <c r="L1492" i="6" s="1"/>
  <c r="K1493" i="6"/>
  <c r="L1493" i="6" s="1"/>
  <c r="K1494" i="6"/>
  <c r="L1494" i="6" s="1"/>
  <c r="K1495" i="6"/>
  <c r="L1495" i="6" s="1"/>
  <c r="K1496" i="6"/>
  <c r="L1496" i="6" s="1"/>
  <c r="K1497" i="6"/>
  <c r="L1497" i="6" s="1"/>
  <c r="K1498" i="6"/>
  <c r="L1498" i="6" s="1"/>
  <c r="K1499" i="6"/>
  <c r="L1499" i="6" s="1"/>
  <c r="K1500" i="6"/>
  <c r="L1500" i="6" s="1"/>
  <c r="K1501" i="6"/>
  <c r="L1501" i="6" s="1"/>
  <c r="K1502" i="6"/>
  <c r="L1502" i="6" s="1"/>
  <c r="K1503" i="6"/>
  <c r="L1503" i="6" s="1"/>
  <c r="K1504" i="6"/>
  <c r="L1504" i="6" s="1"/>
  <c r="K1505" i="6"/>
  <c r="L1505" i="6" s="1"/>
  <c r="K1506" i="6"/>
  <c r="L1506" i="6" s="1"/>
  <c r="K1507" i="6"/>
  <c r="L1507" i="6" s="1"/>
  <c r="K1508" i="6"/>
  <c r="L1508" i="6" s="1"/>
  <c r="K1509" i="6"/>
  <c r="L1509" i="6" s="1"/>
  <c r="K1510" i="6"/>
  <c r="L1510" i="6" s="1"/>
  <c r="K1511" i="6"/>
  <c r="L1511" i="6" s="1"/>
  <c r="K1512" i="6"/>
  <c r="L1512" i="6" s="1"/>
  <c r="K1513" i="6"/>
  <c r="L1513" i="6" s="1"/>
  <c r="K1514" i="6"/>
  <c r="L1514" i="6" s="1"/>
  <c r="K1515" i="6"/>
  <c r="L1515" i="6" s="1"/>
  <c r="K1516" i="6"/>
  <c r="L1516" i="6" s="1"/>
  <c r="K1517" i="6"/>
  <c r="L1517" i="6" s="1"/>
  <c r="K1518" i="6"/>
  <c r="L1518" i="6" s="1"/>
  <c r="K1519" i="6"/>
  <c r="L1519" i="6" s="1"/>
  <c r="K1520" i="6"/>
  <c r="L1520" i="6" s="1"/>
  <c r="K1521" i="6"/>
  <c r="L1521" i="6" s="1"/>
  <c r="K1522" i="6"/>
  <c r="L1522" i="6" s="1"/>
  <c r="K1523" i="6"/>
  <c r="L1523" i="6" s="1"/>
  <c r="K1524" i="6"/>
  <c r="L1524" i="6" s="1"/>
  <c r="K1525" i="6"/>
  <c r="L1525" i="6" s="1"/>
  <c r="K1526" i="6"/>
  <c r="L1526" i="6" s="1"/>
  <c r="K1527" i="6"/>
  <c r="L1527" i="6" s="1"/>
  <c r="K1528" i="6"/>
  <c r="L1528" i="6" s="1"/>
  <c r="K1529" i="6"/>
  <c r="L1529" i="6" s="1"/>
  <c r="K1530" i="6"/>
  <c r="L1530" i="6" s="1"/>
  <c r="K1531" i="6"/>
  <c r="L1531" i="6" s="1"/>
  <c r="K1532" i="6"/>
  <c r="L1532" i="6" s="1"/>
  <c r="K1533" i="6"/>
  <c r="L1533" i="6" s="1"/>
  <c r="K1534" i="6"/>
  <c r="L1534" i="6" s="1"/>
  <c r="K1535" i="6"/>
  <c r="L1535" i="6" s="1"/>
  <c r="K1536" i="6"/>
  <c r="L1536" i="6" s="1"/>
  <c r="K1537" i="6"/>
  <c r="L1537" i="6" s="1"/>
  <c r="K1538" i="6"/>
  <c r="L1538" i="6" s="1"/>
  <c r="K1539" i="6"/>
  <c r="L1539" i="6" s="1"/>
  <c r="K1540" i="6"/>
  <c r="L1540" i="6" s="1"/>
  <c r="K1541" i="6"/>
  <c r="L1541" i="6" s="1"/>
  <c r="K1542" i="6"/>
  <c r="L1542" i="6" s="1"/>
  <c r="K1543" i="6"/>
  <c r="L1543" i="6" s="1"/>
  <c r="K1544" i="6"/>
  <c r="L1544" i="6" s="1"/>
  <c r="K1545" i="6"/>
  <c r="L1545" i="6" s="1"/>
  <c r="K1546" i="6"/>
  <c r="L1546" i="6" s="1"/>
  <c r="K1547" i="6"/>
  <c r="L1547" i="6" s="1"/>
  <c r="K1548" i="6"/>
  <c r="L1548" i="6" s="1"/>
  <c r="K1549" i="6"/>
  <c r="L1549" i="6" s="1"/>
  <c r="K1550" i="6"/>
  <c r="L1550" i="6" s="1"/>
  <c r="K1551" i="6"/>
  <c r="L1551" i="6" s="1"/>
  <c r="K1552" i="6"/>
  <c r="L1552" i="6" s="1"/>
  <c r="K1553" i="6"/>
  <c r="L1553" i="6" s="1"/>
  <c r="K1554" i="6"/>
  <c r="L1554" i="6" s="1"/>
  <c r="K1555" i="6"/>
  <c r="L1555" i="6" s="1"/>
  <c r="K1556" i="6"/>
  <c r="L1556" i="6" s="1"/>
  <c r="K1557" i="6"/>
  <c r="L1557" i="6" s="1"/>
  <c r="K1558" i="6"/>
  <c r="L1558" i="6" s="1"/>
  <c r="K1559" i="6"/>
  <c r="L1559" i="6" s="1"/>
  <c r="K1560" i="6"/>
  <c r="L1560" i="6" s="1"/>
  <c r="K1561" i="6"/>
  <c r="L1561" i="6" s="1"/>
  <c r="K1562" i="6"/>
  <c r="L1562" i="6" s="1"/>
  <c r="K1563" i="6"/>
  <c r="L1563" i="6" s="1"/>
  <c r="K1564" i="6"/>
  <c r="L1564" i="6" s="1"/>
  <c r="K1565" i="6"/>
  <c r="L1565" i="6" s="1"/>
  <c r="K1566" i="6"/>
  <c r="L1566" i="6" s="1"/>
  <c r="K1567" i="6"/>
  <c r="L1567" i="6" s="1"/>
  <c r="K1568" i="6"/>
  <c r="L1568" i="6" s="1"/>
  <c r="K1569" i="6"/>
  <c r="L1569" i="6" s="1"/>
  <c r="K1570" i="6"/>
  <c r="L1570" i="6" s="1"/>
  <c r="K1571" i="6"/>
  <c r="L1571" i="6" s="1"/>
  <c r="K1572" i="6"/>
  <c r="L1572" i="6" s="1"/>
  <c r="K1573" i="6"/>
  <c r="L1573" i="6" s="1"/>
  <c r="K1574" i="6"/>
  <c r="L1574" i="6" s="1"/>
  <c r="K1575" i="6"/>
  <c r="L1575" i="6" s="1"/>
  <c r="K1576" i="6"/>
  <c r="L1576" i="6" s="1"/>
  <c r="K1577" i="6"/>
  <c r="L1577" i="6" s="1"/>
  <c r="K1578" i="6"/>
  <c r="L1578" i="6" s="1"/>
  <c r="K1579" i="6"/>
  <c r="L1579" i="6" s="1"/>
  <c r="K1580" i="6"/>
  <c r="L1580" i="6" s="1"/>
  <c r="K1581" i="6"/>
  <c r="L1581" i="6" s="1"/>
  <c r="K1582" i="6"/>
  <c r="L1582" i="6" s="1"/>
  <c r="K1583" i="6"/>
  <c r="L1583" i="6" s="1"/>
  <c r="K1584" i="6"/>
  <c r="L1584" i="6" s="1"/>
  <c r="K1585" i="6"/>
  <c r="L1585" i="6" s="1"/>
  <c r="K1586" i="6"/>
  <c r="L1586" i="6" s="1"/>
  <c r="K1587" i="6"/>
  <c r="L1587" i="6" s="1"/>
  <c r="K1588" i="6"/>
  <c r="L1588" i="6" s="1"/>
  <c r="K1589" i="6"/>
  <c r="L1589" i="6" s="1"/>
  <c r="K1590" i="6"/>
  <c r="L1590" i="6" s="1"/>
  <c r="K1591" i="6"/>
  <c r="L1591" i="6" s="1"/>
  <c r="K1592" i="6"/>
  <c r="L1592" i="6" s="1"/>
  <c r="K1593" i="6"/>
  <c r="L1593" i="6" s="1"/>
  <c r="K1594" i="6"/>
  <c r="L1594" i="6" s="1"/>
  <c r="K1595" i="6"/>
  <c r="L1595" i="6" s="1"/>
  <c r="K1596" i="6"/>
  <c r="L1596" i="6" s="1"/>
  <c r="K1597" i="6"/>
  <c r="L1597" i="6" s="1"/>
  <c r="K1598" i="6"/>
  <c r="L1598" i="6" s="1"/>
  <c r="K1599" i="6"/>
  <c r="L1599" i="6" s="1"/>
  <c r="K1600" i="6"/>
  <c r="L1600" i="6" s="1"/>
  <c r="K1601" i="6"/>
  <c r="L1601" i="6" s="1"/>
  <c r="K1602" i="6"/>
  <c r="L1602" i="6" s="1"/>
  <c r="K1603" i="6"/>
  <c r="L1603" i="6" s="1"/>
  <c r="K1604" i="6"/>
  <c r="L1604" i="6" s="1"/>
  <c r="K1605" i="6"/>
  <c r="L1605" i="6" s="1"/>
  <c r="K1606" i="6"/>
  <c r="L1606" i="6" s="1"/>
  <c r="K1607" i="6"/>
  <c r="L1607" i="6" s="1"/>
  <c r="K1608" i="6"/>
  <c r="L1608" i="6" s="1"/>
  <c r="K1609" i="6"/>
  <c r="L1609" i="6" s="1"/>
  <c r="K1610" i="6"/>
  <c r="L1610" i="6" s="1"/>
  <c r="K1611" i="6"/>
  <c r="L1611" i="6" s="1"/>
  <c r="K1612" i="6"/>
  <c r="L1612" i="6" s="1"/>
  <c r="K1613" i="6"/>
  <c r="L1613" i="6" s="1"/>
  <c r="K1614" i="6"/>
  <c r="L1614" i="6" s="1"/>
  <c r="K1615" i="6"/>
  <c r="L1615" i="6" s="1"/>
  <c r="K1616" i="6"/>
  <c r="L1616" i="6" s="1"/>
  <c r="K1617" i="6"/>
  <c r="L1617" i="6" s="1"/>
  <c r="K1618" i="6"/>
  <c r="L1618" i="6" s="1"/>
  <c r="K1619" i="6"/>
  <c r="L1619" i="6" s="1"/>
  <c r="K1620" i="6"/>
  <c r="L1620" i="6" s="1"/>
  <c r="K1621" i="6"/>
  <c r="L1621" i="6" s="1"/>
  <c r="K1622" i="6"/>
  <c r="L1622" i="6" s="1"/>
  <c r="K1623" i="6"/>
  <c r="L1623" i="6" s="1"/>
  <c r="K1624" i="6"/>
  <c r="L1624" i="6" s="1"/>
  <c r="K1625" i="6"/>
  <c r="L1625" i="6" s="1"/>
  <c r="K1626" i="6"/>
  <c r="L1626" i="6" s="1"/>
  <c r="K1627" i="6"/>
  <c r="L1627" i="6" s="1"/>
  <c r="K1628" i="6"/>
  <c r="L1628" i="6" s="1"/>
  <c r="K1629" i="6"/>
  <c r="L1629" i="6" s="1"/>
  <c r="K1630" i="6"/>
  <c r="L1630" i="6" s="1"/>
  <c r="K1631" i="6"/>
  <c r="L1631" i="6" s="1"/>
  <c r="K1632" i="6"/>
  <c r="L1632" i="6" s="1"/>
  <c r="K1633" i="6"/>
  <c r="L1633" i="6" s="1"/>
  <c r="K1634" i="6"/>
  <c r="L1634" i="6" s="1"/>
  <c r="K1635" i="6"/>
  <c r="L1635" i="6" s="1"/>
  <c r="K1636" i="6"/>
  <c r="L1636" i="6" s="1"/>
  <c r="K1637" i="6"/>
  <c r="L1637" i="6" s="1"/>
  <c r="K1638" i="6"/>
  <c r="L1638" i="6" s="1"/>
  <c r="K1639" i="6"/>
  <c r="L1639" i="6" s="1"/>
  <c r="K1640" i="6"/>
  <c r="L1640" i="6" s="1"/>
  <c r="K1641" i="6"/>
  <c r="L1641" i="6" s="1"/>
  <c r="K1642" i="6"/>
  <c r="L1642" i="6" s="1"/>
  <c r="K1643" i="6"/>
  <c r="L1643" i="6" s="1"/>
  <c r="K1644" i="6"/>
  <c r="L1644" i="6" s="1"/>
  <c r="K1645" i="6"/>
  <c r="L1645" i="6" s="1"/>
  <c r="K1646" i="6"/>
  <c r="L1646" i="6" s="1"/>
  <c r="K1647" i="6"/>
  <c r="L1647" i="6" s="1"/>
  <c r="K1648" i="6"/>
  <c r="L1648" i="6" s="1"/>
  <c r="K1649" i="6"/>
  <c r="L1649" i="6" s="1"/>
  <c r="K1650" i="6"/>
  <c r="L1650" i="6" s="1"/>
  <c r="K1651" i="6"/>
  <c r="L1651" i="6" s="1"/>
  <c r="K1652" i="6"/>
  <c r="L1652" i="6" s="1"/>
  <c r="K1653" i="6"/>
  <c r="L1653" i="6" s="1"/>
  <c r="K1654" i="6"/>
  <c r="L1654" i="6" s="1"/>
  <c r="K1655" i="6"/>
  <c r="L1655" i="6" s="1"/>
  <c r="K1656" i="6"/>
  <c r="L1656" i="6" s="1"/>
  <c r="K1657" i="6"/>
  <c r="L1657" i="6" s="1"/>
  <c r="K1658" i="6"/>
  <c r="L1658" i="6" s="1"/>
  <c r="K1659" i="6"/>
  <c r="L1659" i="6" s="1"/>
  <c r="K1660" i="6"/>
  <c r="L1660" i="6" s="1"/>
  <c r="K1661" i="6"/>
  <c r="L1661" i="6" s="1"/>
  <c r="K1662" i="6"/>
  <c r="L1662" i="6" s="1"/>
  <c r="K1663" i="6"/>
  <c r="L1663" i="6" s="1"/>
  <c r="K1664" i="6"/>
  <c r="L1664" i="6" s="1"/>
  <c r="K1665" i="6"/>
  <c r="L1665" i="6" s="1"/>
  <c r="K1666" i="6"/>
  <c r="L1666" i="6" s="1"/>
  <c r="K1667" i="6"/>
  <c r="L1667" i="6" s="1"/>
  <c r="K1668" i="6"/>
  <c r="L1668" i="6" s="1"/>
  <c r="K1669" i="6"/>
  <c r="L1669" i="6" s="1"/>
  <c r="K1670" i="6"/>
  <c r="L1670" i="6" s="1"/>
  <c r="K1671" i="6"/>
  <c r="L1671" i="6" s="1"/>
  <c r="K1672" i="6"/>
  <c r="L1672" i="6" s="1"/>
  <c r="K1673" i="6"/>
  <c r="L1673" i="6" s="1"/>
  <c r="K1674" i="6"/>
  <c r="L1674" i="6" s="1"/>
  <c r="K1675" i="6"/>
  <c r="L1675" i="6" s="1"/>
  <c r="K1676" i="6"/>
  <c r="L1676" i="6" s="1"/>
  <c r="K1677" i="6"/>
  <c r="L1677" i="6" s="1"/>
  <c r="K1678" i="6"/>
  <c r="L1678" i="6" s="1"/>
  <c r="K1679" i="6"/>
  <c r="L1679" i="6" s="1"/>
  <c r="K1680" i="6"/>
  <c r="L1680" i="6" s="1"/>
  <c r="K1681" i="6"/>
  <c r="L1681" i="6" s="1"/>
  <c r="K1682" i="6"/>
  <c r="L1682" i="6" s="1"/>
  <c r="K1683" i="6"/>
  <c r="L1683" i="6" s="1"/>
  <c r="K1684" i="6"/>
  <c r="L1684" i="6" s="1"/>
  <c r="K1685" i="6"/>
  <c r="L1685" i="6" s="1"/>
  <c r="K1686" i="6"/>
  <c r="L1686" i="6" s="1"/>
  <c r="K1687" i="6"/>
  <c r="L1687" i="6" s="1"/>
  <c r="K1688" i="6"/>
  <c r="L1688" i="6" s="1"/>
  <c r="K1689" i="6"/>
  <c r="L1689" i="6" s="1"/>
  <c r="K1690" i="6"/>
  <c r="L1690" i="6" s="1"/>
  <c r="K1691" i="6"/>
  <c r="L1691" i="6" s="1"/>
  <c r="K1692" i="6"/>
  <c r="L1692" i="6" s="1"/>
  <c r="K1693" i="6"/>
  <c r="L1693" i="6" s="1"/>
  <c r="K1694" i="6"/>
  <c r="L1694" i="6" s="1"/>
  <c r="K1695" i="6"/>
  <c r="L1695" i="6" s="1"/>
  <c r="K1696" i="6"/>
  <c r="L1696" i="6" s="1"/>
  <c r="K1697" i="6"/>
  <c r="L1697" i="6" s="1"/>
  <c r="K1698" i="6"/>
  <c r="L1698" i="6" s="1"/>
  <c r="K1699" i="6"/>
  <c r="L1699" i="6" s="1"/>
  <c r="K1700" i="6"/>
  <c r="L1700" i="6" s="1"/>
  <c r="K1701" i="6"/>
  <c r="L1701" i="6" s="1"/>
  <c r="K1702" i="6"/>
  <c r="L1702" i="6" s="1"/>
  <c r="K1703" i="6"/>
  <c r="L1703" i="6" s="1"/>
  <c r="K1704" i="6"/>
  <c r="L1704" i="6" s="1"/>
  <c r="K1705" i="6"/>
  <c r="L1705" i="6" s="1"/>
  <c r="K1706" i="6"/>
  <c r="L1706" i="6" s="1"/>
  <c r="K1707" i="6"/>
  <c r="L1707" i="6" s="1"/>
  <c r="K1708" i="6"/>
  <c r="L1708" i="6" s="1"/>
  <c r="K1709" i="6"/>
  <c r="L1709" i="6" s="1"/>
  <c r="K1710" i="6"/>
  <c r="L1710" i="6" s="1"/>
  <c r="K1711" i="6"/>
  <c r="L1711" i="6" s="1"/>
  <c r="K1712" i="6"/>
  <c r="L1712" i="6" s="1"/>
  <c r="K1713" i="6"/>
  <c r="L1713" i="6" s="1"/>
  <c r="K1714" i="6"/>
  <c r="L1714" i="6" s="1"/>
  <c r="K1715" i="6"/>
  <c r="L1715" i="6" s="1"/>
  <c r="K1716" i="6"/>
  <c r="L1716" i="6" s="1"/>
  <c r="K1717" i="6"/>
  <c r="L1717" i="6" s="1"/>
  <c r="K1718" i="6"/>
  <c r="L1718" i="6" s="1"/>
  <c r="K1719" i="6"/>
  <c r="L1719" i="6" s="1"/>
  <c r="K1720" i="6"/>
  <c r="L1720" i="6" s="1"/>
  <c r="K1721" i="6"/>
  <c r="L1721" i="6" s="1"/>
  <c r="K1722" i="6"/>
  <c r="L1722" i="6" s="1"/>
  <c r="K1723" i="6"/>
  <c r="L1723" i="6" s="1"/>
  <c r="K1724" i="6"/>
  <c r="L1724" i="6" s="1"/>
  <c r="K1725" i="6"/>
  <c r="L1725" i="6" s="1"/>
  <c r="K1726" i="6"/>
  <c r="L1726" i="6" s="1"/>
  <c r="K1727" i="6"/>
  <c r="L1727" i="6" s="1"/>
  <c r="K1728" i="6"/>
  <c r="L1728" i="6" s="1"/>
  <c r="K1729" i="6"/>
  <c r="L1729" i="6" s="1"/>
  <c r="K1730" i="6"/>
  <c r="L1730" i="6" s="1"/>
  <c r="K1731" i="6"/>
  <c r="L1731" i="6" s="1"/>
  <c r="K1732" i="6"/>
  <c r="L1732" i="6" s="1"/>
  <c r="K1733" i="6"/>
  <c r="L1733" i="6" s="1"/>
  <c r="K1734" i="6"/>
  <c r="L1734" i="6" s="1"/>
  <c r="K1735" i="6"/>
  <c r="L1735" i="6" s="1"/>
  <c r="K1736" i="6"/>
  <c r="L1736" i="6" s="1"/>
  <c r="K1737" i="6"/>
  <c r="L1737" i="6" s="1"/>
  <c r="K1738" i="6"/>
  <c r="L1738" i="6" s="1"/>
  <c r="K1739" i="6"/>
  <c r="L1739" i="6" s="1"/>
  <c r="K1740" i="6"/>
  <c r="L1740" i="6" s="1"/>
  <c r="K1741" i="6"/>
  <c r="L1741" i="6" s="1"/>
  <c r="K1742" i="6"/>
  <c r="L1742" i="6" s="1"/>
  <c r="K1743" i="6"/>
  <c r="L1743" i="6" s="1"/>
  <c r="K1744" i="6"/>
  <c r="L1744" i="6" s="1"/>
  <c r="K1745" i="6"/>
  <c r="L1745" i="6" s="1"/>
  <c r="K1746" i="6"/>
  <c r="L1746" i="6" s="1"/>
  <c r="K1747" i="6"/>
  <c r="L1747" i="6" s="1"/>
  <c r="K1748" i="6"/>
  <c r="L1748" i="6" s="1"/>
  <c r="K1749" i="6"/>
  <c r="L1749" i="6" s="1"/>
  <c r="K1750" i="6"/>
  <c r="L1750" i="6" s="1"/>
  <c r="K1751" i="6"/>
  <c r="L1751" i="6" s="1"/>
  <c r="K1752" i="6"/>
  <c r="L1752" i="6" s="1"/>
  <c r="K1753" i="6"/>
  <c r="L1753" i="6" s="1"/>
  <c r="K1754" i="6"/>
  <c r="L1754" i="6" s="1"/>
  <c r="K1755" i="6"/>
  <c r="L1755" i="6" s="1"/>
  <c r="K1756" i="6"/>
  <c r="L1756" i="6" s="1"/>
  <c r="K1757" i="6"/>
  <c r="L1757" i="6" s="1"/>
  <c r="K1758" i="6"/>
  <c r="L1758" i="6" s="1"/>
  <c r="K1759" i="6"/>
  <c r="L1759" i="6" s="1"/>
  <c r="K1760" i="6"/>
  <c r="L1760" i="6" s="1"/>
  <c r="K1761" i="6"/>
  <c r="L1761" i="6" s="1"/>
  <c r="K1762" i="6"/>
  <c r="L1762" i="6" s="1"/>
  <c r="K1763" i="6"/>
  <c r="L1763" i="6" s="1"/>
  <c r="K1764" i="6"/>
  <c r="L1764" i="6" s="1"/>
  <c r="K1765" i="6"/>
  <c r="L1765" i="6" s="1"/>
  <c r="K1766" i="6"/>
  <c r="L1766" i="6" s="1"/>
  <c r="K1767" i="6"/>
  <c r="L1767" i="6" s="1"/>
  <c r="K1768" i="6"/>
  <c r="L1768" i="6" s="1"/>
  <c r="K1769" i="6"/>
  <c r="L1769" i="6" s="1"/>
  <c r="K1770" i="6"/>
  <c r="L1770" i="6" s="1"/>
  <c r="K1771" i="6"/>
  <c r="L1771" i="6" s="1"/>
  <c r="K1772" i="6"/>
  <c r="L1772" i="6" s="1"/>
  <c r="K1773" i="6"/>
  <c r="L1773" i="6" s="1"/>
  <c r="K1774" i="6"/>
  <c r="L1774" i="6" s="1"/>
  <c r="K1775" i="6"/>
  <c r="L1775" i="6" s="1"/>
  <c r="K1776" i="6"/>
  <c r="L1776" i="6" s="1"/>
  <c r="K1777" i="6"/>
  <c r="L1777" i="6" s="1"/>
  <c r="K1778" i="6"/>
  <c r="L1778" i="6" s="1"/>
  <c r="K1779" i="6"/>
  <c r="L1779" i="6" s="1"/>
  <c r="K1780" i="6"/>
  <c r="L1780" i="6" s="1"/>
  <c r="K1781" i="6"/>
  <c r="L1781" i="6" s="1"/>
  <c r="K1782" i="6"/>
  <c r="L1782" i="6" s="1"/>
  <c r="K1783" i="6"/>
  <c r="L1783" i="6" s="1"/>
  <c r="K1784" i="6"/>
  <c r="L1784" i="6" s="1"/>
  <c r="K1785" i="6"/>
  <c r="L1785" i="6" s="1"/>
  <c r="K1786" i="6"/>
  <c r="L1786" i="6" s="1"/>
  <c r="K1787" i="6"/>
  <c r="L1787" i="6" s="1"/>
  <c r="K1788" i="6"/>
  <c r="L1788" i="6" s="1"/>
  <c r="K1789" i="6"/>
  <c r="L1789" i="6" s="1"/>
  <c r="K1790" i="6"/>
  <c r="L1790" i="6" s="1"/>
  <c r="K1791" i="6"/>
  <c r="L1791" i="6" s="1"/>
  <c r="K1792" i="6"/>
  <c r="L1792" i="6" s="1"/>
  <c r="K1793" i="6"/>
  <c r="L1793" i="6" s="1"/>
  <c r="K1794" i="6"/>
  <c r="L1794" i="6" s="1"/>
  <c r="K1795" i="6"/>
  <c r="L1795" i="6" s="1"/>
  <c r="K1796" i="6"/>
  <c r="L1796" i="6" s="1"/>
  <c r="K1797" i="6"/>
  <c r="L1797" i="6" s="1"/>
  <c r="K1798" i="6"/>
  <c r="L1798" i="6" s="1"/>
  <c r="K1799" i="6"/>
  <c r="L1799" i="6" s="1"/>
  <c r="K1800" i="6"/>
  <c r="L1800" i="6" s="1"/>
  <c r="K1801" i="6"/>
  <c r="L1801" i="6" s="1"/>
  <c r="K1802" i="6"/>
  <c r="L1802" i="6" s="1"/>
  <c r="K1803" i="6"/>
  <c r="L1803" i="6" s="1"/>
  <c r="K1804" i="6"/>
  <c r="L1804" i="6" s="1"/>
  <c r="K1805" i="6"/>
  <c r="L1805" i="6" s="1"/>
  <c r="K1806" i="6"/>
  <c r="L1806" i="6" s="1"/>
  <c r="K1807" i="6"/>
  <c r="L1807" i="6" s="1"/>
  <c r="K1808" i="6"/>
  <c r="L1808" i="6" s="1"/>
  <c r="K1809" i="6"/>
  <c r="L1809" i="6" s="1"/>
  <c r="K1810" i="6"/>
  <c r="L1810" i="6" s="1"/>
  <c r="K1811" i="6"/>
  <c r="L1811" i="6" s="1"/>
  <c r="K1812" i="6"/>
  <c r="L1812" i="6" s="1"/>
  <c r="K1813" i="6"/>
  <c r="L1813" i="6" s="1"/>
  <c r="K1814" i="6"/>
  <c r="L1814" i="6" s="1"/>
  <c r="K1815" i="6"/>
  <c r="L1815" i="6" s="1"/>
  <c r="K1816" i="6"/>
  <c r="L1816" i="6" s="1"/>
  <c r="K1817" i="6"/>
  <c r="L1817" i="6" s="1"/>
  <c r="K1818" i="6"/>
  <c r="L1818" i="6" s="1"/>
  <c r="K1819" i="6"/>
  <c r="L1819" i="6" s="1"/>
  <c r="K1820" i="6"/>
  <c r="L1820" i="6" s="1"/>
  <c r="K1821" i="6"/>
  <c r="L1821" i="6" s="1"/>
  <c r="K1822" i="6"/>
  <c r="L1822" i="6" s="1"/>
  <c r="K1823" i="6"/>
  <c r="L1823" i="6" s="1"/>
  <c r="K1824" i="6"/>
  <c r="L1824" i="6" s="1"/>
  <c r="K1825" i="6"/>
  <c r="L1825" i="6" s="1"/>
  <c r="K1826" i="6"/>
  <c r="L1826" i="6" s="1"/>
  <c r="K1827" i="6"/>
  <c r="L1827" i="6" s="1"/>
  <c r="K1828" i="6"/>
  <c r="L1828" i="6" s="1"/>
  <c r="K1829" i="6"/>
  <c r="L1829" i="6" s="1"/>
  <c r="K1830" i="6"/>
  <c r="L1830" i="6" s="1"/>
  <c r="K1831" i="6"/>
  <c r="L1831" i="6" s="1"/>
  <c r="K1832" i="6"/>
  <c r="L1832" i="6" s="1"/>
  <c r="K1833" i="6"/>
  <c r="L1833" i="6" s="1"/>
  <c r="K1834" i="6"/>
  <c r="L1834" i="6" s="1"/>
  <c r="K1835" i="6"/>
  <c r="L1835" i="6" s="1"/>
  <c r="K1836" i="6"/>
  <c r="L1836" i="6" s="1"/>
  <c r="K1837" i="6"/>
  <c r="L1837" i="6" s="1"/>
  <c r="K1838" i="6"/>
  <c r="L1838" i="6" s="1"/>
  <c r="K1839" i="6"/>
  <c r="L1839" i="6" s="1"/>
  <c r="K1840" i="6"/>
  <c r="L1840" i="6" s="1"/>
  <c r="K1841" i="6"/>
  <c r="L1841" i="6" s="1"/>
  <c r="K1842" i="6"/>
  <c r="L1842" i="6" s="1"/>
  <c r="K1843" i="6"/>
  <c r="L1843" i="6" s="1"/>
  <c r="K1844" i="6"/>
  <c r="L1844" i="6" s="1"/>
  <c r="K1845" i="6"/>
  <c r="L1845" i="6" s="1"/>
  <c r="K1846" i="6"/>
  <c r="L1846" i="6" s="1"/>
  <c r="K1847" i="6"/>
  <c r="L1847" i="6" s="1"/>
  <c r="K1848" i="6"/>
  <c r="L1848" i="6" s="1"/>
  <c r="K1849" i="6"/>
  <c r="L1849" i="6" s="1"/>
  <c r="K1850" i="6"/>
  <c r="L1850" i="6" s="1"/>
  <c r="K1851" i="6"/>
  <c r="L1851" i="6" s="1"/>
  <c r="K1852" i="6"/>
  <c r="L1852" i="6" s="1"/>
  <c r="K1853" i="6"/>
  <c r="L1853" i="6" s="1"/>
  <c r="K1854" i="6"/>
  <c r="L1854" i="6" s="1"/>
  <c r="K1855" i="6"/>
  <c r="L1855" i="6" s="1"/>
  <c r="K1856" i="6"/>
  <c r="L1856" i="6" s="1"/>
  <c r="K1857" i="6"/>
  <c r="L1857" i="6" s="1"/>
  <c r="K1858" i="6"/>
  <c r="L1858" i="6" s="1"/>
  <c r="K1859" i="6"/>
  <c r="L1859" i="6" s="1"/>
  <c r="K1860" i="6"/>
  <c r="L1860" i="6" s="1"/>
  <c r="K1861" i="6"/>
  <c r="L1861" i="6" s="1"/>
  <c r="K1862" i="6"/>
  <c r="L1862" i="6" s="1"/>
  <c r="K1863" i="6"/>
  <c r="L1863" i="6" s="1"/>
  <c r="K1864" i="6"/>
  <c r="L1864" i="6" s="1"/>
  <c r="K1865" i="6"/>
  <c r="L1865" i="6" s="1"/>
  <c r="K1866" i="6"/>
  <c r="L1866" i="6" s="1"/>
  <c r="K1867" i="6"/>
  <c r="L1867" i="6" s="1"/>
  <c r="K1868" i="6"/>
  <c r="L1868" i="6" s="1"/>
  <c r="K1869" i="6"/>
  <c r="L1869" i="6" s="1"/>
  <c r="K1870" i="6"/>
  <c r="L1870" i="6" s="1"/>
  <c r="K1871" i="6"/>
  <c r="L1871" i="6" s="1"/>
  <c r="K1872" i="6"/>
  <c r="L1872" i="6" s="1"/>
  <c r="K1873" i="6"/>
  <c r="L1873" i="6" s="1"/>
  <c r="K1874" i="6"/>
  <c r="L1874" i="6" s="1"/>
  <c r="K1875" i="6"/>
  <c r="L1875" i="6" s="1"/>
  <c r="K1876" i="6"/>
  <c r="L1876" i="6" s="1"/>
  <c r="K1877" i="6"/>
  <c r="L1877" i="6" s="1"/>
  <c r="K1878" i="6"/>
  <c r="L1878" i="6" s="1"/>
  <c r="K1879" i="6"/>
  <c r="L1879" i="6" s="1"/>
  <c r="K1880" i="6"/>
  <c r="L1880" i="6" s="1"/>
  <c r="K1881" i="6"/>
  <c r="L1881" i="6" s="1"/>
  <c r="K1882" i="6"/>
  <c r="L1882" i="6" s="1"/>
  <c r="K1883" i="6"/>
  <c r="L1883" i="6" s="1"/>
  <c r="K1884" i="6"/>
  <c r="L1884" i="6" s="1"/>
  <c r="K1885" i="6"/>
  <c r="L1885" i="6" s="1"/>
  <c r="K1886" i="6"/>
  <c r="L1886" i="6" s="1"/>
  <c r="K1887" i="6"/>
  <c r="L1887" i="6" s="1"/>
  <c r="K1888" i="6"/>
  <c r="L1888" i="6" s="1"/>
  <c r="K1889" i="6"/>
  <c r="L1889" i="6" s="1"/>
  <c r="K1890" i="6"/>
  <c r="L1890" i="6" s="1"/>
  <c r="K1891" i="6"/>
  <c r="L1891" i="6" s="1"/>
  <c r="K1892" i="6"/>
  <c r="L1892" i="6" s="1"/>
  <c r="K1893" i="6"/>
  <c r="L1893" i="6" s="1"/>
  <c r="K1894" i="6"/>
  <c r="L1894" i="6" s="1"/>
  <c r="K1895" i="6"/>
  <c r="L1895" i="6" s="1"/>
  <c r="K1896" i="6"/>
  <c r="L1896" i="6" s="1"/>
  <c r="K1897" i="6"/>
  <c r="L1897" i="6" s="1"/>
  <c r="K1898" i="6"/>
  <c r="L1898" i="6" s="1"/>
  <c r="K1899" i="6"/>
  <c r="L1899" i="6" s="1"/>
  <c r="K1900" i="6"/>
  <c r="L1900" i="6" s="1"/>
  <c r="K1901" i="6"/>
  <c r="L1901" i="6" s="1"/>
  <c r="K1902" i="6"/>
  <c r="L1902" i="6" s="1"/>
  <c r="K1903" i="6"/>
  <c r="L1903" i="6" s="1"/>
  <c r="K1904" i="6"/>
  <c r="L1904" i="6" s="1"/>
  <c r="K1905" i="6"/>
  <c r="L1905" i="6" s="1"/>
  <c r="K1906" i="6"/>
  <c r="L1906" i="6" s="1"/>
  <c r="K1907" i="6"/>
  <c r="L1907" i="6" s="1"/>
  <c r="K1908" i="6"/>
  <c r="L1908" i="6" s="1"/>
  <c r="K1909" i="6"/>
  <c r="L1909" i="6" s="1"/>
  <c r="K1910" i="6"/>
  <c r="L1910" i="6" s="1"/>
  <c r="K1911" i="6"/>
  <c r="L1911" i="6" s="1"/>
  <c r="K1912" i="6"/>
  <c r="L1912" i="6" s="1"/>
  <c r="K1913" i="6"/>
  <c r="L1913" i="6" s="1"/>
  <c r="K1914" i="6"/>
  <c r="L1914" i="6" s="1"/>
  <c r="K1915" i="6"/>
  <c r="L1915" i="6" s="1"/>
  <c r="K1916" i="6"/>
  <c r="L1916" i="6" s="1"/>
  <c r="K1917" i="6"/>
  <c r="L1917" i="6" s="1"/>
  <c r="K1918" i="6"/>
  <c r="L1918" i="6" s="1"/>
  <c r="K1919" i="6"/>
  <c r="L1919" i="6" s="1"/>
  <c r="K1920" i="6"/>
  <c r="L1920" i="6" s="1"/>
  <c r="K1921" i="6"/>
  <c r="L1921" i="6" s="1"/>
  <c r="K1922" i="6"/>
  <c r="L1922" i="6" s="1"/>
  <c r="K1923" i="6"/>
  <c r="L1923" i="6" s="1"/>
  <c r="K1924" i="6"/>
  <c r="L1924" i="6" s="1"/>
  <c r="K1925" i="6"/>
  <c r="L1925" i="6" s="1"/>
  <c r="K1926" i="6"/>
  <c r="L1926" i="6" s="1"/>
  <c r="K1927" i="6"/>
  <c r="L1927" i="6" s="1"/>
  <c r="K1928" i="6"/>
  <c r="L1928" i="6" s="1"/>
  <c r="K1929" i="6"/>
  <c r="L1929" i="6" s="1"/>
  <c r="K1930" i="6"/>
  <c r="L1930" i="6" s="1"/>
  <c r="K1931" i="6"/>
  <c r="L1931" i="6" s="1"/>
  <c r="K1932" i="6"/>
  <c r="L1932" i="6" s="1"/>
  <c r="K1933" i="6"/>
  <c r="L1933" i="6" s="1"/>
  <c r="K1934" i="6"/>
  <c r="L1934" i="6" s="1"/>
  <c r="K1935" i="6"/>
  <c r="L1935" i="6" s="1"/>
  <c r="K1936" i="6"/>
  <c r="L1936" i="6" s="1"/>
  <c r="K1937" i="6"/>
  <c r="L1937" i="6" s="1"/>
  <c r="K1938" i="6"/>
  <c r="L1938" i="6" s="1"/>
  <c r="K1939" i="6"/>
  <c r="L1939" i="6" s="1"/>
  <c r="K1940" i="6"/>
  <c r="L1940" i="6" s="1"/>
  <c r="K1941" i="6"/>
  <c r="L1941" i="6" s="1"/>
  <c r="K1942" i="6"/>
  <c r="L1942" i="6" s="1"/>
  <c r="K1943" i="6"/>
  <c r="L1943" i="6" s="1"/>
  <c r="K1944" i="6"/>
  <c r="L1944" i="6" s="1"/>
  <c r="K1945" i="6"/>
  <c r="L1945" i="6" s="1"/>
  <c r="K1946" i="6"/>
  <c r="L1946" i="6" s="1"/>
  <c r="K1947" i="6"/>
  <c r="L1947" i="6" s="1"/>
  <c r="K1948" i="6"/>
  <c r="L1948" i="6" s="1"/>
  <c r="K1949" i="6"/>
  <c r="L1949" i="6" s="1"/>
  <c r="K1950" i="6"/>
  <c r="L1950" i="6" s="1"/>
  <c r="K1951" i="6"/>
  <c r="L1951" i="6" s="1"/>
  <c r="K1952" i="6"/>
  <c r="L1952" i="6" s="1"/>
  <c r="K1953" i="6"/>
  <c r="L1953" i="6" s="1"/>
  <c r="K1954" i="6"/>
  <c r="L1954" i="6" s="1"/>
  <c r="K1955" i="6"/>
  <c r="L1955" i="6" s="1"/>
  <c r="K1956" i="6"/>
  <c r="L1956" i="6" s="1"/>
  <c r="K1957" i="6"/>
  <c r="L1957" i="6" s="1"/>
  <c r="K1958" i="6"/>
  <c r="L1958" i="6" s="1"/>
  <c r="K1959" i="6"/>
  <c r="L1959" i="6" s="1"/>
  <c r="K1960" i="6"/>
  <c r="L1960" i="6" s="1"/>
  <c r="K1961" i="6"/>
  <c r="L1961" i="6" s="1"/>
  <c r="K1962" i="6"/>
  <c r="L1962" i="6" s="1"/>
  <c r="K1963" i="6"/>
  <c r="L1963" i="6" s="1"/>
  <c r="K1964" i="6"/>
  <c r="L1964" i="6" s="1"/>
  <c r="K1965" i="6"/>
  <c r="L1965" i="6" s="1"/>
  <c r="K1966" i="6"/>
  <c r="L1966" i="6" s="1"/>
  <c r="K1967" i="6"/>
  <c r="L1967" i="6" s="1"/>
  <c r="K1968" i="6"/>
  <c r="L1968" i="6" s="1"/>
  <c r="K1969" i="6"/>
  <c r="L1969" i="6" s="1"/>
  <c r="K1970" i="6"/>
  <c r="L1970" i="6" s="1"/>
  <c r="K1971" i="6"/>
  <c r="L1971" i="6" s="1"/>
  <c r="K1972" i="6"/>
  <c r="L1972" i="6" s="1"/>
  <c r="K1973" i="6"/>
  <c r="L1973" i="6" s="1"/>
  <c r="K1974" i="6"/>
  <c r="L1974" i="6" s="1"/>
  <c r="K1975" i="6"/>
  <c r="L1975" i="6" s="1"/>
  <c r="K1976" i="6"/>
  <c r="L1976" i="6" s="1"/>
  <c r="K1977" i="6"/>
  <c r="L1977" i="6" s="1"/>
  <c r="K1978" i="6"/>
  <c r="L1978" i="6" s="1"/>
  <c r="K1979" i="6"/>
  <c r="L1979" i="6" s="1"/>
  <c r="K1980" i="6"/>
  <c r="L1980" i="6" s="1"/>
  <c r="K1981" i="6"/>
  <c r="L1981" i="6" s="1"/>
  <c r="K1982" i="6"/>
  <c r="L1982" i="6" s="1"/>
  <c r="K1983" i="6"/>
  <c r="L1983" i="6" s="1"/>
  <c r="K1984" i="6"/>
  <c r="L1984" i="6" s="1"/>
  <c r="K1985" i="6"/>
  <c r="L1985" i="6" s="1"/>
  <c r="K1986" i="6"/>
  <c r="L1986" i="6" s="1"/>
  <c r="K1987" i="6"/>
  <c r="L1987" i="6" s="1"/>
  <c r="K1988" i="6"/>
  <c r="L1988" i="6" s="1"/>
  <c r="K1989" i="6"/>
  <c r="L1989" i="6" s="1"/>
  <c r="K1990" i="6"/>
  <c r="L1990" i="6" s="1"/>
  <c r="K1991" i="6"/>
  <c r="L1991" i="6" s="1"/>
  <c r="K1992" i="6"/>
  <c r="L1992" i="6" s="1"/>
  <c r="K1993" i="6"/>
  <c r="L1993" i="6" s="1"/>
  <c r="K1994" i="6"/>
  <c r="L1994" i="6" s="1"/>
  <c r="K1995" i="6"/>
  <c r="L1995" i="6" s="1"/>
  <c r="K1996" i="6"/>
  <c r="L1996" i="6" s="1"/>
  <c r="K1997" i="6"/>
  <c r="L1997" i="6" s="1"/>
  <c r="K1998" i="6"/>
  <c r="L1998" i="6" s="1"/>
  <c r="K1999" i="6"/>
  <c r="L1999" i="6" s="1"/>
  <c r="K2000" i="6"/>
  <c r="L2000" i="6" s="1"/>
  <c r="K2001" i="6"/>
  <c r="L2001" i="6" s="1"/>
  <c r="K2002" i="6"/>
  <c r="L2002" i="6" s="1"/>
  <c r="K2003" i="6"/>
  <c r="L2003" i="6" s="1"/>
  <c r="K2004" i="6"/>
  <c r="L2004" i="6" s="1"/>
  <c r="K2005" i="6"/>
  <c r="L2005" i="6" s="1"/>
  <c r="K2006" i="6"/>
  <c r="L2006" i="6" s="1"/>
  <c r="K2007" i="6"/>
  <c r="L2007" i="6" s="1"/>
  <c r="K2008" i="6"/>
  <c r="L2008" i="6" s="1"/>
  <c r="K2009" i="6"/>
  <c r="L2009" i="6" s="1"/>
  <c r="K2010" i="6"/>
  <c r="L2010" i="6" s="1"/>
  <c r="K2011" i="6"/>
  <c r="L2011" i="6" s="1"/>
  <c r="K2012" i="6"/>
  <c r="L2012" i="6" s="1"/>
  <c r="K2013" i="6"/>
  <c r="L2013" i="6" s="1"/>
  <c r="K2014" i="6"/>
  <c r="L2014" i="6" s="1"/>
  <c r="K2015" i="6"/>
  <c r="L2015" i="6" s="1"/>
  <c r="K2016" i="6"/>
  <c r="L2016" i="6" s="1"/>
  <c r="K2017" i="6"/>
  <c r="L2017" i="6" s="1"/>
  <c r="K2018" i="6"/>
  <c r="L2018" i="6" s="1"/>
  <c r="K2019" i="6"/>
  <c r="L2019" i="6" s="1"/>
  <c r="K2020" i="6"/>
  <c r="L2020" i="6" s="1"/>
  <c r="K2021" i="6"/>
  <c r="L2021" i="6" s="1"/>
  <c r="K2022" i="6"/>
  <c r="L2022" i="6" s="1"/>
  <c r="K2023" i="6"/>
  <c r="L2023" i="6" s="1"/>
  <c r="K2024" i="6"/>
  <c r="L2024" i="6" s="1"/>
  <c r="K2025" i="6"/>
  <c r="L2025" i="6" s="1"/>
  <c r="K2026" i="6"/>
  <c r="L2026" i="6" s="1"/>
  <c r="K2027" i="6"/>
  <c r="L2027" i="6" s="1"/>
  <c r="K2028" i="6"/>
  <c r="L2028" i="6" s="1"/>
  <c r="K2029" i="6"/>
  <c r="L2029" i="6" s="1"/>
  <c r="K2030" i="6"/>
  <c r="L2030" i="6" s="1"/>
  <c r="K2031" i="6"/>
  <c r="L2031" i="6" s="1"/>
  <c r="K2032" i="6"/>
  <c r="L2032" i="6" s="1"/>
  <c r="K2033" i="6"/>
  <c r="L2033" i="6" s="1"/>
  <c r="K2034" i="6"/>
  <c r="L2034" i="6" s="1"/>
  <c r="K2035" i="6"/>
  <c r="L2035" i="6" s="1"/>
  <c r="K2036" i="6"/>
  <c r="L2036" i="6" s="1"/>
  <c r="K2037" i="6"/>
  <c r="L2037" i="6" s="1"/>
  <c r="K2038" i="6"/>
  <c r="L2038" i="6" s="1"/>
  <c r="K2039" i="6"/>
  <c r="L2039" i="6" s="1"/>
  <c r="K2040" i="6"/>
  <c r="L2040" i="6" s="1"/>
  <c r="K2041" i="6"/>
  <c r="L2041" i="6" s="1"/>
  <c r="K2042" i="6"/>
  <c r="L2042" i="6" s="1"/>
  <c r="K2043" i="6"/>
  <c r="L2043" i="6" s="1"/>
  <c r="K2044" i="6"/>
  <c r="L2044" i="6" s="1"/>
  <c r="K2045" i="6"/>
  <c r="L2045" i="6" s="1"/>
  <c r="K2046" i="6"/>
  <c r="L2046" i="6" s="1"/>
  <c r="K2047" i="6"/>
  <c r="L2047" i="6" s="1"/>
  <c r="K2048" i="6"/>
  <c r="L2048" i="6" s="1"/>
  <c r="K2049" i="6"/>
  <c r="L2049" i="6" s="1"/>
  <c r="K2050" i="6"/>
  <c r="L2050" i="6" s="1"/>
  <c r="K2051" i="6"/>
  <c r="L2051" i="6" s="1"/>
  <c r="K2052" i="6"/>
  <c r="L2052" i="6" s="1"/>
  <c r="K2053" i="6"/>
  <c r="L2053" i="6" s="1"/>
  <c r="K2054" i="6"/>
  <c r="L2054" i="6" s="1"/>
  <c r="K2055" i="6"/>
  <c r="L2055" i="6" s="1"/>
  <c r="K2056" i="6"/>
  <c r="L2056" i="6" s="1"/>
  <c r="K2057" i="6"/>
  <c r="L2057" i="6" s="1"/>
  <c r="K2058" i="6"/>
  <c r="L2058" i="6" s="1"/>
  <c r="K2059" i="6"/>
  <c r="L2059" i="6" s="1"/>
  <c r="K2060" i="6"/>
  <c r="L2060" i="6" s="1"/>
  <c r="K2061" i="6"/>
  <c r="L2061" i="6" s="1"/>
  <c r="K2062" i="6"/>
  <c r="L2062" i="6" s="1"/>
  <c r="K2063" i="6"/>
  <c r="L2063" i="6" s="1"/>
  <c r="K2064" i="6"/>
  <c r="L2064" i="6" s="1"/>
  <c r="K2065" i="6"/>
  <c r="L2065" i="6" s="1"/>
  <c r="K2066" i="6"/>
  <c r="L2066" i="6" s="1"/>
  <c r="K2067" i="6"/>
  <c r="L2067" i="6" s="1"/>
  <c r="K2068" i="6"/>
  <c r="L2068" i="6" s="1"/>
  <c r="K2069" i="6"/>
  <c r="L2069" i="6" s="1"/>
  <c r="K2070" i="6"/>
  <c r="L2070" i="6" s="1"/>
  <c r="K2071" i="6"/>
  <c r="L2071" i="6" s="1"/>
  <c r="K2072" i="6"/>
  <c r="L2072" i="6" s="1"/>
  <c r="K2073" i="6"/>
  <c r="L2073" i="6" s="1"/>
  <c r="K2074" i="6"/>
  <c r="L2074" i="6" s="1"/>
  <c r="K2075" i="6"/>
  <c r="L2075" i="6" s="1"/>
  <c r="K2076" i="6"/>
  <c r="L2076" i="6" s="1"/>
  <c r="K2077" i="6"/>
  <c r="L2077" i="6" s="1"/>
  <c r="K2078" i="6"/>
  <c r="L2078" i="6" s="1"/>
  <c r="K2079" i="6"/>
  <c r="L2079" i="6" s="1"/>
  <c r="K2080" i="6"/>
  <c r="L2080" i="6" s="1"/>
  <c r="K2081" i="6"/>
  <c r="L2081" i="6" s="1"/>
  <c r="K2082" i="6"/>
  <c r="L2082" i="6" s="1"/>
  <c r="K2083" i="6"/>
  <c r="L2083" i="6" s="1"/>
  <c r="K2084" i="6"/>
  <c r="L2084" i="6" s="1"/>
  <c r="K2085" i="6"/>
  <c r="L2085" i="6" s="1"/>
  <c r="K2086" i="6"/>
  <c r="L2086" i="6" s="1"/>
  <c r="K2087" i="6"/>
  <c r="L2087" i="6" s="1"/>
  <c r="K2088" i="6"/>
  <c r="L2088" i="6" s="1"/>
  <c r="K2089" i="6"/>
  <c r="L2089" i="6" s="1"/>
  <c r="K2090" i="6"/>
  <c r="L2090" i="6" s="1"/>
  <c r="K2091" i="6"/>
  <c r="L2091" i="6" s="1"/>
  <c r="K2092" i="6"/>
  <c r="L2092" i="6" s="1"/>
  <c r="K2093" i="6"/>
  <c r="L2093" i="6" s="1"/>
  <c r="K2094" i="6"/>
  <c r="L2094" i="6" s="1"/>
  <c r="K2095" i="6"/>
  <c r="L2095" i="6" s="1"/>
  <c r="K2096" i="6"/>
  <c r="L2096" i="6" s="1"/>
  <c r="K2097" i="6"/>
  <c r="L2097" i="6" s="1"/>
  <c r="K2098" i="6"/>
  <c r="L2098" i="6" s="1"/>
  <c r="K2099" i="6"/>
  <c r="L2099" i="6" s="1"/>
  <c r="K2100" i="6"/>
  <c r="L2100" i="6" s="1"/>
  <c r="K2101" i="6"/>
  <c r="L2101" i="6" s="1"/>
  <c r="K2102" i="6"/>
  <c r="L2102" i="6" s="1"/>
  <c r="K2103" i="6"/>
  <c r="L2103" i="6" s="1"/>
  <c r="K2104" i="6"/>
  <c r="L2104" i="6" s="1"/>
  <c r="K2105" i="6"/>
  <c r="L2105" i="6" s="1"/>
  <c r="K2106" i="6"/>
  <c r="L2106" i="6" s="1"/>
  <c r="K2107" i="6"/>
  <c r="L2107" i="6" s="1"/>
  <c r="K2108" i="6"/>
  <c r="L2108" i="6" s="1"/>
  <c r="K2109" i="6"/>
  <c r="L2109" i="6" s="1"/>
  <c r="K2110" i="6"/>
  <c r="L2110" i="6" s="1"/>
  <c r="K2111" i="6"/>
  <c r="L2111" i="6" s="1"/>
  <c r="K2112" i="6"/>
  <c r="L2112" i="6" s="1"/>
  <c r="K2113" i="6"/>
  <c r="L2113" i="6" s="1"/>
  <c r="K2114" i="6"/>
  <c r="L2114" i="6" s="1"/>
  <c r="K2115" i="6"/>
  <c r="L2115" i="6" s="1"/>
  <c r="K2116" i="6"/>
  <c r="L2116" i="6" s="1"/>
  <c r="K2117" i="6"/>
  <c r="L2117" i="6" s="1"/>
  <c r="K2118" i="6"/>
  <c r="L2118" i="6" s="1"/>
  <c r="K2119" i="6"/>
  <c r="L2119" i="6" s="1"/>
  <c r="K2120" i="6"/>
  <c r="L2120" i="6" s="1"/>
  <c r="K2121" i="6"/>
  <c r="L2121" i="6" s="1"/>
  <c r="K2122" i="6"/>
  <c r="L2122" i="6" s="1"/>
  <c r="K2123" i="6"/>
  <c r="L2123" i="6" s="1"/>
  <c r="K2124" i="6"/>
  <c r="L2124" i="6" s="1"/>
  <c r="K2125" i="6"/>
  <c r="L2125" i="6" s="1"/>
  <c r="K2126" i="6"/>
  <c r="L2126" i="6" s="1"/>
  <c r="K2127" i="6"/>
  <c r="L2127" i="6" s="1"/>
  <c r="K2128" i="6"/>
  <c r="L2128" i="6" s="1"/>
  <c r="K2129" i="6"/>
  <c r="L2129" i="6" s="1"/>
  <c r="K2130" i="6"/>
  <c r="L2130" i="6" s="1"/>
  <c r="K2131" i="6"/>
  <c r="L2131" i="6" s="1"/>
  <c r="K2132" i="6"/>
  <c r="L2132" i="6" s="1"/>
  <c r="K2133" i="6"/>
  <c r="L2133" i="6" s="1"/>
  <c r="K2134" i="6"/>
  <c r="L2134" i="6" s="1"/>
  <c r="K2135" i="6"/>
  <c r="L2135" i="6" s="1"/>
  <c r="K2136" i="6"/>
  <c r="L2136" i="6" s="1"/>
  <c r="K2137" i="6"/>
  <c r="L2137" i="6" s="1"/>
  <c r="K2138" i="6"/>
  <c r="L2138" i="6" s="1"/>
  <c r="K2139" i="6"/>
  <c r="L2139" i="6" s="1"/>
  <c r="K2140" i="6"/>
  <c r="L2140" i="6" s="1"/>
  <c r="K2141" i="6"/>
  <c r="L2141" i="6" s="1"/>
  <c r="K2142" i="6"/>
  <c r="L2142" i="6" s="1"/>
  <c r="K2143" i="6"/>
  <c r="L2143" i="6" s="1"/>
  <c r="K2144" i="6"/>
  <c r="L2144" i="6" s="1"/>
  <c r="K2145" i="6"/>
  <c r="L2145" i="6" s="1"/>
  <c r="K2146" i="6"/>
  <c r="L2146" i="6" s="1"/>
  <c r="K2147" i="6"/>
  <c r="L2147" i="6" s="1"/>
  <c r="K2148" i="6"/>
  <c r="L2148" i="6" s="1"/>
  <c r="K2149" i="6"/>
  <c r="L2149" i="6" s="1"/>
  <c r="K2150" i="6"/>
  <c r="L2150" i="6" s="1"/>
  <c r="K2151" i="6"/>
  <c r="L2151" i="6" s="1"/>
  <c r="K2152" i="6"/>
  <c r="L2152" i="6" s="1"/>
  <c r="K2153" i="6"/>
  <c r="L2153" i="6" s="1"/>
  <c r="K2154" i="6"/>
  <c r="L2154" i="6" s="1"/>
  <c r="K2155" i="6"/>
  <c r="L2155" i="6" s="1"/>
  <c r="K2156" i="6"/>
  <c r="L2156" i="6" s="1"/>
  <c r="K2157" i="6"/>
  <c r="L2157" i="6" s="1"/>
  <c r="K2158" i="6"/>
  <c r="L2158" i="6" s="1"/>
  <c r="K2159" i="6"/>
  <c r="L2159" i="6" s="1"/>
  <c r="K2160" i="6"/>
  <c r="L2160" i="6" s="1"/>
  <c r="K2161" i="6"/>
  <c r="L2161" i="6" s="1"/>
  <c r="K2162" i="6"/>
  <c r="L2162" i="6" s="1"/>
  <c r="K2163" i="6"/>
  <c r="L2163" i="6" s="1"/>
  <c r="K2164" i="6"/>
  <c r="L2164" i="6" s="1"/>
  <c r="K2165" i="6"/>
  <c r="L2165" i="6" s="1"/>
  <c r="K2166" i="6"/>
  <c r="L2166" i="6" s="1"/>
  <c r="K2167" i="6"/>
  <c r="L2167" i="6" s="1"/>
  <c r="K2168" i="6"/>
  <c r="L2168" i="6" s="1"/>
  <c r="K2169" i="6"/>
  <c r="L2169" i="6" s="1"/>
  <c r="K2170" i="6"/>
  <c r="L2170" i="6" s="1"/>
  <c r="K2171" i="6"/>
  <c r="L2171" i="6" s="1"/>
  <c r="K2172" i="6"/>
  <c r="L2172" i="6" s="1"/>
  <c r="K2173" i="6"/>
  <c r="L2173" i="6" s="1"/>
  <c r="K2174" i="6"/>
  <c r="L2174" i="6" s="1"/>
  <c r="K2175" i="6"/>
  <c r="L2175" i="6" s="1"/>
  <c r="K2176" i="6"/>
  <c r="L2176" i="6" s="1"/>
  <c r="K2177" i="6"/>
  <c r="L2177" i="6" s="1"/>
  <c r="K2178" i="6"/>
  <c r="L2178" i="6" s="1"/>
  <c r="K2179" i="6"/>
  <c r="L2179" i="6" s="1"/>
  <c r="K2180" i="6"/>
  <c r="L2180" i="6" s="1"/>
  <c r="K2181" i="6"/>
  <c r="L2181" i="6" s="1"/>
  <c r="K2182" i="6"/>
  <c r="L2182" i="6" s="1"/>
  <c r="K2183" i="6"/>
  <c r="L2183" i="6" s="1"/>
  <c r="K2184" i="6"/>
  <c r="L2184" i="6" s="1"/>
  <c r="K2185" i="6"/>
  <c r="L2185" i="6" s="1"/>
  <c r="K2186" i="6"/>
  <c r="L2186" i="6" s="1"/>
  <c r="K2187" i="6"/>
  <c r="L2187" i="6" s="1"/>
  <c r="K2188" i="6"/>
  <c r="L2188" i="6" s="1"/>
  <c r="K2189" i="6"/>
  <c r="L2189" i="6" s="1"/>
  <c r="K2190" i="6"/>
  <c r="L2190" i="6" s="1"/>
  <c r="K2191" i="6"/>
  <c r="L2191" i="6" s="1"/>
  <c r="K2192" i="6"/>
  <c r="L2192" i="6" s="1"/>
  <c r="K2193" i="6"/>
  <c r="L2193" i="6" s="1"/>
  <c r="K2194" i="6"/>
  <c r="L2194" i="6" s="1"/>
  <c r="K2195" i="6"/>
  <c r="L2195" i="6" s="1"/>
  <c r="K2196" i="6"/>
  <c r="L2196" i="6" s="1"/>
  <c r="K2197" i="6"/>
  <c r="L2197" i="6" s="1"/>
  <c r="K2198" i="6"/>
  <c r="L2198" i="6" s="1"/>
  <c r="K2199" i="6"/>
  <c r="L2199" i="6" s="1"/>
  <c r="K2200" i="6"/>
  <c r="L2200" i="6" s="1"/>
  <c r="K2201" i="6"/>
  <c r="L2201" i="6" s="1"/>
  <c r="K2202" i="6"/>
  <c r="L2202" i="6" s="1"/>
  <c r="K2203" i="6"/>
  <c r="L2203" i="6" s="1"/>
  <c r="K2204" i="6"/>
  <c r="L2204" i="6" s="1"/>
  <c r="K2205" i="6"/>
  <c r="L2205" i="6" s="1"/>
  <c r="K2206" i="6"/>
  <c r="L2206" i="6" s="1"/>
  <c r="K2207" i="6"/>
  <c r="L2207" i="6" s="1"/>
  <c r="K2208" i="6"/>
  <c r="L2208" i="6" s="1"/>
  <c r="K2209" i="6"/>
  <c r="L2209" i="6" s="1"/>
  <c r="K2210" i="6"/>
  <c r="L2210" i="6" s="1"/>
  <c r="K2211" i="6"/>
  <c r="L2211" i="6" s="1"/>
  <c r="K2212" i="6"/>
  <c r="L2212" i="6" s="1"/>
  <c r="K2213" i="6"/>
  <c r="L2213" i="6" s="1"/>
  <c r="K2214" i="6"/>
  <c r="L2214" i="6" s="1"/>
  <c r="K2215" i="6"/>
  <c r="L2215" i="6" s="1"/>
  <c r="K2216" i="6"/>
  <c r="L2216" i="6" s="1"/>
  <c r="K2217" i="6"/>
  <c r="L2217" i="6" s="1"/>
  <c r="K2218" i="6"/>
  <c r="L2218" i="6" s="1"/>
  <c r="K2219" i="6"/>
  <c r="L2219" i="6" s="1"/>
  <c r="K2220" i="6"/>
  <c r="L2220" i="6" s="1"/>
  <c r="K2221" i="6"/>
  <c r="L2221" i="6" s="1"/>
  <c r="K2222" i="6"/>
  <c r="L2222" i="6" s="1"/>
  <c r="K2223" i="6"/>
  <c r="L2223" i="6" s="1"/>
  <c r="K2224" i="6"/>
  <c r="L2224" i="6" s="1"/>
  <c r="K2225" i="6"/>
  <c r="L2225" i="6" s="1"/>
  <c r="K2226" i="6"/>
  <c r="L2226" i="6" s="1"/>
  <c r="K2227" i="6"/>
  <c r="L2227" i="6" s="1"/>
  <c r="K2228" i="6"/>
  <c r="L2228" i="6" s="1"/>
  <c r="K2229" i="6"/>
  <c r="L2229" i="6" s="1"/>
  <c r="K2230" i="6"/>
  <c r="L2230" i="6" s="1"/>
  <c r="K2231" i="6"/>
  <c r="L2231" i="6" s="1"/>
  <c r="K2232" i="6"/>
  <c r="L2232" i="6" s="1"/>
  <c r="K2233" i="6"/>
  <c r="L2233" i="6" s="1"/>
  <c r="K2234" i="6"/>
  <c r="L2234" i="6" s="1"/>
  <c r="K2235" i="6"/>
  <c r="L2235" i="6" s="1"/>
  <c r="K2236" i="6"/>
  <c r="L2236" i="6" s="1"/>
  <c r="K2237" i="6"/>
  <c r="L2237" i="6" s="1"/>
  <c r="K2238" i="6"/>
  <c r="L2238" i="6" s="1"/>
  <c r="K2239" i="6"/>
  <c r="L2239" i="6" s="1"/>
  <c r="K2240" i="6"/>
  <c r="L2240" i="6" s="1"/>
  <c r="K2241" i="6"/>
  <c r="L2241" i="6" s="1"/>
  <c r="K2242" i="6"/>
  <c r="L2242" i="6" s="1"/>
  <c r="K2243" i="6"/>
  <c r="L2243" i="6" s="1"/>
  <c r="K2244" i="6"/>
  <c r="L2244" i="6" s="1"/>
  <c r="K2245" i="6"/>
  <c r="L2245" i="6" s="1"/>
  <c r="K2246" i="6"/>
  <c r="L2246" i="6" s="1"/>
  <c r="K2247" i="6"/>
  <c r="L2247" i="6" s="1"/>
  <c r="K2248" i="6"/>
  <c r="L2248" i="6" s="1"/>
  <c r="K2249" i="6"/>
  <c r="L2249" i="6" s="1"/>
  <c r="K2250" i="6"/>
  <c r="L2250" i="6" s="1"/>
  <c r="K2251" i="6"/>
  <c r="L2251" i="6" s="1"/>
  <c r="K2252" i="6"/>
  <c r="L2252" i="6" s="1"/>
  <c r="K2253" i="6"/>
  <c r="L2253" i="6" s="1"/>
  <c r="K2254" i="6"/>
  <c r="L2254" i="6" s="1"/>
  <c r="K2255" i="6"/>
  <c r="L2255" i="6" s="1"/>
  <c r="K2256" i="6"/>
  <c r="L2256" i="6" s="1"/>
  <c r="K2257" i="6"/>
  <c r="L2257" i="6" s="1"/>
  <c r="K2258" i="6"/>
  <c r="L2258" i="6" s="1"/>
  <c r="K2259" i="6"/>
  <c r="L2259" i="6" s="1"/>
  <c r="K2260" i="6"/>
  <c r="L2260" i="6" s="1"/>
  <c r="K2261" i="6"/>
  <c r="L2261" i="6" s="1"/>
  <c r="K2262" i="6"/>
  <c r="L2262" i="6" s="1"/>
  <c r="K2263" i="6"/>
  <c r="L2263" i="6" s="1"/>
  <c r="K2264" i="6"/>
  <c r="L2264" i="6" s="1"/>
  <c r="K2265" i="6"/>
  <c r="L2265" i="6" s="1"/>
  <c r="K2266" i="6"/>
  <c r="L2266" i="6" s="1"/>
  <c r="K2267" i="6"/>
  <c r="L2267" i="6" s="1"/>
  <c r="K2268" i="6"/>
  <c r="L2268" i="6" s="1"/>
  <c r="K2269" i="6"/>
  <c r="L2269" i="6" s="1"/>
  <c r="K2270" i="6"/>
  <c r="L2270" i="6" s="1"/>
  <c r="K2271" i="6"/>
  <c r="L2271" i="6" s="1"/>
  <c r="K2272" i="6"/>
  <c r="L2272" i="6" s="1"/>
  <c r="K2273" i="6"/>
  <c r="L2273" i="6" s="1"/>
  <c r="K2274" i="6"/>
  <c r="L2274" i="6" s="1"/>
  <c r="K2275" i="6"/>
  <c r="L2275" i="6" s="1"/>
  <c r="K2276" i="6"/>
  <c r="L2276" i="6" s="1"/>
  <c r="K2277" i="6"/>
  <c r="L2277" i="6" s="1"/>
  <c r="K2278" i="6"/>
  <c r="L2278" i="6" s="1"/>
  <c r="K2279" i="6"/>
  <c r="L2279" i="6" s="1"/>
  <c r="K2280" i="6"/>
  <c r="L2280" i="6" s="1"/>
  <c r="K2281" i="6"/>
  <c r="L2281" i="6" s="1"/>
  <c r="K2282" i="6"/>
  <c r="L2282" i="6" s="1"/>
  <c r="K2283" i="6"/>
  <c r="L2283" i="6" s="1"/>
  <c r="K2284" i="6"/>
  <c r="L2284" i="6" s="1"/>
  <c r="K2285" i="6"/>
  <c r="L2285" i="6" s="1"/>
  <c r="K2286" i="6"/>
  <c r="L2286" i="6" s="1"/>
  <c r="K2287" i="6"/>
  <c r="L2287" i="6" s="1"/>
  <c r="K2288" i="6"/>
  <c r="L2288" i="6" s="1"/>
  <c r="K2289" i="6"/>
  <c r="L2289" i="6" s="1"/>
  <c r="K2290" i="6"/>
  <c r="L2290" i="6" s="1"/>
  <c r="K2291" i="6"/>
  <c r="L2291" i="6" s="1"/>
  <c r="K2292" i="6"/>
  <c r="L2292" i="6" s="1"/>
  <c r="K2293" i="6"/>
  <c r="L2293" i="6" s="1"/>
  <c r="K2294" i="6"/>
  <c r="L2294" i="6" s="1"/>
  <c r="K2295" i="6"/>
  <c r="L2295" i="6" s="1"/>
  <c r="K2296" i="6"/>
  <c r="L2296" i="6" s="1"/>
  <c r="K2297" i="6"/>
  <c r="L2297" i="6" s="1"/>
  <c r="K2298" i="6"/>
  <c r="L2298" i="6" s="1"/>
  <c r="K2299" i="6"/>
  <c r="L2299" i="6" s="1"/>
  <c r="K2300" i="6"/>
  <c r="L2300" i="6" s="1"/>
  <c r="K2301" i="6"/>
  <c r="L2301" i="6" s="1"/>
  <c r="K2302" i="6"/>
  <c r="L2302" i="6" s="1"/>
  <c r="K2303" i="6"/>
  <c r="L2303" i="6" s="1"/>
  <c r="K2304" i="6"/>
  <c r="L2304" i="6" s="1"/>
  <c r="K2305" i="6"/>
  <c r="L2305" i="6" s="1"/>
  <c r="K2306" i="6"/>
  <c r="L2306" i="6" s="1"/>
  <c r="K2307" i="6"/>
  <c r="L2307" i="6" s="1"/>
  <c r="K2308" i="6"/>
  <c r="L2308" i="6" s="1"/>
  <c r="K2309" i="6"/>
  <c r="L2309" i="6" s="1"/>
  <c r="K2310" i="6"/>
  <c r="L2310" i="6" s="1"/>
  <c r="K2311" i="6"/>
  <c r="L2311" i="6" s="1"/>
  <c r="K2312" i="6"/>
  <c r="L2312" i="6" s="1"/>
  <c r="K2313" i="6"/>
  <c r="L2313" i="6" s="1"/>
  <c r="K2314" i="6"/>
  <c r="L2314" i="6" s="1"/>
  <c r="K2315" i="6"/>
  <c r="L2315" i="6" s="1"/>
  <c r="K2316" i="6"/>
  <c r="L2316" i="6" s="1"/>
  <c r="K2317" i="6"/>
  <c r="L2317" i="6" s="1"/>
  <c r="K2318" i="6"/>
  <c r="L2318" i="6" s="1"/>
  <c r="K2319" i="6"/>
  <c r="L2319" i="6" s="1"/>
  <c r="K2320" i="6"/>
  <c r="L2320" i="6" s="1"/>
  <c r="K2321" i="6"/>
  <c r="L2321" i="6" s="1"/>
  <c r="K2322" i="6"/>
  <c r="L2322" i="6" s="1"/>
  <c r="K2323" i="6"/>
  <c r="L2323" i="6" s="1"/>
  <c r="K2324" i="6"/>
  <c r="L2324" i="6" s="1"/>
  <c r="K2325" i="6"/>
  <c r="L2325" i="6" s="1"/>
  <c r="K2326" i="6"/>
  <c r="L2326" i="6" s="1"/>
  <c r="K2327" i="6"/>
  <c r="L2327" i="6" s="1"/>
  <c r="K2328" i="6"/>
  <c r="L2328" i="6" s="1"/>
  <c r="K2329" i="6"/>
  <c r="L2329" i="6" s="1"/>
  <c r="K2330" i="6"/>
  <c r="L2330" i="6" s="1"/>
  <c r="K2331" i="6"/>
  <c r="L2331" i="6" s="1"/>
  <c r="K2332" i="6"/>
  <c r="L2332" i="6" s="1"/>
  <c r="K2333" i="6"/>
  <c r="L2333" i="6" s="1"/>
  <c r="K2334" i="6"/>
  <c r="L2334" i="6" s="1"/>
  <c r="K2335" i="6"/>
  <c r="L2335" i="6" s="1"/>
  <c r="K2336" i="6"/>
  <c r="L2336" i="6" s="1"/>
  <c r="K2337" i="6"/>
  <c r="L2337" i="6" s="1"/>
  <c r="K2338" i="6"/>
  <c r="L2338" i="6" s="1"/>
  <c r="K2339" i="6"/>
  <c r="L2339" i="6" s="1"/>
  <c r="K2340" i="6"/>
  <c r="L2340" i="6" s="1"/>
  <c r="K2341" i="6"/>
  <c r="L2341" i="6" s="1"/>
  <c r="K2342" i="6"/>
  <c r="L2342" i="6" s="1"/>
  <c r="K2343" i="6"/>
  <c r="L2343" i="6" s="1"/>
  <c r="K2344" i="6"/>
  <c r="L2344" i="6" s="1"/>
  <c r="K2345" i="6"/>
  <c r="L2345" i="6" s="1"/>
  <c r="K2346" i="6"/>
  <c r="L2346" i="6" s="1"/>
  <c r="K2347" i="6"/>
  <c r="L2347" i="6" s="1"/>
  <c r="K2348" i="6"/>
  <c r="L2348" i="6" s="1"/>
  <c r="K2349" i="6"/>
  <c r="L2349" i="6" s="1"/>
  <c r="K2350" i="6"/>
  <c r="L2350" i="6" s="1"/>
  <c r="K2351" i="6"/>
  <c r="L2351" i="6" s="1"/>
  <c r="K2352" i="6"/>
  <c r="L2352" i="6" s="1"/>
  <c r="K2353" i="6"/>
  <c r="L2353" i="6" s="1"/>
  <c r="K2354" i="6"/>
  <c r="L2354" i="6" s="1"/>
  <c r="K2355" i="6"/>
  <c r="L2355" i="6" s="1"/>
  <c r="K2356" i="6"/>
  <c r="L2356" i="6" s="1"/>
  <c r="K2357" i="6"/>
  <c r="L2357" i="6" s="1"/>
  <c r="K2358" i="6"/>
  <c r="L2358" i="6" s="1"/>
  <c r="K2359" i="6"/>
  <c r="L2359" i="6" s="1"/>
  <c r="K2360" i="6"/>
  <c r="L2360" i="6" s="1"/>
  <c r="K2361" i="6"/>
  <c r="L2361" i="6" s="1"/>
  <c r="K2362" i="6"/>
  <c r="L2362" i="6" s="1"/>
  <c r="K2363" i="6"/>
  <c r="L2363" i="6" s="1"/>
  <c r="K2364" i="6"/>
  <c r="L2364" i="6" s="1"/>
  <c r="K2365" i="6"/>
  <c r="L2365" i="6" s="1"/>
  <c r="K2366" i="6"/>
  <c r="L2366" i="6" s="1"/>
  <c r="K2367" i="6"/>
  <c r="L2367" i="6" s="1"/>
  <c r="K2368" i="6"/>
  <c r="L2368" i="6" s="1"/>
  <c r="K2369" i="6"/>
  <c r="L2369" i="6" s="1"/>
  <c r="K2370" i="6"/>
  <c r="L2370" i="6" s="1"/>
  <c r="K2371" i="6"/>
  <c r="L2371" i="6" s="1"/>
  <c r="K2372" i="6"/>
  <c r="L2372" i="6" s="1"/>
  <c r="K2373" i="6"/>
  <c r="L2373" i="6" s="1"/>
  <c r="K2374" i="6"/>
  <c r="L2374" i="6" s="1"/>
  <c r="K2375" i="6"/>
  <c r="L2375" i="6" s="1"/>
  <c r="K2376" i="6"/>
  <c r="L2376" i="6" s="1"/>
  <c r="K2377" i="6"/>
  <c r="L2377" i="6" s="1"/>
  <c r="K2378" i="6"/>
  <c r="L2378" i="6" s="1"/>
  <c r="K2379" i="6"/>
  <c r="L2379" i="6" s="1"/>
  <c r="K2380" i="6"/>
  <c r="L2380" i="6" s="1"/>
  <c r="K2381" i="6"/>
  <c r="L2381" i="6" s="1"/>
  <c r="K2382" i="6"/>
  <c r="L2382" i="6" s="1"/>
  <c r="K2383" i="6"/>
  <c r="L2383" i="6" s="1"/>
  <c r="K2384" i="6"/>
  <c r="L2384" i="6" s="1"/>
  <c r="K2385" i="6"/>
  <c r="L2385" i="6" s="1"/>
  <c r="K2386" i="6"/>
  <c r="L2386" i="6" s="1"/>
  <c r="K2387" i="6"/>
  <c r="L2387" i="6" s="1"/>
  <c r="K2388" i="6"/>
  <c r="L2388" i="6" s="1"/>
  <c r="K2389" i="6"/>
  <c r="L2389" i="6" s="1"/>
  <c r="K2390" i="6"/>
  <c r="L2390" i="6" s="1"/>
  <c r="K2391" i="6"/>
  <c r="L2391" i="6" s="1"/>
  <c r="K2392" i="6"/>
  <c r="L2392" i="6" s="1"/>
  <c r="K2393" i="6"/>
  <c r="L2393" i="6" s="1"/>
  <c r="K2394" i="6"/>
  <c r="L2394" i="6" s="1"/>
  <c r="K2395" i="6"/>
  <c r="L2395" i="6" s="1"/>
  <c r="K2396" i="6"/>
  <c r="L2396" i="6" s="1"/>
  <c r="K2397" i="6"/>
  <c r="L2397" i="6" s="1"/>
  <c r="K2398" i="6"/>
  <c r="L2398" i="6" s="1"/>
  <c r="K2399" i="6"/>
  <c r="L2399" i="6" s="1"/>
  <c r="K2400" i="6"/>
  <c r="L2400" i="6" s="1"/>
  <c r="K2401" i="6"/>
  <c r="L2401" i="6" s="1"/>
  <c r="K2402" i="6"/>
  <c r="L2402" i="6" s="1"/>
  <c r="K2403" i="6"/>
  <c r="L2403" i="6" s="1"/>
  <c r="K2404" i="6"/>
  <c r="L2404" i="6" s="1"/>
  <c r="K2405" i="6"/>
  <c r="L2405" i="6" s="1"/>
  <c r="K2406" i="6"/>
  <c r="L2406" i="6" s="1"/>
  <c r="K2407" i="6"/>
  <c r="L2407" i="6" s="1"/>
  <c r="K2408" i="6"/>
  <c r="L2408" i="6" s="1"/>
  <c r="K2409" i="6"/>
  <c r="L2409" i="6" s="1"/>
  <c r="K2410" i="6"/>
  <c r="L2410" i="6" s="1"/>
  <c r="K2411" i="6"/>
  <c r="L2411" i="6" s="1"/>
  <c r="K2412" i="6"/>
  <c r="L2412" i="6" s="1"/>
  <c r="K2413" i="6"/>
  <c r="L2413" i="6" s="1"/>
  <c r="K2414" i="6"/>
  <c r="L2414" i="6" s="1"/>
  <c r="K2415" i="6"/>
  <c r="L2415" i="6" s="1"/>
  <c r="K2416" i="6"/>
  <c r="L2416" i="6" s="1"/>
  <c r="K2417" i="6"/>
  <c r="L2417" i="6" s="1"/>
  <c r="K2418" i="6"/>
  <c r="L2418" i="6" s="1"/>
  <c r="K2419" i="6"/>
  <c r="L2419" i="6" s="1"/>
  <c r="K2420" i="6"/>
  <c r="L2420" i="6" s="1"/>
  <c r="K2421" i="6"/>
  <c r="L2421" i="6" s="1"/>
  <c r="K2422" i="6"/>
  <c r="L2422" i="6" s="1"/>
  <c r="K2423" i="6"/>
  <c r="L2423" i="6" s="1"/>
  <c r="K2424" i="6"/>
  <c r="L2424" i="6" s="1"/>
  <c r="K2425" i="6"/>
  <c r="L2425" i="6" s="1"/>
  <c r="K2426" i="6"/>
  <c r="L2426" i="6" s="1"/>
  <c r="K2427" i="6"/>
  <c r="L2427" i="6" s="1"/>
  <c r="K2428" i="6"/>
  <c r="L2428" i="6" s="1"/>
  <c r="K2429" i="6"/>
  <c r="L2429" i="6" s="1"/>
  <c r="K2430" i="6"/>
  <c r="L2430" i="6" s="1"/>
  <c r="K2431" i="6"/>
  <c r="L2431" i="6" s="1"/>
  <c r="K2432" i="6"/>
  <c r="L2432" i="6" s="1"/>
  <c r="K2433" i="6"/>
  <c r="L2433" i="6" s="1"/>
  <c r="K2434" i="6"/>
  <c r="L2434" i="6" s="1"/>
  <c r="K2435" i="6"/>
  <c r="L2435" i="6" s="1"/>
  <c r="K2436" i="6"/>
  <c r="L2436" i="6" s="1"/>
  <c r="K2437" i="6"/>
  <c r="L2437" i="6" s="1"/>
  <c r="K2438" i="6"/>
  <c r="L2438" i="6" s="1"/>
  <c r="K2439" i="6"/>
  <c r="L2439" i="6" s="1"/>
  <c r="K2440" i="6"/>
  <c r="L2440" i="6" s="1"/>
  <c r="K2441" i="6"/>
  <c r="L2441" i="6" s="1"/>
  <c r="K2442" i="6"/>
  <c r="L2442" i="6" s="1"/>
  <c r="K2443" i="6"/>
  <c r="L2443" i="6" s="1"/>
  <c r="K2444" i="6"/>
  <c r="L2444" i="6" s="1"/>
  <c r="K2445" i="6"/>
  <c r="L2445" i="6" s="1"/>
  <c r="K2446" i="6"/>
  <c r="L2446" i="6" s="1"/>
  <c r="K2447" i="6"/>
  <c r="L2447" i="6" s="1"/>
  <c r="K2448" i="6"/>
  <c r="L2448" i="6" s="1"/>
  <c r="K2449" i="6"/>
  <c r="L2449" i="6" s="1"/>
  <c r="K2450" i="6"/>
  <c r="L2450" i="6" s="1"/>
  <c r="K2451" i="6"/>
  <c r="L2451" i="6" s="1"/>
  <c r="K2452" i="6"/>
  <c r="L2452" i="6" s="1"/>
  <c r="K2453" i="6"/>
  <c r="L2453" i="6" s="1"/>
  <c r="K2454" i="6"/>
  <c r="L2454" i="6" s="1"/>
  <c r="K2455" i="6"/>
  <c r="L2455" i="6" s="1"/>
  <c r="K2456" i="6"/>
  <c r="L2456" i="6" s="1"/>
  <c r="K2457" i="6"/>
  <c r="L2457" i="6" s="1"/>
  <c r="K2458" i="6"/>
  <c r="L2458" i="6" s="1"/>
  <c r="K2459" i="6"/>
  <c r="L2459" i="6" s="1"/>
  <c r="K2460" i="6"/>
  <c r="L2460" i="6" s="1"/>
  <c r="K2461" i="6"/>
  <c r="L2461" i="6" s="1"/>
  <c r="K2462" i="6"/>
  <c r="L2462" i="6" s="1"/>
  <c r="K2463" i="6"/>
  <c r="L2463" i="6" s="1"/>
  <c r="K2464" i="6"/>
  <c r="L2464" i="6" s="1"/>
  <c r="K2465" i="6"/>
  <c r="L2465" i="6" s="1"/>
  <c r="K2466" i="6"/>
  <c r="L2466" i="6" s="1"/>
  <c r="K2467" i="6"/>
  <c r="L2467" i="6" s="1"/>
  <c r="K2468" i="6"/>
  <c r="L2468" i="6" s="1"/>
  <c r="K2469" i="6"/>
  <c r="L2469" i="6" s="1"/>
  <c r="K2470" i="6"/>
  <c r="L2470" i="6" s="1"/>
  <c r="K2471" i="6"/>
  <c r="L2471" i="6" s="1"/>
  <c r="K2472" i="6"/>
  <c r="L2472" i="6" s="1"/>
  <c r="K2473" i="6"/>
  <c r="L2473" i="6" s="1"/>
  <c r="K2474" i="6"/>
  <c r="L2474" i="6" s="1"/>
  <c r="K2475" i="6"/>
  <c r="L2475" i="6" s="1"/>
  <c r="K2476" i="6"/>
  <c r="L2476" i="6" s="1"/>
  <c r="K2477" i="6"/>
  <c r="L2477" i="6" s="1"/>
  <c r="K2478" i="6"/>
  <c r="L2478" i="6" s="1"/>
  <c r="K2479" i="6"/>
  <c r="L2479" i="6" s="1"/>
  <c r="K2480" i="6"/>
  <c r="L2480" i="6" s="1"/>
  <c r="K2481" i="6"/>
  <c r="L2481" i="6" s="1"/>
  <c r="K2482" i="6"/>
  <c r="L2482" i="6" s="1"/>
  <c r="K2483" i="6"/>
  <c r="L2483" i="6" s="1"/>
  <c r="K2484" i="6"/>
  <c r="L2484" i="6" s="1"/>
  <c r="K2485" i="6"/>
  <c r="L2485" i="6" s="1"/>
  <c r="K2486" i="6"/>
  <c r="L2486" i="6" s="1"/>
  <c r="K2487" i="6"/>
  <c r="L2487" i="6" s="1"/>
  <c r="K2488" i="6"/>
  <c r="L2488" i="6" s="1"/>
  <c r="K2489" i="6"/>
  <c r="L2489" i="6" s="1"/>
  <c r="K2490" i="6"/>
  <c r="L2490" i="6" s="1"/>
  <c r="K2491" i="6"/>
  <c r="L2491" i="6" s="1"/>
  <c r="K2492" i="6"/>
  <c r="L2492" i="6" s="1"/>
  <c r="K2493" i="6"/>
  <c r="L2493" i="6" s="1"/>
  <c r="K2494" i="6"/>
  <c r="L2494" i="6" s="1"/>
  <c r="K2495" i="6"/>
  <c r="L2495" i="6" s="1"/>
  <c r="K2496" i="6"/>
  <c r="L2496" i="6" s="1"/>
  <c r="K2497" i="6"/>
  <c r="L2497" i="6" s="1"/>
  <c r="K2498" i="6"/>
  <c r="L2498" i="6" s="1"/>
  <c r="K2499" i="6"/>
  <c r="L2499" i="6" s="1"/>
  <c r="K2500" i="6"/>
  <c r="L2500" i="6" s="1"/>
  <c r="K2501" i="6"/>
  <c r="L2501" i="6" s="1"/>
  <c r="K2502" i="6"/>
  <c r="L2502" i="6" s="1"/>
  <c r="K2503" i="6"/>
  <c r="L2503" i="6" s="1"/>
  <c r="K2504" i="6"/>
  <c r="L2504" i="6" s="1"/>
  <c r="K2505" i="6"/>
  <c r="L2505" i="6" s="1"/>
  <c r="K2506" i="6"/>
  <c r="L2506" i="6" s="1"/>
  <c r="K2507" i="6"/>
  <c r="L2507" i="6" s="1"/>
  <c r="K2508" i="6"/>
  <c r="L2508" i="6" s="1"/>
  <c r="K2509" i="6"/>
  <c r="L2509" i="6" s="1"/>
  <c r="K2510" i="6"/>
  <c r="L2510" i="6" s="1"/>
  <c r="K2511" i="6"/>
  <c r="L2511" i="6" s="1"/>
  <c r="K2512" i="6"/>
  <c r="L2512" i="6" s="1"/>
  <c r="K2513" i="6"/>
  <c r="L2513" i="6" s="1"/>
  <c r="K2514" i="6"/>
  <c r="L2514" i="6" s="1"/>
  <c r="K2515" i="6"/>
  <c r="L2515" i="6" s="1"/>
  <c r="K2516" i="6"/>
  <c r="L2516" i="6" s="1"/>
  <c r="K2517" i="6"/>
  <c r="L2517" i="6" s="1"/>
  <c r="K2518" i="6"/>
  <c r="L2518" i="6" s="1"/>
  <c r="K2519" i="6"/>
  <c r="L2519" i="6" s="1"/>
  <c r="K2520" i="6"/>
  <c r="L2520" i="6" s="1"/>
  <c r="K2521" i="6"/>
  <c r="L2521" i="6" s="1"/>
  <c r="K2522" i="6"/>
  <c r="L2522" i="6" s="1"/>
  <c r="K2523" i="6"/>
  <c r="L2523" i="6" s="1"/>
  <c r="K2524" i="6"/>
  <c r="L2524" i="6" s="1"/>
  <c r="K2525" i="6"/>
  <c r="L2525" i="6" s="1"/>
  <c r="K2526" i="6"/>
  <c r="L2526" i="6" s="1"/>
  <c r="K2527" i="6"/>
  <c r="L2527" i="6" s="1"/>
  <c r="K2528" i="6"/>
  <c r="L2528" i="6" s="1"/>
  <c r="K2529" i="6"/>
  <c r="L2529" i="6" s="1"/>
  <c r="K2530" i="6"/>
  <c r="L2530" i="6" s="1"/>
  <c r="K2531" i="6"/>
  <c r="L2531" i="6" s="1"/>
  <c r="K2532" i="6"/>
  <c r="L2532" i="6" s="1"/>
  <c r="K2533" i="6"/>
  <c r="L2533" i="6" s="1"/>
  <c r="K2534" i="6"/>
  <c r="L2534" i="6" s="1"/>
  <c r="K2535" i="6"/>
  <c r="L2535" i="6" s="1"/>
  <c r="K2536" i="6"/>
  <c r="L2536" i="6" s="1"/>
  <c r="K2537" i="6"/>
  <c r="L2537" i="6" s="1"/>
  <c r="K2538" i="6"/>
  <c r="L2538" i="6" s="1"/>
  <c r="K2539" i="6"/>
  <c r="L2539" i="6" s="1"/>
  <c r="K2540" i="6"/>
  <c r="L2540" i="6" s="1"/>
  <c r="K2541" i="6"/>
  <c r="L2541" i="6" s="1"/>
  <c r="K2542" i="6"/>
  <c r="L2542" i="6" s="1"/>
  <c r="K2543" i="6"/>
  <c r="L2543" i="6" s="1"/>
  <c r="K2544" i="6"/>
  <c r="L2544" i="6" s="1"/>
  <c r="K2545" i="6"/>
  <c r="L2545" i="6" s="1"/>
  <c r="K2546" i="6"/>
  <c r="L2546" i="6" s="1"/>
  <c r="K2547" i="6"/>
  <c r="L2547" i="6" s="1"/>
  <c r="K2548" i="6"/>
  <c r="L2548" i="6" s="1"/>
  <c r="K2549" i="6"/>
  <c r="L2549" i="6" s="1"/>
  <c r="K2550" i="6"/>
  <c r="L2550" i="6" s="1"/>
  <c r="K2551" i="6"/>
  <c r="L2551" i="6" s="1"/>
  <c r="K2552" i="6"/>
  <c r="L2552" i="6" s="1"/>
  <c r="K2553" i="6"/>
  <c r="L2553" i="6" s="1"/>
  <c r="K2554" i="6"/>
  <c r="L2554" i="6" s="1"/>
  <c r="K2555" i="6"/>
  <c r="L2555" i="6" s="1"/>
  <c r="K2556" i="6"/>
  <c r="L2556" i="6" s="1"/>
  <c r="K2557" i="6"/>
  <c r="L2557" i="6" s="1"/>
  <c r="K2558" i="6"/>
  <c r="L2558" i="6" s="1"/>
  <c r="K2559" i="6"/>
  <c r="L2559" i="6" s="1"/>
  <c r="K2560" i="6"/>
  <c r="L2560" i="6" s="1"/>
  <c r="K2561" i="6"/>
  <c r="L2561" i="6" s="1"/>
  <c r="K2562" i="6"/>
  <c r="L2562" i="6" s="1"/>
  <c r="K2563" i="6"/>
  <c r="L2563" i="6" s="1"/>
  <c r="K2564" i="6"/>
  <c r="L2564" i="6" s="1"/>
  <c r="K2565" i="6"/>
  <c r="L2565" i="6" s="1"/>
  <c r="K2566" i="6"/>
  <c r="L2566" i="6" s="1"/>
  <c r="K2567" i="6"/>
  <c r="L2567" i="6" s="1"/>
  <c r="K2568" i="6"/>
  <c r="L2568" i="6" s="1"/>
  <c r="K2569" i="6"/>
  <c r="L2569" i="6" s="1"/>
  <c r="K2570" i="6"/>
  <c r="L2570" i="6" s="1"/>
  <c r="K2571" i="6"/>
  <c r="L2571" i="6" s="1"/>
  <c r="K2572" i="6"/>
  <c r="L2572" i="6" s="1"/>
  <c r="K2573" i="6"/>
  <c r="L2573" i="6" s="1"/>
  <c r="K2574" i="6"/>
  <c r="L2574" i="6" s="1"/>
  <c r="K2575" i="6"/>
  <c r="L2575" i="6" s="1"/>
  <c r="K2576" i="6"/>
  <c r="L2576" i="6" s="1"/>
  <c r="K2577" i="6"/>
  <c r="L2577" i="6" s="1"/>
  <c r="K2578" i="6"/>
  <c r="L2578" i="6" s="1"/>
  <c r="K2579" i="6"/>
  <c r="L2579" i="6" s="1"/>
  <c r="K2580" i="6"/>
  <c r="L2580" i="6" s="1"/>
  <c r="K2581" i="6"/>
  <c r="L2581" i="6" s="1"/>
  <c r="K2582" i="6"/>
  <c r="L2582" i="6" s="1"/>
  <c r="K2583" i="6"/>
  <c r="L2583" i="6" s="1"/>
  <c r="K2584" i="6"/>
  <c r="L2584" i="6" s="1"/>
  <c r="K2585" i="6"/>
  <c r="L2585" i="6" s="1"/>
  <c r="K2586" i="6"/>
  <c r="L2586" i="6" s="1"/>
  <c r="K2587" i="6"/>
  <c r="L2587" i="6" s="1"/>
  <c r="K2588" i="6"/>
  <c r="L2588" i="6" s="1"/>
  <c r="K2589" i="6"/>
  <c r="L2589" i="6" s="1"/>
  <c r="K2590" i="6"/>
  <c r="L2590" i="6" s="1"/>
  <c r="K2591" i="6"/>
  <c r="L2591" i="6" s="1"/>
  <c r="K2592" i="6"/>
  <c r="L2592" i="6" s="1"/>
  <c r="K2593" i="6"/>
  <c r="L2593" i="6" s="1"/>
  <c r="K2594" i="6"/>
  <c r="L2594" i="6" s="1"/>
  <c r="K2595" i="6"/>
  <c r="L2595" i="6" s="1"/>
  <c r="K2596" i="6"/>
  <c r="L2596" i="6" s="1"/>
  <c r="K2597" i="6"/>
  <c r="L2597" i="6" s="1"/>
  <c r="K2598" i="6"/>
  <c r="L2598" i="6" s="1"/>
  <c r="K2599" i="6"/>
  <c r="L2599" i="6" s="1"/>
  <c r="K2600" i="6"/>
  <c r="L2600" i="6" s="1"/>
  <c r="K2601" i="6"/>
  <c r="L2601" i="6" s="1"/>
  <c r="K2602" i="6"/>
  <c r="L2602" i="6" s="1"/>
  <c r="K2603" i="6"/>
  <c r="L2603" i="6" s="1"/>
  <c r="K2604" i="6"/>
  <c r="L2604" i="6" s="1"/>
  <c r="K2605" i="6"/>
  <c r="L2605" i="6" s="1"/>
  <c r="K2606" i="6"/>
  <c r="L2606" i="6" s="1"/>
  <c r="K2607" i="6"/>
  <c r="L2607" i="6" s="1"/>
  <c r="K2608" i="6"/>
  <c r="L2608" i="6" s="1"/>
  <c r="K2609" i="6"/>
  <c r="L2609" i="6" s="1"/>
  <c r="K2610" i="6"/>
  <c r="L2610" i="6" s="1"/>
  <c r="K2611" i="6"/>
  <c r="L2611" i="6" s="1"/>
  <c r="K2612" i="6"/>
  <c r="L2612" i="6" s="1"/>
  <c r="K2613" i="6"/>
  <c r="L2613" i="6" s="1"/>
  <c r="K2614" i="6"/>
  <c r="L2614" i="6" s="1"/>
  <c r="K2615" i="6"/>
  <c r="L2615" i="6" s="1"/>
  <c r="K2616" i="6"/>
  <c r="L2616" i="6" s="1"/>
  <c r="K2617" i="6"/>
  <c r="L2617" i="6" s="1"/>
  <c r="K2618" i="6"/>
  <c r="L2618" i="6" s="1"/>
  <c r="K2619" i="6"/>
  <c r="L2619" i="6" s="1"/>
  <c r="K2620" i="6"/>
  <c r="L2620" i="6" s="1"/>
  <c r="K2621" i="6"/>
  <c r="L2621" i="6" s="1"/>
  <c r="K2622" i="6"/>
  <c r="L2622" i="6" s="1"/>
  <c r="K2623" i="6"/>
  <c r="L2623" i="6" s="1"/>
  <c r="K2624" i="6"/>
  <c r="L2624" i="6" s="1"/>
  <c r="K2625" i="6"/>
  <c r="L2625" i="6" s="1"/>
  <c r="K2626" i="6"/>
  <c r="L2626" i="6" s="1"/>
  <c r="K2627" i="6"/>
  <c r="L2627" i="6" s="1"/>
  <c r="K2628" i="6"/>
  <c r="L2628" i="6" s="1"/>
  <c r="K2629" i="6"/>
  <c r="L2629" i="6" s="1"/>
  <c r="K2630" i="6"/>
  <c r="L2630" i="6" s="1"/>
  <c r="K2631" i="6"/>
  <c r="L2631" i="6" s="1"/>
  <c r="K2632" i="6"/>
  <c r="L2632" i="6" s="1"/>
  <c r="K2633" i="6"/>
  <c r="L2633" i="6" s="1"/>
  <c r="K2634" i="6"/>
  <c r="L2634" i="6" s="1"/>
  <c r="K2635" i="6"/>
  <c r="L2635" i="6" s="1"/>
  <c r="K2636" i="6"/>
  <c r="L2636" i="6" s="1"/>
  <c r="K2637" i="6"/>
  <c r="L2637" i="6" s="1"/>
  <c r="K2638" i="6"/>
  <c r="L2638" i="6" s="1"/>
  <c r="K2639" i="6"/>
  <c r="L2639" i="6" s="1"/>
  <c r="K2640" i="6"/>
  <c r="L2640" i="6" s="1"/>
  <c r="K2641" i="6"/>
  <c r="L2641" i="6" s="1"/>
  <c r="K2642" i="6"/>
  <c r="L2642" i="6" s="1"/>
  <c r="K2643" i="6"/>
  <c r="L2643" i="6" s="1"/>
  <c r="K2644" i="6"/>
  <c r="L2644" i="6" s="1"/>
  <c r="K2645" i="6"/>
  <c r="L2645" i="6" s="1"/>
  <c r="K2646" i="6"/>
  <c r="L2646" i="6" s="1"/>
  <c r="K2647" i="6"/>
  <c r="L2647" i="6" s="1"/>
  <c r="K2648" i="6"/>
  <c r="L2648" i="6" s="1"/>
  <c r="K2649" i="6"/>
  <c r="L2649" i="6" s="1"/>
  <c r="K2650" i="6"/>
  <c r="L2650" i="6" s="1"/>
  <c r="K2651" i="6"/>
  <c r="L2651" i="6" s="1"/>
  <c r="K2652" i="6"/>
  <c r="L2652" i="6" s="1"/>
  <c r="K2653" i="6"/>
  <c r="L2653" i="6" s="1"/>
  <c r="K2654" i="6"/>
  <c r="L2654" i="6" s="1"/>
  <c r="K2655" i="6"/>
  <c r="L2655" i="6" s="1"/>
  <c r="K2656" i="6"/>
  <c r="L2656" i="6" s="1"/>
  <c r="K2657" i="6"/>
  <c r="L2657" i="6" s="1"/>
  <c r="K2658" i="6"/>
  <c r="L2658" i="6" s="1"/>
  <c r="K2659" i="6"/>
  <c r="L2659" i="6" s="1"/>
  <c r="K2660" i="6"/>
  <c r="L2660" i="6" s="1"/>
  <c r="K2661" i="6"/>
  <c r="L2661" i="6" s="1"/>
  <c r="K2662" i="6"/>
  <c r="L2662" i="6" s="1"/>
  <c r="K2663" i="6"/>
  <c r="L2663" i="6" s="1"/>
  <c r="K2664" i="6"/>
  <c r="L2664" i="6" s="1"/>
  <c r="K2665" i="6"/>
  <c r="L2665" i="6" s="1"/>
  <c r="K2666" i="6"/>
  <c r="L2666" i="6" s="1"/>
  <c r="K2667" i="6"/>
  <c r="L2667" i="6" s="1"/>
  <c r="K2668" i="6"/>
  <c r="L2668" i="6" s="1"/>
  <c r="K2669" i="6"/>
  <c r="L2669" i="6" s="1"/>
  <c r="K2670" i="6"/>
  <c r="L2670" i="6" s="1"/>
  <c r="K2671" i="6"/>
  <c r="L2671" i="6" s="1"/>
  <c r="K2672" i="6"/>
  <c r="L2672" i="6" s="1"/>
  <c r="K2673" i="6"/>
  <c r="L2673" i="6" s="1"/>
  <c r="K2674" i="6"/>
  <c r="L2674" i="6" s="1"/>
  <c r="K2675" i="6"/>
  <c r="L2675" i="6" s="1"/>
  <c r="K2676" i="6"/>
  <c r="L2676" i="6" s="1"/>
  <c r="K2677" i="6"/>
  <c r="L2677" i="6" s="1"/>
  <c r="K2678" i="6"/>
  <c r="L2678" i="6" s="1"/>
  <c r="K2679" i="6"/>
  <c r="L2679" i="6" s="1"/>
  <c r="K2680" i="6"/>
  <c r="L2680" i="6" s="1"/>
  <c r="K2681" i="6"/>
  <c r="L2681" i="6" s="1"/>
  <c r="K2682" i="6"/>
  <c r="L2682" i="6" s="1"/>
  <c r="K2683" i="6"/>
  <c r="L2683" i="6" s="1"/>
  <c r="K2684" i="6"/>
  <c r="L2684" i="6" s="1"/>
  <c r="K2685" i="6"/>
  <c r="L2685" i="6" s="1"/>
  <c r="K2686" i="6"/>
  <c r="L2686" i="6" s="1"/>
  <c r="K2687" i="6"/>
  <c r="L2687" i="6" s="1"/>
  <c r="K2688" i="6"/>
  <c r="L2688" i="6" s="1"/>
  <c r="K2689" i="6"/>
  <c r="L2689" i="6" s="1"/>
  <c r="K2690" i="6"/>
  <c r="L2690" i="6" s="1"/>
  <c r="K2691" i="6"/>
  <c r="L2691" i="6" s="1"/>
  <c r="K2692" i="6"/>
  <c r="L2692" i="6" s="1"/>
  <c r="K2693" i="6"/>
  <c r="L2693" i="6" s="1"/>
  <c r="K2694" i="6"/>
  <c r="L2694" i="6" s="1"/>
  <c r="K2695" i="6"/>
  <c r="L2695" i="6" s="1"/>
  <c r="K2696" i="6"/>
  <c r="L2696" i="6" s="1"/>
  <c r="K2697" i="6"/>
  <c r="L2697" i="6" s="1"/>
  <c r="K2698" i="6"/>
  <c r="L2698" i="6" s="1"/>
  <c r="K2699" i="6"/>
  <c r="L2699" i="6" s="1"/>
  <c r="K2700" i="6"/>
  <c r="L2700" i="6" s="1"/>
  <c r="K2701" i="6"/>
  <c r="L2701" i="6" s="1"/>
  <c r="K2702" i="6"/>
  <c r="L2702" i="6" s="1"/>
  <c r="K2703" i="6"/>
  <c r="L2703" i="6" s="1"/>
  <c r="K2704" i="6"/>
  <c r="L2704" i="6" s="1"/>
  <c r="K2705" i="6"/>
  <c r="L2705" i="6" s="1"/>
  <c r="K2706" i="6"/>
  <c r="L2706" i="6" s="1"/>
  <c r="K2707" i="6"/>
  <c r="L2707" i="6" s="1"/>
  <c r="K2708" i="6"/>
  <c r="L2708" i="6" s="1"/>
  <c r="K2709" i="6"/>
  <c r="L2709" i="6" s="1"/>
  <c r="K2710" i="6"/>
  <c r="L2710" i="6" s="1"/>
  <c r="K2711" i="6"/>
  <c r="L2711" i="6" s="1"/>
  <c r="K2712" i="6"/>
  <c r="L2712" i="6" s="1"/>
  <c r="K2713" i="6"/>
  <c r="L2713" i="6" s="1"/>
  <c r="K2714" i="6"/>
  <c r="L2714" i="6" s="1"/>
  <c r="K2715" i="6"/>
  <c r="L2715" i="6" s="1"/>
  <c r="K2716" i="6"/>
  <c r="L2716" i="6" s="1"/>
  <c r="K2717" i="6"/>
  <c r="L2717" i="6" s="1"/>
  <c r="K2718" i="6"/>
  <c r="L2718" i="6" s="1"/>
  <c r="K2719" i="6"/>
  <c r="L2719" i="6" s="1"/>
  <c r="K2720" i="6"/>
  <c r="L2720" i="6" s="1"/>
  <c r="K2721" i="6"/>
  <c r="L2721" i="6" s="1"/>
  <c r="K2722" i="6"/>
  <c r="L2722" i="6" s="1"/>
  <c r="K2723" i="6"/>
  <c r="L2723" i="6" s="1"/>
  <c r="K2724" i="6"/>
  <c r="L2724" i="6" s="1"/>
  <c r="K2725" i="6"/>
  <c r="L2725" i="6" s="1"/>
  <c r="K2726" i="6"/>
  <c r="L2726" i="6" s="1"/>
  <c r="K2727" i="6"/>
  <c r="L2727" i="6" s="1"/>
  <c r="K2728" i="6"/>
  <c r="L2728" i="6" s="1"/>
  <c r="K2729" i="6"/>
  <c r="L2729" i="6" s="1"/>
  <c r="K2730" i="6"/>
  <c r="L2730" i="6" s="1"/>
  <c r="K2731" i="6"/>
  <c r="L2731" i="6" s="1"/>
  <c r="K2732" i="6"/>
  <c r="L2732" i="6" s="1"/>
  <c r="K2733" i="6"/>
  <c r="L2733" i="6" s="1"/>
  <c r="K2734" i="6"/>
  <c r="L2734" i="6" s="1"/>
  <c r="K2735" i="6"/>
  <c r="L2735" i="6" s="1"/>
  <c r="K2736" i="6"/>
  <c r="L2736" i="6" s="1"/>
  <c r="K2737" i="6"/>
  <c r="L2737" i="6" s="1"/>
  <c r="K2738" i="6"/>
  <c r="L2738" i="6" s="1"/>
  <c r="K2739" i="6"/>
  <c r="L2739" i="6" s="1"/>
  <c r="K2740" i="6"/>
  <c r="L2740" i="6" s="1"/>
  <c r="K2741" i="6"/>
  <c r="L2741" i="6" s="1"/>
  <c r="K2742" i="6"/>
  <c r="L2742" i="6" s="1"/>
  <c r="K2743" i="6"/>
  <c r="L2743" i="6" s="1"/>
  <c r="K2744" i="6"/>
  <c r="L2744" i="6" s="1"/>
  <c r="K2745" i="6"/>
  <c r="L2745" i="6" s="1"/>
  <c r="K2746" i="6"/>
  <c r="L2746" i="6" s="1"/>
  <c r="K2747" i="6"/>
  <c r="L2747" i="6" s="1"/>
  <c r="K2748" i="6"/>
  <c r="L2748" i="6" s="1"/>
  <c r="K2749" i="6"/>
  <c r="L2749" i="6" s="1"/>
  <c r="K2750" i="6"/>
  <c r="L2750" i="6" s="1"/>
  <c r="K2751" i="6"/>
  <c r="L2751" i="6" s="1"/>
  <c r="K2752" i="6"/>
  <c r="L2752" i="6" s="1"/>
  <c r="K2753" i="6"/>
  <c r="L2753" i="6" s="1"/>
  <c r="K2754" i="6"/>
  <c r="L2754" i="6" s="1"/>
  <c r="K2755" i="6"/>
  <c r="L2755" i="6" s="1"/>
  <c r="K2756" i="6"/>
  <c r="L2756" i="6" s="1"/>
  <c r="K2757" i="6"/>
  <c r="L2757" i="6" s="1"/>
  <c r="K2758" i="6"/>
  <c r="L2758" i="6" s="1"/>
  <c r="K2759" i="6"/>
  <c r="L2759" i="6" s="1"/>
  <c r="K2760" i="6"/>
  <c r="L2760" i="6" s="1"/>
  <c r="K2761" i="6"/>
  <c r="L2761" i="6" s="1"/>
  <c r="K2762" i="6"/>
  <c r="L2762" i="6" s="1"/>
  <c r="K2763" i="6"/>
  <c r="L2763" i="6" s="1"/>
  <c r="K2764" i="6"/>
  <c r="L2764" i="6" s="1"/>
  <c r="K2765" i="6"/>
  <c r="L2765" i="6" s="1"/>
  <c r="K2766" i="6"/>
  <c r="L2766" i="6" s="1"/>
  <c r="K2767" i="6"/>
  <c r="L2767" i="6" s="1"/>
  <c r="K2768" i="6"/>
  <c r="L2768" i="6" s="1"/>
  <c r="K2769" i="6"/>
  <c r="L2769" i="6" s="1"/>
  <c r="K2770" i="6"/>
  <c r="L2770" i="6" s="1"/>
  <c r="K2771" i="6"/>
  <c r="L2771" i="6" s="1"/>
  <c r="K2772" i="6"/>
  <c r="L2772" i="6" s="1"/>
  <c r="K2773" i="6"/>
  <c r="L2773" i="6" s="1"/>
  <c r="K2774" i="6"/>
  <c r="L2774" i="6" s="1"/>
  <c r="K2775" i="6"/>
  <c r="L2775" i="6" s="1"/>
  <c r="K2776" i="6"/>
  <c r="L2776" i="6" s="1"/>
  <c r="K2777" i="6"/>
  <c r="L2777" i="6" s="1"/>
  <c r="K2778" i="6"/>
  <c r="L2778" i="6" s="1"/>
  <c r="K2779" i="6"/>
  <c r="L2779" i="6" s="1"/>
  <c r="K2780" i="6"/>
  <c r="L2780" i="6" s="1"/>
  <c r="K2781" i="6"/>
  <c r="L2781" i="6" s="1"/>
  <c r="K2782" i="6"/>
  <c r="L2782" i="6" s="1"/>
  <c r="K2783" i="6"/>
  <c r="L2783" i="6" s="1"/>
  <c r="K2784" i="6"/>
  <c r="L2784" i="6" s="1"/>
  <c r="K2785" i="6"/>
  <c r="L2785" i="6" s="1"/>
  <c r="K2786" i="6"/>
  <c r="L2786" i="6" s="1"/>
  <c r="K2787" i="6"/>
  <c r="L2787" i="6" s="1"/>
  <c r="K2788" i="6"/>
  <c r="L2788" i="6" s="1"/>
  <c r="K2789" i="6"/>
  <c r="L2789" i="6" s="1"/>
  <c r="K2790" i="6"/>
  <c r="L2790" i="6" s="1"/>
  <c r="K2791" i="6"/>
  <c r="L2791" i="6" s="1"/>
  <c r="K2792" i="6"/>
  <c r="L2792" i="6" s="1"/>
  <c r="K2793" i="6"/>
  <c r="L2793" i="6" s="1"/>
  <c r="K2794" i="6"/>
  <c r="L2794" i="6" s="1"/>
  <c r="K2795" i="6"/>
  <c r="L2795" i="6" s="1"/>
  <c r="K2796" i="6"/>
  <c r="L2796" i="6" s="1"/>
  <c r="K2797" i="6"/>
  <c r="L2797" i="6" s="1"/>
  <c r="K2798" i="6"/>
  <c r="L2798" i="6" s="1"/>
  <c r="K2799" i="6"/>
  <c r="L2799" i="6" s="1"/>
  <c r="K2800" i="6"/>
  <c r="L2800" i="6" s="1"/>
  <c r="K2801" i="6"/>
  <c r="L2801" i="6" s="1"/>
  <c r="K2802" i="6"/>
  <c r="L2802" i="6" s="1"/>
  <c r="K2803" i="6"/>
  <c r="L2803" i="6" s="1"/>
  <c r="K2804" i="6"/>
  <c r="L2804" i="6" s="1"/>
  <c r="K2805" i="6"/>
  <c r="L2805" i="6" s="1"/>
  <c r="K2806" i="6"/>
  <c r="L2806" i="6" s="1"/>
  <c r="K2807" i="6"/>
  <c r="L2807" i="6" s="1"/>
  <c r="K2808" i="6"/>
  <c r="L2808" i="6" s="1"/>
  <c r="K2809" i="6"/>
  <c r="L2809" i="6" s="1"/>
  <c r="K2810" i="6"/>
  <c r="L2810" i="6" s="1"/>
  <c r="K2811" i="6"/>
  <c r="L2811" i="6" s="1"/>
  <c r="K2812" i="6"/>
  <c r="L2812" i="6" s="1"/>
  <c r="K2813" i="6"/>
  <c r="L2813" i="6" s="1"/>
  <c r="K2814" i="6"/>
  <c r="L2814" i="6" s="1"/>
  <c r="K2815" i="6"/>
  <c r="L2815" i="6" s="1"/>
  <c r="K2816" i="6"/>
  <c r="L2816" i="6" s="1"/>
  <c r="K2817" i="6"/>
  <c r="L2817" i="6" s="1"/>
  <c r="K2818" i="6"/>
  <c r="L2818" i="6" s="1"/>
  <c r="K2819" i="6"/>
  <c r="L2819" i="6" s="1"/>
  <c r="K2820" i="6"/>
  <c r="L2820" i="6" s="1"/>
  <c r="K2821" i="6"/>
  <c r="L2821" i="6" s="1"/>
  <c r="K2822" i="6"/>
  <c r="L2822" i="6" s="1"/>
  <c r="K2823" i="6"/>
  <c r="L2823" i="6" s="1"/>
  <c r="K2824" i="6"/>
  <c r="L2824" i="6" s="1"/>
  <c r="K2825" i="6"/>
  <c r="L2825" i="6" s="1"/>
  <c r="K2826" i="6"/>
  <c r="L2826" i="6" s="1"/>
  <c r="K2827" i="6"/>
  <c r="L2827" i="6" s="1"/>
  <c r="K2828" i="6"/>
  <c r="L2828" i="6" s="1"/>
  <c r="K2829" i="6"/>
  <c r="L2829" i="6" s="1"/>
  <c r="K2830" i="6"/>
  <c r="L2830" i="6" s="1"/>
  <c r="K2831" i="6"/>
  <c r="L2831" i="6" s="1"/>
  <c r="K2832" i="6"/>
  <c r="L2832" i="6" s="1"/>
  <c r="K2833" i="6"/>
  <c r="L2833" i="6" s="1"/>
  <c r="K2834" i="6"/>
  <c r="L2834" i="6" s="1"/>
  <c r="K2835" i="6"/>
  <c r="L2835" i="6" s="1"/>
  <c r="K2836" i="6"/>
  <c r="L2836" i="6" s="1"/>
  <c r="K2837" i="6"/>
  <c r="L2837" i="6" s="1"/>
  <c r="K2838" i="6"/>
  <c r="L2838" i="6" s="1"/>
  <c r="K2839" i="6"/>
  <c r="L2839" i="6" s="1"/>
  <c r="K2840" i="6"/>
  <c r="L2840" i="6" s="1"/>
  <c r="K2841" i="6"/>
  <c r="L2841" i="6" s="1"/>
  <c r="K2842" i="6"/>
  <c r="L2842" i="6" s="1"/>
  <c r="K2843" i="6"/>
  <c r="L2843" i="6" s="1"/>
  <c r="K2844" i="6"/>
  <c r="L2844" i="6" s="1"/>
  <c r="K2845" i="6"/>
  <c r="L2845" i="6" s="1"/>
  <c r="K2846" i="6"/>
  <c r="L2846" i="6" s="1"/>
  <c r="K2847" i="6"/>
  <c r="L2847" i="6" s="1"/>
  <c r="K2848" i="6"/>
  <c r="L2848" i="6" s="1"/>
  <c r="K2849" i="6"/>
  <c r="L2849" i="6" s="1"/>
  <c r="K2850" i="6"/>
  <c r="L2850" i="6" s="1"/>
  <c r="K2851" i="6"/>
  <c r="L2851" i="6" s="1"/>
  <c r="K2852" i="6"/>
  <c r="L2852" i="6" s="1"/>
  <c r="K2853" i="6"/>
  <c r="L2853" i="6" s="1"/>
  <c r="K2854" i="6"/>
  <c r="L2854" i="6" s="1"/>
  <c r="K2855" i="6"/>
  <c r="L2855" i="6" s="1"/>
  <c r="K2856" i="6"/>
  <c r="L2856" i="6" s="1"/>
  <c r="K2857" i="6"/>
  <c r="L2857" i="6" s="1"/>
  <c r="K2858" i="6"/>
  <c r="L2858" i="6" s="1"/>
  <c r="K2859" i="6"/>
  <c r="L2859" i="6" s="1"/>
  <c r="K2860" i="6"/>
  <c r="L2860" i="6" s="1"/>
  <c r="K2861" i="6"/>
  <c r="L2861" i="6" s="1"/>
  <c r="K2862" i="6"/>
  <c r="L2862" i="6" s="1"/>
  <c r="K2863" i="6"/>
  <c r="L2863" i="6" s="1"/>
  <c r="K2864" i="6"/>
  <c r="L2864" i="6" s="1"/>
  <c r="K2865" i="6"/>
  <c r="L2865" i="6" s="1"/>
  <c r="K2866" i="6"/>
  <c r="L2866" i="6" s="1"/>
  <c r="K2867" i="6"/>
  <c r="L2867" i="6" s="1"/>
  <c r="K2868" i="6"/>
  <c r="L2868" i="6" s="1"/>
  <c r="K2869" i="6"/>
  <c r="L2869" i="6" s="1"/>
  <c r="K2870" i="6"/>
  <c r="L2870" i="6" s="1"/>
  <c r="K2871" i="6"/>
  <c r="L2871" i="6" s="1"/>
  <c r="K2872" i="6"/>
  <c r="L2872" i="6" s="1"/>
  <c r="K2873" i="6"/>
  <c r="L2873" i="6" s="1"/>
  <c r="K2874" i="6"/>
  <c r="L2874" i="6" s="1"/>
  <c r="K2875" i="6"/>
  <c r="L2875" i="6" s="1"/>
  <c r="K2876" i="6"/>
  <c r="L2876" i="6" s="1"/>
  <c r="K2877" i="6"/>
  <c r="L2877" i="6" s="1"/>
  <c r="K2878" i="6"/>
  <c r="L2878" i="6" s="1"/>
  <c r="K2879" i="6"/>
  <c r="L2879" i="6" s="1"/>
  <c r="K2880" i="6"/>
  <c r="L2880" i="6" s="1"/>
  <c r="K2881" i="6"/>
  <c r="L2881" i="6" s="1"/>
  <c r="K2882" i="6"/>
  <c r="L2882" i="6" s="1"/>
  <c r="K2883" i="6"/>
  <c r="L2883" i="6" s="1"/>
  <c r="K2884" i="6"/>
  <c r="L2884" i="6" s="1"/>
  <c r="K2885" i="6"/>
  <c r="L2885" i="6" s="1"/>
  <c r="K2886" i="6"/>
  <c r="L2886" i="6" s="1"/>
  <c r="K2887" i="6"/>
  <c r="L2887" i="6" s="1"/>
  <c r="K2888" i="6"/>
  <c r="L2888" i="6" s="1"/>
  <c r="K2889" i="6"/>
  <c r="L2889" i="6" s="1"/>
  <c r="K2890" i="6"/>
  <c r="L2890" i="6" s="1"/>
  <c r="K2891" i="6"/>
  <c r="L2891" i="6" s="1"/>
  <c r="K2892" i="6"/>
  <c r="L2892" i="6" s="1"/>
  <c r="K2893" i="6"/>
  <c r="L2893" i="6" s="1"/>
  <c r="K2894" i="6"/>
  <c r="L2894" i="6" s="1"/>
  <c r="K2895" i="6"/>
  <c r="L2895" i="6" s="1"/>
  <c r="K2896" i="6"/>
  <c r="L2896" i="6" s="1"/>
  <c r="K2897" i="6"/>
  <c r="L2897" i="6" s="1"/>
  <c r="K2898" i="6"/>
  <c r="L2898" i="6" s="1"/>
  <c r="K2899" i="6"/>
  <c r="L2899" i="6" s="1"/>
  <c r="K2900" i="6"/>
  <c r="L2900" i="6" s="1"/>
  <c r="K2901" i="6"/>
  <c r="L2901" i="6" s="1"/>
  <c r="K2902" i="6"/>
  <c r="L2902" i="6" s="1"/>
  <c r="K2903" i="6"/>
  <c r="L2903" i="6" s="1"/>
  <c r="K2904" i="6"/>
  <c r="L2904" i="6" s="1"/>
  <c r="K2905" i="6"/>
  <c r="L2905" i="6" s="1"/>
  <c r="K2906" i="6"/>
  <c r="L2906" i="6" s="1"/>
  <c r="K2907" i="6"/>
  <c r="L2907" i="6" s="1"/>
  <c r="K2908" i="6"/>
  <c r="L2908" i="6" s="1"/>
  <c r="K2909" i="6"/>
  <c r="L2909" i="6" s="1"/>
  <c r="K2910" i="6"/>
  <c r="L2910" i="6" s="1"/>
  <c r="K2911" i="6"/>
  <c r="L2911" i="6" s="1"/>
  <c r="K2912" i="6"/>
  <c r="L2912" i="6" s="1"/>
  <c r="K2913" i="6"/>
  <c r="L2913" i="6" s="1"/>
  <c r="K2914" i="6"/>
  <c r="L2914" i="6" s="1"/>
  <c r="K2915" i="6"/>
  <c r="L2915" i="6" s="1"/>
  <c r="K2916" i="6"/>
  <c r="L2916" i="6" s="1"/>
  <c r="K2917" i="6"/>
  <c r="L2917" i="6" s="1"/>
  <c r="K2918" i="6"/>
  <c r="L2918" i="6" s="1"/>
  <c r="K2919" i="6"/>
  <c r="L2919" i="6" s="1"/>
  <c r="K2920" i="6"/>
  <c r="L2920" i="6" s="1"/>
  <c r="K2921" i="6"/>
  <c r="L2921" i="6" s="1"/>
  <c r="K2922" i="6"/>
  <c r="L2922" i="6" s="1"/>
  <c r="K2923" i="6"/>
  <c r="L2923" i="6" s="1"/>
  <c r="K2924" i="6"/>
  <c r="L2924" i="6" s="1"/>
  <c r="K2925" i="6"/>
  <c r="L2925" i="6" s="1"/>
  <c r="K2926" i="6"/>
  <c r="L2926" i="6" s="1"/>
  <c r="K2927" i="6"/>
  <c r="L2927" i="6" s="1"/>
  <c r="K2928" i="6"/>
  <c r="L2928" i="6" s="1"/>
  <c r="K2929" i="6"/>
  <c r="L2929" i="6" s="1"/>
  <c r="K2930" i="6"/>
  <c r="L2930" i="6" s="1"/>
  <c r="K2931" i="6"/>
  <c r="L2931" i="6" s="1"/>
  <c r="K2932" i="6"/>
  <c r="L2932" i="6" s="1"/>
  <c r="K2933" i="6"/>
  <c r="L2933" i="6" s="1"/>
  <c r="K2934" i="6"/>
  <c r="L2934" i="6" s="1"/>
  <c r="K2935" i="6"/>
  <c r="L2935" i="6" s="1"/>
  <c r="K2936" i="6"/>
  <c r="L2936" i="6" s="1"/>
  <c r="K2937" i="6"/>
  <c r="L2937" i="6" s="1"/>
  <c r="K2938" i="6"/>
  <c r="L2938" i="6" s="1"/>
  <c r="K2939" i="6"/>
  <c r="L2939" i="6" s="1"/>
  <c r="K2940" i="6"/>
  <c r="L2940" i="6" s="1"/>
  <c r="K2941" i="6"/>
  <c r="L2941" i="6" s="1"/>
  <c r="K2942" i="6"/>
  <c r="L2942" i="6" s="1"/>
  <c r="K2943" i="6"/>
  <c r="L2943" i="6" s="1"/>
  <c r="K2944" i="6"/>
  <c r="L2944" i="6" s="1"/>
  <c r="K2945" i="6"/>
  <c r="L2945" i="6" s="1"/>
  <c r="K2946" i="6"/>
  <c r="L2946" i="6" s="1"/>
  <c r="K2947" i="6"/>
  <c r="L2947" i="6" s="1"/>
  <c r="K2948" i="6"/>
  <c r="L2948" i="6" s="1"/>
  <c r="K2949" i="6"/>
  <c r="L2949" i="6" s="1"/>
  <c r="K2950" i="6"/>
  <c r="L2950" i="6" s="1"/>
  <c r="K2951" i="6"/>
  <c r="L2951" i="6" s="1"/>
  <c r="K2952" i="6"/>
  <c r="L2952" i="6" s="1"/>
  <c r="K2953" i="6"/>
  <c r="L2953" i="6" s="1"/>
  <c r="K2954" i="6"/>
  <c r="L2954" i="6" s="1"/>
  <c r="K2955" i="6"/>
  <c r="L2955" i="6" s="1"/>
  <c r="K2956" i="6"/>
  <c r="L2956" i="6" s="1"/>
  <c r="K2957" i="6"/>
  <c r="L2957" i="6" s="1"/>
  <c r="K2958" i="6"/>
  <c r="L2958" i="6" s="1"/>
  <c r="K2959" i="6"/>
  <c r="L2959" i="6" s="1"/>
  <c r="K2960" i="6"/>
  <c r="L2960" i="6" s="1"/>
  <c r="K2961" i="6"/>
  <c r="L2961" i="6" s="1"/>
  <c r="K2962" i="6"/>
  <c r="L2962" i="6" s="1"/>
  <c r="K2963" i="6"/>
  <c r="L2963" i="6" s="1"/>
  <c r="K2964" i="6"/>
  <c r="L2964" i="6" s="1"/>
  <c r="K2965" i="6"/>
  <c r="L2965" i="6" s="1"/>
  <c r="K2966" i="6"/>
  <c r="L2966" i="6" s="1"/>
  <c r="K2967" i="6"/>
  <c r="L2967" i="6" s="1"/>
  <c r="K2968" i="6"/>
  <c r="L2968" i="6" s="1"/>
  <c r="K2969" i="6"/>
  <c r="L2969" i="6" s="1"/>
  <c r="K2970" i="6"/>
  <c r="L2970" i="6" s="1"/>
  <c r="K2971" i="6"/>
  <c r="L2971" i="6" s="1"/>
  <c r="K2972" i="6"/>
  <c r="L2972" i="6" s="1"/>
  <c r="K2973" i="6"/>
  <c r="L2973" i="6" s="1"/>
  <c r="K2974" i="6"/>
  <c r="L2974" i="6" s="1"/>
  <c r="K2975" i="6"/>
  <c r="L2975" i="6" s="1"/>
  <c r="K2976" i="6"/>
  <c r="L2976" i="6" s="1"/>
  <c r="K2977" i="6"/>
  <c r="L2977" i="6" s="1"/>
  <c r="K2978" i="6"/>
  <c r="L2978" i="6" s="1"/>
  <c r="K2979" i="6"/>
  <c r="L2979" i="6" s="1"/>
  <c r="K2980" i="6"/>
  <c r="L2980" i="6" s="1"/>
  <c r="K2981" i="6"/>
  <c r="L2981" i="6" s="1"/>
  <c r="K2982" i="6"/>
  <c r="L2982" i="6" s="1"/>
  <c r="K2983" i="6"/>
  <c r="L2983" i="6" s="1"/>
  <c r="K2984" i="6"/>
  <c r="L2984" i="6" s="1"/>
  <c r="K2985" i="6"/>
  <c r="L2985" i="6" s="1"/>
  <c r="K2986" i="6"/>
  <c r="L2986" i="6" s="1"/>
  <c r="K2987" i="6"/>
  <c r="L2987" i="6" s="1"/>
  <c r="K2988" i="6"/>
  <c r="L2988" i="6" s="1"/>
  <c r="K2989" i="6"/>
  <c r="L2989" i="6" s="1"/>
  <c r="K2990" i="6"/>
  <c r="L2990" i="6" s="1"/>
  <c r="K2991" i="6"/>
  <c r="L2991" i="6" s="1"/>
  <c r="K2992" i="6"/>
  <c r="L2992" i="6" s="1"/>
  <c r="K2993" i="6"/>
  <c r="L2993" i="6" s="1"/>
  <c r="K2994" i="6"/>
  <c r="L2994" i="6" s="1"/>
  <c r="K2995" i="6"/>
  <c r="L2995" i="6" s="1"/>
  <c r="K2996" i="6"/>
  <c r="L2996" i="6" s="1"/>
  <c r="K2997" i="6"/>
  <c r="L2997" i="6" s="1"/>
  <c r="K2998" i="6"/>
  <c r="L2998" i="6" s="1"/>
  <c r="K2999" i="6"/>
  <c r="L2999" i="6" s="1"/>
  <c r="K3000" i="6"/>
  <c r="L3000" i="6" s="1"/>
  <c r="K3001" i="6"/>
  <c r="L3001" i="6" s="1"/>
  <c r="K3002" i="6"/>
  <c r="L3002" i="6" s="1"/>
  <c r="K3003" i="6"/>
  <c r="L3003" i="6" s="1"/>
  <c r="K3004" i="6"/>
  <c r="L3004" i="6" s="1"/>
  <c r="K3005" i="6"/>
  <c r="L3005" i="6" s="1"/>
  <c r="K3006" i="6"/>
  <c r="L3006" i="6" s="1"/>
  <c r="K3007" i="6"/>
  <c r="L3007" i="6" s="1"/>
  <c r="K3008" i="6"/>
  <c r="L3008" i="6" s="1"/>
  <c r="K3009" i="6"/>
  <c r="L3009" i="6" s="1"/>
  <c r="K3010" i="6"/>
  <c r="L3010" i="6" s="1"/>
  <c r="K3011" i="6"/>
  <c r="L3011" i="6" s="1"/>
  <c r="K3012" i="6"/>
  <c r="L3012" i="6" s="1"/>
  <c r="K3013" i="6"/>
  <c r="L3013" i="6" s="1"/>
  <c r="K3014" i="6"/>
  <c r="L3014" i="6" s="1"/>
  <c r="K3015" i="6"/>
  <c r="L3015" i="6" s="1"/>
  <c r="K3016" i="6"/>
  <c r="L3016" i="6" s="1"/>
  <c r="K3017" i="6"/>
  <c r="L3017" i="6" s="1"/>
  <c r="K3018" i="6"/>
  <c r="L3018" i="6" s="1"/>
  <c r="K3019" i="6"/>
  <c r="L3019" i="6" s="1"/>
  <c r="K3020" i="6"/>
  <c r="L3020" i="6" s="1"/>
  <c r="K3021" i="6"/>
  <c r="L3021" i="6" s="1"/>
  <c r="K3022" i="6"/>
  <c r="L3022" i="6" s="1"/>
  <c r="K3023" i="6"/>
  <c r="L3023" i="6" s="1"/>
  <c r="K3024" i="6"/>
  <c r="L3024" i="6" s="1"/>
  <c r="K3025" i="6"/>
  <c r="L3025" i="6" s="1"/>
  <c r="K3026" i="6"/>
  <c r="L3026" i="6" s="1"/>
  <c r="K3027" i="6"/>
  <c r="L3027" i="6" s="1"/>
  <c r="K3028" i="6"/>
  <c r="L3028" i="6" s="1"/>
  <c r="K3029" i="6"/>
  <c r="L3029" i="6" s="1"/>
  <c r="K3030" i="6"/>
  <c r="L3030" i="6" s="1"/>
  <c r="K3031" i="6"/>
  <c r="L3031" i="6" s="1"/>
  <c r="K3032" i="6"/>
  <c r="L3032" i="6" s="1"/>
  <c r="K3033" i="6"/>
  <c r="L3033" i="6" s="1"/>
  <c r="K3034" i="6"/>
  <c r="L3034" i="6" s="1"/>
  <c r="K3035" i="6"/>
  <c r="L3035" i="6" s="1"/>
  <c r="K3036" i="6"/>
  <c r="L3036" i="6" s="1"/>
  <c r="K3037" i="6"/>
  <c r="L3037" i="6" s="1"/>
  <c r="K3038" i="6"/>
  <c r="L3038" i="6" s="1"/>
  <c r="K3039" i="6"/>
  <c r="L3039" i="6" s="1"/>
  <c r="K3040" i="6"/>
  <c r="L3040" i="6" s="1"/>
  <c r="K3041" i="6"/>
  <c r="L3041" i="6" s="1"/>
  <c r="K3042" i="6"/>
  <c r="L3042" i="6" s="1"/>
  <c r="K3043" i="6"/>
  <c r="L3043" i="6" s="1"/>
  <c r="K3044" i="6"/>
  <c r="L3044" i="6" s="1"/>
  <c r="K3045" i="6"/>
  <c r="L3045" i="6" s="1"/>
  <c r="K3046" i="6"/>
  <c r="L3046" i="6" s="1"/>
  <c r="K3047" i="6"/>
  <c r="L3047" i="6" s="1"/>
  <c r="K3048" i="6"/>
  <c r="L3048" i="6" s="1"/>
  <c r="K3049" i="6"/>
  <c r="L3049" i="6" s="1"/>
  <c r="K3050" i="6"/>
  <c r="L3050" i="6" s="1"/>
  <c r="K3051" i="6"/>
  <c r="L3051" i="6" s="1"/>
  <c r="K3052" i="6"/>
  <c r="L3052" i="6" s="1"/>
  <c r="K3053" i="6"/>
  <c r="L3053" i="6" s="1"/>
  <c r="K3054" i="6"/>
  <c r="L3054" i="6" s="1"/>
  <c r="K3055" i="6"/>
  <c r="L3055" i="6" s="1"/>
  <c r="K3056" i="6"/>
  <c r="L3056" i="6" s="1"/>
  <c r="K3057" i="6"/>
  <c r="L3057" i="6" s="1"/>
  <c r="K3058" i="6"/>
  <c r="L3058" i="6" s="1"/>
  <c r="K3059" i="6"/>
  <c r="L3059" i="6" s="1"/>
  <c r="K3060" i="6"/>
  <c r="L3060" i="6" s="1"/>
  <c r="K3061" i="6"/>
  <c r="L3061" i="6" s="1"/>
  <c r="K3062" i="6"/>
  <c r="L3062" i="6" s="1"/>
  <c r="K3063" i="6"/>
  <c r="L3063" i="6" s="1"/>
  <c r="K3064" i="6"/>
  <c r="L3064" i="6" s="1"/>
  <c r="K3065" i="6"/>
  <c r="L3065" i="6" s="1"/>
  <c r="K3066" i="6"/>
  <c r="L3066" i="6" s="1"/>
  <c r="K3067" i="6"/>
  <c r="L3067" i="6" s="1"/>
  <c r="K3068" i="6"/>
  <c r="L3068" i="6" s="1"/>
  <c r="K3069" i="6"/>
  <c r="L3069" i="6" s="1"/>
  <c r="K3070" i="6"/>
  <c r="L3070" i="6" s="1"/>
  <c r="K3071" i="6"/>
  <c r="L3071" i="6" s="1"/>
  <c r="K3072" i="6"/>
  <c r="L3072" i="6" s="1"/>
  <c r="K3073" i="6"/>
  <c r="L3073" i="6" s="1"/>
  <c r="K3074" i="6"/>
  <c r="L3074" i="6" s="1"/>
  <c r="K3075" i="6"/>
  <c r="L3075" i="6" s="1"/>
  <c r="K3076" i="6"/>
  <c r="L3076" i="6" s="1"/>
  <c r="K3077" i="6"/>
  <c r="L3077" i="6" s="1"/>
  <c r="K3078" i="6"/>
  <c r="L3078" i="6" s="1"/>
  <c r="K3079" i="6"/>
  <c r="L3079" i="6" s="1"/>
  <c r="K3080" i="6"/>
  <c r="L3080" i="6" s="1"/>
  <c r="K3081" i="6"/>
  <c r="L3081" i="6" s="1"/>
  <c r="K3082" i="6"/>
  <c r="L3082" i="6" s="1"/>
  <c r="K3083" i="6"/>
  <c r="L3083" i="6" s="1"/>
  <c r="K3084" i="6"/>
  <c r="L3084" i="6" s="1"/>
  <c r="K3085" i="6"/>
  <c r="L3085" i="6" s="1"/>
  <c r="K3086" i="6"/>
  <c r="L3086" i="6" s="1"/>
  <c r="K3087" i="6"/>
  <c r="L3087" i="6" s="1"/>
  <c r="K3088" i="6"/>
  <c r="L3088" i="6" s="1"/>
  <c r="K3089" i="6"/>
  <c r="L3089" i="6" s="1"/>
  <c r="K3090" i="6"/>
  <c r="L3090" i="6" s="1"/>
  <c r="K3091" i="6"/>
  <c r="L3091" i="6" s="1"/>
  <c r="K3092" i="6"/>
  <c r="L3092" i="6" s="1"/>
  <c r="K3093" i="6"/>
  <c r="L3093" i="6" s="1"/>
  <c r="K3094" i="6"/>
  <c r="L3094" i="6" s="1"/>
  <c r="K3095" i="6"/>
  <c r="L3095" i="6" s="1"/>
  <c r="K3096" i="6"/>
  <c r="L3096" i="6" s="1"/>
  <c r="K3097" i="6"/>
  <c r="L3097" i="6" s="1"/>
  <c r="K3098" i="6"/>
  <c r="L3098" i="6" s="1"/>
  <c r="K3099" i="6"/>
  <c r="L3099" i="6" s="1"/>
  <c r="K3100" i="6"/>
  <c r="L3100" i="6" s="1"/>
  <c r="K3101" i="6"/>
  <c r="L3101" i="6" s="1"/>
  <c r="K3102" i="6"/>
  <c r="L3102" i="6" s="1"/>
  <c r="K3103" i="6"/>
  <c r="L3103" i="6" s="1"/>
  <c r="K3104" i="6"/>
  <c r="L3104" i="6" s="1"/>
  <c r="K3105" i="6"/>
  <c r="L3105" i="6" s="1"/>
  <c r="K3106" i="6"/>
  <c r="L3106" i="6" s="1"/>
  <c r="K3107" i="6"/>
  <c r="L3107" i="6" s="1"/>
  <c r="K3108" i="6"/>
  <c r="L3108" i="6" s="1"/>
  <c r="K3109" i="6"/>
  <c r="L3109" i="6" s="1"/>
  <c r="K3110" i="6"/>
  <c r="L3110" i="6" s="1"/>
  <c r="K3111" i="6"/>
  <c r="L3111" i="6" s="1"/>
  <c r="K3112" i="6"/>
  <c r="L3112" i="6" s="1"/>
  <c r="K3113" i="6"/>
  <c r="L3113" i="6" s="1"/>
  <c r="K3114" i="6"/>
  <c r="L3114" i="6" s="1"/>
  <c r="K3115" i="6"/>
  <c r="L3115" i="6" s="1"/>
  <c r="K3116" i="6"/>
  <c r="L3116" i="6" s="1"/>
  <c r="K3117" i="6"/>
  <c r="L3117" i="6" s="1"/>
  <c r="K3118" i="6"/>
  <c r="L3118" i="6" s="1"/>
  <c r="K3119" i="6"/>
  <c r="L3119" i="6" s="1"/>
  <c r="K3120" i="6"/>
  <c r="L3120" i="6" s="1"/>
  <c r="K3121" i="6"/>
  <c r="L3121" i="6" s="1"/>
  <c r="K3122" i="6"/>
  <c r="L3122" i="6" s="1"/>
  <c r="K3123" i="6"/>
  <c r="L3123" i="6" s="1"/>
  <c r="K3124" i="6"/>
  <c r="L3124" i="6" s="1"/>
  <c r="K3125" i="6"/>
  <c r="L3125" i="6" s="1"/>
  <c r="K3126" i="6"/>
  <c r="L3126" i="6" s="1"/>
  <c r="K3127" i="6"/>
  <c r="L3127" i="6" s="1"/>
  <c r="K3128" i="6"/>
  <c r="L3128" i="6" s="1"/>
  <c r="K3129" i="6"/>
  <c r="L3129" i="6" s="1"/>
  <c r="K3130" i="6"/>
  <c r="L3130" i="6" s="1"/>
  <c r="K3131" i="6"/>
  <c r="L3131" i="6" s="1"/>
  <c r="K3132" i="6"/>
  <c r="L3132" i="6" s="1"/>
  <c r="K3133" i="6"/>
  <c r="L3133" i="6" s="1"/>
  <c r="K3134" i="6"/>
  <c r="L3134" i="6" s="1"/>
  <c r="K3135" i="6"/>
  <c r="L3135" i="6" s="1"/>
  <c r="K3136" i="6"/>
  <c r="L3136" i="6" s="1"/>
  <c r="K3137" i="6"/>
  <c r="L3137" i="6" s="1"/>
  <c r="K3138" i="6"/>
  <c r="L3138" i="6" s="1"/>
  <c r="K3139" i="6"/>
  <c r="L3139" i="6" s="1"/>
  <c r="K3140" i="6"/>
  <c r="L3140" i="6" s="1"/>
  <c r="K3141" i="6"/>
  <c r="L3141" i="6" s="1"/>
  <c r="K3142" i="6"/>
  <c r="L3142" i="6" s="1"/>
  <c r="K3143" i="6"/>
  <c r="L3143" i="6" s="1"/>
  <c r="K3144" i="6"/>
  <c r="L3144" i="6" s="1"/>
  <c r="K3145" i="6"/>
  <c r="L3145" i="6" s="1"/>
  <c r="K3146" i="6"/>
  <c r="L3146" i="6" s="1"/>
  <c r="K3147" i="6"/>
  <c r="L3147" i="6" s="1"/>
  <c r="K3148" i="6"/>
  <c r="L3148" i="6" s="1"/>
  <c r="K3149" i="6"/>
  <c r="L3149" i="6" s="1"/>
  <c r="K3150" i="6"/>
  <c r="L3150" i="6" s="1"/>
  <c r="K3151" i="6"/>
  <c r="L3151" i="6" s="1"/>
  <c r="K3152" i="6"/>
  <c r="L3152" i="6" s="1"/>
  <c r="K3153" i="6"/>
  <c r="L3153" i="6" s="1"/>
  <c r="K3154" i="6"/>
  <c r="L3154" i="6" s="1"/>
  <c r="K3155" i="6"/>
  <c r="L3155" i="6" s="1"/>
  <c r="K3156" i="6"/>
  <c r="L3156" i="6" s="1"/>
  <c r="K3157" i="6"/>
  <c r="L3157" i="6" s="1"/>
  <c r="K3158" i="6"/>
  <c r="L3158" i="6" s="1"/>
  <c r="K3159" i="6"/>
  <c r="L3159" i="6" s="1"/>
  <c r="K3160" i="6"/>
  <c r="L3160" i="6" s="1"/>
  <c r="K3161" i="6"/>
  <c r="L3161" i="6" s="1"/>
  <c r="K3162" i="6"/>
  <c r="L3162" i="6" s="1"/>
  <c r="K3163" i="6"/>
  <c r="L3163" i="6" s="1"/>
  <c r="K3164" i="6"/>
  <c r="L3164" i="6" s="1"/>
  <c r="K3165" i="6"/>
  <c r="L3165" i="6" s="1"/>
  <c r="K3166" i="6"/>
  <c r="L3166" i="6" s="1"/>
  <c r="K3167" i="6"/>
  <c r="L3167" i="6" s="1"/>
  <c r="K3168" i="6"/>
  <c r="L3168" i="6" s="1"/>
  <c r="K3169" i="6"/>
  <c r="L3169" i="6" s="1"/>
  <c r="K3170" i="6"/>
  <c r="L3170" i="6" s="1"/>
  <c r="K3171" i="6"/>
  <c r="L3171" i="6" s="1"/>
  <c r="K3172" i="6"/>
  <c r="L3172" i="6" s="1"/>
  <c r="K3173" i="6"/>
  <c r="L3173" i="6" s="1"/>
  <c r="K3174" i="6"/>
  <c r="L3174" i="6" s="1"/>
  <c r="K3175" i="6"/>
  <c r="L3175" i="6" s="1"/>
  <c r="K3176" i="6"/>
  <c r="L3176" i="6" s="1"/>
  <c r="K3177" i="6"/>
  <c r="L3177" i="6" s="1"/>
  <c r="K3178" i="6"/>
  <c r="L3178" i="6" s="1"/>
  <c r="K3179" i="6"/>
  <c r="L3179" i="6" s="1"/>
  <c r="K3180" i="6"/>
  <c r="L3180" i="6" s="1"/>
  <c r="K3181" i="6"/>
  <c r="L3181" i="6" s="1"/>
  <c r="K3182" i="6"/>
  <c r="L3182" i="6" s="1"/>
  <c r="K3183" i="6"/>
  <c r="L3183" i="6" s="1"/>
  <c r="K3184" i="6"/>
  <c r="L3184" i="6" s="1"/>
  <c r="K3185" i="6"/>
  <c r="L3185" i="6" s="1"/>
  <c r="K3186" i="6"/>
  <c r="L3186" i="6" s="1"/>
  <c r="K3187" i="6"/>
  <c r="L3187" i="6" s="1"/>
  <c r="K3188" i="6"/>
  <c r="L3188" i="6" s="1"/>
  <c r="K3189" i="6"/>
  <c r="L3189" i="6" s="1"/>
  <c r="K3190" i="6"/>
  <c r="L3190" i="6" s="1"/>
  <c r="K3191" i="6"/>
  <c r="L3191" i="6" s="1"/>
  <c r="K3192" i="6"/>
  <c r="L3192" i="6" s="1"/>
  <c r="K3193" i="6"/>
  <c r="L3193" i="6" s="1"/>
  <c r="K3194" i="6"/>
  <c r="L3194" i="6" s="1"/>
  <c r="K3195" i="6"/>
  <c r="L3195" i="6" s="1"/>
  <c r="K3196" i="6"/>
  <c r="L3196" i="6" s="1"/>
  <c r="K3197" i="6"/>
  <c r="L3197" i="6" s="1"/>
  <c r="K3198" i="6"/>
  <c r="L3198" i="6" s="1"/>
  <c r="K3199" i="6"/>
  <c r="L3199" i="6" s="1"/>
  <c r="K3200" i="6"/>
  <c r="L3200" i="6" s="1"/>
  <c r="K3201" i="6"/>
  <c r="L3201" i="6" s="1"/>
  <c r="K3202" i="6"/>
  <c r="L3202" i="6" s="1"/>
  <c r="K3203" i="6"/>
  <c r="L3203" i="6" s="1"/>
  <c r="K3204" i="6"/>
  <c r="L3204" i="6" s="1"/>
  <c r="K3205" i="6"/>
  <c r="L3205" i="6" s="1"/>
  <c r="K3206" i="6"/>
  <c r="L3206" i="6" s="1"/>
  <c r="K3207" i="6"/>
  <c r="L3207" i="6" s="1"/>
  <c r="K3208" i="6"/>
  <c r="L3208" i="6" s="1"/>
  <c r="K3209" i="6"/>
  <c r="L3209" i="6" s="1"/>
  <c r="K3210" i="6"/>
  <c r="L3210" i="6" s="1"/>
  <c r="K3211" i="6"/>
  <c r="L3211" i="6" s="1"/>
  <c r="K3212" i="6"/>
  <c r="L3212" i="6" s="1"/>
  <c r="K3213" i="6"/>
  <c r="L3213" i="6" s="1"/>
  <c r="K3214" i="6"/>
  <c r="L3214" i="6" s="1"/>
  <c r="K3215" i="6"/>
  <c r="L3215" i="6" s="1"/>
  <c r="K3216" i="6"/>
  <c r="L3216" i="6" s="1"/>
  <c r="K3217" i="6"/>
  <c r="L3217" i="6" s="1"/>
  <c r="K3218" i="6"/>
  <c r="L3218" i="6" s="1"/>
  <c r="K3219" i="6"/>
  <c r="L3219" i="6" s="1"/>
  <c r="K3220" i="6"/>
  <c r="L3220" i="6" s="1"/>
  <c r="K3221" i="6"/>
  <c r="L3221" i="6" s="1"/>
  <c r="K3222" i="6"/>
  <c r="L3222" i="6" s="1"/>
  <c r="K3223" i="6"/>
  <c r="L3223" i="6" s="1"/>
  <c r="K3224" i="6"/>
  <c r="L3224" i="6" s="1"/>
  <c r="K3225" i="6"/>
  <c r="L3225" i="6" s="1"/>
  <c r="K3226" i="6"/>
  <c r="L3226" i="6" s="1"/>
  <c r="K3227" i="6"/>
  <c r="L3227" i="6" s="1"/>
  <c r="K3228" i="6"/>
  <c r="L3228" i="6" s="1"/>
  <c r="K3229" i="6"/>
  <c r="L3229" i="6" s="1"/>
  <c r="K3230" i="6"/>
  <c r="L3230" i="6" s="1"/>
  <c r="K3231" i="6"/>
  <c r="L3231" i="6" s="1"/>
  <c r="K3232" i="6"/>
  <c r="L3232" i="6" s="1"/>
  <c r="K3233" i="6"/>
  <c r="L3233" i="6" s="1"/>
  <c r="K3234" i="6"/>
  <c r="L3234" i="6" s="1"/>
  <c r="K3235" i="6"/>
  <c r="L3235" i="6" s="1"/>
  <c r="K3236" i="6"/>
  <c r="L3236" i="6" s="1"/>
  <c r="K3237" i="6"/>
  <c r="L3237" i="6" s="1"/>
  <c r="K3238" i="6"/>
  <c r="L3238" i="6" s="1"/>
  <c r="K3239" i="6"/>
  <c r="L3239" i="6" s="1"/>
  <c r="K3240" i="6"/>
  <c r="L3240" i="6" s="1"/>
  <c r="K3241" i="6"/>
  <c r="L3241" i="6" s="1"/>
  <c r="K3242" i="6"/>
  <c r="L3242" i="6" s="1"/>
  <c r="K3243" i="6"/>
  <c r="L3243" i="6" s="1"/>
  <c r="K3244" i="6"/>
  <c r="L3244" i="6" s="1"/>
  <c r="K3245" i="6"/>
  <c r="L3245" i="6" s="1"/>
  <c r="K3246" i="6"/>
  <c r="L3246" i="6" s="1"/>
  <c r="K3247" i="6"/>
  <c r="L3247" i="6" s="1"/>
  <c r="K3248" i="6"/>
  <c r="L3248" i="6" s="1"/>
  <c r="K3249" i="6"/>
  <c r="L3249" i="6" s="1"/>
  <c r="K3250" i="6"/>
  <c r="L3250" i="6" s="1"/>
  <c r="K3251" i="6"/>
  <c r="L3251" i="6" s="1"/>
  <c r="K3252" i="6"/>
  <c r="L3252" i="6" s="1"/>
  <c r="K3253" i="6"/>
  <c r="L3253" i="6" s="1"/>
  <c r="K3254" i="6"/>
  <c r="L3254" i="6" s="1"/>
  <c r="K3255" i="6"/>
  <c r="L3255" i="6" s="1"/>
  <c r="K3256" i="6"/>
  <c r="L3256" i="6" s="1"/>
  <c r="K3257" i="6"/>
  <c r="L3257" i="6" s="1"/>
  <c r="K3258" i="6"/>
  <c r="L3258" i="6" s="1"/>
  <c r="K3259" i="6"/>
  <c r="L3259" i="6" s="1"/>
  <c r="K3260" i="6"/>
  <c r="L3260" i="6" s="1"/>
  <c r="K3261" i="6"/>
  <c r="L3261" i="6" s="1"/>
  <c r="K3262" i="6"/>
  <c r="L3262" i="6" s="1"/>
  <c r="K3263" i="6"/>
  <c r="L3263" i="6" s="1"/>
  <c r="K3264" i="6"/>
  <c r="L3264" i="6" s="1"/>
  <c r="K3265" i="6"/>
  <c r="L3265" i="6" s="1"/>
  <c r="K3266" i="6"/>
  <c r="L3266" i="6" s="1"/>
  <c r="K3267" i="6"/>
  <c r="L3267" i="6" s="1"/>
  <c r="K3268" i="6"/>
  <c r="L3268" i="6" s="1"/>
  <c r="K3269" i="6"/>
  <c r="L3269" i="6" s="1"/>
  <c r="K3270" i="6"/>
  <c r="L3270" i="6" s="1"/>
  <c r="K3271" i="6"/>
  <c r="L3271" i="6" s="1"/>
  <c r="K3272" i="6"/>
  <c r="L3272" i="6" s="1"/>
  <c r="K3273" i="6"/>
  <c r="L3273" i="6" s="1"/>
  <c r="K3274" i="6"/>
  <c r="L3274" i="6" s="1"/>
  <c r="K3275" i="6"/>
  <c r="L3275" i="6" s="1"/>
  <c r="K3276" i="6"/>
  <c r="L3276" i="6" s="1"/>
  <c r="K3277" i="6"/>
  <c r="L3277" i="6" s="1"/>
  <c r="K3278" i="6"/>
  <c r="L3278" i="6" s="1"/>
  <c r="K3279" i="6"/>
  <c r="L3279" i="6" s="1"/>
  <c r="K3280" i="6"/>
  <c r="L3280" i="6" s="1"/>
  <c r="K3281" i="6"/>
  <c r="L3281" i="6" s="1"/>
  <c r="K3282" i="6"/>
  <c r="L3282" i="6" s="1"/>
  <c r="K3283" i="6"/>
  <c r="L3283" i="6" s="1"/>
  <c r="K3284" i="6"/>
  <c r="L3284" i="6" s="1"/>
  <c r="K3285" i="6"/>
  <c r="L3285" i="6" s="1"/>
  <c r="K3286" i="6"/>
  <c r="L3286" i="6" s="1"/>
  <c r="K3287" i="6"/>
  <c r="L3287" i="6" s="1"/>
  <c r="K3288" i="6"/>
  <c r="L3288" i="6" s="1"/>
  <c r="K3289" i="6"/>
  <c r="L3289" i="6" s="1"/>
  <c r="K3290" i="6"/>
  <c r="L3290" i="6" s="1"/>
  <c r="K3291" i="6"/>
  <c r="L3291" i="6" s="1"/>
  <c r="K3292" i="6"/>
  <c r="L3292" i="6" s="1"/>
  <c r="K3293" i="6"/>
  <c r="L3293" i="6" s="1"/>
  <c r="K3294" i="6"/>
  <c r="L3294" i="6" s="1"/>
  <c r="K3295" i="6"/>
  <c r="L3295" i="6" s="1"/>
  <c r="K3296" i="6"/>
  <c r="L3296" i="6" s="1"/>
  <c r="K3297" i="6"/>
  <c r="L3297" i="6" s="1"/>
  <c r="K3298" i="6"/>
  <c r="L3298" i="6" s="1"/>
  <c r="K3299" i="6"/>
  <c r="L3299" i="6" s="1"/>
  <c r="K3300" i="6"/>
  <c r="L3300" i="6" s="1"/>
  <c r="K3301" i="6"/>
  <c r="L3301" i="6" s="1"/>
  <c r="K3302" i="6"/>
  <c r="L3302" i="6" s="1"/>
  <c r="K3303" i="6"/>
  <c r="L3303" i="6" s="1"/>
  <c r="K3304" i="6"/>
  <c r="L3304" i="6" s="1"/>
  <c r="K3305" i="6"/>
  <c r="L3305" i="6" s="1"/>
  <c r="K3306" i="6"/>
  <c r="L3306" i="6" s="1"/>
  <c r="K3307" i="6"/>
  <c r="L3307" i="6" s="1"/>
  <c r="K3308" i="6"/>
  <c r="L3308" i="6" s="1"/>
  <c r="K3309" i="6"/>
  <c r="L3309" i="6" s="1"/>
  <c r="K3310" i="6"/>
  <c r="L3310" i="6" s="1"/>
  <c r="K3311" i="6"/>
  <c r="L3311" i="6" s="1"/>
  <c r="K3312" i="6"/>
  <c r="L3312" i="6" s="1"/>
  <c r="K3313" i="6"/>
  <c r="L3313" i="6" s="1"/>
  <c r="K3314" i="6"/>
  <c r="L3314" i="6" s="1"/>
  <c r="K3315" i="6"/>
  <c r="L3315" i="6" s="1"/>
  <c r="K3316" i="6"/>
  <c r="L3316" i="6" s="1"/>
  <c r="K3317" i="6"/>
  <c r="L3317" i="6" s="1"/>
  <c r="K3318" i="6"/>
  <c r="L3318" i="6" s="1"/>
  <c r="K3319" i="6"/>
  <c r="L3319" i="6" s="1"/>
  <c r="K3320" i="6"/>
  <c r="L3320" i="6" s="1"/>
  <c r="K3321" i="6"/>
  <c r="L3321" i="6" s="1"/>
  <c r="K3322" i="6"/>
  <c r="L3322" i="6" s="1"/>
  <c r="K3323" i="6"/>
  <c r="L3323" i="6" s="1"/>
  <c r="K3324" i="6"/>
  <c r="L3324" i="6" s="1"/>
  <c r="K3325" i="6"/>
  <c r="L3325" i="6" s="1"/>
  <c r="K3326" i="6"/>
  <c r="L3326" i="6" s="1"/>
  <c r="K3327" i="6"/>
  <c r="L3327" i="6" s="1"/>
  <c r="K3328" i="6"/>
  <c r="L3328" i="6" s="1"/>
  <c r="K3329" i="6"/>
  <c r="L3329" i="6" s="1"/>
  <c r="K3330" i="6"/>
  <c r="L3330" i="6" s="1"/>
  <c r="K3331" i="6"/>
  <c r="L3331" i="6" s="1"/>
  <c r="K3332" i="6"/>
  <c r="L3332" i="6" s="1"/>
  <c r="K3333" i="6"/>
  <c r="L3333" i="6" s="1"/>
  <c r="K3334" i="6"/>
  <c r="L3334" i="6" s="1"/>
  <c r="K3335" i="6"/>
  <c r="L3335" i="6" s="1"/>
  <c r="K3336" i="6"/>
  <c r="L3336" i="6" s="1"/>
  <c r="K3337" i="6"/>
  <c r="L3337" i="6" s="1"/>
  <c r="K3338" i="6"/>
  <c r="L3338" i="6" s="1"/>
  <c r="K3339" i="6"/>
  <c r="L3339" i="6" s="1"/>
  <c r="K3340" i="6"/>
  <c r="L3340" i="6" s="1"/>
  <c r="K3341" i="6"/>
  <c r="L3341" i="6" s="1"/>
  <c r="K3342" i="6"/>
  <c r="L3342" i="6" s="1"/>
  <c r="K3343" i="6"/>
  <c r="L3343" i="6" s="1"/>
  <c r="K3344" i="6"/>
  <c r="L3344" i="6" s="1"/>
  <c r="K3345" i="6"/>
  <c r="L3345" i="6" s="1"/>
  <c r="K3346" i="6"/>
  <c r="L3346" i="6" s="1"/>
  <c r="K3347" i="6"/>
  <c r="L3347" i="6" s="1"/>
  <c r="K3348" i="6"/>
  <c r="L3348" i="6" s="1"/>
  <c r="K3349" i="6"/>
  <c r="L3349" i="6" s="1"/>
  <c r="K3350" i="6"/>
  <c r="L3350" i="6" s="1"/>
  <c r="K3351" i="6"/>
  <c r="L3351" i="6" s="1"/>
  <c r="K3352" i="6"/>
  <c r="L3352" i="6" s="1"/>
  <c r="K3353" i="6"/>
  <c r="L3353" i="6" s="1"/>
  <c r="K3354" i="6"/>
  <c r="L3354" i="6" s="1"/>
  <c r="K3355" i="6"/>
  <c r="L3355" i="6" s="1"/>
  <c r="K3356" i="6"/>
  <c r="L3356" i="6" s="1"/>
  <c r="K3357" i="6"/>
  <c r="L3357" i="6" s="1"/>
  <c r="K3358" i="6"/>
  <c r="L3358" i="6" s="1"/>
  <c r="K3359" i="6"/>
  <c r="L3359" i="6" s="1"/>
  <c r="K3360" i="6"/>
  <c r="L3360" i="6" s="1"/>
  <c r="K3361" i="6"/>
  <c r="L3361" i="6" s="1"/>
  <c r="K3362" i="6"/>
  <c r="L3362" i="6" s="1"/>
  <c r="K3363" i="6"/>
  <c r="L3363" i="6" s="1"/>
  <c r="K3364" i="6"/>
  <c r="L3364" i="6" s="1"/>
  <c r="K3365" i="6"/>
  <c r="L3365" i="6" s="1"/>
  <c r="K3366" i="6"/>
  <c r="L3366" i="6" s="1"/>
  <c r="K3367" i="6"/>
  <c r="L3367" i="6" s="1"/>
  <c r="K3368" i="6"/>
  <c r="L3368" i="6" s="1"/>
  <c r="K3369" i="6"/>
  <c r="L3369" i="6" s="1"/>
  <c r="K3370" i="6"/>
  <c r="L3370" i="6" s="1"/>
  <c r="K3371" i="6"/>
  <c r="L3371" i="6" s="1"/>
  <c r="K3372" i="6"/>
  <c r="L3372" i="6" s="1"/>
  <c r="K3373" i="6"/>
  <c r="L3373" i="6" s="1"/>
  <c r="K3374" i="6"/>
  <c r="L3374" i="6" s="1"/>
  <c r="K3375" i="6"/>
  <c r="L3375" i="6" s="1"/>
  <c r="K3376" i="6"/>
  <c r="L3376" i="6" s="1"/>
  <c r="K3377" i="6"/>
  <c r="L3377" i="6" s="1"/>
  <c r="K3378" i="6"/>
  <c r="L3378" i="6" s="1"/>
  <c r="K3379" i="6"/>
  <c r="L3379" i="6" s="1"/>
  <c r="K3380" i="6"/>
  <c r="L3380" i="6" s="1"/>
  <c r="K3381" i="6"/>
  <c r="L3381" i="6" s="1"/>
  <c r="K3382" i="6"/>
  <c r="L3382" i="6" s="1"/>
  <c r="K3383" i="6"/>
  <c r="L3383" i="6" s="1"/>
  <c r="K3384" i="6"/>
  <c r="L3384" i="6" s="1"/>
  <c r="K3385" i="6"/>
  <c r="L3385" i="6" s="1"/>
  <c r="K3386" i="6"/>
  <c r="L3386" i="6" s="1"/>
  <c r="K3387" i="6"/>
  <c r="L3387" i="6" s="1"/>
  <c r="K3388" i="6"/>
  <c r="L3388" i="6" s="1"/>
  <c r="K3389" i="6"/>
  <c r="L3389" i="6" s="1"/>
  <c r="K3390" i="6"/>
  <c r="L3390" i="6" s="1"/>
  <c r="K3391" i="6"/>
  <c r="L3391" i="6" s="1"/>
  <c r="K3392" i="6"/>
  <c r="L3392" i="6" s="1"/>
  <c r="K3393" i="6"/>
  <c r="L3393" i="6" s="1"/>
  <c r="K3394" i="6"/>
  <c r="L3394" i="6" s="1"/>
  <c r="K3395" i="6"/>
  <c r="L3395" i="6" s="1"/>
  <c r="K3396" i="6"/>
  <c r="L3396" i="6" s="1"/>
  <c r="K3397" i="6"/>
  <c r="L3397" i="6" s="1"/>
  <c r="K3398" i="6"/>
  <c r="L3398" i="6" s="1"/>
  <c r="K3399" i="6"/>
  <c r="L3399" i="6" s="1"/>
  <c r="K3400" i="6"/>
  <c r="L3400" i="6" s="1"/>
  <c r="K3401" i="6"/>
  <c r="L3401" i="6" s="1"/>
  <c r="K3402" i="6"/>
  <c r="L3402" i="6" s="1"/>
  <c r="K3403" i="6"/>
  <c r="L3403" i="6" s="1"/>
  <c r="K3404" i="6"/>
  <c r="L3404" i="6" s="1"/>
  <c r="K3405" i="6"/>
  <c r="L3405" i="6" s="1"/>
  <c r="K3406" i="6"/>
  <c r="L3406" i="6" s="1"/>
  <c r="K3407" i="6"/>
  <c r="L3407" i="6" s="1"/>
  <c r="K3408" i="6"/>
  <c r="L3408" i="6" s="1"/>
  <c r="K3409" i="6"/>
  <c r="L3409" i="6" s="1"/>
  <c r="K3410" i="6"/>
  <c r="L3410" i="6" s="1"/>
  <c r="K3411" i="6"/>
  <c r="L3411" i="6" s="1"/>
  <c r="K3412" i="6"/>
  <c r="L3412" i="6" s="1"/>
  <c r="K3413" i="6"/>
  <c r="L3413" i="6" s="1"/>
  <c r="K3414" i="6"/>
  <c r="L3414" i="6" s="1"/>
  <c r="K3415" i="6"/>
  <c r="L3415" i="6" s="1"/>
  <c r="K3416" i="6"/>
  <c r="L3416" i="6" s="1"/>
  <c r="K3417" i="6"/>
  <c r="L3417" i="6" s="1"/>
  <c r="K3418" i="6"/>
  <c r="L3418" i="6" s="1"/>
  <c r="K3419" i="6"/>
  <c r="L3419" i="6" s="1"/>
  <c r="K3420" i="6"/>
  <c r="L3420" i="6" s="1"/>
  <c r="K3421" i="6"/>
  <c r="L3421" i="6" s="1"/>
  <c r="K3422" i="6"/>
  <c r="L3422" i="6" s="1"/>
  <c r="K3423" i="6"/>
  <c r="L3423" i="6" s="1"/>
  <c r="K3424" i="6"/>
  <c r="L3424" i="6" s="1"/>
  <c r="K3425" i="6"/>
  <c r="L3425" i="6" s="1"/>
  <c r="K3426" i="6"/>
  <c r="L3426" i="6" s="1"/>
  <c r="K3427" i="6"/>
  <c r="L3427" i="6" s="1"/>
  <c r="K3428" i="6"/>
  <c r="L3428" i="6" s="1"/>
  <c r="K3429" i="6"/>
  <c r="L3429" i="6" s="1"/>
  <c r="K3430" i="6"/>
  <c r="L3430" i="6" s="1"/>
  <c r="K3431" i="6"/>
  <c r="L3431" i="6" s="1"/>
  <c r="K3432" i="6"/>
  <c r="L3432" i="6" s="1"/>
  <c r="K3433" i="6"/>
  <c r="L3433" i="6" s="1"/>
  <c r="K3434" i="6"/>
  <c r="L3434" i="6" s="1"/>
  <c r="K3435" i="6"/>
  <c r="L3435" i="6" s="1"/>
  <c r="K3436" i="6"/>
  <c r="L3436" i="6" s="1"/>
  <c r="K3437" i="6"/>
  <c r="L3437" i="6" s="1"/>
  <c r="K3438" i="6"/>
  <c r="L3438" i="6" s="1"/>
  <c r="K3439" i="6"/>
  <c r="L3439" i="6" s="1"/>
  <c r="K3440" i="6"/>
  <c r="L3440" i="6" s="1"/>
  <c r="K3441" i="6"/>
  <c r="L3441" i="6" s="1"/>
  <c r="K3442" i="6"/>
  <c r="L3442" i="6" s="1"/>
  <c r="K3443" i="6"/>
  <c r="L3443" i="6" s="1"/>
  <c r="K3444" i="6"/>
  <c r="L3444" i="6" s="1"/>
  <c r="K3445" i="6"/>
  <c r="L3445" i="6" s="1"/>
  <c r="K3446" i="6"/>
  <c r="L3446" i="6" s="1"/>
  <c r="K3447" i="6"/>
  <c r="L3447" i="6" s="1"/>
  <c r="K3448" i="6"/>
  <c r="L3448" i="6" s="1"/>
  <c r="K3449" i="6"/>
  <c r="L3449" i="6" s="1"/>
  <c r="K3450" i="6"/>
  <c r="L3450" i="6" s="1"/>
  <c r="K3451" i="6"/>
  <c r="L3451" i="6" s="1"/>
  <c r="K3452" i="6"/>
  <c r="L3452" i="6" s="1"/>
  <c r="K3453" i="6"/>
  <c r="L3453" i="6" s="1"/>
  <c r="K3454" i="6"/>
  <c r="L3454" i="6" s="1"/>
  <c r="K3455" i="6"/>
  <c r="L3455" i="6" s="1"/>
  <c r="K3456" i="6"/>
  <c r="L3456" i="6" s="1"/>
  <c r="K3457" i="6"/>
  <c r="L3457" i="6" s="1"/>
  <c r="K3458" i="6"/>
  <c r="L3458" i="6" s="1"/>
  <c r="K3459" i="6"/>
  <c r="L3459" i="6" s="1"/>
  <c r="K3460" i="6"/>
  <c r="L3460" i="6" s="1"/>
  <c r="K3461" i="6"/>
  <c r="L3461" i="6" s="1"/>
  <c r="K3462" i="6"/>
  <c r="L3462" i="6" s="1"/>
  <c r="K3463" i="6"/>
  <c r="L3463" i="6" s="1"/>
  <c r="K3464" i="6"/>
  <c r="L3464" i="6" s="1"/>
  <c r="K3465" i="6"/>
  <c r="L3465" i="6" s="1"/>
  <c r="K3466" i="6"/>
  <c r="L3466" i="6" s="1"/>
  <c r="K3467" i="6"/>
  <c r="L3467" i="6" s="1"/>
  <c r="K3468" i="6"/>
  <c r="L3468" i="6" s="1"/>
  <c r="K3469" i="6"/>
  <c r="L3469" i="6" s="1"/>
  <c r="K3470" i="6"/>
  <c r="L3470" i="6" s="1"/>
  <c r="K3471" i="6"/>
  <c r="L3471" i="6" s="1"/>
  <c r="K3472" i="6"/>
  <c r="L3472" i="6" s="1"/>
  <c r="K3473" i="6"/>
  <c r="L3473" i="6" s="1"/>
  <c r="K3474" i="6"/>
  <c r="L3474" i="6" s="1"/>
  <c r="K3475" i="6"/>
  <c r="L3475" i="6" s="1"/>
  <c r="K3476" i="6"/>
  <c r="L3476" i="6" s="1"/>
  <c r="K3477" i="6"/>
  <c r="L3477" i="6" s="1"/>
  <c r="K3478" i="6"/>
  <c r="L3478" i="6" s="1"/>
  <c r="K3479" i="6"/>
  <c r="L3479" i="6" s="1"/>
  <c r="K3480" i="6"/>
  <c r="L3480" i="6" s="1"/>
  <c r="K3481" i="6"/>
  <c r="L3481" i="6" s="1"/>
  <c r="K3482" i="6"/>
  <c r="L3482" i="6" s="1"/>
  <c r="K3483" i="6"/>
  <c r="L3483" i="6" s="1"/>
  <c r="K3484" i="6"/>
  <c r="L3484" i="6" s="1"/>
  <c r="K3485" i="6"/>
  <c r="L3485" i="6" s="1"/>
  <c r="K3486" i="6"/>
  <c r="L3486" i="6" s="1"/>
  <c r="K3487" i="6"/>
  <c r="L3487" i="6" s="1"/>
  <c r="K3488" i="6"/>
  <c r="L3488" i="6" s="1"/>
  <c r="K3489" i="6"/>
  <c r="L3489" i="6" s="1"/>
  <c r="K3490" i="6"/>
  <c r="L3490" i="6" s="1"/>
  <c r="K3491" i="6"/>
  <c r="L3491" i="6" s="1"/>
  <c r="K3492" i="6"/>
  <c r="L3492" i="6" s="1"/>
  <c r="K3493" i="6"/>
  <c r="L3493" i="6" s="1"/>
  <c r="K3494" i="6"/>
  <c r="L3494" i="6" s="1"/>
  <c r="K3495" i="6"/>
  <c r="L3495" i="6" s="1"/>
  <c r="K3496" i="6"/>
  <c r="L3496" i="6" s="1"/>
  <c r="K3497" i="6"/>
  <c r="L3497" i="6" s="1"/>
  <c r="K3498" i="6"/>
  <c r="L3498" i="6" s="1"/>
  <c r="K3499" i="6"/>
  <c r="L3499" i="6" s="1"/>
  <c r="K3500" i="6"/>
  <c r="L3500" i="6" s="1"/>
  <c r="K3501" i="6"/>
  <c r="L3501" i="6" s="1"/>
  <c r="K3502" i="6"/>
  <c r="L3502" i="6" s="1"/>
  <c r="K3503" i="6"/>
  <c r="L3503" i="6" s="1"/>
  <c r="K3504" i="6"/>
  <c r="L3504" i="6" s="1"/>
  <c r="K3505" i="6"/>
  <c r="L3505" i="6" s="1"/>
  <c r="K3506" i="6"/>
  <c r="L3506" i="6" s="1"/>
  <c r="K3507" i="6"/>
  <c r="L3507" i="6" s="1"/>
  <c r="K3508" i="6"/>
  <c r="L3508" i="6" s="1"/>
  <c r="K3509" i="6"/>
  <c r="L3509" i="6" s="1"/>
  <c r="K3510" i="6"/>
  <c r="L3510" i="6" s="1"/>
  <c r="K3511" i="6"/>
  <c r="L3511" i="6" s="1"/>
  <c r="K3512" i="6"/>
  <c r="L3512" i="6" s="1"/>
  <c r="K3513" i="6"/>
  <c r="L3513" i="6" s="1"/>
  <c r="K3514" i="6"/>
  <c r="L3514" i="6" s="1"/>
  <c r="K3515" i="6"/>
  <c r="L3515" i="6" s="1"/>
  <c r="K3516" i="6"/>
  <c r="L3516" i="6" s="1"/>
  <c r="K3517" i="6"/>
  <c r="L3517" i="6" s="1"/>
  <c r="K3518" i="6"/>
  <c r="L3518" i="6" s="1"/>
  <c r="K3519" i="6"/>
  <c r="L3519" i="6" s="1"/>
  <c r="K3520" i="6"/>
  <c r="L3520" i="6" s="1"/>
  <c r="K3521" i="6"/>
  <c r="L3521" i="6" s="1"/>
  <c r="K3522" i="6"/>
  <c r="L3522" i="6" s="1"/>
  <c r="K3523" i="6"/>
  <c r="L3523" i="6" s="1"/>
  <c r="K3524" i="6"/>
  <c r="L3524" i="6" s="1"/>
  <c r="K3525" i="6"/>
  <c r="L3525" i="6" s="1"/>
  <c r="K3526" i="6"/>
  <c r="L3526" i="6" s="1"/>
  <c r="K3527" i="6"/>
  <c r="L3527" i="6" s="1"/>
  <c r="K3528" i="6"/>
  <c r="L3528" i="6" s="1"/>
  <c r="K3529" i="6"/>
  <c r="L3529" i="6" s="1"/>
  <c r="K3530" i="6"/>
  <c r="L3530" i="6" s="1"/>
  <c r="K3531" i="6"/>
  <c r="L3531" i="6" s="1"/>
  <c r="K3532" i="6"/>
  <c r="L3532" i="6" s="1"/>
  <c r="K3533" i="6"/>
  <c r="L3533" i="6" s="1"/>
  <c r="K3534" i="6"/>
  <c r="L3534" i="6" s="1"/>
  <c r="K3535" i="6"/>
  <c r="L3535" i="6" s="1"/>
  <c r="K3536" i="6"/>
  <c r="L3536" i="6" s="1"/>
  <c r="K3537" i="6"/>
  <c r="L3537" i="6" s="1"/>
  <c r="K3538" i="6"/>
  <c r="L3538" i="6" s="1"/>
  <c r="K3539" i="6"/>
  <c r="L3539" i="6" s="1"/>
  <c r="K3540" i="6"/>
  <c r="L3540" i="6" s="1"/>
  <c r="K3541" i="6"/>
  <c r="L3541" i="6" s="1"/>
  <c r="K3542" i="6"/>
  <c r="L3542" i="6" s="1"/>
  <c r="K3543" i="6"/>
  <c r="L3543" i="6" s="1"/>
  <c r="K3544" i="6"/>
  <c r="L3544" i="6" s="1"/>
  <c r="K3545" i="6"/>
  <c r="L3545" i="6" s="1"/>
  <c r="K3546" i="6"/>
  <c r="L3546" i="6" s="1"/>
  <c r="K3547" i="6"/>
  <c r="L3547" i="6" s="1"/>
  <c r="K3548" i="6"/>
  <c r="L3548" i="6" s="1"/>
  <c r="K3549" i="6"/>
  <c r="L3549" i="6" s="1"/>
  <c r="K3550" i="6"/>
  <c r="L3550" i="6" s="1"/>
  <c r="K3551" i="6"/>
  <c r="L3551" i="6" s="1"/>
  <c r="K3552" i="6"/>
  <c r="L3552" i="6" s="1"/>
  <c r="K3553" i="6"/>
  <c r="L3553" i="6" s="1"/>
  <c r="K3554" i="6"/>
  <c r="L3554" i="6" s="1"/>
  <c r="K3555" i="6"/>
  <c r="L3555" i="6" s="1"/>
  <c r="K3556" i="6"/>
  <c r="L3556" i="6" s="1"/>
  <c r="K3557" i="6"/>
  <c r="L3557" i="6" s="1"/>
  <c r="K3558" i="6"/>
  <c r="L3558" i="6" s="1"/>
  <c r="K3559" i="6"/>
  <c r="L3559" i="6" s="1"/>
  <c r="K3560" i="6"/>
  <c r="L3560" i="6" s="1"/>
  <c r="K3561" i="6"/>
  <c r="L3561" i="6" s="1"/>
  <c r="K3562" i="6"/>
  <c r="L3562" i="6" s="1"/>
  <c r="K3563" i="6"/>
  <c r="L3563" i="6" s="1"/>
  <c r="K3564" i="6"/>
  <c r="L3564" i="6" s="1"/>
  <c r="K3565" i="6"/>
  <c r="L3565" i="6" s="1"/>
  <c r="K3566" i="6"/>
  <c r="L3566" i="6" s="1"/>
  <c r="K3567" i="6"/>
  <c r="L3567" i="6" s="1"/>
  <c r="K3568" i="6"/>
  <c r="L3568" i="6" s="1"/>
  <c r="K3569" i="6"/>
  <c r="L3569" i="6" s="1"/>
  <c r="K3570" i="6"/>
  <c r="L3570" i="6" s="1"/>
  <c r="K3571" i="6"/>
  <c r="L3571" i="6" s="1"/>
  <c r="K3572" i="6"/>
  <c r="L3572" i="6" s="1"/>
  <c r="K3573" i="6"/>
  <c r="L3573" i="6" s="1"/>
  <c r="K3574" i="6"/>
  <c r="L3574" i="6" s="1"/>
  <c r="K3575" i="6"/>
  <c r="L3575" i="6" s="1"/>
  <c r="K3576" i="6"/>
  <c r="L3576" i="6" s="1"/>
  <c r="K3577" i="6"/>
  <c r="L3577" i="6" s="1"/>
  <c r="K3578" i="6"/>
  <c r="L3578" i="6" s="1"/>
  <c r="K3579" i="6"/>
  <c r="L3579" i="6" s="1"/>
  <c r="K3580" i="6"/>
  <c r="L3580" i="6" s="1"/>
  <c r="K3581" i="6"/>
  <c r="L3581" i="6" s="1"/>
  <c r="K3582" i="6"/>
  <c r="L3582" i="6" s="1"/>
  <c r="K3583" i="6"/>
  <c r="L3583" i="6" s="1"/>
  <c r="K3584" i="6"/>
  <c r="L3584" i="6" s="1"/>
  <c r="K3585" i="6"/>
  <c r="L3585" i="6" s="1"/>
  <c r="K3586" i="6"/>
  <c r="L3586" i="6" s="1"/>
  <c r="K3587" i="6"/>
  <c r="L3587" i="6" s="1"/>
  <c r="K3588" i="6"/>
  <c r="L3588" i="6" s="1"/>
  <c r="K3589" i="6"/>
  <c r="L3589" i="6" s="1"/>
  <c r="K3590" i="6"/>
  <c r="L3590" i="6" s="1"/>
  <c r="K3591" i="6"/>
  <c r="L3591" i="6" s="1"/>
  <c r="K3592" i="6"/>
  <c r="L3592" i="6" s="1"/>
  <c r="K3593" i="6"/>
  <c r="L3593" i="6" s="1"/>
  <c r="K3594" i="6"/>
  <c r="L3594" i="6" s="1"/>
  <c r="K3595" i="6"/>
  <c r="L3595" i="6" s="1"/>
  <c r="K3596" i="6"/>
  <c r="L3596" i="6" s="1"/>
  <c r="K3597" i="6"/>
  <c r="L3597" i="6" s="1"/>
  <c r="K3598" i="6"/>
  <c r="L3598" i="6" s="1"/>
  <c r="K3599" i="6"/>
  <c r="L3599" i="6" s="1"/>
  <c r="K3600" i="6"/>
  <c r="L3600" i="6" s="1"/>
  <c r="K3601" i="6"/>
  <c r="L3601" i="6" s="1"/>
  <c r="K3602" i="6"/>
  <c r="L3602" i="6" s="1"/>
  <c r="K3603" i="6"/>
  <c r="L3603" i="6" s="1"/>
  <c r="K3604" i="6"/>
  <c r="L3604" i="6" s="1"/>
  <c r="K3605" i="6"/>
  <c r="L3605" i="6" s="1"/>
  <c r="K3606" i="6"/>
  <c r="L3606" i="6" s="1"/>
  <c r="K3607" i="6"/>
  <c r="L3607" i="6" s="1"/>
  <c r="K3608" i="6"/>
  <c r="L3608" i="6" s="1"/>
  <c r="K3609" i="6"/>
  <c r="L3609" i="6" s="1"/>
  <c r="K3610" i="6"/>
  <c r="L3610" i="6" s="1"/>
  <c r="K3611" i="6"/>
  <c r="L3611" i="6" s="1"/>
  <c r="K3612" i="6"/>
  <c r="L3612" i="6" s="1"/>
  <c r="K3613" i="6"/>
  <c r="L3613" i="6" s="1"/>
  <c r="K3614" i="6"/>
  <c r="L3614" i="6" s="1"/>
  <c r="K3615" i="6"/>
  <c r="L3615" i="6" s="1"/>
  <c r="K3616" i="6"/>
  <c r="L3616" i="6" s="1"/>
  <c r="K3617" i="6"/>
  <c r="L3617" i="6" s="1"/>
  <c r="K3618" i="6"/>
  <c r="L3618" i="6" s="1"/>
  <c r="K3619" i="6"/>
  <c r="L3619" i="6" s="1"/>
  <c r="K3620" i="6"/>
  <c r="L3620" i="6" s="1"/>
  <c r="K3621" i="6"/>
  <c r="L3621" i="6" s="1"/>
  <c r="K3622" i="6"/>
  <c r="L3622" i="6" s="1"/>
  <c r="K3623" i="6"/>
  <c r="L3623" i="6" s="1"/>
  <c r="K3624" i="6"/>
  <c r="L3624" i="6" s="1"/>
  <c r="K3625" i="6"/>
  <c r="L3625" i="6" s="1"/>
  <c r="K3626" i="6"/>
  <c r="L3626" i="6" s="1"/>
  <c r="K3627" i="6"/>
  <c r="L3627" i="6" s="1"/>
  <c r="K3628" i="6"/>
  <c r="L3628" i="6" s="1"/>
  <c r="K3629" i="6"/>
  <c r="L3629" i="6" s="1"/>
  <c r="K3630" i="6"/>
  <c r="L3630" i="6" s="1"/>
  <c r="K3631" i="6"/>
  <c r="L3631" i="6" s="1"/>
  <c r="K3632" i="6"/>
  <c r="L3632" i="6" s="1"/>
  <c r="K3633" i="6"/>
  <c r="L3633" i="6" s="1"/>
  <c r="K3634" i="6"/>
  <c r="L3634" i="6" s="1"/>
  <c r="K3635" i="6"/>
  <c r="L3635" i="6" s="1"/>
  <c r="K3636" i="6"/>
  <c r="L3636" i="6" s="1"/>
  <c r="K3637" i="6"/>
  <c r="L3637" i="6" s="1"/>
  <c r="K3638" i="6"/>
  <c r="L3638" i="6" s="1"/>
  <c r="K3639" i="6"/>
  <c r="L3639" i="6" s="1"/>
  <c r="K3640" i="6"/>
  <c r="L3640" i="6" s="1"/>
  <c r="K3641" i="6"/>
  <c r="L3641" i="6" s="1"/>
  <c r="K3642" i="6"/>
  <c r="L3642" i="6" s="1"/>
  <c r="K3643" i="6"/>
  <c r="L3643" i="6" s="1"/>
  <c r="K3644" i="6"/>
  <c r="L3644" i="6" s="1"/>
  <c r="K3645" i="6"/>
  <c r="L3645" i="6" s="1"/>
  <c r="K3646" i="6"/>
  <c r="L3646" i="6" s="1"/>
  <c r="K3647" i="6"/>
  <c r="L3647" i="6" s="1"/>
  <c r="K3648" i="6"/>
  <c r="L3648" i="6" s="1"/>
  <c r="K3649" i="6"/>
  <c r="L3649" i="6" s="1"/>
  <c r="K3650" i="6"/>
  <c r="L3650" i="6" s="1"/>
  <c r="K3651" i="6"/>
  <c r="L3651" i="6" s="1"/>
  <c r="K3652" i="6"/>
  <c r="L3652" i="6" s="1"/>
  <c r="K3653" i="6"/>
  <c r="L3653" i="6" s="1"/>
  <c r="K3654" i="6"/>
  <c r="L3654" i="6" s="1"/>
  <c r="K3655" i="6"/>
  <c r="L3655" i="6" s="1"/>
  <c r="K3656" i="6"/>
  <c r="L3656" i="6" s="1"/>
  <c r="K3657" i="6"/>
  <c r="L3657" i="6" s="1"/>
  <c r="K3658" i="6"/>
  <c r="L3658" i="6" s="1"/>
  <c r="K3659" i="6"/>
  <c r="L3659" i="6" s="1"/>
  <c r="K3660" i="6"/>
  <c r="L3660" i="6" s="1"/>
  <c r="K3661" i="6"/>
  <c r="L3661" i="6" s="1"/>
  <c r="K3662" i="6"/>
  <c r="L3662" i="6" s="1"/>
  <c r="K3663" i="6"/>
  <c r="L3663" i="6" s="1"/>
  <c r="K3664" i="6"/>
  <c r="L3664" i="6" s="1"/>
  <c r="K3665" i="6"/>
  <c r="L3665" i="6" s="1"/>
  <c r="K3666" i="6"/>
  <c r="L3666" i="6" s="1"/>
  <c r="K3667" i="6"/>
  <c r="L3667" i="6" s="1"/>
  <c r="K3668" i="6"/>
  <c r="L3668" i="6" s="1"/>
  <c r="K3669" i="6"/>
  <c r="L3669" i="6" s="1"/>
  <c r="K3670" i="6"/>
  <c r="L3670" i="6" s="1"/>
  <c r="K3671" i="6"/>
  <c r="L3671" i="6" s="1"/>
  <c r="K3672" i="6"/>
  <c r="L3672" i="6" s="1"/>
  <c r="K3673" i="6"/>
  <c r="L3673" i="6" s="1"/>
  <c r="K3674" i="6"/>
  <c r="L3674" i="6" s="1"/>
  <c r="K3675" i="6"/>
  <c r="L3675" i="6" s="1"/>
  <c r="K3676" i="6"/>
  <c r="L3676" i="6" s="1"/>
  <c r="K3677" i="6"/>
  <c r="L3677" i="6" s="1"/>
  <c r="K3678" i="6"/>
  <c r="L3678" i="6" s="1"/>
  <c r="K3679" i="6"/>
  <c r="L3679" i="6" s="1"/>
  <c r="K3680" i="6"/>
  <c r="L3680" i="6" s="1"/>
  <c r="K3681" i="6"/>
  <c r="L3681" i="6" s="1"/>
  <c r="K3682" i="6"/>
  <c r="L3682" i="6" s="1"/>
  <c r="K3683" i="6"/>
  <c r="L3683" i="6" s="1"/>
  <c r="K3684" i="6"/>
  <c r="L3684" i="6" s="1"/>
  <c r="K3685" i="6"/>
  <c r="L3685" i="6" s="1"/>
  <c r="K3686" i="6"/>
  <c r="L3686" i="6" s="1"/>
  <c r="K3687" i="6"/>
  <c r="L3687" i="6" s="1"/>
  <c r="K3688" i="6"/>
  <c r="L3688" i="6" s="1"/>
  <c r="K3689" i="6"/>
  <c r="L3689" i="6" s="1"/>
  <c r="K3690" i="6"/>
  <c r="L3690" i="6" s="1"/>
  <c r="K3691" i="6"/>
  <c r="L3691" i="6" s="1"/>
  <c r="K3692" i="6"/>
  <c r="L3692" i="6" s="1"/>
  <c r="K3693" i="6"/>
  <c r="L3693" i="6" s="1"/>
  <c r="K3694" i="6"/>
  <c r="L3694" i="6" s="1"/>
  <c r="K3695" i="6"/>
  <c r="L3695" i="6" s="1"/>
  <c r="K3696" i="6"/>
  <c r="L3696" i="6" s="1"/>
  <c r="K3697" i="6"/>
  <c r="L3697" i="6" s="1"/>
  <c r="K3698" i="6"/>
  <c r="L3698" i="6" s="1"/>
  <c r="K3699" i="6"/>
  <c r="L3699" i="6" s="1"/>
  <c r="K3700" i="6"/>
  <c r="L3700" i="6" s="1"/>
  <c r="K3701" i="6"/>
  <c r="L3701" i="6" s="1"/>
  <c r="K3702" i="6"/>
  <c r="L3702" i="6" s="1"/>
  <c r="K3703" i="6"/>
  <c r="L3703" i="6" s="1"/>
  <c r="K3704" i="6"/>
  <c r="L3704" i="6" s="1"/>
  <c r="K3705" i="6"/>
  <c r="L3705" i="6" s="1"/>
  <c r="K3706" i="6"/>
  <c r="L3706" i="6" s="1"/>
  <c r="K3707" i="6"/>
  <c r="L3707" i="6" s="1"/>
  <c r="K3708" i="6"/>
  <c r="L3708" i="6" s="1"/>
  <c r="K3709" i="6"/>
  <c r="L3709" i="6" s="1"/>
  <c r="K3710" i="6"/>
  <c r="L3710" i="6" s="1"/>
  <c r="K3711" i="6"/>
  <c r="L3711" i="6" s="1"/>
  <c r="K3712" i="6"/>
  <c r="L3712" i="6" s="1"/>
  <c r="K3713" i="6"/>
  <c r="L3713" i="6" s="1"/>
  <c r="K3714" i="6"/>
  <c r="L3714" i="6" s="1"/>
  <c r="K3715" i="6"/>
  <c r="L3715" i="6" s="1"/>
  <c r="K3716" i="6"/>
  <c r="L3716" i="6" s="1"/>
  <c r="K3717" i="6"/>
  <c r="L3717" i="6" s="1"/>
  <c r="K3718" i="6"/>
  <c r="L3718" i="6" s="1"/>
  <c r="K3719" i="6"/>
  <c r="L3719" i="6" s="1"/>
  <c r="K3720" i="6"/>
  <c r="L3720" i="6" s="1"/>
  <c r="K3721" i="6"/>
  <c r="L3721" i="6" s="1"/>
  <c r="K3722" i="6"/>
  <c r="L3722" i="6" s="1"/>
  <c r="K3723" i="6"/>
  <c r="L3723" i="6" s="1"/>
  <c r="K3724" i="6"/>
  <c r="L3724" i="6" s="1"/>
  <c r="K3725" i="6"/>
  <c r="L3725" i="6" s="1"/>
  <c r="K3726" i="6"/>
  <c r="L3726" i="6" s="1"/>
  <c r="K3727" i="6"/>
  <c r="L3727" i="6" s="1"/>
  <c r="K3728" i="6"/>
  <c r="L3728" i="6" s="1"/>
  <c r="K3729" i="6"/>
  <c r="L3729" i="6" s="1"/>
  <c r="K3730" i="6"/>
  <c r="L3730" i="6" s="1"/>
  <c r="K3731" i="6"/>
  <c r="L3731" i="6" s="1"/>
  <c r="K3732" i="6"/>
  <c r="L3732" i="6" s="1"/>
  <c r="K3733" i="6"/>
  <c r="L3733" i="6" s="1"/>
  <c r="K3734" i="6"/>
  <c r="L3734" i="6" s="1"/>
  <c r="K3735" i="6"/>
  <c r="L3735" i="6" s="1"/>
  <c r="K3736" i="6"/>
  <c r="L3736" i="6" s="1"/>
  <c r="K3737" i="6"/>
  <c r="L3737" i="6" s="1"/>
  <c r="K3738" i="6"/>
  <c r="L3738" i="6" s="1"/>
  <c r="K3739" i="6"/>
  <c r="L3739" i="6" s="1"/>
  <c r="K3740" i="6"/>
  <c r="L3740" i="6" s="1"/>
  <c r="K3741" i="6"/>
  <c r="L3741" i="6" s="1"/>
  <c r="K3742" i="6"/>
  <c r="L3742" i="6" s="1"/>
  <c r="K3743" i="6"/>
  <c r="L3743" i="6" s="1"/>
  <c r="K3744" i="6"/>
  <c r="L3744" i="6" s="1"/>
  <c r="K3745" i="6"/>
  <c r="L3745" i="6" s="1"/>
  <c r="K3746" i="6"/>
  <c r="L3746" i="6" s="1"/>
  <c r="K3747" i="6"/>
  <c r="L3747" i="6" s="1"/>
  <c r="K3748" i="6"/>
  <c r="L3748" i="6" s="1"/>
  <c r="K3749" i="6"/>
  <c r="L3749" i="6" s="1"/>
  <c r="K3750" i="6"/>
  <c r="L3750" i="6" s="1"/>
  <c r="K3751" i="6"/>
  <c r="L3751" i="6" s="1"/>
  <c r="K3752" i="6"/>
  <c r="L3752" i="6" s="1"/>
  <c r="K3753" i="6"/>
  <c r="L3753" i="6" s="1"/>
  <c r="K3754" i="6"/>
  <c r="L3754" i="6" s="1"/>
  <c r="K3755" i="6"/>
  <c r="L3755" i="6" s="1"/>
  <c r="K3756" i="6"/>
  <c r="L3756" i="6" s="1"/>
  <c r="K3757" i="6"/>
  <c r="L3757" i="6" s="1"/>
  <c r="K3758" i="6"/>
  <c r="L3758" i="6" s="1"/>
  <c r="K3759" i="6"/>
  <c r="L3759" i="6" s="1"/>
  <c r="K3760" i="6"/>
  <c r="L3760" i="6" s="1"/>
  <c r="K3761" i="6"/>
  <c r="L3761" i="6" s="1"/>
  <c r="K3762" i="6"/>
  <c r="L3762" i="6" s="1"/>
  <c r="K3763" i="6"/>
  <c r="L3763" i="6" s="1"/>
  <c r="K3764" i="6"/>
  <c r="L3764" i="6" s="1"/>
  <c r="K3765" i="6"/>
  <c r="L3765" i="6" s="1"/>
  <c r="K3766" i="6"/>
  <c r="L3766" i="6" s="1"/>
  <c r="K3767" i="6"/>
  <c r="L3767" i="6" s="1"/>
  <c r="K3768" i="6"/>
  <c r="L3768" i="6" s="1"/>
  <c r="K3769" i="6"/>
  <c r="L3769" i="6" s="1"/>
  <c r="K3770" i="6"/>
  <c r="L3770" i="6" s="1"/>
  <c r="K3771" i="6"/>
  <c r="L3771" i="6" s="1"/>
  <c r="K3772" i="6"/>
  <c r="L3772" i="6" s="1"/>
  <c r="K3773" i="6"/>
  <c r="L3773" i="6" s="1"/>
  <c r="K3774" i="6"/>
  <c r="L3774" i="6" s="1"/>
  <c r="K3775" i="6"/>
  <c r="L3775" i="6" s="1"/>
  <c r="K3776" i="6"/>
  <c r="L3776" i="6" s="1"/>
  <c r="K3777" i="6"/>
  <c r="L3777" i="6" s="1"/>
  <c r="K3778" i="6"/>
  <c r="L3778" i="6" s="1"/>
  <c r="K3779" i="6"/>
  <c r="L3779" i="6" s="1"/>
  <c r="K3780" i="6"/>
  <c r="L3780" i="6" s="1"/>
  <c r="K3781" i="6"/>
  <c r="L3781" i="6" s="1"/>
  <c r="K3782" i="6"/>
  <c r="L3782" i="6" s="1"/>
  <c r="K3783" i="6"/>
  <c r="L3783" i="6" s="1"/>
  <c r="K3784" i="6"/>
  <c r="L3784" i="6" s="1"/>
  <c r="K3785" i="6"/>
  <c r="L3785" i="6" s="1"/>
  <c r="K3786" i="6"/>
  <c r="L3786" i="6" s="1"/>
  <c r="K3787" i="6"/>
  <c r="L3787" i="6" s="1"/>
  <c r="K3788" i="6"/>
  <c r="L3788" i="6" s="1"/>
  <c r="K3789" i="6"/>
  <c r="L3789" i="6" s="1"/>
  <c r="K3790" i="6"/>
  <c r="L3790" i="6" s="1"/>
  <c r="K3791" i="6"/>
  <c r="L3791" i="6" s="1"/>
  <c r="K3792" i="6"/>
  <c r="L3792" i="6" s="1"/>
  <c r="K3793" i="6"/>
  <c r="L3793" i="6" s="1"/>
  <c r="K3794" i="6"/>
  <c r="L3794" i="6" s="1"/>
  <c r="K3795" i="6"/>
  <c r="L3795" i="6" s="1"/>
  <c r="K3796" i="6"/>
  <c r="L3796" i="6" s="1"/>
  <c r="K3797" i="6"/>
  <c r="L3797" i="6" s="1"/>
  <c r="K3798" i="6"/>
  <c r="L3798" i="6" s="1"/>
  <c r="K3799" i="6"/>
  <c r="L3799" i="6" s="1"/>
  <c r="K3800" i="6"/>
  <c r="L3800" i="6" s="1"/>
  <c r="K3801" i="6"/>
  <c r="L3801" i="6" s="1"/>
  <c r="K3802" i="6"/>
  <c r="L3802" i="6" s="1"/>
  <c r="K3803" i="6"/>
  <c r="L3803" i="6" s="1"/>
  <c r="K3804" i="6"/>
  <c r="L3804" i="6" s="1"/>
  <c r="K3805" i="6"/>
  <c r="L3805" i="6" s="1"/>
  <c r="K3806" i="6"/>
  <c r="L3806" i="6" s="1"/>
  <c r="K3807" i="6"/>
  <c r="L3807" i="6" s="1"/>
  <c r="K3808" i="6"/>
  <c r="L3808" i="6" s="1"/>
  <c r="K3809" i="6"/>
  <c r="L3809" i="6" s="1"/>
  <c r="K3810" i="6"/>
  <c r="L3810" i="6" s="1"/>
  <c r="K3811" i="6"/>
  <c r="L3811" i="6" s="1"/>
  <c r="K3812" i="6"/>
  <c r="L3812" i="6" s="1"/>
  <c r="K3813" i="6"/>
  <c r="L3813" i="6" s="1"/>
  <c r="K3814" i="6"/>
  <c r="L3814" i="6" s="1"/>
  <c r="K3815" i="6"/>
  <c r="L3815" i="6" s="1"/>
  <c r="K3816" i="6"/>
  <c r="L3816" i="6" s="1"/>
  <c r="K3817" i="6"/>
  <c r="L3817" i="6" s="1"/>
  <c r="K3818" i="6"/>
  <c r="L3818" i="6" s="1"/>
  <c r="K3819" i="6"/>
  <c r="L3819" i="6" s="1"/>
  <c r="K3820" i="6"/>
  <c r="L3820" i="6" s="1"/>
  <c r="K3821" i="6"/>
  <c r="L3821" i="6" s="1"/>
  <c r="K3822" i="6"/>
  <c r="L3822" i="6" s="1"/>
  <c r="K3823" i="6"/>
  <c r="L3823" i="6" s="1"/>
  <c r="K3824" i="6"/>
  <c r="L3824" i="6" s="1"/>
  <c r="K3825" i="6"/>
  <c r="L3825" i="6" s="1"/>
  <c r="K3826" i="6"/>
  <c r="L3826" i="6" s="1"/>
  <c r="K3827" i="6"/>
  <c r="L3827" i="6" s="1"/>
  <c r="K3828" i="6"/>
  <c r="L3828" i="6" s="1"/>
  <c r="K3829" i="6"/>
  <c r="L3829" i="6" s="1"/>
  <c r="K3830" i="6"/>
  <c r="L3830" i="6" s="1"/>
  <c r="K3831" i="6"/>
  <c r="L3831" i="6" s="1"/>
  <c r="K3832" i="6"/>
  <c r="L3832" i="6" s="1"/>
  <c r="K3833" i="6"/>
  <c r="L3833" i="6" s="1"/>
  <c r="K3834" i="6"/>
  <c r="L3834" i="6" s="1"/>
  <c r="K3835" i="6"/>
  <c r="L3835" i="6" s="1"/>
  <c r="K3836" i="6"/>
  <c r="L3836" i="6" s="1"/>
  <c r="K3837" i="6"/>
  <c r="L3837" i="6" s="1"/>
  <c r="K3838" i="6"/>
  <c r="L3838" i="6" s="1"/>
  <c r="K3839" i="6"/>
  <c r="L3839" i="6" s="1"/>
  <c r="K3840" i="6"/>
  <c r="L3840" i="6" s="1"/>
  <c r="K3841" i="6"/>
  <c r="L3841" i="6" s="1"/>
  <c r="K3842" i="6"/>
  <c r="L3842" i="6" s="1"/>
  <c r="K3843" i="6"/>
  <c r="L3843" i="6" s="1"/>
  <c r="K3844" i="6"/>
  <c r="L3844" i="6" s="1"/>
  <c r="K3845" i="6"/>
  <c r="L3845" i="6" s="1"/>
  <c r="K3846" i="6"/>
  <c r="L3846" i="6" s="1"/>
  <c r="K3847" i="6"/>
  <c r="L3847" i="6" s="1"/>
  <c r="K3848" i="6"/>
  <c r="L3848" i="6" s="1"/>
  <c r="K3849" i="6"/>
  <c r="L3849" i="6" s="1"/>
  <c r="K3850" i="6"/>
  <c r="L3850" i="6" s="1"/>
  <c r="K3851" i="6"/>
  <c r="L3851" i="6" s="1"/>
  <c r="K3852" i="6"/>
  <c r="L3852" i="6" s="1"/>
  <c r="K3853" i="6"/>
  <c r="L3853" i="6" s="1"/>
  <c r="K3854" i="6"/>
  <c r="L3854" i="6" s="1"/>
  <c r="K3855" i="6"/>
  <c r="L3855" i="6" s="1"/>
  <c r="K3856" i="6"/>
  <c r="L3856" i="6" s="1"/>
  <c r="K3857" i="6"/>
  <c r="L3857" i="6" s="1"/>
  <c r="K3858" i="6"/>
  <c r="L3858" i="6" s="1"/>
  <c r="K3859" i="6"/>
  <c r="L3859" i="6" s="1"/>
  <c r="K3860" i="6"/>
  <c r="L3860" i="6" s="1"/>
  <c r="K3861" i="6"/>
  <c r="L3861" i="6" s="1"/>
  <c r="K3862" i="6"/>
  <c r="L3862" i="6" s="1"/>
  <c r="K3863" i="6"/>
  <c r="L3863" i="6" s="1"/>
  <c r="K3864" i="6"/>
  <c r="L3864" i="6" s="1"/>
  <c r="K3865" i="6"/>
  <c r="L3865" i="6" s="1"/>
  <c r="K3866" i="6"/>
  <c r="L3866" i="6" s="1"/>
  <c r="K3867" i="6"/>
  <c r="L3867" i="6" s="1"/>
  <c r="K3868" i="6"/>
  <c r="L3868" i="6" s="1"/>
  <c r="K3869" i="6"/>
  <c r="L3869" i="6" s="1"/>
  <c r="K3870" i="6"/>
  <c r="L3870" i="6" s="1"/>
  <c r="K3871" i="6"/>
  <c r="L3871" i="6" s="1"/>
  <c r="K3872" i="6"/>
  <c r="L3872" i="6" s="1"/>
  <c r="K3873" i="6"/>
  <c r="L3873" i="6" s="1"/>
  <c r="K3874" i="6"/>
  <c r="L3874" i="6" s="1"/>
  <c r="K3875" i="6"/>
  <c r="L3875" i="6" s="1"/>
  <c r="K3876" i="6"/>
  <c r="L3876" i="6" s="1"/>
  <c r="K3877" i="6"/>
  <c r="L3877" i="6" s="1"/>
  <c r="K3878" i="6"/>
  <c r="L3878" i="6" s="1"/>
  <c r="K3879" i="6"/>
  <c r="L3879" i="6" s="1"/>
  <c r="K3880" i="6"/>
  <c r="L3880" i="6" s="1"/>
  <c r="K3881" i="6"/>
  <c r="L3881" i="6" s="1"/>
  <c r="K3882" i="6"/>
  <c r="L3882" i="6" s="1"/>
  <c r="K3883" i="6"/>
  <c r="L3883" i="6" s="1"/>
  <c r="K3884" i="6"/>
  <c r="L3884" i="6" s="1"/>
  <c r="K3885" i="6"/>
  <c r="L3885" i="6" s="1"/>
  <c r="K3886" i="6"/>
  <c r="L3886" i="6" s="1"/>
  <c r="K3887" i="6"/>
  <c r="L3887" i="6" s="1"/>
  <c r="K3888" i="6"/>
  <c r="L3888" i="6" s="1"/>
  <c r="K3889" i="6"/>
  <c r="L3889" i="6" s="1"/>
  <c r="K3890" i="6"/>
  <c r="L3890" i="6" s="1"/>
  <c r="K3891" i="6"/>
  <c r="L3891" i="6" s="1"/>
  <c r="K3892" i="6"/>
  <c r="L3892" i="6" s="1"/>
  <c r="K3893" i="6"/>
  <c r="L3893" i="6" s="1"/>
  <c r="K3894" i="6"/>
  <c r="L3894" i="6" s="1"/>
  <c r="K3895" i="6"/>
  <c r="L3895" i="6" s="1"/>
  <c r="K3896" i="6"/>
  <c r="L3896" i="6" s="1"/>
  <c r="K3897" i="6"/>
  <c r="L3897" i="6" s="1"/>
  <c r="K3898" i="6"/>
  <c r="L3898" i="6" s="1"/>
  <c r="K3899" i="6"/>
  <c r="L3899" i="6" s="1"/>
  <c r="K3900" i="6"/>
  <c r="L3900" i="6" s="1"/>
  <c r="K3901" i="6"/>
  <c r="L3901" i="6" s="1"/>
  <c r="K3902" i="6"/>
  <c r="L3902" i="6" s="1"/>
  <c r="K3903" i="6"/>
  <c r="L3903" i="6" s="1"/>
  <c r="K3904" i="6"/>
  <c r="L3904" i="6" s="1"/>
  <c r="K3905" i="6"/>
  <c r="L3905" i="6" s="1"/>
  <c r="K3906" i="6"/>
  <c r="L3906" i="6" s="1"/>
  <c r="K3907" i="6"/>
  <c r="L3907" i="6" s="1"/>
  <c r="K3908" i="6"/>
  <c r="L3908" i="6" s="1"/>
  <c r="K3909" i="6"/>
  <c r="L3909" i="6" s="1"/>
  <c r="K3910" i="6"/>
  <c r="L3910" i="6" s="1"/>
  <c r="K3911" i="6"/>
  <c r="L3911" i="6" s="1"/>
  <c r="K3912" i="6"/>
  <c r="L3912" i="6" s="1"/>
  <c r="K3913" i="6"/>
  <c r="L3913" i="6" s="1"/>
  <c r="K3914" i="6"/>
  <c r="L3914" i="6" s="1"/>
  <c r="K3915" i="6"/>
  <c r="L3915" i="6" s="1"/>
  <c r="K3916" i="6"/>
  <c r="L3916" i="6" s="1"/>
  <c r="K3917" i="6"/>
  <c r="L3917" i="6" s="1"/>
  <c r="K3918" i="6"/>
  <c r="L3918" i="6" s="1"/>
  <c r="K3919" i="6"/>
  <c r="L3919" i="6" s="1"/>
  <c r="K3920" i="6"/>
  <c r="L3920" i="6" s="1"/>
  <c r="K3921" i="6"/>
  <c r="L3921" i="6" s="1"/>
  <c r="K3922" i="6"/>
  <c r="L3922" i="6" s="1"/>
  <c r="K3923" i="6"/>
  <c r="L3923" i="6" s="1"/>
  <c r="K3924" i="6"/>
  <c r="L3924" i="6" s="1"/>
  <c r="K3925" i="6"/>
  <c r="L3925" i="6" s="1"/>
  <c r="K3926" i="6"/>
  <c r="L3926" i="6" s="1"/>
  <c r="K3927" i="6"/>
  <c r="L3927" i="6" s="1"/>
  <c r="K3928" i="6"/>
  <c r="L3928" i="6" s="1"/>
  <c r="K3929" i="6"/>
  <c r="L3929" i="6" s="1"/>
  <c r="K3930" i="6"/>
  <c r="L3930" i="6" s="1"/>
  <c r="K3931" i="6"/>
  <c r="L3931" i="6" s="1"/>
  <c r="K3932" i="6"/>
  <c r="L3932" i="6" s="1"/>
  <c r="K3933" i="6"/>
  <c r="L3933" i="6" s="1"/>
  <c r="K3934" i="6"/>
  <c r="L3934" i="6" s="1"/>
  <c r="K3935" i="6"/>
  <c r="L3935" i="6" s="1"/>
  <c r="K3936" i="6"/>
  <c r="L3936" i="6" s="1"/>
  <c r="K3937" i="6"/>
  <c r="L3937" i="6" s="1"/>
  <c r="K3938" i="6"/>
  <c r="L3938" i="6" s="1"/>
  <c r="K3939" i="6"/>
  <c r="L3939" i="6" s="1"/>
  <c r="K3940" i="6"/>
  <c r="L3940" i="6" s="1"/>
  <c r="K3941" i="6"/>
  <c r="L3941" i="6" s="1"/>
  <c r="K3942" i="6"/>
  <c r="L3942" i="6" s="1"/>
  <c r="K3943" i="6"/>
  <c r="L3943" i="6" s="1"/>
  <c r="K3944" i="6"/>
  <c r="L3944" i="6" s="1"/>
  <c r="K3945" i="6"/>
  <c r="L3945" i="6" s="1"/>
  <c r="K3946" i="6"/>
  <c r="L3946" i="6" s="1"/>
  <c r="K3947" i="6"/>
  <c r="L3947" i="6" s="1"/>
  <c r="K3948" i="6"/>
  <c r="L3948" i="6" s="1"/>
  <c r="K3949" i="6"/>
  <c r="L3949" i="6" s="1"/>
  <c r="K3950" i="6"/>
  <c r="L3950" i="6" s="1"/>
  <c r="K3951" i="6"/>
  <c r="L3951" i="6" s="1"/>
  <c r="K3952" i="6"/>
  <c r="L3952" i="6" s="1"/>
  <c r="K3953" i="6"/>
  <c r="L3953" i="6" s="1"/>
  <c r="K3954" i="6"/>
  <c r="L3954" i="6" s="1"/>
  <c r="K3955" i="6"/>
  <c r="L3955" i="6" s="1"/>
  <c r="K3956" i="6"/>
  <c r="L3956" i="6" s="1"/>
  <c r="K3957" i="6"/>
  <c r="L3957" i="6" s="1"/>
  <c r="K3958" i="6"/>
  <c r="L3958" i="6" s="1"/>
  <c r="K3959" i="6"/>
  <c r="L3959" i="6" s="1"/>
  <c r="K3960" i="6"/>
  <c r="L3960" i="6" s="1"/>
  <c r="K3961" i="6"/>
  <c r="L3961" i="6" s="1"/>
  <c r="K3962" i="6"/>
  <c r="L3962" i="6" s="1"/>
  <c r="K3963" i="6"/>
  <c r="L3963" i="6" s="1"/>
  <c r="K3964" i="6"/>
  <c r="L3964" i="6" s="1"/>
  <c r="K3965" i="6"/>
  <c r="L3965" i="6" s="1"/>
  <c r="K3966" i="6"/>
  <c r="L3966" i="6" s="1"/>
  <c r="K3967" i="6"/>
  <c r="L3967" i="6" s="1"/>
  <c r="K3968" i="6"/>
  <c r="L3968" i="6" s="1"/>
  <c r="K3969" i="6"/>
  <c r="L3969" i="6" s="1"/>
  <c r="K3970" i="6"/>
  <c r="L3970" i="6" s="1"/>
  <c r="K3971" i="6"/>
  <c r="L3971" i="6" s="1"/>
  <c r="K3972" i="6"/>
  <c r="L3972" i="6" s="1"/>
  <c r="K3973" i="6"/>
  <c r="L3973" i="6" s="1"/>
  <c r="K3974" i="6"/>
  <c r="L3974" i="6" s="1"/>
  <c r="K3975" i="6"/>
  <c r="L3975" i="6" s="1"/>
  <c r="K3976" i="6"/>
  <c r="L3976" i="6" s="1"/>
  <c r="K3977" i="6"/>
  <c r="L3977" i="6" s="1"/>
  <c r="K3978" i="6"/>
  <c r="L3978" i="6" s="1"/>
  <c r="K3979" i="6"/>
  <c r="L3979" i="6" s="1"/>
  <c r="K3980" i="6"/>
  <c r="L3980" i="6" s="1"/>
  <c r="K3981" i="6"/>
  <c r="L3981" i="6" s="1"/>
  <c r="K3982" i="6"/>
  <c r="L3982" i="6" s="1"/>
  <c r="K3983" i="6"/>
  <c r="L3983" i="6" s="1"/>
  <c r="K3984" i="6"/>
  <c r="L3984" i="6" s="1"/>
  <c r="K3985" i="6"/>
  <c r="L3985" i="6" s="1"/>
  <c r="K3986" i="6"/>
  <c r="L3986" i="6" s="1"/>
  <c r="K3987" i="6"/>
  <c r="L3987" i="6" s="1"/>
  <c r="K3988" i="6"/>
  <c r="L3988" i="6" s="1"/>
  <c r="K3989" i="6"/>
  <c r="L3989" i="6" s="1"/>
  <c r="K3990" i="6"/>
  <c r="L3990" i="6" s="1"/>
  <c r="K3991" i="6"/>
  <c r="L3991" i="6" s="1"/>
  <c r="K3992" i="6"/>
  <c r="L3992" i="6" s="1"/>
  <c r="K3993" i="6"/>
  <c r="L3993" i="6" s="1"/>
  <c r="K3994" i="6"/>
  <c r="L3994" i="6" s="1"/>
  <c r="K3995" i="6"/>
  <c r="L3995" i="6" s="1"/>
  <c r="K3996" i="6"/>
  <c r="L3996" i="6" s="1"/>
  <c r="K3997" i="6"/>
  <c r="L3997" i="6" s="1"/>
  <c r="K3998" i="6"/>
  <c r="L3998" i="6" s="1"/>
  <c r="K3999" i="6"/>
  <c r="L3999" i="6" s="1"/>
  <c r="K4000" i="6"/>
  <c r="L4000" i="6" s="1"/>
  <c r="K4001" i="6"/>
  <c r="L4001" i="6" s="1"/>
  <c r="K4002" i="6"/>
  <c r="L4002" i="6" s="1"/>
  <c r="K4003" i="6"/>
  <c r="L4003" i="6" s="1"/>
  <c r="K4004" i="6"/>
  <c r="L4004" i="6" s="1"/>
  <c r="K4005" i="6"/>
  <c r="L4005" i="6" s="1"/>
  <c r="K4006" i="6"/>
  <c r="L4006" i="6" s="1"/>
  <c r="K4007" i="6"/>
  <c r="L4007" i="6" s="1"/>
  <c r="K4008" i="6"/>
  <c r="L4008" i="6" s="1"/>
  <c r="K4009" i="6"/>
  <c r="L4009" i="6" s="1"/>
  <c r="K4010" i="6"/>
  <c r="L4010" i="6" s="1"/>
  <c r="K4011" i="6"/>
  <c r="L4011" i="6" s="1"/>
  <c r="K4012" i="6"/>
  <c r="L4012" i="6" s="1"/>
  <c r="K4013" i="6"/>
  <c r="L4013" i="6" s="1"/>
  <c r="K4014" i="6"/>
  <c r="L4014" i="6" s="1"/>
  <c r="K4015" i="6"/>
  <c r="L4015" i="6" s="1"/>
  <c r="K4016" i="6"/>
  <c r="L4016" i="6" s="1"/>
  <c r="K4017" i="6"/>
  <c r="L4017" i="6" s="1"/>
  <c r="K4018" i="6"/>
  <c r="L4018" i="6" s="1"/>
  <c r="K4019" i="6"/>
  <c r="L4019" i="6" s="1"/>
  <c r="K4020" i="6"/>
  <c r="L4020" i="6" s="1"/>
  <c r="K4021" i="6"/>
  <c r="L4021" i="6" s="1"/>
  <c r="K4022" i="6"/>
  <c r="L4022" i="6" s="1"/>
  <c r="K4023" i="6"/>
  <c r="L4023" i="6" s="1"/>
  <c r="K4024" i="6"/>
  <c r="L4024" i="6" s="1"/>
  <c r="K4025" i="6"/>
  <c r="L4025" i="6" s="1"/>
  <c r="K4026" i="6"/>
  <c r="L4026" i="6" s="1"/>
  <c r="K4027" i="6"/>
  <c r="L4027" i="6" s="1"/>
  <c r="K4028" i="6"/>
  <c r="L4028" i="6" s="1"/>
  <c r="K4029" i="6"/>
  <c r="L4029" i="6" s="1"/>
  <c r="K4030" i="6"/>
  <c r="L4030" i="6" s="1"/>
  <c r="K4031" i="6"/>
  <c r="L4031" i="6" s="1"/>
  <c r="K4032" i="6"/>
  <c r="L4032" i="6" s="1"/>
  <c r="K4033" i="6"/>
  <c r="L4033" i="6" s="1"/>
  <c r="K4034" i="6"/>
  <c r="L4034" i="6" s="1"/>
  <c r="K4035" i="6"/>
  <c r="L4035" i="6" s="1"/>
  <c r="K4036" i="6"/>
  <c r="L4036" i="6" s="1"/>
  <c r="K4037" i="6"/>
  <c r="L4037" i="6" s="1"/>
  <c r="K4038" i="6"/>
  <c r="L4038" i="6" s="1"/>
  <c r="K4039" i="6"/>
  <c r="L4039" i="6" s="1"/>
  <c r="K4040" i="6"/>
  <c r="L4040" i="6" s="1"/>
  <c r="K4041" i="6"/>
  <c r="L4041" i="6" s="1"/>
  <c r="K4042" i="6"/>
  <c r="L4042" i="6" s="1"/>
  <c r="K4043" i="6"/>
  <c r="L4043" i="6" s="1"/>
  <c r="K4044" i="6"/>
  <c r="L4044" i="6" s="1"/>
  <c r="K4045" i="6"/>
  <c r="L4045" i="6" s="1"/>
  <c r="K4046" i="6"/>
  <c r="L4046" i="6" s="1"/>
  <c r="K4047" i="6"/>
  <c r="L4047" i="6" s="1"/>
  <c r="K4048" i="6"/>
  <c r="L4048" i="6" s="1"/>
  <c r="K4049" i="6"/>
  <c r="L4049" i="6" s="1"/>
  <c r="K4050" i="6"/>
  <c r="L4050" i="6" s="1"/>
  <c r="K4051" i="6"/>
  <c r="L4051" i="6" s="1"/>
  <c r="K4052" i="6"/>
  <c r="L4052" i="6" s="1"/>
  <c r="K4053" i="6"/>
  <c r="L4053" i="6" s="1"/>
  <c r="K4054" i="6"/>
  <c r="L4054" i="6" s="1"/>
  <c r="K4055" i="6"/>
  <c r="L4055" i="6" s="1"/>
  <c r="K4056" i="6"/>
  <c r="L4056" i="6" s="1"/>
  <c r="K4057" i="6"/>
  <c r="L4057" i="6" s="1"/>
  <c r="K4058" i="6"/>
  <c r="L4058" i="6" s="1"/>
  <c r="K4059" i="6"/>
  <c r="L4059" i="6" s="1"/>
  <c r="K4060" i="6"/>
  <c r="L4060" i="6" s="1"/>
  <c r="K4061" i="6"/>
  <c r="L4061" i="6" s="1"/>
  <c r="K4062" i="6"/>
  <c r="L4062" i="6" s="1"/>
  <c r="K4063" i="6"/>
  <c r="L4063" i="6" s="1"/>
  <c r="K4064" i="6"/>
  <c r="L4064" i="6" s="1"/>
  <c r="K4065" i="6"/>
  <c r="L4065" i="6" s="1"/>
  <c r="K4066" i="6"/>
  <c r="L4066" i="6" s="1"/>
  <c r="K4067" i="6"/>
  <c r="L4067" i="6" s="1"/>
  <c r="K4068" i="6"/>
  <c r="L4068" i="6" s="1"/>
  <c r="K4069" i="6"/>
  <c r="L4069" i="6" s="1"/>
  <c r="K4070" i="6"/>
  <c r="L4070" i="6" s="1"/>
  <c r="K4071" i="6"/>
  <c r="L4071" i="6" s="1"/>
  <c r="K4072" i="6"/>
  <c r="L4072" i="6" s="1"/>
  <c r="K4073" i="6"/>
  <c r="L4073" i="6" s="1"/>
  <c r="K4074" i="6"/>
  <c r="L4074" i="6" s="1"/>
  <c r="K4075" i="6"/>
  <c r="L4075" i="6" s="1"/>
  <c r="K4076" i="6"/>
  <c r="L4076" i="6" s="1"/>
  <c r="K4077" i="6"/>
  <c r="L4077" i="6" s="1"/>
  <c r="K4078" i="6"/>
  <c r="L4078" i="6" s="1"/>
  <c r="K4079" i="6"/>
  <c r="L4079" i="6" s="1"/>
  <c r="K4080" i="6"/>
  <c r="L4080" i="6" s="1"/>
  <c r="K4081" i="6"/>
  <c r="L4081" i="6" s="1"/>
  <c r="K4082" i="6"/>
  <c r="L4082" i="6" s="1"/>
  <c r="K4083" i="6"/>
  <c r="L4083" i="6" s="1"/>
  <c r="K4084" i="6"/>
  <c r="L4084" i="6" s="1"/>
  <c r="K4085" i="6"/>
  <c r="L4085" i="6" s="1"/>
  <c r="K4086" i="6"/>
  <c r="L4086" i="6" s="1"/>
  <c r="K4087" i="6"/>
  <c r="L4087" i="6" s="1"/>
  <c r="K4088" i="6"/>
  <c r="L4088" i="6" s="1"/>
  <c r="K4089" i="6"/>
  <c r="L4089" i="6" s="1"/>
  <c r="K4090" i="6"/>
  <c r="L4090" i="6" s="1"/>
  <c r="K4091" i="6"/>
  <c r="L4091" i="6" s="1"/>
  <c r="K4092" i="6"/>
  <c r="L4092" i="6" s="1"/>
  <c r="K4093" i="6"/>
  <c r="L4093" i="6" s="1"/>
  <c r="K4094" i="6"/>
  <c r="L4094" i="6" s="1"/>
  <c r="K4095" i="6"/>
  <c r="L4095" i="6" s="1"/>
  <c r="K4096" i="6"/>
  <c r="L4096" i="6" s="1"/>
  <c r="K4097" i="6"/>
  <c r="L4097" i="6" s="1"/>
  <c r="K4098" i="6"/>
  <c r="L4098" i="6" s="1"/>
  <c r="K4099" i="6"/>
  <c r="L4099" i="6" s="1"/>
  <c r="K4100" i="6"/>
  <c r="L4100" i="6" s="1"/>
  <c r="K4101" i="6"/>
  <c r="L4101" i="6" s="1"/>
  <c r="K4102" i="6"/>
  <c r="L4102" i="6" s="1"/>
  <c r="K4103" i="6"/>
  <c r="L4103" i="6" s="1"/>
  <c r="K4104" i="6"/>
  <c r="L4104" i="6" s="1"/>
  <c r="K4105" i="6"/>
  <c r="L4105" i="6" s="1"/>
  <c r="K4106" i="6"/>
  <c r="L4106" i="6" s="1"/>
  <c r="K4107" i="6"/>
  <c r="L4107" i="6" s="1"/>
  <c r="K4108" i="6"/>
  <c r="L4108" i="6" s="1"/>
  <c r="K4109" i="6"/>
  <c r="L4109" i="6" s="1"/>
  <c r="K4110" i="6"/>
  <c r="L4110" i="6" s="1"/>
  <c r="K4111" i="6"/>
  <c r="L4111" i="6" s="1"/>
  <c r="K4112" i="6"/>
  <c r="L4112" i="6" s="1"/>
  <c r="K4113" i="6"/>
  <c r="L4113" i="6" s="1"/>
  <c r="K4114" i="6"/>
  <c r="L4114" i="6" s="1"/>
  <c r="K4115" i="6"/>
  <c r="L4115" i="6" s="1"/>
  <c r="K4116" i="6"/>
  <c r="L4116" i="6" s="1"/>
  <c r="K4117" i="6"/>
  <c r="L4117" i="6" s="1"/>
  <c r="K4118" i="6"/>
  <c r="L4118" i="6" s="1"/>
  <c r="K4119" i="6"/>
  <c r="L4119" i="6" s="1"/>
  <c r="K4120" i="6"/>
  <c r="L4120" i="6" s="1"/>
  <c r="K4121" i="6"/>
  <c r="L4121" i="6" s="1"/>
  <c r="K4122" i="6"/>
  <c r="L4122" i="6" s="1"/>
  <c r="K4123" i="6"/>
  <c r="L4123" i="6" s="1"/>
  <c r="K4124" i="6"/>
  <c r="L4124" i="6" s="1"/>
  <c r="K4125" i="6"/>
  <c r="L4125" i="6" s="1"/>
  <c r="K4126" i="6"/>
  <c r="L4126" i="6" s="1"/>
  <c r="K4127" i="6"/>
  <c r="L4127" i="6" s="1"/>
  <c r="K4128" i="6"/>
  <c r="L4128" i="6" s="1"/>
  <c r="K4129" i="6"/>
  <c r="L4129" i="6" s="1"/>
  <c r="K4130" i="6"/>
  <c r="L4130" i="6" s="1"/>
  <c r="K4131" i="6"/>
  <c r="L4131" i="6" s="1"/>
  <c r="K4132" i="6"/>
  <c r="L4132" i="6" s="1"/>
  <c r="K4133" i="6"/>
  <c r="L4133" i="6" s="1"/>
  <c r="K4134" i="6"/>
  <c r="L4134" i="6" s="1"/>
  <c r="K4135" i="6"/>
  <c r="L4135" i="6" s="1"/>
  <c r="K4136" i="6"/>
  <c r="L4136" i="6" s="1"/>
  <c r="K4137" i="6"/>
  <c r="L4137" i="6" s="1"/>
  <c r="K4138" i="6"/>
  <c r="L4138" i="6" s="1"/>
  <c r="K4139" i="6"/>
  <c r="L4139" i="6" s="1"/>
  <c r="K4140" i="6"/>
  <c r="L4140" i="6" s="1"/>
  <c r="K4141" i="6"/>
  <c r="L4141" i="6" s="1"/>
  <c r="K4142" i="6"/>
  <c r="L4142" i="6" s="1"/>
  <c r="K4143" i="6"/>
  <c r="L4143" i="6" s="1"/>
  <c r="K4144" i="6"/>
  <c r="L4144" i="6" s="1"/>
  <c r="K4145" i="6"/>
  <c r="L4145" i="6" s="1"/>
  <c r="K4146" i="6"/>
  <c r="L4146" i="6" s="1"/>
  <c r="K4147" i="6"/>
  <c r="L4147" i="6" s="1"/>
  <c r="K4148" i="6"/>
  <c r="L4148" i="6" s="1"/>
  <c r="K4149" i="6"/>
  <c r="L4149" i="6" s="1"/>
  <c r="K4150" i="6"/>
  <c r="L4150" i="6" s="1"/>
  <c r="K4151" i="6"/>
  <c r="L4151" i="6" s="1"/>
  <c r="K4152" i="6"/>
  <c r="L4152" i="6" s="1"/>
  <c r="K4153" i="6"/>
  <c r="L4153" i="6" s="1"/>
  <c r="K4154" i="6"/>
  <c r="L4154" i="6" s="1"/>
  <c r="K4155" i="6"/>
  <c r="L4155" i="6" s="1"/>
  <c r="K4156" i="6"/>
  <c r="L4156" i="6" s="1"/>
  <c r="K4157" i="6"/>
  <c r="L4157" i="6" s="1"/>
  <c r="K4158" i="6"/>
  <c r="L4158" i="6" s="1"/>
  <c r="K4159" i="6"/>
  <c r="L4159" i="6" s="1"/>
  <c r="K4160" i="6"/>
  <c r="L4160" i="6" s="1"/>
  <c r="K4161" i="6"/>
  <c r="L4161" i="6" s="1"/>
  <c r="K4162" i="6"/>
  <c r="L4162" i="6" s="1"/>
  <c r="K4163" i="6"/>
  <c r="L4163" i="6" s="1"/>
  <c r="K4164" i="6"/>
  <c r="L4164" i="6" s="1"/>
  <c r="K4165" i="6"/>
  <c r="L4165" i="6" s="1"/>
  <c r="K4166" i="6"/>
  <c r="L4166" i="6" s="1"/>
  <c r="K4167" i="6"/>
  <c r="L4167" i="6" s="1"/>
  <c r="K4168" i="6"/>
  <c r="L4168" i="6" s="1"/>
  <c r="K4169" i="6"/>
  <c r="L4169" i="6" s="1"/>
  <c r="K4170" i="6"/>
  <c r="L4170" i="6" s="1"/>
  <c r="K4171" i="6"/>
  <c r="L4171" i="6" s="1"/>
  <c r="K4172" i="6"/>
  <c r="L4172" i="6" s="1"/>
  <c r="K4173" i="6"/>
  <c r="L4173" i="6" s="1"/>
  <c r="K4174" i="6"/>
  <c r="L4174" i="6" s="1"/>
  <c r="K4175" i="6"/>
  <c r="L4175" i="6" s="1"/>
  <c r="K4176" i="6"/>
  <c r="L4176" i="6" s="1"/>
  <c r="K4177" i="6"/>
  <c r="L4177" i="6" s="1"/>
  <c r="K4178" i="6"/>
  <c r="L4178" i="6" s="1"/>
  <c r="K4179" i="6"/>
  <c r="L4179" i="6" s="1"/>
  <c r="K4180" i="6"/>
  <c r="L4180" i="6" s="1"/>
  <c r="K4181" i="6"/>
  <c r="L4181" i="6" s="1"/>
  <c r="K4182" i="6"/>
  <c r="L4182" i="6" s="1"/>
  <c r="K4183" i="6"/>
  <c r="L4183" i="6" s="1"/>
  <c r="K4184" i="6"/>
  <c r="L4184" i="6" s="1"/>
  <c r="K4185" i="6"/>
  <c r="L4185" i="6" s="1"/>
  <c r="K4186" i="6"/>
  <c r="L4186" i="6" s="1"/>
  <c r="K4187" i="6"/>
  <c r="L4187" i="6" s="1"/>
  <c r="K4188" i="6"/>
  <c r="L4188" i="6" s="1"/>
  <c r="K4189" i="6"/>
  <c r="L4189" i="6" s="1"/>
  <c r="K4190" i="6"/>
  <c r="L4190" i="6" s="1"/>
  <c r="K4191" i="6"/>
  <c r="L4191" i="6" s="1"/>
  <c r="K4192" i="6"/>
  <c r="L4192" i="6" s="1"/>
  <c r="K4193" i="6"/>
  <c r="L4193" i="6" s="1"/>
  <c r="K4194" i="6"/>
  <c r="L4194" i="6" s="1"/>
  <c r="K4195" i="6"/>
  <c r="L4195" i="6" s="1"/>
  <c r="K4196" i="6"/>
  <c r="L4196" i="6" s="1"/>
  <c r="K4197" i="6"/>
  <c r="L4197" i="6" s="1"/>
  <c r="K4198" i="6"/>
  <c r="L4198" i="6" s="1"/>
  <c r="K4199" i="6"/>
  <c r="L4199" i="6" s="1"/>
  <c r="K4200" i="6"/>
  <c r="L4200" i="6" s="1"/>
  <c r="K4201" i="6"/>
  <c r="L4201" i="6" s="1"/>
  <c r="K4202" i="6"/>
  <c r="L4202" i="6" s="1"/>
  <c r="K4203" i="6"/>
  <c r="L4203" i="6" s="1"/>
  <c r="K4204" i="6"/>
  <c r="L4204" i="6" s="1"/>
  <c r="K4205" i="6"/>
  <c r="L4205" i="6" s="1"/>
  <c r="K4206" i="6"/>
  <c r="L4206" i="6" s="1"/>
  <c r="K4207" i="6"/>
  <c r="L4207" i="6" s="1"/>
  <c r="K4208" i="6"/>
  <c r="L4208" i="6" s="1"/>
  <c r="K4209" i="6"/>
  <c r="L4209" i="6" s="1"/>
  <c r="K4210" i="6"/>
  <c r="L4210" i="6" s="1"/>
  <c r="K4211" i="6"/>
  <c r="L4211" i="6" s="1"/>
  <c r="K4212" i="6"/>
  <c r="L4212" i="6" s="1"/>
  <c r="K4213" i="6"/>
  <c r="L4213" i="6" s="1"/>
  <c r="K4214" i="6"/>
  <c r="L4214" i="6" s="1"/>
  <c r="K4215" i="6"/>
  <c r="L4215" i="6" s="1"/>
  <c r="K4216" i="6"/>
  <c r="L4216" i="6" s="1"/>
  <c r="K4217" i="6"/>
  <c r="L4217" i="6" s="1"/>
  <c r="K4218" i="6"/>
  <c r="L4218" i="6" s="1"/>
  <c r="K4219" i="6"/>
  <c r="L4219" i="6" s="1"/>
  <c r="K4220" i="6"/>
  <c r="L4220" i="6" s="1"/>
  <c r="K4221" i="6"/>
  <c r="L4221" i="6" s="1"/>
  <c r="K4222" i="6"/>
  <c r="L4222" i="6" s="1"/>
  <c r="K4223" i="6"/>
  <c r="L4223" i="6" s="1"/>
  <c r="K4224" i="6"/>
  <c r="L4224" i="6" s="1"/>
  <c r="K4225" i="6"/>
  <c r="L4225" i="6" s="1"/>
  <c r="K4226" i="6"/>
  <c r="L4226" i="6" s="1"/>
  <c r="K4227" i="6"/>
  <c r="L4227" i="6" s="1"/>
  <c r="K4228" i="6"/>
  <c r="L4228" i="6" s="1"/>
  <c r="K4229" i="6"/>
  <c r="L4229" i="6" s="1"/>
  <c r="K4230" i="6"/>
  <c r="L4230" i="6" s="1"/>
  <c r="K4231" i="6"/>
  <c r="L4231" i="6" s="1"/>
  <c r="K4232" i="6"/>
  <c r="L4232" i="6" s="1"/>
  <c r="K4233" i="6"/>
  <c r="L4233" i="6" s="1"/>
  <c r="K4234" i="6"/>
  <c r="L4234" i="6" s="1"/>
  <c r="K4235" i="6"/>
  <c r="L4235" i="6" s="1"/>
  <c r="K4236" i="6"/>
  <c r="L4236" i="6" s="1"/>
  <c r="K4237" i="6"/>
  <c r="L4237" i="6" s="1"/>
  <c r="K4238" i="6"/>
  <c r="L4238" i="6" s="1"/>
  <c r="K4239" i="6"/>
  <c r="L4239" i="6" s="1"/>
  <c r="K4240" i="6"/>
  <c r="L4240" i="6" s="1"/>
  <c r="K4241" i="6"/>
  <c r="L4241" i="6" s="1"/>
  <c r="K4242" i="6"/>
  <c r="L4242" i="6" s="1"/>
  <c r="K4243" i="6"/>
  <c r="L4243" i="6" s="1"/>
  <c r="K4244" i="6"/>
  <c r="L4244" i="6" s="1"/>
  <c r="K4245" i="6"/>
  <c r="L4245" i="6" s="1"/>
  <c r="K4246" i="6"/>
  <c r="L4246" i="6" s="1"/>
  <c r="K4247" i="6"/>
  <c r="L4247" i="6" s="1"/>
  <c r="K4248" i="6"/>
  <c r="L4248" i="6" s="1"/>
  <c r="K4249" i="6"/>
  <c r="L4249" i="6" s="1"/>
  <c r="K4250" i="6"/>
  <c r="L4250" i="6" s="1"/>
  <c r="K4251" i="6"/>
  <c r="L4251" i="6" s="1"/>
  <c r="K4252" i="6"/>
  <c r="L4252" i="6" s="1"/>
  <c r="K4253" i="6"/>
  <c r="L4253" i="6" s="1"/>
  <c r="K4254" i="6"/>
  <c r="L4254" i="6" s="1"/>
  <c r="K4255" i="6"/>
  <c r="L4255" i="6" s="1"/>
  <c r="K4256" i="6"/>
  <c r="L4256" i="6" s="1"/>
  <c r="K4257" i="6"/>
  <c r="L4257" i="6" s="1"/>
  <c r="K4258" i="6"/>
  <c r="L4258" i="6" s="1"/>
  <c r="K4259" i="6"/>
  <c r="L4259" i="6" s="1"/>
  <c r="K4260" i="6"/>
  <c r="L4260" i="6" s="1"/>
  <c r="K4261" i="6"/>
  <c r="L4261" i="6" s="1"/>
  <c r="K4262" i="6"/>
  <c r="L4262" i="6" s="1"/>
  <c r="K4263" i="6"/>
  <c r="L4263" i="6" s="1"/>
  <c r="K4264" i="6"/>
  <c r="L4264" i="6" s="1"/>
  <c r="K4265" i="6"/>
  <c r="L4265" i="6" s="1"/>
  <c r="K4266" i="6"/>
  <c r="L4266" i="6" s="1"/>
  <c r="K4267" i="6"/>
  <c r="L4267" i="6" s="1"/>
  <c r="K4268" i="6"/>
  <c r="L4268" i="6" s="1"/>
  <c r="K4269" i="6"/>
  <c r="L4269" i="6" s="1"/>
  <c r="K4270" i="6"/>
  <c r="L4270" i="6" s="1"/>
  <c r="K4271" i="6"/>
  <c r="L4271" i="6" s="1"/>
  <c r="K4272" i="6"/>
  <c r="L4272" i="6" s="1"/>
  <c r="K4273" i="6"/>
  <c r="L4273" i="6" s="1"/>
  <c r="K4274" i="6"/>
  <c r="L4274" i="6" s="1"/>
  <c r="K4275" i="6"/>
  <c r="L4275" i="6" s="1"/>
  <c r="K4276" i="6"/>
  <c r="L4276" i="6" s="1"/>
  <c r="K4277" i="6"/>
  <c r="L4277" i="6" s="1"/>
  <c r="K4278" i="6"/>
  <c r="L4278" i="6" s="1"/>
  <c r="K4279" i="6"/>
  <c r="L4279" i="6" s="1"/>
  <c r="K4280" i="6"/>
  <c r="L4280" i="6" s="1"/>
  <c r="K4281" i="6"/>
  <c r="L4281" i="6" s="1"/>
  <c r="K4282" i="6"/>
  <c r="L4282" i="6" s="1"/>
  <c r="K4283" i="6"/>
  <c r="L4283" i="6" s="1"/>
  <c r="K4284" i="6"/>
  <c r="L4284" i="6" s="1"/>
  <c r="K4285" i="6"/>
  <c r="L4285" i="6" s="1"/>
  <c r="K4286" i="6"/>
  <c r="L4286" i="6" s="1"/>
  <c r="K4287" i="6"/>
  <c r="L4287" i="6" s="1"/>
  <c r="K4288" i="6"/>
  <c r="L4288" i="6" s="1"/>
  <c r="K4289" i="6"/>
  <c r="L4289" i="6" s="1"/>
  <c r="K4290" i="6"/>
  <c r="L4290" i="6" s="1"/>
  <c r="K4291" i="6"/>
  <c r="L4291" i="6" s="1"/>
  <c r="K4292" i="6"/>
  <c r="L4292" i="6" s="1"/>
  <c r="K4293" i="6"/>
  <c r="L4293" i="6" s="1"/>
  <c r="K4294" i="6"/>
  <c r="L4294" i="6" s="1"/>
  <c r="K4295" i="6"/>
  <c r="L4295" i="6" s="1"/>
  <c r="K4296" i="6"/>
  <c r="L4296" i="6" s="1"/>
  <c r="K4297" i="6"/>
  <c r="L4297" i="6" s="1"/>
  <c r="K4298" i="6"/>
  <c r="L4298" i="6" s="1"/>
  <c r="K4299" i="6"/>
  <c r="L4299" i="6" s="1"/>
  <c r="K4300" i="6"/>
  <c r="L4300" i="6" s="1"/>
  <c r="K4301" i="6"/>
  <c r="L4301" i="6" s="1"/>
  <c r="K4302" i="6"/>
  <c r="L4302" i="6" s="1"/>
  <c r="K4303" i="6"/>
  <c r="L4303" i="6" s="1"/>
  <c r="K4304" i="6"/>
  <c r="L4304" i="6" s="1"/>
  <c r="K4305" i="6"/>
  <c r="L4305" i="6" s="1"/>
  <c r="K4306" i="6"/>
  <c r="L4306" i="6" s="1"/>
  <c r="K4307" i="6"/>
  <c r="L4307" i="6" s="1"/>
  <c r="K4308" i="6"/>
  <c r="L4308" i="6" s="1"/>
  <c r="K4309" i="6"/>
  <c r="L4309" i="6" s="1"/>
  <c r="K4310" i="6"/>
  <c r="L4310" i="6" s="1"/>
  <c r="K4311" i="6"/>
  <c r="L4311" i="6" s="1"/>
  <c r="K4312" i="6"/>
  <c r="L4312" i="6" s="1"/>
  <c r="K4313" i="6"/>
  <c r="L4313" i="6" s="1"/>
  <c r="K4314" i="6"/>
  <c r="L4314" i="6" s="1"/>
  <c r="K4315" i="6"/>
  <c r="L4315" i="6" s="1"/>
  <c r="K4316" i="6"/>
  <c r="L4316" i="6" s="1"/>
  <c r="K4317" i="6"/>
  <c r="L4317" i="6" s="1"/>
  <c r="K4318" i="6"/>
  <c r="L4318" i="6" s="1"/>
  <c r="K4319" i="6"/>
  <c r="L4319" i="6" s="1"/>
  <c r="K4320" i="6"/>
  <c r="L4320" i="6" s="1"/>
  <c r="K4321" i="6"/>
  <c r="L4321" i="6" s="1"/>
  <c r="K4322" i="6"/>
  <c r="L4322" i="6" s="1"/>
  <c r="K4323" i="6"/>
  <c r="L4323" i="6" s="1"/>
  <c r="K4324" i="6"/>
  <c r="L4324" i="6" s="1"/>
  <c r="K4325" i="6"/>
  <c r="L4325" i="6" s="1"/>
  <c r="K4326" i="6"/>
  <c r="L4326" i="6" s="1"/>
  <c r="K4327" i="6"/>
  <c r="L4327" i="6" s="1"/>
  <c r="K4328" i="6"/>
  <c r="L4328" i="6" s="1"/>
  <c r="K4329" i="6"/>
  <c r="L4329" i="6" s="1"/>
  <c r="K4330" i="6"/>
  <c r="L4330" i="6" s="1"/>
  <c r="K4331" i="6"/>
  <c r="L4331" i="6" s="1"/>
  <c r="K4332" i="6"/>
  <c r="L4332" i="6" s="1"/>
  <c r="K4333" i="6"/>
  <c r="L4333" i="6" s="1"/>
  <c r="K4334" i="6"/>
  <c r="L4334" i="6" s="1"/>
  <c r="K4335" i="6"/>
  <c r="L4335" i="6" s="1"/>
  <c r="K4336" i="6"/>
  <c r="L4336" i="6" s="1"/>
  <c r="K4337" i="6"/>
  <c r="L4337" i="6" s="1"/>
  <c r="K4338" i="6"/>
  <c r="L4338" i="6" s="1"/>
  <c r="K4339" i="6"/>
  <c r="L4339" i="6" s="1"/>
  <c r="K4340" i="6"/>
  <c r="L4340" i="6" s="1"/>
  <c r="K4341" i="6"/>
  <c r="L4341" i="6" s="1"/>
  <c r="K4342" i="6"/>
  <c r="L4342" i="6" s="1"/>
  <c r="K4343" i="6"/>
  <c r="L4343" i="6" s="1"/>
  <c r="K4344" i="6"/>
  <c r="L4344" i="6" s="1"/>
  <c r="K4345" i="6"/>
  <c r="L4345" i="6" s="1"/>
  <c r="K4346" i="6"/>
  <c r="L4346" i="6" s="1"/>
  <c r="K4347" i="6"/>
  <c r="L4347" i="6" s="1"/>
  <c r="K4348" i="6"/>
  <c r="L4348" i="6" s="1"/>
  <c r="K4349" i="6"/>
  <c r="L4349" i="6" s="1"/>
  <c r="K4350" i="6"/>
  <c r="L4350" i="6" s="1"/>
  <c r="K4351" i="6"/>
  <c r="L4351" i="6" s="1"/>
  <c r="K4352" i="6"/>
  <c r="L4352" i="6" s="1"/>
  <c r="K4353" i="6"/>
  <c r="L4353" i="6" s="1"/>
  <c r="K4354" i="6"/>
  <c r="L4354" i="6" s="1"/>
  <c r="K4355" i="6"/>
  <c r="L4355" i="6" s="1"/>
  <c r="K4356" i="6"/>
  <c r="L4356" i="6" s="1"/>
  <c r="K4357" i="6"/>
  <c r="L4357" i="6" s="1"/>
  <c r="K4358" i="6"/>
  <c r="L4358" i="6" s="1"/>
  <c r="K4359" i="6"/>
  <c r="L4359" i="6" s="1"/>
  <c r="K4360" i="6"/>
  <c r="L4360" i="6" s="1"/>
  <c r="K4361" i="6"/>
  <c r="L4361" i="6" s="1"/>
  <c r="K4362" i="6"/>
  <c r="L4362" i="6" s="1"/>
  <c r="K4363" i="6"/>
  <c r="L4363" i="6" s="1"/>
  <c r="K4364" i="6"/>
  <c r="L4364" i="6" s="1"/>
  <c r="K4365" i="6"/>
  <c r="L4365" i="6" s="1"/>
  <c r="K4366" i="6"/>
  <c r="L4366" i="6" s="1"/>
  <c r="K4367" i="6"/>
  <c r="L4367" i="6" s="1"/>
  <c r="K4368" i="6"/>
  <c r="L4368" i="6" s="1"/>
  <c r="K4369" i="6"/>
  <c r="L4369" i="6" s="1"/>
  <c r="K4370" i="6"/>
  <c r="L4370" i="6" s="1"/>
  <c r="K4371" i="6"/>
  <c r="L4371" i="6" s="1"/>
  <c r="K4372" i="6"/>
  <c r="L4372" i="6" s="1"/>
  <c r="K4373" i="6"/>
  <c r="L4373" i="6" s="1"/>
  <c r="K4374" i="6"/>
  <c r="L4374" i="6" s="1"/>
  <c r="K4375" i="6"/>
  <c r="L4375" i="6" s="1"/>
  <c r="K4376" i="6"/>
  <c r="L4376" i="6" s="1"/>
  <c r="K4377" i="6"/>
  <c r="L4377" i="6" s="1"/>
  <c r="K4378" i="6"/>
  <c r="L4378" i="6" s="1"/>
  <c r="K4379" i="6"/>
  <c r="L4379" i="6" s="1"/>
  <c r="K4380" i="6"/>
  <c r="L4380" i="6" s="1"/>
  <c r="K4381" i="6"/>
  <c r="L4381" i="6" s="1"/>
  <c r="K4382" i="6"/>
  <c r="L4382" i="6" s="1"/>
  <c r="K4383" i="6"/>
  <c r="L4383" i="6" s="1"/>
  <c r="K4384" i="6"/>
  <c r="L4384" i="6" s="1"/>
  <c r="K4385" i="6"/>
  <c r="L4385" i="6" s="1"/>
  <c r="K4386" i="6"/>
  <c r="L4386" i="6" s="1"/>
  <c r="K4387" i="6"/>
  <c r="L4387" i="6" s="1"/>
  <c r="K4388" i="6"/>
  <c r="L4388" i="6" s="1"/>
  <c r="K4389" i="6"/>
  <c r="L4389" i="6" s="1"/>
  <c r="K4390" i="6"/>
  <c r="L4390" i="6" s="1"/>
  <c r="K4391" i="6"/>
  <c r="L4391" i="6" s="1"/>
  <c r="K4392" i="6"/>
  <c r="L4392" i="6" s="1"/>
  <c r="K4393" i="6"/>
  <c r="L4393" i="6" s="1"/>
  <c r="K4394" i="6"/>
  <c r="L4394" i="6" s="1"/>
  <c r="K4395" i="6"/>
  <c r="L4395" i="6" s="1"/>
  <c r="K4396" i="6"/>
  <c r="L4396" i="6" s="1"/>
  <c r="K4397" i="6"/>
  <c r="L4397" i="6" s="1"/>
  <c r="K4398" i="6"/>
  <c r="L4398" i="6" s="1"/>
  <c r="K4399" i="6"/>
  <c r="L4399" i="6" s="1"/>
  <c r="K4400" i="6"/>
  <c r="L4400" i="6" s="1"/>
  <c r="K4401" i="6"/>
  <c r="L4401" i="6" s="1"/>
  <c r="K4402" i="6"/>
  <c r="L4402" i="6" s="1"/>
  <c r="K4403" i="6"/>
  <c r="L4403" i="6" s="1"/>
  <c r="K4404" i="6"/>
  <c r="L4404" i="6" s="1"/>
  <c r="K4405" i="6"/>
  <c r="L4405" i="6" s="1"/>
  <c r="K4406" i="6"/>
  <c r="L4406" i="6" s="1"/>
  <c r="K4407" i="6"/>
  <c r="L4407" i="6" s="1"/>
  <c r="K4408" i="6"/>
  <c r="L4408" i="6" s="1"/>
  <c r="K4409" i="6"/>
  <c r="L4409" i="6" s="1"/>
  <c r="K4410" i="6"/>
  <c r="L4410" i="6" s="1"/>
  <c r="K4411" i="6"/>
  <c r="L4411" i="6" s="1"/>
  <c r="K4412" i="6"/>
  <c r="L4412" i="6" s="1"/>
  <c r="K4413" i="6"/>
  <c r="L4413" i="6" s="1"/>
  <c r="K4414" i="6"/>
  <c r="L4414" i="6" s="1"/>
  <c r="K4415" i="6"/>
  <c r="L4415" i="6" s="1"/>
  <c r="K4416" i="6"/>
  <c r="L4416" i="6" s="1"/>
  <c r="K4417" i="6"/>
  <c r="L4417" i="6" s="1"/>
  <c r="K4418" i="6"/>
  <c r="L4418" i="6" s="1"/>
  <c r="K4419" i="6"/>
  <c r="L4419" i="6" s="1"/>
  <c r="K4420" i="6"/>
  <c r="L4420" i="6" s="1"/>
  <c r="K4421" i="6"/>
  <c r="L4421" i="6" s="1"/>
  <c r="K4422" i="6"/>
  <c r="L4422" i="6" s="1"/>
  <c r="K4423" i="6"/>
  <c r="L4423" i="6" s="1"/>
  <c r="K4424" i="6"/>
  <c r="L4424" i="6" s="1"/>
  <c r="K4425" i="6"/>
  <c r="L4425" i="6" s="1"/>
  <c r="K4426" i="6"/>
  <c r="L4426" i="6" s="1"/>
  <c r="K4427" i="6"/>
  <c r="L4427" i="6" s="1"/>
  <c r="K4428" i="6"/>
  <c r="L4428" i="6" s="1"/>
  <c r="K4429" i="6"/>
  <c r="L4429" i="6" s="1"/>
  <c r="K4430" i="6"/>
  <c r="L4430" i="6" s="1"/>
  <c r="K4431" i="6"/>
  <c r="L4431" i="6" s="1"/>
  <c r="K4432" i="6"/>
  <c r="L4432" i="6" s="1"/>
  <c r="K4433" i="6"/>
  <c r="L4433" i="6" s="1"/>
  <c r="K4434" i="6"/>
  <c r="L4434" i="6" s="1"/>
  <c r="K4435" i="6"/>
  <c r="L4435" i="6" s="1"/>
  <c r="K4436" i="6"/>
  <c r="L4436" i="6" s="1"/>
  <c r="K4437" i="6"/>
  <c r="L4437" i="6" s="1"/>
  <c r="K4438" i="6"/>
  <c r="L4438" i="6" s="1"/>
  <c r="K4439" i="6"/>
  <c r="L4439" i="6" s="1"/>
  <c r="K4440" i="6"/>
  <c r="L4440" i="6" s="1"/>
  <c r="K4441" i="6"/>
  <c r="L4441" i="6" s="1"/>
  <c r="K4442" i="6"/>
  <c r="L4442" i="6" s="1"/>
  <c r="K4443" i="6"/>
  <c r="L4443" i="6" s="1"/>
  <c r="K4444" i="6"/>
  <c r="L4444" i="6" s="1"/>
  <c r="K4445" i="6"/>
  <c r="L4445" i="6" s="1"/>
  <c r="K4446" i="6"/>
  <c r="L4446" i="6" s="1"/>
  <c r="K4447" i="6"/>
  <c r="L4447" i="6" s="1"/>
  <c r="K4448" i="6"/>
  <c r="L4448" i="6" s="1"/>
  <c r="K4449" i="6"/>
  <c r="L4449" i="6" s="1"/>
  <c r="K4450" i="6"/>
  <c r="L4450" i="6" s="1"/>
  <c r="K4451" i="6"/>
  <c r="L4451" i="6" s="1"/>
  <c r="K4452" i="6"/>
  <c r="L4452" i="6" s="1"/>
  <c r="K4453" i="6"/>
  <c r="L4453" i="6" s="1"/>
  <c r="K4454" i="6"/>
  <c r="L4454" i="6" s="1"/>
  <c r="K4455" i="6"/>
  <c r="L4455" i="6" s="1"/>
  <c r="K4456" i="6"/>
  <c r="L4456" i="6" s="1"/>
  <c r="K4457" i="6"/>
  <c r="L4457" i="6" s="1"/>
  <c r="K4458" i="6"/>
  <c r="L4458" i="6" s="1"/>
  <c r="K4459" i="6"/>
  <c r="L4459" i="6" s="1"/>
  <c r="K4460" i="6"/>
  <c r="L4460" i="6" s="1"/>
  <c r="K4461" i="6"/>
  <c r="L4461" i="6" s="1"/>
  <c r="K4462" i="6"/>
  <c r="L4462" i="6" s="1"/>
  <c r="K4463" i="6"/>
  <c r="L4463" i="6" s="1"/>
  <c r="K4464" i="6"/>
  <c r="L4464" i="6" s="1"/>
  <c r="K4465" i="6"/>
  <c r="L4465" i="6" s="1"/>
  <c r="K4466" i="6"/>
  <c r="L4466" i="6" s="1"/>
  <c r="K4467" i="6"/>
  <c r="L4467" i="6" s="1"/>
  <c r="K4468" i="6"/>
  <c r="L4468" i="6" s="1"/>
  <c r="K4469" i="6"/>
  <c r="L4469" i="6" s="1"/>
  <c r="K4470" i="6"/>
  <c r="L4470" i="6" s="1"/>
  <c r="K4471" i="6"/>
  <c r="L4471" i="6" s="1"/>
  <c r="K4472" i="6"/>
  <c r="L4472" i="6" s="1"/>
  <c r="K4473" i="6"/>
  <c r="L4473" i="6" s="1"/>
  <c r="K4474" i="6"/>
  <c r="L4474" i="6" s="1"/>
  <c r="K4475" i="6"/>
  <c r="L4475" i="6" s="1"/>
  <c r="K4476" i="6"/>
  <c r="L4476" i="6" s="1"/>
  <c r="K4477" i="6"/>
  <c r="L4477" i="6" s="1"/>
  <c r="K4478" i="6"/>
  <c r="L4478" i="6" s="1"/>
  <c r="K4479" i="6"/>
  <c r="L4479" i="6" s="1"/>
  <c r="K4480" i="6"/>
  <c r="L4480" i="6" s="1"/>
  <c r="K4481" i="6"/>
  <c r="L4481" i="6" s="1"/>
  <c r="K4482" i="6"/>
  <c r="L4482" i="6" s="1"/>
  <c r="K4483" i="6"/>
  <c r="L4483" i="6" s="1"/>
  <c r="K4484" i="6"/>
  <c r="L4484" i="6" s="1"/>
  <c r="K4485" i="6"/>
  <c r="L4485" i="6" s="1"/>
  <c r="K4486" i="6"/>
  <c r="L4486" i="6" s="1"/>
  <c r="K4487" i="6"/>
  <c r="L4487" i="6" s="1"/>
  <c r="K4488" i="6"/>
  <c r="L4488" i="6" s="1"/>
  <c r="K4489" i="6"/>
  <c r="L4489" i="6" s="1"/>
  <c r="K4490" i="6"/>
  <c r="L4490" i="6" s="1"/>
  <c r="K4491" i="6"/>
  <c r="L4491" i="6" s="1"/>
  <c r="K4492" i="6"/>
  <c r="L4492" i="6" s="1"/>
  <c r="K4493" i="6"/>
  <c r="L4493" i="6" s="1"/>
  <c r="K4494" i="6"/>
  <c r="L4494" i="6" s="1"/>
  <c r="K4495" i="6"/>
  <c r="L4495" i="6" s="1"/>
  <c r="K4496" i="6"/>
  <c r="L4496" i="6" s="1"/>
  <c r="K4497" i="6"/>
  <c r="L4497" i="6" s="1"/>
  <c r="K4498" i="6"/>
  <c r="L4498" i="6" s="1"/>
  <c r="K4499" i="6"/>
  <c r="L4499" i="6" s="1"/>
  <c r="K4500" i="6"/>
  <c r="L4500" i="6" s="1"/>
  <c r="K4501" i="6"/>
  <c r="L4501" i="6" s="1"/>
  <c r="K4502" i="6"/>
  <c r="L4502" i="6" s="1"/>
  <c r="K4503" i="6"/>
  <c r="L4503" i="6" s="1"/>
  <c r="K4504" i="6"/>
  <c r="L4504" i="6" s="1"/>
  <c r="K4505" i="6"/>
  <c r="L4505" i="6" s="1"/>
  <c r="K4506" i="6"/>
  <c r="L4506" i="6" s="1"/>
  <c r="K4507" i="6"/>
  <c r="L4507" i="6" s="1"/>
  <c r="K4508" i="6"/>
  <c r="L4508" i="6" s="1"/>
  <c r="K4509" i="6"/>
  <c r="L4509" i="6" s="1"/>
  <c r="K4510" i="6"/>
  <c r="L4510" i="6" s="1"/>
  <c r="K4511" i="6"/>
  <c r="L4511" i="6" s="1"/>
  <c r="K4512" i="6"/>
  <c r="L4512" i="6" s="1"/>
  <c r="K4513" i="6"/>
  <c r="L4513" i="6" s="1"/>
  <c r="K4514" i="6"/>
  <c r="L4514" i="6" s="1"/>
  <c r="K4515" i="6"/>
  <c r="L4515" i="6" s="1"/>
  <c r="K4516" i="6"/>
  <c r="L4516" i="6" s="1"/>
  <c r="K4517" i="6"/>
  <c r="L4517" i="6" s="1"/>
  <c r="K4518" i="6"/>
  <c r="L4518" i="6" s="1"/>
  <c r="K4519" i="6"/>
  <c r="L4519" i="6" s="1"/>
  <c r="K4520" i="6"/>
  <c r="L4520" i="6" s="1"/>
  <c r="K4521" i="6"/>
  <c r="L4521" i="6" s="1"/>
  <c r="K4522" i="6"/>
  <c r="L4522" i="6" s="1"/>
  <c r="K4523" i="6"/>
  <c r="L4523" i="6" s="1"/>
  <c r="K4524" i="6"/>
  <c r="L4524" i="6" s="1"/>
  <c r="K4525" i="6"/>
  <c r="L4525" i="6" s="1"/>
  <c r="K4526" i="6"/>
  <c r="L4526" i="6" s="1"/>
  <c r="K4527" i="6"/>
  <c r="L4527" i="6" s="1"/>
  <c r="K4528" i="6"/>
  <c r="L4528" i="6" s="1"/>
  <c r="K4529" i="6"/>
  <c r="L4529" i="6" s="1"/>
  <c r="K4530" i="6"/>
  <c r="L4530" i="6" s="1"/>
  <c r="K4531" i="6"/>
  <c r="L4531" i="6" s="1"/>
  <c r="K4532" i="6"/>
  <c r="L4532" i="6" s="1"/>
  <c r="K4533" i="6"/>
  <c r="L4533" i="6" s="1"/>
  <c r="K4534" i="6"/>
  <c r="L4534" i="6" s="1"/>
  <c r="K4535" i="6"/>
  <c r="L4535" i="6" s="1"/>
  <c r="K4536" i="6"/>
  <c r="L4536" i="6" s="1"/>
  <c r="K4537" i="6"/>
  <c r="L4537" i="6" s="1"/>
  <c r="K4538" i="6"/>
  <c r="L4538" i="6" s="1"/>
  <c r="K4539" i="6"/>
  <c r="L4539" i="6" s="1"/>
  <c r="K4540" i="6"/>
  <c r="L4540" i="6" s="1"/>
  <c r="K4541" i="6"/>
  <c r="L4541" i="6" s="1"/>
  <c r="K4542" i="6"/>
  <c r="L4542" i="6" s="1"/>
  <c r="K4543" i="6"/>
  <c r="L4543" i="6" s="1"/>
  <c r="K4544" i="6"/>
  <c r="L4544" i="6" s="1"/>
  <c r="K4545" i="6"/>
  <c r="L4545" i="6" s="1"/>
  <c r="K4546" i="6"/>
  <c r="L4546" i="6" s="1"/>
  <c r="K4547" i="6"/>
  <c r="L4547" i="6" s="1"/>
  <c r="K4548" i="6"/>
  <c r="L4548" i="6" s="1"/>
  <c r="K4549" i="6"/>
  <c r="L4549" i="6" s="1"/>
  <c r="K4550" i="6"/>
  <c r="L4550" i="6" s="1"/>
  <c r="K4551" i="6"/>
  <c r="L4551" i="6" s="1"/>
  <c r="K4552" i="6"/>
  <c r="L4552" i="6" s="1"/>
  <c r="K4553" i="6"/>
  <c r="L4553" i="6" s="1"/>
  <c r="K4554" i="6"/>
  <c r="L4554" i="6" s="1"/>
  <c r="K4555" i="6"/>
  <c r="L4555" i="6" s="1"/>
  <c r="K4556" i="6"/>
  <c r="L4556" i="6" s="1"/>
  <c r="K4557" i="6"/>
  <c r="L4557" i="6" s="1"/>
  <c r="K4558" i="6"/>
  <c r="L4558" i="6" s="1"/>
  <c r="K4559" i="6"/>
  <c r="L4559" i="6" s="1"/>
  <c r="K4560" i="6"/>
  <c r="L4560" i="6" s="1"/>
  <c r="K4561" i="6"/>
  <c r="L4561" i="6" s="1"/>
  <c r="K4562" i="6"/>
  <c r="L4562" i="6" s="1"/>
  <c r="K4563" i="6"/>
  <c r="L4563" i="6" s="1"/>
  <c r="K4564" i="6"/>
  <c r="L4564" i="6" s="1"/>
  <c r="K4565" i="6"/>
  <c r="L4565" i="6" s="1"/>
  <c r="K4566" i="6"/>
  <c r="L4566" i="6" s="1"/>
  <c r="K4567" i="6"/>
  <c r="L4567" i="6" s="1"/>
  <c r="K4568" i="6"/>
  <c r="L4568" i="6" s="1"/>
  <c r="K4569" i="6"/>
  <c r="L4569" i="6" s="1"/>
  <c r="K4570" i="6"/>
  <c r="L4570" i="6" s="1"/>
  <c r="K4571" i="6"/>
  <c r="L4571" i="6" s="1"/>
  <c r="K4572" i="6"/>
  <c r="L4572" i="6" s="1"/>
  <c r="K4573" i="6"/>
  <c r="L4573" i="6" s="1"/>
  <c r="K4574" i="6"/>
  <c r="L4574" i="6" s="1"/>
  <c r="K4575" i="6"/>
  <c r="L4575" i="6" s="1"/>
  <c r="K4576" i="6"/>
  <c r="L4576" i="6" s="1"/>
  <c r="K4577" i="6"/>
  <c r="L4577" i="6" s="1"/>
  <c r="K4578" i="6"/>
  <c r="L4578" i="6" s="1"/>
  <c r="K4579" i="6"/>
  <c r="L4579" i="6" s="1"/>
  <c r="K4580" i="6"/>
  <c r="L4580" i="6" s="1"/>
  <c r="K4581" i="6"/>
  <c r="L4581" i="6" s="1"/>
  <c r="K4582" i="6"/>
  <c r="L4582" i="6" s="1"/>
  <c r="K4583" i="6"/>
  <c r="L4583" i="6" s="1"/>
  <c r="K4584" i="6"/>
  <c r="L4584" i="6" s="1"/>
  <c r="K4585" i="6"/>
  <c r="L4585" i="6" s="1"/>
  <c r="K4586" i="6"/>
  <c r="L4586" i="6" s="1"/>
  <c r="K4587" i="6"/>
  <c r="L4587" i="6" s="1"/>
  <c r="K4588" i="6"/>
  <c r="L4588" i="6" s="1"/>
  <c r="K4589" i="6"/>
  <c r="L4589" i="6" s="1"/>
  <c r="K4590" i="6"/>
  <c r="L4590" i="6" s="1"/>
  <c r="K4591" i="6"/>
  <c r="L4591" i="6" s="1"/>
  <c r="K4592" i="6"/>
  <c r="L4592" i="6" s="1"/>
  <c r="K4593" i="6"/>
  <c r="L4593" i="6" s="1"/>
  <c r="K4594" i="6"/>
  <c r="L4594" i="6" s="1"/>
  <c r="K4595" i="6"/>
  <c r="L4595" i="6" s="1"/>
  <c r="K4596" i="6"/>
  <c r="L4596" i="6" s="1"/>
  <c r="K4597" i="6"/>
  <c r="L4597" i="6" s="1"/>
  <c r="K4598" i="6"/>
  <c r="L4598" i="6" s="1"/>
  <c r="K4599" i="6"/>
  <c r="L4599" i="6" s="1"/>
  <c r="K4600" i="6"/>
  <c r="L4600" i="6" s="1"/>
  <c r="K4601" i="6"/>
  <c r="L4601" i="6" s="1"/>
  <c r="K4602" i="6"/>
  <c r="L4602" i="6" s="1"/>
  <c r="K4603" i="6"/>
  <c r="L4603" i="6" s="1"/>
  <c r="K4604" i="6"/>
  <c r="L4604" i="6" s="1"/>
  <c r="K4605" i="6"/>
  <c r="L4605" i="6" s="1"/>
  <c r="K4606" i="6"/>
  <c r="L4606" i="6" s="1"/>
  <c r="K4607" i="6"/>
  <c r="L4607" i="6" s="1"/>
  <c r="K4608" i="6"/>
  <c r="L4608" i="6" s="1"/>
  <c r="K4609" i="6"/>
  <c r="L4609" i="6" s="1"/>
  <c r="K4610" i="6"/>
  <c r="L4610" i="6" s="1"/>
  <c r="K4611" i="6"/>
  <c r="L4611" i="6" s="1"/>
  <c r="K4612" i="6"/>
  <c r="L4612" i="6" s="1"/>
  <c r="K4613" i="6"/>
  <c r="L4613" i="6" s="1"/>
  <c r="K4614" i="6"/>
  <c r="L4614" i="6" s="1"/>
  <c r="K4615" i="6"/>
  <c r="L4615" i="6" s="1"/>
  <c r="K4616" i="6"/>
  <c r="L4616" i="6" s="1"/>
  <c r="K4617" i="6"/>
  <c r="L4617" i="6" s="1"/>
  <c r="K4618" i="6"/>
  <c r="L4618" i="6" s="1"/>
  <c r="K4619" i="6"/>
  <c r="L4619" i="6" s="1"/>
  <c r="K4620" i="6"/>
  <c r="L4620" i="6" s="1"/>
  <c r="K4621" i="6"/>
  <c r="L4621" i="6" s="1"/>
  <c r="K4622" i="6"/>
  <c r="L4622" i="6" s="1"/>
  <c r="K4623" i="6"/>
  <c r="L4623" i="6" s="1"/>
  <c r="K4624" i="6"/>
  <c r="L4624" i="6" s="1"/>
  <c r="K4625" i="6"/>
  <c r="L4625" i="6" s="1"/>
  <c r="K4626" i="6"/>
  <c r="L4626" i="6" s="1"/>
  <c r="K4627" i="6"/>
  <c r="L4627" i="6" s="1"/>
  <c r="K4628" i="6"/>
  <c r="L4628" i="6" s="1"/>
  <c r="K4629" i="6"/>
  <c r="L4629" i="6" s="1"/>
  <c r="K4630" i="6"/>
  <c r="L4630" i="6" s="1"/>
  <c r="K4631" i="6"/>
  <c r="L4631" i="6" s="1"/>
  <c r="K4632" i="6"/>
  <c r="L4632" i="6" s="1"/>
  <c r="K4633" i="6"/>
  <c r="L4633" i="6" s="1"/>
  <c r="K4634" i="6"/>
  <c r="L4634" i="6" s="1"/>
  <c r="K4635" i="6"/>
  <c r="L4635" i="6" s="1"/>
  <c r="K4636" i="6"/>
  <c r="L4636" i="6" s="1"/>
  <c r="K4637" i="6"/>
  <c r="L4637" i="6" s="1"/>
  <c r="K4638" i="6"/>
  <c r="L4638" i="6" s="1"/>
  <c r="K4639" i="6"/>
  <c r="L4639" i="6" s="1"/>
  <c r="K4640" i="6"/>
  <c r="L4640" i="6" s="1"/>
  <c r="K4641" i="6"/>
  <c r="L4641" i="6" s="1"/>
  <c r="K4642" i="6"/>
  <c r="L4642" i="6" s="1"/>
  <c r="K4643" i="6"/>
  <c r="L4643" i="6" s="1"/>
  <c r="K4644" i="6"/>
  <c r="L4644" i="6" s="1"/>
  <c r="K4645" i="6"/>
  <c r="L4645" i="6" s="1"/>
  <c r="K4646" i="6"/>
  <c r="L4646" i="6" s="1"/>
  <c r="K4647" i="6"/>
  <c r="L4647" i="6" s="1"/>
  <c r="K4648" i="6"/>
  <c r="L4648" i="6" s="1"/>
  <c r="K4649" i="6"/>
  <c r="L4649" i="6" s="1"/>
  <c r="K4650" i="6"/>
  <c r="L4650" i="6" s="1"/>
  <c r="K4651" i="6"/>
  <c r="L4651" i="6" s="1"/>
  <c r="K4652" i="6"/>
  <c r="L4652" i="6" s="1"/>
  <c r="K4653" i="6"/>
  <c r="L4653" i="6" s="1"/>
  <c r="K4654" i="6"/>
  <c r="L4654" i="6" s="1"/>
  <c r="K4655" i="6"/>
  <c r="L4655" i="6" s="1"/>
  <c r="K4656" i="6"/>
  <c r="L4656" i="6" s="1"/>
  <c r="K4657" i="6"/>
  <c r="L4657" i="6" s="1"/>
  <c r="K4658" i="6"/>
  <c r="L4658" i="6" s="1"/>
  <c r="K4659" i="6"/>
  <c r="L4659" i="6" s="1"/>
  <c r="K4660" i="6"/>
  <c r="L4660" i="6" s="1"/>
  <c r="K4661" i="6"/>
  <c r="L4661" i="6" s="1"/>
  <c r="K4662" i="6"/>
  <c r="L4662" i="6" s="1"/>
  <c r="K4663" i="6"/>
  <c r="L4663" i="6" s="1"/>
  <c r="K4664" i="6"/>
  <c r="L4664" i="6" s="1"/>
  <c r="K4665" i="6"/>
  <c r="L4665" i="6" s="1"/>
  <c r="K4666" i="6"/>
  <c r="L4666" i="6" s="1"/>
  <c r="K4667" i="6"/>
  <c r="L4667" i="6" s="1"/>
  <c r="K4668" i="6"/>
  <c r="L4668" i="6" s="1"/>
  <c r="K4669" i="6"/>
  <c r="L4669" i="6" s="1"/>
  <c r="K4670" i="6"/>
  <c r="L4670" i="6" s="1"/>
  <c r="K4671" i="6"/>
  <c r="L4671" i="6" s="1"/>
  <c r="K4672" i="6"/>
  <c r="L4672" i="6" s="1"/>
  <c r="K4673" i="6"/>
  <c r="L4673" i="6" s="1"/>
  <c r="K4674" i="6"/>
  <c r="L4674" i="6" s="1"/>
  <c r="K4675" i="6"/>
  <c r="L4675" i="6" s="1"/>
  <c r="K4676" i="6"/>
  <c r="L4676" i="6" s="1"/>
  <c r="K4677" i="6"/>
  <c r="L4677" i="6" s="1"/>
  <c r="K4678" i="6"/>
  <c r="L4678" i="6" s="1"/>
  <c r="K4679" i="6"/>
  <c r="L4679" i="6" s="1"/>
  <c r="K4680" i="6"/>
  <c r="L4680" i="6" s="1"/>
  <c r="K4681" i="6"/>
  <c r="L4681" i="6" s="1"/>
  <c r="K4682" i="6"/>
  <c r="L4682" i="6" s="1"/>
  <c r="K4683" i="6"/>
  <c r="L4683" i="6" s="1"/>
  <c r="K4684" i="6"/>
  <c r="L4684" i="6" s="1"/>
  <c r="K4685" i="6"/>
  <c r="L4685" i="6" s="1"/>
  <c r="K4686" i="6"/>
  <c r="L4686" i="6" s="1"/>
  <c r="K4687" i="6"/>
  <c r="L4687" i="6" s="1"/>
  <c r="K4688" i="6"/>
  <c r="L4688" i="6" s="1"/>
  <c r="K4689" i="6"/>
  <c r="L4689" i="6" s="1"/>
  <c r="K4690" i="6"/>
  <c r="L4690" i="6" s="1"/>
  <c r="K4691" i="6"/>
  <c r="L4691" i="6" s="1"/>
  <c r="K4692" i="6"/>
  <c r="L4692" i="6" s="1"/>
  <c r="K4693" i="6"/>
  <c r="L4693" i="6" s="1"/>
  <c r="K4694" i="6"/>
  <c r="L4694" i="6" s="1"/>
  <c r="K4695" i="6"/>
  <c r="L4695" i="6" s="1"/>
  <c r="K4696" i="6"/>
  <c r="L4696" i="6" s="1"/>
  <c r="K4697" i="6"/>
  <c r="L4697" i="6" s="1"/>
  <c r="K4698" i="6"/>
  <c r="L4698" i="6" s="1"/>
  <c r="K4699" i="6"/>
  <c r="L4699" i="6" s="1"/>
  <c r="K4700" i="6"/>
  <c r="L4700" i="6" s="1"/>
  <c r="K4701" i="6"/>
  <c r="L4701" i="6" s="1"/>
  <c r="K4702" i="6"/>
  <c r="L4702" i="6" s="1"/>
  <c r="K4703" i="6"/>
  <c r="L4703" i="6" s="1"/>
  <c r="K4704" i="6"/>
  <c r="L4704" i="6" s="1"/>
  <c r="K4705" i="6"/>
  <c r="L4705" i="6" s="1"/>
  <c r="K4706" i="6"/>
  <c r="L4706" i="6" s="1"/>
  <c r="K4707" i="6"/>
  <c r="L4707" i="6" s="1"/>
  <c r="K4708" i="6"/>
  <c r="L4708" i="6" s="1"/>
  <c r="K4709" i="6"/>
  <c r="L4709" i="6" s="1"/>
  <c r="K4710" i="6"/>
  <c r="L4710" i="6" s="1"/>
  <c r="K4711" i="6"/>
  <c r="L4711" i="6" s="1"/>
  <c r="K4712" i="6"/>
  <c r="L4712" i="6" s="1"/>
  <c r="K4713" i="6"/>
  <c r="L4713" i="6" s="1"/>
  <c r="K4714" i="6"/>
  <c r="L4714" i="6" s="1"/>
  <c r="K4715" i="6"/>
  <c r="L4715" i="6" s="1"/>
  <c r="K4716" i="6"/>
  <c r="L4716" i="6" s="1"/>
  <c r="K4717" i="6"/>
  <c r="L4717" i="6" s="1"/>
  <c r="K4718" i="6"/>
  <c r="L4718" i="6" s="1"/>
  <c r="K4719" i="6"/>
  <c r="L4719" i="6" s="1"/>
  <c r="K4720" i="6"/>
  <c r="L4720" i="6" s="1"/>
  <c r="K4721" i="6"/>
  <c r="L4721" i="6" s="1"/>
  <c r="K4722" i="6"/>
  <c r="L4722" i="6" s="1"/>
  <c r="K4723" i="6"/>
  <c r="L4723" i="6" s="1"/>
  <c r="K4724" i="6"/>
  <c r="L4724" i="6" s="1"/>
  <c r="K4725" i="6"/>
  <c r="L4725" i="6" s="1"/>
  <c r="K4726" i="6"/>
  <c r="L4726" i="6" s="1"/>
  <c r="K4727" i="6"/>
  <c r="L4727" i="6" s="1"/>
  <c r="K4728" i="6"/>
  <c r="L4728" i="6" s="1"/>
  <c r="K4729" i="6"/>
  <c r="L4729" i="6" s="1"/>
  <c r="K4730" i="6"/>
  <c r="L4730" i="6" s="1"/>
  <c r="K4731" i="6"/>
  <c r="L4731" i="6" s="1"/>
  <c r="K4732" i="6"/>
  <c r="L4732" i="6" s="1"/>
  <c r="K4733" i="6"/>
  <c r="L4733" i="6" s="1"/>
  <c r="K4734" i="6"/>
  <c r="L4734" i="6" s="1"/>
  <c r="K4735" i="6"/>
  <c r="L4735" i="6" s="1"/>
  <c r="K4736" i="6"/>
  <c r="L4736" i="6" s="1"/>
  <c r="K4737" i="6"/>
  <c r="L4737" i="6" s="1"/>
  <c r="K4738" i="6"/>
  <c r="L4738" i="6" s="1"/>
  <c r="K4739" i="6"/>
  <c r="L4739" i="6" s="1"/>
  <c r="K4740" i="6"/>
  <c r="L4740" i="6" s="1"/>
  <c r="K4741" i="6"/>
  <c r="L4741" i="6" s="1"/>
  <c r="K4742" i="6"/>
  <c r="L4742" i="6" s="1"/>
  <c r="K4743" i="6"/>
  <c r="L4743" i="6" s="1"/>
  <c r="K4744" i="6"/>
  <c r="L4744" i="6" s="1"/>
  <c r="K4745" i="6"/>
  <c r="L4745" i="6" s="1"/>
  <c r="K4746" i="6"/>
  <c r="L4746" i="6" s="1"/>
  <c r="K4747" i="6"/>
  <c r="L4747" i="6" s="1"/>
  <c r="K4748" i="6"/>
  <c r="L4748" i="6" s="1"/>
  <c r="K4749" i="6"/>
  <c r="L4749" i="6" s="1"/>
  <c r="K4750" i="6"/>
  <c r="L4750" i="6" s="1"/>
  <c r="K4751" i="6"/>
  <c r="L4751" i="6" s="1"/>
  <c r="K4752" i="6"/>
  <c r="L4752" i="6" s="1"/>
  <c r="K4753" i="6"/>
  <c r="L4753" i="6" s="1"/>
  <c r="K4754" i="6"/>
  <c r="L4754" i="6" s="1"/>
  <c r="K4755" i="6"/>
  <c r="L4755" i="6" s="1"/>
  <c r="K4756" i="6"/>
  <c r="L4756" i="6" s="1"/>
  <c r="K4757" i="6"/>
  <c r="L4757" i="6" s="1"/>
  <c r="K4758" i="6"/>
  <c r="L4758" i="6" s="1"/>
  <c r="K4759" i="6"/>
  <c r="L4759" i="6" s="1"/>
  <c r="K4760" i="6"/>
  <c r="L4760" i="6" s="1"/>
  <c r="K4761" i="6"/>
  <c r="L4761" i="6" s="1"/>
  <c r="K4762" i="6"/>
  <c r="L4762" i="6" s="1"/>
  <c r="K4763" i="6"/>
  <c r="L4763" i="6" s="1"/>
  <c r="K4764" i="6"/>
  <c r="L4764" i="6" s="1"/>
  <c r="K4765" i="6"/>
  <c r="L4765" i="6" s="1"/>
  <c r="K4766" i="6"/>
  <c r="L4766" i="6" s="1"/>
  <c r="K4767" i="6"/>
  <c r="L4767" i="6" s="1"/>
  <c r="K4768" i="6"/>
  <c r="L4768" i="6" s="1"/>
  <c r="K4769" i="6"/>
  <c r="L4769" i="6" s="1"/>
  <c r="K4770" i="6"/>
  <c r="L4770" i="6" s="1"/>
  <c r="K4771" i="6"/>
  <c r="L4771" i="6" s="1"/>
  <c r="K4772" i="6"/>
  <c r="L4772" i="6" s="1"/>
  <c r="K4773" i="6"/>
  <c r="L4773" i="6" s="1"/>
  <c r="K4774" i="6"/>
  <c r="L4774" i="6" s="1"/>
  <c r="K4775" i="6"/>
  <c r="L4775" i="6" s="1"/>
  <c r="K4776" i="6"/>
  <c r="L4776" i="6" s="1"/>
  <c r="K4777" i="6"/>
  <c r="L4777" i="6" s="1"/>
  <c r="K4778" i="6"/>
  <c r="L4778" i="6" s="1"/>
  <c r="K4779" i="6"/>
  <c r="L4779" i="6" s="1"/>
  <c r="K4780" i="6"/>
  <c r="L4780" i="6" s="1"/>
  <c r="K4781" i="6"/>
  <c r="L4781" i="6" s="1"/>
  <c r="K4782" i="6"/>
  <c r="L4782" i="6" s="1"/>
  <c r="K4783" i="6"/>
  <c r="L4783" i="6" s="1"/>
  <c r="K4784" i="6"/>
  <c r="L4784" i="6" s="1"/>
  <c r="K4785" i="6"/>
  <c r="L4785" i="6" s="1"/>
  <c r="K4786" i="6"/>
  <c r="L4786" i="6" s="1"/>
  <c r="K4787" i="6"/>
  <c r="L4787" i="6" s="1"/>
  <c r="K4788" i="6"/>
  <c r="L4788" i="6" s="1"/>
  <c r="K4789" i="6"/>
  <c r="L4789" i="6" s="1"/>
  <c r="K4790" i="6"/>
  <c r="L4790" i="6" s="1"/>
  <c r="K4791" i="6"/>
  <c r="L4791" i="6" s="1"/>
  <c r="K4792" i="6"/>
  <c r="L4792" i="6" s="1"/>
  <c r="K4793" i="6"/>
  <c r="L4793" i="6" s="1"/>
  <c r="K4794" i="6"/>
  <c r="L4794" i="6" s="1"/>
  <c r="K4795" i="6"/>
  <c r="L4795" i="6" s="1"/>
  <c r="K4796" i="6"/>
  <c r="L4796" i="6" s="1"/>
  <c r="K4797" i="6"/>
  <c r="L4797" i="6" s="1"/>
  <c r="K4798" i="6"/>
  <c r="L4798" i="6" s="1"/>
  <c r="K4799" i="6"/>
  <c r="L4799" i="6" s="1"/>
  <c r="K4800" i="6"/>
  <c r="L4800" i="6" s="1"/>
  <c r="K4801" i="6"/>
  <c r="L4801" i="6" s="1"/>
  <c r="K4802" i="6"/>
  <c r="L4802" i="6" s="1"/>
  <c r="K4803" i="6"/>
  <c r="L4803" i="6" s="1"/>
  <c r="K4804" i="6"/>
  <c r="L4804" i="6" s="1"/>
  <c r="K4805" i="6"/>
  <c r="L4805" i="6" s="1"/>
  <c r="K4806" i="6"/>
  <c r="L4806" i="6" s="1"/>
  <c r="K4807" i="6"/>
  <c r="L4807" i="6" s="1"/>
  <c r="K4808" i="6"/>
  <c r="L4808" i="6" s="1"/>
  <c r="K4809" i="6"/>
  <c r="L4809" i="6" s="1"/>
  <c r="K4810" i="6"/>
  <c r="L4810" i="6" s="1"/>
  <c r="K4811" i="6"/>
  <c r="L4811" i="6" s="1"/>
  <c r="K4812" i="6"/>
  <c r="L4812" i="6" s="1"/>
  <c r="K4813" i="6"/>
  <c r="L4813" i="6" s="1"/>
  <c r="K4814" i="6"/>
  <c r="L4814" i="6" s="1"/>
  <c r="K4815" i="6"/>
  <c r="L4815" i="6" s="1"/>
  <c r="K4816" i="6"/>
  <c r="L4816" i="6" s="1"/>
  <c r="K4817" i="6"/>
  <c r="L4817" i="6" s="1"/>
  <c r="K4818" i="6"/>
  <c r="L4818" i="6" s="1"/>
  <c r="K4819" i="6"/>
  <c r="L4819" i="6" s="1"/>
  <c r="K4820" i="6"/>
  <c r="L4820" i="6" s="1"/>
  <c r="K4821" i="6"/>
  <c r="L4821" i="6" s="1"/>
  <c r="K4822" i="6"/>
  <c r="L4822" i="6" s="1"/>
  <c r="K4823" i="6"/>
  <c r="L4823" i="6" s="1"/>
  <c r="K4824" i="6"/>
  <c r="L4824" i="6" s="1"/>
  <c r="K4825" i="6"/>
  <c r="L4825" i="6" s="1"/>
  <c r="K4826" i="6"/>
  <c r="L4826" i="6" s="1"/>
  <c r="K4827" i="6"/>
  <c r="L4827" i="6" s="1"/>
  <c r="K4828" i="6"/>
  <c r="L4828" i="6" s="1"/>
  <c r="K4829" i="6"/>
  <c r="L4829" i="6" s="1"/>
  <c r="K4830" i="6"/>
  <c r="L4830" i="6" s="1"/>
  <c r="K4831" i="6"/>
  <c r="L4831" i="6" s="1"/>
  <c r="K4832" i="6"/>
  <c r="L4832" i="6" s="1"/>
  <c r="K4833" i="6"/>
  <c r="L4833" i="6" s="1"/>
  <c r="K4834" i="6"/>
  <c r="L4834" i="6" s="1"/>
  <c r="K4835" i="6"/>
  <c r="L4835" i="6" s="1"/>
  <c r="K4836" i="6"/>
  <c r="L4836" i="6" s="1"/>
  <c r="K4837" i="6"/>
  <c r="L4837" i="6" s="1"/>
  <c r="K4838" i="6"/>
  <c r="L4838" i="6" s="1"/>
  <c r="K4839" i="6"/>
  <c r="L4839" i="6" s="1"/>
  <c r="K4840" i="6"/>
  <c r="L4840" i="6" s="1"/>
  <c r="K4841" i="6"/>
  <c r="L4841" i="6" s="1"/>
  <c r="K4842" i="6"/>
  <c r="L4842" i="6" s="1"/>
  <c r="K4843" i="6"/>
  <c r="L4843" i="6" s="1"/>
  <c r="K4844" i="6"/>
  <c r="L4844" i="6" s="1"/>
  <c r="K4845" i="6"/>
  <c r="L4845" i="6" s="1"/>
  <c r="K4846" i="6"/>
  <c r="L4846" i="6" s="1"/>
  <c r="K4847" i="6"/>
  <c r="L4847" i="6" s="1"/>
  <c r="K4848" i="6"/>
  <c r="L4848" i="6" s="1"/>
  <c r="K4849" i="6"/>
  <c r="L4849" i="6" s="1"/>
  <c r="K4850" i="6"/>
  <c r="L4850" i="6" s="1"/>
  <c r="K4851" i="6"/>
  <c r="L4851" i="6" s="1"/>
  <c r="K4852" i="6"/>
  <c r="L4852" i="6" s="1"/>
  <c r="K4853" i="6"/>
  <c r="L4853" i="6" s="1"/>
  <c r="K4854" i="6"/>
  <c r="L4854" i="6" s="1"/>
  <c r="K4855" i="6"/>
  <c r="L4855" i="6" s="1"/>
  <c r="K4856" i="6"/>
  <c r="L4856" i="6" s="1"/>
  <c r="K4857" i="6"/>
  <c r="L4857" i="6" s="1"/>
  <c r="K4858" i="6"/>
  <c r="L4858" i="6" s="1"/>
  <c r="K4859" i="6"/>
  <c r="L4859" i="6" s="1"/>
  <c r="K4860" i="6"/>
  <c r="L4860" i="6" s="1"/>
  <c r="K4861" i="6"/>
  <c r="L4861" i="6" s="1"/>
  <c r="K4862" i="6"/>
  <c r="L4862" i="6" s="1"/>
  <c r="K4863" i="6"/>
  <c r="L4863" i="6" s="1"/>
  <c r="K4864" i="6"/>
  <c r="L4864" i="6" s="1"/>
  <c r="K4865" i="6"/>
  <c r="L4865" i="6" s="1"/>
  <c r="K4866" i="6"/>
  <c r="L4866" i="6" s="1"/>
  <c r="K4867" i="6"/>
  <c r="L4867" i="6" s="1"/>
  <c r="K4868" i="6"/>
  <c r="L4868" i="6" s="1"/>
  <c r="K4869" i="6"/>
  <c r="L4869" i="6" s="1"/>
  <c r="K4870" i="6"/>
  <c r="L4870" i="6" s="1"/>
  <c r="K4871" i="6"/>
  <c r="L4871" i="6" s="1"/>
  <c r="K4872" i="6"/>
  <c r="L4872" i="6" s="1"/>
  <c r="K4873" i="6"/>
  <c r="L4873" i="6" s="1"/>
  <c r="K4874" i="6"/>
  <c r="L4874" i="6" s="1"/>
  <c r="K4875" i="6"/>
  <c r="L4875" i="6" s="1"/>
  <c r="K4876" i="6"/>
  <c r="L4876" i="6" s="1"/>
  <c r="K4877" i="6"/>
  <c r="L4877" i="6" s="1"/>
  <c r="K4878" i="6"/>
  <c r="L4878" i="6" s="1"/>
  <c r="K4879" i="6"/>
  <c r="L4879" i="6" s="1"/>
  <c r="K4880" i="6"/>
  <c r="L4880" i="6" s="1"/>
  <c r="K4881" i="6"/>
  <c r="L4881" i="6" s="1"/>
  <c r="K4882" i="6"/>
  <c r="L4882" i="6" s="1"/>
  <c r="K4883" i="6"/>
  <c r="L4883" i="6" s="1"/>
  <c r="K4884" i="6"/>
  <c r="L4884" i="6" s="1"/>
  <c r="K4885" i="6"/>
  <c r="L4885" i="6" s="1"/>
  <c r="K4886" i="6"/>
  <c r="L4886" i="6" s="1"/>
  <c r="K4887" i="6"/>
  <c r="L4887" i="6" s="1"/>
  <c r="K4888" i="6"/>
  <c r="L4888" i="6" s="1"/>
  <c r="K4889" i="6"/>
  <c r="L4889" i="6" s="1"/>
  <c r="K4890" i="6"/>
  <c r="L4890" i="6" s="1"/>
  <c r="K4891" i="6"/>
  <c r="L4891" i="6" s="1"/>
  <c r="K4892" i="6"/>
  <c r="L4892" i="6" s="1"/>
  <c r="K4893" i="6"/>
  <c r="L4893" i="6" s="1"/>
  <c r="K4894" i="6"/>
  <c r="L4894" i="6" s="1"/>
  <c r="K4895" i="6"/>
  <c r="L4895" i="6" s="1"/>
  <c r="K4896" i="6"/>
  <c r="L4896" i="6" s="1"/>
  <c r="K4897" i="6"/>
  <c r="L4897" i="6" s="1"/>
  <c r="K4898" i="6"/>
  <c r="L4898" i="6" s="1"/>
  <c r="K4899" i="6"/>
  <c r="L4899" i="6" s="1"/>
  <c r="K4900" i="6"/>
  <c r="L4900" i="6" s="1"/>
  <c r="K4901" i="6"/>
  <c r="L4901" i="6" s="1"/>
  <c r="K4902" i="6"/>
  <c r="L4902" i="6" s="1"/>
  <c r="K4903" i="6"/>
  <c r="L4903" i="6" s="1"/>
  <c r="K4904" i="6"/>
  <c r="L4904" i="6" s="1"/>
  <c r="K4905" i="6"/>
  <c r="L4905" i="6" s="1"/>
  <c r="K4906" i="6"/>
  <c r="L4906" i="6" s="1"/>
  <c r="K4907" i="6"/>
  <c r="L4907" i="6" s="1"/>
  <c r="K4908" i="6"/>
  <c r="L4908" i="6" s="1"/>
  <c r="K4909" i="6"/>
  <c r="L4909" i="6" s="1"/>
  <c r="K4910" i="6"/>
  <c r="L4910" i="6" s="1"/>
  <c r="K4911" i="6"/>
  <c r="L4911" i="6" s="1"/>
  <c r="K4912" i="6"/>
  <c r="L4912" i="6" s="1"/>
  <c r="K4913" i="6"/>
  <c r="L4913" i="6" s="1"/>
  <c r="K4914" i="6"/>
  <c r="L4914" i="6" s="1"/>
  <c r="K4915" i="6"/>
  <c r="L4915" i="6" s="1"/>
  <c r="K4916" i="6"/>
  <c r="L4916" i="6" s="1"/>
  <c r="K4917" i="6"/>
  <c r="L4917" i="6" s="1"/>
  <c r="K4918" i="6"/>
  <c r="L4918" i="6" s="1"/>
  <c r="K4919" i="6"/>
  <c r="L4919" i="6" s="1"/>
  <c r="K4920" i="6"/>
  <c r="L4920" i="6" s="1"/>
  <c r="K4921" i="6"/>
  <c r="L4921" i="6" s="1"/>
  <c r="K4922" i="6"/>
  <c r="L4922" i="6" s="1"/>
  <c r="K4923" i="6"/>
  <c r="L4923" i="6" s="1"/>
  <c r="K4924" i="6"/>
  <c r="L4924" i="6" s="1"/>
  <c r="K4925" i="6"/>
  <c r="L4925" i="6" s="1"/>
  <c r="K4926" i="6"/>
  <c r="L4926" i="6" s="1"/>
  <c r="K4927" i="6"/>
  <c r="L4927" i="6" s="1"/>
  <c r="K4928" i="6"/>
  <c r="L4928" i="6" s="1"/>
  <c r="K4929" i="6"/>
  <c r="L4929" i="6" s="1"/>
  <c r="K4930" i="6"/>
  <c r="L4930" i="6" s="1"/>
  <c r="K4931" i="6"/>
  <c r="L4931" i="6" s="1"/>
  <c r="K4932" i="6"/>
  <c r="L4932" i="6" s="1"/>
  <c r="K4933" i="6"/>
  <c r="L4933" i="6" s="1"/>
  <c r="K4934" i="6"/>
  <c r="L4934" i="6" s="1"/>
  <c r="K4935" i="6"/>
  <c r="L4935" i="6" s="1"/>
  <c r="K4936" i="6"/>
  <c r="L4936" i="6" s="1"/>
  <c r="K4937" i="6"/>
  <c r="L4937" i="6" s="1"/>
  <c r="K4938" i="6"/>
  <c r="L4938" i="6" s="1"/>
  <c r="K4939" i="6"/>
  <c r="L4939" i="6" s="1"/>
  <c r="K4940" i="6"/>
  <c r="L4940" i="6" s="1"/>
  <c r="K4941" i="6"/>
  <c r="L4941" i="6" s="1"/>
  <c r="K4942" i="6"/>
  <c r="L4942" i="6" s="1"/>
  <c r="K4943" i="6"/>
  <c r="L4943" i="6" s="1"/>
  <c r="K4944" i="6"/>
  <c r="L4944" i="6" s="1"/>
  <c r="K4945" i="6"/>
  <c r="L4945" i="6" s="1"/>
  <c r="K4946" i="6"/>
  <c r="L4946" i="6" s="1"/>
  <c r="K4947" i="6"/>
  <c r="L4947" i="6" s="1"/>
  <c r="K4948" i="6"/>
  <c r="L4948" i="6" s="1"/>
  <c r="K4949" i="6"/>
  <c r="L4949" i="6" s="1"/>
  <c r="K4950" i="6"/>
  <c r="L4950" i="6" s="1"/>
  <c r="K4951" i="6"/>
  <c r="L4951" i="6" s="1"/>
  <c r="K4952" i="6"/>
  <c r="L4952" i="6" s="1"/>
  <c r="K4953" i="6"/>
  <c r="L4953" i="6" s="1"/>
  <c r="K4954" i="6"/>
  <c r="L4954" i="6" s="1"/>
  <c r="K4955" i="6"/>
  <c r="L4955" i="6" s="1"/>
  <c r="K4956" i="6"/>
  <c r="L4956" i="6" s="1"/>
  <c r="K4957" i="6"/>
  <c r="L4957" i="6" s="1"/>
  <c r="K4958" i="6"/>
  <c r="L4958" i="6" s="1"/>
  <c r="K4959" i="6"/>
  <c r="L4959" i="6" s="1"/>
  <c r="K4960" i="6"/>
  <c r="L4960" i="6" s="1"/>
  <c r="K4961" i="6"/>
  <c r="L4961" i="6" s="1"/>
  <c r="K4962" i="6"/>
  <c r="L4962" i="6" s="1"/>
  <c r="K4963" i="6"/>
  <c r="L4963" i="6" s="1"/>
  <c r="K4964" i="6"/>
  <c r="L4964" i="6" s="1"/>
  <c r="K4965" i="6"/>
  <c r="L4965" i="6" s="1"/>
  <c r="K4966" i="6"/>
  <c r="L4966" i="6" s="1"/>
  <c r="K4967" i="6"/>
  <c r="L4967" i="6" s="1"/>
  <c r="K4968" i="6"/>
  <c r="L4968" i="6" s="1"/>
  <c r="K4969" i="6"/>
  <c r="L4969" i="6" s="1"/>
  <c r="K4970" i="6"/>
  <c r="L4970" i="6" s="1"/>
  <c r="K4971" i="6"/>
  <c r="L4971" i="6" s="1"/>
  <c r="K4972" i="6"/>
  <c r="L4972" i="6" s="1"/>
  <c r="K4973" i="6"/>
  <c r="L4973" i="6" s="1"/>
  <c r="K4974" i="6"/>
  <c r="L4974" i="6" s="1"/>
  <c r="K4975" i="6"/>
  <c r="L4975" i="6" s="1"/>
  <c r="K4976" i="6"/>
  <c r="L4976" i="6" s="1"/>
  <c r="K4977" i="6"/>
  <c r="L4977" i="6" s="1"/>
  <c r="K4978" i="6"/>
  <c r="L4978" i="6" s="1"/>
  <c r="K4979" i="6"/>
  <c r="L4979" i="6" s="1"/>
  <c r="K4980" i="6"/>
  <c r="L4980" i="6" s="1"/>
  <c r="K4981" i="6"/>
  <c r="L4981" i="6" s="1"/>
  <c r="K4982" i="6"/>
  <c r="L4982" i="6" s="1"/>
  <c r="K4983" i="6"/>
  <c r="L4983" i="6" s="1"/>
  <c r="K4984" i="6"/>
  <c r="L4984" i="6" s="1"/>
  <c r="K4985" i="6"/>
  <c r="L4985" i="6" s="1"/>
  <c r="K4986" i="6"/>
  <c r="L4986" i="6" s="1"/>
  <c r="K4987" i="6"/>
  <c r="L4987" i="6" s="1"/>
  <c r="K4988" i="6"/>
  <c r="L4988" i="6" s="1"/>
  <c r="K4989" i="6"/>
  <c r="L4989" i="6" s="1"/>
  <c r="K4990" i="6"/>
  <c r="L4990" i="6" s="1"/>
  <c r="K4991" i="6"/>
  <c r="L4991" i="6" s="1"/>
  <c r="K4992" i="6"/>
  <c r="L4992" i="6" s="1"/>
  <c r="K4993" i="6"/>
  <c r="L4993" i="6" s="1"/>
  <c r="K4994" i="6"/>
  <c r="L4994" i="6" s="1"/>
  <c r="K4995" i="6"/>
  <c r="L4995" i="6" s="1"/>
  <c r="K4996" i="6"/>
  <c r="L4996" i="6" s="1"/>
  <c r="K4997" i="6"/>
  <c r="L4997" i="6" s="1"/>
  <c r="K4998" i="6"/>
  <c r="L4998" i="6" s="1"/>
  <c r="K4999" i="6"/>
  <c r="L4999" i="6" s="1"/>
  <c r="K5000" i="6"/>
  <c r="L5000" i="6" s="1"/>
  <c r="K5001" i="6"/>
  <c r="L5001" i="6" s="1"/>
  <c r="K5002" i="6"/>
  <c r="L5002" i="6" s="1"/>
  <c r="K5003" i="6"/>
  <c r="L5003" i="6" s="1"/>
  <c r="K5004" i="6"/>
  <c r="L5004" i="6" s="1"/>
  <c r="K5005" i="6"/>
  <c r="L5005" i="6" s="1"/>
  <c r="K5006" i="6"/>
  <c r="L5006" i="6" s="1"/>
  <c r="K5007" i="6"/>
  <c r="L5007" i="6" s="1"/>
  <c r="K5008" i="6"/>
  <c r="L5008" i="6" s="1"/>
  <c r="K5009" i="6"/>
  <c r="L5009" i="6" s="1"/>
  <c r="K5010" i="6"/>
  <c r="L5010" i="6" s="1"/>
  <c r="K5011" i="6"/>
  <c r="L5011" i="6" s="1"/>
  <c r="K5012" i="6"/>
  <c r="L5012" i="6" s="1"/>
  <c r="K5013" i="6"/>
  <c r="L5013" i="6" s="1"/>
  <c r="K5014" i="6"/>
  <c r="L5014" i="6" s="1"/>
  <c r="K5015" i="6"/>
  <c r="L5015" i="6" s="1"/>
  <c r="K5016" i="6"/>
  <c r="L5016" i="6" s="1"/>
  <c r="K5017" i="6"/>
  <c r="L5017" i="6" s="1"/>
  <c r="K5018" i="6"/>
  <c r="L5018" i="6" s="1"/>
  <c r="K5019" i="6"/>
  <c r="L5019" i="6" s="1"/>
  <c r="K5020" i="6"/>
  <c r="L5020" i="6" s="1"/>
  <c r="K5021" i="6"/>
  <c r="L5021" i="6" s="1"/>
  <c r="K5022" i="6"/>
  <c r="L5022" i="6" s="1"/>
  <c r="K5023" i="6"/>
  <c r="L5023" i="6" s="1"/>
  <c r="K5024" i="6"/>
  <c r="L5024" i="6" s="1"/>
  <c r="K5025" i="6"/>
  <c r="L5025" i="6" s="1"/>
  <c r="K5026" i="6"/>
  <c r="L5026" i="6" s="1"/>
  <c r="K5027" i="6"/>
  <c r="L5027" i="6" s="1"/>
  <c r="K5028" i="6"/>
  <c r="L5028" i="6" s="1"/>
  <c r="K5029" i="6"/>
  <c r="L5029" i="6" s="1"/>
  <c r="K5030" i="6"/>
  <c r="L5030" i="6" s="1"/>
  <c r="K5031" i="6"/>
  <c r="L5031" i="6" s="1"/>
  <c r="K5032" i="6"/>
  <c r="L5032" i="6" s="1"/>
  <c r="K5033" i="6"/>
  <c r="L5033" i="6" s="1"/>
  <c r="K5034" i="6"/>
  <c r="L5034" i="6" s="1"/>
  <c r="K5035" i="6"/>
  <c r="L5035" i="6" s="1"/>
  <c r="K5036" i="6"/>
  <c r="L5036" i="6" s="1"/>
  <c r="K5037" i="6"/>
  <c r="L5037" i="6" s="1"/>
  <c r="K5038" i="6"/>
  <c r="L5038" i="6" s="1"/>
  <c r="K5039" i="6"/>
  <c r="L5039" i="6" s="1"/>
  <c r="K5040" i="6"/>
  <c r="L5040" i="6" s="1"/>
  <c r="K5041" i="6"/>
  <c r="L5041" i="6" s="1"/>
  <c r="K5042" i="6"/>
  <c r="L5042" i="6" s="1"/>
  <c r="K5043" i="6"/>
  <c r="L5043" i="6" s="1"/>
  <c r="K5044" i="6"/>
  <c r="L5044" i="6" s="1"/>
  <c r="K5045" i="6"/>
  <c r="L5045" i="6" s="1"/>
  <c r="K5046" i="6"/>
  <c r="L5046" i="6" s="1"/>
  <c r="K5047" i="6"/>
  <c r="L5047" i="6" s="1"/>
  <c r="K5048" i="6"/>
  <c r="L5048" i="6" s="1"/>
  <c r="K5049" i="6"/>
  <c r="L5049" i="6" s="1"/>
  <c r="K5050" i="6"/>
  <c r="L5050" i="6" s="1"/>
  <c r="K5051" i="6"/>
  <c r="L5051" i="6" s="1"/>
  <c r="K5052" i="6"/>
  <c r="L5052" i="6" s="1"/>
  <c r="K5053" i="6"/>
  <c r="L5053" i="6" s="1"/>
  <c r="K5054" i="6"/>
  <c r="L5054" i="6" s="1"/>
  <c r="K5055" i="6"/>
  <c r="L5055" i="6" s="1"/>
  <c r="K5056" i="6"/>
  <c r="L5056" i="6" s="1"/>
  <c r="K5057" i="6"/>
  <c r="L5057" i="6" s="1"/>
  <c r="K5058" i="6"/>
  <c r="L5058" i="6" s="1"/>
  <c r="K5059" i="6"/>
  <c r="L5059" i="6" s="1"/>
  <c r="K5060" i="6"/>
  <c r="L5060" i="6" s="1"/>
  <c r="K5061" i="6"/>
  <c r="L5061" i="6" s="1"/>
  <c r="K5062" i="6"/>
  <c r="L5062" i="6" s="1"/>
  <c r="K5063" i="6"/>
  <c r="L5063" i="6" s="1"/>
  <c r="K5064" i="6"/>
  <c r="L5064" i="6" s="1"/>
  <c r="K5065" i="6"/>
  <c r="L5065" i="6" s="1"/>
  <c r="K5066" i="6"/>
  <c r="L5066" i="6" s="1"/>
  <c r="K5067" i="6"/>
  <c r="L5067" i="6" s="1"/>
  <c r="K5068" i="6"/>
  <c r="L5068" i="6" s="1"/>
  <c r="K5069" i="6"/>
  <c r="L5069" i="6" s="1"/>
  <c r="K5070" i="6"/>
  <c r="L5070" i="6" s="1"/>
  <c r="K5071" i="6"/>
  <c r="L5071" i="6" s="1"/>
  <c r="K5072" i="6"/>
  <c r="L5072" i="6" s="1"/>
  <c r="K5073" i="6"/>
  <c r="L5073" i="6" s="1"/>
  <c r="K5074" i="6"/>
  <c r="L5074" i="6" s="1"/>
  <c r="K5075" i="6"/>
  <c r="L5075" i="6" s="1"/>
  <c r="K5076" i="6"/>
  <c r="L5076" i="6" s="1"/>
  <c r="K5077" i="6"/>
  <c r="L5077" i="6" s="1"/>
  <c r="K5078" i="6"/>
  <c r="L5078" i="6" s="1"/>
  <c r="K5079" i="6"/>
  <c r="L5079" i="6" s="1"/>
  <c r="K5080" i="6"/>
  <c r="L5080" i="6" s="1"/>
  <c r="K5081" i="6"/>
  <c r="L5081" i="6" s="1"/>
  <c r="K5082" i="6"/>
  <c r="L5082" i="6" s="1"/>
  <c r="K5083" i="6"/>
  <c r="L5083" i="6" s="1"/>
  <c r="K5084" i="6"/>
  <c r="L5084" i="6" s="1"/>
  <c r="K5085" i="6"/>
  <c r="L5085" i="6" s="1"/>
  <c r="K5086" i="6"/>
  <c r="L5086" i="6" s="1"/>
  <c r="K5087" i="6"/>
  <c r="L5087" i="6" s="1"/>
  <c r="K5088" i="6"/>
  <c r="L5088" i="6" s="1"/>
  <c r="K5089" i="6"/>
  <c r="L5089" i="6" s="1"/>
  <c r="K5090" i="6"/>
  <c r="L5090" i="6" s="1"/>
  <c r="K5091" i="6"/>
  <c r="L5091" i="6" s="1"/>
  <c r="K5092" i="6"/>
  <c r="L5092" i="6" s="1"/>
  <c r="K5093" i="6"/>
  <c r="L5093" i="6" s="1"/>
  <c r="K5094" i="6"/>
  <c r="L5094" i="6" s="1"/>
  <c r="K5095" i="6"/>
  <c r="L5095" i="6" s="1"/>
  <c r="K5096" i="6"/>
  <c r="L5096" i="6" s="1"/>
  <c r="K5097" i="6"/>
  <c r="L5097" i="6" s="1"/>
  <c r="K5098" i="6"/>
  <c r="L5098" i="6" s="1"/>
  <c r="K5099" i="6"/>
  <c r="L5099" i="6" s="1"/>
  <c r="K5100" i="6"/>
  <c r="L5100" i="6" s="1"/>
  <c r="K5101" i="6"/>
  <c r="L5101" i="6" s="1"/>
  <c r="K5102" i="6"/>
  <c r="L5102" i="6" s="1"/>
  <c r="K5103" i="6"/>
  <c r="L5103" i="6" s="1"/>
  <c r="K5104" i="6"/>
  <c r="L5104" i="6" s="1"/>
  <c r="K5105" i="6"/>
  <c r="L5105" i="6" s="1"/>
  <c r="K5106" i="6"/>
  <c r="L5106" i="6" s="1"/>
  <c r="K5107" i="6"/>
  <c r="L5107" i="6" s="1"/>
  <c r="K5108" i="6"/>
  <c r="L5108" i="6" s="1"/>
  <c r="K5109" i="6"/>
  <c r="L5109" i="6" s="1"/>
  <c r="K5110" i="6"/>
  <c r="L5110" i="6" s="1"/>
  <c r="K5111" i="6"/>
  <c r="L5111" i="6" s="1"/>
  <c r="K5112" i="6"/>
  <c r="L5112" i="6" s="1"/>
  <c r="K5113" i="6"/>
  <c r="L5113" i="6" s="1"/>
  <c r="K5114" i="6"/>
  <c r="L5114" i="6" s="1"/>
  <c r="K5115" i="6"/>
  <c r="L5115" i="6" s="1"/>
  <c r="K5116" i="6"/>
  <c r="L5116" i="6" s="1"/>
  <c r="K5117" i="6"/>
  <c r="L5117" i="6" s="1"/>
  <c r="K5118" i="6"/>
  <c r="L5118" i="6" s="1"/>
  <c r="K5119" i="6"/>
  <c r="L5119" i="6" s="1"/>
  <c r="K5120" i="6"/>
  <c r="L5120" i="6" s="1"/>
  <c r="K5121" i="6"/>
  <c r="L5121" i="6" s="1"/>
  <c r="K5122" i="6"/>
  <c r="L5122" i="6" s="1"/>
  <c r="K5123" i="6"/>
  <c r="L5123" i="6" s="1"/>
  <c r="K5124" i="6"/>
  <c r="L5124" i="6" s="1"/>
  <c r="K5125" i="6"/>
  <c r="L5125" i="6" s="1"/>
  <c r="K5126" i="6"/>
  <c r="L5126" i="6" s="1"/>
  <c r="K5127" i="6"/>
  <c r="L5127" i="6" s="1"/>
  <c r="K5128" i="6"/>
  <c r="L5128" i="6" s="1"/>
  <c r="K5129" i="6"/>
  <c r="L5129" i="6" s="1"/>
  <c r="K5130" i="6"/>
  <c r="L5130" i="6" s="1"/>
  <c r="K5131" i="6"/>
  <c r="L5131" i="6" s="1"/>
  <c r="K5132" i="6"/>
  <c r="L5132" i="6" s="1"/>
  <c r="K5133" i="6"/>
  <c r="L5133" i="6" s="1"/>
  <c r="K5134" i="6"/>
  <c r="L5134" i="6" s="1"/>
  <c r="K5135" i="6"/>
  <c r="L5135" i="6" s="1"/>
  <c r="K5136" i="6"/>
  <c r="L5136" i="6" s="1"/>
  <c r="K5137" i="6"/>
  <c r="L5137" i="6" s="1"/>
  <c r="K5138" i="6"/>
  <c r="L5138" i="6" s="1"/>
  <c r="K5139" i="6"/>
  <c r="L5139" i="6" s="1"/>
  <c r="K5140" i="6"/>
  <c r="L5140" i="6" s="1"/>
  <c r="K5141" i="6"/>
  <c r="L5141" i="6" s="1"/>
  <c r="K5142" i="6"/>
  <c r="L5142" i="6" s="1"/>
  <c r="K5143" i="6"/>
  <c r="L5143" i="6" s="1"/>
  <c r="K5144" i="6"/>
  <c r="L5144" i="6" s="1"/>
  <c r="K5145" i="6"/>
  <c r="L5145" i="6" s="1"/>
  <c r="K5146" i="6"/>
  <c r="L5146" i="6" s="1"/>
  <c r="K5147" i="6"/>
  <c r="L5147" i="6" s="1"/>
  <c r="K5148" i="6"/>
  <c r="L5148" i="6" s="1"/>
  <c r="K5149" i="6"/>
  <c r="L5149" i="6" s="1"/>
  <c r="K5150" i="6"/>
  <c r="L5150" i="6" s="1"/>
  <c r="K5151" i="6"/>
  <c r="L5151" i="6" s="1"/>
  <c r="K5152" i="6"/>
  <c r="L5152" i="6" s="1"/>
  <c r="K5153" i="6"/>
  <c r="L5153" i="6" s="1"/>
  <c r="K5154" i="6"/>
  <c r="L5154" i="6" s="1"/>
  <c r="K5155" i="6"/>
  <c r="L5155" i="6" s="1"/>
  <c r="K5156" i="6"/>
  <c r="L5156" i="6" s="1"/>
  <c r="K5157" i="6"/>
  <c r="L5157" i="6" s="1"/>
  <c r="K5158" i="6"/>
  <c r="L5158" i="6" s="1"/>
  <c r="K5159" i="6"/>
  <c r="L5159" i="6" s="1"/>
  <c r="K5160" i="6"/>
  <c r="L5160" i="6" s="1"/>
  <c r="K5161" i="6"/>
  <c r="L5161" i="6" s="1"/>
  <c r="K5162" i="6"/>
  <c r="L5162" i="6" s="1"/>
  <c r="K5163" i="6"/>
  <c r="L5163" i="6" s="1"/>
  <c r="K5164" i="6"/>
  <c r="L5164" i="6" s="1"/>
  <c r="K5165" i="6"/>
  <c r="L5165" i="6" s="1"/>
  <c r="K5166" i="6"/>
  <c r="L5166" i="6" s="1"/>
  <c r="K5167" i="6"/>
  <c r="L5167" i="6" s="1"/>
  <c r="K5168" i="6"/>
  <c r="L5168" i="6" s="1"/>
  <c r="K5169" i="6"/>
  <c r="L5169" i="6" s="1"/>
  <c r="K5170" i="6"/>
  <c r="L5170" i="6" s="1"/>
  <c r="K5171" i="6"/>
  <c r="L5171" i="6" s="1"/>
  <c r="K5172" i="6"/>
  <c r="L5172" i="6" s="1"/>
  <c r="K5173" i="6"/>
  <c r="L5173" i="6" s="1"/>
  <c r="K5174" i="6"/>
  <c r="L5174" i="6" s="1"/>
  <c r="K5175" i="6"/>
  <c r="L5175" i="6" s="1"/>
  <c r="K5176" i="6"/>
  <c r="L5176" i="6" s="1"/>
  <c r="K5177" i="6"/>
  <c r="L5177" i="6" s="1"/>
  <c r="K5178" i="6"/>
  <c r="L5178" i="6" s="1"/>
  <c r="K5179" i="6"/>
  <c r="L5179" i="6" s="1"/>
  <c r="K5180" i="6"/>
  <c r="L5180" i="6" s="1"/>
  <c r="K5181" i="6"/>
  <c r="L5181" i="6" s="1"/>
  <c r="K5182" i="6"/>
  <c r="L5182" i="6" s="1"/>
  <c r="K5183" i="6"/>
  <c r="L5183" i="6" s="1"/>
  <c r="K5184" i="6"/>
  <c r="L5184" i="6" s="1"/>
  <c r="K5185" i="6"/>
  <c r="L5185" i="6" s="1"/>
  <c r="K5186" i="6"/>
  <c r="L5186" i="6" s="1"/>
  <c r="K5187" i="6"/>
  <c r="L5187" i="6" s="1"/>
  <c r="K5188" i="6"/>
  <c r="L5188" i="6" s="1"/>
  <c r="K5189" i="6"/>
  <c r="L5189" i="6" s="1"/>
  <c r="K5190" i="6"/>
  <c r="L5190" i="6" s="1"/>
  <c r="K5191" i="6"/>
  <c r="L5191" i="6" s="1"/>
  <c r="K5192" i="6"/>
  <c r="L5192" i="6" s="1"/>
  <c r="K5193" i="6"/>
  <c r="L5193" i="6" s="1"/>
  <c r="K5194" i="6"/>
  <c r="L5194" i="6" s="1"/>
  <c r="K5195" i="6"/>
  <c r="L5195" i="6" s="1"/>
  <c r="K5196" i="6"/>
  <c r="L5196" i="6" s="1"/>
  <c r="K5197" i="6"/>
  <c r="L5197" i="6" s="1"/>
  <c r="K5198" i="6"/>
  <c r="L5198" i="6" s="1"/>
  <c r="K5199" i="6"/>
  <c r="L5199" i="6" s="1"/>
  <c r="K5200" i="6"/>
  <c r="L5200" i="6" s="1"/>
  <c r="K5201" i="6"/>
  <c r="L5201" i="6" s="1"/>
  <c r="K5202" i="6"/>
  <c r="L5202" i="6" s="1"/>
  <c r="K5203" i="6"/>
  <c r="L5203" i="6" s="1"/>
  <c r="K5204" i="6"/>
  <c r="L5204" i="6" s="1"/>
  <c r="K5205" i="6"/>
  <c r="L5205" i="6" s="1"/>
  <c r="K5206" i="6"/>
  <c r="L5206" i="6" s="1"/>
  <c r="K5207" i="6"/>
  <c r="L5207" i="6" s="1"/>
  <c r="K5208" i="6"/>
  <c r="L5208" i="6" s="1"/>
  <c r="K5209" i="6"/>
  <c r="L5209" i="6" s="1"/>
  <c r="K5210" i="6"/>
  <c r="L5210" i="6" s="1"/>
  <c r="K5211" i="6"/>
  <c r="L5211" i="6" s="1"/>
  <c r="K5212" i="6"/>
  <c r="L5212" i="6" s="1"/>
  <c r="K5213" i="6"/>
  <c r="L5213" i="6" s="1"/>
  <c r="K5214" i="6"/>
  <c r="L5214" i="6" s="1"/>
  <c r="K5215" i="6"/>
  <c r="L5215" i="6" s="1"/>
  <c r="K5216" i="6"/>
  <c r="L5216" i="6" s="1"/>
  <c r="K5217" i="6"/>
  <c r="L5217" i="6" s="1"/>
  <c r="K5218" i="6"/>
  <c r="L5218" i="6" s="1"/>
  <c r="K5219" i="6"/>
  <c r="L5219" i="6" s="1"/>
  <c r="K5220" i="6"/>
  <c r="L5220" i="6" s="1"/>
  <c r="K5221" i="6"/>
  <c r="L5221" i="6" s="1"/>
  <c r="K5222" i="6"/>
  <c r="L5222" i="6" s="1"/>
  <c r="K5223" i="6"/>
  <c r="L5223" i="6" s="1"/>
  <c r="K5224" i="6"/>
  <c r="L5224" i="6" s="1"/>
  <c r="K5225" i="6"/>
  <c r="L5225" i="6" s="1"/>
  <c r="K5226" i="6"/>
  <c r="L5226" i="6" s="1"/>
  <c r="K5227" i="6"/>
  <c r="L5227" i="6" s="1"/>
  <c r="K5228" i="6"/>
  <c r="L5228" i="6" s="1"/>
  <c r="K5229" i="6"/>
  <c r="L5229" i="6" s="1"/>
  <c r="K5230" i="6"/>
  <c r="L5230" i="6" s="1"/>
  <c r="K5231" i="6"/>
  <c r="L5231" i="6" s="1"/>
  <c r="K5232" i="6"/>
  <c r="L5232" i="6" s="1"/>
  <c r="K5233" i="6"/>
  <c r="L5233" i="6" s="1"/>
  <c r="K5234" i="6"/>
  <c r="L5234" i="6" s="1"/>
  <c r="K5235" i="6"/>
  <c r="L5235" i="6" s="1"/>
  <c r="K5236" i="6"/>
  <c r="L5236" i="6" s="1"/>
  <c r="K5237" i="6"/>
  <c r="L5237" i="6" s="1"/>
  <c r="K5238" i="6"/>
  <c r="L5238" i="6" s="1"/>
  <c r="K5239" i="6"/>
  <c r="L5239" i="6" s="1"/>
  <c r="K5240" i="6"/>
  <c r="L5240" i="6" s="1"/>
  <c r="K5241" i="6"/>
  <c r="L5241" i="6" s="1"/>
  <c r="K5242" i="6"/>
  <c r="L5242" i="6" s="1"/>
  <c r="K5243" i="6"/>
  <c r="L5243" i="6" s="1"/>
  <c r="K5244" i="6"/>
  <c r="L5244" i="6" s="1"/>
  <c r="K5245" i="6"/>
  <c r="L5245" i="6" s="1"/>
  <c r="K5246" i="6"/>
  <c r="L5246" i="6" s="1"/>
  <c r="K5247" i="6"/>
  <c r="L5247" i="6" s="1"/>
  <c r="K5248" i="6"/>
  <c r="L5248" i="6" s="1"/>
  <c r="K5249" i="6"/>
  <c r="L5249" i="6" s="1"/>
  <c r="K5250" i="6"/>
  <c r="L5250" i="6" s="1"/>
  <c r="K5251" i="6"/>
  <c r="L5251" i="6" s="1"/>
  <c r="K5252" i="6"/>
  <c r="L5252" i="6" s="1"/>
  <c r="K5253" i="6"/>
  <c r="L5253" i="6" s="1"/>
  <c r="K5254" i="6"/>
  <c r="L5254" i="6" s="1"/>
  <c r="K5255" i="6"/>
  <c r="L5255" i="6" s="1"/>
  <c r="K5256" i="6"/>
  <c r="L5256" i="6" s="1"/>
  <c r="K5257" i="6"/>
  <c r="L5257" i="6" s="1"/>
  <c r="K5258" i="6"/>
  <c r="L5258" i="6" s="1"/>
  <c r="K5259" i="6"/>
  <c r="L5259" i="6" s="1"/>
  <c r="K5260" i="6"/>
  <c r="L5260" i="6" s="1"/>
  <c r="K5261" i="6"/>
  <c r="L5261" i="6" s="1"/>
  <c r="K5262" i="6"/>
  <c r="L5262" i="6" s="1"/>
  <c r="K5263" i="6"/>
  <c r="L5263" i="6" s="1"/>
  <c r="K5264" i="6"/>
  <c r="L5264" i="6" s="1"/>
  <c r="K5265" i="6"/>
  <c r="L5265" i="6" s="1"/>
  <c r="K5266" i="6"/>
  <c r="L5266" i="6" s="1"/>
  <c r="K5267" i="6"/>
  <c r="L5267" i="6" s="1"/>
  <c r="K5268" i="6"/>
  <c r="L5268" i="6" s="1"/>
  <c r="K5269" i="6"/>
  <c r="L5269" i="6" s="1"/>
  <c r="K5270" i="6"/>
  <c r="L5270" i="6" s="1"/>
  <c r="K5271" i="6"/>
  <c r="L5271" i="6" s="1"/>
  <c r="K5272" i="6"/>
  <c r="L5272" i="6" s="1"/>
  <c r="K5273" i="6"/>
  <c r="L5273" i="6" s="1"/>
  <c r="K5274" i="6"/>
  <c r="L5274" i="6" s="1"/>
  <c r="K5275" i="6"/>
  <c r="L5275" i="6" s="1"/>
  <c r="K5276" i="6"/>
  <c r="L5276" i="6" s="1"/>
  <c r="K5277" i="6"/>
  <c r="L5277" i="6" s="1"/>
  <c r="K5278" i="6"/>
  <c r="L5278" i="6" s="1"/>
  <c r="K5279" i="6"/>
  <c r="L5279" i="6" s="1"/>
  <c r="K5280" i="6"/>
  <c r="L5280" i="6" s="1"/>
  <c r="K5281" i="6"/>
  <c r="L5281" i="6" s="1"/>
  <c r="K5282" i="6"/>
  <c r="L5282" i="6" s="1"/>
  <c r="K5283" i="6"/>
  <c r="L5283" i="6" s="1"/>
  <c r="K5284" i="6"/>
  <c r="L5284" i="6" s="1"/>
  <c r="K5285" i="6"/>
  <c r="L5285" i="6" s="1"/>
  <c r="K5286" i="6"/>
  <c r="L5286" i="6" s="1"/>
  <c r="K5287" i="6"/>
  <c r="L5287" i="6" s="1"/>
  <c r="K5288" i="6"/>
  <c r="L5288" i="6" s="1"/>
  <c r="K5289" i="6"/>
  <c r="L5289" i="6" s="1"/>
  <c r="K5290" i="6"/>
  <c r="L5290" i="6" s="1"/>
  <c r="K5291" i="6"/>
  <c r="L5291" i="6" s="1"/>
  <c r="K5292" i="6"/>
  <c r="L5292" i="6" s="1"/>
  <c r="K5293" i="6"/>
  <c r="L5293" i="6" s="1"/>
  <c r="K5294" i="6"/>
  <c r="L5294" i="6" s="1"/>
  <c r="K5295" i="6"/>
  <c r="L5295" i="6" s="1"/>
  <c r="K5296" i="6"/>
  <c r="L5296" i="6" s="1"/>
  <c r="K5297" i="6"/>
  <c r="L5297" i="6" s="1"/>
  <c r="K5298" i="6"/>
  <c r="L5298" i="6" s="1"/>
  <c r="K5299" i="6"/>
  <c r="L5299" i="6" s="1"/>
  <c r="K5300" i="6"/>
  <c r="L5300" i="6" s="1"/>
  <c r="K5301" i="6"/>
  <c r="L5301" i="6" s="1"/>
  <c r="K5302" i="6"/>
  <c r="L5302" i="6" s="1"/>
  <c r="K5303" i="6"/>
  <c r="L5303" i="6" s="1"/>
  <c r="K5304" i="6"/>
  <c r="L5304" i="6" s="1"/>
  <c r="K5305" i="6"/>
  <c r="L5305" i="6" s="1"/>
  <c r="K5306" i="6"/>
  <c r="L5306" i="6" s="1"/>
  <c r="K5307" i="6"/>
  <c r="L5307" i="6" s="1"/>
  <c r="K5308" i="6"/>
  <c r="L5308" i="6" s="1"/>
  <c r="K5309" i="6"/>
  <c r="L5309" i="6" s="1"/>
  <c r="K5310" i="6"/>
  <c r="L5310" i="6" s="1"/>
  <c r="K5311" i="6"/>
  <c r="L5311" i="6" s="1"/>
  <c r="K5312" i="6"/>
  <c r="L5312" i="6" s="1"/>
  <c r="K5313" i="6"/>
  <c r="L5313" i="6" s="1"/>
  <c r="K5314" i="6"/>
  <c r="L5314" i="6" s="1"/>
  <c r="K5315" i="6"/>
  <c r="L5315" i="6" s="1"/>
  <c r="K5316" i="6"/>
  <c r="L5316" i="6" s="1"/>
  <c r="K5317" i="6"/>
  <c r="L5317" i="6" s="1"/>
  <c r="K5318" i="6"/>
  <c r="L5318" i="6" s="1"/>
  <c r="K5319" i="6"/>
  <c r="L5319" i="6" s="1"/>
  <c r="K5320" i="6"/>
  <c r="L5320" i="6" s="1"/>
  <c r="K5321" i="6"/>
  <c r="L5321" i="6" s="1"/>
  <c r="K5322" i="6"/>
  <c r="L5322" i="6" s="1"/>
  <c r="K5323" i="6"/>
  <c r="L5323" i="6" s="1"/>
  <c r="K5324" i="6"/>
  <c r="L5324" i="6" s="1"/>
  <c r="K5325" i="6"/>
  <c r="L5325" i="6" s="1"/>
  <c r="K5326" i="6"/>
  <c r="L5326" i="6" s="1"/>
  <c r="K5327" i="6"/>
  <c r="L5327" i="6" s="1"/>
  <c r="K5328" i="6"/>
  <c r="L5328" i="6" s="1"/>
  <c r="K5329" i="6"/>
  <c r="L5329" i="6" s="1"/>
  <c r="K5330" i="6"/>
  <c r="L5330" i="6" s="1"/>
  <c r="K5331" i="6"/>
  <c r="L5331" i="6" s="1"/>
  <c r="K5332" i="6"/>
  <c r="L5332" i="6" s="1"/>
  <c r="K5333" i="6"/>
  <c r="L5333" i="6" s="1"/>
  <c r="K5334" i="6"/>
  <c r="L5334" i="6" s="1"/>
  <c r="K5335" i="6"/>
  <c r="L5335" i="6" s="1"/>
  <c r="K5336" i="6"/>
  <c r="L5336" i="6" s="1"/>
  <c r="K5337" i="6"/>
  <c r="L5337" i="6" s="1"/>
  <c r="K5338" i="6"/>
  <c r="L5338" i="6" s="1"/>
  <c r="K5339" i="6"/>
  <c r="L5339" i="6" s="1"/>
  <c r="K5340" i="6"/>
  <c r="L5340" i="6" s="1"/>
  <c r="K5341" i="6"/>
  <c r="L5341" i="6" s="1"/>
  <c r="K5342" i="6"/>
  <c r="L5342" i="6" s="1"/>
  <c r="K5343" i="6"/>
  <c r="L5343" i="6" s="1"/>
  <c r="K5344" i="6"/>
  <c r="L5344" i="6" s="1"/>
  <c r="K5345" i="6"/>
  <c r="L5345" i="6" s="1"/>
  <c r="K5346" i="6"/>
  <c r="L5346" i="6" s="1"/>
  <c r="K5347" i="6"/>
  <c r="L5347" i="6" s="1"/>
  <c r="K5348" i="6"/>
  <c r="L5348" i="6" s="1"/>
  <c r="K5349" i="6"/>
  <c r="L5349" i="6" s="1"/>
  <c r="K5350" i="6"/>
  <c r="L5350" i="6" s="1"/>
  <c r="K5351" i="6"/>
  <c r="L5351" i="6" s="1"/>
  <c r="K5352" i="6"/>
  <c r="L5352" i="6" s="1"/>
  <c r="K5353" i="6"/>
  <c r="L5353" i="6" s="1"/>
  <c r="K5354" i="6"/>
  <c r="L5354" i="6" s="1"/>
  <c r="K5355" i="6"/>
  <c r="L5355" i="6" s="1"/>
  <c r="K5356" i="6"/>
  <c r="L5356" i="6" s="1"/>
  <c r="K5357" i="6"/>
  <c r="L5357" i="6" s="1"/>
  <c r="K5358" i="6"/>
  <c r="L5358" i="6" s="1"/>
  <c r="K5359" i="6"/>
  <c r="L5359" i="6" s="1"/>
  <c r="K5360" i="6"/>
  <c r="L5360" i="6" s="1"/>
  <c r="K5361" i="6"/>
  <c r="L5361" i="6" s="1"/>
  <c r="K5362" i="6"/>
  <c r="L5362" i="6" s="1"/>
  <c r="K5363" i="6"/>
  <c r="L5363" i="6" s="1"/>
  <c r="K5364" i="6"/>
  <c r="L5364" i="6" s="1"/>
  <c r="K5365" i="6"/>
  <c r="L5365" i="6" s="1"/>
  <c r="K5366" i="6"/>
  <c r="L5366" i="6" s="1"/>
  <c r="K5367" i="6"/>
  <c r="L5367" i="6" s="1"/>
  <c r="K5368" i="6"/>
  <c r="L5368" i="6" s="1"/>
  <c r="K5369" i="6"/>
  <c r="L5369" i="6" s="1"/>
  <c r="K5370" i="6"/>
  <c r="L5370" i="6" s="1"/>
  <c r="K5371" i="6"/>
  <c r="L5371" i="6" s="1"/>
  <c r="K5372" i="6"/>
  <c r="L5372" i="6" s="1"/>
  <c r="K5373" i="6"/>
  <c r="L5373" i="6" s="1"/>
  <c r="K5374" i="6"/>
  <c r="L5374" i="6" s="1"/>
  <c r="K5375" i="6"/>
  <c r="L5375" i="6" s="1"/>
  <c r="K5376" i="6"/>
  <c r="L5376" i="6" s="1"/>
  <c r="K5377" i="6"/>
  <c r="L5377" i="6" s="1"/>
  <c r="K5378" i="6"/>
  <c r="L5378" i="6" s="1"/>
  <c r="K5379" i="6"/>
  <c r="L5379" i="6" s="1"/>
  <c r="K5380" i="6"/>
  <c r="L5380" i="6" s="1"/>
  <c r="K5381" i="6"/>
  <c r="L5381" i="6" s="1"/>
  <c r="K5382" i="6"/>
  <c r="L5382" i="6" s="1"/>
  <c r="K5383" i="6"/>
  <c r="L5383" i="6" s="1"/>
  <c r="K5384" i="6"/>
  <c r="L5384" i="6" s="1"/>
  <c r="K5385" i="6"/>
  <c r="L5385" i="6" s="1"/>
  <c r="K5386" i="6"/>
  <c r="L5386" i="6" s="1"/>
  <c r="K5387" i="6"/>
  <c r="L5387" i="6" s="1"/>
  <c r="K5388" i="6"/>
  <c r="L5388" i="6" s="1"/>
  <c r="K5389" i="6"/>
  <c r="L5389" i="6" s="1"/>
  <c r="K5390" i="6"/>
  <c r="L5390" i="6" s="1"/>
  <c r="K5391" i="6"/>
  <c r="L5391" i="6" s="1"/>
  <c r="K5392" i="6"/>
  <c r="L5392" i="6" s="1"/>
  <c r="K5393" i="6"/>
  <c r="L5393" i="6" s="1"/>
  <c r="K5394" i="6"/>
  <c r="L5394" i="6" s="1"/>
  <c r="K5395" i="6"/>
  <c r="L5395" i="6" s="1"/>
  <c r="K5396" i="6"/>
  <c r="L5396" i="6" s="1"/>
  <c r="K5397" i="6"/>
  <c r="L5397" i="6" s="1"/>
  <c r="K5398" i="6"/>
  <c r="L5398" i="6" s="1"/>
  <c r="K5399" i="6"/>
  <c r="L5399" i="6" s="1"/>
  <c r="K5400" i="6"/>
  <c r="L5400" i="6" s="1"/>
  <c r="K5401" i="6"/>
  <c r="L5401" i="6" s="1"/>
  <c r="K5402" i="6"/>
  <c r="L5402" i="6" s="1"/>
  <c r="K5403" i="6"/>
  <c r="L5403" i="6" s="1"/>
  <c r="K5404" i="6"/>
  <c r="L5404" i="6" s="1"/>
  <c r="K5405" i="6"/>
  <c r="L5405" i="6" s="1"/>
  <c r="K5406" i="6"/>
  <c r="L5406" i="6" s="1"/>
  <c r="K5407" i="6"/>
  <c r="L5407" i="6" s="1"/>
  <c r="K5408" i="6"/>
  <c r="L5408" i="6" s="1"/>
  <c r="K5409" i="6"/>
  <c r="L5409" i="6" s="1"/>
  <c r="K5410" i="6"/>
  <c r="L5410" i="6" s="1"/>
  <c r="K5411" i="6"/>
  <c r="L5411" i="6" s="1"/>
  <c r="K5412" i="6"/>
  <c r="L5412" i="6" s="1"/>
  <c r="K5413" i="6"/>
  <c r="L5413" i="6" s="1"/>
  <c r="K5414" i="6"/>
  <c r="L5414" i="6" s="1"/>
  <c r="K5415" i="6"/>
  <c r="L5415" i="6" s="1"/>
  <c r="K5416" i="6"/>
  <c r="L5416" i="6" s="1"/>
  <c r="K5417" i="6"/>
  <c r="L5417" i="6" s="1"/>
  <c r="K5418" i="6"/>
  <c r="L5418" i="6" s="1"/>
  <c r="K5419" i="6"/>
  <c r="L5419" i="6" s="1"/>
  <c r="K5420" i="6"/>
  <c r="L5420" i="6" s="1"/>
  <c r="K5421" i="6"/>
  <c r="L5421" i="6" s="1"/>
  <c r="K5422" i="6"/>
  <c r="L5422" i="6" s="1"/>
  <c r="K5423" i="6"/>
  <c r="L5423" i="6" s="1"/>
  <c r="K5424" i="6"/>
  <c r="L5424" i="6" s="1"/>
  <c r="K5425" i="6"/>
  <c r="L5425" i="6" s="1"/>
  <c r="K5426" i="6"/>
  <c r="L5426" i="6" s="1"/>
  <c r="K5427" i="6"/>
  <c r="L5427" i="6" s="1"/>
  <c r="K5428" i="6"/>
  <c r="L5428" i="6" s="1"/>
  <c r="K5429" i="6"/>
  <c r="L5429" i="6" s="1"/>
  <c r="K5430" i="6"/>
  <c r="L5430" i="6" s="1"/>
  <c r="K5431" i="6"/>
  <c r="L5431" i="6" s="1"/>
  <c r="K5432" i="6"/>
  <c r="L5432" i="6" s="1"/>
  <c r="K5433" i="6"/>
  <c r="L5433" i="6" s="1"/>
  <c r="K5434" i="6"/>
  <c r="L5434" i="6" s="1"/>
  <c r="K5435" i="6"/>
  <c r="L5435" i="6" s="1"/>
  <c r="K5436" i="6"/>
  <c r="L5436" i="6" s="1"/>
  <c r="K5437" i="6"/>
  <c r="L5437" i="6" s="1"/>
  <c r="K5438" i="6"/>
  <c r="L5438" i="6" s="1"/>
  <c r="K5439" i="6"/>
  <c r="L5439" i="6" s="1"/>
  <c r="K5440" i="6"/>
  <c r="L5440" i="6" s="1"/>
  <c r="K5441" i="6"/>
  <c r="L5441" i="6" s="1"/>
  <c r="K5442" i="6"/>
  <c r="L5442" i="6" s="1"/>
  <c r="K5443" i="6"/>
  <c r="L5443" i="6" s="1"/>
  <c r="K5444" i="6"/>
  <c r="L5444" i="6" s="1"/>
  <c r="K5445" i="6"/>
  <c r="L5445" i="6" s="1"/>
  <c r="K5446" i="6"/>
  <c r="L5446" i="6" s="1"/>
  <c r="K5447" i="6"/>
  <c r="L5447" i="6" s="1"/>
  <c r="K5448" i="6"/>
  <c r="L5448" i="6" s="1"/>
  <c r="K5449" i="6"/>
  <c r="L5449" i="6" s="1"/>
  <c r="K5450" i="6"/>
  <c r="L5450" i="6" s="1"/>
  <c r="K5451" i="6"/>
  <c r="L5451" i="6" s="1"/>
  <c r="K5452" i="6"/>
  <c r="L5452" i="6" s="1"/>
  <c r="K5453" i="6"/>
  <c r="L5453" i="6" s="1"/>
  <c r="K5454" i="6"/>
  <c r="L5454" i="6" s="1"/>
  <c r="K5455" i="6"/>
  <c r="L5455" i="6" s="1"/>
  <c r="K5456" i="6"/>
  <c r="L5456" i="6" s="1"/>
  <c r="K5457" i="6"/>
  <c r="L5457" i="6" s="1"/>
  <c r="K5458" i="6"/>
  <c r="L5458" i="6" s="1"/>
  <c r="K5459" i="6"/>
  <c r="L5459" i="6" s="1"/>
  <c r="K5460" i="6"/>
  <c r="L5460" i="6" s="1"/>
  <c r="K5461" i="6"/>
  <c r="L5461" i="6" s="1"/>
  <c r="K5462" i="6"/>
  <c r="L5462" i="6" s="1"/>
  <c r="K5463" i="6"/>
  <c r="L5463" i="6" s="1"/>
  <c r="K5464" i="6"/>
  <c r="L5464" i="6" s="1"/>
  <c r="K5465" i="6"/>
  <c r="L5465" i="6" s="1"/>
  <c r="K5466" i="6"/>
  <c r="L5466" i="6" s="1"/>
  <c r="K5467" i="6"/>
  <c r="L5467" i="6" s="1"/>
  <c r="K5468" i="6"/>
  <c r="L5468" i="6" s="1"/>
  <c r="K5469" i="6"/>
  <c r="L5469" i="6" s="1"/>
  <c r="K5470" i="6"/>
  <c r="L5470" i="6" s="1"/>
  <c r="K5471" i="6"/>
  <c r="L5471" i="6" s="1"/>
  <c r="K5472" i="6"/>
  <c r="L5472" i="6" s="1"/>
  <c r="K5473" i="6"/>
  <c r="L5473" i="6" s="1"/>
  <c r="K5474" i="6"/>
  <c r="L5474" i="6" s="1"/>
  <c r="K5475" i="6"/>
  <c r="L5475" i="6" s="1"/>
  <c r="K5476" i="6"/>
  <c r="L5476" i="6" s="1"/>
  <c r="K5477" i="6"/>
  <c r="L5477" i="6" s="1"/>
  <c r="K5478" i="6"/>
  <c r="L5478" i="6" s="1"/>
  <c r="K5479" i="6"/>
  <c r="L5479" i="6" s="1"/>
  <c r="K5480" i="6"/>
  <c r="L5480" i="6" s="1"/>
  <c r="K5481" i="6"/>
  <c r="L5481" i="6" s="1"/>
  <c r="K5482" i="6"/>
  <c r="L5482" i="6" s="1"/>
  <c r="K5483" i="6"/>
  <c r="L5483" i="6" s="1"/>
  <c r="K5484" i="6"/>
  <c r="L5484" i="6" s="1"/>
  <c r="K5485" i="6"/>
  <c r="L5485" i="6" s="1"/>
  <c r="K5486" i="6"/>
  <c r="L5486" i="6" s="1"/>
  <c r="K5487" i="6"/>
  <c r="L5487" i="6" s="1"/>
  <c r="K5488" i="6"/>
  <c r="L5488" i="6" s="1"/>
  <c r="K5489" i="6"/>
  <c r="L5489" i="6" s="1"/>
  <c r="K5490" i="6"/>
  <c r="L5490" i="6" s="1"/>
  <c r="K5491" i="6"/>
  <c r="L5491" i="6" s="1"/>
  <c r="K5492" i="6"/>
  <c r="L5492" i="6" s="1"/>
  <c r="K5493" i="6"/>
  <c r="L5493" i="6" s="1"/>
  <c r="K5494" i="6"/>
  <c r="L5494" i="6" s="1"/>
  <c r="K5495" i="6"/>
  <c r="L5495" i="6" s="1"/>
  <c r="K5496" i="6"/>
  <c r="L5496" i="6" s="1"/>
  <c r="K5497" i="6"/>
  <c r="L5497" i="6" s="1"/>
  <c r="K5498" i="6"/>
  <c r="L5498" i="6" s="1"/>
  <c r="K5499" i="6"/>
  <c r="L5499" i="6" s="1"/>
  <c r="K5500" i="6"/>
  <c r="L5500" i="6" s="1"/>
  <c r="K5501" i="6"/>
  <c r="L5501" i="6" s="1"/>
  <c r="K5502" i="6"/>
  <c r="L5502" i="6" s="1"/>
  <c r="K5503" i="6"/>
  <c r="L5503" i="6" s="1"/>
  <c r="K5504" i="6"/>
  <c r="L5504" i="6" s="1"/>
  <c r="K5505" i="6"/>
  <c r="L5505" i="6" s="1"/>
  <c r="K5506" i="6"/>
  <c r="L5506" i="6" s="1"/>
  <c r="K5507" i="6"/>
  <c r="L5507" i="6" s="1"/>
  <c r="K5508" i="6"/>
  <c r="L5508" i="6" s="1"/>
  <c r="K5509" i="6"/>
  <c r="L5509" i="6" s="1"/>
  <c r="K5510" i="6"/>
  <c r="L5510" i="6" s="1"/>
  <c r="K5511" i="6"/>
  <c r="L5511" i="6" s="1"/>
  <c r="K5512" i="6"/>
  <c r="L5512" i="6" s="1"/>
  <c r="K5513" i="6"/>
  <c r="L5513" i="6" s="1"/>
  <c r="K5514" i="6"/>
  <c r="L5514" i="6" s="1"/>
  <c r="K5515" i="6"/>
  <c r="L5515" i="6" s="1"/>
  <c r="K5516" i="6"/>
  <c r="L5516" i="6" s="1"/>
  <c r="K5517" i="6"/>
  <c r="L5517" i="6" s="1"/>
  <c r="K5518" i="6"/>
  <c r="L5518" i="6" s="1"/>
  <c r="K5519" i="6"/>
  <c r="L5519" i="6" s="1"/>
  <c r="K5520" i="6"/>
  <c r="L5520" i="6" s="1"/>
  <c r="K5521" i="6"/>
  <c r="L5521" i="6" s="1"/>
  <c r="K5522" i="6"/>
  <c r="L5522" i="6" s="1"/>
  <c r="K5523" i="6"/>
  <c r="L5523" i="6" s="1"/>
  <c r="K5524" i="6"/>
  <c r="L5524" i="6" s="1"/>
  <c r="K5525" i="6"/>
  <c r="L5525" i="6" s="1"/>
  <c r="K5526" i="6"/>
  <c r="L5526" i="6" s="1"/>
  <c r="K5527" i="6"/>
  <c r="L5527" i="6" s="1"/>
  <c r="K5528" i="6"/>
  <c r="L5528" i="6" s="1"/>
  <c r="K5529" i="6"/>
  <c r="L5529" i="6" s="1"/>
  <c r="K5530" i="6"/>
  <c r="L5530" i="6" s="1"/>
  <c r="K5531" i="6"/>
  <c r="L5531" i="6" s="1"/>
  <c r="K5532" i="6"/>
  <c r="L5532" i="6" s="1"/>
  <c r="K5533" i="6"/>
  <c r="L5533" i="6" s="1"/>
  <c r="K5534" i="6"/>
  <c r="L5534" i="6" s="1"/>
  <c r="K5535" i="6"/>
  <c r="L5535" i="6" s="1"/>
  <c r="K5536" i="6"/>
  <c r="L5536" i="6" s="1"/>
  <c r="K5537" i="6"/>
  <c r="L5537" i="6" s="1"/>
  <c r="K5538" i="6"/>
  <c r="L5538" i="6" s="1"/>
  <c r="K5539" i="6"/>
  <c r="L5539" i="6" s="1"/>
  <c r="K5540" i="6"/>
  <c r="L5540" i="6" s="1"/>
  <c r="K5541" i="6"/>
  <c r="L5541" i="6" s="1"/>
  <c r="K5542" i="6"/>
  <c r="L5542" i="6" s="1"/>
  <c r="K5543" i="6"/>
  <c r="L5543" i="6" s="1"/>
  <c r="K5544" i="6"/>
  <c r="L5544" i="6" s="1"/>
  <c r="K5545" i="6"/>
  <c r="L5545" i="6" s="1"/>
  <c r="K5546" i="6"/>
  <c r="L5546" i="6" s="1"/>
  <c r="K5547" i="6"/>
  <c r="L5547" i="6" s="1"/>
  <c r="K5548" i="6"/>
  <c r="L5548" i="6" s="1"/>
  <c r="K5549" i="6"/>
  <c r="L5549" i="6" s="1"/>
  <c r="K5550" i="6"/>
  <c r="L5550" i="6" s="1"/>
  <c r="K5551" i="6"/>
  <c r="L5551" i="6" s="1"/>
  <c r="K5552" i="6"/>
  <c r="L5552" i="6" s="1"/>
  <c r="K5553" i="6"/>
  <c r="L5553" i="6" s="1"/>
  <c r="K5554" i="6"/>
  <c r="L5554" i="6" s="1"/>
  <c r="K5555" i="6"/>
  <c r="L5555" i="6" s="1"/>
  <c r="K5556" i="6"/>
  <c r="L5556" i="6" s="1"/>
  <c r="K5557" i="6"/>
  <c r="L5557" i="6" s="1"/>
  <c r="K5558" i="6"/>
  <c r="L5558" i="6" s="1"/>
  <c r="K5559" i="6"/>
  <c r="L5559" i="6" s="1"/>
  <c r="K5560" i="6"/>
  <c r="L5560" i="6" s="1"/>
  <c r="K5561" i="6"/>
  <c r="L5561" i="6" s="1"/>
  <c r="K5562" i="6"/>
  <c r="L5562" i="6" s="1"/>
  <c r="K5563" i="6"/>
  <c r="L5563" i="6" s="1"/>
  <c r="K5564" i="6"/>
  <c r="L5564" i="6" s="1"/>
  <c r="K5565" i="6"/>
  <c r="L5565" i="6" s="1"/>
  <c r="K5566" i="6"/>
  <c r="L5566" i="6" s="1"/>
  <c r="K5567" i="6"/>
  <c r="L5567" i="6" s="1"/>
  <c r="K5568" i="6"/>
  <c r="L5568" i="6" s="1"/>
  <c r="K5569" i="6"/>
  <c r="L5569" i="6" s="1"/>
  <c r="K5570" i="6"/>
  <c r="L5570" i="6" s="1"/>
  <c r="K5571" i="6"/>
  <c r="L5571" i="6" s="1"/>
  <c r="K5572" i="6"/>
  <c r="L5572" i="6" s="1"/>
  <c r="K5573" i="6"/>
  <c r="L5573" i="6" s="1"/>
  <c r="K5574" i="6"/>
  <c r="L5574" i="6" s="1"/>
  <c r="K5575" i="6"/>
  <c r="L5575" i="6" s="1"/>
  <c r="K5576" i="6"/>
  <c r="L5576" i="6" s="1"/>
  <c r="K5577" i="6"/>
  <c r="L5577" i="6" s="1"/>
  <c r="K5578" i="6"/>
  <c r="L5578" i="6" s="1"/>
  <c r="K5579" i="6"/>
  <c r="L5579" i="6" s="1"/>
  <c r="K5580" i="6"/>
  <c r="L5580" i="6" s="1"/>
  <c r="K5581" i="6"/>
  <c r="L5581" i="6" s="1"/>
  <c r="K5582" i="6"/>
  <c r="L5582" i="6" s="1"/>
  <c r="K5583" i="6"/>
  <c r="L5583" i="6" s="1"/>
  <c r="K5584" i="6"/>
  <c r="L5584" i="6" s="1"/>
  <c r="K5585" i="6"/>
  <c r="L5585" i="6" s="1"/>
  <c r="K5586" i="6"/>
  <c r="L5586" i="6" s="1"/>
  <c r="K5587" i="6"/>
  <c r="L5587" i="6" s="1"/>
  <c r="K5588" i="6"/>
  <c r="L5588" i="6" s="1"/>
  <c r="K5589" i="6"/>
  <c r="L5589" i="6" s="1"/>
  <c r="K5590" i="6"/>
  <c r="L5590" i="6" s="1"/>
  <c r="K5591" i="6"/>
  <c r="L5591" i="6" s="1"/>
  <c r="K5592" i="6"/>
  <c r="L5592" i="6" s="1"/>
  <c r="K5593" i="6"/>
  <c r="L5593" i="6" s="1"/>
  <c r="K5594" i="6"/>
  <c r="L5594" i="6" s="1"/>
  <c r="K5595" i="6"/>
  <c r="L5595" i="6" s="1"/>
  <c r="K5596" i="6"/>
  <c r="L5596" i="6" s="1"/>
  <c r="K5597" i="6"/>
  <c r="L5597" i="6" s="1"/>
  <c r="K5598" i="6"/>
  <c r="L5598" i="6" s="1"/>
  <c r="K5599" i="6"/>
  <c r="L5599" i="6" s="1"/>
  <c r="K5600" i="6"/>
  <c r="L5600" i="6" s="1"/>
  <c r="K5601" i="6"/>
  <c r="L5601" i="6" s="1"/>
  <c r="K5602" i="6"/>
  <c r="L5602" i="6" s="1"/>
  <c r="K5603" i="6"/>
  <c r="L5603" i="6" s="1"/>
  <c r="K5604" i="6"/>
  <c r="L5604" i="6" s="1"/>
  <c r="K5605" i="6"/>
  <c r="L5605" i="6" s="1"/>
  <c r="K5606" i="6"/>
  <c r="L5606" i="6" s="1"/>
  <c r="K5607" i="6"/>
  <c r="L5607" i="6" s="1"/>
  <c r="K5608" i="6"/>
  <c r="L5608" i="6" s="1"/>
  <c r="K5609" i="6"/>
  <c r="L5609" i="6" s="1"/>
  <c r="K5610" i="6"/>
  <c r="L5610" i="6" s="1"/>
  <c r="K5611" i="6"/>
  <c r="L5611" i="6" s="1"/>
  <c r="K5612" i="6"/>
  <c r="L5612" i="6" s="1"/>
  <c r="K5613" i="6"/>
  <c r="L5613" i="6" s="1"/>
  <c r="K5614" i="6"/>
  <c r="L5614" i="6" s="1"/>
  <c r="K5615" i="6"/>
  <c r="L5615" i="6" s="1"/>
  <c r="K5616" i="6"/>
  <c r="L5616" i="6" s="1"/>
  <c r="K5617" i="6"/>
  <c r="L5617" i="6" s="1"/>
  <c r="K5618" i="6"/>
  <c r="L5618" i="6" s="1"/>
  <c r="K5619" i="6"/>
  <c r="L5619" i="6" s="1"/>
  <c r="K5620" i="6"/>
  <c r="L5620" i="6" s="1"/>
  <c r="K5621" i="6"/>
  <c r="L5621" i="6" s="1"/>
  <c r="K5622" i="6"/>
  <c r="L5622" i="6" s="1"/>
  <c r="K5623" i="6"/>
  <c r="L5623" i="6" s="1"/>
  <c r="K5624" i="6"/>
  <c r="L5624" i="6" s="1"/>
  <c r="K5625" i="6"/>
  <c r="L5625" i="6" s="1"/>
  <c r="K5626" i="6"/>
  <c r="L5626" i="6" s="1"/>
  <c r="K5627" i="6"/>
  <c r="L5627" i="6" s="1"/>
  <c r="K5628" i="6"/>
  <c r="L5628" i="6" s="1"/>
  <c r="K5629" i="6"/>
  <c r="L5629" i="6" s="1"/>
  <c r="K5630" i="6"/>
  <c r="L5630" i="6" s="1"/>
  <c r="K5631" i="6"/>
  <c r="L5631" i="6" s="1"/>
  <c r="K5632" i="6"/>
  <c r="L5632" i="6" s="1"/>
  <c r="K5633" i="6"/>
  <c r="L5633" i="6" s="1"/>
  <c r="K5634" i="6"/>
  <c r="L5634" i="6" s="1"/>
  <c r="K5635" i="6"/>
  <c r="L5635" i="6" s="1"/>
  <c r="K5636" i="6"/>
  <c r="L5636" i="6" s="1"/>
  <c r="K5637" i="6"/>
  <c r="L5637" i="6" s="1"/>
  <c r="K5638" i="6"/>
  <c r="L5638" i="6" s="1"/>
  <c r="K5639" i="6"/>
  <c r="L5639" i="6" s="1"/>
  <c r="K5640" i="6"/>
  <c r="L5640" i="6" s="1"/>
  <c r="K5641" i="6"/>
  <c r="L5641" i="6" s="1"/>
  <c r="K5642" i="6"/>
  <c r="L5642" i="6" s="1"/>
  <c r="K5643" i="6"/>
  <c r="L5643" i="6" s="1"/>
  <c r="K5644" i="6"/>
  <c r="L5644" i="6" s="1"/>
  <c r="K5645" i="6"/>
  <c r="L5645" i="6" s="1"/>
  <c r="K5646" i="6"/>
  <c r="L5646" i="6" s="1"/>
  <c r="K5647" i="6"/>
  <c r="L5647" i="6" s="1"/>
  <c r="K5648" i="6"/>
  <c r="L5648" i="6" s="1"/>
  <c r="K5649" i="6"/>
  <c r="L5649" i="6" s="1"/>
  <c r="K5650" i="6"/>
  <c r="L5650" i="6" s="1"/>
  <c r="K5651" i="6"/>
  <c r="L5651" i="6" s="1"/>
  <c r="K5652" i="6"/>
  <c r="L5652" i="6" s="1"/>
  <c r="K5653" i="6"/>
  <c r="L5653" i="6" s="1"/>
  <c r="K5654" i="6"/>
  <c r="L5654" i="6" s="1"/>
  <c r="K5655" i="6"/>
  <c r="L5655" i="6" s="1"/>
  <c r="K5656" i="6"/>
  <c r="L5656" i="6" s="1"/>
  <c r="K5657" i="6"/>
  <c r="L5657" i="6" s="1"/>
  <c r="K5658" i="6"/>
  <c r="L5658" i="6" s="1"/>
  <c r="K5659" i="6"/>
  <c r="L5659" i="6" s="1"/>
  <c r="K5660" i="6"/>
  <c r="L5660" i="6" s="1"/>
  <c r="K5661" i="6"/>
  <c r="L5661" i="6" s="1"/>
  <c r="K5662" i="6"/>
  <c r="L5662" i="6" s="1"/>
  <c r="K5663" i="6"/>
  <c r="L5663" i="6" s="1"/>
  <c r="K5664" i="6"/>
  <c r="L5664" i="6" s="1"/>
  <c r="K5665" i="6"/>
  <c r="L5665" i="6" s="1"/>
  <c r="K5666" i="6"/>
  <c r="L5666" i="6" s="1"/>
  <c r="K5667" i="6"/>
  <c r="L5667" i="6" s="1"/>
  <c r="K5668" i="6"/>
  <c r="L5668" i="6" s="1"/>
  <c r="K5669" i="6"/>
  <c r="L5669" i="6" s="1"/>
  <c r="K5670" i="6"/>
  <c r="L5670" i="6" s="1"/>
  <c r="K5671" i="6"/>
  <c r="L5671" i="6" s="1"/>
  <c r="K5672" i="6"/>
  <c r="L5672" i="6" s="1"/>
  <c r="K5673" i="6"/>
  <c r="L5673" i="6" s="1"/>
  <c r="K5674" i="6"/>
  <c r="L5674" i="6" s="1"/>
  <c r="K5675" i="6"/>
  <c r="L5675" i="6" s="1"/>
  <c r="K5676" i="6"/>
  <c r="L5676" i="6" s="1"/>
  <c r="K5677" i="6"/>
  <c r="L5677" i="6" s="1"/>
  <c r="K5678" i="6"/>
  <c r="L5678" i="6" s="1"/>
  <c r="K5679" i="6"/>
  <c r="L5679" i="6" s="1"/>
  <c r="K5680" i="6"/>
  <c r="L5680" i="6" s="1"/>
  <c r="K5681" i="6"/>
  <c r="L5681" i="6" s="1"/>
  <c r="K5682" i="6"/>
  <c r="L5682" i="6" s="1"/>
  <c r="K5683" i="6"/>
  <c r="L5683" i="6" s="1"/>
  <c r="K5684" i="6"/>
  <c r="L5684" i="6" s="1"/>
  <c r="K5685" i="6"/>
  <c r="L5685" i="6" s="1"/>
  <c r="K5686" i="6"/>
  <c r="L5686" i="6" s="1"/>
  <c r="K5687" i="6"/>
  <c r="L5687" i="6" s="1"/>
  <c r="K5688" i="6"/>
  <c r="L5688" i="6" s="1"/>
  <c r="K5689" i="6"/>
  <c r="L5689" i="6" s="1"/>
  <c r="K5690" i="6"/>
  <c r="L5690" i="6" s="1"/>
  <c r="K5691" i="6"/>
  <c r="L5691" i="6" s="1"/>
  <c r="K5692" i="6"/>
  <c r="L5692" i="6" s="1"/>
  <c r="K5693" i="6"/>
  <c r="L5693" i="6" s="1"/>
  <c r="K5694" i="6"/>
  <c r="L5694" i="6" s="1"/>
  <c r="K5695" i="6"/>
  <c r="L5695" i="6" s="1"/>
  <c r="K5696" i="6"/>
  <c r="L5696" i="6" s="1"/>
  <c r="K5697" i="6"/>
  <c r="L5697" i="6" s="1"/>
  <c r="K5698" i="6"/>
  <c r="L5698" i="6" s="1"/>
  <c r="K5699" i="6"/>
  <c r="L5699" i="6" s="1"/>
  <c r="K5700" i="6"/>
  <c r="L5700" i="6" s="1"/>
  <c r="K5701" i="6"/>
  <c r="L5701" i="6" s="1"/>
  <c r="K5702" i="6"/>
  <c r="L5702" i="6" s="1"/>
  <c r="K5703" i="6"/>
  <c r="L5703" i="6" s="1"/>
  <c r="K5704" i="6"/>
  <c r="L5704" i="6" s="1"/>
  <c r="K5705" i="6"/>
  <c r="L5705" i="6" s="1"/>
  <c r="K5706" i="6"/>
  <c r="L5706" i="6" s="1"/>
  <c r="K5707" i="6"/>
  <c r="L5707" i="6" s="1"/>
  <c r="K5708" i="6"/>
  <c r="L5708" i="6" s="1"/>
  <c r="K5709" i="6"/>
  <c r="L5709" i="6" s="1"/>
  <c r="K5710" i="6"/>
  <c r="L5710" i="6" s="1"/>
  <c r="K5711" i="6"/>
  <c r="L5711" i="6" s="1"/>
  <c r="K5712" i="6"/>
  <c r="L5712" i="6" s="1"/>
  <c r="K5713" i="6"/>
  <c r="L5713" i="6" s="1"/>
  <c r="K5714" i="6"/>
  <c r="L5714" i="6" s="1"/>
  <c r="K5715" i="6"/>
  <c r="L5715" i="6" s="1"/>
  <c r="K5716" i="6"/>
  <c r="L5716" i="6" s="1"/>
  <c r="K5717" i="6"/>
  <c r="L5717" i="6" s="1"/>
  <c r="K5718" i="6"/>
  <c r="L5718" i="6" s="1"/>
  <c r="K5719" i="6"/>
  <c r="L5719" i="6" s="1"/>
  <c r="K5720" i="6"/>
  <c r="L5720" i="6" s="1"/>
  <c r="K5721" i="6"/>
  <c r="L5721" i="6" s="1"/>
  <c r="K5722" i="6"/>
  <c r="L5722" i="6" s="1"/>
  <c r="K5723" i="6"/>
  <c r="L5723" i="6" s="1"/>
  <c r="K5724" i="6"/>
  <c r="L5724" i="6" s="1"/>
  <c r="K5725" i="6"/>
  <c r="L5725" i="6" s="1"/>
  <c r="K5726" i="6"/>
  <c r="L5726" i="6" s="1"/>
  <c r="K5727" i="6"/>
  <c r="L5727" i="6" s="1"/>
  <c r="K5728" i="6"/>
  <c r="L5728" i="6" s="1"/>
  <c r="K5729" i="6"/>
  <c r="L5729" i="6" s="1"/>
  <c r="K5730" i="6"/>
  <c r="L5730" i="6" s="1"/>
  <c r="K5731" i="6"/>
  <c r="L5731" i="6" s="1"/>
  <c r="K5732" i="6"/>
  <c r="L5732" i="6" s="1"/>
  <c r="K5733" i="6"/>
  <c r="L5733" i="6" s="1"/>
  <c r="K5734" i="6"/>
  <c r="L5734" i="6" s="1"/>
  <c r="K5735" i="6"/>
  <c r="L5735" i="6" s="1"/>
  <c r="K5736" i="6"/>
  <c r="L5736" i="6" s="1"/>
  <c r="K5737" i="6"/>
  <c r="L5737" i="6" s="1"/>
  <c r="K5738" i="6"/>
  <c r="L5738" i="6" s="1"/>
  <c r="K5739" i="6"/>
  <c r="L5739" i="6" s="1"/>
  <c r="K5740" i="6"/>
  <c r="L5740" i="6" s="1"/>
  <c r="K5741" i="6"/>
  <c r="L5741" i="6" s="1"/>
  <c r="K5742" i="6"/>
  <c r="L5742" i="6" s="1"/>
  <c r="K5743" i="6"/>
  <c r="L5743" i="6" s="1"/>
  <c r="K5744" i="6"/>
  <c r="L5744" i="6" s="1"/>
  <c r="K5745" i="6"/>
  <c r="L5745" i="6" s="1"/>
  <c r="K5746" i="6"/>
  <c r="L5746" i="6" s="1"/>
  <c r="K5747" i="6"/>
  <c r="L5747" i="6" s="1"/>
  <c r="K5748" i="6"/>
  <c r="L5748" i="6" s="1"/>
  <c r="K5749" i="6"/>
  <c r="L5749" i="6" s="1"/>
  <c r="K5750" i="6"/>
  <c r="L5750" i="6" s="1"/>
  <c r="K5751" i="6"/>
  <c r="L5751" i="6" s="1"/>
  <c r="K5752" i="6"/>
  <c r="L5752" i="6" s="1"/>
  <c r="K5753" i="6"/>
  <c r="L5753" i="6" s="1"/>
  <c r="K5754" i="6"/>
  <c r="L5754" i="6" s="1"/>
  <c r="K5755" i="6"/>
  <c r="L5755" i="6" s="1"/>
  <c r="K5756" i="6"/>
  <c r="L5756" i="6" s="1"/>
  <c r="K5757" i="6"/>
  <c r="L5757" i="6" s="1"/>
  <c r="K5758" i="6"/>
  <c r="L5758" i="6" s="1"/>
  <c r="K5759" i="6"/>
  <c r="L5759" i="6" s="1"/>
  <c r="K5760" i="6"/>
  <c r="L5760" i="6" s="1"/>
  <c r="K5761" i="6"/>
  <c r="L5761" i="6" s="1"/>
  <c r="K5762" i="6"/>
  <c r="L5762" i="6" s="1"/>
  <c r="K5763" i="6"/>
  <c r="L5763" i="6" s="1"/>
  <c r="K5764" i="6"/>
  <c r="L5764" i="6" s="1"/>
  <c r="K5765" i="6"/>
  <c r="L5765" i="6" s="1"/>
  <c r="K5766" i="6"/>
  <c r="L5766" i="6" s="1"/>
  <c r="K5767" i="6"/>
  <c r="L5767" i="6" s="1"/>
  <c r="K5768" i="6"/>
  <c r="L5768" i="6" s="1"/>
  <c r="K5769" i="6"/>
  <c r="L5769" i="6" s="1"/>
  <c r="K5770" i="6"/>
  <c r="L5770" i="6" s="1"/>
  <c r="K5771" i="6"/>
  <c r="L5771" i="6" s="1"/>
  <c r="K5772" i="6"/>
  <c r="L5772" i="6" s="1"/>
  <c r="K5773" i="6"/>
  <c r="L5773" i="6" s="1"/>
  <c r="K5774" i="6"/>
  <c r="L5774" i="6" s="1"/>
  <c r="K5775" i="6"/>
  <c r="L5775" i="6" s="1"/>
  <c r="K5776" i="6"/>
  <c r="L5776" i="6" s="1"/>
  <c r="K5777" i="6"/>
  <c r="L5777" i="6" s="1"/>
  <c r="K5778" i="6"/>
  <c r="L5778" i="6" s="1"/>
  <c r="K5779" i="6"/>
  <c r="L5779" i="6" s="1"/>
  <c r="K5780" i="6"/>
  <c r="L5780" i="6" s="1"/>
  <c r="K5781" i="6"/>
  <c r="L5781" i="6" s="1"/>
  <c r="K5782" i="6"/>
  <c r="L5782" i="6" s="1"/>
  <c r="K5783" i="6"/>
  <c r="L5783" i="6" s="1"/>
  <c r="K5784" i="6"/>
  <c r="L5784" i="6" s="1"/>
  <c r="K5785" i="6"/>
  <c r="L5785" i="6" s="1"/>
  <c r="K5786" i="6"/>
  <c r="L5786" i="6" s="1"/>
  <c r="K5787" i="6"/>
  <c r="L5787" i="6" s="1"/>
  <c r="K5788" i="6"/>
  <c r="L5788" i="6" s="1"/>
  <c r="K5789" i="6"/>
  <c r="L5789" i="6" s="1"/>
  <c r="K5790" i="6"/>
  <c r="L5790" i="6" s="1"/>
  <c r="K5791" i="6"/>
  <c r="L5791" i="6" s="1"/>
  <c r="K5792" i="6"/>
  <c r="L5792" i="6" s="1"/>
  <c r="K5793" i="6"/>
  <c r="L5793" i="6" s="1"/>
  <c r="K5794" i="6"/>
  <c r="L5794" i="6" s="1"/>
  <c r="K5795" i="6"/>
  <c r="L5795" i="6" s="1"/>
  <c r="K5796" i="6"/>
  <c r="L5796" i="6" s="1"/>
  <c r="K5797" i="6"/>
  <c r="L5797" i="6" s="1"/>
  <c r="K5798" i="6"/>
  <c r="L5798" i="6" s="1"/>
  <c r="K5799" i="6"/>
  <c r="L5799" i="6" s="1"/>
  <c r="K5800" i="6"/>
  <c r="L5800" i="6" s="1"/>
  <c r="K5801" i="6"/>
  <c r="L5801" i="6" s="1"/>
  <c r="K5802" i="6"/>
  <c r="L5802" i="6" s="1"/>
  <c r="K5803" i="6"/>
  <c r="L5803" i="6" s="1"/>
  <c r="K5804" i="6"/>
  <c r="L5804" i="6" s="1"/>
  <c r="K5805" i="6"/>
  <c r="L5805" i="6" s="1"/>
  <c r="K5806" i="6"/>
  <c r="L5806" i="6" s="1"/>
  <c r="K5807" i="6"/>
  <c r="L5807" i="6" s="1"/>
  <c r="K5808" i="6"/>
  <c r="L5808" i="6" s="1"/>
  <c r="K5809" i="6"/>
  <c r="L5809" i="6" s="1"/>
  <c r="K5810" i="6"/>
  <c r="L5810" i="6" s="1"/>
  <c r="K5811" i="6"/>
  <c r="L5811" i="6" s="1"/>
  <c r="K5812" i="6"/>
  <c r="L5812" i="6" s="1"/>
  <c r="K5813" i="6"/>
  <c r="L5813" i="6" s="1"/>
  <c r="K5814" i="6"/>
  <c r="L5814" i="6" s="1"/>
  <c r="K5815" i="6"/>
  <c r="L5815" i="6" s="1"/>
  <c r="K5816" i="6"/>
  <c r="L5816" i="6" s="1"/>
  <c r="K5817" i="6"/>
  <c r="L5817" i="6" s="1"/>
  <c r="K5818" i="6"/>
  <c r="L5818" i="6" s="1"/>
  <c r="K5819" i="6"/>
  <c r="L5819" i="6" s="1"/>
  <c r="K5820" i="6"/>
  <c r="L5820" i="6" s="1"/>
  <c r="K5821" i="6"/>
  <c r="L5821" i="6" s="1"/>
  <c r="K5822" i="6"/>
  <c r="L5822" i="6" s="1"/>
  <c r="K5823" i="6"/>
  <c r="L5823" i="6" s="1"/>
  <c r="K5824" i="6"/>
  <c r="L5824" i="6" s="1"/>
  <c r="K5825" i="6"/>
  <c r="L5825" i="6" s="1"/>
  <c r="K5826" i="6"/>
  <c r="L5826" i="6" s="1"/>
  <c r="K5827" i="6"/>
  <c r="L5827" i="6" s="1"/>
  <c r="K5828" i="6"/>
  <c r="L5828" i="6" s="1"/>
  <c r="K5829" i="6"/>
  <c r="L5829" i="6" s="1"/>
  <c r="K5830" i="6"/>
  <c r="L5830" i="6" s="1"/>
  <c r="K5831" i="6"/>
  <c r="L5831" i="6" s="1"/>
  <c r="K5832" i="6"/>
  <c r="L5832" i="6" s="1"/>
  <c r="K5833" i="6"/>
  <c r="L5833" i="6" s="1"/>
  <c r="K5834" i="6"/>
  <c r="L5834" i="6" s="1"/>
  <c r="K5835" i="6"/>
  <c r="L5835" i="6" s="1"/>
  <c r="K5836" i="6"/>
  <c r="L5836" i="6" s="1"/>
  <c r="K5837" i="6"/>
  <c r="L5837" i="6" s="1"/>
  <c r="K5838" i="6"/>
  <c r="L5838" i="6" s="1"/>
  <c r="K5839" i="6"/>
  <c r="L5839" i="6" s="1"/>
  <c r="K5840" i="6"/>
  <c r="L5840" i="6" s="1"/>
  <c r="K5841" i="6"/>
  <c r="L5841" i="6" s="1"/>
  <c r="K5842" i="6"/>
  <c r="L5842" i="6" s="1"/>
  <c r="K5843" i="6"/>
  <c r="L5843" i="6" s="1"/>
  <c r="K5844" i="6"/>
  <c r="L5844" i="6" s="1"/>
  <c r="K5845" i="6"/>
  <c r="L5845" i="6" s="1"/>
  <c r="K5846" i="6"/>
  <c r="L5846" i="6" s="1"/>
  <c r="K5847" i="6"/>
  <c r="L5847" i="6" s="1"/>
  <c r="K5848" i="6"/>
  <c r="L5848" i="6" s="1"/>
  <c r="K5849" i="6"/>
  <c r="L5849" i="6" s="1"/>
  <c r="K5850" i="6"/>
  <c r="L5850" i="6" s="1"/>
  <c r="K5851" i="6"/>
  <c r="L5851" i="6" s="1"/>
  <c r="K5852" i="6"/>
  <c r="L5852" i="6" s="1"/>
  <c r="K5853" i="6"/>
  <c r="L5853" i="6" s="1"/>
  <c r="K5854" i="6"/>
  <c r="L5854" i="6" s="1"/>
  <c r="K5855" i="6"/>
  <c r="L5855" i="6" s="1"/>
  <c r="K5856" i="6"/>
  <c r="L5856" i="6" s="1"/>
  <c r="K5857" i="6"/>
  <c r="L5857" i="6" s="1"/>
  <c r="K5858" i="6"/>
  <c r="L5858" i="6" s="1"/>
  <c r="K5859" i="6"/>
  <c r="L5859" i="6" s="1"/>
  <c r="K5860" i="6"/>
  <c r="L5860" i="6" s="1"/>
  <c r="K5861" i="6"/>
  <c r="L5861" i="6" s="1"/>
  <c r="K5862" i="6"/>
  <c r="L5862" i="6" s="1"/>
  <c r="K5863" i="6"/>
  <c r="L5863" i="6" s="1"/>
  <c r="K5864" i="6"/>
  <c r="L5864" i="6" s="1"/>
  <c r="K5865" i="6"/>
  <c r="L5865" i="6" s="1"/>
  <c r="K5866" i="6"/>
  <c r="L5866" i="6" s="1"/>
  <c r="K5867" i="6"/>
  <c r="L5867" i="6" s="1"/>
  <c r="K5868" i="6"/>
  <c r="L5868" i="6" s="1"/>
  <c r="K5869" i="6"/>
  <c r="L5869" i="6" s="1"/>
  <c r="K5870" i="6"/>
  <c r="L5870" i="6" s="1"/>
  <c r="K5871" i="6"/>
  <c r="L5871" i="6" s="1"/>
  <c r="K5872" i="6"/>
  <c r="L5872" i="6" s="1"/>
  <c r="K5873" i="6"/>
  <c r="L5873" i="6" s="1"/>
  <c r="K5874" i="6"/>
  <c r="L5874" i="6" s="1"/>
  <c r="K5875" i="6"/>
  <c r="L5875" i="6" s="1"/>
  <c r="K5876" i="6"/>
  <c r="L5876" i="6" s="1"/>
  <c r="K5877" i="6"/>
  <c r="L5877" i="6" s="1"/>
  <c r="K5878" i="6"/>
  <c r="L5878" i="6" s="1"/>
  <c r="K5879" i="6"/>
  <c r="L5879" i="6" s="1"/>
  <c r="K5880" i="6"/>
  <c r="L5880" i="6" s="1"/>
  <c r="K5881" i="6"/>
  <c r="L5881" i="6" s="1"/>
  <c r="K5882" i="6"/>
  <c r="L5882" i="6" s="1"/>
  <c r="K5883" i="6"/>
  <c r="L5883" i="6" s="1"/>
  <c r="K5884" i="6"/>
  <c r="L5884" i="6" s="1"/>
  <c r="K5885" i="6"/>
  <c r="L5885" i="6" s="1"/>
  <c r="K5886" i="6"/>
  <c r="L5886" i="6" s="1"/>
  <c r="K5887" i="6"/>
  <c r="L5887" i="6" s="1"/>
  <c r="K5888" i="6"/>
  <c r="L5888" i="6" s="1"/>
  <c r="K5889" i="6"/>
  <c r="L5889" i="6" s="1"/>
  <c r="K5890" i="6"/>
  <c r="L5890" i="6" s="1"/>
  <c r="K5891" i="6"/>
  <c r="L5891" i="6" s="1"/>
  <c r="K5892" i="6"/>
  <c r="L5892" i="6" s="1"/>
  <c r="K5893" i="6"/>
  <c r="L5893" i="6" s="1"/>
  <c r="K5894" i="6"/>
  <c r="L5894" i="6" s="1"/>
  <c r="K5895" i="6"/>
  <c r="L5895" i="6" s="1"/>
  <c r="K5896" i="6"/>
  <c r="L5896" i="6" s="1"/>
  <c r="K5897" i="6"/>
  <c r="L5897" i="6" s="1"/>
  <c r="K5898" i="6"/>
  <c r="L5898" i="6" s="1"/>
  <c r="K5899" i="6"/>
  <c r="L5899" i="6" s="1"/>
  <c r="K5900" i="6"/>
  <c r="L5900" i="6" s="1"/>
  <c r="K5901" i="6"/>
  <c r="L5901" i="6" s="1"/>
  <c r="K5902" i="6"/>
  <c r="L5902" i="6" s="1"/>
  <c r="K5903" i="6"/>
  <c r="L5903" i="6" s="1"/>
  <c r="K5904" i="6"/>
  <c r="L5904" i="6" s="1"/>
  <c r="K5905" i="6"/>
  <c r="L5905" i="6" s="1"/>
  <c r="K5906" i="6"/>
  <c r="L5906" i="6" s="1"/>
  <c r="K5907" i="6"/>
  <c r="L5907" i="6" s="1"/>
  <c r="K5908" i="6"/>
  <c r="L5908" i="6" s="1"/>
  <c r="K5909" i="6"/>
  <c r="L5909" i="6" s="1"/>
  <c r="K5910" i="6"/>
  <c r="L5910" i="6" s="1"/>
  <c r="K5911" i="6"/>
  <c r="L5911" i="6" s="1"/>
  <c r="K5912" i="6"/>
  <c r="L5912" i="6" s="1"/>
  <c r="K5913" i="6"/>
  <c r="L5913" i="6" s="1"/>
  <c r="K5914" i="6"/>
  <c r="L5914" i="6" s="1"/>
  <c r="K5915" i="6"/>
  <c r="L5915" i="6" s="1"/>
  <c r="K5916" i="6"/>
  <c r="L5916" i="6" s="1"/>
  <c r="K5917" i="6"/>
  <c r="L5917" i="6" s="1"/>
  <c r="K5918" i="6"/>
  <c r="L5918" i="6" s="1"/>
  <c r="K5919" i="6"/>
  <c r="L5919" i="6" s="1"/>
  <c r="K5920" i="6"/>
  <c r="L5920" i="6" s="1"/>
  <c r="K5921" i="6"/>
  <c r="L5921" i="6" s="1"/>
  <c r="K5922" i="6"/>
  <c r="L5922" i="6" s="1"/>
  <c r="K5923" i="6"/>
  <c r="L5923" i="6" s="1"/>
  <c r="K5924" i="6"/>
  <c r="L5924" i="6" s="1"/>
  <c r="K5925" i="6"/>
  <c r="L5925" i="6" s="1"/>
  <c r="K5926" i="6"/>
  <c r="L5926" i="6" s="1"/>
  <c r="K5927" i="6"/>
  <c r="L5927" i="6" s="1"/>
  <c r="K5928" i="6"/>
  <c r="L5928" i="6" s="1"/>
  <c r="K5929" i="6"/>
  <c r="L5929" i="6" s="1"/>
  <c r="K5930" i="6"/>
  <c r="L5930" i="6" s="1"/>
  <c r="K5931" i="6"/>
  <c r="L5931" i="6" s="1"/>
  <c r="K5932" i="6"/>
  <c r="L5932" i="6" s="1"/>
  <c r="K5933" i="6"/>
  <c r="L5933" i="6" s="1"/>
  <c r="K5934" i="6"/>
  <c r="L5934" i="6" s="1"/>
  <c r="K5935" i="6"/>
  <c r="L5935" i="6" s="1"/>
  <c r="K5936" i="6"/>
  <c r="L5936" i="6" s="1"/>
  <c r="K5937" i="6"/>
  <c r="L5937" i="6" s="1"/>
  <c r="K5938" i="6"/>
  <c r="L5938" i="6" s="1"/>
  <c r="K5939" i="6"/>
  <c r="L5939" i="6" s="1"/>
  <c r="K5940" i="6"/>
  <c r="L5940" i="6" s="1"/>
  <c r="K5941" i="6"/>
  <c r="L5941" i="6" s="1"/>
  <c r="K5942" i="6"/>
  <c r="L5942" i="6" s="1"/>
  <c r="K5943" i="6"/>
  <c r="L5943" i="6" s="1"/>
  <c r="K5944" i="6"/>
  <c r="L5944" i="6" s="1"/>
  <c r="K5945" i="6"/>
  <c r="L5945" i="6" s="1"/>
  <c r="K5946" i="6"/>
  <c r="L5946" i="6" s="1"/>
  <c r="K5947" i="6"/>
  <c r="L5947" i="6" s="1"/>
  <c r="K5948" i="6"/>
  <c r="L5948" i="6" s="1"/>
  <c r="K5949" i="6"/>
  <c r="L5949" i="6" s="1"/>
  <c r="K5950" i="6"/>
  <c r="L5950" i="6" s="1"/>
  <c r="K5951" i="6"/>
  <c r="L5951" i="6" s="1"/>
  <c r="K5952" i="6"/>
  <c r="L5952" i="6" s="1"/>
  <c r="K5953" i="6"/>
  <c r="L5953" i="6" s="1"/>
  <c r="K5954" i="6"/>
  <c r="L5954" i="6" s="1"/>
  <c r="K5955" i="6"/>
  <c r="L5955" i="6" s="1"/>
  <c r="K5956" i="6"/>
  <c r="L5956" i="6" s="1"/>
  <c r="K5957" i="6"/>
  <c r="L5957" i="6" s="1"/>
  <c r="K5958" i="6"/>
  <c r="L5958" i="6" s="1"/>
  <c r="K5959" i="6"/>
  <c r="L5959" i="6" s="1"/>
  <c r="K5960" i="6"/>
  <c r="L5960" i="6" s="1"/>
  <c r="K5961" i="6"/>
  <c r="L5961" i="6" s="1"/>
  <c r="K5962" i="6"/>
  <c r="L5962" i="6" s="1"/>
  <c r="K5963" i="6"/>
  <c r="L5963" i="6" s="1"/>
  <c r="K5964" i="6"/>
  <c r="L5964" i="6" s="1"/>
  <c r="K5965" i="6"/>
  <c r="L5965" i="6" s="1"/>
  <c r="K5966" i="6"/>
  <c r="L5966" i="6" s="1"/>
  <c r="K5967" i="6"/>
  <c r="L5967" i="6" s="1"/>
  <c r="K5968" i="6"/>
  <c r="L5968" i="6" s="1"/>
  <c r="K5969" i="6"/>
  <c r="L5969" i="6" s="1"/>
  <c r="K5970" i="6"/>
  <c r="L5970" i="6" s="1"/>
  <c r="K5971" i="6"/>
  <c r="L5971" i="6" s="1"/>
  <c r="K5972" i="6"/>
  <c r="L5972" i="6" s="1"/>
  <c r="K5973" i="6"/>
  <c r="L5973" i="6" s="1"/>
  <c r="K5974" i="6"/>
  <c r="L5974" i="6" s="1"/>
  <c r="K5975" i="6"/>
  <c r="L5975" i="6" s="1"/>
  <c r="K5976" i="6"/>
  <c r="L5976" i="6" s="1"/>
  <c r="K5977" i="6"/>
  <c r="L5977" i="6" s="1"/>
  <c r="K5978" i="6"/>
  <c r="L5978" i="6" s="1"/>
  <c r="K5979" i="6"/>
  <c r="L5979" i="6" s="1"/>
  <c r="K5980" i="6"/>
  <c r="L5980" i="6" s="1"/>
  <c r="K5981" i="6"/>
  <c r="L5981" i="6" s="1"/>
  <c r="K5982" i="6"/>
  <c r="L5982" i="6" s="1"/>
  <c r="K5983" i="6"/>
  <c r="L5983" i="6" s="1"/>
  <c r="K5984" i="6"/>
  <c r="L5984" i="6" s="1"/>
  <c r="K5985" i="6"/>
  <c r="L5985" i="6" s="1"/>
  <c r="K5986" i="6"/>
  <c r="L5986" i="6" s="1"/>
  <c r="K5987" i="6"/>
  <c r="L5987" i="6" s="1"/>
  <c r="K5988" i="6"/>
  <c r="L5988" i="6" s="1"/>
  <c r="K5989" i="6"/>
  <c r="L5989" i="6" s="1"/>
  <c r="K5990" i="6"/>
  <c r="L5990" i="6" s="1"/>
  <c r="K5991" i="6"/>
  <c r="L5991" i="6" s="1"/>
  <c r="K5992" i="6"/>
  <c r="L5992" i="6" s="1"/>
  <c r="K5993" i="6"/>
  <c r="L5993" i="6" s="1"/>
  <c r="K5994" i="6"/>
  <c r="L5994" i="6" s="1"/>
  <c r="K5995" i="6"/>
  <c r="L5995" i="6" s="1"/>
  <c r="K5996" i="6"/>
  <c r="L5996" i="6" s="1"/>
  <c r="K5997" i="6"/>
  <c r="L5997" i="6" s="1"/>
  <c r="K5998" i="6"/>
  <c r="L5998" i="6" s="1"/>
  <c r="K5999" i="6"/>
  <c r="L5999" i="6" s="1"/>
  <c r="K6000" i="6"/>
  <c r="L6000" i="6" s="1"/>
  <c r="K6001" i="6"/>
  <c r="L6001" i="6" s="1"/>
  <c r="K6002" i="6"/>
  <c r="L6002" i="6" s="1"/>
  <c r="K6003" i="6"/>
  <c r="L6003" i="6" s="1"/>
  <c r="K6004" i="6"/>
  <c r="L6004" i="6" s="1"/>
  <c r="K6005" i="6"/>
  <c r="L6005" i="6" s="1"/>
  <c r="K6006" i="6"/>
  <c r="L6006" i="6" s="1"/>
  <c r="K6007" i="6"/>
  <c r="L6007" i="6" s="1"/>
  <c r="K6008" i="6"/>
  <c r="L6008" i="6" s="1"/>
  <c r="K6009" i="6"/>
  <c r="L6009" i="6" s="1"/>
  <c r="K6010" i="6"/>
  <c r="L6010" i="6" s="1"/>
  <c r="K6011" i="6"/>
  <c r="L6011" i="6" s="1"/>
  <c r="K6012" i="6"/>
  <c r="L6012" i="6" s="1"/>
  <c r="K6013" i="6"/>
  <c r="L6013" i="6" s="1"/>
  <c r="K6014" i="6"/>
  <c r="L6014" i="6" s="1"/>
  <c r="K6015" i="6"/>
  <c r="L6015" i="6" s="1"/>
  <c r="K6016" i="6"/>
  <c r="L6016" i="6" s="1"/>
  <c r="K6017" i="6"/>
  <c r="L6017" i="6" s="1"/>
  <c r="K6018" i="6"/>
  <c r="L6018" i="6" s="1"/>
  <c r="K6019" i="6"/>
  <c r="L6019" i="6" s="1"/>
  <c r="K6020" i="6"/>
  <c r="L6020" i="6" s="1"/>
  <c r="K6021" i="6"/>
  <c r="L6021" i="6" s="1"/>
  <c r="K6022" i="6"/>
  <c r="L6022" i="6" s="1"/>
  <c r="K6023" i="6"/>
  <c r="L6023" i="6" s="1"/>
  <c r="K6024" i="6"/>
  <c r="L6024" i="6" s="1"/>
  <c r="K6025" i="6"/>
  <c r="L6025" i="6" s="1"/>
  <c r="K6026" i="6"/>
  <c r="L6026" i="6" s="1"/>
  <c r="K6027" i="6"/>
  <c r="L6027" i="6" s="1"/>
  <c r="K6028" i="6"/>
  <c r="L6028" i="6" s="1"/>
  <c r="K6029" i="6"/>
  <c r="L6029" i="6" s="1"/>
  <c r="K6030" i="6"/>
  <c r="L6030" i="6" s="1"/>
  <c r="K6031" i="6"/>
  <c r="L6031" i="6" s="1"/>
  <c r="K6032" i="6"/>
  <c r="L6032" i="6" s="1"/>
  <c r="K6033" i="6"/>
  <c r="L6033" i="6" s="1"/>
  <c r="K6034" i="6"/>
  <c r="L6034" i="6" s="1"/>
  <c r="K6035" i="6"/>
  <c r="L6035" i="6" s="1"/>
  <c r="K6036" i="6"/>
  <c r="L6036" i="6" s="1"/>
  <c r="K6037" i="6"/>
  <c r="L6037" i="6" s="1"/>
  <c r="K6038" i="6"/>
  <c r="L6038" i="6" s="1"/>
  <c r="K6039" i="6"/>
  <c r="L6039" i="6" s="1"/>
  <c r="K6040" i="6"/>
  <c r="L6040" i="6" s="1"/>
  <c r="K6041" i="6"/>
  <c r="L6041" i="6" s="1"/>
  <c r="K6042" i="6"/>
  <c r="L6042" i="6" s="1"/>
  <c r="K6043" i="6"/>
  <c r="L6043" i="6" s="1"/>
  <c r="K6044" i="6"/>
  <c r="L6044" i="6" s="1"/>
  <c r="K6045" i="6"/>
  <c r="L6045" i="6" s="1"/>
  <c r="K6046" i="6"/>
  <c r="L6046" i="6" s="1"/>
  <c r="K6047" i="6"/>
  <c r="L6047" i="6" s="1"/>
  <c r="K6048" i="6"/>
  <c r="L6048" i="6" s="1"/>
  <c r="K6049" i="6"/>
  <c r="L6049" i="6" s="1"/>
  <c r="K6050" i="6"/>
  <c r="L6050" i="6" s="1"/>
  <c r="K6051" i="6"/>
  <c r="L6051" i="6" s="1"/>
  <c r="K6052" i="6"/>
  <c r="L6052" i="6" s="1"/>
  <c r="K6053" i="6"/>
  <c r="L6053" i="6" s="1"/>
  <c r="K6054" i="6"/>
  <c r="L6054" i="6" s="1"/>
  <c r="K6055" i="6"/>
  <c r="L6055" i="6" s="1"/>
  <c r="K6056" i="6"/>
  <c r="L6056" i="6" s="1"/>
  <c r="K6057" i="6"/>
  <c r="L6057" i="6" s="1"/>
  <c r="K6058" i="6"/>
  <c r="L6058" i="6" s="1"/>
  <c r="K6059" i="6"/>
  <c r="L6059" i="6" s="1"/>
  <c r="K6060" i="6"/>
  <c r="L6060" i="6" s="1"/>
  <c r="K6061" i="6"/>
  <c r="L6061" i="6" s="1"/>
  <c r="K6062" i="6"/>
  <c r="L6062" i="6" s="1"/>
  <c r="K6063" i="6"/>
  <c r="L6063" i="6" s="1"/>
  <c r="K6064" i="6"/>
  <c r="L6064" i="6" s="1"/>
  <c r="K6065" i="6"/>
  <c r="L6065" i="6" s="1"/>
  <c r="K6066" i="6"/>
  <c r="L6066" i="6" s="1"/>
  <c r="K6067" i="6"/>
  <c r="L6067" i="6" s="1"/>
  <c r="K6068" i="6"/>
  <c r="L6068" i="6" s="1"/>
  <c r="K6069" i="6"/>
  <c r="L6069" i="6" s="1"/>
  <c r="K6070" i="6"/>
  <c r="L6070" i="6" s="1"/>
  <c r="K6071" i="6"/>
  <c r="L6071" i="6" s="1"/>
  <c r="K6072" i="6"/>
  <c r="L6072" i="6" s="1"/>
  <c r="K6073" i="6"/>
  <c r="L6073" i="6" s="1"/>
  <c r="K6074" i="6"/>
  <c r="L6074" i="6" s="1"/>
  <c r="K6075" i="6"/>
  <c r="L6075" i="6" s="1"/>
  <c r="K6076" i="6"/>
  <c r="L6076" i="6" s="1"/>
  <c r="K6077" i="6"/>
  <c r="L6077" i="6" s="1"/>
  <c r="K6078" i="6"/>
  <c r="L6078" i="6" s="1"/>
  <c r="K6079" i="6"/>
  <c r="L6079" i="6" s="1"/>
  <c r="K6080" i="6"/>
  <c r="L6080" i="6" s="1"/>
  <c r="K6081" i="6"/>
  <c r="L6081" i="6" s="1"/>
  <c r="K6082" i="6"/>
  <c r="L6082" i="6" s="1"/>
  <c r="K6083" i="6"/>
  <c r="L6083" i="6" s="1"/>
  <c r="K6084" i="6"/>
  <c r="L6084" i="6" s="1"/>
  <c r="K6085" i="6"/>
  <c r="L6085" i="6" s="1"/>
  <c r="K6086" i="6"/>
  <c r="L6086" i="6" s="1"/>
  <c r="K6087" i="6"/>
  <c r="L6087" i="6" s="1"/>
  <c r="K6088" i="6"/>
  <c r="L6088" i="6" s="1"/>
  <c r="K6089" i="6"/>
  <c r="L6089" i="6" s="1"/>
  <c r="K6090" i="6"/>
  <c r="L6090" i="6" s="1"/>
  <c r="K6091" i="6"/>
  <c r="L6091" i="6" s="1"/>
  <c r="K6092" i="6"/>
  <c r="L6092" i="6" s="1"/>
  <c r="K6093" i="6"/>
  <c r="L6093" i="6" s="1"/>
  <c r="K6094" i="6"/>
  <c r="L6094" i="6" s="1"/>
  <c r="K6095" i="6"/>
  <c r="L6095" i="6" s="1"/>
  <c r="K6096" i="6"/>
  <c r="L6096" i="6" s="1"/>
  <c r="K6097" i="6"/>
  <c r="L6097" i="6" s="1"/>
  <c r="K6098" i="6"/>
  <c r="L6098" i="6" s="1"/>
  <c r="K6099" i="6"/>
  <c r="L6099" i="6" s="1"/>
  <c r="K6100" i="6"/>
  <c r="L6100" i="6" s="1"/>
  <c r="K6101" i="6"/>
  <c r="L6101" i="6" s="1"/>
  <c r="K6102" i="6"/>
  <c r="L6102" i="6" s="1"/>
  <c r="K6103" i="6"/>
  <c r="L6103" i="6" s="1"/>
  <c r="K6104" i="6"/>
  <c r="L6104" i="6" s="1"/>
  <c r="K6105" i="6"/>
  <c r="L6105" i="6" s="1"/>
  <c r="K6106" i="6"/>
  <c r="L6106" i="6" s="1"/>
  <c r="K6107" i="6"/>
  <c r="L6107" i="6" s="1"/>
  <c r="K6108" i="6"/>
  <c r="L6108" i="6" s="1"/>
  <c r="K6109" i="6"/>
  <c r="L6109" i="6" s="1"/>
  <c r="K6110" i="6"/>
  <c r="L6110" i="6" s="1"/>
  <c r="K6111" i="6"/>
  <c r="L6111" i="6" s="1"/>
  <c r="K6112" i="6"/>
  <c r="L6112" i="6" s="1"/>
  <c r="K6113" i="6"/>
  <c r="L6113" i="6" s="1"/>
  <c r="K6114" i="6"/>
  <c r="L6114" i="6" s="1"/>
  <c r="K6115" i="6"/>
  <c r="L6115" i="6" s="1"/>
  <c r="K6116" i="6"/>
  <c r="L6116" i="6" s="1"/>
  <c r="K6117" i="6"/>
  <c r="L6117" i="6" s="1"/>
  <c r="K6118" i="6"/>
  <c r="L6118" i="6" s="1"/>
  <c r="K6119" i="6"/>
  <c r="L6119" i="6" s="1"/>
  <c r="K6120" i="6"/>
  <c r="L6120" i="6" s="1"/>
  <c r="K6121" i="6"/>
  <c r="L6121" i="6" s="1"/>
  <c r="K6122" i="6"/>
  <c r="L6122" i="6" s="1"/>
  <c r="K6123" i="6"/>
  <c r="L6123" i="6" s="1"/>
  <c r="K6124" i="6"/>
  <c r="L6124" i="6" s="1"/>
  <c r="K6125" i="6"/>
  <c r="L6125" i="6" s="1"/>
  <c r="K6126" i="6"/>
  <c r="L6126" i="6" s="1"/>
  <c r="K6127" i="6"/>
  <c r="L6127" i="6" s="1"/>
  <c r="K6128" i="6"/>
  <c r="L6128" i="6" s="1"/>
  <c r="K6129" i="6"/>
  <c r="L6129" i="6" s="1"/>
  <c r="K6130" i="6"/>
  <c r="L6130" i="6" s="1"/>
  <c r="K6131" i="6"/>
  <c r="L6131" i="6" s="1"/>
  <c r="K6132" i="6"/>
  <c r="L6132" i="6" s="1"/>
  <c r="K6133" i="6"/>
  <c r="L6133" i="6" s="1"/>
  <c r="K6134" i="6"/>
  <c r="L6134" i="6" s="1"/>
  <c r="K6135" i="6"/>
  <c r="L6135" i="6" s="1"/>
  <c r="K6136" i="6"/>
  <c r="L6136" i="6" s="1"/>
  <c r="K6137" i="6"/>
  <c r="L6137" i="6" s="1"/>
  <c r="K6138" i="6"/>
  <c r="L6138" i="6" s="1"/>
  <c r="K6139" i="6"/>
  <c r="L6139" i="6" s="1"/>
  <c r="K6140" i="6"/>
  <c r="L6140" i="6" s="1"/>
  <c r="K6141" i="6"/>
  <c r="L6141" i="6" s="1"/>
  <c r="K6142" i="6"/>
  <c r="L6142" i="6" s="1"/>
  <c r="K6143" i="6"/>
  <c r="L6143" i="6" s="1"/>
  <c r="K6144" i="6"/>
  <c r="L6144" i="6" s="1"/>
  <c r="K6145" i="6"/>
  <c r="L6145" i="6" s="1"/>
  <c r="K6146" i="6"/>
  <c r="L6146" i="6" s="1"/>
  <c r="K6147" i="6"/>
  <c r="L6147" i="6" s="1"/>
  <c r="K6148" i="6"/>
  <c r="L6148" i="6" s="1"/>
  <c r="K6149" i="6"/>
  <c r="L6149" i="6" s="1"/>
  <c r="K6150" i="6"/>
  <c r="L6150" i="6" s="1"/>
  <c r="K6151" i="6"/>
  <c r="L6151" i="6" s="1"/>
  <c r="K6152" i="6"/>
  <c r="L6152" i="6" s="1"/>
  <c r="K6153" i="6"/>
  <c r="L6153" i="6" s="1"/>
  <c r="K6154" i="6"/>
  <c r="L6154" i="6" s="1"/>
  <c r="K6155" i="6"/>
  <c r="L6155" i="6" s="1"/>
  <c r="K6156" i="6"/>
  <c r="L6156" i="6" s="1"/>
  <c r="K6157" i="6"/>
  <c r="L6157" i="6" s="1"/>
  <c r="K6158" i="6"/>
  <c r="L6158" i="6" s="1"/>
  <c r="K6159" i="6"/>
  <c r="L6159" i="6" s="1"/>
  <c r="K6160" i="6"/>
  <c r="L6160" i="6" s="1"/>
  <c r="K6161" i="6"/>
  <c r="L6161" i="6" s="1"/>
  <c r="K6162" i="6"/>
  <c r="L6162" i="6" s="1"/>
  <c r="K6163" i="6"/>
  <c r="L6163" i="6" s="1"/>
  <c r="K6164" i="6"/>
  <c r="L6164" i="6" s="1"/>
  <c r="K6165" i="6"/>
  <c r="L6165" i="6" s="1"/>
  <c r="K6166" i="6"/>
  <c r="L6166" i="6" s="1"/>
  <c r="K6167" i="6"/>
  <c r="L6167" i="6" s="1"/>
  <c r="K6168" i="6"/>
  <c r="L6168" i="6" s="1"/>
  <c r="K6169" i="6"/>
  <c r="L6169" i="6" s="1"/>
  <c r="K6170" i="6"/>
  <c r="L6170" i="6" s="1"/>
  <c r="K6171" i="6"/>
  <c r="L6171" i="6" s="1"/>
  <c r="K6172" i="6"/>
  <c r="L6172" i="6" s="1"/>
  <c r="K6173" i="6"/>
  <c r="L6173" i="6" s="1"/>
  <c r="K6174" i="6"/>
  <c r="L6174" i="6" s="1"/>
  <c r="K6175" i="6"/>
  <c r="L6175" i="6" s="1"/>
  <c r="K6176" i="6"/>
  <c r="L6176" i="6" s="1"/>
  <c r="K6177" i="6"/>
  <c r="L6177" i="6" s="1"/>
  <c r="K6178" i="6"/>
  <c r="L6178" i="6" s="1"/>
  <c r="K6179" i="6"/>
  <c r="L6179" i="6" s="1"/>
  <c r="K6180" i="6"/>
  <c r="L6180" i="6" s="1"/>
  <c r="K6181" i="6"/>
  <c r="L6181" i="6" s="1"/>
  <c r="K6182" i="6"/>
  <c r="L6182" i="6" s="1"/>
  <c r="K6183" i="6"/>
  <c r="L6183" i="6" s="1"/>
  <c r="K6184" i="6"/>
  <c r="L6184" i="6" s="1"/>
  <c r="K6185" i="6"/>
  <c r="L6185" i="6" s="1"/>
  <c r="K6186" i="6"/>
  <c r="L6186" i="6" s="1"/>
  <c r="K6187" i="6"/>
  <c r="L6187" i="6" s="1"/>
  <c r="K6188" i="6"/>
  <c r="L6188" i="6" s="1"/>
  <c r="K6189" i="6"/>
  <c r="L6189" i="6" s="1"/>
  <c r="K6190" i="6"/>
  <c r="L6190" i="6" s="1"/>
  <c r="K6191" i="6"/>
  <c r="L6191" i="6" s="1"/>
  <c r="K6192" i="6"/>
  <c r="L6192" i="6" s="1"/>
  <c r="K6193" i="6"/>
  <c r="L6193" i="6" s="1"/>
  <c r="K6194" i="6"/>
  <c r="L6194" i="6" s="1"/>
  <c r="K6195" i="6"/>
  <c r="L6195" i="6" s="1"/>
  <c r="K6196" i="6"/>
  <c r="L6196" i="6" s="1"/>
  <c r="K6197" i="6"/>
  <c r="L6197" i="6" s="1"/>
  <c r="K6198" i="6"/>
  <c r="L6198" i="6" s="1"/>
  <c r="K6199" i="6"/>
  <c r="L6199" i="6" s="1"/>
  <c r="K6200" i="6"/>
  <c r="L6200" i="6" s="1"/>
  <c r="K6201" i="6"/>
  <c r="L6201" i="6" s="1"/>
  <c r="K6202" i="6"/>
  <c r="L6202" i="6" s="1"/>
  <c r="K6203" i="6"/>
  <c r="L6203" i="6" s="1"/>
  <c r="K6204" i="6"/>
  <c r="L6204" i="6" s="1"/>
  <c r="K6205" i="6"/>
  <c r="L6205" i="6" s="1"/>
  <c r="K6206" i="6"/>
  <c r="L6206" i="6" s="1"/>
  <c r="K6207" i="6"/>
  <c r="L6207" i="6" s="1"/>
  <c r="K6208" i="6"/>
  <c r="L6208" i="6" s="1"/>
  <c r="K6209" i="6"/>
  <c r="L6209" i="6" s="1"/>
  <c r="K6210" i="6"/>
  <c r="L6210" i="6" s="1"/>
  <c r="K6211" i="6"/>
  <c r="L6211" i="6" s="1"/>
  <c r="K6212" i="6"/>
  <c r="L6212" i="6" s="1"/>
  <c r="K6213" i="6"/>
  <c r="L6213" i="6" s="1"/>
  <c r="K6214" i="6"/>
  <c r="L6214" i="6" s="1"/>
  <c r="K6215" i="6"/>
  <c r="L6215" i="6" s="1"/>
  <c r="K6216" i="6"/>
  <c r="L6216" i="6" s="1"/>
  <c r="K6217" i="6"/>
  <c r="L6217" i="6" s="1"/>
  <c r="K6218" i="6"/>
  <c r="L6218" i="6" s="1"/>
  <c r="K6219" i="6"/>
  <c r="L6219" i="6" s="1"/>
  <c r="K6220" i="6"/>
  <c r="L6220" i="6" s="1"/>
  <c r="K6221" i="6"/>
  <c r="L6221" i="6" s="1"/>
  <c r="K6222" i="6"/>
  <c r="L6222" i="6" s="1"/>
  <c r="K6223" i="6"/>
  <c r="L6223" i="6" s="1"/>
  <c r="K6224" i="6"/>
  <c r="L6224" i="6" s="1"/>
  <c r="K6225" i="6"/>
  <c r="L6225" i="6" s="1"/>
  <c r="K6226" i="6"/>
  <c r="L6226" i="6" s="1"/>
  <c r="K6227" i="6"/>
  <c r="L6227" i="6" s="1"/>
  <c r="K6228" i="6"/>
  <c r="L6228" i="6" s="1"/>
  <c r="K6229" i="6"/>
  <c r="L6229" i="6" s="1"/>
  <c r="K6230" i="6"/>
  <c r="L6230" i="6" s="1"/>
  <c r="K6231" i="6"/>
  <c r="L6231" i="6" s="1"/>
  <c r="K6232" i="6"/>
  <c r="L6232" i="6" s="1"/>
  <c r="K6233" i="6"/>
  <c r="L6233" i="6" s="1"/>
  <c r="K6234" i="6"/>
  <c r="L6234" i="6" s="1"/>
  <c r="K6235" i="6"/>
  <c r="L6235" i="6" s="1"/>
  <c r="K6236" i="6"/>
  <c r="L6236" i="6" s="1"/>
  <c r="K6237" i="6"/>
  <c r="L6237" i="6" s="1"/>
  <c r="K6238" i="6"/>
  <c r="L6238" i="6" s="1"/>
  <c r="K6239" i="6"/>
  <c r="L6239" i="6" s="1"/>
  <c r="K6240" i="6"/>
  <c r="L6240" i="6" s="1"/>
  <c r="K6241" i="6"/>
  <c r="L6241" i="6" s="1"/>
  <c r="K6242" i="6"/>
  <c r="L6242" i="6" s="1"/>
  <c r="K6243" i="6"/>
  <c r="L6243" i="6" s="1"/>
  <c r="K6244" i="6"/>
  <c r="L6244" i="6" s="1"/>
  <c r="K6245" i="6"/>
  <c r="L6245" i="6" s="1"/>
  <c r="K6246" i="6"/>
  <c r="L6246" i="6" s="1"/>
  <c r="K6247" i="6"/>
  <c r="L6247" i="6" s="1"/>
  <c r="K6248" i="6"/>
  <c r="L6248" i="6" s="1"/>
  <c r="K6249" i="6"/>
  <c r="L6249" i="6" s="1"/>
  <c r="K6250" i="6"/>
  <c r="L6250" i="6" s="1"/>
  <c r="K6251" i="6"/>
  <c r="L6251" i="6" s="1"/>
  <c r="K6252" i="6"/>
  <c r="L6252" i="6" s="1"/>
  <c r="K6253" i="6"/>
  <c r="L6253" i="6" s="1"/>
  <c r="K6254" i="6"/>
  <c r="L6254" i="6" s="1"/>
  <c r="K6255" i="6"/>
  <c r="L6255" i="6" s="1"/>
  <c r="K6256" i="6"/>
  <c r="L6256" i="6" s="1"/>
  <c r="K6257" i="6"/>
  <c r="L6257" i="6" s="1"/>
  <c r="K6258" i="6"/>
  <c r="L6258" i="6" s="1"/>
  <c r="K6259" i="6"/>
  <c r="L6259" i="6" s="1"/>
  <c r="K6260" i="6"/>
  <c r="L6260" i="6" s="1"/>
  <c r="K6261" i="6"/>
  <c r="L6261" i="6" s="1"/>
  <c r="K6262" i="6"/>
  <c r="L6262" i="6" s="1"/>
  <c r="K6263" i="6"/>
  <c r="L6263" i="6" s="1"/>
  <c r="K6264" i="6"/>
  <c r="L6264" i="6" s="1"/>
  <c r="K6265" i="6"/>
  <c r="L6265" i="6" s="1"/>
  <c r="K6266" i="6"/>
  <c r="L6266" i="6" s="1"/>
  <c r="K6267" i="6"/>
  <c r="L6267" i="6" s="1"/>
  <c r="K6268" i="6"/>
  <c r="L6268" i="6" s="1"/>
  <c r="K6269" i="6"/>
  <c r="L6269" i="6" s="1"/>
  <c r="K6270" i="6"/>
  <c r="L6270" i="6" s="1"/>
  <c r="K6271" i="6"/>
  <c r="L6271" i="6" s="1"/>
  <c r="K6272" i="6"/>
  <c r="L6272" i="6" s="1"/>
  <c r="K6273" i="6"/>
  <c r="L6273" i="6" s="1"/>
  <c r="K6274" i="6"/>
  <c r="L6274" i="6" s="1"/>
  <c r="K6275" i="6"/>
  <c r="L6275" i="6" s="1"/>
  <c r="K6276" i="6"/>
  <c r="L6276" i="6" s="1"/>
  <c r="K6277" i="6"/>
  <c r="L6277" i="6" s="1"/>
  <c r="K6278" i="6"/>
  <c r="L6278" i="6" s="1"/>
  <c r="K6279" i="6"/>
  <c r="L6279" i="6" s="1"/>
  <c r="K6280" i="6"/>
  <c r="L6280" i="6" s="1"/>
  <c r="K6281" i="6"/>
  <c r="L6281" i="6" s="1"/>
  <c r="K6282" i="6"/>
  <c r="L6282" i="6" s="1"/>
  <c r="K6283" i="6"/>
  <c r="L6283" i="6" s="1"/>
  <c r="K6284" i="6"/>
  <c r="L6284" i="6" s="1"/>
  <c r="K6285" i="6"/>
  <c r="L6285" i="6" s="1"/>
  <c r="K6286" i="6"/>
  <c r="L6286" i="6" s="1"/>
  <c r="K6287" i="6"/>
  <c r="L6287" i="6" s="1"/>
  <c r="K6288" i="6"/>
  <c r="L6288" i="6" s="1"/>
  <c r="K6289" i="6"/>
  <c r="L6289" i="6" s="1"/>
  <c r="K6290" i="6"/>
  <c r="L6290" i="6" s="1"/>
  <c r="K6291" i="6"/>
  <c r="L6291" i="6" s="1"/>
  <c r="K6292" i="6"/>
  <c r="L6292" i="6" s="1"/>
  <c r="K6293" i="6"/>
  <c r="L6293" i="6" s="1"/>
  <c r="K6294" i="6"/>
  <c r="L6294" i="6" s="1"/>
  <c r="K6295" i="6"/>
  <c r="L6295" i="6" s="1"/>
  <c r="K6296" i="6"/>
  <c r="L6296" i="6" s="1"/>
  <c r="K6297" i="6"/>
  <c r="L6297" i="6" s="1"/>
  <c r="K6298" i="6"/>
  <c r="L6298" i="6" s="1"/>
  <c r="K6299" i="6"/>
  <c r="L6299" i="6" s="1"/>
  <c r="K6300" i="6"/>
  <c r="L6300" i="6" s="1"/>
  <c r="K6301" i="6"/>
  <c r="L6301" i="6" s="1"/>
  <c r="K6302" i="6"/>
  <c r="L6302" i="6" s="1"/>
  <c r="K6303" i="6"/>
  <c r="L6303" i="6" s="1"/>
  <c r="K6304" i="6"/>
  <c r="L6304" i="6" s="1"/>
  <c r="K6305" i="6"/>
  <c r="L6305" i="6" s="1"/>
  <c r="K6306" i="6"/>
  <c r="L6306" i="6" s="1"/>
  <c r="K6307" i="6"/>
  <c r="L6307" i="6" s="1"/>
  <c r="K6308" i="6"/>
  <c r="L6308" i="6" s="1"/>
  <c r="K6309" i="6"/>
  <c r="L6309" i="6" s="1"/>
  <c r="K6310" i="6"/>
  <c r="L6310" i="6" s="1"/>
  <c r="K6311" i="6"/>
  <c r="L6311" i="6" s="1"/>
  <c r="K6312" i="6"/>
  <c r="L6312" i="6" s="1"/>
  <c r="K6313" i="6"/>
  <c r="L6313" i="6" s="1"/>
  <c r="K6314" i="6"/>
  <c r="L6314" i="6" s="1"/>
  <c r="K6315" i="6"/>
  <c r="L6315" i="6" s="1"/>
  <c r="K6316" i="6"/>
  <c r="L6316" i="6" s="1"/>
  <c r="K6317" i="6"/>
  <c r="L6317" i="6" s="1"/>
  <c r="K6318" i="6"/>
  <c r="L6318" i="6" s="1"/>
  <c r="K6319" i="6"/>
  <c r="L6319" i="6" s="1"/>
  <c r="K6320" i="6"/>
  <c r="L6320" i="6" s="1"/>
  <c r="K6321" i="6"/>
  <c r="L6321" i="6" s="1"/>
  <c r="K6322" i="6"/>
  <c r="L6322" i="6" s="1"/>
  <c r="K6323" i="6"/>
  <c r="L6323" i="6" s="1"/>
  <c r="K6324" i="6"/>
  <c r="L6324" i="6" s="1"/>
  <c r="K6325" i="6"/>
  <c r="L6325" i="6" s="1"/>
  <c r="K6326" i="6"/>
  <c r="L6326" i="6" s="1"/>
  <c r="K6327" i="6"/>
  <c r="L6327" i="6" s="1"/>
  <c r="K6328" i="6"/>
  <c r="L6328" i="6" s="1"/>
  <c r="K6329" i="6"/>
  <c r="L6329" i="6" s="1"/>
  <c r="K6330" i="6"/>
  <c r="L6330" i="6" s="1"/>
  <c r="K6331" i="6"/>
  <c r="L6331" i="6" s="1"/>
  <c r="K6332" i="6"/>
  <c r="L6332" i="6" s="1"/>
  <c r="K6333" i="6"/>
  <c r="L6333" i="6" s="1"/>
  <c r="K6334" i="6"/>
  <c r="L6334" i="6" s="1"/>
  <c r="K6335" i="6"/>
  <c r="L6335" i="6" s="1"/>
  <c r="K6336" i="6"/>
  <c r="L6336" i="6" s="1"/>
  <c r="K6337" i="6"/>
  <c r="L6337" i="6" s="1"/>
  <c r="K6338" i="6"/>
  <c r="L6338" i="6" s="1"/>
  <c r="K6339" i="6"/>
  <c r="L6339" i="6" s="1"/>
  <c r="K6340" i="6"/>
  <c r="L6340" i="6" s="1"/>
  <c r="K6341" i="6"/>
  <c r="L6341" i="6" s="1"/>
  <c r="K6342" i="6"/>
  <c r="L6342" i="6" s="1"/>
  <c r="K6343" i="6"/>
  <c r="L6343" i="6" s="1"/>
  <c r="K6344" i="6"/>
  <c r="L6344" i="6" s="1"/>
  <c r="K6345" i="6"/>
  <c r="L6345" i="6" s="1"/>
  <c r="K6346" i="6"/>
  <c r="L6346" i="6" s="1"/>
  <c r="K6347" i="6"/>
  <c r="L6347" i="6" s="1"/>
  <c r="K6348" i="6"/>
  <c r="L6348" i="6" s="1"/>
  <c r="K6349" i="6"/>
  <c r="L6349" i="6" s="1"/>
  <c r="K6350" i="6"/>
  <c r="L6350" i="6" s="1"/>
  <c r="K6351" i="6"/>
  <c r="L6351" i="6" s="1"/>
  <c r="K6352" i="6"/>
  <c r="L6352" i="6" s="1"/>
  <c r="K6353" i="6"/>
  <c r="L6353" i="6" s="1"/>
  <c r="K6354" i="6"/>
  <c r="L6354" i="6" s="1"/>
  <c r="K6355" i="6"/>
  <c r="L6355" i="6" s="1"/>
  <c r="K6356" i="6"/>
  <c r="L6356" i="6" s="1"/>
  <c r="K6357" i="6"/>
  <c r="L6357" i="6" s="1"/>
  <c r="K6358" i="6"/>
  <c r="L6358" i="6" s="1"/>
  <c r="K6359" i="6"/>
  <c r="L6359" i="6" s="1"/>
  <c r="K6360" i="6"/>
  <c r="L6360" i="6" s="1"/>
  <c r="K6361" i="6"/>
  <c r="L6361" i="6" s="1"/>
  <c r="K6362" i="6"/>
  <c r="L6362" i="6" s="1"/>
  <c r="K6363" i="6"/>
  <c r="L6363" i="6" s="1"/>
  <c r="K6364" i="6"/>
  <c r="L6364" i="6" s="1"/>
  <c r="K6365" i="6"/>
  <c r="L6365" i="6" s="1"/>
  <c r="K6366" i="6"/>
  <c r="L6366" i="6" s="1"/>
  <c r="K6367" i="6"/>
  <c r="L6367" i="6" s="1"/>
  <c r="K6368" i="6"/>
  <c r="L6368" i="6" s="1"/>
  <c r="K6369" i="6"/>
  <c r="L6369" i="6" s="1"/>
  <c r="K6370" i="6"/>
  <c r="L6370" i="6" s="1"/>
  <c r="K6371" i="6"/>
  <c r="L6371" i="6" s="1"/>
  <c r="K6372" i="6"/>
  <c r="L6372" i="6" s="1"/>
  <c r="K6373" i="6"/>
  <c r="L6373" i="6" s="1"/>
  <c r="K6374" i="6"/>
  <c r="L6374" i="6" s="1"/>
  <c r="K6375" i="6"/>
  <c r="L6375" i="6" s="1"/>
  <c r="K6376" i="6"/>
  <c r="L6376" i="6" s="1"/>
  <c r="K6377" i="6"/>
  <c r="L6377" i="6" s="1"/>
  <c r="K6378" i="6"/>
  <c r="L6378" i="6" s="1"/>
  <c r="K6379" i="6"/>
  <c r="L6379" i="6" s="1"/>
  <c r="K6380" i="6"/>
  <c r="L6380" i="6" s="1"/>
  <c r="K6381" i="6"/>
  <c r="L6381" i="6" s="1"/>
  <c r="K6382" i="6"/>
  <c r="L6382" i="6" s="1"/>
  <c r="K6383" i="6"/>
  <c r="L6383" i="6" s="1"/>
  <c r="K6384" i="6"/>
  <c r="L6384" i="6" s="1"/>
  <c r="K6385" i="6"/>
  <c r="L6385" i="6" s="1"/>
  <c r="K6386" i="6"/>
  <c r="L6386" i="6" s="1"/>
  <c r="K6387" i="6"/>
  <c r="L6387" i="6" s="1"/>
  <c r="K6388" i="6"/>
  <c r="L6388" i="6" s="1"/>
  <c r="K6389" i="6"/>
  <c r="L6389" i="6" s="1"/>
  <c r="K6390" i="6"/>
  <c r="L6390" i="6" s="1"/>
  <c r="K6391" i="6"/>
  <c r="L6391" i="6" s="1"/>
  <c r="K6392" i="6"/>
  <c r="L6392" i="6" s="1"/>
  <c r="K6393" i="6"/>
  <c r="L6393" i="6" s="1"/>
  <c r="K6394" i="6"/>
  <c r="L6394" i="6" s="1"/>
  <c r="K6395" i="6"/>
  <c r="L6395" i="6" s="1"/>
  <c r="K6396" i="6"/>
  <c r="L6396" i="6" s="1"/>
  <c r="K6397" i="6"/>
  <c r="L6397" i="6" s="1"/>
  <c r="K6398" i="6"/>
  <c r="L6398" i="6" s="1"/>
  <c r="K6399" i="6"/>
  <c r="L6399" i="6" s="1"/>
  <c r="K6400" i="6"/>
  <c r="L6400" i="6" s="1"/>
  <c r="K6401" i="6"/>
  <c r="L6401" i="6" s="1"/>
  <c r="K6402" i="6"/>
  <c r="L6402" i="6" s="1"/>
  <c r="K6403" i="6"/>
  <c r="L6403" i="6" s="1"/>
  <c r="K6404" i="6"/>
  <c r="L6404" i="6" s="1"/>
  <c r="K6405" i="6"/>
  <c r="L6405" i="6" s="1"/>
  <c r="K6406" i="6"/>
  <c r="L6406" i="6" s="1"/>
  <c r="K6407" i="6"/>
  <c r="L6407" i="6" s="1"/>
  <c r="K6408" i="6"/>
  <c r="L6408" i="6" s="1"/>
  <c r="K6409" i="6"/>
  <c r="L6409" i="6" s="1"/>
  <c r="K6410" i="6"/>
  <c r="L6410" i="6" s="1"/>
  <c r="K6411" i="6"/>
  <c r="L6411" i="6" s="1"/>
  <c r="K6412" i="6"/>
  <c r="L6412" i="6" s="1"/>
  <c r="K6413" i="6"/>
  <c r="L6413" i="6" s="1"/>
  <c r="K6414" i="6"/>
  <c r="L6414" i="6" s="1"/>
  <c r="K6415" i="6"/>
  <c r="L6415" i="6" s="1"/>
  <c r="K6416" i="6"/>
  <c r="L6416" i="6" s="1"/>
  <c r="K6417" i="6"/>
  <c r="L6417" i="6" s="1"/>
  <c r="K6418" i="6"/>
  <c r="L6418" i="6" s="1"/>
  <c r="K6419" i="6"/>
  <c r="L6419" i="6" s="1"/>
  <c r="K6420" i="6"/>
  <c r="L6420" i="6" s="1"/>
  <c r="K6421" i="6"/>
  <c r="L6421" i="6" s="1"/>
  <c r="K6422" i="6"/>
  <c r="L6422" i="6" s="1"/>
  <c r="K6423" i="6"/>
  <c r="L6423" i="6" s="1"/>
  <c r="K6424" i="6"/>
  <c r="L6424" i="6" s="1"/>
  <c r="K6425" i="6"/>
  <c r="L6425" i="6" s="1"/>
  <c r="K6426" i="6"/>
  <c r="L6426" i="6" s="1"/>
  <c r="K6427" i="6"/>
  <c r="L6427" i="6" s="1"/>
  <c r="K6428" i="6"/>
  <c r="L6428" i="6" s="1"/>
  <c r="K6429" i="6"/>
  <c r="L6429" i="6" s="1"/>
  <c r="K6430" i="6"/>
  <c r="L6430" i="6" s="1"/>
  <c r="K6431" i="6"/>
  <c r="L6431" i="6" s="1"/>
  <c r="K6432" i="6"/>
  <c r="L6432" i="6" s="1"/>
  <c r="K6433" i="6"/>
  <c r="L6433" i="6" s="1"/>
  <c r="K6434" i="6"/>
  <c r="L6434" i="6" s="1"/>
  <c r="K6435" i="6"/>
  <c r="L6435" i="6" s="1"/>
  <c r="K6436" i="6"/>
  <c r="L6436" i="6" s="1"/>
  <c r="K6437" i="6"/>
  <c r="L6437" i="6" s="1"/>
  <c r="K6438" i="6"/>
  <c r="L6438" i="6" s="1"/>
  <c r="K6439" i="6"/>
  <c r="L6439" i="6" s="1"/>
  <c r="K6440" i="6"/>
  <c r="L6440" i="6" s="1"/>
  <c r="K6441" i="6"/>
  <c r="L6441" i="6" s="1"/>
  <c r="K6442" i="6"/>
  <c r="L6442" i="6" s="1"/>
  <c r="K6443" i="6"/>
  <c r="L6443" i="6" s="1"/>
  <c r="K6444" i="6"/>
  <c r="L6444" i="6" s="1"/>
  <c r="K6445" i="6"/>
  <c r="L6445" i="6" s="1"/>
  <c r="K6446" i="6"/>
  <c r="L6446" i="6" s="1"/>
  <c r="K6447" i="6"/>
  <c r="L6447" i="6" s="1"/>
  <c r="K6448" i="6"/>
  <c r="L6448" i="6" s="1"/>
  <c r="K6449" i="6"/>
  <c r="L6449" i="6" s="1"/>
  <c r="K6450" i="6"/>
  <c r="L6450" i="6" s="1"/>
  <c r="K6451" i="6"/>
  <c r="L6451" i="6" s="1"/>
  <c r="K6452" i="6"/>
  <c r="L6452" i="6" s="1"/>
  <c r="K6453" i="6"/>
  <c r="L6453" i="6" s="1"/>
  <c r="K6454" i="6"/>
  <c r="L6454" i="6" s="1"/>
  <c r="K6455" i="6"/>
  <c r="L6455" i="6" s="1"/>
  <c r="K6456" i="6"/>
  <c r="L6456" i="6" s="1"/>
  <c r="K6457" i="6"/>
  <c r="L6457" i="6" s="1"/>
  <c r="K6458" i="6"/>
  <c r="L6458" i="6" s="1"/>
  <c r="K6459" i="6"/>
  <c r="L6459" i="6" s="1"/>
  <c r="K6460" i="6"/>
  <c r="L6460" i="6" s="1"/>
  <c r="K6461" i="6"/>
  <c r="L6461" i="6" s="1"/>
  <c r="K6462" i="6"/>
  <c r="L6462" i="6" s="1"/>
  <c r="K6463" i="6"/>
  <c r="L6463" i="6" s="1"/>
  <c r="K6464" i="6"/>
  <c r="L6464" i="6" s="1"/>
  <c r="K6465" i="6"/>
  <c r="L6465" i="6" s="1"/>
  <c r="K6466" i="6"/>
  <c r="L6466" i="6" s="1"/>
  <c r="K6467" i="6"/>
  <c r="L6467" i="6" s="1"/>
  <c r="K6468" i="6"/>
  <c r="L6468" i="6" s="1"/>
  <c r="K6469" i="6"/>
  <c r="L6469" i="6" s="1"/>
  <c r="K6470" i="6"/>
  <c r="L6470" i="6" s="1"/>
  <c r="K6471" i="6"/>
  <c r="L6471" i="6" s="1"/>
  <c r="K6472" i="6"/>
  <c r="L6472" i="6" s="1"/>
  <c r="K6473" i="6"/>
  <c r="L6473" i="6" s="1"/>
  <c r="K6474" i="6"/>
  <c r="L6474" i="6" s="1"/>
  <c r="K6475" i="6"/>
  <c r="L6475" i="6" s="1"/>
  <c r="K6476" i="6"/>
  <c r="L6476" i="6" s="1"/>
  <c r="K6477" i="6"/>
  <c r="L6477" i="6" s="1"/>
  <c r="K6478" i="6"/>
  <c r="L6478" i="6" s="1"/>
  <c r="K6479" i="6"/>
  <c r="L6479" i="6" s="1"/>
  <c r="K6480" i="6"/>
  <c r="L6480" i="6" s="1"/>
  <c r="K6481" i="6"/>
  <c r="L6481" i="6" s="1"/>
  <c r="K6482" i="6"/>
  <c r="L6482" i="6" s="1"/>
  <c r="K6483" i="6"/>
  <c r="L6483" i="6" s="1"/>
  <c r="K6484" i="6"/>
  <c r="L6484" i="6" s="1"/>
  <c r="K6485" i="6"/>
  <c r="L6485" i="6" s="1"/>
  <c r="K6486" i="6"/>
  <c r="L6486" i="6" s="1"/>
  <c r="K6487" i="6"/>
  <c r="L6487" i="6" s="1"/>
  <c r="K6488" i="6"/>
  <c r="L6488" i="6" s="1"/>
  <c r="K6489" i="6"/>
  <c r="L6489" i="6" s="1"/>
  <c r="K6490" i="6"/>
  <c r="L6490" i="6" s="1"/>
  <c r="K6491" i="6"/>
  <c r="L6491" i="6" s="1"/>
  <c r="K6492" i="6"/>
  <c r="L6492" i="6" s="1"/>
  <c r="K6493" i="6"/>
  <c r="L6493" i="6" s="1"/>
  <c r="K6494" i="6"/>
  <c r="L6494" i="6" s="1"/>
  <c r="K6495" i="6"/>
  <c r="L6495" i="6" s="1"/>
  <c r="K6496" i="6"/>
  <c r="L6496" i="6" s="1"/>
  <c r="K6497" i="6"/>
  <c r="L6497" i="6" s="1"/>
  <c r="K6498" i="6"/>
  <c r="L6498" i="6" s="1"/>
  <c r="K6499" i="6"/>
  <c r="L6499" i="6" s="1"/>
  <c r="K6500" i="6"/>
  <c r="L6500" i="6" s="1"/>
  <c r="K6501" i="6"/>
  <c r="L6501" i="6" s="1"/>
  <c r="K6502" i="6"/>
  <c r="L6502" i="6" s="1"/>
  <c r="K6503" i="6"/>
  <c r="L6503" i="6" s="1"/>
  <c r="K6504" i="6"/>
  <c r="L6504" i="6" s="1"/>
  <c r="K6505" i="6"/>
  <c r="L6505" i="6" s="1"/>
  <c r="K6506" i="6"/>
  <c r="L6506" i="6" s="1"/>
  <c r="K6507" i="6"/>
  <c r="L6507" i="6" s="1"/>
  <c r="K6508" i="6"/>
  <c r="L6508" i="6" s="1"/>
  <c r="K6509" i="6"/>
  <c r="L6509" i="6" s="1"/>
  <c r="K6510" i="6"/>
  <c r="L6510" i="6" s="1"/>
  <c r="K6511" i="6"/>
  <c r="L6511" i="6" s="1"/>
  <c r="K6512" i="6"/>
  <c r="L6512" i="6" s="1"/>
  <c r="K6513" i="6"/>
  <c r="L6513" i="6" s="1"/>
  <c r="K6514" i="6"/>
  <c r="L6514" i="6" s="1"/>
  <c r="K6515" i="6"/>
  <c r="L6515" i="6" s="1"/>
  <c r="K6516" i="6"/>
  <c r="L6516" i="6" s="1"/>
  <c r="K6517" i="6"/>
  <c r="L6517" i="6" s="1"/>
  <c r="K6518" i="6"/>
  <c r="L6518" i="6" s="1"/>
  <c r="K6519" i="6"/>
  <c r="L6519" i="6" s="1"/>
  <c r="K6520" i="6"/>
  <c r="L6520" i="6" s="1"/>
  <c r="K6521" i="6"/>
  <c r="L6521" i="6" s="1"/>
  <c r="K6522" i="6"/>
  <c r="L6522" i="6" s="1"/>
  <c r="K6523" i="6"/>
  <c r="L6523" i="6" s="1"/>
  <c r="K6524" i="6"/>
  <c r="L6524" i="6" s="1"/>
  <c r="K6525" i="6"/>
  <c r="L6525" i="6" s="1"/>
  <c r="K6526" i="6"/>
  <c r="L6526" i="6" s="1"/>
  <c r="K6527" i="6"/>
  <c r="L6527" i="6" s="1"/>
  <c r="K6528" i="6"/>
  <c r="L6528" i="6" s="1"/>
  <c r="K6529" i="6"/>
  <c r="L6529" i="6" s="1"/>
  <c r="K6530" i="6"/>
  <c r="L6530" i="6" s="1"/>
  <c r="K6531" i="6"/>
  <c r="L6531" i="6" s="1"/>
  <c r="K6532" i="6"/>
  <c r="L6532" i="6" s="1"/>
  <c r="K6533" i="6"/>
  <c r="L6533" i="6" s="1"/>
  <c r="K6534" i="6"/>
  <c r="L6534" i="6" s="1"/>
  <c r="K6535" i="6"/>
  <c r="L6535" i="6" s="1"/>
  <c r="K6536" i="6"/>
  <c r="L6536" i="6" s="1"/>
  <c r="K6537" i="6"/>
  <c r="L6537" i="6" s="1"/>
  <c r="K6538" i="6"/>
  <c r="L6538" i="6" s="1"/>
  <c r="K6539" i="6"/>
  <c r="L6539" i="6" s="1"/>
  <c r="K6540" i="6"/>
  <c r="L6540" i="6" s="1"/>
  <c r="K6541" i="6"/>
  <c r="L6541" i="6" s="1"/>
  <c r="K6542" i="6"/>
  <c r="L6542" i="6" s="1"/>
  <c r="K6543" i="6"/>
  <c r="L6543" i="6" s="1"/>
  <c r="K6544" i="6"/>
  <c r="L6544" i="6" s="1"/>
  <c r="K6545" i="6"/>
  <c r="L6545" i="6" s="1"/>
  <c r="K6546" i="6"/>
  <c r="L6546" i="6" s="1"/>
  <c r="K6547" i="6"/>
  <c r="L6547" i="6" s="1"/>
  <c r="K6548" i="6"/>
  <c r="L6548" i="6" s="1"/>
  <c r="K6549" i="6"/>
  <c r="L6549" i="6" s="1"/>
  <c r="K6550" i="6"/>
  <c r="L6550" i="6" s="1"/>
  <c r="K6551" i="6"/>
  <c r="L6551" i="6" s="1"/>
  <c r="K6552" i="6"/>
  <c r="L6552" i="6" s="1"/>
  <c r="K6553" i="6"/>
  <c r="L6553" i="6" s="1"/>
  <c r="K6554" i="6"/>
  <c r="L6554" i="6" s="1"/>
  <c r="K6555" i="6"/>
  <c r="L6555" i="6" s="1"/>
  <c r="K6556" i="6"/>
  <c r="L6556" i="6" s="1"/>
  <c r="K6557" i="6"/>
  <c r="L6557" i="6" s="1"/>
  <c r="K6558" i="6"/>
  <c r="L6558" i="6" s="1"/>
  <c r="K6559" i="6"/>
  <c r="L6559" i="6" s="1"/>
  <c r="K6560" i="6"/>
  <c r="L6560" i="6" s="1"/>
  <c r="K6561" i="6"/>
  <c r="L6561" i="6" s="1"/>
  <c r="K6562" i="6"/>
  <c r="L6562" i="6" s="1"/>
  <c r="K6563" i="6"/>
  <c r="L6563" i="6" s="1"/>
  <c r="K6564" i="6"/>
  <c r="L6564" i="6" s="1"/>
  <c r="K6565" i="6"/>
  <c r="L6565" i="6" s="1"/>
  <c r="K6566" i="6"/>
  <c r="L6566" i="6" s="1"/>
  <c r="K6567" i="6"/>
  <c r="L6567" i="6" s="1"/>
  <c r="K6568" i="6"/>
  <c r="L6568" i="6" s="1"/>
  <c r="K6569" i="6"/>
  <c r="L6569" i="6" s="1"/>
  <c r="K6570" i="6"/>
  <c r="L6570" i="6" s="1"/>
  <c r="K6571" i="6"/>
  <c r="L6571" i="6" s="1"/>
  <c r="K6572" i="6"/>
  <c r="L6572" i="6" s="1"/>
  <c r="K6573" i="6"/>
  <c r="L6573" i="6" s="1"/>
  <c r="K6574" i="6"/>
  <c r="L6574" i="6" s="1"/>
  <c r="K6575" i="6"/>
  <c r="L6575" i="6" s="1"/>
  <c r="K6576" i="6"/>
  <c r="L6576" i="6" s="1"/>
  <c r="K6577" i="6"/>
  <c r="L6577" i="6" s="1"/>
  <c r="K6578" i="6"/>
  <c r="L6578" i="6" s="1"/>
  <c r="K6579" i="6"/>
  <c r="L6579" i="6" s="1"/>
  <c r="K6580" i="6"/>
  <c r="L6580" i="6" s="1"/>
  <c r="K6581" i="6"/>
  <c r="L6581" i="6" s="1"/>
  <c r="K6582" i="6"/>
  <c r="L6582" i="6" s="1"/>
  <c r="K6583" i="6"/>
  <c r="L6583" i="6" s="1"/>
  <c r="K6584" i="6"/>
  <c r="L6584" i="6" s="1"/>
  <c r="K6585" i="6"/>
  <c r="L6585" i="6" s="1"/>
  <c r="K6586" i="6"/>
  <c r="L6586" i="6" s="1"/>
  <c r="K6587" i="6"/>
  <c r="L6587" i="6" s="1"/>
  <c r="K6588" i="6"/>
  <c r="L6588" i="6" s="1"/>
  <c r="K6589" i="6"/>
  <c r="L6589" i="6" s="1"/>
  <c r="K6590" i="6"/>
  <c r="L6590" i="6" s="1"/>
  <c r="K6591" i="6"/>
  <c r="L6591" i="6" s="1"/>
  <c r="K6592" i="6"/>
  <c r="L6592" i="6" s="1"/>
  <c r="K6593" i="6"/>
  <c r="L6593" i="6" s="1"/>
  <c r="K6594" i="6"/>
  <c r="L6594" i="6" s="1"/>
  <c r="K6595" i="6"/>
  <c r="L6595" i="6" s="1"/>
  <c r="K6596" i="6"/>
  <c r="L6596" i="6" s="1"/>
  <c r="K6597" i="6"/>
  <c r="L6597" i="6" s="1"/>
  <c r="K6598" i="6"/>
  <c r="L6598" i="6" s="1"/>
  <c r="K6599" i="6"/>
  <c r="L6599" i="6" s="1"/>
  <c r="K6600" i="6"/>
  <c r="L6600" i="6" s="1"/>
  <c r="K6601" i="6"/>
  <c r="L6601" i="6" s="1"/>
  <c r="K6602" i="6"/>
  <c r="L6602" i="6" s="1"/>
  <c r="K6603" i="6"/>
  <c r="L6603" i="6" s="1"/>
  <c r="K6604" i="6"/>
  <c r="L6604" i="6" s="1"/>
  <c r="K6605" i="6"/>
  <c r="L6605" i="6" s="1"/>
  <c r="K6606" i="6"/>
  <c r="L6606" i="6" s="1"/>
  <c r="K6607" i="6"/>
  <c r="L6607" i="6" s="1"/>
  <c r="K6608" i="6"/>
  <c r="L6608" i="6" s="1"/>
  <c r="K6609" i="6"/>
  <c r="L6609" i="6" s="1"/>
  <c r="K6610" i="6"/>
  <c r="L6610" i="6" s="1"/>
  <c r="K6611" i="6"/>
  <c r="L6611" i="6" s="1"/>
  <c r="K6612" i="6"/>
  <c r="L6612" i="6" s="1"/>
  <c r="K6613" i="6"/>
  <c r="L6613" i="6" s="1"/>
  <c r="K6614" i="6"/>
  <c r="L6614" i="6" s="1"/>
  <c r="K6615" i="6"/>
  <c r="L6615" i="6" s="1"/>
  <c r="K6616" i="6"/>
  <c r="L6616" i="6" s="1"/>
  <c r="K6617" i="6"/>
  <c r="L6617" i="6" s="1"/>
  <c r="K6618" i="6"/>
  <c r="L6618" i="6" s="1"/>
  <c r="K6619" i="6"/>
  <c r="L6619" i="6" s="1"/>
  <c r="K6620" i="6"/>
  <c r="L6620" i="6" s="1"/>
  <c r="K6621" i="6"/>
  <c r="L6621" i="6" s="1"/>
  <c r="K6622" i="6"/>
  <c r="L6622" i="6" s="1"/>
  <c r="K6623" i="6"/>
  <c r="L6623" i="6" s="1"/>
  <c r="K6624" i="6"/>
  <c r="L6624" i="6" s="1"/>
  <c r="K6625" i="6"/>
  <c r="L6625" i="6" s="1"/>
  <c r="K6626" i="6"/>
  <c r="L6626" i="6" s="1"/>
  <c r="K6627" i="6"/>
  <c r="L6627" i="6" s="1"/>
  <c r="K6628" i="6"/>
  <c r="L6628" i="6" s="1"/>
  <c r="K6629" i="6"/>
  <c r="L6629" i="6" s="1"/>
  <c r="K6630" i="6"/>
  <c r="L6630" i="6" s="1"/>
  <c r="K6631" i="6"/>
  <c r="L6631" i="6" s="1"/>
  <c r="K6632" i="6"/>
  <c r="L6632" i="6" s="1"/>
  <c r="K6633" i="6"/>
  <c r="L6633" i="6" s="1"/>
  <c r="K6634" i="6"/>
  <c r="L6634" i="6" s="1"/>
  <c r="K6635" i="6"/>
  <c r="L6635" i="6" s="1"/>
  <c r="K6636" i="6"/>
  <c r="L6636" i="6" s="1"/>
  <c r="K6637" i="6"/>
  <c r="L6637" i="6" s="1"/>
  <c r="K6638" i="6"/>
  <c r="L6638" i="6" s="1"/>
  <c r="K6639" i="6"/>
  <c r="L6639" i="6" s="1"/>
  <c r="K6640" i="6"/>
  <c r="L6640" i="6" s="1"/>
  <c r="K6641" i="6"/>
  <c r="L6641" i="6" s="1"/>
  <c r="K6642" i="6"/>
  <c r="L6642" i="6" s="1"/>
  <c r="K6643" i="6"/>
  <c r="L6643" i="6" s="1"/>
  <c r="K6644" i="6"/>
  <c r="L6644" i="6" s="1"/>
  <c r="K6645" i="6"/>
  <c r="L6645" i="6" s="1"/>
  <c r="K6646" i="6"/>
  <c r="L6646" i="6" s="1"/>
  <c r="K6647" i="6"/>
  <c r="L6647" i="6" s="1"/>
  <c r="K6648" i="6"/>
  <c r="L6648" i="6" s="1"/>
  <c r="K6649" i="6"/>
  <c r="L6649" i="6" s="1"/>
  <c r="K6650" i="6"/>
  <c r="L6650" i="6" s="1"/>
  <c r="K6651" i="6"/>
  <c r="L6651" i="6" s="1"/>
  <c r="K6652" i="6"/>
  <c r="L6652" i="6" s="1"/>
  <c r="K6653" i="6"/>
  <c r="L6653" i="6" s="1"/>
  <c r="K6654" i="6"/>
  <c r="L6654" i="6" s="1"/>
  <c r="K6655" i="6"/>
  <c r="L6655" i="6" s="1"/>
  <c r="K6656" i="6"/>
  <c r="L6656" i="6" s="1"/>
  <c r="K6657" i="6"/>
  <c r="L6657" i="6" s="1"/>
  <c r="K6658" i="6"/>
  <c r="L6658" i="6" s="1"/>
  <c r="K6659" i="6"/>
  <c r="L6659" i="6" s="1"/>
  <c r="K6660" i="6"/>
  <c r="L6660" i="6" s="1"/>
  <c r="K6661" i="6"/>
  <c r="L6661" i="6" s="1"/>
  <c r="K6662" i="6"/>
  <c r="L6662" i="6" s="1"/>
  <c r="K6663" i="6"/>
  <c r="L6663" i="6" s="1"/>
  <c r="K6664" i="6"/>
  <c r="L6664" i="6" s="1"/>
  <c r="K6665" i="6"/>
  <c r="L6665" i="6" s="1"/>
  <c r="K6666" i="6"/>
  <c r="L6666" i="6" s="1"/>
  <c r="K6667" i="6"/>
  <c r="L6667" i="6" s="1"/>
  <c r="K6668" i="6"/>
  <c r="L6668" i="6" s="1"/>
  <c r="K6669" i="6"/>
  <c r="L6669" i="6" s="1"/>
  <c r="K6670" i="6"/>
  <c r="L6670" i="6" s="1"/>
  <c r="K6671" i="6"/>
  <c r="L6671" i="6" s="1"/>
  <c r="K6672" i="6"/>
  <c r="L6672" i="6" s="1"/>
  <c r="K6673" i="6"/>
  <c r="L6673" i="6" s="1"/>
  <c r="K6674" i="6"/>
  <c r="L6674" i="6" s="1"/>
  <c r="K6675" i="6"/>
  <c r="L6675" i="6" s="1"/>
  <c r="K6676" i="6"/>
  <c r="L6676" i="6" s="1"/>
  <c r="K6677" i="6"/>
  <c r="L6677" i="6" s="1"/>
  <c r="K6678" i="6"/>
  <c r="L6678" i="6" s="1"/>
  <c r="K6679" i="6"/>
  <c r="L6679" i="6" s="1"/>
  <c r="K6680" i="6"/>
  <c r="L6680" i="6" s="1"/>
  <c r="K6681" i="6"/>
  <c r="L6681" i="6" s="1"/>
  <c r="K6682" i="6"/>
  <c r="L6682" i="6" s="1"/>
  <c r="K6683" i="6"/>
  <c r="L6683" i="6" s="1"/>
  <c r="K6684" i="6"/>
  <c r="L6684" i="6" s="1"/>
  <c r="K6685" i="6"/>
  <c r="L6685" i="6" s="1"/>
  <c r="K6686" i="6"/>
  <c r="L6686" i="6" s="1"/>
  <c r="K6687" i="6"/>
  <c r="L6687" i="6" s="1"/>
  <c r="K6688" i="6"/>
  <c r="L6688" i="6" s="1"/>
  <c r="K6689" i="6"/>
  <c r="L6689" i="6" s="1"/>
  <c r="K6690" i="6"/>
  <c r="L6690" i="6" s="1"/>
  <c r="K6691" i="6"/>
  <c r="L6691" i="6" s="1"/>
  <c r="K6692" i="6"/>
  <c r="L6692" i="6" s="1"/>
  <c r="K6693" i="6"/>
  <c r="L6693" i="6" s="1"/>
  <c r="K6694" i="6"/>
  <c r="L6694" i="6" s="1"/>
  <c r="K6695" i="6"/>
  <c r="L6695" i="6" s="1"/>
  <c r="K6696" i="6"/>
  <c r="L6696" i="6" s="1"/>
  <c r="K6697" i="6"/>
  <c r="L6697" i="6" s="1"/>
  <c r="K6698" i="6"/>
  <c r="L6698" i="6" s="1"/>
  <c r="K6699" i="6"/>
  <c r="L6699" i="6" s="1"/>
  <c r="K6700" i="6"/>
  <c r="L6700" i="6" s="1"/>
  <c r="K6701" i="6"/>
  <c r="L6701" i="6" s="1"/>
  <c r="K6702" i="6"/>
  <c r="L6702" i="6" s="1"/>
  <c r="K6703" i="6"/>
  <c r="L6703" i="6" s="1"/>
  <c r="K6704" i="6"/>
  <c r="L6704" i="6" s="1"/>
  <c r="K6705" i="6"/>
  <c r="L6705" i="6" s="1"/>
  <c r="K6706" i="6"/>
  <c r="L6706" i="6" s="1"/>
  <c r="K6707" i="6"/>
  <c r="L6707" i="6" s="1"/>
  <c r="K6708" i="6"/>
  <c r="L6708" i="6" s="1"/>
  <c r="K6709" i="6"/>
  <c r="L6709" i="6" s="1"/>
  <c r="K6710" i="6"/>
  <c r="L6710" i="6" s="1"/>
  <c r="K6711" i="6"/>
  <c r="L6711" i="6" s="1"/>
  <c r="K6712" i="6"/>
  <c r="L6712" i="6" s="1"/>
  <c r="K6713" i="6"/>
  <c r="L6713" i="6" s="1"/>
  <c r="K6714" i="6"/>
  <c r="L6714" i="6" s="1"/>
  <c r="K6715" i="6"/>
  <c r="L6715" i="6" s="1"/>
  <c r="K6716" i="6"/>
  <c r="L6716" i="6" s="1"/>
  <c r="K6717" i="6"/>
  <c r="L6717" i="6" s="1"/>
  <c r="K6718" i="6"/>
  <c r="L6718" i="6" s="1"/>
  <c r="K6719" i="6"/>
  <c r="L6719" i="6" s="1"/>
  <c r="K6720" i="6"/>
  <c r="L6720" i="6" s="1"/>
  <c r="K6721" i="6"/>
  <c r="L6721" i="6" s="1"/>
  <c r="K6722" i="6"/>
  <c r="L6722" i="6" s="1"/>
  <c r="K6723" i="6"/>
  <c r="L6723" i="6" s="1"/>
  <c r="K6724" i="6"/>
  <c r="L6724" i="6" s="1"/>
  <c r="K6725" i="6"/>
  <c r="L6725" i="6" s="1"/>
  <c r="K6726" i="6"/>
  <c r="L6726" i="6" s="1"/>
  <c r="K6727" i="6"/>
  <c r="L6727" i="6" s="1"/>
  <c r="K6728" i="6"/>
  <c r="L6728" i="6" s="1"/>
  <c r="K6729" i="6"/>
  <c r="L6729" i="6" s="1"/>
  <c r="K6730" i="6"/>
  <c r="L6730" i="6" s="1"/>
  <c r="K6731" i="6"/>
  <c r="L6731" i="6" s="1"/>
  <c r="K6732" i="6"/>
  <c r="L6732" i="6" s="1"/>
  <c r="K6733" i="6"/>
  <c r="L6733" i="6" s="1"/>
  <c r="K6734" i="6"/>
  <c r="L6734" i="6" s="1"/>
  <c r="K6735" i="6"/>
  <c r="L6735" i="6" s="1"/>
  <c r="K6736" i="6"/>
  <c r="L6736" i="6" s="1"/>
  <c r="K6737" i="6"/>
  <c r="L6737" i="6" s="1"/>
  <c r="K6738" i="6"/>
  <c r="L6738" i="6" s="1"/>
  <c r="K6739" i="6"/>
  <c r="L6739" i="6" s="1"/>
  <c r="K6740" i="6"/>
  <c r="L6740" i="6" s="1"/>
  <c r="K6741" i="6"/>
  <c r="L6741" i="6" s="1"/>
  <c r="K6742" i="6"/>
  <c r="L6742" i="6" s="1"/>
  <c r="K6743" i="6"/>
  <c r="L6743" i="6" s="1"/>
  <c r="K6744" i="6"/>
  <c r="L6744" i="6" s="1"/>
  <c r="K6745" i="6"/>
  <c r="L6745" i="6" s="1"/>
  <c r="K6746" i="6"/>
  <c r="L6746" i="6" s="1"/>
  <c r="K6747" i="6"/>
  <c r="L6747" i="6" s="1"/>
  <c r="K6748" i="6"/>
  <c r="L6748" i="6" s="1"/>
  <c r="K6749" i="6"/>
  <c r="L6749" i="6" s="1"/>
  <c r="K6750" i="6"/>
  <c r="L6750" i="6" s="1"/>
  <c r="K6751" i="6"/>
  <c r="L6751" i="6" s="1"/>
  <c r="K6752" i="6"/>
  <c r="L6752" i="6" s="1"/>
  <c r="K6753" i="6"/>
  <c r="L6753" i="6" s="1"/>
  <c r="K6754" i="6"/>
  <c r="L6754" i="6" s="1"/>
  <c r="K6755" i="6"/>
  <c r="L6755" i="6" s="1"/>
  <c r="K6756" i="6"/>
  <c r="L6756" i="6" s="1"/>
  <c r="K6757" i="6"/>
  <c r="L6757" i="6" s="1"/>
  <c r="K6758" i="6"/>
  <c r="L6758" i="6" s="1"/>
  <c r="K6759" i="6"/>
  <c r="L6759" i="6" s="1"/>
  <c r="K6760" i="6"/>
  <c r="L6760" i="6" s="1"/>
  <c r="K6761" i="6"/>
  <c r="L6761" i="6" s="1"/>
  <c r="K6762" i="6"/>
  <c r="L6762" i="6" s="1"/>
  <c r="K6763" i="6"/>
  <c r="L6763" i="6" s="1"/>
  <c r="K6764" i="6"/>
  <c r="L6764" i="6" s="1"/>
  <c r="K6765" i="6"/>
  <c r="L6765" i="6" s="1"/>
  <c r="K6766" i="6"/>
  <c r="L6766" i="6" s="1"/>
  <c r="K6767" i="6"/>
  <c r="L6767" i="6" s="1"/>
  <c r="K6768" i="6"/>
  <c r="L6768" i="6" s="1"/>
  <c r="K6769" i="6"/>
  <c r="L6769" i="6" s="1"/>
  <c r="K6770" i="6"/>
  <c r="L6770" i="6" s="1"/>
  <c r="K6771" i="6"/>
  <c r="L6771" i="6" s="1"/>
  <c r="K6772" i="6"/>
  <c r="L6772" i="6" s="1"/>
  <c r="K6773" i="6"/>
  <c r="L6773" i="6" s="1"/>
  <c r="K6774" i="6"/>
  <c r="L6774" i="6" s="1"/>
  <c r="K6775" i="6"/>
  <c r="L6775" i="6" s="1"/>
  <c r="K6776" i="6"/>
  <c r="L6776" i="6" s="1"/>
  <c r="K6777" i="6"/>
  <c r="L6777" i="6" s="1"/>
  <c r="K6778" i="6"/>
  <c r="L6778" i="6" s="1"/>
  <c r="K6779" i="6"/>
  <c r="L6779" i="6" s="1"/>
  <c r="K6780" i="6"/>
  <c r="L6780" i="6" s="1"/>
  <c r="K6781" i="6"/>
  <c r="L6781" i="6" s="1"/>
  <c r="K6782" i="6"/>
  <c r="L6782" i="6" s="1"/>
  <c r="K6783" i="6"/>
  <c r="L6783" i="6" s="1"/>
  <c r="K6784" i="6"/>
  <c r="L6784" i="6" s="1"/>
  <c r="K6785" i="6"/>
  <c r="L6785" i="6" s="1"/>
  <c r="K6786" i="6"/>
  <c r="L6786" i="6" s="1"/>
  <c r="K6787" i="6"/>
  <c r="L6787" i="6" s="1"/>
  <c r="K6788" i="6"/>
  <c r="L6788" i="6" s="1"/>
  <c r="K6789" i="6"/>
  <c r="L6789" i="6" s="1"/>
  <c r="K6790" i="6"/>
  <c r="L6790" i="6" s="1"/>
  <c r="K6791" i="6"/>
  <c r="L6791" i="6" s="1"/>
  <c r="K6792" i="6"/>
  <c r="L6792" i="6" s="1"/>
  <c r="K6793" i="6"/>
  <c r="L6793" i="6" s="1"/>
  <c r="K6794" i="6"/>
  <c r="L6794" i="6" s="1"/>
  <c r="K6795" i="6"/>
  <c r="L6795" i="6" s="1"/>
  <c r="K6796" i="6"/>
  <c r="L6796" i="6" s="1"/>
  <c r="K6797" i="6"/>
  <c r="L6797" i="6" s="1"/>
  <c r="K6798" i="6"/>
  <c r="L6798" i="6" s="1"/>
  <c r="K6799" i="6"/>
  <c r="L6799" i="6" s="1"/>
  <c r="K6800" i="6"/>
  <c r="L6800" i="6" s="1"/>
  <c r="K6801" i="6"/>
  <c r="L6801" i="6" s="1"/>
  <c r="K6802" i="6"/>
  <c r="L6802" i="6" s="1"/>
  <c r="K6803" i="6"/>
  <c r="L6803" i="6" s="1"/>
  <c r="K6804" i="6"/>
  <c r="L6804" i="6" s="1"/>
  <c r="K6805" i="6"/>
  <c r="L6805" i="6" s="1"/>
  <c r="K6806" i="6"/>
  <c r="L6806" i="6" s="1"/>
  <c r="K6807" i="6"/>
  <c r="L6807" i="6" s="1"/>
  <c r="K6808" i="6"/>
  <c r="L6808" i="6" s="1"/>
  <c r="K6809" i="6"/>
  <c r="L6809" i="6" s="1"/>
  <c r="K6810" i="6"/>
  <c r="L6810" i="6" s="1"/>
  <c r="K6811" i="6"/>
  <c r="L6811" i="6" s="1"/>
  <c r="K6812" i="6"/>
  <c r="L6812" i="6" s="1"/>
  <c r="K6813" i="6"/>
  <c r="L6813" i="6" s="1"/>
  <c r="K6814" i="6"/>
  <c r="L6814" i="6" s="1"/>
  <c r="K6815" i="6"/>
  <c r="L6815" i="6" s="1"/>
  <c r="K6816" i="6"/>
  <c r="L6816" i="6" s="1"/>
  <c r="K6817" i="6"/>
  <c r="L6817" i="6" s="1"/>
  <c r="K6818" i="6"/>
  <c r="L6818" i="6" s="1"/>
  <c r="K6819" i="6"/>
  <c r="L6819" i="6" s="1"/>
  <c r="K6820" i="6"/>
  <c r="L6820" i="6" s="1"/>
  <c r="K6821" i="6"/>
  <c r="L6821" i="6" s="1"/>
  <c r="K6822" i="6"/>
  <c r="L6822" i="6" s="1"/>
  <c r="K6823" i="6"/>
  <c r="L6823" i="6" s="1"/>
  <c r="K6824" i="6"/>
  <c r="L6824" i="6" s="1"/>
  <c r="K6825" i="6"/>
  <c r="L6825" i="6" s="1"/>
  <c r="K6826" i="6"/>
  <c r="L6826" i="6" s="1"/>
  <c r="K6827" i="6"/>
  <c r="L6827" i="6" s="1"/>
  <c r="K6828" i="6"/>
  <c r="L6828" i="6" s="1"/>
  <c r="K6829" i="6"/>
  <c r="L6829" i="6" s="1"/>
  <c r="K6830" i="6"/>
  <c r="L6830" i="6" s="1"/>
  <c r="K6831" i="6"/>
  <c r="L6831" i="6" s="1"/>
  <c r="K6832" i="6"/>
  <c r="L6832" i="6" s="1"/>
  <c r="K6833" i="6"/>
  <c r="L6833" i="6" s="1"/>
  <c r="K6834" i="6"/>
  <c r="L6834" i="6" s="1"/>
  <c r="K6835" i="6"/>
  <c r="L6835" i="6" s="1"/>
  <c r="K6836" i="6"/>
  <c r="L6836" i="6" s="1"/>
  <c r="K6837" i="6"/>
  <c r="L6837" i="6" s="1"/>
  <c r="K6838" i="6"/>
  <c r="L6838" i="6" s="1"/>
  <c r="K6839" i="6"/>
  <c r="L6839" i="6" s="1"/>
  <c r="K6840" i="6"/>
  <c r="L6840" i="6" s="1"/>
  <c r="K6841" i="6"/>
  <c r="L6841" i="6" s="1"/>
  <c r="K6842" i="6"/>
  <c r="L6842" i="6" s="1"/>
  <c r="K6843" i="6"/>
  <c r="L6843" i="6" s="1"/>
  <c r="K6844" i="6"/>
  <c r="L6844" i="6" s="1"/>
  <c r="K6845" i="6"/>
  <c r="L6845" i="6" s="1"/>
  <c r="K6846" i="6"/>
  <c r="L6846" i="6" s="1"/>
  <c r="K6847" i="6"/>
  <c r="L6847" i="6" s="1"/>
  <c r="K6848" i="6"/>
  <c r="L6848" i="6" s="1"/>
  <c r="K6849" i="6"/>
  <c r="L6849" i="6" s="1"/>
  <c r="K6850" i="6"/>
  <c r="L6850" i="6" s="1"/>
  <c r="K6851" i="6"/>
  <c r="L6851" i="6" s="1"/>
  <c r="K6852" i="6"/>
  <c r="L6852" i="6" s="1"/>
  <c r="K6853" i="6"/>
  <c r="L6853" i="6" s="1"/>
  <c r="K6854" i="6"/>
  <c r="L6854" i="6" s="1"/>
  <c r="K6855" i="6"/>
  <c r="L6855" i="6" s="1"/>
  <c r="K6856" i="6"/>
  <c r="L6856" i="6" s="1"/>
  <c r="K6857" i="6"/>
  <c r="L6857" i="6" s="1"/>
  <c r="K6858" i="6"/>
  <c r="L6858" i="6" s="1"/>
  <c r="K6859" i="6"/>
  <c r="L6859" i="6" s="1"/>
  <c r="K6860" i="6"/>
  <c r="L6860" i="6" s="1"/>
  <c r="K6861" i="6"/>
  <c r="L6861" i="6" s="1"/>
  <c r="K6862" i="6"/>
  <c r="L6862" i="6" s="1"/>
  <c r="K6863" i="6"/>
  <c r="L6863" i="6" s="1"/>
  <c r="K6864" i="6"/>
  <c r="L6864" i="6" s="1"/>
  <c r="K6865" i="6"/>
  <c r="L6865" i="6" s="1"/>
  <c r="K6866" i="6"/>
  <c r="L6866" i="6" s="1"/>
  <c r="K6867" i="6"/>
  <c r="L6867" i="6" s="1"/>
  <c r="K6868" i="6"/>
  <c r="L6868" i="6" s="1"/>
  <c r="K6869" i="6"/>
  <c r="L6869" i="6" s="1"/>
  <c r="K6870" i="6"/>
  <c r="L6870" i="6" s="1"/>
  <c r="K6871" i="6"/>
  <c r="L6871" i="6" s="1"/>
  <c r="K6872" i="6"/>
  <c r="L6872" i="6" s="1"/>
  <c r="K6873" i="6"/>
  <c r="L6873" i="6" s="1"/>
  <c r="K6874" i="6"/>
  <c r="L6874" i="6" s="1"/>
  <c r="K6875" i="6"/>
  <c r="L6875" i="6" s="1"/>
  <c r="K6876" i="6"/>
  <c r="L6876" i="6" s="1"/>
  <c r="K6877" i="6"/>
  <c r="L6877" i="6" s="1"/>
  <c r="K6878" i="6"/>
  <c r="L6878" i="6" s="1"/>
  <c r="K6879" i="6"/>
  <c r="L6879" i="6" s="1"/>
  <c r="K6880" i="6"/>
  <c r="L6880" i="6" s="1"/>
  <c r="K6881" i="6"/>
  <c r="L6881" i="6" s="1"/>
  <c r="K6882" i="6"/>
  <c r="L6882" i="6" s="1"/>
  <c r="K6883" i="6"/>
  <c r="L6883" i="6" s="1"/>
  <c r="K6884" i="6"/>
  <c r="L6884" i="6" s="1"/>
  <c r="K6885" i="6"/>
  <c r="L6885" i="6" s="1"/>
  <c r="K6886" i="6"/>
  <c r="L6886" i="6" s="1"/>
  <c r="K6887" i="6"/>
  <c r="L6887" i="6" s="1"/>
  <c r="K6888" i="6"/>
  <c r="L6888" i="6" s="1"/>
  <c r="K6889" i="6"/>
  <c r="L6889" i="6" s="1"/>
  <c r="K6890" i="6"/>
  <c r="L6890" i="6" s="1"/>
  <c r="K6891" i="6"/>
  <c r="L6891" i="6" s="1"/>
  <c r="K6892" i="6"/>
  <c r="L6892" i="6" s="1"/>
  <c r="K6893" i="6"/>
  <c r="L6893" i="6" s="1"/>
  <c r="K6894" i="6"/>
  <c r="L6894" i="6" s="1"/>
  <c r="K6895" i="6"/>
  <c r="L6895" i="6" s="1"/>
  <c r="K6896" i="6"/>
  <c r="L6896" i="6" s="1"/>
  <c r="K6897" i="6"/>
  <c r="L6897" i="6" s="1"/>
  <c r="K6898" i="6"/>
  <c r="L6898" i="6" s="1"/>
  <c r="K6899" i="6"/>
  <c r="L6899" i="6" s="1"/>
  <c r="K6900" i="6"/>
  <c r="L6900" i="6" s="1"/>
  <c r="K6901" i="6"/>
  <c r="L6901" i="6" s="1"/>
  <c r="K6902" i="6"/>
  <c r="L6902" i="6" s="1"/>
  <c r="K6903" i="6"/>
  <c r="L6903" i="6" s="1"/>
  <c r="K6904" i="6"/>
  <c r="L6904" i="6" s="1"/>
  <c r="K6905" i="6"/>
  <c r="L6905" i="6" s="1"/>
  <c r="K6906" i="6"/>
  <c r="L6906" i="6" s="1"/>
  <c r="K6907" i="6"/>
  <c r="L6907" i="6" s="1"/>
  <c r="K6908" i="6"/>
  <c r="L6908" i="6" s="1"/>
  <c r="K6909" i="6"/>
  <c r="L6909" i="6" s="1"/>
  <c r="K6910" i="6"/>
  <c r="L6910" i="6" s="1"/>
  <c r="K6911" i="6"/>
  <c r="L6911" i="6" s="1"/>
  <c r="K6912" i="6"/>
  <c r="L6912" i="6" s="1"/>
  <c r="K6913" i="6"/>
  <c r="L6913" i="6" s="1"/>
  <c r="K6914" i="6"/>
  <c r="L6914" i="6" s="1"/>
  <c r="K6915" i="6"/>
  <c r="L6915" i="6" s="1"/>
  <c r="K6916" i="6"/>
  <c r="L6916" i="6" s="1"/>
  <c r="K6917" i="6"/>
  <c r="L6917" i="6" s="1"/>
  <c r="K6918" i="6"/>
  <c r="L6918" i="6" s="1"/>
  <c r="K6919" i="6"/>
  <c r="L6919" i="6" s="1"/>
  <c r="K6920" i="6"/>
  <c r="L6920" i="6" s="1"/>
  <c r="K6921" i="6"/>
  <c r="L6921" i="6" s="1"/>
  <c r="K6922" i="6"/>
  <c r="L6922" i="6" s="1"/>
  <c r="K6923" i="6"/>
  <c r="L6923" i="6" s="1"/>
  <c r="K6924" i="6"/>
  <c r="L6924" i="6" s="1"/>
  <c r="K6925" i="6"/>
  <c r="L6925" i="6" s="1"/>
  <c r="K6926" i="6"/>
  <c r="L6926" i="6" s="1"/>
  <c r="K6927" i="6"/>
  <c r="L6927" i="6" s="1"/>
  <c r="K6928" i="6"/>
  <c r="L6928" i="6" s="1"/>
  <c r="K6929" i="6"/>
  <c r="L6929" i="6" s="1"/>
  <c r="K6930" i="6"/>
  <c r="L6930" i="6" s="1"/>
  <c r="K6931" i="6"/>
  <c r="L6931" i="6" s="1"/>
  <c r="K6932" i="6"/>
  <c r="L6932" i="6" s="1"/>
  <c r="K6933" i="6"/>
  <c r="L6933" i="6" s="1"/>
  <c r="K6934" i="6"/>
  <c r="L6934" i="6" s="1"/>
  <c r="K6935" i="6"/>
  <c r="L6935" i="6" s="1"/>
  <c r="K6936" i="6"/>
  <c r="L6936" i="6" s="1"/>
  <c r="K6937" i="6"/>
  <c r="L6937" i="6" s="1"/>
  <c r="K6938" i="6"/>
  <c r="L6938" i="6" s="1"/>
  <c r="K6939" i="6"/>
  <c r="L6939" i="6" s="1"/>
  <c r="K6940" i="6"/>
  <c r="L6940" i="6" s="1"/>
  <c r="K6941" i="6"/>
  <c r="L6941" i="6" s="1"/>
  <c r="K6942" i="6"/>
  <c r="L6942" i="6" s="1"/>
  <c r="K6943" i="6"/>
  <c r="L6943" i="6" s="1"/>
  <c r="K6944" i="6"/>
  <c r="L6944" i="6" s="1"/>
  <c r="K6945" i="6"/>
  <c r="L6945" i="6" s="1"/>
  <c r="K6946" i="6"/>
  <c r="L6946" i="6" s="1"/>
  <c r="K6947" i="6"/>
  <c r="L6947" i="6" s="1"/>
  <c r="K6948" i="6"/>
  <c r="L6948" i="6" s="1"/>
  <c r="K6949" i="6"/>
  <c r="L6949" i="6" s="1"/>
  <c r="K6950" i="6"/>
  <c r="L6950" i="6" s="1"/>
  <c r="K6951" i="6"/>
  <c r="L6951" i="6" s="1"/>
  <c r="K6952" i="6"/>
  <c r="L6952" i="6" s="1"/>
  <c r="K6953" i="6"/>
  <c r="L6953" i="6" s="1"/>
  <c r="K6954" i="6"/>
  <c r="L6954" i="6" s="1"/>
  <c r="K6955" i="6"/>
  <c r="L6955" i="6" s="1"/>
  <c r="K6956" i="6"/>
  <c r="L6956" i="6" s="1"/>
  <c r="K6957" i="6"/>
  <c r="L6957" i="6" s="1"/>
  <c r="K6958" i="6"/>
  <c r="L6958" i="6" s="1"/>
  <c r="K6959" i="6"/>
  <c r="L6959" i="6" s="1"/>
  <c r="K6960" i="6"/>
  <c r="L6960" i="6" s="1"/>
  <c r="K6961" i="6"/>
  <c r="L6961" i="6" s="1"/>
  <c r="K6962" i="6"/>
  <c r="L6962" i="6" s="1"/>
  <c r="K6963" i="6"/>
  <c r="L6963" i="6" s="1"/>
  <c r="K6964" i="6"/>
  <c r="L6964" i="6" s="1"/>
  <c r="K6965" i="6"/>
  <c r="L6965" i="6" s="1"/>
  <c r="K6966" i="6"/>
  <c r="L6966" i="6" s="1"/>
  <c r="K6967" i="6"/>
  <c r="L6967" i="6" s="1"/>
  <c r="K6968" i="6"/>
  <c r="L6968" i="6" s="1"/>
  <c r="K6969" i="6"/>
  <c r="L6969" i="6" s="1"/>
  <c r="K6970" i="6"/>
  <c r="L6970" i="6" s="1"/>
  <c r="K6971" i="6"/>
  <c r="L6971" i="6" s="1"/>
  <c r="K6972" i="6"/>
  <c r="L6972" i="6" s="1"/>
  <c r="K6973" i="6"/>
  <c r="L6973" i="6" s="1"/>
  <c r="K6974" i="6"/>
  <c r="L6974" i="6" s="1"/>
  <c r="K6975" i="6"/>
  <c r="L6975" i="6" s="1"/>
  <c r="K6976" i="6"/>
  <c r="L6976" i="6" s="1"/>
  <c r="K6977" i="6"/>
  <c r="L6977" i="6" s="1"/>
  <c r="K6978" i="6"/>
  <c r="L6978" i="6" s="1"/>
  <c r="K6979" i="6"/>
  <c r="L6979" i="6" s="1"/>
  <c r="K6980" i="6"/>
  <c r="L6980" i="6" s="1"/>
  <c r="K6981" i="6"/>
  <c r="L6981" i="6" s="1"/>
  <c r="K6982" i="6"/>
  <c r="L6982" i="6" s="1"/>
  <c r="K6983" i="6"/>
  <c r="L6983" i="6" s="1"/>
  <c r="K6984" i="6"/>
  <c r="L6984" i="6" s="1"/>
  <c r="K6985" i="6"/>
  <c r="L6985" i="6" s="1"/>
  <c r="K6986" i="6"/>
  <c r="L6986" i="6" s="1"/>
  <c r="K6987" i="6"/>
  <c r="L6987" i="6" s="1"/>
  <c r="K6988" i="6"/>
  <c r="L6988" i="6" s="1"/>
  <c r="K6989" i="6"/>
  <c r="L6989" i="6" s="1"/>
  <c r="K6990" i="6"/>
  <c r="L6990" i="6" s="1"/>
  <c r="K6991" i="6"/>
  <c r="L6991" i="6" s="1"/>
  <c r="K6992" i="6"/>
  <c r="L6992" i="6" s="1"/>
  <c r="K6993" i="6"/>
  <c r="L6993" i="6" s="1"/>
  <c r="K6994" i="6"/>
  <c r="L6994" i="6" s="1"/>
  <c r="K6995" i="6"/>
  <c r="L6995" i="6" s="1"/>
  <c r="K6996" i="6"/>
  <c r="L6996" i="6" s="1"/>
  <c r="K6997" i="6"/>
  <c r="L6997" i="6" s="1"/>
  <c r="K6998" i="6"/>
  <c r="L6998" i="6" s="1"/>
  <c r="K6999" i="6"/>
  <c r="L6999" i="6" s="1"/>
  <c r="K7000" i="6"/>
  <c r="L7000" i="6" s="1"/>
  <c r="K7001" i="6"/>
  <c r="L7001" i="6" s="1"/>
  <c r="K7002" i="6"/>
  <c r="L7002" i="6" s="1"/>
  <c r="K7003" i="6"/>
  <c r="L7003" i="6" s="1"/>
  <c r="K7004" i="6"/>
  <c r="L7004" i="6" s="1"/>
  <c r="K7005" i="6"/>
  <c r="L7005" i="6" s="1"/>
  <c r="K7006" i="6"/>
  <c r="L7006" i="6" s="1"/>
  <c r="K7007" i="6"/>
  <c r="L7007" i="6" s="1"/>
  <c r="K7008" i="6"/>
  <c r="L7008" i="6" s="1"/>
  <c r="K7009" i="6"/>
  <c r="L7009" i="6" s="1"/>
  <c r="K7010" i="6"/>
  <c r="L7010" i="6" s="1"/>
  <c r="K7011" i="6"/>
  <c r="L7011" i="6" s="1"/>
  <c r="K7012" i="6"/>
  <c r="L7012" i="6" s="1"/>
  <c r="K7013" i="6"/>
  <c r="L7013" i="6" s="1"/>
  <c r="K7014" i="6"/>
  <c r="L7014" i="6" s="1"/>
  <c r="K7015" i="6"/>
  <c r="L7015" i="6" s="1"/>
  <c r="K7016" i="6"/>
  <c r="L7016" i="6" s="1"/>
  <c r="K7017" i="6"/>
  <c r="L7017" i="6" s="1"/>
  <c r="K7018" i="6"/>
  <c r="L7018" i="6" s="1"/>
  <c r="K7019" i="6"/>
  <c r="L7019" i="6" s="1"/>
  <c r="K7020" i="6"/>
  <c r="L7020" i="6" s="1"/>
  <c r="K7021" i="6"/>
  <c r="L7021" i="6" s="1"/>
  <c r="K7022" i="6"/>
  <c r="L7022" i="6" s="1"/>
  <c r="K7023" i="6"/>
  <c r="L7023" i="6" s="1"/>
  <c r="K7024" i="6"/>
  <c r="L7024" i="6" s="1"/>
  <c r="K7025" i="6"/>
  <c r="L7025" i="6" s="1"/>
  <c r="K7026" i="6"/>
  <c r="L7026" i="6" s="1"/>
  <c r="K7027" i="6"/>
  <c r="L7027" i="6" s="1"/>
  <c r="K7028" i="6"/>
  <c r="L7028" i="6" s="1"/>
  <c r="K7029" i="6"/>
  <c r="L7029" i="6" s="1"/>
  <c r="K7030" i="6"/>
  <c r="L7030" i="6" s="1"/>
  <c r="K7031" i="6"/>
  <c r="L7031" i="6" s="1"/>
  <c r="K7032" i="6"/>
  <c r="L7032" i="6" s="1"/>
  <c r="K7033" i="6"/>
  <c r="L7033" i="6" s="1"/>
  <c r="K7034" i="6"/>
  <c r="L7034" i="6" s="1"/>
  <c r="K7035" i="6"/>
  <c r="L7035" i="6" s="1"/>
  <c r="K7036" i="6"/>
  <c r="L7036" i="6" s="1"/>
  <c r="K7037" i="6"/>
  <c r="L7037" i="6" s="1"/>
  <c r="K7038" i="6"/>
  <c r="L7038" i="6" s="1"/>
  <c r="K7039" i="6"/>
  <c r="L7039" i="6" s="1"/>
  <c r="K7040" i="6"/>
  <c r="L7040" i="6" s="1"/>
  <c r="K7041" i="6"/>
  <c r="L7041" i="6" s="1"/>
  <c r="K7042" i="6"/>
  <c r="L7042" i="6" s="1"/>
  <c r="K7043" i="6"/>
  <c r="L7043" i="6" s="1"/>
  <c r="K7044" i="6"/>
  <c r="L7044" i="6" s="1"/>
  <c r="K7045" i="6"/>
  <c r="L7045" i="6" s="1"/>
  <c r="K7046" i="6"/>
  <c r="L7046" i="6" s="1"/>
  <c r="K7047" i="6"/>
  <c r="L7047" i="6" s="1"/>
  <c r="K7048" i="6"/>
  <c r="L7048" i="6" s="1"/>
  <c r="K7049" i="6"/>
  <c r="L7049" i="6" s="1"/>
  <c r="K7050" i="6"/>
  <c r="L7050" i="6" s="1"/>
  <c r="K7051" i="6"/>
  <c r="L7051" i="6" s="1"/>
  <c r="K7052" i="6"/>
  <c r="L7052" i="6" s="1"/>
  <c r="K7053" i="6"/>
  <c r="L7053" i="6" s="1"/>
  <c r="K7054" i="6"/>
  <c r="L7054" i="6" s="1"/>
  <c r="K7055" i="6"/>
  <c r="L7055" i="6" s="1"/>
  <c r="K7056" i="6"/>
  <c r="L7056" i="6" s="1"/>
  <c r="K7057" i="6"/>
  <c r="L7057" i="6" s="1"/>
  <c r="K7058" i="6"/>
  <c r="L7058" i="6" s="1"/>
  <c r="K7059" i="6"/>
  <c r="L7059" i="6" s="1"/>
  <c r="K7060" i="6"/>
  <c r="L7060" i="6" s="1"/>
  <c r="K7061" i="6"/>
  <c r="L7061" i="6" s="1"/>
  <c r="K7062" i="6"/>
  <c r="L7062" i="6" s="1"/>
  <c r="K7063" i="6"/>
  <c r="L7063" i="6" s="1"/>
  <c r="K7064" i="6"/>
  <c r="L7064" i="6" s="1"/>
  <c r="K7065" i="6"/>
  <c r="L7065" i="6" s="1"/>
  <c r="K7066" i="6"/>
  <c r="L7066" i="6" s="1"/>
  <c r="K7067" i="6"/>
  <c r="L7067" i="6" s="1"/>
  <c r="K7068" i="6"/>
  <c r="L7068" i="6" s="1"/>
  <c r="K7069" i="6"/>
  <c r="L7069" i="6" s="1"/>
  <c r="K7070" i="6"/>
  <c r="L7070" i="6" s="1"/>
  <c r="K7071" i="6"/>
  <c r="L7071" i="6" s="1"/>
  <c r="K7072" i="6"/>
  <c r="L7072" i="6" s="1"/>
  <c r="K7073" i="6"/>
  <c r="L7073" i="6" s="1"/>
  <c r="K7074" i="6"/>
  <c r="L7074" i="6" s="1"/>
  <c r="K7075" i="6"/>
  <c r="L7075" i="6" s="1"/>
  <c r="K7076" i="6"/>
  <c r="L7076" i="6" s="1"/>
  <c r="K7077" i="6"/>
  <c r="L7077" i="6" s="1"/>
  <c r="K7078" i="6"/>
  <c r="L7078" i="6" s="1"/>
  <c r="K7079" i="6"/>
  <c r="L7079" i="6" s="1"/>
  <c r="K7080" i="6"/>
  <c r="L7080" i="6" s="1"/>
  <c r="K7081" i="6"/>
  <c r="L7081" i="6" s="1"/>
  <c r="K7082" i="6"/>
  <c r="L7082" i="6" s="1"/>
  <c r="K7083" i="6"/>
  <c r="L7083" i="6" s="1"/>
  <c r="K7084" i="6"/>
  <c r="L7084" i="6" s="1"/>
  <c r="K7085" i="6"/>
  <c r="L7085" i="6" s="1"/>
  <c r="K7086" i="6"/>
  <c r="L7086" i="6" s="1"/>
  <c r="K7087" i="6"/>
  <c r="L7087" i="6" s="1"/>
  <c r="K7088" i="6"/>
  <c r="L7088" i="6" s="1"/>
  <c r="K7089" i="6"/>
  <c r="L7089" i="6" s="1"/>
  <c r="K7090" i="6"/>
  <c r="L7090" i="6" s="1"/>
  <c r="K7091" i="6"/>
  <c r="L7091" i="6" s="1"/>
  <c r="K7092" i="6"/>
  <c r="L7092" i="6" s="1"/>
  <c r="K7093" i="6"/>
  <c r="L7093" i="6" s="1"/>
  <c r="K7094" i="6"/>
  <c r="L7094" i="6" s="1"/>
  <c r="K7095" i="6"/>
  <c r="L7095" i="6" s="1"/>
  <c r="K7096" i="6"/>
  <c r="L7096" i="6" s="1"/>
  <c r="K7097" i="6"/>
  <c r="L7097" i="6" s="1"/>
  <c r="K7098" i="6"/>
  <c r="L7098" i="6" s="1"/>
  <c r="K7099" i="6"/>
  <c r="L7099" i="6" s="1"/>
  <c r="K7100" i="6"/>
  <c r="L7100" i="6" s="1"/>
  <c r="K7101" i="6"/>
  <c r="L7101" i="6" s="1"/>
  <c r="K7102" i="6"/>
  <c r="L7102" i="6" s="1"/>
  <c r="K7103" i="6"/>
  <c r="L7103" i="6" s="1"/>
  <c r="K7104" i="6"/>
  <c r="L7104" i="6" s="1"/>
  <c r="K7105" i="6"/>
  <c r="L7105" i="6" s="1"/>
  <c r="K7106" i="6"/>
  <c r="L7106" i="6" s="1"/>
  <c r="K7107" i="6"/>
  <c r="L7107" i="6" s="1"/>
  <c r="K7108" i="6"/>
  <c r="L7108" i="6" s="1"/>
  <c r="K7109" i="6"/>
  <c r="L7109" i="6" s="1"/>
  <c r="K7110" i="6"/>
  <c r="L7110" i="6" s="1"/>
  <c r="K7111" i="6"/>
  <c r="L7111" i="6" s="1"/>
  <c r="K7112" i="6"/>
  <c r="L7112" i="6" s="1"/>
  <c r="K7113" i="6"/>
  <c r="L7113" i="6" s="1"/>
  <c r="K7114" i="6"/>
  <c r="L7114" i="6" s="1"/>
  <c r="K7115" i="6"/>
  <c r="L7115" i="6" s="1"/>
  <c r="K7116" i="6"/>
  <c r="L7116" i="6" s="1"/>
  <c r="K7117" i="6"/>
  <c r="L7117" i="6" s="1"/>
  <c r="K7118" i="6"/>
  <c r="L7118" i="6" s="1"/>
  <c r="K7119" i="6"/>
  <c r="L7119" i="6" s="1"/>
  <c r="K7120" i="6"/>
  <c r="L7120" i="6" s="1"/>
  <c r="K7121" i="6"/>
  <c r="L7121" i="6" s="1"/>
  <c r="K7122" i="6"/>
  <c r="L7122" i="6" s="1"/>
  <c r="K7123" i="6"/>
  <c r="L7123" i="6" s="1"/>
  <c r="K7124" i="6"/>
  <c r="L7124" i="6" s="1"/>
  <c r="K7125" i="6"/>
  <c r="L7125" i="6" s="1"/>
  <c r="K7126" i="6"/>
  <c r="L7126" i="6" s="1"/>
  <c r="K7127" i="6"/>
  <c r="L7127" i="6" s="1"/>
  <c r="K7128" i="6"/>
  <c r="L7128" i="6" s="1"/>
  <c r="K7129" i="6"/>
  <c r="L7129" i="6" s="1"/>
  <c r="K7130" i="6"/>
  <c r="L7130" i="6" s="1"/>
  <c r="K7131" i="6"/>
  <c r="L7131" i="6" s="1"/>
  <c r="K7132" i="6"/>
  <c r="L7132" i="6" s="1"/>
  <c r="K7133" i="6"/>
  <c r="L7133" i="6" s="1"/>
  <c r="K7134" i="6"/>
  <c r="L7134" i="6" s="1"/>
  <c r="K7135" i="6"/>
  <c r="L7135" i="6" s="1"/>
  <c r="K7136" i="6"/>
  <c r="L7136" i="6" s="1"/>
  <c r="K7137" i="6"/>
  <c r="L7137" i="6" s="1"/>
  <c r="K7138" i="6"/>
  <c r="L7138" i="6" s="1"/>
  <c r="K7139" i="6"/>
  <c r="L7139" i="6" s="1"/>
  <c r="K7140" i="6"/>
  <c r="L7140" i="6" s="1"/>
  <c r="K7141" i="6"/>
  <c r="L7141" i="6" s="1"/>
  <c r="K7142" i="6"/>
  <c r="L7142" i="6" s="1"/>
  <c r="K7143" i="6"/>
  <c r="L7143" i="6" s="1"/>
  <c r="K7144" i="6"/>
  <c r="L7144" i="6" s="1"/>
  <c r="K7145" i="6"/>
  <c r="L7145" i="6" s="1"/>
  <c r="K7146" i="6"/>
  <c r="L7146" i="6" s="1"/>
  <c r="K7147" i="6"/>
  <c r="L7147" i="6" s="1"/>
  <c r="K7148" i="6"/>
  <c r="L7148" i="6" s="1"/>
  <c r="K7149" i="6"/>
  <c r="L7149" i="6" s="1"/>
  <c r="K7150" i="6"/>
  <c r="L7150" i="6" s="1"/>
  <c r="K7151" i="6"/>
  <c r="L7151" i="6" s="1"/>
  <c r="K7152" i="6"/>
  <c r="L7152" i="6" s="1"/>
  <c r="K7153" i="6"/>
  <c r="L7153" i="6" s="1"/>
  <c r="K7154" i="6"/>
  <c r="L7154" i="6" s="1"/>
  <c r="K7155" i="6"/>
  <c r="L7155" i="6" s="1"/>
  <c r="K7156" i="6"/>
  <c r="L7156" i="6" s="1"/>
  <c r="K7157" i="6"/>
  <c r="L7157" i="6" s="1"/>
  <c r="K7158" i="6"/>
  <c r="L7158" i="6" s="1"/>
  <c r="K7159" i="6"/>
  <c r="L7159" i="6" s="1"/>
  <c r="K7160" i="6"/>
  <c r="L7160" i="6" s="1"/>
  <c r="K7161" i="6"/>
  <c r="L7161" i="6" s="1"/>
  <c r="K7162" i="6"/>
  <c r="L7162" i="6" s="1"/>
  <c r="K7163" i="6"/>
  <c r="L7163" i="6" s="1"/>
  <c r="K7164" i="6"/>
  <c r="L7164" i="6" s="1"/>
  <c r="K7165" i="6"/>
  <c r="L7165" i="6" s="1"/>
  <c r="K7166" i="6"/>
  <c r="L7166" i="6" s="1"/>
  <c r="K7167" i="6"/>
  <c r="L7167" i="6" s="1"/>
  <c r="K7168" i="6"/>
  <c r="L7168" i="6" s="1"/>
  <c r="K7169" i="6"/>
  <c r="L7169" i="6" s="1"/>
  <c r="K7170" i="6"/>
  <c r="L7170" i="6" s="1"/>
  <c r="K7171" i="6"/>
  <c r="L7171" i="6" s="1"/>
  <c r="K7172" i="6"/>
  <c r="L7172" i="6" s="1"/>
  <c r="K7173" i="6"/>
  <c r="L7173" i="6" s="1"/>
  <c r="K7174" i="6"/>
  <c r="L7174" i="6" s="1"/>
  <c r="K7175" i="6"/>
  <c r="L7175" i="6" s="1"/>
  <c r="K7176" i="6"/>
  <c r="L7176" i="6" s="1"/>
  <c r="K7177" i="6"/>
  <c r="L7177" i="6" s="1"/>
  <c r="K7178" i="6"/>
  <c r="L7178" i="6" s="1"/>
  <c r="K7179" i="6"/>
  <c r="L7179" i="6" s="1"/>
  <c r="K7180" i="6"/>
  <c r="L7180" i="6" s="1"/>
  <c r="K7181" i="6"/>
  <c r="L7181" i="6" s="1"/>
  <c r="K7182" i="6"/>
  <c r="L7182" i="6" s="1"/>
  <c r="K7183" i="6"/>
  <c r="L7183" i="6" s="1"/>
  <c r="K7184" i="6"/>
  <c r="L7184" i="6" s="1"/>
  <c r="K7185" i="6"/>
  <c r="L7185" i="6" s="1"/>
  <c r="K7186" i="6"/>
  <c r="L7186" i="6" s="1"/>
  <c r="K7187" i="6"/>
  <c r="L7187" i="6" s="1"/>
  <c r="K7188" i="6"/>
  <c r="L7188" i="6" s="1"/>
  <c r="K7189" i="6"/>
  <c r="L7189" i="6" s="1"/>
  <c r="K7190" i="6"/>
  <c r="L7190" i="6" s="1"/>
  <c r="K7191" i="6"/>
  <c r="L7191" i="6" s="1"/>
  <c r="K7192" i="6"/>
  <c r="L7192" i="6" s="1"/>
  <c r="K7193" i="6"/>
  <c r="L7193" i="6" s="1"/>
  <c r="K7194" i="6"/>
  <c r="L7194" i="6" s="1"/>
  <c r="K7195" i="6"/>
  <c r="L7195" i="6" s="1"/>
  <c r="K7196" i="6"/>
  <c r="L7196" i="6" s="1"/>
  <c r="K7197" i="6"/>
  <c r="L7197" i="6" s="1"/>
  <c r="K7198" i="6"/>
  <c r="L7198" i="6" s="1"/>
  <c r="K7199" i="6"/>
  <c r="L7199" i="6" s="1"/>
  <c r="K7200" i="6"/>
  <c r="L7200" i="6" s="1"/>
  <c r="K7201" i="6"/>
  <c r="L7201" i="6" s="1"/>
  <c r="K7202" i="6"/>
  <c r="L7202" i="6" s="1"/>
  <c r="K7203" i="6"/>
  <c r="L7203" i="6" s="1"/>
  <c r="K7204" i="6"/>
  <c r="L7204" i="6" s="1"/>
  <c r="K7205" i="6"/>
  <c r="L7205" i="6" s="1"/>
  <c r="K7206" i="6"/>
  <c r="L7206" i="6" s="1"/>
  <c r="K7207" i="6"/>
  <c r="L7207" i="6" s="1"/>
  <c r="K7208" i="6"/>
  <c r="L7208" i="6" s="1"/>
  <c r="K7209" i="6"/>
  <c r="L7209" i="6" s="1"/>
  <c r="K7210" i="6"/>
  <c r="L7210" i="6" s="1"/>
  <c r="K7211" i="6"/>
  <c r="L7211" i="6" s="1"/>
  <c r="K7212" i="6"/>
  <c r="L7212" i="6" s="1"/>
  <c r="K7213" i="6"/>
  <c r="L7213" i="6" s="1"/>
  <c r="K7214" i="6"/>
  <c r="L7214" i="6" s="1"/>
  <c r="K7215" i="6"/>
  <c r="L7215" i="6" s="1"/>
  <c r="K7216" i="6"/>
  <c r="L7216" i="6" s="1"/>
  <c r="K7217" i="6"/>
  <c r="L7217" i="6" s="1"/>
  <c r="K7218" i="6"/>
  <c r="L7218" i="6" s="1"/>
  <c r="K7219" i="6"/>
  <c r="L7219" i="6" s="1"/>
  <c r="K7220" i="6"/>
  <c r="L7220" i="6" s="1"/>
  <c r="K7221" i="6"/>
  <c r="L7221" i="6" s="1"/>
  <c r="K7222" i="6"/>
  <c r="L7222" i="6" s="1"/>
  <c r="K7223" i="6"/>
  <c r="L7223" i="6" s="1"/>
  <c r="K7224" i="6"/>
  <c r="L7224" i="6" s="1"/>
  <c r="K7225" i="6"/>
  <c r="L7225" i="6" s="1"/>
  <c r="K7226" i="6"/>
  <c r="L7226" i="6" s="1"/>
  <c r="K7227" i="6"/>
  <c r="L7227" i="6" s="1"/>
  <c r="K7228" i="6"/>
  <c r="L7228" i="6" s="1"/>
  <c r="K7229" i="6"/>
  <c r="L7229" i="6" s="1"/>
  <c r="K7230" i="6"/>
  <c r="L7230" i="6" s="1"/>
  <c r="K7231" i="6"/>
  <c r="L7231" i="6" s="1"/>
  <c r="K7232" i="6"/>
  <c r="L7232" i="6" s="1"/>
  <c r="K7233" i="6"/>
  <c r="L7233" i="6" s="1"/>
  <c r="K7234" i="6"/>
  <c r="L7234" i="6" s="1"/>
  <c r="K7235" i="6"/>
  <c r="L7235" i="6" s="1"/>
  <c r="K7236" i="6"/>
  <c r="L7236" i="6" s="1"/>
  <c r="K7237" i="6"/>
  <c r="L7237" i="6" s="1"/>
  <c r="K7238" i="6"/>
  <c r="L7238" i="6" s="1"/>
  <c r="K7239" i="6"/>
  <c r="L7239" i="6" s="1"/>
  <c r="K7240" i="6"/>
  <c r="L7240" i="6" s="1"/>
  <c r="K7241" i="6"/>
  <c r="L7241" i="6" s="1"/>
  <c r="K7242" i="6"/>
  <c r="L7242" i="6" s="1"/>
  <c r="K7243" i="6"/>
  <c r="L7243" i="6" s="1"/>
  <c r="K7244" i="6"/>
  <c r="L7244" i="6" s="1"/>
  <c r="K7245" i="6"/>
  <c r="L7245" i="6" s="1"/>
  <c r="K7246" i="6"/>
  <c r="L7246" i="6" s="1"/>
  <c r="K7247" i="6"/>
  <c r="L7247" i="6" s="1"/>
  <c r="K7248" i="6"/>
  <c r="L7248" i="6" s="1"/>
  <c r="K7249" i="6"/>
  <c r="L7249" i="6" s="1"/>
  <c r="K7250" i="6"/>
  <c r="L7250" i="6" s="1"/>
  <c r="K7251" i="6"/>
  <c r="L7251" i="6" s="1"/>
  <c r="K7252" i="6"/>
  <c r="L7252" i="6" s="1"/>
  <c r="K7253" i="6"/>
  <c r="L7253" i="6" s="1"/>
  <c r="K7254" i="6"/>
  <c r="L7254" i="6" s="1"/>
  <c r="K7255" i="6"/>
  <c r="L7255" i="6" s="1"/>
  <c r="K7256" i="6"/>
  <c r="L7256" i="6" s="1"/>
  <c r="K7257" i="6"/>
  <c r="L7257" i="6" s="1"/>
  <c r="K7258" i="6"/>
  <c r="L7258" i="6" s="1"/>
  <c r="K7259" i="6"/>
  <c r="L7259" i="6" s="1"/>
  <c r="K7260" i="6"/>
  <c r="L7260" i="6" s="1"/>
  <c r="K7261" i="6"/>
  <c r="L7261" i="6" s="1"/>
  <c r="K7262" i="6"/>
  <c r="L7262" i="6" s="1"/>
  <c r="K7263" i="6"/>
  <c r="L7263" i="6" s="1"/>
  <c r="K7264" i="6"/>
  <c r="L7264" i="6" s="1"/>
  <c r="K7265" i="6"/>
  <c r="L7265" i="6" s="1"/>
  <c r="K7266" i="6"/>
  <c r="L7266" i="6" s="1"/>
  <c r="K7267" i="6"/>
  <c r="L7267" i="6" s="1"/>
  <c r="K7268" i="6"/>
  <c r="L7268" i="6" s="1"/>
  <c r="K7269" i="6"/>
  <c r="L7269" i="6" s="1"/>
  <c r="K7270" i="6"/>
  <c r="L7270" i="6" s="1"/>
  <c r="K7271" i="6"/>
  <c r="L7271" i="6" s="1"/>
  <c r="K7272" i="6"/>
  <c r="L7272" i="6" s="1"/>
  <c r="K7273" i="6"/>
  <c r="L7273" i="6" s="1"/>
  <c r="K7274" i="6"/>
  <c r="L7274" i="6" s="1"/>
  <c r="K7275" i="6"/>
  <c r="L7275" i="6" s="1"/>
  <c r="K7276" i="6"/>
  <c r="L7276" i="6" s="1"/>
  <c r="K7277" i="6"/>
  <c r="L7277" i="6" s="1"/>
  <c r="K7278" i="6"/>
  <c r="L7278" i="6" s="1"/>
  <c r="K7279" i="6"/>
  <c r="L7279" i="6" s="1"/>
  <c r="K7280" i="6"/>
  <c r="L7280" i="6" s="1"/>
  <c r="K7281" i="6"/>
  <c r="L7281" i="6" s="1"/>
  <c r="K7282" i="6"/>
  <c r="L7282" i="6" s="1"/>
  <c r="K7283" i="6"/>
  <c r="L7283" i="6" s="1"/>
  <c r="K7284" i="6"/>
  <c r="L7284" i="6" s="1"/>
  <c r="K7285" i="6"/>
  <c r="L7285" i="6" s="1"/>
  <c r="K7286" i="6"/>
  <c r="L7286" i="6" s="1"/>
  <c r="K7287" i="6"/>
  <c r="L7287" i="6" s="1"/>
  <c r="K7288" i="6"/>
  <c r="L7288" i="6" s="1"/>
  <c r="K7289" i="6"/>
  <c r="L7289" i="6" s="1"/>
  <c r="K7290" i="6"/>
  <c r="L7290" i="6" s="1"/>
  <c r="K7291" i="6"/>
  <c r="L7291" i="6" s="1"/>
  <c r="K7292" i="6"/>
  <c r="L7292" i="6" s="1"/>
  <c r="K7293" i="6"/>
  <c r="L7293" i="6" s="1"/>
  <c r="K7294" i="6"/>
  <c r="L7294" i="6" s="1"/>
  <c r="K7295" i="6"/>
  <c r="L7295" i="6" s="1"/>
  <c r="K7296" i="6"/>
  <c r="L7296" i="6" s="1"/>
  <c r="K7297" i="6"/>
  <c r="L7297" i="6" s="1"/>
  <c r="K7298" i="6"/>
  <c r="L7298" i="6" s="1"/>
  <c r="K7299" i="6"/>
  <c r="L7299" i="6" s="1"/>
  <c r="K7300" i="6"/>
  <c r="L7300" i="6" s="1"/>
  <c r="K7301" i="6"/>
  <c r="L7301" i="6" s="1"/>
  <c r="K7302" i="6"/>
  <c r="L7302" i="6" s="1"/>
  <c r="K7303" i="6"/>
  <c r="L7303" i="6" s="1"/>
  <c r="K7304" i="6"/>
  <c r="L7304" i="6" s="1"/>
  <c r="K7305" i="6"/>
  <c r="L7305" i="6" s="1"/>
  <c r="K7306" i="6"/>
  <c r="L7306" i="6" s="1"/>
  <c r="K7307" i="6"/>
  <c r="L7307" i="6" s="1"/>
  <c r="K7308" i="6"/>
  <c r="L7308" i="6" s="1"/>
  <c r="K7309" i="6"/>
  <c r="L7309" i="6" s="1"/>
  <c r="K7310" i="6"/>
  <c r="L7310" i="6" s="1"/>
  <c r="K7311" i="6"/>
  <c r="L7311" i="6" s="1"/>
  <c r="K7312" i="6"/>
  <c r="L7312" i="6" s="1"/>
  <c r="K7313" i="6"/>
  <c r="L7313" i="6" s="1"/>
  <c r="K7314" i="6"/>
  <c r="L7314" i="6" s="1"/>
  <c r="K7315" i="6"/>
  <c r="L7315" i="6" s="1"/>
  <c r="K7316" i="6"/>
  <c r="L7316" i="6" s="1"/>
  <c r="K7317" i="6"/>
  <c r="L7317" i="6" s="1"/>
  <c r="K7318" i="6"/>
  <c r="L7318" i="6" s="1"/>
  <c r="K7319" i="6"/>
  <c r="L7319" i="6" s="1"/>
  <c r="K7320" i="6"/>
  <c r="L7320" i="6" s="1"/>
  <c r="K7321" i="6"/>
  <c r="L7321" i="6" s="1"/>
  <c r="K7322" i="6"/>
  <c r="L7322" i="6" s="1"/>
  <c r="K7323" i="6"/>
  <c r="L7323" i="6" s="1"/>
  <c r="K7324" i="6"/>
  <c r="L7324" i="6" s="1"/>
  <c r="K7325" i="6"/>
  <c r="L7325" i="6" s="1"/>
  <c r="K7326" i="6"/>
  <c r="L7326" i="6" s="1"/>
  <c r="K7327" i="6"/>
  <c r="L7327" i="6" s="1"/>
  <c r="K7328" i="6"/>
  <c r="L7328" i="6" s="1"/>
  <c r="K7329" i="6"/>
  <c r="L7329" i="6" s="1"/>
  <c r="K7330" i="6"/>
  <c r="L7330" i="6" s="1"/>
  <c r="K7331" i="6"/>
  <c r="L7331" i="6" s="1"/>
  <c r="K7332" i="6"/>
  <c r="L7332" i="6" s="1"/>
  <c r="K7333" i="6"/>
  <c r="L7333" i="6" s="1"/>
  <c r="K7334" i="6"/>
  <c r="L7334" i="6" s="1"/>
  <c r="K7335" i="6"/>
  <c r="L7335" i="6" s="1"/>
  <c r="K7336" i="6"/>
  <c r="L7336" i="6" s="1"/>
  <c r="K7337" i="6"/>
  <c r="L7337" i="6" s="1"/>
  <c r="K7338" i="6"/>
  <c r="L7338" i="6" s="1"/>
  <c r="K7339" i="6"/>
  <c r="L7339" i="6" s="1"/>
  <c r="K7340" i="6"/>
  <c r="L7340" i="6" s="1"/>
  <c r="K7341" i="6"/>
  <c r="L7341" i="6" s="1"/>
  <c r="K7342" i="6"/>
  <c r="L7342" i="6" s="1"/>
  <c r="K7343" i="6"/>
  <c r="L7343" i="6" s="1"/>
  <c r="K7344" i="6"/>
  <c r="L7344" i="6" s="1"/>
  <c r="K7345" i="6"/>
  <c r="L7345" i="6" s="1"/>
  <c r="K7346" i="6"/>
  <c r="L7346" i="6" s="1"/>
  <c r="K7347" i="6"/>
  <c r="L7347" i="6" s="1"/>
  <c r="K7348" i="6"/>
  <c r="L7348" i="6" s="1"/>
  <c r="K7349" i="6"/>
  <c r="L7349" i="6" s="1"/>
  <c r="K7350" i="6"/>
  <c r="L7350" i="6" s="1"/>
  <c r="K7351" i="6"/>
  <c r="L7351" i="6" s="1"/>
  <c r="K7352" i="6"/>
  <c r="L7352" i="6" s="1"/>
  <c r="K7353" i="6"/>
  <c r="L7353" i="6" s="1"/>
  <c r="K7354" i="6"/>
  <c r="L7354" i="6" s="1"/>
  <c r="K7355" i="6"/>
  <c r="L7355" i="6" s="1"/>
  <c r="K7356" i="6"/>
  <c r="L7356" i="6" s="1"/>
  <c r="K7357" i="6"/>
  <c r="L7357" i="6" s="1"/>
  <c r="K7358" i="6"/>
  <c r="L7358" i="6" s="1"/>
  <c r="K7359" i="6"/>
  <c r="L7359" i="6" s="1"/>
  <c r="K7360" i="6"/>
  <c r="L7360" i="6" s="1"/>
  <c r="K7361" i="6"/>
  <c r="L7361" i="6" s="1"/>
  <c r="K7362" i="6"/>
  <c r="L7362" i="6" s="1"/>
  <c r="K7363" i="6"/>
  <c r="L7363" i="6" s="1"/>
  <c r="K7364" i="6"/>
  <c r="L7364" i="6" s="1"/>
  <c r="K7365" i="6"/>
  <c r="L7365" i="6" s="1"/>
  <c r="K7366" i="6"/>
  <c r="L7366" i="6" s="1"/>
  <c r="K7367" i="6"/>
  <c r="L7367" i="6" s="1"/>
  <c r="K7368" i="6"/>
  <c r="L7368" i="6" s="1"/>
  <c r="K7369" i="6"/>
  <c r="L7369" i="6" s="1"/>
  <c r="K7370" i="6"/>
  <c r="L7370" i="6" s="1"/>
  <c r="K7371" i="6"/>
  <c r="L7371" i="6" s="1"/>
  <c r="K7372" i="6"/>
  <c r="L7372" i="6" s="1"/>
  <c r="K7373" i="6"/>
  <c r="L7373" i="6" s="1"/>
  <c r="K7374" i="6"/>
  <c r="L7374" i="6" s="1"/>
  <c r="K7375" i="6"/>
  <c r="L7375" i="6" s="1"/>
  <c r="K7376" i="6"/>
  <c r="L7376" i="6" s="1"/>
  <c r="K7377" i="6"/>
  <c r="L7377" i="6" s="1"/>
  <c r="K7378" i="6"/>
  <c r="L7378" i="6" s="1"/>
  <c r="K7379" i="6"/>
  <c r="L7379" i="6" s="1"/>
  <c r="K7380" i="6"/>
  <c r="L7380" i="6" s="1"/>
  <c r="K7381" i="6"/>
  <c r="L7381" i="6" s="1"/>
  <c r="K7382" i="6"/>
  <c r="L7382" i="6" s="1"/>
  <c r="K7383" i="6"/>
  <c r="L7383" i="6" s="1"/>
  <c r="K7384" i="6"/>
  <c r="L7384" i="6" s="1"/>
  <c r="K7385" i="6"/>
  <c r="L7385" i="6" s="1"/>
  <c r="K7386" i="6"/>
  <c r="L7386" i="6" s="1"/>
  <c r="K7387" i="6"/>
  <c r="L7387" i="6" s="1"/>
  <c r="K7388" i="6"/>
  <c r="L7388" i="6" s="1"/>
  <c r="K7389" i="6"/>
  <c r="L7389" i="6" s="1"/>
  <c r="K7390" i="6"/>
  <c r="L7390" i="6" s="1"/>
  <c r="K7391" i="6"/>
  <c r="L7391" i="6" s="1"/>
  <c r="K7392" i="6"/>
  <c r="L7392" i="6" s="1"/>
  <c r="K7393" i="6"/>
  <c r="L7393" i="6" s="1"/>
  <c r="K7394" i="6"/>
  <c r="L7394" i="6" s="1"/>
  <c r="K7395" i="6"/>
  <c r="L7395" i="6" s="1"/>
  <c r="K7396" i="6"/>
  <c r="L7396" i="6" s="1"/>
  <c r="K7397" i="6"/>
  <c r="L7397" i="6" s="1"/>
  <c r="K7398" i="6"/>
  <c r="L7398" i="6" s="1"/>
  <c r="K7399" i="6"/>
  <c r="L7399" i="6" s="1"/>
  <c r="K7400" i="6"/>
  <c r="L7400" i="6" s="1"/>
  <c r="K7401" i="6"/>
  <c r="L7401" i="6" s="1"/>
  <c r="K7402" i="6"/>
  <c r="L7402" i="6" s="1"/>
  <c r="K7403" i="6"/>
  <c r="L7403" i="6" s="1"/>
  <c r="K7404" i="6"/>
  <c r="L7404" i="6" s="1"/>
  <c r="K7405" i="6"/>
  <c r="L7405" i="6" s="1"/>
  <c r="K7406" i="6"/>
  <c r="L7406" i="6" s="1"/>
  <c r="K7407" i="6"/>
  <c r="L7407" i="6" s="1"/>
  <c r="K7408" i="6"/>
  <c r="L7408" i="6" s="1"/>
  <c r="K7409" i="6"/>
  <c r="L7409" i="6" s="1"/>
  <c r="K7410" i="6"/>
  <c r="L7410" i="6" s="1"/>
  <c r="K7411" i="6"/>
  <c r="L7411" i="6" s="1"/>
  <c r="K7412" i="6"/>
  <c r="L7412" i="6" s="1"/>
  <c r="K7413" i="6"/>
  <c r="L7413" i="6" s="1"/>
  <c r="K7414" i="6"/>
  <c r="L7414" i="6" s="1"/>
  <c r="K7415" i="6"/>
  <c r="L7415" i="6" s="1"/>
  <c r="K7416" i="6"/>
  <c r="L7416" i="6" s="1"/>
  <c r="K7417" i="6"/>
  <c r="L7417" i="6" s="1"/>
  <c r="K7418" i="6"/>
  <c r="L7418" i="6" s="1"/>
  <c r="K7419" i="6"/>
  <c r="L7419" i="6" s="1"/>
  <c r="K7420" i="6"/>
  <c r="L7420" i="6" s="1"/>
  <c r="K7421" i="6"/>
  <c r="L7421" i="6" s="1"/>
  <c r="K7422" i="6"/>
  <c r="L7422" i="6" s="1"/>
  <c r="K7423" i="6"/>
  <c r="L7423" i="6" s="1"/>
  <c r="K7424" i="6"/>
  <c r="L7424" i="6" s="1"/>
  <c r="K7425" i="6"/>
  <c r="L7425" i="6" s="1"/>
  <c r="K7426" i="6"/>
  <c r="L7426" i="6" s="1"/>
  <c r="K7427" i="6"/>
  <c r="L7427" i="6" s="1"/>
  <c r="K7428" i="6"/>
  <c r="L7428" i="6" s="1"/>
  <c r="K7429" i="6"/>
  <c r="L7429" i="6" s="1"/>
  <c r="K7430" i="6"/>
  <c r="L7430" i="6" s="1"/>
  <c r="K7431" i="6"/>
  <c r="L7431" i="6" s="1"/>
  <c r="K7432" i="6"/>
  <c r="L7432" i="6" s="1"/>
  <c r="K7433" i="6"/>
  <c r="L7433" i="6" s="1"/>
  <c r="K7434" i="6"/>
  <c r="L7434" i="6" s="1"/>
  <c r="K7435" i="6"/>
  <c r="L7435" i="6" s="1"/>
  <c r="K7436" i="6"/>
  <c r="L7436" i="6" s="1"/>
  <c r="K7437" i="6"/>
  <c r="L7437" i="6" s="1"/>
  <c r="K7438" i="6"/>
  <c r="L7438" i="6" s="1"/>
  <c r="K7439" i="6"/>
  <c r="L7439" i="6" s="1"/>
  <c r="K7440" i="6"/>
  <c r="L7440" i="6" s="1"/>
  <c r="K7441" i="6"/>
  <c r="L7441" i="6" s="1"/>
  <c r="K7442" i="6"/>
  <c r="L7442" i="6" s="1"/>
  <c r="K7443" i="6"/>
  <c r="L7443" i="6" s="1"/>
  <c r="K7444" i="6"/>
  <c r="L7444" i="6" s="1"/>
  <c r="K7445" i="6"/>
  <c r="L7445" i="6" s="1"/>
  <c r="K7446" i="6"/>
  <c r="L7446" i="6" s="1"/>
  <c r="K7447" i="6"/>
  <c r="L7447" i="6" s="1"/>
  <c r="K7448" i="6"/>
  <c r="L7448" i="6" s="1"/>
  <c r="K7449" i="6"/>
  <c r="L7449" i="6" s="1"/>
  <c r="K7450" i="6"/>
  <c r="L7450" i="6" s="1"/>
  <c r="K7451" i="6"/>
  <c r="L7451" i="6" s="1"/>
  <c r="K7452" i="6"/>
  <c r="L7452" i="6" s="1"/>
  <c r="K7453" i="6"/>
  <c r="L7453" i="6" s="1"/>
  <c r="K7454" i="6"/>
  <c r="L7454" i="6" s="1"/>
  <c r="K7455" i="6"/>
  <c r="L7455" i="6" s="1"/>
  <c r="K7456" i="6"/>
  <c r="L7456" i="6" s="1"/>
  <c r="K7457" i="6"/>
  <c r="L7457" i="6" s="1"/>
  <c r="K7458" i="6"/>
  <c r="L7458" i="6" s="1"/>
  <c r="K7459" i="6"/>
  <c r="L7459" i="6" s="1"/>
  <c r="K7460" i="6"/>
  <c r="L7460" i="6" s="1"/>
  <c r="K7461" i="6"/>
  <c r="L7461" i="6" s="1"/>
  <c r="K7462" i="6"/>
  <c r="L7462" i="6" s="1"/>
  <c r="K7463" i="6"/>
  <c r="L7463" i="6" s="1"/>
  <c r="K7464" i="6"/>
  <c r="L7464" i="6" s="1"/>
  <c r="K7465" i="6"/>
  <c r="L7465" i="6" s="1"/>
  <c r="K7466" i="6"/>
  <c r="L7466" i="6" s="1"/>
  <c r="K7467" i="6"/>
  <c r="L7467" i="6" s="1"/>
  <c r="K7468" i="6"/>
  <c r="L7468" i="6" s="1"/>
  <c r="K7469" i="6"/>
  <c r="L7469" i="6" s="1"/>
  <c r="K7470" i="6"/>
  <c r="L7470" i="6" s="1"/>
  <c r="K7471" i="6"/>
  <c r="L7471" i="6" s="1"/>
  <c r="K7472" i="6"/>
  <c r="L7472" i="6" s="1"/>
  <c r="K7473" i="6"/>
  <c r="L7473" i="6" s="1"/>
  <c r="K7474" i="6"/>
  <c r="L7474" i="6" s="1"/>
  <c r="K7475" i="6"/>
  <c r="L7475" i="6" s="1"/>
  <c r="K7476" i="6"/>
  <c r="L7476" i="6" s="1"/>
  <c r="K7477" i="6"/>
  <c r="L7477" i="6" s="1"/>
  <c r="K7478" i="6"/>
  <c r="L7478" i="6" s="1"/>
  <c r="K7479" i="6"/>
  <c r="L7479" i="6" s="1"/>
  <c r="K7480" i="6"/>
  <c r="L7480" i="6" s="1"/>
  <c r="K7481" i="6"/>
  <c r="L7481" i="6" s="1"/>
  <c r="K7482" i="6"/>
  <c r="L7482" i="6" s="1"/>
  <c r="K7483" i="6"/>
  <c r="L7483" i="6" s="1"/>
  <c r="K7484" i="6"/>
  <c r="L7484" i="6" s="1"/>
  <c r="K7485" i="6"/>
  <c r="L7485" i="6" s="1"/>
  <c r="K7486" i="6"/>
  <c r="L7486" i="6" s="1"/>
  <c r="K7487" i="6"/>
  <c r="L7487" i="6" s="1"/>
  <c r="K7488" i="6"/>
  <c r="L7488" i="6" s="1"/>
  <c r="K7489" i="6"/>
  <c r="L7489" i="6" s="1"/>
  <c r="K7490" i="6"/>
  <c r="L7490" i="6" s="1"/>
  <c r="K7491" i="6"/>
  <c r="L7491" i="6" s="1"/>
  <c r="K7492" i="6"/>
  <c r="L7492" i="6" s="1"/>
  <c r="K7493" i="6"/>
  <c r="L7493" i="6" s="1"/>
  <c r="K7494" i="6"/>
  <c r="L7494" i="6" s="1"/>
  <c r="K7495" i="6"/>
  <c r="L7495" i="6" s="1"/>
  <c r="K7496" i="6"/>
  <c r="L7496" i="6" s="1"/>
  <c r="K7497" i="6"/>
  <c r="L7497" i="6" s="1"/>
  <c r="K7498" i="6"/>
  <c r="L7498" i="6" s="1"/>
  <c r="K7499" i="6"/>
  <c r="L7499" i="6" s="1"/>
  <c r="K7500" i="6"/>
  <c r="L7500" i="6" s="1"/>
  <c r="K7501" i="6"/>
  <c r="L7501" i="6" s="1"/>
  <c r="K7502" i="6"/>
  <c r="L7502" i="6" s="1"/>
  <c r="K7503" i="6"/>
  <c r="L7503" i="6" s="1"/>
  <c r="K7504" i="6"/>
  <c r="L7504" i="6" s="1"/>
  <c r="K7505" i="6"/>
  <c r="L7505" i="6" s="1"/>
  <c r="K7506" i="6"/>
  <c r="L7506" i="6" s="1"/>
  <c r="K7507" i="6"/>
  <c r="L7507" i="6" s="1"/>
  <c r="K7508" i="6"/>
  <c r="L7508" i="6" s="1"/>
  <c r="K7509" i="6"/>
  <c r="L7509" i="6" s="1"/>
  <c r="K7510" i="6"/>
  <c r="L7510" i="6" s="1"/>
  <c r="K7511" i="6"/>
  <c r="L7511" i="6" s="1"/>
  <c r="K7512" i="6"/>
  <c r="L7512" i="6" s="1"/>
  <c r="K7513" i="6"/>
  <c r="L7513" i="6" s="1"/>
  <c r="K7514" i="6"/>
  <c r="L7514" i="6" s="1"/>
  <c r="K7515" i="6"/>
  <c r="L7515" i="6" s="1"/>
  <c r="K7516" i="6"/>
  <c r="L7516" i="6" s="1"/>
  <c r="K7517" i="6"/>
  <c r="L7517" i="6" s="1"/>
  <c r="K7518" i="6"/>
  <c r="L7518" i="6" s="1"/>
  <c r="K7519" i="6"/>
  <c r="L7519" i="6" s="1"/>
  <c r="K7520" i="6"/>
  <c r="L7520" i="6" s="1"/>
  <c r="K7521" i="6"/>
  <c r="L7521" i="6" s="1"/>
  <c r="K7522" i="6"/>
  <c r="L7522" i="6" s="1"/>
  <c r="K7523" i="6"/>
  <c r="L7523" i="6" s="1"/>
  <c r="K7524" i="6"/>
  <c r="L7524" i="6" s="1"/>
  <c r="K7525" i="6"/>
  <c r="L7525" i="6" s="1"/>
  <c r="K7526" i="6"/>
  <c r="L7526" i="6" s="1"/>
  <c r="K7527" i="6"/>
  <c r="L7527" i="6" s="1"/>
  <c r="K7528" i="6"/>
  <c r="L7528" i="6" s="1"/>
  <c r="K7529" i="6"/>
  <c r="L7529" i="6" s="1"/>
  <c r="K7530" i="6"/>
  <c r="L7530" i="6" s="1"/>
  <c r="K7531" i="6"/>
  <c r="L7531" i="6" s="1"/>
  <c r="K7532" i="6"/>
  <c r="L7532" i="6" s="1"/>
  <c r="K7533" i="6"/>
  <c r="L7533" i="6" s="1"/>
  <c r="K7534" i="6"/>
  <c r="L7534" i="6" s="1"/>
  <c r="K7535" i="6"/>
  <c r="L7535" i="6" s="1"/>
  <c r="K7536" i="6"/>
  <c r="L7536" i="6" s="1"/>
  <c r="K7537" i="6"/>
  <c r="L7537" i="6" s="1"/>
  <c r="K7538" i="6"/>
  <c r="L7538" i="6" s="1"/>
  <c r="K7539" i="6"/>
  <c r="L7539" i="6" s="1"/>
  <c r="K7540" i="6"/>
  <c r="L7540" i="6" s="1"/>
  <c r="K7541" i="6"/>
  <c r="L7541" i="6" s="1"/>
  <c r="K7542" i="6"/>
  <c r="L7542" i="6" s="1"/>
  <c r="K7543" i="6"/>
  <c r="L7543" i="6" s="1"/>
  <c r="K7544" i="6"/>
  <c r="L7544" i="6" s="1"/>
  <c r="K7545" i="6"/>
  <c r="L7545" i="6" s="1"/>
  <c r="K7546" i="6"/>
  <c r="L7546" i="6" s="1"/>
  <c r="K7547" i="6"/>
  <c r="L7547" i="6" s="1"/>
  <c r="K7548" i="6"/>
  <c r="L7548" i="6" s="1"/>
  <c r="K7549" i="6"/>
  <c r="L7549" i="6" s="1"/>
  <c r="K7550" i="6"/>
  <c r="L7550" i="6" s="1"/>
  <c r="K7551" i="6"/>
  <c r="L7551" i="6" s="1"/>
  <c r="K7552" i="6"/>
  <c r="L7552" i="6" s="1"/>
  <c r="K7553" i="6"/>
  <c r="L7553" i="6" s="1"/>
  <c r="K7554" i="6"/>
  <c r="L7554" i="6" s="1"/>
  <c r="K7555" i="6"/>
  <c r="L7555" i="6" s="1"/>
  <c r="K7556" i="6"/>
  <c r="L7556" i="6" s="1"/>
  <c r="K7557" i="6"/>
  <c r="L7557" i="6" s="1"/>
  <c r="K7558" i="6"/>
  <c r="L7558" i="6" s="1"/>
  <c r="K7559" i="6"/>
  <c r="L7559" i="6" s="1"/>
  <c r="K7560" i="6"/>
  <c r="L7560" i="6" s="1"/>
  <c r="K7561" i="6"/>
  <c r="L7561" i="6" s="1"/>
  <c r="K7562" i="6"/>
  <c r="L7562" i="6" s="1"/>
  <c r="K7563" i="6"/>
  <c r="L7563" i="6" s="1"/>
  <c r="K7564" i="6"/>
  <c r="L7564" i="6" s="1"/>
  <c r="K7565" i="6"/>
  <c r="L7565" i="6" s="1"/>
  <c r="K7566" i="6"/>
  <c r="L7566" i="6" s="1"/>
  <c r="K7567" i="6"/>
  <c r="L7567" i="6" s="1"/>
  <c r="K7568" i="6"/>
  <c r="L7568" i="6" s="1"/>
  <c r="K7569" i="6"/>
  <c r="L7569" i="6" s="1"/>
  <c r="K7570" i="6"/>
  <c r="L7570" i="6" s="1"/>
  <c r="K7571" i="6"/>
  <c r="L7571" i="6" s="1"/>
  <c r="K7572" i="6"/>
  <c r="L7572" i="6" s="1"/>
  <c r="K7573" i="6"/>
  <c r="L7573" i="6" s="1"/>
  <c r="K7574" i="6"/>
  <c r="L7574" i="6" s="1"/>
  <c r="K7575" i="6"/>
  <c r="L7575" i="6" s="1"/>
  <c r="K7576" i="6"/>
  <c r="L7576" i="6" s="1"/>
  <c r="K7577" i="6"/>
  <c r="L7577" i="6" s="1"/>
  <c r="K7578" i="6"/>
  <c r="L7578" i="6" s="1"/>
  <c r="K7579" i="6"/>
  <c r="L7579" i="6" s="1"/>
  <c r="K7580" i="6"/>
  <c r="L7580" i="6" s="1"/>
  <c r="K7581" i="6"/>
  <c r="L7581" i="6" s="1"/>
  <c r="K7582" i="6"/>
  <c r="L7582" i="6" s="1"/>
  <c r="K7583" i="6"/>
  <c r="L7583" i="6" s="1"/>
  <c r="K7584" i="6"/>
  <c r="L7584" i="6" s="1"/>
  <c r="K7585" i="6"/>
  <c r="L7585" i="6" s="1"/>
  <c r="K7586" i="6"/>
  <c r="L7586" i="6" s="1"/>
  <c r="K7587" i="6"/>
  <c r="L7587" i="6" s="1"/>
  <c r="K7588" i="6"/>
  <c r="L7588" i="6" s="1"/>
  <c r="K7589" i="6"/>
  <c r="L7589" i="6" s="1"/>
  <c r="K7590" i="6"/>
  <c r="L7590" i="6" s="1"/>
  <c r="K7591" i="6"/>
  <c r="L7591" i="6" s="1"/>
  <c r="K7592" i="6"/>
  <c r="L7592" i="6" s="1"/>
  <c r="K7593" i="6"/>
  <c r="L7593" i="6" s="1"/>
  <c r="K7594" i="6"/>
  <c r="L7594" i="6" s="1"/>
  <c r="K7595" i="6"/>
  <c r="L7595" i="6" s="1"/>
  <c r="K7596" i="6"/>
  <c r="L7596" i="6" s="1"/>
  <c r="K7597" i="6"/>
  <c r="L7597" i="6" s="1"/>
  <c r="K7598" i="6"/>
  <c r="L7598" i="6" s="1"/>
  <c r="K7599" i="6"/>
  <c r="L7599" i="6" s="1"/>
  <c r="K7600" i="6"/>
  <c r="L7600" i="6" s="1"/>
  <c r="K7601" i="6"/>
  <c r="L7601" i="6" s="1"/>
  <c r="K7602" i="6"/>
  <c r="L7602" i="6" s="1"/>
  <c r="K7603" i="6"/>
  <c r="L7603" i="6" s="1"/>
  <c r="K7604" i="6"/>
  <c r="L7604" i="6" s="1"/>
  <c r="K7605" i="6"/>
  <c r="L7605" i="6" s="1"/>
  <c r="K7606" i="6"/>
  <c r="L7606" i="6" s="1"/>
  <c r="K7607" i="6"/>
  <c r="L7607" i="6" s="1"/>
  <c r="K7608" i="6"/>
  <c r="L7608" i="6" s="1"/>
  <c r="K7609" i="6"/>
  <c r="L7609" i="6" s="1"/>
  <c r="K7610" i="6"/>
  <c r="L7610" i="6" s="1"/>
  <c r="K7611" i="6"/>
  <c r="L7611" i="6" s="1"/>
  <c r="K7612" i="6"/>
  <c r="L7612" i="6" s="1"/>
  <c r="K7613" i="6"/>
  <c r="L7613" i="6" s="1"/>
  <c r="K7614" i="6"/>
  <c r="L7614" i="6" s="1"/>
  <c r="K7615" i="6"/>
  <c r="L7615" i="6" s="1"/>
  <c r="K7616" i="6"/>
  <c r="L7616" i="6" s="1"/>
  <c r="K7617" i="6"/>
  <c r="L7617" i="6" s="1"/>
  <c r="K7618" i="6"/>
  <c r="L7618" i="6" s="1"/>
  <c r="K7619" i="6"/>
  <c r="L7619" i="6" s="1"/>
  <c r="K7620" i="6"/>
  <c r="L7620" i="6" s="1"/>
  <c r="K7621" i="6"/>
  <c r="L7621" i="6" s="1"/>
  <c r="K7622" i="6"/>
  <c r="L7622" i="6" s="1"/>
  <c r="K7623" i="6"/>
  <c r="L7623" i="6" s="1"/>
  <c r="K7624" i="6"/>
  <c r="L7624" i="6" s="1"/>
  <c r="K7625" i="6"/>
  <c r="L7625" i="6" s="1"/>
  <c r="K7626" i="6"/>
  <c r="L7626" i="6" s="1"/>
  <c r="K7627" i="6"/>
  <c r="L7627" i="6" s="1"/>
  <c r="K7628" i="6"/>
  <c r="L7628" i="6" s="1"/>
  <c r="K7629" i="6"/>
  <c r="L7629" i="6" s="1"/>
  <c r="K7630" i="6"/>
  <c r="L7630" i="6" s="1"/>
  <c r="K7631" i="6"/>
  <c r="L7631" i="6" s="1"/>
  <c r="K7632" i="6"/>
  <c r="L7632" i="6" s="1"/>
  <c r="K7633" i="6"/>
  <c r="L7633" i="6" s="1"/>
  <c r="K7634" i="6"/>
  <c r="L7634" i="6" s="1"/>
  <c r="K7635" i="6"/>
  <c r="L7635" i="6" s="1"/>
  <c r="K7636" i="6"/>
  <c r="L7636" i="6" s="1"/>
  <c r="K7637" i="6"/>
  <c r="L7637" i="6" s="1"/>
  <c r="K7638" i="6"/>
  <c r="L7638" i="6" s="1"/>
  <c r="K7639" i="6"/>
  <c r="L7639" i="6" s="1"/>
  <c r="K7640" i="6"/>
  <c r="L7640" i="6" s="1"/>
  <c r="K7641" i="6"/>
  <c r="L7641" i="6" s="1"/>
  <c r="K7642" i="6"/>
  <c r="L7642" i="6" s="1"/>
  <c r="K7643" i="6"/>
  <c r="L7643" i="6" s="1"/>
  <c r="K7644" i="6"/>
  <c r="L7644" i="6" s="1"/>
  <c r="K7645" i="6"/>
  <c r="L7645" i="6" s="1"/>
  <c r="K7646" i="6"/>
  <c r="L7646" i="6" s="1"/>
  <c r="K7647" i="6"/>
  <c r="L7647" i="6" s="1"/>
  <c r="K7648" i="6"/>
  <c r="L7648" i="6" s="1"/>
  <c r="K7649" i="6"/>
  <c r="L7649" i="6" s="1"/>
  <c r="K7650" i="6"/>
  <c r="L7650" i="6" s="1"/>
  <c r="K7651" i="6"/>
  <c r="L7651" i="6" s="1"/>
  <c r="K7652" i="6"/>
  <c r="L7652" i="6" s="1"/>
  <c r="K7653" i="6"/>
  <c r="L7653" i="6" s="1"/>
  <c r="K7654" i="6"/>
  <c r="L7654" i="6" s="1"/>
  <c r="K7655" i="6"/>
  <c r="L7655" i="6" s="1"/>
  <c r="K7656" i="6"/>
  <c r="L7656" i="6" s="1"/>
  <c r="K7657" i="6"/>
  <c r="L7657" i="6" s="1"/>
  <c r="K7658" i="6"/>
  <c r="L7658" i="6" s="1"/>
  <c r="K7659" i="6"/>
  <c r="L7659" i="6" s="1"/>
  <c r="K7660" i="6"/>
  <c r="L7660" i="6" s="1"/>
  <c r="K7661" i="6"/>
  <c r="L7661" i="6" s="1"/>
  <c r="K7662" i="6"/>
  <c r="L7662" i="6" s="1"/>
  <c r="K7663" i="6"/>
  <c r="L7663" i="6" s="1"/>
  <c r="K7664" i="6"/>
  <c r="L7664" i="6" s="1"/>
  <c r="K7665" i="6"/>
  <c r="L7665" i="6" s="1"/>
  <c r="K7666" i="6"/>
  <c r="L7666" i="6" s="1"/>
  <c r="K7667" i="6"/>
  <c r="L7667" i="6" s="1"/>
  <c r="K7668" i="6"/>
  <c r="L7668" i="6" s="1"/>
  <c r="K7669" i="6"/>
  <c r="L7669" i="6" s="1"/>
  <c r="K7670" i="6"/>
  <c r="L7670" i="6" s="1"/>
  <c r="K7671" i="6"/>
  <c r="L7671" i="6" s="1"/>
  <c r="K7672" i="6"/>
  <c r="L7672" i="6" s="1"/>
  <c r="K7673" i="6"/>
  <c r="L7673" i="6" s="1"/>
  <c r="K7674" i="6"/>
  <c r="L7674" i="6" s="1"/>
  <c r="K7675" i="6"/>
  <c r="L7675" i="6" s="1"/>
  <c r="K7676" i="6"/>
  <c r="L7676" i="6" s="1"/>
  <c r="K7677" i="6"/>
  <c r="L7677" i="6" s="1"/>
  <c r="K7678" i="6"/>
  <c r="L7678" i="6" s="1"/>
  <c r="K7679" i="6"/>
  <c r="L7679" i="6" s="1"/>
  <c r="K7680" i="6"/>
  <c r="L7680" i="6" s="1"/>
  <c r="K7681" i="6"/>
  <c r="L7681" i="6" s="1"/>
  <c r="K7682" i="6"/>
  <c r="L7682" i="6" s="1"/>
  <c r="K7683" i="6"/>
  <c r="L7683" i="6" s="1"/>
  <c r="K7684" i="6"/>
  <c r="L7684" i="6" s="1"/>
  <c r="K7685" i="6"/>
  <c r="L7685" i="6" s="1"/>
  <c r="K7686" i="6"/>
  <c r="L7686" i="6" s="1"/>
  <c r="K7687" i="6"/>
  <c r="L7687" i="6" s="1"/>
  <c r="K7688" i="6"/>
  <c r="L7688" i="6" s="1"/>
  <c r="K7689" i="6"/>
  <c r="L7689" i="6" s="1"/>
  <c r="K7690" i="6"/>
  <c r="L7690" i="6" s="1"/>
  <c r="K7691" i="6"/>
  <c r="L7691" i="6" s="1"/>
  <c r="K7692" i="6"/>
  <c r="L7692" i="6" s="1"/>
  <c r="K7693" i="6"/>
  <c r="L7693" i="6" s="1"/>
  <c r="K7694" i="6"/>
  <c r="L7694" i="6" s="1"/>
  <c r="K7695" i="6"/>
  <c r="L7695" i="6" s="1"/>
  <c r="K7696" i="6"/>
  <c r="L7696" i="6" s="1"/>
  <c r="K7697" i="6"/>
  <c r="L7697" i="6" s="1"/>
  <c r="K7698" i="6"/>
  <c r="L7698" i="6" s="1"/>
  <c r="K7699" i="6"/>
  <c r="L7699" i="6" s="1"/>
  <c r="K7700" i="6"/>
  <c r="L7700" i="6" s="1"/>
  <c r="K7701" i="6"/>
  <c r="L7701" i="6" s="1"/>
  <c r="K7702" i="6"/>
  <c r="L7702" i="6" s="1"/>
  <c r="K7703" i="6"/>
  <c r="L7703" i="6" s="1"/>
  <c r="K7704" i="6"/>
  <c r="L7704" i="6" s="1"/>
  <c r="K7705" i="6"/>
  <c r="L7705" i="6" s="1"/>
  <c r="K7706" i="6"/>
  <c r="L7706" i="6" s="1"/>
  <c r="K7707" i="6"/>
  <c r="L7707" i="6" s="1"/>
  <c r="K7708" i="6"/>
  <c r="L7708" i="6" s="1"/>
  <c r="K7709" i="6"/>
  <c r="L7709" i="6" s="1"/>
  <c r="K7710" i="6"/>
  <c r="L7710" i="6" s="1"/>
  <c r="K7711" i="6"/>
  <c r="L7711" i="6" s="1"/>
  <c r="K7712" i="6"/>
  <c r="L7712" i="6" s="1"/>
  <c r="K7713" i="6"/>
  <c r="L7713" i="6" s="1"/>
  <c r="K7714" i="6"/>
  <c r="L7714" i="6" s="1"/>
  <c r="K7715" i="6"/>
  <c r="L7715" i="6" s="1"/>
  <c r="K7716" i="6"/>
  <c r="L7716" i="6" s="1"/>
  <c r="K7717" i="6"/>
  <c r="L7717" i="6" s="1"/>
  <c r="K7718" i="6"/>
  <c r="L7718" i="6" s="1"/>
  <c r="K7719" i="6"/>
  <c r="L7719" i="6" s="1"/>
  <c r="K7720" i="6"/>
  <c r="L7720" i="6" s="1"/>
  <c r="K7721" i="6"/>
  <c r="L7721" i="6" s="1"/>
  <c r="K7722" i="6"/>
  <c r="L7722" i="6" s="1"/>
  <c r="K7723" i="6"/>
  <c r="L7723" i="6" s="1"/>
  <c r="K7724" i="6"/>
  <c r="L7724" i="6" s="1"/>
  <c r="K7725" i="6"/>
  <c r="L7725" i="6" s="1"/>
  <c r="K7726" i="6"/>
  <c r="L7726" i="6" s="1"/>
  <c r="K7727" i="6"/>
  <c r="L7727" i="6" s="1"/>
  <c r="K7728" i="6"/>
  <c r="L7728" i="6" s="1"/>
  <c r="K7729" i="6"/>
  <c r="L7729" i="6" s="1"/>
  <c r="K7730" i="6"/>
  <c r="L7730" i="6" s="1"/>
  <c r="K7731" i="6"/>
  <c r="L7731" i="6" s="1"/>
  <c r="K7732" i="6"/>
  <c r="L7732" i="6" s="1"/>
  <c r="K7733" i="6"/>
  <c r="L7733" i="6" s="1"/>
  <c r="K7734" i="6"/>
  <c r="L7734" i="6" s="1"/>
  <c r="K7735" i="6"/>
  <c r="L7735" i="6" s="1"/>
  <c r="K7736" i="6"/>
  <c r="L7736" i="6" s="1"/>
  <c r="K7737" i="6"/>
  <c r="L7737" i="6" s="1"/>
  <c r="K7738" i="6"/>
  <c r="L7738" i="6" s="1"/>
  <c r="K7739" i="6"/>
  <c r="L7739" i="6" s="1"/>
  <c r="K7740" i="6"/>
  <c r="L7740" i="6" s="1"/>
  <c r="K7741" i="6"/>
  <c r="L7741" i="6" s="1"/>
  <c r="K7742" i="6"/>
  <c r="L7742" i="6" s="1"/>
  <c r="K7743" i="6"/>
  <c r="L7743" i="6" s="1"/>
  <c r="K7744" i="6"/>
  <c r="L7744" i="6" s="1"/>
  <c r="K7745" i="6"/>
  <c r="L7745" i="6" s="1"/>
  <c r="K7746" i="6"/>
  <c r="L7746" i="6" s="1"/>
  <c r="K7747" i="6"/>
  <c r="L7747" i="6" s="1"/>
  <c r="K7748" i="6"/>
  <c r="L7748" i="6" s="1"/>
  <c r="K7749" i="6"/>
  <c r="L7749" i="6" s="1"/>
  <c r="K7750" i="6"/>
  <c r="L7750" i="6" s="1"/>
  <c r="K7751" i="6"/>
  <c r="L7751" i="6" s="1"/>
  <c r="K7752" i="6"/>
  <c r="L7752" i="6" s="1"/>
  <c r="K7753" i="6"/>
  <c r="L7753" i="6" s="1"/>
  <c r="K7754" i="6"/>
  <c r="L7754" i="6" s="1"/>
  <c r="K7755" i="6"/>
  <c r="L7755" i="6" s="1"/>
  <c r="K7756" i="6"/>
  <c r="L7756" i="6" s="1"/>
  <c r="K7757" i="6"/>
  <c r="L7757" i="6" s="1"/>
  <c r="K7758" i="6"/>
  <c r="L7758" i="6" s="1"/>
  <c r="K7759" i="6"/>
  <c r="L7759" i="6" s="1"/>
  <c r="K7760" i="6"/>
  <c r="L7760" i="6" s="1"/>
  <c r="K7761" i="6"/>
  <c r="L7761" i="6" s="1"/>
  <c r="K7762" i="6"/>
  <c r="L7762" i="6" s="1"/>
  <c r="K7763" i="6"/>
  <c r="L7763" i="6" s="1"/>
  <c r="K7764" i="6"/>
  <c r="L7764" i="6" s="1"/>
  <c r="K7765" i="6"/>
  <c r="L7765" i="6" s="1"/>
  <c r="K7766" i="6"/>
  <c r="L7766" i="6" s="1"/>
  <c r="K7767" i="6"/>
  <c r="L7767" i="6" s="1"/>
  <c r="K7768" i="6"/>
  <c r="L7768" i="6" s="1"/>
  <c r="K7769" i="6"/>
  <c r="L7769" i="6" s="1"/>
  <c r="K7770" i="6"/>
  <c r="L7770" i="6" s="1"/>
  <c r="K7771" i="6"/>
  <c r="L7771" i="6" s="1"/>
  <c r="K7772" i="6"/>
  <c r="L7772" i="6" s="1"/>
  <c r="K7773" i="6"/>
  <c r="L7773" i="6" s="1"/>
  <c r="K7774" i="6"/>
  <c r="L7774" i="6" s="1"/>
  <c r="K7775" i="6"/>
  <c r="L7775" i="6" s="1"/>
  <c r="K7776" i="6"/>
  <c r="L7776" i="6" s="1"/>
  <c r="K7777" i="6"/>
  <c r="L7777" i="6" s="1"/>
  <c r="K7778" i="6"/>
  <c r="L7778" i="6" s="1"/>
  <c r="K7779" i="6"/>
  <c r="L7779" i="6" s="1"/>
  <c r="K7780" i="6"/>
  <c r="L7780" i="6" s="1"/>
  <c r="K7781" i="6"/>
  <c r="L7781" i="6" s="1"/>
  <c r="K7782" i="6"/>
  <c r="L7782" i="6" s="1"/>
  <c r="K7783" i="6"/>
  <c r="L7783" i="6" s="1"/>
  <c r="K7784" i="6"/>
  <c r="L7784" i="6" s="1"/>
  <c r="K7785" i="6"/>
  <c r="L7785" i="6" s="1"/>
  <c r="K7786" i="6"/>
  <c r="L7786" i="6" s="1"/>
  <c r="K7787" i="6"/>
  <c r="L7787" i="6" s="1"/>
  <c r="K7788" i="6"/>
  <c r="L7788" i="6" s="1"/>
  <c r="K7789" i="6"/>
  <c r="L7789" i="6" s="1"/>
  <c r="K7790" i="6"/>
  <c r="L7790" i="6" s="1"/>
  <c r="K7791" i="6"/>
  <c r="L7791" i="6" s="1"/>
  <c r="K7792" i="6"/>
  <c r="L7792" i="6" s="1"/>
  <c r="K7793" i="6"/>
  <c r="L7793" i="6" s="1"/>
  <c r="K7794" i="6"/>
  <c r="L7794" i="6" s="1"/>
  <c r="K7795" i="6"/>
  <c r="L7795" i="6" s="1"/>
  <c r="K7796" i="6"/>
  <c r="L7796" i="6" s="1"/>
  <c r="K7797" i="6"/>
  <c r="L7797" i="6" s="1"/>
  <c r="K7798" i="6"/>
  <c r="L7798" i="6" s="1"/>
  <c r="K7799" i="6"/>
  <c r="L7799" i="6" s="1"/>
  <c r="K7800" i="6"/>
  <c r="L7800" i="6" s="1"/>
  <c r="K7801" i="6"/>
  <c r="L7801" i="6" s="1"/>
  <c r="K7802" i="6"/>
  <c r="L7802" i="6" s="1"/>
  <c r="K7803" i="6"/>
  <c r="L7803" i="6" s="1"/>
  <c r="K7804" i="6"/>
  <c r="L7804" i="6" s="1"/>
  <c r="K7805" i="6"/>
  <c r="L7805" i="6" s="1"/>
  <c r="K7806" i="6"/>
  <c r="L7806" i="6" s="1"/>
  <c r="K7807" i="6"/>
  <c r="L7807" i="6" s="1"/>
  <c r="K7808" i="6"/>
  <c r="L7808" i="6" s="1"/>
  <c r="K7809" i="6"/>
  <c r="L7809" i="6" s="1"/>
  <c r="K7810" i="6"/>
  <c r="L7810" i="6" s="1"/>
  <c r="K7811" i="6"/>
  <c r="L7811" i="6" s="1"/>
  <c r="K7812" i="6"/>
  <c r="L7812" i="6" s="1"/>
  <c r="K7813" i="6"/>
  <c r="L7813" i="6" s="1"/>
  <c r="K7814" i="6"/>
  <c r="L7814" i="6" s="1"/>
  <c r="K7815" i="6"/>
  <c r="L7815" i="6" s="1"/>
  <c r="K7816" i="6"/>
  <c r="L7816" i="6" s="1"/>
  <c r="K7817" i="6"/>
  <c r="L7817" i="6" s="1"/>
  <c r="K7818" i="6"/>
  <c r="L7818" i="6" s="1"/>
  <c r="K7819" i="6"/>
  <c r="L7819" i="6" s="1"/>
  <c r="K7820" i="6"/>
  <c r="L7820" i="6" s="1"/>
  <c r="K7821" i="6"/>
  <c r="L7821" i="6" s="1"/>
  <c r="K7822" i="6"/>
  <c r="L7822" i="6" s="1"/>
  <c r="K7823" i="6"/>
  <c r="L7823" i="6" s="1"/>
  <c r="K7824" i="6"/>
  <c r="L7824" i="6" s="1"/>
  <c r="K7825" i="6"/>
  <c r="L7825" i="6" s="1"/>
  <c r="K7826" i="6"/>
  <c r="L7826" i="6" s="1"/>
  <c r="K7827" i="6"/>
  <c r="L7827" i="6" s="1"/>
  <c r="K7828" i="6"/>
  <c r="L7828" i="6" s="1"/>
  <c r="K7829" i="6"/>
  <c r="L7829" i="6" s="1"/>
  <c r="K7830" i="6"/>
  <c r="L7830" i="6" s="1"/>
  <c r="K7831" i="6"/>
  <c r="L7831" i="6" s="1"/>
  <c r="K7832" i="6"/>
  <c r="L7832" i="6" s="1"/>
  <c r="K7833" i="6"/>
  <c r="L7833" i="6" s="1"/>
  <c r="K7834" i="6"/>
  <c r="L7834" i="6" s="1"/>
  <c r="K7835" i="6"/>
  <c r="L7835" i="6" s="1"/>
  <c r="K7836" i="6"/>
  <c r="L7836" i="6" s="1"/>
  <c r="K7837" i="6"/>
  <c r="L7837" i="6" s="1"/>
  <c r="K7838" i="6"/>
  <c r="L7838" i="6" s="1"/>
  <c r="K7839" i="6"/>
  <c r="L7839" i="6" s="1"/>
  <c r="K7840" i="6"/>
  <c r="L7840" i="6" s="1"/>
  <c r="K7841" i="6"/>
  <c r="L7841" i="6" s="1"/>
  <c r="K7842" i="6"/>
  <c r="L7842" i="6" s="1"/>
  <c r="K7843" i="6"/>
  <c r="L7843" i="6" s="1"/>
  <c r="K7844" i="6"/>
  <c r="L7844" i="6" s="1"/>
  <c r="K7845" i="6"/>
  <c r="L7845" i="6" s="1"/>
  <c r="K7846" i="6"/>
  <c r="L7846" i="6" s="1"/>
  <c r="K7847" i="6"/>
  <c r="L7847" i="6" s="1"/>
  <c r="K7848" i="6"/>
  <c r="L7848" i="6" s="1"/>
  <c r="K7849" i="6"/>
  <c r="L7849" i="6" s="1"/>
  <c r="K7850" i="6"/>
  <c r="L7850" i="6" s="1"/>
  <c r="K7851" i="6"/>
  <c r="L7851" i="6" s="1"/>
  <c r="K7852" i="6"/>
  <c r="L7852" i="6" s="1"/>
  <c r="K7853" i="6"/>
  <c r="L7853" i="6" s="1"/>
  <c r="K7854" i="6"/>
  <c r="L7854" i="6" s="1"/>
  <c r="K7855" i="6"/>
  <c r="L7855" i="6" s="1"/>
  <c r="K7856" i="6"/>
  <c r="L7856" i="6" s="1"/>
  <c r="K7857" i="6"/>
  <c r="L7857" i="6" s="1"/>
  <c r="K7858" i="6"/>
  <c r="L7858" i="6" s="1"/>
  <c r="K7859" i="6"/>
  <c r="L7859" i="6" s="1"/>
  <c r="K7860" i="6"/>
  <c r="L7860" i="6" s="1"/>
  <c r="K7861" i="6"/>
  <c r="L7861" i="6" s="1"/>
  <c r="K7862" i="6"/>
  <c r="L7862" i="6" s="1"/>
  <c r="K7863" i="6"/>
  <c r="L7863" i="6" s="1"/>
  <c r="K7864" i="6"/>
  <c r="L7864" i="6" s="1"/>
  <c r="K7865" i="6"/>
  <c r="L7865" i="6" s="1"/>
  <c r="K7866" i="6"/>
  <c r="L7866" i="6" s="1"/>
  <c r="K7867" i="6"/>
  <c r="L7867" i="6" s="1"/>
  <c r="K7868" i="6"/>
  <c r="L7868" i="6" s="1"/>
  <c r="K7869" i="6"/>
  <c r="L7869" i="6" s="1"/>
  <c r="K7870" i="6"/>
  <c r="L7870" i="6" s="1"/>
  <c r="K7871" i="6"/>
  <c r="L7871" i="6" s="1"/>
  <c r="K7872" i="6"/>
  <c r="L7872" i="6" s="1"/>
  <c r="K7873" i="6"/>
  <c r="L7873" i="6" s="1"/>
  <c r="K7874" i="6"/>
  <c r="L7874" i="6" s="1"/>
  <c r="K7875" i="6"/>
  <c r="L7875" i="6" s="1"/>
  <c r="K7876" i="6"/>
  <c r="L7876" i="6" s="1"/>
  <c r="K7877" i="6"/>
  <c r="L7877" i="6" s="1"/>
  <c r="K7878" i="6"/>
  <c r="L7878" i="6" s="1"/>
  <c r="K7879" i="6"/>
  <c r="L7879" i="6" s="1"/>
  <c r="K7880" i="6"/>
  <c r="L7880" i="6" s="1"/>
  <c r="K7881" i="6"/>
  <c r="L7881" i="6" s="1"/>
  <c r="K7882" i="6"/>
  <c r="L7882" i="6" s="1"/>
  <c r="K7883" i="6"/>
  <c r="L7883" i="6" s="1"/>
  <c r="K7884" i="6"/>
  <c r="L7884" i="6" s="1"/>
  <c r="K7885" i="6"/>
  <c r="L7885" i="6" s="1"/>
  <c r="K7886" i="6"/>
  <c r="L7886" i="6" s="1"/>
  <c r="K7887" i="6"/>
  <c r="L7887" i="6" s="1"/>
  <c r="K7888" i="6"/>
  <c r="L7888" i="6" s="1"/>
  <c r="K7889" i="6"/>
  <c r="L7889" i="6" s="1"/>
  <c r="K7890" i="6"/>
  <c r="L7890" i="6" s="1"/>
  <c r="K7891" i="6"/>
  <c r="L7891" i="6" s="1"/>
  <c r="K7892" i="6"/>
  <c r="L7892" i="6" s="1"/>
  <c r="K7893" i="6"/>
  <c r="L7893" i="6" s="1"/>
  <c r="K7894" i="6"/>
  <c r="L7894" i="6" s="1"/>
  <c r="K7895" i="6"/>
  <c r="L7895" i="6" s="1"/>
  <c r="K7896" i="6"/>
  <c r="L7896" i="6" s="1"/>
  <c r="K7897" i="6"/>
  <c r="L7897" i="6" s="1"/>
  <c r="K7898" i="6"/>
  <c r="L7898" i="6" s="1"/>
  <c r="K7899" i="6"/>
  <c r="L7899" i="6" s="1"/>
  <c r="K7900" i="6"/>
  <c r="L7900" i="6" s="1"/>
  <c r="K7901" i="6"/>
  <c r="L7901" i="6" s="1"/>
  <c r="K7902" i="6"/>
  <c r="L7902" i="6" s="1"/>
  <c r="K7903" i="6"/>
  <c r="L7903" i="6" s="1"/>
  <c r="K7904" i="6"/>
  <c r="L7904" i="6" s="1"/>
  <c r="K7905" i="6"/>
  <c r="L7905" i="6" s="1"/>
  <c r="K7906" i="6"/>
  <c r="L7906" i="6" s="1"/>
  <c r="K7907" i="6"/>
  <c r="L7907" i="6" s="1"/>
  <c r="K7908" i="6"/>
  <c r="L7908" i="6" s="1"/>
  <c r="K7909" i="6"/>
  <c r="L7909" i="6" s="1"/>
  <c r="K7910" i="6"/>
  <c r="L7910" i="6" s="1"/>
  <c r="K7911" i="6"/>
  <c r="L7911" i="6" s="1"/>
  <c r="K7912" i="6"/>
  <c r="L7912" i="6" s="1"/>
  <c r="K7913" i="6"/>
  <c r="L7913" i="6" s="1"/>
  <c r="K7914" i="6"/>
  <c r="L7914" i="6" s="1"/>
  <c r="K7915" i="6"/>
  <c r="L7915" i="6" s="1"/>
  <c r="K7916" i="6"/>
  <c r="L7916" i="6" s="1"/>
  <c r="K7917" i="6"/>
  <c r="L7917" i="6" s="1"/>
  <c r="K7918" i="6"/>
  <c r="L7918" i="6" s="1"/>
  <c r="K7919" i="6"/>
  <c r="L7919" i="6" s="1"/>
  <c r="K7920" i="6"/>
  <c r="L7920" i="6" s="1"/>
  <c r="K7921" i="6"/>
  <c r="L7921" i="6" s="1"/>
  <c r="K7922" i="6"/>
  <c r="L7922" i="6" s="1"/>
  <c r="K7923" i="6"/>
  <c r="L7923" i="6" s="1"/>
  <c r="K7924" i="6"/>
  <c r="L7924" i="6" s="1"/>
  <c r="K7925" i="6"/>
  <c r="L7925" i="6" s="1"/>
  <c r="K7926" i="6"/>
  <c r="L7926" i="6" s="1"/>
  <c r="K7927" i="6"/>
  <c r="L7927" i="6" s="1"/>
  <c r="K7928" i="6"/>
  <c r="L7928" i="6" s="1"/>
  <c r="K7929" i="6"/>
  <c r="L7929" i="6" s="1"/>
  <c r="K7930" i="6"/>
  <c r="L7930" i="6" s="1"/>
  <c r="K7931" i="6"/>
  <c r="L7931" i="6" s="1"/>
  <c r="K7932" i="6"/>
  <c r="L7932" i="6" s="1"/>
  <c r="K7933" i="6"/>
  <c r="L7933" i="6" s="1"/>
  <c r="K7934" i="6"/>
  <c r="L7934" i="6" s="1"/>
  <c r="K7935" i="6"/>
  <c r="L7935" i="6" s="1"/>
  <c r="K7936" i="6"/>
  <c r="L7936" i="6" s="1"/>
  <c r="K7937" i="6"/>
  <c r="L7937" i="6" s="1"/>
  <c r="K7938" i="6"/>
  <c r="L7938" i="6" s="1"/>
  <c r="K7939" i="6"/>
  <c r="L7939" i="6" s="1"/>
  <c r="K7940" i="6"/>
  <c r="L7940" i="6" s="1"/>
  <c r="K7941" i="6"/>
  <c r="L7941" i="6" s="1"/>
  <c r="K7942" i="6"/>
  <c r="L7942" i="6" s="1"/>
  <c r="K7943" i="6"/>
  <c r="L7943" i="6" s="1"/>
  <c r="K7944" i="6"/>
  <c r="L7944" i="6" s="1"/>
  <c r="K7945" i="6"/>
  <c r="L7945" i="6" s="1"/>
  <c r="K7946" i="6"/>
  <c r="L7946" i="6" s="1"/>
  <c r="K7947" i="6"/>
  <c r="L7947" i="6" s="1"/>
  <c r="K7948" i="6"/>
  <c r="L7948" i="6" s="1"/>
  <c r="K7949" i="6"/>
  <c r="L7949" i="6" s="1"/>
  <c r="K7950" i="6"/>
  <c r="L7950" i="6" s="1"/>
  <c r="K7951" i="6"/>
  <c r="L7951" i="6" s="1"/>
  <c r="K7952" i="6"/>
  <c r="L7952" i="6" s="1"/>
  <c r="K7953" i="6"/>
  <c r="L7953" i="6" s="1"/>
  <c r="K7954" i="6"/>
  <c r="L7954" i="6" s="1"/>
  <c r="K7955" i="6"/>
  <c r="L7955" i="6" s="1"/>
  <c r="K7956" i="6"/>
  <c r="L7956" i="6" s="1"/>
  <c r="K7957" i="6"/>
  <c r="L7957" i="6" s="1"/>
  <c r="K7958" i="6"/>
  <c r="L7958" i="6" s="1"/>
  <c r="K7959" i="6"/>
  <c r="L7959" i="6" s="1"/>
  <c r="K7960" i="6"/>
  <c r="L7960" i="6" s="1"/>
  <c r="K7961" i="6"/>
  <c r="L7961" i="6" s="1"/>
  <c r="K7962" i="6"/>
  <c r="L7962" i="6" s="1"/>
  <c r="K7963" i="6"/>
  <c r="L7963" i="6" s="1"/>
  <c r="K7964" i="6"/>
  <c r="L7964" i="6" s="1"/>
  <c r="K7965" i="6"/>
  <c r="L7965" i="6" s="1"/>
  <c r="K7966" i="6"/>
  <c r="L7966" i="6" s="1"/>
  <c r="K7967" i="6"/>
  <c r="L7967" i="6" s="1"/>
  <c r="K7968" i="6"/>
  <c r="L7968" i="6" s="1"/>
  <c r="K7969" i="6"/>
  <c r="L7969" i="6" s="1"/>
  <c r="K7970" i="6"/>
  <c r="L7970" i="6" s="1"/>
  <c r="K7971" i="6"/>
  <c r="L7971" i="6" s="1"/>
  <c r="K7972" i="6"/>
  <c r="L7972" i="6" s="1"/>
  <c r="K7973" i="6"/>
  <c r="L7973" i="6" s="1"/>
  <c r="K7974" i="6"/>
  <c r="L7974" i="6" s="1"/>
  <c r="K7975" i="6"/>
  <c r="L7975" i="6" s="1"/>
  <c r="K7976" i="6"/>
  <c r="L7976" i="6" s="1"/>
  <c r="K7977" i="6"/>
  <c r="L7977" i="6" s="1"/>
  <c r="K7978" i="6"/>
  <c r="L7978" i="6" s="1"/>
  <c r="K7979" i="6"/>
  <c r="L7979" i="6" s="1"/>
  <c r="K7980" i="6"/>
  <c r="L7980" i="6" s="1"/>
  <c r="K7981" i="6"/>
  <c r="L7981" i="6" s="1"/>
  <c r="K7982" i="6"/>
  <c r="L7982" i="6" s="1"/>
  <c r="K7983" i="6"/>
  <c r="L7983" i="6" s="1"/>
  <c r="K7984" i="6"/>
  <c r="L7984" i="6" s="1"/>
  <c r="K7985" i="6"/>
  <c r="L7985" i="6" s="1"/>
  <c r="K7986" i="6"/>
  <c r="L7986" i="6" s="1"/>
  <c r="K7987" i="6"/>
  <c r="L7987" i="6" s="1"/>
  <c r="K7988" i="6"/>
  <c r="L7988" i="6" s="1"/>
  <c r="K7989" i="6"/>
  <c r="L7989" i="6" s="1"/>
  <c r="K7990" i="6"/>
  <c r="L7990" i="6" s="1"/>
  <c r="K7991" i="6"/>
  <c r="L7991" i="6" s="1"/>
  <c r="K7992" i="6"/>
  <c r="L7992" i="6" s="1"/>
  <c r="K7993" i="6"/>
  <c r="L7993" i="6" s="1"/>
  <c r="K7994" i="6"/>
  <c r="L7994" i="6" s="1"/>
  <c r="K7995" i="6"/>
  <c r="L7995" i="6" s="1"/>
  <c r="K7996" i="6"/>
  <c r="L7996" i="6" s="1"/>
  <c r="K7997" i="6"/>
  <c r="L7997" i="6" s="1"/>
  <c r="K7998" i="6"/>
  <c r="L7998" i="6" s="1"/>
  <c r="K7999" i="6"/>
  <c r="L7999" i="6" s="1"/>
  <c r="K8000" i="6"/>
  <c r="L8000" i="6" s="1"/>
  <c r="K8001" i="6"/>
  <c r="L8001" i="6" s="1"/>
  <c r="K8002" i="6"/>
  <c r="L8002" i="6" s="1"/>
  <c r="K8003" i="6"/>
  <c r="L8003" i="6" s="1"/>
  <c r="K8004" i="6"/>
  <c r="L8004" i="6" s="1"/>
  <c r="K8005" i="6"/>
  <c r="L8005" i="6" s="1"/>
  <c r="K8006" i="6"/>
  <c r="L8006" i="6" s="1"/>
  <c r="K8007" i="6"/>
  <c r="L8007" i="6" s="1"/>
  <c r="K8008" i="6"/>
  <c r="L8008" i="6" s="1"/>
  <c r="K8009" i="6"/>
  <c r="L8009" i="6" s="1"/>
  <c r="K8010" i="6"/>
  <c r="L8010" i="6" s="1"/>
  <c r="K8011" i="6"/>
  <c r="L8011" i="6" s="1"/>
  <c r="K8012" i="6"/>
  <c r="L8012" i="6" s="1"/>
  <c r="K8013" i="6"/>
  <c r="L8013" i="6" s="1"/>
  <c r="K8014" i="6"/>
  <c r="L8014" i="6" s="1"/>
  <c r="K8015" i="6"/>
  <c r="L8015" i="6" s="1"/>
  <c r="K8016" i="6"/>
  <c r="L8016" i="6" s="1"/>
  <c r="K8017" i="6"/>
  <c r="L8017" i="6" s="1"/>
  <c r="K8018" i="6"/>
  <c r="L8018" i="6" s="1"/>
  <c r="K8019" i="6"/>
  <c r="L8019" i="6" s="1"/>
  <c r="K8020" i="6"/>
  <c r="L8020" i="6" s="1"/>
  <c r="K8021" i="6"/>
  <c r="L8021" i="6" s="1"/>
  <c r="K8022" i="6"/>
  <c r="L8022" i="6" s="1"/>
  <c r="K8023" i="6"/>
  <c r="L8023" i="6" s="1"/>
  <c r="K8024" i="6"/>
  <c r="L8024" i="6" s="1"/>
  <c r="K8025" i="6"/>
  <c r="L8025" i="6" s="1"/>
  <c r="K8026" i="6"/>
  <c r="L8026" i="6" s="1"/>
  <c r="K8027" i="6"/>
  <c r="L8027" i="6" s="1"/>
  <c r="K8028" i="6"/>
  <c r="L8028" i="6" s="1"/>
  <c r="K8029" i="6"/>
  <c r="L8029" i="6" s="1"/>
  <c r="K8030" i="6"/>
  <c r="L8030" i="6" s="1"/>
  <c r="K8031" i="6"/>
  <c r="L8031" i="6" s="1"/>
  <c r="K8032" i="6"/>
  <c r="L8032" i="6" s="1"/>
  <c r="K8033" i="6"/>
  <c r="L8033" i="6" s="1"/>
  <c r="K8034" i="6"/>
  <c r="L8034" i="6" s="1"/>
  <c r="K8035" i="6"/>
  <c r="L8035" i="6" s="1"/>
  <c r="K8036" i="6"/>
  <c r="L8036" i="6" s="1"/>
  <c r="K8037" i="6"/>
  <c r="L8037" i="6" s="1"/>
  <c r="K8038" i="6"/>
  <c r="L8038" i="6" s="1"/>
  <c r="K8039" i="6"/>
  <c r="L8039" i="6" s="1"/>
  <c r="K8040" i="6"/>
  <c r="L8040" i="6" s="1"/>
  <c r="K8041" i="6"/>
  <c r="L8041" i="6" s="1"/>
  <c r="K8042" i="6"/>
  <c r="L8042" i="6" s="1"/>
  <c r="K8043" i="6"/>
  <c r="L8043" i="6" s="1"/>
  <c r="K8044" i="6"/>
  <c r="L8044" i="6" s="1"/>
  <c r="K8045" i="6"/>
  <c r="L8045" i="6" s="1"/>
  <c r="K8046" i="6"/>
  <c r="L8046" i="6" s="1"/>
  <c r="K8047" i="6"/>
  <c r="L8047" i="6" s="1"/>
  <c r="K8048" i="6"/>
  <c r="L8048" i="6" s="1"/>
  <c r="K8049" i="6"/>
  <c r="L8049" i="6" s="1"/>
  <c r="K8050" i="6"/>
  <c r="L8050" i="6" s="1"/>
  <c r="K8051" i="6"/>
  <c r="L8051" i="6" s="1"/>
  <c r="K8052" i="6"/>
  <c r="L8052" i="6" s="1"/>
  <c r="K8053" i="6"/>
  <c r="L8053" i="6" s="1"/>
  <c r="K8054" i="6"/>
  <c r="L8054" i="6" s="1"/>
  <c r="K8055" i="6"/>
  <c r="L8055" i="6" s="1"/>
  <c r="K8056" i="6"/>
  <c r="L8056" i="6" s="1"/>
  <c r="K8057" i="6"/>
  <c r="L8057" i="6" s="1"/>
  <c r="K8058" i="6"/>
  <c r="L8058" i="6" s="1"/>
  <c r="K8059" i="6"/>
  <c r="L8059" i="6" s="1"/>
  <c r="K8060" i="6"/>
  <c r="L8060" i="6" s="1"/>
  <c r="K8061" i="6"/>
  <c r="L8061" i="6" s="1"/>
  <c r="K8062" i="6"/>
  <c r="L8062" i="6" s="1"/>
  <c r="K8063" i="6"/>
  <c r="L8063" i="6" s="1"/>
  <c r="K8064" i="6"/>
  <c r="L8064" i="6" s="1"/>
  <c r="K8065" i="6"/>
  <c r="L8065" i="6" s="1"/>
  <c r="K8066" i="6"/>
  <c r="L8066" i="6" s="1"/>
  <c r="K8067" i="6"/>
  <c r="L8067" i="6" s="1"/>
  <c r="K8068" i="6"/>
  <c r="L8068" i="6" s="1"/>
  <c r="K8069" i="6"/>
  <c r="L8069" i="6" s="1"/>
  <c r="K8070" i="6"/>
  <c r="L8070" i="6" s="1"/>
  <c r="K8071" i="6"/>
  <c r="L8071" i="6" s="1"/>
  <c r="K8072" i="6"/>
  <c r="L8072" i="6" s="1"/>
  <c r="K8073" i="6"/>
  <c r="L8073" i="6" s="1"/>
  <c r="K8074" i="6"/>
  <c r="L8074" i="6" s="1"/>
  <c r="K8075" i="6"/>
  <c r="L8075" i="6" s="1"/>
  <c r="K8076" i="6"/>
  <c r="L8076" i="6" s="1"/>
  <c r="K8077" i="6"/>
  <c r="L8077" i="6" s="1"/>
  <c r="K8078" i="6"/>
  <c r="L8078" i="6" s="1"/>
  <c r="K8079" i="6"/>
  <c r="L8079" i="6" s="1"/>
  <c r="K8080" i="6"/>
  <c r="L8080" i="6" s="1"/>
  <c r="K8081" i="6"/>
  <c r="L8081" i="6" s="1"/>
  <c r="K8082" i="6"/>
  <c r="L8082" i="6" s="1"/>
  <c r="K8083" i="6"/>
  <c r="L8083" i="6" s="1"/>
  <c r="K8084" i="6"/>
  <c r="L8084" i="6" s="1"/>
  <c r="K8085" i="6"/>
  <c r="L8085" i="6" s="1"/>
  <c r="K8086" i="6"/>
  <c r="L8086" i="6" s="1"/>
  <c r="K8087" i="6"/>
  <c r="L8087" i="6" s="1"/>
  <c r="K8088" i="6"/>
  <c r="L8088" i="6" s="1"/>
  <c r="K8089" i="6"/>
  <c r="L8089" i="6" s="1"/>
  <c r="K8090" i="6"/>
  <c r="L8090" i="6" s="1"/>
  <c r="K8091" i="6"/>
  <c r="L8091" i="6" s="1"/>
  <c r="K8092" i="6"/>
  <c r="L8092" i="6" s="1"/>
  <c r="K8093" i="6"/>
  <c r="L8093" i="6" s="1"/>
  <c r="K8094" i="6"/>
  <c r="L8094" i="6" s="1"/>
  <c r="K8095" i="6"/>
  <c r="L8095" i="6" s="1"/>
  <c r="K8096" i="6"/>
  <c r="L8096" i="6" s="1"/>
  <c r="K8097" i="6"/>
  <c r="L8097" i="6" s="1"/>
  <c r="K8098" i="6"/>
  <c r="L8098" i="6" s="1"/>
  <c r="K8099" i="6"/>
  <c r="L8099" i="6" s="1"/>
  <c r="K8100" i="6"/>
  <c r="L8100" i="6" s="1"/>
  <c r="K8101" i="6"/>
  <c r="L8101" i="6" s="1"/>
  <c r="K8102" i="6"/>
  <c r="L8102" i="6" s="1"/>
  <c r="K8103" i="6"/>
  <c r="L8103" i="6" s="1"/>
  <c r="K8104" i="6"/>
  <c r="L8104" i="6" s="1"/>
  <c r="K8105" i="6"/>
  <c r="L8105" i="6" s="1"/>
  <c r="K8106" i="6"/>
  <c r="L8106" i="6" s="1"/>
  <c r="K8107" i="6"/>
  <c r="L8107" i="6" s="1"/>
  <c r="K8108" i="6"/>
  <c r="L8108" i="6" s="1"/>
  <c r="K8109" i="6"/>
  <c r="L8109" i="6" s="1"/>
  <c r="K8110" i="6"/>
  <c r="L8110" i="6" s="1"/>
  <c r="K8111" i="6"/>
  <c r="L8111" i="6" s="1"/>
  <c r="K8112" i="6"/>
  <c r="L8112" i="6" s="1"/>
  <c r="K8113" i="6"/>
  <c r="L8113" i="6" s="1"/>
  <c r="K8114" i="6"/>
  <c r="L8114" i="6" s="1"/>
  <c r="K8115" i="6"/>
  <c r="L8115" i="6" s="1"/>
  <c r="K8116" i="6"/>
  <c r="L8116" i="6" s="1"/>
  <c r="K8117" i="6"/>
  <c r="L8117" i="6" s="1"/>
  <c r="K8118" i="6"/>
  <c r="L8118" i="6" s="1"/>
  <c r="K8119" i="6"/>
  <c r="L8119" i="6" s="1"/>
  <c r="K8120" i="6"/>
  <c r="L8120" i="6" s="1"/>
  <c r="K8121" i="6"/>
  <c r="L8121" i="6" s="1"/>
  <c r="K8122" i="6"/>
  <c r="L8122" i="6" s="1"/>
  <c r="K8123" i="6"/>
  <c r="L8123" i="6" s="1"/>
  <c r="K8124" i="6"/>
  <c r="L8124" i="6" s="1"/>
  <c r="K8125" i="6"/>
  <c r="L8125" i="6" s="1"/>
  <c r="K8126" i="6"/>
  <c r="L8126" i="6" s="1"/>
  <c r="K8127" i="6"/>
  <c r="L8127" i="6" s="1"/>
  <c r="K8128" i="6"/>
  <c r="L8128" i="6" s="1"/>
  <c r="K8129" i="6"/>
  <c r="L8129" i="6" s="1"/>
  <c r="K8130" i="6"/>
  <c r="L8130" i="6" s="1"/>
  <c r="K8131" i="6"/>
  <c r="L8131" i="6" s="1"/>
  <c r="K8132" i="6"/>
  <c r="L8132" i="6" s="1"/>
  <c r="K8133" i="6"/>
  <c r="L8133" i="6" s="1"/>
  <c r="K8134" i="6"/>
  <c r="L8134" i="6" s="1"/>
  <c r="K8135" i="6"/>
  <c r="L8135" i="6" s="1"/>
  <c r="K8136" i="6"/>
  <c r="L8136" i="6" s="1"/>
  <c r="K8137" i="6"/>
  <c r="L8137" i="6" s="1"/>
  <c r="K8138" i="6"/>
  <c r="L8138" i="6" s="1"/>
  <c r="K8139" i="6"/>
  <c r="L8139" i="6" s="1"/>
  <c r="K8140" i="6"/>
  <c r="L8140" i="6" s="1"/>
  <c r="K8141" i="6"/>
  <c r="L8141" i="6" s="1"/>
  <c r="K8142" i="6"/>
  <c r="L8142" i="6" s="1"/>
  <c r="K8143" i="6"/>
  <c r="L8143" i="6" s="1"/>
  <c r="K8144" i="6"/>
  <c r="L8144" i="6" s="1"/>
  <c r="K8145" i="6"/>
  <c r="L8145" i="6" s="1"/>
  <c r="K8146" i="6"/>
  <c r="L8146" i="6" s="1"/>
  <c r="K8147" i="6"/>
  <c r="L8147" i="6" s="1"/>
  <c r="K8148" i="6"/>
  <c r="L8148" i="6" s="1"/>
  <c r="K8149" i="6"/>
  <c r="L8149" i="6" s="1"/>
  <c r="K8150" i="6"/>
  <c r="L8150" i="6" s="1"/>
  <c r="K8151" i="6"/>
  <c r="L8151" i="6" s="1"/>
  <c r="K8152" i="6"/>
  <c r="L8152" i="6" s="1"/>
  <c r="K8153" i="6"/>
  <c r="L8153" i="6" s="1"/>
  <c r="K8154" i="6"/>
  <c r="L8154" i="6" s="1"/>
  <c r="K8155" i="6"/>
  <c r="L8155" i="6" s="1"/>
  <c r="K8156" i="6"/>
  <c r="L8156" i="6" s="1"/>
  <c r="K8157" i="6"/>
  <c r="L8157" i="6" s="1"/>
  <c r="K8158" i="6"/>
  <c r="L8158" i="6" s="1"/>
  <c r="K8159" i="6"/>
  <c r="L8159" i="6" s="1"/>
  <c r="K8160" i="6"/>
  <c r="L8160" i="6" s="1"/>
  <c r="K8161" i="6"/>
  <c r="L8161" i="6" s="1"/>
  <c r="K8162" i="6"/>
  <c r="L8162" i="6" s="1"/>
  <c r="K8163" i="6"/>
  <c r="L8163" i="6" s="1"/>
  <c r="K8164" i="6"/>
  <c r="L8164" i="6" s="1"/>
  <c r="K8165" i="6"/>
  <c r="L8165" i="6" s="1"/>
  <c r="K8166" i="6"/>
  <c r="L8166" i="6" s="1"/>
  <c r="K8167" i="6"/>
  <c r="L8167" i="6" s="1"/>
  <c r="K8168" i="6"/>
  <c r="L8168" i="6" s="1"/>
  <c r="K8169" i="6"/>
  <c r="L8169" i="6" s="1"/>
  <c r="K8170" i="6"/>
  <c r="L8170" i="6" s="1"/>
  <c r="K8171" i="6"/>
  <c r="L8171" i="6" s="1"/>
  <c r="K8172" i="6"/>
  <c r="L8172" i="6" s="1"/>
  <c r="K8173" i="6"/>
  <c r="L8173" i="6" s="1"/>
  <c r="K8174" i="6"/>
  <c r="L8174" i="6" s="1"/>
  <c r="K8175" i="6"/>
  <c r="L8175" i="6" s="1"/>
  <c r="K8176" i="6"/>
  <c r="L8176" i="6" s="1"/>
  <c r="K8177" i="6"/>
  <c r="L8177" i="6" s="1"/>
  <c r="K8178" i="6"/>
  <c r="L8178" i="6" s="1"/>
  <c r="K8179" i="6"/>
  <c r="L8179" i="6" s="1"/>
  <c r="K8180" i="6"/>
  <c r="L8180" i="6" s="1"/>
  <c r="K8181" i="6"/>
  <c r="L8181" i="6" s="1"/>
  <c r="K8182" i="6"/>
  <c r="L8182" i="6" s="1"/>
  <c r="K8183" i="6"/>
  <c r="L8183" i="6" s="1"/>
  <c r="K8184" i="6"/>
  <c r="L8184" i="6" s="1"/>
  <c r="K8185" i="6"/>
  <c r="L8185" i="6" s="1"/>
  <c r="K8186" i="6"/>
  <c r="L8186" i="6" s="1"/>
  <c r="K8187" i="6"/>
  <c r="L8187" i="6" s="1"/>
  <c r="K8188" i="6"/>
  <c r="L8188" i="6" s="1"/>
  <c r="K8189" i="6"/>
  <c r="L8189" i="6" s="1"/>
  <c r="K8190" i="6"/>
  <c r="L8190" i="6" s="1"/>
  <c r="K8191" i="6"/>
  <c r="L8191" i="6" s="1"/>
  <c r="K8192" i="6"/>
  <c r="L8192" i="6" s="1"/>
  <c r="K8193" i="6"/>
  <c r="L8193" i="6" s="1"/>
  <c r="K8194" i="6"/>
  <c r="L8194" i="6" s="1"/>
  <c r="K8195" i="6"/>
  <c r="L8195" i="6" s="1"/>
  <c r="K8196" i="6"/>
  <c r="L8196" i="6" s="1"/>
  <c r="K8197" i="6"/>
  <c r="L8197" i="6" s="1"/>
  <c r="K8198" i="6"/>
  <c r="L8198" i="6" s="1"/>
  <c r="K8199" i="6"/>
  <c r="L8199" i="6" s="1"/>
  <c r="K8200" i="6"/>
  <c r="L8200" i="6" s="1"/>
  <c r="K8201" i="6"/>
  <c r="L8201" i="6" s="1"/>
  <c r="K8202" i="6"/>
  <c r="L8202" i="6" s="1"/>
  <c r="K8203" i="6"/>
  <c r="L8203" i="6" s="1"/>
  <c r="K8204" i="6"/>
  <c r="L8204" i="6" s="1"/>
  <c r="K8205" i="6"/>
  <c r="L8205" i="6" s="1"/>
  <c r="K8206" i="6"/>
  <c r="L8206" i="6" s="1"/>
  <c r="K8207" i="6"/>
  <c r="L8207" i="6" s="1"/>
  <c r="K8208" i="6"/>
  <c r="L8208" i="6" s="1"/>
  <c r="K8209" i="6"/>
  <c r="L8209" i="6" s="1"/>
  <c r="K8210" i="6"/>
  <c r="L8210" i="6" s="1"/>
  <c r="K8211" i="6"/>
  <c r="L8211" i="6" s="1"/>
  <c r="K8212" i="6"/>
  <c r="L8212" i="6" s="1"/>
  <c r="K8213" i="6"/>
  <c r="L8213" i="6" s="1"/>
  <c r="K8214" i="6"/>
  <c r="L8214" i="6" s="1"/>
  <c r="K8215" i="6"/>
  <c r="L8215" i="6" s="1"/>
  <c r="K8216" i="6"/>
  <c r="L8216" i="6" s="1"/>
  <c r="K8217" i="6"/>
  <c r="L8217" i="6" s="1"/>
  <c r="K8218" i="6"/>
  <c r="L8218" i="6" s="1"/>
  <c r="K8219" i="6"/>
  <c r="L8219" i="6" s="1"/>
  <c r="K8220" i="6"/>
  <c r="L8220" i="6" s="1"/>
  <c r="K8221" i="6"/>
  <c r="L8221" i="6" s="1"/>
  <c r="K8222" i="6"/>
  <c r="L8222" i="6" s="1"/>
  <c r="K8223" i="6"/>
  <c r="L8223" i="6" s="1"/>
  <c r="K8224" i="6"/>
  <c r="L8224" i="6" s="1"/>
  <c r="K8225" i="6"/>
  <c r="L8225" i="6" s="1"/>
  <c r="K8226" i="6"/>
  <c r="L8226" i="6" s="1"/>
  <c r="K8227" i="6"/>
  <c r="L8227" i="6" s="1"/>
  <c r="K8228" i="6"/>
  <c r="L8228" i="6" s="1"/>
  <c r="K8229" i="6"/>
  <c r="L8229" i="6" s="1"/>
  <c r="K8230" i="6"/>
  <c r="L8230" i="6" s="1"/>
  <c r="K8231" i="6"/>
  <c r="L8231" i="6" s="1"/>
  <c r="K8232" i="6"/>
  <c r="L8232" i="6" s="1"/>
  <c r="K8233" i="6"/>
  <c r="L8233" i="6" s="1"/>
  <c r="K8234" i="6"/>
  <c r="L8234" i="6" s="1"/>
  <c r="K8235" i="6"/>
  <c r="L8235" i="6" s="1"/>
  <c r="K8236" i="6"/>
  <c r="L8236" i="6" s="1"/>
  <c r="K8237" i="6"/>
  <c r="L8237" i="6" s="1"/>
  <c r="K8238" i="6"/>
  <c r="L8238" i="6" s="1"/>
  <c r="K8239" i="6"/>
  <c r="L8239" i="6" s="1"/>
  <c r="K8240" i="6"/>
  <c r="L8240" i="6" s="1"/>
  <c r="K8241" i="6"/>
  <c r="L8241" i="6" s="1"/>
  <c r="K8242" i="6"/>
  <c r="L8242" i="6" s="1"/>
  <c r="K8243" i="6"/>
  <c r="L8243" i="6" s="1"/>
  <c r="K8244" i="6"/>
  <c r="L8244" i="6" s="1"/>
  <c r="K8245" i="6"/>
  <c r="L8245" i="6" s="1"/>
  <c r="K8246" i="6"/>
  <c r="L8246" i="6" s="1"/>
  <c r="K8247" i="6"/>
  <c r="L8247" i="6" s="1"/>
  <c r="K8248" i="6"/>
  <c r="L8248" i="6" s="1"/>
  <c r="K8249" i="6"/>
  <c r="L8249" i="6" s="1"/>
  <c r="K8250" i="6"/>
  <c r="L8250" i="6" s="1"/>
  <c r="K8251" i="6"/>
  <c r="L8251" i="6" s="1"/>
  <c r="K8252" i="6"/>
  <c r="L8252" i="6" s="1"/>
  <c r="K8253" i="6"/>
  <c r="L8253" i="6" s="1"/>
  <c r="K8254" i="6"/>
  <c r="L8254" i="6" s="1"/>
  <c r="K8255" i="6"/>
  <c r="L8255" i="6" s="1"/>
  <c r="K8256" i="6"/>
  <c r="L8256" i="6" s="1"/>
  <c r="K8257" i="6"/>
  <c r="L8257" i="6" s="1"/>
  <c r="K8258" i="6"/>
  <c r="L8258" i="6" s="1"/>
  <c r="K8259" i="6"/>
  <c r="L8259" i="6" s="1"/>
  <c r="K8260" i="6"/>
  <c r="L8260" i="6" s="1"/>
  <c r="K8261" i="6"/>
  <c r="L8261" i="6" s="1"/>
  <c r="K8262" i="6"/>
  <c r="L8262" i="6" s="1"/>
  <c r="K8263" i="6"/>
  <c r="L8263" i="6" s="1"/>
  <c r="K8264" i="6"/>
  <c r="L8264" i="6" s="1"/>
  <c r="K8265" i="6"/>
  <c r="L8265" i="6" s="1"/>
  <c r="K8266" i="6"/>
  <c r="L8266" i="6" s="1"/>
  <c r="K8267" i="6"/>
  <c r="L8267" i="6" s="1"/>
  <c r="K8268" i="6"/>
  <c r="L8268" i="6" s="1"/>
  <c r="K8269" i="6"/>
  <c r="L8269" i="6" s="1"/>
  <c r="K8270" i="6"/>
  <c r="L8270" i="6" s="1"/>
  <c r="K8271" i="6"/>
  <c r="L8271" i="6" s="1"/>
  <c r="K8272" i="6"/>
  <c r="L8272" i="6" s="1"/>
  <c r="K8273" i="6"/>
  <c r="L8273" i="6" s="1"/>
  <c r="K8274" i="6"/>
  <c r="L8274" i="6" s="1"/>
  <c r="K8275" i="6"/>
  <c r="L8275" i="6" s="1"/>
  <c r="K8276" i="6"/>
  <c r="L8276" i="6" s="1"/>
  <c r="K8277" i="6"/>
  <c r="L8277" i="6" s="1"/>
  <c r="K8278" i="6"/>
  <c r="L8278" i="6" s="1"/>
  <c r="K8279" i="6"/>
  <c r="L8279" i="6" s="1"/>
  <c r="K8280" i="6"/>
  <c r="L8280" i="6" s="1"/>
  <c r="K8281" i="6"/>
  <c r="L8281" i="6" s="1"/>
  <c r="K8282" i="6"/>
  <c r="L8282" i="6" s="1"/>
  <c r="K8283" i="6"/>
  <c r="L8283" i="6" s="1"/>
  <c r="K8284" i="6"/>
  <c r="L8284" i="6" s="1"/>
  <c r="K8285" i="6"/>
  <c r="L8285" i="6" s="1"/>
  <c r="K8286" i="6"/>
  <c r="L8286" i="6" s="1"/>
  <c r="K8287" i="6"/>
  <c r="L8287" i="6" s="1"/>
  <c r="K8288" i="6"/>
  <c r="L8288" i="6" s="1"/>
  <c r="K8289" i="6"/>
  <c r="L8289" i="6" s="1"/>
  <c r="K8290" i="6"/>
  <c r="L8290" i="6" s="1"/>
  <c r="K8291" i="6"/>
  <c r="L8291" i="6" s="1"/>
  <c r="K8292" i="6"/>
  <c r="L8292" i="6" s="1"/>
  <c r="K8293" i="6"/>
  <c r="L8293" i="6" s="1"/>
  <c r="K8294" i="6"/>
  <c r="L8294" i="6" s="1"/>
  <c r="K8295" i="6"/>
  <c r="L8295" i="6" s="1"/>
  <c r="K8296" i="6"/>
  <c r="L8296" i="6" s="1"/>
  <c r="K8297" i="6"/>
  <c r="L8297" i="6" s="1"/>
  <c r="K8298" i="6"/>
  <c r="L8298" i="6" s="1"/>
  <c r="K8299" i="6"/>
  <c r="L8299" i="6" s="1"/>
  <c r="K8300" i="6"/>
  <c r="L8300" i="6" s="1"/>
  <c r="K8301" i="6"/>
  <c r="L8301" i="6" s="1"/>
  <c r="K8302" i="6"/>
  <c r="L8302" i="6" s="1"/>
  <c r="K8303" i="6"/>
  <c r="L8303" i="6" s="1"/>
  <c r="K8304" i="6"/>
  <c r="L8304" i="6" s="1"/>
  <c r="K8305" i="6"/>
  <c r="L8305" i="6" s="1"/>
  <c r="K8306" i="6"/>
  <c r="L8306" i="6" s="1"/>
  <c r="K8307" i="6"/>
  <c r="L8307" i="6" s="1"/>
  <c r="K8308" i="6"/>
  <c r="L8308" i="6" s="1"/>
  <c r="K8309" i="6"/>
  <c r="L8309" i="6" s="1"/>
  <c r="K8310" i="6"/>
  <c r="L8310" i="6" s="1"/>
  <c r="K8311" i="6"/>
  <c r="L8311" i="6" s="1"/>
  <c r="K8312" i="6"/>
  <c r="L8312" i="6" s="1"/>
  <c r="K8313" i="6"/>
  <c r="L8313" i="6" s="1"/>
  <c r="K8314" i="6"/>
  <c r="L8314" i="6" s="1"/>
  <c r="K8315" i="6"/>
  <c r="L8315" i="6" s="1"/>
  <c r="K8316" i="6"/>
  <c r="L8316" i="6" s="1"/>
  <c r="K8317" i="6"/>
  <c r="L8317" i="6" s="1"/>
  <c r="K8318" i="6"/>
  <c r="L8318" i="6" s="1"/>
  <c r="K8319" i="6"/>
  <c r="L8319" i="6" s="1"/>
  <c r="K8320" i="6"/>
  <c r="L8320" i="6" s="1"/>
  <c r="K8321" i="6"/>
  <c r="L8321" i="6" s="1"/>
  <c r="K8322" i="6"/>
  <c r="L8322" i="6" s="1"/>
  <c r="K8323" i="6"/>
  <c r="L8323" i="6" s="1"/>
  <c r="K8324" i="6"/>
  <c r="L8324" i="6" s="1"/>
  <c r="K8325" i="6"/>
  <c r="L8325" i="6" s="1"/>
  <c r="K8326" i="6"/>
  <c r="L8326" i="6" s="1"/>
  <c r="K8327" i="6"/>
  <c r="L8327" i="6" s="1"/>
  <c r="K8328" i="6"/>
  <c r="L8328" i="6" s="1"/>
  <c r="K8329" i="6"/>
  <c r="L8329" i="6" s="1"/>
  <c r="K8330" i="6"/>
  <c r="L8330" i="6" s="1"/>
  <c r="K8331" i="6"/>
  <c r="L8331" i="6" s="1"/>
  <c r="K8332" i="6"/>
  <c r="L8332" i="6" s="1"/>
  <c r="K8333" i="6"/>
  <c r="L8333" i="6" s="1"/>
  <c r="K8334" i="6"/>
  <c r="L8334" i="6" s="1"/>
  <c r="K8335" i="6"/>
  <c r="L8335" i="6" s="1"/>
  <c r="K8336" i="6"/>
  <c r="L8336" i="6" s="1"/>
  <c r="K8337" i="6"/>
  <c r="L8337" i="6" s="1"/>
  <c r="K8338" i="6"/>
  <c r="L8338" i="6" s="1"/>
  <c r="K8339" i="6"/>
  <c r="L8339" i="6" s="1"/>
  <c r="K8340" i="6"/>
  <c r="L8340" i="6" s="1"/>
  <c r="K8341" i="6"/>
  <c r="L8341" i="6" s="1"/>
  <c r="K8342" i="6"/>
  <c r="L8342" i="6" s="1"/>
  <c r="K8343" i="6"/>
  <c r="L8343" i="6" s="1"/>
  <c r="K8344" i="6"/>
  <c r="L8344" i="6" s="1"/>
  <c r="K8345" i="6"/>
  <c r="L8345" i="6" s="1"/>
  <c r="K8346" i="6"/>
  <c r="L8346" i="6" s="1"/>
  <c r="K8347" i="6"/>
  <c r="L8347" i="6" s="1"/>
  <c r="K8348" i="6"/>
  <c r="L8348" i="6" s="1"/>
  <c r="K8349" i="6"/>
  <c r="L8349" i="6" s="1"/>
  <c r="K8350" i="6"/>
  <c r="L8350" i="6" s="1"/>
  <c r="K8351" i="6"/>
  <c r="L8351" i="6" s="1"/>
  <c r="K8352" i="6"/>
  <c r="L8352" i="6" s="1"/>
  <c r="K8353" i="6"/>
  <c r="L8353" i="6" s="1"/>
  <c r="K8354" i="6"/>
  <c r="L8354" i="6" s="1"/>
  <c r="K8355" i="6"/>
  <c r="L8355" i="6" s="1"/>
  <c r="K8356" i="6"/>
  <c r="L8356" i="6" s="1"/>
  <c r="K8357" i="6"/>
  <c r="L8357" i="6" s="1"/>
  <c r="K8358" i="6"/>
  <c r="L8358" i="6" s="1"/>
  <c r="K8359" i="6"/>
  <c r="L8359" i="6" s="1"/>
  <c r="K8360" i="6"/>
  <c r="L8360" i="6" s="1"/>
  <c r="K8361" i="6"/>
  <c r="L8361" i="6" s="1"/>
  <c r="K8362" i="6"/>
  <c r="L8362" i="6" s="1"/>
  <c r="K8363" i="6"/>
  <c r="L8363" i="6" s="1"/>
  <c r="K8364" i="6"/>
  <c r="L8364" i="6" s="1"/>
  <c r="K8365" i="6"/>
  <c r="L8365" i="6" s="1"/>
  <c r="K8366" i="6"/>
  <c r="L8366" i="6" s="1"/>
  <c r="K8367" i="6"/>
  <c r="L8367" i="6" s="1"/>
  <c r="K8368" i="6"/>
  <c r="L8368" i="6" s="1"/>
  <c r="K8369" i="6"/>
  <c r="L8369" i="6" s="1"/>
  <c r="K8370" i="6"/>
  <c r="L8370" i="6" s="1"/>
  <c r="K8371" i="6"/>
  <c r="L8371" i="6" s="1"/>
  <c r="K8372" i="6"/>
  <c r="L8372" i="6" s="1"/>
  <c r="K8373" i="6"/>
  <c r="L8373" i="6" s="1"/>
  <c r="K8374" i="6"/>
  <c r="L8374" i="6" s="1"/>
  <c r="K8375" i="6"/>
  <c r="L8375" i="6" s="1"/>
  <c r="K8376" i="6"/>
  <c r="L8376" i="6" s="1"/>
  <c r="K8377" i="6"/>
  <c r="L8377" i="6" s="1"/>
  <c r="K8378" i="6"/>
  <c r="L8378" i="6" s="1"/>
  <c r="K8379" i="6"/>
  <c r="L8379" i="6" s="1"/>
  <c r="K8380" i="6"/>
  <c r="L8380" i="6" s="1"/>
  <c r="K8381" i="6"/>
  <c r="L8381" i="6" s="1"/>
  <c r="K8382" i="6"/>
  <c r="L8382" i="6" s="1"/>
  <c r="K8383" i="6"/>
  <c r="L8383" i="6" s="1"/>
  <c r="K8384" i="6"/>
  <c r="L8384" i="6" s="1"/>
  <c r="K8385" i="6"/>
  <c r="L8385" i="6" s="1"/>
  <c r="K8386" i="6"/>
  <c r="L8386" i="6" s="1"/>
  <c r="K8387" i="6"/>
  <c r="L8387" i="6" s="1"/>
  <c r="K8388" i="6"/>
  <c r="L8388" i="6" s="1"/>
  <c r="K8389" i="6"/>
  <c r="L8389" i="6" s="1"/>
  <c r="K8390" i="6"/>
  <c r="L8390" i="6" s="1"/>
  <c r="K8391" i="6"/>
  <c r="L8391" i="6" s="1"/>
  <c r="K8392" i="6"/>
  <c r="L8392" i="6" s="1"/>
  <c r="K8393" i="6"/>
  <c r="L8393" i="6" s="1"/>
  <c r="K8394" i="6"/>
  <c r="L8394" i="6" s="1"/>
  <c r="K8395" i="6"/>
  <c r="L8395" i="6" s="1"/>
  <c r="K8396" i="6"/>
  <c r="L8396" i="6" s="1"/>
  <c r="K8397" i="6"/>
  <c r="L8397" i="6" s="1"/>
  <c r="K8398" i="6"/>
  <c r="L8398" i="6" s="1"/>
  <c r="K8399" i="6"/>
  <c r="L8399" i="6" s="1"/>
  <c r="K8400" i="6"/>
  <c r="L8400" i="6" s="1"/>
  <c r="K8401" i="6"/>
  <c r="L8401" i="6" s="1"/>
  <c r="K8402" i="6"/>
  <c r="L8402" i="6" s="1"/>
  <c r="K8403" i="6"/>
  <c r="L8403" i="6" s="1"/>
  <c r="K8404" i="6"/>
  <c r="L8404" i="6" s="1"/>
  <c r="K8405" i="6"/>
  <c r="L8405" i="6" s="1"/>
  <c r="K8406" i="6"/>
  <c r="L8406" i="6" s="1"/>
  <c r="K8407" i="6"/>
  <c r="L8407" i="6" s="1"/>
  <c r="K8408" i="6"/>
  <c r="L8408" i="6" s="1"/>
  <c r="K8409" i="6"/>
  <c r="L8409" i="6" s="1"/>
  <c r="K8410" i="6"/>
  <c r="L8410" i="6" s="1"/>
  <c r="K8411" i="6"/>
  <c r="L8411" i="6" s="1"/>
  <c r="K8412" i="6"/>
  <c r="L8412" i="6" s="1"/>
  <c r="K8413" i="6"/>
  <c r="L8413" i="6" s="1"/>
  <c r="K8414" i="6"/>
  <c r="L8414" i="6" s="1"/>
  <c r="K8415" i="6"/>
  <c r="L8415" i="6" s="1"/>
  <c r="K8416" i="6"/>
  <c r="L8416" i="6" s="1"/>
  <c r="K8417" i="6"/>
  <c r="L8417" i="6" s="1"/>
  <c r="K8418" i="6"/>
  <c r="L8418" i="6" s="1"/>
  <c r="K8419" i="6"/>
  <c r="L8419" i="6" s="1"/>
  <c r="K8420" i="6"/>
  <c r="L8420" i="6" s="1"/>
  <c r="K8421" i="6"/>
  <c r="L8421" i="6" s="1"/>
  <c r="K8422" i="6"/>
  <c r="L8422" i="6" s="1"/>
  <c r="K8423" i="6"/>
  <c r="L8423" i="6" s="1"/>
  <c r="K8424" i="6"/>
  <c r="L8424" i="6" s="1"/>
  <c r="K8425" i="6"/>
  <c r="L8425" i="6" s="1"/>
  <c r="K8426" i="6"/>
  <c r="L8426" i="6" s="1"/>
  <c r="K8427" i="6"/>
  <c r="L8427" i="6" s="1"/>
  <c r="K8428" i="6"/>
  <c r="L8428" i="6" s="1"/>
  <c r="K8429" i="6"/>
  <c r="L8429" i="6" s="1"/>
  <c r="K8430" i="6"/>
  <c r="L8430" i="6" s="1"/>
  <c r="K8431" i="6"/>
  <c r="L8431" i="6" s="1"/>
  <c r="K8432" i="6"/>
  <c r="L8432" i="6" s="1"/>
  <c r="K8433" i="6"/>
  <c r="L8433" i="6" s="1"/>
  <c r="K8434" i="6"/>
  <c r="L8434" i="6" s="1"/>
  <c r="K8435" i="6"/>
  <c r="L8435" i="6" s="1"/>
  <c r="K8436" i="6"/>
  <c r="L8436" i="6" s="1"/>
  <c r="K8437" i="6"/>
  <c r="L8437" i="6" s="1"/>
  <c r="K8438" i="6"/>
  <c r="L8438" i="6" s="1"/>
  <c r="K8439" i="6"/>
  <c r="L8439" i="6" s="1"/>
  <c r="K8440" i="6"/>
  <c r="L8440" i="6" s="1"/>
  <c r="K8441" i="6"/>
  <c r="L8441" i="6" s="1"/>
  <c r="K8442" i="6"/>
  <c r="L8442" i="6" s="1"/>
  <c r="K8443" i="6"/>
  <c r="L8443" i="6" s="1"/>
  <c r="K8444" i="6"/>
  <c r="L8444" i="6" s="1"/>
  <c r="K8445" i="6"/>
  <c r="L8445" i="6" s="1"/>
  <c r="K8446" i="6"/>
  <c r="L8446" i="6" s="1"/>
  <c r="K8447" i="6"/>
  <c r="L8447" i="6" s="1"/>
  <c r="K8448" i="6"/>
  <c r="L8448" i="6" s="1"/>
  <c r="K8449" i="6"/>
  <c r="L8449" i="6" s="1"/>
  <c r="K8450" i="6"/>
  <c r="L8450" i="6" s="1"/>
  <c r="K8451" i="6"/>
  <c r="L8451" i="6" s="1"/>
  <c r="K8452" i="6"/>
  <c r="L8452" i="6" s="1"/>
  <c r="K8453" i="6"/>
  <c r="L8453" i="6" s="1"/>
  <c r="K8454" i="6"/>
  <c r="L8454" i="6" s="1"/>
  <c r="K8455" i="6"/>
  <c r="L8455" i="6" s="1"/>
  <c r="K8456" i="6"/>
  <c r="L8456" i="6" s="1"/>
  <c r="K8457" i="6"/>
  <c r="L8457" i="6" s="1"/>
  <c r="K8458" i="6"/>
  <c r="L8458" i="6" s="1"/>
  <c r="K8459" i="6"/>
  <c r="L8459" i="6" s="1"/>
  <c r="K8460" i="6"/>
  <c r="L8460" i="6" s="1"/>
  <c r="K8461" i="6"/>
  <c r="L8461" i="6" s="1"/>
  <c r="K8462" i="6"/>
  <c r="L8462" i="6" s="1"/>
  <c r="K8463" i="6"/>
  <c r="L8463" i="6" s="1"/>
  <c r="K8464" i="6"/>
  <c r="L8464" i="6" s="1"/>
  <c r="K8465" i="6"/>
  <c r="L8465" i="6" s="1"/>
  <c r="K8466" i="6"/>
  <c r="L8466" i="6" s="1"/>
  <c r="K8467" i="6"/>
  <c r="L8467" i="6" s="1"/>
  <c r="K8468" i="6"/>
  <c r="L8468" i="6" s="1"/>
  <c r="K8469" i="6"/>
  <c r="L8469" i="6" s="1"/>
  <c r="K8470" i="6"/>
  <c r="L8470" i="6" s="1"/>
  <c r="K8471" i="6"/>
  <c r="L8471" i="6" s="1"/>
  <c r="K8472" i="6"/>
  <c r="L8472" i="6" s="1"/>
  <c r="K8473" i="6"/>
  <c r="L8473" i="6" s="1"/>
  <c r="K8474" i="6"/>
  <c r="L8474" i="6" s="1"/>
  <c r="K8475" i="6"/>
  <c r="L8475" i="6" s="1"/>
  <c r="K8476" i="6"/>
  <c r="L8476" i="6" s="1"/>
  <c r="K8477" i="6"/>
  <c r="L8477" i="6" s="1"/>
  <c r="K8478" i="6"/>
  <c r="L8478" i="6" s="1"/>
  <c r="K8479" i="6"/>
  <c r="L8479" i="6" s="1"/>
  <c r="K8480" i="6"/>
  <c r="L8480" i="6" s="1"/>
  <c r="K8481" i="6"/>
  <c r="L8481" i="6" s="1"/>
  <c r="K8482" i="6"/>
  <c r="L8482" i="6" s="1"/>
  <c r="K8483" i="6"/>
  <c r="L8483" i="6" s="1"/>
  <c r="K8484" i="6"/>
  <c r="L8484" i="6" s="1"/>
  <c r="K8485" i="6"/>
  <c r="L8485" i="6" s="1"/>
  <c r="K8486" i="6"/>
  <c r="L8486" i="6" s="1"/>
  <c r="K8487" i="6"/>
  <c r="L8487" i="6" s="1"/>
  <c r="K8488" i="6"/>
  <c r="L8488" i="6" s="1"/>
  <c r="K8489" i="6"/>
  <c r="L8489" i="6" s="1"/>
  <c r="K8490" i="6"/>
  <c r="L8490" i="6" s="1"/>
  <c r="K8491" i="6"/>
  <c r="L8491" i="6" s="1"/>
  <c r="K8492" i="6"/>
  <c r="L8492" i="6" s="1"/>
  <c r="K8493" i="6"/>
  <c r="L8493" i="6" s="1"/>
  <c r="K8494" i="6"/>
  <c r="L8494" i="6" s="1"/>
  <c r="K8495" i="6"/>
  <c r="L8495" i="6" s="1"/>
  <c r="K8496" i="6"/>
  <c r="L8496" i="6" s="1"/>
  <c r="K8497" i="6"/>
  <c r="L8497" i="6" s="1"/>
  <c r="K8498" i="6"/>
  <c r="L8498" i="6" s="1"/>
  <c r="K8499" i="6"/>
  <c r="L8499" i="6" s="1"/>
  <c r="K8500" i="6"/>
  <c r="L8500" i="6" s="1"/>
  <c r="K8501" i="6"/>
  <c r="L8501" i="6" s="1"/>
  <c r="K8502" i="6"/>
  <c r="L8502" i="6" s="1"/>
  <c r="K8503" i="6"/>
  <c r="L8503" i="6" s="1"/>
  <c r="K8504" i="6"/>
  <c r="L8504" i="6" s="1"/>
  <c r="K8505" i="6"/>
  <c r="L8505" i="6" s="1"/>
  <c r="K8506" i="6"/>
  <c r="L8506" i="6" s="1"/>
  <c r="K8507" i="6"/>
  <c r="L8507" i="6" s="1"/>
  <c r="K8508" i="6"/>
  <c r="L8508" i="6" s="1"/>
  <c r="K8509" i="6"/>
  <c r="L8509" i="6" s="1"/>
  <c r="K8510" i="6"/>
  <c r="L8510" i="6" s="1"/>
  <c r="K8511" i="6"/>
  <c r="L8511" i="6" s="1"/>
  <c r="K8512" i="6"/>
  <c r="L8512" i="6" s="1"/>
  <c r="K8513" i="6"/>
  <c r="L8513" i="6" s="1"/>
  <c r="K8514" i="6"/>
  <c r="L8514" i="6" s="1"/>
  <c r="K8515" i="6"/>
  <c r="L8515" i="6" s="1"/>
  <c r="K8516" i="6"/>
  <c r="L8516" i="6" s="1"/>
  <c r="K8517" i="6"/>
  <c r="L8517" i="6" s="1"/>
  <c r="K8518" i="6"/>
  <c r="L8518" i="6" s="1"/>
  <c r="K8519" i="6"/>
  <c r="L8519" i="6" s="1"/>
  <c r="K8520" i="6"/>
  <c r="L8520" i="6" s="1"/>
  <c r="K8521" i="6"/>
  <c r="L8521" i="6" s="1"/>
  <c r="K8522" i="6"/>
  <c r="L8522" i="6" s="1"/>
  <c r="K8523" i="6"/>
  <c r="L8523" i="6" s="1"/>
  <c r="K8524" i="6"/>
  <c r="L8524" i="6" s="1"/>
  <c r="K8525" i="6"/>
  <c r="L8525" i="6" s="1"/>
  <c r="K8526" i="6"/>
  <c r="L8526" i="6" s="1"/>
  <c r="K8527" i="6"/>
  <c r="L8527" i="6" s="1"/>
  <c r="K8528" i="6"/>
  <c r="L8528" i="6" s="1"/>
  <c r="K8529" i="6"/>
  <c r="L8529" i="6" s="1"/>
  <c r="K8530" i="6"/>
  <c r="L8530" i="6" s="1"/>
  <c r="K8531" i="6"/>
  <c r="L8531" i="6" s="1"/>
  <c r="K8532" i="6"/>
  <c r="L8532" i="6" s="1"/>
  <c r="K8533" i="6"/>
  <c r="L8533" i="6" s="1"/>
  <c r="K8534" i="6"/>
  <c r="L8534" i="6" s="1"/>
  <c r="K8535" i="6"/>
  <c r="L8535" i="6" s="1"/>
  <c r="K8536" i="6"/>
  <c r="L8536" i="6" s="1"/>
  <c r="K8537" i="6"/>
  <c r="L8537" i="6" s="1"/>
  <c r="K8538" i="6"/>
  <c r="L8538" i="6" s="1"/>
  <c r="K8539" i="6"/>
  <c r="L8539" i="6" s="1"/>
  <c r="K8540" i="6"/>
  <c r="L8540" i="6" s="1"/>
  <c r="K8541" i="6"/>
  <c r="L8541" i="6" s="1"/>
  <c r="K8542" i="6"/>
  <c r="L8542" i="6" s="1"/>
  <c r="K8543" i="6"/>
  <c r="L8543" i="6" s="1"/>
  <c r="K8544" i="6"/>
  <c r="L8544" i="6" s="1"/>
  <c r="K8545" i="6"/>
  <c r="L8545" i="6" s="1"/>
  <c r="K8546" i="6"/>
  <c r="L8546" i="6" s="1"/>
  <c r="K8547" i="6"/>
  <c r="L8547" i="6" s="1"/>
  <c r="K8548" i="6"/>
  <c r="L8548" i="6" s="1"/>
  <c r="K8549" i="6"/>
  <c r="L8549" i="6" s="1"/>
  <c r="K8550" i="6"/>
  <c r="L8550" i="6" s="1"/>
  <c r="K8551" i="6"/>
  <c r="L8551" i="6" s="1"/>
  <c r="K8552" i="6"/>
  <c r="L8552" i="6" s="1"/>
  <c r="K8553" i="6"/>
  <c r="L8553" i="6" s="1"/>
  <c r="K8554" i="6"/>
  <c r="L8554" i="6" s="1"/>
  <c r="K8555" i="6"/>
  <c r="L8555" i="6" s="1"/>
  <c r="K8556" i="6"/>
  <c r="L8556" i="6" s="1"/>
  <c r="K8557" i="6"/>
  <c r="L8557" i="6" s="1"/>
  <c r="K8558" i="6"/>
  <c r="L8558" i="6" s="1"/>
  <c r="K8559" i="6"/>
  <c r="L8559" i="6" s="1"/>
  <c r="K8560" i="6"/>
  <c r="L8560" i="6" s="1"/>
  <c r="K8561" i="6"/>
  <c r="L8561" i="6" s="1"/>
  <c r="K8562" i="6"/>
  <c r="L8562" i="6" s="1"/>
  <c r="K8563" i="6"/>
  <c r="L8563" i="6" s="1"/>
  <c r="K8564" i="6"/>
  <c r="L8564" i="6" s="1"/>
  <c r="K8565" i="6"/>
  <c r="L8565" i="6" s="1"/>
  <c r="K8566" i="6"/>
  <c r="L8566" i="6" s="1"/>
  <c r="K8567" i="6"/>
  <c r="L8567" i="6" s="1"/>
  <c r="K8568" i="6"/>
  <c r="L8568" i="6" s="1"/>
  <c r="K8569" i="6"/>
  <c r="L8569" i="6" s="1"/>
  <c r="K8570" i="6"/>
  <c r="L8570" i="6" s="1"/>
  <c r="K8571" i="6"/>
  <c r="L8571" i="6" s="1"/>
  <c r="K8572" i="6"/>
  <c r="L8572" i="6" s="1"/>
  <c r="K8573" i="6"/>
  <c r="L8573" i="6" s="1"/>
  <c r="K8574" i="6"/>
  <c r="L8574" i="6" s="1"/>
  <c r="K8575" i="6"/>
  <c r="L8575" i="6" s="1"/>
  <c r="K8576" i="6"/>
  <c r="L8576" i="6" s="1"/>
  <c r="K8577" i="6"/>
  <c r="L8577" i="6" s="1"/>
  <c r="K8578" i="6"/>
  <c r="L8578" i="6" s="1"/>
  <c r="K8579" i="6"/>
  <c r="L8579" i="6" s="1"/>
  <c r="K8580" i="6"/>
  <c r="L8580" i="6" s="1"/>
  <c r="K8581" i="6"/>
  <c r="L8581" i="6" s="1"/>
  <c r="K8582" i="6"/>
  <c r="L8582" i="6" s="1"/>
  <c r="K8583" i="6"/>
  <c r="L8583" i="6" s="1"/>
  <c r="K8584" i="6"/>
  <c r="L8584" i="6" s="1"/>
  <c r="K8585" i="6"/>
  <c r="L8585" i="6" s="1"/>
  <c r="K8586" i="6"/>
  <c r="L8586" i="6" s="1"/>
  <c r="K8587" i="6"/>
  <c r="L8587" i="6" s="1"/>
  <c r="K8588" i="6"/>
  <c r="L8588" i="6" s="1"/>
  <c r="K8589" i="6"/>
  <c r="L8589" i="6" s="1"/>
  <c r="K8590" i="6"/>
  <c r="L8590" i="6" s="1"/>
  <c r="K8591" i="6"/>
  <c r="L8591" i="6" s="1"/>
  <c r="K8592" i="6"/>
  <c r="L8592" i="6" s="1"/>
  <c r="K8593" i="6"/>
  <c r="L8593" i="6" s="1"/>
  <c r="K8594" i="6"/>
  <c r="L8594" i="6" s="1"/>
  <c r="K8595" i="6"/>
  <c r="L8595" i="6" s="1"/>
  <c r="K8596" i="6"/>
  <c r="L8596" i="6" s="1"/>
  <c r="K8597" i="6"/>
  <c r="L8597" i="6" s="1"/>
  <c r="K8598" i="6"/>
  <c r="L8598" i="6" s="1"/>
  <c r="K8599" i="6"/>
  <c r="L8599" i="6" s="1"/>
  <c r="K8600" i="6"/>
  <c r="L8600" i="6" s="1"/>
  <c r="K8601" i="6"/>
  <c r="L8601" i="6" s="1"/>
  <c r="K8602" i="6"/>
  <c r="L8602" i="6" s="1"/>
  <c r="K8603" i="6"/>
  <c r="L8603" i="6" s="1"/>
  <c r="K8604" i="6"/>
  <c r="L8604" i="6" s="1"/>
  <c r="K8605" i="6"/>
  <c r="L8605" i="6" s="1"/>
  <c r="K8606" i="6"/>
  <c r="L8606" i="6" s="1"/>
  <c r="K8607" i="6"/>
  <c r="L8607" i="6" s="1"/>
  <c r="K8608" i="6"/>
  <c r="L8608" i="6" s="1"/>
  <c r="K8609" i="6"/>
  <c r="L8609" i="6" s="1"/>
  <c r="K8610" i="6"/>
  <c r="L8610" i="6" s="1"/>
  <c r="K8611" i="6"/>
  <c r="L8611" i="6" s="1"/>
  <c r="K8612" i="6"/>
  <c r="L8612" i="6" s="1"/>
  <c r="K8613" i="6"/>
  <c r="L8613" i="6" s="1"/>
  <c r="K8614" i="6"/>
  <c r="L8614" i="6" s="1"/>
  <c r="K8615" i="6"/>
  <c r="L8615" i="6" s="1"/>
  <c r="K8616" i="6"/>
  <c r="L8616" i="6" s="1"/>
  <c r="K8617" i="6"/>
  <c r="L8617" i="6" s="1"/>
  <c r="K8618" i="6"/>
  <c r="L8618" i="6" s="1"/>
  <c r="K8619" i="6"/>
  <c r="L8619" i="6" s="1"/>
  <c r="K8620" i="6"/>
  <c r="L8620" i="6" s="1"/>
  <c r="K8621" i="6"/>
  <c r="L8621" i="6" s="1"/>
  <c r="K8622" i="6"/>
  <c r="L8622" i="6" s="1"/>
  <c r="K8623" i="6"/>
  <c r="L8623" i="6" s="1"/>
  <c r="K8624" i="6"/>
  <c r="L8624" i="6" s="1"/>
  <c r="K8625" i="6"/>
  <c r="L8625" i="6" s="1"/>
  <c r="K8626" i="6"/>
  <c r="L8626" i="6" s="1"/>
  <c r="K8627" i="6"/>
  <c r="L8627" i="6" s="1"/>
  <c r="K8628" i="6"/>
  <c r="L8628" i="6" s="1"/>
  <c r="K8629" i="6"/>
  <c r="L8629" i="6" s="1"/>
  <c r="K8630" i="6"/>
  <c r="L8630" i="6" s="1"/>
  <c r="K8631" i="6"/>
  <c r="L8631" i="6" s="1"/>
  <c r="K8632" i="6"/>
  <c r="L8632" i="6" s="1"/>
  <c r="K8633" i="6"/>
  <c r="L8633" i="6" s="1"/>
  <c r="K8634" i="6"/>
  <c r="L8634" i="6" s="1"/>
  <c r="K8635" i="6"/>
  <c r="L8635" i="6" s="1"/>
  <c r="K8636" i="6"/>
  <c r="L8636" i="6" s="1"/>
  <c r="K8637" i="6"/>
  <c r="L8637" i="6" s="1"/>
  <c r="K8638" i="6"/>
  <c r="L8638" i="6" s="1"/>
  <c r="K8639" i="6"/>
  <c r="L8639" i="6" s="1"/>
  <c r="K8640" i="6"/>
  <c r="L8640" i="6" s="1"/>
  <c r="K8641" i="6"/>
  <c r="L8641" i="6" s="1"/>
  <c r="K8642" i="6"/>
  <c r="L8642" i="6" s="1"/>
  <c r="K8643" i="6"/>
  <c r="L8643" i="6" s="1"/>
  <c r="K8644" i="6"/>
  <c r="L8644" i="6" s="1"/>
  <c r="K8645" i="6"/>
  <c r="L8645" i="6" s="1"/>
  <c r="K8646" i="6"/>
  <c r="L8646" i="6" s="1"/>
  <c r="K8647" i="6"/>
  <c r="L8647" i="6" s="1"/>
  <c r="K8648" i="6"/>
  <c r="L8648" i="6" s="1"/>
  <c r="K8649" i="6"/>
  <c r="L8649" i="6" s="1"/>
  <c r="K8650" i="6"/>
  <c r="L8650" i="6" s="1"/>
  <c r="K8651" i="6"/>
  <c r="L8651" i="6" s="1"/>
  <c r="K8652" i="6"/>
  <c r="L8652" i="6" s="1"/>
  <c r="K8653" i="6"/>
  <c r="L8653" i="6" s="1"/>
  <c r="K8654" i="6"/>
  <c r="L8654" i="6" s="1"/>
  <c r="K8655" i="6"/>
  <c r="L8655" i="6" s="1"/>
  <c r="K8656" i="6"/>
  <c r="L8656" i="6" s="1"/>
  <c r="K8657" i="6"/>
  <c r="L8657" i="6" s="1"/>
  <c r="K8658" i="6"/>
  <c r="L8658" i="6" s="1"/>
  <c r="K8659" i="6"/>
  <c r="L8659" i="6" s="1"/>
  <c r="K8660" i="6"/>
  <c r="L8660" i="6" s="1"/>
  <c r="K8661" i="6"/>
  <c r="L8661" i="6" s="1"/>
  <c r="K8662" i="6"/>
  <c r="L8662" i="6" s="1"/>
  <c r="K8663" i="6"/>
  <c r="L8663" i="6" s="1"/>
  <c r="K8664" i="6"/>
  <c r="L8664" i="6" s="1"/>
  <c r="K8665" i="6"/>
  <c r="L8665" i="6" s="1"/>
  <c r="K8666" i="6"/>
  <c r="L8666" i="6" s="1"/>
  <c r="K8667" i="6"/>
  <c r="L8667" i="6" s="1"/>
  <c r="K8668" i="6"/>
  <c r="L8668" i="6" s="1"/>
  <c r="K8669" i="6"/>
  <c r="L8669" i="6" s="1"/>
  <c r="K8670" i="6"/>
  <c r="L8670" i="6" s="1"/>
  <c r="K8671" i="6"/>
  <c r="L8671" i="6" s="1"/>
  <c r="K8672" i="6"/>
  <c r="L8672" i="6" s="1"/>
  <c r="K8673" i="6"/>
  <c r="L8673" i="6" s="1"/>
  <c r="K8674" i="6"/>
  <c r="L8674" i="6" s="1"/>
  <c r="K8675" i="6"/>
  <c r="L8675" i="6" s="1"/>
  <c r="K8676" i="6"/>
  <c r="L8676" i="6" s="1"/>
  <c r="K8677" i="6"/>
  <c r="L8677" i="6" s="1"/>
  <c r="K8678" i="6"/>
  <c r="L8678" i="6" s="1"/>
  <c r="K8679" i="6"/>
  <c r="L8679" i="6" s="1"/>
  <c r="K8680" i="6"/>
  <c r="L8680" i="6" s="1"/>
  <c r="K8681" i="6"/>
  <c r="L8681" i="6" s="1"/>
  <c r="K8682" i="6"/>
  <c r="L8682" i="6" s="1"/>
  <c r="K8683" i="6"/>
  <c r="L8683" i="6" s="1"/>
  <c r="K8684" i="6"/>
  <c r="L8684" i="6" s="1"/>
  <c r="K8685" i="6"/>
  <c r="L8685" i="6" s="1"/>
  <c r="K8686" i="6"/>
  <c r="L8686" i="6" s="1"/>
  <c r="K8687" i="6"/>
  <c r="L8687" i="6" s="1"/>
  <c r="K8688" i="6"/>
  <c r="L8688" i="6" s="1"/>
  <c r="K8689" i="6"/>
  <c r="L8689" i="6" s="1"/>
  <c r="K8690" i="6"/>
  <c r="L8690" i="6" s="1"/>
  <c r="K8691" i="6"/>
  <c r="L8691" i="6" s="1"/>
  <c r="K8692" i="6"/>
  <c r="L8692" i="6" s="1"/>
  <c r="K8693" i="6"/>
  <c r="L8693" i="6" s="1"/>
  <c r="K8694" i="6"/>
  <c r="L8694" i="6" s="1"/>
  <c r="K8695" i="6"/>
  <c r="L8695" i="6" s="1"/>
  <c r="K8696" i="6"/>
  <c r="L8696" i="6" s="1"/>
  <c r="K8697" i="6"/>
  <c r="L8697" i="6" s="1"/>
  <c r="K8698" i="6"/>
  <c r="L8698" i="6" s="1"/>
  <c r="K8699" i="6"/>
  <c r="L8699" i="6" s="1"/>
  <c r="K8700" i="6"/>
  <c r="L8700" i="6" s="1"/>
  <c r="K8701" i="6"/>
  <c r="L8701" i="6" s="1"/>
  <c r="K8702" i="6"/>
  <c r="L8702" i="6" s="1"/>
  <c r="K8703" i="6"/>
  <c r="L8703" i="6" s="1"/>
  <c r="K8704" i="6"/>
  <c r="L8704" i="6" s="1"/>
  <c r="K8705" i="6"/>
  <c r="L8705" i="6" s="1"/>
  <c r="K8706" i="6"/>
  <c r="L8706" i="6" s="1"/>
  <c r="K8707" i="6"/>
  <c r="L8707" i="6" s="1"/>
  <c r="K8708" i="6"/>
  <c r="L8708" i="6" s="1"/>
  <c r="K8709" i="6"/>
  <c r="L8709" i="6" s="1"/>
  <c r="K8710" i="6"/>
  <c r="L8710" i="6" s="1"/>
  <c r="K8711" i="6"/>
  <c r="L8711" i="6" s="1"/>
  <c r="K8712" i="6"/>
  <c r="L8712" i="6" s="1"/>
  <c r="K8713" i="6"/>
  <c r="L8713" i="6" s="1"/>
  <c r="K8714" i="6"/>
  <c r="L8714" i="6" s="1"/>
  <c r="K8715" i="6"/>
  <c r="L8715" i="6" s="1"/>
  <c r="K8716" i="6"/>
  <c r="L8716" i="6" s="1"/>
  <c r="K8717" i="6"/>
  <c r="L8717" i="6" s="1"/>
  <c r="K8718" i="6"/>
  <c r="L8718" i="6" s="1"/>
  <c r="K8719" i="6"/>
  <c r="L8719" i="6" s="1"/>
  <c r="K8720" i="6"/>
  <c r="L8720" i="6" s="1"/>
  <c r="K8721" i="6"/>
  <c r="L8721" i="6" s="1"/>
  <c r="K8722" i="6"/>
  <c r="L8722" i="6" s="1"/>
  <c r="K8723" i="6"/>
  <c r="L8723" i="6" s="1"/>
  <c r="K8724" i="6"/>
  <c r="L8724" i="6" s="1"/>
  <c r="K8725" i="6"/>
  <c r="L8725" i="6" s="1"/>
  <c r="K8726" i="6"/>
  <c r="L8726" i="6" s="1"/>
  <c r="K8727" i="6"/>
  <c r="L8727" i="6" s="1"/>
  <c r="K8728" i="6"/>
  <c r="L8728" i="6" s="1"/>
  <c r="K8729" i="6"/>
  <c r="L8729" i="6" s="1"/>
  <c r="K8730" i="6"/>
  <c r="L8730" i="6" s="1"/>
  <c r="K8731" i="6"/>
  <c r="L8731" i="6" s="1"/>
  <c r="K8732" i="6"/>
  <c r="L8732" i="6" s="1"/>
  <c r="K8733" i="6"/>
  <c r="L8733" i="6" s="1"/>
  <c r="K8734" i="6"/>
  <c r="L8734" i="6" s="1"/>
  <c r="K8735" i="6"/>
  <c r="L8735" i="6" s="1"/>
  <c r="K8736" i="6"/>
  <c r="L8736" i="6" s="1"/>
  <c r="K8737" i="6"/>
  <c r="L8737" i="6" s="1"/>
  <c r="K8738" i="6"/>
  <c r="L8738" i="6" s="1"/>
  <c r="K8739" i="6"/>
  <c r="L8739" i="6" s="1"/>
  <c r="K8740" i="6"/>
  <c r="L8740" i="6" s="1"/>
  <c r="K8741" i="6"/>
  <c r="L8741" i="6" s="1"/>
  <c r="K8742" i="6"/>
  <c r="L8742" i="6" s="1"/>
  <c r="K8743" i="6"/>
  <c r="L8743" i="6" s="1"/>
  <c r="K8744" i="6"/>
  <c r="L8744" i="6" s="1"/>
  <c r="K8745" i="6"/>
  <c r="L8745" i="6" s="1"/>
  <c r="K8746" i="6"/>
  <c r="L8746" i="6" s="1"/>
  <c r="K8747" i="6"/>
  <c r="L8747" i="6" s="1"/>
  <c r="K8748" i="6"/>
  <c r="L8748" i="6" s="1"/>
  <c r="K8749" i="6"/>
  <c r="L8749" i="6" s="1"/>
  <c r="K8750" i="6"/>
  <c r="L8750" i="6" s="1"/>
  <c r="K8751" i="6"/>
  <c r="L8751" i="6" s="1"/>
  <c r="K8752" i="6"/>
  <c r="L8752" i="6" s="1"/>
  <c r="K8753" i="6"/>
  <c r="L8753" i="6" s="1"/>
  <c r="K8754" i="6"/>
  <c r="L8754" i="6" s="1"/>
  <c r="K8755" i="6"/>
  <c r="L8755" i="6" s="1"/>
  <c r="K8756" i="6"/>
  <c r="L8756" i="6" s="1"/>
  <c r="K8757" i="6"/>
  <c r="L8757" i="6" s="1"/>
  <c r="K8758" i="6"/>
  <c r="L8758" i="6" s="1"/>
  <c r="K8759" i="6"/>
  <c r="L8759" i="6" s="1"/>
  <c r="K8760" i="6"/>
  <c r="L8760" i="6" s="1"/>
  <c r="K8761" i="6"/>
  <c r="L8761" i="6" s="1"/>
  <c r="K8762" i="6"/>
  <c r="L8762" i="6" s="1"/>
  <c r="K8763" i="6"/>
  <c r="L8763" i="6" s="1"/>
  <c r="K8764" i="6"/>
  <c r="L8764" i="6" s="1"/>
  <c r="K8765" i="6"/>
  <c r="L8765" i="6" s="1"/>
  <c r="K8766" i="6"/>
  <c r="L8766" i="6" s="1"/>
  <c r="K8767" i="6"/>
  <c r="L8767" i="6" s="1"/>
  <c r="K8768" i="6"/>
  <c r="L8768" i="6" s="1"/>
  <c r="K8769" i="6"/>
  <c r="L8769" i="6" s="1"/>
  <c r="K8770" i="6"/>
  <c r="L8770" i="6" s="1"/>
  <c r="K8771" i="6"/>
  <c r="L8771" i="6" s="1"/>
  <c r="K8772" i="6"/>
  <c r="L8772" i="6" s="1"/>
  <c r="K8773" i="6"/>
  <c r="L8773" i="6" s="1"/>
  <c r="K8774" i="6"/>
  <c r="L8774" i="6" s="1"/>
  <c r="K8775" i="6"/>
  <c r="L8775" i="6" s="1"/>
  <c r="K8776" i="6"/>
  <c r="L8776" i="6" s="1"/>
  <c r="K8777" i="6"/>
  <c r="L8777" i="6" s="1"/>
  <c r="K8778" i="6"/>
  <c r="L8778" i="6" s="1"/>
  <c r="K8779" i="6"/>
  <c r="L8779" i="6" s="1"/>
  <c r="K8780" i="6"/>
  <c r="L8780" i="6" s="1"/>
  <c r="K8781" i="6"/>
  <c r="L8781" i="6" s="1"/>
  <c r="K8782" i="6"/>
  <c r="L8782" i="6" s="1"/>
  <c r="K8783" i="6"/>
  <c r="L8783" i="6" s="1"/>
  <c r="K8784" i="6"/>
  <c r="L8784" i="6" s="1"/>
  <c r="K8785" i="6"/>
  <c r="L8785" i="6" s="1"/>
  <c r="K8786" i="6"/>
  <c r="L8786" i="6" s="1"/>
  <c r="K8787" i="6"/>
  <c r="L8787" i="6" s="1"/>
  <c r="K8788" i="6"/>
  <c r="L8788" i="6" s="1"/>
  <c r="K8789" i="6"/>
  <c r="L8789" i="6" s="1"/>
  <c r="K8790" i="6"/>
  <c r="L8790" i="6" s="1"/>
  <c r="K8791" i="6"/>
  <c r="L8791" i="6" s="1"/>
  <c r="K8792" i="6"/>
  <c r="L8792" i="6" s="1"/>
  <c r="K8793" i="6"/>
  <c r="L8793" i="6" s="1"/>
  <c r="K8794" i="6"/>
  <c r="L8794" i="6" s="1"/>
  <c r="K8795" i="6"/>
  <c r="L8795" i="6" s="1"/>
  <c r="K8796" i="6"/>
  <c r="L8796" i="6" s="1"/>
  <c r="K8797" i="6"/>
  <c r="L8797" i="6" s="1"/>
  <c r="K8798" i="6"/>
  <c r="L8798" i="6" s="1"/>
  <c r="K8799" i="6"/>
  <c r="L8799" i="6" s="1"/>
  <c r="K8800" i="6"/>
  <c r="L8800" i="6" s="1"/>
  <c r="K8801" i="6"/>
  <c r="L8801" i="6" s="1"/>
  <c r="K8802" i="6"/>
  <c r="L8802" i="6" s="1"/>
  <c r="K8803" i="6"/>
  <c r="L8803" i="6" s="1"/>
  <c r="K8804" i="6"/>
  <c r="L8804" i="6" s="1"/>
  <c r="K8805" i="6"/>
  <c r="L8805" i="6" s="1"/>
  <c r="K8806" i="6"/>
  <c r="L8806" i="6" s="1"/>
  <c r="K8807" i="6"/>
  <c r="L8807" i="6" s="1"/>
  <c r="K8808" i="6"/>
  <c r="L8808" i="6" s="1"/>
  <c r="K8809" i="6"/>
  <c r="L8809" i="6" s="1"/>
  <c r="K8810" i="6"/>
  <c r="L8810" i="6" s="1"/>
  <c r="K8811" i="6"/>
  <c r="L8811" i="6" s="1"/>
  <c r="K8812" i="6"/>
  <c r="L8812" i="6" s="1"/>
  <c r="K8813" i="6"/>
  <c r="L8813" i="6" s="1"/>
  <c r="K8814" i="6"/>
  <c r="L8814" i="6" s="1"/>
  <c r="K8815" i="6"/>
  <c r="L8815" i="6" s="1"/>
  <c r="K8816" i="6"/>
  <c r="L8816" i="6" s="1"/>
  <c r="K8817" i="6"/>
  <c r="L8817" i="6" s="1"/>
  <c r="K8818" i="6"/>
  <c r="L8818" i="6" s="1"/>
  <c r="K8819" i="6"/>
  <c r="L8819" i="6" s="1"/>
  <c r="K8820" i="6"/>
  <c r="L8820" i="6" s="1"/>
  <c r="K8821" i="6"/>
  <c r="L8821" i="6" s="1"/>
  <c r="K8822" i="6"/>
  <c r="L8822" i="6" s="1"/>
  <c r="K8823" i="6"/>
  <c r="L8823" i="6" s="1"/>
  <c r="K8824" i="6"/>
  <c r="L8824" i="6" s="1"/>
  <c r="K8825" i="6"/>
  <c r="L8825" i="6" s="1"/>
  <c r="K8826" i="6"/>
  <c r="L8826" i="6" s="1"/>
  <c r="K8827" i="6"/>
  <c r="L8827" i="6" s="1"/>
  <c r="K8828" i="6"/>
  <c r="L8828" i="6" s="1"/>
  <c r="K8829" i="6"/>
  <c r="L8829" i="6" s="1"/>
  <c r="K8830" i="6"/>
  <c r="L8830" i="6" s="1"/>
  <c r="K8831" i="6"/>
  <c r="L8831" i="6" s="1"/>
  <c r="K8832" i="6"/>
  <c r="L8832" i="6" s="1"/>
  <c r="K8833" i="6"/>
  <c r="L8833" i="6" s="1"/>
  <c r="K8834" i="6"/>
  <c r="L8834" i="6" s="1"/>
  <c r="K8835" i="6"/>
  <c r="L8835" i="6" s="1"/>
  <c r="K8836" i="6"/>
  <c r="L8836" i="6" s="1"/>
  <c r="K8837" i="6"/>
  <c r="L8837" i="6" s="1"/>
  <c r="K8838" i="6"/>
  <c r="L8838" i="6" s="1"/>
  <c r="K8839" i="6"/>
  <c r="L8839" i="6" s="1"/>
  <c r="K8840" i="6"/>
  <c r="L8840" i="6" s="1"/>
  <c r="K8841" i="6"/>
  <c r="L8841" i="6" s="1"/>
  <c r="K8842" i="6"/>
  <c r="L8842" i="6" s="1"/>
  <c r="K8843" i="6"/>
  <c r="L8843" i="6" s="1"/>
  <c r="K8844" i="6"/>
  <c r="L8844" i="6" s="1"/>
  <c r="K8845" i="6"/>
  <c r="L8845" i="6" s="1"/>
  <c r="K8846" i="6"/>
  <c r="L8846" i="6" s="1"/>
  <c r="K8847" i="6"/>
  <c r="L8847" i="6" s="1"/>
  <c r="K8848" i="6"/>
  <c r="L8848" i="6" s="1"/>
  <c r="K8849" i="6"/>
  <c r="L8849" i="6" s="1"/>
  <c r="K8850" i="6"/>
  <c r="L8850" i="6" s="1"/>
  <c r="K8851" i="6"/>
  <c r="L8851" i="6" s="1"/>
  <c r="K8852" i="6"/>
  <c r="L8852" i="6" s="1"/>
  <c r="K8853" i="6"/>
  <c r="L8853" i="6" s="1"/>
  <c r="K8854" i="6"/>
  <c r="L8854" i="6" s="1"/>
  <c r="K8855" i="6"/>
  <c r="L8855" i="6" s="1"/>
  <c r="K8856" i="6"/>
  <c r="L8856" i="6" s="1"/>
  <c r="K8857" i="6"/>
  <c r="L8857" i="6" s="1"/>
  <c r="K8858" i="6"/>
  <c r="L8858" i="6" s="1"/>
  <c r="K8859" i="6"/>
  <c r="L8859" i="6" s="1"/>
  <c r="K8860" i="6"/>
  <c r="L8860" i="6" s="1"/>
  <c r="K8861" i="6"/>
  <c r="L8861" i="6" s="1"/>
  <c r="K8862" i="6"/>
  <c r="L8862" i="6" s="1"/>
  <c r="K8863" i="6"/>
  <c r="L8863" i="6" s="1"/>
  <c r="K8864" i="6"/>
  <c r="L8864" i="6" s="1"/>
  <c r="K8865" i="6"/>
  <c r="L8865" i="6" s="1"/>
  <c r="K8866" i="6"/>
  <c r="L8866" i="6" s="1"/>
  <c r="K8867" i="6"/>
  <c r="L8867" i="6" s="1"/>
  <c r="K8868" i="6"/>
  <c r="L8868" i="6" s="1"/>
  <c r="K8869" i="6"/>
  <c r="L8869" i="6" s="1"/>
  <c r="K8870" i="6"/>
  <c r="L8870" i="6" s="1"/>
  <c r="K8871" i="6"/>
  <c r="L8871" i="6" s="1"/>
  <c r="K8872" i="6"/>
  <c r="L8872" i="6" s="1"/>
  <c r="K8873" i="6"/>
  <c r="L8873" i="6" s="1"/>
  <c r="K8874" i="6"/>
  <c r="L8874" i="6" s="1"/>
  <c r="K8875" i="6"/>
  <c r="L8875" i="6" s="1"/>
  <c r="K8876" i="6"/>
  <c r="L8876" i="6" s="1"/>
  <c r="K8877" i="6"/>
  <c r="L8877" i="6" s="1"/>
  <c r="K8878" i="6"/>
  <c r="L8878" i="6" s="1"/>
  <c r="K8879" i="6"/>
  <c r="L8879" i="6" s="1"/>
  <c r="K8880" i="6"/>
  <c r="L8880" i="6" s="1"/>
  <c r="K8881" i="6"/>
  <c r="L8881" i="6" s="1"/>
  <c r="K8882" i="6"/>
  <c r="L8882" i="6" s="1"/>
  <c r="K8883" i="6"/>
  <c r="L8883" i="6" s="1"/>
  <c r="K8884" i="6"/>
  <c r="L8884" i="6" s="1"/>
  <c r="K8885" i="6"/>
  <c r="L8885" i="6" s="1"/>
  <c r="K8886" i="6"/>
  <c r="L8886" i="6" s="1"/>
  <c r="K8887" i="6"/>
  <c r="L8887" i="6" s="1"/>
  <c r="K8888" i="6"/>
  <c r="L8888" i="6" s="1"/>
  <c r="K8889" i="6"/>
  <c r="L8889" i="6" s="1"/>
  <c r="K8890" i="6"/>
  <c r="L8890" i="6" s="1"/>
  <c r="K8891" i="6"/>
  <c r="L8891" i="6" s="1"/>
  <c r="K8892" i="6"/>
  <c r="L8892" i="6" s="1"/>
  <c r="K8893" i="6"/>
  <c r="L8893" i="6" s="1"/>
  <c r="K8894" i="6"/>
  <c r="L8894" i="6" s="1"/>
  <c r="K8895" i="6"/>
  <c r="L8895" i="6" s="1"/>
  <c r="K8896" i="6"/>
  <c r="L8896" i="6" s="1"/>
  <c r="K8897" i="6"/>
  <c r="L8897" i="6" s="1"/>
  <c r="K8898" i="6"/>
  <c r="L8898" i="6" s="1"/>
  <c r="K8899" i="6"/>
  <c r="L8899" i="6" s="1"/>
  <c r="K8900" i="6"/>
  <c r="L8900" i="6" s="1"/>
  <c r="K8901" i="6"/>
  <c r="L8901" i="6" s="1"/>
  <c r="K8902" i="6"/>
  <c r="L8902" i="6" s="1"/>
  <c r="K8903" i="6"/>
  <c r="L8903" i="6" s="1"/>
  <c r="K8904" i="6"/>
  <c r="L8904" i="6" s="1"/>
  <c r="K8905" i="6"/>
  <c r="L8905" i="6" s="1"/>
  <c r="K8906" i="6"/>
  <c r="L8906" i="6" s="1"/>
  <c r="K8907" i="6"/>
  <c r="L8907" i="6" s="1"/>
  <c r="K8908" i="6"/>
  <c r="L8908" i="6" s="1"/>
  <c r="K8909" i="6"/>
  <c r="L8909" i="6" s="1"/>
  <c r="K8910" i="6"/>
  <c r="L8910" i="6" s="1"/>
  <c r="K8911" i="6"/>
  <c r="L8911" i="6" s="1"/>
  <c r="K8912" i="6"/>
  <c r="L8912" i="6" s="1"/>
  <c r="K8913" i="6"/>
  <c r="L8913" i="6" s="1"/>
  <c r="K8914" i="6"/>
  <c r="L8914" i="6" s="1"/>
  <c r="K8915" i="6"/>
  <c r="L8915" i="6" s="1"/>
  <c r="K8916" i="6"/>
  <c r="L8916" i="6" s="1"/>
  <c r="K8917" i="6"/>
  <c r="L8917" i="6" s="1"/>
  <c r="K8918" i="6"/>
  <c r="L8918" i="6" s="1"/>
  <c r="K8919" i="6"/>
  <c r="L8919" i="6" s="1"/>
  <c r="K8920" i="6"/>
  <c r="L8920" i="6" s="1"/>
  <c r="K8921" i="6"/>
  <c r="L8921" i="6" s="1"/>
  <c r="K8922" i="6"/>
  <c r="L8922" i="6" s="1"/>
  <c r="K8923" i="6"/>
  <c r="L8923" i="6" s="1"/>
  <c r="K8924" i="6"/>
  <c r="L8924" i="6" s="1"/>
  <c r="K8925" i="6"/>
  <c r="L8925" i="6" s="1"/>
  <c r="K8926" i="6"/>
  <c r="L8926" i="6" s="1"/>
  <c r="K8927" i="6"/>
  <c r="L8927" i="6" s="1"/>
  <c r="K8928" i="6"/>
  <c r="L8928" i="6" s="1"/>
  <c r="K8929" i="6"/>
  <c r="L8929" i="6" s="1"/>
  <c r="K8930" i="6"/>
  <c r="L8930" i="6" s="1"/>
  <c r="K8931" i="6"/>
  <c r="L8931" i="6" s="1"/>
  <c r="K8932" i="6"/>
  <c r="L8932" i="6" s="1"/>
  <c r="K8933" i="6"/>
  <c r="L8933" i="6" s="1"/>
  <c r="K8934" i="6"/>
  <c r="L8934" i="6" s="1"/>
  <c r="K8935" i="6"/>
  <c r="L8935" i="6" s="1"/>
  <c r="K8936" i="6"/>
  <c r="L8936" i="6" s="1"/>
  <c r="K8937" i="6"/>
  <c r="L8937" i="6" s="1"/>
  <c r="K8938" i="6"/>
  <c r="L8938" i="6" s="1"/>
  <c r="K8939" i="6"/>
  <c r="L8939" i="6" s="1"/>
  <c r="K8940" i="6"/>
  <c r="L8940" i="6" s="1"/>
  <c r="K8941" i="6"/>
  <c r="L8941" i="6" s="1"/>
  <c r="K8942" i="6"/>
  <c r="L8942" i="6" s="1"/>
  <c r="K8943" i="6"/>
  <c r="L8943" i="6" s="1"/>
  <c r="K8944" i="6"/>
  <c r="L8944" i="6" s="1"/>
  <c r="K8945" i="6"/>
  <c r="L8945" i="6" s="1"/>
  <c r="K8946" i="6"/>
  <c r="L8946" i="6" s="1"/>
  <c r="K8947" i="6"/>
  <c r="L8947" i="6" s="1"/>
  <c r="K8948" i="6"/>
  <c r="L8948" i="6" s="1"/>
  <c r="K8949" i="6"/>
  <c r="L8949" i="6" s="1"/>
  <c r="K8950" i="6"/>
  <c r="L8950" i="6" s="1"/>
  <c r="K8951" i="6"/>
  <c r="L8951" i="6" s="1"/>
  <c r="K8952" i="6"/>
  <c r="L8952" i="6" s="1"/>
  <c r="K8953" i="6"/>
  <c r="L8953" i="6" s="1"/>
  <c r="K8954" i="6"/>
  <c r="L8954" i="6" s="1"/>
  <c r="K8955" i="6"/>
  <c r="L8955" i="6" s="1"/>
  <c r="K8956" i="6"/>
  <c r="L8956" i="6" s="1"/>
  <c r="K8957" i="6"/>
  <c r="L8957" i="6" s="1"/>
  <c r="K8958" i="6"/>
  <c r="L8958" i="6" s="1"/>
  <c r="K8959" i="6"/>
  <c r="L8959" i="6" s="1"/>
  <c r="K8960" i="6"/>
  <c r="L8960" i="6" s="1"/>
  <c r="K8961" i="6"/>
  <c r="L8961" i="6" s="1"/>
  <c r="K8962" i="6"/>
  <c r="L8962" i="6" s="1"/>
  <c r="K8963" i="6"/>
  <c r="L8963" i="6" s="1"/>
  <c r="K8964" i="6"/>
  <c r="L8964" i="6" s="1"/>
  <c r="K8965" i="6"/>
  <c r="L8965" i="6" s="1"/>
  <c r="K8966" i="6"/>
  <c r="L8966" i="6" s="1"/>
  <c r="K8967" i="6"/>
  <c r="L8967" i="6" s="1"/>
  <c r="K8968" i="6"/>
  <c r="L8968" i="6" s="1"/>
  <c r="K8969" i="6"/>
  <c r="L8969" i="6" s="1"/>
  <c r="K8970" i="6"/>
  <c r="L8970" i="6" s="1"/>
  <c r="K8971" i="6"/>
  <c r="L8971" i="6" s="1"/>
  <c r="K8972" i="6"/>
  <c r="L8972" i="6" s="1"/>
  <c r="K8973" i="6"/>
  <c r="L8973" i="6" s="1"/>
  <c r="K8974" i="6"/>
  <c r="L8974" i="6" s="1"/>
  <c r="K8975" i="6"/>
  <c r="L8975" i="6" s="1"/>
  <c r="K8976" i="6"/>
  <c r="L8976" i="6" s="1"/>
  <c r="K8977" i="6"/>
  <c r="L8977" i="6" s="1"/>
  <c r="K8978" i="6"/>
  <c r="L8978" i="6" s="1"/>
  <c r="K8979" i="6"/>
  <c r="L8979" i="6" s="1"/>
  <c r="K8980" i="6"/>
  <c r="L8980" i="6" s="1"/>
  <c r="K8981" i="6"/>
  <c r="L8981" i="6" s="1"/>
  <c r="K8982" i="6"/>
  <c r="L8982" i="6" s="1"/>
  <c r="K8983" i="6"/>
  <c r="L8983" i="6" s="1"/>
  <c r="K8984" i="6"/>
  <c r="L8984" i="6" s="1"/>
  <c r="K8985" i="6"/>
  <c r="L8985" i="6" s="1"/>
  <c r="K8986" i="6"/>
  <c r="L8986" i="6" s="1"/>
  <c r="K8987" i="6"/>
  <c r="L8987" i="6" s="1"/>
  <c r="K8988" i="6"/>
  <c r="L8988" i="6" s="1"/>
  <c r="K8989" i="6"/>
  <c r="L8989" i="6" s="1"/>
  <c r="K8990" i="6"/>
  <c r="L8990" i="6" s="1"/>
  <c r="K8991" i="6"/>
  <c r="L8991" i="6" s="1"/>
  <c r="K8992" i="6"/>
  <c r="L8992" i="6" s="1"/>
  <c r="K8993" i="6"/>
  <c r="L8993" i="6" s="1"/>
  <c r="K8994" i="6"/>
  <c r="L8994" i="6" s="1"/>
  <c r="K8995" i="6"/>
  <c r="L8995" i="6" s="1"/>
  <c r="K8996" i="6"/>
  <c r="L8996" i="6" s="1"/>
  <c r="K8997" i="6"/>
  <c r="L8997" i="6" s="1"/>
  <c r="K8998" i="6"/>
  <c r="L8998" i="6" s="1"/>
  <c r="K8999" i="6"/>
  <c r="L8999" i="6" s="1"/>
  <c r="K9000" i="6"/>
  <c r="L9000" i="6" s="1"/>
  <c r="K9001" i="6"/>
  <c r="L9001" i="6" s="1"/>
  <c r="K9002" i="6"/>
  <c r="L9002" i="6" s="1"/>
  <c r="K9003" i="6"/>
  <c r="L9003" i="6" s="1"/>
  <c r="K9004" i="6"/>
  <c r="L9004" i="6" s="1"/>
  <c r="K9005" i="6"/>
  <c r="L9005" i="6" s="1"/>
  <c r="K9006" i="6"/>
  <c r="L9006" i="6" s="1"/>
  <c r="K9007" i="6"/>
  <c r="L9007" i="6" s="1"/>
  <c r="K9008" i="6"/>
  <c r="L9008" i="6" s="1"/>
  <c r="K9009" i="6"/>
  <c r="L9009" i="6" s="1"/>
  <c r="K9010" i="6"/>
  <c r="L9010" i="6" s="1"/>
  <c r="K9011" i="6"/>
  <c r="L9011" i="6" s="1"/>
  <c r="K9012" i="6"/>
  <c r="L9012" i="6" s="1"/>
  <c r="K9013" i="6"/>
  <c r="L9013" i="6" s="1"/>
  <c r="K9014" i="6"/>
  <c r="L9014" i="6" s="1"/>
  <c r="K9015" i="6"/>
  <c r="L9015" i="6" s="1"/>
  <c r="K9016" i="6"/>
  <c r="L9016" i="6" s="1"/>
  <c r="K9017" i="6"/>
  <c r="L9017" i="6" s="1"/>
  <c r="K9018" i="6"/>
  <c r="L9018" i="6" s="1"/>
  <c r="K9019" i="6"/>
  <c r="L9019" i="6" s="1"/>
  <c r="K9020" i="6"/>
  <c r="L9020" i="6" s="1"/>
  <c r="K9021" i="6"/>
  <c r="L9021" i="6" s="1"/>
  <c r="K9022" i="6"/>
  <c r="L9022" i="6" s="1"/>
  <c r="K9023" i="6"/>
  <c r="L9023" i="6" s="1"/>
  <c r="K9024" i="6"/>
  <c r="L9024" i="6" s="1"/>
  <c r="K9025" i="6"/>
  <c r="L9025" i="6" s="1"/>
  <c r="K9026" i="6"/>
  <c r="L9026" i="6" s="1"/>
  <c r="K9027" i="6"/>
  <c r="L9027" i="6" s="1"/>
  <c r="K9028" i="6"/>
  <c r="L9028" i="6" s="1"/>
  <c r="K9029" i="6"/>
  <c r="L9029" i="6" s="1"/>
  <c r="K9030" i="6"/>
  <c r="L9030" i="6" s="1"/>
  <c r="K9031" i="6"/>
  <c r="L9031" i="6" s="1"/>
  <c r="K9032" i="6"/>
  <c r="L9032" i="6" s="1"/>
  <c r="K9033" i="6"/>
  <c r="L9033" i="6" s="1"/>
  <c r="K9034" i="6"/>
  <c r="L9034" i="6" s="1"/>
  <c r="K9035" i="6"/>
  <c r="L9035" i="6" s="1"/>
  <c r="K9036" i="6"/>
  <c r="L9036" i="6" s="1"/>
  <c r="K9037" i="6"/>
  <c r="L9037" i="6" s="1"/>
  <c r="K9038" i="6"/>
  <c r="L9038" i="6" s="1"/>
  <c r="K9039" i="6"/>
  <c r="L9039" i="6" s="1"/>
  <c r="K9040" i="6"/>
  <c r="L9040" i="6" s="1"/>
  <c r="K9041" i="6"/>
  <c r="L9041" i="6" s="1"/>
  <c r="K9042" i="6"/>
  <c r="L9042" i="6" s="1"/>
  <c r="K9043" i="6"/>
  <c r="L9043" i="6" s="1"/>
  <c r="K9044" i="6"/>
  <c r="L9044" i="6" s="1"/>
  <c r="K9045" i="6"/>
  <c r="L9045" i="6" s="1"/>
  <c r="K9046" i="6"/>
  <c r="L9046" i="6" s="1"/>
  <c r="K9047" i="6"/>
  <c r="L9047" i="6" s="1"/>
  <c r="K9048" i="6"/>
  <c r="L9048" i="6" s="1"/>
  <c r="K9049" i="6"/>
  <c r="L9049" i="6" s="1"/>
  <c r="K9050" i="6"/>
  <c r="L9050" i="6" s="1"/>
  <c r="K9051" i="6"/>
  <c r="L9051" i="6" s="1"/>
  <c r="K9052" i="6"/>
  <c r="L9052" i="6" s="1"/>
  <c r="K9053" i="6"/>
  <c r="L9053" i="6" s="1"/>
  <c r="K9054" i="6"/>
  <c r="L9054" i="6" s="1"/>
  <c r="K9055" i="6"/>
  <c r="L9055" i="6" s="1"/>
  <c r="K9056" i="6"/>
  <c r="L9056" i="6" s="1"/>
  <c r="K9057" i="6"/>
  <c r="L9057" i="6" s="1"/>
  <c r="K9058" i="6"/>
  <c r="L9058" i="6" s="1"/>
  <c r="K9059" i="6"/>
  <c r="L9059" i="6" s="1"/>
  <c r="K9060" i="6"/>
  <c r="L9060" i="6" s="1"/>
  <c r="K9061" i="6"/>
  <c r="L9061" i="6" s="1"/>
  <c r="K9062" i="6"/>
  <c r="L9062" i="6" s="1"/>
  <c r="K9063" i="6"/>
  <c r="L9063" i="6" s="1"/>
  <c r="K9064" i="6"/>
  <c r="L9064" i="6" s="1"/>
  <c r="K9065" i="6"/>
  <c r="L9065" i="6" s="1"/>
  <c r="K9066" i="6"/>
  <c r="L9066" i="6" s="1"/>
  <c r="K9067" i="6"/>
  <c r="L9067" i="6" s="1"/>
  <c r="K9068" i="6"/>
  <c r="L9068" i="6" s="1"/>
  <c r="K9069" i="6"/>
  <c r="L9069" i="6" s="1"/>
  <c r="K9070" i="6"/>
  <c r="L9070" i="6" s="1"/>
  <c r="K9071" i="6"/>
  <c r="L9071" i="6" s="1"/>
  <c r="K9072" i="6"/>
  <c r="L9072" i="6" s="1"/>
  <c r="K9073" i="6"/>
  <c r="L9073" i="6" s="1"/>
  <c r="K9074" i="6"/>
  <c r="L9074" i="6" s="1"/>
  <c r="K9075" i="6"/>
  <c r="L9075" i="6" s="1"/>
  <c r="K9076" i="6"/>
  <c r="L9076" i="6" s="1"/>
  <c r="K9077" i="6"/>
  <c r="L9077" i="6" s="1"/>
  <c r="K9078" i="6"/>
  <c r="L9078" i="6" s="1"/>
  <c r="K9079" i="6"/>
  <c r="L9079" i="6" s="1"/>
  <c r="K9080" i="6"/>
  <c r="L9080" i="6" s="1"/>
  <c r="K9081" i="6"/>
  <c r="L9081" i="6" s="1"/>
  <c r="K9082" i="6"/>
  <c r="L9082" i="6" s="1"/>
  <c r="K9083" i="6"/>
  <c r="L9083" i="6" s="1"/>
  <c r="K9084" i="6"/>
  <c r="L9084" i="6" s="1"/>
  <c r="K9085" i="6"/>
  <c r="L9085" i="6" s="1"/>
  <c r="K9086" i="6"/>
  <c r="L9086" i="6" s="1"/>
  <c r="K9087" i="6"/>
  <c r="L9087" i="6" s="1"/>
  <c r="K9088" i="6"/>
  <c r="L9088" i="6" s="1"/>
  <c r="K9089" i="6"/>
  <c r="L9089" i="6" s="1"/>
  <c r="K9090" i="6"/>
  <c r="L9090" i="6" s="1"/>
  <c r="K9091" i="6"/>
  <c r="L9091" i="6" s="1"/>
  <c r="K9092" i="6"/>
  <c r="L9092" i="6" s="1"/>
  <c r="K9093" i="6"/>
  <c r="L9093" i="6" s="1"/>
  <c r="K9094" i="6"/>
  <c r="L9094" i="6" s="1"/>
  <c r="K9095" i="6"/>
  <c r="L9095" i="6" s="1"/>
  <c r="K9096" i="6"/>
  <c r="L9096" i="6" s="1"/>
  <c r="K9097" i="6"/>
  <c r="L9097" i="6" s="1"/>
  <c r="K9098" i="6"/>
  <c r="L9098" i="6" s="1"/>
  <c r="K9099" i="6"/>
  <c r="L9099" i="6" s="1"/>
  <c r="K9100" i="6"/>
  <c r="L9100" i="6" s="1"/>
  <c r="K9101" i="6"/>
  <c r="L9101" i="6" s="1"/>
  <c r="K9102" i="6"/>
  <c r="L9102" i="6" s="1"/>
  <c r="K9103" i="6"/>
  <c r="L9103" i="6" s="1"/>
  <c r="K9104" i="6"/>
  <c r="L9104" i="6" s="1"/>
  <c r="K9105" i="6"/>
  <c r="L9105" i="6" s="1"/>
  <c r="K9106" i="6"/>
  <c r="L9106" i="6" s="1"/>
  <c r="K9107" i="6"/>
  <c r="L9107" i="6" s="1"/>
  <c r="K9108" i="6"/>
  <c r="L9108" i="6" s="1"/>
  <c r="K9109" i="6"/>
  <c r="L9109" i="6" s="1"/>
  <c r="K9110" i="6"/>
  <c r="L9110" i="6" s="1"/>
  <c r="K9111" i="6"/>
  <c r="L9111" i="6" s="1"/>
  <c r="K9112" i="6"/>
  <c r="L9112" i="6" s="1"/>
  <c r="K9113" i="6"/>
  <c r="L9113" i="6" s="1"/>
  <c r="K9114" i="6"/>
  <c r="L9114" i="6" s="1"/>
  <c r="K9115" i="6"/>
  <c r="L9115" i="6" s="1"/>
  <c r="K9116" i="6"/>
  <c r="L9116" i="6" s="1"/>
  <c r="K9117" i="6"/>
  <c r="L9117" i="6" s="1"/>
  <c r="K9118" i="6"/>
  <c r="L9118" i="6" s="1"/>
  <c r="K9119" i="6"/>
  <c r="L9119" i="6" s="1"/>
  <c r="K9120" i="6"/>
  <c r="L9120" i="6" s="1"/>
  <c r="K9121" i="6"/>
  <c r="L9121" i="6" s="1"/>
  <c r="K9122" i="6"/>
  <c r="L9122" i="6" s="1"/>
  <c r="K9123" i="6"/>
  <c r="L9123" i="6" s="1"/>
  <c r="K9124" i="6"/>
  <c r="L9124" i="6" s="1"/>
  <c r="K9125" i="6"/>
  <c r="L9125" i="6" s="1"/>
  <c r="K9126" i="6"/>
  <c r="L9126" i="6" s="1"/>
  <c r="K9127" i="6"/>
  <c r="L9127" i="6" s="1"/>
  <c r="K9128" i="6"/>
  <c r="L9128" i="6" s="1"/>
  <c r="K9129" i="6"/>
  <c r="L9129" i="6" s="1"/>
  <c r="K9130" i="6"/>
  <c r="L9130" i="6" s="1"/>
  <c r="K9131" i="6"/>
  <c r="L9131" i="6" s="1"/>
  <c r="K9132" i="6"/>
  <c r="L9132" i="6" s="1"/>
  <c r="K9133" i="6"/>
  <c r="L9133" i="6" s="1"/>
  <c r="K9134" i="6"/>
  <c r="L9134" i="6" s="1"/>
  <c r="K9135" i="6"/>
  <c r="L9135" i="6" s="1"/>
  <c r="K9136" i="6"/>
  <c r="L9136" i="6" s="1"/>
  <c r="K9137" i="6"/>
  <c r="L9137" i="6" s="1"/>
  <c r="K9138" i="6"/>
  <c r="L9138" i="6" s="1"/>
  <c r="K9139" i="6"/>
  <c r="L9139" i="6" s="1"/>
  <c r="K9140" i="6"/>
  <c r="L9140" i="6" s="1"/>
  <c r="K9141" i="6"/>
  <c r="L9141" i="6" s="1"/>
  <c r="K9142" i="6"/>
  <c r="L9142" i="6" s="1"/>
  <c r="K9143" i="6"/>
  <c r="L9143" i="6" s="1"/>
  <c r="K9144" i="6"/>
  <c r="L9144" i="6" s="1"/>
  <c r="K9145" i="6"/>
  <c r="L9145" i="6" s="1"/>
  <c r="K9146" i="6"/>
  <c r="L9146" i="6" s="1"/>
  <c r="K9147" i="6"/>
  <c r="L9147" i="6" s="1"/>
  <c r="K9148" i="6"/>
  <c r="L9148" i="6" s="1"/>
  <c r="K9149" i="6"/>
  <c r="L9149" i="6" s="1"/>
  <c r="K9150" i="6"/>
  <c r="L9150" i="6" s="1"/>
  <c r="K9151" i="6"/>
  <c r="L9151" i="6" s="1"/>
  <c r="K9152" i="6"/>
  <c r="L9152" i="6" s="1"/>
  <c r="K9153" i="6"/>
  <c r="L9153" i="6" s="1"/>
  <c r="K9154" i="6"/>
  <c r="L9154" i="6" s="1"/>
  <c r="K9155" i="6"/>
  <c r="L9155" i="6" s="1"/>
  <c r="K9156" i="6"/>
  <c r="L9156" i="6" s="1"/>
  <c r="K9157" i="6"/>
  <c r="L9157" i="6" s="1"/>
  <c r="K9158" i="6"/>
  <c r="L9158" i="6" s="1"/>
  <c r="K9159" i="6"/>
  <c r="L9159" i="6" s="1"/>
  <c r="K9160" i="6"/>
  <c r="L9160" i="6" s="1"/>
  <c r="K9161" i="6"/>
  <c r="L9161" i="6" s="1"/>
  <c r="K9162" i="6"/>
  <c r="L9162" i="6" s="1"/>
  <c r="K9163" i="6"/>
  <c r="L9163" i="6" s="1"/>
  <c r="K9164" i="6"/>
  <c r="L9164" i="6" s="1"/>
  <c r="K9165" i="6"/>
  <c r="L9165" i="6" s="1"/>
  <c r="K9166" i="6"/>
  <c r="L9166" i="6" s="1"/>
  <c r="K9167" i="6"/>
  <c r="L9167" i="6" s="1"/>
  <c r="K9168" i="6"/>
  <c r="L9168" i="6" s="1"/>
  <c r="K9169" i="6"/>
  <c r="L9169" i="6" s="1"/>
  <c r="K9170" i="6"/>
  <c r="L9170" i="6" s="1"/>
  <c r="K9171" i="6"/>
  <c r="L9171" i="6" s="1"/>
  <c r="K9172" i="6"/>
  <c r="L9172" i="6" s="1"/>
  <c r="K9173" i="6"/>
  <c r="L9173" i="6" s="1"/>
  <c r="K9174" i="6"/>
  <c r="L9174" i="6" s="1"/>
  <c r="K9175" i="6"/>
  <c r="L9175" i="6" s="1"/>
  <c r="K9176" i="6"/>
  <c r="L9176" i="6" s="1"/>
  <c r="K9177" i="6"/>
  <c r="L9177" i="6" s="1"/>
  <c r="K9178" i="6"/>
  <c r="L9178" i="6" s="1"/>
  <c r="K9179" i="6"/>
  <c r="L9179" i="6" s="1"/>
  <c r="K9180" i="6"/>
  <c r="L9180" i="6" s="1"/>
  <c r="K9181" i="6"/>
  <c r="L9181" i="6" s="1"/>
  <c r="K9182" i="6"/>
  <c r="L9182" i="6" s="1"/>
  <c r="K9183" i="6"/>
  <c r="L9183" i="6" s="1"/>
  <c r="K9184" i="6"/>
  <c r="L9184" i="6" s="1"/>
  <c r="K9185" i="6"/>
  <c r="L9185" i="6" s="1"/>
  <c r="K9186" i="6"/>
  <c r="L9186" i="6" s="1"/>
  <c r="K9187" i="6"/>
  <c r="L9187" i="6" s="1"/>
  <c r="K9188" i="6"/>
  <c r="L9188" i="6" s="1"/>
  <c r="K9189" i="6"/>
  <c r="L9189" i="6" s="1"/>
  <c r="K9190" i="6"/>
  <c r="L9190" i="6" s="1"/>
  <c r="K9191" i="6"/>
  <c r="L9191" i="6" s="1"/>
  <c r="K9192" i="6"/>
  <c r="L9192" i="6" s="1"/>
  <c r="K9193" i="6"/>
  <c r="L9193" i="6" s="1"/>
  <c r="K9194" i="6"/>
  <c r="L9194" i="6" s="1"/>
  <c r="K9195" i="6"/>
  <c r="L9195" i="6" s="1"/>
  <c r="K9196" i="6"/>
  <c r="L9196" i="6" s="1"/>
  <c r="K9197" i="6"/>
  <c r="L9197" i="6" s="1"/>
  <c r="K9198" i="6"/>
  <c r="L9198" i="6" s="1"/>
  <c r="K9199" i="6"/>
  <c r="L9199" i="6" s="1"/>
  <c r="K9200" i="6"/>
  <c r="L9200" i="6" s="1"/>
  <c r="K9201" i="6"/>
  <c r="L9201" i="6" s="1"/>
  <c r="K9202" i="6"/>
  <c r="L9202" i="6" s="1"/>
  <c r="K9203" i="6"/>
  <c r="L9203" i="6" s="1"/>
  <c r="K9204" i="6"/>
  <c r="L9204" i="6" s="1"/>
  <c r="K9205" i="6"/>
  <c r="L9205" i="6" s="1"/>
  <c r="K9206" i="6"/>
  <c r="L9206" i="6" s="1"/>
  <c r="K9207" i="6"/>
  <c r="L9207" i="6" s="1"/>
  <c r="K9208" i="6"/>
  <c r="L9208" i="6" s="1"/>
  <c r="K9209" i="6"/>
  <c r="L9209" i="6" s="1"/>
  <c r="K9210" i="6"/>
  <c r="L9210" i="6" s="1"/>
  <c r="K9211" i="6"/>
  <c r="L9211" i="6" s="1"/>
  <c r="K9212" i="6"/>
  <c r="L9212" i="6" s="1"/>
  <c r="K9213" i="6"/>
  <c r="L9213" i="6" s="1"/>
  <c r="K9214" i="6"/>
  <c r="L9214" i="6" s="1"/>
  <c r="K9215" i="6"/>
  <c r="L9215" i="6" s="1"/>
  <c r="K9216" i="6"/>
  <c r="L9216" i="6" s="1"/>
  <c r="K9217" i="6"/>
  <c r="L9217" i="6" s="1"/>
  <c r="K9218" i="6"/>
  <c r="L9218" i="6" s="1"/>
  <c r="K9219" i="6"/>
  <c r="L9219" i="6" s="1"/>
  <c r="K9220" i="6"/>
  <c r="L9220" i="6" s="1"/>
  <c r="K9221" i="6"/>
  <c r="L9221" i="6" s="1"/>
  <c r="K9222" i="6"/>
  <c r="L9222" i="6" s="1"/>
  <c r="K9223" i="6"/>
  <c r="L9223" i="6" s="1"/>
  <c r="K9224" i="6"/>
  <c r="L9224" i="6" s="1"/>
  <c r="K9225" i="6"/>
  <c r="L9225" i="6" s="1"/>
  <c r="K9226" i="6"/>
  <c r="L9226" i="6" s="1"/>
  <c r="K9227" i="6"/>
  <c r="L9227" i="6" s="1"/>
  <c r="K9228" i="6"/>
  <c r="L9228" i="6" s="1"/>
  <c r="K9229" i="6"/>
  <c r="L9229" i="6" s="1"/>
  <c r="K9230" i="6"/>
  <c r="L9230" i="6" s="1"/>
  <c r="K9231" i="6"/>
  <c r="L9231" i="6" s="1"/>
  <c r="K9232" i="6"/>
  <c r="L9232" i="6" s="1"/>
  <c r="K9233" i="6"/>
  <c r="L9233" i="6" s="1"/>
  <c r="K9234" i="6"/>
  <c r="L9234" i="6" s="1"/>
  <c r="K9235" i="6"/>
  <c r="L9235" i="6" s="1"/>
  <c r="K9236" i="6"/>
  <c r="L9236" i="6" s="1"/>
  <c r="K9237" i="6"/>
  <c r="L9237" i="6" s="1"/>
  <c r="K9238" i="6"/>
  <c r="L9238" i="6" s="1"/>
  <c r="K9239" i="6"/>
  <c r="L9239" i="6" s="1"/>
  <c r="K9240" i="6"/>
  <c r="L9240" i="6" s="1"/>
  <c r="K9241" i="6"/>
  <c r="L9241" i="6" s="1"/>
  <c r="K9242" i="6"/>
  <c r="L9242" i="6" s="1"/>
  <c r="K9243" i="6"/>
  <c r="L9243" i="6" s="1"/>
  <c r="K9244" i="6"/>
  <c r="L9244" i="6" s="1"/>
  <c r="K9245" i="6"/>
  <c r="L9245" i="6" s="1"/>
  <c r="K9246" i="6"/>
  <c r="L9246" i="6" s="1"/>
  <c r="K9247" i="6"/>
  <c r="L9247" i="6" s="1"/>
  <c r="K9248" i="6"/>
  <c r="L9248" i="6" s="1"/>
  <c r="K9249" i="6"/>
  <c r="L9249" i="6" s="1"/>
  <c r="K9250" i="6"/>
  <c r="L9250" i="6" s="1"/>
  <c r="K9251" i="6"/>
  <c r="L9251" i="6" s="1"/>
  <c r="K9252" i="6"/>
  <c r="L9252" i="6" s="1"/>
  <c r="K9253" i="6"/>
  <c r="L9253" i="6" s="1"/>
  <c r="K9254" i="6"/>
  <c r="L9254" i="6" s="1"/>
  <c r="K9255" i="6"/>
  <c r="L9255" i="6" s="1"/>
  <c r="K9256" i="6"/>
  <c r="L9256" i="6" s="1"/>
  <c r="K9257" i="6"/>
  <c r="L9257" i="6" s="1"/>
  <c r="K9258" i="6"/>
  <c r="L9258" i="6" s="1"/>
  <c r="K9259" i="6"/>
  <c r="L9259" i="6" s="1"/>
  <c r="K9260" i="6"/>
  <c r="L9260" i="6" s="1"/>
  <c r="K9261" i="6"/>
  <c r="L9261" i="6" s="1"/>
  <c r="K9262" i="6"/>
  <c r="L9262" i="6" s="1"/>
  <c r="K9263" i="6"/>
  <c r="L9263" i="6" s="1"/>
  <c r="K9264" i="6"/>
  <c r="L9264" i="6" s="1"/>
  <c r="K9265" i="6"/>
  <c r="L9265" i="6" s="1"/>
  <c r="K9266" i="6"/>
  <c r="L9266" i="6" s="1"/>
  <c r="K9267" i="6"/>
  <c r="L9267" i="6" s="1"/>
  <c r="K9268" i="6"/>
  <c r="L9268" i="6" s="1"/>
  <c r="K9269" i="6"/>
  <c r="L9269" i="6" s="1"/>
  <c r="K9270" i="6"/>
  <c r="L9270" i="6" s="1"/>
  <c r="K9271" i="6"/>
  <c r="L9271" i="6" s="1"/>
  <c r="K9272" i="6"/>
  <c r="L9272" i="6" s="1"/>
  <c r="K9273" i="6"/>
  <c r="L9273" i="6" s="1"/>
  <c r="K9274" i="6"/>
  <c r="L9274" i="6" s="1"/>
  <c r="K9275" i="6"/>
  <c r="L9275" i="6" s="1"/>
  <c r="K9276" i="6"/>
  <c r="L9276" i="6" s="1"/>
  <c r="K9277" i="6"/>
  <c r="L9277" i="6" s="1"/>
  <c r="K9278" i="6"/>
  <c r="L9278" i="6" s="1"/>
  <c r="K9279" i="6"/>
  <c r="L9279" i="6" s="1"/>
  <c r="K9280" i="6"/>
  <c r="L9280" i="6" s="1"/>
  <c r="K9281" i="6"/>
  <c r="L9281" i="6" s="1"/>
  <c r="K9282" i="6"/>
  <c r="L9282" i="6" s="1"/>
  <c r="K9283" i="6"/>
  <c r="L9283" i="6" s="1"/>
  <c r="K9284" i="6"/>
  <c r="L9284" i="6" s="1"/>
  <c r="K9285" i="6"/>
  <c r="L9285" i="6" s="1"/>
  <c r="K9286" i="6"/>
  <c r="L9286" i="6" s="1"/>
  <c r="K9287" i="6"/>
  <c r="L9287" i="6" s="1"/>
  <c r="K9288" i="6"/>
  <c r="L9288" i="6" s="1"/>
  <c r="K9289" i="6"/>
  <c r="L9289" i="6" s="1"/>
  <c r="K9290" i="6"/>
  <c r="L9290" i="6" s="1"/>
  <c r="K9291" i="6"/>
  <c r="L9291" i="6" s="1"/>
  <c r="K9292" i="6"/>
  <c r="L9292" i="6" s="1"/>
  <c r="K9293" i="6"/>
  <c r="L9293" i="6" s="1"/>
  <c r="K9294" i="6"/>
  <c r="L9294" i="6" s="1"/>
  <c r="K9295" i="6"/>
  <c r="L9295" i="6" s="1"/>
  <c r="K9296" i="6"/>
  <c r="L9296" i="6" s="1"/>
  <c r="K9297" i="6"/>
  <c r="L9297" i="6" s="1"/>
  <c r="K9298" i="6"/>
  <c r="L9298" i="6" s="1"/>
  <c r="K9299" i="6"/>
  <c r="L9299" i="6" s="1"/>
  <c r="K9300" i="6"/>
  <c r="L9300" i="6" s="1"/>
  <c r="K9301" i="6"/>
  <c r="L9301" i="6" s="1"/>
  <c r="K9302" i="6"/>
  <c r="L9302" i="6" s="1"/>
  <c r="K9303" i="6"/>
  <c r="L9303" i="6" s="1"/>
  <c r="K9304" i="6"/>
  <c r="L9304" i="6" s="1"/>
  <c r="K9305" i="6"/>
  <c r="L9305" i="6" s="1"/>
  <c r="K9306" i="6"/>
  <c r="L9306" i="6" s="1"/>
  <c r="K9307" i="6"/>
  <c r="L9307" i="6" s="1"/>
  <c r="K9308" i="6"/>
  <c r="L9308" i="6" s="1"/>
  <c r="K9309" i="6"/>
  <c r="L9309" i="6" s="1"/>
  <c r="K9310" i="6"/>
  <c r="L9310" i="6" s="1"/>
  <c r="K9311" i="6"/>
  <c r="L9311" i="6" s="1"/>
  <c r="K9312" i="6"/>
  <c r="L9312" i="6" s="1"/>
  <c r="K9313" i="6"/>
  <c r="L9313" i="6" s="1"/>
  <c r="K9314" i="6"/>
  <c r="L9314" i="6" s="1"/>
  <c r="K9315" i="6"/>
  <c r="L9315" i="6" s="1"/>
  <c r="K9316" i="6"/>
  <c r="L9316" i="6" s="1"/>
  <c r="K9317" i="6"/>
  <c r="L9317" i="6" s="1"/>
  <c r="K9318" i="6"/>
  <c r="L9318" i="6" s="1"/>
  <c r="K9319" i="6"/>
  <c r="L9319" i="6" s="1"/>
  <c r="K9320" i="6"/>
  <c r="L9320" i="6" s="1"/>
  <c r="K9321" i="6"/>
  <c r="L9321" i="6" s="1"/>
  <c r="K9322" i="6"/>
  <c r="L9322" i="6" s="1"/>
  <c r="K9323" i="6"/>
  <c r="L9323" i="6" s="1"/>
  <c r="K9324" i="6"/>
  <c r="L9324" i="6" s="1"/>
  <c r="K9325" i="6"/>
  <c r="L9325" i="6" s="1"/>
  <c r="K9326" i="6"/>
  <c r="L9326" i="6" s="1"/>
  <c r="K9327" i="6"/>
  <c r="L9327" i="6" s="1"/>
  <c r="K9328" i="6"/>
  <c r="L9328" i="6" s="1"/>
  <c r="K9329" i="6"/>
  <c r="L9329" i="6" s="1"/>
  <c r="K9330" i="6"/>
  <c r="L9330" i="6" s="1"/>
  <c r="K9331" i="6"/>
  <c r="L9331" i="6" s="1"/>
  <c r="K9332" i="6"/>
  <c r="L9332" i="6" s="1"/>
  <c r="K9333" i="6"/>
  <c r="L9333" i="6" s="1"/>
  <c r="K9334" i="6"/>
  <c r="L9334" i="6" s="1"/>
  <c r="K9335" i="6"/>
  <c r="L9335" i="6" s="1"/>
  <c r="K9336" i="6"/>
  <c r="L9336" i="6" s="1"/>
  <c r="K9337" i="6"/>
  <c r="L9337" i="6" s="1"/>
  <c r="K9338" i="6"/>
  <c r="L9338" i="6" s="1"/>
  <c r="K9339" i="6"/>
  <c r="L9339" i="6" s="1"/>
  <c r="K9340" i="6"/>
  <c r="L9340" i="6" s="1"/>
  <c r="K9341" i="6"/>
  <c r="L9341" i="6" s="1"/>
  <c r="K9342" i="6"/>
  <c r="L9342" i="6" s="1"/>
  <c r="K9343" i="6"/>
  <c r="L9343" i="6" s="1"/>
  <c r="K9344" i="6"/>
  <c r="L9344" i="6" s="1"/>
  <c r="K9345" i="6"/>
  <c r="L9345" i="6" s="1"/>
  <c r="K9346" i="6"/>
  <c r="L9346" i="6" s="1"/>
  <c r="K9347" i="6"/>
  <c r="L9347" i="6" s="1"/>
  <c r="K9348" i="6"/>
  <c r="L9348" i="6" s="1"/>
  <c r="K9349" i="6"/>
  <c r="L9349" i="6" s="1"/>
  <c r="K9350" i="6"/>
  <c r="L9350" i="6" s="1"/>
  <c r="K9351" i="6"/>
  <c r="L9351" i="6" s="1"/>
  <c r="K9352" i="6"/>
  <c r="L9352" i="6" s="1"/>
  <c r="K9353" i="6"/>
  <c r="L9353" i="6" s="1"/>
  <c r="K9354" i="6"/>
  <c r="L9354" i="6" s="1"/>
  <c r="K9355" i="6"/>
  <c r="L9355" i="6" s="1"/>
  <c r="K9356" i="6"/>
  <c r="L9356" i="6" s="1"/>
  <c r="K9357" i="6"/>
  <c r="L9357" i="6" s="1"/>
  <c r="K9358" i="6"/>
  <c r="L9358" i="6" s="1"/>
  <c r="K9359" i="6"/>
  <c r="L9359" i="6" s="1"/>
  <c r="K9360" i="6"/>
  <c r="L9360" i="6" s="1"/>
  <c r="K9361" i="6"/>
  <c r="L9361" i="6" s="1"/>
  <c r="K9362" i="6"/>
  <c r="L9362" i="6" s="1"/>
  <c r="K9363" i="6"/>
  <c r="L9363" i="6" s="1"/>
  <c r="K9364" i="6"/>
  <c r="L9364" i="6" s="1"/>
  <c r="K9365" i="6"/>
  <c r="L9365" i="6" s="1"/>
  <c r="K9366" i="6"/>
  <c r="L9366" i="6" s="1"/>
  <c r="K9367" i="6"/>
  <c r="L9367" i="6" s="1"/>
  <c r="K9368" i="6"/>
  <c r="L9368" i="6" s="1"/>
  <c r="K9369" i="6"/>
  <c r="L9369" i="6" s="1"/>
  <c r="K9370" i="6"/>
  <c r="L9370" i="6" s="1"/>
  <c r="K9371" i="6"/>
  <c r="L9371" i="6" s="1"/>
  <c r="K9372" i="6"/>
  <c r="L9372" i="6" s="1"/>
  <c r="K9373" i="6"/>
  <c r="L9373" i="6" s="1"/>
  <c r="K9374" i="6"/>
  <c r="L9374" i="6" s="1"/>
  <c r="K9375" i="6"/>
  <c r="L9375" i="6" s="1"/>
  <c r="K9376" i="6"/>
  <c r="L9376" i="6" s="1"/>
  <c r="K9377" i="6"/>
  <c r="L9377" i="6" s="1"/>
  <c r="K9378" i="6"/>
  <c r="L9378" i="6" s="1"/>
  <c r="K9379" i="6"/>
  <c r="L9379" i="6" s="1"/>
  <c r="K9380" i="6"/>
  <c r="L9380" i="6" s="1"/>
  <c r="K9381" i="6"/>
  <c r="L9381" i="6" s="1"/>
  <c r="K9382" i="6"/>
  <c r="L9382" i="6" s="1"/>
  <c r="K9383" i="6"/>
  <c r="L9383" i="6" s="1"/>
  <c r="K9384" i="6"/>
  <c r="L9384" i="6" s="1"/>
  <c r="K9385" i="6"/>
  <c r="L9385" i="6" s="1"/>
  <c r="K9386" i="6"/>
  <c r="L9386" i="6" s="1"/>
  <c r="K9387" i="6"/>
  <c r="L9387" i="6" s="1"/>
  <c r="K9388" i="6"/>
  <c r="L9388" i="6" s="1"/>
  <c r="K9389" i="6"/>
  <c r="L9389" i="6" s="1"/>
  <c r="K9390" i="6"/>
  <c r="L9390" i="6" s="1"/>
  <c r="K9391" i="6"/>
  <c r="L9391" i="6" s="1"/>
  <c r="K9392" i="6"/>
  <c r="L9392" i="6" s="1"/>
  <c r="K9393" i="6"/>
  <c r="L9393" i="6" s="1"/>
  <c r="K9394" i="6"/>
  <c r="L9394" i="6" s="1"/>
  <c r="K9395" i="6"/>
  <c r="L9395" i="6" s="1"/>
  <c r="K9396" i="6"/>
  <c r="L9396" i="6" s="1"/>
  <c r="K9397" i="6"/>
  <c r="L9397" i="6" s="1"/>
  <c r="K9398" i="6"/>
  <c r="L9398" i="6" s="1"/>
  <c r="K9399" i="6"/>
  <c r="L9399" i="6" s="1"/>
  <c r="K9400" i="6"/>
  <c r="L9400" i="6" s="1"/>
  <c r="K9401" i="6"/>
  <c r="L9401" i="6" s="1"/>
  <c r="K9402" i="6"/>
  <c r="L9402" i="6" s="1"/>
  <c r="K9403" i="6"/>
  <c r="L9403" i="6" s="1"/>
  <c r="K9404" i="6"/>
  <c r="L9404" i="6" s="1"/>
  <c r="K9405" i="6"/>
  <c r="L9405" i="6" s="1"/>
  <c r="K9406" i="6"/>
  <c r="L9406" i="6" s="1"/>
  <c r="K9407" i="6"/>
  <c r="L9407" i="6" s="1"/>
  <c r="K9408" i="6"/>
  <c r="L9408" i="6" s="1"/>
  <c r="K9409" i="6"/>
  <c r="L9409" i="6" s="1"/>
  <c r="K9410" i="6"/>
  <c r="L9410" i="6" s="1"/>
  <c r="K9411" i="6"/>
  <c r="L9411" i="6" s="1"/>
  <c r="K9412" i="6"/>
  <c r="L9412" i="6" s="1"/>
  <c r="K9413" i="6"/>
  <c r="L9413" i="6" s="1"/>
  <c r="K9414" i="6"/>
  <c r="L9414" i="6" s="1"/>
  <c r="K9415" i="6"/>
  <c r="L9415" i="6" s="1"/>
  <c r="K9416" i="6"/>
  <c r="L9416" i="6" s="1"/>
  <c r="K9417" i="6"/>
  <c r="L9417" i="6" s="1"/>
  <c r="K9418" i="6"/>
  <c r="L9418" i="6" s="1"/>
  <c r="K9419" i="6"/>
  <c r="L9419" i="6" s="1"/>
  <c r="K9420" i="6"/>
  <c r="L9420" i="6" s="1"/>
  <c r="K9421" i="6"/>
  <c r="L9421" i="6" s="1"/>
  <c r="K9422" i="6"/>
  <c r="L9422" i="6" s="1"/>
  <c r="K9423" i="6"/>
  <c r="L9423" i="6" s="1"/>
  <c r="K9424" i="6"/>
  <c r="L9424" i="6" s="1"/>
  <c r="K9425" i="6"/>
  <c r="L9425" i="6" s="1"/>
  <c r="K9426" i="6"/>
  <c r="L9426" i="6" s="1"/>
  <c r="K9427" i="6"/>
  <c r="L9427" i="6" s="1"/>
  <c r="K9428" i="6"/>
  <c r="L9428" i="6" s="1"/>
  <c r="K9429" i="6"/>
  <c r="L9429" i="6" s="1"/>
  <c r="K9430" i="6"/>
  <c r="L9430" i="6" s="1"/>
  <c r="K9431" i="6"/>
  <c r="L9431" i="6" s="1"/>
  <c r="K9432" i="6"/>
  <c r="L9432" i="6" s="1"/>
  <c r="K9433" i="6"/>
  <c r="L9433" i="6" s="1"/>
  <c r="K9434" i="6"/>
  <c r="L9434" i="6" s="1"/>
  <c r="K9435" i="6"/>
  <c r="L9435" i="6" s="1"/>
  <c r="K9436" i="6"/>
  <c r="L9436" i="6" s="1"/>
  <c r="K9437" i="6"/>
  <c r="L9437" i="6" s="1"/>
  <c r="K9438" i="6"/>
  <c r="L9438" i="6" s="1"/>
  <c r="K9439" i="6"/>
  <c r="L9439" i="6" s="1"/>
  <c r="K9440" i="6"/>
  <c r="L9440" i="6" s="1"/>
  <c r="K9441" i="6"/>
  <c r="L9441" i="6" s="1"/>
  <c r="K9442" i="6"/>
  <c r="L9442" i="6" s="1"/>
  <c r="K9443" i="6"/>
  <c r="L9443" i="6" s="1"/>
  <c r="K9444" i="6"/>
  <c r="L9444" i="6" s="1"/>
  <c r="K9445" i="6"/>
  <c r="L9445" i="6" s="1"/>
  <c r="K9446" i="6"/>
  <c r="L9446" i="6" s="1"/>
  <c r="K9447" i="6"/>
  <c r="L9447" i="6" s="1"/>
  <c r="K9448" i="6"/>
  <c r="L9448" i="6" s="1"/>
  <c r="K9449" i="6"/>
  <c r="L9449" i="6" s="1"/>
  <c r="K9450" i="6"/>
  <c r="L9450" i="6" s="1"/>
  <c r="K9451" i="6"/>
  <c r="L9451" i="6" s="1"/>
  <c r="K9452" i="6"/>
  <c r="L9452" i="6" s="1"/>
  <c r="K9453" i="6"/>
  <c r="L9453" i="6" s="1"/>
  <c r="K9454" i="6"/>
  <c r="L9454" i="6" s="1"/>
  <c r="K9455" i="6"/>
  <c r="L9455" i="6" s="1"/>
  <c r="K9456" i="6"/>
  <c r="L9456" i="6" s="1"/>
  <c r="K9457" i="6"/>
  <c r="L9457" i="6" s="1"/>
  <c r="K9458" i="6"/>
  <c r="L9458" i="6" s="1"/>
  <c r="K9459" i="6"/>
  <c r="L9459" i="6" s="1"/>
  <c r="K9460" i="6"/>
  <c r="L9460" i="6" s="1"/>
  <c r="K9461" i="6"/>
  <c r="L9461" i="6" s="1"/>
  <c r="K9462" i="6"/>
  <c r="L9462" i="6" s="1"/>
  <c r="K9463" i="6"/>
  <c r="L9463" i="6" s="1"/>
  <c r="K9464" i="6"/>
  <c r="L9464" i="6" s="1"/>
  <c r="K9465" i="6"/>
  <c r="L9465" i="6" s="1"/>
  <c r="K9466" i="6"/>
  <c r="L9466" i="6" s="1"/>
  <c r="K9467" i="6"/>
  <c r="L9467" i="6" s="1"/>
  <c r="K9468" i="6"/>
  <c r="L9468" i="6" s="1"/>
  <c r="K9469" i="6"/>
  <c r="L9469" i="6" s="1"/>
  <c r="K9470" i="6"/>
  <c r="L9470" i="6" s="1"/>
  <c r="K9471" i="6"/>
  <c r="L9471" i="6" s="1"/>
  <c r="K9472" i="6"/>
  <c r="L9472" i="6" s="1"/>
  <c r="K9473" i="6"/>
  <c r="L9473" i="6" s="1"/>
  <c r="K9474" i="6"/>
  <c r="L9474" i="6" s="1"/>
  <c r="K9475" i="6"/>
  <c r="L9475" i="6" s="1"/>
  <c r="K9476" i="6"/>
  <c r="L9476" i="6" s="1"/>
  <c r="K9477" i="6"/>
  <c r="L9477" i="6" s="1"/>
  <c r="K9478" i="6"/>
  <c r="L9478" i="6" s="1"/>
  <c r="K9479" i="6"/>
  <c r="L9479" i="6" s="1"/>
  <c r="K9480" i="6"/>
  <c r="L9480" i="6" s="1"/>
  <c r="K9481" i="6"/>
  <c r="L9481" i="6" s="1"/>
  <c r="K9482" i="6"/>
  <c r="L9482" i="6" s="1"/>
  <c r="K9483" i="6"/>
  <c r="L9483" i="6" s="1"/>
  <c r="K9484" i="6"/>
  <c r="L9484" i="6" s="1"/>
  <c r="K9485" i="6"/>
  <c r="L9485" i="6" s="1"/>
  <c r="K9486" i="6"/>
  <c r="L9486" i="6" s="1"/>
  <c r="K9487" i="6"/>
  <c r="L9487" i="6" s="1"/>
  <c r="K9488" i="6"/>
  <c r="L9488" i="6" s="1"/>
  <c r="K9489" i="6"/>
  <c r="L9489" i="6" s="1"/>
  <c r="K9490" i="6"/>
  <c r="L9490" i="6" s="1"/>
  <c r="K9491" i="6"/>
  <c r="L9491" i="6" s="1"/>
  <c r="K9492" i="6"/>
  <c r="L9492" i="6" s="1"/>
  <c r="K9493" i="6"/>
  <c r="L9493" i="6" s="1"/>
  <c r="K9494" i="6"/>
  <c r="L9494" i="6" s="1"/>
  <c r="K9495" i="6"/>
  <c r="L9495" i="6" s="1"/>
  <c r="K9496" i="6"/>
  <c r="L9496" i="6" s="1"/>
  <c r="K9497" i="6"/>
  <c r="L9497" i="6" s="1"/>
  <c r="K9498" i="6"/>
  <c r="L9498" i="6" s="1"/>
  <c r="K9499" i="6"/>
  <c r="L9499" i="6" s="1"/>
  <c r="K9500" i="6"/>
  <c r="L9500" i="6" s="1"/>
  <c r="K9501" i="6"/>
  <c r="L9501" i="6" s="1"/>
  <c r="K9502" i="6"/>
  <c r="L9502" i="6" s="1"/>
  <c r="K9503" i="6"/>
  <c r="L9503" i="6" s="1"/>
  <c r="K9504" i="6"/>
  <c r="L9504" i="6" s="1"/>
  <c r="K9505" i="6"/>
  <c r="L9505" i="6" s="1"/>
  <c r="K9506" i="6"/>
  <c r="L9506" i="6" s="1"/>
  <c r="K9507" i="6"/>
  <c r="L9507" i="6" s="1"/>
  <c r="K9508" i="6"/>
  <c r="L9508" i="6" s="1"/>
  <c r="K9509" i="6"/>
  <c r="L9509" i="6" s="1"/>
  <c r="K9510" i="6"/>
  <c r="L9510" i="6" s="1"/>
  <c r="K9511" i="6"/>
  <c r="L9511" i="6" s="1"/>
  <c r="K9512" i="6"/>
  <c r="L9512" i="6" s="1"/>
  <c r="K9513" i="6"/>
  <c r="L9513" i="6" s="1"/>
  <c r="K9514" i="6"/>
  <c r="L9514" i="6" s="1"/>
  <c r="K9515" i="6"/>
  <c r="L9515" i="6" s="1"/>
  <c r="K9516" i="6"/>
  <c r="L9516" i="6" s="1"/>
  <c r="K9517" i="6"/>
  <c r="L9517" i="6" s="1"/>
  <c r="K9518" i="6"/>
  <c r="L9518" i="6" s="1"/>
  <c r="K9519" i="6"/>
  <c r="L9519" i="6" s="1"/>
  <c r="K9520" i="6"/>
  <c r="L9520" i="6" s="1"/>
  <c r="K9521" i="6"/>
  <c r="L9521" i="6" s="1"/>
  <c r="K9522" i="6"/>
  <c r="L9522" i="6" s="1"/>
  <c r="K9523" i="6"/>
  <c r="L9523" i="6" s="1"/>
  <c r="K9524" i="6"/>
  <c r="L9524" i="6" s="1"/>
  <c r="K9525" i="6"/>
  <c r="L9525" i="6" s="1"/>
  <c r="K9526" i="6"/>
  <c r="L9526" i="6" s="1"/>
  <c r="K9527" i="6"/>
  <c r="L9527" i="6" s="1"/>
  <c r="K9528" i="6"/>
  <c r="L9528" i="6" s="1"/>
  <c r="K9529" i="6"/>
  <c r="L9529" i="6" s="1"/>
  <c r="K9530" i="6"/>
  <c r="L9530" i="6" s="1"/>
  <c r="K9531" i="6"/>
  <c r="L9531" i="6" s="1"/>
  <c r="K9532" i="6"/>
  <c r="L9532" i="6" s="1"/>
  <c r="K9533" i="6"/>
  <c r="L9533" i="6" s="1"/>
  <c r="K9534" i="6"/>
  <c r="L9534" i="6" s="1"/>
  <c r="K9535" i="6"/>
  <c r="L9535" i="6" s="1"/>
  <c r="K9536" i="6"/>
  <c r="L9536" i="6" s="1"/>
  <c r="K9537" i="6"/>
  <c r="L9537" i="6" s="1"/>
  <c r="K9538" i="6"/>
  <c r="L9538" i="6" s="1"/>
  <c r="K9539" i="6"/>
  <c r="L9539" i="6" s="1"/>
  <c r="K9540" i="6"/>
  <c r="L9540" i="6" s="1"/>
  <c r="K9541" i="6"/>
  <c r="L9541" i="6" s="1"/>
  <c r="K9542" i="6"/>
  <c r="L9542" i="6" s="1"/>
  <c r="K9543" i="6"/>
  <c r="L9543" i="6" s="1"/>
  <c r="K9544" i="6"/>
  <c r="L9544" i="6" s="1"/>
  <c r="K9545" i="6"/>
  <c r="L9545" i="6" s="1"/>
  <c r="K9546" i="6"/>
  <c r="L9546" i="6" s="1"/>
  <c r="K9547" i="6"/>
  <c r="L9547" i="6" s="1"/>
  <c r="K9548" i="6"/>
  <c r="L9548" i="6" s="1"/>
  <c r="K9549" i="6"/>
  <c r="L9549" i="6" s="1"/>
  <c r="K9550" i="6"/>
  <c r="L9550" i="6" s="1"/>
  <c r="K9551" i="6"/>
  <c r="L9551" i="6" s="1"/>
  <c r="K9552" i="6"/>
  <c r="L9552" i="6" s="1"/>
  <c r="K9553" i="6"/>
  <c r="L9553" i="6" s="1"/>
  <c r="K9554" i="6"/>
  <c r="L9554" i="6" s="1"/>
  <c r="K9555" i="6"/>
  <c r="L9555" i="6" s="1"/>
  <c r="K9556" i="6"/>
  <c r="L9556" i="6" s="1"/>
  <c r="K9557" i="6"/>
  <c r="L9557" i="6" s="1"/>
  <c r="K9558" i="6"/>
  <c r="L9558" i="6" s="1"/>
  <c r="K9559" i="6"/>
  <c r="L9559" i="6" s="1"/>
  <c r="K9560" i="6"/>
  <c r="L9560" i="6" s="1"/>
  <c r="K9561" i="6"/>
  <c r="L9561" i="6" s="1"/>
  <c r="K9562" i="6"/>
  <c r="L9562" i="6" s="1"/>
  <c r="K9563" i="6"/>
  <c r="L9563" i="6" s="1"/>
  <c r="K9564" i="6"/>
  <c r="L9564" i="6" s="1"/>
  <c r="K9565" i="6"/>
  <c r="L9565" i="6" s="1"/>
  <c r="K9566" i="6"/>
  <c r="L9566" i="6" s="1"/>
  <c r="K9567" i="6"/>
  <c r="L9567" i="6" s="1"/>
  <c r="K9568" i="6"/>
  <c r="L9568" i="6" s="1"/>
  <c r="K9569" i="6"/>
  <c r="L9569" i="6" s="1"/>
  <c r="K9570" i="6"/>
  <c r="L9570" i="6" s="1"/>
  <c r="K9571" i="6"/>
  <c r="L9571" i="6" s="1"/>
  <c r="K9572" i="6"/>
  <c r="L9572" i="6" s="1"/>
  <c r="K9573" i="6"/>
  <c r="L9573" i="6" s="1"/>
  <c r="K9574" i="6"/>
  <c r="L9574" i="6" s="1"/>
  <c r="K9575" i="6"/>
  <c r="L9575" i="6" s="1"/>
  <c r="K9576" i="6"/>
  <c r="L9576" i="6" s="1"/>
  <c r="K9577" i="6"/>
  <c r="L9577" i="6" s="1"/>
  <c r="K9578" i="6"/>
  <c r="L9578" i="6" s="1"/>
  <c r="K9579" i="6"/>
  <c r="L9579" i="6" s="1"/>
  <c r="K9580" i="6"/>
  <c r="L9580" i="6" s="1"/>
  <c r="K9581" i="6"/>
  <c r="L9581" i="6" s="1"/>
  <c r="K9582" i="6"/>
  <c r="L9582" i="6" s="1"/>
  <c r="K9583" i="6"/>
  <c r="L9583" i="6" s="1"/>
  <c r="K9584" i="6"/>
  <c r="L9584" i="6" s="1"/>
  <c r="K9585" i="6"/>
  <c r="L9585" i="6" s="1"/>
  <c r="K9586" i="6"/>
  <c r="L9586" i="6" s="1"/>
  <c r="K9587" i="6"/>
  <c r="L9587" i="6" s="1"/>
  <c r="K9588" i="6"/>
  <c r="L9588" i="6" s="1"/>
  <c r="K9589" i="6"/>
  <c r="L9589" i="6" s="1"/>
  <c r="K9590" i="6"/>
  <c r="L9590" i="6" s="1"/>
  <c r="K9591" i="6"/>
  <c r="L9591" i="6" s="1"/>
  <c r="K9592" i="6"/>
  <c r="L9592" i="6" s="1"/>
  <c r="K9593" i="6"/>
  <c r="L9593" i="6" s="1"/>
  <c r="K9594" i="6"/>
  <c r="L9594" i="6" s="1"/>
  <c r="K9595" i="6"/>
  <c r="L9595" i="6" s="1"/>
  <c r="K9596" i="6"/>
  <c r="L9596" i="6" s="1"/>
  <c r="K9597" i="6"/>
  <c r="L9597" i="6" s="1"/>
  <c r="K9598" i="6"/>
  <c r="L9598" i="6" s="1"/>
  <c r="K9599" i="6"/>
  <c r="L9599" i="6" s="1"/>
  <c r="K9600" i="6"/>
  <c r="L9600" i="6" s="1"/>
  <c r="K9601" i="6"/>
  <c r="L9601" i="6" s="1"/>
  <c r="K9602" i="6"/>
  <c r="L9602" i="6" s="1"/>
  <c r="K9603" i="6"/>
  <c r="L9603" i="6" s="1"/>
  <c r="K9604" i="6"/>
  <c r="L9604" i="6" s="1"/>
  <c r="K9605" i="6"/>
  <c r="L9605" i="6" s="1"/>
  <c r="K9606" i="6"/>
  <c r="L9606" i="6" s="1"/>
  <c r="K9607" i="6"/>
  <c r="L9607" i="6" s="1"/>
  <c r="K9608" i="6"/>
  <c r="L9608" i="6" s="1"/>
  <c r="K9609" i="6"/>
  <c r="L9609" i="6" s="1"/>
  <c r="K9610" i="6"/>
  <c r="L9610" i="6" s="1"/>
  <c r="K9611" i="6"/>
  <c r="L9611" i="6" s="1"/>
  <c r="K9612" i="6"/>
  <c r="L9612" i="6" s="1"/>
  <c r="K9613" i="6"/>
  <c r="L9613" i="6" s="1"/>
  <c r="K9614" i="6"/>
  <c r="L9614" i="6" s="1"/>
  <c r="K9615" i="6"/>
  <c r="L9615" i="6" s="1"/>
  <c r="K9616" i="6"/>
  <c r="L9616" i="6" s="1"/>
  <c r="K9617" i="6"/>
  <c r="L9617" i="6" s="1"/>
  <c r="K9618" i="6"/>
  <c r="L9618" i="6" s="1"/>
  <c r="K9619" i="6"/>
  <c r="L9619" i="6" s="1"/>
  <c r="K9620" i="6"/>
  <c r="L9620" i="6" s="1"/>
  <c r="K9621" i="6"/>
  <c r="L9621" i="6" s="1"/>
  <c r="K9622" i="6"/>
  <c r="L9622" i="6" s="1"/>
  <c r="K9623" i="6"/>
  <c r="L9623" i="6" s="1"/>
  <c r="K9624" i="6"/>
  <c r="L9624" i="6" s="1"/>
  <c r="K9625" i="6"/>
  <c r="L9625" i="6" s="1"/>
  <c r="K9626" i="6"/>
  <c r="L9626" i="6" s="1"/>
  <c r="K9627" i="6"/>
  <c r="L9627" i="6" s="1"/>
  <c r="K9628" i="6"/>
  <c r="L9628" i="6" s="1"/>
  <c r="K9629" i="6"/>
  <c r="L9629" i="6" s="1"/>
  <c r="K9630" i="6"/>
  <c r="L9630" i="6" s="1"/>
  <c r="K9631" i="6"/>
  <c r="L9631" i="6" s="1"/>
  <c r="K9632" i="6"/>
  <c r="L9632" i="6" s="1"/>
  <c r="K9633" i="6"/>
  <c r="L9633" i="6" s="1"/>
  <c r="K9634" i="6"/>
  <c r="L9634" i="6" s="1"/>
  <c r="K9635" i="6"/>
  <c r="L9635" i="6" s="1"/>
  <c r="K9636" i="6"/>
  <c r="L9636" i="6" s="1"/>
  <c r="K9637" i="6"/>
  <c r="L9637" i="6" s="1"/>
  <c r="K9638" i="6"/>
  <c r="L9638" i="6" s="1"/>
  <c r="K9639" i="6"/>
  <c r="L9639" i="6" s="1"/>
  <c r="K9640" i="6"/>
  <c r="L9640" i="6" s="1"/>
  <c r="K9641" i="6"/>
  <c r="L9641" i="6" s="1"/>
  <c r="K9642" i="6"/>
  <c r="L9642" i="6" s="1"/>
  <c r="K9643" i="6"/>
  <c r="L9643" i="6" s="1"/>
  <c r="K9644" i="6"/>
  <c r="L9644" i="6" s="1"/>
  <c r="K9645" i="6"/>
  <c r="L9645" i="6" s="1"/>
  <c r="K9646" i="6"/>
  <c r="L9646" i="6" s="1"/>
  <c r="K9647" i="6"/>
  <c r="L9647" i="6" s="1"/>
  <c r="K9648" i="6"/>
  <c r="L9648" i="6" s="1"/>
  <c r="K9649" i="6"/>
  <c r="L9649" i="6" s="1"/>
  <c r="K9650" i="6"/>
  <c r="L9650" i="6" s="1"/>
  <c r="K9651" i="6"/>
  <c r="L9651" i="6" s="1"/>
  <c r="K9652" i="6"/>
  <c r="L9652" i="6" s="1"/>
  <c r="K9653" i="6"/>
  <c r="L9653" i="6" s="1"/>
  <c r="K9654" i="6"/>
  <c r="L9654" i="6" s="1"/>
  <c r="K9655" i="6"/>
  <c r="L9655" i="6" s="1"/>
  <c r="K9656" i="6"/>
  <c r="L9656" i="6" s="1"/>
  <c r="K9657" i="6"/>
  <c r="L9657" i="6" s="1"/>
  <c r="K9658" i="6"/>
  <c r="L9658" i="6" s="1"/>
  <c r="K9659" i="6"/>
  <c r="L9659" i="6" s="1"/>
  <c r="K9660" i="6"/>
  <c r="L9660" i="6" s="1"/>
  <c r="K9661" i="6"/>
  <c r="L9661" i="6" s="1"/>
  <c r="K9662" i="6"/>
  <c r="L9662" i="6" s="1"/>
  <c r="K9663" i="6"/>
  <c r="L9663" i="6" s="1"/>
  <c r="K9664" i="6"/>
  <c r="L9664" i="6" s="1"/>
  <c r="K9665" i="6"/>
  <c r="L9665" i="6" s="1"/>
  <c r="K9666" i="6"/>
  <c r="L9666" i="6" s="1"/>
  <c r="K9667" i="6"/>
  <c r="L9667" i="6" s="1"/>
  <c r="K9668" i="6"/>
  <c r="L9668" i="6" s="1"/>
  <c r="K9669" i="6"/>
  <c r="L9669" i="6" s="1"/>
  <c r="K9670" i="6"/>
  <c r="L9670" i="6" s="1"/>
  <c r="K9671" i="6"/>
  <c r="L9671" i="6" s="1"/>
  <c r="K9672" i="6"/>
  <c r="L9672" i="6" s="1"/>
  <c r="K9673" i="6"/>
  <c r="L9673" i="6" s="1"/>
  <c r="K9674" i="6"/>
  <c r="L9674" i="6" s="1"/>
  <c r="K9675" i="6"/>
  <c r="L9675" i="6" s="1"/>
  <c r="K9676" i="6"/>
  <c r="L9676" i="6" s="1"/>
  <c r="K9677" i="6"/>
  <c r="L9677" i="6" s="1"/>
  <c r="K9678" i="6"/>
  <c r="L9678" i="6" s="1"/>
  <c r="K9679" i="6"/>
  <c r="L9679" i="6" s="1"/>
  <c r="K9680" i="6"/>
  <c r="L9680" i="6" s="1"/>
  <c r="K9681" i="6"/>
  <c r="L9681" i="6" s="1"/>
  <c r="K9682" i="6"/>
  <c r="L9682" i="6" s="1"/>
  <c r="K9683" i="6"/>
  <c r="L9683" i="6" s="1"/>
  <c r="K9684" i="6"/>
  <c r="L9684" i="6" s="1"/>
  <c r="K9685" i="6"/>
  <c r="L9685" i="6" s="1"/>
  <c r="K9686" i="6"/>
  <c r="L9686" i="6" s="1"/>
  <c r="K9687" i="6"/>
  <c r="L9687" i="6" s="1"/>
  <c r="K9688" i="6"/>
  <c r="L9688" i="6" s="1"/>
  <c r="K9689" i="6"/>
  <c r="L9689" i="6" s="1"/>
  <c r="K9690" i="6"/>
  <c r="L9690" i="6" s="1"/>
  <c r="K9691" i="6"/>
  <c r="L9691" i="6" s="1"/>
  <c r="K9692" i="6"/>
  <c r="L9692" i="6" s="1"/>
  <c r="K9693" i="6"/>
  <c r="L9693" i="6" s="1"/>
  <c r="K9694" i="6"/>
  <c r="L9694" i="6" s="1"/>
  <c r="K9695" i="6"/>
  <c r="L9695" i="6" s="1"/>
  <c r="K9696" i="6"/>
  <c r="L9696" i="6" s="1"/>
  <c r="K9697" i="6"/>
  <c r="L9697" i="6" s="1"/>
  <c r="K9698" i="6"/>
  <c r="L9698" i="6" s="1"/>
  <c r="K9699" i="6"/>
  <c r="L9699" i="6" s="1"/>
  <c r="K9700" i="6"/>
  <c r="L9700" i="6" s="1"/>
  <c r="K9701" i="6"/>
  <c r="L9701" i="6" s="1"/>
  <c r="K9702" i="6"/>
  <c r="L9702" i="6" s="1"/>
  <c r="K9703" i="6"/>
  <c r="L9703" i="6" s="1"/>
  <c r="K9704" i="6"/>
  <c r="L9704" i="6" s="1"/>
  <c r="K9705" i="6"/>
  <c r="L9705" i="6" s="1"/>
  <c r="K9706" i="6"/>
  <c r="L9706" i="6" s="1"/>
  <c r="K9707" i="6"/>
  <c r="L9707" i="6" s="1"/>
  <c r="K9708" i="6"/>
  <c r="L9708" i="6" s="1"/>
  <c r="K9709" i="6"/>
  <c r="L9709" i="6" s="1"/>
  <c r="K9710" i="6"/>
  <c r="L9710" i="6" s="1"/>
  <c r="K9711" i="6"/>
  <c r="L9711" i="6" s="1"/>
  <c r="K9712" i="6"/>
  <c r="L9712" i="6" s="1"/>
  <c r="K9713" i="6"/>
  <c r="L9713" i="6" s="1"/>
  <c r="K9714" i="6"/>
  <c r="L9714" i="6" s="1"/>
  <c r="K9715" i="6"/>
  <c r="L9715" i="6" s="1"/>
  <c r="K9716" i="6"/>
  <c r="L9716" i="6" s="1"/>
  <c r="K9717" i="6"/>
  <c r="L9717" i="6" s="1"/>
  <c r="K9718" i="6"/>
  <c r="L9718" i="6" s="1"/>
  <c r="K9719" i="6"/>
  <c r="L9719" i="6" s="1"/>
  <c r="K9720" i="6"/>
  <c r="L9720" i="6" s="1"/>
  <c r="K9721" i="6"/>
  <c r="L9721" i="6" s="1"/>
  <c r="K9722" i="6"/>
  <c r="L9722" i="6" s="1"/>
  <c r="K9723" i="6"/>
  <c r="L9723" i="6" s="1"/>
  <c r="K9724" i="6"/>
  <c r="L9724" i="6" s="1"/>
  <c r="K9725" i="6"/>
  <c r="L9725" i="6" s="1"/>
  <c r="K9726" i="6"/>
  <c r="L9726" i="6" s="1"/>
  <c r="K9727" i="6"/>
  <c r="L9727" i="6" s="1"/>
  <c r="K9728" i="6"/>
  <c r="L9728" i="6" s="1"/>
  <c r="K9729" i="6"/>
  <c r="L9729" i="6" s="1"/>
  <c r="K9730" i="6"/>
  <c r="L9730" i="6" s="1"/>
  <c r="K9731" i="6"/>
  <c r="L9731" i="6" s="1"/>
  <c r="K9732" i="6"/>
  <c r="L9732" i="6" s="1"/>
  <c r="K9733" i="6"/>
  <c r="L9733" i="6" s="1"/>
  <c r="K9734" i="6"/>
  <c r="L9734" i="6" s="1"/>
  <c r="K9735" i="6"/>
  <c r="L9735" i="6" s="1"/>
  <c r="K9736" i="6"/>
  <c r="L9736" i="6" s="1"/>
  <c r="K9737" i="6"/>
  <c r="L9737" i="6" s="1"/>
  <c r="K9738" i="6"/>
  <c r="L9738" i="6" s="1"/>
  <c r="K9739" i="6"/>
  <c r="L9739" i="6" s="1"/>
  <c r="K9740" i="6"/>
  <c r="L9740" i="6" s="1"/>
  <c r="K9741" i="6"/>
  <c r="L9741" i="6" s="1"/>
  <c r="K9742" i="6"/>
  <c r="L9742" i="6" s="1"/>
  <c r="K9743" i="6"/>
  <c r="L9743" i="6" s="1"/>
  <c r="K9744" i="6"/>
  <c r="L9744" i="6" s="1"/>
  <c r="K9745" i="6"/>
  <c r="L9745" i="6" s="1"/>
  <c r="K9746" i="6"/>
  <c r="L9746" i="6" s="1"/>
  <c r="K9747" i="6"/>
  <c r="L9747" i="6" s="1"/>
  <c r="K9748" i="6"/>
  <c r="L9748" i="6" s="1"/>
  <c r="K9749" i="6"/>
  <c r="L9749" i="6" s="1"/>
  <c r="K9750" i="6"/>
  <c r="L9750" i="6" s="1"/>
  <c r="K9751" i="6"/>
  <c r="L9751" i="6" s="1"/>
  <c r="K9752" i="6"/>
  <c r="L9752" i="6" s="1"/>
  <c r="K9753" i="6"/>
  <c r="L9753" i="6" s="1"/>
  <c r="K9754" i="6"/>
  <c r="L9754" i="6" s="1"/>
  <c r="K9755" i="6"/>
  <c r="L9755" i="6" s="1"/>
  <c r="K9756" i="6"/>
  <c r="L9756" i="6" s="1"/>
  <c r="K9757" i="6"/>
  <c r="L9757" i="6" s="1"/>
  <c r="K9758" i="6"/>
  <c r="L9758" i="6" s="1"/>
  <c r="K9759" i="6"/>
  <c r="L9759" i="6" s="1"/>
  <c r="K9760" i="6"/>
  <c r="L9760" i="6" s="1"/>
  <c r="K9761" i="6"/>
  <c r="L9761" i="6" s="1"/>
  <c r="K9762" i="6"/>
  <c r="L9762" i="6" s="1"/>
  <c r="K9763" i="6"/>
  <c r="L9763" i="6" s="1"/>
  <c r="K9764" i="6"/>
  <c r="L9764" i="6" s="1"/>
  <c r="K9765" i="6"/>
  <c r="L9765" i="6" s="1"/>
  <c r="K9766" i="6"/>
  <c r="L9766" i="6" s="1"/>
  <c r="K9767" i="6"/>
  <c r="L9767" i="6" s="1"/>
  <c r="K9768" i="6"/>
  <c r="L9768" i="6" s="1"/>
  <c r="K9769" i="6"/>
  <c r="L9769" i="6" s="1"/>
  <c r="K9770" i="6"/>
  <c r="L9770" i="6" s="1"/>
  <c r="K9771" i="6"/>
  <c r="L9771" i="6" s="1"/>
  <c r="K9772" i="6"/>
  <c r="L9772" i="6" s="1"/>
  <c r="K9773" i="6"/>
  <c r="L9773" i="6" s="1"/>
  <c r="K9774" i="6"/>
  <c r="L9774" i="6" s="1"/>
  <c r="K9775" i="6"/>
  <c r="L9775" i="6" s="1"/>
  <c r="K9776" i="6"/>
  <c r="L9776" i="6" s="1"/>
  <c r="K9777" i="6"/>
  <c r="L9777" i="6" s="1"/>
  <c r="K9778" i="6"/>
  <c r="L9778" i="6" s="1"/>
  <c r="K9779" i="6"/>
  <c r="L9779" i="6" s="1"/>
  <c r="K9780" i="6"/>
  <c r="L9780" i="6" s="1"/>
  <c r="K9781" i="6"/>
  <c r="L9781" i="6" s="1"/>
  <c r="K9782" i="6"/>
  <c r="L9782" i="6" s="1"/>
  <c r="K9783" i="6"/>
  <c r="L9783" i="6" s="1"/>
  <c r="K9784" i="6"/>
  <c r="L9784" i="6" s="1"/>
  <c r="K9785" i="6"/>
  <c r="L9785" i="6" s="1"/>
  <c r="K9786" i="6"/>
  <c r="L9786" i="6" s="1"/>
  <c r="K9787" i="6"/>
  <c r="L9787" i="6" s="1"/>
  <c r="K9788" i="6"/>
  <c r="L9788" i="6" s="1"/>
  <c r="K9789" i="6"/>
  <c r="L9789" i="6" s="1"/>
  <c r="K9790" i="6"/>
  <c r="L9790" i="6" s="1"/>
  <c r="K9791" i="6"/>
  <c r="L9791" i="6" s="1"/>
  <c r="K9792" i="6"/>
  <c r="L9792" i="6" s="1"/>
  <c r="K9793" i="6"/>
  <c r="L9793" i="6" s="1"/>
  <c r="K9794" i="6"/>
  <c r="L9794" i="6" s="1"/>
  <c r="K9795" i="6"/>
  <c r="L9795" i="6" s="1"/>
  <c r="K9796" i="6"/>
  <c r="L9796" i="6" s="1"/>
  <c r="K9797" i="6"/>
  <c r="L9797" i="6" s="1"/>
  <c r="K9798" i="6"/>
  <c r="L9798" i="6" s="1"/>
  <c r="K9799" i="6"/>
  <c r="L9799" i="6" s="1"/>
  <c r="K9800" i="6"/>
  <c r="L9800" i="6" s="1"/>
  <c r="K9801" i="6"/>
  <c r="L9801" i="6" s="1"/>
  <c r="K9802" i="6"/>
  <c r="L9802" i="6" s="1"/>
  <c r="K9803" i="6"/>
  <c r="L9803" i="6" s="1"/>
  <c r="K9804" i="6"/>
  <c r="L9804" i="6" s="1"/>
  <c r="K9805" i="6"/>
  <c r="L9805" i="6" s="1"/>
  <c r="K9806" i="6"/>
  <c r="L9806" i="6" s="1"/>
  <c r="K9807" i="6"/>
  <c r="L9807" i="6" s="1"/>
  <c r="K9808" i="6"/>
  <c r="L9808" i="6" s="1"/>
  <c r="K9809" i="6"/>
  <c r="L9809" i="6" s="1"/>
  <c r="K9810" i="6"/>
  <c r="L9810" i="6" s="1"/>
  <c r="K9811" i="6"/>
  <c r="L9811" i="6" s="1"/>
  <c r="K9812" i="6"/>
  <c r="L9812" i="6" s="1"/>
  <c r="K9813" i="6"/>
  <c r="L9813" i="6" s="1"/>
  <c r="K9814" i="6"/>
  <c r="L9814" i="6" s="1"/>
  <c r="K9815" i="6"/>
  <c r="L9815" i="6" s="1"/>
  <c r="K9816" i="6"/>
  <c r="L9816" i="6" s="1"/>
  <c r="K9817" i="6"/>
  <c r="L9817" i="6" s="1"/>
  <c r="K9818" i="6"/>
  <c r="L9818" i="6" s="1"/>
  <c r="K9819" i="6"/>
  <c r="L9819" i="6" s="1"/>
  <c r="K9820" i="6"/>
  <c r="L9820" i="6" s="1"/>
  <c r="K9821" i="6"/>
  <c r="L9821" i="6" s="1"/>
  <c r="K9822" i="6"/>
  <c r="L9822" i="6" s="1"/>
  <c r="K9823" i="6"/>
  <c r="L9823" i="6" s="1"/>
  <c r="K9824" i="6"/>
  <c r="L9824" i="6" s="1"/>
  <c r="K9825" i="6"/>
  <c r="L9825" i="6" s="1"/>
  <c r="K9826" i="6"/>
  <c r="L9826" i="6" s="1"/>
  <c r="K9827" i="6"/>
  <c r="L9827" i="6" s="1"/>
  <c r="K9828" i="6"/>
  <c r="L9828" i="6" s="1"/>
  <c r="K9829" i="6"/>
  <c r="L9829" i="6" s="1"/>
  <c r="K9830" i="6"/>
  <c r="L9830" i="6" s="1"/>
  <c r="K9831" i="6"/>
  <c r="L9831" i="6" s="1"/>
  <c r="K9832" i="6"/>
  <c r="L9832" i="6" s="1"/>
  <c r="K9833" i="6"/>
  <c r="L9833" i="6" s="1"/>
  <c r="K9834" i="6"/>
  <c r="L9834" i="6" s="1"/>
  <c r="K9835" i="6"/>
  <c r="L9835" i="6" s="1"/>
  <c r="K9836" i="6"/>
  <c r="L9836" i="6" s="1"/>
  <c r="K9837" i="6"/>
  <c r="L9837" i="6" s="1"/>
  <c r="K9838" i="6"/>
  <c r="L9838" i="6" s="1"/>
  <c r="K9839" i="6"/>
  <c r="L9839" i="6" s="1"/>
  <c r="K9840" i="6"/>
  <c r="L9840" i="6" s="1"/>
  <c r="K9841" i="6"/>
  <c r="L9841" i="6" s="1"/>
  <c r="K9842" i="6"/>
  <c r="L9842" i="6" s="1"/>
  <c r="K9843" i="6"/>
  <c r="L9843" i="6" s="1"/>
  <c r="K9844" i="6"/>
  <c r="L9844" i="6" s="1"/>
  <c r="K9845" i="6"/>
  <c r="L9845" i="6" s="1"/>
  <c r="K9846" i="6"/>
  <c r="L9846" i="6" s="1"/>
  <c r="K9847" i="6"/>
  <c r="L9847" i="6" s="1"/>
  <c r="K9848" i="6"/>
  <c r="L9848" i="6" s="1"/>
  <c r="K9849" i="6"/>
  <c r="L9849" i="6" s="1"/>
  <c r="K9850" i="6"/>
  <c r="L9850" i="6" s="1"/>
  <c r="K9851" i="6"/>
  <c r="L9851" i="6" s="1"/>
  <c r="K9852" i="6"/>
  <c r="L9852" i="6" s="1"/>
  <c r="K9853" i="6"/>
  <c r="L9853" i="6" s="1"/>
  <c r="K9854" i="6"/>
  <c r="L9854" i="6" s="1"/>
  <c r="K9855" i="6"/>
  <c r="L9855" i="6" s="1"/>
  <c r="K9856" i="6"/>
  <c r="L9856" i="6" s="1"/>
  <c r="K9857" i="6"/>
  <c r="L9857" i="6" s="1"/>
  <c r="K9858" i="6"/>
  <c r="L9858" i="6" s="1"/>
  <c r="K9859" i="6"/>
  <c r="L9859" i="6" s="1"/>
  <c r="K9860" i="6"/>
  <c r="L9860" i="6" s="1"/>
  <c r="K9861" i="6"/>
  <c r="L9861" i="6" s="1"/>
  <c r="K9862" i="6"/>
  <c r="L9862" i="6" s="1"/>
  <c r="K9863" i="6"/>
  <c r="L9863" i="6" s="1"/>
  <c r="K9864" i="6"/>
  <c r="L9864" i="6" s="1"/>
  <c r="K9865" i="6"/>
  <c r="L9865" i="6" s="1"/>
  <c r="K9866" i="6"/>
  <c r="L9866" i="6" s="1"/>
  <c r="K9867" i="6"/>
  <c r="L9867" i="6" s="1"/>
  <c r="K9868" i="6"/>
  <c r="L9868" i="6" s="1"/>
  <c r="K9869" i="6"/>
  <c r="L9869" i="6" s="1"/>
  <c r="K9870" i="6"/>
  <c r="L9870" i="6" s="1"/>
  <c r="K9871" i="6"/>
  <c r="L9871" i="6" s="1"/>
  <c r="K9872" i="6"/>
  <c r="L9872" i="6" s="1"/>
  <c r="K9873" i="6"/>
  <c r="L9873" i="6" s="1"/>
  <c r="K9874" i="6"/>
  <c r="L9874" i="6" s="1"/>
  <c r="K9875" i="6"/>
  <c r="L9875" i="6" s="1"/>
  <c r="K9876" i="6"/>
  <c r="L9876" i="6" s="1"/>
  <c r="K9877" i="6"/>
  <c r="L9877" i="6" s="1"/>
  <c r="K9878" i="6"/>
  <c r="L9878" i="6" s="1"/>
  <c r="K9879" i="6"/>
  <c r="L9879" i="6" s="1"/>
  <c r="K9880" i="6"/>
  <c r="L9880" i="6" s="1"/>
  <c r="K9881" i="6"/>
  <c r="L9881" i="6" s="1"/>
  <c r="K9882" i="6"/>
  <c r="L9882" i="6" s="1"/>
  <c r="K9883" i="6"/>
  <c r="L9883" i="6" s="1"/>
  <c r="K9884" i="6"/>
  <c r="L9884" i="6" s="1"/>
  <c r="K9885" i="6"/>
  <c r="L9885" i="6" s="1"/>
  <c r="K9886" i="6"/>
  <c r="L9886" i="6" s="1"/>
  <c r="K9887" i="6"/>
  <c r="L9887" i="6" s="1"/>
  <c r="K9888" i="6"/>
  <c r="L9888" i="6" s="1"/>
  <c r="K9889" i="6"/>
  <c r="L9889" i="6" s="1"/>
  <c r="K9890" i="6"/>
  <c r="L9890" i="6" s="1"/>
  <c r="K9891" i="6"/>
  <c r="L9891" i="6" s="1"/>
  <c r="K9892" i="6"/>
  <c r="L9892" i="6" s="1"/>
  <c r="K9893" i="6"/>
  <c r="L9893" i="6" s="1"/>
  <c r="K9894" i="6"/>
  <c r="L9894" i="6" s="1"/>
  <c r="K9895" i="6"/>
  <c r="L9895" i="6" s="1"/>
  <c r="K9896" i="6"/>
  <c r="L9896" i="6" s="1"/>
  <c r="K9897" i="6"/>
  <c r="L9897" i="6" s="1"/>
  <c r="K9898" i="6"/>
  <c r="L9898" i="6" s="1"/>
  <c r="K9899" i="6"/>
  <c r="L9899" i="6" s="1"/>
  <c r="K9900" i="6"/>
  <c r="L9900" i="6" s="1"/>
  <c r="K9901" i="6"/>
  <c r="L9901" i="6" s="1"/>
  <c r="K9902" i="6"/>
  <c r="L9902" i="6" s="1"/>
  <c r="K9903" i="6"/>
  <c r="L9903" i="6" s="1"/>
  <c r="K9904" i="6"/>
  <c r="L9904" i="6" s="1"/>
  <c r="K9905" i="6"/>
  <c r="L9905" i="6" s="1"/>
  <c r="K9906" i="6"/>
  <c r="L9906" i="6" s="1"/>
  <c r="K9907" i="6"/>
  <c r="L9907" i="6" s="1"/>
  <c r="K9908" i="6"/>
  <c r="L9908" i="6" s="1"/>
  <c r="K9909" i="6"/>
  <c r="L9909" i="6" s="1"/>
  <c r="K9910" i="6"/>
  <c r="L9910" i="6" s="1"/>
  <c r="K9911" i="6"/>
  <c r="L9911" i="6" s="1"/>
  <c r="K9912" i="6"/>
  <c r="L9912" i="6" s="1"/>
  <c r="K9913" i="6"/>
  <c r="L9913" i="6" s="1"/>
  <c r="K9914" i="6"/>
  <c r="L9914" i="6" s="1"/>
  <c r="K9915" i="6"/>
  <c r="L9915" i="6" s="1"/>
  <c r="K9916" i="6"/>
  <c r="L9916" i="6" s="1"/>
  <c r="K9917" i="6"/>
  <c r="L9917" i="6" s="1"/>
  <c r="K9918" i="6"/>
  <c r="L9918" i="6" s="1"/>
  <c r="K9919" i="6"/>
  <c r="L9919" i="6" s="1"/>
  <c r="K9920" i="6"/>
  <c r="L9920" i="6" s="1"/>
  <c r="K9921" i="6"/>
  <c r="L9921" i="6" s="1"/>
  <c r="K9922" i="6"/>
  <c r="L9922" i="6" s="1"/>
  <c r="K9923" i="6"/>
  <c r="L9923" i="6" s="1"/>
  <c r="K9924" i="6"/>
  <c r="L9924" i="6" s="1"/>
  <c r="K9925" i="6"/>
  <c r="L9925" i="6" s="1"/>
  <c r="K9926" i="6"/>
  <c r="L9926" i="6" s="1"/>
  <c r="K9927" i="6"/>
  <c r="L9927" i="6" s="1"/>
  <c r="K9928" i="6"/>
  <c r="L9928" i="6" s="1"/>
  <c r="K9929" i="6"/>
  <c r="L9929" i="6" s="1"/>
  <c r="K9930" i="6"/>
  <c r="L9930" i="6" s="1"/>
  <c r="K9931" i="6"/>
  <c r="L9931" i="6" s="1"/>
  <c r="K9932" i="6"/>
  <c r="L9932" i="6" s="1"/>
  <c r="K9933" i="6"/>
  <c r="L9933" i="6" s="1"/>
  <c r="K9934" i="6"/>
  <c r="L9934" i="6" s="1"/>
  <c r="K9935" i="6"/>
  <c r="L9935" i="6" s="1"/>
  <c r="K9936" i="6"/>
  <c r="L9936" i="6" s="1"/>
  <c r="K9937" i="6"/>
  <c r="L9937" i="6" s="1"/>
  <c r="K9938" i="6"/>
  <c r="L9938" i="6" s="1"/>
  <c r="K9939" i="6"/>
  <c r="L9939" i="6" s="1"/>
  <c r="K9940" i="6"/>
  <c r="L9940" i="6" s="1"/>
  <c r="K9941" i="6"/>
  <c r="L9941" i="6" s="1"/>
  <c r="K9942" i="6"/>
  <c r="L9942" i="6" s="1"/>
  <c r="K9943" i="6"/>
  <c r="L9943" i="6" s="1"/>
  <c r="K9944" i="6"/>
  <c r="L9944" i="6" s="1"/>
  <c r="K9945" i="6"/>
  <c r="L9945" i="6" s="1"/>
  <c r="K9946" i="6"/>
  <c r="L9946" i="6" s="1"/>
  <c r="K9947" i="6"/>
  <c r="L9947" i="6" s="1"/>
  <c r="K9948" i="6"/>
  <c r="L9948" i="6" s="1"/>
  <c r="K9949" i="6"/>
  <c r="L9949" i="6" s="1"/>
  <c r="K9950" i="6"/>
  <c r="L9950" i="6" s="1"/>
  <c r="K9951" i="6"/>
  <c r="L9951" i="6" s="1"/>
  <c r="K9952" i="6"/>
  <c r="L9952" i="6" s="1"/>
  <c r="K9953" i="6"/>
  <c r="L9953" i="6" s="1"/>
  <c r="K9954" i="6"/>
  <c r="L9954" i="6" s="1"/>
  <c r="K9955" i="6"/>
  <c r="L9955" i="6" s="1"/>
  <c r="K9956" i="6"/>
  <c r="L9956" i="6" s="1"/>
  <c r="K9957" i="6"/>
  <c r="L9957" i="6" s="1"/>
  <c r="K9958" i="6"/>
  <c r="L9958" i="6" s="1"/>
  <c r="K9959" i="6"/>
  <c r="L9959" i="6" s="1"/>
  <c r="K9960" i="6"/>
  <c r="L9960" i="6" s="1"/>
  <c r="K9961" i="6"/>
  <c r="L9961" i="6" s="1"/>
  <c r="K9962" i="6"/>
  <c r="L9962" i="6" s="1"/>
  <c r="K9963" i="6"/>
  <c r="L9963" i="6" s="1"/>
  <c r="K9964" i="6"/>
  <c r="L9964" i="6" s="1"/>
  <c r="K9965" i="6"/>
  <c r="L9965" i="6" s="1"/>
  <c r="K9966" i="6"/>
  <c r="L9966" i="6" s="1"/>
  <c r="K9967" i="6"/>
  <c r="L9967" i="6" s="1"/>
  <c r="K9968" i="6"/>
  <c r="L9968" i="6" s="1"/>
  <c r="K9969" i="6"/>
  <c r="L9969" i="6" s="1"/>
  <c r="K9970" i="6"/>
  <c r="L9970" i="6" s="1"/>
  <c r="K9971" i="6"/>
  <c r="L9971" i="6" s="1"/>
  <c r="K9972" i="6"/>
  <c r="L9972" i="6" s="1"/>
  <c r="K9973" i="6"/>
  <c r="L9973" i="6" s="1"/>
  <c r="K9974" i="6"/>
  <c r="L9974" i="6" s="1"/>
  <c r="K9975" i="6"/>
  <c r="L9975" i="6" s="1"/>
  <c r="K9976" i="6"/>
  <c r="L9976" i="6" s="1"/>
  <c r="K9977" i="6"/>
  <c r="L9977" i="6" s="1"/>
  <c r="K9978" i="6"/>
  <c r="L9978" i="6" s="1"/>
  <c r="K9979" i="6"/>
  <c r="L9979" i="6" s="1"/>
  <c r="K9980" i="6"/>
  <c r="L9980" i="6" s="1"/>
  <c r="K9981" i="6"/>
  <c r="L9981" i="6" s="1"/>
  <c r="K9982" i="6"/>
  <c r="L9982" i="6" s="1"/>
  <c r="K9983" i="6"/>
  <c r="L9983" i="6" s="1"/>
  <c r="K9984" i="6"/>
  <c r="L9984" i="6" s="1"/>
  <c r="K9985" i="6"/>
  <c r="L9985" i="6" s="1"/>
  <c r="K9986" i="6"/>
  <c r="L9986" i="6" s="1"/>
  <c r="K9987" i="6"/>
  <c r="L9987" i="6" s="1"/>
  <c r="K9988" i="6"/>
  <c r="L9988" i="6" s="1"/>
  <c r="K9989" i="6"/>
  <c r="L9989" i="6" s="1"/>
  <c r="K9990" i="6"/>
  <c r="L9990" i="6" s="1"/>
  <c r="K9991" i="6"/>
  <c r="L9991" i="6" s="1"/>
  <c r="K9992" i="6"/>
  <c r="L9992" i="6" s="1"/>
  <c r="K9993" i="6"/>
  <c r="L9993" i="6" s="1"/>
  <c r="K9994" i="6"/>
  <c r="L9994" i="6" s="1"/>
  <c r="K9995" i="6"/>
  <c r="L9995" i="6" s="1"/>
  <c r="K9996" i="6"/>
  <c r="L9996" i="6" s="1"/>
  <c r="K9997" i="6"/>
  <c r="L9997" i="6" s="1"/>
  <c r="K9998" i="6"/>
  <c r="L9998" i="6" s="1"/>
  <c r="K9999" i="6"/>
  <c r="L9999" i="6" s="1"/>
  <c r="K10000" i="6"/>
  <c r="L10000" i="6" s="1"/>
  <c r="K10001" i="6"/>
  <c r="L10001" i="6" s="1"/>
  <c r="K10002" i="6"/>
  <c r="L10002" i="6" s="1"/>
  <c r="K10003" i="6"/>
  <c r="L10003" i="6" s="1"/>
  <c r="K10004" i="6"/>
  <c r="L10004" i="6" s="1"/>
  <c r="K10005" i="6"/>
  <c r="L10005" i="6" s="1"/>
  <c r="K10006" i="6"/>
  <c r="L10006" i="6" s="1"/>
  <c r="K10007" i="6"/>
  <c r="L10007" i="6" s="1"/>
  <c r="K10008" i="6"/>
  <c r="L10008" i="6" s="1"/>
  <c r="K10009" i="6"/>
  <c r="L10009" i="6" s="1"/>
  <c r="K10010" i="6"/>
  <c r="L10010" i="6" s="1"/>
  <c r="K10011" i="6"/>
  <c r="L10011" i="6" s="1"/>
  <c r="K10012" i="6"/>
  <c r="L10012" i="6" s="1"/>
  <c r="K10013" i="6"/>
  <c r="L10013" i="6" s="1"/>
  <c r="K10014" i="6"/>
  <c r="L10014" i="6" s="1"/>
  <c r="K10015" i="6"/>
  <c r="L10015" i="6" s="1"/>
  <c r="K10016" i="6"/>
  <c r="L10016" i="6" s="1"/>
  <c r="K10017" i="6"/>
  <c r="L10017" i="6" s="1"/>
  <c r="K10018" i="6"/>
  <c r="L10018" i="6" s="1"/>
  <c r="K10019" i="6"/>
  <c r="L10019" i="6" s="1"/>
  <c r="K10020" i="6"/>
  <c r="L10020" i="6" s="1"/>
  <c r="K10021" i="6"/>
  <c r="L10021" i="6" s="1"/>
  <c r="K10022" i="6"/>
  <c r="L10022" i="6" s="1"/>
  <c r="K10023" i="6"/>
  <c r="L10023" i="6" s="1"/>
  <c r="K10024" i="6"/>
  <c r="L10024" i="6" s="1"/>
  <c r="K10025" i="6"/>
  <c r="L10025" i="6" s="1"/>
  <c r="K10026" i="6"/>
  <c r="L10026" i="6" s="1"/>
  <c r="K10027" i="6"/>
  <c r="L10027" i="6" s="1"/>
  <c r="K10028" i="6"/>
  <c r="L10028" i="6" s="1"/>
  <c r="K10029" i="6"/>
  <c r="L10029" i="6" s="1"/>
  <c r="K10030" i="6"/>
  <c r="L10030" i="6" s="1"/>
  <c r="K10031" i="6"/>
  <c r="L10031" i="6" s="1"/>
  <c r="K10032" i="6"/>
  <c r="L10032" i="6" s="1"/>
  <c r="K10033" i="6"/>
  <c r="L10033" i="6" s="1"/>
  <c r="K10034" i="6"/>
  <c r="L10034" i="6" s="1"/>
  <c r="K10035" i="6"/>
  <c r="L10035" i="6" s="1"/>
  <c r="K10036" i="6"/>
  <c r="L10036" i="6" s="1"/>
  <c r="K10037" i="6"/>
  <c r="L10037" i="6" s="1"/>
  <c r="K10038" i="6"/>
  <c r="L10038" i="6" s="1"/>
  <c r="K10039" i="6"/>
  <c r="L10039" i="6" s="1"/>
  <c r="K10040" i="6"/>
  <c r="L10040" i="6" s="1"/>
  <c r="K10041" i="6"/>
  <c r="L10041" i="6" s="1"/>
  <c r="K10042" i="6"/>
  <c r="L10042" i="6" s="1"/>
  <c r="K10043" i="6"/>
  <c r="L10043" i="6" s="1"/>
  <c r="K10044" i="6"/>
  <c r="L10044" i="6" s="1"/>
  <c r="K10045" i="6"/>
  <c r="L10045" i="6" s="1"/>
  <c r="K10046" i="6"/>
  <c r="L10046" i="6" s="1"/>
  <c r="K10047" i="6"/>
  <c r="L10047" i="6" s="1"/>
  <c r="K10048" i="6"/>
  <c r="L10048" i="6" s="1"/>
  <c r="K10049" i="6"/>
  <c r="L10049" i="6" s="1"/>
  <c r="K10050" i="6"/>
  <c r="L10050" i="6" s="1"/>
  <c r="K10051" i="6"/>
  <c r="L10051" i="6" s="1"/>
  <c r="K10052" i="6"/>
  <c r="L10052" i="6" s="1"/>
  <c r="K10053" i="6"/>
  <c r="L10053" i="6" s="1"/>
  <c r="K10054" i="6"/>
  <c r="L10054" i="6" s="1"/>
  <c r="K10055" i="6"/>
  <c r="L10055" i="6" s="1"/>
  <c r="K10056" i="6"/>
  <c r="L10056" i="6" s="1"/>
  <c r="K10057" i="6"/>
  <c r="L10057" i="6" s="1"/>
  <c r="K10058" i="6"/>
  <c r="L10058" i="6" s="1"/>
  <c r="K10059" i="6"/>
  <c r="L10059" i="6" s="1"/>
  <c r="K10060" i="6"/>
  <c r="L10060" i="6" s="1"/>
  <c r="K10061" i="6"/>
  <c r="L10061" i="6" s="1"/>
  <c r="K10062" i="6"/>
  <c r="L10062" i="6" s="1"/>
  <c r="K10063" i="6"/>
  <c r="L10063" i="6" s="1"/>
  <c r="K10064" i="6"/>
  <c r="L10064" i="6" s="1"/>
  <c r="K10065" i="6"/>
  <c r="L10065" i="6" s="1"/>
  <c r="K10066" i="6"/>
  <c r="L10066" i="6" s="1"/>
  <c r="K10067" i="6"/>
  <c r="L10067" i="6" s="1"/>
  <c r="K10068" i="6"/>
  <c r="L10068" i="6" s="1"/>
  <c r="K10069" i="6"/>
  <c r="L10069" i="6" s="1"/>
  <c r="K10070" i="6"/>
  <c r="L10070" i="6" s="1"/>
  <c r="K10071" i="6"/>
  <c r="L10071" i="6" s="1"/>
  <c r="K10072" i="6"/>
  <c r="L10072" i="6" s="1"/>
  <c r="K10073" i="6"/>
  <c r="L10073" i="6" s="1"/>
  <c r="K10074" i="6"/>
  <c r="L10074" i="6" s="1"/>
  <c r="K10075" i="6"/>
  <c r="L10075" i="6" s="1"/>
  <c r="K10076" i="6"/>
  <c r="L10076" i="6" s="1"/>
  <c r="K10077" i="6"/>
  <c r="L10077" i="6" s="1"/>
  <c r="K10078" i="6"/>
  <c r="L10078" i="6" s="1"/>
  <c r="K10079" i="6"/>
  <c r="L10079" i="6" s="1"/>
  <c r="K10080" i="6"/>
  <c r="L10080" i="6" s="1"/>
  <c r="K10081" i="6"/>
  <c r="L10081" i="6" s="1"/>
  <c r="K10082" i="6"/>
  <c r="L10082" i="6" s="1"/>
  <c r="K10083" i="6"/>
  <c r="L10083" i="6" s="1"/>
  <c r="K10084" i="6"/>
  <c r="L10084" i="6" s="1"/>
  <c r="K10085" i="6"/>
  <c r="L10085" i="6" s="1"/>
  <c r="K10086" i="6"/>
  <c r="L10086" i="6" s="1"/>
  <c r="K10087" i="6"/>
  <c r="L10087" i="6" s="1"/>
  <c r="K10088" i="6"/>
  <c r="L10088" i="6" s="1"/>
  <c r="K10089" i="6"/>
  <c r="L10089" i="6" s="1"/>
  <c r="K10090" i="6"/>
  <c r="L10090" i="6" s="1"/>
  <c r="K10091" i="6"/>
  <c r="L10091" i="6" s="1"/>
  <c r="K10092" i="6"/>
  <c r="L10092" i="6" s="1"/>
  <c r="K10093" i="6"/>
  <c r="L10093" i="6" s="1"/>
  <c r="K10094" i="6"/>
  <c r="L10094" i="6" s="1"/>
  <c r="K10095" i="6"/>
  <c r="L10095" i="6" s="1"/>
  <c r="K10096" i="6"/>
  <c r="L10096" i="6" s="1"/>
  <c r="K10097" i="6"/>
  <c r="L10097" i="6" s="1"/>
  <c r="K10098" i="6"/>
  <c r="L10098" i="6" s="1"/>
  <c r="K10099" i="6"/>
  <c r="L10099" i="6" s="1"/>
  <c r="K10100" i="6"/>
  <c r="L10100" i="6" s="1"/>
  <c r="K10101" i="6"/>
  <c r="L10101" i="6" s="1"/>
  <c r="K10102" i="6"/>
  <c r="L10102" i="6" s="1"/>
  <c r="K10103" i="6"/>
  <c r="L10103" i="6" s="1"/>
  <c r="K10104" i="6"/>
  <c r="L10104" i="6" s="1"/>
  <c r="K10105" i="6"/>
  <c r="L10105" i="6" s="1"/>
  <c r="K10106" i="6"/>
  <c r="L10106" i="6" s="1"/>
  <c r="K10107" i="6"/>
  <c r="L10107" i="6" s="1"/>
  <c r="K10108" i="6"/>
  <c r="L10108" i="6" s="1"/>
  <c r="K10109" i="6"/>
  <c r="L10109" i="6" s="1"/>
  <c r="K10110" i="6"/>
  <c r="L10110" i="6" s="1"/>
  <c r="K10111" i="6"/>
  <c r="L10111" i="6" s="1"/>
  <c r="K10112" i="6"/>
  <c r="L10112" i="6" s="1"/>
  <c r="K10113" i="6"/>
  <c r="L10113" i="6" s="1"/>
  <c r="K10114" i="6"/>
  <c r="L10114" i="6" s="1"/>
  <c r="K10115" i="6"/>
  <c r="L10115" i="6" s="1"/>
  <c r="K10116" i="6"/>
  <c r="L10116" i="6" s="1"/>
  <c r="K10117" i="6"/>
  <c r="L10117" i="6" s="1"/>
  <c r="K10118" i="6"/>
  <c r="L10118" i="6" s="1"/>
  <c r="K10119" i="6"/>
  <c r="L10119" i="6" s="1"/>
  <c r="K10120" i="6"/>
  <c r="L10120" i="6" s="1"/>
  <c r="K10121" i="6"/>
  <c r="L10121" i="6" s="1"/>
  <c r="K10122" i="6"/>
  <c r="L10122" i="6" s="1"/>
  <c r="K10123" i="6"/>
  <c r="L10123" i="6" s="1"/>
  <c r="K10124" i="6"/>
  <c r="L10124" i="6" s="1"/>
  <c r="K10125" i="6"/>
  <c r="L10125" i="6" s="1"/>
  <c r="K10126" i="6"/>
  <c r="L10126" i="6" s="1"/>
  <c r="K10127" i="6"/>
  <c r="L10127" i="6" s="1"/>
  <c r="K10128" i="6"/>
  <c r="L10128" i="6" s="1"/>
  <c r="K10129" i="6"/>
  <c r="L10129" i="6" s="1"/>
  <c r="K10130" i="6"/>
  <c r="L10130" i="6" s="1"/>
  <c r="K10131" i="6"/>
  <c r="L10131" i="6" s="1"/>
  <c r="K10132" i="6"/>
  <c r="L10132" i="6" s="1"/>
  <c r="K10133" i="6"/>
  <c r="L10133" i="6" s="1"/>
  <c r="K10134" i="6"/>
  <c r="L10134" i="6" s="1"/>
  <c r="K10135" i="6"/>
  <c r="L10135" i="6" s="1"/>
  <c r="K10136" i="6"/>
  <c r="L10136" i="6" s="1"/>
  <c r="K10137" i="6"/>
  <c r="L10137" i="6" s="1"/>
  <c r="K10138" i="6"/>
  <c r="L10138" i="6" s="1"/>
  <c r="K10139" i="6"/>
  <c r="L10139" i="6" s="1"/>
  <c r="K10140" i="6"/>
  <c r="L10140" i="6" s="1"/>
  <c r="K10141" i="6"/>
  <c r="L10141" i="6" s="1"/>
  <c r="K10142" i="6"/>
  <c r="L10142" i="6" s="1"/>
  <c r="K10143" i="6"/>
  <c r="L10143" i="6" s="1"/>
  <c r="K10144" i="6"/>
  <c r="L10144" i="6" s="1"/>
  <c r="K10145" i="6"/>
  <c r="L10145" i="6" s="1"/>
  <c r="K10146" i="6"/>
  <c r="L10146" i="6" s="1"/>
  <c r="K10147" i="6"/>
  <c r="L10147" i="6" s="1"/>
  <c r="K10148" i="6"/>
  <c r="L10148" i="6" s="1"/>
  <c r="K10149" i="6"/>
  <c r="L10149" i="6" s="1"/>
  <c r="K10150" i="6"/>
  <c r="L10150" i="6" s="1"/>
  <c r="K10151" i="6"/>
  <c r="L10151" i="6" s="1"/>
  <c r="K10152" i="6"/>
  <c r="L10152" i="6" s="1"/>
  <c r="K10153" i="6"/>
  <c r="L10153" i="6" s="1"/>
  <c r="K10154" i="6"/>
  <c r="L10154" i="6" s="1"/>
  <c r="K10155" i="6"/>
  <c r="L10155" i="6" s="1"/>
  <c r="K10156" i="6"/>
  <c r="L10156" i="6" s="1"/>
  <c r="K10157" i="6"/>
  <c r="L10157" i="6" s="1"/>
  <c r="K10158" i="6"/>
  <c r="L10158" i="6" s="1"/>
  <c r="K10159" i="6"/>
  <c r="L10159" i="6" s="1"/>
  <c r="K10160" i="6"/>
  <c r="L10160" i="6" s="1"/>
  <c r="K10161" i="6"/>
  <c r="L10161" i="6" s="1"/>
  <c r="K10162" i="6"/>
  <c r="L10162" i="6" s="1"/>
  <c r="K10163" i="6"/>
  <c r="L10163" i="6" s="1"/>
  <c r="K10164" i="6"/>
  <c r="L10164" i="6" s="1"/>
  <c r="K10165" i="6"/>
  <c r="L10165" i="6" s="1"/>
  <c r="K10166" i="6"/>
  <c r="L10166" i="6" s="1"/>
  <c r="K10167" i="6"/>
  <c r="L10167" i="6" s="1"/>
  <c r="K10168" i="6"/>
  <c r="L10168" i="6" s="1"/>
  <c r="K10169" i="6"/>
  <c r="L10169" i="6" s="1"/>
  <c r="K10170" i="6"/>
  <c r="L10170" i="6" s="1"/>
  <c r="K10171" i="6"/>
  <c r="L10171" i="6" s="1"/>
  <c r="K10172" i="6"/>
  <c r="L10172" i="6" s="1"/>
  <c r="K10173" i="6"/>
  <c r="L10173" i="6" s="1"/>
  <c r="K10174" i="6"/>
  <c r="L10174" i="6" s="1"/>
  <c r="K10175" i="6"/>
  <c r="L10175" i="6" s="1"/>
  <c r="K10176" i="6"/>
  <c r="L10176" i="6" s="1"/>
  <c r="K10177" i="6"/>
  <c r="L10177" i="6" s="1"/>
  <c r="K10178" i="6"/>
  <c r="L10178" i="6" s="1"/>
  <c r="K10179" i="6"/>
  <c r="L10179" i="6" s="1"/>
  <c r="K10180" i="6"/>
  <c r="L10180" i="6" s="1"/>
  <c r="K10181" i="6"/>
  <c r="L10181" i="6" s="1"/>
  <c r="K10182" i="6"/>
  <c r="L10182" i="6" s="1"/>
  <c r="K10183" i="6"/>
  <c r="L10183" i="6" s="1"/>
  <c r="K10184" i="6"/>
  <c r="L10184" i="6" s="1"/>
  <c r="K10185" i="6"/>
  <c r="L10185" i="6" s="1"/>
  <c r="K10186" i="6"/>
  <c r="L10186" i="6" s="1"/>
  <c r="K10187" i="6"/>
  <c r="L10187" i="6" s="1"/>
  <c r="K10188" i="6"/>
  <c r="L10188" i="6" s="1"/>
  <c r="K10189" i="6"/>
  <c r="L10189" i="6" s="1"/>
  <c r="K10190" i="6"/>
  <c r="L10190" i="6" s="1"/>
  <c r="K10191" i="6"/>
  <c r="L10191" i="6" s="1"/>
  <c r="K10192" i="6"/>
  <c r="L10192" i="6" s="1"/>
  <c r="K10193" i="6"/>
  <c r="L10193" i="6" s="1"/>
  <c r="K10194" i="6"/>
  <c r="L10194" i="6" s="1"/>
  <c r="K10195" i="6"/>
  <c r="L10195" i="6" s="1"/>
  <c r="K10196" i="6"/>
  <c r="L10196" i="6" s="1"/>
  <c r="K10197" i="6"/>
  <c r="L10197" i="6" s="1"/>
  <c r="K10198" i="6"/>
  <c r="L10198" i="6" s="1"/>
  <c r="K10199" i="6"/>
  <c r="L10199" i="6" s="1"/>
  <c r="K10200" i="6"/>
  <c r="L10200" i="6" s="1"/>
  <c r="K10201" i="6"/>
  <c r="L10201" i="6" s="1"/>
  <c r="K10202" i="6"/>
  <c r="L10202" i="6" s="1"/>
  <c r="K10203" i="6"/>
  <c r="L10203" i="6" s="1"/>
  <c r="K10204" i="6"/>
  <c r="L10204" i="6" s="1"/>
  <c r="K10205" i="6"/>
  <c r="L10205" i="6" s="1"/>
  <c r="K10206" i="6"/>
  <c r="L10206" i="6" s="1"/>
  <c r="K10207" i="6"/>
  <c r="L10207" i="6" s="1"/>
  <c r="K10208" i="6"/>
  <c r="L10208" i="6" s="1"/>
  <c r="K10209" i="6"/>
  <c r="L10209" i="6" s="1"/>
  <c r="K10210" i="6"/>
  <c r="L10210" i="6" s="1"/>
  <c r="K10211" i="6"/>
  <c r="L10211" i="6" s="1"/>
  <c r="K10212" i="6"/>
  <c r="L10212" i="6" s="1"/>
  <c r="K10213" i="6"/>
  <c r="L10213" i="6" s="1"/>
  <c r="K10214" i="6"/>
  <c r="L10214" i="6" s="1"/>
  <c r="K10215" i="6"/>
  <c r="L10215" i="6" s="1"/>
  <c r="K10216" i="6"/>
  <c r="L10216" i="6" s="1"/>
  <c r="K10217" i="6"/>
  <c r="L10217" i="6" s="1"/>
  <c r="K10218" i="6"/>
  <c r="L10218" i="6" s="1"/>
  <c r="K10219" i="6"/>
  <c r="L10219" i="6" s="1"/>
  <c r="K10220" i="6"/>
  <c r="L10220" i="6" s="1"/>
  <c r="K10221" i="6"/>
  <c r="L10221" i="6" s="1"/>
  <c r="K10222" i="6"/>
  <c r="L10222" i="6" s="1"/>
  <c r="K10223" i="6"/>
  <c r="L10223" i="6" s="1"/>
  <c r="K10224" i="6"/>
  <c r="L10224" i="6" s="1"/>
  <c r="K10225" i="6"/>
  <c r="L10225" i="6" s="1"/>
  <c r="K10226" i="6"/>
  <c r="L10226" i="6" s="1"/>
  <c r="K10227" i="6"/>
  <c r="L10227" i="6" s="1"/>
  <c r="K10228" i="6"/>
  <c r="L10228" i="6" s="1"/>
  <c r="K10229" i="6"/>
  <c r="L10229" i="6" s="1"/>
  <c r="K10230" i="6"/>
  <c r="L10230" i="6" s="1"/>
  <c r="K10231" i="6"/>
  <c r="L10231" i="6" s="1"/>
  <c r="K10232" i="6"/>
  <c r="L10232" i="6" s="1"/>
  <c r="K10233" i="6"/>
  <c r="L10233" i="6" s="1"/>
  <c r="K10234" i="6"/>
  <c r="L10234" i="6" s="1"/>
  <c r="K10235" i="6"/>
  <c r="L10235" i="6" s="1"/>
  <c r="K10236" i="6"/>
  <c r="L10236" i="6" s="1"/>
  <c r="K10237" i="6"/>
  <c r="L10237" i="6" s="1"/>
  <c r="K10238" i="6"/>
  <c r="L10238" i="6" s="1"/>
  <c r="K10239" i="6"/>
  <c r="L10239" i="6" s="1"/>
  <c r="K10240" i="6"/>
  <c r="L10240" i="6" s="1"/>
  <c r="K10241" i="6"/>
  <c r="L10241" i="6" s="1"/>
  <c r="K10242" i="6"/>
  <c r="L10242" i="6" s="1"/>
  <c r="K10243" i="6"/>
  <c r="L10243" i="6" s="1"/>
  <c r="K10244" i="6"/>
  <c r="L10244" i="6" s="1"/>
  <c r="K10245" i="6"/>
  <c r="L10245" i="6" s="1"/>
  <c r="K10246" i="6"/>
  <c r="L10246" i="6" s="1"/>
  <c r="K10247" i="6"/>
  <c r="L10247" i="6" s="1"/>
  <c r="K10248" i="6"/>
  <c r="L10248" i="6" s="1"/>
  <c r="K10249" i="6"/>
  <c r="L10249" i="6" s="1"/>
  <c r="K10250" i="6"/>
  <c r="L10250" i="6" s="1"/>
  <c r="K10251" i="6"/>
  <c r="L10251" i="6" s="1"/>
  <c r="K10252" i="6"/>
  <c r="L10252" i="6" s="1"/>
  <c r="K10253" i="6"/>
  <c r="L10253" i="6" s="1"/>
  <c r="K10254" i="6"/>
  <c r="L10254" i="6" s="1"/>
  <c r="K10255" i="6"/>
  <c r="L10255" i="6" s="1"/>
  <c r="K10256" i="6"/>
  <c r="L10256" i="6" s="1"/>
  <c r="K10257" i="6"/>
  <c r="L10257" i="6" s="1"/>
  <c r="K10258" i="6"/>
  <c r="L10258" i="6" s="1"/>
  <c r="K10259" i="6"/>
  <c r="L10259" i="6" s="1"/>
  <c r="K10260" i="6"/>
  <c r="L10260" i="6" s="1"/>
  <c r="K10261" i="6"/>
  <c r="L10261" i="6" s="1"/>
  <c r="K10262" i="6"/>
  <c r="L10262" i="6" s="1"/>
  <c r="K10263" i="6"/>
  <c r="L10263" i="6" s="1"/>
  <c r="K10264" i="6"/>
  <c r="L10264" i="6" s="1"/>
  <c r="K10265" i="6"/>
  <c r="L10265" i="6" s="1"/>
  <c r="K10266" i="6"/>
  <c r="L10266" i="6" s="1"/>
  <c r="K10267" i="6"/>
  <c r="L10267" i="6" s="1"/>
  <c r="K10268" i="6"/>
  <c r="L10268" i="6" s="1"/>
  <c r="K10269" i="6"/>
  <c r="L10269" i="6" s="1"/>
  <c r="K10270" i="6"/>
  <c r="L10270" i="6" s="1"/>
  <c r="K10271" i="6"/>
  <c r="L10271" i="6" s="1"/>
  <c r="K10272" i="6"/>
  <c r="L10272" i="6" s="1"/>
  <c r="K10273" i="6"/>
  <c r="L10273" i="6" s="1"/>
  <c r="K10274" i="6"/>
  <c r="L10274" i="6" s="1"/>
  <c r="K10275" i="6"/>
  <c r="L10275" i="6" s="1"/>
  <c r="K10276" i="6"/>
  <c r="L10276" i="6" s="1"/>
  <c r="K10277" i="6"/>
  <c r="L10277" i="6" s="1"/>
  <c r="K10278" i="6"/>
  <c r="L10278" i="6" s="1"/>
  <c r="K10279" i="6"/>
  <c r="L10279" i="6" s="1"/>
  <c r="K10280" i="6"/>
  <c r="L10280" i="6" s="1"/>
  <c r="K10281" i="6"/>
  <c r="L10281" i="6" s="1"/>
  <c r="K10282" i="6"/>
  <c r="L10282" i="6" s="1"/>
  <c r="K10283" i="6"/>
  <c r="L10283" i="6" s="1"/>
  <c r="K10284" i="6"/>
  <c r="L10284" i="6" s="1"/>
  <c r="K10285" i="6"/>
  <c r="L10285" i="6" s="1"/>
  <c r="K10286" i="6"/>
  <c r="L10286" i="6" s="1"/>
  <c r="K10287" i="6"/>
  <c r="L10287" i="6" s="1"/>
  <c r="K10288" i="6"/>
  <c r="L10288" i="6" s="1"/>
  <c r="K10289" i="6"/>
  <c r="L10289" i="6" s="1"/>
  <c r="K10290" i="6"/>
  <c r="L10290" i="6" s="1"/>
  <c r="K10291" i="6"/>
  <c r="L10291" i="6" s="1"/>
  <c r="K10292" i="6"/>
  <c r="L10292" i="6" s="1"/>
  <c r="K10293" i="6"/>
  <c r="L10293" i="6" s="1"/>
  <c r="K10294" i="6"/>
  <c r="L10294" i="6" s="1"/>
  <c r="K10295" i="6"/>
  <c r="L10295" i="6" s="1"/>
  <c r="K10296" i="6"/>
  <c r="L10296" i="6" s="1"/>
  <c r="K10297" i="6"/>
  <c r="L10297" i="6" s="1"/>
  <c r="K10298" i="6"/>
  <c r="L10298" i="6" s="1"/>
  <c r="K10299" i="6"/>
  <c r="L10299" i="6" s="1"/>
  <c r="K10300" i="6"/>
  <c r="L10300" i="6" s="1"/>
  <c r="K10301" i="6"/>
  <c r="L10301" i="6" s="1"/>
  <c r="K10302" i="6"/>
  <c r="L10302" i="6" s="1"/>
  <c r="K10303" i="6"/>
  <c r="L10303" i="6" s="1"/>
  <c r="K10304" i="6"/>
  <c r="L10304" i="6" s="1"/>
  <c r="K10305" i="6"/>
  <c r="L10305" i="6" s="1"/>
  <c r="K10306" i="6"/>
  <c r="L10306" i="6" s="1"/>
  <c r="K10307" i="6"/>
  <c r="L10307" i="6" s="1"/>
  <c r="K10308" i="6"/>
  <c r="L10308" i="6" s="1"/>
  <c r="K10309" i="6"/>
  <c r="L10309" i="6" s="1"/>
  <c r="K10310" i="6"/>
  <c r="L10310" i="6" s="1"/>
  <c r="K10311" i="6"/>
  <c r="L10311" i="6" s="1"/>
  <c r="K10312" i="6"/>
  <c r="L10312" i="6" s="1"/>
  <c r="K10313" i="6"/>
  <c r="L10313" i="6" s="1"/>
  <c r="K10314" i="6"/>
  <c r="L10314" i="6" s="1"/>
  <c r="K10315" i="6"/>
  <c r="L10315" i="6" s="1"/>
  <c r="K10316" i="6"/>
  <c r="L10316" i="6" s="1"/>
  <c r="K10317" i="6"/>
  <c r="L10317" i="6" s="1"/>
  <c r="K10318" i="6"/>
  <c r="L10318" i="6" s="1"/>
  <c r="K10319" i="6"/>
  <c r="L10319" i="6" s="1"/>
  <c r="K10320" i="6"/>
  <c r="L10320" i="6" s="1"/>
  <c r="K10321" i="6"/>
  <c r="L10321" i="6" s="1"/>
  <c r="K10322" i="6"/>
  <c r="L10322" i="6" s="1"/>
  <c r="K10323" i="6"/>
  <c r="L10323" i="6" s="1"/>
  <c r="K10324" i="6"/>
  <c r="L10324" i="6" s="1"/>
  <c r="K10325" i="6"/>
  <c r="L10325" i="6" s="1"/>
  <c r="K10326" i="6"/>
  <c r="L10326" i="6" s="1"/>
  <c r="K10327" i="6"/>
  <c r="L10327" i="6" s="1"/>
  <c r="K10328" i="6"/>
  <c r="L10328" i="6" s="1"/>
  <c r="K10329" i="6"/>
  <c r="L10329" i="6" s="1"/>
  <c r="K10330" i="6"/>
  <c r="L10330" i="6" s="1"/>
  <c r="K10331" i="6"/>
  <c r="L10331" i="6" s="1"/>
  <c r="K10332" i="6"/>
  <c r="L10332" i="6" s="1"/>
  <c r="K10333" i="6"/>
  <c r="L10333" i="6" s="1"/>
  <c r="K10334" i="6"/>
  <c r="L10334" i="6" s="1"/>
  <c r="K10335" i="6"/>
  <c r="L10335" i="6" s="1"/>
  <c r="K10336" i="6"/>
  <c r="L10336" i="6" s="1"/>
  <c r="K10337" i="6"/>
  <c r="L10337" i="6" s="1"/>
  <c r="K10338" i="6"/>
  <c r="L10338" i="6" s="1"/>
  <c r="K10339" i="6"/>
  <c r="L10339" i="6" s="1"/>
  <c r="K10340" i="6"/>
  <c r="L10340" i="6" s="1"/>
  <c r="K10341" i="6"/>
  <c r="L10341" i="6" s="1"/>
  <c r="K10342" i="6"/>
  <c r="L10342" i="6" s="1"/>
  <c r="K10343" i="6"/>
  <c r="L10343" i="6" s="1"/>
  <c r="K10344" i="6"/>
  <c r="L10344" i="6" s="1"/>
  <c r="K10345" i="6"/>
  <c r="L10345" i="6" s="1"/>
  <c r="K10346" i="6"/>
  <c r="L10346" i="6" s="1"/>
  <c r="K10347" i="6"/>
  <c r="L10347" i="6" s="1"/>
  <c r="K10348" i="6"/>
  <c r="L10348" i="6" s="1"/>
  <c r="K10349" i="6"/>
  <c r="L10349" i="6" s="1"/>
  <c r="K10350" i="6"/>
  <c r="L10350" i="6" s="1"/>
  <c r="K10351" i="6"/>
  <c r="L10351" i="6" s="1"/>
  <c r="K10352" i="6"/>
  <c r="L10352" i="6" s="1"/>
  <c r="K10353" i="6"/>
  <c r="L10353" i="6" s="1"/>
  <c r="K10354" i="6"/>
  <c r="L10354" i="6" s="1"/>
  <c r="K10355" i="6"/>
  <c r="L10355" i="6" s="1"/>
  <c r="K10356" i="6"/>
  <c r="L10356" i="6" s="1"/>
  <c r="K10357" i="6"/>
  <c r="L10357" i="6" s="1"/>
  <c r="K10358" i="6"/>
  <c r="L10358" i="6" s="1"/>
  <c r="K10359" i="6"/>
  <c r="L10359" i="6" s="1"/>
  <c r="K10360" i="6"/>
  <c r="L10360" i="6" s="1"/>
  <c r="K10361" i="6"/>
  <c r="L10361" i="6" s="1"/>
  <c r="K10362" i="6"/>
  <c r="L10362" i="6" s="1"/>
  <c r="K10363" i="6"/>
  <c r="L10363" i="6" s="1"/>
  <c r="K10364" i="6"/>
  <c r="L10364" i="6" s="1"/>
  <c r="K10365" i="6"/>
  <c r="L10365" i="6" s="1"/>
  <c r="K10366" i="6"/>
  <c r="L10366" i="6" s="1"/>
  <c r="K10367" i="6"/>
  <c r="L10367" i="6" s="1"/>
  <c r="K10368" i="6"/>
  <c r="L10368" i="6" s="1"/>
  <c r="K10369" i="6"/>
  <c r="L10369" i="6" s="1"/>
  <c r="K10370" i="6"/>
  <c r="L10370" i="6" s="1"/>
  <c r="K10371" i="6"/>
  <c r="L10371" i="6" s="1"/>
  <c r="K10372" i="6"/>
  <c r="L10372" i="6" s="1"/>
  <c r="K10373" i="6"/>
  <c r="L10373" i="6" s="1"/>
  <c r="K10374" i="6"/>
  <c r="L10374" i="6" s="1"/>
  <c r="K10375" i="6"/>
  <c r="L10375" i="6" s="1"/>
  <c r="K10376" i="6"/>
  <c r="L10376" i="6" s="1"/>
  <c r="K10377" i="6"/>
  <c r="L10377" i="6" s="1"/>
  <c r="K10378" i="6"/>
  <c r="L10378" i="6" s="1"/>
  <c r="K10379" i="6"/>
  <c r="L10379" i="6" s="1"/>
  <c r="K10380" i="6"/>
  <c r="L10380" i="6" s="1"/>
  <c r="K10381" i="6"/>
  <c r="L10381" i="6" s="1"/>
  <c r="K10382" i="6"/>
  <c r="L10382" i="6" s="1"/>
  <c r="K10383" i="6"/>
  <c r="L10383" i="6" s="1"/>
  <c r="K10384" i="6"/>
  <c r="L10384" i="6" s="1"/>
  <c r="K10385" i="6"/>
  <c r="L10385" i="6" s="1"/>
  <c r="K10386" i="6"/>
  <c r="L10386" i="6" s="1"/>
  <c r="K10387" i="6"/>
  <c r="L10387" i="6" s="1"/>
  <c r="K10388" i="6"/>
  <c r="L10388" i="6" s="1"/>
  <c r="K10389" i="6"/>
  <c r="L10389" i="6" s="1"/>
  <c r="K10390" i="6"/>
  <c r="L10390" i="6" s="1"/>
  <c r="K10391" i="6"/>
  <c r="L10391" i="6" s="1"/>
  <c r="K10392" i="6"/>
  <c r="L10392" i="6" s="1"/>
  <c r="K10393" i="6"/>
  <c r="L10393" i="6" s="1"/>
  <c r="K10394" i="6"/>
  <c r="L10394" i="6" s="1"/>
  <c r="K10395" i="6"/>
  <c r="L10395" i="6" s="1"/>
  <c r="K10396" i="6"/>
  <c r="L10396" i="6" s="1"/>
  <c r="K10397" i="6"/>
  <c r="L10397" i="6" s="1"/>
  <c r="K10398" i="6"/>
  <c r="L10398" i="6" s="1"/>
  <c r="K10399" i="6"/>
  <c r="L10399" i="6" s="1"/>
  <c r="K10400" i="6"/>
  <c r="L10400" i="6" s="1"/>
  <c r="K10401" i="6"/>
  <c r="L10401" i="6" s="1"/>
  <c r="K10402" i="6"/>
  <c r="L10402" i="6" s="1"/>
  <c r="K10403" i="6"/>
  <c r="L10403" i="6" s="1"/>
  <c r="K10404" i="6"/>
  <c r="L10404" i="6" s="1"/>
  <c r="K10405" i="6"/>
  <c r="L10405" i="6" s="1"/>
  <c r="K10406" i="6"/>
  <c r="L10406" i="6" s="1"/>
  <c r="K10407" i="6"/>
  <c r="L10407" i="6" s="1"/>
  <c r="K10408" i="6"/>
  <c r="L10408" i="6" s="1"/>
  <c r="K10409" i="6"/>
  <c r="L10409" i="6" s="1"/>
  <c r="K10410" i="6"/>
  <c r="L10410" i="6" s="1"/>
  <c r="K10411" i="6"/>
  <c r="L10411" i="6" s="1"/>
  <c r="K10412" i="6"/>
  <c r="L10412" i="6" s="1"/>
  <c r="K10413" i="6"/>
  <c r="L10413" i="6" s="1"/>
  <c r="K10414" i="6"/>
  <c r="L10414" i="6" s="1"/>
  <c r="K10415" i="6"/>
  <c r="L10415" i="6" s="1"/>
  <c r="K10416" i="6"/>
  <c r="L10416" i="6" s="1"/>
  <c r="K10417" i="6"/>
  <c r="L10417" i="6" s="1"/>
  <c r="K10418" i="6"/>
  <c r="L10418" i="6" s="1"/>
  <c r="K10419" i="6"/>
  <c r="L10419" i="6" s="1"/>
  <c r="K10420" i="6"/>
  <c r="L10420" i="6" s="1"/>
  <c r="K10421" i="6"/>
  <c r="L10421" i="6" s="1"/>
  <c r="K10422" i="6"/>
  <c r="L10422" i="6" s="1"/>
  <c r="K10423" i="6"/>
  <c r="L10423" i="6" s="1"/>
  <c r="K10424" i="6"/>
  <c r="L10424" i="6" s="1"/>
  <c r="K10425" i="6"/>
  <c r="L10425" i="6" s="1"/>
  <c r="K10426" i="6"/>
  <c r="L10426" i="6" s="1"/>
  <c r="K10427" i="6"/>
  <c r="L10427" i="6" s="1"/>
  <c r="K10428" i="6"/>
  <c r="L10428" i="6" s="1"/>
  <c r="K10429" i="6"/>
  <c r="L10429" i="6" s="1"/>
  <c r="K10430" i="6"/>
  <c r="L10430" i="6" s="1"/>
  <c r="K10431" i="6"/>
  <c r="L10431" i="6" s="1"/>
  <c r="K10432" i="6"/>
  <c r="L10432" i="6" s="1"/>
  <c r="K10433" i="6"/>
  <c r="L10433" i="6" s="1"/>
  <c r="K10434" i="6"/>
  <c r="L10434" i="6" s="1"/>
  <c r="K10435" i="6"/>
  <c r="L10435" i="6" s="1"/>
  <c r="K10436" i="6"/>
  <c r="L10436" i="6" s="1"/>
  <c r="K10437" i="6"/>
  <c r="L10437" i="6" s="1"/>
  <c r="K10438" i="6"/>
  <c r="L10438" i="6" s="1"/>
  <c r="K10439" i="6"/>
  <c r="L10439" i="6" s="1"/>
  <c r="K10440" i="6"/>
  <c r="L10440" i="6" s="1"/>
  <c r="K10441" i="6"/>
  <c r="L10441" i="6" s="1"/>
  <c r="K10442" i="6"/>
  <c r="L10442" i="6" s="1"/>
  <c r="K10443" i="6"/>
  <c r="L10443" i="6" s="1"/>
  <c r="K10444" i="6"/>
  <c r="L10444" i="6" s="1"/>
  <c r="K10445" i="6"/>
  <c r="L10445" i="6" s="1"/>
  <c r="K10446" i="6"/>
  <c r="L10446" i="6" s="1"/>
  <c r="K10447" i="6"/>
  <c r="L10447" i="6" s="1"/>
  <c r="K10448" i="6"/>
  <c r="L10448" i="6" s="1"/>
  <c r="K10449" i="6"/>
  <c r="L10449" i="6" s="1"/>
  <c r="K10450" i="6"/>
  <c r="L10450" i="6" s="1"/>
  <c r="K10451" i="6"/>
  <c r="L10451" i="6" s="1"/>
  <c r="K10452" i="6"/>
  <c r="L10452" i="6" s="1"/>
  <c r="K10453" i="6"/>
  <c r="L10453" i="6" s="1"/>
  <c r="K10454" i="6"/>
  <c r="L10454" i="6" s="1"/>
  <c r="K10455" i="6"/>
  <c r="L10455" i="6" s="1"/>
  <c r="K10456" i="6"/>
  <c r="L10456" i="6" s="1"/>
  <c r="K10457" i="6"/>
  <c r="L10457" i="6" s="1"/>
  <c r="K10458" i="6"/>
  <c r="L10458" i="6" s="1"/>
  <c r="K10459" i="6"/>
  <c r="L10459" i="6" s="1"/>
  <c r="K10460" i="6"/>
  <c r="L10460" i="6" s="1"/>
  <c r="K10461" i="6"/>
  <c r="L10461" i="6" s="1"/>
  <c r="K10462" i="6"/>
  <c r="L10462" i="6" s="1"/>
  <c r="K10463" i="6"/>
  <c r="L10463" i="6" s="1"/>
  <c r="K10464" i="6"/>
  <c r="L10464" i="6" s="1"/>
  <c r="K10465" i="6"/>
  <c r="L10465" i="6" s="1"/>
  <c r="K10466" i="6"/>
  <c r="L10466" i="6" s="1"/>
  <c r="K10467" i="6"/>
  <c r="L10467" i="6" s="1"/>
  <c r="K10468" i="6"/>
  <c r="L10468" i="6" s="1"/>
  <c r="K10469" i="6"/>
  <c r="L10469" i="6" s="1"/>
  <c r="K10470" i="6"/>
  <c r="L10470" i="6" s="1"/>
  <c r="K10471" i="6"/>
  <c r="L10471" i="6" s="1"/>
  <c r="K10472" i="6"/>
  <c r="L10472" i="6" s="1"/>
  <c r="K10473" i="6"/>
  <c r="L10473" i="6" s="1"/>
  <c r="K10474" i="6"/>
  <c r="L10474" i="6" s="1"/>
  <c r="K10475" i="6"/>
  <c r="L10475" i="6" s="1"/>
  <c r="K10476" i="6"/>
  <c r="L10476" i="6" s="1"/>
  <c r="K10477" i="6"/>
  <c r="L10477" i="6" s="1"/>
  <c r="K10478" i="6"/>
  <c r="L10478" i="6" s="1"/>
  <c r="K10479" i="6"/>
  <c r="L10479" i="6" s="1"/>
  <c r="K10480" i="6"/>
  <c r="L10480" i="6" s="1"/>
  <c r="K10481" i="6"/>
  <c r="L10481" i="6" s="1"/>
  <c r="K10482" i="6"/>
  <c r="L10482" i="6" s="1"/>
  <c r="K10483" i="6"/>
  <c r="L10483" i="6" s="1"/>
  <c r="K10484" i="6"/>
  <c r="L10484" i="6" s="1"/>
  <c r="K10485" i="6"/>
  <c r="L10485" i="6" s="1"/>
  <c r="K10486" i="6"/>
  <c r="L10486" i="6" s="1"/>
  <c r="K10487" i="6"/>
  <c r="L10487" i="6" s="1"/>
  <c r="K10488" i="6"/>
  <c r="L10488" i="6" s="1"/>
  <c r="K10489" i="6"/>
  <c r="L10489" i="6" s="1"/>
  <c r="K10490" i="6"/>
  <c r="L10490" i="6" s="1"/>
  <c r="K10491" i="6"/>
  <c r="L10491" i="6" s="1"/>
  <c r="K10492" i="6"/>
  <c r="L10492" i="6" s="1"/>
  <c r="K10493" i="6"/>
  <c r="L10493" i="6" s="1"/>
  <c r="K10494" i="6"/>
  <c r="L10494" i="6" s="1"/>
  <c r="K10495" i="6"/>
  <c r="L10495" i="6" s="1"/>
  <c r="K10496" i="6"/>
  <c r="L10496" i="6" s="1"/>
  <c r="K10497" i="6"/>
  <c r="L10497" i="6" s="1"/>
  <c r="K10498" i="6"/>
  <c r="L10498" i="6" s="1"/>
  <c r="K10499" i="6"/>
  <c r="L10499" i="6" s="1"/>
  <c r="K10500" i="6"/>
  <c r="L10500" i="6" s="1"/>
  <c r="K10501" i="6"/>
  <c r="L10501" i="6" s="1"/>
  <c r="K10502" i="6"/>
  <c r="L10502" i="6" s="1"/>
  <c r="K10503" i="6"/>
  <c r="L10503" i="6" s="1"/>
  <c r="K10504" i="6"/>
  <c r="L10504" i="6" s="1"/>
  <c r="K10505" i="6"/>
  <c r="L10505" i="6" s="1"/>
  <c r="K10506" i="6"/>
  <c r="L10506" i="6" s="1"/>
  <c r="K10507" i="6"/>
  <c r="L10507" i="6" s="1"/>
  <c r="K10508" i="6"/>
  <c r="L10508" i="6" s="1"/>
  <c r="K10509" i="6"/>
  <c r="L10509" i="6" s="1"/>
  <c r="K10510" i="6"/>
  <c r="L10510" i="6" s="1"/>
  <c r="K10511" i="6"/>
  <c r="L10511" i="6" s="1"/>
  <c r="K10512" i="6"/>
  <c r="L10512" i="6" s="1"/>
  <c r="K10513" i="6"/>
  <c r="L10513" i="6" s="1"/>
  <c r="K10514" i="6"/>
  <c r="L10514" i="6" s="1"/>
  <c r="K10515" i="6"/>
  <c r="L10515" i="6" s="1"/>
  <c r="K10516" i="6"/>
  <c r="L10516" i="6" s="1"/>
  <c r="K10517" i="6"/>
  <c r="L10517" i="6" s="1"/>
  <c r="K10518" i="6"/>
  <c r="L10518" i="6" s="1"/>
  <c r="K10519" i="6"/>
  <c r="L10519" i="6" s="1"/>
  <c r="K10520" i="6"/>
  <c r="L10520" i="6" s="1"/>
  <c r="K10521" i="6"/>
  <c r="L10521" i="6" s="1"/>
  <c r="K10522" i="6"/>
  <c r="L10522" i="6" s="1"/>
  <c r="K10523" i="6"/>
  <c r="L10523" i="6" s="1"/>
  <c r="K10524" i="6"/>
  <c r="L10524" i="6" s="1"/>
  <c r="K10525" i="6"/>
  <c r="L10525" i="6" s="1"/>
  <c r="K10526" i="6"/>
  <c r="L10526" i="6" s="1"/>
  <c r="K10527" i="6"/>
  <c r="L10527" i="6" s="1"/>
  <c r="K10528" i="6"/>
  <c r="L10528" i="6" s="1"/>
  <c r="K10529" i="6"/>
  <c r="L10529" i="6" s="1"/>
  <c r="K10530" i="6"/>
  <c r="L10530" i="6" s="1"/>
  <c r="K10531" i="6"/>
  <c r="L10531" i="6" s="1"/>
  <c r="K10532" i="6"/>
  <c r="L10532" i="6" s="1"/>
  <c r="K10533" i="6"/>
  <c r="L10533" i="6" s="1"/>
  <c r="K10534" i="6"/>
  <c r="L10534" i="6" s="1"/>
  <c r="K10535" i="6"/>
  <c r="L10535" i="6" s="1"/>
  <c r="K10536" i="6"/>
  <c r="L10536" i="6" s="1"/>
  <c r="K10537" i="6"/>
  <c r="L10537" i="6" s="1"/>
  <c r="K10538" i="6"/>
  <c r="L10538" i="6" s="1"/>
  <c r="K10539" i="6"/>
  <c r="L10539" i="6" s="1"/>
  <c r="K10540" i="6"/>
  <c r="L10540" i="6" s="1"/>
  <c r="K10541" i="6"/>
  <c r="L10541" i="6" s="1"/>
  <c r="K10542" i="6"/>
  <c r="L10542" i="6" s="1"/>
  <c r="K10543" i="6"/>
  <c r="L10543" i="6" s="1"/>
  <c r="K10544" i="6"/>
  <c r="L10544" i="6" s="1"/>
  <c r="K10545" i="6"/>
  <c r="L10545" i="6" s="1"/>
  <c r="K10546" i="6"/>
  <c r="L10546" i="6" s="1"/>
  <c r="K10547" i="6"/>
  <c r="L10547" i="6" s="1"/>
  <c r="K10548" i="6"/>
  <c r="L10548" i="6" s="1"/>
  <c r="K10549" i="6"/>
  <c r="L10549" i="6" s="1"/>
  <c r="K10550" i="6"/>
  <c r="L10550" i="6" s="1"/>
  <c r="K10551" i="6"/>
  <c r="L10551" i="6" s="1"/>
  <c r="K10552" i="6"/>
  <c r="L10552" i="6" s="1"/>
  <c r="K10553" i="6"/>
  <c r="L10553" i="6" s="1"/>
  <c r="K10554" i="6"/>
  <c r="L10554" i="6" s="1"/>
  <c r="K10555" i="6"/>
  <c r="L10555" i="6" s="1"/>
  <c r="K10556" i="6"/>
  <c r="L10556" i="6" s="1"/>
  <c r="K10557" i="6"/>
  <c r="L10557" i="6" s="1"/>
  <c r="K10558" i="6"/>
  <c r="L10558" i="6" s="1"/>
  <c r="K10559" i="6"/>
  <c r="L10559" i="6" s="1"/>
  <c r="K10560" i="6"/>
  <c r="L10560" i="6" s="1"/>
  <c r="K10561" i="6"/>
  <c r="L10561" i="6" s="1"/>
  <c r="K10562" i="6"/>
  <c r="L10562" i="6" s="1"/>
  <c r="K10563" i="6"/>
  <c r="L10563" i="6" s="1"/>
  <c r="K10564" i="6"/>
  <c r="L10564" i="6" s="1"/>
  <c r="K10565" i="6"/>
  <c r="L10565" i="6" s="1"/>
  <c r="K10566" i="6"/>
  <c r="L10566" i="6" s="1"/>
  <c r="K10567" i="6"/>
  <c r="L10567" i="6" s="1"/>
  <c r="K10568" i="6"/>
  <c r="L10568" i="6" s="1"/>
  <c r="K10569" i="6"/>
  <c r="L10569" i="6" s="1"/>
  <c r="K10570" i="6"/>
  <c r="L10570" i="6" s="1"/>
  <c r="K10571" i="6"/>
  <c r="L10571" i="6" s="1"/>
  <c r="K10572" i="6"/>
  <c r="L10572" i="6" s="1"/>
  <c r="K10573" i="6"/>
  <c r="L10573" i="6" s="1"/>
  <c r="K10574" i="6"/>
  <c r="L10574" i="6" s="1"/>
  <c r="K10575" i="6"/>
  <c r="L10575" i="6" s="1"/>
  <c r="K10576" i="6"/>
  <c r="L10576" i="6" s="1"/>
  <c r="K10577" i="6"/>
  <c r="L10577" i="6" s="1"/>
  <c r="K10578" i="6"/>
  <c r="L10578" i="6" s="1"/>
  <c r="K10579" i="6"/>
  <c r="L10579" i="6" s="1"/>
  <c r="K10580" i="6"/>
  <c r="L10580" i="6" s="1"/>
  <c r="K10581" i="6"/>
  <c r="L10581" i="6" s="1"/>
  <c r="K10582" i="6"/>
  <c r="L10582" i="6" s="1"/>
  <c r="K10583" i="6"/>
  <c r="L10583" i="6" s="1"/>
  <c r="K10584" i="6"/>
  <c r="L10584" i="6" s="1"/>
  <c r="K10585" i="6"/>
  <c r="L10585" i="6" s="1"/>
  <c r="K10586" i="6"/>
  <c r="L10586" i="6" s="1"/>
  <c r="K10587" i="6"/>
  <c r="L10587" i="6" s="1"/>
  <c r="K10588" i="6"/>
  <c r="L10588" i="6" s="1"/>
  <c r="K10589" i="6"/>
  <c r="L10589" i="6" s="1"/>
  <c r="K10590" i="6"/>
  <c r="L10590" i="6" s="1"/>
  <c r="K10591" i="6"/>
  <c r="L10591" i="6" s="1"/>
  <c r="K10592" i="6"/>
  <c r="L10592" i="6" s="1"/>
  <c r="K10593" i="6"/>
  <c r="L10593" i="6" s="1"/>
  <c r="K10594" i="6"/>
  <c r="L10594" i="6" s="1"/>
  <c r="K10595" i="6"/>
  <c r="L10595" i="6" s="1"/>
  <c r="K10596" i="6"/>
  <c r="L10596" i="6" s="1"/>
  <c r="K10597" i="6"/>
  <c r="L10597" i="6" s="1"/>
  <c r="K10598" i="6"/>
  <c r="L10598" i="6" s="1"/>
  <c r="K10599" i="6"/>
  <c r="L10599" i="6" s="1"/>
  <c r="K10600" i="6"/>
  <c r="L10600" i="6" s="1"/>
  <c r="K10601" i="6"/>
  <c r="L10601" i="6" s="1"/>
  <c r="K10602" i="6"/>
  <c r="L10602" i="6" s="1"/>
  <c r="K10603" i="6"/>
  <c r="L10603" i="6" s="1"/>
  <c r="K10604" i="6"/>
  <c r="L10604" i="6" s="1"/>
  <c r="K10605" i="6"/>
  <c r="L10605" i="6" s="1"/>
  <c r="K10606" i="6"/>
  <c r="L10606" i="6" s="1"/>
  <c r="K10607" i="6"/>
  <c r="L10607" i="6" s="1"/>
  <c r="K10608" i="6"/>
  <c r="L10608" i="6" s="1"/>
  <c r="K10609" i="6"/>
  <c r="L10609" i="6" s="1"/>
  <c r="K10610" i="6"/>
  <c r="L10610" i="6" s="1"/>
  <c r="K10611" i="6"/>
  <c r="L10611" i="6" s="1"/>
  <c r="K10612" i="6"/>
  <c r="L10612" i="6" s="1"/>
  <c r="K10613" i="6"/>
  <c r="L10613" i="6" s="1"/>
  <c r="K10614" i="6"/>
  <c r="L10614" i="6" s="1"/>
  <c r="K10615" i="6"/>
  <c r="L10615" i="6" s="1"/>
  <c r="K10616" i="6"/>
  <c r="L10616" i="6" s="1"/>
  <c r="K10617" i="6"/>
  <c r="L10617" i="6" s="1"/>
  <c r="K10618" i="6"/>
  <c r="L10618" i="6" s="1"/>
  <c r="K10619" i="6"/>
  <c r="L10619" i="6" s="1"/>
  <c r="K10620" i="6"/>
  <c r="L10620" i="6" s="1"/>
  <c r="K10621" i="6"/>
  <c r="L10621" i="6" s="1"/>
  <c r="K10622" i="6"/>
  <c r="L10622" i="6" s="1"/>
  <c r="K10623" i="6"/>
  <c r="L10623" i="6" s="1"/>
  <c r="K10624" i="6"/>
  <c r="L10624" i="6" s="1"/>
  <c r="K10625" i="6"/>
  <c r="L10625" i="6" s="1"/>
  <c r="K10626" i="6"/>
  <c r="L10626" i="6" s="1"/>
  <c r="K10627" i="6"/>
  <c r="L10627" i="6" s="1"/>
  <c r="K10628" i="6"/>
  <c r="L10628" i="6" s="1"/>
  <c r="K10629" i="6"/>
  <c r="L10629" i="6" s="1"/>
  <c r="K10630" i="6"/>
  <c r="L10630" i="6" s="1"/>
  <c r="K10631" i="6"/>
  <c r="L10631" i="6" s="1"/>
  <c r="K10632" i="6"/>
  <c r="L10632" i="6" s="1"/>
  <c r="K10633" i="6"/>
  <c r="L10633" i="6" s="1"/>
  <c r="K10634" i="6"/>
  <c r="L10634" i="6" s="1"/>
  <c r="K10635" i="6"/>
  <c r="L10635" i="6" s="1"/>
  <c r="K10636" i="6"/>
  <c r="L10636" i="6" s="1"/>
  <c r="K10637" i="6"/>
  <c r="L10637" i="6" s="1"/>
  <c r="K10638" i="6"/>
  <c r="L10638" i="6" s="1"/>
  <c r="K10639" i="6"/>
  <c r="L10639" i="6" s="1"/>
  <c r="K10640" i="6"/>
  <c r="L10640" i="6" s="1"/>
  <c r="K10641" i="6"/>
  <c r="L10641" i="6" s="1"/>
  <c r="K10642" i="6"/>
  <c r="L10642" i="6" s="1"/>
  <c r="K10643" i="6"/>
  <c r="L10643" i="6" s="1"/>
  <c r="K10644" i="6"/>
  <c r="L10644" i="6" s="1"/>
  <c r="K10645" i="6"/>
  <c r="L10645" i="6" s="1"/>
  <c r="K10646" i="6"/>
  <c r="L10646" i="6" s="1"/>
  <c r="K10647" i="6"/>
  <c r="L10647" i="6" s="1"/>
  <c r="K10648" i="6"/>
  <c r="L10648" i="6" s="1"/>
  <c r="K10649" i="6"/>
  <c r="L10649" i="6" s="1"/>
  <c r="K10650" i="6"/>
  <c r="L10650" i="6" s="1"/>
  <c r="K10651" i="6"/>
  <c r="L10651" i="6" s="1"/>
  <c r="K10652" i="6"/>
  <c r="L10652" i="6" s="1"/>
  <c r="K10653" i="6"/>
  <c r="L10653" i="6" s="1"/>
  <c r="K10654" i="6"/>
  <c r="L10654" i="6" s="1"/>
  <c r="K10655" i="6"/>
  <c r="L10655" i="6" s="1"/>
  <c r="K10656" i="6"/>
  <c r="L10656" i="6" s="1"/>
  <c r="K10657" i="6"/>
  <c r="L10657" i="6" s="1"/>
  <c r="K10658" i="6"/>
  <c r="L10658" i="6" s="1"/>
  <c r="K10659" i="6"/>
  <c r="L10659" i="6" s="1"/>
  <c r="K10660" i="6"/>
  <c r="L10660" i="6" s="1"/>
  <c r="K10661" i="6"/>
  <c r="L10661" i="6" s="1"/>
  <c r="K10662" i="6"/>
  <c r="L10662" i="6" s="1"/>
  <c r="K10663" i="6"/>
  <c r="L10663" i="6" s="1"/>
  <c r="K10664" i="6"/>
  <c r="L10664" i="6" s="1"/>
  <c r="K10665" i="6"/>
  <c r="L10665" i="6" s="1"/>
  <c r="K10666" i="6"/>
  <c r="L10666" i="6" s="1"/>
  <c r="K10667" i="6"/>
  <c r="L10667" i="6" s="1"/>
  <c r="K10668" i="6"/>
  <c r="L10668" i="6" s="1"/>
  <c r="K10669" i="6"/>
  <c r="L10669" i="6" s="1"/>
  <c r="K10670" i="6"/>
  <c r="L10670" i="6" s="1"/>
  <c r="K10671" i="6"/>
  <c r="L10671" i="6" s="1"/>
  <c r="K10672" i="6"/>
  <c r="L10672" i="6" s="1"/>
  <c r="K10673" i="6"/>
  <c r="L10673" i="6" s="1"/>
  <c r="K10674" i="6"/>
  <c r="L10674" i="6" s="1"/>
  <c r="K10675" i="6"/>
  <c r="L10675" i="6" s="1"/>
  <c r="K10676" i="6"/>
  <c r="L10676" i="6" s="1"/>
  <c r="K10677" i="6"/>
  <c r="L10677" i="6" s="1"/>
  <c r="K10678" i="6"/>
  <c r="L10678" i="6" s="1"/>
  <c r="K10679" i="6"/>
  <c r="L10679" i="6" s="1"/>
  <c r="K10680" i="6"/>
  <c r="L10680" i="6" s="1"/>
  <c r="K10681" i="6"/>
  <c r="L10681" i="6" s="1"/>
  <c r="K10682" i="6"/>
  <c r="L10682" i="6" s="1"/>
  <c r="K10683" i="6"/>
  <c r="L10683" i="6" s="1"/>
  <c r="K10684" i="6"/>
  <c r="L10684" i="6" s="1"/>
  <c r="K10685" i="6"/>
  <c r="L10685" i="6" s="1"/>
  <c r="K10686" i="6"/>
  <c r="L10686" i="6" s="1"/>
  <c r="K10687" i="6"/>
  <c r="L10687" i="6" s="1"/>
  <c r="K10688" i="6"/>
  <c r="L10688" i="6" s="1"/>
  <c r="K10689" i="6"/>
  <c r="L10689" i="6" s="1"/>
  <c r="K10690" i="6"/>
  <c r="L10690" i="6" s="1"/>
  <c r="K10691" i="6"/>
  <c r="L10691" i="6" s="1"/>
  <c r="K10692" i="6"/>
  <c r="L10692" i="6" s="1"/>
  <c r="K10693" i="6"/>
  <c r="L10693" i="6" s="1"/>
  <c r="K10694" i="6"/>
  <c r="L10694" i="6" s="1"/>
  <c r="K10695" i="6"/>
  <c r="L10695" i="6" s="1"/>
  <c r="K10696" i="6"/>
  <c r="L10696" i="6" s="1"/>
  <c r="K10697" i="6"/>
  <c r="L10697" i="6" s="1"/>
  <c r="K10698" i="6"/>
  <c r="L10698" i="6" s="1"/>
  <c r="K10699" i="6"/>
  <c r="L10699" i="6" s="1"/>
  <c r="K10700" i="6"/>
  <c r="L10700" i="6" s="1"/>
  <c r="K10701" i="6"/>
  <c r="L10701" i="6" s="1"/>
  <c r="K10702" i="6"/>
  <c r="L10702" i="6" s="1"/>
  <c r="K10703" i="6"/>
  <c r="L10703" i="6" s="1"/>
  <c r="K10704" i="6"/>
  <c r="L10704" i="6" s="1"/>
  <c r="K10705" i="6"/>
  <c r="L10705" i="6" s="1"/>
  <c r="K10706" i="6"/>
  <c r="L10706" i="6" s="1"/>
  <c r="K10707" i="6"/>
  <c r="L10707" i="6" s="1"/>
  <c r="K10708" i="6"/>
  <c r="L10708" i="6" s="1"/>
  <c r="K10709" i="6"/>
  <c r="L10709" i="6" s="1"/>
  <c r="K10710" i="6"/>
  <c r="L10710" i="6" s="1"/>
  <c r="K10711" i="6"/>
  <c r="L10711" i="6" s="1"/>
  <c r="K10712" i="6"/>
  <c r="L10712" i="6" s="1"/>
  <c r="K10713" i="6"/>
  <c r="L10713" i="6" s="1"/>
  <c r="K10714" i="6"/>
  <c r="L10714" i="6" s="1"/>
  <c r="K10715" i="6"/>
  <c r="L10715" i="6" s="1"/>
  <c r="K10716" i="6"/>
  <c r="L10716" i="6" s="1"/>
  <c r="K10717" i="6"/>
  <c r="L10717" i="6" s="1"/>
  <c r="K10718" i="6"/>
  <c r="L10718" i="6" s="1"/>
  <c r="K10719" i="6"/>
  <c r="L10719" i="6" s="1"/>
  <c r="K10720" i="6"/>
  <c r="L10720" i="6" s="1"/>
  <c r="K10721" i="6"/>
  <c r="L10721" i="6" s="1"/>
  <c r="K10722" i="6"/>
  <c r="L10722" i="6" s="1"/>
  <c r="K10723" i="6"/>
  <c r="L10723" i="6" s="1"/>
  <c r="K10724" i="6"/>
  <c r="L10724" i="6" s="1"/>
  <c r="K10725" i="6"/>
  <c r="L10725" i="6" s="1"/>
  <c r="K10726" i="6"/>
  <c r="L10726" i="6" s="1"/>
  <c r="K10727" i="6"/>
  <c r="L10727" i="6" s="1"/>
  <c r="K10728" i="6"/>
  <c r="L10728" i="6" s="1"/>
  <c r="K10729" i="6"/>
  <c r="L10729" i="6" s="1"/>
  <c r="K10730" i="6"/>
  <c r="L10730" i="6" s="1"/>
  <c r="K10731" i="6"/>
  <c r="L10731" i="6" s="1"/>
  <c r="K10732" i="6"/>
  <c r="L10732" i="6" s="1"/>
  <c r="K10733" i="6"/>
  <c r="L10733" i="6" s="1"/>
  <c r="K10734" i="6"/>
  <c r="L10734" i="6" s="1"/>
  <c r="K10735" i="6"/>
  <c r="L10735" i="6" s="1"/>
  <c r="K10736" i="6"/>
  <c r="L10736" i="6" s="1"/>
  <c r="K10737" i="6"/>
  <c r="L10737" i="6" s="1"/>
  <c r="K10738" i="6"/>
  <c r="L10738" i="6" s="1"/>
  <c r="K10739" i="6"/>
  <c r="L10739" i="6" s="1"/>
  <c r="K10740" i="6"/>
  <c r="L10740" i="6" s="1"/>
  <c r="K10741" i="6"/>
  <c r="L10741" i="6" s="1"/>
  <c r="K10742" i="6"/>
  <c r="L10742" i="6" s="1"/>
  <c r="K10743" i="6"/>
  <c r="L10743" i="6" s="1"/>
  <c r="K10744" i="6"/>
  <c r="L10744" i="6" s="1"/>
  <c r="K10745" i="6"/>
  <c r="L10745" i="6" s="1"/>
  <c r="K10746" i="6"/>
  <c r="L10746" i="6" s="1"/>
  <c r="K10747" i="6"/>
  <c r="L10747" i="6" s="1"/>
  <c r="K10748" i="6"/>
  <c r="L10748" i="6" s="1"/>
  <c r="K10749" i="6"/>
  <c r="L10749" i="6" s="1"/>
  <c r="K10750" i="6"/>
  <c r="L10750" i="6" s="1"/>
  <c r="K10751" i="6"/>
  <c r="L10751" i="6" s="1"/>
  <c r="K10752" i="6"/>
  <c r="L10752" i="6" s="1"/>
  <c r="K10753" i="6"/>
  <c r="L10753" i="6" s="1"/>
  <c r="K10754" i="6"/>
  <c r="L10754" i="6" s="1"/>
  <c r="K10755" i="6"/>
  <c r="L10755" i="6" s="1"/>
  <c r="K10756" i="6"/>
  <c r="L10756" i="6" s="1"/>
  <c r="K10757" i="6"/>
  <c r="L10757" i="6" s="1"/>
  <c r="K10758" i="6"/>
  <c r="L10758" i="6" s="1"/>
  <c r="K10759" i="6"/>
  <c r="L10759" i="6" s="1"/>
  <c r="K10760" i="6"/>
  <c r="L10760" i="6" s="1"/>
  <c r="K10761" i="6"/>
  <c r="L10761" i="6" s="1"/>
  <c r="K10762" i="6"/>
  <c r="L10762" i="6" s="1"/>
  <c r="K10763" i="6"/>
  <c r="L10763" i="6" s="1"/>
  <c r="K10764" i="6"/>
  <c r="L10764" i="6" s="1"/>
  <c r="K10765" i="6"/>
  <c r="L10765" i="6" s="1"/>
  <c r="K10766" i="6"/>
  <c r="L10766" i="6" s="1"/>
  <c r="K10767" i="6"/>
  <c r="L10767" i="6" s="1"/>
  <c r="K10768" i="6"/>
  <c r="L10768" i="6" s="1"/>
  <c r="K10769" i="6"/>
  <c r="L10769" i="6" s="1"/>
  <c r="K10770" i="6"/>
  <c r="L10770" i="6" s="1"/>
  <c r="K10771" i="6"/>
  <c r="L10771" i="6" s="1"/>
  <c r="K10772" i="6"/>
  <c r="L10772" i="6" s="1"/>
  <c r="K10773" i="6"/>
  <c r="L10773" i="6" s="1"/>
  <c r="K10774" i="6"/>
  <c r="L10774" i="6" s="1"/>
  <c r="K10775" i="6"/>
  <c r="L10775" i="6" s="1"/>
  <c r="K10776" i="6"/>
  <c r="L10776" i="6" s="1"/>
  <c r="K10777" i="6"/>
  <c r="L10777" i="6" s="1"/>
  <c r="K10778" i="6"/>
  <c r="L10778" i="6" s="1"/>
  <c r="K10779" i="6"/>
  <c r="L10779" i="6" s="1"/>
  <c r="K10780" i="6"/>
  <c r="L10780" i="6" s="1"/>
  <c r="K10781" i="6"/>
  <c r="L10781" i="6" s="1"/>
  <c r="K10782" i="6"/>
  <c r="L10782" i="6" s="1"/>
  <c r="K10783" i="6"/>
  <c r="L10783" i="6" s="1"/>
  <c r="K10784" i="6"/>
  <c r="L10784" i="6" s="1"/>
  <c r="K10785" i="6"/>
  <c r="L10785" i="6" s="1"/>
  <c r="K10786" i="6"/>
  <c r="L10786" i="6" s="1"/>
  <c r="K10787" i="6"/>
  <c r="L10787" i="6" s="1"/>
  <c r="K10788" i="6"/>
  <c r="L10788" i="6" s="1"/>
  <c r="K10789" i="6"/>
  <c r="L10789" i="6" s="1"/>
  <c r="K10790" i="6"/>
  <c r="L10790" i="6" s="1"/>
  <c r="K10791" i="6"/>
  <c r="L10791" i="6" s="1"/>
  <c r="K10792" i="6"/>
  <c r="L10792" i="6" s="1"/>
  <c r="K10793" i="6"/>
  <c r="L10793" i="6" s="1"/>
  <c r="K10794" i="6"/>
  <c r="L10794" i="6" s="1"/>
  <c r="K10795" i="6"/>
  <c r="L10795" i="6" s="1"/>
  <c r="K10796" i="6"/>
  <c r="L10796" i="6" s="1"/>
  <c r="K10797" i="6"/>
  <c r="L10797" i="6" s="1"/>
  <c r="K10798" i="6"/>
  <c r="L10798" i="6" s="1"/>
  <c r="K10799" i="6"/>
  <c r="L10799" i="6" s="1"/>
  <c r="K10800" i="6"/>
  <c r="L10800" i="6" s="1"/>
  <c r="K10801" i="6"/>
  <c r="L10801" i="6" s="1"/>
  <c r="K10802" i="6"/>
  <c r="L10802" i="6" s="1"/>
  <c r="K10803" i="6"/>
  <c r="L10803" i="6" s="1"/>
  <c r="K10804" i="6"/>
  <c r="L10804" i="6" s="1"/>
  <c r="K10805" i="6"/>
  <c r="L10805" i="6" s="1"/>
  <c r="K10806" i="6"/>
  <c r="L10806" i="6" s="1"/>
  <c r="K10807" i="6"/>
  <c r="L10807" i="6" s="1"/>
  <c r="K10808" i="6"/>
  <c r="L10808" i="6" s="1"/>
  <c r="K10809" i="6"/>
  <c r="L10809" i="6" s="1"/>
  <c r="K10810" i="6"/>
  <c r="L10810" i="6" s="1"/>
  <c r="K10811" i="6"/>
  <c r="L10811" i="6" s="1"/>
  <c r="K10812" i="6"/>
  <c r="L10812" i="6" s="1"/>
  <c r="K10813" i="6"/>
  <c r="L10813" i="6" s="1"/>
  <c r="K10814" i="6"/>
  <c r="L10814" i="6" s="1"/>
  <c r="K10815" i="6"/>
  <c r="L10815" i="6" s="1"/>
  <c r="K10816" i="6"/>
  <c r="L10816" i="6" s="1"/>
  <c r="K10817" i="6"/>
  <c r="L10817" i="6" s="1"/>
  <c r="K10818" i="6"/>
  <c r="L10818" i="6" s="1"/>
  <c r="K10819" i="6"/>
  <c r="L10819" i="6" s="1"/>
  <c r="K10820" i="6"/>
  <c r="L10820" i="6" s="1"/>
  <c r="K10821" i="6"/>
  <c r="L10821" i="6" s="1"/>
  <c r="K10822" i="6"/>
  <c r="L10822" i="6" s="1"/>
  <c r="K10823" i="6"/>
  <c r="L10823" i="6" s="1"/>
  <c r="K10824" i="6"/>
  <c r="L10824" i="6" s="1"/>
  <c r="K10825" i="6"/>
  <c r="L10825" i="6" s="1"/>
  <c r="K10826" i="6"/>
  <c r="L10826" i="6" s="1"/>
  <c r="K10827" i="6"/>
  <c r="L10827" i="6" s="1"/>
  <c r="K10828" i="6"/>
  <c r="L10828" i="6" s="1"/>
  <c r="K10829" i="6"/>
  <c r="L10829" i="6" s="1"/>
  <c r="K10830" i="6"/>
  <c r="L10830" i="6" s="1"/>
  <c r="K10831" i="6"/>
  <c r="L10831" i="6" s="1"/>
  <c r="K10832" i="6"/>
  <c r="L10832" i="6" s="1"/>
  <c r="K10833" i="6"/>
  <c r="L10833" i="6" s="1"/>
  <c r="K10834" i="6"/>
  <c r="L10834" i="6" s="1"/>
  <c r="K10835" i="6"/>
  <c r="L10835" i="6" s="1"/>
  <c r="K10836" i="6"/>
  <c r="L10836" i="6" s="1"/>
  <c r="K10837" i="6"/>
  <c r="L10837" i="6" s="1"/>
  <c r="K10838" i="6"/>
  <c r="L10838" i="6" s="1"/>
  <c r="K10839" i="6"/>
  <c r="L10839" i="6" s="1"/>
  <c r="K10840" i="6"/>
  <c r="L10840" i="6" s="1"/>
  <c r="K10841" i="6"/>
  <c r="L10841" i="6" s="1"/>
  <c r="K10842" i="6"/>
  <c r="L10842" i="6" s="1"/>
  <c r="K10843" i="6"/>
  <c r="L10843" i="6" s="1"/>
  <c r="K10844" i="6"/>
  <c r="L10844" i="6" s="1"/>
  <c r="K10845" i="6"/>
  <c r="L10845" i="6" s="1"/>
  <c r="K10846" i="6"/>
  <c r="L10846" i="6" s="1"/>
  <c r="K10847" i="6"/>
  <c r="L10847" i="6" s="1"/>
  <c r="K10848" i="6"/>
  <c r="L10848" i="6" s="1"/>
  <c r="K10849" i="6"/>
  <c r="L10849" i="6" s="1"/>
  <c r="K10850" i="6"/>
  <c r="L10850" i="6" s="1"/>
  <c r="K10851" i="6"/>
  <c r="L10851" i="6" s="1"/>
  <c r="K10852" i="6"/>
  <c r="L10852" i="6" s="1"/>
  <c r="K10853" i="6"/>
  <c r="L10853" i="6" s="1"/>
  <c r="K10854" i="6"/>
  <c r="L10854" i="6" s="1"/>
  <c r="K10855" i="6"/>
  <c r="L10855" i="6" s="1"/>
  <c r="K10856" i="6"/>
  <c r="L10856" i="6" s="1"/>
  <c r="K10857" i="6"/>
  <c r="L10857" i="6" s="1"/>
  <c r="K10858" i="6"/>
  <c r="L10858" i="6" s="1"/>
  <c r="K10859" i="6"/>
  <c r="L10859" i="6" s="1"/>
  <c r="K10860" i="6"/>
  <c r="L10860" i="6" s="1"/>
  <c r="K10861" i="6"/>
  <c r="L10861" i="6" s="1"/>
  <c r="K10862" i="6"/>
  <c r="L10862" i="6" s="1"/>
  <c r="K10863" i="6"/>
  <c r="L10863" i="6" s="1"/>
  <c r="K10864" i="6"/>
  <c r="L10864" i="6" s="1"/>
  <c r="K10865" i="6"/>
  <c r="L10865" i="6" s="1"/>
  <c r="K10866" i="6"/>
  <c r="L10866" i="6" s="1"/>
  <c r="K10867" i="6"/>
  <c r="L10867" i="6" s="1"/>
  <c r="K10868" i="6"/>
  <c r="L10868" i="6" s="1"/>
  <c r="K10869" i="6"/>
  <c r="L10869" i="6" s="1"/>
  <c r="K10870" i="6"/>
  <c r="L10870" i="6" s="1"/>
  <c r="K10871" i="6"/>
  <c r="L10871" i="6" s="1"/>
  <c r="K10872" i="6"/>
  <c r="L10872" i="6" s="1"/>
  <c r="K10873" i="6"/>
  <c r="L10873" i="6" s="1"/>
  <c r="K10874" i="6"/>
  <c r="L10874" i="6" s="1"/>
  <c r="K10875" i="6"/>
  <c r="L10875" i="6" s="1"/>
  <c r="K10876" i="6"/>
  <c r="L10876" i="6" s="1"/>
  <c r="K10877" i="6"/>
  <c r="L10877" i="6" s="1"/>
  <c r="K10878" i="6"/>
  <c r="L10878" i="6" s="1"/>
  <c r="K10879" i="6"/>
  <c r="L10879" i="6" s="1"/>
  <c r="K10880" i="6"/>
  <c r="L10880" i="6" s="1"/>
  <c r="K10881" i="6"/>
  <c r="L10881" i="6" s="1"/>
  <c r="K10882" i="6"/>
  <c r="L10882" i="6" s="1"/>
  <c r="K10883" i="6"/>
  <c r="L10883" i="6" s="1"/>
  <c r="K10884" i="6"/>
  <c r="L10884" i="6" s="1"/>
  <c r="K10885" i="6"/>
  <c r="L10885" i="6" s="1"/>
  <c r="K10886" i="6"/>
  <c r="L10886" i="6" s="1"/>
  <c r="K10887" i="6"/>
  <c r="L10887" i="6" s="1"/>
  <c r="K10888" i="6"/>
  <c r="L10888" i="6" s="1"/>
  <c r="K10889" i="6"/>
  <c r="L10889" i="6" s="1"/>
  <c r="K10890" i="6"/>
  <c r="L10890" i="6" s="1"/>
  <c r="K10891" i="6"/>
  <c r="L10891" i="6" s="1"/>
  <c r="K10892" i="6"/>
  <c r="L10892" i="6" s="1"/>
  <c r="K10893" i="6"/>
  <c r="L10893" i="6" s="1"/>
  <c r="K10894" i="6"/>
  <c r="L10894" i="6" s="1"/>
  <c r="K10895" i="6"/>
  <c r="L10895" i="6" s="1"/>
  <c r="K10896" i="6"/>
  <c r="L10896" i="6" s="1"/>
  <c r="K10897" i="6"/>
  <c r="L10897" i="6" s="1"/>
  <c r="K10898" i="6"/>
  <c r="L10898" i="6" s="1"/>
  <c r="K10899" i="6"/>
  <c r="L10899" i="6" s="1"/>
  <c r="K10900" i="6"/>
  <c r="L10900" i="6" s="1"/>
  <c r="K10901" i="6"/>
  <c r="L10901" i="6" s="1"/>
  <c r="K10902" i="6"/>
  <c r="L10902" i="6" s="1"/>
  <c r="K10903" i="6"/>
  <c r="L10903" i="6" s="1"/>
  <c r="K10904" i="6"/>
  <c r="L10904" i="6" s="1"/>
  <c r="K10905" i="6"/>
  <c r="L10905" i="6" s="1"/>
  <c r="K10906" i="6"/>
  <c r="L10906" i="6" s="1"/>
  <c r="K10907" i="6"/>
  <c r="L10907" i="6" s="1"/>
  <c r="K10908" i="6"/>
  <c r="L10908" i="6" s="1"/>
  <c r="K10909" i="6"/>
  <c r="L10909" i="6" s="1"/>
  <c r="K10910" i="6"/>
  <c r="L10910" i="6" s="1"/>
  <c r="K10911" i="6"/>
  <c r="L10911" i="6" s="1"/>
  <c r="K10912" i="6"/>
  <c r="L10912" i="6" s="1"/>
  <c r="K10913" i="6"/>
  <c r="L10913" i="6" s="1"/>
  <c r="K10914" i="6"/>
  <c r="L10914" i="6" s="1"/>
  <c r="K10915" i="6"/>
  <c r="L10915" i="6" s="1"/>
  <c r="K10916" i="6"/>
  <c r="L10916" i="6" s="1"/>
  <c r="K10917" i="6"/>
  <c r="L10917" i="6" s="1"/>
  <c r="K10918" i="6"/>
  <c r="L10918" i="6" s="1"/>
  <c r="K10919" i="6"/>
  <c r="L10919" i="6" s="1"/>
  <c r="K10920" i="6"/>
  <c r="L10920" i="6" s="1"/>
  <c r="K10921" i="6"/>
  <c r="L10921" i="6" s="1"/>
  <c r="K10922" i="6"/>
  <c r="L10922" i="6" s="1"/>
  <c r="K10923" i="6"/>
  <c r="L10923" i="6" s="1"/>
  <c r="K10924" i="6"/>
  <c r="L10924" i="6" s="1"/>
  <c r="K10925" i="6"/>
  <c r="L10925" i="6" s="1"/>
  <c r="K10926" i="6"/>
  <c r="L10926" i="6" s="1"/>
  <c r="K10927" i="6"/>
  <c r="L10927" i="6" s="1"/>
  <c r="K10928" i="6"/>
  <c r="L10928" i="6" s="1"/>
  <c r="K10929" i="6"/>
  <c r="L10929" i="6" s="1"/>
  <c r="K10930" i="6"/>
  <c r="L10930" i="6" s="1"/>
  <c r="K10931" i="6"/>
  <c r="L10931" i="6" s="1"/>
  <c r="K10932" i="6"/>
  <c r="L10932" i="6" s="1"/>
  <c r="K10933" i="6"/>
  <c r="L10933" i="6" s="1"/>
  <c r="K10934" i="6"/>
  <c r="L10934" i="6" s="1"/>
  <c r="K10935" i="6"/>
  <c r="L10935" i="6" s="1"/>
  <c r="K10936" i="6"/>
  <c r="L10936" i="6" s="1"/>
  <c r="K10937" i="6"/>
  <c r="L10937" i="6" s="1"/>
  <c r="K10938" i="6"/>
  <c r="L10938" i="6" s="1"/>
  <c r="K10939" i="6"/>
  <c r="L10939" i="6" s="1"/>
  <c r="K10940" i="6"/>
  <c r="L10940" i="6" s="1"/>
  <c r="K10941" i="6"/>
  <c r="L10941" i="6" s="1"/>
  <c r="K10942" i="6"/>
  <c r="L10942" i="6" s="1"/>
  <c r="K10943" i="6"/>
  <c r="L10943" i="6" s="1"/>
  <c r="K10944" i="6"/>
  <c r="L10944" i="6" s="1"/>
  <c r="K10945" i="6"/>
  <c r="L10945" i="6" s="1"/>
  <c r="K10946" i="6"/>
  <c r="L10946" i="6" s="1"/>
  <c r="K10947" i="6"/>
  <c r="L10947" i="6" s="1"/>
  <c r="K10948" i="6"/>
  <c r="L10948" i="6" s="1"/>
  <c r="K10949" i="6"/>
  <c r="L10949" i="6" s="1"/>
  <c r="K10950" i="6"/>
  <c r="L10950" i="6" s="1"/>
  <c r="K10951" i="6"/>
  <c r="L10951" i="6" s="1"/>
  <c r="K10952" i="6"/>
  <c r="L10952" i="6" s="1"/>
  <c r="K10953" i="6"/>
  <c r="L10953" i="6" s="1"/>
  <c r="K10954" i="6"/>
  <c r="L10954" i="6" s="1"/>
  <c r="K10955" i="6"/>
  <c r="L10955" i="6" s="1"/>
  <c r="K10956" i="6"/>
  <c r="L10956" i="6" s="1"/>
  <c r="K10957" i="6"/>
  <c r="L10957" i="6" s="1"/>
  <c r="K10958" i="6"/>
  <c r="L10958" i="6" s="1"/>
  <c r="K10959" i="6"/>
  <c r="L10959" i="6" s="1"/>
  <c r="K10960" i="6"/>
  <c r="L10960" i="6" s="1"/>
  <c r="K10961" i="6"/>
  <c r="L10961" i="6" s="1"/>
  <c r="K10962" i="6"/>
  <c r="L10962" i="6" s="1"/>
  <c r="K10963" i="6"/>
  <c r="L10963" i="6" s="1"/>
  <c r="K10964" i="6"/>
  <c r="L10964" i="6" s="1"/>
  <c r="K10965" i="6"/>
  <c r="L10965" i="6" s="1"/>
  <c r="K10966" i="6"/>
  <c r="L10966" i="6" s="1"/>
  <c r="K10967" i="6"/>
  <c r="L10967" i="6" s="1"/>
  <c r="K10968" i="6"/>
  <c r="L10968" i="6" s="1"/>
  <c r="K10969" i="6"/>
  <c r="L10969" i="6" s="1"/>
  <c r="K10970" i="6"/>
  <c r="L10970" i="6" s="1"/>
  <c r="K10971" i="6"/>
  <c r="L10971" i="6" s="1"/>
  <c r="K10972" i="6"/>
  <c r="L10972" i="6" s="1"/>
  <c r="K10973" i="6"/>
  <c r="L10973" i="6" s="1"/>
  <c r="K10974" i="6"/>
  <c r="L10974" i="6" s="1"/>
  <c r="K10975" i="6"/>
  <c r="L10975" i="6" s="1"/>
  <c r="K10976" i="6"/>
  <c r="L10976" i="6" s="1"/>
  <c r="K10977" i="6"/>
  <c r="L10977" i="6" s="1"/>
  <c r="K10978" i="6"/>
  <c r="L10978" i="6" s="1"/>
  <c r="K10979" i="6"/>
  <c r="L10979" i="6" s="1"/>
  <c r="K10980" i="6"/>
  <c r="L10980" i="6" s="1"/>
  <c r="K10981" i="6"/>
  <c r="L10981" i="6" s="1"/>
  <c r="K10982" i="6"/>
  <c r="L10982" i="6" s="1"/>
  <c r="K10983" i="6"/>
  <c r="L10983" i="6" s="1"/>
  <c r="K10984" i="6"/>
  <c r="L10984" i="6" s="1"/>
  <c r="K10985" i="6"/>
  <c r="L10985" i="6" s="1"/>
  <c r="K10986" i="6"/>
  <c r="L10986" i="6" s="1"/>
  <c r="K10987" i="6"/>
  <c r="L10987" i="6" s="1"/>
  <c r="K10988" i="6"/>
  <c r="L10988" i="6" s="1"/>
  <c r="K10989" i="6"/>
  <c r="L10989" i="6" s="1"/>
  <c r="K10990" i="6"/>
  <c r="L10990" i="6" s="1"/>
  <c r="K10991" i="6"/>
  <c r="L10991" i="6" s="1"/>
  <c r="K10992" i="6"/>
  <c r="L10992" i="6" s="1"/>
  <c r="K10993" i="6"/>
  <c r="L10993" i="6" s="1"/>
  <c r="K10994" i="6"/>
  <c r="L10994" i="6" s="1"/>
  <c r="K10995" i="6"/>
  <c r="L10995" i="6" s="1"/>
  <c r="K10996" i="6"/>
  <c r="L10996" i="6" s="1"/>
  <c r="K10997" i="6"/>
  <c r="L10997" i="6" s="1"/>
  <c r="K10998" i="6"/>
  <c r="L10998" i="6" s="1"/>
  <c r="K10999" i="6"/>
  <c r="L10999" i="6" s="1"/>
  <c r="K11000" i="6"/>
  <c r="L11000" i="6" s="1"/>
  <c r="K11001" i="6"/>
  <c r="L11001" i="6" s="1"/>
  <c r="K11002" i="6"/>
  <c r="L11002" i="6" s="1"/>
  <c r="K11003" i="6"/>
  <c r="L11003" i="6" s="1"/>
  <c r="K11004" i="6"/>
  <c r="L11004" i="6" s="1"/>
  <c r="K11005" i="6"/>
  <c r="L11005" i="6" s="1"/>
  <c r="K11006" i="6"/>
  <c r="L11006" i="6" s="1"/>
  <c r="K11007" i="6"/>
  <c r="L11007" i="6" s="1"/>
  <c r="K11008" i="6"/>
  <c r="L11008" i="6" s="1"/>
  <c r="K11009" i="6"/>
  <c r="L11009" i="6" s="1"/>
  <c r="K11010" i="6"/>
  <c r="L11010" i="6" s="1"/>
  <c r="K11011" i="6"/>
  <c r="L11011" i="6" s="1"/>
  <c r="K11012" i="6"/>
  <c r="L11012" i="6" s="1"/>
  <c r="K11013" i="6"/>
  <c r="L11013" i="6" s="1"/>
  <c r="K11014" i="6"/>
  <c r="L11014" i="6" s="1"/>
  <c r="K11015" i="6"/>
  <c r="L11015" i="6" s="1"/>
  <c r="K11016" i="6"/>
  <c r="L11016" i="6" s="1"/>
  <c r="K11017" i="6"/>
  <c r="L11017" i="6" s="1"/>
  <c r="K11018" i="6"/>
  <c r="L11018" i="6" s="1"/>
  <c r="K11019" i="6"/>
  <c r="L11019" i="6" s="1"/>
  <c r="K11020" i="6"/>
  <c r="L11020" i="6" s="1"/>
  <c r="K11021" i="6"/>
  <c r="L11021" i="6" s="1"/>
  <c r="K11022" i="6"/>
  <c r="L11022" i="6" s="1"/>
  <c r="K11023" i="6"/>
  <c r="L11023" i="6" s="1"/>
  <c r="K11024" i="6"/>
  <c r="L11024" i="6" s="1"/>
  <c r="K11025" i="6"/>
  <c r="L11025" i="6" s="1"/>
  <c r="K11026" i="6"/>
  <c r="L11026" i="6" s="1"/>
  <c r="K11027" i="6"/>
  <c r="L11027" i="6" s="1"/>
  <c r="K11028" i="6"/>
  <c r="L11028" i="6" s="1"/>
  <c r="K11029" i="6"/>
  <c r="L11029" i="6" s="1"/>
  <c r="K11030" i="6"/>
  <c r="L11030" i="6" s="1"/>
  <c r="K11031" i="6"/>
  <c r="L11031" i="6" s="1"/>
  <c r="K11032" i="6"/>
  <c r="L11032" i="6" s="1"/>
  <c r="K11033" i="6"/>
  <c r="L11033" i="6" s="1"/>
  <c r="K11034" i="6"/>
  <c r="L11034" i="6" s="1"/>
  <c r="K11035" i="6"/>
  <c r="L11035" i="6" s="1"/>
  <c r="K11036" i="6"/>
  <c r="L11036" i="6" s="1"/>
  <c r="K11037" i="6"/>
  <c r="L11037" i="6" s="1"/>
  <c r="K11038" i="6"/>
  <c r="L11038" i="6" s="1"/>
  <c r="K11039" i="6"/>
  <c r="L11039" i="6" s="1"/>
  <c r="K11040" i="6"/>
  <c r="L11040" i="6" s="1"/>
  <c r="K11041" i="6"/>
  <c r="L11041" i="6" s="1"/>
  <c r="K11042" i="6"/>
  <c r="L11042" i="6" s="1"/>
  <c r="K11043" i="6"/>
  <c r="L11043" i="6" s="1"/>
  <c r="K11044" i="6"/>
  <c r="L11044" i="6" s="1"/>
  <c r="K11045" i="6"/>
  <c r="L11045" i="6" s="1"/>
  <c r="K11046" i="6"/>
  <c r="L11046" i="6" s="1"/>
  <c r="K11047" i="6"/>
  <c r="L11047" i="6" s="1"/>
  <c r="K11048" i="6"/>
  <c r="L11048" i="6" s="1"/>
  <c r="K11049" i="6"/>
  <c r="L11049" i="6" s="1"/>
  <c r="K11050" i="6"/>
  <c r="L11050" i="6" s="1"/>
  <c r="K11051" i="6"/>
  <c r="L11051" i="6" s="1"/>
  <c r="K11052" i="6"/>
  <c r="L11052" i="6" s="1"/>
  <c r="K11053" i="6"/>
  <c r="L11053" i="6" s="1"/>
  <c r="K11054" i="6"/>
  <c r="L11054" i="6" s="1"/>
  <c r="K11055" i="6"/>
  <c r="L11055" i="6" s="1"/>
  <c r="K11056" i="6"/>
  <c r="L11056" i="6" s="1"/>
  <c r="K11057" i="6"/>
  <c r="L11057" i="6" s="1"/>
  <c r="K11058" i="6"/>
  <c r="L11058" i="6" s="1"/>
  <c r="K11059" i="6"/>
  <c r="L11059" i="6" s="1"/>
  <c r="K11060" i="6"/>
  <c r="L11060" i="6" s="1"/>
  <c r="K11061" i="6"/>
  <c r="L11061" i="6" s="1"/>
  <c r="K11062" i="6"/>
  <c r="L11062" i="6" s="1"/>
  <c r="K11063" i="6"/>
  <c r="L11063" i="6" s="1"/>
  <c r="K11064" i="6"/>
  <c r="L11064" i="6" s="1"/>
  <c r="K11065" i="6"/>
  <c r="L11065" i="6" s="1"/>
  <c r="K11066" i="6"/>
  <c r="L11066" i="6" s="1"/>
  <c r="K11067" i="6"/>
  <c r="L11067" i="6" s="1"/>
  <c r="K11068" i="6"/>
  <c r="L11068" i="6" s="1"/>
  <c r="K11069" i="6"/>
  <c r="L11069" i="6" s="1"/>
  <c r="K11070" i="6"/>
  <c r="L11070" i="6" s="1"/>
  <c r="K11071" i="6"/>
  <c r="L11071" i="6" s="1"/>
  <c r="K11072" i="6"/>
  <c r="L11072" i="6" s="1"/>
  <c r="K11073" i="6"/>
  <c r="L11073" i="6" s="1"/>
  <c r="K11074" i="6"/>
  <c r="L11074" i="6" s="1"/>
  <c r="K11075" i="6"/>
  <c r="L11075" i="6" s="1"/>
  <c r="K11076" i="6"/>
  <c r="L11076" i="6" s="1"/>
  <c r="K11077" i="6"/>
  <c r="L11077" i="6" s="1"/>
  <c r="K11078" i="6"/>
  <c r="L11078" i="6" s="1"/>
  <c r="K11079" i="6"/>
  <c r="L11079" i="6" s="1"/>
  <c r="K11080" i="6"/>
  <c r="L11080" i="6" s="1"/>
  <c r="K11081" i="6"/>
  <c r="L11081" i="6" s="1"/>
  <c r="K11082" i="6"/>
  <c r="L11082" i="6" s="1"/>
  <c r="K11083" i="6"/>
  <c r="L11083" i="6" s="1"/>
  <c r="K11084" i="6"/>
  <c r="L11084" i="6" s="1"/>
  <c r="K11085" i="6"/>
  <c r="L11085" i="6" s="1"/>
  <c r="K11086" i="6"/>
  <c r="L11086" i="6" s="1"/>
  <c r="K11087" i="6"/>
  <c r="L11087" i="6" s="1"/>
  <c r="K11088" i="6"/>
  <c r="L11088" i="6" s="1"/>
  <c r="K11089" i="6"/>
  <c r="L11089" i="6" s="1"/>
  <c r="K11090" i="6"/>
  <c r="L11090" i="6" s="1"/>
  <c r="K11091" i="6"/>
  <c r="L11091" i="6" s="1"/>
  <c r="K11092" i="6"/>
  <c r="L11092" i="6" s="1"/>
  <c r="K11093" i="6"/>
  <c r="L11093" i="6" s="1"/>
  <c r="K11094" i="6"/>
  <c r="L11094" i="6" s="1"/>
  <c r="K11095" i="6"/>
  <c r="L11095" i="6" s="1"/>
  <c r="K11096" i="6"/>
  <c r="L11096" i="6" s="1"/>
  <c r="K11097" i="6"/>
  <c r="L11097" i="6" s="1"/>
  <c r="K11098" i="6"/>
  <c r="L11098" i="6" s="1"/>
  <c r="K11099" i="6"/>
  <c r="L11099" i="6" s="1"/>
  <c r="K11100" i="6"/>
  <c r="L11100" i="6" s="1"/>
  <c r="K11101" i="6"/>
  <c r="L11101" i="6" s="1"/>
  <c r="K11102" i="6"/>
  <c r="L11102" i="6" s="1"/>
  <c r="K11103" i="6"/>
  <c r="L11103" i="6" s="1"/>
  <c r="K11104" i="6"/>
  <c r="L11104" i="6" s="1"/>
  <c r="K11105" i="6"/>
  <c r="L11105" i="6" s="1"/>
  <c r="K11106" i="6"/>
  <c r="L11106" i="6" s="1"/>
  <c r="K11107" i="6"/>
  <c r="L11107" i="6" s="1"/>
  <c r="K11108" i="6"/>
  <c r="L11108" i="6" s="1"/>
  <c r="K11109" i="6"/>
  <c r="L11109" i="6" s="1"/>
  <c r="K11110" i="6"/>
  <c r="L11110" i="6" s="1"/>
  <c r="K11111" i="6"/>
  <c r="L11111" i="6" s="1"/>
  <c r="K11112" i="6"/>
  <c r="L11112" i="6" s="1"/>
  <c r="K11113" i="6"/>
  <c r="L11113" i="6" s="1"/>
  <c r="K11114" i="6"/>
  <c r="L11114" i="6" s="1"/>
  <c r="K11115" i="6"/>
  <c r="L11115" i="6" s="1"/>
  <c r="K11116" i="6"/>
  <c r="L11116" i="6" s="1"/>
  <c r="K11117" i="6"/>
  <c r="L11117" i="6" s="1"/>
  <c r="K11118" i="6"/>
  <c r="L11118" i="6" s="1"/>
  <c r="K11119" i="6"/>
  <c r="L11119" i="6" s="1"/>
  <c r="K11120" i="6"/>
  <c r="L11120" i="6" s="1"/>
  <c r="K11121" i="6"/>
  <c r="L11121" i="6" s="1"/>
  <c r="K11122" i="6"/>
  <c r="L11122" i="6" s="1"/>
  <c r="K11123" i="6"/>
  <c r="L11123" i="6" s="1"/>
  <c r="K11124" i="6"/>
  <c r="L11124" i="6" s="1"/>
  <c r="K11125" i="6"/>
  <c r="L11125" i="6" s="1"/>
  <c r="K11126" i="6"/>
  <c r="L11126" i="6" s="1"/>
  <c r="K11127" i="6"/>
  <c r="L11127" i="6" s="1"/>
  <c r="K11128" i="6"/>
  <c r="L11128" i="6" s="1"/>
  <c r="K11129" i="6"/>
  <c r="L11129" i="6" s="1"/>
  <c r="K11130" i="6"/>
  <c r="L11130" i="6" s="1"/>
  <c r="K11131" i="6"/>
  <c r="L11131" i="6" s="1"/>
  <c r="K11132" i="6"/>
  <c r="L11132" i="6" s="1"/>
  <c r="K11133" i="6"/>
  <c r="L11133" i="6" s="1"/>
  <c r="K11134" i="6"/>
  <c r="L11134" i="6" s="1"/>
  <c r="K11135" i="6"/>
  <c r="L11135" i="6" s="1"/>
  <c r="K11136" i="6"/>
  <c r="L11136" i="6" s="1"/>
  <c r="K11137" i="6"/>
  <c r="L11137" i="6" s="1"/>
  <c r="K11138" i="6"/>
  <c r="L11138" i="6" s="1"/>
  <c r="K11139" i="6"/>
  <c r="L11139" i="6" s="1"/>
  <c r="K11140" i="6"/>
  <c r="L11140" i="6" s="1"/>
  <c r="K11141" i="6"/>
  <c r="L11141" i="6" s="1"/>
  <c r="K11142" i="6"/>
  <c r="L11142" i="6" s="1"/>
  <c r="K11143" i="6"/>
  <c r="L11143" i="6" s="1"/>
  <c r="K11144" i="6"/>
  <c r="L11144" i="6" s="1"/>
  <c r="K11145" i="6"/>
  <c r="L11145" i="6" s="1"/>
  <c r="K11146" i="6"/>
  <c r="L11146" i="6" s="1"/>
  <c r="K11147" i="6"/>
  <c r="L11147" i="6" s="1"/>
  <c r="K11148" i="6"/>
  <c r="L11148" i="6" s="1"/>
  <c r="K11149" i="6"/>
  <c r="L11149" i="6" s="1"/>
  <c r="K11150" i="6"/>
  <c r="L11150" i="6" s="1"/>
  <c r="K11151" i="6"/>
  <c r="L11151" i="6" s="1"/>
  <c r="K11152" i="6"/>
  <c r="L11152" i="6" s="1"/>
  <c r="K11153" i="6"/>
  <c r="L11153" i="6" s="1"/>
  <c r="K11154" i="6"/>
  <c r="L11154" i="6" s="1"/>
  <c r="K11155" i="6"/>
  <c r="L11155" i="6" s="1"/>
  <c r="K11156" i="6"/>
  <c r="L11156" i="6" s="1"/>
  <c r="K11157" i="6"/>
  <c r="L11157" i="6" s="1"/>
  <c r="K11158" i="6"/>
  <c r="L11158" i="6" s="1"/>
  <c r="K11159" i="6"/>
  <c r="L11159" i="6" s="1"/>
  <c r="K11160" i="6"/>
  <c r="L11160" i="6" s="1"/>
  <c r="K11161" i="6"/>
  <c r="L11161" i="6" s="1"/>
  <c r="K11162" i="6"/>
  <c r="L11162" i="6" s="1"/>
  <c r="K11163" i="6"/>
  <c r="L11163" i="6" s="1"/>
  <c r="K11164" i="6"/>
  <c r="L11164" i="6" s="1"/>
  <c r="K11165" i="6"/>
  <c r="L11165" i="6" s="1"/>
  <c r="K11166" i="6"/>
  <c r="L11166" i="6" s="1"/>
  <c r="K11167" i="6"/>
  <c r="L11167" i="6" s="1"/>
  <c r="K11168" i="6"/>
  <c r="L11168" i="6" s="1"/>
  <c r="K11169" i="6"/>
  <c r="L11169" i="6" s="1"/>
  <c r="K11170" i="6"/>
  <c r="L11170" i="6" s="1"/>
  <c r="K11171" i="6"/>
  <c r="L11171" i="6" s="1"/>
  <c r="K11172" i="6"/>
  <c r="L11172" i="6" s="1"/>
  <c r="K11173" i="6"/>
  <c r="L11173" i="6" s="1"/>
  <c r="K11174" i="6"/>
  <c r="L11174" i="6" s="1"/>
  <c r="K11175" i="6"/>
  <c r="L11175" i="6" s="1"/>
  <c r="K11176" i="6"/>
  <c r="L11176" i="6" s="1"/>
  <c r="K11177" i="6"/>
  <c r="L11177" i="6" s="1"/>
  <c r="K11178" i="6"/>
  <c r="L11178" i="6" s="1"/>
  <c r="K11179" i="6"/>
  <c r="L11179" i="6" s="1"/>
  <c r="K11180" i="6"/>
  <c r="L11180" i="6" s="1"/>
  <c r="K11181" i="6"/>
  <c r="L11181" i="6" s="1"/>
  <c r="K11182" i="6"/>
  <c r="L11182" i="6" s="1"/>
  <c r="K11183" i="6"/>
  <c r="L11183" i="6" s="1"/>
  <c r="K11184" i="6"/>
  <c r="L11184" i="6" s="1"/>
  <c r="K11185" i="6"/>
  <c r="L11185" i="6" s="1"/>
  <c r="K11186" i="6"/>
  <c r="L11186" i="6" s="1"/>
  <c r="K11187" i="6"/>
  <c r="L11187" i="6" s="1"/>
  <c r="K11188" i="6"/>
  <c r="L11188" i="6" s="1"/>
  <c r="K11189" i="6"/>
  <c r="L11189" i="6" s="1"/>
  <c r="K11190" i="6"/>
  <c r="L11190" i="6" s="1"/>
  <c r="K11191" i="6"/>
  <c r="L11191" i="6" s="1"/>
  <c r="K11192" i="6"/>
  <c r="L11192" i="6" s="1"/>
  <c r="K11193" i="6"/>
  <c r="L11193" i="6" s="1"/>
  <c r="K11194" i="6"/>
  <c r="L11194" i="6" s="1"/>
  <c r="K11195" i="6"/>
  <c r="L11195" i="6" s="1"/>
  <c r="K11196" i="6"/>
  <c r="L11196" i="6" s="1"/>
  <c r="K11197" i="6"/>
  <c r="L11197" i="6" s="1"/>
  <c r="K11198" i="6"/>
  <c r="L11198" i="6" s="1"/>
  <c r="K11199" i="6"/>
  <c r="L11199" i="6" s="1"/>
  <c r="K11200" i="6"/>
  <c r="L11200" i="6" s="1"/>
  <c r="K11201" i="6"/>
  <c r="L11201" i="6" s="1"/>
  <c r="K11202" i="6"/>
  <c r="L11202" i="6" s="1"/>
  <c r="K11203" i="6"/>
  <c r="L11203" i="6" s="1"/>
  <c r="K11204" i="6"/>
  <c r="L11204" i="6" s="1"/>
  <c r="K11205" i="6"/>
  <c r="L11205" i="6" s="1"/>
  <c r="K11206" i="6"/>
  <c r="L11206" i="6" s="1"/>
  <c r="K11207" i="6"/>
  <c r="L11207" i="6" s="1"/>
  <c r="K11208" i="6"/>
  <c r="L11208" i="6" s="1"/>
  <c r="K11209" i="6"/>
  <c r="L11209" i="6" s="1"/>
  <c r="K11210" i="6"/>
  <c r="L11210" i="6" s="1"/>
  <c r="K11211" i="6"/>
  <c r="L11211" i="6" s="1"/>
  <c r="K11212" i="6"/>
  <c r="L11212" i="6" s="1"/>
  <c r="K11213" i="6"/>
  <c r="L11213" i="6" s="1"/>
  <c r="K11214" i="6"/>
  <c r="L11214" i="6" s="1"/>
  <c r="K11215" i="6"/>
  <c r="L11215" i="6" s="1"/>
  <c r="K11216" i="6"/>
  <c r="L11216" i="6" s="1"/>
  <c r="K11217" i="6"/>
  <c r="L11217" i="6" s="1"/>
  <c r="K11218" i="6"/>
  <c r="L11218" i="6" s="1"/>
  <c r="K11219" i="6"/>
  <c r="L11219" i="6" s="1"/>
  <c r="K11220" i="6"/>
  <c r="L11220" i="6" s="1"/>
  <c r="K11221" i="6"/>
  <c r="L11221" i="6" s="1"/>
  <c r="K11222" i="6"/>
  <c r="L11222" i="6" s="1"/>
  <c r="K11223" i="6"/>
  <c r="L11223" i="6" s="1"/>
  <c r="K11224" i="6"/>
  <c r="L11224" i="6" s="1"/>
  <c r="K11225" i="6"/>
  <c r="L11225" i="6" s="1"/>
  <c r="K11226" i="6"/>
  <c r="L11226" i="6" s="1"/>
  <c r="K11227" i="6"/>
  <c r="L11227" i="6" s="1"/>
  <c r="K11228" i="6"/>
  <c r="L11228" i="6" s="1"/>
  <c r="K11229" i="6"/>
  <c r="L11229" i="6" s="1"/>
  <c r="K11230" i="6"/>
  <c r="L11230" i="6" s="1"/>
  <c r="K11231" i="6"/>
  <c r="L11231" i="6" s="1"/>
  <c r="K11232" i="6"/>
  <c r="L11232" i="6" s="1"/>
  <c r="K11233" i="6"/>
  <c r="L11233" i="6" s="1"/>
  <c r="K11234" i="6"/>
  <c r="L11234" i="6" s="1"/>
  <c r="K11235" i="6"/>
  <c r="L11235" i="6" s="1"/>
  <c r="K11236" i="6"/>
  <c r="L11236" i="6" s="1"/>
  <c r="K11237" i="6"/>
  <c r="L11237" i="6" s="1"/>
  <c r="K11238" i="6"/>
  <c r="L11238" i="6" s="1"/>
  <c r="K11239" i="6"/>
  <c r="L11239" i="6" s="1"/>
  <c r="K11240" i="6"/>
  <c r="L11240" i="6" s="1"/>
  <c r="K11241" i="6"/>
  <c r="L11241" i="6" s="1"/>
  <c r="K11242" i="6"/>
  <c r="L11242" i="6" s="1"/>
  <c r="K11243" i="6"/>
  <c r="L11243" i="6" s="1"/>
  <c r="K11244" i="6"/>
  <c r="L11244" i="6" s="1"/>
  <c r="K11245" i="6"/>
  <c r="L11245" i="6" s="1"/>
  <c r="K11246" i="6"/>
  <c r="L11246" i="6" s="1"/>
  <c r="K11247" i="6"/>
  <c r="L11247" i="6" s="1"/>
  <c r="K11248" i="6"/>
  <c r="L11248" i="6" s="1"/>
  <c r="K11249" i="6"/>
  <c r="L11249" i="6" s="1"/>
  <c r="K11250" i="6"/>
  <c r="L11250" i="6" s="1"/>
  <c r="K11251" i="6"/>
  <c r="L11251" i="6" s="1"/>
  <c r="K11252" i="6"/>
  <c r="L11252" i="6" s="1"/>
  <c r="K11253" i="6"/>
  <c r="L11253" i="6" s="1"/>
  <c r="K11254" i="6"/>
  <c r="L11254" i="6" s="1"/>
  <c r="K11255" i="6"/>
  <c r="L11255" i="6" s="1"/>
  <c r="K11256" i="6"/>
  <c r="L11256" i="6" s="1"/>
  <c r="K11257" i="6"/>
  <c r="L11257" i="6" s="1"/>
  <c r="K11258" i="6"/>
  <c r="L11258" i="6" s="1"/>
  <c r="K11259" i="6"/>
  <c r="L11259" i="6" s="1"/>
  <c r="K11260" i="6"/>
  <c r="L11260" i="6" s="1"/>
  <c r="K11261" i="6"/>
  <c r="L11261" i="6" s="1"/>
  <c r="K11262" i="6"/>
  <c r="L11262" i="6" s="1"/>
  <c r="K11263" i="6"/>
  <c r="L11263" i="6" s="1"/>
  <c r="K11264" i="6"/>
  <c r="L11264" i="6" s="1"/>
  <c r="K11265" i="6"/>
  <c r="L11265" i="6" s="1"/>
  <c r="K11266" i="6"/>
  <c r="L11266" i="6" s="1"/>
  <c r="K11267" i="6"/>
  <c r="L11267" i="6" s="1"/>
  <c r="K11268" i="6"/>
  <c r="L11268" i="6" s="1"/>
  <c r="K11269" i="6"/>
  <c r="L11269" i="6" s="1"/>
  <c r="K11270" i="6"/>
  <c r="L11270" i="6" s="1"/>
  <c r="K11271" i="6"/>
  <c r="L11271" i="6" s="1"/>
  <c r="K11272" i="6"/>
  <c r="L11272" i="6" s="1"/>
  <c r="K11273" i="6"/>
  <c r="L11273" i="6" s="1"/>
  <c r="K11274" i="6"/>
  <c r="L11274" i="6" s="1"/>
  <c r="K11275" i="6"/>
  <c r="L11275" i="6" s="1"/>
  <c r="K11276" i="6"/>
  <c r="L11276" i="6" s="1"/>
  <c r="K11277" i="6"/>
  <c r="L11277" i="6" s="1"/>
  <c r="K11278" i="6"/>
  <c r="L11278" i="6" s="1"/>
  <c r="K11279" i="6"/>
  <c r="L11279" i="6" s="1"/>
  <c r="K11280" i="6"/>
  <c r="L11280" i="6" s="1"/>
  <c r="K11281" i="6"/>
  <c r="L11281" i="6" s="1"/>
  <c r="K11282" i="6"/>
  <c r="L11282" i="6" s="1"/>
  <c r="K11283" i="6"/>
  <c r="L11283" i="6" s="1"/>
  <c r="K11284" i="6"/>
  <c r="L11284" i="6" s="1"/>
  <c r="K11285" i="6"/>
  <c r="L11285" i="6" s="1"/>
  <c r="K11286" i="6"/>
  <c r="L11286" i="6" s="1"/>
  <c r="K11287" i="6"/>
  <c r="L11287" i="6" s="1"/>
  <c r="K11288" i="6"/>
  <c r="L11288" i="6" s="1"/>
  <c r="K11289" i="6"/>
  <c r="L11289" i="6" s="1"/>
  <c r="K11290" i="6"/>
  <c r="L11290" i="6" s="1"/>
  <c r="K11291" i="6"/>
  <c r="L11291" i="6" s="1"/>
  <c r="K11292" i="6"/>
  <c r="L11292" i="6" s="1"/>
  <c r="K11293" i="6"/>
  <c r="L11293" i="6" s="1"/>
  <c r="K11294" i="6"/>
  <c r="L11294" i="6" s="1"/>
  <c r="K11295" i="6"/>
  <c r="L11295" i="6" s="1"/>
  <c r="K11296" i="6"/>
  <c r="L11296" i="6" s="1"/>
  <c r="K11297" i="6"/>
  <c r="L11297" i="6" s="1"/>
  <c r="K11298" i="6"/>
  <c r="L11298" i="6" s="1"/>
  <c r="K11299" i="6"/>
  <c r="L11299" i="6" s="1"/>
  <c r="K11300" i="6"/>
  <c r="L11300" i="6" s="1"/>
  <c r="K11301" i="6"/>
  <c r="L11301" i="6" s="1"/>
  <c r="K11302" i="6"/>
  <c r="L11302" i="6" s="1"/>
  <c r="K11303" i="6"/>
  <c r="L11303" i="6" s="1"/>
  <c r="K11304" i="6"/>
  <c r="L11304" i="6" s="1"/>
  <c r="K11305" i="6"/>
  <c r="L11305" i="6" s="1"/>
  <c r="K11306" i="6"/>
  <c r="L11306" i="6" s="1"/>
  <c r="K11307" i="6"/>
  <c r="L11307" i="6" s="1"/>
  <c r="K11308" i="6"/>
  <c r="L11308" i="6" s="1"/>
  <c r="K11309" i="6"/>
  <c r="L11309" i="6" s="1"/>
  <c r="K11310" i="6"/>
  <c r="L11310" i="6" s="1"/>
  <c r="K11311" i="6"/>
  <c r="L11311" i="6" s="1"/>
  <c r="K11312" i="6"/>
  <c r="L11312" i="6" s="1"/>
  <c r="K11313" i="6"/>
  <c r="L11313" i="6" s="1"/>
  <c r="K11314" i="6"/>
  <c r="L11314" i="6" s="1"/>
  <c r="K11315" i="6"/>
  <c r="L11315" i="6" s="1"/>
  <c r="K11316" i="6"/>
  <c r="L11316" i="6" s="1"/>
  <c r="K11317" i="6"/>
  <c r="L11317" i="6" s="1"/>
  <c r="K11318" i="6"/>
  <c r="L11318" i="6" s="1"/>
  <c r="K11319" i="6"/>
  <c r="L11319" i="6" s="1"/>
  <c r="K11320" i="6"/>
  <c r="L11320" i="6" s="1"/>
  <c r="K11321" i="6"/>
  <c r="L11321" i="6" s="1"/>
  <c r="K11322" i="6"/>
  <c r="L11322" i="6" s="1"/>
  <c r="K11323" i="6"/>
  <c r="L11323" i="6" s="1"/>
  <c r="K11324" i="6"/>
  <c r="L11324" i="6" s="1"/>
  <c r="K11325" i="6"/>
  <c r="L11325" i="6" s="1"/>
  <c r="K11326" i="6"/>
  <c r="L11326" i="6" s="1"/>
  <c r="K11327" i="6"/>
  <c r="L11327" i="6" s="1"/>
  <c r="K11328" i="6"/>
  <c r="L11328" i="6" s="1"/>
  <c r="K11329" i="6"/>
  <c r="L11329" i="6" s="1"/>
  <c r="K11330" i="6"/>
  <c r="L11330" i="6" s="1"/>
  <c r="K11331" i="6"/>
  <c r="L11331" i="6" s="1"/>
  <c r="K11332" i="6"/>
  <c r="L11332" i="6" s="1"/>
  <c r="K11333" i="6"/>
  <c r="L11333" i="6" s="1"/>
  <c r="K11334" i="6"/>
  <c r="L11334" i="6" s="1"/>
  <c r="K11335" i="6"/>
  <c r="L11335" i="6" s="1"/>
  <c r="K11336" i="6"/>
  <c r="L11336" i="6" s="1"/>
  <c r="K11337" i="6"/>
  <c r="L11337" i="6" s="1"/>
  <c r="K11338" i="6"/>
  <c r="L11338" i="6" s="1"/>
  <c r="K11339" i="6"/>
  <c r="L11339" i="6" s="1"/>
  <c r="K11340" i="6"/>
  <c r="L11340" i="6" s="1"/>
  <c r="K11341" i="6"/>
  <c r="L11341" i="6" s="1"/>
  <c r="K11342" i="6"/>
  <c r="L11342" i="6" s="1"/>
  <c r="K11343" i="6"/>
  <c r="L11343" i="6" s="1"/>
  <c r="K11344" i="6"/>
  <c r="L11344" i="6" s="1"/>
  <c r="K11345" i="6"/>
  <c r="L11345" i="6" s="1"/>
  <c r="K11346" i="6"/>
  <c r="L11346" i="6" s="1"/>
  <c r="K11347" i="6"/>
  <c r="L11347" i="6" s="1"/>
  <c r="K11348" i="6"/>
  <c r="L11348" i="6" s="1"/>
  <c r="K11349" i="6"/>
  <c r="L11349" i="6" s="1"/>
  <c r="K11350" i="6"/>
  <c r="L11350" i="6" s="1"/>
  <c r="K11351" i="6"/>
  <c r="L11351" i="6" s="1"/>
  <c r="K11352" i="6"/>
  <c r="L11352" i="6" s="1"/>
  <c r="K11353" i="6"/>
  <c r="L11353" i="6" s="1"/>
  <c r="K11354" i="6"/>
  <c r="L11354" i="6" s="1"/>
  <c r="K11355" i="6"/>
  <c r="L11355" i="6" s="1"/>
  <c r="K11356" i="6"/>
  <c r="L11356" i="6" s="1"/>
  <c r="K11357" i="6"/>
  <c r="L11357" i="6" s="1"/>
  <c r="K11358" i="6"/>
  <c r="L11358" i="6" s="1"/>
  <c r="K11359" i="6"/>
  <c r="L11359" i="6" s="1"/>
  <c r="K11360" i="6"/>
  <c r="L11360" i="6" s="1"/>
  <c r="K11361" i="6"/>
  <c r="L11361" i="6" s="1"/>
  <c r="K11362" i="6"/>
  <c r="L11362" i="6" s="1"/>
  <c r="K11363" i="6"/>
  <c r="L11363" i="6" s="1"/>
  <c r="K11364" i="6"/>
  <c r="L11364" i="6" s="1"/>
  <c r="K11365" i="6"/>
  <c r="L11365" i="6" s="1"/>
  <c r="K11366" i="6"/>
  <c r="L11366" i="6" s="1"/>
  <c r="K11367" i="6"/>
  <c r="L11367" i="6" s="1"/>
  <c r="K11368" i="6"/>
  <c r="L11368" i="6" s="1"/>
  <c r="K11369" i="6"/>
  <c r="L11369" i="6" s="1"/>
  <c r="K11370" i="6"/>
  <c r="L11370" i="6" s="1"/>
  <c r="K11371" i="6"/>
  <c r="L11371" i="6" s="1"/>
  <c r="K11372" i="6"/>
  <c r="L11372" i="6" s="1"/>
  <c r="K11373" i="6"/>
  <c r="L11373" i="6" s="1"/>
  <c r="K11374" i="6"/>
  <c r="L11374" i="6" s="1"/>
  <c r="K11375" i="6"/>
  <c r="L11375" i="6" s="1"/>
  <c r="K11376" i="6"/>
  <c r="L11376" i="6" s="1"/>
  <c r="K11377" i="6"/>
  <c r="L11377" i="6" s="1"/>
  <c r="K11378" i="6"/>
  <c r="L11378" i="6" s="1"/>
  <c r="K11379" i="6"/>
  <c r="L11379" i="6" s="1"/>
  <c r="K11380" i="6"/>
  <c r="L11380" i="6" s="1"/>
  <c r="K11381" i="6"/>
  <c r="L11381" i="6" s="1"/>
  <c r="K11382" i="6"/>
  <c r="L11382" i="6" s="1"/>
  <c r="K11383" i="6"/>
  <c r="L11383" i="6" s="1"/>
  <c r="K11384" i="6"/>
  <c r="L11384" i="6" s="1"/>
  <c r="K11385" i="6"/>
  <c r="L11385" i="6" s="1"/>
  <c r="K11386" i="6"/>
  <c r="L11386" i="6" s="1"/>
  <c r="K11387" i="6"/>
  <c r="L11387" i="6" s="1"/>
  <c r="K11388" i="6"/>
  <c r="L11388" i="6" s="1"/>
  <c r="K11389" i="6"/>
  <c r="L11389" i="6" s="1"/>
  <c r="K11390" i="6"/>
  <c r="L11390" i="6" s="1"/>
  <c r="K11391" i="6"/>
  <c r="L11391" i="6" s="1"/>
  <c r="K11392" i="6"/>
  <c r="L11392" i="6" s="1"/>
  <c r="K11393" i="6"/>
  <c r="L11393" i="6" s="1"/>
  <c r="K11394" i="6"/>
  <c r="L11394" i="6" s="1"/>
  <c r="K11395" i="6"/>
  <c r="L11395" i="6" s="1"/>
  <c r="K11396" i="6"/>
  <c r="L11396" i="6" s="1"/>
  <c r="K11397" i="6"/>
  <c r="L11397" i="6" s="1"/>
  <c r="K11398" i="6"/>
  <c r="L11398" i="6" s="1"/>
  <c r="K11399" i="6"/>
  <c r="L11399" i="6" s="1"/>
  <c r="K11400" i="6"/>
  <c r="L11400" i="6" s="1"/>
  <c r="K11401" i="6"/>
  <c r="L11401" i="6" s="1"/>
  <c r="K11402" i="6"/>
  <c r="L11402" i="6" s="1"/>
  <c r="K11403" i="6"/>
  <c r="L11403" i="6" s="1"/>
  <c r="K11404" i="6"/>
  <c r="L11404" i="6" s="1"/>
  <c r="K11405" i="6"/>
  <c r="L11405" i="6" s="1"/>
  <c r="K11406" i="6"/>
  <c r="L11406" i="6" s="1"/>
  <c r="K11407" i="6"/>
  <c r="L11407" i="6" s="1"/>
  <c r="K11408" i="6"/>
  <c r="L11408" i="6" s="1"/>
  <c r="K11409" i="6"/>
  <c r="L11409" i="6" s="1"/>
  <c r="K11410" i="6"/>
  <c r="L11410" i="6" s="1"/>
  <c r="K11411" i="6"/>
  <c r="L11411" i="6" s="1"/>
  <c r="K11412" i="6"/>
  <c r="L11412" i="6" s="1"/>
  <c r="K11413" i="6"/>
  <c r="L11413" i="6" s="1"/>
  <c r="K11414" i="6"/>
  <c r="L11414" i="6" s="1"/>
  <c r="K11415" i="6"/>
  <c r="L11415" i="6" s="1"/>
  <c r="K11416" i="6"/>
  <c r="L11416" i="6" s="1"/>
  <c r="K11417" i="6"/>
  <c r="L11417" i="6" s="1"/>
  <c r="K11418" i="6"/>
  <c r="L11418" i="6" s="1"/>
  <c r="K11419" i="6"/>
  <c r="L11419" i="6" s="1"/>
  <c r="K11420" i="6"/>
  <c r="L11420" i="6" s="1"/>
  <c r="K11421" i="6"/>
  <c r="L11421" i="6" s="1"/>
  <c r="K11422" i="6"/>
  <c r="L11422" i="6" s="1"/>
  <c r="K11423" i="6"/>
  <c r="L11423" i="6" s="1"/>
  <c r="K11424" i="6"/>
  <c r="L11424" i="6" s="1"/>
  <c r="K11425" i="6"/>
  <c r="L11425" i="6" s="1"/>
  <c r="K11426" i="6"/>
  <c r="L11426" i="6" s="1"/>
  <c r="K11427" i="6"/>
  <c r="L11427" i="6" s="1"/>
  <c r="K11428" i="6"/>
  <c r="L11428" i="6" s="1"/>
  <c r="K11429" i="6"/>
  <c r="L11429" i="6" s="1"/>
  <c r="K11430" i="6"/>
  <c r="L11430" i="6" s="1"/>
  <c r="K11431" i="6"/>
  <c r="L11431" i="6" s="1"/>
  <c r="K11432" i="6"/>
  <c r="L11432" i="6" s="1"/>
  <c r="K11433" i="6"/>
  <c r="L11433" i="6" s="1"/>
  <c r="K11434" i="6"/>
  <c r="L11434" i="6" s="1"/>
  <c r="K11435" i="6"/>
  <c r="L11435" i="6" s="1"/>
  <c r="K11436" i="6"/>
  <c r="L11436" i="6" s="1"/>
  <c r="K11437" i="6"/>
  <c r="L11437" i="6" s="1"/>
  <c r="K11438" i="6"/>
  <c r="L11438" i="6" s="1"/>
  <c r="K11439" i="6"/>
  <c r="L11439" i="6" s="1"/>
  <c r="K11440" i="6"/>
  <c r="L11440" i="6" s="1"/>
  <c r="K11441" i="6"/>
  <c r="L11441" i="6" s="1"/>
  <c r="K11442" i="6"/>
  <c r="L11442" i="6" s="1"/>
  <c r="K11443" i="6"/>
  <c r="L11443" i="6" s="1"/>
  <c r="K11444" i="6"/>
  <c r="L11444" i="6" s="1"/>
  <c r="K11445" i="6"/>
  <c r="L11445" i="6" s="1"/>
  <c r="K11446" i="6"/>
  <c r="L11446" i="6" s="1"/>
  <c r="K11447" i="6"/>
  <c r="L11447" i="6" s="1"/>
  <c r="K11448" i="6"/>
  <c r="L11448" i="6" s="1"/>
  <c r="K11449" i="6"/>
  <c r="L11449" i="6" s="1"/>
  <c r="K11450" i="6"/>
  <c r="L11450" i="6" s="1"/>
  <c r="K11451" i="6"/>
  <c r="L11451" i="6" s="1"/>
  <c r="K11452" i="6"/>
  <c r="L11452" i="6" s="1"/>
  <c r="K11453" i="6"/>
  <c r="L11453" i="6" s="1"/>
  <c r="K11454" i="6"/>
  <c r="L11454" i="6" s="1"/>
  <c r="K11455" i="6"/>
  <c r="L11455" i="6" s="1"/>
  <c r="K11456" i="6"/>
  <c r="L11456" i="6" s="1"/>
  <c r="K11457" i="6"/>
  <c r="L11457" i="6" s="1"/>
  <c r="K11458" i="6"/>
  <c r="L11458" i="6" s="1"/>
  <c r="K11459" i="6"/>
  <c r="L11459" i="6" s="1"/>
  <c r="K11460" i="6"/>
  <c r="L11460" i="6" s="1"/>
  <c r="K11461" i="6"/>
  <c r="L11461" i="6" s="1"/>
  <c r="K11462" i="6"/>
  <c r="L11462" i="6" s="1"/>
  <c r="K11463" i="6"/>
  <c r="L11463" i="6" s="1"/>
  <c r="K11464" i="6"/>
  <c r="L11464" i="6" s="1"/>
  <c r="K11465" i="6"/>
  <c r="L11465" i="6" s="1"/>
  <c r="K11466" i="6"/>
  <c r="L11466" i="6" s="1"/>
  <c r="K11467" i="6"/>
  <c r="L11467" i="6" s="1"/>
  <c r="K11468" i="6"/>
  <c r="L11468" i="6" s="1"/>
  <c r="K11469" i="6"/>
  <c r="L11469" i="6" s="1"/>
  <c r="K11470" i="6"/>
  <c r="L11470" i="6" s="1"/>
  <c r="K11471" i="6"/>
  <c r="L11471" i="6" s="1"/>
  <c r="K11472" i="6"/>
  <c r="L11472" i="6" s="1"/>
  <c r="K11473" i="6"/>
  <c r="L11473" i="6" s="1"/>
  <c r="K11474" i="6"/>
  <c r="L11474" i="6" s="1"/>
  <c r="K11475" i="6"/>
  <c r="L11475" i="6" s="1"/>
  <c r="K11476" i="6"/>
  <c r="L11476" i="6" s="1"/>
  <c r="K11477" i="6"/>
  <c r="L11477" i="6" s="1"/>
  <c r="K11478" i="6"/>
  <c r="L11478" i="6" s="1"/>
  <c r="K11479" i="6"/>
  <c r="L11479" i="6" s="1"/>
  <c r="K11480" i="6"/>
  <c r="L11480" i="6" s="1"/>
  <c r="K11481" i="6"/>
  <c r="L11481" i="6" s="1"/>
  <c r="K11482" i="6"/>
  <c r="L11482" i="6" s="1"/>
  <c r="K11483" i="6"/>
  <c r="L11483" i="6" s="1"/>
  <c r="K11484" i="6"/>
  <c r="L11484" i="6" s="1"/>
  <c r="K11485" i="6"/>
  <c r="L11485" i="6" s="1"/>
  <c r="K11486" i="6"/>
  <c r="L11486" i="6" s="1"/>
  <c r="K11487" i="6"/>
  <c r="L11487" i="6" s="1"/>
  <c r="K11488" i="6"/>
  <c r="L11488" i="6" s="1"/>
  <c r="K11489" i="6"/>
  <c r="L11489" i="6" s="1"/>
  <c r="K11490" i="6"/>
  <c r="L11490" i="6" s="1"/>
  <c r="K11491" i="6"/>
  <c r="L11491" i="6" s="1"/>
  <c r="K11492" i="6"/>
  <c r="L11492" i="6" s="1"/>
  <c r="K11493" i="6"/>
  <c r="L11493" i="6" s="1"/>
  <c r="K11494" i="6"/>
  <c r="L11494" i="6" s="1"/>
  <c r="K11495" i="6"/>
  <c r="L11495" i="6" s="1"/>
  <c r="K11496" i="6"/>
  <c r="L11496" i="6" s="1"/>
  <c r="K11497" i="6"/>
  <c r="L11497" i="6" s="1"/>
  <c r="K11498" i="6"/>
  <c r="L11498" i="6" s="1"/>
  <c r="K11499" i="6"/>
  <c r="L11499" i="6" s="1"/>
  <c r="K11500" i="6"/>
  <c r="L11500" i="6" s="1"/>
  <c r="K11501" i="6"/>
  <c r="L11501" i="6" s="1"/>
  <c r="K11502" i="6"/>
  <c r="L11502" i="6" s="1"/>
  <c r="K11503" i="6"/>
  <c r="L11503" i="6" s="1"/>
  <c r="K11504" i="6"/>
  <c r="L11504" i="6" s="1"/>
  <c r="K11505" i="6"/>
  <c r="L11505" i="6" s="1"/>
  <c r="K11506" i="6"/>
  <c r="L11506" i="6" s="1"/>
  <c r="K11507" i="6"/>
  <c r="L11507" i="6" s="1"/>
  <c r="K11508" i="6"/>
  <c r="L11508" i="6" s="1"/>
  <c r="K11509" i="6"/>
  <c r="L11509" i="6" s="1"/>
  <c r="K11510" i="6"/>
  <c r="L11510" i="6" s="1"/>
  <c r="K11511" i="6"/>
  <c r="L11511" i="6" s="1"/>
  <c r="K11512" i="6"/>
  <c r="L11512" i="6" s="1"/>
  <c r="K11513" i="6"/>
  <c r="L11513" i="6" s="1"/>
  <c r="K11514" i="6"/>
  <c r="L11514" i="6" s="1"/>
  <c r="K11515" i="6"/>
  <c r="L11515" i="6" s="1"/>
  <c r="K11516" i="6"/>
  <c r="L11516" i="6" s="1"/>
  <c r="K11517" i="6"/>
  <c r="L11517" i="6" s="1"/>
  <c r="K11518" i="6"/>
  <c r="L11518" i="6" s="1"/>
  <c r="K11519" i="6"/>
  <c r="L11519" i="6" s="1"/>
  <c r="K11520" i="6"/>
  <c r="L11520" i="6" s="1"/>
  <c r="K11521" i="6"/>
  <c r="L11521" i="6" s="1"/>
  <c r="K11522" i="6"/>
  <c r="L11522" i="6" s="1"/>
  <c r="K11523" i="6"/>
  <c r="L11523" i="6" s="1"/>
  <c r="K11524" i="6"/>
  <c r="L11524" i="6" s="1"/>
  <c r="K11525" i="6"/>
  <c r="L11525" i="6" s="1"/>
  <c r="K11526" i="6"/>
  <c r="L11526" i="6" s="1"/>
  <c r="K11527" i="6"/>
  <c r="L11527" i="6" s="1"/>
  <c r="K11528" i="6"/>
  <c r="L11528" i="6" s="1"/>
  <c r="K11529" i="6"/>
  <c r="L11529" i="6" s="1"/>
  <c r="K11530" i="6"/>
  <c r="L11530" i="6" s="1"/>
  <c r="K11531" i="6"/>
  <c r="L11531" i="6" s="1"/>
  <c r="K11532" i="6"/>
  <c r="L11532" i="6" s="1"/>
  <c r="K11533" i="6"/>
  <c r="L11533" i="6" s="1"/>
  <c r="K11534" i="6"/>
  <c r="L11534" i="6" s="1"/>
  <c r="K11535" i="6"/>
  <c r="L11535" i="6" s="1"/>
  <c r="K11536" i="6"/>
  <c r="L11536" i="6" s="1"/>
  <c r="K11537" i="6"/>
  <c r="L11537" i="6" s="1"/>
  <c r="K11538" i="6"/>
  <c r="L11538" i="6" s="1"/>
  <c r="K11539" i="6"/>
  <c r="L11539" i="6" s="1"/>
  <c r="K11540" i="6"/>
  <c r="L11540" i="6" s="1"/>
  <c r="K11541" i="6"/>
  <c r="L11541" i="6" s="1"/>
  <c r="K11542" i="6"/>
  <c r="L11542" i="6" s="1"/>
  <c r="K11543" i="6"/>
  <c r="L11543" i="6" s="1"/>
  <c r="K11544" i="6"/>
  <c r="L11544" i="6" s="1"/>
  <c r="K11545" i="6"/>
  <c r="L11545" i="6" s="1"/>
  <c r="K11546" i="6"/>
  <c r="L11546" i="6" s="1"/>
  <c r="K11547" i="6"/>
  <c r="L11547" i="6" s="1"/>
  <c r="K11548" i="6"/>
  <c r="L11548" i="6" s="1"/>
  <c r="K11549" i="6"/>
  <c r="L11549" i="6" s="1"/>
  <c r="K11550" i="6"/>
  <c r="L11550" i="6" s="1"/>
  <c r="K11551" i="6"/>
  <c r="L11551" i="6" s="1"/>
  <c r="K11552" i="6"/>
  <c r="L11552" i="6" s="1"/>
  <c r="K11553" i="6"/>
  <c r="L11553" i="6" s="1"/>
  <c r="K11554" i="6"/>
  <c r="L11554" i="6" s="1"/>
  <c r="K11555" i="6"/>
  <c r="L11555" i="6" s="1"/>
  <c r="K11556" i="6"/>
  <c r="L11556" i="6" s="1"/>
  <c r="K11557" i="6"/>
  <c r="L11557" i="6" s="1"/>
  <c r="K11558" i="6"/>
  <c r="L11558" i="6" s="1"/>
  <c r="K11559" i="6"/>
  <c r="L11559" i="6" s="1"/>
  <c r="K11560" i="6"/>
  <c r="L11560" i="6" s="1"/>
  <c r="K11561" i="6"/>
  <c r="L11561" i="6" s="1"/>
  <c r="K11562" i="6"/>
  <c r="L11562" i="6" s="1"/>
  <c r="K11563" i="6"/>
  <c r="L11563" i="6" s="1"/>
  <c r="K11564" i="6"/>
  <c r="L11564" i="6" s="1"/>
  <c r="K11565" i="6"/>
  <c r="L11565" i="6" s="1"/>
  <c r="K11566" i="6"/>
  <c r="L11566" i="6" s="1"/>
  <c r="K11567" i="6"/>
  <c r="L11567" i="6" s="1"/>
  <c r="K11568" i="6"/>
  <c r="L11568" i="6" s="1"/>
  <c r="K11569" i="6"/>
  <c r="L11569" i="6" s="1"/>
  <c r="K11570" i="6"/>
  <c r="L11570" i="6" s="1"/>
  <c r="K11571" i="6"/>
  <c r="L11571" i="6" s="1"/>
  <c r="K11572" i="6"/>
  <c r="L11572" i="6" s="1"/>
  <c r="K11573" i="6"/>
  <c r="L11573" i="6" s="1"/>
  <c r="K11574" i="6"/>
  <c r="L11574" i="6" s="1"/>
  <c r="K11575" i="6"/>
  <c r="L11575" i="6" s="1"/>
  <c r="K11576" i="6"/>
  <c r="L11576" i="6" s="1"/>
  <c r="K11577" i="6"/>
  <c r="L11577" i="6" s="1"/>
  <c r="K11578" i="6"/>
  <c r="L11578" i="6" s="1"/>
  <c r="K11579" i="6"/>
  <c r="L11579" i="6" s="1"/>
  <c r="K11580" i="6"/>
  <c r="L11580" i="6" s="1"/>
  <c r="K11581" i="6"/>
  <c r="L11581" i="6" s="1"/>
  <c r="K11582" i="6"/>
  <c r="L11582" i="6" s="1"/>
  <c r="K11583" i="6"/>
  <c r="L11583" i="6" s="1"/>
  <c r="K11584" i="6"/>
  <c r="L11584" i="6" s="1"/>
  <c r="K11585" i="6"/>
  <c r="L11585" i="6" s="1"/>
  <c r="K11586" i="6"/>
  <c r="L11586" i="6" s="1"/>
  <c r="K11587" i="6"/>
  <c r="L11587" i="6" s="1"/>
  <c r="K11588" i="6"/>
  <c r="L11588" i="6" s="1"/>
  <c r="K11589" i="6"/>
  <c r="L11589" i="6" s="1"/>
  <c r="K11590" i="6"/>
  <c r="L11590" i="6" s="1"/>
  <c r="K11591" i="6"/>
  <c r="L11591" i="6" s="1"/>
  <c r="K11592" i="6"/>
  <c r="L11592" i="6" s="1"/>
  <c r="K11593" i="6"/>
  <c r="L11593" i="6" s="1"/>
  <c r="K11594" i="6"/>
  <c r="L11594" i="6" s="1"/>
  <c r="K11595" i="6"/>
  <c r="L11595" i="6" s="1"/>
  <c r="K11596" i="6"/>
  <c r="L11596" i="6" s="1"/>
  <c r="K11597" i="6"/>
  <c r="L11597" i="6" s="1"/>
  <c r="K11598" i="6"/>
  <c r="L11598" i="6" s="1"/>
  <c r="K11599" i="6"/>
  <c r="L11599" i="6" s="1"/>
  <c r="K11600" i="6"/>
  <c r="L11600" i="6" s="1"/>
  <c r="K11601" i="6"/>
  <c r="L11601" i="6" s="1"/>
  <c r="K11602" i="6"/>
  <c r="L11602" i="6" s="1"/>
  <c r="K11603" i="6"/>
  <c r="L11603" i="6" s="1"/>
  <c r="K11604" i="6"/>
  <c r="L11604" i="6" s="1"/>
  <c r="K11605" i="6"/>
  <c r="L11605" i="6" s="1"/>
  <c r="K11606" i="6"/>
  <c r="L11606" i="6" s="1"/>
  <c r="K11607" i="6"/>
  <c r="L11607" i="6" s="1"/>
  <c r="K11608" i="6"/>
  <c r="L11608" i="6" s="1"/>
  <c r="K11609" i="6"/>
  <c r="L11609" i="6" s="1"/>
  <c r="K11610" i="6"/>
  <c r="L11610" i="6" s="1"/>
  <c r="K11611" i="6"/>
  <c r="L11611" i="6" s="1"/>
  <c r="K11612" i="6"/>
  <c r="L11612" i="6" s="1"/>
  <c r="K11613" i="6"/>
  <c r="L11613" i="6" s="1"/>
  <c r="K11614" i="6"/>
  <c r="L11614" i="6" s="1"/>
  <c r="K11615" i="6"/>
  <c r="L11615" i="6" s="1"/>
  <c r="K11616" i="6"/>
  <c r="L11616" i="6" s="1"/>
  <c r="K11617" i="6"/>
  <c r="L11617" i="6" s="1"/>
  <c r="K11618" i="6"/>
  <c r="L11618" i="6" s="1"/>
  <c r="K11619" i="6"/>
  <c r="L11619" i="6" s="1"/>
  <c r="K11620" i="6"/>
  <c r="L11620" i="6" s="1"/>
  <c r="K11621" i="6"/>
  <c r="L11621" i="6" s="1"/>
  <c r="K11622" i="6"/>
  <c r="L11622" i="6" s="1"/>
  <c r="K11623" i="6"/>
  <c r="L11623" i="6" s="1"/>
  <c r="K11624" i="6"/>
  <c r="L11624" i="6" s="1"/>
  <c r="K11625" i="6"/>
  <c r="L11625" i="6" s="1"/>
  <c r="K11626" i="6"/>
  <c r="L11626" i="6" s="1"/>
  <c r="K11627" i="6"/>
  <c r="L11627" i="6" s="1"/>
  <c r="K11628" i="6"/>
  <c r="L11628" i="6" s="1"/>
  <c r="K11629" i="6"/>
  <c r="L11629" i="6" s="1"/>
  <c r="K11630" i="6"/>
  <c r="L11630" i="6" s="1"/>
  <c r="K11631" i="6"/>
  <c r="L11631" i="6" s="1"/>
  <c r="K11632" i="6"/>
  <c r="L11632" i="6" s="1"/>
  <c r="K11633" i="6"/>
  <c r="L11633" i="6" s="1"/>
  <c r="K11634" i="6"/>
  <c r="L11634" i="6" s="1"/>
  <c r="K11635" i="6"/>
  <c r="L11635" i="6" s="1"/>
  <c r="K11636" i="6"/>
  <c r="L11636" i="6" s="1"/>
  <c r="K11637" i="6"/>
  <c r="L11637" i="6" s="1"/>
  <c r="K11638" i="6"/>
  <c r="L11638" i="6" s="1"/>
  <c r="K11639" i="6"/>
  <c r="L11639" i="6" s="1"/>
  <c r="K11640" i="6"/>
  <c r="L11640" i="6" s="1"/>
  <c r="K11641" i="6"/>
  <c r="L11641" i="6" s="1"/>
  <c r="K11642" i="6"/>
  <c r="L11642" i="6" s="1"/>
  <c r="K11643" i="6"/>
  <c r="L11643" i="6" s="1"/>
  <c r="K11644" i="6"/>
  <c r="L11644" i="6" s="1"/>
  <c r="K11645" i="6"/>
  <c r="L11645" i="6" s="1"/>
  <c r="K11646" i="6"/>
  <c r="L11646" i="6" s="1"/>
  <c r="K11647" i="6"/>
  <c r="L11647" i="6" s="1"/>
  <c r="K11648" i="6"/>
  <c r="L11648" i="6" s="1"/>
  <c r="K11649" i="6"/>
  <c r="L11649" i="6" s="1"/>
  <c r="K11650" i="6"/>
  <c r="L11650" i="6" s="1"/>
  <c r="K11651" i="6"/>
  <c r="L11651" i="6" s="1"/>
  <c r="K11652" i="6"/>
  <c r="L11652" i="6" s="1"/>
  <c r="K11653" i="6"/>
  <c r="L11653" i="6" s="1"/>
  <c r="K11654" i="6"/>
  <c r="L11654" i="6" s="1"/>
  <c r="K11655" i="6"/>
  <c r="L11655" i="6" s="1"/>
  <c r="K11656" i="6"/>
  <c r="L11656" i="6" s="1"/>
  <c r="K11657" i="6"/>
  <c r="L11657" i="6" s="1"/>
  <c r="K11658" i="6"/>
  <c r="L11658" i="6" s="1"/>
  <c r="K11659" i="6"/>
  <c r="L11659" i="6" s="1"/>
  <c r="K11660" i="6"/>
  <c r="L11660" i="6" s="1"/>
  <c r="K11661" i="6"/>
  <c r="L11661" i="6" s="1"/>
  <c r="K11662" i="6"/>
  <c r="L11662" i="6" s="1"/>
  <c r="K11663" i="6"/>
  <c r="L11663" i="6" s="1"/>
  <c r="K11664" i="6"/>
  <c r="L11664" i="6" s="1"/>
  <c r="K11665" i="6"/>
  <c r="L11665" i="6" s="1"/>
  <c r="K11666" i="6"/>
  <c r="L11666" i="6" s="1"/>
  <c r="K11667" i="6"/>
  <c r="L11667" i="6" s="1"/>
  <c r="K11668" i="6"/>
  <c r="L11668" i="6" s="1"/>
  <c r="K11669" i="6"/>
  <c r="L11669" i="6" s="1"/>
  <c r="K11670" i="6"/>
  <c r="L11670" i="6" s="1"/>
  <c r="K11671" i="6"/>
  <c r="L11671" i="6" s="1"/>
  <c r="K11672" i="6"/>
  <c r="L11672" i="6" s="1"/>
  <c r="K11673" i="6"/>
  <c r="L11673" i="6" s="1"/>
  <c r="K11674" i="6"/>
  <c r="L11674" i="6" s="1"/>
  <c r="K11675" i="6"/>
  <c r="L11675" i="6" s="1"/>
  <c r="K11676" i="6"/>
  <c r="L11676" i="6" s="1"/>
  <c r="K11677" i="6"/>
  <c r="L11677" i="6" s="1"/>
  <c r="K11678" i="6"/>
  <c r="L11678" i="6" s="1"/>
  <c r="K11679" i="6"/>
  <c r="L11679" i="6" s="1"/>
  <c r="K11680" i="6"/>
  <c r="L11680" i="6" s="1"/>
  <c r="K11681" i="6"/>
  <c r="L11681" i="6" s="1"/>
  <c r="K11682" i="6"/>
  <c r="L11682" i="6" s="1"/>
  <c r="K11683" i="6"/>
  <c r="L11683" i="6" s="1"/>
  <c r="K11684" i="6"/>
  <c r="L11684" i="6" s="1"/>
  <c r="K11685" i="6"/>
  <c r="L11685" i="6" s="1"/>
  <c r="K11686" i="6"/>
  <c r="L11686" i="6" s="1"/>
  <c r="K11687" i="6"/>
  <c r="L11687" i="6" s="1"/>
  <c r="K11688" i="6"/>
  <c r="L11688" i="6" s="1"/>
  <c r="K11689" i="6"/>
  <c r="L11689" i="6" s="1"/>
  <c r="K11690" i="6"/>
  <c r="L11690" i="6" s="1"/>
  <c r="K11691" i="6"/>
  <c r="L11691" i="6" s="1"/>
  <c r="K11692" i="6"/>
  <c r="L11692" i="6" s="1"/>
  <c r="K11693" i="6"/>
  <c r="L11693" i="6" s="1"/>
  <c r="K11694" i="6"/>
  <c r="L11694" i="6" s="1"/>
  <c r="K11695" i="6"/>
  <c r="L11695" i="6" s="1"/>
  <c r="K11696" i="6"/>
  <c r="L11696" i="6" s="1"/>
  <c r="K11697" i="6"/>
  <c r="L11697" i="6" s="1"/>
  <c r="J2" i="6"/>
  <c r="P2" i="6" s="1"/>
  <c r="J3" i="6"/>
  <c r="P3" i="6" s="1"/>
  <c r="J4" i="6"/>
  <c r="P4" i="6" s="1"/>
  <c r="J5" i="6"/>
  <c r="P5" i="6" s="1"/>
  <c r="J6" i="6"/>
  <c r="P6" i="6" s="1"/>
  <c r="J7" i="6"/>
  <c r="P7" i="6" s="1"/>
  <c r="J8" i="6"/>
  <c r="P8" i="6" s="1"/>
  <c r="J9" i="6"/>
  <c r="P9" i="6" s="1"/>
  <c r="J10" i="6"/>
  <c r="P10" i="6" s="1"/>
  <c r="J11" i="6"/>
  <c r="P11" i="6" s="1"/>
  <c r="J12" i="6"/>
  <c r="P12" i="6" s="1"/>
  <c r="J13" i="6"/>
  <c r="P13" i="6" s="1"/>
  <c r="J14" i="6"/>
  <c r="P14" i="6" s="1"/>
  <c r="J15" i="6"/>
  <c r="P15" i="6" s="1"/>
  <c r="J16" i="6"/>
  <c r="P16" i="6" s="1"/>
  <c r="J17" i="6"/>
  <c r="P17" i="6" s="1"/>
  <c r="J18" i="6"/>
  <c r="P18" i="6" s="1"/>
  <c r="J19" i="6"/>
  <c r="P19" i="6" s="1"/>
  <c r="J20" i="6"/>
  <c r="P20" i="6" s="1"/>
  <c r="J21" i="6"/>
  <c r="P21" i="6" s="1"/>
  <c r="J22" i="6"/>
  <c r="P22" i="6" s="1"/>
  <c r="J23" i="6"/>
  <c r="P23" i="6" s="1"/>
  <c r="J24" i="6"/>
  <c r="P24" i="6" s="1"/>
  <c r="J25" i="6"/>
  <c r="P25" i="6" s="1"/>
  <c r="J26" i="6"/>
  <c r="P26" i="6" s="1"/>
  <c r="J27" i="6"/>
  <c r="P27" i="6" s="1"/>
  <c r="J28" i="6"/>
  <c r="P28" i="6" s="1"/>
  <c r="J29" i="6"/>
  <c r="P29" i="6" s="1"/>
  <c r="J30" i="6"/>
  <c r="P30" i="6" s="1"/>
  <c r="J31" i="6"/>
  <c r="P31" i="6" s="1"/>
  <c r="J32" i="6"/>
  <c r="P32" i="6" s="1"/>
  <c r="J33" i="6"/>
  <c r="P33" i="6" s="1"/>
  <c r="J34" i="6"/>
  <c r="P34" i="6" s="1"/>
  <c r="J35" i="6"/>
  <c r="P35" i="6" s="1"/>
  <c r="J36" i="6"/>
  <c r="P36" i="6" s="1"/>
  <c r="J37" i="6"/>
  <c r="P37" i="6" s="1"/>
  <c r="J38" i="6"/>
  <c r="P38" i="6" s="1"/>
  <c r="J39" i="6"/>
  <c r="P39" i="6" s="1"/>
  <c r="J40" i="6"/>
  <c r="P40" i="6" s="1"/>
  <c r="J41" i="6"/>
  <c r="P41" i="6" s="1"/>
  <c r="J42" i="6"/>
  <c r="P42" i="6" s="1"/>
  <c r="J43" i="6"/>
  <c r="P43" i="6" s="1"/>
  <c r="J44" i="6"/>
  <c r="P44" i="6" s="1"/>
  <c r="J45" i="6"/>
  <c r="P45" i="6" s="1"/>
  <c r="J46" i="6"/>
  <c r="P46" i="6" s="1"/>
  <c r="J47" i="6"/>
  <c r="P47" i="6" s="1"/>
  <c r="J48" i="6"/>
  <c r="P48" i="6" s="1"/>
  <c r="J49" i="6"/>
  <c r="P49" i="6" s="1"/>
  <c r="J50" i="6"/>
  <c r="P50" i="6" s="1"/>
  <c r="J51" i="6"/>
  <c r="P51" i="6" s="1"/>
  <c r="J52" i="6"/>
  <c r="P52" i="6" s="1"/>
  <c r="J53" i="6"/>
  <c r="P53" i="6" s="1"/>
  <c r="J54" i="6"/>
  <c r="P54" i="6" s="1"/>
  <c r="J55" i="6"/>
  <c r="P55" i="6" s="1"/>
  <c r="J56" i="6"/>
  <c r="P56" i="6" s="1"/>
  <c r="J57" i="6"/>
  <c r="P57" i="6" s="1"/>
  <c r="J58" i="6"/>
  <c r="P58" i="6" s="1"/>
  <c r="J59" i="6"/>
  <c r="P59" i="6" s="1"/>
  <c r="J60" i="6"/>
  <c r="P60" i="6" s="1"/>
  <c r="J61" i="6"/>
  <c r="P61" i="6" s="1"/>
  <c r="J62" i="6"/>
  <c r="P62" i="6" s="1"/>
  <c r="J63" i="6"/>
  <c r="P63" i="6" s="1"/>
  <c r="J64" i="6"/>
  <c r="P64" i="6" s="1"/>
  <c r="J65" i="6"/>
  <c r="P65" i="6" s="1"/>
  <c r="J66" i="6"/>
  <c r="P66" i="6" s="1"/>
  <c r="J67" i="6"/>
  <c r="P67" i="6" s="1"/>
  <c r="J68" i="6"/>
  <c r="P68" i="6" s="1"/>
  <c r="J69" i="6"/>
  <c r="P69" i="6" s="1"/>
  <c r="J70" i="6"/>
  <c r="P70" i="6" s="1"/>
  <c r="J71" i="6"/>
  <c r="P71" i="6" s="1"/>
  <c r="J72" i="6"/>
  <c r="P72" i="6" s="1"/>
  <c r="J73" i="6"/>
  <c r="P73" i="6" s="1"/>
  <c r="J74" i="6"/>
  <c r="P74" i="6" s="1"/>
  <c r="J75" i="6"/>
  <c r="P75" i="6" s="1"/>
  <c r="J76" i="6"/>
  <c r="P76" i="6" s="1"/>
  <c r="J77" i="6"/>
  <c r="P77" i="6" s="1"/>
  <c r="J78" i="6"/>
  <c r="P78" i="6" s="1"/>
  <c r="J79" i="6"/>
  <c r="P79" i="6" s="1"/>
  <c r="J80" i="6"/>
  <c r="P80" i="6" s="1"/>
  <c r="J81" i="6"/>
  <c r="P81" i="6" s="1"/>
  <c r="J82" i="6"/>
  <c r="P82" i="6" s="1"/>
  <c r="J83" i="6"/>
  <c r="P83" i="6" s="1"/>
  <c r="J84" i="6"/>
  <c r="P84" i="6" s="1"/>
  <c r="J85" i="6"/>
  <c r="P85" i="6" s="1"/>
  <c r="J86" i="6"/>
  <c r="P86" i="6" s="1"/>
  <c r="J87" i="6"/>
  <c r="P87" i="6" s="1"/>
  <c r="J88" i="6"/>
  <c r="P88" i="6" s="1"/>
  <c r="J89" i="6"/>
  <c r="P89" i="6" s="1"/>
  <c r="J90" i="6"/>
  <c r="P90" i="6" s="1"/>
  <c r="J91" i="6"/>
  <c r="P91" i="6" s="1"/>
  <c r="J92" i="6"/>
  <c r="P92" i="6" s="1"/>
  <c r="J93" i="6"/>
  <c r="P93" i="6" s="1"/>
  <c r="J94" i="6"/>
  <c r="P94" i="6" s="1"/>
  <c r="J95" i="6"/>
  <c r="P95" i="6" s="1"/>
  <c r="J96" i="6"/>
  <c r="P96" i="6" s="1"/>
  <c r="J97" i="6"/>
  <c r="P97" i="6" s="1"/>
  <c r="J98" i="6"/>
  <c r="P98" i="6" s="1"/>
  <c r="J99" i="6"/>
  <c r="P99" i="6" s="1"/>
  <c r="J100" i="6"/>
  <c r="P100" i="6" s="1"/>
  <c r="J101" i="6"/>
  <c r="P101" i="6" s="1"/>
  <c r="J102" i="6"/>
  <c r="P102" i="6" s="1"/>
  <c r="J103" i="6"/>
  <c r="P103" i="6" s="1"/>
  <c r="J104" i="6"/>
  <c r="P104" i="6" s="1"/>
  <c r="J105" i="6"/>
  <c r="P105" i="6" s="1"/>
  <c r="J106" i="6"/>
  <c r="P106" i="6" s="1"/>
  <c r="J107" i="6"/>
  <c r="P107" i="6" s="1"/>
  <c r="J108" i="6"/>
  <c r="P108" i="6" s="1"/>
  <c r="J109" i="6"/>
  <c r="P109" i="6" s="1"/>
  <c r="J110" i="6"/>
  <c r="P110" i="6" s="1"/>
  <c r="J111" i="6"/>
  <c r="P111" i="6" s="1"/>
  <c r="J112" i="6"/>
  <c r="P112" i="6" s="1"/>
  <c r="J113" i="6"/>
  <c r="P113" i="6" s="1"/>
  <c r="J114" i="6"/>
  <c r="P114" i="6" s="1"/>
  <c r="J115" i="6"/>
  <c r="P115" i="6" s="1"/>
  <c r="J116" i="6"/>
  <c r="P116" i="6" s="1"/>
  <c r="J117" i="6"/>
  <c r="P117" i="6" s="1"/>
  <c r="J118" i="6"/>
  <c r="P118" i="6" s="1"/>
  <c r="J119" i="6"/>
  <c r="P119" i="6" s="1"/>
  <c r="J120" i="6"/>
  <c r="P120" i="6" s="1"/>
  <c r="J121" i="6"/>
  <c r="P121" i="6" s="1"/>
  <c r="J122" i="6"/>
  <c r="P122" i="6" s="1"/>
  <c r="J123" i="6"/>
  <c r="P123" i="6" s="1"/>
  <c r="J124" i="6"/>
  <c r="P124" i="6" s="1"/>
  <c r="J125" i="6"/>
  <c r="P125" i="6" s="1"/>
  <c r="J126" i="6"/>
  <c r="P126" i="6" s="1"/>
  <c r="J127" i="6"/>
  <c r="P127" i="6" s="1"/>
  <c r="J128" i="6"/>
  <c r="P128" i="6" s="1"/>
  <c r="J129" i="6"/>
  <c r="P129" i="6" s="1"/>
  <c r="J130" i="6"/>
  <c r="P130" i="6" s="1"/>
  <c r="J131" i="6"/>
  <c r="P131" i="6" s="1"/>
  <c r="J132" i="6"/>
  <c r="P132" i="6" s="1"/>
  <c r="J133" i="6"/>
  <c r="P133" i="6" s="1"/>
  <c r="J134" i="6"/>
  <c r="P134" i="6" s="1"/>
  <c r="J135" i="6"/>
  <c r="P135" i="6" s="1"/>
  <c r="J136" i="6"/>
  <c r="P136" i="6" s="1"/>
  <c r="J137" i="6"/>
  <c r="P137" i="6" s="1"/>
  <c r="J138" i="6"/>
  <c r="P138" i="6" s="1"/>
  <c r="J139" i="6"/>
  <c r="P139" i="6" s="1"/>
  <c r="J140" i="6"/>
  <c r="P140" i="6" s="1"/>
  <c r="J141" i="6"/>
  <c r="P141" i="6" s="1"/>
  <c r="J142" i="6"/>
  <c r="P142" i="6" s="1"/>
  <c r="J143" i="6"/>
  <c r="P143" i="6" s="1"/>
  <c r="J144" i="6"/>
  <c r="P144" i="6" s="1"/>
  <c r="J145" i="6"/>
  <c r="P145" i="6" s="1"/>
  <c r="J146" i="6"/>
  <c r="P146" i="6" s="1"/>
  <c r="J147" i="6"/>
  <c r="P147" i="6" s="1"/>
  <c r="J148" i="6"/>
  <c r="P148" i="6" s="1"/>
  <c r="J149" i="6"/>
  <c r="P149" i="6" s="1"/>
  <c r="J150" i="6"/>
  <c r="P150" i="6" s="1"/>
  <c r="J151" i="6"/>
  <c r="P151" i="6" s="1"/>
  <c r="J152" i="6"/>
  <c r="P152" i="6" s="1"/>
  <c r="J153" i="6"/>
  <c r="P153" i="6" s="1"/>
  <c r="J154" i="6"/>
  <c r="P154" i="6" s="1"/>
  <c r="J155" i="6"/>
  <c r="P155" i="6" s="1"/>
  <c r="J156" i="6"/>
  <c r="P156" i="6" s="1"/>
  <c r="J157" i="6"/>
  <c r="P157" i="6" s="1"/>
  <c r="J158" i="6"/>
  <c r="P158" i="6" s="1"/>
  <c r="J159" i="6"/>
  <c r="P159" i="6" s="1"/>
  <c r="J160" i="6"/>
  <c r="P160" i="6" s="1"/>
  <c r="J161" i="6"/>
  <c r="P161" i="6" s="1"/>
  <c r="J162" i="6"/>
  <c r="P162" i="6" s="1"/>
  <c r="J163" i="6"/>
  <c r="P163" i="6" s="1"/>
  <c r="J164" i="6"/>
  <c r="P164" i="6" s="1"/>
  <c r="J165" i="6"/>
  <c r="P165" i="6" s="1"/>
  <c r="J166" i="6"/>
  <c r="P166" i="6" s="1"/>
  <c r="J167" i="6"/>
  <c r="P167" i="6" s="1"/>
  <c r="J168" i="6"/>
  <c r="P168" i="6" s="1"/>
  <c r="J169" i="6"/>
  <c r="P169" i="6" s="1"/>
  <c r="J170" i="6"/>
  <c r="P170" i="6" s="1"/>
  <c r="J171" i="6"/>
  <c r="P171" i="6" s="1"/>
  <c r="J172" i="6"/>
  <c r="P172" i="6" s="1"/>
  <c r="J173" i="6"/>
  <c r="P173" i="6" s="1"/>
  <c r="J174" i="6"/>
  <c r="P174" i="6" s="1"/>
  <c r="J175" i="6"/>
  <c r="P175" i="6" s="1"/>
  <c r="J176" i="6"/>
  <c r="P176" i="6" s="1"/>
  <c r="J177" i="6"/>
  <c r="P177" i="6" s="1"/>
  <c r="J178" i="6"/>
  <c r="P178" i="6" s="1"/>
  <c r="J179" i="6"/>
  <c r="P179" i="6" s="1"/>
  <c r="J180" i="6"/>
  <c r="P180" i="6" s="1"/>
  <c r="J181" i="6"/>
  <c r="P181" i="6" s="1"/>
  <c r="J182" i="6"/>
  <c r="P182" i="6" s="1"/>
  <c r="J183" i="6"/>
  <c r="P183" i="6" s="1"/>
  <c r="J184" i="6"/>
  <c r="P184" i="6" s="1"/>
  <c r="J185" i="6"/>
  <c r="P185" i="6" s="1"/>
  <c r="J186" i="6"/>
  <c r="P186" i="6" s="1"/>
  <c r="J187" i="6"/>
  <c r="P187" i="6" s="1"/>
  <c r="J188" i="6"/>
  <c r="P188" i="6" s="1"/>
  <c r="J189" i="6"/>
  <c r="P189" i="6" s="1"/>
  <c r="J190" i="6"/>
  <c r="P190" i="6" s="1"/>
  <c r="J191" i="6"/>
  <c r="P191" i="6" s="1"/>
  <c r="J192" i="6"/>
  <c r="P192" i="6" s="1"/>
  <c r="J193" i="6"/>
  <c r="P193" i="6" s="1"/>
  <c r="J194" i="6"/>
  <c r="P194" i="6" s="1"/>
  <c r="J195" i="6"/>
  <c r="P195" i="6" s="1"/>
  <c r="J196" i="6"/>
  <c r="P196" i="6" s="1"/>
  <c r="J197" i="6"/>
  <c r="P197" i="6" s="1"/>
  <c r="J198" i="6"/>
  <c r="P198" i="6" s="1"/>
  <c r="J199" i="6"/>
  <c r="P199" i="6" s="1"/>
  <c r="J200" i="6"/>
  <c r="P200" i="6" s="1"/>
  <c r="J201" i="6"/>
  <c r="P201" i="6" s="1"/>
  <c r="J202" i="6"/>
  <c r="P202" i="6" s="1"/>
  <c r="J203" i="6"/>
  <c r="P203" i="6" s="1"/>
  <c r="J204" i="6"/>
  <c r="P204" i="6" s="1"/>
  <c r="J205" i="6"/>
  <c r="P205" i="6" s="1"/>
  <c r="J206" i="6"/>
  <c r="P206" i="6" s="1"/>
  <c r="J207" i="6"/>
  <c r="P207" i="6" s="1"/>
  <c r="J208" i="6"/>
  <c r="P208" i="6" s="1"/>
  <c r="J209" i="6"/>
  <c r="P209" i="6" s="1"/>
  <c r="J210" i="6"/>
  <c r="P210" i="6" s="1"/>
  <c r="J211" i="6"/>
  <c r="P211" i="6" s="1"/>
  <c r="J212" i="6"/>
  <c r="P212" i="6" s="1"/>
  <c r="J213" i="6"/>
  <c r="P213" i="6" s="1"/>
  <c r="J214" i="6"/>
  <c r="P214" i="6" s="1"/>
  <c r="J215" i="6"/>
  <c r="P215" i="6" s="1"/>
  <c r="J216" i="6"/>
  <c r="P216" i="6" s="1"/>
  <c r="J217" i="6"/>
  <c r="P217" i="6" s="1"/>
  <c r="J218" i="6"/>
  <c r="P218" i="6" s="1"/>
  <c r="J219" i="6"/>
  <c r="P219" i="6" s="1"/>
  <c r="J220" i="6"/>
  <c r="P220" i="6" s="1"/>
  <c r="J221" i="6"/>
  <c r="P221" i="6" s="1"/>
  <c r="J222" i="6"/>
  <c r="P222" i="6" s="1"/>
  <c r="J223" i="6"/>
  <c r="P223" i="6" s="1"/>
  <c r="J224" i="6"/>
  <c r="P224" i="6" s="1"/>
  <c r="J225" i="6"/>
  <c r="P225" i="6" s="1"/>
  <c r="J226" i="6"/>
  <c r="P226" i="6" s="1"/>
  <c r="J227" i="6"/>
  <c r="P227" i="6" s="1"/>
  <c r="J228" i="6"/>
  <c r="P228" i="6" s="1"/>
  <c r="J229" i="6"/>
  <c r="P229" i="6" s="1"/>
  <c r="J230" i="6"/>
  <c r="P230" i="6" s="1"/>
  <c r="J231" i="6"/>
  <c r="P231" i="6" s="1"/>
  <c r="J232" i="6"/>
  <c r="P232" i="6" s="1"/>
  <c r="J233" i="6"/>
  <c r="P233" i="6" s="1"/>
  <c r="J234" i="6"/>
  <c r="P234" i="6" s="1"/>
  <c r="J235" i="6"/>
  <c r="P235" i="6" s="1"/>
  <c r="J236" i="6"/>
  <c r="P236" i="6" s="1"/>
  <c r="J237" i="6"/>
  <c r="P237" i="6" s="1"/>
  <c r="J238" i="6"/>
  <c r="P238" i="6" s="1"/>
  <c r="J239" i="6"/>
  <c r="P239" i="6" s="1"/>
  <c r="J240" i="6"/>
  <c r="P240" i="6" s="1"/>
  <c r="J241" i="6"/>
  <c r="P241" i="6" s="1"/>
  <c r="J242" i="6"/>
  <c r="P242" i="6" s="1"/>
  <c r="J243" i="6"/>
  <c r="P243" i="6" s="1"/>
  <c r="J244" i="6"/>
  <c r="P244" i="6" s="1"/>
  <c r="J245" i="6"/>
  <c r="P245" i="6" s="1"/>
  <c r="J246" i="6"/>
  <c r="P246" i="6" s="1"/>
  <c r="J247" i="6"/>
  <c r="P247" i="6" s="1"/>
  <c r="J248" i="6"/>
  <c r="P248" i="6" s="1"/>
  <c r="J249" i="6"/>
  <c r="P249" i="6" s="1"/>
  <c r="J250" i="6"/>
  <c r="P250" i="6" s="1"/>
  <c r="J251" i="6"/>
  <c r="P251" i="6" s="1"/>
  <c r="J252" i="6"/>
  <c r="P252" i="6" s="1"/>
  <c r="J253" i="6"/>
  <c r="P253" i="6" s="1"/>
  <c r="J254" i="6"/>
  <c r="P254" i="6" s="1"/>
  <c r="J255" i="6"/>
  <c r="P255" i="6" s="1"/>
  <c r="J256" i="6"/>
  <c r="P256" i="6" s="1"/>
  <c r="J257" i="6"/>
  <c r="P257" i="6" s="1"/>
  <c r="J258" i="6"/>
  <c r="P258" i="6" s="1"/>
  <c r="J259" i="6"/>
  <c r="P259" i="6" s="1"/>
  <c r="J260" i="6"/>
  <c r="P260" i="6" s="1"/>
  <c r="J261" i="6"/>
  <c r="P261" i="6" s="1"/>
  <c r="J262" i="6"/>
  <c r="P262" i="6" s="1"/>
  <c r="J263" i="6"/>
  <c r="P263" i="6" s="1"/>
  <c r="J264" i="6"/>
  <c r="P264" i="6" s="1"/>
  <c r="J265" i="6"/>
  <c r="P265" i="6" s="1"/>
  <c r="J266" i="6"/>
  <c r="P266" i="6" s="1"/>
  <c r="J267" i="6"/>
  <c r="P267" i="6" s="1"/>
  <c r="J268" i="6"/>
  <c r="P268" i="6" s="1"/>
  <c r="J269" i="6"/>
  <c r="P269" i="6" s="1"/>
  <c r="J270" i="6"/>
  <c r="P270" i="6" s="1"/>
  <c r="J271" i="6"/>
  <c r="P271" i="6" s="1"/>
  <c r="J272" i="6"/>
  <c r="P272" i="6" s="1"/>
  <c r="J273" i="6"/>
  <c r="P273" i="6" s="1"/>
  <c r="J274" i="6"/>
  <c r="P274" i="6" s="1"/>
  <c r="J275" i="6"/>
  <c r="P275" i="6" s="1"/>
  <c r="J276" i="6"/>
  <c r="P276" i="6" s="1"/>
  <c r="J277" i="6"/>
  <c r="P277" i="6" s="1"/>
  <c r="J278" i="6"/>
  <c r="P278" i="6" s="1"/>
  <c r="J279" i="6"/>
  <c r="P279" i="6" s="1"/>
  <c r="J280" i="6"/>
  <c r="P280" i="6" s="1"/>
  <c r="J281" i="6"/>
  <c r="P281" i="6" s="1"/>
  <c r="J282" i="6"/>
  <c r="P282" i="6" s="1"/>
  <c r="J283" i="6"/>
  <c r="P283" i="6" s="1"/>
  <c r="J284" i="6"/>
  <c r="P284" i="6" s="1"/>
  <c r="J285" i="6"/>
  <c r="P285" i="6" s="1"/>
  <c r="J286" i="6"/>
  <c r="P286" i="6" s="1"/>
  <c r="J287" i="6"/>
  <c r="P287" i="6" s="1"/>
  <c r="J288" i="6"/>
  <c r="P288" i="6" s="1"/>
  <c r="J289" i="6"/>
  <c r="P289" i="6" s="1"/>
  <c r="J290" i="6"/>
  <c r="P290" i="6" s="1"/>
  <c r="J291" i="6"/>
  <c r="P291" i="6" s="1"/>
  <c r="J292" i="6"/>
  <c r="P292" i="6" s="1"/>
  <c r="J293" i="6"/>
  <c r="P293" i="6" s="1"/>
  <c r="J294" i="6"/>
  <c r="P294" i="6" s="1"/>
  <c r="J295" i="6"/>
  <c r="P295" i="6" s="1"/>
  <c r="J296" i="6"/>
  <c r="P296" i="6" s="1"/>
  <c r="J297" i="6"/>
  <c r="P297" i="6" s="1"/>
  <c r="J298" i="6"/>
  <c r="P298" i="6" s="1"/>
  <c r="J299" i="6"/>
  <c r="P299" i="6" s="1"/>
  <c r="J300" i="6"/>
  <c r="P300" i="6" s="1"/>
  <c r="J301" i="6"/>
  <c r="P301" i="6" s="1"/>
  <c r="J302" i="6"/>
  <c r="P302" i="6" s="1"/>
  <c r="J303" i="6"/>
  <c r="P303" i="6" s="1"/>
  <c r="J304" i="6"/>
  <c r="P304" i="6" s="1"/>
  <c r="J305" i="6"/>
  <c r="P305" i="6" s="1"/>
  <c r="J306" i="6"/>
  <c r="P306" i="6" s="1"/>
  <c r="J307" i="6"/>
  <c r="P307" i="6" s="1"/>
  <c r="J308" i="6"/>
  <c r="P308" i="6" s="1"/>
  <c r="J309" i="6"/>
  <c r="P309" i="6" s="1"/>
  <c r="J310" i="6"/>
  <c r="P310" i="6" s="1"/>
  <c r="J311" i="6"/>
  <c r="P311" i="6" s="1"/>
  <c r="J312" i="6"/>
  <c r="P312" i="6" s="1"/>
  <c r="J313" i="6"/>
  <c r="P313" i="6" s="1"/>
  <c r="J314" i="6"/>
  <c r="P314" i="6" s="1"/>
  <c r="J315" i="6"/>
  <c r="P315" i="6" s="1"/>
  <c r="J316" i="6"/>
  <c r="P316" i="6" s="1"/>
  <c r="J317" i="6"/>
  <c r="P317" i="6" s="1"/>
  <c r="J318" i="6"/>
  <c r="P318" i="6" s="1"/>
  <c r="J319" i="6"/>
  <c r="P319" i="6" s="1"/>
  <c r="J320" i="6"/>
  <c r="P320" i="6" s="1"/>
  <c r="J321" i="6"/>
  <c r="P321" i="6" s="1"/>
  <c r="J322" i="6"/>
  <c r="P322" i="6" s="1"/>
  <c r="J323" i="6"/>
  <c r="P323" i="6" s="1"/>
  <c r="J324" i="6"/>
  <c r="P324" i="6" s="1"/>
  <c r="J325" i="6"/>
  <c r="P325" i="6" s="1"/>
  <c r="J326" i="6"/>
  <c r="P326" i="6" s="1"/>
  <c r="J327" i="6"/>
  <c r="P327" i="6" s="1"/>
  <c r="J328" i="6"/>
  <c r="P328" i="6" s="1"/>
  <c r="J329" i="6"/>
  <c r="P329" i="6" s="1"/>
  <c r="J330" i="6"/>
  <c r="P330" i="6" s="1"/>
  <c r="J331" i="6"/>
  <c r="P331" i="6" s="1"/>
  <c r="J332" i="6"/>
  <c r="P332" i="6" s="1"/>
  <c r="J333" i="6"/>
  <c r="P333" i="6" s="1"/>
  <c r="J334" i="6"/>
  <c r="P334" i="6" s="1"/>
  <c r="J335" i="6"/>
  <c r="P335" i="6" s="1"/>
  <c r="J336" i="6"/>
  <c r="P336" i="6" s="1"/>
  <c r="J337" i="6"/>
  <c r="P337" i="6" s="1"/>
  <c r="J338" i="6"/>
  <c r="P338" i="6" s="1"/>
  <c r="J339" i="6"/>
  <c r="P339" i="6" s="1"/>
  <c r="J340" i="6"/>
  <c r="P340" i="6" s="1"/>
  <c r="J341" i="6"/>
  <c r="P341" i="6" s="1"/>
  <c r="J342" i="6"/>
  <c r="P342" i="6" s="1"/>
  <c r="J343" i="6"/>
  <c r="P343" i="6" s="1"/>
  <c r="J344" i="6"/>
  <c r="P344" i="6" s="1"/>
  <c r="J345" i="6"/>
  <c r="P345" i="6" s="1"/>
  <c r="J346" i="6"/>
  <c r="P346" i="6" s="1"/>
  <c r="J347" i="6"/>
  <c r="P347" i="6" s="1"/>
  <c r="J348" i="6"/>
  <c r="P348" i="6" s="1"/>
  <c r="J349" i="6"/>
  <c r="P349" i="6" s="1"/>
  <c r="J350" i="6"/>
  <c r="P350" i="6" s="1"/>
  <c r="J351" i="6"/>
  <c r="P351" i="6" s="1"/>
  <c r="J352" i="6"/>
  <c r="P352" i="6" s="1"/>
  <c r="J353" i="6"/>
  <c r="P353" i="6" s="1"/>
  <c r="J354" i="6"/>
  <c r="P354" i="6" s="1"/>
  <c r="J355" i="6"/>
  <c r="P355" i="6" s="1"/>
  <c r="J356" i="6"/>
  <c r="P356" i="6" s="1"/>
  <c r="J357" i="6"/>
  <c r="P357" i="6" s="1"/>
  <c r="J358" i="6"/>
  <c r="P358" i="6" s="1"/>
  <c r="J359" i="6"/>
  <c r="P359" i="6" s="1"/>
  <c r="J360" i="6"/>
  <c r="P360" i="6" s="1"/>
  <c r="J361" i="6"/>
  <c r="P361" i="6" s="1"/>
  <c r="J362" i="6"/>
  <c r="P362" i="6" s="1"/>
  <c r="J363" i="6"/>
  <c r="P363" i="6" s="1"/>
  <c r="J364" i="6"/>
  <c r="P364" i="6" s="1"/>
  <c r="J365" i="6"/>
  <c r="P365" i="6" s="1"/>
  <c r="J366" i="6"/>
  <c r="P366" i="6" s="1"/>
  <c r="J367" i="6"/>
  <c r="P367" i="6" s="1"/>
  <c r="J368" i="6"/>
  <c r="P368" i="6" s="1"/>
  <c r="J369" i="6"/>
  <c r="P369" i="6" s="1"/>
  <c r="J370" i="6"/>
  <c r="P370" i="6" s="1"/>
  <c r="J371" i="6"/>
  <c r="P371" i="6" s="1"/>
  <c r="J372" i="6"/>
  <c r="P372" i="6" s="1"/>
  <c r="J373" i="6"/>
  <c r="P373" i="6" s="1"/>
  <c r="J374" i="6"/>
  <c r="P374" i="6" s="1"/>
  <c r="J375" i="6"/>
  <c r="P375" i="6" s="1"/>
  <c r="J376" i="6"/>
  <c r="P376" i="6" s="1"/>
  <c r="J377" i="6"/>
  <c r="P377" i="6" s="1"/>
  <c r="J378" i="6"/>
  <c r="P378" i="6" s="1"/>
  <c r="J379" i="6"/>
  <c r="P379" i="6" s="1"/>
  <c r="J380" i="6"/>
  <c r="P380" i="6" s="1"/>
  <c r="J381" i="6"/>
  <c r="P381" i="6" s="1"/>
  <c r="J382" i="6"/>
  <c r="P382" i="6" s="1"/>
  <c r="J383" i="6"/>
  <c r="P383" i="6" s="1"/>
  <c r="J384" i="6"/>
  <c r="P384" i="6" s="1"/>
  <c r="J385" i="6"/>
  <c r="P385" i="6" s="1"/>
  <c r="J386" i="6"/>
  <c r="P386" i="6" s="1"/>
  <c r="J387" i="6"/>
  <c r="P387" i="6" s="1"/>
  <c r="J388" i="6"/>
  <c r="P388" i="6" s="1"/>
  <c r="J389" i="6"/>
  <c r="P389" i="6" s="1"/>
  <c r="J390" i="6"/>
  <c r="P390" i="6" s="1"/>
  <c r="J391" i="6"/>
  <c r="P391" i="6" s="1"/>
  <c r="J392" i="6"/>
  <c r="P392" i="6" s="1"/>
  <c r="J393" i="6"/>
  <c r="P393" i="6" s="1"/>
  <c r="J394" i="6"/>
  <c r="P394" i="6" s="1"/>
  <c r="J395" i="6"/>
  <c r="P395" i="6" s="1"/>
  <c r="J396" i="6"/>
  <c r="P396" i="6" s="1"/>
  <c r="J397" i="6"/>
  <c r="P397" i="6" s="1"/>
  <c r="J398" i="6"/>
  <c r="P398" i="6" s="1"/>
  <c r="J399" i="6"/>
  <c r="P399" i="6" s="1"/>
  <c r="J400" i="6"/>
  <c r="P400" i="6" s="1"/>
  <c r="J401" i="6"/>
  <c r="P401" i="6" s="1"/>
  <c r="J402" i="6"/>
  <c r="P402" i="6" s="1"/>
  <c r="J403" i="6"/>
  <c r="P403" i="6" s="1"/>
  <c r="J404" i="6"/>
  <c r="P404" i="6" s="1"/>
  <c r="J405" i="6"/>
  <c r="P405" i="6" s="1"/>
  <c r="J406" i="6"/>
  <c r="P406" i="6" s="1"/>
  <c r="J407" i="6"/>
  <c r="P407" i="6" s="1"/>
  <c r="J408" i="6"/>
  <c r="P408" i="6" s="1"/>
  <c r="J409" i="6"/>
  <c r="P409" i="6" s="1"/>
  <c r="J410" i="6"/>
  <c r="P410" i="6" s="1"/>
  <c r="J411" i="6"/>
  <c r="P411" i="6" s="1"/>
  <c r="J412" i="6"/>
  <c r="P412" i="6" s="1"/>
  <c r="J413" i="6"/>
  <c r="P413" i="6" s="1"/>
  <c r="J414" i="6"/>
  <c r="P414" i="6" s="1"/>
  <c r="J415" i="6"/>
  <c r="P415" i="6" s="1"/>
  <c r="J416" i="6"/>
  <c r="P416" i="6" s="1"/>
  <c r="J417" i="6"/>
  <c r="P417" i="6" s="1"/>
  <c r="J418" i="6"/>
  <c r="P418" i="6" s="1"/>
  <c r="J419" i="6"/>
  <c r="P419" i="6" s="1"/>
  <c r="J420" i="6"/>
  <c r="P420" i="6" s="1"/>
  <c r="J421" i="6"/>
  <c r="P421" i="6" s="1"/>
  <c r="J422" i="6"/>
  <c r="P422" i="6" s="1"/>
  <c r="J423" i="6"/>
  <c r="P423" i="6" s="1"/>
  <c r="J424" i="6"/>
  <c r="P424" i="6" s="1"/>
  <c r="J425" i="6"/>
  <c r="P425" i="6" s="1"/>
  <c r="J426" i="6"/>
  <c r="P426" i="6" s="1"/>
  <c r="J427" i="6"/>
  <c r="P427" i="6" s="1"/>
  <c r="J428" i="6"/>
  <c r="P428" i="6" s="1"/>
  <c r="J429" i="6"/>
  <c r="P429" i="6" s="1"/>
  <c r="J430" i="6"/>
  <c r="P430" i="6" s="1"/>
  <c r="J431" i="6"/>
  <c r="P431" i="6" s="1"/>
  <c r="J432" i="6"/>
  <c r="P432" i="6" s="1"/>
  <c r="J433" i="6"/>
  <c r="P433" i="6" s="1"/>
  <c r="J434" i="6"/>
  <c r="P434" i="6" s="1"/>
  <c r="J435" i="6"/>
  <c r="P435" i="6" s="1"/>
  <c r="J436" i="6"/>
  <c r="P436" i="6" s="1"/>
  <c r="J437" i="6"/>
  <c r="P437" i="6" s="1"/>
  <c r="J438" i="6"/>
  <c r="P438" i="6" s="1"/>
  <c r="J439" i="6"/>
  <c r="P439" i="6" s="1"/>
  <c r="J440" i="6"/>
  <c r="P440" i="6" s="1"/>
  <c r="J441" i="6"/>
  <c r="P441" i="6" s="1"/>
  <c r="J442" i="6"/>
  <c r="P442" i="6" s="1"/>
  <c r="J443" i="6"/>
  <c r="P443" i="6" s="1"/>
  <c r="J444" i="6"/>
  <c r="P444" i="6" s="1"/>
  <c r="J445" i="6"/>
  <c r="P445" i="6" s="1"/>
  <c r="J446" i="6"/>
  <c r="P446" i="6" s="1"/>
  <c r="J447" i="6"/>
  <c r="P447" i="6" s="1"/>
  <c r="J448" i="6"/>
  <c r="P448" i="6" s="1"/>
  <c r="J449" i="6"/>
  <c r="P449" i="6" s="1"/>
  <c r="J450" i="6"/>
  <c r="P450" i="6" s="1"/>
  <c r="J451" i="6"/>
  <c r="P451" i="6" s="1"/>
  <c r="J452" i="6"/>
  <c r="P452" i="6" s="1"/>
  <c r="J453" i="6"/>
  <c r="P453" i="6" s="1"/>
  <c r="J454" i="6"/>
  <c r="P454" i="6" s="1"/>
  <c r="J455" i="6"/>
  <c r="P455" i="6" s="1"/>
  <c r="J456" i="6"/>
  <c r="P456" i="6" s="1"/>
  <c r="J457" i="6"/>
  <c r="P457" i="6" s="1"/>
  <c r="J458" i="6"/>
  <c r="P458" i="6" s="1"/>
  <c r="J459" i="6"/>
  <c r="P459" i="6" s="1"/>
  <c r="J460" i="6"/>
  <c r="P460" i="6" s="1"/>
  <c r="J461" i="6"/>
  <c r="P461" i="6" s="1"/>
  <c r="J462" i="6"/>
  <c r="P462" i="6" s="1"/>
  <c r="J463" i="6"/>
  <c r="P463" i="6" s="1"/>
  <c r="J464" i="6"/>
  <c r="P464" i="6" s="1"/>
  <c r="J465" i="6"/>
  <c r="P465" i="6" s="1"/>
  <c r="J466" i="6"/>
  <c r="P466" i="6" s="1"/>
  <c r="J467" i="6"/>
  <c r="P467" i="6" s="1"/>
  <c r="J468" i="6"/>
  <c r="P468" i="6" s="1"/>
  <c r="J469" i="6"/>
  <c r="P469" i="6" s="1"/>
  <c r="J470" i="6"/>
  <c r="P470" i="6" s="1"/>
  <c r="J471" i="6"/>
  <c r="P471" i="6" s="1"/>
  <c r="J472" i="6"/>
  <c r="P472" i="6" s="1"/>
  <c r="J473" i="6"/>
  <c r="P473" i="6" s="1"/>
  <c r="J474" i="6"/>
  <c r="P474" i="6" s="1"/>
  <c r="J475" i="6"/>
  <c r="P475" i="6" s="1"/>
  <c r="J476" i="6"/>
  <c r="P476" i="6" s="1"/>
  <c r="J477" i="6"/>
  <c r="P477" i="6" s="1"/>
  <c r="J478" i="6"/>
  <c r="P478" i="6" s="1"/>
  <c r="J479" i="6"/>
  <c r="P479" i="6" s="1"/>
  <c r="J480" i="6"/>
  <c r="P480" i="6" s="1"/>
  <c r="J481" i="6"/>
  <c r="P481" i="6" s="1"/>
  <c r="J482" i="6"/>
  <c r="P482" i="6" s="1"/>
  <c r="J483" i="6"/>
  <c r="P483" i="6" s="1"/>
  <c r="J484" i="6"/>
  <c r="P484" i="6" s="1"/>
  <c r="J485" i="6"/>
  <c r="P485" i="6" s="1"/>
  <c r="J486" i="6"/>
  <c r="P486" i="6" s="1"/>
  <c r="J487" i="6"/>
  <c r="P487" i="6" s="1"/>
  <c r="J488" i="6"/>
  <c r="P488" i="6" s="1"/>
  <c r="J489" i="6"/>
  <c r="P489" i="6" s="1"/>
  <c r="J490" i="6"/>
  <c r="P490" i="6" s="1"/>
  <c r="J491" i="6"/>
  <c r="P491" i="6" s="1"/>
  <c r="J492" i="6"/>
  <c r="P492" i="6" s="1"/>
  <c r="J493" i="6"/>
  <c r="P493" i="6" s="1"/>
  <c r="J494" i="6"/>
  <c r="P494" i="6" s="1"/>
  <c r="J495" i="6"/>
  <c r="P495" i="6" s="1"/>
  <c r="J496" i="6"/>
  <c r="P496" i="6" s="1"/>
  <c r="J497" i="6"/>
  <c r="P497" i="6" s="1"/>
  <c r="J498" i="6"/>
  <c r="P498" i="6" s="1"/>
  <c r="J499" i="6"/>
  <c r="P499" i="6" s="1"/>
  <c r="J500" i="6"/>
  <c r="P500" i="6" s="1"/>
  <c r="J501" i="6"/>
  <c r="P501" i="6" s="1"/>
  <c r="J502" i="6"/>
  <c r="P502" i="6" s="1"/>
  <c r="J503" i="6"/>
  <c r="P503" i="6" s="1"/>
  <c r="J504" i="6"/>
  <c r="P504" i="6" s="1"/>
  <c r="J505" i="6"/>
  <c r="P505" i="6" s="1"/>
  <c r="J506" i="6"/>
  <c r="P506" i="6" s="1"/>
  <c r="J507" i="6"/>
  <c r="P507" i="6" s="1"/>
  <c r="J508" i="6"/>
  <c r="P508" i="6" s="1"/>
  <c r="J509" i="6"/>
  <c r="P509" i="6" s="1"/>
  <c r="J510" i="6"/>
  <c r="P510" i="6" s="1"/>
  <c r="J511" i="6"/>
  <c r="P511" i="6" s="1"/>
  <c r="J512" i="6"/>
  <c r="P512" i="6" s="1"/>
  <c r="J513" i="6"/>
  <c r="P513" i="6" s="1"/>
  <c r="J514" i="6"/>
  <c r="P514" i="6" s="1"/>
  <c r="J515" i="6"/>
  <c r="P515" i="6" s="1"/>
  <c r="J516" i="6"/>
  <c r="P516" i="6" s="1"/>
  <c r="J517" i="6"/>
  <c r="P517" i="6" s="1"/>
  <c r="J518" i="6"/>
  <c r="P518" i="6" s="1"/>
  <c r="J519" i="6"/>
  <c r="P519" i="6" s="1"/>
  <c r="J520" i="6"/>
  <c r="P520" i="6" s="1"/>
  <c r="J521" i="6"/>
  <c r="P521" i="6" s="1"/>
  <c r="J522" i="6"/>
  <c r="P522" i="6" s="1"/>
  <c r="J523" i="6"/>
  <c r="P523" i="6" s="1"/>
  <c r="J524" i="6"/>
  <c r="P524" i="6" s="1"/>
  <c r="J525" i="6"/>
  <c r="P525" i="6" s="1"/>
  <c r="J526" i="6"/>
  <c r="P526" i="6" s="1"/>
  <c r="J527" i="6"/>
  <c r="P527" i="6" s="1"/>
  <c r="J528" i="6"/>
  <c r="P528" i="6" s="1"/>
  <c r="J529" i="6"/>
  <c r="P529" i="6" s="1"/>
  <c r="J530" i="6"/>
  <c r="P530" i="6" s="1"/>
  <c r="J531" i="6"/>
  <c r="P531" i="6" s="1"/>
  <c r="J532" i="6"/>
  <c r="P532" i="6" s="1"/>
  <c r="J533" i="6"/>
  <c r="P533" i="6" s="1"/>
  <c r="J534" i="6"/>
  <c r="P534" i="6" s="1"/>
  <c r="J535" i="6"/>
  <c r="P535" i="6" s="1"/>
  <c r="J536" i="6"/>
  <c r="P536" i="6" s="1"/>
  <c r="J537" i="6"/>
  <c r="P537" i="6" s="1"/>
  <c r="J538" i="6"/>
  <c r="P538" i="6" s="1"/>
  <c r="J539" i="6"/>
  <c r="P539" i="6" s="1"/>
  <c r="J540" i="6"/>
  <c r="P540" i="6" s="1"/>
  <c r="J541" i="6"/>
  <c r="P541" i="6" s="1"/>
  <c r="J542" i="6"/>
  <c r="P542" i="6" s="1"/>
  <c r="J543" i="6"/>
  <c r="P543" i="6" s="1"/>
  <c r="J544" i="6"/>
  <c r="P544" i="6" s="1"/>
  <c r="J545" i="6"/>
  <c r="P545" i="6" s="1"/>
  <c r="J546" i="6"/>
  <c r="P546" i="6" s="1"/>
  <c r="J547" i="6"/>
  <c r="P547" i="6" s="1"/>
  <c r="J548" i="6"/>
  <c r="P548" i="6" s="1"/>
  <c r="J549" i="6"/>
  <c r="P549" i="6" s="1"/>
  <c r="J550" i="6"/>
  <c r="P550" i="6" s="1"/>
  <c r="J551" i="6"/>
  <c r="P551" i="6" s="1"/>
  <c r="J552" i="6"/>
  <c r="P552" i="6" s="1"/>
  <c r="J553" i="6"/>
  <c r="P553" i="6" s="1"/>
  <c r="J554" i="6"/>
  <c r="P554" i="6" s="1"/>
  <c r="J555" i="6"/>
  <c r="P555" i="6" s="1"/>
  <c r="J556" i="6"/>
  <c r="P556" i="6" s="1"/>
  <c r="J557" i="6"/>
  <c r="P557" i="6" s="1"/>
  <c r="J558" i="6"/>
  <c r="P558" i="6" s="1"/>
  <c r="J559" i="6"/>
  <c r="P559" i="6" s="1"/>
  <c r="J560" i="6"/>
  <c r="P560" i="6" s="1"/>
  <c r="J561" i="6"/>
  <c r="P561" i="6" s="1"/>
  <c r="J562" i="6"/>
  <c r="P562" i="6" s="1"/>
  <c r="J563" i="6"/>
  <c r="P563" i="6" s="1"/>
  <c r="J564" i="6"/>
  <c r="P564" i="6" s="1"/>
  <c r="J565" i="6"/>
  <c r="P565" i="6" s="1"/>
  <c r="J566" i="6"/>
  <c r="P566" i="6" s="1"/>
  <c r="J567" i="6"/>
  <c r="P567" i="6" s="1"/>
  <c r="J568" i="6"/>
  <c r="P568" i="6" s="1"/>
  <c r="J569" i="6"/>
  <c r="P569" i="6" s="1"/>
  <c r="J570" i="6"/>
  <c r="P570" i="6" s="1"/>
  <c r="J571" i="6"/>
  <c r="P571" i="6" s="1"/>
  <c r="J572" i="6"/>
  <c r="P572" i="6" s="1"/>
  <c r="J573" i="6"/>
  <c r="P573" i="6" s="1"/>
  <c r="J574" i="6"/>
  <c r="P574" i="6" s="1"/>
  <c r="J575" i="6"/>
  <c r="P575" i="6" s="1"/>
  <c r="J576" i="6"/>
  <c r="P576" i="6" s="1"/>
  <c r="J577" i="6"/>
  <c r="P577" i="6" s="1"/>
  <c r="J578" i="6"/>
  <c r="P578" i="6" s="1"/>
  <c r="J579" i="6"/>
  <c r="P579" i="6" s="1"/>
  <c r="J580" i="6"/>
  <c r="P580" i="6" s="1"/>
  <c r="J581" i="6"/>
  <c r="P581" i="6" s="1"/>
  <c r="J582" i="6"/>
  <c r="P582" i="6" s="1"/>
  <c r="J583" i="6"/>
  <c r="P583" i="6" s="1"/>
  <c r="J584" i="6"/>
  <c r="P584" i="6" s="1"/>
  <c r="J585" i="6"/>
  <c r="P585" i="6" s="1"/>
  <c r="J586" i="6"/>
  <c r="P586" i="6" s="1"/>
  <c r="J587" i="6"/>
  <c r="P587" i="6" s="1"/>
  <c r="J588" i="6"/>
  <c r="P588" i="6" s="1"/>
  <c r="J589" i="6"/>
  <c r="P589" i="6" s="1"/>
  <c r="J590" i="6"/>
  <c r="P590" i="6" s="1"/>
  <c r="J591" i="6"/>
  <c r="P591" i="6" s="1"/>
  <c r="J592" i="6"/>
  <c r="P592" i="6" s="1"/>
  <c r="J593" i="6"/>
  <c r="P593" i="6" s="1"/>
  <c r="J594" i="6"/>
  <c r="P594" i="6" s="1"/>
  <c r="J595" i="6"/>
  <c r="P595" i="6" s="1"/>
  <c r="J596" i="6"/>
  <c r="P596" i="6" s="1"/>
  <c r="J597" i="6"/>
  <c r="P597" i="6" s="1"/>
  <c r="J598" i="6"/>
  <c r="P598" i="6" s="1"/>
  <c r="J599" i="6"/>
  <c r="P599" i="6" s="1"/>
  <c r="J600" i="6"/>
  <c r="P600" i="6" s="1"/>
  <c r="J601" i="6"/>
  <c r="P601" i="6" s="1"/>
  <c r="J602" i="6"/>
  <c r="P602" i="6" s="1"/>
  <c r="J603" i="6"/>
  <c r="P603" i="6" s="1"/>
  <c r="J604" i="6"/>
  <c r="P604" i="6" s="1"/>
  <c r="J605" i="6"/>
  <c r="P605" i="6" s="1"/>
  <c r="J606" i="6"/>
  <c r="P606" i="6" s="1"/>
  <c r="J607" i="6"/>
  <c r="P607" i="6" s="1"/>
  <c r="J608" i="6"/>
  <c r="P608" i="6" s="1"/>
  <c r="J609" i="6"/>
  <c r="P609" i="6" s="1"/>
  <c r="J610" i="6"/>
  <c r="P610" i="6" s="1"/>
  <c r="J611" i="6"/>
  <c r="P611" i="6" s="1"/>
  <c r="J612" i="6"/>
  <c r="P612" i="6" s="1"/>
  <c r="J613" i="6"/>
  <c r="P613" i="6" s="1"/>
  <c r="J614" i="6"/>
  <c r="P614" i="6" s="1"/>
  <c r="J615" i="6"/>
  <c r="P615" i="6" s="1"/>
  <c r="J616" i="6"/>
  <c r="P616" i="6" s="1"/>
  <c r="J617" i="6"/>
  <c r="P617" i="6" s="1"/>
  <c r="J618" i="6"/>
  <c r="P618" i="6" s="1"/>
  <c r="J619" i="6"/>
  <c r="P619" i="6" s="1"/>
  <c r="J620" i="6"/>
  <c r="P620" i="6" s="1"/>
  <c r="J621" i="6"/>
  <c r="P621" i="6" s="1"/>
  <c r="J622" i="6"/>
  <c r="P622" i="6" s="1"/>
  <c r="J623" i="6"/>
  <c r="P623" i="6" s="1"/>
  <c r="J624" i="6"/>
  <c r="P624" i="6" s="1"/>
  <c r="J625" i="6"/>
  <c r="P625" i="6" s="1"/>
  <c r="J626" i="6"/>
  <c r="P626" i="6" s="1"/>
  <c r="J627" i="6"/>
  <c r="P627" i="6" s="1"/>
  <c r="J628" i="6"/>
  <c r="P628" i="6" s="1"/>
  <c r="J629" i="6"/>
  <c r="P629" i="6" s="1"/>
  <c r="J630" i="6"/>
  <c r="P630" i="6" s="1"/>
  <c r="J631" i="6"/>
  <c r="P631" i="6" s="1"/>
  <c r="J632" i="6"/>
  <c r="P632" i="6" s="1"/>
  <c r="J633" i="6"/>
  <c r="P633" i="6" s="1"/>
  <c r="J634" i="6"/>
  <c r="P634" i="6" s="1"/>
  <c r="J635" i="6"/>
  <c r="P635" i="6" s="1"/>
  <c r="J636" i="6"/>
  <c r="P636" i="6" s="1"/>
  <c r="J637" i="6"/>
  <c r="P637" i="6" s="1"/>
  <c r="J638" i="6"/>
  <c r="P638" i="6" s="1"/>
  <c r="J639" i="6"/>
  <c r="P639" i="6" s="1"/>
  <c r="J640" i="6"/>
  <c r="P640" i="6" s="1"/>
  <c r="J641" i="6"/>
  <c r="P641" i="6" s="1"/>
  <c r="J642" i="6"/>
  <c r="P642" i="6" s="1"/>
  <c r="J643" i="6"/>
  <c r="P643" i="6" s="1"/>
  <c r="J644" i="6"/>
  <c r="P644" i="6" s="1"/>
  <c r="J645" i="6"/>
  <c r="P645" i="6" s="1"/>
  <c r="J646" i="6"/>
  <c r="P646" i="6" s="1"/>
  <c r="J647" i="6"/>
  <c r="P647" i="6" s="1"/>
  <c r="J648" i="6"/>
  <c r="P648" i="6" s="1"/>
  <c r="J649" i="6"/>
  <c r="P649" i="6" s="1"/>
  <c r="J650" i="6"/>
  <c r="P650" i="6" s="1"/>
  <c r="J651" i="6"/>
  <c r="P651" i="6" s="1"/>
  <c r="J652" i="6"/>
  <c r="P652" i="6" s="1"/>
  <c r="J653" i="6"/>
  <c r="P653" i="6" s="1"/>
  <c r="J654" i="6"/>
  <c r="P654" i="6" s="1"/>
  <c r="J655" i="6"/>
  <c r="P655" i="6" s="1"/>
  <c r="J656" i="6"/>
  <c r="P656" i="6" s="1"/>
  <c r="J657" i="6"/>
  <c r="P657" i="6" s="1"/>
  <c r="J658" i="6"/>
  <c r="P658" i="6" s="1"/>
  <c r="J659" i="6"/>
  <c r="P659" i="6" s="1"/>
  <c r="J660" i="6"/>
  <c r="P660" i="6" s="1"/>
  <c r="J661" i="6"/>
  <c r="P661" i="6" s="1"/>
  <c r="J662" i="6"/>
  <c r="P662" i="6" s="1"/>
  <c r="J663" i="6"/>
  <c r="P663" i="6" s="1"/>
  <c r="J664" i="6"/>
  <c r="P664" i="6" s="1"/>
  <c r="J665" i="6"/>
  <c r="P665" i="6" s="1"/>
  <c r="J666" i="6"/>
  <c r="P666" i="6" s="1"/>
  <c r="J667" i="6"/>
  <c r="P667" i="6" s="1"/>
  <c r="J668" i="6"/>
  <c r="P668" i="6" s="1"/>
  <c r="J669" i="6"/>
  <c r="P669" i="6" s="1"/>
  <c r="J670" i="6"/>
  <c r="P670" i="6" s="1"/>
  <c r="J671" i="6"/>
  <c r="P671" i="6" s="1"/>
  <c r="J672" i="6"/>
  <c r="P672" i="6" s="1"/>
  <c r="J673" i="6"/>
  <c r="P673" i="6" s="1"/>
  <c r="J674" i="6"/>
  <c r="P674" i="6" s="1"/>
  <c r="J675" i="6"/>
  <c r="P675" i="6" s="1"/>
  <c r="J676" i="6"/>
  <c r="P676" i="6" s="1"/>
  <c r="J677" i="6"/>
  <c r="P677" i="6" s="1"/>
  <c r="J678" i="6"/>
  <c r="P678" i="6" s="1"/>
  <c r="J679" i="6"/>
  <c r="P679" i="6" s="1"/>
  <c r="J680" i="6"/>
  <c r="P680" i="6" s="1"/>
  <c r="J681" i="6"/>
  <c r="P681" i="6" s="1"/>
  <c r="J682" i="6"/>
  <c r="P682" i="6" s="1"/>
  <c r="J683" i="6"/>
  <c r="P683" i="6" s="1"/>
  <c r="J684" i="6"/>
  <c r="P684" i="6" s="1"/>
  <c r="J685" i="6"/>
  <c r="P685" i="6" s="1"/>
  <c r="J686" i="6"/>
  <c r="P686" i="6" s="1"/>
  <c r="J687" i="6"/>
  <c r="P687" i="6" s="1"/>
  <c r="J688" i="6"/>
  <c r="P688" i="6" s="1"/>
  <c r="J689" i="6"/>
  <c r="P689" i="6" s="1"/>
  <c r="J690" i="6"/>
  <c r="P690" i="6" s="1"/>
  <c r="J691" i="6"/>
  <c r="P691" i="6" s="1"/>
  <c r="J692" i="6"/>
  <c r="P692" i="6" s="1"/>
  <c r="J693" i="6"/>
  <c r="P693" i="6" s="1"/>
  <c r="J694" i="6"/>
  <c r="P694" i="6" s="1"/>
  <c r="J695" i="6"/>
  <c r="P695" i="6" s="1"/>
  <c r="J696" i="6"/>
  <c r="P696" i="6" s="1"/>
  <c r="J697" i="6"/>
  <c r="P697" i="6" s="1"/>
  <c r="J698" i="6"/>
  <c r="P698" i="6" s="1"/>
  <c r="J699" i="6"/>
  <c r="P699" i="6" s="1"/>
  <c r="J700" i="6"/>
  <c r="P700" i="6" s="1"/>
  <c r="J701" i="6"/>
  <c r="P701" i="6" s="1"/>
  <c r="J702" i="6"/>
  <c r="P702" i="6" s="1"/>
  <c r="J703" i="6"/>
  <c r="P703" i="6" s="1"/>
  <c r="J704" i="6"/>
  <c r="P704" i="6" s="1"/>
  <c r="J705" i="6"/>
  <c r="P705" i="6" s="1"/>
  <c r="J706" i="6"/>
  <c r="P706" i="6" s="1"/>
  <c r="J707" i="6"/>
  <c r="P707" i="6" s="1"/>
  <c r="J708" i="6"/>
  <c r="P708" i="6" s="1"/>
  <c r="J709" i="6"/>
  <c r="P709" i="6" s="1"/>
  <c r="J710" i="6"/>
  <c r="P710" i="6" s="1"/>
  <c r="J711" i="6"/>
  <c r="P711" i="6" s="1"/>
  <c r="J712" i="6"/>
  <c r="P712" i="6" s="1"/>
  <c r="J713" i="6"/>
  <c r="P713" i="6" s="1"/>
  <c r="J714" i="6"/>
  <c r="P714" i="6" s="1"/>
  <c r="J715" i="6"/>
  <c r="P715" i="6" s="1"/>
  <c r="J716" i="6"/>
  <c r="P716" i="6" s="1"/>
  <c r="J717" i="6"/>
  <c r="P717" i="6" s="1"/>
  <c r="J718" i="6"/>
  <c r="P718" i="6" s="1"/>
  <c r="J719" i="6"/>
  <c r="P719" i="6" s="1"/>
  <c r="J720" i="6"/>
  <c r="P720" i="6" s="1"/>
  <c r="J721" i="6"/>
  <c r="P721" i="6" s="1"/>
  <c r="J722" i="6"/>
  <c r="P722" i="6" s="1"/>
  <c r="J723" i="6"/>
  <c r="P723" i="6" s="1"/>
  <c r="J724" i="6"/>
  <c r="P724" i="6" s="1"/>
  <c r="J725" i="6"/>
  <c r="P725" i="6" s="1"/>
  <c r="J726" i="6"/>
  <c r="P726" i="6" s="1"/>
  <c r="J727" i="6"/>
  <c r="P727" i="6" s="1"/>
  <c r="J728" i="6"/>
  <c r="P728" i="6" s="1"/>
  <c r="J729" i="6"/>
  <c r="P729" i="6" s="1"/>
  <c r="J730" i="6"/>
  <c r="P730" i="6" s="1"/>
  <c r="J731" i="6"/>
  <c r="P731" i="6" s="1"/>
  <c r="J732" i="6"/>
  <c r="P732" i="6" s="1"/>
  <c r="J733" i="6"/>
  <c r="P733" i="6" s="1"/>
  <c r="J734" i="6"/>
  <c r="P734" i="6" s="1"/>
  <c r="J735" i="6"/>
  <c r="P735" i="6" s="1"/>
  <c r="J736" i="6"/>
  <c r="P736" i="6" s="1"/>
  <c r="J737" i="6"/>
  <c r="P737" i="6" s="1"/>
  <c r="J738" i="6"/>
  <c r="P738" i="6" s="1"/>
  <c r="J739" i="6"/>
  <c r="P739" i="6" s="1"/>
  <c r="J740" i="6"/>
  <c r="P740" i="6" s="1"/>
  <c r="J741" i="6"/>
  <c r="P741" i="6" s="1"/>
  <c r="J742" i="6"/>
  <c r="P742" i="6" s="1"/>
  <c r="J743" i="6"/>
  <c r="P743" i="6" s="1"/>
  <c r="J744" i="6"/>
  <c r="P744" i="6" s="1"/>
  <c r="J745" i="6"/>
  <c r="P745" i="6" s="1"/>
  <c r="J746" i="6"/>
  <c r="P746" i="6" s="1"/>
  <c r="J747" i="6"/>
  <c r="P747" i="6" s="1"/>
  <c r="J748" i="6"/>
  <c r="P748" i="6" s="1"/>
  <c r="J749" i="6"/>
  <c r="P749" i="6" s="1"/>
  <c r="J750" i="6"/>
  <c r="P750" i="6" s="1"/>
  <c r="J751" i="6"/>
  <c r="P751" i="6" s="1"/>
  <c r="J752" i="6"/>
  <c r="P752" i="6" s="1"/>
  <c r="J753" i="6"/>
  <c r="P753" i="6" s="1"/>
  <c r="J754" i="6"/>
  <c r="P754" i="6" s="1"/>
  <c r="J755" i="6"/>
  <c r="P755" i="6" s="1"/>
  <c r="J756" i="6"/>
  <c r="P756" i="6" s="1"/>
  <c r="J757" i="6"/>
  <c r="P757" i="6" s="1"/>
  <c r="J758" i="6"/>
  <c r="P758" i="6" s="1"/>
  <c r="J759" i="6"/>
  <c r="P759" i="6" s="1"/>
  <c r="J760" i="6"/>
  <c r="P760" i="6" s="1"/>
  <c r="J761" i="6"/>
  <c r="P761" i="6" s="1"/>
  <c r="J762" i="6"/>
  <c r="P762" i="6" s="1"/>
  <c r="J763" i="6"/>
  <c r="P763" i="6" s="1"/>
  <c r="J764" i="6"/>
  <c r="P764" i="6" s="1"/>
  <c r="J765" i="6"/>
  <c r="P765" i="6" s="1"/>
  <c r="J766" i="6"/>
  <c r="P766" i="6" s="1"/>
  <c r="J767" i="6"/>
  <c r="P767" i="6" s="1"/>
  <c r="J768" i="6"/>
  <c r="P768" i="6" s="1"/>
  <c r="J769" i="6"/>
  <c r="P769" i="6" s="1"/>
  <c r="J770" i="6"/>
  <c r="P770" i="6" s="1"/>
  <c r="J771" i="6"/>
  <c r="P771" i="6" s="1"/>
  <c r="J772" i="6"/>
  <c r="P772" i="6" s="1"/>
  <c r="J773" i="6"/>
  <c r="P773" i="6" s="1"/>
  <c r="J774" i="6"/>
  <c r="P774" i="6" s="1"/>
  <c r="J775" i="6"/>
  <c r="P775" i="6" s="1"/>
  <c r="J776" i="6"/>
  <c r="P776" i="6" s="1"/>
  <c r="J777" i="6"/>
  <c r="P777" i="6" s="1"/>
  <c r="J778" i="6"/>
  <c r="P778" i="6" s="1"/>
  <c r="J779" i="6"/>
  <c r="P779" i="6" s="1"/>
  <c r="J780" i="6"/>
  <c r="P780" i="6" s="1"/>
  <c r="J781" i="6"/>
  <c r="P781" i="6" s="1"/>
  <c r="J782" i="6"/>
  <c r="P782" i="6" s="1"/>
  <c r="J783" i="6"/>
  <c r="P783" i="6" s="1"/>
  <c r="J784" i="6"/>
  <c r="P784" i="6" s="1"/>
  <c r="J785" i="6"/>
  <c r="P785" i="6" s="1"/>
  <c r="J786" i="6"/>
  <c r="P786" i="6" s="1"/>
  <c r="J787" i="6"/>
  <c r="P787" i="6" s="1"/>
  <c r="J788" i="6"/>
  <c r="P788" i="6" s="1"/>
  <c r="J789" i="6"/>
  <c r="P789" i="6" s="1"/>
  <c r="J790" i="6"/>
  <c r="P790" i="6" s="1"/>
  <c r="J791" i="6"/>
  <c r="P791" i="6" s="1"/>
  <c r="J792" i="6"/>
  <c r="P792" i="6" s="1"/>
  <c r="J793" i="6"/>
  <c r="P793" i="6" s="1"/>
  <c r="J794" i="6"/>
  <c r="P794" i="6" s="1"/>
  <c r="J795" i="6"/>
  <c r="P795" i="6" s="1"/>
  <c r="J796" i="6"/>
  <c r="P796" i="6" s="1"/>
  <c r="J797" i="6"/>
  <c r="P797" i="6" s="1"/>
  <c r="J798" i="6"/>
  <c r="P798" i="6" s="1"/>
  <c r="J799" i="6"/>
  <c r="P799" i="6" s="1"/>
  <c r="J800" i="6"/>
  <c r="P800" i="6" s="1"/>
  <c r="J801" i="6"/>
  <c r="P801" i="6" s="1"/>
  <c r="J802" i="6"/>
  <c r="P802" i="6" s="1"/>
  <c r="J803" i="6"/>
  <c r="P803" i="6" s="1"/>
  <c r="J804" i="6"/>
  <c r="P804" i="6" s="1"/>
  <c r="J805" i="6"/>
  <c r="P805" i="6" s="1"/>
  <c r="J806" i="6"/>
  <c r="P806" i="6" s="1"/>
  <c r="J807" i="6"/>
  <c r="P807" i="6" s="1"/>
  <c r="J808" i="6"/>
  <c r="P808" i="6" s="1"/>
  <c r="J809" i="6"/>
  <c r="P809" i="6" s="1"/>
  <c r="J810" i="6"/>
  <c r="P810" i="6" s="1"/>
  <c r="J811" i="6"/>
  <c r="P811" i="6" s="1"/>
  <c r="J812" i="6"/>
  <c r="P812" i="6" s="1"/>
  <c r="J813" i="6"/>
  <c r="P813" i="6" s="1"/>
  <c r="J814" i="6"/>
  <c r="P814" i="6" s="1"/>
  <c r="J815" i="6"/>
  <c r="P815" i="6" s="1"/>
  <c r="J816" i="6"/>
  <c r="P816" i="6" s="1"/>
  <c r="J817" i="6"/>
  <c r="P817" i="6" s="1"/>
  <c r="J818" i="6"/>
  <c r="P818" i="6" s="1"/>
  <c r="J819" i="6"/>
  <c r="P819" i="6" s="1"/>
  <c r="J820" i="6"/>
  <c r="P820" i="6" s="1"/>
  <c r="J821" i="6"/>
  <c r="P821" i="6" s="1"/>
  <c r="J822" i="6"/>
  <c r="P822" i="6" s="1"/>
  <c r="J823" i="6"/>
  <c r="P823" i="6" s="1"/>
  <c r="J824" i="6"/>
  <c r="P824" i="6" s="1"/>
  <c r="J825" i="6"/>
  <c r="P825" i="6" s="1"/>
  <c r="J826" i="6"/>
  <c r="P826" i="6" s="1"/>
  <c r="J827" i="6"/>
  <c r="P827" i="6" s="1"/>
  <c r="J828" i="6"/>
  <c r="P828" i="6" s="1"/>
  <c r="J829" i="6"/>
  <c r="P829" i="6" s="1"/>
  <c r="J830" i="6"/>
  <c r="P830" i="6" s="1"/>
  <c r="J831" i="6"/>
  <c r="P831" i="6" s="1"/>
  <c r="J832" i="6"/>
  <c r="P832" i="6" s="1"/>
  <c r="J833" i="6"/>
  <c r="P833" i="6" s="1"/>
  <c r="J834" i="6"/>
  <c r="P834" i="6" s="1"/>
  <c r="J835" i="6"/>
  <c r="P835" i="6" s="1"/>
  <c r="J836" i="6"/>
  <c r="P836" i="6" s="1"/>
  <c r="J837" i="6"/>
  <c r="P837" i="6" s="1"/>
  <c r="J838" i="6"/>
  <c r="P838" i="6" s="1"/>
  <c r="J839" i="6"/>
  <c r="P839" i="6" s="1"/>
  <c r="J840" i="6"/>
  <c r="P840" i="6" s="1"/>
  <c r="J841" i="6"/>
  <c r="P841" i="6" s="1"/>
  <c r="J842" i="6"/>
  <c r="P842" i="6" s="1"/>
  <c r="J843" i="6"/>
  <c r="P843" i="6" s="1"/>
  <c r="J844" i="6"/>
  <c r="P844" i="6" s="1"/>
  <c r="J845" i="6"/>
  <c r="P845" i="6" s="1"/>
  <c r="J846" i="6"/>
  <c r="P846" i="6" s="1"/>
  <c r="J847" i="6"/>
  <c r="P847" i="6" s="1"/>
  <c r="J848" i="6"/>
  <c r="P848" i="6" s="1"/>
  <c r="J849" i="6"/>
  <c r="P849" i="6" s="1"/>
  <c r="J850" i="6"/>
  <c r="P850" i="6" s="1"/>
  <c r="J851" i="6"/>
  <c r="P851" i="6" s="1"/>
  <c r="J852" i="6"/>
  <c r="P852" i="6" s="1"/>
  <c r="J853" i="6"/>
  <c r="P853" i="6" s="1"/>
  <c r="J854" i="6"/>
  <c r="P854" i="6" s="1"/>
  <c r="J855" i="6"/>
  <c r="P855" i="6" s="1"/>
  <c r="J856" i="6"/>
  <c r="P856" i="6" s="1"/>
  <c r="J857" i="6"/>
  <c r="P857" i="6" s="1"/>
  <c r="J858" i="6"/>
  <c r="P858" i="6" s="1"/>
  <c r="J859" i="6"/>
  <c r="P859" i="6" s="1"/>
  <c r="J860" i="6"/>
  <c r="P860" i="6" s="1"/>
  <c r="J861" i="6"/>
  <c r="P861" i="6" s="1"/>
  <c r="J862" i="6"/>
  <c r="P862" i="6" s="1"/>
  <c r="J863" i="6"/>
  <c r="P863" i="6" s="1"/>
  <c r="J864" i="6"/>
  <c r="P864" i="6" s="1"/>
  <c r="J865" i="6"/>
  <c r="P865" i="6" s="1"/>
  <c r="J866" i="6"/>
  <c r="P866" i="6" s="1"/>
  <c r="J867" i="6"/>
  <c r="P867" i="6" s="1"/>
  <c r="J868" i="6"/>
  <c r="P868" i="6" s="1"/>
  <c r="J869" i="6"/>
  <c r="P869" i="6" s="1"/>
  <c r="J870" i="6"/>
  <c r="P870" i="6" s="1"/>
  <c r="J871" i="6"/>
  <c r="P871" i="6" s="1"/>
  <c r="J872" i="6"/>
  <c r="P872" i="6" s="1"/>
  <c r="J873" i="6"/>
  <c r="P873" i="6" s="1"/>
  <c r="J874" i="6"/>
  <c r="P874" i="6" s="1"/>
  <c r="J875" i="6"/>
  <c r="P875" i="6" s="1"/>
  <c r="J876" i="6"/>
  <c r="P876" i="6" s="1"/>
  <c r="J877" i="6"/>
  <c r="P877" i="6" s="1"/>
  <c r="J878" i="6"/>
  <c r="P878" i="6" s="1"/>
  <c r="J879" i="6"/>
  <c r="P879" i="6" s="1"/>
  <c r="J880" i="6"/>
  <c r="P880" i="6" s="1"/>
  <c r="J881" i="6"/>
  <c r="P881" i="6" s="1"/>
  <c r="J882" i="6"/>
  <c r="P882" i="6" s="1"/>
  <c r="J883" i="6"/>
  <c r="P883" i="6" s="1"/>
  <c r="J884" i="6"/>
  <c r="P884" i="6" s="1"/>
  <c r="J885" i="6"/>
  <c r="P885" i="6" s="1"/>
  <c r="J886" i="6"/>
  <c r="P886" i="6" s="1"/>
  <c r="J887" i="6"/>
  <c r="P887" i="6" s="1"/>
  <c r="J888" i="6"/>
  <c r="P888" i="6" s="1"/>
  <c r="J889" i="6"/>
  <c r="P889" i="6" s="1"/>
  <c r="J890" i="6"/>
  <c r="P890" i="6" s="1"/>
  <c r="J891" i="6"/>
  <c r="P891" i="6" s="1"/>
  <c r="J892" i="6"/>
  <c r="P892" i="6" s="1"/>
  <c r="J893" i="6"/>
  <c r="P893" i="6" s="1"/>
  <c r="J894" i="6"/>
  <c r="P894" i="6" s="1"/>
  <c r="J895" i="6"/>
  <c r="P895" i="6" s="1"/>
  <c r="J896" i="6"/>
  <c r="P896" i="6" s="1"/>
  <c r="J897" i="6"/>
  <c r="P897" i="6" s="1"/>
  <c r="J898" i="6"/>
  <c r="P898" i="6" s="1"/>
  <c r="J899" i="6"/>
  <c r="P899" i="6" s="1"/>
  <c r="J900" i="6"/>
  <c r="P900" i="6" s="1"/>
  <c r="J901" i="6"/>
  <c r="P901" i="6" s="1"/>
  <c r="J902" i="6"/>
  <c r="P902" i="6" s="1"/>
  <c r="J903" i="6"/>
  <c r="P903" i="6" s="1"/>
  <c r="J904" i="6"/>
  <c r="P904" i="6" s="1"/>
  <c r="J905" i="6"/>
  <c r="P905" i="6" s="1"/>
  <c r="J906" i="6"/>
  <c r="P906" i="6" s="1"/>
  <c r="J907" i="6"/>
  <c r="P907" i="6" s="1"/>
  <c r="J908" i="6"/>
  <c r="P908" i="6" s="1"/>
  <c r="J909" i="6"/>
  <c r="P909" i="6" s="1"/>
  <c r="J910" i="6"/>
  <c r="P910" i="6" s="1"/>
  <c r="J911" i="6"/>
  <c r="P911" i="6" s="1"/>
  <c r="J912" i="6"/>
  <c r="P912" i="6" s="1"/>
  <c r="J913" i="6"/>
  <c r="P913" i="6" s="1"/>
  <c r="J914" i="6"/>
  <c r="P914" i="6" s="1"/>
  <c r="J915" i="6"/>
  <c r="P915" i="6" s="1"/>
  <c r="J916" i="6"/>
  <c r="P916" i="6" s="1"/>
  <c r="J917" i="6"/>
  <c r="P917" i="6" s="1"/>
  <c r="J918" i="6"/>
  <c r="P918" i="6" s="1"/>
  <c r="J919" i="6"/>
  <c r="P919" i="6" s="1"/>
  <c r="J920" i="6"/>
  <c r="P920" i="6" s="1"/>
  <c r="J921" i="6"/>
  <c r="P921" i="6" s="1"/>
  <c r="J922" i="6"/>
  <c r="P922" i="6" s="1"/>
  <c r="J923" i="6"/>
  <c r="P923" i="6" s="1"/>
  <c r="J924" i="6"/>
  <c r="P924" i="6" s="1"/>
  <c r="J925" i="6"/>
  <c r="P925" i="6" s="1"/>
  <c r="J926" i="6"/>
  <c r="P926" i="6" s="1"/>
  <c r="J927" i="6"/>
  <c r="P927" i="6" s="1"/>
  <c r="J928" i="6"/>
  <c r="P928" i="6" s="1"/>
  <c r="J929" i="6"/>
  <c r="P929" i="6" s="1"/>
  <c r="J930" i="6"/>
  <c r="P930" i="6" s="1"/>
  <c r="J931" i="6"/>
  <c r="P931" i="6" s="1"/>
  <c r="J932" i="6"/>
  <c r="P932" i="6" s="1"/>
  <c r="J933" i="6"/>
  <c r="P933" i="6" s="1"/>
  <c r="J934" i="6"/>
  <c r="P934" i="6" s="1"/>
  <c r="J935" i="6"/>
  <c r="P935" i="6" s="1"/>
  <c r="J936" i="6"/>
  <c r="P936" i="6" s="1"/>
  <c r="J937" i="6"/>
  <c r="P937" i="6" s="1"/>
  <c r="J938" i="6"/>
  <c r="P938" i="6" s="1"/>
  <c r="J939" i="6"/>
  <c r="P939" i="6" s="1"/>
  <c r="J940" i="6"/>
  <c r="P940" i="6" s="1"/>
  <c r="J941" i="6"/>
  <c r="P941" i="6" s="1"/>
  <c r="J942" i="6"/>
  <c r="P942" i="6" s="1"/>
  <c r="J943" i="6"/>
  <c r="P943" i="6" s="1"/>
  <c r="J944" i="6"/>
  <c r="P944" i="6" s="1"/>
  <c r="J945" i="6"/>
  <c r="P945" i="6" s="1"/>
  <c r="J946" i="6"/>
  <c r="P946" i="6" s="1"/>
  <c r="J947" i="6"/>
  <c r="P947" i="6" s="1"/>
  <c r="J948" i="6"/>
  <c r="P948" i="6" s="1"/>
  <c r="J949" i="6"/>
  <c r="P949" i="6" s="1"/>
  <c r="J950" i="6"/>
  <c r="P950" i="6" s="1"/>
  <c r="J951" i="6"/>
  <c r="P951" i="6" s="1"/>
  <c r="J952" i="6"/>
  <c r="P952" i="6" s="1"/>
  <c r="J953" i="6"/>
  <c r="P953" i="6" s="1"/>
  <c r="J954" i="6"/>
  <c r="P954" i="6" s="1"/>
  <c r="J955" i="6"/>
  <c r="P955" i="6" s="1"/>
  <c r="J956" i="6"/>
  <c r="P956" i="6" s="1"/>
  <c r="J957" i="6"/>
  <c r="P957" i="6" s="1"/>
  <c r="J958" i="6"/>
  <c r="P958" i="6" s="1"/>
  <c r="J959" i="6"/>
  <c r="P959" i="6" s="1"/>
  <c r="J960" i="6"/>
  <c r="P960" i="6" s="1"/>
  <c r="J961" i="6"/>
  <c r="P961" i="6" s="1"/>
  <c r="J962" i="6"/>
  <c r="P962" i="6" s="1"/>
  <c r="J963" i="6"/>
  <c r="P963" i="6" s="1"/>
  <c r="J964" i="6"/>
  <c r="P964" i="6" s="1"/>
  <c r="J965" i="6"/>
  <c r="P965" i="6" s="1"/>
  <c r="J966" i="6"/>
  <c r="P966" i="6" s="1"/>
  <c r="J967" i="6"/>
  <c r="P967" i="6" s="1"/>
  <c r="J968" i="6"/>
  <c r="P968" i="6" s="1"/>
  <c r="J969" i="6"/>
  <c r="P969" i="6" s="1"/>
  <c r="J970" i="6"/>
  <c r="P970" i="6" s="1"/>
  <c r="J971" i="6"/>
  <c r="P971" i="6" s="1"/>
  <c r="J972" i="6"/>
  <c r="P972" i="6" s="1"/>
  <c r="J973" i="6"/>
  <c r="P973" i="6" s="1"/>
  <c r="J974" i="6"/>
  <c r="P974" i="6" s="1"/>
  <c r="J975" i="6"/>
  <c r="P975" i="6" s="1"/>
  <c r="J976" i="6"/>
  <c r="P976" i="6" s="1"/>
  <c r="J977" i="6"/>
  <c r="P977" i="6" s="1"/>
  <c r="J978" i="6"/>
  <c r="P978" i="6" s="1"/>
  <c r="J979" i="6"/>
  <c r="P979" i="6" s="1"/>
  <c r="J980" i="6"/>
  <c r="P980" i="6" s="1"/>
  <c r="J981" i="6"/>
  <c r="P981" i="6" s="1"/>
  <c r="J982" i="6"/>
  <c r="P982" i="6" s="1"/>
  <c r="J983" i="6"/>
  <c r="P983" i="6" s="1"/>
  <c r="J984" i="6"/>
  <c r="P984" i="6" s="1"/>
  <c r="J985" i="6"/>
  <c r="P985" i="6" s="1"/>
  <c r="J986" i="6"/>
  <c r="P986" i="6" s="1"/>
  <c r="J987" i="6"/>
  <c r="P987" i="6" s="1"/>
  <c r="J988" i="6"/>
  <c r="P988" i="6" s="1"/>
  <c r="J989" i="6"/>
  <c r="P989" i="6" s="1"/>
  <c r="J990" i="6"/>
  <c r="P990" i="6" s="1"/>
  <c r="J991" i="6"/>
  <c r="P991" i="6" s="1"/>
  <c r="J992" i="6"/>
  <c r="P992" i="6" s="1"/>
  <c r="J993" i="6"/>
  <c r="P993" i="6" s="1"/>
  <c r="J994" i="6"/>
  <c r="P994" i="6" s="1"/>
  <c r="J995" i="6"/>
  <c r="P995" i="6" s="1"/>
  <c r="J996" i="6"/>
  <c r="P996" i="6" s="1"/>
  <c r="J997" i="6"/>
  <c r="P997" i="6" s="1"/>
  <c r="J998" i="6"/>
  <c r="P998" i="6" s="1"/>
  <c r="J999" i="6"/>
  <c r="P999" i="6" s="1"/>
  <c r="J1000" i="6"/>
  <c r="P1000" i="6" s="1"/>
  <c r="J1001" i="6"/>
  <c r="P1001" i="6" s="1"/>
  <c r="J1002" i="6"/>
  <c r="P1002" i="6" s="1"/>
  <c r="J1003" i="6"/>
  <c r="P1003" i="6" s="1"/>
  <c r="J1004" i="6"/>
  <c r="P1004" i="6" s="1"/>
  <c r="J1005" i="6"/>
  <c r="P1005" i="6" s="1"/>
  <c r="J1006" i="6"/>
  <c r="P1006" i="6" s="1"/>
  <c r="J1007" i="6"/>
  <c r="P1007" i="6" s="1"/>
  <c r="J1008" i="6"/>
  <c r="P1008" i="6" s="1"/>
  <c r="J1009" i="6"/>
  <c r="P1009" i="6" s="1"/>
  <c r="J1010" i="6"/>
  <c r="P1010" i="6" s="1"/>
  <c r="J1011" i="6"/>
  <c r="P1011" i="6" s="1"/>
  <c r="J1012" i="6"/>
  <c r="P1012" i="6" s="1"/>
  <c r="J1013" i="6"/>
  <c r="P1013" i="6" s="1"/>
  <c r="J1014" i="6"/>
  <c r="P1014" i="6" s="1"/>
  <c r="J1015" i="6"/>
  <c r="P1015" i="6" s="1"/>
  <c r="J1016" i="6"/>
  <c r="P1016" i="6" s="1"/>
  <c r="J1017" i="6"/>
  <c r="P1017" i="6" s="1"/>
  <c r="J1018" i="6"/>
  <c r="P1018" i="6" s="1"/>
  <c r="J1019" i="6"/>
  <c r="P1019" i="6" s="1"/>
  <c r="J1020" i="6"/>
  <c r="P1020" i="6" s="1"/>
  <c r="J1021" i="6"/>
  <c r="P1021" i="6" s="1"/>
  <c r="J1022" i="6"/>
  <c r="P1022" i="6" s="1"/>
  <c r="J1023" i="6"/>
  <c r="P1023" i="6" s="1"/>
  <c r="J1024" i="6"/>
  <c r="P1024" i="6" s="1"/>
  <c r="J1025" i="6"/>
  <c r="P1025" i="6" s="1"/>
  <c r="J1026" i="6"/>
  <c r="P1026" i="6" s="1"/>
  <c r="J1027" i="6"/>
  <c r="P1027" i="6" s="1"/>
  <c r="J1028" i="6"/>
  <c r="P1028" i="6" s="1"/>
  <c r="J1029" i="6"/>
  <c r="P1029" i="6" s="1"/>
  <c r="J1030" i="6"/>
  <c r="P1030" i="6" s="1"/>
  <c r="J1031" i="6"/>
  <c r="P1031" i="6" s="1"/>
  <c r="J1032" i="6"/>
  <c r="P1032" i="6" s="1"/>
  <c r="J1033" i="6"/>
  <c r="P1033" i="6" s="1"/>
  <c r="J1034" i="6"/>
  <c r="P1034" i="6" s="1"/>
  <c r="J1035" i="6"/>
  <c r="P1035" i="6" s="1"/>
  <c r="J1036" i="6"/>
  <c r="P1036" i="6" s="1"/>
  <c r="J1037" i="6"/>
  <c r="P1037" i="6" s="1"/>
  <c r="J1038" i="6"/>
  <c r="P1038" i="6" s="1"/>
  <c r="J1039" i="6"/>
  <c r="P1039" i="6" s="1"/>
  <c r="J1040" i="6"/>
  <c r="P1040" i="6" s="1"/>
  <c r="J1041" i="6"/>
  <c r="P1041" i="6" s="1"/>
  <c r="J1042" i="6"/>
  <c r="P1042" i="6" s="1"/>
  <c r="J1043" i="6"/>
  <c r="P1043" i="6" s="1"/>
  <c r="J1044" i="6"/>
  <c r="P1044" i="6" s="1"/>
  <c r="J1045" i="6"/>
  <c r="P1045" i="6" s="1"/>
  <c r="J1046" i="6"/>
  <c r="P1046" i="6" s="1"/>
  <c r="J1047" i="6"/>
  <c r="P1047" i="6" s="1"/>
  <c r="J1048" i="6"/>
  <c r="P1048" i="6" s="1"/>
  <c r="J1049" i="6"/>
  <c r="P1049" i="6" s="1"/>
  <c r="J1050" i="6"/>
  <c r="P1050" i="6" s="1"/>
  <c r="J1051" i="6"/>
  <c r="P1051" i="6" s="1"/>
  <c r="J1052" i="6"/>
  <c r="P1052" i="6" s="1"/>
  <c r="J1053" i="6"/>
  <c r="P1053" i="6" s="1"/>
  <c r="J1054" i="6"/>
  <c r="P1054" i="6" s="1"/>
  <c r="J1055" i="6"/>
  <c r="P1055" i="6" s="1"/>
  <c r="J1056" i="6"/>
  <c r="P1056" i="6" s="1"/>
  <c r="J1057" i="6"/>
  <c r="P1057" i="6" s="1"/>
  <c r="J1058" i="6"/>
  <c r="P1058" i="6" s="1"/>
  <c r="J1059" i="6"/>
  <c r="P1059" i="6" s="1"/>
  <c r="J1060" i="6"/>
  <c r="P1060" i="6" s="1"/>
  <c r="J1061" i="6"/>
  <c r="P1061" i="6" s="1"/>
  <c r="J1062" i="6"/>
  <c r="P1062" i="6" s="1"/>
  <c r="J1063" i="6"/>
  <c r="P1063" i="6" s="1"/>
  <c r="J1064" i="6"/>
  <c r="P1064" i="6" s="1"/>
  <c r="J1065" i="6"/>
  <c r="P1065" i="6" s="1"/>
  <c r="J1066" i="6"/>
  <c r="P1066" i="6" s="1"/>
  <c r="J1067" i="6"/>
  <c r="P1067" i="6" s="1"/>
  <c r="J1068" i="6"/>
  <c r="P1068" i="6" s="1"/>
  <c r="J1069" i="6"/>
  <c r="P1069" i="6" s="1"/>
  <c r="J1070" i="6"/>
  <c r="P1070" i="6" s="1"/>
  <c r="J1071" i="6"/>
  <c r="P1071" i="6" s="1"/>
  <c r="J1072" i="6"/>
  <c r="P1072" i="6" s="1"/>
  <c r="J1073" i="6"/>
  <c r="P1073" i="6" s="1"/>
  <c r="J1074" i="6"/>
  <c r="P1074" i="6" s="1"/>
  <c r="J1075" i="6"/>
  <c r="P1075" i="6" s="1"/>
  <c r="J1076" i="6"/>
  <c r="P1076" i="6" s="1"/>
  <c r="J1077" i="6"/>
  <c r="P1077" i="6" s="1"/>
  <c r="J1078" i="6"/>
  <c r="P1078" i="6" s="1"/>
  <c r="J1079" i="6"/>
  <c r="P1079" i="6" s="1"/>
  <c r="J1080" i="6"/>
  <c r="P1080" i="6" s="1"/>
  <c r="J1081" i="6"/>
  <c r="P1081" i="6" s="1"/>
  <c r="J1082" i="6"/>
  <c r="P1082" i="6" s="1"/>
  <c r="J1083" i="6"/>
  <c r="P1083" i="6" s="1"/>
  <c r="J1084" i="6"/>
  <c r="P1084" i="6" s="1"/>
  <c r="J1085" i="6"/>
  <c r="P1085" i="6" s="1"/>
  <c r="J1086" i="6"/>
  <c r="P1086" i="6" s="1"/>
  <c r="J1087" i="6"/>
  <c r="P1087" i="6" s="1"/>
  <c r="J1088" i="6"/>
  <c r="P1088" i="6" s="1"/>
  <c r="J1089" i="6"/>
  <c r="P1089" i="6" s="1"/>
  <c r="J1090" i="6"/>
  <c r="P1090" i="6" s="1"/>
  <c r="J1091" i="6"/>
  <c r="P1091" i="6" s="1"/>
  <c r="J1092" i="6"/>
  <c r="P1092" i="6" s="1"/>
  <c r="J1093" i="6"/>
  <c r="P1093" i="6" s="1"/>
  <c r="J1094" i="6"/>
  <c r="P1094" i="6" s="1"/>
  <c r="J1095" i="6"/>
  <c r="P1095" i="6" s="1"/>
  <c r="J1096" i="6"/>
  <c r="P1096" i="6" s="1"/>
  <c r="J1097" i="6"/>
  <c r="P1097" i="6" s="1"/>
  <c r="J1098" i="6"/>
  <c r="P1098" i="6" s="1"/>
  <c r="J1099" i="6"/>
  <c r="P1099" i="6" s="1"/>
  <c r="J1100" i="6"/>
  <c r="P1100" i="6" s="1"/>
  <c r="J1101" i="6"/>
  <c r="P1101" i="6" s="1"/>
  <c r="J1102" i="6"/>
  <c r="P1102" i="6" s="1"/>
  <c r="J1103" i="6"/>
  <c r="P1103" i="6" s="1"/>
  <c r="J1104" i="6"/>
  <c r="P1104" i="6" s="1"/>
  <c r="J1105" i="6"/>
  <c r="P1105" i="6" s="1"/>
  <c r="J1106" i="6"/>
  <c r="P1106" i="6" s="1"/>
  <c r="J1107" i="6"/>
  <c r="P1107" i="6" s="1"/>
  <c r="J1108" i="6"/>
  <c r="P1108" i="6" s="1"/>
  <c r="J1109" i="6"/>
  <c r="P1109" i="6" s="1"/>
  <c r="J1110" i="6"/>
  <c r="P1110" i="6" s="1"/>
  <c r="J1111" i="6"/>
  <c r="P1111" i="6" s="1"/>
  <c r="J1112" i="6"/>
  <c r="P1112" i="6" s="1"/>
  <c r="J1113" i="6"/>
  <c r="P1113" i="6" s="1"/>
  <c r="J1114" i="6"/>
  <c r="P1114" i="6" s="1"/>
  <c r="J1115" i="6"/>
  <c r="P1115" i="6" s="1"/>
  <c r="J1116" i="6"/>
  <c r="P1116" i="6" s="1"/>
  <c r="J1117" i="6"/>
  <c r="P1117" i="6" s="1"/>
  <c r="J1118" i="6"/>
  <c r="P1118" i="6" s="1"/>
  <c r="J1119" i="6"/>
  <c r="P1119" i="6" s="1"/>
  <c r="J1120" i="6"/>
  <c r="P1120" i="6" s="1"/>
  <c r="J1121" i="6"/>
  <c r="P1121" i="6" s="1"/>
  <c r="J1122" i="6"/>
  <c r="P1122" i="6" s="1"/>
  <c r="J1123" i="6"/>
  <c r="P1123" i="6" s="1"/>
  <c r="J1124" i="6"/>
  <c r="P1124" i="6" s="1"/>
  <c r="J1125" i="6"/>
  <c r="P1125" i="6" s="1"/>
  <c r="J1126" i="6"/>
  <c r="P1126" i="6" s="1"/>
  <c r="J1127" i="6"/>
  <c r="P1127" i="6" s="1"/>
  <c r="J1128" i="6"/>
  <c r="P1128" i="6" s="1"/>
  <c r="J1129" i="6"/>
  <c r="P1129" i="6" s="1"/>
  <c r="J1130" i="6"/>
  <c r="P1130" i="6" s="1"/>
  <c r="J1131" i="6"/>
  <c r="P1131" i="6" s="1"/>
  <c r="J1132" i="6"/>
  <c r="P1132" i="6" s="1"/>
  <c r="J1133" i="6"/>
  <c r="P1133" i="6" s="1"/>
  <c r="J1134" i="6"/>
  <c r="P1134" i="6" s="1"/>
  <c r="J1135" i="6"/>
  <c r="P1135" i="6" s="1"/>
  <c r="J1136" i="6"/>
  <c r="P1136" i="6" s="1"/>
  <c r="J1137" i="6"/>
  <c r="P1137" i="6" s="1"/>
  <c r="J1138" i="6"/>
  <c r="P1138" i="6" s="1"/>
  <c r="J1139" i="6"/>
  <c r="P1139" i="6" s="1"/>
  <c r="J1140" i="6"/>
  <c r="P1140" i="6" s="1"/>
  <c r="J1141" i="6"/>
  <c r="P1141" i="6" s="1"/>
  <c r="J1142" i="6"/>
  <c r="P1142" i="6" s="1"/>
  <c r="J1143" i="6"/>
  <c r="P1143" i="6" s="1"/>
  <c r="J1144" i="6"/>
  <c r="P1144" i="6" s="1"/>
  <c r="J1145" i="6"/>
  <c r="P1145" i="6" s="1"/>
  <c r="J1146" i="6"/>
  <c r="P1146" i="6" s="1"/>
  <c r="J1147" i="6"/>
  <c r="P1147" i="6" s="1"/>
  <c r="J1148" i="6"/>
  <c r="P1148" i="6" s="1"/>
  <c r="J1149" i="6"/>
  <c r="P1149" i="6" s="1"/>
  <c r="J1150" i="6"/>
  <c r="P1150" i="6" s="1"/>
  <c r="J1151" i="6"/>
  <c r="P1151" i="6" s="1"/>
  <c r="J1152" i="6"/>
  <c r="P1152" i="6" s="1"/>
  <c r="J1153" i="6"/>
  <c r="P1153" i="6" s="1"/>
  <c r="J1154" i="6"/>
  <c r="P1154" i="6" s="1"/>
  <c r="J1155" i="6"/>
  <c r="P1155" i="6" s="1"/>
  <c r="J1156" i="6"/>
  <c r="P1156" i="6" s="1"/>
  <c r="J1157" i="6"/>
  <c r="P1157" i="6" s="1"/>
  <c r="J1158" i="6"/>
  <c r="P1158" i="6" s="1"/>
  <c r="J1159" i="6"/>
  <c r="P1159" i="6" s="1"/>
  <c r="J1160" i="6"/>
  <c r="P1160" i="6" s="1"/>
  <c r="J1161" i="6"/>
  <c r="P1161" i="6" s="1"/>
  <c r="J1162" i="6"/>
  <c r="P1162" i="6" s="1"/>
  <c r="J1163" i="6"/>
  <c r="P1163" i="6" s="1"/>
  <c r="J1164" i="6"/>
  <c r="P1164" i="6" s="1"/>
  <c r="J1165" i="6"/>
  <c r="P1165" i="6" s="1"/>
  <c r="J1166" i="6"/>
  <c r="P1166" i="6" s="1"/>
  <c r="J1167" i="6"/>
  <c r="P1167" i="6" s="1"/>
  <c r="J1168" i="6"/>
  <c r="P1168" i="6" s="1"/>
  <c r="J1169" i="6"/>
  <c r="P1169" i="6" s="1"/>
  <c r="J1170" i="6"/>
  <c r="P1170" i="6" s="1"/>
  <c r="J1171" i="6"/>
  <c r="P1171" i="6" s="1"/>
  <c r="J1172" i="6"/>
  <c r="P1172" i="6" s="1"/>
  <c r="J1173" i="6"/>
  <c r="P1173" i="6" s="1"/>
  <c r="J1174" i="6"/>
  <c r="P1174" i="6" s="1"/>
  <c r="J1175" i="6"/>
  <c r="P1175" i="6" s="1"/>
  <c r="J1176" i="6"/>
  <c r="P1176" i="6" s="1"/>
  <c r="J1177" i="6"/>
  <c r="P1177" i="6" s="1"/>
  <c r="J1178" i="6"/>
  <c r="P1178" i="6" s="1"/>
  <c r="J1179" i="6"/>
  <c r="P1179" i="6" s="1"/>
  <c r="J1180" i="6"/>
  <c r="P1180" i="6" s="1"/>
  <c r="J1181" i="6"/>
  <c r="P1181" i="6" s="1"/>
  <c r="J1182" i="6"/>
  <c r="P1182" i="6" s="1"/>
  <c r="J1183" i="6"/>
  <c r="P1183" i="6" s="1"/>
  <c r="J1184" i="6"/>
  <c r="P1184" i="6" s="1"/>
  <c r="J1185" i="6"/>
  <c r="P1185" i="6" s="1"/>
  <c r="J1186" i="6"/>
  <c r="P1186" i="6" s="1"/>
  <c r="J1187" i="6"/>
  <c r="P1187" i="6" s="1"/>
  <c r="J1188" i="6"/>
  <c r="P1188" i="6" s="1"/>
  <c r="J1189" i="6"/>
  <c r="P1189" i="6" s="1"/>
  <c r="J1190" i="6"/>
  <c r="P1190" i="6" s="1"/>
  <c r="J1191" i="6"/>
  <c r="P1191" i="6" s="1"/>
  <c r="J1192" i="6"/>
  <c r="P1192" i="6" s="1"/>
  <c r="J1193" i="6"/>
  <c r="P1193" i="6" s="1"/>
  <c r="J1194" i="6"/>
  <c r="P1194" i="6" s="1"/>
  <c r="J1195" i="6"/>
  <c r="P1195" i="6" s="1"/>
  <c r="J1196" i="6"/>
  <c r="P1196" i="6" s="1"/>
  <c r="J1197" i="6"/>
  <c r="P1197" i="6" s="1"/>
  <c r="J1198" i="6"/>
  <c r="P1198" i="6" s="1"/>
  <c r="J1199" i="6"/>
  <c r="P1199" i="6" s="1"/>
  <c r="J1200" i="6"/>
  <c r="P1200" i="6" s="1"/>
  <c r="J1201" i="6"/>
  <c r="P1201" i="6" s="1"/>
  <c r="J1202" i="6"/>
  <c r="P1202" i="6" s="1"/>
  <c r="J1203" i="6"/>
  <c r="P1203" i="6" s="1"/>
  <c r="J1204" i="6"/>
  <c r="P1204" i="6" s="1"/>
  <c r="J1205" i="6"/>
  <c r="P1205" i="6" s="1"/>
  <c r="J1206" i="6"/>
  <c r="P1206" i="6" s="1"/>
  <c r="J1207" i="6"/>
  <c r="P1207" i="6" s="1"/>
  <c r="J1208" i="6"/>
  <c r="P1208" i="6" s="1"/>
  <c r="J1209" i="6"/>
  <c r="P1209" i="6" s="1"/>
  <c r="J1210" i="6"/>
  <c r="P1210" i="6" s="1"/>
  <c r="J1211" i="6"/>
  <c r="P1211" i="6" s="1"/>
  <c r="J1212" i="6"/>
  <c r="P1212" i="6" s="1"/>
  <c r="J1213" i="6"/>
  <c r="P1213" i="6" s="1"/>
  <c r="J1214" i="6"/>
  <c r="P1214" i="6" s="1"/>
  <c r="J1215" i="6"/>
  <c r="P1215" i="6" s="1"/>
  <c r="J1216" i="6"/>
  <c r="P1216" i="6" s="1"/>
  <c r="J1217" i="6"/>
  <c r="P1217" i="6" s="1"/>
  <c r="J1218" i="6"/>
  <c r="P1218" i="6" s="1"/>
  <c r="J1219" i="6"/>
  <c r="P1219" i="6" s="1"/>
  <c r="J1220" i="6"/>
  <c r="P1220" i="6" s="1"/>
  <c r="J1221" i="6"/>
  <c r="P1221" i="6" s="1"/>
  <c r="J1222" i="6"/>
  <c r="P1222" i="6" s="1"/>
  <c r="J1223" i="6"/>
  <c r="P1223" i="6" s="1"/>
  <c r="J1224" i="6"/>
  <c r="P1224" i="6" s="1"/>
  <c r="J1225" i="6"/>
  <c r="P1225" i="6" s="1"/>
  <c r="J1226" i="6"/>
  <c r="P1226" i="6" s="1"/>
  <c r="J1227" i="6"/>
  <c r="P1227" i="6" s="1"/>
  <c r="J1228" i="6"/>
  <c r="P1228" i="6" s="1"/>
  <c r="J1229" i="6"/>
  <c r="P1229" i="6" s="1"/>
  <c r="J1230" i="6"/>
  <c r="P1230" i="6" s="1"/>
  <c r="J1231" i="6"/>
  <c r="P1231" i="6" s="1"/>
  <c r="J1232" i="6"/>
  <c r="P1232" i="6" s="1"/>
  <c r="J1233" i="6"/>
  <c r="P1233" i="6" s="1"/>
  <c r="J1234" i="6"/>
  <c r="P1234" i="6" s="1"/>
  <c r="J1235" i="6"/>
  <c r="P1235" i="6" s="1"/>
  <c r="J1236" i="6"/>
  <c r="P1236" i="6" s="1"/>
  <c r="J1237" i="6"/>
  <c r="P1237" i="6" s="1"/>
  <c r="J1238" i="6"/>
  <c r="P1238" i="6" s="1"/>
  <c r="J1239" i="6"/>
  <c r="P1239" i="6" s="1"/>
  <c r="J1240" i="6"/>
  <c r="P1240" i="6" s="1"/>
  <c r="J1241" i="6"/>
  <c r="P1241" i="6" s="1"/>
  <c r="J1242" i="6"/>
  <c r="P1242" i="6" s="1"/>
  <c r="J1243" i="6"/>
  <c r="P1243" i="6" s="1"/>
  <c r="J1244" i="6"/>
  <c r="P1244" i="6" s="1"/>
  <c r="J1245" i="6"/>
  <c r="P1245" i="6" s="1"/>
  <c r="J1246" i="6"/>
  <c r="P1246" i="6" s="1"/>
  <c r="J1247" i="6"/>
  <c r="P1247" i="6" s="1"/>
  <c r="J1248" i="6"/>
  <c r="P1248" i="6" s="1"/>
  <c r="J1249" i="6"/>
  <c r="P1249" i="6" s="1"/>
  <c r="J1250" i="6"/>
  <c r="P1250" i="6" s="1"/>
  <c r="J1251" i="6"/>
  <c r="P1251" i="6" s="1"/>
  <c r="J1252" i="6"/>
  <c r="P1252" i="6" s="1"/>
  <c r="J1253" i="6"/>
  <c r="P1253" i="6" s="1"/>
  <c r="J1254" i="6"/>
  <c r="P1254" i="6" s="1"/>
  <c r="J1255" i="6"/>
  <c r="P1255" i="6" s="1"/>
  <c r="J1256" i="6"/>
  <c r="P1256" i="6" s="1"/>
  <c r="J1257" i="6"/>
  <c r="P1257" i="6" s="1"/>
  <c r="J1258" i="6"/>
  <c r="P1258" i="6" s="1"/>
  <c r="J1259" i="6"/>
  <c r="P1259" i="6" s="1"/>
  <c r="J1260" i="6"/>
  <c r="P1260" i="6" s="1"/>
  <c r="J1261" i="6"/>
  <c r="P1261" i="6" s="1"/>
  <c r="J1262" i="6"/>
  <c r="P1262" i="6" s="1"/>
  <c r="J1263" i="6"/>
  <c r="P1263" i="6" s="1"/>
  <c r="J1264" i="6"/>
  <c r="P1264" i="6" s="1"/>
  <c r="J1265" i="6"/>
  <c r="P1265" i="6" s="1"/>
  <c r="J1266" i="6"/>
  <c r="P1266" i="6" s="1"/>
  <c r="J1267" i="6"/>
  <c r="P1267" i="6" s="1"/>
  <c r="J1268" i="6"/>
  <c r="P1268" i="6" s="1"/>
  <c r="J1269" i="6"/>
  <c r="P1269" i="6" s="1"/>
  <c r="J1270" i="6"/>
  <c r="P1270" i="6" s="1"/>
  <c r="J1271" i="6"/>
  <c r="P1271" i="6" s="1"/>
  <c r="J1272" i="6"/>
  <c r="P1272" i="6" s="1"/>
  <c r="J1273" i="6"/>
  <c r="P1273" i="6" s="1"/>
  <c r="J1274" i="6"/>
  <c r="P1274" i="6" s="1"/>
  <c r="J1275" i="6"/>
  <c r="P1275" i="6" s="1"/>
  <c r="J1276" i="6"/>
  <c r="P1276" i="6" s="1"/>
  <c r="J1277" i="6"/>
  <c r="P1277" i="6" s="1"/>
  <c r="J1278" i="6"/>
  <c r="P1278" i="6" s="1"/>
  <c r="J1279" i="6"/>
  <c r="P1279" i="6" s="1"/>
  <c r="J1280" i="6"/>
  <c r="P1280" i="6" s="1"/>
  <c r="J1281" i="6"/>
  <c r="P1281" i="6" s="1"/>
  <c r="J1282" i="6"/>
  <c r="P1282" i="6" s="1"/>
  <c r="J1283" i="6"/>
  <c r="P1283" i="6" s="1"/>
  <c r="J1284" i="6"/>
  <c r="P1284" i="6" s="1"/>
  <c r="J1285" i="6"/>
  <c r="P1285" i="6" s="1"/>
  <c r="J1286" i="6"/>
  <c r="P1286" i="6" s="1"/>
  <c r="J1287" i="6"/>
  <c r="P1287" i="6" s="1"/>
  <c r="J1288" i="6"/>
  <c r="P1288" i="6" s="1"/>
  <c r="J1289" i="6"/>
  <c r="P1289" i="6" s="1"/>
  <c r="J1290" i="6"/>
  <c r="P1290" i="6" s="1"/>
  <c r="J1291" i="6"/>
  <c r="P1291" i="6" s="1"/>
  <c r="J1292" i="6"/>
  <c r="P1292" i="6" s="1"/>
  <c r="J1293" i="6"/>
  <c r="P1293" i="6" s="1"/>
  <c r="J1294" i="6"/>
  <c r="P1294" i="6" s="1"/>
  <c r="J1295" i="6"/>
  <c r="P1295" i="6" s="1"/>
  <c r="J1296" i="6"/>
  <c r="P1296" i="6" s="1"/>
  <c r="J1297" i="6"/>
  <c r="P1297" i="6" s="1"/>
  <c r="J1298" i="6"/>
  <c r="P1298" i="6" s="1"/>
  <c r="J1299" i="6"/>
  <c r="P1299" i="6" s="1"/>
  <c r="J1300" i="6"/>
  <c r="P1300" i="6" s="1"/>
  <c r="J1301" i="6"/>
  <c r="P1301" i="6" s="1"/>
  <c r="J1302" i="6"/>
  <c r="P1302" i="6" s="1"/>
  <c r="J1303" i="6"/>
  <c r="P1303" i="6" s="1"/>
  <c r="J1304" i="6"/>
  <c r="P1304" i="6" s="1"/>
  <c r="J1305" i="6"/>
  <c r="P1305" i="6" s="1"/>
  <c r="J1306" i="6"/>
  <c r="P1306" i="6" s="1"/>
  <c r="J1307" i="6"/>
  <c r="P1307" i="6" s="1"/>
  <c r="J1308" i="6"/>
  <c r="P1308" i="6" s="1"/>
  <c r="J1309" i="6"/>
  <c r="P1309" i="6" s="1"/>
  <c r="J1310" i="6"/>
  <c r="P1310" i="6" s="1"/>
  <c r="J1311" i="6"/>
  <c r="P1311" i="6" s="1"/>
  <c r="J1312" i="6"/>
  <c r="P1312" i="6" s="1"/>
  <c r="J1313" i="6"/>
  <c r="P1313" i="6" s="1"/>
  <c r="J1314" i="6"/>
  <c r="P1314" i="6" s="1"/>
  <c r="J1315" i="6"/>
  <c r="P1315" i="6" s="1"/>
  <c r="J1316" i="6"/>
  <c r="P1316" i="6" s="1"/>
  <c r="J1317" i="6"/>
  <c r="P1317" i="6" s="1"/>
  <c r="J1318" i="6"/>
  <c r="P1318" i="6" s="1"/>
  <c r="J1319" i="6"/>
  <c r="P1319" i="6" s="1"/>
  <c r="J1320" i="6"/>
  <c r="P1320" i="6" s="1"/>
  <c r="J1321" i="6"/>
  <c r="P1321" i="6" s="1"/>
  <c r="J1322" i="6"/>
  <c r="P1322" i="6" s="1"/>
  <c r="J1323" i="6"/>
  <c r="P1323" i="6" s="1"/>
  <c r="J1324" i="6"/>
  <c r="P1324" i="6" s="1"/>
  <c r="J1325" i="6"/>
  <c r="P1325" i="6" s="1"/>
  <c r="J1326" i="6"/>
  <c r="P1326" i="6" s="1"/>
  <c r="J1327" i="6"/>
  <c r="P1327" i="6" s="1"/>
  <c r="J1328" i="6"/>
  <c r="P1328" i="6" s="1"/>
  <c r="J1329" i="6"/>
  <c r="P1329" i="6" s="1"/>
  <c r="J1330" i="6"/>
  <c r="P1330" i="6" s="1"/>
  <c r="J1331" i="6"/>
  <c r="P1331" i="6" s="1"/>
  <c r="J1332" i="6"/>
  <c r="P1332" i="6" s="1"/>
  <c r="J1333" i="6"/>
  <c r="P1333" i="6" s="1"/>
  <c r="J1334" i="6"/>
  <c r="P1334" i="6" s="1"/>
  <c r="J1335" i="6"/>
  <c r="P1335" i="6" s="1"/>
  <c r="J1336" i="6"/>
  <c r="P1336" i="6" s="1"/>
  <c r="J1337" i="6"/>
  <c r="P1337" i="6" s="1"/>
  <c r="J1338" i="6"/>
  <c r="P1338" i="6" s="1"/>
  <c r="J1339" i="6"/>
  <c r="P1339" i="6" s="1"/>
  <c r="J1340" i="6"/>
  <c r="P1340" i="6" s="1"/>
  <c r="J1341" i="6"/>
  <c r="P1341" i="6" s="1"/>
  <c r="J1342" i="6"/>
  <c r="P1342" i="6" s="1"/>
  <c r="J1343" i="6"/>
  <c r="P1343" i="6" s="1"/>
  <c r="J1344" i="6"/>
  <c r="P1344" i="6" s="1"/>
  <c r="J1345" i="6"/>
  <c r="P1345" i="6" s="1"/>
  <c r="J1346" i="6"/>
  <c r="P1346" i="6" s="1"/>
  <c r="J1347" i="6"/>
  <c r="P1347" i="6" s="1"/>
  <c r="J1348" i="6"/>
  <c r="P1348" i="6" s="1"/>
  <c r="J1349" i="6"/>
  <c r="P1349" i="6" s="1"/>
  <c r="J1350" i="6"/>
  <c r="P1350" i="6" s="1"/>
  <c r="J1351" i="6"/>
  <c r="P1351" i="6" s="1"/>
  <c r="J1352" i="6"/>
  <c r="P1352" i="6" s="1"/>
  <c r="J1353" i="6"/>
  <c r="P1353" i="6" s="1"/>
  <c r="J1354" i="6"/>
  <c r="P1354" i="6" s="1"/>
  <c r="J1355" i="6"/>
  <c r="P1355" i="6" s="1"/>
  <c r="J1356" i="6"/>
  <c r="P1356" i="6" s="1"/>
  <c r="J1357" i="6"/>
  <c r="P1357" i="6" s="1"/>
  <c r="J1358" i="6"/>
  <c r="P1358" i="6" s="1"/>
  <c r="J1359" i="6"/>
  <c r="P1359" i="6" s="1"/>
  <c r="J1360" i="6"/>
  <c r="P1360" i="6" s="1"/>
  <c r="J1361" i="6"/>
  <c r="P1361" i="6" s="1"/>
  <c r="J1362" i="6"/>
  <c r="P1362" i="6" s="1"/>
  <c r="J1363" i="6"/>
  <c r="P1363" i="6" s="1"/>
  <c r="J1364" i="6"/>
  <c r="P1364" i="6" s="1"/>
  <c r="J1365" i="6"/>
  <c r="P1365" i="6" s="1"/>
  <c r="J1366" i="6"/>
  <c r="P1366" i="6" s="1"/>
  <c r="J1367" i="6"/>
  <c r="P1367" i="6" s="1"/>
  <c r="J1368" i="6"/>
  <c r="P1368" i="6" s="1"/>
  <c r="J1369" i="6"/>
  <c r="P1369" i="6" s="1"/>
  <c r="J1370" i="6"/>
  <c r="P1370" i="6" s="1"/>
  <c r="J1371" i="6"/>
  <c r="P1371" i="6" s="1"/>
  <c r="J1372" i="6"/>
  <c r="P1372" i="6" s="1"/>
  <c r="J1373" i="6"/>
  <c r="P1373" i="6" s="1"/>
  <c r="J1374" i="6"/>
  <c r="P1374" i="6" s="1"/>
  <c r="J1375" i="6"/>
  <c r="P1375" i="6" s="1"/>
  <c r="J1376" i="6"/>
  <c r="P1376" i="6" s="1"/>
  <c r="J1377" i="6"/>
  <c r="P1377" i="6" s="1"/>
  <c r="J1378" i="6"/>
  <c r="P1378" i="6" s="1"/>
  <c r="J1379" i="6"/>
  <c r="P1379" i="6" s="1"/>
  <c r="J1380" i="6"/>
  <c r="P1380" i="6" s="1"/>
  <c r="J1381" i="6"/>
  <c r="P1381" i="6" s="1"/>
  <c r="J1382" i="6"/>
  <c r="P1382" i="6" s="1"/>
  <c r="J1383" i="6"/>
  <c r="P1383" i="6" s="1"/>
  <c r="J1384" i="6"/>
  <c r="P1384" i="6" s="1"/>
  <c r="J1385" i="6"/>
  <c r="P1385" i="6" s="1"/>
  <c r="J1386" i="6"/>
  <c r="P1386" i="6" s="1"/>
  <c r="J1387" i="6"/>
  <c r="P1387" i="6" s="1"/>
  <c r="J1388" i="6"/>
  <c r="P1388" i="6" s="1"/>
  <c r="J1389" i="6"/>
  <c r="P1389" i="6" s="1"/>
  <c r="J1390" i="6"/>
  <c r="P1390" i="6" s="1"/>
  <c r="J1391" i="6"/>
  <c r="P1391" i="6" s="1"/>
  <c r="J1392" i="6"/>
  <c r="P1392" i="6" s="1"/>
  <c r="J1393" i="6"/>
  <c r="P1393" i="6" s="1"/>
  <c r="J1394" i="6"/>
  <c r="P1394" i="6" s="1"/>
  <c r="J1395" i="6"/>
  <c r="P1395" i="6" s="1"/>
  <c r="J1396" i="6"/>
  <c r="P1396" i="6" s="1"/>
  <c r="J1397" i="6"/>
  <c r="P1397" i="6" s="1"/>
  <c r="J1398" i="6"/>
  <c r="P1398" i="6" s="1"/>
  <c r="J1399" i="6"/>
  <c r="P1399" i="6" s="1"/>
  <c r="J1400" i="6"/>
  <c r="P1400" i="6" s="1"/>
  <c r="J1401" i="6"/>
  <c r="P1401" i="6" s="1"/>
  <c r="J1402" i="6"/>
  <c r="P1402" i="6" s="1"/>
  <c r="J1403" i="6"/>
  <c r="P1403" i="6" s="1"/>
  <c r="J1404" i="6"/>
  <c r="P1404" i="6" s="1"/>
  <c r="J1405" i="6"/>
  <c r="P1405" i="6" s="1"/>
  <c r="J1406" i="6"/>
  <c r="P1406" i="6" s="1"/>
  <c r="J1407" i="6"/>
  <c r="P1407" i="6" s="1"/>
  <c r="J1408" i="6"/>
  <c r="P1408" i="6" s="1"/>
  <c r="J1409" i="6"/>
  <c r="P1409" i="6" s="1"/>
  <c r="J1410" i="6"/>
  <c r="P1410" i="6" s="1"/>
  <c r="J1411" i="6"/>
  <c r="P1411" i="6" s="1"/>
  <c r="J1412" i="6"/>
  <c r="P1412" i="6" s="1"/>
  <c r="J1413" i="6"/>
  <c r="P1413" i="6" s="1"/>
  <c r="J1414" i="6"/>
  <c r="P1414" i="6" s="1"/>
  <c r="J1415" i="6"/>
  <c r="P1415" i="6" s="1"/>
  <c r="J1416" i="6"/>
  <c r="P1416" i="6" s="1"/>
  <c r="J1417" i="6"/>
  <c r="P1417" i="6" s="1"/>
  <c r="J1418" i="6"/>
  <c r="P1418" i="6" s="1"/>
  <c r="J1419" i="6"/>
  <c r="P1419" i="6" s="1"/>
  <c r="J1420" i="6"/>
  <c r="P1420" i="6" s="1"/>
  <c r="J1421" i="6"/>
  <c r="P1421" i="6" s="1"/>
  <c r="J1422" i="6"/>
  <c r="P1422" i="6" s="1"/>
  <c r="J1423" i="6"/>
  <c r="P1423" i="6" s="1"/>
  <c r="J1424" i="6"/>
  <c r="P1424" i="6" s="1"/>
  <c r="J1425" i="6"/>
  <c r="P1425" i="6" s="1"/>
  <c r="J1426" i="6"/>
  <c r="P1426" i="6" s="1"/>
  <c r="J1427" i="6"/>
  <c r="P1427" i="6" s="1"/>
  <c r="J1428" i="6"/>
  <c r="P1428" i="6" s="1"/>
  <c r="J1429" i="6"/>
  <c r="P1429" i="6" s="1"/>
  <c r="J1430" i="6"/>
  <c r="P1430" i="6" s="1"/>
  <c r="J1431" i="6"/>
  <c r="P1431" i="6" s="1"/>
  <c r="J1432" i="6"/>
  <c r="P1432" i="6" s="1"/>
  <c r="J1433" i="6"/>
  <c r="P1433" i="6" s="1"/>
  <c r="J1434" i="6"/>
  <c r="P1434" i="6" s="1"/>
  <c r="J1435" i="6"/>
  <c r="P1435" i="6" s="1"/>
  <c r="J1436" i="6"/>
  <c r="P1436" i="6" s="1"/>
  <c r="J1437" i="6"/>
  <c r="P1437" i="6" s="1"/>
  <c r="J1438" i="6"/>
  <c r="P1438" i="6" s="1"/>
  <c r="J1439" i="6"/>
  <c r="P1439" i="6" s="1"/>
  <c r="J1440" i="6"/>
  <c r="P1440" i="6" s="1"/>
  <c r="J1441" i="6"/>
  <c r="P1441" i="6" s="1"/>
  <c r="J1442" i="6"/>
  <c r="P1442" i="6" s="1"/>
  <c r="J1443" i="6"/>
  <c r="P1443" i="6" s="1"/>
  <c r="J1444" i="6"/>
  <c r="P1444" i="6" s="1"/>
  <c r="J1445" i="6"/>
  <c r="P1445" i="6" s="1"/>
  <c r="J1446" i="6"/>
  <c r="P1446" i="6" s="1"/>
  <c r="J1447" i="6"/>
  <c r="P1447" i="6" s="1"/>
  <c r="J1448" i="6"/>
  <c r="P1448" i="6" s="1"/>
  <c r="J1449" i="6"/>
  <c r="P1449" i="6" s="1"/>
  <c r="J1450" i="6"/>
  <c r="P1450" i="6" s="1"/>
  <c r="J1451" i="6"/>
  <c r="P1451" i="6" s="1"/>
  <c r="J1452" i="6"/>
  <c r="P1452" i="6" s="1"/>
  <c r="J1453" i="6"/>
  <c r="P1453" i="6" s="1"/>
  <c r="J1454" i="6"/>
  <c r="P1454" i="6" s="1"/>
  <c r="J1455" i="6"/>
  <c r="P1455" i="6" s="1"/>
  <c r="J1456" i="6"/>
  <c r="P1456" i="6" s="1"/>
  <c r="J1457" i="6"/>
  <c r="P1457" i="6" s="1"/>
  <c r="J1458" i="6"/>
  <c r="P1458" i="6" s="1"/>
  <c r="J1459" i="6"/>
  <c r="P1459" i="6" s="1"/>
  <c r="J1460" i="6"/>
  <c r="P1460" i="6" s="1"/>
  <c r="J1461" i="6"/>
  <c r="P1461" i="6" s="1"/>
  <c r="J1462" i="6"/>
  <c r="P1462" i="6" s="1"/>
  <c r="J1463" i="6"/>
  <c r="P1463" i="6" s="1"/>
  <c r="J1464" i="6"/>
  <c r="P1464" i="6" s="1"/>
  <c r="J1465" i="6"/>
  <c r="P1465" i="6" s="1"/>
  <c r="J1466" i="6"/>
  <c r="P1466" i="6" s="1"/>
  <c r="J1467" i="6"/>
  <c r="P1467" i="6" s="1"/>
  <c r="J1468" i="6"/>
  <c r="P1468" i="6" s="1"/>
  <c r="J1469" i="6"/>
  <c r="P1469" i="6" s="1"/>
  <c r="J1470" i="6"/>
  <c r="P1470" i="6" s="1"/>
  <c r="J1471" i="6"/>
  <c r="P1471" i="6" s="1"/>
  <c r="J1472" i="6"/>
  <c r="P1472" i="6" s="1"/>
  <c r="J1473" i="6"/>
  <c r="P1473" i="6" s="1"/>
  <c r="J1474" i="6"/>
  <c r="P1474" i="6" s="1"/>
  <c r="J1475" i="6"/>
  <c r="P1475" i="6" s="1"/>
  <c r="J1476" i="6"/>
  <c r="P1476" i="6" s="1"/>
  <c r="J1477" i="6"/>
  <c r="P1477" i="6" s="1"/>
  <c r="J1478" i="6"/>
  <c r="P1478" i="6" s="1"/>
  <c r="J1479" i="6"/>
  <c r="P1479" i="6" s="1"/>
  <c r="J1480" i="6"/>
  <c r="P1480" i="6" s="1"/>
  <c r="J1481" i="6"/>
  <c r="P1481" i="6" s="1"/>
  <c r="J1482" i="6"/>
  <c r="P1482" i="6" s="1"/>
  <c r="J1483" i="6"/>
  <c r="P1483" i="6" s="1"/>
  <c r="J1484" i="6"/>
  <c r="P1484" i="6" s="1"/>
  <c r="J1485" i="6"/>
  <c r="P1485" i="6" s="1"/>
  <c r="J1486" i="6"/>
  <c r="P1486" i="6" s="1"/>
  <c r="J1487" i="6"/>
  <c r="P1487" i="6" s="1"/>
  <c r="J1488" i="6"/>
  <c r="P1488" i="6" s="1"/>
  <c r="J1489" i="6"/>
  <c r="P1489" i="6" s="1"/>
  <c r="J1490" i="6"/>
  <c r="P1490" i="6" s="1"/>
  <c r="J1491" i="6"/>
  <c r="P1491" i="6" s="1"/>
  <c r="J1492" i="6"/>
  <c r="P1492" i="6" s="1"/>
  <c r="J1493" i="6"/>
  <c r="P1493" i="6" s="1"/>
  <c r="J1494" i="6"/>
  <c r="P1494" i="6" s="1"/>
  <c r="J1495" i="6"/>
  <c r="P1495" i="6" s="1"/>
  <c r="J1496" i="6"/>
  <c r="P1496" i="6" s="1"/>
  <c r="J1497" i="6"/>
  <c r="P1497" i="6" s="1"/>
  <c r="J1498" i="6"/>
  <c r="P1498" i="6" s="1"/>
  <c r="J1499" i="6"/>
  <c r="P1499" i="6" s="1"/>
  <c r="J1500" i="6"/>
  <c r="P1500" i="6" s="1"/>
  <c r="J1501" i="6"/>
  <c r="P1501" i="6" s="1"/>
  <c r="J1502" i="6"/>
  <c r="P1502" i="6" s="1"/>
  <c r="J1503" i="6"/>
  <c r="P1503" i="6" s="1"/>
  <c r="J1504" i="6"/>
  <c r="P1504" i="6" s="1"/>
  <c r="J1505" i="6"/>
  <c r="P1505" i="6" s="1"/>
  <c r="J1506" i="6"/>
  <c r="P1506" i="6" s="1"/>
  <c r="J1507" i="6"/>
  <c r="P1507" i="6" s="1"/>
  <c r="J1508" i="6"/>
  <c r="P1508" i="6" s="1"/>
  <c r="J1509" i="6"/>
  <c r="P1509" i="6" s="1"/>
  <c r="J1510" i="6"/>
  <c r="P1510" i="6" s="1"/>
  <c r="J1511" i="6"/>
  <c r="P1511" i="6" s="1"/>
  <c r="J1512" i="6"/>
  <c r="P1512" i="6" s="1"/>
  <c r="J1513" i="6"/>
  <c r="P1513" i="6" s="1"/>
  <c r="J1514" i="6"/>
  <c r="P1514" i="6" s="1"/>
  <c r="J1515" i="6"/>
  <c r="P1515" i="6" s="1"/>
  <c r="J1516" i="6"/>
  <c r="P1516" i="6" s="1"/>
  <c r="J1517" i="6"/>
  <c r="P1517" i="6" s="1"/>
  <c r="J1518" i="6"/>
  <c r="P1518" i="6" s="1"/>
  <c r="J1519" i="6"/>
  <c r="P1519" i="6" s="1"/>
  <c r="J1520" i="6"/>
  <c r="P1520" i="6" s="1"/>
  <c r="J1521" i="6"/>
  <c r="P1521" i="6" s="1"/>
  <c r="J1522" i="6"/>
  <c r="P1522" i="6" s="1"/>
  <c r="J1523" i="6"/>
  <c r="P1523" i="6" s="1"/>
  <c r="J1524" i="6"/>
  <c r="P1524" i="6" s="1"/>
  <c r="J1525" i="6"/>
  <c r="P1525" i="6" s="1"/>
  <c r="J1526" i="6"/>
  <c r="P1526" i="6" s="1"/>
  <c r="J1527" i="6"/>
  <c r="P1527" i="6" s="1"/>
  <c r="J1528" i="6"/>
  <c r="P1528" i="6" s="1"/>
  <c r="J1529" i="6"/>
  <c r="P1529" i="6" s="1"/>
  <c r="J1530" i="6"/>
  <c r="P1530" i="6" s="1"/>
  <c r="J1531" i="6"/>
  <c r="P1531" i="6" s="1"/>
  <c r="J1532" i="6"/>
  <c r="P1532" i="6" s="1"/>
  <c r="J1533" i="6"/>
  <c r="P1533" i="6" s="1"/>
  <c r="J1534" i="6"/>
  <c r="P1534" i="6" s="1"/>
  <c r="J1535" i="6"/>
  <c r="P1535" i="6" s="1"/>
  <c r="J1536" i="6"/>
  <c r="P1536" i="6" s="1"/>
  <c r="J1537" i="6"/>
  <c r="P1537" i="6" s="1"/>
  <c r="J1538" i="6"/>
  <c r="P1538" i="6" s="1"/>
  <c r="J1539" i="6"/>
  <c r="P1539" i="6" s="1"/>
  <c r="J1540" i="6"/>
  <c r="P1540" i="6" s="1"/>
  <c r="J1541" i="6"/>
  <c r="P1541" i="6" s="1"/>
  <c r="J1542" i="6"/>
  <c r="P1542" i="6" s="1"/>
  <c r="J1543" i="6"/>
  <c r="P1543" i="6" s="1"/>
  <c r="J1544" i="6"/>
  <c r="P1544" i="6" s="1"/>
  <c r="J1545" i="6"/>
  <c r="P1545" i="6" s="1"/>
  <c r="J1546" i="6"/>
  <c r="P1546" i="6" s="1"/>
  <c r="J1547" i="6"/>
  <c r="P1547" i="6" s="1"/>
  <c r="J1548" i="6"/>
  <c r="P1548" i="6" s="1"/>
  <c r="J1549" i="6"/>
  <c r="P1549" i="6" s="1"/>
  <c r="J1550" i="6"/>
  <c r="P1550" i="6" s="1"/>
  <c r="J1551" i="6"/>
  <c r="P1551" i="6" s="1"/>
  <c r="J1552" i="6"/>
  <c r="P1552" i="6" s="1"/>
  <c r="J1553" i="6"/>
  <c r="P1553" i="6" s="1"/>
  <c r="J1554" i="6"/>
  <c r="P1554" i="6" s="1"/>
  <c r="J1555" i="6"/>
  <c r="P1555" i="6" s="1"/>
  <c r="J1556" i="6"/>
  <c r="P1556" i="6" s="1"/>
  <c r="J1557" i="6"/>
  <c r="P1557" i="6" s="1"/>
  <c r="J1558" i="6"/>
  <c r="P1558" i="6" s="1"/>
  <c r="J1559" i="6"/>
  <c r="P1559" i="6" s="1"/>
  <c r="J1560" i="6"/>
  <c r="P1560" i="6" s="1"/>
  <c r="J1561" i="6"/>
  <c r="P1561" i="6" s="1"/>
  <c r="J1562" i="6"/>
  <c r="P1562" i="6" s="1"/>
  <c r="J1563" i="6"/>
  <c r="P1563" i="6" s="1"/>
  <c r="J1564" i="6"/>
  <c r="P1564" i="6" s="1"/>
  <c r="J1565" i="6"/>
  <c r="P1565" i="6" s="1"/>
  <c r="J1566" i="6"/>
  <c r="P1566" i="6" s="1"/>
  <c r="J1567" i="6"/>
  <c r="P1567" i="6" s="1"/>
  <c r="J1568" i="6"/>
  <c r="P1568" i="6" s="1"/>
  <c r="J1569" i="6"/>
  <c r="P1569" i="6" s="1"/>
  <c r="J1570" i="6"/>
  <c r="P1570" i="6" s="1"/>
  <c r="J1571" i="6"/>
  <c r="P1571" i="6" s="1"/>
  <c r="J1572" i="6"/>
  <c r="P1572" i="6" s="1"/>
  <c r="J1573" i="6"/>
  <c r="P1573" i="6" s="1"/>
  <c r="J1574" i="6"/>
  <c r="P1574" i="6" s="1"/>
  <c r="J1575" i="6"/>
  <c r="P1575" i="6" s="1"/>
  <c r="J1576" i="6"/>
  <c r="P1576" i="6" s="1"/>
  <c r="J1577" i="6"/>
  <c r="P1577" i="6" s="1"/>
  <c r="J1578" i="6"/>
  <c r="P1578" i="6" s="1"/>
  <c r="J1579" i="6"/>
  <c r="P1579" i="6" s="1"/>
  <c r="J1580" i="6"/>
  <c r="P1580" i="6" s="1"/>
  <c r="J1581" i="6"/>
  <c r="P1581" i="6" s="1"/>
  <c r="J1582" i="6"/>
  <c r="P1582" i="6" s="1"/>
  <c r="J1583" i="6"/>
  <c r="P1583" i="6" s="1"/>
  <c r="J1584" i="6"/>
  <c r="P1584" i="6" s="1"/>
  <c r="J1585" i="6"/>
  <c r="P1585" i="6" s="1"/>
  <c r="J1586" i="6"/>
  <c r="P1586" i="6" s="1"/>
  <c r="J1587" i="6"/>
  <c r="P1587" i="6" s="1"/>
  <c r="J1588" i="6"/>
  <c r="P1588" i="6" s="1"/>
  <c r="J1589" i="6"/>
  <c r="P1589" i="6" s="1"/>
  <c r="J1590" i="6"/>
  <c r="P1590" i="6" s="1"/>
  <c r="J1591" i="6"/>
  <c r="P1591" i="6" s="1"/>
  <c r="J1592" i="6"/>
  <c r="P1592" i="6" s="1"/>
  <c r="J1593" i="6"/>
  <c r="P1593" i="6" s="1"/>
  <c r="J1594" i="6"/>
  <c r="P1594" i="6" s="1"/>
  <c r="J1595" i="6"/>
  <c r="P1595" i="6" s="1"/>
  <c r="J1596" i="6"/>
  <c r="P1596" i="6" s="1"/>
  <c r="J1597" i="6"/>
  <c r="P1597" i="6" s="1"/>
  <c r="J1598" i="6"/>
  <c r="P1598" i="6" s="1"/>
  <c r="J1599" i="6"/>
  <c r="P1599" i="6" s="1"/>
  <c r="J1600" i="6"/>
  <c r="P1600" i="6" s="1"/>
  <c r="J1601" i="6"/>
  <c r="P1601" i="6" s="1"/>
  <c r="J1602" i="6"/>
  <c r="P1602" i="6" s="1"/>
  <c r="J1603" i="6"/>
  <c r="P1603" i="6" s="1"/>
  <c r="J1604" i="6"/>
  <c r="P1604" i="6" s="1"/>
  <c r="J1605" i="6"/>
  <c r="P1605" i="6" s="1"/>
  <c r="J1606" i="6"/>
  <c r="P1606" i="6" s="1"/>
  <c r="J1607" i="6"/>
  <c r="P1607" i="6" s="1"/>
  <c r="J1608" i="6"/>
  <c r="P1608" i="6" s="1"/>
  <c r="J1609" i="6"/>
  <c r="P1609" i="6" s="1"/>
  <c r="J1610" i="6"/>
  <c r="P1610" i="6" s="1"/>
  <c r="J1611" i="6"/>
  <c r="P1611" i="6" s="1"/>
  <c r="J1612" i="6"/>
  <c r="P1612" i="6" s="1"/>
  <c r="J1613" i="6"/>
  <c r="P1613" i="6" s="1"/>
  <c r="J1614" i="6"/>
  <c r="P1614" i="6" s="1"/>
  <c r="J1615" i="6"/>
  <c r="P1615" i="6" s="1"/>
  <c r="J1616" i="6"/>
  <c r="P1616" i="6" s="1"/>
  <c r="J1617" i="6"/>
  <c r="P1617" i="6" s="1"/>
  <c r="J1618" i="6"/>
  <c r="P1618" i="6" s="1"/>
  <c r="J1619" i="6"/>
  <c r="P1619" i="6" s="1"/>
  <c r="J1620" i="6"/>
  <c r="P1620" i="6" s="1"/>
  <c r="J1621" i="6"/>
  <c r="P1621" i="6" s="1"/>
  <c r="J1622" i="6"/>
  <c r="P1622" i="6" s="1"/>
  <c r="J1623" i="6"/>
  <c r="P1623" i="6" s="1"/>
  <c r="J1624" i="6"/>
  <c r="P1624" i="6" s="1"/>
  <c r="J1625" i="6"/>
  <c r="P1625" i="6" s="1"/>
  <c r="J1626" i="6"/>
  <c r="P1626" i="6" s="1"/>
  <c r="J1627" i="6"/>
  <c r="P1627" i="6" s="1"/>
  <c r="J1628" i="6"/>
  <c r="P1628" i="6" s="1"/>
  <c r="J1629" i="6"/>
  <c r="P1629" i="6" s="1"/>
  <c r="J1630" i="6"/>
  <c r="P1630" i="6" s="1"/>
  <c r="J1631" i="6"/>
  <c r="P1631" i="6" s="1"/>
  <c r="J1632" i="6"/>
  <c r="P1632" i="6" s="1"/>
  <c r="J1633" i="6"/>
  <c r="P1633" i="6" s="1"/>
  <c r="J1634" i="6"/>
  <c r="P1634" i="6" s="1"/>
  <c r="J1635" i="6"/>
  <c r="P1635" i="6" s="1"/>
  <c r="J1636" i="6"/>
  <c r="P1636" i="6" s="1"/>
  <c r="J1637" i="6"/>
  <c r="P1637" i="6" s="1"/>
  <c r="J1638" i="6"/>
  <c r="P1638" i="6" s="1"/>
  <c r="J1639" i="6"/>
  <c r="P1639" i="6" s="1"/>
  <c r="J1640" i="6"/>
  <c r="P1640" i="6" s="1"/>
  <c r="J1641" i="6"/>
  <c r="P1641" i="6" s="1"/>
  <c r="J1642" i="6"/>
  <c r="P1642" i="6" s="1"/>
  <c r="J1643" i="6"/>
  <c r="P1643" i="6" s="1"/>
  <c r="J1644" i="6"/>
  <c r="P1644" i="6" s="1"/>
  <c r="J1645" i="6"/>
  <c r="P1645" i="6" s="1"/>
  <c r="J1646" i="6"/>
  <c r="P1646" i="6" s="1"/>
  <c r="J1647" i="6"/>
  <c r="P1647" i="6" s="1"/>
  <c r="J1648" i="6"/>
  <c r="P1648" i="6" s="1"/>
  <c r="J1649" i="6"/>
  <c r="P1649" i="6" s="1"/>
  <c r="J1650" i="6"/>
  <c r="P1650" i="6" s="1"/>
  <c r="J1651" i="6"/>
  <c r="P1651" i="6" s="1"/>
  <c r="J1652" i="6"/>
  <c r="P1652" i="6" s="1"/>
  <c r="J1653" i="6"/>
  <c r="P1653" i="6" s="1"/>
  <c r="J1654" i="6"/>
  <c r="P1654" i="6" s="1"/>
  <c r="J1655" i="6"/>
  <c r="P1655" i="6" s="1"/>
  <c r="J1656" i="6"/>
  <c r="P1656" i="6" s="1"/>
  <c r="J1657" i="6"/>
  <c r="P1657" i="6" s="1"/>
  <c r="J1658" i="6"/>
  <c r="P1658" i="6" s="1"/>
  <c r="J1659" i="6"/>
  <c r="P1659" i="6" s="1"/>
  <c r="J1660" i="6"/>
  <c r="P1660" i="6" s="1"/>
  <c r="J1661" i="6"/>
  <c r="P1661" i="6" s="1"/>
  <c r="J1662" i="6"/>
  <c r="P1662" i="6" s="1"/>
  <c r="J1663" i="6"/>
  <c r="P1663" i="6" s="1"/>
  <c r="J1664" i="6"/>
  <c r="P1664" i="6" s="1"/>
  <c r="J1665" i="6"/>
  <c r="P1665" i="6" s="1"/>
  <c r="J1666" i="6"/>
  <c r="P1666" i="6" s="1"/>
  <c r="J1667" i="6"/>
  <c r="P1667" i="6" s="1"/>
  <c r="J1668" i="6"/>
  <c r="P1668" i="6" s="1"/>
  <c r="J1669" i="6"/>
  <c r="P1669" i="6" s="1"/>
  <c r="J1670" i="6"/>
  <c r="P1670" i="6" s="1"/>
  <c r="J1671" i="6"/>
  <c r="P1671" i="6" s="1"/>
  <c r="J1672" i="6"/>
  <c r="P1672" i="6" s="1"/>
  <c r="J1673" i="6"/>
  <c r="P1673" i="6" s="1"/>
  <c r="J1674" i="6"/>
  <c r="P1674" i="6" s="1"/>
  <c r="J1675" i="6"/>
  <c r="P1675" i="6" s="1"/>
  <c r="J1676" i="6"/>
  <c r="P1676" i="6" s="1"/>
  <c r="J1677" i="6"/>
  <c r="P1677" i="6" s="1"/>
  <c r="J1678" i="6"/>
  <c r="P1678" i="6" s="1"/>
  <c r="J1679" i="6"/>
  <c r="P1679" i="6" s="1"/>
  <c r="J1680" i="6"/>
  <c r="P1680" i="6" s="1"/>
  <c r="J1681" i="6"/>
  <c r="P1681" i="6" s="1"/>
  <c r="J1682" i="6"/>
  <c r="P1682" i="6" s="1"/>
  <c r="J1683" i="6"/>
  <c r="P1683" i="6" s="1"/>
  <c r="J1684" i="6"/>
  <c r="P1684" i="6" s="1"/>
  <c r="J1685" i="6"/>
  <c r="P1685" i="6" s="1"/>
  <c r="J1686" i="6"/>
  <c r="P1686" i="6" s="1"/>
  <c r="J1687" i="6"/>
  <c r="P1687" i="6" s="1"/>
  <c r="J1688" i="6"/>
  <c r="P1688" i="6" s="1"/>
  <c r="J1689" i="6"/>
  <c r="P1689" i="6" s="1"/>
  <c r="J1690" i="6"/>
  <c r="P1690" i="6" s="1"/>
  <c r="J1691" i="6"/>
  <c r="P1691" i="6" s="1"/>
  <c r="J1692" i="6"/>
  <c r="P1692" i="6" s="1"/>
  <c r="J1693" i="6"/>
  <c r="P1693" i="6" s="1"/>
  <c r="J1694" i="6"/>
  <c r="P1694" i="6" s="1"/>
  <c r="J1695" i="6"/>
  <c r="P1695" i="6" s="1"/>
  <c r="J1696" i="6"/>
  <c r="P1696" i="6" s="1"/>
  <c r="J1697" i="6"/>
  <c r="P1697" i="6" s="1"/>
  <c r="J1698" i="6"/>
  <c r="P1698" i="6" s="1"/>
  <c r="J1699" i="6"/>
  <c r="P1699" i="6" s="1"/>
  <c r="J1700" i="6"/>
  <c r="P1700" i="6" s="1"/>
  <c r="J1701" i="6"/>
  <c r="P1701" i="6" s="1"/>
  <c r="J1702" i="6"/>
  <c r="P1702" i="6" s="1"/>
  <c r="J1703" i="6"/>
  <c r="P1703" i="6" s="1"/>
  <c r="J1704" i="6"/>
  <c r="P1704" i="6" s="1"/>
  <c r="J1705" i="6"/>
  <c r="P1705" i="6" s="1"/>
  <c r="J1706" i="6"/>
  <c r="P1706" i="6" s="1"/>
  <c r="J1707" i="6"/>
  <c r="P1707" i="6" s="1"/>
  <c r="J1708" i="6"/>
  <c r="P1708" i="6" s="1"/>
  <c r="J1709" i="6"/>
  <c r="P1709" i="6" s="1"/>
  <c r="J1710" i="6"/>
  <c r="P1710" i="6" s="1"/>
  <c r="J1711" i="6"/>
  <c r="P1711" i="6" s="1"/>
  <c r="J1712" i="6"/>
  <c r="P1712" i="6" s="1"/>
  <c r="J1713" i="6"/>
  <c r="P1713" i="6" s="1"/>
  <c r="J1714" i="6"/>
  <c r="P1714" i="6" s="1"/>
  <c r="J1715" i="6"/>
  <c r="P1715" i="6" s="1"/>
  <c r="J1716" i="6"/>
  <c r="P1716" i="6" s="1"/>
  <c r="J1717" i="6"/>
  <c r="P1717" i="6" s="1"/>
  <c r="J1718" i="6"/>
  <c r="P1718" i="6" s="1"/>
  <c r="J1719" i="6"/>
  <c r="P1719" i="6" s="1"/>
  <c r="J1720" i="6"/>
  <c r="P1720" i="6" s="1"/>
  <c r="J1721" i="6"/>
  <c r="P1721" i="6" s="1"/>
  <c r="J1722" i="6"/>
  <c r="P1722" i="6" s="1"/>
  <c r="J1723" i="6"/>
  <c r="P1723" i="6" s="1"/>
  <c r="J1724" i="6"/>
  <c r="P1724" i="6" s="1"/>
  <c r="J1725" i="6"/>
  <c r="P1725" i="6" s="1"/>
  <c r="J1726" i="6"/>
  <c r="P1726" i="6" s="1"/>
  <c r="J1727" i="6"/>
  <c r="P1727" i="6" s="1"/>
  <c r="J1728" i="6"/>
  <c r="P1728" i="6" s="1"/>
  <c r="J1729" i="6"/>
  <c r="P1729" i="6" s="1"/>
  <c r="J1730" i="6"/>
  <c r="P1730" i="6" s="1"/>
  <c r="J1731" i="6"/>
  <c r="P1731" i="6" s="1"/>
  <c r="J1732" i="6"/>
  <c r="P1732" i="6" s="1"/>
  <c r="J1733" i="6"/>
  <c r="P1733" i="6" s="1"/>
  <c r="J1734" i="6"/>
  <c r="P1734" i="6" s="1"/>
  <c r="J1735" i="6"/>
  <c r="P1735" i="6" s="1"/>
  <c r="J1736" i="6"/>
  <c r="P1736" i="6" s="1"/>
  <c r="J1737" i="6"/>
  <c r="P1737" i="6" s="1"/>
  <c r="J1738" i="6"/>
  <c r="P1738" i="6" s="1"/>
  <c r="J1739" i="6"/>
  <c r="P1739" i="6" s="1"/>
  <c r="J1740" i="6"/>
  <c r="P1740" i="6" s="1"/>
  <c r="J1741" i="6"/>
  <c r="P1741" i="6" s="1"/>
  <c r="J1742" i="6"/>
  <c r="P1742" i="6" s="1"/>
  <c r="J1743" i="6"/>
  <c r="P1743" i="6" s="1"/>
  <c r="J1744" i="6"/>
  <c r="P1744" i="6" s="1"/>
  <c r="J1745" i="6"/>
  <c r="P1745" i="6" s="1"/>
  <c r="J1746" i="6"/>
  <c r="P1746" i="6" s="1"/>
  <c r="J1747" i="6"/>
  <c r="P1747" i="6" s="1"/>
  <c r="J1748" i="6"/>
  <c r="P1748" i="6" s="1"/>
  <c r="J1749" i="6"/>
  <c r="P1749" i="6" s="1"/>
  <c r="J1750" i="6"/>
  <c r="P1750" i="6" s="1"/>
  <c r="J1751" i="6"/>
  <c r="P1751" i="6" s="1"/>
  <c r="J1752" i="6"/>
  <c r="P1752" i="6" s="1"/>
  <c r="J1753" i="6"/>
  <c r="P1753" i="6" s="1"/>
  <c r="J1754" i="6"/>
  <c r="P1754" i="6" s="1"/>
  <c r="J1755" i="6"/>
  <c r="P1755" i="6" s="1"/>
  <c r="J1756" i="6"/>
  <c r="P1756" i="6" s="1"/>
  <c r="J1757" i="6"/>
  <c r="P1757" i="6" s="1"/>
  <c r="J1758" i="6"/>
  <c r="P1758" i="6" s="1"/>
  <c r="J1759" i="6"/>
  <c r="P1759" i="6" s="1"/>
  <c r="J1760" i="6"/>
  <c r="P1760" i="6" s="1"/>
  <c r="J1761" i="6"/>
  <c r="P1761" i="6" s="1"/>
  <c r="J1762" i="6"/>
  <c r="P1762" i="6" s="1"/>
  <c r="J1763" i="6"/>
  <c r="P1763" i="6" s="1"/>
  <c r="J1764" i="6"/>
  <c r="P1764" i="6" s="1"/>
  <c r="J1765" i="6"/>
  <c r="P1765" i="6" s="1"/>
  <c r="J1766" i="6"/>
  <c r="P1766" i="6" s="1"/>
  <c r="J1767" i="6"/>
  <c r="P1767" i="6" s="1"/>
  <c r="J1768" i="6"/>
  <c r="P1768" i="6" s="1"/>
  <c r="J1769" i="6"/>
  <c r="P1769" i="6" s="1"/>
  <c r="J1770" i="6"/>
  <c r="P1770" i="6" s="1"/>
  <c r="J1771" i="6"/>
  <c r="P1771" i="6" s="1"/>
  <c r="J1772" i="6"/>
  <c r="P1772" i="6" s="1"/>
  <c r="J1773" i="6"/>
  <c r="P1773" i="6" s="1"/>
  <c r="J1774" i="6"/>
  <c r="P1774" i="6" s="1"/>
  <c r="J1775" i="6"/>
  <c r="P1775" i="6" s="1"/>
  <c r="J1776" i="6"/>
  <c r="P1776" i="6" s="1"/>
  <c r="J1777" i="6"/>
  <c r="P1777" i="6" s="1"/>
  <c r="J1778" i="6"/>
  <c r="P1778" i="6" s="1"/>
  <c r="J1779" i="6"/>
  <c r="P1779" i="6" s="1"/>
  <c r="J1780" i="6"/>
  <c r="P1780" i="6" s="1"/>
  <c r="J1781" i="6"/>
  <c r="P1781" i="6" s="1"/>
  <c r="J1782" i="6"/>
  <c r="P1782" i="6" s="1"/>
  <c r="J1783" i="6"/>
  <c r="P1783" i="6" s="1"/>
  <c r="J1784" i="6"/>
  <c r="P1784" i="6" s="1"/>
  <c r="J1785" i="6"/>
  <c r="P1785" i="6" s="1"/>
  <c r="J1786" i="6"/>
  <c r="P1786" i="6" s="1"/>
  <c r="J1787" i="6"/>
  <c r="P1787" i="6" s="1"/>
  <c r="J1788" i="6"/>
  <c r="P1788" i="6" s="1"/>
  <c r="J1789" i="6"/>
  <c r="P1789" i="6" s="1"/>
  <c r="J1790" i="6"/>
  <c r="P1790" i="6" s="1"/>
  <c r="J1791" i="6"/>
  <c r="P1791" i="6" s="1"/>
  <c r="J1792" i="6"/>
  <c r="P1792" i="6" s="1"/>
  <c r="J1793" i="6"/>
  <c r="P1793" i="6" s="1"/>
  <c r="J1794" i="6"/>
  <c r="P1794" i="6" s="1"/>
  <c r="J1795" i="6"/>
  <c r="P1795" i="6" s="1"/>
  <c r="J1796" i="6"/>
  <c r="P1796" i="6" s="1"/>
  <c r="J1797" i="6"/>
  <c r="P1797" i="6" s="1"/>
  <c r="J1798" i="6"/>
  <c r="P1798" i="6" s="1"/>
  <c r="J1799" i="6"/>
  <c r="P1799" i="6" s="1"/>
  <c r="J1800" i="6"/>
  <c r="P1800" i="6" s="1"/>
  <c r="J1801" i="6"/>
  <c r="P1801" i="6" s="1"/>
  <c r="J1802" i="6"/>
  <c r="P1802" i="6" s="1"/>
  <c r="J1803" i="6"/>
  <c r="P1803" i="6" s="1"/>
  <c r="J1804" i="6"/>
  <c r="P1804" i="6" s="1"/>
  <c r="J1805" i="6"/>
  <c r="P1805" i="6" s="1"/>
  <c r="J1806" i="6"/>
  <c r="P1806" i="6" s="1"/>
  <c r="J1807" i="6"/>
  <c r="P1807" i="6" s="1"/>
  <c r="J1808" i="6"/>
  <c r="P1808" i="6" s="1"/>
  <c r="J1809" i="6"/>
  <c r="P1809" i="6" s="1"/>
  <c r="J1810" i="6"/>
  <c r="P1810" i="6" s="1"/>
  <c r="J1811" i="6"/>
  <c r="P1811" i="6" s="1"/>
  <c r="J1812" i="6"/>
  <c r="P1812" i="6" s="1"/>
  <c r="J1813" i="6"/>
  <c r="P1813" i="6" s="1"/>
  <c r="J1814" i="6"/>
  <c r="P1814" i="6" s="1"/>
  <c r="J1815" i="6"/>
  <c r="P1815" i="6" s="1"/>
  <c r="J1816" i="6"/>
  <c r="P1816" i="6" s="1"/>
  <c r="J1817" i="6"/>
  <c r="P1817" i="6" s="1"/>
  <c r="J1818" i="6"/>
  <c r="P1818" i="6" s="1"/>
  <c r="J1819" i="6"/>
  <c r="P1819" i="6" s="1"/>
  <c r="J1820" i="6"/>
  <c r="P1820" i="6" s="1"/>
  <c r="J1821" i="6"/>
  <c r="P1821" i="6" s="1"/>
  <c r="J1822" i="6"/>
  <c r="P1822" i="6" s="1"/>
  <c r="J1823" i="6"/>
  <c r="P1823" i="6" s="1"/>
  <c r="J1824" i="6"/>
  <c r="P1824" i="6" s="1"/>
  <c r="J1825" i="6"/>
  <c r="P1825" i="6" s="1"/>
  <c r="J1826" i="6"/>
  <c r="P1826" i="6" s="1"/>
  <c r="J1827" i="6"/>
  <c r="P1827" i="6" s="1"/>
  <c r="J1828" i="6"/>
  <c r="P1828" i="6" s="1"/>
  <c r="J1829" i="6"/>
  <c r="P1829" i="6" s="1"/>
  <c r="J1830" i="6"/>
  <c r="P1830" i="6" s="1"/>
  <c r="J1831" i="6"/>
  <c r="P1831" i="6" s="1"/>
  <c r="J1832" i="6"/>
  <c r="P1832" i="6" s="1"/>
  <c r="J1833" i="6"/>
  <c r="P1833" i="6" s="1"/>
  <c r="J1834" i="6"/>
  <c r="P1834" i="6" s="1"/>
  <c r="J1835" i="6"/>
  <c r="P1835" i="6" s="1"/>
  <c r="J1836" i="6"/>
  <c r="P1836" i="6" s="1"/>
  <c r="J1837" i="6"/>
  <c r="P1837" i="6" s="1"/>
  <c r="J1838" i="6"/>
  <c r="P1838" i="6" s="1"/>
  <c r="J1839" i="6"/>
  <c r="P1839" i="6" s="1"/>
  <c r="J1840" i="6"/>
  <c r="P1840" i="6" s="1"/>
  <c r="J1841" i="6"/>
  <c r="P1841" i="6" s="1"/>
  <c r="J1842" i="6"/>
  <c r="P1842" i="6" s="1"/>
  <c r="J1843" i="6"/>
  <c r="P1843" i="6" s="1"/>
  <c r="J1844" i="6"/>
  <c r="P1844" i="6" s="1"/>
  <c r="J1845" i="6"/>
  <c r="P1845" i="6" s="1"/>
  <c r="J1846" i="6"/>
  <c r="P1846" i="6" s="1"/>
  <c r="J1847" i="6"/>
  <c r="P1847" i="6" s="1"/>
  <c r="J1848" i="6"/>
  <c r="P1848" i="6" s="1"/>
  <c r="J1849" i="6"/>
  <c r="P1849" i="6" s="1"/>
  <c r="J1850" i="6"/>
  <c r="P1850" i="6" s="1"/>
  <c r="J1851" i="6"/>
  <c r="P1851" i="6" s="1"/>
  <c r="J1852" i="6"/>
  <c r="P1852" i="6" s="1"/>
  <c r="J1853" i="6"/>
  <c r="P1853" i="6" s="1"/>
  <c r="J1854" i="6"/>
  <c r="P1854" i="6" s="1"/>
  <c r="J1855" i="6"/>
  <c r="P1855" i="6" s="1"/>
  <c r="J1856" i="6"/>
  <c r="P1856" i="6" s="1"/>
  <c r="J1857" i="6"/>
  <c r="P1857" i="6" s="1"/>
  <c r="J1858" i="6"/>
  <c r="P1858" i="6" s="1"/>
  <c r="J1859" i="6"/>
  <c r="P1859" i="6" s="1"/>
  <c r="J1860" i="6"/>
  <c r="P1860" i="6" s="1"/>
  <c r="J1861" i="6"/>
  <c r="P1861" i="6" s="1"/>
  <c r="J1862" i="6"/>
  <c r="P1862" i="6" s="1"/>
  <c r="J1863" i="6"/>
  <c r="P1863" i="6" s="1"/>
  <c r="J1864" i="6"/>
  <c r="P1864" i="6" s="1"/>
  <c r="J1865" i="6"/>
  <c r="P1865" i="6" s="1"/>
  <c r="J1866" i="6"/>
  <c r="P1866" i="6" s="1"/>
  <c r="J1867" i="6"/>
  <c r="P1867" i="6" s="1"/>
  <c r="J1868" i="6"/>
  <c r="P1868" i="6" s="1"/>
  <c r="J1869" i="6"/>
  <c r="P1869" i="6" s="1"/>
  <c r="J1870" i="6"/>
  <c r="P1870" i="6" s="1"/>
  <c r="J1871" i="6"/>
  <c r="P1871" i="6" s="1"/>
  <c r="J1872" i="6"/>
  <c r="P1872" i="6" s="1"/>
  <c r="J1873" i="6"/>
  <c r="P1873" i="6" s="1"/>
  <c r="J1874" i="6"/>
  <c r="P1874" i="6" s="1"/>
  <c r="J1875" i="6"/>
  <c r="P1875" i="6" s="1"/>
  <c r="J1876" i="6"/>
  <c r="P1876" i="6" s="1"/>
  <c r="J1877" i="6"/>
  <c r="P1877" i="6" s="1"/>
  <c r="J1878" i="6"/>
  <c r="P1878" i="6" s="1"/>
  <c r="J1879" i="6"/>
  <c r="P1879" i="6" s="1"/>
  <c r="J1880" i="6"/>
  <c r="P1880" i="6" s="1"/>
  <c r="J1881" i="6"/>
  <c r="P1881" i="6" s="1"/>
  <c r="J1882" i="6"/>
  <c r="P1882" i="6" s="1"/>
  <c r="J1883" i="6"/>
  <c r="P1883" i="6" s="1"/>
  <c r="J1884" i="6"/>
  <c r="P1884" i="6" s="1"/>
  <c r="J1885" i="6"/>
  <c r="P1885" i="6" s="1"/>
  <c r="J1886" i="6"/>
  <c r="P1886" i="6" s="1"/>
  <c r="J1887" i="6"/>
  <c r="P1887" i="6" s="1"/>
  <c r="J1888" i="6"/>
  <c r="P1888" i="6" s="1"/>
  <c r="J1889" i="6"/>
  <c r="P1889" i="6" s="1"/>
  <c r="J1890" i="6"/>
  <c r="P1890" i="6" s="1"/>
  <c r="J1891" i="6"/>
  <c r="P1891" i="6" s="1"/>
  <c r="J1892" i="6"/>
  <c r="P1892" i="6" s="1"/>
  <c r="J1893" i="6"/>
  <c r="P1893" i="6" s="1"/>
  <c r="J1894" i="6"/>
  <c r="P1894" i="6" s="1"/>
  <c r="J1895" i="6"/>
  <c r="P1895" i="6" s="1"/>
  <c r="J1896" i="6"/>
  <c r="P1896" i="6" s="1"/>
  <c r="J1897" i="6"/>
  <c r="P1897" i="6" s="1"/>
  <c r="J1898" i="6"/>
  <c r="P1898" i="6" s="1"/>
  <c r="J1899" i="6"/>
  <c r="P1899" i="6" s="1"/>
  <c r="J1900" i="6"/>
  <c r="P1900" i="6" s="1"/>
  <c r="J1901" i="6"/>
  <c r="P1901" i="6" s="1"/>
  <c r="J1902" i="6"/>
  <c r="P1902" i="6" s="1"/>
  <c r="J1903" i="6"/>
  <c r="P1903" i="6" s="1"/>
  <c r="J1904" i="6"/>
  <c r="P1904" i="6" s="1"/>
  <c r="J1905" i="6"/>
  <c r="P1905" i="6" s="1"/>
  <c r="J1906" i="6"/>
  <c r="P1906" i="6" s="1"/>
  <c r="J1907" i="6"/>
  <c r="P1907" i="6" s="1"/>
  <c r="J1908" i="6"/>
  <c r="P1908" i="6" s="1"/>
  <c r="J1909" i="6"/>
  <c r="P1909" i="6" s="1"/>
  <c r="J1910" i="6"/>
  <c r="P1910" i="6" s="1"/>
  <c r="J1911" i="6"/>
  <c r="P1911" i="6" s="1"/>
  <c r="J1912" i="6"/>
  <c r="P1912" i="6" s="1"/>
  <c r="J1913" i="6"/>
  <c r="P1913" i="6" s="1"/>
  <c r="J1914" i="6"/>
  <c r="P1914" i="6" s="1"/>
  <c r="J1915" i="6"/>
  <c r="P1915" i="6" s="1"/>
  <c r="J1916" i="6"/>
  <c r="P1916" i="6" s="1"/>
  <c r="J1917" i="6"/>
  <c r="P1917" i="6" s="1"/>
  <c r="J1918" i="6"/>
  <c r="P1918" i="6" s="1"/>
  <c r="J1919" i="6"/>
  <c r="P1919" i="6" s="1"/>
  <c r="J1920" i="6"/>
  <c r="P1920" i="6" s="1"/>
  <c r="J1921" i="6"/>
  <c r="P1921" i="6" s="1"/>
  <c r="J1922" i="6"/>
  <c r="P1922" i="6" s="1"/>
  <c r="J1923" i="6"/>
  <c r="P1923" i="6" s="1"/>
  <c r="J1924" i="6"/>
  <c r="P1924" i="6" s="1"/>
  <c r="J1925" i="6"/>
  <c r="P1925" i="6" s="1"/>
  <c r="J1926" i="6"/>
  <c r="P1926" i="6" s="1"/>
  <c r="J1927" i="6"/>
  <c r="P1927" i="6" s="1"/>
  <c r="J1928" i="6"/>
  <c r="P1928" i="6" s="1"/>
  <c r="J1929" i="6"/>
  <c r="P1929" i="6" s="1"/>
  <c r="J1930" i="6"/>
  <c r="P1930" i="6" s="1"/>
  <c r="J1931" i="6"/>
  <c r="P1931" i="6" s="1"/>
  <c r="J1932" i="6"/>
  <c r="P1932" i="6" s="1"/>
  <c r="J1933" i="6"/>
  <c r="P1933" i="6" s="1"/>
  <c r="J1934" i="6"/>
  <c r="P1934" i="6" s="1"/>
  <c r="J1935" i="6"/>
  <c r="P1935" i="6" s="1"/>
  <c r="J1936" i="6"/>
  <c r="P1936" i="6" s="1"/>
  <c r="J1937" i="6"/>
  <c r="P1937" i="6" s="1"/>
  <c r="J1938" i="6"/>
  <c r="P1938" i="6" s="1"/>
  <c r="J1939" i="6"/>
  <c r="P1939" i="6" s="1"/>
  <c r="J1940" i="6"/>
  <c r="P1940" i="6" s="1"/>
  <c r="J1941" i="6"/>
  <c r="P1941" i="6" s="1"/>
  <c r="J1942" i="6"/>
  <c r="P1942" i="6" s="1"/>
  <c r="J1943" i="6"/>
  <c r="P1943" i="6" s="1"/>
  <c r="J1944" i="6"/>
  <c r="P1944" i="6" s="1"/>
  <c r="J1945" i="6"/>
  <c r="P1945" i="6" s="1"/>
  <c r="J1946" i="6"/>
  <c r="P1946" i="6" s="1"/>
  <c r="J1947" i="6"/>
  <c r="P1947" i="6" s="1"/>
  <c r="J1948" i="6"/>
  <c r="P1948" i="6" s="1"/>
  <c r="J1949" i="6"/>
  <c r="P1949" i="6" s="1"/>
  <c r="J1950" i="6"/>
  <c r="P1950" i="6" s="1"/>
  <c r="J1951" i="6"/>
  <c r="P1951" i="6" s="1"/>
  <c r="J1952" i="6"/>
  <c r="P1952" i="6" s="1"/>
  <c r="J1953" i="6"/>
  <c r="P1953" i="6" s="1"/>
  <c r="J1954" i="6"/>
  <c r="P1954" i="6" s="1"/>
  <c r="J1955" i="6"/>
  <c r="P1955" i="6" s="1"/>
  <c r="J1956" i="6"/>
  <c r="P1956" i="6" s="1"/>
  <c r="J1957" i="6"/>
  <c r="P1957" i="6" s="1"/>
  <c r="J1958" i="6"/>
  <c r="P1958" i="6" s="1"/>
  <c r="J1959" i="6"/>
  <c r="P1959" i="6" s="1"/>
  <c r="J1960" i="6"/>
  <c r="P1960" i="6" s="1"/>
  <c r="J1961" i="6"/>
  <c r="P1961" i="6" s="1"/>
  <c r="J1962" i="6"/>
  <c r="P1962" i="6" s="1"/>
  <c r="J1963" i="6"/>
  <c r="P1963" i="6" s="1"/>
  <c r="J1964" i="6"/>
  <c r="P1964" i="6" s="1"/>
  <c r="J1965" i="6"/>
  <c r="P1965" i="6" s="1"/>
  <c r="J1966" i="6"/>
  <c r="P1966" i="6" s="1"/>
  <c r="J1967" i="6"/>
  <c r="P1967" i="6" s="1"/>
  <c r="J1968" i="6"/>
  <c r="P1968" i="6" s="1"/>
  <c r="J1969" i="6"/>
  <c r="P1969" i="6" s="1"/>
  <c r="J1970" i="6"/>
  <c r="P1970" i="6" s="1"/>
  <c r="J1971" i="6"/>
  <c r="P1971" i="6" s="1"/>
  <c r="J1972" i="6"/>
  <c r="P1972" i="6" s="1"/>
  <c r="J1973" i="6"/>
  <c r="P1973" i="6" s="1"/>
  <c r="J1974" i="6"/>
  <c r="P1974" i="6" s="1"/>
  <c r="J1975" i="6"/>
  <c r="P1975" i="6" s="1"/>
  <c r="J1976" i="6"/>
  <c r="P1976" i="6" s="1"/>
  <c r="J1977" i="6"/>
  <c r="P1977" i="6" s="1"/>
  <c r="J1978" i="6"/>
  <c r="P1978" i="6" s="1"/>
  <c r="J1979" i="6"/>
  <c r="P1979" i="6" s="1"/>
  <c r="J1980" i="6"/>
  <c r="P1980" i="6" s="1"/>
  <c r="J1981" i="6"/>
  <c r="P1981" i="6" s="1"/>
  <c r="J1982" i="6"/>
  <c r="P1982" i="6" s="1"/>
  <c r="J1983" i="6"/>
  <c r="P1983" i="6" s="1"/>
  <c r="J1984" i="6"/>
  <c r="P1984" i="6" s="1"/>
  <c r="J1985" i="6"/>
  <c r="P1985" i="6" s="1"/>
  <c r="J1986" i="6"/>
  <c r="P1986" i="6" s="1"/>
  <c r="J1987" i="6"/>
  <c r="P1987" i="6" s="1"/>
  <c r="J1988" i="6"/>
  <c r="P1988" i="6" s="1"/>
  <c r="J1989" i="6"/>
  <c r="P1989" i="6" s="1"/>
  <c r="J1990" i="6"/>
  <c r="P1990" i="6" s="1"/>
  <c r="J1991" i="6"/>
  <c r="P1991" i="6" s="1"/>
  <c r="J1992" i="6"/>
  <c r="P1992" i="6" s="1"/>
  <c r="J1993" i="6"/>
  <c r="P1993" i="6" s="1"/>
  <c r="J1994" i="6"/>
  <c r="P1994" i="6" s="1"/>
  <c r="J1995" i="6"/>
  <c r="P1995" i="6" s="1"/>
  <c r="J1996" i="6"/>
  <c r="P1996" i="6" s="1"/>
  <c r="J1997" i="6"/>
  <c r="P1997" i="6" s="1"/>
  <c r="J1998" i="6"/>
  <c r="P1998" i="6" s="1"/>
  <c r="J1999" i="6"/>
  <c r="P1999" i="6" s="1"/>
  <c r="J2000" i="6"/>
  <c r="P2000" i="6" s="1"/>
  <c r="J2001" i="6"/>
  <c r="P2001" i="6" s="1"/>
  <c r="J2002" i="6"/>
  <c r="P2002" i="6" s="1"/>
  <c r="J2003" i="6"/>
  <c r="P2003" i="6" s="1"/>
  <c r="J2004" i="6"/>
  <c r="P2004" i="6" s="1"/>
  <c r="J2005" i="6"/>
  <c r="P2005" i="6" s="1"/>
  <c r="J2006" i="6"/>
  <c r="P2006" i="6" s="1"/>
  <c r="J2007" i="6"/>
  <c r="P2007" i="6" s="1"/>
  <c r="J2008" i="6"/>
  <c r="P2008" i="6" s="1"/>
  <c r="J2009" i="6"/>
  <c r="P2009" i="6" s="1"/>
  <c r="J2010" i="6"/>
  <c r="P2010" i="6" s="1"/>
  <c r="J2011" i="6"/>
  <c r="P2011" i="6" s="1"/>
  <c r="J2012" i="6"/>
  <c r="P2012" i="6" s="1"/>
  <c r="J2013" i="6"/>
  <c r="P2013" i="6" s="1"/>
  <c r="J2014" i="6"/>
  <c r="P2014" i="6" s="1"/>
  <c r="J2015" i="6"/>
  <c r="P2015" i="6" s="1"/>
  <c r="J2016" i="6"/>
  <c r="P2016" i="6" s="1"/>
  <c r="J2017" i="6"/>
  <c r="P2017" i="6" s="1"/>
  <c r="J2018" i="6"/>
  <c r="P2018" i="6" s="1"/>
  <c r="J2019" i="6"/>
  <c r="P2019" i="6" s="1"/>
  <c r="J2020" i="6"/>
  <c r="P2020" i="6" s="1"/>
  <c r="J2021" i="6"/>
  <c r="P2021" i="6" s="1"/>
  <c r="J2022" i="6"/>
  <c r="P2022" i="6" s="1"/>
  <c r="J2023" i="6"/>
  <c r="P2023" i="6" s="1"/>
  <c r="J2024" i="6"/>
  <c r="P2024" i="6" s="1"/>
  <c r="J2025" i="6"/>
  <c r="P2025" i="6" s="1"/>
  <c r="J2026" i="6"/>
  <c r="P2026" i="6" s="1"/>
  <c r="J2027" i="6"/>
  <c r="P2027" i="6" s="1"/>
  <c r="J2028" i="6"/>
  <c r="P2028" i="6" s="1"/>
  <c r="J2029" i="6"/>
  <c r="P2029" i="6" s="1"/>
  <c r="J2030" i="6"/>
  <c r="P2030" i="6" s="1"/>
  <c r="J2031" i="6"/>
  <c r="P2031" i="6" s="1"/>
  <c r="J2032" i="6"/>
  <c r="P2032" i="6" s="1"/>
  <c r="J2033" i="6"/>
  <c r="P2033" i="6" s="1"/>
  <c r="J2034" i="6"/>
  <c r="P2034" i="6" s="1"/>
  <c r="J2035" i="6"/>
  <c r="P2035" i="6" s="1"/>
  <c r="J2036" i="6"/>
  <c r="P2036" i="6" s="1"/>
  <c r="J2037" i="6"/>
  <c r="P2037" i="6" s="1"/>
  <c r="J2038" i="6"/>
  <c r="P2038" i="6" s="1"/>
  <c r="J2039" i="6"/>
  <c r="P2039" i="6" s="1"/>
  <c r="J2040" i="6"/>
  <c r="P2040" i="6" s="1"/>
  <c r="J2041" i="6"/>
  <c r="P2041" i="6" s="1"/>
  <c r="J2042" i="6"/>
  <c r="P2042" i="6" s="1"/>
  <c r="J2043" i="6"/>
  <c r="P2043" i="6" s="1"/>
  <c r="J2044" i="6"/>
  <c r="P2044" i="6" s="1"/>
  <c r="J2045" i="6"/>
  <c r="P2045" i="6" s="1"/>
  <c r="J2046" i="6"/>
  <c r="P2046" i="6" s="1"/>
  <c r="J2047" i="6"/>
  <c r="P2047" i="6" s="1"/>
  <c r="J2048" i="6"/>
  <c r="P2048" i="6" s="1"/>
  <c r="J2049" i="6"/>
  <c r="P2049" i="6" s="1"/>
  <c r="J2050" i="6"/>
  <c r="P2050" i="6" s="1"/>
  <c r="J2051" i="6"/>
  <c r="P2051" i="6" s="1"/>
  <c r="J2052" i="6"/>
  <c r="P2052" i="6" s="1"/>
  <c r="J2053" i="6"/>
  <c r="P2053" i="6" s="1"/>
  <c r="J2054" i="6"/>
  <c r="P2054" i="6" s="1"/>
  <c r="J2055" i="6"/>
  <c r="P2055" i="6" s="1"/>
  <c r="J2056" i="6"/>
  <c r="P2056" i="6" s="1"/>
  <c r="J2057" i="6"/>
  <c r="P2057" i="6" s="1"/>
  <c r="J2058" i="6"/>
  <c r="P2058" i="6" s="1"/>
  <c r="J2059" i="6"/>
  <c r="P2059" i="6" s="1"/>
  <c r="J2060" i="6"/>
  <c r="P2060" i="6" s="1"/>
  <c r="J2061" i="6"/>
  <c r="P2061" i="6" s="1"/>
  <c r="J2062" i="6"/>
  <c r="P2062" i="6" s="1"/>
  <c r="J2063" i="6"/>
  <c r="P2063" i="6" s="1"/>
  <c r="J2064" i="6"/>
  <c r="P2064" i="6" s="1"/>
  <c r="J2065" i="6"/>
  <c r="P2065" i="6" s="1"/>
  <c r="J2066" i="6"/>
  <c r="P2066" i="6" s="1"/>
  <c r="J2067" i="6"/>
  <c r="P2067" i="6" s="1"/>
  <c r="J2068" i="6"/>
  <c r="P2068" i="6" s="1"/>
  <c r="J2069" i="6"/>
  <c r="P2069" i="6" s="1"/>
  <c r="J2070" i="6"/>
  <c r="P2070" i="6" s="1"/>
  <c r="J2071" i="6"/>
  <c r="P2071" i="6" s="1"/>
  <c r="J2072" i="6"/>
  <c r="P2072" i="6" s="1"/>
  <c r="J2073" i="6"/>
  <c r="P2073" i="6" s="1"/>
  <c r="J2074" i="6"/>
  <c r="P2074" i="6" s="1"/>
  <c r="J2075" i="6"/>
  <c r="P2075" i="6" s="1"/>
  <c r="J2076" i="6"/>
  <c r="P2076" i="6" s="1"/>
  <c r="J2077" i="6"/>
  <c r="P2077" i="6" s="1"/>
  <c r="J2078" i="6"/>
  <c r="P2078" i="6" s="1"/>
  <c r="J2079" i="6"/>
  <c r="P2079" i="6" s="1"/>
  <c r="J2080" i="6"/>
  <c r="P2080" i="6" s="1"/>
  <c r="J2081" i="6"/>
  <c r="P2081" i="6" s="1"/>
  <c r="J2082" i="6"/>
  <c r="P2082" i="6" s="1"/>
  <c r="J2083" i="6"/>
  <c r="P2083" i="6" s="1"/>
  <c r="J2084" i="6"/>
  <c r="P2084" i="6" s="1"/>
  <c r="J2085" i="6"/>
  <c r="P2085" i="6" s="1"/>
  <c r="J2086" i="6"/>
  <c r="P2086" i="6" s="1"/>
  <c r="J2087" i="6"/>
  <c r="P2087" i="6" s="1"/>
  <c r="J2088" i="6"/>
  <c r="P2088" i="6" s="1"/>
  <c r="J2089" i="6"/>
  <c r="P2089" i="6" s="1"/>
  <c r="J2090" i="6"/>
  <c r="P2090" i="6" s="1"/>
  <c r="J2091" i="6"/>
  <c r="P2091" i="6" s="1"/>
  <c r="J2092" i="6"/>
  <c r="P2092" i="6" s="1"/>
  <c r="J2093" i="6"/>
  <c r="P2093" i="6" s="1"/>
  <c r="J2094" i="6"/>
  <c r="P2094" i="6" s="1"/>
  <c r="J2095" i="6"/>
  <c r="P2095" i="6" s="1"/>
  <c r="J2096" i="6"/>
  <c r="P2096" i="6" s="1"/>
  <c r="J2097" i="6"/>
  <c r="P2097" i="6" s="1"/>
  <c r="J2098" i="6"/>
  <c r="P2098" i="6" s="1"/>
  <c r="J2099" i="6"/>
  <c r="P2099" i="6" s="1"/>
  <c r="J2100" i="6"/>
  <c r="P2100" i="6" s="1"/>
  <c r="J2101" i="6"/>
  <c r="P2101" i="6" s="1"/>
  <c r="J2102" i="6"/>
  <c r="P2102" i="6" s="1"/>
  <c r="J2103" i="6"/>
  <c r="P2103" i="6" s="1"/>
  <c r="J2104" i="6"/>
  <c r="P2104" i="6" s="1"/>
  <c r="J2105" i="6"/>
  <c r="P2105" i="6" s="1"/>
  <c r="J2106" i="6"/>
  <c r="P2106" i="6" s="1"/>
  <c r="J2107" i="6"/>
  <c r="P2107" i="6" s="1"/>
  <c r="J2108" i="6"/>
  <c r="P2108" i="6" s="1"/>
  <c r="J2109" i="6"/>
  <c r="P2109" i="6" s="1"/>
  <c r="J2110" i="6"/>
  <c r="P2110" i="6" s="1"/>
  <c r="J2111" i="6"/>
  <c r="P2111" i="6" s="1"/>
  <c r="J2112" i="6"/>
  <c r="P2112" i="6" s="1"/>
  <c r="J2113" i="6"/>
  <c r="P2113" i="6" s="1"/>
  <c r="J2114" i="6"/>
  <c r="P2114" i="6" s="1"/>
  <c r="J2115" i="6"/>
  <c r="P2115" i="6" s="1"/>
  <c r="J2116" i="6"/>
  <c r="P2116" i="6" s="1"/>
  <c r="J2117" i="6"/>
  <c r="P2117" i="6" s="1"/>
  <c r="J2118" i="6"/>
  <c r="P2118" i="6" s="1"/>
  <c r="J2119" i="6"/>
  <c r="P2119" i="6" s="1"/>
  <c r="J2120" i="6"/>
  <c r="P2120" i="6" s="1"/>
  <c r="J2121" i="6"/>
  <c r="P2121" i="6" s="1"/>
  <c r="J2122" i="6"/>
  <c r="P2122" i="6" s="1"/>
  <c r="J2123" i="6"/>
  <c r="P2123" i="6" s="1"/>
  <c r="J2124" i="6"/>
  <c r="P2124" i="6" s="1"/>
  <c r="J2125" i="6"/>
  <c r="P2125" i="6" s="1"/>
  <c r="J2126" i="6"/>
  <c r="P2126" i="6" s="1"/>
  <c r="J2127" i="6"/>
  <c r="P2127" i="6" s="1"/>
  <c r="J2128" i="6"/>
  <c r="P2128" i="6" s="1"/>
  <c r="J2129" i="6"/>
  <c r="P2129" i="6" s="1"/>
  <c r="J2130" i="6"/>
  <c r="P2130" i="6" s="1"/>
  <c r="J2131" i="6"/>
  <c r="P2131" i="6" s="1"/>
  <c r="J2132" i="6"/>
  <c r="P2132" i="6" s="1"/>
  <c r="J2133" i="6"/>
  <c r="P2133" i="6" s="1"/>
  <c r="J2134" i="6"/>
  <c r="P2134" i="6" s="1"/>
  <c r="J2135" i="6"/>
  <c r="P2135" i="6" s="1"/>
  <c r="J2136" i="6"/>
  <c r="P2136" i="6" s="1"/>
  <c r="J2137" i="6"/>
  <c r="P2137" i="6" s="1"/>
  <c r="J2138" i="6"/>
  <c r="P2138" i="6" s="1"/>
  <c r="J2139" i="6"/>
  <c r="P2139" i="6" s="1"/>
  <c r="J2140" i="6"/>
  <c r="P2140" i="6" s="1"/>
  <c r="J2141" i="6"/>
  <c r="P2141" i="6" s="1"/>
  <c r="J2142" i="6"/>
  <c r="P2142" i="6" s="1"/>
  <c r="J2143" i="6"/>
  <c r="P2143" i="6" s="1"/>
  <c r="J2144" i="6"/>
  <c r="P2144" i="6" s="1"/>
  <c r="J2145" i="6"/>
  <c r="P2145" i="6" s="1"/>
  <c r="J2146" i="6"/>
  <c r="P2146" i="6" s="1"/>
  <c r="J2147" i="6"/>
  <c r="P2147" i="6" s="1"/>
  <c r="J2148" i="6"/>
  <c r="P2148" i="6" s="1"/>
  <c r="J2149" i="6"/>
  <c r="P2149" i="6" s="1"/>
  <c r="J2150" i="6"/>
  <c r="P2150" i="6" s="1"/>
  <c r="J2151" i="6"/>
  <c r="P2151" i="6" s="1"/>
  <c r="J2152" i="6"/>
  <c r="P2152" i="6" s="1"/>
  <c r="J2153" i="6"/>
  <c r="P2153" i="6" s="1"/>
  <c r="J2154" i="6"/>
  <c r="P2154" i="6" s="1"/>
  <c r="J2155" i="6"/>
  <c r="P2155" i="6" s="1"/>
  <c r="J2156" i="6"/>
  <c r="P2156" i="6" s="1"/>
  <c r="J2157" i="6"/>
  <c r="P2157" i="6" s="1"/>
  <c r="J2158" i="6"/>
  <c r="P2158" i="6" s="1"/>
  <c r="J2159" i="6"/>
  <c r="P2159" i="6" s="1"/>
  <c r="J2160" i="6"/>
  <c r="P2160" i="6" s="1"/>
  <c r="J2161" i="6"/>
  <c r="P2161" i="6" s="1"/>
  <c r="J2162" i="6"/>
  <c r="P2162" i="6" s="1"/>
  <c r="J2163" i="6"/>
  <c r="P2163" i="6" s="1"/>
  <c r="J2164" i="6"/>
  <c r="P2164" i="6" s="1"/>
  <c r="J2165" i="6"/>
  <c r="P2165" i="6" s="1"/>
  <c r="J2166" i="6"/>
  <c r="P2166" i="6" s="1"/>
  <c r="J2167" i="6"/>
  <c r="P2167" i="6" s="1"/>
  <c r="J2168" i="6"/>
  <c r="P2168" i="6" s="1"/>
  <c r="J2169" i="6"/>
  <c r="P2169" i="6" s="1"/>
  <c r="J2170" i="6"/>
  <c r="P2170" i="6" s="1"/>
  <c r="J2171" i="6"/>
  <c r="P2171" i="6" s="1"/>
  <c r="J2172" i="6"/>
  <c r="P2172" i="6" s="1"/>
  <c r="J2173" i="6"/>
  <c r="P2173" i="6" s="1"/>
  <c r="J2174" i="6"/>
  <c r="P2174" i="6" s="1"/>
  <c r="J2175" i="6"/>
  <c r="P2175" i="6" s="1"/>
  <c r="J2176" i="6"/>
  <c r="P2176" i="6" s="1"/>
  <c r="J2177" i="6"/>
  <c r="P2177" i="6" s="1"/>
  <c r="J2178" i="6"/>
  <c r="P2178" i="6" s="1"/>
  <c r="J2179" i="6"/>
  <c r="P2179" i="6" s="1"/>
  <c r="J2180" i="6"/>
  <c r="P2180" i="6" s="1"/>
  <c r="J2181" i="6"/>
  <c r="P2181" i="6" s="1"/>
  <c r="J2182" i="6"/>
  <c r="P2182" i="6" s="1"/>
  <c r="J2183" i="6"/>
  <c r="P2183" i="6" s="1"/>
  <c r="J2184" i="6"/>
  <c r="P2184" i="6" s="1"/>
  <c r="J2185" i="6"/>
  <c r="P2185" i="6" s="1"/>
  <c r="J2186" i="6"/>
  <c r="P2186" i="6" s="1"/>
  <c r="J2187" i="6"/>
  <c r="P2187" i="6" s="1"/>
  <c r="J2188" i="6"/>
  <c r="P2188" i="6" s="1"/>
  <c r="J2189" i="6"/>
  <c r="P2189" i="6" s="1"/>
  <c r="J2190" i="6"/>
  <c r="P2190" i="6" s="1"/>
  <c r="J2191" i="6"/>
  <c r="P2191" i="6" s="1"/>
  <c r="J2192" i="6"/>
  <c r="P2192" i="6" s="1"/>
  <c r="J2193" i="6"/>
  <c r="P2193" i="6" s="1"/>
  <c r="J2194" i="6"/>
  <c r="P2194" i="6" s="1"/>
  <c r="J2195" i="6"/>
  <c r="P2195" i="6" s="1"/>
  <c r="J2196" i="6"/>
  <c r="P2196" i="6" s="1"/>
  <c r="J2197" i="6"/>
  <c r="P2197" i="6" s="1"/>
  <c r="J2198" i="6"/>
  <c r="P2198" i="6" s="1"/>
  <c r="J2199" i="6"/>
  <c r="P2199" i="6" s="1"/>
  <c r="J2200" i="6"/>
  <c r="P2200" i="6" s="1"/>
  <c r="J2201" i="6"/>
  <c r="P2201" i="6" s="1"/>
  <c r="J2202" i="6"/>
  <c r="P2202" i="6" s="1"/>
  <c r="J2203" i="6"/>
  <c r="P2203" i="6" s="1"/>
  <c r="J2204" i="6"/>
  <c r="P2204" i="6" s="1"/>
  <c r="J2205" i="6"/>
  <c r="P2205" i="6" s="1"/>
  <c r="J2206" i="6"/>
  <c r="P2206" i="6" s="1"/>
  <c r="J2207" i="6"/>
  <c r="P2207" i="6" s="1"/>
  <c r="J2208" i="6"/>
  <c r="P2208" i="6" s="1"/>
  <c r="J2209" i="6"/>
  <c r="P2209" i="6" s="1"/>
  <c r="J2210" i="6"/>
  <c r="P2210" i="6" s="1"/>
  <c r="J2211" i="6"/>
  <c r="P2211" i="6" s="1"/>
  <c r="J2212" i="6"/>
  <c r="P2212" i="6" s="1"/>
  <c r="J2213" i="6"/>
  <c r="P2213" i="6" s="1"/>
  <c r="J2214" i="6"/>
  <c r="P2214" i="6" s="1"/>
  <c r="J2215" i="6"/>
  <c r="P2215" i="6" s="1"/>
  <c r="J2216" i="6"/>
  <c r="P2216" i="6" s="1"/>
  <c r="J2217" i="6"/>
  <c r="P2217" i="6" s="1"/>
  <c r="J2218" i="6"/>
  <c r="P2218" i="6" s="1"/>
  <c r="J2219" i="6"/>
  <c r="P2219" i="6" s="1"/>
  <c r="J2220" i="6"/>
  <c r="P2220" i="6" s="1"/>
  <c r="J2221" i="6"/>
  <c r="P2221" i="6" s="1"/>
  <c r="J2222" i="6"/>
  <c r="P2222" i="6" s="1"/>
  <c r="J2223" i="6"/>
  <c r="P2223" i="6" s="1"/>
  <c r="J2224" i="6"/>
  <c r="P2224" i="6" s="1"/>
  <c r="J2225" i="6"/>
  <c r="P2225" i="6" s="1"/>
  <c r="J2226" i="6"/>
  <c r="P2226" i="6" s="1"/>
  <c r="J2227" i="6"/>
  <c r="P2227" i="6" s="1"/>
  <c r="J2228" i="6"/>
  <c r="P2228" i="6" s="1"/>
  <c r="J2229" i="6"/>
  <c r="P2229" i="6" s="1"/>
  <c r="J2230" i="6"/>
  <c r="P2230" i="6" s="1"/>
  <c r="J2231" i="6"/>
  <c r="P2231" i="6" s="1"/>
  <c r="J2232" i="6"/>
  <c r="P2232" i="6" s="1"/>
  <c r="J2233" i="6"/>
  <c r="P2233" i="6" s="1"/>
  <c r="J2234" i="6"/>
  <c r="P2234" i="6" s="1"/>
  <c r="J2235" i="6"/>
  <c r="P2235" i="6" s="1"/>
  <c r="J2236" i="6"/>
  <c r="P2236" i="6" s="1"/>
  <c r="J2237" i="6"/>
  <c r="P2237" i="6" s="1"/>
  <c r="J2238" i="6"/>
  <c r="P2238" i="6" s="1"/>
  <c r="J2239" i="6"/>
  <c r="P2239" i="6" s="1"/>
  <c r="J2240" i="6"/>
  <c r="P2240" i="6" s="1"/>
  <c r="J2241" i="6"/>
  <c r="P2241" i="6" s="1"/>
  <c r="J2242" i="6"/>
  <c r="P2242" i="6" s="1"/>
  <c r="J2243" i="6"/>
  <c r="P2243" i="6" s="1"/>
  <c r="J2244" i="6"/>
  <c r="P2244" i="6" s="1"/>
  <c r="J2245" i="6"/>
  <c r="P2245" i="6" s="1"/>
  <c r="J2246" i="6"/>
  <c r="P2246" i="6" s="1"/>
  <c r="J2247" i="6"/>
  <c r="P2247" i="6" s="1"/>
  <c r="J2248" i="6"/>
  <c r="P2248" i="6" s="1"/>
  <c r="J2249" i="6"/>
  <c r="P2249" i="6" s="1"/>
  <c r="J2250" i="6"/>
  <c r="P2250" i="6" s="1"/>
  <c r="J2251" i="6"/>
  <c r="P2251" i="6" s="1"/>
  <c r="J2252" i="6"/>
  <c r="P2252" i="6" s="1"/>
  <c r="J2253" i="6"/>
  <c r="P2253" i="6" s="1"/>
  <c r="J2254" i="6"/>
  <c r="P2254" i="6" s="1"/>
  <c r="J2255" i="6"/>
  <c r="P2255" i="6" s="1"/>
  <c r="J2256" i="6"/>
  <c r="P2256" i="6" s="1"/>
  <c r="J2257" i="6"/>
  <c r="P2257" i="6" s="1"/>
  <c r="J2258" i="6"/>
  <c r="P2258" i="6" s="1"/>
  <c r="J2259" i="6"/>
  <c r="P2259" i="6" s="1"/>
  <c r="J2260" i="6"/>
  <c r="P2260" i="6" s="1"/>
  <c r="J2261" i="6"/>
  <c r="P2261" i="6" s="1"/>
  <c r="J2262" i="6"/>
  <c r="P2262" i="6" s="1"/>
  <c r="J2263" i="6"/>
  <c r="P2263" i="6" s="1"/>
  <c r="J2264" i="6"/>
  <c r="P2264" i="6" s="1"/>
  <c r="J2265" i="6"/>
  <c r="P2265" i="6" s="1"/>
  <c r="J2266" i="6"/>
  <c r="P2266" i="6" s="1"/>
  <c r="J2267" i="6"/>
  <c r="P2267" i="6" s="1"/>
  <c r="J2268" i="6"/>
  <c r="P2268" i="6" s="1"/>
  <c r="J2269" i="6"/>
  <c r="P2269" i="6" s="1"/>
  <c r="J2270" i="6"/>
  <c r="P2270" i="6" s="1"/>
  <c r="J2271" i="6"/>
  <c r="P2271" i="6" s="1"/>
  <c r="J2272" i="6"/>
  <c r="P2272" i="6" s="1"/>
  <c r="J2273" i="6"/>
  <c r="P2273" i="6" s="1"/>
  <c r="J2274" i="6"/>
  <c r="P2274" i="6" s="1"/>
  <c r="J2275" i="6"/>
  <c r="P2275" i="6" s="1"/>
  <c r="J2276" i="6"/>
  <c r="P2276" i="6" s="1"/>
  <c r="J2277" i="6"/>
  <c r="P2277" i="6" s="1"/>
  <c r="J2278" i="6"/>
  <c r="P2278" i="6" s="1"/>
  <c r="J2279" i="6"/>
  <c r="P2279" i="6" s="1"/>
  <c r="J2280" i="6"/>
  <c r="P2280" i="6" s="1"/>
  <c r="J2281" i="6"/>
  <c r="P2281" i="6" s="1"/>
  <c r="J2282" i="6"/>
  <c r="P2282" i="6" s="1"/>
  <c r="J2283" i="6"/>
  <c r="P2283" i="6" s="1"/>
  <c r="J2284" i="6"/>
  <c r="P2284" i="6" s="1"/>
  <c r="J2285" i="6"/>
  <c r="P2285" i="6" s="1"/>
  <c r="J2286" i="6"/>
  <c r="P2286" i="6" s="1"/>
  <c r="J2287" i="6"/>
  <c r="P2287" i="6" s="1"/>
  <c r="J2288" i="6"/>
  <c r="P2288" i="6" s="1"/>
  <c r="J2289" i="6"/>
  <c r="P2289" i="6" s="1"/>
  <c r="J2290" i="6"/>
  <c r="P2290" i="6" s="1"/>
  <c r="J2291" i="6"/>
  <c r="P2291" i="6" s="1"/>
  <c r="J2292" i="6"/>
  <c r="P2292" i="6" s="1"/>
  <c r="J2293" i="6"/>
  <c r="P2293" i="6" s="1"/>
  <c r="J2294" i="6"/>
  <c r="P2294" i="6" s="1"/>
  <c r="J2295" i="6"/>
  <c r="P2295" i="6" s="1"/>
  <c r="J2296" i="6"/>
  <c r="P2296" i="6" s="1"/>
  <c r="J2297" i="6"/>
  <c r="P2297" i="6" s="1"/>
  <c r="J2298" i="6"/>
  <c r="P2298" i="6" s="1"/>
  <c r="J2299" i="6"/>
  <c r="P2299" i="6" s="1"/>
  <c r="J2300" i="6"/>
  <c r="P2300" i="6" s="1"/>
  <c r="J2301" i="6"/>
  <c r="P2301" i="6" s="1"/>
  <c r="J2302" i="6"/>
  <c r="P2302" i="6" s="1"/>
  <c r="J2303" i="6"/>
  <c r="P2303" i="6" s="1"/>
  <c r="J2304" i="6"/>
  <c r="P2304" i="6" s="1"/>
  <c r="J2305" i="6"/>
  <c r="P2305" i="6" s="1"/>
  <c r="J2306" i="6"/>
  <c r="P2306" i="6" s="1"/>
  <c r="J2307" i="6"/>
  <c r="P2307" i="6" s="1"/>
  <c r="J2308" i="6"/>
  <c r="P2308" i="6" s="1"/>
  <c r="J2309" i="6"/>
  <c r="P2309" i="6" s="1"/>
  <c r="J2310" i="6"/>
  <c r="P2310" i="6" s="1"/>
  <c r="J2311" i="6"/>
  <c r="P2311" i="6" s="1"/>
  <c r="J2312" i="6"/>
  <c r="P2312" i="6" s="1"/>
  <c r="J2313" i="6"/>
  <c r="P2313" i="6" s="1"/>
  <c r="J2314" i="6"/>
  <c r="P2314" i="6" s="1"/>
  <c r="J2315" i="6"/>
  <c r="P2315" i="6" s="1"/>
  <c r="J2316" i="6"/>
  <c r="P2316" i="6" s="1"/>
  <c r="J2317" i="6"/>
  <c r="P2317" i="6" s="1"/>
  <c r="J2318" i="6"/>
  <c r="P2318" i="6" s="1"/>
  <c r="J2319" i="6"/>
  <c r="P2319" i="6" s="1"/>
  <c r="J2320" i="6"/>
  <c r="P2320" i="6" s="1"/>
  <c r="J2321" i="6"/>
  <c r="P2321" i="6" s="1"/>
  <c r="J2322" i="6"/>
  <c r="P2322" i="6" s="1"/>
  <c r="J2323" i="6"/>
  <c r="P2323" i="6" s="1"/>
  <c r="J2324" i="6"/>
  <c r="P2324" i="6" s="1"/>
  <c r="J2325" i="6"/>
  <c r="P2325" i="6" s="1"/>
  <c r="J2326" i="6"/>
  <c r="P2326" i="6" s="1"/>
  <c r="J2327" i="6"/>
  <c r="P2327" i="6" s="1"/>
  <c r="J2328" i="6"/>
  <c r="P2328" i="6" s="1"/>
  <c r="J2329" i="6"/>
  <c r="P2329" i="6" s="1"/>
  <c r="J2330" i="6"/>
  <c r="P2330" i="6" s="1"/>
  <c r="J2331" i="6"/>
  <c r="P2331" i="6" s="1"/>
  <c r="J2332" i="6"/>
  <c r="P2332" i="6" s="1"/>
  <c r="J2333" i="6"/>
  <c r="P2333" i="6" s="1"/>
  <c r="J2334" i="6"/>
  <c r="P2334" i="6" s="1"/>
  <c r="J2335" i="6"/>
  <c r="P2335" i="6" s="1"/>
  <c r="J2336" i="6"/>
  <c r="P2336" i="6" s="1"/>
  <c r="J2337" i="6"/>
  <c r="P2337" i="6" s="1"/>
  <c r="J2338" i="6"/>
  <c r="P2338" i="6" s="1"/>
  <c r="J2339" i="6"/>
  <c r="P2339" i="6" s="1"/>
  <c r="J2340" i="6"/>
  <c r="P2340" i="6" s="1"/>
  <c r="J2341" i="6"/>
  <c r="P2341" i="6" s="1"/>
  <c r="J2342" i="6"/>
  <c r="P2342" i="6" s="1"/>
  <c r="J2343" i="6"/>
  <c r="P2343" i="6" s="1"/>
  <c r="J2344" i="6"/>
  <c r="P2344" i="6" s="1"/>
  <c r="J2345" i="6"/>
  <c r="P2345" i="6" s="1"/>
  <c r="J2346" i="6"/>
  <c r="P2346" i="6" s="1"/>
  <c r="J2347" i="6"/>
  <c r="P2347" i="6" s="1"/>
  <c r="J2348" i="6"/>
  <c r="P2348" i="6" s="1"/>
  <c r="J2349" i="6"/>
  <c r="P2349" i="6" s="1"/>
  <c r="J2350" i="6"/>
  <c r="P2350" i="6" s="1"/>
  <c r="J2351" i="6"/>
  <c r="P2351" i="6" s="1"/>
  <c r="J2352" i="6"/>
  <c r="P2352" i="6" s="1"/>
  <c r="J2353" i="6"/>
  <c r="P2353" i="6" s="1"/>
  <c r="J2354" i="6"/>
  <c r="P2354" i="6" s="1"/>
  <c r="J2355" i="6"/>
  <c r="P2355" i="6" s="1"/>
  <c r="J2356" i="6"/>
  <c r="P2356" i="6" s="1"/>
  <c r="J2357" i="6"/>
  <c r="P2357" i="6" s="1"/>
  <c r="J2358" i="6"/>
  <c r="P2358" i="6" s="1"/>
  <c r="J2359" i="6"/>
  <c r="P2359" i="6" s="1"/>
  <c r="J2360" i="6"/>
  <c r="P2360" i="6" s="1"/>
  <c r="J2361" i="6"/>
  <c r="P2361" i="6" s="1"/>
  <c r="J2362" i="6"/>
  <c r="P2362" i="6" s="1"/>
  <c r="J2363" i="6"/>
  <c r="P2363" i="6" s="1"/>
  <c r="J2364" i="6"/>
  <c r="P2364" i="6" s="1"/>
  <c r="J2365" i="6"/>
  <c r="P2365" i="6" s="1"/>
  <c r="J2366" i="6"/>
  <c r="P2366" i="6" s="1"/>
  <c r="J2367" i="6"/>
  <c r="P2367" i="6" s="1"/>
  <c r="J2368" i="6"/>
  <c r="P2368" i="6" s="1"/>
  <c r="J2369" i="6"/>
  <c r="P2369" i="6" s="1"/>
  <c r="J2370" i="6"/>
  <c r="P2370" i="6" s="1"/>
  <c r="J2371" i="6"/>
  <c r="P2371" i="6" s="1"/>
  <c r="J2372" i="6"/>
  <c r="P2372" i="6" s="1"/>
  <c r="J2373" i="6"/>
  <c r="P2373" i="6" s="1"/>
  <c r="J2374" i="6"/>
  <c r="P2374" i="6" s="1"/>
  <c r="J2375" i="6"/>
  <c r="P2375" i="6" s="1"/>
  <c r="J2376" i="6"/>
  <c r="P2376" i="6" s="1"/>
  <c r="J2377" i="6"/>
  <c r="P2377" i="6" s="1"/>
  <c r="J2378" i="6"/>
  <c r="P2378" i="6" s="1"/>
  <c r="J2379" i="6"/>
  <c r="P2379" i="6" s="1"/>
  <c r="J2380" i="6"/>
  <c r="P2380" i="6" s="1"/>
  <c r="J2381" i="6"/>
  <c r="P2381" i="6" s="1"/>
  <c r="J2382" i="6"/>
  <c r="P2382" i="6" s="1"/>
  <c r="J2383" i="6"/>
  <c r="P2383" i="6" s="1"/>
  <c r="J2384" i="6"/>
  <c r="P2384" i="6" s="1"/>
  <c r="J2385" i="6"/>
  <c r="P2385" i="6" s="1"/>
  <c r="J2386" i="6"/>
  <c r="P2386" i="6" s="1"/>
  <c r="J2387" i="6"/>
  <c r="P2387" i="6" s="1"/>
  <c r="J2388" i="6"/>
  <c r="P2388" i="6" s="1"/>
  <c r="J2389" i="6"/>
  <c r="P2389" i="6" s="1"/>
  <c r="J2390" i="6"/>
  <c r="P2390" i="6" s="1"/>
  <c r="J2391" i="6"/>
  <c r="P2391" i="6" s="1"/>
  <c r="J2392" i="6"/>
  <c r="P2392" i="6" s="1"/>
  <c r="J2393" i="6"/>
  <c r="P2393" i="6" s="1"/>
  <c r="J2394" i="6"/>
  <c r="P2394" i="6" s="1"/>
  <c r="J2395" i="6"/>
  <c r="P2395" i="6" s="1"/>
  <c r="J2396" i="6"/>
  <c r="P2396" i="6" s="1"/>
  <c r="J2397" i="6"/>
  <c r="P2397" i="6" s="1"/>
  <c r="J2398" i="6"/>
  <c r="P2398" i="6" s="1"/>
  <c r="J2399" i="6"/>
  <c r="P2399" i="6" s="1"/>
  <c r="J2400" i="6"/>
  <c r="P2400" i="6" s="1"/>
  <c r="J2401" i="6"/>
  <c r="P2401" i="6" s="1"/>
  <c r="J2402" i="6"/>
  <c r="P2402" i="6" s="1"/>
  <c r="J2403" i="6"/>
  <c r="P2403" i="6" s="1"/>
  <c r="J2404" i="6"/>
  <c r="P2404" i="6" s="1"/>
  <c r="J2405" i="6"/>
  <c r="P2405" i="6" s="1"/>
  <c r="J2406" i="6"/>
  <c r="P2406" i="6" s="1"/>
  <c r="J2407" i="6"/>
  <c r="P2407" i="6" s="1"/>
  <c r="J2408" i="6"/>
  <c r="P2408" i="6" s="1"/>
  <c r="J2409" i="6"/>
  <c r="P2409" i="6" s="1"/>
  <c r="J2410" i="6"/>
  <c r="P2410" i="6" s="1"/>
  <c r="J2411" i="6"/>
  <c r="P2411" i="6" s="1"/>
  <c r="J2412" i="6"/>
  <c r="P2412" i="6" s="1"/>
  <c r="J2413" i="6"/>
  <c r="P2413" i="6" s="1"/>
  <c r="J2414" i="6"/>
  <c r="P2414" i="6" s="1"/>
  <c r="J2415" i="6"/>
  <c r="P2415" i="6" s="1"/>
  <c r="J2416" i="6"/>
  <c r="P2416" i="6" s="1"/>
  <c r="J2417" i="6"/>
  <c r="P2417" i="6" s="1"/>
  <c r="J2418" i="6"/>
  <c r="P2418" i="6" s="1"/>
  <c r="J2419" i="6"/>
  <c r="P2419" i="6" s="1"/>
  <c r="J2420" i="6"/>
  <c r="P2420" i="6" s="1"/>
  <c r="J2421" i="6"/>
  <c r="P2421" i="6" s="1"/>
  <c r="J2422" i="6"/>
  <c r="P2422" i="6" s="1"/>
  <c r="J2423" i="6"/>
  <c r="P2423" i="6" s="1"/>
  <c r="J2424" i="6"/>
  <c r="P2424" i="6" s="1"/>
  <c r="J2425" i="6"/>
  <c r="P2425" i="6" s="1"/>
  <c r="J2426" i="6"/>
  <c r="P2426" i="6" s="1"/>
  <c r="J2427" i="6"/>
  <c r="P2427" i="6" s="1"/>
  <c r="J2428" i="6"/>
  <c r="P2428" i="6" s="1"/>
  <c r="J2429" i="6"/>
  <c r="P2429" i="6" s="1"/>
  <c r="J2430" i="6"/>
  <c r="P2430" i="6" s="1"/>
  <c r="J2431" i="6"/>
  <c r="P2431" i="6" s="1"/>
  <c r="J2432" i="6"/>
  <c r="P2432" i="6" s="1"/>
  <c r="J2433" i="6"/>
  <c r="P2433" i="6" s="1"/>
  <c r="J2434" i="6"/>
  <c r="P2434" i="6" s="1"/>
  <c r="J2435" i="6"/>
  <c r="P2435" i="6" s="1"/>
  <c r="J2436" i="6"/>
  <c r="P2436" i="6" s="1"/>
  <c r="J2437" i="6"/>
  <c r="P2437" i="6" s="1"/>
  <c r="J2438" i="6"/>
  <c r="P2438" i="6" s="1"/>
  <c r="J2439" i="6"/>
  <c r="P2439" i="6" s="1"/>
  <c r="J2440" i="6"/>
  <c r="P2440" i="6" s="1"/>
  <c r="J2441" i="6"/>
  <c r="P2441" i="6" s="1"/>
  <c r="J2442" i="6"/>
  <c r="P2442" i="6" s="1"/>
  <c r="J2443" i="6"/>
  <c r="P2443" i="6" s="1"/>
  <c r="J2444" i="6"/>
  <c r="P2444" i="6" s="1"/>
  <c r="J2445" i="6"/>
  <c r="P2445" i="6" s="1"/>
  <c r="J2446" i="6"/>
  <c r="P2446" i="6" s="1"/>
  <c r="J2447" i="6"/>
  <c r="P2447" i="6" s="1"/>
  <c r="J2448" i="6"/>
  <c r="P2448" i="6" s="1"/>
  <c r="J2449" i="6"/>
  <c r="P2449" i="6" s="1"/>
  <c r="J2450" i="6"/>
  <c r="P2450" i="6" s="1"/>
  <c r="J2451" i="6"/>
  <c r="P2451" i="6" s="1"/>
  <c r="J2452" i="6"/>
  <c r="P2452" i="6" s="1"/>
  <c r="J2453" i="6"/>
  <c r="P2453" i="6" s="1"/>
  <c r="J2454" i="6"/>
  <c r="P2454" i="6" s="1"/>
  <c r="J2455" i="6"/>
  <c r="P2455" i="6" s="1"/>
  <c r="J2456" i="6"/>
  <c r="P2456" i="6" s="1"/>
  <c r="J2457" i="6"/>
  <c r="P2457" i="6" s="1"/>
  <c r="J2458" i="6"/>
  <c r="P2458" i="6" s="1"/>
  <c r="J2459" i="6"/>
  <c r="P2459" i="6" s="1"/>
  <c r="J2460" i="6"/>
  <c r="P2460" i="6" s="1"/>
  <c r="J2461" i="6"/>
  <c r="P2461" i="6" s="1"/>
  <c r="J2462" i="6"/>
  <c r="P2462" i="6" s="1"/>
  <c r="J2463" i="6"/>
  <c r="P2463" i="6" s="1"/>
  <c r="J2464" i="6"/>
  <c r="P2464" i="6" s="1"/>
  <c r="J2465" i="6"/>
  <c r="P2465" i="6" s="1"/>
  <c r="J2466" i="6"/>
  <c r="P2466" i="6" s="1"/>
  <c r="J2467" i="6"/>
  <c r="P2467" i="6" s="1"/>
  <c r="J2468" i="6"/>
  <c r="P2468" i="6" s="1"/>
  <c r="J2469" i="6"/>
  <c r="P2469" i="6" s="1"/>
  <c r="J2470" i="6"/>
  <c r="P2470" i="6" s="1"/>
  <c r="J2471" i="6"/>
  <c r="P2471" i="6" s="1"/>
  <c r="J2472" i="6"/>
  <c r="P2472" i="6" s="1"/>
  <c r="J2473" i="6"/>
  <c r="P2473" i="6" s="1"/>
  <c r="J2474" i="6"/>
  <c r="P2474" i="6" s="1"/>
  <c r="J2475" i="6"/>
  <c r="P2475" i="6" s="1"/>
  <c r="J2476" i="6"/>
  <c r="P2476" i="6" s="1"/>
  <c r="J2477" i="6"/>
  <c r="P2477" i="6" s="1"/>
  <c r="J2478" i="6"/>
  <c r="P2478" i="6" s="1"/>
  <c r="J2479" i="6"/>
  <c r="P2479" i="6" s="1"/>
  <c r="J2480" i="6"/>
  <c r="P2480" i="6" s="1"/>
  <c r="J2481" i="6"/>
  <c r="P2481" i="6" s="1"/>
  <c r="J2482" i="6"/>
  <c r="P2482" i="6" s="1"/>
  <c r="J2483" i="6"/>
  <c r="P2483" i="6" s="1"/>
  <c r="J2484" i="6"/>
  <c r="P2484" i="6" s="1"/>
  <c r="J2485" i="6"/>
  <c r="P2485" i="6" s="1"/>
  <c r="J2486" i="6"/>
  <c r="P2486" i="6" s="1"/>
  <c r="J2487" i="6"/>
  <c r="P2487" i="6" s="1"/>
  <c r="J2488" i="6"/>
  <c r="P2488" i="6" s="1"/>
  <c r="J2489" i="6"/>
  <c r="P2489" i="6" s="1"/>
  <c r="J2490" i="6"/>
  <c r="P2490" i="6" s="1"/>
  <c r="J2491" i="6"/>
  <c r="P2491" i="6" s="1"/>
  <c r="J2492" i="6"/>
  <c r="P2492" i="6" s="1"/>
  <c r="J2493" i="6"/>
  <c r="P2493" i="6" s="1"/>
  <c r="J2494" i="6"/>
  <c r="P2494" i="6" s="1"/>
  <c r="J2495" i="6"/>
  <c r="P2495" i="6" s="1"/>
  <c r="J2496" i="6"/>
  <c r="P2496" i="6" s="1"/>
  <c r="J2497" i="6"/>
  <c r="P2497" i="6" s="1"/>
  <c r="J2498" i="6"/>
  <c r="P2498" i="6" s="1"/>
  <c r="J2499" i="6"/>
  <c r="P2499" i="6" s="1"/>
  <c r="J2500" i="6"/>
  <c r="P2500" i="6" s="1"/>
  <c r="J2501" i="6"/>
  <c r="P2501" i="6" s="1"/>
  <c r="J2502" i="6"/>
  <c r="P2502" i="6" s="1"/>
  <c r="J2503" i="6"/>
  <c r="P2503" i="6" s="1"/>
  <c r="J2504" i="6"/>
  <c r="P2504" i="6" s="1"/>
  <c r="J2505" i="6"/>
  <c r="P2505" i="6" s="1"/>
  <c r="J2506" i="6"/>
  <c r="P2506" i="6" s="1"/>
  <c r="J2507" i="6"/>
  <c r="P2507" i="6" s="1"/>
  <c r="J2508" i="6"/>
  <c r="P2508" i="6" s="1"/>
  <c r="J2509" i="6"/>
  <c r="P2509" i="6" s="1"/>
  <c r="J2510" i="6"/>
  <c r="P2510" i="6" s="1"/>
  <c r="J2511" i="6"/>
  <c r="P2511" i="6" s="1"/>
  <c r="J2512" i="6"/>
  <c r="P2512" i="6" s="1"/>
  <c r="J2513" i="6"/>
  <c r="P2513" i="6" s="1"/>
  <c r="J2514" i="6"/>
  <c r="P2514" i="6" s="1"/>
  <c r="J2515" i="6"/>
  <c r="P2515" i="6" s="1"/>
  <c r="J2516" i="6"/>
  <c r="P2516" i="6" s="1"/>
  <c r="J2517" i="6"/>
  <c r="P2517" i="6" s="1"/>
  <c r="J2518" i="6"/>
  <c r="P2518" i="6" s="1"/>
  <c r="J2519" i="6"/>
  <c r="P2519" i="6" s="1"/>
  <c r="J2520" i="6"/>
  <c r="P2520" i="6" s="1"/>
  <c r="J2521" i="6"/>
  <c r="P2521" i="6" s="1"/>
  <c r="J2522" i="6"/>
  <c r="P2522" i="6" s="1"/>
  <c r="J2523" i="6"/>
  <c r="P2523" i="6" s="1"/>
  <c r="J2524" i="6"/>
  <c r="P2524" i="6" s="1"/>
  <c r="J2525" i="6"/>
  <c r="P2525" i="6" s="1"/>
  <c r="J2526" i="6"/>
  <c r="P2526" i="6" s="1"/>
  <c r="J2527" i="6"/>
  <c r="P2527" i="6" s="1"/>
  <c r="J2528" i="6"/>
  <c r="P2528" i="6" s="1"/>
  <c r="J2529" i="6"/>
  <c r="P2529" i="6" s="1"/>
  <c r="J2530" i="6"/>
  <c r="P2530" i="6" s="1"/>
  <c r="J2531" i="6"/>
  <c r="P2531" i="6" s="1"/>
  <c r="J2532" i="6"/>
  <c r="P2532" i="6" s="1"/>
  <c r="J2533" i="6"/>
  <c r="P2533" i="6" s="1"/>
  <c r="J2534" i="6"/>
  <c r="P2534" i="6" s="1"/>
  <c r="J2535" i="6"/>
  <c r="P2535" i="6" s="1"/>
  <c r="J2536" i="6"/>
  <c r="P2536" i="6" s="1"/>
  <c r="J2537" i="6"/>
  <c r="P2537" i="6" s="1"/>
  <c r="J2538" i="6"/>
  <c r="P2538" i="6" s="1"/>
  <c r="J2539" i="6"/>
  <c r="P2539" i="6" s="1"/>
  <c r="J2540" i="6"/>
  <c r="P2540" i="6" s="1"/>
  <c r="J2541" i="6"/>
  <c r="P2541" i="6" s="1"/>
  <c r="J2542" i="6"/>
  <c r="P2542" i="6" s="1"/>
  <c r="J2543" i="6"/>
  <c r="P2543" i="6" s="1"/>
  <c r="J2544" i="6"/>
  <c r="P2544" i="6" s="1"/>
  <c r="J2545" i="6"/>
  <c r="P2545" i="6" s="1"/>
  <c r="J2546" i="6"/>
  <c r="P2546" i="6" s="1"/>
  <c r="J2547" i="6"/>
  <c r="P2547" i="6" s="1"/>
  <c r="J2548" i="6"/>
  <c r="P2548" i="6" s="1"/>
  <c r="J2549" i="6"/>
  <c r="P2549" i="6" s="1"/>
  <c r="J2550" i="6"/>
  <c r="P2550" i="6" s="1"/>
  <c r="J2551" i="6"/>
  <c r="P2551" i="6" s="1"/>
  <c r="J2552" i="6"/>
  <c r="P2552" i="6" s="1"/>
  <c r="J2553" i="6"/>
  <c r="P2553" i="6" s="1"/>
  <c r="J2554" i="6"/>
  <c r="P2554" i="6" s="1"/>
  <c r="J2555" i="6"/>
  <c r="P2555" i="6" s="1"/>
  <c r="J2556" i="6"/>
  <c r="P2556" i="6" s="1"/>
  <c r="J2557" i="6"/>
  <c r="P2557" i="6" s="1"/>
  <c r="J2558" i="6"/>
  <c r="P2558" i="6" s="1"/>
  <c r="J2559" i="6"/>
  <c r="P2559" i="6" s="1"/>
  <c r="J2560" i="6"/>
  <c r="P2560" i="6" s="1"/>
  <c r="J2561" i="6"/>
  <c r="P2561" i="6" s="1"/>
  <c r="J2562" i="6"/>
  <c r="P2562" i="6" s="1"/>
  <c r="J2563" i="6"/>
  <c r="P2563" i="6" s="1"/>
  <c r="J2564" i="6"/>
  <c r="P2564" i="6" s="1"/>
  <c r="J2565" i="6"/>
  <c r="P2565" i="6" s="1"/>
  <c r="J2566" i="6"/>
  <c r="P2566" i="6" s="1"/>
  <c r="J2567" i="6"/>
  <c r="P2567" i="6" s="1"/>
  <c r="J2568" i="6"/>
  <c r="P2568" i="6" s="1"/>
  <c r="J2569" i="6"/>
  <c r="P2569" i="6" s="1"/>
  <c r="J2570" i="6"/>
  <c r="P2570" i="6" s="1"/>
  <c r="J2571" i="6"/>
  <c r="P2571" i="6" s="1"/>
  <c r="J2572" i="6"/>
  <c r="P2572" i="6" s="1"/>
  <c r="J2573" i="6"/>
  <c r="P2573" i="6" s="1"/>
  <c r="J2574" i="6"/>
  <c r="P2574" i="6" s="1"/>
  <c r="J2575" i="6"/>
  <c r="P2575" i="6" s="1"/>
  <c r="J2576" i="6"/>
  <c r="P2576" i="6" s="1"/>
  <c r="J2577" i="6"/>
  <c r="P2577" i="6" s="1"/>
  <c r="J2578" i="6"/>
  <c r="P2578" i="6" s="1"/>
  <c r="J2579" i="6"/>
  <c r="P2579" i="6" s="1"/>
  <c r="J2580" i="6"/>
  <c r="P2580" i="6" s="1"/>
  <c r="J2581" i="6"/>
  <c r="P2581" i="6" s="1"/>
  <c r="J2582" i="6"/>
  <c r="P2582" i="6" s="1"/>
  <c r="J2583" i="6"/>
  <c r="P2583" i="6" s="1"/>
  <c r="J2584" i="6"/>
  <c r="P2584" i="6" s="1"/>
  <c r="J2585" i="6"/>
  <c r="P2585" i="6" s="1"/>
  <c r="J2586" i="6"/>
  <c r="P2586" i="6" s="1"/>
  <c r="J2587" i="6"/>
  <c r="P2587" i="6" s="1"/>
  <c r="J2588" i="6"/>
  <c r="P2588" i="6" s="1"/>
  <c r="J2589" i="6"/>
  <c r="P2589" i="6" s="1"/>
  <c r="J2590" i="6"/>
  <c r="P2590" i="6" s="1"/>
  <c r="J2591" i="6"/>
  <c r="P2591" i="6" s="1"/>
  <c r="J2592" i="6"/>
  <c r="P2592" i="6" s="1"/>
  <c r="J2593" i="6"/>
  <c r="P2593" i="6" s="1"/>
  <c r="J2594" i="6"/>
  <c r="P2594" i="6" s="1"/>
  <c r="J2595" i="6"/>
  <c r="P2595" i="6" s="1"/>
  <c r="J2596" i="6"/>
  <c r="P2596" i="6" s="1"/>
  <c r="J2597" i="6"/>
  <c r="P2597" i="6" s="1"/>
  <c r="J2598" i="6"/>
  <c r="P2598" i="6" s="1"/>
  <c r="J2599" i="6"/>
  <c r="P2599" i="6" s="1"/>
  <c r="J2600" i="6"/>
  <c r="P2600" i="6" s="1"/>
  <c r="J2601" i="6"/>
  <c r="P2601" i="6" s="1"/>
  <c r="J2602" i="6"/>
  <c r="P2602" i="6" s="1"/>
  <c r="J2603" i="6"/>
  <c r="P2603" i="6" s="1"/>
  <c r="J2604" i="6"/>
  <c r="P2604" i="6" s="1"/>
  <c r="J2605" i="6"/>
  <c r="P2605" i="6" s="1"/>
  <c r="J2606" i="6"/>
  <c r="P2606" i="6" s="1"/>
  <c r="J2607" i="6"/>
  <c r="P2607" i="6" s="1"/>
  <c r="J2608" i="6"/>
  <c r="P2608" i="6" s="1"/>
  <c r="J2609" i="6"/>
  <c r="P2609" i="6" s="1"/>
  <c r="J2610" i="6"/>
  <c r="P2610" i="6" s="1"/>
  <c r="J2611" i="6"/>
  <c r="P2611" i="6" s="1"/>
  <c r="J2612" i="6"/>
  <c r="P2612" i="6" s="1"/>
  <c r="J2613" i="6"/>
  <c r="P2613" i="6" s="1"/>
  <c r="J2614" i="6"/>
  <c r="P2614" i="6" s="1"/>
  <c r="J2615" i="6"/>
  <c r="P2615" i="6" s="1"/>
  <c r="J2616" i="6"/>
  <c r="P2616" i="6" s="1"/>
  <c r="J2617" i="6"/>
  <c r="P2617" i="6" s="1"/>
  <c r="J2618" i="6"/>
  <c r="P2618" i="6" s="1"/>
  <c r="J2619" i="6"/>
  <c r="P2619" i="6" s="1"/>
  <c r="J2620" i="6"/>
  <c r="P2620" i="6" s="1"/>
  <c r="J2621" i="6"/>
  <c r="P2621" i="6" s="1"/>
  <c r="J2622" i="6"/>
  <c r="P2622" i="6" s="1"/>
  <c r="J2623" i="6"/>
  <c r="P2623" i="6" s="1"/>
  <c r="J2624" i="6"/>
  <c r="P2624" i="6" s="1"/>
  <c r="J2625" i="6"/>
  <c r="P2625" i="6" s="1"/>
  <c r="J2626" i="6"/>
  <c r="P2626" i="6" s="1"/>
  <c r="J2627" i="6"/>
  <c r="P2627" i="6" s="1"/>
  <c r="J2628" i="6"/>
  <c r="P2628" i="6" s="1"/>
  <c r="J2629" i="6"/>
  <c r="P2629" i="6" s="1"/>
  <c r="J2630" i="6"/>
  <c r="P2630" i="6" s="1"/>
  <c r="J2631" i="6"/>
  <c r="P2631" i="6" s="1"/>
  <c r="J2632" i="6"/>
  <c r="P2632" i="6" s="1"/>
  <c r="J2633" i="6"/>
  <c r="P2633" i="6" s="1"/>
  <c r="J2634" i="6"/>
  <c r="P2634" i="6" s="1"/>
  <c r="J2635" i="6"/>
  <c r="P2635" i="6" s="1"/>
  <c r="J2636" i="6"/>
  <c r="P2636" i="6" s="1"/>
  <c r="J2637" i="6"/>
  <c r="P2637" i="6" s="1"/>
  <c r="J2638" i="6"/>
  <c r="P2638" i="6" s="1"/>
  <c r="J2639" i="6"/>
  <c r="P2639" i="6" s="1"/>
  <c r="J2640" i="6"/>
  <c r="P2640" i="6" s="1"/>
  <c r="J2641" i="6"/>
  <c r="P2641" i="6" s="1"/>
  <c r="J2642" i="6"/>
  <c r="P2642" i="6" s="1"/>
  <c r="J2643" i="6"/>
  <c r="P2643" i="6" s="1"/>
  <c r="J2644" i="6"/>
  <c r="P2644" i="6" s="1"/>
  <c r="J2645" i="6"/>
  <c r="P2645" i="6" s="1"/>
  <c r="J2646" i="6"/>
  <c r="P2646" i="6" s="1"/>
  <c r="J2647" i="6"/>
  <c r="P2647" i="6" s="1"/>
  <c r="J2648" i="6"/>
  <c r="P2648" i="6" s="1"/>
  <c r="J2649" i="6"/>
  <c r="P2649" i="6" s="1"/>
  <c r="J2650" i="6"/>
  <c r="P2650" i="6" s="1"/>
  <c r="J2651" i="6"/>
  <c r="P2651" i="6" s="1"/>
  <c r="J2652" i="6"/>
  <c r="P2652" i="6" s="1"/>
  <c r="J2653" i="6"/>
  <c r="P2653" i="6" s="1"/>
  <c r="J2654" i="6"/>
  <c r="P2654" i="6" s="1"/>
  <c r="J2655" i="6"/>
  <c r="P2655" i="6" s="1"/>
  <c r="J2656" i="6"/>
  <c r="P2656" i="6" s="1"/>
  <c r="J2657" i="6"/>
  <c r="P2657" i="6" s="1"/>
  <c r="J2658" i="6"/>
  <c r="P2658" i="6" s="1"/>
  <c r="J2659" i="6"/>
  <c r="P2659" i="6" s="1"/>
  <c r="J2660" i="6"/>
  <c r="P2660" i="6" s="1"/>
  <c r="J2661" i="6"/>
  <c r="P2661" i="6" s="1"/>
  <c r="J2662" i="6"/>
  <c r="P2662" i="6" s="1"/>
  <c r="J2663" i="6"/>
  <c r="P2663" i="6" s="1"/>
  <c r="J2664" i="6"/>
  <c r="P2664" i="6" s="1"/>
  <c r="J2665" i="6"/>
  <c r="P2665" i="6" s="1"/>
  <c r="J2666" i="6"/>
  <c r="P2666" i="6" s="1"/>
  <c r="J2667" i="6"/>
  <c r="P2667" i="6" s="1"/>
  <c r="J2668" i="6"/>
  <c r="P2668" i="6" s="1"/>
  <c r="J2669" i="6"/>
  <c r="P2669" i="6" s="1"/>
  <c r="J2670" i="6"/>
  <c r="P2670" i="6" s="1"/>
  <c r="J2671" i="6"/>
  <c r="P2671" i="6" s="1"/>
  <c r="J2672" i="6"/>
  <c r="P2672" i="6" s="1"/>
  <c r="J2673" i="6"/>
  <c r="P2673" i="6" s="1"/>
  <c r="J2674" i="6"/>
  <c r="P2674" i="6" s="1"/>
  <c r="J2675" i="6"/>
  <c r="P2675" i="6" s="1"/>
  <c r="J2676" i="6"/>
  <c r="P2676" i="6" s="1"/>
  <c r="J2677" i="6"/>
  <c r="P2677" i="6" s="1"/>
  <c r="J2678" i="6"/>
  <c r="P2678" i="6" s="1"/>
  <c r="J2679" i="6"/>
  <c r="P2679" i="6" s="1"/>
  <c r="J2680" i="6"/>
  <c r="P2680" i="6" s="1"/>
  <c r="J2681" i="6"/>
  <c r="P2681" i="6" s="1"/>
  <c r="J2682" i="6"/>
  <c r="P2682" i="6" s="1"/>
  <c r="J2683" i="6"/>
  <c r="P2683" i="6" s="1"/>
  <c r="J2684" i="6"/>
  <c r="P2684" i="6" s="1"/>
  <c r="J2685" i="6"/>
  <c r="P2685" i="6" s="1"/>
  <c r="J2686" i="6"/>
  <c r="P2686" i="6" s="1"/>
  <c r="J2687" i="6"/>
  <c r="P2687" i="6" s="1"/>
  <c r="J2688" i="6"/>
  <c r="P2688" i="6" s="1"/>
  <c r="J2689" i="6"/>
  <c r="P2689" i="6" s="1"/>
  <c r="J2690" i="6"/>
  <c r="P2690" i="6" s="1"/>
  <c r="J2691" i="6"/>
  <c r="P2691" i="6" s="1"/>
  <c r="J2692" i="6"/>
  <c r="P2692" i="6" s="1"/>
  <c r="J2693" i="6"/>
  <c r="P2693" i="6" s="1"/>
  <c r="J2694" i="6"/>
  <c r="P2694" i="6" s="1"/>
  <c r="J2695" i="6"/>
  <c r="P2695" i="6" s="1"/>
  <c r="J2696" i="6"/>
  <c r="P2696" i="6" s="1"/>
  <c r="J2697" i="6"/>
  <c r="P2697" i="6" s="1"/>
  <c r="J2698" i="6"/>
  <c r="P2698" i="6" s="1"/>
  <c r="J2699" i="6"/>
  <c r="P2699" i="6" s="1"/>
  <c r="J2700" i="6"/>
  <c r="P2700" i="6" s="1"/>
  <c r="J2701" i="6"/>
  <c r="P2701" i="6" s="1"/>
  <c r="J2702" i="6"/>
  <c r="P2702" i="6" s="1"/>
  <c r="J2703" i="6"/>
  <c r="P2703" i="6" s="1"/>
  <c r="J2704" i="6"/>
  <c r="P2704" i="6" s="1"/>
  <c r="J2705" i="6"/>
  <c r="P2705" i="6" s="1"/>
  <c r="J2706" i="6"/>
  <c r="P2706" i="6" s="1"/>
  <c r="J2707" i="6"/>
  <c r="P2707" i="6" s="1"/>
  <c r="J2708" i="6"/>
  <c r="P2708" i="6" s="1"/>
  <c r="J2709" i="6"/>
  <c r="P2709" i="6" s="1"/>
  <c r="J2710" i="6"/>
  <c r="P2710" i="6" s="1"/>
  <c r="J2711" i="6"/>
  <c r="P2711" i="6" s="1"/>
  <c r="J2712" i="6"/>
  <c r="P2712" i="6" s="1"/>
  <c r="J2713" i="6"/>
  <c r="P2713" i="6" s="1"/>
  <c r="J2714" i="6"/>
  <c r="P2714" i="6" s="1"/>
  <c r="J2715" i="6"/>
  <c r="P2715" i="6" s="1"/>
  <c r="J2716" i="6"/>
  <c r="P2716" i="6" s="1"/>
  <c r="J2717" i="6"/>
  <c r="P2717" i="6" s="1"/>
  <c r="J2718" i="6"/>
  <c r="P2718" i="6" s="1"/>
  <c r="J2719" i="6"/>
  <c r="P2719" i="6" s="1"/>
  <c r="J2720" i="6"/>
  <c r="P2720" i="6" s="1"/>
  <c r="J2721" i="6"/>
  <c r="P2721" i="6" s="1"/>
  <c r="J2722" i="6"/>
  <c r="P2722" i="6" s="1"/>
  <c r="J2723" i="6"/>
  <c r="P2723" i="6" s="1"/>
  <c r="J2724" i="6"/>
  <c r="P2724" i="6" s="1"/>
  <c r="J2725" i="6"/>
  <c r="P2725" i="6" s="1"/>
  <c r="J2726" i="6"/>
  <c r="P2726" i="6" s="1"/>
  <c r="J2727" i="6"/>
  <c r="P2727" i="6" s="1"/>
  <c r="J2728" i="6"/>
  <c r="P2728" i="6" s="1"/>
  <c r="J2729" i="6"/>
  <c r="P2729" i="6" s="1"/>
  <c r="J2730" i="6"/>
  <c r="P2730" i="6" s="1"/>
  <c r="J2731" i="6"/>
  <c r="P2731" i="6" s="1"/>
  <c r="J2732" i="6"/>
  <c r="P2732" i="6" s="1"/>
  <c r="J2733" i="6"/>
  <c r="P2733" i="6" s="1"/>
  <c r="J2734" i="6"/>
  <c r="P2734" i="6" s="1"/>
  <c r="J2735" i="6"/>
  <c r="P2735" i="6" s="1"/>
  <c r="J2736" i="6"/>
  <c r="P2736" i="6" s="1"/>
  <c r="J2737" i="6"/>
  <c r="P2737" i="6" s="1"/>
  <c r="J2738" i="6"/>
  <c r="P2738" i="6" s="1"/>
  <c r="J2739" i="6"/>
  <c r="P2739" i="6" s="1"/>
  <c r="J2740" i="6"/>
  <c r="P2740" i="6" s="1"/>
  <c r="J2741" i="6"/>
  <c r="P2741" i="6" s="1"/>
  <c r="J2742" i="6"/>
  <c r="P2742" i="6" s="1"/>
  <c r="J2743" i="6"/>
  <c r="P2743" i="6" s="1"/>
  <c r="J2744" i="6"/>
  <c r="P2744" i="6" s="1"/>
  <c r="J2745" i="6"/>
  <c r="P2745" i="6" s="1"/>
  <c r="J2746" i="6"/>
  <c r="P2746" i="6" s="1"/>
  <c r="J2747" i="6"/>
  <c r="P2747" i="6" s="1"/>
  <c r="J2748" i="6"/>
  <c r="P2748" i="6" s="1"/>
  <c r="J2749" i="6"/>
  <c r="P2749" i="6" s="1"/>
  <c r="J2750" i="6"/>
  <c r="P2750" i="6" s="1"/>
  <c r="J2751" i="6"/>
  <c r="P2751" i="6" s="1"/>
  <c r="J2752" i="6"/>
  <c r="P2752" i="6" s="1"/>
  <c r="J2753" i="6"/>
  <c r="P2753" i="6" s="1"/>
  <c r="J2754" i="6"/>
  <c r="P2754" i="6" s="1"/>
  <c r="J2755" i="6"/>
  <c r="P2755" i="6" s="1"/>
  <c r="J2756" i="6"/>
  <c r="P2756" i="6" s="1"/>
  <c r="J2757" i="6"/>
  <c r="P2757" i="6" s="1"/>
  <c r="J2758" i="6"/>
  <c r="P2758" i="6" s="1"/>
  <c r="J2759" i="6"/>
  <c r="P2759" i="6" s="1"/>
  <c r="J2760" i="6"/>
  <c r="P2760" i="6" s="1"/>
  <c r="J2761" i="6"/>
  <c r="P2761" i="6" s="1"/>
  <c r="J2762" i="6"/>
  <c r="P2762" i="6" s="1"/>
  <c r="J2763" i="6"/>
  <c r="P2763" i="6" s="1"/>
  <c r="J2764" i="6"/>
  <c r="P2764" i="6" s="1"/>
  <c r="J2765" i="6"/>
  <c r="P2765" i="6" s="1"/>
  <c r="J2766" i="6"/>
  <c r="P2766" i="6" s="1"/>
  <c r="J2767" i="6"/>
  <c r="P2767" i="6" s="1"/>
  <c r="J2768" i="6"/>
  <c r="P2768" i="6" s="1"/>
  <c r="J2769" i="6"/>
  <c r="P2769" i="6" s="1"/>
  <c r="J2770" i="6"/>
  <c r="P2770" i="6" s="1"/>
  <c r="J2771" i="6"/>
  <c r="P2771" i="6" s="1"/>
  <c r="J2772" i="6"/>
  <c r="P2772" i="6" s="1"/>
  <c r="J2773" i="6"/>
  <c r="P2773" i="6" s="1"/>
  <c r="J2774" i="6"/>
  <c r="P2774" i="6" s="1"/>
  <c r="J2775" i="6"/>
  <c r="P2775" i="6" s="1"/>
  <c r="J2776" i="6"/>
  <c r="P2776" i="6" s="1"/>
  <c r="J2777" i="6"/>
  <c r="P2777" i="6" s="1"/>
  <c r="J2778" i="6"/>
  <c r="P2778" i="6" s="1"/>
  <c r="J2779" i="6"/>
  <c r="P2779" i="6" s="1"/>
  <c r="J2780" i="6"/>
  <c r="P2780" i="6" s="1"/>
  <c r="J2781" i="6"/>
  <c r="P2781" i="6" s="1"/>
  <c r="J2782" i="6"/>
  <c r="P2782" i="6" s="1"/>
  <c r="J2783" i="6"/>
  <c r="P2783" i="6" s="1"/>
  <c r="J2784" i="6"/>
  <c r="P2784" i="6" s="1"/>
  <c r="J2785" i="6"/>
  <c r="P2785" i="6" s="1"/>
  <c r="J2786" i="6"/>
  <c r="P2786" i="6" s="1"/>
  <c r="J2787" i="6"/>
  <c r="P2787" i="6" s="1"/>
  <c r="J2788" i="6"/>
  <c r="P2788" i="6" s="1"/>
  <c r="J2789" i="6"/>
  <c r="P2789" i="6" s="1"/>
  <c r="J2790" i="6"/>
  <c r="P2790" i="6" s="1"/>
  <c r="J2791" i="6"/>
  <c r="P2791" i="6" s="1"/>
  <c r="J2792" i="6"/>
  <c r="P2792" i="6" s="1"/>
  <c r="J2793" i="6"/>
  <c r="P2793" i="6" s="1"/>
  <c r="J2794" i="6"/>
  <c r="P2794" i="6" s="1"/>
  <c r="J2795" i="6"/>
  <c r="P2795" i="6" s="1"/>
  <c r="J2796" i="6"/>
  <c r="P2796" i="6" s="1"/>
  <c r="J2797" i="6"/>
  <c r="P2797" i="6" s="1"/>
  <c r="J2798" i="6"/>
  <c r="P2798" i="6" s="1"/>
  <c r="J2799" i="6"/>
  <c r="P2799" i="6" s="1"/>
  <c r="J2800" i="6"/>
  <c r="P2800" i="6" s="1"/>
  <c r="J2801" i="6"/>
  <c r="P2801" i="6" s="1"/>
  <c r="J2802" i="6"/>
  <c r="P2802" i="6" s="1"/>
  <c r="J2803" i="6"/>
  <c r="P2803" i="6" s="1"/>
  <c r="J2804" i="6"/>
  <c r="P2804" i="6" s="1"/>
  <c r="J2805" i="6"/>
  <c r="P2805" i="6" s="1"/>
  <c r="J2806" i="6"/>
  <c r="P2806" i="6" s="1"/>
  <c r="J2807" i="6"/>
  <c r="P2807" i="6" s="1"/>
  <c r="J2808" i="6"/>
  <c r="P2808" i="6" s="1"/>
  <c r="J2809" i="6"/>
  <c r="P2809" i="6" s="1"/>
  <c r="J2810" i="6"/>
  <c r="P2810" i="6" s="1"/>
  <c r="J2811" i="6"/>
  <c r="P2811" i="6" s="1"/>
  <c r="J2812" i="6"/>
  <c r="P2812" i="6" s="1"/>
  <c r="J2813" i="6"/>
  <c r="P2813" i="6" s="1"/>
  <c r="J2814" i="6"/>
  <c r="P2814" i="6" s="1"/>
  <c r="J2815" i="6"/>
  <c r="P2815" i="6" s="1"/>
  <c r="J2816" i="6"/>
  <c r="P2816" i="6" s="1"/>
  <c r="J2817" i="6"/>
  <c r="P2817" i="6" s="1"/>
  <c r="J2818" i="6"/>
  <c r="P2818" i="6" s="1"/>
  <c r="J2819" i="6"/>
  <c r="P2819" i="6" s="1"/>
  <c r="J2820" i="6"/>
  <c r="P2820" i="6" s="1"/>
  <c r="J2821" i="6"/>
  <c r="P2821" i="6" s="1"/>
  <c r="J2822" i="6"/>
  <c r="P2822" i="6" s="1"/>
  <c r="J2823" i="6"/>
  <c r="P2823" i="6" s="1"/>
  <c r="J2824" i="6"/>
  <c r="P2824" i="6" s="1"/>
  <c r="J2825" i="6"/>
  <c r="P2825" i="6" s="1"/>
  <c r="J2826" i="6"/>
  <c r="P2826" i="6" s="1"/>
  <c r="J2827" i="6"/>
  <c r="P2827" i="6" s="1"/>
  <c r="J2828" i="6"/>
  <c r="P2828" i="6" s="1"/>
  <c r="J2829" i="6"/>
  <c r="P2829" i="6" s="1"/>
  <c r="J2830" i="6"/>
  <c r="P2830" i="6" s="1"/>
  <c r="J2831" i="6"/>
  <c r="P2831" i="6" s="1"/>
  <c r="J2832" i="6"/>
  <c r="P2832" i="6" s="1"/>
  <c r="J2833" i="6"/>
  <c r="P2833" i="6" s="1"/>
  <c r="J2834" i="6"/>
  <c r="P2834" i="6" s="1"/>
  <c r="J2835" i="6"/>
  <c r="P2835" i="6" s="1"/>
  <c r="J2836" i="6"/>
  <c r="P2836" i="6" s="1"/>
  <c r="J2837" i="6"/>
  <c r="P2837" i="6" s="1"/>
  <c r="J2838" i="6"/>
  <c r="P2838" i="6" s="1"/>
  <c r="J2839" i="6"/>
  <c r="P2839" i="6" s="1"/>
  <c r="J2840" i="6"/>
  <c r="P2840" i="6" s="1"/>
  <c r="J2841" i="6"/>
  <c r="P2841" i="6" s="1"/>
  <c r="J2842" i="6"/>
  <c r="P2842" i="6" s="1"/>
  <c r="J2843" i="6"/>
  <c r="P2843" i="6" s="1"/>
  <c r="J2844" i="6"/>
  <c r="P2844" i="6" s="1"/>
  <c r="J2845" i="6"/>
  <c r="P2845" i="6" s="1"/>
  <c r="J2846" i="6"/>
  <c r="P2846" i="6" s="1"/>
  <c r="J2847" i="6"/>
  <c r="P2847" i="6" s="1"/>
  <c r="J2848" i="6"/>
  <c r="P2848" i="6" s="1"/>
  <c r="J2849" i="6"/>
  <c r="P2849" i="6" s="1"/>
  <c r="J2850" i="6"/>
  <c r="P2850" i="6" s="1"/>
  <c r="J2851" i="6"/>
  <c r="P2851" i="6" s="1"/>
  <c r="J2852" i="6"/>
  <c r="P2852" i="6" s="1"/>
  <c r="J2853" i="6"/>
  <c r="P2853" i="6" s="1"/>
  <c r="J2854" i="6"/>
  <c r="P2854" i="6" s="1"/>
  <c r="J2855" i="6"/>
  <c r="P2855" i="6" s="1"/>
  <c r="J2856" i="6"/>
  <c r="P2856" i="6" s="1"/>
  <c r="J2857" i="6"/>
  <c r="P2857" i="6" s="1"/>
  <c r="J2858" i="6"/>
  <c r="P2858" i="6" s="1"/>
  <c r="J2859" i="6"/>
  <c r="P2859" i="6" s="1"/>
  <c r="J2860" i="6"/>
  <c r="P2860" i="6" s="1"/>
  <c r="J2861" i="6"/>
  <c r="P2861" i="6" s="1"/>
  <c r="J2862" i="6"/>
  <c r="P2862" i="6" s="1"/>
  <c r="J2863" i="6"/>
  <c r="P2863" i="6" s="1"/>
  <c r="J2864" i="6"/>
  <c r="P2864" i="6" s="1"/>
  <c r="J2865" i="6"/>
  <c r="P2865" i="6" s="1"/>
  <c r="J2866" i="6"/>
  <c r="P2866" i="6" s="1"/>
  <c r="J2867" i="6"/>
  <c r="P2867" i="6" s="1"/>
  <c r="J2868" i="6"/>
  <c r="P2868" i="6" s="1"/>
  <c r="J2869" i="6"/>
  <c r="P2869" i="6" s="1"/>
  <c r="J2870" i="6"/>
  <c r="P2870" i="6" s="1"/>
  <c r="J2871" i="6"/>
  <c r="P2871" i="6" s="1"/>
  <c r="J2872" i="6"/>
  <c r="P2872" i="6" s="1"/>
  <c r="J2873" i="6"/>
  <c r="P2873" i="6" s="1"/>
  <c r="J2874" i="6"/>
  <c r="P2874" i="6" s="1"/>
  <c r="J2875" i="6"/>
  <c r="P2875" i="6" s="1"/>
  <c r="J2876" i="6"/>
  <c r="P2876" i="6" s="1"/>
  <c r="J2877" i="6"/>
  <c r="P2877" i="6" s="1"/>
  <c r="J2878" i="6"/>
  <c r="P2878" i="6" s="1"/>
  <c r="J2879" i="6"/>
  <c r="P2879" i="6" s="1"/>
  <c r="J2880" i="6"/>
  <c r="P2880" i="6" s="1"/>
  <c r="J2881" i="6"/>
  <c r="P2881" i="6" s="1"/>
  <c r="J2882" i="6"/>
  <c r="P2882" i="6" s="1"/>
  <c r="J2883" i="6"/>
  <c r="P2883" i="6" s="1"/>
  <c r="J2884" i="6"/>
  <c r="P2884" i="6" s="1"/>
  <c r="J2885" i="6"/>
  <c r="P2885" i="6" s="1"/>
  <c r="J2886" i="6"/>
  <c r="P2886" i="6" s="1"/>
  <c r="J2887" i="6"/>
  <c r="P2887" i="6" s="1"/>
  <c r="J2888" i="6"/>
  <c r="P2888" i="6" s="1"/>
  <c r="J2889" i="6"/>
  <c r="P2889" i="6" s="1"/>
  <c r="J2890" i="6"/>
  <c r="P2890" i="6" s="1"/>
  <c r="J2891" i="6"/>
  <c r="P2891" i="6" s="1"/>
  <c r="J2892" i="6"/>
  <c r="P2892" i="6" s="1"/>
  <c r="J2893" i="6"/>
  <c r="P2893" i="6" s="1"/>
  <c r="J2894" i="6"/>
  <c r="P2894" i="6" s="1"/>
  <c r="J2895" i="6"/>
  <c r="P2895" i="6" s="1"/>
  <c r="J2896" i="6"/>
  <c r="P2896" i="6" s="1"/>
  <c r="J2897" i="6"/>
  <c r="P2897" i="6" s="1"/>
  <c r="J2898" i="6"/>
  <c r="P2898" i="6" s="1"/>
  <c r="J2899" i="6"/>
  <c r="P2899" i="6" s="1"/>
  <c r="J2900" i="6"/>
  <c r="P2900" i="6" s="1"/>
  <c r="J2901" i="6"/>
  <c r="P2901" i="6" s="1"/>
  <c r="J2902" i="6"/>
  <c r="P2902" i="6" s="1"/>
  <c r="J2903" i="6"/>
  <c r="P2903" i="6" s="1"/>
  <c r="J2904" i="6"/>
  <c r="P2904" i="6" s="1"/>
  <c r="J2905" i="6"/>
  <c r="P2905" i="6" s="1"/>
  <c r="J2906" i="6"/>
  <c r="P2906" i="6" s="1"/>
  <c r="J2907" i="6"/>
  <c r="P2907" i="6" s="1"/>
  <c r="J2908" i="6"/>
  <c r="P2908" i="6" s="1"/>
  <c r="J2909" i="6"/>
  <c r="P2909" i="6" s="1"/>
  <c r="J2910" i="6"/>
  <c r="P2910" i="6" s="1"/>
  <c r="J2911" i="6"/>
  <c r="P2911" i="6" s="1"/>
  <c r="J2912" i="6"/>
  <c r="P2912" i="6" s="1"/>
  <c r="J2913" i="6"/>
  <c r="P2913" i="6" s="1"/>
  <c r="J2914" i="6"/>
  <c r="P2914" i="6" s="1"/>
  <c r="J2915" i="6"/>
  <c r="P2915" i="6" s="1"/>
  <c r="J2916" i="6"/>
  <c r="P2916" i="6" s="1"/>
  <c r="J2917" i="6"/>
  <c r="P2917" i="6" s="1"/>
  <c r="J2918" i="6"/>
  <c r="P2918" i="6" s="1"/>
  <c r="J2919" i="6"/>
  <c r="P2919" i="6" s="1"/>
  <c r="J2920" i="6"/>
  <c r="P2920" i="6" s="1"/>
  <c r="J2921" i="6"/>
  <c r="P2921" i="6" s="1"/>
  <c r="J2922" i="6"/>
  <c r="P2922" i="6" s="1"/>
  <c r="J2923" i="6"/>
  <c r="P2923" i="6" s="1"/>
  <c r="J2924" i="6"/>
  <c r="P2924" i="6" s="1"/>
  <c r="J2925" i="6"/>
  <c r="P2925" i="6" s="1"/>
  <c r="J2926" i="6"/>
  <c r="P2926" i="6" s="1"/>
  <c r="J2927" i="6"/>
  <c r="P2927" i="6" s="1"/>
  <c r="J2928" i="6"/>
  <c r="P2928" i="6" s="1"/>
  <c r="J2929" i="6"/>
  <c r="P2929" i="6" s="1"/>
  <c r="J2930" i="6"/>
  <c r="P2930" i="6" s="1"/>
  <c r="J2931" i="6"/>
  <c r="P2931" i="6" s="1"/>
  <c r="J2932" i="6"/>
  <c r="P2932" i="6" s="1"/>
  <c r="J2933" i="6"/>
  <c r="P2933" i="6" s="1"/>
  <c r="J2934" i="6"/>
  <c r="P2934" i="6" s="1"/>
  <c r="J2935" i="6"/>
  <c r="P2935" i="6" s="1"/>
  <c r="J2936" i="6"/>
  <c r="P2936" i="6" s="1"/>
  <c r="J2937" i="6"/>
  <c r="P2937" i="6" s="1"/>
  <c r="J2938" i="6"/>
  <c r="P2938" i="6" s="1"/>
  <c r="J2939" i="6"/>
  <c r="P2939" i="6" s="1"/>
  <c r="J2940" i="6"/>
  <c r="P2940" i="6" s="1"/>
  <c r="J2941" i="6"/>
  <c r="P2941" i="6" s="1"/>
  <c r="J2942" i="6"/>
  <c r="P2942" i="6" s="1"/>
  <c r="J2943" i="6"/>
  <c r="P2943" i="6" s="1"/>
  <c r="J2944" i="6"/>
  <c r="P2944" i="6" s="1"/>
  <c r="J2945" i="6"/>
  <c r="P2945" i="6" s="1"/>
  <c r="J2946" i="6"/>
  <c r="P2946" i="6" s="1"/>
  <c r="J2947" i="6"/>
  <c r="P2947" i="6" s="1"/>
  <c r="J2948" i="6"/>
  <c r="P2948" i="6" s="1"/>
  <c r="J2949" i="6"/>
  <c r="P2949" i="6" s="1"/>
  <c r="J2950" i="6"/>
  <c r="P2950" i="6" s="1"/>
  <c r="J2951" i="6"/>
  <c r="P2951" i="6" s="1"/>
  <c r="J2952" i="6"/>
  <c r="P2952" i="6" s="1"/>
  <c r="J2953" i="6"/>
  <c r="P2953" i="6" s="1"/>
  <c r="J2954" i="6"/>
  <c r="P2954" i="6" s="1"/>
  <c r="J2955" i="6"/>
  <c r="P2955" i="6" s="1"/>
  <c r="J2956" i="6"/>
  <c r="P2956" i="6" s="1"/>
  <c r="J2957" i="6"/>
  <c r="P2957" i="6" s="1"/>
  <c r="J2958" i="6"/>
  <c r="P2958" i="6" s="1"/>
  <c r="J2959" i="6"/>
  <c r="P2959" i="6" s="1"/>
  <c r="J2960" i="6"/>
  <c r="P2960" i="6" s="1"/>
  <c r="J2961" i="6"/>
  <c r="P2961" i="6" s="1"/>
  <c r="J2962" i="6"/>
  <c r="P2962" i="6" s="1"/>
  <c r="J2963" i="6"/>
  <c r="P2963" i="6" s="1"/>
  <c r="J2964" i="6"/>
  <c r="P2964" i="6" s="1"/>
  <c r="J2965" i="6"/>
  <c r="P2965" i="6" s="1"/>
  <c r="J2966" i="6"/>
  <c r="P2966" i="6" s="1"/>
  <c r="J2967" i="6"/>
  <c r="P2967" i="6" s="1"/>
  <c r="J2968" i="6"/>
  <c r="P2968" i="6" s="1"/>
  <c r="J2969" i="6"/>
  <c r="P2969" i="6" s="1"/>
  <c r="J2970" i="6"/>
  <c r="P2970" i="6" s="1"/>
  <c r="J2971" i="6"/>
  <c r="P2971" i="6" s="1"/>
  <c r="J2972" i="6"/>
  <c r="P2972" i="6" s="1"/>
  <c r="J2973" i="6"/>
  <c r="P2973" i="6" s="1"/>
  <c r="J2974" i="6"/>
  <c r="P2974" i="6" s="1"/>
  <c r="J2975" i="6"/>
  <c r="P2975" i="6" s="1"/>
  <c r="J2976" i="6"/>
  <c r="P2976" i="6" s="1"/>
  <c r="J2977" i="6"/>
  <c r="P2977" i="6" s="1"/>
  <c r="J2978" i="6"/>
  <c r="P2978" i="6" s="1"/>
  <c r="J2979" i="6"/>
  <c r="P2979" i="6" s="1"/>
  <c r="J2980" i="6"/>
  <c r="P2980" i="6" s="1"/>
  <c r="J2981" i="6"/>
  <c r="P2981" i="6" s="1"/>
  <c r="J2982" i="6"/>
  <c r="P2982" i="6" s="1"/>
  <c r="J2983" i="6"/>
  <c r="P2983" i="6" s="1"/>
  <c r="J2984" i="6"/>
  <c r="P2984" i="6" s="1"/>
  <c r="J2985" i="6"/>
  <c r="P2985" i="6" s="1"/>
  <c r="J2986" i="6"/>
  <c r="P2986" i="6" s="1"/>
  <c r="J2987" i="6"/>
  <c r="P2987" i="6" s="1"/>
  <c r="J2988" i="6"/>
  <c r="P2988" i="6" s="1"/>
  <c r="J2989" i="6"/>
  <c r="P2989" i="6" s="1"/>
  <c r="J2990" i="6"/>
  <c r="P2990" i="6" s="1"/>
  <c r="J2991" i="6"/>
  <c r="P2991" i="6" s="1"/>
  <c r="J2992" i="6"/>
  <c r="P2992" i="6" s="1"/>
  <c r="J2993" i="6"/>
  <c r="P2993" i="6" s="1"/>
  <c r="J2994" i="6"/>
  <c r="P2994" i="6" s="1"/>
  <c r="J2995" i="6"/>
  <c r="P2995" i="6" s="1"/>
  <c r="J2996" i="6"/>
  <c r="P2996" i="6" s="1"/>
  <c r="J2997" i="6"/>
  <c r="P2997" i="6" s="1"/>
  <c r="J2998" i="6"/>
  <c r="P2998" i="6" s="1"/>
  <c r="J2999" i="6"/>
  <c r="P2999" i="6" s="1"/>
  <c r="J3000" i="6"/>
  <c r="P3000" i="6" s="1"/>
  <c r="J3001" i="6"/>
  <c r="P3001" i="6" s="1"/>
  <c r="J3002" i="6"/>
  <c r="P3002" i="6" s="1"/>
  <c r="J3003" i="6"/>
  <c r="P3003" i="6" s="1"/>
  <c r="J3004" i="6"/>
  <c r="P3004" i="6" s="1"/>
  <c r="J3005" i="6"/>
  <c r="P3005" i="6" s="1"/>
  <c r="J3006" i="6"/>
  <c r="P3006" i="6" s="1"/>
  <c r="J3007" i="6"/>
  <c r="P3007" i="6" s="1"/>
  <c r="J3008" i="6"/>
  <c r="P3008" i="6" s="1"/>
  <c r="J3009" i="6"/>
  <c r="P3009" i="6" s="1"/>
  <c r="J3010" i="6"/>
  <c r="P3010" i="6" s="1"/>
  <c r="J3011" i="6"/>
  <c r="P3011" i="6" s="1"/>
  <c r="J3012" i="6"/>
  <c r="P3012" i="6" s="1"/>
  <c r="J3013" i="6"/>
  <c r="P3013" i="6" s="1"/>
  <c r="J3014" i="6"/>
  <c r="P3014" i="6" s="1"/>
  <c r="J3015" i="6"/>
  <c r="P3015" i="6" s="1"/>
  <c r="J3016" i="6"/>
  <c r="P3016" i="6" s="1"/>
  <c r="J3017" i="6"/>
  <c r="P3017" i="6" s="1"/>
  <c r="J3018" i="6"/>
  <c r="P3018" i="6" s="1"/>
  <c r="J3019" i="6"/>
  <c r="P3019" i="6" s="1"/>
  <c r="J3020" i="6"/>
  <c r="P3020" i="6" s="1"/>
  <c r="J3021" i="6"/>
  <c r="P3021" i="6" s="1"/>
  <c r="J3022" i="6"/>
  <c r="P3022" i="6" s="1"/>
  <c r="J3023" i="6"/>
  <c r="P3023" i="6" s="1"/>
  <c r="J3024" i="6"/>
  <c r="P3024" i="6" s="1"/>
  <c r="J3025" i="6"/>
  <c r="P3025" i="6" s="1"/>
  <c r="J3026" i="6"/>
  <c r="P3026" i="6" s="1"/>
  <c r="J3027" i="6"/>
  <c r="P3027" i="6" s="1"/>
  <c r="J3028" i="6"/>
  <c r="P3028" i="6" s="1"/>
  <c r="J3029" i="6"/>
  <c r="P3029" i="6" s="1"/>
  <c r="J3030" i="6"/>
  <c r="P3030" i="6" s="1"/>
  <c r="J3031" i="6"/>
  <c r="P3031" i="6" s="1"/>
  <c r="J3032" i="6"/>
  <c r="P3032" i="6" s="1"/>
  <c r="J3033" i="6"/>
  <c r="P3033" i="6" s="1"/>
  <c r="J3034" i="6"/>
  <c r="P3034" i="6" s="1"/>
  <c r="J3035" i="6"/>
  <c r="P3035" i="6" s="1"/>
  <c r="J3036" i="6"/>
  <c r="P3036" i="6" s="1"/>
  <c r="J3037" i="6"/>
  <c r="P3037" i="6" s="1"/>
  <c r="J3038" i="6"/>
  <c r="P3038" i="6" s="1"/>
  <c r="J3039" i="6"/>
  <c r="P3039" i="6" s="1"/>
  <c r="J3040" i="6"/>
  <c r="P3040" i="6" s="1"/>
  <c r="J3041" i="6"/>
  <c r="P3041" i="6" s="1"/>
  <c r="J3042" i="6"/>
  <c r="P3042" i="6" s="1"/>
  <c r="J3043" i="6"/>
  <c r="P3043" i="6" s="1"/>
  <c r="J3044" i="6"/>
  <c r="P3044" i="6" s="1"/>
  <c r="J3045" i="6"/>
  <c r="P3045" i="6" s="1"/>
  <c r="J3046" i="6"/>
  <c r="P3046" i="6" s="1"/>
  <c r="J3047" i="6"/>
  <c r="P3047" i="6" s="1"/>
  <c r="J3048" i="6"/>
  <c r="P3048" i="6" s="1"/>
  <c r="J3049" i="6"/>
  <c r="P3049" i="6" s="1"/>
  <c r="J3050" i="6"/>
  <c r="P3050" i="6" s="1"/>
  <c r="J3051" i="6"/>
  <c r="P3051" i="6" s="1"/>
  <c r="J3052" i="6"/>
  <c r="P3052" i="6" s="1"/>
  <c r="J3053" i="6"/>
  <c r="P3053" i="6" s="1"/>
  <c r="J3054" i="6"/>
  <c r="P3054" i="6" s="1"/>
  <c r="J3055" i="6"/>
  <c r="P3055" i="6" s="1"/>
  <c r="J3056" i="6"/>
  <c r="P3056" i="6" s="1"/>
  <c r="J3057" i="6"/>
  <c r="P3057" i="6" s="1"/>
  <c r="J3058" i="6"/>
  <c r="P3058" i="6" s="1"/>
  <c r="J3059" i="6"/>
  <c r="P3059" i="6" s="1"/>
  <c r="J3060" i="6"/>
  <c r="P3060" i="6" s="1"/>
  <c r="J3061" i="6"/>
  <c r="P3061" i="6" s="1"/>
  <c r="J3062" i="6"/>
  <c r="P3062" i="6" s="1"/>
  <c r="J3063" i="6"/>
  <c r="P3063" i="6" s="1"/>
  <c r="J3064" i="6"/>
  <c r="P3064" i="6" s="1"/>
  <c r="J3065" i="6"/>
  <c r="P3065" i="6" s="1"/>
  <c r="J3066" i="6"/>
  <c r="P3066" i="6" s="1"/>
  <c r="J3067" i="6"/>
  <c r="P3067" i="6" s="1"/>
  <c r="J3068" i="6"/>
  <c r="P3068" i="6" s="1"/>
  <c r="J3069" i="6"/>
  <c r="P3069" i="6" s="1"/>
  <c r="J3070" i="6"/>
  <c r="P3070" i="6" s="1"/>
  <c r="J3071" i="6"/>
  <c r="P3071" i="6" s="1"/>
  <c r="J3072" i="6"/>
  <c r="P3072" i="6" s="1"/>
  <c r="J3073" i="6"/>
  <c r="P3073" i="6" s="1"/>
  <c r="J3074" i="6"/>
  <c r="P3074" i="6" s="1"/>
  <c r="J3075" i="6"/>
  <c r="P3075" i="6" s="1"/>
  <c r="J3076" i="6"/>
  <c r="P3076" i="6" s="1"/>
  <c r="J3077" i="6"/>
  <c r="P3077" i="6" s="1"/>
  <c r="J3078" i="6"/>
  <c r="P3078" i="6" s="1"/>
  <c r="J3079" i="6"/>
  <c r="P3079" i="6" s="1"/>
  <c r="J3080" i="6"/>
  <c r="P3080" i="6" s="1"/>
  <c r="J3081" i="6"/>
  <c r="P3081" i="6" s="1"/>
  <c r="J3082" i="6"/>
  <c r="P3082" i="6" s="1"/>
  <c r="J3083" i="6"/>
  <c r="P3083" i="6" s="1"/>
  <c r="J3084" i="6"/>
  <c r="P3084" i="6" s="1"/>
  <c r="J3085" i="6"/>
  <c r="P3085" i="6" s="1"/>
  <c r="J3086" i="6"/>
  <c r="P3086" i="6" s="1"/>
  <c r="J3087" i="6"/>
  <c r="P3087" i="6" s="1"/>
  <c r="J3088" i="6"/>
  <c r="P3088" i="6" s="1"/>
  <c r="J3089" i="6"/>
  <c r="P3089" i="6" s="1"/>
  <c r="J3090" i="6"/>
  <c r="P3090" i="6" s="1"/>
  <c r="J3091" i="6"/>
  <c r="P3091" i="6" s="1"/>
  <c r="J3092" i="6"/>
  <c r="P3092" i="6" s="1"/>
  <c r="J3093" i="6"/>
  <c r="P3093" i="6" s="1"/>
  <c r="J3094" i="6"/>
  <c r="P3094" i="6" s="1"/>
  <c r="J3095" i="6"/>
  <c r="P3095" i="6" s="1"/>
  <c r="J3096" i="6"/>
  <c r="P3096" i="6" s="1"/>
  <c r="J3097" i="6"/>
  <c r="P3097" i="6" s="1"/>
  <c r="J3098" i="6"/>
  <c r="P3098" i="6" s="1"/>
  <c r="J3099" i="6"/>
  <c r="P3099" i="6" s="1"/>
  <c r="J3100" i="6"/>
  <c r="P3100" i="6" s="1"/>
  <c r="J3101" i="6"/>
  <c r="P3101" i="6" s="1"/>
  <c r="J3102" i="6"/>
  <c r="P3102" i="6" s="1"/>
  <c r="J3103" i="6"/>
  <c r="P3103" i="6" s="1"/>
  <c r="J3104" i="6"/>
  <c r="P3104" i="6" s="1"/>
  <c r="J3105" i="6"/>
  <c r="P3105" i="6" s="1"/>
  <c r="J3106" i="6"/>
  <c r="P3106" i="6" s="1"/>
  <c r="J3107" i="6"/>
  <c r="P3107" i="6" s="1"/>
  <c r="J3108" i="6"/>
  <c r="P3108" i="6" s="1"/>
  <c r="J3109" i="6"/>
  <c r="P3109" i="6" s="1"/>
  <c r="J3110" i="6"/>
  <c r="P3110" i="6" s="1"/>
  <c r="J3111" i="6"/>
  <c r="P3111" i="6" s="1"/>
  <c r="J3112" i="6"/>
  <c r="P3112" i="6" s="1"/>
  <c r="J3113" i="6"/>
  <c r="P3113" i="6" s="1"/>
  <c r="J3114" i="6"/>
  <c r="P3114" i="6" s="1"/>
  <c r="J3115" i="6"/>
  <c r="P3115" i="6" s="1"/>
  <c r="J3116" i="6"/>
  <c r="P3116" i="6" s="1"/>
  <c r="J3117" i="6"/>
  <c r="P3117" i="6" s="1"/>
  <c r="J3118" i="6"/>
  <c r="P3118" i="6" s="1"/>
  <c r="J3119" i="6"/>
  <c r="P3119" i="6" s="1"/>
  <c r="J3120" i="6"/>
  <c r="P3120" i="6" s="1"/>
  <c r="J3121" i="6"/>
  <c r="P3121" i="6" s="1"/>
  <c r="J3122" i="6"/>
  <c r="P3122" i="6" s="1"/>
  <c r="J3123" i="6"/>
  <c r="P3123" i="6" s="1"/>
  <c r="J3124" i="6"/>
  <c r="P3124" i="6" s="1"/>
  <c r="J3125" i="6"/>
  <c r="P3125" i="6" s="1"/>
  <c r="J3126" i="6"/>
  <c r="P3126" i="6" s="1"/>
  <c r="J3127" i="6"/>
  <c r="P3127" i="6" s="1"/>
  <c r="J3128" i="6"/>
  <c r="P3128" i="6" s="1"/>
  <c r="J3129" i="6"/>
  <c r="P3129" i="6" s="1"/>
  <c r="J3130" i="6"/>
  <c r="P3130" i="6" s="1"/>
  <c r="J3131" i="6"/>
  <c r="P3131" i="6" s="1"/>
  <c r="J3132" i="6"/>
  <c r="P3132" i="6" s="1"/>
  <c r="J3133" i="6"/>
  <c r="P3133" i="6" s="1"/>
  <c r="J3134" i="6"/>
  <c r="P3134" i="6" s="1"/>
  <c r="J3135" i="6"/>
  <c r="P3135" i="6" s="1"/>
  <c r="J3136" i="6"/>
  <c r="P3136" i="6" s="1"/>
  <c r="J3137" i="6"/>
  <c r="P3137" i="6" s="1"/>
  <c r="J3138" i="6"/>
  <c r="P3138" i="6" s="1"/>
  <c r="J3139" i="6"/>
  <c r="P3139" i="6" s="1"/>
  <c r="J3140" i="6"/>
  <c r="P3140" i="6" s="1"/>
  <c r="J3141" i="6"/>
  <c r="P3141" i="6" s="1"/>
  <c r="J3142" i="6"/>
  <c r="P3142" i="6" s="1"/>
  <c r="J3143" i="6"/>
  <c r="P3143" i="6" s="1"/>
  <c r="J3144" i="6"/>
  <c r="P3144" i="6" s="1"/>
  <c r="J3145" i="6"/>
  <c r="P3145" i="6" s="1"/>
  <c r="J3146" i="6"/>
  <c r="P3146" i="6" s="1"/>
  <c r="J3147" i="6"/>
  <c r="P3147" i="6" s="1"/>
  <c r="J3148" i="6"/>
  <c r="P3148" i="6" s="1"/>
  <c r="J3149" i="6"/>
  <c r="P3149" i="6" s="1"/>
  <c r="J3150" i="6"/>
  <c r="P3150" i="6" s="1"/>
  <c r="J3151" i="6"/>
  <c r="P3151" i="6" s="1"/>
  <c r="J3152" i="6"/>
  <c r="P3152" i="6" s="1"/>
  <c r="J3153" i="6"/>
  <c r="P3153" i="6" s="1"/>
  <c r="J3154" i="6"/>
  <c r="P3154" i="6" s="1"/>
  <c r="J3155" i="6"/>
  <c r="P3155" i="6" s="1"/>
  <c r="J3156" i="6"/>
  <c r="P3156" i="6" s="1"/>
  <c r="J3157" i="6"/>
  <c r="P3157" i="6" s="1"/>
  <c r="J3158" i="6"/>
  <c r="P3158" i="6" s="1"/>
  <c r="J3159" i="6"/>
  <c r="P3159" i="6" s="1"/>
  <c r="J3160" i="6"/>
  <c r="P3160" i="6" s="1"/>
  <c r="J3161" i="6"/>
  <c r="P3161" i="6" s="1"/>
  <c r="J3162" i="6"/>
  <c r="P3162" i="6" s="1"/>
  <c r="J3163" i="6"/>
  <c r="P3163" i="6" s="1"/>
  <c r="J3164" i="6"/>
  <c r="P3164" i="6" s="1"/>
  <c r="J3165" i="6"/>
  <c r="P3165" i="6" s="1"/>
  <c r="J3166" i="6"/>
  <c r="P3166" i="6" s="1"/>
  <c r="J3167" i="6"/>
  <c r="P3167" i="6" s="1"/>
  <c r="J3168" i="6"/>
  <c r="P3168" i="6" s="1"/>
  <c r="J3169" i="6"/>
  <c r="P3169" i="6" s="1"/>
  <c r="J3170" i="6"/>
  <c r="P3170" i="6" s="1"/>
  <c r="J3171" i="6"/>
  <c r="P3171" i="6" s="1"/>
  <c r="J3172" i="6"/>
  <c r="P3172" i="6" s="1"/>
  <c r="J3173" i="6"/>
  <c r="P3173" i="6" s="1"/>
  <c r="J3174" i="6"/>
  <c r="P3174" i="6" s="1"/>
  <c r="J3175" i="6"/>
  <c r="P3175" i="6" s="1"/>
  <c r="J3176" i="6"/>
  <c r="P3176" i="6" s="1"/>
  <c r="J3177" i="6"/>
  <c r="P3177" i="6" s="1"/>
  <c r="J3178" i="6"/>
  <c r="P3178" i="6" s="1"/>
  <c r="J3179" i="6"/>
  <c r="P3179" i="6" s="1"/>
  <c r="J3180" i="6"/>
  <c r="P3180" i="6" s="1"/>
  <c r="J3181" i="6"/>
  <c r="P3181" i="6" s="1"/>
  <c r="J3182" i="6"/>
  <c r="P3182" i="6" s="1"/>
  <c r="J3183" i="6"/>
  <c r="P3183" i="6" s="1"/>
  <c r="J3184" i="6"/>
  <c r="P3184" i="6" s="1"/>
  <c r="J3185" i="6"/>
  <c r="P3185" i="6" s="1"/>
  <c r="J3186" i="6"/>
  <c r="P3186" i="6" s="1"/>
  <c r="J3187" i="6"/>
  <c r="P3187" i="6" s="1"/>
  <c r="J3188" i="6"/>
  <c r="P3188" i="6" s="1"/>
  <c r="J3189" i="6"/>
  <c r="P3189" i="6" s="1"/>
  <c r="J3190" i="6"/>
  <c r="P3190" i="6" s="1"/>
  <c r="J3191" i="6"/>
  <c r="P3191" i="6" s="1"/>
  <c r="J3192" i="6"/>
  <c r="P3192" i="6" s="1"/>
  <c r="J3193" i="6"/>
  <c r="P3193" i="6" s="1"/>
  <c r="J3194" i="6"/>
  <c r="P3194" i="6" s="1"/>
  <c r="J3195" i="6"/>
  <c r="P3195" i="6" s="1"/>
  <c r="J3196" i="6"/>
  <c r="P3196" i="6" s="1"/>
  <c r="J3197" i="6"/>
  <c r="P3197" i="6" s="1"/>
  <c r="J3198" i="6"/>
  <c r="P3198" i="6" s="1"/>
  <c r="J3199" i="6"/>
  <c r="P3199" i="6" s="1"/>
  <c r="J3200" i="6"/>
  <c r="P3200" i="6" s="1"/>
  <c r="J3201" i="6"/>
  <c r="P3201" i="6" s="1"/>
  <c r="J3202" i="6"/>
  <c r="P3202" i="6" s="1"/>
  <c r="J3203" i="6"/>
  <c r="P3203" i="6" s="1"/>
  <c r="J3204" i="6"/>
  <c r="P3204" i="6" s="1"/>
  <c r="J3205" i="6"/>
  <c r="P3205" i="6" s="1"/>
  <c r="J3206" i="6"/>
  <c r="P3206" i="6" s="1"/>
  <c r="J3207" i="6"/>
  <c r="P3207" i="6" s="1"/>
  <c r="J3208" i="6"/>
  <c r="P3208" i="6" s="1"/>
  <c r="J3209" i="6"/>
  <c r="P3209" i="6" s="1"/>
  <c r="J3210" i="6"/>
  <c r="P3210" i="6" s="1"/>
  <c r="J3211" i="6"/>
  <c r="P3211" i="6" s="1"/>
  <c r="J3212" i="6"/>
  <c r="P3212" i="6" s="1"/>
  <c r="J3213" i="6"/>
  <c r="P3213" i="6" s="1"/>
  <c r="J3214" i="6"/>
  <c r="P3214" i="6" s="1"/>
  <c r="J3215" i="6"/>
  <c r="P3215" i="6" s="1"/>
  <c r="J3216" i="6"/>
  <c r="P3216" i="6" s="1"/>
  <c r="J3217" i="6"/>
  <c r="P3217" i="6" s="1"/>
  <c r="J3218" i="6"/>
  <c r="P3218" i="6" s="1"/>
  <c r="J3219" i="6"/>
  <c r="P3219" i="6" s="1"/>
  <c r="J3220" i="6"/>
  <c r="P3220" i="6" s="1"/>
  <c r="J3221" i="6"/>
  <c r="P3221" i="6" s="1"/>
  <c r="J3222" i="6"/>
  <c r="P3222" i="6" s="1"/>
  <c r="J3223" i="6"/>
  <c r="P3223" i="6" s="1"/>
  <c r="J3224" i="6"/>
  <c r="P3224" i="6" s="1"/>
  <c r="J3225" i="6"/>
  <c r="P3225" i="6" s="1"/>
  <c r="J3226" i="6"/>
  <c r="P3226" i="6" s="1"/>
  <c r="J3227" i="6"/>
  <c r="P3227" i="6" s="1"/>
  <c r="J3228" i="6"/>
  <c r="P3228" i="6" s="1"/>
  <c r="J3229" i="6"/>
  <c r="P3229" i="6" s="1"/>
  <c r="J3230" i="6"/>
  <c r="P3230" i="6" s="1"/>
  <c r="J3231" i="6"/>
  <c r="P3231" i="6" s="1"/>
  <c r="J3232" i="6"/>
  <c r="P3232" i="6" s="1"/>
  <c r="J3233" i="6"/>
  <c r="P3233" i="6" s="1"/>
  <c r="J3234" i="6"/>
  <c r="P3234" i="6" s="1"/>
  <c r="J3235" i="6"/>
  <c r="P3235" i="6" s="1"/>
  <c r="J3236" i="6"/>
  <c r="P3236" i="6" s="1"/>
  <c r="J3237" i="6"/>
  <c r="P3237" i="6" s="1"/>
  <c r="J3238" i="6"/>
  <c r="P3238" i="6" s="1"/>
  <c r="J3239" i="6"/>
  <c r="P3239" i="6" s="1"/>
  <c r="J3240" i="6"/>
  <c r="P3240" i="6" s="1"/>
  <c r="J3241" i="6"/>
  <c r="P3241" i="6" s="1"/>
  <c r="J3242" i="6"/>
  <c r="P3242" i="6" s="1"/>
  <c r="J3243" i="6"/>
  <c r="P3243" i="6" s="1"/>
  <c r="J3244" i="6"/>
  <c r="P3244" i="6" s="1"/>
  <c r="J3245" i="6"/>
  <c r="P3245" i="6" s="1"/>
  <c r="J3246" i="6"/>
  <c r="P3246" i="6" s="1"/>
  <c r="J3247" i="6"/>
  <c r="P3247" i="6" s="1"/>
  <c r="J3248" i="6"/>
  <c r="P3248" i="6" s="1"/>
  <c r="J3249" i="6"/>
  <c r="P3249" i="6" s="1"/>
  <c r="J3250" i="6"/>
  <c r="P3250" i="6" s="1"/>
  <c r="J3251" i="6"/>
  <c r="P3251" i="6" s="1"/>
  <c r="J3252" i="6"/>
  <c r="P3252" i="6" s="1"/>
  <c r="J3253" i="6"/>
  <c r="P3253" i="6" s="1"/>
  <c r="J3254" i="6"/>
  <c r="P3254" i="6" s="1"/>
  <c r="J3255" i="6"/>
  <c r="P3255" i="6" s="1"/>
  <c r="J3256" i="6"/>
  <c r="P3256" i="6" s="1"/>
  <c r="J3257" i="6"/>
  <c r="P3257" i="6" s="1"/>
  <c r="J3258" i="6"/>
  <c r="P3258" i="6" s="1"/>
  <c r="J3259" i="6"/>
  <c r="P3259" i="6" s="1"/>
  <c r="J3260" i="6"/>
  <c r="P3260" i="6" s="1"/>
  <c r="J3261" i="6"/>
  <c r="P3261" i="6" s="1"/>
  <c r="J3262" i="6"/>
  <c r="P3262" i="6" s="1"/>
  <c r="J3263" i="6"/>
  <c r="P3263" i="6" s="1"/>
  <c r="J3264" i="6"/>
  <c r="P3264" i="6" s="1"/>
  <c r="J3265" i="6"/>
  <c r="P3265" i="6" s="1"/>
  <c r="J3266" i="6"/>
  <c r="P3266" i="6" s="1"/>
  <c r="J3267" i="6"/>
  <c r="P3267" i="6" s="1"/>
  <c r="J3268" i="6"/>
  <c r="P3268" i="6" s="1"/>
  <c r="J3269" i="6"/>
  <c r="P3269" i="6" s="1"/>
  <c r="J3270" i="6"/>
  <c r="P3270" i="6" s="1"/>
  <c r="J3271" i="6"/>
  <c r="P3271" i="6" s="1"/>
  <c r="J3272" i="6"/>
  <c r="P3272" i="6" s="1"/>
  <c r="J3273" i="6"/>
  <c r="P3273" i="6" s="1"/>
  <c r="J3274" i="6"/>
  <c r="P3274" i="6" s="1"/>
  <c r="J3275" i="6"/>
  <c r="P3275" i="6" s="1"/>
  <c r="J3276" i="6"/>
  <c r="P3276" i="6" s="1"/>
  <c r="J3277" i="6"/>
  <c r="P3277" i="6" s="1"/>
  <c r="J3278" i="6"/>
  <c r="P3278" i="6" s="1"/>
  <c r="J3279" i="6"/>
  <c r="P3279" i="6" s="1"/>
  <c r="J3280" i="6"/>
  <c r="P3280" i="6" s="1"/>
  <c r="J3281" i="6"/>
  <c r="P3281" i="6" s="1"/>
  <c r="J3282" i="6"/>
  <c r="P3282" i="6" s="1"/>
  <c r="J3283" i="6"/>
  <c r="P3283" i="6" s="1"/>
  <c r="J3284" i="6"/>
  <c r="P3284" i="6" s="1"/>
  <c r="J3285" i="6"/>
  <c r="P3285" i="6" s="1"/>
  <c r="J3286" i="6"/>
  <c r="P3286" i="6" s="1"/>
  <c r="J3287" i="6"/>
  <c r="P3287" i="6" s="1"/>
  <c r="J3288" i="6"/>
  <c r="P3288" i="6" s="1"/>
  <c r="J3289" i="6"/>
  <c r="P3289" i="6" s="1"/>
  <c r="J3290" i="6"/>
  <c r="P3290" i="6" s="1"/>
  <c r="J3291" i="6"/>
  <c r="P3291" i="6" s="1"/>
  <c r="J3292" i="6"/>
  <c r="P3292" i="6" s="1"/>
  <c r="J3293" i="6"/>
  <c r="P3293" i="6" s="1"/>
  <c r="J3294" i="6"/>
  <c r="P3294" i="6" s="1"/>
  <c r="J3295" i="6"/>
  <c r="P3295" i="6" s="1"/>
  <c r="J3296" i="6"/>
  <c r="P3296" i="6" s="1"/>
  <c r="J3297" i="6"/>
  <c r="P3297" i="6" s="1"/>
  <c r="J3298" i="6"/>
  <c r="P3298" i="6" s="1"/>
  <c r="J3299" i="6"/>
  <c r="P3299" i="6" s="1"/>
  <c r="J3300" i="6"/>
  <c r="P3300" i="6" s="1"/>
  <c r="J3301" i="6"/>
  <c r="P3301" i="6" s="1"/>
  <c r="J3302" i="6"/>
  <c r="P3302" i="6" s="1"/>
  <c r="J3303" i="6"/>
  <c r="P3303" i="6" s="1"/>
  <c r="J3304" i="6"/>
  <c r="P3304" i="6" s="1"/>
  <c r="J3305" i="6"/>
  <c r="P3305" i="6" s="1"/>
  <c r="J3306" i="6"/>
  <c r="P3306" i="6" s="1"/>
  <c r="J3307" i="6"/>
  <c r="P3307" i="6" s="1"/>
  <c r="J3308" i="6"/>
  <c r="P3308" i="6" s="1"/>
  <c r="J3309" i="6"/>
  <c r="P3309" i="6" s="1"/>
  <c r="J3310" i="6"/>
  <c r="P3310" i="6" s="1"/>
  <c r="J3311" i="6"/>
  <c r="P3311" i="6" s="1"/>
  <c r="J3312" i="6"/>
  <c r="P3312" i="6" s="1"/>
  <c r="J3313" i="6"/>
  <c r="P3313" i="6" s="1"/>
  <c r="J3314" i="6"/>
  <c r="P3314" i="6" s="1"/>
  <c r="J3315" i="6"/>
  <c r="P3315" i="6" s="1"/>
  <c r="J3316" i="6"/>
  <c r="P3316" i="6" s="1"/>
  <c r="J3317" i="6"/>
  <c r="P3317" i="6" s="1"/>
  <c r="J3318" i="6"/>
  <c r="P3318" i="6" s="1"/>
  <c r="J3319" i="6"/>
  <c r="P3319" i="6" s="1"/>
  <c r="J3320" i="6"/>
  <c r="P3320" i="6" s="1"/>
  <c r="J3321" i="6"/>
  <c r="P3321" i="6" s="1"/>
  <c r="J3322" i="6"/>
  <c r="P3322" i="6" s="1"/>
  <c r="J3323" i="6"/>
  <c r="P3323" i="6" s="1"/>
  <c r="J3324" i="6"/>
  <c r="P3324" i="6" s="1"/>
  <c r="J3325" i="6"/>
  <c r="P3325" i="6" s="1"/>
  <c r="J3326" i="6"/>
  <c r="P3326" i="6" s="1"/>
  <c r="J3327" i="6"/>
  <c r="P3327" i="6" s="1"/>
  <c r="J3328" i="6"/>
  <c r="P3328" i="6" s="1"/>
  <c r="J3329" i="6"/>
  <c r="P3329" i="6" s="1"/>
  <c r="J3330" i="6"/>
  <c r="P3330" i="6" s="1"/>
  <c r="J3331" i="6"/>
  <c r="P3331" i="6" s="1"/>
  <c r="J3332" i="6"/>
  <c r="P3332" i="6" s="1"/>
  <c r="J3333" i="6"/>
  <c r="P3333" i="6" s="1"/>
  <c r="J3334" i="6"/>
  <c r="P3334" i="6" s="1"/>
  <c r="J3335" i="6"/>
  <c r="P3335" i="6" s="1"/>
  <c r="J3336" i="6"/>
  <c r="P3336" i="6" s="1"/>
  <c r="J3337" i="6"/>
  <c r="P3337" i="6" s="1"/>
  <c r="J3338" i="6"/>
  <c r="P3338" i="6" s="1"/>
  <c r="J3339" i="6"/>
  <c r="P3339" i="6" s="1"/>
  <c r="J3340" i="6"/>
  <c r="P3340" i="6" s="1"/>
  <c r="J3341" i="6"/>
  <c r="P3341" i="6" s="1"/>
  <c r="J3342" i="6"/>
  <c r="P3342" i="6" s="1"/>
  <c r="J3343" i="6"/>
  <c r="P3343" i="6" s="1"/>
  <c r="J3344" i="6"/>
  <c r="P3344" i="6" s="1"/>
  <c r="J3345" i="6"/>
  <c r="P3345" i="6" s="1"/>
  <c r="J3346" i="6"/>
  <c r="P3346" i="6" s="1"/>
  <c r="J3347" i="6"/>
  <c r="P3347" i="6" s="1"/>
  <c r="J3348" i="6"/>
  <c r="P3348" i="6" s="1"/>
  <c r="J3349" i="6"/>
  <c r="P3349" i="6" s="1"/>
  <c r="J3350" i="6"/>
  <c r="P3350" i="6" s="1"/>
  <c r="J3351" i="6"/>
  <c r="P3351" i="6" s="1"/>
  <c r="J3352" i="6"/>
  <c r="P3352" i="6" s="1"/>
  <c r="J3353" i="6"/>
  <c r="P3353" i="6" s="1"/>
  <c r="J3354" i="6"/>
  <c r="P3354" i="6" s="1"/>
  <c r="J3355" i="6"/>
  <c r="P3355" i="6" s="1"/>
  <c r="J3356" i="6"/>
  <c r="P3356" i="6" s="1"/>
  <c r="J3357" i="6"/>
  <c r="P3357" i="6" s="1"/>
  <c r="J3358" i="6"/>
  <c r="P3358" i="6" s="1"/>
  <c r="J3359" i="6"/>
  <c r="P3359" i="6" s="1"/>
  <c r="J3360" i="6"/>
  <c r="P3360" i="6" s="1"/>
  <c r="J3361" i="6"/>
  <c r="P3361" i="6" s="1"/>
  <c r="J3362" i="6"/>
  <c r="P3362" i="6" s="1"/>
  <c r="J3363" i="6"/>
  <c r="P3363" i="6" s="1"/>
  <c r="J3364" i="6"/>
  <c r="P3364" i="6" s="1"/>
  <c r="J3365" i="6"/>
  <c r="P3365" i="6" s="1"/>
  <c r="J3366" i="6"/>
  <c r="P3366" i="6" s="1"/>
  <c r="J3367" i="6"/>
  <c r="P3367" i="6" s="1"/>
  <c r="J3368" i="6"/>
  <c r="P3368" i="6" s="1"/>
  <c r="J3369" i="6"/>
  <c r="P3369" i="6" s="1"/>
  <c r="J3370" i="6"/>
  <c r="P3370" i="6" s="1"/>
  <c r="J3371" i="6"/>
  <c r="P3371" i="6" s="1"/>
  <c r="J3372" i="6"/>
  <c r="P3372" i="6" s="1"/>
  <c r="J3373" i="6"/>
  <c r="P3373" i="6" s="1"/>
  <c r="J3374" i="6"/>
  <c r="P3374" i="6" s="1"/>
  <c r="J3375" i="6"/>
  <c r="P3375" i="6" s="1"/>
  <c r="J3376" i="6"/>
  <c r="P3376" i="6" s="1"/>
  <c r="J3377" i="6"/>
  <c r="P3377" i="6" s="1"/>
  <c r="J3378" i="6"/>
  <c r="P3378" i="6" s="1"/>
  <c r="J3379" i="6"/>
  <c r="P3379" i="6" s="1"/>
  <c r="J3380" i="6"/>
  <c r="P3380" i="6" s="1"/>
  <c r="J3381" i="6"/>
  <c r="P3381" i="6" s="1"/>
  <c r="J3382" i="6"/>
  <c r="P3382" i="6" s="1"/>
  <c r="J3383" i="6"/>
  <c r="P3383" i="6" s="1"/>
  <c r="J3384" i="6"/>
  <c r="P3384" i="6" s="1"/>
  <c r="J3385" i="6"/>
  <c r="P3385" i="6" s="1"/>
  <c r="J3386" i="6"/>
  <c r="P3386" i="6" s="1"/>
  <c r="J3387" i="6"/>
  <c r="P3387" i="6" s="1"/>
  <c r="J3388" i="6"/>
  <c r="P3388" i="6" s="1"/>
  <c r="J3389" i="6"/>
  <c r="P3389" i="6" s="1"/>
  <c r="J3390" i="6"/>
  <c r="P3390" i="6" s="1"/>
  <c r="J3391" i="6"/>
  <c r="P3391" i="6" s="1"/>
  <c r="J3392" i="6"/>
  <c r="P3392" i="6" s="1"/>
  <c r="J3393" i="6"/>
  <c r="P3393" i="6" s="1"/>
  <c r="J3394" i="6"/>
  <c r="P3394" i="6" s="1"/>
  <c r="J3395" i="6"/>
  <c r="P3395" i="6" s="1"/>
  <c r="J3396" i="6"/>
  <c r="P3396" i="6" s="1"/>
  <c r="J3397" i="6"/>
  <c r="P3397" i="6" s="1"/>
  <c r="J3398" i="6"/>
  <c r="P3398" i="6" s="1"/>
  <c r="J3399" i="6"/>
  <c r="P3399" i="6" s="1"/>
  <c r="J3400" i="6"/>
  <c r="P3400" i="6" s="1"/>
  <c r="J3401" i="6"/>
  <c r="P3401" i="6" s="1"/>
  <c r="J3402" i="6"/>
  <c r="P3402" i="6" s="1"/>
  <c r="J3403" i="6"/>
  <c r="P3403" i="6" s="1"/>
  <c r="J3404" i="6"/>
  <c r="P3404" i="6" s="1"/>
  <c r="J3405" i="6"/>
  <c r="P3405" i="6" s="1"/>
  <c r="J3406" i="6"/>
  <c r="P3406" i="6" s="1"/>
  <c r="J3407" i="6"/>
  <c r="P3407" i="6" s="1"/>
  <c r="J3408" i="6"/>
  <c r="P3408" i="6" s="1"/>
  <c r="J3409" i="6"/>
  <c r="P3409" i="6" s="1"/>
  <c r="J3410" i="6"/>
  <c r="P3410" i="6" s="1"/>
  <c r="J3411" i="6"/>
  <c r="P3411" i="6" s="1"/>
  <c r="J3412" i="6"/>
  <c r="P3412" i="6" s="1"/>
  <c r="J3413" i="6"/>
  <c r="P3413" i="6" s="1"/>
  <c r="J3414" i="6"/>
  <c r="P3414" i="6" s="1"/>
  <c r="J3415" i="6"/>
  <c r="P3415" i="6" s="1"/>
  <c r="J3416" i="6"/>
  <c r="P3416" i="6" s="1"/>
  <c r="J3417" i="6"/>
  <c r="P3417" i="6" s="1"/>
  <c r="J3418" i="6"/>
  <c r="P3418" i="6" s="1"/>
  <c r="J3419" i="6"/>
  <c r="P3419" i="6" s="1"/>
  <c r="J3420" i="6"/>
  <c r="P3420" i="6" s="1"/>
  <c r="J3421" i="6"/>
  <c r="P3421" i="6" s="1"/>
  <c r="J3422" i="6"/>
  <c r="P3422" i="6" s="1"/>
  <c r="J3423" i="6"/>
  <c r="P3423" i="6" s="1"/>
  <c r="J3424" i="6"/>
  <c r="P3424" i="6" s="1"/>
  <c r="J3425" i="6"/>
  <c r="P3425" i="6" s="1"/>
  <c r="J3426" i="6"/>
  <c r="P3426" i="6" s="1"/>
  <c r="J3427" i="6"/>
  <c r="P3427" i="6" s="1"/>
  <c r="J3428" i="6"/>
  <c r="P3428" i="6" s="1"/>
  <c r="J3429" i="6"/>
  <c r="P3429" i="6" s="1"/>
  <c r="J3430" i="6"/>
  <c r="P3430" i="6" s="1"/>
  <c r="J3431" i="6"/>
  <c r="P3431" i="6" s="1"/>
  <c r="J3432" i="6"/>
  <c r="P3432" i="6" s="1"/>
  <c r="J3433" i="6"/>
  <c r="P3433" i="6" s="1"/>
  <c r="J3434" i="6"/>
  <c r="P3434" i="6" s="1"/>
  <c r="J3435" i="6"/>
  <c r="P3435" i="6" s="1"/>
  <c r="J3436" i="6"/>
  <c r="P3436" i="6" s="1"/>
  <c r="J3437" i="6"/>
  <c r="P3437" i="6" s="1"/>
  <c r="J3438" i="6"/>
  <c r="P3438" i="6" s="1"/>
  <c r="J3439" i="6"/>
  <c r="P3439" i="6" s="1"/>
  <c r="J3440" i="6"/>
  <c r="P3440" i="6" s="1"/>
  <c r="J3441" i="6"/>
  <c r="P3441" i="6" s="1"/>
  <c r="J3442" i="6"/>
  <c r="P3442" i="6" s="1"/>
  <c r="J3443" i="6"/>
  <c r="P3443" i="6" s="1"/>
  <c r="J3444" i="6"/>
  <c r="P3444" i="6" s="1"/>
  <c r="J3445" i="6"/>
  <c r="P3445" i="6" s="1"/>
  <c r="J3446" i="6"/>
  <c r="P3446" i="6" s="1"/>
  <c r="J3447" i="6"/>
  <c r="P3447" i="6" s="1"/>
  <c r="J3448" i="6"/>
  <c r="P3448" i="6" s="1"/>
  <c r="J3449" i="6"/>
  <c r="P3449" i="6" s="1"/>
  <c r="J3450" i="6"/>
  <c r="P3450" i="6" s="1"/>
  <c r="J3451" i="6"/>
  <c r="P3451" i="6" s="1"/>
  <c r="J3452" i="6"/>
  <c r="P3452" i="6" s="1"/>
  <c r="J3453" i="6"/>
  <c r="P3453" i="6" s="1"/>
  <c r="J3454" i="6"/>
  <c r="P3454" i="6" s="1"/>
  <c r="J3455" i="6"/>
  <c r="P3455" i="6" s="1"/>
  <c r="J3456" i="6"/>
  <c r="P3456" i="6" s="1"/>
  <c r="J3457" i="6"/>
  <c r="P3457" i="6" s="1"/>
  <c r="J3458" i="6"/>
  <c r="P3458" i="6" s="1"/>
  <c r="J3459" i="6"/>
  <c r="P3459" i="6" s="1"/>
  <c r="J3460" i="6"/>
  <c r="P3460" i="6" s="1"/>
  <c r="J3461" i="6"/>
  <c r="P3461" i="6" s="1"/>
  <c r="J3462" i="6"/>
  <c r="P3462" i="6" s="1"/>
  <c r="J3463" i="6"/>
  <c r="P3463" i="6" s="1"/>
  <c r="J3464" i="6"/>
  <c r="P3464" i="6" s="1"/>
  <c r="J3465" i="6"/>
  <c r="P3465" i="6" s="1"/>
  <c r="J3466" i="6"/>
  <c r="P3466" i="6" s="1"/>
  <c r="J3467" i="6"/>
  <c r="P3467" i="6" s="1"/>
  <c r="J3468" i="6"/>
  <c r="P3468" i="6" s="1"/>
  <c r="J3469" i="6"/>
  <c r="P3469" i="6" s="1"/>
  <c r="J3470" i="6"/>
  <c r="P3470" i="6" s="1"/>
  <c r="J3471" i="6"/>
  <c r="P3471" i="6" s="1"/>
  <c r="J3472" i="6"/>
  <c r="P3472" i="6" s="1"/>
  <c r="J3473" i="6"/>
  <c r="P3473" i="6" s="1"/>
  <c r="J3474" i="6"/>
  <c r="P3474" i="6" s="1"/>
  <c r="J3475" i="6"/>
  <c r="P3475" i="6" s="1"/>
  <c r="J3476" i="6"/>
  <c r="P3476" i="6" s="1"/>
  <c r="J3477" i="6"/>
  <c r="P3477" i="6" s="1"/>
  <c r="J3478" i="6"/>
  <c r="P3478" i="6" s="1"/>
  <c r="J3479" i="6"/>
  <c r="P3479" i="6" s="1"/>
  <c r="J3480" i="6"/>
  <c r="P3480" i="6" s="1"/>
  <c r="J3481" i="6"/>
  <c r="P3481" i="6" s="1"/>
  <c r="J3482" i="6"/>
  <c r="P3482" i="6" s="1"/>
  <c r="J3483" i="6"/>
  <c r="P3483" i="6" s="1"/>
  <c r="J3484" i="6"/>
  <c r="P3484" i="6" s="1"/>
  <c r="J3485" i="6"/>
  <c r="P3485" i="6" s="1"/>
  <c r="J3486" i="6"/>
  <c r="P3486" i="6" s="1"/>
  <c r="J3487" i="6"/>
  <c r="P3487" i="6" s="1"/>
  <c r="J3488" i="6"/>
  <c r="P3488" i="6" s="1"/>
  <c r="J3489" i="6"/>
  <c r="P3489" i="6" s="1"/>
  <c r="J3490" i="6"/>
  <c r="P3490" i="6" s="1"/>
  <c r="J3491" i="6"/>
  <c r="P3491" i="6" s="1"/>
  <c r="J3492" i="6"/>
  <c r="P3492" i="6" s="1"/>
  <c r="J3493" i="6"/>
  <c r="P3493" i="6" s="1"/>
  <c r="J3494" i="6"/>
  <c r="P3494" i="6" s="1"/>
  <c r="J3495" i="6"/>
  <c r="P3495" i="6" s="1"/>
  <c r="J3496" i="6"/>
  <c r="P3496" i="6" s="1"/>
  <c r="J3497" i="6"/>
  <c r="P3497" i="6" s="1"/>
  <c r="J3498" i="6"/>
  <c r="P3498" i="6" s="1"/>
  <c r="J3499" i="6"/>
  <c r="P3499" i="6" s="1"/>
  <c r="J3500" i="6"/>
  <c r="P3500" i="6" s="1"/>
  <c r="J3501" i="6"/>
  <c r="P3501" i="6" s="1"/>
  <c r="J3502" i="6"/>
  <c r="P3502" i="6" s="1"/>
  <c r="J3503" i="6"/>
  <c r="P3503" i="6" s="1"/>
  <c r="J3504" i="6"/>
  <c r="P3504" i="6" s="1"/>
  <c r="J3505" i="6"/>
  <c r="P3505" i="6" s="1"/>
  <c r="J3506" i="6"/>
  <c r="P3506" i="6" s="1"/>
  <c r="J3507" i="6"/>
  <c r="P3507" i="6" s="1"/>
  <c r="J3508" i="6"/>
  <c r="P3508" i="6" s="1"/>
  <c r="J3509" i="6"/>
  <c r="P3509" i="6" s="1"/>
  <c r="J3510" i="6"/>
  <c r="P3510" i="6" s="1"/>
  <c r="J3511" i="6"/>
  <c r="P3511" i="6" s="1"/>
  <c r="J3512" i="6"/>
  <c r="P3512" i="6" s="1"/>
  <c r="J3513" i="6"/>
  <c r="P3513" i="6" s="1"/>
  <c r="J3514" i="6"/>
  <c r="P3514" i="6" s="1"/>
  <c r="J3515" i="6"/>
  <c r="P3515" i="6" s="1"/>
  <c r="J3516" i="6"/>
  <c r="P3516" i="6" s="1"/>
  <c r="J3517" i="6"/>
  <c r="P3517" i="6" s="1"/>
  <c r="J3518" i="6"/>
  <c r="P3518" i="6" s="1"/>
  <c r="J3519" i="6"/>
  <c r="P3519" i="6" s="1"/>
  <c r="J3520" i="6"/>
  <c r="P3520" i="6" s="1"/>
  <c r="J3521" i="6"/>
  <c r="P3521" i="6" s="1"/>
  <c r="J3522" i="6"/>
  <c r="P3522" i="6" s="1"/>
  <c r="J3523" i="6"/>
  <c r="P3523" i="6" s="1"/>
  <c r="J3524" i="6"/>
  <c r="P3524" i="6" s="1"/>
  <c r="J3525" i="6"/>
  <c r="P3525" i="6" s="1"/>
  <c r="J3526" i="6"/>
  <c r="P3526" i="6" s="1"/>
  <c r="J3527" i="6"/>
  <c r="P3527" i="6" s="1"/>
  <c r="J3528" i="6"/>
  <c r="P3528" i="6" s="1"/>
  <c r="J3529" i="6"/>
  <c r="P3529" i="6" s="1"/>
  <c r="J3530" i="6"/>
  <c r="P3530" i="6" s="1"/>
  <c r="J3531" i="6"/>
  <c r="P3531" i="6" s="1"/>
  <c r="J3532" i="6"/>
  <c r="P3532" i="6" s="1"/>
  <c r="J3533" i="6"/>
  <c r="P3533" i="6" s="1"/>
  <c r="J3534" i="6"/>
  <c r="P3534" i="6" s="1"/>
  <c r="J3535" i="6"/>
  <c r="P3535" i="6" s="1"/>
  <c r="J3536" i="6"/>
  <c r="P3536" i="6" s="1"/>
  <c r="J3537" i="6"/>
  <c r="P3537" i="6" s="1"/>
  <c r="J3538" i="6"/>
  <c r="P3538" i="6" s="1"/>
  <c r="J3539" i="6"/>
  <c r="P3539" i="6" s="1"/>
  <c r="J3540" i="6"/>
  <c r="P3540" i="6" s="1"/>
  <c r="J3541" i="6"/>
  <c r="P3541" i="6" s="1"/>
  <c r="J3542" i="6"/>
  <c r="P3542" i="6" s="1"/>
  <c r="J3543" i="6"/>
  <c r="P3543" i="6" s="1"/>
  <c r="J3544" i="6"/>
  <c r="P3544" i="6" s="1"/>
  <c r="J3545" i="6"/>
  <c r="P3545" i="6" s="1"/>
  <c r="J3546" i="6"/>
  <c r="P3546" i="6" s="1"/>
  <c r="J3547" i="6"/>
  <c r="P3547" i="6" s="1"/>
  <c r="J3548" i="6"/>
  <c r="P3548" i="6" s="1"/>
  <c r="J3549" i="6"/>
  <c r="P3549" i="6" s="1"/>
  <c r="J3550" i="6"/>
  <c r="P3550" i="6" s="1"/>
  <c r="J3551" i="6"/>
  <c r="P3551" i="6" s="1"/>
  <c r="J3552" i="6"/>
  <c r="P3552" i="6" s="1"/>
  <c r="J3553" i="6"/>
  <c r="P3553" i="6" s="1"/>
  <c r="J3554" i="6"/>
  <c r="P3554" i="6" s="1"/>
  <c r="J3555" i="6"/>
  <c r="P3555" i="6" s="1"/>
  <c r="J3556" i="6"/>
  <c r="P3556" i="6" s="1"/>
  <c r="J3557" i="6"/>
  <c r="P3557" i="6" s="1"/>
  <c r="J3558" i="6"/>
  <c r="P3558" i="6" s="1"/>
  <c r="J3559" i="6"/>
  <c r="P3559" i="6" s="1"/>
  <c r="J3560" i="6"/>
  <c r="P3560" i="6" s="1"/>
  <c r="J3561" i="6"/>
  <c r="P3561" i="6" s="1"/>
  <c r="J3562" i="6"/>
  <c r="P3562" i="6" s="1"/>
  <c r="J3563" i="6"/>
  <c r="P3563" i="6" s="1"/>
  <c r="J3564" i="6"/>
  <c r="P3564" i="6" s="1"/>
  <c r="J3565" i="6"/>
  <c r="P3565" i="6" s="1"/>
  <c r="J3566" i="6"/>
  <c r="P3566" i="6" s="1"/>
  <c r="J3567" i="6"/>
  <c r="P3567" i="6" s="1"/>
  <c r="J3568" i="6"/>
  <c r="P3568" i="6" s="1"/>
  <c r="J3569" i="6"/>
  <c r="P3569" i="6" s="1"/>
  <c r="J3570" i="6"/>
  <c r="P3570" i="6" s="1"/>
  <c r="J3571" i="6"/>
  <c r="P3571" i="6" s="1"/>
  <c r="J3572" i="6"/>
  <c r="P3572" i="6" s="1"/>
  <c r="J3573" i="6"/>
  <c r="P3573" i="6" s="1"/>
  <c r="J3574" i="6"/>
  <c r="P3574" i="6" s="1"/>
  <c r="J3575" i="6"/>
  <c r="P3575" i="6" s="1"/>
  <c r="J3576" i="6"/>
  <c r="P3576" i="6" s="1"/>
  <c r="J3577" i="6"/>
  <c r="P3577" i="6" s="1"/>
  <c r="J3578" i="6"/>
  <c r="P3578" i="6" s="1"/>
  <c r="J3579" i="6"/>
  <c r="P3579" i="6" s="1"/>
  <c r="J3580" i="6"/>
  <c r="P3580" i="6" s="1"/>
  <c r="J3581" i="6"/>
  <c r="P3581" i="6" s="1"/>
  <c r="J3582" i="6"/>
  <c r="P3582" i="6" s="1"/>
  <c r="J3583" i="6"/>
  <c r="P3583" i="6" s="1"/>
  <c r="J3584" i="6"/>
  <c r="P3584" i="6" s="1"/>
  <c r="J3585" i="6"/>
  <c r="P3585" i="6" s="1"/>
  <c r="J3586" i="6"/>
  <c r="P3586" i="6" s="1"/>
  <c r="J3587" i="6"/>
  <c r="P3587" i="6" s="1"/>
  <c r="J3588" i="6"/>
  <c r="P3588" i="6" s="1"/>
  <c r="J3589" i="6"/>
  <c r="P3589" i="6" s="1"/>
  <c r="J3590" i="6"/>
  <c r="P3590" i="6" s="1"/>
  <c r="J3591" i="6"/>
  <c r="P3591" i="6" s="1"/>
  <c r="J3592" i="6"/>
  <c r="P3592" i="6" s="1"/>
  <c r="J3593" i="6"/>
  <c r="P3593" i="6" s="1"/>
  <c r="J3594" i="6"/>
  <c r="P3594" i="6" s="1"/>
  <c r="J3595" i="6"/>
  <c r="P3595" i="6" s="1"/>
  <c r="J3596" i="6"/>
  <c r="P3596" i="6" s="1"/>
  <c r="J3597" i="6"/>
  <c r="P3597" i="6" s="1"/>
  <c r="J3598" i="6"/>
  <c r="P3598" i="6" s="1"/>
  <c r="J3599" i="6"/>
  <c r="P3599" i="6" s="1"/>
  <c r="J3600" i="6"/>
  <c r="P3600" i="6" s="1"/>
  <c r="J3601" i="6"/>
  <c r="P3601" i="6" s="1"/>
  <c r="J3602" i="6"/>
  <c r="P3602" i="6" s="1"/>
  <c r="J3603" i="6"/>
  <c r="P3603" i="6" s="1"/>
  <c r="J3604" i="6"/>
  <c r="P3604" i="6" s="1"/>
  <c r="J3605" i="6"/>
  <c r="P3605" i="6" s="1"/>
  <c r="J3606" i="6"/>
  <c r="P3606" i="6" s="1"/>
  <c r="J3607" i="6"/>
  <c r="P3607" i="6" s="1"/>
  <c r="J3608" i="6"/>
  <c r="P3608" i="6" s="1"/>
  <c r="J3609" i="6"/>
  <c r="P3609" i="6" s="1"/>
  <c r="J3610" i="6"/>
  <c r="P3610" i="6" s="1"/>
  <c r="J3611" i="6"/>
  <c r="P3611" i="6" s="1"/>
  <c r="J3612" i="6"/>
  <c r="P3612" i="6" s="1"/>
  <c r="J3613" i="6"/>
  <c r="P3613" i="6" s="1"/>
  <c r="J3614" i="6"/>
  <c r="P3614" i="6" s="1"/>
  <c r="J3615" i="6"/>
  <c r="P3615" i="6" s="1"/>
  <c r="J3616" i="6"/>
  <c r="P3616" i="6" s="1"/>
  <c r="J3617" i="6"/>
  <c r="P3617" i="6" s="1"/>
  <c r="J3618" i="6"/>
  <c r="P3618" i="6" s="1"/>
  <c r="J3619" i="6"/>
  <c r="P3619" i="6" s="1"/>
  <c r="J3620" i="6"/>
  <c r="P3620" i="6" s="1"/>
  <c r="J3621" i="6"/>
  <c r="P3621" i="6" s="1"/>
  <c r="J3622" i="6"/>
  <c r="P3622" i="6" s="1"/>
  <c r="J3623" i="6"/>
  <c r="P3623" i="6" s="1"/>
  <c r="J3624" i="6"/>
  <c r="P3624" i="6" s="1"/>
  <c r="J3625" i="6"/>
  <c r="P3625" i="6" s="1"/>
  <c r="J3626" i="6"/>
  <c r="P3626" i="6" s="1"/>
  <c r="J3627" i="6"/>
  <c r="P3627" i="6" s="1"/>
  <c r="J3628" i="6"/>
  <c r="P3628" i="6" s="1"/>
  <c r="J3629" i="6"/>
  <c r="P3629" i="6" s="1"/>
  <c r="J3630" i="6"/>
  <c r="P3630" i="6" s="1"/>
  <c r="J3631" i="6"/>
  <c r="P3631" i="6" s="1"/>
  <c r="J3632" i="6"/>
  <c r="P3632" i="6" s="1"/>
  <c r="J3633" i="6"/>
  <c r="P3633" i="6" s="1"/>
  <c r="J3634" i="6"/>
  <c r="P3634" i="6" s="1"/>
  <c r="J3635" i="6"/>
  <c r="P3635" i="6" s="1"/>
  <c r="J3636" i="6"/>
  <c r="P3636" i="6" s="1"/>
  <c r="J3637" i="6"/>
  <c r="P3637" i="6" s="1"/>
  <c r="J3638" i="6"/>
  <c r="P3638" i="6" s="1"/>
  <c r="J3639" i="6"/>
  <c r="P3639" i="6" s="1"/>
  <c r="J3640" i="6"/>
  <c r="P3640" i="6" s="1"/>
  <c r="J3641" i="6"/>
  <c r="P3641" i="6" s="1"/>
  <c r="J3642" i="6"/>
  <c r="P3642" i="6" s="1"/>
  <c r="J3643" i="6"/>
  <c r="P3643" i="6" s="1"/>
  <c r="J3644" i="6"/>
  <c r="P3644" i="6" s="1"/>
  <c r="J3645" i="6"/>
  <c r="P3645" i="6" s="1"/>
  <c r="J3646" i="6"/>
  <c r="P3646" i="6" s="1"/>
  <c r="J3647" i="6"/>
  <c r="P3647" i="6" s="1"/>
  <c r="J3648" i="6"/>
  <c r="P3648" i="6" s="1"/>
  <c r="J3649" i="6"/>
  <c r="P3649" i="6" s="1"/>
  <c r="J3650" i="6"/>
  <c r="P3650" i="6" s="1"/>
  <c r="J3651" i="6"/>
  <c r="P3651" i="6" s="1"/>
  <c r="J3652" i="6"/>
  <c r="P3652" i="6" s="1"/>
  <c r="J3653" i="6"/>
  <c r="P3653" i="6" s="1"/>
  <c r="J3654" i="6"/>
  <c r="P3654" i="6" s="1"/>
  <c r="J3655" i="6"/>
  <c r="P3655" i="6" s="1"/>
  <c r="J3656" i="6"/>
  <c r="P3656" i="6" s="1"/>
  <c r="J3657" i="6"/>
  <c r="P3657" i="6" s="1"/>
  <c r="J3658" i="6"/>
  <c r="P3658" i="6" s="1"/>
  <c r="J3659" i="6"/>
  <c r="P3659" i="6" s="1"/>
  <c r="J3660" i="6"/>
  <c r="P3660" i="6" s="1"/>
  <c r="J3661" i="6"/>
  <c r="P3661" i="6" s="1"/>
  <c r="J3662" i="6"/>
  <c r="P3662" i="6" s="1"/>
  <c r="J3663" i="6"/>
  <c r="P3663" i="6" s="1"/>
  <c r="J3664" i="6"/>
  <c r="P3664" i="6" s="1"/>
  <c r="J3665" i="6"/>
  <c r="P3665" i="6" s="1"/>
  <c r="J3666" i="6"/>
  <c r="P3666" i="6" s="1"/>
  <c r="J3667" i="6"/>
  <c r="P3667" i="6" s="1"/>
  <c r="J3668" i="6"/>
  <c r="P3668" i="6" s="1"/>
  <c r="J3669" i="6"/>
  <c r="P3669" i="6" s="1"/>
  <c r="J3670" i="6"/>
  <c r="P3670" i="6" s="1"/>
  <c r="J3671" i="6"/>
  <c r="P3671" i="6" s="1"/>
  <c r="J3672" i="6"/>
  <c r="P3672" i="6" s="1"/>
  <c r="J3673" i="6"/>
  <c r="P3673" i="6" s="1"/>
  <c r="J3674" i="6"/>
  <c r="P3674" i="6" s="1"/>
  <c r="J3675" i="6"/>
  <c r="P3675" i="6" s="1"/>
  <c r="J3676" i="6"/>
  <c r="P3676" i="6" s="1"/>
  <c r="J3677" i="6"/>
  <c r="P3677" i="6" s="1"/>
  <c r="J3678" i="6"/>
  <c r="P3678" i="6" s="1"/>
  <c r="J3679" i="6"/>
  <c r="P3679" i="6" s="1"/>
  <c r="J3680" i="6"/>
  <c r="P3680" i="6" s="1"/>
  <c r="J3681" i="6"/>
  <c r="P3681" i="6" s="1"/>
  <c r="J3682" i="6"/>
  <c r="P3682" i="6" s="1"/>
  <c r="J3683" i="6"/>
  <c r="P3683" i="6" s="1"/>
  <c r="J3684" i="6"/>
  <c r="P3684" i="6" s="1"/>
  <c r="J3685" i="6"/>
  <c r="P3685" i="6" s="1"/>
  <c r="J3686" i="6"/>
  <c r="P3686" i="6" s="1"/>
  <c r="J3687" i="6"/>
  <c r="P3687" i="6" s="1"/>
  <c r="J3688" i="6"/>
  <c r="P3688" i="6" s="1"/>
  <c r="J3689" i="6"/>
  <c r="P3689" i="6" s="1"/>
  <c r="J3690" i="6"/>
  <c r="P3690" i="6" s="1"/>
  <c r="J3691" i="6"/>
  <c r="P3691" i="6" s="1"/>
  <c r="J3692" i="6"/>
  <c r="P3692" i="6" s="1"/>
  <c r="J3693" i="6"/>
  <c r="P3693" i="6" s="1"/>
  <c r="J3694" i="6"/>
  <c r="P3694" i="6" s="1"/>
  <c r="J3695" i="6"/>
  <c r="P3695" i="6" s="1"/>
  <c r="J3696" i="6"/>
  <c r="P3696" i="6" s="1"/>
  <c r="J3697" i="6"/>
  <c r="P3697" i="6" s="1"/>
  <c r="J3698" i="6"/>
  <c r="P3698" i="6" s="1"/>
  <c r="J3699" i="6"/>
  <c r="P3699" i="6" s="1"/>
  <c r="J3700" i="6"/>
  <c r="P3700" i="6" s="1"/>
  <c r="J3701" i="6"/>
  <c r="P3701" i="6" s="1"/>
  <c r="J3702" i="6"/>
  <c r="P3702" i="6" s="1"/>
  <c r="J3703" i="6"/>
  <c r="P3703" i="6" s="1"/>
  <c r="J3704" i="6"/>
  <c r="P3704" i="6" s="1"/>
  <c r="J3705" i="6"/>
  <c r="P3705" i="6" s="1"/>
  <c r="J3706" i="6"/>
  <c r="P3706" i="6" s="1"/>
  <c r="J3707" i="6"/>
  <c r="P3707" i="6" s="1"/>
  <c r="J3708" i="6"/>
  <c r="P3708" i="6" s="1"/>
  <c r="J3709" i="6"/>
  <c r="P3709" i="6" s="1"/>
  <c r="J3710" i="6"/>
  <c r="P3710" i="6" s="1"/>
  <c r="J3711" i="6"/>
  <c r="P3711" i="6" s="1"/>
  <c r="J3712" i="6"/>
  <c r="P3712" i="6" s="1"/>
  <c r="J3713" i="6"/>
  <c r="P3713" i="6" s="1"/>
  <c r="J3714" i="6"/>
  <c r="P3714" i="6" s="1"/>
  <c r="J3715" i="6"/>
  <c r="P3715" i="6" s="1"/>
  <c r="J3716" i="6"/>
  <c r="P3716" i="6" s="1"/>
  <c r="J3717" i="6"/>
  <c r="P3717" i="6" s="1"/>
  <c r="J3718" i="6"/>
  <c r="P3718" i="6" s="1"/>
  <c r="J3719" i="6"/>
  <c r="P3719" i="6" s="1"/>
  <c r="J3720" i="6"/>
  <c r="P3720" i="6" s="1"/>
  <c r="J3721" i="6"/>
  <c r="P3721" i="6" s="1"/>
  <c r="J3722" i="6"/>
  <c r="P3722" i="6" s="1"/>
  <c r="J3723" i="6"/>
  <c r="P3723" i="6" s="1"/>
  <c r="J3724" i="6"/>
  <c r="P3724" i="6" s="1"/>
  <c r="J3725" i="6"/>
  <c r="P3725" i="6" s="1"/>
  <c r="J3726" i="6"/>
  <c r="P3726" i="6" s="1"/>
  <c r="J3727" i="6"/>
  <c r="P3727" i="6" s="1"/>
  <c r="J3728" i="6"/>
  <c r="P3728" i="6" s="1"/>
  <c r="J3729" i="6"/>
  <c r="P3729" i="6" s="1"/>
  <c r="J3730" i="6"/>
  <c r="P3730" i="6" s="1"/>
  <c r="J3731" i="6"/>
  <c r="P3731" i="6" s="1"/>
  <c r="J3732" i="6"/>
  <c r="P3732" i="6" s="1"/>
  <c r="J3733" i="6"/>
  <c r="P3733" i="6" s="1"/>
  <c r="J3734" i="6"/>
  <c r="P3734" i="6" s="1"/>
  <c r="J3735" i="6"/>
  <c r="P3735" i="6" s="1"/>
  <c r="J3736" i="6"/>
  <c r="P3736" i="6" s="1"/>
  <c r="J3737" i="6"/>
  <c r="P3737" i="6" s="1"/>
  <c r="J3738" i="6"/>
  <c r="P3738" i="6" s="1"/>
  <c r="J3739" i="6"/>
  <c r="P3739" i="6" s="1"/>
  <c r="J3740" i="6"/>
  <c r="P3740" i="6" s="1"/>
  <c r="J3741" i="6"/>
  <c r="P3741" i="6" s="1"/>
  <c r="J3742" i="6"/>
  <c r="P3742" i="6" s="1"/>
  <c r="J3743" i="6"/>
  <c r="P3743" i="6" s="1"/>
  <c r="J3744" i="6"/>
  <c r="P3744" i="6" s="1"/>
  <c r="J3745" i="6"/>
  <c r="P3745" i="6" s="1"/>
  <c r="J3746" i="6"/>
  <c r="P3746" i="6" s="1"/>
  <c r="J3747" i="6"/>
  <c r="P3747" i="6" s="1"/>
  <c r="J3748" i="6"/>
  <c r="P3748" i="6" s="1"/>
  <c r="J3749" i="6"/>
  <c r="P3749" i="6" s="1"/>
  <c r="J3750" i="6"/>
  <c r="P3750" i="6" s="1"/>
  <c r="J3751" i="6"/>
  <c r="P3751" i="6" s="1"/>
  <c r="J3752" i="6"/>
  <c r="P3752" i="6" s="1"/>
  <c r="J3753" i="6"/>
  <c r="P3753" i="6" s="1"/>
  <c r="J3754" i="6"/>
  <c r="P3754" i="6" s="1"/>
  <c r="J3755" i="6"/>
  <c r="P3755" i="6" s="1"/>
  <c r="J3756" i="6"/>
  <c r="P3756" i="6" s="1"/>
  <c r="J3757" i="6"/>
  <c r="P3757" i="6" s="1"/>
  <c r="J3758" i="6"/>
  <c r="P3758" i="6" s="1"/>
  <c r="J3759" i="6"/>
  <c r="P3759" i="6" s="1"/>
  <c r="J3760" i="6"/>
  <c r="P3760" i="6" s="1"/>
  <c r="J3761" i="6"/>
  <c r="P3761" i="6" s="1"/>
  <c r="J3762" i="6"/>
  <c r="P3762" i="6" s="1"/>
  <c r="J3763" i="6"/>
  <c r="P3763" i="6" s="1"/>
  <c r="J3764" i="6"/>
  <c r="P3764" i="6" s="1"/>
  <c r="J3765" i="6"/>
  <c r="P3765" i="6" s="1"/>
  <c r="J3766" i="6"/>
  <c r="P3766" i="6" s="1"/>
  <c r="J3767" i="6"/>
  <c r="P3767" i="6" s="1"/>
  <c r="J3768" i="6"/>
  <c r="P3768" i="6" s="1"/>
  <c r="J3769" i="6"/>
  <c r="P3769" i="6" s="1"/>
  <c r="J3770" i="6"/>
  <c r="P3770" i="6" s="1"/>
  <c r="J3771" i="6"/>
  <c r="P3771" i="6" s="1"/>
  <c r="J3772" i="6"/>
  <c r="P3772" i="6" s="1"/>
  <c r="J3773" i="6"/>
  <c r="P3773" i="6" s="1"/>
  <c r="J3774" i="6"/>
  <c r="P3774" i="6" s="1"/>
  <c r="J3775" i="6"/>
  <c r="P3775" i="6" s="1"/>
  <c r="J3776" i="6"/>
  <c r="P3776" i="6" s="1"/>
  <c r="J3777" i="6"/>
  <c r="P3777" i="6" s="1"/>
  <c r="J3778" i="6"/>
  <c r="P3778" i="6" s="1"/>
  <c r="J3779" i="6"/>
  <c r="P3779" i="6" s="1"/>
  <c r="J3780" i="6"/>
  <c r="P3780" i="6" s="1"/>
  <c r="J3781" i="6"/>
  <c r="P3781" i="6" s="1"/>
  <c r="J3782" i="6"/>
  <c r="P3782" i="6" s="1"/>
  <c r="J3783" i="6"/>
  <c r="P3783" i="6" s="1"/>
  <c r="J3784" i="6"/>
  <c r="P3784" i="6" s="1"/>
  <c r="J3785" i="6"/>
  <c r="P3785" i="6" s="1"/>
  <c r="J3786" i="6"/>
  <c r="P3786" i="6" s="1"/>
  <c r="J3787" i="6"/>
  <c r="P3787" i="6" s="1"/>
  <c r="J3788" i="6"/>
  <c r="P3788" i="6" s="1"/>
  <c r="J3789" i="6"/>
  <c r="P3789" i="6" s="1"/>
  <c r="J3790" i="6"/>
  <c r="P3790" i="6" s="1"/>
  <c r="J3791" i="6"/>
  <c r="P3791" i="6" s="1"/>
  <c r="J3792" i="6"/>
  <c r="P3792" i="6" s="1"/>
  <c r="J3793" i="6"/>
  <c r="P3793" i="6" s="1"/>
  <c r="J3794" i="6"/>
  <c r="P3794" i="6" s="1"/>
  <c r="J3795" i="6"/>
  <c r="P3795" i="6" s="1"/>
  <c r="J3796" i="6"/>
  <c r="P3796" i="6" s="1"/>
  <c r="J3797" i="6"/>
  <c r="P3797" i="6" s="1"/>
  <c r="J3798" i="6"/>
  <c r="P3798" i="6" s="1"/>
  <c r="J3799" i="6"/>
  <c r="P3799" i="6" s="1"/>
  <c r="J3800" i="6"/>
  <c r="P3800" i="6" s="1"/>
  <c r="J3801" i="6"/>
  <c r="P3801" i="6" s="1"/>
  <c r="J3802" i="6"/>
  <c r="P3802" i="6" s="1"/>
  <c r="J3803" i="6"/>
  <c r="P3803" i="6" s="1"/>
  <c r="J3804" i="6"/>
  <c r="P3804" i="6" s="1"/>
  <c r="J3805" i="6"/>
  <c r="P3805" i="6" s="1"/>
  <c r="J3806" i="6"/>
  <c r="P3806" i="6" s="1"/>
  <c r="J3807" i="6"/>
  <c r="P3807" i="6" s="1"/>
  <c r="J3808" i="6"/>
  <c r="P3808" i="6" s="1"/>
  <c r="J3809" i="6"/>
  <c r="P3809" i="6" s="1"/>
  <c r="J3810" i="6"/>
  <c r="P3810" i="6" s="1"/>
  <c r="J3811" i="6"/>
  <c r="P3811" i="6" s="1"/>
  <c r="J3812" i="6"/>
  <c r="P3812" i="6" s="1"/>
  <c r="J3813" i="6"/>
  <c r="P3813" i="6" s="1"/>
  <c r="J3814" i="6"/>
  <c r="P3814" i="6" s="1"/>
  <c r="J3815" i="6"/>
  <c r="P3815" i="6" s="1"/>
  <c r="J3816" i="6"/>
  <c r="P3816" i="6" s="1"/>
  <c r="J3817" i="6"/>
  <c r="P3817" i="6" s="1"/>
  <c r="J3818" i="6"/>
  <c r="P3818" i="6" s="1"/>
  <c r="J3819" i="6"/>
  <c r="P3819" i="6" s="1"/>
  <c r="J3820" i="6"/>
  <c r="P3820" i="6" s="1"/>
  <c r="J3821" i="6"/>
  <c r="P3821" i="6" s="1"/>
  <c r="J3822" i="6"/>
  <c r="P3822" i="6" s="1"/>
  <c r="J3823" i="6"/>
  <c r="P3823" i="6" s="1"/>
  <c r="J3824" i="6"/>
  <c r="P3824" i="6" s="1"/>
  <c r="J3825" i="6"/>
  <c r="P3825" i="6" s="1"/>
  <c r="J3826" i="6"/>
  <c r="P3826" i="6" s="1"/>
  <c r="J3827" i="6"/>
  <c r="P3827" i="6" s="1"/>
  <c r="J3828" i="6"/>
  <c r="P3828" i="6" s="1"/>
  <c r="J3829" i="6"/>
  <c r="P3829" i="6" s="1"/>
  <c r="J3830" i="6"/>
  <c r="P3830" i="6" s="1"/>
  <c r="J3831" i="6"/>
  <c r="P3831" i="6" s="1"/>
  <c r="J3832" i="6"/>
  <c r="P3832" i="6" s="1"/>
  <c r="J3833" i="6"/>
  <c r="P3833" i="6" s="1"/>
  <c r="J3834" i="6"/>
  <c r="P3834" i="6" s="1"/>
  <c r="J3835" i="6"/>
  <c r="P3835" i="6" s="1"/>
  <c r="J3836" i="6"/>
  <c r="P3836" i="6" s="1"/>
  <c r="J3837" i="6"/>
  <c r="P3837" i="6" s="1"/>
  <c r="J3838" i="6"/>
  <c r="P3838" i="6" s="1"/>
  <c r="J3839" i="6"/>
  <c r="P3839" i="6" s="1"/>
  <c r="J3840" i="6"/>
  <c r="P3840" i="6" s="1"/>
  <c r="J3841" i="6"/>
  <c r="P3841" i="6" s="1"/>
  <c r="J3842" i="6"/>
  <c r="P3842" i="6" s="1"/>
  <c r="J3843" i="6"/>
  <c r="P3843" i="6" s="1"/>
  <c r="J3844" i="6"/>
  <c r="P3844" i="6" s="1"/>
  <c r="J3845" i="6"/>
  <c r="P3845" i="6" s="1"/>
  <c r="J3846" i="6"/>
  <c r="P3846" i="6" s="1"/>
  <c r="J3847" i="6"/>
  <c r="P3847" i="6" s="1"/>
  <c r="J3848" i="6"/>
  <c r="P3848" i="6" s="1"/>
  <c r="J3849" i="6"/>
  <c r="P3849" i="6" s="1"/>
  <c r="J3850" i="6"/>
  <c r="P3850" i="6" s="1"/>
  <c r="J3851" i="6"/>
  <c r="P3851" i="6" s="1"/>
  <c r="J3852" i="6"/>
  <c r="P3852" i="6" s="1"/>
  <c r="J3853" i="6"/>
  <c r="P3853" i="6" s="1"/>
  <c r="J3854" i="6"/>
  <c r="P3854" i="6" s="1"/>
  <c r="J3855" i="6"/>
  <c r="P3855" i="6" s="1"/>
  <c r="J3856" i="6"/>
  <c r="P3856" i="6" s="1"/>
  <c r="J3857" i="6"/>
  <c r="P3857" i="6" s="1"/>
  <c r="J3858" i="6"/>
  <c r="P3858" i="6" s="1"/>
  <c r="J3859" i="6"/>
  <c r="P3859" i="6" s="1"/>
  <c r="J3860" i="6"/>
  <c r="P3860" i="6" s="1"/>
  <c r="J3861" i="6"/>
  <c r="P3861" i="6" s="1"/>
  <c r="J3862" i="6"/>
  <c r="P3862" i="6" s="1"/>
  <c r="J3863" i="6"/>
  <c r="P3863" i="6" s="1"/>
  <c r="J3864" i="6"/>
  <c r="P3864" i="6" s="1"/>
  <c r="J3865" i="6"/>
  <c r="P3865" i="6" s="1"/>
  <c r="J3866" i="6"/>
  <c r="P3866" i="6" s="1"/>
  <c r="J3867" i="6"/>
  <c r="P3867" i="6" s="1"/>
  <c r="J3868" i="6"/>
  <c r="P3868" i="6" s="1"/>
  <c r="J3869" i="6"/>
  <c r="P3869" i="6" s="1"/>
  <c r="J3870" i="6"/>
  <c r="P3870" i="6" s="1"/>
  <c r="J3871" i="6"/>
  <c r="P3871" i="6" s="1"/>
  <c r="J3872" i="6"/>
  <c r="P3872" i="6" s="1"/>
  <c r="J3873" i="6"/>
  <c r="P3873" i="6" s="1"/>
  <c r="J3874" i="6"/>
  <c r="P3874" i="6" s="1"/>
  <c r="J3875" i="6"/>
  <c r="P3875" i="6" s="1"/>
  <c r="J3876" i="6"/>
  <c r="P3876" i="6" s="1"/>
  <c r="J3877" i="6"/>
  <c r="P3877" i="6" s="1"/>
  <c r="J3878" i="6"/>
  <c r="P3878" i="6" s="1"/>
  <c r="J3879" i="6"/>
  <c r="P3879" i="6" s="1"/>
  <c r="J3880" i="6"/>
  <c r="P3880" i="6" s="1"/>
  <c r="J3881" i="6"/>
  <c r="P3881" i="6" s="1"/>
  <c r="J3882" i="6"/>
  <c r="P3882" i="6" s="1"/>
  <c r="J3883" i="6"/>
  <c r="P3883" i="6" s="1"/>
  <c r="J3884" i="6"/>
  <c r="P3884" i="6" s="1"/>
  <c r="J3885" i="6"/>
  <c r="P3885" i="6" s="1"/>
  <c r="J3886" i="6"/>
  <c r="P3886" i="6" s="1"/>
  <c r="J3887" i="6"/>
  <c r="P3887" i="6" s="1"/>
  <c r="J3888" i="6"/>
  <c r="P3888" i="6" s="1"/>
  <c r="J3889" i="6"/>
  <c r="P3889" i="6" s="1"/>
  <c r="J3890" i="6"/>
  <c r="P3890" i="6" s="1"/>
  <c r="J3891" i="6"/>
  <c r="P3891" i="6" s="1"/>
  <c r="J3892" i="6"/>
  <c r="P3892" i="6" s="1"/>
  <c r="J3893" i="6"/>
  <c r="P3893" i="6" s="1"/>
  <c r="J3894" i="6"/>
  <c r="P3894" i="6" s="1"/>
  <c r="J3895" i="6"/>
  <c r="P3895" i="6" s="1"/>
  <c r="J3896" i="6"/>
  <c r="P3896" i="6" s="1"/>
  <c r="J3897" i="6"/>
  <c r="P3897" i="6" s="1"/>
  <c r="J3898" i="6"/>
  <c r="P3898" i="6" s="1"/>
  <c r="J3899" i="6"/>
  <c r="P3899" i="6" s="1"/>
  <c r="J3900" i="6"/>
  <c r="P3900" i="6" s="1"/>
  <c r="J3901" i="6"/>
  <c r="P3901" i="6" s="1"/>
  <c r="J3902" i="6"/>
  <c r="P3902" i="6" s="1"/>
  <c r="J3903" i="6"/>
  <c r="P3903" i="6" s="1"/>
  <c r="J3904" i="6"/>
  <c r="P3904" i="6" s="1"/>
  <c r="J3905" i="6"/>
  <c r="P3905" i="6" s="1"/>
  <c r="J3906" i="6"/>
  <c r="P3906" i="6" s="1"/>
  <c r="J3907" i="6"/>
  <c r="P3907" i="6" s="1"/>
  <c r="J3908" i="6"/>
  <c r="P3908" i="6" s="1"/>
  <c r="J3909" i="6"/>
  <c r="P3909" i="6" s="1"/>
  <c r="J3910" i="6"/>
  <c r="P3910" i="6" s="1"/>
  <c r="J3911" i="6"/>
  <c r="P3911" i="6" s="1"/>
  <c r="J3912" i="6"/>
  <c r="P3912" i="6" s="1"/>
  <c r="J3913" i="6"/>
  <c r="P3913" i="6" s="1"/>
  <c r="J3914" i="6"/>
  <c r="P3914" i="6" s="1"/>
  <c r="J3915" i="6"/>
  <c r="P3915" i="6" s="1"/>
  <c r="J3916" i="6"/>
  <c r="P3916" i="6" s="1"/>
  <c r="J3917" i="6"/>
  <c r="P3917" i="6" s="1"/>
  <c r="J3918" i="6"/>
  <c r="P3918" i="6" s="1"/>
  <c r="J3919" i="6"/>
  <c r="P3919" i="6" s="1"/>
  <c r="J3920" i="6"/>
  <c r="P3920" i="6" s="1"/>
  <c r="J3921" i="6"/>
  <c r="P3921" i="6" s="1"/>
  <c r="J3922" i="6"/>
  <c r="P3922" i="6" s="1"/>
  <c r="J3923" i="6"/>
  <c r="P3923" i="6" s="1"/>
  <c r="J3924" i="6"/>
  <c r="P3924" i="6" s="1"/>
  <c r="J3925" i="6"/>
  <c r="P3925" i="6" s="1"/>
  <c r="J3926" i="6"/>
  <c r="P3926" i="6" s="1"/>
  <c r="J3927" i="6"/>
  <c r="P3927" i="6" s="1"/>
  <c r="J3928" i="6"/>
  <c r="P3928" i="6" s="1"/>
  <c r="J3929" i="6"/>
  <c r="P3929" i="6" s="1"/>
  <c r="J3930" i="6"/>
  <c r="P3930" i="6" s="1"/>
  <c r="J3931" i="6"/>
  <c r="P3931" i="6" s="1"/>
  <c r="J3932" i="6"/>
  <c r="P3932" i="6" s="1"/>
  <c r="J3933" i="6"/>
  <c r="P3933" i="6" s="1"/>
  <c r="J3934" i="6"/>
  <c r="P3934" i="6" s="1"/>
  <c r="J3935" i="6"/>
  <c r="P3935" i="6" s="1"/>
  <c r="J3936" i="6"/>
  <c r="P3936" i="6" s="1"/>
  <c r="J3937" i="6"/>
  <c r="P3937" i="6" s="1"/>
  <c r="J3938" i="6"/>
  <c r="P3938" i="6" s="1"/>
  <c r="J3939" i="6"/>
  <c r="P3939" i="6" s="1"/>
  <c r="J3940" i="6"/>
  <c r="P3940" i="6" s="1"/>
  <c r="J3941" i="6"/>
  <c r="P3941" i="6" s="1"/>
  <c r="J3942" i="6"/>
  <c r="P3942" i="6" s="1"/>
  <c r="J3943" i="6"/>
  <c r="P3943" i="6" s="1"/>
  <c r="J3944" i="6"/>
  <c r="P3944" i="6" s="1"/>
  <c r="J3945" i="6"/>
  <c r="P3945" i="6" s="1"/>
  <c r="J3946" i="6"/>
  <c r="P3946" i="6" s="1"/>
  <c r="J3947" i="6"/>
  <c r="P3947" i="6" s="1"/>
  <c r="J3948" i="6"/>
  <c r="P3948" i="6" s="1"/>
  <c r="J3949" i="6"/>
  <c r="P3949" i="6" s="1"/>
  <c r="J3950" i="6"/>
  <c r="P3950" i="6" s="1"/>
  <c r="J3951" i="6"/>
  <c r="P3951" i="6" s="1"/>
  <c r="J3952" i="6"/>
  <c r="P3952" i="6" s="1"/>
  <c r="J3953" i="6"/>
  <c r="P3953" i="6" s="1"/>
  <c r="J3954" i="6"/>
  <c r="P3954" i="6" s="1"/>
  <c r="J3955" i="6"/>
  <c r="P3955" i="6" s="1"/>
  <c r="J3956" i="6"/>
  <c r="P3956" i="6" s="1"/>
  <c r="J3957" i="6"/>
  <c r="P3957" i="6" s="1"/>
  <c r="J3958" i="6"/>
  <c r="P3958" i="6" s="1"/>
  <c r="J3959" i="6"/>
  <c r="P3959" i="6" s="1"/>
  <c r="J3960" i="6"/>
  <c r="P3960" i="6" s="1"/>
  <c r="J3961" i="6"/>
  <c r="P3961" i="6" s="1"/>
  <c r="J3962" i="6"/>
  <c r="P3962" i="6" s="1"/>
  <c r="J3963" i="6"/>
  <c r="P3963" i="6" s="1"/>
  <c r="J3964" i="6"/>
  <c r="P3964" i="6" s="1"/>
  <c r="J3965" i="6"/>
  <c r="P3965" i="6" s="1"/>
  <c r="J3966" i="6"/>
  <c r="P3966" i="6" s="1"/>
  <c r="J3967" i="6"/>
  <c r="P3967" i="6" s="1"/>
  <c r="J3968" i="6"/>
  <c r="P3968" i="6" s="1"/>
  <c r="J3969" i="6"/>
  <c r="P3969" i="6" s="1"/>
  <c r="J3970" i="6"/>
  <c r="P3970" i="6" s="1"/>
  <c r="J3971" i="6"/>
  <c r="P3971" i="6" s="1"/>
  <c r="J3972" i="6"/>
  <c r="P3972" i="6" s="1"/>
  <c r="J3973" i="6"/>
  <c r="P3973" i="6" s="1"/>
  <c r="J3974" i="6"/>
  <c r="P3974" i="6" s="1"/>
  <c r="J3975" i="6"/>
  <c r="P3975" i="6" s="1"/>
  <c r="J3976" i="6"/>
  <c r="P3976" i="6" s="1"/>
  <c r="J3977" i="6"/>
  <c r="P3977" i="6" s="1"/>
  <c r="J3978" i="6"/>
  <c r="P3978" i="6" s="1"/>
  <c r="J3979" i="6"/>
  <c r="P3979" i="6" s="1"/>
  <c r="J3980" i="6"/>
  <c r="P3980" i="6" s="1"/>
  <c r="J3981" i="6"/>
  <c r="P3981" i="6" s="1"/>
  <c r="J3982" i="6"/>
  <c r="P3982" i="6" s="1"/>
  <c r="J3983" i="6"/>
  <c r="P3983" i="6" s="1"/>
  <c r="J3984" i="6"/>
  <c r="P3984" i="6" s="1"/>
  <c r="J3985" i="6"/>
  <c r="P3985" i="6" s="1"/>
  <c r="J3986" i="6"/>
  <c r="P3986" i="6" s="1"/>
  <c r="J3987" i="6"/>
  <c r="P3987" i="6" s="1"/>
  <c r="J3988" i="6"/>
  <c r="P3988" i="6" s="1"/>
  <c r="J3989" i="6"/>
  <c r="P3989" i="6" s="1"/>
  <c r="J3990" i="6"/>
  <c r="P3990" i="6" s="1"/>
  <c r="J3991" i="6"/>
  <c r="P3991" i="6" s="1"/>
  <c r="J3992" i="6"/>
  <c r="P3992" i="6" s="1"/>
  <c r="J3993" i="6"/>
  <c r="P3993" i="6" s="1"/>
  <c r="J3994" i="6"/>
  <c r="P3994" i="6" s="1"/>
  <c r="J3995" i="6"/>
  <c r="P3995" i="6" s="1"/>
  <c r="J3996" i="6"/>
  <c r="P3996" i="6" s="1"/>
  <c r="J3997" i="6"/>
  <c r="P3997" i="6" s="1"/>
  <c r="J3998" i="6"/>
  <c r="P3998" i="6" s="1"/>
  <c r="J3999" i="6"/>
  <c r="P3999" i="6" s="1"/>
  <c r="J4000" i="6"/>
  <c r="P4000" i="6" s="1"/>
  <c r="J4001" i="6"/>
  <c r="P4001" i="6" s="1"/>
  <c r="J4002" i="6"/>
  <c r="P4002" i="6" s="1"/>
  <c r="J4003" i="6"/>
  <c r="P4003" i="6" s="1"/>
  <c r="J4004" i="6"/>
  <c r="P4004" i="6" s="1"/>
  <c r="J4005" i="6"/>
  <c r="P4005" i="6" s="1"/>
  <c r="J4006" i="6"/>
  <c r="P4006" i="6" s="1"/>
  <c r="J4007" i="6"/>
  <c r="P4007" i="6" s="1"/>
  <c r="J4008" i="6"/>
  <c r="P4008" i="6" s="1"/>
  <c r="J4009" i="6"/>
  <c r="P4009" i="6" s="1"/>
  <c r="J4010" i="6"/>
  <c r="P4010" i="6" s="1"/>
  <c r="J4011" i="6"/>
  <c r="P4011" i="6" s="1"/>
  <c r="J4012" i="6"/>
  <c r="P4012" i="6" s="1"/>
  <c r="J4013" i="6"/>
  <c r="P4013" i="6" s="1"/>
  <c r="J4014" i="6"/>
  <c r="P4014" i="6" s="1"/>
  <c r="J4015" i="6"/>
  <c r="P4015" i="6" s="1"/>
  <c r="J4016" i="6"/>
  <c r="P4016" i="6" s="1"/>
  <c r="J4017" i="6"/>
  <c r="P4017" i="6" s="1"/>
  <c r="J4018" i="6"/>
  <c r="P4018" i="6" s="1"/>
  <c r="J4019" i="6"/>
  <c r="P4019" i="6" s="1"/>
  <c r="J4020" i="6"/>
  <c r="P4020" i="6" s="1"/>
  <c r="J4021" i="6"/>
  <c r="P4021" i="6" s="1"/>
  <c r="J4022" i="6"/>
  <c r="P4022" i="6" s="1"/>
  <c r="J4023" i="6"/>
  <c r="P4023" i="6" s="1"/>
  <c r="J4024" i="6"/>
  <c r="P4024" i="6" s="1"/>
  <c r="J4025" i="6"/>
  <c r="P4025" i="6" s="1"/>
  <c r="J4026" i="6"/>
  <c r="P4026" i="6" s="1"/>
  <c r="J4027" i="6"/>
  <c r="P4027" i="6" s="1"/>
  <c r="J4028" i="6"/>
  <c r="P4028" i="6" s="1"/>
  <c r="J4029" i="6"/>
  <c r="P4029" i="6" s="1"/>
  <c r="J4030" i="6"/>
  <c r="P4030" i="6" s="1"/>
  <c r="J4031" i="6"/>
  <c r="P4031" i="6" s="1"/>
  <c r="J4032" i="6"/>
  <c r="P4032" i="6" s="1"/>
  <c r="J4033" i="6"/>
  <c r="P4033" i="6" s="1"/>
  <c r="J4034" i="6"/>
  <c r="P4034" i="6" s="1"/>
  <c r="J4035" i="6"/>
  <c r="P4035" i="6" s="1"/>
  <c r="J4036" i="6"/>
  <c r="P4036" i="6" s="1"/>
  <c r="J4037" i="6"/>
  <c r="P4037" i="6" s="1"/>
  <c r="J4038" i="6"/>
  <c r="P4038" i="6" s="1"/>
  <c r="J4039" i="6"/>
  <c r="P4039" i="6" s="1"/>
  <c r="J4040" i="6"/>
  <c r="P4040" i="6" s="1"/>
  <c r="J4041" i="6"/>
  <c r="P4041" i="6" s="1"/>
  <c r="J4042" i="6"/>
  <c r="P4042" i="6" s="1"/>
  <c r="J4043" i="6"/>
  <c r="P4043" i="6" s="1"/>
  <c r="J4044" i="6"/>
  <c r="P4044" i="6" s="1"/>
  <c r="J4045" i="6"/>
  <c r="P4045" i="6" s="1"/>
  <c r="J4046" i="6"/>
  <c r="P4046" i="6" s="1"/>
  <c r="J4047" i="6"/>
  <c r="P4047" i="6" s="1"/>
  <c r="J4048" i="6"/>
  <c r="P4048" i="6" s="1"/>
  <c r="J4049" i="6"/>
  <c r="P4049" i="6" s="1"/>
  <c r="J4050" i="6"/>
  <c r="P4050" i="6" s="1"/>
  <c r="J4051" i="6"/>
  <c r="P4051" i="6" s="1"/>
  <c r="J4052" i="6"/>
  <c r="P4052" i="6" s="1"/>
  <c r="J4053" i="6"/>
  <c r="P4053" i="6" s="1"/>
  <c r="J4054" i="6"/>
  <c r="P4054" i="6" s="1"/>
  <c r="J4055" i="6"/>
  <c r="P4055" i="6" s="1"/>
  <c r="J4056" i="6"/>
  <c r="P4056" i="6" s="1"/>
  <c r="J4057" i="6"/>
  <c r="P4057" i="6" s="1"/>
  <c r="J4058" i="6"/>
  <c r="P4058" i="6" s="1"/>
  <c r="J4059" i="6"/>
  <c r="P4059" i="6" s="1"/>
  <c r="J4060" i="6"/>
  <c r="P4060" i="6" s="1"/>
  <c r="J4061" i="6"/>
  <c r="P4061" i="6" s="1"/>
  <c r="J4062" i="6"/>
  <c r="P4062" i="6" s="1"/>
  <c r="J4063" i="6"/>
  <c r="P4063" i="6" s="1"/>
  <c r="J4064" i="6"/>
  <c r="P4064" i="6" s="1"/>
  <c r="J4065" i="6"/>
  <c r="P4065" i="6" s="1"/>
  <c r="J4066" i="6"/>
  <c r="P4066" i="6" s="1"/>
  <c r="J4067" i="6"/>
  <c r="P4067" i="6" s="1"/>
  <c r="J4068" i="6"/>
  <c r="P4068" i="6" s="1"/>
  <c r="J4069" i="6"/>
  <c r="P4069" i="6" s="1"/>
  <c r="J4070" i="6"/>
  <c r="P4070" i="6" s="1"/>
  <c r="J4071" i="6"/>
  <c r="P4071" i="6" s="1"/>
  <c r="J4072" i="6"/>
  <c r="P4072" i="6" s="1"/>
  <c r="J4073" i="6"/>
  <c r="P4073" i="6" s="1"/>
  <c r="J4074" i="6"/>
  <c r="P4074" i="6" s="1"/>
  <c r="J4075" i="6"/>
  <c r="P4075" i="6" s="1"/>
  <c r="J4076" i="6"/>
  <c r="P4076" i="6" s="1"/>
  <c r="J4077" i="6"/>
  <c r="P4077" i="6" s="1"/>
  <c r="J4078" i="6"/>
  <c r="P4078" i="6" s="1"/>
  <c r="J4079" i="6"/>
  <c r="P4079" i="6" s="1"/>
  <c r="J4080" i="6"/>
  <c r="P4080" i="6" s="1"/>
  <c r="J4081" i="6"/>
  <c r="P4081" i="6" s="1"/>
  <c r="J4082" i="6"/>
  <c r="P4082" i="6" s="1"/>
  <c r="J4083" i="6"/>
  <c r="P4083" i="6" s="1"/>
  <c r="J4084" i="6"/>
  <c r="P4084" i="6" s="1"/>
  <c r="J4085" i="6"/>
  <c r="P4085" i="6" s="1"/>
  <c r="J4086" i="6"/>
  <c r="P4086" i="6" s="1"/>
  <c r="J4087" i="6"/>
  <c r="P4087" i="6" s="1"/>
  <c r="J4088" i="6"/>
  <c r="P4088" i="6" s="1"/>
  <c r="J4089" i="6"/>
  <c r="P4089" i="6" s="1"/>
  <c r="J4090" i="6"/>
  <c r="P4090" i="6" s="1"/>
  <c r="J4091" i="6"/>
  <c r="P4091" i="6" s="1"/>
  <c r="J4092" i="6"/>
  <c r="P4092" i="6" s="1"/>
  <c r="J4093" i="6"/>
  <c r="P4093" i="6" s="1"/>
  <c r="J4094" i="6"/>
  <c r="P4094" i="6" s="1"/>
  <c r="J4095" i="6"/>
  <c r="P4095" i="6" s="1"/>
  <c r="J4096" i="6"/>
  <c r="P4096" i="6" s="1"/>
  <c r="J4097" i="6"/>
  <c r="P4097" i="6" s="1"/>
  <c r="J4098" i="6"/>
  <c r="P4098" i="6" s="1"/>
  <c r="J4099" i="6"/>
  <c r="P4099" i="6" s="1"/>
  <c r="J4100" i="6"/>
  <c r="P4100" i="6" s="1"/>
  <c r="J4101" i="6"/>
  <c r="P4101" i="6" s="1"/>
  <c r="J4102" i="6"/>
  <c r="P4102" i="6" s="1"/>
  <c r="J4103" i="6"/>
  <c r="P4103" i="6" s="1"/>
  <c r="J4104" i="6"/>
  <c r="P4104" i="6" s="1"/>
  <c r="J4105" i="6"/>
  <c r="P4105" i="6" s="1"/>
  <c r="J4106" i="6"/>
  <c r="P4106" i="6" s="1"/>
  <c r="J4107" i="6"/>
  <c r="P4107" i="6" s="1"/>
  <c r="J4108" i="6"/>
  <c r="P4108" i="6" s="1"/>
  <c r="J4109" i="6"/>
  <c r="P4109" i="6" s="1"/>
  <c r="J4110" i="6"/>
  <c r="P4110" i="6" s="1"/>
  <c r="J4111" i="6"/>
  <c r="P4111" i="6" s="1"/>
  <c r="J4112" i="6"/>
  <c r="P4112" i="6" s="1"/>
  <c r="J4113" i="6"/>
  <c r="P4113" i="6" s="1"/>
  <c r="J4114" i="6"/>
  <c r="P4114" i="6" s="1"/>
  <c r="J4115" i="6"/>
  <c r="P4115" i="6" s="1"/>
  <c r="J4116" i="6"/>
  <c r="P4116" i="6" s="1"/>
  <c r="J4117" i="6"/>
  <c r="P4117" i="6" s="1"/>
  <c r="J4118" i="6"/>
  <c r="P4118" i="6" s="1"/>
  <c r="J4119" i="6"/>
  <c r="P4119" i="6" s="1"/>
  <c r="J4120" i="6"/>
  <c r="P4120" i="6" s="1"/>
  <c r="J4121" i="6"/>
  <c r="P4121" i="6" s="1"/>
  <c r="J4122" i="6"/>
  <c r="P4122" i="6" s="1"/>
  <c r="J4123" i="6"/>
  <c r="P4123" i="6" s="1"/>
  <c r="J4124" i="6"/>
  <c r="P4124" i="6" s="1"/>
  <c r="J4125" i="6"/>
  <c r="P4125" i="6" s="1"/>
  <c r="J4126" i="6"/>
  <c r="P4126" i="6" s="1"/>
  <c r="J4127" i="6"/>
  <c r="P4127" i="6" s="1"/>
  <c r="J4128" i="6"/>
  <c r="P4128" i="6" s="1"/>
  <c r="J4129" i="6"/>
  <c r="P4129" i="6" s="1"/>
  <c r="J4130" i="6"/>
  <c r="P4130" i="6" s="1"/>
  <c r="J4131" i="6"/>
  <c r="P4131" i="6" s="1"/>
  <c r="J4132" i="6"/>
  <c r="P4132" i="6" s="1"/>
  <c r="J4133" i="6"/>
  <c r="P4133" i="6" s="1"/>
  <c r="J4134" i="6"/>
  <c r="P4134" i="6" s="1"/>
  <c r="J4135" i="6"/>
  <c r="P4135" i="6" s="1"/>
  <c r="J4136" i="6"/>
  <c r="P4136" i="6" s="1"/>
  <c r="J4137" i="6"/>
  <c r="P4137" i="6" s="1"/>
  <c r="J4138" i="6"/>
  <c r="P4138" i="6" s="1"/>
  <c r="J4139" i="6"/>
  <c r="P4139" i="6" s="1"/>
  <c r="J4140" i="6"/>
  <c r="P4140" i="6" s="1"/>
  <c r="J4141" i="6"/>
  <c r="P4141" i="6" s="1"/>
  <c r="J4142" i="6"/>
  <c r="P4142" i="6" s="1"/>
  <c r="J4143" i="6"/>
  <c r="P4143" i="6" s="1"/>
  <c r="J4144" i="6"/>
  <c r="P4144" i="6" s="1"/>
  <c r="J4145" i="6"/>
  <c r="P4145" i="6" s="1"/>
  <c r="J4146" i="6"/>
  <c r="P4146" i="6" s="1"/>
  <c r="J4147" i="6"/>
  <c r="P4147" i="6" s="1"/>
  <c r="J4148" i="6"/>
  <c r="P4148" i="6" s="1"/>
  <c r="J4149" i="6"/>
  <c r="P4149" i="6" s="1"/>
  <c r="J4150" i="6"/>
  <c r="P4150" i="6" s="1"/>
  <c r="J4151" i="6"/>
  <c r="P4151" i="6" s="1"/>
  <c r="J4152" i="6"/>
  <c r="P4152" i="6" s="1"/>
  <c r="J4153" i="6"/>
  <c r="P4153" i="6" s="1"/>
  <c r="J4154" i="6"/>
  <c r="P4154" i="6" s="1"/>
  <c r="J4155" i="6"/>
  <c r="P4155" i="6" s="1"/>
  <c r="J4156" i="6"/>
  <c r="P4156" i="6" s="1"/>
  <c r="J4157" i="6"/>
  <c r="P4157" i="6" s="1"/>
  <c r="J4158" i="6"/>
  <c r="P4158" i="6" s="1"/>
  <c r="J4159" i="6"/>
  <c r="P4159" i="6" s="1"/>
  <c r="J4160" i="6"/>
  <c r="P4160" i="6" s="1"/>
  <c r="J4161" i="6"/>
  <c r="P4161" i="6" s="1"/>
  <c r="J4162" i="6"/>
  <c r="P4162" i="6" s="1"/>
  <c r="J4163" i="6"/>
  <c r="P4163" i="6" s="1"/>
  <c r="J4164" i="6"/>
  <c r="P4164" i="6" s="1"/>
  <c r="J4165" i="6"/>
  <c r="P4165" i="6" s="1"/>
  <c r="J4166" i="6"/>
  <c r="P4166" i="6" s="1"/>
  <c r="J4167" i="6"/>
  <c r="P4167" i="6" s="1"/>
  <c r="J4168" i="6"/>
  <c r="P4168" i="6" s="1"/>
  <c r="J4169" i="6"/>
  <c r="P4169" i="6" s="1"/>
  <c r="J4170" i="6"/>
  <c r="P4170" i="6" s="1"/>
  <c r="J4171" i="6"/>
  <c r="P4171" i="6" s="1"/>
  <c r="J4172" i="6"/>
  <c r="P4172" i="6" s="1"/>
  <c r="J4173" i="6"/>
  <c r="P4173" i="6" s="1"/>
  <c r="J4174" i="6"/>
  <c r="P4174" i="6" s="1"/>
  <c r="J4175" i="6"/>
  <c r="P4175" i="6" s="1"/>
  <c r="J4176" i="6"/>
  <c r="P4176" i="6" s="1"/>
  <c r="J4177" i="6"/>
  <c r="P4177" i="6" s="1"/>
  <c r="J4178" i="6"/>
  <c r="P4178" i="6" s="1"/>
  <c r="J4179" i="6"/>
  <c r="P4179" i="6" s="1"/>
  <c r="J4180" i="6"/>
  <c r="P4180" i="6" s="1"/>
  <c r="J4181" i="6"/>
  <c r="P4181" i="6" s="1"/>
  <c r="J4182" i="6"/>
  <c r="P4182" i="6" s="1"/>
  <c r="J4183" i="6"/>
  <c r="P4183" i="6" s="1"/>
  <c r="J4184" i="6"/>
  <c r="P4184" i="6" s="1"/>
  <c r="J4185" i="6"/>
  <c r="P4185" i="6" s="1"/>
  <c r="J4186" i="6"/>
  <c r="P4186" i="6" s="1"/>
  <c r="J4187" i="6"/>
  <c r="P4187" i="6" s="1"/>
  <c r="J4188" i="6"/>
  <c r="P4188" i="6" s="1"/>
  <c r="J4189" i="6"/>
  <c r="P4189" i="6" s="1"/>
  <c r="J4190" i="6"/>
  <c r="P4190" i="6" s="1"/>
  <c r="J4191" i="6"/>
  <c r="P4191" i="6" s="1"/>
  <c r="J4192" i="6"/>
  <c r="P4192" i="6" s="1"/>
  <c r="J4193" i="6"/>
  <c r="P4193" i="6" s="1"/>
  <c r="J4194" i="6"/>
  <c r="P4194" i="6" s="1"/>
  <c r="J4195" i="6"/>
  <c r="P4195" i="6" s="1"/>
  <c r="J4196" i="6"/>
  <c r="P4196" i="6" s="1"/>
  <c r="J4197" i="6"/>
  <c r="P4197" i="6" s="1"/>
  <c r="J4198" i="6"/>
  <c r="P4198" i="6" s="1"/>
  <c r="J4199" i="6"/>
  <c r="P4199" i="6" s="1"/>
  <c r="J4200" i="6"/>
  <c r="P4200" i="6" s="1"/>
  <c r="J4201" i="6"/>
  <c r="P4201" i="6" s="1"/>
  <c r="J4202" i="6"/>
  <c r="P4202" i="6" s="1"/>
  <c r="J4203" i="6"/>
  <c r="P4203" i="6" s="1"/>
  <c r="J4204" i="6"/>
  <c r="P4204" i="6" s="1"/>
  <c r="J4205" i="6"/>
  <c r="P4205" i="6" s="1"/>
  <c r="J4206" i="6"/>
  <c r="P4206" i="6" s="1"/>
  <c r="J4207" i="6"/>
  <c r="P4207" i="6" s="1"/>
  <c r="J4208" i="6"/>
  <c r="P4208" i="6" s="1"/>
  <c r="J4209" i="6"/>
  <c r="P4209" i="6" s="1"/>
  <c r="J4210" i="6"/>
  <c r="P4210" i="6" s="1"/>
  <c r="J4211" i="6"/>
  <c r="P4211" i="6" s="1"/>
  <c r="J4212" i="6"/>
  <c r="P4212" i="6" s="1"/>
  <c r="J4213" i="6"/>
  <c r="P4213" i="6" s="1"/>
  <c r="J4214" i="6"/>
  <c r="P4214" i="6" s="1"/>
  <c r="J4215" i="6"/>
  <c r="P4215" i="6" s="1"/>
  <c r="J4216" i="6"/>
  <c r="P4216" i="6" s="1"/>
  <c r="J4217" i="6"/>
  <c r="P4217" i="6" s="1"/>
  <c r="J4218" i="6"/>
  <c r="P4218" i="6" s="1"/>
  <c r="J4219" i="6"/>
  <c r="P4219" i="6" s="1"/>
  <c r="J4220" i="6"/>
  <c r="P4220" i="6" s="1"/>
  <c r="J4221" i="6"/>
  <c r="P4221" i="6" s="1"/>
  <c r="J4222" i="6"/>
  <c r="P4222" i="6" s="1"/>
  <c r="J4223" i="6"/>
  <c r="P4223" i="6" s="1"/>
  <c r="J4224" i="6"/>
  <c r="P4224" i="6" s="1"/>
  <c r="J4225" i="6"/>
  <c r="P4225" i="6" s="1"/>
  <c r="J4226" i="6"/>
  <c r="P4226" i="6" s="1"/>
  <c r="J4227" i="6"/>
  <c r="P4227" i="6" s="1"/>
  <c r="J4228" i="6"/>
  <c r="P4228" i="6" s="1"/>
  <c r="J4229" i="6"/>
  <c r="P4229" i="6" s="1"/>
  <c r="J4230" i="6"/>
  <c r="P4230" i="6" s="1"/>
  <c r="J4231" i="6"/>
  <c r="P4231" i="6" s="1"/>
  <c r="J4232" i="6"/>
  <c r="P4232" i="6" s="1"/>
  <c r="J4233" i="6"/>
  <c r="P4233" i="6" s="1"/>
  <c r="J4234" i="6"/>
  <c r="P4234" i="6" s="1"/>
  <c r="J4235" i="6"/>
  <c r="P4235" i="6" s="1"/>
  <c r="J4236" i="6"/>
  <c r="P4236" i="6" s="1"/>
  <c r="J4237" i="6"/>
  <c r="P4237" i="6" s="1"/>
  <c r="J4238" i="6"/>
  <c r="P4238" i="6" s="1"/>
  <c r="J4239" i="6"/>
  <c r="P4239" i="6" s="1"/>
  <c r="J4240" i="6"/>
  <c r="P4240" i="6" s="1"/>
  <c r="J4241" i="6"/>
  <c r="P4241" i="6" s="1"/>
  <c r="J4242" i="6"/>
  <c r="P4242" i="6" s="1"/>
  <c r="J4243" i="6"/>
  <c r="P4243" i="6" s="1"/>
  <c r="J4244" i="6"/>
  <c r="P4244" i="6" s="1"/>
  <c r="J4245" i="6"/>
  <c r="P4245" i="6" s="1"/>
  <c r="J4246" i="6"/>
  <c r="P4246" i="6" s="1"/>
  <c r="J4247" i="6"/>
  <c r="P4247" i="6" s="1"/>
  <c r="J4248" i="6"/>
  <c r="P4248" i="6" s="1"/>
  <c r="J4249" i="6"/>
  <c r="P4249" i="6" s="1"/>
  <c r="J4250" i="6"/>
  <c r="P4250" i="6" s="1"/>
  <c r="J4251" i="6"/>
  <c r="P4251" i="6" s="1"/>
  <c r="J4252" i="6"/>
  <c r="P4252" i="6" s="1"/>
  <c r="J4253" i="6"/>
  <c r="P4253" i="6" s="1"/>
  <c r="J4254" i="6"/>
  <c r="P4254" i="6" s="1"/>
  <c r="J4255" i="6"/>
  <c r="P4255" i="6" s="1"/>
  <c r="J4256" i="6"/>
  <c r="P4256" i="6" s="1"/>
  <c r="J4257" i="6"/>
  <c r="P4257" i="6" s="1"/>
  <c r="J4258" i="6"/>
  <c r="P4258" i="6" s="1"/>
  <c r="J4259" i="6"/>
  <c r="P4259" i="6" s="1"/>
  <c r="J4260" i="6"/>
  <c r="P4260" i="6" s="1"/>
  <c r="J4261" i="6"/>
  <c r="P4261" i="6" s="1"/>
  <c r="J4262" i="6"/>
  <c r="P4262" i="6" s="1"/>
  <c r="J4263" i="6"/>
  <c r="P4263" i="6" s="1"/>
  <c r="J4264" i="6"/>
  <c r="P4264" i="6" s="1"/>
  <c r="J4265" i="6"/>
  <c r="P4265" i="6" s="1"/>
  <c r="J4266" i="6"/>
  <c r="P4266" i="6" s="1"/>
  <c r="J4267" i="6"/>
  <c r="P4267" i="6" s="1"/>
  <c r="J4268" i="6"/>
  <c r="P4268" i="6" s="1"/>
  <c r="J4269" i="6"/>
  <c r="P4269" i="6" s="1"/>
  <c r="J4270" i="6"/>
  <c r="P4270" i="6" s="1"/>
  <c r="J4271" i="6"/>
  <c r="P4271" i="6" s="1"/>
  <c r="J4272" i="6"/>
  <c r="P4272" i="6" s="1"/>
  <c r="J4273" i="6"/>
  <c r="P4273" i="6" s="1"/>
  <c r="J4274" i="6"/>
  <c r="P4274" i="6" s="1"/>
  <c r="J4275" i="6"/>
  <c r="P4275" i="6" s="1"/>
  <c r="J4276" i="6"/>
  <c r="P4276" i="6" s="1"/>
  <c r="J4277" i="6"/>
  <c r="P4277" i="6" s="1"/>
  <c r="J4278" i="6"/>
  <c r="P4278" i="6" s="1"/>
  <c r="J4279" i="6"/>
  <c r="P4279" i="6" s="1"/>
  <c r="J4280" i="6"/>
  <c r="P4280" i="6" s="1"/>
  <c r="J4281" i="6"/>
  <c r="P4281" i="6" s="1"/>
  <c r="J4282" i="6"/>
  <c r="P4282" i="6" s="1"/>
  <c r="J4283" i="6"/>
  <c r="P4283" i="6" s="1"/>
  <c r="J4284" i="6"/>
  <c r="P4284" i="6" s="1"/>
  <c r="J4285" i="6"/>
  <c r="P4285" i="6" s="1"/>
  <c r="J4286" i="6"/>
  <c r="P4286" i="6" s="1"/>
  <c r="J4287" i="6"/>
  <c r="P4287" i="6" s="1"/>
  <c r="J4288" i="6"/>
  <c r="P4288" i="6" s="1"/>
  <c r="J4289" i="6"/>
  <c r="P4289" i="6" s="1"/>
  <c r="J4290" i="6"/>
  <c r="P4290" i="6" s="1"/>
  <c r="J4291" i="6"/>
  <c r="P4291" i="6" s="1"/>
  <c r="J4292" i="6"/>
  <c r="P4292" i="6" s="1"/>
  <c r="J4293" i="6"/>
  <c r="P4293" i="6" s="1"/>
  <c r="J4294" i="6"/>
  <c r="P4294" i="6" s="1"/>
  <c r="J4295" i="6"/>
  <c r="P4295" i="6" s="1"/>
  <c r="J4296" i="6"/>
  <c r="P4296" i="6" s="1"/>
  <c r="J4297" i="6"/>
  <c r="P4297" i="6" s="1"/>
  <c r="J4298" i="6"/>
  <c r="P4298" i="6" s="1"/>
  <c r="J4299" i="6"/>
  <c r="P4299" i="6" s="1"/>
  <c r="J4300" i="6"/>
  <c r="P4300" i="6" s="1"/>
  <c r="J4301" i="6"/>
  <c r="P4301" i="6" s="1"/>
  <c r="J4302" i="6"/>
  <c r="P4302" i="6" s="1"/>
  <c r="J4303" i="6"/>
  <c r="P4303" i="6" s="1"/>
  <c r="J4304" i="6"/>
  <c r="P4304" i="6" s="1"/>
  <c r="J4305" i="6"/>
  <c r="P4305" i="6" s="1"/>
  <c r="J4306" i="6"/>
  <c r="P4306" i="6" s="1"/>
  <c r="J4307" i="6"/>
  <c r="P4307" i="6" s="1"/>
  <c r="J4308" i="6"/>
  <c r="P4308" i="6" s="1"/>
  <c r="J4309" i="6"/>
  <c r="P4309" i="6" s="1"/>
  <c r="J4310" i="6"/>
  <c r="P4310" i="6" s="1"/>
  <c r="J4311" i="6"/>
  <c r="P4311" i="6" s="1"/>
  <c r="J4312" i="6"/>
  <c r="P4312" i="6" s="1"/>
  <c r="J4313" i="6"/>
  <c r="P4313" i="6" s="1"/>
  <c r="J4314" i="6"/>
  <c r="P4314" i="6" s="1"/>
  <c r="J4315" i="6"/>
  <c r="P4315" i="6" s="1"/>
  <c r="J4316" i="6"/>
  <c r="P4316" i="6" s="1"/>
  <c r="J4317" i="6"/>
  <c r="P4317" i="6" s="1"/>
  <c r="J4318" i="6"/>
  <c r="P4318" i="6" s="1"/>
  <c r="J4319" i="6"/>
  <c r="P4319" i="6" s="1"/>
  <c r="J4320" i="6"/>
  <c r="P4320" i="6" s="1"/>
  <c r="J4321" i="6"/>
  <c r="P4321" i="6" s="1"/>
  <c r="J4322" i="6"/>
  <c r="P4322" i="6" s="1"/>
  <c r="J4323" i="6"/>
  <c r="P4323" i="6" s="1"/>
  <c r="J4324" i="6"/>
  <c r="P4324" i="6" s="1"/>
  <c r="J4325" i="6"/>
  <c r="P4325" i="6" s="1"/>
  <c r="J4326" i="6"/>
  <c r="P4326" i="6" s="1"/>
  <c r="J4327" i="6"/>
  <c r="P4327" i="6" s="1"/>
  <c r="J4328" i="6"/>
  <c r="P4328" i="6" s="1"/>
  <c r="J4329" i="6"/>
  <c r="P4329" i="6" s="1"/>
  <c r="J4330" i="6"/>
  <c r="P4330" i="6" s="1"/>
  <c r="J4331" i="6"/>
  <c r="P4331" i="6" s="1"/>
  <c r="J4332" i="6"/>
  <c r="P4332" i="6" s="1"/>
  <c r="J4333" i="6"/>
  <c r="P4333" i="6" s="1"/>
  <c r="J4334" i="6"/>
  <c r="P4334" i="6" s="1"/>
  <c r="J4335" i="6"/>
  <c r="P4335" i="6" s="1"/>
  <c r="J4336" i="6"/>
  <c r="P4336" i="6" s="1"/>
  <c r="J4337" i="6"/>
  <c r="P4337" i="6" s="1"/>
  <c r="J4338" i="6"/>
  <c r="P4338" i="6" s="1"/>
  <c r="J4339" i="6"/>
  <c r="P4339" i="6" s="1"/>
  <c r="J4340" i="6"/>
  <c r="P4340" i="6" s="1"/>
  <c r="J4341" i="6"/>
  <c r="P4341" i="6" s="1"/>
  <c r="J4342" i="6"/>
  <c r="P4342" i="6" s="1"/>
  <c r="J4343" i="6"/>
  <c r="P4343" i="6" s="1"/>
  <c r="J4344" i="6"/>
  <c r="P4344" i="6" s="1"/>
  <c r="J4345" i="6"/>
  <c r="P4345" i="6" s="1"/>
  <c r="J4346" i="6"/>
  <c r="P4346" i="6" s="1"/>
  <c r="J4347" i="6"/>
  <c r="P4347" i="6" s="1"/>
  <c r="J4348" i="6"/>
  <c r="P4348" i="6" s="1"/>
  <c r="J4349" i="6"/>
  <c r="P4349" i="6" s="1"/>
  <c r="J4350" i="6"/>
  <c r="P4350" i="6" s="1"/>
  <c r="J4351" i="6"/>
  <c r="P4351" i="6" s="1"/>
  <c r="J4352" i="6"/>
  <c r="P4352" i="6" s="1"/>
  <c r="J4353" i="6"/>
  <c r="P4353" i="6" s="1"/>
  <c r="J4354" i="6"/>
  <c r="P4354" i="6" s="1"/>
  <c r="J4355" i="6"/>
  <c r="P4355" i="6" s="1"/>
  <c r="J4356" i="6"/>
  <c r="P4356" i="6" s="1"/>
  <c r="J4357" i="6"/>
  <c r="P4357" i="6" s="1"/>
  <c r="J4358" i="6"/>
  <c r="P4358" i="6" s="1"/>
  <c r="J4359" i="6"/>
  <c r="P4359" i="6" s="1"/>
  <c r="J4360" i="6"/>
  <c r="P4360" i="6" s="1"/>
  <c r="J4361" i="6"/>
  <c r="P4361" i="6" s="1"/>
  <c r="J4362" i="6"/>
  <c r="P4362" i="6" s="1"/>
  <c r="J4363" i="6"/>
  <c r="P4363" i="6" s="1"/>
  <c r="J4364" i="6"/>
  <c r="P4364" i="6" s="1"/>
  <c r="J4365" i="6"/>
  <c r="P4365" i="6" s="1"/>
  <c r="J4366" i="6"/>
  <c r="P4366" i="6" s="1"/>
  <c r="J4367" i="6"/>
  <c r="P4367" i="6" s="1"/>
  <c r="J4368" i="6"/>
  <c r="P4368" i="6" s="1"/>
  <c r="J4369" i="6"/>
  <c r="P4369" i="6" s="1"/>
  <c r="J4370" i="6"/>
  <c r="P4370" i="6" s="1"/>
  <c r="J4371" i="6"/>
  <c r="P4371" i="6" s="1"/>
  <c r="J4372" i="6"/>
  <c r="P4372" i="6" s="1"/>
  <c r="J4373" i="6"/>
  <c r="P4373" i="6" s="1"/>
  <c r="J4374" i="6"/>
  <c r="P4374" i="6" s="1"/>
  <c r="J4375" i="6"/>
  <c r="P4375" i="6" s="1"/>
  <c r="J4376" i="6"/>
  <c r="P4376" i="6" s="1"/>
  <c r="J4377" i="6"/>
  <c r="P4377" i="6" s="1"/>
  <c r="J4378" i="6"/>
  <c r="P4378" i="6" s="1"/>
  <c r="J4379" i="6"/>
  <c r="P4379" i="6" s="1"/>
  <c r="J4380" i="6"/>
  <c r="P4380" i="6" s="1"/>
  <c r="J4381" i="6"/>
  <c r="P4381" i="6" s="1"/>
  <c r="J4382" i="6"/>
  <c r="P4382" i="6" s="1"/>
  <c r="J4383" i="6"/>
  <c r="P4383" i="6" s="1"/>
  <c r="J4384" i="6"/>
  <c r="P4384" i="6" s="1"/>
  <c r="J4385" i="6"/>
  <c r="P4385" i="6" s="1"/>
  <c r="J4386" i="6"/>
  <c r="P4386" i="6" s="1"/>
  <c r="J4387" i="6"/>
  <c r="P4387" i="6" s="1"/>
  <c r="J4388" i="6"/>
  <c r="P4388" i="6" s="1"/>
  <c r="J4389" i="6"/>
  <c r="P4389" i="6" s="1"/>
  <c r="J4390" i="6"/>
  <c r="P4390" i="6" s="1"/>
  <c r="J4391" i="6"/>
  <c r="P4391" i="6" s="1"/>
  <c r="J4392" i="6"/>
  <c r="P4392" i="6" s="1"/>
  <c r="J4393" i="6"/>
  <c r="P4393" i="6" s="1"/>
  <c r="J4394" i="6"/>
  <c r="P4394" i="6" s="1"/>
  <c r="J4395" i="6"/>
  <c r="P4395" i="6" s="1"/>
  <c r="J4396" i="6"/>
  <c r="P4396" i="6" s="1"/>
  <c r="J4397" i="6"/>
  <c r="P4397" i="6" s="1"/>
  <c r="J4398" i="6"/>
  <c r="P4398" i="6" s="1"/>
  <c r="J4399" i="6"/>
  <c r="P4399" i="6" s="1"/>
  <c r="J4400" i="6"/>
  <c r="P4400" i="6" s="1"/>
  <c r="J4401" i="6"/>
  <c r="P4401" i="6" s="1"/>
  <c r="J4402" i="6"/>
  <c r="P4402" i="6" s="1"/>
  <c r="J4403" i="6"/>
  <c r="P4403" i="6" s="1"/>
  <c r="J4404" i="6"/>
  <c r="P4404" i="6" s="1"/>
  <c r="J4405" i="6"/>
  <c r="P4405" i="6" s="1"/>
  <c r="J4406" i="6"/>
  <c r="P4406" i="6" s="1"/>
  <c r="J4407" i="6"/>
  <c r="P4407" i="6" s="1"/>
  <c r="J4408" i="6"/>
  <c r="P4408" i="6" s="1"/>
  <c r="J4409" i="6"/>
  <c r="P4409" i="6" s="1"/>
  <c r="J4410" i="6"/>
  <c r="P4410" i="6" s="1"/>
  <c r="J4411" i="6"/>
  <c r="P4411" i="6" s="1"/>
  <c r="J4412" i="6"/>
  <c r="P4412" i="6" s="1"/>
  <c r="J4413" i="6"/>
  <c r="P4413" i="6" s="1"/>
  <c r="J4414" i="6"/>
  <c r="P4414" i="6" s="1"/>
  <c r="J4415" i="6"/>
  <c r="P4415" i="6" s="1"/>
  <c r="J4416" i="6"/>
  <c r="P4416" i="6" s="1"/>
  <c r="J4417" i="6"/>
  <c r="P4417" i="6" s="1"/>
  <c r="J4418" i="6"/>
  <c r="P4418" i="6" s="1"/>
  <c r="J4419" i="6"/>
  <c r="P4419" i="6" s="1"/>
  <c r="J4420" i="6"/>
  <c r="P4420" i="6" s="1"/>
  <c r="J4421" i="6"/>
  <c r="P4421" i="6" s="1"/>
  <c r="J4422" i="6"/>
  <c r="P4422" i="6" s="1"/>
  <c r="J4423" i="6"/>
  <c r="P4423" i="6" s="1"/>
  <c r="J4424" i="6"/>
  <c r="P4424" i="6" s="1"/>
  <c r="J4425" i="6"/>
  <c r="P4425" i="6" s="1"/>
  <c r="J4426" i="6"/>
  <c r="P4426" i="6" s="1"/>
  <c r="J4427" i="6"/>
  <c r="P4427" i="6" s="1"/>
  <c r="J4428" i="6"/>
  <c r="P4428" i="6" s="1"/>
  <c r="J4429" i="6"/>
  <c r="P4429" i="6" s="1"/>
  <c r="J4430" i="6"/>
  <c r="P4430" i="6" s="1"/>
  <c r="J4431" i="6"/>
  <c r="P4431" i="6" s="1"/>
  <c r="J4432" i="6"/>
  <c r="P4432" i="6" s="1"/>
  <c r="J4433" i="6"/>
  <c r="P4433" i="6" s="1"/>
  <c r="J4434" i="6"/>
  <c r="P4434" i="6" s="1"/>
  <c r="J4435" i="6"/>
  <c r="P4435" i="6" s="1"/>
  <c r="J4436" i="6"/>
  <c r="P4436" i="6" s="1"/>
  <c r="J4437" i="6"/>
  <c r="P4437" i="6" s="1"/>
  <c r="J4438" i="6"/>
  <c r="P4438" i="6" s="1"/>
  <c r="J4439" i="6"/>
  <c r="P4439" i="6" s="1"/>
  <c r="J4440" i="6"/>
  <c r="P4440" i="6" s="1"/>
  <c r="J4441" i="6"/>
  <c r="P4441" i="6" s="1"/>
  <c r="J4442" i="6"/>
  <c r="P4442" i="6" s="1"/>
  <c r="J4443" i="6"/>
  <c r="P4443" i="6" s="1"/>
  <c r="J4444" i="6"/>
  <c r="P4444" i="6" s="1"/>
  <c r="J4445" i="6"/>
  <c r="P4445" i="6" s="1"/>
  <c r="J4446" i="6"/>
  <c r="P4446" i="6" s="1"/>
  <c r="J4447" i="6"/>
  <c r="P4447" i="6" s="1"/>
  <c r="J4448" i="6"/>
  <c r="P4448" i="6" s="1"/>
  <c r="J4449" i="6"/>
  <c r="P4449" i="6" s="1"/>
  <c r="J4450" i="6"/>
  <c r="P4450" i="6" s="1"/>
  <c r="J4451" i="6"/>
  <c r="P4451" i="6" s="1"/>
  <c r="J4452" i="6"/>
  <c r="P4452" i="6" s="1"/>
  <c r="J4453" i="6"/>
  <c r="P4453" i="6" s="1"/>
  <c r="J4454" i="6"/>
  <c r="P4454" i="6" s="1"/>
  <c r="J4455" i="6"/>
  <c r="P4455" i="6" s="1"/>
  <c r="J4456" i="6"/>
  <c r="P4456" i="6" s="1"/>
  <c r="J4457" i="6"/>
  <c r="P4457" i="6" s="1"/>
  <c r="J4458" i="6"/>
  <c r="P4458" i="6" s="1"/>
  <c r="J4459" i="6"/>
  <c r="P4459" i="6" s="1"/>
  <c r="J4460" i="6"/>
  <c r="P4460" i="6" s="1"/>
  <c r="J4461" i="6"/>
  <c r="P4461" i="6" s="1"/>
  <c r="J4462" i="6"/>
  <c r="P4462" i="6" s="1"/>
  <c r="J4463" i="6"/>
  <c r="P4463" i="6" s="1"/>
  <c r="J4464" i="6"/>
  <c r="P4464" i="6" s="1"/>
  <c r="J4465" i="6"/>
  <c r="P4465" i="6" s="1"/>
  <c r="J4466" i="6"/>
  <c r="P4466" i="6" s="1"/>
  <c r="J4467" i="6"/>
  <c r="P4467" i="6" s="1"/>
  <c r="J4468" i="6"/>
  <c r="P4468" i="6" s="1"/>
  <c r="J4469" i="6"/>
  <c r="P4469" i="6" s="1"/>
  <c r="J4470" i="6"/>
  <c r="P4470" i="6" s="1"/>
  <c r="J4471" i="6"/>
  <c r="P4471" i="6" s="1"/>
  <c r="J4472" i="6"/>
  <c r="P4472" i="6" s="1"/>
  <c r="J4473" i="6"/>
  <c r="P4473" i="6" s="1"/>
  <c r="J4474" i="6"/>
  <c r="P4474" i="6" s="1"/>
  <c r="J4475" i="6"/>
  <c r="P4475" i="6" s="1"/>
  <c r="J4476" i="6"/>
  <c r="P4476" i="6" s="1"/>
  <c r="J4477" i="6"/>
  <c r="P4477" i="6" s="1"/>
  <c r="J4478" i="6"/>
  <c r="P4478" i="6" s="1"/>
  <c r="J4479" i="6"/>
  <c r="P4479" i="6" s="1"/>
  <c r="J4480" i="6"/>
  <c r="P4480" i="6" s="1"/>
  <c r="J4481" i="6"/>
  <c r="P4481" i="6" s="1"/>
  <c r="J4482" i="6"/>
  <c r="P4482" i="6" s="1"/>
  <c r="J4483" i="6"/>
  <c r="P4483" i="6" s="1"/>
  <c r="J4484" i="6"/>
  <c r="P4484" i="6" s="1"/>
  <c r="J4485" i="6"/>
  <c r="P4485" i="6" s="1"/>
  <c r="J4486" i="6"/>
  <c r="P4486" i="6" s="1"/>
  <c r="J4487" i="6"/>
  <c r="P4487" i="6" s="1"/>
  <c r="J4488" i="6"/>
  <c r="P4488" i="6" s="1"/>
  <c r="J4489" i="6"/>
  <c r="P4489" i="6" s="1"/>
  <c r="J4490" i="6"/>
  <c r="P4490" i="6" s="1"/>
  <c r="J4491" i="6"/>
  <c r="P4491" i="6" s="1"/>
  <c r="J4492" i="6"/>
  <c r="P4492" i="6" s="1"/>
  <c r="J4493" i="6"/>
  <c r="P4493" i="6" s="1"/>
  <c r="J4494" i="6"/>
  <c r="P4494" i="6" s="1"/>
  <c r="J4495" i="6"/>
  <c r="P4495" i="6" s="1"/>
  <c r="J4496" i="6"/>
  <c r="P4496" i="6" s="1"/>
  <c r="J4497" i="6"/>
  <c r="P4497" i="6" s="1"/>
  <c r="J4498" i="6"/>
  <c r="P4498" i="6" s="1"/>
  <c r="J4499" i="6"/>
  <c r="P4499" i="6" s="1"/>
  <c r="J4500" i="6"/>
  <c r="P4500" i="6" s="1"/>
  <c r="J4501" i="6"/>
  <c r="P4501" i="6" s="1"/>
  <c r="J4502" i="6"/>
  <c r="P4502" i="6" s="1"/>
  <c r="J4503" i="6"/>
  <c r="P4503" i="6" s="1"/>
  <c r="J4504" i="6"/>
  <c r="P4504" i="6" s="1"/>
  <c r="J4505" i="6"/>
  <c r="P4505" i="6" s="1"/>
  <c r="J4506" i="6"/>
  <c r="P4506" i="6" s="1"/>
  <c r="J4507" i="6"/>
  <c r="P4507" i="6" s="1"/>
  <c r="J4508" i="6"/>
  <c r="P4508" i="6" s="1"/>
  <c r="J4509" i="6"/>
  <c r="P4509" i="6" s="1"/>
  <c r="J4510" i="6"/>
  <c r="P4510" i="6" s="1"/>
  <c r="J4511" i="6"/>
  <c r="P4511" i="6" s="1"/>
  <c r="J4512" i="6"/>
  <c r="P4512" i="6" s="1"/>
  <c r="J4513" i="6"/>
  <c r="P4513" i="6" s="1"/>
  <c r="J4514" i="6"/>
  <c r="P4514" i="6" s="1"/>
  <c r="J4515" i="6"/>
  <c r="P4515" i="6" s="1"/>
  <c r="J4516" i="6"/>
  <c r="P4516" i="6" s="1"/>
  <c r="J4517" i="6"/>
  <c r="P4517" i="6" s="1"/>
  <c r="J4518" i="6"/>
  <c r="P4518" i="6" s="1"/>
  <c r="J4519" i="6"/>
  <c r="P4519" i="6" s="1"/>
  <c r="J4520" i="6"/>
  <c r="P4520" i="6" s="1"/>
  <c r="J4521" i="6"/>
  <c r="P4521" i="6" s="1"/>
  <c r="J4522" i="6"/>
  <c r="P4522" i="6" s="1"/>
  <c r="J4523" i="6"/>
  <c r="P4523" i="6" s="1"/>
  <c r="J4524" i="6"/>
  <c r="P4524" i="6" s="1"/>
  <c r="J4525" i="6"/>
  <c r="P4525" i="6" s="1"/>
  <c r="J4526" i="6"/>
  <c r="P4526" i="6" s="1"/>
  <c r="J4527" i="6"/>
  <c r="P4527" i="6" s="1"/>
  <c r="J4528" i="6"/>
  <c r="P4528" i="6" s="1"/>
  <c r="J4529" i="6"/>
  <c r="P4529" i="6" s="1"/>
  <c r="J4530" i="6"/>
  <c r="P4530" i="6" s="1"/>
  <c r="J4531" i="6"/>
  <c r="P4531" i="6" s="1"/>
  <c r="J4532" i="6"/>
  <c r="P4532" i="6" s="1"/>
  <c r="J4533" i="6"/>
  <c r="P4533" i="6" s="1"/>
  <c r="J4534" i="6"/>
  <c r="P4534" i="6" s="1"/>
  <c r="J4535" i="6"/>
  <c r="P4535" i="6" s="1"/>
  <c r="J4536" i="6"/>
  <c r="P4536" i="6" s="1"/>
  <c r="J4537" i="6"/>
  <c r="P4537" i="6" s="1"/>
  <c r="J4538" i="6"/>
  <c r="P4538" i="6" s="1"/>
  <c r="J4539" i="6"/>
  <c r="P4539" i="6" s="1"/>
  <c r="J4540" i="6"/>
  <c r="P4540" i="6" s="1"/>
  <c r="J4541" i="6"/>
  <c r="P4541" i="6" s="1"/>
  <c r="J4542" i="6"/>
  <c r="P4542" i="6" s="1"/>
  <c r="J4543" i="6"/>
  <c r="P4543" i="6" s="1"/>
  <c r="J4544" i="6"/>
  <c r="P4544" i="6" s="1"/>
  <c r="J4545" i="6"/>
  <c r="P4545" i="6" s="1"/>
  <c r="J4546" i="6"/>
  <c r="P4546" i="6" s="1"/>
  <c r="J4547" i="6"/>
  <c r="P4547" i="6" s="1"/>
  <c r="J4548" i="6"/>
  <c r="P4548" i="6" s="1"/>
  <c r="J4549" i="6"/>
  <c r="P4549" i="6" s="1"/>
  <c r="J4550" i="6"/>
  <c r="P4550" i="6" s="1"/>
  <c r="J4551" i="6"/>
  <c r="P4551" i="6" s="1"/>
  <c r="J4552" i="6"/>
  <c r="P4552" i="6" s="1"/>
  <c r="J4553" i="6"/>
  <c r="P4553" i="6" s="1"/>
  <c r="J4554" i="6"/>
  <c r="P4554" i="6" s="1"/>
  <c r="J4555" i="6"/>
  <c r="P4555" i="6" s="1"/>
  <c r="J4556" i="6"/>
  <c r="P4556" i="6" s="1"/>
  <c r="J4557" i="6"/>
  <c r="P4557" i="6" s="1"/>
  <c r="J4558" i="6"/>
  <c r="P4558" i="6" s="1"/>
  <c r="J4559" i="6"/>
  <c r="P4559" i="6" s="1"/>
  <c r="J4560" i="6"/>
  <c r="P4560" i="6" s="1"/>
  <c r="J4561" i="6"/>
  <c r="P4561" i="6" s="1"/>
  <c r="J4562" i="6"/>
  <c r="P4562" i="6" s="1"/>
  <c r="J4563" i="6"/>
  <c r="P4563" i="6" s="1"/>
  <c r="J4564" i="6"/>
  <c r="P4564" i="6" s="1"/>
  <c r="J4565" i="6"/>
  <c r="P4565" i="6" s="1"/>
  <c r="J4566" i="6"/>
  <c r="P4566" i="6" s="1"/>
  <c r="J4567" i="6"/>
  <c r="P4567" i="6" s="1"/>
  <c r="J4568" i="6"/>
  <c r="P4568" i="6" s="1"/>
  <c r="J4569" i="6"/>
  <c r="P4569" i="6" s="1"/>
  <c r="J4570" i="6"/>
  <c r="P4570" i="6" s="1"/>
  <c r="J4571" i="6"/>
  <c r="P4571" i="6" s="1"/>
  <c r="J4572" i="6"/>
  <c r="P4572" i="6" s="1"/>
  <c r="J4573" i="6"/>
  <c r="P4573" i="6" s="1"/>
  <c r="J4574" i="6"/>
  <c r="P4574" i="6" s="1"/>
  <c r="J4575" i="6"/>
  <c r="P4575" i="6" s="1"/>
  <c r="J4576" i="6"/>
  <c r="P4576" i="6" s="1"/>
  <c r="J4577" i="6"/>
  <c r="P4577" i="6" s="1"/>
  <c r="J4578" i="6"/>
  <c r="P4578" i="6" s="1"/>
  <c r="J4579" i="6"/>
  <c r="P4579" i="6" s="1"/>
  <c r="J4580" i="6"/>
  <c r="P4580" i="6" s="1"/>
  <c r="J4581" i="6"/>
  <c r="P4581" i="6" s="1"/>
  <c r="J4582" i="6"/>
  <c r="P4582" i="6" s="1"/>
  <c r="J4583" i="6"/>
  <c r="P4583" i="6" s="1"/>
  <c r="J4584" i="6"/>
  <c r="P4584" i="6" s="1"/>
  <c r="J4585" i="6"/>
  <c r="P4585" i="6" s="1"/>
  <c r="J4586" i="6"/>
  <c r="P4586" i="6" s="1"/>
  <c r="J4587" i="6"/>
  <c r="P4587" i="6" s="1"/>
  <c r="J4588" i="6"/>
  <c r="P4588" i="6" s="1"/>
  <c r="J4589" i="6"/>
  <c r="P4589" i="6" s="1"/>
  <c r="J4590" i="6"/>
  <c r="P4590" i="6" s="1"/>
  <c r="J4591" i="6"/>
  <c r="P4591" i="6" s="1"/>
  <c r="J4592" i="6"/>
  <c r="P4592" i="6" s="1"/>
  <c r="J4593" i="6"/>
  <c r="P4593" i="6" s="1"/>
  <c r="J4594" i="6"/>
  <c r="P4594" i="6" s="1"/>
  <c r="J4595" i="6"/>
  <c r="P4595" i="6" s="1"/>
  <c r="J4596" i="6"/>
  <c r="P4596" i="6" s="1"/>
  <c r="J4597" i="6"/>
  <c r="P4597" i="6" s="1"/>
  <c r="J4598" i="6"/>
  <c r="P4598" i="6" s="1"/>
  <c r="J4599" i="6"/>
  <c r="P4599" i="6" s="1"/>
  <c r="J4600" i="6"/>
  <c r="P4600" i="6" s="1"/>
  <c r="J4601" i="6"/>
  <c r="P4601" i="6" s="1"/>
  <c r="J4602" i="6"/>
  <c r="P4602" i="6" s="1"/>
  <c r="J4603" i="6"/>
  <c r="P4603" i="6" s="1"/>
  <c r="J4604" i="6"/>
  <c r="P4604" i="6" s="1"/>
  <c r="J4605" i="6"/>
  <c r="P4605" i="6" s="1"/>
  <c r="J4606" i="6"/>
  <c r="P4606" i="6" s="1"/>
  <c r="J4607" i="6"/>
  <c r="P4607" i="6" s="1"/>
  <c r="J4608" i="6"/>
  <c r="P4608" i="6" s="1"/>
  <c r="J4609" i="6"/>
  <c r="P4609" i="6" s="1"/>
  <c r="J4610" i="6"/>
  <c r="P4610" i="6" s="1"/>
  <c r="J4611" i="6"/>
  <c r="P4611" i="6" s="1"/>
  <c r="J4612" i="6"/>
  <c r="P4612" i="6" s="1"/>
  <c r="J4613" i="6"/>
  <c r="P4613" i="6" s="1"/>
  <c r="J4614" i="6"/>
  <c r="P4614" i="6" s="1"/>
  <c r="J4615" i="6"/>
  <c r="P4615" i="6" s="1"/>
  <c r="J4616" i="6"/>
  <c r="P4616" i="6" s="1"/>
  <c r="J4617" i="6"/>
  <c r="P4617" i="6" s="1"/>
  <c r="J4618" i="6"/>
  <c r="P4618" i="6" s="1"/>
  <c r="J4619" i="6"/>
  <c r="P4619" i="6" s="1"/>
  <c r="J4620" i="6"/>
  <c r="P4620" i="6" s="1"/>
  <c r="J4621" i="6"/>
  <c r="P4621" i="6" s="1"/>
  <c r="J4622" i="6"/>
  <c r="P4622" i="6" s="1"/>
  <c r="J4623" i="6"/>
  <c r="P4623" i="6" s="1"/>
  <c r="J4624" i="6"/>
  <c r="P4624" i="6" s="1"/>
  <c r="J4625" i="6"/>
  <c r="P4625" i="6" s="1"/>
  <c r="J4626" i="6"/>
  <c r="P4626" i="6" s="1"/>
  <c r="J4627" i="6"/>
  <c r="P4627" i="6" s="1"/>
  <c r="J4628" i="6"/>
  <c r="P4628" i="6" s="1"/>
  <c r="J4629" i="6"/>
  <c r="P4629" i="6" s="1"/>
  <c r="J4630" i="6"/>
  <c r="P4630" i="6" s="1"/>
  <c r="J4631" i="6"/>
  <c r="P4631" i="6" s="1"/>
  <c r="J4632" i="6"/>
  <c r="P4632" i="6" s="1"/>
  <c r="J4633" i="6"/>
  <c r="P4633" i="6" s="1"/>
  <c r="J4634" i="6"/>
  <c r="P4634" i="6" s="1"/>
  <c r="J4635" i="6"/>
  <c r="P4635" i="6" s="1"/>
  <c r="J4636" i="6"/>
  <c r="P4636" i="6" s="1"/>
  <c r="J4637" i="6"/>
  <c r="P4637" i="6" s="1"/>
  <c r="J4638" i="6"/>
  <c r="P4638" i="6" s="1"/>
  <c r="J4639" i="6"/>
  <c r="P4639" i="6" s="1"/>
  <c r="J4640" i="6"/>
  <c r="P4640" i="6" s="1"/>
  <c r="J4641" i="6"/>
  <c r="P4641" i="6" s="1"/>
  <c r="J4642" i="6"/>
  <c r="P4642" i="6" s="1"/>
  <c r="J4643" i="6"/>
  <c r="P4643" i="6" s="1"/>
  <c r="J4644" i="6"/>
  <c r="P4644" i="6" s="1"/>
  <c r="J4645" i="6"/>
  <c r="P4645" i="6" s="1"/>
  <c r="J4646" i="6"/>
  <c r="P4646" i="6" s="1"/>
  <c r="J4647" i="6"/>
  <c r="P4647" i="6" s="1"/>
  <c r="J4648" i="6"/>
  <c r="P4648" i="6" s="1"/>
  <c r="J4649" i="6"/>
  <c r="P4649" i="6" s="1"/>
  <c r="J4650" i="6"/>
  <c r="P4650" i="6" s="1"/>
  <c r="J4651" i="6"/>
  <c r="P4651" i="6" s="1"/>
  <c r="J4652" i="6"/>
  <c r="P4652" i="6" s="1"/>
  <c r="J4653" i="6"/>
  <c r="P4653" i="6" s="1"/>
  <c r="J4654" i="6"/>
  <c r="P4654" i="6" s="1"/>
  <c r="J4655" i="6"/>
  <c r="P4655" i="6" s="1"/>
  <c r="J4656" i="6"/>
  <c r="P4656" i="6" s="1"/>
  <c r="J4657" i="6"/>
  <c r="P4657" i="6" s="1"/>
  <c r="J4658" i="6"/>
  <c r="P4658" i="6" s="1"/>
  <c r="J4659" i="6"/>
  <c r="P4659" i="6" s="1"/>
  <c r="J4660" i="6"/>
  <c r="P4660" i="6" s="1"/>
  <c r="J4661" i="6"/>
  <c r="P4661" i="6" s="1"/>
  <c r="J4662" i="6"/>
  <c r="P4662" i="6" s="1"/>
  <c r="J4663" i="6"/>
  <c r="P4663" i="6" s="1"/>
  <c r="J4664" i="6"/>
  <c r="P4664" i="6" s="1"/>
  <c r="J4665" i="6"/>
  <c r="P4665" i="6" s="1"/>
  <c r="J4666" i="6"/>
  <c r="P4666" i="6" s="1"/>
  <c r="J4667" i="6"/>
  <c r="P4667" i="6" s="1"/>
  <c r="J4668" i="6"/>
  <c r="P4668" i="6" s="1"/>
  <c r="J4669" i="6"/>
  <c r="P4669" i="6" s="1"/>
  <c r="J4670" i="6"/>
  <c r="P4670" i="6" s="1"/>
  <c r="J4671" i="6"/>
  <c r="P4671" i="6" s="1"/>
  <c r="J4672" i="6"/>
  <c r="P4672" i="6" s="1"/>
  <c r="J4673" i="6"/>
  <c r="P4673" i="6" s="1"/>
  <c r="J4674" i="6"/>
  <c r="P4674" i="6" s="1"/>
  <c r="J4675" i="6"/>
  <c r="P4675" i="6" s="1"/>
  <c r="J4676" i="6"/>
  <c r="P4676" i="6" s="1"/>
  <c r="J4677" i="6"/>
  <c r="P4677" i="6" s="1"/>
  <c r="J4678" i="6"/>
  <c r="P4678" i="6" s="1"/>
  <c r="J4679" i="6"/>
  <c r="P4679" i="6" s="1"/>
  <c r="J4680" i="6"/>
  <c r="P4680" i="6" s="1"/>
  <c r="J4681" i="6"/>
  <c r="P4681" i="6" s="1"/>
  <c r="J4682" i="6"/>
  <c r="P4682" i="6" s="1"/>
  <c r="J4683" i="6"/>
  <c r="P4683" i="6" s="1"/>
  <c r="J4684" i="6"/>
  <c r="P4684" i="6" s="1"/>
  <c r="J4685" i="6"/>
  <c r="P4685" i="6" s="1"/>
  <c r="J4686" i="6"/>
  <c r="P4686" i="6" s="1"/>
  <c r="J4687" i="6"/>
  <c r="P4687" i="6" s="1"/>
  <c r="J4688" i="6"/>
  <c r="P4688" i="6" s="1"/>
  <c r="J4689" i="6"/>
  <c r="P4689" i="6" s="1"/>
  <c r="J4690" i="6"/>
  <c r="P4690" i="6" s="1"/>
  <c r="J4691" i="6"/>
  <c r="P4691" i="6" s="1"/>
  <c r="J4692" i="6"/>
  <c r="P4692" i="6" s="1"/>
  <c r="J4693" i="6"/>
  <c r="P4693" i="6" s="1"/>
  <c r="J4694" i="6"/>
  <c r="P4694" i="6" s="1"/>
  <c r="J4695" i="6"/>
  <c r="P4695" i="6" s="1"/>
  <c r="J4696" i="6"/>
  <c r="P4696" i="6" s="1"/>
  <c r="J4697" i="6"/>
  <c r="P4697" i="6" s="1"/>
  <c r="J4698" i="6"/>
  <c r="P4698" i="6" s="1"/>
  <c r="J4699" i="6"/>
  <c r="P4699" i="6" s="1"/>
  <c r="J4700" i="6"/>
  <c r="P4700" i="6" s="1"/>
  <c r="J4701" i="6"/>
  <c r="P4701" i="6" s="1"/>
  <c r="J4702" i="6"/>
  <c r="P4702" i="6" s="1"/>
  <c r="J4703" i="6"/>
  <c r="P4703" i="6" s="1"/>
  <c r="J4704" i="6"/>
  <c r="P4704" i="6" s="1"/>
  <c r="J4705" i="6"/>
  <c r="P4705" i="6" s="1"/>
  <c r="J4706" i="6"/>
  <c r="P4706" i="6" s="1"/>
  <c r="J4707" i="6"/>
  <c r="P4707" i="6" s="1"/>
  <c r="J4708" i="6"/>
  <c r="P4708" i="6" s="1"/>
  <c r="J4709" i="6"/>
  <c r="P4709" i="6" s="1"/>
  <c r="J4710" i="6"/>
  <c r="P4710" i="6" s="1"/>
  <c r="J4711" i="6"/>
  <c r="P4711" i="6" s="1"/>
  <c r="J4712" i="6"/>
  <c r="P4712" i="6" s="1"/>
  <c r="J4713" i="6"/>
  <c r="P4713" i="6" s="1"/>
  <c r="J4714" i="6"/>
  <c r="P4714" i="6" s="1"/>
  <c r="J4715" i="6"/>
  <c r="P4715" i="6" s="1"/>
  <c r="J4716" i="6"/>
  <c r="P4716" i="6" s="1"/>
  <c r="J4717" i="6"/>
  <c r="P4717" i="6" s="1"/>
  <c r="J4718" i="6"/>
  <c r="P4718" i="6" s="1"/>
  <c r="J4719" i="6"/>
  <c r="P4719" i="6" s="1"/>
  <c r="J4720" i="6"/>
  <c r="P4720" i="6" s="1"/>
  <c r="J4721" i="6"/>
  <c r="P4721" i="6" s="1"/>
  <c r="J4722" i="6"/>
  <c r="P4722" i="6" s="1"/>
  <c r="J4723" i="6"/>
  <c r="P4723" i="6" s="1"/>
  <c r="J4724" i="6"/>
  <c r="P4724" i="6" s="1"/>
  <c r="J4725" i="6"/>
  <c r="P4725" i="6" s="1"/>
  <c r="J4726" i="6"/>
  <c r="P4726" i="6" s="1"/>
  <c r="J4727" i="6"/>
  <c r="P4727" i="6" s="1"/>
  <c r="J4728" i="6"/>
  <c r="P4728" i="6" s="1"/>
  <c r="J4729" i="6"/>
  <c r="P4729" i="6" s="1"/>
  <c r="J4730" i="6"/>
  <c r="P4730" i="6" s="1"/>
  <c r="J4731" i="6"/>
  <c r="P4731" i="6" s="1"/>
  <c r="J4732" i="6"/>
  <c r="P4732" i="6" s="1"/>
  <c r="J4733" i="6"/>
  <c r="P4733" i="6" s="1"/>
  <c r="J4734" i="6"/>
  <c r="P4734" i="6" s="1"/>
  <c r="J4735" i="6"/>
  <c r="P4735" i="6" s="1"/>
  <c r="J4736" i="6"/>
  <c r="P4736" i="6" s="1"/>
  <c r="J4737" i="6"/>
  <c r="P4737" i="6" s="1"/>
  <c r="J4738" i="6"/>
  <c r="P4738" i="6" s="1"/>
  <c r="J4739" i="6"/>
  <c r="P4739" i="6" s="1"/>
  <c r="J4740" i="6"/>
  <c r="P4740" i="6" s="1"/>
  <c r="J4741" i="6"/>
  <c r="P4741" i="6" s="1"/>
  <c r="J4742" i="6"/>
  <c r="P4742" i="6" s="1"/>
  <c r="J4743" i="6"/>
  <c r="P4743" i="6" s="1"/>
  <c r="J4744" i="6"/>
  <c r="P4744" i="6" s="1"/>
  <c r="J4745" i="6"/>
  <c r="P4745" i="6" s="1"/>
  <c r="J4746" i="6"/>
  <c r="P4746" i="6" s="1"/>
  <c r="J4747" i="6"/>
  <c r="P4747" i="6" s="1"/>
  <c r="J4748" i="6"/>
  <c r="P4748" i="6" s="1"/>
  <c r="J4749" i="6"/>
  <c r="P4749" i="6" s="1"/>
  <c r="J4750" i="6"/>
  <c r="P4750" i="6" s="1"/>
  <c r="J4751" i="6"/>
  <c r="P4751" i="6" s="1"/>
  <c r="J4752" i="6"/>
  <c r="P4752" i="6" s="1"/>
  <c r="J4753" i="6"/>
  <c r="P4753" i="6" s="1"/>
  <c r="J4754" i="6"/>
  <c r="P4754" i="6" s="1"/>
  <c r="J4755" i="6"/>
  <c r="P4755" i="6" s="1"/>
  <c r="J4756" i="6"/>
  <c r="P4756" i="6" s="1"/>
  <c r="J4757" i="6"/>
  <c r="P4757" i="6" s="1"/>
  <c r="J4758" i="6"/>
  <c r="P4758" i="6" s="1"/>
  <c r="J4759" i="6"/>
  <c r="P4759" i="6" s="1"/>
  <c r="J4760" i="6"/>
  <c r="P4760" i="6" s="1"/>
  <c r="J4761" i="6"/>
  <c r="P4761" i="6" s="1"/>
  <c r="J4762" i="6"/>
  <c r="P4762" i="6" s="1"/>
  <c r="J4763" i="6"/>
  <c r="P4763" i="6" s="1"/>
  <c r="J4764" i="6"/>
  <c r="P4764" i="6" s="1"/>
  <c r="J4765" i="6"/>
  <c r="P4765" i="6" s="1"/>
  <c r="J4766" i="6"/>
  <c r="P4766" i="6" s="1"/>
  <c r="J4767" i="6"/>
  <c r="P4767" i="6" s="1"/>
  <c r="J4768" i="6"/>
  <c r="P4768" i="6" s="1"/>
  <c r="J4769" i="6"/>
  <c r="P4769" i="6" s="1"/>
  <c r="J4770" i="6"/>
  <c r="P4770" i="6" s="1"/>
  <c r="J4771" i="6"/>
  <c r="P4771" i="6" s="1"/>
  <c r="J4772" i="6"/>
  <c r="P4772" i="6" s="1"/>
  <c r="J4773" i="6"/>
  <c r="P4773" i="6" s="1"/>
  <c r="J4774" i="6"/>
  <c r="P4774" i="6" s="1"/>
  <c r="J4775" i="6"/>
  <c r="P4775" i="6" s="1"/>
  <c r="J4776" i="6"/>
  <c r="P4776" i="6" s="1"/>
  <c r="J4777" i="6"/>
  <c r="P4777" i="6" s="1"/>
  <c r="J4778" i="6"/>
  <c r="P4778" i="6" s="1"/>
  <c r="J4779" i="6"/>
  <c r="P4779" i="6" s="1"/>
  <c r="J4780" i="6"/>
  <c r="P4780" i="6" s="1"/>
  <c r="J4781" i="6"/>
  <c r="P4781" i="6" s="1"/>
  <c r="J4782" i="6"/>
  <c r="P4782" i="6" s="1"/>
  <c r="J4783" i="6"/>
  <c r="P4783" i="6" s="1"/>
  <c r="J4784" i="6"/>
  <c r="P4784" i="6" s="1"/>
  <c r="J4785" i="6"/>
  <c r="P4785" i="6" s="1"/>
  <c r="J4786" i="6"/>
  <c r="P4786" i="6" s="1"/>
  <c r="J4787" i="6"/>
  <c r="P4787" i="6" s="1"/>
  <c r="J4788" i="6"/>
  <c r="P4788" i="6" s="1"/>
  <c r="J4789" i="6"/>
  <c r="P4789" i="6" s="1"/>
  <c r="J4790" i="6"/>
  <c r="P4790" i="6" s="1"/>
  <c r="J4791" i="6"/>
  <c r="P4791" i="6" s="1"/>
  <c r="J4792" i="6"/>
  <c r="P4792" i="6" s="1"/>
  <c r="J4793" i="6"/>
  <c r="P4793" i="6" s="1"/>
  <c r="J4794" i="6"/>
  <c r="P4794" i="6" s="1"/>
  <c r="J4795" i="6"/>
  <c r="P4795" i="6" s="1"/>
  <c r="J4796" i="6"/>
  <c r="P4796" i="6" s="1"/>
  <c r="J4797" i="6"/>
  <c r="P4797" i="6" s="1"/>
  <c r="J4798" i="6"/>
  <c r="P4798" i="6" s="1"/>
  <c r="J4799" i="6"/>
  <c r="P4799" i="6" s="1"/>
  <c r="J4800" i="6"/>
  <c r="P4800" i="6" s="1"/>
  <c r="J4801" i="6"/>
  <c r="P4801" i="6" s="1"/>
  <c r="J4802" i="6"/>
  <c r="P4802" i="6" s="1"/>
  <c r="J4803" i="6"/>
  <c r="P4803" i="6" s="1"/>
  <c r="J4804" i="6"/>
  <c r="P4804" i="6" s="1"/>
  <c r="J4805" i="6"/>
  <c r="P4805" i="6" s="1"/>
  <c r="J4806" i="6"/>
  <c r="P4806" i="6" s="1"/>
  <c r="J4807" i="6"/>
  <c r="P4807" i="6" s="1"/>
  <c r="J4808" i="6"/>
  <c r="P4808" i="6" s="1"/>
  <c r="J4809" i="6"/>
  <c r="P4809" i="6" s="1"/>
  <c r="J4810" i="6"/>
  <c r="P4810" i="6" s="1"/>
  <c r="J4811" i="6"/>
  <c r="P4811" i="6" s="1"/>
  <c r="J4812" i="6"/>
  <c r="P4812" i="6" s="1"/>
  <c r="J4813" i="6"/>
  <c r="P4813" i="6" s="1"/>
  <c r="J4814" i="6"/>
  <c r="P4814" i="6" s="1"/>
  <c r="J4815" i="6"/>
  <c r="P4815" i="6" s="1"/>
  <c r="J4816" i="6"/>
  <c r="P4816" i="6" s="1"/>
  <c r="J4817" i="6"/>
  <c r="P4817" i="6" s="1"/>
  <c r="J4818" i="6"/>
  <c r="P4818" i="6" s="1"/>
  <c r="J4819" i="6"/>
  <c r="P4819" i="6" s="1"/>
  <c r="J4820" i="6"/>
  <c r="P4820" i="6" s="1"/>
  <c r="J4821" i="6"/>
  <c r="P4821" i="6" s="1"/>
  <c r="J4822" i="6"/>
  <c r="P4822" i="6" s="1"/>
  <c r="J4823" i="6"/>
  <c r="P4823" i="6" s="1"/>
  <c r="J4824" i="6"/>
  <c r="P4824" i="6" s="1"/>
  <c r="J4825" i="6"/>
  <c r="P4825" i="6" s="1"/>
  <c r="J4826" i="6"/>
  <c r="P4826" i="6" s="1"/>
  <c r="J4827" i="6"/>
  <c r="P4827" i="6" s="1"/>
  <c r="J4828" i="6"/>
  <c r="P4828" i="6" s="1"/>
  <c r="J4829" i="6"/>
  <c r="P4829" i="6" s="1"/>
  <c r="J4830" i="6"/>
  <c r="P4830" i="6" s="1"/>
  <c r="J4831" i="6"/>
  <c r="P4831" i="6" s="1"/>
  <c r="J4832" i="6"/>
  <c r="P4832" i="6" s="1"/>
  <c r="J4833" i="6"/>
  <c r="P4833" i="6" s="1"/>
  <c r="J4834" i="6"/>
  <c r="P4834" i="6" s="1"/>
  <c r="J4835" i="6"/>
  <c r="P4835" i="6" s="1"/>
  <c r="J4836" i="6"/>
  <c r="P4836" i="6" s="1"/>
  <c r="J4837" i="6"/>
  <c r="P4837" i="6" s="1"/>
  <c r="J4838" i="6"/>
  <c r="P4838" i="6" s="1"/>
  <c r="J4839" i="6"/>
  <c r="P4839" i="6" s="1"/>
  <c r="J4840" i="6"/>
  <c r="P4840" i="6" s="1"/>
  <c r="J4841" i="6"/>
  <c r="P4841" i="6" s="1"/>
  <c r="J4842" i="6"/>
  <c r="P4842" i="6" s="1"/>
  <c r="J4843" i="6"/>
  <c r="P4843" i="6" s="1"/>
  <c r="J4844" i="6"/>
  <c r="P4844" i="6" s="1"/>
  <c r="J4845" i="6"/>
  <c r="P4845" i="6" s="1"/>
  <c r="J4846" i="6"/>
  <c r="P4846" i="6" s="1"/>
  <c r="J4847" i="6"/>
  <c r="P4847" i="6" s="1"/>
  <c r="J4848" i="6"/>
  <c r="P4848" i="6" s="1"/>
  <c r="J4849" i="6"/>
  <c r="P4849" i="6" s="1"/>
  <c r="J4850" i="6"/>
  <c r="P4850" i="6" s="1"/>
  <c r="J4851" i="6"/>
  <c r="P4851" i="6" s="1"/>
  <c r="J4852" i="6"/>
  <c r="P4852" i="6" s="1"/>
  <c r="J4853" i="6"/>
  <c r="P4853" i="6" s="1"/>
  <c r="J4854" i="6"/>
  <c r="P4854" i="6" s="1"/>
  <c r="J4855" i="6"/>
  <c r="P4855" i="6" s="1"/>
  <c r="J4856" i="6"/>
  <c r="P4856" i="6" s="1"/>
  <c r="J4857" i="6"/>
  <c r="P4857" i="6" s="1"/>
  <c r="J4858" i="6"/>
  <c r="P4858" i="6" s="1"/>
  <c r="J4859" i="6"/>
  <c r="P4859" i="6" s="1"/>
  <c r="J4860" i="6"/>
  <c r="P4860" i="6" s="1"/>
  <c r="J4861" i="6"/>
  <c r="P4861" i="6" s="1"/>
  <c r="J4862" i="6"/>
  <c r="P4862" i="6" s="1"/>
  <c r="J4863" i="6"/>
  <c r="P4863" i="6" s="1"/>
  <c r="J4864" i="6"/>
  <c r="P4864" i="6" s="1"/>
  <c r="J4865" i="6"/>
  <c r="P4865" i="6" s="1"/>
  <c r="J4866" i="6"/>
  <c r="P4866" i="6" s="1"/>
  <c r="J4867" i="6"/>
  <c r="P4867" i="6" s="1"/>
  <c r="J4868" i="6"/>
  <c r="P4868" i="6" s="1"/>
  <c r="J4869" i="6"/>
  <c r="P4869" i="6" s="1"/>
  <c r="J4870" i="6"/>
  <c r="P4870" i="6" s="1"/>
  <c r="J4871" i="6"/>
  <c r="P4871" i="6" s="1"/>
  <c r="J4872" i="6"/>
  <c r="P4872" i="6" s="1"/>
  <c r="J4873" i="6"/>
  <c r="P4873" i="6" s="1"/>
  <c r="J4874" i="6"/>
  <c r="P4874" i="6" s="1"/>
  <c r="J4875" i="6"/>
  <c r="P4875" i="6" s="1"/>
  <c r="J4876" i="6"/>
  <c r="P4876" i="6" s="1"/>
  <c r="J4877" i="6"/>
  <c r="P4877" i="6" s="1"/>
  <c r="J4878" i="6"/>
  <c r="P4878" i="6" s="1"/>
  <c r="J4879" i="6"/>
  <c r="P4879" i="6" s="1"/>
  <c r="J4880" i="6"/>
  <c r="P4880" i="6" s="1"/>
  <c r="J4881" i="6"/>
  <c r="P4881" i="6" s="1"/>
  <c r="J4882" i="6"/>
  <c r="P4882" i="6" s="1"/>
  <c r="J4883" i="6"/>
  <c r="P4883" i="6" s="1"/>
  <c r="J4884" i="6"/>
  <c r="P4884" i="6" s="1"/>
  <c r="J4885" i="6"/>
  <c r="P4885" i="6" s="1"/>
  <c r="J4886" i="6"/>
  <c r="P4886" i="6" s="1"/>
  <c r="J4887" i="6"/>
  <c r="P4887" i="6" s="1"/>
  <c r="J4888" i="6"/>
  <c r="P4888" i="6" s="1"/>
  <c r="J4889" i="6"/>
  <c r="P4889" i="6" s="1"/>
  <c r="J4890" i="6"/>
  <c r="P4890" i="6" s="1"/>
  <c r="J4891" i="6"/>
  <c r="P4891" i="6" s="1"/>
  <c r="J4892" i="6"/>
  <c r="P4892" i="6" s="1"/>
  <c r="J4893" i="6"/>
  <c r="P4893" i="6" s="1"/>
  <c r="J4894" i="6"/>
  <c r="P4894" i="6" s="1"/>
  <c r="J4895" i="6"/>
  <c r="P4895" i="6" s="1"/>
  <c r="J4896" i="6"/>
  <c r="P4896" i="6" s="1"/>
  <c r="J4897" i="6"/>
  <c r="P4897" i="6" s="1"/>
  <c r="J4898" i="6"/>
  <c r="P4898" i="6" s="1"/>
  <c r="J4899" i="6"/>
  <c r="P4899" i="6" s="1"/>
  <c r="J4900" i="6"/>
  <c r="P4900" i="6" s="1"/>
  <c r="J4901" i="6"/>
  <c r="P4901" i="6" s="1"/>
  <c r="J4902" i="6"/>
  <c r="P4902" i="6" s="1"/>
  <c r="J4903" i="6"/>
  <c r="P4903" i="6" s="1"/>
  <c r="J4904" i="6"/>
  <c r="P4904" i="6" s="1"/>
  <c r="J4905" i="6"/>
  <c r="P4905" i="6" s="1"/>
  <c r="J4906" i="6"/>
  <c r="P4906" i="6" s="1"/>
  <c r="J4907" i="6"/>
  <c r="P4907" i="6" s="1"/>
  <c r="J4908" i="6"/>
  <c r="P4908" i="6" s="1"/>
  <c r="J4909" i="6"/>
  <c r="P4909" i="6" s="1"/>
  <c r="J4910" i="6"/>
  <c r="P4910" i="6" s="1"/>
  <c r="J4911" i="6"/>
  <c r="P4911" i="6" s="1"/>
  <c r="J4912" i="6"/>
  <c r="P4912" i="6" s="1"/>
  <c r="J4913" i="6"/>
  <c r="P4913" i="6" s="1"/>
  <c r="J4914" i="6"/>
  <c r="P4914" i="6" s="1"/>
  <c r="J4915" i="6"/>
  <c r="P4915" i="6" s="1"/>
  <c r="J4916" i="6"/>
  <c r="P4916" i="6" s="1"/>
  <c r="J4917" i="6"/>
  <c r="P4917" i="6" s="1"/>
  <c r="J4918" i="6"/>
  <c r="P4918" i="6" s="1"/>
  <c r="J4919" i="6"/>
  <c r="P4919" i="6" s="1"/>
  <c r="J4920" i="6"/>
  <c r="P4920" i="6" s="1"/>
  <c r="J4921" i="6"/>
  <c r="P4921" i="6" s="1"/>
  <c r="J4922" i="6"/>
  <c r="P4922" i="6" s="1"/>
  <c r="J4923" i="6"/>
  <c r="P4923" i="6" s="1"/>
  <c r="J4924" i="6"/>
  <c r="P4924" i="6" s="1"/>
  <c r="J4925" i="6"/>
  <c r="P4925" i="6" s="1"/>
  <c r="J4926" i="6"/>
  <c r="P4926" i="6" s="1"/>
  <c r="J4927" i="6"/>
  <c r="P4927" i="6" s="1"/>
  <c r="J4928" i="6"/>
  <c r="P4928" i="6" s="1"/>
  <c r="J4929" i="6"/>
  <c r="P4929" i="6" s="1"/>
  <c r="J4930" i="6"/>
  <c r="P4930" i="6" s="1"/>
  <c r="J4931" i="6"/>
  <c r="P4931" i="6" s="1"/>
  <c r="J4932" i="6"/>
  <c r="P4932" i="6" s="1"/>
  <c r="J4933" i="6"/>
  <c r="P4933" i="6" s="1"/>
  <c r="J4934" i="6"/>
  <c r="P4934" i="6" s="1"/>
  <c r="J4935" i="6"/>
  <c r="P4935" i="6" s="1"/>
  <c r="J4936" i="6"/>
  <c r="P4936" i="6" s="1"/>
  <c r="J4937" i="6"/>
  <c r="P4937" i="6" s="1"/>
  <c r="J4938" i="6"/>
  <c r="P4938" i="6" s="1"/>
  <c r="J4939" i="6"/>
  <c r="P4939" i="6" s="1"/>
  <c r="J4940" i="6"/>
  <c r="P4940" i="6" s="1"/>
  <c r="J4941" i="6"/>
  <c r="P4941" i="6" s="1"/>
  <c r="J4942" i="6"/>
  <c r="P4942" i="6" s="1"/>
  <c r="J4943" i="6"/>
  <c r="P4943" i="6" s="1"/>
  <c r="J4944" i="6"/>
  <c r="P4944" i="6" s="1"/>
  <c r="J4945" i="6"/>
  <c r="P4945" i="6" s="1"/>
  <c r="J4946" i="6"/>
  <c r="P4946" i="6" s="1"/>
  <c r="J4947" i="6"/>
  <c r="P4947" i="6" s="1"/>
  <c r="J4948" i="6"/>
  <c r="P4948" i="6" s="1"/>
  <c r="J4949" i="6"/>
  <c r="P4949" i="6" s="1"/>
  <c r="J4950" i="6"/>
  <c r="P4950" i="6" s="1"/>
  <c r="J4951" i="6"/>
  <c r="P4951" i="6" s="1"/>
  <c r="J4952" i="6"/>
  <c r="P4952" i="6" s="1"/>
  <c r="J4953" i="6"/>
  <c r="P4953" i="6" s="1"/>
  <c r="J4954" i="6"/>
  <c r="P4954" i="6" s="1"/>
  <c r="J4955" i="6"/>
  <c r="P4955" i="6" s="1"/>
  <c r="J4956" i="6"/>
  <c r="P4956" i="6" s="1"/>
  <c r="J4957" i="6"/>
  <c r="P4957" i="6" s="1"/>
  <c r="J4958" i="6"/>
  <c r="P4958" i="6" s="1"/>
  <c r="J4959" i="6"/>
  <c r="P4959" i="6" s="1"/>
  <c r="J4960" i="6"/>
  <c r="P4960" i="6" s="1"/>
  <c r="J4961" i="6"/>
  <c r="P4961" i="6" s="1"/>
  <c r="J4962" i="6"/>
  <c r="P4962" i="6" s="1"/>
  <c r="J4963" i="6"/>
  <c r="P4963" i="6" s="1"/>
  <c r="J4964" i="6"/>
  <c r="P4964" i="6" s="1"/>
  <c r="J4965" i="6"/>
  <c r="P4965" i="6" s="1"/>
  <c r="J4966" i="6"/>
  <c r="P4966" i="6" s="1"/>
  <c r="J4967" i="6"/>
  <c r="P4967" i="6" s="1"/>
  <c r="J4968" i="6"/>
  <c r="P4968" i="6" s="1"/>
  <c r="J4969" i="6"/>
  <c r="P4969" i="6" s="1"/>
  <c r="J4970" i="6"/>
  <c r="P4970" i="6" s="1"/>
  <c r="J4971" i="6"/>
  <c r="P4971" i="6" s="1"/>
  <c r="J4972" i="6"/>
  <c r="P4972" i="6" s="1"/>
  <c r="J4973" i="6"/>
  <c r="P4973" i="6" s="1"/>
  <c r="J4974" i="6"/>
  <c r="P4974" i="6" s="1"/>
  <c r="J4975" i="6"/>
  <c r="P4975" i="6" s="1"/>
  <c r="J4976" i="6"/>
  <c r="P4976" i="6" s="1"/>
  <c r="J4977" i="6"/>
  <c r="P4977" i="6" s="1"/>
  <c r="J4978" i="6"/>
  <c r="P4978" i="6" s="1"/>
  <c r="J4979" i="6"/>
  <c r="P4979" i="6" s="1"/>
  <c r="J4980" i="6"/>
  <c r="P4980" i="6" s="1"/>
  <c r="J4981" i="6"/>
  <c r="P4981" i="6" s="1"/>
  <c r="J4982" i="6"/>
  <c r="P4982" i="6" s="1"/>
  <c r="J4983" i="6"/>
  <c r="P4983" i="6" s="1"/>
  <c r="J4984" i="6"/>
  <c r="P4984" i="6" s="1"/>
  <c r="J4985" i="6"/>
  <c r="P4985" i="6" s="1"/>
  <c r="J4986" i="6"/>
  <c r="P4986" i="6" s="1"/>
  <c r="J4987" i="6"/>
  <c r="P4987" i="6" s="1"/>
  <c r="J4988" i="6"/>
  <c r="P4988" i="6" s="1"/>
  <c r="J4989" i="6"/>
  <c r="P4989" i="6" s="1"/>
  <c r="J4990" i="6"/>
  <c r="P4990" i="6" s="1"/>
  <c r="J4991" i="6"/>
  <c r="P4991" i="6" s="1"/>
  <c r="J4992" i="6"/>
  <c r="P4992" i="6" s="1"/>
  <c r="J4993" i="6"/>
  <c r="P4993" i="6" s="1"/>
  <c r="J4994" i="6"/>
  <c r="P4994" i="6" s="1"/>
  <c r="J4995" i="6"/>
  <c r="P4995" i="6" s="1"/>
  <c r="J4996" i="6"/>
  <c r="P4996" i="6" s="1"/>
  <c r="J4997" i="6"/>
  <c r="P4997" i="6" s="1"/>
  <c r="J4998" i="6"/>
  <c r="P4998" i="6" s="1"/>
  <c r="J4999" i="6"/>
  <c r="P4999" i="6" s="1"/>
  <c r="J5000" i="6"/>
  <c r="P5000" i="6" s="1"/>
  <c r="J5001" i="6"/>
  <c r="P5001" i="6" s="1"/>
  <c r="J5002" i="6"/>
  <c r="P5002" i="6" s="1"/>
  <c r="J5003" i="6"/>
  <c r="P5003" i="6" s="1"/>
  <c r="J5004" i="6"/>
  <c r="P5004" i="6" s="1"/>
  <c r="J5005" i="6"/>
  <c r="P5005" i="6" s="1"/>
  <c r="J5006" i="6"/>
  <c r="P5006" i="6" s="1"/>
  <c r="J5007" i="6"/>
  <c r="P5007" i="6" s="1"/>
  <c r="J5008" i="6"/>
  <c r="P5008" i="6" s="1"/>
  <c r="J5009" i="6"/>
  <c r="P5009" i="6" s="1"/>
  <c r="J5010" i="6"/>
  <c r="P5010" i="6" s="1"/>
  <c r="J5011" i="6"/>
  <c r="P5011" i="6" s="1"/>
  <c r="J5012" i="6"/>
  <c r="P5012" i="6" s="1"/>
  <c r="J5013" i="6"/>
  <c r="P5013" i="6" s="1"/>
  <c r="J5014" i="6"/>
  <c r="P5014" i="6" s="1"/>
  <c r="J5015" i="6"/>
  <c r="P5015" i="6" s="1"/>
  <c r="J5016" i="6"/>
  <c r="P5016" i="6" s="1"/>
  <c r="J5017" i="6"/>
  <c r="P5017" i="6" s="1"/>
  <c r="J5018" i="6"/>
  <c r="P5018" i="6" s="1"/>
  <c r="J5019" i="6"/>
  <c r="P5019" i="6" s="1"/>
  <c r="J5020" i="6"/>
  <c r="P5020" i="6" s="1"/>
  <c r="J5021" i="6"/>
  <c r="P5021" i="6" s="1"/>
  <c r="J5022" i="6"/>
  <c r="P5022" i="6" s="1"/>
  <c r="J5023" i="6"/>
  <c r="P5023" i="6" s="1"/>
  <c r="J5024" i="6"/>
  <c r="P5024" i="6" s="1"/>
  <c r="J5025" i="6"/>
  <c r="P5025" i="6" s="1"/>
  <c r="J5026" i="6"/>
  <c r="P5026" i="6" s="1"/>
  <c r="J5027" i="6"/>
  <c r="P5027" i="6" s="1"/>
  <c r="J5028" i="6"/>
  <c r="P5028" i="6" s="1"/>
  <c r="J5029" i="6"/>
  <c r="P5029" i="6" s="1"/>
  <c r="J5030" i="6"/>
  <c r="P5030" i="6" s="1"/>
  <c r="J5031" i="6"/>
  <c r="P5031" i="6" s="1"/>
  <c r="J5032" i="6"/>
  <c r="P5032" i="6" s="1"/>
  <c r="J5033" i="6"/>
  <c r="P5033" i="6" s="1"/>
  <c r="J5034" i="6"/>
  <c r="P5034" i="6" s="1"/>
  <c r="J5035" i="6"/>
  <c r="P5035" i="6" s="1"/>
  <c r="J5036" i="6"/>
  <c r="P5036" i="6" s="1"/>
  <c r="J5037" i="6"/>
  <c r="P5037" i="6" s="1"/>
  <c r="J5038" i="6"/>
  <c r="P5038" i="6" s="1"/>
  <c r="J5039" i="6"/>
  <c r="P5039" i="6" s="1"/>
  <c r="J5040" i="6"/>
  <c r="P5040" i="6" s="1"/>
  <c r="J5041" i="6"/>
  <c r="P5041" i="6" s="1"/>
  <c r="J5042" i="6"/>
  <c r="P5042" i="6" s="1"/>
  <c r="J5043" i="6"/>
  <c r="P5043" i="6" s="1"/>
  <c r="J5044" i="6"/>
  <c r="P5044" i="6" s="1"/>
  <c r="J5045" i="6"/>
  <c r="P5045" i="6" s="1"/>
  <c r="J5046" i="6"/>
  <c r="P5046" i="6" s="1"/>
  <c r="J5047" i="6"/>
  <c r="P5047" i="6" s="1"/>
  <c r="J5048" i="6"/>
  <c r="P5048" i="6" s="1"/>
  <c r="J5049" i="6"/>
  <c r="P5049" i="6" s="1"/>
  <c r="J5050" i="6"/>
  <c r="P5050" i="6" s="1"/>
  <c r="J5051" i="6"/>
  <c r="P5051" i="6" s="1"/>
  <c r="J5052" i="6"/>
  <c r="P5052" i="6" s="1"/>
  <c r="J5053" i="6"/>
  <c r="P5053" i="6" s="1"/>
  <c r="J5054" i="6"/>
  <c r="P5054" i="6" s="1"/>
  <c r="J5055" i="6"/>
  <c r="P5055" i="6" s="1"/>
  <c r="J5056" i="6"/>
  <c r="P5056" i="6" s="1"/>
  <c r="J5057" i="6"/>
  <c r="P5057" i="6" s="1"/>
  <c r="J5058" i="6"/>
  <c r="P5058" i="6" s="1"/>
  <c r="J5059" i="6"/>
  <c r="P5059" i="6" s="1"/>
  <c r="J5060" i="6"/>
  <c r="P5060" i="6" s="1"/>
  <c r="J5061" i="6"/>
  <c r="P5061" i="6" s="1"/>
  <c r="J5062" i="6"/>
  <c r="P5062" i="6" s="1"/>
  <c r="J5063" i="6"/>
  <c r="P5063" i="6" s="1"/>
  <c r="J5064" i="6"/>
  <c r="P5064" i="6" s="1"/>
  <c r="J5065" i="6"/>
  <c r="P5065" i="6" s="1"/>
  <c r="J5066" i="6"/>
  <c r="P5066" i="6" s="1"/>
  <c r="J5067" i="6"/>
  <c r="P5067" i="6" s="1"/>
  <c r="J5068" i="6"/>
  <c r="P5068" i="6" s="1"/>
  <c r="J5069" i="6"/>
  <c r="P5069" i="6" s="1"/>
  <c r="J5070" i="6"/>
  <c r="P5070" i="6" s="1"/>
  <c r="J5071" i="6"/>
  <c r="P5071" i="6" s="1"/>
  <c r="J5072" i="6"/>
  <c r="P5072" i="6" s="1"/>
  <c r="J5073" i="6"/>
  <c r="P5073" i="6" s="1"/>
  <c r="J5074" i="6"/>
  <c r="P5074" i="6" s="1"/>
  <c r="J5075" i="6"/>
  <c r="P5075" i="6" s="1"/>
  <c r="J5076" i="6"/>
  <c r="P5076" i="6" s="1"/>
  <c r="J5077" i="6"/>
  <c r="P5077" i="6" s="1"/>
  <c r="J5078" i="6"/>
  <c r="P5078" i="6" s="1"/>
  <c r="J5079" i="6"/>
  <c r="P5079" i="6" s="1"/>
  <c r="J5080" i="6"/>
  <c r="P5080" i="6" s="1"/>
  <c r="J5081" i="6"/>
  <c r="P5081" i="6" s="1"/>
  <c r="J5082" i="6"/>
  <c r="P5082" i="6" s="1"/>
  <c r="J5083" i="6"/>
  <c r="P5083" i="6" s="1"/>
  <c r="J5084" i="6"/>
  <c r="P5084" i="6" s="1"/>
  <c r="J5085" i="6"/>
  <c r="P5085" i="6" s="1"/>
  <c r="J5086" i="6"/>
  <c r="P5086" i="6" s="1"/>
  <c r="J5087" i="6"/>
  <c r="P5087" i="6" s="1"/>
  <c r="J5088" i="6"/>
  <c r="P5088" i="6" s="1"/>
  <c r="J5089" i="6"/>
  <c r="P5089" i="6" s="1"/>
  <c r="J5090" i="6"/>
  <c r="P5090" i="6" s="1"/>
  <c r="J5091" i="6"/>
  <c r="P5091" i="6" s="1"/>
  <c r="J5092" i="6"/>
  <c r="P5092" i="6" s="1"/>
  <c r="J5093" i="6"/>
  <c r="P5093" i="6" s="1"/>
  <c r="J5094" i="6"/>
  <c r="P5094" i="6" s="1"/>
  <c r="J5095" i="6"/>
  <c r="P5095" i="6" s="1"/>
  <c r="J5096" i="6"/>
  <c r="P5096" i="6" s="1"/>
  <c r="J5097" i="6"/>
  <c r="P5097" i="6" s="1"/>
  <c r="J5098" i="6"/>
  <c r="P5098" i="6" s="1"/>
  <c r="J5099" i="6"/>
  <c r="P5099" i="6" s="1"/>
  <c r="J5100" i="6"/>
  <c r="P5100" i="6" s="1"/>
  <c r="J5101" i="6"/>
  <c r="P5101" i="6" s="1"/>
  <c r="J5102" i="6"/>
  <c r="P5102" i="6" s="1"/>
  <c r="J5103" i="6"/>
  <c r="P5103" i="6" s="1"/>
  <c r="J5104" i="6"/>
  <c r="P5104" i="6" s="1"/>
  <c r="J5105" i="6"/>
  <c r="P5105" i="6" s="1"/>
  <c r="J5106" i="6"/>
  <c r="P5106" i="6" s="1"/>
  <c r="J5107" i="6"/>
  <c r="P5107" i="6" s="1"/>
  <c r="J5108" i="6"/>
  <c r="P5108" i="6" s="1"/>
  <c r="J5109" i="6"/>
  <c r="P5109" i="6" s="1"/>
  <c r="J5110" i="6"/>
  <c r="P5110" i="6" s="1"/>
  <c r="J5111" i="6"/>
  <c r="P5111" i="6" s="1"/>
  <c r="J5112" i="6"/>
  <c r="P5112" i="6" s="1"/>
  <c r="J5113" i="6"/>
  <c r="P5113" i="6" s="1"/>
  <c r="J5114" i="6"/>
  <c r="P5114" i="6" s="1"/>
  <c r="J5115" i="6"/>
  <c r="P5115" i="6" s="1"/>
  <c r="J5116" i="6"/>
  <c r="P5116" i="6" s="1"/>
  <c r="J5117" i="6"/>
  <c r="P5117" i="6" s="1"/>
  <c r="J5118" i="6"/>
  <c r="P5118" i="6" s="1"/>
  <c r="J5119" i="6"/>
  <c r="P5119" i="6" s="1"/>
  <c r="J5120" i="6"/>
  <c r="P5120" i="6" s="1"/>
  <c r="J5121" i="6"/>
  <c r="P5121" i="6" s="1"/>
  <c r="J5122" i="6"/>
  <c r="P5122" i="6" s="1"/>
  <c r="J5123" i="6"/>
  <c r="P5123" i="6" s="1"/>
  <c r="J5124" i="6"/>
  <c r="P5124" i="6" s="1"/>
  <c r="J5125" i="6"/>
  <c r="P5125" i="6" s="1"/>
  <c r="J5126" i="6"/>
  <c r="P5126" i="6" s="1"/>
  <c r="J5127" i="6"/>
  <c r="P5127" i="6" s="1"/>
  <c r="J5128" i="6"/>
  <c r="P5128" i="6" s="1"/>
  <c r="J5129" i="6"/>
  <c r="P5129" i="6" s="1"/>
  <c r="J5130" i="6"/>
  <c r="P5130" i="6" s="1"/>
  <c r="J5131" i="6"/>
  <c r="P5131" i="6" s="1"/>
  <c r="J5132" i="6"/>
  <c r="P5132" i="6" s="1"/>
  <c r="J5133" i="6"/>
  <c r="P5133" i="6" s="1"/>
  <c r="J5134" i="6"/>
  <c r="P5134" i="6" s="1"/>
  <c r="J5135" i="6"/>
  <c r="P5135" i="6" s="1"/>
  <c r="J5136" i="6"/>
  <c r="P5136" i="6" s="1"/>
  <c r="J5137" i="6"/>
  <c r="P5137" i="6" s="1"/>
  <c r="J5138" i="6"/>
  <c r="P5138" i="6" s="1"/>
  <c r="J5139" i="6"/>
  <c r="P5139" i="6" s="1"/>
  <c r="J5140" i="6"/>
  <c r="P5140" i="6" s="1"/>
  <c r="J5141" i="6"/>
  <c r="P5141" i="6" s="1"/>
  <c r="J5142" i="6"/>
  <c r="P5142" i="6" s="1"/>
  <c r="J5143" i="6"/>
  <c r="P5143" i="6" s="1"/>
  <c r="J5144" i="6"/>
  <c r="P5144" i="6" s="1"/>
  <c r="J5145" i="6"/>
  <c r="P5145" i="6" s="1"/>
  <c r="J5146" i="6"/>
  <c r="P5146" i="6" s="1"/>
  <c r="J5147" i="6"/>
  <c r="P5147" i="6" s="1"/>
  <c r="J5148" i="6"/>
  <c r="P5148" i="6" s="1"/>
  <c r="J5149" i="6"/>
  <c r="P5149" i="6" s="1"/>
  <c r="J5150" i="6"/>
  <c r="P5150" i="6" s="1"/>
  <c r="J5151" i="6"/>
  <c r="P5151" i="6" s="1"/>
  <c r="J5152" i="6"/>
  <c r="P5152" i="6" s="1"/>
  <c r="J5153" i="6"/>
  <c r="P5153" i="6" s="1"/>
  <c r="J5154" i="6"/>
  <c r="P5154" i="6" s="1"/>
  <c r="J5155" i="6"/>
  <c r="P5155" i="6" s="1"/>
  <c r="J5156" i="6"/>
  <c r="P5156" i="6" s="1"/>
  <c r="J5157" i="6"/>
  <c r="P5157" i="6" s="1"/>
  <c r="J5158" i="6"/>
  <c r="P5158" i="6" s="1"/>
  <c r="J5159" i="6"/>
  <c r="P5159" i="6" s="1"/>
  <c r="J5160" i="6"/>
  <c r="P5160" i="6" s="1"/>
  <c r="J5161" i="6"/>
  <c r="P5161" i="6" s="1"/>
  <c r="J5162" i="6"/>
  <c r="P5162" i="6" s="1"/>
  <c r="J5163" i="6"/>
  <c r="P5163" i="6" s="1"/>
  <c r="J5164" i="6"/>
  <c r="P5164" i="6" s="1"/>
  <c r="J5165" i="6"/>
  <c r="P5165" i="6" s="1"/>
  <c r="J5166" i="6"/>
  <c r="P5166" i="6" s="1"/>
  <c r="J5167" i="6"/>
  <c r="P5167" i="6" s="1"/>
  <c r="J5168" i="6"/>
  <c r="P5168" i="6" s="1"/>
  <c r="J5169" i="6"/>
  <c r="P5169" i="6" s="1"/>
  <c r="J5170" i="6"/>
  <c r="P5170" i="6" s="1"/>
  <c r="J5171" i="6"/>
  <c r="P5171" i="6" s="1"/>
  <c r="J5172" i="6"/>
  <c r="P5172" i="6" s="1"/>
  <c r="J5173" i="6"/>
  <c r="P5173" i="6" s="1"/>
  <c r="J5174" i="6"/>
  <c r="P5174" i="6" s="1"/>
  <c r="J5175" i="6"/>
  <c r="P5175" i="6" s="1"/>
  <c r="J5176" i="6"/>
  <c r="P5176" i="6" s="1"/>
  <c r="J5177" i="6"/>
  <c r="P5177" i="6" s="1"/>
  <c r="J5178" i="6"/>
  <c r="P5178" i="6" s="1"/>
  <c r="J5179" i="6"/>
  <c r="P5179" i="6" s="1"/>
  <c r="J5180" i="6"/>
  <c r="P5180" i="6" s="1"/>
  <c r="J5181" i="6"/>
  <c r="P5181" i="6" s="1"/>
  <c r="J5182" i="6"/>
  <c r="P5182" i="6" s="1"/>
  <c r="J5183" i="6"/>
  <c r="P5183" i="6" s="1"/>
  <c r="J5184" i="6"/>
  <c r="P5184" i="6" s="1"/>
  <c r="J5185" i="6"/>
  <c r="P5185" i="6" s="1"/>
  <c r="J5186" i="6"/>
  <c r="P5186" i="6" s="1"/>
  <c r="J5187" i="6"/>
  <c r="P5187" i="6" s="1"/>
  <c r="J5188" i="6"/>
  <c r="P5188" i="6" s="1"/>
  <c r="J5189" i="6"/>
  <c r="P5189" i="6" s="1"/>
  <c r="J5190" i="6"/>
  <c r="P5190" i="6" s="1"/>
  <c r="J5191" i="6"/>
  <c r="P5191" i="6" s="1"/>
  <c r="J5192" i="6"/>
  <c r="P5192" i="6" s="1"/>
  <c r="J5193" i="6"/>
  <c r="P5193" i="6" s="1"/>
  <c r="J5194" i="6"/>
  <c r="P5194" i="6" s="1"/>
  <c r="J5195" i="6"/>
  <c r="P5195" i="6" s="1"/>
  <c r="J5196" i="6"/>
  <c r="P5196" i="6" s="1"/>
  <c r="J5197" i="6"/>
  <c r="P5197" i="6" s="1"/>
  <c r="J5198" i="6"/>
  <c r="P5198" i="6" s="1"/>
  <c r="J5199" i="6"/>
  <c r="P5199" i="6" s="1"/>
  <c r="J5200" i="6"/>
  <c r="P5200" i="6" s="1"/>
  <c r="J5201" i="6"/>
  <c r="P5201" i="6" s="1"/>
  <c r="J5202" i="6"/>
  <c r="P5202" i="6" s="1"/>
  <c r="J5203" i="6"/>
  <c r="P5203" i="6" s="1"/>
  <c r="J5204" i="6"/>
  <c r="P5204" i="6" s="1"/>
  <c r="J5205" i="6"/>
  <c r="P5205" i="6" s="1"/>
  <c r="J5206" i="6"/>
  <c r="P5206" i="6" s="1"/>
  <c r="J5207" i="6"/>
  <c r="P5207" i="6" s="1"/>
  <c r="J5208" i="6"/>
  <c r="P5208" i="6" s="1"/>
  <c r="J5209" i="6"/>
  <c r="P5209" i="6" s="1"/>
  <c r="J5210" i="6"/>
  <c r="P5210" i="6" s="1"/>
  <c r="J5211" i="6"/>
  <c r="P5211" i="6" s="1"/>
  <c r="J5212" i="6"/>
  <c r="P5212" i="6" s="1"/>
  <c r="J5213" i="6"/>
  <c r="P5213" i="6" s="1"/>
  <c r="J5214" i="6"/>
  <c r="P5214" i="6" s="1"/>
  <c r="J5215" i="6"/>
  <c r="P5215" i="6" s="1"/>
  <c r="J5216" i="6"/>
  <c r="P5216" i="6" s="1"/>
  <c r="J5217" i="6"/>
  <c r="P5217" i="6" s="1"/>
  <c r="J5218" i="6"/>
  <c r="P5218" i="6" s="1"/>
  <c r="J5219" i="6"/>
  <c r="P5219" i="6" s="1"/>
  <c r="J5220" i="6"/>
  <c r="P5220" i="6" s="1"/>
  <c r="J5221" i="6"/>
  <c r="P5221" i="6" s="1"/>
  <c r="J5222" i="6"/>
  <c r="P5222" i="6" s="1"/>
  <c r="J5223" i="6"/>
  <c r="P5223" i="6" s="1"/>
  <c r="J5224" i="6"/>
  <c r="P5224" i="6" s="1"/>
  <c r="J5225" i="6"/>
  <c r="P5225" i="6" s="1"/>
  <c r="J5226" i="6"/>
  <c r="P5226" i="6" s="1"/>
  <c r="J5227" i="6"/>
  <c r="P5227" i="6" s="1"/>
  <c r="J5228" i="6"/>
  <c r="P5228" i="6" s="1"/>
  <c r="J5229" i="6"/>
  <c r="P5229" i="6" s="1"/>
  <c r="J5230" i="6"/>
  <c r="P5230" i="6" s="1"/>
  <c r="J5231" i="6"/>
  <c r="P5231" i="6" s="1"/>
  <c r="J5232" i="6"/>
  <c r="P5232" i="6" s="1"/>
  <c r="J5233" i="6"/>
  <c r="P5233" i="6" s="1"/>
  <c r="J5234" i="6"/>
  <c r="P5234" i="6" s="1"/>
  <c r="J5235" i="6"/>
  <c r="P5235" i="6" s="1"/>
  <c r="J5236" i="6"/>
  <c r="P5236" i="6" s="1"/>
  <c r="J5237" i="6"/>
  <c r="P5237" i="6" s="1"/>
  <c r="J5238" i="6"/>
  <c r="P5238" i="6" s="1"/>
  <c r="J5239" i="6"/>
  <c r="P5239" i="6" s="1"/>
  <c r="J5240" i="6"/>
  <c r="P5240" i="6" s="1"/>
  <c r="J5241" i="6"/>
  <c r="P5241" i="6" s="1"/>
  <c r="J5242" i="6"/>
  <c r="P5242" i="6" s="1"/>
  <c r="J5243" i="6"/>
  <c r="P5243" i="6" s="1"/>
  <c r="J5244" i="6"/>
  <c r="P5244" i="6" s="1"/>
  <c r="J5245" i="6"/>
  <c r="P5245" i="6" s="1"/>
  <c r="J5246" i="6"/>
  <c r="P5246" i="6" s="1"/>
  <c r="J5247" i="6"/>
  <c r="P5247" i="6" s="1"/>
  <c r="J5248" i="6"/>
  <c r="P5248" i="6" s="1"/>
  <c r="J5249" i="6"/>
  <c r="P5249" i="6" s="1"/>
  <c r="J5250" i="6"/>
  <c r="P5250" i="6" s="1"/>
  <c r="J5251" i="6"/>
  <c r="P5251" i="6" s="1"/>
  <c r="J5252" i="6"/>
  <c r="P5252" i="6" s="1"/>
  <c r="J5253" i="6"/>
  <c r="P5253" i="6" s="1"/>
  <c r="J5254" i="6"/>
  <c r="P5254" i="6" s="1"/>
  <c r="J5255" i="6"/>
  <c r="P5255" i="6" s="1"/>
  <c r="J5256" i="6"/>
  <c r="P5256" i="6" s="1"/>
  <c r="J5257" i="6"/>
  <c r="P5257" i="6" s="1"/>
  <c r="J5258" i="6"/>
  <c r="P5258" i="6" s="1"/>
  <c r="J5259" i="6"/>
  <c r="P5259" i="6" s="1"/>
  <c r="J5260" i="6"/>
  <c r="P5260" i="6" s="1"/>
  <c r="J5261" i="6"/>
  <c r="P5261" i="6" s="1"/>
  <c r="J5262" i="6"/>
  <c r="P5262" i="6" s="1"/>
  <c r="J5263" i="6"/>
  <c r="P5263" i="6" s="1"/>
  <c r="J5264" i="6"/>
  <c r="P5264" i="6" s="1"/>
  <c r="J5265" i="6"/>
  <c r="P5265" i="6" s="1"/>
  <c r="J5266" i="6"/>
  <c r="P5266" i="6" s="1"/>
  <c r="J5267" i="6"/>
  <c r="P5267" i="6" s="1"/>
  <c r="J5268" i="6"/>
  <c r="P5268" i="6" s="1"/>
  <c r="J5269" i="6"/>
  <c r="P5269" i="6" s="1"/>
  <c r="J5270" i="6"/>
  <c r="P5270" i="6" s="1"/>
  <c r="J5271" i="6"/>
  <c r="P5271" i="6" s="1"/>
  <c r="J5272" i="6"/>
  <c r="P5272" i="6" s="1"/>
  <c r="J5273" i="6"/>
  <c r="P5273" i="6" s="1"/>
  <c r="J5274" i="6"/>
  <c r="P5274" i="6" s="1"/>
  <c r="J5275" i="6"/>
  <c r="P5275" i="6" s="1"/>
  <c r="J5276" i="6"/>
  <c r="P5276" i="6" s="1"/>
  <c r="J5277" i="6"/>
  <c r="P5277" i="6" s="1"/>
  <c r="J5278" i="6"/>
  <c r="P5278" i="6" s="1"/>
  <c r="J5279" i="6"/>
  <c r="P5279" i="6" s="1"/>
  <c r="J5280" i="6"/>
  <c r="P5280" i="6" s="1"/>
  <c r="J5281" i="6"/>
  <c r="P5281" i="6" s="1"/>
  <c r="J5282" i="6"/>
  <c r="P5282" i="6" s="1"/>
  <c r="J5283" i="6"/>
  <c r="P5283" i="6" s="1"/>
  <c r="J5284" i="6"/>
  <c r="P5284" i="6" s="1"/>
  <c r="J5285" i="6"/>
  <c r="P5285" i="6" s="1"/>
  <c r="J5286" i="6"/>
  <c r="P5286" i="6" s="1"/>
  <c r="J5287" i="6"/>
  <c r="P5287" i="6" s="1"/>
  <c r="J5288" i="6"/>
  <c r="P5288" i="6" s="1"/>
  <c r="J5289" i="6"/>
  <c r="P5289" i="6" s="1"/>
  <c r="J5290" i="6"/>
  <c r="P5290" i="6" s="1"/>
  <c r="J5291" i="6"/>
  <c r="P5291" i="6" s="1"/>
  <c r="J5292" i="6"/>
  <c r="P5292" i="6" s="1"/>
  <c r="J5293" i="6"/>
  <c r="P5293" i="6" s="1"/>
  <c r="J5294" i="6"/>
  <c r="P5294" i="6" s="1"/>
  <c r="J5295" i="6"/>
  <c r="P5295" i="6" s="1"/>
  <c r="J5296" i="6"/>
  <c r="P5296" i="6" s="1"/>
  <c r="J5297" i="6"/>
  <c r="P5297" i="6" s="1"/>
  <c r="J5298" i="6"/>
  <c r="P5298" i="6" s="1"/>
  <c r="J5299" i="6"/>
  <c r="P5299" i="6" s="1"/>
  <c r="J5300" i="6"/>
  <c r="P5300" i="6" s="1"/>
  <c r="J5301" i="6"/>
  <c r="P5301" i="6" s="1"/>
  <c r="J5302" i="6"/>
  <c r="P5302" i="6" s="1"/>
  <c r="J5303" i="6"/>
  <c r="P5303" i="6" s="1"/>
  <c r="J5304" i="6"/>
  <c r="P5304" i="6" s="1"/>
  <c r="J5305" i="6"/>
  <c r="P5305" i="6" s="1"/>
  <c r="J5306" i="6"/>
  <c r="P5306" i="6" s="1"/>
  <c r="J5307" i="6"/>
  <c r="P5307" i="6" s="1"/>
  <c r="J5308" i="6"/>
  <c r="P5308" i="6" s="1"/>
  <c r="J5309" i="6"/>
  <c r="P5309" i="6" s="1"/>
  <c r="J5310" i="6"/>
  <c r="P5310" i="6" s="1"/>
  <c r="J5311" i="6"/>
  <c r="P5311" i="6" s="1"/>
  <c r="J5312" i="6"/>
  <c r="P5312" i="6" s="1"/>
  <c r="J5313" i="6"/>
  <c r="P5313" i="6" s="1"/>
  <c r="J5314" i="6"/>
  <c r="P5314" i="6" s="1"/>
  <c r="J5315" i="6"/>
  <c r="P5315" i="6" s="1"/>
  <c r="J5316" i="6"/>
  <c r="P5316" i="6" s="1"/>
  <c r="J5317" i="6"/>
  <c r="P5317" i="6" s="1"/>
  <c r="J5318" i="6"/>
  <c r="P5318" i="6" s="1"/>
  <c r="J5319" i="6"/>
  <c r="P5319" i="6" s="1"/>
  <c r="J5320" i="6"/>
  <c r="P5320" i="6" s="1"/>
  <c r="J5321" i="6"/>
  <c r="P5321" i="6" s="1"/>
  <c r="J5322" i="6"/>
  <c r="P5322" i="6" s="1"/>
  <c r="J5323" i="6"/>
  <c r="P5323" i="6" s="1"/>
  <c r="J5324" i="6"/>
  <c r="P5324" i="6" s="1"/>
  <c r="J5325" i="6"/>
  <c r="P5325" i="6" s="1"/>
  <c r="J5326" i="6"/>
  <c r="P5326" i="6" s="1"/>
  <c r="J5327" i="6"/>
  <c r="P5327" i="6" s="1"/>
  <c r="J5328" i="6"/>
  <c r="P5328" i="6" s="1"/>
  <c r="J5329" i="6"/>
  <c r="P5329" i="6" s="1"/>
  <c r="J5330" i="6"/>
  <c r="P5330" i="6" s="1"/>
  <c r="J5331" i="6"/>
  <c r="P5331" i="6" s="1"/>
  <c r="J5332" i="6"/>
  <c r="P5332" i="6" s="1"/>
  <c r="J5333" i="6"/>
  <c r="P5333" i="6" s="1"/>
  <c r="J5334" i="6"/>
  <c r="P5334" i="6" s="1"/>
  <c r="J5335" i="6"/>
  <c r="P5335" i="6" s="1"/>
  <c r="J5336" i="6"/>
  <c r="P5336" i="6" s="1"/>
  <c r="J5337" i="6"/>
  <c r="P5337" i="6" s="1"/>
  <c r="J5338" i="6"/>
  <c r="P5338" i="6" s="1"/>
  <c r="J5339" i="6"/>
  <c r="P5339" i="6" s="1"/>
  <c r="J5340" i="6"/>
  <c r="P5340" i="6" s="1"/>
  <c r="J5341" i="6"/>
  <c r="P5341" i="6" s="1"/>
  <c r="J5342" i="6"/>
  <c r="P5342" i="6" s="1"/>
  <c r="J5343" i="6"/>
  <c r="P5343" i="6" s="1"/>
  <c r="J5344" i="6"/>
  <c r="P5344" i="6" s="1"/>
  <c r="J5345" i="6"/>
  <c r="P5345" i="6" s="1"/>
  <c r="J5346" i="6"/>
  <c r="P5346" i="6" s="1"/>
  <c r="J5347" i="6"/>
  <c r="P5347" i="6" s="1"/>
  <c r="J5348" i="6"/>
  <c r="P5348" i="6" s="1"/>
  <c r="J5349" i="6"/>
  <c r="P5349" i="6" s="1"/>
  <c r="J5350" i="6"/>
  <c r="P5350" i="6" s="1"/>
  <c r="J5351" i="6"/>
  <c r="P5351" i="6" s="1"/>
  <c r="J5352" i="6"/>
  <c r="P5352" i="6" s="1"/>
  <c r="J5353" i="6"/>
  <c r="P5353" i="6" s="1"/>
  <c r="J5354" i="6"/>
  <c r="P5354" i="6" s="1"/>
  <c r="J5355" i="6"/>
  <c r="P5355" i="6" s="1"/>
  <c r="J5356" i="6"/>
  <c r="P5356" i="6" s="1"/>
  <c r="J5357" i="6"/>
  <c r="P5357" i="6" s="1"/>
  <c r="J5358" i="6"/>
  <c r="P5358" i="6" s="1"/>
  <c r="J5359" i="6"/>
  <c r="P5359" i="6" s="1"/>
  <c r="J5360" i="6"/>
  <c r="P5360" i="6" s="1"/>
  <c r="J5361" i="6"/>
  <c r="P5361" i="6" s="1"/>
  <c r="J5362" i="6"/>
  <c r="P5362" i="6" s="1"/>
  <c r="J5363" i="6"/>
  <c r="P5363" i="6" s="1"/>
  <c r="J5364" i="6"/>
  <c r="P5364" i="6" s="1"/>
  <c r="J5365" i="6"/>
  <c r="P5365" i="6" s="1"/>
  <c r="J5366" i="6"/>
  <c r="P5366" i="6" s="1"/>
  <c r="J5367" i="6"/>
  <c r="P5367" i="6" s="1"/>
  <c r="J5368" i="6"/>
  <c r="P5368" i="6" s="1"/>
  <c r="J5369" i="6"/>
  <c r="P5369" i="6" s="1"/>
  <c r="J5370" i="6"/>
  <c r="P5370" i="6" s="1"/>
  <c r="J5371" i="6"/>
  <c r="P5371" i="6" s="1"/>
  <c r="J5372" i="6"/>
  <c r="P5372" i="6" s="1"/>
  <c r="J5373" i="6"/>
  <c r="P5373" i="6" s="1"/>
  <c r="J5374" i="6"/>
  <c r="P5374" i="6" s="1"/>
  <c r="J5375" i="6"/>
  <c r="P5375" i="6" s="1"/>
  <c r="J5376" i="6"/>
  <c r="P5376" i="6" s="1"/>
  <c r="J5377" i="6"/>
  <c r="P5377" i="6" s="1"/>
  <c r="J5378" i="6"/>
  <c r="P5378" i="6" s="1"/>
  <c r="J5379" i="6"/>
  <c r="P5379" i="6" s="1"/>
  <c r="J5380" i="6"/>
  <c r="P5380" i="6" s="1"/>
  <c r="J5381" i="6"/>
  <c r="P5381" i="6" s="1"/>
  <c r="J5382" i="6"/>
  <c r="P5382" i="6" s="1"/>
  <c r="J5383" i="6"/>
  <c r="P5383" i="6" s="1"/>
  <c r="J5384" i="6"/>
  <c r="P5384" i="6" s="1"/>
  <c r="J5385" i="6"/>
  <c r="P5385" i="6" s="1"/>
  <c r="J5386" i="6"/>
  <c r="P5386" i="6" s="1"/>
  <c r="J5387" i="6"/>
  <c r="P5387" i="6" s="1"/>
  <c r="J5388" i="6"/>
  <c r="P5388" i="6" s="1"/>
  <c r="J5389" i="6"/>
  <c r="P5389" i="6" s="1"/>
  <c r="J5390" i="6"/>
  <c r="P5390" i="6" s="1"/>
  <c r="J5391" i="6"/>
  <c r="P5391" i="6" s="1"/>
  <c r="J5392" i="6"/>
  <c r="P5392" i="6" s="1"/>
  <c r="J5393" i="6"/>
  <c r="P5393" i="6" s="1"/>
  <c r="J5394" i="6"/>
  <c r="P5394" i="6" s="1"/>
  <c r="J5395" i="6"/>
  <c r="P5395" i="6" s="1"/>
  <c r="J5396" i="6"/>
  <c r="P5396" i="6" s="1"/>
  <c r="J5397" i="6"/>
  <c r="P5397" i="6" s="1"/>
  <c r="J5398" i="6"/>
  <c r="P5398" i="6" s="1"/>
  <c r="J5399" i="6"/>
  <c r="P5399" i="6" s="1"/>
  <c r="J5400" i="6"/>
  <c r="P5400" i="6" s="1"/>
  <c r="J5401" i="6"/>
  <c r="P5401" i="6" s="1"/>
  <c r="J5402" i="6"/>
  <c r="P5402" i="6" s="1"/>
  <c r="J5403" i="6"/>
  <c r="P5403" i="6" s="1"/>
  <c r="J5404" i="6"/>
  <c r="P5404" i="6" s="1"/>
  <c r="J5405" i="6"/>
  <c r="P5405" i="6" s="1"/>
  <c r="J5406" i="6"/>
  <c r="P5406" i="6" s="1"/>
  <c r="J5407" i="6"/>
  <c r="P5407" i="6" s="1"/>
  <c r="J5408" i="6"/>
  <c r="P5408" i="6" s="1"/>
  <c r="J5409" i="6"/>
  <c r="P5409" i="6" s="1"/>
  <c r="J5410" i="6"/>
  <c r="P5410" i="6" s="1"/>
  <c r="J5411" i="6"/>
  <c r="P5411" i="6" s="1"/>
  <c r="J5412" i="6"/>
  <c r="P5412" i="6" s="1"/>
  <c r="J5413" i="6"/>
  <c r="P5413" i="6" s="1"/>
  <c r="J5414" i="6"/>
  <c r="P5414" i="6" s="1"/>
  <c r="J5415" i="6"/>
  <c r="P5415" i="6" s="1"/>
  <c r="J5416" i="6"/>
  <c r="P5416" i="6" s="1"/>
  <c r="J5417" i="6"/>
  <c r="P5417" i="6" s="1"/>
  <c r="J5418" i="6"/>
  <c r="P5418" i="6" s="1"/>
  <c r="J5419" i="6"/>
  <c r="P5419" i="6" s="1"/>
  <c r="J5420" i="6"/>
  <c r="P5420" i="6" s="1"/>
  <c r="J5421" i="6"/>
  <c r="P5421" i="6" s="1"/>
  <c r="J5422" i="6"/>
  <c r="P5422" i="6" s="1"/>
  <c r="J5423" i="6"/>
  <c r="P5423" i="6" s="1"/>
  <c r="J5424" i="6"/>
  <c r="P5424" i="6" s="1"/>
  <c r="J5425" i="6"/>
  <c r="P5425" i="6" s="1"/>
  <c r="J5426" i="6"/>
  <c r="P5426" i="6" s="1"/>
  <c r="J5427" i="6"/>
  <c r="P5427" i="6" s="1"/>
  <c r="J5428" i="6"/>
  <c r="P5428" i="6" s="1"/>
  <c r="J5429" i="6"/>
  <c r="P5429" i="6" s="1"/>
  <c r="J5430" i="6"/>
  <c r="P5430" i="6" s="1"/>
  <c r="J5431" i="6"/>
  <c r="P5431" i="6" s="1"/>
  <c r="J5432" i="6"/>
  <c r="P5432" i="6" s="1"/>
  <c r="J5433" i="6"/>
  <c r="P5433" i="6" s="1"/>
  <c r="J5434" i="6"/>
  <c r="P5434" i="6" s="1"/>
  <c r="J5435" i="6"/>
  <c r="P5435" i="6" s="1"/>
  <c r="J5436" i="6"/>
  <c r="P5436" i="6" s="1"/>
  <c r="J5437" i="6"/>
  <c r="P5437" i="6" s="1"/>
  <c r="J5438" i="6"/>
  <c r="P5438" i="6" s="1"/>
  <c r="J5439" i="6"/>
  <c r="P5439" i="6" s="1"/>
  <c r="J5440" i="6"/>
  <c r="P5440" i="6" s="1"/>
  <c r="J5441" i="6"/>
  <c r="P5441" i="6" s="1"/>
  <c r="J5442" i="6"/>
  <c r="P5442" i="6" s="1"/>
  <c r="J5443" i="6"/>
  <c r="P5443" i="6" s="1"/>
  <c r="J5444" i="6"/>
  <c r="P5444" i="6" s="1"/>
  <c r="J5445" i="6"/>
  <c r="P5445" i="6" s="1"/>
  <c r="J5446" i="6"/>
  <c r="P5446" i="6" s="1"/>
  <c r="J5447" i="6"/>
  <c r="P5447" i="6" s="1"/>
  <c r="J5448" i="6"/>
  <c r="P5448" i="6" s="1"/>
  <c r="J5449" i="6"/>
  <c r="P5449" i="6" s="1"/>
  <c r="J5450" i="6"/>
  <c r="P5450" i="6" s="1"/>
  <c r="J5451" i="6"/>
  <c r="P5451" i="6" s="1"/>
  <c r="J5452" i="6"/>
  <c r="P5452" i="6" s="1"/>
  <c r="J5453" i="6"/>
  <c r="P5453" i="6" s="1"/>
  <c r="J5454" i="6"/>
  <c r="P5454" i="6" s="1"/>
  <c r="J5455" i="6"/>
  <c r="P5455" i="6" s="1"/>
  <c r="J5456" i="6"/>
  <c r="P5456" i="6" s="1"/>
  <c r="J5457" i="6"/>
  <c r="P5457" i="6" s="1"/>
  <c r="J5458" i="6"/>
  <c r="P5458" i="6" s="1"/>
  <c r="J5459" i="6"/>
  <c r="P5459" i="6" s="1"/>
  <c r="J5460" i="6"/>
  <c r="P5460" i="6" s="1"/>
  <c r="J5461" i="6"/>
  <c r="P5461" i="6" s="1"/>
  <c r="J5462" i="6"/>
  <c r="P5462" i="6" s="1"/>
  <c r="J5463" i="6"/>
  <c r="P5463" i="6" s="1"/>
  <c r="J5464" i="6"/>
  <c r="P5464" i="6" s="1"/>
  <c r="J5465" i="6"/>
  <c r="P5465" i="6" s="1"/>
  <c r="J5466" i="6"/>
  <c r="P5466" i="6" s="1"/>
  <c r="J5467" i="6"/>
  <c r="P5467" i="6" s="1"/>
  <c r="J5468" i="6"/>
  <c r="P5468" i="6" s="1"/>
  <c r="J5469" i="6"/>
  <c r="P5469" i="6" s="1"/>
  <c r="J5470" i="6"/>
  <c r="P5470" i="6" s="1"/>
  <c r="J5471" i="6"/>
  <c r="P5471" i="6" s="1"/>
  <c r="J5472" i="6"/>
  <c r="P5472" i="6" s="1"/>
  <c r="J5473" i="6"/>
  <c r="P5473" i="6" s="1"/>
  <c r="J5474" i="6"/>
  <c r="P5474" i="6" s="1"/>
  <c r="J5475" i="6"/>
  <c r="P5475" i="6" s="1"/>
  <c r="J5476" i="6"/>
  <c r="P5476" i="6" s="1"/>
  <c r="J5477" i="6"/>
  <c r="P5477" i="6" s="1"/>
  <c r="J5478" i="6"/>
  <c r="P5478" i="6" s="1"/>
  <c r="J5479" i="6"/>
  <c r="P5479" i="6" s="1"/>
  <c r="J5480" i="6"/>
  <c r="P5480" i="6" s="1"/>
  <c r="J5481" i="6"/>
  <c r="P5481" i="6" s="1"/>
  <c r="J5482" i="6"/>
  <c r="P5482" i="6" s="1"/>
  <c r="J5483" i="6"/>
  <c r="P5483" i="6" s="1"/>
  <c r="J5484" i="6"/>
  <c r="P5484" i="6" s="1"/>
  <c r="J5485" i="6"/>
  <c r="P5485" i="6" s="1"/>
  <c r="J5486" i="6"/>
  <c r="P5486" i="6" s="1"/>
  <c r="J5487" i="6"/>
  <c r="P5487" i="6" s="1"/>
  <c r="J5488" i="6"/>
  <c r="P5488" i="6" s="1"/>
  <c r="J5489" i="6"/>
  <c r="P5489" i="6" s="1"/>
  <c r="J5490" i="6"/>
  <c r="P5490" i="6" s="1"/>
  <c r="J5491" i="6"/>
  <c r="P5491" i="6" s="1"/>
  <c r="J5492" i="6"/>
  <c r="P5492" i="6" s="1"/>
  <c r="J5493" i="6"/>
  <c r="P5493" i="6" s="1"/>
  <c r="J5494" i="6"/>
  <c r="P5494" i="6" s="1"/>
  <c r="J5495" i="6"/>
  <c r="P5495" i="6" s="1"/>
  <c r="J5496" i="6"/>
  <c r="P5496" i="6" s="1"/>
  <c r="J5497" i="6"/>
  <c r="P5497" i="6" s="1"/>
  <c r="J5498" i="6"/>
  <c r="P5498" i="6" s="1"/>
  <c r="J5499" i="6"/>
  <c r="P5499" i="6" s="1"/>
  <c r="J5500" i="6"/>
  <c r="P5500" i="6" s="1"/>
  <c r="J5501" i="6"/>
  <c r="P5501" i="6" s="1"/>
  <c r="J5502" i="6"/>
  <c r="P5502" i="6" s="1"/>
  <c r="J5503" i="6"/>
  <c r="P5503" i="6" s="1"/>
  <c r="J5504" i="6"/>
  <c r="P5504" i="6" s="1"/>
  <c r="J5505" i="6"/>
  <c r="P5505" i="6" s="1"/>
  <c r="J5506" i="6"/>
  <c r="P5506" i="6" s="1"/>
  <c r="J5507" i="6"/>
  <c r="P5507" i="6" s="1"/>
  <c r="J5508" i="6"/>
  <c r="P5508" i="6" s="1"/>
  <c r="J5509" i="6"/>
  <c r="P5509" i="6" s="1"/>
  <c r="J5510" i="6"/>
  <c r="P5510" i="6" s="1"/>
  <c r="J5511" i="6"/>
  <c r="P5511" i="6" s="1"/>
  <c r="J5512" i="6"/>
  <c r="P5512" i="6" s="1"/>
  <c r="J5513" i="6"/>
  <c r="P5513" i="6" s="1"/>
  <c r="J5514" i="6"/>
  <c r="P5514" i="6" s="1"/>
  <c r="J5515" i="6"/>
  <c r="P5515" i="6" s="1"/>
  <c r="J5516" i="6"/>
  <c r="P5516" i="6" s="1"/>
  <c r="J5517" i="6"/>
  <c r="P5517" i="6" s="1"/>
  <c r="J5518" i="6"/>
  <c r="P5518" i="6" s="1"/>
  <c r="J5519" i="6"/>
  <c r="P5519" i="6" s="1"/>
  <c r="J5520" i="6"/>
  <c r="P5520" i="6" s="1"/>
  <c r="J5521" i="6"/>
  <c r="P5521" i="6" s="1"/>
  <c r="J5522" i="6"/>
  <c r="P5522" i="6" s="1"/>
  <c r="J5523" i="6"/>
  <c r="P5523" i="6" s="1"/>
  <c r="J5524" i="6"/>
  <c r="P5524" i="6" s="1"/>
  <c r="J5525" i="6"/>
  <c r="P5525" i="6" s="1"/>
  <c r="J5526" i="6"/>
  <c r="P5526" i="6" s="1"/>
  <c r="J5527" i="6"/>
  <c r="P5527" i="6" s="1"/>
  <c r="J5528" i="6"/>
  <c r="P5528" i="6" s="1"/>
  <c r="J5529" i="6"/>
  <c r="P5529" i="6" s="1"/>
  <c r="J5530" i="6"/>
  <c r="P5530" i="6" s="1"/>
  <c r="J5531" i="6"/>
  <c r="P5531" i="6" s="1"/>
  <c r="J5532" i="6"/>
  <c r="P5532" i="6" s="1"/>
  <c r="J5533" i="6"/>
  <c r="P5533" i="6" s="1"/>
  <c r="J5534" i="6"/>
  <c r="P5534" i="6" s="1"/>
  <c r="J5535" i="6"/>
  <c r="P5535" i="6" s="1"/>
  <c r="J5536" i="6"/>
  <c r="P5536" i="6" s="1"/>
  <c r="J5537" i="6"/>
  <c r="P5537" i="6" s="1"/>
  <c r="J5538" i="6"/>
  <c r="P5538" i="6" s="1"/>
  <c r="J5539" i="6"/>
  <c r="P5539" i="6" s="1"/>
  <c r="J5540" i="6"/>
  <c r="P5540" i="6" s="1"/>
  <c r="J5541" i="6"/>
  <c r="P5541" i="6" s="1"/>
  <c r="J5542" i="6"/>
  <c r="P5542" i="6" s="1"/>
  <c r="J5543" i="6"/>
  <c r="P5543" i="6" s="1"/>
  <c r="J5544" i="6"/>
  <c r="P5544" i="6" s="1"/>
  <c r="J5545" i="6"/>
  <c r="P5545" i="6" s="1"/>
  <c r="J5546" i="6"/>
  <c r="P5546" i="6" s="1"/>
  <c r="J5547" i="6"/>
  <c r="P5547" i="6" s="1"/>
  <c r="J5548" i="6"/>
  <c r="P5548" i="6" s="1"/>
  <c r="J5549" i="6"/>
  <c r="P5549" i="6" s="1"/>
  <c r="J5550" i="6"/>
  <c r="P5550" i="6" s="1"/>
  <c r="J5551" i="6"/>
  <c r="P5551" i="6" s="1"/>
  <c r="J5552" i="6"/>
  <c r="P5552" i="6" s="1"/>
  <c r="J5553" i="6"/>
  <c r="P5553" i="6" s="1"/>
  <c r="J5554" i="6"/>
  <c r="P5554" i="6" s="1"/>
  <c r="J5555" i="6"/>
  <c r="P5555" i="6" s="1"/>
  <c r="J5556" i="6"/>
  <c r="P5556" i="6" s="1"/>
  <c r="J5557" i="6"/>
  <c r="P5557" i="6" s="1"/>
  <c r="J5558" i="6"/>
  <c r="P5558" i="6" s="1"/>
  <c r="J5559" i="6"/>
  <c r="P5559" i="6" s="1"/>
  <c r="J5560" i="6"/>
  <c r="P5560" i="6" s="1"/>
  <c r="J5561" i="6"/>
  <c r="P5561" i="6" s="1"/>
  <c r="J5562" i="6"/>
  <c r="P5562" i="6" s="1"/>
  <c r="J5563" i="6"/>
  <c r="P5563" i="6" s="1"/>
  <c r="J5564" i="6"/>
  <c r="P5564" i="6" s="1"/>
  <c r="J5565" i="6"/>
  <c r="P5565" i="6" s="1"/>
  <c r="J5566" i="6"/>
  <c r="P5566" i="6" s="1"/>
  <c r="J5567" i="6"/>
  <c r="P5567" i="6" s="1"/>
  <c r="J5568" i="6"/>
  <c r="P5568" i="6" s="1"/>
  <c r="J5569" i="6"/>
  <c r="P5569" i="6" s="1"/>
  <c r="J5570" i="6"/>
  <c r="P5570" i="6" s="1"/>
  <c r="J5571" i="6"/>
  <c r="P5571" i="6" s="1"/>
  <c r="J5572" i="6"/>
  <c r="P5572" i="6" s="1"/>
  <c r="J5573" i="6"/>
  <c r="P5573" i="6" s="1"/>
  <c r="J5574" i="6"/>
  <c r="P5574" i="6" s="1"/>
  <c r="J5575" i="6"/>
  <c r="P5575" i="6" s="1"/>
  <c r="J5576" i="6"/>
  <c r="P5576" i="6" s="1"/>
  <c r="J5577" i="6"/>
  <c r="P5577" i="6" s="1"/>
  <c r="J5578" i="6"/>
  <c r="P5578" i="6" s="1"/>
  <c r="J5579" i="6"/>
  <c r="P5579" i="6" s="1"/>
  <c r="J5580" i="6"/>
  <c r="P5580" i="6" s="1"/>
  <c r="J5581" i="6"/>
  <c r="P5581" i="6" s="1"/>
  <c r="J5582" i="6"/>
  <c r="P5582" i="6" s="1"/>
  <c r="J5583" i="6"/>
  <c r="P5583" i="6" s="1"/>
  <c r="J5584" i="6"/>
  <c r="P5584" i="6" s="1"/>
  <c r="J5585" i="6"/>
  <c r="P5585" i="6" s="1"/>
  <c r="J5586" i="6"/>
  <c r="P5586" i="6" s="1"/>
  <c r="J5587" i="6"/>
  <c r="P5587" i="6" s="1"/>
  <c r="J5588" i="6"/>
  <c r="P5588" i="6" s="1"/>
  <c r="J5589" i="6"/>
  <c r="P5589" i="6" s="1"/>
  <c r="J5590" i="6"/>
  <c r="P5590" i="6" s="1"/>
  <c r="J5591" i="6"/>
  <c r="P5591" i="6" s="1"/>
  <c r="J5592" i="6"/>
  <c r="P5592" i="6" s="1"/>
  <c r="J5593" i="6"/>
  <c r="P5593" i="6" s="1"/>
  <c r="J5594" i="6"/>
  <c r="P5594" i="6" s="1"/>
  <c r="J5595" i="6"/>
  <c r="P5595" i="6" s="1"/>
  <c r="J5596" i="6"/>
  <c r="P5596" i="6" s="1"/>
  <c r="J5597" i="6"/>
  <c r="P5597" i="6" s="1"/>
  <c r="J5598" i="6"/>
  <c r="P5598" i="6" s="1"/>
  <c r="J5599" i="6"/>
  <c r="P5599" i="6" s="1"/>
  <c r="J5600" i="6"/>
  <c r="P5600" i="6" s="1"/>
  <c r="J5601" i="6"/>
  <c r="P5601" i="6" s="1"/>
  <c r="J5602" i="6"/>
  <c r="P5602" i="6" s="1"/>
  <c r="J5603" i="6"/>
  <c r="P5603" i="6" s="1"/>
  <c r="J5604" i="6"/>
  <c r="P5604" i="6" s="1"/>
  <c r="J5605" i="6"/>
  <c r="P5605" i="6" s="1"/>
  <c r="J5606" i="6"/>
  <c r="P5606" i="6" s="1"/>
  <c r="J5607" i="6"/>
  <c r="P5607" i="6" s="1"/>
  <c r="J5608" i="6"/>
  <c r="P5608" i="6" s="1"/>
  <c r="J5609" i="6"/>
  <c r="P5609" i="6" s="1"/>
  <c r="J5610" i="6"/>
  <c r="P5610" i="6" s="1"/>
  <c r="J5611" i="6"/>
  <c r="P5611" i="6" s="1"/>
  <c r="J5612" i="6"/>
  <c r="P5612" i="6" s="1"/>
  <c r="J5613" i="6"/>
  <c r="P5613" i="6" s="1"/>
  <c r="J5614" i="6"/>
  <c r="P5614" i="6" s="1"/>
  <c r="J5615" i="6"/>
  <c r="P5615" i="6" s="1"/>
  <c r="J5616" i="6"/>
  <c r="P5616" i="6" s="1"/>
  <c r="J5617" i="6"/>
  <c r="P5617" i="6" s="1"/>
  <c r="J5618" i="6"/>
  <c r="P5618" i="6" s="1"/>
  <c r="J5619" i="6"/>
  <c r="P5619" i="6" s="1"/>
  <c r="J5620" i="6"/>
  <c r="P5620" i="6" s="1"/>
  <c r="J5621" i="6"/>
  <c r="P5621" i="6" s="1"/>
  <c r="J5622" i="6"/>
  <c r="P5622" i="6" s="1"/>
  <c r="J5623" i="6"/>
  <c r="P5623" i="6" s="1"/>
  <c r="J5624" i="6"/>
  <c r="P5624" i="6" s="1"/>
  <c r="J5625" i="6"/>
  <c r="P5625" i="6" s="1"/>
  <c r="J5626" i="6"/>
  <c r="P5626" i="6" s="1"/>
  <c r="J5627" i="6"/>
  <c r="P5627" i="6" s="1"/>
  <c r="J5628" i="6"/>
  <c r="P5628" i="6" s="1"/>
  <c r="J5629" i="6"/>
  <c r="P5629" i="6" s="1"/>
  <c r="J5630" i="6"/>
  <c r="P5630" i="6" s="1"/>
  <c r="J5631" i="6"/>
  <c r="P5631" i="6" s="1"/>
  <c r="J5632" i="6"/>
  <c r="P5632" i="6" s="1"/>
  <c r="J5633" i="6"/>
  <c r="P5633" i="6" s="1"/>
  <c r="J5634" i="6"/>
  <c r="P5634" i="6" s="1"/>
  <c r="J5635" i="6"/>
  <c r="P5635" i="6" s="1"/>
  <c r="J5636" i="6"/>
  <c r="P5636" i="6" s="1"/>
  <c r="J5637" i="6"/>
  <c r="P5637" i="6" s="1"/>
  <c r="J5638" i="6"/>
  <c r="P5638" i="6" s="1"/>
  <c r="J5639" i="6"/>
  <c r="P5639" i="6" s="1"/>
  <c r="J5640" i="6"/>
  <c r="P5640" i="6" s="1"/>
  <c r="J5641" i="6"/>
  <c r="P5641" i="6" s="1"/>
  <c r="J5642" i="6"/>
  <c r="P5642" i="6" s="1"/>
  <c r="J5643" i="6"/>
  <c r="P5643" i="6" s="1"/>
  <c r="J5644" i="6"/>
  <c r="P5644" i="6" s="1"/>
  <c r="J5645" i="6"/>
  <c r="P5645" i="6" s="1"/>
  <c r="J5646" i="6"/>
  <c r="P5646" i="6" s="1"/>
  <c r="J5647" i="6"/>
  <c r="P5647" i="6" s="1"/>
  <c r="J5648" i="6"/>
  <c r="P5648" i="6" s="1"/>
  <c r="J5649" i="6"/>
  <c r="P5649" i="6" s="1"/>
  <c r="J5650" i="6"/>
  <c r="P5650" i="6" s="1"/>
  <c r="J5651" i="6"/>
  <c r="P5651" i="6" s="1"/>
  <c r="J5652" i="6"/>
  <c r="P5652" i="6" s="1"/>
  <c r="J5653" i="6"/>
  <c r="P5653" i="6" s="1"/>
  <c r="J5654" i="6"/>
  <c r="P5654" i="6" s="1"/>
  <c r="J5655" i="6"/>
  <c r="P5655" i="6" s="1"/>
  <c r="J5656" i="6"/>
  <c r="P5656" i="6" s="1"/>
  <c r="J5657" i="6"/>
  <c r="P5657" i="6" s="1"/>
  <c r="J5658" i="6"/>
  <c r="P5658" i="6" s="1"/>
  <c r="J5659" i="6"/>
  <c r="P5659" i="6" s="1"/>
  <c r="J5660" i="6"/>
  <c r="P5660" i="6" s="1"/>
  <c r="J5661" i="6"/>
  <c r="P5661" i="6" s="1"/>
  <c r="J5662" i="6"/>
  <c r="P5662" i="6" s="1"/>
  <c r="J5663" i="6"/>
  <c r="P5663" i="6" s="1"/>
  <c r="J5664" i="6"/>
  <c r="P5664" i="6" s="1"/>
  <c r="J5665" i="6"/>
  <c r="P5665" i="6" s="1"/>
  <c r="J5666" i="6"/>
  <c r="P5666" i="6" s="1"/>
  <c r="J5667" i="6"/>
  <c r="P5667" i="6" s="1"/>
  <c r="J5668" i="6"/>
  <c r="P5668" i="6" s="1"/>
  <c r="J5669" i="6"/>
  <c r="P5669" i="6" s="1"/>
  <c r="J5670" i="6"/>
  <c r="P5670" i="6" s="1"/>
  <c r="J5671" i="6"/>
  <c r="P5671" i="6" s="1"/>
  <c r="J5672" i="6"/>
  <c r="P5672" i="6" s="1"/>
  <c r="J5673" i="6"/>
  <c r="P5673" i="6" s="1"/>
  <c r="J5674" i="6"/>
  <c r="P5674" i="6" s="1"/>
  <c r="J5675" i="6"/>
  <c r="P5675" i="6" s="1"/>
  <c r="J5676" i="6"/>
  <c r="P5676" i="6" s="1"/>
  <c r="J5677" i="6"/>
  <c r="P5677" i="6" s="1"/>
  <c r="J5678" i="6"/>
  <c r="P5678" i="6" s="1"/>
  <c r="J5679" i="6"/>
  <c r="P5679" i="6" s="1"/>
  <c r="J5680" i="6"/>
  <c r="P5680" i="6" s="1"/>
  <c r="J5681" i="6"/>
  <c r="P5681" i="6" s="1"/>
  <c r="J5682" i="6"/>
  <c r="P5682" i="6" s="1"/>
  <c r="J5683" i="6"/>
  <c r="P5683" i="6" s="1"/>
  <c r="J5684" i="6"/>
  <c r="P5684" i="6" s="1"/>
  <c r="J5685" i="6"/>
  <c r="P5685" i="6" s="1"/>
  <c r="J5686" i="6"/>
  <c r="P5686" i="6" s="1"/>
  <c r="J5687" i="6"/>
  <c r="P5687" i="6" s="1"/>
  <c r="J5688" i="6"/>
  <c r="P5688" i="6" s="1"/>
  <c r="J5689" i="6"/>
  <c r="P5689" i="6" s="1"/>
  <c r="J5690" i="6"/>
  <c r="P5690" i="6" s="1"/>
  <c r="J5691" i="6"/>
  <c r="P5691" i="6" s="1"/>
  <c r="J5692" i="6"/>
  <c r="P5692" i="6" s="1"/>
  <c r="J5693" i="6"/>
  <c r="P5693" i="6" s="1"/>
  <c r="J5694" i="6"/>
  <c r="P5694" i="6" s="1"/>
  <c r="J5695" i="6"/>
  <c r="P5695" i="6" s="1"/>
  <c r="J5696" i="6"/>
  <c r="P5696" i="6" s="1"/>
  <c r="J5697" i="6"/>
  <c r="P5697" i="6" s="1"/>
  <c r="J5698" i="6"/>
  <c r="P5698" i="6" s="1"/>
  <c r="J5699" i="6"/>
  <c r="P5699" i="6" s="1"/>
  <c r="J5700" i="6"/>
  <c r="P5700" i="6" s="1"/>
  <c r="J5701" i="6"/>
  <c r="P5701" i="6" s="1"/>
  <c r="J5702" i="6"/>
  <c r="P5702" i="6" s="1"/>
  <c r="J5703" i="6"/>
  <c r="P5703" i="6" s="1"/>
  <c r="J5704" i="6"/>
  <c r="P5704" i="6" s="1"/>
  <c r="J5705" i="6"/>
  <c r="P5705" i="6" s="1"/>
  <c r="J5706" i="6"/>
  <c r="P5706" i="6" s="1"/>
  <c r="J5707" i="6"/>
  <c r="P5707" i="6" s="1"/>
  <c r="J5708" i="6"/>
  <c r="P5708" i="6" s="1"/>
  <c r="J5709" i="6"/>
  <c r="P5709" i="6" s="1"/>
  <c r="J5710" i="6"/>
  <c r="P5710" i="6" s="1"/>
  <c r="J5711" i="6"/>
  <c r="P5711" i="6" s="1"/>
  <c r="J5712" i="6"/>
  <c r="P5712" i="6" s="1"/>
  <c r="J5713" i="6"/>
  <c r="P5713" i="6" s="1"/>
  <c r="J5714" i="6"/>
  <c r="P5714" i="6" s="1"/>
  <c r="J5715" i="6"/>
  <c r="P5715" i="6" s="1"/>
  <c r="J5716" i="6"/>
  <c r="P5716" i="6" s="1"/>
  <c r="J5717" i="6"/>
  <c r="P5717" i="6" s="1"/>
  <c r="J5718" i="6"/>
  <c r="P5718" i="6" s="1"/>
  <c r="J5719" i="6"/>
  <c r="P5719" i="6" s="1"/>
  <c r="J5720" i="6"/>
  <c r="P5720" i="6" s="1"/>
  <c r="J5721" i="6"/>
  <c r="P5721" i="6" s="1"/>
  <c r="J5722" i="6"/>
  <c r="P5722" i="6" s="1"/>
  <c r="J5723" i="6"/>
  <c r="P5723" i="6" s="1"/>
  <c r="J5724" i="6"/>
  <c r="P5724" i="6" s="1"/>
  <c r="J5725" i="6"/>
  <c r="P5725" i="6" s="1"/>
  <c r="J5726" i="6"/>
  <c r="P5726" i="6" s="1"/>
  <c r="J5727" i="6"/>
  <c r="P5727" i="6" s="1"/>
  <c r="J5728" i="6"/>
  <c r="P5728" i="6" s="1"/>
  <c r="J5729" i="6"/>
  <c r="P5729" i="6" s="1"/>
  <c r="J5730" i="6"/>
  <c r="P5730" i="6" s="1"/>
  <c r="J5731" i="6"/>
  <c r="P5731" i="6" s="1"/>
  <c r="J5732" i="6"/>
  <c r="P5732" i="6" s="1"/>
  <c r="J5733" i="6"/>
  <c r="P5733" i="6" s="1"/>
  <c r="J5734" i="6"/>
  <c r="P5734" i="6" s="1"/>
  <c r="J5735" i="6"/>
  <c r="P5735" i="6" s="1"/>
  <c r="J5736" i="6"/>
  <c r="P5736" i="6" s="1"/>
  <c r="J5737" i="6"/>
  <c r="P5737" i="6" s="1"/>
  <c r="J5738" i="6"/>
  <c r="P5738" i="6" s="1"/>
  <c r="J5739" i="6"/>
  <c r="P5739" i="6" s="1"/>
  <c r="J5740" i="6"/>
  <c r="P5740" i="6" s="1"/>
  <c r="J5741" i="6"/>
  <c r="P5741" i="6" s="1"/>
  <c r="J5742" i="6"/>
  <c r="P5742" i="6" s="1"/>
  <c r="J5743" i="6"/>
  <c r="P5743" i="6" s="1"/>
  <c r="J5744" i="6"/>
  <c r="P5744" i="6" s="1"/>
  <c r="J5745" i="6"/>
  <c r="P5745" i="6" s="1"/>
  <c r="J5746" i="6"/>
  <c r="P5746" i="6" s="1"/>
  <c r="J5747" i="6"/>
  <c r="P5747" i="6" s="1"/>
  <c r="J5748" i="6"/>
  <c r="P5748" i="6" s="1"/>
  <c r="J5749" i="6"/>
  <c r="P5749" i="6" s="1"/>
  <c r="J5750" i="6"/>
  <c r="P5750" i="6" s="1"/>
  <c r="J5751" i="6"/>
  <c r="P5751" i="6" s="1"/>
  <c r="J5752" i="6"/>
  <c r="P5752" i="6" s="1"/>
  <c r="J5753" i="6"/>
  <c r="P5753" i="6" s="1"/>
  <c r="J5754" i="6"/>
  <c r="P5754" i="6" s="1"/>
  <c r="J5755" i="6"/>
  <c r="P5755" i="6" s="1"/>
  <c r="J5756" i="6"/>
  <c r="P5756" i="6" s="1"/>
  <c r="J5757" i="6"/>
  <c r="P5757" i="6" s="1"/>
  <c r="J5758" i="6"/>
  <c r="P5758" i="6" s="1"/>
  <c r="J5759" i="6"/>
  <c r="P5759" i="6" s="1"/>
  <c r="J5760" i="6"/>
  <c r="P5760" i="6" s="1"/>
  <c r="J5761" i="6"/>
  <c r="P5761" i="6" s="1"/>
  <c r="J5762" i="6"/>
  <c r="P5762" i="6" s="1"/>
  <c r="J5763" i="6"/>
  <c r="P5763" i="6" s="1"/>
  <c r="J5764" i="6"/>
  <c r="P5764" i="6" s="1"/>
  <c r="J5765" i="6"/>
  <c r="P5765" i="6" s="1"/>
  <c r="J5766" i="6"/>
  <c r="P5766" i="6" s="1"/>
  <c r="J5767" i="6"/>
  <c r="P5767" i="6" s="1"/>
  <c r="J5768" i="6"/>
  <c r="P5768" i="6" s="1"/>
  <c r="J5769" i="6"/>
  <c r="P5769" i="6" s="1"/>
  <c r="J5770" i="6"/>
  <c r="P5770" i="6" s="1"/>
  <c r="J5771" i="6"/>
  <c r="P5771" i="6" s="1"/>
  <c r="J5772" i="6"/>
  <c r="P5772" i="6" s="1"/>
  <c r="J5773" i="6"/>
  <c r="P5773" i="6" s="1"/>
  <c r="J5774" i="6"/>
  <c r="P5774" i="6" s="1"/>
  <c r="J5775" i="6"/>
  <c r="P5775" i="6" s="1"/>
  <c r="J5776" i="6"/>
  <c r="P5776" i="6" s="1"/>
  <c r="J5777" i="6"/>
  <c r="P5777" i="6" s="1"/>
  <c r="J5778" i="6"/>
  <c r="P5778" i="6" s="1"/>
  <c r="J5779" i="6"/>
  <c r="P5779" i="6" s="1"/>
  <c r="J5780" i="6"/>
  <c r="P5780" i="6" s="1"/>
  <c r="J5781" i="6"/>
  <c r="P5781" i="6" s="1"/>
  <c r="J5782" i="6"/>
  <c r="P5782" i="6" s="1"/>
  <c r="J5783" i="6"/>
  <c r="P5783" i="6" s="1"/>
  <c r="J5784" i="6"/>
  <c r="P5784" i="6" s="1"/>
  <c r="J5785" i="6"/>
  <c r="P5785" i="6" s="1"/>
  <c r="J5786" i="6"/>
  <c r="P5786" i="6" s="1"/>
  <c r="J5787" i="6"/>
  <c r="P5787" i="6" s="1"/>
  <c r="J5788" i="6"/>
  <c r="P5788" i="6" s="1"/>
  <c r="J5789" i="6"/>
  <c r="P5789" i="6" s="1"/>
  <c r="J5790" i="6"/>
  <c r="P5790" i="6" s="1"/>
  <c r="J5791" i="6"/>
  <c r="P5791" i="6" s="1"/>
  <c r="J5792" i="6"/>
  <c r="P5792" i="6" s="1"/>
  <c r="J5793" i="6"/>
  <c r="P5793" i="6" s="1"/>
  <c r="J5794" i="6"/>
  <c r="P5794" i="6" s="1"/>
  <c r="J5795" i="6"/>
  <c r="P5795" i="6" s="1"/>
  <c r="J5796" i="6"/>
  <c r="P5796" i="6" s="1"/>
  <c r="J5797" i="6"/>
  <c r="P5797" i="6" s="1"/>
  <c r="J5798" i="6"/>
  <c r="P5798" i="6" s="1"/>
  <c r="J5799" i="6"/>
  <c r="P5799" i="6" s="1"/>
  <c r="J5800" i="6"/>
  <c r="P5800" i="6" s="1"/>
  <c r="J5801" i="6"/>
  <c r="P5801" i="6" s="1"/>
  <c r="J5802" i="6"/>
  <c r="P5802" i="6" s="1"/>
  <c r="J5803" i="6"/>
  <c r="P5803" i="6" s="1"/>
  <c r="J5804" i="6"/>
  <c r="P5804" i="6" s="1"/>
  <c r="J5805" i="6"/>
  <c r="P5805" i="6" s="1"/>
  <c r="J5806" i="6"/>
  <c r="P5806" i="6" s="1"/>
  <c r="J5807" i="6"/>
  <c r="P5807" i="6" s="1"/>
  <c r="J5808" i="6"/>
  <c r="P5808" i="6" s="1"/>
  <c r="J5809" i="6"/>
  <c r="P5809" i="6" s="1"/>
  <c r="J5810" i="6"/>
  <c r="P5810" i="6" s="1"/>
  <c r="J5811" i="6"/>
  <c r="P5811" i="6" s="1"/>
  <c r="J5812" i="6"/>
  <c r="P5812" i="6" s="1"/>
  <c r="J5813" i="6"/>
  <c r="P5813" i="6" s="1"/>
  <c r="J5814" i="6"/>
  <c r="P5814" i="6" s="1"/>
  <c r="J5815" i="6"/>
  <c r="P5815" i="6" s="1"/>
  <c r="J5816" i="6"/>
  <c r="P5816" i="6" s="1"/>
  <c r="J5817" i="6"/>
  <c r="P5817" i="6" s="1"/>
  <c r="J5818" i="6"/>
  <c r="P5818" i="6" s="1"/>
  <c r="J5819" i="6"/>
  <c r="P5819" i="6" s="1"/>
  <c r="J5820" i="6"/>
  <c r="P5820" i="6" s="1"/>
  <c r="J5821" i="6"/>
  <c r="P5821" i="6" s="1"/>
  <c r="J5822" i="6"/>
  <c r="P5822" i="6" s="1"/>
  <c r="J5823" i="6"/>
  <c r="P5823" i="6" s="1"/>
  <c r="J5824" i="6"/>
  <c r="P5824" i="6" s="1"/>
  <c r="J5825" i="6"/>
  <c r="P5825" i="6" s="1"/>
  <c r="J5826" i="6"/>
  <c r="P5826" i="6" s="1"/>
  <c r="J5827" i="6"/>
  <c r="P5827" i="6" s="1"/>
  <c r="J5828" i="6"/>
  <c r="P5828" i="6" s="1"/>
  <c r="J5829" i="6"/>
  <c r="P5829" i="6" s="1"/>
  <c r="J5830" i="6"/>
  <c r="P5830" i="6" s="1"/>
  <c r="J5831" i="6"/>
  <c r="P5831" i="6" s="1"/>
  <c r="J5832" i="6"/>
  <c r="P5832" i="6" s="1"/>
  <c r="J5833" i="6"/>
  <c r="P5833" i="6" s="1"/>
  <c r="J5834" i="6"/>
  <c r="P5834" i="6" s="1"/>
  <c r="J5835" i="6"/>
  <c r="P5835" i="6" s="1"/>
  <c r="J5836" i="6"/>
  <c r="P5836" i="6" s="1"/>
  <c r="J5837" i="6"/>
  <c r="P5837" i="6" s="1"/>
  <c r="J5838" i="6"/>
  <c r="P5838" i="6" s="1"/>
  <c r="J5839" i="6"/>
  <c r="P5839" i="6" s="1"/>
  <c r="J5840" i="6"/>
  <c r="P5840" i="6" s="1"/>
  <c r="J5841" i="6"/>
  <c r="P5841" i="6" s="1"/>
  <c r="J5842" i="6"/>
  <c r="P5842" i="6" s="1"/>
  <c r="J5843" i="6"/>
  <c r="P5843" i="6" s="1"/>
  <c r="J5844" i="6"/>
  <c r="P5844" i="6" s="1"/>
  <c r="J5845" i="6"/>
  <c r="P5845" i="6" s="1"/>
  <c r="J5846" i="6"/>
  <c r="P5846" i="6" s="1"/>
  <c r="J5847" i="6"/>
  <c r="P5847" i="6" s="1"/>
  <c r="J5848" i="6"/>
  <c r="P5848" i="6" s="1"/>
  <c r="J5849" i="6"/>
  <c r="P5849" i="6" s="1"/>
  <c r="J5850" i="6"/>
  <c r="P5850" i="6" s="1"/>
  <c r="J5851" i="6"/>
  <c r="P5851" i="6" s="1"/>
  <c r="J5852" i="6"/>
  <c r="P5852" i="6" s="1"/>
  <c r="J5853" i="6"/>
  <c r="P5853" i="6" s="1"/>
  <c r="J5854" i="6"/>
  <c r="P5854" i="6" s="1"/>
  <c r="J5855" i="6"/>
  <c r="P5855" i="6" s="1"/>
  <c r="J5856" i="6"/>
  <c r="P5856" i="6" s="1"/>
  <c r="J5857" i="6"/>
  <c r="P5857" i="6" s="1"/>
  <c r="J5858" i="6"/>
  <c r="P5858" i="6" s="1"/>
  <c r="J5859" i="6"/>
  <c r="P5859" i="6" s="1"/>
  <c r="J5860" i="6"/>
  <c r="P5860" i="6" s="1"/>
  <c r="J5861" i="6"/>
  <c r="P5861" i="6" s="1"/>
  <c r="J5862" i="6"/>
  <c r="P5862" i="6" s="1"/>
  <c r="J5863" i="6"/>
  <c r="P5863" i="6" s="1"/>
  <c r="J5864" i="6"/>
  <c r="P5864" i="6" s="1"/>
  <c r="J5865" i="6"/>
  <c r="P5865" i="6" s="1"/>
  <c r="J5866" i="6"/>
  <c r="P5866" i="6" s="1"/>
  <c r="J5867" i="6"/>
  <c r="P5867" i="6" s="1"/>
  <c r="J5868" i="6"/>
  <c r="P5868" i="6" s="1"/>
  <c r="J5869" i="6"/>
  <c r="P5869" i="6" s="1"/>
  <c r="J5870" i="6"/>
  <c r="P5870" i="6" s="1"/>
  <c r="J5871" i="6"/>
  <c r="P5871" i="6" s="1"/>
  <c r="J5872" i="6"/>
  <c r="P5872" i="6" s="1"/>
  <c r="J5873" i="6"/>
  <c r="P5873" i="6" s="1"/>
  <c r="J5874" i="6"/>
  <c r="P5874" i="6" s="1"/>
  <c r="J5875" i="6"/>
  <c r="P5875" i="6" s="1"/>
  <c r="J5876" i="6"/>
  <c r="P5876" i="6" s="1"/>
  <c r="J5877" i="6"/>
  <c r="P5877" i="6" s="1"/>
  <c r="J5878" i="6"/>
  <c r="P5878" i="6" s="1"/>
  <c r="J5879" i="6"/>
  <c r="P5879" i="6" s="1"/>
  <c r="J5880" i="6"/>
  <c r="P5880" i="6" s="1"/>
  <c r="J5881" i="6"/>
  <c r="P5881" i="6" s="1"/>
  <c r="J5882" i="6"/>
  <c r="P5882" i="6" s="1"/>
  <c r="J5883" i="6"/>
  <c r="P5883" i="6" s="1"/>
  <c r="J5884" i="6"/>
  <c r="P5884" i="6" s="1"/>
  <c r="J5885" i="6"/>
  <c r="P5885" i="6" s="1"/>
  <c r="J5886" i="6"/>
  <c r="P5886" i="6" s="1"/>
  <c r="J5887" i="6"/>
  <c r="P5887" i="6" s="1"/>
  <c r="J5888" i="6"/>
  <c r="P5888" i="6" s="1"/>
  <c r="J5889" i="6"/>
  <c r="P5889" i="6" s="1"/>
  <c r="J5890" i="6"/>
  <c r="P5890" i="6" s="1"/>
  <c r="J5891" i="6"/>
  <c r="P5891" i="6" s="1"/>
  <c r="J5892" i="6"/>
  <c r="P5892" i="6" s="1"/>
  <c r="J5893" i="6"/>
  <c r="P5893" i="6" s="1"/>
  <c r="J5894" i="6"/>
  <c r="P5894" i="6" s="1"/>
  <c r="J5895" i="6"/>
  <c r="P5895" i="6" s="1"/>
  <c r="J5896" i="6"/>
  <c r="P5896" i="6" s="1"/>
  <c r="J5897" i="6"/>
  <c r="P5897" i="6" s="1"/>
  <c r="J5898" i="6"/>
  <c r="P5898" i="6" s="1"/>
  <c r="J5899" i="6"/>
  <c r="P5899" i="6" s="1"/>
  <c r="J5900" i="6"/>
  <c r="P5900" i="6" s="1"/>
  <c r="J5901" i="6"/>
  <c r="P5901" i="6" s="1"/>
  <c r="J5902" i="6"/>
  <c r="P5902" i="6" s="1"/>
  <c r="J5903" i="6"/>
  <c r="P5903" i="6" s="1"/>
  <c r="J5904" i="6"/>
  <c r="P5904" i="6" s="1"/>
  <c r="J5905" i="6"/>
  <c r="P5905" i="6" s="1"/>
  <c r="J5906" i="6"/>
  <c r="P5906" i="6" s="1"/>
  <c r="J5907" i="6"/>
  <c r="P5907" i="6" s="1"/>
  <c r="J5908" i="6"/>
  <c r="P5908" i="6" s="1"/>
  <c r="J5909" i="6"/>
  <c r="P5909" i="6" s="1"/>
  <c r="J5910" i="6"/>
  <c r="P5910" i="6" s="1"/>
  <c r="J5911" i="6"/>
  <c r="P5911" i="6" s="1"/>
  <c r="J5912" i="6"/>
  <c r="P5912" i="6" s="1"/>
  <c r="J5913" i="6"/>
  <c r="P5913" i="6" s="1"/>
  <c r="J5914" i="6"/>
  <c r="P5914" i="6" s="1"/>
  <c r="J5915" i="6"/>
  <c r="P5915" i="6" s="1"/>
  <c r="J5916" i="6"/>
  <c r="P5916" i="6" s="1"/>
  <c r="J5917" i="6"/>
  <c r="P5917" i="6" s="1"/>
  <c r="J5918" i="6"/>
  <c r="P5918" i="6" s="1"/>
  <c r="J5919" i="6"/>
  <c r="P5919" i="6" s="1"/>
  <c r="J5920" i="6"/>
  <c r="P5920" i="6" s="1"/>
  <c r="J5921" i="6"/>
  <c r="P5921" i="6" s="1"/>
  <c r="J5922" i="6"/>
  <c r="P5922" i="6" s="1"/>
  <c r="J5923" i="6"/>
  <c r="P5923" i="6" s="1"/>
  <c r="J5924" i="6"/>
  <c r="P5924" i="6" s="1"/>
  <c r="J5925" i="6"/>
  <c r="P5925" i="6" s="1"/>
  <c r="J5926" i="6"/>
  <c r="P5926" i="6" s="1"/>
  <c r="J5927" i="6"/>
  <c r="P5927" i="6" s="1"/>
  <c r="J5928" i="6"/>
  <c r="P5928" i="6" s="1"/>
  <c r="J5929" i="6"/>
  <c r="P5929" i="6" s="1"/>
  <c r="J5930" i="6"/>
  <c r="P5930" i="6" s="1"/>
  <c r="J5931" i="6"/>
  <c r="P5931" i="6" s="1"/>
  <c r="J5932" i="6"/>
  <c r="P5932" i="6" s="1"/>
  <c r="J5933" i="6"/>
  <c r="P5933" i="6" s="1"/>
  <c r="J5934" i="6"/>
  <c r="P5934" i="6" s="1"/>
  <c r="J5935" i="6"/>
  <c r="P5935" i="6" s="1"/>
  <c r="J5936" i="6"/>
  <c r="P5936" i="6" s="1"/>
  <c r="J5937" i="6"/>
  <c r="P5937" i="6" s="1"/>
  <c r="J5938" i="6"/>
  <c r="P5938" i="6" s="1"/>
  <c r="J5939" i="6"/>
  <c r="P5939" i="6" s="1"/>
  <c r="J5940" i="6"/>
  <c r="P5940" i="6" s="1"/>
  <c r="J5941" i="6"/>
  <c r="P5941" i="6" s="1"/>
  <c r="J5942" i="6"/>
  <c r="P5942" i="6" s="1"/>
  <c r="J5943" i="6"/>
  <c r="P5943" i="6" s="1"/>
  <c r="J5944" i="6"/>
  <c r="P5944" i="6" s="1"/>
  <c r="J5945" i="6"/>
  <c r="P5945" i="6" s="1"/>
  <c r="J5946" i="6"/>
  <c r="P5946" i="6" s="1"/>
  <c r="J5947" i="6"/>
  <c r="P5947" i="6" s="1"/>
  <c r="J5948" i="6"/>
  <c r="P5948" i="6" s="1"/>
  <c r="J5949" i="6"/>
  <c r="P5949" i="6" s="1"/>
  <c r="J5950" i="6"/>
  <c r="P5950" i="6" s="1"/>
  <c r="J5951" i="6"/>
  <c r="P5951" i="6" s="1"/>
  <c r="J5952" i="6"/>
  <c r="P5952" i="6" s="1"/>
  <c r="J5953" i="6"/>
  <c r="P5953" i="6" s="1"/>
  <c r="J5954" i="6"/>
  <c r="P5954" i="6" s="1"/>
  <c r="J5955" i="6"/>
  <c r="P5955" i="6" s="1"/>
  <c r="J5956" i="6"/>
  <c r="P5956" i="6" s="1"/>
  <c r="J5957" i="6"/>
  <c r="P5957" i="6" s="1"/>
  <c r="J5958" i="6"/>
  <c r="P5958" i="6" s="1"/>
  <c r="J5959" i="6"/>
  <c r="P5959" i="6" s="1"/>
  <c r="J5960" i="6"/>
  <c r="P5960" i="6" s="1"/>
  <c r="J5961" i="6"/>
  <c r="P5961" i="6" s="1"/>
  <c r="J5962" i="6"/>
  <c r="P5962" i="6" s="1"/>
  <c r="J5963" i="6"/>
  <c r="P5963" i="6" s="1"/>
  <c r="J5964" i="6"/>
  <c r="P5964" i="6" s="1"/>
  <c r="J5965" i="6"/>
  <c r="P5965" i="6" s="1"/>
  <c r="J5966" i="6"/>
  <c r="P5966" i="6" s="1"/>
  <c r="J5967" i="6"/>
  <c r="P5967" i="6" s="1"/>
  <c r="J5968" i="6"/>
  <c r="P5968" i="6" s="1"/>
  <c r="J5969" i="6"/>
  <c r="P5969" i="6" s="1"/>
  <c r="J5970" i="6"/>
  <c r="P5970" i="6" s="1"/>
  <c r="J5971" i="6"/>
  <c r="P5971" i="6" s="1"/>
  <c r="J5972" i="6"/>
  <c r="P5972" i="6" s="1"/>
  <c r="J5973" i="6"/>
  <c r="P5973" i="6" s="1"/>
  <c r="J5974" i="6"/>
  <c r="P5974" i="6" s="1"/>
  <c r="J5975" i="6"/>
  <c r="P5975" i="6" s="1"/>
  <c r="J5976" i="6"/>
  <c r="P5976" i="6" s="1"/>
  <c r="J5977" i="6"/>
  <c r="P5977" i="6" s="1"/>
  <c r="J5978" i="6"/>
  <c r="P5978" i="6" s="1"/>
  <c r="J5979" i="6"/>
  <c r="P5979" i="6" s="1"/>
  <c r="J5980" i="6"/>
  <c r="P5980" i="6" s="1"/>
  <c r="J5981" i="6"/>
  <c r="P5981" i="6" s="1"/>
  <c r="J5982" i="6"/>
  <c r="P5982" i="6" s="1"/>
  <c r="J5983" i="6"/>
  <c r="P5983" i="6" s="1"/>
  <c r="J5984" i="6"/>
  <c r="P5984" i="6" s="1"/>
  <c r="J5985" i="6"/>
  <c r="P5985" i="6" s="1"/>
  <c r="J5986" i="6"/>
  <c r="P5986" i="6" s="1"/>
  <c r="J5987" i="6"/>
  <c r="P5987" i="6" s="1"/>
  <c r="J5988" i="6"/>
  <c r="P5988" i="6" s="1"/>
  <c r="J5989" i="6"/>
  <c r="P5989" i="6" s="1"/>
  <c r="J5990" i="6"/>
  <c r="P5990" i="6" s="1"/>
  <c r="J5991" i="6"/>
  <c r="P5991" i="6" s="1"/>
  <c r="J5992" i="6"/>
  <c r="P5992" i="6" s="1"/>
  <c r="J5993" i="6"/>
  <c r="P5993" i="6" s="1"/>
  <c r="J5994" i="6"/>
  <c r="P5994" i="6" s="1"/>
  <c r="J5995" i="6"/>
  <c r="P5995" i="6" s="1"/>
  <c r="J5996" i="6"/>
  <c r="P5996" i="6" s="1"/>
  <c r="J5997" i="6"/>
  <c r="P5997" i="6" s="1"/>
  <c r="J5998" i="6"/>
  <c r="P5998" i="6" s="1"/>
  <c r="J5999" i="6"/>
  <c r="P5999" i="6" s="1"/>
  <c r="J6000" i="6"/>
  <c r="P6000" i="6" s="1"/>
  <c r="J6001" i="6"/>
  <c r="P6001" i="6" s="1"/>
  <c r="J6002" i="6"/>
  <c r="P6002" i="6" s="1"/>
  <c r="J6003" i="6"/>
  <c r="P6003" i="6" s="1"/>
  <c r="J6004" i="6"/>
  <c r="P6004" i="6" s="1"/>
  <c r="J6005" i="6"/>
  <c r="P6005" i="6" s="1"/>
  <c r="J6006" i="6"/>
  <c r="P6006" i="6" s="1"/>
  <c r="J6007" i="6"/>
  <c r="P6007" i="6" s="1"/>
  <c r="J6008" i="6"/>
  <c r="P6008" i="6" s="1"/>
  <c r="J6009" i="6"/>
  <c r="P6009" i="6" s="1"/>
  <c r="J6010" i="6"/>
  <c r="P6010" i="6" s="1"/>
  <c r="J6011" i="6"/>
  <c r="P6011" i="6" s="1"/>
  <c r="J6012" i="6"/>
  <c r="P6012" i="6" s="1"/>
  <c r="J6013" i="6"/>
  <c r="P6013" i="6" s="1"/>
  <c r="J6014" i="6"/>
  <c r="P6014" i="6" s="1"/>
  <c r="J6015" i="6"/>
  <c r="P6015" i="6" s="1"/>
  <c r="J6016" i="6"/>
  <c r="P6016" i="6" s="1"/>
  <c r="J6017" i="6"/>
  <c r="P6017" i="6" s="1"/>
  <c r="J6018" i="6"/>
  <c r="P6018" i="6" s="1"/>
  <c r="J6019" i="6"/>
  <c r="P6019" i="6" s="1"/>
  <c r="J6020" i="6"/>
  <c r="P6020" i="6" s="1"/>
  <c r="J6021" i="6"/>
  <c r="P6021" i="6" s="1"/>
  <c r="J6022" i="6"/>
  <c r="P6022" i="6" s="1"/>
  <c r="J6023" i="6"/>
  <c r="P6023" i="6" s="1"/>
  <c r="J6024" i="6"/>
  <c r="P6024" i="6" s="1"/>
  <c r="J6025" i="6"/>
  <c r="P6025" i="6" s="1"/>
  <c r="J6026" i="6"/>
  <c r="P6026" i="6" s="1"/>
  <c r="J6027" i="6"/>
  <c r="P6027" i="6" s="1"/>
  <c r="J6028" i="6"/>
  <c r="P6028" i="6" s="1"/>
  <c r="J6029" i="6"/>
  <c r="P6029" i="6" s="1"/>
  <c r="J6030" i="6"/>
  <c r="P6030" i="6" s="1"/>
  <c r="J6031" i="6"/>
  <c r="P6031" i="6" s="1"/>
  <c r="J6032" i="6"/>
  <c r="P6032" i="6" s="1"/>
  <c r="J6033" i="6"/>
  <c r="P6033" i="6" s="1"/>
  <c r="J6034" i="6"/>
  <c r="P6034" i="6" s="1"/>
  <c r="J6035" i="6"/>
  <c r="P6035" i="6" s="1"/>
  <c r="J6036" i="6"/>
  <c r="P6036" i="6" s="1"/>
  <c r="J6037" i="6"/>
  <c r="P6037" i="6" s="1"/>
  <c r="J6038" i="6"/>
  <c r="P6038" i="6" s="1"/>
  <c r="J6039" i="6"/>
  <c r="P6039" i="6" s="1"/>
  <c r="J6040" i="6"/>
  <c r="P6040" i="6" s="1"/>
  <c r="J6041" i="6"/>
  <c r="P6041" i="6" s="1"/>
  <c r="J6042" i="6"/>
  <c r="P6042" i="6" s="1"/>
  <c r="J6043" i="6"/>
  <c r="P6043" i="6" s="1"/>
  <c r="J6044" i="6"/>
  <c r="P6044" i="6" s="1"/>
  <c r="J6045" i="6"/>
  <c r="P6045" i="6" s="1"/>
  <c r="J6046" i="6"/>
  <c r="P6046" i="6" s="1"/>
  <c r="J6047" i="6"/>
  <c r="P6047" i="6" s="1"/>
  <c r="J6048" i="6"/>
  <c r="P6048" i="6" s="1"/>
  <c r="J6049" i="6"/>
  <c r="P6049" i="6" s="1"/>
  <c r="J6050" i="6"/>
  <c r="P6050" i="6" s="1"/>
  <c r="J6051" i="6"/>
  <c r="P6051" i="6" s="1"/>
  <c r="J6052" i="6"/>
  <c r="P6052" i="6" s="1"/>
  <c r="J6053" i="6"/>
  <c r="P6053" i="6" s="1"/>
  <c r="J6054" i="6"/>
  <c r="P6054" i="6" s="1"/>
  <c r="J6055" i="6"/>
  <c r="P6055" i="6" s="1"/>
  <c r="J6056" i="6"/>
  <c r="P6056" i="6" s="1"/>
  <c r="J6057" i="6"/>
  <c r="P6057" i="6" s="1"/>
  <c r="J6058" i="6"/>
  <c r="P6058" i="6" s="1"/>
  <c r="J6059" i="6"/>
  <c r="P6059" i="6" s="1"/>
  <c r="J6060" i="6"/>
  <c r="P6060" i="6" s="1"/>
  <c r="J6061" i="6"/>
  <c r="P6061" i="6" s="1"/>
  <c r="J6062" i="6"/>
  <c r="P6062" i="6" s="1"/>
  <c r="J6063" i="6"/>
  <c r="P6063" i="6" s="1"/>
  <c r="J6064" i="6"/>
  <c r="P6064" i="6" s="1"/>
  <c r="J6065" i="6"/>
  <c r="P6065" i="6" s="1"/>
  <c r="J6066" i="6"/>
  <c r="P6066" i="6" s="1"/>
  <c r="J6067" i="6"/>
  <c r="P6067" i="6" s="1"/>
  <c r="J6068" i="6"/>
  <c r="P6068" i="6" s="1"/>
  <c r="J6069" i="6"/>
  <c r="P6069" i="6" s="1"/>
  <c r="J6070" i="6"/>
  <c r="P6070" i="6" s="1"/>
  <c r="J6071" i="6"/>
  <c r="P6071" i="6" s="1"/>
  <c r="J6072" i="6"/>
  <c r="P6072" i="6" s="1"/>
  <c r="J6073" i="6"/>
  <c r="P6073" i="6" s="1"/>
  <c r="J6074" i="6"/>
  <c r="P6074" i="6" s="1"/>
  <c r="J6075" i="6"/>
  <c r="P6075" i="6" s="1"/>
  <c r="J6076" i="6"/>
  <c r="P6076" i="6" s="1"/>
  <c r="J6077" i="6"/>
  <c r="P6077" i="6" s="1"/>
  <c r="J6078" i="6"/>
  <c r="P6078" i="6" s="1"/>
  <c r="J6079" i="6"/>
  <c r="P6079" i="6" s="1"/>
  <c r="J6080" i="6"/>
  <c r="P6080" i="6" s="1"/>
  <c r="J6081" i="6"/>
  <c r="P6081" i="6" s="1"/>
  <c r="J6082" i="6"/>
  <c r="P6082" i="6" s="1"/>
  <c r="J6083" i="6"/>
  <c r="P6083" i="6" s="1"/>
  <c r="J6084" i="6"/>
  <c r="P6084" i="6" s="1"/>
  <c r="J6085" i="6"/>
  <c r="P6085" i="6" s="1"/>
  <c r="J6086" i="6"/>
  <c r="P6086" i="6" s="1"/>
  <c r="J6087" i="6"/>
  <c r="P6087" i="6" s="1"/>
  <c r="J6088" i="6"/>
  <c r="P6088" i="6" s="1"/>
  <c r="J6089" i="6"/>
  <c r="P6089" i="6" s="1"/>
  <c r="J6090" i="6"/>
  <c r="P6090" i="6" s="1"/>
  <c r="J6091" i="6"/>
  <c r="P6091" i="6" s="1"/>
  <c r="J6092" i="6"/>
  <c r="P6092" i="6" s="1"/>
  <c r="J6093" i="6"/>
  <c r="P6093" i="6" s="1"/>
  <c r="J6094" i="6"/>
  <c r="P6094" i="6" s="1"/>
  <c r="J6095" i="6"/>
  <c r="P6095" i="6" s="1"/>
  <c r="J6096" i="6"/>
  <c r="P6096" i="6" s="1"/>
  <c r="J6097" i="6"/>
  <c r="P6097" i="6" s="1"/>
  <c r="J6098" i="6"/>
  <c r="P6098" i="6" s="1"/>
  <c r="J6099" i="6"/>
  <c r="P6099" i="6" s="1"/>
  <c r="J6100" i="6"/>
  <c r="P6100" i="6" s="1"/>
  <c r="J6101" i="6"/>
  <c r="P6101" i="6" s="1"/>
  <c r="J6102" i="6"/>
  <c r="P6102" i="6" s="1"/>
  <c r="J6103" i="6"/>
  <c r="P6103" i="6" s="1"/>
  <c r="J6104" i="6"/>
  <c r="P6104" i="6" s="1"/>
  <c r="J6105" i="6"/>
  <c r="P6105" i="6" s="1"/>
  <c r="J6106" i="6"/>
  <c r="P6106" i="6" s="1"/>
  <c r="J6107" i="6"/>
  <c r="P6107" i="6" s="1"/>
  <c r="J6108" i="6"/>
  <c r="P6108" i="6" s="1"/>
  <c r="J6109" i="6"/>
  <c r="P6109" i="6" s="1"/>
  <c r="J6110" i="6"/>
  <c r="P6110" i="6" s="1"/>
  <c r="J6111" i="6"/>
  <c r="P6111" i="6" s="1"/>
  <c r="J6112" i="6"/>
  <c r="P6112" i="6" s="1"/>
  <c r="J6113" i="6"/>
  <c r="P6113" i="6" s="1"/>
  <c r="J6114" i="6"/>
  <c r="P6114" i="6" s="1"/>
  <c r="J6115" i="6"/>
  <c r="P6115" i="6" s="1"/>
  <c r="J6116" i="6"/>
  <c r="P6116" i="6" s="1"/>
  <c r="J6117" i="6"/>
  <c r="P6117" i="6" s="1"/>
  <c r="J6118" i="6"/>
  <c r="P6118" i="6" s="1"/>
  <c r="J6119" i="6"/>
  <c r="P6119" i="6" s="1"/>
  <c r="J6120" i="6"/>
  <c r="P6120" i="6" s="1"/>
  <c r="J6121" i="6"/>
  <c r="P6121" i="6" s="1"/>
  <c r="J6122" i="6"/>
  <c r="P6122" i="6" s="1"/>
  <c r="J6123" i="6"/>
  <c r="P6123" i="6" s="1"/>
  <c r="J6124" i="6"/>
  <c r="P6124" i="6" s="1"/>
  <c r="J6125" i="6"/>
  <c r="P6125" i="6" s="1"/>
  <c r="J6126" i="6"/>
  <c r="P6126" i="6" s="1"/>
  <c r="J6127" i="6"/>
  <c r="P6127" i="6" s="1"/>
  <c r="J6128" i="6"/>
  <c r="P6128" i="6" s="1"/>
  <c r="J6129" i="6"/>
  <c r="P6129" i="6" s="1"/>
  <c r="J6130" i="6"/>
  <c r="P6130" i="6" s="1"/>
  <c r="J6131" i="6"/>
  <c r="P6131" i="6" s="1"/>
  <c r="J6132" i="6"/>
  <c r="P6132" i="6" s="1"/>
  <c r="J6133" i="6"/>
  <c r="P6133" i="6" s="1"/>
  <c r="J6134" i="6"/>
  <c r="P6134" i="6" s="1"/>
  <c r="J6135" i="6"/>
  <c r="P6135" i="6" s="1"/>
  <c r="J6136" i="6"/>
  <c r="P6136" i="6" s="1"/>
  <c r="J6137" i="6"/>
  <c r="P6137" i="6" s="1"/>
  <c r="J6138" i="6"/>
  <c r="P6138" i="6" s="1"/>
  <c r="J6139" i="6"/>
  <c r="P6139" i="6" s="1"/>
  <c r="J6140" i="6"/>
  <c r="P6140" i="6" s="1"/>
  <c r="J6141" i="6"/>
  <c r="P6141" i="6" s="1"/>
  <c r="J6142" i="6"/>
  <c r="P6142" i="6" s="1"/>
  <c r="J6143" i="6"/>
  <c r="P6143" i="6" s="1"/>
  <c r="J6144" i="6"/>
  <c r="P6144" i="6" s="1"/>
  <c r="J6145" i="6"/>
  <c r="P6145" i="6" s="1"/>
  <c r="J6146" i="6"/>
  <c r="P6146" i="6" s="1"/>
  <c r="J6147" i="6"/>
  <c r="P6147" i="6" s="1"/>
  <c r="J6148" i="6"/>
  <c r="P6148" i="6" s="1"/>
  <c r="J6149" i="6"/>
  <c r="P6149" i="6" s="1"/>
  <c r="J6150" i="6"/>
  <c r="P6150" i="6" s="1"/>
  <c r="J6151" i="6"/>
  <c r="P6151" i="6" s="1"/>
  <c r="J6152" i="6"/>
  <c r="P6152" i="6" s="1"/>
  <c r="J6153" i="6"/>
  <c r="P6153" i="6" s="1"/>
  <c r="J6154" i="6"/>
  <c r="P6154" i="6" s="1"/>
  <c r="J6155" i="6"/>
  <c r="P6155" i="6" s="1"/>
  <c r="J6156" i="6"/>
  <c r="P6156" i="6" s="1"/>
  <c r="J6157" i="6"/>
  <c r="P6157" i="6" s="1"/>
  <c r="J6158" i="6"/>
  <c r="P6158" i="6" s="1"/>
  <c r="J6159" i="6"/>
  <c r="P6159" i="6" s="1"/>
  <c r="J6160" i="6"/>
  <c r="P6160" i="6" s="1"/>
  <c r="J6161" i="6"/>
  <c r="P6161" i="6" s="1"/>
  <c r="J6162" i="6"/>
  <c r="P6162" i="6" s="1"/>
  <c r="J6163" i="6"/>
  <c r="P6163" i="6" s="1"/>
  <c r="J6164" i="6"/>
  <c r="P6164" i="6" s="1"/>
  <c r="J6165" i="6"/>
  <c r="P6165" i="6" s="1"/>
  <c r="J6166" i="6"/>
  <c r="P6166" i="6" s="1"/>
  <c r="J6167" i="6"/>
  <c r="P6167" i="6" s="1"/>
  <c r="J6168" i="6"/>
  <c r="P6168" i="6" s="1"/>
  <c r="J6169" i="6"/>
  <c r="P6169" i="6" s="1"/>
  <c r="J6170" i="6"/>
  <c r="P6170" i="6" s="1"/>
  <c r="J6171" i="6"/>
  <c r="P6171" i="6" s="1"/>
  <c r="J6172" i="6"/>
  <c r="P6172" i="6" s="1"/>
  <c r="J6173" i="6"/>
  <c r="P6173" i="6" s="1"/>
  <c r="J6174" i="6"/>
  <c r="P6174" i="6" s="1"/>
  <c r="J6175" i="6"/>
  <c r="P6175" i="6" s="1"/>
  <c r="J6176" i="6"/>
  <c r="P6176" i="6" s="1"/>
  <c r="J6177" i="6"/>
  <c r="P6177" i="6" s="1"/>
  <c r="J6178" i="6"/>
  <c r="P6178" i="6" s="1"/>
  <c r="J6179" i="6"/>
  <c r="P6179" i="6" s="1"/>
  <c r="J6180" i="6"/>
  <c r="P6180" i="6" s="1"/>
  <c r="J6181" i="6"/>
  <c r="P6181" i="6" s="1"/>
  <c r="J6182" i="6"/>
  <c r="P6182" i="6" s="1"/>
  <c r="J6183" i="6"/>
  <c r="P6183" i="6" s="1"/>
  <c r="J6184" i="6"/>
  <c r="P6184" i="6" s="1"/>
  <c r="J6185" i="6"/>
  <c r="P6185" i="6" s="1"/>
  <c r="J6186" i="6"/>
  <c r="P6186" i="6" s="1"/>
  <c r="J6187" i="6"/>
  <c r="P6187" i="6" s="1"/>
  <c r="J6188" i="6"/>
  <c r="P6188" i="6" s="1"/>
  <c r="J6189" i="6"/>
  <c r="P6189" i="6" s="1"/>
  <c r="J6190" i="6"/>
  <c r="P6190" i="6" s="1"/>
  <c r="J6191" i="6"/>
  <c r="P6191" i="6" s="1"/>
  <c r="J6192" i="6"/>
  <c r="P6192" i="6" s="1"/>
  <c r="J6193" i="6"/>
  <c r="P6193" i="6" s="1"/>
  <c r="J6194" i="6"/>
  <c r="P6194" i="6" s="1"/>
  <c r="J6195" i="6"/>
  <c r="P6195" i="6" s="1"/>
  <c r="J6196" i="6"/>
  <c r="P6196" i="6" s="1"/>
  <c r="J6197" i="6"/>
  <c r="P6197" i="6" s="1"/>
  <c r="J6198" i="6"/>
  <c r="P6198" i="6" s="1"/>
  <c r="J6199" i="6"/>
  <c r="P6199" i="6" s="1"/>
  <c r="J6200" i="6"/>
  <c r="P6200" i="6" s="1"/>
  <c r="J6201" i="6"/>
  <c r="P6201" i="6" s="1"/>
  <c r="J6202" i="6"/>
  <c r="P6202" i="6" s="1"/>
  <c r="J6203" i="6"/>
  <c r="P6203" i="6" s="1"/>
  <c r="J6204" i="6"/>
  <c r="P6204" i="6" s="1"/>
  <c r="J6205" i="6"/>
  <c r="P6205" i="6" s="1"/>
  <c r="J6206" i="6"/>
  <c r="P6206" i="6" s="1"/>
  <c r="J6207" i="6"/>
  <c r="P6207" i="6" s="1"/>
  <c r="J6208" i="6"/>
  <c r="P6208" i="6" s="1"/>
  <c r="J6209" i="6"/>
  <c r="P6209" i="6" s="1"/>
  <c r="J6210" i="6"/>
  <c r="P6210" i="6" s="1"/>
  <c r="J6211" i="6"/>
  <c r="P6211" i="6" s="1"/>
  <c r="J6212" i="6"/>
  <c r="P6212" i="6" s="1"/>
  <c r="J6213" i="6"/>
  <c r="P6213" i="6" s="1"/>
  <c r="J6214" i="6"/>
  <c r="P6214" i="6" s="1"/>
  <c r="J6215" i="6"/>
  <c r="P6215" i="6" s="1"/>
  <c r="J6216" i="6"/>
  <c r="P6216" i="6" s="1"/>
  <c r="J6217" i="6"/>
  <c r="P6217" i="6" s="1"/>
  <c r="J6218" i="6"/>
  <c r="P6218" i="6" s="1"/>
  <c r="J6219" i="6"/>
  <c r="P6219" i="6" s="1"/>
  <c r="J6220" i="6"/>
  <c r="P6220" i="6" s="1"/>
  <c r="J6221" i="6"/>
  <c r="P6221" i="6" s="1"/>
  <c r="J6222" i="6"/>
  <c r="P6222" i="6" s="1"/>
  <c r="J6223" i="6"/>
  <c r="P6223" i="6" s="1"/>
  <c r="J6224" i="6"/>
  <c r="P6224" i="6" s="1"/>
  <c r="J6225" i="6"/>
  <c r="P6225" i="6" s="1"/>
  <c r="J6226" i="6"/>
  <c r="P6226" i="6" s="1"/>
  <c r="J6227" i="6"/>
  <c r="P6227" i="6" s="1"/>
  <c r="J6228" i="6"/>
  <c r="P6228" i="6" s="1"/>
  <c r="J6229" i="6"/>
  <c r="P6229" i="6" s="1"/>
  <c r="J6230" i="6"/>
  <c r="P6230" i="6" s="1"/>
  <c r="J6231" i="6"/>
  <c r="P6231" i="6" s="1"/>
  <c r="J6232" i="6"/>
  <c r="P6232" i="6" s="1"/>
  <c r="J6233" i="6"/>
  <c r="P6233" i="6" s="1"/>
  <c r="J6234" i="6"/>
  <c r="P6234" i="6" s="1"/>
  <c r="J6235" i="6"/>
  <c r="P6235" i="6" s="1"/>
  <c r="J6236" i="6"/>
  <c r="P6236" i="6" s="1"/>
  <c r="J6237" i="6"/>
  <c r="P6237" i="6" s="1"/>
  <c r="J6238" i="6"/>
  <c r="P6238" i="6" s="1"/>
  <c r="J6239" i="6"/>
  <c r="P6239" i="6" s="1"/>
  <c r="J6240" i="6"/>
  <c r="P6240" i="6" s="1"/>
  <c r="J6241" i="6"/>
  <c r="P6241" i="6" s="1"/>
  <c r="J6242" i="6"/>
  <c r="P6242" i="6" s="1"/>
  <c r="J6243" i="6"/>
  <c r="P6243" i="6" s="1"/>
  <c r="J6244" i="6"/>
  <c r="P6244" i="6" s="1"/>
  <c r="J6245" i="6"/>
  <c r="P6245" i="6" s="1"/>
  <c r="J6246" i="6"/>
  <c r="P6246" i="6" s="1"/>
  <c r="J6247" i="6"/>
  <c r="P6247" i="6" s="1"/>
  <c r="J6248" i="6"/>
  <c r="P6248" i="6" s="1"/>
  <c r="J6249" i="6"/>
  <c r="P6249" i="6" s="1"/>
  <c r="J6250" i="6"/>
  <c r="P6250" i="6" s="1"/>
  <c r="J6251" i="6"/>
  <c r="P6251" i="6" s="1"/>
  <c r="J6252" i="6"/>
  <c r="P6252" i="6" s="1"/>
  <c r="J6253" i="6"/>
  <c r="P6253" i="6" s="1"/>
  <c r="J6254" i="6"/>
  <c r="P6254" i="6" s="1"/>
  <c r="J6255" i="6"/>
  <c r="P6255" i="6" s="1"/>
  <c r="J6256" i="6"/>
  <c r="P6256" i="6" s="1"/>
  <c r="J6257" i="6"/>
  <c r="P6257" i="6" s="1"/>
  <c r="J6258" i="6"/>
  <c r="P6258" i="6" s="1"/>
  <c r="J6259" i="6"/>
  <c r="P6259" i="6" s="1"/>
  <c r="J6260" i="6"/>
  <c r="P6260" i="6" s="1"/>
  <c r="J6261" i="6"/>
  <c r="P6261" i="6" s="1"/>
  <c r="J6262" i="6"/>
  <c r="P6262" i="6" s="1"/>
  <c r="J6263" i="6"/>
  <c r="P6263" i="6" s="1"/>
  <c r="J6264" i="6"/>
  <c r="P6264" i="6" s="1"/>
  <c r="J6265" i="6"/>
  <c r="P6265" i="6" s="1"/>
  <c r="J6266" i="6"/>
  <c r="P6266" i="6" s="1"/>
  <c r="J6267" i="6"/>
  <c r="P6267" i="6" s="1"/>
  <c r="J6268" i="6"/>
  <c r="P6268" i="6" s="1"/>
  <c r="J6269" i="6"/>
  <c r="P6269" i="6" s="1"/>
  <c r="J6270" i="6"/>
  <c r="P6270" i="6" s="1"/>
  <c r="J6271" i="6"/>
  <c r="P6271" i="6" s="1"/>
  <c r="J6272" i="6"/>
  <c r="P6272" i="6" s="1"/>
  <c r="J6273" i="6"/>
  <c r="P6273" i="6" s="1"/>
  <c r="J6274" i="6"/>
  <c r="P6274" i="6" s="1"/>
  <c r="J6275" i="6"/>
  <c r="P6275" i="6" s="1"/>
  <c r="J6276" i="6"/>
  <c r="P6276" i="6" s="1"/>
  <c r="J6277" i="6"/>
  <c r="P6277" i="6" s="1"/>
  <c r="J6278" i="6"/>
  <c r="P6278" i="6" s="1"/>
  <c r="J6279" i="6"/>
  <c r="P6279" i="6" s="1"/>
  <c r="J6280" i="6"/>
  <c r="P6280" i="6" s="1"/>
  <c r="J6281" i="6"/>
  <c r="P6281" i="6" s="1"/>
  <c r="J6282" i="6"/>
  <c r="P6282" i="6" s="1"/>
  <c r="J6283" i="6"/>
  <c r="P6283" i="6" s="1"/>
  <c r="J6284" i="6"/>
  <c r="P6284" i="6" s="1"/>
  <c r="J6285" i="6"/>
  <c r="P6285" i="6" s="1"/>
  <c r="J6286" i="6"/>
  <c r="P6286" i="6" s="1"/>
  <c r="J6287" i="6"/>
  <c r="P6287" i="6" s="1"/>
  <c r="J6288" i="6"/>
  <c r="P6288" i="6" s="1"/>
  <c r="J6289" i="6"/>
  <c r="P6289" i="6" s="1"/>
  <c r="J6290" i="6"/>
  <c r="P6290" i="6" s="1"/>
  <c r="J6291" i="6"/>
  <c r="P6291" i="6" s="1"/>
  <c r="J6292" i="6"/>
  <c r="P6292" i="6" s="1"/>
  <c r="J6293" i="6"/>
  <c r="P6293" i="6" s="1"/>
  <c r="J6294" i="6"/>
  <c r="P6294" i="6" s="1"/>
  <c r="J6295" i="6"/>
  <c r="P6295" i="6" s="1"/>
  <c r="J6296" i="6"/>
  <c r="P6296" i="6" s="1"/>
  <c r="J6297" i="6"/>
  <c r="P6297" i="6" s="1"/>
  <c r="J6298" i="6"/>
  <c r="P6298" i="6" s="1"/>
  <c r="J6299" i="6"/>
  <c r="P6299" i="6" s="1"/>
  <c r="J6300" i="6"/>
  <c r="P6300" i="6" s="1"/>
  <c r="J6301" i="6"/>
  <c r="P6301" i="6" s="1"/>
  <c r="J6302" i="6"/>
  <c r="P6302" i="6" s="1"/>
  <c r="J6303" i="6"/>
  <c r="P6303" i="6" s="1"/>
  <c r="J6304" i="6"/>
  <c r="P6304" i="6" s="1"/>
  <c r="J6305" i="6"/>
  <c r="P6305" i="6" s="1"/>
  <c r="J6306" i="6"/>
  <c r="P6306" i="6" s="1"/>
  <c r="J6307" i="6"/>
  <c r="P6307" i="6" s="1"/>
  <c r="J6308" i="6"/>
  <c r="P6308" i="6" s="1"/>
  <c r="J6309" i="6"/>
  <c r="P6309" i="6" s="1"/>
  <c r="J6310" i="6"/>
  <c r="P6310" i="6" s="1"/>
  <c r="J6311" i="6"/>
  <c r="P6311" i="6" s="1"/>
  <c r="J6312" i="6"/>
  <c r="P6312" i="6" s="1"/>
  <c r="J6313" i="6"/>
  <c r="P6313" i="6" s="1"/>
  <c r="J6314" i="6"/>
  <c r="P6314" i="6" s="1"/>
  <c r="J6315" i="6"/>
  <c r="P6315" i="6" s="1"/>
  <c r="J6316" i="6"/>
  <c r="P6316" i="6" s="1"/>
  <c r="J6317" i="6"/>
  <c r="P6317" i="6" s="1"/>
  <c r="J6318" i="6"/>
  <c r="P6318" i="6" s="1"/>
  <c r="J6319" i="6"/>
  <c r="P6319" i="6" s="1"/>
  <c r="J6320" i="6"/>
  <c r="P6320" i="6" s="1"/>
  <c r="J6321" i="6"/>
  <c r="P6321" i="6" s="1"/>
  <c r="J6322" i="6"/>
  <c r="P6322" i="6" s="1"/>
  <c r="J6323" i="6"/>
  <c r="P6323" i="6" s="1"/>
  <c r="J6324" i="6"/>
  <c r="P6324" i="6" s="1"/>
  <c r="J6325" i="6"/>
  <c r="P6325" i="6" s="1"/>
  <c r="J6326" i="6"/>
  <c r="P6326" i="6" s="1"/>
  <c r="J6327" i="6"/>
  <c r="P6327" i="6" s="1"/>
  <c r="J6328" i="6"/>
  <c r="P6328" i="6" s="1"/>
  <c r="J6329" i="6"/>
  <c r="P6329" i="6" s="1"/>
  <c r="J6330" i="6"/>
  <c r="P6330" i="6" s="1"/>
  <c r="J6331" i="6"/>
  <c r="P6331" i="6" s="1"/>
  <c r="J6332" i="6"/>
  <c r="P6332" i="6" s="1"/>
  <c r="J6333" i="6"/>
  <c r="P6333" i="6" s="1"/>
  <c r="J6334" i="6"/>
  <c r="P6334" i="6" s="1"/>
  <c r="J6335" i="6"/>
  <c r="P6335" i="6" s="1"/>
  <c r="J6336" i="6"/>
  <c r="P6336" i="6" s="1"/>
  <c r="J6337" i="6"/>
  <c r="P6337" i="6" s="1"/>
  <c r="J6338" i="6"/>
  <c r="P6338" i="6" s="1"/>
  <c r="J6339" i="6"/>
  <c r="P6339" i="6" s="1"/>
  <c r="J6340" i="6"/>
  <c r="P6340" i="6" s="1"/>
  <c r="J6341" i="6"/>
  <c r="P6341" i="6" s="1"/>
  <c r="J6342" i="6"/>
  <c r="P6342" i="6" s="1"/>
  <c r="J6343" i="6"/>
  <c r="P6343" i="6" s="1"/>
  <c r="J6344" i="6"/>
  <c r="P6344" i="6" s="1"/>
  <c r="J6345" i="6"/>
  <c r="P6345" i="6" s="1"/>
  <c r="J6346" i="6"/>
  <c r="P6346" i="6" s="1"/>
  <c r="J6347" i="6"/>
  <c r="P6347" i="6" s="1"/>
  <c r="J6348" i="6"/>
  <c r="P6348" i="6" s="1"/>
  <c r="J6349" i="6"/>
  <c r="P6349" i="6" s="1"/>
  <c r="J6350" i="6"/>
  <c r="P6350" i="6" s="1"/>
  <c r="J6351" i="6"/>
  <c r="P6351" i="6" s="1"/>
  <c r="J6352" i="6"/>
  <c r="P6352" i="6" s="1"/>
  <c r="J6353" i="6"/>
  <c r="P6353" i="6" s="1"/>
  <c r="J6354" i="6"/>
  <c r="P6354" i="6" s="1"/>
  <c r="J6355" i="6"/>
  <c r="P6355" i="6" s="1"/>
  <c r="J6356" i="6"/>
  <c r="P6356" i="6" s="1"/>
  <c r="J6357" i="6"/>
  <c r="P6357" i="6" s="1"/>
  <c r="J6358" i="6"/>
  <c r="P6358" i="6" s="1"/>
  <c r="J6359" i="6"/>
  <c r="P6359" i="6" s="1"/>
  <c r="J6360" i="6"/>
  <c r="P6360" i="6" s="1"/>
  <c r="J6361" i="6"/>
  <c r="P6361" i="6" s="1"/>
  <c r="J6362" i="6"/>
  <c r="P6362" i="6" s="1"/>
  <c r="J6363" i="6"/>
  <c r="P6363" i="6" s="1"/>
  <c r="J6364" i="6"/>
  <c r="P6364" i="6" s="1"/>
  <c r="J6365" i="6"/>
  <c r="P6365" i="6" s="1"/>
  <c r="J6366" i="6"/>
  <c r="P6366" i="6" s="1"/>
  <c r="J6367" i="6"/>
  <c r="P6367" i="6" s="1"/>
  <c r="J6368" i="6"/>
  <c r="P6368" i="6" s="1"/>
  <c r="J6369" i="6"/>
  <c r="P6369" i="6" s="1"/>
  <c r="J6370" i="6"/>
  <c r="P6370" i="6" s="1"/>
  <c r="J6371" i="6"/>
  <c r="P6371" i="6" s="1"/>
  <c r="J6372" i="6"/>
  <c r="P6372" i="6" s="1"/>
  <c r="J6373" i="6"/>
  <c r="P6373" i="6" s="1"/>
  <c r="J6374" i="6"/>
  <c r="P6374" i="6" s="1"/>
  <c r="J6375" i="6"/>
  <c r="P6375" i="6" s="1"/>
  <c r="J6376" i="6"/>
  <c r="P6376" i="6" s="1"/>
  <c r="J6377" i="6"/>
  <c r="P6377" i="6" s="1"/>
  <c r="J6378" i="6"/>
  <c r="P6378" i="6" s="1"/>
  <c r="J6379" i="6"/>
  <c r="P6379" i="6" s="1"/>
  <c r="J6380" i="6"/>
  <c r="P6380" i="6" s="1"/>
  <c r="J6381" i="6"/>
  <c r="P6381" i="6" s="1"/>
  <c r="J6382" i="6"/>
  <c r="P6382" i="6" s="1"/>
  <c r="J6383" i="6"/>
  <c r="P6383" i="6" s="1"/>
  <c r="J6384" i="6"/>
  <c r="P6384" i="6" s="1"/>
  <c r="J6385" i="6"/>
  <c r="P6385" i="6" s="1"/>
  <c r="J6386" i="6"/>
  <c r="P6386" i="6" s="1"/>
  <c r="J6387" i="6"/>
  <c r="P6387" i="6" s="1"/>
  <c r="J6388" i="6"/>
  <c r="P6388" i="6" s="1"/>
  <c r="J6389" i="6"/>
  <c r="P6389" i="6" s="1"/>
  <c r="J6390" i="6"/>
  <c r="P6390" i="6" s="1"/>
  <c r="J6391" i="6"/>
  <c r="P6391" i="6" s="1"/>
  <c r="J6392" i="6"/>
  <c r="P6392" i="6" s="1"/>
  <c r="J6393" i="6"/>
  <c r="P6393" i="6" s="1"/>
  <c r="J6394" i="6"/>
  <c r="P6394" i="6" s="1"/>
  <c r="J6395" i="6"/>
  <c r="P6395" i="6" s="1"/>
  <c r="J6396" i="6"/>
  <c r="P6396" i="6" s="1"/>
  <c r="J6397" i="6"/>
  <c r="P6397" i="6" s="1"/>
  <c r="J6398" i="6"/>
  <c r="P6398" i="6" s="1"/>
  <c r="J6399" i="6"/>
  <c r="P6399" i="6" s="1"/>
  <c r="J6400" i="6"/>
  <c r="P6400" i="6" s="1"/>
  <c r="J6401" i="6"/>
  <c r="P6401" i="6" s="1"/>
  <c r="J6402" i="6"/>
  <c r="P6402" i="6" s="1"/>
  <c r="J6403" i="6"/>
  <c r="P6403" i="6" s="1"/>
  <c r="J6404" i="6"/>
  <c r="P6404" i="6" s="1"/>
  <c r="J6405" i="6"/>
  <c r="P6405" i="6" s="1"/>
  <c r="J6406" i="6"/>
  <c r="P6406" i="6" s="1"/>
  <c r="J6407" i="6"/>
  <c r="P6407" i="6" s="1"/>
  <c r="J6408" i="6"/>
  <c r="P6408" i="6" s="1"/>
  <c r="J6409" i="6"/>
  <c r="P6409" i="6" s="1"/>
  <c r="J6410" i="6"/>
  <c r="P6410" i="6" s="1"/>
  <c r="J6411" i="6"/>
  <c r="P6411" i="6" s="1"/>
  <c r="J6412" i="6"/>
  <c r="P6412" i="6" s="1"/>
  <c r="J6413" i="6"/>
  <c r="P6413" i="6" s="1"/>
  <c r="J6414" i="6"/>
  <c r="P6414" i="6" s="1"/>
  <c r="J6415" i="6"/>
  <c r="P6415" i="6" s="1"/>
  <c r="J6416" i="6"/>
  <c r="P6416" i="6" s="1"/>
  <c r="J6417" i="6"/>
  <c r="P6417" i="6" s="1"/>
  <c r="J6418" i="6"/>
  <c r="P6418" i="6" s="1"/>
  <c r="J6419" i="6"/>
  <c r="P6419" i="6" s="1"/>
  <c r="J6420" i="6"/>
  <c r="P6420" i="6" s="1"/>
  <c r="J6421" i="6"/>
  <c r="P6421" i="6" s="1"/>
  <c r="J6422" i="6"/>
  <c r="P6422" i="6" s="1"/>
  <c r="J6423" i="6"/>
  <c r="P6423" i="6" s="1"/>
  <c r="J6424" i="6"/>
  <c r="P6424" i="6" s="1"/>
  <c r="J6425" i="6"/>
  <c r="P6425" i="6" s="1"/>
  <c r="J6426" i="6"/>
  <c r="P6426" i="6" s="1"/>
  <c r="J6427" i="6"/>
  <c r="P6427" i="6" s="1"/>
  <c r="J6428" i="6"/>
  <c r="P6428" i="6" s="1"/>
  <c r="J6429" i="6"/>
  <c r="P6429" i="6" s="1"/>
  <c r="J6430" i="6"/>
  <c r="P6430" i="6" s="1"/>
  <c r="J6431" i="6"/>
  <c r="P6431" i="6" s="1"/>
  <c r="J6432" i="6"/>
  <c r="P6432" i="6" s="1"/>
  <c r="J6433" i="6"/>
  <c r="P6433" i="6" s="1"/>
  <c r="J6434" i="6"/>
  <c r="P6434" i="6" s="1"/>
  <c r="J6435" i="6"/>
  <c r="P6435" i="6" s="1"/>
  <c r="J6436" i="6"/>
  <c r="P6436" i="6" s="1"/>
  <c r="J6437" i="6"/>
  <c r="P6437" i="6" s="1"/>
  <c r="J6438" i="6"/>
  <c r="P6438" i="6" s="1"/>
  <c r="J6439" i="6"/>
  <c r="P6439" i="6" s="1"/>
  <c r="J6440" i="6"/>
  <c r="P6440" i="6" s="1"/>
  <c r="J6441" i="6"/>
  <c r="P6441" i="6" s="1"/>
  <c r="J6442" i="6"/>
  <c r="P6442" i="6" s="1"/>
  <c r="J6443" i="6"/>
  <c r="P6443" i="6" s="1"/>
  <c r="J6444" i="6"/>
  <c r="P6444" i="6" s="1"/>
  <c r="J6445" i="6"/>
  <c r="P6445" i="6" s="1"/>
  <c r="J6446" i="6"/>
  <c r="P6446" i="6" s="1"/>
  <c r="J6447" i="6"/>
  <c r="P6447" i="6" s="1"/>
  <c r="J6448" i="6"/>
  <c r="P6448" i="6" s="1"/>
  <c r="J6449" i="6"/>
  <c r="P6449" i="6" s="1"/>
  <c r="J6450" i="6"/>
  <c r="P6450" i="6" s="1"/>
  <c r="J6451" i="6"/>
  <c r="P6451" i="6" s="1"/>
  <c r="J6452" i="6"/>
  <c r="P6452" i="6" s="1"/>
  <c r="J6453" i="6"/>
  <c r="P6453" i="6" s="1"/>
  <c r="J6454" i="6"/>
  <c r="P6454" i="6" s="1"/>
  <c r="J6455" i="6"/>
  <c r="P6455" i="6" s="1"/>
  <c r="J6456" i="6"/>
  <c r="P6456" i="6" s="1"/>
  <c r="J6457" i="6"/>
  <c r="P6457" i="6" s="1"/>
  <c r="J6458" i="6"/>
  <c r="P6458" i="6" s="1"/>
  <c r="J6459" i="6"/>
  <c r="P6459" i="6" s="1"/>
  <c r="J6460" i="6"/>
  <c r="P6460" i="6" s="1"/>
  <c r="J6461" i="6"/>
  <c r="P6461" i="6" s="1"/>
  <c r="J6462" i="6"/>
  <c r="P6462" i="6" s="1"/>
  <c r="J6463" i="6"/>
  <c r="P6463" i="6" s="1"/>
  <c r="J6464" i="6"/>
  <c r="P6464" i="6" s="1"/>
  <c r="J6465" i="6"/>
  <c r="P6465" i="6" s="1"/>
  <c r="J6466" i="6"/>
  <c r="P6466" i="6" s="1"/>
  <c r="J6467" i="6"/>
  <c r="P6467" i="6" s="1"/>
  <c r="J6468" i="6"/>
  <c r="P6468" i="6" s="1"/>
  <c r="J6469" i="6"/>
  <c r="P6469" i="6" s="1"/>
  <c r="J6470" i="6"/>
  <c r="P6470" i="6" s="1"/>
  <c r="J6471" i="6"/>
  <c r="P6471" i="6" s="1"/>
  <c r="J6472" i="6"/>
  <c r="P6472" i="6" s="1"/>
  <c r="J6473" i="6"/>
  <c r="P6473" i="6" s="1"/>
  <c r="J6474" i="6"/>
  <c r="P6474" i="6" s="1"/>
  <c r="J6475" i="6"/>
  <c r="P6475" i="6" s="1"/>
  <c r="J6476" i="6"/>
  <c r="P6476" i="6" s="1"/>
  <c r="J6477" i="6"/>
  <c r="P6477" i="6" s="1"/>
  <c r="J6478" i="6"/>
  <c r="P6478" i="6" s="1"/>
  <c r="J6479" i="6"/>
  <c r="P6479" i="6" s="1"/>
  <c r="J6480" i="6"/>
  <c r="P6480" i="6" s="1"/>
  <c r="J6481" i="6"/>
  <c r="P6481" i="6" s="1"/>
  <c r="J6482" i="6"/>
  <c r="P6482" i="6" s="1"/>
  <c r="J6483" i="6"/>
  <c r="P6483" i="6" s="1"/>
  <c r="J6484" i="6"/>
  <c r="P6484" i="6" s="1"/>
  <c r="J6485" i="6"/>
  <c r="P6485" i="6" s="1"/>
  <c r="J6486" i="6"/>
  <c r="P6486" i="6" s="1"/>
  <c r="J6487" i="6"/>
  <c r="P6487" i="6" s="1"/>
  <c r="J6488" i="6"/>
  <c r="P6488" i="6" s="1"/>
  <c r="J6489" i="6"/>
  <c r="P6489" i="6" s="1"/>
  <c r="J6490" i="6"/>
  <c r="P6490" i="6" s="1"/>
  <c r="J6491" i="6"/>
  <c r="P6491" i="6" s="1"/>
  <c r="J6492" i="6"/>
  <c r="P6492" i="6" s="1"/>
  <c r="J6493" i="6"/>
  <c r="P6493" i="6" s="1"/>
  <c r="J6494" i="6"/>
  <c r="P6494" i="6" s="1"/>
  <c r="J6495" i="6"/>
  <c r="P6495" i="6" s="1"/>
  <c r="J6496" i="6"/>
  <c r="P6496" i="6" s="1"/>
  <c r="J6497" i="6"/>
  <c r="P6497" i="6" s="1"/>
  <c r="J6498" i="6"/>
  <c r="P6498" i="6" s="1"/>
  <c r="J6499" i="6"/>
  <c r="P6499" i="6" s="1"/>
  <c r="J6500" i="6"/>
  <c r="P6500" i="6" s="1"/>
  <c r="J6501" i="6"/>
  <c r="P6501" i="6" s="1"/>
  <c r="J6502" i="6"/>
  <c r="P6502" i="6" s="1"/>
  <c r="J6503" i="6"/>
  <c r="P6503" i="6" s="1"/>
  <c r="J6504" i="6"/>
  <c r="P6504" i="6" s="1"/>
  <c r="J6505" i="6"/>
  <c r="P6505" i="6" s="1"/>
  <c r="J6506" i="6"/>
  <c r="P6506" i="6" s="1"/>
  <c r="J6507" i="6"/>
  <c r="P6507" i="6" s="1"/>
  <c r="J6508" i="6"/>
  <c r="P6508" i="6" s="1"/>
  <c r="J6509" i="6"/>
  <c r="P6509" i="6" s="1"/>
  <c r="J6510" i="6"/>
  <c r="P6510" i="6" s="1"/>
  <c r="J6511" i="6"/>
  <c r="P6511" i="6" s="1"/>
  <c r="J6512" i="6"/>
  <c r="P6512" i="6" s="1"/>
  <c r="J6513" i="6"/>
  <c r="P6513" i="6" s="1"/>
  <c r="J6514" i="6"/>
  <c r="P6514" i="6" s="1"/>
  <c r="J6515" i="6"/>
  <c r="P6515" i="6" s="1"/>
  <c r="J6516" i="6"/>
  <c r="P6516" i="6" s="1"/>
  <c r="J6517" i="6"/>
  <c r="P6517" i="6" s="1"/>
  <c r="J6518" i="6"/>
  <c r="P6518" i="6" s="1"/>
  <c r="J6519" i="6"/>
  <c r="P6519" i="6" s="1"/>
  <c r="J6520" i="6"/>
  <c r="P6520" i="6" s="1"/>
  <c r="J6521" i="6"/>
  <c r="P6521" i="6" s="1"/>
  <c r="J6522" i="6"/>
  <c r="P6522" i="6" s="1"/>
  <c r="J6523" i="6"/>
  <c r="P6523" i="6" s="1"/>
  <c r="J6524" i="6"/>
  <c r="P6524" i="6" s="1"/>
  <c r="J6525" i="6"/>
  <c r="P6525" i="6" s="1"/>
  <c r="J6526" i="6"/>
  <c r="P6526" i="6" s="1"/>
  <c r="J6527" i="6"/>
  <c r="P6527" i="6" s="1"/>
  <c r="J6528" i="6"/>
  <c r="P6528" i="6" s="1"/>
  <c r="J6529" i="6"/>
  <c r="P6529" i="6" s="1"/>
  <c r="J6530" i="6"/>
  <c r="P6530" i="6" s="1"/>
  <c r="J6531" i="6"/>
  <c r="P6531" i="6" s="1"/>
  <c r="J6532" i="6"/>
  <c r="P6532" i="6" s="1"/>
  <c r="J6533" i="6"/>
  <c r="P6533" i="6" s="1"/>
  <c r="J6534" i="6"/>
  <c r="P6534" i="6" s="1"/>
  <c r="J6535" i="6"/>
  <c r="P6535" i="6" s="1"/>
  <c r="J6536" i="6"/>
  <c r="P6536" i="6" s="1"/>
  <c r="J6537" i="6"/>
  <c r="P6537" i="6" s="1"/>
  <c r="J6538" i="6"/>
  <c r="P6538" i="6" s="1"/>
  <c r="J6539" i="6"/>
  <c r="P6539" i="6" s="1"/>
  <c r="J6540" i="6"/>
  <c r="P6540" i="6" s="1"/>
  <c r="J6541" i="6"/>
  <c r="P6541" i="6" s="1"/>
  <c r="J6542" i="6"/>
  <c r="P6542" i="6" s="1"/>
  <c r="J6543" i="6"/>
  <c r="P6543" i="6" s="1"/>
  <c r="J6544" i="6"/>
  <c r="P6544" i="6" s="1"/>
  <c r="J6545" i="6"/>
  <c r="P6545" i="6" s="1"/>
  <c r="J6546" i="6"/>
  <c r="P6546" i="6" s="1"/>
  <c r="J6547" i="6"/>
  <c r="P6547" i="6" s="1"/>
  <c r="J6548" i="6"/>
  <c r="P6548" i="6" s="1"/>
  <c r="J6549" i="6"/>
  <c r="P6549" i="6" s="1"/>
  <c r="J6550" i="6"/>
  <c r="P6550" i="6" s="1"/>
  <c r="J6551" i="6"/>
  <c r="P6551" i="6" s="1"/>
  <c r="J6552" i="6"/>
  <c r="P6552" i="6" s="1"/>
  <c r="J6553" i="6"/>
  <c r="P6553" i="6" s="1"/>
  <c r="J6554" i="6"/>
  <c r="P6554" i="6" s="1"/>
  <c r="J6555" i="6"/>
  <c r="P6555" i="6" s="1"/>
  <c r="J6556" i="6"/>
  <c r="P6556" i="6" s="1"/>
  <c r="J6557" i="6"/>
  <c r="P6557" i="6" s="1"/>
  <c r="J6558" i="6"/>
  <c r="P6558" i="6" s="1"/>
  <c r="J6559" i="6"/>
  <c r="P6559" i="6" s="1"/>
  <c r="J6560" i="6"/>
  <c r="P6560" i="6" s="1"/>
  <c r="J6561" i="6"/>
  <c r="P6561" i="6" s="1"/>
  <c r="J6562" i="6"/>
  <c r="P6562" i="6" s="1"/>
  <c r="J6563" i="6"/>
  <c r="P6563" i="6" s="1"/>
  <c r="J6564" i="6"/>
  <c r="P6564" i="6" s="1"/>
  <c r="J6565" i="6"/>
  <c r="P6565" i="6" s="1"/>
  <c r="J6566" i="6"/>
  <c r="P6566" i="6" s="1"/>
  <c r="J6567" i="6"/>
  <c r="P6567" i="6" s="1"/>
  <c r="J6568" i="6"/>
  <c r="P6568" i="6" s="1"/>
  <c r="J6569" i="6"/>
  <c r="P6569" i="6" s="1"/>
  <c r="J6570" i="6"/>
  <c r="P6570" i="6" s="1"/>
  <c r="J6571" i="6"/>
  <c r="P6571" i="6" s="1"/>
  <c r="J6572" i="6"/>
  <c r="P6572" i="6" s="1"/>
  <c r="J6573" i="6"/>
  <c r="P6573" i="6" s="1"/>
  <c r="J6574" i="6"/>
  <c r="P6574" i="6" s="1"/>
  <c r="J6575" i="6"/>
  <c r="P6575" i="6" s="1"/>
  <c r="J6576" i="6"/>
  <c r="P6576" i="6" s="1"/>
  <c r="J6577" i="6"/>
  <c r="P6577" i="6" s="1"/>
  <c r="J6578" i="6"/>
  <c r="P6578" i="6" s="1"/>
  <c r="J6579" i="6"/>
  <c r="P6579" i="6" s="1"/>
  <c r="J6580" i="6"/>
  <c r="P6580" i="6" s="1"/>
  <c r="J6581" i="6"/>
  <c r="P6581" i="6" s="1"/>
  <c r="J6582" i="6"/>
  <c r="P6582" i="6" s="1"/>
  <c r="J6583" i="6"/>
  <c r="P6583" i="6" s="1"/>
  <c r="J6584" i="6"/>
  <c r="P6584" i="6" s="1"/>
  <c r="J6585" i="6"/>
  <c r="P6585" i="6" s="1"/>
  <c r="J6586" i="6"/>
  <c r="P6586" i="6" s="1"/>
  <c r="J6587" i="6"/>
  <c r="P6587" i="6" s="1"/>
  <c r="J6588" i="6"/>
  <c r="P6588" i="6" s="1"/>
  <c r="J6589" i="6"/>
  <c r="P6589" i="6" s="1"/>
  <c r="J6590" i="6"/>
  <c r="P6590" i="6" s="1"/>
  <c r="J6591" i="6"/>
  <c r="P6591" i="6" s="1"/>
  <c r="J6592" i="6"/>
  <c r="P6592" i="6" s="1"/>
  <c r="J6593" i="6"/>
  <c r="P6593" i="6" s="1"/>
  <c r="J6594" i="6"/>
  <c r="P6594" i="6" s="1"/>
  <c r="J6595" i="6"/>
  <c r="P6595" i="6" s="1"/>
  <c r="J6596" i="6"/>
  <c r="P6596" i="6" s="1"/>
  <c r="J6597" i="6"/>
  <c r="P6597" i="6" s="1"/>
  <c r="J6598" i="6"/>
  <c r="P6598" i="6" s="1"/>
  <c r="J6599" i="6"/>
  <c r="P6599" i="6" s="1"/>
  <c r="J6600" i="6"/>
  <c r="P6600" i="6" s="1"/>
  <c r="J6601" i="6"/>
  <c r="P6601" i="6" s="1"/>
  <c r="J6602" i="6"/>
  <c r="P6602" i="6" s="1"/>
  <c r="J6603" i="6"/>
  <c r="P6603" i="6" s="1"/>
  <c r="J6604" i="6"/>
  <c r="P6604" i="6" s="1"/>
  <c r="J6605" i="6"/>
  <c r="P6605" i="6" s="1"/>
  <c r="J6606" i="6"/>
  <c r="P6606" i="6" s="1"/>
  <c r="J6607" i="6"/>
  <c r="P6607" i="6" s="1"/>
  <c r="J6608" i="6"/>
  <c r="P6608" i="6" s="1"/>
  <c r="J6609" i="6"/>
  <c r="P6609" i="6" s="1"/>
  <c r="J6610" i="6"/>
  <c r="P6610" i="6" s="1"/>
  <c r="J6611" i="6"/>
  <c r="P6611" i="6" s="1"/>
  <c r="J6612" i="6"/>
  <c r="P6612" i="6" s="1"/>
  <c r="J6613" i="6"/>
  <c r="P6613" i="6" s="1"/>
  <c r="J6614" i="6"/>
  <c r="P6614" i="6" s="1"/>
  <c r="J6615" i="6"/>
  <c r="P6615" i="6" s="1"/>
  <c r="J6616" i="6"/>
  <c r="P6616" i="6" s="1"/>
  <c r="J6617" i="6"/>
  <c r="P6617" i="6" s="1"/>
  <c r="J6618" i="6"/>
  <c r="P6618" i="6" s="1"/>
  <c r="J6619" i="6"/>
  <c r="P6619" i="6" s="1"/>
  <c r="J6620" i="6"/>
  <c r="P6620" i="6" s="1"/>
  <c r="J6621" i="6"/>
  <c r="P6621" i="6" s="1"/>
  <c r="J6622" i="6"/>
  <c r="P6622" i="6" s="1"/>
  <c r="J6623" i="6"/>
  <c r="P6623" i="6" s="1"/>
  <c r="J6624" i="6"/>
  <c r="P6624" i="6" s="1"/>
  <c r="J6625" i="6"/>
  <c r="P6625" i="6" s="1"/>
  <c r="J6626" i="6"/>
  <c r="P6626" i="6" s="1"/>
  <c r="J6627" i="6"/>
  <c r="P6627" i="6" s="1"/>
  <c r="J6628" i="6"/>
  <c r="P6628" i="6" s="1"/>
  <c r="J6629" i="6"/>
  <c r="P6629" i="6" s="1"/>
  <c r="J6630" i="6"/>
  <c r="P6630" i="6" s="1"/>
  <c r="J6631" i="6"/>
  <c r="P6631" i="6" s="1"/>
  <c r="J6632" i="6"/>
  <c r="P6632" i="6" s="1"/>
  <c r="J6633" i="6"/>
  <c r="P6633" i="6" s="1"/>
  <c r="J6634" i="6"/>
  <c r="P6634" i="6" s="1"/>
  <c r="J6635" i="6"/>
  <c r="P6635" i="6" s="1"/>
  <c r="J6636" i="6"/>
  <c r="P6636" i="6" s="1"/>
  <c r="J6637" i="6"/>
  <c r="P6637" i="6" s="1"/>
  <c r="J6638" i="6"/>
  <c r="P6638" i="6" s="1"/>
  <c r="J6639" i="6"/>
  <c r="P6639" i="6" s="1"/>
  <c r="J6640" i="6"/>
  <c r="P6640" i="6" s="1"/>
  <c r="J6641" i="6"/>
  <c r="P6641" i="6" s="1"/>
  <c r="J6642" i="6"/>
  <c r="P6642" i="6" s="1"/>
  <c r="J6643" i="6"/>
  <c r="P6643" i="6" s="1"/>
  <c r="J6644" i="6"/>
  <c r="P6644" i="6" s="1"/>
  <c r="J6645" i="6"/>
  <c r="P6645" i="6" s="1"/>
  <c r="J6646" i="6"/>
  <c r="P6646" i="6" s="1"/>
  <c r="J6647" i="6"/>
  <c r="P6647" i="6" s="1"/>
  <c r="J6648" i="6"/>
  <c r="P6648" i="6" s="1"/>
  <c r="J6649" i="6"/>
  <c r="P6649" i="6" s="1"/>
  <c r="J6650" i="6"/>
  <c r="P6650" i="6" s="1"/>
  <c r="J6651" i="6"/>
  <c r="P6651" i="6" s="1"/>
  <c r="J6652" i="6"/>
  <c r="P6652" i="6" s="1"/>
  <c r="J6653" i="6"/>
  <c r="P6653" i="6" s="1"/>
  <c r="J6654" i="6"/>
  <c r="P6654" i="6" s="1"/>
  <c r="J6655" i="6"/>
  <c r="P6655" i="6" s="1"/>
  <c r="J6656" i="6"/>
  <c r="P6656" i="6" s="1"/>
  <c r="J6657" i="6"/>
  <c r="P6657" i="6" s="1"/>
  <c r="J6658" i="6"/>
  <c r="P6658" i="6" s="1"/>
  <c r="J6659" i="6"/>
  <c r="P6659" i="6" s="1"/>
  <c r="J6660" i="6"/>
  <c r="P6660" i="6" s="1"/>
  <c r="J6661" i="6"/>
  <c r="P6661" i="6" s="1"/>
  <c r="J6662" i="6"/>
  <c r="P6662" i="6" s="1"/>
  <c r="J6663" i="6"/>
  <c r="P6663" i="6" s="1"/>
  <c r="J6664" i="6"/>
  <c r="P6664" i="6" s="1"/>
  <c r="J6665" i="6"/>
  <c r="P6665" i="6" s="1"/>
  <c r="J6666" i="6"/>
  <c r="P6666" i="6" s="1"/>
  <c r="J6667" i="6"/>
  <c r="P6667" i="6" s="1"/>
  <c r="J6668" i="6"/>
  <c r="P6668" i="6" s="1"/>
  <c r="J6669" i="6"/>
  <c r="P6669" i="6" s="1"/>
  <c r="J6670" i="6"/>
  <c r="P6670" i="6" s="1"/>
  <c r="J6671" i="6"/>
  <c r="P6671" i="6" s="1"/>
  <c r="J6672" i="6"/>
  <c r="P6672" i="6" s="1"/>
  <c r="J6673" i="6"/>
  <c r="P6673" i="6" s="1"/>
  <c r="J6674" i="6"/>
  <c r="P6674" i="6" s="1"/>
  <c r="J6675" i="6"/>
  <c r="P6675" i="6" s="1"/>
  <c r="J6676" i="6"/>
  <c r="P6676" i="6" s="1"/>
  <c r="J6677" i="6"/>
  <c r="P6677" i="6" s="1"/>
  <c r="J6678" i="6"/>
  <c r="P6678" i="6" s="1"/>
  <c r="J6679" i="6"/>
  <c r="P6679" i="6" s="1"/>
  <c r="J6680" i="6"/>
  <c r="P6680" i="6" s="1"/>
  <c r="J6681" i="6"/>
  <c r="P6681" i="6" s="1"/>
  <c r="J6682" i="6"/>
  <c r="P6682" i="6" s="1"/>
  <c r="J6683" i="6"/>
  <c r="P6683" i="6" s="1"/>
  <c r="J6684" i="6"/>
  <c r="P6684" i="6" s="1"/>
  <c r="J6685" i="6"/>
  <c r="P6685" i="6" s="1"/>
  <c r="J6686" i="6"/>
  <c r="P6686" i="6" s="1"/>
  <c r="J6687" i="6"/>
  <c r="P6687" i="6" s="1"/>
  <c r="J6688" i="6"/>
  <c r="P6688" i="6" s="1"/>
  <c r="J6689" i="6"/>
  <c r="P6689" i="6" s="1"/>
  <c r="J6690" i="6"/>
  <c r="P6690" i="6" s="1"/>
  <c r="J6691" i="6"/>
  <c r="P6691" i="6" s="1"/>
  <c r="J6692" i="6"/>
  <c r="P6692" i="6" s="1"/>
  <c r="J6693" i="6"/>
  <c r="P6693" i="6" s="1"/>
  <c r="J6694" i="6"/>
  <c r="P6694" i="6" s="1"/>
  <c r="J6695" i="6"/>
  <c r="P6695" i="6" s="1"/>
  <c r="J6696" i="6"/>
  <c r="P6696" i="6" s="1"/>
  <c r="J6697" i="6"/>
  <c r="P6697" i="6" s="1"/>
  <c r="J6698" i="6"/>
  <c r="P6698" i="6" s="1"/>
  <c r="J6699" i="6"/>
  <c r="P6699" i="6" s="1"/>
  <c r="J6700" i="6"/>
  <c r="P6700" i="6" s="1"/>
  <c r="J6701" i="6"/>
  <c r="P6701" i="6" s="1"/>
  <c r="J6702" i="6"/>
  <c r="P6702" i="6" s="1"/>
  <c r="J6703" i="6"/>
  <c r="P6703" i="6" s="1"/>
  <c r="J6704" i="6"/>
  <c r="P6704" i="6" s="1"/>
  <c r="J6705" i="6"/>
  <c r="P6705" i="6" s="1"/>
  <c r="J6706" i="6"/>
  <c r="P6706" i="6" s="1"/>
  <c r="J6707" i="6"/>
  <c r="P6707" i="6" s="1"/>
  <c r="J6708" i="6"/>
  <c r="P6708" i="6" s="1"/>
  <c r="J6709" i="6"/>
  <c r="P6709" i="6" s="1"/>
  <c r="J6710" i="6"/>
  <c r="P6710" i="6" s="1"/>
  <c r="J6711" i="6"/>
  <c r="P6711" i="6" s="1"/>
  <c r="J6712" i="6"/>
  <c r="P6712" i="6" s="1"/>
  <c r="J6713" i="6"/>
  <c r="P6713" i="6" s="1"/>
  <c r="J6714" i="6"/>
  <c r="P6714" i="6" s="1"/>
  <c r="J6715" i="6"/>
  <c r="P6715" i="6" s="1"/>
  <c r="J6716" i="6"/>
  <c r="P6716" i="6" s="1"/>
  <c r="J6717" i="6"/>
  <c r="P6717" i="6" s="1"/>
  <c r="J6718" i="6"/>
  <c r="P6718" i="6" s="1"/>
  <c r="J6719" i="6"/>
  <c r="P6719" i="6" s="1"/>
  <c r="J6720" i="6"/>
  <c r="P6720" i="6" s="1"/>
  <c r="J6721" i="6"/>
  <c r="P6721" i="6" s="1"/>
  <c r="J6722" i="6"/>
  <c r="P6722" i="6" s="1"/>
  <c r="J6723" i="6"/>
  <c r="P6723" i="6" s="1"/>
  <c r="J6724" i="6"/>
  <c r="P6724" i="6" s="1"/>
  <c r="J6725" i="6"/>
  <c r="P6725" i="6" s="1"/>
  <c r="J6726" i="6"/>
  <c r="P6726" i="6" s="1"/>
  <c r="J6727" i="6"/>
  <c r="P6727" i="6" s="1"/>
  <c r="J6728" i="6"/>
  <c r="P6728" i="6" s="1"/>
  <c r="J6729" i="6"/>
  <c r="P6729" i="6" s="1"/>
  <c r="J6730" i="6"/>
  <c r="P6730" i="6" s="1"/>
  <c r="J6731" i="6"/>
  <c r="P6731" i="6" s="1"/>
  <c r="J6732" i="6"/>
  <c r="P6732" i="6" s="1"/>
  <c r="J6733" i="6"/>
  <c r="P6733" i="6" s="1"/>
  <c r="J6734" i="6"/>
  <c r="P6734" i="6" s="1"/>
  <c r="J6735" i="6"/>
  <c r="P6735" i="6" s="1"/>
  <c r="J6736" i="6"/>
  <c r="P6736" i="6" s="1"/>
  <c r="J6737" i="6"/>
  <c r="P6737" i="6" s="1"/>
  <c r="J6738" i="6"/>
  <c r="P6738" i="6" s="1"/>
  <c r="J6739" i="6"/>
  <c r="P6739" i="6" s="1"/>
  <c r="J6740" i="6"/>
  <c r="P6740" i="6" s="1"/>
  <c r="J6741" i="6"/>
  <c r="P6741" i="6" s="1"/>
  <c r="J6742" i="6"/>
  <c r="P6742" i="6" s="1"/>
  <c r="J6743" i="6"/>
  <c r="P6743" i="6" s="1"/>
  <c r="J6744" i="6"/>
  <c r="P6744" i="6" s="1"/>
  <c r="J6745" i="6"/>
  <c r="P6745" i="6" s="1"/>
  <c r="J6746" i="6"/>
  <c r="P6746" i="6" s="1"/>
  <c r="J6747" i="6"/>
  <c r="P6747" i="6" s="1"/>
  <c r="J6748" i="6"/>
  <c r="P6748" i="6" s="1"/>
  <c r="J6749" i="6"/>
  <c r="P6749" i="6" s="1"/>
  <c r="J6750" i="6"/>
  <c r="P6750" i="6" s="1"/>
  <c r="J6751" i="6"/>
  <c r="P6751" i="6" s="1"/>
  <c r="J6752" i="6"/>
  <c r="P6752" i="6" s="1"/>
  <c r="J6753" i="6"/>
  <c r="P6753" i="6" s="1"/>
  <c r="J6754" i="6"/>
  <c r="P6754" i="6" s="1"/>
  <c r="J6755" i="6"/>
  <c r="P6755" i="6" s="1"/>
  <c r="J6756" i="6"/>
  <c r="P6756" i="6" s="1"/>
  <c r="J6757" i="6"/>
  <c r="P6757" i="6" s="1"/>
  <c r="J6758" i="6"/>
  <c r="P6758" i="6" s="1"/>
  <c r="J6759" i="6"/>
  <c r="P6759" i="6" s="1"/>
  <c r="J6760" i="6"/>
  <c r="P6760" i="6" s="1"/>
  <c r="J6761" i="6"/>
  <c r="P6761" i="6" s="1"/>
  <c r="J6762" i="6"/>
  <c r="P6762" i="6" s="1"/>
  <c r="J6763" i="6"/>
  <c r="P6763" i="6" s="1"/>
  <c r="J6764" i="6"/>
  <c r="P6764" i="6" s="1"/>
  <c r="J6765" i="6"/>
  <c r="P6765" i="6" s="1"/>
  <c r="J6766" i="6"/>
  <c r="P6766" i="6" s="1"/>
  <c r="J6767" i="6"/>
  <c r="P6767" i="6" s="1"/>
  <c r="J6768" i="6"/>
  <c r="P6768" i="6" s="1"/>
  <c r="J6769" i="6"/>
  <c r="P6769" i="6" s="1"/>
  <c r="J6770" i="6"/>
  <c r="P6770" i="6" s="1"/>
  <c r="J6771" i="6"/>
  <c r="P6771" i="6" s="1"/>
  <c r="J6772" i="6"/>
  <c r="P6772" i="6" s="1"/>
  <c r="J6773" i="6"/>
  <c r="P6773" i="6" s="1"/>
  <c r="J6774" i="6"/>
  <c r="P6774" i="6" s="1"/>
  <c r="J6775" i="6"/>
  <c r="P6775" i="6" s="1"/>
  <c r="J6776" i="6"/>
  <c r="P6776" i="6" s="1"/>
  <c r="J6777" i="6"/>
  <c r="P6777" i="6" s="1"/>
  <c r="J6778" i="6"/>
  <c r="P6778" i="6" s="1"/>
  <c r="J6779" i="6"/>
  <c r="P6779" i="6" s="1"/>
  <c r="J6780" i="6"/>
  <c r="P6780" i="6" s="1"/>
  <c r="J6781" i="6"/>
  <c r="P6781" i="6" s="1"/>
  <c r="J6782" i="6"/>
  <c r="P6782" i="6" s="1"/>
  <c r="J6783" i="6"/>
  <c r="P6783" i="6" s="1"/>
  <c r="J6784" i="6"/>
  <c r="P6784" i="6" s="1"/>
  <c r="J6785" i="6"/>
  <c r="P6785" i="6" s="1"/>
  <c r="J6786" i="6"/>
  <c r="P6786" i="6" s="1"/>
  <c r="J6787" i="6"/>
  <c r="P6787" i="6" s="1"/>
  <c r="J6788" i="6"/>
  <c r="P6788" i="6" s="1"/>
  <c r="J6789" i="6"/>
  <c r="P6789" i="6" s="1"/>
  <c r="J6790" i="6"/>
  <c r="P6790" i="6" s="1"/>
  <c r="J6791" i="6"/>
  <c r="P6791" i="6" s="1"/>
  <c r="J6792" i="6"/>
  <c r="P6792" i="6" s="1"/>
  <c r="J6793" i="6"/>
  <c r="P6793" i="6" s="1"/>
  <c r="J6794" i="6"/>
  <c r="P6794" i="6" s="1"/>
  <c r="J6795" i="6"/>
  <c r="P6795" i="6" s="1"/>
  <c r="J6796" i="6"/>
  <c r="P6796" i="6" s="1"/>
  <c r="J6797" i="6"/>
  <c r="P6797" i="6" s="1"/>
  <c r="J6798" i="6"/>
  <c r="P6798" i="6" s="1"/>
  <c r="J6799" i="6"/>
  <c r="P6799" i="6" s="1"/>
  <c r="J6800" i="6"/>
  <c r="P6800" i="6" s="1"/>
  <c r="J6801" i="6"/>
  <c r="P6801" i="6" s="1"/>
  <c r="J6802" i="6"/>
  <c r="P6802" i="6" s="1"/>
  <c r="J6803" i="6"/>
  <c r="P6803" i="6" s="1"/>
  <c r="J6804" i="6"/>
  <c r="P6804" i="6" s="1"/>
  <c r="J6805" i="6"/>
  <c r="P6805" i="6" s="1"/>
  <c r="J6806" i="6"/>
  <c r="P6806" i="6" s="1"/>
  <c r="J6807" i="6"/>
  <c r="P6807" i="6" s="1"/>
  <c r="J6808" i="6"/>
  <c r="P6808" i="6" s="1"/>
  <c r="J6809" i="6"/>
  <c r="P6809" i="6" s="1"/>
  <c r="J6810" i="6"/>
  <c r="P6810" i="6" s="1"/>
  <c r="J6811" i="6"/>
  <c r="P6811" i="6" s="1"/>
  <c r="J6812" i="6"/>
  <c r="P6812" i="6" s="1"/>
  <c r="J6813" i="6"/>
  <c r="P6813" i="6" s="1"/>
  <c r="J6814" i="6"/>
  <c r="P6814" i="6" s="1"/>
  <c r="J6815" i="6"/>
  <c r="P6815" i="6" s="1"/>
  <c r="J6816" i="6"/>
  <c r="P6816" i="6" s="1"/>
  <c r="J6817" i="6"/>
  <c r="P6817" i="6" s="1"/>
  <c r="J6818" i="6"/>
  <c r="P6818" i="6" s="1"/>
  <c r="J6819" i="6"/>
  <c r="P6819" i="6" s="1"/>
  <c r="J6820" i="6"/>
  <c r="P6820" i="6" s="1"/>
  <c r="J6821" i="6"/>
  <c r="P6821" i="6" s="1"/>
  <c r="J6822" i="6"/>
  <c r="P6822" i="6" s="1"/>
  <c r="J6823" i="6"/>
  <c r="P6823" i="6" s="1"/>
  <c r="J6824" i="6"/>
  <c r="P6824" i="6" s="1"/>
  <c r="J6825" i="6"/>
  <c r="P6825" i="6" s="1"/>
  <c r="J6826" i="6"/>
  <c r="P6826" i="6" s="1"/>
  <c r="J6827" i="6"/>
  <c r="P6827" i="6" s="1"/>
  <c r="J6828" i="6"/>
  <c r="P6828" i="6" s="1"/>
  <c r="J6829" i="6"/>
  <c r="P6829" i="6" s="1"/>
  <c r="J6830" i="6"/>
  <c r="P6830" i="6" s="1"/>
  <c r="J6831" i="6"/>
  <c r="P6831" i="6" s="1"/>
  <c r="J6832" i="6"/>
  <c r="P6832" i="6" s="1"/>
  <c r="J6833" i="6"/>
  <c r="P6833" i="6" s="1"/>
  <c r="J6834" i="6"/>
  <c r="P6834" i="6" s="1"/>
  <c r="J6835" i="6"/>
  <c r="P6835" i="6" s="1"/>
  <c r="J6836" i="6"/>
  <c r="P6836" i="6" s="1"/>
  <c r="J6837" i="6"/>
  <c r="P6837" i="6" s="1"/>
  <c r="J6838" i="6"/>
  <c r="P6838" i="6" s="1"/>
  <c r="J6839" i="6"/>
  <c r="P6839" i="6" s="1"/>
  <c r="J6840" i="6"/>
  <c r="P6840" i="6" s="1"/>
  <c r="J6841" i="6"/>
  <c r="P6841" i="6" s="1"/>
  <c r="J6842" i="6"/>
  <c r="P6842" i="6" s="1"/>
  <c r="J6843" i="6"/>
  <c r="P6843" i="6" s="1"/>
  <c r="J6844" i="6"/>
  <c r="P6844" i="6" s="1"/>
  <c r="J6845" i="6"/>
  <c r="P6845" i="6" s="1"/>
  <c r="J6846" i="6"/>
  <c r="P6846" i="6" s="1"/>
  <c r="J6847" i="6"/>
  <c r="P6847" i="6" s="1"/>
  <c r="J6848" i="6"/>
  <c r="P6848" i="6" s="1"/>
  <c r="J6849" i="6"/>
  <c r="P6849" i="6" s="1"/>
  <c r="J6850" i="6"/>
  <c r="P6850" i="6" s="1"/>
  <c r="J6851" i="6"/>
  <c r="P6851" i="6" s="1"/>
  <c r="J6852" i="6"/>
  <c r="P6852" i="6" s="1"/>
  <c r="J6853" i="6"/>
  <c r="P6853" i="6" s="1"/>
  <c r="J6854" i="6"/>
  <c r="P6854" i="6" s="1"/>
  <c r="J6855" i="6"/>
  <c r="P6855" i="6" s="1"/>
  <c r="J6856" i="6"/>
  <c r="P6856" i="6" s="1"/>
  <c r="J6857" i="6"/>
  <c r="P6857" i="6" s="1"/>
  <c r="J6858" i="6"/>
  <c r="P6858" i="6" s="1"/>
  <c r="J6859" i="6"/>
  <c r="P6859" i="6" s="1"/>
  <c r="J6860" i="6"/>
  <c r="P6860" i="6" s="1"/>
  <c r="J6861" i="6"/>
  <c r="P6861" i="6" s="1"/>
  <c r="J6862" i="6"/>
  <c r="P6862" i="6" s="1"/>
  <c r="J6863" i="6"/>
  <c r="P6863" i="6" s="1"/>
  <c r="J6864" i="6"/>
  <c r="P6864" i="6" s="1"/>
  <c r="J6865" i="6"/>
  <c r="P6865" i="6" s="1"/>
  <c r="J6866" i="6"/>
  <c r="P6866" i="6" s="1"/>
  <c r="J6867" i="6"/>
  <c r="P6867" i="6" s="1"/>
  <c r="J6868" i="6"/>
  <c r="P6868" i="6" s="1"/>
  <c r="J6869" i="6"/>
  <c r="P6869" i="6" s="1"/>
  <c r="J6870" i="6"/>
  <c r="P6870" i="6" s="1"/>
  <c r="J6871" i="6"/>
  <c r="P6871" i="6" s="1"/>
  <c r="J6872" i="6"/>
  <c r="P6872" i="6" s="1"/>
  <c r="J6873" i="6"/>
  <c r="P6873" i="6" s="1"/>
  <c r="J6874" i="6"/>
  <c r="P6874" i="6" s="1"/>
  <c r="J6875" i="6"/>
  <c r="P6875" i="6" s="1"/>
  <c r="J6876" i="6"/>
  <c r="P6876" i="6" s="1"/>
  <c r="J6877" i="6"/>
  <c r="P6877" i="6" s="1"/>
  <c r="J6878" i="6"/>
  <c r="P6878" i="6" s="1"/>
  <c r="J6879" i="6"/>
  <c r="P6879" i="6" s="1"/>
  <c r="J6880" i="6"/>
  <c r="P6880" i="6" s="1"/>
  <c r="J6881" i="6"/>
  <c r="P6881" i="6" s="1"/>
  <c r="J6882" i="6"/>
  <c r="P6882" i="6" s="1"/>
  <c r="J6883" i="6"/>
  <c r="P6883" i="6" s="1"/>
  <c r="J6884" i="6"/>
  <c r="P6884" i="6" s="1"/>
  <c r="J6885" i="6"/>
  <c r="P6885" i="6" s="1"/>
  <c r="J6886" i="6"/>
  <c r="P6886" i="6" s="1"/>
  <c r="J6887" i="6"/>
  <c r="P6887" i="6" s="1"/>
  <c r="J6888" i="6"/>
  <c r="P6888" i="6" s="1"/>
  <c r="J6889" i="6"/>
  <c r="P6889" i="6" s="1"/>
  <c r="J6890" i="6"/>
  <c r="P6890" i="6" s="1"/>
  <c r="J6891" i="6"/>
  <c r="P6891" i="6" s="1"/>
  <c r="J6892" i="6"/>
  <c r="P6892" i="6" s="1"/>
  <c r="J6893" i="6"/>
  <c r="P6893" i="6" s="1"/>
  <c r="J6894" i="6"/>
  <c r="P6894" i="6" s="1"/>
  <c r="J6895" i="6"/>
  <c r="P6895" i="6" s="1"/>
  <c r="J6896" i="6"/>
  <c r="P6896" i="6" s="1"/>
  <c r="J6897" i="6"/>
  <c r="P6897" i="6" s="1"/>
  <c r="J6898" i="6"/>
  <c r="P6898" i="6" s="1"/>
  <c r="J6899" i="6"/>
  <c r="P6899" i="6" s="1"/>
  <c r="J6900" i="6"/>
  <c r="P6900" i="6" s="1"/>
  <c r="J6901" i="6"/>
  <c r="P6901" i="6" s="1"/>
  <c r="J6902" i="6"/>
  <c r="P6902" i="6" s="1"/>
  <c r="J6903" i="6"/>
  <c r="P6903" i="6" s="1"/>
  <c r="J6904" i="6"/>
  <c r="P6904" i="6" s="1"/>
  <c r="J6905" i="6"/>
  <c r="P6905" i="6" s="1"/>
  <c r="J6906" i="6"/>
  <c r="P6906" i="6" s="1"/>
  <c r="J6907" i="6"/>
  <c r="P6907" i="6" s="1"/>
  <c r="J6908" i="6"/>
  <c r="P6908" i="6" s="1"/>
  <c r="J6909" i="6"/>
  <c r="P6909" i="6" s="1"/>
  <c r="J6910" i="6"/>
  <c r="P6910" i="6" s="1"/>
  <c r="J6911" i="6"/>
  <c r="P6911" i="6" s="1"/>
  <c r="J6912" i="6"/>
  <c r="P6912" i="6" s="1"/>
  <c r="J6913" i="6"/>
  <c r="P6913" i="6" s="1"/>
  <c r="J6914" i="6"/>
  <c r="P6914" i="6" s="1"/>
  <c r="J6915" i="6"/>
  <c r="P6915" i="6" s="1"/>
  <c r="J6916" i="6"/>
  <c r="P6916" i="6" s="1"/>
  <c r="J6917" i="6"/>
  <c r="P6917" i="6" s="1"/>
  <c r="J6918" i="6"/>
  <c r="P6918" i="6" s="1"/>
  <c r="J6919" i="6"/>
  <c r="P6919" i="6" s="1"/>
  <c r="J6920" i="6"/>
  <c r="P6920" i="6" s="1"/>
  <c r="J6921" i="6"/>
  <c r="P6921" i="6" s="1"/>
  <c r="J6922" i="6"/>
  <c r="P6922" i="6" s="1"/>
  <c r="J6923" i="6"/>
  <c r="P6923" i="6" s="1"/>
  <c r="J6924" i="6"/>
  <c r="P6924" i="6" s="1"/>
  <c r="J6925" i="6"/>
  <c r="P6925" i="6" s="1"/>
  <c r="J6926" i="6"/>
  <c r="P6926" i="6" s="1"/>
  <c r="J6927" i="6"/>
  <c r="P6927" i="6" s="1"/>
  <c r="J6928" i="6"/>
  <c r="P6928" i="6" s="1"/>
  <c r="J6929" i="6"/>
  <c r="P6929" i="6" s="1"/>
  <c r="J6930" i="6"/>
  <c r="P6930" i="6" s="1"/>
  <c r="J6931" i="6"/>
  <c r="P6931" i="6" s="1"/>
  <c r="J6932" i="6"/>
  <c r="P6932" i="6" s="1"/>
  <c r="J6933" i="6"/>
  <c r="P6933" i="6" s="1"/>
  <c r="J6934" i="6"/>
  <c r="P6934" i="6" s="1"/>
  <c r="J6935" i="6"/>
  <c r="P6935" i="6" s="1"/>
  <c r="J6936" i="6"/>
  <c r="P6936" i="6" s="1"/>
  <c r="J6937" i="6"/>
  <c r="P6937" i="6" s="1"/>
  <c r="J6938" i="6"/>
  <c r="P6938" i="6" s="1"/>
  <c r="J6939" i="6"/>
  <c r="P6939" i="6" s="1"/>
  <c r="J6940" i="6"/>
  <c r="P6940" i="6" s="1"/>
  <c r="J6941" i="6"/>
  <c r="P6941" i="6" s="1"/>
  <c r="J6942" i="6"/>
  <c r="P6942" i="6" s="1"/>
  <c r="J6943" i="6"/>
  <c r="P6943" i="6" s="1"/>
  <c r="J6944" i="6"/>
  <c r="P6944" i="6" s="1"/>
  <c r="J6945" i="6"/>
  <c r="P6945" i="6" s="1"/>
  <c r="J6946" i="6"/>
  <c r="P6946" i="6" s="1"/>
  <c r="J6947" i="6"/>
  <c r="P6947" i="6" s="1"/>
  <c r="J6948" i="6"/>
  <c r="P6948" i="6" s="1"/>
  <c r="J6949" i="6"/>
  <c r="P6949" i="6" s="1"/>
  <c r="J6950" i="6"/>
  <c r="P6950" i="6" s="1"/>
  <c r="J6951" i="6"/>
  <c r="P6951" i="6" s="1"/>
  <c r="J6952" i="6"/>
  <c r="P6952" i="6" s="1"/>
  <c r="J6953" i="6"/>
  <c r="P6953" i="6" s="1"/>
  <c r="J6954" i="6"/>
  <c r="P6954" i="6" s="1"/>
  <c r="J6955" i="6"/>
  <c r="P6955" i="6" s="1"/>
  <c r="J6956" i="6"/>
  <c r="P6956" i="6" s="1"/>
  <c r="J6957" i="6"/>
  <c r="P6957" i="6" s="1"/>
  <c r="J6958" i="6"/>
  <c r="P6958" i="6" s="1"/>
  <c r="J6959" i="6"/>
  <c r="P6959" i="6" s="1"/>
  <c r="J6960" i="6"/>
  <c r="P6960" i="6" s="1"/>
  <c r="J6961" i="6"/>
  <c r="P6961" i="6" s="1"/>
  <c r="J6962" i="6"/>
  <c r="P6962" i="6" s="1"/>
  <c r="J6963" i="6"/>
  <c r="P6963" i="6" s="1"/>
  <c r="J6964" i="6"/>
  <c r="P6964" i="6" s="1"/>
  <c r="J6965" i="6"/>
  <c r="P6965" i="6" s="1"/>
  <c r="J6966" i="6"/>
  <c r="P6966" i="6" s="1"/>
  <c r="J6967" i="6"/>
  <c r="P6967" i="6" s="1"/>
  <c r="J6968" i="6"/>
  <c r="P6968" i="6" s="1"/>
  <c r="J6969" i="6"/>
  <c r="P6969" i="6" s="1"/>
  <c r="J6970" i="6"/>
  <c r="P6970" i="6" s="1"/>
  <c r="J6971" i="6"/>
  <c r="P6971" i="6" s="1"/>
  <c r="J6972" i="6"/>
  <c r="P6972" i="6" s="1"/>
  <c r="J6973" i="6"/>
  <c r="P6973" i="6" s="1"/>
  <c r="J6974" i="6"/>
  <c r="P6974" i="6" s="1"/>
  <c r="J6975" i="6"/>
  <c r="P6975" i="6" s="1"/>
  <c r="J6976" i="6"/>
  <c r="P6976" i="6" s="1"/>
  <c r="J6977" i="6"/>
  <c r="P6977" i="6" s="1"/>
  <c r="J6978" i="6"/>
  <c r="P6978" i="6" s="1"/>
  <c r="J6979" i="6"/>
  <c r="P6979" i="6" s="1"/>
  <c r="J6980" i="6"/>
  <c r="P6980" i="6" s="1"/>
  <c r="J6981" i="6"/>
  <c r="P6981" i="6" s="1"/>
  <c r="J6982" i="6"/>
  <c r="P6982" i="6" s="1"/>
  <c r="J6983" i="6"/>
  <c r="P6983" i="6" s="1"/>
  <c r="J6984" i="6"/>
  <c r="P6984" i="6" s="1"/>
  <c r="J6985" i="6"/>
  <c r="P6985" i="6" s="1"/>
  <c r="J6986" i="6"/>
  <c r="P6986" i="6" s="1"/>
  <c r="J6987" i="6"/>
  <c r="P6987" i="6" s="1"/>
  <c r="J6988" i="6"/>
  <c r="P6988" i="6" s="1"/>
  <c r="J6989" i="6"/>
  <c r="P6989" i="6" s="1"/>
  <c r="J6990" i="6"/>
  <c r="P6990" i="6" s="1"/>
  <c r="J6991" i="6"/>
  <c r="P6991" i="6" s="1"/>
  <c r="J6992" i="6"/>
  <c r="P6992" i="6" s="1"/>
  <c r="J6993" i="6"/>
  <c r="P6993" i="6" s="1"/>
  <c r="J6994" i="6"/>
  <c r="P6994" i="6" s="1"/>
  <c r="J6995" i="6"/>
  <c r="P6995" i="6" s="1"/>
  <c r="J6996" i="6"/>
  <c r="P6996" i="6" s="1"/>
  <c r="J6997" i="6"/>
  <c r="P6997" i="6" s="1"/>
  <c r="J6998" i="6"/>
  <c r="P6998" i="6" s="1"/>
  <c r="J6999" i="6"/>
  <c r="P6999" i="6" s="1"/>
  <c r="J7000" i="6"/>
  <c r="P7000" i="6" s="1"/>
  <c r="J7001" i="6"/>
  <c r="P7001" i="6" s="1"/>
  <c r="J7002" i="6"/>
  <c r="P7002" i="6" s="1"/>
  <c r="J7003" i="6"/>
  <c r="P7003" i="6" s="1"/>
  <c r="J7004" i="6"/>
  <c r="P7004" i="6" s="1"/>
  <c r="J7005" i="6"/>
  <c r="P7005" i="6" s="1"/>
  <c r="J7006" i="6"/>
  <c r="P7006" i="6" s="1"/>
  <c r="J7007" i="6"/>
  <c r="P7007" i="6" s="1"/>
  <c r="J7008" i="6"/>
  <c r="P7008" i="6" s="1"/>
  <c r="J7009" i="6"/>
  <c r="P7009" i="6" s="1"/>
  <c r="J7010" i="6"/>
  <c r="P7010" i="6" s="1"/>
  <c r="J7011" i="6"/>
  <c r="P7011" i="6" s="1"/>
  <c r="J7012" i="6"/>
  <c r="P7012" i="6" s="1"/>
  <c r="J7013" i="6"/>
  <c r="P7013" i="6" s="1"/>
  <c r="J7014" i="6"/>
  <c r="P7014" i="6" s="1"/>
  <c r="J7015" i="6"/>
  <c r="P7015" i="6" s="1"/>
  <c r="J7016" i="6"/>
  <c r="P7016" i="6" s="1"/>
  <c r="J7017" i="6"/>
  <c r="P7017" i="6" s="1"/>
  <c r="J7018" i="6"/>
  <c r="P7018" i="6" s="1"/>
  <c r="J7019" i="6"/>
  <c r="P7019" i="6" s="1"/>
  <c r="J7020" i="6"/>
  <c r="P7020" i="6" s="1"/>
  <c r="J7021" i="6"/>
  <c r="P7021" i="6" s="1"/>
  <c r="J7022" i="6"/>
  <c r="P7022" i="6" s="1"/>
  <c r="J7023" i="6"/>
  <c r="P7023" i="6" s="1"/>
  <c r="J7024" i="6"/>
  <c r="P7024" i="6" s="1"/>
  <c r="J7025" i="6"/>
  <c r="P7025" i="6" s="1"/>
  <c r="J7026" i="6"/>
  <c r="P7026" i="6" s="1"/>
  <c r="J7027" i="6"/>
  <c r="P7027" i="6" s="1"/>
  <c r="J7028" i="6"/>
  <c r="P7028" i="6" s="1"/>
  <c r="J7029" i="6"/>
  <c r="P7029" i="6" s="1"/>
  <c r="J7030" i="6"/>
  <c r="P7030" i="6" s="1"/>
  <c r="J7031" i="6"/>
  <c r="P7031" i="6" s="1"/>
  <c r="J7032" i="6"/>
  <c r="P7032" i="6" s="1"/>
  <c r="J7033" i="6"/>
  <c r="P7033" i="6" s="1"/>
  <c r="J7034" i="6"/>
  <c r="P7034" i="6" s="1"/>
  <c r="J7035" i="6"/>
  <c r="P7035" i="6" s="1"/>
  <c r="J7036" i="6"/>
  <c r="P7036" i="6" s="1"/>
  <c r="J7037" i="6"/>
  <c r="P7037" i="6" s="1"/>
  <c r="J7038" i="6"/>
  <c r="P7038" i="6" s="1"/>
  <c r="J7039" i="6"/>
  <c r="P7039" i="6" s="1"/>
  <c r="J7040" i="6"/>
  <c r="P7040" i="6" s="1"/>
  <c r="J7041" i="6"/>
  <c r="P7041" i="6" s="1"/>
  <c r="J7042" i="6"/>
  <c r="P7042" i="6" s="1"/>
  <c r="J7043" i="6"/>
  <c r="P7043" i="6" s="1"/>
  <c r="J7044" i="6"/>
  <c r="P7044" i="6" s="1"/>
  <c r="J7045" i="6"/>
  <c r="P7045" i="6" s="1"/>
  <c r="J7046" i="6"/>
  <c r="P7046" i="6" s="1"/>
  <c r="J7047" i="6"/>
  <c r="P7047" i="6" s="1"/>
  <c r="J7048" i="6"/>
  <c r="P7048" i="6" s="1"/>
  <c r="J7049" i="6"/>
  <c r="P7049" i="6" s="1"/>
  <c r="J7050" i="6"/>
  <c r="P7050" i="6" s="1"/>
  <c r="J7051" i="6"/>
  <c r="P7051" i="6" s="1"/>
  <c r="J7052" i="6"/>
  <c r="P7052" i="6" s="1"/>
  <c r="J7053" i="6"/>
  <c r="P7053" i="6" s="1"/>
  <c r="J7054" i="6"/>
  <c r="P7054" i="6" s="1"/>
  <c r="J7055" i="6"/>
  <c r="P7055" i="6" s="1"/>
  <c r="J7056" i="6"/>
  <c r="P7056" i="6" s="1"/>
  <c r="J7057" i="6"/>
  <c r="P7057" i="6" s="1"/>
  <c r="J7058" i="6"/>
  <c r="P7058" i="6" s="1"/>
  <c r="J7059" i="6"/>
  <c r="P7059" i="6" s="1"/>
  <c r="J7060" i="6"/>
  <c r="P7060" i="6" s="1"/>
  <c r="J7061" i="6"/>
  <c r="P7061" i="6" s="1"/>
  <c r="J7062" i="6"/>
  <c r="P7062" i="6" s="1"/>
  <c r="J7063" i="6"/>
  <c r="P7063" i="6" s="1"/>
  <c r="J7064" i="6"/>
  <c r="P7064" i="6" s="1"/>
  <c r="J7065" i="6"/>
  <c r="P7065" i="6" s="1"/>
  <c r="J7066" i="6"/>
  <c r="P7066" i="6" s="1"/>
  <c r="J7067" i="6"/>
  <c r="P7067" i="6" s="1"/>
  <c r="J7068" i="6"/>
  <c r="P7068" i="6" s="1"/>
  <c r="J7069" i="6"/>
  <c r="P7069" i="6" s="1"/>
  <c r="J7070" i="6"/>
  <c r="P7070" i="6" s="1"/>
  <c r="J7071" i="6"/>
  <c r="P7071" i="6" s="1"/>
  <c r="J7072" i="6"/>
  <c r="P7072" i="6" s="1"/>
  <c r="J7073" i="6"/>
  <c r="P7073" i="6" s="1"/>
  <c r="J7074" i="6"/>
  <c r="P7074" i="6" s="1"/>
  <c r="J7075" i="6"/>
  <c r="P7075" i="6" s="1"/>
  <c r="J7076" i="6"/>
  <c r="P7076" i="6" s="1"/>
  <c r="J7077" i="6"/>
  <c r="P7077" i="6" s="1"/>
  <c r="J7078" i="6"/>
  <c r="P7078" i="6" s="1"/>
  <c r="J7079" i="6"/>
  <c r="P7079" i="6" s="1"/>
  <c r="J7080" i="6"/>
  <c r="P7080" i="6" s="1"/>
  <c r="J7081" i="6"/>
  <c r="P7081" i="6" s="1"/>
  <c r="J7082" i="6"/>
  <c r="P7082" i="6" s="1"/>
  <c r="J7083" i="6"/>
  <c r="P7083" i="6" s="1"/>
  <c r="J7084" i="6"/>
  <c r="P7084" i="6" s="1"/>
  <c r="J7085" i="6"/>
  <c r="P7085" i="6" s="1"/>
  <c r="J7086" i="6"/>
  <c r="P7086" i="6" s="1"/>
  <c r="J7087" i="6"/>
  <c r="P7087" i="6" s="1"/>
  <c r="J7088" i="6"/>
  <c r="P7088" i="6" s="1"/>
  <c r="J7089" i="6"/>
  <c r="P7089" i="6" s="1"/>
  <c r="J7090" i="6"/>
  <c r="P7090" i="6" s="1"/>
  <c r="J7091" i="6"/>
  <c r="P7091" i="6" s="1"/>
  <c r="J7092" i="6"/>
  <c r="P7092" i="6" s="1"/>
  <c r="J7093" i="6"/>
  <c r="P7093" i="6" s="1"/>
  <c r="J7094" i="6"/>
  <c r="P7094" i="6" s="1"/>
  <c r="J7095" i="6"/>
  <c r="P7095" i="6" s="1"/>
  <c r="J7096" i="6"/>
  <c r="P7096" i="6" s="1"/>
  <c r="J7097" i="6"/>
  <c r="P7097" i="6" s="1"/>
  <c r="J7098" i="6"/>
  <c r="P7098" i="6" s="1"/>
  <c r="J7099" i="6"/>
  <c r="P7099" i="6" s="1"/>
  <c r="J7100" i="6"/>
  <c r="P7100" i="6" s="1"/>
  <c r="J7101" i="6"/>
  <c r="P7101" i="6" s="1"/>
  <c r="J7102" i="6"/>
  <c r="P7102" i="6" s="1"/>
  <c r="J7103" i="6"/>
  <c r="P7103" i="6" s="1"/>
  <c r="J7104" i="6"/>
  <c r="P7104" i="6" s="1"/>
  <c r="J7105" i="6"/>
  <c r="P7105" i="6" s="1"/>
  <c r="J7106" i="6"/>
  <c r="P7106" i="6" s="1"/>
  <c r="J7107" i="6"/>
  <c r="P7107" i="6" s="1"/>
  <c r="J7108" i="6"/>
  <c r="P7108" i="6" s="1"/>
  <c r="J7109" i="6"/>
  <c r="P7109" i="6" s="1"/>
  <c r="J7110" i="6"/>
  <c r="P7110" i="6" s="1"/>
  <c r="J7111" i="6"/>
  <c r="P7111" i="6" s="1"/>
  <c r="J7112" i="6"/>
  <c r="P7112" i="6" s="1"/>
  <c r="J7113" i="6"/>
  <c r="P7113" i="6" s="1"/>
  <c r="J7114" i="6"/>
  <c r="P7114" i="6" s="1"/>
  <c r="J7115" i="6"/>
  <c r="P7115" i="6" s="1"/>
  <c r="J7116" i="6"/>
  <c r="P7116" i="6" s="1"/>
  <c r="J7117" i="6"/>
  <c r="P7117" i="6" s="1"/>
  <c r="J7118" i="6"/>
  <c r="P7118" i="6" s="1"/>
  <c r="J7119" i="6"/>
  <c r="P7119" i="6" s="1"/>
  <c r="J7120" i="6"/>
  <c r="P7120" i="6" s="1"/>
  <c r="J7121" i="6"/>
  <c r="P7121" i="6" s="1"/>
  <c r="J7122" i="6"/>
  <c r="P7122" i="6" s="1"/>
  <c r="J7123" i="6"/>
  <c r="P7123" i="6" s="1"/>
  <c r="J7124" i="6"/>
  <c r="P7124" i="6" s="1"/>
  <c r="J7125" i="6"/>
  <c r="P7125" i="6" s="1"/>
  <c r="J7126" i="6"/>
  <c r="P7126" i="6" s="1"/>
  <c r="J7127" i="6"/>
  <c r="P7127" i="6" s="1"/>
  <c r="J7128" i="6"/>
  <c r="P7128" i="6" s="1"/>
  <c r="J7129" i="6"/>
  <c r="P7129" i="6" s="1"/>
  <c r="J7130" i="6"/>
  <c r="P7130" i="6" s="1"/>
  <c r="J7131" i="6"/>
  <c r="P7131" i="6" s="1"/>
  <c r="J7132" i="6"/>
  <c r="P7132" i="6" s="1"/>
  <c r="J7133" i="6"/>
  <c r="P7133" i="6" s="1"/>
  <c r="J7134" i="6"/>
  <c r="P7134" i="6" s="1"/>
  <c r="J7135" i="6"/>
  <c r="P7135" i="6" s="1"/>
  <c r="J7136" i="6"/>
  <c r="P7136" i="6" s="1"/>
  <c r="J7137" i="6"/>
  <c r="P7137" i="6" s="1"/>
  <c r="J7138" i="6"/>
  <c r="P7138" i="6" s="1"/>
  <c r="J7139" i="6"/>
  <c r="P7139" i="6" s="1"/>
  <c r="J7140" i="6"/>
  <c r="P7140" i="6" s="1"/>
  <c r="J7141" i="6"/>
  <c r="P7141" i="6" s="1"/>
  <c r="J7142" i="6"/>
  <c r="P7142" i="6" s="1"/>
  <c r="J7143" i="6"/>
  <c r="P7143" i="6" s="1"/>
  <c r="J7144" i="6"/>
  <c r="P7144" i="6" s="1"/>
  <c r="J7145" i="6"/>
  <c r="P7145" i="6" s="1"/>
  <c r="J7146" i="6"/>
  <c r="P7146" i="6" s="1"/>
  <c r="J7147" i="6"/>
  <c r="P7147" i="6" s="1"/>
  <c r="J7148" i="6"/>
  <c r="P7148" i="6" s="1"/>
  <c r="J7149" i="6"/>
  <c r="P7149" i="6" s="1"/>
  <c r="J7150" i="6"/>
  <c r="P7150" i="6" s="1"/>
  <c r="J7151" i="6"/>
  <c r="P7151" i="6" s="1"/>
  <c r="J7152" i="6"/>
  <c r="P7152" i="6" s="1"/>
  <c r="J7153" i="6"/>
  <c r="P7153" i="6" s="1"/>
  <c r="J7154" i="6"/>
  <c r="P7154" i="6" s="1"/>
  <c r="J7155" i="6"/>
  <c r="P7155" i="6" s="1"/>
  <c r="J7156" i="6"/>
  <c r="P7156" i="6" s="1"/>
  <c r="J7157" i="6"/>
  <c r="P7157" i="6" s="1"/>
  <c r="J7158" i="6"/>
  <c r="P7158" i="6" s="1"/>
  <c r="J7159" i="6"/>
  <c r="P7159" i="6" s="1"/>
  <c r="J7160" i="6"/>
  <c r="P7160" i="6" s="1"/>
  <c r="J7161" i="6"/>
  <c r="P7161" i="6" s="1"/>
  <c r="J7162" i="6"/>
  <c r="P7162" i="6" s="1"/>
  <c r="J7163" i="6"/>
  <c r="P7163" i="6" s="1"/>
  <c r="J7164" i="6"/>
  <c r="P7164" i="6" s="1"/>
  <c r="J7165" i="6"/>
  <c r="P7165" i="6" s="1"/>
  <c r="J7166" i="6"/>
  <c r="P7166" i="6" s="1"/>
  <c r="J7167" i="6"/>
  <c r="P7167" i="6" s="1"/>
  <c r="J7168" i="6"/>
  <c r="P7168" i="6" s="1"/>
  <c r="J7169" i="6"/>
  <c r="P7169" i="6" s="1"/>
  <c r="J7170" i="6"/>
  <c r="P7170" i="6" s="1"/>
  <c r="J7171" i="6"/>
  <c r="P7171" i="6" s="1"/>
  <c r="J7172" i="6"/>
  <c r="P7172" i="6" s="1"/>
  <c r="J7173" i="6"/>
  <c r="P7173" i="6" s="1"/>
  <c r="J7174" i="6"/>
  <c r="P7174" i="6" s="1"/>
  <c r="J7175" i="6"/>
  <c r="P7175" i="6" s="1"/>
  <c r="J7176" i="6"/>
  <c r="P7176" i="6" s="1"/>
  <c r="J7177" i="6"/>
  <c r="P7177" i="6" s="1"/>
  <c r="J7178" i="6"/>
  <c r="P7178" i="6" s="1"/>
  <c r="J7179" i="6"/>
  <c r="P7179" i="6" s="1"/>
  <c r="J7180" i="6"/>
  <c r="P7180" i="6" s="1"/>
  <c r="J7181" i="6"/>
  <c r="P7181" i="6" s="1"/>
  <c r="J7182" i="6"/>
  <c r="P7182" i="6" s="1"/>
  <c r="J7183" i="6"/>
  <c r="P7183" i="6" s="1"/>
  <c r="J7184" i="6"/>
  <c r="P7184" i="6" s="1"/>
  <c r="J7185" i="6"/>
  <c r="P7185" i="6" s="1"/>
  <c r="J7186" i="6"/>
  <c r="P7186" i="6" s="1"/>
  <c r="J7187" i="6"/>
  <c r="P7187" i="6" s="1"/>
  <c r="J7188" i="6"/>
  <c r="P7188" i="6" s="1"/>
  <c r="J7189" i="6"/>
  <c r="P7189" i="6" s="1"/>
  <c r="J7190" i="6"/>
  <c r="P7190" i="6" s="1"/>
  <c r="J7191" i="6"/>
  <c r="P7191" i="6" s="1"/>
  <c r="J7192" i="6"/>
  <c r="P7192" i="6" s="1"/>
  <c r="J7193" i="6"/>
  <c r="P7193" i="6" s="1"/>
  <c r="J7194" i="6"/>
  <c r="P7194" i="6" s="1"/>
  <c r="J7195" i="6"/>
  <c r="P7195" i="6" s="1"/>
  <c r="J7196" i="6"/>
  <c r="P7196" i="6" s="1"/>
  <c r="J7197" i="6"/>
  <c r="P7197" i="6" s="1"/>
  <c r="J7198" i="6"/>
  <c r="P7198" i="6" s="1"/>
  <c r="J7199" i="6"/>
  <c r="P7199" i="6" s="1"/>
  <c r="J7200" i="6"/>
  <c r="P7200" i="6" s="1"/>
  <c r="J7201" i="6"/>
  <c r="P7201" i="6" s="1"/>
  <c r="J7202" i="6"/>
  <c r="P7202" i="6" s="1"/>
  <c r="J7203" i="6"/>
  <c r="P7203" i="6" s="1"/>
  <c r="J7204" i="6"/>
  <c r="P7204" i="6" s="1"/>
  <c r="J7205" i="6"/>
  <c r="P7205" i="6" s="1"/>
  <c r="J7206" i="6"/>
  <c r="P7206" i="6" s="1"/>
  <c r="J7207" i="6"/>
  <c r="P7207" i="6" s="1"/>
  <c r="J7208" i="6"/>
  <c r="P7208" i="6" s="1"/>
  <c r="J7209" i="6"/>
  <c r="P7209" i="6" s="1"/>
  <c r="J7210" i="6"/>
  <c r="P7210" i="6" s="1"/>
  <c r="J7211" i="6"/>
  <c r="P7211" i="6" s="1"/>
  <c r="J7212" i="6"/>
  <c r="P7212" i="6" s="1"/>
  <c r="J7213" i="6"/>
  <c r="P7213" i="6" s="1"/>
  <c r="J7214" i="6"/>
  <c r="P7214" i="6" s="1"/>
  <c r="J7215" i="6"/>
  <c r="P7215" i="6" s="1"/>
  <c r="J7216" i="6"/>
  <c r="P7216" i="6" s="1"/>
  <c r="J7217" i="6"/>
  <c r="P7217" i="6" s="1"/>
  <c r="J7218" i="6"/>
  <c r="P7218" i="6" s="1"/>
  <c r="J7219" i="6"/>
  <c r="P7219" i="6" s="1"/>
  <c r="J7220" i="6"/>
  <c r="P7220" i="6" s="1"/>
  <c r="J7221" i="6"/>
  <c r="P7221" i="6" s="1"/>
  <c r="J7222" i="6"/>
  <c r="P7222" i="6" s="1"/>
  <c r="J7223" i="6"/>
  <c r="P7223" i="6" s="1"/>
  <c r="J7224" i="6"/>
  <c r="P7224" i="6" s="1"/>
  <c r="J7225" i="6"/>
  <c r="P7225" i="6" s="1"/>
  <c r="J7226" i="6"/>
  <c r="P7226" i="6" s="1"/>
  <c r="J7227" i="6"/>
  <c r="P7227" i="6" s="1"/>
  <c r="J7228" i="6"/>
  <c r="P7228" i="6" s="1"/>
  <c r="J7229" i="6"/>
  <c r="P7229" i="6" s="1"/>
  <c r="J7230" i="6"/>
  <c r="P7230" i="6" s="1"/>
  <c r="J7231" i="6"/>
  <c r="P7231" i="6" s="1"/>
  <c r="J7232" i="6"/>
  <c r="P7232" i="6" s="1"/>
  <c r="J7233" i="6"/>
  <c r="P7233" i="6" s="1"/>
  <c r="J7234" i="6"/>
  <c r="P7234" i="6" s="1"/>
  <c r="J7235" i="6"/>
  <c r="P7235" i="6" s="1"/>
  <c r="J7236" i="6"/>
  <c r="P7236" i="6" s="1"/>
  <c r="J7237" i="6"/>
  <c r="P7237" i="6" s="1"/>
  <c r="J7238" i="6"/>
  <c r="P7238" i="6" s="1"/>
  <c r="J7239" i="6"/>
  <c r="P7239" i="6" s="1"/>
  <c r="J7240" i="6"/>
  <c r="P7240" i="6" s="1"/>
  <c r="J7241" i="6"/>
  <c r="P7241" i="6" s="1"/>
  <c r="J7242" i="6"/>
  <c r="P7242" i="6" s="1"/>
  <c r="J7243" i="6"/>
  <c r="P7243" i="6" s="1"/>
  <c r="J7244" i="6"/>
  <c r="P7244" i="6" s="1"/>
  <c r="J7245" i="6"/>
  <c r="P7245" i="6" s="1"/>
  <c r="J7246" i="6"/>
  <c r="P7246" i="6" s="1"/>
  <c r="J7247" i="6"/>
  <c r="P7247" i="6" s="1"/>
  <c r="J7248" i="6"/>
  <c r="P7248" i="6" s="1"/>
  <c r="J7249" i="6"/>
  <c r="P7249" i="6" s="1"/>
  <c r="J7250" i="6"/>
  <c r="P7250" i="6" s="1"/>
  <c r="J7251" i="6"/>
  <c r="P7251" i="6" s="1"/>
  <c r="J7252" i="6"/>
  <c r="P7252" i="6" s="1"/>
  <c r="J7253" i="6"/>
  <c r="P7253" i="6" s="1"/>
  <c r="J7254" i="6"/>
  <c r="P7254" i="6" s="1"/>
  <c r="J7255" i="6"/>
  <c r="P7255" i="6" s="1"/>
  <c r="J7256" i="6"/>
  <c r="P7256" i="6" s="1"/>
  <c r="J7257" i="6"/>
  <c r="P7257" i="6" s="1"/>
  <c r="J7258" i="6"/>
  <c r="P7258" i="6" s="1"/>
  <c r="J7259" i="6"/>
  <c r="P7259" i="6" s="1"/>
  <c r="J7260" i="6"/>
  <c r="P7260" i="6" s="1"/>
  <c r="J7261" i="6"/>
  <c r="P7261" i="6" s="1"/>
  <c r="J7262" i="6"/>
  <c r="P7262" i="6" s="1"/>
  <c r="J7263" i="6"/>
  <c r="P7263" i="6" s="1"/>
  <c r="J7264" i="6"/>
  <c r="P7264" i="6" s="1"/>
  <c r="J7265" i="6"/>
  <c r="P7265" i="6" s="1"/>
  <c r="J7266" i="6"/>
  <c r="P7266" i="6" s="1"/>
  <c r="J7267" i="6"/>
  <c r="P7267" i="6" s="1"/>
  <c r="J7268" i="6"/>
  <c r="P7268" i="6" s="1"/>
  <c r="J7269" i="6"/>
  <c r="P7269" i="6" s="1"/>
  <c r="J7270" i="6"/>
  <c r="P7270" i="6" s="1"/>
  <c r="J7271" i="6"/>
  <c r="P7271" i="6" s="1"/>
  <c r="J7272" i="6"/>
  <c r="P7272" i="6" s="1"/>
  <c r="J7273" i="6"/>
  <c r="P7273" i="6" s="1"/>
  <c r="J7274" i="6"/>
  <c r="P7274" i="6" s="1"/>
  <c r="J7275" i="6"/>
  <c r="P7275" i="6" s="1"/>
  <c r="J7276" i="6"/>
  <c r="P7276" i="6" s="1"/>
  <c r="J7277" i="6"/>
  <c r="P7277" i="6" s="1"/>
  <c r="J7278" i="6"/>
  <c r="P7278" i="6" s="1"/>
  <c r="J7279" i="6"/>
  <c r="P7279" i="6" s="1"/>
  <c r="J7280" i="6"/>
  <c r="P7280" i="6" s="1"/>
  <c r="J7281" i="6"/>
  <c r="P7281" i="6" s="1"/>
  <c r="J7282" i="6"/>
  <c r="P7282" i="6" s="1"/>
  <c r="J7283" i="6"/>
  <c r="P7283" i="6" s="1"/>
  <c r="J7284" i="6"/>
  <c r="P7284" i="6" s="1"/>
  <c r="J7285" i="6"/>
  <c r="P7285" i="6" s="1"/>
  <c r="J7286" i="6"/>
  <c r="P7286" i="6" s="1"/>
  <c r="J7287" i="6"/>
  <c r="P7287" i="6" s="1"/>
  <c r="J7288" i="6"/>
  <c r="P7288" i="6" s="1"/>
  <c r="J7289" i="6"/>
  <c r="P7289" i="6" s="1"/>
  <c r="J7290" i="6"/>
  <c r="P7290" i="6" s="1"/>
  <c r="J7291" i="6"/>
  <c r="P7291" i="6" s="1"/>
  <c r="J7292" i="6"/>
  <c r="P7292" i="6" s="1"/>
  <c r="J7293" i="6"/>
  <c r="P7293" i="6" s="1"/>
  <c r="J7294" i="6"/>
  <c r="P7294" i="6" s="1"/>
  <c r="J7295" i="6"/>
  <c r="P7295" i="6" s="1"/>
  <c r="J7296" i="6"/>
  <c r="P7296" i="6" s="1"/>
  <c r="J7297" i="6"/>
  <c r="P7297" i="6" s="1"/>
  <c r="J7298" i="6"/>
  <c r="P7298" i="6" s="1"/>
  <c r="J7299" i="6"/>
  <c r="P7299" i="6" s="1"/>
  <c r="J7300" i="6"/>
  <c r="P7300" i="6" s="1"/>
  <c r="J7301" i="6"/>
  <c r="P7301" i="6" s="1"/>
  <c r="J7302" i="6"/>
  <c r="P7302" i="6" s="1"/>
  <c r="J7303" i="6"/>
  <c r="P7303" i="6" s="1"/>
  <c r="J7304" i="6"/>
  <c r="P7304" i="6" s="1"/>
  <c r="J7305" i="6"/>
  <c r="P7305" i="6" s="1"/>
  <c r="J7306" i="6"/>
  <c r="P7306" i="6" s="1"/>
  <c r="J7307" i="6"/>
  <c r="P7307" i="6" s="1"/>
  <c r="J7308" i="6"/>
  <c r="P7308" i="6" s="1"/>
  <c r="J7309" i="6"/>
  <c r="P7309" i="6" s="1"/>
  <c r="J7310" i="6"/>
  <c r="P7310" i="6" s="1"/>
  <c r="J7311" i="6"/>
  <c r="P7311" i="6" s="1"/>
  <c r="J7312" i="6"/>
  <c r="P7312" i="6" s="1"/>
  <c r="J7313" i="6"/>
  <c r="P7313" i="6" s="1"/>
  <c r="J7314" i="6"/>
  <c r="P7314" i="6" s="1"/>
  <c r="J7315" i="6"/>
  <c r="P7315" i="6" s="1"/>
  <c r="J7316" i="6"/>
  <c r="P7316" i="6" s="1"/>
  <c r="J7317" i="6"/>
  <c r="P7317" i="6" s="1"/>
  <c r="J7318" i="6"/>
  <c r="P7318" i="6" s="1"/>
  <c r="J7319" i="6"/>
  <c r="P7319" i="6" s="1"/>
  <c r="J7320" i="6"/>
  <c r="P7320" i="6" s="1"/>
  <c r="J7321" i="6"/>
  <c r="P7321" i="6" s="1"/>
  <c r="J7322" i="6"/>
  <c r="P7322" i="6" s="1"/>
  <c r="J7323" i="6"/>
  <c r="P7323" i="6" s="1"/>
  <c r="J7324" i="6"/>
  <c r="P7324" i="6" s="1"/>
  <c r="J7325" i="6"/>
  <c r="P7325" i="6" s="1"/>
  <c r="J7326" i="6"/>
  <c r="P7326" i="6" s="1"/>
  <c r="J7327" i="6"/>
  <c r="P7327" i="6" s="1"/>
  <c r="J7328" i="6"/>
  <c r="P7328" i="6" s="1"/>
  <c r="J7329" i="6"/>
  <c r="P7329" i="6" s="1"/>
  <c r="J7330" i="6"/>
  <c r="P7330" i="6" s="1"/>
  <c r="J7331" i="6"/>
  <c r="P7331" i="6" s="1"/>
  <c r="J7332" i="6"/>
  <c r="P7332" i="6" s="1"/>
  <c r="J7333" i="6"/>
  <c r="P7333" i="6" s="1"/>
  <c r="J7334" i="6"/>
  <c r="P7334" i="6" s="1"/>
  <c r="J7335" i="6"/>
  <c r="P7335" i="6" s="1"/>
  <c r="J7336" i="6"/>
  <c r="P7336" i="6" s="1"/>
  <c r="J7337" i="6"/>
  <c r="P7337" i="6" s="1"/>
  <c r="J7338" i="6"/>
  <c r="P7338" i="6" s="1"/>
  <c r="J7339" i="6"/>
  <c r="P7339" i="6" s="1"/>
  <c r="J7340" i="6"/>
  <c r="P7340" i="6" s="1"/>
  <c r="J7341" i="6"/>
  <c r="P7341" i="6" s="1"/>
  <c r="J7342" i="6"/>
  <c r="P7342" i="6" s="1"/>
  <c r="J7343" i="6"/>
  <c r="P7343" i="6" s="1"/>
  <c r="J7344" i="6"/>
  <c r="P7344" i="6" s="1"/>
  <c r="J7345" i="6"/>
  <c r="P7345" i="6" s="1"/>
  <c r="J7346" i="6"/>
  <c r="P7346" i="6" s="1"/>
  <c r="J7347" i="6"/>
  <c r="P7347" i="6" s="1"/>
  <c r="J7348" i="6"/>
  <c r="P7348" i="6" s="1"/>
  <c r="J7349" i="6"/>
  <c r="P7349" i="6" s="1"/>
  <c r="J7350" i="6"/>
  <c r="P7350" i="6" s="1"/>
  <c r="J7351" i="6"/>
  <c r="P7351" i="6" s="1"/>
  <c r="J7352" i="6"/>
  <c r="P7352" i="6" s="1"/>
  <c r="J7353" i="6"/>
  <c r="P7353" i="6" s="1"/>
  <c r="J7354" i="6"/>
  <c r="P7354" i="6" s="1"/>
  <c r="J7355" i="6"/>
  <c r="P7355" i="6" s="1"/>
  <c r="J7356" i="6"/>
  <c r="P7356" i="6" s="1"/>
  <c r="J7357" i="6"/>
  <c r="P7357" i="6" s="1"/>
  <c r="J7358" i="6"/>
  <c r="P7358" i="6" s="1"/>
  <c r="J7359" i="6"/>
  <c r="P7359" i="6" s="1"/>
  <c r="J7360" i="6"/>
  <c r="P7360" i="6" s="1"/>
  <c r="J7361" i="6"/>
  <c r="P7361" i="6" s="1"/>
  <c r="J7362" i="6"/>
  <c r="P7362" i="6" s="1"/>
  <c r="J7363" i="6"/>
  <c r="P7363" i="6" s="1"/>
  <c r="J7364" i="6"/>
  <c r="P7364" i="6" s="1"/>
  <c r="J7365" i="6"/>
  <c r="P7365" i="6" s="1"/>
  <c r="J7366" i="6"/>
  <c r="P7366" i="6" s="1"/>
  <c r="J7367" i="6"/>
  <c r="P7367" i="6" s="1"/>
  <c r="J7368" i="6"/>
  <c r="P7368" i="6" s="1"/>
  <c r="J7369" i="6"/>
  <c r="P7369" i="6" s="1"/>
  <c r="J7370" i="6"/>
  <c r="P7370" i="6" s="1"/>
  <c r="J7371" i="6"/>
  <c r="P7371" i="6" s="1"/>
  <c r="J7372" i="6"/>
  <c r="P7372" i="6" s="1"/>
  <c r="J7373" i="6"/>
  <c r="P7373" i="6" s="1"/>
  <c r="J7374" i="6"/>
  <c r="P7374" i="6" s="1"/>
  <c r="J7375" i="6"/>
  <c r="P7375" i="6" s="1"/>
  <c r="J7376" i="6"/>
  <c r="P7376" i="6" s="1"/>
  <c r="J7377" i="6"/>
  <c r="P7377" i="6" s="1"/>
  <c r="J7378" i="6"/>
  <c r="P7378" i="6" s="1"/>
  <c r="J7379" i="6"/>
  <c r="P7379" i="6" s="1"/>
  <c r="J7380" i="6"/>
  <c r="P7380" i="6" s="1"/>
  <c r="J7381" i="6"/>
  <c r="P7381" i="6" s="1"/>
  <c r="J7382" i="6"/>
  <c r="P7382" i="6" s="1"/>
  <c r="J7383" i="6"/>
  <c r="P7383" i="6" s="1"/>
  <c r="J7384" i="6"/>
  <c r="P7384" i="6" s="1"/>
  <c r="J7385" i="6"/>
  <c r="P7385" i="6" s="1"/>
  <c r="J7386" i="6"/>
  <c r="P7386" i="6" s="1"/>
  <c r="J7387" i="6"/>
  <c r="P7387" i="6" s="1"/>
  <c r="J7388" i="6"/>
  <c r="P7388" i="6" s="1"/>
  <c r="J7389" i="6"/>
  <c r="P7389" i="6" s="1"/>
  <c r="J7390" i="6"/>
  <c r="P7390" i="6" s="1"/>
  <c r="J7391" i="6"/>
  <c r="P7391" i="6" s="1"/>
  <c r="J7392" i="6"/>
  <c r="P7392" i="6" s="1"/>
  <c r="J7393" i="6"/>
  <c r="P7393" i="6" s="1"/>
  <c r="J7394" i="6"/>
  <c r="P7394" i="6" s="1"/>
  <c r="J7395" i="6"/>
  <c r="P7395" i="6" s="1"/>
  <c r="J7396" i="6"/>
  <c r="P7396" i="6" s="1"/>
  <c r="J7397" i="6"/>
  <c r="P7397" i="6" s="1"/>
  <c r="J7398" i="6"/>
  <c r="P7398" i="6" s="1"/>
  <c r="J7399" i="6"/>
  <c r="P7399" i="6" s="1"/>
  <c r="J7400" i="6"/>
  <c r="P7400" i="6" s="1"/>
  <c r="J7401" i="6"/>
  <c r="P7401" i="6" s="1"/>
  <c r="J7402" i="6"/>
  <c r="P7402" i="6" s="1"/>
  <c r="J7403" i="6"/>
  <c r="P7403" i="6" s="1"/>
  <c r="J7404" i="6"/>
  <c r="P7404" i="6" s="1"/>
  <c r="J7405" i="6"/>
  <c r="P7405" i="6" s="1"/>
  <c r="J7406" i="6"/>
  <c r="P7406" i="6" s="1"/>
  <c r="J7407" i="6"/>
  <c r="P7407" i="6" s="1"/>
  <c r="J7408" i="6"/>
  <c r="P7408" i="6" s="1"/>
  <c r="J7409" i="6"/>
  <c r="P7409" i="6" s="1"/>
  <c r="J7410" i="6"/>
  <c r="P7410" i="6" s="1"/>
  <c r="J7411" i="6"/>
  <c r="P7411" i="6" s="1"/>
  <c r="J7412" i="6"/>
  <c r="P7412" i="6" s="1"/>
  <c r="J7413" i="6"/>
  <c r="P7413" i="6" s="1"/>
  <c r="J7414" i="6"/>
  <c r="P7414" i="6" s="1"/>
  <c r="J7415" i="6"/>
  <c r="P7415" i="6" s="1"/>
  <c r="J7416" i="6"/>
  <c r="P7416" i="6" s="1"/>
  <c r="J7417" i="6"/>
  <c r="P7417" i="6" s="1"/>
  <c r="J7418" i="6"/>
  <c r="P7418" i="6" s="1"/>
  <c r="J7419" i="6"/>
  <c r="P7419" i="6" s="1"/>
  <c r="J7420" i="6"/>
  <c r="P7420" i="6" s="1"/>
  <c r="J7421" i="6"/>
  <c r="P7421" i="6" s="1"/>
  <c r="J7422" i="6"/>
  <c r="P7422" i="6" s="1"/>
  <c r="J7423" i="6"/>
  <c r="P7423" i="6" s="1"/>
  <c r="J7424" i="6"/>
  <c r="P7424" i="6" s="1"/>
  <c r="J7425" i="6"/>
  <c r="P7425" i="6" s="1"/>
  <c r="J7426" i="6"/>
  <c r="P7426" i="6" s="1"/>
  <c r="J7427" i="6"/>
  <c r="P7427" i="6" s="1"/>
  <c r="J7428" i="6"/>
  <c r="P7428" i="6" s="1"/>
  <c r="J7429" i="6"/>
  <c r="P7429" i="6" s="1"/>
  <c r="J7430" i="6"/>
  <c r="P7430" i="6" s="1"/>
  <c r="J7431" i="6"/>
  <c r="P7431" i="6" s="1"/>
  <c r="J7432" i="6"/>
  <c r="P7432" i="6" s="1"/>
  <c r="J7433" i="6"/>
  <c r="P7433" i="6" s="1"/>
  <c r="J7434" i="6"/>
  <c r="P7434" i="6" s="1"/>
  <c r="J7435" i="6"/>
  <c r="P7435" i="6" s="1"/>
  <c r="J7436" i="6"/>
  <c r="P7436" i="6" s="1"/>
  <c r="J7437" i="6"/>
  <c r="P7437" i="6" s="1"/>
  <c r="J7438" i="6"/>
  <c r="P7438" i="6" s="1"/>
  <c r="J7439" i="6"/>
  <c r="P7439" i="6" s="1"/>
  <c r="J7440" i="6"/>
  <c r="P7440" i="6" s="1"/>
  <c r="J7441" i="6"/>
  <c r="P7441" i="6" s="1"/>
  <c r="J7442" i="6"/>
  <c r="P7442" i="6" s="1"/>
  <c r="J7443" i="6"/>
  <c r="P7443" i="6" s="1"/>
  <c r="J7444" i="6"/>
  <c r="P7444" i="6" s="1"/>
  <c r="J7445" i="6"/>
  <c r="P7445" i="6" s="1"/>
  <c r="J7446" i="6"/>
  <c r="P7446" i="6" s="1"/>
  <c r="J7447" i="6"/>
  <c r="P7447" i="6" s="1"/>
  <c r="J7448" i="6"/>
  <c r="P7448" i="6" s="1"/>
  <c r="J7449" i="6"/>
  <c r="P7449" i="6" s="1"/>
  <c r="J7450" i="6"/>
  <c r="P7450" i="6" s="1"/>
  <c r="J7451" i="6"/>
  <c r="P7451" i="6" s="1"/>
  <c r="J7452" i="6"/>
  <c r="P7452" i="6" s="1"/>
  <c r="J7453" i="6"/>
  <c r="P7453" i="6" s="1"/>
  <c r="J7454" i="6"/>
  <c r="P7454" i="6" s="1"/>
  <c r="J7455" i="6"/>
  <c r="P7455" i="6" s="1"/>
  <c r="J7456" i="6"/>
  <c r="P7456" i="6" s="1"/>
  <c r="J7457" i="6"/>
  <c r="P7457" i="6" s="1"/>
  <c r="J7458" i="6"/>
  <c r="P7458" i="6" s="1"/>
  <c r="J7459" i="6"/>
  <c r="P7459" i="6" s="1"/>
  <c r="J7460" i="6"/>
  <c r="P7460" i="6" s="1"/>
  <c r="J7461" i="6"/>
  <c r="P7461" i="6" s="1"/>
  <c r="J7462" i="6"/>
  <c r="P7462" i="6" s="1"/>
  <c r="J7463" i="6"/>
  <c r="P7463" i="6" s="1"/>
  <c r="J7464" i="6"/>
  <c r="P7464" i="6" s="1"/>
  <c r="J7465" i="6"/>
  <c r="P7465" i="6" s="1"/>
  <c r="J7466" i="6"/>
  <c r="P7466" i="6" s="1"/>
  <c r="J7467" i="6"/>
  <c r="P7467" i="6" s="1"/>
  <c r="J7468" i="6"/>
  <c r="P7468" i="6" s="1"/>
  <c r="J7469" i="6"/>
  <c r="P7469" i="6" s="1"/>
  <c r="J7470" i="6"/>
  <c r="P7470" i="6" s="1"/>
  <c r="J7471" i="6"/>
  <c r="P7471" i="6" s="1"/>
  <c r="J7472" i="6"/>
  <c r="P7472" i="6" s="1"/>
  <c r="J7473" i="6"/>
  <c r="P7473" i="6" s="1"/>
  <c r="J7474" i="6"/>
  <c r="P7474" i="6" s="1"/>
  <c r="J7475" i="6"/>
  <c r="P7475" i="6" s="1"/>
  <c r="J7476" i="6"/>
  <c r="P7476" i="6" s="1"/>
  <c r="J7477" i="6"/>
  <c r="P7477" i="6" s="1"/>
  <c r="J7478" i="6"/>
  <c r="P7478" i="6" s="1"/>
  <c r="J7479" i="6"/>
  <c r="P7479" i="6" s="1"/>
  <c r="J7480" i="6"/>
  <c r="P7480" i="6" s="1"/>
  <c r="J7481" i="6"/>
  <c r="P7481" i="6" s="1"/>
  <c r="J7482" i="6"/>
  <c r="P7482" i="6" s="1"/>
  <c r="J7483" i="6"/>
  <c r="P7483" i="6" s="1"/>
  <c r="J7484" i="6"/>
  <c r="P7484" i="6" s="1"/>
  <c r="J7485" i="6"/>
  <c r="P7485" i="6" s="1"/>
  <c r="J7486" i="6"/>
  <c r="P7486" i="6" s="1"/>
  <c r="J7487" i="6"/>
  <c r="P7487" i="6" s="1"/>
  <c r="J7488" i="6"/>
  <c r="P7488" i="6" s="1"/>
  <c r="J7489" i="6"/>
  <c r="P7489" i="6" s="1"/>
  <c r="J7490" i="6"/>
  <c r="P7490" i="6" s="1"/>
  <c r="J7491" i="6"/>
  <c r="P7491" i="6" s="1"/>
  <c r="J7492" i="6"/>
  <c r="P7492" i="6" s="1"/>
  <c r="J7493" i="6"/>
  <c r="P7493" i="6" s="1"/>
  <c r="J7494" i="6"/>
  <c r="P7494" i="6" s="1"/>
  <c r="J7495" i="6"/>
  <c r="P7495" i="6" s="1"/>
  <c r="J7496" i="6"/>
  <c r="P7496" i="6" s="1"/>
  <c r="J7497" i="6"/>
  <c r="P7497" i="6" s="1"/>
  <c r="J7498" i="6"/>
  <c r="P7498" i="6" s="1"/>
  <c r="J7499" i="6"/>
  <c r="P7499" i="6" s="1"/>
  <c r="J7500" i="6"/>
  <c r="P7500" i="6" s="1"/>
  <c r="J7501" i="6"/>
  <c r="P7501" i="6" s="1"/>
  <c r="J7502" i="6"/>
  <c r="P7502" i="6" s="1"/>
  <c r="J7503" i="6"/>
  <c r="P7503" i="6" s="1"/>
  <c r="J7504" i="6"/>
  <c r="P7504" i="6" s="1"/>
  <c r="J7505" i="6"/>
  <c r="P7505" i="6" s="1"/>
  <c r="J7506" i="6"/>
  <c r="P7506" i="6" s="1"/>
  <c r="J7507" i="6"/>
  <c r="P7507" i="6" s="1"/>
  <c r="J7508" i="6"/>
  <c r="P7508" i="6" s="1"/>
  <c r="J7509" i="6"/>
  <c r="P7509" i="6" s="1"/>
  <c r="J7510" i="6"/>
  <c r="P7510" i="6" s="1"/>
  <c r="J7511" i="6"/>
  <c r="P7511" i="6" s="1"/>
  <c r="J7512" i="6"/>
  <c r="P7512" i="6" s="1"/>
  <c r="J7513" i="6"/>
  <c r="P7513" i="6" s="1"/>
  <c r="J7514" i="6"/>
  <c r="P7514" i="6" s="1"/>
  <c r="J7515" i="6"/>
  <c r="P7515" i="6" s="1"/>
  <c r="J7516" i="6"/>
  <c r="P7516" i="6" s="1"/>
  <c r="J7517" i="6"/>
  <c r="P7517" i="6" s="1"/>
  <c r="J7518" i="6"/>
  <c r="P7518" i="6" s="1"/>
  <c r="J7519" i="6"/>
  <c r="P7519" i="6" s="1"/>
  <c r="J7520" i="6"/>
  <c r="P7520" i="6" s="1"/>
  <c r="J7521" i="6"/>
  <c r="P7521" i="6" s="1"/>
  <c r="J7522" i="6"/>
  <c r="P7522" i="6" s="1"/>
  <c r="J7523" i="6"/>
  <c r="P7523" i="6" s="1"/>
  <c r="J7524" i="6"/>
  <c r="P7524" i="6" s="1"/>
  <c r="J7525" i="6"/>
  <c r="P7525" i="6" s="1"/>
  <c r="J7526" i="6"/>
  <c r="P7526" i="6" s="1"/>
  <c r="J7527" i="6"/>
  <c r="P7527" i="6" s="1"/>
  <c r="J7528" i="6"/>
  <c r="P7528" i="6" s="1"/>
  <c r="J7529" i="6"/>
  <c r="P7529" i="6" s="1"/>
  <c r="J7530" i="6"/>
  <c r="P7530" i="6" s="1"/>
  <c r="J7531" i="6"/>
  <c r="P7531" i="6" s="1"/>
  <c r="J7532" i="6"/>
  <c r="P7532" i="6" s="1"/>
  <c r="J7533" i="6"/>
  <c r="P7533" i="6" s="1"/>
  <c r="J7534" i="6"/>
  <c r="P7534" i="6" s="1"/>
  <c r="J7535" i="6"/>
  <c r="P7535" i="6" s="1"/>
  <c r="J7536" i="6"/>
  <c r="P7536" i="6" s="1"/>
  <c r="J7537" i="6"/>
  <c r="P7537" i="6" s="1"/>
  <c r="J7538" i="6"/>
  <c r="P7538" i="6" s="1"/>
  <c r="J7539" i="6"/>
  <c r="P7539" i="6" s="1"/>
  <c r="J7540" i="6"/>
  <c r="P7540" i="6" s="1"/>
  <c r="J7541" i="6"/>
  <c r="P7541" i="6" s="1"/>
  <c r="J7542" i="6"/>
  <c r="P7542" i="6" s="1"/>
  <c r="J7543" i="6"/>
  <c r="P7543" i="6" s="1"/>
  <c r="J7544" i="6"/>
  <c r="P7544" i="6" s="1"/>
  <c r="J7545" i="6"/>
  <c r="P7545" i="6" s="1"/>
  <c r="J7546" i="6"/>
  <c r="P7546" i="6" s="1"/>
  <c r="J7547" i="6"/>
  <c r="P7547" i="6" s="1"/>
  <c r="J7548" i="6"/>
  <c r="P7548" i="6" s="1"/>
  <c r="J7549" i="6"/>
  <c r="P7549" i="6" s="1"/>
  <c r="J7550" i="6"/>
  <c r="P7550" i="6" s="1"/>
  <c r="J7551" i="6"/>
  <c r="P7551" i="6" s="1"/>
  <c r="J7552" i="6"/>
  <c r="P7552" i="6" s="1"/>
  <c r="J7553" i="6"/>
  <c r="P7553" i="6" s="1"/>
  <c r="J7554" i="6"/>
  <c r="P7554" i="6" s="1"/>
  <c r="J7555" i="6"/>
  <c r="P7555" i="6" s="1"/>
  <c r="J7556" i="6"/>
  <c r="P7556" i="6" s="1"/>
  <c r="J7557" i="6"/>
  <c r="P7557" i="6" s="1"/>
  <c r="J7558" i="6"/>
  <c r="P7558" i="6" s="1"/>
  <c r="J7559" i="6"/>
  <c r="P7559" i="6" s="1"/>
  <c r="J7560" i="6"/>
  <c r="P7560" i="6" s="1"/>
  <c r="J7561" i="6"/>
  <c r="P7561" i="6" s="1"/>
  <c r="J7562" i="6"/>
  <c r="P7562" i="6" s="1"/>
  <c r="J7563" i="6"/>
  <c r="P7563" i="6" s="1"/>
  <c r="J7564" i="6"/>
  <c r="P7564" i="6" s="1"/>
  <c r="J7565" i="6"/>
  <c r="P7565" i="6" s="1"/>
  <c r="J7566" i="6"/>
  <c r="P7566" i="6" s="1"/>
  <c r="J7567" i="6"/>
  <c r="P7567" i="6" s="1"/>
  <c r="J7568" i="6"/>
  <c r="P7568" i="6" s="1"/>
  <c r="J7569" i="6"/>
  <c r="P7569" i="6" s="1"/>
  <c r="J7570" i="6"/>
  <c r="P7570" i="6" s="1"/>
  <c r="J7571" i="6"/>
  <c r="P7571" i="6" s="1"/>
  <c r="J7572" i="6"/>
  <c r="P7572" i="6" s="1"/>
  <c r="J7573" i="6"/>
  <c r="P7573" i="6" s="1"/>
  <c r="J7574" i="6"/>
  <c r="P7574" i="6" s="1"/>
  <c r="J7575" i="6"/>
  <c r="P7575" i="6" s="1"/>
  <c r="J7576" i="6"/>
  <c r="P7576" i="6" s="1"/>
  <c r="J7577" i="6"/>
  <c r="P7577" i="6" s="1"/>
  <c r="J7578" i="6"/>
  <c r="P7578" i="6" s="1"/>
  <c r="J7579" i="6"/>
  <c r="P7579" i="6" s="1"/>
  <c r="J7580" i="6"/>
  <c r="P7580" i="6" s="1"/>
  <c r="J7581" i="6"/>
  <c r="P7581" i="6" s="1"/>
  <c r="J7582" i="6"/>
  <c r="P7582" i="6" s="1"/>
  <c r="J7583" i="6"/>
  <c r="P7583" i="6" s="1"/>
  <c r="J7584" i="6"/>
  <c r="P7584" i="6" s="1"/>
  <c r="J7585" i="6"/>
  <c r="P7585" i="6" s="1"/>
  <c r="J7586" i="6"/>
  <c r="P7586" i="6" s="1"/>
  <c r="J7587" i="6"/>
  <c r="P7587" i="6" s="1"/>
  <c r="J7588" i="6"/>
  <c r="P7588" i="6" s="1"/>
  <c r="J7589" i="6"/>
  <c r="P7589" i="6" s="1"/>
  <c r="J7590" i="6"/>
  <c r="P7590" i="6" s="1"/>
  <c r="J7591" i="6"/>
  <c r="P7591" i="6" s="1"/>
  <c r="J7592" i="6"/>
  <c r="P7592" i="6" s="1"/>
  <c r="J7593" i="6"/>
  <c r="P7593" i="6" s="1"/>
  <c r="J7594" i="6"/>
  <c r="P7594" i="6" s="1"/>
  <c r="J7595" i="6"/>
  <c r="P7595" i="6" s="1"/>
  <c r="J7596" i="6"/>
  <c r="P7596" i="6" s="1"/>
  <c r="J7597" i="6"/>
  <c r="P7597" i="6" s="1"/>
  <c r="J7598" i="6"/>
  <c r="P7598" i="6" s="1"/>
  <c r="J7599" i="6"/>
  <c r="P7599" i="6" s="1"/>
  <c r="J7600" i="6"/>
  <c r="P7600" i="6" s="1"/>
  <c r="J7601" i="6"/>
  <c r="P7601" i="6" s="1"/>
  <c r="J7602" i="6"/>
  <c r="P7602" i="6" s="1"/>
  <c r="J7603" i="6"/>
  <c r="P7603" i="6" s="1"/>
  <c r="J7604" i="6"/>
  <c r="P7604" i="6" s="1"/>
  <c r="J7605" i="6"/>
  <c r="P7605" i="6" s="1"/>
  <c r="J7606" i="6"/>
  <c r="P7606" i="6" s="1"/>
  <c r="J7607" i="6"/>
  <c r="P7607" i="6" s="1"/>
  <c r="J7608" i="6"/>
  <c r="P7608" i="6" s="1"/>
  <c r="J7609" i="6"/>
  <c r="P7609" i="6" s="1"/>
  <c r="J7610" i="6"/>
  <c r="P7610" i="6" s="1"/>
  <c r="J7611" i="6"/>
  <c r="P7611" i="6" s="1"/>
  <c r="J7612" i="6"/>
  <c r="P7612" i="6" s="1"/>
  <c r="J7613" i="6"/>
  <c r="P7613" i="6" s="1"/>
  <c r="J7614" i="6"/>
  <c r="P7614" i="6" s="1"/>
  <c r="J7615" i="6"/>
  <c r="P7615" i="6" s="1"/>
  <c r="J7616" i="6"/>
  <c r="P7616" i="6" s="1"/>
  <c r="J7617" i="6"/>
  <c r="P7617" i="6" s="1"/>
  <c r="J7618" i="6"/>
  <c r="P7618" i="6" s="1"/>
  <c r="J7619" i="6"/>
  <c r="P7619" i="6" s="1"/>
  <c r="J7620" i="6"/>
  <c r="P7620" i="6" s="1"/>
  <c r="J7621" i="6"/>
  <c r="P7621" i="6" s="1"/>
  <c r="J7622" i="6"/>
  <c r="P7622" i="6" s="1"/>
  <c r="J7623" i="6"/>
  <c r="P7623" i="6" s="1"/>
  <c r="J7624" i="6"/>
  <c r="P7624" i="6" s="1"/>
  <c r="J7625" i="6"/>
  <c r="P7625" i="6" s="1"/>
  <c r="J7626" i="6"/>
  <c r="P7626" i="6" s="1"/>
  <c r="J7627" i="6"/>
  <c r="P7627" i="6" s="1"/>
  <c r="J7628" i="6"/>
  <c r="P7628" i="6" s="1"/>
  <c r="J7629" i="6"/>
  <c r="P7629" i="6" s="1"/>
  <c r="J7630" i="6"/>
  <c r="P7630" i="6" s="1"/>
  <c r="J7631" i="6"/>
  <c r="P7631" i="6" s="1"/>
  <c r="J7632" i="6"/>
  <c r="P7632" i="6" s="1"/>
  <c r="J7633" i="6"/>
  <c r="P7633" i="6" s="1"/>
  <c r="J7634" i="6"/>
  <c r="P7634" i="6" s="1"/>
  <c r="J7635" i="6"/>
  <c r="P7635" i="6" s="1"/>
  <c r="J7636" i="6"/>
  <c r="P7636" i="6" s="1"/>
  <c r="J7637" i="6"/>
  <c r="P7637" i="6" s="1"/>
  <c r="J7638" i="6"/>
  <c r="P7638" i="6" s="1"/>
  <c r="J7639" i="6"/>
  <c r="P7639" i="6" s="1"/>
  <c r="J7640" i="6"/>
  <c r="P7640" i="6" s="1"/>
  <c r="J7641" i="6"/>
  <c r="P7641" i="6" s="1"/>
  <c r="J7642" i="6"/>
  <c r="P7642" i="6" s="1"/>
  <c r="J7643" i="6"/>
  <c r="P7643" i="6" s="1"/>
  <c r="J7644" i="6"/>
  <c r="P7644" i="6" s="1"/>
  <c r="J7645" i="6"/>
  <c r="P7645" i="6" s="1"/>
  <c r="J7646" i="6"/>
  <c r="P7646" i="6" s="1"/>
  <c r="J7647" i="6"/>
  <c r="P7647" i="6" s="1"/>
  <c r="J7648" i="6"/>
  <c r="P7648" i="6" s="1"/>
  <c r="J7649" i="6"/>
  <c r="P7649" i="6" s="1"/>
  <c r="J7650" i="6"/>
  <c r="P7650" i="6" s="1"/>
  <c r="J7651" i="6"/>
  <c r="P7651" i="6" s="1"/>
  <c r="J7652" i="6"/>
  <c r="P7652" i="6" s="1"/>
  <c r="J7653" i="6"/>
  <c r="P7653" i="6" s="1"/>
  <c r="J7654" i="6"/>
  <c r="P7654" i="6" s="1"/>
  <c r="J7655" i="6"/>
  <c r="P7655" i="6" s="1"/>
  <c r="J7656" i="6"/>
  <c r="P7656" i="6" s="1"/>
  <c r="J7657" i="6"/>
  <c r="P7657" i="6" s="1"/>
  <c r="J7658" i="6"/>
  <c r="P7658" i="6" s="1"/>
  <c r="J7659" i="6"/>
  <c r="P7659" i="6" s="1"/>
  <c r="J7660" i="6"/>
  <c r="P7660" i="6" s="1"/>
  <c r="J7661" i="6"/>
  <c r="P7661" i="6" s="1"/>
  <c r="J7662" i="6"/>
  <c r="P7662" i="6" s="1"/>
  <c r="J7663" i="6"/>
  <c r="P7663" i="6" s="1"/>
  <c r="J7664" i="6"/>
  <c r="P7664" i="6" s="1"/>
  <c r="J7665" i="6"/>
  <c r="P7665" i="6" s="1"/>
  <c r="J7666" i="6"/>
  <c r="P7666" i="6" s="1"/>
  <c r="J7667" i="6"/>
  <c r="P7667" i="6" s="1"/>
  <c r="J7668" i="6"/>
  <c r="P7668" i="6" s="1"/>
  <c r="J7669" i="6"/>
  <c r="P7669" i="6" s="1"/>
  <c r="J7670" i="6"/>
  <c r="P7670" i="6" s="1"/>
  <c r="J7671" i="6"/>
  <c r="P7671" i="6" s="1"/>
  <c r="J7672" i="6"/>
  <c r="P7672" i="6" s="1"/>
  <c r="J7673" i="6"/>
  <c r="P7673" i="6" s="1"/>
  <c r="J7674" i="6"/>
  <c r="P7674" i="6" s="1"/>
  <c r="J7675" i="6"/>
  <c r="P7675" i="6" s="1"/>
  <c r="J7676" i="6"/>
  <c r="P7676" i="6" s="1"/>
  <c r="J7677" i="6"/>
  <c r="P7677" i="6" s="1"/>
  <c r="J7678" i="6"/>
  <c r="P7678" i="6" s="1"/>
  <c r="J7679" i="6"/>
  <c r="P7679" i="6" s="1"/>
  <c r="J7680" i="6"/>
  <c r="P7680" i="6" s="1"/>
  <c r="J7681" i="6"/>
  <c r="P7681" i="6" s="1"/>
  <c r="J7682" i="6"/>
  <c r="P7682" i="6" s="1"/>
  <c r="J7683" i="6"/>
  <c r="P7683" i="6" s="1"/>
  <c r="J7684" i="6"/>
  <c r="P7684" i="6" s="1"/>
  <c r="J7685" i="6"/>
  <c r="P7685" i="6" s="1"/>
  <c r="J7686" i="6"/>
  <c r="P7686" i="6" s="1"/>
  <c r="J7687" i="6"/>
  <c r="P7687" i="6" s="1"/>
  <c r="J7688" i="6"/>
  <c r="P7688" i="6" s="1"/>
  <c r="J7689" i="6"/>
  <c r="P7689" i="6" s="1"/>
  <c r="J7690" i="6"/>
  <c r="P7690" i="6" s="1"/>
  <c r="J7691" i="6"/>
  <c r="P7691" i="6" s="1"/>
  <c r="J7692" i="6"/>
  <c r="P7692" i="6" s="1"/>
  <c r="J7693" i="6"/>
  <c r="P7693" i="6" s="1"/>
  <c r="J7694" i="6"/>
  <c r="P7694" i="6" s="1"/>
  <c r="J7695" i="6"/>
  <c r="P7695" i="6" s="1"/>
  <c r="J7696" i="6"/>
  <c r="P7696" i="6" s="1"/>
  <c r="J7697" i="6"/>
  <c r="P7697" i="6" s="1"/>
  <c r="J7698" i="6"/>
  <c r="P7698" i="6" s="1"/>
  <c r="J7699" i="6"/>
  <c r="P7699" i="6" s="1"/>
  <c r="J7700" i="6"/>
  <c r="P7700" i="6" s="1"/>
  <c r="J7701" i="6"/>
  <c r="P7701" i="6" s="1"/>
  <c r="J7702" i="6"/>
  <c r="P7702" i="6" s="1"/>
  <c r="J7703" i="6"/>
  <c r="P7703" i="6" s="1"/>
  <c r="J7704" i="6"/>
  <c r="P7704" i="6" s="1"/>
  <c r="J7705" i="6"/>
  <c r="P7705" i="6" s="1"/>
  <c r="J7706" i="6"/>
  <c r="P7706" i="6" s="1"/>
  <c r="J7707" i="6"/>
  <c r="P7707" i="6" s="1"/>
  <c r="J7708" i="6"/>
  <c r="P7708" i="6" s="1"/>
  <c r="J7709" i="6"/>
  <c r="P7709" i="6" s="1"/>
  <c r="J7710" i="6"/>
  <c r="P7710" i="6" s="1"/>
  <c r="J7711" i="6"/>
  <c r="P7711" i="6" s="1"/>
  <c r="J7712" i="6"/>
  <c r="P7712" i="6" s="1"/>
  <c r="J7713" i="6"/>
  <c r="P7713" i="6" s="1"/>
  <c r="J7714" i="6"/>
  <c r="P7714" i="6" s="1"/>
  <c r="J7715" i="6"/>
  <c r="P7715" i="6" s="1"/>
  <c r="J7716" i="6"/>
  <c r="P7716" i="6" s="1"/>
  <c r="J7717" i="6"/>
  <c r="P7717" i="6" s="1"/>
  <c r="J7718" i="6"/>
  <c r="P7718" i="6" s="1"/>
  <c r="J7719" i="6"/>
  <c r="P7719" i="6" s="1"/>
  <c r="J7720" i="6"/>
  <c r="P7720" i="6" s="1"/>
  <c r="J7721" i="6"/>
  <c r="P7721" i="6" s="1"/>
  <c r="J7722" i="6"/>
  <c r="P7722" i="6" s="1"/>
  <c r="J7723" i="6"/>
  <c r="P7723" i="6" s="1"/>
  <c r="J7724" i="6"/>
  <c r="P7724" i="6" s="1"/>
  <c r="J7725" i="6"/>
  <c r="P7725" i="6" s="1"/>
  <c r="J7726" i="6"/>
  <c r="P7726" i="6" s="1"/>
  <c r="J7727" i="6"/>
  <c r="P7727" i="6" s="1"/>
  <c r="J7728" i="6"/>
  <c r="P7728" i="6" s="1"/>
  <c r="J7729" i="6"/>
  <c r="P7729" i="6" s="1"/>
  <c r="J7730" i="6"/>
  <c r="P7730" i="6" s="1"/>
  <c r="J7731" i="6"/>
  <c r="P7731" i="6" s="1"/>
  <c r="J7732" i="6"/>
  <c r="P7732" i="6" s="1"/>
  <c r="J7733" i="6"/>
  <c r="P7733" i="6" s="1"/>
  <c r="J7734" i="6"/>
  <c r="P7734" i="6" s="1"/>
  <c r="J7735" i="6"/>
  <c r="P7735" i="6" s="1"/>
  <c r="J7736" i="6"/>
  <c r="P7736" i="6" s="1"/>
  <c r="J7737" i="6"/>
  <c r="P7737" i="6" s="1"/>
  <c r="J7738" i="6"/>
  <c r="P7738" i="6" s="1"/>
  <c r="J7739" i="6"/>
  <c r="P7739" i="6" s="1"/>
  <c r="J7740" i="6"/>
  <c r="P7740" i="6" s="1"/>
  <c r="J7741" i="6"/>
  <c r="P7741" i="6" s="1"/>
  <c r="J7742" i="6"/>
  <c r="P7742" i="6" s="1"/>
  <c r="J7743" i="6"/>
  <c r="P7743" i="6" s="1"/>
  <c r="J7744" i="6"/>
  <c r="P7744" i="6" s="1"/>
  <c r="J7745" i="6"/>
  <c r="P7745" i="6" s="1"/>
  <c r="J7746" i="6"/>
  <c r="P7746" i="6" s="1"/>
  <c r="J7747" i="6"/>
  <c r="P7747" i="6" s="1"/>
  <c r="J7748" i="6"/>
  <c r="P7748" i="6" s="1"/>
  <c r="J7749" i="6"/>
  <c r="P7749" i="6" s="1"/>
  <c r="J7750" i="6"/>
  <c r="P7750" i="6" s="1"/>
  <c r="J7751" i="6"/>
  <c r="P7751" i="6" s="1"/>
  <c r="J7752" i="6"/>
  <c r="P7752" i="6" s="1"/>
  <c r="J7753" i="6"/>
  <c r="P7753" i="6" s="1"/>
  <c r="J7754" i="6"/>
  <c r="P7754" i="6" s="1"/>
  <c r="J7755" i="6"/>
  <c r="P7755" i="6" s="1"/>
  <c r="J7756" i="6"/>
  <c r="P7756" i="6" s="1"/>
  <c r="J7757" i="6"/>
  <c r="P7757" i="6" s="1"/>
  <c r="J7758" i="6"/>
  <c r="P7758" i="6" s="1"/>
  <c r="J7759" i="6"/>
  <c r="P7759" i="6" s="1"/>
  <c r="J7760" i="6"/>
  <c r="P7760" i="6" s="1"/>
  <c r="J7761" i="6"/>
  <c r="P7761" i="6" s="1"/>
  <c r="J7762" i="6"/>
  <c r="P7762" i="6" s="1"/>
  <c r="J7763" i="6"/>
  <c r="P7763" i="6" s="1"/>
  <c r="J7764" i="6"/>
  <c r="P7764" i="6" s="1"/>
  <c r="J7765" i="6"/>
  <c r="P7765" i="6" s="1"/>
  <c r="J7766" i="6"/>
  <c r="P7766" i="6" s="1"/>
  <c r="J7767" i="6"/>
  <c r="P7767" i="6" s="1"/>
  <c r="J7768" i="6"/>
  <c r="P7768" i="6" s="1"/>
  <c r="J7769" i="6"/>
  <c r="P7769" i="6" s="1"/>
  <c r="J7770" i="6"/>
  <c r="P7770" i="6" s="1"/>
  <c r="J7771" i="6"/>
  <c r="P7771" i="6" s="1"/>
  <c r="J7772" i="6"/>
  <c r="P7772" i="6" s="1"/>
  <c r="J7773" i="6"/>
  <c r="P7773" i="6" s="1"/>
  <c r="J7774" i="6"/>
  <c r="P7774" i="6" s="1"/>
  <c r="J7775" i="6"/>
  <c r="P7775" i="6" s="1"/>
  <c r="J7776" i="6"/>
  <c r="P7776" i="6" s="1"/>
  <c r="J7777" i="6"/>
  <c r="P7777" i="6" s="1"/>
  <c r="J7778" i="6"/>
  <c r="P7778" i="6" s="1"/>
  <c r="J7779" i="6"/>
  <c r="P7779" i="6" s="1"/>
  <c r="J7780" i="6"/>
  <c r="P7780" i="6" s="1"/>
  <c r="J7781" i="6"/>
  <c r="P7781" i="6" s="1"/>
  <c r="J7782" i="6"/>
  <c r="P7782" i="6" s="1"/>
  <c r="J7783" i="6"/>
  <c r="P7783" i="6" s="1"/>
  <c r="J7784" i="6"/>
  <c r="P7784" i="6" s="1"/>
  <c r="J7785" i="6"/>
  <c r="P7785" i="6" s="1"/>
  <c r="J7786" i="6"/>
  <c r="P7786" i="6" s="1"/>
  <c r="J7787" i="6"/>
  <c r="P7787" i="6" s="1"/>
  <c r="J7788" i="6"/>
  <c r="P7788" i="6" s="1"/>
  <c r="J7789" i="6"/>
  <c r="P7789" i="6" s="1"/>
  <c r="J7790" i="6"/>
  <c r="P7790" i="6" s="1"/>
  <c r="J7791" i="6"/>
  <c r="P7791" i="6" s="1"/>
  <c r="J7792" i="6"/>
  <c r="P7792" i="6" s="1"/>
  <c r="J7793" i="6"/>
  <c r="P7793" i="6" s="1"/>
  <c r="J7794" i="6"/>
  <c r="P7794" i="6" s="1"/>
  <c r="J7795" i="6"/>
  <c r="P7795" i="6" s="1"/>
  <c r="J7796" i="6"/>
  <c r="P7796" i="6" s="1"/>
  <c r="J7797" i="6"/>
  <c r="P7797" i="6" s="1"/>
  <c r="J7798" i="6"/>
  <c r="P7798" i="6" s="1"/>
  <c r="J7799" i="6"/>
  <c r="P7799" i="6" s="1"/>
  <c r="J7800" i="6"/>
  <c r="P7800" i="6" s="1"/>
  <c r="J7801" i="6"/>
  <c r="P7801" i="6" s="1"/>
  <c r="J7802" i="6"/>
  <c r="P7802" i="6" s="1"/>
  <c r="J7803" i="6"/>
  <c r="P7803" i="6" s="1"/>
  <c r="J7804" i="6"/>
  <c r="P7804" i="6" s="1"/>
  <c r="J7805" i="6"/>
  <c r="P7805" i="6" s="1"/>
  <c r="J7806" i="6"/>
  <c r="P7806" i="6" s="1"/>
  <c r="J7807" i="6"/>
  <c r="P7807" i="6" s="1"/>
  <c r="J7808" i="6"/>
  <c r="P7808" i="6" s="1"/>
  <c r="J7809" i="6"/>
  <c r="P7809" i="6" s="1"/>
  <c r="J7810" i="6"/>
  <c r="P7810" i="6" s="1"/>
  <c r="J7811" i="6"/>
  <c r="P7811" i="6" s="1"/>
  <c r="J7812" i="6"/>
  <c r="P7812" i="6" s="1"/>
  <c r="J7813" i="6"/>
  <c r="P7813" i="6" s="1"/>
  <c r="J7814" i="6"/>
  <c r="P7814" i="6" s="1"/>
  <c r="J7815" i="6"/>
  <c r="P7815" i="6" s="1"/>
  <c r="J7816" i="6"/>
  <c r="P7816" i="6" s="1"/>
  <c r="J7817" i="6"/>
  <c r="P7817" i="6" s="1"/>
  <c r="J7818" i="6"/>
  <c r="P7818" i="6" s="1"/>
  <c r="J7819" i="6"/>
  <c r="P7819" i="6" s="1"/>
  <c r="J7820" i="6"/>
  <c r="P7820" i="6" s="1"/>
  <c r="J7821" i="6"/>
  <c r="P7821" i="6" s="1"/>
  <c r="J7822" i="6"/>
  <c r="P7822" i="6" s="1"/>
  <c r="J7823" i="6"/>
  <c r="P7823" i="6" s="1"/>
  <c r="J7824" i="6"/>
  <c r="P7824" i="6" s="1"/>
  <c r="J7825" i="6"/>
  <c r="P7825" i="6" s="1"/>
  <c r="J7826" i="6"/>
  <c r="P7826" i="6" s="1"/>
  <c r="J7827" i="6"/>
  <c r="P7827" i="6" s="1"/>
  <c r="J7828" i="6"/>
  <c r="P7828" i="6" s="1"/>
  <c r="J7829" i="6"/>
  <c r="P7829" i="6" s="1"/>
  <c r="J7830" i="6"/>
  <c r="P7830" i="6" s="1"/>
  <c r="J7831" i="6"/>
  <c r="P7831" i="6" s="1"/>
  <c r="J7832" i="6"/>
  <c r="P7832" i="6" s="1"/>
  <c r="J7833" i="6"/>
  <c r="P7833" i="6" s="1"/>
  <c r="J7834" i="6"/>
  <c r="P7834" i="6" s="1"/>
  <c r="J7835" i="6"/>
  <c r="P7835" i="6" s="1"/>
  <c r="J7836" i="6"/>
  <c r="P7836" i="6" s="1"/>
  <c r="J7837" i="6"/>
  <c r="P7837" i="6" s="1"/>
  <c r="J7838" i="6"/>
  <c r="P7838" i="6" s="1"/>
  <c r="J7839" i="6"/>
  <c r="P7839" i="6" s="1"/>
  <c r="J7840" i="6"/>
  <c r="P7840" i="6" s="1"/>
  <c r="J7841" i="6"/>
  <c r="P7841" i="6" s="1"/>
  <c r="J7842" i="6"/>
  <c r="P7842" i="6" s="1"/>
  <c r="J7843" i="6"/>
  <c r="P7843" i="6" s="1"/>
  <c r="J7844" i="6"/>
  <c r="P7844" i="6" s="1"/>
  <c r="J7845" i="6"/>
  <c r="P7845" i="6" s="1"/>
  <c r="J7846" i="6"/>
  <c r="P7846" i="6" s="1"/>
  <c r="J7847" i="6"/>
  <c r="P7847" i="6" s="1"/>
  <c r="J7848" i="6"/>
  <c r="P7848" i="6" s="1"/>
  <c r="J7849" i="6"/>
  <c r="P7849" i="6" s="1"/>
  <c r="J7850" i="6"/>
  <c r="P7850" i="6" s="1"/>
  <c r="J7851" i="6"/>
  <c r="P7851" i="6" s="1"/>
  <c r="J7852" i="6"/>
  <c r="P7852" i="6" s="1"/>
  <c r="J7853" i="6"/>
  <c r="P7853" i="6" s="1"/>
  <c r="J7854" i="6"/>
  <c r="P7854" i="6" s="1"/>
  <c r="J7855" i="6"/>
  <c r="P7855" i="6" s="1"/>
  <c r="J7856" i="6"/>
  <c r="P7856" i="6" s="1"/>
  <c r="J7857" i="6"/>
  <c r="P7857" i="6" s="1"/>
  <c r="J7858" i="6"/>
  <c r="P7858" i="6" s="1"/>
  <c r="J7859" i="6"/>
  <c r="P7859" i="6" s="1"/>
  <c r="J7860" i="6"/>
  <c r="P7860" i="6" s="1"/>
  <c r="J7861" i="6"/>
  <c r="P7861" i="6" s="1"/>
  <c r="J7862" i="6"/>
  <c r="P7862" i="6" s="1"/>
  <c r="J7863" i="6"/>
  <c r="P7863" i="6" s="1"/>
  <c r="J7864" i="6"/>
  <c r="P7864" i="6" s="1"/>
  <c r="J7865" i="6"/>
  <c r="P7865" i="6" s="1"/>
  <c r="J7866" i="6"/>
  <c r="P7866" i="6" s="1"/>
  <c r="J7867" i="6"/>
  <c r="P7867" i="6" s="1"/>
  <c r="J7868" i="6"/>
  <c r="P7868" i="6" s="1"/>
  <c r="J7869" i="6"/>
  <c r="P7869" i="6" s="1"/>
  <c r="J7870" i="6"/>
  <c r="P7870" i="6" s="1"/>
  <c r="J7871" i="6"/>
  <c r="P7871" i="6" s="1"/>
  <c r="J7872" i="6"/>
  <c r="P7872" i="6" s="1"/>
  <c r="J7873" i="6"/>
  <c r="P7873" i="6" s="1"/>
  <c r="J7874" i="6"/>
  <c r="P7874" i="6" s="1"/>
  <c r="J7875" i="6"/>
  <c r="P7875" i="6" s="1"/>
  <c r="J7876" i="6"/>
  <c r="P7876" i="6" s="1"/>
  <c r="J7877" i="6"/>
  <c r="P7877" i="6" s="1"/>
  <c r="J7878" i="6"/>
  <c r="P7878" i="6" s="1"/>
  <c r="J7879" i="6"/>
  <c r="P7879" i="6" s="1"/>
  <c r="J7880" i="6"/>
  <c r="P7880" i="6" s="1"/>
  <c r="J7881" i="6"/>
  <c r="P7881" i="6" s="1"/>
  <c r="J7882" i="6"/>
  <c r="P7882" i="6" s="1"/>
  <c r="J7883" i="6"/>
  <c r="P7883" i="6" s="1"/>
  <c r="J7884" i="6"/>
  <c r="P7884" i="6" s="1"/>
  <c r="J7885" i="6"/>
  <c r="P7885" i="6" s="1"/>
  <c r="J7886" i="6"/>
  <c r="P7886" i="6" s="1"/>
  <c r="J7887" i="6"/>
  <c r="P7887" i="6" s="1"/>
  <c r="J7888" i="6"/>
  <c r="P7888" i="6" s="1"/>
  <c r="J7889" i="6"/>
  <c r="P7889" i="6" s="1"/>
  <c r="J7890" i="6"/>
  <c r="P7890" i="6" s="1"/>
  <c r="J7891" i="6"/>
  <c r="P7891" i="6" s="1"/>
  <c r="J7892" i="6"/>
  <c r="P7892" i="6" s="1"/>
  <c r="J7893" i="6"/>
  <c r="P7893" i="6" s="1"/>
  <c r="J7894" i="6"/>
  <c r="P7894" i="6" s="1"/>
  <c r="J7895" i="6"/>
  <c r="P7895" i="6" s="1"/>
  <c r="J7896" i="6"/>
  <c r="P7896" i="6" s="1"/>
  <c r="J7897" i="6"/>
  <c r="P7897" i="6" s="1"/>
  <c r="J7898" i="6"/>
  <c r="P7898" i="6" s="1"/>
  <c r="J7899" i="6"/>
  <c r="P7899" i="6" s="1"/>
  <c r="J7900" i="6"/>
  <c r="P7900" i="6" s="1"/>
  <c r="J7901" i="6"/>
  <c r="P7901" i="6" s="1"/>
  <c r="J7902" i="6"/>
  <c r="P7902" i="6" s="1"/>
  <c r="J7903" i="6"/>
  <c r="P7903" i="6" s="1"/>
  <c r="J7904" i="6"/>
  <c r="P7904" i="6" s="1"/>
  <c r="J7905" i="6"/>
  <c r="P7905" i="6" s="1"/>
  <c r="J7906" i="6"/>
  <c r="P7906" i="6" s="1"/>
  <c r="J7907" i="6"/>
  <c r="P7907" i="6" s="1"/>
  <c r="J7908" i="6"/>
  <c r="P7908" i="6" s="1"/>
  <c r="J7909" i="6"/>
  <c r="P7909" i="6" s="1"/>
  <c r="J7910" i="6"/>
  <c r="P7910" i="6" s="1"/>
  <c r="J7911" i="6"/>
  <c r="P7911" i="6" s="1"/>
  <c r="J7912" i="6"/>
  <c r="P7912" i="6" s="1"/>
  <c r="J7913" i="6"/>
  <c r="P7913" i="6" s="1"/>
  <c r="J7914" i="6"/>
  <c r="P7914" i="6" s="1"/>
  <c r="J7915" i="6"/>
  <c r="P7915" i="6" s="1"/>
  <c r="J7916" i="6"/>
  <c r="P7916" i="6" s="1"/>
  <c r="J7917" i="6"/>
  <c r="P7917" i="6" s="1"/>
  <c r="J7918" i="6"/>
  <c r="P7918" i="6" s="1"/>
  <c r="J7919" i="6"/>
  <c r="P7919" i="6" s="1"/>
  <c r="J7920" i="6"/>
  <c r="P7920" i="6" s="1"/>
  <c r="J7921" i="6"/>
  <c r="P7921" i="6" s="1"/>
  <c r="J7922" i="6"/>
  <c r="P7922" i="6" s="1"/>
  <c r="J7923" i="6"/>
  <c r="P7923" i="6" s="1"/>
  <c r="J7924" i="6"/>
  <c r="P7924" i="6" s="1"/>
  <c r="J7925" i="6"/>
  <c r="P7925" i="6" s="1"/>
  <c r="J7926" i="6"/>
  <c r="P7926" i="6" s="1"/>
  <c r="J7927" i="6"/>
  <c r="P7927" i="6" s="1"/>
  <c r="J7928" i="6"/>
  <c r="P7928" i="6" s="1"/>
  <c r="J7929" i="6"/>
  <c r="P7929" i="6" s="1"/>
  <c r="J7930" i="6"/>
  <c r="P7930" i="6" s="1"/>
  <c r="J7931" i="6"/>
  <c r="P7931" i="6" s="1"/>
  <c r="J7932" i="6"/>
  <c r="P7932" i="6" s="1"/>
  <c r="J7933" i="6"/>
  <c r="P7933" i="6" s="1"/>
  <c r="J7934" i="6"/>
  <c r="P7934" i="6" s="1"/>
  <c r="J7935" i="6"/>
  <c r="P7935" i="6" s="1"/>
  <c r="J7936" i="6"/>
  <c r="P7936" i="6" s="1"/>
  <c r="J7937" i="6"/>
  <c r="P7937" i="6" s="1"/>
  <c r="J7938" i="6"/>
  <c r="P7938" i="6" s="1"/>
  <c r="J7939" i="6"/>
  <c r="P7939" i="6" s="1"/>
  <c r="J7940" i="6"/>
  <c r="P7940" i="6" s="1"/>
  <c r="J7941" i="6"/>
  <c r="P7941" i="6" s="1"/>
  <c r="J7942" i="6"/>
  <c r="P7942" i="6" s="1"/>
  <c r="J7943" i="6"/>
  <c r="P7943" i="6" s="1"/>
  <c r="J7944" i="6"/>
  <c r="P7944" i="6" s="1"/>
  <c r="J7945" i="6"/>
  <c r="P7945" i="6" s="1"/>
  <c r="J7946" i="6"/>
  <c r="P7946" i="6" s="1"/>
  <c r="J7947" i="6"/>
  <c r="P7947" i="6" s="1"/>
  <c r="J7948" i="6"/>
  <c r="P7948" i="6" s="1"/>
  <c r="J7949" i="6"/>
  <c r="P7949" i="6" s="1"/>
  <c r="J7950" i="6"/>
  <c r="P7950" i="6" s="1"/>
  <c r="J7951" i="6"/>
  <c r="P7951" i="6" s="1"/>
  <c r="J7952" i="6"/>
  <c r="P7952" i="6" s="1"/>
  <c r="J7953" i="6"/>
  <c r="P7953" i="6" s="1"/>
  <c r="J7954" i="6"/>
  <c r="P7954" i="6" s="1"/>
  <c r="J7955" i="6"/>
  <c r="P7955" i="6" s="1"/>
  <c r="J7956" i="6"/>
  <c r="P7956" i="6" s="1"/>
  <c r="J7957" i="6"/>
  <c r="P7957" i="6" s="1"/>
  <c r="J7958" i="6"/>
  <c r="P7958" i="6" s="1"/>
  <c r="J7959" i="6"/>
  <c r="P7959" i="6" s="1"/>
  <c r="J7960" i="6"/>
  <c r="P7960" i="6" s="1"/>
  <c r="J7961" i="6"/>
  <c r="P7961" i="6" s="1"/>
  <c r="J7962" i="6"/>
  <c r="P7962" i="6" s="1"/>
  <c r="J7963" i="6"/>
  <c r="P7963" i="6" s="1"/>
  <c r="J7964" i="6"/>
  <c r="P7964" i="6" s="1"/>
  <c r="J7965" i="6"/>
  <c r="P7965" i="6" s="1"/>
  <c r="J7966" i="6"/>
  <c r="P7966" i="6" s="1"/>
  <c r="J7967" i="6"/>
  <c r="P7967" i="6" s="1"/>
  <c r="J7968" i="6"/>
  <c r="P7968" i="6" s="1"/>
  <c r="J7969" i="6"/>
  <c r="P7969" i="6" s="1"/>
  <c r="J7970" i="6"/>
  <c r="P7970" i="6" s="1"/>
  <c r="J7971" i="6"/>
  <c r="P7971" i="6" s="1"/>
  <c r="J7972" i="6"/>
  <c r="P7972" i="6" s="1"/>
  <c r="J7973" i="6"/>
  <c r="P7973" i="6" s="1"/>
  <c r="J7974" i="6"/>
  <c r="P7974" i="6" s="1"/>
  <c r="J7975" i="6"/>
  <c r="P7975" i="6" s="1"/>
  <c r="J7976" i="6"/>
  <c r="P7976" i="6" s="1"/>
  <c r="J7977" i="6"/>
  <c r="P7977" i="6" s="1"/>
  <c r="J7978" i="6"/>
  <c r="P7978" i="6" s="1"/>
  <c r="J7979" i="6"/>
  <c r="P7979" i="6" s="1"/>
  <c r="J7980" i="6"/>
  <c r="P7980" i="6" s="1"/>
  <c r="J7981" i="6"/>
  <c r="P7981" i="6" s="1"/>
  <c r="J7982" i="6"/>
  <c r="P7982" i="6" s="1"/>
  <c r="J7983" i="6"/>
  <c r="P7983" i="6" s="1"/>
  <c r="J7984" i="6"/>
  <c r="P7984" i="6" s="1"/>
  <c r="J7985" i="6"/>
  <c r="P7985" i="6" s="1"/>
  <c r="J7986" i="6"/>
  <c r="P7986" i="6" s="1"/>
  <c r="J7987" i="6"/>
  <c r="P7987" i="6" s="1"/>
  <c r="J7988" i="6"/>
  <c r="P7988" i="6" s="1"/>
  <c r="J7989" i="6"/>
  <c r="P7989" i="6" s="1"/>
  <c r="J7990" i="6"/>
  <c r="P7990" i="6" s="1"/>
  <c r="J7991" i="6"/>
  <c r="P7991" i="6" s="1"/>
  <c r="J7992" i="6"/>
  <c r="P7992" i="6" s="1"/>
  <c r="J7993" i="6"/>
  <c r="P7993" i="6" s="1"/>
  <c r="J7994" i="6"/>
  <c r="P7994" i="6" s="1"/>
  <c r="J7995" i="6"/>
  <c r="P7995" i="6" s="1"/>
  <c r="J7996" i="6"/>
  <c r="P7996" i="6" s="1"/>
  <c r="J7997" i="6"/>
  <c r="P7997" i="6" s="1"/>
  <c r="J7998" i="6"/>
  <c r="P7998" i="6" s="1"/>
  <c r="J7999" i="6"/>
  <c r="P7999" i="6" s="1"/>
  <c r="J8000" i="6"/>
  <c r="P8000" i="6" s="1"/>
  <c r="J8001" i="6"/>
  <c r="P8001" i="6" s="1"/>
  <c r="J8002" i="6"/>
  <c r="P8002" i="6" s="1"/>
  <c r="J8003" i="6"/>
  <c r="P8003" i="6" s="1"/>
  <c r="J8004" i="6"/>
  <c r="P8004" i="6" s="1"/>
  <c r="J8005" i="6"/>
  <c r="P8005" i="6" s="1"/>
  <c r="J8006" i="6"/>
  <c r="P8006" i="6" s="1"/>
  <c r="J8007" i="6"/>
  <c r="P8007" i="6" s="1"/>
  <c r="J8008" i="6"/>
  <c r="P8008" i="6" s="1"/>
  <c r="J8009" i="6"/>
  <c r="P8009" i="6" s="1"/>
  <c r="J8010" i="6"/>
  <c r="P8010" i="6" s="1"/>
  <c r="J8011" i="6"/>
  <c r="P8011" i="6" s="1"/>
  <c r="J8012" i="6"/>
  <c r="P8012" i="6" s="1"/>
  <c r="J8013" i="6"/>
  <c r="P8013" i="6" s="1"/>
  <c r="J8014" i="6"/>
  <c r="P8014" i="6" s="1"/>
  <c r="J8015" i="6"/>
  <c r="P8015" i="6" s="1"/>
  <c r="J8016" i="6"/>
  <c r="P8016" i="6" s="1"/>
  <c r="J8017" i="6"/>
  <c r="P8017" i="6" s="1"/>
  <c r="J8018" i="6"/>
  <c r="P8018" i="6" s="1"/>
  <c r="J8019" i="6"/>
  <c r="P8019" i="6" s="1"/>
  <c r="J8020" i="6"/>
  <c r="P8020" i="6" s="1"/>
  <c r="J8021" i="6"/>
  <c r="P8021" i="6" s="1"/>
  <c r="J8022" i="6"/>
  <c r="P8022" i="6" s="1"/>
  <c r="J8023" i="6"/>
  <c r="P8023" i="6" s="1"/>
  <c r="J8024" i="6"/>
  <c r="P8024" i="6" s="1"/>
  <c r="J8025" i="6"/>
  <c r="P8025" i="6" s="1"/>
  <c r="J8026" i="6"/>
  <c r="P8026" i="6" s="1"/>
  <c r="J8027" i="6"/>
  <c r="P8027" i="6" s="1"/>
  <c r="J8028" i="6"/>
  <c r="P8028" i="6" s="1"/>
  <c r="J8029" i="6"/>
  <c r="P8029" i="6" s="1"/>
  <c r="J8030" i="6"/>
  <c r="P8030" i="6" s="1"/>
  <c r="J8031" i="6"/>
  <c r="P8031" i="6" s="1"/>
  <c r="J8032" i="6"/>
  <c r="P8032" i="6" s="1"/>
  <c r="J8033" i="6"/>
  <c r="P8033" i="6" s="1"/>
  <c r="J8034" i="6"/>
  <c r="P8034" i="6" s="1"/>
  <c r="J8035" i="6"/>
  <c r="P8035" i="6" s="1"/>
  <c r="J8036" i="6"/>
  <c r="P8036" i="6" s="1"/>
  <c r="J8037" i="6"/>
  <c r="P8037" i="6" s="1"/>
  <c r="J8038" i="6"/>
  <c r="P8038" i="6" s="1"/>
  <c r="J8039" i="6"/>
  <c r="P8039" i="6" s="1"/>
  <c r="J8040" i="6"/>
  <c r="P8040" i="6" s="1"/>
  <c r="J8041" i="6"/>
  <c r="P8041" i="6" s="1"/>
  <c r="J8042" i="6"/>
  <c r="P8042" i="6" s="1"/>
  <c r="J8043" i="6"/>
  <c r="P8043" i="6" s="1"/>
  <c r="J8044" i="6"/>
  <c r="P8044" i="6" s="1"/>
  <c r="J8045" i="6"/>
  <c r="P8045" i="6" s="1"/>
  <c r="J8046" i="6"/>
  <c r="P8046" i="6" s="1"/>
  <c r="J8047" i="6"/>
  <c r="P8047" i="6" s="1"/>
  <c r="J8048" i="6"/>
  <c r="P8048" i="6" s="1"/>
  <c r="J8049" i="6"/>
  <c r="P8049" i="6" s="1"/>
  <c r="J8050" i="6"/>
  <c r="P8050" i="6" s="1"/>
  <c r="J8051" i="6"/>
  <c r="P8051" i="6" s="1"/>
  <c r="J8052" i="6"/>
  <c r="P8052" i="6" s="1"/>
  <c r="J8053" i="6"/>
  <c r="P8053" i="6" s="1"/>
  <c r="J8054" i="6"/>
  <c r="P8054" i="6" s="1"/>
  <c r="J8055" i="6"/>
  <c r="P8055" i="6" s="1"/>
  <c r="J8056" i="6"/>
  <c r="P8056" i="6" s="1"/>
  <c r="J8057" i="6"/>
  <c r="P8057" i="6" s="1"/>
  <c r="J8058" i="6"/>
  <c r="P8058" i="6" s="1"/>
  <c r="J8059" i="6"/>
  <c r="P8059" i="6" s="1"/>
  <c r="J8060" i="6"/>
  <c r="P8060" i="6" s="1"/>
  <c r="J8061" i="6"/>
  <c r="P8061" i="6" s="1"/>
  <c r="J8062" i="6"/>
  <c r="P8062" i="6" s="1"/>
  <c r="J8063" i="6"/>
  <c r="P8063" i="6" s="1"/>
  <c r="J8064" i="6"/>
  <c r="P8064" i="6" s="1"/>
  <c r="J8065" i="6"/>
  <c r="P8065" i="6" s="1"/>
  <c r="J8066" i="6"/>
  <c r="P8066" i="6" s="1"/>
  <c r="J8067" i="6"/>
  <c r="P8067" i="6" s="1"/>
  <c r="J8068" i="6"/>
  <c r="P8068" i="6" s="1"/>
  <c r="J8069" i="6"/>
  <c r="P8069" i="6" s="1"/>
  <c r="J8070" i="6"/>
  <c r="P8070" i="6" s="1"/>
  <c r="J8071" i="6"/>
  <c r="P8071" i="6" s="1"/>
  <c r="J8072" i="6"/>
  <c r="P8072" i="6" s="1"/>
  <c r="J8073" i="6"/>
  <c r="P8073" i="6" s="1"/>
  <c r="J8074" i="6"/>
  <c r="P8074" i="6" s="1"/>
  <c r="J8075" i="6"/>
  <c r="P8075" i="6" s="1"/>
  <c r="J8076" i="6"/>
  <c r="P8076" i="6" s="1"/>
  <c r="J8077" i="6"/>
  <c r="P8077" i="6" s="1"/>
  <c r="J8078" i="6"/>
  <c r="P8078" i="6" s="1"/>
  <c r="J8079" i="6"/>
  <c r="P8079" i="6" s="1"/>
  <c r="J8080" i="6"/>
  <c r="P8080" i="6" s="1"/>
  <c r="J8081" i="6"/>
  <c r="P8081" i="6" s="1"/>
  <c r="J8082" i="6"/>
  <c r="P8082" i="6" s="1"/>
  <c r="J8083" i="6"/>
  <c r="P8083" i="6" s="1"/>
  <c r="J8084" i="6"/>
  <c r="P8084" i="6" s="1"/>
  <c r="J8085" i="6"/>
  <c r="P8085" i="6" s="1"/>
  <c r="J8086" i="6"/>
  <c r="P8086" i="6" s="1"/>
  <c r="J8087" i="6"/>
  <c r="P8087" i="6" s="1"/>
  <c r="J8088" i="6"/>
  <c r="P8088" i="6" s="1"/>
  <c r="J8089" i="6"/>
  <c r="P8089" i="6" s="1"/>
  <c r="J8090" i="6"/>
  <c r="P8090" i="6" s="1"/>
  <c r="J8091" i="6"/>
  <c r="P8091" i="6" s="1"/>
  <c r="J8092" i="6"/>
  <c r="P8092" i="6" s="1"/>
  <c r="J8093" i="6"/>
  <c r="P8093" i="6" s="1"/>
  <c r="J8094" i="6"/>
  <c r="P8094" i="6" s="1"/>
  <c r="J8095" i="6"/>
  <c r="P8095" i="6" s="1"/>
  <c r="J8096" i="6"/>
  <c r="P8096" i="6" s="1"/>
  <c r="J8097" i="6"/>
  <c r="P8097" i="6" s="1"/>
  <c r="J8098" i="6"/>
  <c r="P8098" i="6" s="1"/>
  <c r="J8099" i="6"/>
  <c r="P8099" i="6" s="1"/>
  <c r="J8100" i="6"/>
  <c r="P8100" i="6" s="1"/>
  <c r="J8101" i="6"/>
  <c r="P8101" i="6" s="1"/>
  <c r="J8102" i="6"/>
  <c r="P8102" i="6" s="1"/>
  <c r="J8103" i="6"/>
  <c r="P8103" i="6" s="1"/>
  <c r="J8104" i="6"/>
  <c r="P8104" i="6" s="1"/>
  <c r="J8105" i="6"/>
  <c r="P8105" i="6" s="1"/>
  <c r="J8106" i="6"/>
  <c r="P8106" i="6" s="1"/>
  <c r="J8107" i="6"/>
  <c r="P8107" i="6" s="1"/>
  <c r="J8108" i="6"/>
  <c r="P8108" i="6" s="1"/>
  <c r="J8109" i="6"/>
  <c r="P8109" i="6" s="1"/>
  <c r="J8110" i="6"/>
  <c r="P8110" i="6" s="1"/>
  <c r="J8111" i="6"/>
  <c r="P8111" i="6" s="1"/>
  <c r="J8112" i="6"/>
  <c r="P8112" i="6" s="1"/>
  <c r="J8113" i="6"/>
  <c r="P8113" i="6" s="1"/>
  <c r="J8114" i="6"/>
  <c r="P8114" i="6" s="1"/>
  <c r="J8115" i="6"/>
  <c r="P8115" i="6" s="1"/>
  <c r="J8116" i="6"/>
  <c r="P8116" i="6" s="1"/>
  <c r="J8117" i="6"/>
  <c r="P8117" i="6" s="1"/>
  <c r="J8118" i="6"/>
  <c r="P8118" i="6" s="1"/>
  <c r="J8119" i="6"/>
  <c r="P8119" i="6" s="1"/>
  <c r="J8120" i="6"/>
  <c r="P8120" i="6" s="1"/>
  <c r="J8121" i="6"/>
  <c r="P8121" i="6" s="1"/>
  <c r="J8122" i="6"/>
  <c r="P8122" i="6" s="1"/>
  <c r="J8123" i="6"/>
  <c r="P8123" i="6" s="1"/>
  <c r="J8124" i="6"/>
  <c r="P8124" i="6" s="1"/>
  <c r="J8125" i="6"/>
  <c r="P8125" i="6" s="1"/>
  <c r="J8126" i="6"/>
  <c r="P8126" i="6" s="1"/>
  <c r="J8127" i="6"/>
  <c r="P8127" i="6" s="1"/>
  <c r="J8128" i="6"/>
  <c r="P8128" i="6" s="1"/>
  <c r="J8129" i="6"/>
  <c r="P8129" i="6" s="1"/>
  <c r="J8130" i="6"/>
  <c r="P8130" i="6" s="1"/>
  <c r="J8131" i="6"/>
  <c r="P8131" i="6" s="1"/>
  <c r="J8132" i="6"/>
  <c r="P8132" i="6" s="1"/>
  <c r="J8133" i="6"/>
  <c r="P8133" i="6" s="1"/>
  <c r="J8134" i="6"/>
  <c r="P8134" i="6" s="1"/>
  <c r="J8135" i="6"/>
  <c r="P8135" i="6" s="1"/>
  <c r="J8136" i="6"/>
  <c r="P8136" i="6" s="1"/>
  <c r="J8137" i="6"/>
  <c r="P8137" i="6" s="1"/>
  <c r="J8138" i="6"/>
  <c r="P8138" i="6" s="1"/>
  <c r="J8139" i="6"/>
  <c r="P8139" i="6" s="1"/>
  <c r="J8140" i="6"/>
  <c r="P8140" i="6" s="1"/>
  <c r="J8141" i="6"/>
  <c r="P8141" i="6" s="1"/>
  <c r="J8142" i="6"/>
  <c r="P8142" i="6" s="1"/>
  <c r="J8143" i="6"/>
  <c r="P8143" i="6" s="1"/>
  <c r="J8144" i="6"/>
  <c r="P8144" i="6" s="1"/>
  <c r="J8145" i="6"/>
  <c r="P8145" i="6" s="1"/>
  <c r="J8146" i="6"/>
  <c r="P8146" i="6" s="1"/>
  <c r="J8147" i="6"/>
  <c r="P8147" i="6" s="1"/>
  <c r="J8148" i="6"/>
  <c r="P8148" i="6" s="1"/>
  <c r="J8149" i="6"/>
  <c r="P8149" i="6" s="1"/>
  <c r="J8150" i="6"/>
  <c r="P8150" i="6" s="1"/>
  <c r="J8151" i="6"/>
  <c r="P8151" i="6" s="1"/>
  <c r="J8152" i="6"/>
  <c r="P8152" i="6" s="1"/>
  <c r="J8153" i="6"/>
  <c r="P8153" i="6" s="1"/>
  <c r="J8154" i="6"/>
  <c r="P8154" i="6" s="1"/>
  <c r="J8155" i="6"/>
  <c r="P8155" i="6" s="1"/>
  <c r="J8156" i="6"/>
  <c r="P8156" i="6" s="1"/>
  <c r="J8157" i="6"/>
  <c r="P8157" i="6" s="1"/>
  <c r="J8158" i="6"/>
  <c r="P8158" i="6" s="1"/>
  <c r="J8159" i="6"/>
  <c r="P8159" i="6" s="1"/>
  <c r="J8160" i="6"/>
  <c r="P8160" i="6" s="1"/>
  <c r="J8161" i="6"/>
  <c r="P8161" i="6" s="1"/>
  <c r="J8162" i="6"/>
  <c r="P8162" i="6" s="1"/>
  <c r="J8163" i="6"/>
  <c r="P8163" i="6" s="1"/>
  <c r="J8164" i="6"/>
  <c r="P8164" i="6" s="1"/>
  <c r="J8165" i="6"/>
  <c r="P8165" i="6" s="1"/>
  <c r="J8166" i="6"/>
  <c r="P8166" i="6" s="1"/>
  <c r="J8167" i="6"/>
  <c r="P8167" i="6" s="1"/>
  <c r="J8168" i="6"/>
  <c r="P8168" i="6" s="1"/>
  <c r="J8169" i="6"/>
  <c r="P8169" i="6" s="1"/>
  <c r="J8170" i="6"/>
  <c r="P8170" i="6" s="1"/>
  <c r="J8171" i="6"/>
  <c r="P8171" i="6" s="1"/>
  <c r="J8172" i="6"/>
  <c r="P8172" i="6" s="1"/>
  <c r="J8173" i="6"/>
  <c r="P8173" i="6" s="1"/>
  <c r="J8174" i="6"/>
  <c r="P8174" i="6" s="1"/>
  <c r="J8175" i="6"/>
  <c r="P8175" i="6" s="1"/>
  <c r="J8176" i="6"/>
  <c r="P8176" i="6" s="1"/>
  <c r="J8177" i="6"/>
  <c r="P8177" i="6" s="1"/>
  <c r="J8178" i="6"/>
  <c r="P8178" i="6" s="1"/>
  <c r="J8179" i="6"/>
  <c r="P8179" i="6" s="1"/>
  <c r="J8180" i="6"/>
  <c r="P8180" i="6" s="1"/>
  <c r="J8181" i="6"/>
  <c r="P8181" i="6" s="1"/>
  <c r="J8182" i="6"/>
  <c r="P8182" i="6" s="1"/>
  <c r="J8183" i="6"/>
  <c r="P8183" i="6" s="1"/>
  <c r="J8184" i="6"/>
  <c r="P8184" i="6" s="1"/>
  <c r="J8185" i="6"/>
  <c r="P8185" i="6" s="1"/>
  <c r="J8186" i="6"/>
  <c r="P8186" i="6" s="1"/>
  <c r="J8187" i="6"/>
  <c r="P8187" i="6" s="1"/>
  <c r="J8188" i="6"/>
  <c r="P8188" i="6" s="1"/>
  <c r="J8189" i="6"/>
  <c r="P8189" i="6" s="1"/>
  <c r="J8190" i="6"/>
  <c r="P8190" i="6" s="1"/>
  <c r="J8191" i="6"/>
  <c r="P8191" i="6" s="1"/>
  <c r="J8192" i="6"/>
  <c r="P8192" i="6" s="1"/>
  <c r="J8193" i="6"/>
  <c r="P8193" i="6" s="1"/>
  <c r="J8194" i="6"/>
  <c r="P8194" i="6" s="1"/>
  <c r="J8195" i="6"/>
  <c r="P8195" i="6" s="1"/>
  <c r="J8196" i="6"/>
  <c r="P8196" i="6" s="1"/>
  <c r="J8197" i="6"/>
  <c r="P8197" i="6" s="1"/>
  <c r="J8198" i="6"/>
  <c r="P8198" i="6" s="1"/>
  <c r="J8199" i="6"/>
  <c r="P8199" i="6" s="1"/>
  <c r="J8200" i="6"/>
  <c r="P8200" i="6" s="1"/>
  <c r="J8201" i="6"/>
  <c r="P8201" i="6" s="1"/>
  <c r="J8202" i="6"/>
  <c r="P8202" i="6" s="1"/>
  <c r="J8203" i="6"/>
  <c r="P8203" i="6" s="1"/>
  <c r="J8204" i="6"/>
  <c r="P8204" i="6" s="1"/>
  <c r="J8205" i="6"/>
  <c r="P8205" i="6" s="1"/>
  <c r="J8206" i="6"/>
  <c r="P8206" i="6" s="1"/>
  <c r="J8207" i="6"/>
  <c r="P8207" i="6" s="1"/>
  <c r="J8208" i="6"/>
  <c r="P8208" i="6" s="1"/>
  <c r="J8209" i="6"/>
  <c r="P8209" i="6" s="1"/>
  <c r="J8210" i="6"/>
  <c r="P8210" i="6" s="1"/>
  <c r="J8211" i="6"/>
  <c r="P8211" i="6" s="1"/>
  <c r="J8212" i="6"/>
  <c r="P8212" i="6" s="1"/>
  <c r="J8213" i="6"/>
  <c r="P8213" i="6" s="1"/>
  <c r="J8214" i="6"/>
  <c r="P8214" i="6" s="1"/>
  <c r="J8215" i="6"/>
  <c r="P8215" i="6" s="1"/>
  <c r="J8216" i="6"/>
  <c r="P8216" i="6" s="1"/>
  <c r="J8217" i="6"/>
  <c r="P8217" i="6" s="1"/>
  <c r="J8218" i="6"/>
  <c r="P8218" i="6" s="1"/>
  <c r="J8219" i="6"/>
  <c r="P8219" i="6" s="1"/>
  <c r="J8220" i="6"/>
  <c r="P8220" i="6" s="1"/>
  <c r="J8221" i="6"/>
  <c r="P8221" i="6" s="1"/>
  <c r="J8222" i="6"/>
  <c r="P8222" i="6" s="1"/>
  <c r="J8223" i="6"/>
  <c r="P8223" i="6" s="1"/>
  <c r="J8224" i="6"/>
  <c r="P8224" i="6" s="1"/>
  <c r="J8225" i="6"/>
  <c r="P8225" i="6" s="1"/>
  <c r="J8226" i="6"/>
  <c r="P8226" i="6" s="1"/>
  <c r="J8227" i="6"/>
  <c r="P8227" i="6" s="1"/>
  <c r="J8228" i="6"/>
  <c r="P8228" i="6" s="1"/>
  <c r="J8229" i="6"/>
  <c r="P8229" i="6" s="1"/>
  <c r="J8230" i="6"/>
  <c r="P8230" i="6" s="1"/>
  <c r="J8231" i="6"/>
  <c r="P8231" i="6" s="1"/>
  <c r="J8232" i="6"/>
  <c r="P8232" i="6" s="1"/>
  <c r="J8233" i="6"/>
  <c r="P8233" i="6" s="1"/>
  <c r="J8234" i="6"/>
  <c r="P8234" i="6" s="1"/>
  <c r="J8235" i="6"/>
  <c r="P8235" i="6" s="1"/>
  <c r="J8236" i="6"/>
  <c r="P8236" i="6" s="1"/>
  <c r="J8237" i="6"/>
  <c r="P8237" i="6" s="1"/>
  <c r="J8238" i="6"/>
  <c r="P8238" i="6" s="1"/>
  <c r="J8239" i="6"/>
  <c r="P8239" i="6" s="1"/>
  <c r="J8240" i="6"/>
  <c r="P8240" i="6" s="1"/>
  <c r="J8241" i="6"/>
  <c r="P8241" i="6" s="1"/>
  <c r="J8242" i="6"/>
  <c r="P8242" i="6" s="1"/>
  <c r="J8243" i="6"/>
  <c r="P8243" i="6" s="1"/>
  <c r="J8244" i="6"/>
  <c r="P8244" i="6" s="1"/>
  <c r="J8245" i="6"/>
  <c r="P8245" i="6" s="1"/>
  <c r="J8246" i="6"/>
  <c r="P8246" i="6" s="1"/>
  <c r="J8247" i="6"/>
  <c r="P8247" i="6" s="1"/>
  <c r="J8248" i="6"/>
  <c r="P8248" i="6" s="1"/>
  <c r="J8249" i="6"/>
  <c r="P8249" i="6" s="1"/>
  <c r="J8250" i="6"/>
  <c r="P8250" i="6" s="1"/>
  <c r="J8251" i="6"/>
  <c r="P8251" i="6" s="1"/>
  <c r="J8252" i="6"/>
  <c r="P8252" i="6" s="1"/>
  <c r="J8253" i="6"/>
  <c r="P8253" i="6" s="1"/>
  <c r="J8254" i="6"/>
  <c r="P8254" i="6" s="1"/>
  <c r="J8255" i="6"/>
  <c r="P8255" i="6" s="1"/>
  <c r="J8256" i="6"/>
  <c r="P8256" i="6" s="1"/>
  <c r="J8257" i="6"/>
  <c r="P8257" i="6" s="1"/>
  <c r="J8258" i="6"/>
  <c r="P8258" i="6" s="1"/>
  <c r="J8259" i="6"/>
  <c r="P8259" i="6" s="1"/>
  <c r="J8260" i="6"/>
  <c r="P8260" i="6" s="1"/>
  <c r="J8261" i="6"/>
  <c r="P8261" i="6" s="1"/>
  <c r="J8262" i="6"/>
  <c r="P8262" i="6" s="1"/>
  <c r="J8263" i="6"/>
  <c r="P8263" i="6" s="1"/>
  <c r="J8264" i="6"/>
  <c r="P8264" i="6" s="1"/>
  <c r="J8265" i="6"/>
  <c r="P8265" i="6" s="1"/>
  <c r="J8266" i="6"/>
  <c r="P8266" i="6" s="1"/>
  <c r="J8267" i="6"/>
  <c r="P8267" i="6" s="1"/>
  <c r="J8268" i="6"/>
  <c r="P8268" i="6" s="1"/>
  <c r="J8269" i="6"/>
  <c r="P8269" i="6" s="1"/>
  <c r="J8270" i="6"/>
  <c r="P8270" i="6" s="1"/>
  <c r="J8271" i="6"/>
  <c r="P8271" i="6" s="1"/>
  <c r="J8272" i="6"/>
  <c r="P8272" i="6" s="1"/>
  <c r="J8273" i="6"/>
  <c r="P8273" i="6" s="1"/>
  <c r="J8274" i="6"/>
  <c r="P8274" i="6" s="1"/>
  <c r="J8275" i="6"/>
  <c r="P8275" i="6" s="1"/>
  <c r="J8276" i="6"/>
  <c r="P8276" i="6" s="1"/>
  <c r="J8277" i="6"/>
  <c r="P8277" i="6" s="1"/>
  <c r="J8278" i="6"/>
  <c r="P8278" i="6" s="1"/>
  <c r="J8279" i="6"/>
  <c r="P8279" i="6" s="1"/>
  <c r="J8280" i="6"/>
  <c r="P8280" i="6" s="1"/>
  <c r="J8281" i="6"/>
  <c r="P8281" i="6" s="1"/>
  <c r="J8282" i="6"/>
  <c r="P8282" i="6" s="1"/>
  <c r="J8283" i="6"/>
  <c r="P8283" i="6" s="1"/>
  <c r="J8284" i="6"/>
  <c r="P8284" i="6" s="1"/>
  <c r="J8285" i="6"/>
  <c r="P8285" i="6" s="1"/>
  <c r="J8286" i="6"/>
  <c r="P8286" i="6" s="1"/>
  <c r="J8287" i="6"/>
  <c r="P8287" i="6" s="1"/>
  <c r="J8288" i="6"/>
  <c r="P8288" i="6" s="1"/>
  <c r="J8289" i="6"/>
  <c r="P8289" i="6" s="1"/>
  <c r="J8290" i="6"/>
  <c r="P8290" i="6" s="1"/>
  <c r="J8291" i="6"/>
  <c r="P8291" i="6" s="1"/>
  <c r="J8292" i="6"/>
  <c r="P8292" i="6" s="1"/>
  <c r="J8293" i="6"/>
  <c r="P8293" i="6" s="1"/>
  <c r="J8294" i="6"/>
  <c r="P8294" i="6" s="1"/>
  <c r="J8295" i="6"/>
  <c r="P8295" i="6" s="1"/>
  <c r="J8296" i="6"/>
  <c r="P8296" i="6" s="1"/>
  <c r="J8297" i="6"/>
  <c r="P8297" i="6" s="1"/>
  <c r="J8298" i="6"/>
  <c r="P8298" i="6" s="1"/>
  <c r="J8299" i="6"/>
  <c r="P8299" i="6" s="1"/>
  <c r="J8300" i="6"/>
  <c r="P8300" i="6" s="1"/>
  <c r="J8301" i="6"/>
  <c r="P8301" i="6" s="1"/>
  <c r="J8302" i="6"/>
  <c r="P8302" i="6" s="1"/>
  <c r="J8303" i="6"/>
  <c r="P8303" i="6" s="1"/>
  <c r="J8304" i="6"/>
  <c r="P8304" i="6" s="1"/>
  <c r="J8305" i="6"/>
  <c r="P8305" i="6" s="1"/>
  <c r="J8306" i="6"/>
  <c r="P8306" i="6" s="1"/>
  <c r="J8307" i="6"/>
  <c r="P8307" i="6" s="1"/>
  <c r="J8308" i="6"/>
  <c r="P8308" i="6" s="1"/>
  <c r="J8309" i="6"/>
  <c r="P8309" i="6" s="1"/>
  <c r="J8310" i="6"/>
  <c r="P8310" i="6" s="1"/>
  <c r="J8311" i="6"/>
  <c r="P8311" i="6" s="1"/>
  <c r="J8312" i="6"/>
  <c r="P8312" i="6" s="1"/>
  <c r="J8313" i="6"/>
  <c r="P8313" i="6" s="1"/>
  <c r="J8314" i="6"/>
  <c r="P8314" i="6" s="1"/>
  <c r="J8315" i="6"/>
  <c r="P8315" i="6" s="1"/>
  <c r="J8316" i="6"/>
  <c r="P8316" i="6" s="1"/>
  <c r="J8317" i="6"/>
  <c r="P8317" i="6" s="1"/>
  <c r="J8318" i="6"/>
  <c r="P8318" i="6" s="1"/>
  <c r="J8319" i="6"/>
  <c r="P8319" i="6" s="1"/>
  <c r="J8320" i="6"/>
  <c r="P8320" i="6" s="1"/>
  <c r="J8321" i="6"/>
  <c r="P8321" i="6" s="1"/>
  <c r="J8322" i="6"/>
  <c r="P8322" i="6" s="1"/>
  <c r="J8323" i="6"/>
  <c r="P8323" i="6" s="1"/>
  <c r="J8324" i="6"/>
  <c r="P8324" i="6" s="1"/>
  <c r="J8325" i="6"/>
  <c r="P8325" i="6" s="1"/>
  <c r="J8326" i="6"/>
  <c r="P8326" i="6" s="1"/>
  <c r="J8327" i="6"/>
  <c r="P8327" i="6" s="1"/>
  <c r="J8328" i="6"/>
  <c r="P8328" i="6" s="1"/>
  <c r="J8329" i="6"/>
  <c r="P8329" i="6" s="1"/>
  <c r="J8330" i="6"/>
  <c r="P8330" i="6" s="1"/>
  <c r="J8331" i="6"/>
  <c r="P8331" i="6" s="1"/>
  <c r="J8332" i="6"/>
  <c r="P8332" i="6" s="1"/>
  <c r="J8333" i="6"/>
  <c r="P8333" i="6" s="1"/>
  <c r="J8334" i="6"/>
  <c r="P8334" i="6" s="1"/>
  <c r="J8335" i="6"/>
  <c r="P8335" i="6" s="1"/>
  <c r="J8336" i="6"/>
  <c r="P8336" i="6" s="1"/>
  <c r="J8337" i="6"/>
  <c r="P8337" i="6" s="1"/>
  <c r="J8338" i="6"/>
  <c r="P8338" i="6" s="1"/>
  <c r="J8339" i="6"/>
  <c r="P8339" i="6" s="1"/>
  <c r="J8340" i="6"/>
  <c r="P8340" i="6" s="1"/>
  <c r="J8341" i="6"/>
  <c r="P8341" i="6" s="1"/>
  <c r="J8342" i="6"/>
  <c r="P8342" i="6" s="1"/>
  <c r="J8343" i="6"/>
  <c r="P8343" i="6" s="1"/>
  <c r="J8344" i="6"/>
  <c r="P8344" i="6" s="1"/>
  <c r="J8345" i="6"/>
  <c r="P8345" i="6" s="1"/>
  <c r="J8346" i="6"/>
  <c r="P8346" i="6" s="1"/>
  <c r="J8347" i="6"/>
  <c r="P8347" i="6" s="1"/>
  <c r="J8348" i="6"/>
  <c r="P8348" i="6" s="1"/>
  <c r="J8349" i="6"/>
  <c r="P8349" i="6" s="1"/>
  <c r="J8350" i="6"/>
  <c r="P8350" i="6" s="1"/>
  <c r="J8351" i="6"/>
  <c r="P8351" i="6" s="1"/>
  <c r="J8352" i="6"/>
  <c r="P8352" i="6" s="1"/>
  <c r="J8353" i="6"/>
  <c r="P8353" i="6" s="1"/>
  <c r="J8354" i="6"/>
  <c r="P8354" i="6" s="1"/>
  <c r="J8355" i="6"/>
  <c r="P8355" i="6" s="1"/>
  <c r="J8356" i="6"/>
  <c r="P8356" i="6" s="1"/>
  <c r="J8357" i="6"/>
  <c r="P8357" i="6" s="1"/>
  <c r="J8358" i="6"/>
  <c r="P8358" i="6" s="1"/>
  <c r="J8359" i="6"/>
  <c r="P8359" i="6" s="1"/>
  <c r="J8360" i="6"/>
  <c r="P8360" i="6" s="1"/>
  <c r="J8361" i="6"/>
  <c r="P8361" i="6" s="1"/>
  <c r="J8362" i="6"/>
  <c r="P8362" i="6" s="1"/>
  <c r="J8363" i="6"/>
  <c r="P8363" i="6" s="1"/>
  <c r="J8364" i="6"/>
  <c r="P8364" i="6" s="1"/>
  <c r="J8365" i="6"/>
  <c r="P8365" i="6" s="1"/>
  <c r="J8366" i="6"/>
  <c r="P8366" i="6" s="1"/>
  <c r="J8367" i="6"/>
  <c r="P8367" i="6" s="1"/>
  <c r="J8368" i="6"/>
  <c r="P8368" i="6" s="1"/>
  <c r="J8369" i="6"/>
  <c r="P8369" i="6" s="1"/>
  <c r="J8370" i="6"/>
  <c r="P8370" i="6" s="1"/>
  <c r="J8371" i="6"/>
  <c r="P8371" i="6" s="1"/>
  <c r="J8372" i="6"/>
  <c r="P8372" i="6" s="1"/>
  <c r="J8373" i="6"/>
  <c r="P8373" i="6" s="1"/>
  <c r="J8374" i="6"/>
  <c r="P8374" i="6" s="1"/>
  <c r="J8375" i="6"/>
  <c r="P8375" i="6" s="1"/>
  <c r="J8376" i="6"/>
  <c r="P8376" i="6" s="1"/>
  <c r="J8377" i="6"/>
  <c r="P8377" i="6" s="1"/>
  <c r="J8378" i="6"/>
  <c r="P8378" i="6" s="1"/>
  <c r="J8379" i="6"/>
  <c r="P8379" i="6" s="1"/>
  <c r="J8380" i="6"/>
  <c r="P8380" i="6" s="1"/>
  <c r="J8381" i="6"/>
  <c r="P8381" i="6" s="1"/>
  <c r="J8382" i="6"/>
  <c r="P8382" i="6" s="1"/>
  <c r="J8383" i="6"/>
  <c r="P8383" i="6" s="1"/>
  <c r="J8384" i="6"/>
  <c r="P8384" i="6" s="1"/>
  <c r="J8385" i="6"/>
  <c r="P8385" i="6" s="1"/>
  <c r="J8386" i="6"/>
  <c r="P8386" i="6" s="1"/>
  <c r="J8387" i="6"/>
  <c r="P8387" i="6" s="1"/>
  <c r="J8388" i="6"/>
  <c r="P8388" i="6" s="1"/>
  <c r="J8389" i="6"/>
  <c r="P8389" i="6" s="1"/>
  <c r="J8390" i="6"/>
  <c r="P8390" i="6" s="1"/>
  <c r="J8391" i="6"/>
  <c r="P8391" i="6" s="1"/>
  <c r="J8392" i="6"/>
  <c r="P8392" i="6" s="1"/>
  <c r="J8393" i="6"/>
  <c r="P8393" i="6" s="1"/>
  <c r="J8394" i="6"/>
  <c r="P8394" i="6" s="1"/>
  <c r="J8395" i="6"/>
  <c r="P8395" i="6" s="1"/>
  <c r="J8396" i="6"/>
  <c r="P8396" i="6" s="1"/>
  <c r="J8397" i="6"/>
  <c r="P8397" i="6" s="1"/>
  <c r="J8398" i="6"/>
  <c r="P8398" i="6" s="1"/>
  <c r="J8399" i="6"/>
  <c r="P8399" i="6" s="1"/>
  <c r="J8400" i="6"/>
  <c r="P8400" i="6" s="1"/>
  <c r="J8401" i="6"/>
  <c r="P8401" i="6" s="1"/>
  <c r="J8402" i="6"/>
  <c r="P8402" i="6" s="1"/>
  <c r="J8403" i="6"/>
  <c r="P8403" i="6" s="1"/>
  <c r="J8404" i="6"/>
  <c r="P8404" i="6" s="1"/>
  <c r="J8405" i="6"/>
  <c r="P8405" i="6" s="1"/>
  <c r="J8406" i="6"/>
  <c r="P8406" i="6" s="1"/>
  <c r="J8407" i="6"/>
  <c r="P8407" i="6" s="1"/>
  <c r="J8408" i="6"/>
  <c r="P8408" i="6" s="1"/>
  <c r="J8409" i="6"/>
  <c r="P8409" i="6" s="1"/>
  <c r="J8410" i="6"/>
  <c r="P8410" i="6" s="1"/>
  <c r="J8411" i="6"/>
  <c r="P8411" i="6" s="1"/>
  <c r="J8412" i="6"/>
  <c r="P8412" i="6" s="1"/>
  <c r="J8413" i="6"/>
  <c r="P8413" i="6" s="1"/>
  <c r="J8414" i="6"/>
  <c r="P8414" i="6" s="1"/>
  <c r="J8415" i="6"/>
  <c r="P8415" i="6" s="1"/>
  <c r="J8416" i="6"/>
  <c r="P8416" i="6" s="1"/>
  <c r="J8417" i="6"/>
  <c r="P8417" i="6" s="1"/>
  <c r="J8418" i="6"/>
  <c r="P8418" i="6" s="1"/>
  <c r="J8419" i="6"/>
  <c r="P8419" i="6" s="1"/>
  <c r="J8420" i="6"/>
  <c r="P8420" i="6" s="1"/>
  <c r="J8421" i="6"/>
  <c r="P8421" i="6" s="1"/>
  <c r="J8422" i="6"/>
  <c r="P8422" i="6" s="1"/>
  <c r="J8423" i="6"/>
  <c r="P8423" i="6" s="1"/>
  <c r="J8424" i="6"/>
  <c r="P8424" i="6" s="1"/>
  <c r="J8425" i="6"/>
  <c r="P8425" i="6" s="1"/>
  <c r="J8426" i="6"/>
  <c r="P8426" i="6" s="1"/>
  <c r="J8427" i="6"/>
  <c r="P8427" i="6" s="1"/>
  <c r="J8428" i="6"/>
  <c r="P8428" i="6" s="1"/>
  <c r="J8429" i="6"/>
  <c r="P8429" i="6" s="1"/>
  <c r="J8430" i="6"/>
  <c r="P8430" i="6" s="1"/>
  <c r="J8431" i="6"/>
  <c r="P8431" i="6" s="1"/>
  <c r="J8432" i="6"/>
  <c r="P8432" i="6" s="1"/>
  <c r="J8433" i="6"/>
  <c r="P8433" i="6" s="1"/>
  <c r="J8434" i="6"/>
  <c r="P8434" i="6" s="1"/>
  <c r="J8435" i="6"/>
  <c r="P8435" i="6" s="1"/>
  <c r="J8436" i="6"/>
  <c r="P8436" i="6" s="1"/>
  <c r="J8437" i="6"/>
  <c r="P8437" i="6" s="1"/>
  <c r="J8438" i="6"/>
  <c r="P8438" i="6" s="1"/>
  <c r="J8439" i="6"/>
  <c r="P8439" i="6" s="1"/>
  <c r="J8440" i="6"/>
  <c r="P8440" i="6" s="1"/>
  <c r="J8441" i="6"/>
  <c r="P8441" i="6" s="1"/>
  <c r="J8442" i="6"/>
  <c r="P8442" i="6" s="1"/>
  <c r="J8443" i="6"/>
  <c r="P8443" i="6" s="1"/>
  <c r="J8444" i="6"/>
  <c r="P8444" i="6" s="1"/>
  <c r="J8445" i="6"/>
  <c r="P8445" i="6" s="1"/>
  <c r="J8446" i="6"/>
  <c r="P8446" i="6" s="1"/>
  <c r="J8447" i="6"/>
  <c r="P8447" i="6" s="1"/>
  <c r="J8448" i="6"/>
  <c r="P8448" i="6" s="1"/>
  <c r="J8449" i="6"/>
  <c r="P8449" i="6" s="1"/>
  <c r="J8450" i="6"/>
  <c r="P8450" i="6" s="1"/>
  <c r="J8451" i="6"/>
  <c r="P8451" i="6" s="1"/>
  <c r="J8452" i="6"/>
  <c r="P8452" i="6" s="1"/>
  <c r="J8453" i="6"/>
  <c r="P8453" i="6" s="1"/>
  <c r="J8454" i="6"/>
  <c r="P8454" i="6" s="1"/>
  <c r="J8455" i="6"/>
  <c r="P8455" i="6" s="1"/>
  <c r="J8456" i="6"/>
  <c r="P8456" i="6" s="1"/>
  <c r="J8457" i="6"/>
  <c r="P8457" i="6" s="1"/>
  <c r="J8458" i="6"/>
  <c r="P8458" i="6" s="1"/>
  <c r="J8459" i="6"/>
  <c r="P8459" i="6" s="1"/>
  <c r="J8460" i="6"/>
  <c r="P8460" i="6" s="1"/>
  <c r="J8461" i="6"/>
  <c r="P8461" i="6" s="1"/>
  <c r="J8462" i="6"/>
  <c r="P8462" i="6" s="1"/>
  <c r="J8463" i="6"/>
  <c r="P8463" i="6" s="1"/>
  <c r="J8464" i="6"/>
  <c r="P8464" i="6" s="1"/>
  <c r="J8465" i="6"/>
  <c r="P8465" i="6" s="1"/>
  <c r="J8466" i="6"/>
  <c r="P8466" i="6" s="1"/>
  <c r="J8467" i="6"/>
  <c r="P8467" i="6" s="1"/>
  <c r="J8468" i="6"/>
  <c r="P8468" i="6" s="1"/>
  <c r="J8469" i="6"/>
  <c r="P8469" i="6" s="1"/>
  <c r="J8470" i="6"/>
  <c r="P8470" i="6" s="1"/>
  <c r="J8471" i="6"/>
  <c r="P8471" i="6" s="1"/>
  <c r="J8472" i="6"/>
  <c r="P8472" i="6" s="1"/>
  <c r="J8473" i="6"/>
  <c r="P8473" i="6" s="1"/>
  <c r="J8474" i="6"/>
  <c r="P8474" i="6" s="1"/>
  <c r="J8475" i="6"/>
  <c r="P8475" i="6" s="1"/>
  <c r="J8476" i="6"/>
  <c r="P8476" i="6" s="1"/>
  <c r="J8477" i="6"/>
  <c r="P8477" i="6" s="1"/>
  <c r="J8478" i="6"/>
  <c r="P8478" i="6" s="1"/>
  <c r="J8479" i="6"/>
  <c r="P8479" i="6" s="1"/>
  <c r="J8480" i="6"/>
  <c r="P8480" i="6" s="1"/>
  <c r="J8481" i="6"/>
  <c r="P8481" i="6" s="1"/>
  <c r="J8482" i="6"/>
  <c r="P8482" i="6" s="1"/>
  <c r="J8483" i="6"/>
  <c r="P8483" i="6" s="1"/>
  <c r="J8484" i="6"/>
  <c r="P8484" i="6" s="1"/>
  <c r="J8485" i="6"/>
  <c r="P8485" i="6" s="1"/>
  <c r="J8486" i="6"/>
  <c r="P8486" i="6" s="1"/>
  <c r="J8487" i="6"/>
  <c r="P8487" i="6" s="1"/>
  <c r="J8488" i="6"/>
  <c r="P8488" i="6" s="1"/>
  <c r="J8489" i="6"/>
  <c r="P8489" i="6" s="1"/>
  <c r="J8490" i="6"/>
  <c r="P8490" i="6" s="1"/>
  <c r="J8491" i="6"/>
  <c r="P8491" i="6" s="1"/>
  <c r="J8492" i="6"/>
  <c r="P8492" i="6" s="1"/>
  <c r="J8493" i="6"/>
  <c r="P8493" i="6" s="1"/>
  <c r="J8494" i="6"/>
  <c r="P8494" i="6" s="1"/>
  <c r="J8495" i="6"/>
  <c r="P8495" i="6" s="1"/>
  <c r="J8496" i="6"/>
  <c r="P8496" i="6" s="1"/>
  <c r="J8497" i="6"/>
  <c r="P8497" i="6" s="1"/>
  <c r="J8498" i="6"/>
  <c r="P8498" i="6" s="1"/>
  <c r="J8499" i="6"/>
  <c r="P8499" i="6" s="1"/>
  <c r="J8500" i="6"/>
  <c r="P8500" i="6" s="1"/>
  <c r="J8501" i="6"/>
  <c r="P8501" i="6" s="1"/>
  <c r="J8502" i="6"/>
  <c r="P8502" i="6" s="1"/>
  <c r="J8503" i="6"/>
  <c r="P8503" i="6" s="1"/>
  <c r="J8504" i="6"/>
  <c r="P8504" i="6" s="1"/>
  <c r="J8505" i="6"/>
  <c r="P8505" i="6" s="1"/>
  <c r="J8506" i="6"/>
  <c r="P8506" i="6" s="1"/>
  <c r="J8507" i="6"/>
  <c r="P8507" i="6" s="1"/>
  <c r="J8508" i="6"/>
  <c r="P8508" i="6" s="1"/>
  <c r="J8509" i="6"/>
  <c r="P8509" i="6" s="1"/>
  <c r="J8510" i="6"/>
  <c r="P8510" i="6" s="1"/>
  <c r="J8511" i="6"/>
  <c r="P8511" i="6" s="1"/>
  <c r="J8512" i="6"/>
  <c r="P8512" i="6" s="1"/>
  <c r="J8513" i="6"/>
  <c r="P8513" i="6" s="1"/>
  <c r="J8514" i="6"/>
  <c r="P8514" i="6" s="1"/>
  <c r="J8515" i="6"/>
  <c r="P8515" i="6" s="1"/>
  <c r="J8516" i="6"/>
  <c r="P8516" i="6" s="1"/>
  <c r="J8517" i="6"/>
  <c r="P8517" i="6" s="1"/>
  <c r="J8518" i="6"/>
  <c r="P8518" i="6" s="1"/>
  <c r="J8519" i="6"/>
  <c r="P8519" i="6" s="1"/>
  <c r="J8520" i="6"/>
  <c r="P8520" i="6" s="1"/>
  <c r="J8521" i="6"/>
  <c r="P8521" i="6" s="1"/>
  <c r="J8522" i="6"/>
  <c r="P8522" i="6" s="1"/>
  <c r="J8523" i="6"/>
  <c r="P8523" i="6" s="1"/>
  <c r="J8524" i="6"/>
  <c r="P8524" i="6" s="1"/>
  <c r="J8525" i="6"/>
  <c r="P8525" i="6" s="1"/>
  <c r="J8526" i="6"/>
  <c r="P8526" i="6" s="1"/>
  <c r="J8527" i="6"/>
  <c r="P8527" i="6" s="1"/>
  <c r="J8528" i="6"/>
  <c r="P8528" i="6" s="1"/>
  <c r="J8529" i="6"/>
  <c r="P8529" i="6" s="1"/>
  <c r="J8530" i="6"/>
  <c r="P8530" i="6" s="1"/>
  <c r="J8531" i="6"/>
  <c r="P8531" i="6" s="1"/>
  <c r="J8532" i="6"/>
  <c r="P8532" i="6" s="1"/>
  <c r="J8533" i="6"/>
  <c r="P8533" i="6" s="1"/>
  <c r="J8534" i="6"/>
  <c r="P8534" i="6" s="1"/>
  <c r="J8535" i="6"/>
  <c r="P8535" i="6" s="1"/>
  <c r="J8536" i="6"/>
  <c r="P8536" i="6" s="1"/>
  <c r="J8537" i="6"/>
  <c r="P8537" i="6" s="1"/>
  <c r="J8538" i="6"/>
  <c r="P8538" i="6" s="1"/>
  <c r="J8539" i="6"/>
  <c r="P8539" i="6" s="1"/>
  <c r="J8540" i="6"/>
  <c r="P8540" i="6" s="1"/>
  <c r="J8541" i="6"/>
  <c r="P8541" i="6" s="1"/>
  <c r="J8542" i="6"/>
  <c r="P8542" i="6" s="1"/>
  <c r="J8543" i="6"/>
  <c r="P8543" i="6" s="1"/>
  <c r="J8544" i="6"/>
  <c r="P8544" i="6" s="1"/>
  <c r="J8545" i="6"/>
  <c r="P8545" i="6" s="1"/>
  <c r="J8546" i="6"/>
  <c r="P8546" i="6" s="1"/>
  <c r="J8547" i="6"/>
  <c r="P8547" i="6" s="1"/>
  <c r="J8548" i="6"/>
  <c r="P8548" i="6" s="1"/>
  <c r="J8549" i="6"/>
  <c r="P8549" i="6" s="1"/>
  <c r="J8550" i="6"/>
  <c r="P8550" i="6" s="1"/>
  <c r="J8551" i="6"/>
  <c r="P8551" i="6" s="1"/>
  <c r="J8552" i="6"/>
  <c r="P8552" i="6" s="1"/>
  <c r="J8553" i="6"/>
  <c r="P8553" i="6" s="1"/>
  <c r="J8554" i="6"/>
  <c r="P8554" i="6" s="1"/>
  <c r="J8555" i="6"/>
  <c r="P8555" i="6" s="1"/>
  <c r="J8556" i="6"/>
  <c r="P8556" i="6" s="1"/>
  <c r="J8557" i="6"/>
  <c r="P8557" i="6" s="1"/>
  <c r="J8558" i="6"/>
  <c r="P8558" i="6" s="1"/>
  <c r="J8559" i="6"/>
  <c r="P8559" i="6" s="1"/>
  <c r="J8560" i="6"/>
  <c r="P8560" i="6" s="1"/>
  <c r="J8561" i="6"/>
  <c r="P8561" i="6" s="1"/>
  <c r="J8562" i="6"/>
  <c r="P8562" i="6" s="1"/>
  <c r="J8563" i="6"/>
  <c r="P8563" i="6" s="1"/>
  <c r="J8564" i="6"/>
  <c r="P8564" i="6" s="1"/>
  <c r="J8565" i="6"/>
  <c r="P8565" i="6" s="1"/>
  <c r="J8566" i="6"/>
  <c r="P8566" i="6" s="1"/>
  <c r="J8567" i="6"/>
  <c r="P8567" i="6" s="1"/>
  <c r="J8568" i="6"/>
  <c r="P8568" i="6" s="1"/>
  <c r="J8569" i="6"/>
  <c r="P8569" i="6" s="1"/>
  <c r="J8570" i="6"/>
  <c r="P8570" i="6" s="1"/>
  <c r="J8571" i="6"/>
  <c r="P8571" i="6" s="1"/>
  <c r="J8572" i="6"/>
  <c r="P8572" i="6" s="1"/>
  <c r="J8573" i="6"/>
  <c r="P8573" i="6" s="1"/>
  <c r="J8574" i="6"/>
  <c r="P8574" i="6" s="1"/>
  <c r="J8575" i="6"/>
  <c r="P8575" i="6" s="1"/>
  <c r="J8576" i="6"/>
  <c r="P8576" i="6" s="1"/>
  <c r="J8577" i="6"/>
  <c r="P8577" i="6" s="1"/>
  <c r="J8578" i="6"/>
  <c r="P8578" i="6" s="1"/>
  <c r="J8579" i="6"/>
  <c r="P8579" i="6" s="1"/>
  <c r="J8580" i="6"/>
  <c r="P8580" i="6" s="1"/>
  <c r="J8581" i="6"/>
  <c r="P8581" i="6" s="1"/>
  <c r="J8582" i="6"/>
  <c r="P8582" i="6" s="1"/>
  <c r="J8583" i="6"/>
  <c r="P8583" i="6" s="1"/>
  <c r="J8584" i="6"/>
  <c r="P8584" i="6" s="1"/>
  <c r="J8585" i="6"/>
  <c r="P8585" i="6" s="1"/>
  <c r="J8586" i="6"/>
  <c r="P8586" i="6" s="1"/>
  <c r="J8587" i="6"/>
  <c r="P8587" i="6" s="1"/>
  <c r="J8588" i="6"/>
  <c r="P8588" i="6" s="1"/>
  <c r="J8589" i="6"/>
  <c r="P8589" i="6" s="1"/>
  <c r="J8590" i="6"/>
  <c r="P8590" i="6" s="1"/>
  <c r="J8591" i="6"/>
  <c r="P8591" i="6" s="1"/>
  <c r="J8592" i="6"/>
  <c r="P8592" i="6" s="1"/>
  <c r="J8593" i="6"/>
  <c r="P8593" i="6" s="1"/>
  <c r="J8594" i="6"/>
  <c r="P8594" i="6" s="1"/>
  <c r="J8595" i="6"/>
  <c r="P8595" i="6" s="1"/>
  <c r="J8596" i="6"/>
  <c r="P8596" i="6" s="1"/>
  <c r="J8597" i="6"/>
  <c r="P8597" i="6" s="1"/>
  <c r="J8598" i="6"/>
  <c r="P8598" i="6" s="1"/>
  <c r="J8599" i="6"/>
  <c r="P8599" i="6" s="1"/>
  <c r="J8600" i="6"/>
  <c r="P8600" i="6" s="1"/>
  <c r="J8601" i="6"/>
  <c r="P8601" i="6" s="1"/>
  <c r="J8602" i="6"/>
  <c r="P8602" i="6" s="1"/>
  <c r="J8603" i="6"/>
  <c r="P8603" i="6" s="1"/>
  <c r="J8604" i="6"/>
  <c r="P8604" i="6" s="1"/>
  <c r="J8605" i="6"/>
  <c r="P8605" i="6" s="1"/>
  <c r="J8606" i="6"/>
  <c r="P8606" i="6" s="1"/>
  <c r="J8607" i="6"/>
  <c r="P8607" i="6" s="1"/>
  <c r="J8608" i="6"/>
  <c r="P8608" i="6" s="1"/>
  <c r="J8609" i="6"/>
  <c r="P8609" i="6" s="1"/>
  <c r="J8610" i="6"/>
  <c r="P8610" i="6" s="1"/>
  <c r="J8611" i="6"/>
  <c r="P8611" i="6" s="1"/>
  <c r="J8612" i="6"/>
  <c r="P8612" i="6" s="1"/>
  <c r="J8613" i="6"/>
  <c r="P8613" i="6" s="1"/>
  <c r="J8614" i="6"/>
  <c r="P8614" i="6" s="1"/>
  <c r="J8615" i="6"/>
  <c r="P8615" i="6" s="1"/>
  <c r="J8616" i="6"/>
  <c r="P8616" i="6" s="1"/>
  <c r="J8617" i="6"/>
  <c r="P8617" i="6" s="1"/>
  <c r="J8618" i="6"/>
  <c r="P8618" i="6" s="1"/>
  <c r="J8619" i="6"/>
  <c r="P8619" i="6" s="1"/>
  <c r="J8620" i="6"/>
  <c r="P8620" i="6" s="1"/>
  <c r="J8621" i="6"/>
  <c r="P8621" i="6" s="1"/>
  <c r="J8622" i="6"/>
  <c r="P8622" i="6" s="1"/>
  <c r="J8623" i="6"/>
  <c r="P8623" i="6" s="1"/>
  <c r="J8624" i="6"/>
  <c r="P8624" i="6" s="1"/>
  <c r="J8625" i="6"/>
  <c r="P8625" i="6" s="1"/>
  <c r="J8626" i="6"/>
  <c r="P8626" i="6" s="1"/>
  <c r="J8627" i="6"/>
  <c r="P8627" i="6" s="1"/>
  <c r="J8628" i="6"/>
  <c r="P8628" i="6" s="1"/>
  <c r="J8629" i="6"/>
  <c r="P8629" i="6" s="1"/>
  <c r="J8630" i="6"/>
  <c r="P8630" i="6" s="1"/>
  <c r="J8631" i="6"/>
  <c r="P8631" i="6" s="1"/>
  <c r="J8632" i="6"/>
  <c r="P8632" i="6" s="1"/>
  <c r="J8633" i="6"/>
  <c r="P8633" i="6" s="1"/>
  <c r="J8634" i="6"/>
  <c r="P8634" i="6" s="1"/>
  <c r="J8635" i="6"/>
  <c r="P8635" i="6" s="1"/>
  <c r="J8636" i="6"/>
  <c r="P8636" i="6" s="1"/>
  <c r="J8637" i="6"/>
  <c r="P8637" i="6" s="1"/>
  <c r="J8638" i="6"/>
  <c r="P8638" i="6" s="1"/>
  <c r="J8639" i="6"/>
  <c r="P8639" i="6" s="1"/>
  <c r="J8640" i="6"/>
  <c r="P8640" i="6" s="1"/>
  <c r="J8641" i="6"/>
  <c r="P8641" i="6" s="1"/>
  <c r="J8642" i="6"/>
  <c r="P8642" i="6" s="1"/>
  <c r="J8643" i="6"/>
  <c r="P8643" i="6" s="1"/>
  <c r="J8644" i="6"/>
  <c r="P8644" i="6" s="1"/>
  <c r="J8645" i="6"/>
  <c r="P8645" i="6" s="1"/>
  <c r="J8646" i="6"/>
  <c r="P8646" i="6" s="1"/>
  <c r="J8647" i="6"/>
  <c r="P8647" i="6" s="1"/>
  <c r="J8648" i="6"/>
  <c r="P8648" i="6" s="1"/>
  <c r="J8649" i="6"/>
  <c r="P8649" i="6" s="1"/>
  <c r="J8650" i="6"/>
  <c r="P8650" i="6" s="1"/>
  <c r="J8651" i="6"/>
  <c r="P8651" i="6" s="1"/>
  <c r="J8652" i="6"/>
  <c r="P8652" i="6" s="1"/>
  <c r="J8653" i="6"/>
  <c r="P8653" i="6" s="1"/>
  <c r="J8654" i="6"/>
  <c r="P8654" i="6" s="1"/>
  <c r="J8655" i="6"/>
  <c r="P8655" i="6" s="1"/>
  <c r="J8656" i="6"/>
  <c r="P8656" i="6" s="1"/>
  <c r="J8657" i="6"/>
  <c r="P8657" i="6" s="1"/>
  <c r="J8658" i="6"/>
  <c r="P8658" i="6" s="1"/>
  <c r="J8659" i="6"/>
  <c r="P8659" i="6" s="1"/>
  <c r="J8660" i="6"/>
  <c r="P8660" i="6" s="1"/>
  <c r="J8661" i="6"/>
  <c r="P8661" i="6" s="1"/>
  <c r="J8662" i="6"/>
  <c r="P8662" i="6" s="1"/>
  <c r="J8663" i="6"/>
  <c r="P8663" i="6" s="1"/>
  <c r="J8664" i="6"/>
  <c r="P8664" i="6" s="1"/>
  <c r="J8665" i="6"/>
  <c r="P8665" i="6" s="1"/>
  <c r="J8666" i="6"/>
  <c r="P8666" i="6" s="1"/>
  <c r="J8667" i="6"/>
  <c r="P8667" i="6" s="1"/>
  <c r="J8668" i="6"/>
  <c r="P8668" i="6" s="1"/>
  <c r="J8669" i="6"/>
  <c r="P8669" i="6" s="1"/>
  <c r="J8670" i="6"/>
  <c r="P8670" i="6" s="1"/>
  <c r="J8671" i="6"/>
  <c r="P8671" i="6" s="1"/>
  <c r="J8672" i="6"/>
  <c r="P8672" i="6" s="1"/>
  <c r="J8673" i="6"/>
  <c r="P8673" i="6" s="1"/>
  <c r="J8674" i="6"/>
  <c r="P8674" i="6" s="1"/>
  <c r="J8675" i="6"/>
  <c r="P8675" i="6" s="1"/>
  <c r="J8676" i="6"/>
  <c r="P8676" i="6" s="1"/>
  <c r="J8677" i="6"/>
  <c r="P8677" i="6" s="1"/>
  <c r="J8678" i="6"/>
  <c r="P8678" i="6" s="1"/>
  <c r="J8679" i="6"/>
  <c r="P8679" i="6" s="1"/>
  <c r="J8680" i="6"/>
  <c r="P8680" i="6" s="1"/>
  <c r="J8681" i="6"/>
  <c r="P8681" i="6" s="1"/>
  <c r="J8682" i="6"/>
  <c r="P8682" i="6" s="1"/>
  <c r="J8683" i="6"/>
  <c r="P8683" i="6" s="1"/>
  <c r="J8684" i="6"/>
  <c r="P8684" i="6" s="1"/>
  <c r="J8685" i="6"/>
  <c r="P8685" i="6" s="1"/>
  <c r="J8686" i="6"/>
  <c r="P8686" i="6" s="1"/>
  <c r="J8687" i="6"/>
  <c r="P8687" i="6" s="1"/>
  <c r="J8688" i="6"/>
  <c r="P8688" i="6" s="1"/>
  <c r="J8689" i="6"/>
  <c r="P8689" i="6" s="1"/>
  <c r="J8690" i="6"/>
  <c r="P8690" i="6" s="1"/>
  <c r="J8691" i="6"/>
  <c r="P8691" i="6" s="1"/>
  <c r="J8692" i="6"/>
  <c r="P8692" i="6" s="1"/>
  <c r="J8693" i="6"/>
  <c r="P8693" i="6" s="1"/>
  <c r="J8694" i="6"/>
  <c r="P8694" i="6" s="1"/>
  <c r="J8695" i="6"/>
  <c r="P8695" i="6" s="1"/>
  <c r="J8696" i="6"/>
  <c r="P8696" i="6" s="1"/>
  <c r="J8697" i="6"/>
  <c r="P8697" i="6" s="1"/>
  <c r="J8698" i="6"/>
  <c r="P8698" i="6" s="1"/>
  <c r="J8699" i="6"/>
  <c r="P8699" i="6" s="1"/>
  <c r="J8700" i="6"/>
  <c r="P8700" i="6" s="1"/>
  <c r="J8701" i="6"/>
  <c r="P8701" i="6" s="1"/>
  <c r="J8702" i="6"/>
  <c r="P8702" i="6" s="1"/>
  <c r="J8703" i="6"/>
  <c r="P8703" i="6" s="1"/>
  <c r="J8704" i="6"/>
  <c r="P8704" i="6" s="1"/>
  <c r="J8705" i="6"/>
  <c r="P8705" i="6" s="1"/>
  <c r="J8706" i="6"/>
  <c r="P8706" i="6" s="1"/>
  <c r="J8707" i="6"/>
  <c r="P8707" i="6" s="1"/>
  <c r="J8708" i="6"/>
  <c r="P8708" i="6" s="1"/>
  <c r="J8709" i="6"/>
  <c r="P8709" i="6" s="1"/>
  <c r="J8710" i="6"/>
  <c r="P8710" i="6" s="1"/>
  <c r="J8711" i="6"/>
  <c r="P8711" i="6" s="1"/>
  <c r="J8712" i="6"/>
  <c r="P8712" i="6" s="1"/>
  <c r="J8713" i="6"/>
  <c r="P8713" i="6" s="1"/>
  <c r="J8714" i="6"/>
  <c r="P8714" i="6" s="1"/>
  <c r="J8715" i="6"/>
  <c r="P8715" i="6" s="1"/>
  <c r="J8716" i="6"/>
  <c r="P8716" i="6" s="1"/>
  <c r="J8717" i="6"/>
  <c r="P8717" i="6" s="1"/>
  <c r="J8718" i="6"/>
  <c r="P8718" i="6" s="1"/>
  <c r="J8719" i="6"/>
  <c r="P8719" i="6" s="1"/>
  <c r="J8720" i="6"/>
  <c r="P8720" i="6" s="1"/>
  <c r="J8721" i="6"/>
  <c r="P8721" i="6" s="1"/>
  <c r="J8722" i="6"/>
  <c r="P8722" i="6" s="1"/>
  <c r="J8723" i="6"/>
  <c r="P8723" i="6" s="1"/>
  <c r="J8724" i="6"/>
  <c r="P8724" i="6" s="1"/>
  <c r="J8725" i="6"/>
  <c r="P8725" i="6" s="1"/>
  <c r="J8726" i="6"/>
  <c r="P8726" i="6" s="1"/>
  <c r="J8727" i="6"/>
  <c r="P8727" i="6" s="1"/>
  <c r="J8728" i="6"/>
  <c r="P8728" i="6" s="1"/>
  <c r="J8729" i="6"/>
  <c r="P8729" i="6" s="1"/>
  <c r="J8730" i="6"/>
  <c r="P8730" i="6" s="1"/>
  <c r="J8731" i="6"/>
  <c r="P8731" i="6" s="1"/>
  <c r="J8732" i="6"/>
  <c r="P8732" i="6" s="1"/>
  <c r="J8733" i="6"/>
  <c r="P8733" i="6" s="1"/>
  <c r="J8734" i="6"/>
  <c r="P8734" i="6" s="1"/>
  <c r="J8735" i="6"/>
  <c r="P8735" i="6" s="1"/>
  <c r="J8736" i="6"/>
  <c r="P8736" i="6" s="1"/>
  <c r="J8737" i="6"/>
  <c r="P8737" i="6" s="1"/>
  <c r="J8738" i="6"/>
  <c r="P8738" i="6" s="1"/>
  <c r="J8739" i="6"/>
  <c r="P8739" i="6" s="1"/>
  <c r="J8740" i="6"/>
  <c r="P8740" i="6" s="1"/>
  <c r="J8741" i="6"/>
  <c r="P8741" i="6" s="1"/>
  <c r="J8742" i="6"/>
  <c r="P8742" i="6" s="1"/>
  <c r="J8743" i="6"/>
  <c r="P8743" i="6" s="1"/>
  <c r="J8744" i="6"/>
  <c r="P8744" i="6" s="1"/>
  <c r="J8745" i="6"/>
  <c r="P8745" i="6" s="1"/>
  <c r="J8746" i="6"/>
  <c r="P8746" i="6" s="1"/>
  <c r="J8747" i="6"/>
  <c r="P8747" i="6" s="1"/>
  <c r="J8748" i="6"/>
  <c r="P8748" i="6" s="1"/>
  <c r="J8749" i="6"/>
  <c r="P8749" i="6" s="1"/>
  <c r="J8750" i="6"/>
  <c r="P8750" i="6" s="1"/>
  <c r="J8751" i="6"/>
  <c r="P8751" i="6" s="1"/>
  <c r="J8752" i="6"/>
  <c r="P8752" i="6" s="1"/>
  <c r="J8753" i="6"/>
  <c r="P8753" i="6" s="1"/>
  <c r="J8754" i="6"/>
  <c r="P8754" i="6" s="1"/>
  <c r="J8755" i="6"/>
  <c r="P8755" i="6" s="1"/>
  <c r="J8756" i="6"/>
  <c r="P8756" i="6" s="1"/>
  <c r="J8757" i="6"/>
  <c r="P8757" i="6" s="1"/>
  <c r="J8758" i="6"/>
  <c r="P8758" i="6" s="1"/>
  <c r="J8759" i="6"/>
  <c r="P8759" i="6" s="1"/>
  <c r="J8760" i="6"/>
  <c r="P8760" i="6" s="1"/>
  <c r="J8761" i="6"/>
  <c r="P8761" i="6" s="1"/>
  <c r="J8762" i="6"/>
  <c r="P8762" i="6" s="1"/>
  <c r="J8763" i="6"/>
  <c r="P8763" i="6" s="1"/>
  <c r="J8764" i="6"/>
  <c r="P8764" i="6" s="1"/>
  <c r="J8765" i="6"/>
  <c r="P8765" i="6" s="1"/>
  <c r="J8766" i="6"/>
  <c r="P8766" i="6" s="1"/>
  <c r="J8767" i="6"/>
  <c r="P8767" i="6" s="1"/>
  <c r="J8768" i="6"/>
  <c r="P8768" i="6" s="1"/>
  <c r="J8769" i="6"/>
  <c r="P8769" i="6" s="1"/>
  <c r="J8770" i="6"/>
  <c r="P8770" i="6" s="1"/>
  <c r="J8771" i="6"/>
  <c r="P8771" i="6" s="1"/>
  <c r="J8772" i="6"/>
  <c r="P8772" i="6" s="1"/>
  <c r="J8773" i="6"/>
  <c r="P8773" i="6" s="1"/>
  <c r="J8774" i="6"/>
  <c r="P8774" i="6" s="1"/>
  <c r="J8775" i="6"/>
  <c r="P8775" i="6" s="1"/>
  <c r="J8776" i="6"/>
  <c r="P8776" i="6" s="1"/>
  <c r="J8777" i="6"/>
  <c r="P8777" i="6" s="1"/>
  <c r="J8778" i="6"/>
  <c r="P8778" i="6" s="1"/>
  <c r="J8779" i="6"/>
  <c r="P8779" i="6" s="1"/>
  <c r="J8780" i="6"/>
  <c r="P8780" i="6" s="1"/>
  <c r="J8781" i="6"/>
  <c r="P8781" i="6" s="1"/>
  <c r="J8782" i="6"/>
  <c r="P8782" i="6" s="1"/>
  <c r="J8783" i="6"/>
  <c r="P8783" i="6" s="1"/>
  <c r="J8784" i="6"/>
  <c r="P8784" i="6" s="1"/>
  <c r="J8785" i="6"/>
  <c r="P8785" i="6" s="1"/>
  <c r="J8786" i="6"/>
  <c r="P8786" i="6" s="1"/>
  <c r="J8787" i="6"/>
  <c r="P8787" i="6" s="1"/>
  <c r="J8788" i="6"/>
  <c r="P8788" i="6" s="1"/>
  <c r="J8789" i="6"/>
  <c r="P8789" i="6" s="1"/>
  <c r="J8790" i="6"/>
  <c r="P8790" i="6" s="1"/>
  <c r="J8791" i="6"/>
  <c r="P8791" i="6" s="1"/>
  <c r="J8792" i="6"/>
  <c r="P8792" i="6" s="1"/>
  <c r="J8793" i="6"/>
  <c r="P8793" i="6" s="1"/>
  <c r="J8794" i="6"/>
  <c r="P8794" i="6" s="1"/>
  <c r="J8795" i="6"/>
  <c r="P8795" i="6" s="1"/>
  <c r="J8796" i="6"/>
  <c r="P8796" i="6" s="1"/>
  <c r="J8797" i="6"/>
  <c r="P8797" i="6" s="1"/>
  <c r="J8798" i="6"/>
  <c r="P8798" i="6" s="1"/>
  <c r="J8799" i="6"/>
  <c r="P8799" i="6" s="1"/>
  <c r="J8800" i="6"/>
  <c r="P8800" i="6" s="1"/>
  <c r="J8801" i="6"/>
  <c r="P8801" i="6" s="1"/>
  <c r="J8802" i="6"/>
  <c r="P8802" i="6" s="1"/>
  <c r="J8803" i="6"/>
  <c r="P8803" i="6" s="1"/>
  <c r="J8804" i="6"/>
  <c r="P8804" i="6" s="1"/>
  <c r="J8805" i="6"/>
  <c r="P8805" i="6" s="1"/>
  <c r="J8806" i="6"/>
  <c r="P8806" i="6" s="1"/>
  <c r="J8807" i="6"/>
  <c r="P8807" i="6" s="1"/>
  <c r="J8808" i="6"/>
  <c r="P8808" i="6" s="1"/>
  <c r="J8809" i="6"/>
  <c r="P8809" i="6" s="1"/>
  <c r="J8810" i="6"/>
  <c r="P8810" i="6" s="1"/>
  <c r="J8811" i="6"/>
  <c r="P8811" i="6" s="1"/>
  <c r="J8812" i="6"/>
  <c r="P8812" i="6" s="1"/>
  <c r="J8813" i="6"/>
  <c r="P8813" i="6" s="1"/>
  <c r="J8814" i="6"/>
  <c r="P8814" i="6" s="1"/>
  <c r="J8815" i="6"/>
  <c r="P8815" i="6" s="1"/>
  <c r="J8816" i="6"/>
  <c r="P8816" i="6" s="1"/>
  <c r="J8817" i="6"/>
  <c r="P8817" i="6" s="1"/>
  <c r="J8818" i="6"/>
  <c r="P8818" i="6" s="1"/>
  <c r="J8819" i="6"/>
  <c r="P8819" i="6" s="1"/>
  <c r="J8820" i="6"/>
  <c r="P8820" i="6" s="1"/>
  <c r="J8821" i="6"/>
  <c r="P8821" i="6" s="1"/>
  <c r="J8822" i="6"/>
  <c r="P8822" i="6" s="1"/>
  <c r="J8823" i="6"/>
  <c r="P8823" i="6" s="1"/>
  <c r="J8824" i="6"/>
  <c r="P8824" i="6" s="1"/>
  <c r="J8825" i="6"/>
  <c r="P8825" i="6" s="1"/>
  <c r="J8826" i="6"/>
  <c r="P8826" i="6" s="1"/>
  <c r="J8827" i="6"/>
  <c r="P8827" i="6" s="1"/>
  <c r="J8828" i="6"/>
  <c r="P8828" i="6" s="1"/>
  <c r="J8829" i="6"/>
  <c r="P8829" i="6" s="1"/>
  <c r="J8830" i="6"/>
  <c r="P8830" i="6" s="1"/>
  <c r="J8831" i="6"/>
  <c r="P8831" i="6" s="1"/>
  <c r="J8832" i="6"/>
  <c r="P8832" i="6" s="1"/>
  <c r="J8833" i="6"/>
  <c r="P8833" i="6" s="1"/>
  <c r="J8834" i="6"/>
  <c r="P8834" i="6" s="1"/>
  <c r="J8835" i="6"/>
  <c r="P8835" i="6" s="1"/>
  <c r="J8836" i="6"/>
  <c r="P8836" i="6" s="1"/>
  <c r="J8837" i="6"/>
  <c r="P8837" i="6" s="1"/>
  <c r="J8838" i="6"/>
  <c r="P8838" i="6" s="1"/>
  <c r="J8839" i="6"/>
  <c r="P8839" i="6" s="1"/>
  <c r="J8840" i="6"/>
  <c r="P8840" i="6" s="1"/>
  <c r="J8841" i="6"/>
  <c r="P8841" i="6" s="1"/>
  <c r="J8842" i="6"/>
  <c r="P8842" i="6" s="1"/>
  <c r="J8843" i="6"/>
  <c r="P8843" i="6" s="1"/>
  <c r="J8844" i="6"/>
  <c r="P8844" i="6" s="1"/>
  <c r="J8845" i="6"/>
  <c r="P8845" i="6" s="1"/>
  <c r="J8846" i="6"/>
  <c r="P8846" i="6" s="1"/>
  <c r="J8847" i="6"/>
  <c r="P8847" i="6" s="1"/>
  <c r="J8848" i="6"/>
  <c r="P8848" i="6" s="1"/>
  <c r="J8849" i="6"/>
  <c r="P8849" i="6" s="1"/>
  <c r="J8850" i="6"/>
  <c r="P8850" i="6" s="1"/>
  <c r="J8851" i="6"/>
  <c r="P8851" i="6" s="1"/>
  <c r="J8852" i="6"/>
  <c r="P8852" i="6" s="1"/>
  <c r="J8853" i="6"/>
  <c r="P8853" i="6" s="1"/>
  <c r="J8854" i="6"/>
  <c r="P8854" i="6" s="1"/>
  <c r="J8855" i="6"/>
  <c r="P8855" i="6" s="1"/>
  <c r="J8856" i="6"/>
  <c r="P8856" i="6" s="1"/>
  <c r="J8857" i="6"/>
  <c r="P8857" i="6" s="1"/>
  <c r="J8858" i="6"/>
  <c r="P8858" i="6" s="1"/>
  <c r="J8859" i="6"/>
  <c r="P8859" i="6" s="1"/>
  <c r="J8860" i="6"/>
  <c r="P8860" i="6" s="1"/>
  <c r="J8861" i="6"/>
  <c r="P8861" i="6" s="1"/>
  <c r="J8862" i="6"/>
  <c r="P8862" i="6" s="1"/>
  <c r="J8863" i="6"/>
  <c r="P8863" i="6" s="1"/>
  <c r="J8864" i="6"/>
  <c r="P8864" i="6" s="1"/>
  <c r="J8865" i="6"/>
  <c r="P8865" i="6" s="1"/>
  <c r="J8866" i="6"/>
  <c r="P8866" i="6" s="1"/>
  <c r="J8867" i="6"/>
  <c r="P8867" i="6" s="1"/>
  <c r="J8868" i="6"/>
  <c r="P8868" i="6" s="1"/>
  <c r="J8869" i="6"/>
  <c r="P8869" i="6" s="1"/>
  <c r="J8870" i="6"/>
  <c r="P8870" i="6" s="1"/>
  <c r="J8871" i="6"/>
  <c r="P8871" i="6" s="1"/>
  <c r="J8872" i="6"/>
  <c r="P8872" i="6" s="1"/>
  <c r="J8873" i="6"/>
  <c r="P8873" i="6" s="1"/>
  <c r="J8874" i="6"/>
  <c r="P8874" i="6" s="1"/>
  <c r="J8875" i="6"/>
  <c r="P8875" i="6" s="1"/>
  <c r="J8876" i="6"/>
  <c r="P8876" i="6" s="1"/>
  <c r="J8877" i="6"/>
  <c r="P8877" i="6" s="1"/>
  <c r="J8878" i="6"/>
  <c r="P8878" i="6" s="1"/>
  <c r="J8879" i="6"/>
  <c r="P8879" i="6" s="1"/>
  <c r="J8880" i="6"/>
  <c r="P8880" i="6" s="1"/>
  <c r="J8881" i="6"/>
  <c r="P8881" i="6" s="1"/>
  <c r="J8882" i="6"/>
  <c r="P8882" i="6" s="1"/>
  <c r="J8883" i="6"/>
  <c r="P8883" i="6" s="1"/>
  <c r="J8884" i="6"/>
  <c r="P8884" i="6" s="1"/>
  <c r="J8885" i="6"/>
  <c r="P8885" i="6" s="1"/>
  <c r="J8886" i="6"/>
  <c r="P8886" i="6" s="1"/>
  <c r="J8887" i="6"/>
  <c r="P8887" i="6" s="1"/>
  <c r="J8888" i="6"/>
  <c r="P8888" i="6" s="1"/>
  <c r="J8889" i="6"/>
  <c r="P8889" i="6" s="1"/>
  <c r="J8890" i="6"/>
  <c r="P8890" i="6" s="1"/>
  <c r="J8891" i="6"/>
  <c r="P8891" i="6" s="1"/>
  <c r="J8892" i="6"/>
  <c r="P8892" i="6" s="1"/>
  <c r="J8893" i="6"/>
  <c r="P8893" i="6" s="1"/>
  <c r="J8894" i="6"/>
  <c r="P8894" i="6" s="1"/>
  <c r="J8895" i="6"/>
  <c r="P8895" i="6" s="1"/>
  <c r="J8896" i="6"/>
  <c r="P8896" i="6" s="1"/>
  <c r="J8897" i="6"/>
  <c r="P8897" i="6" s="1"/>
  <c r="J8898" i="6"/>
  <c r="P8898" i="6" s="1"/>
  <c r="J8899" i="6"/>
  <c r="P8899" i="6" s="1"/>
  <c r="J8900" i="6"/>
  <c r="P8900" i="6" s="1"/>
  <c r="J8901" i="6"/>
  <c r="P8901" i="6" s="1"/>
  <c r="J8902" i="6"/>
  <c r="P8902" i="6" s="1"/>
  <c r="J8903" i="6"/>
  <c r="P8903" i="6" s="1"/>
  <c r="J8904" i="6"/>
  <c r="P8904" i="6" s="1"/>
  <c r="J8905" i="6"/>
  <c r="P8905" i="6" s="1"/>
  <c r="J8906" i="6"/>
  <c r="P8906" i="6" s="1"/>
  <c r="J8907" i="6"/>
  <c r="P8907" i="6" s="1"/>
  <c r="J8908" i="6"/>
  <c r="P8908" i="6" s="1"/>
  <c r="J8909" i="6"/>
  <c r="P8909" i="6" s="1"/>
  <c r="J8910" i="6"/>
  <c r="P8910" i="6" s="1"/>
  <c r="J8911" i="6"/>
  <c r="P8911" i="6" s="1"/>
  <c r="J8912" i="6"/>
  <c r="P8912" i="6" s="1"/>
  <c r="J8913" i="6"/>
  <c r="P8913" i="6" s="1"/>
  <c r="J8914" i="6"/>
  <c r="P8914" i="6" s="1"/>
  <c r="J8915" i="6"/>
  <c r="P8915" i="6" s="1"/>
  <c r="J8916" i="6"/>
  <c r="P8916" i="6" s="1"/>
  <c r="J8917" i="6"/>
  <c r="P8917" i="6" s="1"/>
  <c r="J8918" i="6"/>
  <c r="P8918" i="6" s="1"/>
  <c r="J8919" i="6"/>
  <c r="P8919" i="6" s="1"/>
  <c r="J8920" i="6"/>
  <c r="P8920" i="6" s="1"/>
  <c r="J8921" i="6"/>
  <c r="P8921" i="6" s="1"/>
  <c r="J8922" i="6"/>
  <c r="P8922" i="6" s="1"/>
  <c r="J8923" i="6"/>
  <c r="P8923" i="6" s="1"/>
  <c r="J8924" i="6"/>
  <c r="P8924" i="6" s="1"/>
  <c r="J8925" i="6"/>
  <c r="P8925" i="6" s="1"/>
  <c r="J8926" i="6"/>
  <c r="P8926" i="6" s="1"/>
  <c r="J8927" i="6"/>
  <c r="P8927" i="6" s="1"/>
  <c r="J8928" i="6"/>
  <c r="P8928" i="6" s="1"/>
  <c r="J8929" i="6"/>
  <c r="P8929" i="6" s="1"/>
  <c r="J8930" i="6"/>
  <c r="P8930" i="6" s="1"/>
  <c r="J8931" i="6"/>
  <c r="P8931" i="6" s="1"/>
  <c r="J8932" i="6"/>
  <c r="P8932" i="6" s="1"/>
  <c r="J8933" i="6"/>
  <c r="P8933" i="6" s="1"/>
  <c r="J8934" i="6"/>
  <c r="P8934" i="6" s="1"/>
  <c r="J8935" i="6"/>
  <c r="P8935" i="6" s="1"/>
  <c r="J8936" i="6"/>
  <c r="P8936" i="6" s="1"/>
  <c r="J8937" i="6"/>
  <c r="P8937" i="6" s="1"/>
  <c r="J8938" i="6"/>
  <c r="P8938" i="6" s="1"/>
  <c r="J8939" i="6"/>
  <c r="P8939" i="6" s="1"/>
  <c r="J8940" i="6"/>
  <c r="P8940" i="6" s="1"/>
  <c r="J8941" i="6"/>
  <c r="P8941" i="6" s="1"/>
  <c r="J8942" i="6"/>
  <c r="P8942" i="6" s="1"/>
  <c r="J8943" i="6"/>
  <c r="P8943" i="6" s="1"/>
  <c r="J8944" i="6"/>
  <c r="P8944" i="6" s="1"/>
  <c r="J8945" i="6"/>
  <c r="P8945" i="6" s="1"/>
  <c r="J8946" i="6"/>
  <c r="P8946" i="6" s="1"/>
  <c r="J8947" i="6"/>
  <c r="P8947" i="6" s="1"/>
  <c r="J8948" i="6"/>
  <c r="P8948" i="6" s="1"/>
  <c r="J8949" i="6"/>
  <c r="P8949" i="6" s="1"/>
  <c r="J8950" i="6"/>
  <c r="P8950" i="6" s="1"/>
  <c r="J8951" i="6"/>
  <c r="P8951" i="6" s="1"/>
  <c r="J8952" i="6"/>
  <c r="P8952" i="6" s="1"/>
  <c r="J8953" i="6"/>
  <c r="P8953" i="6" s="1"/>
  <c r="J8954" i="6"/>
  <c r="P8954" i="6" s="1"/>
  <c r="J8955" i="6"/>
  <c r="P8955" i="6" s="1"/>
  <c r="J8956" i="6"/>
  <c r="P8956" i="6" s="1"/>
  <c r="J8957" i="6"/>
  <c r="P8957" i="6" s="1"/>
  <c r="J8958" i="6"/>
  <c r="P8958" i="6" s="1"/>
  <c r="J8959" i="6"/>
  <c r="P8959" i="6" s="1"/>
  <c r="J8960" i="6"/>
  <c r="P8960" i="6" s="1"/>
  <c r="J8961" i="6"/>
  <c r="P8961" i="6" s="1"/>
  <c r="J8962" i="6"/>
  <c r="P8962" i="6" s="1"/>
  <c r="J8963" i="6"/>
  <c r="P8963" i="6" s="1"/>
  <c r="J8964" i="6"/>
  <c r="P8964" i="6" s="1"/>
  <c r="J8965" i="6"/>
  <c r="P8965" i="6" s="1"/>
  <c r="J8966" i="6"/>
  <c r="P8966" i="6" s="1"/>
  <c r="J8967" i="6"/>
  <c r="P8967" i="6" s="1"/>
  <c r="J8968" i="6"/>
  <c r="P8968" i="6" s="1"/>
  <c r="J8969" i="6"/>
  <c r="P8969" i="6" s="1"/>
  <c r="J8970" i="6"/>
  <c r="P8970" i="6" s="1"/>
  <c r="J8971" i="6"/>
  <c r="P8971" i="6" s="1"/>
  <c r="J8972" i="6"/>
  <c r="P8972" i="6" s="1"/>
  <c r="J8973" i="6"/>
  <c r="P8973" i="6" s="1"/>
  <c r="J8974" i="6"/>
  <c r="P8974" i="6" s="1"/>
  <c r="J8975" i="6"/>
  <c r="P8975" i="6" s="1"/>
  <c r="J8976" i="6"/>
  <c r="P8976" i="6" s="1"/>
  <c r="J8977" i="6"/>
  <c r="P8977" i="6" s="1"/>
  <c r="J8978" i="6"/>
  <c r="P8978" i="6" s="1"/>
  <c r="J8979" i="6"/>
  <c r="P8979" i="6" s="1"/>
  <c r="J8980" i="6"/>
  <c r="P8980" i="6" s="1"/>
  <c r="J8981" i="6"/>
  <c r="P8981" i="6" s="1"/>
  <c r="J8982" i="6"/>
  <c r="P8982" i="6" s="1"/>
  <c r="J8983" i="6"/>
  <c r="P8983" i="6" s="1"/>
  <c r="J8984" i="6"/>
  <c r="P8984" i="6" s="1"/>
  <c r="J8985" i="6"/>
  <c r="P8985" i="6" s="1"/>
  <c r="J8986" i="6"/>
  <c r="P8986" i="6" s="1"/>
  <c r="J8987" i="6"/>
  <c r="P8987" i="6" s="1"/>
  <c r="J8988" i="6"/>
  <c r="P8988" i="6" s="1"/>
  <c r="J8989" i="6"/>
  <c r="P8989" i="6" s="1"/>
  <c r="J8990" i="6"/>
  <c r="P8990" i="6" s="1"/>
  <c r="J8991" i="6"/>
  <c r="P8991" i="6" s="1"/>
  <c r="J8992" i="6"/>
  <c r="P8992" i="6" s="1"/>
  <c r="J8993" i="6"/>
  <c r="P8993" i="6" s="1"/>
  <c r="J8994" i="6"/>
  <c r="P8994" i="6" s="1"/>
  <c r="J8995" i="6"/>
  <c r="P8995" i="6" s="1"/>
  <c r="J8996" i="6"/>
  <c r="P8996" i="6" s="1"/>
  <c r="J8997" i="6"/>
  <c r="P8997" i="6" s="1"/>
  <c r="J8998" i="6"/>
  <c r="P8998" i="6" s="1"/>
  <c r="J8999" i="6"/>
  <c r="P8999" i="6" s="1"/>
  <c r="J9000" i="6"/>
  <c r="P9000" i="6" s="1"/>
  <c r="J9001" i="6"/>
  <c r="P9001" i="6" s="1"/>
  <c r="J9002" i="6"/>
  <c r="P9002" i="6" s="1"/>
  <c r="J9003" i="6"/>
  <c r="P9003" i="6" s="1"/>
  <c r="J9004" i="6"/>
  <c r="P9004" i="6" s="1"/>
  <c r="J9005" i="6"/>
  <c r="P9005" i="6" s="1"/>
  <c r="J9006" i="6"/>
  <c r="P9006" i="6" s="1"/>
  <c r="J9007" i="6"/>
  <c r="P9007" i="6" s="1"/>
  <c r="J9008" i="6"/>
  <c r="P9008" i="6" s="1"/>
  <c r="J9009" i="6"/>
  <c r="P9009" i="6" s="1"/>
  <c r="J9010" i="6"/>
  <c r="P9010" i="6" s="1"/>
  <c r="J9011" i="6"/>
  <c r="P9011" i="6" s="1"/>
  <c r="J9012" i="6"/>
  <c r="P9012" i="6" s="1"/>
  <c r="J9013" i="6"/>
  <c r="P9013" i="6" s="1"/>
  <c r="J9014" i="6"/>
  <c r="P9014" i="6" s="1"/>
  <c r="J9015" i="6"/>
  <c r="P9015" i="6" s="1"/>
  <c r="J9016" i="6"/>
  <c r="P9016" i="6" s="1"/>
  <c r="J9017" i="6"/>
  <c r="P9017" i="6" s="1"/>
  <c r="J9018" i="6"/>
  <c r="P9018" i="6" s="1"/>
  <c r="J9019" i="6"/>
  <c r="P9019" i="6" s="1"/>
  <c r="J9020" i="6"/>
  <c r="P9020" i="6" s="1"/>
  <c r="J9021" i="6"/>
  <c r="P9021" i="6" s="1"/>
  <c r="J9022" i="6"/>
  <c r="P9022" i="6" s="1"/>
  <c r="J9023" i="6"/>
  <c r="P9023" i="6" s="1"/>
  <c r="J9024" i="6"/>
  <c r="P9024" i="6" s="1"/>
  <c r="J9025" i="6"/>
  <c r="P9025" i="6" s="1"/>
  <c r="J9026" i="6"/>
  <c r="P9026" i="6" s="1"/>
  <c r="J9027" i="6"/>
  <c r="P9027" i="6" s="1"/>
  <c r="J9028" i="6"/>
  <c r="P9028" i="6" s="1"/>
  <c r="J9029" i="6"/>
  <c r="P9029" i="6" s="1"/>
  <c r="J9030" i="6"/>
  <c r="P9030" i="6" s="1"/>
  <c r="J9031" i="6"/>
  <c r="P9031" i="6" s="1"/>
  <c r="J9032" i="6"/>
  <c r="P9032" i="6" s="1"/>
  <c r="J9033" i="6"/>
  <c r="P9033" i="6" s="1"/>
  <c r="J9034" i="6"/>
  <c r="P9034" i="6" s="1"/>
  <c r="J9035" i="6"/>
  <c r="P9035" i="6" s="1"/>
  <c r="J9036" i="6"/>
  <c r="P9036" i="6" s="1"/>
  <c r="J9037" i="6"/>
  <c r="P9037" i="6" s="1"/>
  <c r="J9038" i="6"/>
  <c r="P9038" i="6" s="1"/>
  <c r="J9039" i="6"/>
  <c r="P9039" i="6" s="1"/>
  <c r="J9040" i="6"/>
  <c r="P9040" i="6" s="1"/>
  <c r="J9041" i="6"/>
  <c r="P9041" i="6" s="1"/>
  <c r="J9042" i="6"/>
  <c r="P9042" i="6" s="1"/>
  <c r="J9043" i="6"/>
  <c r="P9043" i="6" s="1"/>
  <c r="J9044" i="6"/>
  <c r="P9044" i="6" s="1"/>
  <c r="J9045" i="6"/>
  <c r="P9045" i="6" s="1"/>
  <c r="J9046" i="6"/>
  <c r="P9046" i="6" s="1"/>
  <c r="J9047" i="6"/>
  <c r="P9047" i="6" s="1"/>
  <c r="J9048" i="6"/>
  <c r="P9048" i="6" s="1"/>
  <c r="J9049" i="6"/>
  <c r="P9049" i="6" s="1"/>
  <c r="J9050" i="6"/>
  <c r="P9050" i="6" s="1"/>
  <c r="J9051" i="6"/>
  <c r="P9051" i="6" s="1"/>
  <c r="J9052" i="6"/>
  <c r="P9052" i="6" s="1"/>
  <c r="J9053" i="6"/>
  <c r="P9053" i="6" s="1"/>
  <c r="J9054" i="6"/>
  <c r="P9054" i="6" s="1"/>
  <c r="J9055" i="6"/>
  <c r="P9055" i="6" s="1"/>
  <c r="J9056" i="6"/>
  <c r="P9056" i="6" s="1"/>
  <c r="J9057" i="6"/>
  <c r="P9057" i="6" s="1"/>
  <c r="J9058" i="6"/>
  <c r="P9058" i="6" s="1"/>
  <c r="J9059" i="6"/>
  <c r="P9059" i="6" s="1"/>
  <c r="J9060" i="6"/>
  <c r="P9060" i="6" s="1"/>
  <c r="J9061" i="6"/>
  <c r="P9061" i="6" s="1"/>
  <c r="J9062" i="6"/>
  <c r="P9062" i="6" s="1"/>
  <c r="J9063" i="6"/>
  <c r="P9063" i="6" s="1"/>
  <c r="J9064" i="6"/>
  <c r="P9064" i="6" s="1"/>
  <c r="J9065" i="6"/>
  <c r="P9065" i="6" s="1"/>
  <c r="J9066" i="6"/>
  <c r="P9066" i="6" s="1"/>
  <c r="J9067" i="6"/>
  <c r="P9067" i="6" s="1"/>
  <c r="J9068" i="6"/>
  <c r="P9068" i="6" s="1"/>
  <c r="J9069" i="6"/>
  <c r="P9069" i="6" s="1"/>
  <c r="J9070" i="6"/>
  <c r="P9070" i="6" s="1"/>
  <c r="J9071" i="6"/>
  <c r="P9071" i="6" s="1"/>
  <c r="J9072" i="6"/>
  <c r="P9072" i="6" s="1"/>
  <c r="J9073" i="6"/>
  <c r="P9073" i="6" s="1"/>
  <c r="J9074" i="6"/>
  <c r="P9074" i="6" s="1"/>
  <c r="J9075" i="6"/>
  <c r="P9075" i="6" s="1"/>
  <c r="J9076" i="6"/>
  <c r="P9076" i="6" s="1"/>
  <c r="J9077" i="6"/>
  <c r="P9077" i="6" s="1"/>
  <c r="J9078" i="6"/>
  <c r="P9078" i="6" s="1"/>
  <c r="J9079" i="6"/>
  <c r="P9079" i="6" s="1"/>
  <c r="J9080" i="6"/>
  <c r="P9080" i="6" s="1"/>
  <c r="J9081" i="6"/>
  <c r="P9081" i="6" s="1"/>
  <c r="J9082" i="6"/>
  <c r="P9082" i="6" s="1"/>
  <c r="J9083" i="6"/>
  <c r="P9083" i="6" s="1"/>
  <c r="J9084" i="6"/>
  <c r="P9084" i="6" s="1"/>
  <c r="J9085" i="6"/>
  <c r="P9085" i="6" s="1"/>
  <c r="J9086" i="6"/>
  <c r="P9086" i="6" s="1"/>
  <c r="J9087" i="6"/>
  <c r="P9087" i="6" s="1"/>
  <c r="J9088" i="6"/>
  <c r="P9088" i="6" s="1"/>
  <c r="J9089" i="6"/>
  <c r="P9089" i="6" s="1"/>
  <c r="J9090" i="6"/>
  <c r="P9090" i="6" s="1"/>
  <c r="J9091" i="6"/>
  <c r="P9091" i="6" s="1"/>
  <c r="J9092" i="6"/>
  <c r="P9092" i="6" s="1"/>
  <c r="J9093" i="6"/>
  <c r="P9093" i="6" s="1"/>
  <c r="J9094" i="6"/>
  <c r="P9094" i="6" s="1"/>
  <c r="J9095" i="6"/>
  <c r="P9095" i="6" s="1"/>
  <c r="J9096" i="6"/>
  <c r="P9096" i="6" s="1"/>
  <c r="J9097" i="6"/>
  <c r="P9097" i="6" s="1"/>
  <c r="J9098" i="6"/>
  <c r="P9098" i="6" s="1"/>
  <c r="J9099" i="6"/>
  <c r="P9099" i="6" s="1"/>
  <c r="J9100" i="6"/>
  <c r="P9100" i="6" s="1"/>
  <c r="J9101" i="6"/>
  <c r="P9101" i="6" s="1"/>
  <c r="J9102" i="6"/>
  <c r="P9102" i="6" s="1"/>
  <c r="J9103" i="6"/>
  <c r="P9103" i="6" s="1"/>
  <c r="J9104" i="6"/>
  <c r="P9104" i="6" s="1"/>
  <c r="J9105" i="6"/>
  <c r="P9105" i="6" s="1"/>
  <c r="J9106" i="6"/>
  <c r="P9106" i="6" s="1"/>
  <c r="J9107" i="6"/>
  <c r="P9107" i="6" s="1"/>
  <c r="J9108" i="6"/>
  <c r="P9108" i="6" s="1"/>
  <c r="J9109" i="6"/>
  <c r="P9109" i="6" s="1"/>
  <c r="J9110" i="6"/>
  <c r="P9110" i="6" s="1"/>
  <c r="J9111" i="6"/>
  <c r="P9111" i="6" s="1"/>
  <c r="J9112" i="6"/>
  <c r="P9112" i="6" s="1"/>
  <c r="J9113" i="6"/>
  <c r="P9113" i="6" s="1"/>
  <c r="J9114" i="6"/>
  <c r="P9114" i="6" s="1"/>
  <c r="J9115" i="6"/>
  <c r="P9115" i="6" s="1"/>
  <c r="J9116" i="6"/>
  <c r="P9116" i="6" s="1"/>
  <c r="J9117" i="6"/>
  <c r="P9117" i="6" s="1"/>
  <c r="J9118" i="6"/>
  <c r="P9118" i="6" s="1"/>
  <c r="J9119" i="6"/>
  <c r="P9119" i="6" s="1"/>
  <c r="J9120" i="6"/>
  <c r="P9120" i="6" s="1"/>
  <c r="J9121" i="6"/>
  <c r="P9121" i="6" s="1"/>
  <c r="J9122" i="6"/>
  <c r="P9122" i="6" s="1"/>
  <c r="J9123" i="6"/>
  <c r="P9123" i="6" s="1"/>
  <c r="J9124" i="6"/>
  <c r="P9124" i="6" s="1"/>
  <c r="J9125" i="6"/>
  <c r="P9125" i="6" s="1"/>
  <c r="J9126" i="6"/>
  <c r="P9126" i="6" s="1"/>
  <c r="J9127" i="6"/>
  <c r="P9127" i="6" s="1"/>
  <c r="J9128" i="6"/>
  <c r="P9128" i="6" s="1"/>
  <c r="J9129" i="6"/>
  <c r="P9129" i="6" s="1"/>
  <c r="J9130" i="6"/>
  <c r="P9130" i="6" s="1"/>
  <c r="J9131" i="6"/>
  <c r="P9131" i="6" s="1"/>
  <c r="J9132" i="6"/>
  <c r="P9132" i="6" s="1"/>
  <c r="J9133" i="6"/>
  <c r="P9133" i="6" s="1"/>
  <c r="J9134" i="6"/>
  <c r="P9134" i="6" s="1"/>
  <c r="J9135" i="6"/>
  <c r="P9135" i="6" s="1"/>
  <c r="J9136" i="6"/>
  <c r="P9136" i="6" s="1"/>
  <c r="J9137" i="6"/>
  <c r="P9137" i="6" s="1"/>
  <c r="J9138" i="6"/>
  <c r="P9138" i="6" s="1"/>
  <c r="J9139" i="6"/>
  <c r="P9139" i="6" s="1"/>
  <c r="J9140" i="6"/>
  <c r="P9140" i="6" s="1"/>
  <c r="J9141" i="6"/>
  <c r="P9141" i="6" s="1"/>
  <c r="J9142" i="6"/>
  <c r="P9142" i="6" s="1"/>
  <c r="J9143" i="6"/>
  <c r="P9143" i="6" s="1"/>
  <c r="J9144" i="6"/>
  <c r="P9144" i="6" s="1"/>
  <c r="J9145" i="6"/>
  <c r="P9145" i="6" s="1"/>
  <c r="J9146" i="6"/>
  <c r="P9146" i="6" s="1"/>
  <c r="J9147" i="6"/>
  <c r="P9147" i="6" s="1"/>
  <c r="J9148" i="6"/>
  <c r="P9148" i="6" s="1"/>
  <c r="J9149" i="6"/>
  <c r="P9149" i="6" s="1"/>
  <c r="J9150" i="6"/>
  <c r="P9150" i="6" s="1"/>
  <c r="J9151" i="6"/>
  <c r="P9151" i="6" s="1"/>
  <c r="J9152" i="6"/>
  <c r="P9152" i="6" s="1"/>
  <c r="J9153" i="6"/>
  <c r="P9153" i="6" s="1"/>
  <c r="J9154" i="6"/>
  <c r="P9154" i="6" s="1"/>
  <c r="J9155" i="6"/>
  <c r="P9155" i="6" s="1"/>
  <c r="J9156" i="6"/>
  <c r="P9156" i="6" s="1"/>
  <c r="J9157" i="6"/>
  <c r="P9157" i="6" s="1"/>
  <c r="J9158" i="6"/>
  <c r="P9158" i="6" s="1"/>
  <c r="J9159" i="6"/>
  <c r="P9159" i="6" s="1"/>
  <c r="J9160" i="6"/>
  <c r="P9160" i="6" s="1"/>
  <c r="J9161" i="6"/>
  <c r="P9161" i="6" s="1"/>
  <c r="J9162" i="6"/>
  <c r="P9162" i="6" s="1"/>
  <c r="J9163" i="6"/>
  <c r="P9163" i="6" s="1"/>
  <c r="J9164" i="6"/>
  <c r="P9164" i="6" s="1"/>
  <c r="J9165" i="6"/>
  <c r="P9165" i="6" s="1"/>
  <c r="J9166" i="6"/>
  <c r="P9166" i="6" s="1"/>
  <c r="J9167" i="6"/>
  <c r="P9167" i="6" s="1"/>
  <c r="J9168" i="6"/>
  <c r="P9168" i="6" s="1"/>
  <c r="J9169" i="6"/>
  <c r="P9169" i="6" s="1"/>
  <c r="J9170" i="6"/>
  <c r="P9170" i="6" s="1"/>
  <c r="J9171" i="6"/>
  <c r="P9171" i="6" s="1"/>
  <c r="J9172" i="6"/>
  <c r="P9172" i="6" s="1"/>
  <c r="J9173" i="6"/>
  <c r="P9173" i="6" s="1"/>
  <c r="J9174" i="6"/>
  <c r="P9174" i="6" s="1"/>
  <c r="J9175" i="6"/>
  <c r="P9175" i="6" s="1"/>
  <c r="J9176" i="6"/>
  <c r="P9176" i="6" s="1"/>
  <c r="J9177" i="6"/>
  <c r="P9177" i="6" s="1"/>
  <c r="J9178" i="6"/>
  <c r="P9178" i="6" s="1"/>
  <c r="J9179" i="6"/>
  <c r="P9179" i="6" s="1"/>
  <c r="J9180" i="6"/>
  <c r="P9180" i="6" s="1"/>
  <c r="J9181" i="6"/>
  <c r="P9181" i="6" s="1"/>
  <c r="J9182" i="6"/>
  <c r="P9182" i="6" s="1"/>
  <c r="J9183" i="6"/>
  <c r="P9183" i="6" s="1"/>
  <c r="J9184" i="6"/>
  <c r="P9184" i="6" s="1"/>
  <c r="J9185" i="6"/>
  <c r="P9185" i="6" s="1"/>
  <c r="J9186" i="6"/>
  <c r="P9186" i="6" s="1"/>
  <c r="J9187" i="6"/>
  <c r="P9187" i="6" s="1"/>
  <c r="J9188" i="6"/>
  <c r="P9188" i="6" s="1"/>
  <c r="J9189" i="6"/>
  <c r="P9189" i="6" s="1"/>
  <c r="J9190" i="6"/>
  <c r="P9190" i="6" s="1"/>
  <c r="J9191" i="6"/>
  <c r="P9191" i="6" s="1"/>
  <c r="J9192" i="6"/>
  <c r="P9192" i="6" s="1"/>
  <c r="J9193" i="6"/>
  <c r="P9193" i="6" s="1"/>
  <c r="J9194" i="6"/>
  <c r="P9194" i="6" s="1"/>
  <c r="J9195" i="6"/>
  <c r="P9195" i="6" s="1"/>
  <c r="J9196" i="6"/>
  <c r="P9196" i="6" s="1"/>
  <c r="J9197" i="6"/>
  <c r="P9197" i="6" s="1"/>
  <c r="J9198" i="6"/>
  <c r="P9198" i="6" s="1"/>
  <c r="J9199" i="6"/>
  <c r="P9199" i="6" s="1"/>
  <c r="J9200" i="6"/>
  <c r="P9200" i="6" s="1"/>
  <c r="J9201" i="6"/>
  <c r="P9201" i="6" s="1"/>
  <c r="J9202" i="6"/>
  <c r="P9202" i="6" s="1"/>
  <c r="J9203" i="6"/>
  <c r="P9203" i="6" s="1"/>
  <c r="J9204" i="6"/>
  <c r="P9204" i="6" s="1"/>
  <c r="J9205" i="6"/>
  <c r="P9205" i="6" s="1"/>
  <c r="J9206" i="6"/>
  <c r="P9206" i="6" s="1"/>
  <c r="J9207" i="6"/>
  <c r="P9207" i="6" s="1"/>
  <c r="J9208" i="6"/>
  <c r="P9208" i="6" s="1"/>
  <c r="J9209" i="6"/>
  <c r="P9209" i="6" s="1"/>
  <c r="J9210" i="6"/>
  <c r="P9210" i="6" s="1"/>
  <c r="J9211" i="6"/>
  <c r="P9211" i="6" s="1"/>
  <c r="J9212" i="6"/>
  <c r="P9212" i="6" s="1"/>
  <c r="J9213" i="6"/>
  <c r="P9213" i="6" s="1"/>
  <c r="J9214" i="6"/>
  <c r="P9214" i="6" s="1"/>
  <c r="J9215" i="6"/>
  <c r="P9215" i="6" s="1"/>
  <c r="J9216" i="6"/>
  <c r="P9216" i="6" s="1"/>
  <c r="J9217" i="6"/>
  <c r="P9217" i="6" s="1"/>
  <c r="J9218" i="6"/>
  <c r="P9218" i="6" s="1"/>
  <c r="J9219" i="6"/>
  <c r="P9219" i="6" s="1"/>
  <c r="J9220" i="6"/>
  <c r="P9220" i="6" s="1"/>
  <c r="J9221" i="6"/>
  <c r="P9221" i="6" s="1"/>
  <c r="J9222" i="6"/>
  <c r="P9222" i="6" s="1"/>
  <c r="J9223" i="6"/>
  <c r="P9223" i="6" s="1"/>
  <c r="J9224" i="6"/>
  <c r="P9224" i="6" s="1"/>
  <c r="J9225" i="6"/>
  <c r="P9225" i="6" s="1"/>
  <c r="J9226" i="6"/>
  <c r="P9226" i="6" s="1"/>
  <c r="J9227" i="6"/>
  <c r="P9227" i="6" s="1"/>
  <c r="J9228" i="6"/>
  <c r="P9228" i="6" s="1"/>
  <c r="J9229" i="6"/>
  <c r="P9229" i="6" s="1"/>
  <c r="J9230" i="6"/>
  <c r="P9230" i="6" s="1"/>
  <c r="J9231" i="6"/>
  <c r="P9231" i="6" s="1"/>
  <c r="J9232" i="6"/>
  <c r="P9232" i="6" s="1"/>
  <c r="J9233" i="6"/>
  <c r="P9233" i="6" s="1"/>
  <c r="J9234" i="6"/>
  <c r="P9234" i="6" s="1"/>
  <c r="J9235" i="6"/>
  <c r="P9235" i="6" s="1"/>
  <c r="J9236" i="6"/>
  <c r="P9236" i="6" s="1"/>
  <c r="J9237" i="6"/>
  <c r="P9237" i="6" s="1"/>
  <c r="J9238" i="6"/>
  <c r="P9238" i="6" s="1"/>
  <c r="J9239" i="6"/>
  <c r="P9239" i="6" s="1"/>
  <c r="J9240" i="6"/>
  <c r="P9240" i="6" s="1"/>
  <c r="J9241" i="6"/>
  <c r="P9241" i="6" s="1"/>
  <c r="J9242" i="6"/>
  <c r="P9242" i="6" s="1"/>
  <c r="J9243" i="6"/>
  <c r="P9243" i="6" s="1"/>
  <c r="J9244" i="6"/>
  <c r="P9244" i="6" s="1"/>
  <c r="J9245" i="6"/>
  <c r="P9245" i="6" s="1"/>
  <c r="J9246" i="6"/>
  <c r="P9246" i="6" s="1"/>
  <c r="J9247" i="6"/>
  <c r="P9247" i="6" s="1"/>
  <c r="J9248" i="6"/>
  <c r="P9248" i="6" s="1"/>
  <c r="J9249" i="6"/>
  <c r="P9249" i="6" s="1"/>
  <c r="J9250" i="6"/>
  <c r="P9250" i="6" s="1"/>
  <c r="J9251" i="6"/>
  <c r="P9251" i="6" s="1"/>
  <c r="J9252" i="6"/>
  <c r="P9252" i="6" s="1"/>
  <c r="J9253" i="6"/>
  <c r="P9253" i="6" s="1"/>
  <c r="J9254" i="6"/>
  <c r="P9254" i="6" s="1"/>
  <c r="J9255" i="6"/>
  <c r="P9255" i="6" s="1"/>
  <c r="J9256" i="6"/>
  <c r="P9256" i="6" s="1"/>
  <c r="J9257" i="6"/>
  <c r="P9257" i="6" s="1"/>
  <c r="J9258" i="6"/>
  <c r="P9258" i="6" s="1"/>
  <c r="J9259" i="6"/>
  <c r="P9259" i="6" s="1"/>
  <c r="J9260" i="6"/>
  <c r="P9260" i="6" s="1"/>
  <c r="J9261" i="6"/>
  <c r="P9261" i="6" s="1"/>
  <c r="J9262" i="6"/>
  <c r="P9262" i="6" s="1"/>
  <c r="J9263" i="6"/>
  <c r="P9263" i="6" s="1"/>
  <c r="J9264" i="6"/>
  <c r="P9264" i="6" s="1"/>
  <c r="J9265" i="6"/>
  <c r="P9265" i="6" s="1"/>
  <c r="J9266" i="6"/>
  <c r="P9266" i="6" s="1"/>
  <c r="J9267" i="6"/>
  <c r="P9267" i="6" s="1"/>
  <c r="J9268" i="6"/>
  <c r="P9268" i="6" s="1"/>
  <c r="J9269" i="6"/>
  <c r="P9269" i="6" s="1"/>
  <c r="J9270" i="6"/>
  <c r="P9270" i="6" s="1"/>
  <c r="J9271" i="6"/>
  <c r="P9271" i="6" s="1"/>
  <c r="J9272" i="6"/>
  <c r="P9272" i="6" s="1"/>
  <c r="J9273" i="6"/>
  <c r="P9273" i="6" s="1"/>
  <c r="J9274" i="6"/>
  <c r="P9274" i="6" s="1"/>
  <c r="J9275" i="6"/>
  <c r="P9275" i="6" s="1"/>
  <c r="J9276" i="6"/>
  <c r="P9276" i="6" s="1"/>
  <c r="J9277" i="6"/>
  <c r="P9277" i="6" s="1"/>
  <c r="J9278" i="6"/>
  <c r="P9278" i="6" s="1"/>
  <c r="J9279" i="6"/>
  <c r="P9279" i="6" s="1"/>
  <c r="J9280" i="6"/>
  <c r="P9280" i="6" s="1"/>
  <c r="J9281" i="6"/>
  <c r="P9281" i="6" s="1"/>
  <c r="J9282" i="6"/>
  <c r="P9282" i="6" s="1"/>
  <c r="J9283" i="6"/>
  <c r="P9283" i="6" s="1"/>
  <c r="J9284" i="6"/>
  <c r="P9284" i="6" s="1"/>
  <c r="J9285" i="6"/>
  <c r="P9285" i="6" s="1"/>
  <c r="J9286" i="6"/>
  <c r="P9286" i="6" s="1"/>
  <c r="J9287" i="6"/>
  <c r="P9287" i="6" s="1"/>
  <c r="J9288" i="6"/>
  <c r="P9288" i="6" s="1"/>
  <c r="J9289" i="6"/>
  <c r="P9289" i="6" s="1"/>
  <c r="J9290" i="6"/>
  <c r="P9290" i="6" s="1"/>
  <c r="J9291" i="6"/>
  <c r="P9291" i="6" s="1"/>
  <c r="J9292" i="6"/>
  <c r="P9292" i="6" s="1"/>
  <c r="J9293" i="6"/>
  <c r="P9293" i="6" s="1"/>
  <c r="J9294" i="6"/>
  <c r="P9294" i="6" s="1"/>
  <c r="J9295" i="6"/>
  <c r="P9295" i="6" s="1"/>
  <c r="J9296" i="6"/>
  <c r="P9296" i="6" s="1"/>
  <c r="J9297" i="6"/>
  <c r="P9297" i="6" s="1"/>
  <c r="J9298" i="6"/>
  <c r="P9298" i="6" s="1"/>
  <c r="J9299" i="6"/>
  <c r="P9299" i="6" s="1"/>
  <c r="J9300" i="6"/>
  <c r="P9300" i="6" s="1"/>
  <c r="J9301" i="6"/>
  <c r="P9301" i="6" s="1"/>
  <c r="J9302" i="6"/>
  <c r="P9302" i="6" s="1"/>
  <c r="J9303" i="6"/>
  <c r="P9303" i="6" s="1"/>
  <c r="J9304" i="6"/>
  <c r="P9304" i="6" s="1"/>
  <c r="J9305" i="6"/>
  <c r="P9305" i="6" s="1"/>
  <c r="J9306" i="6"/>
  <c r="P9306" i="6" s="1"/>
  <c r="J9307" i="6"/>
  <c r="P9307" i="6" s="1"/>
  <c r="J9308" i="6"/>
  <c r="P9308" i="6" s="1"/>
  <c r="J9309" i="6"/>
  <c r="P9309" i="6" s="1"/>
  <c r="J9310" i="6"/>
  <c r="P9310" i="6" s="1"/>
  <c r="J9311" i="6"/>
  <c r="P9311" i="6" s="1"/>
  <c r="J9312" i="6"/>
  <c r="P9312" i="6" s="1"/>
  <c r="J9313" i="6"/>
  <c r="P9313" i="6" s="1"/>
  <c r="J9314" i="6"/>
  <c r="P9314" i="6" s="1"/>
  <c r="J9315" i="6"/>
  <c r="P9315" i="6" s="1"/>
  <c r="J9316" i="6"/>
  <c r="P9316" i="6" s="1"/>
  <c r="J9317" i="6"/>
  <c r="P9317" i="6" s="1"/>
  <c r="J9318" i="6"/>
  <c r="P9318" i="6" s="1"/>
  <c r="J9319" i="6"/>
  <c r="P9319" i="6" s="1"/>
  <c r="J9320" i="6"/>
  <c r="P9320" i="6" s="1"/>
  <c r="J9321" i="6"/>
  <c r="P9321" i="6" s="1"/>
  <c r="J9322" i="6"/>
  <c r="P9322" i="6" s="1"/>
  <c r="J9323" i="6"/>
  <c r="P9323" i="6" s="1"/>
  <c r="J9324" i="6"/>
  <c r="P9324" i="6" s="1"/>
  <c r="J9325" i="6"/>
  <c r="P9325" i="6" s="1"/>
  <c r="J9326" i="6"/>
  <c r="P9326" i="6" s="1"/>
  <c r="J9327" i="6"/>
  <c r="P9327" i="6" s="1"/>
  <c r="J9328" i="6"/>
  <c r="P9328" i="6" s="1"/>
  <c r="J9329" i="6"/>
  <c r="P9329" i="6" s="1"/>
  <c r="J9330" i="6"/>
  <c r="P9330" i="6" s="1"/>
  <c r="J9331" i="6"/>
  <c r="P9331" i="6" s="1"/>
  <c r="J9332" i="6"/>
  <c r="P9332" i="6" s="1"/>
  <c r="J9333" i="6"/>
  <c r="P9333" i="6" s="1"/>
  <c r="J9334" i="6"/>
  <c r="P9334" i="6" s="1"/>
  <c r="J9335" i="6"/>
  <c r="P9335" i="6" s="1"/>
  <c r="J9336" i="6"/>
  <c r="P9336" i="6" s="1"/>
  <c r="J9337" i="6"/>
  <c r="P9337" i="6" s="1"/>
  <c r="J9338" i="6"/>
  <c r="P9338" i="6" s="1"/>
  <c r="J9339" i="6"/>
  <c r="P9339" i="6" s="1"/>
  <c r="J9340" i="6"/>
  <c r="P9340" i="6" s="1"/>
  <c r="J9341" i="6"/>
  <c r="P9341" i="6" s="1"/>
  <c r="J9342" i="6"/>
  <c r="P9342" i="6" s="1"/>
  <c r="J9343" i="6"/>
  <c r="P9343" i="6" s="1"/>
  <c r="J9344" i="6"/>
  <c r="P9344" i="6" s="1"/>
  <c r="J9345" i="6"/>
  <c r="P9345" i="6" s="1"/>
  <c r="J9346" i="6"/>
  <c r="P9346" i="6" s="1"/>
  <c r="J9347" i="6"/>
  <c r="P9347" i="6" s="1"/>
  <c r="J9348" i="6"/>
  <c r="P9348" i="6" s="1"/>
  <c r="J9349" i="6"/>
  <c r="P9349" i="6" s="1"/>
  <c r="J9350" i="6"/>
  <c r="P9350" i="6" s="1"/>
  <c r="J9351" i="6"/>
  <c r="P9351" i="6" s="1"/>
  <c r="J9352" i="6"/>
  <c r="P9352" i="6" s="1"/>
  <c r="J9353" i="6"/>
  <c r="P9353" i="6" s="1"/>
  <c r="J9354" i="6"/>
  <c r="P9354" i="6" s="1"/>
  <c r="J9355" i="6"/>
  <c r="P9355" i="6" s="1"/>
  <c r="J9356" i="6"/>
  <c r="P9356" i="6" s="1"/>
  <c r="J9357" i="6"/>
  <c r="P9357" i="6" s="1"/>
  <c r="J9358" i="6"/>
  <c r="P9358" i="6" s="1"/>
  <c r="J9359" i="6"/>
  <c r="P9359" i="6" s="1"/>
  <c r="J9360" i="6"/>
  <c r="P9360" i="6" s="1"/>
  <c r="J9361" i="6"/>
  <c r="P9361" i="6" s="1"/>
  <c r="J9362" i="6"/>
  <c r="P9362" i="6" s="1"/>
  <c r="J9363" i="6"/>
  <c r="P9363" i="6" s="1"/>
  <c r="J9364" i="6"/>
  <c r="P9364" i="6" s="1"/>
  <c r="J9365" i="6"/>
  <c r="P9365" i="6" s="1"/>
  <c r="J9366" i="6"/>
  <c r="P9366" i="6" s="1"/>
  <c r="J9367" i="6"/>
  <c r="P9367" i="6" s="1"/>
  <c r="J9368" i="6"/>
  <c r="P9368" i="6" s="1"/>
  <c r="J9369" i="6"/>
  <c r="P9369" i="6" s="1"/>
  <c r="J9370" i="6"/>
  <c r="P9370" i="6" s="1"/>
  <c r="J9371" i="6"/>
  <c r="P9371" i="6" s="1"/>
  <c r="J9372" i="6"/>
  <c r="P9372" i="6" s="1"/>
  <c r="J9373" i="6"/>
  <c r="P9373" i="6" s="1"/>
  <c r="J9374" i="6"/>
  <c r="P9374" i="6" s="1"/>
  <c r="J9375" i="6"/>
  <c r="P9375" i="6" s="1"/>
  <c r="J9376" i="6"/>
  <c r="P9376" i="6" s="1"/>
  <c r="J9377" i="6"/>
  <c r="P9377" i="6" s="1"/>
  <c r="J9378" i="6"/>
  <c r="P9378" i="6" s="1"/>
  <c r="J9379" i="6"/>
  <c r="P9379" i="6" s="1"/>
  <c r="J9380" i="6"/>
  <c r="P9380" i="6" s="1"/>
  <c r="J9381" i="6"/>
  <c r="P9381" i="6" s="1"/>
  <c r="J9382" i="6"/>
  <c r="P9382" i="6" s="1"/>
  <c r="J9383" i="6"/>
  <c r="P9383" i="6" s="1"/>
  <c r="J9384" i="6"/>
  <c r="P9384" i="6" s="1"/>
  <c r="J9385" i="6"/>
  <c r="P9385" i="6" s="1"/>
  <c r="J9386" i="6"/>
  <c r="P9386" i="6" s="1"/>
  <c r="J9387" i="6"/>
  <c r="P9387" i="6" s="1"/>
  <c r="J9388" i="6"/>
  <c r="P9388" i="6" s="1"/>
  <c r="J9389" i="6"/>
  <c r="P9389" i="6" s="1"/>
  <c r="J9390" i="6"/>
  <c r="P9390" i="6" s="1"/>
  <c r="J9391" i="6"/>
  <c r="P9391" i="6" s="1"/>
  <c r="J9392" i="6"/>
  <c r="P9392" i="6" s="1"/>
  <c r="J9393" i="6"/>
  <c r="P9393" i="6" s="1"/>
  <c r="J9394" i="6"/>
  <c r="P9394" i="6" s="1"/>
  <c r="J9395" i="6"/>
  <c r="P9395" i="6" s="1"/>
  <c r="J9396" i="6"/>
  <c r="P9396" i="6" s="1"/>
  <c r="J9397" i="6"/>
  <c r="P9397" i="6" s="1"/>
  <c r="J9398" i="6"/>
  <c r="P9398" i="6" s="1"/>
  <c r="J9399" i="6"/>
  <c r="P9399" i="6" s="1"/>
  <c r="J9400" i="6"/>
  <c r="P9400" i="6" s="1"/>
  <c r="J9401" i="6"/>
  <c r="P9401" i="6" s="1"/>
  <c r="J9402" i="6"/>
  <c r="P9402" i="6" s="1"/>
  <c r="J9403" i="6"/>
  <c r="P9403" i="6" s="1"/>
  <c r="J9404" i="6"/>
  <c r="P9404" i="6" s="1"/>
  <c r="J9405" i="6"/>
  <c r="P9405" i="6" s="1"/>
  <c r="J9406" i="6"/>
  <c r="P9406" i="6" s="1"/>
  <c r="J9407" i="6"/>
  <c r="P9407" i="6" s="1"/>
  <c r="J9408" i="6"/>
  <c r="P9408" i="6" s="1"/>
  <c r="J9409" i="6"/>
  <c r="P9409" i="6" s="1"/>
  <c r="J9410" i="6"/>
  <c r="P9410" i="6" s="1"/>
  <c r="J9411" i="6"/>
  <c r="P9411" i="6" s="1"/>
  <c r="J9412" i="6"/>
  <c r="P9412" i="6" s="1"/>
  <c r="J9413" i="6"/>
  <c r="P9413" i="6" s="1"/>
  <c r="J9414" i="6"/>
  <c r="P9414" i="6" s="1"/>
  <c r="J9415" i="6"/>
  <c r="P9415" i="6" s="1"/>
  <c r="J9416" i="6"/>
  <c r="P9416" i="6" s="1"/>
  <c r="J9417" i="6"/>
  <c r="P9417" i="6" s="1"/>
  <c r="J9418" i="6"/>
  <c r="P9418" i="6" s="1"/>
  <c r="J9419" i="6"/>
  <c r="P9419" i="6" s="1"/>
  <c r="J9420" i="6"/>
  <c r="P9420" i="6" s="1"/>
  <c r="J9421" i="6"/>
  <c r="P9421" i="6" s="1"/>
  <c r="J9422" i="6"/>
  <c r="P9422" i="6" s="1"/>
  <c r="J9423" i="6"/>
  <c r="P9423" i="6" s="1"/>
  <c r="J9424" i="6"/>
  <c r="P9424" i="6" s="1"/>
  <c r="J9425" i="6"/>
  <c r="P9425" i="6" s="1"/>
  <c r="J9426" i="6"/>
  <c r="P9426" i="6" s="1"/>
  <c r="J9427" i="6"/>
  <c r="P9427" i="6" s="1"/>
  <c r="J9428" i="6"/>
  <c r="P9428" i="6" s="1"/>
  <c r="J9429" i="6"/>
  <c r="P9429" i="6" s="1"/>
  <c r="J9430" i="6"/>
  <c r="P9430" i="6" s="1"/>
  <c r="J9431" i="6"/>
  <c r="P9431" i="6" s="1"/>
  <c r="J9432" i="6"/>
  <c r="P9432" i="6" s="1"/>
  <c r="J9433" i="6"/>
  <c r="P9433" i="6" s="1"/>
  <c r="J9434" i="6"/>
  <c r="P9434" i="6" s="1"/>
  <c r="J9435" i="6"/>
  <c r="P9435" i="6" s="1"/>
  <c r="J9436" i="6"/>
  <c r="P9436" i="6" s="1"/>
  <c r="J9437" i="6"/>
  <c r="P9437" i="6" s="1"/>
  <c r="J9438" i="6"/>
  <c r="P9438" i="6" s="1"/>
  <c r="J9439" i="6"/>
  <c r="P9439" i="6" s="1"/>
  <c r="J9440" i="6"/>
  <c r="P9440" i="6" s="1"/>
  <c r="J9441" i="6"/>
  <c r="P9441" i="6" s="1"/>
  <c r="J9442" i="6"/>
  <c r="P9442" i="6" s="1"/>
  <c r="J9443" i="6"/>
  <c r="P9443" i="6" s="1"/>
  <c r="J9444" i="6"/>
  <c r="P9444" i="6" s="1"/>
  <c r="J9445" i="6"/>
  <c r="P9445" i="6" s="1"/>
  <c r="J9446" i="6"/>
  <c r="P9446" i="6" s="1"/>
  <c r="J9447" i="6"/>
  <c r="P9447" i="6" s="1"/>
  <c r="J9448" i="6"/>
  <c r="P9448" i="6" s="1"/>
  <c r="J9449" i="6"/>
  <c r="P9449" i="6" s="1"/>
  <c r="J9450" i="6"/>
  <c r="P9450" i="6" s="1"/>
  <c r="J9451" i="6"/>
  <c r="P9451" i="6" s="1"/>
  <c r="J9452" i="6"/>
  <c r="P9452" i="6" s="1"/>
  <c r="J9453" i="6"/>
  <c r="P9453" i="6" s="1"/>
  <c r="J9454" i="6"/>
  <c r="P9454" i="6" s="1"/>
  <c r="J9455" i="6"/>
  <c r="P9455" i="6" s="1"/>
  <c r="J9456" i="6"/>
  <c r="P9456" i="6" s="1"/>
  <c r="J9457" i="6"/>
  <c r="P9457" i="6" s="1"/>
  <c r="J9458" i="6"/>
  <c r="P9458" i="6" s="1"/>
  <c r="J9459" i="6"/>
  <c r="P9459" i="6" s="1"/>
  <c r="J9460" i="6"/>
  <c r="P9460" i="6" s="1"/>
  <c r="J9461" i="6"/>
  <c r="P9461" i="6" s="1"/>
  <c r="J9462" i="6"/>
  <c r="P9462" i="6" s="1"/>
  <c r="J9463" i="6"/>
  <c r="P9463" i="6" s="1"/>
  <c r="J9464" i="6"/>
  <c r="P9464" i="6" s="1"/>
  <c r="J9465" i="6"/>
  <c r="P9465" i="6" s="1"/>
  <c r="J9466" i="6"/>
  <c r="P9466" i="6" s="1"/>
  <c r="J9467" i="6"/>
  <c r="P9467" i="6" s="1"/>
  <c r="J9468" i="6"/>
  <c r="P9468" i="6" s="1"/>
  <c r="J9469" i="6"/>
  <c r="P9469" i="6" s="1"/>
  <c r="J9470" i="6"/>
  <c r="P9470" i="6" s="1"/>
  <c r="J9471" i="6"/>
  <c r="P9471" i="6" s="1"/>
  <c r="J9472" i="6"/>
  <c r="P9472" i="6" s="1"/>
  <c r="J9473" i="6"/>
  <c r="P9473" i="6" s="1"/>
  <c r="J9474" i="6"/>
  <c r="P9474" i="6" s="1"/>
  <c r="J9475" i="6"/>
  <c r="P9475" i="6" s="1"/>
  <c r="J9476" i="6"/>
  <c r="P9476" i="6" s="1"/>
  <c r="J9477" i="6"/>
  <c r="P9477" i="6" s="1"/>
  <c r="J9478" i="6"/>
  <c r="P9478" i="6" s="1"/>
  <c r="J9479" i="6"/>
  <c r="P9479" i="6" s="1"/>
  <c r="J9480" i="6"/>
  <c r="P9480" i="6" s="1"/>
  <c r="J9481" i="6"/>
  <c r="P9481" i="6" s="1"/>
  <c r="J9482" i="6"/>
  <c r="P9482" i="6" s="1"/>
  <c r="J9483" i="6"/>
  <c r="P9483" i="6" s="1"/>
  <c r="J9484" i="6"/>
  <c r="P9484" i="6" s="1"/>
  <c r="J9485" i="6"/>
  <c r="P9485" i="6" s="1"/>
  <c r="J9486" i="6"/>
  <c r="P9486" i="6" s="1"/>
  <c r="J9487" i="6"/>
  <c r="P9487" i="6" s="1"/>
  <c r="J9488" i="6"/>
  <c r="P9488" i="6" s="1"/>
  <c r="J9489" i="6"/>
  <c r="P9489" i="6" s="1"/>
  <c r="J9490" i="6"/>
  <c r="P9490" i="6" s="1"/>
  <c r="J9491" i="6"/>
  <c r="P9491" i="6" s="1"/>
  <c r="J9492" i="6"/>
  <c r="P9492" i="6" s="1"/>
  <c r="J9493" i="6"/>
  <c r="P9493" i="6" s="1"/>
  <c r="J9494" i="6"/>
  <c r="P9494" i="6" s="1"/>
  <c r="J9495" i="6"/>
  <c r="P9495" i="6" s="1"/>
  <c r="J9496" i="6"/>
  <c r="P9496" i="6" s="1"/>
  <c r="J9497" i="6"/>
  <c r="P9497" i="6" s="1"/>
  <c r="J9498" i="6"/>
  <c r="P9498" i="6" s="1"/>
  <c r="J9499" i="6"/>
  <c r="P9499" i="6" s="1"/>
  <c r="J9500" i="6"/>
  <c r="P9500" i="6" s="1"/>
  <c r="J9501" i="6"/>
  <c r="P9501" i="6" s="1"/>
  <c r="J9502" i="6"/>
  <c r="P9502" i="6" s="1"/>
  <c r="J9503" i="6"/>
  <c r="P9503" i="6" s="1"/>
  <c r="J9504" i="6"/>
  <c r="P9504" i="6" s="1"/>
  <c r="J9505" i="6"/>
  <c r="P9505" i="6" s="1"/>
  <c r="J9506" i="6"/>
  <c r="P9506" i="6" s="1"/>
  <c r="J9507" i="6"/>
  <c r="P9507" i="6" s="1"/>
  <c r="J9508" i="6"/>
  <c r="P9508" i="6" s="1"/>
  <c r="J9509" i="6"/>
  <c r="P9509" i="6" s="1"/>
  <c r="J9510" i="6"/>
  <c r="P9510" i="6" s="1"/>
  <c r="J9511" i="6"/>
  <c r="P9511" i="6" s="1"/>
  <c r="J9512" i="6"/>
  <c r="P9512" i="6" s="1"/>
  <c r="J9513" i="6"/>
  <c r="P9513" i="6" s="1"/>
  <c r="J9514" i="6"/>
  <c r="P9514" i="6" s="1"/>
  <c r="J9515" i="6"/>
  <c r="P9515" i="6" s="1"/>
  <c r="J9516" i="6"/>
  <c r="P9516" i="6" s="1"/>
  <c r="J9517" i="6"/>
  <c r="P9517" i="6" s="1"/>
  <c r="J9518" i="6"/>
  <c r="P9518" i="6" s="1"/>
  <c r="J9519" i="6"/>
  <c r="P9519" i="6" s="1"/>
  <c r="J9520" i="6"/>
  <c r="P9520" i="6" s="1"/>
  <c r="J9521" i="6"/>
  <c r="P9521" i="6" s="1"/>
  <c r="J9522" i="6"/>
  <c r="P9522" i="6" s="1"/>
  <c r="J9523" i="6"/>
  <c r="P9523" i="6" s="1"/>
  <c r="J9524" i="6"/>
  <c r="P9524" i="6" s="1"/>
  <c r="J9525" i="6"/>
  <c r="P9525" i="6" s="1"/>
  <c r="J9526" i="6"/>
  <c r="P9526" i="6" s="1"/>
  <c r="J9527" i="6"/>
  <c r="P9527" i="6" s="1"/>
  <c r="J9528" i="6"/>
  <c r="P9528" i="6" s="1"/>
  <c r="J9529" i="6"/>
  <c r="P9529" i="6" s="1"/>
  <c r="J9530" i="6"/>
  <c r="P9530" i="6" s="1"/>
  <c r="J9531" i="6"/>
  <c r="P9531" i="6" s="1"/>
  <c r="J9532" i="6"/>
  <c r="P9532" i="6" s="1"/>
  <c r="J9533" i="6"/>
  <c r="P9533" i="6" s="1"/>
  <c r="J9534" i="6"/>
  <c r="P9534" i="6" s="1"/>
  <c r="J9535" i="6"/>
  <c r="P9535" i="6" s="1"/>
  <c r="J9536" i="6"/>
  <c r="P9536" i="6" s="1"/>
  <c r="J9537" i="6"/>
  <c r="P9537" i="6" s="1"/>
  <c r="J9538" i="6"/>
  <c r="P9538" i="6" s="1"/>
  <c r="J9539" i="6"/>
  <c r="P9539" i="6" s="1"/>
  <c r="J9540" i="6"/>
  <c r="P9540" i="6" s="1"/>
  <c r="J9541" i="6"/>
  <c r="P9541" i="6" s="1"/>
  <c r="J9542" i="6"/>
  <c r="P9542" i="6" s="1"/>
  <c r="J9543" i="6"/>
  <c r="P9543" i="6" s="1"/>
  <c r="J9544" i="6"/>
  <c r="P9544" i="6" s="1"/>
  <c r="J9545" i="6"/>
  <c r="P9545" i="6" s="1"/>
  <c r="J9546" i="6"/>
  <c r="P9546" i="6" s="1"/>
  <c r="J9547" i="6"/>
  <c r="P9547" i="6" s="1"/>
  <c r="J9548" i="6"/>
  <c r="P9548" i="6" s="1"/>
  <c r="J9549" i="6"/>
  <c r="P9549" i="6" s="1"/>
  <c r="J9550" i="6"/>
  <c r="P9550" i="6" s="1"/>
  <c r="J9551" i="6"/>
  <c r="P9551" i="6" s="1"/>
  <c r="J9552" i="6"/>
  <c r="P9552" i="6" s="1"/>
  <c r="J9553" i="6"/>
  <c r="P9553" i="6" s="1"/>
  <c r="J9554" i="6"/>
  <c r="P9554" i="6" s="1"/>
  <c r="J9555" i="6"/>
  <c r="P9555" i="6" s="1"/>
  <c r="J9556" i="6"/>
  <c r="P9556" i="6" s="1"/>
  <c r="J9557" i="6"/>
  <c r="P9557" i="6" s="1"/>
  <c r="J9558" i="6"/>
  <c r="P9558" i="6" s="1"/>
  <c r="J9559" i="6"/>
  <c r="P9559" i="6" s="1"/>
  <c r="J9560" i="6"/>
  <c r="P9560" i="6" s="1"/>
  <c r="J9561" i="6"/>
  <c r="P9561" i="6" s="1"/>
  <c r="J9562" i="6"/>
  <c r="P9562" i="6" s="1"/>
  <c r="J9563" i="6"/>
  <c r="P9563" i="6" s="1"/>
  <c r="J9564" i="6"/>
  <c r="P9564" i="6" s="1"/>
  <c r="J9565" i="6"/>
  <c r="P9565" i="6" s="1"/>
  <c r="J9566" i="6"/>
  <c r="P9566" i="6" s="1"/>
  <c r="J9567" i="6"/>
  <c r="P9567" i="6" s="1"/>
  <c r="J9568" i="6"/>
  <c r="P9568" i="6" s="1"/>
  <c r="J9569" i="6"/>
  <c r="P9569" i="6" s="1"/>
  <c r="J9570" i="6"/>
  <c r="P9570" i="6" s="1"/>
  <c r="J9571" i="6"/>
  <c r="P9571" i="6" s="1"/>
  <c r="J9572" i="6"/>
  <c r="P9572" i="6" s="1"/>
  <c r="J9573" i="6"/>
  <c r="P9573" i="6" s="1"/>
  <c r="J9574" i="6"/>
  <c r="P9574" i="6" s="1"/>
  <c r="J9575" i="6"/>
  <c r="P9575" i="6" s="1"/>
  <c r="J9576" i="6"/>
  <c r="P9576" i="6" s="1"/>
  <c r="J9577" i="6"/>
  <c r="P9577" i="6" s="1"/>
  <c r="J9578" i="6"/>
  <c r="P9578" i="6" s="1"/>
  <c r="J9579" i="6"/>
  <c r="P9579" i="6" s="1"/>
  <c r="J9580" i="6"/>
  <c r="P9580" i="6" s="1"/>
  <c r="J9581" i="6"/>
  <c r="P9581" i="6" s="1"/>
  <c r="J9582" i="6"/>
  <c r="P9582" i="6" s="1"/>
  <c r="J9583" i="6"/>
  <c r="P9583" i="6" s="1"/>
  <c r="J9584" i="6"/>
  <c r="P9584" i="6" s="1"/>
  <c r="J9585" i="6"/>
  <c r="P9585" i="6" s="1"/>
  <c r="J9586" i="6"/>
  <c r="P9586" i="6" s="1"/>
  <c r="J9587" i="6"/>
  <c r="P9587" i="6" s="1"/>
  <c r="J9588" i="6"/>
  <c r="P9588" i="6" s="1"/>
  <c r="J9589" i="6"/>
  <c r="P9589" i="6" s="1"/>
  <c r="J9590" i="6"/>
  <c r="P9590" i="6" s="1"/>
  <c r="J9591" i="6"/>
  <c r="P9591" i="6" s="1"/>
  <c r="J9592" i="6"/>
  <c r="P9592" i="6" s="1"/>
  <c r="J9593" i="6"/>
  <c r="P9593" i="6" s="1"/>
  <c r="J9594" i="6"/>
  <c r="P9594" i="6" s="1"/>
  <c r="J9595" i="6"/>
  <c r="P9595" i="6" s="1"/>
  <c r="J9596" i="6"/>
  <c r="P9596" i="6" s="1"/>
  <c r="J9597" i="6"/>
  <c r="P9597" i="6" s="1"/>
  <c r="J9598" i="6"/>
  <c r="P9598" i="6" s="1"/>
  <c r="J9599" i="6"/>
  <c r="P9599" i="6" s="1"/>
  <c r="J9600" i="6"/>
  <c r="P9600" i="6" s="1"/>
  <c r="J9601" i="6"/>
  <c r="P9601" i="6" s="1"/>
  <c r="J9602" i="6"/>
  <c r="P9602" i="6" s="1"/>
  <c r="J9603" i="6"/>
  <c r="P9603" i="6" s="1"/>
  <c r="J9604" i="6"/>
  <c r="P9604" i="6" s="1"/>
  <c r="J9605" i="6"/>
  <c r="P9605" i="6" s="1"/>
  <c r="J9606" i="6"/>
  <c r="P9606" i="6" s="1"/>
  <c r="J9607" i="6"/>
  <c r="P9607" i="6" s="1"/>
  <c r="J9608" i="6"/>
  <c r="P9608" i="6" s="1"/>
  <c r="J9609" i="6"/>
  <c r="P9609" i="6" s="1"/>
  <c r="J9610" i="6"/>
  <c r="P9610" i="6" s="1"/>
  <c r="J9611" i="6"/>
  <c r="P9611" i="6" s="1"/>
  <c r="J9612" i="6"/>
  <c r="P9612" i="6" s="1"/>
  <c r="J9613" i="6"/>
  <c r="P9613" i="6" s="1"/>
  <c r="J9614" i="6"/>
  <c r="P9614" i="6" s="1"/>
  <c r="J9615" i="6"/>
  <c r="P9615" i="6" s="1"/>
  <c r="J9616" i="6"/>
  <c r="P9616" i="6" s="1"/>
  <c r="J9617" i="6"/>
  <c r="P9617" i="6" s="1"/>
  <c r="J9618" i="6"/>
  <c r="P9618" i="6" s="1"/>
  <c r="J9619" i="6"/>
  <c r="P9619" i="6" s="1"/>
  <c r="J9620" i="6"/>
  <c r="P9620" i="6" s="1"/>
  <c r="J9621" i="6"/>
  <c r="P9621" i="6" s="1"/>
  <c r="J9622" i="6"/>
  <c r="P9622" i="6" s="1"/>
  <c r="J9623" i="6"/>
  <c r="P9623" i="6" s="1"/>
  <c r="J9624" i="6"/>
  <c r="P9624" i="6" s="1"/>
  <c r="J9625" i="6"/>
  <c r="P9625" i="6" s="1"/>
  <c r="J9626" i="6"/>
  <c r="P9626" i="6" s="1"/>
  <c r="J9627" i="6"/>
  <c r="P9627" i="6" s="1"/>
  <c r="J9628" i="6"/>
  <c r="P9628" i="6" s="1"/>
  <c r="J9629" i="6"/>
  <c r="P9629" i="6" s="1"/>
  <c r="J9630" i="6"/>
  <c r="P9630" i="6" s="1"/>
  <c r="J9631" i="6"/>
  <c r="P9631" i="6" s="1"/>
  <c r="J9632" i="6"/>
  <c r="P9632" i="6" s="1"/>
  <c r="J9633" i="6"/>
  <c r="P9633" i="6" s="1"/>
  <c r="J9634" i="6"/>
  <c r="P9634" i="6" s="1"/>
  <c r="J9635" i="6"/>
  <c r="P9635" i="6" s="1"/>
  <c r="J9636" i="6"/>
  <c r="P9636" i="6" s="1"/>
  <c r="J9637" i="6"/>
  <c r="P9637" i="6" s="1"/>
  <c r="J9638" i="6"/>
  <c r="P9638" i="6" s="1"/>
  <c r="J9639" i="6"/>
  <c r="P9639" i="6" s="1"/>
  <c r="J9640" i="6"/>
  <c r="P9640" i="6" s="1"/>
  <c r="J9641" i="6"/>
  <c r="P9641" i="6" s="1"/>
  <c r="J9642" i="6"/>
  <c r="P9642" i="6" s="1"/>
  <c r="J9643" i="6"/>
  <c r="P9643" i="6" s="1"/>
  <c r="J9644" i="6"/>
  <c r="P9644" i="6" s="1"/>
  <c r="J9645" i="6"/>
  <c r="P9645" i="6" s="1"/>
  <c r="J9646" i="6"/>
  <c r="P9646" i="6" s="1"/>
  <c r="J9647" i="6"/>
  <c r="P9647" i="6" s="1"/>
  <c r="J9648" i="6"/>
  <c r="P9648" i="6" s="1"/>
  <c r="J9649" i="6"/>
  <c r="P9649" i="6" s="1"/>
  <c r="J9650" i="6"/>
  <c r="P9650" i="6" s="1"/>
  <c r="J9651" i="6"/>
  <c r="P9651" i="6" s="1"/>
  <c r="J9652" i="6"/>
  <c r="P9652" i="6" s="1"/>
  <c r="J9653" i="6"/>
  <c r="P9653" i="6" s="1"/>
  <c r="J9654" i="6"/>
  <c r="P9654" i="6" s="1"/>
  <c r="J9655" i="6"/>
  <c r="P9655" i="6" s="1"/>
  <c r="J9656" i="6"/>
  <c r="P9656" i="6" s="1"/>
  <c r="J9657" i="6"/>
  <c r="P9657" i="6" s="1"/>
  <c r="J9658" i="6"/>
  <c r="P9658" i="6" s="1"/>
  <c r="J9659" i="6"/>
  <c r="P9659" i="6" s="1"/>
  <c r="J9660" i="6"/>
  <c r="P9660" i="6" s="1"/>
  <c r="J9661" i="6"/>
  <c r="P9661" i="6" s="1"/>
  <c r="J9662" i="6"/>
  <c r="P9662" i="6" s="1"/>
  <c r="J9663" i="6"/>
  <c r="P9663" i="6" s="1"/>
  <c r="J9664" i="6"/>
  <c r="P9664" i="6" s="1"/>
  <c r="J9665" i="6"/>
  <c r="P9665" i="6" s="1"/>
  <c r="J9666" i="6"/>
  <c r="P9666" i="6" s="1"/>
  <c r="J9667" i="6"/>
  <c r="P9667" i="6" s="1"/>
  <c r="J9668" i="6"/>
  <c r="P9668" i="6" s="1"/>
  <c r="J9669" i="6"/>
  <c r="P9669" i="6" s="1"/>
  <c r="J9670" i="6"/>
  <c r="P9670" i="6" s="1"/>
  <c r="J9671" i="6"/>
  <c r="P9671" i="6" s="1"/>
  <c r="J9672" i="6"/>
  <c r="P9672" i="6" s="1"/>
  <c r="J9673" i="6"/>
  <c r="P9673" i="6" s="1"/>
  <c r="J9674" i="6"/>
  <c r="P9674" i="6" s="1"/>
  <c r="J9675" i="6"/>
  <c r="P9675" i="6" s="1"/>
  <c r="J9676" i="6"/>
  <c r="P9676" i="6" s="1"/>
  <c r="J9677" i="6"/>
  <c r="P9677" i="6" s="1"/>
  <c r="J9678" i="6"/>
  <c r="P9678" i="6" s="1"/>
  <c r="J9679" i="6"/>
  <c r="P9679" i="6" s="1"/>
  <c r="J9680" i="6"/>
  <c r="P9680" i="6" s="1"/>
  <c r="J9681" i="6"/>
  <c r="P9681" i="6" s="1"/>
  <c r="J9682" i="6"/>
  <c r="P9682" i="6" s="1"/>
  <c r="J9683" i="6"/>
  <c r="P9683" i="6" s="1"/>
  <c r="J9684" i="6"/>
  <c r="P9684" i="6" s="1"/>
  <c r="J9685" i="6"/>
  <c r="P9685" i="6" s="1"/>
  <c r="J9686" i="6"/>
  <c r="P9686" i="6" s="1"/>
  <c r="J9687" i="6"/>
  <c r="P9687" i="6" s="1"/>
  <c r="J9688" i="6"/>
  <c r="P9688" i="6" s="1"/>
  <c r="J9689" i="6"/>
  <c r="P9689" i="6" s="1"/>
  <c r="J9690" i="6"/>
  <c r="P9690" i="6" s="1"/>
  <c r="J9691" i="6"/>
  <c r="P9691" i="6" s="1"/>
  <c r="J9692" i="6"/>
  <c r="P9692" i="6" s="1"/>
  <c r="J9693" i="6"/>
  <c r="P9693" i="6" s="1"/>
  <c r="J9694" i="6"/>
  <c r="P9694" i="6" s="1"/>
  <c r="J9695" i="6"/>
  <c r="P9695" i="6" s="1"/>
  <c r="J9696" i="6"/>
  <c r="P9696" i="6" s="1"/>
  <c r="J9697" i="6"/>
  <c r="P9697" i="6" s="1"/>
  <c r="J9698" i="6"/>
  <c r="P9698" i="6" s="1"/>
  <c r="J9699" i="6"/>
  <c r="P9699" i="6" s="1"/>
  <c r="J9700" i="6"/>
  <c r="P9700" i="6" s="1"/>
  <c r="J9701" i="6"/>
  <c r="P9701" i="6" s="1"/>
  <c r="J9702" i="6"/>
  <c r="P9702" i="6" s="1"/>
  <c r="J9703" i="6"/>
  <c r="P9703" i="6" s="1"/>
  <c r="J9704" i="6"/>
  <c r="P9704" i="6" s="1"/>
  <c r="J9705" i="6"/>
  <c r="P9705" i="6" s="1"/>
  <c r="J9706" i="6"/>
  <c r="P9706" i="6" s="1"/>
  <c r="J9707" i="6"/>
  <c r="P9707" i="6" s="1"/>
  <c r="J9708" i="6"/>
  <c r="P9708" i="6" s="1"/>
  <c r="J9709" i="6"/>
  <c r="P9709" i="6" s="1"/>
  <c r="J9710" i="6"/>
  <c r="P9710" i="6" s="1"/>
  <c r="J9711" i="6"/>
  <c r="P9711" i="6" s="1"/>
  <c r="J9712" i="6"/>
  <c r="P9712" i="6" s="1"/>
  <c r="J9713" i="6"/>
  <c r="P9713" i="6" s="1"/>
  <c r="J9714" i="6"/>
  <c r="P9714" i="6" s="1"/>
  <c r="J9715" i="6"/>
  <c r="P9715" i="6" s="1"/>
  <c r="J9716" i="6"/>
  <c r="P9716" i="6" s="1"/>
  <c r="J9717" i="6"/>
  <c r="P9717" i="6" s="1"/>
  <c r="J9718" i="6"/>
  <c r="P9718" i="6" s="1"/>
  <c r="J9719" i="6"/>
  <c r="P9719" i="6" s="1"/>
  <c r="J9720" i="6"/>
  <c r="P9720" i="6" s="1"/>
  <c r="J9721" i="6"/>
  <c r="P9721" i="6" s="1"/>
  <c r="J9722" i="6"/>
  <c r="P9722" i="6" s="1"/>
  <c r="J9723" i="6"/>
  <c r="P9723" i="6" s="1"/>
  <c r="J9724" i="6"/>
  <c r="P9724" i="6" s="1"/>
  <c r="J9725" i="6"/>
  <c r="P9725" i="6" s="1"/>
  <c r="J9726" i="6"/>
  <c r="P9726" i="6" s="1"/>
  <c r="J9727" i="6"/>
  <c r="P9727" i="6" s="1"/>
  <c r="J9728" i="6"/>
  <c r="P9728" i="6" s="1"/>
  <c r="J9729" i="6"/>
  <c r="P9729" i="6" s="1"/>
  <c r="J9730" i="6"/>
  <c r="P9730" i="6" s="1"/>
  <c r="J9731" i="6"/>
  <c r="P9731" i="6" s="1"/>
  <c r="J9732" i="6"/>
  <c r="P9732" i="6" s="1"/>
  <c r="J9733" i="6"/>
  <c r="P9733" i="6" s="1"/>
  <c r="J9734" i="6"/>
  <c r="P9734" i="6" s="1"/>
  <c r="J9735" i="6"/>
  <c r="P9735" i="6" s="1"/>
  <c r="J9736" i="6"/>
  <c r="P9736" i="6" s="1"/>
  <c r="J9737" i="6"/>
  <c r="P9737" i="6" s="1"/>
  <c r="J9738" i="6"/>
  <c r="P9738" i="6" s="1"/>
  <c r="J9739" i="6"/>
  <c r="P9739" i="6" s="1"/>
  <c r="J9740" i="6"/>
  <c r="P9740" i="6" s="1"/>
  <c r="J9741" i="6"/>
  <c r="P9741" i="6" s="1"/>
  <c r="J9742" i="6"/>
  <c r="P9742" i="6" s="1"/>
  <c r="J9743" i="6"/>
  <c r="P9743" i="6" s="1"/>
  <c r="J9744" i="6"/>
  <c r="P9744" i="6" s="1"/>
  <c r="J9745" i="6"/>
  <c r="P9745" i="6" s="1"/>
  <c r="J9746" i="6"/>
  <c r="P9746" i="6" s="1"/>
  <c r="J9747" i="6"/>
  <c r="P9747" i="6" s="1"/>
  <c r="J9748" i="6"/>
  <c r="P9748" i="6" s="1"/>
  <c r="J9749" i="6"/>
  <c r="P9749" i="6" s="1"/>
  <c r="J9750" i="6"/>
  <c r="P9750" i="6" s="1"/>
  <c r="J9751" i="6"/>
  <c r="P9751" i="6" s="1"/>
  <c r="J9752" i="6"/>
  <c r="P9752" i="6" s="1"/>
  <c r="J9753" i="6"/>
  <c r="P9753" i="6" s="1"/>
  <c r="J9754" i="6"/>
  <c r="P9754" i="6" s="1"/>
  <c r="J9755" i="6"/>
  <c r="P9755" i="6" s="1"/>
  <c r="J9756" i="6"/>
  <c r="P9756" i="6" s="1"/>
  <c r="J9757" i="6"/>
  <c r="P9757" i="6" s="1"/>
  <c r="J9758" i="6"/>
  <c r="P9758" i="6" s="1"/>
  <c r="J9759" i="6"/>
  <c r="P9759" i="6" s="1"/>
  <c r="J9760" i="6"/>
  <c r="P9760" i="6" s="1"/>
  <c r="J9761" i="6"/>
  <c r="P9761" i="6" s="1"/>
  <c r="J9762" i="6"/>
  <c r="P9762" i="6" s="1"/>
  <c r="J9763" i="6"/>
  <c r="P9763" i="6" s="1"/>
  <c r="J9764" i="6"/>
  <c r="P9764" i="6" s="1"/>
  <c r="J9765" i="6"/>
  <c r="P9765" i="6" s="1"/>
  <c r="J9766" i="6"/>
  <c r="P9766" i="6" s="1"/>
  <c r="J9767" i="6"/>
  <c r="P9767" i="6" s="1"/>
  <c r="J9768" i="6"/>
  <c r="P9768" i="6" s="1"/>
  <c r="J9769" i="6"/>
  <c r="P9769" i="6" s="1"/>
  <c r="J9770" i="6"/>
  <c r="P9770" i="6" s="1"/>
  <c r="J9771" i="6"/>
  <c r="P9771" i="6" s="1"/>
  <c r="J9772" i="6"/>
  <c r="P9772" i="6" s="1"/>
  <c r="J9773" i="6"/>
  <c r="P9773" i="6" s="1"/>
  <c r="J9774" i="6"/>
  <c r="P9774" i="6" s="1"/>
  <c r="J9775" i="6"/>
  <c r="P9775" i="6" s="1"/>
  <c r="J9776" i="6"/>
  <c r="P9776" i="6" s="1"/>
  <c r="J9777" i="6"/>
  <c r="P9777" i="6" s="1"/>
  <c r="J9778" i="6"/>
  <c r="P9778" i="6" s="1"/>
  <c r="J9779" i="6"/>
  <c r="P9779" i="6" s="1"/>
  <c r="J9780" i="6"/>
  <c r="P9780" i="6" s="1"/>
  <c r="J9781" i="6"/>
  <c r="P9781" i="6" s="1"/>
  <c r="J9782" i="6"/>
  <c r="P9782" i="6" s="1"/>
  <c r="J9783" i="6"/>
  <c r="P9783" i="6" s="1"/>
  <c r="J9784" i="6"/>
  <c r="P9784" i="6" s="1"/>
  <c r="J9785" i="6"/>
  <c r="P9785" i="6" s="1"/>
  <c r="J9786" i="6"/>
  <c r="P9786" i="6" s="1"/>
  <c r="J9787" i="6"/>
  <c r="P9787" i="6" s="1"/>
  <c r="J9788" i="6"/>
  <c r="P9788" i="6" s="1"/>
  <c r="J9789" i="6"/>
  <c r="P9789" i="6" s="1"/>
  <c r="J9790" i="6"/>
  <c r="P9790" i="6" s="1"/>
  <c r="J9791" i="6"/>
  <c r="P9791" i="6" s="1"/>
  <c r="J9792" i="6"/>
  <c r="P9792" i="6" s="1"/>
  <c r="J9793" i="6"/>
  <c r="P9793" i="6" s="1"/>
  <c r="J9794" i="6"/>
  <c r="P9794" i="6" s="1"/>
  <c r="J9795" i="6"/>
  <c r="P9795" i="6" s="1"/>
  <c r="J9796" i="6"/>
  <c r="P9796" i="6" s="1"/>
  <c r="J9797" i="6"/>
  <c r="P9797" i="6" s="1"/>
  <c r="J9798" i="6"/>
  <c r="P9798" i="6" s="1"/>
  <c r="J9799" i="6"/>
  <c r="P9799" i="6" s="1"/>
  <c r="J9800" i="6"/>
  <c r="P9800" i="6" s="1"/>
  <c r="J9801" i="6"/>
  <c r="P9801" i="6" s="1"/>
  <c r="J9802" i="6"/>
  <c r="P9802" i="6" s="1"/>
  <c r="J9803" i="6"/>
  <c r="P9803" i="6" s="1"/>
  <c r="J9804" i="6"/>
  <c r="P9804" i="6" s="1"/>
  <c r="J9805" i="6"/>
  <c r="P9805" i="6" s="1"/>
  <c r="J9806" i="6"/>
  <c r="P9806" i="6" s="1"/>
  <c r="J9807" i="6"/>
  <c r="P9807" i="6" s="1"/>
  <c r="J9808" i="6"/>
  <c r="P9808" i="6" s="1"/>
  <c r="J9809" i="6"/>
  <c r="P9809" i="6" s="1"/>
  <c r="J9810" i="6"/>
  <c r="P9810" i="6" s="1"/>
  <c r="J9811" i="6"/>
  <c r="P9811" i="6" s="1"/>
  <c r="J9812" i="6"/>
  <c r="P9812" i="6" s="1"/>
  <c r="J9813" i="6"/>
  <c r="P9813" i="6" s="1"/>
  <c r="J9814" i="6"/>
  <c r="P9814" i="6" s="1"/>
  <c r="J9815" i="6"/>
  <c r="P9815" i="6" s="1"/>
  <c r="J9816" i="6"/>
  <c r="P9816" i="6" s="1"/>
  <c r="J9817" i="6"/>
  <c r="P9817" i="6" s="1"/>
  <c r="J9818" i="6"/>
  <c r="P9818" i="6" s="1"/>
  <c r="J9819" i="6"/>
  <c r="P9819" i="6" s="1"/>
  <c r="J9820" i="6"/>
  <c r="P9820" i="6" s="1"/>
  <c r="J9821" i="6"/>
  <c r="P9821" i="6" s="1"/>
  <c r="J9822" i="6"/>
  <c r="P9822" i="6" s="1"/>
  <c r="J9823" i="6"/>
  <c r="P9823" i="6" s="1"/>
  <c r="J9824" i="6"/>
  <c r="P9824" i="6" s="1"/>
  <c r="J9825" i="6"/>
  <c r="P9825" i="6" s="1"/>
  <c r="J9826" i="6"/>
  <c r="P9826" i="6" s="1"/>
  <c r="J9827" i="6"/>
  <c r="P9827" i="6" s="1"/>
  <c r="J9828" i="6"/>
  <c r="P9828" i="6" s="1"/>
  <c r="J9829" i="6"/>
  <c r="P9829" i="6" s="1"/>
  <c r="J9830" i="6"/>
  <c r="P9830" i="6" s="1"/>
  <c r="J9831" i="6"/>
  <c r="P9831" i="6" s="1"/>
  <c r="J9832" i="6"/>
  <c r="P9832" i="6" s="1"/>
  <c r="J9833" i="6"/>
  <c r="P9833" i="6" s="1"/>
  <c r="J9834" i="6"/>
  <c r="P9834" i="6" s="1"/>
  <c r="J9835" i="6"/>
  <c r="P9835" i="6" s="1"/>
  <c r="J9836" i="6"/>
  <c r="P9836" i="6" s="1"/>
  <c r="J9837" i="6"/>
  <c r="P9837" i="6" s="1"/>
  <c r="J9838" i="6"/>
  <c r="P9838" i="6" s="1"/>
  <c r="J9839" i="6"/>
  <c r="P9839" i="6" s="1"/>
  <c r="J9840" i="6"/>
  <c r="P9840" i="6" s="1"/>
  <c r="J9841" i="6"/>
  <c r="P9841" i="6" s="1"/>
  <c r="J9842" i="6"/>
  <c r="P9842" i="6" s="1"/>
  <c r="J9843" i="6"/>
  <c r="P9843" i="6" s="1"/>
  <c r="J9844" i="6"/>
  <c r="P9844" i="6" s="1"/>
  <c r="J9845" i="6"/>
  <c r="P9845" i="6" s="1"/>
  <c r="J9846" i="6"/>
  <c r="P9846" i="6" s="1"/>
  <c r="J9847" i="6"/>
  <c r="P9847" i="6" s="1"/>
  <c r="J9848" i="6"/>
  <c r="P9848" i="6" s="1"/>
  <c r="J9849" i="6"/>
  <c r="P9849" i="6" s="1"/>
  <c r="J9850" i="6"/>
  <c r="P9850" i="6" s="1"/>
  <c r="J9851" i="6"/>
  <c r="P9851" i="6" s="1"/>
  <c r="J9852" i="6"/>
  <c r="P9852" i="6" s="1"/>
  <c r="J9853" i="6"/>
  <c r="P9853" i="6" s="1"/>
  <c r="J9854" i="6"/>
  <c r="P9854" i="6" s="1"/>
  <c r="J9855" i="6"/>
  <c r="P9855" i="6" s="1"/>
  <c r="J9856" i="6"/>
  <c r="P9856" i="6" s="1"/>
  <c r="J9857" i="6"/>
  <c r="P9857" i="6" s="1"/>
  <c r="J9858" i="6"/>
  <c r="P9858" i="6" s="1"/>
  <c r="J9859" i="6"/>
  <c r="P9859" i="6" s="1"/>
  <c r="J9860" i="6"/>
  <c r="P9860" i="6" s="1"/>
  <c r="J9861" i="6"/>
  <c r="P9861" i="6" s="1"/>
  <c r="J9862" i="6"/>
  <c r="P9862" i="6" s="1"/>
  <c r="J9863" i="6"/>
  <c r="P9863" i="6" s="1"/>
  <c r="J9864" i="6"/>
  <c r="P9864" i="6" s="1"/>
  <c r="J9865" i="6"/>
  <c r="P9865" i="6" s="1"/>
  <c r="J9866" i="6"/>
  <c r="P9866" i="6" s="1"/>
  <c r="J9867" i="6"/>
  <c r="P9867" i="6" s="1"/>
  <c r="J9868" i="6"/>
  <c r="P9868" i="6" s="1"/>
  <c r="J9869" i="6"/>
  <c r="P9869" i="6" s="1"/>
  <c r="J9870" i="6"/>
  <c r="P9870" i="6" s="1"/>
  <c r="J9871" i="6"/>
  <c r="P9871" i="6" s="1"/>
  <c r="J9872" i="6"/>
  <c r="P9872" i="6" s="1"/>
  <c r="J9873" i="6"/>
  <c r="P9873" i="6" s="1"/>
  <c r="J9874" i="6"/>
  <c r="P9874" i="6" s="1"/>
  <c r="J9875" i="6"/>
  <c r="P9875" i="6" s="1"/>
  <c r="J9876" i="6"/>
  <c r="P9876" i="6" s="1"/>
  <c r="J9877" i="6"/>
  <c r="P9877" i="6" s="1"/>
  <c r="J9878" i="6"/>
  <c r="P9878" i="6" s="1"/>
  <c r="J9879" i="6"/>
  <c r="P9879" i="6" s="1"/>
  <c r="J9880" i="6"/>
  <c r="P9880" i="6" s="1"/>
  <c r="J9881" i="6"/>
  <c r="P9881" i="6" s="1"/>
  <c r="J9882" i="6"/>
  <c r="P9882" i="6" s="1"/>
  <c r="J9883" i="6"/>
  <c r="P9883" i="6" s="1"/>
  <c r="J9884" i="6"/>
  <c r="P9884" i="6" s="1"/>
  <c r="J9885" i="6"/>
  <c r="P9885" i="6" s="1"/>
  <c r="J9886" i="6"/>
  <c r="P9886" i="6" s="1"/>
  <c r="J9887" i="6"/>
  <c r="P9887" i="6" s="1"/>
  <c r="J9888" i="6"/>
  <c r="P9888" i="6" s="1"/>
  <c r="J9889" i="6"/>
  <c r="P9889" i="6" s="1"/>
  <c r="J9890" i="6"/>
  <c r="P9890" i="6" s="1"/>
  <c r="J9891" i="6"/>
  <c r="P9891" i="6" s="1"/>
  <c r="J9892" i="6"/>
  <c r="P9892" i="6" s="1"/>
  <c r="J9893" i="6"/>
  <c r="P9893" i="6" s="1"/>
  <c r="J9894" i="6"/>
  <c r="P9894" i="6" s="1"/>
  <c r="J9895" i="6"/>
  <c r="P9895" i="6" s="1"/>
  <c r="J9896" i="6"/>
  <c r="P9896" i="6" s="1"/>
  <c r="J9897" i="6"/>
  <c r="P9897" i="6" s="1"/>
  <c r="J9898" i="6"/>
  <c r="P9898" i="6" s="1"/>
  <c r="J9899" i="6"/>
  <c r="P9899" i="6" s="1"/>
  <c r="J9900" i="6"/>
  <c r="P9900" i="6" s="1"/>
  <c r="J9901" i="6"/>
  <c r="P9901" i="6" s="1"/>
  <c r="J9902" i="6"/>
  <c r="P9902" i="6" s="1"/>
  <c r="J9903" i="6"/>
  <c r="P9903" i="6" s="1"/>
  <c r="J9904" i="6"/>
  <c r="P9904" i="6" s="1"/>
  <c r="J9905" i="6"/>
  <c r="P9905" i="6" s="1"/>
  <c r="J9906" i="6"/>
  <c r="P9906" i="6" s="1"/>
  <c r="J9907" i="6"/>
  <c r="P9907" i="6" s="1"/>
  <c r="J9908" i="6"/>
  <c r="P9908" i="6" s="1"/>
  <c r="J9909" i="6"/>
  <c r="P9909" i="6" s="1"/>
  <c r="J9910" i="6"/>
  <c r="P9910" i="6" s="1"/>
  <c r="J9911" i="6"/>
  <c r="P9911" i="6" s="1"/>
  <c r="J9912" i="6"/>
  <c r="P9912" i="6" s="1"/>
  <c r="J9913" i="6"/>
  <c r="P9913" i="6" s="1"/>
  <c r="J9914" i="6"/>
  <c r="P9914" i="6" s="1"/>
  <c r="J9915" i="6"/>
  <c r="P9915" i="6" s="1"/>
  <c r="J9916" i="6"/>
  <c r="P9916" i="6" s="1"/>
  <c r="J9917" i="6"/>
  <c r="P9917" i="6" s="1"/>
  <c r="J9918" i="6"/>
  <c r="P9918" i="6" s="1"/>
  <c r="J9919" i="6"/>
  <c r="P9919" i="6" s="1"/>
  <c r="J9920" i="6"/>
  <c r="P9920" i="6" s="1"/>
  <c r="J9921" i="6"/>
  <c r="P9921" i="6" s="1"/>
  <c r="J9922" i="6"/>
  <c r="P9922" i="6" s="1"/>
  <c r="J9923" i="6"/>
  <c r="P9923" i="6" s="1"/>
  <c r="J9924" i="6"/>
  <c r="P9924" i="6" s="1"/>
  <c r="J9925" i="6"/>
  <c r="P9925" i="6" s="1"/>
  <c r="J9926" i="6"/>
  <c r="P9926" i="6" s="1"/>
  <c r="J9927" i="6"/>
  <c r="P9927" i="6" s="1"/>
  <c r="J9928" i="6"/>
  <c r="P9928" i="6" s="1"/>
  <c r="J9929" i="6"/>
  <c r="P9929" i="6" s="1"/>
  <c r="J9930" i="6"/>
  <c r="P9930" i="6" s="1"/>
  <c r="J9931" i="6"/>
  <c r="P9931" i="6" s="1"/>
  <c r="J9932" i="6"/>
  <c r="P9932" i="6" s="1"/>
  <c r="J9933" i="6"/>
  <c r="P9933" i="6" s="1"/>
  <c r="J9934" i="6"/>
  <c r="P9934" i="6" s="1"/>
  <c r="J9935" i="6"/>
  <c r="P9935" i="6" s="1"/>
  <c r="J9936" i="6"/>
  <c r="P9936" i="6" s="1"/>
  <c r="J9937" i="6"/>
  <c r="P9937" i="6" s="1"/>
  <c r="J9938" i="6"/>
  <c r="P9938" i="6" s="1"/>
  <c r="J9939" i="6"/>
  <c r="P9939" i="6" s="1"/>
  <c r="J9940" i="6"/>
  <c r="P9940" i="6" s="1"/>
  <c r="J9941" i="6"/>
  <c r="P9941" i="6" s="1"/>
  <c r="J9942" i="6"/>
  <c r="P9942" i="6" s="1"/>
  <c r="J9943" i="6"/>
  <c r="P9943" i="6" s="1"/>
  <c r="J9944" i="6"/>
  <c r="P9944" i="6" s="1"/>
  <c r="J9945" i="6"/>
  <c r="P9945" i="6" s="1"/>
  <c r="J9946" i="6"/>
  <c r="P9946" i="6" s="1"/>
  <c r="J9947" i="6"/>
  <c r="P9947" i="6" s="1"/>
  <c r="J9948" i="6"/>
  <c r="P9948" i="6" s="1"/>
  <c r="J9949" i="6"/>
  <c r="P9949" i="6" s="1"/>
  <c r="J9950" i="6"/>
  <c r="P9950" i="6" s="1"/>
  <c r="J9951" i="6"/>
  <c r="P9951" i="6" s="1"/>
  <c r="J9952" i="6"/>
  <c r="P9952" i="6" s="1"/>
  <c r="J9953" i="6"/>
  <c r="P9953" i="6" s="1"/>
  <c r="J9954" i="6"/>
  <c r="P9954" i="6" s="1"/>
  <c r="J9955" i="6"/>
  <c r="P9955" i="6" s="1"/>
  <c r="J9956" i="6"/>
  <c r="P9956" i="6" s="1"/>
  <c r="J9957" i="6"/>
  <c r="P9957" i="6" s="1"/>
  <c r="J9958" i="6"/>
  <c r="P9958" i="6" s="1"/>
  <c r="J9959" i="6"/>
  <c r="P9959" i="6" s="1"/>
  <c r="J9960" i="6"/>
  <c r="P9960" i="6" s="1"/>
  <c r="J9961" i="6"/>
  <c r="P9961" i="6" s="1"/>
  <c r="J9962" i="6"/>
  <c r="P9962" i="6" s="1"/>
  <c r="J9963" i="6"/>
  <c r="P9963" i="6" s="1"/>
  <c r="J9964" i="6"/>
  <c r="P9964" i="6" s="1"/>
  <c r="J9965" i="6"/>
  <c r="P9965" i="6" s="1"/>
  <c r="J9966" i="6"/>
  <c r="P9966" i="6" s="1"/>
  <c r="J9967" i="6"/>
  <c r="P9967" i="6" s="1"/>
  <c r="J9968" i="6"/>
  <c r="P9968" i="6" s="1"/>
  <c r="J9969" i="6"/>
  <c r="P9969" i="6" s="1"/>
  <c r="J9970" i="6"/>
  <c r="P9970" i="6" s="1"/>
  <c r="J9971" i="6"/>
  <c r="P9971" i="6" s="1"/>
  <c r="J9972" i="6"/>
  <c r="P9972" i="6" s="1"/>
  <c r="J9973" i="6"/>
  <c r="P9973" i="6" s="1"/>
  <c r="J9974" i="6"/>
  <c r="P9974" i="6" s="1"/>
  <c r="J9975" i="6"/>
  <c r="P9975" i="6" s="1"/>
  <c r="J9976" i="6"/>
  <c r="P9976" i="6" s="1"/>
  <c r="J9977" i="6"/>
  <c r="P9977" i="6" s="1"/>
  <c r="J9978" i="6"/>
  <c r="P9978" i="6" s="1"/>
  <c r="J9979" i="6"/>
  <c r="P9979" i="6" s="1"/>
  <c r="J9980" i="6"/>
  <c r="P9980" i="6" s="1"/>
  <c r="J9981" i="6"/>
  <c r="P9981" i="6" s="1"/>
  <c r="J9982" i="6"/>
  <c r="P9982" i="6" s="1"/>
  <c r="J9983" i="6"/>
  <c r="P9983" i="6" s="1"/>
  <c r="J9984" i="6"/>
  <c r="P9984" i="6" s="1"/>
  <c r="J9985" i="6"/>
  <c r="P9985" i="6" s="1"/>
  <c r="J9986" i="6"/>
  <c r="P9986" i="6" s="1"/>
  <c r="J9987" i="6"/>
  <c r="P9987" i="6" s="1"/>
  <c r="J9988" i="6"/>
  <c r="P9988" i="6" s="1"/>
  <c r="J9989" i="6"/>
  <c r="P9989" i="6" s="1"/>
  <c r="J9990" i="6"/>
  <c r="P9990" i="6" s="1"/>
  <c r="J9991" i="6"/>
  <c r="P9991" i="6" s="1"/>
  <c r="J9992" i="6"/>
  <c r="P9992" i="6" s="1"/>
  <c r="J9993" i="6"/>
  <c r="P9993" i="6" s="1"/>
  <c r="J9994" i="6"/>
  <c r="P9994" i="6" s="1"/>
  <c r="J9995" i="6"/>
  <c r="P9995" i="6" s="1"/>
  <c r="J9996" i="6"/>
  <c r="P9996" i="6" s="1"/>
  <c r="J9997" i="6"/>
  <c r="P9997" i="6" s="1"/>
  <c r="J9998" i="6"/>
  <c r="P9998" i="6" s="1"/>
  <c r="J9999" i="6"/>
  <c r="P9999" i="6" s="1"/>
  <c r="J10000" i="6"/>
  <c r="P10000" i="6" s="1"/>
  <c r="J10001" i="6"/>
  <c r="P10001" i="6" s="1"/>
  <c r="J10002" i="6"/>
  <c r="P10002" i="6" s="1"/>
  <c r="J10003" i="6"/>
  <c r="P10003" i="6" s="1"/>
  <c r="J10004" i="6"/>
  <c r="P10004" i="6" s="1"/>
  <c r="J10005" i="6"/>
  <c r="P10005" i="6" s="1"/>
  <c r="J10006" i="6"/>
  <c r="P10006" i="6" s="1"/>
  <c r="J10007" i="6"/>
  <c r="P10007" i="6" s="1"/>
  <c r="J10008" i="6"/>
  <c r="P10008" i="6" s="1"/>
  <c r="J10009" i="6"/>
  <c r="P10009" i="6" s="1"/>
  <c r="J10010" i="6"/>
  <c r="P10010" i="6" s="1"/>
  <c r="J10011" i="6"/>
  <c r="P10011" i="6" s="1"/>
  <c r="J10012" i="6"/>
  <c r="P10012" i="6" s="1"/>
  <c r="J10013" i="6"/>
  <c r="P10013" i="6" s="1"/>
  <c r="J10014" i="6"/>
  <c r="P10014" i="6" s="1"/>
  <c r="J10015" i="6"/>
  <c r="P10015" i="6" s="1"/>
  <c r="J10016" i="6"/>
  <c r="P10016" i="6" s="1"/>
  <c r="J10017" i="6"/>
  <c r="P10017" i="6" s="1"/>
  <c r="J10018" i="6"/>
  <c r="P10018" i="6" s="1"/>
  <c r="J10019" i="6"/>
  <c r="P10019" i="6" s="1"/>
  <c r="J10020" i="6"/>
  <c r="P10020" i="6" s="1"/>
  <c r="J10021" i="6"/>
  <c r="P10021" i="6" s="1"/>
  <c r="J10022" i="6"/>
  <c r="P10022" i="6" s="1"/>
  <c r="J10023" i="6"/>
  <c r="P10023" i="6" s="1"/>
  <c r="J10024" i="6"/>
  <c r="P10024" i="6" s="1"/>
  <c r="J10025" i="6"/>
  <c r="P10025" i="6" s="1"/>
  <c r="J10026" i="6"/>
  <c r="P10026" i="6" s="1"/>
  <c r="J10027" i="6"/>
  <c r="P10027" i="6" s="1"/>
  <c r="J10028" i="6"/>
  <c r="P10028" i="6" s="1"/>
  <c r="J10029" i="6"/>
  <c r="P10029" i="6" s="1"/>
  <c r="J10030" i="6"/>
  <c r="P10030" i="6" s="1"/>
  <c r="J10031" i="6"/>
  <c r="P10031" i="6" s="1"/>
  <c r="J10032" i="6"/>
  <c r="P10032" i="6" s="1"/>
  <c r="J10033" i="6"/>
  <c r="P10033" i="6" s="1"/>
  <c r="J10034" i="6"/>
  <c r="P10034" i="6" s="1"/>
  <c r="J10035" i="6"/>
  <c r="P10035" i="6" s="1"/>
  <c r="J10036" i="6"/>
  <c r="P10036" i="6" s="1"/>
  <c r="J10037" i="6"/>
  <c r="P10037" i="6" s="1"/>
  <c r="J10038" i="6"/>
  <c r="P10038" i="6" s="1"/>
  <c r="J10039" i="6"/>
  <c r="P10039" i="6" s="1"/>
  <c r="J10040" i="6"/>
  <c r="P10040" i="6" s="1"/>
  <c r="J10041" i="6"/>
  <c r="P10041" i="6" s="1"/>
  <c r="J10042" i="6"/>
  <c r="P10042" i="6" s="1"/>
  <c r="J10043" i="6"/>
  <c r="P10043" i="6" s="1"/>
  <c r="J10044" i="6"/>
  <c r="P10044" i="6" s="1"/>
  <c r="J10045" i="6"/>
  <c r="P10045" i="6" s="1"/>
  <c r="J10046" i="6"/>
  <c r="P10046" i="6" s="1"/>
  <c r="J10047" i="6"/>
  <c r="P10047" i="6" s="1"/>
  <c r="J10048" i="6"/>
  <c r="P10048" i="6" s="1"/>
  <c r="J10049" i="6"/>
  <c r="P10049" i="6" s="1"/>
  <c r="J10050" i="6"/>
  <c r="P10050" i="6" s="1"/>
  <c r="J10051" i="6"/>
  <c r="P10051" i="6" s="1"/>
  <c r="J10052" i="6"/>
  <c r="P10052" i="6" s="1"/>
  <c r="J10053" i="6"/>
  <c r="P10053" i="6" s="1"/>
  <c r="J10054" i="6"/>
  <c r="P10054" i="6" s="1"/>
  <c r="J10055" i="6"/>
  <c r="P10055" i="6" s="1"/>
  <c r="J10056" i="6"/>
  <c r="P10056" i="6" s="1"/>
  <c r="J10057" i="6"/>
  <c r="P10057" i="6" s="1"/>
  <c r="J10058" i="6"/>
  <c r="P10058" i="6" s="1"/>
  <c r="J10059" i="6"/>
  <c r="P10059" i="6" s="1"/>
  <c r="J10060" i="6"/>
  <c r="P10060" i="6" s="1"/>
  <c r="J10061" i="6"/>
  <c r="P10061" i="6" s="1"/>
  <c r="J10062" i="6"/>
  <c r="P10062" i="6" s="1"/>
  <c r="J10063" i="6"/>
  <c r="P10063" i="6" s="1"/>
  <c r="J10064" i="6"/>
  <c r="P10064" i="6" s="1"/>
  <c r="J10065" i="6"/>
  <c r="P10065" i="6" s="1"/>
  <c r="J10066" i="6"/>
  <c r="P10066" i="6" s="1"/>
  <c r="J10067" i="6"/>
  <c r="P10067" i="6" s="1"/>
  <c r="J10068" i="6"/>
  <c r="P10068" i="6" s="1"/>
  <c r="J10069" i="6"/>
  <c r="P10069" i="6" s="1"/>
  <c r="J10070" i="6"/>
  <c r="P10070" i="6" s="1"/>
  <c r="J10071" i="6"/>
  <c r="P10071" i="6" s="1"/>
  <c r="J10072" i="6"/>
  <c r="P10072" i="6" s="1"/>
  <c r="J10073" i="6"/>
  <c r="P10073" i="6" s="1"/>
  <c r="J10074" i="6"/>
  <c r="P10074" i="6" s="1"/>
  <c r="J10075" i="6"/>
  <c r="P10075" i="6" s="1"/>
  <c r="J10076" i="6"/>
  <c r="P10076" i="6" s="1"/>
  <c r="J10077" i="6"/>
  <c r="P10077" i="6" s="1"/>
  <c r="J10078" i="6"/>
  <c r="P10078" i="6" s="1"/>
  <c r="J10079" i="6"/>
  <c r="P10079" i="6" s="1"/>
  <c r="J10080" i="6"/>
  <c r="P10080" i="6" s="1"/>
  <c r="J10081" i="6"/>
  <c r="P10081" i="6" s="1"/>
  <c r="J10082" i="6"/>
  <c r="P10082" i="6" s="1"/>
  <c r="J10083" i="6"/>
  <c r="P10083" i="6" s="1"/>
  <c r="J10084" i="6"/>
  <c r="P10084" i="6" s="1"/>
  <c r="J10085" i="6"/>
  <c r="P10085" i="6" s="1"/>
  <c r="J10086" i="6"/>
  <c r="P10086" i="6" s="1"/>
  <c r="J10087" i="6"/>
  <c r="P10087" i="6" s="1"/>
  <c r="J10088" i="6"/>
  <c r="P10088" i="6" s="1"/>
  <c r="J10089" i="6"/>
  <c r="P10089" i="6" s="1"/>
  <c r="J10090" i="6"/>
  <c r="P10090" i="6" s="1"/>
  <c r="J10091" i="6"/>
  <c r="P10091" i="6" s="1"/>
  <c r="J10092" i="6"/>
  <c r="P10092" i="6" s="1"/>
  <c r="J10093" i="6"/>
  <c r="P10093" i="6" s="1"/>
  <c r="J10094" i="6"/>
  <c r="P10094" i="6" s="1"/>
  <c r="J10095" i="6"/>
  <c r="P10095" i="6" s="1"/>
  <c r="J10096" i="6"/>
  <c r="P10096" i="6" s="1"/>
  <c r="J10097" i="6"/>
  <c r="P10097" i="6" s="1"/>
  <c r="J10098" i="6"/>
  <c r="P10098" i="6" s="1"/>
  <c r="J10099" i="6"/>
  <c r="P10099" i="6" s="1"/>
  <c r="J10100" i="6"/>
  <c r="P10100" i="6" s="1"/>
  <c r="J10101" i="6"/>
  <c r="P10101" i="6" s="1"/>
  <c r="J10102" i="6"/>
  <c r="P10102" i="6" s="1"/>
  <c r="J10103" i="6"/>
  <c r="P10103" i="6" s="1"/>
  <c r="J10104" i="6"/>
  <c r="P10104" i="6" s="1"/>
  <c r="J10105" i="6"/>
  <c r="P10105" i="6" s="1"/>
  <c r="J10106" i="6"/>
  <c r="P10106" i="6" s="1"/>
  <c r="J10107" i="6"/>
  <c r="P10107" i="6" s="1"/>
  <c r="J10108" i="6"/>
  <c r="P10108" i="6" s="1"/>
  <c r="J10109" i="6"/>
  <c r="P10109" i="6" s="1"/>
  <c r="J10110" i="6"/>
  <c r="P10110" i="6" s="1"/>
  <c r="J10111" i="6"/>
  <c r="P10111" i="6" s="1"/>
  <c r="J10112" i="6"/>
  <c r="P10112" i="6" s="1"/>
  <c r="J10113" i="6"/>
  <c r="P10113" i="6" s="1"/>
  <c r="J10114" i="6"/>
  <c r="P10114" i="6" s="1"/>
  <c r="J10115" i="6"/>
  <c r="P10115" i="6" s="1"/>
  <c r="J10116" i="6"/>
  <c r="P10116" i="6" s="1"/>
  <c r="J10117" i="6"/>
  <c r="P10117" i="6" s="1"/>
  <c r="J10118" i="6"/>
  <c r="P10118" i="6" s="1"/>
  <c r="J10119" i="6"/>
  <c r="P10119" i="6" s="1"/>
  <c r="J10120" i="6"/>
  <c r="P10120" i="6" s="1"/>
  <c r="J10121" i="6"/>
  <c r="P10121" i="6" s="1"/>
  <c r="J10122" i="6"/>
  <c r="P10122" i="6" s="1"/>
  <c r="J10123" i="6"/>
  <c r="P10123" i="6" s="1"/>
  <c r="J10124" i="6"/>
  <c r="P10124" i="6" s="1"/>
  <c r="J10125" i="6"/>
  <c r="P10125" i="6" s="1"/>
  <c r="J10126" i="6"/>
  <c r="P10126" i="6" s="1"/>
  <c r="J10127" i="6"/>
  <c r="P10127" i="6" s="1"/>
  <c r="J10128" i="6"/>
  <c r="P10128" i="6" s="1"/>
  <c r="J10129" i="6"/>
  <c r="P10129" i="6" s="1"/>
  <c r="J10130" i="6"/>
  <c r="P10130" i="6" s="1"/>
  <c r="J10131" i="6"/>
  <c r="P10131" i="6" s="1"/>
  <c r="J10132" i="6"/>
  <c r="P10132" i="6" s="1"/>
  <c r="J10133" i="6"/>
  <c r="P10133" i="6" s="1"/>
  <c r="J10134" i="6"/>
  <c r="P10134" i="6" s="1"/>
  <c r="J10135" i="6"/>
  <c r="P10135" i="6" s="1"/>
  <c r="J10136" i="6"/>
  <c r="P10136" i="6" s="1"/>
  <c r="J10137" i="6"/>
  <c r="P10137" i="6" s="1"/>
  <c r="J10138" i="6"/>
  <c r="P10138" i="6" s="1"/>
  <c r="J10139" i="6"/>
  <c r="P10139" i="6" s="1"/>
  <c r="J10140" i="6"/>
  <c r="P10140" i="6" s="1"/>
  <c r="J10141" i="6"/>
  <c r="P10141" i="6" s="1"/>
  <c r="J10142" i="6"/>
  <c r="P10142" i="6" s="1"/>
  <c r="J10143" i="6"/>
  <c r="P10143" i="6" s="1"/>
  <c r="J10144" i="6"/>
  <c r="P10144" i="6" s="1"/>
  <c r="J10145" i="6"/>
  <c r="P10145" i="6" s="1"/>
  <c r="J10146" i="6"/>
  <c r="P10146" i="6" s="1"/>
  <c r="J10147" i="6"/>
  <c r="P10147" i="6" s="1"/>
  <c r="J10148" i="6"/>
  <c r="P10148" i="6" s="1"/>
  <c r="J10149" i="6"/>
  <c r="P10149" i="6" s="1"/>
  <c r="J10150" i="6"/>
  <c r="P10150" i="6" s="1"/>
  <c r="J10151" i="6"/>
  <c r="P10151" i="6" s="1"/>
  <c r="J10152" i="6"/>
  <c r="P10152" i="6" s="1"/>
  <c r="J10153" i="6"/>
  <c r="P10153" i="6" s="1"/>
  <c r="J10154" i="6"/>
  <c r="P10154" i="6" s="1"/>
  <c r="J10155" i="6"/>
  <c r="P10155" i="6" s="1"/>
  <c r="J10156" i="6"/>
  <c r="P10156" i="6" s="1"/>
  <c r="J10157" i="6"/>
  <c r="P10157" i="6" s="1"/>
  <c r="J10158" i="6"/>
  <c r="P10158" i="6" s="1"/>
  <c r="J10159" i="6"/>
  <c r="P10159" i="6" s="1"/>
  <c r="J10160" i="6"/>
  <c r="P10160" i="6" s="1"/>
  <c r="J10161" i="6"/>
  <c r="P10161" i="6" s="1"/>
  <c r="J10162" i="6"/>
  <c r="P10162" i="6" s="1"/>
  <c r="J10163" i="6"/>
  <c r="P10163" i="6" s="1"/>
  <c r="J10164" i="6"/>
  <c r="P10164" i="6" s="1"/>
  <c r="J10165" i="6"/>
  <c r="P10165" i="6" s="1"/>
  <c r="J10166" i="6"/>
  <c r="P10166" i="6" s="1"/>
  <c r="J10167" i="6"/>
  <c r="P10167" i="6" s="1"/>
  <c r="J10168" i="6"/>
  <c r="P10168" i="6" s="1"/>
  <c r="J10169" i="6"/>
  <c r="P10169" i="6" s="1"/>
  <c r="J10170" i="6"/>
  <c r="P10170" i="6" s="1"/>
  <c r="J10171" i="6"/>
  <c r="P10171" i="6" s="1"/>
  <c r="J10172" i="6"/>
  <c r="P10172" i="6" s="1"/>
  <c r="J10173" i="6"/>
  <c r="P10173" i="6" s="1"/>
  <c r="J10174" i="6"/>
  <c r="P10174" i="6" s="1"/>
  <c r="J10175" i="6"/>
  <c r="P10175" i="6" s="1"/>
  <c r="J10176" i="6"/>
  <c r="P10176" i="6" s="1"/>
  <c r="J10177" i="6"/>
  <c r="P10177" i="6" s="1"/>
  <c r="J10178" i="6"/>
  <c r="P10178" i="6" s="1"/>
  <c r="J10179" i="6"/>
  <c r="P10179" i="6" s="1"/>
  <c r="J10180" i="6"/>
  <c r="P10180" i="6" s="1"/>
  <c r="J10181" i="6"/>
  <c r="P10181" i="6" s="1"/>
  <c r="J10182" i="6"/>
  <c r="P10182" i="6" s="1"/>
  <c r="J10183" i="6"/>
  <c r="P10183" i="6" s="1"/>
  <c r="J10184" i="6"/>
  <c r="P10184" i="6" s="1"/>
  <c r="J10185" i="6"/>
  <c r="P10185" i="6" s="1"/>
  <c r="J10186" i="6"/>
  <c r="P10186" i="6" s="1"/>
  <c r="J10187" i="6"/>
  <c r="P10187" i="6" s="1"/>
  <c r="J10188" i="6"/>
  <c r="P10188" i="6" s="1"/>
  <c r="J10189" i="6"/>
  <c r="P10189" i="6" s="1"/>
  <c r="J10190" i="6"/>
  <c r="P10190" i="6" s="1"/>
  <c r="J10191" i="6"/>
  <c r="P10191" i="6" s="1"/>
  <c r="J10192" i="6"/>
  <c r="P10192" i="6" s="1"/>
  <c r="J10193" i="6"/>
  <c r="P10193" i="6" s="1"/>
  <c r="J10194" i="6"/>
  <c r="P10194" i="6" s="1"/>
  <c r="J10195" i="6"/>
  <c r="P10195" i="6" s="1"/>
  <c r="J10196" i="6"/>
  <c r="P10196" i="6" s="1"/>
  <c r="J10197" i="6"/>
  <c r="P10197" i="6" s="1"/>
  <c r="J10198" i="6"/>
  <c r="P10198" i="6" s="1"/>
  <c r="J10199" i="6"/>
  <c r="P10199" i="6" s="1"/>
  <c r="J10200" i="6"/>
  <c r="P10200" i="6" s="1"/>
  <c r="J10201" i="6"/>
  <c r="P10201" i="6" s="1"/>
  <c r="J10202" i="6"/>
  <c r="P10202" i="6" s="1"/>
  <c r="J10203" i="6"/>
  <c r="P10203" i="6" s="1"/>
  <c r="J10204" i="6"/>
  <c r="P10204" i="6" s="1"/>
  <c r="J10205" i="6"/>
  <c r="P10205" i="6" s="1"/>
  <c r="J10206" i="6"/>
  <c r="P10206" i="6" s="1"/>
  <c r="J10207" i="6"/>
  <c r="P10207" i="6" s="1"/>
  <c r="J10208" i="6"/>
  <c r="P10208" i="6" s="1"/>
  <c r="J10209" i="6"/>
  <c r="P10209" i="6" s="1"/>
  <c r="J10210" i="6"/>
  <c r="P10210" i="6" s="1"/>
  <c r="J10211" i="6"/>
  <c r="P10211" i="6" s="1"/>
  <c r="J10212" i="6"/>
  <c r="P10212" i="6" s="1"/>
  <c r="J10213" i="6"/>
  <c r="P10213" i="6" s="1"/>
  <c r="J10214" i="6"/>
  <c r="P10214" i="6" s="1"/>
  <c r="J10215" i="6"/>
  <c r="P10215" i="6" s="1"/>
  <c r="J10216" i="6"/>
  <c r="P10216" i="6" s="1"/>
  <c r="J10217" i="6"/>
  <c r="P10217" i="6" s="1"/>
  <c r="J10218" i="6"/>
  <c r="P10218" i="6" s="1"/>
  <c r="J10219" i="6"/>
  <c r="P10219" i="6" s="1"/>
  <c r="J10220" i="6"/>
  <c r="P10220" i="6" s="1"/>
  <c r="J10221" i="6"/>
  <c r="P10221" i="6" s="1"/>
  <c r="J10222" i="6"/>
  <c r="P10222" i="6" s="1"/>
  <c r="J10223" i="6"/>
  <c r="P10223" i="6" s="1"/>
  <c r="J10224" i="6"/>
  <c r="P10224" i="6" s="1"/>
  <c r="J10225" i="6"/>
  <c r="P10225" i="6" s="1"/>
  <c r="J10226" i="6"/>
  <c r="P10226" i="6" s="1"/>
  <c r="J10227" i="6"/>
  <c r="P10227" i="6" s="1"/>
  <c r="J10228" i="6"/>
  <c r="P10228" i="6" s="1"/>
  <c r="J10229" i="6"/>
  <c r="P10229" i="6" s="1"/>
  <c r="J10230" i="6"/>
  <c r="P10230" i="6" s="1"/>
  <c r="J10231" i="6"/>
  <c r="P10231" i="6" s="1"/>
  <c r="J10232" i="6"/>
  <c r="P10232" i="6" s="1"/>
  <c r="J10233" i="6"/>
  <c r="P10233" i="6" s="1"/>
  <c r="J10234" i="6"/>
  <c r="P10234" i="6" s="1"/>
  <c r="J10235" i="6"/>
  <c r="P10235" i="6" s="1"/>
  <c r="J10236" i="6"/>
  <c r="P10236" i="6" s="1"/>
  <c r="J10237" i="6"/>
  <c r="P10237" i="6" s="1"/>
  <c r="J10238" i="6"/>
  <c r="P10238" i="6" s="1"/>
  <c r="J10239" i="6"/>
  <c r="P10239" i="6" s="1"/>
  <c r="J10240" i="6"/>
  <c r="P10240" i="6" s="1"/>
  <c r="J10241" i="6"/>
  <c r="P10241" i="6" s="1"/>
  <c r="J10242" i="6"/>
  <c r="P10242" i="6" s="1"/>
  <c r="J10243" i="6"/>
  <c r="P10243" i="6" s="1"/>
  <c r="J10244" i="6"/>
  <c r="P10244" i="6" s="1"/>
  <c r="J10245" i="6"/>
  <c r="P10245" i="6" s="1"/>
  <c r="J10246" i="6"/>
  <c r="P10246" i="6" s="1"/>
  <c r="J10247" i="6"/>
  <c r="P10247" i="6" s="1"/>
  <c r="J10248" i="6"/>
  <c r="P10248" i="6" s="1"/>
  <c r="J10249" i="6"/>
  <c r="P10249" i="6" s="1"/>
  <c r="J10250" i="6"/>
  <c r="P10250" i="6" s="1"/>
  <c r="J10251" i="6"/>
  <c r="P10251" i="6" s="1"/>
  <c r="J10252" i="6"/>
  <c r="P10252" i="6" s="1"/>
  <c r="J10253" i="6"/>
  <c r="P10253" i="6" s="1"/>
  <c r="J10254" i="6"/>
  <c r="P10254" i="6" s="1"/>
  <c r="J10255" i="6"/>
  <c r="P10255" i="6" s="1"/>
  <c r="J10256" i="6"/>
  <c r="P10256" i="6" s="1"/>
  <c r="J10257" i="6"/>
  <c r="P10257" i="6" s="1"/>
  <c r="J10258" i="6"/>
  <c r="P10258" i="6" s="1"/>
  <c r="J10259" i="6"/>
  <c r="P10259" i="6" s="1"/>
  <c r="J10260" i="6"/>
  <c r="P10260" i="6" s="1"/>
  <c r="J10261" i="6"/>
  <c r="P10261" i="6" s="1"/>
  <c r="J10262" i="6"/>
  <c r="P10262" i="6" s="1"/>
  <c r="J10263" i="6"/>
  <c r="P10263" i="6" s="1"/>
  <c r="J10264" i="6"/>
  <c r="P10264" i="6" s="1"/>
  <c r="J10265" i="6"/>
  <c r="P10265" i="6" s="1"/>
  <c r="J10266" i="6"/>
  <c r="P10266" i="6" s="1"/>
  <c r="J10267" i="6"/>
  <c r="P10267" i="6" s="1"/>
  <c r="J10268" i="6"/>
  <c r="P10268" i="6" s="1"/>
  <c r="J10269" i="6"/>
  <c r="P10269" i="6" s="1"/>
  <c r="J10270" i="6"/>
  <c r="P10270" i="6" s="1"/>
  <c r="J10271" i="6"/>
  <c r="P10271" i="6" s="1"/>
  <c r="J10272" i="6"/>
  <c r="P10272" i="6" s="1"/>
  <c r="J10273" i="6"/>
  <c r="P10273" i="6" s="1"/>
  <c r="J10274" i="6"/>
  <c r="P10274" i="6" s="1"/>
  <c r="J10275" i="6"/>
  <c r="P10275" i="6" s="1"/>
  <c r="J10276" i="6"/>
  <c r="P10276" i="6" s="1"/>
  <c r="J10277" i="6"/>
  <c r="P10277" i="6" s="1"/>
  <c r="J10278" i="6"/>
  <c r="P10278" i="6" s="1"/>
  <c r="J10279" i="6"/>
  <c r="P10279" i="6" s="1"/>
  <c r="J10280" i="6"/>
  <c r="P10280" i="6" s="1"/>
  <c r="J10281" i="6"/>
  <c r="P10281" i="6" s="1"/>
  <c r="J10282" i="6"/>
  <c r="P10282" i="6" s="1"/>
  <c r="J10283" i="6"/>
  <c r="P10283" i="6" s="1"/>
  <c r="J10284" i="6"/>
  <c r="P10284" i="6" s="1"/>
  <c r="J10285" i="6"/>
  <c r="P10285" i="6" s="1"/>
  <c r="J10286" i="6"/>
  <c r="P10286" i="6" s="1"/>
  <c r="J10287" i="6"/>
  <c r="P10287" i="6" s="1"/>
  <c r="J10288" i="6"/>
  <c r="P10288" i="6" s="1"/>
  <c r="J10289" i="6"/>
  <c r="P10289" i="6" s="1"/>
  <c r="J10290" i="6"/>
  <c r="P10290" i="6" s="1"/>
  <c r="J10291" i="6"/>
  <c r="P10291" i="6" s="1"/>
  <c r="J10292" i="6"/>
  <c r="P10292" i="6" s="1"/>
  <c r="J10293" i="6"/>
  <c r="P10293" i="6" s="1"/>
  <c r="J10294" i="6"/>
  <c r="P10294" i="6" s="1"/>
  <c r="J10295" i="6"/>
  <c r="P10295" i="6" s="1"/>
  <c r="J10296" i="6"/>
  <c r="P10296" i="6" s="1"/>
  <c r="J10297" i="6"/>
  <c r="P10297" i="6" s="1"/>
  <c r="J10298" i="6"/>
  <c r="P10298" i="6" s="1"/>
  <c r="J10299" i="6"/>
  <c r="P10299" i="6" s="1"/>
  <c r="J10300" i="6"/>
  <c r="P10300" i="6" s="1"/>
  <c r="J10301" i="6"/>
  <c r="P10301" i="6" s="1"/>
  <c r="J10302" i="6"/>
  <c r="P10302" i="6" s="1"/>
  <c r="J10303" i="6"/>
  <c r="P10303" i="6" s="1"/>
  <c r="J10304" i="6"/>
  <c r="P10304" i="6" s="1"/>
  <c r="J10305" i="6"/>
  <c r="P10305" i="6" s="1"/>
  <c r="J10306" i="6"/>
  <c r="P10306" i="6" s="1"/>
  <c r="J10307" i="6"/>
  <c r="P10307" i="6" s="1"/>
  <c r="J10308" i="6"/>
  <c r="P10308" i="6" s="1"/>
  <c r="J10309" i="6"/>
  <c r="P10309" i="6" s="1"/>
  <c r="J10310" i="6"/>
  <c r="P10310" i="6" s="1"/>
  <c r="J10311" i="6"/>
  <c r="P10311" i="6" s="1"/>
  <c r="J10312" i="6"/>
  <c r="P10312" i="6" s="1"/>
  <c r="J10313" i="6"/>
  <c r="P10313" i="6" s="1"/>
  <c r="J10314" i="6"/>
  <c r="P10314" i="6" s="1"/>
  <c r="J10315" i="6"/>
  <c r="P10315" i="6" s="1"/>
  <c r="J10316" i="6"/>
  <c r="P10316" i="6" s="1"/>
  <c r="J10317" i="6"/>
  <c r="P10317" i="6" s="1"/>
  <c r="J10318" i="6"/>
  <c r="P10318" i="6" s="1"/>
  <c r="J10319" i="6"/>
  <c r="P10319" i="6" s="1"/>
  <c r="J10320" i="6"/>
  <c r="P10320" i="6" s="1"/>
  <c r="J10321" i="6"/>
  <c r="P10321" i="6" s="1"/>
  <c r="J10322" i="6"/>
  <c r="P10322" i="6" s="1"/>
  <c r="J10323" i="6"/>
  <c r="P10323" i="6" s="1"/>
  <c r="J10324" i="6"/>
  <c r="P10324" i="6" s="1"/>
  <c r="J10325" i="6"/>
  <c r="P10325" i="6" s="1"/>
  <c r="J10326" i="6"/>
  <c r="P10326" i="6" s="1"/>
  <c r="J10327" i="6"/>
  <c r="P10327" i="6" s="1"/>
  <c r="J10328" i="6"/>
  <c r="P10328" i="6" s="1"/>
  <c r="J10329" i="6"/>
  <c r="P10329" i="6" s="1"/>
  <c r="J10330" i="6"/>
  <c r="P10330" i="6" s="1"/>
  <c r="J10331" i="6"/>
  <c r="P10331" i="6" s="1"/>
  <c r="J10332" i="6"/>
  <c r="P10332" i="6" s="1"/>
  <c r="J10333" i="6"/>
  <c r="P10333" i="6" s="1"/>
  <c r="J10334" i="6"/>
  <c r="P10334" i="6" s="1"/>
  <c r="J10335" i="6"/>
  <c r="P10335" i="6" s="1"/>
  <c r="J10336" i="6"/>
  <c r="P10336" i="6" s="1"/>
  <c r="J10337" i="6"/>
  <c r="P10337" i="6" s="1"/>
  <c r="J10338" i="6"/>
  <c r="P10338" i="6" s="1"/>
  <c r="J10339" i="6"/>
  <c r="P10339" i="6" s="1"/>
  <c r="J10340" i="6"/>
  <c r="P10340" i="6" s="1"/>
  <c r="J10341" i="6"/>
  <c r="P10341" i="6" s="1"/>
  <c r="J10342" i="6"/>
  <c r="P10342" i="6" s="1"/>
  <c r="J10343" i="6"/>
  <c r="P10343" i="6" s="1"/>
  <c r="J10344" i="6"/>
  <c r="P10344" i="6" s="1"/>
  <c r="J10345" i="6"/>
  <c r="P10345" i="6" s="1"/>
  <c r="J10346" i="6"/>
  <c r="P10346" i="6" s="1"/>
  <c r="J10347" i="6"/>
  <c r="P10347" i="6" s="1"/>
  <c r="J10348" i="6"/>
  <c r="P10348" i="6" s="1"/>
  <c r="J10349" i="6"/>
  <c r="P10349" i="6" s="1"/>
  <c r="J10350" i="6"/>
  <c r="P10350" i="6" s="1"/>
  <c r="J10351" i="6"/>
  <c r="P10351" i="6" s="1"/>
  <c r="J10352" i="6"/>
  <c r="P10352" i="6" s="1"/>
  <c r="J10353" i="6"/>
  <c r="P10353" i="6" s="1"/>
  <c r="J10354" i="6"/>
  <c r="P10354" i="6" s="1"/>
  <c r="J10355" i="6"/>
  <c r="P10355" i="6" s="1"/>
  <c r="J10356" i="6"/>
  <c r="P10356" i="6" s="1"/>
  <c r="J10357" i="6"/>
  <c r="P10357" i="6" s="1"/>
  <c r="J10358" i="6"/>
  <c r="P10358" i="6" s="1"/>
  <c r="J10359" i="6"/>
  <c r="P10359" i="6" s="1"/>
  <c r="J10360" i="6"/>
  <c r="P10360" i="6" s="1"/>
  <c r="J10361" i="6"/>
  <c r="P10361" i="6" s="1"/>
  <c r="J10362" i="6"/>
  <c r="P10362" i="6" s="1"/>
  <c r="J10363" i="6"/>
  <c r="P10363" i="6" s="1"/>
  <c r="J10364" i="6"/>
  <c r="P10364" i="6" s="1"/>
  <c r="J10365" i="6"/>
  <c r="P10365" i="6" s="1"/>
  <c r="J10366" i="6"/>
  <c r="P10366" i="6" s="1"/>
  <c r="J10367" i="6"/>
  <c r="P10367" i="6" s="1"/>
  <c r="J10368" i="6"/>
  <c r="P10368" i="6" s="1"/>
  <c r="J10369" i="6"/>
  <c r="P10369" i="6" s="1"/>
  <c r="J10370" i="6"/>
  <c r="P10370" i="6" s="1"/>
  <c r="J10371" i="6"/>
  <c r="P10371" i="6" s="1"/>
  <c r="J10372" i="6"/>
  <c r="P10372" i="6" s="1"/>
  <c r="J10373" i="6"/>
  <c r="P10373" i="6" s="1"/>
  <c r="J10374" i="6"/>
  <c r="P10374" i="6" s="1"/>
  <c r="J10375" i="6"/>
  <c r="P10375" i="6" s="1"/>
  <c r="J10376" i="6"/>
  <c r="P10376" i="6" s="1"/>
  <c r="J10377" i="6"/>
  <c r="P10377" i="6" s="1"/>
  <c r="J10378" i="6"/>
  <c r="P10378" i="6" s="1"/>
  <c r="J10379" i="6"/>
  <c r="P10379" i="6" s="1"/>
  <c r="J10380" i="6"/>
  <c r="P10380" i="6" s="1"/>
  <c r="J10381" i="6"/>
  <c r="P10381" i="6" s="1"/>
  <c r="J10382" i="6"/>
  <c r="P10382" i="6" s="1"/>
  <c r="J10383" i="6"/>
  <c r="P10383" i="6" s="1"/>
  <c r="J10384" i="6"/>
  <c r="P10384" i="6" s="1"/>
  <c r="J10385" i="6"/>
  <c r="P10385" i="6" s="1"/>
  <c r="J10386" i="6"/>
  <c r="P10386" i="6" s="1"/>
  <c r="J10387" i="6"/>
  <c r="P10387" i="6" s="1"/>
  <c r="J10388" i="6"/>
  <c r="P10388" i="6" s="1"/>
  <c r="J10389" i="6"/>
  <c r="P10389" i="6" s="1"/>
  <c r="J10390" i="6"/>
  <c r="P10390" i="6" s="1"/>
  <c r="J10391" i="6"/>
  <c r="P10391" i="6" s="1"/>
  <c r="J10392" i="6"/>
  <c r="P10392" i="6" s="1"/>
  <c r="J10393" i="6"/>
  <c r="P10393" i="6" s="1"/>
  <c r="J10394" i="6"/>
  <c r="P10394" i="6" s="1"/>
  <c r="J10395" i="6"/>
  <c r="P10395" i="6" s="1"/>
  <c r="J10396" i="6"/>
  <c r="P10396" i="6" s="1"/>
  <c r="J10397" i="6"/>
  <c r="P10397" i="6" s="1"/>
  <c r="J10398" i="6"/>
  <c r="P10398" i="6" s="1"/>
  <c r="J10399" i="6"/>
  <c r="P10399" i="6" s="1"/>
  <c r="J10400" i="6"/>
  <c r="P10400" i="6" s="1"/>
  <c r="J10401" i="6"/>
  <c r="P10401" i="6" s="1"/>
  <c r="J10402" i="6"/>
  <c r="P10402" i="6" s="1"/>
  <c r="J10403" i="6"/>
  <c r="P10403" i="6" s="1"/>
  <c r="J10404" i="6"/>
  <c r="P10404" i="6" s="1"/>
  <c r="J10405" i="6"/>
  <c r="P10405" i="6" s="1"/>
  <c r="J10406" i="6"/>
  <c r="P10406" i="6" s="1"/>
  <c r="J10407" i="6"/>
  <c r="P10407" i="6" s="1"/>
  <c r="J10408" i="6"/>
  <c r="P10408" i="6" s="1"/>
  <c r="J10409" i="6"/>
  <c r="P10409" i="6" s="1"/>
  <c r="J10410" i="6"/>
  <c r="P10410" i="6" s="1"/>
  <c r="J10411" i="6"/>
  <c r="P10411" i="6" s="1"/>
  <c r="J10412" i="6"/>
  <c r="P10412" i="6" s="1"/>
  <c r="J10413" i="6"/>
  <c r="P10413" i="6" s="1"/>
  <c r="J10414" i="6"/>
  <c r="P10414" i="6" s="1"/>
  <c r="J10415" i="6"/>
  <c r="P10415" i="6" s="1"/>
  <c r="J10416" i="6"/>
  <c r="P10416" i="6" s="1"/>
  <c r="J10417" i="6"/>
  <c r="P10417" i="6" s="1"/>
  <c r="J10418" i="6"/>
  <c r="P10418" i="6" s="1"/>
  <c r="J10419" i="6"/>
  <c r="P10419" i="6" s="1"/>
  <c r="J10420" i="6"/>
  <c r="P10420" i="6" s="1"/>
  <c r="J10421" i="6"/>
  <c r="P10421" i="6" s="1"/>
  <c r="J10422" i="6"/>
  <c r="P10422" i="6" s="1"/>
  <c r="J10423" i="6"/>
  <c r="P10423" i="6" s="1"/>
  <c r="J10424" i="6"/>
  <c r="P10424" i="6" s="1"/>
  <c r="J10425" i="6"/>
  <c r="P10425" i="6" s="1"/>
  <c r="J10426" i="6"/>
  <c r="P10426" i="6" s="1"/>
  <c r="J10427" i="6"/>
  <c r="P10427" i="6" s="1"/>
  <c r="J10428" i="6"/>
  <c r="P10428" i="6" s="1"/>
  <c r="J10429" i="6"/>
  <c r="P10429" i="6" s="1"/>
  <c r="J10430" i="6"/>
  <c r="P10430" i="6" s="1"/>
  <c r="J10431" i="6"/>
  <c r="P10431" i="6" s="1"/>
  <c r="J10432" i="6"/>
  <c r="P10432" i="6" s="1"/>
  <c r="J10433" i="6"/>
  <c r="P10433" i="6" s="1"/>
  <c r="J10434" i="6"/>
  <c r="P10434" i="6" s="1"/>
  <c r="J10435" i="6"/>
  <c r="P10435" i="6" s="1"/>
  <c r="J10436" i="6"/>
  <c r="P10436" i="6" s="1"/>
  <c r="J10437" i="6"/>
  <c r="P10437" i="6" s="1"/>
  <c r="J10438" i="6"/>
  <c r="P10438" i="6" s="1"/>
  <c r="J10439" i="6"/>
  <c r="P10439" i="6" s="1"/>
  <c r="J10440" i="6"/>
  <c r="P10440" i="6" s="1"/>
  <c r="J10441" i="6"/>
  <c r="P10441" i="6" s="1"/>
  <c r="J10442" i="6"/>
  <c r="P10442" i="6" s="1"/>
  <c r="J10443" i="6"/>
  <c r="P10443" i="6" s="1"/>
  <c r="J10444" i="6"/>
  <c r="P10444" i="6" s="1"/>
  <c r="J10445" i="6"/>
  <c r="P10445" i="6" s="1"/>
  <c r="J10446" i="6"/>
  <c r="P10446" i="6" s="1"/>
  <c r="J10447" i="6"/>
  <c r="P10447" i="6" s="1"/>
  <c r="J10448" i="6"/>
  <c r="P10448" i="6" s="1"/>
  <c r="J10449" i="6"/>
  <c r="P10449" i="6" s="1"/>
  <c r="J10450" i="6"/>
  <c r="P10450" i="6" s="1"/>
  <c r="J10451" i="6"/>
  <c r="P10451" i="6" s="1"/>
  <c r="J10452" i="6"/>
  <c r="P10452" i="6" s="1"/>
  <c r="J10453" i="6"/>
  <c r="P10453" i="6" s="1"/>
  <c r="J10454" i="6"/>
  <c r="P10454" i="6" s="1"/>
  <c r="J10455" i="6"/>
  <c r="P10455" i="6" s="1"/>
  <c r="J10456" i="6"/>
  <c r="P10456" i="6" s="1"/>
  <c r="J10457" i="6"/>
  <c r="P10457" i="6" s="1"/>
  <c r="J10458" i="6"/>
  <c r="P10458" i="6" s="1"/>
  <c r="J10459" i="6"/>
  <c r="P10459" i="6" s="1"/>
  <c r="J10460" i="6"/>
  <c r="P10460" i="6" s="1"/>
  <c r="J10461" i="6"/>
  <c r="P10461" i="6" s="1"/>
  <c r="J10462" i="6"/>
  <c r="P10462" i="6" s="1"/>
  <c r="J10463" i="6"/>
  <c r="P10463" i="6" s="1"/>
  <c r="J10464" i="6"/>
  <c r="P10464" i="6" s="1"/>
  <c r="J10465" i="6"/>
  <c r="P10465" i="6" s="1"/>
  <c r="J10466" i="6"/>
  <c r="P10466" i="6" s="1"/>
  <c r="J10467" i="6"/>
  <c r="P10467" i="6" s="1"/>
  <c r="J10468" i="6"/>
  <c r="P10468" i="6" s="1"/>
  <c r="J10469" i="6"/>
  <c r="P10469" i="6" s="1"/>
  <c r="J10470" i="6"/>
  <c r="P10470" i="6" s="1"/>
  <c r="J10471" i="6"/>
  <c r="P10471" i="6" s="1"/>
  <c r="J10472" i="6"/>
  <c r="P10472" i="6" s="1"/>
  <c r="J10473" i="6"/>
  <c r="P10473" i="6" s="1"/>
  <c r="J10474" i="6"/>
  <c r="P10474" i="6" s="1"/>
  <c r="J10475" i="6"/>
  <c r="P10475" i="6" s="1"/>
  <c r="J10476" i="6"/>
  <c r="P10476" i="6" s="1"/>
  <c r="J10477" i="6"/>
  <c r="P10477" i="6" s="1"/>
  <c r="J10478" i="6"/>
  <c r="P10478" i="6" s="1"/>
  <c r="J10479" i="6"/>
  <c r="P10479" i="6" s="1"/>
  <c r="J10480" i="6"/>
  <c r="P10480" i="6" s="1"/>
  <c r="J10481" i="6"/>
  <c r="P10481" i="6" s="1"/>
  <c r="J10482" i="6"/>
  <c r="P10482" i="6" s="1"/>
  <c r="J10483" i="6"/>
  <c r="P10483" i="6" s="1"/>
  <c r="J10484" i="6"/>
  <c r="P10484" i="6" s="1"/>
  <c r="J10485" i="6"/>
  <c r="P10485" i="6" s="1"/>
  <c r="J10486" i="6"/>
  <c r="P10486" i="6" s="1"/>
  <c r="J10487" i="6"/>
  <c r="P10487" i="6" s="1"/>
  <c r="J10488" i="6"/>
  <c r="P10488" i="6" s="1"/>
  <c r="J10489" i="6"/>
  <c r="P10489" i="6" s="1"/>
  <c r="J10490" i="6"/>
  <c r="P10490" i="6" s="1"/>
  <c r="J10491" i="6"/>
  <c r="P10491" i="6" s="1"/>
  <c r="J10492" i="6"/>
  <c r="P10492" i="6" s="1"/>
  <c r="J10493" i="6"/>
  <c r="P10493" i="6" s="1"/>
  <c r="J10494" i="6"/>
  <c r="P10494" i="6" s="1"/>
  <c r="J10495" i="6"/>
  <c r="P10495" i="6" s="1"/>
  <c r="J10496" i="6"/>
  <c r="P10496" i="6" s="1"/>
  <c r="J10497" i="6"/>
  <c r="P10497" i="6" s="1"/>
  <c r="J10498" i="6"/>
  <c r="P10498" i="6" s="1"/>
  <c r="J10499" i="6"/>
  <c r="P10499" i="6" s="1"/>
  <c r="J10500" i="6"/>
  <c r="P10500" i="6" s="1"/>
  <c r="J10501" i="6"/>
  <c r="P10501" i="6" s="1"/>
  <c r="J10502" i="6"/>
  <c r="P10502" i="6" s="1"/>
  <c r="J10503" i="6"/>
  <c r="P10503" i="6" s="1"/>
  <c r="J10504" i="6"/>
  <c r="P10504" i="6" s="1"/>
  <c r="J10505" i="6"/>
  <c r="P10505" i="6" s="1"/>
  <c r="J10506" i="6"/>
  <c r="P10506" i="6" s="1"/>
  <c r="J10507" i="6"/>
  <c r="P10507" i="6" s="1"/>
  <c r="J10508" i="6"/>
  <c r="P10508" i="6" s="1"/>
  <c r="J10509" i="6"/>
  <c r="P10509" i="6" s="1"/>
  <c r="J10510" i="6"/>
  <c r="P10510" i="6" s="1"/>
  <c r="J10511" i="6"/>
  <c r="P10511" i="6" s="1"/>
  <c r="J10512" i="6"/>
  <c r="P10512" i="6" s="1"/>
  <c r="J10513" i="6"/>
  <c r="P10513" i="6" s="1"/>
  <c r="J10514" i="6"/>
  <c r="P10514" i="6" s="1"/>
  <c r="J10515" i="6"/>
  <c r="P10515" i="6" s="1"/>
  <c r="J10516" i="6"/>
  <c r="P10516" i="6" s="1"/>
  <c r="J10517" i="6"/>
  <c r="P10517" i="6" s="1"/>
  <c r="J10518" i="6"/>
  <c r="P10518" i="6" s="1"/>
  <c r="J10519" i="6"/>
  <c r="P10519" i="6" s="1"/>
  <c r="J10520" i="6"/>
  <c r="P10520" i="6" s="1"/>
  <c r="J10521" i="6"/>
  <c r="P10521" i="6" s="1"/>
  <c r="J10522" i="6"/>
  <c r="P10522" i="6" s="1"/>
  <c r="J10523" i="6"/>
  <c r="P10523" i="6" s="1"/>
  <c r="J10524" i="6"/>
  <c r="P10524" i="6" s="1"/>
  <c r="J10525" i="6"/>
  <c r="P10525" i="6" s="1"/>
  <c r="J10526" i="6"/>
  <c r="P10526" i="6" s="1"/>
  <c r="J10527" i="6"/>
  <c r="P10527" i="6" s="1"/>
  <c r="J10528" i="6"/>
  <c r="P10528" i="6" s="1"/>
  <c r="J10529" i="6"/>
  <c r="P10529" i="6" s="1"/>
  <c r="J10530" i="6"/>
  <c r="P10530" i="6" s="1"/>
  <c r="J10531" i="6"/>
  <c r="P10531" i="6" s="1"/>
  <c r="J10532" i="6"/>
  <c r="P10532" i="6" s="1"/>
  <c r="J10533" i="6"/>
  <c r="P10533" i="6" s="1"/>
  <c r="J10534" i="6"/>
  <c r="P10534" i="6" s="1"/>
  <c r="J10535" i="6"/>
  <c r="P10535" i="6" s="1"/>
  <c r="J10536" i="6"/>
  <c r="P10536" i="6" s="1"/>
  <c r="J10537" i="6"/>
  <c r="P10537" i="6" s="1"/>
  <c r="J10538" i="6"/>
  <c r="P10538" i="6" s="1"/>
  <c r="J10539" i="6"/>
  <c r="P10539" i="6" s="1"/>
  <c r="J10540" i="6"/>
  <c r="P10540" i="6" s="1"/>
  <c r="J10541" i="6"/>
  <c r="P10541" i="6" s="1"/>
  <c r="J10542" i="6"/>
  <c r="P10542" i="6" s="1"/>
  <c r="J10543" i="6"/>
  <c r="P10543" i="6" s="1"/>
  <c r="J10544" i="6"/>
  <c r="P10544" i="6" s="1"/>
  <c r="J10545" i="6"/>
  <c r="P10545" i="6" s="1"/>
  <c r="J10546" i="6"/>
  <c r="P10546" i="6" s="1"/>
  <c r="J10547" i="6"/>
  <c r="P10547" i="6" s="1"/>
  <c r="J10548" i="6"/>
  <c r="P10548" i="6" s="1"/>
  <c r="J10549" i="6"/>
  <c r="P10549" i="6" s="1"/>
  <c r="J10550" i="6"/>
  <c r="P10550" i="6" s="1"/>
  <c r="J10551" i="6"/>
  <c r="P10551" i="6" s="1"/>
  <c r="J10552" i="6"/>
  <c r="P10552" i="6" s="1"/>
  <c r="J10553" i="6"/>
  <c r="P10553" i="6" s="1"/>
  <c r="J10554" i="6"/>
  <c r="P10554" i="6" s="1"/>
  <c r="J10555" i="6"/>
  <c r="P10555" i="6" s="1"/>
  <c r="J10556" i="6"/>
  <c r="P10556" i="6" s="1"/>
  <c r="J10557" i="6"/>
  <c r="P10557" i="6" s="1"/>
  <c r="J10558" i="6"/>
  <c r="P10558" i="6" s="1"/>
  <c r="J10559" i="6"/>
  <c r="P10559" i="6" s="1"/>
  <c r="J10560" i="6"/>
  <c r="P10560" i="6" s="1"/>
  <c r="J10561" i="6"/>
  <c r="P10561" i="6" s="1"/>
  <c r="J10562" i="6"/>
  <c r="P10562" i="6" s="1"/>
  <c r="J10563" i="6"/>
  <c r="P10563" i="6" s="1"/>
  <c r="J10564" i="6"/>
  <c r="P10564" i="6" s="1"/>
  <c r="J10565" i="6"/>
  <c r="P10565" i="6" s="1"/>
  <c r="J10566" i="6"/>
  <c r="P10566" i="6" s="1"/>
  <c r="J10567" i="6"/>
  <c r="P10567" i="6" s="1"/>
  <c r="J10568" i="6"/>
  <c r="P10568" i="6" s="1"/>
  <c r="J10569" i="6"/>
  <c r="P10569" i="6" s="1"/>
  <c r="J10570" i="6"/>
  <c r="P10570" i="6" s="1"/>
  <c r="J10571" i="6"/>
  <c r="P10571" i="6" s="1"/>
  <c r="J10572" i="6"/>
  <c r="P10572" i="6" s="1"/>
  <c r="J10573" i="6"/>
  <c r="P10573" i="6" s="1"/>
  <c r="J10574" i="6"/>
  <c r="P10574" i="6" s="1"/>
  <c r="J10575" i="6"/>
  <c r="P10575" i="6" s="1"/>
  <c r="J10576" i="6"/>
  <c r="P10576" i="6" s="1"/>
  <c r="J10577" i="6"/>
  <c r="P10577" i="6" s="1"/>
  <c r="J10578" i="6"/>
  <c r="P10578" i="6" s="1"/>
  <c r="J10579" i="6"/>
  <c r="P10579" i="6" s="1"/>
  <c r="J10580" i="6"/>
  <c r="P10580" i="6" s="1"/>
  <c r="J10581" i="6"/>
  <c r="P10581" i="6" s="1"/>
  <c r="J10582" i="6"/>
  <c r="P10582" i="6" s="1"/>
  <c r="J10583" i="6"/>
  <c r="P10583" i="6" s="1"/>
  <c r="J10584" i="6"/>
  <c r="P10584" i="6" s="1"/>
  <c r="J10585" i="6"/>
  <c r="P10585" i="6" s="1"/>
  <c r="J10586" i="6"/>
  <c r="P10586" i="6" s="1"/>
  <c r="J10587" i="6"/>
  <c r="P10587" i="6" s="1"/>
  <c r="J10588" i="6"/>
  <c r="P10588" i="6" s="1"/>
  <c r="J10589" i="6"/>
  <c r="P10589" i="6" s="1"/>
  <c r="J10590" i="6"/>
  <c r="P10590" i="6" s="1"/>
  <c r="J10591" i="6"/>
  <c r="P10591" i="6" s="1"/>
  <c r="J10592" i="6"/>
  <c r="P10592" i="6" s="1"/>
  <c r="J10593" i="6"/>
  <c r="P10593" i="6" s="1"/>
  <c r="J10594" i="6"/>
  <c r="P10594" i="6" s="1"/>
  <c r="J10595" i="6"/>
  <c r="P10595" i="6" s="1"/>
  <c r="J10596" i="6"/>
  <c r="P10596" i="6" s="1"/>
  <c r="J10597" i="6"/>
  <c r="P10597" i="6" s="1"/>
  <c r="J10598" i="6"/>
  <c r="P10598" i="6" s="1"/>
  <c r="J10599" i="6"/>
  <c r="P10599" i="6" s="1"/>
  <c r="J10600" i="6"/>
  <c r="P10600" i="6" s="1"/>
  <c r="J10601" i="6"/>
  <c r="P10601" i="6" s="1"/>
  <c r="J10602" i="6"/>
  <c r="P10602" i="6" s="1"/>
  <c r="J10603" i="6"/>
  <c r="P10603" i="6" s="1"/>
  <c r="J10604" i="6"/>
  <c r="P10604" i="6" s="1"/>
  <c r="J10605" i="6"/>
  <c r="P10605" i="6" s="1"/>
  <c r="J10606" i="6"/>
  <c r="P10606" i="6" s="1"/>
  <c r="J10607" i="6"/>
  <c r="P10607" i="6" s="1"/>
  <c r="J10608" i="6"/>
  <c r="P10608" i="6" s="1"/>
  <c r="J10609" i="6"/>
  <c r="P10609" i="6" s="1"/>
  <c r="J10610" i="6"/>
  <c r="P10610" i="6" s="1"/>
  <c r="J10611" i="6"/>
  <c r="P10611" i="6" s="1"/>
  <c r="J10612" i="6"/>
  <c r="P10612" i="6" s="1"/>
  <c r="J10613" i="6"/>
  <c r="P10613" i="6" s="1"/>
  <c r="J10614" i="6"/>
  <c r="P10614" i="6" s="1"/>
  <c r="J10615" i="6"/>
  <c r="P10615" i="6" s="1"/>
  <c r="J10616" i="6"/>
  <c r="P10616" i="6" s="1"/>
  <c r="J10617" i="6"/>
  <c r="P10617" i="6" s="1"/>
  <c r="J10618" i="6"/>
  <c r="P10618" i="6" s="1"/>
  <c r="J10619" i="6"/>
  <c r="P10619" i="6" s="1"/>
  <c r="J10620" i="6"/>
  <c r="P10620" i="6" s="1"/>
  <c r="J10621" i="6"/>
  <c r="P10621" i="6" s="1"/>
  <c r="J10622" i="6"/>
  <c r="P10622" i="6" s="1"/>
  <c r="J10623" i="6"/>
  <c r="P10623" i="6" s="1"/>
  <c r="J10624" i="6"/>
  <c r="P10624" i="6" s="1"/>
  <c r="J10625" i="6"/>
  <c r="P10625" i="6" s="1"/>
  <c r="J10626" i="6"/>
  <c r="P10626" i="6" s="1"/>
  <c r="J10627" i="6"/>
  <c r="P10627" i="6" s="1"/>
  <c r="J10628" i="6"/>
  <c r="P10628" i="6" s="1"/>
  <c r="J10629" i="6"/>
  <c r="P10629" i="6" s="1"/>
  <c r="J10630" i="6"/>
  <c r="P10630" i="6" s="1"/>
  <c r="J10631" i="6"/>
  <c r="P10631" i="6" s="1"/>
  <c r="J10632" i="6"/>
  <c r="P10632" i="6" s="1"/>
  <c r="J10633" i="6"/>
  <c r="P10633" i="6" s="1"/>
  <c r="J10634" i="6"/>
  <c r="P10634" i="6" s="1"/>
  <c r="J10635" i="6"/>
  <c r="P10635" i="6" s="1"/>
  <c r="J10636" i="6"/>
  <c r="P10636" i="6" s="1"/>
  <c r="J10637" i="6"/>
  <c r="P10637" i="6" s="1"/>
  <c r="J10638" i="6"/>
  <c r="P10638" i="6" s="1"/>
  <c r="J10639" i="6"/>
  <c r="P10639" i="6" s="1"/>
  <c r="J10640" i="6"/>
  <c r="P10640" i="6" s="1"/>
  <c r="J10641" i="6"/>
  <c r="P10641" i="6" s="1"/>
  <c r="J10642" i="6"/>
  <c r="P10642" i="6" s="1"/>
  <c r="J10643" i="6"/>
  <c r="P10643" i="6" s="1"/>
  <c r="J10644" i="6"/>
  <c r="P10644" i="6" s="1"/>
  <c r="J10645" i="6"/>
  <c r="P10645" i="6" s="1"/>
  <c r="J10646" i="6"/>
  <c r="P10646" i="6" s="1"/>
  <c r="J10647" i="6"/>
  <c r="P10647" i="6" s="1"/>
  <c r="J10648" i="6"/>
  <c r="P10648" i="6" s="1"/>
  <c r="J10649" i="6"/>
  <c r="P10649" i="6" s="1"/>
  <c r="J10650" i="6"/>
  <c r="P10650" i="6" s="1"/>
  <c r="J10651" i="6"/>
  <c r="P10651" i="6" s="1"/>
  <c r="J10652" i="6"/>
  <c r="P10652" i="6" s="1"/>
  <c r="J10653" i="6"/>
  <c r="P10653" i="6" s="1"/>
  <c r="J10654" i="6"/>
  <c r="P10654" i="6" s="1"/>
  <c r="J10655" i="6"/>
  <c r="P10655" i="6" s="1"/>
  <c r="J10656" i="6"/>
  <c r="P10656" i="6" s="1"/>
  <c r="J10657" i="6"/>
  <c r="P10657" i="6" s="1"/>
  <c r="J10658" i="6"/>
  <c r="P10658" i="6" s="1"/>
  <c r="J10659" i="6"/>
  <c r="P10659" i="6" s="1"/>
  <c r="J10660" i="6"/>
  <c r="P10660" i="6" s="1"/>
  <c r="J10661" i="6"/>
  <c r="P10661" i="6" s="1"/>
  <c r="J10662" i="6"/>
  <c r="P10662" i="6" s="1"/>
  <c r="J10663" i="6"/>
  <c r="P10663" i="6" s="1"/>
  <c r="J10664" i="6"/>
  <c r="P10664" i="6" s="1"/>
  <c r="J10665" i="6"/>
  <c r="P10665" i="6" s="1"/>
  <c r="J10666" i="6"/>
  <c r="P10666" i="6" s="1"/>
  <c r="J10667" i="6"/>
  <c r="P10667" i="6" s="1"/>
  <c r="J10668" i="6"/>
  <c r="P10668" i="6" s="1"/>
  <c r="J10669" i="6"/>
  <c r="P10669" i="6" s="1"/>
  <c r="J10670" i="6"/>
  <c r="P10670" i="6" s="1"/>
  <c r="J10671" i="6"/>
  <c r="P10671" i="6" s="1"/>
  <c r="J10672" i="6"/>
  <c r="P10672" i="6" s="1"/>
  <c r="J10673" i="6"/>
  <c r="P10673" i="6" s="1"/>
  <c r="J10674" i="6"/>
  <c r="P10674" i="6" s="1"/>
  <c r="J10675" i="6"/>
  <c r="P10675" i="6" s="1"/>
  <c r="J10676" i="6"/>
  <c r="P10676" i="6" s="1"/>
  <c r="J10677" i="6"/>
  <c r="P10677" i="6" s="1"/>
  <c r="J10678" i="6"/>
  <c r="P10678" i="6" s="1"/>
  <c r="J10679" i="6"/>
  <c r="P10679" i="6" s="1"/>
  <c r="J10680" i="6"/>
  <c r="P10680" i="6" s="1"/>
  <c r="J10681" i="6"/>
  <c r="P10681" i="6" s="1"/>
  <c r="J10682" i="6"/>
  <c r="P10682" i="6" s="1"/>
  <c r="J10683" i="6"/>
  <c r="P10683" i="6" s="1"/>
  <c r="J10684" i="6"/>
  <c r="P10684" i="6" s="1"/>
  <c r="J10685" i="6"/>
  <c r="P10685" i="6" s="1"/>
  <c r="J10686" i="6"/>
  <c r="P10686" i="6" s="1"/>
  <c r="J10687" i="6"/>
  <c r="P10687" i="6" s="1"/>
  <c r="J10688" i="6"/>
  <c r="P10688" i="6" s="1"/>
  <c r="J10689" i="6"/>
  <c r="P10689" i="6" s="1"/>
  <c r="J10690" i="6"/>
  <c r="P10690" i="6" s="1"/>
  <c r="J10691" i="6"/>
  <c r="P10691" i="6" s="1"/>
  <c r="J10692" i="6"/>
  <c r="P10692" i="6" s="1"/>
  <c r="J10693" i="6"/>
  <c r="P10693" i="6" s="1"/>
  <c r="J10694" i="6"/>
  <c r="P10694" i="6" s="1"/>
  <c r="J10695" i="6"/>
  <c r="P10695" i="6" s="1"/>
  <c r="J10696" i="6"/>
  <c r="P10696" i="6" s="1"/>
  <c r="J10697" i="6"/>
  <c r="P10697" i="6" s="1"/>
  <c r="J10698" i="6"/>
  <c r="P10698" i="6" s="1"/>
  <c r="J10699" i="6"/>
  <c r="P10699" i="6" s="1"/>
  <c r="J10700" i="6"/>
  <c r="P10700" i="6" s="1"/>
  <c r="J10701" i="6"/>
  <c r="P10701" i="6" s="1"/>
  <c r="J10702" i="6"/>
  <c r="P10702" i="6" s="1"/>
  <c r="J10703" i="6"/>
  <c r="P10703" i="6" s="1"/>
  <c r="J10704" i="6"/>
  <c r="P10704" i="6" s="1"/>
  <c r="J10705" i="6"/>
  <c r="P10705" i="6" s="1"/>
  <c r="J10706" i="6"/>
  <c r="P10706" i="6" s="1"/>
  <c r="J10707" i="6"/>
  <c r="P10707" i="6" s="1"/>
  <c r="J10708" i="6"/>
  <c r="P10708" i="6" s="1"/>
  <c r="J10709" i="6"/>
  <c r="P10709" i="6" s="1"/>
  <c r="J10710" i="6"/>
  <c r="P10710" i="6" s="1"/>
  <c r="J10711" i="6"/>
  <c r="P10711" i="6" s="1"/>
  <c r="J10712" i="6"/>
  <c r="P10712" i="6" s="1"/>
  <c r="J10713" i="6"/>
  <c r="P10713" i="6" s="1"/>
  <c r="J10714" i="6"/>
  <c r="P10714" i="6" s="1"/>
  <c r="J10715" i="6"/>
  <c r="P10715" i="6" s="1"/>
  <c r="J10716" i="6"/>
  <c r="P10716" i="6" s="1"/>
  <c r="J10717" i="6"/>
  <c r="P10717" i="6" s="1"/>
  <c r="J10718" i="6"/>
  <c r="P10718" i="6" s="1"/>
  <c r="J10719" i="6"/>
  <c r="P10719" i="6" s="1"/>
  <c r="J10720" i="6"/>
  <c r="P10720" i="6" s="1"/>
  <c r="J10721" i="6"/>
  <c r="P10721" i="6" s="1"/>
  <c r="J10722" i="6"/>
  <c r="P10722" i="6" s="1"/>
  <c r="J10723" i="6"/>
  <c r="P10723" i="6" s="1"/>
  <c r="J10724" i="6"/>
  <c r="P10724" i="6" s="1"/>
  <c r="J10725" i="6"/>
  <c r="P10725" i="6" s="1"/>
  <c r="J10726" i="6"/>
  <c r="P10726" i="6" s="1"/>
  <c r="J10727" i="6"/>
  <c r="P10727" i="6" s="1"/>
  <c r="J10728" i="6"/>
  <c r="P10728" i="6" s="1"/>
  <c r="J10729" i="6"/>
  <c r="P10729" i="6" s="1"/>
  <c r="J10730" i="6"/>
  <c r="P10730" i="6" s="1"/>
  <c r="J10731" i="6"/>
  <c r="P10731" i="6" s="1"/>
  <c r="J10732" i="6"/>
  <c r="P10732" i="6" s="1"/>
  <c r="J10733" i="6"/>
  <c r="P10733" i="6" s="1"/>
  <c r="J10734" i="6"/>
  <c r="P10734" i="6" s="1"/>
  <c r="J10735" i="6"/>
  <c r="P10735" i="6" s="1"/>
  <c r="J10736" i="6"/>
  <c r="P10736" i="6" s="1"/>
  <c r="J10737" i="6"/>
  <c r="P10737" i="6" s="1"/>
  <c r="J10738" i="6"/>
  <c r="P10738" i="6" s="1"/>
  <c r="J10739" i="6"/>
  <c r="P10739" i="6" s="1"/>
  <c r="J10740" i="6"/>
  <c r="P10740" i="6" s="1"/>
  <c r="J10741" i="6"/>
  <c r="P10741" i="6" s="1"/>
  <c r="J10742" i="6"/>
  <c r="P10742" i="6" s="1"/>
  <c r="J10743" i="6"/>
  <c r="P10743" i="6" s="1"/>
  <c r="J10744" i="6"/>
  <c r="P10744" i="6" s="1"/>
  <c r="J10745" i="6"/>
  <c r="P10745" i="6" s="1"/>
  <c r="J10746" i="6"/>
  <c r="P10746" i="6" s="1"/>
  <c r="J10747" i="6"/>
  <c r="P10747" i="6" s="1"/>
  <c r="J10748" i="6"/>
  <c r="P10748" i="6" s="1"/>
  <c r="J10749" i="6"/>
  <c r="P10749" i="6" s="1"/>
  <c r="J10750" i="6"/>
  <c r="P10750" i="6" s="1"/>
  <c r="J10751" i="6"/>
  <c r="P10751" i="6" s="1"/>
  <c r="J10752" i="6"/>
  <c r="P10752" i="6" s="1"/>
  <c r="J10753" i="6"/>
  <c r="P10753" i="6" s="1"/>
  <c r="J10754" i="6"/>
  <c r="P10754" i="6" s="1"/>
  <c r="J10755" i="6"/>
  <c r="P10755" i="6" s="1"/>
  <c r="J10756" i="6"/>
  <c r="P10756" i="6" s="1"/>
  <c r="J10757" i="6"/>
  <c r="P10757" i="6" s="1"/>
  <c r="J10758" i="6"/>
  <c r="P10758" i="6" s="1"/>
  <c r="J10759" i="6"/>
  <c r="P10759" i="6" s="1"/>
  <c r="J10760" i="6"/>
  <c r="P10760" i="6" s="1"/>
  <c r="J10761" i="6"/>
  <c r="P10761" i="6" s="1"/>
  <c r="J10762" i="6"/>
  <c r="P10762" i="6" s="1"/>
  <c r="J10763" i="6"/>
  <c r="P10763" i="6" s="1"/>
  <c r="J10764" i="6"/>
  <c r="P10764" i="6" s="1"/>
  <c r="J10765" i="6"/>
  <c r="P10765" i="6" s="1"/>
  <c r="J10766" i="6"/>
  <c r="P10766" i="6" s="1"/>
  <c r="J10767" i="6"/>
  <c r="P10767" i="6" s="1"/>
  <c r="J10768" i="6"/>
  <c r="P10768" i="6" s="1"/>
  <c r="J10769" i="6"/>
  <c r="P10769" i="6" s="1"/>
  <c r="J10770" i="6"/>
  <c r="P10770" i="6" s="1"/>
  <c r="J10771" i="6"/>
  <c r="P10771" i="6" s="1"/>
  <c r="J10772" i="6"/>
  <c r="P10772" i="6" s="1"/>
  <c r="J10773" i="6"/>
  <c r="P10773" i="6" s="1"/>
  <c r="J10774" i="6"/>
  <c r="P10774" i="6" s="1"/>
  <c r="J10775" i="6"/>
  <c r="P10775" i="6" s="1"/>
  <c r="J10776" i="6"/>
  <c r="P10776" i="6" s="1"/>
  <c r="J10777" i="6"/>
  <c r="P10777" i="6" s="1"/>
  <c r="J10778" i="6"/>
  <c r="P10778" i="6" s="1"/>
  <c r="J10779" i="6"/>
  <c r="P10779" i="6" s="1"/>
  <c r="J10780" i="6"/>
  <c r="P10780" i="6" s="1"/>
  <c r="J10781" i="6"/>
  <c r="P10781" i="6" s="1"/>
  <c r="J10782" i="6"/>
  <c r="P10782" i="6" s="1"/>
  <c r="J10783" i="6"/>
  <c r="P10783" i="6" s="1"/>
  <c r="J10784" i="6"/>
  <c r="P10784" i="6" s="1"/>
  <c r="J10785" i="6"/>
  <c r="P10785" i="6" s="1"/>
  <c r="J10786" i="6"/>
  <c r="P10786" i="6" s="1"/>
  <c r="J10787" i="6"/>
  <c r="P10787" i="6" s="1"/>
  <c r="J10788" i="6"/>
  <c r="P10788" i="6" s="1"/>
  <c r="J10789" i="6"/>
  <c r="P10789" i="6" s="1"/>
  <c r="J10790" i="6"/>
  <c r="P10790" i="6" s="1"/>
  <c r="J10791" i="6"/>
  <c r="P10791" i="6" s="1"/>
  <c r="J10792" i="6"/>
  <c r="P10792" i="6" s="1"/>
  <c r="J10793" i="6"/>
  <c r="P10793" i="6" s="1"/>
  <c r="J10794" i="6"/>
  <c r="P10794" i="6" s="1"/>
  <c r="J10795" i="6"/>
  <c r="P10795" i="6" s="1"/>
  <c r="J10796" i="6"/>
  <c r="P10796" i="6" s="1"/>
  <c r="J10797" i="6"/>
  <c r="P10797" i="6" s="1"/>
  <c r="J10798" i="6"/>
  <c r="P10798" i="6" s="1"/>
  <c r="J10799" i="6"/>
  <c r="P10799" i="6" s="1"/>
  <c r="J10800" i="6"/>
  <c r="P10800" i="6" s="1"/>
  <c r="J10801" i="6"/>
  <c r="P10801" i="6" s="1"/>
  <c r="J10802" i="6"/>
  <c r="P10802" i="6" s="1"/>
  <c r="J10803" i="6"/>
  <c r="P10803" i="6" s="1"/>
  <c r="J10804" i="6"/>
  <c r="P10804" i="6" s="1"/>
  <c r="J10805" i="6"/>
  <c r="P10805" i="6" s="1"/>
  <c r="J10806" i="6"/>
  <c r="P10806" i="6" s="1"/>
  <c r="J10807" i="6"/>
  <c r="P10807" i="6" s="1"/>
  <c r="J10808" i="6"/>
  <c r="P10808" i="6" s="1"/>
  <c r="J10809" i="6"/>
  <c r="P10809" i="6" s="1"/>
  <c r="J10810" i="6"/>
  <c r="P10810" i="6" s="1"/>
  <c r="J10811" i="6"/>
  <c r="P10811" i="6" s="1"/>
  <c r="J10812" i="6"/>
  <c r="P10812" i="6" s="1"/>
  <c r="J10813" i="6"/>
  <c r="P10813" i="6" s="1"/>
  <c r="J10814" i="6"/>
  <c r="P10814" i="6" s="1"/>
  <c r="J10815" i="6"/>
  <c r="P10815" i="6" s="1"/>
  <c r="J10816" i="6"/>
  <c r="P10816" i="6" s="1"/>
  <c r="J10817" i="6"/>
  <c r="P10817" i="6" s="1"/>
  <c r="J10818" i="6"/>
  <c r="P10818" i="6" s="1"/>
  <c r="J10819" i="6"/>
  <c r="P10819" i="6" s="1"/>
  <c r="J10820" i="6"/>
  <c r="P10820" i="6" s="1"/>
  <c r="J10821" i="6"/>
  <c r="P10821" i="6" s="1"/>
  <c r="J10822" i="6"/>
  <c r="P10822" i="6" s="1"/>
  <c r="J10823" i="6"/>
  <c r="P10823" i="6" s="1"/>
  <c r="J10824" i="6"/>
  <c r="P10824" i="6" s="1"/>
  <c r="J10825" i="6"/>
  <c r="P10825" i="6" s="1"/>
  <c r="J10826" i="6"/>
  <c r="P10826" i="6" s="1"/>
  <c r="J10827" i="6"/>
  <c r="P10827" i="6" s="1"/>
  <c r="J10828" i="6"/>
  <c r="P10828" i="6" s="1"/>
  <c r="J10829" i="6"/>
  <c r="P10829" i="6" s="1"/>
  <c r="J10830" i="6"/>
  <c r="P10830" i="6" s="1"/>
  <c r="J10831" i="6"/>
  <c r="P10831" i="6" s="1"/>
  <c r="J10832" i="6"/>
  <c r="P10832" i="6" s="1"/>
  <c r="J10833" i="6"/>
  <c r="P10833" i="6" s="1"/>
  <c r="J10834" i="6"/>
  <c r="P10834" i="6" s="1"/>
  <c r="J10835" i="6"/>
  <c r="P10835" i="6" s="1"/>
  <c r="J10836" i="6"/>
  <c r="P10836" i="6" s="1"/>
  <c r="J10837" i="6"/>
  <c r="P10837" i="6" s="1"/>
  <c r="J10838" i="6"/>
  <c r="P10838" i="6" s="1"/>
  <c r="J10839" i="6"/>
  <c r="P10839" i="6" s="1"/>
  <c r="J10840" i="6"/>
  <c r="P10840" i="6" s="1"/>
  <c r="J10841" i="6"/>
  <c r="P10841" i="6" s="1"/>
  <c r="J10842" i="6"/>
  <c r="P10842" i="6" s="1"/>
  <c r="J10843" i="6"/>
  <c r="P10843" i="6" s="1"/>
  <c r="J10844" i="6"/>
  <c r="P10844" i="6" s="1"/>
  <c r="J10845" i="6"/>
  <c r="P10845" i="6" s="1"/>
  <c r="J10846" i="6"/>
  <c r="P10846" i="6" s="1"/>
  <c r="J10847" i="6"/>
  <c r="P10847" i="6" s="1"/>
  <c r="J10848" i="6"/>
  <c r="P10848" i="6" s="1"/>
  <c r="J10849" i="6"/>
  <c r="P10849" i="6" s="1"/>
  <c r="J10850" i="6"/>
  <c r="P10850" i="6" s="1"/>
  <c r="J10851" i="6"/>
  <c r="P10851" i="6" s="1"/>
  <c r="J10852" i="6"/>
  <c r="P10852" i="6" s="1"/>
  <c r="J10853" i="6"/>
  <c r="P10853" i="6" s="1"/>
  <c r="J10854" i="6"/>
  <c r="P10854" i="6" s="1"/>
  <c r="J10855" i="6"/>
  <c r="P10855" i="6" s="1"/>
  <c r="J10856" i="6"/>
  <c r="P10856" i="6" s="1"/>
  <c r="J10857" i="6"/>
  <c r="P10857" i="6" s="1"/>
  <c r="J10858" i="6"/>
  <c r="P10858" i="6" s="1"/>
  <c r="J10859" i="6"/>
  <c r="P10859" i="6" s="1"/>
  <c r="J10860" i="6"/>
  <c r="P10860" i="6" s="1"/>
  <c r="J10861" i="6"/>
  <c r="P10861" i="6" s="1"/>
  <c r="J10862" i="6"/>
  <c r="P10862" i="6" s="1"/>
  <c r="J10863" i="6"/>
  <c r="P10863" i="6" s="1"/>
  <c r="J10864" i="6"/>
  <c r="P10864" i="6" s="1"/>
  <c r="J10865" i="6"/>
  <c r="P10865" i="6" s="1"/>
  <c r="J10866" i="6"/>
  <c r="P10866" i="6" s="1"/>
  <c r="J10867" i="6"/>
  <c r="P10867" i="6" s="1"/>
  <c r="J10868" i="6"/>
  <c r="P10868" i="6" s="1"/>
  <c r="J10869" i="6"/>
  <c r="P10869" i="6" s="1"/>
  <c r="J10870" i="6"/>
  <c r="P10870" i="6" s="1"/>
  <c r="J10871" i="6"/>
  <c r="P10871" i="6" s="1"/>
  <c r="J10872" i="6"/>
  <c r="P10872" i="6" s="1"/>
  <c r="J10873" i="6"/>
  <c r="P10873" i="6" s="1"/>
  <c r="J10874" i="6"/>
  <c r="P10874" i="6" s="1"/>
  <c r="J10875" i="6"/>
  <c r="P10875" i="6" s="1"/>
  <c r="J10876" i="6"/>
  <c r="P10876" i="6" s="1"/>
  <c r="J10877" i="6"/>
  <c r="P10877" i="6" s="1"/>
  <c r="J10878" i="6"/>
  <c r="P10878" i="6" s="1"/>
  <c r="J10879" i="6"/>
  <c r="P10879" i="6" s="1"/>
  <c r="J10880" i="6"/>
  <c r="P10880" i="6" s="1"/>
  <c r="J10881" i="6"/>
  <c r="P10881" i="6" s="1"/>
  <c r="J10882" i="6"/>
  <c r="P10882" i="6" s="1"/>
  <c r="J10883" i="6"/>
  <c r="P10883" i="6" s="1"/>
  <c r="J10884" i="6"/>
  <c r="P10884" i="6" s="1"/>
  <c r="J10885" i="6"/>
  <c r="P10885" i="6" s="1"/>
  <c r="J10886" i="6"/>
  <c r="P10886" i="6" s="1"/>
  <c r="J10887" i="6"/>
  <c r="P10887" i="6" s="1"/>
  <c r="J10888" i="6"/>
  <c r="P10888" i="6" s="1"/>
  <c r="J10889" i="6"/>
  <c r="P10889" i="6" s="1"/>
  <c r="J10890" i="6"/>
  <c r="P10890" i="6" s="1"/>
  <c r="J10891" i="6"/>
  <c r="P10891" i="6" s="1"/>
  <c r="J10892" i="6"/>
  <c r="P10892" i="6" s="1"/>
  <c r="J10893" i="6"/>
  <c r="P10893" i="6" s="1"/>
  <c r="J10894" i="6"/>
  <c r="P10894" i="6" s="1"/>
  <c r="J10895" i="6"/>
  <c r="P10895" i="6" s="1"/>
  <c r="J10896" i="6"/>
  <c r="P10896" i="6" s="1"/>
  <c r="J10897" i="6"/>
  <c r="P10897" i="6" s="1"/>
  <c r="J10898" i="6"/>
  <c r="P10898" i="6" s="1"/>
  <c r="J10899" i="6"/>
  <c r="P10899" i="6" s="1"/>
  <c r="J10900" i="6"/>
  <c r="P10900" i="6" s="1"/>
  <c r="J10901" i="6"/>
  <c r="P10901" i="6" s="1"/>
  <c r="J10902" i="6"/>
  <c r="P10902" i="6" s="1"/>
  <c r="J10903" i="6"/>
  <c r="P10903" i="6" s="1"/>
  <c r="J10904" i="6"/>
  <c r="P10904" i="6" s="1"/>
  <c r="J10905" i="6"/>
  <c r="P10905" i="6" s="1"/>
  <c r="J10906" i="6"/>
  <c r="P10906" i="6" s="1"/>
  <c r="J10907" i="6"/>
  <c r="P10907" i="6" s="1"/>
  <c r="J10908" i="6"/>
  <c r="P10908" i="6" s="1"/>
  <c r="J10909" i="6"/>
  <c r="P10909" i="6" s="1"/>
  <c r="J10910" i="6"/>
  <c r="P10910" i="6" s="1"/>
  <c r="J10911" i="6"/>
  <c r="P10911" i="6" s="1"/>
  <c r="J10912" i="6"/>
  <c r="P10912" i="6" s="1"/>
  <c r="J10913" i="6"/>
  <c r="P10913" i="6" s="1"/>
  <c r="J10914" i="6"/>
  <c r="P10914" i="6" s="1"/>
  <c r="J10915" i="6"/>
  <c r="P10915" i="6" s="1"/>
  <c r="J10916" i="6"/>
  <c r="P10916" i="6" s="1"/>
  <c r="J10917" i="6"/>
  <c r="P10917" i="6" s="1"/>
  <c r="J10918" i="6"/>
  <c r="P10918" i="6" s="1"/>
  <c r="J10919" i="6"/>
  <c r="P10919" i="6" s="1"/>
  <c r="J10920" i="6"/>
  <c r="P10920" i="6" s="1"/>
  <c r="J10921" i="6"/>
  <c r="P10921" i="6" s="1"/>
  <c r="J10922" i="6"/>
  <c r="P10922" i="6" s="1"/>
  <c r="J10923" i="6"/>
  <c r="P10923" i="6" s="1"/>
  <c r="J10924" i="6"/>
  <c r="P10924" i="6" s="1"/>
  <c r="J10925" i="6"/>
  <c r="P10925" i="6" s="1"/>
  <c r="J10926" i="6"/>
  <c r="P10926" i="6" s="1"/>
  <c r="J10927" i="6"/>
  <c r="P10927" i="6" s="1"/>
  <c r="J10928" i="6"/>
  <c r="P10928" i="6" s="1"/>
  <c r="J10929" i="6"/>
  <c r="P10929" i="6" s="1"/>
  <c r="J10930" i="6"/>
  <c r="P10930" i="6" s="1"/>
  <c r="J10931" i="6"/>
  <c r="P10931" i="6" s="1"/>
  <c r="J10932" i="6"/>
  <c r="P10932" i="6" s="1"/>
  <c r="J10933" i="6"/>
  <c r="P10933" i="6" s="1"/>
  <c r="J10934" i="6"/>
  <c r="P10934" i="6" s="1"/>
  <c r="J10935" i="6"/>
  <c r="P10935" i="6" s="1"/>
  <c r="J10936" i="6"/>
  <c r="P10936" i="6" s="1"/>
  <c r="J10937" i="6"/>
  <c r="P10937" i="6" s="1"/>
  <c r="J10938" i="6"/>
  <c r="P10938" i="6" s="1"/>
  <c r="J10939" i="6"/>
  <c r="P10939" i="6" s="1"/>
  <c r="J10940" i="6"/>
  <c r="P10940" i="6" s="1"/>
  <c r="J10941" i="6"/>
  <c r="P10941" i="6" s="1"/>
  <c r="J10942" i="6"/>
  <c r="P10942" i="6" s="1"/>
  <c r="J10943" i="6"/>
  <c r="P10943" i="6" s="1"/>
  <c r="J10944" i="6"/>
  <c r="P10944" i="6" s="1"/>
  <c r="J10945" i="6"/>
  <c r="P10945" i="6" s="1"/>
  <c r="J10946" i="6"/>
  <c r="P10946" i="6" s="1"/>
  <c r="J10947" i="6"/>
  <c r="P10947" i="6" s="1"/>
  <c r="J10948" i="6"/>
  <c r="P10948" i="6" s="1"/>
  <c r="J10949" i="6"/>
  <c r="P10949" i="6" s="1"/>
  <c r="J10950" i="6"/>
  <c r="P10950" i="6" s="1"/>
  <c r="J10951" i="6"/>
  <c r="P10951" i="6" s="1"/>
  <c r="J10952" i="6"/>
  <c r="P10952" i="6" s="1"/>
  <c r="J10953" i="6"/>
  <c r="P10953" i="6" s="1"/>
  <c r="J10954" i="6"/>
  <c r="P10954" i="6" s="1"/>
  <c r="J10955" i="6"/>
  <c r="P10955" i="6" s="1"/>
  <c r="J10956" i="6"/>
  <c r="P10956" i="6" s="1"/>
  <c r="J10957" i="6"/>
  <c r="P10957" i="6" s="1"/>
  <c r="J10958" i="6"/>
  <c r="P10958" i="6" s="1"/>
  <c r="J10959" i="6"/>
  <c r="P10959" i="6" s="1"/>
  <c r="J10960" i="6"/>
  <c r="P10960" i="6" s="1"/>
  <c r="J10961" i="6"/>
  <c r="P10961" i="6" s="1"/>
  <c r="J10962" i="6"/>
  <c r="P10962" i="6" s="1"/>
  <c r="J10963" i="6"/>
  <c r="P10963" i="6" s="1"/>
  <c r="J10964" i="6"/>
  <c r="P10964" i="6" s="1"/>
  <c r="J10965" i="6"/>
  <c r="P10965" i="6" s="1"/>
  <c r="J10966" i="6"/>
  <c r="P10966" i="6" s="1"/>
  <c r="J10967" i="6"/>
  <c r="P10967" i="6" s="1"/>
  <c r="J10968" i="6"/>
  <c r="P10968" i="6" s="1"/>
  <c r="J10969" i="6"/>
  <c r="P10969" i="6" s="1"/>
  <c r="J10970" i="6"/>
  <c r="P10970" i="6" s="1"/>
  <c r="J10971" i="6"/>
  <c r="P10971" i="6" s="1"/>
  <c r="J10972" i="6"/>
  <c r="P10972" i="6" s="1"/>
  <c r="J10973" i="6"/>
  <c r="P10973" i="6" s="1"/>
  <c r="J10974" i="6"/>
  <c r="P10974" i="6" s="1"/>
  <c r="J10975" i="6"/>
  <c r="P10975" i="6" s="1"/>
  <c r="J10976" i="6"/>
  <c r="P10976" i="6" s="1"/>
  <c r="J10977" i="6"/>
  <c r="P10977" i="6" s="1"/>
  <c r="J10978" i="6"/>
  <c r="P10978" i="6" s="1"/>
  <c r="J10979" i="6"/>
  <c r="P10979" i="6" s="1"/>
  <c r="J10980" i="6"/>
  <c r="P10980" i="6" s="1"/>
  <c r="J10981" i="6"/>
  <c r="P10981" i="6" s="1"/>
  <c r="J10982" i="6"/>
  <c r="P10982" i="6" s="1"/>
  <c r="J10983" i="6"/>
  <c r="P10983" i="6" s="1"/>
  <c r="J10984" i="6"/>
  <c r="P10984" i="6" s="1"/>
  <c r="J10985" i="6"/>
  <c r="P10985" i="6" s="1"/>
  <c r="J10986" i="6"/>
  <c r="P10986" i="6" s="1"/>
  <c r="J10987" i="6"/>
  <c r="P10987" i="6" s="1"/>
  <c r="J10988" i="6"/>
  <c r="P10988" i="6" s="1"/>
  <c r="J10989" i="6"/>
  <c r="P10989" i="6" s="1"/>
  <c r="J10990" i="6"/>
  <c r="P10990" i="6" s="1"/>
  <c r="J10991" i="6"/>
  <c r="P10991" i="6" s="1"/>
  <c r="J10992" i="6"/>
  <c r="P10992" i="6" s="1"/>
  <c r="J10993" i="6"/>
  <c r="P10993" i="6" s="1"/>
  <c r="J10994" i="6"/>
  <c r="P10994" i="6" s="1"/>
  <c r="J10995" i="6"/>
  <c r="P10995" i="6" s="1"/>
  <c r="J10996" i="6"/>
  <c r="P10996" i="6" s="1"/>
  <c r="J10997" i="6"/>
  <c r="P10997" i="6" s="1"/>
  <c r="J10998" i="6"/>
  <c r="P10998" i="6" s="1"/>
  <c r="J10999" i="6"/>
  <c r="P10999" i="6" s="1"/>
  <c r="J11000" i="6"/>
  <c r="P11000" i="6" s="1"/>
  <c r="J11001" i="6"/>
  <c r="P11001" i="6" s="1"/>
  <c r="J11002" i="6"/>
  <c r="P11002" i="6" s="1"/>
  <c r="J11003" i="6"/>
  <c r="P11003" i="6" s="1"/>
  <c r="J11004" i="6"/>
  <c r="P11004" i="6" s="1"/>
  <c r="J11005" i="6"/>
  <c r="P11005" i="6" s="1"/>
  <c r="J11006" i="6"/>
  <c r="P11006" i="6" s="1"/>
  <c r="J11007" i="6"/>
  <c r="P11007" i="6" s="1"/>
  <c r="J11008" i="6"/>
  <c r="P11008" i="6" s="1"/>
  <c r="J11009" i="6"/>
  <c r="P11009" i="6" s="1"/>
  <c r="J11010" i="6"/>
  <c r="P11010" i="6" s="1"/>
  <c r="J11011" i="6"/>
  <c r="P11011" i="6" s="1"/>
  <c r="J11012" i="6"/>
  <c r="P11012" i="6" s="1"/>
  <c r="J11013" i="6"/>
  <c r="P11013" i="6" s="1"/>
  <c r="J11014" i="6"/>
  <c r="P11014" i="6" s="1"/>
  <c r="J11015" i="6"/>
  <c r="P11015" i="6" s="1"/>
  <c r="J11016" i="6"/>
  <c r="P11016" i="6" s="1"/>
  <c r="J11017" i="6"/>
  <c r="P11017" i="6" s="1"/>
  <c r="J11018" i="6"/>
  <c r="P11018" i="6" s="1"/>
  <c r="J11019" i="6"/>
  <c r="P11019" i="6" s="1"/>
  <c r="J11020" i="6"/>
  <c r="P11020" i="6" s="1"/>
  <c r="J11021" i="6"/>
  <c r="P11021" i="6" s="1"/>
  <c r="J11022" i="6"/>
  <c r="P11022" i="6" s="1"/>
  <c r="J11023" i="6"/>
  <c r="P11023" i="6" s="1"/>
  <c r="J11024" i="6"/>
  <c r="P11024" i="6" s="1"/>
  <c r="J11025" i="6"/>
  <c r="P11025" i="6" s="1"/>
  <c r="J11026" i="6"/>
  <c r="P11026" i="6" s="1"/>
  <c r="J11027" i="6"/>
  <c r="P11027" i="6" s="1"/>
  <c r="J11028" i="6"/>
  <c r="P11028" i="6" s="1"/>
  <c r="J11029" i="6"/>
  <c r="P11029" i="6" s="1"/>
  <c r="J11030" i="6"/>
  <c r="P11030" i="6" s="1"/>
  <c r="J11031" i="6"/>
  <c r="P11031" i="6" s="1"/>
  <c r="J11032" i="6"/>
  <c r="P11032" i="6" s="1"/>
  <c r="J11033" i="6"/>
  <c r="P11033" i="6" s="1"/>
  <c r="J11034" i="6"/>
  <c r="P11034" i="6" s="1"/>
  <c r="J11035" i="6"/>
  <c r="P11035" i="6" s="1"/>
  <c r="J11036" i="6"/>
  <c r="P11036" i="6" s="1"/>
  <c r="J11037" i="6"/>
  <c r="P11037" i="6" s="1"/>
  <c r="J11038" i="6"/>
  <c r="P11038" i="6" s="1"/>
  <c r="J11039" i="6"/>
  <c r="P11039" i="6" s="1"/>
  <c r="J11040" i="6"/>
  <c r="P11040" i="6" s="1"/>
  <c r="J11041" i="6"/>
  <c r="P11041" i="6" s="1"/>
  <c r="J11042" i="6"/>
  <c r="P11042" i="6" s="1"/>
  <c r="J11043" i="6"/>
  <c r="P11043" i="6" s="1"/>
  <c r="J11044" i="6"/>
  <c r="P11044" i="6" s="1"/>
  <c r="J11045" i="6"/>
  <c r="P11045" i="6" s="1"/>
  <c r="J11046" i="6"/>
  <c r="P11046" i="6" s="1"/>
  <c r="J11047" i="6"/>
  <c r="P11047" i="6" s="1"/>
  <c r="J11048" i="6"/>
  <c r="P11048" i="6" s="1"/>
  <c r="J11049" i="6"/>
  <c r="P11049" i="6" s="1"/>
  <c r="J11050" i="6"/>
  <c r="P11050" i="6" s="1"/>
  <c r="J11051" i="6"/>
  <c r="P11051" i="6" s="1"/>
  <c r="J11052" i="6"/>
  <c r="P11052" i="6" s="1"/>
  <c r="J11053" i="6"/>
  <c r="P11053" i="6" s="1"/>
  <c r="J11054" i="6"/>
  <c r="P11054" i="6" s="1"/>
  <c r="J11055" i="6"/>
  <c r="P11055" i="6" s="1"/>
  <c r="J11056" i="6"/>
  <c r="P11056" i="6" s="1"/>
  <c r="J11057" i="6"/>
  <c r="P11057" i="6" s="1"/>
  <c r="J11058" i="6"/>
  <c r="P11058" i="6" s="1"/>
  <c r="J11059" i="6"/>
  <c r="P11059" i="6" s="1"/>
  <c r="J11060" i="6"/>
  <c r="P11060" i="6" s="1"/>
  <c r="J11061" i="6"/>
  <c r="P11061" i="6" s="1"/>
  <c r="J11062" i="6"/>
  <c r="P11062" i="6" s="1"/>
  <c r="J11063" i="6"/>
  <c r="P11063" i="6" s="1"/>
  <c r="J11064" i="6"/>
  <c r="P11064" i="6" s="1"/>
  <c r="J11065" i="6"/>
  <c r="P11065" i="6" s="1"/>
  <c r="J11066" i="6"/>
  <c r="P11066" i="6" s="1"/>
  <c r="J11067" i="6"/>
  <c r="P11067" i="6" s="1"/>
  <c r="J11068" i="6"/>
  <c r="P11068" i="6" s="1"/>
  <c r="J11069" i="6"/>
  <c r="P11069" i="6" s="1"/>
  <c r="J11070" i="6"/>
  <c r="P11070" i="6" s="1"/>
  <c r="J11071" i="6"/>
  <c r="P11071" i="6" s="1"/>
  <c r="J11072" i="6"/>
  <c r="P11072" i="6" s="1"/>
  <c r="J11073" i="6"/>
  <c r="P11073" i="6" s="1"/>
  <c r="J11074" i="6"/>
  <c r="P11074" i="6" s="1"/>
  <c r="J11075" i="6"/>
  <c r="P11075" i="6" s="1"/>
  <c r="J11076" i="6"/>
  <c r="P11076" i="6" s="1"/>
  <c r="J11077" i="6"/>
  <c r="P11077" i="6" s="1"/>
  <c r="J11078" i="6"/>
  <c r="P11078" i="6" s="1"/>
  <c r="J11079" i="6"/>
  <c r="P11079" i="6" s="1"/>
  <c r="J11080" i="6"/>
  <c r="P11080" i="6" s="1"/>
  <c r="J11081" i="6"/>
  <c r="P11081" i="6" s="1"/>
  <c r="J11082" i="6"/>
  <c r="P11082" i="6" s="1"/>
  <c r="J11083" i="6"/>
  <c r="P11083" i="6" s="1"/>
  <c r="J11084" i="6"/>
  <c r="P11084" i="6" s="1"/>
  <c r="J11085" i="6"/>
  <c r="P11085" i="6" s="1"/>
  <c r="J11086" i="6"/>
  <c r="P11086" i="6" s="1"/>
  <c r="J11087" i="6"/>
  <c r="P11087" i="6" s="1"/>
  <c r="J11088" i="6"/>
  <c r="P11088" i="6" s="1"/>
  <c r="J11089" i="6"/>
  <c r="P11089" i="6" s="1"/>
  <c r="J11090" i="6"/>
  <c r="P11090" i="6" s="1"/>
  <c r="J11091" i="6"/>
  <c r="P11091" i="6" s="1"/>
  <c r="J11092" i="6"/>
  <c r="P11092" i="6" s="1"/>
  <c r="J11093" i="6"/>
  <c r="P11093" i="6" s="1"/>
  <c r="J11094" i="6"/>
  <c r="P11094" i="6" s="1"/>
  <c r="J11095" i="6"/>
  <c r="P11095" i="6" s="1"/>
  <c r="J11096" i="6"/>
  <c r="P11096" i="6" s="1"/>
  <c r="J11097" i="6"/>
  <c r="P11097" i="6" s="1"/>
  <c r="J11098" i="6"/>
  <c r="P11098" i="6" s="1"/>
  <c r="J11099" i="6"/>
  <c r="P11099" i="6" s="1"/>
  <c r="J11100" i="6"/>
  <c r="P11100" i="6" s="1"/>
  <c r="J11101" i="6"/>
  <c r="P11101" i="6" s="1"/>
  <c r="J11102" i="6"/>
  <c r="P11102" i="6" s="1"/>
  <c r="J11103" i="6"/>
  <c r="P11103" i="6" s="1"/>
  <c r="J11104" i="6"/>
  <c r="P11104" i="6" s="1"/>
  <c r="J11105" i="6"/>
  <c r="P11105" i="6" s="1"/>
  <c r="J11106" i="6"/>
  <c r="P11106" i="6" s="1"/>
  <c r="J11107" i="6"/>
  <c r="P11107" i="6" s="1"/>
  <c r="J11108" i="6"/>
  <c r="P11108" i="6" s="1"/>
  <c r="J11109" i="6"/>
  <c r="P11109" i="6" s="1"/>
  <c r="J11110" i="6"/>
  <c r="P11110" i="6" s="1"/>
  <c r="J11111" i="6"/>
  <c r="P11111" i="6" s="1"/>
  <c r="J11112" i="6"/>
  <c r="P11112" i="6" s="1"/>
  <c r="J11113" i="6"/>
  <c r="P11113" i="6" s="1"/>
  <c r="J11114" i="6"/>
  <c r="P11114" i="6" s="1"/>
  <c r="J11115" i="6"/>
  <c r="P11115" i="6" s="1"/>
  <c r="J11116" i="6"/>
  <c r="P11116" i="6" s="1"/>
  <c r="J11117" i="6"/>
  <c r="P11117" i="6" s="1"/>
  <c r="J11118" i="6"/>
  <c r="P11118" i="6" s="1"/>
  <c r="J11119" i="6"/>
  <c r="P11119" i="6" s="1"/>
  <c r="J11120" i="6"/>
  <c r="P11120" i="6" s="1"/>
  <c r="J11121" i="6"/>
  <c r="P11121" i="6" s="1"/>
  <c r="J11122" i="6"/>
  <c r="P11122" i="6" s="1"/>
  <c r="J11123" i="6"/>
  <c r="P11123" i="6" s="1"/>
  <c r="J11124" i="6"/>
  <c r="P11124" i="6" s="1"/>
  <c r="J11125" i="6"/>
  <c r="P11125" i="6" s="1"/>
  <c r="J11126" i="6"/>
  <c r="P11126" i="6" s="1"/>
  <c r="J11127" i="6"/>
  <c r="P11127" i="6" s="1"/>
  <c r="J11128" i="6"/>
  <c r="P11128" i="6" s="1"/>
  <c r="J11129" i="6"/>
  <c r="P11129" i="6" s="1"/>
  <c r="J11130" i="6"/>
  <c r="P11130" i="6" s="1"/>
  <c r="J11131" i="6"/>
  <c r="P11131" i="6" s="1"/>
  <c r="J11132" i="6"/>
  <c r="P11132" i="6" s="1"/>
  <c r="J11133" i="6"/>
  <c r="P11133" i="6" s="1"/>
  <c r="J11134" i="6"/>
  <c r="P11134" i="6" s="1"/>
  <c r="J11135" i="6"/>
  <c r="P11135" i="6" s="1"/>
  <c r="J11136" i="6"/>
  <c r="P11136" i="6" s="1"/>
  <c r="J11137" i="6"/>
  <c r="P11137" i="6" s="1"/>
  <c r="J11138" i="6"/>
  <c r="P11138" i="6" s="1"/>
  <c r="J11139" i="6"/>
  <c r="P11139" i="6" s="1"/>
  <c r="J11140" i="6"/>
  <c r="P11140" i="6" s="1"/>
  <c r="J11141" i="6"/>
  <c r="P11141" i="6" s="1"/>
  <c r="J11142" i="6"/>
  <c r="P11142" i="6" s="1"/>
  <c r="J11143" i="6"/>
  <c r="P11143" i="6" s="1"/>
  <c r="J11144" i="6"/>
  <c r="P11144" i="6" s="1"/>
  <c r="J11145" i="6"/>
  <c r="P11145" i="6" s="1"/>
  <c r="J11146" i="6"/>
  <c r="P11146" i="6" s="1"/>
  <c r="J11147" i="6"/>
  <c r="P11147" i="6" s="1"/>
  <c r="J11148" i="6"/>
  <c r="P11148" i="6" s="1"/>
  <c r="J11149" i="6"/>
  <c r="P11149" i="6" s="1"/>
  <c r="J11150" i="6"/>
  <c r="P11150" i="6" s="1"/>
  <c r="J11151" i="6"/>
  <c r="P11151" i="6" s="1"/>
  <c r="J11152" i="6"/>
  <c r="P11152" i="6" s="1"/>
  <c r="J11153" i="6"/>
  <c r="P11153" i="6" s="1"/>
  <c r="J11154" i="6"/>
  <c r="P11154" i="6" s="1"/>
  <c r="J11155" i="6"/>
  <c r="P11155" i="6" s="1"/>
  <c r="J11156" i="6"/>
  <c r="P11156" i="6" s="1"/>
  <c r="J11157" i="6"/>
  <c r="P11157" i="6" s="1"/>
  <c r="J11158" i="6"/>
  <c r="P11158" i="6" s="1"/>
  <c r="J11159" i="6"/>
  <c r="P11159" i="6" s="1"/>
  <c r="J11160" i="6"/>
  <c r="P11160" i="6" s="1"/>
  <c r="J11161" i="6"/>
  <c r="P11161" i="6" s="1"/>
  <c r="J11162" i="6"/>
  <c r="P11162" i="6" s="1"/>
  <c r="J11163" i="6"/>
  <c r="P11163" i="6" s="1"/>
  <c r="J11164" i="6"/>
  <c r="P11164" i="6" s="1"/>
  <c r="J11165" i="6"/>
  <c r="P11165" i="6" s="1"/>
  <c r="J11166" i="6"/>
  <c r="P11166" i="6" s="1"/>
  <c r="J11167" i="6"/>
  <c r="P11167" i="6" s="1"/>
  <c r="J11168" i="6"/>
  <c r="P11168" i="6" s="1"/>
  <c r="J11169" i="6"/>
  <c r="P11169" i="6" s="1"/>
  <c r="J11170" i="6"/>
  <c r="P11170" i="6" s="1"/>
  <c r="J11171" i="6"/>
  <c r="P11171" i="6" s="1"/>
  <c r="J11172" i="6"/>
  <c r="P11172" i="6" s="1"/>
  <c r="J11173" i="6"/>
  <c r="P11173" i="6" s="1"/>
  <c r="J11174" i="6"/>
  <c r="P11174" i="6" s="1"/>
  <c r="J11175" i="6"/>
  <c r="P11175" i="6" s="1"/>
  <c r="J11176" i="6"/>
  <c r="P11176" i="6" s="1"/>
  <c r="J11177" i="6"/>
  <c r="P11177" i="6" s="1"/>
  <c r="J11178" i="6"/>
  <c r="P11178" i="6" s="1"/>
  <c r="J11179" i="6"/>
  <c r="P11179" i="6" s="1"/>
  <c r="J11180" i="6"/>
  <c r="P11180" i="6" s="1"/>
  <c r="J11181" i="6"/>
  <c r="P11181" i="6" s="1"/>
  <c r="J11182" i="6"/>
  <c r="P11182" i="6" s="1"/>
  <c r="J11183" i="6"/>
  <c r="P11183" i="6" s="1"/>
  <c r="J11184" i="6"/>
  <c r="P11184" i="6" s="1"/>
  <c r="J11185" i="6"/>
  <c r="P11185" i="6" s="1"/>
  <c r="J11186" i="6"/>
  <c r="P11186" i="6" s="1"/>
  <c r="J11187" i="6"/>
  <c r="P11187" i="6" s="1"/>
  <c r="J11188" i="6"/>
  <c r="P11188" i="6" s="1"/>
  <c r="J11189" i="6"/>
  <c r="P11189" i="6" s="1"/>
  <c r="J11190" i="6"/>
  <c r="P11190" i="6" s="1"/>
  <c r="J11191" i="6"/>
  <c r="P11191" i="6" s="1"/>
  <c r="J11192" i="6"/>
  <c r="P11192" i="6" s="1"/>
  <c r="J11193" i="6"/>
  <c r="P11193" i="6" s="1"/>
  <c r="J11194" i="6"/>
  <c r="P11194" i="6" s="1"/>
  <c r="J11195" i="6"/>
  <c r="P11195" i="6" s="1"/>
  <c r="J11196" i="6"/>
  <c r="P11196" i="6" s="1"/>
  <c r="J11197" i="6"/>
  <c r="P11197" i="6" s="1"/>
  <c r="J11198" i="6"/>
  <c r="P11198" i="6" s="1"/>
  <c r="J11199" i="6"/>
  <c r="P11199" i="6" s="1"/>
  <c r="J11200" i="6"/>
  <c r="P11200" i="6" s="1"/>
  <c r="J11201" i="6"/>
  <c r="P11201" i="6" s="1"/>
  <c r="J11202" i="6"/>
  <c r="P11202" i="6" s="1"/>
  <c r="J11203" i="6"/>
  <c r="P11203" i="6" s="1"/>
  <c r="J11204" i="6"/>
  <c r="P11204" i="6" s="1"/>
  <c r="J11205" i="6"/>
  <c r="P11205" i="6" s="1"/>
  <c r="J11206" i="6"/>
  <c r="P11206" i="6" s="1"/>
  <c r="J11207" i="6"/>
  <c r="P11207" i="6" s="1"/>
  <c r="J11208" i="6"/>
  <c r="P11208" i="6" s="1"/>
  <c r="J11209" i="6"/>
  <c r="P11209" i="6" s="1"/>
  <c r="J11210" i="6"/>
  <c r="P11210" i="6" s="1"/>
  <c r="J11211" i="6"/>
  <c r="P11211" i="6" s="1"/>
  <c r="J11212" i="6"/>
  <c r="P11212" i="6" s="1"/>
  <c r="J11213" i="6"/>
  <c r="P11213" i="6" s="1"/>
  <c r="J11214" i="6"/>
  <c r="P11214" i="6" s="1"/>
  <c r="J11215" i="6"/>
  <c r="P11215" i="6" s="1"/>
  <c r="J11216" i="6"/>
  <c r="P11216" i="6" s="1"/>
  <c r="J11217" i="6"/>
  <c r="P11217" i="6" s="1"/>
  <c r="J11218" i="6"/>
  <c r="P11218" i="6" s="1"/>
  <c r="J11219" i="6"/>
  <c r="P11219" i="6" s="1"/>
  <c r="J11220" i="6"/>
  <c r="P11220" i="6" s="1"/>
  <c r="J11221" i="6"/>
  <c r="P11221" i="6" s="1"/>
  <c r="J11222" i="6"/>
  <c r="P11222" i="6" s="1"/>
  <c r="J11223" i="6"/>
  <c r="P11223" i="6" s="1"/>
  <c r="J11224" i="6"/>
  <c r="P11224" i="6" s="1"/>
  <c r="J11225" i="6"/>
  <c r="P11225" i="6" s="1"/>
  <c r="J11226" i="6"/>
  <c r="P11226" i="6" s="1"/>
  <c r="J11227" i="6"/>
  <c r="P11227" i="6" s="1"/>
  <c r="J11228" i="6"/>
  <c r="P11228" i="6" s="1"/>
  <c r="J11229" i="6"/>
  <c r="P11229" i="6" s="1"/>
  <c r="J11230" i="6"/>
  <c r="P11230" i="6" s="1"/>
  <c r="J11231" i="6"/>
  <c r="P11231" i="6" s="1"/>
  <c r="J11232" i="6"/>
  <c r="P11232" i="6" s="1"/>
  <c r="J11233" i="6"/>
  <c r="P11233" i="6" s="1"/>
  <c r="J11234" i="6"/>
  <c r="P11234" i="6" s="1"/>
  <c r="J11235" i="6"/>
  <c r="P11235" i="6" s="1"/>
  <c r="J11236" i="6"/>
  <c r="P11236" i="6" s="1"/>
  <c r="J11237" i="6"/>
  <c r="P11237" i="6" s="1"/>
  <c r="J11238" i="6"/>
  <c r="P11238" i="6" s="1"/>
  <c r="J11239" i="6"/>
  <c r="P11239" i="6" s="1"/>
  <c r="J11240" i="6"/>
  <c r="P11240" i="6" s="1"/>
  <c r="J11241" i="6"/>
  <c r="P11241" i="6" s="1"/>
  <c r="J11242" i="6"/>
  <c r="P11242" i="6" s="1"/>
  <c r="J11243" i="6"/>
  <c r="P11243" i="6" s="1"/>
  <c r="J11244" i="6"/>
  <c r="P11244" i="6" s="1"/>
  <c r="J11245" i="6"/>
  <c r="P11245" i="6" s="1"/>
  <c r="J11246" i="6"/>
  <c r="P11246" i="6" s="1"/>
  <c r="J11247" i="6"/>
  <c r="P11247" i="6" s="1"/>
  <c r="J11248" i="6"/>
  <c r="P11248" i="6" s="1"/>
  <c r="J11249" i="6"/>
  <c r="P11249" i="6" s="1"/>
  <c r="J11250" i="6"/>
  <c r="P11250" i="6" s="1"/>
  <c r="J11251" i="6"/>
  <c r="P11251" i="6" s="1"/>
  <c r="J11252" i="6"/>
  <c r="P11252" i="6" s="1"/>
  <c r="J11253" i="6"/>
  <c r="P11253" i="6" s="1"/>
  <c r="J11254" i="6"/>
  <c r="P11254" i="6" s="1"/>
  <c r="J11255" i="6"/>
  <c r="P11255" i="6" s="1"/>
  <c r="J11256" i="6"/>
  <c r="P11256" i="6" s="1"/>
  <c r="J11257" i="6"/>
  <c r="P11257" i="6" s="1"/>
  <c r="J11258" i="6"/>
  <c r="P11258" i="6" s="1"/>
  <c r="J11259" i="6"/>
  <c r="P11259" i="6" s="1"/>
  <c r="J11260" i="6"/>
  <c r="P11260" i="6" s="1"/>
  <c r="J11261" i="6"/>
  <c r="P11261" i="6" s="1"/>
  <c r="J11262" i="6"/>
  <c r="P11262" i="6" s="1"/>
  <c r="J11263" i="6"/>
  <c r="P11263" i="6" s="1"/>
  <c r="J11264" i="6"/>
  <c r="P11264" i="6" s="1"/>
  <c r="J11265" i="6"/>
  <c r="P11265" i="6" s="1"/>
  <c r="J11266" i="6"/>
  <c r="P11266" i="6" s="1"/>
  <c r="J11267" i="6"/>
  <c r="P11267" i="6" s="1"/>
  <c r="J11268" i="6"/>
  <c r="P11268" i="6" s="1"/>
  <c r="J11269" i="6"/>
  <c r="P11269" i="6" s="1"/>
  <c r="J11270" i="6"/>
  <c r="P11270" i="6" s="1"/>
  <c r="J11271" i="6"/>
  <c r="P11271" i="6" s="1"/>
  <c r="J11272" i="6"/>
  <c r="P11272" i="6" s="1"/>
  <c r="J11273" i="6"/>
  <c r="P11273" i="6" s="1"/>
  <c r="J11274" i="6"/>
  <c r="P11274" i="6" s="1"/>
  <c r="J11275" i="6"/>
  <c r="P11275" i="6" s="1"/>
  <c r="J11276" i="6"/>
  <c r="P11276" i="6" s="1"/>
  <c r="J11277" i="6"/>
  <c r="P11277" i="6" s="1"/>
  <c r="J11278" i="6"/>
  <c r="P11278" i="6" s="1"/>
  <c r="J11279" i="6"/>
  <c r="P11279" i="6" s="1"/>
  <c r="J11280" i="6"/>
  <c r="P11280" i="6" s="1"/>
  <c r="J11281" i="6"/>
  <c r="P11281" i="6" s="1"/>
  <c r="J11282" i="6"/>
  <c r="P11282" i="6" s="1"/>
  <c r="J11283" i="6"/>
  <c r="P11283" i="6" s="1"/>
  <c r="J11284" i="6"/>
  <c r="P11284" i="6" s="1"/>
  <c r="J11285" i="6"/>
  <c r="P11285" i="6" s="1"/>
  <c r="J11286" i="6"/>
  <c r="P11286" i="6" s="1"/>
  <c r="J11287" i="6"/>
  <c r="P11287" i="6" s="1"/>
  <c r="J11288" i="6"/>
  <c r="P11288" i="6" s="1"/>
  <c r="J11289" i="6"/>
  <c r="P11289" i="6" s="1"/>
  <c r="J11290" i="6"/>
  <c r="P11290" i="6" s="1"/>
  <c r="J11291" i="6"/>
  <c r="P11291" i="6" s="1"/>
  <c r="J11292" i="6"/>
  <c r="P11292" i="6" s="1"/>
  <c r="J11293" i="6"/>
  <c r="P11293" i="6" s="1"/>
  <c r="J11294" i="6"/>
  <c r="P11294" i="6" s="1"/>
  <c r="J11295" i="6"/>
  <c r="P11295" i="6" s="1"/>
  <c r="J11296" i="6"/>
  <c r="P11296" i="6" s="1"/>
  <c r="J11297" i="6"/>
  <c r="P11297" i="6" s="1"/>
  <c r="J11298" i="6"/>
  <c r="P11298" i="6" s="1"/>
  <c r="J11299" i="6"/>
  <c r="P11299" i="6" s="1"/>
  <c r="J11300" i="6"/>
  <c r="P11300" i="6" s="1"/>
  <c r="J11301" i="6"/>
  <c r="P11301" i="6" s="1"/>
  <c r="J11302" i="6"/>
  <c r="P11302" i="6" s="1"/>
  <c r="J11303" i="6"/>
  <c r="P11303" i="6" s="1"/>
  <c r="J11304" i="6"/>
  <c r="P11304" i="6" s="1"/>
  <c r="J11305" i="6"/>
  <c r="P11305" i="6" s="1"/>
  <c r="J11306" i="6"/>
  <c r="P11306" i="6" s="1"/>
  <c r="J11307" i="6"/>
  <c r="P11307" i="6" s="1"/>
  <c r="J11308" i="6"/>
  <c r="P11308" i="6" s="1"/>
  <c r="J11309" i="6"/>
  <c r="P11309" i="6" s="1"/>
  <c r="J11310" i="6"/>
  <c r="P11310" i="6" s="1"/>
  <c r="J11311" i="6"/>
  <c r="P11311" i="6" s="1"/>
  <c r="J11312" i="6"/>
  <c r="P11312" i="6" s="1"/>
  <c r="J11313" i="6"/>
  <c r="P11313" i="6" s="1"/>
  <c r="J11314" i="6"/>
  <c r="P11314" i="6" s="1"/>
  <c r="J11315" i="6"/>
  <c r="P11315" i="6" s="1"/>
  <c r="J11316" i="6"/>
  <c r="P11316" i="6" s="1"/>
  <c r="J11317" i="6"/>
  <c r="P11317" i="6" s="1"/>
  <c r="J11318" i="6"/>
  <c r="P11318" i="6" s="1"/>
  <c r="J11319" i="6"/>
  <c r="P11319" i="6" s="1"/>
  <c r="J11320" i="6"/>
  <c r="P11320" i="6" s="1"/>
  <c r="J11321" i="6"/>
  <c r="P11321" i="6" s="1"/>
  <c r="J11322" i="6"/>
  <c r="P11322" i="6" s="1"/>
  <c r="J11323" i="6"/>
  <c r="P11323" i="6" s="1"/>
  <c r="J11324" i="6"/>
  <c r="P11324" i="6" s="1"/>
  <c r="J11325" i="6"/>
  <c r="P11325" i="6" s="1"/>
  <c r="J11326" i="6"/>
  <c r="P11326" i="6" s="1"/>
  <c r="J11327" i="6"/>
  <c r="P11327" i="6" s="1"/>
  <c r="J11328" i="6"/>
  <c r="P11328" i="6" s="1"/>
  <c r="J11329" i="6"/>
  <c r="P11329" i="6" s="1"/>
  <c r="J11330" i="6"/>
  <c r="P11330" i="6" s="1"/>
  <c r="J11331" i="6"/>
  <c r="P11331" i="6" s="1"/>
  <c r="J11332" i="6"/>
  <c r="P11332" i="6" s="1"/>
  <c r="J11333" i="6"/>
  <c r="P11333" i="6" s="1"/>
  <c r="J11334" i="6"/>
  <c r="P11334" i="6" s="1"/>
  <c r="J11335" i="6"/>
  <c r="P11335" i="6" s="1"/>
  <c r="J11336" i="6"/>
  <c r="P11336" i="6" s="1"/>
  <c r="J11337" i="6"/>
  <c r="P11337" i="6" s="1"/>
  <c r="J11338" i="6"/>
  <c r="P11338" i="6" s="1"/>
  <c r="J11339" i="6"/>
  <c r="P11339" i="6" s="1"/>
  <c r="J11340" i="6"/>
  <c r="P11340" i="6" s="1"/>
  <c r="J11341" i="6"/>
  <c r="P11341" i="6" s="1"/>
  <c r="J11342" i="6"/>
  <c r="P11342" i="6" s="1"/>
  <c r="J11343" i="6"/>
  <c r="P11343" i="6" s="1"/>
  <c r="J11344" i="6"/>
  <c r="P11344" i="6" s="1"/>
  <c r="J11345" i="6"/>
  <c r="P11345" i="6" s="1"/>
  <c r="J11346" i="6"/>
  <c r="P11346" i="6" s="1"/>
  <c r="J11347" i="6"/>
  <c r="P11347" i="6" s="1"/>
  <c r="J11348" i="6"/>
  <c r="P11348" i="6" s="1"/>
  <c r="J11349" i="6"/>
  <c r="P11349" i="6" s="1"/>
  <c r="J11350" i="6"/>
  <c r="P11350" i="6" s="1"/>
  <c r="J11351" i="6"/>
  <c r="P11351" i="6" s="1"/>
  <c r="J11352" i="6"/>
  <c r="P11352" i="6" s="1"/>
  <c r="J11353" i="6"/>
  <c r="P11353" i="6" s="1"/>
  <c r="J11354" i="6"/>
  <c r="P11354" i="6" s="1"/>
  <c r="J11355" i="6"/>
  <c r="P11355" i="6" s="1"/>
  <c r="J11356" i="6"/>
  <c r="P11356" i="6" s="1"/>
  <c r="J11357" i="6"/>
  <c r="P11357" i="6" s="1"/>
  <c r="J11358" i="6"/>
  <c r="P11358" i="6" s="1"/>
  <c r="J11359" i="6"/>
  <c r="P11359" i="6" s="1"/>
  <c r="J11360" i="6"/>
  <c r="P11360" i="6" s="1"/>
  <c r="J11361" i="6"/>
  <c r="P11361" i="6" s="1"/>
  <c r="J11362" i="6"/>
  <c r="P11362" i="6" s="1"/>
  <c r="J11363" i="6"/>
  <c r="P11363" i="6" s="1"/>
  <c r="J11364" i="6"/>
  <c r="P11364" i="6" s="1"/>
  <c r="J11365" i="6"/>
  <c r="P11365" i="6" s="1"/>
  <c r="J11366" i="6"/>
  <c r="P11366" i="6" s="1"/>
  <c r="J11367" i="6"/>
  <c r="P11367" i="6" s="1"/>
  <c r="J11368" i="6"/>
  <c r="P11368" i="6" s="1"/>
  <c r="J11369" i="6"/>
  <c r="P11369" i="6" s="1"/>
  <c r="J11370" i="6"/>
  <c r="P11370" i="6" s="1"/>
  <c r="J11371" i="6"/>
  <c r="P11371" i="6" s="1"/>
  <c r="J11372" i="6"/>
  <c r="P11372" i="6" s="1"/>
  <c r="J11373" i="6"/>
  <c r="P11373" i="6" s="1"/>
  <c r="J11374" i="6"/>
  <c r="P11374" i="6" s="1"/>
  <c r="J11375" i="6"/>
  <c r="P11375" i="6" s="1"/>
  <c r="J11376" i="6"/>
  <c r="P11376" i="6" s="1"/>
  <c r="J11377" i="6"/>
  <c r="P11377" i="6" s="1"/>
  <c r="J11378" i="6"/>
  <c r="P11378" i="6" s="1"/>
  <c r="J11379" i="6"/>
  <c r="P11379" i="6" s="1"/>
  <c r="J11380" i="6"/>
  <c r="P11380" i="6" s="1"/>
  <c r="J11381" i="6"/>
  <c r="P11381" i="6" s="1"/>
  <c r="J11382" i="6"/>
  <c r="P11382" i="6" s="1"/>
  <c r="J11383" i="6"/>
  <c r="P11383" i="6" s="1"/>
  <c r="J11384" i="6"/>
  <c r="P11384" i="6" s="1"/>
  <c r="J11385" i="6"/>
  <c r="P11385" i="6" s="1"/>
  <c r="J11386" i="6"/>
  <c r="P11386" i="6" s="1"/>
  <c r="J11387" i="6"/>
  <c r="P11387" i="6" s="1"/>
  <c r="J11388" i="6"/>
  <c r="P11388" i="6" s="1"/>
  <c r="J11389" i="6"/>
  <c r="P11389" i="6" s="1"/>
  <c r="J11390" i="6"/>
  <c r="P11390" i="6" s="1"/>
  <c r="J11391" i="6"/>
  <c r="P11391" i="6" s="1"/>
  <c r="J11392" i="6"/>
  <c r="P11392" i="6" s="1"/>
  <c r="J11393" i="6"/>
  <c r="P11393" i="6" s="1"/>
  <c r="J11394" i="6"/>
  <c r="P11394" i="6" s="1"/>
  <c r="J11395" i="6"/>
  <c r="P11395" i="6" s="1"/>
  <c r="J11396" i="6"/>
  <c r="P11396" i="6" s="1"/>
  <c r="J11397" i="6"/>
  <c r="P11397" i="6" s="1"/>
  <c r="J11398" i="6"/>
  <c r="P11398" i="6" s="1"/>
  <c r="J11399" i="6"/>
  <c r="P11399" i="6" s="1"/>
  <c r="J11400" i="6"/>
  <c r="P11400" i="6" s="1"/>
  <c r="J11401" i="6"/>
  <c r="P11401" i="6" s="1"/>
  <c r="J11402" i="6"/>
  <c r="P11402" i="6" s="1"/>
  <c r="J11403" i="6"/>
  <c r="P11403" i="6" s="1"/>
  <c r="J11404" i="6"/>
  <c r="P11404" i="6" s="1"/>
  <c r="J11405" i="6"/>
  <c r="P11405" i="6" s="1"/>
  <c r="J11406" i="6"/>
  <c r="P11406" i="6" s="1"/>
  <c r="J11407" i="6"/>
  <c r="P11407" i="6" s="1"/>
  <c r="J11408" i="6"/>
  <c r="P11408" i="6" s="1"/>
  <c r="J11409" i="6"/>
  <c r="P11409" i="6" s="1"/>
  <c r="J11410" i="6"/>
  <c r="P11410" i="6" s="1"/>
  <c r="J11411" i="6"/>
  <c r="P11411" i="6" s="1"/>
  <c r="J11412" i="6"/>
  <c r="P11412" i="6" s="1"/>
  <c r="J11413" i="6"/>
  <c r="P11413" i="6" s="1"/>
  <c r="J11414" i="6"/>
  <c r="P11414" i="6" s="1"/>
  <c r="J11415" i="6"/>
  <c r="P11415" i="6" s="1"/>
  <c r="J11416" i="6"/>
  <c r="P11416" i="6" s="1"/>
  <c r="J11417" i="6"/>
  <c r="P11417" i="6" s="1"/>
  <c r="J11418" i="6"/>
  <c r="P11418" i="6" s="1"/>
  <c r="J11419" i="6"/>
  <c r="P11419" i="6" s="1"/>
  <c r="J11420" i="6"/>
  <c r="P11420" i="6" s="1"/>
  <c r="J11421" i="6"/>
  <c r="P11421" i="6" s="1"/>
  <c r="J11422" i="6"/>
  <c r="P11422" i="6" s="1"/>
  <c r="J11423" i="6"/>
  <c r="P11423" i="6" s="1"/>
  <c r="J11424" i="6"/>
  <c r="P11424" i="6" s="1"/>
  <c r="J11425" i="6"/>
  <c r="P11425" i="6" s="1"/>
  <c r="J11426" i="6"/>
  <c r="P11426" i="6" s="1"/>
  <c r="J11427" i="6"/>
  <c r="P11427" i="6" s="1"/>
  <c r="J11428" i="6"/>
  <c r="P11428" i="6" s="1"/>
  <c r="J11429" i="6"/>
  <c r="P11429" i="6" s="1"/>
  <c r="J11430" i="6"/>
  <c r="P11430" i="6" s="1"/>
  <c r="J11431" i="6"/>
  <c r="P11431" i="6" s="1"/>
  <c r="J11432" i="6"/>
  <c r="P11432" i="6" s="1"/>
  <c r="J11433" i="6"/>
  <c r="P11433" i="6" s="1"/>
  <c r="J11434" i="6"/>
  <c r="P11434" i="6" s="1"/>
  <c r="J11435" i="6"/>
  <c r="P11435" i="6" s="1"/>
  <c r="J11436" i="6"/>
  <c r="P11436" i="6" s="1"/>
  <c r="J11437" i="6"/>
  <c r="P11437" i="6" s="1"/>
  <c r="J11438" i="6"/>
  <c r="P11438" i="6" s="1"/>
  <c r="J11439" i="6"/>
  <c r="P11439" i="6" s="1"/>
  <c r="J11440" i="6"/>
  <c r="P11440" i="6" s="1"/>
  <c r="J11441" i="6"/>
  <c r="P11441" i="6" s="1"/>
  <c r="J11442" i="6"/>
  <c r="P11442" i="6" s="1"/>
  <c r="J11443" i="6"/>
  <c r="P11443" i="6" s="1"/>
  <c r="J11444" i="6"/>
  <c r="P11444" i="6" s="1"/>
  <c r="J11445" i="6"/>
  <c r="P11445" i="6" s="1"/>
  <c r="J11446" i="6"/>
  <c r="P11446" i="6" s="1"/>
  <c r="J11447" i="6"/>
  <c r="P11447" i="6" s="1"/>
  <c r="J11448" i="6"/>
  <c r="P11448" i="6" s="1"/>
  <c r="J11449" i="6"/>
  <c r="P11449" i="6" s="1"/>
  <c r="J11450" i="6"/>
  <c r="P11450" i="6" s="1"/>
  <c r="J11451" i="6"/>
  <c r="P11451" i="6" s="1"/>
  <c r="J11452" i="6"/>
  <c r="P11452" i="6" s="1"/>
  <c r="J11453" i="6"/>
  <c r="P11453" i="6" s="1"/>
  <c r="J11454" i="6"/>
  <c r="P11454" i="6" s="1"/>
  <c r="J11455" i="6"/>
  <c r="P11455" i="6" s="1"/>
  <c r="J11456" i="6"/>
  <c r="P11456" i="6" s="1"/>
  <c r="J11457" i="6"/>
  <c r="P11457" i="6" s="1"/>
  <c r="J11458" i="6"/>
  <c r="P11458" i="6" s="1"/>
  <c r="J11459" i="6"/>
  <c r="P11459" i="6" s="1"/>
  <c r="J11460" i="6"/>
  <c r="P11460" i="6" s="1"/>
  <c r="J11461" i="6"/>
  <c r="P11461" i="6" s="1"/>
  <c r="J11462" i="6"/>
  <c r="P11462" i="6" s="1"/>
  <c r="J11463" i="6"/>
  <c r="P11463" i="6" s="1"/>
  <c r="J11464" i="6"/>
  <c r="P11464" i="6" s="1"/>
  <c r="J11465" i="6"/>
  <c r="P11465" i="6" s="1"/>
  <c r="J11466" i="6"/>
  <c r="P11466" i="6" s="1"/>
  <c r="J11467" i="6"/>
  <c r="P11467" i="6" s="1"/>
  <c r="J11468" i="6"/>
  <c r="P11468" i="6" s="1"/>
  <c r="J11469" i="6"/>
  <c r="P11469" i="6" s="1"/>
  <c r="J11470" i="6"/>
  <c r="P11470" i="6" s="1"/>
  <c r="J11471" i="6"/>
  <c r="P11471" i="6" s="1"/>
  <c r="J11472" i="6"/>
  <c r="P11472" i="6" s="1"/>
  <c r="J11473" i="6"/>
  <c r="P11473" i="6" s="1"/>
  <c r="J11474" i="6"/>
  <c r="P11474" i="6" s="1"/>
  <c r="J11475" i="6"/>
  <c r="P11475" i="6" s="1"/>
  <c r="J11476" i="6"/>
  <c r="P11476" i="6" s="1"/>
  <c r="J11477" i="6"/>
  <c r="P11477" i="6" s="1"/>
  <c r="J11478" i="6"/>
  <c r="P11478" i="6" s="1"/>
  <c r="J11479" i="6"/>
  <c r="P11479" i="6" s="1"/>
  <c r="J11480" i="6"/>
  <c r="P11480" i="6" s="1"/>
  <c r="J11481" i="6"/>
  <c r="P11481" i="6" s="1"/>
  <c r="J11482" i="6"/>
  <c r="P11482" i="6" s="1"/>
  <c r="J11483" i="6"/>
  <c r="P11483" i="6" s="1"/>
  <c r="J11484" i="6"/>
  <c r="P11484" i="6" s="1"/>
  <c r="J11485" i="6"/>
  <c r="P11485" i="6" s="1"/>
  <c r="J11486" i="6"/>
  <c r="P11486" i="6" s="1"/>
  <c r="J11487" i="6"/>
  <c r="P11487" i="6" s="1"/>
  <c r="J11488" i="6"/>
  <c r="P11488" i="6" s="1"/>
  <c r="J11489" i="6"/>
  <c r="P11489" i="6" s="1"/>
  <c r="J11490" i="6"/>
  <c r="P11490" i="6" s="1"/>
  <c r="J11491" i="6"/>
  <c r="P11491" i="6" s="1"/>
  <c r="J11492" i="6"/>
  <c r="P11492" i="6" s="1"/>
  <c r="J11493" i="6"/>
  <c r="P11493" i="6" s="1"/>
  <c r="J11494" i="6"/>
  <c r="P11494" i="6" s="1"/>
  <c r="J11495" i="6"/>
  <c r="P11495" i="6" s="1"/>
  <c r="J11496" i="6"/>
  <c r="P11496" i="6" s="1"/>
  <c r="J11497" i="6"/>
  <c r="P11497" i="6" s="1"/>
  <c r="J11498" i="6"/>
  <c r="P11498" i="6" s="1"/>
  <c r="J11499" i="6"/>
  <c r="P11499" i="6" s="1"/>
  <c r="J11500" i="6"/>
  <c r="P11500" i="6" s="1"/>
  <c r="J11501" i="6"/>
  <c r="P11501" i="6" s="1"/>
  <c r="J11502" i="6"/>
  <c r="P11502" i="6" s="1"/>
  <c r="J11503" i="6"/>
  <c r="P11503" i="6" s="1"/>
  <c r="J11504" i="6"/>
  <c r="P11504" i="6" s="1"/>
  <c r="J11505" i="6"/>
  <c r="P11505" i="6" s="1"/>
  <c r="J11506" i="6"/>
  <c r="P11506" i="6" s="1"/>
  <c r="J11507" i="6"/>
  <c r="P11507" i="6" s="1"/>
  <c r="J11508" i="6"/>
  <c r="P11508" i="6" s="1"/>
  <c r="J11509" i="6"/>
  <c r="P11509" i="6" s="1"/>
  <c r="J11510" i="6"/>
  <c r="P11510" i="6" s="1"/>
  <c r="J11511" i="6"/>
  <c r="P11511" i="6" s="1"/>
  <c r="J11512" i="6"/>
  <c r="P11512" i="6" s="1"/>
  <c r="J11513" i="6"/>
  <c r="P11513" i="6" s="1"/>
  <c r="J11514" i="6"/>
  <c r="P11514" i="6" s="1"/>
  <c r="J11515" i="6"/>
  <c r="P11515" i="6" s="1"/>
  <c r="J11516" i="6"/>
  <c r="P11516" i="6" s="1"/>
  <c r="J11517" i="6"/>
  <c r="P11517" i="6" s="1"/>
  <c r="J11518" i="6"/>
  <c r="P11518" i="6" s="1"/>
  <c r="J11519" i="6"/>
  <c r="P11519" i="6" s="1"/>
  <c r="J11520" i="6"/>
  <c r="P11520" i="6" s="1"/>
  <c r="J11521" i="6"/>
  <c r="P11521" i="6" s="1"/>
  <c r="J11522" i="6"/>
  <c r="P11522" i="6" s="1"/>
  <c r="J11523" i="6"/>
  <c r="P11523" i="6" s="1"/>
  <c r="J11524" i="6"/>
  <c r="P11524" i="6" s="1"/>
  <c r="J11525" i="6"/>
  <c r="P11525" i="6" s="1"/>
  <c r="J11526" i="6"/>
  <c r="P11526" i="6" s="1"/>
  <c r="J11527" i="6"/>
  <c r="P11527" i="6" s="1"/>
  <c r="J11528" i="6"/>
  <c r="P11528" i="6" s="1"/>
  <c r="J11529" i="6"/>
  <c r="P11529" i="6" s="1"/>
  <c r="J11530" i="6"/>
  <c r="P11530" i="6" s="1"/>
  <c r="J11531" i="6"/>
  <c r="P11531" i="6" s="1"/>
  <c r="J11532" i="6"/>
  <c r="P11532" i="6" s="1"/>
  <c r="J11533" i="6"/>
  <c r="P11533" i="6" s="1"/>
  <c r="J11534" i="6"/>
  <c r="P11534" i="6" s="1"/>
  <c r="J11535" i="6"/>
  <c r="P11535" i="6" s="1"/>
  <c r="J11536" i="6"/>
  <c r="P11536" i="6" s="1"/>
  <c r="J11537" i="6"/>
  <c r="P11537" i="6" s="1"/>
  <c r="J11538" i="6"/>
  <c r="P11538" i="6" s="1"/>
  <c r="J11539" i="6"/>
  <c r="P11539" i="6" s="1"/>
  <c r="J11540" i="6"/>
  <c r="P11540" i="6" s="1"/>
  <c r="J11541" i="6"/>
  <c r="P11541" i="6" s="1"/>
  <c r="J11542" i="6"/>
  <c r="P11542" i="6" s="1"/>
  <c r="J11543" i="6"/>
  <c r="P11543" i="6" s="1"/>
  <c r="J11544" i="6"/>
  <c r="P11544" i="6" s="1"/>
  <c r="J11545" i="6"/>
  <c r="P11545" i="6" s="1"/>
  <c r="J11546" i="6"/>
  <c r="P11546" i="6" s="1"/>
  <c r="J11547" i="6"/>
  <c r="P11547" i="6" s="1"/>
  <c r="J11548" i="6"/>
  <c r="P11548" i="6" s="1"/>
  <c r="J11549" i="6"/>
  <c r="P11549" i="6" s="1"/>
  <c r="J11550" i="6"/>
  <c r="P11550" i="6" s="1"/>
  <c r="J11551" i="6"/>
  <c r="P11551" i="6" s="1"/>
  <c r="J11552" i="6"/>
  <c r="P11552" i="6" s="1"/>
  <c r="J11553" i="6"/>
  <c r="P11553" i="6" s="1"/>
  <c r="J11554" i="6"/>
  <c r="P11554" i="6" s="1"/>
  <c r="J11555" i="6"/>
  <c r="P11555" i="6" s="1"/>
  <c r="J11556" i="6"/>
  <c r="P11556" i="6" s="1"/>
  <c r="J11557" i="6"/>
  <c r="P11557" i="6" s="1"/>
  <c r="J11558" i="6"/>
  <c r="P11558" i="6" s="1"/>
  <c r="J11559" i="6"/>
  <c r="P11559" i="6" s="1"/>
  <c r="J11560" i="6"/>
  <c r="P11560" i="6" s="1"/>
  <c r="J11561" i="6"/>
  <c r="P11561" i="6" s="1"/>
  <c r="J11562" i="6"/>
  <c r="P11562" i="6" s="1"/>
  <c r="J11563" i="6"/>
  <c r="P11563" i="6" s="1"/>
  <c r="J11564" i="6"/>
  <c r="P11564" i="6" s="1"/>
  <c r="J11565" i="6"/>
  <c r="P11565" i="6" s="1"/>
  <c r="J11566" i="6"/>
  <c r="P11566" i="6" s="1"/>
  <c r="J11567" i="6"/>
  <c r="P11567" i="6" s="1"/>
  <c r="J11568" i="6"/>
  <c r="P11568" i="6" s="1"/>
  <c r="J11569" i="6"/>
  <c r="P11569" i="6" s="1"/>
  <c r="J11570" i="6"/>
  <c r="P11570" i="6" s="1"/>
  <c r="J11571" i="6"/>
  <c r="P11571" i="6" s="1"/>
  <c r="J11572" i="6"/>
  <c r="P11572" i="6" s="1"/>
  <c r="J11573" i="6"/>
  <c r="P11573" i="6" s="1"/>
  <c r="J11574" i="6"/>
  <c r="P11574" i="6" s="1"/>
  <c r="J11575" i="6"/>
  <c r="P11575" i="6" s="1"/>
  <c r="J11576" i="6"/>
  <c r="P11576" i="6" s="1"/>
  <c r="J11577" i="6"/>
  <c r="P11577" i="6" s="1"/>
  <c r="J11578" i="6"/>
  <c r="P11578" i="6" s="1"/>
  <c r="J11579" i="6"/>
  <c r="P11579" i="6" s="1"/>
  <c r="J11580" i="6"/>
  <c r="P11580" i="6" s="1"/>
  <c r="J11581" i="6"/>
  <c r="P11581" i="6" s="1"/>
  <c r="J11582" i="6"/>
  <c r="P11582" i="6" s="1"/>
  <c r="J11583" i="6"/>
  <c r="P11583" i="6" s="1"/>
  <c r="J11584" i="6"/>
  <c r="P11584" i="6" s="1"/>
  <c r="J11585" i="6"/>
  <c r="P11585" i="6" s="1"/>
  <c r="J11586" i="6"/>
  <c r="P11586" i="6" s="1"/>
  <c r="J11587" i="6"/>
  <c r="P11587" i="6" s="1"/>
  <c r="J11588" i="6"/>
  <c r="P11588" i="6" s="1"/>
  <c r="J11589" i="6"/>
  <c r="P11589" i="6" s="1"/>
  <c r="J11590" i="6"/>
  <c r="P11590" i="6" s="1"/>
  <c r="J11591" i="6"/>
  <c r="P11591" i="6" s="1"/>
  <c r="J11592" i="6"/>
  <c r="P11592" i="6" s="1"/>
  <c r="J11593" i="6"/>
  <c r="P11593" i="6" s="1"/>
  <c r="J11594" i="6"/>
  <c r="P11594" i="6" s="1"/>
  <c r="J11595" i="6"/>
  <c r="P11595" i="6" s="1"/>
  <c r="J11596" i="6"/>
  <c r="P11596" i="6" s="1"/>
  <c r="J11597" i="6"/>
  <c r="P11597" i="6" s="1"/>
  <c r="J11598" i="6"/>
  <c r="P11598" i="6" s="1"/>
  <c r="J11599" i="6"/>
  <c r="P11599" i="6" s="1"/>
  <c r="J11600" i="6"/>
  <c r="P11600" i="6" s="1"/>
  <c r="J11601" i="6"/>
  <c r="P11601" i="6" s="1"/>
  <c r="J11602" i="6"/>
  <c r="P11602" i="6" s="1"/>
  <c r="J11603" i="6"/>
  <c r="P11603" i="6" s="1"/>
  <c r="J11604" i="6"/>
  <c r="P11604" i="6" s="1"/>
  <c r="J11605" i="6"/>
  <c r="P11605" i="6" s="1"/>
  <c r="J11606" i="6"/>
  <c r="P11606" i="6" s="1"/>
  <c r="J11607" i="6"/>
  <c r="P11607" i="6" s="1"/>
  <c r="J11608" i="6"/>
  <c r="P11608" i="6" s="1"/>
  <c r="J11609" i="6"/>
  <c r="P11609" i="6" s="1"/>
  <c r="J11610" i="6"/>
  <c r="P11610" i="6" s="1"/>
  <c r="J11611" i="6"/>
  <c r="P11611" i="6" s="1"/>
  <c r="J11612" i="6"/>
  <c r="P11612" i="6" s="1"/>
  <c r="J11613" i="6"/>
  <c r="P11613" i="6" s="1"/>
  <c r="J11614" i="6"/>
  <c r="P11614" i="6" s="1"/>
  <c r="J11615" i="6"/>
  <c r="P11615" i="6" s="1"/>
  <c r="J11616" i="6"/>
  <c r="P11616" i="6" s="1"/>
  <c r="J11617" i="6"/>
  <c r="P11617" i="6" s="1"/>
  <c r="J11618" i="6"/>
  <c r="P11618" i="6" s="1"/>
  <c r="J11619" i="6"/>
  <c r="P11619" i="6" s="1"/>
  <c r="J11620" i="6"/>
  <c r="P11620" i="6" s="1"/>
  <c r="J11621" i="6"/>
  <c r="P11621" i="6" s="1"/>
  <c r="J11622" i="6"/>
  <c r="P11622" i="6" s="1"/>
  <c r="J11623" i="6"/>
  <c r="P11623" i="6" s="1"/>
  <c r="J11624" i="6"/>
  <c r="P11624" i="6" s="1"/>
  <c r="J11625" i="6"/>
  <c r="P11625" i="6" s="1"/>
  <c r="J11626" i="6"/>
  <c r="P11626" i="6" s="1"/>
  <c r="J11627" i="6"/>
  <c r="P11627" i="6" s="1"/>
  <c r="J11628" i="6"/>
  <c r="P11628" i="6" s="1"/>
  <c r="J11629" i="6"/>
  <c r="P11629" i="6" s="1"/>
  <c r="J11630" i="6"/>
  <c r="P11630" i="6" s="1"/>
  <c r="J11631" i="6"/>
  <c r="P11631" i="6" s="1"/>
  <c r="J11632" i="6"/>
  <c r="P11632" i="6" s="1"/>
  <c r="J11633" i="6"/>
  <c r="P11633" i="6" s="1"/>
  <c r="J11634" i="6"/>
  <c r="P11634" i="6" s="1"/>
  <c r="J11635" i="6"/>
  <c r="P11635" i="6" s="1"/>
  <c r="J11636" i="6"/>
  <c r="P11636" i="6" s="1"/>
  <c r="J11637" i="6"/>
  <c r="P11637" i="6" s="1"/>
  <c r="J11638" i="6"/>
  <c r="P11638" i="6" s="1"/>
  <c r="J11639" i="6"/>
  <c r="P11639" i="6" s="1"/>
  <c r="J11640" i="6"/>
  <c r="P11640" i="6" s="1"/>
  <c r="J11641" i="6"/>
  <c r="P11641" i="6" s="1"/>
  <c r="J11642" i="6"/>
  <c r="P11642" i="6" s="1"/>
  <c r="J11643" i="6"/>
  <c r="P11643" i="6" s="1"/>
  <c r="J11644" i="6"/>
  <c r="P11644" i="6" s="1"/>
  <c r="J11645" i="6"/>
  <c r="P11645" i="6" s="1"/>
  <c r="J11646" i="6"/>
  <c r="P11646" i="6" s="1"/>
  <c r="J11647" i="6"/>
  <c r="P11647" i="6" s="1"/>
  <c r="J11648" i="6"/>
  <c r="P11648" i="6" s="1"/>
  <c r="J11649" i="6"/>
  <c r="P11649" i="6" s="1"/>
  <c r="J11650" i="6"/>
  <c r="P11650" i="6" s="1"/>
  <c r="J11651" i="6"/>
  <c r="P11651" i="6" s="1"/>
  <c r="J11652" i="6"/>
  <c r="P11652" i="6" s="1"/>
  <c r="J11653" i="6"/>
  <c r="P11653" i="6" s="1"/>
  <c r="J11654" i="6"/>
  <c r="P11654" i="6" s="1"/>
  <c r="J11655" i="6"/>
  <c r="P11655" i="6" s="1"/>
  <c r="J11656" i="6"/>
  <c r="P11656" i="6" s="1"/>
  <c r="J11657" i="6"/>
  <c r="P11657" i="6" s="1"/>
  <c r="J11658" i="6"/>
  <c r="P11658" i="6" s="1"/>
  <c r="J11659" i="6"/>
  <c r="P11659" i="6" s="1"/>
  <c r="J11660" i="6"/>
  <c r="P11660" i="6" s="1"/>
  <c r="J11661" i="6"/>
  <c r="P11661" i="6" s="1"/>
  <c r="J11662" i="6"/>
  <c r="P11662" i="6" s="1"/>
  <c r="J11663" i="6"/>
  <c r="P11663" i="6" s="1"/>
  <c r="J11664" i="6"/>
  <c r="P11664" i="6" s="1"/>
  <c r="J11665" i="6"/>
  <c r="P11665" i="6" s="1"/>
  <c r="J11666" i="6"/>
  <c r="P11666" i="6" s="1"/>
  <c r="J11667" i="6"/>
  <c r="P11667" i="6" s="1"/>
  <c r="J11668" i="6"/>
  <c r="P11668" i="6" s="1"/>
  <c r="J11669" i="6"/>
  <c r="P11669" i="6" s="1"/>
  <c r="J11670" i="6"/>
  <c r="P11670" i="6" s="1"/>
  <c r="J11671" i="6"/>
  <c r="P11671" i="6" s="1"/>
  <c r="J11672" i="6"/>
  <c r="P11672" i="6" s="1"/>
  <c r="J11673" i="6"/>
  <c r="P11673" i="6" s="1"/>
  <c r="J11674" i="6"/>
  <c r="P11674" i="6" s="1"/>
  <c r="J11675" i="6"/>
  <c r="P11675" i="6" s="1"/>
  <c r="J11676" i="6"/>
  <c r="P11676" i="6" s="1"/>
  <c r="J11677" i="6"/>
  <c r="P11677" i="6" s="1"/>
  <c r="J11678" i="6"/>
  <c r="P11678" i="6" s="1"/>
  <c r="J11679" i="6"/>
  <c r="P11679" i="6" s="1"/>
  <c r="J11680" i="6"/>
  <c r="P11680" i="6" s="1"/>
  <c r="J11681" i="6"/>
  <c r="P11681" i="6" s="1"/>
  <c r="J11682" i="6"/>
  <c r="P11682" i="6" s="1"/>
  <c r="J11683" i="6"/>
  <c r="P11683" i="6" s="1"/>
  <c r="J11684" i="6"/>
  <c r="P11684" i="6" s="1"/>
  <c r="J11685" i="6"/>
  <c r="P11685" i="6" s="1"/>
  <c r="J11686" i="6"/>
  <c r="P11686" i="6" s="1"/>
  <c r="J11687" i="6"/>
  <c r="P11687" i="6" s="1"/>
  <c r="J11688" i="6"/>
  <c r="P11688" i="6" s="1"/>
  <c r="J11689" i="6"/>
  <c r="P11689" i="6" s="1"/>
  <c r="J11690" i="6"/>
  <c r="P11690" i="6" s="1"/>
  <c r="J11691" i="6"/>
  <c r="P11691" i="6" s="1"/>
  <c r="J11692" i="6"/>
  <c r="P11692" i="6" s="1"/>
  <c r="J11693" i="6"/>
  <c r="P11693" i="6" s="1"/>
  <c r="J11694" i="6"/>
  <c r="P11694" i="6" s="1"/>
  <c r="J11695" i="6"/>
  <c r="P11695" i="6" s="1"/>
  <c r="J11696" i="6"/>
  <c r="P11696" i="6" s="1"/>
  <c r="J11697" i="6"/>
  <c r="P11697" i="6" s="1"/>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I2337" i="6"/>
  <c r="I2338" i="6"/>
  <c r="I2339" i="6"/>
  <c r="I2340" i="6"/>
  <c r="I2341" i="6"/>
  <c r="I2342" i="6"/>
  <c r="I2343" i="6"/>
  <c r="I2344" i="6"/>
  <c r="I2345" i="6"/>
  <c r="I2346" i="6"/>
  <c r="I2347" i="6"/>
  <c r="I2348" i="6"/>
  <c r="I2349" i="6"/>
  <c r="I2350" i="6"/>
  <c r="I2351" i="6"/>
  <c r="I2352" i="6"/>
  <c r="I2353" i="6"/>
  <c r="I2354" i="6"/>
  <c r="I2355" i="6"/>
  <c r="I2356" i="6"/>
  <c r="I2357" i="6"/>
  <c r="I2358" i="6"/>
  <c r="I2359" i="6"/>
  <c r="I2360" i="6"/>
  <c r="I2361" i="6"/>
  <c r="I2362" i="6"/>
  <c r="I2363" i="6"/>
  <c r="I2364" i="6"/>
  <c r="I2365" i="6"/>
  <c r="I2366" i="6"/>
  <c r="I2367" i="6"/>
  <c r="I2368" i="6"/>
  <c r="I2369" i="6"/>
  <c r="I2370" i="6"/>
  <c r="I2371" i="6"/>
  <c r="I2372" i="6"/>
  <c r="I2373" i="6"/>
  <c r="I2374" i="6"/>
  <c r="I2375" i="6"/>
  <c r="I2376" i="6"/>
  <c r="I2377" i="6"/>
  <c r="I2378" i="6"/>
  <c r="I2379" i="6"/>
  <c r="I2380" i="6"/>
  <c r="I2381" i="6"/>
  <c r="I2382" i="6"/>
  <c r="I2383" i="6"/>
  <c r="I2384" i="6"/>
  <c r="I2385" i="6"/>
  <c r="I2386" i="6"/>
  <c r="I2387" i="6"/>
  <c r="I2388" i="6"/>
  <c r="I2389" i="6"/>
  <c r="I2390" i="6"/>
  <c r="I2391" i="6"/>
  <c r="I2392" i="6"/>
  <c r="I2393" i="6"/>
  <c r="I2394" i="6"/>
  <c r="I2395" i="6"/>
  <c r="I2396" i="6"/>
  <c r="I2397" i="6"/>
  <c r="I2398" i="6"/>
  <c r="I2399" i="6"/>
  <c r="I2400" i="6"/>
  <c r="I2401" i="6"/>
  <c r="I2402" i="6"/>
  <c r="I2403" i="6"/>
  <c r="I2404" i="6"/>
  <c r="I2405" i="6"/>
  <c r="I2406" i="6"/>
  <c r="I2407" i="6"/>
  <c r="I2408" i="6"/>
  <c r="I2409" i="6"/>
  <c r="I2410" i="6"/>
  <c r="I2411" i="6"/>
  <c r="I2412" i="6"/>
  <c r="I2413" i="6"/>
  <c r="I2414" i="6"/>
  <c r="I2415" i="6"/>
  <c r="I2416" i="6"/>
  <c r="I2417" i="6"/>
  <c r="I2418" i="6"/>
  <c r="I2419" i="6"/>
  <c r="I2420" i="6"/>
  <c r="I2421" i="6"/>
  <c r="I2422" i="6"/>
  <c r="I2423" i="6"/>
  <c r="I2424" i="6"/>
  <c r="I2425" i="6"/>
  <c r="I2426" i="6"/>
  <c r="I2427" i="6"/>
  <c r="I2428" i="6"/>
  <c r="I2429" i="6"/>
  <c r="I2430" i="6"/>
  <c r="I2431" i="6"/>
  <c r="I2432" i="6"/>
  <c r="I2433" i="6"/>
  <c r="I2434" i="6"/>
  <c r="I2435" i="6"/>
  <c r="I2436" i="6"/>
  <c r="I2437" i="6"/>
  <c r="I2438" i="6"/>
  <c r="I2439" i="6"/>
  <c r="I2440" i="6"/>
  <c r="I2441" i="6"/>
  <c r="I2442" i="6"/>
  <c r="I2443" i="6"/>
  <c r="I2444" i="6"/>
  <c r="I2445" i="6"/>
  <c r="I2446" i="6"/>
  <c r="I2447" i="6"/>
  <c r="I2448" i="6"/>
  <c r="I2449" i="6"/>
  <c r="I2450" i="6"/>
  <c r="I2451" i="6"/>
  <c r="I2452" i="6"/>
  <c r="I2453" i="6"/>
  <c r="I2454" i="6"/>
  <c r="I2455" i="6"/>
  <c r="I2456" i="6"/>
  <c r="I2457" i="6"/>
  <c r="I2458" i="6"/>
  <c r="I2459" i="6"/>
  <c r="I2460" i="6"/>
  <c r="I2461" i="6"/>
  <c r="I2462" i="6"/>
  <c r="I2463" i="6"/>
  <c r="I2464" i="6"/>
  <c r="I2465" i="6"/>
  <c r="I2466" i="6"/>
  <c r="I2467" i="6"/>
  <c r="I2468" i="6"/>
  <c r="I2469" i="6"/>
  <c r="I2470" i="6"/>
  <c r="I2471" i="6"/>
  <c r="I2472" i="6"/>
  <c r="I2473" i="6"/>
  <c r="I2474" i="6"/>
  <c r="I2475" i="6"/>
  <c r="I2476" i="6"/>
  <c r="I2477" i="6"/>
  <c r="I2478" i="6"/>
  <c r="I2479" i="6"/>
  <c r="I2480" i="6"/>
  <c r="I2481" i="6"/>
  <c r="I2482" i="6"/>
  <c r="I2483" i="6"/>
  <c r="I2484" i="6"/>
  <c r="I2485" i="6"/>
  <c r="I2486" i="6"/>
  <c r="I2487" i="6"/>
  <c r="I2488" i="6"/>
  <c r="I2489" i="6"/>
  <c r="I2490" i="6"/>
  <c r="I2491" i="6"/>
  <c r="I2492" i="6"/>
  <c r="I2493" i="6"/>
  <c r="I2494" i="6"/>
  <c r="I2495" i="6"/>
  <c r="I2496" i="6"/>
  <c r="I2497" i="6"/>
  <c r="I2498" i="6"/>
  <c r="I2499" i="6"/>
  <c r="I2500" i="6"/>
  <c r="I2501" i="6"/>
  <c r="I2502" i="6"/>
  <c r="I2503" i="6"/>
  <c r="I2504" i="6"/>
  <c r="I2505" i="6"/>
  <c r="I2506" i="6"/>
  <c r="I2507" i="6"/>
  <c r="I2508" i="6"/>
  <c r="I2509" i="6"/>
  <c r="I2510" i="6"/>
  <c r="I2511" i="6"/>
  <c r="I2512" i="6"/>
  <c r="I2513" i="6"/>
  <c r="I2514" i="6"/>
  <c r="I2515" i="6"/>
  <c r="I2516" i="6"/>
  <c r="I2517" i="6"/>
  <c r="I2518" i="6"/>
  <c r="I2519" i="6"/>
  <c r="I2520" i="6"/>
  <c r="I2521" i="6"/>
  <c r="I2522" i="6"/>
  <c r="I2523" i="6"/>
  <c r="I2524" i="6"/>
  <c r="I2525" i="6"/>
  <c r="I2526" i="6"/>
  <c r="I2527" i="6"/>
  <c r="I2528" i="6"/>
  <c r="I2529" i="6"/>
  <c r="I2530" i="6"/>
  <c r="I2531" i="6"/>
  <c r="I2532" i="6"/>
  <c r="I2533" i="6"/>
  <c r="I2534" i="6"/>
  <c r="I2535" i="6"/>
  <c r="I2536" i="6"/>
  <c r="I2537" i="6"/>
  <c r="I2538" i="6"/>
  <c r="I2539" i="6"/>
  <c r="I2540" i="6"/>
  <c r="I2541" i="6"/>
  <c r="I2542" i="6"/>
  <c r="I2543" i="6"/>
  <c r="I2544" i="6"/>
  <c r="I2545" i="6"/>
  <c r="I2546" i="6"/>
  <c r="I2547" i="6"/>
  <c r="I2548" i="6"/>
  <c r="I2549" i="6"/>
  <c r="I2550" i="6"/>
  <c r="I2551" i="6"/>
  <c r="I2552" i="6"/>
  <c r="I2553" i="6"/>
  <c r="I2554" i="6"/>
  <c r="I2555" i="6"/>
  <c r="I2556" i="6"/>
  <c r="I2557" i="6"/>
  <c r="I2558" i="6"/>
  <c r="I2559" i="6"/>
  <c r="I2560" i="6"/>
  <c r="I2561" i="6"/>
  <c r="I2562" i="6"/>
  <c r="I2563" i="6"/>
  <c r="I2564" i="6"/>
  <c r="I2565" i="6"/>
  <c r="I2566" i="6"/>
  <c r="I2567" i="6"/>
  <c r="I2568" i="6"/>
  <c r="I2569" i="6"/>
  <c r="I2570" i="6"/>
  <c r="I2571" i="6"/>
  <c r="I2572" i="6"/>
  <c r="I2573" i="6"/>
  <c r="I2574" i="6"/>
  <c r="I2575" i="6"/>
  <c r="I2576" i="6"/>
  <c r="I2577" i="6"/>
  <c r="I2578" i="6"/>
  <c r="I2579" i="6"/>
  <c r="I2580" i="6"/>
  <c r="I2581" i="6"/>
  <c r="I2582" i="6"/>
  <c r="I2583" i="6"/>
  <c r="I2584" i="6"/>
  <c r="I2585" i="6"/>
  <c r="I2586" i="6"/>
  <c r="I2587" i="6"/>
  <c r="I2588" i="6"/>
  <c r="I2589" i="6"/>
  <c r="I2590" i="6"/>
  <c r="I2591" i="6"/>
  <c r="I2592" i="6"/>
  <c r="I2593" i="6"/>
  <c r="I2594" i="6"/>
  <c r="I2595" i="6"/>
  <c r="I2596" i="6"/>
  <c r="I2597" i="6"/>
  <c r="I2598" i="6"/>
  <c r="I2599" i="6"/>
  <c r="I2600" i="6"/>
  <c r="I2601" i="6"/>
  <c r="I2602" i="6"/>
  <c r="I2603" i="6"/>
  <c r="I2604" i="6"/>
  <c r="I2605" i="6"/>
  <c r="I2606" i="6"/>
  <c r="I2607" i="6"/>
  <c r="I2608" i="6"/>
  <c r="I2609" i="6"/>
  <c r="I2610" i="6"/>
  <c r="I2611" i="6"/>
  <c r="I2612" i="6"/>
  <c r="I2613" i="6"/>
  <c r="I2614" i="6"/>
  <c r="I2615" i="6"/>
  <c r="I2616" i="6"/>
  <c r="I2617" i="6"/>
  <c r="I2618" i="6"/>
  <c r="I2619" i="6"/>
  <c r="I2620" i="6"/>
  <c r="I2621" i="6"/>
  <c r="I2622" i="6"/>
  <c r="I2623" i="6"/>
  <c r="I2624" i="6"/>
  <c r="I2625" i="6"/>
  <c r="I2626" i="6"/>
  <c r="I2627" i="6"/>
  <c r="I2628" i="6"/>
  <c r="I2629" i="6"/>
  <c r="I2630" i="6"/>
  <c r="I2631" i="6"/>
  <c r="I2632" i="6"/>
  <c r="I2633" i="6"/>
  <c r="I2634" i="6"/>
  <c r="I2635" i="6"/>
  <c r="I2636" i="6"/>
  <c r="I2637" i="6"/>
  <c r="I2638" i="6"/>
  <c r="I2639" i="6"/>
  <c r="I2640" i="6"/>
  <c r="I2641" i="6"/>
  <c r="I2642" i="6"/>
  <c r="I2643" i="6"/>
  <c r="I2644" i="6"/>
  <c r="I2645" i="6"/>
  <c r="I2646" i="6"/>
  <c r="I2647" i="6"/>
  <c r="I2648" i="6"/>
  <c r="I2649" i="6"/>
  <c r="I2650" i="6"/>
  <c r="I2651" i="6"/>
  <c r="I2652" i="6"/>
  <c r="I2653" i="6"/>
  <c r="I2654" i="6"/>
  <c r="I2655" i="6"/>
  <c r="I2656" i="6"/>
  <c r="I2657" i="6"/>
  <c r="I2658" i="6"/>
  <c r="I2659" i="6"/>
  <c r="I2660" i="6"/>
  <c r="I2661" i="6"/>
  <c r="I2662" i="6"/>
  <c r="I2663" i="6"/>
  <c r="I2664" i="6"/>
  <c r="I2665" i="6"/>
  <c r="I2666" i="6"/>
  <c r="I2667" i="6"/>
  <c r="I2668" i="6"/>
  <c r="I2669" i="6"/>
  <c r="I2670" i="6"/>
  <c r="I2671" i="6"/>
  <c r="I2672" i="6"/>
  <c r="I2673" i="6"/>
  <c r="I2674" i="6"/>
  <c r="I2675" i="6"/>
  <c r="I2676" i="6"/>
  <c r="I2677" i="6"/>
  <c r="I2678" i="6"/>
  <c r="I2679" i="6"/>
  <c r="I2680" i="6"/>
  <c r="I2681" i="6"/>
  <c r="I2682" i="6"/>
  <c r="I2683" i="6"/>
  <c r="I2684" i="6"/>
  <c r="I2685" i="6"/>
  <c r="I2686" i="6"/>
  <c r="I2687" i="6"/>
  <c r="I2688" i="6"/>
  <c r="I2689" i="6"/>
  <c r="I2690" i="6"/>
  <c r="I2691" i="6"/>
  <c r="I2692" i="6"/>
  <c r="I2693" i="6"/>
  <c r="I2694" i="6"/>
  <c r="I2695" i="6"/>
  <c r="I2696" i="6"/>
  <c r="I2697" i="6"/>
  <c r="I2698" i="6"/>
  <c r="I2699" i="6"/>
  <c r="I2700" i="6"/>
  <c r="I2701" i="6"/>
  <c r="I2702" i="6"/>
  <c r="I2703" i="6"/>
  <c r="I2704" i="6"/>
  <c r="I2705" i="6"/>
  <c r="I2706" i="6"/>
  <c r="I2707" i="6"/>
  <c r="I2708" i="6"/>
  <c r="I2709" i="6"/>
  <c r="I2710" i="6"/>
  <c r="I2711" i="6"/>
  <c r="I2712" i="6"/>
  <c r="I2713" i="6"/>
  <c r="I2714" i="6"/>
  <c r="I2715" i="6"/>
  <c r="I2716" i="6"/>
  <c r="I2717" i="6"/>
  <c r="I2718" i="6"/>
  <c r="I2719" i="6"/>
  <c r="I2720" i="6"/>
  <c r="I2721" i="6"/>
  <c r="I2722" i="6"/>
  <c r="I2723" i="6"/>
  <c r="I2724" i="6"/>
  <c r="I2725" i="6"/>
  <c r="I2726" i="6"/>
  <c r="I2727" i="6"/>
  <c r="I2728" i="6"/>
  <c r="I2729" i="6"/>
  <c r="I2730" i="6"/>
  <c r="I2731" i="6"/>
  <c r="I2732" i="6"/>
  <c r="I2733" i="6"/>
  <c r="I2734" i="6"/>
  <c r="I2735" i="6"/>
  <c r="I2736" i="6"/>
  <c r="I2737" i="6"/>
  <c r="I2738" i="6"/>
  <c r="I2739" i="6"/>
  <c r="I2740" i="6"/>
  <c r="I2741" i="6"/>
  <c r="I2742" i="6"/>
  <c r="I2743" i="6"/>
  <c r="I2744" i="6"/>
  <c r="I2745" i="6"/>
  <c r="I2746" i="6"/>
  <c r="I2747" i="6"/>
  <c r="I2748" i="6"/>
  <c r="I2749" i="6"/>
  <c r="I2750" i="6"/>
  <c r="I2751" i="6"/>
  <c r="I2752" i="6"/>
  <c r="I2753" i="6"/>
  <c r="I2754" i="6"/>
  <c r="I2755" i="6"/>
  <c r="I2756" i="6"/>
  <c r="I2757" i="6"/>
  <c r="I2758" i="6"/>
  <c r="I2759" i="6"/>
  <c r="I2760" i="6"/>
  <c r="I2761" i="6"/>
  <c r="I2762" i="6"/>
  <c r="I2763" i="6"/>
  <c r="I2764" i="6"/>
  <c r="I2765" i="6"/>
  <c r="I2766" i="6"/>
  <c r="I2767" i="6"/>
  <c r="I2768" i="6"/>
  <c r="I2769" i="6"/>
  <c r="I2770" i="6"/>
  <c r="I2771" i="6"/>
  <c r="I2772" i="6"/>
  <c r="I2773" i="6"/>
  <c r="I2774" i="6"/>
  <c r="I2775" i="6"/>
  <c r="I2776" i="6"/>
  <c r="I2777" i="6"/>
  <c r="I2778" i="6"/>
  <c r="I2779" i="6"/>
  <c r="I2780" i="6"/>
  <c r="I2781" i="6"/>
  <c r="I2782" i="6"/>
  <c r="I2783" i="6"/>
  <c r="I2784" i="6"/>
  <c r="I2785" i="6"/>
  <c r="I2786" i="6"/>
  <c r="I2787" i="6"/>
  <c r="I2788" i="6"/>
  <c r="I2789" i="6"/>
  <c r="I2790" i="6"/>
  <c r="I2791" i="6"/>
  <c r="I2792" i="6"/>
  <c r="I2793" i="6"/>
  <c r="I2794" i="6"/>
  <c r="I2795" i="6"/>
  <c r="I2796" i="6"/>
  <c r="I2797" i="6"/>
  <c r="I2798" i="6"/>
  <c r="I2799" i="6"/>
  <c r="I2800" i="6"/>
  <c r="I2801" i="6"/>
  <c r="I2802" i="6"/>
  <c r="I2803" i="6"/>
  <c r="I2804" i="6"/>
  <c r="I2805" i="6"/>
  <c r="I2806" i="6"/>
  <c r="I2807" i="6"/>
  <c r="I2808" i="6"/>
  <c r="I2809" i="6"/>
  <c r="I2810" i="6"/>
  <c r="I2811" i="6"/>
  <c r="I2812" i="6"/>
  <c r="I2813" i="6"/>
  <c r="I2814" i="6"/>
  <c r="I2815" i="6"/>
  <c r="I2816" i="6"/>
  <c r="I2817" i="6"/>
  <c r="I2818" i="6"/>
  <c r="I2819" i="6"/>
  <c r="I2820" i="6"/>
  <c r="I2821" i="6"/>
  <c r="I2822" i="6"/>
  <c r="I2823" i="6"/>
  <c r="I2824" i="6"/>
  <c r="I2825" i="6"/>
  <c r="I2826" i="6"/>
  <c r="I2827" i="6"/>
  <c r="I2828" i="6"/>
  <c r="I2829" i="6"/>
  <c r="I2830" i="6"/>
  <c r="I2831" i="6"/>
  <c r="I2832" i="6"/>
  <c r="I2833" i="6"/>
  <c r="I2834" i="6"/>
  <c r="I2835" i="6"/>
  <c r="I2836" i="6"/>
  <c r="I2837" i="6"/>
  <c r="I2838" i="6"/>
  <c r="I2839" i="6"/>
  <c r="I2840" i="6"/>
  <c r="I2841" i="6"/>
  <c r="I2842" i="6"/>
  <c r="I2843" i="6"/>
  <c r="I2844" i="6"/>
  <c r="I2845" i="6"/>
  <c r="I2846" i="6"/>
  <c r="I2847" i="6"/>
  <c r="I2848" i="6"/>
  <c r="I2849" i="6"/>
  <c r="I2850" i="6"/>
  <c r="I2851" i="6"/>
  <c r="I2852" i="6"/>
  <c r="I2853" i="6"/>
  <c r="I2854" i="6"/>
  <c r="I2855" i="6"/>
  <c r="I2856" i="6"/>
  <c r="I2857" i="6"/>
  <c r="I2858" i="6"/>
  <c r="I2859" i="6"/>
  <c r="I2860" i="6"/>
  <c r="I2861" i="6"/>
  <c r="I2862" i="6"/>
  <c r="I2863" i="6"/>
  <c r="I2864" i="6"/>
  <c r="I2865" i="6"/>
  <c r="I2866" i="6"/>
  <c r="I2867" i="6"/>
  <c r="I2868" i="6"/>
  <c r="I2869" i="6"/>
  <c r="I2870" i="6"/>
  <c r="I2871" i="6"/>
  <c r="I2872" i="6"/>
  <c r="I2873" i="6"/>
  <c r="I2874" i="6"/>
  <c r="I2875" i="6"/>
  <c r="I2876" i="6"/>
  <c r="I2877" i="6"/>
  <c r="I2878" i="6"/>
  <c r="I2879" i="6"/>
  <c r="I2880" i="6"/>
  <c r="I2881" i="6"/>
  <c r="I2882" i="6"/>
  <c r="I2883" i="6"/>
  <c r="I2884" i="6"/>
  <c r="I2885" i="6"/>
  <c r="I2886" i="6"/>
  <c r="I2887" i="6"/>
  <c r="I2888" i="6"/>
  <c r="I2889" i="6"/>
  <c r="I2890" i="6"/>
  <c r="I2891" i="6"/>
  <c r="I2892" i="6"/>
  <c r="I2893" i="6"/>
  <c r="I2894" i="6"/>
  <c r="I2895" i="6"/>
  <c r="I2896" i="6"/>
  <c r="I2897" i="6"/>
  <c r="I2898" i="6"/>
  <c r="I2899" i="6"/>
  <c r="I2900" i="6"/>
  <c r="I2901" i="6"/>
  <c r="I2902" i="6"/>
  <c r="I2903" i="6"/>
  <c r="I2904" i="6"/>
  <c r="I2905" i="6"/>
  <c r="I2906" i="6"/>
  <c r="I2907" i="6"/>
  <c r="I2908" i="6"/>
  <c r="I2909" i="6"/>
  <c r="I2910" i="6"/>
  <c r="I2911" i="6"/>
  <c r="I2912" i="6"/>
  <c r="I2913" i="6"/>
  <c r="I2914" i="6"/>
  <c r="I2915" i="6"/>
  <c r="I2916" i="6"/>
  <c r="I2917" i="6"/>
  <c r="I2918" i="6"/>
  <c r="I2919" i="6"/>
  <c r="I2920" i="6"/>
  <c r="I2921" i="6"/>
  <c r="I2922" i="6"/>
  <c r="I2923" i="6"/>
  <c r="I2924" i="6"/>
  <c r="I2925" i="6"/>
  <c r="I2926" i="6"/>
  <c r="I2927" i="6"/>
  <c r="I2928" i="6"/>
  <c r="I2929" i="6"/>
  <c r="I2930" i="6"/>
  <c r="I2931" i="6"/>
  <c r="I2932" i="6"/>
  <c r="I2933" i="6"/>
  <c r="I2934" i="6"/>
  <c r="I2935" i="6"/>
  <c r="I2936" i="6"/>
  <c r="I2937" i="6"/>
  <c r="I2938" i="6"/>
  <c r="I2939" i="6"/>
  <c r="I2940" i="6"/>
  <c r="I2941" i="6"/>
  <c r="I2942" i="6"/>
  <c r="I2943" i="6"/>
  <c r="I2944" i="6"/>
  <c r="I2945" i="6"/>
  <c r="I2946" i="6"/>
  <c r="I2947" i="6"/>
  <c r="I2948" i="6"/>
  <c r="I2949" i="6"/>
  <c r="I2950" i="6"/>
  <c r="I2951" i="6"/>
  <c r="I2952" i="6"/>
  <c r="I2953" i="6"/>
  <c r="I2954" i="6"/>
  <c r="I2955" i="6"/>
  <c r="I2956" i="6"/>
  <c r="I2957" i="6"/>
  <c r="I2958" i="6"/>
  <c r="I2959" i="6"/>
  <c r="I2960" i="6"/>
  <c r="I2961" i="6"/>
  <c r="I2962" i="6"/>
  <c r="I2963" i="6"/>
  <c r="I2964" i="6"/>
  <c r="I2965" i="6"/>
  <c r="I2966" i="6"/>
  <c r="I2967" i="6"/>
  <c r="I2968" i="6"/>
  <c r="I2969" i="6"/>
  <c r="I2970" i="6"/>
  <c r="I2971" i="6"/>
  <c r="I2972" i="6"/>
  <c r="I2973" i="6"/>
  <c r="I2974" i="6"/>
  <c r="I2975" i="6"/>
  <c r="I2976" i="6"/>
  <c r="I2977" i="6"/>
  <c r="I2978" i="6"/>
  <c r="I2979" i="6"/>
  <c r="I2980" i="6"/>
  <c r="I2981" i="6"/>
  <c r="I2982" i="6"/>
  <c r="I2983" i="6"/>
  <c r="I2984" i="6"/>
  <c r="I2985" i="6"/>
  <c r="I2986" i="6"/>
  <c r="I2987" i="6"/>
  <c r="I2988" i="6"/>
  <c r="I2989" i="6"/>
  <c r="I2990" i="6"/>
  <c r="I2991" i="6"/>
  <c r="I2992" i="6"/>
  <c r="I2993" i="6"/>
  <c r="I2994" i="6"/>
  <c r="I2995" i="6"/>
  <c r="I2996" i="6"/>
  <c r="I2997" i="6"/>
  <c r="I2998" i="6"/>
  <c r="I2999" i="6"/>
  <c r="I3000" i="6"/>
  <c r="I3001" i="6"/>
  <c r="I3002" i="6"/>
  <c r="I3003" i="6"/>
  <c r="I3004" i="6"/>
  <c r="I3005" i="6"/>
  <c r="I3006" i="6"/>
  <c r="I3007" i="6"/>
  <c r="I3008" i="6"/>
  <c r="I3009" i="6"/>
  <c r="I3010" i="6"/>
  <c r="I3011" i="6"/>
  <c r="I3012" i="6"/>
  <c r="I3013" i="6"/>
  <c r="I3014" i="6"/>
  <c r="I3015" i="6"/>
  <c r="I3016" i="6"/>
  <c r="I3017" i="6"/>
  <c r="I3018" i="6"/>
  <c r="I3019" i="6"/>
  <c r="I3020" i="6"/>
  <c r="I3021" i="6"/>
  <c r="I3022" i="6"/>
  <c r="I3023" i="6"/>
  <c r="I3024" i="6"/>
  <c r="I3025" i="6"/>
  <c r="I3026" i="6"/>
  <c r="I3027" i="6"/>
  <c r="I3028" i="6"/>
  <c r="I3029" i="6"/>
  <c r="I3030" i="6"/>
  <c r="I3031" i="6"/>
  <c r="I3032" i="6"/>
  <c r="I3033" i="6"/>
  <c r="I3034" i="6"/>
  <c r="I3035" i="6"/>
  <c r="I3036" i="6"/>
  <c r="I3037" i="6"/>
  <c r="I3038" i="6"/>
  <c r="I3039" i="6"/>
  <c r="I3040" i="6"/>
  <c r="I3041" i="6"/>
  <c r="I3042" i="6"/>
  <c r="I3043" i="6"/>
  <c r="I3044" i="6"/>
  <c r="I3045" i="6"/>
  <c r="I3046" i="6"/>
  <c r="I3047" i="6"/>
  <c r="I3048" i="6"/>
  <c r="I3049" i="6"/>
  <c r="I3050" i="6"/>
  <c r="I3051" i="6"/>
  <c r="I3052" i="6"/>
  <c r="I3053" i="6"/>
  <c r="I3054" i="6"/>
  <c r="I3055" i="6"/>
  <c r="I3056" i="6"/>
  <c r="I3057" i="6"/>
  <c r="I3058" i="6"/>
  <c r="I3059" i="6"/>
  <c r="I3060" i="6"/>
  <c r="I3061" i="6"/>
  <c r="I3062" i="6"/>
  <c r="I3063" i="6"/>
  <c r="I3064" i="6"/>
  <c r="I3065" i="6"/>
  <c r="I3066" i="6"/>
  <c r="I3067" i="6"/>
  <c r="I3068" i="6"/>
  <c r="I3069" i="6"/>
  <c r="I3070" i="6"/>
  <c r="I3071" i="6"/>
  <c r="I3072" i="6"/>
  <c r="I3073" i="6"/>
  <c r="I3074" i="6"/>
  <c r="I3075" i="6"/>
  <c r="I3076" i="6"/>
  <c r="I3077" i="6"/>
  <c r="I3078" i="6"/>
  <c r="I3079" i="6"/>
  <c r="I3080" i="6"/>
  <c r="I3081" i="6"/>
  <c r="I3082" i="6"/>
  <c r="I3083" i="6"/>
  <c r="I3084" i="6"/>
  <c r="I3085" i="6"/>
  <c r="I3086" i="6"/>
  <c r="I3087" i="6"/>
  <c r="I3088" i="6"/>
  <c r="I3089" i="6"/>
  <c r="I3090" i="6"/>
  <c r="I3091" i="6"/>
  <c r="I3092" i="6"/>
  <c r="I3093" i="6"/>
  <c r="I3094" i="6"/>
  <c r="I3095" i="6"/>
  <c r="I3096" i="6"/>
  <c r="I3097" i="6"/>
  <c r="I3098" i="6"/>
  <c r="I3099" i="6"/>
  <c r="I3100" i="6"/>
  <c r="I3101" i="6"/>
  <c r="I3102" i="6"/>
  <c r="I3103" i="6"/>
  <c r="I3104" i="6"/>
  <c r="I3105" i="6"/>
  <c r="I3106" i="6"/>
  <c r="I3107" i="6"/>
  <c r="I3108" i="6"/>
  <c r="I3109" i="6"/>
  <c r="I3110" i="6"/>
  <c r="I3111" i="6"/>
  <c r="I3112" i="6"/>
  <c r="I3113" i="6"/>
  <c r="I3114" i="6"/>
  <c r="I3115" i="6"/>
  <c r="I3116" i="6"/>
  <c r="I3117" i="6"/>
  <c r="I3118" i="6"/>
  <c r="I3119" i="6"/>
  <c r="I3120" i="6"/>
  <c r="I3121" i="6"/>
  <c r="I3122" i="6"/>
  <c r="I3123" i="6"/>
  <c r="I3124" i="6"/>
  <c r="I3125" i="6"/>
  <c r="I3126" i="6"/>
  <c r="I3127" i="6"/>
  <c r="I3128" i="6"/>
  <c r="I3129" i="6"/>
  <c r="I3130" i="6"/>
  <c r="I3131" i="6"/>
  <c r="I3132" i="6"/>
  <c r="I3133" i="6"/>
  <c r="I3134" i="6"/>
  <c r="I3135" i="6"/>
  <c r="I3136" i="6"/>
  <c r="I3137" i="6"/>
  <c r="I3138" i="6"/>
  <c r="I3139" i="6"/>
  <c r="I3140" i="6"/>
  <c r="I3141" i="6"/>
  <c r="I3142" i="6"/>
  <c r="I3143" i="6"/>
  <c r="I3144" i="6"/>
  <c r="I3145" i="6"/>
  <c r="I3146" i="6"/>
  <c r="I3147" i="6"/>
  <c r="I3148" i="6"/>
  <c r="I3149" i="6"/>
  <c r="I3150" i="6"/>
  <c r="I3151" i="6"/>
  <c r="I3152" i="6"/>
  <c r="I3153" i="6"/>
  <c r="I3154" i="6"/>
  <c r="I3155" i="6"/>
  <c r="I3156" i="6"/>
  <c r="I3157" i="6"/>
  <c r="I3158" i="6"/>
  <c r="I3159" i="6"/>
  <c r="I3160" i="6"/>
  <c r="I3161" i="6"/>
  <c r="I3162" i="6"/>
  <c r="I3163" i="6"/>
  <c r="I3164" i="6"/>
  <c r="I3165" i="6"/>
  <c r="I3166" i="6"/>
  <c r="I3167" i="6"/>
  <c r="I3168" i="6"/>
  <c r="I3169" i="6"/>
  <c r="I3170" i="6"/>
  <c r="I3171" i="6"/>
  <c r="I3172" i="6"/>
  <c r="I3173" i="6"/>
  <c r="I3174" i="6"/>
  <c r="I3175" i="6"/>
  <c r="I3176" i="6"/>
  <c r="I3177" i="6"/>
  <c r="I3178" i="6"/>
  <c r="I3179" i="6"/>
  <c r="I3180" i="6"/>
  <c r="I3181" i="6"/>
  <c r="I3182" i="6"/>
  <c r="I3183" i="6"/>
  <c r="I3184" i="6"/>
  <c r="I3185" i="6"/>
  <c r="I3186" i="6"/>
  <c r="I3187" i="6"/>
  <c r="I3188" i="6"/>
  <c r="I3189" i="6"/>
  <c r="I3190" i="6"/>
  <c r="I3191" i="6"/>
  <c r="I3192" i="6"/>
  <c r="I3193" i="6"/>
  <c r="I3194" i="6"/>
  <c r="I3195" i="6"/>
  <c r="I3196" i="6"/>
  <c r="I3197" i="6"/>
  <c r="I3198" i="6"/>
  <c r="I3199" i="6"/>
  <c r="I3200" i="6"/>
  <c r="I3201" i="6"/>
  <c r="I3202" i="6"/>
  <c r="I3203" i="6"/>
  <c r="I3204" i="6"/>
  <c r="I3205" i="6"/>
  <c r="I3206" i="6"/>
  <c r="I3207" i="6"/>
  <c r="I3208" i="6"/>
  <c r="I3209" i="6"/>
  <c r="I3210" i="6"/>
  <c r="I3211" i="6"/>
  <c r="I3212" i="6"/>
  <c r="I3213" i="6"/>
  <c r="I3214" i="6"/>
  <c r="I3215" i="6"/>
  <c r="I3216" i="6"/>
  <c r="I3217" i="6"/>
  <c r="I3218" i="6"/>
  <c r="I3219" i="6"/>
  <c r="I3220" i="6"/>
  <c r="I3221" i="6"/>
  <c r="I3222" i="6"/>
  <c r="I3223" i="6"/>
  <c r="I3224" i="6"/>
  <c r="I3225" i="6"/>
  <c r="I3226" i="6"/>
  <c r="I3227" i="6"/>
  <c r="I3228" i="6"/>
  <c r="I3229" i="6"/>
  <c r="I3230" i="6"/>
  <c r="I3231" i="6"/>
  <c r="I3232" i="6"/>
  <c r="I3233" i="6"/>
  <c r="I3234" i="6"/>
  <c r="I3235" i="6"/>
  <c r="I3236" i="6"/>
  <c r="I3237" i="6"/>
  <c r="I3238" i="6"/>
  <c r="I3239" i="6"/>
  <c r="I3240" i="6"/>
  <c r="I3241" i="6"/>
  <c r="I3242" i="6"/>
  <c r="I3243" i="6"/>
  <c r="I3244" i="6"/>
  <c r="I3245" i="6"/>
  <c r="I3246" i="6"/>
  <c r="I3247" i="6"/>
  <c r="I3248" i="6"/>
  <c r="I3249" i="6"/>
  <c r="I3250" i="6"/>
  <c r="I3251" i="6"/>
  <c r="I3252" i="6"/>
  <c r="I3253" i="6"/>
  <c r="I3254" i="6"/>
  <c r="I3255" i="6"/>
  <c r="I3256" i="6"/>
  <c r="I3257" i="6"/>
  <c r="I3258" i="6"/>
  <c r="I3259" i="6"/>
  <c r="I3260" i="6"/>
  <c r="I3261" i="6"/>
  <c r="I3262" i="6"/>
  <c r="I3263" i="6"/>
  <c r="I3264" i="6"/>
  <c r="I3265" i="6"/>
  <c r="I3266" i="6"/>
  <c r="I3267" i="6"/>
  <c r="I3268" i="6"/>
  <c r="I3269" i="6"/>
  <c r="I3270" i="6"/>
  <c r="I3271" i="6"/>
  <c r="I3272" i="6"/>
  <c r="I3273" i="6"/>
  <c r="I3274" i="6"/>
  <c r="I3275" i="6"/>
  <c r="I3276" i="6"/>
  <c r="I3277" i="6"/>
  <c r="I3278" i="6"/>
  <c r="I3279" i="6"/>
  <c r="I3280" i="6"/>
  <c r="I3281" i="6"/>
  <c r="I3282" i="6"/>
  <c r="I3283" i="6"/>
  <c r="I3284" i="6"/>
  <c r="I3285" i="6"/>
  <c r="I3286" i="6"/>
  <c r="I3287" i="6"/>
  <c r="I3288" i="6"/>
  <c r="I3289" i="6"/>
  <c r="I3290" i="6"/>
  <c r="I3291" i="6"/>
  <c r="I3292" i="6"/>
  <c r="I3293" i="6"/>
  <c r="I3294" i="6"/>
  <c r="I3295" i="6"/>
  <c r="I3296" i="6"/>
  <c r="I3297" i="6"/>
  <c r="I3298" i="6"/>
  <c r="I3299" i="6"/>
  <c r="I3300" i="6"/>
  <c r="I3301" i="6"/>
  <c r="I3302" i="6"/>
  <c r="I3303" i="6"/>
  <c r="I3304" i="6"/>
  <c r="I3305" i="6"/>
  <c r="I3306" i="6"/>
  <c r="I3307" i="6"/>
  <c r="I3308" i="6"/>
  <c r="I3309" i="6"/>
  <c r="I3310" i="6"/>
  <c r="I3311" i="6"/>
  <c r="I3312" i="6"/>
  <c r="I3313" i="6"/>
  <c r="I3314" i="6"/>
  <c r="I3315" i="6"/>
  <c r="I3316" i="6"/>
  <c r="I3317" i="6"/>
  <c r="I3318" i="6"/>
  <c r="I3319" i="6"/>
  <c r="I3320" i="6"/>
  <c r="I3321" i="6"/>
  <c r="I3322" i="6"/>
  <c r="I3323" i="6"/>
  <c r="I3324" i="6"/>
  <c r="I3325" i="6"/>
  <c r="I3326" i="6"/>
  <c r="I3327" i="6"/>
  <c r="I3328" i="6"/>
  <c r="I3329" i="6"/>
  <c r="I3330" i="6"/>
  <c r="I3331" i="6"/>
  <c r="I3332" i="6"/>
  <c r="I3333" i="6"/>
  <c r="I3334" i="6"/>
  <c r="I3335" i="6"/>
  <c r="I3336" i="6"/>
  <c r="I3337" i="6"/>
  <c r="I3338" i="6"/>
  <c r="I3339" i="6"/>
  <c r="I3340" i="6"/>
  <c r="I3341" i="6"/>
  <c r="I3342" i="6"/>
  <c r="I3343" i="6"/>
  <c r="I3344" i="6"/>
  <c r="I3345" i="6"/>
  <c r="I3346" i="6"/>
  <c r="I3347" i="6"/>
  <c r="I3348" i="6"/>
  <c r="I3349" i="6"/>
  <c r="I3350" i="6"/>
  <c r="I3351" i="6"/>
  <c r="I3352" i="6"/>
  <c r="I3353" i="6"/>
  <c r="I3354" i="6"/>
  <c r="I3355" i="6"/>
  <c r="I3356" i="6"/>
  <c r="I3357" i="6"/>
  <c r="I3358" i="6"/>
  <c r="I3359" i="6"/>
  <c r="I3360" i="6"/>
  <c r="I3361" i="6"/>
  <c r="I3362" i="6"/>
  <c r="I3363" i="6"/>
  <c r="I3364" i="6"/>
  <c r="I3365" i="6"/>
  <c r="I3366" i="6"/>
  <c r="I3367" i="6"/>
  <c r="I3368" i="6"/>
  <c r="I3369" i="6"/>
  <c r="I3370" i="6"/>
  <c r="I3371" i="6"/>
  <c r="I3372" i="6"/>
  <c r="I3373" i="6"/>
  <c r="I3374" i="6"/>
  <c r="I3375" i="6"/>
  <c r="I3376" i="6"/>
  <c r="I3377" i="6"/>
  <c r="I3378" i="6"/>
  <c r="I3379" i="6"/>
  <c r="I3380" i="6"/>
  <c r="I3381" i="6"/>
  <c r="I3382" i="6"/>
  <c r="I3383" i="6"/>
  <c r="I3384" i="6"/>
  <c r="I3385" i="6"/>
  <c r="I3386" i="6"/>
  <c r="I3387" i="6"/>
  <c r="I3388" i="6"/>
  <c r="I3389" i="6"/>
  <c r="I3390" i="6"/>
  <c r="I3391" i="6"/>
  <c r="I3392" i="6"/>
  <c r="I3393" i="6"/>
  <c r="I3394" i="6"/>
  <c r="I3395" i="6"/>
  <c r="I3396" i="6"/>
  <c r="I3397" i="6"/>
  <c r="I3398" i="6"/>
  <c r="I3399" i="6"/>
  <c r="I3400" i="6"/>
  <c r="I3401" i="6"/>
  <c r="I3402" i="6"/>
  <c r="I3403" i="6"/>
  <c r="I3404" i="6"/>
  <c r="I3405" i="6"/>
  <c r="I3406" i="6"/>
  <c r="I3407" i="6"/>
  <c r="I3408" i="6"/>
  <c r="I3409" i="6"/>
  <c r="I3410" i="6"/>
  <c r="I3411" i="6"/>
  <c r="I3412" i="6"/>
  <c r="I3413" i="6"/>
  <c r="I3414" i="6"/>
  <c r="I3415" i="6"/>
  <c r="I3416" i="6"/>
  <c r="I3417" i="6"/>
  <c r="I3418" i="6"/>
  <c r="I3419" i="6"/>
  <c r="I3420" i="6"/>
  <c r="I3421" i="6"/>
  <c r="I3422" i="6"/>
  <c r="I3423" i="6"/>
  <c r="I3424" i="6"/>
  <c r="I3425" i="6"/>
  <c r="I3426" i="6"/>
  <c r="I3427" i="6"/>
  <c r="I3428" i="6"/>
  <c r="I3429" i="6"/>
  <c r="I3430" i="6"/>
  <c r="I3431" i="6"/>
  <c r="I3432" i="6"/>
  <c r="I3433" i="6"/>
  <c r="I3434" i="6"/>
  <c r="I3435" i="6"/>
  <c r="I3436" i="6"/>
  <c r="I3437" i="6"/>
  <c r="I3438" i="6"/>
  <c r="I3439" i="6"/>
  <c r="I3440" i="6"/>
  <c r="I3441" i="6"/>
  <c r="I3442" i="6"/>
  <c r="I3443" i="6"/>
  <c r="I3444" i="6"/>
  <c r="I3445" i="6"/>
  <c r="I3446" i="6"/>
  <c r="I3447" i="6"/>
  <c r="I3448" i="6"/>
  <c r="I3449" i="6"/>
  <c r="I3450" i="6"/>
  <c r="I3451" i="6"/>
  <c r="I3452" i="6"/>
  <c r="I3453" i="6"/>
  <c r="I3454" i="6"/>
  <c r="I3455" i="6"/>
  <c r="I3456" i="6"/>
  <c r="I3457" i="6"/>
  <c r="I3458" i="6"/>
  <c r="I3459" i="6"/>
  <c r="I3460" i="6"/>
  <c r="I3461" i="6"/>
  <c r="I3462" i="6"/>
  <c r="I3463" i="6"/>
  <c r="I3464" i="6"/>
  <c r="I3465" i="6"/>
  <c r="I3466" i="6"/>
  <c r="I3467" i="6"/>
  <c r="I3468" i="6"/>
  <c r="I3469" i="6"/>
  <c r="I3470" i="6"/>
  <c r="I3471" i="6"/>
  <c r="I3472" i="6"/>
  <c r="I3473" i="6"/>
  <c r="I3474" i="6"/>
  <c r="I3475" i="6"/>
  <c r="I3476" i="6"/>
  <c r="I3477" i="6"/>
  <c r="I3478" i="6"/>
  <c r="I3479" i="6"/>
  <c r="I3480" i="6"/>
  <c r="I3481" i="6"/>
  <c r="I3482" i="6"/>
  <c r="I3483" i="6"/>
  <c r="I3484" i="6"/>
  <c r="I3485" i="6"/>
  <c r="I3486" i="6"/>
  <c r="I3487" i="6"/>
  <c r="I3488" i="6"/>
  <c r="I3489" i="6"/>
  <c r="I3490" i="6"/>
  <c r="I3491" i="6"/>
  <c r="I3492" i="6"/>
  <c r="I3493" i="6"/>
  <c r="I3494" i="6"/>
  <c r="I3495" i="6"/>
  <c r="I3496" i="6"/>
  <c r="I3497" i="6"/>
  <c r="I3498" i="6"/>
  <c r="I3499" i="6"/>
  <c r="I3500" i="6"/>
  <c r="I3501" i="6"/>
  <c r="I3502" i="6"/>
  <c r="I3503" i="6"/>
  <c r="I3504" i="6"/>
  <c r="I3505" i="6"/>
  <c r="I3506" i="6"/>
  <c r="I3507" i="6"/>
  <c r="I3508" i="6"/>
  <c r="I3509" i="6"/>
  <c r="I3510" i="6"/>
  <c r="I3511" i="6"/>
  <c r="I3512" i="6"/>
  <c r="I3513" i="6"/>
  <c r="I3514" i="6"/>
  <c r="I3515" i="6"/>
  <c r="I3516" i="6"/>
  <c r="I3517" i="6"/>
  <c r="I3518" i="6"/>
  <c r="I3519" i="6"/>
  <c r="I3520" i="6"/>
  <c r="I3521" i="6"/>
  <c r="I3522" i="6"/>
  <c r="I3523" i="6"/>
  <c r="I3524" i="6"/>
  <c r="I3525" i="6"/>
  <c r="I3526" i="6"/>
  <c r="I3527" i="6"/>
  <c r="I3528" i="6"/>
  <c r="I3529" i="6"/>
  <c r="I3530" i="6"/>
  <c r="I3531" i="6"/>
  <c r="I3532" i="6"/>
  <c r="I3533" i="6"/>
  <c r="I3534" i="6"/>
  <c r="I3535" i="6"/>
  <c r="I3536" i="6"/>
  <c r="I3537" i="6"/>
  <c r="I3538" i="6"/>
  <c r="I3539" i="6"/>
  <c r="I3540" i="6"/>
  <c r="I3541" i="6"/>
  <c r="I3542" i="6"/>
  <c r="I3543" i="6"/>
  <c r="I3544" i="6"/>
  <c r="I3545" i="6"/>
  <c r="I3546" i="6"/>
  <c r="I3547" i="6"/>
  <c r="I3548" i="6"/>
  <c r="I3549" i="6"/>
  <c r="I3550" i="6"/>
  <c r="I3551" i="6"/>
  <c r="I3552" i="6"/>
  <c r="I3553" i="6"/>
  <c r="I3554" i="6"/>
  <c r="I3555" i="6"/>
  <c r="I3556" i="6"/>
  <c r="I3557" i="6"/>
  <c r="I3558" i="6"/>
  <c r="I3559" i="6"/>
  <c r="I3560" i="6"/>
  <c r="I3561" i="6"/>
  <c r="I3562" i="6"/>
  <c r="I3563" i="6"/>
  <c r="I3564" i="6"/>
  <c r="I3565" i="6"/>
  <c r="I3566" i="6"/>
  <c r="I3567" i="6"/>
  <c r="I3568" i="6"/>
  <c r="I3569" i="6"/>
  <c r="I3570" i="6"/>
  <c r="I3571" i="6"/>
  <c r="I3572" i="6"/>
  <c r="I3573" i="6"/>
  <c r="I3574" i="6"/>
  <c r="I3575" i="6"/>
  <c r="I3576" i="6"/>
  <c r="I3577" i="6"/>
  <c r="I3578" i="6"/>
  <c r="I3579" i="6"/>
  <c r="I3580" i="6"/>
  <c r="I3581" i="6"/>
  <c r="I3582" i="6"/>
  <c r="I3583" i="6"/>
  <c r="I3584" i="6"/>
  <c r="I3585" i="6"/>
  <c r="I3586" i="6"/>
  <c r="I3587" i="6"/>
  <c r="I3588" i="6"/>
  <c r="I3589" i="6"/>
  <c r="I3590" i="6"/>
  <c r="I3591" i="6"/>
  <c r="I3592" i="6"/>
  <c r="I3593" i="6"/>
  <c r="I3594" i="6"/>
  <c r="I3595" i="6"/>
  <c r="I3596" i="6"/>
  <c r="I3597" i="6"/>
  <c r="I3598" i="6"/>
  <c r="I3599" i="6"/>
  <c r="I3600" i="6"/>
  <c r="I3601" i="6"/>
  <c r="I3602" i="6"/>
  <c r="I3603" i="6"/>
  <c r="I3604" i="6"/>
  <c r="I3605" i="6"/>
  <c r="I3606" i="6"/>
  <c r="I3607" i="6"/>
  <c r="I3608" i="6"/>
  <c r="I3609" i="6"/>
  <c r="I3610" i="6"/>
  <c r="I3611" i="6"/>
  <c r="I3612" i="6"/>
  <c r="I3613" i="6"/>
  <c r="I3614" i="6"/>
  <c r="I3615" i="6"/>
  <c r="I3616" i="6"/>
  <c r="I3617" i="6"/>
  <c r="I3618" i="6"/>
  <c r="I3619" i="6"/>
  <c r="I3620" i="6"/>
  <c r="I3621" i="6"/>
  <c r="I3622" i="6"/>
  <c r="I3623" i="6"/>
  <c r="I3624" i="6"/>
  <c r="I3625" i="6"/>
  <c r="I3626" i="6"/>
  <c r="I3627" i="6"/>
  <c r="I3628" i="6"/>
  <c r="I3629" i="6"/>
  <c r="I3630" i="6"/>
  <c r="I3631" i="6"/>
  <c r="I3632" i="6"/>
  <c r="I3633" i="6"/>
  <c r="I3634" i="6"/>
  <c r="I3635" i="6"/>
  <c r="I3636" i="6"/>
  <c r="I3637" i="6"/>
  <c r="I3638" i="6"/>
  <c r="I3639" i="6"/>
  <c r="I3640" i="6"/>
  <c r="I3641" i="6"/>
  <c r="I3642" i="6"/>
  <c r="I3643" i="6"/>
  <c r="I3644" i="6"/>
  <c r="I3645" i="6"/>
  <c r="I3646" i="6"/>
  <c r="I3647" i="6"/>
  <c r="I3648" i="6"/>
  <c r="I3649" i="6"/>
  <c r="I3650" i="6"/>
  <c r="I3651" i="6"/>
  <c r="I3652" i="6"/>
  <c r="I3653" i="6"/>
  <c r="I3654" i="6"/>
  <c r="I3655" i="6"/>
  <c r="I3656" i="6"/>
  <c r="I3657" i="6"/>
  <c r="I3658" i="6"/>
  <c r="I3659" i="6"/>
  <c r="I3660" i="6"/>
  <c r="I3661" i="6"/>
  <c r="I3662" i="6"/>
  <c r="I3663" i="6"/>
  <c r="I3664" i="6"/>
  <c r="I3665" i="6"/>
  <c r="I3666" i="6"/>
  <c r="I3667" i="6"/>
  <c r="I3668" i="6"/>
  <c r="I3669" i="6"/>
  <c r="I3670" i="6"/>
  <c r="I3671" i="6"/>
  <c r="I3672" i="6"/>
  <c r="I3673" i="6"/>
  <c r="I3674" i="6"/>
  <c r="I3675" i="6"/>
  <c r="I3676" i="6"/>
  <c r="I3677" i="6"/>
  <c r="I3678" i="6"/>
  <c r="I3679" i="6"/>
  <c r="I3680" i="6"/>
  <c r="I3681" i="6"/>
  <c r="I3682" i="6"/>
  <c r="I3683" i="6"/>
  <c r="I3684" i="6"/>
  <c r="I3685" i="6"/>
  <c r="I3686" i="6"/>
  <c r="I3687" i="6"/>
  <c r="I3688" i="6"/>
  <c r="I3689" i="6"/>
  <c r="I3690" i="6"/>
  <c r="I3691" i="6"/>
  <c r="I3692" i="6"/>
  <c r="I3693" i="6"/>
  <c r="I3694" i="6"/>
  <c r="I3695" i="6"/>
  <c r="I3696" i="6"/>
  <c r="I3697" i="6"/>
  <c r="I3698" i="6"/>
  <c r="I3699" i="6"/>
  <c r="I3700" i="6"/>
  <c r="I3701" i="6"/>
  <c r="I3702" i="6"/>
  <c r="I3703" i="6"/>
  <c r="I3704" i="6"/>
  <c r="I3705" i="6"/>
  <c r="I3706" i="6"/>
  <c r="I3707" i="6"/>
  <c r="I3708" i="6"/>
  <c r="I3709" i="6"/>
  <c r="I3710" i="6"/>
  <c r="I3711" i="6"/>
  <c r="I3712" i="6"/>
  <c r="I3713" i="6"/>
  <c r="I3714" i="6"/>
  <c r="I3715" i="6"/>
  <c r="I3716" i="6"/>
  <c r="I3717" i="6"/>
  <c r="I3718" i="6"/>
  <c r="I3719" i="6"/>
  <c r="I3720" i="6"/>
  <c r="I3721" i="6"/>
  <c r="I3722" i="6"/>
  <c r="I3723" i="6"/>
  <c r="I3724" i="6"/>
  <c r="I3725" i="6"/>
  <c r="I3726" i="6"/>
  <c r="I3727" i="6"/>
  <c r="I3728" i="6"/>
  <c r="I3729" i="6"/>
  <c r="I3730" i="6"/>
  <c r="I3731" i="6"/>
  <c r="I3732" i="6"/>
  <c r="I3733" i="6"/>
  <c r="I3734" i="6"/>
  <c r="I3735" i="6"/>
  <c r="I3736" i="6"/>
  <c r="I3737" i="6"/>
  <c r="I3738" i="6"/>
  <c r="I3739" i="6"/>
  <c r="I3740" i="6"/>
  <c r="I3741" i="6"/>
  <c r="I3742" i="6"/>
  <c r="I3743" i="6"/>
  <c r="I3744" i="6"/>
  <c r="I3745" i="6"/>
  <c r="I3746" i="6"/>
  <c r="I3747" i="6"/>
  <c r="I3748" i="6"/>
  <c r="I3749" i="6"/>
  <c r="I3750" i="6"/>
  <c r="I3751" i="6"/>
  <c r="I3752" i="6"/>
  <c r="I3753" i="6"/>
  <c r="I3754" i="6"/>
  <c r="I3755" i="6"/>
  <c r="I3756" i="6"/>
  <c r="I3757" i="6"/>
  <c r="I3758" i="6"/>
  <c r="I3759" i="6"/>
  <c r="I3760" i="6"/>
  <c r="I3761" i="6"/>
  <c r="I3762" i="6"/>
  <c r="I3763" i="6"/>
  <c r="I3764" i="6"/>
  <c r="I3765" i="6"/>
  <c r="I3766" i="6"/>
  <c r="I3767" i="6"/>
  <c r="I3768" i="6"/>
  <c r="I3769" i="6"/>
  <c r="I3770" i="6"/>
  <c r="I3771" i="6"/>
  <c r="I3772" i="6"/>
  <c r="I3773" i="6"/>
  <c r="I3774" i="6"/>
  <c r="I3775" i="6"/>
  <c r="I3776" i="6"/>
  <c r="I3777" i="6"/>
  <c r="I3778" i="6"/>
  <c r="I3779" i="6"/>
  <c r="I3780" i="6"/>
  <c r="I3781" i="6"/>
  <c r="I3782" i="6"/>
  <c r="I3783" i="6"/>
  <c r="I3784" i="6"/>
  <c r="I3785" i="6"/>
  <c r="I3786" i="6"/>
  <c r="I3787" i="6"/>
  <c r="I3788" i="6"/>
  <c r="I3789" i="6"/>
  <c r="I3790" i="6"/>
  <c r="I3791" i="6"/>
  <c r="I3792" i="6"/>
  <c r="I3793" i="6"/>
  <c r="I3794" i="6"/>
  <c r="I3795" i="6"/>
  <c r="I3796" i="6"/>
  <c r="I3797" i="6"/>
  <c r="I3798" i="6"/>
  <c r="I3799" i="6"/>
  <c r="I3800" i="6"/>
  <c r="I3801" i="6"/>
  <c r="I3802" i="6"/>
  <c r="I3803" i="6"/>
  <c r="I3804" i="6"/>
  <c r="I3805" i="6"/>
  <c r="I3806" i="6"/>
  <c r="I3807" i="6"/>
  <c r="I3808" i="6"/>
  <c r="I3809" i="6"/>
  <c r="I3810" i="6"/>
  <c r="I3811" i="6"/>
  <c r="I3812" i="6"/>
  <c r="I3813" i="6"/>
  <c r="I3814" i="6"/>
  <c r="I3815" i="6"/>
  <c r="I3816" i="6"/>
  <c r="I3817" i="6"/>
  <c r="I3818" i="6"/>
  <c r="I3819" i="6"/>
  <c r="I3820" i="6"/>
  <c r="I3821" i="6"/>
  <c r="I3822" i="6"/>
  <c r="I3823" i="6"/>
  <c r="I3824" i="6"/>
  <c r="I3825" i="6"/>
  <c r="I3826" i="6"/>
  <c r="I3827" i="6"/>
  <c r="I3828" i="6"/>
  <c r="I3829" i="6"/>
  <c r="I3830" i="6"/>
  <c r="I3831" i="6"/>
  <c r="I3832" i="6"/>
  <c r="I3833" i="6"/>
  <c r="I3834" i="6"/>
  <c r="I3835" i="6"/>
  <c r="I3836" i="6"/>
  <c r="I3837" i="6"/>
  <c r="I3838" i="6"/>
  <c r="I3839" i="6"/>
  <c r="I3840" i="6"/>
  <c r="I3841" i="6"/>
  <c r="I3842" i="6"/>
  <c r="I3843" i="6"/>
  <c r="I3844" i="6"/>
  <c r="I3845" i="6"/>
  <c r="I3846" i="6"/>
  <c r="I3847" i="6"/>
  <c r="I3848" i="6"/>
  <c r="I3849" i="6"/>
  <c r="I3850" i="6"/>
  <c r="I3851" i="6"/>
  <c r="I3852" i="6"/>
  <c r="I3853" i="6"/>
  <c r="I3854" i="6"/>
  <c r="I3855" i="6"/>
  <c r="I3856" i="6"/>
  <c r="I3857" i="6"/>
  <c r="I3858" i="6"/>
  <c r="I3859" i="6"/>
  <c r="I3860" i="6"/>
  <c r="I3861" i="6"/>
  <c r="I3862" i="6"/>
  <c r="I3863" i="6"/>
  <c r="I3864" i="6"/>
  <c r="I3865" i="6"/>
  <c r="I3866" i="6"/>
  <c r="I3867" i="6"/>
  <c r="I3868" i="6"/>
  <c r="I3869" i="6"/>
  <c r="I3870" i="6"/>
  <c r="I3871" i="6"/>
  <c r="I3872" i="6"/>
  <c r="I3873" i="6"/>
  <c r="I3874" i="6"/>
  <c r="I3875" i="6"/>
  <c r="I3876" i="6"/>
  <c r="I3877" i="6"/>
  <c r="I3878" i="6"/>
  <c r="I3879" i="6"/>
  <c r="I3880" i="6"/>
  <c r="I3881" i="6"/>
  <c r="I3882" i="6"/>
  <c r="I3883" i="6"/>
  <c r="I3884" i="6"/>
  <c r="I3885" i="6"/>
  <c r="I3886" i="6"/>
  <c r="I3887" i="6"/>
  <c r="I3888" i="6"/>
  <c r="I3889" i="6"/>
  <c r="I3890" i="6"/>
  <c r="I3891" i="6"/>
  <c r="I3892" i="6"/>
  <c r="I3893" i="6"/>
  <c r="I3894" i="6"/>
  <c r="I3895" i="6"/>
  <c r="I3896" i="6"/>
  <c r="I3897" i="6"/>
  <c r="I3898" i="6"/>
  <c r="I3899" i="6"/>
  <c r="I3900" i="6"/>
  <c r="I3901" i="6"/>
  <c r="I3902" i="6"/>
  <c r="I3903" i="6"/>
  <c r="I3904" i="6"/>
  <c r="I3905" i="6"/>
  <c r="I3906" i="6"/>
  <c r="I3907" i="6"/>
  <c r="I3908" i="6"/>
  <c r="I3909" i="6"/>
  <c r="I3910" i="6"/>
  <c r="I3911" i="6"/>
  <c r="I3912" i="6"/>
  <c r="I3913" i="6"/>
  <c r="I3914" i="6"/>
  <c r="I3915" i="6"/>
  <c r="I3916" i="6"/>
  <c r="I3917" i="6"/>
  <c r="I3918" i="6"/>
  <c r="I3919" i="6"/>
  <c r="I3920" i="6"/>
  <c r="I3921" i="6"/>
  <c r="I3922" i="6"/>
  <c r="I3923" i="6"/>
  <c r="I3924" i="6"/>
  <c r="I3925" i="6"/>
  <c r="I3926" i="6"/>
  <c r="I3927" i="6"/>
  <c r="I3928" i="6"/>
  <c r="I3929" i="6"/>
  <c r="I3930" i="6"/>
  <c r="I3931" i="6"/>
  <c r="I3932" i="6"/>
  <c r="I3933" i="6"/>
  <c r="I3934" i="6"/>
  <c r="I3935" i="6"/>
  <c r="I3936" i="6"/>
  <c r="I3937" i="6"/>
  <c r="I3938" i="6"/>
  <c r="I3939" i="6"/>
  <c r="I3940" i="6"/>
  <c r="I3941" i="6"/>
  <c r="I3942" i="6"/>
  <c r="I3943" i="6"/>
  <c r="I3944" i="6"/>
  <c r="I3945" i="6"/>
  <c r="I3946" i="6"/>
  <c r="I3947" i="6"/>
  <c r="I3948" i="6"/>
  <c r="I3949" i="6"/>
  <c r="I3950" i="6"/>
  <c r="I3951" i="6"/>
  <c r="I3952" i="6"/>
  <c r="I3953" i="6"/>
  <c r="I3954" i="6"/>
  <c r="I3955" i="6"/>
  <c r="I3956" i="6"/>
  <c r="I3957" i="6"/>
  <c r="I3958" i="6"/>
  <c r="I3959" i="6"/>
  <c r="I3960" i="6"/>
  <c r="I3961" i="6"/>
  <c r="I3962" i="6"/>
  <c r="I3963" i="6"/>
  <c r="I3964" i="6"/>
  <c r="I3965" i="6"/>
  <c r="I3966" i="6"/>
  <c r="I3967" i="6"/>
  <c r="I3968" i="6"/>
  <c r="I3969" i="6"/>
  <c r="I3970" i="6"/>
  <c r="I3971" i="6"/>
  <c r="I3972" i="6"/>
  <c r="I3973" i="6"/>
  <c r="I3974" i="6"/>
  <c r="I3975" i="6"/>
  <c r="I3976" i="6"/>
  <c r="I3977" i="6"/>
  <c r="I3978" i="6"/>
  <c r="I3979" i="6"/>
  <c r="I3980" i="6"/>
  <c r="I3981" i="6"/>
  <c r="I3982" i="6"/>
  <c r="I3983" i="6"/>
  <c r="I3984" i="6"/>
  <c r="I3985" i="6"/>
  <c r="I3986" i="6"/>
  <c r="I3987" i="6"/>
  <c r="I3988" i="6"/>
  <c r="I3989" i="6"/>
  <c r="I3990" i="6"/>
  <c r="I3991" i="6"/>
  <c r="I3992" i="6"/>
  <c r="I3993" i="6"/>
  <c r="I3994" i="6"/>
  <c r="I3995" i="6"/>
  <c r="I3996" i="6"/>
  <c r="I3997" i="6"/>
  <c r="I3998" i="6"/>
  <c r="I3999" i="6"/>
  <c r="I4000" i="6"/>
  <c r="I4001" i="6"/>
  <c r="I4002" i="6"/>
  <c r="I4003" i="6"/>
  <c r="I4004" i="6"/>
  <c r="I4005" i="6"/>
  <c r="I4006" i="6"/>
  <c r="I4007" i="6"/>
  <c r="I4008" i="6"/>
  <c r="I4009" i="6"/>
  <c r="I4010" i="6"/>
  <c r="I4011" i="6"/>
  <c r="I4012" i="6"/>
  <c r="I4013" i="6"/>
  <c r="I4014" i="6"/>
  <c r="I4015" i="6"/>
  <c r="I4016" i="6"/>
  <c r="I4017" i="6"/>
  <c r="I4018" i="6"/>
  <c r="I4019" i="6"/>
  <c r="I4020" i="6"/>
  <c r="I4021" i="6"/>
  <c r="I4022" i="6"/>
  <c r="I4023" i="6"/>
  <c r="I4024" i="6"/>
  <c r="I4025" i="6"/>
  <c r="I4026" i="6"/>
  <c r="I4027" i="6"/>
  <c r="I4028" i="6"/>
  <c r="I4029" i="6"/>
  <c r="I4030" i="6"/>
  <c r="I4031" i="6"/>
  <c r="I4032" i="6"/>
  <c r="I4033" i="6"/>
  <c r="I4034" i="6"/>
  <c r="I4035" i="6"/>
  <c r="I4036" i="6"/>
  <c r="I4037" i="6"/>
  <c r="I4038" i="6"/>
  <c r="I4039" i="6"/>
  <c r="I4040" i="6"/>
  <c r="I4041" i="6"/>
  <c r="I4042" i="6"/>
  <c r="I4043" i="6"/>
  <c r="I4044" i="6"/>
  <c r="I4045" i="6"/>
  <c r="I4046" i="6"/>
  <c r="I4047" i="6"/>
  <c r="I4048" i="6"/>
  <c r="I4049" i="6"/>
  <c r="I4050" i="6"/>
  <c r="I4051" i="6"/>
  <c r="I4052" i="6"/>
  <c r="I4053" i="6"/>
  <c r="I4054" i="6"/>
  <c r="I4055" i="6"/>
  <c r="I4056" i="6"/>
  <c r="I4057" i="6"/>
  <c r="I4058" i="6"/>
  <c r="I4059" i="6"/>
  <c r="I4060" i="6"/>
  <c r="I4061" i="6"/>
  <c r="I4062" i="6"/>
  <c r="I4063" i="6"/>
  <c r="I4064" i="6"/>
  <c r="I4065" i="6"/>
  <c r="I4066" i="6"/>
  <c r="I4067" i="6"/>
  <c r="I4068" i="6"/>
  <c r="I4069" i="6"/>
  <c r="I4070" i="6"/>
  <c r="I4071" i="6"/>
  <c r="I4072" i="6"/>
  <c r="I4073" i="6"/>
  <c r="I4074" i="6"/>
  <c r="I4075" i="6"/>
  <c r="I4076" i="6"/>
  <c r="I4077" i="6"/>
  <c r="I4078" i="6"/>
  <c r="I4079" i="6"/>
  <c r="I4080" i="6"/>
  <c r="I4081" i="6"/>
  <c r="I4082" i="6"/>
  <c r="I4083" i="6"/>
  <c r="I4084" i="6"/>
  <c r="I4085" i="6"/>
  <c r="I4086" i="6"/>
  <c r="I4087" i="6"/>
  <c r="I4088" i="6"/>
  <c r="I4089" i="6"/>
  <c r="I4090" i="6"/>
  <c r="I4091" i="6"/>
  <c r="I4092" i="6"/>
  <c r="I4093" i="6"/>
  <c r="I4094" i="6"/>
  <c r="I4095" i="6"/>
  <c r="I4096" i="6"/>
  <c r="I4097" i="6"/>
  <c r="I4098" i="6"/>
  <c r="I4099" i="6"/>
  <c r="I4100" i="6"/>
  <c r="I4101" i="6"/>
  <c r="I4102" i="6"/>
  <c r="I4103" i="6"/>
  <c r="I4104" i="6"/>
  <c r="I4105" i="6"/>
  <c r="I4106" i="6"/>
  <c r="I4107" i="6"/>
  <c r="I4108" i="6"/>
  <c r="I4109" i="6"/>
  <c r="I4110" i="6"/>
  <c r="I4111" i="6"/>
  <c r="I4112" i="6"/>
  <c r="I4113" i="6"/>
  <c r="I4114" i="6"/>
  <c r="I4115" i="6"/>
  <c r="I4116" i="6"/>
  <c r="I4117" i="6"/>
  <c r="I4118" i="6"/>
  <c r="I4119" i="6"/>
  <c r="I4120" i="6"/>
  <c r="I4121" i="6"/>
  <c r="I4122" i="6"/>
  <c r="I4123" i="6"/>
  <c r="I4124" i="6"/>
  <c r="I4125" i="6"/>
  <c r="I4126" i="6"/>
  <c r="I4127" i="6"/>
  <c r="I4128" i="6"/>
  <c r="I4129" i="6"/>
  <c r="I4130" i="6"/>
  <c r="I4131" i="6"/>
  <c r="I4132" i="6"/>
  <c r="I4133" i="6"/>
  <c r="I4134" i="6"/>
  <c r="I4135" i="6"/>
  <c r="I4136" i="6"/>
  <c r="I4137" i="6"/>
  <c r="I4138" i="6"/>
  <c r="I4139" i="6"/>
  <c r="I4140" i="6"/>
  <c r="I4141" i="6"/>
  <c r="I4142" i="6"/>
  <c r="I4143" i="6"/>
  <c r="I4144" i="6"/>
  <c r="I4145" i="6"/>
  <c r="I4146" i="6"/>
  <c r="I4147" i="6"/>
  <c r="I4148" i="6"/>
  <c r="I4149" i="6"/>
  <c r="I4150" i="6"/>
  <c r="I4151" i="6"/>
  <c r="I4152" i="6"/>
  <c r="I4153" i="6"/>
  <c r="I4154" i="6"/>
  <c r="I4155" i="6"/>
  <c r="I4156" i="6"/>
  <c r="I4157" i="6"/>
  <c r="I4158" i="6"/>
  <c r="I4159" i="6"/>
  <c r="I4160" i="6"/>
  <c r="I4161" i="6"/>
  <c r="I4162" i="6"/>
  <c r="I4163" i="6"/>
  <c r="I4164" i="6"/>
  <c r="I4165" i="6"/>
  <c r="I4166" i="6"/>
  <c r="I4167" i="6"/>
  <c r="I4168" i="6"/>
  <c r="I4169" i="6"/>
  <c r="I4170" i="6"/>
  <c r="I4171" i="6"/>
  <c r="I4172" i="6"/>
  <c r="I4173" i="6"/>
  <c r="I4174" i="6"/>
  <c r="I4175" i="6"/>
  <c r="I4176" i="6"/>
  <c r="I4177" i="6"/>
  <c r="I4178" i="6"/>
  <c r="I4179" i="6"/>
  <c r="I4180" i="6"/>
  <c r="I4181" i="6"/>
  <c r="I4182" i="6"/>
  <c r="I4183" i="6"/>
  <c r="I4184" i="6"/>
  <c r="I4185" i="6"/>
  <c r="I4186" i="6"/>
  <c r="I4187" i="6"/>
  <c r="I4188" i="6"/>
  <c r="I4189" i="6"/>
  <c r="I4190" i="6"/>
  <c r="I4191" i="6"/>
  <c r="I4192" i="6"/>
  <c r="I4193" i="6"/>
  <c r="I4194" i="6"/>
  <c r="I4195" i="6"/>
  <c r="I4196" i="6"/>
  <c r="I4197" i="6"/>
  <c r="I4198" i="6"/>
  <c r="I4199" i="6"/>
  <c r="I4200" i="6"/>
  <c r="I4201" i="6"/>
  <c r="I4202" i="6"/>
  <c r="I4203" i="6"/>
  <c r="I4204" i="6"/>
  <c r="I4205" i="6"/>
  <c r="I4206" i="6"/>
  <c r="I4207" i="6"/>
  <c r="I4208" i="6"/>
  <c r="I4209" i="6"/>
  <c r="I4210" i="6"/>
  <c r="I4211" i="6"/>
  <c r="I4212" i="6"/>
  <c r="I4213" i="6"/>
  <c r="I4214" i="6"/>
  <c r="I4215" i="6"/>
  <c r="I4216" i="6"/>
  <c r="I4217" i="6"/>
  <c r="I4218" i="6"/>
  <c r="I4219" i="6"/>
  <c r="I4220" i="6"/>
  <c r="I4221" i="6"/>
  <c r="I4222" i="6"/>
  <c r="I4223" i="6"/>
  <c r="I4224" i="6"/>
  <c r="I4225" i="6"/>
  <c r="I4226" i="6"/>
  <c r="I4227" i="6"/>
  <c r="I4228" i="6"/>
  <c r="I4229" i="6"/>
  <c r="I4230" i="6"/>
  <c r="I4231" i="6"/>
  <c r="I4232" i="6"/>
  <c r="I4233" i="6"/>
  <c r="I4234" i="6"/>
  <c r="I4235" i="6"/>
  <c r="I4236" i="6"/>
  <c r="I4237" i="6"/>
  <c r="I4238" i="6"/>
  <c r="I4239" i="6"/>
  <c r="I4240" i="6"/>
  <c r="I4241" i="6"/>
  <c r="I4242" i="6"/>
  <c r="I4243" i="6"/>
  <c r="I4244" i="6"/>
  <c r="I4245" i="6"/>
  <c r="I4246" i="6"/>
  <c r="I4247" i="6"/>
  <c r="I4248" i="6"/>
  <c r="I4249" i="6"/>
  <c r="I4250" i="6"/>
  <c r="I4251" i="6"/>
  <c r="I4252" i="6"/>
  <c r="I4253" i="6"/>
  <c r="I4254" i="6"/>
  <c r="I4255" i="6"/>
  <c r="I4256" i="6"/>
  <c r="I4257" i="6"/>
  <c r="I4258" i="6"/>
  <c r="I4259" i="6"/>
  <c r="I4260" i="6"/>
  <c r="I4261" i="6"/>
  <c r="I4262" i="6"/>
  <c r="I4263" i="6"/>
  <c r="I4264" i="6"/>
  <c r="I4265" i="6"/>
  <c r="I4266" i="6"/>
  <c r="I4267" i="6"/>
  <c r="I4268" i="6"/>
  <c r="I4269" i="6"/>
  <c r="I4270" i="6"/>
  <c r="I4271" i="6"/>
  <c r="I4272" i="6"/>
  <c r="I4273" i="6"/>
  <c r="I4274" i="6"/>
  <c r="I4275" i="6"/>
  <c r="I4276" i="6"/>
  <c r="I4277" i="6"/>
  <c r="I4278" i="6"/>
  <c r="I4279" i="6"/>
  <c r="I4280" i="6"/>
  <c r="I4281" i="6"/>
  <c r="I4282" i="6"/>
  <c r="I4283" i="6"/>
  <c r="I4284" i="6"/>
  <c r="I4285" i="6"/>
  <c r="I4286" i="6"/>
  <c r="I4287" i="6"/>
  <c r="I4288" i="6"/>
  <c r="I4289" i="6"/>
  <c r="I4290" i="6"/>
  <c r="I4291" i="6"/>
  <c r="I4292" i="6"/>
  <c r="I4293" i="6"/>
  <c r="I4294" i="6"/>
  <c r="I4295" i="6"/>
  <c r="I4296" i="6"/>
  <c r="I4297" i="6"/>
  <c r="I4298" i="6"/>
  <c r="I4299" i="6"/>
  <c r="I4300" i="6"/>
  <c r="I4301" i="6"/>
  <c r="I4302" i="6"/>
  <c r="I4303" i="6"/>
  <c r="I4304" i="6"/>
  <c r="I4305" i="6"/>
  <c r="I4306" i="6"/>
  <c r="I4307" i="6"/>
  <c r="I4308" i="6"/>
  <c r="I4309" i="6"/>
  <c r="I4310" i="6"/>
  <c r="I4311" i="6"/>
  <c r="I4312" i="6"/>
  <c r="I4313" i="6"/>
  <c r="I4314" i="6"/>
  <c r="I4315" i="6"/>
  <c r="I4316" i="6"/>
  <c r="I4317" i="6"/>
  <c r="I4318" i="6"/>
  <c r="I4319" i="6"/>
  <c r="I4320" i="6"/>
  <c r="I4321" i="6"/>
  <c r="I4322" i="6"/>
  <c r="I4323" i="6"/>
  <c r="I4324" i="6"/>
  <c r="I4325" i="6"/>
  <c r="I4326" i="6"/>
  <c r="I4327" i="6"/>
  <c r="I4328" i="6"/>
  <c r="I4329" i="6"/>
  <c r="I4330" i="6"/>
  <c r="I4331" i="6"/>
  <c r="I4332" i="6"/>
  <c r="I4333" i="6"/>
  <c r="I4334" i="6"/>
  <c r="I4335" i="6"/>
  <c r="I4336" i="6"/>
  <c r="I4337" i="6"/>
  <c r="I4338" i="6"/>
  <c r="I4339" i="6"/>
  <c r="I4340" i="6"/>
  <c r="I4341" i="6"/>
  <c r="I4342" i="6"/>
  <c r="I4343" i="6"/>
  <c r="I4344" i="6"/>
  <c r="I4345" i="6"/>
  <c r="I4346" i="6"/>
  <c r="I4347" i="6"/>
  <c r="I4348" i="6"/>
  <c r="I4349" i="6"/>
  <c r="I4350" i="6"/>
  <c r="I4351" i="6"/>
  <c r="I4352" i="6"/>
  <c r="I4353" i="6"/>
  <c r="I4354" i="6"/>
  <c r="I4355" i="6"/>
  <c r="I4356" i="6"/>
  <c r="I4357" i="6"/>
  <c r="I4358" i="6"/>
  <c r="I4359" i="6"/>
  <c r="I4360" i="6"/>
  <c r="I4361" i="6"/>
  <c r="I4362" i="6"/>
  <c r="I4363" i="6"/>
  <c r="I4364" i="6"/>
  <c r="I4365" i="6"/>
  <c r="I4366" i="6"/>
  <c r="I4367" i="6"/>
  <c r="I4368" i="6"/>
  <c r="I4369" i="6"/>
  <c r="I4370" i="6"/>
  <c r="I4371" i="6"/>
  <c r="I4372" i="6"/>
  <c r="I4373" i="6"/>
  <c r="I4374" i="6"/>
  <c r="I4375" i="6"/>
  <c r="I4376" i="6"/>
  <c r="I4377" i="6"/>
  <c r="I4378" i="6"/>
  <c r="I4379" i="6"/>
  <c r="I4380" i="6"/>
  <c r="I4381" i="6"/>
  <c r="I4382" i="6"/>
  <c r="I4383" i="6"/>
  <c r="I4384" i="6"/>
  <c r="I4385" i="6"/>
  <c r="I4386" i="6"/>
  <c r="I4387" i="6"/>
  <c r="I4388" i="6"/>
  <c r="I4389" i="6"/>
  <c r="I4390" i="6"/>
  <c r="I4391" i="6"/>
  <c r="I4392" i="6"/>
  <c r="I4393" i="6"/>
  <c r="I4394" i="6"/>
  <c r="I4395" i="6"/>
  <c r="I4396" i="6"/>
  <c r="I4397" i="6"/>
  <c r="I4398" i="6"/>
  <c r="I4399" i="6"/>
  <c r="I4400" i="6"/>
  <c r="I4401" i="6"/>
  <c r="I4402" i="6"/>
  <c r="I4403" i="6"/>
  <c r="I4404" i="6"/>
  <c r="I4405" i="6"/>
  <c r="I4406" i="6"/>
  <c r="I4407" i="6"/>
  <c r="I4408" i="6"/>
  <c r="I4409" i="6"/>
  <c r="I4410" i="6"/>
  <c r="I4411" i="6"/>
  <c r="I4412" i="6"/>
  <c r="I4413" i="6"/>
  <c r="I4414" i="6"/>
  <c r="I4415" i="6"/>
  <c r="I4416" i="6"/>
  <c r="I4417" i="6"/>
  <c r="I4418" i="6"/>
  <c r="I4419" i="6"/>
  <c r="I4420" i="6"/>
  <c r="I4421" i="6"/>
  <c r="I4422" i="6"/>
  <c r="I4423" i="6"/>
  <c r="I4424" i="6"/>
  <c r="I4425" i="6"/>
  <c r="I4426" i="6"/>
  <c r="I4427" i="6"/>
  <c r="I4428" i="6"/>
  <c r="I4429" i="6"/>
  <c r="I4430" i="6"/>
  <c r="I4431" i="6"/>
  <c r="I4432" i="6"/>
  <c r="I4433" i="6"/>
  <c r="I4434" i="6"/>
  <c r="I4435" i="6"/>
  <c r="I4436" i="6"/>
  <c r="I4437" i="6"/>
  <c r="I4438" i="6"/>
  <c r="I4439" i="6"/>
  <c r="I4440" i="6"/>
  <c r="I4441" i="6"/>
  <c r="I4442" i="6"/>
  <c r="I4443" i="6"/>
  <c r="I4444" i="6"/>
  <c r="I4445" i="6"/>
  <c r="I4446" i="6"/>
  <c r="I4447" i="6"/>
  <c r="I4448" i="6"/>
  <c r="I4449" i="6"/>
  <c r="I4450" i="6"/>
  <c r="I4451" i="6"/>
  <c r="I4452" i="6"/>
  <c r="I4453" i="6"/>
  <c r="I4454" i="6"/>
  <c r="I4455" i="6"/>
  <c r="I4456" i="6"/>
  <c r="I4457" i="6"/>
  <c r="I4458" i="6"/>
  <c r="I4459" i="6"/>
  <c r="I4460" i="6"/>
  <c r="I4461" i="6"/>
  <c r="I4462" i="6"/>
  <c r="I4463" i="6"/>
  <c r="I4464" i="6"/>
  <c r="I4465" i="6"/>
  <c r="I4466" i="6"/>
  <c r="I4467" i="6"/>
  <c r="I4468" i="6"/>
  <c r="I4469" i="6"/>
  <c r="I4470" i="6"/>
  <c r="I4471" i="6"/>
  <c r="I4472" i="6"/>
  <c r="I4473" i="6"/>
  <c r="I4474" i="6"/>
  <c r="I4475" i="6"/>
  <c r="I4476" i="6"/>
  <c r="I4477" i="6"/>
  <c r="I4478" i="6"/>
  <c r="I4479" i="6"/>
  <c r="I4480" i="6"/>
  <c r="I4481" i="6"/>
  <c r="I4482" i="6"/>
  <c r="I4483" i="6"/>
  <c r="I4484" i="6"/>
  <c r="I4485" i="6"/>
  <c r="I4486" i="6"/>
  <c r="I4487" i="6"/>
  <c r="I4488" i="6"/>
  <c r="I4489" i="6"/>
  <c r="I4490" i="6"/>
  <c r="I4491" i="6"/>
  <c r="I4492" i="6"/>
  <c r="I4493" i="6"/>
  <c r="I4494" i="6"/>
  <c r="I4495" i="6"/>
  <c r="I4496" i="6"/>
  <c r="I4497" i="6"/>
  <c r="I4498" i="6"/>
  <c r="I4499" i="6"/>
  <c r="I4500" i="6"/>
  <c r="I4501" i="6"/>
  <c r="I4502" i="6"/>
  <c r="I4503" i="6"/>
  <c r="I4504" i="6"/>
  <c r="I4505" i="6"/>
  <c r="I4506" i="6"/>
  <c r="I4507" i="6"/>
  <c r="I4508" i="6"/>
  <c r="I4509" i="6"/>
  <c r="I4510" i="6"/>
  <c r="I4511" i="6"/>
  <c r="I4512" i="6"/>
  <c r="I4513" i="6"/>
  <c r="I4514" i="6"/>
  <c r="I4515" i="6"/>
  <c r="I4516" i="6"/>
  <c r="I4517" i="6"/>
  <c r="I4518" i="6"/>
  <c r="I4519" i="6"/>
  <c r="I4520" i="6"/>
  <c r="I4521" i="6"/>
  <c r="I4522" i="6"/>
  <c r="I4523" i="6"/>
  <c r="I4524" i="6"/>
  <c r="I4525" i="6"/>
  <c r="I4526" i="6"/>
  <c r="I4527" i="6"/>
  <c r="I4528" i="6"/>
  <c r="I4529" i="6"/>
  <c r="I4530" i="6"/>
  <c r="I4531" i="6"/>
  <c r="I4532" i="6"/>
  <c r="I4533" i="6"/>
  <c r="I4534" i="6"/>
  <c r="I4535" i="6"/>
  <c r="I4536" i="6"/>
  <c r="I4537" i="6"/>
  <c r="I4538" i="6"/>
  <c r="I4539" i="6"/>
  <c r="I4540" i="6"/>
  <c r="I4541" i="6"/>
  <c r="I4542" i="6"/>
  <c r="I4543" i="6"/>
  <c r="I4544" i="6"/>
  <c r="I4545" i="6"/>
  <c r="I4546" i="6"/>
  <c r="I4547" i="6"/>
  <c r="I4548" i="6"/>
  <c r="I4549" i="6"/>
  <c r="I4550" i="6"/>
  <c r="I4551" i="6"/>
  <c r="I4552" i="6"/>
  <c r="I4553" i="6"/>
  <c r="I4554" i="6"/>
  <c r="I4555" i="6"/>
  <c r="I4556" i="6"/>
  <c r="I4557" i="6"/>
  <c r="I4558" i="6"/>
  <c r="I4559" i="6"/>
  <c r="I4560" i="6"/>
  <c r="I4561" i="6"/>
  <c r="I4562" i="6"/>
  <c r="I4563" i="6"/>
  <c r="I4564" i="6"/>
  <c r="I4565" i="6"/>
  <c r="I4566" i="6"/>
  <c r="I4567" i="6"/>
  <c r="I4568" i="6"/>
  <c r="I4569" i="6"/>
  <c r="I4570" i="6"/>
  <c r="I4571" i="6"/>
  <c r="I4572" i="6"/>
  <c r="I4573" i="6"/>
  <c r="I4574" i="6"/>
  <c r="I4575" i="6"/>
  <c r="I4576" i="6"/>
  <c r="I4577" i="6"/>
  <c r="I4578" i="6"/>
  <c r="I4579" i="6"/>
  <c r="I4580" i="6"/>
  <c r="I4581" i="6"/>
  <c r="I4582" i="6"/>
  <c r="I4583" i="6"/>
  <c r="I4584" i="6"/>
  <c r="I4585" i="6"/>
  <c r="I4586" i="6"/>
  <c r="I4587" i="6"/>
  <c r="I4588" i="6"/>
  <c r="I4589" i="6"/>
  <c r="I4590" i="6"/>
  <c r="I4591" i="6"/>
  <c r="I4592" i="6"/>
  <c r="I4593" i="6"/>
  <c r="I4594" i="6"/>
  <c r="I4595" i="6"/>
  <c r="I4596" i="6"/>
  <c r="I4597" i="6"/>
  <c r="I4598" i="6"/>
  <c r="I4599" i="6"/>
  <c r="I4600" i="6"/>
  <c r="I4601" i="6"/>
  <c r="I4602" i="6"/>
  <c r="I4603" i="6"/>
  <c r="I4604" i="6"/>
  <c r="I4605" i="6"/>
  <c r="I4606" i="6"/>
  <c r="I4607" i="6"/>
  <c r="I4608" i="6"/>
  <c r="I4609" i="6"/>
  <c r="I4610" i="6"/>
  <c r="I4611" i="6"/>
  <c r="I4612" i="6"/>
  <c r="I4613" i="6"/>
  <c r="I4614" i="6"/>
  <c r="I4615" i="6"/>
  <c r="I4616" i="6"/>
  <c r="I4617" i="6"/>
  <c r="I4618" i="6"/>
  <c r="I4619" i="6"/>
  <c r="I4620" i="6"/>
  <c r="I4621" i="6"/>
  <c r="I4622" i="6"/>
  <c r="I4623" i="6"/>
  <c r="I4624" i="6"/>
  <c r="I4625" i="6"/>
  <c r="I4626" i="6"/>
  <c r="I4627" i="6"/>
  <c r="I4628" i="6"/>
  <c r="I4629" i="6"/>
  <c r="I4630" i="6"/>
  <c r="I4631" i="6"/>
  <c r="I4632" i="6"/>
  <c r="I4633" i="6"/>
  <c r="I4634" i="6"/>
  <c r="I4635" i="6"/>
  <c r="I4636" i="6"/>
  <c r="I4637" i="6"/>
  <c r="I4638" i="6"/>
  <c r="I4639" i="6"/>
  <c r="I4640" i="6"/>
  <c r="I4641" i="6"/>
  <c r="I4642" i="6"/>
  <c r="I4643" i="6"/>
  <c r="I4644" i="6"/>
  <c r="I4645" i="6"/>
  <c r="I4646" i="6"/>
  <c r="I4647" i="6"/>
  <c r="I4648" i="6"/>
  <c r="I4649" i="6"/>
  <c r="I4650" i="6"/>
  <c r="I4651" i="6"/>
  <c r="I4652" i="6"/>
  <c r="I4653" i="6"/>
  <c r="I4654" i="6"/>
  <c r="I4655" i="6"/>
  <c r="I4656" i="6"/>
  <c r="I4657" i="6"/>
  <c r="I4658" i="6"/>
  <c r="I4659" i="6"/>
  <c r="I4660" i="6"/>
  <c r="I4661" i="6"/>
  <c r="I4662" i="6"/>
  <c r="I4663" i="6"/>
  <c r="I4664" i="6"/>
  <c r="I4665" i="6"/>
  <c r="I4666" i="6"/>
  <c r="I4667" i="6"/>
  <c r="I4668" i="6"/>
  <c r="I4669" i="6"/>
  <c r="I4670" i="6"/>
  <c r="I4671" i="6"/>
  <c r="I4672" i="6"/>
  <c r="I4673" i="6"/>
  <c r="I4674" i="6"/>
  <c r="I4675" i="6"/>
  <c r="I4676" i="6"/>
  <c r="I4677" i="6"/>
  <c r="I4678" i="6"/>
  <c r="I4679" i="6"/>
  <c r="I4680" i="6"/>
  <c r="I4681" i="6"/>
  <c r="I4682" i="6"/>
  <c r="I4683" i="6"/>
  <c r="I4684" i="6"/>
  <c r="I4685" i="6"/>
  <c r="I4686" i="6"/>
  <c r="I4687" i="6"/>
  <c r="I4688" i="6"/>
  <c r="I4689" i="6"/>
  <c r="I4690" i="6"/>
  <c r="I4691" i="6"/>
  <c r="I4692" i="6"/>
  <c r="I4693" i="6"/>
  <c r="I4694" i="6"/>
  <c r="I4695" i="6"/>
  <c r="I4696" i="6"/>
  <c r="I4697" i="6"/>
  <c r="I4698" i="6"/>
  <c r="I4699" i="6"/>
  <c r="I4700" i="6"/>
  <c r="I4701" i="6"/>
  <c r="I4702" i="6"/>
  <c r="I4703" i="6"/>
  <c r="I4704" i="6"/>
  <c r="I4705" i="6"/>
  <c r="I4706" i="6"/>
  <c r="I4707" i="6"/>
  <c r="I4708" i="6"/>
  <c r="I4709" i="6"/>
  <c r="I4710" i="6"/>
  <c r="I4711" i="6"/>
  <c r="I4712" i="6"/>
  <c r="I4713" i="6"/>
  <c r="I4714" i="6"/>
  <c r="I4715" i="6"/>
  <c r="I4716" i="6"/>
  <c r="I4717" i="6"/>
  <c r="I4718" i="6"/>
  <c r="I4719" i="6"/>
  <c r="I4720" i="6"/>
  <c r="I4721" i="6"/>
  <c r="I4722" i="6"/>
  <c r="I4723" i="6"/>
  <c r="I4724" i="6"/>
  <c r="I4725" i="6"/>
  <c r="I4726" i="6"/>
  <c r="I4727" i="6"/>
  <c r="I4728" i="6"/>
  <c r="I4729" i="6"/>
  <c r="I4730" i="6"/>
  <c r="I4731" i="6"/>
  <c r="I4732" i="6"/>
  <c r="I4733" i="6"/>
  <c r="I4734" i="6"/>
  <c r="I4735" i="6"/>
  <c r="I4736" i="6"/>
  <c r="I4737" i="6"/>
  <c r="I4738" i="6"/>
  <c r="I4739" i="6"/>
  <c r="I4740" i="6"/>
  <c r="I4741" i="6"/>
  <c r="I4742" i="6"/>
  <c r="I4743" i="6"/>
  <c r="I4744" i="6"/>
  <c r="I4745" i="6"/>
  <c r="I4746" i="6"/>
  <c r="I4747" i="6"/>
  <c r="I4748" i="6"/>
  <c r="I4749" i="6"/>
  <c r="I4750" i="6"/>
  <c r="I4751" i="6"/>
  <c r="I4752" i="6"/>
  <c r="I4753" i="6"/>
  <c r="I4754" i="6"/>
  <c r="I4755" i="6"/>
  <c r="I4756" i="6"/>
  <c r="I4757" i="6"/>
  <c r="I4758" i="6"/>
  <c r="I4759" i="6"/>
  <c r="I4760" i="6"/>
  <c r="I4761" i="6"/>
  <c r="I4762" i="6"/>
  <c r="I4763" i="6"/>
  <c r="I4764" i="6"/>
  <c r="I4765" i="6"/>
  <c r="I4766" i="6"/>
  <c r="I4767" i="6"/>
  <c r="I4768" i="6"/>
  <c r="I4769" i="6"/>
  <c r="I4770" i="6"/>
  <c r="I4771" i="6"/>
  <c r="I4772" i="6"/>
  <c r="I4773" i="6"/>
  <c r="I4774" i="6"/>
  <c r="I4775" i="6"/>
  <c r="I4776" i="6"/>
  <c r="I4777" i="6"/>
  <c r="I4778" i="6"/>
  <c r="I4779" i="6"/>
  <c r="I4780" i="6"/>
  <c r="I4781" i="6"/>
  <c r="I4782" i="6"/>
  <c r="I4783" i="6"/>
  <c r="I4784" i="6"/>
  <c r="I4785" i="6"/>
  <c r="I4786" i="6"/>
  <c r="I4787" i="6"/>
  <c r="I4788" i="6"/>
  <c r="I4789" i="6"/>
  <c r="I4790" i="6"/>
  <c r="I4791" i="6"/>
  <c r="I4792" i="6"/>
  <c r="I4793" i="6"/>
  <c r="I4794" i="6"/>
  <c r="I4795" i="6"/>
  <c r="I4796" i="6"/>
  <c r="I4797" i="6"/>
  <c r="I4798" i="6"/>
  <c r="I4799" i="6"/>
  <c r="I4800" i="6"/>
  <c r="I4801" i="6"/>
  <c r="I4802" i="6"/>
  <c r="I4803" i="6"/>
  <c r="I4804" i="6"/>
  <c r="I4805" i="6"/>
  <c r="I4806" i="6"/>
  <c r="I4807" i="6"/>
  <c r="I4808" i="6"/>
  <c r="I4809" i="6"/>
  <c r="I4810" i="6"/>
  <c r="I4811" i="6"/>
  <c r="I4812" i="6"/>
  <c r="I4813" i="6"/>
  <c r="I4814" i="6"/>
  <c r="I4815" i="6"/>
  <c r="I4816" i="6"/>
  <c r="I4817" i="6"/>
  <c r="I4818" i="6"/>
  <c r="I4819" i="6"/>
  <c r="I4820" i="6"/>
  <c r="I4821" i="6"/>
  <c r="I4822" i="6"/>
  <c r="I4823" i="6"/>
  <c r="I4824" i="6"/>
  <c r="I4825" i="6"/>
  <c r="I4826" i="6"/>
  <c r="I4827" i="6"/>
  <c r="I4828" i="6"/>
  <c r="I4829" i="6"/>
  <c r="I4830" i="6"/>
  <c r="I4831" i="6"/>
  <c r="I4832" i="6"/>
  <c r="I4833" i="6"/>
  <c r="I4834" i="6"/>
  <c r="I4835" i="6"/>
  <c r="I4836" i="6"/>
  <c r="I4837" i="6"/>
  <c r="I4838" i="6"/>
  <c r="I4839" i="6"/>
  <c r="I4840" i="6"/>
  <c r="I4841" i="6"/>
  <c r="I4842" i="6"/>
  <c r="I4843" i="6"/>
  <c r="I4844" i="6"/>
  <c r="I4845" i="6"/>
  <c r="I4846" i="6"/>
  <c r="I4847" i="6"/>
  <c r="I4848" i="6"/>
  <c r="I4849" i="6"/>
  <c r="I4850" i="6"/>
  <c r="I4851" i="6"/>
  <c r="I4852" i="6"/>
  <c r="I4853" i="6"/>
  <c r="I4854" i="6"/>
  <c r="I4855" i="6"/>
  <c r="I4856" i="6"/>
  <c r="I4857" i="6"/>
  <c r="I4858" i="6"/>
  <c r="I4859" i="6"/>
  <c r="I4860" i="6"/>
  <c r="I4861" i="6"/>
  <c r="I4862" i="6"/>
  <c r="I4863" i="6"/>
  <c r="I4864" i="6"/>
  <c r="I4865" i="6"/>
  <c r="I4866" i="6"/>
  <c r="I4867" i="6"/>
  <c r="I4868" i="6"/>
  <c r="I4869" i="6"/>
  <c r="I4870" i="6"/>
  <c r="I4871" i="6"/>
  <c r="I4872" i="6"/>
  <c r="I4873" i="6"/>
  <c r="I4874" i="6"/>
  <c r="I4875" i="6"/>
  <c r="I4876" i="6"/>
  <c r="I4877" i="6"/>
  <c r="I4878" i="6"/>
  <c r="I4879" i="6"/>
  <c r="I4880" i="6"/>
  <c r="I4881" i="6"/>
  <c r="I4882" i="6"/>
  <c r="I4883" i="6"/>
  <c r="I4884" i="6"/>
  <c r="I4885" i="6"/>
  <c r="I4886" i="6"/>
  <c r="I4887" i="6"/>
  <c r="I4888" i="6"/>
  <c r="I4889" i="6"/>
  <c r="I4890" i="6"/>
  <c r="I4891" i="6"/>
  <c r="I4892" i="6"/>
  <c r="I4893" i="6"/>
  <c r="I4894" i="6"/>
  <c r="I4895" i="6"/>
  <c r="I4896" i="6"/>
  <c r="I4897" i="6"/>
  <c r="I4898" i="6"/>
  <c r="I4899" i="6"/>
  <c r="I4900" i="6"/>
  <c r="I4901" i="6"/>
  <c r="I4902" i="6"/>
  <c r="I4903" i="6"/>
  <c r="I4904" i="6"/>
  <c r="I4905" i="6"/>
  <c r="I4906" i="6"/>
  <c r="I4907" i="6"/>
  <c r="I4908" i="6"/>
  <c r="I4909" i="6"/>
  <c r="I4910" i="6"/>
  <c r="I4911" i="6"/>
  <c r="I4912" i="6"/>
  <c r="I4913" i="6"/>
  <c r="I4914" i="6"/>
  <c r="I4915" i="6"/>
  <c r="I4916" i="6"/>
  <c r="I4917" i="6"/>
  <c r="I4918" i="6"/>
  <c r="I4919" i="6"/>
  <c r="I4920" i="6"/>
  <c r="I4921" i="6"/>
  <c r="I4922" i="6"/>
  <c r="I4923" i="6"/>
  <c r="I4924" i="6"/>
  <c r="I4925" i="6"/>
  <c r="I4926" i="6"/>
  <c r="I4927" i="6"/>
  <c r="I4928" i="6"/>
  <c r="I4929" i="6"/>
  <c r="I4930" i="6"/>
  <c r="I4931" i="6"/>
  <c r="I4932" i="6"/>
  <c r="I4933" i="6"/>
  <c r="I4934" i="6"/>
  <c r="I4935" i="6"/>
  <c r="I4936" i="6"/>
  <c r="I4937" i="6"/>
  <c r="I4938" i="6"/>
  <c r="I4939" i="6"/>
  <c r="I4940" i="6"/>
  <c r="I4941" i="6"/>
  <c r="I4942" i="6"/>
  <c r="I4943" i="6"/>
  <c r="I4944" i="6"/>
  <c r="I4945" i="6"/>
  <c r="I4946" i="6"/>
  <c r="I4947" i="6"/>
  <c r="I4948" i="6"/>
  <c r="I4949" i="6"/>
  <c r="I4950" i="6"/>
  <c r="I4951" i="6"/>
  <c r="I4952" i="6"/>
  <c r="I4953" i="6"/>
  <c r="I4954" i="6"/>
  <c r="I4955" i="6"/>
  <c r="I4956" i="6"/>
  <c r="I4957" i="6"/>
  <c r="I4958" i="6"/>
  <c r="I4959" i="6"/>
  <c r="I4960" i="6"/>
  <c r="I4961" i="6"/>
  <c r="I4962" i="6"/>
  <c r="I4963" i="6"/>
  <c r="I4964" i="6"/>
  <c r="I4965" i="6"/>
  <c r="I4966" i="6"/>
  <c r="I4967" i="6"/>
  <c r="I4968" i="6"/>
  <c r="I4969" i="6"/>
  <c r="I4970" i="6"/>
  <c r="I4971" i="6"/>
  <c r="I4972" i="6"/>
  <c r="I4973" i="6"/>
  <c r="I4974" i="6"/>
  <c r="I4975" i="6"/>
  <c r="I4976" i="6"/>
  <c r="I4977" i="6"/>
  <c r="I4978" i="6"/>
  <c r="I4979" i="6"/>
  <c r="I4980" i="6"/>
  <c r="I4981" i="6"/>
  <c r="I4982" i="6"/>
  <c r="I4983" i="6"/>
  <c r="I4984" i="6"/>
  <c r="I4985" i="6"/>
  <c r="I4986" i="6"/>
  <c r="I4987" i="6"/>
  <c r="I4988" i="6"/>
  <c r="I4989" i="6"/>
  <c r="I4990" i="6"/>
  <c r="I4991" i="6"/>
  <c r="I4992" i="6"/>
  <c r="I4993" i="6"/>
  <c r="I4994" i="6"/>
  <c r="I4995" i="6"/>
  <c r="I4996" i="6"/>
  <c r="I4997" i="6"/>
  <c r="I4998" i="6"/>
  <c r="I4999" i="6"/>
  <c r="I5000" i="6"/>
  <c r="I5001" i="6"/>
  <c r="I5002" i="6"/>
  <c r="I5003" i="6"/>
  <c r="I5004" i="6"/>
  <c r="I5005" i="6"/>
  <c r="I5006" i="6"/>
  <c r="I5007" i="6"/>
  <c r="I5008" i="6"/>
  <c r="I5009" i="6"/>
  <c r="I5010" i="6"/>
  <c r="I5011" i="6"/>
  <c r="I5012" i="6"/>
  <c r="I5013" i="6"/>
  <c r="I5014" i="6"/>
  <c r="I5015" i="6"/>
  <c r="I5016" i="6"/>
  <c r="I5017" i="6"/>
  <c r="I5018" i="6"/>
  <c r="I5019" i="6"/>
  <c r="I5020" i="6"/>
  <c r="I5021" i="6"/>
  <c r="I5022" i="6"/>
  <c r="I5023" i="6"/>
  <c r="I5024" i="6"/>
  <c r="I5025" i="6"/>
  <c r="I5026" i="6"/>
  <c r="I5027" i="6"/>
  <c r="I5028" i="6"/>
  <c r="I5029" i="6"/>
  <c r="I5030" i="6"/>
  <c r="I5031" i="6"/>
  <c r="I5032" i="6"/>
  <c r="I5033" i="6"/>
  <c r="I5034" i="6"/>
  <c r="I5035" i="6"/>
  <c r="I5036" i="6"/>
  <c r="I5037" i="6"/>
  <c r="I5038" i="6"/>
  <c r="I5039" i="6"/>
  <c r="I5040" i="6"/>
  <c r="I5041" i="6"/>
  <c r="I5042" i="6"/>
  <c r="I5043" i="6"/>
  <c r="I5044" i="6"/>
  <c r="I5045" i="6"/>
  <c r="I5046" i="6"/>
  <c r="I5047" i="6"/>
  <c r="I5048" i="6"/>
  <c r="I5049" i="6"/>
  <c r="I5050" i="6"/>
  <c r="I5051" i="6"/>
  <c r="I5052" i="6"/>
  <c r="I5053" i="6"/>
  <c r="I5054" i="6"/>
  <c r="I5055" i="6"/>
  <c r="I5056" i="6"/>
  <c r="I5057" i="6"/>
  <c r="I5058" i="6"/>
  <c r="I5059" i="6"/>
  <c r="I5060" i="6"/>
  <c r="I5061" i="6"/>
  <c r="I5062" i="6"/>
  <c r="I5063" i="6"/>
  <c r="I5064" i="6"/>
  <c r="I5065" i="6"/>
  <c r="I5066" i="6"/>
  <c r="I5067" i="6"/>
  <c r="I5068" i="6"/>
  <c r="I5069" i="6"/>
  <c r="I5070" i="6"/>
  <c r="I5071" i="6"/>
  <c r="I5072" i="6"/>
  <c r="I5073" i="6"/>
  <c r="I5074" i="6"/>
  <c r="I5075" i="6"/>
  <c r="I5076" i="6"/>
  <c r="I5077" i="6"/>
  <c r="I5078" i="6"/>
  <c r="I5079" i="6"/>
  <c r="I5080" i="6"/>
  <c r="I5081" i="6"/>
  <c r="I5082" i="6"/>
  <c r="I5083" i="6"/>
  <c r="I5084" i="6"/>
  <c r="I5085" i="6"/>
  <c r="I5086" i="6"/>
  <c r="I5087" i="6"/>
  <c r="I5088" i="6"/>
  <c r="I5089" i="6"/>
  <c r="I5090" i="6"/>
  <c r="I5091" i="6"/>
  <c r="I5092" i="6"/>
  <c r="I5093" i="6"/>
  <c r="I5094" i="6"/>
  <c r="I5095" i="6"/>
  <c r="I5096" i="6"/>
  <c r="I5097" i="6"/>
  <c r="I5098" i="6"/>
  <c r="I5099" i="6"/>
  <c r="I5100" i="6"/>
  <c r="I5101" i="6"/>
  <c r="I5102" i="6"/>
  <c r="I5103" i="6"/>
  <c r="I5104" i="6"/>
  <c r="I5105" i="6"/>
  <c r="I5106" i="6"/>
  <c r="I5107" i="6"/>
  <c r="I5108" i="6"/>
  <c r="I5109" i="6"/>
  <c r="I5110" i="6"/>
  <c r="I5111" i="6"/>
  <c r="I5112" i="6"/>
  <c r="I5113" i="6"/>
  <c r="I5114" i="6"/>
  <c r="I5115" i="6"/>
  <c r="I5116" i="6"/>
  <c r="I5117" i="6"/>
  <c r="I5118" i="6"/>
  <c r="I5119" i="6"/>
  <c r="I5120" i="6"/>
  <c r="I5121" i="6"/>
  <c r="I5122" i="6"/>
  <c r="I5123" i="6"/>
  <c r="I5124" i="6"/>
  <c r="I5125" i="6"/>
  <c r="I5126" i="6"/>
  <c r="I5127" i="6"/>
  <c r="I5128" i="6"/>
  <c r="I5129" i="6"/>
  <c r="I5130" i="6"/>
  <c r="I5131" i="6"/>
  <c r="I5132" i="6"/>
  <c r="I5133" i="6"/>
  <c r="I5134" i="6"/>
  <c r="I5135" i="6"/>
  <c r="I5136" i="6"/>
  <c r="I5137" i="6"/>
  <c r="I5138" i="6"/>
  <c r="I5139" i="6"/>
  <c r="I5140" i="6"/>
  <c r="I5141" i="6"/>
  <c r="I5142" i="6"/>
  <c r="I5143" i="6"/>
  <c r="I5144" i="6"/>
  <c r="I5145" i="6"/>
  <c r="I5146" i="6"/>
  <c r="I5147" i="6"/>
  <c r="I5148" i="6"/>
  <c r="I5149" i="6"/>
  <c r="I5150" i="6"/>
  <c r="I5151" i="6"/>
  <c r="I5152" i="6"/>
  <c r="I5153" i="6"/>
  <c r="I5154" i="6"/>
  <c r="I5155" i="6"/>
  <c r="I5156" i="6"/>
  <c r="I5157" i="6"/>
  <c r="I5158" i="6"/>
  <c r="I5159" i="6"/>
  <c r="I5160" i="6"/>
  <c r="I5161" i="6"/>
  <c r="I5162" i="6"/>
  <c r="I5163" i="6"/>
  <c r="I5164" i="6"/>
  <c r="I5165" i="6"/>
  <c r="I5166" i="6"/>
  <c r="I5167" i="6"/>
  <c r="I5168" i="6"/>
  <c r="I5169" i="6"/>
  <c r="I5170" i="6"/>
  <c r="I5171" i="6"/>
  <c r="I5172" i="6"/>
  <c r="I5173" i="6"/>
  <c r="I5174" i="6"/>
  <c r="I5175" i="6"/>
  <c r="I5176" i="6"/>
  <c r="I5177" i="6"/>
  <c r="I5178" i="6"/>
  <c r="I5179" i="6"/>
  <c r="I5180" i="6"/>
  <c r="I5181" i="6"/>
  <c r="I5182" i="6"/>
  <c r="I5183" i="6"/>
  <c r="I5184" i="6"/>
  <c r="I5185" i="6"/>
  <c r="I5186" i="6"/>
  <c r="I5187" i="6"/>
  <c r="I5188" i="6"/>
  <c r="I5189" i="6"/>
  <c r="I5190" i="6"/>
  <c r="I5191" i="6"/>
  <c r="I5192" i="6"/>
  <c r="I5193" i="6"/>
  <c r="I5194" i="6"/>
  <c r="I5195" i="6"/>
  <c r="I5196" i="6"/>
  <c r="I5197" i="6"/>
  <c r="I5198" i="6"/>
  <c r="I5199" i="6"/>
  <c r="I5200" i="6"/>
  <c r="I5201" i="6"/>
  <c r="I5202" i="6"/>
  <c r="I5203" i="6"/>
  <c r="I5204" i="6"/>
  <c r="I5205" i="6"/>
  <c r="I5206" i="6"/>
  <c r="I5207" i="6"/>
  <c r="I5208" i="6"/>
  <c r="I5209" i="6"/>
  <c r="I5210" i="6"/>
  <c r="I5211" i="6"/>
  <c r="I5212" i="6"/>
  <c r="I5213" i="6"/>
  <c r="I5214" i="6"/>
  <c r="I5215" i="6"/>
  <c r="I5216" i="6"/>
  <c r="I5217" i="6"/>
  <c r="I5218" i="6"/>
  <c r="I5219" i="6"/>
  <c r="I5220" i="6"/>
  <c r="I5221" i="6"/>
  <c r="I5222" i="6"/>
  <c r="I5223" i="6"/>
  <c r="I5224" i="6"/>
  <c r="I5225" i="6"/>
  <c r="I5226" i="6"/>
  <c r="I5227" i="6"/>
  <c r="I5228" i="6"/>
  <c r="I5229" i="6"/>
  <c r="I5230" i="6"/>
  <c r="I5231" i="6"/>
  <c r="I5232" i="6"/>
  <c r="I5233" i="6"/>
  <c r="I5234" i="6"/>
  <c r="I5235" i="6"/>
  <c r="I5236" i="6"/>
  <c r="I5237" i="6"/>
  <c r="I5238" i="6"/>
  <c r="I5239" i="6"/>
  <c r="I5240" i="6"/>
  <c r="I5241" i="6"/>
  <c r="I5242" i="6"/>
  <c r="I5243" i="6"/>
  <c r="I5244" i="6"/>
  <c r="I5245" i="6"/>
  <c r="I5246" i="6"/>
  <c r="I5247" i="6"/>
  <c r="I5248" i="6"/>
  <c r="I5249" i="6"/>
  <c r="I5250" i="6"/>
  <c r="I5251" i="6"/>
  <c r="I5252" i="6"/>
  <c r="I5253" i="6"/>
  <c r="I5254" i="6"/>
  <c r="I5255" i="6"/>
  <c r="I5256" i="6"/>
  <c r="I5257" i="6"/>
  <c r="I5258" i="6"/>
  <c r="I5259" i="6"/>
  <c r="I5260" i="6"/>
  <c r="I5261" i="6"/>
  <c r="I5262" i="6"/>
  <c r="I5263" i="6"/>
  <c r="I5264" i="6"/>
  <c r="I5265" i="6"/>
  <c r="I5266" i="6"/>
  <c r="I5267" i="6"/>
  <c r="I5268" i="6"/>
  <c r="I5269" i="6"/>
  <c r="I5270" i="6"/>
  <c r="I5271" i="6"/>
  <c r="I5272" i="6"/>
  <c r="I5273" i="6"/>
  <c r="I5274" i="6"/>
  <c r="I5275" i="6"/>
  <c r="I5276" i="6"/>
  <c r="I5277" i="6"/>
  <c r="I5278" i="6"/>
  <c r="I5279" i="6"/>
  <c r="I5280" i="6"/>
  <c r="I5281" i="6"/>
  <c r="I5282" i="6"/>
  <c r="I5283" i="6"/>
  <c r="I5284" i="6"/>
  <c r="I5285" i="6"/>
  <c r="I5286" i="6"/>
  <c r="I5287" i="6"/>
  <c r="I5288" i="6"/>
  <c r="I5289" i="6"/>
  <c r="I5290" i="6"/>
  <c r="I5291" i="6"/>
  <c r="I5292" i="6"/>
  <c r="I5293" i="6"/>
  <c r="I5294" i="6"/>
  <c r="I5295" i="6"/>
  <c r="I5296" i="6"/>
  <c r="I5297" i="6"/>
  <c r="I5298" i="6"/>
  <c r="I5299" i="6"/>
  <c r="I5300" i="6"/>
  <c r="I5301" i="6"/>
  <c r="I5302" i="6"/>
  <c r="I5303" i="6"/>
  <c r="I5304" i="6"/>
  <c r="I5305" i="6"/>
  <c r="I5306" i="6"/>
  <c r="I5307" i="6"/>
  <c r="I5308" i="6"/>
  <c r="I5309" i="6"/>
  <c r="I5310" i="6"/>
  <c r="I5311" i="6"/>
  <c r="I5312" i="6"/>
  <c r="I5313" i="6"/>
  <c r="I5314" i="6"/>
  <c r="I5315" i="6"/>
  <c r="I5316" i="6"/>
  <c r="I5317" i="6"/>
  <c r="I5318" i="6"/>
  <c r="I5319" i="6"/>
  <c r="I5320" i="6"/>
  <c r="I5321" i="6"/>
  <c r="I5322" i="6"/>
  <c r="I5323" i="6"/>
  <c r="I5324" i="6"/>
  <c r="I5325" i="6"/>
  <c r="I5326" i="6"/>
  <c r="I5327" i="6"/>
  <c r="I5328" i="6"/>
  <c r="I5329" i="6"/>
  <c r="I5330" i="6"/>
  <c r="I5331" i="6"/>
  <c r="I5332" i="6"/>
  <c r="I5333" i="6"/>
  <c r="I5334" i="6"/>
  <c r="I5335" i="6"/>
  <c r="I5336" i="6"/>
  <c r="I5337" i="6"/>
  <c r="I5338" i="6"/>
  <c r="I5339" i="6"/>
  <c r="I5340" i="6"/>
  <c r="I5341" i="6"/>
  <c r="I5342" i="6"/>
  <c r="I5343" i="6"/>
  <c r="I5344" i="6"/>
  <c r="I5345" i="6"/>
  <c r="I5346" i="6"/>
  <c r="I5347" i="6"/>
  <c r="I5348" i="6"/>
  <c r="I5349" i="6"/>
  <c r="I5350" i="6"/>
  <c r="I5351" i="6"/>
  <c r="I5352" i="6"/>
  <c r="I5353" i="6"/>
  <c r="I5354" i="6"/>
  <c r="I5355" i="6"/>
  <c r="I5356" i="6"/>
  <c r="I5357" i="6"/>
  <c r="I5358" i="6"/>
  <c r="I5359" i="6"/>
  <c r="I5360" i="6"/>
  <c r="I5361" i="6"/>
  <c r="I5362" i="6"/>
  <c r="I5363" i="6"/>
  <c r="I5364" i="6"/>
  <c r="I5365" i="6"/>
  <c r="I5366" i="6"/>
  <c r="I5367" i="6"/>
  <c r="I5368" i="6"/>
  <c r="I5369" i="6"/>
  <c r="I5370" i="6"/>
  <c r="I5371" i="6"/>
  <c r="I5372" i="6"/>
  <c r="I5373" i="6"/>
  <c r="I5374" i="6"/>
  <c r="I5375" i="6"/>
  <c r="I5376" i="6"/>
  <c r="I5377" i="6"/>
  <c r="I5378" i="6"/>
  <c r="I5379" i="6"/>
  <c r="I5380" i="6"/>
  <c r="I5381" i="6"/>
  <c r="I5382" i="6"/>
  <c r="I5383" i="6"/>
  <c r="I5384" i="6"/>
  <c r="I5385" i="6"/>
  <c r="I5386" i="6"/>
  <c r="I5387" i="6"/>
  <c r="I5388" i="6"/>
  <c r="I5389" i="6"/>
  <c r="I5390" i="6"/>
  <c r="I5391" i="6"/>
  <c r="I5392" i="6"/>
  <c r="I5393" i="6"/>
  <c r="I5394" i="6"/>
  <c r="I5395" i="6"/>
  <c r="I5396" i="6"/>
  <c r="I5397" i="6"/>
  <c r="I5398" i="6"/>
  <c r="I5399" i="6"/>
  <c r="I5400" i="6"/>
  <c r="I5401" i="6"/>
  <c r="I5402" i="6"/>
  <c r="I5403" i="6"/>
  <c r="I5404" i="6"/>
  <c r="I5405" i="6"/>
  <c r="I5406" i="6"/>
  <c r="I5407" i="6"/>
  <c r="I5408" i="6"/>
  <c r="I5409" i="6"/>
  <c r="I5410" i="6"/>
  <c r="I5411" i="6"/>
  <c r="I5412" i="6"/>
  <c r="I5413" i="6"/>
  <c r="I5414" i="6"/>
  <c r="I5415" i="6"/>
  <c r="I5416" i="6"/>
  <c r="I5417" i="6"/>
  <c r="I5418" i="6"/>
  <c r="I5419" i="6"/>
  <c r="I5420" i="6"/>
  <c r="I5421" i="6"/>
  <c r="I5422" i="6"/>
  <c r="I5423" i="6"/>
  <c r="I5424" i="6"/>
  <c r="I5425" i="6"/>
  <c r="I5426" i="6"/>
  <c r="I5427" i="6"/>
  <c r="I5428" i="6"/>
  <c r="I5429" i="6"/>
  <c r="I5430" i="6"/>
  <c r="I5431" i="6"/>
  <c r="I5432" i="6"/>
  <c r="I5433" i="6"/>
  <c r="I5434" i="6"/>
  <c r="I5435" i="6"/>
  <c r="I5436" i="6"/>
  <c r="I5437" i="6"/>
  <c r="I5438" i="6"/>
  <c r="I5439" i="6"/>
  <c r="I5440" i="6"/>
  <c r="I5441" i="6"/>
  <c r="I5442" i="6"/>
  <c r="I5443" i="6"/>
  <c r="I5444" i="6"/>
  <c r="I5445" i="6"/>
  <c r="I5446" i="6"/>
  <c r="I5447" i="6"/>
  <c r="I5448" i="6"/>
  <c r="I5449" i="6"/>
  <c r="I5450" i="6"/>
  <c r="I5451" i="6"/>
  <c r="I5452" i="6"/>
  <c r="I5453" i="6"/>
  <c r="I5454" i="6"/>
  <c r="I5455" i="6"/>
  <c r="I5456" i="6"/>
  <c r="I5457" i="6"/>
  <c r="I5458" i="6"/>
  <c r="I5459" i="6"/>
  <c r="I5460" i="6"/>
  <c r="I5461" i="6"/>
  <c r="I5462" i="6"/>
  <c r="I5463" i="6"/>
  <c r="I5464" i="6"/>
  <c r="I5465" i="6"/>
  <c r="I5466" i="6"/>
  <c r="I5467" i="6"/>
  <c r="I5468" i="6"/>
  <c r="I5469" i="6"/>
  <c r="I5470" i="6"/>
  <c r="I5471" i="6"/>
  <c r="I5472" i="6"/>
  <c r="I5473" i="6"/>
  <c r="I5474" i="6"/>
  <c r="I5475" i="6"/>
  <c r="I5476" i="6"/>
  <c r="I5477" i="6"/>
  <c r="I5478" i="6"/>
  <c r="I5479" i="6"/>
  <c r="I5480" i="6"/>
  <c r="I5481" i="6"/>
  <c r="I5482" i="6"/>
  <c r="I5483" i="6"/>
  <c r="I5484" i="6"/>
  <c r="I5485" i="6"/>
  <c r="I5486" i="6"/>
  <c r="I5487" i="6"/>
  <c r="I5488" i="6"/>
  <c r="I5489" i="6"/>
  <c r="I5490" i="6"/>
  <c r="I5491" i="6"/>
  <c r="I5492" i="6"/>
  <c r="I5493" i="6"/>
  <c r="I5494" i="6"/>
  <c r="I5495" i="6"/>
  <c r="I5496" i="6"/>
  <c r="I5497" i="6"/>
  <c r="I5498" i="6"/>
  <c r="I5499" i="6"/>
  <c r="I5500" i="6"/>
  <c r="I5501" i="6"/>
  <c r="I5502" i="6"/>
  <c r="I5503" i="6"/>
  <c r="I5504" i="6"/>
  <c r="I5505" i="6"/>
  <c r="I5506" i="6"/>
  <c r="I5507" i="6"/>
  <c r="I5508" i="6"/>
  <c r="I5509" i="6"/>
  <c r="I5510" i="6"/>
  <c r="I5511" i="6"/>
  <c r="I5512" i="6"/>
  <c r="I5513" i="6"/>
  <c r="I5514" i="6"/>
  <c r="I5515" i="6"/>
  <c r="I5516" i="6"/>
  <c r="I5517" i="6"/>
  <c r="I5518" i="6"/>
  <c r="I5519" i="6"/>
  <c r="I5520" i="6"/>
  <c r="I5521" i="6"/>
  <c r="I5522" i="6"/>
  <c r="I5523" i="6"/>
  <c r="I5524" i="6"/>
  <c r="I5525" i="6"/>
  <c r="I5526" i="6"/>
  <c r="I5527" i="6"/>
  <c r="I5528" i="6"/>
  <c r="I5529" i="6"/>
  <c r="I5530" i="6"/>
  <c r="I5531" i="6"/>
  <c r="I5532" i="6"/>
  <c r="I5533" i="6"/>
  <c r="I5534" i="6"/>
  <c r="I5535" i="6"/>
  <c r="I5536" i="6"/>
  <c r="I5537" i="6"/>
  <c r="I5538" i="6"/>
  <c r="I5539" i="6"/>
  <c r="I5540" i="6"/>
  <c r="I5541" i="6"/>
  <c r="I5542" i="6"/>
  <c r="I5543" i="6"/>
  <c r="I5544" i="6"/>
  <c r="I5545" i="6"/>
  <c r="I5546" i="6"/>
  <c r="I5547" i="6"/>
  <c r="I5548" i="6"/>
  <c r="I5549" i="6"/>
  <c r="I5550" i="6"/>
  <c r="I5551" i="6"/>
  <c r="I5552" i="6"/>
  <c r="I5553" i="6"/>
  <c r="I5554" i="6"/>
  <c r="I5555" i="6"/>
  <c r="I5556" i="6"/>
  <c r="I5557" i="6"/>
  <c r="I5558" i="6"/>
  <c r="I5559" i="6"/>
  <c r="I5560" i="6"/>
  <c r="I5561" i="6"/>
  <c r="I5562" i="6"/>
  <c r="I5563" i="6"/>
  <c r="I5564" i="6"/>
  <c r="I5565" i="6"/>
  <c r="I5566" i="6"/>
  <c r="I5567" i="6"/>
  <c r="I5568" i="6"/>
  <c r="I5569" i="6"/>
  <c r="I5570" i="6"/>
  <c r="I5571" i="6"/>
  <c r="I5572" i="6"/>
  <c r="I5573" i="6"/>
  <c r="I5574" i="6"/>
  <c r="I5575" i="6"/>
  <c r="I5576" i="6"/>
  <c r="I5577" i="6"/>
  <c r="I5578" i="6"/>
  <c r="I5579" i="6"/>
  <c r="I5580" i="6"/>
  <c r="I5581" i="6"/>
  <c r="I5582" i="6"/>
  <c r="I5583" i="6"/>
  <c r="I5584" i="6"/>
  <c r="I5585" i="6"/>
  <c r="I5586" i="6"/>
  <c r="I5587" i="6"/>
  <c r="I5588" i="6"/>
  <c r="I5589" i="6"/>
  <c r="I5590" i="6"/>
  <c r="I5591" i="6"/>
  <c r="I5592" i="6"/>
  <c r="I5593" i="6"/>
  <c r="I5594" i="6"/>
  <c r="I5595" i="6"/>
  <c r="I5596" i="6"/>
  <c r="I5597" i="6"/>
  <c r="I5598" i="6"/>
  <c r="I5599" i="6"/>
  <c r="I5600" i="6"/>
  <c r="I5601" i="6"/>
  <c r="I5602" i="6"/>
  <c r="I5603" i="6"/>
  <c r="I5604" i="6"/>
  <c r="I5605" i="6"/>
  <c r="I5606" i="6"/>
  <c r="I5607" i="6"/>
  <c r="I5608" i="6"/>
  <c r="I5609" i="6"/>
  <c r="I5610" i="6"/>
  <c r="I5611" i="6"/>
  <c r="I5612" i="6"/>
  <c r="I5613" i="6"/>
  <c r="I5614" i="6"/>
  <c r="I5615" i="6"/>
  <c r="I5616" i="6"/>
  <c r="I5617" i="6"/>
  <c r="I5618" i="6"/>
  <c r="I5619" i="6"/>
  <c r="I5620" i="6"/>
  <c r="I5621" i="6"/>
  <c r="I5622" i="6"/>
  <c r="I5623" i="6"/>
  <c r="I5624" i="6"/>
  <c r="I5625" i="6"/>
  <c r="I5626" i="6"/>
  <c r="I5627" i="6"/>
  <c r="I5628" i="6"/>
  <c r="I5629" i="6"/>
  <c r="I5630" i="6"/>
  <c r="I5631" i="6"/>
  <c r="I5632" i="6"/>
  <c r="I5633" i="6"/>
  <c r="I5634" i="6"/>
  <c r="I5635" i="6"/>
  <c r="I5636" i="6"/>
  <c r="I5637" i="6"/>
  <c r="I5638" i="6"/>
  <c r="I5639" i="6"/>
  <c r="I5640" i="6"/>
  <c r="I5641" i="6"/>
  <c r="I5642" i="6"/>
  <c r="I5643" i="6"/>
  <c r="I5644" i="6"/>
  <c r="I5645" i="6"/>
  <c r="I5646" i="6"/>
  <c r="I5647" i="6"/>
  <c r="I5648" i="6"/>
  <c r="I5649" i="6"/>
  <c r="I5650" i="6"/>
  <c r="I5651" i="6"/>
  <c r="I5652" i="6"/>
  <c r="I5653" i="6"/>
  <c r="I5654" i="6"/>
  <c r="I5655" i="6"/>
  <c r="I5656" i="6"/>
  <c r="I5657" i="6"/>
  <c r="I5658" i="6"/>
  <c r="I5659" i="6"/>
  <c r="I5660" i="6"/>
  <c r="I5661" i="6"/>
  <c r="I5662" i="6"/>
  <c r="I5663" i="6"/>
  <c r="I5664" i="6"/>
  <c r="I5665" i="6"/>
  <c r="I5666" i="6"/>
  <c r="I5667" i="6"/>
  <c r="I5668" i="6"/>
  <c r="I5669" i="6"/>
  <c r="I5670" i="6"/>
  <c r="I5671" i="6"/>
  <c r="I5672" i="6"/>
  <c r="I5673" i="6"/>
  <c r="I5674" i="6"/>
  <c r="I5675" i="6"/>
  <c r="I5676" i="6"/>
  <c r="I5677" i="6"/>
  <c r="I5678" i="6"/>
  <c r="I5679" i="6"/>
  <c r="I5680" i="6"/>
  <c r="I5681" i="6"/>
  <c r="I5682" i="6"/>
  <c r="I5683" i="6"/>
  <c r="I5684" i="6"/>
  <c r="I5685" i="6"/>
  <c r="I5686" i="6"/>
  <c r="I5687" i="6"/>
  <c r="I5688" i="6"/>
  <c r="I5689" i="6"/>
  <c r="I5690" i="6"/>
  <c r="I5691" i="6"/>
  <c r="I5692" i="6"/>
  <c r="I5693" i="6"/>
  <c r="I5694" i="6"/>
  <c r="I5695" i="6"/>
  <c r="I5696" i="6"/>
  <c r="I5697" i="6"/>
  <c r="I5698" i="6"/>
  <c r="I5699" i="6"/>
  <c r="I5700" i="6"/>
  <c r="I5701" i="6"/>
  <c r="I5702" i="6"/>
  <c r="I5703" i="6"/>
  <c r="I5704" i="6"/>
  <c r="I5705" i="6"/>
  <c r="I5706" i="6"/>
  <c r="I5707" i="6"/>
  <c r="I5708" i="6"/>
  <c r="I5709" i="6"/>
  <c r="I5710" i="6"/>
  <c r="I5711" i="6"/>
  <c r="I5712" i="6"/>
  <c r="I5713" i="6"/>
  <c r="I5714" i="6"/>
  <c r="I5715" i="6"/>
  <c r="I5716" i="6"/>
  <c r="I5717" i="6"/>
  <c r="I5718" i="6"/>
  <c r="I5719" i="6"/>
  <c r="I5720" i="6"/>
  <c r="I5721" i="6"/>
  <c r="I5722" i="6"/>
  <c r="I5723" i="6"/>
  <c r="I5724" i="6"/>
  <c r="I5725" i="6"/>
  <c r="I5726" i="6"/>
  <c r="I5727" i="6"/>
  <c r="I5728" i="6"/>
  <c r="I5729" i="6"/>
  <c r="I5730" i="6"/>
  <c r="I5731" i="6"/>
  <c r="I5732" i="6"/>
  <c r="I5733" i="6"/>
  <c r="I5734" i="6"/>
  <c r="I5735" i="6"/>
  <c r="I5736" i="6"/>
  <c r="I5737" i="6"/>
  <c r="I5738" i="6"/>
  <c r="I5739" i="6"/>
  <c r="I5740" i="6"/>
  <c r="I5741" i="6"/>
  <c r="I5742" i="6"/>
  <c r="I5743" i="6"/>
  <c r="I5744" i="6"/>
  <c r="I5745" i="6"/>
  <c r="I5746" i="6"/>
  <c r="I5747" i="6"/>
  <c r="I5748" i="6"/>
  <c r="I5749" i="6"/>
  <c r="I5750" i="6"/>
  <c r="I5751" i="6"/>
  <c r="I5752" i="6"/>
  <c r="I5753" i="6"/>
  <c r="I5754" i="6"/>
  <c r="I5755" i="6"/>
  <c r="I5756" i="6"/>
  <c r="I5757" i="6"/>
  <c r="I5758" i="6"/>
  <c r="I5759" i="6"/>
  <c r="I5760" i="6"/>
  <c r="I5761" i="6"/>
  <c r="I5762" i="6"/>
  <c r="I5763" i="6"/>
  <c r="I5764" i="6"/>
  <c r="I5765" i="6"/>
  <c r="I5766" i="6"/>
  <c r="I5767" i="6"/>
  <c r="I5768" i="6"/>
  <c r="I5769" i="6"/>
  <c r="I5770" i="6"/>
  <c r="I5771" i="6"/>
  <c r="I5772" i="6"/>
  <c r="I5773" i="6"/>
  <c r="I5774" i="6"/>
  <c r="I5775" i="6"/>
  <c r="I5776" i="6"/>
  <c r="I5777" i="6"/>
  <c r="I5778" i="6"/>
  <c r="I5779" i="6"/>
  <c r="I5780" i="6"/>
  <c r="I5781" i="6"/>
  <c r="I5782" i="6"/>
  <c r="I5783" i="6"/>
  <c r="I5784" i="6"/>
  <c r="I5785" i="6"/>
  <c r="I5786" i="6"/>
  <c r="I5787" i="6"/>
  <c r="I5788" i="6"/>
  <c r="I5789" i="6"/>
  <c r="I5790" i="6"/>
  <c r="I5791" i="6"/>
  <c r="I5792" i="6"/>
  <c r="I5793" i="6"/>
  <c r="I5794" i="6"/>
  <c r="I5795" i="6"/>
  <c r="I5796" i="6"/>
  <c r="I5797" i="6"/>
  <c r="I5798" i="6"/>
  <c r="I5799" i="6"/>
  <c r="I5800" i="6"/>
  <c r="I5801" i="6"/>
  <c r="I5802" i="6"/>
  <c r="I5803" i="6"/>
  <c r="I5804" i="6"/>
  <c r="I5805" i="6"/>
  <c r="I5806" i="6"/>
  <c r="I5807" i="6"/>
  <c r="I5808" i="6"/>
  <c r="I5809" i="6"/>
  <c r="I5810" i="6"/>
  <c r="I5811" i="6"/>
  <c r="I5812" i="6"/>
  <c r="I5813" i="6"/>
  <c r="I5814" i="6"/>
  <c r="I5815" i="6"/>
  <c r="I5816" i="6"/>
  <c r="I5817" i="6"/>
  <c r="I5818" i="6"/>
  <c r="I5819" i="6"/>
  <c r="I5820" i="6"/>
  <c r="I5821" i="6"/>
  <c r="I5822" i="6"/>
  <c r="I5823" i="6"/>
  <c r="I5824" i="6"/>
  <c r="I5825" i="6"/>
  <c r="I5826" i="6"/>
  <c r="I5827" i="6"/>
  <c r="I5828" i="6"/>
  <c r="I5829" i="6"/>
  <c r="I5830" i="6"/>
  <c r="I5831" i="6"/>
  <c r="I5832" i="6"/>
  <c r="I5833" i="6"/>
  <c r="I5834" i="6"/>
  <c r="I5835" i="6"/>
  <c r="I5836" i="6"/>
  <c r="I5837" i="6"/>
  <c r="I5838" i="6"/>
  <c r="I5839" i="6"/>
  <c r="I5840" i="6"/>
  <c r="I5841" i="6"/>
  <c r="I5842" i="6"/>
  <c r="I5843" i="6"/>
  <c r="I5844" i="6"/>
  <c r="I5845" i="6"/>
  <c r="I5846" i="6"/>
  <c r="I5847" i="6"/>
  <c r="I5848" i="6"/>
  <c r="I5849" i="6"/>
  <c r="I5850" i="6"/>
  <c r="I5851" i="6"/>
  <c r="I5852" i="6"/>
  <c r="I5853" i="6"/>
  <c r="I5854" i="6"/>
  <c r="I5855" i="6"/>
  <c r="I5856" i="6"/>
  <c r="I5857" i="6"/>
  <c r="I5858" i="6"/>
  <c r="I5859" i="6"/>
  <c r="I5860" i="6"/>
  <c r="I5861" i="6"/>
  <c r="I5862" i="6"/>
  <c r="I5863" i="6"/>
  <c r="I5864" i="6"/>
  <c r="I5865" i="6"/>
  <c r="I5866" i="6"/>
  <c r="I5867" i="6"/>
  <c r="I5868" i="6"/>
  <c r="I5869" i="6"/>
  <c r="I5870" i="6"/>
  <c r="I5871" i="6"/>
  <c r="I5872" i="6"/>
  <c r="I5873" i="6"/>
  <c r="I5874" i="6"/>
  <c r="I5875" i="6"/>
  <c r="I5876" i="6"/>
  <c r="I5877" i="6"/>
  <c r="I5878" i="6"/>
  <c r="I5879" i="6"/>
  <c r="I5880" i="6"/>
  <c r="I5881" i="6"/>
  <c r="I5882" i="6"/>
  <c r="I5883" i="6"/>
  <c r="I5884" i="6"/>
  <c r="I5885" i="6"/>
  <c r="I5886" i="6"/>
  <c r="I5887" i="6"/>
  <c r="I5888" i="6"/>
  <c r="I5889" i="6"/>
  <c r="I5890" i="6"/>
  <c r="I5891" i="6"/>
  <c r="I5892" i="6"/>
  <c r="I5893" i="6"/>
  <c r="I5894" i="6"/>
  <c r="I5895" i="6"/>
  <c r="I5896" i="6"/>
  <c r="I5897" i="6"/>
  <c r="I5898" i="6"/>
  <c r="I5899" i="6"/>
  <c r="I5900" i="6"/>
  <c r="I5901" i="6"/>
  <c r="I5902" i="6"/>
  <c r="I5903" i="6"/>
  <c r="I5904" i="6"/>
  <c r="I5905" i="6"/>
  <c r="I5906" i="6"/>
  <c r="I5907" i="6"/>
  <c r="I5908" i="6"/>
  <c r="I5909" i="6"/>
  <c r="I5910" i="6"/>
  <c r="I5911" i="6"/>
  <c r="I5912" i="6"/>
  <c r="I5913" i="6"/>
  <c r="I5914" i="6"/>
  <c r="I5915" i="6"/>
  <c r="I5916" i="6"/>
  <c r="I5917" i="6"/>
  <c r="I5918" i="6"/>
  <c r="I5919" i="6"/>
  <c r="I5920" i="6"/>
  <c r="I5921" i="6"/>
  <c r="I5922" i="6"/>
  <c r="I5923" i="6"/>
  <c r="I5924" i="6"/>
  <c r="I5925" i="6"/>
  <c r="I5926" i="6"/>
  <c r="I5927" i="6"/>
  <c r="I5928" i="6"/>
  <c r="I5929" i="6"/>
  <c r="I5930" i="6"/>
  <c r="I5931" i="6"/>
  <c r="I5932" i="6"/>
  <c r="I5933" i="6"/>
  <c r="I5934" i="6"/>
  <c r="I5935" i="6"/>
  <c r="I5936" i="6"/>
  <c r="I5937" i="6"/>
  <c r="I5938" i="6"/>
  <c r="I5939" i="6"/>
  <c r="I5940" i="6"/>
  <c r="I5941" i="6"/>
  <c r="I5942" i="6"/>
  <c r="I5943" i="6"/>
  <c r="I5944" i="6"/>
  <c r="I5945" i="6"/>
  <c r="I5946" i="6"/>
  <c r="I5947" i="6"/>
  <c r="I5948" i="6"/>
  <c r="I5949" i="6"/>
  <c r="I5950" i="6"/>
  <c r="I5951" i="6"/>
  <c r="I5952" i="6"/>
  <c r="I5953" i="6"/>
  <c r="I5954" i="6"/>
  <c r="I5955" i="6"/>
  <c r="I5956" i="6"/>
  <c r="I5957" i="6"/>
  <c r="I5958" i="6"/>
  <c r="I5959" i="6"/>
  <c r="I5960" i="6"/>
  <c r="I5961" i="6"/>
  <c r="I5962" i="6"/>
  <c r="I5963" i="6"/>
  <c r="I5964" i="6"/>
  <c r="I5965" i="6"/>
  <c r="I5966" i="6"/>
  <c r="I5967" i="6"/>
  <c r="I5968" i="6"/>
  <c r="I5969" i="6"/>
  <c r="I5970" i="6"/>
  <c r="I5971" i="6"/>
  <c r="I5972" i="6"/>
  <c r="I5973" i="6"/>
  <c r="I5974" i="6"/>
  <c r="I5975" i="6"/>
  <c r="I5976" i="6"/>
  <c r="I5977" i="6"/>
  <c r="I5978" i="6"/>
  <c r="I5979" i="6"/>
  <c r="I5980" i="6"/>
  <c r="I5981" i="6"/>
  <c r="I5982" i="6"/>
  <c r="I5983" i="6"/>
  <c r="I5984" i="6"/>
  <c r="I5985" i="6"/>
  <c r="I5986" i="6"/>
  <c r="I5987" i="6"/>
  <c r="I5988" i="6"/>
  <c r="I5989" i="6"/>
  <c r="I5990" i="6"/>
  <c r="I5991" i="6"/>
  <c r="I5992" i="6"/>
  <c r="I5993" i="6"/>
  <c r="I5994" i="6"/>
  <c r="I5995" i="6"/>
  <c r="I5996" i="6"/>
  <c r="I5997" i="6"/>
  <c r="I5998" i="6"/>
  <c r="I5999" i="6"/>
  <c r="I6000" i="6"/>
  <c r="I6001" i="6"/>
  <c r="I6002" i="6"/>
  <c r="I6003" i="6"/>
  <c r="I6004" i="6"/>
  <c r="I6005" i="6"/>
  <c r="I6006" i="6"/>
  <c r="I6007" i="6"/>
  <c r="I6008" i="6"/>
  <c r="I6009" i="6"/>
  <c r="I6010" i="6"/>
  <c r="I6011" i="6"/>
  <c r="I6012" i="6"/>
  <c r="I6013" i="6"/>
  <c r="I6014" i="6"/>
  <c r="I6015" i="6"/>
  <c r="I6016" i="6"/>
  <c r="I6017" i="6"/>
  <c r="I6018" i="6"/>
  <c r="I6019" i="6"/>
  <c r="I6020" i="6"/>
  <c r="I6021" i="6"/>
  <c r="I6022" i="6"/>
  <c r="I6023" i="6"/>
  <c r="I6024" i="6"/>
  <c r="I6025" i="6"/>
  <c r="I6026" i="6"/>
  <c r="I6027" i="6"/>
  <c r="I6028" i="6"/>
  <c r="I6029" i="6"/>
  <c r="I6030" i="6"/>
  <c r="I6031" i="6"/>
  <c r="I6032" i="6"/>
  <c r="I6033" i="6"/>
  <c r="I6034" i="6"/>
  <c r="I6035" i="6"/>
  <c r="I6036" i="6"/>
  <c r="I6037" i="6"/>
  <c r="I6038" i="6"/>
  <c r="I6039" i="6"/>
  <c r="I6040" i="6"/>
  <c r="I6041" i="6"/>
  <c r="I6042" i="6"/>
  <c r="I6043" i="6"/>
  <c r="I6044" i="6"/>
  <c r="I6045" i="6"/>
  <c r="I6046" i="6"/>
  <c r="I6047" i="6"/>
  <c r="I6048" i="6"/>
  <c r="I6049" i="6"/>
  <c r="I6050" i="6"/>
  <c r="I6051" i="6"/>
  <c r="I6052" i="6"/>
  <c r="I6053" i="6"/>
  <c r="I6054" i="6"/>
  <c r="I6055" i="6"/>
  <c r="I6056" i="6"/>
  <c r="I6057" i="6"/>
  <c r="I6058" i="6"/>
  <c r="I6059" i="6"/>
  <c r="I6060" i="6"/>
  <c r="I6061" i="6"/>
  <c r="I6062" i="6"/>
  <c r="I6063" i="6"/>
  <c r="I6064" i="6"/>
  <c r="I6065" i="6"/>
  <c r="I6066" i="6"/>
  <c r="I6067" i="6"/>
  <c r="I6068" i="6"/>
  <c r="I6069" i="6"/>
  <c r="I6070" i="6"/>
  <c r="I6071" i="6"/>
  <c r="I6072" i="6"/>
  <c r="I6073" i="6"/>
  <c r="I6074" i="6"/>
  <c r="I6075" i="6"/>
  <c r="I6076" i="6"/>
  <c r="I6077" i="6"/>
  <c r="I6078" i="6"/>
  <c r="I6079" i="6"/>
  <c r="I6080" i="6"/>
  <c r="I6081" i="6"/>
  <c r="I6082" i="6"/>
  <c r="I6083" i="6"/>
  <c r="I6084" i="6"/>
  <c r="I6085" i="6"/>
  <c r="I6086" i="6"/>
  <c r="I6087" i="6"/>
  <c r="I6088" i="6"/>
  <c r="I6089" i="6"/>
  <c r="I6090" i="6"/>
  <c r="I6091" i="6"/>
  <c r="I6092" i="6"/>
  <c r="I6093" i="6"/>
  <c r="I6094" i="6"/>
  <c r="I6095" i="6"/>
  <c r="I6096" i="6"/>
  <c r="I6097" i="6"/>
  <c r="I6098" i="6"/>
  <c r="I6099" i="6"/>
  <c r="I6100" i="6"/>
  <c r="I6101" i="6"/>
  <c r="I6102" i="6"/>
  <c r="I6103" i="6"/>
  <c r="I6104" i="6"/>
  <c r="I6105" i="6"/>
  <c r="I6106" i="6"/>
  <c r="I6107" i="6"/>
  <c r="I6108" i="6"/>
  <c r="I6109" i="6"/>
  <c r="I6110" i="6"/>
  <c r="I6111" i="6"/>
  <c r="I6112" i="6"/>
  <c r="I6113" i="6"/>
  <c r="I6114" i="6"/>
  <c r="I6115" i="6"/>
  <c r="I6116" i="6"/>
  <c r="I6117" i="6"/>
  <c r="I6118" i="6"/>
  <c r="I6119" i="6"/>
  <c r="I6120" i="6"/>
  <c r="I6121" i="6"/>
  <c r="I6122" i="6"/>
  <c r="I6123" i="6"/>
  <c r="I6124" i="6"/>
  <c r="I6125" i="6"/>
  <c r="I6126" i="6"/>
  <c r="I6127" i="6"/>
  <c r="I6128" i="6"/>
  <c r="I6129" i="6"/>
  <c r="I6130" i="6"/>
  <c r="I6131" i="6"/>
  <c r="I6132" i="6"/>
  <c r="I6133" i="6"/>
  <c r="I6134" i="6"/>
  <c r="I6135" i="6"/>
  <c r="I6136" i="6"/>
  <c r="I6137" i="6"/>
  <c r="I6138" i="6"/>
  <c r="I6139" i="6"/>
  <c r="I6140" i="6"/>
  <c r="I6141" i="6"/>
  <c r="I6142" i="6"/>
  <c r="I6143" i="6"/>
  <c r="I6144" i="6"/>
  <c r="I6145" i="6"/>
  <c r="I6146" i="6"/>
  <c r="I6147" i="6"/>
  <c r="I6148" i="6"/>
  <c r="I6149" i="6"/>
  <c r="I6150" i="6"/>
  <c r="I6151" i="6"/>
  <c r="I6152" i="6"/>
  <c r="I6153" i="6"/>
  <c r="I6154" i="6"/>
  <c r="I6155" i="6"/>
  <c r="I6156" i="6"/>
  <c r="I6157" i="6"/>
  <c r="I6158" i="6"/>
  <c r="I6159" i="6"/>
  <c r="I6160" i="6"/>
  <c r="I6161" i="6"/>
  <c r="I6162" i="6"/>
  <c r="I6163" i="6"/>
  <c r="I6164" i="6"/>
  <c r="I6165" i="6"/>
  <c r="I6166" i="6"/>
  <c r="I6167" i="6"/>
  <c r="I6168" i="6"/>
  <c r="I6169" i="6"/>
  <c r="I6170" i="6"/>
  <c r="I6171" i="6"/>
  <c r="I6172" i="6"/>
  <c r="I6173" i="6"/>
  <c r="I6174" i="6"/>
  <c r="I6175" i="6"/>
  <c r="I6176" i="6"/>
  <c r="I6177" i="6"/>
  <c r="I6178" i="6"/>
  <c r="I6179" i="6"/>
  <c r="I6180" i="6"/>
  <c r="I6181" i="6"/>
  <c r="I6182" i="6"/>
  <c r="I6183" i="6"/>
  <c r="I6184" i="6"/>
  <c r="I6185" i="6"/>
  <c r="I6186" i="6"/>
  <c r="I6187" i="6"/>
  <c r="I6188" i="6"/>
  <c r="I6189" i="6"/>
  <c r="I6190" i="6"/>
  <c r="I6191" i="6"/>
  <c r="I6192" i="6"/>
  <c r="I6193" i="6"/>
  <c r="I6194" i="6"/>
  <c r="I6195" i="6"/>
  <c r="I6196" i="6"/>
  <c r="I6197" i="6"/>
  <c r="I6198" i="6"/>
  <c r="I6199" i="6"/>
  <c r="I6200" i="6"/>
  <c r="I6201" i="6"/>
  <c r="I6202" i="6"/>
  <c r="I6203" i="6"/>
  <c r="I6204" i="6"/>
  <c r="I6205" i="6"/>
  <c r="I6206" i="6"/>
  <c r="I6207" i="6"/>
  <c r="I6208" i="6"/>
  <c r="I6209" i="6"/>
  <c r="I6210" i="6"/>
  <c r="I6211" i="6"/>
  <c r="I6212" i="6"/>
  <c r="I6213" i="6"/>
  <c r="I6214" i="6"/>
  <c r="I6215" i="6"/>
  <c r="I6216" i="6"/>
  <c r="I6217" i="6"/>
  <c r="I6218" i="6"/>
  <c r="I6219" i="6"/>
  <c r="I6220" i="6"/>
  <c r="I6221" i="6"/>
  <c r="I6222" i="6"/>
  <c r="I6223" i="6"/>
  <c r="I6224" i="6"/>
  <c r="I6225" i="6"/>
  <c r="I6226" i="6"/>
  <c r="I6227" i="6"/>
  <c r="I6228" i="6"/>
  <c r="I6229" i="6"/>
  <c r="I6230" i="6"/>
  <c r="I6231" i="6"/>
  <c r="I6232" i="6"/>
  <c r="I6233" i="6"/>
  <c r="I6234" i="6"/>
  <c r="I6235" i="6"/>
  <c r="I6236" i="6"/>
  <c r="I6237" i="6"/>
  <c r="I6238" i="6"/>
  <c r="I6239" i="6"/>
  <c r="I6240" i="6"/>
  <c r="I6241" i="6"/>
  <c r="I6242" i="6"/>
  <c r="I6243" i="6"/>
  <c r="I6244" i="6"/>
  <c r="I6245" i="6"/>
  <c r="I6246" i="6"/>
  <c r="I6247" i="6"/>
  <c r="I6248" i="6"/>
  <c r="I6249" i="6"/>
  <c r="I6250" i="6"/>
  <c r="I6251" i="6"/>
  <c r="I6252" i="6"/>
  <c r="I6253" i="6"/>
  <c r="I6254" i="6"/>
  <c r="I6255" i="6"/>
  <c r="I6256" i="6"/>
  <c r="I6257" i="6"/>
  <c r="I6258" i="6"/>
  <c r="I6259" i="6"/>
  <c r="I6260" i="6"/>
  <c r="I6261" i="6"/>
  <c r="I6262" i="6"/>
  <c r="I6263" i="6"/>
  <c r="I6264" i="6"/>
  <c r="I6265" i="6"/>
  <c r="I6266" i="6"/>
  <c r="I6267" i="6"/>
  <c r="I6268" i="6"/>
  <c r="I6269" i="6"/>
  <c r="I6270" i="6"/>
  <c r="I6271" i="6"/>
  <c r="I6272" i="6"/>
  <c r="I6273" i="6"/>
  <c r="I6274" i="6"/>
  <c r="I6275" i="6"/>
  <c r="I6276" i="6"/>
  <c r="I6277" i="6"/>
  <c r="I6278" i="6"/>
  <c r="I6279" i="6"/>
  <c r="I6280" i="6"/>
  <c r="I6281" i="6"/>
  <c r="I6282" i="6"/>
  <c r="I6283" i="6"/>
  <c r="I6284" i="6"/>
  <c r="I6285" i="6"/>
  <c r="I6286" i="6"/>
  <c r="I6287" i="6"/>
  <c r="I6288" i="6"/>
  <c r="I6289" i="6"/>
  <c r="I6290" i="6"/>
  <c r="I6291" i="6"/>
  <c r="I6292" i="6"/>
  <c r="I6293" i="6"/>
  <c r="I6294" i="6"/>
  <c r="I6295" i="6"/>
  <c r="I6296" i="6"/>
  <c r="I6297" i="6"/>
  <c r="I6298" i="6"/>
  <c r="I6299" i="6"/>
  <c r="I6300" i="6"/>
  <c r="I6301" i="6"/>
  <c r="I6302" i="6"/>
  <c r="I6303" i="6"/>
  <c r="I6304" i="6"/>
  <c r="I6305" i="6"/>
  <c r="I6306" i="6"/>
  <c r="I6307" i="6"/>
  <c r="I6308" i="6"/>
  <c r="I6309" i="6"/>
  <c r="I6310" i="6"/>
  <c r="I6311" i="6"/>
  <c r="I6312" i="6"/>
  <c r="I6313" i="6"/>
  <c r="I6314" i="6"/>
  <c r="I6315" i="6"/>
  <c r="I6316" i="6"/>
  <c r="I6317" i="6"/>
  <c r="I6318" i="6"/>
  <c r="I6319" i="6"/>
  <c r="I6320" i="6"/>
  <c r="I6321" i="6"/>
  <c r="I6322" i="6"/>
  <c r="I6323" i="6"/>
  <c r="I6324" i="6"/>
  <c r="I6325" i="6"/>
  <c r="I6326" i="6"/>
  <c r="I6327" i="6"/>
  <c r="I6328" i="6"/>
  <c r="I6329" i="6"/>
  <c r="I6330" i="6"/>
  <c r="I6331" i="6"/>
  <c r="I6332" i="6"/>
  <c r="I6333" i="6"/>
  <c r="I6334" i="6"/>
  <c r="I6335" i="6"/>
  <c r="I6336" i="6"/>
  <c r="I6337" i="6"/>
  <c r="I6338" i="6"/>
  <c r="I6339" i="6"/>
  <c r="I6340" i="6"/>
  <c r="I6341" i="6"/>
  <c r="I6342" i="6"/>
  <c r="I6343" i="6"/>
  <c r="I6344" i="6"/>
  <c r="I6345" i="6"/>
  <c r="I6346" i="6"/>
  <c r="I6347" i="6"/>
  <c r="I6348" i="6"/>
  <c r="I6349" i="6"/>
  <c r="I6350" i="6"/>
  <c r="I6351" i="6"/>
  <c r="I6352" i="6"/>
  <c r="I6353" i="6"/>
  <c r="I6354" i="6"/>
  <c r="I6355" i="6"/>
  <c r="I6356" i="6"/>
  <c r="I6357" i="6"/>
  <c r="I6358" i="6"/>
  <c r="I6359" i="6"/>
  <c r="I6360" i="6"/>
  <c r="I6361" i="6"/>
  <c r="I6362" i="6"/>
  <c r="I6363" i="6"/>
  <c r="I6364" i="6"/>
  <c r="I6365" i="6"/>
  <c r="I6366" i="6"/>
  <c r="I6367" i="6"/>
  <c r="I6368" i="6"/>
  <c r="I6369" i="6"/>
  <c r="I6370" i="6"/>
  <c r="I6371" i="6"/>
  <c r="I6372" i="6"/>
  <c r="I6373" i="6"/>
  <c r="I6374" i="6"/>
  <c r="I6375" i="6"/>
  <c r="I6376" i="6"/>
  <c r="I6377" i="6"/>
  <c r="I6378" i="6"/>
  <c r="I6379" i="6"/>
  <c r="I6380" i="6"/>
  <c r="I6381" i="6"/>
  <c r="I6382" i="6"/>
  <c r="I6383" i="6"/>
  <c r="I6384" i="6"/>
  <c r="I6385" i="6"/>
  <c r="I6386" i="6"/>
  <c r="I6387" i="6"/>
  <c r="I6388" i="6"/>
  <c r="I6389" i="6"/>
  <c r="I6390" i="6"/>
  <c r="I6391" i="6"/>
  <c r="I6392" i="6"/>
  <c r="I6393" i="6"/>
  <c r="I6394" i="6"/>
  <c r="I6395" i="6"/>
  <c r="I6396" i="6"/>
  <c r="I6397" i="6"/>
  <c r="I6398" i="6"/>
  <c r="I6399" i="6"/>
  <c r="I6400" i="6"/>
  <c r="I6401" i="6"/>
  <c r="I6402" i="6"/>
  <c r="I6403" i="6"/>
  <c r="I6404" i="6"/>
  <c r="I6405" i="6"/>
  <c r="I6406" i="6"/>
  <c r="I6407" i="6"/>
  <c r="I6408" i="6"/>
  <c r="I6409" i="6"/>
  <c r="I6410" i="6"/>
  <c r="I6411" i="6"/>
  <c r="I6412" i="6"/>
  <c r="I6413" i="6"/>
  <c r="I6414" i="6"/>
  <c r="I6415" i="6"/>
  <c r="I6416" i="6"/>
  <c r="I6417" i="6"/>
  <c r="I6418" i="6"/>
  <c r="I6419" i="6"/>
  <c r="I6420" i="6"/>
  <c r="I6421" i="6"/>
  <c r="I6422" i="6"/>
  <c r="I6423" i="6"/>
  <c r="I6424" i="6"/>
  <c r="I6425" i="6"/>
  <c r="I6426" i="6"/>
  <c r="I6427" i="6"/>
  <c r="I6428" i="6"/>
  <c r="I6429" i="6"/>
  <c r="I6430" i="6"/>
  <c r="I6431" i="6"/>
  <c r="I6432" i="6"/>
  <c r="I6433" i="6"/>
  <c r="I6434" i="6"/>
  <c r="I6435" i="6"/>
  <c r="I6436" i="6"/>
  <c r="I6437" i="6"/>
  <c r="I6438" i="6"/>
  <c r="I6439" i="6"/>
  <c r="I6440" i="6"/>
  <c r="I6441" i="6"/>
  <c r="I6442" i="6"/>
  <c r="I6443" i="6"/>
  <c r="I6444" i="6"/>
  <c r="I6445" i="6"/>
  <c r="I6446" i="6"/>
  <c r="I6447" i="6"/>
  <c r="I6448" i="6"/>
  <c r="I6449" i="6"/>
  <c r="I6450" i="6"/>
  <c r="I6451" i="6"/>
  <c r="I6452" i="6"/>
  <c r="I6453" i="6"/>
  <c r="I6454" i="6"/>
  <c r="I6455" i="6"/>
  <c r="I6456" i="6"/>
  <c r="I6457" i="6"/>
  <c r="I6458" i="6"/>
  <c r="I6459" i="6"/>
  <c r="I6460" i="6"/>
  <c r="I6461" i="6"/>
  <c r="I6462" i="6"/>
  <c r="I6463" i="6"/>
  <c r="I6464" i="6"/>
  <c r="I6465" i="6"/>
  <c r="I6466" i="6"/>
  <c r="I6467" i="6"/>
  <c r="I6468" i="6"/>
  <c r="I6469" i="6"/>
  <c r="I6470" i="6"/>
  <c r="I6471" i="6"/>
  <c r="I6472" i="6"/>
  <c r="I6473" i="6"/>
  <c r="I6474" i="6"/>
  <c r="I6475" i="6"/>
  <c r="I6476" i="6"/>
  <c r="I6477" i="6"/>
  <c r="I6478" i="6"/>
  <c r="I6479" i="6"/>
  <c r="I6480" i="6"/>
  <c r="I6481" i="6"/>
  <c r="I6482" i="6"/>
  <c r="I6483" i="6"/>
  <c r="I6484" i="6"/>
  <c r="I6485" i="6"/>
  <c r="I6486" i="6"/>
  <c r="I6487" i="6"/>
  <c r="I6488" i="6"/>
  <c r="I6489" i="6"/>
  <c r="I6490" i="6"/>
  <c r="I6491" i="6"/>
  <c r="I6492" i="6"/>
  <c r="I6493" i="6"/>
  <c r="I6494" i="6"/>
  <c r="I6495" i="6"/>
  <c r="I6496" i="6"/>
  <c r="I6497" i="6"/>
  <c r="I6498" i="6"/>
  <c r="I6499" i="6"/>
  <c r="I6500" i="6"/>
  <c r="I6501" i="6"/>
  <c r="I6502" i="6"/>
  <c r="I6503" i="6"/>
  <c r="I6504" i="6"/>
  <c r="I6505" i="6"/>
  <c r="I6506" i="6"/>
  <c r="I6507" i="6"/>
  <c r="I6508" i="6"/>
  <c r="I6509" i="6"/>
  <c r="I6510" i="6"/>
  <c r="I6511" i="6"/>
  <c r="I6512" i="6"/>
  <c r="I6513" i="6"/>
  <c r="I6514" i="6"/>
  <c r="I6515" i="6"/>
  <c r="I6516" i="6"/>
  <c r="I6517" i="6"/>
  <c r="I6518" i="6"/>
  <c r="I6519" i="6"/>
  <c r="I6520" i="6"/>
  <c r="I6521" i="6"/>
  <c r="I6522" i="6"/>
  <c r="I6523" i="6"/>
  <c r="I6524" i="6"/>
  <c r="I6525" i="6"/>
  <c r="I6526" i="6"/>
  <c r="I6527" i="6"/>
  <c r="I6528" i="6"/>
  <c r="I6529" i="6"/>
  <c r="I6530" i="6"/>
  <c r="I6531" i="6"/>
  <c r="I6532" i="6"/>
  <c r="I6533" i="6"/>
  <c r="I6534" i="6"/>
  <c r="I6535" i="6"/>
  <c r="I6536" i="6"/>
  <c r="I6537" i="6"/>
  <c r="I6538" i="6"/>
  <c r="I6539" i="6"/>
  <c r="I6540" i="6"/>
  <c r="I6541" i="6"/>
  <c r="I6542" i="6"/>
  <c r="I6543" i="6"/>
  <c r="I6544" i="6"/>
  <c r="I6545" i="6"/>
  <c r="I6546" i="6"/>
  <c r="I6547" i="6"/>
  <c r="I6548" i="6"/>
  <c r="I6549" i="6"/>
  <c r="I6550" i="6"/>
  <c r="I6551" i="6"/>
  <c r="I6552" i="6"/>
  <c r="I6553" i="6"/>
  <c r="I6554" i="6"/>
  <c r="I6555" i="6"/>
  <c r="I6556" i="6"/>
  <c r="I6557" i="6"/>
  <c r="I6558" i="6"/>
  <c r="I6559" i="6"/>
  <c r="I6560" i="6"/>
  <c r="I6561" i="6"/>
  <c r="I6562" i="6"/>
  <c r="I6563" i="6"/>
  <c r="I6564" i="6"/>
  <c r="I6565" i="6"/>
  <c r="I6566" i="6"/>
  <c r="I6567" i="6"/>
  <c r="I6568" i="6"/>
  <c r="I6569" i="6"/>
  <c r="I6570" i="6"/>
  <c r="I6571" i="6"/>
  <c r="I6572" i="6"/>
  <c r="I6573" i="6"/>
  <c r="I6574" i="6"/>
  <c r="I6575" i="6"/>
  <c r="I6576" i="6"/>
  <c r="I6577" i="6"/>
  <c r="I6578" i="6"/>
  <c r="I6579" i="6"/>
  <c r="I6580" i="6"/>
  <c r="I6581" i="6"/>
  <c r="I6582" i="6"/>
  <c r="I6583" i="6"/>
  <c r="I6584" i="6"/>
  <c r="I6585" i="6"/>
  <c r="I6586" i="6"/>
  <c r="I6587" i="6"/>
  <c r="I6588" i="6"/>
  <c r="I6589" i="6"/>
  <c r="I6590" i="6"/>
  <c r="I6591" i="6"/>
  <c r="I6592" i="6"/>
  <c r="I6593" i="6"/>
  <c r="I6594" i="6"/>
  <c r="I6595" i="6"/>
  <c r="I6596" i="6"/>
  <c r="I6597" i="6"/>
  <c r="I6598" i="6"/>
  <c r="I6599" i="6"/>
  <c r="I6600" i="6"/>
  <c r="I6601" i="6"/>
  <c r="I6602" i="6"/>
  <c r="I6603" i="6"/>
  <c r="I6604" i="6"/>
  <c r="I6605" i="6"/>
  <c r="I6606" i="6"/>
  <c r="I6607" i="6"/>
  <c r="I6608" i="6"/>
  <c r="I6609" i="6"/>
  <c r="I6610" i="6"/>
  <c r="I6611" i="6"/>
  <c r="I6612" i="6"/>
  <c r="I6613" i="6"/>
  <c r="I6614" i="6"/>
  <c r="I6615" i="6"/>
  <c r="I6616" i="6"/>
  <c r="I6617" i="6"/>
  <c r="I6618" i="6"/>
  <c r="I6619" i="6"/>
  <c r="I6620" i="6"/>
  <c r="I6621" i="6"/>
  <c r="I6622" i="6"/>
  <c r="I6623" i="6"/>
  <c r="I6624" i="6"/>
  <c r="I6625" i="6"/>
  <c r="I6626" i="6"/>
  <c r="I6627" i="6"/>
  <c r="I6628" i="6"/>
  <c r="I6629" i="6"/>
  <c r="I6630" i="6"/>
  <c r="I6631" i="6"/>
  <c r="I6632" i="6"/>
  <c r="I6633" i="6"/>
  <c r="I6634" i="6"/>
  <c r="I6635" i="6"/>
  <c r="I6636" i="6"/>
  <c r="I6637" i="6"/>
  <c r="I6638" i="6"/>
  <c r="I6639" i="6"/>
  <c r="I6640" i="6"/>
  <c r="I6641" i="6"/>
  <c r="I6642" i="6"/>
  <c r="I6643" i="6"/>
  <c r="I6644" i="6"/>
  <c r="I6645" i="6"/>
  <c r="I6646" i="6"/>
  <c r="I6647" i="6"/>
  <c r="I6648" i="6"/>
  <c r="I6649" i="6"/>
  <c r="I6650" i="6"/>
  <c r="I6651" i="6"/>
  <c r="I6652" i="6"/>
  <c r="I6653" i="6"/>
  <c r="I6654" i="6"/>
  <c r="I6655" i="6"/>
  <c r="I6656" i="6"/>
  <c r="I6657" i="6"/>
  <c r="I6658" i="6"/>
  <c r="I6659" i="6"/>
  <c r="I6660" i="6"/>
  <c r="I6661" i="6"/>
  <c r="I6662" i="6"/>
  <c r="I6663" i="6"/>
  <c r="I6664" i="6"/>
  <c r="I6665" i="6"/>
  <c r="I6666" i="6"/>
  <c r="I6667" i="6"/>
  <c r="I6668" i="6"/>
  <c r="I6669" i="6"/>
  <c r="I6670" i="6"/>
  <c r="I6671" i="6"/>
  <c r="I6672" i="6"/>
  <c r="I6673" i="6"/>
  <c r="I6674" i="6"/>
  <c r="I6675" i="6"/>
  <c r="I6676" i="6"/>
  <c r="I6677" i="6"/>
  <c r="I6678" i="6"/>
  <c r="I6679" i="6"/>
  <c r="I6680" i="6"/>
  <c r="I6681" i="6"/>
  <c r="I6682" i="6"/>
  <c r="I6683" i="6"/>
  <c r="I6684" i="6"/>
  <c r="I6685" i="6"/>
  <c r="I6686" i="6"/>
  <c r="I6687" i="6"/>
  <c r="I6688" i="6"/>
  <c r="I6689" i="6"/>
  <c r="I6690" i="6"/>
  <c r="I6691" i="6"/>
  <c r="I6692" i="6"/>
  <c r="I6693" i="6"/>
  <c r="I6694" i="6"/>
  <c r="I6695" i="6"/>
  <c r="I6696" i="6"/>
  <c r="I6697" i="6"/>
  <c r="I6698" i="6"/>
  <c r="I6699" i="6"/>
  <c r="I6700" i="6"/>
  <c r="I6701" i="6"/>
  <c r="I6702" i="6"/>
  <c r="I6703" i="6"/>
  <c r="I6704" i="6"/>
  <c r="I6705" i="6"/>
  <c r="I6706" i="6"/>
  <c r="I6707" i="6"/>
  <c r="I6708" i="6"/>
  <c r="I6709" i="6"/>
  <c r="I6710" i="6"/>
  <c r="I6711" i="6"/>
  <c r="I6712" i="6"/>
  <c r="I6713" i="6"/>
  <c r="I6714" i="6"/>
  <c r="I6715" i="6"/>
  <c r="I6716" i="6"/>
  <c r="I6717" i="6"/>
  <c r="I6718" i="6"/>
  <c r="I6719" i="6"/>
  <c r="I6720" i="6"/>
  <c r="I6721" i="6"/>
  <c r="I6722" i="6"/>
  <c r="I6723" i="6"/>
  <c r="I6724" i="6"/>
  <c r="I6725" i="6"/>
  <c r="I6726" i="6"/>
  <c r="I6727" i="6"/>
  <c r="I6728" i="6"/>
  <c r="I6729" i="6"/>
  <c r="I6730" i="6"/>
  <c r="I6731" i="6"/>
  <c r="I6732" i="6"/>
  <c r="I6733" i="6"/>
  <c r="I6734" i="6"/>
  <c r="I6735" i="6"/>
  <c r="I6736" i="6"/>
  <c r="I6737" i="6"/>
  <c r="I6738" i="6"/>
  <c r="I6739" i="6"/>
  <c r="I6740" i="6"/>
  <c r="I6741" i="6"/>
  <c r="I6742" i="6"/>
  <c r="I6743" i="6"/>
  <c r="I6744" i="6"/>
  <c r="I6745" i="6"/>
  <c r="I6746" i="6"/>
  <c r="I6747" i="6"/>
  <c r="I6748" i="6"/>
  <c r="I6749" i="6"/>
  <c r="I6750" i="6"/>
  <c r="I6751" i="6"/>
  <c r="I6752" i="6"/>
  <c r="I6753" i="6"/>
  <c r="I6754" i="6"/>
  <c r="I6755" i="6"/>
  <c r="I6756" i="6"/>
  <c r="I6757" i="6"/>
  <c r="I6758" i="6"/>
  <c r="I6759" i="6"/>
  <c r="I6760" i="6"/>
  <c r="I6761" i="6"/>
  <c r="I6762" i="6"/>
  <c r="I6763" i="6"/>
  <c r="I6764" i="6"/>
  <c r="I6765" i="6"/>
  <c r="I6766" i="6"/>
  <c r="I6767" i="6"/>
  <c r="I6768" i="6"/>
  <c r="I6769" i="6"/>
  <c r="I6770" i="6"/>
  <c r="I6771" i="6"/>
  <c r="I6772" i="6"/>
  <c r="I6773" i="6"/>
  <c r="I6774" i="6"/>
  <c r="I6775" i="6"/>
  <c r="I6776" i="6"/>
  <c r="I6777" i="6"/>
  <c r="I6778" i="6"/>
  <c r="I6779" i="6"/>
  <c r="I6780" i="6"/>
  <c r="I6781" i="6"/>
  <c r="I6782" i="6"/>
  <c r="I6783" i="6"/>
  <c r="I6784" i="6"/>
  <c r="I6785" i="6"/>
  <c r="I6786" i="6"/>
  <c r="I6787" i="6"/>
  <c r="I6788" i="6"/>
  <c r="I6789" i="6"/>
  <c r="I6790" i="6"/>
  <c r="I6791" i="6"/>
  <c r="I6792" i="6"/>
  <c r="I6793" i="6"/>
  <c r="I6794" i="6"/>
  <c r="I6795" i="6"/>
  <c r="I6796" i="6"/>
  <c r="I6797" i="6"/>
  <c r="I6798" i="6"/>
  <c r="I6799" i="6"/>
  <c r="I6800" i="6"/>
  <c r="I6801" i="6"/>
  <c r="I6802" i="6"/>
  <c r="I6803" i="6"/>
  <c r="I6804" i="6"/>
  <c r="I6805" i="6"/>
  <c r="I6806" i="6"/>
  <c r="I6807" i="6"/>
  <c r="I6808" i="6"/>
  <c r="I6809" i="6"/>
  <c r="I6810" i="6"/>
  <c r="I6811" i="6"/>
  <c r="I6812" i="6"/>
  <c r="I6813" i="6"/>
  <c r="I6814" i="6"/>
  <c r="I6815" i="6"/>
  <c r="I6816" i="6"/>
  <c r="I6817" i="6"/>
  <c r="I6818" i="6"/>
  <c r="I6819" i="6"/>
  <c r="I6820" i="6"/>
  <c r="I6821" i="6"/>
  <c r="I6822" i="6"/>
  <c r="I6823" i="6"/>
  <c r="I6824" i="6"/>
  <c r="I6825" i="6"/>
  <c r="I6826" i="6"/>
  <c r="I6827" i="6"/>
  <c r="I6828" i="6"/>
  <c r="I6829" i="6"/>
  <c r="I6830" i="6"/>
  <c r="I6831" i="6"/>
  <c r="I6832" i="6"/>
  <c r="I6833" i="6"/>
  <c r="I6834" i="6"/>
  <c r="I6835" i="6"/>
  <c r="I6836" i="6"/>
  <c r="I6837" i="6"/>
  <c r="I6838" i="6"/>
  <c r="I6839" i="6"/>
  <c r="I6840" i="6"/>
  <c r="I6841" i="6"/>
  <c r="I6842" i="6"/>
  <c r="I6843" i="6"/>
  <c r="I6844" i="6"/>
  <c r="I6845" i="6"/>
  <c r="I6846" i="6"/>
  <c r="I6847" i="6"/>
  <c r="I6848" i="6"/>
  <c r="I6849" i="6"/>
  <c r="I6850" i="6"/>
  <c r="I6851" i="6"/>
  <c r="I6852" i="6"/>
  <c r="I6853" i="6"/>
  <c r="I6854" i="6"/>
  <c r="I6855" i="6"/>
  <c r="I6856" i="6"/>
  <c r="I6857" i="6"/>
  <c r="I6858" i="6"/>
  <c r="I6859" i="6"/>
  <c r="I6860" i="6"/>
  <c r="I6861" i="6"/>
  <c r="I6862" i="6"/>
  <c r="I6863" i="6"/>
  <c r="I6864" i="6"/>
  <c r="I6865" i="6"/>
  <c r="I6866" i="6"/>
  <c r="I6867" i="6"/>
  <c r="I6868" i="6"/>
  <c r="I6869" i="6"/>
  <c r="I6870" i="6"/>
  <c r="I6871" i="6"/>
  <c r="I6872" i="6"/>
  <c r="I6873" i="6"/>
  <c r="I6874" i="6"/>
  <c r="I6875" i="6"/>
  <c r="I6876" i="6"/>
  <c r="I6877" i="6"/>
  <c r="I6878" i="6"/>
  <c r="I6879" i="6"/>
  <c r="I6880" i="6"/>
  <c r="I6881" i="6"/>
  <c r="I6882" i="6"/>
  <c r="I6883" i="6"/>
  <c r="I6884" i="6"/>
  <c r="I6885" i="6"/>
  <c r="I6886" i="6"/>
  <c r="I6887" i="6"/>
  <c r="I6888" i="6"/>
  <c r="I6889" i="6"/>
  <c r="I6890" i="6"/>
  <c r="I6891" i="6"/>
  <c r="I6892" i="6"/>
  <c r="I6893" i="6"/>
  <c r="I6894" i="6"/>
  <c r="I6895" i="6"/>
  <c r="I6896" i="6"/>
  <c r="I6897" i="6"/>
  <c r="I6898" i="6"/>
  <c r="I6899" i="6"/>
  <c r="I6900" i="6"/>
  <c r="I6901" i="6"/>
  <c r="I6902" i="6"/>
  <c r="I6903" i="6"/>
  <c r="I6904" i="6"/>
  <c r="I6905" i="6"/>
  <c r="I6906" i="6"/>
  <c r="I6907" i="6"/>
  <c r="I6908" i="6"/>
  <c r="I6909" i="6"/>
  <c r="I6910" i="6"/>
  <c r="I6911" i="6"/>
  <c r="I6912" i="6"/>
  <c r="I6913" i="6"/>
  <c r="I6914" i="6"/>
  <c r="I6915" i="6"/>
  <c r="I6916" i="6"/>
  <c r="I6917" i="6"/>
  <c r="I6918" i="6"/>
  <c r="I6919" i="6"/>
  <c r="I6920" i="6"/>
  <c r="I6921" i="6"/>
  <c r="I6922" i="6"/>
  <c r="I6923" i="6"/>
  <c r="I6924" i="6"/>
  <c r="I6925" i="6"/>
  <c r="I6926" i="6"/>
  <c r="I6927" i="6"/>
  <c r="I6928" i="6"/>
  <c r="I6929" i="6"/>
  <c r="I6930" i="6"/>
  <c r="I6931" i="6"/>
  <c r="I6932" i="6"/>
  <c r="I6933" i="6"/>
  <c r="I6934" i="6"/>
  <c r="I6935" i="6"/>
  <c r="I6936" i="6"/>
  <c r="I6937" i="6"/>
  <c r="I6938" i="6"/>
  <c r="I6939" i="6"/>
  <c r="I6940" i="6"/>
  <c r="I6941" i="6"/>
  <c r="I6942" i="6"/>
  <c r="I6943" i="6"/>
  <c r="I6944" i="6"/>
  <c r="I6945" i="6"/>
  <c r="I6946" i="6"/>
  <c r="I6947" i="6"/>
  <c r="I6948" i="6"/>
  <c r="I6949" i="6"/>
  <c r="I6950" i="6"/>
  <c r="I6951" i="6"/>
  <c r="I6952" i="6"/>
  <c r="I6953" i="6"/>
  <c r="I6954" i="6"/>
  <c r="I6955" i="6"/>
  <c r="I6956" i="6"/>
  <c r="I6957" i="6"/>
  <c r="I6958" i="6"/>
  <c r="I6959" i="6"/>
  <c r="I6960" i="6"/>
  <c r="I6961" i="6"/>
  <c r="I6962" i="6"/>
  <c r="I6963" i="6"/>
  <c r="I6964" i="6"/>
  <c r="I6965" i="6"/>
  <c r="I6966" i="6"/>
  <c r="I6967" i="6"/>
  <c r="I6968" i="6"/>
  <c r="I6969" i="6"/>
  <c r="I6970" i="6"/>
  <c r="I6971" i="6"/>
  <c r="I6972" i="6"/>
  <c r="I6973" i="6"/>
  <c r="I6974" i="6"/>
  <c r="I6975" i="6"/>
  <c r="I6976" i="6"/>
  <c r="I6977" i="6"/>
  <c r="I6978" i="6"/>
  <c r="I6979" i="6"/>
  <c r="I6980" i="6"/>
  <c r="I6981" i="6"/>
  <c r="I6982" i="6"/>
  <c r="I6983" i="6"/>
  <c r="I6984" i="6"/>
  <c r="I6985" i="6"/>
  <c r="I6986" i="6"/>
  <c r="I6987" i="6"/>
  <c r="I6988" i="6"/>
  <c r="I6989" i="6"/>
  <c r="I6990" i="6"/>
  <c r="I6991" i="6"/>
  <c r="I6992" i="6"/>
  <c r="I6993" i="6"/>
  <c r="I6994" i="6"/>
  <c r="I6995" i="6"/>
  <c r="I6996" i="6"/>
  <c r="I6997" i="6"/>
  <c r="I6998" i="6"/>
  <c r="I6999" i="6"/>
  <c r="I7000" i="6"/>
  <c r="I7001" i="6"/>
  <c r="I7002" i="6"/>
  <c r="I7003" i="6"/>
  <c r="I7004" i="6"/>
  <c r="I7005" i="6"/>
  <c r="I7006" i="6"/>
  <c r="I7007" i="6"/>
  <c r="I7008" i="6"/>
  <c r="I7009" i="6"/>
  <c r="I7010" i="6"/>
  <c r="I7011" i="6"/>
  <c r="I7012" i="6"/>
  <c r="I7013" i="6"/>
  <c r="I7014" i="6"/>
  <c r="I7015" i="6"/>
  <c r="I7016" i="6"/>
  <c r="I7017" i="6"/>
  <c r="I7018" i="6"/>
  <c r="I7019" i="6"/>
  <c r="I7020" i="6"/>
  <c r="I7021" i="6"/>
  <c r="I7022" i="6"/>
  <c r="I7023" i="6"/>
  <c r="I7024" i="6"/>
  <c r="I7025" i="6"/>
  <c r="I7026" i="6"/>
  <c r="I7027" i="6"/>
  <c r="I7028" i="6"/>
  <c r="I7029" i="6"/>
  <c r="I7030" i="6"/>
  <c r="I7031" i="6"/>
  <c r="I7032" i="6"/>
  <c r="I7033" i="6"/>
  <c r="I7034" i="6"/>
  <c r="I7035" i="6"/>
  <c r="I7036" i="6"/>
  <c r="I7037" i="6"/>
  <c r="I7038" i="6"/>
  <c r="I7039" i="6"/>
  <c r="I7040" i="6"/>
  <c r="I7041" i="6"/>
  <c r="I7042" i="6"/>
  <c r="I7043" i="6"/>
  <c r="I7044" i="6"/>
  <c r="I7045" i="6"/>
  <c r="I7046" i="6"/>
  <c r="I7047" i="6"/>
  <c r="I7048" i="6"/>
  <c r="I7049" i="6"/>
  <c r="I7050" i="6"/>
  <c r="I7051" i="6"/>
  <c r="I7052" i="6"/>
  <c r="I7053" i="6"/>
  <c r="I7054" i="6"/>
  <c r="I7055" i="6"/>
  <c r="I7056" i="6"/>
  <c r="I7057" i="6"/>
  <c r="I7058" i="6"/>
  <c r="I7059" i="6"/>
  <c r="I7060" i="6"/>
  <c r="I7061" i="6"/>
  <c r="I7062" i="6"/>
  <c r="I7063" i="6"/>
  <c r="I7064" i="6"/>
  <c r="I7065" i="6"/>
  <c r="I7066" i="6"/>
  <c r="I7067" i="6"/>
  <c r="I7068" i="6"/>
  <c r="I7069" i="6"/>
  <c r="I7070" i="6"/>
  <c r="I7071" i="6"/>
  <c r="I7072" i="6"/>
  <c r="I7073" i="6"/>
  <c r="I7074" i="6"/>
  <c r="I7075" i="6"/>
  <c r="I7076" i="6"/>
  <c r="I7077" i="6"/>
  <c r="I7078" i="6"/>
  <c r="I7079" i="6"/>
  <c r="I7080" i="6"/>
  <c r="I7081" i="6"/>
  <c r="I7082" i="6"/>
  <c r="I7083" i="6"/>
  <c r="I7084" i="6"/>
  <c r="I7085" i="6"/>
  <c r="I7086" i="6"/>
  <c r="I7087" i="6"/>
  <c r="I7088" i="6"/>
  <c r="I7089" i="6"/>
  <c r="I7090" i="6"/>
  <c r="I7091" i="6"/>
  <c r="I7092" i="6"/>
  <c r="I7093" i="6"/>
  <c r="I7094" i="6"/>
  <c r="I7095" i="6"/>
  <c r="I7096" i="6"/>
  <c r="I7097" i="6"/>
  <c r="I7098" i="6"/>
  <c r="I7099" i="6"/>
  <c r="I7100" i="6"/>
  <c r="I7101" i="6"/>
  <c r="I7102" i="6"/>
  <c r="I7103" i="6"/>
  <c r="I7104" i="6"/>
  <c r="I7105" i="6"/>
  <c r="I7106" i="6"/>
  <c r="I7107" i="6"/>
  <c r="I7108" i="6"/>
  <c r="I7109" i="6"/>
  <c r="I7110" i="6"/>
  <c r="I7111" i="6"/>
  <c r="I7112" i="6"/>
  <c r="I7113" i="6"/>
  <c r="I7114" i="6"/>
  <c r="I7115" i="6"/>
  <c r="I7116" i="6"/>
  <c r="I7117" i="6"/>
  <c r="I7118" i="6"/>
  <c r="I7119" i="6"/>
  <c r="I7120" i="6"/>
  <c r="I7121" i="6"/>
  <c r="I7122" i="6"/>
  <c r="I7123" i="6"/>
  <c r="I7124" i="6"/>
  <c r="I7125" i="6"/>
  <c r="I7126" i="6"/>
  <c r="I7127" i="6"/>
  <c r="I7128" i="6"/>
  <c r="I7129" i="6"/>
  <c r="I7130" i="6"/>
  <c r="I7131" i="6"/>
  <c r="I7132" i="6"/>
  <c r="I7133" i="6"/>
  <c r="I7134" i="6"/>
  <c r="I7135" i="6"/>
  <c r="I7136" i="6"/>
  <c r="I7137" i="6"/>
  <c r="I7138" i="6"/>
  <c r="I7139" i="6"/>
  <c r="I7140" i="6"/>
  <c r="I7141" i="6"/>
  <c r="I7142" i="6"/>
  <c r="I7143" i="6"/>
  <c r="I7144" i="6"/>
  <c r="I7145" i="6"/>
  <c r="I7146" i="6"/>
  <c r="I7147" i="6"/>
  <c r="I7148" i="6"/>
  <c r="I7149" i="6"/>
  <c r="I7150" i="6"/>
  <c r="I7151" i="6"/>
  <c r="I7152" i="6"/>
  <c r="I7153" i="6"/>
  <c r="I7154" i="6"/>
  <c r="I7155" i="6"/>
  <c r="I7156" i="6"/>
  <c r="I7157" i="6"/>
  <c r="I7158" i="6"/>
  <c r="I7159" i="6"/>
  <c r="I7160" i="6"/>
  <c r="I7161" i="6"/>
  <c r="I7162" i="6"/>
  <c r="I7163" i="6"/>
  <c r="I7164" i="6"/>
  <c r="I7165" i="6"/>
  <c r="I7166" i="6"/>
  <c r="I7167" i="6"/>
  <c r="I7168" i="6"/>
  <c r="I7169" i="6"/>
  <c r="I7170" i="6"/>
  <c r="I7171" i="6"/>
  <c r="I7172" i="6"/>
  <c r="I7173" i="6"/>
  <c r="I7174" i="6"/>
  <c r="I7175" i="6"/>
  <c r="I7176" i="6"/>
  <c r="I7177" i="6"/>
  <c r="I7178" i="6"/>
  <c r="I7179" i="6"/>
  <c r="I7180" i="6"/>
  <c r="I7181" i="6"/>
  <c r="I7182" i="6"/>
  <c r="I7183" i="6"/>
  <c r="I7184" i="6"/>
  <c r="I7185" i="6"/>
  <c r="I7186" i="6"/>
  <c r="I7187" i="6"/>
  <c r="I7188" i="6"/>
  <c r="I7189" i="6"/>
  <c r="I7190" i="6"/>
  <c r="I7191" i="6"/>
  <c r="I7192" i="6"/>
  <c r="I7193" i="6"/>
  <c r="I7194" i="6"/>
  <c r="I7195" i="6"/>
  <c r="I7196" i="6"/>
  <c r="I7197" i="6"/>
  <c r="I7198" i="6"/>
  <c r="I7199" i="6"/>
  <c r="I7200" i="6"/>
  <c r="I7201" i="6"/>
  <c r="I7202" i="6"/>
  <c r="I7203" i="6"/>
  <c r="I7204" i="6"/>
  <c r="I7205" i="6"/>
  <c r="I7206" i="6"/>
  <c r="I7207" i="6"/>
  <c r="I7208" i="6"/>
  <c r="I7209" i="6"/>
  <c r="I7210" i="6"/>
  <c r="I7211" i="6"/>
  <c r="I7212" i="6"/>
  <c r="I7213" i="6"/>
  <c r="I7214" i="6"/>
  <c r="I7215" i="6"/>
  <c r="I7216" i="6"/>
  <c r="I7217" i="6"/>
  <c r="I7218" i="6"/>
  <c r="I7219" i="6"/>
  <c r="I7220" i="6"/>
  <c r="I7221" i="6"/>
  <c r="I7222" i="6"/>
  <c r="I7223" i="6"/>
  <c r="I7224" i="6"/>
  <c r="I7225" i="6"/>
  <c r="I7226" i="6"/>
  <c r="I7227" i="6"/>
  <c r="I7228" i="6"/>
  <c r="I7229" i="6"/>
  <c r="I7230" i="6"/>
  <c r="I7231" i="6"/>
  <c r="I7232" i="6"/>
  <c r="I7233" i="6"/>
  <c r="I7234" i="6"/>
  <c r="I7235" i="6"/>
  <c r="I7236" i="6"/>
  <c r="I7237" i="6"/>
  <c r="I7238" i="6"/>
  <c r="I7239" i="6"/>
  <c r="I7240" i="6"/>
  <c r="I7241" i="6"/>
  <c r="I7242" i="6"/>
  <c r="I7243" i="6"/>
  <c r="I7244" i="6"/>
  <c r="I7245" i="6"/>
  <c r="I7246" i="6"/>
  <c r="I7247" i="6"/>
  <c r="I7248" i="6"/>
  <c r="I7249" i="6"/>
  <c r="I7250" i="6"/>
  <c r="I7251" i="6"/>
  <c r="I7252" i="6"/>
  <c r="I7253" i="6"/>
  <c r="I7254" i="6"/>
  <c r="I7255" i="6"/>
  <c r="I7256" i="6"/>
  <c r="I7257" i="6"/>
  <c r="I7258" i="6"/>
  <c r="I7259" i="6"/>
  <c r="I7260" i="6"/>
  <c r="I7261" i="6"/>
  <c r="I7262" i="6"/>
  <c r="I7263" i="6"/>
  <c r="I7264" i="6"/>
  <c r="I7265" i="6"/>
  <c r="I7266" i="6"/>
  <c r="I7267" i="6"/>
  <c r="I7268" i="6"/>
  <c r="I7269" i="6"/>
  <c r="I7270" i="6"/>
  <c r="I7271" i="6"/>
  <c r="I7272" i="6"/>
  <c r="I7273" i="6"/>
  <c r="I7274" i="6"/>
  <c r="I7275" i="6"/>
  <c r="I7276" i="6"/>
  <c r="I7277" i="6"/>
  <c r="I7278" i="6"/>
  <c r="I7279" i="6"/>
  <c r="I7280" i="6"/>
  <c r="I7281" i="6"/>
  <c r="I7282" i="6"/>
  <c r="I7283" i="6"/>
  <c r="I7284" i="6"/>
  <c r="I7285" i="6"/>
  <c r="I7286" i="6"/>
  <c r="I7287" i="6"/>
  <c r="I7288" i="6"/>
  <c r="I7289" i="6"/>
  <c r="I7290" i="6"/>
  <c r="I7291" i="6"/>
  <c r="I7292" i="6"/>
  <c r="I7293" i="6"/>
  <c r="I7294" i="6"/>
  <c r="I7295" i="6"/>
  <c r="I7296" i="6"/>
  <c r="I7297" i="6"/>
  <c r="I7298" i="6"/>
  <c r="I7299" i="6"/>
  <c r="I7300" i="6"/>
  <c r="I7301" i="6"/>
  <c r="I7302" i="6"/>
  <c r="I7303" i="6"/>
  <c r="I7304" i="6"/>
  <c r="I7305" i="6"/>
  <c r="I7306" i="6"/>
  <c r="I7307" i="6"/>
  <c r="I7308" i="6"/>
  <c r="I7309" i="6"/>
  <c r="I7310" i="6"/>
  <c r="I7311" i="6"/>
  <c r="I7312" i="6"/>
  <c r="I7313" i="6"/>
  <c r="I7314" i="6"/>
  <c r="I7315" i="6"/>
  <c r="I7316" i="6"/>
  <c r="I7317" i="6"/>
  <c r="I7318" i="6"/>
  <c r="I7319" i="6"/>
  <c r="I7320" i="6"/>
  <c r="I7321" i="6"/>
  <c r="I7322" i="6"/>
  <c r="I7323" i="6"/>
  <c r="I7324" i="6"/>
  <c r="I7325" i="6"/>
  <c r="I7326" i="6"/>
  <c r="I7327" i="6"/>
  <c r="I7328" i="6"/>
  <c r="I7329" i="6"/>
  <c r="I7330" i="6"/>
  <c r="I7331" i="6"/>
  <c r="I7332" i="6"/>
  <c r="I7333" i="6"/>
  <c r="I7334" i="6"/>
  <c r="I7335" i="6"/>
  <c r="I7336" i="6"/>
  <c r="I7337" i="6"/>
  <c r="I7338" i="6"/>
  <c r="I7339" i="6"/>
  <c r="I7340" i="6"/>
  <c r="I7341" i="6"/>
  <c r="I7342" i="6"/>
  <c r="I7343" i="6"/>
  <c r="I7344" i="6"/>
  <c r="I7345" i="6"/>
  <c r="I7346" i="6"/>
  <c r="I7347" i="6"/>
  <c r="I7348" i="6"/>
  <c r="I7349" i="6"/>
  <c r="I7350" i="6"/>
  <c r="I7351" i="6"/>
  <c r="I7352" i="6"/>
  <c r="I7353" i="6"/>
  <c r="I7354" i="6"/>
  <c r="I7355" i="6"/>
  <c r="I7356" i="6"/>
  <c r="I7357" i="6"/>
  <c r="I7358" i="6"/>
  <c r="I7359" i="6"/>
  <c r="I7360" i="6"/>
  <c r="I7361" i="6"/>
  <c r="I7362" i="6"/>
  <c r="I7363" i="6"/>
  <c r="I7364" i="6"/>
  <c r="I7365" i="6"/>
  <c r="I7366" i="6"/>
  <c r="I7367" i="6"/>
  <c r="I7368" i="6"/>
  <c r="I7369" i="6"/>
  <c r="I7370" i="6"/>
  <c r="I7371" i="6"/>
  <c r="I7372" i="6"/>
  <c r="I7373" i="6"/>
  <c r="I7374" i="6"/>
  <c r="I7375" i="6"/>
  <c r="I7376" i="6"/>
  <c r="I7377" i="6"/>
  <c r="I7378" i="6"/>
  <c r="I7379" i="6"/>
  <c r="I7380" i="6"/>
  <c r="I7381" i="6"/>
  <c r="I7382" i="6"/>
  <c r="I7383" i="6"/>
  <c r="I7384" i="6"/>
  <c r="I7385" i="6"/>
  <c r="I7386" i="6"/>
  <c r="I7387" i="6"/>
  <c r="I7388" i="6"/>
  <c r="I7389" i="6"/>
  <c r="I7390" i="6"/>
  <c r="I7391" i="6"/>
  <c r="I7392" i="6"/>
  <c r="I7393" i="6"/>
  <c r="I7394" i="6"/>
  <c r="I7395" i="6"/>
  <c r="I7396" i="6"/>
  <c r="I7397" i="6"/>
  <c r="I7398" i="6"/>
  <c r="I7399" i="6"/>
  <c r="I7400" i="6"/>
  <c r="I7401" i="6"/>
  <c r="I7402" i="6"/>
  <c r="I7403" i="6"/>
  <c r="I7404" i="6"/>
  <c r="I7405" i="6"/>
  <c r="I7406" i="6"/>
  <c r="I7407" i="6"/>
  <c r="I7408" i="6"/>
  <c r="I7409" i="6"/>
  <c r="I7410" i="6"/>
  <c r="I7411" i="6"/>
  <c r="I7412" i="6"/>
  <c r="I7413" i="6"/>
  <c r="I7414" i="6"/>
  <c r="I7415" i="6"/>
  <c r="I7416" i="6"/>
  <c r="I7417" i="6"/>
  <c r="I7418" i="6"/>
  <c r="I7419" i="6"/>
  <c r="I7420" i="6"/>
  <c r="I7421" i="6"/>
  <c r="I7422" i="6"/>
  <c r="I7423" i="6"/>
  <c r="I7424" i="6"/>
  <c r="I7425" i="6"/>
  <c r="I7426" i="6"/>
  <c r="I7427" i="6"/>
  <c r="I7428" i="6"/>
  <c r="I7429" i="6"/>
  <c r="I7430" i="6"/>
  <c r="I7431" i="6"/>
  <c r="I7432" i="6"/>
  <c r="I7433" i="6"/>
  <c r="I7434" i="6"/>
  <c r="I7435" i="6"/>
  <c r="I7436" i="6"/>
  <c r="I7437" i="6"/>
  <c r="I7438" i="6"/>
  <c r="I7439" i="6"/>
  <c r="I7440" i="6"/>
  <c r="I7441" i="6"/>
  <c r="I7442" i="6"/>
  <c r="I7443" i="6"/>
  <c r="I7444" i="6"/>
  <c r="I7445" i="6"/>
  <c r="I7446" i="6"/>
  <c r="I7447" i="6"/>
  <c r="I7448" i="6"/>
  <c r="I7449" i="6"/>
  <c r="I7450" i="6"/>
  <c r="I7451" i="6"/>
  <c r="I7452" i="6"/>
  <c r="I7453" i="6"/>
  <c r="I7454" i="6"/>
  <c r="I7455" i="6"/>
  <c r="I7456" i="6"/>
  <c r="I7457" i="6"/>
  <c r="I7458" i="6"/>
  <c r="I7459" i="6"/>
  <c r="I7460" i="6"/>
  <c r="I7461" i="6"/>
  <c r="I7462" i="6"/>
  <c r="I7463" i="6"/>
  <c r="I7464" i="6"/>
  <c r="I7465" i="6"/>
  <c r="I7466" i="6"/>
  <c r="I7467" i="6"/>
  <c r="I7468" i="6"/>
  <c r="I7469" i="6"/>
  <c r="I7470" i="6"/>
  <c r="I7471" i="6"/>
  <c r="I7472" i="6"/>
  <c r="I7473" i="6"/>
  <c r="I7474" i="6"/>
  <c r="I7475" i="6"/>
  <c r="I7476" i="6"/>
  <c r="I7477" i="6"/>
  <c r="I7478" i="6"/>
  <c r="I7479" i="6"/>
  <c r="I7480" i="6"/>
  <c r="I7481" i="6"/>
  <c r="I7482" i="6"/>
  <c r="I7483" i="6"/>
  <c r="I7484" i="6"/>
  <c r="I7485" i="6"/>
  <c r="I7486" i="6"/>
  <c r="I7487" i="6"/>
  <c r="I7488" i="6"/>
  <c r="I7489" i="6"/>
  <c r="I7490" i="6"/>
  <c r="I7491" i="6"/>
  <c r="I7492" i="6"/>
  <c r="I7493" i="6"/>
  <c r="I7494" i="6"/>
  <c r="I7495" i="6"/>
  <c r="I7496" i="6"/>
  <c r="I7497" i="6"/>
  <c r="I7498" i="6"/>
  <c r="I7499" i="6"/>
  <c r="I7500" i="6"/>
  <c r="I7501" i="6"/>
  <c r="I7502" i="6"/>
  <c r="I7503" i="6"/>
  <c r="I7504" i="6"/>
  <c r="I7505" i="6"/>
  <c r="I7506" i="6"/>
  <c r="I7507" i="6"/>
  <c r="I7508" i="6"/>
  <c r="I7509" i="6"/>
  <c r="I7510" i="6"/>
  <c r="I7511" i="6"/>
  <c r="I7512" i="6"/>
  <c r="I7513" i="6"/>
  <c r="I7514" i="6"/>
  <c r="I7515" i="6"/>
  <c r="I7516" i="6"/>
  <c r="I7517" i="6"/>
  <c r="I7518" i="6"/>
  <c r="I7519" i="6"/>
  <c r="I7520" i="6"/>
  <c r="I7521" i="6"/>
  <c r="I7522" i="6"/>
  <c r="I7523" i="6"/>
  <c r="I7524" i="6"/>
  <c r="I7525" i="6"/>
  <c r="I7526" i="6"/>
  <c r="I7527" i="6"/>
  <c r="I7528" i="6"/>
  <c r="I7529" i="6"/>
  <c r="I7530" i="6"/>
  <c r="I7531" i="6"/>
  <c r="I7532" i="6"/>
  <c r="I7533" i="6"/>
  <c r="I7534" i="6"/>
  <c r="I7535" i="6"/>
  <c r="I7536" i="6"/>
  <c r="I7537" i="6"/>
  <c r="I7538" i="6"/>
  <c r="I7539" i="6"/>
  <c r="I7540" i="6"/>
  <c r="I7541" i="6"/>
  <c r="I7542" i="6"/>
  <c r="I7543" i="6"/>
  <c r="I7544" i="6"/>
  <c r="I7545" i="6"/>
  <c r="I7546" i="6"/>
  <c r="I7547" i="6"/>
  <c r="I7548" i="6"/>
  <c r="I7549" i="6"/>
  <c r="I7550" i="6"/>
  <c r="I7551" i="6"/>
  <c r="I7552" i="6"/>
  <c r="I7553" i="6"/>
  <c r="I7554" i="6"/>
  <c r="I7555" i="6"/>
  <c r="I7556" i="6"/>
  <c r="I7557" i="6"/>
  <c r="I7558" i="6"/>
  <c r="I7559" i="6"/>
  <c r="I7560" i="6"/>
  <c r="I7561" i="6"/>
  <c r="I7562" i="6"/>
  <c r="I7563" i="6"/>
  <c r="I7564" i="6"/>
  <c r="I7565" i="6"/>
  <c r="I7566" i="6"/>
  <c r="I7567" i="6"/>
  <c r="I7568" i="6"/>
  <c r="I7569" i="6"/>
  <c r="I7570" i="6"/>
  <c r="I7571" i="6"/>
  <c r="I7572" i="6"/>
  <c r="I7573" i="6"/>
  <c r="I7574" i="6"/>
  <c r="I7575" i="6"/>
  <c r="I7576" i="6"/>
  <c r="I7577" i="6"/>
  <c r="I7578" i="6"/>
  <c r="I7579" i="6"/>
  <c r="I7580" i="6"/>
  <c r="I7581" i="6"/>
  <c r="I7582" i="6"/>
  <c r="I7583" i="6"/>
  <c r="I7584" i="6"/>
  <c r="I7585" i="6"/>
  <c r="I7586" i="6"/>
  <c r="I7587" i="6"/>
  <c r="I7588" i="6"/>
  <c r="I7589" i="6"/>
  <c r="I7590" i="6"/>
  <c r="I7591" i="6"/>
  <c r="I7592" i="6"/>
  <c r="I7593" i="6"/>
  <c r="I7594" i="6"/>
  <c r="I7595" i="6"/>
  <c r="I7596" i="6"/>
  <c r="I7597" i="6"/>
  <c r="I7598" i="6"/>
  <c r="I7599" i="6"/>
  <c r="I7600" i="6"/>
  <c r="I7601" i="6"/>
  <c r="I7602" i="6"/>
  <c r="I7603" i="6"/>
  <c r="I7604" i="6"/>
  <c r="I7605" i="6"/>
  <c r="I7606" i="6"/>
  <c r="I7607" i="6"/>
  <c r="I7608" i="6"/>
  <c r="I7609" i="6"/>
  <c r="I7610" i="6"/>
  <c r="I7611" i="6"/>
  <c r="I7612" i="6"/>
  <c r="I7613" i="6"/>
  <c r="I7614" i="6"/>
  <c r="I7615" i="6"/>
  <c r="I7616" i="6"/>
  <c r="I7617" i="6"/>
  <c r="I7618" i="6"/>
  <c r="I7619" i="6"/>
  <c r="I7620" i="6"/>
  <c r="I7621" i="6"/>
  <c r="I7622" i="6"/>
  <c r="I7623" i="6"/>
  <c r="I7624" i="6"/>
  <c r="I7625" i="6"/>
  <c r="I7626" i="6"/>
  <c r="I7627" i="6"/>
  <c r="I7628" i="6"/>
  <c r="I7629" i="6"/>
  <c r="I7630" i="6"/>
  <c r="I7631" i="6"/>
  <c r="I7632" i="6"/>
  <c r="I7633" i="6"/>
  <c r="I7634" i="6"/>
  <c r="I7635" i="6"/>
  <c r="I7636" i="6"/>
  <c r="I7637" i="6"/>
  <c r="I7638" i="6"/>
  <c r="I7639" i="6"/>
  <c r="I7640" i="6"/>
  <c r="I7641" i="6"/>
  <c r="I7642" i="6"/>
  <c r="I7643" i="6"/>
  <c r="I7644" i="6"/>
  <c r="I7645" i="6"/>
  <c r="I7646" i="6"/>
  <c r="I7647" i="6"/>
  <c r="I7648" i="6"/>
  <c r="I7649" i="6"/>
  <c r="I7650" i="6"/>
  <c r="I7651" i="6"/>
  <c r="I7652" i="6"/>
  <c r="I7653" i="6"/>
  <c r="I7654" i="6"/>
  <c r="I7655" i="6"/>
  <c r="I7656" i="6"/>
  <c r="I7657" i="6"/>
  <c r="I7658" i="6"/>
  <c r="I7659" i="6"/>
  <c r="I7660" i="6"/>
  <c r="I7661" i="6"/>
  <c r="I7662" i="6"/>
  <c r="I7663" i="6"/>
  <c r="I7664" i="6"/>
  <c r="I7665" i="6"/>
  <c r="I7666" i="6"/>
  <c r="I7667" i="6"/>
  <c r="I7668" i="6"/>
  <c r="I7669" i="6"/>
  <c r="I7670" i="6"/>
  <c r="I7671" i="6"/>
  <c r="I7672" i="6"/>
  <c r="I7673" i="6"/>
  <c r="I7674" i="6"/>
  <c r="I7675" i="6"/>
  <c r="I7676" i="6"/>
  <c r="I7677" i="6"/>
  <c r="I7678" i="6"/>
  <c r="I7679" i="6"/>
  <c r="I7680" i="6"/>
  <c r="I7681" i="6"/>
  <c r="I7682" i="6"/>
  <c r="I7683" i="6"/>
  <c r="I7684" i="6"/>
  <c r="I7685" i="6"/>
  <c r="I7686" i="6"/>
  <c r="I7687" i="6"/>
  <c r="I7688" i="6"/>
  <c r="I7689" i="6"/>
  <c r="I7690" i="6"/>
  <c r="I7691" i="6"/>
  <c r="I7692" i="6"/>
  <c r="I7693" i="6"/>
  <c r="I7694" i="6"/>
  <c r="I7695" i="6"/>
  <c r="I7696" i="6"/>
  <c r="I7697" i="6"/>
  <c r="I7698" i="6"/>
  <c r="I7699" i="6"/>
  <c r="I7700" i="6"/>
  <c r="I7701" i="6"/>
  <c r="I7702" i="6"/>
  <c r="I7703" i="6"/>
  <c r="I7704" i="6"/>
  <c r="I7705" i="6"/>
  <c r="I7706" i="6"/>
  <c r="I7707" i="6"/>
  <c r="I7708" i="6"/>
  <c r="I7709" i="6"/>
  <c r="I7710" i="6"/>
  <c r="I7711" i="6"/>
  <c r="I7712" i="6"/>
  <c r="I7713" i="6"/>
  <c r="I7714" i="6"/>
  <c r="I7715" i="6"/>
  <c r="I7716" i="6"/>
  <c r="I7717" i="6"/>
  <c r="I7718" i="6"/>
  <c r="I7719" i="6"/>
  <c r="I7720" i="6"/>
  <c r="I7721" i="6"/>
  <c r="I7722" i="6"/>
  <c r="I7723" i="6"/>
  <c r="I7724" i="6"/>
  <c r="I7725" i="6"/>
  <c r="I7726" i="6"/>
  <c r="I7727" i="6"/>
  <c r="I7728" i="6"/>
  <c r="I7729" i="6"/>
  <c r="I7730" i="6"/>
  <c r="I7731" i="6"/>
  <c r="I7732" i="6"/>
  <c r="I7733" i="6"/>
  <c r="I7734" i="6"/>
  <c r="I7735" i="6"/>
  <c r="I7736" i="6"/>
  <c r="I7737" i="6"/>
  <c r="I7738" i="6"/>
  <c r="I7739" i="6"/>
  <c r="I7740" i="6"/>
  <c r="I7741" i="6"/>
  <c r="I7742" i="6"/>
  <c r="I7743" i="6"/>
  <c r="I7744" i="6"/>
  <c r="I7745" i="6"/>
  <c r="I7746" i="6"/>
  <c r="I7747" i="6"/>
  <c r="I7748" i="6"/>
  <c r="I7749" i="6"/>
  <c r="I7750" i="6"/>
  <c r="I7751" i="6"/>
  <c r="I7752" i="6"/>
  <c r="I7753" i="6"/>
  <c r="I7754" i="6"/>
  <c r="I7755" i="6"/>
  <c r="I7756" i="6"/>
  <c r="I7757" i="6"/>
  <c r="I7758" i="6"/>
  <c r="I7759" i="6"/>
  <c r="I7760" i="6"/>
  <c r="I7761" i="6"/>
  <c r="I7762" i="6"/>
  <c r="I7763" i="6"/>
  <c r="I7764" i="6"/>
  <c r="I7765" i="6"/>
  <c r="I7766" i="6"/>
  <c r="I7767" i="6"/>
  <c r="I7768" i="6"/>
  <c r="I7769" i="6"/>
  <c r="I7770" i="6"/>
  <c r="I7771" i="6"/>
  <c r="I7772" i="6"/>
  <c r="I7773" i="6"/>
  <c r="I7774" i="6"/>
  <c r="I7775" i="6"/>
  <c r="I7776" i="6"/>
  <c r="I7777" i="6"/>
  <c r="I7778" i="6"/>
  <c r="I7779" i="6"/>
  <c r="I7780" i="6"/>
  <c r="I7781" i="6"/>
  <c r="I7782" i="6"/>
  <c r="I7783" i="6"/>
  <c r="I7784" i="6"/>
  <c r="I7785" i="6"/>
  <c r="I7786" i="6"/>
  <c r="I7787" i="6"/>
  <c r="I7788" i="6"/>
  <c r="I7789" i="6"/>
  <c r="I7790" i="6"/>
  <c r="I7791" i="6"/>
  <c r="I7792" i="6"/>
  <c r="I7793" i="6"/>
  <c r="I7794" i="6"/>
  <c r="I7795" i="6"/>
  <c r="I7796" i="6"/>
  <c r="I7797" i="6"/>
  <c r="I7798" i="6"/>
  <c r="I7799" i="6"/>
  <c r="I7800" i="6"/>
  <c r="I7801" i="6"/>
  <c r="I7802" i="6"/>
  <c r="I7803" i="6"/>
  <c r="I7804" i="6"/>
  <c r="I7805" i="6"/>
  <c r="I7806" i="6"/>
  <c r="I7807" i="6"/>
  <c r="I7808" i="6"/>
  <c r="I7809" i="6"/>
  <c r="I7810" i="6"/>
  <c r="I7811" i="6"/>
  <c r="I7812" i="6"/>
  <c r="I7813" i="6"/>
  <c r="I7814" i="6"/>
  <c r="I7815" i="6"/>
  <c r="I7816" i="6"/>
  <c r="I7817" i="6"/>
  <c r="I7818" i="6"/>
  <c r="I7819" i="6"/>
  <c r="I7820" i="6"/>
  <c r="I7821" i="6"/>
  <c r="I7822" i="6"/>
  <c r="I7823" i="6"/>
  <c r="I7824" i="6"/>
  <c r="I7825" i="6"/>
  <c r="I7826" i="6"/>
  <c r="I7827" i="6"/>
  <c r="I7828" i="6"/>
  <c r="I7829" i="6"/>
  <c r="I7830" i="6"/>
  <c r="I7831" i="6"/>
  <c r="I7832" i="6"/>
  <c r="I7833" i="6"/>
  <c r="I7834" i="6"/>
  <c r="I7835" i="6"/>
  <c r="I7836" i="6"/>
  <c r="I7837" i="6"/>
  <c r="I7838" i="6"/>
  <c r="I7839" i="6"/>
  <c r="I7840" i="6"/>
  <c r="I7841" i="6"/>
  <c r="I7842" i="6"/>
  <c r="I7843" i="6"/>
  <c r="I7844" i="6"/>
  <c r="I7845" i="6"/>
  <c r="I7846" i="6"/>
  <c r="I7847" i="6"/>
  <c r="I7848" i="6"/>
  <c r="I7849" i="6"/>
  <c r="I7850" i="6"/>
  <c r="I7851" i="6"/>
  <c r="I7852" i="6"/>
  <c r="I7853" i="6"/>
  <c r="I7854" i="6"/>
  <c r="I7855" i="6"/>
  <c r="I7856" i="6"/>
  <c r="I7857" i="6"/>
  <c r="I7858" i="6"/>
  <c r="I7859" i="6"/>
  <c r="I7860" i="6"/>
  <c r="I7861" i="6"/>
  <c r="I7862" i="6"/>
  <c r="I7863" i="6"/>
  <c r="I7864" i="6"/>
  <c r="I7865" i="6"/>
  <c r="I7866" i="6"/>
  <c r="I7867" i="6"/>
  <c r="I7868" i="6"/>
  <c r="I7869" i="6"/>
  <c r="I7870" i="6"/>
  <c r="I7871" i="6"/>
  <c r="I7872" i="6"/>
  <c r="I7873" i="6"/>
  <c r="I7874" i="6"/>
  <c r="I7875" i="6"/>
  <c r="I7876" i="6"/>
  <c r="I7877" i="6"/>
  <c r="I7878" i="6"/>
  <c r="I7879" i="6"/>
  <c r="I7880" i="6"/>
  <c r="I7881" i="6"/>
  <c r="I7882" i="6"/>
  <c r="I7883" i="6"/>
  <c r="I7884" i="6"/>
  <c r="I7885" i="6"/>
  <c r="I7886" i="6"/>
  <c r="I7887" i="6"/>
  <c r="I7888" i="6"/>
  <c r="I7889" i="6"/>
  <c r="I7890" i="6"/>
  <c r="I7891" i="6"/>
  <c r="I7892" i="6"/>
  <c r="I7893" i="6"/>
  <c r="I7894" i="6"/>
  <c r="I7895" i="6"/>
  <c r="I7896" i="6"/>
  <c r="I7897" i="6"/>
  <c r="I7898" i="6"/>
  <c r="I7899" i="6"/>
  <c r="I7900" i="6"/>
  <c r="I7901" i="6"/>
  <c r="I7902" i="6"/>
  <c r="I7903" i="6"/>
  <c r="I7904" i="6"/>
  <c r="I7905" i="6"/>
  <c r="I7906" i="6"/>
  <c r="I7907" i="6"/>
  <c r="I7908" i="6"/>
  <c r="I7909" i="6"/>
  <c r="I7910" i="6"/>
  <c r="I7911" i="6"/>
  <c r="I7912" i="6"/>
  <c r="I7913" i="6"/>
  <c r="I7914" i="6"/>
  <c r="I7915" i="6"/>
  <c r="I7916" i="6"/>
  <c r="I7917" i="6"/>
  <c r="I7918" i="6"/>
  <c r="I7919" i="6"/>
  <c r="I7920" i="6"/>
  <c r="I7921" i="6"/>
  <c r="I7922" i="6"/>
  <c r="I7923" i="6"/>
  <c r="I7924" i="6"/>
  <c r="I7925" i="6"/>
  <c r="I7926" i="6"/>
  <c r="I7927" i="6"/>
  <c r="I7928" i="6"/>
  <c r="I7929" i="6"/>
  <c r="I7930" i="6"/>
  <c r="I7931" i="6"/>
  <c r="I7932" i="6"/>
  <c r="I7933" i="6"/>
  <c r="I7934" i="6"/>
  <c r="I7935" i="6"/>
  <c r="I7936" i="6"/>
  <c r="I7937" i="6"/>
  <c r="I7938" i="6"/>
  <c r="I7939" i="6"/>
  <c r="I7940" i="6"/>
  <c r="I7941" i="6"/>
  <c r="I7942" i="6"/>
  <c r="I7943" i="6"/>
  <c r="I7944" i="6"/>
  <c r="I7945" i="6"/>
  <c r="I7946" i="6"/>
  <c r="I7947" i="6"/>
  <c r="I7948" i="6"/>
  <c r="I7949" i="6"/>
  <c r="I7950" i="6"/>
  <c r="I7951" i="6"/>
  <c r="I7952" i="6"/>
  <c r="I7953" i="6"/>
  <c r="I7954" i="6"/>
  <c r="I7955" i="6"/>
  <c r="I7956" i="6"/>
  <c r="I7957" i="6"/>
  <c r="I7958" i="6"/>
  <c r="I7959" i="6"/>
  <c r="I7960" i="6"/>
  <c r="I7961" i="6"/>
  <c r="I7962" i="6"/>
  <c r="I7963" i="6"/>
  <c r="I7964" i="6"/>
  <c r="I7965" i="6"/>
  <c r="I7966" i="6"/>
  <c r="I7967" i="6"/>
  <c r="I7968" i="6"/>
  <c r="I7969" i="6"/>
  <c r="I7970" i="6"/>
  <c r="I7971" i="6"/>
  <c r="I7972" i="6"/>
  <c r="I7973" i="6"/>
  <c r="I7974" i="6"/>
  <c r="I7975" i="6"/>
  <c r="I7976" i="6"/>
  <c r="I7977" i="6"/>
  <c r="I7978" i="6"/>
  <c r="I7979" i="6"/>
  <c r="I7980" i="6"/>
  <c r="I7981" i="6"/>
  <c r="I7982" i="6"/>
  <c r="I7983" i="6"/>
  <c r="I7984" i="6"/>
  <c r="I7985" i="6"/>
  <c r="I7986" i="6"/>
  <c r="I7987" i="6"/>
  <c r="I7988" i="6"/>
  <c r="I7989" i="6"/>
  <c r="I7990" i="6"/>
  <c r="I7991" i="6"/>
  <c r="I7992" i="6"/>
  <c r="I7993" i="6"/>
  <c r="I7994" i="6"/>
  <c r="I7995" i="6"/>
  <c r="I7996" i="6"/>
  <c r="I7997" i="6"/>
  <c r="I7998" i="6"/>
  <c r="I7999" i="6"/>
  <c r="I8000" i="6"/>
  <c r="I8001" i="6"/>
  <c r="I8002" i="6"/>
  <c r="I8003" i="6"/>
  <c r="I8004" i="6"/>
  <c r="I8005" i="6"/>
  <c r="I8006" i="6"/>
  <c r="I8007" i="6"/>
  <c r="I8008" i="6"/>
  <c r="I8009" i="6"/>
  <c r="I8010" i="6"/>
  <c r="I8011" i="6"/>
  <c r="I8012" i="6"/>
  <c r="I8013" i="6"/>
  <c r="I8014" i="6"/>
  <c r="I8015" i="6"/>
  <c r="I8016" i="6"/>
  <c r="I8017" i="6"/>
  <c r="I8018" i="6"/>
  <c r="I8019" i="6"/>
  <c r="I8020" i="6"/>
  <c r="I8021" i="6"/>
  <c r="I8022" i="6"/>
  <c r="I8023" i="6"/>
  <c r="I8024" i="6"/>
  <c r="I8025" i="6"/>
  <c r="I8026" i="6"/>
  <c r="I8027" i="6"/>
  <c r="I8028" i="6"/>
  <c r="I8029" i="6"/>
  <c r="I8030" i="6"/>
  <c r="I8031" i="6"/>
  <c r="I8032" i="6"/>
  <c r="I8033" i="6"/>
  <c r="I8034" i="6"/>
  <c r="I8035" i="6"/>
  <c r="I8036" i="6"/>
  <c r="I8037" i="6"/>
  <c r="I8038" i="6"/>
  <c r="I8039" i="6"/>
  <c r="I8040" i="6"/>
  <c r="I8041" i="6"/>
  <c r="I8042" i="6"/>
  <c r="I8043" i="6"/>
  <c r="I8044" i="6"/>
  <c r="I8045" i="6"/>
  <c r="I8046" i="6"/>
  <c r="I8047" i="6"/>
  <c r="I8048" i="6"/>
  <c r="I8049" i="6"/>
  <c r="I8050" i="6"/>
  <c r="I8051" i="6"/>
  <c r="I8052" i="6"/>
  <c r="I8053" i="6"/>
  <c r="I8054" i="6"/>
  <c r="I8055" i="6"/>
  <c r="I8056" i="6"/>
  <c r="I8057" i="6"/>
  <c r="I8058" i="6"/>
  <c r="I8059" i="6"/>
  <c r="I8060" i="6"/>
  <c r="I8061" i="6"/>
  <c r="I8062" i="6"/>
  <c r="I8063" i="6"/>
  <c r="I8064" i="6"/>
  <c r="I8065" i="6"/>
  <c r="I8066" i="6"/>
  <c r="I8067" i="6"/>
  <c r="I8068" i="6"/>
  <c r="I8069" i="6"/>
  <c r="I8070" i="6"/>
  <c r="I8071" i="6"/>
  <c r="I8072" i="6"/>
  <c r="I8073" i="6"/>
  <c r="I8074" i="6"/>
  <c r="I8075" i="6"/>
  <c r="I8076" i="6"/>
  <c r="I8077" i="6"/>
  <c r="I8078" i="6"/>
  <c r="I8079" i="6"/>
  <c r="I8080" i="6"/>
  <c r="I8081" i="6"/>
  <c r="I8082" i="6"/>
  <c r="I8083" i="6"/>
  <c r="I8084" i="6"/>
  <c r="I8085" i="6"/>
  <c r="I8086" i="6"/>
  <c r="I8087" i="6"/>
  <c r="I8088" i="6"/>
  <c r="I8089" i="6"/>
  <c r="I8090" i="6"/>
  <c r="I8091" i="6"/>
  <c r="I8092" i="6"/>
  <c r="I8093" i="6"/>
  <c r="I8094" i="6"/>
  <c r="I8095" i="6"/>
  <c r="I8096" i="6"/>
  <c r="I8097" i="6"/>
  <c r="I8098" i="6"/>
  <c r="I8099" i="6"/>
  <c r="I8100" i="6"/>
  <c r="I8101" i="6"/>
  <c r="I8102" i="6"/>
  <c r="I8103" i="6"/>
  <c r="I8104" i="6"/>
  <c r="I8105" i="6"/>
  <c r="I8106" i="6"/>
  <c r="I8107" i="6"/>
  <c r="I8108" i="6"/>
  <c r="I8109" i="6"/>
  <c r="I8110" i="6"/>
  <c r="I8111" i="6"/>
  <c r="I8112" i="6"/>
  <c r="I8113" i="6"/>
  <c r="I8114" i="6"/>
  <c r="I8115" i="6"/>
  <c r="I8116" i="6"/>
  <c r="I8117" i="6"/>
  <c r="I8118" i="6"/>
  <c r="I8119" i="6"/>
  <c r="I8120" i="6"/>
  <c r="I8121" i="6"/>
  <c r="I8122" i="6"/>
  <c r="I8123" i="6"/>
  <c r="I8124" i="6"/>
  <c r="I8125" i="6"/>
  <c r="I8126" i="6"/>
  <c r="I8127" i="6"/>
  <c r="I8128" i="6"/>
  <c r="I8129" i="6"/>
  <c r="I8130" i="6"/>
  <c r="I8131" i="6"/>
  <c r="I8132" i="6"/>
  <c r="I8133" i="6"/>
  <c r="I8134" i="6"/>
  <c r="I8135" i="6"/>
  <c r="I8136" i="6"/>
  <c r="I8137" i="6"/>
  <c r="I8138" i="6"/>
  <c r="I8139" i="6"/>
  <c r="I8140" i="6"/>
  <c r="I8141" i="6"/>
  <c r="I8142" i="6"/>
  <c r="I8143" i="6"/>
  <c r="I8144" i="6"/>
  <c r="I8145" i="6"/>
  <c r="I8146" i="6"/>
  <c r="I8147" i="6"/>
  <c r="I8148" i="6"/>
  <c r="I8149" i="6"/>
  <c r="I8150" i="6"/>
  <c r="I8151" i="6"/>
  <c r="I8152" i="6"/>
  <c r="I8153" i="6"/>
  <c r="I8154" i="6"/>
  <c r="I8155" i="6"/>
  <c r="I8156" i="6"/>
  <c r="I8157" i="6"/>
  <c r="I8158" i="6"/>
  <c r="I8159" i="6"/>
  <c r="I8160" i="6"/>
  <c r="I8161" i="6"/>
  <c r="I8162" i="6"/>
  <c r="I8163" i="6"/>
  <c r="I8164" i="6"/>
  <c r="I8165" i="6"/>
  <c r="I8166" i="6"/>
  <c r="I8167" i="6"/>
  <c r="I8168" i="6"/>
  <c r="I8169" i="6"/>
  <c r="I8170" i="6"/>
  <c r="I8171" i="6"/>
  <c r="I8172" i="6"/>
  <c r="I8173" i="6"/>
  <c r="I8174" i="6"/>
  <c r="I8175" i="6"/>
  <c r="I8176" i="6"/>
  <c r="I8177" i="6"/>
  <c r="I8178" i="6"/>
  <c r="I8179" i="6"/>
  <c r="I8180" i="6"/>
  <c r="I8181" i="6"/>
  <c r="I8182" i="6"/>
  <c r="I8183" i="6"/>
  <c r="I8184" i="6"/>
  <c r="I8185" i="6"/>
  <c r="I8186" i="6"/>
  <c r="I8187" i="6"/>
  <c r="I8188" i="6"/>
  <c r="I8189" i="6"/>
  <c r="I8190" i="6"/>
  <c r="I8191" i="6"/>
  <c r="I8192" i="6"/>
  <c r="I8193" i="6"/>
  <c r="I8194" i="6"/>
  <c r="I8195" i="6"/>
  <c r="I8196" i="6"/>
  <c r="I8197" i="6"/>
  <c r="I8198" i="6"/>
  <c r="I8199" i="6"/>
  <c r="I8200" i="6"/>
  <c r="I8201" i="6"/>
  <c r="I8202" i="6"/>
  <c r="I8203" i="6"/>
  <c r="I8204" i="6"/>
  <c r="I8205" i="6"/>
  <c r="I8206" i="6"/>
  <c r="I8207" i="6"/>
  <c r="I8208" i="6"/>
  <c r="I8209" i="6"/>
  <c r="I8210" i="6"/>
  <c r="I8211" i="6"/>
  <c r="I8212" i="6"/>
  <c r="I8213" i="6"/>
  <c r="I8214" i="6"/>
  <c r="I8215" i="6"/>
  <c r="I8216" i="6"/>
  <c r="I8217" i="6"/>
  <c r="I8218" i="6"/>
  <c r="I8219" i="6"/>
  <c r="I8220" i="6"/>
  <c r="I8221" i="6"/>
  <c r="I8222" i="6"/>
  <c r="I8223" i="6"/>
  <c r="I8224" i="6"/>
  <c r="I8225" i="6"/>
  <c r="I8226" i="6"/>
  <c r="I8227" i="6"/>
  <c r="I8228" i="6"/>
  <c r="I8229" i="6"/>
  <c r="I8230" i="6"/>
  <c r="I8231" i="6"/>
  <c r="I8232" i="6"/>
  <c r="I8233" i="6"/>
  <c r="I8234" i="6"/>
  <c r="I8235" i="6"/>
  <c r="I8236" i="6"/>
  <c r="I8237" i="6"/>
  <c r="I8238" i="6"/>
  <c r="I8239" i="6"/>
  <c r="I8240" i="6"/>
  <c r="I8241" i="6"/>
  <c r="I8242" i="6"/>
  <c r="I8243" i="6"/>
  <c r="I8244" i="6"/>
  <c r="I8245" i="6"/>
  <c r="I8246" i="6"/>
  <c r="I8247" i="6"/>
  <c r="I8248" i="6"/>
  <c r="I8249" i="6"/>
  <c r="I8250" i="6"/>
  <c r="I8251" i="6"/>
  <c r="I8252" i="6"/>
  <c r="I8253" i="6"/>
  <c r="I8254" i="6"/>
  <c r="I8255" i="6"/>
  <c r="I8256" i="6"/>
  <c r="I8257" i="6"/>
  <c r="I8258" i="6"/>
  <c r="I8259" i="6"/>
  <c r="I8260" i="6"/>
  <c r="I8261" i="6"/>
  <c r="I8262" i="6"/>
  <c r="I8263" i="6"/>
  <c r="I8264" i="6"/>
  <c r="I8265" i="6"/>
  <c r="I8266" i="6"/>
  <c r="I8267" i="6"/>
  <c r="I8268" i="6"/>
  <c r="I8269" i="6"/>
  <c r="I8270" i="6"/>
  <c r="I8271" i="6"/>
  <c r="I8272" i="6"/>
  <c r="I8273" i="6"/>
  <c r="I8274" i="6"/>
  <c r="I8275" i="6"/>
  <c r="I8276" i="6"/>
  <c r="I8277" i="6"/>
  <c r="I8278" i="6"/>
  <c r="I8279" i="6"/>
  <c r="I8280" i="6"/>
  <c r="I8281" i="6"/>
  <c r="I8282" i="6"/>
  <c r="I8283" i="6"/>
  <c r="I8284" i="6"/>
  <c r="I8285" i="6"/>
  <c r="I8286" i="6"/>
  <c r="I8287" i="6"/>
  <c r="I8288" i="6"/>
  <c r="I8289" i="6"/>
  <c r="I8290" i="6"/>
  <c r="I8291" i="6"/>
  <c r="I8292" i="6"/>
  <c r="I8293" i="6"/>
  <c r="I8294" i="6"/>
  <c r="I8295" i="6"/>
  <c r="I8296" i="6"/>
  <c r="I8297" i="6"/>
  <c r="I8298" i="6"/>
  <c r="I8299" i="6"/>
  <c r="I8300" i="6"/>
  <c r="I8301" i="6"/>
  <c r="I8302" i="6"/>
  <c r="I8303" i="6"/>
  <c r="I8304" i="6"/>
  <c r="I8305" i="6"/>
  <c r="I8306" i="6"/>
  <c r="I8307" i="6"/>
  <c r="I8308" i="6"/>
  <c r="I8309" i="6"/>
  <c r="I8310" i="6"/>
  <c r="I8311" i="6"/>
  <c r="I8312" i="6"/>
  <c r="I8313" i="6"/>
  <c r="I8314" i="6"/>
  <c r="I8315" i="6"/>
  <c r="I8316" i="6"/>
  <c r="I8317" i="6"/>
  <c r="I8318" i="6"/>
  <c r="I8319" i="6"/>
  <c r="I8320" i="6"/>
  <c r="I8321" i="6"/>
  <c r="I8322" i="6"/>
  <c r="I8323" i="6"/>
  <c r="I8324" i="6"/>
  <c r="I8325" i="6"/>
  <c r="I8326" i="6"/>
  <c r="I8327" i="6"/>
  <c r="I8328" i="6"/>
  <c r="I8329" i="6"/>
  <c r="I8330" i="6"/>
  <c r="I8331" i="6"/>
  <c r="I8332" i="6"/>
  <c r="I8333" i="6"/>
  <c r="I8334" i="6"/>
  <c r="I8335" i="6"/>
  <c r="I8336" i="6"/>
  <c r="I8337" i="6"/>
  <c r="I8338" i="6"/>
  <c r="I8339" i="6"/>
  <c r="I8340" i="6"/>
  <c r="I8341" i="6"/>
  <c r="I8342" i="6"/>
  <c r="I8343" i="6"/>
  <c r="I8344" i="6"/>
  <c r="I8345" i="6"/>
  <c r="I8346" i="6"/>
  <c r="I8347" i="6"/>
  <c r="I8348" i="6"/>
  <c r="I8349" i="6"/>
  <c r="I8350" i="6"/>
  <c r="I8351" i="6"/>
  <c r="I8352" i="6"/>
  <c r="I8353" i="6"/>
  <c r="I8354" i="6"/>
  <c r="I8355" i="6"/>
  <c r="I8356" i="6"/>
  <c r="I8357" i="6"/>
  <c r="I8358" i="6"/>
  <c r="I8359" i="6"/>
  <c r="I8360" i="6"/>
  <c r="I8361" i="6"/>
  <c r="I8362" i="6"/>
  <c r="I8363" i="6"/>
  <c r="I8364" i="6"/>
  <c r="I8365" i="6"/>
  <c r="I8366" i="6"/>
  <c r="I8367" i="6"/>
  <c r="I8368" i="6"/>
  <c r="I8369" i="6"/>
  <c r="I8370" i="6"/>
  <c r="I8371" i="6"/>
  <c r="I8372" i="6"/>
  <c r="I8373" i="6"/>
  <c r="I8374" i="6"/>
  <c r="I8375" i="6"/>
  <c r="I8376" i="6"/>
  <c r="I8377" i="6"/>
  <c r="I8378" i="6"/>
  <c r="I8379" i="6"/>
  <c r="I8380" i="6"/>
  <c r="I8381" i="6"/>
  <c r="I8382" i="6"/>
  <c r="I8383" i="6"/>
  <c r="I8384" i="6"/>
  <c r="I8385" i="6"/>
  <c r="I8386" i="6"/>
  <c r="I8387" i="6"/>
  <c r="I8388" i="6"/>
  <c r="I8389" i="6"/>
  <c r="I8390" i="6"/>
  <c r="I8391" i="6"/>
  <c r="I8392" i="6"/>
  <c r="I8393" i="6"/>
  <c r="I8394" i="6"/>
  <c r="I8395" i="6"/>
  <c r="I8396" i="6"/>
  <c r="I8397" i="6"/>
  <c r="I8398" i="6"/>
  <c r="I8399" i="6"/>
  <c r="I8400" i="6"/>
  <c r="I8401" i="6"/>
  <c r="I8402" i="6"/>
  <c r="I8403" i="6"/>
  <c r="I8404" i="6"/>
  <c r="I8405" i="6"/>
  <c r="I8406" i="6"/>
  <c r="I8407" i="6"/>
  <c r="I8408" i="6"/>
  <c r="I8409" i="6"/>
  <c r="I8410" i="6"/>
  <c r="I8411" i="6"/>
  <c r="I8412" i="6"/>
  <c r="I8413" i="6"/>
  <c r="I8414" i="6"/>
  <c r="I8415" i="6"/>
  <c r="I8416" i="6"/>
  <c r="I8417" i="6"/>
  <c r="I8418" i="6"/>
  <c r="I8419" i="6"/>
  <c r="I8420" i="6"/>
  <c r="I8421" i="6"/>
  <c r="I8422" i="6"/>
  <c r="I8423" i="6"/>
  <c r="I8424" i="6"/>
  <c r="I8425" i="6"/>
  <c r="I8426" i="6"/>
  <c r="I8427" i="6"/>
  <c r="I8428" i="6"/>
  <c r="I8429" i="6"/>
  <c r="I8430" i="6"/>
  <c r="I8431" i="6"/>
  <c r="I8432" i="6"/>
  <c r="I8433" i="6"/>
  <c r="I8434" i="6"/>
  <c r="I8435" i="6"/>
  <c r="I8436" i="6"/>
  <c r="I8437" i="6"/>
  <c r="I8438" i="6"/>
  <c r="I8439" i="6"/>
  <c r="I8440" i="6"/>
  <c r="I8441" i="6"/>
  <c r="I8442" i="6"/>
  <c r="I8443" i="6"/>
  <c r="I8444" i="6"/>
  <c r="I8445" i="6"/>
  <c r="I8446" i="6"/>
  <c r="I8447" i="6"/>
  <c r="I8448" i="6"/>
  <c r="I8449" i="6"/>
  <c r="I8450" i="6"/>
  <c r="I8451" i="6"/>
  <c r="I8452" i="6"/>
  <c r="I8453" i="6"/>
  <c r="I8454" i="6"/>
  <c r="I8455" i="6"/>
  <c r="I8456" i="6"/>
  <c r="I8457" i="6"/>
  <c r="I8458" i="6"/>
  <c r="I8459" i="6"/>
  <c r="I8460" i="6"/>
  <c r="I8461" i="6"/>
  <c r="I8462" i="6"/>
  <c r="I8463" i="6"/>
  <c r="I8464" i="6"/>
  <c r="I8465" i="6"/>
  <c r="I8466" i="6"/>
  <c r="I8467" i="6"/>
  <c r="I8468" i="6"/>
  <c r="I8469" i="6"/>
  <c r="I8470" i="6"/>
  <c r="I8471" i="6"/>
  <c r="I8472" i="6"/>
  <c r="I8473" i="6"/>
  <c r="I8474" i="6"/>
  <c r="I8475" i="6"/>
  <c r="I8476" i="6"/>
  <c r="I8477" i="6"/>
  <c r="I8478" i="6"/>
  <c r="I8479" i="6"/>
  <c r="I8480" i="6"/>
  <c r="I8481" i="6"/>
  <c r="I8482" i="6"/>
  <c r="I8483" i="6"/>
  <c r="I8484" i="6"/>
  <c r="I8485" i="6"/>
  <c r="I8486" i="6"/>
  <c r="I8487" i="6"/>
  <c r="I8488" i="6"/>
  <c r="I8489" i="6"/>
  <c r="I8490" i="6"/>
  <c r="I8491" i="6"/>
  <c r="I8492" i="6"/>
  <c r="I8493" i="6"/>
  <c r="I8494" i="6"/>
  <c r="I8495" i="6"/>
  <c r="I8496" i="6"/>
  <c r="I8497" i="6"/>
  <c r="I8498" i="6"/>
  <c r="I8499" i="6"/>
  <c r="I8500" i="6"/>
  <c r="I8501" i="6"/>
  <c r="I8502" i="6"/>
  <c r="I8503" i="6"/>
  <c r="I8504" i="6"/>
  <c r="I8505" i="6"/>
  <c r="I8506" i="6"/>
  <c r="I8507" i="6"/>
  <c r="I8508" i="6"/>
  <c r="I8509" i="6"/>
  <c r="I8510" i="6"/>
  <c r="I8511" i="6"/>
  <c r="I8512" i="6"/>
  <c r="I8513" i="6"/>
  <c r="I8514" i="6"/>
  <c r="I8515" i="6"/>
  <c r="I8516" i="6"/>
  <c r="I8517" i="6"/>
  <c r="I8518" i="6"/>
  <c r="I8519" i="6"/>
  <c r="I8520" i="6"/>
  <c r="I8521" i="6"/>
  <c r="I8522" i="6"/>
  <c r="I8523" i="6"/>
  <c r="I8524" i="6"/>
  <c r="I8525" i="6"/>
  <c r="I8526" i="6"/>
  <c r="I8527" i="6"/>
  <c r="I8528" i="6"/>
  <c r="I8529" i="6"/>
  <c r="I8530" i="6"/>
  <c r="I8531" i="6"/>
  <c r="I8532" i="6"/>
  <c r="I8533" i="6"/>
  <c r="I8534" i="6"/>
  <c r="I8535" i="6"/>
  <c r="I8536" i="6"/>
  <c r="I8537" i="6"/>
  <c r="I8538" i="6"/>
  <c r="I8539" i="6"/>
  <c r="I8540" i="6"/>
  <c r="I8541" i="6"/>
  <c r="I8542" i="6"/>
  <c r="I8543" i="6"/>
  <c r="I8544" i="6"/>
  <c r="I8545" i="6"/>
  <c r="I8546" i="6"/>
  <c r="I8547" i="6"/>
  <c r="I8548" i="6"/>
  <c r="I8549" i="6"/>
  <c r="I8550" i="6"/>
  <c r="I8551" i="6"/>
  <c r="I8552" i="6"/>
  <c r="I8553" i="6"/>
  <c r="I8554" i="6"/>
  <c r="I8555" i="6"/>
  <c r="I8556" i="6"/>
  <c r="I8557" i="6"/>
  <c r="I8558" i="6"/>
  <c r="I8559" i="6"/>
  <c r="I8560" i="6"/>
  <c r="I8561" i="6"/>
  <c r="I8562" i="6"/>
  <c r="I8563" i="6"/>
  <c r="I8564" i="6"/>
  <c r="I8565" i="6"/>
  <c r="I8566" i="6"/>
  <c r="I8567" i="6"/>
  <c r="I8568" i="6"/>
  <c r="I8569" i="6"/>
  <c r="I8570" i="6"/>
  <c r="I8571" i="6"/>
  <c r="I8572" i="6"/>
  <c r="I8573" i="6"/>
  <c r="I8574" i="6"/>
  <c r="I8575" i="6"/>
  <c r="I8576" i="6"/>
  <c r="I8577" i="6"/>
  <c r="I8578" i="6"/>
  <c r="I8579" i="6"/>
  <c r="I8580" i="6"/>
  <c r="I8581" i="6"/>
  <c r="I8582" i="6"/>
  <c r="I8583" i="6"/>
  <c r="I8584" i="6"/>
  <c r="I8585" i="6"/>
  <c r="I8586" i="6"/>
  <c r="I8587" i="6"/>
  <c r="I8588" i="6"/>
  <c r="I8589" i="6"/>
  <c r="I8590" i="6"/>
  <c r="I8591" i="6"/>
  <c r="I8592" i="6"/>
  <c r="I8593" i="6"/>
  <c r="I8594" i="6"/>
  <c r="I8595" i="6"/>
  <c r="I8596" i="6"/>
  <c r="I8597" i="6"/>
  <c r="I8598" i="6"/>
  <c r="I8599" i="6"/>
  <c r="I8600" i="6"/>
  <c r="I8601" i="6"/>
  <c r="I8602" i="6"/>
  <c r="I8603" i="6"/>
  <c r="I8604" i="6"/>
  <c r="I8605" i="6"/>
  <c r="I8606" i="6"/>
  <c r="I8607" i="6"/>
  <c r="I8608" i="6"/>
  <c r="I8609" i="6"/>
  <c r="I8610" i="6"/>
  <c r="I8611" i="6"/>
  <c r="I8612" i="6"/>
  <c r="I8613" i="6"/>
  <c r="I8614" i="6"/>
  <c r="I8615" i="6"/>
  <c r="I8616" i="6"/>
  <c r="I8617" i="6"/>
  <c r="I8618" i="6"/>
  <c r="I8619" i="6"/>
  <c r="I8620" i="6"/>
  <c r="I8621" i="6"/>
  <c r="I8622" i="6"/>
  <c r="I8623" i="6"/>
  <c r="I8624" i="6"/>
  <c r="I8625" i="6"/>
  <c r="I8626" i="6"/>
  <c r="I8627" i="6"/>
  <c r="I8628" i="6"/>
  <c r="I8629" i="6"/>
  <c r="I8630" i="6"/>
  <c r="I8631" i="6"/>
  <c r="I8632" i="6"/>
  <c r="I8633" i="6"/>
  <c r="I8634" i="6"/>
  <c r="I8635" i="6"/>
  <c r="I8636" i="6"/>
  <c r="I8637" i="6"/>
  <c r="I8638" i="6"/>
  <c r="I8639" i="6"/>
  <c r="I8640" i="6"/>
  <c r="I8641" i="6"/>
  <c r="I8642" i="6"/>
  <c r="I8643" i="6"/>
  <c r="I8644" i="6"/>
  <c r="I8645" i="6"/>
  <c r="I8646" i="6"/>
  <c r="I8647" i="6"/>
  <c r="I8648" i="6"/>
  <c r="I8649" i="6"/>
  <c r="I8650" i="6"/>
  <c r="I8651" i="6"/>
  <c r="I8652" i="6"/>
  <c r="I8653" i="6"/>
  <c r="I8654" i="6"/>
  <c r="I8655" i="6"/>
  <c r="I8656" i="6"/>
  <c r="I8657" i="6"/>
  <c r="I8658" i="6"/>
  <c r="I8659" i="6"/>
  <c r="I8660" i="6"/>
  <c r="I8661" i="6"/>
  <c r="I8662" i="6"/>
  <c r="I8663" i="6"/>
  <c r="I8664" i="6"/>
  <c r="I8665" i="6"/>
  <c r="I8666" i="6"/>
  <c r="I8667" i="6"/>
  <c r="I8668" i="6"/>
  <c r="I8669" i="6"/>
  <c r="I8670" i="6"/>
  <c r="I8671" i="6"/>
  <c r="I8672" i="6"/>
  <c r="I8673" i="6"/>
  <c r="I8674" i="6"/>
  <c r="I8675" i="6"/>
  <c r="I8676" i="6"/>
  <c r="I8677" i="6"/>
  <c r="I8678" i="6"/>
  <c r="I8679" i="6"/>
  <c r="I8680" i="6"/>
  <c r="I8681" i="6"/>
  <c r="I8682" i="6"/>
  <c r="I8683" i="6"/>
  <c r="I8684" i="6"/>
  <c r="I8685" i="6"/>
  <c r="I8686" i="6"/>
  <c r="I8687" i="6"/>
  <c r="I8688" i="6"/>
  <c r="I8689" i="6"/>
  <c r="I8690" i="6"/>
  <c r="I8691" i="6"/>
  <c r="I8692" i="6"/>
  <c r="I8693" i="6"/>
  <c r="I8694" i="6"/>
  <c r="I8695" i="6"/>
  <c r="I8696" i="6"/>
  <c r="I8697" i="6"/>
  <c r="I8698" i="6"/>
  <c r="I8699" i="6"/>
  <c r="I8700" i="6"/>
  <c r="I8701" i="6"/>
  <c r="I8702" i="6"/>
  <c r="I8703" i="6"/>
  <c r="I8704" i="6"/>
  <c r="I8705" i="6"/>
  <c r="I8706" i="6"/>
  <c r="I8707" i="6"/>
  <c r="I8708" i="6"/>
  <c r="I8709" i="6"/>
  <c r="I8710" i="6"/>
  <c r="I8711" i="6"/>
  <c r="I8712" i="6"/>
  <c r="I8713" i="6"/>
  <c r="I8714" i="6"/>
  <c r="I8715" i="6"/>
  <c r="I8716" i="6"/>
  <c r="I8717" i="6"/>
  <c r="I8718" i="6"/>
  <c r="I8719" i="6"/>
  <c r="I8720" i="6"/>
  <c r="I8721" i="6"/>
  <c r="I8722" i="6"/>
  <c r="I8723" i="6"/>
  <c r="I8724" i="6"/>
  <c r="I8725" i="6"/>
  <c r="I8726" i="6"/>
  <c r="I8727" i="6"/>
  <c r="I8728" i="6"/>
  <c r="I8729" i="6"/>
  <c r="I8730" i="6"/>
  <c r="I8731" i="6"/>
  <c r="I8732" i="6"/>
  <c r="I8733" i="6"/>
  <c r="I8734" i="6"/>
  <c r="I8735" i="6"/>
  <c r="I8736" i="6"/>
  <c r="I8737" i="6"/>
  <c r="I8738" i="6"/>
  <c r="I8739" i="6"/>
  <c r="I8740" i="6"/>
  <c r="I8741" i="6"/>
  <c r="I8742" i="6"/>
  <c r="I8743" i="6"/>
  <c r="I8744" i="6"/>
  <c r="I8745" i="6"/>
  <c r="I8746" i="6"/>
  <c r="I8747" i="6"/>
  <c r="I8748" i="6"/>
  <c r="I8749" i="6"/>
  <c r="I8750" i="6"/>
  <c r="I8751" i="6"/>
  <c r="I8752" i="6"/>
  <c r="I8753" i="6"/>
  <c r="I8754" i="6"/>
  <c r="I8755" i="6"/>
  <c r="I8756" i="6"/>
  <c r="I8757" i="6"/>
  <c r="I8758" i="6"/>
  <c r="I8759" i="6"/>
  <c r="I8760" i="6"/>
  <c r="I8761" i="6"/>
  <c r="I8762" i="6"/>
  <c r="I8763" i="6"/>
  <c r="I8764" i="6"/>
  <c r="I8765" i="6"/>
  <c r="I8766" i="6"/>
  <c r="I8767" i="6"/>
  <c r="I8768" i="6"/>
  <c r="I8769" i="6"/>
  <c r="I8770" i="6"/>
  <c r="I8771" i="6"/>
  <c r="I8772" i="6"/>
  <c r="I8773" i="6"/>
  <c r="I8774" i="6"/>
  <c r="I8775" i="6"/>
  <c r="I8776" i="6"/>
  <c r="I8777" i="6"/>
  <c r="I8778" i="6"/>
  <c r="I8779" i="6"/>
  <c r="I8780" i="6"/>
  <c r="I8781" i="6"/>
  <c r="I8782" i="6"/>
  <c r="I8783" i="6"/>
  <c r="I8784" i="6"/>
  <c r="I8785" i="6"/>
  <c r="I8786" i="6"/>
  <c r="I8787" i="6"/>
  <c r="I8788" i="6"/>
  <c r="I8789" i="6"/>
  <c r="I8790" i="6"/>
  <c r="I8791" i="6"/>
  <c r="I8792" i="6"/>
  <c r="I8793" i="6"/>
  <c r="I8794" i="6"/>
  <c r="I8795" i="6"/>
  <c r="I8796" i="6"/>
  <c r="I8797" i="6"/>
  <c r="I8798" i="6"/>
  <c r="I8799" i="6"/>
  <c r="I8800" i="6"/>
  <c r="I8801" i="6"/>
  <c r="I8802" i="6"/>
  <c r="I8803" i="6"/>
  <c r="I8804" i="6"/>
  <c r="I8805" i="6"/>
  <c r="I8806" i="6"/>
  <c r="I8807" i="6"/>
  <c r="I8808" i="6"/>
  <c r="I8809" i="6"/>
  <c r="I8810" i="6"/>
  <c r="I8811" i="6"/>
  <c r="I8812" i="6"/>
  <c r="I8813" i="6"/>
  <c r="I8814" i="6"/>
  <c r="I8815" i="6"/>
  <c r="I8816" i="6"/>
  <c r="I8817" i="6"/>
  <c r="I8818" i="6"/>
  <c r="I8819" i="6"/>
  <c r="I8820" i="6"/>
  <c r="I8821" i="6"/>
  <c r="I8822" i="6"/>
  <c r="I8823" i="6"/>
  <c r="I8824" i="6"/>
  <c r="I8825" i="6"/>
  <c r="I8826" i="6"/>
  <c r="I8827" i="6"/>
  <c r="I8828" i="6"/>
  <c r="I8829" i="6"/>
  <c r="I8830" i="6"/>
  <c r="I8831" i="6"/>
  <c r="I8832" i="6"/>
  <c r="I8833" i="6"/>
  <c r="I8834" i="6"/>
  <c r="I8835" i="6"/>
  <c r="I8836" i="6"/>
  <c r="I8837" i="6"/>
  <c r="I8838" i="6"/>
  <c r="I8839" i="6"/>
  <c r="I8840" i="6"/>
  <c r="I8841" i="6"/>
  <c r="I8842" i="6"/>
  <c r="I8843" i="6"/>
  <c r="I8844" i="6"/>
  <c r="I8845" i="6"/>
  <c r="I8846" i="6"/>
  <c r="I8847" i="6"/>
  <c r="I8848" i="6"/>
  <c r="I8849" i="6"/>
  <c r="I8850" i="6"/>
  <c r="I8851" i="6"/>
  <c r="I8852" i="6"/>
  <c r="I8853" i="6"/>
  <c r="I8854" i="6"/>
  <c r="I8855" i="6"/>
  <c r="I8856" i="6"/>
  <c r="I8857" i="6"/>
  <c r="I8858" i="6"/>
  <c r="I8859" i="6"/>
  <c r="I8860" i="6"/>
  <c r="I8861" i="6"/>
  <c r="I8862" i="6"/>
  <c r="I8863" i="6"/>
  <c r="I8864" i="6"/>
  <c r="I8865" i="6"/>
  <c r="I8866" i="6"/>
  <c r="I8867" i="6"/>
  <c r="I8868" i="6"/>
  <c r="I8869" i="6"/>
  <c r="I8870" i="6"/>
  <c r="I8871" i="6"/>
  <c r="I8872" i="6"/>
  <c r="I8873" i="6"/>
  <c r="I8874" i="6"/>
  <c r="I8875" i="6"/>
  <c r="I8876" i="6"/>
  <c r="I8877" i="6"/>
  <c r="I8878" i="6"/>
  <c r="I8879" i="6"/>
  <c r="I8880" i="6"/>
  <c r="I8881" i="6"/>
  <c r="I8882" i="6"/>
  <c r="I8883" i="6"/>
  <c r="I8884" i="6"/>
  <c r="I8885" i="6"/>
  <c r="I8886" i="6"/>
  <c r="I8887" i="6"/>
  <c r="I8888" i="6"/>
  <c r="I8889" i="6"/>
  <c r="I8890" i="6"/>
  <c r="I8891" i="6"/>
  <c r="I8892" i="6"/>
  <c r="I8893" i="6"/>
  <c r="I8894" i="6"/>
  <c r="I8895" i="6"/>
  <c r="I8896" i="6"/>
  <c r="I8897" i="6"/>
  <c r="I8898" i="6"/>
  <c r="I8899" i="6"/>
  <c r="I8900" i="6"/>
  <c r="I8901" i="6"/>
  <c r="I8902" i="6"/>
  <c r="I8903" i="6"/>
  <c r="I8904" i="6"/>
  <c r="I8905" i="6"/>
  <c r="I8906" i="6"/>
  <c r="I8907" i="6"/>
  <c r="I8908" i="6"/>
  <c r="I8909" i="6"/>
  <c r="I8910" i="6"/>
  <c r="I8911" i="6"/>
  <c r="I8912" i="6"/>
  <c r="I8913" i="6"/>
  <c r="I8914" i="6"/>
  <c r="I8915" i="6"/>
  <c r="I8916" i="6"/>
  <c r="I8917" i="6"/>
  <c r="I8918" i="6"/>
  <c r="I8919" i="6"/>
  <c r="I8920" i="6"/>
  <c r="I8921" i="6"/>
  <c r="I8922" i="6"/>
  <c r="I8923" i="6"/>
  <c r="I8924" i="6"/>
  <c r="I8925" i="6"/>
  <c r="I8926" i="6"/>
  <c r="I8927" i="6"/>
  <c r="I8928" i="6"/>
  <c r="I8929" i="6"/>
  <c r="I8930" i="6"/>
  <c r="I8931" i="6"/>
  <c r="I8932" i="6"/>
  <c r="I8933" i="6"/>
  <c r="I8934" i="6"/>
  <c r="I8935" i="6"/>
  <c r="I8936" i="6"/>
  <c r="I8937" i="6"/>
  <c r="I8938" i="6"/>
  <c r="I8939" i="6"/>
  <c r="I8940" i="6"/>
  <c r="I8941" i="6"/>
  <c r="I8942" i="6"/>
  <c r="I8943" i="6"/>
  <c r="I8944" i="6"/>
  <c r="I8945" i="6"/>
  <c r="I8946" i="6"/>
  <c r="I8947" i="6"/>
  <c r="I8948" i="6"/>
  <c r="I8949" i="6"/>
  <c r="I8950" i="6"/>
  <c r="I8951" i="6"/>
  <c r="I8952" i="6"/>
  <c r="I8953" i="6"/>
  <c r="I8954" i="6"/>
  <c r="I8955" i="6"/>
  <c r="I8956" i="6"/>
  <c r="I8957" i="6"/>
  <c r="I8958" i="6"/>
  <c r="I8959" i="6"/>
  <c r="I8960" i="6"/>
  <c r="I8961" i="6"/>
  <c r="I8962" i="6"/>
  <c r="I8963" i="6"/>
  <c r="I8964" i="6"/>
  <c r="I8965" i="6"/>
  <c r="I8966" i="6"/>
  <c r="I8967" i="6"/>
  <c r="I8968" i="6"/>
  <c r="I8969" i="6"/>
  <c r="I8970" i="6"/>
  <c r="I8971" i="6"/>
  <c r="I8972" i="6"/>
  <c r="I8973" i="6"/>
  <c r="I8974" i="6"/>
  <c r="I8975" i="6"/>
  <c r="I8976" i="6"/>
  <c r="I8977" i="6"/>
  <c r="I8978" i="6"/>
  <c r="I8979" i="6"/>
  <c r="I8980" i="6"/>
  <c r="I8981" i="6"/>
  <c r="I8982" i="6"/>
  <c r="I8983" i="6"/>
  <c r="I8984" i="6"/>
  <c r="I8985" i="6"/>
  <c r="I8986" i="6"/>
  <c r="I8987" i="6"/>
  <c r="I8988" i="6"/>
  <c r="I8989" i="6"/>
  <c r="I8990" i="6"/>
  <c r="I8991" i="6"/>
  <c r="I8992" i="6"/>
  <c r="I8993" i="6"/>
  <c r="I8994" i="6"/>
  <c r="I8995" i="6"/>
  <c r="I8996" i="6"/>
  <c r="I8997" i="6"/>
  <c r="I8998" i="6"/>
  <c r="I8999" i="6"/>
  <c r="I9000" i="6"/>
  <c r="I9001" i="6"/>
  <c r="I9002" i="6"/>
  <c r="I9003" i="6"/>
  <c r="I9004" i="6"/>
  <c r="I9005" i="6"/>
  <c r="I9006" i="6"/>
  <c r="I9007" i="6"/>
  <c r="I9008" i="6"/>
  <c r="I9009" i="6"/>
  <c r="I9010" i="6"/>
  <c r="I9011" i="6"/>
  <c r="I9012" i="6"/>
  <c r="I9013" i="6"/>
  <c r="I9014" i="6"/>
  <c r="I9015" i="6"/>
  <c r="I9016" i="6"/>
  <c r="I9017" i="6"/>
  <c r="I9018" i="6"/>
  <c r="I9019" i="6"/>
  <c r="I9020" i="6"/>
  <c r="I9021" i="6"/>
  <c r="I9022" i="6"/>
  <c r="I9023" i="6"/>
  <c r="I9024" i="6"/>
  <c r="I9025" i="6"/>
  <c r="I9026" i="6"/>
  <c r="I9027" i="6"/>
  <c r="I9028" i="6"/>
  <c r="I9029" i="6"/>
  <c r="I9030" i="6"/>
  <c r="I9031" i="6"/>
  <c r="I9032" i="6"/>
  <c r="I9033" i="6"/>
  <c r="I9034" i="6"/>
  <c r="I9035" i="6"/>
  <c r="I9036" i="6"/>
  <c r="I9037" i="6"/>
  <c r="I9038" i="6"/>
  <c r="I9039" i="6"/>
  <c r="I9040" i="6"/>
  <c r="I9041" i="6"/>
  <c r="I9042" i="6"/>
  <c r="I9043" i="6"/>
  <c r="I9044" i="6"/>
  <c r="I9045" i="6"/>
  <c r="I9046" i="6"/>
  <c r="I9047" i="6"/>
  <c r="I9048" i="6"/>
  <c r="I9049" i="6"/>
  <c r="I9050" i="6"/>
  <c r="I9051" i="6"/>
  <c r="I9052" i="6"/>
  <c r="I9053" i="6"/>
  <c r="I9054" i="6"/>
  <c r="I9055" i="6"/>
  <c r="I9056" i="6"/>
  <c r="I9057" i="6"/>
  <c r="I9058" i="6"/>
  <c r="I9059" i="6"/>
  <c r="I9060" i="6"/>
  <c r="I9061" i="6"/>
  <c r="I9062" i="6"/>
  <c r="I9063" i="6"/>
  <c r="I9064" i="6"/>
  <c r="I9065" i="6"/>
  <c r="I9066" i="6"/>
  <c r="I9067" i="6"/>
  <c r="I9068" i="6"/>
  <c r="I9069" i="6"/>
  <c r="I9070" i="6"/>
  <c r="I9071" i="6"/>
  <c r="I9072" i="6"/>
  <c r="I9073" i="6"/>
  <c r="I9074" i="6"/>
  <c r="I9075" i="6"/>
  <c r="I9076" i="6"/>
  <c r="I9077" i="6"/>
  <c r="I9078" i="6"/>
  <c r="I9079" i="6"/>
  <c r="I9080" i="6"/>
  <c r="I9081" i="6"/>
  <c r="I9082" i="6"/>
  <c r="I9083" i="6"/>
  <c r="I9084" i="6"/>
  <c r="I9085" i="6"/>
  <c r="I9086" i="6"/>
  <c r="I9087" i="6"/>
  <c r="I9088" i="6"/>
  <c r="I9089" i="6"/>
  <c r="I9090" i="6"/>
  <c r="I9091" i="6"/>
  <c r="I9092" i="6"/>
  <c r="I9093" i="6"/>
  <c r="I9094" i="6"/>
  <c r="I9095" i="6"/>
  <c r="I9096" i="6"/>
  <c r="I9097" i="6"/>
  <c r="I9098" i="6"/>
  <c r="I9099" i="6"/>
  <c r="I9100" i="6"/>
  <c r="I9101" i="6"/>
  <c r="I9102" i="6"/>
  <c r="I9103" i="6"/>
  <c r="I9104" i="6"/>
  <c r="I9105" i="6"/>
  <c r="I9106" i="6"/>
  <c r="I9107" i="6"/>
  <c r="I9108" i="6"/>
  <c r="I9109" i="6"/>
  <c r="I9110" i="6"/>
  <c r="I9111" i="6"/>
  <c r="I9112" i="6"/>
  <c r="I9113" i="6"/>
  <c r="I9114" i="6"/>
  <c r="I9115" i="6"/>
  <c r="I9116" i="6"/>
  <c r="I9117" i="6"/>
  <c r="I9118" i="6"/>
  <c r="I9119" i="6"/>
  <c r="I9120" i="6"/>
  <c r="I9121" i="6"/>
  <c r="I9122" i="6"/>
  <c r="I9123" i="6"/>
  <c r="I9124" i="6"/>
  <c r="I9125" i="6"/>
  <c r="I9126" i="6"/>
  <c r="I9127" i="6"/>
  <c r="I9128" i="6"/>
  <c r="I9129" i="6"/>
  <c r="I9130" i="6"/>
  <c r="I9131" i="6"/>
  <c r="I9132" i="6"/>
  <c r="I9133" i="6"/>
  <c r="I9134" i="6"/>
  <c r="I9135" i="6"/>
  <c r="I9136" i="6"/>
  <c r="I9137" i="6"/>
  <c r="I9138" i="6"/>
  <c r="I9139" i="6"/>
  <c r="I9140" i="6"/>
  <c r="I9141" i="6"/>
  <c r="I9142" i="6"/>
  <c r="I9143" i="6"/>
  <c r="I9144" i="6"/>
  <c r="I9145" i="6"/>
  <c r="I9146" i="6"/>
  <c r="I9147" i="6"/>
  <c r="I9148" i="6"/>
  <c r="I9149" i="6"/>
  <c r="I9150" i="6"/>
  <c r="I9151" i="6"/>
  <c r="I9152" i="6"/>
  <c r="I9153" i="6"/>
  <c r="I9154" i="6"/>
  <c r="I9155" i="6"/>
  <c r="I9156" i="6"/>
  <c r="I9157" i="6"/>
  <c r="I9158" i="6"/>
  <c r="I9159" i="6"/>
  <c r="I9160" i="6"/>
  <c r="I9161" i="6"/>
  <c r="I9162" i="6"/>
  <c r="I9163" i="6"/>
  <c r="I9164" i="6"/>
  <c r="I9165" i="6"/>
  <c r="I9166" i="6"/>
  <c r="I9167" i="6"/>
  <c r="I9168" i="6"/>
  <c r="I9169" i="6"/>
  <c r="I9170" i="6"/>
  <c r="I9171" i="6"/>
  <c r="I9172" i="6"/>
  <c r="I9173" i="6"/>
  <c r="I9174" i="6"/>
  <c r="I9175" i="6"/>
  <c r="I9176" i="6"/>
  <c r="I9177" i="6"/>
  <c r="I9178" i="6"/>
  <c r="I9179" i="6"/>
  <c r="I9180" i="6"/>
  <c r="I9181" i="6"/>
  <c r="I9182" i="6"/>
  <c r="I9183" i="6"/>
  <c r="I9184" i="6"/>
  <c r="I9185" i="6"/>
  <c r="I9186" i="6"/>
  <c r="I9187" i="6"/>
  <c r="I9188" i="6"/>
  <c r="I9189" i="6"/>
  <c r="I9190" i="6"/>
  <c r="I9191" i="6"/>
  <c r="I9192" i="6"/>
  <c r="I9193" i="6"/>
  <c r="I9194" i="6"/>
  <c r="I9195" i="6"/>
  <c r="I9196" i="6"/>
  <c r="I9197" i="6"/>
  <c r="I9198" i="6"/>
  <c r="I9199" i="6"/>
  <c r="I9200" i="6"/>
  <c r="I9201" i="6"/>
  <c r="I9202" i="6"/>
  <c r="I9203" i="6"/>
  <c r="I9204" i="6"/>
  <c r="I9205" i="6"/>
  <c r="I9206" i="6"/>
  <c r="I9207" i="6"/>
  <c r="I9208" i="6"/>
  <c r="I9209" i="6"/>
  <c r="I9210" i="6"/>
  <c r="I9211" i="6"/>
  <c r="I9212" i="6"/>
  <c r="I9213" i="6"/>
  <c r="I9214" i="6"/>
  <c r="I9215" i="6"/>
  <c r="I9216" i="6"/>
  <c r="I9217" i="6"/>
  <c r="I9218" i="6"/>
  <c r="I9219" i="6"/>
  <c r="I9220" i="6"/>
  <c r="I9221" i="6"/>
  <c r="I9222" i="6"/>
  <c r="I9223" i="6"/>
  <c r="I9224" i="6"/>
  <c r="I9225" i="6"/>
  <c r="I9226" i="6"/>
  <c r="I9227" i="6"/>
  <c r="I9228" i="6"/>
  <c r="I9229" i="6"/>
  <c r="I9230" i="6"/>
  <c r="I9231" i="6"/>
  <c r="I9232" i="6"/>
  <c r="I9233" i="6"/>
  <c r="I9234" i="6"/>
  <c r="I9235" i="6"/>
  <c r="I9236" i="6"/>
  <c r="I9237" i="6"/>
  <c r="I9238" i="6"/>
  <c r="I9239" i="6"/>
  <c r="I9240" i="6"/>
  <c r="I9241" i="6"/>
  <c r="I9242" i="6"/>
  <c r="I9243" i="6"/>
  <c r="I9244" i="6"/>
  <c r="I9245" i="6"/>
  <c r="I9246" i="6"/>
  <c r="I9247" i="6"/>
  <c r="I9248" i="6"/>
  <c r="I9249" i="6"/>
  <c r="I9250" i="6"/>
  <c r="I9251" i="6"/>
  <c r="I9252" i="6"/>
  <c r="I9253" i="6"/>
  <c r="I9254" i="6"/>
  <c r="I9255" i="6"/>
  <c r="I9256" i="6"/>
  <c r="I9257" i="6"/>
  <c r="I9258" i="6"/>
  <c r="I9259" i="6"/>
  <c r="I9260" i="6"/>
  <c r="I9261" i="6"/>
  <c r="I9262" i="6"/>
  <c r="I9263" i="6"/>
  <c r="I9264" i="6"/>
  <c r="I9265" i="6"/>
  <c r="I9266" i="6"/>
  <c r="I9267" i="6"/>
  <c r="I9268" i="6"/>
  <c r="I9269" i="6"/>
  <c r="I9270" i="6"/>
  <c r="I9271" i="6"/>
  <c r="I9272" i="6"/>
  <c r="I9273" i="6"/>
  <c r="I9274" i="6"/>
  <c r="I9275" i="6"/>
  <c r="I9276" i="6"/>
  <c r="I9277" i="6"/>
  <c r="I9278" i="6"/>
  <c r="I9279" i="6"/>
  <c r="I9280" i="6"/>
  <c r="I9281" i="6"/>
  <c r="I9282" i="6"/>
  <c r="I9283" i="6"/>
  <c r="I9284" i="6"/>
  <c r="I9285" i="6"/>
  <c r="I9286" i="6"/>
  <c r="I9287" i="6"/>
  <c r="I9288" i="6"/>
  <c r="I9289" i="6"/>
  <c r="I9290" i="6"/>
  <c r="I9291" i="6"/>
  <c r="I9292" i="6"/>
  <c r="I9293" i="6"/>
  <c r="I9294" i="6"/>
  <c r="I9295" i="6"/>
  <c r="I9296" i="6"/>
  <c r="I9297" i="6"/>
  <c r="I9298" i="6"/>
  <c r="I9299" i="6"/>
  <c r="I9300" i="6"/>
  <c r="I9301" i="6"/>
  <c r="I9302" i="6"/>
  <c r="I9303" i="6"/>
  <c r="I9304" i="6"/>
  <c r="I9305" i="6"/>
  <c r="I9306" i="6"/>
  <c r="I9307" i="6"/>
  <c r="I9308" i="6"/>
  <c r="I9309" i="6"/>
  <c r="I9310" i="6"/>
  <c r="I9311" i="6"/>
  <c r="I9312" i="6"/>
  <c r="I9313" i="6"/>
  <c r="I9314" i="6"/>
  <c r="I9315" i="6"/>
  <c r="I9316" i="6"/>
  <c r="I9317" i="6"/>
  <c r="I9318" i="6"/>
  <c r="I9319" i="6"/>
  <c r="I9320" i="6"/>
  <c r="I9321" i="6"/>
  <c r="I9322" i="6"/>
  <c r="I9323" i="6"/>
  <c r="I9324" i="6"/>
  <c r="I9325" i="6"/>
  <c r="I9326" i="6"/>
  <c r="I9327" i="6"/>
  <c r="I9328" i="6"/>
  <c r="I9329" i="6"/>
  <c r="I9330" i="6"/>
  <c r="I9331" i="6"/>
  <c r="I9332" i="6"/>
  <c r="I9333" i="6"/>
  <c r="I9334" i="6"/>
  <c r="I9335" i="6"/>
  <c r="I9336" i="6"/>
  <c r="I9337" i="6"/>
  <c r="I9338" i="6"/>
  <c r="I9339" i="6"/>
  <c r="I9340" i="6"/>
  <c r="I9341" i="6"/>
  <c r="I9342" i="6"/>
  <c r="I9343" i="6"/>
  <c r="I9344" i="6"/>
  <c r="I9345" i="6"/>
  <c r="I9346" i="6"/>
  <c r="I9347" i="6"/>
  <c r="I9348" i="6"/>
  <c r="I9349" i="6"/>
  <c r="I9350" i="6"/>
  <c r="I9351" i="6"/>
  <c r="I9352" i="6"/>
  <c r="I9353" i="6"/>
  <c r="I9354" i="6"/>
  <c r="I9355" i="6"/>
  <c r="I9356" i="6"/>
  <c r="I9357" i="6"/>
  <c r="I9358" i="6"/>
  <c r="I9359" i="6"/>
  <c r="I9360" i="6"/>
  <c r="I9361" i="6"/>
  <c r="I9362" i="6"/>
  <c r="I9363" i="6"/>
  <c r="I9364" i="6"/>
  <c r="I9365" i="6"/>
  <c r="I9366" i="6"/>
  <c r="I9367" i="6"/>
  <c r="I9368" i="6"/>
  <c r="I9369" i="6"/>
  <c r="I9370" i="6"/>
  <c r="I9371" i="6"/>
  <c r="I9372" i="6"/>
  <c r="I9373" i="6"/>
  <c r="I9374" i="6"/>
  <c r="I9375" i="6"/>
  <c r="I9376" i="6"/>
  <c r="I9377" i="6"/>
  <c r="I9378" i="6"/>
  <c r="I9379" i="6"/>
  <c r="I9380" i="6"/>
  <c r="I9381" i="6"/>
  <c r="I9382" i="6"/>
  <c r="I9383" i="6"/>
  <c r="I9384" i="6"/>
  <c r="I9385" i="6"/>
  <c r="I9386" i="6"/>
  <c r="I9387" i="6"/>
  <c r="I9388" i="6"/>
  <c r="I9389" i="6"/>
  <c r="I9390" i="6"/>
  <c r="I9391" i="6"/>
  <c r="I9392" i="6"/>
  <c r="I9393" i="6"/>
  <c r="I9394" i="6"/>
  <c r="I9395" i="6"/>
  <c r="I9396" i="6"/>
  <c r="I9397" i="6"/>
  <c r="I9398" i="6"/>
  <c r="I9399" i="6"/>
  <c r="I9400" i="6"/>
  <c r="I9401" i="6"/>
  <c r="I9402" i="6"/>
  <c r="I9403" i="6"/>
  <c r="I9404" i="6"/>
  <c r="I9405" i="6"/>
  <c r="I9406" i="6"/>
  <c r="I9407" i="6"/>
  <c r="I9408" i="6"/>
  <c r="I9409" i="6"/>
  <c r="I9410" i="6"/>
  <c r="I9411" i="6"/>
  <c r="I9412" i="6"/>
  <c r="I9413" i="6"/>
  <c r="I9414" i="6"/>
  <c r="I9415" i="6"/>
  <c r="I9416" i="6"/>
  <c r="I9417" i="6"/>
  <c r="I9418" i="6"/>
  <c r="I9419" i="6"/>
  <c r="I9420" i="6"/>
  <c r="I9421" i="6"/>
  <c r="I9422" i="6"/>
  <c r="I9423" i="6"/>
  <c r="I9424" i="6"/>
  <c r="I9425" i="6"/>
  <c r="I9426" i="6"/>
  <c r="I9427" i="6"/>
  <c r="I9428" i="6"/>
  <c r="I9429" i="6"/>
  <c r="I9430" i="6"/>
  <c r="I9431" i="6"/>
  <c r="I9432" i="6"/>
  <c r="I9433" i="6"/>
  <c r="I9434" i="6"/>
  <c r="I9435" i="6"/>
  <c r="I9436" i="6"/>
  <c r="I9437" i="6"/>
  <c r="I9438" i="6"/>
  <c r="I9439" i="6"/>
  <c r="I9440" i="6"/>
  <c r="I9441" i="6"/>
  <c r="I9442" i="6"/>
  <c r="I9443" i="6"/>
  <c r="I9444" i="6"/>
  <c r="I9445" i="6"/>
  <c r="I9446" i="6"/>
  <c r="I9447" i="6"/>
  <c r="I9448" i="6"/>
  <c r="I9449" i="6"/>
  <c r="I9450" i="6"/>
  <c r="I9451" i="6"/>
  <c r="I9452" i="6"/>
  <c r="I9453" i="6"/>
  <c r="I9454" i="6"/>
  <c r="I9455" i="6"/>
  <c r="I9456" i="6"/>
  <c r="I9457" i="6"/>
  <c r="I9458" i="6"/>
  <c r="I9459" i="6"/>
  <c r="I9460" i="6"/>
  <c r="I9461" i="6"/>
  <c r="I9462" i="6"/>
  <c r="I9463" i="6"/>
  <c r="I9464" i="6"/>
  <c r="I9465" i="6"/>
  <c r="I9466" i="6"/>
  <c r="I9467" i="6"/>
  <c r="I9468" i="6"/>
  <c r="I9469" i="6"/>
  <c r="I9470" i="6"/>
  <c r="I9471" i="6"/>
  <c r="I9472" i="6"/>
  <c r="I9473" i="6"/>
  <c r="I9474" i="6"/>
  <c r="I9475" i="6"/>
  <c r="I9476" i="6"/>
  <c r="I9477" i="6"/>
  <c r="I9478" i="6"/>
  <c r="I9479" i="6"/>
  <c r="I9480" i="6"/>
  <c r="I9481" i="6"/>
  <c r="I9482" i="6"/>
  <c r="I9483" i="6"/>
  <c r="I9484" i="6"/>
  <c r="I9485" i="6"/>
  <c r="I9486" i="6"/>
  <c r="I9487" i="6"/>
  <c r="I9488" i="6"/>
  <c r="I9489" i="6"/>
  <c r="I9490" i="6"/>
  <c r="I9491" i="6"/>
  <c r="I9492" i="6"/>
  <c r="I9493" i="6"/>
  <c r="I9494" i="6"/>
  <c r="I9495" i="6"/>
  <c r="I9496" i="6"/>
  <c r="I9497" i="6"/>
  <c r="I9498" i="6"/>
  <c r="I9499" i="6"/>
  <c r="I9500" i="6"/>
  <c r="I9501" i="6"/>
  <c r="I9502" i="6"/>
  <c r="I9503" i="6"/>
  <c r="I9504" i="6"/>
  <c r="I9505" i="6"/>
  <c r="I9506" i="6"/>
  <c r="I9507" i="6"/>
  <c r="I9508" i="6"/>
  <c r="I9509" i="6"/>
  <c r="I9510" i="6"/>
  <c r="I9511" i="6"/>
  <c r="I9512" i="6"/>
  <c r="I9513" i="6"/>
  <c r="I9514" i="6"/>
  <c r="I9515" i="6"/>
  <c r="I9516" i="6"/>
  <c r="I9517" i="6"/>
  <c r="I9518" i="6"/>
  <c r="I9519" i="6"/>
  <c r="I9520" i="6"/>
  <c r="I9521" i="6"/>
  <c r="I9522" i="6"/>
  <c r="I9523" i="6"/>
  <c r="I9524" i="6"/>
  <c r="I9525" i="6"/>
  <c r="I9526" i="6"/>
  <c r="I9527" i="6"/>
  <c r="I9528" i="6"/>
  <c r="I9529" i="6"/>
  <c r="I9530" i="6"/>
  <c r="I9531" i="6"/>
  <c r="I9532" i="6"/>
  <c r="I9533" i="6"/>
  <c r="I9534" i="6"/>
  <c r="I9535" i="6"/>
  <c r="I9536" i="6"/>
  <c r="I9537" i="6"/>
  <c r="I9538" i="6"/>
  <c r="I9539" i="6"/>
  <c r="I9540" i="6"/>
  <c r="I9541" i="6"/>
  <c r="I9542" i="6"/>
  <c r="I9543" i="6"/>
  <c r="I9544" i="6"/>
  <c r="I9545" i="6"/>
  <c r="I9546" i="6"/>
  <c r="I9547" i="6"/>
  <c r="I9548" i="6"/>
  <c r="I9549" i="6"/>
  <c r="I9550" i="6"/>
  <c r="I9551" i="6"/>
  <c r="I9552" i="6"/>
  <c r="I9553" i="6"/>
  <c r="I9554" i="6"/>
  <c r="I9555" i="6"/>
  <c r="I9556" i="6"/>
  <c r="I9557" i="6"/>
  <c r="I9558" i="6"/>
  <c r="I9559" i="6"/>
  <c r="I9560" i="6"/>
  <c r="I9561" i="6"/>
  <c r="I9562" i="6"/>
  <c r="I9563" i="6"/>
  <c r="I9564" i="6"/>
  <c r="I9565" i="6"/>
  <c r="I9566" i="6"/>
  <c r="I9567" i="6"/>
  <c r="I9568" i="6"/>
  <c r="I9569" i="6"/>
  <c r="I9570" i="6"/>
  <c r="I9571" i="6"/>
  <c r="I9572" i="6"/>
  <c r="I9573" i="6"/>
  <c r="I9574" i="6"/>
  <c r="I9575" i="6"/>
  <c r="I9576" i="6"/>
  <c r="I9577" i="6"/>
  <c r="I9578" i="6"/>
  <c r="I9579" i="6"/>
  <c r="I9580" i="6"/>
  <c r="I9581" i="6"/>
  <c r="I9582" i="6"/>
  <c r="I9583" i="6"/>
  <c r="I9584" i="6"/>
  <c r="I9585" i="6"/>
  <c r="I9586" i="6"/>
  <c r="I9587" i="6"/>
  <c r="I9588" i="6"/>
  <c r="I9589" i="6"/>
  <c r="I9590" i="6"/>
  <c r="I9591" i="6"/>
  <c r="I9592" i="6"/>
  <c r="I9593" i="6"/>
  <c r="I9594" i="6"/>
  <c r="I9595" i="6"/>
  <c r="I9596" i="6"/>
  <c r="I9597" i="6"/>
  <c r="I9598" i="6"/>
  <c r="I9599" i="6"/>
  <c r="I9600" i="6"/>
  <c r="I9601" i="6"/>
  <c r="I9602" i="6"/>
  <c r="I9603" i="6"/>
  <c r="I9604" i="6"/>
  <c r="I9605" i="6"/>
  <c r="I9606" i="6"/>
  <c r="I9607" i="6"/>
  <c r="I9608" i="6"/>
  <c r="I9609" i="6"/>
  <c r="I9610" i="6"/>
  <c r="I9611" i="6"/>
  <c r="I9612" i="6"/>
  <c r="I9613" i="6"/>
  <c r="I9614" i="6"/>
  <c r="I9615" i="6"/>
  <c r="I9616" i="6"/>
  <c r="I9617" i="6"/>
  <c r="I9618" i="6"/>
  <c r="I9619" i="6"/>
  <c r="I9620" i="6"/>
  <c r="I9621" i="6"/>
  <c r="I9622" i="6"/>
  <c r="I9623" i="6"/>
  <c r="I9624" i="6"/>
  <c r="I9625" i="6"/>
  <c r="I9626" i="6"/>
  <c r="I9627" i="6"/>
  <c r="I9628" i="6"/>
  <c r="I9629" i="6"/>
  <c r="I9630" i="6"/>
  <c r="I9631" i="6"/>
  <c r="I9632" i="6"/>
  <c r="I9633" i="6"/>
  <c r="I9634" i="6"/>
  <c r="I9635" i="6"/>
  <c r="I9636" i="6"/>
  <c r="I9637" i="6"/>
  <c r="I9638" i="6"/>
  <c r="I9639" i="6"/>
  <c r="I9640" i="6"/>
  <c r="I9641" i="6"/>
  <c r="I9642" i="6"/>
  <c r="I9643" i="6"/>
  <c r="I9644" i="6"/>
  <c r="I9645" i="6"/>
  <c r="I9646" i="6"/>
  <c r="I9647" i="6"/>
  <c r="I9648" i="6"/>
  <c r="I9649" i="6"/>
  <c r="I9650" i="6"/>
  <c r="I9651" i="6"/>
  <c r="I9652" i="6"/>
  <c r="I9653" i="6"/>
  <c r="I9654" i="6"/>
  <c r="I9655" i="6"/>
  <c r="I9656" i="6"/>
  <c r="I9657" i="6"/>
  <c r="I9658" i="6"/>
  <c r="I9659" i="6"/>
  <c r="I9660" i="6"/>
  <c r="I9661" i="6"/>
  <c r="I9662" i="6"/>
  <c r="I9663" i="6"/>
  <c r="I9664" i="6"/>
  <c r="I9665" i="6"/>
  <c r="I9666" i="6"/>
  <c r="I9667" i="6"/>
  <c r="I9668" i="6"/>
  <c r="I9669" i="6"/>
  <c r="I9670" i="6"/>
  <c r="I9671" i="6"/>
  <c r="I9672" i="6"/>
  <c r="I9673" i="6"/>
  <c r="I9674" i="6"/>
  <c r="I9675" i="6"/>
  <c r="I9676" i="6"/>
  <c r="I9677" i="6"/>
  <c r="I9678" i="6"/>
  <c r="I9679" i="6"/>
  <c r="I9680" i="6"/>
  <c r="I9681" i="6"/>
  <c r="I9682" i="6"/>
  <c r="I9683" i="6"/>
  <c r="I9684" i="6"/>
  <c r="I9685" i="6"/>
  <c r="I9686" i="6"/>
  <c r="I9687" i="6"/>
  <c r="I9688" i="6"/>
  <c r="I9689" i="6"/>
  <c r="I9690" i="6"/>
  <c r="I9691" i="6"/>
  <c r="I9692" i="6"/>
  <c r="I9693" i="6"/>
  <c r="I9694" i="6"/>
  <c r="I9695" i="6"/>
  <c r="I9696" i="6"/>
  <c r="I9697" i="6"/>
  <c r="I9698" i="6"/>
  <c r="I9699" i="6"/>
  <c r="I9700" i="6"/>
  <c r="I9701" i="6"/>
  <c r="I9702" i="6"/>
  <c r="I9703" i="6"/>
  <c r="I9704" i="6"/>
  <c r="I9705" i="6"/>
  <c r="I9706" i="6"/>
  <c r="I9707" i="6"/>
  <c r="I9708" i="6"/>
  <c r="I9709" i="6"/>
  <c r="I9710" i="6"/>
  <c r="I9711" i="6"/>
  <c r="I9712" i="6"/>
  <c r="I9713" i="6"/>
  <c r="I9714" i="6"/>
  <c r="I9715" i="6"/>
  <c r="I9716" i="6"/>
  <c r="I9717" i="6"/>
  <c r="I9718" i="6"/>
  <c r="I9719" i="6"/>
  <c r="I9720" i="6"/>
  <c r="I9721" i="6"/>
  <c r="I9722" i="6"/>
  <c r="I9723" i="6"/>
  <c r="I9724" i="6"/>
  <c r="I9725" i="6"/>
  <c r="I9726" i="6"/>
  <c r="I9727" i="6"/>
  <c r="I9728" i="6"/>
  <c r="I9729" i="6"/>
  <c r="I9730" i="6"/>
  <c r="I9731" i="6"/>
  <c r="I9732" i="6"/>
  <c r="I9733" i="6"/>
  <c r="I9734" i="6"/>
  <c r="I9735" i="6"/>
  <c r="I9736" i="6"/>
  <c r="I9737" i="6"/>
  <c r="I9738" i="6"/>
  <c r="I9739" i="6"/>
  <c r="I9740" i="6"/>
  <c r="I9741" i="6"/>
  <c r="I9742" i="6"/>
  <c r="I9743" i="6"/>
  <c r="I9744" i="6"/>
  <c r="I9745" i="6"/>
  <c r="I9746" i="6"/>
  <c r="I9747" i="6"/>
  <c r="I9748" i="6"/>
  <c r="I9749" i="6"/>
  <c r="I9750" i="6"/>
  <c r="I9751" i="6"/>
  <c r="I9752" i="6"/>
  <c r="I9753" i="6"/>
  <c r="I9754" i="6"/>
  <c r="I9755" i="6"/>
  <c r="I9756" i="6"/>
  <c r="I9757" i="6"/>
  <c r="I9758" i="6"/>
  <c r="I9759" i="6"/>
  <c r="I9760" i="6"/>
  <c r="I9761" i="6"/>
  <c r="I9762" i="6"/>
  <c r="I9763" i="6"/>
  <c r="I9764" i="6"/>
  <c r="I9765" i="6"/>
  <c r="I9766" i="6"/>
  <c r="I9767" i="6"/>
  <c r="I9768" i="6"/>
  <c r="I9769" i="6"/>
  <c r="I9770" i="6"/>
  <c r="I9771" i="6"/>
  <c r="I9772" i="6"/>
  <c r="I9773" i="6"/>
  <c r="I9774" i="6"/>
  <c r="I9775" i="6"/>
  <c r="I9776" i="6"/>
  <c r="I9777" i="6"/>
  <c r="I9778" i="6"/>
  <c r="I9779" i="6"/>
  <c r="I9780" i="6"/>
  <c r="I9781" i="6"/>
  <c r="I9782" i="6"/>
  <c r="I9783" i="6"/>
  <c r="I9784" i="6"/>
  <c r="I9785" i="6"/>
  <c r="I9786" i="6"/>
  <c r="I9787" i="6"/>
  <c r="I9788" i="6"/>
  <c r="I9789" i="6"/>
  <c r="I9790" i="6"/>
  <c r="I9791" i="6"/>
  <c r="I9792" i="6"/>
  <c r="I9793" i="6"/>
  <c r="I9794" i="6"/>
  <c r="I9795" i="6"/>
  <c r="I9796" i="6"/>
  <c r="I9797" i="6"/>
  <c r="I9798" i="6"/>
  <c r="I9799" i="6"/>
  <c r="I9800" i="6"/>
  <c r="I9801" i="6"/>
  <c r="I9802" i="6"/>
  <c r="I9803" i="6"/>
  <c r="I9804" i="6"/>
  <c r="I9805" i="6"/>
  <c r="I9806" i="6"/>
  <c r="I9807" i="6"/>
  <c r="I9808" i="6"/>
  <c r="I9809" i="6"/>
  <c r="I9810" i="6"/>
  <c r="I9811" i="6"/>
  <c r="I9812" i="6"/>
  <c r="I9813" i="6"/>
  <c r="I9814" i="6"/>
  <c r="I9815" i="6"/>
  <c r="I9816" i="6"/>
  <c r="I9817" i="6"/>
  <c r="I9818" i="6"/>
  <c r="I9819" i="6"/>
  <c r="I9820" i="6"/>
  <c r="I9821" i="6"/>
  <c r="I9822" i="6"/>
  <c r="I9823" i="6"/>
  <c r="I9824" i="6"/>
  <c r="I9825" i="6"/>
  <c r="I9826" i="6"/>
  <c r="I9827" i="6"/>
  <c r="I9828" i="6"/>
  <c r="I9829" i="6"/>
  <c r="I9830" i="6"/>
  <c r="I9831" i="6"/>
  <c r="I9832" i="6"/>
  <c r="I9833" i="6"/>
  <c r="I9834" i="6"/>
  <c r="I9835" i="6"/>
  <c r="I9836" i="6"/>
  <c r="I9837" i="6"/>
  <c r="I9838" i="6"/>
  <c r="I9839" i="6"/>
  <c r="I9840" i="6"/>
  <c r="I9841" i="6"/>
  <c r="I9842" i="6"/>
  <c r="I9843" i="6"/>
  <c r="I9844" i="6"/>
  <c r="I9845" i="6"/>
  <c r="I9846" i="6"/>
  <c r="I9847" i="6"/>
  <c r="I9848" i="6"/>
  <c r="I9849" i="6"/>
  <c r="I9850" i="6"/>
  <c r="I9851" i="6"/>
  <c r="I9852" i="6"/>
  <c r="I9853" i="6"/>
  <c r="I9854" i="6"/>
  <c r="I9855" i="6"/>
  <c r="I9856" i="6"/>
  <c r="I9857" i="6"/>
  <c r="I9858" i="6"/>
  <c r="I9859" i="6"/>
  <c r="I9860" i="6"/>
  <c r="I9861" i="6"/>
  <c r="I9862" i="6"/>
  <c r="I9863" i="6"/>
  <c r="I9864" i="6"/>
  <c r="I9865" i="6"/>
  <c r="I9866" i="6"/>
  <c r="I9867" i="6"/>
  <c r="I9868" i="6"/>
  <c r="I9869" i="6"/>
  <c r="I9870" i="6"/>
  <c r="I9871" i="6"/>
  <c r="I9872" i="6"/>
  <c r="I9873" i="6"/>
  <c r="I9874" i="6"/>
  <c r="I9875" i="6"/>
  <c r="I9876" i="6"/>
  <c r="I9877" i="6"/>
  <c r="I9878" i="6"/>
  <c r="I9879" i="6"/>
  <c r="I9880" i="6"/>
  <c r="I9881" i="6"/>
  <c r="I9882" i="6"/>
  <c r="I9883" i="6"/>
  <c r="I9884" i="6"/>
  <c r="I9885" i="6"/>
  <c r="I9886" i="6"/>
  <c r="I9887" i="6"/>
  <c r="I9888" i="6"/>
  <c r="I9889" i="6"/>
  <c r="I9890" i="6"/>
  <c r="I9891" i="6"/>
  <c r="I9892" i="6"/>
  <c r="I9893" i="6"/>
  <c r="I9894" i="6"/>
  <c r="I9895" i="6"/>
  <c r="I9896" i="6"/>
  <c r="I9897" i="6"/>
  <c r="I9898" i="6"/>
  <c r="I9899" i="6"/>
  <c r="I9900" i="6"/>
  <c r="I9901" i="6"/>
  <c r="I9902" i="6"/>
  <c r="I9903" i="6"/>
  <c r="I9904" i="6"/>
  <c r="I9905" i="6"/>
  <c r="I9906" i="6"/>
  <c r="I9907" i="6"/>
  <c r="I9908" i="6"/>
  <c r="I9909" i="6"/>
  <c r="I9910" i="6"/>
  <c r="I9911" i="6"/>
  <c r="I9912" i="6"/>
  <c r="I9913" i="6"/>
  <c r="I9914" i="6"/>
  <c r="I9915" i="6"/>
  <c r="I9916" i="6"/>
  <c r="I9917" i="6"/>
  <c r="I9918" i="6"/>
  <c r="I9919" i="6"/>
  <c r="I9920" i="6"/>
  <c r="I9921" i="6"/>
  <c r="I9922" i="6"/>
  <c r="I9923" i="6"/>
  <c r="I9924" i="6"/>
  <c r="I9925" i="6"/>
  <c r="I9926" i="6"/>
  <c r="I9927" i="6"/>
  <c r="I9928" i="6"/>
  <c r="I9929" i="6"/>
  <c r="I9930" i="6"/>
  <c r="I9931" i="6"/>
  <c r="I9932" i="6"/>
  <c r="I9933" i="6"/>
  <c r="I9934" i="6"/>
  <c r="I9935" i="6"/>
  <c r="I9936" i="6"/>
  <c r="I9937" i="6"/>
  <c r="I9938" i="6"/>
  <c r="I9939" i="6"/>
  <c r="I9940" i="6"/>
  <c r="I9941" i="6"/>
  <c r="I9942" i="6"/>
  <c r="I9943" i="6"/>
  <c r="I9944" i="6"/>
  <c r="I9945" i="6"/>
  <c r="I9946" i="6"/>
  <c r="I9947" i="6"/>
  <c r="I9948" i="6"/>
  <c r="I9949" i="6"/>
  <c r="I9950" i="6"/>
  <c r="I9951" i="6"/>
  <c r="I9952" i="6"/>
  <c r="I9953" i="6"/>
  <c r="I9954" i="6"/>
  <c r="I9955" i="6"/>
  <c r="I9956" i="6"/>
  <c r="I9957" i="6"/>
  <c r="I9958" i="6"/>
  <c r="I9959" i="6"/>
  <c r="I9960" i="6"/>
  <c r="I9961" i="6"/>
  <c r="I9962" i="6"/>
  <c r="I9963" i="6"/>
  <c r="I9964" i="6"/>
  <c r="I9965" i="6"/>
  <c r="I9966" i="6"/>
  <c r="I9967" i="6"/>
  <c r="I9968" i="6"/>
  <c r="I9969" i="6"/>
  <c r="I9970" i="6"/>
  <c r="I9971" i="6"/>
  <c r="I9972" i="6"/>
  <c r="I9973" i="6"/>
  <c r="I9974" i="6"/>
  <c r="I9975" i="6"/>
  <c r="I9976" i="6"/>
  <c r="I9977" i="6"/>
  <c r="I9978" i="6"/>
  <c r="I9979" i="6"/>
  <c r="I9980" i="6"/>
  <c r="I9981" i="6"/>
  <c r="I9982" i="6"/>
  <c r="I9983" i="6"/>
  <c r="I9984" i="6"/>
  <c r="I9985" i="6"/>
  <c r="I9986" i="6"/>
  <c r="I9987" i="6"/>
  <c r="I9988" i="6"/>
  <c r="I9989" i="6"/>
  <c r="I9990" i="6"/>
  <c r="I9991" i="6"/>
  <c r="I9992" i="6"/>
  <c r="I9993" i="6"/>
  <c r="I9994" i="6"/>
  <c r="I9995" i="6"/>
  <c r="I9996" i="6"/>
  <c r="I9997" i="6"/>
  <c r="I9998" i="6"/>
  <c r="I9999" i="6"/>
  <c r="I10000" i="6"/>
  <c r="I10001" i="6"/>
  <c r="I10002" i="6"/>
  <c r="I10003" i="6"/>
  <c r="I10004" i="6"/>
  <c r="I10005" i="6"/>
  <c r="I10006" i="6"/>
  <c r="I10007" i="6"/>
  <c r="I10008" i="6"/>
  <c r="I10009" i="6"/>
  <c r="I10010" i="6"/>
  <c r="I10011" i="6"/>
  <c r="I10012" i="6"/>
  <c r="I10013" i="6"/>
  <c r="I10014" i="6"/>
  <c r="I10015" i="6"/>
  <c r="I10016" i="6"/>
  <c r="I10017" i="6"/>
  <c r="I10018" i="6"/>
  <c r="I10019" i="6"/>
  <c r="I10020" i="6"/>
  <c r="I10021" i="6"/>
  <c r="I10022" i="6"/>
  <c r="I10023" i="6"/>
  <c r="I10024" i="6"/>
  <c r="I10025" i="6"/>
  <c r="I10026" i="6"/>
  <c r="I10027" i="6"/>
  <c r="I10028" i="6"/>
  <c r="I10029" i="6"/>
  <c r="I10030" i="6"/>
  <c r="I10031" i="6"/>
  <c r="I10032" i="6"/>
  <c r="I10033" i="6"/>
  <c r="I10034" i="6"/>
  <c r="I10035" i="6"/>
  <c r="I10036" i="6"/>
  <c r="I10037" i="6"/>
  <c r="I10038" i="6"/>
  <c r="I10039" i="6"/>
  <c r="I10040" i="6"/>
  <c r="I10041" i="6"/>
  <c r="I10042" i="6"/>
  <c r="I10043" i="6"/>
  <c r="I10044" i="6"/>
  <c r="I10045" i="6"/>
  <c r="I10046" i="6"/>
  <c r="I10047" i="6"/>
  <c r="I10048" i="6"/>
  <c r="I10049" i="6"/>
  <c r="I10050" i="6"/>
  <c r="I10051" i="6"/>
  <c r="I10052" i="6"/>
  <c r="I10053" i="6"/>
  <c r="I10054" i="6"/>
  <c r="I10055" i="6"/>
  <c r="I10056" i="6"/>
  <c r="I10057" i="6"/>
  <c r="I10058" i="6"/>
  <c r="I10059" i="6"/>
  <c r="I10060" i="6"/>
  <c r="I10061" i="6"/>
  <c r="I10062" i="6"/>
  <c r="I10063" i="6"/>
  <c r="I10064" i="6"/>
  <c r="I10065" i="6"/>
  <c r="I10066" i="6"/>
  <c r="I10067" i="6"/>
  <c r="I10068" i="6"/>
  <c r="I10069" i="6"/>
  <c r="I10070" i="6"/>
  <c r="I10071" i="6"/>
  <c r="I10072" i="6"/>
  <c r="I10073" i="6"/>
  <c r="I10074" i="6"/>
  <c r="I10075" i="6"/>
  <c r="I10076" i="6"/>
  <c r="I10077" i="6"/>
  <c r="I10078" i="6"/>
  <c r="I10079" i="6"/>
  <c r="I10080" i="6"/>
  <c r="I10081" i="6"/>
  <c r="I10082" i="6"/>
  <c r="I10083" i="6"/>
  <c r="I10084" i="6"/>
  <c r="I10085" i="6"/>
  <c r="I10086" i="6"/>
  <c r="I10087" i="6"/>
  <c r="I10088" i="6"/>
  <c r="I10089" i="6"/>
  <c r="I10090" i="6"/>
  <c r="I10091" i="6"/>
  <c r="I10092" i="6"/>
  <c r="I10093" i="6"/>
  <c r="I10094" i="6"/>
  <c r="I10095" i="6"/>
  <c r="I10096" i="6"/>
  <c r="I10097" i="6"/>
  <c r="I10098" i="6"/>
  <c r="I10099" i="6"/>
  <c r="I10100" i="6"/>
  <c r="I10101" i="6"/>
  <c r="I10102" i="6"/>
  <c r="I10103" i="6"/>
  <c r="I10104" i="6"/>
  <c r="I10105" i="6"/>
  <c r="I10106" i="6"/>
  <c r="I10107" i="6"/>
  <c r="I10108" i="6"/>
  <c r="I10109" i="6"/>
  <c r="I10110" i="6"/>
  <c r="I10111" i="6"/>
  <c r="I10112" i="6"/>
  <c r="I10113" i="6"/>
  <c r="I10114" i="6"/>
  <c r="I10115" i="6"/>
  <c r="I10116" i="6"/>
  <c r="I10117" i="6"/>
  <c r="I10118" i="6"/>
  <c r="I10119" i="6"/>
  <c r="I10120" i="6"/>
  <c r="I10121" i="6"/>
  <c r="I10122" i="6"/>
  <c r="I10123" i="6"/>
  <c r="I10124" i="6"/>
  <c r="I10125" i="6"/>
  <c r="I10126" i="6"/>
  <c r="I10127" i="6"/>
  <c r="I10128" i="6"/>
  <c r="I10129" i="6"/>
  <c r="I10130" i="6"/>
  <c r="I10131" i="6"/>
  <c r="I10132" i="6"/>
  <c r="I10133" i="6"/>
  <c r="I10134" i="6"/>
  <c r="I10135" i="6"/>
  <c r="I10136" i="6"/>
  <c r="I10137" i="6"/>
  <c r="I10138" i="6"/>
  <c r="I10139" i="6"/>
  <c r="I10140" i="6"/>
  <c r="I10141" i="6"/>
  <c r="I10142" i="6"/>
  <c r="I10143" i="6"/>
  <c r="I10144" i="6"/>
  <c r="I10145" i="6"/>
  <c r="I10146" i="6"/>
  <c r="I10147" i="6"/>
  <c r="I10148" i="6"/>
  <c r="I10149" i="6"/>
  <c r="I10150" i="6"/>
  <c r="I10151" i="6"/>
  <c r="I10152" i="6"/>
  <c r="I10153" i="6"/>
  <c r="I10154" i="6"/>
  <c r="I10155" i="6"/>
  <c r="I10156" i="6"/>
  <c r="I10157" i="6"/>
  <c r="I10158" i="6"/>
  <c r="I10159" i="6"/>
  <c r="I10160" i="6"/>
  <c r="I10161" i="6"/>
  <c r="I10162" i="6"/>
  <c r="I10163" i="6"/>
  <c r="I10164" i="6"/>
  <c r="I10165" i="6"/>
  <c r="I10166" i="6"/>
  <c r="I10167" i="6"/>
  <c r="I10168" i="6"/>
  <c r="I10169" i="6"/>
  <c r="I10170" i="6"/>
  <c r="I10171" i="6"/>
  <c r="I10172" i="6"/>
  <c r="I10173" i="6"/>
  <c r="I10174" i="6"/>
  <c r="I10175" i="6"/>
  <c r="I10176" i="6"/>
  <c r="I10177" i="6"/>
  <c r="I10178" i="6"/>
  <c r="I10179" i="6"/>
  <c r="I10180" i="6"/>
  <c r="I10181" i="6"/>
  <c r="I10182" i="6"/>
  <c r="I10183" i="6"/>
  <c r="I10184" i="6"/>
  <c r="I10185" i="6"/>
  <c r="I10186" i="6"/>
  <c r="I10187" i="6"/>
  <c r="I10188" i="6"/>
  <c r="I10189" i="6"/>
  <c r="I10190" i="6"/>
  <c r="I10191" i="6"/>
  <c r="I10192" i="6"/>
  <c r="I10193" i="6"/>
  <c r="I10194" i="6"/>
  <c r="I10195" i="6"/>
  <c r="I10196" i="6"/>
  <c r="I10197" i="6"/>
  <c r="I10198" i="6"/>
  <c r="I10199" i="6"/>
  <c r="I10200" i="6"/>
  <c r="I10201" i="6"/>
  <c r="I10202" i="6"/>
  <c r="I10203" i="6"/>
  <c r="I10204" i="6"/>
  <c r="I10205" i="6"/>
  <c r="I10206" i="6"/>
  <c r="I10207" i="6"/>
  <c r="I10208" i="6"/>
  <c r="I10209" i="6"/>
  <c r="I10210" i="6"/>
  <c r="I10211" i="6"/>
  <c r="I10212" i="6"/>
  <c r="I10213" i="6"/>
  <c r="I10214" i="6"/>
  <c r="I10215" i="6"/>
  <c r="I10216" i="6"/>
  <c r="I10217" i="6"/>
  <c r="I10218" i="6"/>
  <c r="I10219" i="6"/>
  <c r="I10220" i="6"/>
  <c r="I10221" i="6"/>
  <c r="I10222" i="6"/>
  <c r="I10223" i="6"/>
  <c r="I10224" i="6"/>
  <c r="I10225" i="6"/>
  <c r="I10226" i="6"/>
  <c r="I10227" i="6"/>
  <c r="I10228" i="6"/>
  <c r="I10229" i="6"/>
  <c r="I10230" i="6"/>
  <c r="I10231" i="6"/>
  <c r="I10232" i="6"/>
  <c r="I10233" i="6"/>
  <c r="I10234" i="6"/>
  <c r="I10235" i="6"/>
  <c r="I10236" i="6"/>
  <c r="I10237" i="6"/>
  <c r="I10238" i="6"/>
  <c r="I10239" i="6"/>
  <c r="I10240" i="6"/>
  <c r="I10241" i="6"/>
  <c r="I10242" i="6"/>
  <c r="I10243" i="6"/>
  <c r="I10244" i="6"/>
  <c r="I10245" i="6"/>
  <c r="I10246" i="6"/>
  <c r="I10247" i="6"/>
  <c r="I10248" i="6"/>
  <c r="I10249" i="6"/>
  <c r="I10250" i="6"/>
  <c r="I10251" i="6"/>
  <c r="I10252" i="6"/>
  <c r="I10253" i="6"/>
  <c r="I10254" i="6"/>
  <c r="I10255" i="6"/>
  <c r="I10256" i="6"/>
  <c r="I10257" i="6"/>
  <c r="I10258" i="6"/>
  <c r="I10259" i="6"/>
  <c r="I10260" i="6"/>
  <c r="I10261" i="6"/>
  <c r="I10262" i="6"/>
  <c r="I10263" i="6"/>
  <c r="I10264" i="6"/>
  <c r="I10265" i="6"/>
  <c r="I10266" i="6"/>
  <c r="I10267" i="6"/>
  <c r="I10268" i="6"/>
  <c r="I10269" i="6"/>
  <c r="I10270" i="6"/>
  <c r="I10271" i="6"/>
  <c r="I10272" i="6"/>
  <c r="I10273" i="6"/>
  <c r="I10274" i="6"/>
  <c r="I10275" i="6"/>
  <c r="I10276" i="6"/>
  <c r="I10277" i="6"/>
  <c r="I10278" i="6"/>
  <c r="I10279" i="6"/>
  <c r="I10280" i="6"/>
  <c r="I10281" i="6"/>
  <c r="I10282" i="6"/>
  <c r="I10283" i="6"/>
  <c r="I10284" i="6"/>
  <c r="I10285" i="6"/>
  <c r="I10286" i="6"/>
  <c r="I10287" i="6"/>
  <c r="I10288" i="6"/>
  <c r="I10289" i="6"/>
  <c r="I10290" i="6"/>
  <c r="I10291" i="6"/>
  <c r="I10292" i="6"/>
  <c r="I10293" i="6"/>
  <c r="I10294" i="6"/>
  <c r="I10295" i="6"/>
  <c r="I10296" i="6"/>
  <c r="I10297" i="6"/>
  <c r="I10298" i="6"/>
  <c r="I10299" i="6"/>
  <c r="I10300" i="6"/>
  <c r="I10301" i="6"/>
  <c r="I10302" i="6"/>
  <c r="I10303" i="6"/>
  <c r="I10304" i="6"/>
  <c r="I10305" i="6"/>
  <c r="I10306" i="6"/>
  <c r="I10307" i="6"/>
  <c r="I10308" i="6"/>
  <c r="I10309" i="6"/>
  <c r="I10310" i="6"/>
  <c r="I10311" i="6"/>
  <c r="I10312" i="6"/>
  <c r="I10313" i="6"/>
  <c r="I10314" i="6"/>
  <c r="I10315" i="6"/>
  <c r="I10316" i="6"/>
  <c r="I10317" i="6"/>
  <c r="I10318" i="6"/>
  <c r="I10319" i="6"/>
  <c r="I10320" i="6"/>
  <c r="I10321" i="6"/>
  <c r="I10322" i="6"/>
  <c r="I10323" i="6"/>
  <c r="I10324" i="6"/>
  <c r="I10325" i="6"/>
  <c r="I10326" i="6"/>
  <c r="I10327" i="6"/>
  <c r="I10328" i="6"/>
  <c r="I10329" i="6"/>
  <c r="I10330" i="6"/>
  <c r="I10331" i="6"/>
  <c r="I10332" i="6"/>
  <c r="I10333" i="6"/>
  <c r="I10334" i="6"/>
  <c r="I10335" i="6"/>
  <c r="I10336" i="6"/>
  <c r="I10337" i="6"/>
  <c r="I10338" i="6"/>
  <c r="I10339" i="6"/>
  <c r="I10340" i="6"/>
  <c r="I10341" i="6"/>
  <c r="I10342" i="6"/>
  <c r="I10343" i="6"/>
  <c r="I10344" i="6"/>
  <c r="I10345" i="6"/>
  <c r="I10346" i="6"/>
  <c r="I10347" i="6"/>
  <c r="I10348" i="6"/>
  <c r="I10349" i="6"/>
  <c r="I10350" i="6"/>
  <c r="I10351" i="6"/>
  <c r="I10352" i="6"/>
  <c r="I10353" i="6"/>
  <c r="I10354" i="6"/>
  <c r="I10355" i="6"/>
  <c r="I10356" i="6"/>
  <c r="I10357" i="6"/>
  <c r="I10358" i="6"/>
  <c r="I10359" i="6"/>
  <c r="I10360" i="6"/>
  <c r="I10361" i="6"/>
  <c r="I10362" i="6"/>
  <c r="I10363" i="6"/>
  <c r="I10364" i="6"/>
  <c r="I10365" i="6"/>
  <c r="I10366" i="6"/>
  <c r="I10367" i="6"/>
  <c r="I10368" i="6"/>
  <c r="I10369" i="6"/>
  <c r="I10370" i="6"/>
  <c r="I10371" i="6"/>
  <c r="I10372" i="6"/>
  <c r="I10373" i="6"/>
  <c r="I10374" i="6"/>
  <c r="I10375" i="6"/>
  <c r="I10376" i="6"/>
  <c r="I10377" i="6"/>
  <c r="I10378" i="6"/>
  <c r="I10379" i="6"/>
  <c r="I10380" i="6"/>
  <c r="I10381" i="6"/>
  <c r="I10382" i="6"/>
  <c r="I10383" i="6"/>
  <c r="I10384" i="6"/>
  <c r="I10385" i="6"/>
  <c r="I10386" i="6"/>
  <c r="I10387" i="6"/>
  <c r="I10388" i="6"/>
  <c r="I10389" i="6"/>
  <c r="I10390" i="6"/>
  <c r="I10391" i="6"/>
  <c r="I10392" i="6"/>
  <c r="I10393" i="6"/>
  <c r="I10394" i="6"/>
  <c r="I10395" i="6"/>
  <c r="I10396" i="6"/>
  <c r="I10397" i="6"/>
  <c r="I10398" i="6"/>
  <c r="I10399" i="6"/>
  <c r="I10400" i="6"/>
  <c r="I10401" i="6"/>
  <c r="I10402" i="6"/>
  <c r="I10403" i="6"/>
  <c r="I10404" i="6"/>
  <c r="I10405" i="6"/>
  <c r="I10406" i="6"/>
  <c r="I10407" i="6"/>
  <c r="I10408" i="6"/>
  <c r="I10409" i="6"/>
  <c r="I10410" i="6"/>
  <c r="I10411" i="6"/>
  <c r="I10412" i="6"/>
  <c r="I10413" i="6"/>
  <c r="I10414" i="6"/>
  <c r="I10415" i="6"/>
  <c r="I10416" i="6"/>
  <c r="I10417" i="6"/>
  <c r="I10418" i="6"/>
  <c r="I10419" i="6"/>
  <c r="I10420" i="6"/>
  <c r="I10421" i="6"/>
  <c r="I10422" i="6"/>
  <c r="I10423" i="6"/>
  <c r="I10424" i="6"/>
  <c r="I10425" i="6"/>
  <c r="I10426" i="6"/>
  <c r="I10427" i="6"/>
  <c r="I10428" i="6"/>
  <c r="I10429" i="6"/>
  <c r="I10430" i="6"/>
  <c r="I10431" i="6"/>
  <c r="I10432" i="6"/>
  <c r="I10433" i="6"/>
  <c r="I10434" i="6"/>
  <c r="I10435" i="6"/>
  <c r="I10436" i="6"/>
  <c r="I10437" i="6"/>
  <c r="I10438" i="6"/>
  <c r="I10439" i="6"/>
  <c r="I10440" i="6"/>
  <c r="I10441" i="6"/>
  <c r="I10442" i="6"/>
  <c r="I10443" i="6"/>
  <c r="I10444" i="6"/>
  <c r="I10445" i="6"/>
  <c r="I10446" i="6"/>
  <c r="I10447" i="6"/>
  <c r="I10448" i="6"/>
  <c r="I10449" i="6"/>
  <c r="I10450" i="6"/>
  <c r="I10451" i="6"/>
  <c r="I10452" i="6"/>
  <c r="I10453" i="6"/>
  <c r="I10454" i="6"/>
  <c r="I10455" i="6"/>
  <c r="I10456" i="6"/>
  <c r="I10457" i="6"/>
  <c r="I10458" i="6"/>
  <c r="I10459" i="6"/>
  <c r="I10460" i="6"/>
  <c r="I10461" i="6"/>
  <c r="I10462" i="6"/>
  <c r="I10463" i="6"/>
  <c r="I10464" i="6"/>
  <c r="I10465" i="6"/>
  <c r="I10466" i="6"/>
  <c r="I10467" i="6"/>
  <c r="I10468" i="6"/>
  <c r="I10469" i="6"/>
  <c r="I10470" i="6"/>
  <c r="I10471" i="6"/>
  <c r="I10472" i="6"/>
  <c r="I10473" i="6"/>
  <c r="I10474" i="6"/>
  <c r="I10475" i="6"/>
  <c r="I10476" i="6"/>
  <c r="I10477" i="6"/>
  <c r="I10478" i="6"/>
  <c r="I10479" i="6"/>
  <c r="I10480" i="6"/>
  <c r="I10481" i="6"/>
  <c r="I10482" i="6"/>
  <c r="I10483" i="6"/>
  <c r="I10484" i="6"/>
  <c r="I10485" i="6"/>
  <c r="I10486" i="6"/>
  <c r="I10487" i="6"/>
  <c r="I10488" i="6"/>
  <c r="I10489" i="6"/>
  <c r="I10490" i="6"/>
  <c r="I10491" i="6"/>
  <c r="I10492" i="6"/>
  <c r="I10493" i="6"/>
  <c r="I10494" i="6"/>
  <c r="I10495" i="6"/>
  <c r="I10496" i="6"/>
  <c r="I10497" i="6"/>
  <c r="I10498" i="6"/>
  <c r="I10499" i="6"/>
  <c r="I10500" i="6"/>
  <c r="I10501" i="6"/>
  <c r="I10502" i="6"/>
  <c r="I10503" i="6"/>
  <c r="I10504" i="6"/>
  <c r="I10505" i="6"/>
  <c r="I10506" i="6"/>
  <c r="I10507" i="6"/>
  <c r="I10508" i="6"/>
  <c r="I10509" i="6"/>
  <c r="I10510" i="6"/>
  <c r="I10511" i="6"/>
  <c r="I10512" i="6"/>
  <c r="I10513" i="6"/>
  <c r="I10514" i="6"/>
  <c r="I10515" i="6"/>
  <c r="I10516" i="6"/>
  <c r="I10517" i="6"/>
  <c r="I10518" i="6"/>
  <c r="I10519" i="6"/>
  <c r="I10520" i="6"/>
  <c r="I10521" i="6"/>
  <c r="I10522" i="6"/>
  <c r="I10523" i="6"/>
  <c r="I10524" i="6"/>
  <c r="I10525" i="6"/>
  <c r="I10526" i="6"/>
  <c r="I10527" i="6"/>
  <c r="I10528" i="6"/>
  <c r="I10529" i="6"/>
  <c r="I10530" i="6"/>
  <c r="I10531" i="6"/>
  <c r="I10532" i="6"/>
  <c r="I10533" i="6"/>
  <c r="I10534" i="6"/>
  <c r="I10535" i="6"/>
  <c r="I10536" i="6"/>
  <c r="I10537" i="6"/>
  <c r="I10538" i="6"/>
  <c r="I10539" i="6"/>
  <c r="I10540" i="6"/>
  <c r="I10541" i="6"/>
  <c r="I10542" i="6"/>
  <c r="I10543" i="6"/>
  <c r="I10544" i="6"/>
  <c r="I10545" i="6"/>
  <c r="I10546" i="6"/>
  <c r="I10547" i="6"/>
  <c r="I10548" i="6"/>
  <c r="I10549" i="6"/>
  <c r="I10550" i="6"/>
  <c r="I10551" i="6"/>
  <c r="I10552" i="6"/>
  <c r="I10553" i="6"/>
  <c r="I10554" i="6"/>
  <c r="I10555" i="6"/>
  <c r="I10556" i="6"/>
  <c r="I10557" i="6"/>
  <c r="I10558" i="6"/>
  <c r="I10559" i="6"/>
  <c r="I10560" i="6"/>
  <c r="I10561" i="6"/>
  <c r="I10562" i="6"/>
  <c r="I10563" i="6"/>
  <c r="I10564" i="6"/>
  <c r="I10565" i="6"/>
  <c r="I10566" i="6"/>
  <c r="I10567" i="6"/>
  <c r="I10568" i="6"/>
  <c r="I10569" i="6"/>
  <c r="I10570" i="6"/>
  <c r="I10571" i="6"/>
  <c r="I10572" i="6"/>
  <c r="I10573" i="6"/>
  <c r="I10574" i="6"/>
  <c r="I10575" i="6"/>
  <c r="I10576" i="6"/>
  <c r="I10577" i="6"/>
  <c r="I10578" i="6"/>
  <c r="I10579" i="6"/>
  <c r="I10580" i="6"/>
  <c r="I10581" i="6"/>
  <c r="I10582" i="6"/>
  <c r="I10583" i="6"/>
  <c r="I10584" i="6"/>
  <c r="I10585" i="6"/>
  <c r="I10586" i="6"/>
  <c r="I10587" i="6"/>
  <c r="I10588" i="6"/>
  <c r="I10589" i="6"/>
  <c r="I10590" i="6"/>
  <c r="I10591" i="6"/>
  <c r="I10592" i="6"/>
  <c r="I10593" i="6"/>
  <c r="I10594" i="6"/>
  <c r="I10595" i="6"/>
  <c r="I10596" i="6"/>
  <c r="I10597" i="6"/>
  <c r="I10598" i="6"/>
  <c r="I10599" i="6"/>
  <c r="I10600" i="6"/>
  <c r="I10601" i="6"/>
  <c r="I10602" i="6"/>
  <c r="I10603" i="6"/>
  <c r="I10604" i="6"/>
  <c r="I10605" i="6"/>
  <c r="I10606" i="6"/>
  <c r="I10607" i="6"/>
  <c r="I10608" i="6"/>
  <c r="I10609" i="6"/>
  <c r="I10610" i="6"/>
  <c r="I10611" i="6"/>
  <c r="I10612" i="6"/>
  <c r="I10613" i="6"/>
  <c r="I10614" i="6"/>
  <c r="I10615" i="6"/>
  <c r="I10616" i="6"/>
  <c r="I10617" i="6"/>
  <c r="I10618" i="6"/>
  <c r="I10619" i="6"/>
  <c r="I10620" i="6"/>
  <c r="I10621" i="6"/>
  <c r="I10622" i="6"/>
  <c r="I10623" i="6"/>
  <c r="I10624" i="6"/>
  <c r="I10625" i="6"/>
  <c r="I10626" i="6"/>
  <c r="I10627" i="6"/>
  <c r="I10628" i="6"/>
  <c r="I10629" i="6"/>
  <c r="I10630" i="6"/>
  <c r="I10631" i="6"/>
  <c r="I10632" i="6"/>
  <c r="I10633" i="6"/>
  <c r="I10634" i="6"/>
  <c r="I10635" i="6"/>
  <c r="I10636" i="6"/>
  <c r="I10637" i="6"/>
  <c r="I10638" i="6"/>
  <c r="I10639" i="6"/>
  <c r="I10640" i="6"/>
  <c r="I10641" i="6"/>
  <c r="I10642" i="6"/>
  <c r="I10643" i="6"/>
  <c r="I10644" i="6"/>
  <c r="I10645" i="6"/>
  <c r="I10646" i="6"/>
  <c r="I10647" i="6"/>
  <c r="I10648" i="6"/>
  <c r="I10649" i="6"/>
  <c r="I10650" i="6"/>
  <c r="I10651" i="6"/>
  <c r="I10652" i="6"/>
  <c r="I10653" i="6"/>
  <c r="I10654" i="6"/>
  <c r="I10655" i="6"/>
  <c r="I10656" i="6"/>
  <c r="I10657" i="6"/>
  <c r="I10658" i="6"/>
  <c r="I10659" i="6"/>
  <c r="I10660" i="6"/>
  <c r="I10661" i="6"/>
  <c r="I10662" i="6"/>
  <c r="I10663" i="6"/>
  <c r="I10664" i="6"/>
  <c r="I10665" i="6"/>
  <c r="I10666" i="6"/>
  <c r="I10667" i="6"/>
  <c r="I10668" i="6"/>
  <c r="I10669" i="6"/>
  <c r="I10670" i="6"/>
  <c r="I10671" i="6"/>
  <c r="I10672" i="6"/>
  <c r="I10673" i="6"/>
  <c r="I10674" i="6"/>
  <c r="I10675" i="6"/>
  <c r="I10676" i="6"/>
  <c r="I10677" i="6"/>
  <c r="I10678" i="6"/>
  <c r="I10679" i="6"/>
  <c r="I10680" i="6"/>
  <c r="I10681" i="6"/>
  <c r="I10682" i="6"/>
  <c r="I10683" i="6"/>
  <c r="I10684" i="6"/>
  <c r="I10685" i="6"/>
  <c r="I10686" i="6"/>
  <c r="I10687" i="6"/>
  <c r="I10688" i="6"/>
  <c r="I10689" i="6"/>
  <c r="I10690" i="6"/>
  <c r="I10691" i="6"/>
  <c r="I10692" i="6"/>
  <c r="I10693" i="6"/>
  <c r="I10694" i="6"/>
  <c r="I10695" i="6"/>
  <c r="I10696" i="6"/>
  <c r="I10697" i="6"/>
  <c r="I10698" i="6"/>
  <c r="I10699" i="6"/>
  <c r="I10700" i="6"/>
  <c r="I10701" i="6"/>
  <c r="I10702" i="6"/>
  <c r="I10703" i="6"/>
  <c r="I10704" i="6"/>
  <c r="I10705" i="6"/>
  <c r="I10706" i="6"/>
  <c r="I10707" i="6"/>
  <c r="I10708" i="6"/>
  <c r="I10709" i="6"/>
  <c r="I10710" i="6"/>
  <c r="I10711" i="6"/>
  <c r="I10712" i="6"/>
  <c r="I10713" i="6"/>
  <c r="I10714" i="6"/>
  <c r="I10715" i="6"/>
  <c r="I10716" i="6"/>
  <c r="I10717" i="6"/>
  <c r="I10718" i="6"/>
  <c r="I10719" i="6"/>
  <c r="I10720" i="6"/>
  <c r="I10721" i="6"/>
  <c r="I10722" i="6"/>
  <c r="I10723" i="6"/>
  <c r="I10724" i="6"/>
  <c r="I10725" i="6"/>
  <c r="I10726" i="6"/>
  <c r="I10727" i="6"/>
  <c r="I10728" i="6"/>
  <c r="I10729" i="6"/>
  <c r="I10730" i="6"/>
  <c r="I10731" i="6"/>
  <c r="I10732" i="6"/>
  <c r="I10733" i="6"/>
  <c r="I10734" i="6"/>
  <c r="I10735" i="6"/>
  <c r="I10736" i="6"/>
  <c r="I10737" i="6"/>
  <c r="I10738" i="6"/>
  <c r="I10739" i="6"/>
  <c r="I10740" i="6"/>
  <c r="I10741" i="6"/>
  <c r="I10742" i="6"/>
  <c r="I10743" i="6"/>
  <c r="I10744" i="6"/>
  <c r="I10745" i="6"/>
  <c r="I10746" i="6"/>
  <c r="I10747" i="6"/>
  <c r="I10748" i="6"/>
  <c r="I10749" i="6"/>
  <c r="I10750" i="6"/>
  <c r="I10751" i="6"/>
  <c r="I10752" i="6"/>
  <c r="I10753" i="6"/>
  <c r="I10754" i="6"/>
  <c r="I10755" i="6"/>
  <c r="I10756" i="6"/>
  <c r="I10757" i="6"/>
  <c r="I10758" i="6"/>
  <c r="I10759" i="6"/>
  <c r="I10760" i="6"/>
  <c r="I10761" i="6"/>
  <c r="I10762" i="6"/>
  <c r="I10763" i="6"/>
  <c r="I10764" i="6"/>
  <c r="I10765" i="6"/>
  <c r="I10766" i="6"/>
  <c r="I10767" i="6"/>
  <c r="I10768" i="6"/>
  <c r="I10769" i="6"/>
  <c r="I10770" i="6"/>
  <c r="I10771" i="6"/>
  <c r="I10772" i="6"/>
  <c r="I10773" i="6"/>
  <c r="I10774" i="6"/>
  <c r="I10775" i="6"/>
  <c r="I10776" i="6"/>
  <c r="I10777" i="6"/>
  <c r="I10778" i="6"/>
  <c r="I10779" i="6"/>
  <c r="I10780" i="6"/>
  <c r="I10781" i="6"/>
  <c r="I10782" i="6"/>
  <c r="I10783" i="6"/>
  <c r="I10784" i="6"/>
  <c r="I10785" i="6"/>
  <c r="I10786" i="6"/>
  <c r="I10787" i="6"/>
  <c r="I10788" i="6"/>
  <c r="I10789" i="6"/>
  <c r="I10790" i="6"/>
  <c r="I10791" i="6"/>
  <c r="I10792" i="6"/>
  <c r="I10793" i="6"/>
  <c r="I10794" i="6"/>
  <c r="I10795" i="6"/>
  <c r="I10796" i="6"/>
  <c r="I10797" i="6"/>
  <c r="I10798" i="6"/>
  <c r="I10799" i="6"/>
  <c r="I10800" i="6"/>
  <c r="I10801" i="6"/>
  <c r="I10802" i="6"/>
  <c r="I10803" i="6"/>
  <c r="I10804" i="6"/>
  <c r="I10805" i="6"/>
  <c r="I10806" i="6"/>
  <c r="I10807" i="6"/>
  <c r="I10808" i="6"/>
  <c r="I10809" i="6"/>
  <c r="I10810" i="6"/>
  <c r="I10811" i="6"/>
  <c r="I10812" i="6"/>
  <c r="I10813" i="6"/>
  <c r="I10814" i="6"/>
  <c r="I10815" i="6"/>
  <c r="I10816" i="6"/>
  <c r="I10817" i="6"/>
  <c r="I10818" i="6"/>
  <c r="I10819" i="6"/>
  <c r="I10820" i="6"/>
  <c r="I10821" i="6"/>
  <c r="I10822" i="6"/>
  <c r="I10823" i="6"/>
  <c r="I10824" i="6"/>
  <c r="I10825" i="6"/>
  <c r="I10826" i="6"/>
  <c r="I10827" i="6"/>
  <c r="I10828" i="6"/>
  <c r="I10829" i="6"/>
  <c r="I10830" i="6"/>
  <c r="I10831" i="6"/>
  <c r="I10832" i="6"/>
  <c r="I10833" i="6"/>
  <c r="I10834" i="6"/>
  <c r="I10835" i="6"/>
  <c r="I10836" i="6"/>
  <c r="I10837" i="6"/>
  <c r="I10838" i="6"/>
  <c r="I10839" i="6"/>
  <c r="I10840" i="6"/>
  <c r="I10841" i="6"/>
  <c r="I10842" i="6"/>
  <c r="I10843" i="6"/>
  <c r="I10844" i="6"/>
  <c r="I10845" i="6"/>
  <c r="I10846" i="6"/>
  <c r="I10847" i="6"/>
  <c r="I10848" i="6"/>
  <c r="I10849" i="6"/>
  <c r="I10850" i="6"/>
  <c r="I10851" i="6"/>
  <c r="I10852" i="6"/>
  <c r="I10853" i="6"/>
  <c r="I10854" i="6"/>
  <c r="I10855" i="6"/>
  <c r="I10856" i="6"/>
  <c r="I10857" i="6"/>
  <c r="I10858" i="6"/>
  <c r="I10859" i="6"/>
  <c r="I10860" i="6"/>
  <c r="I10861" i="6"/>
  <c r="I10862" i="6"/>
  <c r="I10863" i="6"/>
  <c r="I10864" i="6"/>
  <c r="I10865" i="6"/>
  <c r="I10866" i="6"/>
  <c r="I10867" i="6"/>
  <c r="I10868" i="6"/>
  <c r="I10869" i="6"/>
  <c r="I10870" i="6"/>
  <c r="I10871" i="6"/>
  <c r="I10872" i="6"/>
  <c r="I10873" i="6"/>
  <c r="I10874" i="6"/>
  <c r="I10875" i="6"/>
  <c r="I10876" i="6"/>
  <c r="I10877" i="6"/>
  <c r="I10878" i="6"/>
  <c r="I10879" i="6"/>
  <c r="I10880" i="6"/>
  <c r="I10881" i="6"/>
  <c r="I10882" i="6"/>
  <c r="I10883" i="6"/>
  <c r="I10884" i="6"/>
  <c r="I10885" i="6"/>
  <c r="I10886" i="6"/>
  <c r="I10887" i="6"/>
  <c r="I10888" i="6"/>
  <c r="I10889" i="6"/>
  <c r="I10890" i="6"/>
  <c r="I10891" i="6"/>
  <c r="I10892" i="6"/>
  <c r="I10893" i="6"/>
  <c r="I10894" i="6"/>
  <c r="I10895" i="6"/>
  <c r="I10896" i="6"/>
  <c r="I10897" i="6"/>
  <c r="I10898" i="6"/>
  <c r="I10899" i="6"/>
  <c r="I10900" i="6"/>
  <c r="I10901" i="6"/>
  <c r="I10902" i="6"/>
  <c r="I10903" i="6"/>
  <c r="I10904" i="6"/>
  <c r="I10905" i="6"/>
  <c r="I10906" i="6"/>
  <c r="I10907" i="6"/>
  <c r="I10908" i="6"/>
  <c r="I10909" i="6"/>
  <c r="I10910" i="6"/>
  <c r="I10911" i="6"/>
  <c r="I10912" i="6"/>
  <c r="I10913" i="6"/>
  <c r="I10914" i="6"/>
  <c r="I10915" i="6"/>
  <c r="I10916" i="6"/>
  <c r="I10917" i="6"/>
  <c r="I10918" i="6"/>
  <c r="I10919" i="6"/>
  <c r="I10920" i="6"/>
  <c r="I10921" i="6"/>
  <c r="I10922" i="6"/>
  <c r="I10923" i="6"/>
  <c r="I10924" i="6"/>
  <c r="I10925" i="6"/>
  <c r="I10926" i="6"/>
  <c r="I10927" i="6"/>
  <c r="I10928" i="6"/>
  <c r="I10929" i="6"/>
  <c r="I10930" i="6"/>
  <c r="I10931" i="6"/>
  <c r="I10932" i="6"/>
  <c r="I10933" i="6"/>
  <c r="I10934" i="6"/>
  <c r="I10935" i="6"/>
  <c r="I10936" i="6"/>
  <c r="I10937" i="6"/>
  <c r="I10938" i="6"/>
  <c r="I10939" i="6"/>
  <c r="I10940" i="6"/>
  <c r="I10941" i="6"/>
  <c r="I10942" i="6"/>
  <c r="I10943" i="6"/>
  <c r="I10944" i="6"/>
  <c r="I10945" i="6"/>
  <c r="I10946" i="6"/>
  <c r="I10947" i="6"/>
  <c r="I10948" i="6"/>
  <c r="I10949" i="6"/>
  <c r="I10950" i="6"/>
  <c r="I10951" i="6"/>
  <c r="I10952" i="6"/>
  <c r="I10953" i="6"/>
  <c r="I10954" i="6"/>
  <c r="I10955" i="6"/>
  <c r="I10956" i="6"/>
  <c r="I10957" i="6"/>
  <c r="I10958" i="6"/>
  <c r="I10959" i="6"/>
  <c r="I10960" i="6"/>
  <c r="I10961" i="6"/>
  <c r="I10962" i="6"/>
  <c r="I10963" i="6"/>
  <c r="I10964" i="6"/>
  <c r="I10965" i="6"/>
  <c r="I10966" i="6"/>
  <c r="I10967" i="6"/>
  <c r="I10968" i="6"/>
  <c r="I10969" i="6"/>
  <c r="I10970" i="6"/>
  <c r="I10971" i="6"/>
  <c r="I10972" i="6"/>
  <c r="I10973" i="6"/>
  <c r="I10974" i="6"/>
  <c r="I10975" i="6"/>
  <c r="I10976" i="6"/>
  <c r="I10977" i="6"/>
  <c r="I10978" i="6"/>
  <c r="I10979" i="6"/>
  <c r="I10980" i="6"/>
  <c r="I10981" i="6"/>
  <c r="I10982" i="6"/>
  <c r="I10983" i="6"/>
  <c r="I10984" i="6"/>
  <c r="I10985" i="6"/>
  <c r="I10986" i="6"/>
  <c r="I10987" i="6"/>
  <c r="I10988" i="6"/>
  <c r="I10989" i="6"/>
  <c r="I10990" i="6"/>
  <c r="I10991" i="6"/>
  <c r="I10992" i="6"/>
  <c r="I10993" i="6"/>
  <c r="I10994" i="6"/>
  <c r="I10995" i="6"/>
  <c r="I10996" i="6"/>
  <c r="I10997" i="6"/>
  <c r="I10998" i="6"/>
  <c r="I10999" i="6"/>
  <c r="I11000" i="6"/>
  <c r="I11001" i="6"/>
  <c r="I11002" i="6"/>
  <c r="I11003" i="6"/>
  <c r="I11004" i="6"/>
  <c r="I11005" i="6"/>
  <c r="I11006" i="6"/>
  <c r="I11007" i="6"/>
  <c r="I11008" i="6"/>
  <c r="I11009" i="6"/>
  <c r="I11010" i="6"/>
  <c r="I11011" i="6"/>
  <c r="I11012" i="6"/>
  <c r="I11013" i="6"/>
  <c r="I11014" i="6"/>
  <c r="I11015" i="6"/>
  <c r="I11016" i="6"/>
  <c r="I11017" i="6"/>
  <c r="I11018" i="6"/>
  <c r="I11019" i="6"/>
  <c r="I11020" i="6"/>
  <c r="I11021" i="6"/>
  <c r="I11022" i="6"/>
  <c r="I11023" i="6"/>
  <c r="I11024" i="6"/>
  <c r="I11025" i="6"/>
  <c r="I11026" i="6"/>
  <c r="I11027" i="6"/>
  <c r="I11028" i="6"/>
  <c r="I11029" i="6"/>
  <c r="I11030" i="6"/>
  <c r="I11031" i="6"/>
  <c r="I11032" i="6"/>
  <c r="I11033" i="6"/>
  <c r="I11034" i="6"/>
  <c r="I11035" i="6"/>
  <c r="I11036" i="6"/>
  <c r="I11037" i="6"/>
  <c r="I11038" i="6"/>
  <c r="I11039" i="6"/>
  <c r="I11040" i="6"/>
  <c r="I11041" i="6"/>
  <c r="I11042" i="6"/>
  <c r="I11043" i="6"/>
  <c r="I11044" i="6"/>
  <c r="I11045" i="6"/>
  <c r="I11046" i="6"/>
  <c r="I11047" i="6"/>
  <c r="I11048" i="6"/>
  <c r="I11049" i="6"/>
  <c r="I11050" i="6"/>
  <c r="I11051" i="6"/>
  <c r="I11052" i="6"/>
  <c r="I11053" i="6"/>
  <c r="I11054" i="6"/>
  <c r="I11055" i="6"/>
  <c r="I11056" i="6"/>
  <c r="I11057" i="6"/>
  <c r="I11058" i="6"/>
  <c r="I11059" i="6"/>
  <c r="I11060" i="6"/>
  <c r="I11061" i="6"/>
  <c r="I11062" i="6"/>
  <c r="I11063" i="6"/>
  <c r="I11064" i="6"/>
  <c r="I11065" i="6"/>
  <c r="I11066" i="6"/>
  <c r="I11067" i="6"/>
  <c r="I11068" i="6"/>
  <c r="I11069" i="6"/>
  <c r="I11070" i="6"/>
  <c r="I11071" i="6"/>
  <c r="I11072" i="6"/>
  <c r="I11073" i="6"/>
  <c r="I11074" i="6"/>
  <c r="I11075" i="6"/>
  <c r="I11076" i="6"/>
  <c r="I11077" i="6"/>
  <c r="I11078" i="6"/>
  <c r="I11079" i="6"/>
  <c r="I11080" i="6"/>
  <c r="I11081" i="6"/>
  <c r="I11082" i="6"/>
  <c r="I11083" i="6"/>
  <c r="I11084" i="6"/>
  <c r="I11085" i="6"/>
  <c r="I11086" i="6"/>
  <c r="I11087" i="6"/>
  <c r="I11088" i="6"/>
  <c r="I11089" i="6"/>
  <c r="I11090" i="6"/>
  <c r="I11091" i="6"/>
  <c r="I11092" i="6"/>
  <c r="I11093" i="6"/>
  <c r="I11094" i="6"/>
  <c r="I11095" i="6"/>
  <c r="I11096" i="6"/>
  <c r="I11097" i="6"/>
  <c r="I11098" i="6"/>
  <c r="I11099" i="6"/>
  <c r="I11100" i="6"/>
  <c r="I11101" i="6"/>
  <c r="I11102" i="6"/>
  <c r="I11103" i="6"/>
  <c r="I11104" i="6"/>
  <c r="I11105" i="6"/>
  <c r="I11106" i="6"/>
  <c r="I11107" i="6"/>
  <c r="I11108" i="6"/>
  <c r="I11109" i="6"/>
  <c r="I11110" i="6"/>
  <c r="I11111" i="6"/>
  <c r="I11112" i="6"/>
  <c r="I11113" i="6"/>
  <c r="I11114" i="6"/>
  <c r="I11115" i="6"/>
  <c r="I11116" i="6"/>
  <c r="I11117" i="6"/>
  <c r="I11118" i="6"/>
  <c r="I11119" i="6"/>
  <c r="I11120" i="6"/>
  <c r="I11121" i="6"/>
  <c r="I11122" i="6"/>
  <c r="I11123" i="6"/>
  <c r="I11124" i="6"/>
  <c r="I11125" i="6"/>
  <c r="I11126" i="6"/>
  <c r="I11127" i="6"/>
  <c r="I11128" i="6"/>
  <c r="I11129" i="6"/>
  <c r="I11130" i="6"/>
  <c r="I11131" i="6"/>
  <c r="I11132" i="6"/>
  <c r="I11133" i="6"/>
  <c r="I11134" i="6"/>
  <c r="I11135" i="6"/>
  <c r="I11136" i="6"/>
  <c r="I11137" i="6"/>
  <c r="I11138" i="6"/>
  <c r="I11139" i="6"/>
  <c r="I11140" i="6"/>
  <c r="I11141" i="6"/>
  <c r="I11142" i="6"/>
  <c r="I11143" i="6"/>
  <c r="I11144" i="6"/>
  <c r="I11145" i="6"/>
  <c r="I11146" i="6"/>
  <c r="I11147" i="6"/>
  <c r="I11148" i="6"/>
  <c r="I11149" i="6"/>
  <c r="I11150" i="6"/>
  <c r="I11151" i="6"/>
  <c r="I11152" i="6"/>
  <c r="I11153" i="6"/>
  <c r="I11154" i="6"/>
  <c r="I11155" i="6"/>
  <c r="I11156" i="6"/>
  <c r="I11157" i="6"/>
  <c r="I11158" i="6"/>
  <c r="I11159" i="6"/>
  <c r="I11160" i="6"/>
  <c r="I11161" i="6"/>
  <c r="I11162" i="6"/>
  <c r="I11163" i="6"/>
  <c r="I11164" i="6"/>
  <c r="I11165" i="6"/>
  <c r="I11166" i="6"/>
  <c r="I11167" i="6"/>
  <c r="I11168" i="6"/>
  <c r="I11169" i="6"/>
  <c r="I11170" i="6"/>
  <c r="I11171" i="6"/>
  <c r="I11172" i="6"/>
  <c r="I11173" i="6"/>
  <c r="I11174" i="6"/>
  <c r="I11175" i="6"/>
  <c r="I11176" i="6"/>
  <c r="I11177" i="6"/>
  <c r="I11178" i="6"/>
  <c r="I11179" i="6"/>
  <c r="I11180" i="6"/>
  <c r="I11181" i="6"/>
  <c r="I11182" i="6"/>
  <c r="I11183" i="6"/>
  <c r="I11184" i="6"/>
  <c r="I11185" i="6"/>
  <c r="I11186" i="6"/>
  <c r="I11187" i="6"/>
  <c r="I11188" i="6"/>
  <c r="I11189" i="6"/>
  <c r="I11190" i="6"/>
  <c r="I11191" i="6"/>
  <c r="I11192" i="6"/>
  <c r="I11193" i="6"/>
  <c r="I11194" i="6"/>
  <c r="I11195" i="6"/>
  <c r="I11196" i="6"/>
  <c r="I11197" i="6"/>
  <c r="I11198" i="6"/>
  <c r="I11199" i="6"/>
  <c r="I11200" i="6"/>
  <c r="I11201" i="6"/>
  <c r="I11202" i="6"/>
  <c r="I11203" i="6"/>
  <c r="I11204" i="6"/>
  <c r="I11205" i="6"/>
  <c r="I11206" i="6"/>
  <c r="I11207" i="6"/>
  <c r="I11208" i="6"/>
  <c r="I11209" i="6"/>
  <c r="I11210" i="6"/>
  <c r="I11211" i="6"/>
  <c r="I11212" i="6"/>
  <c r="I11213" i="6"/>
  <c r="I11214" i="6"/>
  <c r="I11215" i="6"/>
  <c r="I11216" i="6"/>
  <c r="I11217" i="6"/>
  <c r="I11218" i="6"/>
  <c r="I11219" i="6"/>
  <c r="I11220" i="6"/>
  <c r="I11221" i="6"/>
  <c r="I11222" i="6"/>
  <c r="I11223" i="6"/>
  <c r="I11224" i="6"/>
  <c r="I11225" i="6"/>
  <c r="I11226" i="6"/>
  <c r="I11227" i="6"/>
  <c r="I11228" i="6"/>
  <c r="I11229" i="6"/>
  <c r="I11230" i="6"/>
  <c r="I11231" i="6"/>
  <c r="I11232" i="6"/>
  <c r="I11233" i="6"/>
  <c r="I11234" i="6"/>
  <c r="I11235" i="6"/>
  <c r="I11236" i="6"/>
  <c r="I11237" i="6"/>
  <c r="I11238" i="6"/>
  <c r="I11239" i="6"/>
  <c r="I11240" i="6"/>
  <c r="I11241" i="6"/>
  <c r="I11242" i="6"/>
  <c r="I11243" i="6"/>
  <c r="I11244" i="6"/>
  <c r="I11245" i="6"/>
  <c r="I11246" i="6"/>
  <c r="I11247" i="6"/>
  <c r="I11248" i="6"/>
  <c r="I11249" i="6"/>
  <c r="I11250" i="6"/>
  <c r="I11251" i="6"/>
  <c r="I11252" i="6"/>
  <c r="I11253" i="6"/>
  <c r="I11254" i="6"/>
  <c r="I11255" i="6"/>
  <c r="I11256" i="6"/>
  <c r="I11257" i="6"/>
  <c r="I11258" i="6"/>
  <c r="I11259" i="6"/>
  <c r="I11260" i="6"/>
  <c r="I11261" i="6"/>
  <c r="I11262" i="6"/>
  <c r="I11263" i="6"/>
  <c r="I11264" i="6"/>
  <c r="I11265" i="6"/>
  <c r="I11266" i="6"/>
  <c r="I11267" i="6"/>
  <c r="I11268" i="6"/>
  <c r="I11269" i="6"/>
  <c r="I11270" i="6"/>
  <c r="I11271" i="6"/>
  <c r="I11272" i="6"/>
  <c r="I11273" i="6"/>
  <c r="I11274" i="6"/>
  <c r="I11275" i="6"/>
  <c r="I11276" i="6"/>
  <c r="I11277" i="6"/>
  <c r="I11278" i="6"/>
  <c r="I11279" i="6"/>
  <c r="I11280" i="6"/>
  <c r="I11281" i="6"/>
  <c r="I11282" i="6"/>
  <c r="I11283" i="6"/>
  <c r="I11284" i="6"/>
  <c r="I11285" i="6"/>
  <c r="I11286" i="6"/>
  <c r="I11287" i="6"/>
  <c r="I11288" i="6"/>
  <c r="I11289" i="6"/>
  <c r="I11290" i="6"/>
  <c r="I11291" i="6"/>
  <c r="I11292" i="6"/>
  <c r="I11293" i="6"/>
  <c r="I11294" i="6"/>
  <c r="I11295" i="6"/>
  <c r="I11296" i="6"/>
  <c r="I11297" i="6"/>
  <c r="I11298" i="6"/>
  <c r="I11299" i="6"/>
  <c r="I11300" i="6"/>
  <c r="I11301" i="6"/>
  <c r="I11302" i="6"/>
  <c r="I11303" i="6"/>
  <c r="I11304" i="6"/>
  <c r="I11305" i="6"/>
  <c r="I11306" i="6"/>
  <c r="I11307" i="6"/>
  <c r="I11308" i="6"/>
  <c r="I11309" i="6"/>
  <c r="I11310" i="6"/>
  <c r="I11311" i="6"/>
  <c r="I11312" i="6"/>
  <c r="I11313" i="6"/>
  <c r="I11314" i="6"/>
  <c r="I11315" i="6"/>
  <c r="I11316" i="6"/>
  <c r="I11317" i="6"/>
  <c r="I11318" i="6"/>
  <c r="I11319" i="6"/>
  <c r="I11320" i="6"/>
  <c r="I11321" i="6"/>
  <c r="I11322" i="6"/>
  <c r="I11323" i="6"/>
  <c r="I11324" i="6"/>
  <c r="I11325" i="6"/>
  <c r="I11326" i="6"/>
  <c r="I11327" i="6"/>
  <c r="I11328" i="6"/>
  <c r="I11329" i="6"/>
  <c r="I11330" i="6"/>
  <c r="I11331" i="6"/>
  <c r="I11332" i="6"/>
  <c r="I11333" i="6"/>
  <c r="I11334" i="6"/>
  <c r="I11335" i="6"/>
  <c r="I11336" i="6"/>
  <c r="I11337" i="6"/>
  <c r="I11338" i="6"/>
  <c r="I11339" i="6"/>
  <c r="I11340" i="6"/>
  <c r="I11341" i="6"/>
  <c r="I11342" i="6"/>
  <c r="I11343" i="6"/>
  <c r="I11344" i="6"/>
  <c r="I11345" i="6"/>
  <c r="I11346" i="6"/>
  <c r="I11347" i="6"/>
  <c r="I11348" i="6"/>
  <c r="I11349" i="6"/>
  <c r="I11350" i="6"/>
  <c r="I11351" i="6"/>
  <c r="I11352" i="6"/>
  <c r="I11353" i="6"/>
  <c r="I11354" i="6"/>
  <c r="I11355" i="6"/>
  <c r="I11356" i="6"/>
  <c r="I11357" i="6"/>
  <c r="I11358" i="6"/>
  <c r="I11359" i="6"/>
  <c r="I11360" i="6"/>
  <c r="I11361" i="6"/>
  <c r="I11362" i="6"/>
  <c r="I11363" i="6"/>
  <c r="I11364" i="6"/>
  <c r="I11365" i="6"/>
  <c r="I11366" i="6"/>
  <c r="I11367" i="6"/>
  <c r="I11368" i="6"/>
  <c r="I11369" i="6"/>
  <c r="I11370" i="6"/>
  <c r="I11371" i="6"/>
  <c r="I11372" i="6"/>
  <c r="I11373" i="6"/>
  <c r="I11374" i="6"/>
  <c r="I11375" i="6"/>
  <c r="I11376" i="6"/>
  <c r="I11377" i="6"/>
  <c r="I11378" i="6"/>
  <c r="I11379" i="6"/>
  <c r="I11380" i="6"/>
  <c r="I11381" i="6"/>
  <c r="I11382" i="6"/>
  <c r="I11383" i="6"/>
  <c r="I11384" i="6"/>
  <c r="I11385" i="6"/>
  <c r="I11386" i="6"/>
  <c r="I11387" i="6"/>
  <c r="I11388" i="6"/>
  <c r="I11389" i="6"/>
  <c r="I11390" i="6"/>
  <c r="I11391" i="6"/>
  <c r="I11392" i="6"/>
  <c r="I11393" i="6"/>
  <c r="I11394" i="6"/>
  <c r="I11395" i="6"/>
  <c r="I11396" i="6"/>
  <c r="I11397" i="6"/>
  <c r="I11398" i="6"/>
  <c r="I11399" i="6"/>
  <c r="I11400" i="6"/>
  <c r="I11401" i="6"/>
  <c r="I11402" i="6"/>
  <c r="I11403" i="6"/>
  <c r="I11404" i="6"/>
  <c r="I11405" i="6"/>
  <c r="I11406" i="6"/>
  <c r="I11407" i="6"/>
  <c r="I11408" i="6"/>
  <c r="I11409" i="6"/>
  <c r="I11410" i="6"/>
  <c r="I11411" i="6"/>
  <c r="I11412" i="6"/>
  <c r="I11413" i="6"/>
  <c r="I11414" i="6"/>
  <c r="I11415" i="6"/>
  <c r="I11416" i="6"/>
  <c r="I11417" i="6"/>
  <c r="I11418" i="6"/>
  <c r="I11419" i="6"/>
  <c r="I11420" i="6"/>
  <c r="I11421" i="6"/>
  <c r="I11422" i="6"/>
  <c r="I11423" i="6"/>
  <c r="I11424" i="6"/>
  <c r="I11425" i="6"/>
  <c r="I11426" i="6"/>
  <c r="I11427" i="6"/>
  <c r="I11428" i="6"/>
  <c r="I11429" i="6"/>
  <c r="I11430" i="6"/>
  <c r="I11431" i="6"/>
  <c r="I11432" i="6"/>
  <c r="I11433" i="6"/>
  <c r="I11434" i="6"/>
  <c r="I11435" i="6"/>
  <c r="I11436" i="6"/>
  <c r="I11437" i="6"/>
  <c r="I11438" i="6"/>
  <c r="I11439" i="6"/>
  <c r="I11440" i="6"/>
  <c r="I11441" i="6"/>
  <c r="I11442" i="6"/>
  <c r="I11443" i="6"/>
  <c r="I11444" i="6"/>
  <c r="I11445" i="6"/>
  <c r="I11446" i="6"/>
  <c r="I11447" i="6"/>
  <c r="I11448" i="6"/>
  <c r="I11449" i="6"/>
  <c r="I11450" i="6"/>
  <c r="I11451" i="6"/>
  <c r="I11452" i="6"/>
  <c r="I11453" i="6"/>
  <c r="I11454" i="6"/>
  <c r="I11455" i="6"/>
  <c r="I11456" i="6"/>
  <c r="I11457" i="6"/>
  <c r="I11458" i="6"/>
  <c r="I11459" i="6"/>
  <c r="I11460" i="6"/>
  <c r="I11461" i="6"/>
  <c r="I11462" i="6"/>
  <c r="I11463" i="6"/>
  <c r="I11464" i="6"/>
  <c r="I11465" i="6"/>
  <c r="I11466" i="6"/>
  <c r="I11467" i="6"/>
  <c r="I11468" i="6"/>
  <c r="I11469" i="6"/>
  <c r="I11470" i="6"/>
  <c r="I11471" i="6"/>
  <c r="I11472" i="6"/>
  <c r="I11473" i="6"/>
  <c r="I11474" i="6"/>
  <c r="I11475" i="6"/>
  <c r="I11476" i="6"/>
  <c r="I11477" i="6"/>
  <c r="I11478" i="6"/>
  <c r="I11479" i="6"/>
  <c r="I11480" i="6"/>
  <c r="I11481" i="6"/>
  <c r="I11482" i="6"/>
  <c r="I11483" i="6"/>
  <c r="I11484" i="6"/>
  <c r="I11485" i="6"/>
  <c r="I11486" i="6"/>
  <c r="I11487" i="6"/>
  <c r="I11488" i="6"/>
  <c r="I11489" i="6"/>
  <c r="I11490" i="6"/>
  <c r="I11491" i="6"/>
  <c r="I11492" i="6"/>
  <c r="I11493" i="6"/>
  <c r="I11494" i="6"/>
  <c r="I11495" i="6"/>
  <c r="I11496" i="6"/>
  <c r="I11497" i="6"/>
  <c r="I11498" i="6"/>
  <c r="I11499" i="6"/>
  <c r="I11500" i="6"/>
  <c r="I11501" i="6"/>
  <c r="I11502" i="6"/>
  <c r="I11503" i="6"/>
  <c r="I11504" i="6"/>
  <c r="I11505" i="6"/>
  <c r="I11506" i="6"/>
  <c r="I11507" i="6"/>
  <c r="I11508" i="6"/>
  <c r="I11509" i="6"/>
  <c r="I11510" i="6"/>
  <c r="I11511" i="6"/>
  <c r="I11512" i="6"/>
  <c r="I11513" i="6"/>
  <c r="I11514" i="6"/>
  <c r="I11515" i="6"/>
  <c r="I11516" i="6"/>
  <c r="I11517" i="6"/>
  <c r="I11518" i="6"/>
  <c r="I11519" i="6"/>
  <c r="I11520" i="6"/>
  <c r="I11521" i="6"/>
  <c r="I11522" i="6"/>
  <c r="I11523" i="6"/>
  <c r="I11524" i="6"/>
  <c r="I11525" i="6"/>
  <c r="I11526" i="6"/>
  <c r="I11527" i="6"/>
  <c r="I11528" i="6"/>
  <c r="I11529" i="6"/>
  <c r="I11530" i="6"/>
  <c r="I11531" i="6"/>
  <c r="I11532" i="6"/>
  <c r="I11533" i="6"/>
  <c r="I11534" i="6"/>
  <c r="I11535" i="6"/>
  <c r="I11536" i="6"/>
  <c r="I11537" i="6"/>
  <c r="I11538" i="6"/>
  <c r="I11539" i="6"/>
  <c r="I11540" i="6"/>
  <c r="I11541" i="6"/>
  <c r="I11542" i="6"/>
  <c r="I11543" i="6"/>
  <c r="I11544" i="6"/>
  <c r="I11545" i="6"/>
  <c r="I11546" i="6"/>
  <c r="I11547" i="6"/>
  <c r="I11548" i="6"/>
  <c r="I11549" i="6"/>
  <c r="I11550" i="6"/>
  <c r="I11551" i="6"/>
  <c r="I11552" i="6"/>
  <c r="I11553" i="6"/>
  <c r="I11554" i="6"/>
  <c r="I11555" i="6"/>
  <c r="I11556" i="6"/>
  <c r="I11557" i="6"/>
  <c r="I11558" i="6"/>
  <c r="I11559" i="6"/>
  <c r="I11560" i="6"/>
  <c r="I11561" i="6"/>
  <c r="I11562" i="6"/>
  <c r="I11563" i="6"/>
  <c r="I11564" i="6"/>
  <c r="I11565" i="6"/>
  <c r="I11566" i="6"/>
  <c r="I11567" i="6"/>
  <c r="I11568" i="6"/>
  <c r="I11569" i="6"/>
  <c r="I11570" i="6"/>
  <c r="I11571" i="6"/>
  <c r="I11572" i="6"/>
  <c r="I11573" i="6"/>
  <c r="I11574" i="6"/>
  <c r="I11575" i="6"/>
  <c r="I11576" i="6"/>
  <c r="I11577" i="6"/>
  <c r="I11578" i="6"/>
  <c r="I11579" i="6"/>
  <c r="I11580" i="6"/>
  <c r="I11581" i="6"/>
  <c r="I11582" i="6"/>
  <c r="I11583" i="6"/>
  <c r="I11584" i="6"/>
  <c r="I11585" i="6"/>
  <c r="I11586" i="6"/>
  <c r="I11587" i="6"/>
  <c r="I11588" i="6"/>
  <c r="I11589" i="6"/>
  <c r="I11590" i="6"/>
  <c r="I11591" i="6"/>
  <c r="I11592" i="6"/>
  <c r="I11593" i="6"/>
  <c r="I11594" i="6"/>
  <c r="I11595" i="6"/>
  <c r="I11596" i="6"/>
  <c r="I11597" i="6"/>
  <c r="I11598" i="6"/>
  <c r="I11599" i="6"/>
  <c r="I11600" i="6"/>
  <c r="I11601" i="6"/>
  <c r="I11602" i="6"/>
  <c r="I11603" i="6"/>
  <c r="I11604" i="6"/>
  <c r="I11605" i="6"/>
  <c r="I11606" i="6"/>
  <c r="I11607" i="6"/>
  <c r="I11608" i="6"/>
  <c r="I11609" i="6"/>
  <c r="I11610" i="6"/>
  <c r="I11611" i="6"/>
  <c r="I11612" i="6"/>
  <c r="I11613" i="6"/>
  <c r="I11614" i="6"/>
  <c r="I11615" i="6"/>
  <c r="I11616" i="6"/>
  <c r="I11617" i="6"/>
  <c r="I11618" i="6"/>
  <c r="I11619" i="6"/>
  <c r="I11620" i="6"/>
  <c r="I11621" i="6"/>
  <c r="I11622" i="6"/>
  <c r="I11623" i="6"/>
  <c r="I11624" i="6"/>
  <c r="I11625" i="6"/>
  <c r="I11626" i="6"/>
  <c r="I11627" i="6"/>
  <c r="I11628" i="6"/>
  <c r="I11629" i="6"/>
  <c r="I11630" i="6"/>
  <c r="I11631" i="6"/>
  <c r="I11632" i="6"/>
  <c r="I11633" i="6"/>
  <c r="I11634" i="6"/>
  <c r="I11635" i="6"/>
  <c r="I11636" i="6"/>
  <c r="I11637" i="6"/>
  <c r="I11638" i="6"/>
  <c r="I11639" i="6"/>
  <c r="I11640" i="6"/>
  <c r="I11641" i="6"/>
  <c r="I11642" i="6"/>
  <c r="I11643" i="6"/>
  <c r="I11644" i="6"/>
  <c r="I11645" i="6"/>
  <c r="I11646" i="6"/>
  <c r="I11647" i="6"/>
  <c r="I11648" i="6"/>
  <c r="I11649" i="6"/>
  <c r="I11650" i="6"/>
  <c r="I11651" i="6"/>
  <c r="I11652" i="6"/>
  <c r="I11653" i="6"/>
  <c r="I11654" i="6"/>
  <c r="I11655" i="6"/>
  <c r="I11656" i="6"/>
  <c r="I11657" i="6"/>
  <c r="I11658" i="6"/>
  <c r="I11659" i="6"/>
  <c r="I11660" i="6"/>
  <c r="I11661" i="6"/>
  <c r="I11662" i="6"/>
  <c r="I11663" i="6"/>
  <c r="I11664" i="6"/>
  <c r="I11665" i="6"/>
  <c r="I11666" i="6"/>
  <c r="I11667" i="6"/>
  <c r="I11668" i="6"/>
  <c r="I11669" i="6"/>
  <c r="I11670" i="6"/>
  <c r="I11671" i="6"/>
  <c r="I11672" i="6"/>
  <c r="I11673" i="6"/>
  <c r="I11674" i="6"/>
  <c r="I11675" i="6"/>
  <c r="I11676" i="6"/>
  <c r="I11677" i="6"/>
  <c r="I11678" i="6"/>
  <c r="I11679" i="6"/>
  <c r="I11680" i="6"/>
  <c r="I11681" i="6"/>
  <c r="I11682" i="6"/>
  <c r="I11683" i="6"/>
  <c r="I11684" i="6"/>
  <c r="I11685" i="6"/>
  <c r="I11686" i="6"/>
  <c r="I11687" i="6"/>
  <c r="I11688" i="6"/>
  <c r="I11689" i="6"/>
  <c r="I11690" i="6"/>
  <c r="I11691" i="6"/>
  <c r="I11692" i="6"/>
  <c r="I11693" i="6"/>
  <c r="I11694" i="6"/>
  <c r="I11695" i="6"/>
  <c r="I11696" i="6"/>
  <c r="I11697" i="6"/>
  <c r="O11697" i="6" l="1"/>
  <c r="O11693" i="6"/>
  <c r="O11689" i="6"/>
  <c r="O11685" i="6"/>
  <c r="O11681" i="6"/>
  <c r="O11677" i="6"/>
  <c r="O11673" i="6"/>
  <c r="O11669" i="6"/>
  <c r="O11665" i="6"/>
  <c r="O11661" i="6"/>
  <c r="O11657" i="6"/>
  <c r="O11653" i="6"/>
  <c r="O11649" i="6"/>
  <c r="O11645" i="6"/>
  <c r="O11641" i="6"/>
  <c r="O11637" i="6"/>
  <c r="O11633" i="6"/>
  <c r="O11629" i="6"/>
  <c r="O11625" i="6"/>
  <c r="O11621" i="6"/>
  <c r="O11617" i="6"/>
  <c r="O11613" i="6"/>
  <c r="O11609" i="6"/>
  <c r="O11605" i="6"/>
  <c r="O11601" i="6"/>
  <c r="O11597" i="6"/>
  <c r="O11593" i="6"/>
  <c r="O11589" i="6"/>
  <c r="O11585" i="6"/>
  <c r="O11581" i="6"/>
  <c r="O11577" i="6"/>
  <c r="O11573" i="6"/>
  <c r="O11569" i="6"/>
  <c r="O11565" i="6"/>
  <c r="O11561" i="6"/>
  <c r="O11557" i="6"/>
  <c r="O11553" i="6"/>
  <c r="O11549" i="6"/>
  <c r="O11545" i="6"/>
  <c r="O11541" i="6"/>
  <c r="O11537" i="6"/>
  <c r="O11533" i="6"/>
  <c r="O11529" i="6"/>
  <c r="O11525" i="6"/>
  <c r="O11521" i="6"/>
  <c r="O11517" i="6"/>
  <c r="O11513" i="6"/>
  <c r="O11509" i="6"/>
  <c r="O11505" i="6"/>
  <c r="O11501" i="6"/>
  <c r="O11497" i="6"/>
  <c r="O11493" i="6"/>
  <c r="O11489" i="6"/>
  <c r="O11485" i="6"/>
  <c r="O11481" i="6"/>
  <c r="O11477" i="6"/>
  <c r="O11473" i="6"/>
  <c r="O11469" i="6"/>
  <c r="O11465" i="6"/>
  <c r="O11461" i="6"/>
  <c r="O11457" i="6"/>
  <c r="O11453" i="6"/>
  <c r="O11449" i="6"/>
  <c r="O11445" i="6"/>
  <c r="O11441" i="6"/>
  <c r="O11437" i="6"/>
  <c r="O11433" i="6"/>
  <c r="O11429" i="6"/>
  <c r="O11425" i="6"/>
  <c r="O11421" i="6"/>
  <c r="O11417" i="6"/>
  <c r="O11413" i="6"/>
  <c r="O11409" i="6"/>
  <c r="O11405" i="6"/>
  <c r="O11401" i="6"/>
  <c r="O11397" i="6"/>
  <c r="O11393" i="6"/>
  <c r="O11389" i="6"/>
  <c r="O11385" i="6"/>
  <c r="O11381" i="6"/>
  <c r="O11377" i="6"/>
  <c r="O11373" i="6"/>
  <c r="O11369" i="6"/>
  <c r="O11365" i="6"/>
  <c r="O11361" i="6"/>
  <c r="O11357" i="6"/>
  <c r="O11353" i="6"/>
  <c r="O11349" i="6"/>
  <c r="O11345" i="6"/>
  <c r="O11341" i="6"/>
  <c r="O11337" i="6"/>
  <c r="O11333" i="6"/>
  <c r="O11329" i="6"/>
  <c r="O11325" i="6"/>
  <c r="O11321" i="6"/>
  <c r="O11317" i="6"/>
  <c r="O11313" i="6"/>
  <c r="O11309" i="6"/>
  <c r="O11305" i="6"/>
  <c r="O11301" i="6"/>
  <c r="O11297" i="6"/>
  <c r="O11293" i="6"/>
  <c r="O11289" i="6"/>
  <c r="O11285" i="6"/>
  <c r="O11281" i="6"/>
  <c r="O11277" i="6"/>
  <c r="O11273" i="6"/>
  <c r="O11269" i="6"/>
  <c r="O11265" i="6"/>
  <c r="O11261" i="6"/>
  <c r="O11257" i="6"/>
  <c r="O11253" i="6"/>
  <c r="O11249" i="6"/>
  <c r="O11245" i="6"/>
  <c r="O11241" i="6"/>
  <c r="O11237" i="6"/>
  <c r="O11233" i="6"/>
  <c r="O11229" i="6"/>
  <c r="O11225" i="6"/>
  <c r="O11221" i="6"/>
  <c r="O11217" i="6"/>
  <c r="O11213" i="6"/>
  <c r="O11209" i="6"/>
  <c r="O11205" i="6"/>
  <c r="O11201" i="6"/>
  <c r="O11197" i="6"/>
  <c r="O11193" i="6"/>
  <c r="O11189" i="6"/>
  <c r="O11185" i="6"/>
  <c r="O11181" i="6"/>
  <c r="O11177" i="6"/>
  <c r="O11173" i="6"/>
  <c r="O11169" i="6"/>
  <c r="O11165" i="6"/>
  <c r="O11161" i="6"/>
  <c r="O11157" i="6"/>
  <c r="O11153" i="6"/>
  <c r="O11149" i="6"/>
  <c r="O11145" i="6"/>
  <c r="O11141" i="6"/>
  <c r="O11137" i="6"/>
  <c r="O11133" i="6"/>
  <c r="O11129" i="6"/>
  <c r="O11125" i="6"/>
  <c r="O11121" i="6"/>
  <c r="O11117" i="6"/>
  <c r="O11113" i="6"/>
  <c r="O11109" i="6"/>
  <c r="O11105" i="6"/>
  <c r="O11101" i="6"/>
  <c r="O11097" i="6"/>
  <c r="O11093" i="6"/>
  <c r="O11089" i="6"/>
  <c r="O11085" i="6"/>
  <c r="O11081" i="6"/>
  <c r="O11077" i="6"/>
  <c r="O11073" i="6"/>
  <c r="O11069" i="6"/>
  <c r="O11065" i="6"/>
  <c r="O11061" i="6"/>
  <c r="O11057" i="6"/>
  <c r="O11053" i="6"/>
  <c r="O11049" i="6"/>
  <c r="O11045" i="6"/>
  <c r="O11041" i="6"/>
  <c r="O11037" i="6"/>
  <c r="O11033" i="6"/>
  <c r="O11029" i="6"/>
  <c r="O11025" i="6"/>
  <c r="O11021" i="6"/>
  <c r="O11017" i="6"/>
  <c r="O11013" i="6"/>
  <c r="O11009" i="6"/>
  <c r="O11005" i="6"/>
  <c r="O11001" i="6"/>
  <c r="O10997" i="6"/>
  <c r="O10993" i="6"/>
  <c r="O10989" i="6"/>
  <c r="O10985" i="6"/>
  <c r="O10981" i="6"/>
  <c r="O10977" i="6"/>
  <c r="O10973" i="6"/>
  <c r="O10969" i="6"/>
  <c r="O10965" i="6"/>
  <c r="O10961" i="6"/>
  <c r="O10957" i="6"/>
  <c r="O10953" i="6"/>
  <c r="O10949" i="6"/>
  <c r="O10945" i="6"/>
  <c r="O10941" i="6"/>
  <c r="O10937" i="6"/>
  <c r="O10933" i="6"/>
  <c r="O10929" i="6"/>
  <c r="O10925" i="6"/>
  <c r="O10921" i="6"/>
  <c r="O10917" i="6"/>
  <c r="O10913" i="6"/>
  <c r="O10909" i="6"/>
  <c r="O10905" i="6"/>
  <c r="O10901" i="6"/>
  <c r="O10897" i="6"/>
  <c r="O10893" i="6"/>
  <c r="O10889" i="6"/>
  <c r="O10885" i="6"/>
  <c r="O10881" i="6"/>
  <c r="O10877" i="6"/>
  <c r="O10873" i="6"/>
  <c r="O10869" i="6"/>
  <c r="O10865" i="6"/>
  <c r="O10861" i="6"/>
  <c r="O10857" i="6"/>
  <c r="O10853" i="6"/>
  <c r="O10849" i="6"/>
  <c r="O10845" i="6"/>
  <c r="O10841" i="6"/>
  <c r="O10837" i="6"/>
  <c r="O10833" i="6"/>
  <c r="O10829" i="6"/>
  <c r="O10825" i="6"/>
  <c r="O10821" i="6"/>
  <c r="O10817" i="6"/>
  <c r="O10813" i="6"/>
  <c r="O10809" i="6"/>
  <c r="O10805" i="6"/>
  <c r="O10801" i="6"/>
  <c r="O10797" i="6"/>
  <c r="O10793" i="6"/>
  <c r="O10789" i="6"/>
  <c r="O10785" i="6"/>
  <c r="O10781" i="6"/>
  <c r="O10777" i="6"/>
  <c r="O10773" i="6"/>
  <c r="O10769" i="6"/>
  <c r="O10765" i="6"/>
  <c r="O10761" i="6"/>
  <c r="O10757" i="6"/>
  <c r="O10753" i="6"/>
  <c r="O10749" i="6"/>
  <c r="O10745" i="6"/>
  <c r="O10741" i="6"/>
  <c r="O10737" i="6"/>
  <c r="O10733" i="6"/>
  <c r="O10729" i="6"/>
  <c r="O10725" i="6"/>
  <c r="O10721" i="6"/>
  <c r="O10717" i="6"/>
  <c r="O10713" i="6"/>
  <c r="O10709" i="6"/>
  <c r="O10705" i="6"/>
  <c r="O10701" i="6"/>
  <c r="O10697" i="6"/>
  <c r="O10693" i="6"/>
  <c r="O10689" i="6"/>
  <c r="O10685" i="6"/>
  <c r="O10681" i="6"/>
  <c r="O10677" i="6"/>
  <c r="O10673" i="6"/>
  <c r="O10669" i="6"/>
  <c r="O10665" i="6"/>
  <c r="O10661" i="6"/>
  <c r="O10657" i="6"/>
  <c r="O10653" i="6"/>
  <c r="O10649" i="6"/>
  <c r="O10645" i="6"/>
  <c r="O10641" i="6"/>
  <c r="O10637" i="6"/>
  <c r="O10633" i="6"/>
  <c r="O10629" i="6"/>
  <c r="O10625" i="6"/>
  <c r="O10621" i="6"/>
  <c r="O10617" i="6"/>
  <c r="O10613" i="6"/>
  <c r="O10609" i="6"/>
  <c r="O10605" i="6"/>
  <c r="O10601" i="6"/>
  <c r="O10597" i="6"/>
  <c r="O10593" i="6"/>
  <c r="O10589" i="6"/>
  <c r="O10585" i="6"/>
  <c r="O10581" i="6"/>
  <c r="O10577" i="6"/>
  <c r="O10573" i="6"/>
  <c r="O10569" i="6"/>
  <c r="O10565" i="6"/>
  <c r="O10561" i="6"/>
  <c r="O10557" i="6"/>
  <c r="O10553" i="6"/>
  <c r="O10549" i="6"/>
  <c r="O10545" i="6"/>
  <c r="O10541" i="6"/>
  <c r="O10537" i="6"/>
  <c r="O10533" i="6"/>
  <c r="O10529" i="6"/>
  <c r="O10525" i="6"/>
  <c r="O10521" i="6"/>
  <c r="O10517" i="6"/>
  <c r="O10513" i="6"/>
  <c r="O10509" i="6"/>
  <c r="O10505" i="6"/>
  <c r="O10501" i="6"/>
  <c r="O10497" i="6"/>
  <c r="O10493" i="6"/>
  <c r="O10489" i="6"/>
  <c r="O10485" i="6"/>
  <c r="O10481" i="6"/>
  <c r="O10477" i="6"/>
  <c r="O10473" i="6"/>
  <c r="O10469" i="6"/>
  <c r="O10465" i="6"/>
  <c r="O10461" i="6"/>
  <c r="O10457" i="6"/>
  <c r="O10453" i="6"/>
  <c r="O10449" i="6"/>
  <c r="O10445" i="6"/>
  <c r="O10441" i="6"/>
  <c r="O10437" i="6"/>
  <c r="O10433" i="6"/>
  <c r="O10429" i="6"/>
  <c r="O10425" i="6"/>
  <c r="O10421" i="6"/>
  <c r="O10417" i="6"/>
  <c r="O10413" i="6"/>
  <c r="O10409" i="6"/>
  <c r="O10405" i="6"/>
  <c r="O10401" i="6"/>
  <c r="O10397" i="6"/>
  <c r="O10393" i="6"/>
  <c r="O10389" i="6"/>
  <c r="O10385" i="6"/>
  <c r="O10381" i="6"/>
  <c r="O10377" i="6"/>
  <c r="O10373" i="6"/>
  <c r="O10369" i="6"/>
  <c r="O10365" i="6"/>
  <c r="O10361" i="6"/>
  <c r="O10357" i="6"/>
  <c r="O10353" i="6"/>
  <c r="O10349" i="6"/>
  <c r="O10345" i="6"/>
  <c r="O10341" i="6"/>
  <c r="O10337" i="6"/>
  <c r="O10333" i="6"/>
  <c r="O10329" i="6"/>
  <c r="O10325" i="6"/>
  <c r="O10321" i="6"/>
  <c r="O10317" i="6"/>
  <c r="O10313" i="6"/>
  <c r="O10309" i="6"/>
  <c r="O10305" i="6"/>
  <c r="O10301" i="6"/>
  <c r="O10297" i="6"/>
  <c r="O10293" i="6"/>
  <c r="O10289" i="6"/>
  <c r="O10285" i="6"/>
  <c r="O10281" i="6"/>
  <c r="O10277" i="6"/>
  <c r="O10273" i="6"/>
  <c r="O10269" i="6"/>
  <c r="O10265" i="6"/>
  <c r="O10261" i="6"/>
  <c r="O10257" i="6"/>
  <c r="O10253" i="6"/>
  <c r="O10249" i="6"/>
  <c r="O10245" i="6"/>
  <c r="O10241" i="6"/>
  <c r="O10237" i="6"/>
  <c r="O10233" i="6"/>
  <c r="O10229" i="6"/>
  <c r="O10225" i="6"/>
  <c r="O10221" i="6"/>
  <c r="O10217" i="6"/>
  <c r="O10213" i="6"/>
  <c r="O10209" i="6"/>
  <c r="O10205" i="6"/>
  <c r="O10201" i="6"/>
  <c r="O10197" i="6"/>
  <c r="O10193" i="6"/>
  <c r="O10189" i="6"/>
  <c r="O10185" i="6"/>
  <c r="O10181" i="6"/>
  <c r="O10177" i="6"/>
  <c r="O10173" i="6"/>
  <c r="O10169" i="6"/>
  <c r="O10165" i="6"/>
  <c r="O10161" i="6"/>
  <c r="O10157" i="6"/>
  <c r="O10153" i="6"/>
  <c r="O10149" i="6"/>
  <c r="O10145" i="6"/>
  <c r="O10141" i="6"/>
  <c r="O10137" i="6"/>
  <c r="O10133" i="6"/>
  <c r="O10129" i="6"/>
  <c r="O10125" i="6"/>
  <c r="O10121" i="6"/>
  <c r="O10117" i="6"/>
  <c r="O10113" i="6"/>
  <c r="O10109" i="6"/>
  <c r="O10105" i="6"/>
  <c r="O10101" i="6"/>
  <c r="O10097" i="6"/>
  <c r="O10093" i="6"/>
  <c r="O10089" i="6"/>
  <c r="O10085" i="6"/>
  <c r="O10081" i="6"/>
  <c r="O10077" i="6"/>
  <c r="O10073" i="6"/>
  <c r="O10069" i="6"/>
  <c r="O10065" i="6"/>
  <c r="O10061" i="6"/>
  <c r="O10057" i="6"/>
  <c r="O10053" i="6"/>
  <c r="O10049" i="6"/>
  <c r="O10045" i="6"/>
  <c r="O10041" i="6"/>
  <c r="O10037" i="6"/>
  <c r="O10033" i="6"/>
  <c r="O10029" i="6"/>
  <c r="O10025" i="6"/>
  <c r="O10021" i="6"/>
  <c r="O10017" i="6"/>
  <c r="O10013" i="6"/>
  <c r="O10009" i="6"/>
  <c r="O10005" i="6"/>
  <c r="O10001" i="6"/>
  <c r="O9997" i="6"/>
  <c r="O9993" i="6"/>
  <c r="O9989" i="6"/>
  <c r="O9985" i="6"/>
  <c r="O9981" i="6"/>
  <c r="O9977" i="6"/>
  <c r="O9973" i="6"/>
  <c r="O9969" i="6"/>
  <c r="O9965" i="6"/>
  <c r="O9961" i="6"/>
  <c r="O9957" i="6"/>
  <c r="O9953" i="6"/>
  <c r="O9949" i="6"/>
  <c r="O9945" i="6"/>
  <c r="O9941" i="6"/>
  <c r="O9937" i="6"/>
  <c r="O9933" i="6"/>
  <c r="O9929" i="6"/>
  <c r="O9925" i="6"/>
  <c r="O9921" i="6"/>
  <c r="O9917" i="6"/>
  <c r="O9913" i="6"/>
  <c r="O9909" i="6"/>
  <c r="O9905" i="6"/>
  <c r="O9901" i="6"/>
  <c r="O9897" i="6"/>
  <c r="O9893" i="6"/>
  <c r="O9889" i="6"/>
  <c r="O9885" i="6"/>
  <c r="O9881" i="6"/>
  <c r="O9877" i="6"/>
  <c r="O9873" i="6"/>
  <c r="O9869" i="6"/>
  <c r="O9865" i="6"/>
  <c r="O9861" i="6"/>
  <c r="O9857" i="6"/>
  <c r="O9853" i="6"/>
  <c r="O9849" i="6"/>
  <c r="O9845" i="6"/>
  <c r="O9841" i="6"/>
  <c r="O9837" i="6"/>
  <c r="O9833" i="6"/>
  <c r="O9829" i="6"/>
  <c r="O9825" i="6"/>
  <c r="O9821" i="6"/>
  <c r="O9817" i="6"/>
  <c r="O9813" i="6"/>
  <c r="O9809" i="6"/>
  <c r="O9805" i="6"/>
  <c r="O9801" i="6"/>
  <c r="O9797" i="6"/>
  <c r="O9793" i="6"/>
  <c r="O9789" i="6"/>
  <c r="O9785" i="6"/>
  <c r="O9781" i="6"/>
  <c r="O9777" i="6"/>
  <c r="O9773" i="6"/>
  <c r="O9769" i="6"/>
  <c r="O9765" i="6"/>
  <c r="O9761" i="6"/>
  <c r="O9757" i="6"/>
  <c r="O9753" i="6"/>
  <c r="O9749" i="6"/>
  <c r="O9745" i="6"/>
  <c r="O9741" i="6"/>
  <c r="O9737" i="6"/>
  <c r="O9733" i="6"/>
  <c r="O9729" i="6"/>
  <c r="O9725" i="6"/>
  <c r="O9721" i="6"/>
  <c r="O9717" i="6"/>
  <c r="O9713" i="6"/>
  <c r="O9709" i="6"/>
  <c r="O9705" i="6"/>
  <c r="O9701" i="6"/>
  <c r="O9697" i="6"/>
  <c r="O9693" i="6"/>
  <c r="O9689" i="6"/>
  <c r="O9685" i="6"/>
  <c r="O9681" i="6"/>
  <c r="O9677" i="6"/>
  <c r="O9673" i="6"/>
  <c r="O9669" i="6"/>
  <c r="O9665" i="6"/>
  <c r="O9661" i="6"/>
  <c r="O9657" i="6"/>
  <c r="O9653" i="6"/>
  <c r="O9649" i="6"/>
  <c r="O9645" i="6"/>
  <c r="O9641" i="6"/>
  <c r="O9637" i="6"/>
  <c r="O9633" i="6"/>
  <c r="O9629" i="6"/>
  <c r="O9625" i="6"/>
  <c r="O9621" i="6"/>
  <c r="O9617" i="6"/>
  <c r="O9613" i="6"/>
  <c r="O9609" i="6"/>
  <c r="O9605" i="6"/>
  <c r="O9601" i="6"/>
  <c r="O9597" i="6"/>
  <c r="O9593" i="6"/>
  <c r="O9589" i="6"/>
  <c r="O9585" i="6"/>
  <c r="O9581" i="6"/>
  <c r="O9577" i="6"/>
  <c r="O9573" i="6"/>
  <c r="O9569" i="6"/>
  <c r="O9565" i="6"/>
  <c r="O9561" i="6"/>
  <c r="O9557" i="6"/>
  <c r="O9553" i="6"/>
  <c r="O9549" i="6"/>
  <c r="O9545" i="6"/>
  <c r="O9541" i="6"/>
  <c r="O9537" i="6"/>
  <c r="O9533" i="6"/>
  <c r="O9529" i="6"/>
  <c r="O9525" i="6"/>
  <c r="O9521" i="6"/>
  <c r="O9517" i="6"/>
  <c r="O9513" i="6"/>
  <c r="O9509" i="6"/>
  <c r="O9505" i="6"/>
  <c r="O9501" i="6"/>
  <c r="O9497" i="6"/>
  <c r="O9493" i="6"/>
  <c r="O9489" i="6"/>
  <c r="O9485" i="6"/>
  <c r="O9481" i="6"/>
  <c r="O9477" i="6"/>
  <c r="O9473" i="6"/>
  <c r="O9469" i="6"/>
  <c r="O9465" i="6"/>
  <c r="O9461" i="6"/>
  <c r="O9457" i="6"/>
  <c r="O9453" i="6"/>
  <c r="O9449" i="6"/>
  <c r="O9445" i="6"/>
  <c r="O9441" i="6"/>
  <c r="O9437" i="6"/>
  <c r="O9433" i="6"/>
  <c r="O9429" i="6"/>
  <c r="O9425" i="6"/>
  <c r="O9421" i="6"/>
  <c r="O9417" i="6"/>
  <c r="O9413" i="6"/>
  <c r="O9409" i="6"/>
  <c r="O9405" i="6"/>
  <c r="O9401" i="6"/>
  <c r="O9397" i="6"/>
  <c r="O9393" i="6"/>
  <c r="O9389" i="6"/>
  <c r="O9385" i="6"/>
  <c r="O9381" i="6"/>
  <c r="O9377" i="6"/>
  <c r="O9373" i="6"/>
  <c r="O9369" i="6"/>
  <c r="O9365" i="6"/>
  <c r="O9361" i="6"/>
  <c r="O9357" i="6"/>
  <c r="O9353" i="6"/>
  <c r="O9349" i="6"/>
  <c r="O9345" i="6"/>
  <c r="O9341" i="6"/>
  <c r="O9337" i="6"/>
  <c r="O9333" i="6"/>
  <c r="O9329" i="6"/>
  <c r="O9325" i="6"/>
  <c r="O9321" i="6"/>
  <c r="O9317" i="6"/>
  <c r="O9313" i="6"/>
  <c r="O9309" i="6"/>
  <c r="O9305" i="6"/>
  <c r="O9301" i="6"/>
  <c r="O9297" i="6"/>
  <c r="O9293" i="6"/>
  <c r="O9289" i="6"/>
  <c r="O9285" i="6"/>
  <c r="O9281" i="6"/>
  <c r="O9277" i="6"/>
  <c r="O9273" i="6"/>
  <c r="O9269" i="6"/>
  <c r="O9265" i="6"/>
  <c r="O9261" i="6"/>
  <c r="O9257" i="6"/>
  <c r="O9253" i="6"/>
  <c r="O9249" i="6"/>
  <c r="O9245" i="6"/>
  <c r="O9241" i="6"/>
  <c r="O9237" i="6"/>
  <c r="O9233" i="6"/>
  <c r="O9229" i="6"/>
  <c r="O9225" i="6"/>
  <c r="O9221" i="6"/>
  <c r="O9217" i="6"/>
  <c r="O9213" i="6"/>
  <c r="O9209" i="6"/>
  <c r="O9205" i="6"/>
  <c r="O9201" i="6"/>
  <c r="O9197" i="6"/>
  <c r="O9193" i="6"/>
  <c r="O9189" i="6"/>
  <c r="O9185" i="6"/>
  <c r="O9181" i="6"/>
  <c r="O9177" i="6"/>
  <c r="O9173" i="6"/>
  <c r="O9169" i="6"/>
  <c r="O9165" i="6"/>
  <c r="O9161" i="6"/>
  <c r="O9157" i="6"/>
  <c r="O9153" i="6"/>
  <c r="O9149" i="6"/>
  <c r="O9145" i="6"/>
  <c r="O9141" i="6"/>
  <c r="O9137" i="6"/>
  <c r="O9133" i="6"/>
  <c r="O9129" i="6"/>
  <c r="O9125" i="6"/>
  <c r="O9121" i="6"/>
  <c r="O9117" i="6"/>
  <c r="O9113" i="6"/>
  <c r="O9109" i="6"/>
  <c r="O9105" i="6"/>
  <c r="O9101" i="6"/>
  <c r="O9097" i="6"/>
  <c r="O9093" i="6"/>
  <c r="O9089" i="6"/>
  <c r="O9085" i="6"/>
  <c r="O9081" i="6"/>
  <c r="O9077" i="6"/>
  <c r="O9073" i="6"/>
  <c r="O9069" i="6"/>
  <c r="O9065" i="6"/>
  <c r="O9061" i="6"/>
  <c r="O9057" i="6"/>
  <c r="O9053" i="6"/>
  <c r="O9049" i="6"/>
  <c r="O9045" i="6"/>
  <c r="O9041" i="6"/>
  <c r="O9037" i="6"/>
  <c r="O9033" i="6"/>
  <c r="O9029" i="6"/>
  <c r="O9025" i="6"/>
  <c r="O9021" i="6"/>
  <c r="O9017" i="6"/>
  <c r="O9013" i="6"/>
  <c r="O9009" i="6"/>
  <c r="O9005" i="6"/>
  <c r="O9001" i="6"/>
  <c r="O8997" i="6"/>
  <c r="O8993" i="6"/>
  <c r="O8989" i="6"/>
  <c r="O8985" i="6"/>
  <c r="O8981" i="6"/>
  <c r="O8977" i="6"/>
  <c r="O8973" i="6"/>
  <c r="O8969" i="6"/>
  <c r="O8965" i="6"/>
  <c r="O8961" i="6"/>
  <c r="O8957" i="6"/>
  <c r="O8953" i="6"/>
  <c r="O8949" i="6"/>
  <c r="O8945" i="6"/>
  <c r="O8941" i="6"/>
  <c r="O8937" i="6"/>
  <c r="O8933" i="6"/>
  <c r="O8929" i="6"/>
  <c r="O8925" i="6"/>
  <c r="O8921" i="6"/>
  <c r="O8917" i="6"/>
  <c r="O8913" i="6"/>
  <c r="O8909" i="6"/>
  <c r="O8905" i="6"/>
  <c r="O8901" i="6"/>
  <c r="O8897" i="6"/>
  <c r="O8893" i="6"/>
  <c r="O8889" i="6"/>
  <c r="O8885" i="6"/>
  <c r="O8881" i="6"/>
  <c r="O8877" i="6"/>
  <c r="O8873" i="6"/>
  <c r="O8869" i="6"/>
  <c r="O8865" i="6"/>
  <c r="O8861" i="6"/>
  <c r="O8857" i="6"/>
  <c r="O8853" i="6"/>
  <c r="O8849" i="6"/>
  <c r="O8845" i="6"/>
  <c r="O8841" i="6"/>
  <c r="O8837" i="6"/>
  <c r="O8833" i="6"/>
  <c r="O8829" i="6"/>
  <c r="O8825" i="6"/>
  <c r="O8821" i="6"/>
  <c r="O8817" i="6"/>
  <c r="O8813" i="6"/>
  <c r="O8809" i="6"/>
  <c r="O8805" i="6"/>
  <c r="O8801" i="6"/>
  <c r="O8797" i="6"/>
  <c r="O8793" i="6"/>
  <c r="O8789" i="6"/>
  <c r="O8785" i="6"/>
  <c r="O8781" i="6"/>
  <c r="O8777" i="6"/>
  <c r="O8773" i="6"/>
  <c r="O8769" i="6"/>
  <c r="O8765" i="6"/>
  <c r="O8761" i="6"/>
  <c r="O8757" i="6"/>
  <c r="O8753" i="6"/>
  <c r="O8749" i="6"/>
  <c r="O8745" i="6"/>
  <c r="O8741" i="6"/>
  <c r="O8737" i="6"/>
  <c r="O8733" i="6"/>
  <c r="O8729" i="6"/>
  <c r="O8725" i="6"/>
  <c r="O8721" i="6"/>
  <c r="O8717" i="6"/>
  <c r="O8713" i="6"/>
  <c r="O8709" i="6"/>
  <c r="O8705" i="6"/>
  <c r="O8701" i="6"/>
  <c r="O8697" i="6"/>
  <c r="O8693" i="6"/>
  <c r="O8689" i="6"/>
  <c r="O8685" i="6"/>
  <c r="O8681" i="6"/>
  <c r="O8677" i="6"/>
  <c r="O8673" i="6"/>
  <c r="O8669" i="6"/>
  <c r="O8665" i="6"/>
  <c r="O8661" i="6"/>
  <c r="O8657" i="6"/>
  <c r="O8653" i="6"/>
  <c r="O8649" i="6"/>
  <c r="O8645" i="6"/>
  <c r="O8641" i="6"/>
  <c r="O8637" i="6"/>
  <c r="O8633" i="6"/>
  <c r="O8629" i="6"/>
  <c r="O8625" i="6"/>
  <c r="O8621" i="6"/>
  <c r="O8617" i="6"/>
  <c r="O8613" i="6"/>
  <c r="O8609" i="6"/>
  <c r="O8605" i="6"/>
  <c r="O8601" i="6"/>
  <c r="O8597" i="6"/>
  <c r="O8593" i="6"/>
  <c r="O8589" i="6"/>
  <c r="O8585" i="6"/>
  <c r="O8581" i="6"/>
  <c r="O8577" i="6"/>
  <c r="O8573" i="6"/>
  <c r="O8569" i="6"/>
  <c r="O8565" i="6"/>
  <c r="O8561" i="6"/>
  <c r="O8557" i="6"/>
  <c r="O8553" i="6"/>
  <c r="O8549" i="6"/>
  <c r="O8545" i="6"/>
  <c r="O8541" i="6"/>
  <c r="O8537" i="6"/>
  <c r="O8533" i="6"/>
  <c r="O8529" i="6"/>
  <c r="O8525" i="6"/>
  <c r="O8521" i="6"/>
  <c r="O8517" i="6"/>
  <c r="O8513" i="6"/>
  <c r="O8509" i="6"/>
  <c r="O8505" i="6"/>
  <c r="O8501" i="6"/>
  <c r="O8497" i="6"/>
  <c r="O8493" i="6"/>
  <c r="O8489" i="6"/>
  <c r="O8485" i="6"/>
  <c r="O8481" i="6"/>
  <c r="O8477" i="6"/>
  <c r="O8473" i="6"/>
  <c r="O8469" i="6"/>
  <c r="O8465" i="6"/>
  <c r="O8461" i="6"/>
  <c r="O8457" i="6"/>
  <c r="O8453" i="6"/>
  <c r="O8449" i="6"/>
  <c r="O8445" i="6"/>
  <c r="O8441" i="6"/>
  <c r="O8437" i="6"/>
  <c r="O8433" i="6"/>
  <c r="O8429" i="6"/>
  <c r="O8425" i="6"/>
  <c r="O8421" i="6"/>
  <c r="O8417" i="6"/>
  <c r="O8413" i="6"/>
  <c r="O8409" i="6"/>
  <c r="O8405" i="6"/>
  <c r="O8401" i="6"/>
  <c r="O8397" i="6"/>
  <c r="O8393" i="6"/>
  <c r="O8389" i="6"/>
  <c r="O8385" i="6"/>
  <c r="O8381" i="6"/>
  <c r="O8377" i="6"/>
  <c r="O8373" i="6"/>
  <c r="O8369" i="6"/>
  <c r="O8365" i="6"/>
  <c r="O8361" i="6"/>
  <c r="O8357" i="6"/>
  <c r="O8353" i="6"/>
  <c r="O8349" i="6"/>
  <c r="O8345" i="6"/>
  <c r="O8341" i="6"/>
  <c r="O8337" i="6"/>
  <c r="O8333" i="6"/>
  <c r="O8329" i="6"/>
  <c r="O8325" i="6"/>
  <c r="O8321" i="6"/>
  <c r="O8317" i="6"/>
  <c r="O8313" i="6"/>
  <c r="O8309" i="6"/>
  <c r="O8305" i="6"/>
  <c r="O8301" i="6"/>
  <c r="O8297" i="6"/>
  <c r="O8293" i="6"/>
  <c r="O8289" i="6"/>
  <c r="O8285" i="6"/>
  <c r="O8281" i="6"/>
  <c r="O8277" i="6"/>
  <c r="O8273" i="6"/>
  <c r="O8269" i="6"/>
  <c r="O8265" i="6"/>
  <c r="O8261" i="6"/>
  <c r="O8257" i="6"/>
  <c r="O8253" i="6"/>
  <c r="O8249" i="6"/>
  <c r="O8245" i="6"/>
  <c r="O8241" i="6"/>
  <c r="O8237" i="6"/>
  <c r="O8233" i="6"/>
  <c r="O8229" i="6"/>
  <c r="O8225" i="6"/>
  <c r="O8221" i="6"/>
  <c r="O8217" i="6"/>
  <c r="O8213" i="6"/>
  <c r="O8209" i="6"/>
  <c r="O8205" i="6"/>
  <c r="O8201" i="6"/>
  <c r="O8197" i="6"/>
  <c r="O8193" i="6"/>
  <c r="O8189" i="6"/>
  <c r="O8185" i="6"/>
  <c r="O8181" i="6"/>
  <c r="O8177" i="6"/>
  <c r="O8173" i="6"/>
  <c r="O8169" i="6"/>
  <c r="O8165" i="6"/>
  <c r="O8161" i="6"/>
  <c r="O8157" i="6"/>
  <c r="O8153" i="6"/>
  <c r="O8149" i="6"/>
  <c r="O8145" i="6"/>
  <c r="O8141" i="6"/>
  <c r="O8137" i="6"/>
  <c r="O8133" i="6"/>
  <c r="O8129" i="6"/>
  <c r="O8125" i="6"/>
  <c r="O8121" i="6"/>
  <c r="O8117" i="6"/>
  <c r="O8113" i="6"/>
  <c r="O8109" i="6"/>
  <c r="O8105" i="6"/>
  <c r="O8101" i="6"/>
  <c r="O8097" i="6"/>
  <c r="O8093" i="6"/>
  <c r="O8089" i="6"/>
  <c r="O8085" i="6"/>
  <c r="O8081" i="6"/>
  <c r="O8077" i="6"/>
  <c r="O8073" i="6"/>
  <c r="O8069" i="6"/>
  <c r="O8065" i="6"/>
  <c r="O8061" i="6"/>
  <c r="O8057" i="6"/>
  <c r="O8053" i="6"/>
  <c r="O8049" i="6"/>
  <c r="O8045" i="6"/>
  <c r="O8041" i="6"/>
  <c r="O8037" i="6"/>
  <c r="O8033" i="6"/>
  <c r="O8029" i="6"/>
  <c r="O8025" i="6"/>
  <c r="O8021" i="6"/>
  <c r="O8017" i="6"/>
  <c r="O8013" i="6"/>
  <c r="O8009" i="6"/>
  <c r="O8005" i="6"/>
  <c r="O8001" i="6"/>
  <c r="O7997" i="6"/>
  <c r="O7993" i="6"/>
  <c r="O7989" i="6"/>
  <c r="O7985" i="6"/>
  <c r="O7981" i="6"/>
  <c r="O7977" i="6"/>
  <c r="O7973" i="6"/>
  <c r="O7969" i="6"/>
  <c r="O7965" i="6"/>
  <c r="O7961" i="6"/>
  <c r="O7957" i="6"/>
  <c r="O7953" i="6"/>
  <c r="O7949" i="6"/>
  <c r="O7945" i="6"/>
  <c r="O7941" i="6"/>
  <c r="O7937" i="6"/>
  <c r="O7933" i="6"/>
  <c r="O7929" i="6"/>
  <c r="O7925" i="6"/>
  <c r="O7921" i="6"/>
  <c r="O7917" i="6"/>
  <c r="O7913" i="6"/>
  <c r="O7909" i="6"/>
  <c r="O7905" i="6"/>
  <c r="O7901" i="6"/>
  <c r="O7897" i="6"/>
  <c r="O7893" i="6"/>
  <c r="O7889" i="6"/>
  <c r="O7885" i="6"/>
  <c r="O7881" i="6"/>
  <c r="O7877" i="6"/>
  <c r="O7873" i="6"/>
  <c r="O7869" i="6"/>
  <c r="O7865" i="6"/>
  <c r="O7861" i="6"/>
  <c r="O7857" i="6"/>
  <c r="O7853" i="6"/>
  <c r="O7849" i="6"/>
  <c r="O7845" i="6"/>
  <c r="O7841" i="6"/>
  <c r="O7837" i="6"/>
  <c r="O7833" i="6"/>
  <c r="O7829" i="6"/>
  <c r="O7825" i="6"/>
  <c r="O7821" i="6"/>
  <c r="O7817" i="6"/>
  <c r="O7813" i="6"/>
  <c r="O7809" i="6"/>
  <c r="O7805" i="6"/>
  <c r="O7801" i="6"/>
  <c r="O7797" i="6"/>
  <c r="O7793" i="6"/>
  <c r="O7789" i="6"/>
  <c r="O7785" i="6"/>
  <c r="O7781" i="6"/>
  <c r="O7777" i="6"/>
  <c r="O7773" i="6"/>
  <c r="O7769" i="6"/>
  <c r="O7765" i="6"/>
  <c r="O7761" i="6"/>
  <c r="O7757" i="6"/>
  <c r="O7753" i="6"/>
  <c r="O7749" i="6"/>
  <c r="O7745" i="6"/>
  <c r="O7741" i="6"/>
  <c r="O7737" i="6"/>
  <c r="O7733" i="6"/>
  <c r="O7729" i="6"/>
  <c r="O7725" i="6"/>
  <c r="O7721" i="6"/>
  <c r="O7717" i="6"/>
  <c r="O7713" i="6"/>
  <c r="O7709" i="6"/>
  <c r="O7705" i="6"/>
  <c r="O7701" i="6"/>
  <c r="O7697" i="6"/>
  <c r="O7693" i="6"/>
  <c r="O7689" i="6"/>
  <c r="O7685" i="6"/>
  <c r="O7681" i="6"/>
  <c r="O7677" i="6"/>
  <c r="O7673" i="6"/>
  <c r="O7669" i="6"/>
  <c r="O7665" i="6"/>
  <c r="O7661" i="6"/>
  <c r="O7657" i="6"/>
  <c r="O7653" i="6"/>
  <c r="O7649" i="6"/>
  <c r="O7645" i="6"/>
  <c r="O7641" i="6"/>
  <c r="O7637" i="6"/>
  <c r="O7633" i="6"/>
  <c r="O7629" i="6"/>
  <c r="O7625" i="6"/>
  <c r="O7621" i="6"/>
  <c r="O7617" i="6"/>
  <c r="O7613" i="6"/>
  <c r="O7609" i="6"/>
  <c r="O7605" i="6"/>
  <c r="O7601" i="6"/>
  <c r="O7597" i="6"/>
  <c r="O7593" i="6"/>
  <c r="O7589" i="6"/>
  <c r="O7585" i="6"/>
  <c r="O7581" i="6"/>
  <c r="O7577" i="6"/>
  <c r="O7573" i="6"/>
  <c r="O7569" i="6"/>
  <c r="O7565" i="6"/>
  <c r="O7561" i="6"/>
  <c r="O7557" i="6"/>
  <c r="O7553" i="6"/>
  <c r="O7549" i="6"/>
  <c r="O7545" i="6"/>
  <c r="O7541" i="6"/>
  <c r="O7537" i="6"/>
  <c r="O7533" i="6"/>
  <c r="O7529" i="6"/>
  <c r="O7525" i="6"/>
  <c r="O7521" i="6"/>
  <c r="O7517" i="6"/>
  <c r="O7513" i="6"/>
  <c r="O7509" i="6"/>
  <c r="O7505" i="6"/>
  <c r="O7501" i="6"/>
  <c r="O7497" i="6"/>
  <c r="O7493" i="6"/>
  <c r="O7489" i="6"/>
  <c r="O7485" i="6"/>
  <c r="O7481" i="6"/>
  <c r="O7477" i="6"/>
  <c r="O7473" i="6"/>
  <c r="O7469" i="6"/>
  <c r="O7465" i="6"/>
  <c r="O7461" i="6"/>
  <c r="O7457" i="6"/>
  <c r="O7453" i="6"/>
  <c r="O7449" i="6"/>
  <c r="O7445" i="6"/>
  <c r="O7441" i="6"/>
  <c r="O7437" i="6"/>
  <c r="O7433" i="6"/>
  <c r="O7429" i="6"/>
  <c r="O7425" i="6"/>
  <c r="O7421" i="6"/>
  <c r="O7417" i="6"/>
  <c r="O7413" i="6"/>
  <c r="O7409" i="6"/>
  <c r="O7405" i="6"/>
  <c r="O7401" i="6"/>
  <c r="O7397" i="6"/>
  <c r="O7393" i="6"/>
  <c r="O7389" i="6"/>
  <c r="O7385" i="6"/>
  <c r="O7381" i="6"/>
  <c r="O7377" i="6"/>
  <c r="O7373" i="6"/>
  <c r="O7369" i="6"/>
  <c r="O7365" i="6"/>
  <c r="O7361" i="6"/>
  <c r="O7357" i="6"/>
  <c r="O7353" i="6"/>
  <c r="O7349" i="6"/>
  <c r="O7345" i="6"/>
  <c r="O7341" i="6"/>
  <c r="O7337" i="6"/>
  <c r="O7333" i="6"/>
  <c r="O7329" i="6"/>
  <c r="O7325" i="6"/>
  <c r="O7321" i="6"/>
  <c r="O7317" i="6"/>
  <c r="O7313" i="6"/>
  <c r="O7309" i="6"/>
  <c r="O7305" i="6"/>
  <c r="O7301" i="6"/>
  <c r="O7297" i="6"/>
  <c r="O7293" i="6"/>
  <c r="O7289" i="6"/>
  <c r="O7285" i="6"/>
  <c r="O7281" i="6"/>
  <c r="O7277" i="6"/>
  <c r="O7273" i="6"/>
  <c r="O7269" i="6"/>
  <c r="O7265" i="6"/>
  <c r="O7261" i="6"/>
  <c r="O7257" i="6"/>
  <c r="O7253" i="6"/>
  <c r="O7249" i="6"/>
  <c r="O7245" i="6"/>
  <c r="O7241" i="6"/>
  <c r="O7237" i="6"/>
  <c r="O7233" i="6"/>
  <c r="O7229" i="6"/>
  <c r="O7225" i="6"/>
  <c r="O7221" i="6"/>
  <c r="O7217" i="6"/>
  <c r="O7213" i="6"/>
  <c r="O7209" i="6"/>
  <c r="O7205" i="6"/>
  <c r="O7201" i="6"/>
  <c r="O7197" i="6"/>
  <c r="O7193" i="6"/>
  <c r="O7189" i="6"/>
  <c r="O7185" i="6"/>
  <c r="O7181" i="6"/>
  <c r="O7177" i="6"/>
  <c r="O7173" i="6"/>
  <c r="O7169" i="6"/>
  <c r="O7165" i="6"/>
  <c r="O7161" i="6"/>
  <c r="O7157" i="6"/>
  <c r="O7153" i="6"/>
  <c r="O7149" i="6"/>
  <c r="O7145" i="6"/>
  <c r="O7141" i="6"/>
  <c r="O7137" i="6"/>
  <c r="O7133" i="6"/>
  <c r="O7129" i="6"/>
  <c r="O7125" i="6"/>
  <c r="O7121" i="6"/>
  <c r="O7117" i="6"/>
  <c r="O7113" i="6"/>
  <c r="O7109" i="6"/>
  <c r="O7105" i="6"/>
  <c r="O7101" i="6"/>
  <c r="O7097" i="6"/>
  <c r="O7093" i="6"/>
  <c r="O7089" i="6"/>
  <c r="O7085" i="6"/>
  <c r="O7081" i="6"/>
  <c r="O7077" i="6"/>
  <c r="O7073" i="6"/>
  <c r="O7069" i="6"/>
  <c r="O7065" i="6"/>
  <c r="O7061" i="6"/>
  <c r="O7057" i="6"/>
  <c r="O7053" i="6"/>
  <c r="O7049" i="6"/>
  <c r="O7045" i="6"/>
  <c r="O7041" i="6"/>
  <c r="O7037" i="6"/>
  <c r="O7033" i="6"/>
  <c r="O7029" i="6"/>
  <c r="O7025" i="6"/>
  <c r="O7021" i="6"/>
  <c r="O7017" i="6"/>
  <c r="O7013" i="6"/>
  <c r="O7009" i="6"/>
  <c r="O7005" i="6"/>
  <c r="O7001" i="6"/>
  <c r="O6997" i="6"/>
  <c r="O6993" i="6"/>
  <c r="O6989" i="6"/>
  <c r="O6985" i="6"/>
  <c r="O6981" i="6"/>
  <c r="O6977" i="6"/>
  <c r="O6973" i="6"/>
  <c r="O6969" i="6"/>
  <c r="O6965" i="6"/>
  <c r="O6961" i="6"/>
  <c r="O6957" i="6"/>
  <c r="O6953" i="6"/>
  <c r="O6949" i="6"/>
  <c r="O6945" i="6"/>
  <c r="O6941" i="6"/>
  <c r="O6937" i="6"/>
  <c r="O6933" i="6"/>
  <c r="O6929" i="6"/>
  <c r="O6925" i="6"/>
  <c r="O6921" i="6"/>
  <c r="O6917" i="6"/>
  <c r="O6913" i="6"/>
  <c r="O6909" i="6"/>
  <c r="O6905" i="6"/>
  <c r="O6901" i="6"/>
  <c r="O6897" i="6"/>
  <c r="O6893" i="6"/>
  <c r="O6889" i="6"/>
  <c r="O6885" i="6"/>
  <c r="O6881" i="6"/>
  <c r="O6877" i="6"/>
  <c r="O6873" i="6"/>
  <c r="O6869" i="6"/>
  <c r="O6865" i="6"/>
  <c r="O6861" i="6"/>
  <c r="O6857" i="6"/>
  <c r="O6853" i="6"/>
  <c r="O6849" i="6"/>
  <c r="O6845" i="6"/>
  <c r="O6841" i="6"/>
  <c r="O6837" i="6"/>
  <c r="O6833" i="6"/>
  <c r="O6829" i="6"/>
  <c r="O6825" i="6"/>
  <c r="O6821" i="6"/>
  <c r="O6817" i="6"/>
  <c r="O6813" i="6"/>
  <c r="O6809" i="6"/>
  <c r="O6805" i="6"/>
  <c r="O6801" i="6"/>
  <c r="O6797" i="6"/>
  <c r="O6793" i="6"/>
  <c r="O6789" i="6"/>
  <c r="O6785" i="6"/>
  <c r="O6781" i="6"/>
  <c r="O6777" i="6"/>
  <c r="O6773" i="6"/>
  <c r="O6769" i="6"/>
  <c r="O6765" i="6"/>
  <c r="O6761" i="6"/>
  <c r="O6757" i="6"/>
  <c r="O6753" i="6"/>
  <c r="O6749" i="6"/>
  <c r="O6745" i="6"/>
  <c r="O6741" i="6"/>
  <c r="O6737" i="6"/>
  <c r="O6733" i="6"/>
  <c r="O11696" i="6"/>
  <c r="O11692" i="6"/>
  <c r="O11688" i="6"/>
  <c r="O11684" i="6"/>
  <c r="O11680" i="6"/>
  <c r="O11676" i="6"/>
  <c r="O11672" i="6"/>
  <c r="O11668" i="6"/>
  <c r="O11664" i="6"/>
  <c r="O11660" i="6"/>
  <c r="O11656" i="6"/>
  <c r="O11652" i="6"/>
  <c r="O11648" i="6"/>
  <c r="O11644" i="6"/>
  <c r="O11640" i="6"/>
  <c r="O11636" i="6"/>
  <c r="O11632" i="6"/>
  <c r="O11628" i="6"/>
  <c r="O11624" i="6"/>
  <c r="O11620" i="6"/>
  <c r="O11616" i="6"/>
  <c r="O11612" i="6"/>
  <c r="O11608" i="6"/>
  <c r="O11604" i="6"/>
  <c r="O11600" i="6"/>
  <c r="O11596" i="6"/>
  <c r="O11592" i="6"/>
  <c r="O11588" i="6"/>
  <c r="O11584" i="6"/>
  <c r="O11580" i="6"/>
  <c r="O11576" i="6"/>
  <c r="O11572" i="6"/>
  <c r="O11568" i="6"/>
  <c r="O11564" i="6"/>
  <c r="O11560" i="6"/>
  <c r="O11556" i="6"/>
  <c r="O11552" i="6"/>
  <c r="O11548" i="6"/>
  <c r="O11544" i="6"/>
  <c r="O11540" i="6"/>
  <c r="O11536" i="6"/>
  <c r="O11532" i="6"/>
  <c r="O11528" i="6"/>
  <c r="O11524" i="6"/>
  <c r="O11520" i="6"/>
  <c r="O11516" i="6"/>
  <c r="O11512" i="6"/>
  <c r="O11508" i="6"/>
  <c r="O11504" i="6"/>
  <c r="O11500" i="6"/>
  <c r="O11496" i="6"/>
  <c r="O11492" i="6"/>
  <c r="O11488" i="6"/>
  <c r="O11484" i="6"/>
  <c r="O11480" i="6"/>
  <c r="O11476" i="6"/>
  <c r="O11472" i="6"/>
  <c r="O11468" i="6"/>
  <c r="O11464" i="6"/>
  <c r="O11460" i="6"/>
  <c r="O11456" i="6"/>
  <c r="O11452" i="6"/>
  <c r="O11448" i="6"/>
  <c r="O11444" i="6"/>
  <c r="O11440" i="6"/>
  <c r="O11436" i="6"/>
  <c r="O11432" i="6"/>
  <c r="O11428" i="6"/>
  <c r="O11424" i="6"/>
  <c r="O11420" i="6"/>
  <c r="O11416" i="6"/>
  <c r="O11412" i="6"/>
  <c r="O11408" i="6"/>
  <c r="O11404" i="6"/>
  <c r="O11400" i="6"/>
  <c r="O11396" i="6"/>
  <c r="O11392" i="6"/>
  <c r="O11388" i="6"/>
  <c r="O11384" i="6"/>
  <c r="O11380" i="6"/>
  <c r="O11376" i="6"/>
  <c r="O11372" i="6"/>
  <c r="O11368" i="6"/>
  <c r="O11364" i="6"/>
  <c r="O11360" i="6"/>
  <c r="O11356" i="6"/>
  <c r="O11352" i="6"/>
  <c r="O11348" i="6"/>
  <c r="O11344" i="6"/>
  <c r="O11340" i="6"/>
  <c r="O11336" i="6"/>
  <c r="O11332" i="6"/>
  <c r="O11328" i="6"/>
  <c r="O11324" i="6"/>
  <c r="O11320" i="6"/>
  <c r="O11316" i="6"/>
  <c r="O11312" i="6"/>
  <c r="O11308" i="6"/>
  <c r="O11304" i="6"/>
  <c r="O11300" i="6"/>
  <c r="O11296" i="6"/>
  <c r="O11292" i="6"/>
  <c r="O11288" i="6"/>
  <c r="O11284" i="6"/>
  <c r="O11280" i="6"/>
  <c r="O11276" i="6"/>
  <c r="O11272" i="6"/>
  <c r="O11268" i="6"/>
  <c r="O11264" i="6"/>
  <c r="O11260" i="6"/>
  <c r="O11256" i="6"/>
  <c r="O11252" i="6"/>
  <c r="O11248" i="6"/>
  <c r="O11244" i="6"/>
  <c r="O11240" i="6"/>
  <c r="O11236" i="6"/>
  <c r="O11232" i="6"/>
  <c r="O11228" i="6"/>
  <c r="O11224" i="6"/>
  <c r="O11220" i="6"/>
  <c r="O11216" i="6"/>
  <c r="O11212" i="6"/>
  <c r="O11208" i="6"/>
  <c r="O11204" i="6"/>
  <c r="O11200" i="6"/>
  <c r="O11196" i="6"/>
  <c r="O11192" i="6"/>
  <c r="O11188" i="6"/>
  <c r="O11184" i="6"/>
  <c r="O11180" i="6"/>
  <c r="O11176" i="6"/>
  <c r="O11172" i="6"/>
  <c r="O11168" i="6"/>
  <c r="O11164" i="6"/>
  <c r="O11160" i="6"/>
  <c r="O11156" i="6"/>
  <c r="O11152" i="6"/>
  <c r="O11148" i="6"/>
  <c r="O11144" i="6"/>
  <c r="O11140" i="6"/>
  <c r="O11136" i="6"/>
  <c r="O11132" i="6"/>
  <c r="O11128" i="6"/>
  <c r="O11124" i="6"/>
  <c r="O11120" i="6"/>
  <c r="O11116" i="6"/>
  <c r="O11112" i="6"/>
  <c r="O11108" i="6"/>
  <c r="O11104" i="6"/>
  <c r="O11100" i="6"/>
  <c r="O11096" i="6"/>
  <c r="O11092" i="6"/>
  <c r="O11088" i="6"/>
  <c r="O11084" i="6"/>
  <c r="O11080" i="6"/>
  <c r="O11076" i="6"/>
  <c r="O11072" i="6"/>
  <c r="O11068" i="6"/>
  <c r="O11064" i="6"/>
  <c r="O11060" i="6"/>
  <c r="O11056" i="6"/>
  <c r="O11052" i="6"/>
  <c r="O11048" i="6"/>
  <c r="O11044" i="6"/>
  <c r="O11040" i="6"/>
  <c r="O11036" i="6"/>
  <c r="O11032" i="6"/>
  <c r="O11028" i="6"/>
  <c r="O11024" i="6"/>
  <c r="O11020" i="6"/>
  <c r="O11016" i="6"/>
  <c r="O11012" i="6"/>
  <c r="O11008" i="6"/>
  <c r="O11004" i="6"/>
  <c r="O11000" i="6"/>
  <c r="O10996" i="6"/>
  <c r="O10992" i="6"/>
  <c r="O10988" i="6"/>
  <c r="O10984" i="6"/>
  <c r="O10980" i="6"/>
  <c r="O10976" i="6"/>
  <c r="O10972" i="6"/>
  <c r="O10968" i="6"/>
  <c r="O10964" i="6"/>
  <c r="O10960" i="6"/>
  <c r="O10956" i="6"/>
  <c r="O10952" i="6"/>
  <c r="O10948" i="6"/>
  <c r="O10944" i="6"/>
  <c r="O10940" i="6"/>
  <c r="O10936" i="6"/>
  <c r="O10932" i="6"/>
  <c r="O10928" i="6"/>
  <c r="O10924" i="6"/>
  <c r="O10920" i="6"/>
  <c r="O10916" i="6"/>
  <c r="O10912" i="6"/>
  <c r="O10908" i="6"/>
  <c r="O10904" i="6"/>
  <c r="O10900" i="6"/>
  <c r="O10896" i="6"/>
  <c r="O10892" i="6"/>
  <c r="O10888" i="6"/>
  <c r="O10884" i="6"/>
  <c r="O10880" i="6"/>
  <c r="O10876" i="6"/>
  <c r="O10872" i="6"/>
  <c r="O10868" i="6"/>
  <c r="O10864" i="6"/>
  <c r="O10860" i="6"/>
  <c r="O10856" i="6"/>
  <c r="O10852" i="6"/>
  <c r="O10848" i="6"/>
  <c r="O10844" i="6"/>
  <c r="O10840" i="6"/>
  <c r="O10836" i="6"/>
  <c r="O10832" i="6"/>
  <c r="O10828" i="6"/>
  <c r="O10824" i="6"/>
  <c r="O10820" i="6"/>
  <c r="O10816" i="6"/>
  <c r="O10812" i="6"/>
  <c r="O10808" i="6"/>
  <c r="O10804" i="6"/>
  <c r="O10800" i="6"/>
  <c r="O10796" i="6"/>
  <c r="O10792" i="6"/>
  <c r="O10788" i="6"/>
  <c r="O10784" i="6"/>
  <c r="O10780" i="6"/>
  <c r="O10776" i="6"/>
  <c r="O10772" i="6"/>
  <c r="O10768" i="6"/>
  <c r="O10764" i="6"/>
  <c r="O10760" i="6"/>
  <c r="O10756" i="6"/>
  <c r="O10752" i="6"/>
  <c r="O10748" i="6"/>
  <c r="O10744" i="6"/>
  <c r="O10740" i="6"/>
  <c r="O10736" i="6"/>
  <c r="O10732" i="6"/>
  <c r="O10728" i="6"/>
  <c r="O10724" i="6"/>
  <c r="O10720" i="6"/>
  <c r="O10716" i="6"/>
  <c r="O10712" i="6"/>
  <c r="O10708" i="6"/>
  <c r="O10704" i="6"/>
  <c r="O10700" i="6"/>
  <c r="O10696" i="6"/>
  <c r="O10692" i="6"/>
  <c r="O10688" i="6"/>
  <c r="O10684" i="6"/>
  <c r="O10680" i="6"/>
  <c r="O10676" i="6"/>
  <c r="O10672" i="6"/>
  <c r="O10668" i="6"/>
  <c r="O10664" i="6"/>
  <c r="O10660" i="6"/>
  <c r="O10656" i="6"/>
  <c r="O10652" i="6"/>
  <c r="O10648" i="6"/>
  <c r="O10644" i="6"/>
  <c r="O10640" i="6"/>
  <c r="O10636" i="6"/>
  <c r="O10632" i="6"/>
  <c r="O10628" i="6"/>
  <c r="O10624" i="6"/>
  <c r="O10620" i="6"/>
  <c r="O10616" i="6"/>
  <c r="O10612" i="6"/>
  <c r="O10608" i="6"/>
  <c r="O10604" i="6"/>
  <c r="O10600" i="6"/>
  <c r="O10596" i="6"/>
  <c r="O10592" i="6"/>
  <c r="O10588" i="6"/>
  <c r="O10584" i="6"/>
  <c r="O10580" i="6"/>
  <c r="O10576" i="6"/>
  <c r="O10572" i="6"/>
  <c r="O10568" i="6"/>
  <c r="O10564" i="6"/>
  <c r="O10560" i="6"/>
  <c r="O10556" i="6"/>
  <c r="O10552" i="6"/>
  <c r="O10548" i="6"/>
  <c r="O10544" i="6"/>
  <c r="O10540" i="6"/>
  <c r="O10536" i="6"/>
  <c r="O10532" i="6"/>
  <c r="O10528" i="6"/>
  <c r="O10524" i="6"/>
  <c r="O10520" i="6"/>
  <c r="O10516" i="6"/>
  <c r="O10512" i="6"/>
  <c r="O10508" i="6"/>
  <c r="O10504" i="6"/>
  <c r="O10500" i="6"/>
  <c r="O10496" i="6"/>
  <c r="O10492" i="6"/>
  <c r="O10488" i="6"/>
  <c r="O10484" i="6"/>
  <c r="O10480" i="6"/>
  <c r="O10476" i="6"/>
  <c r="O10472" i="6"/>
  <c r="O10468" i="6"/>
  <c r="O10464" i="6"/>
  <c r="O10460" i="6"/>
  <c r="O10456" i="6"/>
  <c r="O10452" i="6"/>
  <c r="O10448" i="6"/>
  <c r="O10444" i="6"/>
  <c r="O10440" i="6"/>
  <c r="O10436" i="6"/>
  <c r="O10432" i="6"/>
  <c r="O10428" i="6"/>
  <c r="O10424" i="6"/>
  <c r="O10420" i="6"/>
  <c r="O10416" i="6"/>
  <c r="O10412" i="6"/>
  <c r="O10408" i="6"/>
  <c r="O10404" i="6"/>
  <c r="O10400" i="6"/>
  <c r="O10396" i="6"/>
  <c r="O10392" i="6"/>
  <c r="O10388" i="6"/>
  <c r="O10384" i="6"/>
  <c r="O10380" i="6"/>
  <c r="O10376" i="6"/>
  <c r="O10372" i="6"/>
  <c r="O10368" i="6"/>
  <c r="O10364" i="6"/>
  <c r="O10360" i="6"/>
  <c r="O10356" i="6"/>
  <c r="O10352" i="6"/>
  <c r="O10348" i="6"/>
  <c r="O10344" i="6"/>
  <c r="O10340" i="6"/>
  <c r="O10336" i="6"/>
  <c r="O10332" i="6"/>
  <c r="O10328" i="6"/>
  <c r="O10324" i="6"/>
  <c r="O10320" i="6"/>
  <c r="O10316" i="6"/>
  <c r="O10312" i="6"/>
  <c r="O10308" i="6"/>
  <c r="O10304" i="6"/>
  <c r="O10300" i="6"/>
  <c r="O10296" i="6"/>
  <c r="O10292" i="6"/>
  <c r="O10288" i="6"/>
  <c r="O10284" i="6"/>
  <c r="O10280" i="6"/>
  <c r="O10276" i="6"/>
  <c r="O10272" i="6"/>
  <c r="O10268" i="6"/>
  <c r="O10264" i="6"/>
  <c r="O10260" i="6"/>
  <c r="O10256" i="6"/>
  <c r="O10252" i="6"/>
  <c r="O10248" i="6"/>
  <c r="O10244" i="6"/>
  <c r="O10240" i="6"/>
  <c r="O10236" i="6"/>
  <c r="O10232" i="6"/>
  <c r="O10228" i="6"/>
  <c r="O10224" i="6"/>
  <c r="O10220" i="6"/>
  <c r="O10216" i="6"/>
  <c r="O10212" i="6"/>
  <c r="O10208" i="6"/>
  <c r="O10204" i="6"/>
  <c r="O10200" i="6"/>
  <c r="O10196" i="6"/>
  <c r="O10192" i="6"/>
  <c r="O10188" i="6"/>
  <c r="O10184" i="6"/>
  <c r="O10180" i="6"/>
  <c r="O10176" i="6"/>
  <c r="O10172" i="6"/>
  <c r="O10168" i="6"/>
  <c r="O10164" i="6"/>
  <c r="O10160" i="6"/>
  <c r="O10156" i="6"/>
  <c r="O10152" i="6"/>
  <c r="O10148" i="6"/>
  <c r="O10144" i="6"/>
  <c r="O10140" i="6"/>
  <c r="O10136" i="6"/>
  <c r="O10132" i="6"/>
  <c r="O10128" i="6"/>
  <c r="O10124" i="6"/>
  <c r="O10120" i="6"/>
  <c r="O10116" i="6"/>
  <c r="O10112" i="6"/>
  <c r="O10108" i="6"/>
  <c r="O10104" i="6"/>
  <c r="O10100" i="6"/>
  <c r="O10096" i="6"/>
  <c r="O10092" i="6"/>
  <c r="O10088" i="6"/>
  <c r="O10084" i="6"/>
  <c r="O10080" i="6"/>
  <c r="O10076" i="6"/>
  <c r="O10072" i="6"/>
  <c r="O10068" i="6"/>
  <c r="O10064" i="6"/>
  <c r="O10060" i="6"/>
  <c r="O10056" i="6"/>
  <c r="O10052" i="6"/>
  <c r="O10048" i="6"/>
  <c r="O10044" i="6"/>
  <c r="O10040" i="6"/>
  <c r="O10036" i="6"/>
  <c r="O10032" i="6"/>
  <c r="O10028" i="6"/>
  <c r="O10024" i="6"/>
  <c r="O10020" i="6"/>
  <c r="O10016" i="6"/>
  <c r="O10012" i="6"/>
  <c r="O10008" i="6"/>
  <c r="O10004" i="6"/>
  <c r="O10000" i="6"/>
  <c r="O9996" i="6"/>
  <c r="O9992" i="6"/>
  <c r="O9988" i="6"/>
  <c r="O9984" i="6"/>
  <c r="O9980" i="6"/>
  <c r="O9976" i="6"/>
  <c r="O9972" i="6"/>
  <c r="O9968" i="6"/>
  <c r="O9964" i="6"/>
  <c r="O9960" i="6"/>
  <c r="O9956" i="6"/>
  <c r="O9952" i="6"/>
  <c r="O9948" i="6"/>
  <c r="O9944" i="6"/>
  <c r="O9940" i="6"/>
  <c r="O9936" i="6"/>
  <c r="O9932" i="6"/>
  <c r="O9928" i="6"/>
  <c r="O9924" i="6"/>
  <c r="O9920" i="6"/>
  <c r="O9916" i="6"/>
  <c r="O9912" i="6"/>
  <c r="O9908" i="6"/>
  <c r="O9904" i="6"/>
  <c r="O9900" i="6"/>
  <c r="O9896" i="6"/>
  <c r="O9892" i="6"/>
  <c r="O9888" i="6"/>
  <c r="O9884" i="6"/>
  <c r="O9880" i="6"/>
  <c r="O9876" i="6"/>
  <c r="O9872" i="6"/>
  <c r="O9868" i="6"/>
  <c r="O9864" i="6"/>
  <c r="O9860" i="6"/>
  <c r="O9856" i="6"/>
  <c r="O9852" i="6"/>
  <c r="O9848" i="6"/>
  <c r="O9844" i="6"/>
  <c r="O9840" i="6"/>
  <c r="O9836" i="6"/>
  <c r="O9832" i="6"/>
  <c r="O9828" i="6"/>
  <c r="O9824" i="6"/>
  <c r="O9820" i="6"/>
  <c r="O9816" i="6"/>
  <c r="O9812" i="6"/>
  <c r="O9808" i="6"/>
  <c r="O9804" i="6"/>
  <c r="O9800" i="6"/>
  <c r="O9796" i="6"/>
  <c r="O9792" i="6"/>
  <c r="O9788" i="6"/>
  <c r="O9784" i="6"/>
  <c r="O9780" i="6"/>
  <c r="O9776" i="6"/>
  <c r="O9772" i="6"/>
  <c r="O9768" i="6"/>
  <c r="O9764" i="6"/>
  <c r="O9760" i="6"/>
  <c r="O9756" i="6"/>
  <c r="O9752" i="6"/>
  <c r="O9748" i="6"/>
  <c r="O9744" i="6"/>
  <c r="O9740" i="6"/>
  <c r="O9736" i="6"/>
  <c r="O9732" i="6"/>
  <c r="O9728" i="6"/>
  <c r="O9724" i="6"/>
  <c r="O9720" i="6"/>
  <c r="O9716" i="6"/>
  <c r="O9712" i="6"/>
  <c r="O9708" i="6"/>
  <c r="O9704" i="6"/>
  <c r="O9700" i="6"/>
  <c r="O9696" i="6"/>
  <c r="O9692" i="6"/>
  <c r="O9688" i="6"/>
  <c r="O9684" i="6"/>
  <c r="O9680" i="6"/>
  <c r="O9676" i="6"/>
  <c r="O9672" i="6"/>
  <c r="O9668" i="6"/>
  <c r="O9664" i="6"/>
  <c r="O9660" i="6"/>
  <c r="O9656" i="6"/>
  <c r="O9652" i="6"/>
  <c r="O9648" i="6"/>
  <c r="O9644" i="6"/>
  <c r="O9640" i="6"/>
  <c r="O9636" i="6"/>
  <c r="O9632" i="6"/>
  <c r="O9628" i="6"/>
  <c r="O9624" i="6"/>
  <c r="O9620" i="6"/>
  <c r="O9616" i="6"/>
  <c r="O9612" i="6"/>
  <c r="O9608" i="6"/>
  <c r="O9604" i="6"/>
  <c r="O9600" i="6"/>
  <c r="O9596" i="6"/>
  <c r="O9592" i="6"/>
  <c r="O9588" i="6"/>
  <c r="O9584" i="6"/>
  <c r="O9580" i="6"/>
  <c r="O9576" i="6"/>
  <c r="O9572" i="6"/>
  <c r="O9568" i="6"/>
  <c r="O9564" i="6"/>
  <c r="O9560" i="6"/>
  <c r="O9556" i="6"/>
  <c r="O9552" i="6"/>
  <c r="O9548" i="6"/>
  <c r="O9544" i="6"/>
  <c r="O9540" i="6"/>
  <c r="O9536" i="6"/>
  <c r="O9532" i="6"/>
  <c r="O9528" i="6"/>
  <c r="O9524" i="6"/>
  <c r="O9520" i="6"/>
  <c r="O9516" i="6"/>
  <c r="O9512" i="6"/>
  <c r="O9508" i="6"/>
  <c r="O9504" i="6"/>
  <c r="O9500" i="6"/>
  <c r="O9496" i="6"/>
  <c r="O9492" i="6"/>
  <c r="O9488" i="6"/>
  <c r="O9484" i="6"/>
  <c r="O9480" i="6"/>
  <c r="O9476" i="6"/>
  <c r="O9472" i="6"/>
  <c r="O9468" i="6"/>
  <c r="O9464" i="6"/>
  <c r="O9460" i="6"/>
  <c r="O9456" i="6"/>
  <c r="O9452" i="6"/>
  <c r="O9448" i="6"/>
  <c r="O9444" i="6"/>
  <c r="O9440" i="6"/>
  <c r="O9436" i="6"/>
  <c r="O9432" i="6"/>
  <c r="O9428" i="6"/>
  <c r="O9424" i="6"/>
  <c r="O9420" i="6"/>
  <c r="O9416" i="6"/>
  <c r="O9412" i="6"/>
  <c r="O9408" i="6"/>
  <c r="O9404" i="6"/>
  <c r="O9400" i="6"/>
  <c r="O9396" i="6"/>
  <c r="O9392" i="6"/>
  <c r="O9388" i="6"/>
  <c r="O9384" i="6"/>
  <c r="O9380" i="6"/>
  <c r="O9376" i="6"/>
  <c r="O9372" i="6"/>
  <c r="O9368" i="6"/>
  <c r="O9364" i="6"/>
  <c r="O9360" i="6"/>
  <c r="O9356" i="6"/>
  <c r="O9352" i="6"/>
  <c r="O9348" i="6"/>
  <c r="O9344" i="6"/>
  <c r="O9340" i="6"/>
  <c r="O9336" i="6"/>
  <c r="O9332" i="6"/>
  <c r="O9328" i="6"/>
  <c r="O9324" i="6"/>
  <c r="O9320" i="6"/>
  <c r="O9316" i="6"/>
  <c r="O9312" i="6"/>
  <c r="O9308" i="6"/>
  <c r="O9304" i="6"/>
  <c r="O9300" i="6"/>
  <c r="O9296" i="6"/>
  <c r="O9292" i="6"/>
  <c r="O9288" i="6"/>
  <c r="O9284" i="6"/>
  <c r="O9280" i="6"/>
  <c r="O9276" i="6"/>
  <c r="O9272" i="6"/>
  <c r="O9268" i="6"/>
  <c r="O9264" i="6"/>
  <c r="O9260" i="6"/>
  <c r="O9256" i="6"/>
  <c r="O9252" i="6"/>
  <c r="O9248" i="6"/>
  <c r="O9244" i="6"/>
  <c r="O9240" i="6"/>
  <c r="O9236" i="6"/>
  <c r="O9232" i="6"/>
  <c r="O9228" i="6"/>
  <c r="O9224" i="6"/>
  <c r="O9220" i="6"/>
  <c r="O9216" i="6"/>
  <c r="O9212" i="6"/>
  <c r="O9208" i="6"/>
  <c r="O9204" i="6"/>
  <c r="O9200" i="6"/>
  <c r="O9196" i="6"/>
  <c r="O9192" i="6"/>
  <c r="O9188" i="6"/>
  <c r="O9184" i="6"/>
  <c r="O9180" i="6"/>
  <c r="O9176" i="6"/>
  <c r="O9172" i="6"/>
  <c r="O9168" i="6"/>
  <c r="O9164" i="6"/>
  <c r="O9160" i="6"/>
  <c r="O9156" i="6"/>
  <c r="O9152" i="6"/>
  <c r="O9148" i="6"/>
  <c r="O9144" i="6"/>
  <c r="O9140" i="6"/>
  <c r="O9136" i="6"/>
  <c r="O9132" i="6"/>
  <c r="O9128" i="6"/>
  <c r="O9124" i="6"/>
  <c r="O9120" i="6"/>
  <c r="O9116" i="6"/>
  <c r="O9112" i="6"/>
  <c r="O9108" i="6"/>
  <c r="O9104" i="6"/>
  <c r="O9100" i="6"/>
  <c r="O9096" i="6"/>
  <c r="O9092" i="6"/>
  <c r="O9088" i="6"/>
  <c r="O9084" i="6"/>
  <c r="O9080" i="6"/>
  <c r="O9076" i="6"/>
  <c r="O9072" i="6"/>
  <c r="O9068" i="6"/>
  <c r="O9064" i="6"/>
  <c r="O9060" i="6"/>
  <c r="O9056" i="6"/>
  <c r="O9052" i="6"/>
  <c r="O9048" i="6"/>
  <c r="O9044" i="6"/>
  <c r="O9040" i="6"/>
  <c r="O9036" i="6"/>
  <c r="O9032" i="6"/>
  <c r="O9028" i="6"/>
  <c r="O9024" i="6"/>
  <c r="O9020" i="6"/>
  <c r="O9016" i="6"/>
  <c r="O9012" i="6"/>
  <c r="O9008" i="6"/>
  <c r="O9004" i="6"/>
  <c r="O9000" i="6"/>
  <c r="O8996" i="6"/>
  <c r="O8992" i="6"/>
  <c r="O8988" i="6"/>
  <c r="O8984" i="6"/>
  <c r="O8980" i="6"/>
  <c r="O8976" i="6"/>
  <c r="O8972" i="6"/>
  <c r="O8968" i="6"/>
  <c r="O8964" i="6"/>
  <c r="O8960" i="6"/>
  <c r="O8956" i="6"/>
  <c r="O8952" i="6"/>
  <c r="O8948" i="6"/>
  <c r="O8944" i="6"/>
  <c r="O8940" i="6"/>
  <c r="O8936" i="6"/>
  <c r="O8932" i="6"/>
  <c r="O8928" i="6"/>
  <c r="O8924" i="6"/>
  <c r="O8920" i="6"/>
  <c r="O8916" i="6"/>
  <c r="O8912" i="6"/>
  <c r="O8908" i="6"/>
  <c r="O8904" i="6"/>
  <c r="O8900" i="6"/>
  <c r="O8896" i="6"/>
  <c r="O8892" i="6"/>
  <c r="O8888" i="6"/>
  <c r="O8884" i="6"/>
  <c r="O8880" i="6"/>
  <c r="O8876" i="6"/>
  <c r="O8872" i="6"/>
  <c r="O8868" i="6"/>
  <c r="O8864" i="6"/>
  <c r="O8860" i="6"/>
  <c r="O8856" i="6"/>
  <c r="O8852" i="6"/>
  <c r="O8848" i="6"/>
  <c r="O8844" i="6"/>
  <c r="O8840" i="6"/>
  <c r="O8836" i="6"/>
  <c r="O8832" i="6"/>
  <c r="O8828" i="6"/>
  <c r="O8824" i="6"/>
  <c r="O8820" i="6"/>
  <c r="O8816" i="6"/>
  <c r="O8812" i="6"/>
  <c r="O8808" i="6"/>
  <c r="O8804" i="6"/>
  <c r="O8800" i="6"/>
  <c r="O8796" i="6"/>
  <c r="O8792" i="6"/>
  <c r="O8788" i="6"/>
  <c r="O8784" i="6"/>
  <c r="O8780" i="6"/>
  <c r="O8776" i="6"/>
  <c r="O8772" i="6"/>
  <c r="O8768" i="6"/>
  <c r="O8764" i="6"/>
  <c r="O8760" i="6"/>
  <c r="O8756" i="6"/>
  <c r="O8752" i="6"/>
  <c r="O8748" i="6"/>
  <c r="O8744" i="6"/>
  <c r="O8740" i="6"/>
  <c r="O8736" i="6"/>
  <c r="O8732" i="6"/>
  <c r="O8728" i="6"/>
  <c r="O8724" i="6"/>
  <c r="O8720" i="6"/>
  <c r="O8716" i="6"/>
  <c r="O8712" i="6"/>
  <c r="O8708" i="6"/>
  <c r="O8704" i="6"/>
  <c r="O8700" i="6"/>
  <c r="O8696" i="6"/>
  <c r="O8692" i="6"/>
  <c r="O8688" i="6"/>
  <c r="O8684" i="6"/>
  <c r="O8680" i="6"/>
  <c r="O8676" i="6"/>
  <c r="O8672" i="6"/>
  <c r="O8668" i="6"/>
  <c r="O8664" i="6"/>
  <c r="O8660" i="6"/>
  <c r="O8656" i="6"/>
  <c r="O8652" i="6"/>
  <c r="O8648" i="6"/>
  <c r="O8644" i="6"/>
  <c r="O8640" i="6"/>
  <c r="O8636" i="6"/>
  <c r="O8632" i="6"/>
  <c r="O8628" i="6"/>
  <c r="O8624" i="6"/>
  <c r="O8620" i="6"/>
  <c r="O8616" i="6"/>
  <c r="O8612" i="6"/>
  <c r="O8608" i="6"/>
  <c r="O8604" i="6"/>
  <c r="O8600" i="6"/>
  <c r="O8596" i="6"/>
  <c r="O8592" i="6"/>
  <c r="O8588" i="6"/>
  <c r="O8584" i="6"/>
  <c r="O8580" i="6"/>
  <c r="O8576" i="6"/>
  <c r="O8572" i="6"/>
  <c r="O8568" i="6"/>
  <c r="O8564" i="6"/>
  <c r="O8560" i="6"/>
  <c r="O8556" i="6"/>
  <c r="O8552" i="6"/>
  <c r="O8548" i="6"/>
  <c r="O8544" i="6"/>
  <c r="O8540" i="6"/>
  <c r="O8536" i="6"/>
  <c r="O8532" i="6"/>
  <c r="O8528" i="6"/>
  <c r="O8524" i="6"/>
  <c r="O8520" i="6"/>
  <c r="O8516" i="6"/>
  <c r="O8512" i="6"/>
  <c r="O8508" i="6"/>
  <c r="O8504" i="6"/>
  <c r="O8500" i="6"/>
  <c r="O8496" i="6"/>
  <c r="O8492" i="6"/>
  <c r="O8488" i="6"/>
  <c r="O8484" i="6"/>
  <c r="O8480" i="6"/>
  <c r="O8476" i="6"/>
  <c r="O8472" i="6"/>
  <c r="O8468" i="6"/>
  <c r="O8464" i="6"/>
  <c r="O8460" i="6"/>
  <c r="O8456" i="6"/>
  <c r="O8452" i="6"/>
  <c r="O8448" i="6"/>
  <c r="O8444" i="6"/>
  <c r="O8440" i="6"/>
  <c r="O8436" i="6"/>
  <c r="O8432" i="6"/>
  <c r="O8428" i="6"/>
  <c r="O8424" i="6"/>
  <c r="O8420" i="6"/>
  <c r="O8416" i="6"/>
  <c r="O8412" i="6"/>
  <c r="O8408" i="6"/>
  <c r="O8404" i="6"/>
  <c r="O8400" i="6"/>
  <c r="O8396" i="6"/>
  <c r="O8392" i="6"/>
  <c r="O8388" i="6"/>
  <c r="O8384" i="6"/>
  <c r="O8380" i="6"/>
  <c r="O8376" i="6"/>
  <c r="O8372" i="6"/>
  <c r="O8368" i="6"/>
  <c r="O8364" i="6"/>
  <c r="O8360" i="6"/>
  <c r="O8356" i="6"/>
  <c r="O8352" i="6"/>
  <c r="O8348" i="6"/>
  <c r="O8344" i="6"/>
  <c r="O8340" i="6"/>
  <c r="O8336" i="6"/>
  <c r="O8332" i="6"/>
  <c r="O8328" i="6"/>
  <c r="O8324" i="6"/>
  <c r="O8320" i="6"/>
  <c r="O8316" i="6"/>
  <c r="O8312" i="6"/>
  <c r="O8308" i="6"/>
  <c r="O8304" i="6"/>
  <c r="O8300" i="6"/>
  <c r="O8296" i="6"/>
  <c r="O8292" i="6"/>
  <c r="O8288" i="6"/>
  <c r="O8284" i="6"/>
  <c r="O8280" i="6"/>
  <c r="O8276" i="6"/>
  <c r="O8272" i="6"/>
  <c r="O8268" i="6"/>
  <c r="O8264" i="6"/>
  <c r="O8260" i="6"/>
  <c r="O8256" i="6"/>
  <c r="O8252" i="6"/>
  <c r="O8248" i="6"/>
  <c r="O8244" i="6"/>
  <c r="O8240" i="6"/>
  <c r="O8236" i="6"/>
  <c r="O8232" i="6"/>
  <c r="O8228" i="6"/>
  <c r="O8224" i="6"/>
  <c r="O8220" i="6"/>
  <c r="O8216" i="6"/>
  <c r="O8212" i="6"/>
  <c r="O8208" i="6"/>
  <c r="O8204" i="6"/>
  <c r="O8200" i="6"/>
  <c r="O8196" i="6"/>
  <c r="O8192" i="6"/>
  <c r="O8188" i="6"/>
  <c r="O8184" i="6"/>
  <c r="O8180" i="6"/>
  <c r="O8176" i="6"/>
  <c r="O8172" i="6"/>
  <c r="O8168" i="6"/>
  <c r="O8164" i="6"/>
  <c r="O8160" i="6"/>
  <c r="O8156" i="6"/>
  <c r="O8152" i="6"/>
  <c r="O8148" i="6"/>
  <c r="O8144" i="6"/>
  <c r="O8140" i="6"/>
  <c r="O8136" i="6"/>
  <c r="O8132" i="6"/>
  <c r="O8128" i="6"/>
  <c r="O8124" i="6"/>
  <c r="O8120" i="6"/>
  <c r="O8116" i="6"/>
  <c r="O8112" i="6"/>
  <c r="O8108" i="6"/>
  <c r="O8104" i="6"/>
  <c r="O8100" i="6"/>
  <c r="O8096" i="6"/>
  <c r="O8092" i="6"/>
  <c r="O8088" i="6"/>
  <c r="O8084" i="6"/>
  <c r="O8080" i="6"/>
  <c r="O8076" i="6"/>
  <c r="O8072" i="6"/>
  <c r="O8068" i="6"/>
  <c r="O8064" i="6"/>
  <c r="O8060" i="6"/>
  <c r="O8056" i="6"/>
  <c r="O8052" i="6"/>
  <c r="O8048" i="6"/>
  <c r="O8044" i="6"/>
  <c r="O8040" i="6"/>
  <c r="O8036" i="6"/>
  <c r="O8032" i="6"/>
  <c r="O8028" i="6"/>
  <c r="O8024" i="6"/>
  <c r="O8020" i="6"/>
  <c r="O8016" i="6"/>
  <c r="O8012" i="6"/>
  <c r="O8008" i="6"/>
  <c r="O8004" i="6"/>
  <c r="O8000" i="6"/>
  <c r="O7996" i="6"/>
  <c r="O7992" i="6"/>
  <c r="O7988" i="6"/>
  <c r="O7984" i="6"/>
  <c r="O7980" i="6"/>
  <c r="O7976" i="6"/>
  <c r="O7972" i="6"/>
  <c r="O7968" i="6"/>
  <c r="O7964" i="6"/>
  <c r="O7960" i="6"/>
  <c r="O7956" i="6"/>
  <c r="O7952" i="6"/>
  <c r="O7948" i="6"/>
  <c r="O7944" i="6"/>
  <c r="O7940" i="6"/>
  <c r="O7936" i="6"/>
  <c r="O7932" i="6"/>
  <c r="O7928" i="6"/>
  <c r="O7924" i="6"/>
  <c r="O7920" i="6"/>
  <c r="O7916" i="6"/>
  <c r="O7912" i="6"/>
  <c r="O7908" i="6"/>
  <c r="O7904" i="6"/>
  <c r="O7900" i="6"/>
  <c r="O7896" i="6"/>
  <c r="O7892" i="6"/>
  <c r="O7888" i="6"/>
  <c r="O7884" i="6"/>
  <c r="O7880" i="6"/>
  <c r="O7876" i="6"/>
  <c r="O7872" i="6"/>
  <c r="O7868" i="6"/>
  <c r="O7864" i="6"/>
  <c r="O7860" i="6"/>
  <c r="O7856" i="6"/>
  <c r="O7852" i="6"/>
  <c r="O7848" i="6"/>
  <c r="O7844" i="6"/>
  <c r="O7840" i="6"/>
  <c r="O7836" i="6"/>
  <c r="O7832" i="6"/>
  <c r="O7828" i="6"/>
  <c r="O7824" i="6"/>
  <c r="O7820" i="6"/>
  <c r="O7816" i="6"/>
  <c r="O7812" i="6"/>
  <c r="O7808" i="6"/>
  <c r="O7804" i="6"/>
  <c r="O7800" i="6"/>
  <c r="O7796" i="6"/>
  <c r="O7792" i="6"/>
  <c r="O7788" i="6"/>
  <c r="O7784" i="6"/>
  <c r="O7780" i="6"/>
  <c r="O7776" i="6"/>
  <c r="O7772" i="6"/>
  <c r="O7768" i="6"/>
  <c r="O7764" i="6"/>
  <c r="O7760" i="6"/>
  <c r="O7756" i="6"/>
  <c r="O7752" i="6"/>
  <c r="O7748" i="6"/>
  <c r="O7744" i="6"/>
  <c r="O7740" i="6"/>
  <c r="O7736" i="6"/>
  <c r="O7732" i="6"/>
  <c r="O7728" i="6"/>
  <c r="O7724" i="6"/>
  <c r="O7720" i="6"/>
  <c r="O7716" i="6"/>
  <c r="O7712" i="6"/>
  <c r="O7708" i="6"/>
  <c r="O7704" i="6"/>
  <c r="O7700" i="6"/>
  <c r="O7696" i="6"/>
  <c r="O7692" i="6"/>
  <c r="O7688" i="6"/>
  <c r="O7684" i="6"/>
  <c r="O7680" i="6"/>
  <c r="O7676" i="6"/>
  <c r="O7672" i="6"/>
  <c r="O7668" i="6"/>
  <c r="O7664" i="6"/>
  <c r="O7660" i="6"/>
  <c r="O7656" i="6"/>
  <c r="O7652" i="6"/>
  <c r="O7648" i="6"/>
  <c r="O7644" i="6"/>
  <c r="O7640" i="6"/>
  <c r="O7636" i="6"/>
  <c r="O7632" i="6"/>
  <c r="O7628" i="6"/>
  <c r="O7624" i="6"/>
  <c r="O7620" i="6"/>
  <c r="O7616" i="6"/>
  <c r="O7612" i="6"/>
  <c r="O7608" i="6"/>
  <c r="O7604" i="6"/>
  <c r="O7600" i="6"/>
  <c r="O7596" i="6"/>
  <c r="O7592" i="6"/>
  <c r="O7588" i="6"/>
  <c r="O7584" i="6"/>
  <c r="O7580" i="6"/>
  <c r="O7576" i="6"/>
  <c r="O7572" i="6"/>
  <c r="O7568" i="6"/>
  <c r="O7564" i="6"/>
  <c r="O7560" i="6"/>
  <c r="O7556" i="6"/>
  <c r="O7552" i="6"/>
  <c r="O7548" i="6"/>
  <c r="O7544" i="6"/>
  <c r="O7540" i="6"/>
  <c r="O7536" i="6"/>
  <c r="O7532" i="6"/>
  <c r="O7528" i="6"/>
  <c r="O7524" i="6"/>
  <c r="O7520" i="6"/>
  <c r="O7516" i="6"/>
  <c r="O7512" i="6"/>
  <c r="O7508" i="6"/>
  <c r="O7504" i="6"/>
  <c r="O7500" i="6"/>
  <c r="O7496" i="6"/>
  <c r="O7492" i="6"/>
  <c r="O7488" i="6"/>
  <c r="O7484" i="6"/>
  <c r="O7480" i="6"/>
  <c r="O7476" i="6"/>
  <c r="O7472" i="6"/>
  <c r="O7468" i="6"/>
  <c r="O7464" i="6"/>
  <c r="O7460" i="6"/>
  <c r="O7456" i="6"/>
  <c r="O7452" i="6"/>
  <c r="O7448" i="6"/>
  <c r="O7444" i="6"/>
  <c r="O7440" i="6"/>
  <c r="O7436" i="6"/>
  <c r="O7432" i="6"/>
  <c r="O7428" i="6"/>
  <c r="O7424" i="6"/>
  <c r="O7420" i="6"/>
  <c r="O7416" i="6"/>
  <c r="O7412" i="6"/>
  <c r="O7408" i="6"/>
  <c r="O7404" i="6"/>
  <c r="O7400" i="6"/>
  <c r="O7396" i="6"/>
  <c r="O7392" i="6"/>
  <c r="O7388" i="6"/>
  <c r="O7384" i="6"/>
  <c r="O7380" i="6"/>
  <c r="O7376" i="6"/>
  <c r="O7372" i="6"/>
  <c r="O7368" i="6"/>
  <c r="O7364" i="6"/>
  <c r="O7360" i="6"/>
  <c r="O7356" i="6"/>
  <c r="O7352" i="6"/>
  <c r="O7348" i="6"/>
  <c r="O7344" i="6"/>
  <c r="O7340" i="6"/>
  <c r="O7336" i="6"/>
  <c r="O7332" i="6"/>
  <c r="O7328" i="6"/>
  <c r="O7324" i="6"/>
  <c r="O7320" i="6"/>
  <c r="O7316" i="6"/>
  <c r="O7312" i="6"/>
  <c r="O7308" i="6"/>
  <c r="O7304" i="6"/>
  <c r="O7300" i="6"/>
  <c r="O7296" i="6"/>
  <c r="O7292" i="6"/>
  <c r="O7288" i="6"/>
  <c r="O7284" i="6"/>
  <c r="O7280" i="6"/>
  <c r="O7276" i="6"/>
  <c r="O7272" i="6"/>
  <c r="O7268" i="6"/>
  <c r="O7264" i="6"/>
  <c r="O7260" i="6"/>
  <c r="O7256" i="6"/>
  <c r="O7252" i="6"/>
  <c r="O7248" i="6"/>
  <c r="O7244" i="6"/>
  <c r="O7240" i="6"/>
  <c r="O7236" i="6"/>
  <c r="O7232" i="6"/>
  <c r="O7228" i="6"/>
  <c r="O7224" i="6"/>
  <c r="O7220" i="6"/>
  <c r="O7216" i="6"/>
  <c r="O7212" i="6"/>
  <c r="O7208" i="6"/>
  <c r="O7204" i="6"/>
  <c r="O7200" i="6"/>
  <c r="O7196" i="6"/>
  <c r="O7192" i="6"/>
  <c r="O7188" i="6"/>
  <c r="O7184" i="6"/>
  <c r="O7180" i="6"/>
  <c r="O7176" i="6"/>
  <c r="O7172" i="6"/>
  <c r="O7168" i="6"/>
  <c r="O7164" i="6"/>
  <c r="O7160" i="6"/>
  <c r="O7156" i="6"/>
  <c r="O7152" i="6"/>
  <c r="O7148" i="6"/>
  <c r="O7144" i="6"/>
  <c r="O7140" i="6"/>
  <c r="O7136" i="6"/>
  <c r="O7132" i="6"/>
  <c r="O7128" i="6"/>
  <c r="O7124" i="6"/>
  <c r="O7120" i="6"/>
  <c r="O7116" i="6"/>
  <c r="O7112" i="6"/>
  <c r="O7108" i="6"/>
  <c r="O7104" i="6"/>
  <c r="O7100" i="6"/>
  <c r="O7096" i="6"/>
  <c r="O7092" i="6"/>
  <c r="O7088" i="6"/>
  <c r="O7084" i="6"/>
  <c r="O7080" i="6"/>
  <c r="O7076" i="6"/>
  <c r="O7072" i="6"/>
  <c r="O7068" i="6"/>
  <c r="O7064" i="6"/>
  <c r="O7060" i="6"/>
  <c r="O7056" i="6"/>
  <c r="O7052" i="6"/>
  <c r="O7048" i="6"/>
  <c r="O7044" i="6"/>
  <c r="O7040" i="6"/>
  <c r="O7036" i="6"/>
  <c r="O7032" i="6"/>
  <c r="O7028" i="6"/>
  <c r="O7024" i="6"/>
  <c r="O7020" i="6"/>
  <c r="O7016" i="6"/>
  <c r="O7012" i="6"/>
  <c r="O7008" i="6"/>
  <c r="O7004" i="6"/>
  <c r="O7000" i="6"/>
  <c r="O6996" i="6"/>
  <c r="O6992" i="6"/>
  <c r="O6988" i="6"/>
  <c r="O6984" i="6"/>
  <c r="O6980" i="6"/>
  <c r="O6976" i="6"/>
  <c r="O6972" i="6"/>
  <c r="O6968" i="6"/>
  <c r="O6964" i="6"/>
  <c r="O6960" i="6"/>
  <c r="O6956" i="6"/>
  <c r="O6952" i="6"/>
  <c r="O6948" i="6"/>
  <c r="O6944" i="6"/>
  <c r="O6940" i="6"/>
  <c r="O6936" i="6"/>
  <c r="O6932" i="6"/>
  <c r="O6928" i="6"/>
  <c r="O6924" i="6"/>
  <c r="O6920" i="6"/>
  <c r="O6916" i="6"/>
  <c r="O6912" i="6"/>
  <c r="O6908" i="6"/>
  <c r="O6904" i="6"/>
  <c r="O6900" i="6"/>
  <c r="O6896" i="6"/>
  <c r="O6892" i="6"/>
  <c r="O6888" i="6"/>
  <c r="O6884" i="6"/>
  <c r="O6880" i="6"/>
  <c r="O6876" i="6"/>
  <c r="O6872" i="6"/>
  <c r="O6868" i="6"/>
  <c r="O6864" i="6"/>
  <c r="O6860" i="6"/>
  <c r="O6856" i="6"/>
  <c r="O6852" i="6"/>
  <c r="O6848" i="6"/>
  <c r="O6844" i="6"/>
  <c r="O6840" i="6"/>
  <c r="O6836" i="6"/>
  <c r="O6832" i="6"/>
  <c r="O6828" i="6"/>
  <c r="O6824" i="6"/>
  <c r="O6820" i="6"/>
  <c r="O6816" i="6"/>
  <c r="O6812" i="6"/>
  <c r="O6808" i="6"/>
  <c r="O6804" i="6"/>
  <c r="O6800" i="6"/>
  <c r="O6796" i="6"/>
  <c r="O6792" i="6"/>
  <c r="O6788" i="6"/>
  <c r="O6784" i="6"/>
  <c r="O6780" i="6"/>
  <c r="O6776" i="6"/>
  <c r="O6772" i="6"/>
  <c r="O6768" i="6"/>
  <c r="O6764" i="6"/>
  <c r="O6760" i="6"/>
  <c r="O6756" i="6"/>
  <c r="O6752" i="6"/>
  <c r="O6748" i="6"/>
  <c r="O6744" i="6"/>
  <c r="O6740" i="6"/>
  <c r="O6736" i="6"/>
  <c r="O6732" i="6"/>
  <c r="O6728" i="6"/>
  <c r="O6724" i="6"/>
  <c r="O6720" i="6"/>
  <c r="O6716" i="6"/>
  <c r="O6712" i="6"/>
  <c r="O6708" i="6"/>
  <c r="O6704" i="6"/>
  <c r="O11695" i="6"/>
  <c r="O11691" i="6"/>
  <c r="O11687" i="6"/>
  <c r="O11683" i="6"/>
  <c r="O11679" i="6"/>
  <c r="O11675" i="6"/>
  <c r="O11671" i="6"/>
  <c r="O11667" i="6"/>
  <c r="O11663" i="6"/>
  <c r="O11659" i="6"/>
  <c r="O11655" i="6"/>
  <c r="O11651" i="6"/>
  <c r="O11647" i="6"/>
  <c r="O11643" i="6"/>
  <c r="O11639" i="6"/>
  <c r="O11635" i="6"/>
  <c r="O11631" i="6"/>
  <c r="O11627" i="6"/>
  <c r="O11623" i="6"/>
  <c r="O11619" i="6"/>
  <c r="O11615" i="6"/>
  <c r="O11611" i="6"/>
  <c r="O11607" i="6"/>
  <c r="O11603" i="6"/>
  <c r="O11599" i="6"/>
  <c r="O11595" i="6"/>
  <c r="O11591" i="6"/>
  <c r="O11587" i="6"/>
  <c r="O11583" i="6"/>
  <c r="O11579" i="6"/>
  <c r="O11575" i="6"/>
  <c r="O11571" i="6"/>
  <c r="O11567" i="6"/>
  <c r="O11563" i="6"/>
  <c r="O11559" i="6"/>
  <c r="O11555" i="6"/>
  <c r="O11551" i="6"/>
  <c r="O11547" i="6"/>
  <c r="O11543" i="6"/>
  <c r="O11539" i="6"/>
  <c r="O11535" i="6"/>
  <c r="O11531" i="6"/>
  <c r="O11527" i="6"/>
  <c r="O11523" i="6"/>
  <c r="O11519" i="6"/>
  <c r="O11515" i="6"/>
  <c r="O11511" i="6"/>
  <c r="O11507" i="6"/>
  <c r="O11503" i="6"/>
  <c r="O11499" i="6"/>
  <c r="O11495" i="6"/>
  <c r="O11491" i="6"/>
  <c r="O11487" i="6"/>
  <c r="O11483" i="6"/>
  <c r="O11479" i="6"/>
  <c r="O11475" i="6"/>
  <c r="O11471" i="6"/>
  <c r="O11467" i="6"/>
  <c r="O11463" i="6"/>
  <c r="O11459" i="6"/>
  <c r="O11455" i="6"/>
  <c r="O11451" i="6"/>
  <c r="O11447" i="6"/>
  <c r="O11443" i="6"/>
  <c r="O11439" i="6"/>
  <c r="O11435" i="6"/>
  <c r="O11431" i="6"/>
  <c r="O11427" i="6"/>
  <c r="O11423" i="6"/>
  <c r="O11419" i="6"/>
  <c r="O11415" i="6"/>
  <c r="O11411" i="6"/>
  <c r="O11407" i="6"/>
  <c r="O11403" i="6"/>
  <c r="O11399" i="6"/>
  <c r="O11395" i="6"/>
  <c r="O11391" i="6"/>
  <c r="O11387" i="6"/>
  <c r="O11383" i="6"/>
  <c r="O11379" i="6"/>
  <c r="O11375" i="6"/>
  <c r="O11371" i="6"/>
  <c r="O11367" i="6"/>
  <c r="O11363" i="6"/>
  <c r="O11359" i="6"/>
  <c r="O11355" i="6"/>
  <c r="O11351" i="6"/>
  <c r="O11347" i="6"/>
  <c r="O11343" i="6"/>
  <c r="O11339" i="6"/>
  <c r="O11335" i="6"/>
  <c r="O11331" i="6"/>
  <c r="O11327" i="6"/>
  <c r="O11323" i="6"/>
  <c r="O11319" i="6"/>
  <c r="O11315" i="6"/>
  <c r="O11311" i="6"/>
  <c r="O11307" i="6"/>
  <c r="O11303" i="6"/>
  <c r="O11299" i="6"/>
  <c r="O11295" i="6"/>
  <c r="O11291" i="6"/>
  <c r="O11287" i="6"/>
  <c r="O11283" i="6"/>
  <c r="O11279" i="6"/>
  <c r="O11275" i="6"/>
  <c r="O11271" i="6"/>
  <c r="O11267" i="6"/>
  <c r="O11263" i="6"/>
  <c r="O11259" i="6"/>
  <c r="O11255" i="6"/>
  <c r="O11251" i="6"/>
  <c r="O11247" i="6"/>
  <c r="O11243" i="6"/>
  <c r="O11239" i="6"/>
  <c r="O11235" i="6"/>
  <c r="O11231" i="6"/>
  <c r="O11227" i="6"/>
  <c r="O11223" i="6"/>
  <c r="O11219" i="6"/>
  <c r="O11215" i="6"/>
  <c r="O11211" i="6"/>
  <c r="O11207" i="6"/>
  <c r="O11203" i="6"/>
  <c r="O11199" i="6"/>
  <c r="O11195" i="6"/>
  <c r="O11191" i="6"/>
  <c r="O11187" i="6"/>
  <c r="O11183" i="6"/>
  <c r="O11179" i="6"/>
  <c r="O11175" i="6"/>
  <c r="O11171" i="6"/>
  <c r="O11167" i="6"/>
  <c r="O11163" i="6"/>
  <c r="O11159" i="6"/>
  <c r="O11155" i="6"/>
  <c r="O11151" i="6"/>
  <c r="O11147" i="6"/>
  <c r="O11143" i="6"/>
  <c r="O11139" i="6"/>
  <c r="O11135" i="6"/>
  <c r="O11131" i="6"/>
  <c r="O11127" i="6"/>
  <c r="O11123" i="6"/>
  <c r="O11119" i="6"/>
  <c r="O11115" i="6"/>
  <c r="O11111" i="6"/>
  <c r="O11107" i="6"/>
  <c r="O11103" i="6"/>
  <c r="O11099" i="6"/>
  <c r="O11095" i="6"/>
  <c r="O11091" i="6"/>
  <c r="O11087" i="6"/>
  <c r="O11083" i="6"/>
  <c r="O11079" i="6"/>
  <c r="O11075" i="6"/>
  <c r="O11071" i="6"/>
  <c r="O11067" i="6"/>
  <c r="O11063" i="6"/>
  <c r="O11059" i="6"/>
  <c r="O11055" i="6"/>
  <c r="O11051" i="6"/>
  <c r="O11047" i="6"/>
  <c r="O11043" i="6"/>
  <c r="O11039" i="6"/>
  <c r="O11035" i="6"/>
  <c r="O11031" i="6"/>
  <c r="O11027" i="6"/>
  <c r="O11023" i="6"/>
  <c r="O11019" i="6"/>
  <c r="O11015" i="6"/>
  <c r="O11011" i="6"/>
  <c r="O11007" i="6"/>
  <c r="O11003" i="6"/>
  <c r="O10999" i="6"/>
  <c r="O10995" i="6"/>
  <c r="O10991" i="6"/>
  <c r="O10987" i="6"/>
  <c r="O10983" i="6"/>
  <c r="O10979" i="6"/>
  <c r="O10975" i="6"/>
  <c r="O10971" i="6"/>
  <c r="O10967" i="6"/>
  <c r="O10963" i="6"/>
  <c r="O10959" i="6"/>
  <c r="O10955" i="6"/>
  <c r="O10951" i="6"/>
  <c r="O10947" i="6"/>
  <c r="O10943" i="6"/>
  <c r="O10939" i="6"/>
  <c r="O10935" i="6"/>
  <c r="O10931" i="6"/>
  <c r="O10927" i="6"/>
  <c r="O10923" i="6"/>
  <c r="O10919" i="6"/>
  <c r="O10915" i="6"/>
  <c r="O10911" i="6"/>
  <c r="O10907" i="6"/>
  <c r="O10903" i="6"/>
  <c r="O10899" i="6"/>
  <c r="O10895" i="6"/>
  <c r="O10891" i="6"/>
  <c r="O10887" i="6"/>
  <c r="O10883" i="6"/>
  <c r="O10879" i="6"/>
  <c r="O10875" i="6"/>
  <c r="O10871" i="6"/>
  <c r="O10867" i="6"/>
  <c r="O10863" i="6"/>
  <c r="O10859" i="6"/>
  <c r="O10855" i="6"/>
  <c r="O10851" i="6"/>
  <c r="O10847" i="6"/>
  <c r="O10843" i="6"/>
  <c r="O10839" i="6"/>
  <c r="O10835" i="6"/>
  <c r="O10831" i="6"/>
  <c r="O10827" i="6"/>
  <c r="O10823" i="6"/>
  <c r="O10819" i="6"/>
  <c r="O10815" i="6"/>
  <c r="O10811" i="6"/>
  <c r="O10807" i="6"/>
  <c r="O10803" i="6"/>
  <c r="O10799" i="6"/>
  <c r="O10795" i="6"/>
  <c r="O10791" i="6"/>
  <c r="O10787" i="6"/>
  <c r="O10783" i="6"/>
  <c r="O10779" i="6"/>
  <c r="O10775" i="6"/>
  <c r="O10771" i="6"/>
  <c r="O10767" i="6"/>
  <c r="O10763" i="6"/>
  <c r="O10759" i="6"/>
  <c r="O10755" i="6"/>
  <c r="O10751" i="6"/>
  <c r="O10747" i="6"/>
  <c r="O10743" i="6"/>
  <c r="O10739" i="6"/>
  <c r="O10735" i="6"/>
  <c r="O10731" i="6"/>
  <c r="O10727" i="6"/>
  <c r="O10723" i="6"/>
  <c r="O10719" i="6"/>
  <c r="O10715" i="6"/>
  <c r="O10711" i="6"/>
  <c r="O10707" i="6"/>
  <c r="O10703" i="6"/>
  <c r="O10699" i="6"/>
  <c r="O10695" i="6"/>
  <c r="O10691" i="6"/>
  <c r="O10687" i="6"/>
  <c r="O10683" i="6"/>
  <c r="O10679" i="6"/>
  <c r="O10675" i="6"/>
  <c r="O10671" i="6"/>
  <c r="O10667" i="6"/>
  <c r="O10663" i="6"/>
  <c r="O10659" i="6"/>
  <c r="O10655" i="6"/>
  <c r="O10651" i="6"/>
  <c r="O10647" i="6"/>
  <c r="O10643" i="6"/>
  <c r="O10639" i="6"/>
  <c r="O10635" i="6"/>
  <c r="O10631" i="6"/>
  <c r="O10627" i="6"/>
  <c r="O10623" i="6"/>
  <c r="O10619" i="6"/>
  <c r="O10615" i="6"/>
  <c r="O10611" i="6"/>
  <c r="O10607" i="6"/>
  <c r="O10603" i="6"/>
  <c r="O10599" i="6"/>
  <c r="O10595" i="6"/>
  <c r="O10591" i="6"/>
  <c r="O10587" i="6"/>
  <c r="O10583" i="6"/>
  <c r="O10579" i="6"/>
  <c r="O10575" i="6"/>
  <c r="O10571" i="6"/>
  <c r="O10567" i="6"/>
  <c r="O10563" i="6"/>
  <c r="O10559" i="6"/>
  <c r="O10555" i="6"/>
  <c r="O10551" i="6"/>
  <c r="O10547" i="6"/>
  <c r="O10543" i="6"/>
  <c r="O10539" i="6"/>
  <c r="O10535" i="6"/>
  <c r="O10531" i="6"/>
  <c r="O10527" i="6"/>
  <c r="O10523" i="6"/>
  <c r="O10519" i="6"/>
  <c r="O10515" i="6"/>
  <c r="O10511" i="6"/>
  <c r="O10507" i="6"/>
  <c r="O10503" i="6"/>
  <c r="O10499" i="6"/>
  <c r="O10495" i="6"/>
  <c r="O10491" i="6"/>
  <c r="O10487" i="6"/>
  <c r="O10483" i="6"/>
  <c r="O10479" i="6"/>
  <c r="O10475" i="6"/>
  <c r="O10471" i="6"/>
  <c r="O10467" i="6"/>
  <c r="O10463" i="6"/>
  <c r="O10459" i="6"/>
  <c r="O10455" i="6"/>
  <c r="O10451" i="6"/>
  <c r="O10447" i="6"/>
  <c r="O10443" i="6"/>
  <c r="O10439" i="6"/>
  <c r="O10435" i="6"/>
  <c r="O10431" i="6"/>
  <c r="O10427" i="6"/>
  <c r="O10423" i="6"/>
  <c r="O10419" i="6"/>
  <c r="O10415" i="6"/>
  <c r="O10411" i="6"/>
  <c r="O10407" i="6"/>
  <c r="O10403" i="6"/>
  <c r="O10399" i="6"/>
  <c r="O10395" i="6"/>
  <c r="O10391" i="6"/>
  <c r="O10387" i="6"/>
  <c r="O10383" i="6"/>
  <c r="O10379" i="6"/>
  <c r="O10375" i="6"/>
  <c r="O10371" i="6"/>
  <c r="O10367" i="6"/>
  <c r="O10363" i="6"/>
  <c r="O10359" i="6"/>
  <c r="O10355" i="6"/>
  <c r="O10351" i="6"/>
  <c r="O10347" i="6"/>
  <c r="O10343" i="6"/>
  <c r="O10339" i="6"/>
  <c r="O10335" i="6"/>
  <c r="O10331" i="6"/>
  <c r="O10327" i="6"/>
  <c r="O10323" i="6"/>
  <c r="O10319" i="6"/>
  <c r="O10315" i="6"/>
  <c r="O10311" i="6"/>
  <c r="O10307" i="6"/>
  <c r="O10303" i="6"/>
  <c r="O10299" i="6"/>
  <c r="O10295" i="6"/>
  <c r="O10291" i="6"/>
  <c r="O10287" i="6"/>
  <c r="O10283" i="6"/>
  <c r="O10279" i="6"/>
  <c r="O10275" i="6"/>
  <c r="O10271" i="6"/>
  <c r="O10267" i="6"/>
  <c r="O10263" i="6"/>
  <c r="O10259" i="6"/>
  <c r="O10255" i="6"/>
  <c r="O10251" i="6"/>
  <c r="O10247" i="6"/>
  <c r="O10243" i="6"/>
  <c r="O10239" i="6"/>
  <c r="O10235" i="6"/>
  <c r="O10231" i="6"/>
  <c r="O10227" i="6"/>
  <c r="O10223" i="6"/>
  <c r="O10219" i="6"/>
  <c r="O10215" i="6"/>
  <c r="O10211" i="6"/>
  <c r="O10207" i="6"/>
  <c r="O10203" i="6"/>
  <c r="O10199" i="6"/>
  <c r="O10195" i="6"/>
  <c r="O10191" i="6"/>
  <c r="O10187" i="6"/>
  <c r="O10183" i="6"/>
  <c r="O10179" i="6"/>
  <c r="O10175" i="6"/>
  <c r="O10171" i="6"/>
  <c r="O10167" i="6"/>
  <c r="O10163" i="6"/>
  <c r="O10159" i="6"/>
  <c r="O10155" i="6"/>
  <c r="O10151" i="6"/>
  <c r="O10147" i="6"/>
  <c r="O10143" i="6"/>
  <c r="O10139" i="6"/>
  <c r="O10135" i="6"/>
  <c r="O10131" i="6"/>
  <c r="O10127" i="6"/>
  <c r="O10123" i="6"/>
  <c r="O10119" i="6"/>
  <c r="O10115" i="6"/>
  <c r="O10111" i="6"/>
  <c r="O10107" i="6"/>
  <c r="O10103" i="6"/>
  <c r="O10099" i="6"/>
  <c r="O10095" i="6"/>
  <c r="O10091" i="6"/>
  <c r="O10087" i="6"/>
  <c r="O10083" i="6"/>
  <c r="O10079" i="6"/>
  <c r="O10075" i="6"/>
  <c r="O10071" i="6"/>
  <c r="O10067" i="6"/>
  <c r="O10063" i="6"/>
  <c r="O10059" i="6"/>
  <c r="O10055" i="6"/>
  <c r="O10051" i="6"/>
  <c r="O10047" i="6"/>
  <c r="O10043" i="6"/>
  <c r="O10039" i="6"/>
  <c r="O10035" i="6"/>
  <c r="O10031" i="6"/>
  <c r="O10027" i="6"/>
  <c r="O10023" i="6"/>
  <c r="O10019" i="6"/>
  <c r="O10015" i="6"/>
  <c r="O10011" i="6"/>
  <c r="O10007" i="6"/>
  <c r="O10003" i="6"/>
  <c r="O9999" i="6"/>
  <c r="O9995" i="6"/>
  <c r="O9991" i="6"/>
  <c r="O9987" i="6"/>
  <c r="O9983" i="6"/>
  <c r="O9979" i="6"/>
  <c r="O9975" i="6"/>
  <c r="O9971" i="6"/>
  <c r="O9967" i="6"/>
  <c r="O9963" i="6"/>
  <c r="O9959" i="6"/>
  <c r="O9955" i="6"/>
  <c r="O9951" i="6"/>
  <c r="O9947" i="6"/>
  <c r="O9943" i="6"/>
  <c r="O9939" i="6"/>
  <c r="O9935" i="6"/>
  <c r="O9931" i="6"/>
  <c r="O9927" i="6"/>
  <c r="O9923" i="6"/>
  <c r="O9919" i="6"/>
  <c r="O9915" i="6"/>
  <c r="O9911" i="6"/>
  <c r="O9907" i="6"/>
  <c r="O9903" i="6"/>
  <c r="O9899" i="6"/>
  <c r="O9895" i="6"/>
  <c r="O9891" i="6"/>
  <c r="O9887" i="6"/>
  <c r="O9883" i="6"/>
  <c r="O9879" i="6"/>
  <c r="O9875" i="6"/>
  <c r="O9871" i="6"/>
  <c r="O9867" i="6"/>
  <c r="O9863" i="6"/>
  <c r="O9859" i="6"/>
  <c r="O9855" i="6"/>
  <c r="O9851" i="6"/>
  <c r="O9847" i="6"/>
  <c r="O9843" i="6"/>
  <c r="O9839" i="6"/>
  <c r="O9835" i="6"/>
  <c r="O9831" i="6"/>
  <c r="O9827" i="6"/>
  <c r="O9823" i="6"/>
  <c r="O9819" i="6"/>
  <c r="O9815" i="6"/>
  <c r="O9811" i="6"/>
  <c r="O9807" i="6"/>
  <c r="O9803" i="6"/>
  <c r="O9799" i="6"/>
  <c r="O9795" i="6"/>
  <c r="O9791" i="6"/>
  <c r="O9787" i="6"/>
  <c r="O9783" i="6"/>
  <c r="O9779" i="6"/>
  <c r="O9775" i="6"/>
  <c r="O9771" i="6"/>
  <c r="O9767" i="6"/>
  <c r="O9763" i="6"/>
  <c r="O9759" i="6"/>
  <c r="O9755" i="6"/>
  <c r="O9751" i="6"/>
  <c r="O9747" i="6"/>
  <c r="O9743" i="6"/>
  <c r="O9739" i="6"/>
  <c r="O9735" i="6"/>
  <c r="O9731" i="6"/>
  <c r="O9727" i="6"/>
  <c r="O9723" i="6"/>
  <c r="O9719" i="6"/>
  <c r="O9715" i="6"/>
  <c r="O9711" i="6"/>
  <c r="O9707" i="6"/>
  <c r="O9703" i="6"/>
  <c r="O9699" i="6"/>
  <c r="O9695" i="6"/>
  <c r="O9691" i="6"/>
  <c r="O9687" i="6"/>
  <c r="O9683" i="6"/>
  <c r="O9679" i="6"/>
  <c r="O9675" i="6"/>
  <c r="O9671" i="6"/>
  <c r="O9667" i="6"/>
  <c r="O9663" i="6"/>
  <c r="O9659" i="6"/>
  <c r="O9655" i="6"/>
  <c r="O9651" i="6"/>
  <c r="O9647" i="6"/>
  <c r="O9643" i="6"/>
  <c r="O9639" i="6"/>
  <c r="O9635" i="6"/>
  <c r="O9631" i="6"/>
  <c r="O9627" i="6"/>
  <c r="O9623" i="6"/>
  <c r="O9619" i="6"/>
  <c r="O9615" i="6"/>
  <c r="O9611" i="6"/>
  <c r="O9607" i="6"/>
  <c r="O9603" i="6"/>
  <c r="O9599" i="6"/>
  <c r="O9595" i="6"/>
  <c r="O9591" i="6"/>
  <c r="O9587" i="6"/>
  <c r="O9583" i="6"/>
  <c r="O9579" i="6"/>
  <c r="O9575" i="6"/>
  <c r="O9571" i="6"/>
  <c r="O9567" i="6"/>
  <c r="O9563" i="6"/>
  <c r="O9559" i="6"/>
  <c r="O9555" i="6"/>
  <c r="O9551" i="6"/>
  <c r="O9547" i="6"/>
  <c r="O9543" i="6"/>
  <c r="O9539" i="6"/>
  <c r="O9535" i="6"/>
  <c r="O9531" i="6"/>
  <c r="O9527" i="6"/>
  <c r="O9523" i="6"/>
  <c r="O9519" i="6"/>
  <c r="O9515" i="6"/>
  <c r="O9511" i="6"/>
  <c r="O9507" i="6"/>
  <c r="O9503" i="6"/>
  <c r="O9499" i="6"/>
  <c r="O9495" i="6"/>
  <c r="O9491" i="6"/>
  <c r="O9487" i="6"/>
  <c r="O9483" i="6"/>
  <c r="O9479" i="6"/>
  <c r="O9475" i="6"/>
  <c r="O9471" i="6"/>
  <c r="O9467" i="6"/>
  <c r="O9463" i="6"/>
  <c r="O9459" i="6"/>
  <c r="O9455" i="6"/>
  <c r="O9451" i="6"/>
  <c r="O9447" i="6"/>
  <c r="O9443" i="6"/>
  <c r="O9439" i="6"/>
  <c r="O9435" i="6"/>
  <c r="O9431" i="6"/>
  <c r="O9427" i="6"/>
  <c r="O9423" i="6"/>
  <c r="O9419" i="6"/>
  <c r="O9415" i="6"/>
  <c r="O9411" i="6"/>
  <c r="O9407" i="6"/>
  <c r="O9403" i="6"/>
  <c r="O9399" i="6"/>
  <c r="O9395" i="6"/>
  <c r="O9391" i="6"/>
  <c r="O9387" i="6"/>
  <c r="O9383" i="6"/>
  <c r="O9379" i="6"/>
  <c r="O9375" i="6"/>
  <c r="O9371" i="6"/>
  <c r="O9367" i="6"/>
  <c r="O9363" i="6"/>
  <c r="O9359" i="6"/>
  <c r="O9355" i="6"/>
  <c r="O9351" i="6"/>
  <c r="O9347" i="6"/>
  <c r="O9343" i="6"/>
  <c r="O9339" i="6"/>
  <c r="O9335" i="6"/>
  <c r="O9331" i="6"/>
  <c r="O9327" i="6"/>
  <c r="O9323" i="6"/>
  <c r="O9319" i="6"/>
  <c r="O9315" i="6"/>
  <c r="O9311" i="6"/>
  <c r="O9307" i="6"/>
  <c r="O9303" i="6"/>
  <c r="O9299" i="6"/>
  <c r="O9295" i="6"/>
  <c r="O9291" i="6"/>
  <c r="O9287" i="6"/>
  <c r="O9283" i="6"/>
  <c r="O9279" i="6"/>
  <c r="O9275" i="6"/>
  <c r="O9271" i="6"/>
  <c r="O9267" i="6"/>
  <c r="O9263" i="6"/>
  <c r="O9259" i="6"/>
  <c r="O9255" i="6"/>
  <c r="O9251" i="6"/>
  <c r="O9247" i="6"/>
  <c r="O9243" i="6"/>
  <c r="O9239" i="6"/>
  <c r="O9235" i="6"/>
  <c r="O9231" i="6"/>
  <c r="O9227" i="6"/>
  <c r="O9223" i="6"/>
  <c r="O9219" i="6"/>
  <c r="O9215" i="6"/>
  <c r="O9211" i="6"/>
  <c r="O9207" i="6"/>
  <c r="O9203" i="6"/>
  <c r="O9199" i="6"/>
  <c r="O9195" i="6"/>
  <c r="O9191" i="6"/>
  <c r="O9187" i="6"/>
  <c r="O9183" i="6"/>
  <c r="O9179" i="6"/>
  <c r="O9175" i="6"/>
  <c r="O9171" i="6"/>
  <c r="O9167" i="6"/>
  <c r="O9163" i="6"/>
  <c r="O9159" i="6"/>
  <c r="O9155" i="6"/>
  <c r="O9151" i="6"/>
  <c r="O9147" i="6"/>
  <c r="O9143" i="6"/>
  <c r="O9139" i="6"/>
  <c r="O9135" i="6"/>
  <c r="O9131" i="6"/>
  <c r="O9127" i="6"/>
  <c r="O9123" i="6"/>
  <c r="O9119" i="6"/>
  <c r="O9115" i="6"/>
  <c r="O9111" i="6"/>
  <c r="O9107" i="6"/>
  <c r="O9103" i="6"/>
  <c r="O9099" i="6"/>
  <c r="O9095" i="6"/>
  <c r="O9091" i="6"/>
  <c r="O9087" i="6"/>
  <c r="O9083" i="6"/>
  <c r="O9079" i="6"/>
  <c r="O9075" i="6"/>
  <c r="O9071" i="6"/>
  <c r="O9067" i="6"/>
  <c r="O9063" i="6"/>
  <c r="O9059" i="6"/>
  <c r="O9055" i="6"/>
  <c r="O9051" i="6"/>
  <c r="O9047" i="6"/>
  <c r="O9043" i="6"/>
  <c r="O9039" i="6"/>
  <c r="O9035" i="6"/>
  <c r="O9031" i="6"/>
  <c r="O9027" i="6"/>
  <c r="O9023" i="6"/>
  <c r="O9019" i="6"/>
  <c r="O9015" i="6"/>
  <c r="O9011" i="6"/>
  <c r="O9007" i="6"/>
  <c r="O9003" i="6"/>
  <c r="O8999" i="6"/>
  <c r="O8995" i="6"/>
  <c r="O8991" i="6"/>
  <c r="O8987" i="6"/>
  <c r="O8983" i="6"/>
  <c r="O8979" i="6"/>
  <c r="O8975" i="6"/>
  <c r="O8971" i="6"/>
  <c r="O8967" i="6"/>
  <c r="O8963" i="6"/>
  <c r="O8959" i="6"/>
  <c r="O8955" i="6"/>
  <c r="O8951" i="6"/>
  <c r="O8947" i="6"/>
  <c r="O8943" i="6"/>
  <c r="O8939" i="6"/>
  <c r="O8935" i="6"/>
  <c r="O8931" i="6"/>
  <c r="O8927" i="6"/>
  <c r="O8923" i="6"/>
  <c r="O8919" i="6"/>
  <c r="O8915" i="6"/>
  <c r="O8911" i="6"/>
  <c r="O8907" i="6"/>
  <c r="O8903" i="6"/>
  <c r="O8899" i="6"/>
  <c r="O8895" i="6"/>
  <c r="O8891" i="6"/>
  <c r="O8887" i="6"/>
  <c r="O8883" i="6"/>
  <c r="O8879" i="6"/>
  <c r="O8875" i="6"/>
  <c r="O8871" i="6"/>
  <c r="O8867" i="6"/>
  <c r="O8863" i="6"/>
  <c r="O8859" i="6"/>
  <c r="O8855" i="6"/>
  <c r="O8851" i="6"/>
  <c r="O8847" i="6"/>
  <c r="O8843" i="6"/>
  <c r="O8839" i="6"/>
  <c r="O8835" i="6"/>
  <c r="O8831" i="6"/>
  <c r="O8827" i="6"/>
  <c r="O8823" i="6"/>
  <c r="O8819" i="6"/>
  <c r="O8815" i="6"/>
  <c r="O8811" i="6"/>
  <c r="O8807" i="6"/>
  <c r="O8803" i="6"/>
  <c r="O8799" i="6"/>
  <c r="O8795" i="6"/>
  <c r="O8791" i="6"/>
  <c r="O8787" i="6"/>
  <c r="O8783" i="6"/>
  <c r="O8779" i="6"/>
  <c r="O8775" i="6"/>
  <c r="O8771" i="6"/>
  <c r="O8767" i="6"/>
  <c r="O8763" i="6"/>
  <c r="O8759" i="6"/>
  <c r="O8755" i="6"/>
  <c r="O8751" i="6"/>
  <c r="O8747" i="6"/>
  <c r="O8743" i="6"/>
  <c r="O8739" i="6"/>
  <c r="O8735" i="6"/>
  <c r="O8731" i="6"/>
  <c r="O8727" i="6"/>
  <c r="O8723" i="6"/>
  <c r="O8719" i="6"/>
  <c r="O8715" i="6"/>
  <c r="O8711" i="6"/>
  <c r="O8707" i="6"/>
  <c r="O8703" i="6"/>
  <c r="O8699" i="6"/>
  <c r="O8695" i="6"/>
  <c r="O8691" i="6"/>
  <c r="O8687" i="6"/>
  <c r="O8683" i="6"/>
  <c r="O8679" i="6"/>
  <c r="O8675" i="6"/>
  <c r="O8671" i="6"/>
  <c r="O8667" i="6"/>
  <c r="O8663" i="6"/>
  <c r="O8659" i="6"/>
  <c r="O8655" i="6"/>
  <c r="O8651" i="6"/>
  <c r="O8647" i="6"/>
  <c r="O8643" i="6"/>
  <c r="O8639" i="6"/>
  <c r="O8635" i="6"/>
  <c r="O8631" i="6"/>
  <c r="O8627" i="6"/>
  <c r="O8623" i="6"/>
  <c r="O8619" i="6"/>
  <c r="O8615" i="6"/>
  <c r="O8611" i="6"/>
  <c r="O8607" i="6"/>
  <c r="O8603" i="6"/>
  <c r="O8599" i="6"/>
  <c r="O8595" i="6"/>
  <c r="O8591" i="6"/>
  <c r="O8587" i="6"/>
  <c r="O8583" i="6"/>
  <c r="O8579" i="6"/>
  <c r="O8575" i="6"/>
  <c r="O8571" i="6"/>
  <c r="O8567" i="6"/>
  <c r="O8563" i="6"/>
  <c r="O8559" i="6"/>
  <c r="O8555" i="6"/>
  <c r="O8551" i="6"/>
  <c r="O8547" i="6"/>
  <c r="O8543" i="6"/>
  <c r="O8539" i="6"/>
  <c r="O8535" i="6"/>
  <c r="O8531" i="6"/>
  <c r="O8527" i="6"/>
  <c r="O8523" i="6"/>
  <c r="O8519" i="6"/>
  <c r="O8515" i="6"/>
  <c r="O8511" i="6"/>
  <c r="O8507" i="6"/>
  <c r="O8503" i="6"/>
  <c r="O8499" i="6"/>
  <c r="O8495" i="6"/>
  <c r="O8491" i="6"/>
  <c r="O8487" i="6"/>
  <c r="O8483" i="6"/>
  <c r="O8479" i="6"/>
  <c r="O8475" i="6"/>
  <c r="O8471" i="6"/>
  <c r="O8467" i="6"/>
  <c r="O8463" i="6"/>
  <c r="O8459" i="6"/>
  <c r="O8455" i="6"/>
  <c r="O8451" i="6"/>
  <c r="O8447" i="6"/>
  <c r="O8443" i="6"/>
  <c r="O8439" i="6"/>
  <c r="O8435" i="6"/>
  <c r="O8431" i="6"/>
  <c r="O8427" i="6"/>
  <c r="O8423" i="6"/>
  <c r="O8419" i="6"/>
  <c r="O8415" i="6"/>
  <c r="O8411" i="6"/>
  <c r="O8407" i="6"/>
  <c r="O8403" i="6"/>
  <c r="O8399" i="6"/>
  <c r="O8395" i="6"/>
  <c r="O8391" i="6"/>
  <c r="O8387" i="6"/>
  <c r="O8383" i="6"/>
  <c r="O8379" i="6"/>
  <c r="O8375" i="6"/>
  <c r="O8371" i="6"/>
  <c r="O8367" i="6"/>
  <c r="O8363" i="6"/>
  <c r="O8359" i="6"/>
  <c r="O8355" i="6"/>
  <c r="O8351" i="6"/>
  <c r="O8347" i="6"/>
  <c r="O8343" i="6"/>
  <c r="O8339" i="6"/>
  <c r="O8335" i="6"/>
  <c r="O8331" i="6"/>
  <c r="O8327" i="6"/>
  <c r="O8323" i="6"/>
  <c r="O8319" i="6"/>
  <c r="O8315" i="6"/>
  <c r="O8311" i="6"/>
  <c r="O8307" i="6"/>
  <c r="O8303" i="6"/>
  <c r="O8299" i="6"/>
  <c r="O8295" i="6"/>
  <c r="O8291" i="6"/>
  <c r="O8287" i="6"/>
  <c r="O8283" i="6"/>
  <c r="O8279" i="6"/>
  <c r="O8275" i="6"/>
  <c r="O8271" i="6"/>
  <c r="O8267" i="6"/>
  <c r="O8263" i="6"/>
  <c r="O8259" i="6"/>
  <c r="O8255" i="6"/>
  <c r="O8251" i="6"/>
  <c r="O8247" i="6"/>
  <c r="O8243" i="6"/>
  <c r="O8239" i="6"/>
  <c r="O8235" i="6"/>
  <c r="O8231" i="6"/>
  <c r="O8227" i="6"/>
  <c r="O8223" i="6"/>
  <c r="O8219" i="6"/>
  <c r="O8215" i="6"/>
  <c r="O8211" i="6"/>
  <c r="O8207" i="6"/>
  <c r="O8203" i="6"/>
  <c r="O8199" i="6"/>
  <c r="O8195" i="6"/>
  <c r="O8191" i="6"/>
  <c r="O8187" i="6"/>
  <c r="O8183" i="6"/>
  <c r="O8179" i="6"/>
  <c r="O8175" i="6"/>
  <c r="O8171" i="6"/>
  <c r="O8167" i="6"/>
  <c r="O8163" i="6"/>
  <c r="O8159" i="6"/>
  <c r="O8155" i="6"/>
  <c r="O8151" i="6"/>
  <c r="O8147" i="6"/>
  <c r="O8143" i="6"/>
  <c r="O8139" i="6"/>
  <c r="O8135" i="6"/>
  <c r="O8131" i="6"/>
  <c r="O8127" i="6"/>
  <c r="O8123" i="6"/>
  <c r="O8119" i="6"/>
  <c r="O8115" i="6"/>
  <c r="O8111" i="6"/>
  <c r="O8107" i="6"/>
  <c r="O8103" i="6"/>
  <c r="O8099" i="6"/>
  <c r="O8095" i="6"/>
  <c r="O8091" i="6"/>
  <c r="O8087" i="6"/>
  <c r="O8083" i="6"/>
  <c r="O8079" i="6"/>
  <c r="O8075" i="6"/>
  <c r="O8071" i="6"/>
  <c r="O8067" i="6"/>
  <c r="O8063" i="6"/>
  <c r="O8059" i="6"/>
  <c r="O8055" i="6"/>
  <c r="O8051" i="6"/>
  <c r="O8047" i="6"/>
  <c r="O8043" i="6"/>
  <c r="O8039" i="6"/>
  <c r="O8035" i="6"/>
  <c r="O8031" i="6"/>
  <c r="O8027" i="6"/>
  <c r="O8023" i="6"/>
  <c r="O8019" i="6"/>
  <c r="O8015" i="6"/>
  <c r="O8011" i="6"/>
  <c r="O8007" i="6"/>
  <c r="O8003" i="6"/>
  <c r="O7999" i="6"/>
  <c r="O7995" i="6"/>
  <c r="O7991" i="6"/>
  <c r="O7987" i="6"/>
  <c r="O7983" i="6"/>
  <c r="O7979" i="6"/>
  <c r="O7975" i="6"/>
  <c r="O7971" i="6"/>
  <c r="O7967" i="6"/>
  <c r="O7963" i="6"/>
  <c r="O7959" i="6"/>
  <c r="O7955" i="6"/>
  <c r="O7951" i="6"/>
  <c r="O7947" i="6"/>
  <c r="O7943" i="6"/>
  <c r="O7939" i="6"/>
  <c r="O7935" i="6"/>
  <c r="O7931" i="6"/>
  <c r="O7927" i="6"/>
  <c r="O7923" i="6"/>
  <c r="O7919" i="6"/>
  <c r="O7915" i="6"/>
  <c r="O7911" i="6"/>
  <c r="O7907" i="6"/>
  <c r="O7903" i="6"/>
  <c r="O7899" i="6"/>
  <c r="O7895" i="6"/>
  <c r="O7891" i="6"/>
  <c r="O7887" i="6"/>
  <c r="O7883" i="6"/>
  <c r="O7879" i="6"/>
  <c r="O7875" i="6"/>
  <c r="O7871" i="6"/>
  <c r="O7867" i="6"/>
  <c r="O7863" i="6"/>
  <c r="O7859" i="6"/>
  <c r="O7855" i="6"/>
  <c r="O7851" i="6"/>
  <c r="O7847" i="6"/>
  <c r="O7843" i="6"/>
  <c r="O7839" i="6"/>
  <c r="O7835" i="6"/>
  <c r="O7831" i="6"/>
  <c r="O7827" i="6"/>
  <c r="O7823" i="6"/>
  <c r="O7819" i="6"/>
  <c r="O7815" i="6"/>
  <c r="O7811" i="6"/>
  <c r="O7807" i="6"/>
  <c r="O7803" i="6"/>
  <c r="O7799" i="6"/>
  <c r="O7795" i="6"/>
  <c r="O7791" i="6"/>
  <c r="O7787" i="6"/>
  <c r="O7783" i="6"/>
  <c r="O7779" i="6"/>
  <c r="O7775" i="6"/>
  <c r="O7771" i="6"/>
  <c r="O7767" i="6"/>
  <c r="O7763" i="6"/>
  <c r="O7759" i="6"/>
  <c r="O7755" i="6"/>
  <c r="O7751" i="6"/>
  <c r="O7747" i="6"/>
  <c r="O7743" i="6"/>
  <c r="O7739" i="6"/>
  <c r="O7735" i="6"/>
  <c r="O7731" i="6"/>
  <c r="O7727" i="6"/>
  <c r="O7723" i="6"/>
  <c r="O7719" i="6"/>
  <c r="O7715" i="6"/>
  <c r="O7711" i="6"/>
  <c r="O7707" i="6"/>
  <c r="O7703" i="6"/>
  <c r="O7699" i="6"/>
  <c r="O7695" i="6"/>
  <c r="O7691" i="6"/>
  <c r="O7687" i="6"/>
  <c r="O7683" i="6"/>
  <c r="O7679" i="6"/>
  <c r="O7675" i="6"/>
  <c r="O7671" i="6"/>
  <c r="O7667" i="6"/>
  <c r="O7663" i="6"/>
  <c r="O7659" i="6"/>
  <c r="O7655" i="6"/>
  <c r="O7651" i="6"/>
  <c r="O7647" i="6"/>
  <c r="O7643" i="6"/>
  <c r="O7639" i="6"/>
  <c r="O7635" i="6"/>
  <c r="O7631" i="6"/>
  <c r="O7627" i="6"/>
  <c r="O7623" i="6"/>
  <c r="O7619" i="6"/>
  <c r="O7615" i="6"/>
  <c r="O7611" i="6"/>
  <c r="O7607" i="6"/>
  <c r="O7603" i="6"/>
  <c r="O7599" i="6"/>
  <c r="O7595" i="6"/>
  <c r="O7591" i="6"/>
  <c r="O7587" i="6"/>
  <c r="O7583" i="6"/>
  <c r="O7579" i="6"/>
  <c r="O7575" i="6"/>
  <c r="O7571" i="6"/>
  <c r="O7567" i="6"/>
  <c r="O7563" i="6"/>
  <c r="O7559" i="6"/>
  <c r="O7555" i="6"/>
  <c r="O7551" i="6"/>
  <c r="O7547" i="6"/>
  <c r="O7543" i="6"/>
  <c r="O7539" i="6"/>
  <c r="O7535" i="6"/>
  <c r="O7531" i="6"/>
  <c r="O7527" i="6"/>
  <c r="O7523" i="6"/>
  <c r="O7519" i="6"/>
  <c r="O7515" i="6"/>
  <c r="O7511" i="6"/>
  <c r="O7507" i="6"/>
  <c r="O7503" i="6"/>
  <c r="O7499" i="6"/>
  <c r="O7495" i="6"/>
  <c r="O7491" i="6"/>
  <c r="O7487" i="6"/>
  <c r="O7483" i="6"/>
  <c r="O7479" i="6"/>
  <c r="O7475" i="6"/>
  <c r="O7471" i="6"/>
  <c r="O7467" i="6"/>
  <c r="O7463" i="6"/>
  <c r="O7459" i="6"/>
  <c r="O7455" i="6"/>
  <c r="O7451" i="6"/>
  <c r="O7447" i="6"/>
  <c r="O7443" i="6"/>
  <c r="O7439" i="6"/>
  <c r="O7435" i="6"/>
  <c r="O7431" i="6"/>
  <c r="O7427" i="6"/>
  <c r="O7423" i="6"/>
  <c r="O7419" i="6"/>
  <c r="O7415" i="6"/>
  <c r="O7411" i="6"/>
  <c r="O7407" i="6"/>
  <c r="O7403" i="6"/>
  <c r="O7399" i="6"/>
  <c r="O7395" i="6"/>
  <c r="O7391" i="6"/>
  <c r="O7387" i="6"/>
  <c r="O7383" i="6"/>
  <c r="O7379" i="6"/>
  <c r="O7375" i="6"/>
  <c r="O7371" i="6"/>
  <c r="O7367" i="6"/>
  <c r="O7363" i="6"/>
  <c r="O7359" i="6"/>
  <c r="O7355" i="6"/>
  <c r="O7351" i="6"/>
  <c r="O7347" i="6"/>
  <c r="O7343" i="6"/>
  <c r="O7339" i="6"/>
  <c r="O7335" i="6"/>
  <c r="O7331" i="6"/>
  <c r="O7327" i="6"/>
  <c r="O7323" i="6"/>
  <c r="O7319" i="6"/>
  <c r="O7315" i="6"/>
  <c r="O7311" i="6"/>
  <c r="O7307" i="6"/>
  <c r="O7303" i="6"/>
  <c r="O7299" i="6"/>
  <c r="O7295" i="6"/>
  <c r="O7291" i="6"/>
  <c r="O7287" i="6"/>
  <c r="O7283" i="6"/>
  <c r="O7279" i="6"/>
  <c r="O7275" i="6"/>
  <c r="O7271" i="6"/>
  <c r="O7267" i="6"/>
  <c r="O7263" i="6"/>
  <c r="O7259" i="6"/>
  <c r="O7255" i="6"/>
  <c r="O7251" i="6"/>
  <c r="O7247" i="6"/>
  <c r="O7243" i="6"/>
  <c r="O7239" i="6"/>
  <c r="O7235" i="6"/>
  <c r="O7231" i="6"/>
  <c r="O7227" i="6"/>
  <c r="O7223" i="6"/>
  <c r="O7219" i="6"/>
  <c r="O7215" i="6"/>
  <c r="O7211" i="6"/>
  <c r="O7207" i="6"/>
  <c r="O7203" i="6"/>
  <c r="O7199" i="6"/>
  <c r="O7195" i="6"/>
  <c r="O7191" i="6"/>
  <c r="O7187" i="6"/>
  <c r="O7183" i="6"/>
  <c r="O7179" i="6"/>
  <c r="O7175" i="6"/>
  <c r="O7171" i="6"/>
  <c r="O7167" i="6"/>
  <c r="O7163" i="6"/>
  <c r="O7159" i="6"/>
  <c r="O7155" i="6"/>
  <c r="O7151" i="6"/>
  <c r="O7147" i="6"/>
  <c r="O7143" i="6"/>
  <c r="O7139" i="6"/>
  <c r="O7135" i="6"/>
  <c r="O7131" i="6"/>
  <c r="O7127" i="6"/>
  <c r="O7123" i="6"/>
  <c r="O7119" i="6"/>
  <c r="O7115" i="6"/>
  <c r="O7111" i="6"/>
  <c r="O7107" i="6"/>
  <c r="O7103" i="6"/>
  <c r="O7099" i="6"/>
  <c r="O7095" i="6"/>
  <c r="O7091" i="6"/>
  <c r="O7087" i="6"/>
  <c r="O7083" i="6"/>
  <c r="O7079" i="6"/>
  <c r="O7075" i="6"/>
  <c r="O7071" i="6"/>
  <c r="O7067" i="6"/>
  <c r="O7063" i="6"/>
  <c r="O7059" i="6"/>
  <c r="O7055" i="6"/>
  <c r="O7051" i="6"/>
  <c r="O7047" i="6"/>
  <c r="O7043" i="6"/>
  <c r="O7039" i="6"/>
  <c r="O7035" i="6"/>
  <c r="O7031" i="6"/>
  <c r="O7027" i="6"/>
  <c r="O7023" i="6"/>
  <c r="O7019" i="6"/>
  <c r="O7015" i="6"/>
  <c r="O7011" i="6"/>
  <c r="O7007" i="6"/>
  <c r="O7003" i="6"/>
  <c r="O6999" i="6"/>
  <c r="O6995" i="6"/>
  <c r="O6991" i="6"/>
  <c r="O6987" i="6"/>
  <c r="O6983" i="6"/>
  <c r="O6979" i="6"/>
  <c r="O6975" i="6"/>
  <c r="O6971" i="6"/>
  <c r="O6967" i="6"/>
  <c r="O6963" i="6"/>
  <c r="O6959" i="6"/>
  <c r="O6955" i="6"/>
  <c r="O6951" i="6"/>
  <c r="O6947" i="6"/>
  <c r="O6943" i="6"/>
  <c r="O6939" i="6"/>
  <c r="O6935" i="6"/>
  <c r="O6931" i="6"/>
  <c r="O6927" i="6"/>
  <c r="O6923" i="6"/>
  <c r="O6919" i="6"/>
  <c r="O6915" i="6"/>
  <c r="O6911" i="6"/>
  <c r="O6907" i="6"/>
  <c r="O6903" i="6"/>
  <c r="O6899" i="6"/>
  <c r="O6895" i="6"/>
  <c r="O6891" i="6"/>
  <c r="O6887" i="6"/>
  <c r="O6883" i="6"/>
  <c r="O6879" i="6"/>
  <c r="O6875" i="6"/>
  <c r="O6871" i="6"/>
  <c r="O6867" i="6"/>
  <c r="O6863" i="6"/>
  <c r="O6859" i="6"/>
  <c r="O6855" i="6"/>
  <c r="O6851" i="6"/>
  <c r="O6847" i="6"/>
  <c r="O6843" i="6"/>
  <c r="O6839" i="6"/>
  <c r="P11698" i="6"/>
  <c r="O11694" i="6"/>
  <c r="O11690" i="6"/>
  <c r="O11686" i="6"/>
  <c r="O11682" i="6"/>
  <c r="O11678" i="6"/>
  <c r="O11674" i="6"/>
  <c r="O11670" i="6"/>
  <c r="O11666" i="6"/>
  <c r="O11662" i="6"/>
  <c r="O11658" i="6"/>
  <c r="O11654" i="6"/>
  <c r="O11650" i="6"/>
  <c r="O11646" i="6"/>
  <c r="O11642" i="6"/>
  <c r="O11638" i="6"/>
  <c r="O11634" i="6"/>
  <c r="O11630" i="6"/>
  <c r="O11626" i="6"/>
  <c r="O11622" i="6"/>
  <c r="O11618" i="6"/>
  <c r="O11614" i="6"/>
  <c r="O11610" i="6"/>
  <c r="O11606" i="6"/>
  <c r="O11602" i="6"/>
  <c r="O11598" i="6"/>
  <c r="O11594" i="6"/>
  <c r="O11590" i="6"/>
  <c r="O11586" i="6"/>
  <c r="O11582" i="6"/>
  <c r="O11578" i="6"/>
  <c r="O11574" i="6"/>
  <c r="O11570" i="6"/>
  <c r="O11566" i="6"/>
  <c r="O11562" i="6"/>
  <c r="O11558" i="6"/>
  <c r="O11554" i="6"/>
  <c r="O11550" i="6"/>
  <c r="O11546" i="6"/>
  <c r="O11542" i="6"/>
  <c r="O11538" i="6"/>
  <c r="O11534" i="6"/>
  <c r="O11530" i="6"/>
  <c r="O11526" i="6"/>
  <c r="O11522" i="6"/>
  <c r="O11518" i="6"/>
  <c r="O11514" i="6"/>
  <c r="O11510" i="6"/>
  <c r="O11506" i="6"/>
  <c r="O11502" i="6"/>
  <c r="O11498" i="6"/>
  <c r="O11494" i="6"/>
  <c r="O11490" i="6"/>
  <c r="O11486" i="6"/>
  <c r="O11482" i="6"/>
  <c r="O11478" i="6"/>
  <c r="O11474" i="6"/>
  <c r="O11470" i="6"/>
  <c r="O11466" i="6"/>
  <c r="O11462" i="6"/>
  <c r="O11458" i="6"/>
  <c r="O11454" i="6"/>
  <c r="O11450" i="6"/>
  <c r="O11446" i="6"/>
  <c r="O11442" i="6"/>
  <c r="O11438" i="6"/>
  <c r="O11434" i="6"/>
  <c r="O11430" i="6"/>
  <c r="O11426" i="6"/>
  <c r="O11422" i="6"/>
  <c r="O11418" i="6"/>
  <c r="O11414" i="6"/>
  <c r="O11410" i="6"/>
  <c r="O11406" i="6"/>
  <c r="O11402" i="6"/>
  <c r="O11398" i="6"/>
  <c r="O11394" i="6"/>
  <c r="O11390" i="6"/>
  <c r="O11386" i="6"/>
  <c r="O11382" i="6"/>
  <c r="O11378" i="6"/>
  <c r="O11374" i="6"/>
  <c r="O11370" i="6"/>
  <c r="O11366" i="6"/>
  <c r="O11362" i="6"/>
  <c r="O11358" i="6"/>
  <c r="O11354" i="6"/>
  <c r="O11350" i="6"/>
  <c r="O11346" i="6"/>
  <c r="O11342" i="6"/>
  <c r="O11338" i="6"/>
  <c r="O11334" i="6"/>
  <c r="O11330" i="6"/>
  <c r="O11326" i="6"/>
  <c r="O11322" i="6"/>
  <c r="O11318" i="6"/>
  <c r="O11314" i="6"/>
  <c r="O11310" i="6"/>
  <c r="O11306" i="6"/>
  <c r="O11302" i="6"/>
  <c r="O11298" i="6"/>
  <c r="O11294" i="6"/>
  <c r="O11290" i="6"/>
  <c r="O11286" i="6"/>
  <c r="O11282" i="6"/>
  <c r="O11278" i="6"/>
  <c r="O11274" i="6"/>
  <c r="O11270" i="6"/>
  <c r="O11266" i="6"/>
  <c r="O11262" i="6"/>
  <c r="O11258" i="6"/>
  <c r="O11254" i="6"/>
  <c r="O11250" i="6"/>
  <c r="O11246" i="6"/>
  <c r="O11242" i="6"/>
  <c r="O11238" i="6"/>
  <c r="O11234" i="6"/>
  <c r="O11230" i="6"/>
  <c r="O11226" i="6"/>
  <c r="O11222" i="6"/>
  <c r="O11218" i="6"/>
  <c r="O11214" i="6"/>
  <c r="O11210" i="6"/>
  <c r="O11206" i="6"/>
  <c r="O11202" i="6"/>
  <c r="O11198" i="6"/>
  <c r="O11194" i="6"/>
  <c r="O11190" i="6"/>
  <c r="O11186" i="6"/>
  <c r="O11182" i="6"/>
  <c r="O11178" i="6"/>
  <c r="O11174" i="6"/>
  <c r="O11170" i="6"/>
  <c r="O11166" i="6"/>
  <c r="O11162" i="6"/>
  <c r="O11158" i="6"/>
  <c r="O11154" i="6"/>
  <c r="O11150" i="6"/>
  <c r="O11146" i="6"/>
  <c r="O11142" i="6"/>
  <c r="O11138" i="6"/>
  <c r="O11134" i="6"/>
  <c r="O11130" i="6"/>
  <c r="O11126" i="6"/>
  <c r="O11122" i="6"/>
  <c r="O11118" i="6"/>
  <c r="O11114" i="6"/>
  <c r="O11110" i="6"/>
  <c r="O11106" i="6"/>
  <c r="O11102" i="6"/>
  <c r="O11098" i="6"/>
  <c r="O11094" i="6"/>
  <c r="O11090" i="6"/>
  <c r="O11086" i="6"/>
  <c r="O11082" i="6"/>
  <c r="O11078" i="6"/>
  <c r="O11074" i="6"/>
  <c r="O11070" i="6"/>
  <c r="O11066" i="6"/>
  <c r="O11062" i="6"/>
  <c r="O11058" i="6"/>
  <c r="O11054" i="6"/>
  <c r="O11050" i="6"/>
  <c r="O11046" i="6"/>
  <c r="O11042" i="6"/>
  <c r="O11038" i="6"/>
  <c r="O11034" i="6"/>
  <c r="O11030" i="6"/>
  <c r="O11026" i="6"/>
  <c r="O11022" i="6"/>
  <c r="O11018" i="6"/>
  <c r="O11014" i="6"/>
  <c r="O11010" i="6"/>
  <c r="O11006" i="6"/>
  <c r="O11002" i="6"/>
  <c r="O10998" i="6"/>
  <c r="O10994" i="6"/>
  <c r="O10990" i="6"/>
  <c r="O10986" i="6"/>
  <c r="O10982" i="6"/>
  <c r="O10978" i="6"/>
  <c r="O10974" i="6"/>
  <c r="O10970" i="6"/>
  <c r="O10966" i="6"/>
  <c r="O10962" i="6"/>
  <c r="O10958" i="6"/>
  <c r="O10954" i="6"/>
  <c r="O10950" i="6"/>
  <c r="O10946" i="6"/>
  <c r="O10942" i="6"/>
  <c r="O10938" i="6"/>
  <c r="O10934" i="6"/>
  <c r="O10930" i="6"/>
  <c r="O10926" i="6"/>
  <c r="O10922" i="6"/>
  <c r="O10918" i="6"/>
  <c r="O10914" i="6"/>
  <c r="O10910" i="6"/>
  <c r="O10906" i="6"/>
  <c r="O10902" i="6"/>
  <c r="O10898" i="6"/>
  <c r="O10894" i="6"/>
  <c r="O10890" i="6"/>
  <c r="O10886" i="6"/>
  <c r="O10882" i="6"/>
  <c r="O10878" i="6"/>
  <c r="O10874" i="6"/>
  <c r="O10870" i="6"/>
  <c r="O10866" i="6"/>
  <c r="O10862" i="6"/>
  <c r="O10858" i="6"/>
  <c r="O10854" i="6"/>
  <c r="O10850" i="6"/>
  <c r="O10846" i="6"/>
  <c r="O10842" i="6"/>
  <c r="O10838" i="6"/>
  <c r="O10834" i="6"/>
  <c r="O10830" i="6"/>
  <c r="O10826" i="6"/>
  <c r="O10822" i="6"/>
  <c r="O10818" i="6"/>
  <c r="O10814" i="6"/>
  <c r="O10810" i="6"/>
  <c r="O10806" i="6"/>
  <c r="O10802" i="6"/>
  <c r="O10798" i="6"/>
  <c r="O10794" i="6"/>
  <c r="O10790" i="6"/>
  <c r="O10786" i="6"/>
  <c r="O10782" i="6"/>
  <c r="O10778" i="6"/>
  <c r="O10774" i="6"/>
  <c r="O10770" i="6"/>
  <c r="O10766" i="6"/>
  <c r="O10762" i="6"/>
  <c r="O10758" i="6"/>
  <c r="O10754" i="6"/>
  <c r="O10750" i="6"/>
  <c r="O10746" i="6"/>
  <c r="O10742" i="6"/>
  <c r="O10738" i="6"/>
  <c r="O10734" i="6"/>
  <c r="O10730" i="6"/>
  <c r="O10726" i="6"/>
  <c r="O10722" i="6"/>
  <c r="O10718" i="6"/>
  <c r="O10714" i="6"/>
  <c r="O10710" i="6"/>
  <c r="O10706" i="6"/>
  <c r="O10702" i="6"/>
  <c r="O10698" i="6"/>
  <c r="O10694" i="6"/>
  <c r="O10690" i="6"/>
  <c r="O10686" i="6"/>
  <c r="O10682" i="6"/>
  <c r="O10678" i="6"/>
  <c r="O10674" i="6"/>
  <c r="O10670" i="6"/>
  <c r="O10666" i="6"/>
  <c r="O10662" i="6"/>
  <c r="O10658" i="6"/>
  <c r="O10654" i="6"/>
  <c r="O10650" i="6"/>
  <c r="O10646" i="6"/>
  <c r="O10642" i="6"/>
  <c r="O10638" i="6"/>
  <c r="O10634" i="6"/>
  <c r="O10630" i="6"/>
  <c r="O10626" i="6"/>
  <c r="O10622" i="6"/>
  <c r="O10618" i="6"/>
  <c r="O10614" i="6"/>
  <c r="O10610" i="6"/>
  <c r="O10606" i="6"/>
  <c r="O10602" i="6"/>
  <c r="O10598" i="6"/>
  <c r="O10594" i="6"/>
  <c r="O10590" i="6"/>
  <c r="O10586" i="6"/>
  <c r="O10582" i="6"/>
  <c r="O10578" i="6"/>
  <c r="O10574" i="6"/>
  <c r="O10570" i="6"/>
  <c r="O10566" i="6"/>
  <c r="O10562" i="6"/>
  <c r="O10558" i="6"/>
  <c r="O10554" i="6"/>
  <c r="O10550" i="6"/>
  <c r="O10546" i="6"/>
  <c r="O10542" i="6"/>
  <c r="O10538" i="6"/>
  <c r="O10534" i="6"/>
  <c r="O10530" i="6"/>
  <c r="O10526" i="6"/>
  <c r="O10522" i="6"/>
  <c r="O10518" i="6"/>
  <c r="O10514" i="6"/>
  <c r="O10510" i="6"/>
  <c r="O10506" i="6"/>
  <c r="O10502" i="6"/>
  <c r="O10498" i="6"/>
  <c r="O10494" i="6"/>
  <c r="O10490" i="6"/>
  <c r="O10486" i="6"/>
  <c r="O10482" i="6"/>
  <c r="O10478" i="6"/>
  <c r="O10474" i="6"/>
  <c r="O10470" i="6"/>
  <c r="O10466" i="6"/>
  <c r="O10462" i="6"/>
  <c r="O10458" i="6"/>
  <c r="O10454" i="6"/>
  <c r="O10450" i="6"/>
  <c r="O10446" i="6"/>
  <c r="O10442" i="6"/>
  <c r="O10438" i="6"/>
  <c r="O10434" i="6"/>
  <c r="O10430" i="6"/>
  <c r="O10426" i="6"/>
  <c r="O10422" i="6"/>
  <c r="O10418" i="6"/>
  <c r="O10414" i="6"/>
  <c r="O10410" i="6"/>
  <c r="O10406" i="6"/>
  <c r="O10402" i="6"/>
  <c r="O10398" i="6"/>
  <c r="O10394" i="6"/>
  <c r="O10390" i="6"/>
  <c r="O10386" i="6"/>
  <c r="O10382" i="6"/>
  <c r="O10378" i="6"/>
  <c r="O10374" i="6"/>
  <c r="O10370" i="6"/>
  <c r="O10366" i="6"/>
  <c r="O10362" i="6"/>
  <c r="O10358" i="6"/>
  <c r="O10354" i="6"/>
  <c r="O10350" i="6"/>
  <c r="O10346" i="6"/>
  <c r="O10342" i="6"/>
  <c r="O10338" i="6"/>
  <c r="O10334" i="6"/>
  <c r="O10330" i="6"/>
  <c r="O10326" i="6"/>
  <c r="O10322" i="6"/>
  <c r="O10318" i="6"/>
  <c r="O10314" i="6"/>
  <c r="O10310" i="6"/>
  <c r="O10306" i="6"/>
  <c r="O10302" i="6"/>
  <c r="O10298" i="6"/>
  <c r="O10294" i="6"/>
  <c r="O10290" i="6"/>
  <c r="O10286" i="6"/>
  <c r="O10282" i="6"/>
  <c r="O10278" i="6"/>
  <c r="O10274" i="6"/>
  <c r="O10270" i="6"/>
  <c r="O10266" i="6"/>
  <c r="O10262" i="6"/>
  <c r="O10258" i="6"/>
  <c r="O10254" i="6"/>
  <c r="O10250" i="6"/>
  <c r="O10246" i="6"/>
  <c r="O10242" i="6"/>
  <c r="O10238" i="6"/>
  <c r="O10234" i="6"/>
  <c r="O10230" i="6"/>
  <c r="O10226" i="6"/>
  <c r="O10222" i="6"/>
  <c r="O10218" i="6"/>
  <c r="O10214" i="6"/>
  <c r="O10210" i="6"/>
  <c r="O10206" i="6"/>
  <c r="O10202" i="6"/>
  <c r="O10198" i="6"/>
  <c r="O10194" i="6"/>
  <c r="O10190" i="6"/>
  <c r="O10186" i="6"/>
  <c r="O10182" i="6"/>
  <c r="O10178" i="6"/>
  <c r="O10174" i="6"/>
  <c r="O10170" i="6"/>
  <c r="O10166" i="6"/>
  <c r="O10162" i="6"/>
  <c r="O10158" i="6"/>
  <c r="O10154" i="6"/>
  <c r="O10150" i="6"/>
  <c r="O10146" i="6"/>
  <c r="O10142" i="6"/>
  <c r="O10138" i="6"/>
  <c r="O10134" i="6"/>
  <c r="O10130" i="6"/>
  <c r="O10126" i="6"/>
  <c r="O10122" i="6"/>
  <c r="O10118" i="6"/>
  <c r="O10114" i="6"/>
  <c r="O10110" i="6"/>
  <c r="O10106" i="6"/>
  <c r="O10102" i="6"/>
  <c r="O10098" i="6"/>
  <c r="O10094" i="6"/>
  <c r="O10090" i="6"/>
  <c r="O10086" i="6"/>
  <c r="O10082" i="6"/>
  <c r="O10078" i="6"/>
  <c r="O10074" i="6"/>
  <c r="O10070" i="6"/>
  <c r="O10066" i="6"/>
  <c r="O10062" i="6"/>
  <c r="O10058" i="6"/>
  <c r="O10054" i="6"/>
  <c r="O10050" i="6"/>
  <c r="O10046" i="6"/>
  <c r="O10042" i="6"/>
  <c r="O10038" i="6"/>
  <c r="O10034" i="6"/>
  <c r="O10030" i="6"/>
  <c r="O10026" i="6"/>
  <c r="O10022" i="6"/>
  <c r="O10018" i="6"/>
  <c r="O10014" i="6"/>
  <c r="O10010" i="6"/>
  <c r="O10006" i="6"/>
  <c r="O10002" i="6"/>
  <c r="O9998" i="6"/>
  <c r="O9994" i="6"/>
  <c r="O9990" i="6"/>
  <c r="O9986" i="6"/>
  <c r="O9982" i="6"/>
  <c r="O9978" i="6"/>
  <c r="O9974" i="6"/>
  <c r="O9970" i="6"/>
  <c r="O9966" i="6"/>
  <c r="O9962" i="6"/>
  <c r="O9958" i="6"/>
  <c r="O9954" i="6"/>
  <c r="O9950" i="6"/>
  <c r="O9946" i="6"/>
  <c r="O9942" i="6"/>
  <c r="O9938" i="6"/>
  <c r="O9934" i="6"/>
  <c r="O9930" i="6"/>
  <c r="O9926" i="6"/>
  <c r="O9922" i="6"/>
  <c r="O9918" i="6"/>
  <c r="O9914" i="6"/>
  <c r="O9910" i="6"/>
  <c r="O9906" i="6"/>
  <c r="O9902" i="6"/>
  <c r="O9898" i="6"/>
  <c r="O9894" i="6"/>
  <c r="O9890" i="6"/>
  <c r="O9886" i="6"/>
  <c r="O9882" i="6"/>
  <c r="O9878" i="6"/>
  <c r="O9874" i="6"/>
  <c r="O9870" i="6"/>
  <c r="O9866" i="6"/>
  <c r="O9862" i="6"/>
  <c r="O9858" i="6"/>
  <c r="O9854" i="6"/>
  <c r="O9850" i="6"/>
  <c r="O9846" i="6"/>
  <c r="O9842" i="6"/>
  <c r="O9838" i="6"/>
  <c r="O9834" i="6"/>
  <c r="O9830" i="6"/>
  <c r="O9826" i="6"/>
  <c r="O9822" i="6"/>
  <c r="O9818" i="6"/>
  <c r="O9814" i="6"/>
  <c r="O9810" i="6"/>
  <c r="O9806" i="6"/>
  <c r="O9802" i="6"/>
  <c r="O9798" i="6"/>
  <c r="O9794" i="6"/>
  <c r="O9790" i="6"/>
  <c r="O9786" i="6"/>
  <c r="O9782" i="6"/>
  <c r="O9778" i="6"/>
  <c r="O9774" i="6"/>
  <c r="O9770" i="6"/>
  <c r="O9766" i="6"/>
  <c r="O9762" i="6"/>
  <c r="O9758" i="6"/>
  <c r="O9754" i="6"/>
  <c r="O9750" i="6"/>
  <c r="O9746" i="6"/>
  <c r="O9742" i="6"/>
  <c r="O9738" i="6"/>
  <c r="O9734" i="6"/>
  <c r="O9730" i="6"/>
  <c r="O9726" i="6"/>
  <c r="O9722" i="6"/>
  <c r="O9718" i="6"/>
  <c r="O9714" i="6"/>
  <c r="O9710" i="6"/>
  <c r="O9706" i="6"/>
  <c r="O9702" i="6"/>
  <c r="O9698" i="6"/>
  <c r="O9694" i="6"/>
  <c r="O9690" i="6"/>
  <c r="O9686" i="6"/>
  <c r="O9682" i="6"/>
  <c r="O9678" i="6"/>
  <c r="O9674" i="6"/>
  <c r="O9670" i="6"/>
  <c r="O9666" i="6"/>
  <c r="O9662" i="6"/>
  <c r="O9658" i="6"/>
  <c r="O9654" i="6"/>
  <c r="O9650" i="6"/>
  <c r="O9646" i="6"/>
  <c r="O9642" i="6"/>
  <c r="O9638" i="6"/>
  <c r="O9634" i="6"/>
  <c r="O9630" i="6"/>
  <c r="O9626" i="6"/>
  <c r="O9622" i="6"/>
  <c r="O9618" i="6"/>
  <c r="O9614" i="6"/>
  <c r="O9610" i="6"/>
  <c r="O9606" i="6"/>
  <c r="O9602" i="6"/>
  <c r="O9598" i="6"/>
  <c r="O9594" i="6"/>
  <c r="O9590" i="6"/>
  <c r="O9586" i="6"/>
  <c r="O9582" i="6"/>
  <c r="O9578" i="6"/>
  <c r="O9574" i="6"/>
  <c r="O9570" i="6"/>
  <c r="O9566" i="6"/>
  <c r="O9562" i="6"/>
  <c r="O9558" i="6"/>
  <c r="O9554" i="6"/>
  <c r="O9550" i="6"/>
  <c r="O9546" i="6"/>
  <c r="O9542" i="6"/>
  <c r="O9538" i="6"/>
  <c r="O9534" i="6"/>
  <c r="O9530" i="6"/>
  <c r="O9526" i="6"/>
  <c r="O9522" i="6"/>
  <c r="O9518" i="6"/>
  <c r="O9514" i="6"/>
  <c r="O9510" i="6"/>
  <c r="O9506" i="6"/>
  <c r="O9502" i="6"/>
  <c r="O9498" i="6"/>
  <c r="O9494" i="6"/>
  <c r="O9490" i="6"/>
  <c r="O9486" i="6"/>
  <c r="O9482" i="6"/>
  <c r="O9478" i="6"/>
  <c r="O9474" i="6"/>
  <c r="O9470" i="6"/>
  <c r="O9466" i="6"/>
  <c r="O9462" i="6"/>
  <c r="O9458" i="6"/>
  <c r="O9454" i="6"/>
  <c r="O9450" i="6"/>
  <c r="O9446" i="6"/>
  <c r="O9442" i="6"/>
  <c r="O9438" i="6"/>
  <c r="O9434" i="6"/>
  <c r="O9430" i="6"/>
  <c r="O9426" i="6"/>
  <c r="O9422" i="6"/>
  <c r="O9418" i="6"/>
  <c r="O9414" i="6"/>
  <c r="O9410" i="6"/>
  <c r="O9406" i="6"/>
  <c r="O9402" i="6"/>
  <c r="O9398" i="6"/>
  <c r="O9394" i="6"/>
  <c r="O9390" i="6"/>
  <c r="O9386" i="6"/>
  <c r="O9382" i="6"/>
  <c r="O9378" i="6"/>
  <c r="O9374" i="6"/>
  <c r="O9370" i="6"/>
  <c r="O9366" i="6"/>
  <c r="O9362" i="6"/>
  <c r="O9358" i="6"/>
  <c r="O9354" i="6"/>
  <c r="O9350" i="6"/>
  <c r="O9346" i="6"/>
  <c r="O9342" i="6"/>
  <c r="O9338" i="6"/>
  <c r="O9334" i="6"/>
  <c r="O9330" i="6"/>
  <c r="O9326" i="6"/>
  <c r="O9322" i="6"/>
  <c r="O9318" i="6"/>
  <c r="O9314" i="6"/>
  <c r="O9310" i="6"/>
  <c r="O9306" i="6"/>
  <c r="O9302" i="6"/>
  <c r="O9298" i="6"/>
  <c r="O9294" i="6"/>
  <c r="O9290" i="6"/>
  <c r="O9286" i="6"/>
  <c r="O9282" i="6"/>
  <c r="O9278" i="6"/>
  <c r="O9274" i="6"/>
  <c r="O9270" i="6"/>
  <c r="O9266" i="6"/>
  <c r="O9262" i="6"/>
  <c r="O9258" i="6"/>
  <c r="O9254" i="6"/>
  <c r="O9250" i="6"/>
  <c r="O9246" i="6"/>
  <c r="O9242" i="6"/>
  <c r="O9238" i="6"/>
  <c r="O9234" i="6"/>
  <c r="O9230" i="6"/>
  <c r="O9226" i="6"/>
  <c r="O9222" i="6"/>
  <c r="O9218" i="6"/>
  <c r="O9214" i="6"/>
  <c r="O9210" i="6"/>
  <c r="O9206" i="6"/>
  <c r="O9202" i="6"/>
  <c r="O9198" i="6"/>
  <c r="O9194" i="6"/>
  <c r="O9190" i="6"/>
  <c r="O9186" i="6"/>
  <c r="O9182" i="6"/>
  <c r="O9178" i="6"/>
  <c r="O9174" i="6"/>
  <c r="O9170" i="6"/>
  <c r="O9166" i="6"/>
  <c r="O9162" i="6"/>
  <c r="O9158" i="6"/>
  <c r="O9154" i="6"/>
  <c r="O9150" i="6"/>
  <c r="O9146" i="6"/>
  <c r="O9142" i="6"/>
  <c r="O9138" i="6"/>
  <c r="O9134" i="6"/>
  <c r="O9130" i="6"/>
  <c r="O9126" i="6"/>
  <c r="O9122" i="6"/>
  <c r="O9118" i="6"/>
  <c r="O9114" i="6"/>
  <c r="O9110" i="6"/>
  <c r="O9106" i="6"/>
  <c r="O9102" i="6"/>
  <c r="O9098" i="6"/>
  <c r="O9094" i="6"/>
  <c r="O9090" i="6"/>
  <c r="O9086" i="6"/>
  <c r="O9082" i="6"/>
  <c r="O9078" i="6"/>
  <c r="O9074" i="6"/>
  <c r="O9070" i="6"/>
  <c r="O9066" i="6"/>
  <c r="O9062" i="6"/>
  <c r="O9058" i="6"/>
  <c r="O9054" i="6"/>
  <c r="O9050" i="6"/>
  <c r="O9046" i="6"/>
  <c r="O9042" i="6"/>
  <c r="O9038" i="6"/>
  <c r="O9034" i="6"/>
  <c r="O9030" i="6"/>
  <c r="O9026" i="6"/>
  <c r="O9022" i="6"/>
  <c r="O9018" i="6"/>
  <c r="O9014" i="6"/>
  <c r="O9010" i="6"/>
  <c r="O9006" i="6"/>
  <c r="O9002" i="6"/>
  <c r="O8998" i="6"/>
  <c r="O8994" i="6"/>
  <c r="O8990" i="6"/>
  <c r="O8986" i="6"/>
  <c r="O8982" i="6"/>
  <c r="O8978" i="6"/>
  <c r="O8974" i="6"/>
  <c r="O8970" i="6"/>
  <c r="O8966" i="6"/>
  <c r="O8962" i="6"/>
  <c r="O8958" i="6"/>
  <c r="O8954" i="6"/>
  <c r="O8950" i="6"/>
  <c r="O8946" i="6"/>
  <c r="O8942" i="6"/>
  <c r="O8938" i="6"/>
  <c r="O8934" i="6"/>
  <c r="O8930" i="6"/>
  <c r="O8926" i="6"/>
  <c r="O8922" i="6"/>
  <c r="O8918" i="6"/>
  <c r="O8914" i="6"/>
  <c r="O8910" i="6"/>
  <c r="O8906" i="6"/>
  <c r="O8902" i="6"/>
  <c r="O8898" i="6"/>
  <c r="O8894" i="6"/>
  <c r="O8890" i="6"/>
  <c r="O8886" i="6"/>
  <c r="O8882" i="6"/>
  <c r="O8878" i="6"/>
  <c r="O8874" i="6"/>
  <c r="O8870" i="6"/>
  <c r="O8866" i="6"/>
  <c r="O8862" i="6"/>
  <c r="O8858" i="6"/>
  <c r="O8854" i="6"/>
  <c r="O8850" i="6"/>
  <c r="O8846" i="6"/>
  <c r="O8842" i="6"/>
  <c r="O8838" i="6"/>
  <c r="O8834" i="6"/>
  <c r="O8830" i="6"/>
  <c r="O8826" i="6"/>
  <c r="O8822" i="6"/>
  <c r="O8818" i="6"/>
  <c r="O8814" i="6"/>
  <c r="O8810" i="6"/>
  <c r="O8806" i="6"/>
  <c r="O8802" i="6"/>
  <c r="O8798" i="6"/>
  <c r="O8794" i="6"/>
  <c r="O8790" i="6"/>
  <c r="O8786" i="6"/>
  <c r="O8782" i="6"/>
  <c r="O8778" i="6"/>
  <c r="O8774" i="6"/>
  <c r="O8770" i="6"/>
  <c r="O8766" i="6"/>
  <c r="O8762" i="6"/>
  <c r="O8758" i="6"/>
  <c r="O8754" i="6"/>
  <c r="O8750" i="6"/>
  <c r="O8746" i="6"/>
  <c r="O8742" i="6"/>
  <c r="O8738" i="6"/>
  <c r="O8734" i="6"/>
  <c r="O8730" i="6"/>
  <c r="O8726" i="6"/>
  <c r="O8722" i="6"/>
  <c r="O8718" i="6"/>
  <c r="O8714" i="6"/>
  <c r="O8710" i="6"/>
  <c r="O8706" i="6"/>
  <c r="O8702" i="6"/>
  <c r="O8698" i="6"/>
  <c r="O8694" i="6"/>
  <c r="O8690" i="6"/>
  <c r="O8686" i="6"/>
  <c r="O8682" i="6"/>
  <c r="O8678" i="6"/>
  <c r="O8674" i="6"/>
  <c r="O8670" i="6"/>
  <c r="O8666" i="6"/>
  <c r="O8662" i="6"/>
  <c r="O8658" i="6"/>
  <c r="O8654" i="6"/>
  <c r="O8650" i="6"/>
  <c r="O8646" i="6"/>
  <c r="O8642" i="6"/>
  <c r="O8638" i="6"/>
  <c r="O8634" i="6"/>
  <c r="O8630" i="6"/>
  <c r="O8626" i="6"/>
  <c r="O8622" i="6"/>
  <c r="O8618" i="6"/>
  <c r="O8614" i="6"/>
  <c r="O8610" i="6"/>
  <c r="O8606" i="6"/>
  <c r="O8602" i="6"/>
  <c r="O8598" i="6"/>
  <c r="O8594" i="6"/>
  <c r="O8590" i="6"/>
  <c r="O8586" i="6"/>
  <c r="O8582" i="6"/>
  <c r="O8578" i="6"/>
  <c r="O8574" i="6"/>
  <c r="O8570" i="6"/>
  <c r="O8566" i="6"/>
  <c r="O8562" i="6"/>
  <c r="O8558" i="6"/>
  <c r="O8554" i="6"/>
  <c r="O8550" i="6"/>
  <c r="O8546" i="6"/>
  <c r="O8542" i="6"/>
  <c r="O8538" i="6"/>
  <c r="O8534" i="6"/>
  <c r="O8530" i="6"/>
  <c r="O8526" i="6"/>
  <c r="O8522" i="6"/>
  <c r="O8518" i="6"/>
  <c r="O8514" i="6"/>
  <c r="O8510" i="6"/>
  <c r="O8506" i="6"/>
  <c r="O8502" i="6"/>
  <c r="O8498" i="6"/>
  <c r="O8494" i="6"/>
  <c r="O8490" i="6"/>
  <c r="O8486" i="6"/>
  <c r="O8482" i="6"/>
  <c r="O8478" i="6"/>
  <c r="O8474" i="6"/>
  <c r="O8470" i="6"/>
  <c r="O8466" i="6"/>
  <c r="O8462" i="6"/>
  <c r="O8458" i="6"/>
  <c r="O8454" i="6"/>
  <c r="O8450" i="6"/>
  <c r="O8446" i="6"/>
  <c r="O8442" i="6"/>
  <c r="O8438" i="6"/>
  <c r="O8434" i="6"/>
  <c r="O8430" i="6"/>
  <c r="O8426" i="6"/>
  <c r="O8422" i="6"/>
  <c r="O8418" i="6"/>
  <c r="O8414" i="6"/>
  <c r="O8410" i="6"/>
  <c r="O8406" i="6"/>
  <c r="O8402" i="6"/>
  <c r="O8398" i="6"/>
  <c r="O8394" i="6"/>
  <c r="O8390" i="6"/>
  <c r="O8386" i="6"/>
  <c r="O8382" i="6"/>
  <c r="O8378" i="6"/>
  <c r="O8374" i="6"/>
  <c r="O8370" i="6"/>
  <c r="O8366" i="6"/>
  <c r="O8362" i="6"/>
  <c r="O8358" i="6"/>
  <c r="O8354" i="6"/>
  <c r="O8350" i="6"/>
  <c r="O8346" i="6"/>
  <c r="O8342" i="6"/>
  <c r="O8338" i="6"/>
  <c r="O8334" i="6"/>
  <c r="O8330" i="6"/>
  <c r="O8326" i="6"/>
  <c r="O8322" i="6"/>
  <c r="O8318" i="6"/>
  <c r="O8314" i="6"/>
  <c r="O8310" i="6"/>
  <c r="O8306" i="6"/>
  <c r="O8302" i="6"/>
  <c r="O8298" i="6"/>
  <c r="O8294" i="6"/>
  <c r="O8290" i="6"/>
  <c r="O8286" i="6"/>
  <c r="O8282" i="6"/>
  <c r="O8278" i="6"/>
  <c r="O8274" i="6"/>
  <c r="O8270" i="6"/>
  <c r="O8266" i="6"/>
  <c r="O8262" i="6"/>
  <c r="O8258" i="6"/>
  <c r="O8254" i="6"/>
  <c r="O8250" i="6"/>
  <c r="O8246" i="6"/>
  <c r="O8242" i="6"/>
  <c r="O8238" i="6"/>
  <c r="O8234" i="6"/>
  <c r="O8230" i="6"/>
  <c r="O8226" i="6"/>
  <c r="O8222" i="6"/>
  <c r="O8218" i="6"/>
  <c r="O8214" i="6"/>
  <c r="O8210" i="6"/>
  <c r="O8206" i="6"/>
  <c r="O8202" i="6"/>
  <c r="O8198" i="6"/>
  <c r="O8194" i="6"/>
  <c r="O8190" i="6"/>
  <c r="O8186" i="6"/>
  <c r="O8182" i="6"/>
  <c r="O8178" i="6"/>
  <c r="O8174" i="6"/>
  <c r="O8170" i="6"/>
  <c r="O8166" i="6"/>
  <c r="O8162" i="6"/>
  <c r="O8158" i="6"/>
  <c r="O8154" i="6"/>
  <c r="O8150" i="6"/>
  <c r="O8146" i="6"/>
  <c r="O8142" i="6"/>
  <c r="O8138" i="6"/>
  <c r="O8134" i="6"/>
  <c r="O8130" i="6"/>
  <c r="O8126" i="6"/>
  <c r="O8122" i="6"/>
  <c r="O8118" i="6"/>
  <c r="O8114" i="6"/>
  <c r="O8110" i="6"/>
  <c r="O8106" i="6"/>
  <c r="O8102" i="6"/>
  <c r="O8098" i="6"/>
  <c r="O8094" i="6"/>
  <c r="O8090" i="6"/>
  <c r="O8086" i="6"/>
  <c r="O8082" i="6"/>
  <c r="O8078" i="6"/>
  <c r="O8074" i="6"/>
  <c r="O8070" i="6"/>
  <c r="O8066" i="6"/>
  <c r="O8062" i="6"/>
  <c r="O8058" i="6"/>
  <c r="O8054" i="6"/>
  <c r="O8050" i="6"/>
  <c r="O8046" i="6"/>
  <c r="O8042" i="6"/>
  <c r="O8038" i="6"/>
  <c r="O8034" i="6"/>
  <c r="O8030" i="6"/>
  <c r="O8026" i="6"/>
  <c r="O8022" i="6"/>
  <c r="O8018" i="6"/>
  <c r="O8014" i="6"/>
  <c r="O8010" i="6"/>
  <c r="O8006" i="6"/>
  <c r="O8002" i="6"/>
  <c r="O7998" i="6"/>
  <c r="O7994" i="6"/>
  <c r="O7990" i="6"/>
  <c r="O7986" i="6"/>
  <c r="O7982" i="6"/>
  <c r="O7978" i="6"/>
  <c r="O7974" i="6"/>
  <c r="O7970" i="6"/>
  <c r="O7966" i="6"/>
  <c r="O7962" i="6"/>
  <c r="O7958" i="6"/>
  <c r="O7954" i="6"/>
  <c r="O7950" i="6"/>
  <c r="O7946" i="6"/>
  <c r="O7942" i="6"/>
  <c r="O7938" i="6"/>
  <c r="O7934" i="6"/>
  <c r="O7930" i="6"/>
  <c r="O7926" i="6"/>
  <c r="O7922" i="6"/>
  <c r="O7918" i="6"/>
  <c r="O7914" i="6"/>
  <c r="O7910" i="6"/>
  <c r="O7906" i="6"/>
  <c r="O7902" i="6"/>
  <c r="O7898" i="6"/>
  <c r="O7894" i="6"/>
  <c r="O7890" i="6"/>
  <c r="O7886" i="6"/>
  <c r="O7882" i="6"/>
  <c r="O7878" i="6"/>
  <c r="O7874" i="6"/>
  <c r="O7870" i="6"/>
  <c r="O7866" i="6"/>
  <c r="O7862" i="6"/>
  <c r="O7858" i="6"/>
  <c r="O7854" i="6"/>
  <c r="O7850" i="6"/>
  <c r="O7846" i="6"/>
  <c r="O7842" i="6"/>
  <c r="O7838" i="6"/>
  <c r="O7834" i="6"/>
  <c r="O7830" i="6"/>
  <c r="O7826" i="6"/>
  <c r="O7822" i="6"/>
  <c r="O7818" i="6"/>
  <c r="O7814" i="6"/>
  <c r="O7810" i="6"/>
  <c r="O7806" i="6"/>
  <c r="O7802" i="6"/>
  <c r="O7798" i="6"/>
  <c r="O7794" i="6"/>
  <c r="O7790" i="6"/>
  <c r="O7786" i="6"/>
  <c r="O7782" i="6"/>
  <c r="O7778" i="6"/>
  <c r="O7774" i="6"/>
  <c r="O7770" i="6"/>
  <c r="O7766" i="6"/>
  <c r="O7762" i="6"/>
  <c r="O7758" i="6"/>
  <c r="O7754" i="6"/>
  <c r="O7750" i="6"/>
  <c r="O7746" i="6"/>
  <c r="O7742" i="6"/>
  <c r="O7738" i="6"/>
  <c r="O7734" i="6"/>
  <c r="O7730" i="6"/>
  <c r="O7726" i="6"/>
  <c r="O7722" i="6"/>
  <c r="O7718" i="6"/>
  <c r="O7714" i="6"/>
  <c r="O7710" i="6"/>
  <c r="O7706" i="6"/>
  <c r="O7702" i="6"/>
  <c r="O7698" i="6"/>
  <c r="O7694" i="6"/>
  <c r="O7690" i="6"/>
  <c r="O7686" i="6"/>
  <c r="O7682" i="6"/>
  <c r="O7678" i="6"/>
  <c r="O7674" i="6"/>
  <c r="O7670" i="6"/>
  <c r="O7666" i="6"/>
  <c r="O7662" i="6"/>
  <c r="O7658" i="6"/>
  <c r="O7654" i="6"/>
  <c r="O7650" i="6"/>
  <c r="O7646" i="6"/>
  <c r="O7642" i="6"/>
  <c r="O7638" i="6"/>
  <c r="O7634" i="6"/>
  <c r="O7630" i="6"/>
  <c r="O7626" i="6"/>
  <c r="O7622" i="6"/>
  <c r="O7618" i="6"/>
  <c r="O7614" i="6"/>
  <c r="O7610" i="6"/>
  <c r="O7606" i="6"/>
  <c r="O7602" i="6"/>
  <c r="O7598" i="6"/>
  <c r="O7594" i="6"/>
  <c r="O7590" i="6"/>
  <c r="O7586" i="6"/>
  <c r="O7582" i="6"/>
  <c r="O7578" i="6"/>
  <c r="O7574" i="6"/>
  <c r="O7570" i="6"/>
  <c r="O7566" i="6"/>
  <c r="O7562" i="6"/>
  <c r="O7558" i="6"/>
  <c r="O7554" i="6"/>
  <c r="O7550" i="6"/>
  <c r="O7546" i="6"/>
  <c r="O7542" i="6"/>
  <c r="O7538" i="6"/>
  <c r="O7534" i="6"/>
  <c r="O7530" i="6"/>
  <c r="O7526" i="6"/>
  <c r="O7522" i="6"/>
  <c r="O7518" i="6"/>
  <c r="O7514" i="6"/>
  <c r="O7510" i="6"/>
  <c r="O7506" i="6"/>
  <c r="O7502" i="6"/>
  <c r="O7498" i="6"/>
  <c r="O7494" i="6"/>
  <c r="O7490" i="6"/>
  <c r="O7486" i="6"/>
  <c r="O7482" i="6"/>
  <c r="O7478" i="6"/>
  <c r="O7474" i="6"/>
  <c r="O7470" i="6"/>
  <c r="O7466" i="6"/>
  <c r="O7462" i="6"/>
  <c r="O7458" i="6"/>
  <c r="O7454" i="6"/>
  <c r="O7450" i="6"/>
  <c r="O7446" i="6"/>
  <c r="O7442" i="6"/>
  <c r="O7438" i="6"/>
  <c r="O7434" i="6"/>
  <c r="O7430" i="6"/>
  <c r="O7426" i="6"/>
  <c r="O7422" i="6"/>
  <c r="O7418" i="6"/>
  <c r="O7414" i="6"/>
  <c r="O7410" i="6"/>
  <c r="O7406" i="6"/>
  <c r="O7402" i="6"/>
  <c r="O7398" i="6"/>
  <c r="O7394" i="6"/>
  <c r="O7390" i="6"/>
  <c r="O7386" i="6"/>
  <c r="O7382" i="6"/>
  <c r="O7378" i="6"/>
  <c r="O7374" i="6"/>
  <c r="O7370" i="6"/>
  <c r="O7366" i="6"/>
  <c r="O7362" i="6"/>
  <c r="O7358" i="6"/>
  <c r="O7354" i="6"/>
  <c r="O7350" i="6"/>
  <c r="O7346" i="6"/>
  <c r="O7342" i="6"/>
  <c r="O7338" i="6"/>
  <c r="O7334" i="6"/>
  <c r="O7330" i="6"/>
  <c r="O7326" i="6"/>
  <c r="O7322" i="6"/>
  <c r="O7318" i="6"/>
  <c r="O7314" i="6"/>
  <c r="O7310" i="6"/>
  <c r="O7306" i="6"/>
  <c r="O7302" i="6"/>
  <c r="O7298" i="6"/>
  <c r="O7294" i="6"/>
  <c r="O7290" i="6"/>
  <c r="O7286" i="6"/>
  <c r="O7282" i="6"/>
  <c r="O7278" i="6"/>
  <c r="O7274" i="6"/>
  <c r="O7270" i="6"/>
  <c r="O7266" i="6"/>
  <c r="O7262" i="6"/>
  <c r="O7258" i="6"/>
  <c r="O7254" i="6"/>
  <c r="O7250" i="6"/>
  <c r="O7246" i="6"/>
  <c r="O7242" i="6"/>
  <c r="O7238" i="6"/>
  <c r="O7234" i="6"/>
  <c r="O7230" i="6"/>
  <c r="O7226" i="6"/>
  <c r="O7222" i="6"/>
  <c r="O7218" i="6"/>
  <c r="O7214" i="6"/>
  <c r="O7210" i="6"/>
  <c r="O7206" i="6"/>
  <c r="O7202" i="6"/>
  <c r="O7198" i="6"/>
  <c r="O7194" i="6"/>
  <c r="O7190" i="6"/>
  <c r="O7186" i="6"/>
  <c r="O7182" i="6"/>
  <c r="O7178" i="6"/>
  <c r="O7174" i="6"/>
  <c r="O7170" i="6"/>
  <c r="O7166" i="6"/>
  <c r="O7162" i="6"/>
  <c r="O7158" i="6"/>
  <c r="O7154" i="6"/>
  <c r="O7150" i="6"/>
  <c r="O7146" i="6"/>
  <c r="O7142" i="6"/>
  <c r="O7138" i="6"/>
  <c r="O7134" i="6"/>
  <c r="O7130" i="6"/>
  <c r="O7126" i="6"/>
  <c r="O7122" i="6"/>
  <c r="O7118" i="6"/>
  <c r="O7114" i="6"/>
  <c r="O7110" i="6"/>
  <c r="O7106" i="6"/>
  <c r="O7102" i="6"/>
  <c r="O7098" i="6"/>
  <c r="O7094" i="6"/>
  <c r="O7090" i="6"/>
  <c r="O7086" i="6"/>
  <c r="O7082" i="6"/>
  <c r="O7078" i="6"/>
  <c r="O7074" i="6"/>
  <c r="O7070" i="6"/>
  <c r="O7066" i="6"/>
  <c r="O7062" i="6"/>
  <c r="O7058" i="6"/>
  <c r="O7054" i="6"/>
  <c r="O7050" i="6"/>
  <c r="O7046" i="6"/>
  <c r="O7042" i="6"/>
  <c r="O7038" i="6"/>
  <c r="O7034" i="6"/>
  <c r="O7030" i="6"/>
  <c r="O7026" i="6"/>
  <c r="O7022" i="6"/>
  <c r="O7018" i="6"/>
  <c r="O7014" i="6"/>
  <c r="O7010" i="6"/>
  <c r="O7006" i="6"/>
  <c r="O7002" i="6"/>
  <c r="O6998" i="6"/>
  <c r="O6994" i="6"/>
  <c r="O6990" i="6"/>
  <c r="O6986" i="6"/>
  <c r="O6982" i="6"/>
  <c r="O6978" i="6"/>
  <c r="O6974" i="6"/>
  <c r="O6970" i="6"/>
  <c r="O6966" i="6"/>
  <c r="O6962" i="6"/>
  <c r="O6958" i="6"/>
  <c r="O6954" i="6"/>
  <c r="O6950" i="6"/>
  <c r="O6946" i="6"/>
  <c r="O6942" i="6"/>
  <c r="O6938" i="6"/>
  <c r="O6934" i="6"/>
  <c r="O6930" i="6"/>
  <c r="O6926" i="6"/>
  <c r="O6922" i="6"/>
  <c r="O6918" i="6"/>
  <c r="O6914" i="6"/>
  <c r="O6910" i="6"/>
  <c r="O6906" i="6"/>
  <c r="O6902" i="6"/>
  <c r="O6898" i="6"/>
  <c r="O6894" i="6"/>
  <c r="O6890" i="6"/>
  <c r="O6886" i="6"/>
  <c r="O6882" i="6"/>
  <c r="O6878" i="6"/>
  <c r="O6874" i="6"/>
  <c r="O6870" i="6"/>
  <c r="O6866" i="6"/>
  <c r="O6862" i="6"/>
  <c r="O6858" i="6"/>
  <c r="O6854" i="6"/>
  <c r="O6850" i="6"/>
  <c r="O6846" i="6"/>
  <c r="O6842" i="6"/>
  <c r="O6838" i="6"/>
  <c r="O6729" i="6"/>
  <c r="O6725" i="6"/>
  <c r="O6721" i="6"/>
  <c r="O6717" i="6"/>
  <c r="O6713" i="6"/>
  <c r="O6709" i="6"/>
  <c r="O6705" i="6"/>
  <c r="O6701" i="6"/>
  <c r="O6697" i="6"/>
  <c r="O6693" i="6"/>
  <c r="O6689" i="6"/>
  <c r="O6685" i="6"/>
  <c r="O6681" i="6"/>
  <c r="O6677" i="6"/>
  <c r="O6673" i="6"/>
  <c r="O6669" i="6"/>
  <c r="O6665" i="6"/>
  <c r="O6661" i="6"/>
  <c r="O6657" i="6"/>
  <c r="O6653" i="6"/>
  <c r="O6649" i="6"/>
  <c r="O6645" i="6"/>
  <c r="O6641" i="6"/>
  <c r="O6637" i="6"/>
  <c r="O6633" i="6"/>
  <c r="O6629" i="6"/>
  <c r="O6625" i="6"/>
  <c r="O6621" i="6"/>
  <c r="O6617" i="6"/>
  <c r="O6613" i="6"/>
  <c r="O6609" i="6"/>
  <c r="O6605" i="6"/>
  <c r="O6601" i="6"/>
  <c r="O6597" i="6"/>
  <c r="O6593" i="6"/>
  <c r="O6589" i="6"/>
  <c r="O6585" i="6"/>
  <c r="O6581" i="6"/>
  <c r="O6577" i="6"/>
  <c r="O6573" i="6"/>
  <c r="O6569" i="6"/>
  <c r="O6565" i="6"/>
  <c r="O6561" i="6"/>
  <c r="O6557" i="6"/>
  <c r="O6553" i="6"/>
  <c r="O6549" i="6"/>
  <c r="O6545" i="6"/>
  <c r="O6541" i="6"/>
  <c r="O6537" i="6"/>
  <c r="O6533" i="6"/>
  <c r="O6529" i="6"/>
  <c r="O6525" i="6"/>
  <c r="O6521" i="6"/>
  <c r="O6517" i="6"/>
  <c r="O6513" i="6"/>
  <c r="O6509" i="6"/>
  <c r="O6505" i="6"/>
  <c r="O6501" i="6"/>
  <c r="O6497" i="6"/>
  <c r="O6493" i="6"/>
  <c r="O6489" i="6"/>
  <c r="O6485" i="6"/>
  <c r="O6481" i="6"/>
  <c r="O6477" i="6"/>
  <c r="O6473" i="6"/>
  <c r="O6469" i="6"/>
  <c r="O6465" i="6"/>
  <c r="O6461" i="6"/>
  <c r="O6457" i="6"/>
  <c r="O6453" i="6"/>
  <c r="O6449" i="6"/>
  <c r="O6445" i="6"/>
  <c r="O6441" i="6"/>
  <c r="O6437" i="6"/>
  <c r="O6433" i="6"/>
  <c r="O6429" i="6"/>
  <c r="O6425" i="6"/>
  <c r="O6421" i="6"/>
  <c r="O6417" i="6"/>
  <c r="O6413" i="6"/>
  <c r="O6409" i="6"/>
  <c r="O6405" i="6"/>
  <c r="O6401" i="6"/>
  <c r="O6397" i="6"/>
  <c r="O6393" i="6"/>
  <c r="O6389" i="6"/>
  <c r="O6385" i="6"/>
  <c r="O6381" i="6"/>
  <c r="O6377" i="6"/>
  <c r="O6373" i="6"/>
  <c r="O6369" i="6"/>
  <c r="O6365" i="6"/>
  <c r="O6361" i="6"/>
  <c r="O6357" i="6"/>
  <c r="O6353" i="6"/>
  <c r="O6349" i="6"/>
  <c r="O6345" i="6"/>
  <c r="O6341" i="6"/>
  <c r="O6337" i="6"/>
  <c r="O6333" i="6"/>
  <c r="O6329" i="6"/>
  <c r="O6325" i="6"/>
  <c r="O6321" i="6"/>
  <c r="O6317" i="6"/>
  <c r="O6313" i="6"/>
  <c r="O6309" i="6"/>
  <c r="O6305" i="6"/>
  <c r="O6301" i="6"/>
  <c r="O6297" i="6"/>
  <c r="O6293" i="6"/>
  <c r="O6289" i="6"/>
  <c r="O6285" i="6"/>
  <c r="O6281" i="6"/>
  <c r="O6277" i="6"/>
  <c r="O6273" i="6"/>
  <c r="O6269" i="6"/>
  <c r="O6265" i="6"/>
  <c r="O6261" i="6"/>
  <c r="O6257" i="6"/>
  <c r="O6253" i="6"/>
  <c r="O6249" i="6"/>
  <c r="O6245" i="6"/>
  <c r="O6241" i="6"/>
  <c r="O6237" i="6"/>
  <c r="O6233" i="6"/>
  <c r="O6229" i="6"/>
  <c r="O6225" i="6"/>
  <c r="O6221" i="6"/>
  <c r="O6217" i="6"/>
  <c r="O6213" i="6"/>
  <c r="O6209" i="6"/>
  <c r="O6205" i="6"/>
  <c r="O6201" i="6"/>
  <c r="O6197" i="6"/>
  <c r="O6193" i="6"/>
  <c r="O6189" i="6"/>
  <c r="O6185" i="6"/>
  <c r="O6181" i="6"/>
  <c r="O6177" i="6"/>
  <c r="O6173" i="6"/>
  <c r="O6169" i="6"/>
  <c r="O6165" i="6"/>
  <c r="O6161" i="6"/>
  <c r="O6157" i="6"/>
  <c r="O6153" i="6"/>
  <c r="O6149" i="6"/>
  <c r="O6145" i="6"/>
  <c r="O6141" i="6"/>
  <c r="O6137" i="6"/>
  <c r="O6133" i="6"/>
  <c r="O6129" i="6"/>
  <c r="O6125" i="6"/>
  <c r="O6121" i="6"/>
  <c r="O6117" i="6"/>
  <c r="O6113" i="6"/>
  <c r="O6109" i="6"/>
  <c r="O6105" i="6"/>
  <c r="O6101" i="6"/>
  <c r="O6097" i="6"/>
  <c r="O6093" i="6"/>
  <c r="O6089" i="6"/>
  <c r="O6085" i="6"/>
  <c r="O6081" i="6"/>
  <c r="O6077" i="6"/>
  <c r="O6073" i="6"/>
  <c r="O6069" i="6"/>
  <c r="O6065" i="6"/>
  <c r="O6061" i="6"/>
  <c r="O6057" i="6"/>
  <c r="O6053" i="6"/>
  <c r="O6049" i="6"/>
  <c r="O6045" i="6"/>
  <c r="O6041" i="6"/>
  <c r="O6037" i="6"/>
  <c r="O6033" i="6"/>
  <c r="O6029" i="6"/>
  <c r="O6025" i="6"/>
  <c r="O6021" i="6"/>
  <c r="O6017" i="6"/>
  <c r="O6013" i="6"/>
  <c r="O6009" i="6"/>
  <c r="O6005" i="6"/>
  <c r="O6001" i="6"/>
  <c r="O5997" i="6"/>
  <c r="O5993" i="6"/>
  <c r="O5989" i="6"/>
  <c r="O5985" i="6"/>
  <c r="O5981" i="6"/>
  <c r="O5977" i="6"/>
  <c r="O5973" i="6"/>
  <c r="O5969" i="6"/>
  <c r="O5965" i="6"/>
  <c r="O5961" i="6"/>
  <c r="O5957" i="6"/>
  <c r="O5953" i="6"/>
  <c r="O5949" i="6"/>
  <c r="O5945" i="6"/>
  <c r="O5941" i="6"/>
  <c r="O5937" i="6"/>
  <c r="O5933" i="6"/>
  <c r="O5929" i="6"/>
  <c r="O5925" i="6"/>
  <c r="O5921" i="6"/>
  <c r="O5917" i="6"/>
  <c r="O5913" i="6"/>
  <c r="O5909" i="6"/>
  <c r="O5905" i="6"/>
  <c r="O5901" i="6"/>
  <c r="O5897" i="6"/>
  <c r="O5893" i="6"/>
  <c r="O5889" i="6"/>
  <c r="O5885" i="6"/>
  <c r="O5881" i="6"/>
  <c r="O5877" i="6"/>
  <c r="O5873" i="6"/>
  <c r="O5869" i="6"/>
  <c r="O5865" i="6"/>
  <c r="O5861" i="6"/>
  <c r="O5857" i="6"/>
  <c r="O5853" i="6"/>
  <c r="O5849" i="6"/>
  <c r="O5845" i="6"/>
  <c r="O5841" i="6"/>
  <c r="O5837" i="6"/>
  <c r="O5833" i="6"/>
  <c r="O5829" i="6"/>
  <c r="O5825" i="6"/>
  <c r="O5821" i="6"/>
  <c r="O5817" i="6"/>
  <c r="O5813" i="6"/>
  <c r="O5809" i="6"/>
  <c r="O5805" i="6"/>
  <c r="O5801" i="6"/>
  <c r="O5797" i="6"/>
  <c r="O5793" i="6"/>
  <c r="O5789" i="6"/>
  <c r="O5785" i="6"/>
  <c r="O5781" i="6"/>
  <c r="O5777" i="6"/>
  <c r="O5773" i="6"/>
  <c r="O5769" i="6"/>
  <c r="O5765" i="6"/>
  <c r="O5761" i="6"/>
  <c r="O5757" i="6"/>
  <c r="O5753" i="6"/>
  <c r="O5749" i="6"/>
  <c r="O5745" i="6"/>
  <c r="O5741" i="6"/>
  <c r="O5737" i="6"/>
  <c r="O5733" i="6"/>
  <c r="O5729" i="6"/>
  <c r="O5725" i="6"/>
  <c r="O5721" i="6"/>
  <c r="O5717" i="6"/>
  <c r="O5713" i="6"/>
  <c r="O5709" i="6"/>
  <c r="O5705" i="6"/>
  <c r="O5701" i="6"/>
  <c r="O5697" i="6"/>
  <c r="O5693" i="6"/>
  <c r="O5689" i="6"/>
  <c r="O5685" i="6"/>
  <c r="O5681" i="6"/>
  <c r="O5677" i="6"/>
  <c r="O5673" i="6"/>
  <c r="O5669" i="6"/>
  <c r="O5665" i="6"/>
  <c r="O5661" i="6"/>
  <c r="O5657" i="6"/>
  <c r="O5653" i="6"/>
  <c r="O5649" i="6"/>
  <c r="O5645" i="6"/>
  <c r="O5641" i="6"/>
  <c r="O5637" i="6"/>
  <c r="O5633" i="6"/>
  <c r="O5629" i="6"/>
  <c r="O5625" i="6"/>
  <c r="O5621" i="6"/>
  <c r="O5617" i="6"/>
  <c r="O5613" i="6"/>
  <c r="O5609" i="6"/>
  <c r="O5605" i="6"/>
  <c r="O5601" i="6"/>
  <c r="O5597" i="6"/>
  <c r="O5593" i="6"/>
  <c r="O5589" i="6"/>
  <c r="O5585" i="6"/>
  <c r="O5581" i="6"/>
  <c r="O5577" i="6"/>
  <c r="O5573" i="6"/>
  <c r="O5569" i="6"/>
  <c r="O5565" i="6"/>
  <c r="O5561" i="6"/>
  <c r="O5557" i="6"/>
  <c r="O5553" i="6"/>
  <c r="O5549" i="6"/>
  <c r="O5545" i="6"/>
  <c r="O5541" i="6"/>
  <c r="O5537" i="6"/>
  <c r="O5533" i="6"/>
  <c r="O5529" i="6"/>
  <c r="O5525" i="6"/>
  <c r="O5521" i="6"/>
  <c r="O5517" i="6"/>
  <c r="O5513" i="6"/>
  <c r="O5509" i="6"/>
  <c r="O5505" i="6"/>
  <c r="O5501" i="6"/>
  <c r="O5497" i="6"/>
  <c r="O5493" i="6"/>
  <c r="O5489" i="6"/>
  <c r="O5485" i="6"/>
  <c r="O5481" i="6"/>
  <c r="O5477" i="6"/>
  <c r="O5473" i="6"/>
  <c r="O5469" i="6"/>
  <c r="O5465" i="6"/>
  <c r="O5461" i="6"/>
  <c r="O5457" i="6"/>
  <c r="O5453" i="6"/>
  <c r="O5449" i="6"/>
  <c r="O5445" i="6"/>
  <c r="O5441" i="6"/>
  <c r="O5437" i="6"/>
  <c r="O5433" i="6"/>
  <c r="O5429" i="6"/>
  <c r="O5425" i="6"/>
  <c r="O5421" i="6"/>
  <c r="O5417" i="6"/>
  <c r="O5413" i="6"/>
  <c r="O5409" i="6"/>
  <c r="O5405" i="6"/>
  <c r="O5401" i="6"/>
  <c r="O5397" i="6"/>
  <c r="O5393" i="6"/>
  <c r="O5389" i="6"/>
  <c r="O5385" i="6"/>
  <c r="O5381" i="6"/>
  <c r="O5377" i="6"/>
  <c r="O5373" i="6"/>
  <c r="O5369" i="6"/>
  <c r="O5365" i="6"/>
  <c r="O5361" i="6"/>
  <c r="O5357" i="6"/>
  <c r="O5353" i="6"/>
  <c r="O5349" i="6"/>
  <c r="O5345" i="6"/>
  <c r="O5341" i="6"/>
  <c r="O5337" i="6"/>
  <c r="O5333" i="6"/>
  <c r="O5329" i="6"/>
  <c r="O5325" i="6"/>
  <c r="O5321" i="6"/>
  <c r="O5317" i="6"/>
  <c r="O5313" i="6"/>
  <c r="O5309" i="6"/>
  <c r="O5305" i="6"/>
  <c r="O5301" i="6"/>
  <c r="O5297" i="6"/>
  <c r="O5293" i="6"/>
  <c r="O5289" i="6"/>
  <c r="O5285" i="6"/>
  <c r="O5281" i="6"/>
  <c r="O5277" i="6"/>
  <c r="O5273" i="6"/>
  <c r="O5269" i="6"/>
  <c r="O5265" i="6"/>
  <c r="O5261" i="6"/>
  <c r="O5257" i="6"/>
  <c r="O5253" i="6"/>
  <c r="O5249" i="6"/>
  <c r="O5245" i="6"/>
  <c r="O5241" i="6"/>
  <c r="O5237" i="6"/>
  <c r="O5233" i="6"/>
  <c r="O5229" i="6"/>
  <c r="O5225" i="6"/>
  <c r="O5221" i="6"/>
  <c r="O5217" i="6"/>
  <c r="O5213" i="6"/>
  <c r="O5209" i="6"/>
  <c r="O5205" i="6"/>
  <c r="O5201" i="6"/>
  <c r="O5197" i="6"/>
  <c r="O5193" i="6"/>
  <c r="O5189" i="6"/>
  <c r="O5185" i="6"/>
  <c r="O5181" i="6"/>
  <c r="O5177" i="6"/>
  <c r="O5173" i="6"/>
  <c r="O5169" i="6"/>
  <c r="O5165" i="6"/>
  <c r="O5161" i="6"/>
  <c r="O5157" i="6"/>
  <c r="O5153" i="6"/>
  <c r="O5149" i="6"/>
  <c r="O5145" i="6"/>
  <c r="O5141" i="6"/>
  <c r="O5137" i="6"/>
  <c r="O5133" i="6"/>
  <c r="O5129" i="6"/>
  <c r="O5125" i="6"/>
  <c r="O5121" i="6"/>
  <c r="O5117" i="6"/>
  <c r="O5113" i="6"/>
  <c r="O5109" i="6"/>
  <c r="O5105" i="6"/>
  <c r="O5101" i="6"/>
  <c r="O5097" i="6"/>
  <c r="O5093" i="6"/>
  <c r="O5089" i="6"/>
  <c r="O5085" i="6"/>
  <c r="O5081" i="6"/>
  <c r="O5077" i="6"/>
  <c r="O5073" i="6"/>
  <c r="O5069" i="6"/>
  <c r="O5065" i="6"/>
  <c r="O5061" i="6"/>
  <c r="O5057" i="6"/>
  <c r="O5053" i="6"/>
  <c r="O5049" i="6"/>
  <c r="O5045" i="6"/>
  <c r="O5041" i="6"/>
  <c r="O5037" i="6"/>
  <c r="O5033" i="6"/>
  <c r="O5029" i="6"/>
  <c r="O5025" i="6"/>
  <c r="O5021" i="6"/>
  <c r="O5017" i="6"/>
  <c r="O5013" i="6"/>
  <c r="O5009" i="6"/>
  <c r="O5005" i="6"/>
  <c r="O5001" i="6"/>
  <c r="O4997" i="6"/>
  <c r="O4993" i="6"/>
  <c r="O4989" i="6"/>
  <c r="O4985" i="6"/>
  <c r="O4981" i="6"/>
  <c r="O4977" i="6"/>
  <c r="O4973" i="6"/>
  <c r="O4969" i="6"/>
  <c r="O4965" i="6"/>
  <c r="O4961" i="6"/>
  <c r="O4957" i="6"/>
  <c r="O4953" i="6"/>
  <c r="O4949" i="6"/>
  <c r="O4945" i="6"/>
  <c r="O4941" i="6"/>
  <c r="O4937" i="6"/>
  <c r="O4933" i="6"/>
  <c r="O4929" i="6"/>
  <c r="O4925" i="6"/>
  <c r="O4921" i="6"/>
  <c r="O4917" i="6"/>
  <c r="O4913" i="6"/>
  <c r="O4909" i="6"/>
  <c r="O4905" i="6"/>
  <c r="O4901" i="6"/>
  <c r="O4897" i="6"/>
  <c r="O4893" i="6"/>
  <c r="O4889" i="6"/>
  <c r="O4885" i="6"/>
  <c r="O4881" i="6"/>
  <c r="O4877" i="6"/>
  <c r="O4873" i="6"/>
  <c r="O4869" i="6"/>
  <c r="O4865" i="6"/>
  <c r="O4861" i="6"/>
  <c r="O4857" i="6"/>
  <c r="O4853" i="6"/>
  <c r="O4849" i="6"/>
  <c r="O4845" i="6"/>
  <c r="O4841" i="6"/>
  <c r="O4837" i="6"/>
  <c r="O4833" i="6"/>
  <c r="O4829" i="6"/>
  <c r="O4825" i="6"/>
  <c r="O4821" i="6"/>
  <c r="O4817" i="6"/>
  <c r="O4813" i="6"/>
  <c r="O4809" i="6"/>
  <c r="O4805" i="6"/>
  <c r="O4801" i="6"/>
  <c r="O4797" i="6"/>
  <c r="O4793" i="6"/>
  <c r="O4789" i="6"/>
  <c r="O4785" i="6"/>
  <c r="O4781" i="6"/>
  <c r="O4777" i="6"/>
  <c r="O4773" i="6"/>
  <c r="O4769" i="6"/>
  <c r="O4765" i="6"/>
  <c r="O4761" i="6"/>
  <c r="O4757" i="6"/>
  <c r="O4753" i="6"/>
  <c r="O4749" i="6"/>
  <c r="O4745" i="6"/>
  <c r="O4741" i="6"/>
  <c r="O4737" i="6"/>
  <c r="O4733" i="6"/>
  <c r="O4729" i="6"/>
  <c r="O4725" i="6"/>
  <c r="O4721" i="6"/>
  <c r="O4717" i="6"/>
  <c r="O4713" i="6"/>
  <c r="O4709" i="6"/>
  <c r="O4705" i="6"/>
  <c r="O4701" i="6"/>
  <c r="O4697" i="6"/>
  <c r="O4693" i="6"/>
  <c r="O4689" i="6"/>
  <c r="O4685" i="6"/>
  <c r="O4681" i="6"/>
  <c r="O4677" i="6"/>
  <c r="O4673" i="6"/>
  <c r="O4669" i="6"/>
  <c r="O4665" i="6"/>
  <c r="O4661" i="6"/>
  <c r="O4657" i="6"/>
  <c r="O4653" i="6"/>
  <c r="O4649" i="6"/>
  <c r="O4645" i="6"/>
  <c r="O4641" i="6"/>
  <c r="O4637" i="6"/>
  <c r="O4633" i="6"/>
  <c r="O4629" i="6"/>
  <c r="O4625" i="6"/>
  <c r="O4621" i="6"/>
  <c r="O4617" i="6"/>
  <c r="O4613" i="6"/>
  <c r="O4609" i="6"/>
  <c r="O4605" i="6"/>
  <c r="O4601" i="6"/>
  <c r="O4597" i="6"/>
  <c r="O4593" i="6"/>
  <c r="O4589" i="6"/>
  <c r="O4585" i="6"/>
  <c r="O4581" i="6"/>
  <c r="O4577" i="6"/>
  <c r="O4573" i="6"/>
  <c r="O4569" i="6"/>
  <c r="O4565" i="6"/>
  <c r="O4561" i="6"/>
  <c r="O4557" i="6"/>
  <c r="O4553" i="6"/>
  <c r="O4549" i="6"/>
  <c r="O4545" i="6"/>
  <c r="O4541" i="6"/>
  <c r="O4537" i="6"/>
  <c r="O4533" i="6"/>
  <c r="O4529" i="6"/>
  <c r="O4525" i="6"/>
  <c r="O4521" i="6"/>
  <c r="O4517" i="6"/>
  <c r="O4513" i="6"/>
  <c r="O4509" i="6"/>
  <c r="O4505" i="6"/>
  <c r="O4501" i="6"/>
  <c r="O4497" i="6"/>
  <c r="O4493" i="6"/>
  <c r="O4489" i="6"/>
  <c r="O4485" i="6"/>
  <c r="O4481" i="6"/>
  <c r="O4477" i="6"/>
  <c r="O4473" i="6"/>
  <c r="O4469" i="6"/>
  <c r="O4465" i="6"/>
  <c r="O4461" i="6"/>
  <c r="O4457" i="6"/>
  <c r="O4453" i="6"/>
  <c r="O4449" i="6"/>
  <c r="O4445" i="6"/>
  <c r="O4441" i="6"/>
  <c r="O4437" i="6"/>
  <c r="O4433" i="6"/>
  <c r="O4429" i="6"/>
  <c r="O4425" i="6"/>
  <c r="O4421" i="6"/>
  <c r="O4417" i="6"/>
  <c r="O4413" i="6"/>
  <c r="O4409" i="6"/>
  <c r="O4405" i="6"/>
  <c r="O4401" i="6"/>
  <c r="O4397" i="6"/>
  <c r="O4393" i="6"/>
  <c r="O4389" i="6"/>
  <c r="O4385" i="6"/>
  <c r="O4381" i="6"/>
  <c r="O4377" i="6"/>
  <c r="O4373" i="6"/>
  <c r="O4369" i="6"/>
  <c r="O4365" i="6"/>
  <c r="O4361" i="6"/>
  <c r="O4357" i="6"/>
  <c r="O4353" i="6"/>
  <c r="O4349" i="6"/>
  <c r="O4345" i="6"/>
  <c r="O4341" i="6"/>
  <c r="O4337" i="6"/>
  <c r="O4333" i="6"/>
  <c r="O4329" i="6"/>
  <c r="O4325" i="6"/>
  <c r="O4321" i="6"/>
  <c r="O4317" i="6"/>
  <c r="O4313" i="6"/>
  <c r="O4309" i="6"/>
  <c r="O4305" i="6"/>
  <c r="O4301" i="6"/>
  <c r="O4297" i="6"/>
  <c r="O4293" i="6"/>
  <c r="O4289" i="6"/>
  <c r="O4285" i="6"/>
  <c r="O4281" i="6"/>
  <c r="O4277" i="6"/>
  <c r="O4273" i="6"/>
  <c r="O4269" i="6"/>
  <c r="O4265" i="6"/>
  <c r="O4261" i="6"/>
  <c r="O4257" i="6"/>
  <c r="O4253" i="6"/>
  <c r="O4249" i="6"/>
  <c r="O4245" i="6"/>
  <c r="O4241" i="6"/>
  <c r="O4237" i="6"/>
  <c r="O4233" i="6"/>
  <c r="O4229" i="6"/>
  <c r="O4225" i="6"/>
  <c r="O4221" i="6"/>
  <c r="O4217" i="6"/>
  <c r="O4213" i="6"/>
  <c r="O4209" i="6"/>
  <c r="O4205" i="6"/>
  <c r="O4201" i="6"/>
  <c r="O4197" i="6"/>
  <c r="O4193" i="6"/>
  <c r="O4189" i="6"/>
  <c r="O4185" i="6"/>
  <c r="O4181" i="6"/>
  <c r="O4177" i="6"/>
  <c r="O4173" i="6"/>
  <c r="O4169" i="6"/>
  <c r="O4165" i="6"/>
  <c r="O4161" i="6"/>
  <c r="O4157" i="6"/>
  <c r="O4153" i="6"/>
  <c r="O4149" i="6"/>
  <c r="O4145" i="6"/>
  <c r="O4141" i="6"/>
  <c r="O4137" i="6"/>
  <c r="O4133" i="6"/>
  <c r="O4129" i="6"/>
  <c r="O4125" i="6"/>
  <c r="O4121" i="6"/>
  <c r="O4117" i="6"/>
  <c r="O4113" i="6"/>
  <c r="O4109" i="6"/>
  <c r="O4105" i="6"/>
  <c r="O4101" i="6"/>
  <c r="O4097" i="6"/>
  <c r="O4093" i="6"/>
  <c r="O4089" i="6"/>
  <c r="O4085" i="6"/>
  <c r="O4081" i="6"/>
  <c r="O4077" i="6"/>
  <c r="O4073" i="6"/>
  <c r="O4069" i="6"/>
  <c r="O4065" i="6"/>
  <c r="O4061" i="6"/>
  <c r="O4057" i="6"/>
  <c r="O4053" i="6"/>
  <c r="O4049" i="6"/>
  <c r="O4045" i="6"/>
  <c r="O4041" i="6"/>
  <c r="O4037" i="6"/>
  <c r="O4033" i="6"/>
  <c r="O4029" i="6"/>
  <c r="O4025" i="6"/>
  <c r="O4021" i="6"/>
  <c r="O4017" i="6"/>
  <c r="O4013" i="6"/>
  <c r="O4009" i="6"/>
  <c r="O4005" i="6"/>
  <c r="O4001" i="6"/>
  <c r="O3997" i="6"/>
  <c r="O3993" i="6"/>
  <c r="O3989" i="6"/>
  <c r="O3985" i="6"/>
  <c r="O3981" i="6"/>
  <c r="O3977" i="6"/>
  <c r="O3973" i="6"/>
  <c r="O3969" i="6"/>
  <c r="O3965" i="6"/>
  <c r="O3961" i="6"/>
  <c r="O3957" i="6"/>
  <c r="O3953" i="6"/>
  <c r="O3949" i="6"/>
  <c r="O3945" i="6"/>
  <c r="O3941" i="6"/>
  <c r="O3937" i="6"/>
  <c r="O3933" i="6"/>
  <c r="O3929" i="6"/>
  <c r="O3925" i="6"/>
  <c r="O3921" i="6"/>
  <c r="O3917" i="6"/>
  <c r="O3913" i="6"/>
  <c r="O3909" i="6"/>
  <c r="O3905" i="6"/>
  <c r="O3901" i="6"/>
  <c r="O3897" i="6"/>
  <c r="O3893" i="6"/>
  <c r="O3889" i="6"/>
  <c r="O3885" i="6"/>
  <c r="O3881" i="6"/>
  <c r="O3877" i="6"/>
  <c r="O3873" i="6"/>
  <c r="O3869" i="6"/>
  <c r="O3865" i="6"/>
  <c r="O3861" i="6"/>
  <c r="O3857" i="6"/>
  <c r="O3853" i="6"/>
  <c r="O3849" i="6"/>
  <c r="O3845" i="6"/>
  <c r="O3841" i="6"/>
  <c r="O3837" i="6"/>
  <c r="O3833" i="6"/>
  <c r="O3829" i="6"/>
  <c r="O3825" i="6"/>
  <c r="O3821" i="6"/>
  <c r="O3817" i="6"/>
  <c r="O3813" i="6"/>
  <c r="O3809" i="6"/>
  <c r="O3805" i="6"/>
  <c r="O3801" i="6"/>
  <c r="O3797" i="6"/>
  <c r="O3793" i="6"/>
  <c r="O3789" i="6"/>
  <c r="O3785" i="6"/>
  <c r="O3781" i="6"/>
  <c r="O3777" i="6"/>
  <c r="O3773" i="6"/>
  <c r="O3769" i="6"/>
  <c r="O3765" i="6"/>
  <c r="O3761" i="6"/>
  <c r="O3757" i="6"/>
  <c r="O3753" i="6"/>
  <c r="O3749" i="6"/>
  <c r="O3745" i="6"/>
  <c r="O3741" i="6"/>
  <c r="O3737" i="6"/>
  <c r="O3733" i="6"/>
  <c r="O3729" i="6"/>
  <c r="O3725" i="6"/>
  <c r="O3721" i="6"/>
  <c r="O3717" i="6"/>
  <c r="O3713" i="6"/>
  <c r="O3709" i="6"/>
  <c r="O3705" i="6"/>
  <c r="O3701" i="6"/>
  <c r="O3697" i="6"/>
  <c r="O3693" i="6"/>
  <c r="O3689" i="6"/>
  <c r="O3685" i="6"/>
  <c r="O3681" i="6"/>
  <c r="O3677" i="6"/>
  <c r="O3673" i="6"/>
  <c r="O3669" i="6"/>
  <c r="O3665" i="6"/>
  <c r="O3661" i="6"/>
  <c r="O3657" i="6"/>
  <c r="O3653" i="6"/>
  <c r="O3649" i="6"/>
  <c r="O3645" i="6"/>
  <c r="O3641" i="6"/>
  <c r="O3637" i="6"/>
  <c r="O3633" i="6"/>
  <c r="O3629" i="6"/>
  <c r="O3625" i="6"/>
  <c r="O3621" i="6"/>
  <c r="O3617" i="6"/>
  <c r="O3613" i="6"/>
  <c r="O3609" i="6"/>
  <c r="O3605" i="6"/>
  <c r="O3601" i="6"/>
  <c r="O3597" i="6"/>
  <c r="O3593" i="6"/>
  <c r="O3589" i="6"/>
  <c r="O3585" i="6"/>
  <c r="O3581" i="6"/>
  <c r="O3577" i="6"/>
  <c r="O3573" i="6"/>
  <c r="O3569" i="6"/>
  <c r="O3565" i="6"/>
  <c r="O3561" i="6"/>
  <c r="O3557" i="6"/>
  <c r="O3553" i="6"/>
  <c r="O3549" i="6"/>
  <c r="O3545" i="6"/>
  <c r="O3541" i="6"/>
  <c r="O3537" i="6"/>
  <c r="O3533" i="6"/>
  <c r="O3529" i="6"/>
  <c r="O3525" i="6"/>
  <c r="O3521" i="6"/>
  <c r="O3517" i="6"/>
  <c r="O3513" i="6"/>
  <c r="O3509" i="6"/>
  <c r="O3505" i="6"/>
  <c r="O3501" i="6"/>
  <c r="O3497" i="6"/>
  <c r="O3493" i="6"/>
  <c r="O3489" i="6"/>
  <c r="O3485" i="6"/>
  <c r="O3481" i="6"/>
  <c r="O3477" i="6"/>
  <c r="O3473" i="6"/>
  <c r="O3469" i="6"/>
  <c r="O3465" i="6"/>
  <c r="O3461" i="6"/>
  <c r="O3457" i="6"/>
  <c r="O3453" i="6"/>
  <c r="O3449" i="6"/>
  <c r="O3445" i="6"/>
  <c r="O3441" i="6"/>
  <c r="O3437" i="6"/>
  <c r="O3433" i="6"/>
  <c r="O3429" i="6"/>
  <c r="O3425" i="6"/>
  <c r="O3421" i="6"/>
  <c r="O3417" i="6"/>
  <c r="O3413" i="6"/>
  <c r="O3409" i="6"/>
  <c r="O3405" i="6"/>
  <c r="O3401" i="6"/>
  <c r="O3397" i="6"/>
  <c r="O3393" i="6"/>
  <c r="O3389" i="6"/>
  <c r="O3385" i="6"/>
  <c r="O3381" i="6"/>
  <c r="O3377" i="6"/>
  <c r="O3373" i="6"/>
  <c r="O3369" i="6"/>
  <c r="O3365" i="6"/>
  <c r="O3361" i="6"/>
  <c r="O3357" i="6"/>
  <c r="O3353" i="6"/>
  <c r="O3349" i="6"/>
  <c r="O3345" i="6"/>
  <c r="O3341" i="6"/>
  <c r="O3337" i="6"/>
  <c r="O3333" i="6"/>
  <c r="O3329" i="6"/>
  <c r="O3325" i="6"/>
  <c r="O3321" i="6"/>
  <c r="O3317" i="6"/>
  <c r="O3313" i="6"/>
  <c r="O3309" i="6"/>
  <c r="O3305" i="6"/>
  <c r="O3301" i="6"/>
  <c r="O3297" i="6"/>
  <c r="O3293" i="6"/>
  <c r="O3289" i="6"/>
  <c r="O3285" i="6"/>
  <c r="O3281" i="6"/>
  <c r="O3277" i="6"/>
  <c r="O3273" i="6"/>
  <c r="O3269" i="6"/>
  <c r="O3265" i="6"/>
  <c r="O3261" i="6"/>
  <c r="O3257" i="6"/>
  <c r="O3253" i="6"/>
  <c r="O3249" i="6"/>
  <c r="O3245" i="6"/>
  <c r="O3241" i="6"/>
  <c r="O3237" i="6"/>
  <c r="O3233" i="6"/>
  <c r="O3229" i="6"/>
  <c r="O3225" i="6"/>
  <c r="O3221" i="6"/>
  <c r="O3217" i="6"/>
  <c r="O3213" i="6"/>
  <c r="O3209" i="6"/>
  <c r="O3205" i="6"/>
  <c r="O3201" i="6"/>
  <c r="O3197" i="6"/>
  <c r="O3193" i="6"/>
  <c r="O3189" i="6"/>
  <c r="O3185" i="6"/>
  <c r="O3181" i="6"/>
  <c r="O3177" i="6"/>
  <c r="O3173" i="6"/>
  <c r="O3169" i="6"/>
  <c r="O3165" i="6"/>
  <c r="O3161" i="6"/>
  <c r="O3157" i="6"/>
  <c r="O3153" i="6"/>
  <c r="O3149" i="6"/>
  <c r="O3145" i="6"/>
  <c r="O3141" i="6"/>
  <c r="O3137" i="6"/>
  <c r="O3133" i="6"/>
  <c r="O3129" i="6"/>
  <c r="O3125" i="6"/>
  <c r="O3121" i="6"/>
  <c r="O3117" i="6"/>
  <c r="O3113" i="6"/>
  <c r="O3109" i="6"/>
  <c r="O3105" i="6"/>
  <c r="O3101" i="6"/>
  <c r="O3097" i="6"/>
  <c r="O3093" i="6"/>
  <c r="O3089" i="6"/>
  <c r="O3085" i="6"/>
  <c r="O3081" i="6"/>
  <c r="O3077" i="6"/>
  <c r="O3073" i="6"/>
  <c r="O3069" i="6"/>
  <c r="O3065" i="6"/>
  <c r="O3061" i="6"/>
  <c r="O3057" i="6"/>
  <c r="O3053" i="6"/>
  <c r="O3049" i="6"/>
  <c r="O3045" i="6"/>
  <c r="O3041" i="6"/>
  <c r="O3037" i="6"/>
  <c r="O3033" i="6"/>
  <c r="O3029" i="6"/>
  <c r="O3025" i="6"/>
  <c r="O3021" i="6"/>
  <c r="O3017" i="6"/>
  <c r="O3013" i="6"/>
  <c r="O3009" i="6"/>
  <c r="O3005" i="6"/>
  <c r="O3001" i="6"/>
  <c r="O2997" i="6"/>
  <c r="O2993" i="6"/>
  <c r="O2989" i="6"/>
  <c r="O2985" i="6"/>
  <c r="O2981" i="6"/>
  <c r="O2977" i="6"/>
  <c r="O2973" i="6"/>
  <c r="O2969" i="6"/>
  <c r="O2965" i="6"/>
  <c r="O2961" i="6"/>
  <c r="O2957" i="6"/>
  <c r="O2953" i="6"/>
  <c r="O2949" i="6"/>
  <c r="O2945" i="6"/>
  <c r="O2941" i="6"/>
  <c r="O2937" i="6"/>
  <c r="O2933" i="6"/>
  <c r="O2929" i="6"/>
  <c r="O2925" i="6"/>
  <c r="O2921" i="6"/>
  <c r="O2917" i="6"/>
  <c r="O2913" i="6"/>
  <c r="O2909" i="6"/>
  <c r="O2905" i="6"/>
  <c r="O2901" i="6"/>
  <c r="O2897" i="6"/>
  <c r="O2893" i="6"/>
  <c r="O2889" i="6"/>
  <c r="O2885" i="6"/>
  <c r="O2881" i="6"/>
  <c r="O2877" i="6"/>
  <c r="O2873" i="6"/>
  <c r="O2869" i="6"/>
  <c r="O2865" i="6"/>
  <c r="O2861" i="6"/>
  <c r="O2857" i="6"/>
  <c r="O2853" i="6"/>
  <c r="O2849" i="6"/>
  <c r="O2845" i="6"/>
  <c r="O2841" i="6"/>
  <c r="O2837" i="6"/>
  <c r="O2833" i="6"/>
  <c r="O2829" i="6"/>
  <c r="O2825" i="6"/>
  <c r="O2821" i="6"/>
  <c r="O2817" i="6"/>
  <c r="O2813" i="6"/>
  <c r="O2809" i="6"/>
  <c r="O2805" i="6"/>
  <c r="O2801" i="6"/>
  <c r="O2797" i="6"/>
  <c r="O2793" i="6"/>
  <c r="O2789" i="6"/>
  <c r="O2785" i="6"/>
  <c r="O2781" i="6"/>
  <c r="O2777" i="6"/>
  <c r="O2773" i="6"/>
  <c r="O2769" i="6"/>
  <c r="O2765" i="6"/>
  <c r="O2761" i="6"/>
  <c r="O2757" i="6"/>
  <c r="O2753" i="6"/>
  <c r="O2749" i="6"/>
  <c r="O2745" i="6"/>
  <c r="O2741" i="6"/>
  <c r="O2737" i="6"/>
  <c r="O2733" i="6"/>
  <c r="O2729" i="6"/>
  <c r="O2725" i="6"/>
  <c r="O2721" i="6"/>
  <c r="O2717" i="6"/>
  <c r="O2713" i="6"/>
  <c r="O2709" i="6"/>
  <c r="O2705" i="6"/>
  <c r="O2701" i="6"/>
  <c r="O2697" i="6"/>
  <c r="O2693" i="6"/>
  <c r="O2689" i="6"/>
  <c r="O2685" i="6"/>
  <c r="O2681" i="6"/>
  <c r="O2677" i="6"/>
  <c r="O2673" i="6"/>
  <c r="O2669" i="6"/>
  <c r="O2665" i="6"/>
  <c r="O2661" i="6"/>
  <c r="O2657" i="6"/>
  <c r="O2653" i="6"/>
  <c r="O2649" i="6"/>
  <c r="O2645" i="6"/>
  <c r="O2641" i="6"/>
  <c r="O2637" i="6"/>
  <c r="O2633" i="6"/>
  <c r="O2629" i="6"/>
  <c r="O2625" i="6"/>
  <c r="O2621" i="6"/>
  <c r="O2617" i="6"/>
  <c r="O2613" i="6"/>
  <c r="O2609" i="6"/>
  <c r="O2605" i="6"/>
  <c r="O2601" i="6"/>
  <c r="O2597" i="6"/>
  <c r="O2593" i="6"/>
  <c r="O2589" i="6"/>
  <c r="O2585" i="6"/>
  <c r="O2581" i="6"/>
  <c r="O2577" i="6"/>
  <c r="O2573" i="6"/>
  <c r="O2569" i="6"/>
  <c r="O2565" i="6"/>
  <c r="O2561" i="6"/>
  <c r="O2557" i="6"/>
  <c r="O2553" i="6"/>
  <c r="O2549" i="6"/>
  <c r="O2545" i="6"/>
  <c r="O2541" i="6"/>
  <c r="O2537" i="6"/>
  <c r="O2533" i="6"/>
  <c r="O2529" i="6"/>
  <c r="O2525" i="6"/>
  <c r="O2521" i="6"/>
  <c r="O2517" i="6"/>
  <c r="O2513" i="6"/>
  <c r="O2509" i="6"/>
  <c r="O2505" i="6"/>
  <c r="O2501" i="6"/>
  <c r="O2497" i="6"/>
  <c r="O2493" i="6"/>
  <c r="O2489" i="6"/>
  <c r="O2485" i="6"/>
  <c r="O2481" i="6"/>
  <c r="O2477" i="6"/>
  <c r="O2473" i="6"/>
  <c r="O2469" i="6"/>
  <c r="O2465" i="6"/>
  <c r="O2461" i="6"/>
  <c r="O2457" i="6"/>
  <c r="O2453" i="6"/>
  <c r="O2449" i="6"/>
  <c r="O2445" i="6"/>
  <c r="O2441" i="6"/>
  <c r="O2437" i="6"/>
  <c r="O2433" i="6"/>
  <c r="O2429" i="6"/>
  <c r="O2425" i="6"/>
  <c r="O2421" i="6"/>
  <c r="O2417" i="6"/>
  <c r="O2413" i="6"/>
  <c r="O2409" i="6"/>
  <c r="O2405" i="6"/>
  <c r="O2401" i="6"/>
  <c r="O2397" i="6"/>
  <c r="O2393" i="6"/>
  <c r="O2389" i="6"/>
  <c r="O2385" i="6"/>
  <c r="O2381" i="6"/>
  <c r="O2377" i="6"/>
  <c r="O2373" i="6"/>
  <c r="O2369" i="6"/>
  <c r="O2365" i="6"/>
  <c r="O2361" i="6"/>
  <c r="O2357" i="6"/>
  <c r="O2353" i="6"/>
  <c r="O2349" i="6"/>
  <c r="O2345" i="6"/>
  <c r="O2341" i="6"/>
  <c r="O2337" i="6"/>
  <c r="O2333" i="6"/>
  <c r="O2329" i="6"/>
  <c r="O2325" i="6"/>
  <c r="O2321" i="6"/>
  <c r="O2317" i="6"/>
  <c r="O2313" i="6"/>
  <c r="O2309" i="6"/>
  <c r="O2305" i="6"/>
  <c r="O2301" i="6"/>
  <c r="O2297" i="6"/>
  <c r="O2293" i="6"/>
  <c r="O2289" i="6"/>
  <c r="O2285" i="6"/>
  <c r="O2281" i="6"/>
  <c r="O2277" i="6"/>
  <c r="O2273" i="6"/>
  <c r="O2269" i="6"/>
  <c r="O2265" i="6"/>
  <c r="O2261" i="6"/>
  <c r="O2257" i="6"/>
  <c r="O2253" i="6"/>
  <c r="O2249" i="6"/>
  <c r="O2245" i="6"/>
  <c r="O2241" i="6"/>
  <c r="O2237" i="6"/>
  <c r="O2233" i="6"/>
  <c r="O2229" i="6"/>
  <c r="O2225" i="6"/>
  <c r="O2221" i="6"/>
  <c r="O2217" i="6"/>
  <c r="O2213" i="6"/>
  <c r="O2209" i="6"/>
  <c r="O2205" i="6"/>
  <c r="O2201" i="6"/>
  <c r="O2197" i="6"/>
  <c r="O2193" i="6"/>
  <c r="O2189" i="6"/>
  <c r="O2185" i="6"/>
  <c r="O2181" i="6"/>
  <c r="O2177" i="6"/>
  <c r="O2173" i="6"/>
  <c r="O2169" i="6"/>
  <c r="O2165" i="6"/>
  <c r="O2161" i="6"/>
  <c r="O2157" i="6"/>
  <c r="O2153" i="6"/>
  <c r="O2149" i="6"/>
  <c r="O2145" i="6"/>
  <c r="O2141" i="6"/>
  <c r="O2137" i="6"/>
  <c r="O2133" i="6"/>
  <c r="O2129" i="6"/>
  <c r="O2125" i="6"/>
  <c r="O2121" i="6"/>
  <c r="O2117" i="6"/>
  <c r="O2113" i="6"/>
  <c r="O2109" i="6"/>
  <c r="O2105" i="6"/>
  <c r="O2101" i="6"/>
  <c r="O2097" i="6"/>
  <c r="O2093" i="6"/>
  <c r="O2089" i="6"/>
  <c r="O2085" i="6"/>
  <c r="O2081" i="6"/>
  <c r="O2077" i="6"/>
  <c r="O2073" i="6"/>
  <c r="O2069" i="6"/>
  <c r="O2065" i="6"/>
  <c r="O2061" i="6"/>
  <c r="O2057" i="6"/>
  <c r="O2053" i="6"/>
  <c r="O2049" i="6"/>
  <c r="O2045" i="6"/>
  <c r="O2041" i="6"/>
  <c r="O2037" i="6"/>
  <c r="O2033" i="6"/>
  <c r="O2029" i="6"/>
  <c r="O2025" i="6"/>
  <c r="O2021" i="6"/>
  <c r="O2017" i="6"/>
  <c r="O2013" i="6"/>
  <c r="O2009" i="6"/>
  <c r="O2005" i="6"/>
  <c r="O2001" i="6"/>
  <c r="O1997" i="6"/>
  <c r="O1993" i="6"/>
  <c r="O1989" i="6"/>
  <c r="O1985" i="6"/>
  <c r="O1981" i="6"/>
  <c r="O1977" i="6"/>
  <c r="O1973" i="6"/>
  <c r="O1969" i="6"/>
  <c r="O1965" i="6"/>
  <c r="O1961" i="6"/>
  <c r="O1957" i="6"/>
  <c r="O1953" i="6"/>
  <c r="O1949" i="6"/>
  <c r="O1945" i="6"/>
  <c r="O1941" i="6"/>
  <c r="O1937" i="6"/>
  <c r="O1933" i="6"/>
  <c r="O1929" i="6"/>
  <c r="O1925" i="6"/>
  <c r="O1921" i="6"/>
  <c r="O1917" i="6"/>
  <c r="O1913" i="6"/>
  <c r="O1909" i="6"/>
  <c r="O1905" i="6"/>
  <c r="O1901" i="6"/>
  <c r="O1897" i="6"/>
  <c r="O1893" i="6"/>
  <c r="O1889" i="6"/>
  <c r="O1885" i="6"/>
  <c r="O1881" i="6"/>
  <c r="O1877" i="6"/>
  <c r="O1873" i="6"/>
  <c r="O1869" i="6"/>
  <c r="O1865" i="6"/>
  <c r="O1861" i="6"/>
  <c r="O1857" i="6"/>
  <c r="O1853" i="6"/>
  <c r="O1849" i="6"/>
  <c r="O1845" i="6"/>
  <c r="O1841" i="6"/>
  <c r="O1837" i="6"/>
  <c r="O1833" i="6"/>
  <c r="O1829" i="6"/>
  <c r="O1825" i="6"/>
  <c r="O1821" i="6"/>
  <c r="O1817" i="6"/>
  <c r="O1813" i="6"/>
  <c r="O1809" i="6"/>
  <c r="O1805" i="6"/>
  <c r="O1801" i="6"/>
  <c r="O1797" i="6"/>
  <c r="O1793" i="6"/>
  <c r="O1789" i="6"/>
  <c r="O1785" i="6"/>
  <c r="O1781" i="6"/>
  <c r="O1777" i="6"/>
  <c r="O1773" i="6"/>
  <c r="O1769" i="6"/>
  <c r="O1765" i="6"/>
  <c r="O1761" i="6"/>
  <c r="O1757" i="6"/>
  <c r="O1753" i="6"/>
  <c r="O1749" i="6"/>
  <c r="O1745" i="6"/>
  <c r="O1741" i="6"/>
  <c r="O1737" i="6"/>
  <c r="O1733" i="6"/>
  <c r="O1729" i="6"/>
  <c r="O1725" i="6"/>
  <c r="O1721" i="6"/>
  <c r="O1717" i="6"/>
  <c r="O1713" i="6"/>
  <c r="O1709" i="6"/>
  <c r="O1705" i="6"/>
  <c r="O1701" i="6"/>
  <c r="O1697" i="6"/>
  <c r="O1693" i="6"/>
  <c r="O1689" i="6"/>
  <c r="O1685" i="6"/>
  <c r="O1681" i="6"/>
  <c r="O1677" i="6"/>
  <c r="O1673" i="6"/>
  <c r="O1669" i="6"/>
  <c r="O1665" i="6"/>
  <c r="O1661" i="6"/>
  <c r="O1657" i="6"/>
  <c r="O1653" i="6"/>
  <c r="O1649" i="6"/>
  <c r="O1645" i="6"/>
  <c r="O1641" i="6"/>
  <c r="O1637" i="6"/>
  <c r="O1633" i="6"/>
  <c r="O1629" i="6"/>
  <c r="O1625" i="6"/>
  <c r="O1621" i="6"/>
  <c r="O1617" i="6"/>
  <c r="O1613" i="6"/>
  <c r="O1609" i="6"/>
  <c r="O1605" i="6"/>
  <c r="O1601" i="6"/>
  <c r="O1597" i="6"/>
  <c r="O1593" i="6"/>
  <c r="O1589" i="6"/>
  <c r="O1585" i="6"/>
  <c r="O1581" i="6"/>
  <c r="O1577" i="6"/>
  <c r="O1573" i="6"/>
  <c r="O1569" i="6"/>
  <c r="O1565" i="6"/>
  <c r="O1561" i="6"/>
  <c r="O1557" i="6"/>
  <c r="O1553" i="6"/>
  <c r="O1549" i="6"/>
  <c r="O1545" i="6"/>
  <c r="O1541" i="6"/>
  <c r="O1537" i="6"/>
  <c r="O1533" i="6"/>
  <c r="O1529" i="6"/>
  <c r="O1525" i="6"/>
  <c r="O1521" i="6"/>
  <c r="O1517" i="6"/>
  <c r="O1513" i="6"/>
  <c r="O1509" i="6"/>
  <c r="O1505" i="6"/>
  <c r="O1501" i="6"/>
  <c r="O1497" i="6"/>
  <c r="O1493" i="6"/>
  <c r="O1489" i="6"/>
  <c r="O1485" i="6"/>
  <c r="O1481" i="6"/>
  <c r="O1477" i="6"/>
  <c r="O1473" i="6"/>
  <c r="O1469" i="6"/>
  <c r="O1465" i="6"/>
  <c r="O1461" i="6"/>
  <c r="O1457" i="6"/>
  <c r="O1453" i="6"/>
  <c r="O1449" i="6"/>
  <c r="O1445" i="6"/>
  <c r="O1441" i="6"/>
  <c r="O6700" i="6"/>
  <c r="O6696" i="6"/>
  <c r="O6692" i="6"/>
  <c r="O6688" i="6"/>
  <c r="O6684" i="6"/>
  <c r="O6680" i="6"/>
  <c r="O6676" i="6"/>
  <c r="O6672" i="6"/>
  <c r="O6668" i="6"/>
  <c r="O6664" i="6"/>
  <c r="O6660" i="6"/>
  <c r="O6656" i="6"/>
  <c r="O6652" i="6"/>
  <c r="O6648" i="6"/>
  <c r="O6644" i="6"/>
  <c r="O6640" i="6"/>
  <c r="O6636" i="6"/>
  <c r="O6632" i="6"/>
  <c r="O6628" i="6"/>
  <c r="O6624" i="6"/>
  <c r="O6620" i="6"/>
  <c r="O6616" i="6"/>
  <c r="O6612" i="6"/>
  <c r="O6608" i="6"/>
  <c r="O6604" i="6"/>
  <c r="O6600" i="6"/>
  <c r="O6596" i="6"/>
  <c r="O6592" i="6"/>
  <c r="O6588" i="6"/>
  <c r="O6584" i="6"/>
  <c r="O6580" i="6"/>
  <c r="O6576" i="6"/>
  <c r="O6572" i="6"/>
  <c r="O6568" i="6"/>
  <c r="O6564" i="6"/>
  <c r="O6560" i="6"/>
  <c r="O6556" i="6"/>
  <c r="O6552" i="6"/>
  <c r="O6548" i="6"/>
  <c r="O6544" i="6"/>
  <c r="O6540" i="6"/>
  <c r="O6536" i="6"/>
  <c r="O6532" i="6"/>
  <c r="O6528" i="6"/>
  <c r="O6524" i="6"/>
  <c r="O6520" i="6"/>
  <c r="O6516" i="6"/>
  <c r="O6512" i="6"/>
  <c r="O6508" i="6"/>
  <c r="O6504" i="6"/>
  <c r="O6500" i="6"/>
  <c r="O6496" i="6"/>
  <c r="O6492" i="6"/>
  <c r="O6488" i="6"/>
  <c r="O6484" i="6"/>
  <c r="O6480" i="6"/>
  <c r="O6476" i="6"/>
  <c r="O6472" i="6"/>
  <c r="O6468" i="6"/>
  <c r="O6464" i="6"/>
  <c r="O6460" i="6"/>
  <c r="O6456" i="6"/>
  <c r="O6452" i="6"/>
  <c r="O6448" i="6"/>
  <c r="O6444" i="6"/>
  <c r="O6440" i="6"/>
  <c r="O6436" i="6"/>
  <c r="O6432" i="6"/>
  <c r="O6428" i="6"/>
  <c r="O6424" i="6"/>
  <c r="O6420" i="6"/>
  <c r="O6416" i="6"/>
  <c r="O6412" i="6"/>
  <c r="O6408" i="6"/>
  <c r="O6404" i="6"/>
  <c r="O6400" i="6"/>
  <c r="O6396" i="6"/>
  <c r="O6392" i="6"/>
  <c r="O6388" i="6"/>
  <c r="O6384" i="6"/>
  <c r="O6380" i="6"/>
  <c r="O6376" i="6"/>
  <c r="O6372" i="6"/>
  <c r="O6368" i="6"/>
  <c r="O6364" i="6"/>
  <c r="O6360" i="6"/>
  <c r="O6356" i="6"/>
  <c r="O6352" i="6"/>
  <c r="O6348" i="6"/>
  <c r="O6344" i="6"/>
  <c r="O6340" i="6"/>
  <c r="O6336" i="6"/>
  <c r="O6332" i="6"/>
  <c r="O6328" i="6"/>
  <c r="O6324" i="6"/>
  <c r="O6320" i="6"/>
  <c r="O6316" i="6"/>
  <c r="O6312" i="6"/>
  <c r="O6308" i="6"/>
  <c r="O6304" i="6"/>
  <c r="O6300" i="6"/>
  <c r="O6296" i="6"/>
  <c r="O6292" i="6"/>
  <c r="O6288" i="6"/>
  <c r="O6284" i="6"/>
  <c r="O6280" i="6"/>
  <c r="O6276" i="6"/>
  <c r="O6272" i="6"/>
  <c r="O6268" i="6"/>
  <c r="O6264" i="6"/>
  <c r="O6260" i="6"/>
  <c r="O6256" i="6"/>
  <c r="O6252" i="6"/>
  <c r="O6248" i="6"/>
  <c r="O6244" i="6"/>
  <c r="O6240" i="6"/>
  <c r="O6236" i="6"/>
  <c r="O6232" i="6"/>
  <c r="O6228" i="6"/>
  <c r="O6224" i="6"/>
  <c r="O6220" i="6"/>
  <c r="O6216" i="6"/>
  <c r="O6212" i="6"/>
  <c r="O6208" i="6"/>
  <c r="O6204" i="6"/>
  <c r="O6200" i="6"/>
  <c r="O6196" i="6"/>
  <c r="O6192" i="6"/>
  <c r="O6188" i="6"/>
  <c r="O6184" i="6"/>
  <c r="O6180" i="6"/>
  <c r="O6176" i="6"/>
  <c r="O6172" i="6"/>
  <c r="O6168" i="6"/>
  <c r="O6164" i="6"/>
  <c r="O6160" i="6"/>
  <c r="O6156" i="6"/>
  <c r="O6152" i="6"/>
  <c r="O6148" i="6"/>
  <c r="O6144" i="6"/>
  <c r="O6140" i="6"/>
  <c r="O6136" i="6"/>
  <c r="O6132" i="6"/>
  <c r="O6128" i="6"/>
  <c r="O6124" i="6"/>
  <c r="O6120" i="6"/>
  <c r="O6116" i="6"/>
  <c r="O6112" i="6"/>
  <c r="O6108" i="6"/>
  <c r="O6104" i="6"/>
  <c r="O6100" i="6"/>
  <c r="O6096" i="6"/>
  <c r="O6092" i="6"/>
  <c r="O6088" i="6"/>
  <c r="O6084" i="6"/>
  <c r="O6080" i="6"/>
  <c r="O6076" i="6"/>
  <c r="O6072" i="6"/>
  <c r="O6068" i="6"/>
  <c r="O6064" i="6"/>
  <c r="O6060" i="6"/>
  <c r="O6056" i="6"/>
  <c r="O6052" i="6"/>
  <c r="O6048" i="6"/>
  <c r="O6044" i="6"/>
  <c r="O6040" i="6"/>
  <c r="O6036" i="6"/>
  <c r="O6032" i="6"/>
  <c r="O6028" i="6"/>
  <c r="O6024" i="6"/>
  <c r="O6020" i="6"/>
  <c r="O6016" i="6"/>
  <c r="O6012" i="6"/>
  <c r="O6008" i="6"/>
  <c r="O6004" i="6"/>
  <c r="O6000" i="6"/>
  <c r="O5996" i="6"/>
  <c r="O5992" i="6"/>
  <c r="O5988" i="6"/>
  <c r="O5984" i="6"/>
  <c r="O5980" i="6"/>
  <c r="O5976" i="6"/>
  <c r="O5972" i="6"/>
  <c r="O5968" i="6"/>
  <c r="O5964" i="6"/>
  <c r="O5960" i="6"/>
  <c r="O5956" i="6"/>
  <c r="O5952" i="6"/>
  <c r="O5948" i="6"/>
  <c r="O5944" i="6"/>
  <c r="O5940" i="6"/>
  <c r="O5936" i="6"/>
  <c r="O5932" i="6"/>
  <c r="O5928" i="6"/>
  <c r="O5924" i="6"/>
  <c r="O5920" i="6"/>
  <c r="O5916" i="6"/>
  <c r="O5912" i="6"/>
  <c r="O5908" i="6"/>
  <c r="O5904" i="6"/>
  <c r="O5900" i="6"/>
  <c r="O5896" i="6"/>
  <c r="O5892" i="6"/>
  <c r="O5888" i="6"/>
  <c r="O5884" i="6"/>
  <c r="O5880" i="6"/>
  <c r="O5876" i="6"/>
  <c r="O5872" i="6"/>
  <c r="O5868" i="6"/>
  <c r="O5864" i="6"/>
  <c r="O5860" i="6"/>
  <c r="O5856" i="6"/>
  <c r="O5852" i="6"/>
  <c r="O5848" i="6"/>
  <c r="O5844" i="6"/>
  <c r="O5840" i="6"/>
  <c r="O5836" i="6"/>
  <c r="O5832" i="6"/>
  <c r="O5828" i="6"/>
  <c r="O5824" i="6"/>
  <c r="O5820" i="6"/>
  <c r="O5816" i="6"/>
  <c r="O5812" i="6"/>
  <c r="O5808" i="6"/>
  <c r="O5804" i="6"/>
  <c r="O5800" i="6"/>
  <c r="O5796" i="6"/>
  <c r="O5792" i="6"/>
  <c r="O5788" i="6"/>
  <c r="O5784" i="6"/>
  <c r="O5780" i="6"/>
  <c r="O5776" i="6"/>
  <c r="O5772" i="6"/>
  <c r="O5768" i="6"/>
  <c r="O5764" i="6"/>
  <c r="O5760" i="6"/>
  <c r="O5756" i="6"/>
  <c r="O5752" i="6"/>
  <c r="O5748" i="6"/>
  <c r="O5744" i="6"/>
  <c r="O5740" i="6"/>
  <c r="O5736" i="6"/>
  <c r="O5732" i="6"/>
  <c r="O5728" i="6"/>
  <c r="O5724" i="6"/>
  <c r="O5720" i="6"/>
  <c r="O5716" i="6"/>
  <c r="O5712" i="6"/>
  <c r="O5708" i="6"/>
  <c r="O5704" i="6"/>
  <c r="O5700" i="6"/>
  <c r="O5696" i="6"/>
  <c r="O5692" i="6"/>
  <c r="O5688" i="6"/>
  <c r="O5684" i="6"/>
  <c r="O5680" i="6"/>
  <c r="O5676" i="6"/>
  <c r="O5672" i="6"/>
  <c r="O5668" i="6"/>
  <c r="O5664" i="6"/>
  <c r="O5660" i="6"/>
  <c r="O5656" i="6"/>
  <c r="O5652" i="6"/>
  <c r="O5648" i="6"/>
  <c r="O5644" i="6"/>
  <c r="O5640" i="6"/>
  <c r="O5636" i="6"/>
  <c r="O5632" i="6"/>
  <c r="O5628" i="6"/>
  <c r="O5624" i="6"/>
  <c r="O5620" i="6"/>
  <c r="O5616" i="6"/>
  <c r="O5612" i="6"/>
  <c r="O5608" i="6"/>
  <c r="O5604" i="6"/>
  <c r="O5600" i="6"/>
  <c r="O5596" i="6"/>
  <c r="O5592" i="6"/>
  <c r="O5588" i="6"/>
  <c r="O5584" i="6"/>
  <c r="O5580" i="6"/>
  <c r="O5576" i="6"/>
  <c r="O5572" i="6"/>
  <c r="O5568" i="6"/>
  <c r="O5564" i="6"/>
  <c r="O5560" i="6"/>
  <c r="O5556" i="6"/>
  <c r="O5552" i="6"/>
  <c r="O5548" i="6"/>
  <c r="O5544" i="6"/>
  <c r="O5540" i="6"/>
  <c r="O5536" i="6"/>
  <c r="O5532" i="6"/>
  <c r="O5528" i="6"/>
  <c r="O5524" i="6"/>
  <c r="O5520" i="6"/>
  <c r="O5516" i="6"/>
  <c r="O5512" i="6"/>
  <c r="O5508" i="6"/>
  <c r="O5504" i="6"/>
  <c r="O5500" i="6"/>
  <c r="O5496" i="6"/>
  <c r="O5492" i="6"/>
  <c r="O5488" i="6"/>
  <c r="O5484" i="6"/>
  <c r="O5480" i="6"/>
  <c r="O5476" i="6"/>
  <c r="O5472" i="6"/>
  <c r="O5468" i="6"/>
  <c r="O5464" i="6"/>
  <c r="O5460" i="6"/>
  <c r="O5456" i="6"/>
  <c r="O5452" i="6"/>
  <c r="O5448" i="6"/>
  <c r="O5444" i="6"/>
  <c r="O5440" i="6"/>
  <c r="O5436" i="6"/>
  <c r="O5432" i="6"/>
  <c r="O5428" i="6"/>
  <c r="O5424" i="6"/>
  <c r="O5420" i="6"/>
  <c r="O5416" i="6"/>
  <c r="O5412" i="6"/>
  <c r="O5408" i="6"/>
  <c r="O5404" i="6"/>
  <c r="O5400" i="6"/>
  <c r="O5396" i="6"/>
  <c r="O5392" i="6"/>
  <c r="O5388" i="6"/>
  <c r="O5384" i="6"/>
  <c r="O5380" i="6"/>
  <c r="O5376" i="6"/>
  <c r="O5372" i="6"/>
  <c r="O5368" i="6"/>
  <c r="O5364" i="6"/>
  <c r="O5360" i="6"/>
  <c r="O5356" i="6"/>
  <c r="O5352" i="6"/>
  <c r="O5348" i="6"/>
  <c r="O5344" i="6"/>
  <c r="O5340" i="6"/>
  <c r="O5336" i="6"/>
  <c r="O5332" i="6"/>
  <c r="O5328" i="6"/>
  <c r="O5324" i="6"/>
  <c r="O5320" i="6"/>
  <c r="O5316" i="6"/>
  <c r="O5312" i="6"/>
  <c r="O5308" i="6"/>
  <c r="O5304" i="6"/>
  <c r="O5300" i="6"/>
  <c r="O5296" i="6"/>
  <c r="O5292" i="6"/>
  <c r="O5288" i="6"/>
  <c r="O5284" i="6"/>
  <c r="O5280" i="6"/>
  <c r="O5276" i="6"/>
  <c r="O5272" i="6"/>
  <c r="O5268" i="6"/>
  <c r="O5264" i="6"/>
  <c r="O5260" i="6"/>
  <c r="O5256" i="6"/>
  <c r="O5252" i="6"/>
  <c r="O5248" i="6"/>
  <c r="O5244" i="6"/>
  <c r="O5240" i="6"/>
  <c r="O5236" i="6"/>
  <c r="O5232" i="6"/>
  <c r="O5228" i="6"/>
  <c r="O5224" i="6"/>
  <c r="O5220" i="6"/>
  <c r="O5216" i="6"/>
  <c r="O5212" i="6"/>
  <c r="O5208" i="6"/>
  <c r="O5204" i="6"/>
  <c r="O5200" i="6"/>
  <c r="O5196" i="6"/>
  <c r="O5192" i="6"/>
  <c r="O5188" i="6"/>
  <c r="O5184" i="6"/>
  <c r="O5180" i="6"/>
  <c r="O5176" i="6"/>
  <c r="O5172" i="6"/>
  <c r="O5168" i="6"/>
  <c r="O5164" i="6"/>
  <c r="O5160" i="6"/>
  <c r="O5156" i="6"/>
  <c r="O5152" i="6"/>
  <c r="O5148" i="6"/>
  <c r="O5144" i="6"/>
  <c r="O5140" i="6"/>
  <c r="O5136" i="6"/>
  <c r="O5132" i="6"/>
  <c r="O5128" i="6"/>
  <c r="O5124" i="6"/>
  <c r="O5120" i="6"/>
  <c r="O5116" i="6"/>
  <c r="O5112" i="6"/>
  <c r="O5108" i="6"/>
  <c r="O5104" i="6"/>
  <c r="O5100" i="6"/>
  <c r="O5096" i="6"/>
  <c r="O5092" i="6"/>
  <c r="O5088" i="6"/>
  <c r="O5084" i="6"/>
  <c r="O5080" i="6"/>
  <c r="O5076" i="6"/>
  <c r="O5072" i="6"/>
  <c r="O5068" i="6"/>
  <c r="O5064" i="6"/>
  <c r="O5060" i="6"/>
  <c r="O5056" i="6"/>
  <c r="O5052" i="6"/>
  <c r="O5048" i="6"/>
  <c r="O5044" i="6"/>
  <c r="O5040" i="6"/>
  <c r="O5036" i="6"/>
  <c r="O5032" i="6"/>
  <c r="O5028" i="6"/>
  <c r="O5024" i="6"/>
  <c r="O5020" i="6"/>
  <c r="O5016" i="6"/>
  <c r="O5012" i="6"/>
  <c r="O5008" i="6"/>
  <c r="O5004" i="6"/>
  <c r="O5000" i="6"/>
  <c r="O4996" i="6"/>
  <c r="O4992" i="6"/>
  <c r="O4988" i="6"/>
  <c r="O4984" i="6"/>
  <c r="O4980" i="6"/>
  <c r="O4976" i="6"/>
  <c r="O4972" i="6"/>
  <c r="O4968" i="6"/>
  <c r="O4964" i="6"/>
  <c r="O4960" i="6"/>
  <c r="O4956" i="6"/>
  <c r="O4952" i="6"/>
  <c r="O4948" i="6"/>
  <c r="O4944" i="6"/>
  <c r="O4940" i="6"/>
  <c r="O4936" i="6"/>
  <c r="O4932" i="6"/>
  <c r="O4928" i="6"/>
  <c r="O4924" i="6"/>
  <c r="O4920" i="6"/>
  <c r="O4916" i="6"/>
  <c r="O4912" i="6"/>
  <c r="O4908" i="6"/>
  <c r="O4904" i="6"/>
  <c r="O4900" i="6"/>
  <c r="O4896" i="6"/>
  <c r="O4892" i="6"/>
  <c r="O4888" i="6"/>
  <c r="O4884" i="6"/>
  <c r="O4880" i="6"/>
  <c r="O4876" i="6"/>
  <c r="O4872" i="6"/>
  <c r="O4868" i="6"/>
  <c r="O4864" i="6"/>
  <c r="O4860" i="6"/>
  <c r="O4856" i="6"/>
  <c r="O4852" i="6"/>
  <c r="O4848" i="6"/>
  <c r="O4844" i="6"/>
  <c r="O4840" i="6"/>
  <c r="O4836" i="6"/>
  <c r="O4832" i="6"/>
  <c r="O4828" i="6"/>
  <c r="O4824" i="6"/>
  <c r="O4820" i="6"/>
  <c r="O4816" i="6"/>
  <c r="O4812" i="6"/>
  <c r="O4808" i="6"/>
  <c r="O4804" i="6"/>
  <c r="O4800" i="6"/>
  <c r="O4796" i="6"/>
  <c r="O4792" i="6"/>
  <c r="O4788" i="6"/>
  <c r="O4784" i="6"/>
  <c r="O4780" i="6"/>
  <c r="O4776" i="6"/>
  <c r="O4772" i="6"/>
  <c r="O4768" i="6"/>
  <c r="O4764" i="6"/>
  <c r="O4760" i="6"/>
  <c r="O4756" i="6"/>
  <c r="O4752" i="6"/>
  <c r="O4748" i="6"/>
  <c r="O4744" i="6"/>
  <c r="O4740" i="6"/>
  <c r="O4736" i="6"/>
  <c r="O4732" i="6"/>
  <c r="O4728" i="6"/>
  <c r="O4724" i="6"/>
  <c r="O4720" i="6"/>
  <c r="O4716" i="6"/>
  <c r="O4712" i="6"/>
  <c r="O4708" i="6"/>
  <c r="O4704" i="6"/>
  <c r="O4700" i="6"/>
  <c r="O4696" i="6"/>
  <c r="O4692" i="6"/>
  <c r="O4688" i="6"/>
  <c r="O4684" i="6"/>
  <c r="O4680" i="6"/>
  <c r="O4676" i="6"/>
  <c r="O4672" i="6"/>
  <c r="O4668" i="6"/>
  <c r="O4664" i="6"/>
  <c r="O4660" i="6"/>
  <c r="O4656" i="6"/>
  <c r="O4652" i="6"/>
  <c r="O4648" i="6"/>
  <c r="O4644" i="6"/>
  <c r="O4640" i="6"/>
  <c r="O4636" i="6"/>
  <c r="O4632" i="6"/>
  <c r="O4628" i="6"/>
  <c r="O4624" i="6"/>
  <c r="O4620" i="6"/>
  <c r="O4616" i="6"/>
  <c r="O4612" i="6"/>
  <c r="O4608" i="6"/>
  <c r="O4604" i="6"/>
  <c r="O4600" i="6"/>
  <c r="O4596" i="6"/>
  <c r="O4592" i="6"/>
  <c r="O4588" i="6"/>
  <c r="O4584" i="6"/>
  <c r="O4580" i="6"/>
  <c r="O4576" i="6"/>
  <c r="O4572" i="6"/>
  <c r="O4568" i="6"/>
  <c r="O4564" i="6"/>
  <c r="O4560" i="6"/>
  <c r="O4556" i="6"/>
  <c r="O4552" i="6"/>
  <c r="O4548" i="6"/>
  <c r="O4544" i="6"/>
  <c r="O4540" i="6"/>
  <c r="O4536" i="6"/>
  <c r="O4532" i="6"/>
  <c r="O4528" i="6"/>
  <c r="O4524" i="6"/>
  <c r="O4520" i="6"/>
  <c r="O4516" i="6"/>
  <c r="O4512" i="6"/>
  <c r="O4508" i="6"/>
  <c r="O4504" i="6"/>
  <c r="O4500" i="6"/>
  <c r="O4496" i="6"/>
  <c r="O4492" i="6"/>
  <c r="O4488" i="6"/>
  <c r="O4484" i="6"/>
  <c r="O4480" i="6"/>
  <c r="O4476" i="6"/>
  <c r="O4472" i="6"/>
  <c r="O4468" i="6"/>
  <c r="O4464" i="6"/>
  <c r="O4460" i="6"/>
  <c r="O4456" i="6"/>
  <c r="O4452" i="6"/>
  <c r="O4448" i="6"/>
  <c r="O4444" i="6"/>
  <c r="O4440" i="6"/>
  <c r="O4436" i="6"/>
  <c r="O4432" i="6"/>
  <c r="O4428" i="6"/>
  <c r="O4424" i="6"/>
  <c r="O4420" i="6"/>
  <c r="O4416" i="6"/>
  <c r="O4412" i="6"/>
  <c r="O4408" i="6"/>
  <c r="O4404" i="6"/>
  <c r="O4400" i="6"/>
  <c r="O4396" i="6"/>
  <c r="O4392" i="6"/>
  <c r="O4388" i="6"/>
  <c r="O4384" i="6"/>
  <c r="O4380" i="6"/>
  <c r="O4376" i="6"/>
  <c r="O4372" i="6"/>
  <c r="O4368" i="6"/>
  <c r="O4364" i="6"/>
  <c r="O4360" i="6"/>
  <c r="O4356" i="6"/>
  <c r="O4352" i="6"/>
  <c r="O4348" i="6"/>
  <c r="O4344" i="6"/>
  <c r="O4340" i="6"/>
  <c r="O4336" i="6"/>
  <c r="O4332" i="6"/>
  <c r="O4328" i="6"/>
  <c r="O4324" i="6"/>
  <c r="O4320" i="6"/>
  <c r="O4316" i="6"/>
  <c r="O4312" i="6"/>
  <c r="O4308" i="6"/>
  <c r="O4304" i="6"/>
  <c r="O4300" i="6"/>
  <c r="O4296" i="6"/>
  <c r="O4292" i="6"/>
  <c r="O4288" i="6"/>
  <c r="O4284" i="6"/>
  <c r="O4280" i="6"/>
  <c r="O4276" i="6"/>
  <c r="O4272" i="6"/>
  <c r="O4268" i="6"/>
  <c r="O4264" i="6"/>
  <c r="O4260" i="6"/>
  <c r="O4256" i="6"/>
  <c r="O4252" i="6"/>
  <c r="O4248" i="6"/>
  <c r="O4244" i="6"/>
  <c r="O4240" i="6"/>
  <c r="O4236" i="6"/>
  <c r="O4232" i="6"/>
  <c r="O4228" i="6"/>
  <c r="O4224" i="6"/>
  <c r="O4220" i="6"/>
  <c r="O4216" i="6"/>
  <c r="O4212" i="6"/>
  <c r="O4208" i="6"/>
  <c r="O4204" i="6"/>
  <c r="O4200" i="6"/>
  <c r="O4196" i="6"/>
  <c r="O4192" i="6"/>
  <c r="O4188" i="6"/>
  <c r="O4184" i="6"/>
  <c r="O4180" i="6"/>
  <c r="O4176" i="6"/>
  <c r="O4172" i="6"/>
  <c r="O4168" i="6"/>
  <c r="O4164" i="6"/>
  <c r="O4160" i="6"/>
  <c r="O4156" i="6"/>
  <c r="O4152" i="6"/>
  <c r="O4148" i="6"/>
  <c r="O4144" i="6"/>
  <c r="O4140" i="6"/>
  <c r="O4136" i="6"/>
  <c r="O4132" i="6"/>
  <c r="O4128" i="6"/>
  <c r="O4124" i="6"/>
  <c r="O4120" i="6"/>
  <c r="O4116" i="6"/>
  <c r="O4112" i="6"/>
  <c r="O4108" i="6"/>
  <c r="O4104" i="6"/>
  <c r="O4100" i="6"/>
  <c r="O4096" i="6"/>
  <c r="O4092" i="6"/>
  <c r="O4088" i="6"/>
  <c r="O4084" i="6"/>
  <c r="O4080" i="6"/>
  <c r="O4076" i="6"/>
  <c r="O4072" i="6"/>
  <c r="O4068" i="6"/>
  <c r="O4064" i="6"/>
  <c r="O4060" i="6"/>
  <c r="O4056" i="6"/>
  <c r="O4052" i="6"/>
  <c r="O4048" i="6"/>
  <c r="O4044" i="6"/>
  <c r="O4040" i="6"/>
  <c r="O4036" i="6"/>
  <c r="O4032" i="6"/>
  <c r="O4028" i="6"/>
  <c r="O4024" i="6"/>
  <c r="O4020" i="6"/>
  <c r="O4016" i="6"/>
  <c r="O4012" i="6"/>
  <c r="O4008" i="6"/>
  <c r="O4004" i="6"/>
  <c r="O4000" i="6"/>
  <c r="O3996" i="6"/>
  <c r="O3992" i="6"/>
  <c r="O3988" i="6"/>
  <c r="O3984" i="6"/>
  <c r="O3980" i="6"/>
  <c r="O3976" i="6"/>
  <c r="O3972" i="6"/>
  <c r="O3968" i="6"/>
  <c r="O3964" i="6"/>
  <c r="O3960" i="6"/>
  <c r="O3956" i="6"/>
  <c r="O3952" i="6"/>
  <c r="O3948" i="6"/>
  <c r="O3944" i="6"/>
  <c r="O3940" i="6"/>
  <c r="O3936" i="6"/>
  <c r="O3932" i="6"/>
  <c r="O3928" i="6"/>
  <c r="O3924" i="6"/>
  <c r="O3920" i="6"/>
  <c r="O3916" i="6"/>
  <c r="O3912" i="6"/>
  <c r="O3908" i="6"/>
  <c r="O3904" i="6"/>
  <c r="O3900" i="6"/>
  <c r="O3896" i="6"/>
  <c r="O3892" i="6"/>
  <c r="O3888" i="6"/>
  <c r="O3884" i="6"/>
  <c r="O3880" i="6"/>
  <c r="O3876" i="6"/>
  <c r="O3872" i="6"/>
  <c r="O3868" i="6"/>
  <c r="O3864" i="6"/>
  <c r="O3860" i="6"/>
  <c r="O3856" i="6"/>
  <c r="O3852" i="6"/>
  <c r="O3848" i="6"/>
  <c r="O3844" i="6"/>
  <c r="O3840" i="6"/>
  <c r="O3836" i="6"/>
  <c r="O3832" i="6"/>
  <c r="O3828" i="6"/>
  <c r="O3824" i="6"/>
  <c r="O3820" i="6"/>
  <c r="O3816" i="6"/>
  <c r="O3812" i="6"/>
  <c r="O3808" i="6"/>
  <c r="O3804" i="6"/>
  <c r="O3800" i="6"/>
  <c r="O3796" i="6"/>
  <c r="O3792" i="6"/>
  <c r="O3788" i="6"/>
  <c r="O3784" i="6"/>
  <c r="O3780" i="6"/>
  <c r="O3776" i="6"/>
  <c r="O3772" i="6"/>
  <c r="O3768" i="6"/>
  <c r="O3764" i="6"/>
  <c r="O3760" i="6"/>
  <c r="O3756" i="6"/>
  <c r="O3752" i="6"/>
  <c r="O3748" i="6"/>
  <c r="O3744" i="6"/>
  <c r="O3740" i="6"/>
  <c r="O3736" i="6"/>
  <c r="O3732" i="6"/>
  <c r="O3728" i="6"/>
  <c r="O3724" i="6"/>
  <c r="O3720" i="6"/>
  <c r="O3716" i="6"/>
  <c r="O3712" i="6"/>
  <c r="O3708" i="6"/>
  <c r="O3704" i="6"/>
  <c r="O3700" i="6"/>
  <c r="O3696" i="6"/>
  <c r="O3692" i="6"/>
  <c r="O3688" i="6"/>
  <c r="O3684" i="6"/>
  <c r="O3680" i="6"/>
  <c r="O3676" i="6"/>
  <c r="O3672" i="6"/>
  <c r="O3668" i="6"/>
  <c r="O3664" i="6"/>
  <c r="O3660" i="6"/>
  <c r="O3656" i="6"/>
  <c r="O3652" i="6"/>
  <c r="O3648" i="6"/>
  <c r="O3644" i="6"/>
  <c r="O3640" i="6"/>
  <c r="O3636" i="6"/>
  <c r="O3632" i="6"/>
  <c r="O3628" i="6"/>
  <c r="O3624" i="6"/>
  <c r="O3620" i="6"/>
  <c r="O3616" i="6"/>
  <c r="O3612" i="6"/>
  <c r="O3608" i="6"/>
  <c r="O3604" i="6"/>
  <c r="O3600" i="6"/>
  <c r="O3596" i="6"/>
  <c r="O3592" i="6"/>
  <c r="O3588" i="6"/>
  <c r="O3584" i="6"/>
  <c r="O3580" i="6"/>
  <c r="O3576" i="6"/>
  <c r="O3572" i="6"/>
  <c r="O3568" i="6"/>
  <c r="O3564" i="6"/>
  <c r="O3560" i="6"/>
  <c r="O3556" i="6"/>
  <c r="O3552" i="6"/>
  <c r="O3548" i="6"/>
  <c r="O3544" i="6"/>
  <c r="O3540" i="6"/>
  <c r="O3536" i="6"/>
  <c r="O3532" i="6"/>
  <c r="O3528" i="6"/>
  <c r="O3524" i="6"/>
  <c r="O3520" i="6"/>
  <c r="O3516" i="6"/>
  <c r="O3512" i="6"/>
  <c r="O3508" i="6"/>
  <c r="O3504" i="6"/>
  <c r="O3500" i="6"/>
  <c r="O3496" i="6"/>
  <c r="O3492" i="6"/>
  <c r="O3488" i="6"/>
  <c r="O3484" i="6"/>
  <c r="O3480" i="6"/>
  <c r="O3476" i="6"/>
  <c r="O3472" i="6"/>
  <c r="O3468" i="6"/>
  <c r="O3464" i="6"/>
  <c r="O3460" i="6"/>
  <c r="O3456" i="6"/>
  <c r="O3452" i="6"/>
  <c r="O3448" i="6"/>
  <c r="O3444" i="6"/>
  <c r="O3440" i="6"/>
  <c r="O3436" i="6"/>
  <c r="O3432" i="6"/>
  <c r="O3428" i="6"/>
  <c r="O3424" i="6"/>
  <c r="O3420" i="6"/>
  <c r="O3416" i="6"/>
  <c r="O3412" i="6"/>
  <c r="O3408" i="6"/>
  <c r="O3404" i="6"/>
  <c r="O3400" i="6"/>
  <c r="O3396" i="6"/>
  <c r="O3392" i="6"/>
  <c r="O3388" i="6"/>
  <c r="O3384" i="6"/>
  <c r="O3380" i="6"/>
  <c r="O3376" i="6"/>
  <c r="O3372" i="6"/>
  <c r="O3368" i="6"/>
  <c r="O3364" i="6"/>
  <c r="O3360" i="6"/>
  <c r="O3356" i="6"/>
  <c r="O3352" i="6"/>
  <c r="O3348" i="6"/>
  <c r="O3344" i="6"/>
  <c r="O3340" i="6"/>
  <c r="O3336" i="6"/>
  <c r="O3332" i="6"/>
  <c r="O3328" i="6"/>
  <c r="O3324" i="6"/>
  <c r="O3320" i="6"/>
  <c r="O3316" i="6"/>
  <c r="O3312" i="6"/>
  <c r="O3308" i="6"/>
  <c r="O3304" i="6"/>
  <c r="O3300" i="6"/>
  <c r="O3296" i="6"/>
  <c r="O3292" i="6"/>
  <c r="O3288" i="6"/>
  <c r="O3284" i="6"/>
  <c r="O3280" i="6"/>
  <c r="O3276" i="6"/>
  <c r="O3272" i="6"/>
  <c r="O3268" i="6"/>
  <c r="O3264" i="6"/>
  <c r="O3260" i="6"/>
  <c r="O3256" i="6"/>
  <c r="O3252" i="6"/>
  <c r="O3248" i="6"/>
  <c r="O3244" i="6"/>
  <c r="O3240" i="6"/>
  <c r="O3236" i="6"/>
  <c r="O3232" i="6"/>
  <c r="O3228" i="6"/>
  <c r="O3224" i="6"/>
  <c r="O3220" i="6"/>
  <c r="O3216" i="6"/>
  <c r="O3212" i="6"/>
  <c r="O3208" i="6"/>
  <c r="O3204" i="6"/>
  <c r="O3200" i="6"/>
  <c r="O3196" i="6"/>
  <c r="O3192" i="6"/>
  <c r="O3188" i="6"/>
  <c r="O3184" i="6"/>
  <c r="O3180" i="6"/>
  <c r="O3176" i="6"/>
  <c r="O3172" i="6"/>
  <c r="O3168" i="6"/>
  <c r="O3164" i="6"/>
  <c r="O3160" i="6"/>
  <c r="O3156" i="6"/>
  <c r="O3152" i="6"/>
  <c r="O3148" i="6"/>
  <c r="O3144" i="6"/>
  <c r="O3140" i="6"/>
  <c r="O3136" i="6"/>
  <c r="O3132" i="6"/>
  <c r="O3128" i="6"/>
  <c r="O3124" i="6"/>
  <c r="O3120" i="6"/>
  <c r="O3116" i="6"/>
  <c r="O3112" i="6"/>
  <c r="O3108" i="6"/>
  <c r="O3104" i="6"/>
  <c r="O3100" i="6"/>
  <c r="O3096" i="6"/>
  <c r="O3092" i="6"/>
  <c r="O3088" i="6"/>
  <c r="O3084" i="6"/>
  <c r="O3080" i="6"/>
  <c r="O3076" i="6"/>
  <c r="O3072" i="6"/>
  <c r="O3068" i="6"/>
  <c r="O3064" i="6"/>
  <c r="O3060" i="6"/>
  <c r="O3056" i="6"/>
  <c r="O3052" i="6"/>
  <c r="O3048" i="6"/>
  <c r="O3044" i="6"/>
  <c r="O3040" i="6"/>
  <c r="O3036" i="6"/>
  <c r="O3032" i="6"/>
  <c r="O3028" i="6"/>
  <c r="O3024" i="6"/>
  <c r="O3020" i="6"/>
  <c r="O3016" i="6"/>
  <c r="O3012" i="6"/>
  <c r="O3008" i="6"/>
  <c r="O3004" i="6"/>
  <c r="O3000" i="6"/>
  <c r="O2996" i="6"/>
  <c r="O2992" i="6"/>
  <c r="O2988" i="6"/>
  <c r="O2984" i="6"/>
  <c r="O2980" i="6"/>
  <c r="O2976" i="6"/>
  <c r="O2972" i="6"/>
  <c r="O2968" i="6"/>
  <c r="O2964" i="6"/>
  <c r="O2960" i="6"/>
  <c r="O2956" i="6"/>
  <c r="O2952" i="6"/>
  <c r="O2948" i="6"/>
  <c r="O2944" i="6"/>
  <c r="O2940" i="6"/>
  <c r="O2936" i="6"/>
  <c r="O2932" i="6"/>
  <c r="O2928" i="6"/>
  <c r="O2924" i="6"/>
  <c r="O2920" i="6"/>
  <c r="O2916" i="6"/>
  <c r="O2912" i="6"/>
  <c r="O2908" i="6"/>
  <c r="O2904" i="6"/>
  <c r="O2900" i="6"/>
  <c r="O2896" i="6"/>
  <c r="O2892" i="6"/>
  <c r="O2888" i="6"/>
  <c r="O2884" i="6"/>
  <c r="O2880" i="6"/>
  <c r="O2876" i="6"/>
  <c r="O2872" i="6"/>
  <c r="O2868" i="6"/>
  <c r="O2864" i="6"/>
  <c r="O2860" i="6"/>
  <c r="O2856" i="6"/>
  <c r="O2852" i="6"/>
  <c r="O2848" i="6"/>
  <c r="O2844" i="6"/>
  <c r="O2840" i="6"/>
  <c r="O2836" i="6"/>
  <c r="O2832" i="6"/>
  <c r="O2828" i="6"/>
  <c r="O2824" i="6"/>
  <c r="O2820" i="6"/>
  <c r="O2816" i="6"/>
  <c r="O2812" i="6"/>
  <c r="O2808" i="6"/>
  <c r="O2804" i="6"/>
  <c r="O2800" i="6"/>
  <c r="O2796" i="6"/>
  <c r="O2792" i="6"/>
  <c r="O2788" i="6"/>
  <c r="O2784" i="6"/>
  <c r="O2780" i="6"/>
  <c r="O2776" i="6"/>
  <c r="O2772" i="6"/>
  <c r="O2768" i="6"/>
  <c r="O2764" i="6"/>
  <c r="O2760" i="6"/>
  <c r="O2756" i="6"/>
  <c r="O2752" i="6"/>
  <c r="O2748" i="6"/>
  <c r="O2744" i="6"/>
  <c r="O2740" i="6"/>
  <c r="O2736" i="6"/>
  <c r="O2732" i="6"/>
  <c r="O2728" i="6"/>
  <c r="O2724" i="6"/>
  <c r="O2720" i="6"/>
  <c r="O2716" i="6"/>
  <c r="O2712" i="6"/>
  <c r="O2708" i="6"/>
  <c r="O2704" i="6"/>
  <c r="O2700" i="6"/>
  <c r="O2696" i="6"/>
  <c r="O2692" i="6"/>
  <c r="O2688" i="6"/>
  <c r="O2684" i="6"/>
  <c r="O2680" i="6"/>
  <c r="O2676" i="6"/>
  <c r="O2672" i="6"/>
  <c r="O2668" i="6"/>
  <c r="O2664" i="6"/>
  <c r="O2660" i="6"/>
  <c r="O2656" i="6"/>
  <c r="O2652" i="6"/>
  <c r="O2648" i="6"/>
  <c r="O2644" i="6"/>
  <c r="O2640" i="6"/>
  <c r="O2636" i="6"/>
  <c r="O2632" i="6"/>
  <c r="O2628" i="6"/>
  <c r="O2624" i="6"/>
  <c r="O2620" i="6"/>
  <c r="O2616" i="6"/>
  <c r="O2612" i="6"/>
  <c r="O2608" i="6"/>
  <c r="O2604" i="6"/>
  <c r="O2600" i="6"/>
  <c r="O2596" i="6"/>
  <c r="O2592" i="6"/>
  <c r="O2588" i="6"/>
  <c r="O2584" i="6"/>
  <c r="O2580" i="6"/>
  <c r="O2576" i="6"/>
  <c r="O2572" i="6"/>
  <c r="O2568" i="6"/>
  <c r="O2564" i="6"/>
  <c r="O2560" i="6"/>
  <c r="O2556" i="6"/>
  <c r="O2552" i="6"/>
  <c r="O2548" i="6"/>
  <c r="O2544" i="6"/>
  <c r="O2540" i="6"/>
  <c r="O2536" i="6"/>
  <c r="O2532" i="6"/>
  <c r="O2528" i="6"/>
  <c r="O2524" i="6"/>
  <c r="O2520" i="6"/>
  <c r="O2516" i="6"/>
  <c r="O2512" i="6"/>
  <c r="O2508" i="6"/>
  <c r="O2504" i="6"/>
  <c r="O2500" i="6"/>
  <c r="O2496" i="6"/>
  <c r="O2492" i="6"/>
  <c r="O2488" i="6"/>
  <c r="O2484" i="6"/>
  <c r="O2480" i="6"/>
  <c r="O2476" i="6"/>
  <c r="O2472" i="6"/>
  <c r="O2468" i="6"/>
  <c r="O2464" i="6"/>
  <c r="O2460" i="6"/>
  <c r="O2456" i="6"/>
  <c r="O2452" i="6"/>
  <c r="O2448" i="6"/>
  <c r="O2444" i="6"/>
  <c r="O2440" i="6"/>
  <c r="O2436" i="6"/>
  <c r="O2432" i="6"/>
  <c r="O2428" i="6"/>
  <c r="O2424" i="6"/>
  <c r="O2420" i="6"/>
  <c r="O2416" i="6"/>
  <c r="O2412" i="6"/>
  <c r="O2408" i="6"/>
  <c r="O2404" i="6"/>
  <c r="O2400" i="6"/>
  <c r="O2396" i="6"/>
  <c r="O2392" i="6"/>
  <c r="O2388" i="6"/>
  <c r="O2384" i="6"/>
  <c r="O2380" i="6"/>
  <c r="O2376" i="6"/>
  <c r="O2372" i="6"/>
  <c r="O2368" i="6"/>
  <c r="O2364" i="6"/>
  <c r="O2360" i="6"/>
  <c r="O2356" i="6"/>
  <c r="O2352" i="6"/>
  <c r="O2348" i="6"/>
  <c r="O2344" i="6"/>
  <c r="O2340" i="6"/>
  <c r="O2336" i="6"/>
  <c r="O2332" i="6"/>
  <c r="O2328" i="6"/>
  <c r="O2324" i="6"/>
  <c r="O2320" i="6"/>
  <c r="O2316" i="6"/>
  <c r="O2312" i="6"/>
  <c r="O2308" i="6"/>
  <c r="O2304" i="6"/>
  <c r="O2300" i="6"/>
  <c r="O2296" i="6"/>
  <c r="O2292" i="6"/>
  <c r="O2288" i="6"/>
  <c r="O2284" i="6"/>
  <c r="O2280" i="6"/>
  <c r="O2276" i="6"/>
  <c r="O2272" i="6"/>
  <c r="O2268" i="6"/>
  <c r="O2264" i="6"/>
  <c r="O2260" i="6"/>
  <c r="O2256" i="6"/>
  <c r="O2252" i="6"/>
  <c r="O2248" i="6"/>
  <c r="O2244" i="6"/>
  <c r="O2240" i="6"/>
  <c r="O2236" i="6"/>
  <c r="O2232" i="6"/>
  <c r="O2228" i="6"/>
  <c r="O2224" i="6"/>
  <c r="O2220" i="6"/>
  <c r="O2216" i="6"/>
  <c r="O2212" i="6"/>
  <c r="O2208" i="6"/>
  <c r="O2204" i="6"/>
  <c r="O2200" i="6"/>
  <c r="O2196" i="6"/>
  <c r="O2192" i="6"/>
  <c r="O2188" i="6"/>
  <c r="O2184" i="6"/>
  <c r="O2180" i="6"/>
  <c r="O2176" i="6"/>
  <c r="O2172" i="6"/>
  <c r="O2168" i="6"/>
  <c r="O2164" i="6"/>
  <c r="O2160" i="6"/>
  <c r="O2156" i="6"/>
  <c r="O2152" i="6"/>
  <c r="O2148" i="6"/>
  <c r="O2144" i="6"/>
  <c r="O2140" i="6"/>
  <c r="O2136" i="6"/>
  <c r="O2132" i="6"/>
  <c r="O2128" i="6"/>
  <c r="O2124" i="6"/>
  <c r="O2120" i="6"/>
  <c r="O2116" i="6"/>
  <c r="O2112" i="6"/>
  <c r="O2108" i="6"/>
  <c r="O2104" i="6"/>
  <c r="O2100" i="6"/>
  <c r="O2096" i="6"/>
  <c r="O2092" i="6"/>
  <c r="O2088" i="6"/>
  <c r="O2084" i="6"/>
  <c r="O2080" i="6"/>
  <c r="O2076" i="6"/>
  <c r="O2072" i="6"/>
  <c r="O2068" i="6"/>
  <c r="O2064" i="6"/>
  <c r="O2060" i="6"/>
  <c r="O2056" i="6"/>
  <c r="O2052" i="6"/>
  <c r="O2048" i="6"/>
  <c r="O2044" i="6"/>
  <c r="O2040" i="6"/>
  <c r="O2036" i="6"/>
  <c r="O2032" i="6"/>
  <c r="O2028" i="6"/>
  <c r="O2024" i="6"/>
  <c r="O2020" i="6"/>
  <c r="O2016" i="6"/>
  <c r="O2012" i="6"/>
  <c r="O2008" i="6"/>
  <c r="O2004" i="6"/>
  <c r="O2000" i="6"/>
  <c r="O1996" i="6"/>
  <c r="O1992" i="6"/>
  <c r="O1988" i="6"/>
  <c r="O1984" i="6"/>
  <c r="O1980" i="6"/>
  <c r="O1976" i="6"/>
  <c r="O1972" i="6"/>
  <c r="O1968" i="6"/>
  <c r="O1964" i="6"/>
  <c r="O1960" i="6"/>
  <c r="O1956" i="6"/>
  <c r="O1952" i="6"/>
  <c r="O1948" i="6"/>
  <c r="O1944" i="6"/>
  <c r="O1940" i="6"/>
  <c r="O1936" i="6"/>
  <c r="O1932" i="6"/>
  <c r="O1928" i="6"/>
  <c r="O1924" i="6"/>
  <c r="O1920" i="6"/>
  <c r="O1916" i="6"/>
  <c r="O1912" i="6"/>
  <c r="O1908" i="6"/>
  <c r="O1904" i="6"/>
  <c r="O1900" i="6"/>
  <c r="O1896" i="6"/>
  <c r="O1892" i="6"/>
  <c r="O1888" i="6"/>
  <c r="O1884" i="6"/>
  <c r="O1880" i="6"/>
  <c r="O1876" i="6"/>
  <c r="O1872" i="6"/>
  <c r="O1868" i="6"/>
  <c r="O1864" i="6"/>
  <c r="O1860" i="6"/>
  <c r="O1856" i="6"/>
  <c r="O1852" i="6"/>
  <c r="O1848" i="6"/>
  <c r="O1844" i="6"/>
  <c r="O1840" i="6"/>
  <c r="O1836" i="6"/>
  <c r="O1832" i="6"/>
  <c r="O1828" i="6"/>
  <c r="O1824" i="6"/>
  <c r="O1820" i="6"/>
  <c r="O1816" i="6"/>
  <c r="O1812" i="6"/>
  <c r="O1808" i="6"/>
  <c r="O1804" i="6"/>
  <c r="O1800" i="6"/>
  <c r="O1796" i="6"/>
  <c r="O1792" i="6"/>
  <c r="O1788" i="6"/>
  <c r="O1784" i="6"/>
  <c r="O1780" i="6"/>
  <c r="O1776" i="6"/>
  <c r="O1772" i="6"/>
  <c r="O1768" i="6"/>
  <c r="O1764" i="6"/>
  <c r="O1760" i="6"/>
  <c r="O1756" i="6"/>
  <c r="O1752" i="6"/>
  <c r="O1748" i="6"/>
  <c r="O1744" i="6"/>
  <c r="O1740" i="6"/>
  <c r="O1736" i="6"/>
  <c r="O1732" i="6"/>
  <c r="O1728" i="6"/>
  <c r="O1724" i="6"/>
  <c r="O1720" i="6"/>
  <c r="O1716" i="6"/>
  <c r="O1712" i="6"/>
  <c r="O1708" i="6"/>
  <c r="O1704" i="6"/>
  <c r="O1700" i="6"/>
  <c r="O1696" i="6"/>
  <c r="O1692" i="6"/>
  <c r="O1688" i="6"/>
  <c r="O1684" i="6"/>
  <c r="O1680" i="6"/>
  <c r="O1676" i="6"/>
  <c r="O1672" i="6"/>
  <c r="O1668" i="6"/>
  <c r="O1664" i="6"/>
  <c r="O1660" i="6"/>
  <c r="O1656" i="6"/>
  <c r="O1652" i="6"/>
  <c r="O1648" i="6"/>
  <c r="O1644" i="6"/>
  <c r="O1640" i="6"/>
  <c r="O1636" i="6"/>
  <c r="O1632" i="6"/>
  <c r="O1628" i="6"/>
  <c r="O1624" i="6"/>
  <c r="O1620" i="6"/>
  <c r="O1616" i="6"/>
  <c r="O1612" i="6"/>
  <c r="O1608" i="6"/>
  <c r="O1604" i="6"/>
  <c r="O1600" i="6"/>
  <c r="O1596" i="6"/>
  <c r="O1592" i="6"/>
  <c r="O1588" i="6"/>
  <c r="O1584" i="6"/>
  <c r="O1580" i="6"/>
  <c r="O1576" i="6"/>
  <c r="O1572" i="6"/>
  <c r="O1568" i="6"/>
  <c r="O1564" i="6"/>
  <c r="O1560" i="6"/>
  <c r="O1556" i="6"/>
  <c r="O1552" i="6"/>
  <c r="O1548" i="6"/>
  <c r="O1544" i="6"/>
  <c r="O1540" i="6"/>
  <c r="O1536" i="6"/>
  <c r="O1532" i="6"/>
  <c r="O1528" i="6"/>
  <c r="O1524" i="6"/>
  <c r="O1520" i="6"/>
  <c r="O1516" i="6"/>
  <c r="O1512" i="6"/>
  <c r="O1508" i="6"/>
  <c r="O1504" i="6"/>
  <c r="O1500" i="6"/>
  <c r="O1496" i="6"/>
  <c r="O1492" i="6"/>
  <c r="O1488" i="6"/>
  <c r="O1484" i="6"/>
  <c r="O1480" i="6"/>
  <c r="O1476" i="6"/>
  <c r="O1472" i="6"/>
  <c r="O1468" i="6"/>
  <c r="O1464" i="6"/>
  <c r="O1460" i="6"/>
  <c r="O1456" i="6"/>
  <c r="O1452" i="6"/>
  <c r="O1448" i="6"/>
  <c r="O1444" i="6"/>
  <c r="O1440" i="6"/>
  <c r="O1436" i="6"/>
  <c r="O1432" i="6"/>
  <c r="O1428" i="6"/>
  <c r="O6835" i="6"/>
  <c r="O6831" i="6"/>
  <c r="O6827" i="6"/>
  <c r="O6823" i="6"/>
  <c r="O6819" i="6"/>
  <c r="O6815" i="6"/>
  <c r="O6811" i="6"/>
  <c r="O6807" i="6"/>
  <c r="O6803" i="6"/>
  <c r="O6799" i="6"/>
  <c r="O6795" i="6"/>
  <c r="O6791" i="6"/>
  <c r="O6787" i="6"/>
  <c r="O6783" i="6"/>
  <c r="O6779" i="6"/>
  <c r="O6775" i="6"/>
  <c r="O6771" i="6"/>
  <c r="O6767" i="6"/>
  <c r="O6763" i="6"/>
  <c r="O6759" i="6"/>
  <c r="O6755" i="6"/>
  <c r="O6751" i="6"/>
  <c r="O6747" i="6"/>
  <c r="O6743" i="6"/>
  <c r="O6739" i="6"/>
  <c r="O6735" i="6"/>
  <c r="O6731" i="6"/>
  <c r="O6727" i="6"/>
  <c r="O6723" i="6"/>
  <c r="O6719" i="6"/>
  <c r="O6715" i="6"/>
  <c r="O6711" i="6"/>
  <c r="O6707" i="6"/>
  <c r="O6703" i="6"/>
  <c r="O6699" i="6"/>
  <c r="O6695" i="6"/>
  <c r="O6691" i="6"/>
  <c r="O6687" i="6"/>
  <c r="O6683" i="6"/>
  <c r="O6679" i="6"/>
  <c r="O6675" i="6"/>
  <c r="O6671" i="6"/>
  <c r="O6667" i="6"/>
  <c r="O6663" i="6"/>
  <c r="O6659" i="6"/>
  <c r="O6655" i="6"/>
  <c r="O6651" i="6"/>
  <c r="O6647" i="6"/>
  <c r="O6643" i="6"/>
  <c r="O6639" i="6"/>
  <c r="O6635" i="6"/>
  <c r="O6631" i="6"/>
  <c r="O6627" i="6"/>
  <c r="O6623" i="6"/>
  <c r="O6619" i="6"/>
  <c r="O6615" i="6"/>
  <c r="O6611" i="6"/>
  <c r="O6607" i="6"/>
  <c r="O6603" i="6"/>
  <c r="O6599" i="6"/>
  <c r="O6595" i="6"/>
  <c r="O6591" i="6"/>
  <c r="O6587" i="6"/>
  <c r="O6583" i="6"/>
  <c r="O6579" i="6"/>
  <c r="O6575" i="6"/>
  <c r="O6571" i="6"/>
  <c r="O6567" i="6"/>
  <c r="O6563" i="6"/>
  <c r="O6559" i="6"/>
  <c r="O6555" i="6"/>
  <c r="O6551" i="6"/>
  <c r="O6547" i="6"/>
  <c r="O6543" i="6"/>
  <c r="O6539" i="6"/>
  <c r="O6535" i="6"/>
  <c r="O6531" i="6"/>
  <c r="O6527" i="6"/>
  <c r="O6523" i="6"/>
  <c r="O6519" i="6"/>
  <c r="O6515" i="6"/>
  <c r="O6511" i="6"/>
  <c r="O6507" i="6"/>
  <c r="O6503" i="6"/>
  <c r="O6499" i="6"/>
  <c r="O6495" i="6"/>
  <c r="O6491" i="6"/>
  <c r="O6487" i="6"/>
  <c r="O6483" i="6"/>
  <c r="O6479" i="6"/>
  <c r="O6475" i="6"/>
  <c r="O6471" i="6"/>
  <c r="O6467" i="6"/>
  <c r="O6463" i="6"/>
  <c r="O6459" i="6"/>
  <c r="O6455" i="6"/>
  <c r="O6451" i="6"/>
  <c r="O6447" i="6"/>
  <c r="O6443" i="6"/>
  <c r="O6439" i="6"/>
  <c r="O6435" i="6"/>
  <c r="O6431" i="6"/>
  <c r="O6427" i="6"/>
  <c r="O6423" i="6"/>
  <c r="O6419" i="6"/>
  <c r="O6415" i="6"/>
  <c r="O6411" i="6"/>
  <c r="O6407" i="6"/>
  <c r="O6403" i="6"/>
  <c r="O6399" i="6"/>
  <c r="O6395" i="6"/>
  <c r="O6391" i="6"/>
  <c r="O6387" i="6"/>
  <c r="O6383" i="6"/>
  <c r="O6379" i="6"/>
  <c r="O6375" i="6"/>
  <c r="O6371" i="6"/>
  <c r="O6367" i="6"/>
  <c r="O6363" i="6"/>
  <c r="O6359" i="6"/>
  <c r="O6355" i="6"/>
  <c r="O6351" i="6"/>
  <c r="O6347" i="6"/>
  <c r="O6343" i="6"/>
  <c r="O6339" i="6"/>
  <c r="O6335" i="6"/>
  <c r="O6331" i="6"/>
  <c r="O6327" i="6"/>
  <c r="O6323" i="6"/>
  <c r="O6319" i="6"/>
  <c r="O6315" i="6"/>
  <c r="O6311" i="6"/>
  <c r="O6307" i="6"/>
  <c r="O6303" i="6"/>
  <c r="O6299" i="6"/>
  <c r="O6295" i="6"/>
  <c r="O6291" i="6"/>
  <c r="O6287" i="6"/>
  <c r="O6283" i="6"/>
  <c r="O6279" i="6"/>
  <c r="O6275" i="6"/>
  <c r="O6271" i="6"/>
  <c r="O6267" i="6"/>
  <c r="O6263" i="6"/>
  <c r="O6259" i="6"/>
  <c r="O6255" i="6"/>
  <c r="O6251" i="6"/>
  <c r="O6247" i="6"/>
  <c r="O6243" i="6"/>
  <c r="O6239" i="6"/>
  <c r="O6235" i="6"/>
  <c r="O6231" i="6"/>
  <c r="O6227" i="6"/>
  <c r="O6223" i="6"/>
  <c r="O6219" i="6"/>
  <c r="O6215" i="6"/>
  <c r="O6211" i="6"/>
  <c r="O6207" i="6"/>
  <c r="O6203" i="6"/>
  <c r="O6199" i="6"/>
  <c r="O6195" i="6"/>
  <c r="O6191" i="6"/>
  <c r="O6187" i="6"/>
  <c r="O6183" i="6"/>
  <c r="O6179" i="6"/>
  <c r="O6175" i="6"/>
  <c r="O6171" i="6"/>
  <c r="O6167" i="6"/>
  <c r="O6163" i="6"/>
  <c r="O6159" i="6"/>
  <c r="O6155" i="6"/>
  <c r="O6151" i="6"/>
  <c r="O6147" i="6"/>
  <c r="O6143" i="6"/>
  <c r="O6139" i="6"/>
  <c r="O6135" i="6"/>
  <c r="O6131" i="6"/>
  <c r="O6127" i="6"/>
  <c r="O6123" i="6"/>
  <c r="O6119" i="6"/>
  <c r="O6115" i="6"/>
  <c r="O6111" i="6"/>
  <c r="O6107" i="6"/>
  <c r="O6103" i="6"/>
  <c r="O6099" i="6"/>
  <c r="O6095" i="6"/>
  <c r="O6091" i="6"/>
  <c r="O6087" i="6"/>
  <c r="O6083" i="6"/>
  <c r="O6079" i="6"/>
  <c r="O6075" i="6"/>
  <c r="O6071" i="6"/>
  <c r="O6067" i="6"/>
  <c r="O6063" i="6"/>
  <c r="O6059" i="6"/>
  <c r="O6055" i="6"/>
  <c r="O6051" i="6"/>
  <c r="O6047" i="6"/>
  <c r="O6043" i="6"/>
  <c r="O6039" i="6"/>
  <c r="O6035" i="6"/>
  <c r="O6031" i="6"/>
  <c r="O6027" i="6"/>
  <c r="O6023" i="6"/>
  <c r="O6019" i="6"/>
  <c r="O6015" i="6"/>
  <c r="O6011" i="6"/>
  <c r="O6007" i="6"/>
  <c r="O6003" i="6"/>
  <c r="O5999" i="6"/>
  <c r="O5995" i="6"/>
  <c r="O5991" i="6"/>
  <c r="O5987" i="6"/>
  <c r="O5983" i="6"/>
  <c r="O5979" i="6"/>
  <c r="O5975" i="6"/>
  <c r="O5971" i="6"/>
  <c r="O5967" i="6"/>
  <c r="O5963" i="6"/>
  <c r="O5959" i="6"/>
  <c r="O5955" i="6"/>
  <c r="O5951" i="6"/>
  <c r="O5947" i="6"/>
  <c r="O5943" i="6"/>
  <c r="O5939" i="6"/>
  <c r="O5935" i="6"/>
  <c r="O5931" i="6"/>
  <c r="O5927" i="6"/>
  <c r="O5923" i="6"/>
  <c r="O5919" i="6"/>
  <c r="O5915" i="6"/>
  <c r="O5911" i="6"/>
  <c r="O5907" i="6"/>
  <c r="O5903" i="6"/>
  <c r="O5899" i="6"/>
  <c r="O5895" i="6"/>
  <c r="O5891" i="6"/>
  <c r="O5887" i="6"/>
  <c r="O5883" i="6"/>
  <c r="O5879" i="6"/>
  <c r="O5875" i="6"/>
  <c r="O5871" i="6"/>
  <c r="O5867" i="6"/>
  <c r="O5863" i="6"/>
  <c r="O5859" i="6"/>
  <c r="O5855" i="6"/>
  <c r="O5851" i="6"/>
  <c r="O5847" i="6"/>
  <c r="O5843" i="6"/>
  <c r="O5839" i="6"/>
  <c r="O5835" i="6"/>
  <c r="O5831" i="6"/>
  <c r="O5827" i="6"/>
  <c r="O5823" i="6"/>
  <c r="O5819" i="6"/>
  <c r="O5815" i="6"/>
  <c r="O5811" i="6"/>
  <c r="O5807" i="6"/>
  <c r="O5803" i="6"/>
  <c r="O5799" i="6"/>
  <c r="O5795" i="6"/>
  <c r="O5791" i="6"/>
  <c r="O5787" i="6"/>
  <c r="O5783" i="6"/>
  <c r="O5779" i="6"/>
  <c r="O5775" i="6"/>
  <c r="O5771" i="6"/>
  <c r="O5767" i="6"/>
  <c r="O5763" i="6"/>
  <c r="O5759" i="6"/>
  <c r="O5755" i="6"/>
  <c r="O5751" i="6"/>
  <c r="O5747" i="6"/>
  <c r="O5743" i="6"/>
  <c r="O5739" i="6"/>
  <c r="O5735" i="6"/>
  <c r="O5731" i="6"/>
  <c r="O5727" i="6"/>
  <c r="O5723" i="6"/>
  <c r="O5719" i="6"/>
  <c r="O5715" i="6"/>
  <c r="O5711" i="6"/>
  <c r="O5707" i="6"/>
  <c r="O5703" i="6"/>
  <c r="O5699" i="6"/>
  <c r="O5695" i="6"/>
  <c r="O5691" i="6"/>
  <c r="O5687" i="6"/>
  <c r="O5683" i="6"/>
  <c r="O5679" i="6"/>
  <c r="O5675" i="6"/>
  <c r="O5671" i="6"/>
  <c r="O5667" i="6"/>
  <c r="O5663" i="6"/>
  <c r="O5659" i="6"/>
  <c r="O5655" i="6"/>
  <c r="O5651" i="6"/>
  <c r="O5647" i="6"/>
  <c r="O5643" i="6"/>
  <c r="O5639" i="6"/>
  <c r="O5635" i="6"/>
  <c r="O5631" i="6"/>
  <c r="O5627" i="6"/>
  <c r="O5623" i="6"/>
  <c r="O5619" i="6"/>
  <c r="O5615" i="6"/>
  <c r="O5611" i="6"/>
  <c r="O5607" i="6"/>
  <c r="O5603" i="6"/>
  <c r="O5599" i="6"/>
  <c r="O5595" i="6"/>
  <c r="O5591" i="6"/>
  <c r="O5587" i="6"/>
  <c r="O5583" i="6"/>
  <c r="O5579" i="6"/>
  <c r="O5575" i="6"/>
  <c r="O5571" i="6"/>
  <c r="O5567" i="6"/>
  <c r="O5563" i="6"/>
  <c r="O5559" i="6"/>
  <c r="O5555" i="6"/>
  <c r="O5551" i="6"/>
  <c r="O5547" i="6"/>
  <c r="O5543" i="6"/>
  <c r="O5539" i="6"/>
  <c r="O5535" i="6"/>
  <c r="O5531" i="6"/>
  <c r="O5527" i="6"/>
  <c r="O5523" i="6"/>
  <c r="O5519" i="6"/>
  <c r="O5515" i="6"/>
  <c r="O5511" i="6"/>
  <c r="O5507" i="6"/>
  <c r="O5503" i="6"/>
  <c r="O5499" i="6"/>
  <c r="O5495" i="6"/>
  <c r="O5491" i="6"/>
  <c r="O5487" i="6"/>
  <c r="O5483" i="6"/>
  <c r="O5479" i="6"/>
  <c r="O5475" i="6"/>
  <c r="O5471" i="6"/>
  <c r="O5467" i="6"/>
  <c r="O5463" i="6"/>
  <c r="O5459" i="6"/>
  <c r="O5455" i="6"/>
  <c r="O5451" i="6"/>
  <c r="O5447" i="6"/>
  <c r="O5443" i="6"/>
  <c r="O5439" i="6"/>
  <c r="O5435" i="6"/>
  <c r="O5431" i="6"/>
  <c r="O5427" i="6"/>
  <c r="O5423" i="6"/>
  <c r="O5419" i="6"/>
  <c r="O5415" i="6"/>
  <c r="O5411" i="6"/>
  <c r="O5407" i="6"/>
  <c r="O5403" i="6"/>
  <c r="O5399" i="6"/>
  <c r="O5395" i="6"/>
  <c r="O5391" i="6"/>
  <c r="O5387" i="6"/>
  <c r="O5383" i="6"/>
  <c r="O5379" i="6"/>
  <c r="O5375" i="6"/>
  <c r="O5371" i="6"/>
  <c r="O5367" i="6"/>
  <c r="O5363" i="6"/>
  <c r="O5359" i="6"/>
  <c r="O5355" i="6"/>
  <c r="O5351" i="6"/>
  <c r="O5347" i="6"/>
  <c r="O5343" i="6"/>
  <c r="O5339" i="6"/>
  <c r="O5335" i="6"/>
  <c r="O5331" i="6"/>
  <c r="O5327" i="6"/>
  <c r="O5323" i="6"/>
  <c r="O5319" i="6"/>
  <c r="O5315" i="6"/>
  <c r="O5311" i="6"/>
  <c r="O5307" i="6"/>
  <c r="O5303" i="6"/>
  <c r="O5299" i="6"/>
  <c r="O5295" i="6"/>
  <c r="O5291" i="6"/>
  <c r="O5287" i="6"/>
  <c r="O5283" i="6"/>
  <c r="O5279" i="6"/>
  <c r="O5275" i="6"/>
  <c r="O5271" i="6"/>
  <c r="O5267" i="6"/>
  <c r="O5263" i="6"/>
  <c r="O5259" i="6"/>
  <c r="O5255" i="6"/>
  <c r="O5251" i="6"/>
  <c r="O5247" i="6"/>
  <c r="O5243" i="6"/>
  <c r="O5239" i="6"/>
  <c r="O5235" i="6"/>
  <c r="O5231" i="6"/>
  <c r="O5227" i="6"/>
  <c r="O5223" i="6"/>
  <c r="O5219" i="6"/>
  <c r="O5215" i="6"/>
  <c r="O5211" i="6"/>
  <c r="O5207" i="6"/>
  <c r="O5203" i="6"/>
  <c r="O5199" i="6"/>
  <c r="O5195" i="6"/>
  <c r="O5191" i="6"/>
  <c r="O5187" i="6"/>
  <c r="O5183" i="6"/>
  <c r="O5179" i="6"/>
  <c r="O5175" i="6"/>
  <c r="O5171" i="6"/>
  <c r="O5167" i="6"/>
  <c r="O5163" i="6"/>
  <c r="O5159" i="6"/>
  <c r="O5155" i="6"/>
  <c r="O5151" i="6"/>
  <c r="O5147" i="6"/>
  <c r="O5143" i="6"/>
  <c r="O5139" i="6"/>
  <c r="O5135" i="6"/>
  <c r="O5131" i="6"/>
  <c r="O5127" i="6"/>
  <c r="O5123" i="6"/>
  <c r="O5119" i="6"/>
  <c r="O5115" i="6"/>
  <c r="O5111" i="6"/>
  <c r="O5107" i="6"/>
  <c r="O5103" i="6"/>
  <c r="O5099" i="6"/>
  <c r="O5095" i="6"/>
  <c r="O5091" i="6"/>
  <c r="O5087" i="6"/>
  <c r="O5083" i="6"/>
  <c r="O5079" i="6"/>
  <c r="O5075" i="6"/>
  <c r="O5071" i="6"/>
  <c r="O5067" i="6"/>
  <c r="O5063" i="6"/>
  <c r="O5059" i="6"/>
  <c r="O5055" i="6"/>
  <c r="O5051" i="6"/>
  <c r="O5047" i="6"/>
  <c r="O5043" i="6"/>
  <c r="O5039" i="6"/>
  <c r="O5035" i="6"/>
  <c r="O5031" i="6"/>
  <c r="O5027" i="6"/>
  <c r="O5023" i="6"/>
  <c r="O5019" i="6"/>
  <c r="O5015" i="6"/>
  <c r="O5011" i="6"/>
  <c r="O5007" i="6"/>
  <c r="O5003" i="6"/>
  <c r="O4999" i="6"/>
  <c r="O4995" i="6"/>
  <c r="O4991" i="6"/>
  <c r="O4987" i="6"/>
  <c r="O4983" i="6"/>
  <c r="O4979" i="6"/>
  <c r="O4975" i="6"/>
  <c r="O4971" i="6"/>
  <c r="O4967" i="6"/>
  <c r="O4963" i="6"/>
  <c r="O4959" i="6"/>
  <c r="O4955" i="6"/>
  <c r="O4951" i="6"/>
  <c r="O4947" i="6"/>
  <c r="O4943" i="6"/>
  <c r="O4939" i="6"/>
  <c r="O4935" i="6"/>
  <c r="O4931" i="6"/>
  <c r="O4927" i="6"/>
  <c r="O4923" i="6"/>
  <c r="O4919" i="6"/>
  <c r="O4915" i="6"/>
  <c r="O4911" i="6"/>
  <c r="O4907" i="6"/>
  <c r="O4903" i="6"/>
  <c r="O4899" i="6"/>
  <c r="O4895" i="6"/>
  <c r="O4891" i="6"/>
  <c r="O4887" i="6"/>
  <c r="O4883" i="6"/>
  <c r="O4879" i="6"/>
  <c r="O4875" i="6"/>
  <c r="O4871" i="6"/>
  <c r="O4867" i="6"/>
  <c r="O4863" i="6"/>
  <c r="O4859" i="6"/>
  <c r="O4855" i="6"/>
  <c r="O4851" i="6"/>
  <c r="O4847" i="6"/>
  <c r="O4843" i="6"/>
  <c r="O4839" i="6"/>
  <c r="O4835" i="6"/>
  <c r="O4831" i="6"/>
  <c r="O4827" i="6"/>
  <c r="O4823" i="6"/>
  <c r="O4819" i="6"/>
  <c r="O4815" i="6"/>
  <c r="O4811" i="6"/>
  <c r="O4807" i="6"/>
  <c r="O4803" i="6"/>
  <c r="O4799" i="6"/>
  <c r="O4795" i="6"/>
  <c r="O4791" i="6"/>
  <c r="O4787" i="6"/>
  <c r="O4783" i="6"/>
  <c r="O4779" i="6"/>
  <c r="O4775" i="6"/>
  <c r="O4771" i="6"/>
  <c r="O4767" i="6"/>
  <c r="O4763" i="6"/>
  <c r="O4759" i="6"/>
  <c r="O4755" i="6"/>
  <c r="O4751" i="6"/>
  <c r="O4747" i="6"/>
  <c r="O4743" i="6"/>
  <c r="O4739" i="6"/>
  <c r="O4735" i="6"/>
  <c r="O4731" i="6"/>
  <c r="O4727" i="6"/>
  <c r="O4723" i="6"/>
  <c r="O4719" i="6"/>
  <c r="O4715" i="6"/>
  <c r="O4711" i="6"/>
  <c r="O4707" i="6"/>
  <c r="O4703" i="6"/>
  <c r="O4699" i="6"/>
  <c r="O4695" i="6"/>
  <c r="O4691" i="6"/>
  <c r="O4687" i="6"/>
  <c r="O4683" i="6"/>
  <c r="O4679" i="6"/>
  <c r="O4675" i="6"/>
  <c r="O4671" i="6"/>
  <c r="O4667" i="6"/>
  <c r="O4663" i="6"/>
  <c r="O4659" i="6"/>
  <c r="O4655" i="6"/>
  <c r="O4651" i="6"/>
  <c r="O4647" i="6"/>
  <c r="O4643" i="6"/>
  <c r="O4639" i="6"/>
  <c r="O4635" i="6"/>
  <c r="O4631" i="6"/>
  <c r="O4627" i="6"/>
  <c r="O4623" i="6"/>
  <c r="O4619" i="6"/>
  <c r="O4615" i="6"/>
  <c r="O4611" i="6"/>
  <c r="O4607" i="6"/>
  <c r="O4603" i="6"/>
  <c r="O4599" i="6"/>
  <c r="O4595" i="6"/>
  <c r="O4591" i="6"/>
  <c r="O4587" i="6"/>
  <c r="O4583" i="6"/>
  <c r="O4579" i="6"/>
  <c r="O4575" i="6"/>
  <c r="O4571" i="6"/>
  <c r="O4567" i="6"/>
  <c r="O4563" i="6"/>
  <c r="O4559" i="6"/>
  <c r="O4555" i="6"/>
  <c r="O4551" i="6"/>
  <c r="O4547" i="6"/>
  <c r="O4543" i="6"/>
  <c r="O4539" i="6"/>
  <c r="O4535" i="6"/>
  <c r="O4531" i="6"/>
  <c r="O4527" i="6"/>
  <c r="O4523" i="6"/>
  <c r="O4519" i="6"/>
  <c r="O4515" i="6"/>
  <c r="O4511" i="6"/>
  <c r="O4507" i="6"/>
  <c r="O4503" i="6"/>
  <c r="O4499" i="6"/>
  <c r="O4495" i="6"/>
  <c r="O4491" i="6"/>
  <c r="O4487" i="6"/>
  <c r="O4483" i="6"/>
  <c r="O4479" i="6"/>
  <c r="O4475" i="6"/>
  <c r="O4471" i="6"/>
  <c r="O4467" i="6"/>
  <c r="O4463" i="6"/>
  <c r="O4459" i="6"/>
  <c r="O4455" i="6"/>
  <c r="O4451" i="6"/>
  <c r="O4447" i="6"/>
  <c r="O4443" i="6"/>
  <c r="O4439" i="6"/>
  <c r="O4435" i="6"/>
  <c r="O4431" i="6"/>
  <c r="O4427" i="6"/>
  <c r="O4423" i="6"/>
  <c r="O4419" i="6"/>
  <c r="O4415" i="6"/>
  <c r="O4411" i="6"/>
  <c r="O4407" i="6"/>
  <c r="O4403" i="6"/>
  <c r="O4399" i="6"/>
  <c r="O4395" i="6"/>
  <c r="O4391" i="6"/>
  <c r="O4387" i="6"/>
  <c r="O4383" i="6"/>
  <c r="O4379" i="6"/>
  <c r="O4375" i="6"/>
  <c r="O4371" i="6"/>
  <c r="O4367" i="6"/>
  <c r="O4363" i="6"/>
  <c r="O4359" i="6"/>
  <c r="O4355" i="6"/>
  <c r="O4351" i="6"/>
  <c r="O4347" i="6"/>
  <c r="O4343" i="6"/>
  <c r="O4339" i="6"/>
  <c r="O4335" i="6"/>
  <c r="O4331" i="6"/>
  <c r="O4327" i="6"/>
  <c r="O4323" i="6"/>
  <c r="O4319" i="6"/>
  <c r="O4315" i="6"/>
  <c r="O4311" i="6"/>
  <c r="O4307" i="6"/>
  <c r="O4303" i="6"/>
  <c r="O4299" i="6"/>
  <c r="O4295" i="6"/>
  <c r="O4291" i="6"/>
  <c r="O4287" i="6"/>
  <c r="O4283" i="6"/>
  <c r="O4279" i="6"/>
  <c r="O4275" i="6"/>
  <c r="O4271" i="6"/>
  <c r="O4267" i="6"/>
  <c r="O4263" i="6"/>
  <c r="O4259" i="6"/>
  <c r="O4255" i="6"/>
  <c r="O4251" i="6"/>
  <c r="O4247" i="6"/>
  <c r="O4243" i="6"/>
  <c r="O4239" i="6"/>
  <c r="O4235" i="6"/>
  <c r="O4231" i="6"/>
  <c r="O4227" i="6"/>
  <c r="O4223" i="6"/>
  <c r="O4219" i="6"/>
  <c r="O4215" i="6"/>
  <c r="O4211" i="6"/>
  <c r="O4207" i="6"/>
  <c r="O4203" i="6"/>
  <c r="O4199" i="6"/>
  <c r="O4195" i="6"/>
  <c r="O4191" i="6"/>
  <c r="O4187" i="6"/>
  <c r="O4183" i="6"/>
  <c r="O4179" i="6"/>
  <c r="O4175" i="6"/>
  <c r="O4171" i="6"/>
  <c r="O4167" i="6"/>
  <c r="O4163" i="6"/>
  <c r="O4159" i="6"/>
  <c r="O4155" i="6"/>
  <c r="O4151" i="6"/>
  <c r="O4147" i="6"/>
  <c r="O4143" i="6"/>
  <c r="O4139" i="6"/>
  <c r="O4135" i="6"/>
  <c r="O4131" i="6"/>
  <c r="O4127" i="6"/>
  <c r="O4123" i="6"/>
  <c r="O4119" i="6"/>
  <c r="O4115" i="6"/>
  <c r="O4111" i="6"/>
  <c r="O4107" i="6"/>
  <c r="O4103" i="6"/>
  <c r="O4099" i="6"/>
  <c r="O4095" i="6"/>
  <c r="O4091" i="6"/>
  <c r="O4087" i="6"/>
  <c r="O4083" i="6"/>
  <c r="O4079" i="6"/>
  <c r="O4075" i="6"/>
  <c r="O4071" i="6"/>
  <c r="O4067" i="6"/>
  <c r="O4063" i="6"/>
  <c r="O4059" i="6"/>
  <c r="O4055" i="6"/>
  <c r="O4051" i="6"/>
  <c r="O4047" i="6"/>
  <c r="O4043" i="6"/>
  <c r="O4039" i="6"/>
  <c r="O4035" i="6"/>
  <c r="O4031" i="6"/>
  <c r="O4027" i="6"/>
  <c r="O4023" i="6"/>
  <c r="O4019" i="6"/>
  <c r="O4015" i="6"/>
  <c r="O4011" i="6"/>
  <c r="O4007" i="6"/>
  <c r="O4003" i="6"/>
  <c r="O3999" i="6"/>
  <c r="O3995" i="6"/>
  <c r="O3991" i="6"/>
  <c r="O3987" i="6"/>
  <c r="O3983" i="6"/>
  <c r="O3979" i="6"/>
  <c r="O3975" i="6"/>
  <c r="O3971" i="6"/>
  <c r="O3967" i="6"/>
  <c r="O3963" i="6"/>
  <c r="O3959" i="6"/>
  <c r="O3955" i="6"/>
  <c r="O3951" i="6"/>
  <c r="O3947" i="6"/>
  <c r="O3943" i="6"/>
  <c r="O3939" i="6"/>
  <c r="O3935" i="6"/>
  <c r="O3931" i="6"/>
  <c r="O3927" i="6"/>
  <c r="O3923" i="6"/>
  <c r="O3919" i="6"/>
  <c r="O3915" i="6"/>
  <c r="O3911" i="6"/>
  <c r="O3907" i="6"/>
  <c r="O3903" i="6"/>
  <c r="O3899" i="6"/>
  <c r="O3895" i="6"/>
  <c r="O3891" i="6"/>
  <c r="O3887" i="6"/>
  <c r="O3883" i="6"/>
  <c r="O3879" i="6"/>
  <c r="O3875" i="6"/>
  <c r="O3871" i="6"/>
  <c r="O3867" i="6"/>
  <c r="O3863" i="6"/>
  <c r="O3859" i="6"/>
  <c r="O3855" i="6"/>
  <c r="O3851" i="6"/>
  <c r="O3847" i="6"/>
  <c r="O3843" i="6"/>
  <c r="O3839" i="6"/>
  <c r="O3835" i="6"/>
  <c r="O3831" i="6"/>
  <c r="O3827" i="6"/>
  <c r="O3823" i="6"/>
  <c r="O3819" i="6"/>
  <c r="O3815" i="6"/>
  <c r="O3811" i="6"/>
  <c r="O3807" i="6"/>
  <c r="O3803" i="6"/>
  <c r="O3799" i="6"/>
  <c r="O3795" i="6"/>
  <c r="O3791" i="6"/>
  <c r="O3787" i="6"/>
  <c r="O3783" i="6"/>
  <c r="O3779" i="6"/>
  <c r="O3775" i="6"/>
  <c r="O3771" i="6"/>
  <c r="O3767" i="6"/>
  <c r="O3763" i="6"/>
  <c r="O3759" i="6"/>
  <c r="O3755" i="6"/>
  <c r="O3751" i="6"/>
  <c r="O3747" i="6"/>
  <c r="O3743" i="6"/>
  <c r="O3739" i="6"/>
  <c r="O3735" i="6"/>
  <c r="O3731" i="6"/>
  <c r="O3727" i="6"/>
  <c r="O3723" i="6"/>
  <c r="O3719" i="6"/>
  <c r="O3715" i="6"/>
  <c r="O3711" i="6"/>
  <c r="O3707" i="6"/>
  <c r="O3703" i="6"/>
  <c r="O3699" i="6"/>
  <c r="O3695" i="6"/>
  <c r="O3691" i="6"/>
  <c r="O3687" i="6"/>
  <c r="O3683" i="6"/>
  <c r="O3679" i="6"/>
  <c r="O3675" i="6"/>
  <c r="O3671" i="6"/>
  <c r="O3667" i="6"/>
  <c r="O3663" i="6"/>
  <c r="O3659" i="6"/>
  <c r="O3655" i="6"/>
  <c r="O3651" i="6"/>
  <c r="O3647" i="6"/>
  <c r="O3643" i="6"/>
  <c r="O3639" i="6"/>
  <c r="O3635" i="6"/>
  <c r="O3631" i="6"/>
  <c r="O3627" i="6"/>
  <c r="O3623" i="6"/>
  <c r="O3619" i="6"/>
  <c r="O3615" i="6"/>
  <c r="O3611" i="6"/>
  <c r="O3607" i="6"/>
  <c r="O3603" i="6"/>
  <c r="O3599" i="6"/>
  <c r="O3595" i="6"/>
  <c r="O3591" i="6"/>
  <c r="O3587" i="6"/>
  <c r="O3583" i="6"/>
  <c r="O3579" i="6"/>
  <c r="O3575" i="6"/>
  <c r="O3571" i="6"/>
  <c r="O3567" i="6"/>
  <c r="O3563" i="6"/>
  <c r="O3559" i="6"/>
  <c r="O3555" i="6"/>
  <c r="O3551" i="6"/>
  <c r="O3547" i="6"/>
  <c r="O3543" i="6"/>
  <c r="O3539" i="6"/>
  <c r="O3535" i="6"/>
  <c r="O3531" i="6"/>
  <c r="O3527" i="6"/>
  <c r="O3523" i="6"/>
  <c r="O3519" i="6"/>
  <c r="O3515" i="6"/>
  <c r="O3511" i="6"/>
  <c r="O3507" i="6"/>
  <c r="O3503" i="6"/>
  <c r="O3499" i="6"/>
  <c r="O3495" i="6"/>
  <c r="O3491" i="6"/>
  <c r="O3487" i="6"/>
  <c r="O3483" i="6"/>
  <c r="O3479" i="6"/>
  <c r="O3475" i="6"/>
  <c r="O3471" i="6"/>
  <c r="O3467" i="6"/>
  <c r="O3463" i="6"/>
  <c r="O3459" i="6"/>
  <c r="O3455" i="6"/>
  <c r="O3451" i="6"/>
  <c r="O3447" i="6"/>
  <c r="O3443" i="6"/>
  <c r="O3439" i="6"/>
  <c r="O3435" i="6"/>
  <c r="O3431" i="6"/>
  <c r="O3427" i="6"/>
  <c r="O3423" i="6"/>
  <c r="O3419" i="6"/>
  <c r="O3415" i="6"/>
  <c r="O3411" i="6"/>
  <c r="O3407" i="6"/>
  <c r="O3403" i="6"/>
  <c r="O3399" i="6"/>
  <c r="O3395" i="6"/>
  <c r="O3391" i="6"/>
  <c r="O3387" i="6"/>
  <c r="O3383" i="6"/>
  <c r="O3379" i="6"/>
  <c r="O3375" i="6"/>
  <c r="O3371" i="6"/>
  <c r="O3367" i="6"/>
  <c r="O3363" i="6"/>
  <c r="O3359" i="6"/>
  <c r="O3355" i="6"/>
  <c r="O3351" i="6"/>
  <c r="O3347" i="6"/>
  <c r="O3343" i="6"/>
  <c r="O3339" i="6"/>
  <c r="O3335" i="6"/>
  <c r="O3331" i="6"/>
  <c r="O3327" i="6"/>
  <c r="O3323" i="6"/>
  <c r="O3319" i="6"/>
  <c r="O3315" i="6"/>
  <c r="O3311" i="6"/>
  <c r="O3307" i="6"/>
  <c r="O3303" i="6"/>
  <c r="O3299" i="6"/>
  <c r="O3295" i="6"/>
  <c r="O3291" i="6"/>
  <c r="O3287" i="6"/>
  <c r="O3283" i="6"/>
  <c r="O3279" i="6"/>
  <c r="O3275" i="6"/>
  <c r="O3271" i="6"/>
  <c r="O3267" i="6"/>
  <c r="O3263" i="6"/>
  <c r="O3259" i="6"/>
  <c r="O3255" i="6"/>
  <c r="O3251" i="6"/>
  <c r="O3247" i="6"/>
  <c r="O3243" i="6"/>
  <c r="O3239" i="6"/>
  <c r="O3235" i="6"/>
  <c r="O3231" i="6"/>
  <c r="O3227" i="6"/>
  <c r="O3223" i="6"/>
  <c r="O3219" i="6"/>
  <c r="O3215" i="6"/>
  <c r="O3211" i="6"/>
  <c r="O3207" i="6"/>
  <c r="O3203" i="6"/>
  <c r="O3199" i="6"/>
  <c r="O3195" i="6"/>
  <c r="O3191" i="6"/>
  <c r="O3187" i="6"/>
  <c r="O3183" i="6"/>
  <c r="O3179" i="6"/>
  <c r="O3175" i="6"/>
  <c r="O3171" i="6"/>
  <c r="O3167" i="6"/>
  <c r="O3163" i="6"/>
  <c r="O3159" i="6"/>
  <c r="O3155" i="6"/>
  <c r="O3151" i="6"/>
  <c r="O3147" i="6"/>
  <c r="O3143" i="6"/>
  <c r="O3139" i="6"/>
  <c r="O3135" i="6"/>
  <c r="O3131" i="6"/>
  <c r="O3127" i="6"/>
  <c r="O3123" i="6"/>
  <c r="O3119" i="6"/>
  <c r="O3115" i="6"/>
  <c r="O3111" i="6"/>
  <c r="O3107" i="6"/>
  <c r="O3103" i="6"/>
  <c r="O3099" i="6"/>
  <c r="O3095" i="6"/>
  <c r="O3091" i="6"/>
  <c r="O3087" i="6"/>
  <c r="O3083" i="6"/>
  <c r="O3079" i="6"/>
  <c r="O3075" i="6"/>
  <c r="O3071" i="6"/>
  <c r="O3067" i="6"/>
  <c r="O3063" i="6"/>
  <c r="O3059" i="6"/>
  <c r="O3055" i="6"/>
  <c r="O3051" i="6"/>
  <c r="O3047" i="6"/>
  <c r="O3043" i="6"/>
  <c r="O3039" i="6"/>
  <c r="O3035" i="6"/>
  <c r="O3031" i="6"/>
  <c r="O3027" i="6"/>
  <c r="O3023" i="6"/>
  <c r="O3019" i="6"/>
  <c r="O3015" i="6"/>
  <c r="O3011" i="6"/>
  <c r="O3007" i="6"/>
  <c r="O3003" i="6"/>
  <c r="O2999" i="6"/>
  <c r="O2995" i="6"/>
  <c r="O2991" i="6"/>
  <c r="O2987" i="6"/>
  <c r="O2983" i="6"/>
  <c r="O2979" i="6"/>
  <c r="O2975" i="6"/>
  <c r="O2971" i="6"/>
  <c r="O2967" i="6"/>
  <c r="O2963" i="6"/>
  <c r="O2959" i="6"/>
  <c r="O2955" i="6"/>
  <c r="O2951" i="6"/>
  <c r="O2947" i="6"/>
  <c r="O2943" i="6"/>
  <c r="O2939" i="6"/>
  <c r="O2935" i="6"/>
  <c r="O2931" i="6"/>
  <c r="O2927" i="6"/>
  <c r="O2923" i="6"/>
  <c r="O2919" i="6"/>
  <c r="O2915" i="6"/>
  <c r="O2911" i="6"/>
  <c r="O2907" i="6"/>
  <c r="O2903" i="6"/>
  <c r="O2899" i="6"/>
  <c r="O2895" i="6"/>
  <c r="O2891" i="6"/>
  <c r="O2887" i="6"/>
  <c r="O2883" i="6"/>
  <c r="O2879" i="6"/>
  <c r="O2875" i="6"/>
  <c r="O2871" i="6"/>
  <c r="O2867" i="6"/>
  <c r="O2863" i="6"/>
  <c r="O2859" i="6"/>
  <c r="O2855" i="6"/>
  <c r="O2851" i="6"/>
  <c r="O2847" i="6"/>
  <c r="O2843" i="6"/>
  <c r="O2839" i="6"/>
  <c r="O2835" i="6"/>
  <c r="O2831" i="6"/>
  <c r="O2827" i="6"/>
  <c r="O2823" i="6"/>
  <c r="O2819" i="6"/>
  <c r="O2815" i="6"/>
  <c r="O2811" i="6"/>
  <c r="O2807" i="6"/>
  <c r="O2803" i="6"/>
  <c r="O2799" i="6"/>
  <c r="O2795" i="6"/>
  <c r="O2791" i="6"/>
  <c r="O2787" i="6"/>
  <c r="O2783" i="6"/>
  <c r="O2779" i="6"/>
  <c r="O2775" i="6"/>
  <c r="O2771" i="6"/>
  <c r="O2767" i="6"/>
  <c r="O2763" i="6"/>
  <c r="O2759" i="6"/>
  <c r="O2755" i="6"/>
  <c r="O2751" i="6"/>
  <c r="O2747" i="6"/>
  <c r="O2743" i="6"/>
  <c r="O2739" i="6"/>
  <c r="O2735" i="6"/>
  <c r="O2731" i="6"/>
  <c r="O2727" i="6"/>
  <c r="O2723" i="6"/>
  <c r="O2719" i="6"/>
  <c r="O2715" i="6"/>
  <c r="O2711" i="6"/>
  <c r="O2707" i="6"/>
  <c r="O2703" i="6"/>
  <c r="O2699" i="6"/>
  <c r="O2695" i="6"/>
  <c r="O2691" i="6"/>
  <c r="O2687" i="6"/>
  <c r="O2683" i="6"/>
  <c r="O2679" i="6"/>
  <c r="O2675" i="6"/>
  <c r="O2671" i="6"/>
  <c r="O2667" i="6"/>
  <c r="O2663" i="6"/>
  <c r="O2659" i="6"/>
  <c r="O2655" i="6"/>
  <c r="O2651" i="6"/>
  <c r="O2647" i="6"/>
  <c r="O2643" i="6"/>
  <c r="O2639" i="6"/>
  <c r="O2635" i="6"/>
  <c r="O2631" i="6"/>
  <c r="O2627" i="6"/>
  <c r="O2623" i="6"/>
  <c r="O2619" i="6"/>
  <c r="O2615" i="6"/>
  <c r="O2611" i="6"/>
  <c r="O2607" i="6"/>
  <c r="O2603" i="6"/>
  <c r="O2599" i="6"/>
  <c r="O2595" i="6"/>
  <c r="O2591" i="6"/>
  <c r="O2587" i="6"/>
  <c r="O2583" i="6"/>
  <c r="O2579" i="6"/>
  <c r="O2575" i="6"/>
  <c r="O2571" i="6"/>
  <c r="O2567" i="6"/>
  <c r="O2563" i="6"/>
  <c r="O2559" i="6"/>
  <c r="O2555" i="6"/>
  <c r="O2551" i="6"/>
  <c r="O2547" i="6"/>
  <c r="O2543" i="6"/>
  <c r="O2539" i="6"/>
  <c r="O2535" i="6"/>
  <c r="O2531" i="6"/>
  <c r="O2527" i="6"/>
  <c r="O2523" i="6"/>
  <c r="O2519" i="6"/>
  <c r="O2515" i="6"/>
  <c r="O2511" i="6"/>
  <c r="O2507" i="6"/>
  <c r="O2503" i="6"/>
  <c r="O2499" i="6"/>
  <c r="O2495" i="6"/>
  <c r="O2491" i="6"/>
  <c r="O2487" i="6"/>
  <c r="O2483" i="6"/>
  <c r="O2479" i="6"/>
  <c r="O2475" i="6"/>
  <c r="O2471" i="6"/>
  <c r="O2467" i="6"/>
  <c r="O2463" i="6"/>
  <c r="O2459" i="6"/>
  <c r="O2455" i="6"/>
  <c r="O2451" i="6"/>
  <c r="O2447" i="6"/>
  <c r="O2443" i="6"/>
  <c r="O2439" i="6"/>
  <c r="O2435" i="6"/>
  <c r="O2431" i="6"/>
  <c r="O2427" i="6"/>
  <c r="O2423" i="6"/>
  <c r="O2419" i="6"/>
  <c r="O2415" i="6"/>
  <c r="O2411" i="6"/>
  <c r="O2407" i="6"/>
  <c r="O2403" i="6"/>
  <c r="O2399" i="6"/>
  <c r="O2395" i="6"/>
  <c r="O2391" i="6"/>
  <c r="O2387" i="6"/>
  <c r="O2383" i="6"/>
  <c r="O2379" i="6"/>
  <c r="O2375" i="6"/>
  <c r="O2371" i="6"/>
  <c r="O2367" i="6"/>
  <c r="O2363" i="6"/>
  <c r="O2359" i="6"/>
  <c r="O2355" i="6"/>
  <c r="O2351" i="6"/>
  <c r="O2347" i="6"/>
  <c r="O2343" i="6"/>
  <c r="O2339" i="6"/>
  <c r="O2335" i="6"/>
  <c r="O2331" i="6"/>
  <c r="O2327" i="6"/>
  <c r="O2323" i="6"/>
  <c r="O2319" i="6"/>
  <c r="O2315" i="6"/>
  <c r="O2311" i="6"/>
  <c r="O2307" i="6"/>
  <c r="O2303" i="6"/>
  <c r="O2299" i="6"/>
  <c r="O2295" i="6"/>
  <c r="O2291" i="6"/>
  <c r="O2287" i="6"/>
  <c r="O2283" i="6"/>
  <c r="O2279" i="6"/>
  <c r="O2275" i="6"/>
  <c r="O2271" i="6"/>
  <c r="O2267" i="6"/>
  <c r="O2263" i="6"/>
  <c r="O2259" i="6"/>
  <c r="O2255" i="6"/>
  <c r="O2251" i="6"/>
  <c r="O2247" i="6"/>
  <c r="O2243" i="6"/>
  <c r="O2239" i="6"/>
  <c r="O2235" i="6"/>
  <c r="O2231" i="6"/>
  <c r="O2227" i="6"/>
  <c r="O2223" i="6"/>
  <c r="O2219" i="6"/>
  <c r="O2215" i="6"/>
  <c r="O2211" i="6"/>
  <c r="O2207" i="6"/>
  <c r="O2203" i="6"/>
  <c r="O2199" i="6"/>
  <c r="O2195" i="6"/>
  <c r="O2191" i="6"/>
  <c r="O2187" i="6"/>
  <c r="O2183" i="6"/>
  <c r="O2179" i="6"/>
  <c r="O2175" i="6"/>
  <c r="O2171" i="6"/>
  <c r="O2167" i="6"/>
  <c r="O2163" i="6"/>
  <c r="O2159" i="6"/>
  <c r="O2155" i="6"/>
  <c r="O2151" i="6"/>
  <c r="O2147" i="6"/>
  <c r="O2143" i="6"/>
  <c r="O2139" i="6"/>
  <c r="O2135" i="6"/>
  <c r="O2131" i="6"/>
  <c r="O2127" i="6"/>
  <c r="O2123" i="6"/>
  <c r="O2119" i="6"/>
  <c r="O2115" i="6"/>
  <c r="O2111" i="6"/>
  <c r="O2107" i="6"/>
  <c r="O2103" i="6"/>
  <c r="O2099" i="6"/>
  <c r="O2095" i="6"/>
  <c r="O2091" i="6"/>
  <c r="O2087" i="6"/>
  <c r="O2083" i="6"/>
  <c r="O2079" i="6"/>
  <c r="O2075" i="6"/>
  <c r="O2071" i="6"/>
  <c r="O2067" i="6"/>
  <c r="O2063" i="6"/>
  <c r="O2059" i="6"/>
  <c r="O2055" i="6"/>
  <c r="O2051" i="6"/>
  <c r="O2047" i="6"/>
  <c r="O2043" i="6"/>
  <c r="O2039" i="6"/>
  <c r="O2035" i="6"/>
  <c r="O2031" i="6"/>
  <c r="O2027" i="6"/>
  <c r="O2023" i="6"/>
  <c r="O2019" i="6"/>
  <c r="O2015" i="6"/>
  <c r="O2011" i="6"/>
  <c r="O2007" i="6"/>
  <c r="O2003" i="6"/>
  <c r="O1999" i="6"/>
  <c r="O1995" i="6"/>
  <c r="O1991" i="6"/>
  <c r="O1987" i="6"/>
  <c r="O1983" i="6"/>
  <c r="O1979" i="6"/>
  <c r="O1975" i="6"/>
  <c r="O1971" i="6"/>
  <c r="O1967" i="6"/>
  <c r="O1963" i="6"/>
  <c r="O1959" i="6"/>
  <c r="O1955" i="6"/>
  <c r="O1951" i="6"/>
  <c r="O1947" i="6"/>
  <c r="O1943" i="6"/>
  <c r="O1939" i="6"/>
  <c r="O1935" i="6"/>
  <c r="O1931" i="6"/>
  <c r="O1927" i="6"/>
  <c r="O1923" i="6"/>
  <c r="O1919" i="6"/>
  <c r="O1915" i="6"/>
  <c r="O1911" i="6"/>
  <c r="O1907" i="6"/>
  <c r="O1903" i="6"/>
  <c r="O1899" i="6"/>
  <c r="O1895" i="6"/>
  <c r="O1891" i="6"/>
  <c r="O1887" i="6"/>
  <c r="O1883" i="6"/>
  <c r="O1879" i="6"/>
  <c r="O1875" i="6"/>
  <c r="O1871" i="6"/>
  <c r="O1867" i="6"/>
  <c r="O1863" i="6"/>
  <c r="O1859" i="6"/>
  <c r="O1855" i="6"/>
  <c r="O1851" i="6"/>
  <c r="O1847" i="6"/>
  <c r="O1843" i="6"/>
  <c r="O1839" i="6"/>
  <c r="O1835" i="6"/>
  <c r="O1831" i="6"/>
  <c r="O1827" i="6"/>
  <c r="O1823" i="6"/>
  <c r="O1819" i="6"/>
  <c r="O1815" i="6"/>
  <c r="O1811" i="6"/>
  <c r="O1807" i="6"/>
  <c r="O1803" i="6"/>
  <c r="O1799" i="6"/>
  <c r="O1795" i="6"/>
  <c r="O1791" i="6"/>
  <c r="O1787" i="6"/>
  <c r="O1783" i="6"/>
  <c r="O1779" i="6"/>
  <c r="O1775" i="6"/>
  <c r="O1771" i="6"/>
  <c r="O1767" i="6"/>
  <c r="O1763" i="6"/>
  <c r="O1759" i="6"/>
  <c r="O1755" i="6"/>
  <c r="O1751" i="6"/>
  <c r="O1747" i="6"/>
  <c r="O1743" i="6"/>
  <c r="O1739" i="6"/>
  <c r="O1735" i="6"/>
  <c r="O1731" i="6"/>
  <c r="O1727" i="6"/>
  <c r="O1723" i="6"/>
  <c r="O1719" i="6"/>
  <c r="O1715" i="6"/>
  <c r="O1711" i="6"/>
  <c r="O1707" i="6"/>
  <c r="O1703" i="6"/>
  <c r="O1699" i="6"/>
  <c r="O1695" i="6"/>
  <c r="O1691" i="6"/>
  <c r="O1687" i="6"/>
  <c r="O1683" i="6"/>
  <c r="O1679" i="6"/>
  <c r="O1675" i="6"/>
  <c r="O1671" i="6"/>
  <c r="O1667" i="6"/>
  <c r="O1663" i="6"/>
  <c r="O1659" i="6"/>
  <c r="O1655" i="6"/>
  <c r="O1651" i="6"/>
  <c r="O1647" i="6"/>
  <c r="O1643" i="6"/>
  <c r="O1639" i="6"/>
  <c r="O1635" i="6"/>
  <c r="O1631" i="6"/>
  <c r="O1627" i="6"/>
  <c r="O1623" i="6"/>
  <c r="O1619" i="6"/>
  <c r="O1615" i="6"/>
  <c r="O1611" i="6"/>
  <c r="O1607" i="6"/>
  <c r="O1603" i="6"/>
  <c r="O1599" i="6"/>
  <c r="O1595" i="6"/>
  <c r="O1591" i="6"/>
  <c r="O1587" i="6"/>
  <c r="O1583" i="6"/>
  <c r="O1579" i="6"/>
  <c r="O1575" i="6"/>
  <c r="O1571" i="6"/>
  <c r="O1567" i="6"/>
  <c r="O1563" i="6"/>
  <c r="O1559" i="6"/>
  <c r="O1555" i="6"/>
  <c r="O1551" i="6"/>
  <c r="O1547" i="6"/>
  <c r="O1543" i="6"/>
  <c r="O1539" i="6"/>
  <c r="O1535" i="6"/>
  <c r="O1531" i="6"/>
  <c r="O1527" i="6"/>
  <c r="O1523" i="6"/>
  <c r="O1519" i="6"/>
  <c r="O1515" i="6"/>
  <c r="O1511" i="6"/>
  <c r="O1507" i="6"/>
  <c r="O1503" i="6"/>
  <c r="O1499" i="6"/>
  <c r="O1495" i="6"/>
  <c r="O1491" i="6"/>
  <c r="O1487" i="6"/>
  <c r="O1483" i="6"/>
  <c r="O1479" i="6"/>
  <c r="O1475" i="6"/>
  <c r="O1471" i="6"/>
  <c r="O1467" i="6"/>
  <c r="O1463" i="6"/>
  <c r="O1459" i="6"/>
  <c r="O1455" i="6"/>
  <c r="O1451" i="6"/>
  <c r="O1447" i="6"/>
  <c r="O1443" i="6"/>
  <c r="O1439" i="6"/>
  <c r="O1435" i="6"/>
  <c r="O1431" i="6"/>
  <c r="O1427" i="6"/>
  <c r="O1423" i="6"/>
  <c r="O1419" i="6"/>
  <c r="O1415" i="6"/>
  <c r="O6834" i="6"/>
  <c r="O6830" i="6"/>
  <c r="O6826" i="6"/>
  <c r="O6822" i="6"/>
  <c r="O6818" i="6"/>
  <c r="O6814" i="6"/>
  <c r="O6810" i="6"/>
  <c r="O6806" i="6"/>
  <c r="O6802" i="6"/>
  <c r="O6798" i="6"/>
  <c r="O6794" i="6"/>
  <c r="O6790" i="6"/>
  <c r="O6786" i="6"/>
  <c r="O6782" i="6"/>
  <c r="O6778" i="6"/>
  <c r="O6774" i="6"/>
  <c r="O6770" i="6"/>
  <c r="O6766" i="6"/>
  <c r="O6762" i="6"/>
  <c r="O6758" i="6"/>
  <c r="O6754" i="6"/>
  <c r="O6750" i="6"/>
  <c r="O6746" i="6"/>
  <c r="O6742" i="6"/>
  <c r="O6738" i="6"/>
  <c r="O6734" i="6"/>
  <c r="O6730" i="6"/>
  <c r="O6726" i="6"/>
  <c r="O6722" i="6"/>
  <c r="O6718" i="6"/>
  <c r="O6714" i="6"/>
  <c r="O6710" i="6"/>
  <c r="O6706" i="6"/>
  <c r="O6702" i="6"/>
  <c r="O6698" i="6"/>
  <c r="O6694" i="6"/>
  <c r="O6690" i="6"/>
  <c r="O6686" i="6"/>
  <c r="O6682" i="6"/>
  <c r="O6678" i="6"/>
  <c r="O6674" i="6"/>
  <c r="O6670" i="6"/>
  <c r="O6666" i="6"/>
  <c r="O6662" i="6"/>
  <c r="O6658" i="6"/>
  <c r="O6654" i="6"/>
  <c r="O6650" i="6"/>
  <c r="O6646" i="6"/>
  <c r="O6642" i="6"/>
  <c r="O6638" i="6"/>
  <c r="O6634" i="6"/>
  <c r="O6630" i="6"/>
  <c r="O6626" i="6"/>
  <c r="O6622" i="6"/>
  <c r="O6618" i="6"/>
  <c r="O6614" i="6"/>
  <c r="O6610" i="6"/>
  <c r="O6606" i="6"/>
  <c r="O6602" i="6"/>
  <c r="O6598" i="6"/>
  <c r="O6594" i="6"/>
  <c r="O6590" i="6"/>
  <c r="O6586" i="6"/>
  <c r="O6582" i="6"/>
  <c r="O6578" i="6"/>
  <c r="O6574" i="6"/>
  <c r="O6570" i="6"/>
  <c r="O6566" i="6"/>
  <c r="O6562" i="6"/>
  <c r="O6558" i="6"/>
  <c r="O6554" i="6"/>
  <c r="O6550" i="6"/>
  <c r="O6546" i="6"/>
  <c r="O6542" i="6"/>
  <c r="O6538" i="6"/>
  <c r="O6534" i="6"/>
  <c r="O6530" i="6"/>
  <c r="O6526" i="6"/>
  <c r="O6522" i="6"/>
  <c r="O6518" i="6"/>
  <c r="O6514" i="6"/>
  <c r="O6510" i="6"/>
  <c r="O6506" i="6"/>
  <c r="O6502" i="6"/>
  <c r="O6498" i="6"/>
  <c r="O6494" i="6"/>
  <c r="O6490" i="6"/>
  <c r="O6486" i="6"/>
  <c r="O6482" i="6"/>
  <c r="O6478" i="6"/>
  <c r="O6474" i="6"/>
  <c r="O6470" i="6"/>
  <c r="O6466" i="6"/>
  <c r="O6462" i="6"/>
  <c r="O6458" i="6"/>
  <c r="O6454" i="6"/>
  <c r="O6450" i="6"/>
  <c r="O6446" i="6"/>
  <c r="O6442" i="6"/>
  <c r="O6438" i="6"/>
  <c r="O6434" i="6"/>
  <c r="O6430" i="6"/>
  <c r="O6426" i="6"/>
  <c r="O6422" i="6"/>
  <c r="O6418" i="6"/>
  <c r="O6414" i="6"/>
  <c r="O6410" i="6"/>
  <c r="O6406" i="6"/>
  <c r="O6402" i="6"/>
  <c r="O6398" i="6"/>
  <c r="O6394" i="6"/>
  <c r="O6390" i="6"/>
  <c r="O6386" i="6"/>
  <c r="O6382" i="6"/>
  <c r="O6378" i="6"/>
  <c r="O6374" i="6"/>
  <c r="O6370" i="6"/>
  <c r="O6366" i="6"/>
  <c r="O6362" i="6"/>
  <c r="O6358" i="6"/>
  <c r="O6354" i="6"/>
  <c r="O6350" i="6"/>
  <c r="O6346" i="6"/>
  <c r="O6342" i="6"/>
  <c r="O6338" i="6"/>
  <c r="O6334" i="6"/>
  <c r="O6330" i="6"/>
  <c r="O6326" i="6"/>
  <c r="O6322" i="6"/>
  <c r="O6318" i="6"/>
  <c r="O6314" i="6"/>
  <c r="O6310" i="6"/>
  <c r="O6306" i="6"/>
  <c r="O6302" i="6"/>
  <c r="O6298" i="6"/>
  <c r="O6294" i="6"/>
  <c r="O6290" i="6"/>
  <c r="O6286" i="6"/>
  <c r="O6282" i="6"/>
  <c r="O6278" i="6"/>
  <c r="O6274" i="6"/>
  <c r="O6270" i="6"/>
  <c r="O6266" i="6"/>
  <c r="O6262" i="6"/>
  <c r="O6258" i="6"/>
  <c r="O6254" i="6"/>
  <c r="O6250" i="6"/>
  <c r="O6246" i="6"/>
  <c r="O6242" i="6"/>
  <c r="O6238" i="6"/>
  <c r="O6234" i="6"/>
  <c r="O6230" i="6"/>
  <c r="O6226" i="6"/>
  <c r="O6222" i="6"/>
  <c r="O6218" i="6"/>
  <c r="O6214" i="6"/>
  <c r="O6210" i="6"/>
  <c r="O6206" i="6"/>
  <c r="O6202" i="6"/>
  <c r="O6198" i="6"/>
  <c r="O6194" i="6"/>
  <c r="O6190" i="6"/>
  <c r="O6186" i="6"/>
  <c r="O6182" i="6"/>
  <c r="O6178" i="6"/>
  <c r="O6174" i="6"/>
  <c r="O6170" i="6"/>
  <c r="O6166" i="6"/>
  <c r="O6162" i="6"/>
  <c r="O6158" i="6"/>
  <c r="O6154" i="6"/>
  <c r="O6150" i="6"/>
  <c r="O6146" i="6"/>
  <c r="O6142" i="6"/>
  <c r="O6138" i="6"/>
  <c r="O6134" i="6"/>
  <c r="O6130" i="6"/>
  <c r="O6126" i="6"/>
  <c r="O6122" i="6"/>
  <c r="O6118" i="6"/>
  <c r="O6114" i="6"/>
  <c r="O6110" i="6"/>
  <c r="O6106" i="6"/>
  <c r="O6102" i="6"/>
  <c r="O6098" i="6"/>
  <c r="O6094" i="6"/>
  <c r="O6090" i="6"/>
  <c r="O6086" i="6"/>
  <c r="O6082" i="6"/>
  <c r="O6078" i="6"/>
  <c r="O6074" i="6"/>
  <c r="O6070" i="6"/>
  <c r="O6066" i="6"/>
  <c r="O6062" i="6"/>
  <c r="O6058" i="6"/>
  <c r="O6054" i="6"/>
  <c r="O6050" i="6"/>
  <c r="O6046" i="6"/>
  <c r="O6042" i="6"/>
  <c r="O6038" i="6"/>
  <c r="O6034" i="6"/>
  <c r="O6030" i="6"/>
  <c r="O6026" i="6"/>
  <c r="O6022" i="6"/>
  <c r="O6018" i="6"/>
  <c r="O6014" i="6"/>
  <c r="O6010" i="6"/>
  <c r="O6006" i="6"/>
  <c r="O6002" i="6"/>
  <c r="O5998" i="6"/>
  <c r="O5994" i="6"/>
  <c r="O5990" i="6"/>
  <c r="O5986" i="6"/>
  <c r="O5982" i="6"/>
  <c r="O5978" i="6"/>
  <c r="O5974" i="6"/>
  <c r="O5970" i="6"/>
  <c r="O5966" i="6"/>
  <c r="O5962" i="6"/>
  <c r="O5958" i="6"/>
  <c r="O5954" i="6"/>
  <c r="O5950" i="6"/>
  <c r="O5946" i="6"/>
  <c r="O5942" i="6"/>
  <c r="O5938" i="6"/>
  <c r="O5934" i="6"/>
  <c r="O5930" i="6"/>
  <c r="O5926" i="6"/>
  <c r="O5922" i="6"/>
  <c r="O5918" i="6"/>
  <c r="O5914" i="6"/>
  <c r="O5910" i="6"/>
  <c r="O5906" i="6"/>
  <c r="O5902" i="6"/>
  <c r="O5898" i="6"/>
  <c r="O5894" i="6"/>
  <c r="O5890" i="6"/>
  <c r="O5886" i="6"/>
  <c r="O5882" i="6"/>
  <c r="O5878" i="6"/>
  <c r="O5874" i="6"/>
  <c r="O5870" i="6"/>
  <c r="O5866" i="6"/>
  <c r="O5862" i="6"/>
  <c r="O5858" i="6"/>
  <c r="O5854" i="6"/>
  <c r="O5850" i="6"/>
  <c r="O5846" i="6"/>
  <c r="O5842" i="6"/>
  <c r="O5838" i="6"/>
  <c r="O5834" i="6"/>
  <c r="O5830" i="6"/>
  <c r="O5826" i="6"/>
  <c r="O5822" i="6"/>
  <c r="O5818" i="6"/>
  <c r="O5814" i="6"/>
  <c r="O5810" i="6"/>
  <c r="O5806" i="6"/>
  <c r="O5802" i="6"/>
  <c r="O5798" i="6"/>
  <c r="O5794" i="6"/>
  <c r="O5790" i="6"/>
  <c r="O5786" i="6"/>
  <c r="O5782" i="6"/>
  <c r="O5778" i="6"/>
  <c r="O5774" i="6"/>
  <c r="O5770" i="6"/>
  <c r="O5766" i="6"/>
  <c r="O5762" i="6"/>
  <c r="O5758" i="6"/>
  <c r="O5754" i="6"/>
  <c r="O5750" i="6"/>
  <c r="O5746" i="6"/>
  <c r="O5742" i="6"/>
  <c r="O5738" i="6"/>
  <c r="O5734" i="6"/>
  <c r="O5730" i="6"/>
  <c r="O5726" i="6"/>
  <c r="O5722" i="6"/>
  <c r="O5718" i="6"/>
  <c r="O5714" i="6"/>
  <c r="O5710" i="6"/>
  <c r="O5706" i="6"/>
  <c r="O5702" i="6"/>
  <c r="O5698" i="6"/>
  <c r="O5694" i="6"/>
  <c r="O5690" i="6"/>
  <c r="O5686" i="6"/>
  <c r="O5682" i="6"/>
  <c r="O5678" i="6"/>
  <c r="O5674" i="6"/>
  <c r="O5670" i="6"/>
  <c r="O5666" i="6"/>
  <c r="O5662" i="6"/>
  <c r="O5658" i="6"/>
  <c r="O5654" i="6"/>
  <c r="O5650" i="6"/>
  <c r="O5646" i="6"/>
  <c r="O5642" i="6"/>
  <c r="O5638" i="6"/>
  <c r="O5634" i="6"/>
  <c r="O5630" i="6"/>
  <c r="O5626" i="6"/>
  <c r="O5622" i="6"/>
  <c r="O5618" i="6"/>
  <c r="O5614" i="6"/>
  <c r="O5610" i="6"/>
  <c r="O5606" i="6"/>
  <c r="O5602" i="6"/>
  <c r="O5598" i="6"/>
  <c r="O5594" i="6"/>
  <c r="O5590" i="6"/>
  <c r="O5586" i="6"/>
  <c r="O5582" i="6"/>
  <c r="O5578" i="6"/>
  <c r="O5574" i="6"/>
  <c r="O5570" i="6"/>
  <c r="O5566" i="6"/>
  <c r="O5562" i="6"/>
  <c r="O5558" i="6"/>
  <c r="O5554" i="6"/>
  <c r="O5550" i="6"/>
  <c r="O5546" i="6"/>
  <c r="O5542" i="6"/>
  <c r="O5538" i="6"/>
  <c r="O5534" i="6"/>
  <c r="O5530" i="6"/>
  <c r="O5526" i="6"/>
  <c r="O5522" i="6"/>
  <c r="O5518" i="6"/>
  <c r="O5514" i="6"/>
  <c r="O5510" i="6"/>
  <c r="O5506" i="6"/>
  <c r="O5502" i="6"/>
  <c r="O5498" i="6"/>
  <c r="O5494" i="6"/>
  <c r="O5490" i="6"/>
  <c r="O5486" i="6"/>
  <c r="O5482" i="6"/>
  <c r="O5478" i="6"/>
  <c r="O5474" i="6"/>
  <c r="O5470" i="6"/>
  <c r="O5466" i="6"/>
  <c r="O5462" i="6"/>
  <c r="O5458" i="6"/>
  <c r="O5454" i="6"/>
  <c r="O5450" i="6"/>
  <c r="O5446" i="6"/>
  <c r="O5442" i="6"/>
  <c r="O5438" i="6"/>
  <c r="O5434" i="6"/>
  <c r="O5430" i="6"/>
  <c r="O5426" i="6"/>
  <c r="O5422" i="6"/>
  <c r="O5418" i="6"/>
  <c r="O5414" i="6"/>
  <c r="O5410" i="6"/>
  <c r="O5406" i="6"/>
  <c r="O5402" i="6"/>
  <c r="O5398" i="6"/>
  <c r="O5394" i="6"/>
  <c r="O5390" i="6"/>
  <c r="O5386" i="6"/>
  <c r="O5382" i="6"/>
  <c r="O5378" i="6"/>
  <c r="O5374" i="6"/>
  <c r="O5370" i="6"/>
  <c r="O5366" i="6"/>
  <c r="O5362" i="6"/>
  <c r="O5358" i="6"/>
  <c r="O5354" i="6"/>
  <c r="O5350" i="6"/>
  <c r="O5346" i="6"/>
  <c r="O5342" i="6"/>
  <c r="O5338" i="6"/>
  <c r="O5334" i="6"/>
  <c r="O5330" i="6"/>
  <c r="O5326" i="6"/>
  <c r="O5322" i="6"/>
  <c r="O5318" i="6"/>
  <c r="O5314" i="6"/>
  <c r="O5310" i="6"/>
  <c r="O5306" i="6"/>
  <c r="O5302" i="6"/>
  <c r="O5298" i="6"/>
  <c r="O5294" i="6"/>
  <c r="O5290" i="6"/>
  <c r="O5286" i="6"/>
  <c r="O5282" i="6"/>
  <c r="O5278" i="6"/>
  <c r="O5274" i="6"/>
  <c r="O5270" i="6"/>
  <c r="O5266" i="6"/>
  <c r="O5262" i="6"/>
  <c r="O5258" i="6"/>
  <c r="O5254" i="6"/>
  <c r="O5250" i="6"/>
  <c r="O5246" i="6"/>
  <c r="O5242" i="6"/>
  <c r="O5238" i="6"/>
  <c r="O5234" i="6"/>
  <c r="O5230" i="6"/>
  <c r="O5226" i="6"/>
  <c r="O5222" i="6"/>
  <c r="O5218" i="6"/>
  <c r="O5214" i="6"/>
  <c r="O5210" i="6"/>
  <c r="O5206" i="6"/>
  <c r="O5202" i="6"/>
  <c r="O5198" i="6"/>
  <c r="O5194" i="6"/>
  <c r="O5190" i="6"/>
  <c r="O5186" i="6"/>
  <c r="O5182" i="6"/>
  <c r="O5178" i="6"/>
  <c r="O5174" i="6"/>
  <c r="O5170" i="6"/>
  <c r="O5166" i="6"/>
  <c r="O5162" i="6"/>
  <c r="O5158" i="6"/>
  <c r="O5154" i="6"/>
  <c r="O5150" i="6"/>
  <c r="O5146" i="6"/>
  <c r="O5142" i="6"/>
  <c r="O5138" i="6"/>
  <c r="O5134" i="6"/>
  <c r="O5130" i="6"/>
  <c r="O5126" i="6"/>
  <c r="O5122" i="6"/>
  <c r="O5118" i="6"/>
  <c r="O5114" i="6"/>
  <c r="O5110" i="6"/>
  <c r="O5106" i="6"/>
  <c r="O5102" i="6"/>
  <c r="O5098" i="6"/>
  <c r="O5094" i="6"/>
  <c r="O5090" i="6"/>
  <c r="O5086" i="6"/>
  <c r="O5082" i="6"/>
  <c r="O5078" i="6"/>
  <c r="O5074" i="6"/>
  <c r="O5070" i="6"/>
  <c r="O5066" i="6"/>
  <c r="O5062" i="6"/>
  <c r="O5058" i="6"/>
  <c r="O5054" i="6"/>
  <c r="O5050" i="6"/>
  <c r="O5046" i="6"/>
  <c r="O5042" i="6"/>
  <c r="O5038" i="6"/>
  <c r="O5034" i="6"/>
  <c r="O5030" i="6"/>
  <c r="O5026" i="6"/>
  <c r="O5022" i="6"/>
  <c r="O5018" i="6"/>
  <c r="O5014" i="6"/>
  <c r="O5010" i="6"/>
  <c r="O5006" i="6"/>
  <c r="O5002" i="6"/>
  <c r="O4998" i="6"/>
  <c r="O4994" i="6"/>
  <c r="O4990" i="6"/>
  <c r="O4986" i="6"/>
  <c r="O4982" i="6"/>
  <c r="O4978" i="6"/>
  <c r="O4974" i="6"/>
  <c r="O4970" i="6"/>
  <c r="O4966" i="6"/>
  <c r="O4962" i="6"/>
  <c r="O4958" i="6"/>
  <c r="O4954" i="6"/>
  <c r="O4950" i="6"/>
  <c r="O4946" i="6"/>
  <c r="O4942" i="6"/>
  <c r="O4938" i="6"/>
  <c r="O4934" i="6"/>
  <c r="O4930" i="6"/>
  <c r="O4926" i="6"/>
  <c r="O4922" i="6"/>
  <c r="O4918" i="6"/>
  <c r="O4914" i="6"/>
  <c r="O4910" i="6"/>
  <c r="O4906" i="6"/>
  <c r="O4902" i="6"/>
  <c r="O4898" i="6"/>
  <c r="O4894" i="6"/>
  <c r="O4890" i="6"/>
  <c r="O4886" i="6"/>
  <c r="O4882" i="6"/>
  <c r="O4878" i="6"/>
  <c r="O4874" i="6"/>
  <c r="O4870" i="6"/>
  <c r="O4866" i="6"/>
  <c r="O4862" i="6"/>
  <c r="O4858" i="6"/>
  <c r="O4854" i="6"/>
  <c r="O4850" i="6"/>
  <c r="O4846" i="6"/>
  <c r="O4842" i="6"/>
  <c r="O4838" i="6"/>
  <c r="O4834" i="6"/>
  <c r="O4830" i="6"/>
  <c r="O4826" i="6"/>
  <c r="O4822" i="6"/>
  <c r="O4818" i="6"/>
  <c r="O4814" i="6"/>
  <c r="O4810" i="6"/>
  <c r="O4806" i="6"/>
  <c r="O4802" i="6"/>
  <c r="O4798" i="6"/>
  <c r="O4794" i="6"/>
  <c r="O4790" i="6"/>
  <c r="O4786" i="6"/>
  <c r="O4782" i="6"/>
  <c r="O4778" i="6"/>
  <c r="O4774" i="6"/>
  <c r="O4770" i="6"/>
  <c r="O4766" i="6"/>
  <c r="O4762" i="6"/>
  <c r="O4758" i="6"/>
  <c r="O4754" i="6"/>
  <c r="O4750" i="6"/>
  <c r="O4746" i="6"/>
  <c r="O4742" i="6"/>
  <c r="O4738" i="6"/>
  <c r="O4734" i="6"/>
  <c r="O4730" i="6"/>
  <c r="O4726" i="6"/>
  <c r="O4722" i="6"/>
  <c r="O4718" i="6"/>
  <c r="O4714" i="6"/>
  <c r="O4710" i="6"/>
  <c r="O4706" i="6"/>
  <c r="O4702" i="6"/>
  <c r="O4698" i="6"/>
  <c r="O4694" i="6"/>
  <c r="O4690" i="6"/>
  <c r="O4686" i="6"/>
  <c r="O4682" i="6"/>
  <c r="O4678" i="6"/>
  <c r="O4674" i="6"/>
  <c r="O4670" i="6"/>
  <c r="O4666" i="6"/>
  <c r="O4662" i="6"/>
  <c r="O4658" i="6"/>
  <c r="O4654" i="6"/>
  <c r="O4650" i="6"/>
  <c r="O4646" i="6"/>
  <c r="O4642" i="6"/>
  <c r="O4638" i="6"/>
  <c r="O4634" i="6"/>
  <c r="O4630" i="6"/>
  <c r="O4626" i="6"/>
  <c r="O4622" i="6"/>
  <c r="O4618" i="6"/>
  <c r="O4614" i="6"/>
  <c r="O4610" i="6"/>
  <c r="O4606" i="6"/>
  <c r="O4602" i="6"/>
  <c r="O4598" i="6"/>
  <c r="O4594" i="6"/>
  <c r="O4590" i="6"/>
  <c r="O4586" i="6"/>
  <c r="O4582" i="6"/>
  <c r="O4578" i="6"/>
  <c r="O4574" i="6"/>
  <c r="O4570" i="6"/>
  <c r="O4566" i="6"/>
  <c r="O4562" i="6"/>
  <c r="O4558" i="6"/>
  <c r="O4554" i="6"/>
  <c r="O4550" i="6"/>
  <c r="O4546" i="6"/>
  <c r="O4542" i="6"/>
  <c r="O4538" i="6"/>
  <c r="O4534" i="6"/>
  <c r="O4530" i="6"/>
  <c r="O4526" i="6"/>
  <c r="O4522" i="6"/>
  <c r="O4518" i="6"/>
  <c r="O4514" i="6"/>
  <c r="O4510" i="6"/>
  <c r="O4506" i="6"/>
  <c r="O4502" i="6"/>
  <c r="O4498" i="6"/>
  <c r="O4494" i="6"/>
  <c r="O4490" i="6"/>
  <c r="O4486" i="6"/>
  <c r="O4482" i="6"/>
  <c r="O4478" i="6"/>
  <c r="O4474" i="6"/>
  <c r="O4470" i="6"/>
  <c r="O4466" i="6"/>
  <c r="O4462" i="6"/>
  <c r="O4458" i="6"/>
  <c r="O4454" i="6"/>
  <c r="O4450" i="6"/>
  <c r="O4446" i="6"/>
  <c r="O4442" i="6"/>
  <c r="O4438" i="6"/>
  <c r="O4434" i="6"/>
  <c r="O4430" i="6"/>
  <c r="O4426" i="6"/>
  <c r="O4422" i="6"/>
  <c r="O4418" i="6"/>
  <c r="O4414" i="6"/>
  <c r="O4410" i="6"/>
  <c r="O4406" i="6"/>
  <c r="O4402" i="6"/>
  <c r="O4398" i="6"/>
  <c r="O4394" i="6"/>
  <c r="O4390" i="6"/>
  <c r="O4386" i="6"/>
  <c r="O4382" i="6"/>
  <c r="O4378" i="6"/>
  <c r="O4374" i="6"/>
  <c r="O4370" i="6"/>
  <c r="O4366" i="6"/>
  <c r="O4362" i="6"/>
  <c r="O4358" i="6"/>
  <c r="O4354" i="6"/>
  <c r="O4350" i="6"/>
  <c r="O4346" i="6"/>
  <c r="O4342" i="6"/>
  <c r="O4338" i="6"/>
  <c r="O4334" i="6"/>
  <c r="O4330" i="6"/>
  <c r="O4326" i="6"/>
  <c r="O4322" i="6"/>
  <c r="O4318" i="6"/>
  <c r="O4314" i="6"/>
  <c r="O4310" i="6"/>
  <c r="O4306" i="6"/>
  <c r="O4302" i="6"/>
  <c r="O4298" i="6"/>
  <c r="O4294" i="6"/>
  <c r="O4290" i="6"/>
  <c r="O4286" i="6"/>
  <c r="O4282" i="6"/>
  <c r="O4278" i="6"/>
  <c r="O4274" i="6"/>
  <c r="O4270" i="6"/>
  <c r="O4266" i="6"/>
  <c r="O4262" i="6"/>
  <c r="O4258" i="6"/>
  <c r="O4254" i="6"/>
  <c r="O4250" i="6"/>
  <c r="O4246" i="6"/>
  <c r="O4242" i="6"/>
  <c r="O4238" i="6"/>
  <c r="O4234" i="6"/>
  <c r="O4230" i="6"/>
  <c r="O4226" i="6"/>
  <c r="O4222" i="6"/>
  <c r="O4218" i="6"/>
  <c r="O4214" i="6"/>
  <c r="O4210" i="6"/>
  <c r="O4206" i="6"/>
  <c r="O4202" i="6"/>
  <c r="O4198" i="6"/>
  <c r="O4194" i="6"/>
  <c r="O4190" i="6"/>
  <c r="O4186" i="6"/>
  <c r="O4182" i="6"/>
  <c r="O4178" i="6"/>
  <c r="O4174" i="6"/>
  <c r="O4170" i="6"/>
  <c r="O4166" i="6"/>
  <c r="O4162" i="6"/>
  <c r="O4158" i="6"/>
  <c r="O4154" i="6"/>
  <c r="O4150" i="6"/>
  <c r="O4146" i="6"/>
  <c r="O4142" i="6"/>
  <c r="O4138" i="6"/>
  <c r="O4134" i="6"/>
  <c r="O4130" i="6"/>
  <c r="O4126" i="6"/>
  <c r="O4122" i="6"/>
  <c r="O4118" i="6"/>
  <c r="O4114" i="6"/>
  <c r="O4110" i="6"/>
  <c r="O4106" i="6"/>
  <c r="O4102" i="6"/>
  <c r="O4098" i="6"/>
  <c r="O4094" i="6"/>
  <c r="O4090" i="6"/>
  <c r="O4086" i="6"/>
  <c r="O4082" i="6"/>
  <c r="O4078" i="6"/>
  <c r="O4074" i="6"/>
  <c r="O4070" i="6"/>
  <c r="O4066" i="6"/>
  <c r="O4062" i="6"/>
  <c r="O4058" i="6"/>
  <c r="O4054" i="6"/>
  <c r="O4050" i="6"/>
  <c r="O4046" i="6"/>
  <c r="O4042" i="6"/>
  <c r="O4038" i="6"/>
  <c r="O4034" i="6"/>
  <c r="O4030" i="6"/>
  <c r="O4026" i="6"/>
  <c r="O4022" i="6"/>
  <c r="O4018" i="6"/>
  <c r="O4014" i="6"/>
  <c r="O4010" i="6"/>
  <c r="O4006" i="6"/>
  <c r="O4002" i="6"/>
  <c r="O3998" i="6"/>
  <c r="O3994" i="6"/>
  <c r="O3990" i="6"/>
  <c r="O3986" i="6"/>
  <c r="O3982" i="6"/>
  <c r="O3978" i="6"/>
  <c r="O3974" i="6"/>
  <c r="O3970" i="6"/>
  <c r="O3966" i="6"/>
  <c r="O3962" i="6"/>
  <c r="O3958" i="6"/>
  <c r="O3954" i="6"/>
  <c r="O3950" i="6"/>
  <c r="O3946" i="6"/>
  <c r="O3942" i="6"/>
  <c r="O3938" i="6"/>
  <c r="O3934" i="6"/>
  <c r="O3930" i="6"/>
  <c r="O3926" i="6"/>
  <c r="O3922" i="6"/>
  <c r="O3918" i="6"/>
  <c r="O3914" i="6"/>
  <c r="O3910" i="6"/>
  <c r="O3906" i="6"/>
  <c r="O3902" i="6"/>
  <c r="O3898" i="6"/>
  <c r="O3894" i="6"/>
  <c r="O3890" i="6"/>
  <c r="O3886" i="6"/>
  <c r="O3882" i="6"/>
  <c r="O3878" i="6"/>
  <c r="O3874" i="6"/>
  <c r="O3870" i="6"/>
  <c r="O3866" i="6"/>
  <c r="O3862" i="6"/>
  <c r="O3858" i="6"/>
  <c r="O3854" i="6"/>
  <c r="O3850" i="6"/>
  <c r="O3846" i="6"/>
  <c r="O3842" i="6"/>
  <c r="O3838" i="6"/>
  <c r="O3834" i="6"/>
  <c r="O3830" i="6"/>
  <c r="O3826" i="6"/>
  <c r="O3822" i="6"/>
  <c r="O3818" i="6"/>
  <c r="O3814" i="6"/>
  <c r="O3810" i="6"/>
  <c r="O3806" i="6"/>
  <c r="O3802" i="6"/>
  <c r="O3798" i="6"/>
  <c r="O3794" i="6"/>
  <c r="O3790" i="6"/>
  <c r="O3786" i="6"/>
  <c r="O3782" i="6"/>
  <c r="O3778" i="6"/>
  <c r="O3774" i="6"/>
  <c r="O3770" i="6"/>
  <c r="O3766" i="6"/>
  <c r="O3762" i="6"/>
  <c r="O3758" i="6"/>
  <c r="O3754" i="6"/>
  <c r="O3750" i="6"/>
  <c r="O3746" i="6"/>
  <c r="O3742" i="6"/>
  <c r="O3738" i="6"/>
  <c r="O3734" i="6"/>
  <c r="O3730" i="6"/>
  <c r="O3726" i="6"/>
  <c r="O3722" i="6"/>
  <c r="O3718" i="6"/>
  <c r="O3714" i="6"/>
  <c r="O3710" i="6"/>
  <c r="O3706" i="6"/>
  <c r="O3702" i="6"/>
  <c r="O3698" i="6"/>
  <c r="O3694" i="6"/>
  <c r="O3690" i="6"/>
  <c r="O3686" i="6"/>
  <c r="O3682" i="6"/>
  <c r="O3678" i="6"/>
  <c r="O3674" i="6"/>
  <c r="O3670" i="6"/>
  <c r="O3666" i="6"/>
  <c r="O3662" i="6"/>
  <c r="O3658" i="6"/>
  <c r="O3654" i="6"/>
  <c r="O3650" i="6"/>
  <c r="O3646" i="6"/>
  <c r="O3642" i="6"/>
  <c r="O3638" i="6"/>
  <c r="O3634" i="6"/>
  <c r="O3630" i="6"/>
  <c r="O3626" i="6"/>
  <c r="O3622" i="6"/>
  <c r="O3618" i="6"/>
  <c r="O3614" i="6"/>
  <c r="O3610" i="6"/>
  <c r="O3606" i="6"/>
  <c r="O3602" i="6"/>
  <c r="O3598" i="6"/>
  <c r="O3594" i="6"/>
  <c r="O3590" i="6"/>
  <c r="O3586" i="6"/>
  <c r="O3582" i="6"/>
  <c r="O3578" i="6"/>
  <c r="O3574" i="6"/>
  <c r="O3570" i="6"/>
  <c r="O3566" i="6"/>
  <c r="O3562" i="6"/>
  <c r="O3558" i="6"/>
  <c r="O3554" i="6"/>
  <c r="O3550" i="6"/>
  <c r="O3546" i="6"/>
  <c r="O3542" i="6"/>
  <c r="O3538" i="6"/>
  <c r="O3534" i="6"/>
  <c r="O3530" i="6"/>
  <c r="O3526" i="6"/>
  <c r="O3522" i="6"/>
  <c r="O3518" i="6"/>
  <c r="O3514" i="6"/>
  <c r="O3510" i="6"/>
  <c r="O3506" i="6"/>
  <c r="O3502" i="6"/>
  <c r="O3498" i="6"/>
  <c r="O3494" i="6"/>
  <c r="O3490" i="6"/>
  <c r="O3486" i="6"/>
  <c r="O3482" i="6"/>
  <c r="O3478" i="6"/>
  <c r="O3474" i="6"/>
  <c r="O3470" i="6"/>
  <c r="O3466" i="6"/>
  <c r="O3462" i="6"/>
  <c r="O3458" i="6"/>
  <c r="O3454" i="6"/>
  <c r="O3450" i="6"/>
  <c r="O3446" i="6"/>
  <c r="O3442" i="6"/>
  <c r="O3438" i="6"/>
  <c r="O3434" i="6"/>
  <c r="O3430" i="6"/>
  <c r="O3426" i="6"/>
  <c r="O3422" i="6"/>
  <c r="O3418" i="6"/>
  <c r="O3414" i="6"/>
  <c r="O3410" i="6"/>
  <c r="O3406" i="6"/>
  <c r="O3402" i="6"/>
  <c r="O3398" i="6"/>
  <c r="O3394" i="6"/>
  <c r="O3390" i="6"/>
  <c r="O3386" i="6"/>
  <c r="O3382" i="6"/>
  <c r="O3378" i="6"/>
  <c r="O3374" i="6"/>
  <c r="O3370" i="6"/>
  <c r="O3366" i="6"/>
  <c r="O3362" i="6"/>
  <c r="O3358" i="6"/>
  <c r="O3354" i="6"/>
  <c r="O3350" i="6"/>
  <c r="O3346" i="6"/>
  <c r="O3342" i="6"/>
  <c r="O3338" i="6"/>
  <c r="O3334" i="6"/>
  <c r="O3330" i="6"/>
  <c r="O3326" i="6"/>
  <c r="O3322" i="6"/>
  <c r="O3318" i="6"/>
  <c r="O3314" i="6"/>
  <c r="O3310" i="6"/>
  <c r="O3306" i="6"/>
  <c r="O3302" i="6"/>
  <c r="O3298" i="6"/>
  <c r="O3294" i="6"/>
  <c r="O3290" i="6"/>
  <c r="O3286" i="6"/>
  <c r="O3282" i="6"/>
  <c r="O3278" i="6"/>
  <c r="O3274" i="6"/>
  <c r="O3270" i="6"/>
  <c r="O3266" i="6"/>
  <c r="O3262" i="6"/>
  <c r="O3258" i="6"/>
  <c r="O3254" i="6"/>
  <c r="O3250" i="6"/>
  <c r="O3246" i="6"/>
  <c r="O3242" i="6"/>
  <c r="O3238" i="6"/>
  <c r="O3234" i="6"/>
  <c r="O3230" i="6"/>
  <c r="O3226" i="6"/>
  <c r="O3222" i="6"/>
  <c r="O3218" i="6"/>
  <c r="O3214" i="6"/>
  <c r="O3210" i="6"/>
  <c r="O3206" i="6"/>
  <c r="O3202" i="6"/>
  <c r="O3198" i="6"/>
  <c r="O3194" i="6"/>
  <c r="O3190" i="6"/>
  <c r="O3186" i="6"/>
  <c r="O3182" i="6"/>
  <c r="O3178" i="6"/>
  <c r="O3174" i="6"/>
  <c r="O3170" i="6"/>
  <c r="O3166" i="6"/>
  <c r="O3162" i="6"/>
  <c r="O3158" i="6"/>
  <c r="O3154" i="6"/>
  <c r="O3150" i="6"/>
  <c r="O3146" i="6"/>
  <c r="O3142" i="6"/>
  <c r="O3138" i="6"/>
  <c r="O3134" i="6"/>
  <c r="O3130" i="6"/>
  <c r="O3126" i="6"/>
  <c r="O3122" i="6"/>
  <c r="O3118" i="6"/>
  <c r="O3114" i="6"/>
  <c r="O3110" i="6"/>
  <c r="O3106" i="6"/>
  <c r="O3102" i="6"/>
  <c r="O3098" i="6"/>
  <c r="O3094" i="6"/>
  <c r="O3090" i="6"/>
  <c r="O3086" i="6"/>
  <c r="O3082" i="6"/>
  <c r="O3078" i="6"/>
  <c r="O3074" i="6"/>
  <c r="O3070" i="6"/>
  <c r="O3066" i="6"/>
  <c r="O3062" i="6"/>
  <c r="O3058" i="6"/>
  <c r="O3054" i="6"/>
  <c r="O3050" i="6"/>
  <c r="O3046" i="6"/>
  <c r="O3042" i="6"/>
  <c r="O3038" i="6"/>
  <c r="O3034" i="6"/>
  <c r="O3030" i="6"/>
  <c r="O3026" i="6"/>
  <c r="O3022" i="6"/>
  <c r="O3018" i="6"/>
  <c r="O3014" i="6"/>
  <c r="O3010" i="6"/>
  <c r="O3006" i="6"/>
  <c r="O3002" i="6"/>
  <c r="O2998" i="6"/>
  <c r="O2994" i="6"/>
  <c r="O2990" i="6"/>
  <c r="O2986" i="6"/>
  <c r="O2982" i="6"/>
  <c r="O2978" i="6"/>
  <c r="O2974" i="6"/>
  <c r="O2970" i="6"/>
  <c r="O2966" i="6"/>
  <c r="O2962" i="6"/>
  <c r="O2958" i="6"/>
  <c r="O2954" i="6"/>
  <c r="O2950" i="6"/>
  <c r="O2946" i="6"/>
  <c r="O2942" i="6"/>
  <c r="O2938" i="6"/>
  <c r="O2934" i="6"/>
  <c r="O2930" i="6"/>
  <c r="O2926" i="6"/>
  <c r="O2922" i="6"/>
  <c r="O2918" i="6"/>
  <c r="O2914" i="6"/>
  <c r="O2910" i="6"/>
  <c r="O2906" i="6"/>
  <c r="O2902" i="6"/>
  <c r="O2898" i="6"/>
  <c r="O2894" i="6"/>
  <c r="O2890" i="6"/>
  <c r="O2886" i="6"/>
  <c r="O2882" i="6"/>
  <c r="O2878" i="6"/>
  <c r="O2874" i="6"/>
  <c r="O2870" i="6"/>
  <c r="O2866" i="6"/>
  <c r="O2862" i="6"/>
  <c r="O2858" i="6"/>
  <c r="O2854" i="6"/>
  <c r="O2850" i="6"/>
  <c r="O2846" i="6"/>
  <c r="O2842" i="6"/>
  <c r="O2838" i="6"/>
  <c r="O2834" i="6"/>
  <c r="O2830" i="6"/>
  <c r="O2826" i="6"/>
  <c r="O2822" i="6"/>
  <c r="O2818" i="6"/>
  <c r="O2814" i="6"/>
  <c r="O2810" i="6"/>
  <c r="O2806" i="6"/>
  <c r="O2802" i="6"/>
  <c r="O2798" i="6"/>
  <c r="O2794" i="6"/>
  <c r="O2790" i="6"/>
  <c r="O2786" i="6"/>
  <c r="O2782" i="6"/>
  <c r="O2778" i="6"/>
  <c r="O2774" i="6"/>
  <c r="O2770" i="6"/>
  <c r="O2766" i="6"/>
  <c r="O2762" i="6"/>
  <c r="O2758" i="6"/>
  <c r="O2754" i="6"/>
  <c r="O2750" i="6"/>
  <c r="O2746" i="6"/>
  <c r="O2742" i="6"/>
  <c r="O2738" i="6"/>
  <c r="O2734" i="6"/>
  <c r="O2730" i="6"/>
  <c r="O2726" i="6"/>
  <c r="O2722" i="6"/>
  <c r="O2718" i="6"/>
  <c r="O2714" i="6"/>
  <c r="O2710" i="6"/>
  <c r="O2706" i="6"/>
  <c r="O2702" i="6"/>
  <c r="O2698" i="6"/>
  <c r="O2694" i="6"/>
  <c r="O2690" i="6"/>
  <c r="O2686" i="6"/>
  <c r="O2682" i="6"/>
  <c r="O2678" i="6"/>
  <c r="O2674" i="6"/>
  <c r="O2670" i="6"/>
  <c r="O2666" i="6"/>
  <c r="O2662" i="6"/>
  <c r="O2658" i="6"/>
  <c r="O2654" i="6"/>
  <c r="O2650" i="6"/>
  <c r="O2646" i="6"/>
  <c r="O2642" i="6"/>
  <c r="O2638" i="6"/>
  <c r="O2634" i="6"/>
  <c r="O2630" i="6"/>
  <c r="O2626" i="6"/>
  <c r="O2622" i="6"/>
  <c r="O2618" i="6"/>
  <c r="O2614" i="6"/>
  <c r="O2610" i="6"/>
  <c r="O2606" i="6"/>
  <c r="O2602" i="6"/>
  <c r="O2598" i="6"/>
  <c r="O2594" i="6"/>
  <c r="O2590" i="6"/>
  <c r="O2586" i="6"/>
  <c r="O2582" i="6"/>
  <c r="O2578" i="6"/>
  <c r="O2574" i="6"/>
  <c r="O2570" i="6"/>
  <c r="O2566" i="6"/>
  <c r="O2562" i="6"/>
  <c r="O2558" i="6"/>
  <c r="O2554" i="6"/>
  <c r="O2550" i="6"/>
  <c r="O2546" i="6"/>
  <c r="O2542" i="6"/>
  <c r="O2538" i="6"/>
  <c r="O2534" i="6"/>
  <c r="O2530" i="6"/>
  <c r="O2526" i="6"/>
  <c r="O2522" i="6"/>
  <c r="O2518" i="6"/>
  <c r="O2514" i="6"/>
  <c r="O2510" i="6"/>
  <c r="O2506" i="6"/>
  <c r="O2502" i="6"/>
  <c r="O2498" i="6"/>
  <c r="O2494" i="6"/>
  <c r="O2490" i="6"/>
  <c r="O2486" i="6"/>
  <c r="O2482" i="6"/>
  <c r="O2478" i="6"/>
  <c r="O2474" i="6"/>
  <c r="O2470" i="6"/>
  <c r="O2466" i="6"/>
  <c r="O2462" i="6"/>
  <c r="O2458" i="6"/>
  <c r="O2454" i="6"/>
  <c r="O2450" i="6"/>
  <c r="O2446" i="6"/>
  <c r="O2442" i="6"/>
  <c r="O2438" i="6"/>
  <c r="O2434" i="6"/>
  <c r="O2430" i="6"/>
  <c r="O2426" i="6"/>
  <c r="O2422" i="6"/>
  <c r="O2418" i="6"/>
  <c r="O2414" i="6"/>
  <c r="O2410" i="6"/>
  <c r="O2406" i="6"/>
  <c r="O2402" i="6"/>
  <c r="O2398" i="6"/>
  <c r="O2394" i="6"/>
  <c r="O2390" i="6"/>
  <c r="O2386" i="6"/>
  <c r="O2382" i="6"/>
  <c r="O2378" i="6"/>
  <c r="O2374" i="6"/>
  <c r="O2370" i="6"/>
  <c r="O2366" i="6"/>
  <c r="O2362" i="6"/>
  <c r="O2358" i="6"/>
  <c r="O2354" i="6"/>
  <c r="O2350" i="6"/>
  <c r="O2346" i="6"/>
  <c r="O2342" i="6"/>
  <c r="O2338" i="6"/>
  <c r="O2334" i="6"/>
  <c r="O2330" i="6"/>
  <c r="O2326" i="6"/>
  <c r="O2322" i="6"/>
  <c r="O2318" i="6"/>
  <c r="O2314" i="6"/>
  <c r="O2310" i="6"/>
  <c r="O2306" i="6"/>
  <c r="O2302" i="6"/>
  <c r="O2298" i="6"/>
  <c r="O2294" i="6"/>
  <c r="O2290" i="6"/>
  <c r="O2286" i="6"/>
  <c r="O2282" i="6"/>
  <c r="O2278" i="6"/>
  <c r="O2274" i="6"/>
  <c r="O2270" i="6"/>
  <c r="O2266" i="6"/>
  <c r="O2262" i="6"/>
  <c r="O2258" i="6"/>
  <c r="O2254" i="6"/>
  <c r="O2250" i="6"/>
  <c r="O2246" i="6"/>
  <c r="O2242" i="6"/>
  <c r="O2238" i="6"/>
  <c r="O2234" i="6"/>
  <c r="O2230" i="6"/>
  <c r="O2226" i="6"/>
  <c r="O2222" i="6"/>
  <c r="O2218" i="6"/>
  <c r="O2214" i="6"/>
  <c r="O2210" i="6"/>
  <c r="O2206" i="6"/>
  <c r="O2202" i="6"/>
  <c r="O2198" i="6"/>
  <c r="O2194" i="6"/>
  <c r="O2190" i="6"/>
  <c r="O2186" i="6"/>
  <c r="O2182" i="6"/>
  <c r="O2178" i="6"/>
  <c r="O2174" i="6"/>
  <c r="O2170" i="6"/>
  <c r="O2166" i="6"/>
  <c r="O2162" i="6"/>
  <c r="O2158" i="6"/>
  <c r="O2154" i="6"/>
  <c r="O2150" i="6"/>
  <c r="O2146" i="6"/>
  <c r="O2142" i="6"/>
  <c r="O2138" i="6"/>
  <c r="O2134" i="6"/>
  <c r="O2130" i="6"/>
  <c r="O2126" i="6"/>
  <c r="O2122" i="6"/>
  <c r="O2118" i="6"/>
  <c r="O2114" i="6"/>
  <c r="O2110" i="6"/>
  <c r="O2106" i="6"/>
  <c r="O2102" i="6"/>
  <c r="O2098" i="6"/>
  <c r="O2094" i="6"/>
  <c r="O2090" i="6"/>
  <c r="O2086" i="6"/>
  <c r="O2082" i="6"/>
  <c r="O2078" i="6"/>
  <c r="O2074" i="6"/>
  <c r="O2070" i="6"/>
  <c r="O2066" i="6"/>
  <c r="O2062" i="6"/>
  <c r="O2058" i="6"/>
  <c r="O2054" i="6"/>
  <c r="O2050" i="6"/>
  <c r="O2046" i="6"/>
  <c r="O2042" i="6"/>
  <c r="O2038" i="6"/>
  <c r="O2034" i="6"/>
  <c r="O2030" i="6"/>
  <c r="O2026" i="6"/>
  <c r="O2022" i="6"/>
  <c r="O2018" i="6"/>
  <c r="O2014" i="6"/>
  <c r="O2010" i="6"/>
  <c r="O2006" i="6"/>
  <c r="O2002" i="6"/>
  <c r="O1998" i="6"/>
  <c r="O1994" i="6"/>
  <c r="O1990" i="6"/>
  <c r="O1986" i="6"/>
  <c r="O1982" i="6"/>
  <c r="O1978" i="6"/>
  <c r="O1974" i="6"/>
  <c r="O1970" i="6"/>
  <c r="O1966" i="6"/>
  <c r="O1962" i="6"/>
  <c r="O1958" i="6"/>
  <c r="O1954" i="6"/>
  <c r="O1950" i="6"/>
  <c r="O1946" i="6"/>
  <c r="O1942" i="6"/>
  <c r="O1938" i="6"/>
  <c r="O1934" i="6"/>
  <c r="O1930" i="6"/>
  <c r="O1926" i="6"/>
  <c r="O1922" i="6"/>
  <c r="O1918" i="6"/>
  <c r="O1914" i="6"/>
  <c r="O1910" i="6"/>
  <c r="O1906" i="6"/>
  <c r="O1902" i="6"/>
  <c r="O1898" i="6"/>
  <c r="O1894" i="6"/>
  <c r="O1890" i="6"/>
  <c r="O1886" i="6"/>
  <c r="O1882" i="6"/>
  <c r="O1878" i="6"/>
  <c r="O1874" i="6"/>
  <c r="O1870" i="6"/>
  <c r="O1866" i="6"/>
  <c r="O1862" i="6"/>
  <c r="O1858" i="6"/>
  <c r="O1854" i="6"/>
  <c r="O1850" i="6"/>
  <c r="O1846" i="6"/>
  <c r="O1842" i="6"/>
  <c r="O1838" i="6"/>
  <c r="O1834" i="6"/>
  <c r="O1830" i="6"/>
  <c r="O1826" i="6"/>
  <c r="O1822" i="6"/>
  <c r="O1818" i="6"/>
  <c r="O1814" i="6"/>
  <c r="O1810" i="6"/>
  <c r="O1806" i="6"/>
  <c r="O1802" i="6"/>
  <c r="O1798" i="6"/>
  <c r="O1794" i="6"/>
  <c r="O1790" i="6"/>
  <c r="O1786" i="6"/>
  <c r="O1782" i="6"/>
  <c r="O1778" i="6"/>
  <c r="O1774" i="6"/>
  <c r="O1770" i="6"/>
  <c r="O1766" i="6"/>
  <c r="O1762" i="6"/>
  <c r="O1758" i="6"/>
  <c r="O1754" i="6"/>
  <c r="O1750" i="6"/>
  <c r="O1746" i="6"/>
  <c r="O1742" i="6"/>
  <c r="O1738" i="6"/>
  <c r="O1734" i="6"/>
  <c r="O1730" i="6"/>
  <c r="O1726" i="6"/>
  <c r="O1722" i="6"/>
  <c r="O1718" i="6"/>
  <c r="O1714" i="6"/>
  <c r="O1710" i="6"/>
  <c r="O1706" i="6"/>
  <c r="O1702" i="6"/>
  <c r="O1698" i="6"/>
  <c r="O1694" i="6"/>
  <c r="O1690" i="6"/>
  <c r="O1686" i="6"/>
  <c r="O1682" i="6"/>
  <c r="O1678" i="6"/>
  <c r="O1674" i="6"/>
  <c r="O1670" i="6"/>
  <c r="O1666" i="6"/>
  <c r="O1662" i="6"/>
  <c r="O1658" i="6"/>
  <c r="O1654" i="6"/>
  <c r="O1650" i="6"/>
  <c r="O1646" i="6"/>
  <c r="O1642" i="6"/>
  <c r="O1638" i="6"/>
  <c r="O1634" i="6"/>
  <c r="O1630" i="6"/>
  <c r="O1626" i="6"/>
  <c r="O1622" i="6"/>
  <c r="O1618" i="6"/>
  <c r="O1614" i="6"/>
  <c r="O1610" i="6"/>
  <c r="O1606" i="6"/>
  <c r="O1602" i="6"/>
  <c r="O1598" i="6"/>
  <c r="O1594" i="6"/>
  <c r="O1590" i="6"/>
  <c r="O1586" i="6"/>
  <c r="O1582" i="6"/>
  <c r="O1578" i="6"/>
  <c r="O1574" i="6"/>
  <c r="O1570" i="6"/>
  <c r="O1566" i="6"/>
  <c r="O1562" i="6"/>
  <c r="O1558" i="6"/>
  <c r="O1554" i="6"/>
  <c r="O1550" i="6"/>
  <c r="O1546" i="6"/>
  <c r="O1542" i="6"/>
  <c r="O1538" i="6"/>
  <c r="O1534" i="6"/>
  <c r="O1530" i="6"/>
  <c r="O1526" i="6"/>
  <c r="O1522" i="6"/>
  <c r="O1518" i="6"/>
  <c r="O1514" i="6"/>
  <c r="O1510" i="6"/>
  <c r="O1506" i="6"/>
  <c r="O1502" i="6"/>
  <c r="O1498" i="6"/>
  <c r="O1494" i="6"/>
  <c r="O1490" i="6"/>
  <c r="O1486" i="6"/>
  <c r="O1482" i="6"/>
  <c r="O1478" i="6"/>
  <c r="O1474" i="6"/>
  <c r="O1470" i="6"/>
  <c r="O1466" i="6"/>
  <c r="O1462" i="6"/>
  <c r="O1458" i="6"/>
  <c r="O1454" i="6"/>
  <c r="O1450" i="6"/>
  <c r="O1446" i="6"/>
  <c r="O1442" i="6"/>
  <c r="O1438" i="6"/>
  <c r="O1434" i="6"/>
  <c r="O1430" i="6"/>
  <c r="O1426" i="6"/>
  <c r="O1422" i="6"/>
  <c r="O1418" i="6"/>
  <c r="O1414" i="6"/>
  <c r="O1410" i="6"/>
  <c r="O1406" i="6"/>
  <c r="O1402" i="6"/>
  <c r="O1398" i="6"/>
  <c r="O1394" i="6"/>
  <c r="O1390" i="6"/>
  <c r="O1386" i="6"/>
  <c r="O1382" i="6"/>
  <c r="O1378" i="6"/>
  <c r="O1374" i="6"/>
  <c r="O1370" i="6"/>
  <c r="O1366" i="6"/>
  <c r="O1362" i="6"/>
  <c r="O1358" i="6"/>
  <c r="O1354" i="6"/>
  <c r="O1350" i="6"/>
  <c r="O1346" i="6"/>
  <c r="O1342" i="6"/>
  <c r="O1338" i="6"/>
  <c r="O1334" i="6"/>
  <c r="O1330" i="6"/>
  <c r="O1326" i="6"/>
  <c r="O1322" i="6"/>
  <c r="O1318" i="6"/>
  <c r="O1314" i="6"/>
  <c r="O1310" i="6"/>
  <c r="O1306" i="6"/>
  <c r="O1302" i="6"/>
  <c r="O1298" i="6"/>
  <c r="O1294" i="6"/>
  <c r="O1290" i="6"/>
  <c r="O1286" i="6"/>
  <c r="O1282" i="6"/>
  <c r="O1278" i="6"/>
  <c r="O1274" i="6"/>
  <c r="O1270" i="6"/>
  <c r="O1266" i="6"/>
  <c r="O1262" i="6"/>
  <c r="O1258" i="6"/>
  <c r="O1254" i="6"/>
  <c r="O1250" i="6"/>
  <c r="O1246" i="6"/>
  <c r="O1242" i="6"/>
  <c r="O1238" i="6"/>
  <c r="O1234" i="6"/>
  <c r="O1230" i="6"/>
  <c r="O1226" i="6"/>
  <c r="O1222" i="6"/>
  <c r="O1218" i="6"/>
  <c r="O1214" i="6"/>
  <c r="O1210" i="6"/>
  <c r="O1206" i="6"/>
  <c r="O1202" i="6"/>
  <c r="O1198" i="6"/>
  <c r="O1194" i="6"/>
  <c r="O1190" i="6"/>
  <c r="O1186" i="6"/>
  <c r="O1182" i="6"/>
  <c r="O1178" i="6"/>
  <c r="O1174" i="6"/>
  <c r="O1170" i="6"/>
  <c r="O1166" i="6"/>
  <c r="O1162" i="6"/>
  <c r="O1158" i="6"/>
  <c r="O1154" i="6"/>
  <c r="O1150" i="6"/>
  <c r="O1146" i="6"/>
  <c r="O1142" i="6"/>
  <c r="O1138" i="6"/>
  <c r="O1134" i="6"/>
  <c r="O1130" i="6"/>
  <c r="O1126" i="6"/>
  <c r="O1122" i="6"/>
  <c r="O1118" i="6"/>
  <c r="O1114" i="6"/>
  <c r="O1110" i="6"/>
  <c r="O1106" i="6"/>
  <c r="O1102" i="6"/>
  <c r="O1098" i="6"/>
  <c r="O1094" i="6"/>
  <c r="O1090" i="6"/>
  <c r="O1086" i="6"/>
  <c r="O1082" i="6"/>
  <c r="O1078" i="6"/>
  <c r="O1074" i="6"/>
  <c r="O1070" i="6"/>
  <c r="O1066" i="6"/>
  <c r="O1062" i="6"/>
  <c r="O1058" i="6"/>
  <c r="O1054" i="6"/>
  <c r="O1050" i="6"/>
  <c r="O1046" i="6"/>
  <c r="O1042" i="6"/>
  <c r="O1038" i="6"/>
  <c r="O1034" i="6"/>
  <c r="O1030" i="6"/>
  <c r="O1026" i="6"/>
  <c r="O1022" i="6"/>
  <c r="O1018" i="6"/>
  <c r="O1014" i="6"/>
  <c r="O1010" i="6"/>
  <c r="O1006" i="6"/>
  <c r="O1002" i="6"/>
  <c r="O998" i="6"/>
  <c r="O994" i="6"/>
  <c r="O990" i="6"/>
  <c r="O986" i="6"/>
  <c r="O982" i="6"/>
  <c r="O978" i="6"/>
  <c r="O974" i="6"/>
  <c r="O970" i="6"/>
  <c r="O966" i="6"/>
  <c r="O962" i="6"/>
  <c r="O958" i="6"/>
  <c r="O954" i="6"/>
  <c r="O950" i="6"/>
  <c r="O946" i="6"/>
  <c r="O942" i="6"/>
  <c r="O938" i="6"/>
  <c r="O934" i="6"/>
  <c r="O930" i="6"/>
  <c r="O926" i="6"/>
  <c r="O922" i="6"/>
  <c r="O918" i="6"/>
  <c r="O914" i="6"/>
  <c r="O910" i="6"/>
  <c r="O906" i="6"/>
  <c r="O902" i="6"/>
  <c r="O898" i="6"/>
  <c r="O894" i="6"/>
  <c r="O890" i="6"/>
  <c r="O886" i="6"/>
  <c r="O882" i="6"/>
  <c r="O878" i="6"/>
  <c r="O874" i="6"/>
  <c r="O870" i="6"/>
  <c r="O866" i="6"/>
  <c r="O862" i="6"/>
  <c r="O858" i="6"/>
  <c r="O854" i="6"/>
  <c r="O850" i="6"/>
  <c r="O846" i="6"/>
  <c r="O842" i="6"/>
  <c r="O838" i="6"/>
  <c r="O834" i="6"/>
  <c r="O830" i="6"/>
  <c r="O826" i="6"/>
  <c r="O822" i="6"/>
  <c r="O818" i="6"/>
  <c r="O814" i="6"/>
  <c r="O810" i="6"/>
  <c r="O806" i="6"/>
  <c r="O802" i="6"/>
  <c r="O798" i="6"/>
  <c r="O794" i="6"/>
  <c r="O790" i="6"/>
  <c r="O786" i="6"/>
  <c r="O782" i="6"/>
  <c r="O778" i="6"/>
  <c r="O774" i="6"/>
  <c r="O770" i="6"/>
  <c r="O766" i="6"/>
  <c r="O762" i="6"/>
  <c r="O758" i="6"/>
  <c r="O754" i="6"/>
  <c r="O750" i="6"/>
  <c r="O746" i="6"/>
  <c r="O742" i="6"/>
  <c r="O738" i="6"/>
  <c r="O734" i="6"/>
  <c r="O730" i="6"/>
  <c r="O726" i="6"/>
  <c r="O722" i="6"/>
  <c r="O718" i="6"/>
  <c r="O714" i="6"/>
  <c r="O710" i="6"/>
  <c r="O706" i="6"/>
  <c r="O702" i="6"/>
  <c r="O698" i="6"/>
  <c r="O694" i="6"/>
  <c r="O690" i="6"/>
  <c r="O686" i="6"/>
  <c r="O682" i="6"/>
  <c r="O678" i="6"/>
  <c r="O674" i="6"/>
  <c r="O670" i="6"/>
  <c r="O666" i="6"/>
  <c r="O662" i="6"/>
  <c r="O658" i="6"/>
  <c r="O654" i="6"/>
  <c r="O650" i="6"/>
  <c r="O646" i="6"/>
  <c r="O642" i="6"/>
  <c r="O638" i="6"/>
  <c r="O634" i="6"/>
  <c r="O630" i="6"/>
  <c r="O626" i="6"/>
  <c r="O622" i="6"/>
  <c r="O618" i="6"/>
  <c r="O614" i="6"/>
  <c r="O610" i="6"/>
  <c r="O606" i="6"/>
  <c r="O602" i="6"/>
  <c r="O598" i="6"/>
  <c r="O594" i="6"/>
  <c r="O590" i="6"/>
  <c r="O586" i="6"/>
  <c r="O582" i="6"/>
  <c r="O578" i="6"/>
  <c r="O574" i="6"/>
  <c r="O570" i="6"/>
  <c r="O566" i="6"/>
  <c r="O562" i="6"/>
  <c r="O558" i="6"/>
  <c r="O554" i="6"/>
  <c r="O550" i="6"/>
  <c r="O546" i="6"/>
  <c r="O542" i="6"/>
  <c r="O538" i="6"/>
  <c r="O534" i="6"/>
  <c r="O530" i="6"/>
  <c r="O526" i="6"/>
  <c r="O522" i="6"/>
  <c r="O518" i="6"/>
  <c r="O514" i="6"/>
  <c r="O510" i="6"/>
  <c r="O506" i="6"/>
  <c r="O502" i="6"/>
  <c r="O498" i="6"/>
  <c r="O494" i="6"/>
  <c r="O490" i="6"/>
  <c r="O486" i="6"/>
  <c r="O482" i="6"/>
  <c r="O478" i="6"/>
  <c r="O474" i="6"/>
  <c r="O470" i="6"/>
  <c r="O466" i="6"/>
  <c r="O462" i="6"/>
  <c r="O458" i="6"/>
  <c r="O454" i="6"/>
  <c r="O450" i="6"/>
  <c r="O446" i="6"/>
  <c r="O442" i="6"/>
  <c r="O438" i="6"/>
  <c r="O434" i="6"/>
  <c r="O430" i="6"/>
  <c r="O426" i="6"/>
  <c r="O422" i="6"/>
  <c r="O418" i="6"/>
  <c r="O414" i="6"/>
  <c r="O410" i="6"/>
  <c r="O406" i="6"/>
  <c r="O402" i="6"/>
  <c r="O398" i="6"/>
  <c r="O394" i="6"/>
  <c r="O390" i="6"/>
  <c r="O386" i="6"/>
  <c r="O382" i="6"/>
  <c r="O378" i="6"/>
  <c r="O374" i="6"/>
  <c r="O370" i="6"/>
  <c r="O366" i="6"/>
  <c r="O362" i="6"/>
  <c r="O358" i="6"/>
  <c r="O354" i="6"/>
  <c r="O350" i="6"/>
  <c r="O346" i="6"/>
  <c r="O342" i="6"/>
  <c r="O338" i="6"/>
  <c r="O334" i="6"/>
  <c r="O330" i="6"/>
  <c r="O326" i="6"/>
  <c r="O322" i="6"/>
  <c r="O318" i="6"/>
  <c r="O314" i="6"/>
  <c r="O310" i="6"/>
  <c r="O306" i="6"/>
  <c r="O302" i="6"/>
  <c r="O298" i="6"/>
  <c r="O294" i="6"/>
  <c r="O290" i="6"/>
  <c r="O286" i="6"/>
  <c r="O282" i="6"/>
  <c r="O278" i="6"/>
  <c r="O274" i="6"/>
  <c r="O270" i="6"/>
  <c r="O266" i="6"/>
  <c r="O262" i="6"/>
  <c r="O258" i="6"/>
  <c r="O254" i="6"/>
  <c r="O250" i="6"/>
  <c r="O246" i="6"/>
  <c r="O242" i="6"/>
  <c r="O238" i="6"/>
  <c r="O234" i="6"/>
  <c r="O230" i="6"/>
  <c r="O226" i="6"/>
  <c r="O222" i="6"/>
  <c r="O218" i="6"/>
  <c r="O214" i="6"/>
  <c r="O210" i="6"/>
  <c r="O206" i="6"/>
  <c r="O202" i="6"/>
  <c r="O198" i="6"/>
  <c r="O194" i="6"/>
  <c r="O190" i="6"/>
  <c r="O186" i="6"/>
  <c r="O182" i="6"/>
  <c r="O178" i="6"/>
  <c r="O174" i="6"/>
  <c r="O170" i="6"/>
  <c r="O166" i="6"/>
  <c r="O162" i="6"/>
  <c r="O158" i="6"/>
  <c r="O154" i="6"/>
  <c r="O150" i="6"/>
  <c r="O146" i="6"/>
  <c r="O142" i="6"/>
  <c r="O138" i="6"/>
  <c r="O134" i="6"/>
  <c r="O130" i="6"/>
  <c r="O126" i="6"/>
  <c r="O122" i="6"/>
  <c r="O118" i="6"/>
  <c r="O114" i="6"/>
  <c r="O110" i="6"/>
  <c r="O106" i="6"/>
  <c r="O102" i="6"/>
  <c r="O98" i="6"/>
  <c r="O94" i="6"/>
  <c r="O90" i="6"/>
  <c r="O86" i="6"/>
  <c r="O82" i="6"/>
  <c r="O78" i="6"/>
  <c r="O74" i="6"/>
  <c r="O70" i="6"/>
  <c r="O66" i="6"/>
  <c r="O62" i="6"/>
  <c r="O58" i="6"/>
  <c r="O54" i="6"/>
  <c r="O50" i="6"/>
  <c r="O46" i="6"/>
  <c r="O42" i="6"/>
  <c r="O38" i="6"/>
  <c r="O34" i="6"/>
  <c r="O30" i="6"/>
  <c r="O26" i="6"/>
  <c r="O22" i="6"/>
  <c r="O18" i="6"/>
  <c r="O14" i="6"/>
  <c r="O10" i="6"/>
  <c r="O6" i="6"/>
  <c r="L11698" i="6"/>
  <c r="O2" i="6"/>
  <c r="O1437" i="6"/>
  <c r="O1433" i="6"/>
  <c r="O1429" i="6"/>
  <c r="O1425" i="6"/>
  <c r="O1421" i="6"/>
  <c r="O1417" i="6"/>
  <c r="O1413" i="6"/>
  <c r="O1409" i="6"/>
  <c r="O1405" i="6"/>
  <c r="O1401" i="6"/>
  <c r="O1397" i="6"/>
  <c r="O1393" i="6"/>
  <c r="O1389" i="6"/>
  <c r="O1385" i="6"/>
  <c r="O1381" i="6"/>
  <c r="O1377" i="6"/>
  <c r="O1373" i="6"/>
  <c r="O1369" i="6"/>
  <c r="O1365" i="6"/>
  <c r="O1361" i="6"/>
  <c r="O1357" i="6"/>
  <c r="O1353" i="6"/>
  <c r="O1349" i="6"/>
  <c r="O1345" i="6"/>
  <c r="O1341" i="6"/>
  <c r="O1337" i="6"/>
  <c r="O1333" i="6"/>
  <c r="O1329" i="6"/>
  <c r="O1325" i="6"/>
  <c r="O1321" i="6"/>
  <c r="O1317" i="6"/>
  <c r="O1313" i="6"/>
  <c r="O1309" i="6"/>
  <c r="O1305" i="6"/>
  <c r="O1301" i="6"/>
  <c r="O1297" i="6"/>
  <c r="O1293" i="6"/>
  <c r="O1289" i="6"/>
  <c r="O1285" i="6"/>
  <c r="O1281" i="6"/>
  <c r="O1277" i="6"/>
  <c r="O1273" i="6"/>
  <c r="O1269" i="6"/>
  <c r="O1265" i="6"/>
  <c r="O1261" i="6"/>
  <c r="O1257" i="6"/>
  <c r="O1253" i="6"/>
  <c r="O1249" i="6"/>
  <c r="O1245" i="6"/>
  <c r="O1241" i="6"/>
  <c r="O1237" i="6"/>
  <c r="O1233" i="6"/>
  <c r="O1229" i="6"/>
  <c r="O1225" i="6"/>
  <c r="O1221" i="6"/>
  <c r="O1217" i="6"/>
  <c r="O1213" i="6"/>
  <c r="O1209" i="6"/>
  <c r="O1205" i="6"/>
  <c r="O1201" i="6"/>
  <c r="O1197" i="6"/>
  <c r="O1193" i="6"/>
  <c r="O1189" i="6"/>
  <c r="O1185" i="6"/>
  <c r="O1181" i="6"/>
  <c r="O1177" i="6"/>
  <c r="O1173" i="6"/>
  <c r="O1169" i="6"/>
  <c r="O1165" i="6"/>
  <c r="O1161" i="6"/>
  <c r="O1157" i="6"/>
  <c r="O1153" i="6"/>
  <c r="O1149" i="6"/>
  <c r="O1145" i="6"/>
  <c r="O1141" i="6"/>
  <c r="O1137" i="6"/>
  <c r="O1133" i="6"/>
  <c r="O1129" i="6"/>
  <c r="O1125" i="6"/>
  <c r="O1121" i="6"/>
  <c r="O1117" i="6"/>
  <c r="O1113" i="6"/>
  <c r="O1109" i="6"/>
  <c r="O1105" i="6"/>
  <c r="O1101" i="6"/>
  <c r="O1097" i="6"/>
  <c r="O1093" i="6"/>
  <c r="O1089" i="6"/>
  <c r="O1085" i="6"/>
  <c r="O1081" i="6"/>
  <c r="O1077" i="6"/>
  <c r="O1073" i="6"/>
  <c r="O1069" i="6"/>
  <c r="O1065" i="6"/>
  <c r="O1061" i="6"/>
  <c r="O1057" i="6"/>
  <c r="O1053" i="6"/>
  <c r="O1049" i="6"/>
  <c r="O1045" i="6"/>
  <c r="O1041" i="6"/>
  <c r="O1037" i="6"/>
  <c r="O1033" i="6"/>
  <c r="O1029" i="6"/>
  <c r="O1025" i="6"/>
  <c r="O1021" i="6"/>
  <c r="O1017" i="6"/>
  <c r="O1013" i="6"/>
  <c r="O1009" i="6"/>
  <c r="O1005" i="6"/>
  <c r="O1001" i="6"/>
  <c r="O997" i="6"/>
  <c r="O993" i="6"/>
  <c r="O989" i="6"/>
  <c r="O985" i="6"/>
  <c r="O981" i="6"/>
  <c r="O977" i="6"/>
  <c r="O973" i="6"/>
  <c r="O969" i="6"/>
  <c r="O965" i="6"/>
  <c r="O961" i="6"/>
  <c r="O957" i="6"/>
  <c r="O953" i="6"/>
  <c r="O949" i="6"/>
  <c r="O945" i="6"/>
  <c r="O941" i="6"/>
  <c r="O937" i="6"/>
  <c r="O933" i="6"/>
  <c r="O929" i="6"/>
  <c r="O925" i="6"/>
  <c r="O921" i="6"/>
  <c r="O917" i="6"/>
  <c r="O913" i="6"/>
  <c r="O909" i="6"/>
  <c r="O905" i="6"/>
  <c r="O901" i="6"/>
  <c r="O897" i="6"/>
  <c r="O893" i="6"/>
  <c r="O889" i="6"/>
  <c r="O885" i="6"/>
  <c r="O881" i="6"/>
  <c r="O877" i="6"/>
  <c r="O873" i="6"/>
  <c r="O869" i="6"/>
  <c r="O865" i="6"/>
  <c r="O861" i="6"/>
  <c r="O857" i="6"/>
  <c r="O853" i="6"/>
  <c r="O849" i="6"/>
  <c r="O845" i="6"/>
  <c r="O841" i="6"/>
  <c r="O837" i="6"/>
  <c r="O833" i="6"/>
  <c r="O829" i="6"/>
  <c r="O825" i="6"/>
  <c r="O821" i="6"/>
  <c r="O817" i="6"/>
  <c r="O813" i="6"/>
  <c r="O809" i="6"/>
  <c r="O805" i="6"/>
  <c r="O801" i="6"/>
  <c r="O797" i="6"/>
  <c r="O793" i="6"/>
  <c r="O789" i="6"/>
  <c r="O785" i="6"/>
  <c r="O781" i="6"/>
  <c r="O777" i="6"/>
  <c r="O773" i="6"/>
  <c r="O769" i="6"/>
  <c r="O765" i="6"/>
  <c r="O761" i="6"/>
  <c r="O757" i="6"/>
  <c r="O753" i="6"/>
  <c r="O749" i="6"/>
  <c r="O745" i="6"/>
  <c r="O741" i="6"/>
  <c r="O737" i="6"/>
  <c r="O733" i="6"/>
  <c r="O729" i="6"/>
  <c r="O725" i="6"/>
  <c r="O721" i="6"/>
  <c r="O717" i="6"/>
  <c r="O713" i="6"/>
  <c r="O709" i="6"/>
  <c r="O705" i="6"/>
  <c r="O701" i="6"/>
  <c r="O697" i="6"/>
  <c r="O693" i="6"/>
  <c r="O689" i="6"/>
  <c r="O685" i="6"/>
  <c r="O681" i="6"/>
  <c r="O677" i="6"/>
  <c r="O673" i="6"/>
  <c r="O669" i="6"/>
  <c r="O665" i="6"/>
  <c r="O661" i="6"/>
  <c r="O657" i="6"/>
  <c r="O653" i="6"/>
  <c r="O649" i="6"/>
  <c r="O645" i="6"/>
  <c r="O641" i="6"/>
  <c r="O637" i="6"/>
  <c r="O633" i="6"/>
  <c r="O629" i="6"/>
  <c r="O625" i="6"/>
  <c r="O621" i="6"/>
  <c r="O617" i="6"/>
  <c r="O613" i="6"/>
  <c r="O609" i="6"/>
  <c r="O605" i="6"/>
  <c r="O601" i="6"/>
  <c r="O597" i="6"/>
  <c r="O593" i="6"/>
  <c r="O589" i="6"/>
  <c r="O585" i="6"/>
  <c r="O581" i="6"/>
  <c r="O577" i="6"/>
  <c r="O573" i="6"/>
  <c r="O569" i="6"/>
  <c r="O565" i="6"/>
  <c r="O561" i="6"/>
  <c r="O557" i="6"/>
  <c r="O553" i="6"/>
  <c r="O549" i="6"/>
  <c r="O545" i="6"/>
  <c r="O541" i="6"/>
  <c r="O537" i="6"/>
  <c r="O533" i="6"/>
  <c r="O529" i="6"/>
  <c r="O525" i="6"/>
  <c r="O521" i="6"/>
  <c r="O517" i="6"/>
  <c r="O513" i="6"/>
  <c r="O509" i="6"/>
  <c r="O505" i="6"/>
  <c r="O501" i="6"/>
  <c r="O497" i="6"/>
  <c r="O493" i="6"/>
  <c r="O489" i="6"/>
  <c r="O485" i="6"/>
  <c r="O481" i="6"/>
  <c r="O477" i="6"/>
  <c r="O473" i="6"/>
  <c r="O469" i="6"/>
  <c r="O465" i="6"/>
  <c r="O461" i="6"/>
  <c r="O457" i="6"/>
  <c r="O453" i="6"/>
  <c r="O449" i="6"/>
  <c r="O445" i="6"/>
  <c r="O441" i="6"/>
  <c r="O437" i="6"/>
  <c r="O433" i="6"/>
  <c r="O429" i="6"/>
  <c r="O425" i="6"/>
  <c r="O421" i="6"/>
  <c r="O417" i="6"/>
  <c r="O413" i="6"/>
  <c r="O409" i="6"/>
  <c r="O405" i="6"/>
  <c r="O401" i="6"/>
  <c r="O397" i="6"/>
  <c r="O393" i="6"/>
  <c r="O389" i="6"/>
  <c r="O385" i="6"/>
  <c r="O381" i="6"/>
  <c r="O377" i="6"/>
  <c r="O373" i="6"/>
  <c r="O369" i="6"/>
  <c r="O365" i="6"/>
  <c r="O361" i="6"/>
  <c r="O357" i="6"/>
  <c r="O353" i="6"/>
  <c r="O349" i="6"/>
  <c r="O345" i="6"/>
  <c r="O341" i="6"/>
  <c r="O337" i="6"/>
  <c r="O333" i="6"/>
  <c r="O329" i="6"/>
  <c r="O325" i="6"/>
  <c r="O321" i="6"/>
  <c r="O317" i="6"/>
  <c r="O313" i="6"/>
  <c r="O309" i="6"/>
  <c r="O305" i="6"/>
  <c r="O301" i="6"/>
  <c r="O297" i="6"/>
  <c r="O293" i="6"/>
  <c r="O289" i="6"/>
  <c r="O285" i="6"/>
  <c r="O281" i="6"/>
  <c r="O277" i="6"/>
  <c r="O273" i="6"/>
  <c r="O269" i="6"/>
  <c r="O265" i="6"/>
  <c r="O261" i="6"/>
  <c r="O257" i="6"/>
  <c r="O253" i="6"/>
  <c r="O249" i="6"/>
  <c r="O245" i="6"/>
  <c r="O241" i="6"/>
  <c r="O237" i="6"/>
  <c r="O233" i="6"/>
  <c r="O229" i="6"/>
  <c r="O225" i="6"/>
  <c r="O221" i="6"/>
  <c r="O217" i="6"/>
  <c r="O213" i="6"/>
  <c r="O209" i="6"/>
  <c r="O205" i="6"/>
  <c r="O201" i="6"/>
  <c r="O197" i="6"/>
  <c r="O193" i="6"/>
  <c r="O189" i="6"/>
  <c r="O185" i="6"/>
  <c r="O181" i="6"/>
  <c r="O177" i="6"/>
  <c r="O173" i="6"/>
  <c r="O169" i="6"/>
  <c r="O165" i="6"/>
  <c r="O161" i="6"/>
  <c r="O157" i="6"/>
  <c r="O153" i="6"/>
  <c r="O149" i="6"/>
  <c r="O145" i="6"/>
  <c r="O141" i="6"/>
  <c r="O137" i="6"/>
  <c r="O133" i="6"/>
  <c r="O129" i="6"/>
  <c r="O125" i="6"/>
  <c r="O121" i="6"/>
  <c r="O117" i="6"/>
  <c r="O113" i="6"/>
  <c r="O109" i="6"/>
  <c r="O105" i="6"/>
  <c r="O101" i="6"/>
  <c r="O97" i="6"/>
  <c r="O93" i="6"/>
  <c r="O89" i="6"/>
  <c r="O85" i="6"/>
  <c r="O81" i="6"/>
  <c r="O77" i="6"/>
  <c r="O73" i="6"/>
  <c r="O69" i="6"/>
  <c r="O65" i="6"/>
  <c r="O61" i="6"/>
  <c r="O57" i="6"/>
  <c r="O53" i="6"/>
  <c r="O49" i="6"/>
  <c r="O45" i="6"/>
  <c r="O41" i="6"/>
  <c r="O37" i="6"/>
  <c r="O33" i="6"/>
  <c r="O29" i="6"/>
  <c r="O25" i="6"/>
  <c r="O21" i="6"/>
  <c r="O17" i="6"/>
  <c r="O13" i="6"/>
  <c r="O9" i="6"/>
  <c r="O5" i="6"/>
  <c r="O1424" i="6"/>
  <c r="O1420" i="6"/>
  <c r="O1416" i="6"/>
  <c r="O1412" i="6"/>
  <c r="O1408" i="6"/>
  <c r="O1404" i="6"/>
  <c r="O1400" i="6"/>
  <c r="O1396" i="6"/>
  <c r="O1392" i="6"/>
  <c r="O1388" i="6"/>
  <c r="O1384" i="6"/>
  <c r="O1380" i="6"/>
  <c r="O1376" i="6"/>
  <c r="O1372" i="6"/>
  <c r="O1368" i="6"/>
  <c r="O1364" i="6"/>
  <c r="O1360" i="6"/>
  <c r="O1356" i="6"/>
  <c r="O1352" i="6"/>
  <c r="O1348" i="6"/>
  <c r="O1344" i="6"/>
  <c r="O1340" i="6"/>
  <c r="O1336" i="6"/>
  <c r="O1332" i="6"/>
  <c r="O1328" i="6"/>
  <c r="O1324" i="6"/>
  <c r="O1320" i="6"/>
  <c r="O1316" i="6"/>
  <c r="O1312" i="6"/>
  <c r="O1308" i="6"/>
  <c r="O1304" i="6"/>
  <c r="O1300" i="6"/>
  <c r="O1296" i="6"/>
  <c r="O1292" i="6"/>
  <c r="O1288" i="6"/>
  <c r="O1284" i="6"/>
  <c r="O1280" i="6"/>
  <c r="O1276" i="6"/>
  <c r="O1272" i="6"/>
  <c r="O1268" i="6"/>
  <c r="O1264" i="6"/>
  <c r="O1260" i="6"/>
  <c r="O1256" i="6"/>
  <c r="O1252" i="6"/>
  <c r="O1248" i="6"/>
  <c r="O1244" i="6"/>
  <c r="O1240" i="6"/>
  <c r="O1236" i="6"/>
  <c r="O1232" i="6"/>
  <c r="O1228" i="6"/>
  <c r="O1224" i="6"/>
  <c r="O1220" i="6"/>
  <c r="O1216" i="6"/>
  <c r="O1212" i="6"/>
  <c r="O1208" i="6"/>
  <c r="O1204" i="6"/>
  <c r="O1200" i="6"/>
  <c r="O1196" i="6"/>
  <c r="O1192" i="6"/>
  <c r="O1188" i="6"/>
  <c r="O1184" i="6"/>
  <c r="O1180" i="6"/>
  <c r="O1176" i="6"/>
  <c r="O1172" i="6"/>
  <c r="O1168" i="6"/>
  <c r="O1164" i="6"/>
  <c r="O1160" i="6"/>
  <c r="O1156" i="6"/>
  <c r="O1152" i="6"/>
  <c r="O1148" i="6"/>
  <c r="O1144" i="6"/>
  <c r="O1140" i="6"/>
  <c r="O1136" i="6"/>
  <c r="O1132" i="6"/>
  <c r="O1128" i="6"/>
  <c r="O1124" i="6"/>
  <c r="O1120" i="6"/>
  <c r="O1116" i="6"/>
  <c r="O1112" i="6"/>
  <c r="O1108" i="6"/>
  <c r="O1104" i="6"/>
  <c r="O1100" i="6"/>
  <c r="O1096" i="6"/>
  <c r="O1092" i="6"/>
  <c r="O1088" i="6"/>
  <c r="O1084" i="6"/>
  <c r="O1080" i="6"/>
  <c r="O1076" i="6"/>
  <c r="O1072" i="6"/>
  <c r="O1068" i="6"/>
  <c r="O1064" i="6"/>
  <c r="O1060" i="6"/>
  <c r="O1056" i="6"/>
  <c r="O1052" i="6"/>
  <c r="O1048" i="6"/>
  <c r="O1044" i="6"/>
  <c r="O1040" i="6"/>
  <c r="O1036" i="6"/>
  <c r="O1032" i="6"/>
  <c r="O1028" i="6"/>
  <c r="O1024" i="6"/>
  <c r="O1020" i="6"/>
  <c r="O1016" i="6"/>
  <c r="O1012" i="6"/>
  <c r="O1008" i="6"/>
  <c r="O1004" i="6"/>
  <c r="O1000" i="6"/>
  <c r="O996" i="6"/>
  <c r="O992" i="6"/>
  <c r="O988" i="6"/>
  <c r="O984" i="6"/>
  <c r="O980" i="6"/>
  <c r="O976" i="6"/>
  <c r="O972" i="6"/>
  <c r="O968" i="6"/>
  <c r="O964" i="6"/>
  <c r="O960" i="6"/>
  <c r="O956" i="6"/>
  <c r="O952" i="6"/>
  <c r="O948" i="6"/>
  <c r="O944" i="6"/>
  <c r="O940" i="6"/>
  <c r="O936" i="6"/>
  <c r="O932" i="6"/>
  <c r="O928" i="6"/>
  <c r="O924" i="6"/>
  <c r="O920" i="6"/>
  <c r="O916" i="6"/>
  <c r="O912" i="6"/>
  <c r="O908" i="6"/>
  <c r="O904" i="6"/>
  <c r="O900" i="6"/>
  <c r="O896" i="6"/>
  <c r="O892" i="6"/>
  <c r="O888" i="6"/>
  <c r="O884" i="6"/>
  <c r="O880" i="6"/>
  <c r="O876" i="6"/>
  <c r="O872" i="6"/>
  <c r="O868" i="6"/>
  <c r="O864" i="6"/>
  <c r="O860" i="6"/>
  <c r="O856" i="6"/>
  <c r="O852" i="6"/>
  <c r="O848" i="6"/>
  <c r="O844" i="6"/>
  <c r="O840" i="6"/>
  <c r="O836" i="6"/>
  <c r="O832" i="6"/>
  <c r="O828" i="6"/>
  <c r="O824" i="6"/>
  <c r="O820" i="6"/>
  <c r="O816" i="6"/>
  <c r="O812" i="6"/>
  <c r="O808" i="6"/>
  <c r="O804" i="6"/>
  <c r="O800" i="6"/>
  <c r="O796" i="6"/>
  <c r="O792" i="6"/>
  <c r="O788" i="6"/>
  <c r="O784" i="6"/>
  <c r="O780" i="6"/>
  <c r="O776" i="6"/>
  <c r="O772" i="6"/>
  <c r="O768" i="6"/>
  <c r="O764" i="6"/>
  <c r="O760" i="6"/>
  <c r="O756" i="6"/>
  <c r="O752" i="6"/>
  <c r="O748" i="6"/>
  <c r="O744" i="6"/>
  <c r="O740" i="6"/>
  <c r="O736" i="6"/>
  <c r="O732" i="6"/>
  <c r="O728" i="6"/>
  <c r="O724" i="6"/>
  <c r="O720" i="6"/>
  <c r="O716" i="6"/>
  <c r="O712" i="6"/>
  <c r="O708" i="6"/>
  <c r="O704" i="6"/>
  <c r="O700" i="6"/>
  <c r="O696" i="6"/>
  <c r="O692" i="6"/>
  <c r="O688" i="6"/>
  <c r="O684" i="6"/>
  <c r="O680" i="6"/>
  <c r="O676" i="6"/>
  <c r="O672" i="6"/>
  <c r="O668" i="6"/>
  <c r="O664" i="6"/>
  <c r="O660" i="6"/>
  <c r="O656" i="6"/>
  <c r="O652" i="6"/>
  <c r="O648" i="6"/>
  <c r="O644" i="6"/>
  <c r="O640" i="6"/>
  <c r="O636" i="6"/>
  <c r="O632" i="6"/>
  <c r="O628" i="6"/>
  <c r="O624" i="6"/>
  <c r="O620" i="6"/>
  <c r="O616" i="6"/>
  <c r="O612" i="6"/>
  <c r="O608" i="6"/>
  <c r="O604" i="6"/>
  <c r="O600" i="6"/>
  <c r="O596" i="6"/>
  <c r="O592" i="6"/>
  <c r="O588" i="6"/>
  <c r="O584" i="6"/>
  <c r="O580" i="6"/>
  <c r="O576" i="6"/>
  <c r="O572" i="6"/>
  <c r="O568" i="6"/>
  <c r="O564" i="6"/>
  <c r="O560" i="6"/>
  <c r="O556" i="6"/>
  <c r="O552" i="6"/>
  <c r="O548" i="6"/>
  <c r="O544" i="6"/>
  <c r="O540" i="6"/>
  <c r="O536" i="6"/>
  <c r="O532" i="6"/>
  <c r="O528" i="6"/>
  <c r="O524" i="6"/>
  <c r="O520" i="6"/>
  <c r="O516" i="6"/>
  <c r="O512" i="6"/>
  <c r="O508" i="6"/>
  <c r="O504" i="6"/>
  <c r="O500" i="6"/>
  <c r="O496" i="6"/>
  <c r="O492" i="6"/>
  <c r="O488" i="6"/>
  <c r="O484" i="6"/>
  <c r="O480" i="6"/>
  <c r="O476" i="6"/>
  <c r="O472" i="6"/>
  <c r="O468" i="6"/>
  <c r="O464" i="6"/>
  <c r="O460" i="6"/>
  <c r="O456" i="6"/>
  <c r="O452" i="6"/>
  <c r="O448" i="6"/>
  <c r="O444" i="6"/>
  <c r="O440" i="6"/>
  <c r="O436" i="6"/>
  <c r="O432" i="6"/>
  <c r="O428" i="6"/>
  <c r="O424" i="6"/>
  <c r="O420" i="6"/>
  <c r="O416" i="6"/>
  <c r="O412" i="6"/>
  <c r="O408" i="6"/>
  <c r="O404" i="6"/>
  <c r="O400" i="6"/>
  <c r="O396" i="6"/>
  <c r="O392" i="6"/>
  <c r="O388" i="6"/>
  <c r="O384" i="6"/>
  <c r="O380" i="6"/>
  <c r="O376" i="6"/>
  <c r="O372" i="6"/>
  <c r="O368" i="6"/>
  <c r="O364" i="6"/>
  <c r="O360" i="6"/>
  <c r="O356" i="6"/>
  <c r="O352" i="6"/>
  <c r="O348" i="6"/>
  <c r="O344" i="6"/>
  <c r="O340" i="6"/>
  <c r="O336" i="6"/>
  <c r="O332" i="6"/>
  <c r="O328" i="6"/>
  <c r="O324" i="6"/>
  <c r="O320" i="6"/>
  <c r="O316" i="6"/>
  <c r="O312" i="6"/>
  <c r="O308" i="6"/>
  <c r="O304" i="6"/>
  <c r="O300" i="6"/>
  <c r="O296" i="6"/>
  <c r="O292" i="6"/>
  <c r="O288" i="6"/>
  <c r="O284" i="6"/>
  <c r="O280" i="6"/>
  <c r="O276" i="6"/>
  <c r="O272" i="6"/>
  <c r="O268" i="6"/>
  <c r="O264" i="6"/>
  <c r="O260" i="6"/>
  <c r="O256" i="6"/>
  <c r="O252" i="6"/>
  <c r="O248" i="6"/>
  <c r="O244" i="6"/>
  <c r="O240" i="6"/>
  <c r="O236" i="6"/>
  <c r="O232" i="6"/>
  <c r="O228" i="6"/>
  <c r="O224" i="6"/>
  <c r="O220" i="6"/>
  <c r="O216" i="6"/>
  <c r="O212" i="6"/>
  <c r="O208" i="6"/>
  <c r="O204" i="6"/>
  <c r="O200" i="6"/>
  <c r="O196" i="6"/>
  <c r="O192" i="6"/>
  <c r="O188" i="6"/>
  <c r="O184" i="6"/>
  <c r="O180" i="6"/>
  <c r="O176" i="6"/>
  <c r="O172" i="6"/>
  <c r="O168" i="6"/>
  <c r="O164" i="6"/>
  <c r="O160" i="6"/>
  <c r="O156" i="6"/>
  <c r="O152" i="6"/>
  <c r="O148" i="6"/>
  <c r="O144" i="6"/>
  <c r="O140" i="6"/>
  <c r="O136" i="6"/>
  <c r="O132" i="6"/>
  <c r="O128" i="6"/>
  <c r="O124" i="6"/>
  <c r="O120" i="6"/>
  <c r="O116" i="6"/>
  <c r="O112" i="6"/>
  <c r="O108" i="6"/>
  <c r="O104" i="6"/>
  <c r="O100" i="6"/>
  <c r="O96" i="6"/>
  <c r="O92" i="6"/>
  <c r="O88" i="6"/>
  <c r="O84" i="6"/>
  <c r="O80" i="6"/>
  <c r="O76" i="6"/>
  <c r="O72" i="6"/>
  <c r="O68" i="6"/>
  <c r="O64" i="6"/>
  <c r="O60" i="6"/>
  <c r="O56" i="6"/>
  <c r="O52" i="6"/>
  <c r="O48" i="6"/>
  <c r="O44" i="6"/>
  <c r="O40" i="6"/>
  <c r="O36" i="6"/>
  <c r="O32" i="6"/>
  <c r="O28" i="6"/>
  <c r="O24" i="6"/>
  <c r="O20" i="6"/>
  <c r="O16" i="6"/>
  <c r="O12" i="6"/>
  <c r="O8" i="6"/>
  <c r="O4" i="6"/>
  <c r="O1411" i="6"/>
  <c r="O1407" i="6"/>
  <c r="O1403" i="6"/>
  <c r="O1399" i="6"/>
  <c r="O1395" i="6"/>
  <c r="O1391" i="6"/>
  <c r="O1387" i="6"/>
  <c r="O1383" i="6"/>
  <c r="O1379" i="6"/>
  <c r="O1375" i="6"/>
  <c r="O1371" i="6"/>
  <c r="O1367" i="6"/>
  <c r="O1363" i="6"/>
  <c r="O1359" i="6"/>
  <c r="O1355" i="6"/>
  <c r="O1351" i="6"/>
  <c r="O1347" i="6"/>
  <c r="O1343" i="6"/>
  <c r="O1339" i="6"/>
  <c r="O1335" i="6"/>
  <c r="O1331" i="6"/>
  <c r="O1327" i="6"/>
  <c r="O1323" i="6"/>
  <c r="O1319" i="6"/>
  <c r="O1315" i="6"/>
  <c r="O1311" i="6"/>
  <c r="O1307" i="6"/>
  <c r="O1303" i="6"/>
  <c r="O1299" i="6"/>
  <c r="O1295" i="6"/>
  <c r="O1291" i="6"/>
  <c r="O1287" i="6"/>
  <c r="O1283" i="6"/>
  <c r="O1279" i="6"/>
  <c r="O1275" i="6"/>
  <c r="O1271" i="6"/>
  <c r="O1267" i="6"/>
  <c r="O1263" i="6"/>
  <c r="O1259" i="6"/>
  <c r="O1255" i="6"/>
  <c r="O1251" i="6"/>
  <c r="O1247" i="6"/>
  <c r="O1243" i="6"/>
  <c r="O1239" i="6"/>
  <c r="O1235" i="6"/>
  <c r="O1231" i="6"/>
  <c r="O1227" i="6"/>
  <c r="O1223" i="6"/>
  <c r="O1219" i="6"/>
  <c r="O1215" i="6"/>
  <c r="O1211" i="6"/>
  <c r="O1207" i="6"/>
  <c r="O1203" i="6"/>
  <c r="O1199" i="6"/>
  <c r="O1195" i="6"/>
  <c r="O1191" i="6"/>
  <c r="O1187" i="6"/>
  <c r="O1183" i="6"/>
  <c r="O1179" i="6"/>
  <c r="O1175" i="6"/>
  <c r="O1171" i="6"/>
  <c r="O1167" i="6"/>
  <c r="O1163" i="6"/>
  <c r="O1159" i="6"/>
  <c r="O1155" i="6"/>
  <c r="O1151" i="6"/>
  <c r="O1147" i="6"/>
  <c r="O1143" i="6"/>
  <c r="O1139" i="6"/>
  <c r="O1135" i="6"/>
  <c r="O1131" i="6"/>
  <c r="O1127" i="6"/>
  <c r="O1123" i="6"/>
  <c r="O1119" i="6"/>
  <c r="O1115" i="6"/>
  <c r="O1111" i="6"/>
  <c r="O1107" i="6"/>
  <c r="O1103" i="6"/>
  <c r="O1099" i="6"/>
  <c r="O1095" i="6"/>
  <c r="O1091" i="6"/>
  <c r="O1087" i="6"/>
  <c r="O1083" i="6"/>
  <c r="O1079" i="6"/>
  <c r="O1075" i="6"/>
  <c r="O1071" i="6"/>
  <c r="O1067" i="6"/>
  <c r="O1063" i="6"/>
  <c r="O1059" i="6"/>
  <c r="O1055" i="6"/>
  <c r="O1051" i="6"/>
  <c r="O1047" i="6"/>
  <c r="O1043" i="6"/>
  <c r="O1039" i="6"/>
  <c r="O1035" i="6"/>
  <c r="O1031" i="6"/>
  <c r="O1027" i="6"/>
  <c r="O1023" i="6"/>
  <c r="O1019" i="6"/>
  <c r="O1015" i="6"/>
  <c r="O1011" i="6"/>
  <c r="O1007" i="6"/>
  <c r="O1003" i="6"/>
  <c r="O999" i="6"/>
  <c r="O995" i="6"/>
  <c r="O991" i="6"/>
  <c r="O987" i="6"/>
  <c r="O983" i="6"/>
  <c r="O979" i="6"/>
  <c r="O975" i="6"/>
  <c r="O971" i="6"/>
  <c r="O967" i="6"/>
  <c r="O963" i="6"/>
  <c r="O959" i="6"/>
  <c r="O955" i="6"/>
  <c r="O951" i="6"/>
  <c r="O947" i="6"/>
  <c r="O943" i="6"/>
  <c r="O939" i="6"/>
  <c r="O935" i="6"/>
  <c r="O931" i="6"/>
  <c r="O927" i="6"/>
  <c r="O923" i="6"/>
  <c r="O919" i="6"/>
  <c r="O915" i="6"/>
  <c r="O911" i="6"/>
  <c r="O907" i="6"/>
  <c r="O903" i="6"/>
  <c r="O899" i="6"/>
  <c r="O895" i="6"/>
  <c r="O891" i="6"/>
  <c r="O887" i="6"/>
  <c r="O883" i="6"/>
  <c r="O879" i="6"/>
  <c r="O875" i="6"/>
  <c r="O871" i="6"/>
  <c r="O867" i="6"/>
  <c r="O863" i="6"/>
  <c r="O859" i="6"/>
  <c r="O855" i="6"/>
  <c r="O851" i="6"/>
  <c r="O847" i="6"/>
  <c r="O843" i="6"/>
  <c r="O839" i="6"/>
  <c r="O835" i="6"/>
  <c r="O831" i="6"/>
  <c r="O827" i="6"/>
  <c r="O823" i="6"/>
  <c r="O819" i="6"/>
  <c r="O815" i="6"/>
  <c r="O811" i="6"/>
  <c r="O807" i="6"/>
  <c r="O803" i="6"/>
  <c r="O799" i="6"/>
  <c r="O795" i="6"/>
  <c r="O791" i="6"/>
  <c r="O787" i="6"/>
  <c r="O783" i="6"/>
  <c r="O779" i="6"/>
  <c r="O775" i="6"/>
  <c r="O771" i="6"/>
  <c r="O767" i="6"/>
  <c r="O763" i="6"/>
  <c r="O759" i="6"/>
  <c r="O755" i="6"/>
  <c r="O751" i="6"/>
  <c r="O747" i="6"/>
  <c r="O743" i="6"/>
  <c r="O739" i="6"/>
  <c r="O735" i="6"/>
  <c r="O731" i="6"/>
  <c r="O727" i="6"/>
  <c r="O723" i="6"/>
  <c r="O719" i="6"/>
  <c r="O715" i="6"/>
  <c r="O711" i="6"/>
  <c r="O707" i="6"/>
  <c r="O703" i="6"/>
  <c r="O699" i="6"/>
  <c r="O695" i="6"/>
  <c r="O691" i="6"/>
  <c r="O687" i="6"/>
  <c r="O683" i="6"/>
  <c r="O679" i="6"/>
  <c r="O675" i="6"/>
  <c r="O671" i="6"/>
  <c r="O667" i="6"/>
  <c r="O663" i="6"/>
  <c r="O659" i="6"/>
  <c r="O655" i="6"/>
  <c r="O651" i="6"/>
  <c r="O647" i="6"/>
  <c r="O643" i="6"/>
  <c r="O639" i="6"/>
  <c r="O635" i="6"/>
  <c r="O631" i="6"/>
  <c r="O627" i="6"/>
  <c r="O623" i="6"/>
  <c r="O619" i="6"/>
  <c r="O615" i="6"/>
  <c r="O611" i="6"/>
  <c r="O607" i="6"/>
  <c r="O603" i="6"/>
  <c r="O599" i="6"/>
  <c r="O595" i="6"/>
  <c r="O591" i="6"/>
  <c r="O587" i="6"/>
  <c r="O583" i="6"/>
  <c r="O579" i="6"/>
  <c r="O575" i="6"/>
  <c r="O571" i="6"/>
  <c r="O567" i="6"/>
  <c r="O563" i="6"/>
  <c r="O559" i="6"/>
  <c r="O555" i="6"/>
  <c r="O551" i="6"/>
  <c r="O547" i="6"/>
  <c r="O543" i="6"/>
  <c r="O539" i="6"/>
  <c r="O535" i="6"/>
  <c r="O531" i="6"/>
  <c r="O527" i="6"/>
  <c r="O523" i="6"/>
  <c r="O519" i="6"/>
  <c r="O515" i="6"/>
  <c r="O511" i="6"/>
  <c r="O507" i="6"/>
  <c r="O503" i="6"/>
  <c r="O499" i="6"/>
  <c r="O495" i="6"/>
  <c r="O491" i="6"/>
  <c r="O487" i="6"/>
  <c r="O483" i="6"/>
  <c r="O479" i="6"/>
  <c r="O475" i="6"/>
  <c r="O471" i="6"/>
  <c r="O467" i="6"/>
  <c r="O463" i="6"/>
  <c r="O459" i="6"/>
  <c r="O455" i="6"/>
  <c r="O451" i="6"/>
  <c r="O447" i="6"/>
  <c r="O443" i="6"/>
  <c r="O439" i="6"/>
  <c r="O435" i="6"/>
  <c r="O431" i="6"/>
  <c r="O427" i="6"/>
  <c r="O423" i="6"/>
  <c r="O419" i="6"/>
  <c r="O415" i="6"/>
  <c r="O411" i="6"/>
  <c r="O407" i="6"/>
  <c r="O403" i="6"/>
  <c r="O399" i="6"/>
  <c r="O395" i="6"/>
  <c r="O391" i="6"/>
  <c r="O387" i="6"/>
  <c r="O383" i="6"/>
  <c r="O379" i="6"/>
  <c r="O375" i="6"/>
  <c r="O371" i="6"/>
  <c r="O367" i="6"/>
  <c r="O363" i="6"/>
  <c r="O359" i="6"/>
  <c r="O355" i="6"/>
  <c r="O351" i="6"/>
  <c r="O347" i="6"/>
  <c r="O343" i="6"/>
  <c r="O339" i="6"/>
  <c r="O335" i="6"/>
  <c r="O331" i="6"/>
  <c r="O327" i="6"/>
  <c r="O323" i="6"/>
  <c r="O319" i="6"/>
  <c r="O315" i="6"/>
  <c r="O311" i="6"/>
  <c r="O307" i="6"/>
  <c r="O303" i="6"/>
  <c r="O299" i="6"/>
  <c r="O295" i="6"/>
  <c r="O291" i="6"/>
  <c r="O287" i="6"/>
  <c r="O283" i="6"/>
  <c r="O279" i="6"/>
  <c r="O275" i="6"/>
  <c r="O271" i="6"/>
  <c r="O267" i="6"/>
  <c r="O263" i="6"/>
  <c r="O259" i="6"/>
  <c r="O255" i="6"/>
  <c r="O251" i="6"/>
  <c r="O247" i="6"/>
  <c r="O243" i="6"/>
  <c r="O239" i="6"/>
  <c r="O235" i="6"/>
  <c r="O231" i="6"/>
  <c r="O227" i="6"/>
  <c r="O223" i="6"/>
  <c r="O219" i="6"/>
  <c r="O215" i="6"/>
  <c r="O211" i="6"/>
  <c r="O207" i="6"/>
  <c r="O203" i="6"/>
  <c r="O199" i="6"/>
  <c r="O195" i="6"/>
  <c r="O191" i="6"/>
  <c r="O187" i="6"/>
  <c r="O183" i="6"/>
  <c r="O179" i="6"/>
  <c r="O175" i="6"/>
  <c r="O171" i="6"/>
  <c r="O167" i="6"/>
  <c r="O163" i="6"/>
  <c r="O159" i="6"/>
  <c r="O155" i="6"/>
  <c r="O151" i="6"/>
  <c r="O147" i="6"/>
  <c r="O143" i="6"/>
  <c r="O139" i="6"/>
  <c r="O135" i="6"/>
  <c r="O131" i="6"/>
  <c r="O127" i="6"/>
  <c r="O123" i="6"/>
  <c r="O119" i="6"/>
  <c r="O115" i="6"/>
  <c r="O111" i="6"/>
  <c r="O107" i="6"/>
  <c r="O103" i="6"/>
  <c r="O99" i="6"/>
  <c r="O95" i="6"/>
  <c r="O91" i="6"/>
  <c r="O87" i="6"/>
  <c r="O83" i="6"/>
  <c r="O79" i="6"/>
  <c r="O75" i="6"/>
  <c r="O71" i="6"/>
  <c r="O67" i="6"/>
  <c r="O63" i="6"/>
  <c r="O59" i="6"/>
  <c r="O55" i="6"/>
  <c r="O51" i="6"/>
  <c r="O47" i="6"/>
  <c r="O43" i="6"/>
  <c r="O39" i="6"/>
  <c r="O35" i="6"/>
  <c r="O31" i="6"/>
  <c r="O27" i="6"/>
  <c r="O23" i="6"/>
  <c r="O19" i="6"/>
  <c r="O15" i="6"/>
  <c r="O11" i="6"/>
  <c r="O7" i="6"/>
  <c r="O3" i="6"/>
  <c r="M11698" i="6"/>
  <c r="N11698" i="6"/>
  <c r="O11698"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7A481E-3A23-4804-B6C3-6331EAF9A7C9}" keepAlive="1" name="ModelConnection_ExternalData_1" description="Data Model" type="5" refreshedVersion="8" minRefreshableVersion="5" saveData="1">
    <dbPr connection="Data Model Connection" command="Sales" commandType="3"/>
    <extLst>
      <ext xmlns:x15="http://schemas.microsoft.com/office/spreadsheetml/2010/11/main" uri="{DE250136-89BD-433C-8126-D09CA5730AF9}">
        <x15:connection id="" model="1"/>
      </ext>
    </extLst>
  </connection>
  <connection id="2" xr16:uid="{8A1EE88D-7C2D-4723-A7A2-B56B1DA6A427}" keepAlive="1" name="ModelConnection_ExternalData_2"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3" xr16:uid="{32691C89-6206-408C-A989-9DF06EED14DC}" keepAlive="1" name="ModelConnection_ExternalData_3" description="Data Model" type="5" refreshedVersion="8" minRefreshableVersion="5" saveData="1">
    <dbPr connection="Data Model Connection" command="Territories" commandType="3"/>
    <extLst>
      <ext xmlns:x15="http://schemas.microsoft.com/office/spreadsheetml/2010/11/main" uri="{DE250136-89BD-433C-8126-D09CA5730AF9}">
        <x15:connection id="" model="1"/>
      </ext>
    </extLst>
  </connection>
  <connection id="4" xr16:uid="{FF1DD32A-C0AB-4D44-AE48-CE6DE7193073}" keepAlive="1" name="Query - DateTable" description="Connection to the 'DateTable' query in the workbook." type="5" refreshedVersion="8" background="1" saveData="1">
    <dbPr connection="Provider=Microsoft.Mashup.OleDb.1;Data Source=$Workbook$;Location=DateTable;Extended Properties=&quot;&quot;" command="SELECT * FROM [DateTable]"/>
  </connection>
  <connection id="5" xr16:uid="{D073E08E-AF79-4589-9BA8-05EBC7272C22}" name="Query - Products" description="Connection to the 'Products' query in the workbook." type="100" refreshedVersion="8" minRefreshableVersion="5">
    <extLst>
      <ext xmlns:x15="http://schemas.microsoft.com/office/spreadsheetml/2010/11/main" uri="{DE250136-89BD-433C-8126-D09CA5730AF9}">
        <x15:connection id="471e0901-f096-4ddd-9621-3aa5bf3d26fe"/>
      </ext>
    </extLst>
  </connection>
  <connection id="6" xr16:uid="{D0483DF2-CC67-498B-A7E7-2D7BE578CB86}" name="Query - Sales" description="Connection to the 'Sales' query in the workbook." type="100" refreshedVersion="8" minRefreshableVersion="5">
    <extLst>
      <ext xmlns:x15="http://schemas.microsoft.com/office/spreadsheetml/2010/11/main" uri="{DE250136-89BD-433C-8126-D09CA5730AF9}">
        <x15:connection id="d266631d-bbf1-4d5e-9148-2ba5faf118b7"/>
      </ext>
    </extLst>
  </connection>
  <connection id="7" xr16:uid="{024ECBAD-7CB0-44DA-959B-60874942EC71}" name="Query - Territories" description="Connection to the 'Territories' query in the workbook." type="100" refreshedVersion="8" minRefreshableVersion="5">
    <extLst>
      <ext xmlns:x15="http://schemas.microsoft.com/office/spreadsheetml/2010/11/main" uri="{DE250136-89BD-433C-8126-D09CA5730AF9}">
        <x15:connection id="834b39f5-8d7b-4827-a98c-f04d94569ea4"/>
      </ext>
    </extLst>
  </connection>
  <connection id="8" xr16:uid="{59A0F388-EF20-47F7-BF64-3F6006CB949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367FFB74-C6AE-4073-B8C2-5C9C1EC78D67}" name="WorksheetConnection_Book1!DateTable" type="102" refreshedVersion="8" minRefreshableVersion="5">
    <extLst>
      <ext xmlns:x15="http://schemas.microsoft.com/office/spreadsheetml/2010/11/main" uri="{DE250136-89BD-433C-8126-D09CA5730AF9}">
        <x15:connection id="DateTable">
          <x15:rangePr sourceName="_xlcn.WorksheetConnection_Book1DateTable1"/>
        </x15:connection>
      </ext>
    </extLst>
  </connection>
  <connection id="10" xr16:uid="{8D769BC4-FE5E-4070-B740-7D414EB82556}" name="WorksheetConnection_Book1!Sales" type="102" refreshedVersion="8" minRefreshableVersion="5">
    <extLst>
      <ext xmlns:x15="http://schemas.microsoft.com/office/spreadsheetml/2010/11/main" uri="{DE250136-89BD-433C-8126-D09CA5730AF9}">
        <x15:connection id="Sales 1" autoDelete="1">
          <x15:rangePr sourceName="_xlcn.WorksheetConnection_Book1Sales1"/>
        </x15:connection>
      </ext>
    </extLst>
  </connection>
</connections>
</file>

<file path=xl/sharedStrings.xml><?xml version="1.0" encoding="utf-8"?>
<sst xmlns="http://schemas.openxmlformats.org/spreadsheetml/2006/main" count="13877" uniqueCount="8761">
  <si>
    <t>OrderDate</t>
  </si>
  <si>
    <t>StockDate</t>
  </si>
  <si>
    <t>OrderNumber</t>
  </si>
  <si>
    <t>ProductKey</t>
  </si>
  <si>
    <t>CustomerKey</t>
  </si>
  <si>
    <t>TerritoryKey</t>
  </si>
  <si>
    <t>OrderLineItem</t>
  </si>
  <si>
    <t>OrderQuantity</t>
  </si>
  <si>
    <t>SO61285</t>
  </si>
  <si>
    <t>SO61269</t>
  </si>
  <si>
    <t>SO61298</t>
  </si>
  <si>
    <t>SO61310</t>
  </si>
  <si>
    <t>SO61270</t>
  </si>
  <si>
    <t>SO61278</t>
  </si>
  <si>
    <t>SO61305</t>
  </si>
  <si>
    <t>SO61283</t>
  </si>
  <si>
    <t>SO61272</t>
  </si>
  <si>
    <t>SO61274</t>
  </si>
  <si>
    <t>SO61307</t>
  </si>
  <si>
    <t>SO61279</t>
  </si>
  <si>
    <t>SO61295</t>
  </si>
  <si>
    <t>SO61284</t>
  </si>
  <si>
    <t>SO61290</t>
  </si>
  <si>
    <t>SO61309</t>
  </si>
  <si>
    <t>SO61277</t>
  </si>
  <si>
    <t>SO61299</t>
  </si>
  <si>
    <t>SO61297</t>
  </si>
  <si>
    <t>SO61306</t>
  </si>
  <si>
    <t>SO61308</t>
  </si>
  <si>
    <t>SO61300</t>
  </si>
  <si>
    <t>SO61293</t>
  </si>
  <si>
    <t>SO61311</t>
  </si>
  <si>
    <t>SO61287</t>
  </si>
  <si>
    <t>SO61296</t>
  </si>
  <si>
    <t>SO61304</t>
  </si>
  <si>
    <t>SO61303</t>
  </si>
  <si>
    <t>SO61367</t>
  </si>
  <si>
    <t>SO61315</t>
  </si>
  <si>
    <t>SO61349</t>
  </si>
  <si>
    <t>SO61355</t>
  </si>
  <si>
    <t>SO61370</t>
  </si>
  <si>
    <t>SO61332</t>
  </si>
  <si>
    <t>SO61365</t>
  </si>
  <si>
    <t>SO61320</t>
  </si>
  <si>
    <t>SO61342</t>
  </si>
  <si>
    <t>SO61319</t>
  </si>
  <si>
    <t>SO61364</t>
  </si>
  <si>
    <t>SO61343</t>
  </si>
  <si>
    <t>SO61333</t>
  </si>
  <si>
    <t>SO61316</t>
  </si>
  <si>
    <t>SO61313</t>
  </si>
  <si>
    <t>SO61328</t>
  </si>
  <si>
    <t>SO61330</t>
  </si>
  <si>
    <t>SO61339</t>
  </si>
  <si>
    <t>SO61352</t>
  </si>
  <si>
    <t>SO61366</t>
  </si>
  <si>
    <t>SO61340</t>
  </si>
  <si>
    <t>SO61324</t>
  </si>
  <si>
    <t>SO61345</t>
  </si>
  <si>
    <t>SO61325</t>
  </si>
  <si>
    <t>SO61347</t>
  </si>
  <si>
    <t>SO61323</t>
  </si>
  <si>
    <t>SO61331</t>
  </si>
  <si>
    <t>SO61329</t>
  </si>
  <si>
    <t>SO61348</t>
  </si>
  <si>
    <t>SO61363</t>
  </si>
  <si>
    <t>SO61344</t>
  </si>
  <si>
    <t>SO61368</t>
  </si>
  <si>
    <t>SO61357</t>
  </si>
  <si>
    <t>SO61356</t>
  </si>
  <si>
    <t>SO61353</t>
  </si>
  <si>
    <t>SO61336</t>
  </si>
  <si>
    <t>SO61321</t>
  </si>
  <si>
    <t>SO61314</t>
  </si>
  <si>
    <t>SO61360</t>
  </si>
  <si>
    <t>SO61317</t>
  </si>
  <si>
    <t>SO61322</t>
  </si>
  <si>
    <t>SO61327</t>
  </si>
  <si>
    <t>SO61400</t>
  </si>
  <si>
    <t>SO61386</t>
  </si>
  <si>
    <t>SO61420</t>
  </si>
  <si>
    <t>SO61419</t>
  </si>
  <si>
    <t>SO61413</t>
  </si>
  <si>
    <t>SO61416</t>
  </si>
  <si>
    <t>SO61415</t>
  </si>
  <si>
    <t>SO61394</t>
  </si>
  <si>
    <t>SO61410</t>
  </si>
  <si>
    <t>SO61379</t>
  </si>
  <si>
    <t>SO61404</t>
  </si>
  <si>
    <t>SO61407</t>
  </si>
  <si>
    <t>SO61380</t>
  </si>
  <si>
    <t>SO61389</t>
  </si>
  <si>
    <t>SO61409</t>
  </si>
  <si>
    <t>SO61385</t>
  </si>
  <si>
    <t>SO61399</t>
  </si>
  <si>
    <t>SO61381</t>
  </si>
  <si>
    <t>SO61395</t>
  </si>
  <si>
    <t>SO61374</t>
  </si>
  <si>
    <t>SO61382</t>
  </si>
  <si>
    <t>SO61391</t>
  </si>
  <si>
    <t>SO61401</t>
  </si>
  <si>
    <t>SO61417</t>
  </si>
  <si>
    <t>SO61414</t>
  </si>
  <si>
    <t>SO61423</t>
  </si>
  <si>
    <t>SO61426</t>
  </si>
  <si>
    <t>SO61392</t>
  </si>
  <si>
    <t>SO61406</t>
  </si>
  <si>
    <t>SO61412</t>
  </si>
  <si>
    <t>SO61378</t>
  </si>
  <si>
    <t>SO61422</t>
  </si>
  <si>
    <t>SO61402</t>
  </si>
  <si>
    <t>SO61393</t>
  </si>
  <si>
    <t>SO61424</t>
  </si>
  <si>
    <t>SO61405</t>
  </si>
  <si>
    <t>SO61421</t>
  </si>
  <si>
    <t>SO61403</t>
  </si>
  <si>
    <t>SO61460</t>
  </si>
  <si>
    <t>SO61435</t>
  </si>
  <si>
    <t>SO61453</t>
  </si>
  <si>
    <t>SO61475</t>
  </si>
  <si>
    <t>SO61436</t>
  </si>
  <si>
    <t>SO61471</t>
  </si>
  <si>
    <t>SO61432</t>
  </si>
  <si>
    <t>SO61446</t>
  </si>
  <si>
    <t>SO61444</t>
  </si>
  <si>
    <t>SO61452</t>
  </si>
  <si>
    <t>SO61464</t>
  </si>
  <si>
    <t>SO61466</t>
  </si>
  <si>
    <t>SO61478</t>
  </si>
  <si>
    <t>SO61445</t>
  </si>
  <si>
    <t>SO61443</t>
  </si>
  <si>
    <t>SO61433</t>
  </si>
  <si>
    <t>SO61465</t>
  </si>
  <si>
    <t>SO61473</t>
  </si>
  <si>
    <t>SO61472</t>
  </si>
  <si>
    <t>SO61429</t>
  </si>
  <si>
    <t>SO61461</t>
  </si>
  <si>
    <t>SO61450</t>
  </si>
  <si>
    <t>SO61470</t>
  </si>
  <si>
    <t>SO61438</t>
  </si>
  <si>
    <t>SO61440</t>
  </si>
  <si>
    <t>SO61481</t>
  </si>
  <si>
    <t>SO61476</t>
  </si>
  <si>
    <t>SO61451</t>
  </si>
  <si>
    <t>SO61479</t>
  </si>
  <si>
    <t>SO61437</t>
  </si>
  <si>
    <t>SO61431</t>
  </si>
  <si>
    <t>SO61441</t>
  </si>
  <si>
    <t>SO61449</t>
  </si>
  <si>
    <t>SO61456</t>
  </si>
  <si>
    <t>SO61467</t>
  </si>
  <si>
    <t>SO61457</t>
  </si>
  <si>
    <t>SO61468</t>
  </si>
  <si>
    <t>SO61447</t>
  </si>
  <si>
    <t>SO61501</t>
  </si>
  <si>
    <t>SO61535</t>
  </si>
  <si>
    <t>SO61518</t>
  </si>
  <si>
    <t>SO61528</t>
  </si>
  <si>
    <t>SO61529</t>
  </si>
  <si>
    <t>SO61531</t>
  </si>
  <si>
    <t>SO61499</t>
  </si>
  <si>
    <t>SO61524</t>
  </si>
  <si>
    <t>SO61486</t>
  </si>
  <si>
    <t>SO61484</t>
  </si>
  <si>
    <t>SO61536</t>
  </si>
  <si>
    <t>SO61523</t>
  </si>
  <si>
    <t>SO61489</t>
  </si>
  <si>
    <t>SO61498</t>
  </si>
  <si>
    <t>SO61509</t>
  </si>
  <si>
    <t>SO61519</t>
  </si>
  <si>
    <t>SO61516</t>
  </si>
  <si>
    <t>SO61512</t>
  </si>
  <si>
    <t>SO61525</t>
  </si>
  <si>
    <t>SO61510</t>
  </si>
  <si>
    <t>SO61520</t>
  </si>
  <si>
    <t>SO61527</t>
  </si>
  <si>
    <t>SO61521</t>
  </si>
  <si>
    <t>SO61504</t>
  </si>
  <si>
    <t>SO61500</t>
  </si>
  <si>
    <t>SO61538</t>
  </si>
  <si>
    <t>SO61483</t>
  </si>
  <si>
    <t>SO61533</t>
  </si>
  <si>
    <t>SO61485</t>
  </si>
  <si>
    <t>SO61488</t>
  </si>
  <si>
    <t>SO61526</t>
  </si>
  <si>
    <t>SO61494</t>
  </si>
  <si>
    <t>SO61495</t>
  </si>
  <si>
    <t>SO61505</t>
  </si>
  <si>
    <t>SO61506</t>
  </si>
  <si>
    <t>SO61482</t>
  </si>
  <si>
    <t>SO61490</t>
  </si>
  <si>
    <t>SO61532</t>
  </si>
  <si>
    <t>SO61515</t>
  </si>
  <si>
    <t>SO61594</t>
  </si>
  <si>
    <t>SO61540</t>
  </si>
  <si>
    <t>SO61567</t>
  </si>
  <si>
    <t>SO61577</t>
  </si>
  <si>
    <t>SO61591</t>
  </si>
  <si>
    <t>SO61545</t>
  </si>
  <si>
    <t>SO61558</t>
  </si>
  <si>
    <t>SO61597</t>
  </si>
  <si>
    <t>SO61588</t>
  </si>
  <si>
    <t>SO61576</t>
  </si>
  <si>
    <t>SO61587</t>
  </si>
  <si>
    <t>SO61572</t>
  </si>
  <si>
    <t>SO61552</t>
  </si>
  <si>
    <t>SO61566</t>
  </si>
  <si>
    <t>SO61557</t>
  </si>
  <si>
    <t>SO61593</t>
  </si>
  <si>
    <t>SO61570</t>
  </si>
  <si>
    <t>SO61548</t>
  </si>
  <si>
    <t>SO61560</t>
  </si>
  <si>
    <t>SO61575</t>
  </si>
  <si>
    <t>SO61562</t>
  </si>
  <si>
    <t>SO61586</t>
  </si>
  <si>
    <t>SO61590</t>
  </si>
  <si>
    <t>SO61550</t>
  </si>
  <si>
    <t>SO61584</t>
  </si>
  <si>
    <t>SO61580</t>
  </si>
  <si>
    <t>SO61571</t>
  </si>
  <si>
    <t>SO61554</t>
  </si>
  <si>
    <t>SO61547</t>
  </si>
  <si>
    <t>SO61581</t>
  </si>
  <si>
    <t>SO61559</t>
  </si>
  <si>
    <t>SO61573</t>
  </si>
  <si>
    <t>SO61551</t>
  </si>
  <si>
    <t>SO61599</t>
  </si>
  <si>
    <t>SO61654</t>
  </si>
  <si>
    <t>SO61645</t>
  </si>
  <si>
    <t>SO61639</t>
  </si>
  <si>
    <t>SO61598</t>
  </si>
  <si>
    <t>SO61616</t>
  </si>
  <si>
    <t>SO61651</t>
  </si>
  <si>
    <t>SO61647</t>
  </si>
  <si>
    <t>SO61621</t>
  </si>
  <si>
    <t>SO61628</t>
  </si>
  <si>
    <t>SO61615</t>
  </si>
  <si>
    <t>SO61627</t>
  </si>
  <si>
    <t>SO61612</t>
  </si>
  <si>
    <t>SO61611</t>
  </si>
  <si>
    <t>SO61607</t>
  </si>
  <si>
    <t>SO61614</t>
  </si>
  <si>
    <t>SO61610</t>
  </si>
  <si>
    <t>SO61618</t>
  </si>
  <si>
    <t>SO61629</t>
  </si>
  <si>
    <t>SO61642</t>
  </si>
  <si>
    <t>SO61626</t>
  </si>
  <si>
    <t>SO61648</t>
  </si>
  <si>
    <t>SO61603</t>
  </si>
  <si>
    <t>SO61635</t>
  </si>
  <si>
    <t>SO61631</t>
  </si>
  <si>
    <t>SO61625</t>
  </si>
  <si>
    <t>SO61632</t>
  </si>
  <si>
    <t>SO61608</t>
  </si>
  <si>
    <t>SO61604</t>
  </si>
  <si>
    <t>SO61620</t>
  </si>
  <si>
    <t>SO61609</t>
  </si>
  <si>
    <t>SO61602</t>
  </si>
  <si>
    <t>SO61601</t>
  </si>
  <si>
    <t>SO61646</t>
  </si>
  <si>
    <t>SO61656</t>
  </si>
  <si>
    <t>SO61652</t>
  </si>
  <si>
    <t>SO61640</t>
  </si>
  <si>
    <t>SO61653</t>
  </si>
  <si>
    <t>SO61606</t>
  </si>
  <si>
    <t>SO61641</t>
  </si>
  <si>
    <t>SO61714</t>
  </si>
  <si>
    <t>SO61723</t>
  </si>
  <si>
    <t>SO61717</t>
  </si>
  <si>
    <t>SO61691</t>
  </si>
  <si>
    <t>SO61722</t>
  </si>
  <si>
    <t>SO61688</t>
  </si>
  <si>
    <t>SO61708</t>
  </si>
  <si>
    <t>SO61720</t>
  </si>
  <si>
    <t>SO61686</t>
  </si>
  <si>
    <t>SO61668</t>
  </si>
  <si>
    <t>SO61704</t>
  </si>
  <si>
    <t>SO61663</t>
  </si>
  <si>
    <t>SO61685</t>
  </si>
  <si>
    <t>SO61662</t>
  </si>
  <si>
    <t>SO61694</t>
  </si>
  <si>
    <t>SO61670</t>
  </si>
  <si>
    <t>SO61731</t>
  </si>
  <si>
    <t>SO61667</t>
  </si>
  <si>
    <t>SO61710</t>
  </si>
  <si>
    <t>SO61696</t>
  </si>
  <si>
    <t>SO61665</t>
  </si>
  <si>
    <t>SO61674</t>
  </si>
  <si>
    <t>SO61692</t>
  </si>
  <si>
    <t>SO61716</t>
  </si>
  <si>
    <t>SO61666</t>
  </si>
  <si>
    <t>SO61713</t>
  </si>
  <si>
    <t>SO61719</t>
  </si>
  <si>
    <t>SO61658</t>
  </si>
  <si>
    <t>SO61659</t>
  </si>
  <si>
    <t>SO61660</t>
  </si>
  <si>
    <t>SO61715</t>
  </si>
  <si>
    <t>SO61709</t>
  </si>
  <si>
    <t>SO61700</t>
  </si>
  <si>
    <t>SO61690</t>
  </si>
  <si>
    <t>SO61702</t>
  </si>
  <si>
    <t>SO61699</t>
  </si>
  <si>
    <t>SO61701</t>
  </si>
  <si>
    <t>SO61672</t>
  </si>
  <si>
    <t>SO61718</t>
  </si>
  <si>
    <t>SO61657</t>
  </si>
  <si>
    <t>SO61678</t>
  </si>
  <si>
    <t>SO61669</t>
  </si>
  <si>
    <t>SO61754</t>
  </si>
  <si>
    <t>SO61771</t>
  </si>
  <si>
    <t>SO61756</t>
  </si>
  <si>
    <t>SO61750</t>
  </si>
  <si>
    <t>SO61781</t>
  </si>
  <si>
    <t>SO61774</t>
  </si>
  <si>
    <t>SO61751</t>
  </si>
  <si>
    <t>SO61776</t>
  </si>
  <si>
    <t>SO61732</t>
  </si>
  <si>
    <t>SO61769</t>
  </si>
  <si>
    <t>SO61743</t>
  </si>
  <si>
    <t>SO61773</t>
  </si>
  <si>
    <t>SO61768</t>
  </si>
  <si>
    <t>SO61770</t>
  </si>
  <si>
    <t>SO61760</t>
  </si>
  <si>
    <t>SO61736</t>
  </si>
  <si>
    <t>SO61745</t>
  </si>
  <si>
    <t>SO61759</t>
  </si>
  <si>
    <t>SO61780</t>
  </si>
  <si>
    <t>SO61753</t>
  </si>
  <si>
    <t>SO61765</t>
  </si>
  <si>
    <t>SO61782</t>
  </si>
  <si>
    <t>SO61779</t>
  </si>
  <si>
    <t>SO61738</t>
  </si>
  <si>
    <t>SO61744</t>
  </si>
  <si>
    <t>SO61741</t>
  </si>
  <si>
    <t>SO61735</t>
  </si>
  <si>
    <t>SO61757</t>
  </si>
  <si>
    <t>SO61762</t>
  </si>
  <si>
    <t>SO61742</t>
  </si>
  <si>
    <t>SO61832</t>
  </si>
  <si>
    <t>SO61813</t>
  </si>
  <si>
    <t>SO61853</t>
  </si>
  <si>
    <t>SO61821</t>
  </si>
  <si>
    <t>SO61792</t>
  </si>
  <si>
    <t>SO61811</t>
  </si>
  <si>
    <t>SO61809</t>
  </si>
  <si>
    <t>SO61803</t>
  </si>
  <si>
    <t>SO61815</t>
  </si>
  <si>
    <t>SO61825</t>
  </si>
  <si>
    <t>SO61845</t>
  </si>
  <si>
    <t>SO61855</t>
  </si>
  <si>
    <t>SO61827</t>
  </si>
  <si>
    <t>SO61831</t>
  </si>
  <si>
    <t>SO61826</t>
  </si>
  <si>
    <t>SO61788</t>
  </si>
  <si>
    <t>SO61843</t>
  </si>
  <si>
    <t>SO61810</t>
  </si>
  <si>
    <t>SO61841</t>
  </si>
  <si>
    <t>SO61816</t>
  </si>
  <si>
    <t>SO61842</t>
  </si>
  <si>
    <t>SO61848</t>
  </si>
  <si>
    <t>SO61852</t>
  </si>
  <si>
    <t>SO61838</t>
  </si>
  <si>
    <t>SO61798</t>
  </si>
  <si>
    <t>SO61840</t>
  </si>
  <si>
    <t>SO61854</t>
  </si>
  <si>
    <t>SO61796</t>
  </si>
  <si>
    <t>SO61807</t>
  </si>
  <si>
    <t>SO61847</t>
  </si>
  <si>
    <t>SO61820</t>
  </si>
  <si>
    <t>SO61833</t>
  </si>
  <si>
    <t>SO61835</t>
  </si>
  <si>
    <t>SO61808</t>
  </si>
  <si>
    <t>SO61837</t>
  </si>
  <si>
    <t>SO61784</t>
  </si>
  <si>
    <t>SO61836</t>
  </si>
  <si>
    <t>SO61804</t>
  </si>
  <si>
    <t>SO61787</t>
  </si>
  <si>
    <t>SO61800</t>
  </si>
  <si>
    <t>SO61851</t>
  </si>
  <si>
    <t>SO61817</t>
  </si>
  <si>
    <t>SO61786</t>
  </si>
  <si>
    <t>SO61822</t>
  </si>
  <si>
    <t>SO61830</t>
  </si>
  <si>
    <t>SO61918</t>
  </si>
  <si>
    <t>SO61856</t>
  </si>
  <si>
    <t>SO61910</t>
  </si>
  <si>
    <t>SO61883</t>
  </si>
  <si>
    <t>SO61867</t>
  </si>
  <si>
    <t>SO61908</t>
  </si>
  <si>
    <t>SO61920</t>
  </si>
  <si>
    <t>SO61874</t>
  </si>
  <si>
    <t>SO61884</t>
  </si>
  <si>
    <t>SO61860</t>
  </si>
  <si>
    <t>SO61858</t>
  </si>
  <si>
    <t>SO61862</t>
  </si>
  <si>
    <t>SO61902</t>
  </si>
  <si>
    <t>SO61919</t>
  </si>
  <si>
    <t>SO61894</t>
  </si>
  <si>
    <t>SO61875</t>
  </si>
  <si>
    <t>SO61881</t>
  </si>
  <si>
    <t>SO61866</t>
  </si>
  <si>
    <t>SO61903</t>
  </si>
  <si>
    <t>SO61891</t>
  </si>
  <si>
    <t>SO61914</t>
  </si>
  <si>
    <t>SO61887</t>
  </si>
  <si>
    <t>SO61912</t>
  </si>
  <si>
    <t>SO61901</t>
  </si>
  <si>
    <t>SO61921</t>
  </si>
  <si>
    <t>SO61905</t>
  </si>
  <si>
    <t>SO61898</t>
  </si>
  <si>
    <t>SO61904</t>
  </si>
  <si>
    <t>SO61915</t>
  </si>
  <si>
    <t>SO61861</t>
  </si>
  <si>
    <t>SO61906</t>
  </si>
  <si>
    <t>SO61877</t>
  </si>
  <si>
    <t>SO61868</t>
  </si>
  <si>
    <t>SO61863</t>
  </si>
  <si>
    <t>SO61897</t>
  </si>
  <si>
    <t>SO61893</t>
  </si>
  <si>
    <t>SO61930</t>
  </si>
  <si>
    <t>SO61940</t>
  </si>
  <si>
    <t>SO61969</t>
  </si>
  <si>
    <t>SO61947</t>
  </si>
  <si>
    <t>SO61954</t>
  </si>
  <si>
    <t>SO61958</t>
  </si>
  <si>
    <t>SO61966</t>
  </si>
  <si>
    <t>SO61971</t>
  </si>
  <si>
    <t>SO61929</t>
  </si>
  <si>
    <t>SO61959</t>
  </si>
  <si>
    <t>SO61957</t>
  </si>
  <si>
    <t>SO61935</t>
  </si>
  <si>
    <t>SO61962</t>
  </si>
  <si>
    <t>SO61937</t>
  </si>
  <si>
    <t>SO61927</t>
  </si>
  <si>
    <t>SO61953</t>
  </si>
  <si>
    <t>SO61932</t>
  </si>
  <si>
    <t>SO61956</t>
  </si>
  <si>
    <t>SO61955</t>
  </si>
  <si>
    <t>SO61964</t>
  </si>
  <si>
    <t>SO61942</t>
  </si>
  <si>
    <t>SO61924</t>
  </si>
  <si>
    <t>SO61950</t>
  </si>
  <si>
    <t>SO61960</t>
  </si>
  <si>
    <t>SO61923</t>
  </si>
  <si>
    <t>SO61970</t>
  </si>
  <si>
    <t>SO61938</t>
  </si>
  <si>
    <t>SO61933</t>
  </si>
  <si>
    <t>SO61952</t>
  </si>
  <si>
    <t>SO61922</t>
  </si>
  <si>
    <t>SO61994</t>
  </si>
  <si>
    <t>SO62009</t>
  </si>
  <si>
    <t>SO62003</t>
  </si>
  <si>
    <t>SO61982</t>
  </si>
  <si>
    <t>SO62012</t>
  </si>
  <si>
    <t>SO61985</t>
  </si>
  <si>
    <t>SO62021</t>
  </si>
  <si>
    <t>SO62008</t>
  </si>
  <si>
    <t>SO61977</t>
  </si>
  <si>
    <t>SO61987</t>
  </si>
  <si>
    <t>SO62016</t>
  </si>
  <si>
    <t>SO62015</t>
  </si>
  <si>
    <t>SO61976</t>
  </si>
  <si>
    <t>SO61981</t>
  </si>
  <si>
    <t>SO61980</t>
  </si>
  <si>
    <t>SO61974</t>
  </si>
  <si>
    <t>SO61973</t>
  </si>
  <si>
    <t>SO62000</t>
  </si>
  <si>
    <t>SO62001</t>
  </si>
  <si>
    <t>SO62020</t>
  </si>
  <si>
    <t>SO61997</t>
  </si>
  <si>
    <t>SO61995</t>
  </si>
  <si>
    <t>SO62010</t>
  </si>
  <si>
    <t>SO61991</t>
  </si>
  <si>
    <t>SO61996</t>
  </si>
  <si>
    <t>SO61986</t>
  </si>
  <si>
    <t>SO61979</t>
  </si>
  <si>
    <t>SO62004</t>
  </si>
  <si>
    <t>SO62011</t>
  </si>
  <si>
    <t>SO62037</t>
  </si>
  <si>
    <t>SO62066</t>
  </si>
  <si>
    <t>SO62042</t>
  </si>
  <si>
    <t>SO62031</t>
  </si>
  <si>
    <t>SO62069</t>
  </si>
  <si>
    <t>SO62055</t>
  </si>
  <si>
    <t>SO62035</t>
  </si>
  <si>
    <t>SO62080</t>
  </si>
  <si>
    <t>SO62072</t>
  </si>
  <si>
    <t>SO62053</t>
  </si>
  <si>
    <t>SO62059</t>
  </si>
  <si>
    <t>SO62032</t>
  </si>
  <si>
    <t>SO62036</t>
  </si>
  <si>
    <t>SO62060</t>
  </si>
  <si>
    <t>SO62046</t>
  </si>
  <si>
    <t>SO62079</t>
  </si>
  <si>
    <t>SO62086</t>
  </si>
  <si>
    <t>SO62054</t>
  </si>
  <si>
    <t>SO62043</t>
  </si>
  <si>
    <t>SO62067</t>
  </si>
  <si>
    <t>SO62028</t>
  </si>
  <si>
    <t>SO62081</t>
  </si>
  <si>
    <t>SO62038</t>
  </si>
  <si>
    <t>SO62077</t>
  </si>
  <si>
    <t>SO62041</t>
  </si>
  <si>
    <t>SO62057</t>
  </si>
  <si>
    <t>SO62073</t>
  </si>
  <si>
    <t>SO62034</t>
  </si>
  <si>
    <t>SO62058</t>
  </si>
  <si>
    <t>SO62085</t>
  </si>
  <si>
    <t>SO62068</t>
  </si>
  <si>
    <t>SO62048</t>
  </si>
  <si>
    <t>SO62062</t>
  </si>
  <si>
    <t>SO62061</t>
  </si>
  <si>
    <t>SO62071</t>
  </si>
  <si>
    <t>SO62047</t>
  </si>
  <si>
    <t>SO62078</t>
  </si>
  <si>
    <t>SO62087</t>
  </si>
  <si>
    <t>SO62033</t>
  </si>
  <si>
    <t>SO62137</t>
  </si>
  <si>
    <t>SO62092</t>
  </si>
  <si>
    <t>SO62133</t>
  </si>
  <si>
    <t>SO62097</t>
  </si>
  <si>
    <t>SO62118</t>
  </si>
  <si>
    <t>SO62088</t>
  </si>
  <si>
    <t>SO62143</t>
  </si>
  <si>
    <t>SO62107</t>
  </si>
  <si>
    <t>SO62142</t>
  </si>
  <si>
    <t>SO62149</t>
  </si>
  <si>
    <t>SO62129</t>
  </si>
  <si>
    <t>SO62120</t>
  </si>
  <si>
    <t>SO62117</t>
  </si>
  <si>
    <t>SO62091</t>
  </si>
  <si>
    <t>SO62136</t>
  </si>
  <si>
    <t>SO62108</t>
  </si>
  <si>
    <t>SO62146</t>
  </si>
  <si>
    <t>SO62151</t>
  </si>
  <si>
    <t>SO62104</t>
  </si>
  <si>
    <t>SO62124</t>
  </si>
  <si>
    <t>SO62155</t>
  </si>
  <si>
    <t>SO62134</t>
  </si>
  <si>
    <t>SO62116</t>
  </si>
  <si>
    <t>SO62102</t>
  </si>
  <si>
    <t>SO62114</t>
  </si>
  <si>
    <t>SO62099</t>
  </si>
  <si>
    <t>SO62090</t>
  </si>
  <si>
    <t>SO62121</t>
  </si>
  <si>
    <t>SO62109</t>
  </si>
  <si>
    <t>SO62101</t>
  </si>
  <si>
    <t>SO62148</t>
  </si>
  <si>
    <t>SO62125</t>
  </si>
  <si>
    <t>SO62100</t>
  </si>
  <si>
    <t>SO62153</t>
  </si>
  <si>
    <t>SO62098</t>
  </si>
  <si>
    <t>SO62140</t>
  </si>
  <si>
    <t>SO62150</t>
  </si>
  <si>
    <t>SO62176</t>
  </si>
  <si>
    <t>SO62181</t>
  </si>
  <si>
    <t>SO62186</t>
  </si>
  <si>
    <t>SO62190</t>
  </si>
  <si>
    <t>SO62164</t>
  </si>
  <si>
    <t>SO62210</t>
  </si>
  <si>
    <t>SO62161</t>
  </si>
  <si>
    <t>SO62221</t>
  </si>
  <si>
    <t>SO62183</t>
  </si>
  <si>
    <t>SO62220</t>
  </si>
  <si>
    <t>SO62177</t>
  </si>
  <si>
    <t>SO62162</t>
  </si>
  <si>
    <t>SO62200</t>
  </si>
  <si>
    <t>SO62208</t>
  </si>
  <si>
    <t>SO62171</t>
  </si>
  <si>
    <t>SO62225</t>
  </si>
  <si>
    <t>SO62189</t>
  </si>
  <si>
    <t>SO62163</t>
  </si>
  <si>
    <t>SO62167</t>
  </si>
  <si>
    <t>SO62194</t>
  </si>
  <si>
    <t>SO62224</t>
  </si>
  <si>
    <t>SO62185</t>
  </si>
  <si>
    <t>SO62211</t>
  </si>
  <si>
    <t>SO62198</t>
  </si>
  <si>
    <t>SO62199</t>
  </si>
  <si>
    <t>SO62173</t>
  </si>
  <si>
    <t>SO62217</t>
  </si>
  <si>
    <t>SO62195</t>
  </si>
  <si>
    <t>SO62204</t>
  </si>
  <si>
    <t>SO62229</t>
  </si>
  <si>
    <t>SO62218</t>
  </si>
  <si>
    <t>SO62182</t>
  </si>
  <si>
    <t>SO62223</t>
  </si>
  <si>
    <t>SO62184</t>
  </si>
  <si>
    <t>SO62216</t>
  </si>
  <si>
    <t>SO62226</t>
  </si>
  <si>
    <t>SO62158</t>
  </si>
  <si>
    <t>SO62191</t>
  </si>
  <si>
    <t>SO62187</t>
  </si>
  <si>
    <t>SO62214</t>
  </si>
  <si>
    <t>SO62213</t>
  </si>
  <si>
    <t>SO62160</t>
  </si>
  <si>
    <t>SO62227</t>
  </si>
  <si>
    <t>SO62203</t>
  </si>
  <si>
    <t>SO62196</t>
  </si>
  <si>
    <t>SO62192</t>
  </si>
  <si>
    <t>SO62222</t>
  </si>
  <si>
    <t>SO62178</t>
  </si>
  <si>
    <t>SO62206</t>
  </si>
  <si>
    <t>SO62249</t>
  </si>
  <si>
    <t>SO62243</t>
  </si>
  <si>
    <t>SO62251</t>
  </si>
  <si>
    <t>SO62284</t>
  </si>
  <si>
    <t>SO62253</t>
  </si>
  <si>
    <t>SO62279</t>
  </si>
  <si>
    <t>SO62237</t>
  </si>
  <si>
    <t>SO62245</t>
  </si>
  <si>
    <t>SO62236</t>
  </si>
  <si>
    <t>SO62259</t>
  </si>
  <si>
    <t>SO62263</t>
  </si>
  <si>
    <t>SO62277</t>
  </si>
  <si>
    <t>SO62272</t>
  </si>
  <si>
    <t>SO62276</t>
  </si>
  <si>
    <t>SO62250</t>
  </si>
  <si>
    <t>SO62273</t>
  </si>
  <si>
    <t>SO62268</t>
  </si>
  <si>
    <t>SO62283</t>
  </si>
  <si>
    <t>SO62266</t>
  </si>
  <si>
    <t>SO62270</t>
  </si>
  <si>
    <t>SO62254</t>
  </si>
  <si>
    <t>SO62234</t>
  </si>
  <si>
    <t>SO62257</t>
  </si>
  <si>
    <t>SO62267</t>
  </si>
  <si>
    <t>SO62240</t>
  </si>
  <si>
    <t>SO62241</t>
  </si>
  <si>
    <t>SO62344</t>
  </si>
  <si>
    <t>SO62285</t>
  </si>
  <si>
    <t>SO62325</t>
  </si>
  <si>
    <t>SO62316</t>
  </si>
  <si>
    <t>SO62312</t>
  </si>
  <si>
    <t>SO62292</t>
  </si>
  <si>
    <t>SO62337</t>
  </si>
  <si>
    <t>SO62291</t>
  </si>
  <si>
    <t>SO62290</t>
  </si>
  <si>
    <t>SO62294</t>
  </si>
  <si>
    <t>SO62334</t>
  </si>
  <si>
    <t>SO62328</t>
  </si>
  <si>
    <t>SO62295</t>
  </si>
  <si>
    <t>SO62303</t>
  </si>
  <si>
    <t>SO62304</t>
  </si>
  <si>
    <t>SO62289</t>
  </si>
  <si>
    <t>SO62340</t>
  </si>
  <si>
    <t>SO62301</t>
  </si>
  <si>
    <t>SO62323</t>
  </si>
  <si>
    <t>SO62317</t>
  </si>
  <si>
    <t>SO62329</t>
  </si>
  <si>
    <t>SO62302</t>
  </si>
  <si>
    <t>SO62310</t>
  </si>
  <si>
    <t>SO62339</t>
  </si>
  <si>
    <t>SO62307</t>
  </si>
  <si>
    <t>SO62306</t>
  </si>
  <si>
    <t>SO62327</t>
  </si>
  <si>
    <t>SO62341</t>
  </si>
  <si>
    <t>SO62330</t>
  </si>
  <si>
    <t>SO62286</t>
  </si>
  <si>
    <t>SO62288</t>
  </si>
  <si>
    <t>SO62320</t>
  </si>
  <si>
    <t>SO62345</t>
  </si>
  <si>
    <t>SO62300</t>
  </si>
  <si>
    <t>SO62336</t>
  </si>
  <si>
    <t>SO62324</t>
  </si>
  <si>
    <t>SO62319</t>
  </si>
  <si>
    <t>SO62298</t>
  </si>
  <si>
    <t>SO62322</t>
  </si>
  <si>
    <t>SO62305</t>
  </si>
  <si>
    <t>SO62293</t>
  </si>
  <si>
    <t>SO62315</t>
  </si>
  <si>
    <t>SO62362</t>
  </si>
  <si>
    <t>SO62372</t>
  </si>
  <si>
    <t>SO62392</t>
  </si>
  <si>
    <t>SO62394</t>
  </si>
  <si>
    <t>SO62368</t>
  </si>
  <si>
    <t>SO62382</t>
  </si>
  <si>
    <t>SO62383</t>
  </si>
  <si>
    <t>SO62377</t>
  </si>
  <si>
    <t>SO62385</t>
  </si>
  <si>
    <t>SO62365</t>
  </si>
  <si>
    <t>SO62381</t>
  </si>
  <si>
    <t>SO62387</t>
  </si>
  <si>
    <t>SO62352</t>
  </si>
  <si>
    <t>SO62360</t>
  </si>
  <si>
    <t>SO62369</t>
  </si>
  <si>
    <t>SO62380</t>
  </si>
  <si>
    <t>SO62391</t>
  </si>
  <si>
    <t>SO62364</t>
  </si>
  <si>
    <t>SO62378</t>
  </si>
  <si>
    <t>SO62358</t>
  </si>
  <si>
    <t>SO62388</t>
  </si>
  <si>
    <t>SO62350</t>
  </si>
  <si>
    <t>SO62395</t>
  </si>
  <si>
    <t>SO62379</t>
  </si>
  <si>
    <t>SO62359</t>
  </si>
  <si>
    <t>SO62347</t>
  </si>
  <si>
    <t>SO62389</t>
  </si>
  <si>
    <t>SO62363</t>
  </si>
  <si>
    <t>SO62384</t>
  </si>
  <si>
    <t>SO62438</t>
  </si>
  <si>
    <t>SO62417</t>
  </si>
  <si>
    <t>SO62433</t>
  </si>
  <si>
    <t>SO62467</t>
  </si>
  <si>
    <t>SO62431</t>
  </si>
  <si>
    <t>SO62462</t>
  </si>
  <si>
    <t>SO62436</t>
  </si>
  <si>
    <t>SO62428</t>
  </si>
  <si>
    <t>SO62418</t>
  </si>
  <si>
    <t>SO62446</t>
  </si>
  <si>
    <t>SO62465</t>
  </si>
  <si>
    <t>SO62442</t>
  </si>
  <si>
    <t>SO62439</t>
  </si>
  <si>
    <t>SO62421</t>
  </si>
  <si>
    <t>SO62426</t>
  </si>
  <si>
    <t>SO62403</t>
  </si>
  <si>
    <t>SO62470</t>
  </si>
  <si>
    <t>SO62400</t>
  </si>
  <si>
    <t>SO62432</t>
  </si>
  <si>
    <t>SO62463</t>
  </si>
  <si>
    <t>SO62466</t>
  </si>
  <si>
    <t>SO62423</t>
  </si>
  <si>
    <t>SO62451</t>
  </si>
  <si>
    <t>SO62413</t>
  </si>
  <si>
    <t>SO62416</t>
  </si>
  <si>
    <t>SO62427</t>
  </si>
  <si>
    <t>SO62437</t>
  </si>
  <si>
    <t>SO62407</t>
  </si>
  <si>
    <t>SO62434</t>
  </si>
  <si>
    <t>SO62455</t>
  </si>
  <si>
    <t>SO62449</t>
  </si>
  <si>
    <t>SO62454</t>
  </si>
  <si>
    <t>SO62447</t>
  </si>
  <si>
    <t>SO62422</t>
  </si>
  <si>
    <t>SO62459</t>
  </si>
  <si>
    <t>SO62430</t>
  </si>
  <si>
    <t>SO62452</t>
  </si>
  <si>
    <t>SO62412</t>
  </si>
  <si>
    <t>SO62414</t>
  </si>
  <si>
    <t>SO62441</t>
  </si>
  <si>
    <t>SO62398</t>
  </si>
  <si>
    <t>SO62425</t>
  </si>
  <si>
    <t>SO62406</t>
  </si>
  <si>
    <t>SO62450</t>
  </si>
  <si>
    <t>SO62444</t>
  </si>
  <si>
    <t>SO62469</t>
  </si>
  <si>
    <t>SO62408</t>
  </si>
  <si>
    <t>SO62468</t>
  </si>
  <si>
    <t>SO62397</t>
  </si>
  <si>
    <t>SO62410</t>
  </si>
  <si>
    <t>SO62415</t>
  </si>
  <si>
    <t>SO62404</t>
  </si>
  <si>
    <t>SO62510</t>
  </si>
  <si>
    <t>SO62519</t>
  </si>
  <si>
    <t>SO62485</t>
  </si>
  <si>
    <t>SO62497</t>
  </si>
  <si>
    <t>SO62508</t>
  </si>
  <si>
    <t>SO62481</t>
  </si>
  <si>
    <t>SO62511</t>
  </si>
  <si>
    <t>SO62500</t>
  </si>
  <si>
    <t>SO62516</t>
  </si>
  <si>
    <t>SO62488</t>
  </si>
  <si>
    <t>SO62482</t>
  </si>
  <si>
    <t>SO62486</t>
  </si>
  <si>
    <t>SO62529</t>
  </si>
  <si>
    <t>SO62512</t>
  </si>
  <si>
    <t>SO62514</t>
  </si>
  <si>
    <t>SO62528</t>
  </si>
  <si>
    <t>SO62509</t>
  </si>
  <si>
    <t>SO62520</t>
  </si>
  <si>
    <t>SO62522</t>
  </si>
  <si>
    <t>SO62507</t>
  </si>
  <si>
    <t>SO62487</t>
  </si>
  <si>
    <t>SO62471</t>
  </si>
  <si>
    <t>SO62490</t>
  </si>
  <si>
    <t>SO62479</t>
  </si>
  <si>
    <t>SO62513</t>
  </si>
  <si>
    <t>SO62477</t>
  </si>
  <si>
    <t>SO62515</t>
  </si>
  <si>
    <t>SO62503</t>
  </si>
  <si>
    <t>SO62492</t>
  </si>
  <si>
    <t>SO62527</t>
  </si>
  <si>
    <t>SO62517</t>
  </si>
  <si>
    <t>SO62506</t>
  </si>
  <si>
    <t>SO62518</t>
  </si>
  <si>
    <t>SO62480</t>
  </si>
  <si>
    <t>SO62501</t>
  </si>
  <si>
    <t>SO62491</t>
  </si>
  <si>
    <t>SO62494</t>
  </si>
  <si>
    <t>SO62524</t>
  </si>
  <si>
    <t>SO62475</t>
  </si>
  <si>
    <t>SO62489</t>
  </si>
  <si>
    <t>SO62557</t>
  </si>
  <si>
    <t>SO62549</t>
  </si>
  <si>
    <t>SO62567</t>
  </si>
  <si>
    <t>SO62578</t>
  </si>
  <si>
    <t>SO62543</t>
  </si>
  <si>
    <t>SO62575</t>
  </si>
  <si>
    <t>SO62531</t>
  </si>
  <si>
    <t>SO62565</t>
  </si>
  <si>
    <t>SO62563</t>
  </si>
  <si>
    <t>SO62579</t>
  </si>
  <si>
    <t>SO62566</t>
  </si>
  <si>
    <t>SO62574</t>
  </si>
  <si>
    <t>SO62544</t>
  </si>
  <si>
    <t>SO62540</t>
  </si>
  <si>
    <t>SO62553</t>
  </si>
  <si>
    <t>SO62569</t>
  </si>
  <si>
    <t>SO62558</t>
  </si>
  <si>
    <t>SO62572</t>
  </si>
  <si>
    <t>SO62576</t>
  </si>
  <si>
    <t>SO62536</t>
  </si>
  <si>
    <t>SO62556</t>
  </si>
  <si>
    <t>SO62550</t>
  </si>
  <si>
    <t>SO62545</t>
  </si>
  <si>
    <t>SO62538</t>
  </si>
  <si>
    <t>SO62570</t>
  </si>
  <si>
    <t>SO62546</t>
  </si>
  <si>
    <t>SO62559</t>
  </si>
  <si>
    <t>SO62564</t>
  </si>
  <si>
    <t>SO62561</t>
  </si>
  <si>
    <t>SO62541</t>
  </si>
  <si>
    <t>SO62568</t>
  </si>
  <si>
    <t>SO62548</t>
  </si>
  <si>
    <t>SO62562</t>
  </si>
  <si>
    <t>SO62537</t>
  </si>
  <si>
    <t>SO62571</t>
  </si>
  <si>
    <t>SO62532</t>
  </si>
  <si>
    <t>SO62621</t>
  </si>
  <si>
    <t>SO62617</t>
  </si>
  <si>
    <t>SO62609</t>
  </si>
  <si>
    <t>SO62598</t>
  </si>
  <si>
    <t>SO62592</t>
  </si>
  <si>
    <t>SO62582</t>
  </si>
  <si>
    <t>SO62584</t>
  </si>
  <si>
    <t>SO62587</t>
  </si>
  <si>
    <t>SO62594</t>
  </si>
  <si>
    <t>SO62619</t>
  </si>
  <si>
    <t>SO62627</t>
  </si>
  <si>
    <t>SO62623</t>
  </si>
  <si>
    <t>SO62597</t>
  </si>
  <si>
    <t>SO62586</t>
  </si>
  <si>
    <t>SO62581</t>
  </si>
  <si>
    <t>SO62589</t>
  </si>
  <si>
    <t>SO62625</t>
  </si>
  <si>
    <t>SO62611</t>
  </si>
  <si>
    <t>SO62599</t>
  </si>
  <si>
    <t>SO62620</t>
  </si>
  <si>
    <t>SO62615</t>
  </si>
  <si>
    <t>SO62606</t>
  </si>
  <si>
    <t>SO62605</t>
  </si>
  <si>
    <t>SO62622</t>
  </si>
  <si>
    <t>SO62596</t>
  </si>
  <si>
    <t>SO62603</t>
  </si>
  <si>
    <t>SO62624</t>
  </si>
  <si>
    <t>SO62590</t>
  </si>
  <si>
    <t>SO62618</t>
  </si>
  <si>
    <t>SO62613</t>
  </si>
  <si>
    <t>SO62610</t>
  </si>
  <si>
    <t>SO62588</t>
  </si>
  <si>
    <t>SO62601</t>
  </si>
  <si>
    <t>SO62600</t>
  </si>
  <si>
    <t>SO62616</t>
  </si>
  <si>
    <t>SO62583</t>
  </si>
  <si>
    <t>SO62692</t>
  </si>
  <si>
    <t>SO62661</t>
  </si>
  <si>
    <t>SO62646</t>
  </si>
  <si>
    <t>SO62682</t>
  </si>
  <si>
    <t>SO62689</t>
  </si>
  <si>
    <t>SO62645</t>
  </si>
  <si>
    <t>SO62649</t>
  </si>
  <si>
    <t>SO62648</t>
  </si>
  <si>
    <t>SO62671</t>
  </si>
  <si>
    <t>SO62678</t>
  </si>
  <si>
    <t>SO62637</t>
  </si>
  <si>
    <t>SO62676</t>
  </si>
  <si>
    <t>SO62662</t>
  </si>
  <si>
    <t>SO62680</t>
  </si>
  <si>
    <t>SO62679</t>
  </si>
  <si>
    <t>SO62650</t>
  </si>
  <si>
    <t>SO62639</t>
  </si>
  <si>
    <t>SO62640</t>
  </si>
  <si>
    <t>SO62669</t>
  </si>
  <si>
    <t>SO62643</t>
  </si>
  <si>
    <t>SO62667</t>
  </si>
  <si>
    <t>SO62686</t>
  </si>
  <si>
    <t>SO62670</t>
  </si>
  <si>
    <t>SO62668</t>
  </si>
  <si>
    <t>SO62690</t>
  </si>
  <si>
    <t>SO62681</t>
  </si>
  <si>
    <t>SO62677</t>
  </si>
  <si>
    <t>SO62642</t>
  </si>
  <si>
    <t>SO62658</t>
  </si>
  <si>
    <t>SO62655</t>
  </si>
  <si>
    <t>SO62664</t>
  </si>
  <si>
    <t>SO62666</t>
  </si>
  <si>
    <t>SO62659</t>
  </si>
  <si>
    <t>SO62630</t>
  </si>
  <si>
    <t>SO62634</t>
  </si>
  <si>
    <t>SO62684</t>
  </si>
  <si>
    <t>SO62632</t>
  </si>
  <si>
    <t>SO62657</t>
  </si>
  <si>
    <t>SO62641</t>
  </si>
  <si>
    <t>SO62675</t>
  </si>
  <si>
    <t>SO62687</t>
  </si>
  <si>
    <t>SO62628</t>
  </si>
  <si>
    <t>SO62631</t>
  </si>
  <si>
    <t>SO62694</t>
  </si>
  <si>
    <t>SO62653</t>
  </si>
  <si>
    <t>SO62647</t>
  </si>
  <si>
    <t>SO62715</t>
  </si>
  <si>
    <t>SO62720</t>
  </si>
  <si>
    <t>SO62737</t>
  </si>
  <si>
    <t>SO62739</t>
  </si>
  <si>
    <t>SO62701</t>
  </si>
  <si>
    <t>SO62698</t>
  </si>
  <si>
    <t>SO62724</t>
  </si>
  <si>
    <t>SO62713</t>
  </si>
  <si>
    <t>SO62749</t>
  </si>
  <si>
    <t>SO62727</t>
  </si>
  <si>
    <t>SO62702</t>
  </si>
  <si>
    <t>SO62741</t>
  </si>
  <si>
    <t>SO62703</t>
  </si>
  <si>
    <t>SO62707</t>
  </si>
  <si>
    <t>SO62746</t>
  </si>
  <si>
    <t>SO62716</t>
  </si>
  <si>
    <t>SO62735</t>
  </si>
  <si>
    <t>SO62717</t>
  </si>
  <si>
    <t>SO62700</t>
  </si>
  <si>
    <t>SO62744</t>
  </si>
  <si>
    <t>SO62745</t>
  </si>
  <si>
    <t>SO62740</t>
  </si>
  <si>
    <t>SO62736</t>
  </si>
  <si>
    <t>SO62704</t>
  </si>
  <si>
    <t>SO62718</t>
  </si>
  <si>
    <t>SO62723</t>
  </si>
  <si>
    <t>SO62731</t>
  </si>
  <si>
    <t>SO62725</t>
  </si>
  <si>
    <t>SO62710</t>
  </si>
  <si>
    <t>SO62728</t>
  </si>
  <si>
    <t>SO62747</t>
  </si>
  <si>
    <t>SO62709</t>
  </si>
  <si>
    <t>SO62721</t>
  </si>
  <si>
    <t>SO62766</t>
  </si>
  <si>
    <t>SO62773</t>
  </si>
  <si>
    <t>SO62765</t>
  </si>
  <si>
    <t>SO62804</t>
  </si>
  <si>
    <t>SO62814</t>
  </si>
  <si>
    <t>SO62819</t>
  </si>
  <si>
    <t>SO62759</t>
  </si>
  <si>
    <t>SO62776</t>
  </si>
  <si>
    <t>SO62768</t>
  </si>
  <si>
    <t>SO62763</t>
  </si>
  <si>
    <t>SO62795</t>
  </si>
  <si>
    <t>SO62760</t>
  </si>
  <si>
    <t>SO62816</t>
  </si>
  <si>
    <t>SO62813</t>
  </si>
  <si>
    <t>SO62789</t>
  </si>
  <si>
    <t>SO62808</t>
  </si>
  <si>
    <t>SO62782</t>
  </si>
  <si>
    <t>SO62751</t>
  </si>
  <si>
    <t>SO62784</t>
  </si>
  <si>
    <t>SO62802</t>
  </si>
  <si>
    <t>SO62761</t>
  </si>
  <si>
    <t>SO62779</t>
  </si>
  <si>
    <t>SO62812</t>
  </si>
  <si>
    <t>SO62798</t>
  </si>
  <si>
    <t>SO62769</t>
  </si>
  <si>
    <t>SO62786</t>
  </si>
  <si>
    <t>SO62753</t>
  </si>
  <si>
    <t>SO62758</t>
  </si>
  <si>
    <t>SO62806</t>
  </si>
  <si>
    <t>SO62757</t>
  </si>
  <si>
    <t>SO62818</t>
  </si>
  <si>
    <t>SO62774</t>
  </si>
  <si>
    <t>SO62787</t>
  </si>
  <si>
    <t>SO62810</t>
  </si>
  <si>
    <t>SO62762</t>
  </si>
  <si>
    <t>SO62800</t>
  </si>
  <si>
    <t>SO62799</t>
  </si>
  <si>
    <t>SO62803</t>
  </si>
  <si>
    <t>SO62770</t>
  </si>
  <si>
    <t>SO62811</t>
  </si>
  <si>
    <t>SO62807</t>
  </si>
  <si>
    <t>SO62756</t>
  </si>
  <si>
    <t>SO62775</t>
  </si>
  <si>
    <t>SO62793</t>
  </si>
  <si>
    <t>SO62764</t>
  </si>
  <si>
    <t>SO62791</t>
  </si>
  <si>
    <t>SO62781</t>
  </si>
  <si>
    <t>SO62845</t>
  </si>
  <si>
    <t>SO62851</t>
  </si>
  <si>
    <t>SO62858</t>
  </si>
  <si>
    <t>SO62837</t>
  </si>
  <si>
    <t>SO62839</t>
  </si>
  <si>
    <t>SO62867</t>
  </si>
  <si>
    <t>SO62842</t>
  </si>
  <si>
    <t>SO62869</t>
  </si>
  <si>
    <t>SO62856</t>
  </si>
  <si>
    <t>SO62857</t>
  </si>
  <si>
    <t>SO62829</t>
  </si>
  <si>
    <t>SO62853</t>
  </si>
  <si>
    <t>SO62860</t>
  </si>
  <si>
    <t>SO62863</t>
  </si>
  <si>
    <t>SO62843</t>
  </si>
  <si>
    <t>SO62841</t>
  </si>
  <si>
    <t>SO62825</t>
  </si>
  <si>
    <t>SO62873</t>
  </si>
  <si>
    <t>SO62835</t>
  </si>
  <si>
    <t>SO62859</t>
  </si>
  <si>
    <t>SO62840</t>
  </si>
  <si>
    <t>SO62833</t>
  </si>
  <si>
    <t>SO62838</t>
  </si>
  <si>
    <t>SO62828</t>
  </si>
  <si>
    <t>SO62846</t>
  </si>
  <si>
    <t>SO62868</t>
  </si>
  <si>
    <t>SO62820</t>
  </si>
  <si>
    <t>SO62874</t>
  </si>
  <si>
    <t>SO62824</t>
  </si>
  <si>
    <t>SO62830</t>
  </si>
  <si>
    <t>SO62831</t>
  </si>
  <si>
    <t>SO62827</t>
  </si>
  <si>
    <t>SO62836</t>
  </si>
  <si>
    <t>SO62866</t>
  </si>
  <si>
    <t>SO62821</t>
  </si>
  <si>
    <t>SO62847</t>
  </si>
  <si>
    <t>SO62861</t>
  </si>
  <si>
    <t>SO62864</t>
  </si>
  <si>
    <t>SO62916</t>
  </si>
  <si>
    <t>SO62930</t>
  </si>
  <si>
    <t>SO62899</t>
  </si>
  <si>
    <t>SO62912</t>
  </si>
  <si>
    <t>SO62923</t>
  </si>
  <si>
    <t>SO62934</t>
  </si>
  <si>
    <t>SO62898</t>
  </si>
  <si>
    <t>SO62918</t>
  </si>
  <si>
    <t>SO62931</t>
  </si>
  <si>
    <t>SO62913</t>
  </si>
  <si>
    <t>SO62943</t>
  </si>
  <si>
    <t>SO62909</t>
  </si>
  <si>
    <t>SO62933</t>
  </si>
  <si>
    <t>SO62907</t>
  </si>
  <si>
    <t>SO62932</t>
  </si>
  <si>
    <t>SO62903</t>
  </si>
  <si>
    <t>SO62936</t>
  </si>
  <si>
    <t>SO62919</t>
  </si>
  <si>
    <t>SO62906</t>
  </si>
  <si>
    <t>SO62896</t>
  </si>
  <si>
    <t>SO62942</t>
  </si>
  <si>
    <t>SO62945</t>
  </si>
  <si>
    <t>SO62875</t>
  </si>
  <si>
    <t>SO62880</t>
  </si>
  <si>
    <t>SO62882</t>
  </si>
  <si>
    <t>SO62905</t>
  </si>
  <si>
    <t>SO62889</t>
  </si>
  <si>
    <t>SO62878</t>
  </si>
  <si>
    <t>SO62915</t>
  </si>
  <si>
    <t>SO62914</t>
  </si>
  <si>
    <t>SO62939</t>
  </si>
  <si>
    <t>SO62885</t>
  </si>
  <si>
    <t>SO62938</t>
  </si>
  <si>
    <t>SO62886</t>
  </si>
  <si>
    <t>SO62902</t>
  </si>
  <si>
    <t>SO62941</t>
  </si>
  <si>
    <t>SO62922</t>
  </si>
  <si>
    <t>SO62920</t>
  </si>
  <si>
    <t>SO62877</t>
  </si>
  <si>
    <t>SO62921</t>
  </si>
  <si>
    <t>SO62910</t>
  </si>
  <si>
    <t>SO62924</t>
  </si>
  <si>
    <t>SO62926</t>
  </si>
  <si>
    <t>SO62883</t>
  </si>
  <si>
    <t>SO62893</t>
  </si>
  <si>
    <t>SO62879</t>
  </si>
  <si>
    <t>SO62884</t>
  </si>
  <si>
    <t>SO62937</t>
  </si>
  <si>
    <t>SO62904</t>
  </si>
  <si>
    <t>SO62881</t>
  </si>
  <si>
    <t>SO62929</t>
  </si>
  <si>
    <t>SO62894</t>
  </si>
  <si>
    <t>SO63002</t>
  </si>
  <si>
    <t>SO62992</t>
  </si>
  <si>
    <t>SO62946</t>
  </si>
  <si>
    <t>SO62986</t>
  </si>
  <si>
    <t>SO62960</t>
  </si>
  <si>
    <t>SO62976</t>
  </si>
  <si>
    <t>SO62991</t>
  </si>
  <si>
    <t>SO62947</t>
  </si>
  <si>
    <t>SO62998</t>
  </si>
  <si>
    <t>SO62969</t>
  </si>
  <si>
    <t>SO62959</t>
  </si>
  <si>
    <t>SO62966</t>
  </si>
  <si>
    <t>SO62975</t>
  </si>
  <si>
    <t>SO62999</t>
  </si>
  <si>
    <t>SO62961</t>
  </si>
  <si>
    <t>SO62955</t>
  </si>
  <si>
    <t>SO62980</t>
  </si>
  <si>
    <t>SO62994</t>
  </si>
  <si>
    <t>SO62981</t>
  </si>
  <si>
    <t>SO62996</t>
  </si>
  <si>
    <t>SO62978</t>
  </si>
  <si>
    <t>SO62983</t>
  </si>
  <si>
    <t>SO62988</t>
  </si>
  <si>
    <t>SO62987</t>
  </si>
  <si>
    <t>SO62979</t>
  </si>
  <si>
    <t>SO62984</t>
  </si>
  <si>
    <t>SO62974</t>
  </si>
  <si>
    <t>SO62962</t>
  </si>
  <si>
    <t>SO62970</t>
  </si>
  <si>
    <t>SO62950</t>
  </si>
  <si>
    <t>SO62951</t>
  </si>
  <si>
    <t>SO62990</t>
  </si>
  <si>
    <t>SO62982</t>
  </si>
  <si>
    <t>SO63000</t>
  </si>
  <si>
    <t>SO62954</t>
  </si>
  <si>
    <t>SO62963</t>
  </si>
  <si>
    <t>SO62972</t>
  </si>
  <si>
    <t>SO62956</t>
  </si>
  <si>
    <t>SO62953</t>
  </si>
  <si>
    <t>SO63001</t>
  </si>
  <si>
    <t>SO62995</t>
  </si>
  <si>
    <t>SO63056</t>
  </si>
  <si>
    <t>SO63027</t>
  </si>
  <si>
    <t>SO63022</t>
  </si>
  <si>
    <t>SO63048</t>
  </si>
  <si>
    <t>SO63060</t>
  </si>
  <si>
    <t>SO63039</t>
  </si>
  <si>
    <t>SO63015</t>
  </si>
  <si>
    <t>SO63047</t>
  </si>
  <si>
    <t>SO63021</t>
  </si>
  <si>
    <t>SO63044</t>
  </si>
  <si>
    <t>SO63059</t>
  </si>
  <si>
    <t>SO63017</t>
  </si>
  <si>
    <t>SO63049</t>
  </si>
  <si>
    <t>SO63014</t>
  </si>
  <si>
    <t>SO63058</t>
  </si>
  <si>
    <t>SO63023</t>
  </si>
  <si>
    <t>SO63019</t>
  </si>
  <si>
    <t>SO63054</t>
  </si>
  <si>
    <t>SO63007</t>
  </si>
  <si>
    <t>SO63040</t>
  </si>
  <si>
    <t>SO63038</t>
  </si>
  <si>
    <t>SO63045</t>
  </si>
  <si>
    <t>SO63006</t>
  </si>
  <si>
    <t>SO63018</t>
  </si>
  <si>
    <t>SO63043</t>
  </si>
  <si>
    <t>SO63055</t>
  </si>
  <si>
    <t>SO63041</t>
  </si>
  <si>
    <t>SO63025</t>
  </si>
  <si>
    <t>SO63037</t>
  </si>
  <si>
    <t>SO63024</t>
  </si>
  <si>
    <t>SO63013</t>
  </si>
  <si>
    <t>SO63036</t>
  </si>
  <si>
    <t>SO63030</t>
  </si>
  <si>
    <t>SO63034</t>
  </si>
  <si>
    <t>SO63057</t>
  </si>
  <si>
    <t>SO63069</t>
  </si>
  <si>
    <t>SO63106</t>
  </si>
  <si>
    <t>SO63089</t>
  </si>
  <si>
    <t>SO63081</t>
  </si>
  <si>
    <t>SO63115</t>
  </si>
  <si>
    <t>SO63080</t>
  </si>
  <si>
    <t>SO63112</t>
  </si>
  <si>
    <t>SO63095</t>
  </si>
  <si>
    <t>SO63105</t>
  </si>
  <si>
    <t>SO63108</t>
  </si>
  <si>
    <t>SO63113</t>
  </si>
  <si>
    <t>SO63079</t>
  </si>
  <si>
    <t>SO63110</t>
  </si>
  <si>
    <t>SO63063</t>
  </si>
  <si>
    <t>SO63082</t>
  </si>
  <si>
    <t>SO63098</t>
  </si>
  <si>
    <t>SO63092</t>
  </si>
  <si>
    <t>SO63076</t>
  </si>
  <si>
    <t>SO63064</t>
  </si>
  <si>
    <t>SO63074</t>
  </si>
  <si>
    <t>SO63086</t>
  </si>
  <si>
    <t>SO63084</t>
  </si>
  <si>
    <t>SO63090</t>
  </si>
  <si>
    <t>SO63077</t>
  </si>
  <si>
    <t>SO63116</t>
  </si>
  <si>
    <t>SO63099</t>
  </si>
  <si>
    <t>SO63075</t>
  </si>
  <si>
    <t>SO63118</t>
  </si>
  <si>
    <t>SO63078</t>
  </si>
  <si>
    <t>SO63071</t>
  </si>
  <si>
    <t>SO63097</t>
  </si>
  <si>
    <t>SO63111</t>
  </si>
  <si>
    <t>SO63107</t>
  </si>
  <si>
    <t>SO63114</t>
  </si>
  <si>
    <t>SO63104</t>
  </si>
  <si>
    <t>SO63062</t>
  </si>
  <si>
    <t>SO63109</t>
  </si>
  <si>
    <t>SO63103</t>
  </si>
  <si>
    <t>SO63085</t>
  </si>
  <si>
    <t>SO63100</t>
  </si>
  <si>
    <t>SO63073</t>
  </si>
  <si>
    <t>SO63094</t>
  </si>
  <si>
    <t>SO63093</t>
  </si>
  <si>
    <t>SO63068</t>
  </si>
  <si>
    <t>SO63096</t>
  </si>
  <si>
    <t>SO63067</t>
  </si>
  <si>
    <t>SO63061</t>
  </si>
  <si>
    <t>SO63066</t>
  </si>
  <si>
    <t>SO63117</t>
  </si>
  <si>
    <t>SO63091</t>
  </si>
  <si>
    <t>SO63300</t>
  </si>
  <si>
    <t>SO63314</t>
  </si>
  <si>
    <t>SO63320</t>
  </si>
  <si>
    <t>SO63312</t>
  </si>
  <si>
    <t>SO63303</t>
  </si>
  <si>
    <t>SO63306</t>
  </si>
  <si>
    <t>SO63348</t>
  </si>
  <si>
    <t>SO63354</t>
  </si>
  <si>
    <t>SO63327</t>
  </si>
  <si>
    <t>SO63352</t>
  </si>
  <si>
    <t>SO63331</t>
  </si>
  <si>
    <t>SO63356</t>
  </si>
  <si>
    <t>SO63334</t>
  </si>
  <si>
    <t>SO63335</t>
  </si>
  <si>
    <t>SO63345</t>
  </si>
  <si>
    <t>SO63316</t>
  </si>
  <si>
    <t>SO63297</t>
  </si>
  <si>
    <t>SO63307</t>
  </si>
  <si>
    <t>SO63298</t>
  </si>
  <si>
    <t>SO63319</t>
  </si>
  <si>
    <t>SO63340</t>
  </si>
  <si>
    <t>SO63295</t>
  </si>
  <si>
    <t>SO63336</t>
  </si>
  <si>
    <t>SO63309</t>
  </si>
  <si>
    <t>SO63313</t>
  </si>
  <si>
    <t>SO63349</t>
  </si>
  <si>
    <t>SO63323</t>
  </si>
  <si>
    <t>SO63317</t>
  </si>
  <si>
    <t>SO63358</t>
  </si>
  <si>
    <t>SO63332</t>
  </si>
  <si>
    <t>SO63359</t>
  </si>
  <si>
    <t>SO63308</t>
  </si>
  <si>
    <t>SO63360</t>
  </si>
  <si>
    <t>SO63299</t>
  </si>
  <si>
    <t>SO63296</t>
  </si>
  <si>
    <t>SO63325</t>
  </si>
  <si>
    <t>SO63344</t>
  </si>
  <si>
    <t>SO63318</t>
  </si>
  <si>
    <t>SO63355</t>
  </si>
  <si>
    <t>SO63351</t>
  </si>
  <si>
    <t>SO63337</t>
  </si>
  <si>
    <t>SO63301</t>
  </si>
  <si>
    <t>SO63347</t>
  </si>
  <si>
    <t>SO63341</t>
  </si>
  <si>
    <t>SO63339</t>
  </si>
  <si>
    <t>SO63321</t>
  </si>
  <si>
    <t>SO63350</t>
  </si>
  <si>
    <t>SO63343</t>
  </si>
  <si>
    <t>SO63324</t>
  </si>
  <si>
    <t>SO63315</t>
  </si>
  <si>
    <t>SO63342</t>
  </si>
  <si>
    <t>SO63370</t>
  </si>
  <si>
    <t>SO63366</t>
  </si>
  <si>
    <t>SO63398</t>
  </si>
  <si>
    <t>SO63378</t>
  </si>
  <si>
    <t>SO63404</t>
  </si>
  <si>
    <t>SO63419</t>
  </si>
  <si>
    <t>SO63391</t>
  </si>
  <si>
    <t>SO63416</t>
  </si>
  <si>
    <t>SO63387</t>
  </si>
  <si>
    <t>SO63364</t>
  </si>
  <si>
    <t>SO63389</t>
  </si>
  <si>
    <t>SO63407</t>
  </si>
  <si>
    <t>SO63386</t>
  </si>
  <si>
    <t>SO63367</t>
  </si>
  <si>
    <t>SO63401</t>
  </si>
  <si>
    <t>SO63382</t>
  </si>
  <si>
    <t>SO63413</t>
  </si>
  <si>
    <t>SO63390</t>
  </si>
  <si>
    <t>SO63405</t>
  </si>
  <si>
    <t>SO63409</t>
  </si>
  <si>
    <t>SO63374</t>
  </si>
  <si>
    <t>SO63385</t>
  </si>
  <si>
    <t>SO63369</t>
  </si>
  <si>
    <t>SO63418</t>
  </si>
  <si>
    <t>SO63412</t>
  </si>
  <si>
    <t>SO63422</t>
  </si>
  <si>
    <t>SO63363</t>
  </si>
  <si>
    <t>SO63392</t>
  </si>
  <si>
    <t>SO63414</t>
  </si>
  <si>
    <t>SO63379</t>
  </si>
  <si>
    <t>SO63408</t>
  </si>
  <si>
    <t>SO63423</t>
  </si>
  <si>
    <t>SO63411</t>
  </si>
  <si>
    <t>SO63417</t>
  </si>
  <si>
    <t>SO63368</t>
  </si>
  <si>
    <t>SO63372</t>
  </si>
  <si>
    <t>SO63420</t>
  </si>
  <si>
    <t>SO63393</t>
  </si>
  <si>
    <t>SO63421</t>
  </si>
  <si>
    <t>SO63474</t>
  </si>
  <si>
    <t>SO63471</t>
  </si>
  <si>
    <t>SO63489</t>
  </si>
  <si>
    <t>SO63473</t>
  </si>
  <si>
    <t>SO63432</t>
  </si>
  <si>
    <t>SO63453</t>
  </si>
  <si>
    <t>SO63467</t>
  </si>
  <si>
    <t>SO63469</t>
  </si>
  <si>
    <t>SO63458</t>
  </si>
  <si>
    <t>SO63439</t>
  </si>
  <si>
    <t>SO63476</t>
  </si>
  <si>
    <t>SO63470</t>
  </si>
  <si>
    <t>SO63487</t>
  </si>
  <si>
    <t>SO63486</t>
  </si>
  <si>
    <t>SO63434</t>
  </si>
  <si>
    <t>SO63431</t>
  </si>
  <si>
    <t>SO63455</t>
  </si>
  <si>
    <t>SO63428</t>
  </si>
  <si>
    <t>SO63459</t>
  </si>
  <si>
    <t>SO63482</t>
  </si>
  <si>
    <t>SO63466</t>
  </si>
  <si>
    <t>SO63451</t>
  </si>
  <si>
    <t>SO63436</t>
  </si>
  <si>
    <t>SO63479</t>
  </si>
  <si>
    <t>SO63425</t>
  </si>
  <si>
    <t>SO63447</t>
  </si>
  <si>
    <t>SO63488</t>
  </si>
  <si>
    <t>SO63475</t>
  </si>
  <si>
    <t>SO63485</t>
  </si>
  <si>
    <t>SO63438</t>
  </si>
  <si>
    <t>SO63460</t>
  </si>
  <si>
    <t>SO63441</t>
  </si>
  <si>
    <t>SO63495</t>
  </si>
  <si>
    <t>SO63429</t>
  </si>
  <si>
    <t>SO63452</t>
  </si>
  <si>
    <t>SO63490</t>
  </si>
  <si>
    <t>SO63462</t>
  </si>
  <si>
    <t>SO63449</t>
  </si>
  <si>
    <t>SO63450</t>
  </si>
  <si>
    <t>SO63445</t>
  </si>
  <si>
    <t>SO63468</t>
  </si>
  <si>
    <t>SO63480</t>
  </si>
  <si>
    <t>SO63484</t>
  </si>
  <si>
    <t>SO63477</t>
  </si>
  <si>
    <t>SO63515</t>
  </si>
  <si>
    <t>SO63504</t>
  </si>
  <si>
    <t>SO63497</t>
  </si>
  <si>
    <t>SO63532</t>
  </si>
  <si>
    <t>SO63531</t>
  </si>
  <si>
    <t>SO63543</t>
  </si>
  <si>
    <t>SO63530</t>
  </si>
  <si>
    <t>SO63508</t>
  </si>
  <si>
    <t>SO63533</t>
  </si>
  <si>
    <t>SO63509</t>
  </si>
  <si>
    <t>SO63502</t>
  </si>
  <si>
    <t>SO63541</t>
  </si>
  <si>
    <t>SO63550</t>
  </si>
  <si>
    <t>SO63516</t>
  </si>
  <si>
    <t>SO63536</t>
  </si>
  <si>
    <t>SO63535</t>
  </si>
  <si>
    <t>SO63548</t>
  </si>
  <si>
    <t>SO63538</t>
  </si>
  <si>
    <t>SO63498</t>
  </si>
  <si>
    <t>SO63547</t>
  </si>
  <si>
    <t>SO63503</t>
  </si>
  <si>
    <t>SO63545</t>
  </si>
  <si>
    <t>SO63521</t>
  </si>
  <si>
    <t>SO63499</t>
  </si>
  <si>
    <t>SO63546</t>
  </si>
  <si>
    <t>SO63528</t>
  </si>
  <si>
    <t>SO63519</t>
  </si>
  <si>
    <t>SO63526</t>
  </si>
  <si>
    <t>SO63513</t>
  </si>
  <si>
    <t>SO63544</t>
  </si>
  <si>
    <t>SO63534</t>
  </si>
  <si>
    <t>SO63512</t>
  </si>
  <si>
    <t>SO63517</t>
  </si>
  <si>
    <t>SO63501</t>
  </si>
  <si>
    <t>SO63529</t>
  </si>
  <si>
    <t>SO63506</t>
  </si>
  <si>
    <t>SO63617</t>
  </si>
  <si>
    <t>SO63559</t>
  </si>
  <si>
    <t>SO63610</t>
  </si>
  <si>
    <t>SO63573</t>
  </si>
  <si>
    <t>SO63618</t>
  </si>
  <si>
    <t>SO63620</t>
  </si>
  <si>
    <t>SO63597</t>
  </si>
  <si>
    <t>SO63557</t>
  </si>
  <si>
    <t>SO63580</t>
  </si>
  <si>
    <t>SO63594</t>
  </si>
  <si>
    <t>SO63608</t>
  </si>
  <si>
    <t>SO63589</t>
  </si>
  <si>
    <t>SO63593</t>
  </si>
  <si>
    <t>SO63576</t>
  </si>
  <si>
    <t>SO63612</t>
  </si>
  <si>
    <t>SO63598</t>
  </si>
  <si>
    <t>SO63571</t>
  </si>
  <si>
    <t>SO63575</t>
  </si>
  <si>
    <t>SO63603</t>
  </si>
  <si>
    <t>SO63615</t>
  </si>
  <si>
    <t>SO63585</t>
  </si>
  <si>
    <t>SO63592</t>
  </si>
  <si>
    <t>SO63616</t>
  </si>
  <si>
    <t>SO63560</t>
  </si>
  <si>
    <t>SO63578</t>
  </si>
  <si>
    <t>SO63600</t>
  </si>
  <si>
    <t>SO63582</t>
  </si>
  <si>
    <t>SO63574</t>
  </si>
  <si>
    <t>SO63554</t>
  </si>
  <si>
    <t>SO63606</t>
  </si>
  <si>
    <t>SO63613</t>
  </si>
  <si>
    <t>SO63579</t>
  </si>
  <si>
    <t>SO63609</t>
  </si>
  <si>
    <t>SO63607</t>
  </si>
  <si>
    <t>SO63568</t>
  </si>
  <si>
    <t>SO63604</t>
  </si>
  <si>
    <t>SO63565</t>
  </si>
  <si>
    <t>SO63577</t>
  </si>
  <si>
    <t>SO63588</t>
  </si>
  <si>
    <t>SO63567</t>
  </si>
  <si>
    <t>SO63599</t>
  </si>
  <si>
    <t>SO63558</t>
  </si>
  <si>
    <t>SO63563</t>
  </si>
  <si>
    <t>SO63562</t>
  </si>
  <si>
    <t>SO63633</t>
  </si>
  <si>
    <t>SO63654</t>
  </si>
  <si>
    <t>SO63631</t>
  </si>
  <si>
    <t>SO63639</t>
  </si>
  <si>
    <t>SO63669</t>
  </si>
  <si>
    <t>SO63670</t>
  </si>
  <si>
    <t>SO63686</t>
  </si>
  <si>
    <t>SO63661</t>
  </si>
  <si>
    <t>SO63662</t>
  </si>
  <si>
    <t>SO63671</t>
  </si>
  <si>
    <t>SO63656</t>
  </si>
  <si>
    <t>SO63684</t>
  </si>
  <si>
    <t>SO63679</t>
  </si>
  <si>
    <t>SO63676</t>
  </si>
  <si>
    <t>SO63660</t>
  </si>
  <si>
    <t>SO63668</t>
  </si>
  <si>
    <t>SO63680</t>
  </si>
  <si>
    <t>SO63630</t>
  </si>
  <si>
    <t>SO63637</t>
  </si>
  <si>
    <t>SO63681</t>
  </si>
  <si>
    <t>SO63640</t>
  </si>
  <si>
    <t>SO63667</t>
  </si>
  <si>
    <t>SO63622</t>
  </si>
  <si>
    <t>SO63683</t>
  </si>
  <si>
    <t>SO63641</t>
  </si>
  <si>
    <t>SO63626</t>
  </si>
  <si>
    <t>SO63634</t>
  </si>
  <si>
    <t>SO63687</t>
  </si>
  <si>
    <t>SO63627</t>
  </si>
  <si>
    <t>SO63655</t>
  </si>
  <si>
    <t>SO63624</t>
  </si>
  <si>
    <t>SO63688</t>
  </si>
  <si>
    <t>SO63644</t>
  </si>
  <si>
    <t>SO63666</t>
  </si>
  <si>
    <t>SO63653</t>
  </si>
  <si>
    <t>SO63685</t>
  </si>
  <si>
    <t>SO63682</t>
  </si>
  <si>
    <t>SO63642</t>
  </si>
  <si>
    <t>SO63747</t>
  </si>
  <si>
    <t>SO63728</t>
  </si>
  <si>
    <t>SO63704</t>
  </si>
  <si>
    <t>SO63714</t>
  </si>
  <si>
    <t>SO63729</t>
  </si>
  <si>
    <t>SO63703</t>
  </si>
  <si>
    <t>SO63713</t>
  </si>
  <si>
    <t>SO63754</t>
  </si>
  <si>
    <t>SO63705</t>
  </si>
  <si>
    <t>SO63720</t>
  </si>
  <si>
    <t>SO63744</t>
  </si>
  <si>
    <t>SO63749</t>
  </si>
  <si>
    <t>SO63692</t>
  </si>
  <si>
    <t>SO63696</t>
  </si>
  <si>
    <t>SO63727</t>
  </si>
  <si>
    <t>SO63708</t>
  </si>
  <si>
    <t>SO63726</t>
  </si>
  <si>
    <t>SO63691</t>
  </si>
  <si>
    <t>SO63701</t>
  </si>
  <si>
    <t>SO63725</t>
  </si>
  <si>
    <t>SO63733</t>
  </si>
  <si>
    <t>SO63716</t>
  </si>
  <si>
    <t>SO63722</t>
  </si>
  <si>
    <t>SO63710</t>
  </si>
  <si>
    <t>SO63690</t>
  </si>
  <si>
    <t>SO63750</t>
  </si>
  <si>
    <t>SO63736</t>
  </si>
  <si>
    <t>SO63718</t>
  </si>
  <si>
    <t>SO63721</t>
  </si>
  <si>
    <t>SO63707</t>
  </si>
  <si>
    <t>SO63724</t>
  </si>
  <si>
    <t>SO63719</t>
  </si>
  <si>
    <t>SO63745</t>
  </si>
  <si>
    <t>SO63712</t>
  </si>
  <si>
    <t>SO63756</t>
  </si>
  <si>
    <t>SO63706</t>
  </si>
  <si>
    <t>SO63711</t>
  </si>
  <si>
    <t>SO63748</t>
  </si>
  <si>
    <t>SO63697</t>
  </si>
  <si>
    <t>SO63717</t>
  </si>
  <si>
    <t>SO63740</t>
  </si>
  <si>
    <t>SO63698</t>
  </si>
  <si>
    <t>SO63699</t>
  </si>
  <si>
    <t>SO63742</t>
  </si>
  <si>
    <t>SO63739</t>
  </si>
  <si>
    <t>SO63818</t>
  </si>
  <si>
    <t>SO63816</t>
  </si>
  <si>
    <t>SO63789</t>
  </si>
  <si>
    <t>SO63800</t>
  </si>
  <si>
    <t>SO63796</t>
  </si>
  <si>
    <t>SO63776</t>
  </si>
  <si>
    <t>SO63795</t>
  </si>
  <si>
    <t>SO63775</t>
  </si>
  <si>
    <t>SO63804</t>
  </si>
  <si>
    <t>SO63805</t>
  </si>
  <si>
    <t>SO63768</t>
  </si>
  <si>
    <t>SO63813</t>
  </si>
  <si>
    <t>SO63787</t>
  </si>
  <si>
    <t>SO63771</t>
  </si>
  <si>
    <t>SO63815</t>
  </si>
  <si>
    <t>SO63766</t>
  </si>
  <si>
    <t>SO63807</t>
  </si>
  <si>
    <t>SO63793</t>
  </si>
  <si>
    <t>SO63782</t>
  </si>
  <si>
    <t>SO63808</t>
  </si>
  <si>
    <t>SO63772</t>
  </si>
  <si>
    <t>SO63791</t>
  </si>
  <si>
    <t>SO63806</t>
  </si>
  <si>
    <t>SO63819</t>
  </si>
  <si>
    <t>SO63820</t>
  </si>
  <si>
    <t>SO63778</t>
  </si>
  <si>
    <t>SO63785</t>
  </si>
  <si>
    <t>SO63822</t>
  </si>
  <si>
    <t>SO63758</t>
  </si>
  <si>
    <t>SO63797</t>
  </si>
  <si>
    <t>SO63774</t>
  </si>
  <si>
    <t>SO63790</t>
  </si>
  <si>
    <t>SO63760</t>
  </si>
  <si>
    <t>SO63794</t>
  </si>
  <si>
    <t>SO63812</t>
  </si>
  <si>
    <t>SO63784</t>
  </si>
  <si>
    <t>SO63809</t>
  </si>
  <si>
    <t>SO63777</t>
  </si>
  <si>
    <t>SO63846</t>
  </si>
  <si>
    <t>SO63844</t>
  </si>
  <si>
    <t>SO63875</t>
  </si>
  <si>
    <t>SO63835</t>
  </si>
  <si>
    <t>SO63830</t>
  </si>
  <si>
    <t>SO63828</t>
  </si>
  <si>
    <t>SO63838</t>
  </si>
  <si>
    <t>SO63866</t>
  </si>
  <si>
    <t>SO63876</t>
  </si>
  <si>
    <t>SO63826</t>
  </si>
  <si>
    <t>SO63834</t>
  </si>
  <si>
    <t>SO63839</t>
  </si>
  <si>
    <t>SO63861</t>
  </si>
  <si>
    <t>SO63841</t>
  </si>
  <si>
    <t>SO63867</t>
  </si>
  <si>
    <t>SO63879</t>
  </si>
  <si>
    <t>SO63852</t>
  </si>
  <si>
    <t>SO63825</t>
  </si>
  <si>
    <t>SO63849</t>
  </si>
  <si>
    <t>SO63854</t>
  </si>
  <si>
    <t>SO63850</t>
  </si>
  <si>
    <t>SO63857</t>
  </si>
  <si>
    <t>SO63870</t>
  </si>
  <si>
    <t>SO63836</t>
  </si>
  <si>
    <t>SO63829</t>
  </si>
  <si>
    <t>SO63851</t>
  </si>
  <si>
    <t>SO63865</t>
  </si>
  <si>
    <t>SO63853</t>
  </si>
  <si>
    <t>SO63848</t>
  </si>
  <si>
    <t>SO63872</t>
  </si>
  <si>
    <t>SO63862</t>
  </si>
  <si>
    <t>SO63858</t>
  </si>
  <si>
    <t>SO63824</t>
  </si>
  <si>
    <t>SO63864</t>
  </si>
  <si>
    <t>SO63840</t>
  </si>
  <si>
    <t>SO63873</t>
  </si>
  <si>
    <t>SO63827</t>
  </si>
  <si>
    <t>SO63928</t>
  </si>
  <si>
    <t>SO63929</t>
  </si>
  <si>
    <t>SO63923</t>
  </si>
  <si>
    <t>SO63920</t>
  </si>
  <si>
    <t>SO63906</t>
  </si>
  <si>
    <t>SO63905</t>
  </si>
  <si>
    <t>SO63902</t>
  </si>
  <si>
    <t>SO63925</t>
  </si>
  <si>
    <t>SO63886</t>
  </si>
  <si>
    <t>SO63919</t>
  </si>
  <si>
    <t>SO63921</t>
  </si>
  <si>
    <t>SO63912</t>
  </si>
  <si>
    <t>SO63909</t>
  </si>
  <si>
    <t>SO63915</t>
  </si>
  <si>
    <t>SO63922</t>
  </si>
  <si>
    <t>SO63900</t>
  </si>
  <si>
    <t>SO63917</t>
  </si>
  <si>
    <t>SO63880</t>
  </si>
  <si>
    <t>SO63884</t>
  </si>
  <si>
    <t>SO63883</t>
  </si>
  <si>
    <t>SO63891</t>
  </si>
  <si>
    <t>SO63898</t>
  </si>
  <si>
    <t>SO63890</t>
  </si>
  <si>
    <t>SO63933</t>
  </si>
  <si>
    <t>SO63942</t>
  </si>
  <si>
    <t>SO63926</t>
  </si>
  <si>
    <t>SO63945</t>
  </si>
  <si>
    <t>SO63903</t>
  </si>
  <si>
    <t>SO63943</t>
  </si>
  <si>
    <t>SO63930</t>
  </si>
  <si>
    <t>SO63944</t>
  </si>
  <si>
    <t>SO63918</t>
  </si>
  <si>
    <t>SO63936</t>
  </si>
  <si>
    <t>SO63899</t>
  </si>
  <si>
    <t>SO63924</t>
  </si>
  <si>
    <t>SO63889</t>
  </si>
  <si>
    <t>SO63901</t>
  </si>
  <si>
    <t>SO63992</t>
  </si>
  <si>
    <t>SO63978</t>
  </si>
  <si>
    <t>SO63980</t>
  </si>
  <si>
    <t>SO63994</t>
  </si>
  <si>
    <t>SO63957</t>
  </si>
  <si>
    <t>SO63987</t>
  </si>
  <si>
    <t>SO63964</t>
  </si>
  <si>
    <t>SO63966</t>
  </si>
  <si>
    <t>SO63968</t>
  </si>
  <si>
    <t>SO63984</t>
  </si>
  <si>
    <t>SO63961</t>
  </si>
  <si>
    <t>SO63988</t>
  </si>
  <si>
    <t>SO63976</t>
  </si>
  <si>
    <t>SO63981</t>
  </si>
  <si>
    <t>SO63955</t>
  </si>
  <si>
    <t>SO63970</t>
  </si>
  <si>
    <t>SO63969</t>
  </si>
  <si>
    <t>SO63962</t>
  </si>
  <si>
    <t>SO63989</t>
  </si>
  <si>
    <t>SO63960</t>
  </si>
  <si>
    <t>SO63998</t>
  </si>
  <si>
    <t>SO63997</t>
  </si>
  <si>
    <t>SO64008</t>
  </si>
  <si>
    <t>SO64011</t>
  </si>
  <si>
    <t>SO64051</t>
  </si>
  <si>
    <t>SO64037</t>
  </si>
  <si>
    <t>SO64006</t>
  </si>
  <si>
    <t>SO64042</t>
  </si>
  <si>
    <t>SO64039</t>
  </si>
  <si>
    <t>SO64000</t>
  </si>
  <si>
    <t>SO64007</t>
  </si>
  <si>
    <t>SO64031</t>
  </si>
  <si>
    <t>SO64043</t>
  </si>
  <si>
    <t>SO64046</t>
  </si>
  <si>
    <t>SO64016</t>
  </si>
  <si>
    <t>SO64035</t>
  </si>
  <si>
    <t>SO64004</t>
  </si>
  <si>
    <t>SO64009</t>
  </si>
  <si>
    <t>SO64012</t>
  </si>
  <si>
    <t>SO64019</t>
  </si>
  <si>
    <t>SO64036</t>
  </si>
  <si>
    <t>SO63996</t>
  </si>
  <si>
    <t>SO64050</t>
  </si>
  <si>
    <t>SO64049</t>
  </si>
  <si>
    <t>SO64013</t>
  </si>
  <si>
    <t>SO64005</t>
  </si>
  <si>
    <t>SO64014</t>
  </si>
  <si>
    <t>SO64025</t>
  </si>
  <si>
    <t>SO64052</t>
  </si>
  <si>
    <t>SO64029</t>
  </si>
  <si>
    <t>SO64021</t>
  </si>
  <si>
    <t>SO64044</t>
  </si>
  <si>
    <t>SO64024</t>
  </si>
  <si>
    <t>SO64041</t>
  </si>
  <si>
    <t>SO64030</t>
  </si>
  <si>
    <t>SO64053</t>
  </si>
  <si>
    <t>SO64010</t>
  </si>
  <si>
    <t>SO64001</t>
  </si>
  <si>
    <t>SO63999</t>
  </si>
  <si>
    <t>SO64027</t>
  </si>
  <si>
    <t>SO64077</t>
  </si>
  <si>
    <t>SO64085</t>
  </si>
  <si>
    <t>SO64079</t>
  </si>
  <si>
    <t>SO64108</t>
  </si>
  <si>
    <t>SO64086</t>
  </si>
  <si>
    <t>SO64081</t>
  </si>
  <si>
    <t>SO64069</t>
  </si>
  <si>
    <t>SO64105</t>
  </si>
  <si>
    <t>SO64099</t>
  </si>
  <si>
    <t>SO64057</t>
  </si>
  <si>
    <t>SO64066</t>
  </si>
  <si>
    <t>SO64094</t>
  </si>
  <si>
    <t>SO64088</t>
  </si>
  <si>
    <t>SO64074</t>
  </si>
  <si>
    <t>SO64098</t>
  </si>
  <si>
    <t>SO64082</t>
  </si>
  <si>
    <t>SO64083</t>
  </si>
  <si>
    <t>SO64090</t>
  </si>
  <si>
    <t>SO64065</t>
  </si>
  <si>
    <t>SO64058</t>
  </si>
  <si>
    <t>SO64110</t>
  </si>
  <si>
    <t>SO64062</t>
  </si>
  <si>
    <t>SO64068</t>
  </si>
  <si>
    <t>SO64076</t>
  </si>
  <si>
    <t>SO64084</t>
  </si>
  <si>
    <t>SO64061</t>
  </si>
  <si>
    <t>SO64101</t>
  </si>
  <si>
    <t>SO64073</t>
  </si>
  <si>
    <t>SO64055</t>
  </si>
  <si>
    <t>SO64092</t>
  </si>
  <si>
    <t>SO64106</t>
  </si>
  <si>
    <t>SO64112</t>
  </si>
  <si>
    <t>SO64097</t>
  </si>
  <si>
    <t>SO64072</t>
  </si>
  <si>
    <t>SO64100</t>
  </si>
  <si>
    <t>SO64089</t>
  </si>
  <si>
    <t>SO64067</t>
  </si>
  <si>
    <t>SO64070</t>
  </si>
  <si>
    <t>SO64113</t>
  </si>
  <si>
    <t>SO64171</t>
  </si>
  <si>
    <t>SO64168</t>
  </si>
  <si>
    <t>SO64157</t>
  </si>
  <si>
    <t>SO64138</t>
  </si>
  <si>
    <t>SO64154</t>
  </si>
  <si>
    <t>SO64133</t>
  </si>
  <si>
    <t>SO64121</t>
  </si>
  <si>
    <t>SO64164</t>
  </si>
  <si>
    <t>SO64139</t>
  </si>
  <si>
    <t>SO64162</t>
  </si>
  <si>
    <t>SO64174</t>
  </si>
  <si>
    <t>SO64155</t>
  </si>
  <si>
    <t>SO64176</t>
  </si>
  <si>
    <t>SO64161</t>
  </si>
  <si>
    <t>SO64159</t>
  </si>
  <si>
    <t>SO64116</t>
  </si>
  <si>
    <t>SO64153</t>
  </si>
  <si>
    <t>SO64115</t>
  </si>
  <si>
    <t>SO64167</t>
  </si>
  <si>
    <t>SO64125</t>
  </si>
  <si>
    <t>SO64144</t>
  </si>
  <si>
    <t>SO64166</t>
  </si>
  <si>
    <t>SO64172</t>
  </si>
  <si>
    <t>SO64132</t>
  </si>
  <si>
    <t>SO64150</t>
  </si>
  <si>
    <t>SO64145</t>
  </si>
  <si>
    <t>SO64149</t>
  </si>
  <si>
    <t>SO64165</t>
  </si>
  <si>
    <t>SO64130</t>
  </si>
  <si>
    <t>SO64146</t>
  </si>
  <si>
    <t>SO64129</t>
  </si>
  <si>
    <t>SO64118</t>
  </si>
  <si>
    <t>SO64234</t>
  </si>
  <si>
    <t>SO64201</t>
  </si>
  <si>
    <t>SO64213</t>
  </si>
  <si>
    <t>SO64218</t>
  </si>
  <si>
    <t>SO64186</t>
  </si>
  <si>
    <t>SO64178</t>
  </si>
  <si>
    <t>SO64217</t>
  </si>
  <si>
    <t>SO64224</t>
  </si>
  <si>
    <t>SO64184</t>
  </si>
  <si>
    <t>SO64221</t>
  </si>
  <si>
    <t>SO64208</t>
  </si>
  <si>
    <t>SO64220</t>
  </si>
  <si>
    <t>SO64199</t>
  </si>
  <si>
    <t>SO64205</t>
  </si>
  <si>
    <t>SO64236</t>
  </si>
  <si>
    <t>SO64196</t>
  </si>
  <si>
    <t>SO64227</t>
  </si>
  <si>
    <t>SO64204</t>
  </si>
  <si>
    <t>SO64237</t>
  </si>
  <si>
    <t>SO64187</t>
  </si>
  <si>
    <t>SO64203</t>
  </si>
  <si>
    <t>SO64214</t>
  </si>
  <si>
    <t>SO64189</t>
  </si>
  <si>
    <t>SO64241</t>
  </si>
  <si>
    <t>SO64233</t>
  </si>
  <si>
    <t>SO64229</t>
  </si>
  <si>
    <t>SO64230</t>
  </si>
  <si>
    <t>SO64232</t>
  </si>
  <si>
    <t>SO64238</t>
  </si>
  <si>
    <t>SO64206</t>
  </si>
  <si>
    <t>SO64183</t>
  </si>
  <si>
    <t>SO64194</t>
  </si>
  <si>
    <t>SO64185</t>
  </si>
  <si>
    <t>SO64215</t>
  </si>
  <si>
    <t>SO64197</t>
  </si>
  <si>
    <t>SO64219</t>
  </si>
  <si>
    <t>SO64243</t>
  </si>
  <si>
    <t>SO64240</t>
  </si>
  <si>
    <t>SO64225</t>
  </si>
  <si>
    <t>SO64222</t>
  </si>
  <si>
    <t>SO64182</t>
  </si>
  <si>
    <t>SO64212</t>
  </si>
  <si>
    <t>SO64256</t>
  </si>
  <si>
    <t>SO64295</t>
  </si>
  <si>
    <t>SO64278</t>
  </si>
  <si>
    <t>SO64264</t>
  </si>
  <si>
    <t>SO64296</t>
  </si>
  <si>
    <t>SO64294</t>
  </si>
  <si>
    <t>SO64272</t>
  </si>
  <si>
    <t>SO64253</t>
  </si>
  <si>
    <t>SO64293</t>
  </si>
  <si>
    <t>SO64247</t>
  </si>
  <si>
    <t>SO64266</t>
  </si>
  <si>
    <t>SO64271</t>
  </si>
  <si>
    <t>SO64284</t>
  </si>
  <si>
    <t>SO64260</t>
  </si>
  <si>
    <t>SO64288</t>
  </si>
  <si>
    <t>SO64259</t>
  </si>
  <si>
    <t>SO64292</t>
  </si>
  <si>
    <t>SO64252</t>
  </si>
  <si>
    <t>SO64270</t>
  </si>
  <si>
    <t>SO64268</t>
  </si>
  <si>
    <t>SO64248</t>
  </si>
  <si>
    <t>SO64249</t>
  </si>
  <si>
    <t>SO64267</t>
  </si>
  <si>
    <t>SO64273</t>
  </si>
  <si>
    <t>SO64265</t>
  </si>
  <si>
    <t>SO64263</t>
  </si>
  <si>
    <t>SO64281</t>
  </si>
  <si>
    <t>SO64246</t>
  </si>
  <si>
    <t>SO64286</t>
  </si>
  <si>
    <t>SO64251</t>
  </si>
  <si>
    <t>SO64373</t>
  </si>
  <si>
    <t>SO64370</t>
  </si>
  <si>
    <t>SO64348</t>
  </si>
  <si>
    <t>SO64369</t>
  </si>
  <si>
    <t>SO64320</t>
  </si>
  <si>
    <t>SO64327</t>
  </si>
  <si>
    <t>SO64335</t>
  </si>
  <si>
    <t>SO64313</t>
  </si>
  <si>
    <t>SO64323</t>
  </si>
  <si>
    <t>SO64329</t>
  </si>
  <si>
    <t>SO64368</t>
  </si>
  <si>
    <t>SO64362</t>
  </si>
  <si>
    <t>SO64366</t>
  </si>
  <si>
    <t>SO64375</t>
  </si>
  <si>
    <t>SO64328</t>
  </si>
  <si>
    <t>SO64364</t>
  </si>
  <si>
    <t>SO64351</t>
  </si>
  <si>
    <t>SO64299</t>
  </si>
  <si>
    <t>SO64360</t>
  </si>
  <si>
    <t>SO64353</t>
  </si>
  <si>
    <t>SO64367</t>
  </si>
  <si>
    <t>SO64339</t>
  </si>
  <si>
    <t>SO64355</t>
  </si>
  <si>
    <t>SO64340</t>
  </si>
  <si>
    <t>SO64306</t>
  </si>
  <si>
    <t>SO64346</t>
  </si>
  <si>
    <t>SO64324</t>
  </si>
  <si>
    <t>SO64298</t>
  </si>
  <si>
    <t>SO64361</t>
  </si>
  <si>
    <t>SO64363</t>
  </si>
  <si>
    <t>SO64316</t>
  </si>
  <si>
    <t>SO64325</t>
  </si>
  <si>
    <t>SO64374</t>
  </si>
  <si>
    <t>SO64308</t>
  </si>
  <si>
    <t>SO64326</t>
  </si>
  <si>
    <t>SO64365</t>
  </si>
  <si>
    <t>SO64350</t>
  </si>
  <si>
    <t>SO64322</t>
  </si>
  <si>
    <t>SO64312</t>
  </si>
  <si>
    <t>SO64359</t>
  </si>
  <si>
    <t>SO64321</t>
  </si>
  <si>
    <t>SO64309</t>
  </si>
  <si>
    <t>SO64357</t>
  </si>
  <si>
    <t>SO64372</t>
  </si>
  <si>
    <t>SO64347</t>
  </si>
  <si>
    <t>SO64448</t>
  </si>
  <si>
    <t>SO64444</t>
  </si>
  <si>
    <t>SO64378</t>
  </si>
  <si>
    <t>SO64438</t>
  </si>
  <si>
    <t>SO64439</t>
  </si>
  <si>
    <t>SO64437</t>
  </si>
  <si>
    <t>SO64386</t>
  </si>
  <si>
    <t>SO64428</t>
  </si>
  <si>
    <t>SO64449</t>
  </si>
  <si>
    <t>SO64409</t>
  </si>
  <si>
    <t>SO64419</t>
  </si>
  <si>
    <t>SO64440</t>
  </si>
  <si>
    <t>SO64395</t>
  </si>
  <si>
    <t>SO64390</t>
  </si>
  <si>
    <t>SO64404</t>
  </si>
  <si>
    <t>SO64435</t>
  </si>
  <si>
    <t>SO64397</t>
  </si>
  <si>
    <t>SO64417</t>
  </si>
  <si>
    <t>SO64405</t>
  </si>
  <si>
    <t>SO64394</t>
  </si>
  <si>
    <t>SO64377</t>
  </si>
  <si>
    <t>SO64424</t>
  </si>
  <si>
    <t>SO64427</t>
  </si>
  <si>
    <t>SO64396</t>
  </si>
  <si>
    <t>SO64426</t>
  </si>
  <si>
    <t>SO64431</t>
  </si>
  <si>
    <t>SO64381</t>
  </si>
  <si>
    <t>SO64385</t>
  </si>
  <si>
    <t>SO64412</t>
  </si>
  <si>
    <t>SO64450</t>
  </si>
  <si>
    <t>SO64430</t>
  </si>
  <si>
    <t>SO64402</t>
  </si>
  <si>
    <t>SO64422</t>
  </si>
  <si>
    <t>SO64401</t>
  </si>
  <si>
    <t>SO64393</t>
  </si>
  <si>
    <t>SO64425</t>
  </si>
  <si>
    <t>SO64414</t>
  </si>
  <si>
    <t>SO64423</t>
  </si>
  <si>
    <t>SO64432</t>
  </si>
  <si>
    <t>SO64411</t>
  </si>
  <si>
    <t>SO64447</t>
  </si>
  <si>
    <t>SO64383</t>
  </si>
  <si>
    <t>SO64434</t>
  </si>
  <si>
    <t>SO64418</t>
  </si>
  <si>
    <t>SO64416</t>
  </si>
  <si>
    <t>SO64382</t>
  </si>
  <si>
    <t>SO64415</t>
  </si>
  <si>
    <t>SO64391</t>
  </si>
  <si>
    <t>SO64389</t>
  </si>
  <si>
    <t>SO64514</t>
  </si>
  <si>
    <t>SO64495</t>
  </si>
  <si>
    <t>SO64469</t>
  </si>
  <si>
    <t>SO64518</t>
  </si>
  <si>
    <t>SO64473</t>
  </si>
  <si>
    <t>SO64467</t>
  </si>
  <si>
    <t>SO64500</t>
  </si>
  <si>
    <t>SO64455</t>
  </si>
  <si>
    <t>SO64503</t>
  </si>
  <si>
    <t>SO64466</t>
  </si>
  <si>
    <t>SO64458</t>
  </si>
  <si>
    <t>SO64508</t>
  </si>
  <si>
    <t>SO64453</t>
  </si>
  <si>
    <t>SO64485</t>
  </si>
  <si>
    <t>SO64505</t>
  </si>
  <si>
    <t>SO64486</t>
  </si>
  <si>
    <t>SO64507</t>
  </si>
  <si>
    <t>SO64504</t>
  </si>
  <si>
    <t>SO64515</t>
  </si>
  <si>
    <t>SO64489</t>
  </si>
  <si>
    <t>SO64494</t>
  </si>
  <si>
    <t>SO64476</t>
  </si>
  <si>
    <t>SO64470</t>
  </si>
  <si>
    <t>SO64499</t>
  </si>
  <si>
    <t>SO64510</t>
  </si>
  <si>
    <t>SO64488</t>
  </si>
  <si>
    <t>SO64454</t>
  </si>
  <si>
    <t>SO64516</t>
  </si>
  <si>
    <t>SO64457</t>
  </si>
  <si>
    <t>SO64471</t>
  </si>
  <si>
    <t>SO64521</t>
  </si>
  <si>
    <t>SO64498</t>
  </si>
  <si>
    <t>SO64474</t>
  </si>
  <si>
    <t>SO64511</t>
  </si>
  <si>
    <t>SO64493</t>
  </si>
  <si>
    <t>SO64464</t>
  </si>
  <si>
    <t>SO64512</t>
  </si>
  <si>
    <t>SO64461</t>
  </si>
  <si>
    <t>SO64492</t>
  </si>
  <si>
    <t>SO64519</t>
  </si>
  <si>
    <t>SO64479</t>
  </si>
  <si>
    <t>SO64468</t>
  </si>
  <si>
    <t>SO64478</t>
  </si>
  <si>
    <t>SO64530</t>
  </si>
  <si>
    <t>SO64574</t>
  </si>
  <si>
    <t>SO64556</t>
  </si>
  <si>
    <t>SO64555</t>
  </si>
  <si>
    <t>SO64528</t>
  </si>
  <si>
    <t>SO64606</t>
  </si>
  <si>
    <t>SO64607</t>
  </si>
  <si>
    <t>SO64536</t>
  </si>
  <si>
    <t>SO64585</t>
  </si>
  <si>
    <t>SO64604</t>
  </si>
  <si>
    <t>SO64569</t>
  </si>
  <si>
    <t>SO64537</t>
  </si>
  <si>
    <t>SO64608</t>
  </si>
  <si>
    <t>SO64587</t>
  </si>
  <si>
    <t>SO64538</t>
  </si>
  <si>
    <t>SO64534</t>
  </si>
  <si>
    <t>SO64589</t>
  </si>
  <si>
    <t>SO64603</t>
  </si>
  <si>
    <t>SO64571</t>
  </si>
  <si>
    <t>SO64590</t>
  </si>
  <si>
    <t>SO64567</t>
  </si>
  <si>
    <t>SO64552</t>
  </si>
  <si>
    <t>SO64586</t>
  </si>
  <si>
    <t>SO64601</t>
  </si>
  <si>
    <t>SO64575</t>
  </si>
  <si>
    <t>SO64584</t>
  </si>
  <si>
    <t>SO64605</t>
  </si>
  <si>
    <t>SO64566</t>
  </si>
  <si>
    <t>SO64559</t>
  </si>
  <si>
    <t>SO64526</t>
  </si>
  <si>
    <t>SO64591</t>
  </si>
  <si>
    <t>SO64572</t>
  </si>
  <si>
    <t>SO64532</t>
  </si>
  <si>
    <t>SO64581</t>
  </si>
  <si>
    <t>SO64592</t>
  </si>
  <si>
    <t>SO64551</t>
  </si>
  <si>
    <t>SO64531</t>
  </si>
  <si>
    <t>SO64522</t>
  </si>
  <si>
    <t>SO64593</t>
  </si>
  <si>
    <t>SO64548</t>
  </si>
  <si>
    <t>SO64535</t>
  </si>
  <si>
    <t>SO64529</t>
  </si>
  <si>
    <t>SO64594</t>
  </si>
  <si>
    <t>SO64578</t>
  </si>
  <si>
    <t>SO64588</t>
  </si>
  <si>
    <t>SO64599</t>
  </si>
  <si>
    <t>SO64539</t>
  </si>
  <si>
    <t>SO64525</t>
  </si>
  <si>
    <t>SO64596</t>
  </si>
  <si>
    <t>SO64609</t>
  </si>
  <si>
    <t>SO64542</t>
  </si>
  <si>
    <t>SO64541</t>
  </si>
  <si>
    <t>SO64570</t>
  </si>
  <si>
    <t>SO64611</t>
  </si>
  <si>
    <t>SO64576</t>
  </si>
  <si>
    <t>SO64602</t>
  </si>
  <si>
    <t>SO64600</t>
  </si>
  <si>
    <t>SO64610</t>
  </si>
  <si>
    <t>SO64558</t>
  </si>
  <si>
    <t>SO64544</t>
  </si>
  <si>
    <t>SO64523</t>
  </si>
  <si>
    <t>SO64655</t>
  </si>
  <si>
    <t>SO64631</t>
  </si>
  <si>
    <t>SO64621</t>
  </si>
  <si>
    <t>SO64637</t>
  </si>
  <si>
    <t>SO64666</t>
  </si>
  <si>
    <t>SO64672</t>
  </si>
  <si>
    <t>SO64638</t>
  </si>
  <si>
    <t>SO64645</t>
  </si>
  <si>
    <t>SO64644</t>
  </si>
  <si>
    <t>SO64649</t>
  </si>
  <si>
    <t>SO64667</t>
  </si>
  <si>
    <t>SO64619</t>
  </si>
  <si>
    <t>SO64613</t>
  </si>
  <si>
    <t>SO64674</t>
  </si>
  <si>
    <t>SO64675</t>
  </si>
  <si>
    <t>SO64617</t>
  </si>
  <si>
    <t>SO64639</t>
  </si>
  <si>
    <t>SO64632</t>
  </si>
  <si>
    <t>SO64625</t>
  </si>
  <si>
    <t>SO64651</t>
  </si>
  <si>
    <t>SO64618</t>
  </si>
  <si>
    <t>SO64624</t>
  </si>
  <si>
    <t>SO64650</t>
  </si>
  <si>
    <t>SO64663</t>
  </si>
  <si>
    <t>SO64627</t>
  </si>
  <si>
    <t>SO64658</t>
  </si>
  <si>
    <t>SO64636</t>
  </si>
  <si>
    <t>SO64628</t>
  </si>
  <si>
    <t>SO64669</t>
  </si>
  <si>
    <t>SO64633</t>
  </si>
  <si>
    <t>SO64623</t>
  </si>
  <si>
    <t>SO64622</t>
  </si>
  <si>
    <t>SO64641</t>
  </si>
  <si>
    <t>SO64640</t>
  </si>
  <si>
    <t>SO64664</t>
  </si>
  <si>
    <t>SO64657</t>
  </si>
  <si>
    <t>SO64612</t>
  </si>
  <si>
    <t>SO64659</t>
  </si>
  <si>
    <t>SO64665</t>
  </si>
  <si>
    <t>SO64671</t>
  </si>
  <si>
    <t>SO64629</t>
  </si>
  <si>
    <t>SO64643</t>
  </si>
  <si>
    <t>SO64653</t>
  </si>
  <si>
    <t>SO64615</t>
  </si>
  <si>
    <t>SO64686</t>
  </si>
  <si>
    <t>SO64709</t>
  </si>
  <si>
    <t>SO64679</t>
  </si>
  <si>
    <t>SO64701</t>
  </si>
  <si>
    <t>SO64710</t>
  </si>
  <si>
    <t>SO64720</t>
  </si>
  <si>
    <t>SO64713</t>
  </si>
  <si>
    <t>SO64723</t>
  </si>
  <si>
    <t>SO64721</t>
  </si>
  <si>
    <t>SO64725</t>
  </si>
  <si>
    <t>SO64712</t>
  </si>
  <si>
    <t>SO64716</t>
  </si>
  <si>
    <t>SO64695</t>
  </si>
  <si>
    <t>SO64719</t>
  </si>
  <si>
    <t>SO64727</t>
  </si>
  <si>
    <t>SO64692</t>
  </si>
  <si>
    <t>SO64678</t>
  </si>
  <si>
    <t>SO64704</t>
  </si>
  <si>
    <t>SO64693</t>
  </si>
  <si>
    <t>SO64700</t>
  </si>
  <si>
    <t>SO64690</t>
  </si>
  <si>
    <t>SO64705</t>
  </si>
  <si>
    <t>SO64685</t>
  </si>
  <si>
    <t>SO64694</t>
  </si>
  <si>
    <t>SO64698</t>
  </si>
  <si>
    <t>SO64722</t>
  </si>
  <si>
    <t>SO64699</t>
  </si>
  <si>
    <t>SO64718</t>
  </si>
  <si>
    <t>SO64706</t>
  </si>
  <si>
    <t>SO64711</t>
  </si>
  <si>
    <t>SO64696</t>
  </si>
  <si>
    <t>SO64752</t>
  </si>
  <si>
    <t>SO64784</t>
  </si>
  <si>
    <t>SO64740</t>
  </si>
  <si>
    <t>SO64788</t>
  </si>
  <si>
    <t>SO64738</t>
  </si>
  <si>
    <t>SO64762</t>
  </si>
  <si>
    <t>SO64748</t>
  </si>
  <si>
    <t>SO64747</t>
  </si>
  <si>
    <t>SO64771</t>
  </si>
  <si>
    <t>SO64745</t>
  </si>
  <si>
    <t>SO64776</t>
  </si>
  <si>
    <t>SO64763</t>
  </si>
  <si>
    <t>SO64769</t>
  </si>
  <si>
    <t>SO64785</t>
  </si>
  <si>
    <t>SO64744</t>
  </si>
  <si>
    <t>SO64735</t>
  </si>
  <si>
    <t>SO64767</t>
  </si>
  <si>
    <t>SO64786</t>
  </si>
  <si>
    <t>SO64746</t>
  </si>
  <si>
    <t>SO64764</t>
  </si>
  <si>
    <t>SO64734</t>
  </si>
  <si>
    <t>SO64772</t>
  </si>
  <si>
    <t>SO64789</t>
  </si>
  <si>
    <t>SO64787</t>
  </si>
  <si>
    <t>SO64778</t>
  </si>
  <si>
    <t>SO64781</t>
  </si>
  <si>
    <t>SO64731</t>
  </si>
  <si>
    <t>SO64741</t>
  </si>
  <si>
    <t>SO64783</t>
  </si>
  <si>
    <t>SO64732</t>
  </si>
  <si>
    <t>SO64782</t>
  </si>
  <si>
    <t>SO64777</t>
  </si>
  <si>
    <t>SO64779</t>
  </si>
  <si>
    <t>SO64760</t>
  </si>
  <si>
    <t>SO64761</t>
  </si>
  <si>
    <t>SO64733</t>
  </si>
  <si>
    <t>SO64775</t>
  </si>
  <si>
    <t>SO64743</t>
  </si>
  <si>
    <t>SO64765</t>
  </si>
  <si>
    <t>SO64736</t>
  </si>
  <si>
    <t>SO64774</t>
  </si>
  <si>
    <t>SO64773</t>
  </si>
  <si>
    <t>SO64754</t>
  </si>
  <si>
    <t>SO64803</t>
  </si>
  <si>
    <t>SO64843</t>
  </si>
  <si>
    <t>SO64823</t>
  </si>
  <si>
    <t>SO64848</t>
  </si>
  <si>
    <t>SO64826</t>
  </si>
  <si>
    <t>SO64824</t>
  </si>
  <si>
    <t>SO64817</t>
  </si>
  <si>
    <t>SO64831</t>
  </si>
  <si>
    <t>SO64800</t>
  </si>
  <si>
    <t>SO64842</t>
  </si>
  <si>
    <t>SO64811</t>
  </si>
  <si>
    <t>SO64816</t>
  </si>
  <si>
    <t>SO64834</t>
  </si>
  <si>
    <t>SO64799</t>
  </si>
  <si>
    <t>SO64840</t>
  </si>
  <si>
    <t>SO64825</t>
  </si>
  <si>
    <t>SO64798</t>
  </si>
  <si>
    <t>SO64809</t>
  </si>
  <si>
    <t>SO64815</t>
  </si>
  <si>
    <t>SO64833</t>
  </si>
  <si>
    <t>SO64830</t>
  </si>
  <si>
    <t>SO64807</t>
  </si>
  <si>
    <t>SO64839</t>
  </si>
  <si>
    <t>SO64832</t>
  </si>
  <si>
    <t>SO64808</t>
  </si>
  <si>
    <t>SO64853</t>
  </si>
  <si>
    <t>SO64821</t>
  </si>
  <si>
    <t>SO64847</t>
  </si>
  <si>
    <t>SO64838</t>
  </si>
  <si>
    <t>SO64796</t>
  </si>
  <si>
    <t>SO64841</t>
  </si>
  <si>
    <t>SO64822</t>
  </si>
  <si>
    <t>SO64852</t>
  </si>
  <si>
    <t>SO64802</t>
  </si>
  <si>
    <t>SO64804</t>
  </si>
  <si>
    <t>SO64812</t>
  </si>
  <si>
    <t>SO64836</t>
  </si>
  <si>
    <t>SO64818</t>
  </si>
  <si>
    <t>SO64820</t>
  </si>
  <si>
    <t>SO64828</t>
  </si>
  <si>
    <t>SO64850</t>
  </si>
  <si>
    <t>SO64810</t>
  </si>
  <si>
    <t>SO64791</t>
  </si>
  <si>
    <t>SO64790</t>
  </si>
  <si>
    <t>SO64835</t>
  </si>
  <si>
    <t>SO64845</t>
  </si>
  <si>
    <t>SO64829</t>
  </si>
  <si>
    <t>SO64880</t>
  </si>
  <si>
    <t>SO64891</t>
  </si>
  <si>
    <t>SO64861</t>
  </si>
  <si>
    <t>SO64862</t>
  </si>
  <si>
    <t>SO64857</t>
  </si>
  <si>
    <t>SO64882</t>
  </si>
  <si>
    <t>SO64894</t>
  </si>
  <si>
    <t>SO64868</t>
  </si>
  <si>
    <t>SO64893</t>
  </si>
  <si>
    <t>SO64875</t>
  </si>
  <si>
    <t>SO64871</t>
  </si>
  <si>
    <t>SO64878</t>
  </si>
  <si>
    <t>SO64879</t>
  </si>
  <si>
    <t>SO64877</t>
  </si>
  <si>
    <t>SO64887</t>
  </si>
  <si>
    <t>SO64889</t>
  </si>
  <si>
    <t>SO64855</t>
  </si>
  <si>
    <t>SO64876</t>
  </si>
  <si>
    <t>SO64886</t>
  </si>
  <si>
    <t>SO64858</t>
  </si>
  <si>
    <t>SO64896</t>
  </si>
  <si>
    <t>SO64870</t>
  </si>
  <si>
    <t>SO64888</t>
  </si>
  <si>
    <t>SO64892</t>
  </si>
  <si>
    <t>SO64881</t>
  </si>
  <si>
    <t>SO64867</t>
  </si>
  <si>
    <t>SO64864</t>
  </si>
  <si>
    <t>SO64874</t>
  </si>
  <si>
    <t>SO64884</t>
  </si>
  <si>
    <t>SO64883</t>
  </si>
  <si>
    <t>SO64890</t>
  </si>
  <si>
    <t>SO64854</t>
  </si>
  <si>
    <t>SO64865</t>
  </si>
  <si>
    <t>SO64863</t>
  </si>
  <si>
    <t>SO64913</t>
  </si>
  <si>
    <t>SO64916</t>
  </si>
  <si>
    <t>SO64944</t>
  </si>
  <si>
    <t>SO64945</t>
  </si>
  <si>
    <t>SO64946</t>
  </si>
  <si>
    <t>SO64914</t>
  </si>
  <si>
    <t>SO64924</t>
  </si>
  <si>
    <t>SO64897</t>
  </si>
  <si>
    <t>SO64934</t>
  </si>
  <si>
    <t>SO64925</t>
  </si>
  <si>
    <t>SO64904</t>
  </si>
  <si>
    <t>SO64931</t>
  </si>
  <si>
    <t>SO64923</t>
  </si>
  <si>
    <t>SO64935</t>
  </si>
  <si>
    <t>SO64932</t>
  </si>
  <si>
    <t>SO64911</t>
  </si>
  <si>
    <t>SO64920</t>
  </si>
  <si>
    <t>SO64933</t>
  </si>
  <si>
    <t>SO64909</t>
  </si>
  <si>
    <t>SO64930</t>
  </si>
  <si>
    <t>SO64936</t>
  </si>
  <si>
    <t>SO64927</t>
  </si>
  <si>
    <t>SO64929</t>
  </si>
  <si>
    <t>SO64922</t>
  </si>
  <si>
    <t>SO64941</t>
  </si>
  <si>
    <t>SO64899</t>
  </si>
  <si>
    <t>SO64898</t>
  </si>
  <si>
    <t>SO64906</t>
  </si>
  <si>
    <t>SO64900</t>
  </si>
  <si>
    <t>SO64921</t>
  </si>
  <si>
    <t>SO64928</t>
  </si>
  <si>
    <t>SO64915</t>
  </si>
  <si>
    <t>SO64902</t>
  </si>
  <si>
    <t>SO64908</t>
  </si>
  <si>
    <t>SO64942</t>
  </si>
  <si>
    <t>SO64943</t>
  </si>
  <si>
    <t>SO64968</t>
  </si>
  <si>
    <t>SO65015</t>
  </si>
  <si>
    <t>SO65020</t>
  </si>
  <si>
    <t>SO64960</t>
  </si>
  <si>
    <t>SO64969</t>
  </si>
  <si>
    <t>SO64987</t>
  </si>
  <si>
    <t>SO64971</t>
  </si>
  <si>
    <t>SO64984</t>
  </si>
  <si>
    <t>SO64990</t>
  </si>
  <si>
    <t>SO64994</t>
  </si>
  <si>
    <t>SO65013</t>
  </si>
  <si>
    <t>SO64956</t>
  </si>
  <si>
    <t>SO64979</t>
  </si>
  <si>
    <t>SO64953</t>
  </si>
  <si>
    <t>SO64959</t>
  </si>
  <si>
    <t>SO64974</t>
  </si>
  <si>
    <t>SO65011</t>
  </si>
  <si>
    <t>SO64963</t>
  </si>
  <si>
    <t>SO64957</t>
  </si>
  <si>
    <t>SO65017</t>
  </si>
  <si>
    <t>SO65000</t>
  </si>
  <si>
    <t>SO64982</t>
  </si>
  <si>
    <t>SO65004</t>
  </si>
  <si>
    <t>SO64991</t>
  </si>
  <si>
    <t>SO64976</t>
  </si>
  <si>
    <t>SO65002</t>
  </si>
  <si>
    <t>SO65014</t>
  </si>
  <si>
    <t>SO64970</t>
  </si>
  <si>
    <t>SO64954</t>
  </si>
  <si>
    <t>SO65001</t>
  </si>
  <si>
    <t>SO65008</t>
  </si>
  <si>
    <t>SO64951</t>
  </si>
  <si>
    <t>SO64958</t>
  </si>
  <si>
    <t>SO64988</t>
  </si>
  <si>
    <t>SO64993</t>
  </si>
  <si>
    <t>SO65003</t>
  </si>
  <si>
    <t>SO64986</t>
  </si>
  <si>
    <t>SO65010</t>
  </si>
  <si>
    <t>SO65006</t>
  </si>
  <si>
    <t>SO64972</t>
  </si>
  <si>
    <t>SO64980</t>
  </si>
  <si>
    <t>SO64978</t>
  </si>
  <si>
    <t>SO64949</t>
  </si>
  <si>
    <t>SO65007</t>
  </si>
  <si>
    <t>SO65019</t>
  </si>
  <si>
    <t>SO64966</t>
  </si>
  <si>
    <t>SO64952</t>
  </si>
  <si>
    <t>SO64967</t>
  </si>
  <si>
    <t>SO64955</t>
  </si>
  <si>
    <t>SO65072</t>
  </si>
  <si>
    <t>SO65073</t>
  </si>
  <si>
    <t>SO65085</t>
  </si>
  <si>
    <t>SO65075</t>
  </si>
  <si>
    <t>SO65059</t>
  </si>
  <si>
    <t>SO65070</t>
  </si>
  <si>
    <t>SO65036</t>
  </si>
  <si>
    <t>SO65041</t>
  </si>
  <si>
    <t>SO65056</t>
  </si>
  <si>
    <t>SO65076</t>
  </si>
  <si>
    <t>SO65054</t>
  </si>
  <si>
    <t>SO65066</t>
  </si>
  <si>
    <t>SO65031</t>
  </si>
  <si>
    <t>SO65026</t>
  </si>
  <si>
    <t>SO65021</t>
  </si>
  <si>
    <t>SO65046</t>
  </si>
  <si>
    <t>SO65038</t>
  </si>
  <si>
    <t>SO65050</t>
  </si>
  <si>
    <t>SO65043</t>
  </si>
  <si>
    <t>SO65025</t>
  </si>
  <si>
    <t>SO65028</t>
  </si>
  <si>
    <t>SO65061</t>
  </si>
  <si>
    <t>SO65084</t>
  </si>
  <si>
    <t>SO65024</t>
  </si>
  <si>
    <t>SO65047</t>
  </si>
  <si>
    <t>SO65032</t>
  </si>
  <si>
    <t>SO65030</t>
  </si>
  <si>
    <t>SO65088</t>
  </si>
  <si>
    <t>SO65074</t>
  </si>
  <si>
    <t>SO65040</t>
  </si>
  <si>
    <t>SO65079</t>
  </si>
  <si>
    <t>SO65077</t>
  </si>
  <si>
    <t>SO65068</t>
  </si>
  <si>
    <t>SO65087</t>
  </si>
  <si>
    <t>SO65065</t>
  </si>
  <si>
    <t>SO65052</t>
  </si>
  <si>
    <t>SO65022</t>
  </si>
  <si>
    <t>SO65057</t>
  </si>
  <si>
    <t>SO65069</t>
  </si>
  <si>
    <t>SO65042</t>
  </si>
  <si>
    <t>SO65083</t>
  </si>
  <si>
    <t>SO65060</t>
  </si>
  <si>
    <t>SO65064</t>
  </si>
  <si>
    <t>SO65035</t>
  </si>
  <si>
    <t>SO65080</t>
  </si>
  <si>
    <t>SO65067</t>
  </si>
  <si>
    <t>SO65033</t>
  </si>
  <si>
    <t>SO65058</t>
  </si>
  <si>
    <t>SO65034</t>
  </si>
  <si>
    <t>SO65078</t>
  </si>
  <si>
    <t>SO65049</t>
  </si>
  <si>
    <t>SO65125</t>
  </si>
  <si>
    <t>SO65135</t>
  </si>
  <si>
    <t>SO65140</t>
  </si>
  <si>
    <t>SO65097</t>
  </si>
  <si>
    <t>SO65105</t>
  </si>
  <si>
    <t>SO65131</t>
  </si>
  <si>
    <t>SO65101</t>
  </si>
  <si>
    <t>SO65129</t>
  </si>
  <si>
    <t>SO65145</t>
  </si>
  <si>
    <t>SO65093</t>
  </si>
  <si>
    <t>SO65127</t>
  </si>
  <si>
    <t>SO65138</t>
  </si>
  <si>
    <t>SO65107</t>
  </si>
  <si>
    <t>SO65139</t>
  </si>
  <si>
    <t>SO65137</t>
  </si>
  <si>
    <t>SO65126</t>
  </si>
  <si>
    <t>SO65143</t>
  </si>
  <si>
    <t>SO65113</t>
  </si>
  <si>
    <t>SO65091</t>
  </si>
  <si>
    <t>SO65094</t>
  </si>
  <si>
    <t>SO65115</t>
  </si>
  <si>
    <t>SO65109</t>
  </si>
  <si>
    <t>SO65132</t>
  </si>
  <si>
    <t>SO65114</t>
  </si>
  <si>
    <t>SO65096</t>
  </si>
  <si>
    <t>SO65102</t>
  </si>
  <si>
    <t>SO65144</t>
  </si>
  <si>
    <t>SO65117</t>
  </si>
  <si>
    <t>SO65130</t>
  </si>
  <si>
    <t>SO65119</t>
  </si>
  <si>
    <t>SO65099</t>
  </si>
  <si>
    <t>SO65121</t>
  </si>
  <si>
    <t>SO65133</t>
  </si>
  <si>
    <t>SO65098</t>
  </si>
  <si>
    <t>SO65120</t>
  </si>
  <si>
    <t>SO65149</t>
  </si>
  <si>
    <t>SO65134</t>
  </si>
  <si>
    <t>SO65123</t>
  </si>
  <si>
    <t>SO65136</t>
  </si>
  <si>
    <t>SO65110</t>
  </si>
  <si>
    <t>SO65092</t>
  </si>
  <si>
    <t>SO65095</t>
  </si>
  <si>
    <t>SO65124</t>
  </si>
  <si>
    <t>SO65147</t>
  </si>
  <si>
    <t>SO65150</t>
  </si>
  <si>
    <t>SO65388</t>
  </si>
  <si>
    <t>SO65395</t>
  </si>
  <si>
    <t>SO65380</t>
  </si>
  <si>
    <t>SO65372</t>
  </si>
  <si>
    <t>SO65330</t>
  </si>
  <si>
    <t>SO65349</t>
  </si>
  <si>
    <t>SO65389</t>
  </si>
  <si>
    <t>SO65339</t>
  </si>
  <si>
    <t>SO65364</t>
  </si>
  <si>
    <t>SO65348</t>
  </si>
  <si>
    <t>SO65337</t>
  </si>
  <si>
    <t>SO65377</t>
  </si>
  <si>
    <t>SO65360</t>
  </si>
  <si>
    <t>SO65344</t>
  </si>
  <si>
    <t>SO65383</t>
  </si>
  <si>
    <t>SO65347</t>
  </si>
  <si>
    <t>SO65385</t>
  </si>
  <si>
    <t>SO65328</t>
  </si>
  <si>
    <t>SO65371</t>
  </si>
  <si>
    <t>SO65370</t>
  </si>
  <si>
    <t>SO65358</t>
  </si>
  <si>
    <t>SO65357</t>
  </si>
  <si>
    <t>SO65373</t>
  </si>
  <si>
    <t>SO65362</t>
  </si>
  <si>
    <t>SO65381</t>
  </si>
  <si>
    <t>SO65340</t>
  </si>
  <si>
    <t>SO65345</t>
  </si>
  <si>
    <t>SO65335</t>
  </si>
  <si>
    <t>SO65374</t>
  </si>
  <si>
    <t>SO65387</t>
  </si>
  <si>
    <t>SO65369</t>
  </si>
  <si>
    <t>SO65350</t>
  </si>
  <si>
    <t>SO65333</t>
  </si>
  <si>
    <t>SO65331</t>
  </si>
  <si>
    <t>SO65332</t>
  </si>
  <si>
    <t>SO65352</t>
  </si>
  <si>
    <t>SO65384</t>
  </si>
  <si>
    <t>SO65382</t>
  </si>
  <si>
    <t>SO65325</t>
  </si>
  <si>
    <t>SO65351</t>
  </si>
  <si>
    <t>SO65392</t>
  </si>
  <si>
    <t>SO65346</t>
  </si>
  <si>
    <t>SO65368</t>
  </si>
  <si>
    <t>SO65363</t>
  </si>
  <si>
    <t>SO65336</t>
  </si>
  <si>
    <t>SO65324</t>
  </si>
  <si>
    <t>SO65393</t>
  </si>
  <si>
    <t>SO65353</t>
  </si>
  <si>
    <t>SO65338</t>
  </si>
  <si>
    <t>SO65375</t>
  </si>
  <si>
    <t>SO65334</t>
  </si>
  <si>
    <t>SO65421</t>
  </si>
  <si>
    <t>SO65443</t>
  </si>
  <si>
    <t>SO65410</t>
  </si>
  <si>
    <t>SO65448</t>
  </si>
  <si>
    <t>SO65422</t>
  </si>
  <si>
    <t>SO65415</t>
  </si>
  <si>
    <t>SO65439</t>
  </si>
  <si>
    <t>SO65447</t>
  </si>
  <si>
    <t>SO65433</t>
  </si>
  <si>
    <t>SO65429</t>
  </si>
  <si>
    <t>SO65430</t>
  </si>
  <si>
    <t>SO65445</t>
  </si>
  <si>
    <t>SO65416</t>
  </si>
  <si>
    <t>SO65413</t>
  </si>
  <si>
    <t>SO65431</t>
  </si>
  <si>
    <t>SO65441</t>
  </si>
  <si>
    <t>SO65398</t>
  </si>
  <si>
    <t>SO65397</t>
  </si>
  <si>
    <t>SO65414</t>
  </si>
  <si>
    <t>SO65451</t>
  </si>
  <si>
    <t>SO65426</t>
  </si>
  <si>
    <t>SO65428</t>
  </si>
  <si>
    <t>SO65446</t>
  </si>
  <si>
    <t>SO65396</t>
  </si>
  <si>
    <t>SO65399</t>
  </si>
  <si>
    <t>SO65402</t>
  </si>
  <si>
    <t>SO65440</t>
  </si>
  <si>
    <t>SO65405</t>
  </si>
  <si>
    <t>SO65437</t>
  </si>
  <si>
    <t>SO65435</t>
  </si>
  <si>
    <t>SO65400</t>
  </si>
  <si>
    <t>SO65423</t>
  </si>
  <si>
    <t>SO65436</t>
  </si>
  <si>
    <t>SO65434</t>
  </si>
  <si>
    <t>SO65455</t>
  </si>
  <si>
    <t>SO65473</t>
  </si>
  <si>
    <t>SO65463</t>
  </si>
  <si>
    <t>SO65456</t>
  </si>
  <si>
    <t>SO65496</t>
  </si>
  <si>
    <t>SO65495</t>
  </si>
  <si>
    <t>SO65470</t>
  </si>
  <si>
    <t>SO65471</t>
  </si>
  <si>
    <t>SO65476</t>
  </si>
  <si>
    <t>SO65500</t>
  </si>
  <si>
    <t>SO65475</t>
  </si>
  <si>
    <t>SO65488</t>
  </si>
  <si>
    <t>SO65489</t>
  </si>
  <si>
    <t>SO65479</t>
  </si>
  <si>
    <t>SO65499</t>
  </si>
  <si>
    <t>SO65493</t>
  </si>
  <si>
    <t>SO65492</t>
  </si>
  <si>
    <t>SO65501</t>
  </si>
  <si>
    <t>SO65477</t>
  </si>
  <si>
    <t>SO65465</t>
  </si>
  <si>
    <t>SO65452</t>
  </si>
  <si>
    <t>SO65503</t>
  </si>
  <si>
    <t>SO65454</t>
  </si>
  <si>
    <t>SO65468</t>
  </si>
  <si>
    <t>SO65480</t>
  </si>
  <si>
    <t>SO65458</t>
  </si>
  <si>
    <t>SO65481</t>
  </si>
  <si>
    <t>SO65498</t>
  </si>
  <si>
    <t>SO65478</t>
  </si>
  <si>
    <t>SO65490</t>
  </si>
  <si>
    <t>SO65502</t>
  </si>
  <si>
    <t>SO65462</t>
  </si>
  <si>
    <t>SO65485</t>
  </si>
  <si>
    <t>SO65474</t>
  </si>
  <si>
    <t>SO65453</t>
  </si>
  <si>
    <t>SO65469</t>
  </si>
  <si>
    <t>SO65550</t>
  </si>
  <si>
    <t>SO65513</t>
  </si>
  <si>
    <t>SO65545</t>
  </si>
  <si>
    <t>SO65553</t>
  </si>
  <si>
    <t>SO65522</t>
  </si>
  <si>
    <t>SO65531</t>
  </si>
  <si>
    <t>SO65532</t>
  </si>
  <si>
    <t>SO65557</t>
  </si>
  <si>
    <t>SO65512</t>
  </si>
  <si>
    <t>SO65520</t>
  </si>
  <si>
    <t>SO65505</t>
  </si>
  <si>
    <t>SO65549</t>
  </si>
  <si>
    <t>SO65516</t>
  </si>
  <si>
    <t>SO65559</t>
  </si>
  <si>
    <t>SO65526</t>
  </si>
  <si>
    <t>SO65554</t>
  </si>
  <si>
    <t>SO65515</t>
  </si>
  <si>
    <t>SO65528</t>
  </si>
  <si>
    <t>SO65542</t>
  </si>
  <si>
    <t>SO65508</t>
  </si>
  <si>
    <t>SO65538</t>
  </si>
  <si>
    <t>SO65539</t>
  </si>
  <si>
    <t>SO65533</t>
  </si>
  <si>
    <t>SO65560</t>
  </si>
  <si>
    <t>SO65547</t>
  </si>
  <si>
    <t>SO65540</t>
  </si>
  <si>
    <t>SO65552</t>
  </si>
  <si>
    <t>SO65551</t>
  </si>
  <si>
    <t>SO65514</t>
  </si>
  <si>
    <t>SO65523</t>
  </si>
  <si>
    <t>SO65543</t>
  </si>
  <si>
    <t>SO65544</t>
  </si>
  <si>
    <t>SO65519</t>
  </si>
  <si>
    <t>SO65506</t>
  </si>
  <si>
    <t>SO65558</t>
  </si>
  <si>
    <t>SO65510</t>
  </si>
  <si>
    <t>SO65541</t>
  </si>
  <si>
    <t>SO65509</t>
  </si>
  <si>
    <t>SO65525</t>
  </si>
  <si>
    <t>SO65610</t>
  </si>
  <si>
    <t>SO65594</t>
  </si>
  <si>
    <t>SO65562</t>
  </si>
  <si>
    <t>SO65591</t>
  </si>
  <si>
    <t>SO65574</t>
  </si>
  <si>
    <t>SO65561</t>
  </si>
  <si>
    <t>SO65578</t>
  </si>
  <si>
    <t>SO65612</t>
  </si>
  <si>
    <t>SO65588</t>
  </si>
  <si>
    <t>SO65605</t>
  </si>
  <si>
    <t>SO65576</t>
  </si>
  <si>
    <t>SO65598</t>
  </si>
  <si>
    <t>SO65583</t>
  </si>
  <si>
    <t>SO65567</t>
  </si>
  <si>
    <t>SO65587</t>
  </si>
  <si>
    <t>SO65603</t>
  </si>
  <si>
    <t>SO65566</t>
  </si>
  <si>
    <t>SO65579</t>
  </si>
  <si>
    <t>SO65606</t>
  </si>
  <si>
    <t>SO65615</t>
  </si>
  <si>
    <t>SO65619</t>
  </si>
  <si>
    <t>SO65565</t>
  </si>
  <si>
    <t>SO65620</t>
  </si>
  <si>
    <t>SO65580</t>
  </si>
  <si>
    <t>SO65599</t>
  </si>
  <si>
    <t>SO65624</t>
  </si>
  <si>
    <t>SO65563</t>
  </si>
  <si>
    <t>SO65616</t>
  </si>
  <si>
    <t>SO65569</t>
  </si>
  <si>
    <t>SO65607</t>
  </si>
  <si>
    <t>SO65570</t>
  </si>
  <si>
    <t>SO65611</t>
  </si>
  <si>
    <t>SO65622</t>
  </si>
  <si>
    <t>SO65571</t>
  </si>
  <si>
    <t>SO65602</t>
  </si>
  <si>
    <t>SO65572</t>
  </si>
  <si>
    <t>SO65618</t>
  </si>
  <si>
    <t>SO65617</t>
  </si>
  <si>
    <t>SO65596</t>
  </si>
  <si>
    <t>SO65573</t>
  </si>
  <si>
    <t>SO65586</t>
  </si>
  <si>
    <t>SO65585</t>
  </si>
  <si>
    <t>SO65623</t>
  </si>
  <si>
    <t>SO65674</t>
  </si>
  <si>
    <t>SO65632</t>
  </si>
  <si>
    <t>SO65658</t>
  </si>
  <si>
    <t>SO65631</t>
  </si>
  <si>
    <t>SO65643</t>
  </si>
  <si>
    <t>SO65677</t>
  </si>
  <si>
    <t>SO65666</t>
  </si>
  <si>
    <t>SO65648</t>
  </si>
  <si>
    <t>SO65628</t>
  </si>
  <si>
    <t>SO65678</t>
  </si>
  <si>
    <t>SO65634</t>
  </si>
  <si>
    <t>SO65664</t>
  </si>
  <si>
    <t>SO65653</t>
  </si>
  <si>
    <t>SO65641</t>
  </si>
  <si>
    <t>SO65676</t>
  </si>
  <si>
    <t>SO65675</t>
  </si>
  <si>
    <t>SO65646</t>
  </si>
  <si>
    <t>SO65639</t>
  </si>
  <si>
    <t>SO65663</t>
  </si>
  <si>
    <t>SO65636</t>
  </si>
  <si>
    <t>SO65669</t>
  </si>
  <si>
    <t>SO65671</t>
  </si>
  <si>
    <t>SO65635</t>
  </si>
  <si>
    <t>SO65652</t>
  </si>
  <si>
    <t>SO65672</t>
  </si>
  <si>
    <t>SO65670</t>
  </si>
  <si>
    <t>SO65644</t>
  </si>
  <si>
    <t>SO65640</t>
  </si>
  <si>
    <t>SO65656</t>
  </si>
  <si>
    <t>SO65662</t>
  </si>
  <si>
    <t>SO65654</t>
  </si>
  <si>
    <t>SO65673</t>
  </si>
  <si>
    <t>SO65661</t>
  </si>
  <si>
    <t>SO65655</t>
  </si>
  <si>
    <t>SO65651</t>
  </si>
  <si>
    <t>SO65645</t>
  </si>
  <si>
    <t>SO65679</t>
  </si>
  <si>
    <t>SO65627</t>
  </si>
  <si>
    <t>SO65660</t>
  </si>
  <si>
    <t>SO65649</t>
  </si>
  <si>
    <t>SO65680</t>
  </si>
  <si>
    <t>SO65638</t>
  </si>
  <si>
    <t>SO65736</t>
  </si>
  <si>
    <t>SO65692</t>
  </si>
  <si>
    <t>SO65735</t>
  </si>
  <si>
    <t>SO65700</t>
  </si>
  <si>
    <t>SO65699</t>
  </si>
  <si>
    <t>SO65738</t>
  </si>
  <si>
    <t>SO65687</t>
  </si>
  <si>
    <t>SO65733</t>
  </si>
  <si>
    <t>SO65714</t>
  </si>
  <si>
    <t>SO65725</t>
  </si>
  <si>
    <t>SO65715</t>
  </si>
  <si>
    <t>SO65701</t>
  </si>
  <si>
    <t>SO65743</t>
  </si>
  <si>
    <t>SO65688</t>
  </si>
  <si>
    <t>SO65695</t>
  </si>
  <si>
    <t>SO65718</t>
  </si>
  <si>
    <t>SO65730</t>
  </si>
  <si>
    <t>SO65694</t>
  </si>
  <si>
    <t>SO65682</t>
  </si>
  <si>
    <t>SO65685</t>
  </si>
  <si>
    <t>SO65707</t>
  </si>
  <si>
    <t>SO65727</t>
  </si>
  <si>
    <t>SO65724</t>
  </si>
  <si>
    <t>SO65690</t>
  </si>
  <si>
    <t>SO65744</t>
  </si>
  <si>
    <t>SO65686</t>
  </si>
  <si>
    <t>SO65702</t>
  </si>
  <si>
    <t>SO65712</t>
  </si>
  <si>
    <t>SO65723</t>
  </si>
  <si>
    <t>SO65710</t>
  </si>
  <si>
    <t>SO65739</t>
  </si>
  <si>
    <t>SO65740</t>
  </si>
  <si>
    <t>SO65704</t>
  </si>
  <si>
    <t>SO65742</t>
  </si>
  <si>
    <t>SO65693</t>
  </si>
  <si>
    <t>SO65691</t>
  </si>
  <si>
    <t>SO65728</t>
  </si>
  <si>
    <t>SO65734</t>
  </si>
  <si>
    <t>SO65696</t>
  </si>
  <si>
    <t>SO65776</t>
  </si>
  <si>
    <t>SO65792</t>
  </si>
  <si>
    <t>SO65771</t>
  </si>
  <si>
    <t>SO65754</t>
  </si>
  <si>
    <t>SO65755</t>
  </si>
  <si>
    <t>SO65790</t>
  </si>
  <si>
    <t>SO65746</t>
  </si>
  <si>
    <t>SO65801</t>
  </si>
  <si>
    <t>SO65799</t>
  </si>
  <si>
    <t>SO65760</t>
  </si>
  <si>
    <t>SO65789</t>
  </si>
  <si>
    <t>SO65766</t>
  </si>
  <si>
    <t>SO65753</t>
  </si>
  <si>
    <t>SO65758</t>
  </si>
  <si>
    <t>SO65785</t>
  </si>
  <si>
    <t>SO65757</t>
  </si>
  <si>
    <t>SO65794</t>
  </si>
  <si>
    <t>SO65765</t>
  </si>
  <si>
    <t>SO65788</t>
  </si>
  <si>
    <t>SO65762</t>
  </si>
  <si>
    <t>SO65761</t>
  </si>
  <si>
    <t>SO65781</t>
  </si>
  <si>
    <t>SO65749</t>
  </si>
  <si>
    <t>SO65775</t>
  </si>
  <si>
    <t>SO65777</t>
  </si>
  <si>
    <t>SO65793</t>
  </si>
  <si>
    <t>SO65750</t>
  </si>
  <si>
    <t>SO65797</t>
  </si>
  <si>
    <t>SO65786</t>
  </si>
  <si>
    <t>SO65763</t>
  </si>
  <si>
    <t>SO65747</t>
  </si>
  <si>
    <t>SO65778</t>
  </si>
  <si>
    <t>SO65780</t>
  </si>
  <si>
    <t>SO65796</t>
  </si>
  <si>
    <t>SO65782</t>
  </si>
  <si>
    <t>SO65774</t>
  </si>
  <si>
    <t>SO65773</t>
  </si>
  <si>
    <t>SO65768</t>
  </si>
  <si>
    <t>SO65855</t>
  </si>
  <si>
    <t>SO65839</t>
  </si>
  <si>
    <t>SO65827</t>
  </si>
  <si>
    <t>SO65831</t>
  </si>
  <si>
    <t>SO65861</t>
  </si>
  <si>
    <t>SO65845</t>
  </si>
  <si>
    <t>SO65867</t>
  </si>
  <si>
    <t>SO65829</t>
  </si>
  <si>
    <t>SO65854</t>
  </si>
  <si>
    <t>SO65819</t>
  </si>
  <si>
    <t>SO65834</t>
  </si>
  <si>
    <t>SO65804</t>
  </si>
  <si>
    <t>SO65860</t>
  </si>
  <si>
    <t>SO65844</t>
  </si>
  <si>
    <t>SO65809</t>
  </si>
  <si>
    <t>SO65865</t>
  </si>
  <si>
    <t>SO65868</t>
  </si>
  <si>
    <t>SO65821</t>
  </si>
  <si>
    <t>SO65871</t>
  </si>
  <si>
    <t>SO65877</t>
  </si>
  <si>
    <t>SO65870</t>
  </si>
  <si>
    <t>SO65874</t>
  </si>
  <si>
    <t>SO65869</t>
  </si>
  <si>
    <t>SO65803</t>
  </si>
  <si>
    <t>SO65807</t>
  </si>
  <si>
    <t>SO65823</t>
  </si>
  <si>
    <t>SO65822</t>
  </si>
  <si>
    <t>SO65858</t>
  </si>
  <si>
    <t>SO65828</t>
  </si>
  <si>
    <t>SO65851</t>
  </si>
  <si>
    <t>SO65811</t>
  </si>
  <si>
    <t>SO65836</t>
  </si>
  <si>
    <t>SO65838</t>
  </si>
  <si>
    <t>SO65806</t>
  </si>
  <si>
    <t>SO65841</t>
  </si>
  <si>
    <t>SO65833</t>
  </si>
  <si>
    <t>SO65802</t>
  </si>
  <si>
    <t>SO65873</t>
  </si>
  <si>
    <t>SO65853</t>
  </si>
  <si>
    <t>SO65856</t>
  </si>
  <si>
    <t>SO65847</t>
  </si>
  <si>
    <t>SO65857</t>
  </si>
  <si>
    <t>SO65849</t>
  </si>
  <si>
    <t>SO65814</t>
  </si>
  <si>
    <t>SO65832</t>
  </si>
  <si>
    <t>SO65872</t>
  </si>
  <si>
    <t>SO65937</t>
  </si>
  <si>
    <t>SO65919</t>
  </si>
  <si>
    <t>SO65896</t>
  </si>
  <si>
    <t>SO65920</t>
  </si>
  <si>
    <t>SO65925</t>
  </si>
  <si>
    <t>SO65934</t>
  </si>
  <si>
    <t>SO65946</t>
  </si>
  <si>
    <t>SO65917</t>
  </si>
  <si>
    <t>SO65888</t>
  </si>
  <si>
    <t>SO65918</t>
  </si>
  <si>
    <t>SO65935</t>
  </si>
  <si>
    <t>SO65928</t>
  </si>
  <si>
    <t>SO65945</t>
  </si>
  <si>
    <t>SO65941</t>
  </si>
  <si>
    <t>SO65927</t>
  </si>
  <si>
    <t>SO65887</t>
  </si>
  <si>
    <t>SO65916</t>
  </si>
  <si>
    <t>SO65948</t>
  </si>
  <si>
    <t>SO65910</t>
  </si>
  <si>
    <t>SO65892</t>
  </si>
  <si>
    <t>SO65949</t>
  </si>
  <si>
    <t>SO65879</t>
  </si>
  <si>
    <t>SO65929</t>
  </si>
  <si>
    <t>SO65898</t>
  </si>
  <si>
    <t>SO65921</t>
  </si>
  <si>
    <t>SO65913</t>
  </si>
  <si>
    <t>SO65889</t>
  </si>
  <si>
    <t>SO65911</t>
  </si>
  <si>
    <t>SO65909</t>
  </si>
  <si>
    <t>SO65886</t>
  </si>
  <si>
    <t>SO65884</t>
  </si>
  <si>
    <t>SO65922</t>
  </si>
  <si>
    <t>SO65944</t>
  </si>
  <si>
    <t>SO65895</t>
  </si>
  <si>
    <t>SO65924</t>
  </si>
  <si>
    <t>SO65932</t>
  </si>
  <si>
    <t>SO65885</t>
  </si>
  <si>
    <t>SO65930</t>
  </si>
  <si>
    <t>SO65938</t>
  </si>
  <si>
    <t>SO65905</t>
  </si>
  <si>
    <t>SO65942</t>
  </si>
  <si>
    <t>SO65947</t>
  </si>
  <si>
    <t>SO65914</t>
  </si>
  <si>
    <t>SO65904</t>
  </si>
  <si>
    <t>SO65987</t>
  </si>
  <si>
    <t>SO66010</t>
  </si>
  <si>
    <t>SO65955</t>
  </si>
  <si>
    <t>SO65963</t>
  </si>
  <si>
    <t>SO66007</t>
  </si>
  <si>
    <t>SO65965</t>
  </si>
  <si>
    <t>SO65992</t>
  </si>
  <si>
    <t>SO65958</t>
  </si>
  <si>
    <t>SO65978</t>
  </si>
  <si>
    <t>SO66005</t>
  </si>
  <si>
    <t>SO65998</t>
  </si>
  <si>
    <t>SO65994</t>
  </si>
  <si>
    <t>SO65956</t>
  </si>
  <si>
    <t>SO65975</t>
  </si>
  <si>
    <t>SO65959</t>
  </si>
  <si>
    <t>SO65962</t>
  </si>
  <si>
    <t>SO65968</t>
  </si>
  <si>
    <t>SO65950</t>
  </si>
  <si>
    <t>SO66012</t>
  </si>
  <si>
    <t>SO65990</t>
  </si>
  <si>
    <t>SO65973</t>
  </si>
  <si>
    <t>SO65982</t>
  </si>
  <si>
    <t>SO65988</t>
  </si>
  <si>
    <t>SO66004</t>
  </si>
  <si>
    <t>SO65961</t>
  </si>
  <si>
    <t>SO65979</t>
  </si>
  <si>
    <t>SO65995</t>
  </si>
  <si>
    <t>SO66014</t>
  </si>
  <si>
    <t>SO66008</t>
  </si>
  <si>
    <t>SO66003</t>
  </si>
  <si>
    <t>SO66009</t>
  </si>
  <si>
    <t>SO65977</t>
  </si>
  <si>
    <t>SO65999</t>
  </si>
  <si>
    <t>SO65984</t>
  </si>
  <si>
    <t>SO65986</t>
  </si>
  <si>
    <t>SO65989</t>
  </si>
  <si>
    <t>SO66011</t>
  </si>
  <si>
    <t>SO66001</t>
  </si>
  <si>
    <t>SO66006</t>
  </si>
  <si>
    <t>SO65981</t>
  </si>
  <si>
    <t>SO66000</t>
  </si>
  <si>
    <t>SO66025</t>
  </si>
  <si>
    <t>SO66032</t>
  </si>
  <si>
    <t>SO66051</t>
  </si>
  <si>
    <t>SO66054</t>
  </si>
  <si>
    <t>SO66072</t>
  </si>
  <si>
    <t>SO66050</t>
  </si>
  <si>
    <t>SO66043</t>
  </si>
  <si>
    <t>SO66045</t>
  </si>
  <si>
    <t>SO66059</t>
  </si>
  <si>
    <t>SO66068</t>
  </si>
  <si>
    <t>SO66019</t>
  </si>
  <si>
    <t>SO66055</t>
  </si>
  <si>
    <t>SO66042</t>
  </si>
  <si>
    <t>SO66034</t>
  </si>
  <si>
    <t>SO66041</t>
  </si>
  <si>
    <t>SO66022</t>
  </si>
  <si>
    <t>SO66057</t>
  </si>
  <si>
    <t>SO66078</t>
  </si>
  <si>
    <t>SO66029</t>
  </si>
  <si>
    <t>SO66031</t>
  </si>
  <si>
    <t>SO66064</t>
  </si>
  <si>
    <t>SO66060</t>
  </si>
  <si>
    <t>SO66056</t>
  </si>
  <si>
    <t>SO66069</t>
  </si>
  <si>
    <t>SO66046</t>
  </si>
  <si>
    <t>SO66076</t>
  </si>
  <si>
    <t>SO66021</t>
  </si>
  <si>
    <t>SO66020</t>
  </si>
  <si>
    <t>SO66053</t>
  </si>
  <si>
    <t>SO66039</t>
  </si>
  <si>
    <t>SO66063</t>
  </si>
  <si>
    <t>SO66066</t>
  </si>
  <si>
    <t>SO66017</t>
  </si>
  <si>
    <t>SO66037</t>
  </si>
  <si>
    <t>SO66049</t>
  </si>
  <si>
    <t>SO66077</t>
  </si>
  <si>
    <t>SO66061</t>
  </si>
  <si>
    <t>SO66015</t>
  </si>
  <si>
    <t>SO66152</t>
  </si>
  <si>
    <t>SO66148</t>
  </si>
  <si>
    <t>SO66090</t>
  </si>
  <si>
    <t>SO66137</t>
  </si>
  <si>
    <t>SO66100</t>
  </si>
  <si>
    <t>SO66124</t>
  </si>
  <si>
    <t>SO66117</t>
  </si>
  <si>
    <t>SO66085</t>
  </si>
  <si>
    <t>SO66151</t>
  </si>
  <si>
    <t>SO66111</t>
  </si>
  <si>
    <t>SO66101</t>
  </si>
  <si>
    <t>SO66109</t>
  </si>
  <si>
    <t>SO66139</t>
  </si>
  <si>
    <t>SO66097</t>
  </si>
  <si>
    <t>SO66138</t>
  </si>
  <si>
    <t>SO66119</t>
  </si>
  <si>
    <t>SO66103</t>
  </si>
  <si>
    <t>SO66091</t>
  </si>
  <si>
    <t>SO66147</t>
  </si>
  <si>
    <t>SO66110</t>
  </si>
  <si>
    <t>SO66143</t>
  </si>
  <si>
    <t>SO66116</t>
  </si>
  <si>
    <t>SO66086</t>
  </si>
  <si>
    <t>SO66094</t>
  </si>
  <si>
    <t>SO66153</t>
  </si>
  <si>
    <t>SO66142</t>
  </si>
  <si>
    <t>SO66095</t>
  </si>
  <si>
    <t>SO66132</t>
  </si>
  <si>
    <t>SO66121</t>
  </si>
  <si>
    <t>SO66102</t>
  </si>
  <si>
    <t>SO66141</t>
  </si>
  <si>
    <t>SO66130</t>
  </si>
  <si>
    <t>SO66129</t>
  </si>
  <si>
    <t>SO66087</t>
  </si>
  <si>
    <t>SO66079</t>
  </si>
  <si>
    <t>SO66145</t>
  </si>
  <si>
    <t>SO66118</t>
  </si>
  <si>
    <t>SO66084</t>
  </si>
  <si>
    <t>SO66134</t>
  </si>
  <si>
    <t>SO66098</t>
  </si>
  <si>
    <t>SO66114</t>
  </si>
  <si>
    <t>SO66115</t>
  </si>
  <si>
    <t>SO66149</t>
  </si>
  <si>
    <t>SO66093</t>
  </si>
  <si>
    <t>SO66082</t>
  </si>
  <si>
    <t>SO66140</t>
  </si>
  <si>
    <t>SO66120</t>
  </si>
  <si>
    <t>SO66192</t>
  </si>
  <si>
    <t>SO66173</t>
  </si>
  <si>
    <t>SO66163</t>
  </si>
  <si>
    <t>SO66185</t>
  </si>
  <si>
    <t>SO66193</t>
  </si>
  <si>
    <t>SO66168</t>
  </si>
  <si>
    <t>SO66186</t>
  </si>
  <si>
    <t>SO66187</t>
  </si>
  <si>
    <t>SO66196</t>
  </si>
  <si>
    <t>SO66169</t>
  </si>
  <si>
    <t>SO66154</t>
  </si>
  <si>
    <t>SO66199</t>
  </si>
  <si>
    <t>SO66204</t>
  </si>
  <si>
    <t>SO66200</t>
  </si>
  <si>
    <t>SO66188</t>
  </si>
  <si>
    <t>SO66183</t>
  </si>
  <si>
    <t>SO66164</t>
  </si>
  <si>
    <t>SO66155</t>
  </si>
  <si>
    <t>SO66181</t>
  </si>
  <si>
    <t>SO66195</t>
  </si>
  <si>
    <t>SO66161</t>
  </si>
  <si>
    <t>SO66172</t>
  </si>
  <si>
    <t>SO66189</t>
  </si>
  <si>
    <t>SO66175</t>
  </si>
  <si>
    <t>SO66203</t>
  </si>
  <si>
    <t>SO66180</t>
  </si>
  <si>
    <t>SO66158</t>
  </si>
  <si>
    <t>SO66205</t>
  </si>
  <si>
    <t>SO66210</t>
  </si>
  <si>
    <t>SO66219</t>
  </si>
  <si>
    <t>SO66241</t>
  </si>
  <si>
    <t>SO66239</t>
  </si>
  <si>
    <t>SO66232</t>
  </si>
  <si>
    <t>SO66235</t>
  </si>
  <si>
    <t>SO66209</t>
  </si>
  <si>
    <t>SO66216</t>
  </si>
  <si>
    <t>SO66259</t>
  </si>
  <si>
    <t>SO66221</t>
  </si>
  <si>
    <t>SO66246</t>
  </si>
  <si>
    <t>SO66225</t>
  </si>
  <si>
    <t>SO66247</t>
  </si>
  <si>
    <t>SO66260</t>
  </si>
  <si>
    <t>SO66238</t>
  </si>
  <si>
    <t>SO66230</t>
  </si>
  <si>
    <t>SO66249</t>
  </si>
  <si>
    <t>SO66224</t>
  </si>
  <si>
    <t>SO66214</t>
  </si>
  <si>
    <t>SO66252</t>
  </si>
  <si>
    <t>SO66215</t>
  </si>
  <si>
    <t>SO66261</t>
  </si>
  <si>
    <t>SO66227</t>
  </si>
  <si>
    <t>SO66233</t>
  </si>
  <si>
    <t>SO66231</t>
  </si>
  <si>
    <t>SO66220</t>
  </si>
  <si>
    <t>SO66222</t>
  </si>
  <si>
    <t>SO66250</t>
  </si>
  <si>
    <t>SO66228</t>
  </si>
  <si>
    <t>SO66237</t>
  </si>
  <si>
    <t>SO66236</t>
  </si>
  <si>
    <t>SO66257</t>
  </si>
  <si>
    <t>SO66217</t>
  </si>
  <si>
    <t>SO66283</t>
  </si>
  <si>
    <t>SO66305</t>
  </si>
  <si>
    <t>SO66313</t>
  </si>
  <si>
    <t>SO66310</t>
  </si>
  <si>
    <t>SO66316</t>
  </si>
  <si>
    <t>SO66289</t>
  </si>
  <si>
    <t>SO66272</t>
  </si>
  <si>
    <t>SO66265</t>
  </si>
  <si>
    <t>SO66298</t>
  </si>
  <si>
    <t>SO66295</t>
  </si>
  <si>
    <t>SO66277</t>
  </si>
  <si>
    <t>SO66280</t>
  </si>
  <si>
    <t>SO66273</t>
  </si>
  <si>
    <t>SO66300</t>
  </si>
  <si>
    <t>SO66284</t>
  </si>
  <si>
    <t>SO66274</t>
  </si>
  <si>
    <t>SO66308</t>
  </si>
  <si>
    <t>SO66281</t>
  </si>
  <si>
    <t>SO66309</t>
  </si>
  <si>
    <t>SO66282</t>
  </si>
  <si>
    <t>SO66314</t>
  </si>
  <si>
    <t>SO66299</t>
  </si>
  <si>
    <t>SO66290</t>
  </si>
  <si>
    <t>SO66301</t>
  </si>
  <si>
    <t>SO66315</t>
  </si>
  <si>
    <t>SO66296</t>
  </si>
  <si>
    <t>SO66267</t>
  </si>
  <si>
    <t>SO66312</t>
  </si>
  <si>
    <t>SO66311</t>
  </si>
  <si>
    <t>SO66306</t>
  </si>
  <si>
    <t>SO66292</t>
  </si>
  <si>
    <t>SO66266</t>
  </si>
  <si>
    <t>SO66286</t>
  </si>
  <si>
    <t>SO66288</t>
  </si>
  <si>
    <t>SO66346</t>
  </si>
  <si>
    <t>SO66362</t>
  </si>
  <si>
    <t>SO66324</t>
  </si>
  <si>
    <t>SO66332</t>
  </si>
  <si>
    <t>SO66342</t>
  </si>
  <si>
    <t>SO66367</t>
  </si>
  <si>
    <t>SO66336</t>
  </si>
  <si>
    <t>SO66355</t>
  </si>
  <si>
    <t>SO66359</t>
  </si>
  <si>
    <t>SO66347</t>
  </si>
  <si>
    <t>SO66319</t>
  </si>
  <si>
    <t>SO66350</t>
  </si>
  <si>
    <t>SO66343</t>
  </si>
  <si>
    <t>SO66361</t>
  </si>
  <si>
    <t>SO66371</t>
  </si>
  <si>
    <t>SO66329</t>
  </si>
  <si>
    <t>SO66339</t>
  </si>
  <si>
    <t>SO66357</t>
  </si>
  <si>
    <t>SO66351</t>
  </si>
  <si>
    <t>SO66345</t>
  </si>
  <si>
    <t>SO66334</t>
  </si>
  <si>
    <t>SO66354</t>
  </si>
  <si>
    <t>SO66368</t>
  </si>
  <si>
    <t>SO66320</t>
  </si>
  <si>
    <t>SO66366</t>
  </si>
  <si>
    <t>SO66344</t>
  </si>
  <si>
    <t>SO66338</t>
  </si>
  <si>
    <t>SO66364</t>
  </si>
  <si>
    <t>SO66318</t>
  </si>
  <si>
    <t>SO66369</t>
  </si>
  <si>
    <t>SO66322</t>
  </si>
  <si>
    <t>SO66365</t>
  </si>
  <si>
    <t>SO66383</t>
  </si>
  <si>
    <t>SO66393</t>
  </si>
  <si>
    <t>SO66380</t>
  </si>
  <si>
    <t>SO66407</t>
  </si>
  <si>
    <t>SO66396</t>
  </si>
  <si>
    <t>SO66431</t>
  </si>
  <si>
    <t>SO66422</t>
  </si>
  <si>
    <t>SO66405</t>
  </si>
  <si>
    <t>SO66427</t>
  </si>
  <si>
    <t>SO66414</t>
  </si>
  <si>
    <t>SO66408</t>
  </si>
  <si>
    <t>SO66416</t>
  </si>
  <si>
    <t>SO66374</t>
  </si>
  <si>
    <t>SO66401</t>
  </si>
  <si>
    <t>SO66424</t>
  </si>
  <si>
    <t>SO66412</t>
  </si>
  <si>
    <t>SO66430</t>
  </si>
  <si>
    <t>SO66410</t>
  </si>
  <si>
    <t>SO66375</t>
  </si>
  <si>
    <t>SO66388</t>
  </si>
  <si>
    <t>SO66382</t>
  </si>
  <si>
    <t>SO66397</t>
  </si>
  <si>
    <t>SO66417</t>
  </si>
  <si>
    <t>SO66421</t>
  </si>
  <si>
    <t>SO66418</t>
  </si>
  <si>
    <t>SO66385</t>
  </si>
  <si>
    <t>SO66406</t>
  </si>
  <si>
    <t>SO66379</t>
  </si>
  <si>
    <t>SO66389</t>
  </si>
  <si>
    <t>SO66391</t>
  </si>
  <si>
    <t>SO66404</t>
  </si>
  <si>
    <t>SO66399</t>
  </si>
  <si>
    <t>SO66428</t>
  </si>
  <si>
    <t>SO66411</t>
  </si>
  <si>
    <t>SO66426</t>
  </si>
  <si>
    <t>SO66413</t>
  </si>
  <si>
    <t>SO66409</t>
  </si>
  <si>
    <t>SO66425</t>
  </si>
  <si>
    <t>SO66423</t>
  </si>
  <si>
    <t>SO66392</t>
  </si>
  <si>
    <t>SO66447</t>
  </si>
  <si>
    <t>SO66440</t>
  </si>
  <si>
    <t>SO66471</t>
  </si>
  <si>
    <t>SO66460</t>
  </si>
  <si>
    <t>SO66465</t>
  </si>
  <si>
    <t>SO66450</t>
  </si>
  <si>
    <t>SO66476</t>
  </si>
  <si>
    <t>SO66439</t>
  </si>
  <si>
    <t>SO66473</t>
  </si>
  <si>
    <t>SO66480</t>
  </si>
  <si>
    <t>SO66435</t>
  </si>
  <si>
    <t>SO66474</t>
  </si>
  <si>
    <t>SO66436</t>
  </si>
  <si>
    <t>SO66491</t>
  </si>
  <si>
    <t>SO66453</t>
  </si>
  <si>
    <t>SO66478</t>
  </si>
  <si>
    <t>SO66457</t>
  </si>
  <si>
    <t>SO66438</t>
  </si>
  <si>
    <t>SO66483</t>
  </si>
  <si>
    <t>SO66490</t>
  </si>
  <si>
    <t>SO66463</t>
  </si>
  <si>
    <t>SO66434</t>
  </si>
  <si>
    <t>SO66498</t>
  </si>
  <si>
    <t>SO66452</t>
  </si>
  <si>
    <t>SO66462</t>
  </si>
  <si>
    <t>SO66477</t>
  </si>
  <si>
    <t>SO66445</t>
  </si>
  <si>
    <t>SO66456</t>
  </si>
  <si>
    <t>SO66497</t>
  </si>
  <si>
    <t>SO66489</t>
  </si>
  <si>
    <t>SO66496</t>
  </si>
  <si>
    <t>SO66446</t>
  </si>
  <si>
    <t>SO66442</t>
  </si>
  <si>
    <t>SO66470</t>
  </si>
  <si>
    <t>SO66502</t>
  </si>
  <si>
    <t>SO66464</t>
  </si>
  <si>
    <t>SO66501</t>
  </si>
  <si>
    <t>SO66454</t>
  </si>
  <si>
    <t>SO66479</t>
  </si>
  <si>
    <t>SO66492</t>
  </si>
  <si>
    <t>SO66485</t>
  </si>
  <si>
    <t>SO66499</t>
  </si>
  <si>
    <t>SO66472</t>
  </si>
  <si>
    <t>SO66500</t>
  </si>
  <si>
    <t>SO66455</t>
  </si>
  <si>
    <t>SO66493</t>
  </si>
  <si>
    <t>SO66484</t>
  </si>
  <si>
    <t>SO66448</t>
  </si>
  <si>
    <t>SO66458</t>
  </si>
  <si>
    <t>SO66461</t>
  </si>
  <si>
    <t>SO66437</t>
  </si>
  <si>
    <t>SO66486</t>
  </si>
  <si>
    <t>SO66459</t>
  </si>
  <si>
    <t>SO66554</t>
  </si>
  <si>
    <t>SO66525</t>
  </si>
  <si>
    <t>SO66508</t>
  </si>
  <si>
    <t>SO66542</t>
  </si>
  <si>
    <t>SO66564</t>
  </si>
  <si>
    <t>SO66551</t>
  </si>
  <si>
    <t>SO66524</t>
  </si>
  <si>
    <t>SO66519</t>
  </si>
  <si>
    <t>SO66552</t>
  </si>
  <si>
    <t>SO66529</t>
  </si>
  <si>
    <t>SO66504</t>
  </si>
  <si>
    <t>SO66518</t>
  </si>
  <si>
    <t>SO66556</t>
  </si>
  <si>
    <t>SO66566</t>
  </si>
  <si>
    <t>SO66535</t>
  </si>
  <si>
    <t>SO66528</t>
  </si>
  <si>
    <t>SO66539</t>
  </si>
  <si>
    <t>SO66505</t>
  </si>
  <si>
    <t>SO66541</t>
  </si>
  <si>
    <t>SO66503</t>
  </si>
  <si>
    <t>SO66515</t>
  </si>
  <si>
    <t>SO66544</t>
  </si>
  <si>
    <t>SO66547</t>
  </si>
  <si>
    <t>SO66522</t>
  </si>
  <si>
    <t>SO66533</t>
  </si>
  <si>
    <t>SO66543</t>
  </si>
  <si>
    <t>SO66532</t>
  </si>
  <si>
    <t>SO66511</t>
  </si>
  <si>
    <t>SO66516</t>
  </si>
  <si>
    <t>SO66510</t>
  </si>
  <si>
    <t>SO66555</t>
  </si>
  <si>
    <t>SO66558</t>
  </si>
  <si>
    <t>SO66526</t>
  </si>
  <si>
    <t>SO66546</t>
  </si>
  <si>
    <t>SO66517</t>
  </si>
  <si>
    <t>SO66565</t>
  </si>
  <si>
    <t>SO66527</t>
  </si>
  <si>
    <t>SO66548</t>
  </si>
  <si>
    <t>SO66562</t>
  </si>
  <si>
    <t>SO66520</t>
  </si>
  <si>
    <t>SO66560</t>
  </si>
  <si>
    <t>SO66540</t>
  </si>
  <si>
    <t>SO66538</t>
  </si>
  <si>
    <t>SO66559</t>
  </si>
  <si>
    <t>SO66553</t>
  </si>
  <si>
    <t>SO66512</t>
  </si>
  <si>
    <t>SO66514</t>
  </si>
  <si>
    <t>SO66549</t>
  </si>
  <si>
    <t>SO66550</t>
  </si>
  <si>
    <t>SO66594</t>
  </si>
  <si>
    <t>SO66635</t>
  </si>
  <si>
    <t>SO66595</t>
  </si>
  <si>
    <t>SO66569</t>
  </si>
  <si>
    <t>SO66629</t>
  </si>
  <si>
    <t>SO66599</t>
  </si>
  <si>
    <t>SO66607</t>
  </si>
  <si>
    <t>SO66615</t>
  </si>
  <si>
    <t>SO66631</t>
  </si>
  <si>
    <t>SO66612</t>
  </si>
  <si>
    <t>SO66580</t>
  </si>
  <si>
    <t>SO66638</t>
  </si>
  <si>
    <t>SO66613</t>
  </si>
  <si>
    <t>SO66625</t>
  </si>
  <si>
    <t>SO66627</t>
  </si>
  <si>
    <t>SO66573</t>
  </si>
  <si>
    <t>SO66586</t>
  </si>
  <si>
    <t>SO66593</t>
  </si>
  <si>
    <t>SO66572</t>
  </si>
  <si>
    <t>SO66585</t>
  </si>
  <si>
    <t>SO66590</t>
  </si>
  <si>
    <t>SO66624</t>
  </si>
  <si>
    <t>SO66603</t>
  </si>
  <si>
    <t>SO66614</t>
  </si>
  <si>
    <t>SO66600</t>
  </si>
  <si>
    <t>SO66584</t>
  </si>
  <si>
    <t>SO66622</t>
  </si>
  <si>
    <t>SO66611</t>
  </si>
  <si>
    <t>SO66575</t>
  </si>
  <si>
    <t>SO66620</t>
  </si>
  <si>
    <t>SO66619</t>
  </si>
  <si>
    <t>SO66616</t>
  </si>
  <si>
    <t>SO66606</t>
  </si>
  <si>
    <t>SO66628</t>
  </si>
  <si>
    <t>SO66609</t>
  </si>
  <si>
    <t>SO66626</t>
  </si>
  <si>
    <t>SO66579</t>
  </si>
  <si>
    <t>SO66597</t>
  </si>
  <si>
    <t>SO66621</t>
  </si>
  <si>
    <t>SO66587</t>
  </si>
  <si>
    <t>SO66568</t>
  </si>
  <si>
    <t>SO66571</t>
  </si>
  <si>
    <t>SO66633</t>
  </si>
  <si>
    <t>SO66618</t>
  </si>
  <si>
    <t>SO66582</t>
  </si>
  <si>
    <t>SO66617</t>
  </si>
  <si>
    <t>SO66581</t>
  </si>
  <si>
    <t>SO66664</t>
  </si>
  <si>
    <t>SO66661</t>
  </si>
  <si>
    <t>SO66677</t>
  </si>
  <si>
    <t>SO66691</t>
  </si>
  <si>
    <t>SO66685</t>
  </si>
  <si>
    <t>SO66676</t>
  </si>
  <si>
    <t>SO66651</t>
  </si>
  <si>
    <t>SO66687</t>
  </si>
  <si>
    <t>SO66641</t>
  </si>
  <si>
    <t>SO66684</t>
  </si>
  <si>
    <t>SO66688</t>
  </si>
  <si>
    <t>SO66655</t>
  </si>
  <si>
    <t>SO66680</t>
  </si>
  <si>
    <t>SO66689</t>
  </si>
  <si>
    <t>SO66652</t>
  </si>
  <si>
    <t>SO66678</t>
  </si>
  <si>
    <t>SO66693</t>
  </si>
  <si>
    <t>SO66639</t>
  </si>
  <si>
    <t>SO66696</t>
  </si>
  <si>
    <t>SO66666</t>
  </si>
  <si>
    <t>SO66682</t>
  </si>
  <si>
    <t>SO66654</t>
  </si>
  <si>
    <t>SO66645</t>
  </si>
  <si>
    <t>SO66658</t>
  </si>
  <si>
    <t>SO66695</t>
  </si>
  <si>
    <t>SO66694</t>
  </si>
  <si>
    <t>SO66665</t>
  </si>
  <si>
    <t>SO66673</t>
  </si>
  <si>
    <t>SO66669</t>
  </si>
  <si>
    <t>SO66671</t>
  </si>
  <si>
    <t>SO66667</t>
  </si>
  <si>
    <t>SO66643</t>
  </si>
  <si>
    <t>SO66657</t>
  </si>
  <si>
    <t>SO66686</t>
  </si>
  <si>
    <t>SO66644</t>
  </si>
  <si>
    <t>SO66649</t>
  </si>
  <si>
    <t>SO66648</t>
  </si>
  <si>
    <t>SO66690</t>
  </si>
  <si>
    <t>SO66720</t>
  </si>
  <si>
    <t>SO66723</t>
  </si>
  <si>
    <t>SO66725</t>
  </si>
  <si>
    <t>SO66739</t>
  </si>
  <si>
    <t>SO66735</t>
  </si>
  <si>
    <t>SO66757</t>
  </si>
  <si>
    <t>SO66754</t>
  </si>
  <si>
    <t>SO66710</t>
  </si>
  <si>
    <t>SO66706</t>
  </si>
  <si>
    <t>SO66715</t>
  </si>
  <si>
    <t>SO66712</t>
  </si>
  <si>
    <t>SO66764</t>
  </si>
  <si>
    <t>SO66731</t>
  </si>
  <si>
    <t>SO66752</t>
  </si>
  <si>
    <t>SO66763</t>
  </si>
  <si>
    <t>SO66750</t>
  </si>
  <si>
    <t>SO66733</t>
  </si>
  <si>
    <t>SO66741</t>
  </si>
  <si>
    <t>SO66713</t>
  </si>
  <si>
    <t>SO66705</t>
  </si>
  <si>
    <t>SO66711</t>
  </si>
  <si>
    <t>SO66726</t>
  </si>
  <si>
    <t>SO66744</t>
  </si>
  <si>
    <t>SO66753</t>
  </si>
  <si>
    <t>SO66761</t>
  </si>
  <si>
    <t>SO66728</t>
  </si>
  <si>
    <t>SO66755</t>
  </si>
  <si>
    <t>SO66730</t>
  </si>
  <si>
    <t>SO66759</t>
  </si>
  <si>
    <t>SO66709</t>
  </si>
  <si>
    <t>SO66719</t>
  </si>
  <si>
    <t>SO66745</t>
  </si>
  <si>
    <t>SO66743</t>
  </si>
  <si>
    <t>SO66756</t>
  </si>
  <si>
    <t>SO66760</t>
  </si>
  <si>
    <t>SO66747</t>
  </si>
  <si>
    <t>SO66708</t>
  </si>
  <si>
    <t>SO66736</t>
  </si>
  <si>
    <t>SO66718</t>
  </si>
  <si>
    <t>SO66714</t>
  </si>
  <si>
    <t>SO66724</t>
  </si>
  <si>
    <t>SO66702</t>
  </si>
  <si>
    <t>SO66722</t>
  </si>
  <si>
    <t>SO66737</t>
  </si>
  <si>
    <t>SO66762</t>
  </si>
  <si>
    <t>SO66732</t>
  </si>
  <si>
    <t>SO66707</t>
  </si>
  <si>
    <t>SO66716</t>
  </si>
  <si>
    <t>SO66727</t>
  </si>
  <si>
    <t>SO66805</t>
  </si>
  <si>
    <t>SO66808</t>
  </si>
  <si>
    <t>SO66807</t>
  </si>
  <si>
    <t>SO66769</t>
  </si>
  <si>
    <t>SO66817</t>
  </si>
  <si>
    <t>SO66809</t>
  </si>
  <si>
    <t>SO66780</t>
  </si>
  <si>
    <t>SO66827</t>
  </si>
  <si>
    <t>SO66792</t>
  </si>
  <si>
    <t>SO66791</t>
  </si>
  <si>
    <t>SO66818</t>
  </si>
  <si>
    <t>SO66766</t>
  </si>
  <si>
    <t>SO66767</t>
  </si>
  <si>
    <t>SO66799</t>
  </si>
  <si>
    <t>SO66784</t>
  </si>
  <si>
    <t>SO66812</t>
  </si>
  <si>
    <t>SO66781</t>
  </si>
  <si>
    <t>SO66785</t>
  </si>
  <si>
    <t>SO66768</t>
  </si>
  <si>
    <t>SO66803</t>
  </si>
  <si>
    <t>SO66795</t>
  </si>
  <si>
    <t>SO66786</t>
  </si>
  <si>
    <t>SO66798</t>
  </si>
  <si>
    <t>SO66771</t>
  </si>
  <si>
    <t>SO66801</t>
  </si>
  <si>
    <t>SO66797</t>
  </si>
  <si>
    <t>SO66806</t>
  </si>
  <si>
    <t>SO66823</t>
  </si>
  <si>
    <t>SO66790</t>
  </si>
  <si>
    <t>SO66813</t>
  </si>
  <si>
    <t>SO66824</t>
  </si>
  <si>
    <t>SO66782</t>
  </si>
  <si>
    <t>SO66816</t>
  </si>
  <si>
    <t>SO66794</t>
  </si>
  <si>
    <t>SO66800</t>
  </si>
  <si>
    <t>SO66770</t>
  </si>
  <si>
    <t>SO66793</t>
  </si>
  <si>
    <t>SO66787</t>
  </si>
  <si>
    <t>SO66820</t>
  </si>
  <si>
    <t>SO66804</t>
  </si>
  <si>
    <t>SO66821</t>
  </si>
  <si>
    <t>SO66814</t>
  </si>
  <si>
    <t>SO66822</t>
  </si>
  <si>
    <t>SO66779</t>
  </si>
  <si>
    <t>SO66815</t>
  </si>
  <si>
    <t>SO66826</t>
  </si>
  <si>
    <t>SO66772</t>
  </si>
  <si>
    <t>SO66856</t>
  </si>
  <si>
    <t>SO66844</t>
  </si>
  <si>
    <t>SO66854</t>
  </si>
  <si>
    <t>SO66851</t>
  </si>
  <si>
    <t>SO66834</t>
  </si>
  <si>
    <t>SO66872</t>
  </si>
  <si>
    <t>SO66869</t>
  </si>
  <si>
    <t>SO66865</t>
  </si>
  <si>
    <t>SO66879</t>
  </si>
  <si>
    <t>SO66855</t>
  </si>
  <si>
    <t>SO66845</t>
  </si>
  <si>
    <t>SO66830</t>
  </si>
  <si>
    <t>SO66849</t>
  </si>
  <si>
    <t>SO66860</t>
  </si>
  <si>
    <t>SO66863</t>
  </si>
  <si>
    <t>SO66878</t>
  </si>
  <si>
    <t>SO66861</t>
  </si>
  <si>
    <t>SO66873</t>
  </si>
  <si>
    <t>SO66858</t>
  </si>
  <si>
    <t>SO66837</t>
  </si>
  <si>
    <t>SO66862</t>
  </si>
  <si>
    <t>SO66882</t>
  </si>
  <si>
    <t>SO66875</t>
  </si>
  <si>
    <t>SO66832</t>
  </si>
  <si>
    <t>SO66857</t>
  </si>
  <si>
    <t>SO66871</t>
  </si>
  <si>
    <t>SO66852</t>
  </si>
  <si>
    <t>SO66864</t>
  </si>
  <si>
    <t>SO66881</t>
  </si>
  <si>
    <t>SO66833</t>
  </si>
  <si>
    <t>SO66840</t>
  </si>
  <si>
    <t>SO66838</t>
  </si>
  <si>
    <t>SO66835</t>
  </si>
  <si>
    <t>SO66866</t>
  </si>
  <si>
    <t>SO66846</t>
  </si>
  <si>
    <t>SO66847</t>
  </si>
  <si>
    <t>SO66874</t>
  </si>
  <si>
    <t>SO66841</t>
  </si>
  <si>
    <t>SO66931</t>
  </si>
  <si>
    <t>SO66920</t>
  </si>
  <si>
    <t>SO66910</t>
  </si>
  <si>
    <t>SO66902</t>
  </si>
  <si>
    <t>SO66886</t>
  </si>
  <si>
    <t>SO66907</t>
  </si>
  <si>
    <t>SO66900</t>
  </si>
  <si>
    <t>SO66896</t>
  </si>
  <si>
    <t>SO66915</t>
  </si>
  <si>
    <t>SO66892</t>
  </si>
  <si>
    <t>SO66930</t>
  </si>
  <si>
    <t>SO66935</t>
  </si>
  <si>
    <t>SO66901</t>
  </si>
  <si>
    <t>SO66932</t>
  </si>
  <si>
    <t>SO66938</t>
  </si>
  <si>
    <t>SO66908</t>
  </si>
  <si>
    <t>SO66891</t>
  </si>
  <si>
    <t>SO66895</t>
  </si>
  <si>
    <t>SO66927</t>
  </si>
  <si>
    <t>SO66919</t>
  </si>
  <si>
    <t>SO66929</t>
  </si>
  <si>
    <t>SO66887</t>
  </si>
  <si>
    <t>SO66939</t>
  </si>
  <si>
    <t>SO66941</t>
  </si>
  <si>
    <t>SO66899</t>
  </si>
  <si>
    <t>SO66898</t>
  </si>
  <si>
    <t>SO66916</t>
  </si>
  <si>
    <t>SO66924</t>
  </si>
  <si>
    <t>SO66937</t>
  </si>
  <si>
    <t>SO66936</t>
  </si>
  <si>
    <t>SO66940</t>
  </si>
  <si>
    <t>SO66921</t>
  </si>
  <si>
    <t>SO66888</t>
  </si>
  <si>
    <t>SO66926</t>
  </si>
  <si>
    <t>SO66922</t>
  </si>
  <si>
    <t>SO66917</t>
  </si>
  <si>
    <t>SO66909</t>
  </si>
  <si>
    <t>SO66923</t>
  </si>
  <si>
    <t>SO66893</t>
  </si>
  <si>
    <t>SO66912</t>
  </si>
  <si>
    <t>SO66934</t>
  </si>
  <si>
    <t>SO66933</t>
  </si>
  <si>
    <t>SO66985</t>
  </si>
  <si>
    <t>SO66986</t>
  </si>
  <si>
    <t>SO66979</t>
  </si>
  <si>
    <t>SO66960</t>
  </si>
  <si>
    <t>SO66974</t>
  </si>
  <si>
    <t>SO66984</t>
  </si>
  <si>
    <t>SO66990</t>
  </si>
  <si>
    <t>SO67013</t>
  </si>
  <si>
    <t>SO67005</t>
  </si>
  <si>
    <t>SO67007</t>
  </si>
  <si>
    <t>SO66950</t>
  </si>
  <si>
    <t>SO66983</t>
  </si>
  <si>
    <t>SO66944</t>
  </si>
  <si>
    <t>SO66995</t>
  </si>
  <si>
    <t>SO66956</t>
  </si>
  <si>
    <t>SO66972</t>
  </si>
  <si>
    <t>SO66961</t>
  </si>
  <si>
    <t>SO66988</t>
  </si>
  <si>
    <t>SO67008</t>
  </si>
  <si>
    <t>SO67011</t>
  </si>
  <si>
    <t>SO66949</t>
  </si>
  <si>
    <t>SO66993</t>
  </si>
  <si>
    <t>SO66999</t>
  </si>
  <si>
    <t>SO66958</t>
  </si>
  <si>
    <t>SO66996</t>
  </si>
  <si>
    <t>SO66964</t>
  </si>
  <si>
    <t>SO66953</t>
  </si>
  <si>
    <t>SO66942</t>
  </si>
  <si>
    <t>SO66955</t>
  </si>
  <si>
    <t>SO67000</t>
  </si>
  <si>
    <t>SO67001</t>
  </si>
  <si>
    <t>SO66989</t>
  </si>
  <si>
    <t>SO66967</t>
  </si>
  <si>
    <t>SO66954</t>
  </si>
  <si>
    <t>SO66963</t>
  </si>
  <si>
    <t>SO66994</t>
  </si>
  <si>
    <t>SO66948</t>
  </si>
  <si>
    <t>SO66943</t>
  </si>
  <si>
    <t>SO67003</t>
  </si>
  <si>
    <t>SO66975</t>
  </si>
  <si>
    <t>SO66969</t>
  </si>
  <si>
    <t>SO67002</t>
  </si>
  <si>
    <t>SO66981</t>
  </si>
  <si>
    <t>SO67006</t>
  </si>
  <si>
    <t>SO66978</t>
  </si>
  <si>
    <t>SO66970</t>
  </si>
  <si>
    <t>SO66952</t>
  </si>
  <si>
    <t>SO67014</t>
  </si>
  <si>
    <t>SO67016</t>
  </si>
  <si>
    <t>SO66991</t>
  </si>
  <si>
    <t>SO67004</t>
  </si>
  <si>
    <t>SO67012</t>
  </si>
  <si>
    <t>SO67010</t>
  </si>
  <si>
    <t>SO66945</t>
  </si>
  <si>
    <t>SO67075</t>
  </si>
  <si>
    <t>SO67050</t>
  </si>
  <si>
    <t>SO67055</t>
  </si>
  <si>
    <t>SO67024</t>
  </si>
  <si>
    <t>SO67071</t>
  </si>
  <si>
    <t>SO67077</t>
  </si>
  <si>
    <t>SO67023</t>
  </si>
  <si>
    <t>SO67063</t>
  </si>
  <si>
    <t>SO67020</t>
  </si>
  <si>
    <t>SO67044</t>
  </si>
  <si>
    <t>SO67074</t>
  </si>
  <si>
    <t>SO67069</t>
  </si>
  <si>
    <t>SO67072</t>
  </si>
  <si>
    <t>SO67035</t>
  </si>
  <si>
    <t>SO67040</t>
  </si>
  <si>
    <t>SO67058</t>
  </si>
  <si>
    <t>SO67070</t>
  </si>
  <si>
    <t>SO67060</t>
  </si>
  <si>
    <t>SO67056</t>
  </si>
  <si>
    <t>SO67067</t>
  </si>
  <si>
    <t>SO67064</t>
  </si>
  <si>
    <t>SO67057</t>
  </si>
  <si>
    <t>SO67051</t>
  </si>
  <si>
    <t>SO67037</t>
  </si>
  <si>
    <t>SO67080</t>
  </si>
  <si>
    <t>SO67045</t>
  </si>
  <si>
    <t>SO67068</t>
  </si>
  <si>
    <t>SO67054</t>
  </si>
  <si>
    <t>SO67025</t>
  </si>
  <si>
    <t>SO67033</t>
  </si>
  <si>
    <t>SO67036</t>
  </si>
  <si>
    <t>SO67032</t>
  </si>
  <si>
    <t>SO67042</t>
  </si>
  <si>
    <t>SO67062</t>
  </si>
  <si>
    <t>SO67043</t>
  </si>
  <si>
    <t>SO67065</t>
  </si>
  <si>
    <t>SO67079</t>
  </si>
  <si>
    <t>SO67030</t>
  </si>
  <si>
    <t>SO67052</t>
  </si>
  <si>
    <t>SO67027</t>
  </si>
  <si>
    <t>SO67021</t>
  </si>
  <si>
    <t>SO67092</t>
  </si>
  <si>
    <t>SO67101</t>
  </si>
  <si>
    <t>SO67137</t>
  </si>
  <si>
    <t>SO67133</t>
  </si>
  <si>
    <t>SO67136</t>
  </si>
  <si>
    <t>SO67126</t>
  </si>
  <si>
    <t>SO67140</t>
  </si>
  <si>
    <t>SO67100</t>
  </si>
  <si>
    <t>SO67102</t>
  </si>
  <si>
    <t>SO67130</t>
  </si>
  <si>
    <t>SO67116</t>
  </si>
  <si>
    <t>SO67117</t>
  </si>
  <si>
    <t>SO67118</t>
  </si>
  <si>
    <t>SO67111</t>
  </si>
  <si>
    <t>SO67107</t>
  </si>
  <si>
    <t>SO67089</t>
  </si>
  <si>
    <t>SO67125</t>
  </si>
  <si>
    <t>SO67084</t>
  </si>
  <si>
    <t>SO67088</t>
  </si>
  <si>
    <t>SO67093</t>
  </si>
  <si>
    <t>SO67109</t>
  </si>
  <si>
    <t>SO67098</t>
  </si>
  <si>
    <t>SO67135</t>
  </si>
  <si>
    <t>SO67094</t>
  </si>
  <si>
    <t>SO67095</t>
  </si>
  <si>
    <t>SO67086</t>
  </si>
  <si>
    <t>SO67105</t>
  </si>
  <si>
    <t>SO67134</t>
  </si>
  <si>
    <t>SO67128</t>
  </si>
  <si>
    <t>SO67108</t>
  </si>
  <si>
    <t>SO67139</t>
  </si>
  <si>
    <t>SO67082</t>
  </si>
  <si>
    <t>SO67115</t>
  </si>
  <si>
    <t>SO67113</t>
  </si>
  <si>
    <t>SO67127</t>
  </si>
  <si>
    <t>SO67099</t>
  </si>
  <si>
    <t>SO67121</t>
  </si>
  <si>
    <t>SO67096</t>
  </si>
  <si>
    <t>SO67124</t>
  </si>
  <si>
    <t>SO67131</t>
  </si>
  <si>
    <t>SO67085</t>
  </si>
  <si>
    <t>SO67114</t>
  </si>
  <si>
    <t>SO67087</t>
  </si>
  <si>
    <t>SO67120</t>
  </si>
  <si>
    <t>SO67132</t>
  </si>
  <si>
    <t>SO67195</t>
  </si>
  <si>
    <t>SO67162</t>
  </si>
  <si>
    <t>SO67192</t>
  </si>
  <si>
    <t>SO67143</t>
  </si>
  <si>
    <t>SO67157</t>
  </si>
  <si>
    <t>SO67196</t>
  </si>
  <si>
    <t>SO67153</t>
  </si>
  <si>
    <t>SO67181</t>
  </si>
  <si>
    <t>SO67173</t>
  </si>
  <si>
    <t>SO67142</t>
  </si>
  <si>
    <t>SO67179</t>
  </si>
  <si>
    <t>SO67190</t>
  </si>
  <si>
    <t>SO67198</t>
  </si>
  <si>
    <t>SO67158</t>
  </si>
  <si>
    <t>SO67144</t>
  </si>
  <si>
    <t>SO67156</t>
  </si>
  <si>
    <t>SO67193</t>
  </si>
  <si>
    <t>SO67141</t>
  </si>
  <si>
    <t>SO67174</t>
  </si>
  <si>
    <t>SO67164</t>
  </si>
  <si>
    <t>SO67154</t>
  </si>
  <si>
    <t>SO67182</t>
  </si>
  <si>
    <t>SO67178</t>
  </si>
  <si>
    <t>SO67148</t>
  </si>
  <si>
    <t>SO67169</t>
  </si>
  <si>
    <t>SO67200</t>
  </si>
  <si>
    <t>SO67183</t>
  </si>
  <si>
    <t>SO67161</t>
  </si>
  <si>
    <t>SO67177</t>
  </si>
  <si>
    <t>SO67191</t>
  </si>
  <si>
    <t>SO67155</t>
  </si>
  <si>
    <t>SO67199</t>
  </si>
  <si>
    <t>SO67184</t>
  </si>
  <si>
    <t>SO67185</t>
  </si>
  <si>
    <t>SO67160</t>
  </si>
  <si>
    <t>SO67151</t>
  </si>
  <si>
    <t>SO67171</t>
  </si>
  <si>
    <t>SO67147</t>
  </si>
  <si>
    <t>SO67186</t>
  </si>
  <si>
    <t>SO67240</t>
  </si>
  <si>
    <t>SO67236</t>
  </si>
  <si>
    <t>SO67256</t>
  </si>
  <si>
    <t>SO67244</t>
  </si>
  <si>
    <t>SO67247</t>
  </si>
  <si>
    <t>SO67209</t>
  </si>
  <si>
    <t>SO67252</t>
  </si>
  <si>
    <t>SO67249</t>
  </si>
  <si>
    <t>SO67212</t>
  </si>
  <si>
    <t>SO67232</t>
  </si>
  <si>
    <t>SO67259</t>
  </si>
  <si>
    <t>SO67241</t>
  </si>
  <si>
    <t>SO67230</t>
  </si>
  <si>
    <t>SO67205</t>
  </si>
  <si>
    <t>SO67206</t>
  </si>
  <si>
    <t>SO67243</t>
  </si>
  <si>
    <t>SO67227</t>
  </si>
  <si>
    <t>SO67248</t>
  </si>
  <si>
    <t>SO67217</t>
  </si>
  <si>
    <t>SO67254</t>
  </si>
  <si>
    <t>SO67237</t>
  </si>
  <si>
    <t>SO67229</t>
  </si>
  <si>
    <t>SO67231</t>
  </si>
  <si>
    <t>SO67228</t>
  </si>
  <si>
    <t>SO67226</t>
  </si>
  <si>
    <t>SO67258</t>
  </si>
  <si>
    <t>SO67221</t>
  </si>
  <si>
    <t>SO67234</t>
  </si>
  <si>
    <t>SO67216</t>
  </si>
  <si>
    <t>SO67253</t>
  </si>
  <si>
    <t>SO67255</t>
  </si>
  <si>
    <t>SO67211</t>
  </si>
  <si>
    <t>SO67242</t>
  </si>
  <si>
    <t>SO67238</t>
  </si>
  <si>
    <t>SO67245</t>
  </si>
  <si>
    <t>SO67220</t>
  </si>
  <si>
    <t>SO67208</t>
  </si>
  <si>
    <t>SO67257</t>
  </si>
  <si>
    <t>SO67246</t>
  </si>
  <si>
    <t>SO67362</t>
  </si>
  <si>
    <t>SO67376</t>
  </si>
  <si>
    <t>SO67394</t>
  </si>
  <si>
    <t>SO67386</t>
  </si>
  <si>
    <t>SO67371</t>
  </si>
  <si>
    <t>SO67412</t>
  </si>
  <si>
    <t>SO67356</t>
  </si>
  <si>
    <t>SO67379</t>
  </si>
  <si>
    <t>SO67402</t>
  </si>
  <si>
    <t>SO67367</t>
  </si>
  <si>
    <t>SO67411</t>
  </si>
  <si>
    <t>SO67390</t>
  </si>
  <si>
    <t>SO67407</t>
  </si>
  <si>
    <t>SO67365</t>
  </si>
  <si>
    <t>SO67403</t>
  </si>
  <si>
    <t>SO67392</t>
  </si>
  <si>
    <t>SO67385</t>
  </si>
  <si>
    <t>SO67370</t>
  </si>
  <si>
    <t>SO67401</t>
  </si>
  <si>
    <t>SO67380</t>
  </si>
  <si>
    <t>SO67363</t>
  </si>
  <si>
    <t>SO67399</t>
  </si>
  <si>
    <t>SO67355</t>
  </si>
  <si>
    <t>SO67373</t>
  </si>
  <si>
    <t>SO67381</t>
  </si>
  <si>
    <t>SO67378</t>
  </si>
  <si>
    <t>SO67410</t>
  </si>
  <si>
    <t>SO67388</t>
  </si>
  <si>
    <t>SO67413</t>
  </si>
  <si>
    <t>SO67406</t>
  </si>
  <si>
    <t>SO67397</t>
  </si>
  <si>
    <t>SO67377</t>
  </si>
  <si>
    <t>SO67405</t>
  </si>
  <si>
    <t>SO67415</t>
  </si>
  <si>
    <t>SO67409</t>
  </si>
  <si>
    <t>SO67396</t>
  </si>
  <si>
    <t>SO67393</t>
  </si>
  <si>
    <t>SO67408</t>
  </si>
  <si>
    <t>SO67404</t>
  </si>
  <si>
    <t>SO67382</t>
  </si>
  <si>
    <t>SO67374</t>
  </si>
  <si>
    <t>SO67352</t>
  </si>
  <si>
    <t>SO67360</t>
  </si>
  <si>
    <t>SO67400</t>
  </si>
  <si>
    <t>SO67369</t>
  </si>
  <si>
    <t>SO67353</t>
  </si>
  <si>
    <t>SO67375</t>
  </si>
  <si>
    <t>SO67398</t>
  </si>
  <si>
    <t>SO67358</t>
  </si>
  <si>
    <t>SO67414</t>
  </si>
  <si>
    <t>SO67389</t>
  </si>
  <si>
    <t>SO67416</t>
  </si>
  <si>
    <t>SO67448</t>
  </si>
  <si>
    <t>SO67447</t>
  </si>
  <si>
    <t>SO67455</t>
  </si>
  <si>
    <t>SO67473</t>
  </si>
  <si>
    <t>SO67470</t>
  </si>
  <si>
    <t>SO67464</t>
  </si>
  <si>
    <t>SO67478</t>
  </si>
  <si>
    <t>SO67430</t>
  </si>
  <si>
    <t>SO67458</t>
  </si>
  <si>
    <t>SO67459</t>
  </si>
  <si>
    <t>SO67444</t>
  </si>
  <si>
    <t>SO67479</t>
  </si>
  <si>
    <t>SO67446</t>
  </si>
  <si>
    <t>SO67456</t>
  </si>
  <si>
    <t>SO67436</t>
  </si>
  <si>
    <t>SO67476</t>
  </si>
  <si>
    <t>SO67445</t>
  </si>
  <si>
    <t>SO67442</t>
  </si>
  <si>
    <t>SO67481</t>
  </si>
  <si>
    <t>SO67426</t>
  </si>
  <si>
    <t>SO67418</t>
  </si>
  <si>
    <t>SO67468</t>
  </si>
  <si>
    <t>SO67429</t>
  </si>
  <si>
    <t>SO67443</t>
  </si>
  <si>
    <t>SO67440</t>
  </si>
  <si>
    <t>SO67435</t>
  </si>
  <si>
    <t>SO67460</t>
  </si>
  <si>
    <t>SO67474</t>
  </si>
  <si>
    <t>SO67454</t>
  </si>
  <si>
    <t>SO67423</t>
  </si>
  <si>
    <t>SO67480</t>
  </si>
  <si>
    <t>SO67422</t>
  </si>
  <si>
    <t>SO67438</t>
  </si>
  <si>
    <t>SO67425</t>
  </si>
  <si>
    <t>SO67441</t>
  </si>
  <si>
    <t>SO67452</t>
  </si>
  <si>
    <t>SO67420</t>
  </si>
  <si>
    <t>SO67472</t>
  </si>
  <si>
    <t>SO67453</t>
  </si>
  <si>
    <t>SO67437</t>
  </si>
  <si>
    <t>SO67469</t>
  </si>
  <si>
    <t>SO67434</t>
  </si>
  <si>
    <t>SO67466</t>
  </si>
  <si>
    <t>SO67432</t>
  </si>
  <si>
    <t>SO67450</t>
  </si>
  <si>
    <t>SO67462</t>
  </si>
  <si>
    <t>SO67526</t>
  </si>
  <si>
    <t>SO67536</t>
  </si>
  <si>
    <t>SO67506</t>
  </si>
  <si>
    <t>SO67545</t>
  </si>
  <si>
    <t>SO67568</t>
  </si>
  <si>
    <t>SO67544</t>
  </si>
  <si>
    <t>SO67557</t>
  </si>
  <si>
    <t>SO67572</t>
  </si>
  <si>
    <t>SO67510</t>
  </si>
  <si>
    <t>SO67559</t>
  </si>
  <si>
    <t>SO67565</t>
  </si>
  <si>
    <t>SO67503</t>
  </si>
  <si>
    <t>SO67551</t>
  </si>
  <si>
    <t>SO67512</t>
  </si>
  <si>
    <t>SO67502</t>
  </si>
  <si>
    <t>SO67564</t>
  </si>
  <si>
    <t>SO67483</t>
  </si>
  <si>
    <t>SO67523</t>
  </si>
  <si>
    <t>SO67520</t>
  </si>
  <si>
    <t>SO67546</t>
  </si>
  <si>
    <t>SO67484</t>
  </si>
  <si>
    <t>SO67540</t>
  </si>
  <si>
    <t>SO67574</t>
  </si>
  <si>
    <t>SO67507</t>
  </si>
  <si>
    <t>SO67496</t>
  </si>
  <si>
    <t>SO67537</t>
  </si>
  <si>
    <t>SO67508</t>
  </si>
  <si>
    <t>SO67499</t>
  </si>
  <si>
    <t>SO67563</t>
  </si>
  <si>
    <t>SO67561</t>
  </si>
  <si>
    <t>SO67517</t>
  </si>
  <si>
    <t>SO67518</t>
  </si>
  <si>
    <t>SO67490</t>
  </si>
  <si>
    <t>SO67560</t>
  </si>
  <si>
    <t>SO67538</t>
  </si>
  <si>
    <t>SO67531</t>
  </si>
  <si>
    <t>SO67576</t>
  </si>
  <si>
    <t>SO67575</t>
  </si>
  <si>
    <t>SO67566</t>
  </si>
  <si>
    <t>SO67486</t>
  </si>
  <si>
    <t>SO67532</t>
  </si>
  <si>
    <t>SO67549</t>
  </si>
  <si>
    <t>SO67501</t>
  </si>
  <si>
    <t>SO67548</t>
  </si>
  <si>
    <t>SO67485</t>
  </si>
  <si>
    <t>SO67567</t>
  </si>
  <si>
    <t>SO67569</t>
  </si>
  <si>
    <t>SO67562</t>
  </si>
  <si>
    <t>SO67534</t>
  </si>
  <si>
    <t>SO67509</t>
  </si>
  <si>
    <t>SO67516</t>
  </si>
  <si>
    <t>SO67552</t>
  </si>
  <si>
    <t>SO67524</t>
  </si>
  <si>
    <t>SO67541</t>
  </si>
  <si>
    <t>SO67515</t>
  </si>
  <si>
    <t>SO67533</t>
  </si>
  <si>
    <t>SO67500</t>
  </si>
  <si>
    <t>SO67529</t>
  </si>
  <si>
    <t>SO67514</t>
  </si>
  <si>
    <t>SO67519</t>
  </si>
  <si>
    <t>SO67535</t>
  </si>
  <si>
    <t>SO67530</t>
  </si>
  <si>
    <t>SO67558</t>
  </si>
  <si>
    <t>SO67573</t>
  </si>
  <si>
    <t>SO67554</t>
  </si>
  <si>
    <t>SO67634</t>
  </si>
  <si>
    <t>SO67613</t>
  </si>
  <si>
    <t>SO67616</t>
  </si>
  <si>
    <t>SO67632</t>
  </si>
  <si>
    <t>SO67618</t>
  </si>
  <si>
    <t>SO67636</t>
  </si>
  <si>
    <t>SO67622</t>
  </si>
  <si>
    <t>SO67609</t>
  </si>
  <si>
    <t>SO67585</t>
  </si>
  <si>
    <t>SO67620</t>
  </si>
  <si>
    <t>SO67615</t>
  </si>
  <si>
    <t>SO67593</t>
  </si>
  <si>
    <t>SO67587</t>
  </si>
  <si>
    <t>SO67594</t>
  </si>
  <si>
    <t>SO67588</t>
  </si>
  <si>
    <t>SO67621</t>
  </si>
  <si>
    <t>SO67619</t>
  </si>
  <si>
    <t>SO67623</t>
  </si>
  <si>
    <t>SO67630</t>
  </si>
  <si>
    <t>SO67606</t>
  </si>
  <si>
    <t>SO67639</t>
  </si>
  <si>
    <t>SO67578</t>
  </si>
  <si>
    <t>SO67599</t>
  </si>
  <si>
    <t>SO67597</t>
  </si>
  <si>
    <t>SO67631</t>
  </si>
  <si>
    <t>SO67584</t>
  </si>
  <si>
    <t>SO67610</t>
  </si>
  <si>
    <t>SO67607</t>
  </si>
  <si>
    <t>SO67638</t>
  </si>
  <si>
    <t>SO67611</t>
  </si>
  <si>
    <t>SO67577</t>
  </si>
  <si>
    <t>SO67581</t>
  </si>
  <si>
    <t>SO67590</t>
  </si>
  <si>
    <t>SO67614</t>
  </si>
  <si>
    <t>SO67626</t>
  </si>
  <si>
    <t>SO67617</t>
  </si>
  <si>
    <t>SO67598</t>
  </si>
  <si>
    <t>SO67600</t>
  </si>
  <si>
    <t>SO67595</t>
  </si>
  <si>
    <t>SO67592</t>
  </si>
  <si>
    <t>SO67604</t>
  </si>
  <si>
    <t>SO67605</t>
  </si>
  <si>
    <t>SO67643</t>
  </si>
  <si>
    <t>SO67596</t>
  </si>
  <si>
    <t>SO67603</t>
  </si>
  <si>
    <t>SO67633</t>
  </si>
  <si>
    <t>SO67624</t>
  </si>
  <si>
    <t>SO67684</t>
  </si>
  <si>
    <t>SO67681</t>
  </si>
  <si>
    <t>SO67653</t>
  </si>
  <si>
    <t>SO67662</t>
  </si>
  <si>
    <t>SO67651</t>
  </si>
  <si>
    <t>SO67654</t>
  </si>
  <si>
    <t>SO67658</t>
  </si>
  <si>
    <t>SO67682</t>
  </si>
  <si>
    <t>SO67691</t>
  </si>
  <si>
    <t>SO67674</t>
  </si>
  <si>
    <t>SO67660</t>
  </si>
  <si>
    <t>SO67685</t>
  </si>
  <si>
    <t>SO67661</t>
  </si>
  <si>
    <t>SO67675</t>
  </si>
  <si>
    <t>SO67670</t>
  </si>
  <si>
    <t>SO67687</t>
  </si>
  <si>
    <t>SO67683</t>
  </si>
  <si>
    <t>SO67672</t>
  </si>
  <si>
    <t>SO67693</t>
  </si>
  <si>
    <t>SO67669</t>
  </si>
  <si>
    <t>SO67650</t>
  </si>
  <si>
    <t>SO67657</t>
  </si>
  <si>
    <t>SO67655</t>
  </si>
  <si>
    <t>SO67676</t>
  </si>
  <si>
    <t>SO67647</t>
  </si>
  <si>
    <t>SO67694</t>
  </si>
  <si>
    <t>SO67666</t>
  </si>
  <si>
    <t>SO67686</t>
  </si>
  <si>
    <t>SO67690</t>
  </si>
  <si>
    <t>SO67678</t>
  </si>
  <si>
    <t>SO67689</t>
  </si>
  <si>
    <t>SO67652</t>
  </si>
  <si>
    <t>SO67663</t>
  </si>
  <si>
    <t>SO67677</t>
  </si>
  <si>
    <t>SO67673</t>
  </si>
  <si>
    <t>SO67664</t>
  </si>
  <si>
    <t>SO67665</t>
  </si>
  <si>
    <t>SO67716</t>
  </si>
  <si>
    <t>SO67717</t>
  </si>
  <si>
    <t>SO67708</t>
  </si>
  <si>
    <t>SO67742</t>
  </si>
  <si>
    <t>SO67751</t>
  </si>
  <si>
    <t>SO67763</t>
  </si>
  <si>
    <t>SO67725</t>
  </si>
  <si>
    <t>SO67719</t>
  </si>
  <si>
    <t>SO67700</t>
  </si>
  <si>
    <t>SO67758</t>
  </si>
  <si>
    <t>SO67746</t>
  </si>
  <si>
    <t>SO67698</t>
  </si>
  <si>
    <t>SO67712</t>
  </si>
  <si>
    <t>SO67702</t>
  </si>
  <si>
    <t>SO67748</t>
  </si>
  <si>
    <t>SO67733</t>
  </si>
  <si>
    <t>SO67753</t>
  </si>
  <si>
    <t>SO67718</t>
  </si>
  <si>
    <t>SO67709</t>
  </si>
  <si>
    <t>SO67732</t>
  </si>
  <si>
    <t>SO67714</t>
  </si>
  <si>
    <t>SO67756</t>
  </si>
  <si>
    <t>SO67723</t>
  </si>
  <si>
    <t>SO67757</t>
  </si>
  <si>
    <t>SO67754</t>
  </si>
  <si>
    <t>SO67707</t>
  </si>
  <si>
    <t>SO67738</t>
  </si>
  <si>
    <t>SO67730</t>
  </si>
  <si>
    <t>SO67701</t>
  </si>
  <si>
    <t>SO67715</t>
  </si>
  <si>
    <t>SO67704</t>
  </si>
  <si>
    <t>SO67743</t>
  </si>
  <si>
    <t>SO67722</t>
  </si>
  <si>
    <t>SO67735</t>
  </si>
  <si>
    <t>SO67703</t>
  </si>
  <si>
    <t>SO67739</t>
  </si>
  <si>
    <t>SO67759</t>
  </si>
  <si>
    <t>SO67727</t>
  </si>
  <si>
    <t>SO67755</t>
  </si>
  <si>
    <t>SO67737</t>
  </si>
  <si>
    <t>SO67747</t>
  </si>
  <si>
    <t>SO67734</t>
  </si>
  <si>
    <t>SO67713</t>
  </si>
  <si>
    <t>SO67741</t>
  </si>
  <si>
    <t>SO67724</t>
  </si>
  <si>
    <t>SO67711</t>
  </si>
  <si>
    <t>SO67721</t>
  </si>
  <si>
    <t>SO67801</t>
  </si>
  <si>
    <t>SO67781</t>
  </si>
  <si>
    <t>SO67770</t>
  </si>
  <si>
    <t>SO67819</t>
  </si>
  <si>
    <t>SO67789</t>
  </si>
  <si>
    <t>SO67818</t>
  </si>
  <si>
    <t>SO67838</t>
  </si>
  <si>
    <t>SO67776</t>
  </si>
  <si>
    <t>SO67837</t>
  </si>
  <si>
    <t>SO67831</t>
  </si>
  <si>
    <t>SO67787</t>
  </si>
  <si>
    <t>SO67810</t>
  </si>
  <si>
    <t>SO67835</t>
  </si>
  <si>
    <t>SO67817</t>
  </si>
  <si>
    <t>SO67804</t>
  </si>
  <si>
    <t>SO67765</t>
  </si>
  <si>
    <t>SO67833</t>
  </si>
  <si>
    <t>SO67796</t>
  </si>
  <si>
    <t>SO67823</t>
  </si>
  <si>
    <t>SO67803</t>
  </si>
  <si>
    <t>SO67811</t>
  </si>
  <si>
    <t>SO67785</t>
  </si>
  <si>
    <t>SO67816</t>
  </si>
  <si>
    <t>SO67798</t>
  </si>
  <si>
    <t>SO67792</t>
  </si>
  <si>
    <t>SO67791</t>
  </si>
  <si>
    <t>SO67782</t>
  </si>
  <si>
    <t>SO67827</t>
  </si>
  <si>
    <t>SO67786</t>
  </si>
  <si>
    <t>SO67766</t>
  </si>
  <si>
    <t>SO67778</t>
  </si>
  <si>
    <t>SO67830</t>
  </si>
  <si>
    <t>SO67774</t>
  </si>
  <si>
    <t>SO67832</t>
  </si>
  <si>
    <t>SO67825</t>
  </si>
  <si>
    <t>SO67820</t>
  </si>
  <si>
    <t>SO67808</t>
  </si>
  <si>
    <t>SO67821</t>
  </si>
  <si>
    <t>SO67797</t>
  </si>
  <si>
    <t>SO67775</t>
  </si>
  <si>
    <t>SO67860</t>
  </si>
  <si>
    <t>SO67852</t>
  </si>
  <si>
    <t>SO67855</t>
  </si>
  <si>
    <t>SO67900</t>
  </si>
  <si>
    <t>SO67847</t>
  </si>
  <si>
    <t>SO67859</t>
  </si>
  <si>
    <t>SO67903</t>
  </si>
  <si>
    <t>SO67862</t>
  </si>
  <si>
    <t>SO67878</t>
  </si>
  <si>
    <t>SO67897</t>
  </si>
  <si>
    <t>SO67853</t>
  </si>
  <si>
    <t>SO67848</t>
  </si>
  <si>
    <t>SO67863</t>
  </si>
  <si>
    <t>SO67870</t>
  </si>
  <si>
    <t>SO67887</t>
  </si>
  <si>
    <t>SO67840</t>
  </si>
  <si>
    <t>SO67879</t>
  </si>
  <si>
    <t>SO67864</t>
  </si>
  <si>
    <t>SO67882</t>
  </si>
  <si>
    <t>SO67844</t>
  </si>
  <si>
    <t>SO67890</t>
  </si>
  <si>
    <t>SO67893</t>
  </si>
  <si>
    <t>SO67891</t>
  </si>
  <si>
    <t>SO67885</t>
  </si>
  <si>
    <t>SO67898</t>
  </si>
  <si>
    <t>SO67861</t>
  </si>
  <si>
    <t>SO67851</t>
  </si>
  <si>
    <t>SO67881</t>
  </si>
  <si>
    <t>SO67846</t>
  </si>
  <si>
    <t>SO67883</t>
  </si>
  <si>
    <t>SO67884</t>
  </si>
  <si>
    <t>SO67902</t>
  </si>
  <si>
    <t>SO67873</t>
  </si>
  <si>
    <t>SO67857</t>
  </si>
  <si>
    <t>SO67869</t>
  </si>
  <si>
    <t>SO67896</t>
  </si>
  <si>
    <t>SO67871</t>
  </si>
  <si>
    <t>SO67880</t>
  </si>
  <si>
    <t>SO67892</t>
  </si>
  <si>
    <t>SO67894</t>
  </si>
  <si>
    <t>SO67843</t>
  </si>
  <si>
    <t>SO67841</t>
  </si>
  <si>
    <t>SO67877</t>
  </si>
  <si>
    <t>SO67876</t>
  </si>
  <si>
    <t>SO67921</t>
  </si>
  <si>
    <t>SO67944</t>
  </si>
  <si>
    <t>SO67939</t>
  </si>
  <si>
    <t>SO67922</t>
  </si>
  <si>
    <t>SO67929</t>
  </si>
  <si>
    <t>SO67934</t>
  </si>
  <si>
    <t>SO67936</t>
  </si>
  <si>
    <t>SO67956</t>
  </si>
  <si>
    <t>SO67958</t>
  </si>
  <si>
    <t>SO67924</t>
  </si>
  <si>
    <t>SO67940</t>
  </si>
  <si>
    <t>SO67953</t>
  </si>
  <si>
    <t>SO67951</t>
  </si>
  <si>
    <t>SO67911</t>
  </si>
  <si>
    <t>SO67950</t>
  </si>
  <si>
    <t>SO67914</t>
  </si>
  <si>
    <t>SO67904</t>
  </si>
  <si>
    <t>SO67916</t>
  </si>
  <si>
    <t>SO67919</t>
  </si>
  <si>
    <t>SO67913</t>
  </si>
  <si>
    <t>SO67937</t>
  </si>
  <si>
    <t>SO67928</t>
  </si>
  <si>
    <t>SO67941</t>
  </si>
  <si>
    <t>SO67952</t>
  </si>
  <si>
    <t>SO67927</t>
  </si>
  <si>
    <t>SO67931</t>
  </si>
  <si>
    <t>SO67947</t>
  </si>
  <si>
    <t>SO67910</t>
  </si>
  <si>
    <t>SO67930</t>
  </si>
  <si>
    <t>SO67905</t>
  </si>
  <si>
    <t>SO67945</t>
  </si>
  <si>
    <t>SO67912</t>
  </si>
  <si>
    <t>SO67948</t>
  </si>
  <si>
    <t>SO67909</t>
  </si>
  <si>
    <t>SO67959</t>
  </si>
  <si>
    <t>SO67906</t>
  </si>
  <si>
    <t>SO67932</t>
  </si>
  <si>
    <t>SO67926</t>
  </si>
  <si>
    <t>SO67907</t>
  </si>
  <si>
    <t>SO67946</t>
  </si>
  <si>
    <t>SO67980</t>
  </si>
  <si>
    <t>SO67999</t>
  </si>
  <si>
    <t>SO67998</t>
  </si>
  <si>
    <t>SO67974</t>
  </si>
  <si>
    <t>SO67997</t>
  </si>
  <si>
    <t>SO68001</t>
  </si>
  <si>
    <t>SO67983</t>
  </si>
  <si>
    <t>SO68015</t>
  </si>
  <si>
    <t>SO67977</t>
  </si>
  <si>
    <t>SO67996</t>
  </si>
  <si>
    <t>SO68023</t>
  </si>
  <si>
    <t>SO67995</t>
  </si>
  <si>
    <t>SO67985</t>
  </si>
  <si>
    <t>SO68013</t>
  </si>
  <si>
    <t>SO67987</t>
  </si>
  <si>
    <t>SO67970</t>
  </si>
  <si>
    <t>SO67967</t>
  </si>
  <si>
    <t>SO67991</t>
  </si>
  <si>
    <t>SO67975</t>
  </si>
  <si>
    <t>SO67989</t>
  </si>
  <si>
    <t>SO68004</t>
  </si>
  <si>
    <t>SO67986</t>
  </si>
  <si>
    <t>SO68005</t>
  </si>
  <si>
    <t>SO68021</t>
  </si>
  <si>
    <t>SO67984</t>
  </si>
  <si>
    <t>SO67988</t>
  </si>
  <si>
    <t>SO67979</t>
  </si>
  <si>
    <t>SO68014</t>
  </si>
  <si>
    <t>SO68017</t>
  </si>
  <si>
    <t>SO67976</t>
  </si>
  <si>
    <t>SO68018</t>
  </si>
  <si>
    <t>SO68007</t>
  </si>
  <si>
    <t>SO67981</t>
  </si>
  <si>
    <t>SO67968</t>
  </si>
  <si>
    <t>SO68009</t>
  </si>
  <si>
    <t>SO68012</t>
  </si>
  <si>
    <t>SO68025</t>
  </si>
  <si>
    <t>SO67972</t>
  </si>
  <si>
    <t>SO68043</t>
  </si>
  <si>
    <t>SO68066</t>
  </si>
  <si>
    <t>SO68084</t>
  </si>
  <si>
    <t>SO68054</t>
  </si>
  <si>
    <t>SO68083</t>
  </si>
  <si>
    <t>SO68088</t>
  </si>
  <si>
    <t>SO68079</t>
  </si>
  <si>
    <t>SO68068</t>
  </si>
  <si>
    <t>SO68075</t>
  </si>
  <si>
    <t>SO68081</t>
  </si>
  <si>
    <t>SO68039</t>
  </si>
  <si>
    <t>SO68038</t>
  </si>
  <si>
    <t>SO68063</t>
  </si>
  <si>
    <t>SO68052</t>
  </si>
  <si>
    <t>SO68041</t>
  </si>
  <si>
    <t>SO68087</t>
  </si>
  <si>
    <t>SO68049</t>
  </si>
  <si>
    <t>SO68031</t>
  </si>
  <si>
    <t>SO68050</t>
  </si>
  <si>
    <t>SO68069</t>
  </si>
  <si>
    <t>SO68073</t>
  </si>
  <si>
    <t>SO68030</t>
  </si>
  <si>
    <t>SO68082</t>
  </si>
  <si>
    <t>SO68064</t>
  </si>
  <si>
    <t>SO68067</t>
  </si>
  <si>
    <t>SO68042</t>
  </si>
  <si>
    <t>SO68040</t>
  </si>
  <si>
    <t>SO68034</t>
  </si>
  <si>
    <t>SO68058</t>
  </si>
  <si>
    <t>SO68070</t>
  </si>
  <si>
    <t>SO68099</t>
  </si>
  <si>
    <t>SO68138</t>
  </si>
  <si>
    <t>SO68114</t>
  </si>
  <si>
    <t>SO68100</t>
  </si>
  <si>
    <t>SO68092</t>
  </si>
  <si>
    <t>SO68132</t>
  </si>
  <si>
    <t>SO68109</t>
  </si>
  <si>
    <t>SO68120</t>
  </si>
  <si>
    <t>SO68131</t>
  </si>
  <si>
    <t>SO68091</t>
  </si>
  <si>
    <t>SO68113</t>
  </si>
  <si>
    <t>SO68104</t>
  </si>
  <si>
    <t>SO68147</t>
  </si>
  <si>
    <t>SO68145</t>
  </si>
  <si>
    <t>SO68128</t>
  </si>
  <si>
    <t>SO68096</t>
  </si>
  <si>
    <t>SO68133</t>
  </si>
  <si>
    <t>SO68101</t>
  </si>
  <si>
    <t>SO68150</t>
  </si>
  <si>
    <t>SO68140</t>
  </si>
  <si>
    <t>SO68094</t>
  </si>
  <si>
    <t>SO68122</t>
  </si>
  <si>
    <t>SO68149</t>
  </si>
  <si>
    <t>SO68129</t>
  </si>
  <si>
    <t>SO68144</t>
  </si>
  <si>
    <t>SO68146</t>
  </si>
  <si>
    <t>SO68103</t>
  </si>
  <si>
    <t>SO68107</t>
  </si>
  <si>
    <t>SO68089</t>
  </si>
  <si>
    <t>SO68134</t>
  </si>
  <si>
    <t>SO68117</t>
  </si>
  <si>
    <t>SO68095</t>
  </si>
  <si>
    <t>SO68137</t>
  </si>
  <si>
    <t>SO68139</t>
  </si>
  <si>
    <t>SO68185</t>
  </si>
  <si>
    <t>SO68184</t>
  </si>
  <si>
    <t>SO68162</t>
  </si>
  <si>
    <t>SO68151</t>
  </si>
  <si>
    <t>SO68188</t>
  </si>
  <si>
    <t>SO68186</t>
  </si>
  <si>
    <t>SO68153</t>
  </si>
  <si>
    <t>SO68175</t>
  </si>
  <si>
    <t>SO68152</t>
  </si>
  <si>
    <t>SO68164</t>
  </si>
  <si>
    <t>SO68168</t>
  </si>
  <si>
    <t>SO68181</t>
  </si>
  <si>
    <t>SO68187</t>
  </si>
  <si>
    <t>SO68165</t>
  </si>
  <si>
    <t>SO68155</t>
  </si>
  <si>
    <t>SO68173</t>
  </si>
  <si>
    <t>SO68174</t>
  </si>
  <si>
    <t>SO68194</t>
  </si>
  <si>
    <t>SO68183</t>
  </si>
  <si>
    <t>SO68172</t>
  </si>
  <si>
    <t>SO68193</t>
  </si>
  <si>
    <t>SO68256</t>
  </si>
  <si>
    <t>SO68245</t>
  </si>
  <si>
    <t>SO68248</t>
  </si>
  <si>
    <t>SO68226</t>
  </si>
  <si>
    <t>SO68225</t>
  </si>
  <si>
    <t>SO68206</t>
  </si>
  <si>
    <t>SO68234</t>
  </si>
  <si>
    <t>SO68219</t>
  </si>
  <si>
    <t>SO68239</t>
  </si>
  <si>
    <t>SO68255</t>
  </si>
  <si>
    <t>SO68265</t>
  </si>
  <si>
    <t>SO68217</t>
  </si>
  <si>
    <t>SO68264</t>
  </si>
  <si>
    <t>SO68202</t>
  </si>
  <si>
    <t>SO68252</t>
  </si>
  <si>
    <t>SO68211</t>
  </si>
  <si>
    <t>SO68215</t>
  </si>
  <si>
    <t>SO68216</t>
  </si>
  <si>
    <t>SO68209</t>
  </si>
  <si>
    <t>SO68228</t>
  </si>
  <si>
    <t>SO68237</t>
  </si>
  <si>
    <t>SO68261</t>
  </si>
  <si>
    <t>SO68210</t>
  </si>
  <si>
    <t>SO68259</t>
  </si>
  <si>
    <t>SO68241</t>
  </si>
  <si>
    <t>SO68212</t>
  </si>
  <si>
    <t>SO68243</t>
  </si>
  <si>
    <t>SO68213</t>
  </si>
  <si>
    <t>SO68249</t>
  </si>
  <si>
    <t>SO68262</t>
  </si>
  <si>
    <t>SO68240</t>
  </si>
  <si>
    <t>SO68233</t>
  </si>
  <si>
    <t>SO68247</t>
  </si>
  <si>
    <t>SO68250</t>
  </si>
  <si>
    <t>SO68324</t>
  </si>
  <si>
    <t>SO68302</t>
  </si>
  <si>
    <t>SO68274</t>
  </si>
  <si>
    <t>SO68328</t>
  </si>
  <si>
    <t>SO68280</t>
  </si>
  <si>
    <t>SO68317</t>
  </si>
  <si>
    <t>SO68267</t>
  </si>
  <si>
    <t>SO68284</t>
  </si>
  <si>
    <t>SO68282</t>
  </si>
  <si>
    <t>SO68327</t>
  </si>
  <si>
    <t>SO68322</t>
  </si>
  <si>
    <t>SO68311</t>
  </si>
  <si>
    <t>SO68285</t>
  </si>
  <si>
    <t>SO68319</t>
  </si>
  <si>
    <t>SO68279</t>
  </si>
  <si>
    <t>SO68281</t>
  </si>
  <si>
    <t>SO68271</t>
  </si>
  <si>
    <t>SO68298</t>
  </si>
  <si>
    <t>SO68326</t>
  </si>
  <si>
    <t>SO68268</t>
  </si>
  <si>
    <t>SO68341</t>
  </si>
  <si>
    <t>SO68299</t>
  </si>
  <si>
    <t>SO68269</t>
  </si>
  <si>
    <t>SO68323</t>
  </si>
  <si>
    <t>SO68275</t>
  </si>
  <si>
    <t>SO68273</t>
  </si>
  <si>
    <t>SO68313</t>
  </si>
  <si>
    <t>SO68289</t>
  </si>
  <si>
    <t>SO68330</t>
  </si>
  <si>
    <t>SO68294</t>
  </si>
  <si>
    <t>SO68316</t>
  </si>
  <si>
    <t>SO68283</t>
  </si>
  <si>
    <t>SO68295</t>
  </si>
  <si>
    <t>SO68304</t>
  </si>
  <si>
    <t>SO68314</t>
  </si>
  <si>
    <t>SO68290</t>
  </si>
  <si>
    <t>SO68331</t>
  </si>
  <si>
    <t>SO68312</t>
  </si>
  <si>
    <t>SO68278</t>
  </si>
  <si>
    <t>SO68297</t>
  </si>
  <si>
    <t>SO68287</t>
  </si>
  <si>
    <t>SO68296</t>
  </si>
  <si>
    <t>SO68340</t>
  </si>
  <si>
    <t>SO68266</t>
  </si>
  <si>
    <t>SO68292</t>
  </si>
  <si>
    <t>SO68387</t>
  </si>
  <si>
    <t>SO68355</t>
  </si>
  <si>
    <t>SO68351</t>
  </si>
  <si>
    <t>SO68348</t>
  </si>
  <si>
    <t>SO68344</t>
  </si>
  <si>
    <t>SO68346</t>
  </si>
  <si>
    <t>SO68350</t>
  </si>
  <si>
    <t>SO68342</t>
  </si>
  <si>
    <t>SO68364</t>
  </si>
  <si>
    <t>SO68388</t>
  </si>
  <si>
    <t>SO68400</t>
  </si>
  <si>
    <t>SO68390</t>
  </si>
  <si>
    <t>SO68371</t>
  </si>
  <si>
    <t>SO68354</t>
  </si>
  <si>
    <t>SO68379</t>
  </si>
  <si>
    <t>SO68356</t>
  </si>
  <si>
    <t>SO68389</t>
  </si>
  <si>
    <t>SO68359</t>
  </si>
  <si>
    <t>SO68366</t>
  </si>
  <si>
    <t>SO68358</t>
  </si>
  <si>
    <t>SO68382</t>
  </si>
  <si>
    <t>SO68360</t>
  </si>
  <si>
    <t>SO68375</t>
  </si>
  <si>
    <t>SO68352</t>
  </si>
  <si>
    <t>SO68391</t>
  </si>
  <si>
    <t>SO68395</t>
  </si>
  <si>
    <t>SO68386</t>
  </si>
  <si>
    <t>SO68384</t>
  </si>
  <si>
    <t>SO68374</t>
  </si>
  <si>
    <t>SO68353</t>
  </si>
  <si>
    <t>SO68362</t>
  </si>
  <si>
    <t>SO68397</t>
  </si>
  <si>
    <t>SO68380</t>
  </si>
  <si>
    <t>SO68357</t>
  </si>
  <si>
    <t>SO68369</t>
  </si>
  <si>
    <t>SO68394</t>
  </si>
  <si>
    <t>SO68401</t>
  </si>
  <si>
    <t>SO68383</t>
  </si>
  <si>
    <t>SO68347</t>
  </si>
  <si>
    <t>SO68363</t>
  </si>
  <si>
    <t>SO68343</t>
  </si>
  <si>
    <t>SO68370</t>
  </si>
  <si>
    <t>SO68396</t>
  </si>
  <si>
    <t>SO68410</t>
  </si>
  <si>
    <t>SO68461</t>
  </si>
  <si>
    <t>SO68431</t>
  </si>
  <si>
    <t>SO68438</t>
  </si>
  <si>
    <t>SO68448</t>
  </si>
  <si>
    <t>SO68436</t>
  </si>
  <si>
    <t>SO68428</t>
  </si>
  <si>
    <t>SO68412</t>
  </si>
  <si>
    <t>SO68451</t>
  </si>
  <si>
    <t>SO68445</t>
  </si>
  <si>
    <t>SO68437</t>
  </si>
  <si>
    <t>SO68407</t>
  </si>
  <si>
    <t>SO68447</t>
  </si>
  <si>
    <t>SO68440</t>
  </si>
  <si>
    <t>SO68467</t>
  </si>
  <si>
    <t>SO68411</t>
  </si>
  <si>
    <t>SO68465</t>
  </si>
  <si>
    <t>SO68468</t>
  </si>
  <si>
    <t>SO68419</t>
  </si>
  <si>
    <t>SO68405</t>
  </si>
  <si>
    <t>SO68466</t>
  </si>
  <si>
    <t>SO68455</t>
  </si>
  <si>
    <t>SO68418</t>
  </si>
  <si>
    <t>SO68415</t>
  </si>
  <si>
    <t>SO68416</t>
  </si>
  <si>
    <t>SO68457</t>
  </si>
  <si>
    <t>SO68429</t>
  </si>
  <si>
    <t>SO68441</t>
  </si>
  <si>
    <t>SO68464</t>
  </si>
  <si>
    <t>SO68430</t>
  </si>
  <si>
    <t>SO68413</t>
  </si>
  <si>
    <t>SO68432</t>
  </si>
  <si>
    <t>SO68454</t>
  </si>
  <si>
    <t>SO68423</t>
  </si>
  <si>
    <t>SO68456</t>
  </si>
  <si>
    <t>SO68409</t>
  </si>
  <si>
    <t>SO68421</t>
  </si>
  <si>
    <t>SO68460</t>
  </si>
  <si>
    <t>SO68444</t>
  </si>
  <si>
    <t>SO68446</t>
  </si>
  <si>
    <t>SO68420</t>
  </si>
  <si>
    <t>SO68450</t>
  </si>
  <si>
    <t>SO68462</t>
  </si>
  <si>
    <t>SO68449</t>
  </si>
  <si>
    <t>SO68463</t>
  </si>
  <si>
    <t>SO68403</t>
  </si>
  <si>
    <t>SO68408</t>
  </si>
  <si>
    <t>SO68533</t>
  </si>
  <si>
    <t>SO68486</t>
  </si>
  <si>
    <t>SO68536</t>
  </si>
  <si>
    <t>SO68495</t>
  </si>
  <si>
    <t>SO68520</t>
  </si>
  <si>
    <t>SO68518</t>
  </si>
  <si>
    <t>SO68484</t>
  </si>
  <si>
    <t>SO68515</t>
  </si>
  <si>
    <t>SO68470</t>
  </si>
  <si>
    <t>SO68534</t>
  </si>
  <si>
    <t>SO68531</t>
  </si>
  <si>
    <t>SO68521</t>
  </si>
  <si>
    <t>SO68503</t>
  </si>
  <si>
    <t>SO68516</t>
  </si>
  <si>
    <t>SO68522</t>
  </si>
  <si>
    <t>SO68497</t>
  </si>
  <si>
    <t>SO68500</t>
  </si>
  <si>
    <t>SO68538</t>
  </si>
  <si>
    <t>SO68507</t>
  </si>
  <si>
    <t>SO68512</t>
  </si>
  <si>
    <t>SO68488</t>
  </si>
  <si>
    <t>SO68491</t>
  </si>
  <si>
    <t>SO68532</t>
  </si>
  <si>
    <t>SO68476</t>
  </si>
  <si>
    <t>SO68477</t>
  </si>
  <si>
    <t>SO68527</t>
  </si>
  <si>
    <t>SO68471</t>
  </si>
  <si>
    <t>SO68492</t>
  </si>
  <si>
    <t>SO68535</t>
  </si>
  <si>
    <t>SO68490</t>
  </si>
  <si>
    <t>SO68472</t>
  </si>
  <si>
    <t>SO68524</t>
  </si>
  <si>
    <t>SO68505</t>
  </si>
  <si>
    <t>SO68485</t>
  </si>
  <si>
    <t>SO68514</t>
  </si>
  <si>
    <t>SO68493</t>
  </si>
  <si>
    <t>SO68487</t>
  </si>
  <si>
    <t>SO68530</t>
  </si>
  <si>
    <t>SO68489</t>
  </si>
  <si>
    <t>SO68523</t>
  </si>
  <si>
    <t>SO68537</t>
  </si>
  <si>
    <t>SO68508</t>
  </si>
  <si>
    <t>SO68528</t>
  </si>
  <si>
    <t>SO68511</t>
  </si>
  <si>
    <t>SO68510</t>
  </si>
  <si>
    <t>SO68499</t>
  </si>
  <si>
    <t>SO68494</t>
  </si>
  <si>
    <t>SO68506</t>
  </si>
  <si>
    <t>SO68481</t>
  </si>
  <si>
    <t>SO68509</t>
  </si>
  <si>
    <t>SO68621</t>
  </si>
  <si>
    <t>SO68611</t>
  </si>
  <si>
    <t>SO68612</t>
  </si>
  <si>
    <t>SO68617</t>
  </si>
  <si>
    <t>SO68558</t>
  </si>
  <si>
    <t>SO68622</t>
  </si>
  <si>
    <t>SO68580</t>
  </si>
  <si>
    <t>SO68556</t>
  </si>
  <si>
    <t>SO68573</t>
  </si>
  <si>
    <t>SO68553</t>
  </si>
  <si>
    <t>SO68575</t>
  </si>
  <si>
    <t>SO68610</t>
  </si>
  <si>
    <t>SO68581</t>
  </si>
  <si>
    <t>SO68552</t>
  </si>
  <si>
    <t>SO68561</t>
  </si>
  <si>
    <t>SO68596</t>
  </si>
  <si>
    <t>SO68566</t>
  </si>
  <si>
    <t>SO68608</t>
  </si>
  <si>
    <t>SO68592</t>
  </si>
  <si>
    <t>SO68623</t>
  </si>
  <si>
    <t>SO68598</t>
  </si>
  <si>
    <t>SO68547</t>
  </si>
  <si>
    <t>SO68595</t>
  </si>
  <si>
    <t>SO68569</t>
  </si>
  <si>
    <t>SO68614</t>
  </si>
  <si>
    <t>SO68570</t>
  </si>
  <si>
    <t>SO68597</t>
  </si>
  <si>
    <t>SO68589</t>
  </si>
  <si>
    <t>SO68583</t>
  </si>
  <si>
    <t>SO68550</t>
  </si>
  <si>
    <t>SO68560</t>
  </si>
  <si>
    <t>SO68588</t>
  </si>
  <si>
    <t>SO68586</t>
  </si>
  <si>
    <t>SO68613</t>
  </si>
  <si>
    <t>SO68615</t>
  </si>
  <si>
    <t>SO68544</t>
  </si>
  <si>
    <t>SO68559</t>
  </si>
  <si>
    <t>SO68563</t>
  </si>
  <si>
    <t>SO68594</t>
  </si>
  <si>
    <t>SO68568</t>
  </si>
  <si>
    <t>SO68582</t>
  </si>
  <si>
    <t>SO68591</t>
  </si>
  <si>
    <t>SO68549</t>
  </si>
  <si>
    <t>SO68587</t>
  </si>
  <si>
    <t>SO68593</t>
  </si>
  <si>
    <t>SO68554</t>
  </si>
  <si>
    <t>SO68578</t>
  </si>
  <si>
    <t>SO68600</t>
  </si>
  <si>
    <t>SO68604</t>
  </si>
  <si>
    <t>SO68567</t>
  </si>
  <si>
    <t>SO68557</t>
  </si>
  <si>
    <t>SO68619</t>
  </si>
  <si>
    <t>SO68616</t>
  </si>
  <si>
    <t>SO68601</t>
  </si>
  <si>
    <t>SO68665</t>
  </si>
  <si>
    <t>SO68657</t>
  </si>
  <si>
    <t>SO68646</t>
  </si>
  <si>
    <t>SO68659</t>
  </si>
  <si>
    <t>SO68639</t>
  </si>
  <si>
    <t>SO68640</t>
  </si>
  <si>
    <t>SO68627</t>
  </si>
  <si>
    <t>SO68641</t>
  </si>
  <si>
    <t>SO68677</t>
  </si>
  <si>
    <t>SO68678</t>
  </si>
  <si>
    <t>SO68666</t>
  </si>
  <si>
    <t>SO68673</t>
  </si>
  <si>
    <t>SO68667</t>
  </si>
  <si>
    <t>SO68675</t>
  </si>
  <si>
    <t>SO68674</t>
  </si>
  <si>
    <t>SO68637</t>
  </si>
  <si>
    <t>SO68653</t>
  </si>
  <si>
    <t>SO68626</t>
  </si>
  <si>
    <t>SO68671</t>
  </si>
  <si>
    <t>SO68629</t>
  </si>
  <si>
    <t>SO68624</t>
  </si>
  <si>
    <t>SO68669</t>
  </si>
  <si>
    <t>SO68650</t>
  </si>
  <si>
    <t>SO68655</t>
  </si>
  <si>
    <t>SO68682</t>
  </si>
  <si>
    <t>SO68681</t>
  </si>
  <si>
    <t>SO68625</t>
  </si>
  <si>
    <t>SO68645</t>
  </si>
  <si>
    <t>SO68680</t>
  </si>
  <si>
    <t>SO68654</t>
  </si>
  <si>
    <t>SO68662</t>
  </si>
  <si>
    <t>SO68672</t>
  </si>
  <si>
    <t>SO68634</t>
  </si>
  <si>
    <t>SO68649</t>
  </si>
  <si>
    <t>SO68670</t>
  </si>
  <si>
    <t>SO68664</t>
  </si>
  <si>
    <t>SO68651</t>
  </si>
  <si>
    <t>SO68630</t>
  </si>
  <si>
    <t>SO68676</t>
  </si>
  <si>
    <t>SO68661</t>
  </si>
  <si>
    <t>SO68660</t>
  </si>
  <si>
    <t>SO68712</t>
  </si>
  <si>
    <t>SO68711</t>
  </si>
  <si>
    <t>SO68722</t>
  </si>
  <si>
    <t>SO68706</t>
  </si>
  <si>
    <t>SO68691</t>
  </si>
  <si>
    <t>SO68715</t>
  </si>
  <si>
    <t>SO68686</t>
  </si>
  <si>
    <t>SO68685</t>
  </si>
  <si>
    <t>SO68734</t>
  </si>
  <si>
    <t>SO68698</t>
  </si>
  <si>
    <t>SO68721</t>
  </si>
  <si>
    <t>SO68688</t>
  </si>
  <si>
    <t>SO68733</t>
  </si>
  <si>
    <t>SO68694</t>
  </si>
  <si>
    <t>SO68697</t>
  </si>
  <si>
    <t>SO68725</t>
  </si>
  <si>
    <t>SO68716</t>
  </si>
  <si>
    <t>SO68690</t>
  </si>
  <si>
    <t>SO68720</t>
  </si>
  <si>
    <t>SO68704</t>
  </si>
  <si>
    <t>SO68709</t>
  </si>
  <si>
    <t>SO68695</t>
  </si>
  <si>
    <t>SO68731</t>
  </si>
  <si>
    <t>SO68726</t>
  </si>
  <si>
    <t>SO68730</t>
  </si>
  <si>
    <t>SO68687</t>
  </si>
  <si>
    <t>SO68737</t>
  </si>
  <si>
    <t>SO68696</t>
  </si>
  <si>
    <t>SO68719</t>
  </si>
  <si>
    <t>SO68735</t>
  </si>
  <si>
    <t>SO68713</t>
  </si>
  <si>
    <t>SO68724</t>
  </si>
  <si>
    <t>SO68718</t>
  </si>
  <si>
    <t>SO68736</t>
  </si>
  <si>
    <t>SO68703</t>
  </si>
  <si>
    <t>SO68717</t>
  </si>
  <si>
    <t>SO68710</t>
  </si>
  <si>
    <t>SO68683</t>
  </si>
  <si>
    <t>SO68765</t>
  </si>
  <si>
    <t>SO68743</t>
  </si>
  <si>
    <t>SO68784</t>
  </si>
  <si>
    <t>SO68798</t>
  </si>
  <si>
    <t>SO68786</t>
  </si>
  <si>
    <t>SO68754</t>
  </si>
  <si>
    <t>SO68801</t>
  </si>
  <si>
    <t>SO68748</t>
  </si>
  <si>
    <t>SO68750</t>
  </si>
  <si>
    <t>SO68777</t>
  </si>
  <si>
    <t>SO68740</t>
  </si>
  <si>
    <t>SO68739</t>
  </si>
  <si>
    <t>SO68800</t>
  </si>
  <si>
    <t>SO68775</t>
  </si>
  <si>
    <t>SO68745</t>
  </si>
  <si>
    <t>SO68773</t>
  </si>
  <si>
    <t>SO68768</t>
  </si>
  <si>
    <t>SO68785</t>
  </si>
  <si>
    <t>SO68752</t>
  </si>
  <si>
    <t>SO68807</t>
  </si>
  <si>
    <t>SO68805</t>
  </si>
  <si>
    <t>SO68791</t>
  </si>
  <si>
    <t>SO68809</t>
  </si>
  <si>
    <t>SO68788</t>
  </si>
  <si>
    <t>SO68802</t>
  </si>
  <si>
    <t>SO68764</t>
  </si>
  <si>
    <t>SO68787</t>
  </si>
  <si>
    <t>SO68769</t>
  </si>
  <si>
    <t>SO68794</t>
  </si>
  <si>
    <t>SO68796</t>
  </si>
  <si>
    <t>SO68747</t>
  </si>
  <si>
    <t>SO68751</t>
  </si>
  <si>
    <t>SO68772</t>
  </si>
  <si>
    <t>SO68790</t>
  </si>
  <si>
    <t>SO68811</t>
  </si>
  <si>
    <t>SO68760</t>
  </si>
  <si>
    <t>SO68803</t>
  </si>
  <si>
    <t>SO68778</t>
  </si>
  <si>
    <t>SO68761</t>
  </si>
  <si>
    <t>SO68771</t>
  </si>
  <si>
    <t>SO68753</t>
  </si>
  <si>
    <t>SO68756</t>
  </si>
  <si>
    <t>SO68755</t>
  </si>
  <si>
    <t>SO68808</t>
  </si>
  <si>
    <t>SO68759</t>
  </si>
  <si>
    <t>SO68774</t>
  </si>
  <si>
    <t>SO68757</t>
  </si>
  <si>
    <t>SO68797</t>
  </si>
  <si>
    <t>SO68781</t>
  </si>
  <si>
    <t>SO68829</t>
  </si>
  <si>
    <t>SO68841</t>
  </si>
  <si>
    <t>SO68838</t>
  </si>
  <si>
    <t>SO68851</t>
  </si>
  <si>
    <t>SO68856</t>
  </si>
  <si>
    <t>SO68842</t>
  </si>
  <si>
    <t>SO68886</t>
  </si>
  <si>
    <t>SO68882</t>
  </si>
  <si>
    <t>SO68866</t>
  </si>
  <si>
    <t>SO68869</t>
  </si>
  <si>
    <t>SO68824</t>
  </si>
  <si>
    <t>SO68819</t>
  </si>
  <si>
    <t>SO68848</t>
  </si>
  <si>
    <t>SO68828</t>
  </si>
  <si>
    <t>SO68852</t>
  </si>
  <si>
    <t>SO68847</t>
  </si>
  <si>
    <t>SO68879</t>
  </si>
  <si>
    <t>SO68837</t>
  </si>
  <si>
    <t>SO68812</t>
  </si>
  <si>
    <t>SO68825</t>
  </si>
  <si>
    <t>SO68816</t>
  </si>
  <si>
    <t>SO68821</t>
  </si>
  <si>
    <t>SO68877</t>
  </si>
  <si>
    <t>SO68883</t>
  </si>
  <si>
    <t>SO68831</t>
  </si>
  <si>
    <t>SO68855</t>
  </si>
  <si>
    <t>SO68826</t>
  </si>
  <si>
    <t>SO68839</t>
  </si>
  <si>
    <t>SO68876</t>
  </si>
  <si>
    <t>SO68881</t>
  </si>
  <si>
    <t>SO68832</t>
  </si>
  <si>
    <t>SO68885</t>
  </si>
  <si>
    <t>SO68858</t>
  </si>
  <si>
    <t>SO68833</t>
  </si>
  <si>
    <t>SO68813</t>
  </si>
  <si>
    <t>SO68860</t>
  </si>
  <si>
    <t>SO68817</t>
  </si>
  <si>
    <t>SO68820</t>
  </si>
  <si>
    <t>SO68849</t>
  </si>
  <si>
    <t>SO68862</t>
  </si>
  <si>
    <t>SO68864</t>
  </si>
  <si>
    <t>SO68854</t>
  </si>
  <si>
    <t>SO68834</t>
  </si>
  <si>
    <t>SO68853</t>
  </si>
  <si>
    <t>SO68863</t>
  </si>
  <si>
    <t>SO68844</t>
  </si>
  <si>
    <t>SO68874</t>
  </si>
  <si>
    <t>SO68830</t>
  </si>
  <si>
    <t>SO68835</t>
  </si>
  <si>
    <t>SO68884</t>
  </si>
  <si>
    <t>SO68872</t>
  </si>
  <si>
    <t>SO68823</t>
  </si>
  <si>
    <t>SO68880</t>
  </si>
  <si>
    <t>SO68934</t>
  </si>
  <si>
    <t>SO68938</t>
  </si>
  <si>
    <t>SO68895</t>
  </si>
  <si>
    <t>SO68910</t>
  </si>
  <si>
    <t>SO68907</t>
  </si>
  <si>
    <t>SO68902</t>
  </si>
  <si>
    <t>SO68908</t>
  </si>
  <si>
    <t>SO68911</t>
  </si>
  <si>
    <t>SO68897</t>
  </si>
  <si>
    <t>SO68899</t>
  </si>
  <si>
    <t>SO68894</t>
  </si>
  <si>
    <t>SO68922</t>
  </si>
  <si>
    <t>SO68918</t>
  </si>
  <si>
    <t>SO68906</t>
  </si>
  <si>
    <t>SO68949</t>
  </si>
  <si>
    <t>SO68898</t>
  </si>
  <si>
    <t>SO68937</t>
  </si>
  <si>
    <t>SO68926</t>
  </si>
  <si>
    <t>SO68890</t>
  </si>
  <si>
    <t>SO68915</t>
  </si>
  <si>
    <t>SO68929</t>
  </si>
  <si>
    <t>SO68940</t>
  </si>
  <si>
    <t>SO68896</t>
  </si>
  <si>
    <t>SO68924</t>
  </si>
  <si>
    <t>SO68946</t>
  </si>
  <si>
    <t>SO68936</t>
  </si>
  <si>
    <t>SO68927</t>
  </si>
  <si>
    <t>SO68920</t>
  </si>
  <si>
    <t>SO68905</t>
  </si>
  <si>
    <t>SO68892</t>
  </si>
  <si>
    <t>SO68889</t>
  </si>
  <si>
    <t>SO68921</t>
  </si>
  <si>
    <t>SO68916</t>
  </si>
  <si>
    <t>SO68913</t>
  </si>
  <si>
    <t>SO68901</t>
  </si>
  <si>
    <t>SO68941</t>
  </si>
  <si>
    <t>SO68943</t>
  </si>
  <si>
    <t>SO68945</t>
  </si>
  <si>
    <t>SO68919</t>
  </si>
  <si>
    <t>SO68888</t>
  </si>
  <si>
    <t>SO68923</t>
  </si>
  <si>
    <t>SO68942</t>
  </si>
  <si>
    <t>SO68931</t>
  </si>
  <si>
    <t>SO68944</t>
  </si>
  <si>
    <t>SO68950</t>
  </si>
  <si>
    <t>SO68904</t>
  </si>
  <si>
    <t>SO68925</t>
  </si>
  <si>
    <t>SO69013</t>
  </si>
  <si>
    <t>SO68989</t>
  </si>
  <si>
    <t>SO68992</t>
  </si>
  <si>
    <t>SO69006</t>
  </si>
  <si>
    <t>SO68967</t>
  </si>
  <si>
    <t>SO68999</t>
  </si>
  <si>
    <t>SO68968</t>
  </si>
  <si>
    <t>SO69014</t>
  </si>
  <si>
    <t>SO69022</t>
  </si>
  <si>
    <t>SO69023</t>
  </si>
  <si>
    <t>SO68961</t>
  </si>
  <si>
    <t>SO68986</t>
  </si>
  <si>
    <t>SO69019</t>
  </si>
  <si>
    <t>SO68957</t>
  </si>
  <si>
    <t>SO68958</t>
  </si>
  <si>
    <t>SO68973</t>
  </si>
  <si>
    <t>SO68981</t>
  </si>
  <si>
    <t>SO69010</t>
  </si>
  <si>
    <t>SO69008</t>
  </si>
  <si>
    <t>SO69017</t>
  </si>
  <si>
    <t>SO68972</t>
  </si>
  <si>
    <t>SO68955</t>
  </si>
  <si>
    <t>SO68974</t>
  </si>
  <si>
    <t>SO68963</t>
  </si>
  <si>
    <t>SO68977</t>
  </si>
  <si>
    <t>SO69007</t>
  </si>
  <si>
    <t>SO68976</t>
  </si>
  <si>
    <t>SO68993</t>
  </si>
  <si>
    <t>SO68975</t>
  </si>
  <si>
    <t>SO68980</t>
  </si>
  <si>
    <t>SO68965</t>
  </si>
  <si>
    <t>SO68995</t>
  </si>
  <si>
    <t>SO68996</t>
  </si>
  <si>
    <t>SO69000</t>
  </si>
  <si>
    <t>SO69002</t>
  </si>
  <si>
    <t>SO68987</t>
  </si>
  <si>
    <t>SO69021</t>
  </si>
  <si>
    <t>SO68969</t>
  </si>
  <si>
    <t>SO68997</t>
  </si>
  <si>
    <t>SO68954</t>
  </si>
  <si>
    <t>SO68994</t>
  </si>
  <si>
    <t>SO69025</t>
  </si>
  <si>
    <t>SO68966</t>
  </si>
  <si>
    <t>SO69024</t>
  </si>
  <si>
    <t>SO68964</t>
  </si>
  <si>
    <t>SO69026</t>
  </si>
  <si>
    <t>SO68952</t>
  </si>
  <si>
    <t>SO68951</t>
  </si>
  <si>
    <t>SO69003</t>
  </si>
  <si>
    <t>SO69053</t>
  </si>
  <si>
    <t>SO69079</t>
  </si>
  <si>
    <t>SO69043</t>
  </si>
  <si>
    <t>SO69058</t>
  </si>
  <si>
    <t>SO69063</t>
  </si>
  <si>
    <t>SO69062</t>
  </si>
  <si>
    <t>SO69032</t>
  </si>
  <si>
    <t>SO69049</t>
  </si>
  <si>
    <t>SO69056</t>
  </si>
  <si>
    <t>SO69061</t>
  </si>
  <si>
    <t>SO69057</t>
  </si>
  <si>
    <t>SO69027</t>
  </si>
  <si>
    <t>SO69073</t>
  </si>
  <si>
    <t>SO69038</t>
  </si>
  <si>
    <t>SO69087</t>
  </si>
  <si>
    <t>SO69040</t>
  </si>
  <si>
    <t>SO69086</t>
  </si>
  <si>
    <t>SO69042</t>
  </si>
  <si>
    <t>SO69059</t>
  </si>
  <si>
    <t>SO69034</t>
  </si>
  <si>
    <t>SO69046</t>
  </si>
  <si>
    <t>SO69081</t>
  </si>
  <si>
    <t>SO69072</t>
  </si>
  <si>
    <t>SO69076</t>
  </si>
  <si>
    <t>SO69036</t>
  </si>
  <si>
    <t>SO69078</t>
  </si>
  <si>
    <t>SO69039</t>
  </si>
  <si>
    <t>SO69074</t>
  </si>
  <si>
    <t>SO69080</t>
  </si>
  <si>
    <t>SO69077</t>
  </si>
  <si>
    <t>SO69083</t>
  </si>
  <si>
    <t>SO69054</t>
  </si>
  <si>
    <t>SO69048</t>
  </si>
  <si>
    <t>SO69064</t>
  </si>
  <si>
    <t>SO69085</t>
  </si>
  <si>
    <t>SO69089</t>
  </si>
  <si>
    <t>SO69067</t>
  </si>
  <si>
    <t>SO69060</t>
  </si>
  <si>
    <t>SO69031</t>
  </si>
  <si>
    <t>SO69050</t>
  </si>
  <si>
    <t>SO69045</t>
  </si>
  <si>
    <t>SO69075</t>
  </si>
  <si>
    <t>SO69069</t>
  </si>
  <si>
    <t>SO69052</t>
  </si>
  <si>
    <t>SO69070</t>
  </si>
  <si>
    <t>SO69132</t>
  </si>
  <si>
    <t>SO69157</t>
  </si>
  <si>
    <t>SO69124</t>
  </si>
  <si>
    <t>SO69111</t>
  </si>
  <si>
    <t>SO69133</t>
  </si>
  <si>
    <t>SO69093</t>
  </si>
  <si>
    <t>SO69102</t>
  </si>
  <si>
    <t>SO69146</t>
  </si>
  <si>
    <t>SO69145</t>
  </si>
  <si>
    <t>SO69091</t>
  </si>
  <si>
    <t>SO69104</t>
  </si>
  <si>
    <t>SO69121</t>
  </si>
  <si>
    <t>SO69152</t>
  </si>
  <si>
    <t>SO69151</t>
  </si>
  <si>
    <t>SO69160</t>
  </si>
  <si>
    <t>SO69156</t>
  </si>
  <si>
    <t>SO69144</t>
  </si>
  <si>
    <t>SO69112</t>
  </si>
  <si>
    <t>SO69105</t>
  </si>
  <si>
    <t>SO69127</t>
  </si>
  <si>
    <t>SO69149</t>
  </si>
  <si>
    <t>SO69143</t>
  </si>
  <si>
    <t>SO69134</t>
  </si>
  <si>
    <t>SO69141</t>
  </si>
  <si>
    <t>SO69142</t>
  </si>
  <si>
    <t>SO69109</t>
  </si>
  <si>
    <t>SO69100</t>
  </si>
  <si>
    <t>SO69117</t>
  </si>
  <si>
    <t>SO69158</t>
  </si>
  <si>
    <t>SO69159</t>
  </si>
  <si>
    <t>SO69116</t>
  </si>
  <si>
    <t>SO69107</t>
  </si>
  <si>
    <t>SO69097</t>
  </si>
  <si>
    <t>SO69092</t>
  </si>
  <si>
    <t>SO69126</t>
  </si>
  <si>
    <t>SO69098</t>
  </si>
  <si>
    <t>SO69139</t>
  </si>
  <si>
    <t>SO69140</t>
  </si>
  <si>
    <t>SO69147</t>
  </si>
  <si>
    <t>SO69118</t>
  </si>
  <si>
    <t>SO69131</t>
  </si>
  <si>
    <t>SO69115</t>
  </si>
  <si>
    <t>SO69096</t>
  </si>
  <si>
    <t>SO69138</t>
  </si>
  <si>
    <t>SO69101</t>
  </si>
  <si>
    <t>SO69155</t>
  </si>
  <si>
    <t>SO69154</t>
  </si>
  <si>
    <t>SO69186</t>
  </si>
  <si>
    <t>SO69192</t>
  </si>
  <si>
    <t>SO69228</t>
  </si>
  <si>
    <t>SO69220</t>
  </si>
  <si>
    <t>SO69165</t>
  </si>
  <si>
    <t>SO69229</t>
  </si>
  <si>
    <t>SO69225</t>
  </si>
  <si>
    <t>SO69178</t>
  </si>
  <si>
    <t>SO69226</t>
  </si>
  <si>
    <t>SO69240</t>
  </si>
  <si>
    <t>SO69232</t>
  </si>
  <si>
    <t>SO69197</t>
  </si>
  <si>
    <t>SO69207</t>
  </si>
  <si>
    <t>SO69174</t>
  </si>
  <si>
    <t>SO69170</t>
  </si>
  <si>
    <t>SO69222</t>
  </si>
  <si>
    <t>SO69163</t>
  </si>
  <si>
    <t>SO69173</t>
  </si>
  <si>
    <t>SO69238</t>
  </si>
  <si>
    <t>SO69175</t>
  </si>
  <si>
    <t>SO69230</t>
  </si>
  <si>
    <t>SO69201</t>
  </si>
  <si>
    <t>SO69191</t>
  </si>
  <si>
    <t>SO69194</t>
  </si>
  <si>
    <t>SO69182</t>
  </si>
  <si>
    <t>SO69212</t>
  </si>
  <si>
    <t>SO69227</t>
  </si>
  <si>
    <t>SO69244</t>
  </si>
  <si>
    <t>SO69219</t>
  </si>
  <si>
    <t>SO69233</t>
  </si>
  <si>
    <t>SO69223</t>
  </si>
  <si>
    <t>SO69241</t>
  </si>
  <si>
    <t>SO69198</t>
  </si>
  <si>
    <t>SO69221</t>
  </si>
  <si>
    <t>SO69193</t>
  </si>
  <si>
    <t>SO69218</t>
  </si>
  <si>
    <t>SO69187</t>
  </si>
  <si>
    <t>SO69239</t>
  </si>
  <si>
    <t>SO69231</t>
  </si>
  <si>
    <t>SO69204</t>
  </si>
  <si>
    <t>SO69168</t>
  </si>
  <si>
    <t>SO69208</t>
  </si>
  <si>
    <t>SO69243</t>
  </si>
  <si>
    <t>SO69235</t>
  </si>
  <si>
    <t>SO69213</t>
  </si>
  <si>
    <t>SO69205</t>
  </si>
  <si>
    <t>SO69189</t>
  </si>
  <si>
    <t>SO69199</t>
  </si>
  <si>
    <t>SO69177</t>
  </si>
  <si>
    <t>SO69161</t>
  </si>
  <si>
    <t>SO69190</t>
  </si>
  <si>
    <t>SO69209</t>
  </si>
  <si>
    <t>SO69164</t>
  </si>
  <si>
    <t>SO69202</t>
  </si>
  <si>
    <t>SO69211</t>
  </si>
  <si>
    <t>SO69217</t>
  </si>
  <si>
    <t>SO69166</t>
  </si>
  <si>
    <t>SO69167</t>
  </si>
  <si>
    <t>SO69188</t>
  </si>
  <si>
    <t>SO69210</t>
  </si>
  <si>
    <t>SO69183</t>
  </si>
  <si>
    <t>SO69185</t>
  </si>
  <si>
    <t>SO69169</t>
  </si>
  <si>
    <t>SO69176</t>
  </si>
  <si>
    <t>SO69234</t>
  </si>
  <si>
    <t>SO69267</t>
  </si>
  <si>
    <t>SO69303</t>
  </si>
  <si>
    <t>SO69279</t>
  </si>
  <si>
    <t>SO69287</t>
  </si>
  <si>
    <t>SO69300</t>
  </si>
  <si>
    <t>SO69264</t>
  </si>
  <si>
    <t>SO69286</t>
  </si>
  <si>
    <t>SO69299</t>
  </si>
  <si>
    <t>SO69249</t>
  </si>
  <si>
    <t>SO69290</t>
  </si>
  <si>
    <t>SO69268</t>
  </si>
  <si>
    <t>SO69269</t>
  </si>
  <si>
    <t>SO69272</t>
  </si>
  <si>
    <t>SO69298</t>
  </si>
  <si>
    <t>SO69258</t>
  </si>
  <si>
    <t>SO69284</t>
  </si>
  <si>
    <t>SO69256</t>
  </si>
  <si>
    <t>SO69297</t>
  </si>
  <si>
    <t>SO69283</t>
  </si>
  <si>
    <t>SO69304</t>
  </si>
  <si>
    <t>SO69277</t>
  </si>
  <si>
    <t>SO69282</t>
  </si>
  <si>
    <t>SO69274</t>
  </si>
  <si>
    <t>SO69295</t>
  </si>
  <si>
    <t>SO69273</t>
  </si>
  <si>
    <t>SO69254</t>
  </si>
  <si>
    <t>SO69252</t>
  </si>
  <si>
    <t>SO69270</t>
  </si>
  <si>
    <t>SO69306</t>
  </si>
  <si>
    <t>SO69296</t>
  </si>
  <si>
    <t>SO69285</t>
  </si>
  <si>
    <t>SO69253</t>
  </si>
  <si>
    <t>SO69262</t>
  </si>
  <si>
    <t>SO69281</t>
  </si>
  <si>
    <t>SO69271</t>
  </si>
  <si>
    <t>SO69263</t>
  </si>
  <si>
    <t>SO69302</t>
  </si>
  <si>
    <t>SO69305</t>
  </si>
  <si>
    <t>SO69251</t>
  </si>
  <si>
    <t>SO69246</t>
  </si>
  <si>
    <t>SO69275</t>
  </si>
  <si>
    <t>SO69294</t>
  </si>
  <si>
    <t>SO69255</t>
  </si>
  <si>
    <t>SO69247</t>
  </si>
  <si>
    <t>SO69257</t>
  </si>
  <si>
    <t>SO69245</t>
  </si>
  <si>
    <t>SO69307</t>
  </si>
  <si>
    <t>SO69356</t>
  </si>
  <si>
    <t>SO69328</t>
  </si>
  <si>
    <t>SO69373</t>
  </si>
  <si>
    <t>SO69343</t>
  </si>
  <si>
    <t>SO69341</t>
  </si>
  <si>
    <t>SO69348</t>
  </si>
  <si>
    <t>SO69383</t>
  </si>
  <si>
    <t>SO69377</t>
  </si>
  <si>
    <t>SO69369</t>
  </si>
  <si>
    <t>SO69313</t>
  </si>
  <si>
    <t>SO69332</t>
  </si>
  <si>
    <t>SO69319</t>
  </si>
  <si>
    <t>SO69334</t>
  </si>
  <si>
    <t>SO69335</t>
  </si>
  <si>
    <t>SO69316</t>
  </si>
  <si>
    <t>SO69339</t>
  </si>
  <si>
    <t>SO69379</t>
  </si>
  <si>
    <t>SO69350</t>
  </si>
  <si>
    <t>SO69371</t>
  </si>
  <si>
    <t>SO69333</t>
  </si>
  <si>
    <t>SO69376</t>
  </si>
  <si>
    <t>SO69349</t>
  </si>
  <si>
    <t>SO69330</t>
  </si>
  <si>
    <t>SO69317</t>
  </si>
  <si>
    <t>SO69347</t>
  </si>
  <si>
    <t>SO69375</t>
  </si>
  <si>
    <t>SO69325</t>
  </si>
  <si>
    <t>SO69370</t>
  </si>
  <si>
    <t>SO69338</t>
  </si>
  <si>
    <t>SO69364</t>
  </si>
  <si>
    <t>SO69360</t>
  </si>
  <si>
    <t>SO69345</t>
  </si>
  <si>
    <t>SO69311</t>
  </si>
  <si>
    <t>SO69378</t>
  </si>
  <si>
    <t>SO69322</t>
  </si>
  <si>
    <t>SO69372</t>
  </si>
  <si>
    <t>SO69358</t>
  </si>
  <si>
    <t>SO69315</t>
  </si>
  <si>
    <t>SO69353</t>
  </si>
  <si>
    <t>SO69355</t>
  </si>
  <si>
    <t>SO69365</t>
  </si>
  <si>
    <t>SO69368</t>
  </si>
  <si>
    <t>SO69318</t>
  </si>
  <si>
    <t>SO69346</t>
  </si>
  <si>
    <t>SO69359</t>
  </si>
  <si>
    <t>SO69367</t>
  </si>
  <si>
    <t>SO69384</t>
  </si>
  <si>
    <t>SO69344</t>
  </si>
  <si>
    <t>SO69380</t>
  </si>
  <si>
    <t>SO69340</t>
  </si>
  <si>
    <t>SO69387</t>
  </si>
  <si>
    <t>SO69336</t>
  </si>
  <si>
    <t>SO69576</t>
  </si>
  <si>
    <t>SO69588</t>
  </si>
  <si>
    <t>SO69600</t>
  </si>
  <si>
    <t>SO69601</t>
  </si>
  <si>
    <t>SO69575</t>
  </si>
  <si>
    <t>SO69596</t>
  </si>
  <si>
    <t>SO69604</t>
  </si>
  <si>
    <t>SO69650</t>
  </si>
  <si>
    <t>SO69652</t>
  </si>
  <si>
    <t>SO69644</t>
  </si>
  <si>
    <t>SO69583</t>
  </si>
  <si>
    <t>SO69607</t>
  </si>
  <si>
    <t>SO69614</t>
  </si>
  <si>
    <t>SO69653</t>
  </si>
  <si>
    <t>SO69647</t>
  </si>
  <si>
    <t>SO69657</t>
  </si>
  <si>
    <t>SO69578</t>
  </si>
  <si>
    <t>SO69626</t>
  </si>
  <si>
    <t>SO69573</t>
  </si>
  <si>
    <t>SO69618</t>
  </si>
  <si>
    <t>SO69658</t>
  </si>
  <si>
    <t>SO69580</t>
  </si>
  <si>
    <t>SO69594</t>
  </si>
  <si>
    <t>SO69641</t>
  </si>
  <si>
    <t>SO69615</t>
  </si>
  <si>
    <t>SO69627</t>
  </si>
  <si>
    <t>SO69628</t>
  </si>
  <si>
    <t>SO69581</t>
  </si>
  <si>
    <t>SO69634</t>
  </si>
  <si>
    <t>SO69606</t>
  </si>
  <si>
    <t>SO69624</t>
  </si>
  <si>
    <t>SO69632</t>
  </si>
  <si>
    <t>SO69610</t>
  </si>
  <si>
    <t>SO69651</t>
  </si>
  <si>
    <t>SO69569</t>
  </si>
  <si>
    <t>SO69629</t>
  </si>
  <si>
    <t>SO69603</t>
  </si>
  <si>
    <t>SO69625</t>
  </si>
  <si>
    <t>SO69579</t>
  </si>
  <si>
    <t>SO69599</t>
  </si>
  <si>
    <t>SO69616</t>
  </si>
  <si>
    <t>SO69642</t>
  </si>
  <si>
    <t>SO69582</t>
  </si>
  <si>
    <t>SO69589</t>
  </si>
  <si>
    <t>SO69637</t>
  </si>
  <si>
    <t>SO69638</t>
  </si>
  <si>
    <t>SO69646</t>
  </si>
  <si>
    <t>SO69586</t>
  </si>
  <si>
    <t>SO69568</t>
  </si>
  <si>
    <t>SO69597</t>
  </si>
  <si>
    <t>SO69584</t>
  </si>
  <si>
    <t>SO69648</t>
  </si>
  <si>
    <t>SO69633</t>
  </si>
  <si>
    <t>SO69631</t>
  </si>
  <si>
    <t>SO69591</t>
  </si>
  <si>
    <t>SO69617</t>
  </si>
  <si>
    <t>SO69570</t>
  </si>
  <si>
    <t>SO69623</t>
  </si>
  <si>
    <t>SO69585</t>
  </si>
  <si>
    <t>SO69712</t>
  </si>
  <si>
    <t>SO69666</t>
  </si>
  <si>
    <t>SO69687</t>
  </si>
  <si>
    <t>SO69684</t>
  </si>
  <si>
    <t>SO69671</t>
  </si>
  <si>
    <t>SO69688</t>
  </si>
  <si>
    <t>SO69702</t>
  </si>
  <si>
    <t>SO69681</t>
  </si>
  <si>
    <t>SO69697</t>
  </si>
  <si>
    <t>SO69721</t>
  </si>
  <si>
    <t>SO69715</t>
  </si>
  <si>
    <t>SO69706</t>
  </si>
  <si>
    <t>SO69667</t>
  </si>
  <si>
    <t>SO69709</t>
  </si>
  <si>
    <t>SO69704</t>
  </si>
  <si>
    <t>SO69718</t>
  </si>
  <si>
    <t>SO69699</t>
  </si>
  <si>
    <t>SO69672</t>
  </si>
  <si>
    <t>SO69660</t>
  </si>
  <si>
    <t>SO69707</t>
  </si>
  <si>
    <t>SO69679</t>
  </si>
  <si>
    <t>SO69720</t>
  </si>
  <si>
    <t>SO69662</t>
  </si>
  <si>
    <t>SO69676</t>
  </si>
  <si>
    <t>SO69677</t>
  </si>
  <si>
    <t>SO69663</t>
  </si>
  <si>
    <t>SO69698</t>
  </si>
  <si>
    <t>SO69714</t>
  </si>
  <si>
    <t>SO69705</t>
  </si>
  <si>
    <t>SO69682</t>
  </si>
  <si>
    <t>SO69678</t>
  </si>
  <si>
    <t>SO69710</t>
  </si>
  <si>
    <t>SO69668</t>
  </si>
  <si>
    <t>SO69713</t>
  </si>
  <si>
    <t>SO69719</t>
  </si>
  <si>
    <t>SO69689</t>
  </si>
  <si>
    <t>SO69673</t>
  </si>
  <si>
    <t>SO69696</t>
  </si>
  <si>
    <t>SO69703</t>
  </si>
  <si>
    <t>SO69708</t>
  </si>
  <si>
    <t>SO69675</t>
  </si>
  <si>
    <t>SO69674</t>
  </si>
  <si>
    <t>SO69690</t>
  </si>
  <si>
    <t>SO69717</t>
  </si>
  <si>
    <t>SO69691</t>
  </si>
  <si>
    <t>SO69680</t>
  </si>
  <si>
    <t>SO69685</t>
  </si>
  <si>
    <t>SO69716</t>
  </si>
  <si>
    <t>SO69701</t>
  </si>
  <si>
    <t>SO69669</t>
  </si>
  <si>
    <t>SO69695</t>
  </si>
  <si>
    <t>SO69664</t>
  </si>
  <si>
    <t>SO69711</t>
  </si>
  <si>
    <t>SO69775</t>
  </si>
  <si>
    <t>SO69763</t>
  </si>
  <si>
    <t>SO69788</t>
  </si>
  <si>
    <t>SO69730</t>
  </si>
  <si>
    <t>SO69779</t>
  </si>
  <si>
    <t>SO69744</t>
  </si>
  <si>
    <t>SO69765</t>
  </si>
  <si>
    <t>SO69780</t>
  </si>
  <si>
    <t>SO69760</t>
  </si>
  <si>
    <t>SO69770</t>
  </si>
  <si>
    <t>SO69737</t>
  </si>
  <si>
    <t>SO69768</t>
  </si>
  <si>
    <t>SO69772</t>
  </si>
  <si>
    <t>SO69757</t>
  </si>
  <si>
    <t>SO69723</t>
  </si>
  <si>
    <t>SO69767</t>
  </si>
  <si>
    <t>SO69792</t>
  </si>
  <si>
    <t>SO69786</t>
  </si>
  <si>
    <t>SO69774</t>
  </si>
  <si>
    <t>SO69728</t>
  </si>
  <si>
    <t>SO69777</t>
  </si>
  <si>
    <t>SO69734</t>
  </si>
  <si>
    <t>SO69787</t>
  </si>
  <si>
    <t>SO69764</t>
  </si>
  <si>
    <t>SO69771</t>
  </si>
  <si>
    <t>SO69738</t>
  </si>
  <si>
    <t>SO69729</t>
  </si>
  <si>
    <t>SO69778</t>
  </si>
  <si>
    <t>SO69790</t>
  </si>
  <si>
    <t>SO69784</t>
  </si>
  <si>
    <t>SO69752</t>
  </si>
  <si>
    <t>SO69725</t>
  </si>
  <si>
    <t>SO69731</t>
  </si>
  <si>
    <t>SO69735</t>
  </si>
  <si>
    <t>SO69783</t>
  </si>
  <si>
    <t>SO69750</t>
  </si>
  <si>
    <t>SO69791</t>
  </si>
  <si>
    <t>SO69758</t>
  </si>
  <si>
    <t>SO69766</t>
  </si>
  <si>
    <t>SO69732</t>
  </si>
  <si>
    <t>SO69820</t>
  </si>
  <si>
    <t>SO69855</t>
  </si>
  <si>
    <t>SO69864</t>
  </si>
  <si>
    <t>SO69805</t>
  </si>
  <si>
    <t>SO69859</t>
  </si>
  <si>
    <t>SO69860</t>
  </si>
  <si>
    <t>SO69812</t>
  </si>
  <si>
    <t>SO69844</t>
  </si>
  <si>
    <t>SO69828</t>
  </si>
  <si>
    <t>SO69862</t>
  </si>
  <si>
    <t>SO69830</t>
  </si>
  <si>
    <t>SO69822</t>
  </si>
  <si>
    <t>SO69843</t>
  </si>
  <si>
    <t>SO69836</t>
  </si>
  <si>
    <t>SO69856</t>
  </si>
  <si>
    <t>SO69802</t>
  </si>
  <si>
    <t>SO69797</t>
  </si>
  <si>
    <t>SO69854</t>
  </si>
  <si>
    <t>SO69837</t>
  </si>
  <si>
    <t>SO69853</t>
  </si>
  <si>
    <t>SO69847</t>
  </si>
  <si>
    <t>SO69793</t>
  </si>
  <si>
    <t>SO69818</t>
  </si>
  <si>
    <t>SO69816</t>
  </si>
  <si>
    <t>SO69851</t>
  </si>
  <si>
    <t>SO69846</t>
  </si>
  <si>
    <t>SO69831</t>
  </si>
  <si>
    <t>SO69840</t>
  </si>
  <si>
    <t>SO69799</t>
  </si>
  <si>
    <t>SO69819</t>
  </si>
  <si>
    <t>SO69821</t>
  </si>
  <si>
    <t>SO69801</t>
  </si>
  <si>
    <t>SO69825</t>
  </si>
  <si>
    <t>SO69838</t>
  </si>
  <si>
    <t>SO69852</t>
  </si>
  <si>
    <t>SO69841</t>
  </si>
  <si>
    <t>SO69824</t>
  </si>
  <si>
    <t>SO69835</t>
  </si>
  <si>
    <t>SO69823</t>
  </si>
  <si>
    <t>SO69829</t>
  </si>
  <si>
    <t>SO69842</t>
  </si>
  <si>
    <t>SO69803</t>
  </si>
  <si>
    <t>SO69813</t>
  </si>
  <si>
    <t>SO69826</t>
  </si>
  <si>
    <t>SO69794</t>
  </si>
  <si>
    <t>SO69858</t>
  </si>
  <si>
    <t>SO69845</t>
  </si>
  <si>
    <t>SO69848</t>
  </si>
  <si>
    <t>SO69804</t>
  </si>
  <si>
    <t>SO69857</t>
  </si>
  <si>
    <t>SO69807</t>
  </si>
  <si>
    <t>SO69808</t>
  </si>
  <si>
    <t>SO69850</t>
  </si>
  <si>
    <t>SO69817</t>
  </si>
  <si>
    <t>SO69867</t>
  </si>
  <si>
    <t>SO69934</t>
  </si>
  <si>
    <t>SO69938</t>
  </si>
  <si>
    <t>SO69919</t>
  </si>
  <si>
    <t>SO69927</t>
  </si>
  <si>
    <t>SO69916</t>
  </si>
  <si>
    <t>SO69889</t>
  </si>
  <si>
    <t>SO69941</t>
  </si>
  <si>
    <t>SO69920</t>
  </si>
  <si>
    <t>SO69865</t>
  </si>
  <si>
    <t>SO69940</t>
  </si>
  <si>
    <t>SO69943</t>
  </si>
  <si>
    <t>SO69871</t>
  </si>
  <si>
    <t>SO69924</t>
  </si>
  <si>
    <t>SO69933</t>
  </si>
  <si>
    <t>SO69921</t>
  </si>
  <si>
    <t>SO69887</t>
  </si>
  <si>
    <t>SO69944</t>
  </si>
  <si>
    <t>SO69926</t>
  </si>
  <si>
    <t>SO69907</t>
  </si>
  <si>
    <t>SO69913</t>
  </si>
  <si>
    <t>SO69923</t>
  </si>
  <si>
    <t>SO69888</t>
  </si>
  <si>
    <t>SO69895</t>
  </si>
  <si>
    <t>SO69886</t>
  </si>
  <si>
    <t>SO69878</t>
  </si>
  <si>
    <t>SO69890</t>
  </si>
  <si>
    <t>SO69893</t>
  </si>
  <si>
    <t>SO69894</t>
  </si>
  <si>
    <t>SO69929</t>
  </si>
  <si>
    <t>SO69881</t>
  </si>
  <si>
    <t>SO69882</t>
  </si>
  <si>
    <t>SO69930</t>
  </si>
  <si>
    <t>SO69937</t>
  </si>
  <si>
    <t>SO69939</t>
  </si>
  <si>
    <t>SO69915</t>
  </si>
  <si>
    <t>SO69922</t>
  </si>
  <si>
    <t>SO69868</t>
  </si>
  <si>
    <t>SO69874</t>
  </si>
  <si>
    <t>SO69884</t>
  </si>
  <si>
    <t>SO69914</t>
  </si>
  <si>
    <t>SO69891</t>
  </si>
  <si>
    <t>SO69935</t>
  </si>
  <si>
    <t>SO69925</t>
  </si>
  <si>
    <t>SO69912</t>
  </si>
  <si>
    <t>SO69911</t>
  </si>
  <si>
    <t>SO69879</t>
  </si>
  <si>
    <t>SO69899</t>
  </si>
  <si>
    <t>SO69885</t>
  </si>
  <si>
    <t>SO69917</t>
  </si>
  <si>
    <t>SO69901</t>
  </si>
  <si>
    <t>SO69928</t>
  </si>
  <si>
    <t>SO69905</t>
  </si>
  <si>
    <t>SO69876</t>
  </si>
  <si>
    <t>SO69877</t>
  </si>
  <si>
    <t>SO69945</t>
  </si>
  <si>
    <t>SO69995</t>
  </si>
  <si>
    <t>SO69983</t>
  </si>
  <si>
    <t>SO69964</t>
  </si>
  <si>
    <t>SO69980</t>
  </si>
  <si>
    <t>SO69966</t>
  </si>
  <si>
    <t>SO69950</t>
  </si>
  <si>
    <t>SO69992</t>
  </si>
  <si>
    <t>SO69946</t>
  </si>
  <si>
    <t>SO70003</t>
  </si>
  <si>
    <t>SO69960</t>
  </si>
  <si>
    <t>SO70013</t>
  </si>
  <si>
    <t>SO69976</t>
  </si>
  <si>
    <t>SO69996</t>
  </si>
  <si>
    <t>SO69991</t>
  </si>
  <si>
    <t>SO69981</t>
  </si>
  <si>
    <t>SO69949</t>
  </si>
  <si>
    <t>SO69999</t>
  </si>
  <si>
    <t>SO70012</t>
  </si>
  <si>
    <t>SO69952</t>
  </si>
  <si>
    <t>SO69962</t>
  </si>
  <si>
    <t>SO69969</t>
  </si>
  <si>
    <t>SO69993</t>
  </si>
  <si>
    <t>SO70000</t>
  </si>
  <si>
    <t>SO69978</t>
  </si>
  <si>
    <t>SO69955</t>
  </si>
  <si>
    <t>SO69982</t>
  </si>
  <si>
    <t>SO69973</t>
  </si>
  <si>
    <t>SO69985</t>
  </si>
  <si>
    <t>SO69971</t>
  </si>
  <si>
    <t>SO69979</t>
  </si>
  <si>
    <t>SO69994</t>
  </si>
  <si>
    <t>SO70010</t>
  </si>
  <si>
    <t>SO69986</t>
  </si>
  <si>
    <t>SO70014</t>
  </si>
  <si>
    <t>SO70007</t>
  </si>
  <si>
    <t>SO69975</t>
  </si>
  <si>
    <t>SO69989</t>
  </si>
  <si>
    <t>SO69953</t>
  </si>
  <si>
    <t>SO69958</t>
  </si>
  <si>
    <t>SO69967</t>
  </si>
  <si>
    <t>SO69948</t>
  </si>
  <si>
    <t>SO70053</t>
  </si>
  <si>
    <t>SO70076</t>
  </si>
  <si>
    <t>SO70051</t>
  </si>
  <si>
    <t>SO70020</t>
  </si>
  <si>
    <t>SO70056</t>
  </si>
  <si>
    <t>SO70080</t>
  </si>
  <si>
    <t>SO70019</t>
  </si>
  <si>
    <t>SO70045</t>
  </si>
  <si>
    <t>SO70022</t>
  </si>
  <si>
    <t>SO70060</t>
  </si>
  <si>
    <t>SO70072</t>
  </si>
  <si>
    <t>SO70067</t>
  </si>
  <si>
    <t>SO70077</t>
  </si>
  <si>
    <t>SO70084</t>
  </si>
  <si>
    <t>SO70028</t>
  </si>
  <si>
    <t>SO70085</t>
  </si>
  <si>
    <t>SO70082</t>
  </si>
  <si>
    <t>SO70035</t>
  </si>
  <si>
    <t>SO70078</t>
  </si>
  <si>
    <t>SO70064</t>
  </si>
  <si>
    <t>SO70081</t>
  </si>
  <si>
    <t>SO70068</t>
  </si>
  <si>
    <t>SO70024</t>
  </si>
  <si>
    <t>SO70033</t>
  </si>
  <si>
    <t>SO70088</t>
  </si>
  <si>
    <t>SO70063</t>
  </si>
  <si>
    <t>SO70087</t>
  </si>
  <si>
    <t>SO70079</t>
  </si>
  <si>
    <t>SO70036</t>
  </si>
  <si>
    <t>SO70017</t>
  </si>
  <si>
    <t>SO70043</t>
  </si>
  <si>
    <t>SO70059</t>
  </si>
  <si>
    <t>SO70044</t>
  </si>
  <si>
    <t>SO70057</t>
  </si>
  <si>
    <t>SO70073</t>
  </si>
  <si>
    <t>SO70055</t>
  </si>
  <si>
    <t>SO70032</t>
  </si>
  <si>
    <t>SO70025</t>
  </si>
  <si>
    <t>SO70061</t>
  </si>
  <si>
    <t>SO70083</t>
  </si>
  <si>
    <t>SO70062</t>
  </si>
  <si>
    <t>SO70070</t>
  </si>
  <si>
    <t>SO70066</t>
  </si>
  <si>
    <t>SO70016</t>
  </si>
  <si>
    <t>SO70023</t>
  </si>
  <si>
    <t>SO70075</t>
  </si>
  <si>
    <t>SO70054</t>
  </si>
  <si>
    <t>SO70119</t>
  </si>
  <si>
    <t>SO70124</t>
  </si>
  <si>
    <t>SO70143</t>
  </si>
  <si>
    <t>SO70135</t>
  </si>
  <si>
    <t>SO70129</t>
  </si>
  <si>
    <t>SO70162</t>
  </si>
  <si>
    <t>SO70134</t>
  </si>
  <si>
    <t>SO70102</t>
  </si>
  <si>
    <t>SO70139</t>
  </si>
  <si>
    <t>SO70089</t>
  </si>
  <si>
    <t>SO70137</t>
  </si>
  <si>
    <t>SO70138</t>
  </si>
  <si>
    <t>SO70155</t>
  </si>
  <si>
    <t>SO70116</t>
  </si>
  <si>
    <t>SO70158</t>
  </si>
  <si>
    <t>SO70145</t>
  </si>
  <si>
    <t>SO70133</t>
  </si>
  <si>
    <t>SO70163</t>
  </si>
  <si>
    <t>SO70156</t>
  </si>
  <si>
    <t>SO70126</t>
  </si>
  <si>
    <t>SO70157</t>
  </si>
  <si>
    <t>SO70109</t>
  </si>
  <si>
    <t>SO70148</t>
  </si>
  <si>
    <t>SO70125</t>
  </si>
  <si>
    <t>SO70118</t>
  </si>
  <si>
    <t>SO70090</t>
  </si>
  <si>
    <t>SO70091</t>
  </si>
  <si>
    <t>SO70127</t>
  </si>
  <si>
    <t>SO70112</t>
  </si>
  <si>
    <t>SO70094</t>
  </si>
  <si>
    <t>SO70096</t>
  </si>
  <si>
    <t>SO70136</t>
  </si>
  <si>
    <t>SO70132</t>
  </si>
  <si>
    <t>SO70097</t>
  </si>
  <si>
    <t>SO70123</t>
  </si>
  <si>
    <t>SO70141</t>
  </si>
  <si>
    <t>SO70093</t>
  </si>
  <si>
    <t>SO70165</t>
  </si>
  <si>
    <t>SO70159</t>
  </si>
  <si>
    <t>SO70110</t>
  </si>
  <si>
    <t>SO70100</t>
  </si>
  <si>
    <t>SO70095</t>
  </si>
  <si>
    <t>SO70149</t>
  </si>
  <si>
    <t>SO70101</t>
  </si>
  <si>
    <t>SO70160</t>
  </si>
  <si>
    <t>SO70098</t>
  </si>
  <si>
    <t>SO70140</t>
  </si>
  <si>
    <t>SO70164</t>
  </si>
  <si>
    <t>SO70105</t>
  </si>
  <si>
    <t>SO70192</t>
  </si>
  <si>
    <t>SO70224</t>
  </si>
  <si>
    <t>SO70231</t>
  </si>
  <si>
    <t>SO70209</t>
  </si>
  <si>
    <t>SO70186</t>
  </si>
  <si>
    <t>SO70247</t>
  </si>
  <si>
    <t>SO70243</t>
  </si>
  <si>
    <t>SO70176</t>
  </si>
  <si>
    <t>SO70234</t>
  </si>
  <si>
    <t>SO70195</t>
  </si>
  <si>
    <t>SO70222</t>
  </si>
  <si>
    <t>SO70214</t>
  </si>
  <si>
    <t>SO70203</t>
  </si>
  <si>
    <t>SO70201</t>
  </si>
  <si>
    <t>SO70228</t>
  </si>
  <si>
    <t>SO70200</t>
  </si>
  <si>
    <t>SO70246</t>
  </si>
  <si>
    <t>SO70215</t>
  </si>
  <si>
    <t>SO70221</t>
  </si>
  <si>
    <t>SO70172</t>
  </si>
  <si>
    <t>SO70226</t>
  </si>
  <si>
    <t>SO70217</t>
  </si>
  <si>
    <t>SO70230</t>
  </si>
  <si>
    <t>SO70241</t>
  </si>
  <si>
    <t>SO70166</t>
  </si>
  <si>
    <t>SO70225</t>
  </si>
  <si>
    <t>SO70182</t>
  </si>
  <si>
    <t>SO70183</t>
  </si>
  <si>
    <t>SO70227</t>
  </si>
  <si>
    <t>SO70236</t>
  </si>
  <si>
    <t>SO70229</t>
  </si>
  <si>
    <t>SO70219</t>
  </si>
  <si>
    <t>SO70196</t>
  </si>
  <si>
    <t>SO70191</t>
  </si>
  <si>
    <t>SO70237</t>
  </si>
  <si>
    <t>SO70207</t>
  </si>
  <si>
    <t>SO70197</t>
  </si>
  <si>
    <t>SO70177</t>
  </si>
  <si>
    <t>SO70232</t>
  </si>
  <si>
    <t>SO70171</t>
  </si>
  <si>
    <t>SO70185</t>
  </si>
  <si>
    <t>SO70179</t>
  </si>
  <si>
    <t>SO70218</t>
  </si>
  <si>
    <t>SO70206</t>
  </si>
  <si>
    <t>SO70202</t>
  </si>
  <si>
    <t>SO70245</t>
  </si>
  <si>
    <t>SO70210</t>
  </si>
  <si>
    <t>SO70180</t>
  </si>
  <si>
    <t>SO70239</t>
  </si>
  <si>
    <t>SO70173</t>
  </si>
  <si>
    <t>SO70174</t>
  </si>
  <si>
    <t>SO70287</t>
  </si>
  <si>
    <t>SO70262</t>
  </si>
  <si>
    <t>SO70285</t>
  </si>
  <si>
    <t>SO70289</t>
  </si>
  <si>
    <t>SO70309</t>
  </si>
  <si>
    <t>SO70264</t>
  </si>
  <si>
    <t>SO70282</t>
  </si>
  <si>
    <t>SO70272</t>
  </si>
  <si>
    <t>SO70277</t>
  </si>
  <si>
    <t>SO70296</t>
  </si>
  <si>
    <t>SO70297</t>
  </si>
  <si>
    <t>SO70286</t>
  </si>
  <si>
    <t>SO70299</t>
  </si>
  <si>
    <t>SO70250</t>
  </si>
  <si>
    <t>SO70306</t>
  </si>
  <si>
    <t>SO70268</t>
  </si>
  <si>
    <t>SO70292</t>
  </si>
  <si>
    <t>SO70252</t>
  </si>
  <si>
    <t>SO70260</t>
  </si>
  <si>
    <t>SO70300</t>
  </si>
  <si>
    <t>SO70276</t>
  </si>
  <si>
    <t>SO70308</t>
  </si>
  <si>
    <t>SO70251</t>
  </si>
  <si>
    <t>SO70249</t>
  </si>
  <si>
    <t>SO70284</t>
  </si>
  <si>
    <t>SO70275</t>
  </si>
  <si>
    <t>SO70290</t>
  </si>
  <si>
    <t>SO70259</t>
  </si>
  <si>
    <t>SO70256</t>
  </si>
  <si>
    <t>SO70278</t>
  </si>
  <si>
    <t>SO70274</t>
  </si>
  <si>
    <t>SO70310</t>
  </si>
  <si>
    <t>SO70374</t>
  </si>
  <si>
    <t>SO70361</t>
  </si>
  <si>
    <t>SO70340</t>
  </si>
  <si>
    <t>SO70345</t>
  </si>
  <si>
    <t>SO70354</t>
  </si>
  <si>
    <t>SO70344</t>
  </si>
  <si>
    <t>SO70371</t>
  </si>
  <si>
    <t>SO70360</t>
  </si>
  <si>
    <t>SO70370</t>
  </si>
  <si>
    <t>SO70320</t>
  </si>
  <si>
    <t>SO70373</t>
  </si>
  <si>
    <t>SO70324</t>
  </si>
  <si>
    <t>SO70349</t>
  </si>
  <si>
    <t>SO70338</t>
  </si>
  <si>
    <t>SO70350</t>
  </si>
  <si>
    <t>SO70358</t>
  </si>
  <si>
    <t>SO70321</t>
  </si>
  <si>
    <t>SO70315</t>
  </si>
  <si>
    <t>SO70368</t>
  </si>
  <si>
    <t>SO70332</t>
  </si>
  <si>
    <t>SO70375</t>
  </si>
  <si>
    <t>SO70353</t>
  </si>
  <si>
    <t>SO70326</t>
  </si>
  <si>
    <t>SO70367</t>
  </si>
  <si>
    <t>SO70327</t>
  </si>
  <si>
    <t>SO70365</t>
  </si>
  <si>
    <t>SO70331</t>
  </si>
  <si>
    <t>SO70316</t>
  </si>
  <si>
    <t>SO70328</t>
  </si>
  <si>
    <t>SO70333</t>
  </si>
  <si>
    <t>SO70351</t>
  </si>
  <si>
    <t>SO70346</t>
  </si>
  <si>
    <t>SO70314</t>
  </si>
  <si>
    <t>SO70336</t>
  </si>
  <si>
    <t>SO70318</t>
  </si>
  <si>
    <t>SO70322</t>
  </si>
  <si>
    <t>SO70356</t>
  </si>
  <si>
    <t>SO70444</t>
  </si>
  <si>
    <t>SO70394</t>
  </si>
  <si>
    <t>SO70443</t>
  </si>
  <si>
    <t>SO70403</t>
  </si>
  <si>
    <t>SO70411</t>
  </si>
  <si>
    <t>SO70378</t>
  </si>
  <si>
    <t>SO70417</t>
  </si>
  <si>
    <t>SO70387</t>
  </si>
  <si>
    <t>SO70396</t>
  </si>
  <si>
    <t>SO70441</t>
  </si>
  <si>
    <t>SO70434</t>
  </si>
  <si>
    <t>SO70380</t>
  </si>
  <si>
    <t>SO70436</t>
  </si>
  <si>
    <t>SO70383</t>
  </si>
  <si>
    <t>SO70451</t>
  </si>
  <si>
    <t>SO70412</t>
  </si>
  <si>
    <t>SO70415</t>
  </si>
  <si>
    <t>SO70398</t>
  </si>
  <si>
    <t>SO70389</t>
  </si>
  <si>
    <t>SO70445</t>
  </si>
  <si>
    <t>SO70440</t>
  </si>
  <si>
    <t>SO70407</t>
  </si>
  <si>
    <t>SO70435</t>
  </si>
  <si>
    <t>SO70432</t>
  </si>
  <si>
    <t>SO70426</t>
  </si>
  <si>
    <t>SO70433</t>
  </si>
  <si>
    <t>SO70420</t>
  </si>
  <si>
    <t>SO70423</t>
  </si>
  <si>
    <t>SO70431</t>
  </si>
  <si>
    <t>SO70376</t>
  </si>
  <si>
    <t>SO70397</t>
  </si>
  <si>
    <t>SO70452</t>
  </si>
  <si>
    <t>SO70409</t>
  </si>
  <si>
    <t>SO70377</t>
  </si>
  <si>
    <t>SO70393</t>
  </si>
  <si>
    <t>SO70416</t>
  </si>
  <si>
    <t>SO70418</t>
  </si>
  <si>
    <t>SO70402</t>
  </si>
  <si>
    <t>SO70385</t>
  </si>
  <si>
    <t>SO70446</t>
  </si>
  <si>
    <t>SO70437</t>
  </si>
  <si>
    <t>SO70427</t>
  </si>
  <si>
    <t>SO70400</t>
  </si>
  <si>
    <t>SO70429</t>
  </si>
  <si>
    <t>SO70391</t>
  </si>
  <si>
    <t>SO70428</t>
  </si>
  <si>
    <t>SO70404</t>
  </si>
  <si>
    <t>SO70425</t>
  </si>
  <si>
    <t>SO70388</t>
  </si>
  <si>
    <t>SO70450</t>
  </si>
  <si>
    <t>SO70408</t>
  </si>
  <si>
    <t>SO70414</t>
  </si>
  <si>
    <t>SO70422</t>
  </si>
  <si>
    <t>SO70448</t>
  </si>
  <si>
    <t>SO70381</t>
  </si>
  <si>
    <t>SO70522</t>
  </si>
  <si>
    <t>SO70457</t>
  </si>
  <si>
    <t>SO70480</t>
  </si>
  <si>
    <t>SO70474</t>
  </si>
  <si>
    <t>SO70518</t>
  </si>
  <si>
    <t>SO70481</t>
  </si>
  <si>
    <t>SO70487</t>
  </si>
  <si>
    <t>SO70501</t>
  </si>
  <si>
    <t>SO70461</t>
  </si>
  <si>
    <t>SO70516</t>
  </si>
  <si>
    <t>SO70456</t>
  </si>
  <si>
    <t>SO70509</t>
  </si>
  <si>
    <t>SO70508</t>
  </si>
  <si>
    <t>SO70498</t>
  </si>
  <si>
    <t>SO70469</t>
  </si>
  <si>
    <t>SO70496</t>
  </si>
  <si>
    <t>SO70463</t>
  </si>
  <si>
    <t>SO70479</t>
  </si>
  <si>
    <t>SO70464</t>
  </si>
  <si>
    <t>SO70482</t>
  </si>
  <si>
    <t>SO70484</t>
  </si>
  <si>
    <t>SO70493</t>
  </si>
  <si>
    <t>SO70466</t>
  </si>
  <si>
    <t>SO70510</t>
  </si>
  <si>
    <t>SO70512</t>
  </si>
  <si>
    <t>SO70471</t>
  </si>
  <si>
    <t>SO70460</t>
  </si>
  <si>
    <t>SO70473</t>
  </si>
  <si>
    <t>SO70472</t>
  </si>
  <si>
    <t>SO70459</t>
  </si>
  <si>
    <t>SO70465</t>
  </si>
  <si>
    <t>SO70503</t>
  </si>
  <si>
    <t>SO70514</t>
  </si>
  <si>
    <t>SO70454</t>
  </si>
  <si>
    <t>SO70483</t>
  </si>
  <si>
    <t>SO70490</t>
  </si>
  <si>
    <t>SO70504</t>
  </si>
  <si>
    <t>SO70537</t>
  </si>
  <si>
    <t>SO70541</t>
  </si>
  <si>
    <t>SO70555</t>
  </si>
  <si>
    <t>SO70526</t>
  </si>
  <si>
    <t>SO70558</t>
  </si>
  <si>
    <t>SO70576</t>
  </si>
  <si>
    <t>SO70564</t>
  </si>
  <si>
    <t>SO70556</t>
  </si>
  <si>
    <t>SO70524</t>
  </si>
  <si>
    <t>SO70589</t>
  </si>
  <si>
    <t>SO70552</t>
  </si>
  <si>
    <t>SO70536</t>
  </si>
  <si>
    <t>SO70560</t>
  </si>
  <si>
    <t>SO70573</t>
  </si>
  <si>
    <t>SO70582</t>
  </si>
  <si>
    <t>SO70544</t>
  </si>
  <si>
    <t>SO70525</t>
  </si>
  <si>
    <t>SO70584</t>
  </si>
  <si>
    <t>SO70545</t>
  </si>
  <si>
    <t>SO70597</t>
  </si>
  <si>
    <t>SO70531</t>
  </si>
  <si>
    <t>SO70538</t>
  </si>
  <si>
    <t>SO70562</t>
  </si>
  <si>
    <t>SO70546</t>
  </si>
  <si>
    <t>SO70577</t>
  </si>
  <si>
    <t>SO70570</t>
  </si>
  <si>
    <t>SO70557</t>
  </si>
  <si>
    <t>SO70561</t>
  </si>
  <si>
    <t>SO70543</t>
  </si>
  <si>
    <t>SO70595</t>
  </si>
  <si>
    <t>SO70554</t>
  </si>
  <si>
    <t>SO70539</t>
  </si>
  <si>
    <t>SO70534</t>
  </si>
  <si>
    <t>SO70569</t>
  </si>
  <si>
    <t>SO70542</t>
  </si>
  <si>
    <t>SO70568</t>
  </si>
  <si>
    <t>SO70527</t>
  </si>
  <si>
    <t>SO70547</t>
  </si>
  <si>
    <t>SO70587</t>
  </si>
  <si>
    <t>SO70551</t>
  </si>
  <si>
    <t>SO70588</t>
  </si>
  <si>
    <t>SO70638</t>
  </si>
  <si>
    <t>SO70647</t>
  </si>
  <si>
    <t>SO70634</t>
  </si>
  <si>
    <t>SO70659</t>
  </si>
  <si>
    <t>SO70631</t>
  </si>
  <si>
    <t>SO70614</t>
  </si>
  <si>
    <t>SO70619</t>
  </si>
  <si>
    <t>SO70661</t>
  </si>
  <si>
    <t>SO70640</t>
  </si>
  <si>
    <t>SO70658</t>
  </si>
  <si>
    <t>SO70660</t>
  </si>
  <si>
    <t>SO70612</t>
  </si>
  <si>
    <t>SO70666</t>
  </si>
  <si>
    <t>SO70641</t>
  </si>
  <si>
    <t>SO70648</t>
  </si>
  <si>
    <t>SO70672</t>
  </si>
  <si>
    <t>SO70656</t>
  </si>
  <si>
    <t>SO70609</t>
  </si>
  <si>
    <t>SO70622</t>
  </si>
  <si>
    <t>SO70601</t>
  </si>
  <si>
    <t>SO70637</t>
  </si>
  <si>
    <t>SO70600</t>
  </si>
  <si>
    <t>SO70608</t>
  </si>
  <si>
    <t>SO70625</t>
  </si>
  <si>
    <t>SO70650</t>
  </si>
  <si>
    <t>SO70642</t>
  </si>
  <si>
    <t>SO70623</t>
  </si>
  <si>
    <t>SO70603</t>
  </si>
  <si>
    <t>SO70632</t>
  </si>
  <si>
    <t>SO70598</t>
  </si>
  <si>
    <t>SO70667</t>
  </si>
  <si>
    <t>SO70629</t>
  </si>
  <si>
    <t>SO70628</t>
  </si>
  <si>
    <t>SO70662</t>
  </si>
  <si>
    <t>SO70639</t>
  </si>
  <si>
    <t>SO70636</t>
  </si>
  <si>
    <t>SO70599</t>
  </si>
  <si>
    <t>SO70613</t>
  </si>
  <si>
    <t>SO70663</t>
  </si>
  <si>
    <t>SO70698</t>
  </si>
  <si>
    <t>SO70739</t>
  </si>
  <si>
    <t>SO70710</t>
  </si>
  <si>
    <t>SO70691</t>
  </si>
  <si>
    <t>SO70696</t>
  </si>
  <si>
    <t>SO70705</t>
  </si>
  <si>
    <t>SO70717</t>
  </si>
  <si>
    <t>SO70713</t>
  </si>
  <si>
    <t>SO70681</t>
  </si>
  <si>
    <t>SO70714</t>
  </si>
  <si>
    <t>SO70706</t>
  </si>
  <si>
    <t>SO70723</t>
  </si>
  <si>
    <t>SO70677</t>
  </si>
  <si>
    <t>SO70711</t>
  </si>
  <si>
    <t>SO70737</t>
  </si>
  <si>
    <t>SO70692</t>
  </si>
  <si>
    <t>SO70715</t>
  </si>
  <si>
    <t>SO70676</t>
  </si>
  <si>
    <t>SO70683</t>
  </si>
  <si>
    <t>SO70702</t>
  </si>
  <si>
    <t>SO70721</t>
  </si>
  <si>
    <t>SO70682</t>
  </si>
  <si>
    <t>SO70703</t>
  </si>
  <si>
    <t>SO70709</t>
  </si>
  <si>
    <t>SO70735</t>
  </si>
  <si>
    <t>SO70712</t>
  </si>
  <si>
    <t>SO70727</t>
  </si>
  <si>
    <t>SO70675</t>
  </si>
  <si>
    <t>SO70734</t>
  </si>
  <si>
    <t>SO70719</t>
  </si>
  <si>
    <t>SO70689</t>
  </si>
  <si>
    <t>SO70741</t>
  </si>
  <si>
    <t>SO70744</t>
  </si>
  <si>
    <t>SO70690</t>
  </si>
  <si>
    <t>SO70740</t>
  </si>
  <si>
    <t>SO70680</t>
  </si>
  <si>
    <t>SO70678</t>
  </si>
  <si>
    <t>SO70726</t>
  </si>
  <si>
    <t>SO70742</t>
  </si>
  <si>
    <t>SO70699</t>
  </si>
  <si>
    <t>SO70693</t>
  </si>
  <si>
    <t>SO70743</t>
  </si>
  <si>
    <t>SO70704</t>
  </si>
  <si>
    <t>SO70748</t>
  </si>
  <si>
    <t>SO70684</t>
  </si>
  <si>
    <t>SO70729</t>
  </si>
  <si>
    <t>SO70736</t>
  </si>
  <si>
    <t>SO70724</t>
  </si>
  <si>
    <t>SO70796</t>
  </si>
  <si>
    <t>SO70809</t>
  </si>
  <si>
    <t>SO70760</t>
  </si>
  <si>
    <t>SO70804</t>
  </si>
  <si>
    <t>SO70797</t>
  </si>
  <si>
    <t>SO70777</t>
  </si>
  <si>
    <t>SO70799</t>
  </si>
  <si>
    <t>SO70817</t>
  </si>
  <si>
    <t>SO70782</t>
  </si>
  <si>
    <t>SO70821</t>
  </si>
  <si>
    <t>SO70793</t>
  </si>
  <si>
    <t>SO70755</t>
  </si>
  <si>
    <t>SO70763</t>
  </si>
  <si>
    <t>SO70801</t>
  </si>
  <si>
    <t>SO70774</t>
  </si>
  <si>
    <t>SO70815</t>
  </si>
  <si>
    <t>SO70792</t>
  </si>
  <si>
    <t>SO70767</t>
  </si>
  <si>
    <t>SO70766</t>
  </si>
  <si>
    <t>SO70791</t>
  </si>
  <si>
    <t>SO70753</t>
  </si>
  <si>
    <t>SO70780</t>
  </si>
  <si>
    <t>SO70805</t>
  </si>
  <si>
    <t>SO70810</t>
  </si>
  <si>
    <t>SO70788</t>
  </si>
  <si>
    <t>SO70794</t>
  </si>
  <si>
    <t>SO70820</t>
  </si>
  <si>
    <t>SO70769</t>
  </si>
  <si>
    <t>SO70808</t>
  </si>
  <si>
    <t>SO70813</t>
  </si>
  <si>
    <t>SO70761</t>
  </si>
  <si>
    <t>SO70802</t>
  </si>
  <si>
    <t>SO70775</t>
  </si>
  <si>
    <t>SO70764</t>
  </si>
  <si>
    <t>SO70787</t>
  </si>
  <si>
    <t>SO70781</t>
  </si>
  <si>
    <t>SO70776</t>
  </si>
  <si>
    <t>SO70762</t>
  </si>
  <si>
    <t>SO70818</t>
  </si>
  <si>
    <t>SO70756</t>
  </si>
  <si>
    <t>SO70803</t>
  </si>
  <si>
    <t>SO70778</t>
  </si>
  <si>
    <t>SO70814</t>
  </si>
  <si>
    <t>SO70822</t>
  </si>
  <si>
    <t>SO70784</t>
  </si>
  <si>
    <t>SO70811</t>
  </si>
  <si>
    <t>SO70800</t>
  </si>
  <si>
    <t>SO70765</t>
  </si>
  <si>
    <t>SO70772</t>
  </si>
  <si>
    <t>SO70826</t>
  </si>
  <si>
    <t>SO70867</t>
  </si>
  <si>
    <t>SO70865</t>
  </si>
  <si>
    <t>SO70864</t>
  </si>
  <si>
    <t>SO70854</t>
  </si>
  <si>
    <t>SO70863</t>
  </si>
  <si>
    <t>SO70841</t>
  </si>
  <si>
    <t>SO70828</t>
  </si>
  <si>
    <t>SO70853</t>
  </si>
  <si>
    <t>SO70861</t>
  </si>
  <si>
    <t>SO70839</t>
  </si>
  <si>
    <t>SO70856</t>
  </si>
  <si>
    <t>SO70850</t>
  </si>
  <si>
    <t>SO70848</t>
  </si>
  <si>
    <t>SO70862</t>
  </si>
  <si>
    <t>SO70825</t>
  </si>
  <si>
    <t>SO70834</t>
  </si>
  <si>
    <t>SO70843</t>
  </si>
  <si>
    <t>SO70855</t>
  </si>
  <si>
    <t>SO70851</t>
  </si>
  <si>
    <t>SO70842</t>
  </si>
  <si>
    <t>SO70840</t>
  </si>
  <si>
    <t>SO70845</t>
  </si>
  <si>
    <t>SO70832</t>
  </si>
  <si>
    <t>SO70835</t>
  </si>
  <si>
    <t>SO70824</t>
  </si>
  <si>
    <t>SO70866</t>
  </si>
  <si>
    <t>SO70830</t>
  </si>
  <si>
    <t>SO70846</t>
  </si>
  <si>
    <t>SO70871</t>
  </si>
  <si>
    <t>SO70827</t>
  </si>
  <si>
    <t>SO70831</t>
  </si>
  <si>
    <t>SO70860</t>
  </si>
  <si>
    <t>SO70858</t>
  </si>
  <si>
    <t>SO70829</t>
  </si>
  <si>
    <t>SO70847</t>
  </si>
  <si>
    <t>SO70925</t>
  </si>
  <si>
    <t>SO70889</t>
  </si>
  <si>
    <t>SO70887</t>
  </si>
  <si>
    <t>SO70899</t>
  </si>
  <si>
    <t>SO70937</t>
  </si>
  <si>
    <t>SO70928</t>
  </si>
  <si>
    <t>SO70900</t>
  </si>
  <si>
    <t>SO70921</t>
  </si>
  <si>
    <t>SO70881</t>
  </si>
  <si>
    <t>SO70927</t>
  </si>
  <si>
    <t>SO70916</t>
  </si>
  <si>
    <t>SO70901</t>
  </si>
  <si>
    <t>SO70924</t>
  </si>
  <si>
    <t>SO70940</t>
  </si>
  <si>
    <t>SO70894</t>
  </si>
  <si>
    <t>SO70875</t>
  </si>
  <si>
    <t>SO70922</t>
  </si>
  <si>
    <t>SO70879</t>
  </si>
  <si>
    <t>SO70934</t>
  </si>
  <si>
    <t>SO70902</t>
  </si>
  <si>
    <t>SO70931</t>
  </si>
  <si>
    <t>SO70913</t>
  </si>
  <si>
    <t>SO70911</t>
  </si>
  <si>
    <t>SO70915</t>
  </si>
  <si>
    <t>SO70888</t>
  </si>
  <si>
    <t>SO70878</t>
  </si>
  <si>
    <t>SO70891</t>
  </si>
  <si>
    <t>SO70903</t>
  </si>
  <si>
    <t>SO70906</t>
  </si>
  <si>
    <t>SO70880</t>
  </si>
  <si>
    <t>SO70893</t>
  </si>
  <si>
    <t>SO70917</t>
  </si>
  <si>
    <t>SO70882</t>
  </si>
  <si>
    <t>SO70933</t>
  </si>
  <si>
    <t>SO70873</t>
  </si>
  <si>
    <t>SO70923</t>
  </si>
  <si>
    <t>SO70910</t>
  </si>
  <si>
    <t>SO70935</t>
  </si>
  <si>
    <t>SO70918</t>
  </si>
  <si>
    <t>SO70920</t>
  </si>
  <si>
    <t>SO70930</t>
  </si>
  <si>
    <t>SO70912</t>
  </si>
  <si>
    <t>SO70883</t>
  </si>
  <si>
    <t>SO70932</t>
  </si>
  <si>
    <t>SO70884</t>
  </si>
  <si>
    <t>SO70874</t>
  </si>
  <si>
    <t>SO70908</t>
  </si>
  <si>
    <t>SO70914</t>
  </si>
  <si>
    <t>SO70877</t>
  </si>
  <si>
    <t>SO70897</t>
  </si>
  <si>
    <t>SO70947</t>
  </si>
  <si>
    <t>SO70984</t>
  </si>
  <si>
    <t>SO70961</t>
  </si>
  <si>
    <t>SO71013</t>
  </si>
  <si>
    <t>SO70948</t>
  </si>
  <si>
    <t>SO70950</t>
  </si>
  <si>
    <t>SO70979</t>
  </si>
  <si>
    <t>SO71006</t>
  </si>
  <si>
    <t>SO70983</t>
  </si>
  <si>
    <t>SO71004</t>
  </si>
  <si>
    <t>SO70964</t>
  </si>
  <si>
    <t>SO71019</t>
  </si>
  <si>
    <t>SO70987</t>
  </si>
  <si>
    <t>SO70990</t>
  </si>
  <si>
    <t>SO70952</t>
  </si>
  <si>
    <t>SO70967</t>
  </si>
  <si>
    <t>SO71018</t>
  </si>
  <si>
    <t>SO70951</t>
  </si>
  <si>
    <t>SO71001</t>
  </si>
  <si>
    <t>SO70966</t>
  </si>
  <si>
    <t>SO71009</t>
  </si>
  <si>
    <t>SO71005</t>
  </si>
  <si>
    <t>SO71012</t>
  </si>
  <si>
    <t>SO71008</t>
  </si>
  <si>
    <t>SO70986</t>
  </si>
  <si>
    <t>SO70993</t>
  </si>
  <si>
    <t>SO71020</t>
  </si>
  <si>
    <t>SO71010</t>
  </si>
  <si>
    <t>SO70976</t>
  </si>
  <si>
    <t>SO70974</t>
  </si>
  <si>
    <t>SO70958</t>
  </si>
  <si>
    <t>SO70972</t>
  </si>
  <si>
    <t>SO70985</t>
  </si>
  <si>
    <t>SO70946</t>
  </si>
  <si>
    <t>SO71023</t>
  </si>
  <si>
    <t>SO71002</t>
  </si>
  <si>
    <t>SO70981</t>
  </si>
  <si>
    <t>SO71003</t>
  </si>
  <si>
    <t>SO70944</t>
  </si>
  <si>
    <t>SO70982</t>
  </si>
  <si>
    <t>SO70978</t>
  </si>
  <si>
    <t>SO70975</t>
  </si>
  <si>
    <t>SO70945</t>
  </si>
  <si>
    <t>SO70954</t>
  </si>
  <si>
    <t>SO71017</t>
  </si>
  <si>
    <t>SO70969</t>
  </si>
  <si>
    <t>SO70968</t>
  </si>
  <si>
    <t>SO71007</t>
  </si>
  <si>
    <t>SO70949</t>
  </si>
  <si>
    <t>SO70953</t>
  </si>
  <si>
    <t>SO70973</t>
  </si>
  <si>
    <t>SO70960</t>
  </si>
  <si>
    <t>SO70988</t>
  </si>
  <si>
    <t>SO70995</t>
  </si>
  <si>
    <t>SO71077</t>
  </si>
  <si>
    <t>SO71089</t>
  </si>
  <si>
    <t>SO71087</t>
  </si>
  <si>
    <t>SO71068</t>
  </si>
  <si>
    <t>SO71065</t>
  </si>
  <si>
    <t>SO71082</t>
  </si>
  <si>
    <t>SO71036</t>
  </si>
  <si>
    <t>SO71042</t>
  </si>
  <si>
    <t>SO71037</t>
  </si>
  <si>
    <t>SO71064</t>
  </si>
  <si>
    <t>SO71030</t>
  </si>
  <si>
    <t>SO71076</t>
  </si>
  <si>
    <t>SO71027</t>
  </si>
  <si>
    <t>SO71086</t>
  </si>
  <si>
    <t>SO71049</t>
  </si>
  <si>
    <t>SO71079</t>
  </si>
  <si>
    <t>SO71062</t>
  </si>
  <si>
    <t>SO71058</t>
  </si>
  <si>
    <t>SO71038</t>
  </si>
  <si>
    <t>SO71075</t>
  </si>
  <si>
    <t>SO71045</t>
  </si>
  <si>
    <t>SO71078</t>
  </si>
  <si>
    <t>SO71039</t>
  </si>
  <si>
    <t>SO71061</t>
  </si>
  <si>
    <t>SO71052</t>
  </si>
  <si>
    <t>SO71072</t>
  </si>
  <si>
    <t>SO71035</t>
  </si>
  <si>
    <t>SO71069</t>
  </si>
  <si>
    <t>SO71074</t>
  </si>
  <si>
    <t>SO71053</t>
  </si>
  <si>
    <t>SO71084</t>
  </si>
  <si>
    <t>SO71043</t>
  </si>
  <si>
    <t>SO71060</t>
  </si>
  <si>
    <t>SO71071</t>
  </si>
  <si>
    <t>SO71025</t>
  </si>
  <si>
    <t>SO71026</t>
  </si>
  <si>
    <t>SO71024</t>
  </si>
  <si>
    <t>SO71067</t>
  </si>
  <si>
    <t>SO71031</t>
  </si>
  <si>
    <t>SO71033</t>
  </si>
  <si>
    <t>SO71032</t>
  </si>
  <si>
    <t>SO71056</t>
  </si>
  <si>
    <t>SO71040</t>
  </si>
  <si>
    <t>SO71034</t>
  </si>
  <si>
    <t>SO71085</t>
  </si>
  <si>
    <t>SO71051</t>
  </si>
  <si>
    <t>SO71046</t>
  </si>
  <si>
    <t>SO71081</t>
  </si>
  <si>
    <t>SO71088</t>
  </si>
  <si>
    <t>SO71029</t>
  </si>
  <si>
    <t>SO71054</t>
  </si>
  <si>
    <t>SO71055</t>
  </si>
  <si>
    <t>SO71090</t>
  </si>
  <si>
    <t>SO71091</t>
  </si>
  <si>
    <t>SO71092</t>
  </si>
  <si>
    <t>SO71080</t>
  </si>
  <si>
    <t>SO71110</t>
  </si>
  <si>
    <t>SO71096</t>
  </si>
  <si>
    <t>SO71111</t>
  </si>
  <si>
    <t>SO71145</t>
  </si>
  <si>
    <t>SO71126</t>
  </si>
  <si>
    <t>SO71107</t>
  </si>
  <si>
    <t>SO71098</t>
  </si>
  <si>
    <t>SO71095</t>
  </si>
  <si>
    <t>SO71120</t>
  </si>
  <si>
    <t>SO71133</t>
  </si>
  <si>
    <t>SO71122</t>
  </si>
  <si>
    <t>SO71097</t>
  </si>
  <si>
    <t>SO71129</t>
  </si>
  <si>
    <t>SO71137</t>
  </si>
  <si>
    <t>SO71140</t>
  </si>
  <si>
    <t>SO71109</t>
  </si>
  <si>
    <t>SO71141</t>
  </si>
  <si>
    <t>SO71127</t>
  </si>
  <si>
    <t>SO71124</t>
  </si>
  <si>
    <t>SO71114</t>
  </si>
  <si>
    <t>SO71115</t>
  </si>
  <si>
    <t>SO71132</t>
  </si>
  <si>
    <t>SO71146</t>
  </si>
  <si>
    <t>SO71125</t>
  </si>
  <si>
    <t>SO71148</t>
  </si>
  <si>
    <t>SO71136</t>
  </si>
  <si>
    <t>SO71143</t>
  </si>
  <si>
    <t>SO71131</t>
  </si>
  <si>
    <t>SO71144</t>
  </si>
  <si>
    <t>SO71102</t>
  </si>
  <si>
    <t>SO71094</t>
  </si>
  <si>
    <t>SO71118</t>
  </si>
  <si>
    <t>SO71100</t>
  </si>
  <si>
    <t>SO71104</t>
  </si>
  <si>
    <t>SO71105</t>
  </si>
  <si>
    <t>SO71130</t>
  </si>
  <si>
    <t>SO71135</t>
  </si>
  <si>
    <t>SO71142</t>
  </si>
  <si>
    <t>SO71117</t>
  </si>
  <si>
    <t>SO71099</t>
  </si>
  <si>
    <t>SO71103</t>
  </si>
  <si>
    <t>SO71093</t>
  </si>
  <si>
    <t>SO71139</t>
  </si>
  <si>
    <t>SO71187</t>
  </si>
  <si>
    <t>SO71156</t>
  </si>
  <si>
    <t>SO71176</t>
  </si>
  <si>
    <t>SO71197</t>
  </si>
  <si>
    <t>SO71153</t>
  </si>
  <si>
    <t>SO71169</t>
  </si>
  <si>
    <t>SO71208</t>
  </si>
  <si>
    <t>SO71155</t>
  </si>
  <si>
    <t>SO71212</t>
  </si>
  <si>
    <t>SO71207</t>
  </si>
  <si>
    <t>SO71206</t>
  </si>
  <si>
    <t>SO71219</t>
  </si>
  <si>
    <t>SO71199</t>
  </si>
  <si>
    <t>SO71189</t>
  </si>
  <si>
    <t>SO71215</t>
  </si>
  <si>
    <t>SO71184</t>
  </si>
  <si>
    <t>SO71163</t>
  </si>
  <si>
    <t>SO71175</t>
  </si>
  <si>
    <t>SO71202</t>
  </si>
  <si>
    <t>SO71205</t>
  </si>
  <si>
    <t>SO71216</t>
  </si>
  <si>
    <t>SO71171</t>
  </si>
  <si>
    <t>SO71191</t>
  </si>
  <si>
    <t>SO71198</t>
  </si>
  <si>
    <t>SO71186</t>
  </si>
  <si>
    <t>SO71179</t>
  </si>
  <si>
    <t>SO71192</t>
  </si>
  <si>
    <t>SO71170</t>
  </si>
  <si>
    <t>SO71183</t>
  </si>
  <si>
    <t>SO71200</t>
  </si>
  <si>
    <t>SO71172</t>
  </si>
  <si>
    <t>SO71190</t>
  </si>
  <si>
    <t>SO71201</t>
  </si>
  <si>
    <t>SO71193</t>
  </si>
  <si>
    <t>SO71185</t>
  </si>
  <si>
    <t>SO71196</t>
  </si>
  <si>
    <t>SO71158</t>
  </si>
  <si>
    <t>SO71177</t>
  </si>
  <si>
    <t>SO71213</t>
  </si>
  <si>
    <t>SO71188</t>
  </si>
  <si>
    <t>SO71180</t>
  </si>
  <si>
    <t>SO71181</t>
  </si>
  <si>
    <t>SO71174</t>
  </si>
  <si>
    <t>SO71214</t>
  </si>
  <si>
    <t>SO71195</t>
  </si>
  <si>
    <t>SO71217</t>
  </si>
  <si>
    <t>SO71276</t>
  </si>
  <si>
    <t>SO71272</t>
  </si>
  <si>
    <t>SO71273</t>
  </si>
  <si>
    <t>SO71237</t>
  </si>
  <si>
    <t>SO71224</t>
  </si>
  <si>
    <t>SO71239</t>
  </si>
  <si>
    <t>SO71223</t>
  </si>
  <si>
    <t>SO71228</t>
  </si>
  <si>
    <t>SO71242</t>
  </si>
  <si>
    <t>SO71257</t>
  </si>
  <si>
    <t>SO71221</t>
  </si>
  <si>
    <t>SO71220</t>
  </si>
  <si>
    <t>SO71247</t>
  </si>
  <si>
    <t>SO71251</t>
  </si>
  <si>
    <t>SO71243</t>
  </si>
  <si>
    <t>SO71236</t>
  </si>
  <si>
    <t>SO71246</t>
  </si>
  <si>
    <t>SO71249</t>
  </si>
  <si>
    <t>SO71274</t>
  </si>
  <si>
    <t>SO71229</t>
  </si>
  <si>
    <t>SO71232</t>
  </si>
  <si>
    <t>SO71226</t>
  </si>
  <si>
    <t>SO71270</t>
  </si>
  <si>
    <t>SO71235</t>
  </si>
  <si>
    <t>SO71253</t>
  </si>
  <si>
    <t>SO71268</t>
  </si>
  <si>
    <t>SO71231</t>
  </si>
  <si>
    <t>SO71264</t>
  </si>
  <si>
    <t>SO71230</t>
  </si>
  <si>
    <t>SO71256</t>
  </si>
  <si>
    <t>SO71259</t>
  </si>
  <si>
    <t>SO71262</t>
  </si>
  <si>
    <t>SO71261</t>
  </si>
  <si>
    <t>SO71281</t>
  </si>
  <si>
    <t>SO71241</t>
  </si>
  <si>
    <t>SO71263</t>
  </si>
  <si>
    <t>SO71347</t>
  </si>
  <si>
    <t>SO71342</t>
  </si>
  <si>
    <t>SO71299</t>
  </si>
  <si>
    <t>SO71317</t>
  </si>
  <si>
    <t>SO71346</t>
  </si>
  <si>
    <t>SO71350</t>
  </si>
  <si>
    <t>SO71307</t>
  </si>
  <si>
    <t>SO71303</t>
  </si>
  <si>
    <t>SO71332</t>
  </si>
  <si>
    <t>SO71301</t>
  </si>
  <si>
    <t>SO71344</t>
  </si>
  <si>
    <t>SO71306</t>
  </si>
  <si>
    <t>SO71295</t>
  </si>
  <si>
    <t>SO71330</t>
  </si>
  <si>
    <t>SO71343</t>
  </si>
  <si>
    <t>SO71316</t>
  </si>
  <si>
    <t>SO71285</t>
  </si>
  <si>
    <t>SO71304</t>
  </si>
  <si>
    <t>SO71310</t>
  </si>
  <si>
    <t>SO71349</t>
  </si>
  <si>
    <t>SO71320</t>
  </si>
  <si>
    <t>SO71327</t>
  </si>
  <si>
    <t>SO71326</t>
  </si>
  <si>
    <t>SO71329</t>
  </si>
  <si>
    <t>SO71339</t>
  </si>
  <si>
    <t>SO71282</t>
  </si>
  <si>
    <t>SO71292</t>
  </si>
  <si>
    <t>SO71290</t>
  </si>
  <si>
    <t>SO71328</t>
  </si>
  <si>
    <t>SO71334</t>
  </si>
  <si>
    <t>SO71283</t>
  </si>
  <si>
    <t>SO71294</t>
  </si>
  <si>
    <t>SO71335</t>
  </si>
  <si>
    <t>SO71289</t>
  </si>
  <si>
    <t>SO71302</t>
  </si>
  <si>
    <t>SO71308</t>
  </si>
  <si>
    <t>SO71348</t>
  </si>
  <si>
    <t>SO71333</t>
  </si>
  <si>
    <t>SO71288</t>
  </si>
  <si>
    <t>SO71309</t>
  </si>
  <si>
    <t>SO71319</t>
  </si>
  <si>
    <t>SO71322</t>
  </si>
  <si>
    <t>SO71336</t>
  </si>
  <si>
    <t>SO71341</t>
  </si>
  <si>
    <t>SO71312</t>
  </si>
  <si>
    <t>SO71340</t>
  </si>
  <si>
    <t>SO71291</t>
  </si>
  <si>
    <t>SO71324</t>
  </si>
  <si>
    <t>SO71337</t>
  </si>
  <si>
    <t>SO71338</t>
  </si>
  <si>
    <t>SO71311</t>
  </si>
  <si>
    <t>SO71321</t>
  </si>
  <si>
    <t>SO71379</t>
  </si>
  <si>
    <t>SO71356</t>
  </si>
  <si>
    <t>SO71385</t>
  </si>
  <si>
    <t>SO71404</t>
  </si>
  <si>
    <t>SO71414</t>
  </si>
  <si>
    <t>SO71382</t>
  </si>
  <si>
    <t>SO71412</t>
  </si>
  <si>
    <t>SO71416</t>
  </si>
  <si>
    <t>SO71424</t>
  </si>
  <si>
    <t>SO71406</t>
  </si>
  <si>
    <t>SO71393</t>
  </si>
  <si>
    <t>SO71403</t>
  </si>
  <si>
    <t>SO71417</t>
  </si>
  <si>
    <t>SO71383</t>
  </si>
  <si>
    <t>SO71422</t>
  </si>
  <si>
    <t>SO71395</t>
  </si>
  <si>
    <t>SO71415</t>
  </si>
  <si>
    <t>SO71370</t>
  </si>
  <si>
    <t>SO71413</t>
  </si>
  <si>
    <t>SO71410</t>
  </si>
  <si>
    <t>SO71401</t>
  </si>
  <si>
    <t>SO71407</t>
  </si>
  <si>
    <t>SO71366</t>
  </si>
  <si>
    <t>SO71371</t>
  </si>
  <si>
    <t>SO71374</t>
  </si>
  <si>
    <t>SO71352</t>
  </si>
  <si>
    <t>SO71386</t>
  </si>
  <si>
    <t>SO71397</t>
  </si>
  <si>
    <t>SO71400</t>
  </si>
  <si>
    <t>SO71405</t>
  </si>
  <si>
    <t>SO71418</t>
  </si>
  <si>
    <t>SO71421</t>
  </si>
  <si>
    <t>SO71409</t>
  </si>
  <si>
    <t>SO71354</t>
  </si>
  <si>
    <t>SO71423</t>
  </si>
  <si>
    <t>SO71425</t>
  </si>
  <si>
    <t>SO71420</t>
  </si>
  <si>
    <t>SO71398</t>
  </si>
  <si>
    <t>SO71376</t>
  </si>
  <si>
    <t>SO71372</t>
  </si>
  <si>
    <t>SO71396</t>
  </si>
  <si>
    <t>SO71367</t>
  </si>
  <si>
    <t>SO71375</t>
  </si>
  <si>
    <t>SO71364</t>
  </si>
  <si>
    <t>SO71373</t>
  </si>
  <si>
    <t>SO71388</t>
  </si>
  <si>
    <t>SO71355</t>
  </si>
  <si>
    <t>SO71381</t>
  </si>
  <si>
    <t>SO71368</t>
  </si>
  <si>
    <t>SO71463</t>
  </si>
  <si>
    <t>SO71437</t>
  </si>
  <si>
    <t>SO71484</t>
  </si>
  <si>
    <t>SO71456</t>
  </si>
  <si>
    <t>SO71486</t>
  </si>
  <si>
    <t>SO71457</t>
  </si>
  <si>
    <t>SO71462</t>
  </si>
  <si>
    <t>SO71474</t>
  </si>
  <si>
    <t>SO71470</t>
  </si>
  <si>
    <t>SO71449</t>
  </si>
  <si>
    <t>SO71471</t>
  </si>
  <si>
    <t>SO71426</t>
  </si>
  <si>
    <t>SO71431</t>
  </si>
  <si>
    <t>SO71468</t>
  </si>
  <si>
    <t>SO71434</t>
  </si>
  <si>
    <t>SO71452</t>
  </si>
  <si>
    <t>SO71480</t>
  </si>
  <si>
    <t>SO71467</t>
  </si>
  <si>
    <t>SO71446</t>
  </si>
  <si>
    <t>SO71482</t>
  </si>
  <si>
    <t>SO71429</t>
  </si>
  <si>
    <t>SO71485</t>
  </si>
  <si>
    <t>SO71455</t>
  </si>
  <si>
    <t>SO71477</t>
  </si>
  <si>
    <t>SO71454</t>
  </si>
  <si>
    <t>SO71473</t>
  </si>
  <si>
    <t>SO71443</t>
  </si>
  <si>
    <t>SO71458</t>
  </si>
  <si>
    <t>SO71472</t>
  </si>
  <si>
    <t>SO71465</t>
  </si>
  <si>
    <t>SO71450</t>
  </si>
  <si>
    <t>SO71444</t>
  </si>
  <si>
    <t>SO71440</t>
  </si>
  <si>
    <t>SO71438</t>
  </si>
  <si>
    <t>SO71436</t>
  </si>
  <si>
    <t>SO71476</t>
  </si>
  <si>
    <t>SO71439</t>
  </si>
  <si>
    <t>SO71459</t>
  </si>
  <si>
    <t>SO71469</t>
  </si>
  <si>
    <t>SO71536</t>
  </si>
  <si>
    <t>SO71543</t>
  </si>
  <si>
    <t>SO71545</t>
  </si>
  <si>
    <t>SO71533</t>
  </si>
  <si>
    <t>SO71551</t>
  </si>
  <si>
    <t>SO71491</t>
  </si>
  <si>
    <t>SO71535</t>
  </si>
  <si>
    <t>SO71558</t>
  </si>
  <si>
    <t>SO71521</t>
  </si>
  <si>
    <t>SO71539</t>
  </si>
  <si>
    <t>SO71504</t>
  </si>
  <si>
    <t>SO71500</t>
  </si>
  <si>
    <t>SO71488</t>
  </si>
  <si>
    <t>SO71524</t>
  </si>
  <si>
    <t>SO71495</t>
  </si>
  <si>
    <t>SO71502</t>
  </si>
  <si>
    <t>SO71508</t>
  </si>
  <si>
    <t>SO71516</t>
  </si>
  <si>
    <t>SO71549</t>
  </si>
  <si>
    <t>SO71542</t>
  </si>
  <si>
    <t>SO71514</t>
  </si>
  <si>
    <t>SO71544</t>
  </si>
  <si>
    <t>SO71538</t>
  </si>
  <si>
    <t>SO71553</t>
  </si>
  <si>
    <t>SO71550</t>
  </si>
  <si>
    <t>SO71529</t>
  </si>
  <si>
    <t>SO71541</t>
  </si>
  <si>
    <t>SO71513</t>
  </si>
  <si>
    <t>SO71547</t>
  </si>
  <si>
    <t>SO71498</t>
  </si>
  <si>
    <t>SO71554</t>
  </si>
  <si>
    <t>SO71499</t>
  </si>
  <si>
    <t>SO71515</t>
  </si>
  <si>
    <t>SO71555</t>
  </si>
  <si>
    <t>SO71512</t>
  </si>
  <si>
    <t>SO71501</t>
  </si>
  <si>
    <t>SO71506</t>
  </si>
  <si>
    <t>SO71510</t>
  </si>
  <si>
    <t>SO71556</t>
  </si>
  <si>
    <t>SO71518</t>
  </si>
  <si>
    <t>SO71540</t>
  </si>
  <si>
    <t>SO71531</t>
  </si>
  <si>
    <t>SO71493</t>
  </si>
  <si>
    <t>SO71507</t>
  </si>
  <si>
    <t>SO71557</t>
  </si>
  <si>
    <t>SO71505</t>
  </si>
  <si>
    <t>SO71532</t>
  </si>
  <si>
    <t>SO71589</t>
  </si>
  <si>
    <t>SO71581</t>
  </si>
  <si>
    <t>SO71610</t>
  </si>
  <si>
    <t>SO71575</t>
  </si>
  <si>
    <t>SO71585</t>
  </si>
  <si>
    <t>SO71614</t>
  </si>
  <si>
    <t>SO71560</t>
  </si>
  <si>
    <t>SO71590</t>
  </si>
  <si>
    <t>SO71617</t>
  </si>
  <si>
    <t>SO71588</t>
  </si>
  <si>
    <t>SO71563</t>
  </si>
  <si>
    <t>SO71569</t>
  </si>
  <si>
    <t>SO71597</t>
  </si>
  <si>
    <t>SO71599</t>
  </si>
  <si>
    <t>SO71562</t>
  </si>
  <si>
    <t>SO71576</t>
  </si>
  <si>
    <t>SO71606</t>
  </si>
  <si>
    <t>SO71561</t>
  </si>
  <si>
    <t>SO71571</t>
  </si>
  <si>
    <t>SO71586</t>
  </si>
  <si>
    <t>SO71622</t>
  </si>
  <si>
    <t>SO71603</t>
  </si>
  <si>
    <t>SO71578</t>
  </si>
  <si>
    <t>SO71565</t>
  </si>
  <si>
    <t>SO71584</t>
  </si>
  <si>
    <t>SO71587</t>
  </si>
  <si>
    <t>SO71609</t>
  </si>
  <si>
    <t>SO71579</t>
  </si>
  <si>
    <t>SO71568</t>
  </si>
  <si>
    <t>SO71616</t>
  </si>
  <si>
    <t>SO71623</t>
  </si>
  <si>
    <t>SO71591</t>
  </si>
  <si>
    <t>SO71573</t>
  </si>
  <si>
    <t>SO71607</t>
  </si>
  <si>
    <t>SO71595</t>
  </si>
  <si>
    <t>SO71618</t>
  </si>
  <si>
    <t>SO71583</t>
  </si>
  <si>
    <t>SO71572</t>
  </si>
  <si>
    <t>SO71608</t>
  </si>
  <si>
    <t>SO71600</t>
  </si>
  <si>
    <t>SO71611</t>
  </si>
  <si>
    <t>SO71596</t>
  </si>
  <si>
    <t>SO71612</t>
  </si>
  <si>
    <t>SO71619</t>
  </si>
  <si>
    <t>SO71566</t>
  </si>
  <si>
    <t>SO71605</t>
  </si>
  <si>
    <t>SO71574</t>
  </si>
  <si>
    <t>SO71601</t>
  </si>
  <si>
    <t>SO71642</t>
  </si>
  <si>
    <t>SO71652</t>
  </si>
  <si>
    <t>SO71651</t>
  </si>
  <si>
    <t>SO71687</t>
  </si>
  <si>
    <t>SO71688</t>
  </si>
  <si>
    <t>SO71654</t>
  </si>
  <si>
    <t>SO71672</t>
  </si>
  <si>
    <t>SO71690</t>
  </si>
  <si>
    <t>SO71653</t>
  </si>
  <si>
    <t>SO71683</t>
  </si>
  <si>
    <t>SO71636</t>
  </si>
  <si>
    <t>SO71647</t>
  </si>
  <si>
    <t>SO71681</t>
  </si>
  <si>
    <t>SO71650</t>
  </si>
  <si>
    <t>SO71656</t>
  </si>
  <si>
    <t>SO71671</t>
  </si>
  <si>
    <t>SO71655</t>
  </si>
  <si>
    <t>SO71640</t>
  </si>
  <si>
    <t>SO71645</t>
  </si>
  <si>
    <t>SO71624</t>
  </si>
  <si>
    <t>SO71641</t>
  </si>
  <si>
    <t>SO71669</t>
  </si>
  <si>
    <t>SO71677</t>
  </si>
  <si>
    <t>SO71684</t>
  </si>
  <si>
    <t>SO71680</t>
  </si>
  <si>
    <t>SO71668</t>
  </si>
  <si>
    <t>SO71674</t>
  </si>
  <si>
    <t>SO71670</t>
  </si>
  <si>
    <t>SO71659</t>
  </si>
  <si>
    <t>SO71673</t>
  </si>
  <si>
    <t>SO71689</t>
  </si>
  <si>
    <t>SO71646</t>
  </si>
  <si>
    <t>SO71629</t>
  </si>
  <si>
    <t>SO71643</t>
  </si>
  <si>
    <t>SO71638</t>
  </si>
  <si>
    <t>SO71648</t>
  </si>
  <si>
    <t>SO71634</t>
  </si>
  <si>
    <t>SO71657</t>
  </si>
  <si>
    <t>SO71666</t>
  </si>
  <si>
    <t>SO71660</t>
  </si>
  <si>
    <t>SO71626</t>
  </si>
  <si>
    <t>SO71635</t>
  </si>
  <si>
    <t>SO71625</t>
  </si>
  <si>
    <t>SO71630</t>
  </si>
  <si>
    <t>SO71732</t>
  </si>
  <si>
    <t>SO71739</t>
  </si>
  <si>
    <t>SO71704</t>
  </si>
  <si>
    <t>SO71753</t>
  </si>
  <si>
    <t>SO71705</t>
  </si>
  <si>
    <t>SO71765</t>
  </si>
  <si>
    <t>SO71767</t>
  </si>
  <si>
    <t>SO71695</t>
  </si>
  <si>
    <t>SO71773</t>
  </si>
  <si>
    <t>SO71724</t>
  </si>
  <si>
    <t>SO71726</t>
  </si>
  <si>
    <t>SO71728</t>
  </si>
  <si>
    <t>SO71752</t>
  </si>
  <si>
    <t>SO71764</t>
  </si>
  <si>
    <t>SO71772</t>
  </si>
  <si>
    <t>SO71699</t>
  </si>
  <si>
    <t>SO71759</t>
  </si>
  <si>
    <t>SO71714</t>
  </si>
  <si>
    <t>SO71716</t>
  </si>
  <si>
    <t>SO71758</t>
  </si>
  <si>
    <t>SO71702</t>
  </si>
  <si>
    <t>SO71742</t>
  </si>
  <si>
    <t>SO71761</t>
  </si>
  <si>
    <t>SO71763</t>
  </si>
  <si>
    <t>SO71746</t>
  </si>
  <si>
    <t>SO71762</t>
  </si>
  <si>
    <t>SO71734</t>
  </si>
  <si>
    <t>SO71720</t>
  </si>
  <si>
    <t>SO71721</t>
  </si>
  <si>
    <t>SO71766</t>
  </si>
  <si>
    <t>SO71715</t>
  </si>
  <si>
    <t>SO71735</t>
  </si>
  <si>
    <t>SO71696</t>
  </si>
  <si>
    <t>SO71707</t>
  </si>
  <si>
    <t>SO71744</t>
  </si>
  <si>
    <t>SO71745</t>
  </si>
  <si>
    <t>SO71697</t>
  </si>
  <si>
    <t>SO71740</t>
  </si>
  <si>
    <t>SO71722</t>
  </si>
  <si>
    <t>SO71760</t>
  </si>
  <si>
    <t>SO71750</t>
  </si>
  <si>
    <t>SO71712</t>
  </si>
  <si>
    <t>SO71731</t>
  </si>
  <si>
    <t>SO71718</t>
  </si>
  <si>
    <t>SO71738</t>
  </si>
  <si>
    <t>SO71717</t>
  </si>
  <si>
    <t>SO71754</t>
  </si>
  <si>
    <t>SO71747</t>
  </si>
  <si>
    <t>SO71741</t>
  </si>
  <si>
    <t>SO71711</t>
  </si>
  <si>
    <t>SO71748</t>
  </si>
  <si>
    <t>SO71703</t>
  </si>
  <si>
    <t>SO71698</t>
  </si>
  <si>
    <t>SO71725</t>
  </si>
  <si>
    <t>SO71729</t>
  </si>
  <si>
    <t>SO71751</t>
  </si>
  <si>
    <t>SO71719</t>
  </si>
  <si>
    <t>SO71987</t>
  </si>
  <si>
    <t>SO71974</t>
  </si>
  <si>
    <t>SO71993</t>
  </si>
  <si>
    <t>SO71969</t>
  </si>
  <si>
    <t>SO71984</t>
  </si>
  <si>
    <t>SO71961</t>
  </si>
  <si>
    <t>SO71959</t>
  </si>
  <si>
    <t>SO71985</t>
  </si>
  <si>
    <t>SO71995</t>
  </si>
  <si>
    <t>SO71979</t>
  </si>
  <si>
    <t>SO71976</t>
  </si>
  <si>
    <t>SO71978</t>
  </si>
  <si>
    <t>SO71994</t>
  </si>
  <si>
    <t>SO72000</t>
  </si>
  <si>
    <t>SO71971</t>
  </si>
  <si>
    <t>SO71996</t>
  </si>
  <si>
    <t>SO71972</t>
  </si>
  <si>
    <t>SO71967</t>
  </si>
  <si>
    <t>SO71963</t>
  </si>
  <si>
    <t>SO71966</t>
  </si>
  <si>
    <t>SO71998</t>
  </si>
  <si>
    <t>SO71990</t>
  </si>
  <si>
    <t>SO71992</t>
  </si>
  <si>
    <t>SO71999</t>
  </si>
  <si>
    <t>SO71991</t>
  </si>
  <si>
    <t>SO71955</t>
  </si>
  <si>
    <t>SO71968</t>
  </si>
  <si>
    <t>SO71965</t>
  </si>
  <si>
    <t>SO71954</t>
  </si>
  <si>
    <t>SO71960</t>
  </si>
  <si>
    <t>SO71973</t>
  </si>
  <si>
    <t>SO71997</t>
  </si>
  <si>
    <t>SO72029</t>
  </si>
  <si>
    <t>SO72005</t>
  </si>
  <si>
    <t>SO72037</t>
  </si>
  <si>
    <t>SO72023</t>
  </si>
  <si>
    <t>SO72024</t>
  </si>
  <si>
    <t>SO72055</t>
  </si>
  <si>
    <t>SO72018</t>
  </si>
  <si>
    <t>SO72026</t>
  </si>
  <si>
    <t>SO72004</t>
  </si>
  <si>
    <t>SO72001</t>
  </si>
  <si>
    <t>SO72006</t>
  </si>
  <si>
    <t>SO72051</t>
  </si>
  <si>
    <t>SO72002</t>
  </si>
  <si>
    <t>SO72054</t>
  </si>
  <si>
    <t>SO72048</t>
  </si>
  <si>
    <t>SO72014</t>
  </si>
  <si>
    <t>SO72056</t>
  </si>
  <si>
    <t>SO72034</t>
  </si>
  <si>
    <t>SO72027</t>
  </si>
  <si>
    <t>SO72009</t>
  </si>
  <si>
    <t>SO72032</t>
  </si>
  <si>
    <t>SO72052</t>
  </si>
  <si>
    <t>SO72053</t>
  </si>
  <si>
    <t>SO72042</t>
  </si>
  <si>
    <t>SO72019</t>
  </si>
  <si>
    <t>SO72008</t>
  </si>
  <si>
    <t>SO72038</t>
  </si>
  <si>
    <t>SO72057</t>
  </si>
  <si>
    <t>SO72016</t>
  </si>
  <si>
    <t>SO72022</t>
  </si>
  <si>
    <t>SO72028</t>
  </si>
  <si>
    <t>SO72007</t>
  </si>
  <si>
    <t>SO72030</t>
  </si>
  <si>
    <t>SO72043</t>
  </si>
  <si>
    <t>SO72040</t>
  </si>
  <si>
    <t>SO72012</t>
  </si>
  <si>
    <t>SO72058</t>
  </si>
  <si>
    <t>SO72036</t>
  </si>
  <si>
    <t>SO72059</t>
  </si>
  <si>
    <t>SO72010</t>
  </si>
  <si>
    <t>SO72049</t>
  </si>
  <si>
    <t>SO72011</t>
  </si>
  <si>
    <t>SO72041</t>
  </si>
  <si>
    <t>SO72060</t>
  </si>
  <si>
    <t>SO72031</t>
  </si>
  <si>
    <t>SO72103</t>
  </si>
  <si>
    <t>SO72074</t>
  </si>
  <si>
    <t>SO72091</t>
  </si>
  <si>
    <t>SO72113</t>
  </si>
  <si>
    <t>SO72071</t>
  </si>
  <si>
    <t>SO72088</t>
  </si>
  <si>
    <t>SO72118</t>
  </si>
  <si>
    <t>SO72065</t>
  </si>
  <si>
    <t>SO72064</t>
  </si>
  <si>
    <t>SO72102</t>
  </si>
  <si>
    <t>SO72097</t>
  </si>
  <si>
    <t>SO72098</t>
  </si>
  <si>
    <t>SO72110</t>
  </si>
  <si>
    <t>SO72078</t>
  </si>
  <si>
    <t>SO72126</t>
  </si>
  <si>
    <t>SO72086</t>
  </si>
  <si>
    <t>SO72127</t>
  </si>
  <si>
    <t>SO72116</t>
  </si>
  <si>
    <t>SO72117</t>
  </si>
  <si>
    <t>SO72115</t>
  </si>
  <si>
    <t>SO72069</t>
  </si>
  <si>
    <t>SO72121</t>
  </si>
  <si>
    <t>SO72125</t>
  </si>
  <si>
    <t>SO72084</t>
  </si>
  <si>
    <t>SO72087</t>
  </si>
  <si>
    <t>SO72090</t>
  </si>
  <si>
    <t>SO72072</t>
  </si>
  <si>
    <t>SO72062</t>
  </si>
  <si>
    <t>SO72112</t>
  </si>
  <si>
    <t>SO72066</t>
  </si>
  <si>
    <t>SO72104</t>
  </si>
  <si>
    <t>SO72061</t>
  </si>
  <si>
    <t>SO72128</t>
  </si>
  <si>
    <t>SO72083</t>
  </si>
  <si>
    <t>SO72105</t>
  </si>
  <si>
    <t>SO72122</t>
  </si>
  <si>
    <t>SO72101</t>
  </si>
  <si>
    <t>SO72079</t>
  </si>
  <si>
    <t>SO72070</t>
  </si>
  <si>
    <t>SO72081</t>
  </si>
  <si>
    <t>SO72107</t>
  </si>
  <si>
    <t>SO72082</t>
  </si>
  <si>
    <t>SO72124</t>
  </si>
  <si>
    <t>SO72108</t>
  </si>
  <si>
    <t>SO72092</t>
  </si>
  <si>
    <t>SO72106</t>
  </si>
  <si>
    <t>SO72109</t>
  </si>
  <si>
    <t>SO72123</t>
  </si>
  <si>
    <t>SO72139</t>
  </si>
  <si>
    <t>SO72175</t>
  </si>
  <si>
    <t>SO72157</t>
  </si>
  <si>
    <t>SO72184</t>
  </si>
  <si>
    <t>SO72129</t>
  </si>
  <si>
    <t>SO72134</t>
  </si>
  <si>
    <t>SO72172</t>
  </si>
  <si>
    <t>SO72151</t>
  </si>
  <si>
    <t>SO72178</t>
  </si>
  <si>
    <t>SO72158</t>
  </si>
  <si>
    <t>SO72130</t>
  </si>
  <si>
    <t>SO72181</t>
  </si>
  <si>
    <t>SO72140</t>
  </si>
  <si>
    <t>SO72180</t>
  </si>
  <si>
    <t>SO72152</t>
  </si>
  <si>
    <t>SO72142</t>
  </si>
  <si>
    <t>SO72170</t>
  </si>
  <si>
    <t>SO72148</t>
  </si>
  <si>
    <t>SO72146</t>
  </si>
  <si>
    <t>SO72171</t>
  </si>
  <si>
    <t>SO72177</t>
  </si>
  <si>
    <t>SO72163</t>
  </si>
  <si>
    <t>SO72173</t>
  </si>
  <si>
    <t>SO72154</t>
  </si>
  <si>
    <t>SO72132</t>
  </si>
  <si>
    <t>SO72179</t>
  </si>
  <si>
    <t>SO72182</t>
  </si>
  <si>
    <t>SO72138</t>
  </si>
  <si>
    <t>SO72153</t>
  </si>
  <si>
    <t>SO72135</t>
  </si>
  <si>
    <t>SO72176</t>
  </si>
  <si>
    <t>SO72174</t>
  </si>
  <si>
    <t>SO72149</t>
  </si>
  <si>
    <t>SO72160</t>
  </si>
  <si>
    <t>SO72133</t>
  </si>
  <si>
    <t>SO72141</t>
  </si>
  <si>
    <t>SO72155</t>
  </si>
  <si>
    <t>SO72159</t>
  </si>
  <si>
    <t>SO72161</t>
  </si>
  <si>
    <t>SO72137</t>
  </si>
  <si>
    <t>SO72246</t>
  </si>
  <si>
    <t>SO72250</t>
  </si>
  <si>
    <t>SO72269</t>
  </si>
  <si>
    <t>SO72245</t>
  </si>
  <si>
    <t>SO72253</t>
  </si>
  <si>
    <t>SO72214</t>
  </si>
  <si>
    <t>SO72262</t>
  </si>
  <si>
    <t>SO72236</t>
  </si>
  <si>
    <t>SO72268</t>
  </si>
  <si>
    <t>SO72259</t>
  </si>
  <si>
    <t>SO72266</t>
  </si>
  <si>
    <t>SO72241</t>
  </si>
  <si>
    <t>SO72222</t>
  </si>
  <si>
    <t>SO72240</t>
  </si>
  <si>
    <t>SO72235</t>
  </si>
  <si>
    <t>SO72202</t>
  </si>
  <si>
    <t>SO72195</t>
  </si>
  <si>
    <t>SO72227</t>
  </si>
  <si>
    <t>SO72243</t>
  </si>
  <si>
    <t>SO72249</t>
  </si>
  <si>
    <t>SO72255</t>
  </si>
  <si>
    <t>SO72217</t>
  </si>
  <si>
    <t>SO72201</t>
  </si>
  <si>
    <t>SO72247</t>
  </si>
  <si>
    <t>SO72194</t>
  </si>
  <si>
    <t>SO72207</t>
  </si>
  <si>
    <t>SO72231</t>
  </si>
  <si>
    <t>SO72186</t>
  </si>
  <si>
    <t>SO72203</t>
  </si>
  <si>
    <t>SO72197</t>
  </si>
  <si>
    <t>SO72206</t>
  </si>
  <si>
    <t>SO72244</t>
  </si>
  <si>
    <t>SO72216</t>
  </si>
  <si>
    <t>SO72212</t>
  </si>
  <si>
    <t>SO72260</t>
  </si>
  <si>
    <t>SO72251</t>
  </si>
  <si>
    <t>SO72230</t>
  </si>
  <si>
    <t>SO72193</t>
  </si>
  <si>
    <t>SO72188</t>
  </si>
  <si>
    <t>SO72191</t>
  </si>
  <si>
    <t>SO72228</t>
  </si>
  <si>
    <t>SO72224</t>
  </si>
  <si>
    <t>SO72211</t>
  </si>
  <si>
    <t>SO72242</t>
  </si>
  <si>
    <t>SO72233</t>
  </si>
  <si>
    <t>SO72196</t>
  </si>
  <si>
    <t>SO72265</t>
  </si>
  <si>
    <t>SO72264</t>
  </si>
  <si>
    <t>SO72248</t>
  </si>
  <si>
    <t>SO72252</t>
  </si>
  <si>
    <t>SO72213</t>
  </si>
  <si>
    <t>SO72256</t>
  </si>
  <si>
    <t>SO72192</t>
  </si>
  <si>
    <t>SO72258</t>
  </si>
  <si>
    <t>SO72221</t>
  </si>
  <si>
    <t>SO72238</t>
  </si>
  <si>
    <t>SO72327</t>
  </si>
  <si>
    <t>SO72318</t>
  </si>
  <si>
    <t>SO72289</t>
  </si>
  <si>
    <t>SO72332</t>
  </si>
  <si>
    <t>SO72323</t>
  </si>
  <si>
    <t>SO72349</t>
  </si>
  <si>
    <t>SO72307</t>
  </si>
  <si>
    <t>SO72319</t>
  </si>
  <si>
    <t>SO72304</t>
  </si>
  <si>
    <t>SO72314</t>
  </si>
  <si>
    <t>SO72301</t>
  </si>
  <si>
    <t>SO72308</t>
  </si>
  <si>
    <t>SO72335</t>
  </si>
  <si>
    <t>SO72347</t>
  </si>
  <si>
    <t>SO72352</t>
  </si>
  <si>
    <t>SO72278</t>
  </si>
  <si>
    <t>SO72328</t>
  </si>
  <si>
    <t>SO72355</t>
  </si>
  <si>
    <t>SO72276</t>
  </si>
  <si>
    <t>SO72342</t>
  </si>
  <si>
    <t>SO72351</t>
  </si>
  <si>
    <t>SO72295</t>
  </si>
  <si>
    <t>SO72311</t>
  </si>
  <si>
    <t>SO72274</t>
  </si>
  <si>
    <t>SO72303</t>
  </si>
  <si>
    <t>SO72330</t>
  </si>
  <si>
    <t>SO72275</t>
  </si>
  <si>
    <t>SO72290</t>
  </si>
  <si>
    <t>SO72322</t>
  </si>
  <si>
    <t>SO72350</t>
  </si>
  <si>
    <t>SO72353</t>
  </si>
  <si>
    <t>SO72317</t>
  </si>
  <si>
    <t>SO72272</t>
  </si>
  <si>
    <t>SO72334</t>
  </si>
  <si>
    <t>SO72324</t>
  </si>
  <si>
    <t>SO72326</t>
  </si>
  <si>
    <t>SO72309</t>
  </si>
  <si>
    <t>SO72280</t>
  </si>
  <si>
    <t>SO72316</t>
  </si>
  <si>
    <t>SO72310</t>
  </si>
  <si>
    <t>SO72333</t>
  </si>
  <si>
    <t>SO72293</t>
  </si>
  <si>
    <t>SO72340</t>
  </si>
  <si>
    <t>SO72346</t>
  </si>
  <si>
    <t>SO72281</t>
  </si>
  <si>
    <t>SO72343</t>
  </si>
  <si>
    <t>SO72292</t>
  </si>
  <si>
    <t>SO72283</t>
  </si>
  <si>
    <t>SO72285</t>
  </si>
  <si>
    <t>SO72320</t>
  </si>
  <si>
    <t>SO72336</t>
  </si>
  <si>
    <t>SO72338</t>
  </si>
  <si>
    <t>SO72348</t>
  </si>
  <si>
    <t>SO72284</t>
  </si>
  <si>
    <t>SO72356</t>
  </si>
  <si>
    <t>SO72300</t>
  </si>
  <si>
    <t>SO72357</t>
  </si>
  <si>
    <t>SO72422</t>
  </si>
  <si>
    <t>SO72371</t>
  </si>
  <si>
    <t>SO72402</t>
  </si>
  <si>
    <t>SO72387</t>
  </si>
  <si>
    <t>SO72436</t>
  </si>
  <si>
    <t>SO72425</t>
  </si>
  <si>
    <t>SO72435</t>
  </si>
  <si>
    <t>SO72396</t>
  </si>
  <si>
    <t>SO72432</t>
  </si>
  <si>
    <t>SO72383</t>
  </si>
  <si>
    <t>SO72439</t>
  </si>
  <si>
    <t>SO72370</t>
  </si>
  <si>
    <t>SO72366</t>
  </si>
  <si>
    <t>SO72388</t>
  </si>
  <si>
    <t>SO72410</t>
  </si>
  <si>
    <t>SO72423</t>
  </si>
  <si>
    <t>SO72400</t>
  </si>
  <si>
    <t>SO72429</t>
  </si>
  <si>
    <t>SO72399</t>
  </si>
  <si>
    <t>SO72405</t>
  </si>
  <si>
    <t>SO72409</t>
  </si>
  <si>
    <t>SO72420</t>
  </si>
  <si>
    <t>SO72428</t>
  </si>
  <si>
    <t>SO72392</t>
  </si>
  <si>
    <t>SO72379</t>
  </si>
  <si>
    <t>SO72393</t>
  </si>
  <si>
    <t>SO72416</t>
  </si>
  <si>
    <t>SO72438</t>
  </si>
  <si>
    <t>SO72427</t>
  </si>
  <si>
    <t>SO72419</t>
  </si>
  <si>
    <t>SO72407</t>
  </si>
  <si>
    <t>SO72413</t>
  </si>
  <si>
    <t>SO72368</t>
  </si>
  <si>
    <t>SO72386</t>
  </si>
  <si>
    <t>SO72430</t>
  </si>
  <si>
    <t>SO72378</t>
  </si>
  <si>
    <t>SO72395</t>
  </si>
  <si>
    <t>SO72415</t>
  </si>
  <si>
    <t>SO72360</t>
  </si>
  <si>
    <t>SO72382</t>
  </si>
  <si>
    <t>SO72372</t>
  </si>
  <si>
    <t>SO72401</t>
  </si>
  <si>
    <t>SO72417</t>
  </si>
  <si>
    <t>SO72431</t>
  </si>
  <si>
    <t>SO72358</t>
  </si>
  <si>
    <t>SO72385</t>
  </si>
  <si>
    <t>SO72376</t>
  </si>
  <si>
    <t>SO72390</t>
  </si>
  <si>
    <t>SO72359</t>
  </si>
  <si>
    <t>SO72398</t>
  </si>
  <si>
    <t>SO72380</t>
  </si>
  <si>
    <t>SO72411</t>
  </si>
  <si>
    <t>SO72397</t>
  </si>
  <si>
    <t>SO72367</t>
  </si>
  <si>
    <t>SO72369</t>
  </si>
  <si>
    <t>SO72403</t>
  </si>
  <si>
    <t>SO72404</t>
  </si>
  <si>
    <t>SO72365</t>
  </si>
  <si>
    <t>SO72437</t>
  </si>
  <si>
    <t>SO72361</t>
  </si>
  <si>
    <t>SO72412</t>
  </si>
  <si>
    <t>SO72381</t>
  </si>
  <si>
    <t>SO72373</t>
  </si>
  <si>
    <t>SO72424</t>
  </si>
  <si>
    <t>SO72485</t>
  </si>
  <si>
    <t>SO72482</t>
  </si>
  <si>
    <t>SO72444</t>
  </si>
  <si>
    <t>SO72499</t>
  </si>
  <si>
    <t>SO72456</t>
  </si>
  <si>
    <t>SO72451</t>
  </si>
  <si>
    <t>SO72475</t>
  </si>
  <si>
    <t>SO72470</t>
  </si>
  <si>
    <t>SO72449</t>
  </si>
  <si>
    <t>SO72447</t>
  </si>
  <si>
    <t>SO72461</t>
  </si>
  <si>
    <t>SO72462</t>
  </si>
  <si>
    <t>SO72471</t>
  </si>
  <si>
    <t>SO72441</t>
  </si>
  <si>
    <t>SO72486</t>
  </si>
  <si>
    <t>SO72493</t>
  </si>
  <si>
    <t>SO72481</t>
  </si>
  <si>
    <t>SO72476</t>
  </si>
  <si>
    <t>SO72500</t>
  </si>
  <si>
    <t>SO72455</t>
  </si>
  <si>
    <t>SO72446</t>
  </si>
  <si>
    <t>SO72495</t>
  </si>
  <si>
    <t>SO72469</t>
  </si>
  <si>
    <t>SO72464</t>
  </si>
  <si>
    <t>SO72440</t>
  </si>
  <si>
    <t>SO72511</t>
  </si>
  <si>
    <t>SO72477</t>
  </si>
  <si>
    <t>SO72460</t>
  </si>
  <si>
    <t>SO72492</t>
  </si>
  <si>
    <t>SO72452</t>
  </si>
  <si>
    <t>SO72463</t>
  </si>
  <si>
    <t>SO72498</t>
  </si>
  <si>
    <t>SO72494</t>
  </si>
  <si>
    <t>SO72453</t>
  </si>
  <si>
    <t>SO72478</t>
  </si>
  <si>
    <t>SO72488</t>
  </si>
  <si>
    <t>SO72442</t>
  </si>
  <si>
    <t>SO72510</t>
  </si>
  <si>
    <t>SO72458</t>
  </si>
  <si>
    <t>SO72457</t>
  </si>
  <si>
    <t>SO72479</t>
  </si>
  <si>
    <t>SO72443</t>
  </si>
  <si>
    <t>SO72467</t>
  </si>
  <si>
    <t>SO72567</t>
  </si>
  <si>
    <t>SO72547</t>
  </si>
  <si>
    <t>SO72538</t>
  </si>
  <si>
    <t>SO72542</t>
  </si>
  <si>
    <t>SO72515</t>
  </si>
  <si>
    <t>SO72546</t>
  </si>
  <si>
    <t>SO72573</t>
  </si>
  <si>
    <t>SO72518</t>
  </si>
  <si>
    <t>SO72571</t>
  </si>
  <si>
    <t>SO72536</t>
  </si>
  <si>
    <t>SO72519</t>
  </si>
  <si>
    <t>SO72551</t>
  </si>
  <si>
    <t>SO72521</t>
  </si>
  <si>
    <t>SO72524</t>
  </si>
  <si>
    <t>SO72565</t>
  </si>
  <si>
    <t>SO72530</t>
  </si>
  <si>
    <t>SO72549</t>
  </si>
  <si>
    <t>SO72525</t>
  </si>
  <si>
    <t>SO72514</t>
  </si>
  <si>
    <t>SO72527</t>
  </si>
  <si>
    <t>SO72580</t>
  </si>
  <si>
    <t>SO72552</t>
  </si>
  <si>
    <t>SO72541</t>
  </si>
  <si>
    <t>SO72576</t>
  </si>
  <si>
    <t>SO72564</t>
  </si>
  <si>
    <t>SO72577</t>
  </si>
  <si>
    <t>SO72561</t>
  </si>
  <si>
    <t>SO72532</t>
  </si>
  <si>
    <t>SO72522</t>
  </si>
  <si>
    <t>SO72562</t>
  </si>
  <si>
    <t>SO72575</t>
  </si>
  <si>
    <t>SO72568</t>
  </si>
  <si>
    <t>SO72559</t>
  </si>
  <si>
    <t>SO72558</t>
  </si>
  <si>
    <t>SO72544</t>
  </si>
  <si>
    <t>SO72560</t>
  </si>
  <si>
    <t>SO72569</t>
  </si>
  <si>
    <t>SO72555</t>
  </si>
  <si>
    <t>SO72579</t>
  </si>
  <si>
    <t>SO72550</t>
  </si>
  <si>
    <t>SO72574</t>
  </si>
  <si>
    <t>SO72517</t>
  </si>
  <si>
    <t>SO72543</t>
  </si>
  <si>
    <t>SO72516</t>
  </si>
  <si>
    <t>SO72545</t>
  </si>
  <si>
    <t>SO72534</t>
  </si>
  <si>
    <t>SO72609</t>
  </si>
  <si>
    <t>SO72620</t>
  </si>
  <si>
    <t>SO72626</t>
  </si>
  <si>
    <t>SO72624</t>
  </si>
  <si>
    <t>SO72587</t>
  </si>
  <si>
    <t>SO72617</t>
  </si>
  <si>
    <t>SO72604</t>
  </si>
  <si>
    <t>SO72592</t>
  </si>
  <si>
    <t>SO72613</t>
  </si>
  <si>
    <t>SO72631</t>
  </si>
  <si>
    <t>SO72582</t>
  </si>
  <si>
    <t>SO72635</t>
  </si>
  <si>
    <t>SO72622</t>
  </si>
  <si>
    <t>SO72599</t>
  </si>
  <si>
    <t>SO72630</t>
  </si>
  <si>
    <t>SO72616</t>
  </si>
  <si>
    <t>SO72634</t>
  </si>
  <si>
    <t>SO72593</t>
  </si>
  <si>
    <t>SO72633</t>
  </si>
  <si>
    <t>SO72628</t>
  </si>
  <si>
    <t>SO72602</t>
  </si>
  <si>
    <t>SO72583</t>
  </si>
  <si>
    <t>SO72623</t>
  </si>
  <si>
    <t>SO72600</t>
  </si>
  <si>
    <t>SO72586</t>
  </si>
  <si>
    <t>SO72585</t>
  </si>
  <si>
    <t>SO72611</t>
  </si>
  <si>
    <t>SO72632</t>
  </si>
  <si>
    <t>SO72588</t>
  </si>
  <si>
    <t>SO72591</t>
  </si>
  <si>
    <t>SO72608</t>
  </si>
  <si>
    <t>SO72629</t>
  </si>
  <si>
    <t>SO72590</t>
  </si>
  <si>
    <t>SO72607</t>
  </si>
  <si>
    <t>SO72636</t>
  </si>
  <si>
    <t>SO72619</t>
  </si>
  <si>
    <t>SO72625</t>
  </si>
  <si>
    <t>SO72615</t>
  </si>
  <si>
    <t>SO72647</t>
  </si>
  <si>
    <t>SO72653</t>
  </si>
  <si>
    <t>SO72715</t>
  </si>
  <si>
    <t>SO72675</t>
  </si>
  <si>
    <t>SO72684</t>
  </si>
  <si>
    <t>SO72670</t>
  </si>
  <si>
    <t>SO72643</t>
  </si>
  <si>
    <t>SO72648</t>
  </si>
  <si>
    <t>SO72683</t>
  </si>
  <si>
    <t>SO72710</t>
  </si>
  <si>
    <t>SO72694</t>
  </si>
  <si>
    <t>SO72642</t>
  </si>
  <si>
    <t>SO72641</t>
  </si>
  <si>
    <t>SO72714</t>
  </si>
  <si>
    <t>SO72655</t>
  </si>
  <si>
    <t>SO72692</t>
  </si>
  <si>
    <t>SO72687</t>
  </si>
  <si>
    <t>SO72656</t>
  </si>
  <si>
    <t>SO72697</t>
  </si>
  <si>
    <t>SO72657</t>
  </si>
  <si>
    <t>SO72724</t>
  </si>
  <si>
    <t>SO72713</t>
  </si>
  <si>
    <t>SO72702</t>
  </si>
  <si>
    <t>SO72711</t>
  </si>
  <si>
    <t>SO72709</t>
  </si>
  <si>
    <t>SO72668</t>
  </si>
  <si>
    <t>SO72646</t>
  </si>
  <si>
    <t>SO72663</t>
  </si>
  <si>
    <t>SO72677</t>
  </si>
  <si>
    <t>SO72698</t>
  </si>
  <si>
    <t>SO72674</t>
  </si>
  <si>
    <t>SO72725</t>
  </si>
  <si>
    <t>SO72644</t>
  </si>
  <si>
    <t>SO72722</t>
  </si>
  <si>
    <t>SO72699</t>
  </si>
  <si>
    <t>SO72665</t>
  </si>
  <si>
    <t>SO72650</t>
  </si>
  <si>
    <t>SO72688</t>
  </si>
  <si>
    <t>SO72717</t>
  </si>
  <si>
    <t>SO72676</t>
  </si>
  <si>
    <t>SO72689</t>
  </si>
  <si>
    <t>SO72706</t>
  </si>
  <si>
    <t>SO72696</t>
  </si>
  <si>
    <t>SO72654</t>
  </si>
  <si>
    <t>SO72701</t>
  </si>
  <si>
    <t>SO72649</t>
  </si>
  <si>
    <t>SO72705</t>
  </si>
  <si>
    <t>SO72659</t>
  </si>
  <si>
    <t>SO72732</t>
  </si>
  <si>
    <t>SO72782</t>
  </si>
  <si>
    <t>SO72780</t>
  </si>
  <si>
    <t>SO72759</t>
  </si>
  <si>
    <t>SO72744</t>
  </si>
  <si>
    <t>SO72781</t>
  </si>
  <si>
    <t>SO72788</t>
  </si>
  <si>
    <t>SO72775</t>
  </si>
  <si>
    <t>SO72763</t>
  </si>
  <si>
    <t>SO72787</t>
  </si>
  <si>
    <t>SO72740</t>
  </si>
  <si>
    <t>SO72773</t>
  </si>
  <si>
    <t>SO72758</t>
  </si>
  <si>
    <t>SO72748</t>
  </si>
  <si>
    <t>SO72742</t>
  </si>
  <si>
    <t>SO72734</t>
  </si>
  <si>
    <t>SO72733</t>
  </si>
  <si>
    <t>SO72749</t>
  </si>
  <si>
    <t>SO72778</t>
  </si>
  <si>
    <t>SO72764</t>
  </si>
  <si>
    <t>SO72746</t>
  </si>
  <si>
    <t>SO72768</t>
  </si>
  <si>
    <t>SO72743</t>
  </si>
  <si>
    <t>SO72786</t>
  </si>
  <si>
    <t>SO72770</t>
  </si>
  <si>
    <t>SO72783</t>
  </si>
  <si>
    <t>SO72785</t>
  </si>
  <si>
    <t>SO72737</t>
  </si>
  <si>
    <t>SO72729</t>
  </si>
  <si>
    <t>SO72757</t>
  </si>
  <si>
    <t>SO72738</t>
  </si>
  <si>
    <t>SO72751</t>
  </si>
  <si>
    <t>SO72747</t>
  </si>
  <si>
    <t>SO72766</t>
  </si>
  <si>
    <t>SO72755</t>
  </si>
  <si>
    <t>SO72728</t>
  </si>
  <si>
    <t>SO72761</t>
  </si>
  <si>
    <t>SO72727</t>
  </si>
  <si>
    <t>SO72731</t>
  </si>
  <si>
    <t>SO72765</t>
  </si>
  <si>
    <t>SO72784</t>
  </si>
  <si>
    <t>SO72753</t>
  </si>
  <si>
    <t>SO72836</t>
  </si>
  <si>
    <t>SO72820</t>
  </si>
  <si>
    <t>SO72803</t>
  </si>
  <si>
    <t>SO72805</t>
  </si>
  <si>
    <t>SO72824</t>
  </si>
  <si>
    <t>SO72806</t>
  </si>
  <si>
    <t>SO72829</t>
  </si>
  <si>
    <t>SO72801</t>
  </si>
  <si>
    <t>SO72835</t>
  </si>
  <si>
    <t>SO72812</t>
  </si>
  <si>
    <t>SO72818</t>
  </si>
  <si>
    <t>SO72827</t>
  </si>
  <si>
    <t>SO72844</t>
  </si>
  <si>
    <t>SO72822</t>
  </si>
  <si>
    <t>SO72846</t>
  </si>
  <si>
    <t>SO72838</t>
  </si>
  <si>
    <t>SO72794</t>
  </si>
  <si>
    <t>SO72825</t>
  </si>
  <si>
    <t>SO72837</t>
  </si>
  <si>
    <t>SO72815</t>
  </si>
  <si>
    <t>SO72816</t>
  </si>
  <si>
    <t>SO72804</t>
  </si>
  <si>
    <t>SO72796</t>
  </si>
  <si>
    <t>SO72823</t>
  </si>
  <si>
    <t>SO72810</t>
  </si>
  <si>
    <t>SO72790</t>
  </si>
  <si>
    <t>SO72809</t>
  </si>
  <si>
    <t>SO72791</t>
  </si>
  <si>
    <t>SO72833</t>
  </si>
  <si>
    <t>SO72819</t>
  </si>
  <si>
    <t>SO72793</t>
  </si>
  <si>
    <t>SO72800</t>
  </si>
  <si>
    <t>SO72840</t>
  </si>
  <si>
    <t>SO72807</t>
  </si>
  <si>
    <t>SO72797</t>
  </si>
  <si>
    <t>SO72811</t>
  </si>
  <si>
    <t>SO72852</t>
  </si>
  <si>
    <t>SO72857</t>
  </si>
  <si>
    <t>SO72928</t>
  </si>
  <si>
    <t>SO72855</t>
  </si>
  <si>
    <t>SO72875</t>
  </si>
  <si>
    <t>SO72921</t>
  </si>
  <si>
    <t>SO72888</t>
  </si>
  <si>
    <t>SO72903</t>
  </si>
  <si>
    <t>SO72865</t>
  </si>
  <si>
    <t>SO72901</t>
  </si>
  <si>
    <t>SO72933</t>
  </si>
  <si>
    <t>SO72856</t>
  </si>
  <si>
    <t>SO72926</t>
  </si>
  <si>
    <t>SO72891</t>
  </si>
  <si>
    <t>SO72885</t>
  </si>
  <si>
    <t>SO72902</t>
  </si>
  <si>
    <t>SO72911</t>
  </si>
  <si>
    <t>SO72854</t>
  </si>
  <si>
    <t>SO72923</t>
  </si>
  <si>
    <t>SO72944</t>
  </si>
  <si>
    <t>SO72897</t>
  </si>
  <si>
    <t>SO72890</t>
  </si>
  <si>
    <t>SO72946</t>
  </si>
  <si>
    <t>SO72892</t>
  </si>
  <si>
    <t>SO72905</t>
  </si>
  <si>
    <t>SO72935</t>
  </si>
  <si>
    <t>SO72938</t>
  </si>
  <si>
    <t>SO72877</t>
  </si>
  <si>
    <t>SO72872</t>
  </si>
  <si>
    <t>SO72881</t>
  </si>
  <si>
    <t>SO72945</t>
  </si>
  <si>
    <t>SO72900</t>
  </si>
  <si>
    <t>SO72908</t>
  </si>
  <si>
    <t>SO72910</t>
  </si>
  <si>
    <t>SO72931</t>
  </si>
  <si>
    <t>SO72904</t>
  </si>
  <si>
    <t>SO72889</t>
  </si>
  <si>
    <t>SO72919</t>
  </si>
  <si>
    <t>SO72925</t>
  </si>
  <si>
    <t>SO72896</t>
  </si>
  <si>
    <t>SO72883</t>
  </si>
  <si>
    <t>SO72914</t>
  </si>
  <si>
    <t>SO72850</t>
  </si>
  <si>
    <t>SO72939</t>
  </si>
  <si>
    <t>SO72912</t>
  </si>
  <si>
    <t>SO72895</t>
  </si>
  <si>
    <t>SO72929</t>
  </si>
  <si>
    <t>SO72869</t>
  </si>
  <si>
    <t>SO72934</t>
  </si>
  <si>
    <t>SO72906</t>
  </si>
  <si>
    <t>SO72948</t>
  </si>
  <si>
    <t>SO72918</t>
  </si>
  <si>
    <t>SO72937</t>
  </si>
  <si>
    <t>SO72882</t>
  </si>
  <si>
    <t>SO72949</t>
  </si>
  <si>
    <t>SO72915</t>
  </si>
  <si>
    <t>SO72951</t>
  </si>
  <si>
    <t>SO72942</t>
  </si>
  <si>
    <t>SO72893</t>
  </si>
  <si>
    <t>SO72913</t>
  </si>
  <si>
    <t>SO72864</t>
  </si>
  <si>
    <t>SO72894</t>
  </si>
  <si>
    <t>SO72858</t>
  </si>
  <si>
    <t>SO72863</t>
  </si>
  <si>
    <t>SO72887</t>
  </si>
  <si>
    <t>SO72874</t>
  </si>
  <si>
    <t>SO72909</t>
  </si>
  <si>
    <t>SO72868</t>
  </si>
  <si>
    <t>SO72927</t>
  </si>
  <si>
    <t>SO73000</t>
  </si>
  <si>
    <t>SO72985</t>
  </si>
  <si>
    <t>SO73018</t>
  </si>
  <si>
    <t>SO72961</t>
  </si>
  <si>
    <t>SO73011</t>
  </si>
  <si>
    <t>SO72956</t>
  </si>
  <si>
    <t>SO72984</t>
  </si>
  <si>
    <t>SO73005</t>
  </si>
  <si>
    <t>SO72999</t>
  </si>
  <si>
    <t>SO73009</t>
  </si>
  <si>
    <t>SO73030</t>
  </si>
  <si>
    <t>SO72962</t>
  </si>
  <si>
    <t>SO73029</t>
  </si>
  <si>
    <t>SO73025</t>
  </si>
  <si>
    <t>SO72981</t>
  </si>
  <si>
    <t>SO72996</t>
  </si>
  <si>
    <t>SO73004</t>
  </si>
  <si>
    <t>SO72978</t>
  </si>
  <si>
    <t>SO73003</t>
  </si>
  <si>
    <t>SO73007</t>
  </si>
  <si>
    <t>SO73031</t>
  </si>
  <si>
    <t>SO73002</t>
  </si>
  <si>
    <t>SO72976</t>
  </si>
  <si>
    <t>SO72969</t>
  </si>
  <si>
    <t>SO72977</t>
  </si>
  <si>
    <t>SO73014</t>
  </si>
  <si>
    <t>SO73021</t>
  </si>
  <si>
    <t>SO72994</t>
  </si>
  <si>
    <t>SO73020</t>
  </si>
  <si>
    <t>SO73013</t>
  </si>
  <si>
    <t>SO73027</t>
  </si>
  <si>
    <t>SO73012</t>
  </si>
  <si>
    <t>SO73026</t>
  </si>
  <si>
    <t>SO72971</t>
  </si>
  <si>
    <t>SO72958</t>
  </si>
  <si>
    <t>SO72966</t>
  </si>
  <si>
    <t>SO72993</t>
  </si>
  <si>
    <t>SO72987</t>
  </si>
  <si>
    <t>SO73006</t>
  </si>
  <si>
    <t>SO73019</t>
  </si>
  <si>
    <t>SO72970</t>
  </si>
  <si>
    <t>SO72965</t>
  </si>
  <si>
    <t>SO73032</t>
  </si>
  <si>
    <t>SO73016</t>
  </si>
  <si>
    <t>SO73024</t>
  </si>
  <si>
    <t>SO73017</t>
  </si>
  <si>
    <t>SO72963</t>
  </si>
  <si>
    <t>SO72967</t>
  </si>
  <si>
    <t>SO73096</t>
  </si>
  <si>
    <t>SO73046</t>
  </si>
  <si>
    <t>SO73062</t>
  </si>
  <si>
    <t>SO73060</t>
  </si>
  <si>
    <t>SO73086</t>
  </si>
  <si>
    <t>SO73037</t>
  </si>
  <si>
    <t>SO73089</t>
  </si>
  <si>
    <t>SO73088</t>
  </si>
  <si>
    <t>SO73039</t>
  </si>
  <si>
    <t>SO73075</t>
  </si>
  <si>
    <t>SO73090</t>
  </si>
  <si>
    <t>SO73070</t>
  </si>
  <si>
    <t>SO73044</t>
  </si>
  <si>
    <t>SO73058</t>
  </si>
  <si>
    <t>SO73041</t>
  </si>
  <si>
    <t>SO73045</t>
  </si>
  <si>
    <t>SO73056</t>
  </si>
  <si>
    <t>SO73055</t>
  </si>
  <si>
    <t>SO73059</t>
  </si>
  <si>
    <t>SO73057</t>
  </si>
  <si>
    <t>SO73052</t>
  </si>
  <si>
    <t>SO73043</t>
  </si>
  <si>
    <t>SO73094</t>
  </si>
  <si>
    <t>SO73054</t>
  </si>
  <si>
    <t>SO73081</t>
  </si>
  <si>
    <t>SO73083</t>
  </si>
  <si>
    <t>SO73061</t>
  </si>
  <si>
    <t>SO73065</t>
  </si>
  <si>
    <t>SO73042</t>
  </si>
  <si>
    <t>SO73049</t>
  </si>
  <si>
    <t>SO73053</t>
  </si>
  <si>
    <t>SO73087</t>
  </si>
  <si>
    <t>SO73036</t>
  </si>
  <si>
    <t>SO73097</t>
  </si>
  <si>
    <t>SO73176</t>
  </si>
  <si>
    <t>SO73153</t>
  </si>
  <si>
    <t>SO73111</t>
  </si>
  <si>
    <t>SO73099</t>
  </si>
  <si>
    <t>SO73160</t>
  </si>
  <si>
    <t>SO73155</t>
  </si>
  <si>
    <t>SO73150</t>
  </si>
  <si>
    <t>SO73127</t>
  </si>
  <si>
    <t>SO73140</t>
  </si>
  <si>
    <t>SO73128</t>
  </si>
  <si>
    <t>SO73129</t>
  </si>
  <si>
    <t>SO73156</t>
  </si>
  <si>
    <t>SO73171</t>
  </si>
  <si>
    <t>SO73121</t>
  </si>
  <si>
    <t>SO73181</t>
  </si>
  <si>
    <t>SO73122</t>
  </si>
  <si>
    <t>SO73166</t>
  </si>
  <si>
    <t>SO73130</t>
  </si>
  <si>
    <t>SO73172</t>
  </si>
  <si>
    <t>SO73173</t>
  </si>
  <si>
    <t>SO73165</t>
  </si>
  <si>
    <t>SO73135</t>
  </si>
  <si>
    <t>SO73126</t>
  </si>
  <si>
    <t>SO73113</t>
  </si>
  <si>
    <t>SO73168</t>
  </si>
  <si>
    <t>SO73169</t>
  </si>
  <si>
    <t>SO73138</t>
  </si>
  <si>
    <t>SO73131</t>
  </si>
  <si>
    <t>SO73142</t>
  </si>
  <si>
    <t>SO73119</t>
  </si>
  <si>
    <t>SO73145</t>
  </si>
  <si>
    <t>SO73133</t>
  </si>
  <si>
    <t>SO73151</t>
  </si>
  <si>
    <t>SO73159</t>
  </si>
  <si>
    <t>SO73098</t>
  </si>
  <si>
    <t>SO73157</t>
  </si>
  <si>
    <t>SO73164</t>
  </si>
  <si>
    <t>SO73102</t>
  </si>
  <si>
    <t>SO73149</t>
  </si>
  <si>
    <t>SO73182</t>
  </si>
  <si>
    <t>SO73109</t>
  </si>
  <si>
    <t>SO73141</t>
  </si>
  <si>
    <t>SO73100</t>
  </si>
  <si>
    <t>SO73103</t>
  </si>
  <si>
    <t>SO73120</t>
  </si>
  <si>
    <t>SO73158</t>
  </si>
  <si>
    <t>SO73105</t>
  </si>
  <si>
    <t>SO73115</t>
  </si>
  <si>
    <t>SO73174</t>
  </si>
  <si>
    <t>SO73183</t>
  </si>
  <si>
    <t>SO73116</t>
  </si>
  <si>
    <t>SO73152</t>
  </si>
  <si>
    <t>SO73248</t>
  </si>
  <si>
    <t>SO73210</t>
  </si>
  <si>
    <t>SO73233</t>
  </si>
  <si>
    <t>SO73251</t>
  </si>
  <si>
    <t>SO73227</t>
  </si>
  <si>
    <t>SO73242</t>
  </si>
  <si>
    <t>SO73238</t>
  </si>
  <si>
    <t>SO73236</t>
  </si>
  <si>
    <t>SO73237</t>
  </si>
  <si>
    <t>SO73196</t>
  </si>
  <si>
    <t>SO73189</t>
  </si>
  <si>
    <t>SO73254</t>
  </si>
  <si>
    <t>SO73197</t>
  </si>
  <si>
    <t>SO73202</t>
  </si>
  <si>
    <t>SO73195</t>
  </si>
  <si>
    <t>SO73243</t>
  </si>
  <si>
    <t>SO73253</t>
  </si>
  <si>
    <t>SO73220</t>
  </si>
  <si>
    <t>SO73203</t>
  </si>
  <si>
    <t>SO73211</t>
  </si>
  <si>
    <t>SO73231</t>
  </si>
  <si>
    <t>SO73187</t>
  </si>
  <si>
    <t>SO73241</t>
  </si>
  <si>
    <t>SO73215</t>
  </si>
  <si>
    <t>SO73229</t>
  </si>
  <si>
    <t>SO73232</t>
  </si>
  <si>
    <t>SO73249</t>
  </si>
  <si>
    <t>SO73199</t>
  </si>
  <si>
    <t>SO73244</t>
  </si>
  <si>
    <t>SO73225</t>
  </si>
  <si>
    <t>SO73216</t>
  </si>
  <si>
    <t>SO73213</t>
  </si>
  <si>
    <t>SO73212</t>
  </si>
  <si>
    <t>SO73223</t>
  </si>
  <si>
    <t>SO73222</t>
  </si>
  <si>
    <t>SO73184</t>
  </si>
  <si>
    <t>SO73208</t>
  </si>
  <si>
    <t>SO73224</t>
  </si>
  <si>
    <t>SO73318</t>
  </si>
  <si>
    <t>SO73261</t>
  </si>
  <si>
    <t>SO73299</t>
  </si>
  <si>
    <t>SO73321</t>
  </si>
  <si>
    <t>SO73263</t>
  </si>
  <si>
    <t>SO73305</t>
  </si>
  <si>
    <t>SO73272</t>
  </si>
  <si>
    <t>SO73271</t>
  </si>
  <si>
    <t>SO73337</t>
  </si>
  <si>
    <t>SO73278</t>
  </si>
  <si>
    <t>SO73324</t>
  </si>
  <si>
    <t>SO73296</t>
  </si>
  <si>
    <t>SO73295</t>
  </si>
  <si>
    <t>SO73300</t>
  </si>
  <si>
    <t>SO73317</t>
  </si>
  <si>
    <t>SO73311</t>
  </si>
  <si>
    <t>SO73303</t>
  </si>
  <si>
    <t>SO73332</t>
  </si>
  <si>
    <t>SO73265</t>
  </si>
  <si>
    <t>SO73280</t>
  </si>
  <si>
    <t>SO73335</t>
  </si>
  <si>
    <t>SO73315</t>
  </si>
  <si>
    <t>SO73277</t>
  </si>
  <si>
    <t>SO73275</t>
  </si>
  <si>
    <t>SO73301</t>
  </si>
  <si>
    <t>SO73291</t>
  </si>
  <si>
    <t>SO73309</t>
  </si>
  <si>
    <t>SO73310</t>
  </si>
  <si>
    <t>SO73314</t>
  </si>
  <si>
    <t>SO73320</t>
  </si>
  <si>
    <t>SO73276</t>
  </si>
  <si>
    <t>SO73256</t>
  </si>
  <si>
    <t>SO73279</t>
  </si>
  <si>
    <t>SO73270</t>
  </si>
  <si>
    <t>SO73307</t>
  </si>
  <si>
    <t>SO73325</t>
  </si>
  <si>
    <t>SO73306</t>
  </si>
  <si>
    <t>SO73323</t>
  </si>
  <si>
    <t>SO73308</t>
  </si>
  <si>
    <t>SO73302</t>
  </si>
  <si>
    <t>SO73304</t>
  </si>
  <si>
    <t>SO73289</t>
  </si>
  <si>
    <t>SO73259</t>
  </si>
  <si>
    <t>SO73290</t>
  </si>
  <si>
    <t>SO73297</t>
  </si>
  <si>
    <t>SO73288</t>
  </si>
  <si>
    <t>SO73330</t>
  </si>
  <si>
    <t>SO73266</t>
  </si>
  <si>
    <t>SO73328</t>
  </si>
  <si>
    <t>SO73293</t>
  </si>
  <si>
    <t>SO73361</t>
  </si>
  <si>
    <t>SO73376</t>
  </si>
  <si>
    <t>SO73390</t>
  </si>
  <si>
    <t>SO73369</t>
  </si>
  <si>
    <t>SO73406</t>
  </si>
  <si>
    <t>SO73359</t>
  </si>
  <si>
    <t>SO73398</t>
  </si>
  <si>
    <t>SO73401</t>
  </si>
  <si>
    <t>SO73381</t>
  </si>
  <si>
    <t>SO73380</t>
  </si>
  <si>
    <t>SO73408</t>
  </si>
  <si>
    <t>SO73340</t>
  </si>
  <si>
    <t>SO73342</t>
  </si>
  <si>
    <t>SO73392</t>
  </si>
  <si>
    <t>SO73353</t>
  </si>
  <si>
    <t>SO73394</t>
  </si>
  <si>
    <t>SO73387</t>
  </si>
  <si>
    <t>SO73412</t>
  </si>
  <si>
    <t>SO73409</t>
  </si>
  <si>
    <t>SO73356</t>
  </si>
  <si>
    <t>SO73405</t>
  </si>
  <si>
    <t>SO73354</t>
  </si>
  <si>
    <t>SO73372</t>
  </si>
  <si>
    <t>SO73389</t>
  </si>
  <si>
    <t>SO73371</t>
  </si>
  <si>
    <t>SO73352</t>
  </si>
  <si>
    <t>SO73397</t>
  </si>
  <si>
    <t>SO73403</t>
  </si>
  <si>
    <t>SO73357</t>
  </si>
  <si>
    <t>SO73378</t>
  </si>
  <si>
    <t>SO73410</t>
  </si>
  <si>
    <t>SO73346</t>
  </si>
  <si>
    <t>SO73350</t>
  </si>
  <si>
    <t>SO73384</t>
  </si>
  <si>
    <t>SO73404</t>
  </si>
  <si>
    <t>SO73375</t>
  </si>
  <si>
    <t>SO73396</t>
  </si>
  <si>
    <t>SO73348</t>
  </si>
  <si>
    <t>SO73370</t>
  </si>
  <si>
    <t>SO73379</t>
  </si>
  <si>
    <t>SO73366</t>
  </si>
  <si>
    <t>SO73399</t>
  </si>
  <si>
    <t>SO73351</t>
  </si>
  <si>
    <t>SO73448</t>
  </si>
  <si>
    <t>SO73454</t>
  </si>
  <si>
    <t>SO73441</t>
  </si>
  <si>
    <t>SO73477</t>
  </si>
  <si>
    <t>SO73435</t>
  </si>
  <si>
    <t>SO73440</t>
  </si>
  <si>
    <t>SO73416</t>
  </si>
  <si>
    <t>SO73484</t>
  </si>
  <si>
    <t>SO73461</t>
  </si>
  <si>
    <t>SO73496</t>
  </si>
  <si>
    <t>SO73420</t>
  </si>
  <si>
    <t>SO73433</t>
  </si>
  <si>
    <t>SO73466</t>
  </si>
  <si>
    <t>SO73471</t>
  </si>
  <si>
    <t>SO73500</t>
  </si>
  <si>
    <t>SO73446</t>
  </si>
  <si>
    <t>SO73431</t>
  </si>
  <si>
    <t>SO73453</t>
  </si>
  <si>
    <t>SO73419</t>
  </si>
  <si>
    <t>SO73437</t>
  </si>
  <si>
    <t>SO73503</t>
  </si>
  <si>
    <t>SO73443</t>
  </si>
  <si>
    <t>SO73501</t>
  </si>
  <si>
    <t>SO73502</t>
  </si>
  <si>
    <t>SO73481</t>
  </si>
  <si>
    <t>SO73414</t>
  </si>
  <si>
    <t>SO73479</t>
  </si>
  <si>
    <t>SO73445</t>
  </si>
  <si>
    <t>SO73493</t>
  </si>
  <si>
    <t>SO73421</t>
  </si>
  <si>
    <t>SO73497</t>
  </si>
  <si>
    <t>SO73468</t>
  </si>
  <si>
    <t>SO73459</t>
  </si>
  <si>
    <t>SO73434</t>
  </si>
  <si>
    <t>SO73436</t>
  </si>
  <si>
    <t>SO73444</t>
  </si>
  <si>
    <t>SO73467</t>
  </si>
  <si>
    <t>SO73422</t>
  </si>
  <si>
    <t>SO73427</t>
  </si>
  <si>
    <t>SO73428</t>
  </si>
  <si>
    <t>SO73439</t>
  </si>
  <si>
    <t>SO73483</t>
  </si>
  <si>
    <t>SO73442</t>
  </si>
  <si>
    <t>SO73482</t>
  </si>
  <si>
    <t>SO73491</t>
  </si>
  <si>
    <t>SO73460</t>
  </si>
  <si>
    <t>SO73490</t>
  </si>
  <si>
    <t>SO73451</t>
  </si>
  <si>
    <t>SO73476</t>
  </si>
  <si>
    <t>SO73470</t>
  </si>
  <si>
    <t>SO73492</t>
  </si>
  <si>
    <t>SO73438</t>
  </si>
  <si>
    <t>SO73485</t>
  </si>
  <si>
    <t>SO73486</t>
  </si>
  <si>
    <t>SO73413</t>
  </si>
  <si>
    <t>SO73458</t>
  </si>
  <si>
    <t>SO73455</t>
  </si>
  <si>
    <t>SO73499</t>
  </si>
  <si>
    <t>SO73495</t>
  </si>
  <si>
    <t>SO73432</t>
  </si>
  <si>
    <t>SO73457</t>
  </si>
  <si>
    <t>SO73424</t>
  </si>
  <si>
    <t>SO73505</t>
  </si>
  <si>
    <t>SO73562</t>
  </si>
  <si>
    <t>SO73526</t>
  </si>
  <si>
    <t>SO73517</t>
  </si>
  <si>
    <t>SO73579</t>
  </si>
  <si>
    <t>SO73558</t>
  </si>
  <si>
    <t>SO73504</t>
  </si>
  <si>
    <t>SO73525</t>
  </si>
  <si>
    <t>SO73554</t>
  </si>
  <si>
    <t>SO73553</t>
  </si>
  <si>
    <t>SO73508</t>
  </si>
  <si>
    <t>SO73538</t>
  </si>
  <si>
    <t>SO73541</t>
  </si>
  <si>
    <t>SO73534</t>
  </si>
  <si>
    <t>SO73536</t>
  </si>
  <si>
    <t>SO73552</t>
  </si>
  <si>
    <t>SO73567</t>
  </si>
  <si>
    <t>SO73569</t>
  </si>
  <si>
    <t>SO73539</t>
  </si>
  <si>
    <t>SO73578</t>
  </si>
  <si>
    <t>SO73545</t>
  </si>
  <si>
    <t>SO73563</t>
  </si>
  <si>
    <t>SO73547</t>
  </si>
  <si>
    <t>SO73546</t>
  </si>
  <si>
    <t>SO73514</t>
  </si>
  <si>
    <t>SO73511</t>
  </si>
  <si>
    <t>SO73556</t>
  </si>
  <si>
    <t>SO73570</t>
  </si>
  <si>
    <t>SO73535</t>
  </si>
  <si>
    <t>SO73564</t>
  </si>
  <si>
    <t>SO73520</t>
  </si>
  <si>
    <t>SO73515</t>
  </si>
  <si>
    <t>SO73544</t>
  </si>
  <si>
    <t>SO73540</t>
  </si>
  <si>
    <t>SO73561</t>
  </si>
  <si>
    <t>SO73521</t>
  </si>
  <si>
    <t>SO73559</t>
  </si>
  <si>
    <t>SO73550</t>
  </si>
  <si>
    <t>SO73577</t>
  </si>
  <si>
    <t>SO73527</t>
  </si>
  <si>
    <t>SO73548</t>
  </si>
  <si>
    <t>SO73523</t>
  </si>
  <si>
    <t>SO73506</t>
  </si>
  <si>
    <t>SO73565</t>
  </si>
  <si>
    <t>SO73555</t>
  </si>
  <si>
    <t>SO73574</t>
  </si>
  <si>
    <t>SO73513</t>
  </si>
  <si>
    <t>SO73549</t>
  </si>
  <si>
    <t>SO73532</t>
  </si>
  <si>
    <t>SO73512</t>
  </si>
  <si>
    <t>SO73568</t>
  </si>
  <si>
    <t>SO73583</t>
  </si>
  <si>
    <t>SO73628</t>
  </si>
  <si>
    <t>SO73589</t>
  </si>
  <si>
    <t>SO73623</t>
  </si>
  <si>
    <t>SO73612</t>
  </si>
  <si>
    <t>SO73580</t>
  </si>
  <si>
    <t>SO73636</t>
  </si>
  <si>
    <t>SO73630</t>
  </si>
  <si>
    <t>SO73633</t>
  </si>
  <si>
    <t>SO73594</t>
  </si>
  <si>
    <t>SO73592</t>
  </si>
  <si>
    <t>SO73597</t>
  </si>
  <si>
    <t>SO73626</t>
  </si>
  <si>
    <t>SO73638</t>
  </si>
  <si>
    <t>SO73611</t>
  </si>
  <si>
    <t>SO73585</t>
  </si>
  <si>
    <t>SO73602</t>
  </si>
  <si>
    <t>SO73619</t>
  </si>
  <si>
    <t>SO73593</t>
  </si>
  <si>
    <t>SO73627</t>
  </si>
  <si>
    <t>SO73621</t>
  </si>
  <si>
    <t>SO73620</t>
  </si>
  <si>
    <t>SO73631</t>
  </si>
  <si>
    <t>SO73640</t>
  </si>
  <si>
    <t>SO73609</t>
  </si>
  <si>
    <t>SO73618</t>
  </si>
  <si>
    <t>SO73588</t>
  </si>
  <si>
    <t>SO73634</t>
  </si>
  <si>
    <t>SO73608</t>
  </si>
  <si>
    <t>SO73586</t>
  </si>
  <si>
    <t>SO73596</t>
  </si>
  <si>
    <t>SO73591</t>
  </si>
  <si>
    <t>SO73639</t>
  </si>
  <si>
    <t>SO73581</t>
  </si>
  <si>
    <t>SO73582</t>
  </si>
  <si>
    <t>SO73603</t>
  </si>
  <si>
    <t>SO73610</t>
  </si>
  <si>
    <t>SO73604</t>
  </si>
  <si>
    <t>SO73617</t>
  </si>
  <si>
    <t>SO73614</t>
  </si>
  <si>
    <t>SO73587</t>
  </si>
  <si>
    <t>SO73641</t>
  </si>
  <si>
    <t>SO73590</t>
  </si>
  <si>
    <t>SO73598</t>
  </si>
  <si>
    <t>SO73664</t>
  </si>
  <si>
    <t>SO73659</t>
  </si>
  <si>
    <t>SO73658</t>
  </si>
  <si>
    <t>SO73642</t>
  </si>
  <si>
    <t>SO73691</t>
  </si>
  <si>
    <t>SO73714</t>
  </si>
  <si>
    <t>SO73710</t>
  </si>
  <si>
    <t>SO73689</t>
  </si>
  <si>
    <t>SO73671</t>
  </si>
  <si>
    <t>SO73683</t>
  </si>
  <si>
    <t>SO73675</t>
  </si>
  <si>
    <t>SO73698</t>
  </si>
  <si>
    <t>SO73684</t>
  </si>
  <si>
    <t>SO73644</t>
  </si>
  <si>
    <t>SO73674</t>
  </si>
  <si>
    <t>SO73690</t>
  </si>
  <si>
    <t>SO73692</t>
  </si>
  <si>
    <t>SO73647</t>
  </si>
  <si>
    <t>SO73705</t>
  </si>
  <si>
    <t>SO73666</t>
  </si>
  <si>
    <t>SO73657</t>
  </si>
  <si>
    <t>SO73682</t>
  </si>
  <si>
    <t>SO73676</t>
  </si>
  <si>
    <t>SO73681</t>
  </si>
  <si>
    <t>SO73654</t>
  </si>
  <si>
    <t>SO73677</t>
  </si>
  <si>
    <t>SO73686</t>
  </si>
  <si>
    <t>SO73685</t>
  </si>
  <si>
    <t>SO73669</t>
  </si>
  <si>
    <t>SO73643</t>
  </si>
  <si>
    <t>SO73667</t>
  </si>
  <si>
    <t>SO73653</t>
  </si>
  <si>
    <t>SO73670</t>
  </si>
  <si>
    <t>SO73679</t>
  </si>
  <si>
    <t>SO73699</t>
  </si>
  <si>
    <t>SO73672</t>
  </si>
  <si>
    <t>SO73708</t>
  </si>
  <si>
    <t>SO73655</t>
  </si>
  <si>
    <t>SO73661</t>
  </si>
  <si>
    <t>SO73703</t>
  </si>
  <si>
    <t>SO73648</t>
  </si>
  <si>
    <t>SO73693</t>
  </si>
  <si>
    <t>SO73713</t>
  </si>
  <si>
    <t>SO73695</t>
  </si>
  <si>
    <t>SO73668</t>
  </si>
  <si>
    <t>SO73688</t>
  </si>
  <si>
    <t>SO73702</t>
  </si>
  <si>
    <t>SO73680</t>
  </si>
  <si>
    <t>SO73687</t>
  </si>
  <si>
    <t>SO73701</t>
  </si>
  <si>
    <t>SO73782</t>
  </si>
  <si>
    <t>SO73763</t>
  </si>
  <si>
    <t>SO73770</t>
  </si>
  <si>
    <t>SO73779</t>
  </si>
  <si>
    <t>SO73783</t>
  </si>
  <si>
    <t>SO73739</t>
  </si>
  <si>
    <t>SO73734</t>
  </si>
  <si>
    <t>SO73724</t>
  </si>
  <si>
    <t>SO73736</t>
  </si>
  <si>
    <t>SO73745</t>
  </si>
  <si>
    <t>SO73716</t>
  </si>
  <si>
    <t>SO73762</t>
  </si>
  <si>
    <t>SO73737</t>
  </si>
  <si>
    <t>SO73733</t>
  </si>
  <si>
    <t>SO73719</t>
  </si>
  <si>
    <t>SO73744</t>
  </si>
  <si>
    <t>SO73766</t>
  </si>
  <si>
    <t>SO73778</t>
  </si>
  <si>
    <t>SO73777</t>
  </si>
  <si>
    <t>SO73740</t>
  </si>
  <si>
    <t>SO73775</t>
  </si>
  <si>
    <t>SO73738</t>
  </si>
  <si>
    <t>SO73718</t>
  </si>
  <si>
    <t>SO73750</t>
  </si>
  <si>
    <t>SO73753</t>
  </si>
  <si>
    <t>SO73787</t>
  </si>
  <si>
    <t>SO73723</t>
  </si>
  <si>
    <t>SO73786</t>
  </si>
  <si>
    <t>SO73756</t>
  </si>
  <si>
    <t>SO73741</t>
  </si>
  <si>
    <t>SO73717</t>
  </si>
  <si>
    <t>SO73730</t>
  </si>
  <si>
    <t>SO73735</t>
  </si>
  <si>
    <t>SO73760</t>
  </si>
  <si>
    <t>SO73743</t>
  </si>
  <si>
    <t>SO73749</t>
  </si>
  <si>
    <t>SO73767</t>
  </si>
  <si>
    <t>SO73761</t>
  </si>
  <si>
    <t>SO73747</t>
  </si>
  <si>
    <t>SO73731</t>
  </si>
  <si>
    <t>SO73780</t>
  </si>
  <si>
    <t>SO73785</t>
  </si>
  <si>
    <t>SO73764</t>
  </si>
  <si>
    <t>SO73728</t>
  </si>
  <si>
    <t>SO73726</t>
  </si>
  <si>
    <t>SO73769</t>
  </si>
  <si>
    <t>SO73727</t>
  </si>
  <si>
    <t>SO73758</t>
  </si>
  <si>
    <t>SO73776</t>
  </si>
  <si>
    <t>SO73768</t>
  </si>
  <si>
    <t>SO73757</t>
  </si>
  <si>
    <t>SO73765</t>
  </si>
  <si>
    <t>SO73774</t>
  </si>
  <si>
    <t>SO73720</t>
  </si>
  <si>
    <t>SO73773</t>
  </si>
  <si>
    <t>SO73742</t>
  </si>
  <si>
    <t>SO73803</t>
  </si>
  <si>
    <t>SO73821</t>
  </si>
  <si>
    <t>SO73843</t>
  </si>
  <si>
    <t>SO73829</t>
  </si>
  <si>
    <t>SO73789</t>
  </si>
  <si>
    <t>SO73798</t>
  </si>
  <si>
    <t>SO73823</t>
  </si>
  <si>
    <t>SO73850</t>
  </si>
  <si>
    <t>SO73856</t>
  </si>
  <si>
    <t>SO73853</t>
  </si>
  <si>
    <t>SO73796</t>
  </si>
  <si>
    <t>SO73804</t>
  </si>
  <si>
    <t>SO73860</t>
  </si>
  <si>
    <t>SO73818</t>
  </si>
  <si>
    <t>SO73837</t>
  </si>
  <si>
    <t>SO73799</t>
  </si>
  <si>
    <t>SO73849</t>
  </si>
  <si>
    <t>SO73820</t>
  </si>
  <si>
    <t>SO73817</t>
  </si>
  <si>
    <t>SO73833</t>
  </si>
  <si>
    <t>SO73814</t>
  </si>
  <si>
    <t>SO73848</t>
  </si>
  <si>
    <t>SO73847</t>
  </si>
  <si>
    <t>SO73854</t>
  </si>
  <si>
    <t>SO73811</t>
  </si>
  <si>
    <t>SO73812</t>
  </si>
  <si>
    <t>SO73831</t>
  </si>
  <si>
    <t>SO73828</t>
  </si>
  <si>
    <t>SO73800</t>
  </si>
  <si>
    <t>SO73834</t>
  </si>
  <si>
    <t>SO73792</t>
  </si>
  <si>
    <t>SO73839</t>
  </si>
  <si>
    <t>SO73845</t>
  </si>
  <si>
    <t>SO73802</t>
  </si>
  <si>
    <t>SO73825</t>
  </si>
  <si>
    <t>SO73840</t>
  </si>
  <si>
    <t>SO73788</t>
  </si>
  <si>
    <t>SO73852</t>
  </si>
  <si>
    <t>SO73864</t>
  </si>
  <si>
    <t>SO73795</t>
  </si>
  <si>
    <t>SO73797</t>
  </si>
  <si>
    <t>SO73819</t>
  </si>
  <si>
    <t>SO73862</t>
  </si>
  <si>
    <t>SO73858</t>
  </si>
  <si>
    <t>SO73827</t>
  </si>
  <si>
    <t>SO73807</t>
  </si>
  <si>
    <t>SO73865</t>
  </si>
  <si>
    <t>SO73844</t>
  </si>
  <si>
    <t>SO73832</t>
  </si>
  <si>
    <t>SO73805</t>
  </si>
  <si>
    <t>SO73842</t>
  </si>
  <si>
    <t>SO73793</t>
  </si>
  <si>
    <t>SO73809</t>
  </si>
  <si>
    <t>SO73816</t>
  </si>
  <si>
    <t>SO73851</t>
  </si>
  <si>
    <t>SO73794</t>
  </si>
  <si>
    <t>SO73790</t>
  </si>
  <si>
    <t>SO73826</t>
  </si>
  <si>
    <t>SO73841</t>
  </si>
  <si>
    <t>SO73938</t>
  </si>
  <si>
    <t>SO73903</t>
  </si>
  <si>
    <t>SO73901</t>
  </si>
  <si>
    <t>SO73890</t>
  </si>
  <si>
    <t>SO73879</t>
  </si>
  <si>
    <t>SO73915</t>
  </si>
  <si>
    <t>SO73936</t>
  </si>
  <si>
    <t>SO73912</t>
  </si>
  <si>
    <t>SO73920</t>
  </si>
  <si>
    <t>SO73929</t>
  </si>
  <si>
    <t>SO73883</t>
  </si>
  <si>
    <t>SO73872</t>
  </si>
  <si>
    <t>SO73876</t>
  </si>
  <si>
    <t>SO73923</t>
  </si>
  <si>
    <t>SO73896</t>
  </si>
  <si>
    <t>SO73906</t>
  </si>
  <si>
    <t>SO73870</t>
  </si>
  <si>
    <t>SO73928</t>
  </si>
  <si>
    <t>SO73869</t>
  </si>
  <si>
    <t>SO73910</t>
  </si>
  <si>
    <t>SO73935</t>
  </si>
  <si>
    <t>SO73907</t>
  </si>
  <si>
    <t>SO73924</t>
  </si>
  <si>
    <t>SO73875</t>
  </si>
  <si>
    <t>SO73886</t>
  </si>
  <si>
    <t>SO73891</t>
  </si>
  <si>
    <t>SO73922</t>
  </si>
  <si>
    <t>SO73914</t>
  </si>
  <si>
    <t>SO73930</t>
  </si>
  <si>
    <t>SO73931</t>
  </si>
  <si>
    <t>SO73918</t>
  </si>
  <si>
    <t>SO73932</t>
  </si>
  <si>
    <t>SO73871</t>
  </si>
  <si>
    <t>SO73881</t>
  </si>
  <si>
    <t>SO73887</t>
  </si>
  <si>
    <t>SO73892</t>
  </si>
  <si>
    <t>SO73888</t>
  </si>
  <si>
    <t>SO73937</t>
  </si>
  <si>
    <t>SO73889</t>
  </si>
  <si>
    <t>SO73919</t>
  </si>
  <si>
    <t>SO73939</t>
  </si>
  <si>
    <t>SO73897</t>
  </si>
  <si>
    <t>SO73867</t>
  </si>
  <si>
    <t>SO73916</t>
  </si>
  <si>
    <t>SO73934</t>
  </si>
  <si>
    <t>SO73880</t>
  </si>
  <si>
    <t>SO73899</t>
  </si>
  <si>
    <t>SO73927</t>
  </si>
  <si>
    <t>SO73894</t>
  </si>
  <si>
    <t>SO73904</t>
  </si>
  <si>
    <t>SO73905</t>
  </si>
  <si>
    <t>SO73911</t>
  </si>
  <si>
    <t>SO73933</t>
  </si>
  <si>
    <t>SO73909</t>
  </si>
  <si>
    <t>SO73968</t>
  </si>
  <si>
    <t>SO74008</t>
  </si>
  <si>
    <t>SO73975</t>
  </si>
  <si>
    <t>SO73990</t>
  </si>
  <si>
    <t>SO73962</t>
  </si>
  <si>
    <t>SO73991</t>
  </si>
  <si>
    <t>SO74023</t>
  </si>
  <si>
    <t>SO73957</t>
  </si>
  <si>
    <t>SO74013</t>
  </si>
  <si>
    <t>SO74024</t>
  </si>
  <si>
    <t>SO73967</t>
  </si>
  <si>
    <t>SO73986</t>
  </si>
  <si>
    <t>SO73964</t>
  </si>
  <si>
    <t>SO73940</t>
  </si>
  <si>
    <t>SO74009</t>
  </si>
  <si>
    <t>SO73969</t>
  </si>
  <si>
    <t>SO74017</t>
  </si>
  <si>
    <t>SO74022</t>
  </si>
  <si>
    <t>SO74010</t>
  </si>
  <si>
    <t>SO73980</t>
  </si>
  <si>
    <t>SO73946</t>
  </si>
  <si>
    <t>SO73988</t>
  </si>
  <si>
    <t>SO73987</t>
  </si>
  <si>
    <t>SO73993</t>
  </si>
  <si>
    <t>SO74015</t>
  </si>
  <si>
    <t>SO74003</t>
  </si>
  <si>
    <t>SO73953</t>
  </si>
  <si>
    <t>SO73954</t>
  </si>
  <si>
    <t>SO73952</t>
  </si>
  <si>
    <t>SO74011</t>
  </si>
  <si>
    <t>SO74007</t>
  </si>
  <si>
    <t>SO73965</t>
  </si>
  <si>
    <t>SO73995</t>
  </si>
  <si>
    <t>SO73973</t>
  </si>
  <si>
    <t>SO73996</t>
  </si>
  <si>
    <t>SO74006</t>
  </si>
  <si>
    <t>SO73978</t>
  </si>
  <si>
    <t>SO73970</t>
  </si>
  <si>
    <t>SO73982</t>
  </si>
  <si>
    <t>SO74002</t>
  </si>
  <si>
    <t>SO73950</t>
  </si>
  <si>
    <t>SO73941</t>
  </si>
  <si>
    <t>SO73942</t>
  </si>
  <si>
    <t>SO73951</t>
  </si>
  <si>
    <t>SO73959</t>
  </si>
  <si>
    <t>SO73999</t>
  </si>
  <si>
    <t>SO73989</t>
  </si>
  <si>
    <t>SO73976</t>
  </si>
  <si>
    <t>SO74025</t>
  </si>
  <si>
    <t>SO73949</t>
  </si>
  <si>
    <t>SO73944</t>
  </si>
  <si>
    <t>SO74004</t>
  </si>
  <si>
    <t>SO74021</t>
  </si>
  <si>
    <t>SO73948</t>
  </si>
  <si>
    <t>SO73994</t>
  </si>
  <si>
    <t>SO73956</t>
  </si>
  <si>
    <t>SO73945</t>
  </si>
  <si>
    <t>SO74018</t>
  </si>
  <si>
    <t>SO73960</t>
  </si>
  <si>
    <t>SO74028</t>
  </si>
  <si>
    <t>SO73997</t>
  </si>
  <si>
    <t>SO74005</t>
  </si>
  <si>
    <t>SO73961</t>
  </si>
  <si>
    <t>SO74069</t>
  </si>
  <si>
    <t>SO74095</t>
  </si>
  <si>
    <t>SO74032</t>
  </si>
  <si>
    <t>SO74029</t>
  </si>
  <si>
    <t>SO74075</t>
  </si>
  <si>
    <t>SO74066</t>
  </si>
  <si>
    <t>SO74088</t>
  </si>
  <si>
    <t>SO74037</t>
  </si>
  <si>
    <t>SO74035</t>
  </si>
  <si>
    <t>SO74063</t>
  </si>
  <si>
    <t>SO74064</t>
  </si>
  <si>
    <t>SO74074</t>
  </si>
  <si>
    <t>SO74039</t>
  </si>
  <si>
    <t>SO74077</t>
  </si>
  <si>
    <t>SO74049</t>
  </si>
  <si>
    <t>SO74078</t>
  </si>
  <si>
    <t>SO74092</t>
  </si>
  <si>
    <t>SO74055</t>
  </si>
  <si>
    <t>SO74052</t>
  </si>
  <si>
    <t>SO74080</t>
  </si>
  <si>
    <t>SO74046</t>
  </si>
  <si>
    <t>SO74084</t>
  </si>
  <si>
    <t>SO74041</t>
  </si>
  <si>
    <t>SO74093</t>
  </si>
  <si>
    <t>SO74030</t>
  </si>
  <si>
    <t>SO74086</t>
  </si>
  <si>
    <t>SO74070</t>
  </si>
  <si>
    <t>SO74082</t>
  </si>
  <si>
    <t>SO74068</t>
  </si>
  <si>
    <t>SO74048</t>
  </si>
  <si>
    <t>SO74051</t>
  </si>
  <si>
    <t>SO74043</t>
  </si>
  <si>
    <t>SO74059</t>
  </si>
  <si>
    <t>SO74056</t>
  </si>
  <si>
    <t>SO74079</t>
  </si>
  <si>
    <t>SO74076</t>
  </si>
  <si>
    <t>SO74034</t>
  </si>
  <si>
    <t>SO74094</t>
  </si>
  <si>
    <t>SO74038</t>
  </si>
  <si>
    <t>SO74040</t>
  </si>
  <si>
    <t>SO74047</t>
  </si>
  <si>
    <t>SO74085</t>
  </si>
  <si>
    <t>SO74102</t>
  </si>
  <si>
    <t>SO74100</t>
  </si>
  <si>
    <t>SO74136</t>
  </si>
  <si>
    <t>SO74099</t>
  </si>
  <si>
    <t>SO74140</t>
  </si>
  <si>
    <t>SO74117</t>
  </si>
  <si>
    <t>SO74107</t>
  </si>
  <si>
    <t>SO74120</t>
  </si>
  <si>
    <t>SO74127</t>
  </si>
  <si>
    <t>SO74103</t>
  </si>
  <si>
    <t>SO74118</t>
  </si>
  <si>
    <t>SO74141</t>
  </si>
  <si>
    <t>SO74135</t>
  </si>
  <si>
    <t>SO74101</t>
  </si>
  <si>
    <t>SO74114</t>
  </si>
  <si>
    <t>SO74129</t>
  </si>
  <si>
    <t>SO74121</t>
  </si>
  <si>
    <t>SO74104</t>
  </si>
  <si>
    <t>SO74109</t>
  </si>
  <si>
    <t>SO74097</t>
  </si>
  <si>
    <t>SO74134</t>
  </si>
  <si>
    <t>SO74111</t>
  </si>
  <si>
    <t>SO74110</t>
  </si>
  <si>
    <t>SO74125</t>
  </si>
  <si>
    <t>SO74098</t>
  </si>
  <si>
    <t>SO74132</t>
  </si>
  <si>
    <t>SO74108</t>
  </si>
  <si>
    <t>SO74123</t>
  </si>
  <si>
    <t>SO74137</t>
  </si>
  <si>
    <t>SO74130</t>
  </si>
  <si>
    <t>SO74105</t>
  </si>
  <si>
    <t>SO74143</t>
  </si>
  <si>
    <t>SO74124</t>
  </si>
  <si>
    <t>ProductSubcategoryKey</t>
  </si>
  <si>
    <t>ProductSKU</t>
  </si>
  <si>
    <t>ProductName</t>
  </si>
  <si>
    <t>ModelName</t>
  </si>
  <si>
    <t>ProductDescription</t>
  </si>
  <si>
    <t>ProductColor</t>
  </si>
  <si>
    <t>ProductSize</t>
  </si>
  <si>
    <t>ProductStyle</t>
  </si>
  <si>
    <t>ProductCost</t>
  </si>
  <si>
    <t>ProductPrice</t>
  </si>
  <si>
    <t>HL-U509-R</t>
  </si>
  <si>
    <t>Sport-100 Helmet, Red</t>
  </si>
  <si>
    <t>Sport-100</t>
  </si>
  <si>
    <t>Universal fit, well-vented, lightweight , snap-on visor.</t>
  </si>
  <si>
    <t>Red</t>
  </si>
  <si>
    <t>0</t>
  </si>
  <si>
    <t>HL-U509</t>
  </si>
  <si>
    <t>Sport-100 Helmet, Black</t>
  </si>
  <si>
    <t>Black</t>
  </si>
  <si>
    <t>SO-B909-M</t>
  </si>
  <si>
    <t>Mountain Bike Socks, M</t>
  </si>
  <si>
    <t>Mountain Bike Socks</t>
  </si>
  <si>
    <t>Combination of natural and synthetic fibers stays dry and provides just the right cushioning.</t>
  </si>
  <si>
    <t>White</t>
  </si>
  <si>
    <t>M</t>
  </si>
  <si>
    <t>U</t>
  </si>
  <si>
    <t>SO-B909-L</t>
  </si>
  <si>
    <t>Mountain Bike Socks, L</t>
  </si>
  <si>
    <t>L</t>
  </si>
  <si>
    <t>HL-U509-B</t>
  </si>
  <si>
    <t>Sport-100 Helmet, Blue</t>
  </si>
  <si>
    <t>Blue</t>
  </si>
  <si>
    <t>CA-1098</t>
  </si>
  <si>
    <t>AWC Logo Cap</t>
  </si>
  <si>
    <t>Cycling Cap</t>
  </si>
  <si>
    <t>Traditional style with a flip-up brim; one-size fits all.</t>
  </si>
  <si>
    <t>Multi</t>
  </si>
  <si>
    <t>LJ-0192-S</t>
  </si>
  <si>
    <t>Long-Sleeve Logo Jersey, S</t>
  </si>
  <si>
    <t>Long-Sleeve Logo Jersey</t>
  </si>
  <si>
    <t>Unisex long-sleeve AWC logo microfiber cycling jersey</t>
  </si>
  <si>
    <t>S</t>
  </si>
  <si>
    <t>LJ-0192-M</t>
  </si>
  <si>
    <t>Long-Sleeve Logo Jersey, M</t>
  </si>
  <si>
    <t>LJ-0192-L</t>
  </si>
  <si>
    <t>Long-Sleeve Logo Jersey, L</t>
  </si>
  <si>
    <t>LJ-0192-X</t>
  </si>
  <si>
    <t>Long-Sleeve Logo Jersey, XL</t>
  </si>
  <si>
    <t>XL</t>
  </si>
  <si>
    <t>FR-R92R-62</t>
  </si>
  <si>
    <t>HL Road Frame - Red, 62</t>
  </si>
  <si>
    <t>HL Road Frame</t>
  </si>
  <si>
    <t>Our lightest and best quality aluminum frame made from the newest alloy; it is welded and heat-treated for strength. Our innovative design results in maximum comfort and performance.</t>
  </si>
  <si>
    <t>62</t>
  </si>
  <si>
    <t>FR-R92R-44</t>
  </si>
  <si>
    <t>HL Road Frame - Red, 44</t>
  </si>
  <si>
    <t>44</t>
  </si>
  <si>
    <t>FR-R92R-48</t>
  </si>
  <si>
    <t>HL Road Frame - Red, 48</t>
  </si>
  <si>
    <t>48</t>
  </si>
  <si>
    <t>FR-R92R-52</t>
  </si>
  <si>
    <t>HL Road Frame - Red, 52</t>
  </si>
  <si>
    <t>52</t>
  </si>
  <si>
    <t>FR-R92R-56</t>
  </si>
  <si>
    <t>HL Road Frame - Red, 56</t>
  </si>
  <si>
    <t>56</t>
  </si>
  <si>
    <t>FR-R38B-58</t>
  </si>
  <si>
    <t>LL Road Frame - Black, 58</t>
  </si>
  <si>
    <t>LL Road Frame</t>
  </si>
  <si>
    <t>The LL Frame provides a safe comfortable ride, while offering superior bump absorption in a value-priced aluminum frame.</t>
  </si>
  <si>
    <t>58</t>
  </si>
  <si>
    <t>FR-R38B-60</t>
  </si>
  <si>
    <t>LL Road Frame - Black, 60</t>
  </si>
  <si>
    <t>60</t>
  </si>
  <si>
    <t>FR-R38B-62</t>
  </si>
  <si>
    <t>LL Road Frame - Black, 62</t>
  </si>
  <si>
    <t>FR-R38R-44</t>
  </si>
  <si>
    <t>LL Road Frame - Red, 44</t>
  </si>
  <si>
    <t>FR-R38R-48</t>
  </si>
  <si>
    <t>LL Road Frame - Red, 48</t>
  </si>
  <si>
    <t>FR-R38R-52</t>
  </si>
  <si>
    <t>LL Road Frame - Red, 52</t>
  </si>
  <si>
    <t>FR-R38R-58</t>
  </si>
  <si>
    <t>LL Road Frame - Red, 58</t>
  </si>
  <si>
    <t>FR-R38R-60</t>
  </si>
  <si>
    <t>LL Road Frame - Red, 60</t>
  </si>
  <si>
    <t>FR-R38R-62</t>
  </si>
  <si>
    <t>LL Road Frame - Red, 62</t>
  </si>
  <si>
    <t>FR-R72R-44</t>
  </si>
  <si>
    <t>ML Road Frame - Red, 44</t>
  </si>
  <si>
    <t>ML Road Frame</t>
  </si>
  <si>
    <t>Made from the same aluminum alloy as our top-of-the line HL frame, the ML features a lightweight down-tube milled to the perfect diameter for optimal strength. Men's version.</t>
  </si>
  <si>
    <t>FR-R72R-48</t>
  </si>
  <si>
    <t>ML Road Frame - Red, 48</t>
  </si>
  <si>
    <t>FR-R72R-52</t>
  </si>
  <si>
    <t>ML Road Frame - Red, 52</t>
  </si>
  <si>
    <t>FR-R72R-58</t>
  </si>
  <si>
    <t>ML Road Frame - Red, 58</t>
  </si>
  <si>
    <t>FR-R72R-60</t>
  </si>
  <si>
    <t>ML Road Frame - Red, 60</t>
  </si>
  <si>
    <t>FR-R38B-44</t>
  </si>
  <si>
    <t>LL Road Frame - Black, 44</t>
  </si>
  <si>
    <t>FR-R38B-48</t>
  </si>
  <si>
    <t>LL Road Frame - Black, 48</t>
  </si>
  <si>
    <t>FR-R38B-52</t>
  </si>
  <si>
    <t>LL Road Frame - Black, 52</t>
  </si>
  <si>
    <t>FR-M94S-42</t>
  </si>
  <si>
    <t>HL Mountain Frame - Silver, 42</t>
  </si>
  <si>
    <t>HL Mountain Frame</t>
  </si>
  <si>
    <t>Each frame is hand-crafted in our Bothell facility to the optimum diameter and wall-thickness required of a premium mountain frame. The heat-treated welded aluminum frame has a larger diameter tube that absorbs the bumps.</t>
  </si>
  <si>
    <t>Silver</t>
  </si>
  <si>
    <t>42</t>
  </si>
  <si>
    <t>FR-M94S-44</t>
  </si>
  <si>
    <t>HL Mountain Frame - Silver, 44</t>
  </si>
  <si>
    <t>FR-M94S-52</t>
  </si>
  <si>
    <t>HL Mountain Frame - Silver, 48</t>
  </si>
  <si>
    <t>FR-M94S-46</t>
  </si>
  <si>
    <t>HL Mountain Frame - Silver, 46</t>
  </si>
  <si>
    <t>46</t>
  </si>
  <si>
    <t>FR-M94B-42</t>
  </si>
  <si>
    <t>HL Mountain Frame - Black, 42</t>
  </si>
  <si>
    <t>FR-M94B-44</t>
  </si>
  <si>
    <t>HL Mountain Frame - Black, 44</t>
  </si>
  <si>
    <t>FR-M94B-48</t>
  </si>
  <si>
    <t>HL Mountain Frame - Black, 48</t>
  </si>
  <si>
    <t>FR-M94B-46</t>
  </si>
  <si>
    <t>HL Mountain Frame - Black, 46</t>
  </si>
  <si>
    <t>FR-M94B-38</t>
  </si>
  <si>
    <t>HL Mountain Frame - Black, 38</t>
  </si>
  <si>
    <t>38</t>
  </si>
  <si>
    <t>FR-M94S-38</t>
  </si>
  <si>
    <t>HL Mountain Frame - Silver, 38</t>
  </si>
  <si>
    <t>BK-R93R-62</t>
  </si>
  <si>
    <t>Road-150 Red, 62</t>
  </si>
  <si>
    <t>Road-150</t>
  </si>
  <si>
    <t>This bike is ridden by race winners. Developed with the Adventure Works Cycles professional race team, it has a extremely light heat-treated aluminum frame, and steering that allows precision control.</t>
  </si>
  <si>
    <t>BK-R93R-44</t>
  </si>
  <si>
    <t>Road-150 Red, 44</t>
  </si>
  <si>
    <t>BK-R93R-48</t>
  </si>
  <si>
    <t>Road-150 Red, 48</t>
  </si>
  <si>
    <t>BK-R93R-52</t>
  </si>
  <si>
    <t>Road-150 Red, 52</t>
  </si>
  <si>
    <t>BK-R93R-56</t>
  </si>
  <si>
    <t>Road-150 Red, 56</t>
  </si>
  <si>
    <t>BK-R68R-58</t>
  </si>
  <si>
    <t>Road-450 Red, 58</t>
  </si>
  <si>
    <t>Road-450</t>
  </si>
  <si>
    <t>A true multi-sport bike that offers streamlined riding and a revolutionary design. Aerodynamic design lets you ride with the pros, and the gearing will conquer hilly roads.</t>
  </si>
  <si>
    <t>BK-R68R-60</t>
  </si>
  <si>
    <t>Road-450 Red, 60</t>
  </si>
  <si>
    <t>BK-R68R-44</t>
  </si>
  <si>
    <t>Road-450 Red, 44</t>
  </si>
  <si>
    <t>BK-R68R-48</t>
  </si>
  <si>
    <t>Road-450 Red, 48</t>
  </si>
  <si>
    <t>BK-R68R-52</t>
  </si>
  <si>
    <t>Road-450 Red, 52</t>
  </si>
  <si>
    <t>BK-R50R-58</t>
  </si>
  <si>
    <t>Road-650 Red, 58</t>
  </si>
  <si>
    <t>Road-650</t>
  </si>
  <si>
    <t>Value-priced bike with many features of our top-of-the-line models. Has the same light, stiff frame, and the quick acceleration we're famous for.</t>
  </si>
  <si>
    <t>BK-R50R-60</t>
  </si>
  <si>
    <t>Road-650 Red, 60</t>
  </si>
  <si>
    <t>BK-R50R-62</t>
  </si>
  <si>
    <t>Road-650 Red, 62</t>
  </si>
  <si>
    <t>BK-R50R-44</t>
  </si>
  <si>
    <t>Road-650 Red, 44</t>
  </si>
  <si>
    <t>BK-R50R-48</t>
  </si>
  <si>
    <t>Road-650 Red, 48</t>
  </si>
  <si>
    <t>BK-R50R-52</t>
  </si>
  <si>
    <t>Road-650 Red, 52</t>
  </si>
  <si>
    <t>BK-R50B-58</t>
  </si>
  <si>
    <t>Road-650 Black, 58</t>
  </si>
  <si>
    <t>BK-R50B-60</t>
  </si>
  <si>
    <t>Road-650 Black, 60</t>
  </si>
  <si>
    <t>BK-R50B-62</t>
  </si>
  <si>
    <t>Road-650 Black, 62</t>
  </si>
  <si>
    <t>BK-R50B-44</t>
  </si>
  <si>
    <t>Road-650 Black, 44</t>
  </si>
  <si>
    <t>BK-R50B-48</t>
  </si>
  <si>
    <t>Road-650 Black, 48</t>
  </si>
  <si>
    <t>BK-R50B-52</t>
  </si>
  <si>
    <t>Road-650 Black, 52</t>
  </si>
  <si>
    <t>BK-M82S-38</t>
  </si>
  <si>
    <t>Mountain-100 Silver, 38</t>
  </si>
  <si>
    <t>Mountain-100</t>
  </si>
  <si>
    <t>Top-of-the-line competition mountain bike. Performance-enhancing options include the innovative HL Frame, super-smooth front suspension, and traction for all terrain.</t>
  </si>
  <si>
    <t>BK-M82S-42</t>
  </si>
  <si>
    <t>Mountain-100 Silver, 42</t>
  </si>
  <si>
    <t>BK-M82S-44</t>
  </si>
  <si>
    <t>Mountain-100 Silver, 44</t>
  </si>
  <si>
    <t>BK-M82S-48</t>
  </si>
  <si>
    <t>Mountain-100 Silver, 48</t>
  </si>
  <si>
    <t>BK-M82B-38</t>
  </si>
  <si>
    <t>Mountain-100 Black, 38</t>
  </si>
  <si>
    <t>BK-M82B-42</t>
  </si>
  <si>
    <t>Mountain-100 Black, 42</t>
  </si>
  <si>
    <t>BK-M82B-44</t>
  </si>
  <si>
    <t>Mountain-100 Black, 44</t>
  </si>
  <si>
    <t>BK-M82B-48</t>
  </si>
  <si>
    <t>Mountain-100 Black, 48</t>
  </si>
  <si>
    <t>BK-M68S-38</t>
  </si>
  <si>
    <t>Mountain-200 Silver, 38</t>
  </si>
  <si>
    <t>Mountain-200</t>
  </si>
  <si>
    <t>Serious back-country riding. Perfect for all levels of competition. Uses the same HL Frame as the Mountain-100.</t>
  </si>
  <si>
    <t>BK-M68S-42</t>
  </si>
  <si>
    <t>Mountain-200 Silver, 42</t>
  </si>
  <si>
    <t>BK-M68S-46</t>
  </si>
  <si>
    <t>Mountain-200 Silver, 46</t>
  </si>
  <si>
    <t>BK-M68B-38</t>
  </si>
  <si>
    <t>Mountain-200 Black, 38</t>
  </si>
  <si>
    <t>BK-M68B-42</t>
  </si>
  <si>
    <t>Mountain-200 Black, 42</t>
  </si>
  <si>
    <t>BK-M68B-46</t>
  </si>
  <si>
    <t>Mountain-200 Black, 46</t>
  </si>
  <si>
    <t>BK-M47B-38</t>
  </si>
  <si>
    <t>Mountain-300 Black, 38</t>
  </si>
  <si>
    <t>Mountain-300</t>
  </si>
  <si>
    <t>For true trail addicts.  An extremely durable bike that will go anywhere and keep you in control on challenging terrain - without breaking your budget.</t>
  </si>
  <si>
    <t>BK-M47B-40</t>
  </si>
  <si>
    <t>Mountain-300 Black, 40</t>
  </si>
  <si>
    <t>40</t>
  </si>
  <si>
    <t>BK-M47B-44</t>
  </si>
  <si>
    <t>Mountain-300 Black, 44</t>
  </si>
  <si>
    <t>BK-M47B-48</t>
  </si>
  <si>
    <t>Mountain-300 Black, 48</t>
  </si>
  <si>
    <t>BK-R89R-44</t>
  </si>
  <si>
    <t>Road-250 Red, 44</t>
  </si>
  <si>
    <t>Road-250</t>
  </si>
  <si>
    <t>Alluminum-alloy frame provides a light, stiff ride, whether you are racing in the velodrome or on a demanding club ride on country roads.</t>
  </si>
  <si>
    <t>BK-R89R-48</t>
  </si>
  <si>
    <t>Road-250 Red, 48</t>
  </si>
  <si>
    <t>BK-R89R-52</t>
  </si>
  <si>
    <t>Road-250 Red, 52</t>
  </si>
  <si>
    <t>BK-R89R-58</t>
  </si>
  <si>
    <t>Road-250 Red, 58</t>
  </si>
  <si>
    <t>BK-R89B-44</t>
  </si>
  <si>
    <t>Road-250 Black, 44</t>
  </si>
  <si>
    <t>BK-R89B-48</t>
  </si>
  <si>
    <t>Road-250 Black, 48</t>
  </si>
  <si>
    <t>BK-R89B-52</t>
  </si>
  <si>
    <t>Road-250 Black, 52</t>
  </si>
  <si>
    <t>BK-R89B-58</t>
  </si>
  <si>
    <t>Road-250 Black, 58</t>
  </si>
  <si>
    <t>BK-R64Y-38</t>
  </si>
  <si>
    <t>Road-550-W Yellow, 38</t>
  </si>
  <si>
    <t>Road-550-W</t>
  </si>
  <si>
    <t>Same technology as all of our Road series bikes, but the frame is sized for a woman.  Perfect all-around bike for road or racing.</t>
  </si>
  <si>
    <t>Yellow</t>
  </si>
  <si>
    <t>W</t>
  </si>
  <si>
    <t>BK-R64Y-40</t>
  </si>
  <si>
    <t>Road-550-W Yellow, 40</t>
  </si>
  <si>
    <t>BK-R64Y-42</t>
  </si>
  <si>
    <t>Road-550-W Yellow, 42</t>
  </si>
  <si>
    <t>BK-R64Y-44</t>
  </si>
  <si>
    <t>Road-550-W Yellow, 44</t>
  </si>
  <si>
    <t>BK-R64Y-48</t>
  </si>
  <si>
    <t>Road-550-W Yellow, 48</t>
  </si>
  <si>
    <t>FK-1639</t>
  </si>
  <si>
    <t>LL Fork</t>
  </si>
  <si>
    <t>Stout design absorbs shock and offers more precise steering.</t>
  </si>
  <si>
    <t>NA</t>
  </si>
  <si>
    <t>FK-5136</t>
  </si>
  <si>
    <t>ML Fork</t>
  </si>
  <si>
    <t>Composite road fork with an aluminum steerer tube.</t>
  </si>
  <si>
    <t>FK-9939</t>
  </si>
  <si>
    <t>HL Fork</t>
  </si>
  <si>
    <t>High-performance carbon road fork with curved legs.</t>
  </si>
  <si>
    <t>HS-0296</t>
  </si>
  <si>
    <t>LL Headset</t>
  </si>
  <si>
    <t>Threadless headset provides quality at an economical price.</t>
  </si>
  <si>
    <t>HS-2451</t>
  </si>
  <si>
    <t>ML Headset</t>
  </si>
  <si>
    <t>Sealed cartridge keeps dirt out.</t>
  </si>
  <si>
    <t>HS-3479</t>
  </si>
  <si>
    <t>HL Headset</t>
  </si>
  <si>
    <t>High-quality 1" threadless headset with a grease port for quick lubrication.</t>
  </si>
  <si>
    <t>HB-M243</t>
  </si>
  <si>
    <t>LL Mountain Handlebars</t>
  </si>
  <si>
    <t>All-purpose bar for on or off-road.</t>
  </si>
  <si>
    <t>HB-M763</t>
  </si>
  <si>
    <t>ML Mountain Handlebars</t>
  </si>
  <si>
    <t>Tough aluminum alloy bars for downhill.</t>
  </si>
  <si>
    <t>HB-M918</t>
  </si>
  <si>
    <t>HL Mountain Handlebars</t>
  </si>
  <si>
    <t>Flat bar strong enough for the pro circuit.</t>
  </si>
  <si>
    <t>HB-R504</t>
  </si>
  <si>
    <t>LL Road Handlebars</t>
  </si>
  <si>
    <t>Unique shape provides easier reach to the levers.</t>
  </si>
  <si>
    <t>HB-R720</t>
  </si>
  <si>
    <t>ML Road Handlebars</t>
  </si>
  <si>
    <t>Anatomically shaped aluminum tube bar will suit all riders.</t>
  </si>
  <si>
    <t>HB-R956</t>
  </si>
  <si>
    <t>HL Road Handlebars</t>
  </si>
  <si>
    <t>Designed for racers; high-end anatomically shaped bar from aluminum alloy.</t>
  </si>
  <si>
    <t>FR-M63B-38</t>
  </si>
  <si>
    <t>ML Mountain Frame - Black, 38</t>
  </si>
  <si>
    <t>ML Mountain Frame-W</t>
  </si>
  <si>
    <t>The ML frame is a heat-treated aluminum frame made with the same detail and quality as our HL frame. It offers superior performance. Men's version.</t>
  </si>
  <si>
    <t>FW-M423</t>
  </si>
  <si>
    <t>LL Mountain Front Wheel</t>
  </si>
  <si>
    <t>Replacement mountain wheel for entry-level rider.</t>
  </si>
  <si>
    <t>FW-M762</t>
  </si>
  <si>
    <t>ML Mountain Front Wheel</t>
  </si>
  <si>
    <t>Replacement mountain wheel for the casual to serious rider.</t>
  </si>
  <si>
    <t>FW-M928</t>
  </si>
  <si>
    <t>HL Mountain Front Wheel</t>
  </si>
  <si>
    <t>High-performance mountain replacement wheel.</t>
  </si>
  <si>
    <t>FW-R623</t>
  </si>
  <si>
    <t>LL Road Front Wheel</t>
  </si>
  <si>
    <t>Replacement road front wheel for entry-level cyclist.</t>
  </si>
  <si>
    <t>FW-R762</t>
  </si>
  <si>
    <t>ML Road Front Wheel</t>
  </si>
  <si>
    <t>Sturdy alloy features a quick-release hub.</t>
  </si>
  <si>
    <t>FW-R820</t>
  </si>
  <si>
    <t>HL Road Front Wheel</t>
  </si>
  <si>
    <t>Strong wheel with double-walled rim.</t>
  </si>
  <si>
    <t>FW-T905</t>
  </si>
  <si>
    <t>Touring Front Wheel</t>
  </si>
  <si>
    <t>Aerodynamic rims for smooth riding.</t>
  </si>
  <si>
    <t>FR-R72Y-38</t>
  </si>
  <si>
    <t>ML Road Frame-W - Yellow, 38</t>
  </si>
  <si>
    <t>ML Road Frame-W</t>
  </si>
  <si>
    <t>Made from the same aluminum alloy as our top-of-the line HL frame, the ML features a lightweight down-tube milled to the perfect diameter for optimal strength. Women's version.</t>
  </si>
  <si>
    <t>RW-M423</t>
  </si>
  <si>
    <t>LL Mountain Rear Wheel</t>
  </si>
  <si>
    <t>RW-M762</t>
  </si>
  <si>
    <t>ML Mountain Rear Wheel</t>
  </si>
  <si>
    <t>RW-M928</t>
  </si>
  <si>
    <t>HL Mountain Rear Wheel</t>
  </si>
  <si>
    <t>RW-R623</t>
  </si>
  <si>
    <t>LL Road Rear Wheel</t>
  </si>
  <si>
    <t>Replacement road rear wheel for entry-level cyclist.</t>
  </si>
  <si>
    <t>RW-R762</t>
  </si>
  <si>
    <t>ML Road Rear Wheel</t>
  </si>
  <si>
    <t>Aluminum alloy rim with stainless steel spokes; built for speed.</t>
  </si>
  <si>
    <t>RW-R820</t>
  </si>
  <si>
    <t>HL Road Rear Wheel</t>
  </si>
  <si>
    <t>Strong rear wheel with double-walled rim.</t>
  </si>
  <si>
    <t>RW-T905</t>
  </si>
  <si>
    <t>Touring Rear Wheel</t>
  </si>
  <si>
    <t>Excellent aerodynamic rims guarantee a smooth ride.</t>
  </si>
  <si>
    <t>FR-M63B-40</t>
  </si>
  <si>
    <t>ML Mountain Frame - Black, 40</t>
  </si>
  <si>
    <t>ML Mountain Frame</t>
  </si>
  <si>
    <t>The ML frame is a heat-treated aluminum frame made with the same detail and quality as our HL frame. It offers superior performance. Women's version.</t>
  </si>
  <si>
    <t>FR-M63B-44</t>
  </si>
  <si>
    <t>ML Mountain Frame - Black, 44</t>
  </si>
  <si>
    <t>FR-M63B-48</t>
  </si>
  <si>
    <t>ML Mountain Frame - Black, 48</t>
  </si>
  <si>
    <t>FR-R72Y-40</t>
  </si>
  <si>
    <t>ML Road Frame-W - Yellow, 40</t>
  </si>
  <si>
    <t>FR-R72Y-42</t>
  </si>
  <si>
    <t>ML Road Frame-W - Yellow, 42</t>
  </si>
  <si>
    <t>FR-R72Y-44</t>
  </si>
  <si>
    <t>ML Road Frame-W - Yellow, 44</t>
  </si>
  <si>
    <t>FR-R72Y-48</t>
  </si>
  <si>
    <t>ML Road Frame-W - Yellow, 48</t>
  </si>
  <si>
    <t>FR-R92B-62</t>
  </si>
  <si>
    <t>HL Road Frame - Black, 62</t>
  </si>
  <si>
    <t>FR-R92B-44</t>
  </si>
  <si>
    <t>HL Road Frame - Black, 44</t>
  </si>
  <si>
    <t>FR-R92B-48</t>
  </si>
  <si>
    <t>HL Road Frame - Black, 48</t>
  </si>
  <si>
    <t>FR-R92B-52</t>
  </si>
  <si>
    <t>HL Road Frame - Black, 52</t>
  </si>
  <si>
    <t>SH-M897-S</t>
  </si>
  <si>
    <t>Men's Sports Shorts, S</t>
  </si>
  <si>
    <t>Men's Sports Shorts</t>
  </si>
  <si>
    <t>Men's 8-panel racing shorts - lycra with an elastic waistband and leg grippers.</t>
  </si>
  <si>
    <t>PA-T100</t>
  </si>
  <si>
    <t>Touring-Panniers, Large</t>
  </si>
  <si>
    <t>Touring-Panniers</t>
  </si>
  <si>
    <t>Durable, water-proof nylon construction with easy access. Large enough for weekend trips.</t>
  </si>
  <si>
    <t>Grey</t>
  </si>
  <si>
    <t>LO-C100</t>
  </si>
  <si>
    <t>Cable Lock</t>
  </si>
  <si>
    <t>Wraps to fit front and rear tires, carrier and 2 keys included.</t>
  </si>
  <si>
    <t>PU-0452</t>
  </si>
  <si>
    <t>Minipump</t>
  </si>
  <si>
    <t>Designed for convenience. Fits in your pocket. Aluminum barrel. 160psi rated.</t>
  </si>
  <si>
    <t>PU-M044</t>
  </si>
  <si>
    <t>Mountain Pump</t>
  </si>
  <si>
    <t>Simple and light-weight. Emergency patches stored in handle.</t>
  </si>
  <si>
    <t>LT-T990</t>
  </si>
  <si>
    <t>Taillights - Battery-Powered</t>
  </si>
  <si>
    <t>Taillight</t>
  </si>
  <si>
    <t>Affordable light for safe night riding - uses 3 AAA batteries</t>
  </si>
  <si>
    <t>LT-H902</t>
  </si>
  <si>
    <t>Headlights - Dual-Beam</t>
  </si>
  <si>
    <t>Rechargeable dual-beam headlight.</t>
  </si>
  <si>
    <t>LT-H903</t>
  </si>
  <si>
    <t>Headlights - Weatherproof</t>
  </si>
  <si>
    <t>Rugged weatherproof headlight.</t>
  </si>
  <si>
    <t>SH-M897-M</t>
  </si>
  <si>
    <t>Men's Sports Shorts, M</t>
  </si>
  <si>
    <t>SH-M897-L</t>
  </si>
  <si>
    <t>Men's Sports Shorts, L</t>
  </si>
  <si>
    <t>SH-M897-X</t>
  </si>
  <si>
    <t>Men's Sports Shorts, XL</t>
  </si>
  <si>
    <t>TG-W091-S</t>
  </si>
  <si>
    <t>Women's Tights, S</t>
  </si>
  <si>
    <t>Women's Tights</t>
  </si>
  <si>
    <t>Warm spandex tights for winter riding; seamless chamois construction eliminates pressure points.</t>
  </si>
  <si>
    <t>TG-W091-M</t>
  </si>
  <si>
    <t>Women's Tights, M</t>
  </si>
  <si>
    <t>TG-W091-L</t>
  </si>
  <si>
    <t>Women's Tights, L</t>
  </si>
  <si>
    <t>SB-M891-S</t>
  </si>
  <si>
    <t>Men's Bib-Shorts, S</t>
  </si>
  <si>
    <t>Men's Bib-Shorts</t>
  </si>
  <si>
    <t>Designed for the AWC team with stay-put straps, moisture-control, chamois padding, and leg grippers.</t>
  </si>
  <si>
    <t>SB-M891-M</t>
  </si>
  <si>
    <t>Men's Bib-Shorts, M</t>
  </si>
  <si>
    <t>SB-M891-L</t>
  </si>
  <si>
    <t>Men's Bib-Shorts, L</t>
  </si>
  <si>
    <t>GL-H102-S</t>
  </si>
  <si>
    <t>Half-Finger Gloves, S</t>
  </si>
  <si>
    <t>Half-Finger Gloves</t>
  </si>
  <si>
    <t>Full padding, improved finger flex, durable palm, adjustable closure.</t>
  </si>
  <si>
    <t>GL-H102-M</t>
  </si>
  <si>
    <t>Half-Finger Gloves, M</t>
  </si>
  <si>
    <t>GL-H102-L</t>
  </si>
  <si>
    <t>Half-Finger Gloves, L</t>
  </si>
  <si>
    <t>GL-F110-S</t>
  </si>
  <si>
    <t>Full-Finger Gloves, S</t>
  </si>
  <si>
    <t>Full-Finger Gloves</t>
  </si>
  <si>
    <t>Synthetic palm, flexible knuckles, breathable mesh upper. Worn by the AWC team riders.</t>
  </si>
  <si>
    <t>GL-F110-M</t>
  </si>
  <si>
    <t>Full-Finger Gloves, M</t>
  </si>
  <si>
    <t>GL-F110-L</t>
  </si>
  <si>
    <t>Full-Finger Gloves, L</t>
  </si>
  <si>
    <t>VE-C304-S</t>
  </si>
  <si>
    <t>Classic Vest, S</t>
  </si>
  <si>
    <t>Classic Vest</t>
  </si>
  <si>
    <t>Light-weight, wind-resistant, packs to fit into a pocket.</t>
  </si>
  <si>
    <t>VE-C304-M</t>
  </si>
  <si>
    <t>Classic Vest, M</t>
  </si>
  <si>
    <t>VE-C304-L</t>
  </si>
  <si>
    <t>Classic Vest, L</t>
  </si>
  <si>
    <t>SH-W890-S</t>
  </si>
  <si>
    <t>Women's Mountain Shorts, S</t>
  </si>
  <si>
    <t>Women's Mountain Shorts</t>
  </si>
  <si>
    <t>Heavy duty, abrasion-resistant shorts feature seamless, lycra inner shorts with anti-bacterial chamois for comfort.</t>
  </si>
  <si>
    <t>SH-W890-M</t>
  </si>
  <si>
    <t>Women's Mountain Shorts, M</t>
  </si>
  <si>
    <t>SH-W890-L</t>
  </si>
  <si>
    <t>Women's Mountain Shorts, L</t>
  </si>
  <si>
    <t>WB-H098</t>
  </si>
  <si>
    <t>Water Bottle - 30 oz.</t>
  </si>
  <si>
    <t>Water Bottle</t>
  </si>
  <si>
    <t>AWC logo water bottle - holds 30 oz; leak-proof.</t>
  </si>
  <si>
    <t>BC-M005</t>
  </si>
  <si>
    <t>Mountain Bottle Cage</t>
  </si>
  <si>
    <t>Tough aluminum cage holds bottle securly on tough terrain.</t>
  </si>
  <si>
    <t>BC-R205</t>
  </si>
  <si>
    <t>Road Bottle Cage</t>
  </si>
  <si>
    <t>Aluminum cage is lighter than our mountain version; perfect for long distance trips.</t>
  </si>
  <si>
    <t>PK-7098</t>
  </si>
  <si>
    <t>Patch Kit/8 Patches</t>
  </si>
  <si>
    <t>Patch kit</t>
  </si>
  <si>
    <t>Includes 8 different size patches, glue and sandpaper.</t>
  </si>
  <si>
    <t>SO-R809-M</t>
  </si>
  <si>
    <t>Racing Socks, M</t>
  </si>
  <si>
    <t>Racing Socks</t>
  </si>
  <si>
    <t>Thin, lightweight and durable with cuffs that stay up.</t>
  </si>
  <si>
    <t>SO-R809-L</t>
  </si>
  <si>
    <t>Racing Socks, L</t>
  </si>
  <si>
    <t>RA-H123</t>
  </si>
  <si>
    <t>Hitch Rack - 4-Bike</t>
  </si>
  <si>
    <t>Carries 4 bikes securely; steel construction, fits 2" receiver hitch.</t>
  </si>
  <si>
    <t>CL-9009</t>
  </si>
  <si>
    <t>Bike Wash - Dissolver</t>
  </si>
  <si>
    <t>Bike Wash</t>
  </si>
  <si>
    <t>Washes off the toughest road grime; dissolves grease, environmentally safe. 1-liter bottle.</t>
  </si>
  <si>
    <t>FE-6654</t>
  </si>
  <si>
    <t>Fender Set - Mountain</t>
  </si>
  <si>
    <t>Clip-on fenders fit most mountain bikes.</t>
  </si>
  <si>
    <t>ST-1401</t>
  </si>
  <si>
    <t>All-Purpose Bike Stand</t>
  </si>
  <si>
    <t>Perfect all-purpose bike stand for working on your bike at home. Quick-adjusting clamps and steel construction.</t>
  </si>
  <si>
    <t>HY-1023-70</t>
  </si>
  <si>
    <t>Hydration Pack - 70 oz.</t>
  </si>
  <si>
    <t>Hydration Pack</t>
  </si>
  <si>
    <t>Versatile 70 oz hydration pack offers extra storage, easy-fill access, and a waist belt.</t>
  </si>
  <si>
    <t>70</t>
  </si>
  <si>
    <t>SJ-0194-S</t>
  </si>
  <si>
    <t>Short-Sleeve Classic Jersey, S</t>
  </si>
  <si>
    <t>Short-Sleeve Classic Jersey</t>
  </si>
  <si>
    <t>Short sleeve classic breathable jersey with superior moisture control, front zipper, and 3 back pockets.</t>
  </si>
  <si>
    <t>SJ-0194-M</t>
  </si>
  <si>
    <t>Short-Sleeve Classic Jersey, M</t>
  </si>
  <si>
    <t>SJ-0194-L</t>
  </si>
  <si>
    <t>Short-Sleeve Classic Jersey, L</t>
  </si>
  <si>
    <t>SJ-0194-X</t>
  </si>
  <si>
    <t>Short-Sleeve Classic Jersey, XL</t>
  </si>
  <si>
    <t>FR-T98Y-60</t>
  </si>
  <si>
    <t>HL Touring Frame - Yellow, 60</t>
  </si>
  <si>
    <t>HL Touring Frame</t>
  </si>
  <si>
    <t>The HL aluminum frame is custom-shaped for both good looks and strength; it will withstand the most rigorous challenges of daily riding. Men's version.</t>
  </si>
  <si>
    <t>FR-T67Y-62</t>
  </si>
  <si>
    <t>LL Touring Frame - Yellow, 62</t>
  </si>
  <si>
    <t>LL Touring Frame</t>
  </si>
  <si>
    <t>Lightweight butted aluminum frame provides a more upright riding position for a trip around town.  Our ground-breaking design provides optimum comfort.</t>
  </si>
  <si>
    <t>FR-T98Y-46</t>
  </si>
  <si>
    <t>HL Touring Frame - Yellow, 46</t>
  </si>
  <si>
    <t>FR-T98Y-50</t>
  </si>
  <si>
    <t>HL Touring Frame - Yellow, 50</t>
  </si>
  <si>
    <t>50</t>
  </si>
  <si>
    <t>FR-T98Y-54</t>
  </si>
  <si>
    <t>HL Touring Frame - Yellow, 54</t>
  </si>
  <si>
    <t>54</t>
  </si>
  <si>
    <t>FR-T98U-46</t>
  </si>
  <si>
    <t>HL Touring Frame - Blue, 46</t>
  </si>
  <si>
    <t>FR-T98U-50</t>
  </si>
  <si>
    <t>HL Touring Frame - Blue, 50</t>
  </si>
  <si>
    <t>FR-T98U-54</t>
  </si>
  <si>
    <t>HL Touring Frame - Blue, 54</t>
  </si>
  <si>
    <t>FR-T98U-60</t>
  </si>
  <si>
    <t>HL Touring Frame - Blue, 60</t>
  </si>
  <si>
    <t>RD-2308</t>
  </si>
  <si>
    <t>Rear Derailleur</t>
  </si>
  <si>
    <t>Wide-link design.</t>
  </si>
  <si>
    <t>FR-T67U-50</t>
  </si>
  <si>
    <t>LL Touring Frame - Blue, 50</t>
  </si>
  <si>
    <t>FR-T67U-54</t>
  </si>
  <si>
    <t>LL Touring Frame - Blue, 54</t>
  </si>
  <si>
    <t>FR-T67U-58</t>
  </si>
  <si>
    <t>LL Touring Frame - Blue, 58</t>
  </si>
  <si>
    <t>FR-T67U-62</t>
  </si>
  <si>
    <t>LL Touring Frame - Blue, 62</t>
  </si>
  <si>
    <t>FR-T67Y-44</t>
  </si>
  <si>
    <t>LL Touring Frame - Yellow, 44</t>
  </si>
  <si>
    <t>FR-T67Y-50</t>
  </si>
  <si>
    <t>LL Touring Frame - Yellow, 50</t>
  </si>
  <si>
    <t>FR-T67Y-54</t>
  </si>
  <si>
    <t>LL Touring Frame - Yellow, 54</t>
  </si>
  <si>
    <t>FR-T67Y-58</t>
  </si>
  <si>
    <t>LL Touring Frame - Yellow, 58</t>
  </si>
  <si>
    <t>FR-T67U-44</t>
  </si>
  <si>
    <t>LL Touring Frame - Blue, 44</t>
  </si>
  <si>
    <t>FR-M63S-40</t>
  </si>
  <si>
    <t>ML Mountain Frame-W - Silver, 40</t>
  </si>
  <si>
    <t>FR-M63S-42</t>
  </si>
  <si>
    <t>ML Mountain Frame-W - Silver, 42</t>
  </si>
  <si>
    <t>FR-M63S-46</t>
  </si>
  <si>
    <t>ML Mountain Frame-W - Silver, 46</t>
  </si>
  <si>
    <t>RB-9231</t>
  </si>
  <si>
    <t>Rear Brakes</t>
  </si>
  <si>
    <t>SE-M236</t>
  </si>
  <si>
    <t>LL Mountain Seat/Saddle</t>
  </si>
  <si>
    <t>LL Mountain Seat/Saddle 2</t>
  </si>
  <si>
    <t>Synthetic leather. Features gel for increased comfort.</t>
  </si>
  <si>
    <t>SE-M798</t>
  </si>
  <si>
    <t>ML Mountain Seat/Saddle</t>
  </si>
  <si>
    <t>ML Mountain Seat/Saddle 2</t>
  </si>
  <si>
    <t>Designed to absorb shock.</t>
  </si>
  <si>
    <t>SE-M940</t>
  </si>
  <si>
    <t>HL Mountain Seat/Saddle</t>
  </si>
  <si>
    <t>HL Mountain Seat/Saddle 2</t>
  </si>
  <si>
    <t>Anatomic design for a full-day of riding in comfort. Durable leather.</t>
  </si>
  <si>
    <t>SE-R581</t>
  </si>
  <si>
    <t>LL Road Seat/Saddle</t>
  </si>
  <si>
    <t>LL Road Seat/Saddle 1</t>
  </si>
  <si>
    <t>Lightweight foam-padded saddle.</t>
  </si>
  <si>
    <t>SE-R908</t>
  </si>
  <si>
    <t>ML Road Seat/Saddle</t>
  </si>
  <si>
    <t>ML Road Seat/Saddle 2</t>
  </si>
  <si>
    <t>Rubber bumpers absorb bumps.</t>
  </si>
  <si>
    <t>SE-R995</t>
  </si>
  <si>
    <t>HL Road Seat/Saddle</t>
  </si>
  <si>
    <t>HL Road Seat/Saddle 2</t>
  </si>
  <si>
    <t>Lightweight kevlar racing saddle. Leather.</t>
  </si>
  <si>
    <t>SE-T312</t>
  </si>
  <si>
    <t>LL Touring Seat/Saddle</t>
  </si>
  <si>
    <t>Comfortable, ergonomically shaped gel saddle.</t>
  </si>
  <si>
    <t>SE-T762</t>
  </si>
  <si>
    <t>ML Touring Seat/Saddle</t>
  </si>
  <si>
    <t>New design relieves pressure for long rides.</t>
  </si>
  <si>
    <t>SE-T924</t>
  </si>
  <si>
    <t>HL Touring Seat/Saddle</t>
  </si>
  <si>
    <t>Cut-out shell for a more comfortable ride.</t>
  </si>
  <si>
    <t>FR-M21S-42</t>
  </si>
  <si>
    <t>LL Mountain Frame - Silver, 42</t>
  </si>
  <si>
    <t>LL Mountain Frame</t>
  </si>
  <si>
    <t>Our best value utilizing the same, ground-breaking frame technology as the ML aluminum frame.</t>
  </si>
  <si>
    <t>FR-M21S-44</t>
  </si>
  <si>
    <t>LL Mountain Frame - Silver, 44</t>
  </si>
  <si>
    <t>FR-M21S-48</t>
  </si>
  <si>
    <t>LL Mountain Frame - Silver, 48</t>
  </si>
  <si>
    <t>FR-M21S-52</t>
  </si>
  <si>
    <t>LL Mountain Frame - Silver, 52</t>
  </si>
  <si>
    <t>TT-M928</t>
  </si>
  <si>
    <t>Mountain Tire Tube</t>
  </si>
  <si>
    <t>Self-sealing tube.</t>
  </si>
  <si>
    <t>TT-R982</t>
  </si>
  <si>
    <t>Road Tire Tube</t>
  </si>
  <si>
    <t>Conventional all-purpose tube.</t>
  </si>
  <si>
    <t>TT-T092</t>
  </si>
  <si>
    <t>Touring Tire Tube</t>
  </si>
  <si>
    <t>General purpose tube.</t>
  </si>
  <si>
    <t>FR-M21B-42</t>
  </si>
  <si>
    <t>LL Mountain Frame - Black, 42</t>
  </si>
  <si>
    <t>FR-M21B-44</t>
  </si>
  <si>
    <t>LL Mountain Frame - Black, 44</t>
  </si>
  <si>
    <t>FR-M21B-48</t>
  </si>
  <si>
    <t>LL Mountain Frame - Black, 48</t>
  </si>
  <si>
    <t>FR-M21B-52</t>
  </si>
  <si>
    <t>LL Mountain Frame - Black, 52</t>
  </si>
  <si>
    <t>TI-M267</t>
  </si>
  <si>
    <t>LL Mountain Tire</t>
  </si>
  <si>
    <t>Comparible traction, less expensive wire bead casing.</t>
  </si>
  <si>
    <t>TI-M602</t>
  </si>
  <si>
    <t>ML Mountain Tire</t>
  </si>
  <si>
    <t>Great traction, high-density rubber.</t>
  </si>
  <si>
    <t>TI-M823</t>
  </si>
  <si>
    <t>HL Mountain Tire</t>
  </si>
  <si>
    <t>Incredible traction, lightweight carbon reinforced.</t>
  </si>
  <si>
    <t>TI-R092</t>
  </si>
  <si>
    <t>LL Road Tire</t>
  </si>
  <si>
    <t>Same great treads as more expensive tire with a less expensive wire bead casing.</t>
  </si>
  <si>
    <t>TI-R628</t>
  </si>
  <si>
    <t>ML Road Tire</t>
  </si>
  <si>
    <t>Higher density rubber.</t>
  </si>
  <si>
    <t>TI-R982</t>
  </si>
  <si>
    <t>HL Road Tire</t>
  </si>
  <si>
    <t>Lightweight carbon reinforced  for an unrivaled ride at an un-compromised weight.</t>
  </si>
  <si>
    <t>TI-T723</t>
  </si>
  <si>
    <t>Touring Tire</t>
  </si>
  <si>
    <t>High-density rubber.</t>
  </si>
  <si>
    <t>PD-M282</t>
  </si>
  <si>
    <t>LL Mountain Pedal</t>
  </si>
  <si>
    <t>Expanded platform so you can ride in any shoes; great for all-around riding.</t>
  </si>
  <si>
    <t>Silver/Black</t>
  </si>
  <si>
    <t>PD-M340</t>
  </si>
  <si>
    <t>ML Mountain Pedal</t>
  </si>
  <si>
    <t>Lightweight, durable, clipless pedal with adjustable tension.</t>
  </si>
  <si>
    <t>PD-M562</t>
  </si>
  <si>
    <t>HL Mountain Pedal</t>
  </si>
  <si>
    <t>Stainless steel; designed to shed mud easily.</t>
  </si>
  <si>
    <t>PD-R347</t>
  </si>
  <si>
    <t>LL Road Pedal</t>
  </si>
  <si>
    <t>Clipless pedals - aluminum.</t>
  </si>
  <si>
    <t>PD-R563</t>
  </si>
  <si>
    <t>ML Road Pedal</t>
  </si>
  <si>
    <t>Lightweight aluminum alloy construction.</t>
  </si>
  <si>
    <t>PD-R853</t>
  </si>
  <si>
    <t>HL Road Pedal</t>
  </si>
  <si>
    <t>Top-of-the-line clipless pedals with adjustable tension.</t>
  </si>
  <si>
    <t>PD-T852</t>
  </si>
  <si>
    <t>Touring Pedal</t>
  </si>
  <si>
    <t>A stable pedal for all-day riding.</t>
  </si>
  <si>
    <t>FR-M63S-38</t>
  </si>
  <si>
    <t>ML Mountain Frame-W - Silver, 38</t>
  </si>
  <si>
    <t>FR-M21B-40</t>
  </si>
  <si>
    <t>LL Mountain Frame - Black, 40</t>
  </si>
  <si>
    <t>FR-M21S-40</t>
  </si>
  <si>
    <t>LL Mountain Frame - Silver, 40</t>
  </si>
  <si>
    <t>FD-2342</t>
  </si>
  <si>
    <t>Front Derailleur</t>
  </si>
  <si>
    <t>HB-T721</t>
  </si>
  <si>
    <t>LL Touring Handlebars</t>
  </si>
  <si>
    <t>Unique shape reduces fatigue for entry level riders.</t>
  </si>
  <si>
    <t>HB-T928</t>
  </si>
  <si>
    <t>HL Touring Handlebars</t>
  </si>
  <si>
    <t>A light yet stiff aluminum bar for long distance riding.</t>
  </si>
  <si>
    <t>FB-9873</t>
  </si>
  <si>
    <t>Front Brakes</t>
  </si>
  <si>
    <t>All-weather brake pads; provides superior stopping by applying more surface to the rim.</t>
  </si>
  <si>
    <t>CS-4759</t>
  </si>
  <si>
    <t>LL Crankset</t>
  </si>
  <si>
    <t>Super rigid spindle.</t>
  </si>
  <si>
    <t>CS-6583</t>
  </si>
  <si>
    <t>ML Crankset</t>
  </si>
  <si>
    <t>High-strength crank arm.</t>
  </si>
  <si>
    <t>CS-9183</t>
  </si>
  <si>
    <t>HL Crankset</t>
  </si>
  <si>
    <t>Triple crankset; alumunim crank arm; flawless shifting.</t>
  </si>
  <si>
    <t>CH-0234</t>
  </si>
  <si>
    <t>Chain</t>
  </si>
  <si>
    <t>Superior shifting performance.</t>
  </si>
  <si>
    <t>BK-T44U-60</t>
  </si>
  <si>
    <t>Touring-2000 Blue, 60</t>
  </si>
  <si>
    <t>Touring-2000</t>
  </si>
  <si>
    <t>The plush custom saddle keeps you riding all day,  and there's plenty of space to add panniers and bike bags to the newly-redesigned carrier.  This bike has stability when fully-loaded.</t>
  </si>
  <si>
    <t>BK-T79Y-46</t>
  </si>
  <si>
    <t>Touring-1000 Yellow, 46</t>
  </si>
  <si>
    <t>Touring-1000</t>
  </si>
  <si>
    <t>Travel in style and comfort. Designed for maximum comfort and safety. Wide gear range takes on all hills. High-tech aluminum alloy construction provides durability without added weight.</t>
  </si>
  <si>
    <t>BK-T79Y-50</t>
  </si>
  <si>
    <t>Touring-1000 Yellow, 50</t>
  </si>
  <si>
    <t>BK-T79Y-54</t>
  </si>
  <si>
    <t>Touring-1000 Yellow, 54</t>
  </si>
  <si>
    <t>BK-T79Y-60</t>
  </si>
  <si>
    <t>Touring-1000 Yellow, 60</t>
  </si>
  <si>
    <t>BK-T18U-54</t>
  </si>
  <si>
    <t>Touring-3000 Blue, 54</t>
  </si>
  <si>
    <t>Touring-3000</t>
  </si>
  <si>
    <t>All-occasion value bike with our basic comfort and safety features. Offers wider, more stable tires for a ride around town or weekend trip.</t>
  </si>
  <si>
    <t>BK-T18U-58</t>
  </si>
  <si>
    <t>Touring-3000 Blue, 58</t>
  </si>
  <si>
    <t>BK-T18U-62</t>
  </si>
  <si>
    <t>Touring-3000 Blue, 62</t>
  </si>
  <si>
    <t>BK-T18Y-44</t>
  </si>
  <si>
    <t>Touring-3000 Yellow, 44</t>
  </si>
  <si>
    <t>BK-T18Y-50</t>
  </si>
  <si>
    <t>Touring-3000 Yellow, 50</t>
  </si>
  <si>
    <t>BK-T18Y-54</t>
  </si>
  <si>
    <t>Touring-3000 Yellow, 54</t>
  </si>
  <si>
    <t>BK-T18Y-58</t>
  </si>
  <si>
    <t>Touring-3000 Yellow, 58</t>
  </si>
  <si>
    <t>BK-T18Y-62</t>
  </si>
  <si>
    <t>Touring-3000 Yellow, 62</t>
  </si>
  <si>
    <t>BK-T79U-46</t>
  </si>
  <si>
    <t>Touring-1000 Blue, 46</t>
  </si>
  <si>
    <t>BK-T79U-50</t>
  </si>
  <si>
    <t>Touring-1000 Blue, 50</t>
  </si>
  <si>
    <t>BK-T79U-54</t>
  </si>
  <si>
    <t>Touring-1000 Blue, 54</t>
  </si>
  <si>
    <t>BK-T79U-60</t>
  </si>
  <si>
    <t>Touring-1000 Blue, 60</t>
  </si>
  <si>
    <t>BK-T44U-46</t>
  </si>
  <si>
    <t>Touring-2000 Blue, 46</t>
  </si>
  <si>
    <t>BK-T44U-50</t>
  </si>
  <si>
    <t>Touring-2000 Blue, 50</t>
  </si>
  <si>
    <t>BK-T44U-54</t>
  </si>
  <si>
    <t>Touring-2000 Blue, 54</t>
  </si>
  <si>
    <t>BK-R79Y-40</t>
  </si>
  <si>
    <t>Road-350-W Yellow, 40</t>
  </si>
  <si>
    <t>Road-350-W</t>
  </si>
  <si>
    <t>Cross-train, race, or just socialize on a sleek, aerodynamic bike designed for a woman.  Advanced seat technology provides comfort all day.</t>
  </si>
  <si>
    <t>BK-R79Y-42</t>
  </si>
  <si>
    <t>Road-350-W Yellow, 42</t>
  </si>
  <si>
    <t>BK-R79Y-44</t>
  </si>
  <si>
    <t>Road-350-W Yellow, 44</t>
  </si>
  <si>
    <t>BK-R79Y-48</t>
  </si>
  <si>
    <t>Road-350-W Yellow, 48</t>
  </si>
  <si>
    <t>BK-R19B-58</t>
  </si>
  <si>
    <t>Road-750 Black, 58</t>
  </si>
  <si>
    <t>Road-750</t>
  </si>
  <si>
    <t>Entry level adult bike; offers a comfortable ride cross-country or down the block. Quick-release hubs and rims.</t>
  </si>
  <si>
    <t>BK-T18U-44</t>
  </si>
  <si>
    <t>Touring-3000 Blue, 44</t>
  </si>
  <si>
    <t>BK-T18U-50</t>
  </si>
  <si>
    <t>Touring-3000 Blue, 50</t>
  </si>
  <si>
    <t>BK-M38S-38</t>
  </si>
  <si>
    <t>Mountain-400-W Silver, 38</t>
  </si>
  <si>
    <t>Mountain-400-W</t>
  </si>
  <si>
    <t>This bike delivers a high-level of performance on a budget. It is responsive and maneuverable, and offers peace-of-mind when you decide to go off-road.</t>
  </si>
  <si>
    <t>BK-M38S-40</t>
  </si>
  <si>
    <t>Mountain-400-W Silver, 40</t>
  </si>
  <si>
    <t>BK-M38S-42</t>
  </si>
  <si>
    <t>Mountain-400-W Silver, 42</t>
  </si>
  <si>
    <t>BK-M38S-46</t>
  </si>
  <si>
    <t>Mountain-400-W Silver, 46</t>
  </si>
  <si>
    <t>BK-M18S-40</t>
  </si>
  <si>
    <t>Mountain-500 Silver, 40</t>
  </si>
  <si>
    <t>Mountain-500</t>
  </si>
  <si>
    <t>Suitable for any type of riding, on or off-road. Fits any budget. Smooth-shifting with a comfortable ride.</t>
  </si>
  <si>
    <t>BK-M18S-42</t>
  </si>
  <si>
    <t>Mountain-500 Silver, 42</t>
  </si>
  <si>
    <t>BK-M18S-44</t>
  </si>
  <si>
    <t>Mountain-500 Silver, 44</t>
  </si>
  <si>
    <t>BK-M18S-48</t>
  </si>
  <si>
    <t>Mountain-500 Silver, 48</t>
  </si>
  <si>
    <t>BK-M18S-52</t>
  </si>
  <si>
    <t>Mountain-500 Silver, 52</t>
  </si>
  <si>
    <t>BK-M18B-40</t>
  </si>
  <si>
    <t>Mountain-500 Black, 40</t>
  </si>
  <si>
    <t>BK-M18B-42</t>
  </si>
  <si>
    <t>Mountain-500 Black, 42</t>
  </si>
  <si>
    <t>BK-M18B-44</t>
  </si>
  <si>
    <t>Mountain-500 Black, 44</t>
  </si>
  <si>
    <t>BK-M18B-48</t>
  </si>
  <si>
    <t>Mountain-500 Black, 48</t>
  </si>
  <si>
    <t>BK-M18B-52</t>
  </si>
  <si>
    <t>Mountain-500 Black, 52</t>
  </si>
  <si>
    <t>BB-7421</t>
  </si>
  <si>
    <t>LL Bottom Bracket</t>
  </si>
  <si>
    <t>Chromoly steel.</t>
  </si>
  <si>
    <t>BB-8107</t>
  </si>
  <si>
    <t>ML Bottom Bracket</t>
  </si>
  <si>
    <t>Aluminum alloy cups; large diameter spindle.</t>
  </si>
  <si>
    <t>BB-9108</t>
  </si>
  <si>
    <t>HL Bottom Bracket</t>
  </si>
  <si>
    <t>Aluminum alloy cups and a hollow axle.</t>
  </si>
  <si>
    <t>BK-R19B-44</t>
  </si>
  <si>
    <t>Road-750 Black, 44</t>
  </si>
  <si>
    <t>BK-R19B-48</t>
  </si>
  <si>
    <t>Road-750 Black, 48</t>
  </si>
  <si>
    <t>BK-R19B-52</t>
  </si>
  <si>
    <t>Road-750 Black, 52</t>
  </si>
  <si>
    <t>SalesTerritoryKey</t>
  </si>
  <si>
    <t>Region</t>
  </si>
  <si>
    <t>Country</t>
  </si>
  <si>
    <t>Continent</t>
  </si>
  <si>
    <t>Northwest</t>
  </si>
  <si>
    <t>United States</t>
  </si>
  <si>
    <t>North America</t>
  </si>
  <si>
    <t>Northeast</t>
  </si>
  <si>
    <t>Central</t>
  </si>
  <si>
    <t>Southwest</t>
  </si>
  <si>
    <t>Southeast</t>
  </si>
  <si>
    <t>Canada</t>
  </si>
  <si>
    <t>France</t>
  </si>
  <si>
    <t>Europe</t>
  </si>
  <si>
    <t>Germany</t>
  </si>
  <si>
    <t>Australia</t>
  </si>
  <si>
    <t>Pacific</t>
  </si>
  <si>
    <t>United Kingdom</t>
  </si>
  <si>
    <t>Date</t>
  </si>
  <si>
    <t>Year</t>
  </si>
  <si>
    <t>Month</t>
  </si>
  <si>
    <t>Day</t>
  </si>
  <si>
    <t>Week of Year</t>
  </si>
  <si>
    <t>Row Labels</t>
  </si>
  <si>
    <t>Total Orders</t>
  </si>
  <si>
    <t>2017</t>
  </si>
  <si>
    <t>TotalSales</t>
  </si>
  <si>
    <t>TotalQuantity</t>
  </si>
  <si>
    <t>TotalOrder</t>
  </si>
  <si>
    <t>TotalProfit</t>
  </si>
  <si>
    <t>TotalCost</t>
  </si>
  <si>
    <t>Jan</t>
  </si>
  <si>
    <t>Feb</t>
  </si>
  <si>
    <t>Mar</t>
  </si>
  <si>
    <t>Apr</t>
  </si>
  <si>
    <t>May</t>
  </si>
  <si>
    <t>Jun</t>
  </si>
  <si>
    <t>Jul</t>
  </si>
  <si>
    <t>Aug</t>
  </si>
  <si>
    <t>Sept</t>
  </si>
  <si>
    <t>Oct</t>
  </si>
  <si>
    <t>Nov</t>
  </si>
  <si>
    <t>Dec</t>
  </si>
  <si>
    <t>Sum of TotalSales</t>
  </si>
  <si>
    <t>Product</t>
  </si>
  <si>
    <t>Total Quantity Total Order Total Profit  Total Cost</t>
  </si>
  <si>
    <t>Total Sales</t>
  </si>
  <si>
    <t>Total Profit</t>
  </si>
  <si>
    <t>Total Cost</t>
  </si>
  <si>
    <t>Sum of TotalProfit</t>
  </si>
  <si>
    <t xml:space="preserve"> TotalOrder</t>
  </si>
  <si>
    <t xml:space="preserve"> TotalSales</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</si>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</sst>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8"/>
      <name val="Calibri"/>
      <family val="2"/>
      <scheme val="minor"/>
    </font>
    <font>
      <sz val="14"/>
      <color theme="1"/>
      <name val="Calibri"/>
      <family val="2"/>
      <scheme val="minor"/>
    </font>
    <font>
      <b/>
      <sz val="14"/>
      <color theme="1"/>
      <name val="Calibri"/>
      <family val="2"/>
      <scheme val="minor"/>
    </font>
    <font>
      <b/>
      <sz val="10"/>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0" xfId="0" applyFont="1"/>
    <xf numFmtId="3" fontId="5" fillId="0" borderId="0" xfId="0" applyNumberFormat="1" applyFont="1" applyAlignment="1">
      <alignment horizontal="center"/>
    </xf>
    <xf numFmtId="0" fontId="6" fillId="0" borderId="0" xfId="0" applyFont="1" applyAlignment="1">
      <alignment horizontal="center"/>
    </xf>
    <xf numFmtId="0" fontId="4" fillId="0" borderId="0" xfId="0" applyFont="1" applyAlignment="1"/>
    <xf numFmtId="0" fontId="1" fillId="0" borderId="0" xfId="0" applyFont="1" applyAlignment="1"/>
    <xf numFmtId="3" fontId="0" fillId="0" borderId="0" xfId="0" applyNumberFormat="1"/>
    <xf numFmtId="14" fontId="0" fillId="0" borderId="0" xfId="0" applyNumberFormat="1" applyAlignment="1">
      <alignment horizontal="left" indent="2"/>
    </xf>
  </cellXfs>
  <cellStyles count="1">
    <cellStyle name="Normal" xfId="0" builtinId="0"/>
  </cellStyles>
  <dxfs count="563">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 excel dashboard.xlsx]Top 5 Products!PivotTable7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Products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Products'!$B$3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Products'!$A$4:$A$8</c:f>
              <c:strCache>
                <c:ptCount val="5"/>
                <c:pt idx="0">
                  <c:v>Water Bottle - 30 oz.</c:v>
                </c:pt>
                <c:pt idx="1">
                  <c:v>Patch Kit/8 Patches</c:v>
                </c:pt>
                <c:pt idx="2">
                  <c:v>Mountain Tire Tube</c:v>
                </c:pt>
                <c:pt idx="3">
                  <c:v>Sport-100 Helmet, Red</c:v>
                </c:pt>
                <c:pt idx="4">
                  <c:v>Road Tire Tube</c:v>
                </c:pt>
              </c:strCache>
            </c:strRef>
          </c:cat>
          <c:val>
            <c:numRef>
              <c:f>'Top 5 Products'!$B$4:$B$8</c:f>
              <c:numCache>
                <c:formatCode>General</c:formatCode>
                <c:ptCount val="5"/>
                <c:pt idx="0">
                  <c:v>930</c:v>
                </c:pt>
                <c:pt idx="1">
                  <c:v>664</c:v>
                </c:pt>
                <c:pt idx="2">
                  <c:v>595</c:v>
                </c:pt>
                <c:pt idx="3">
                  <c:v>484</c:v>
                </c:pt>
                <c:pt idx="4">
                  <c:v>479</c:v>
                </c:pt>
              </c:numCache>
            </c:numRef>
          </c:val>
          <c:extLst>
            <c:ext xmlns:c16="http://schemas.microsoft.com/office/drawing/2014/chart" uri="{C3380CC4-5D6E-409C-BE32-E72D297353CC}">
              <c16:uniqueId val="{00000000-EC68-4167-A2E8-1DB5CB7F101C}"/>
            </c:ext>
          </c:extLst>
        </c:ser>
        <c:dLbls>
          <c:dLblPos val="outEnd"/>
          <c:showLegendKey val="0"/>
          <c:showVal val="1"/>
          <c:showCatName val="0"/>
          <c:showSerName val="0"/>
          <c:showPercent val="0"/>
          <c:showBubbleSize val="0"/>
        </c:dLbls>
        <c:gapWidth val="219"/>
        <c:overlap val="-27"/>
        <c:axId val="1674544527"/>
        <c:axId val="1674541647"/>
      </c:barChart>
      <c:catAx>
        <c:axId val="167454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74541647"/>
        <c:crosses val="autoZero"/>
        <c:auto val="1"/>
        <c:lblAlgn val="ctr"/>
        <c:lblOffset val="100"/>
        <c:noMultiLvlLbl val="0"/>
      </c:catAx>
      <c:valAx>
        <c:axId val="1674541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74544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 excel dashboard.xlsx]Bottom 5 products!PivotTable8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Bottom</a:t>
            </a:r>
            <a:r>
              <a:rPr lang="en-US" b="1" baseline="0"/>
              <a:t> 5 Products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'Bottom 5 products'!$B$3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'Bottom 5 products'!$A$4:$A$9</c:f>
              <c:strCache>
                <c:ptCount val="6"/>
                <c:pt idx="0">
                  <c:v>Touring-3000 Yellow, 54</c:v>
                </c:pt>
                <c:pt idx="1">
                  <c:v>Touring-3000 Blue, 50</c:v>
                </c:pt>
                <c:pt idx="2">
                  <c:v>Mountain-500 Silver, 44</c:v>
                </c:pt>
                <c:pt idx="3">
                  <c:v>Mountain-500 Silver, 42</c:v>
                </c:pt>
                <c:pt idx="4">
                  <c:v>Mountain-500 Silver, 40</c:v>
                </c:pt>
                <c:pt idx="5">
                  <c:v>Mountain-500 Black, 42</c:v>
                </c:pt>
              </c:strCache>
            </c:strRef>
          </c:cat>
          <c:val>
            <c:numRef>
              <c:f>'Bottom 5 products'!$B$4:$B$9</c:f>
              <c:numCache>
                <c:formatCode>General</c:formatCode>
                <c:ptCount val="6"/>
                <c:pt idx="0">
                  <c:v>6</c:v>
                </c:pt>
                <c:pt idx="1">
                  <c:v>7</c:v>
                </c:pt>
                <c:pt idx="2">
                  <c:v>9</c:v>
                </c:pt>
                <c:pt idx="3">
                  <c:v>7</c:v>
                </c:pt>
                <c:pt idx="4">
                  <c:v>9</c:v>
                </c:pt>
                <c:pt idx="5">
                  <c:v>9</c:v>
                </c:pt>
              </c:numCache>
            </c:numRef>
          </c:val>
          <c:extLst>
            <c:ext xmlns:c16="http://schemas.microsoft.com/office/drawing/2014/chart" uri="{C3380CC4-5D6E-409C-BE32-E72D297353CC}">
              <c16:uniqueId val="{00000000-C67B-40FE-A7F9-6BB347D7829C}"/>
            </c:ext>
          </c:extLst>
        </c:ser>
        <c:dLbls>
          <c:dLblPos val="outEnd"/>
          <c:showLegendKey val="0"/>
          <c:showVal val="1"/>
          <c:showCatName val="0"/>
          <c:showSerName val="0"/>
          <c:showPercent val="0"/>
          <c:showBubbleSize val="0"/>
        </c:dLbls>
        <c:gapWidth val="219"/>
        <c:overlap val="-27"/>
        <c:axId val="1672474655"/>
        <c:axId val="1672472255"/>
      </c:barChart>
      <c:catAx>
        <c:axId val="167247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72472255"/>
        <c:crosses val="autoZero"/>
        <c:auto val="1"/>
        <c:lblAlgn val="ctr"/>
        <c:lblOffset val="100"/>
        <c:noMultiLvlLbl val="0"/>
      </c:catAx>
      <c:valAx>
        <c:axId val="1672472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72474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 excel dashboard.xlsx]Country!PivotTable9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lumMod val="75000"/>
                  </a:schemeClr>
                </a:solidFill>
              </a:rPr>
              <a:t>Sales, Profit &amp; Orders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0070C0"/>
          </a:solidFill>
          <a:ln>
            <a:noFill/>
          </a:ln>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rgbClr val="FF0000"/>
          </a:solidFill>
          <a:ln>
            <a:noFill/>
          </a:ln>
          <a:effectLst/>
        </c:spPr>
        <c:marker>
          <c:symbol val="none"/>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63E0D98-23DF-4950-AF53-0296DCBCF4A6}" type="CELLRANGE">
                  <a:rPr lang="en-US"/>
                  <a:pPr>
                    <a:defRPr/>
                  </a:pPr>
                  <a:t>[CELLRANGE]</a:t>
                </a:fld>
                <a:endParaRPr lang="en-NG"/>
              </a:p>
            </c:rich>
          </c:tx>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F2AC1A0-100D-4080-B031-52154D7023EF}" type="CELLRANGE">
                  <a:rPr lang="en-US"/>
                  <a:pPr>
                    <a:defRPr/>
                  </a:pPr>
                  <a:t>[CELLRANGE]</a:t>
                </a:fld>
                <a:endParaRPr lang="en-NG"/>
              </a:p>
            </c:rich>
          </c:tx>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B67C89F-65E6-4850-A25B-4BD605DE85CB}" type="CELLRANGE">
                  <a:rPr lang="en-US"/>
                  <a:pPr>
                    <a:defRPr/>
                  </a:pPr>
                  <a:t>[CELLRANGE]</a:t>
                </a:fld>
                <a:endParaRPr lang="en-NG"/>
              </a:p>
            </c:rich>
          </c:tx>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3DB2FFF-3869-4A8E-B5A9-764246936B24}" type="CELLRANGE">
                  <a:rPr lang="en-US"/>
                  <a:pPr>
                    <a:defRPr/>
                  </a:pPr>
                  <a:t>[CELLRANGE]</a:t>
                </a:fld>
                <a:endParaRPr lang="en-NG"/>
              </a:p>
            </c:rich>
          </c:tx>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26CF2EE-BB44-4F43-9E25-782EF9726AA5}" type="CELLRANGE">
                  <a:rPr lang="en-US"/>
                  <a:pPr>
                    <a:defRPr/>
                  </a:pPr>
                  <a:t>[CELLRANGE]</a:t>
                </a:fld>
                <a:endParaRPr lang="en-NG"/>
              </a:p>
            </c:rich>
          </c:tx>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F80A964-ACD2-47EA-96DD-A0EF19FFA5C9}" type="CELLRANGE">
                  <a:rPr lang="en-US"/>
                  <a:pPr>
                    <a:defRPr/>
                  </a:pPr>
                  <a:t>[CELLRANGE]</a:t>
                </a:fld>
                <a:endParaRPr lang="en-NG"/>
              </a:p>
            </c:rich>
          </c:tx>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67037ED-05D5-4490-BE8C-8222A6C54307}" type="CELLRANGE">
                  <a:rPr lang="en-US"/>
                  <a:pPr>
                    <a:defRPr/>
                  </a:pPr>
                  <a:t>[CELLRANGE]</a:t>
                </a:fld>
                <a:endParaRPr lang="en-NG"/>
              </a:p>
            </c:rich>
          </c:tx>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477F91F-AB89-4E88-BA4F-4E26ABF4EC8A}" type="CELLRANGE">
                  <a:rPr lang="en-US"/>
                  <a:pPr>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4E02A3F-4C77-49DC-BA1C-E254C9453FCC}" type="CELLRANGE">
                  <a:rPr lang="en-US"/>
                  <a:pPr>
                    <a:defRPr/>
                  </a:pPr>
                  <a:t>[CELLRANGE]</a:t>
                </a:fld>
                <a:endParaRPr lang="en-NG"/>
              </a:p>
            </c:rich>
          </c:tx>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B9A6D98-4A20-40B9-A7BA-A807AA484C43}" type="CELLRANGE">
                  <a:rPr lang="en-US"/>
                  <a:pPr>
                    <a:defRPr/>
                  </a:pPr>
                  <a:t>[CELLRANGE]</a:t>
                </a:fld>
                <a:endParaRPr lang="en-NG"/>
              </a:p>
            </c:rich>
          </c:tx>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F31EE8F-5484-4482-A40E-15A2994EC809}" type="CELLRANGE">
                  <a:rPr lang="en-US"/>
                  <a:pPr>
                    <a:defRPr/>
                  </a:pPr>
                  <a:t>[CELLRANGE]</a:t>
                </a:fld>
                <a:endParaRPr lang="en-NG"/>
              </a:p>
            </c:rich>
          </c:tx>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243E32-A7CC-4D1B-84D2-F3BAEBA6383F}" type="CELLRANGE">
                  <a:rPr lang="en-US"/>
                  <a:pPr>
                    <a:defRPr/>
                  </a:pPr>
                  <a:t>[CELLRANGE]</a:t>
                </a:fld>
                <a:endParaRPr lang="en-NG"/>
              </a:p>
            </c:rich>
          </c:tx>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9902FA3-46C8-4225-AB57-92D5AECB50C6}" type="CELLRANGE">
                  <a:rPr lang="en-US"/>
                  <a:pPr>
                    <a:defRPr/>
                  </a:pPr>
                  <a:t>[CELLRANGE]</a:t>
                </a:fld>
                <a:endParaRPr lang="en-NG"/>
              </a:p>
            </c:rich>
          </c:tx>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109D2C6-B913-48A3-B35B-DF39DE76884D}" type="CELLRANGE">
                  <a:rPr lang="en-US"/>
                  <a:pPr>
                    <a:defRPr/>
                  </a:pPr>
                  <a:t>[CELLRANGE]</a:t>
                </a:fld>
                <a:endParaRPr lang="en-NG"/>
              </a:p>
            </c:rich>
          </c:tx>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7F1DBEE-D59B-4BEC-A527-F1AFA68309DD}" type="CELLRANGE">
                  <a:rPr lang="en-US"/>
                  <a:pPr>
                    <a:defRPr/>
                  </a:pPr>
                  <a:t>[CELLRANGE]</a:t>
                </a:fld>
                <a:endParaRPr lang="en-NG"/>
              </a:p>
            </c:rich>
          </c:tx>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A239AA5-C668-4453-8B62-644E0981E58B}" type="CELLRANGE">
                  <a:rPr lang="en-US"/>
                  <a:pPr>
                    <a:defRPr/>
                  </a:pPr>
                  <a:t>[CELLRANGE]</a:t>
                </a:fld>
                <a:endParaRPr lang="en-NG"/>
              </a:p>
            </c:rich>
          </c:tx>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9F33403-B916-4174-BE1A-D1D680ED5B9D}" type="CELLRANGE">
                  <a:rPr lang="en-US"/>
                  <a:pPr>
                    <a:defRPr/>
                  </a:pPr>
                  <a:t>[CELLRANGE]</a:t>
                </a:fld>
                <a:endParaRPr lang="en-NG"/>
              </a:p>
            </c:rich>
          </c:tx>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FFD14C2-B1B1-4DF2-BA71-8B5B1355AF8D}" type="CELLRANGE">
                  <a:rPr lang="en-US"/>
                  <a:pPr>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6D7BF7-D10A-413C-95E0-43440478421D}" type="CELLRANGE">
                  <a:rPr lang="en-US"/>
                  <a:pPr>
                    <a:defRPr/>
                  </a:pPr>
                  <a:t>[CELLRANGE]</a:t>
                </a:fld>
                <a:endParaRPr lang="en-NG"/>
              </a:p>
            </c:rich>
          </c:tx>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1E3DB7E-2BB8-45EC-888D-FA85500193DD}" type="CELLRANGE">
                  <a:rPr lang="en-US"/>
                  <a:pPr>
                    <a:defRPr/>
                  </a:pPr>
                  <a:t>[CELLRANGE]</a:t>
                </a:fld>
                <a:endParaRPr lang="en-NG"/>
              </a:p>
            </c:rich>
          </c:tx>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no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A5B6620-44E5-4A0E-8183-E8D283B0D1E2}" type="CELLRANGE">
                  <a:rPr lang="en-US"/>
                  <a:pPr>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spPr>
          <a:no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D1F7030-FD46-4BB1-B8A3-E6F8724547FB}" type="CELLRANGE">
                  <a:rPr lang="en-US"/>
                  <a:pPr>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no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05C79C7-2B3B-47FB-B5D4-5EF16DA3D42D}" type="CELLRANGE">
                  <a:rPr lang="en-US"/>
                  <a:pPr>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spPr>
          <a:no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1523D12-BF2B-4A10-A16A-189D75B01071}" type="CELLRANGE">
                  <a:rPr lang="en-US"/>
                  <a:pPr>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spPr>
          <a:no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5D75801-F26B-4AD8-9AC3-D9604221F127}" type="CELLRANGE">
                  <a:rPr lang="en-US"/>
                  <a:pPr>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spPr>
          <a:no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3C5FBD-C617-4F75-894A-4C1EF85BF36F}" type="CELLRANGE">
                  <a:rPr lang="en-US"/>
                  <a:pPr>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9260622-4AFE-4DD7-BCC5-31514D650E2F}" type="CELLRANGE">
                  <a:rPr lang="en-US"/>
                  <a:pPr>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B6F8EF7-B957-4FBD-B276-EEAD5A86E964}" type="CELLRANGE">
                  <a:rPr lang="en-US"/>
                  <a:pPr>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1"/>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6457462-735F-4D5E-96A2-33D18669316C}" type="CELLRANGE">
                  <a:rPr lang="en-US"/>
                  <a:pPr>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2"/>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45DBF1-D4E5-4D45-AACE-E2D49ACDAE83}" type="CELLRANGE">
                  <a:rPr lang="en-US"/>
                  <a:pPr>
                    <a:defRPr/>
                  </a:pPr>
                  <a:t>[CELLRANGE]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Country!$B$3</c:f>
              <c:strCache>
                <c:ptCount val="1"/>
                <c:pt idx="0">
                  <c:v>Sum of TotalProfit</c:v>
                </c:pt>
              </c:strCache>
            </c:strRef>
          </c:tx>
          <c:spPr>
            <a:solidFill>
              <a:srgbClr val="FF0000"/>
            </a:solidFill>
            <a:ln>
              <a:noFill/>
            </a:ln>
            <a:effectLst/>
          </c:spPr>
          <c:invertIfNegative val="0"/>
          <c:dLbls>
            <c:dLbl>
              <c:idx val="0"/>
              <c:tx>
                <c:rich>
                  <a:bodyPr/>
                  <a:lstStyle/>
                  <a:p>
                    <a:fld id="{9F31EE8F-5484-4482-A40E-15A2994EC809}"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7C1-4A80-B3CF-5589581C8EED}"/>
                </c:ext>
              </c:extLst>
            </c:dLbl>
            <c:dLbl>
              <c:idx val="1"/>
              <c:tx>
                <c:rich>
                  <a:bodyPr/>
                  <a:lstStyle/>
                  <a:p>
                    <a:fld id="{6F243E32-A7CC-4D1B-84D2-F3BAEBA6383F}"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7C1-4A80-B3CF-5589581C8EED}"/>
                </c:ext>
              </c:extLst>
            </c:dLbl>
            <c:dLbl>
              <c:idx val="2"/>
              <c:tx>
                <c:rich>
                  <a:bodyPr/>
                  <a:lstStyle/>
                  <a:p>
                    <a:fld id="{F9902FA3-46C8-4225-AB57-92D5AECB50C6}"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7C1-4A80-B3CF-5589581C8EED}"/>
                </c:ext>
              </c:extLst>
            </c:dLbl>
            <c:dLbl>
              <c:idx val="3"/>
              <c:tx>
                <c:rich>
                  <a:bodyPr/>
                  <a:lstStyle/>
                  <a:p>
                    <a:fld id="{8109D2C6-B913-48A3-B35B-DF39DE76884D}"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7C1-4A80-B3CF-5589581C8EED}"/>
                </c:ext>
              </c:extLst>
            </c:dLbl>
            <c:dLbl>
              <c:idx val="4"/>
              <c:tx>
                <c:rich>
                  <a:bodyPr/>
                  <a:lstStyle/>
                  <a:p>
                    <a:fld id="{F7F1DBEE-D59B-4BEC-A527-F1AFA68309DD}"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7C1-4A80-B3CF-5589581C8EED}"/>
                </c:ext>
              </c:extLst>
            </c:dLbl>
            <c:dLbl>
              <c:idx val="5"/>
              <c:tx>
                <c:rich>
                  <a:bodyPr/>
                  <a:lstStyle/>
                  <a:p>
                    <a:fld id="{1A239AA5-C668-4453-8B62-644E0981E58B}"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7C1-4A80-B3CF-5589581C8EED}"/>
                </c:ext>
              </c:extLst>
            </c:dLbl>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Country!$A$4:$A$9</c:f>
              <c:strCache>
                <c:ptCount val="6"/>
                <c:pt idx="0">
                  <c:v>Australia</c:v>
                </c:pt>
                <c:pt idx="1">
                  <c:v>Southwest</c:v>
                </c:pt>
                <c:pt idx="2">
                  <c:v>Northwest</c:v>
                </c:pt>
                <c:pt idx="3">
                  <c:v>Germany</c:v>
                </c:pt>
                <c:pt idx="4">
                  <c:v>United Kingdom</c:v>
                </c:pt>
                <c:pt idx="5">
                  <c:v>France</c:v>
                </c:pt>
              </c:strCache>
            </c:strRef>
          </c:cat>
          <c:val>
            <c:numRef>
              <c:f>Country!$B$4:$B$9</c:f>
              <c:numCache>
                <c:formatCode>#,##0</c:formatCode>
                <c:ptCount val="6"/>
                <c:pt idx="0">
                  <c:v>401280.53749999782</c:v>
                </c:pt>
                <c:pt idx="1">
                  <c:v>329066.70929999626</c:v>
                </c:pt>
                <c:pt idx="2">
                  <c:v>190066.24279999707</c:v>
                </c:pt>
                <c:pt idx="3">
                  <c:v>180490.53619999831</c:v>
                </c:pt>
                <c:pt idx="4">
                  <c:v>173246.46409999829</c:v>
                </c:pt>
                <c:pt idx="5">
                  <c:v>141758.45949999872</c:v>
                </c:pt>
              </c:numCache>
            </c:numRef>
          </c:val>
          <c:extLst>
            <c:ext xmlns:c15="http://schemas.microsoft.com/office/drawing/2012/chart" uri="{02D57815-91ED-43cb-92C2-25804820EDAC}">
              <c15:datalabelsRange>
                <c15:f>Country!$B$4:$B$13</c15:f>
                <c15:dlblRangeCache>
                  <c:ptCount val="10"/>
                  <c:pt idx="0">
                    <c:v>401,281</c:v>
                  </c:pt>
                  <c:pt idx="1">
                    <c:v>329,067</c:v>
                  </c:pt>
                  <c:pt idx="2">
                    <c:v>190,066</c:v>
                  </c:pt>
                  <c:pt idx="3">
                    <c:v>180,491</c:v>
                  </c:pt>
                  <c:pt idx="4">
                    <c:v>173,246</c:v>
                  </c:pt>
                  <c:pt idx="5">
                    <c:v>141,758</c:v>
                  </c:pt>
                </c15:dlblRangeCache>
              </c15:datalabelsRange>
            </c:ext>
            <c:ext xmlns:c16="http://schemas.microsoft.com/office/drawing/2014/chart" uri="{C3380CC4-5D6E-409C-BE32-E72D297353CC}">
              <c16:uniqueId val="{00000000-37C1-4A80-B3CF-5589581C8EED}"/>
            </c:ext>
          </c:extLst>
        </c:ser>
        <c:ser>
          <c:idx val="1"/>
          <c:order val="1"/>
          <c:tx>
            <c:strRef>
              <c:f>Country!$C$3</c:f>
              <c:strCache>
                <c:ptCount val="1"/>
                <c:pt idx="0">
                  <c:v> TotalSales</c:v>
                </c:pt>
              </c:strCache>
            </c:strRef>
          </c:tx>
          <c:spPr>
            <a:solidFill>
              <a:srgbClr val="0070C0"/>
            </a:solidFill>
            <a:ln>
              <a:noFill/>
            </a:ln>
            <a:effectLst/>
          </c:spPr>
          <c:invertIfNegative val="0"/>
          <c:dLbls>
            <c:dLbl>
              <c:idx val="0"/>
              <c:tx>
                <c:rich>
                  <a:bodyPr/>
                  <a:lstStyle/>
                  <a:p>
                    <a:fld id="{B63E0D98-23DF-4950-AF53-0296DCBCF4A6}" type="CELLRANGE">
                      <a:rPr lang="en-US"/>
                      <a:pPr/>
                      <a:t>[CELLRANGE]</a:t>
                    </a:fld>
                    <a:endParaRPr lang="en-NG"/>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37C1-4A80-B3CF-5589581C8EED}"/>
                </c:ext>
              </c:extLst>
            </c:dLbl>
            <c:dLbl>
              <c:idx val="1"/>
              <c:tx>
                <c:rich>
                  <a:bodyPr/>
                  <a:lstStyle/>
                  <a:p>
                    <a:fld id="{CF2AC1A0-100D-4080-B031-52154D7023EF}" type="CELLRANGE">
                      <a:rPr lang="en-US"/>
                      <a:pPr/>
                      <a:t>[CELLRANGE]</a:t>
                    </a:fld>
                    <a:endParaRPr lang="en-NG"/>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37C1-4A80-B3CF-5589581C8EED}"/>
                </c:ext>
              </c:extLst>
            </c:dLbl>
            <c:dLbl>
              <c:idx val="2"/>
              <c:tx>
                <c:rich>
                  <a:bodyPr/>
                  <a:lstStyle/>
                  <a:p>
                    <a:fld id="{DB67C89F-65E6-4850-A25B-4BD605DE85CB}" type="CELLRANGE">
                      <a:rPr lang="en-US"/>
                      <a:pPr/>
                      <a:t>[CELLRANGE]</a:t>
                    </a:fld>
                    <a:endParaRPr lang="en-NG"/>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37C1-4A80-B3CF-5589581C8EED}"/>
                </c:ext>
              </c:extLst>
            </c:dLbl>
            <c:dLbl>
              <c:idx val="3"/>
              <c:tx>
                <c:rich>
                  <a:bodyPr/>
                  <a:lstStyle/>
                  <a:p>
                    <a:fld id="{43DB2FFF-3869-4A8E-B5A9-764246936B24}" type="CELLRANGE">
                      <a:rPr lang="en-US"/>
                      <a:pPr/>
                      <a:t>[CELLRANGE]</a:t>
                    </a:fld>
                    <a:endParaRPr lang="en-NG"/>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37C1-4A80-B3CF-5589581C8EED}"/>
                </c:ext>
              </c:extLst>
            </c:dLbl>
            <c:dLbl>
              <c:idx val="4"/>
              <c:tx>
                <c:rich>
                  <a:bodyPr/>
                  <a:lstStyle/>
                  <a:p>
                    <a:fld id="{B26CF2EE-BB44-4F43-9E25-782EF9726AA5}" type="CELLRANGE">
                      <a:rPr lang="en-US"/>
                      <a:pPr/>
                      <a:t>[CELLRANGE]</a:t>
                    </a:fld>
                    <a:endParaRPr lang="en-NG"/>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37C1-4A80-B3CF-5589581C8EED}"/>
                </c:ext>
              </c:extLst>
            </c:dLbl>
            <c:dLbl>
              <c:idx val="5"/>
              <c:tx>
                <c:rich>
                  <a:bodyPr/>
                  <a:lstStyle/>
                  <a:p>
                    <a:fld id="{2F80A964-ACD2-47EA-96DD-A0EF19FFA5C9}" type="CELLRANGE">
                      <a:rPr lang="en-US"/>
                      <a:pPr/>
                      <a:t>[CELLRANGE]</a:t>
                    </a:fld>
                    <a:endParaRPr lang="en-NG"/>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37C1-4A80-B3CF-5589581C8EED}"/>
                </c:ext>
              </c:extLst>
            </c:dLbl>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Country!$A$4:$A$9</c:f>
              <c:strCache>
                <c:ptCount val="6"/>
                <c:pt idx="0">
                  <c:v>Australia</c:v>
                </c:pt>
                <c:pt idx="1">
                  <c:v>Southwest</c:v>
                </c:pt>
                <c:pt idx="2">
                  <c:v>Northwest</c:v>
                </c:pt>
                <c:pt idx="3">
                  <c:v>Germany</c:v>
                </c:pt>
                <c:pt idx="4">
                  <c:v>United Kingdom</c:v>
                </c:pt>
                <c:pt idx="5">
                  <c:v>France</c:v>
                </c:pt>
              </c:strCache>
            </c:strRef>
          </c:cat>
          <c:val>
            <c:numRef>
              <c:f>Country!$C$4:$C$9</c:f>
              <c:numCache>
                <c:formatCode>#,##0</c:formatCode>
                <c:ptCount val="6"/>
                <c:pt idx="0">
                  <c:v>967648.01619996631</c:v>
                </c:pt>
                <c:pt idx="1">
                  <c:v>771893.5985999665</c:v>
                </c:pt>
                <c:pt idx="2">
                  <c:v>440243.25539998803</c:v>
                </c:pt>
                <c:pt idx="3">
                  <c:v>430826.35009999177</c:v>
                </c:pt>
                <c:pt idx="4">
                  <c:v>408291.97309999052</c:v>
                </c:pt>
                <c:pt idx="5">
                  <c:v>334507.53359999089</c:v>
                </c:pt>
              </c:numCache>
            </c:numRef>
          </c:val>
          <c:extLst>
            <c:ext xmlns:c15="http://schemas.microsoft.com/office/drawing/2012/chart" uri="{02D57815-91ED-43cb-92C2-25804820EDAC}">
              <c15:datalabelsRange>
                <c15:f>Country!$C$4:$C$13</c15:f>
                <c15:dlblRangeCache>
                  <c:ptCount val="10"/>
                  <c:pt idx="0">
                    <c:v>967,648</c:v>
                  </c:pt>
                  <c:pt idx="1">
                    <c:v>771,894</c:v>
                  </c:pt>
                  <c:pt idx="2">
                    <c:v>440,243</c:v>
                  </c:pt>
                  <c:pt idx="3">
                    <c:v>430,826</c:v>
                  </c:pt>
                  <c:pt idx="4">
                    <c:v>408,292</c:v>
                  </c:pt>
                  <c:pt idx="5">
                    <c:v>334,508</c:v>
                  </c:pt>
                </c15:dlblRangeCache>
              </c15:datalabelsRange>
            </c:ext>
            <c:ext xmlns:c16="http://schemas.microsoft.com/office/drawing/2014/chart" uri="{C3380CC4-5D6E-409C-BE32-E72D297353CC}">
              <c16:uniqueId val="{00000001-37C1-4A80-B3CF-5589581C8EED}"/>
            </c:ext>
          </c:extLst>
        </c:ser>
        <c:dLbls>
          <c:dLblPos val="outEnd"/>
          <c:showLegendKey val="0"/>
          <c:showVal val="1"/>
          <c:showCatName val="0"/>
          <c:showSerName val="0"/>
          <c:showPercent val="0"/>
          <c:showBubbleSize val="0"/>
        </c:dLbls>
        <c:gapWidth val="182"/>
        <c:axId val="1726859519"/>
        <c:axId val="1726859039"/>
      </c:barChart>
      <c:barChart>
        <c:barDir val="bar"/>
        <c:grouping val="clustered"/>
        <c:varyColors val="0"/>
        <c:ser>
          <c:idx val="2"/>
          <c:order val="2"/>
          <c:tx>
            <c:strRef>
              <c:f>Country!$D$3</c:f>
              <c:strCache>
                <c:ptCount val="1"/>
                <c:pt idx="0">
                  <c:v> TotalOrder</c:v>
                </c:pt>
              </c:strCache>
            </c:strRef>
          </c:tx>
          <c:spPr>
            <a:noFill/>
            <a:ln>
              <a:noFill/>
            </a:ln>
            <a:effectLst/>
          </c:spPr>
          <c:invertIfNegative val="0"/>
          <c:dLbls>
            <c:dLbl>
              <c:idx val="0"/>
              <c:tx>
                <c:rich>
                  <a:bodyPr/>
                  <a:lstStyle/>
                  <a:p>
                    <a:fld id="{9A5B6620-44E5-4A0E-8183-E8D283B0D1E2}"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37C1-4A80-B3CF-5589581C8EED}"/>
                </c:ext>
              </c:extLst>
            </c:dLbl>
            <c:dLbl>
              <c:idx val="1"/>
              <c:tx>
                <c:rich>
                  <a:bodyPr/>
                  <a:lstStyle/>
                  <a:p>
                    <a:fld id="{CD1F7030-FD46-4BB1-B8A3-E6F8724547FB}"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37C1-4A80-B3CF-5589581C8EED}"/>
                </c:ext>
              </c:extLst>
            </c:dLbl>
            <c:dLbl>
              <c:idx val="2"/>
              <c:tx>
                <c:rich>
                  <a:bodyPr/>
                  <a:lstStyle/>
                  <a:p>
                    <a:fld id="{005C79C7-2B3B-47FB-B5D4-5EF16DA3D42D}"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37C1-4A80-B3CF-5589581C8EED}"/>
                </c:ext>
              </c:extLst>
            </c:dLbl>
            <c:dLbl>
              <c:idx val="3"/>
              <c:tx>
                <c:rich>
                  <a:bodyPr/>
                  <a:lstStyle/>
                  <a:p>
                    <a:fld id="{91523D12-BF2B-4A10-A16A-189D75B01071}"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37C1-4A80-B3CF-5589581C8EED}"/>
                </c:ext>
              </c:extLst>
            </c:dLbl>
            <c:dLbl>
              <c:idx val="4"/>
              <c:tx>
                <c:rich>
                  <a:bodyPr/>
                  <a:lstStyle/>
                  <a:p>
                    <a:fld id="{65D75801-F26B-4AD8-9AC3-D9604221F127}"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37C1-4A80-B3CF-5589581C8EED}"/>
                </c:ext>
              </c:extLst>
            </c:dLbl>
            <c:dLbl>
              <c:idx val="5"/>
              <c:tx>
                <c:rich>
                  <a:bodyPr/>
                  <a:lstStyle/>
                  <a:p>
                    <a:fld id="{D43C5FBD-C617-4F75-894A-4C1EF85BF36F}" type="CELLRANGE">
                      <a:rPr lang="en-US"/>
                      <a:pPr/>
                      <a:t>[CELLRANGE]</a:t>
                    </a:fld>
                    <a:endParaRPr lang="en-NG"/>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37C1-4A80-B3CF-5589581C8E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Country!$A$4:$A$9</c:f>
              <c:strCache>
                <c:ptCount val="6"/>
                <c:pt idx="0">
                  <c:v>Australia</c:v>
                </c:pt>
                <c:pt idx="1">
                  <c:v>Southwest</c:v>
                </c:pt>
                <c:pt idx="2">
                  <c:v>Northwest</c:v>
                </c:pt>
                <c:pt idx="3">
                  <c:v>Germany</c:v>
                </c:pt>
                <c:pt idx="4">
                  <c:v>United Kingdom</c:v>
                </c:pt>
                <c:pt idx="5">
                  <c:v>France</c:v>
                </c:pt>
              </c:strCache>
            </c:strRef>
          </c:cat>
          <c:val>
            <c:numRef>
              <c:f>Country!$D$4:$D$9</c:f>
              <c:numCache>
                <c:formatCode>#,##0</c:formatCode>
                <c:ptCount val="6"/>
                <c:pt idx="0">
                  <c:v>2539</c:v>
                </c:pt>
                <c:pt idx="1">
                  <c:v>2491</c:v>
                </c:pt>
                <c:pt idx="2">
                  <c:v>1751</c:v>
                </c:pt>
                <c:pt idx="3">
                  <c:v>1096</c:v>
                </c:pt>
                <c:pt idx="4">
                  <c:v>1285</c:v>
                </c:pt>
                <c:pt idx="5">
                  <c:v>1068</c:v>
                </c:pt>
              </c:numCache>
            </c:numRef>
          </c:val>
          <c:extLst>
            <c:ext xmlns:c15="http://schemas.microsoft.com/office/drawing/2012/chart" uri="{02D57815-91ED-43cb-92C2-25804820EDAC}">
              <c15:datalabelsRange>
                <c15:f>Country!$D$4:$D$13</c15:f>
                <c15:dlblRangeCache>
                  <c:ptCount val="10"/>
                  <c:pt idx="0">
                    <c:v>2,539</c:v>
                  </c:pt>
                  <c:pt idx="1">
                    <c:v>2,491</c:v>
                  </c:pt>
                  <c:pt idx="2">
                    <c:v>1,751</c:v>
                  </c:pt>
                  <c:pt idx="3">
                    <c:v>1,096</c:v>
                  </c:pt>
                  <c:pt idx="4">
                    <c:v>1,285</c:v>
                  </c:pt>
                  <c:pt idx="5">
                    <c:v>1,068</c:v>
                  </c:pt>
                </c15:dlblRangeCache>
              </c15:datalabelsRange>
            </c:ext>
            <c:ext xmlns:c16="http://schemas.microsoft.com/office/drawing/2014/chart" uri="{C3380CC4-5D6E-409C-BE32-E72D297353CC}">
              <c16:uniqueId val="{00000002-37C1-4A80-B3CF-5589581C8EED}"/>
            </c:ext>
          </c:extLst>
        </c:ser>
        <c:dLbls>
          <c:dLblPos val="outEnd"/>
          <c:showLegendKey val="0"/>
          <c:showVal val="1"/>
          <c:showCatName val="0"/>
          <c:showSerName val="0"/>
          <c:showPercent val="0"/>
          <c:showBubbleSize val="0"/>
        </c:dLbls>
        <c:gapWidth val="50"/>
        <c:overlap val="100"/>
        <c:axId val="167103807"/>
        <c:axId val="1665930783"/>
      </c:barChart>
      <c:catAx>
        <c:axId val="1726859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6859039"/>
        <c:crosses val="autoZero"/>
        <c:auto val="1"/>
        <c:lblAlgn val="ctr"/>
        <c:lblOffset val="100"/>
        <c:noMultiLvlLbl val="0"/>
      </c:catAx>
      <c:valAx>
        <c:axId val="17268590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6859519"/>
        <c:crosses val="autoZero"/>
        <c:crossBetween val="between"/>
      </c:valAx>
      <c:valAx>
        <c:axId val="1665930783"/>
        <c:scaling>
          <c:orientation val="minMax"/>
        </c:scaling>
        <c:delete val="0"/>
        <c:axPos val="t"/>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7103807"/>
        <c:crosses val="max"/>
        <c:crossBetween val="between"/>
      </c:valAx>
      <c:catAx>
        <c:axId val="167103807"/>
        <c:scaling>
          <c:orientation val="minMax"/>
        </c:scaling>
        <c:delete val="1"/>
        <c:axPos val="l"/>
        <c:numFmt formatCode="General" sourceLinked="1"/>
        <c:majorTickMark val="out"/>
        <c:minorTickMark val="none"/>
        <c:tickLblPos val="nextTo"/>
        <c:crossAx val="1665930783"/>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 excel dashboard.xlsx]Most Profitable Product!PivotTable10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Most</a:t>
            </a:r>
            <a:r>
              <a:rPr lang="en-US" sz="1600" b="1" baseline="0"/>
              <a:t> Profitable Product</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Profitable Product'!$B$3</c:f>
              <c:strCache>
                <c:ptCount val="1"/>
                <c:pt idx="0">
                  <c:v>Total</c:v>
                </c:pt>
              </c:strCache>
            </c:strRef>
          </c:tx>
          <c:spPr>
            <a:solidFill>
              <a:schemeClr val="accent1"/>
            </a:solidFill>
            <a:ln>
              <a:noFill/>
            </a:ln>
            <a:effectLst/>
          </c:spPr>
          <c:invertIfNegative val="0"/>
          <c:cat>
            <c:strRef>
              <c:f>'Most Profitable Product'!$A$4</c:f>
              <c:strCache>
                <c:ptCount val="1"/>
                <c:pt idx="0">
                  <c:v>Mountain-200 Silver, 38</c:v>
                </c:pt>
              </c:strCache>
            </c:strRef>
          </c:cat>
          <c:val>
            <c:numRef>
              <c:f>'Most Profitable Product'!$B$4</c:f>
              <c:numCache>
                <c:formatCode>General</c:formatCode>
                <c:ptCount val="1"/>
                <c:pt idx="0">
                  <c:v>105845.57069999989</c:v>
                </c:pt>
              </c:numCache>
            </c:numRef>
          </c:val>
          <c:extLst>
            <c:ext xmlns:c16="http://schemas.microsoft.com/office/drawing/2014/chart" uri="{C3380CC4-5D6E-409C-BE32-E72D297353CC}">
              <c16:uniqueId val="{00000000-98B7-4CC9-8F1A-FD0E7296758F}"/>
            </c:ext>
          </c:extLst>
        </c:ser>
        <c:dLbls>
          <c:showLegendKey val="0"/>
          <c:showVal val="0"/>
          <c:showCatName val="0"/>
          <c:showSerName val="0"/>
          <c:showPercent val="0"/>
          <c:showBubbleSize val="0"/>
        </c:dLbls>
        <c:gapWidth val="182"/>
        <c:axId val="205912303"/>
        <c:axId val="205910863"/>
      </c:barChart>
      <c:catAx>
        <c:axId val="205912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5910863"/>
        <c:crosses val="autoZero"/>
        <c:auto val="1"/>
        <c:lblAlgn val="ctr"/>
        <c:lblOffset val="100"/>
        <c:noMultiLvlLbl val="0"/>
      </c:catAx>
      <c:valAx>
        <c:axId val="205910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59123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 excel dashboard.xlsx]Monthly Sales Trend!PivotTable12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Sales Trend'!$A$4:$A$16</c:f>
              <c:multiLvlStrCache>
                <c:ptCount val="12"/>
                <c:lvl>
                  <c:pt idx="0">
                    <c:v>Jan</c:v>
                  </c:pt>
                  <c:pt idx="1">
                    <c:v>Feb</c:v>
                  </c:pt>
                  <c:pt idx="2">
                    <c:v>Mar</c:v>
                  </c:pt>
                  <c:pt idx="3">
                    <c:v>Apr</c:v>
                  </c:pt>
                  <c:pt idx="4">
                    <c:v>May</c:v>
                  </c:pt>
                  <c:pt idx="5">
                    <c:v>Jun</c:v>
                  </c:pt>
                  <c:pt idx="6">
                    <c:v>Jul</c:v>
                  </c:pt>
                  <c:pt idx="7">
                    <c:v>Aug</c:v>
                  </c:pt>
                  <c:pt idx="8">
                    <c:v>Sept</c:v>
                  </c:pt>
                  <c:pt idx="9">
                    <c:v>Oct</c:v>
                  </c:pt>
                  <c:pt idx="10">
                    <c:v>Nov</c:v>
                  </c:pt>
                  <c:pt idx="11">
                    <c:v>Dec</c:v>
                  </c:pt>
                </c:lvl>
                <c:lvl>
                  <c:pt idx="0">
                    <c:v>2017</c:v>
                  </c:pt>
                </c:lvl>
              </c:multiLvlStrCache>
            </c:multiLvlStrRef>
          </c:cat>
          <c:val>
            <c:numRef>
              <c:f>'Monthly Sales Trend'!$B$4:$B$16</c:f>
              <c:numCache>
                <c:formatCode>General</c:formatCode>
                <c:ptCount val="12"/>
                <c:pt idx="0">
                  <c:v>56019.206600000194</c:v>
                </c:pt>
                <c:pt idx="1">
                  <c:v>65502.73660000012</c:v>
                </c:pt>
                <c:pt idx="2">
                  <c:v>89724.416400000031</c:v>
                </c:pt>
                <c:pt idx="3">
                  <c:v>97108.010500000048</c:v>
                </c:pt>
                <c:pt idx="4">
                  <c:v>101706.2852</c:v>
                </c:pt>
                <c:pt idx="5">
                  <c:v>79253.624500000049</c:v>
                </c:pt>
                <c:pt idx="6">
                  <c:v>68000.185400000148</c:v>
                </c:pt>
                <c:pt idx="7">
                  <c:v>108139.7276000001</c:v>
                </c:pt>
                <c:pt idx="8">
                  <c:v>84082.168400000126</c:v>
                </c:pt>
                <c:pt idx="9">
                  <c:v>109258.37440000012</c:v>
                </c:pt>
                <c:pt idx="10">
                  <c:v>85868.205900000015</c:v>
                </c:pt>
                <c:pt idx="11">
                  <c:v>101793.33220000011</c:v>
                </c:pt>
              </c:numCache>
            </c:numRef>
          </c:val>
          <c:smooth val="0"/>
          <c:extLst>
            <c:ext xmlns:c16="http://schemas.microsoft.com/office/drawing/2014/chart" uri="{C3380CC4-5D6E-409C-BE32-E72D297353CC}">
              <c16:uniqueId val="{00000002-3360-4FA3-89D9-B6BB7656C4F7}"/>
            </c:ext>
          </c:extLst>
        </c:ser>
        <c:dLbls>
          <c:showLegendKey val="0"/>
          <c:showVal val="0"/>
          <c:showCatName val="0"/>
          <c:showSerName val="0"/>
          <c:showPercent val="0"/>
          <c:showBubbleSize val="0"/>
        </c:dLbls>
        <c:marker val="1"/>
        <c:smooth val="0"/>
        <c:axId val="1666514031"/>
        <c:axId val="1666511151"/>
      </c:lineChart>
      <c:catAx>
        <c:axId val="166651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6511151"/>
        <c:crosses val="autoZero"/>
        <c:auto val="1"/>
        <c:lblAlgn val="ctr"/>
        <c:lblOffset val="100"/>
        <c:noMultiLvlLbl val="0"/>
      </c:catAx>
      <c:valAx>
        <c:axId val="16665111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6514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 excel dashboard.xlsx]Weekly Revenue!PivotTable14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Weekly</a:t>
            </a:r>
            <a:r>
              <a:rPr lang="en-US" b="1" baseline="0"/>
              <a:t> Revenue 2017</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'Weekly Revenue'!$B$3</c:f>
              <c:strCache>
                <c:ptCount val="1"/>
                <c:pt idx="0">
                  <c:v>Total</c:v>
                </c:pt>
              </c:strCache>
            </c:strRef>
          </c:tx>
          <c:spPr>
            <a:solidFill>
              <a:schemeClr val="accent1"/>
            </a:solidFill>
            <a:ln>
              <a:noFill/>
            </a:ln>
            <a:effectLst/>
          </c:spPr>
          <c:invertIfNegative val="0"/>
          <c:cat>
            <c:multiLvlStrRef>
              <c:f>'Weekly Revenue'!$A$4:$A$62</c:f>
              <c:multiLvlStrCache>
                <c:ptCount val="46"/>
                <c:lvl>
                  <c:pt idx="0">
                    <c:v>10/01/2017</c:v>
                  </c:pt>
                  <c:pt idx="1">
                    <c:v>11/01/2017</c:v>
                  </c:pt>
                  <c:pt idx="2">
                    <c:v>12/01/2017</c:v>
                  </c:pt>
                  <c:pt idx="3">
                    <c:v>10/02/2017</c:v>
                  </c:pt>
                  <c:pt idx="4">
                    <c:v>11/02/2017</c:v>
                  </c:pt>
                  <c:pt idx="5">
                    <c:v>12/02/2017</c:v>
                  </c:pt>
                  <c:pt idx="6">
                    <c:v>09/03/2017</c:v>
                  </c:pt>
                  <c:pt idx="7">
                    <c:v>10/03/2017</c:v>
                  </c:pt>
                  <c:pt idx="8">
                    <c:v>11/03/2017</c:v>
                  </c:pt>
                  <c:pt idx="9">
                    <c:v>12/03/2017</c:v>
                  </c:pt>
                  <c:pt idx="10">
                    <c:v>09/04/2017</c:v>
                  </c:pt>
                  <c:pt idx="11">
                    <c:v>10/04/2017</c:v>
                  </c:pt>
                  <c:pt idx="12">
                    <c:v>11/04/2017</c:v>
                  </c:pt>
                  <c:pt idx="13">
                    <c:v>12/04/2017</c:v>
                  </c:pt>
                  <c:pt idx="14">
                    <c:v>09/05/2017</c:v>
                  </c:pt>
                  <c:pt idx="15">
                    <c:v>10/05/2017</c:v>
                  </c:pt>
                  <c:pt idx="16">
                    <c:v>11/05/2017</c:v>
                  </c:pt>
                  <c:pt idx="17">
                    <c:v>12/05/2017</c:v>
                  </c:pt>
                  <c:pt idx="18">
                    <c:v>09/06/2017</c:v>
                  </c:pt>
                  <c:pt idx="19">
                    <c:v>10/06/2017</c:v>
                  </c:pt>
                  <c:pt idx="20">
                    <c:v>11/06/2017</c:v>
                  </c:pt>
                  <c:pt idx="21">
                    <c:v>12/06/2017</c:v>
                  </c:pt>
                  <c:pt idx="22">
                    <c:v>09/07/2017</c:v>
                  </c:pt>
                  <c:pt idx="23">
                    <c:v>10/07/2017</c:v>
                  </c:pt>
                  <c:pt idx="24">
                    <c:v>11/07/2017</c:v>
                  </c:pt>
                  <c:pt idx="25">
                    <c:v>12/07/2017</c:v>
                  </c:pt>
                  <c:pt idx="26">
                    <c:v>09/08/2017</c:v>
                  </c:pt>
                  <c:pt idx="27">
                    <c:v>10/08/2017</c:v>
                  </c:pt>
                  <c:pt idx="28">
                    <c:v>11/08/2017</c:v>
                  </c:pt>
                  <c:pt idx="29">
                    <c:v>12/08/2017</c:v>
                  </c:pt>
                  <c:pt idx="30">
                    <c:v>09/09/2017</c:v>
                  </c:pt>
                  <c:pt idx="31">
                    <c:v>10/09/2017</c:v>
                  </c:pt>
                  <c:pt idx="32">
                    <c:v>11/09/2017</c:v>
                  </c:pt>
                  <c:pt idx="33">
                    <c:v>12/09/2017</c:v>
                  </c:pt>
                  <c:pt idx="34">
                    <c:v>09/10/2017</c:v>
                  </c:pt>
                  <c:pt idx="35">
                    <c:v>10/10/2017</c:v>
                  </c:pt>
                  <c:pt idx="36">
                    <c:v>11/10/2017</c:v>
                  </c:pt>
                  <c:pt idx="37">
                    <c:v>12/10/2017</c:v>
                  </c:pt>
                  <c:pt idx="38">
                    <c:v>09/11/2017</c:v>
                  </c:pt>
                  <c:pt idx="39">
                    <c:v>10/11/2017</c:v>
                  </c:pt>
                  <c:pt idx="40">
                    <c:v>11/11/2017</c:v>
                  </c:pt>
                  <c:pt idx="41">
                    <c:v>12/11/2017</c:v>
                  </c:pt>
                  <c:pt idx="42">
                    <c:v>09/12/2017</c:v>
                  </c:pt>
                  <c:pt idx="43">
                    <c:v>10/12/2017</c:v>
                  </c:pt>
                  <c:pt idx="44">
                    <c:v>11/12/2017</c:v>
                  </c:pt>
                  <c:pt idx="45">
                    <c:v>12/12/2017</c:v>
                  </c:pt>
                </c:lvl>
                <c:lvl>
                  <c:pt idx="0">
                    <c:v>Jan</c:v>
                  </c:pt>
                  <c:pt idx="3">
                    <c:v>Feb</c:v>
                  </c:pt>
                  <c:pt idx="6">
                    <c:v>Mar</c:v>
                  </c:pt>
                  <c:pt idx="10">
                    <c:v>Apr</c:v>
                  </c:pt>
                  <c:pt idx="14">
                    <c:v>May</c:v>
                  </c:pt>
                  <c:pt idx="18">
                    <c:v>Jun</c:v>
                  </c:pt>
                  <c:pt idx="22">
                    <c:v>Jul</c:v>
                  </c:pt>
                  <c:pt idx="26">
                    <c:v>Aug</c:v>
                  </c:pt>
                  <c:pt idx="30">
                    <c:v>Sept</c:v>
                  </c:pt>
                  <c:pt idx="34">
                    <c:v>Oct</c:v>
                  </c:pt>
                  <c:pt idx="38">
                    <c:v>Nov</c:v>
                  </c:pt>
                  <c:pt idx="42">
                    <c:v>Dec</c:v>
                  </c:pt>
                </c:lvl>
                <c:lvl>
                  <c:pt idx="0">
                    <c:v>2017</c:v>
                  </c:pt>
                </c:lvl>
              </c:multiLvlStrCache>
            </c:multiLvlStrRef>
          </c:cat>
          <c:val>
            <c:numRef>
              <c:f>'Weekly Revenue'!$B$4:$B$62</c:f>
              <c:numCache>
                <c:formatCode>General</c:formatCode>
                <c:ptCount val="46"/>
                <c:pt idx="0">
                  <c:v>5142.3329999999951</c:v>
                </c:pt>
                <c:pt idx="1">
                  <c:v>16470.312299999994</c:v>
                </c:pt>
                <c:pt idx="2">
                  <c:v>34406.561300000074</c:v>
                </c:pt>
                <c:pt idx="3">
                  <c:v>17435.820700000011</c:v>
                </c:pt>
                <c:pt idx="4">
                  <c:v>13034.380199999983</c:v>
                </c:pt>
                <c:pt idx="5">
                  <c:v>35032.535700000059</c:v>
                </c:pt>
                <c:pt idx="6">
                  <c:v>573.63419999999996</c:v>
                </c:pt>
                <c:pt idx="7">
                  <c:v>6061.5423999999957</c:v>
                </c:pt>
                <c:pt idx="8">
                  <c:v>31350.472799999985</c:v>
                </c:pt>
                <c:pt idx="9">
                  <c:v>51738.767000000065</c:v>
                </c:pt>
                <c:pt idx="10">
                  <c:v>123.32040000000001</c:v>
                </c:pt>
                <c:pt idx="11">
                  <c:v>11782.028099999992</c:v>
                </c:pt>
                <c:pt idx="12">
                  <c:v>45947.354200000053</c:v>
                </c:pt>
                <c:pt idx="13">
                  <c:v>39255.307800000031</c:v>
                </c:pt>
                <c:pt idx="14">
                  <c:v>273.94</c:v>
                </c:pt>
                <c:pt idx="15">
                  <c:v>18830.86280000001</c:v>
                </c:pt>
                <c:pt idx="16">
                  <c:v>24919.116500000011</c:v>
                </c:pt>
                <c:pt idx="17">
                  <c:v>57682.365900000128</c:v>
                </c:pt>
                <c:pt idx="18">
                  <c:v>154.86999999999998</c:v>
                </c:pt>
                <c:pt idx="19">
                  <c:v>21325.121599999999</c:v>
                </c:pt>
                <c:pt idx="20">
                  <c:v>35578.776400000024</c:v>
                </c:pt>
                <c:pt idx="21">
                  <c:v>22194.856500000009</c:v>
                </c:pt>
                <c:pt idx="22">
                  <c:v>28.54</c:v>
                </c:pt>
                <c:pt idx="23">
                  <c:v>11264.371599999995</c:v>
                </c:pt>
                <c:pt idx="24">
                  <c:v>30912.294600000012</c:v>
                </c:pt>
                <c:pt idx="25">
                  <c:v>25794.979199999987</c:v>
                </c:pt>
                <c:pt idx="26">
                  <c:v>966.5168000000001</c:v>
                </c:pt>
                <c:pt idx="27">
                  <c:v>9581.7927999999902</c:v>
                </c:pt>
                <c:pt idx="28">
                  <c:v>45672.597700000028</c:v>
                </c:pt>
                <c:pt idx="29">
                  <c:v>51918.82030000005</c:v>
                </c:pt>
                <c:pt idx="30">
                  <c:v>2142.2723999999998</c:v>
                </c:pt>
                <c:pt idx="31">
                  <c:v>15037.285499999989</c:v>
                </c:pt>
                <c:pt idx="32">
                  <c:v>26580.090799999998</c:v>
                </c:pt>
                <c:pt idx="33">
                  <c:v>40322.519700000084</c:v>
                </c:pt>
                <c:pt idx="34">
                  <c:v>4367.2603999999992</c:v>
                </c:pt>
                <c:pt idx="35">
                  <c:v>24396.446499999987</c:v>
                </c:pt>
                <c:pt idx="36">
                  <c:v>29751.326199999992</c:v>
                </c:pt>
                <c:pt idx="37">
                  <c:v>50743.341300000022</c:v>
                </c:pt>
                <c:pt idx="38">
                  <c:v>4520.7637999999988</c:v>
                </c:pt>
                <c:pt idx="39">
                  <c:v>15737.865799999998</c:v>
                </c:pt>
                <c:pt idx="40">
                  <c:v>20173.553</c:v>
                </c:pt>
                <c:pt idx="41">
                  <c:v>45436.023300000088</c:v>
                </c:pt>
                <c:pt idx="42">
                  <c:v>6133.072799999999</c:v>
                </c:pt>
                <c:pt idx="43">
                  <c:v>20710.0651</c:v>
                </c:pt>
                <c:pt idx="44">
                  <c:v>31531.446400000012</c:v>
                </c:pt>
                <c:pt idx="45">
                  <c:v>43418.747900000068</c:v>
                </c:pt>
              </c:numCache>
            </c:numRef>
          </c:val>
          <c:extLst>
            <c:ext xmlns:c16="http://schemas.microsoft.com/office/drawing/2014/chart" uri="{C3380CC4-5D6E-409C-BE32-E72D297353CC}">
              <c16:uniqueId val="{00000000-2A2A-4A6B-9375-1E78DCE2EE57}"/>
            </c:ext>
          </c:extLst>
        </c:ser>
        <c:dLbls>
          <c:showLegendKey val="0"/>
          <c:showVal val="0"/>
          <c:showCatName val="0"/>
          <c:showSerName val="0"/>
          <c:showPercent val="0"/>
          <c:showBubbleSize val="0"/>
        </c:dLbls>
        <c:gapWidth val="219"/>
        <c:overlap val="-27"/>
        <c:axId val="1512454591"/>
        <c:axId val="1512452191"/>
      </c:barChart>
      <c:catAx>
        <c:axId val="151245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12452191"/>
        <c:crosses val="autoZero"/>
        <c:auto val="1"/>
        <c:lblAlgn val="ctr"/>
        <c:lblOffset val="100"/>
        <c:tickLblSkip val="2"/>
        <c:noMultiLvlLbl val="0"/>
      </c:catAx>
      <c:valAx>
        <c:axId val="15124521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12454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142875</xdr:colOff>
      <xdr:row>0</xdr:row>
      <xdr:rowOff>180974</xdr:rowOff>
    </xdr:from>
    <xdr:to>
      <xdr:col>14</xdr:col>
      <xdr:colOff>123825</xdr:colOff>
      <xdr:row>20</xdr:row>
      <xdr:rowOff>114299</xdr:rowOff>
    </xdr:to>
    <xdr:graphicFrame macro="">
      <xdr:nvGraphicFramePr>
        <xdr:cNvPr id="2" name="Chart 1">
          <a:extLst>
            <a:ext uri="{FF2B5EF4-FFF2-40B4-BE49-F238E27FC236}">
              <a16:creationId xmlns:a16="http://schemas.microsoft.com/office/drawing/2014/main" id="{9DB8803A-6508-D401-4484-6462D55495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28574</xdr:colOff>
      <xdr:row>0</xdr:row>
      <xdr:rowOff>57150</xdr:rowOff>
    </xdr:from>
    <xdr:to>
      <xdr:col>15</xdr:col>
      <xdr:colOff>314325</xdr:colOff>
      <xdr:row>19</xdr:row>
      <xdr:rowOff>47625</xdr:rowOff>
    </xdr:to>
    <xdr:graphicFrame macro="">
      <xdr:nvGraphicFramePr>
        <xdr:cNvPr id="2" name="Chart 1">
          <a:extLst>
            <a:ext uri="{FF2B5EF4-FFF2-40B4-BE49-F238E27FC236}">
              <a16:creationId xmlns:a16="http://schemas.microsoft.com/office/drawing/2014/main" id="{20C32B1F-A11A-C37C-6663-FBFAD2E6AB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19050</xdr:colOff>
      <xdr:row>0</xdr:row>
      <xdr:rowOff>114300</xdr:rowOff>
    </xdr:from>
    <xdr:to>
      <xdr:col>15</xdr:col>
      <xdr:colOff>228600</xdr:colOff>
      <xdr:row>20</xdr:row>
      <xdr:rowOff>114300</xdr:rowOff>
    </xdr:to>
    <xdr:graphicFrame macro="">
      <xdr:nvGraphicFramePr>
        <xdr:cNvPr id="2" name="Chart 1">
          <a:extLst>
            <a:ext uri="{FF2B5EF4-FFF2-40B4-BE49-F238E27FC236}">
              <a16:creationId xmlns:a16="http://schemas.microsoft.com/office/drawing/2014/main" id="{73CCE8D3-99DF-A627-5167-4ADB5A0B4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304800</xdr:colOff>
      <xdr:row>2</xdr:row>
      <xdr:rowOff>142875</xdr:rowOff>
    </xdr:from>
    <xdr:to>
      <xdr:col>18</xdr:col>
      <xdr:colOff>304800</xdr:colOff>
      <xdr:row>16</xdr:row>
      <xdr:rowOff>0</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B5ACB19E-D009-085A-6F8A-14638809E67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620375" y="523875"/>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485774</xdr:colOff>
      <xdr:row>2</xdr:row>
      <xdr:rowOff>23811</xdr:rowOff>
    </xdr:from>
    <xdr:to>
      <xdr:col>13</xdr:col>
      <xdr:colOff>152399</xdr:colOff>
      <xdr:row>19</xdr:row>
      <xdr:rowOff>104774</xdr:rowOff>
    </xdr:to>
    <xdr:graphicFrame macro="">
      <xdr:nvGraphicFramePr>
        <xdr:cNvPr id="3" name="Chart 2">
          <a:extLst>
            <a:ext uri="{FF2B5EF4-FFF2-40B4-BE49-F238E27FC236}">
              <a16:creationId xmlns:a16="http://schemas.microsoft.com/office/drawing/2014/main" id="{4CFA0FAD-4E9A-5155-F037-2B8863442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66674</xdr:colOff>
      <xdr:row>0</xdr:row>
      <xdr:rowOff>180975</xdr:rowOff>
    </xdr:from>
    <xdr:to>
      <xdr:col>12</xdr:col>
      <xdr:colOff>95250</xdr:colOff>
      <xdr:row>20</xdr:row>
      <xdr:rowOff>76200</xdr:rowOff>
    </xdr:to>
    <xdr:graphicFrame macro="">
      <xdr:nvGraphicFramePr>
        <xdr:cNvPr id="2" name="Chart 1">
          <a:extLst>
            <a:ext uri="{FF2B5EF4-FFF2-40B4-BE49-F238E27FC236}">
              <a16:creationId xmlns:a16="http://schemas.microsoft.com/office/drawing/2014/main" id="{23039F5F-CDCF-8EDA-B5EB-F21BB6F90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171450</xdr:colOff>
      <xdr:row>3</xdr:row>
      <xdr:rowOff>19050</xdr:rowOff>
    </xdr:from>
    <xdr:to>
      <xdr:col>17</xdr:col>
      <xdr:colOff>457200</xdr:colOff>
      <xdr:row>10</xdr:row>
      <xdr:rowOff>114300</xdr:rowOff>
    </xdr:to>
    <mc:AlternateContent xmlns:mc="http://schemas.openxmlformats.org/markup-compatibility/2006">
      <mc:Choice xmlns:tsle="http://schemas.microsoft.com/office/drawing/2012/timeslicer" Requires="tsle">
        <xdr:graphicFrame macro="">
          <xdr:nvGraphicFramePr>
            <xdr:cNvPr id="4" name="OrderDate">
              <a:extLst>
                <a:ext uri="{FF2B5EF4-FFF2-40B4-BE49-F238E27FC236}">
                  <a16:creationId xmlns:a16="http://schemas.microsoft.com/office/drawing/2014/main" id="{DEF621F0-0426-9C4F-BFDB-935EE3CD4BE5}"/>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8058150" y="590550"/>
              <a:ext cx="3333750" cy="1428750"/>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171449</xdr:colOff>
      <xdr:row>1</xdr:row>
      <xdr:rowOff>171450</xdr:rowOff>
    </xdr:from>
    <xdr:to>
      <xdr:col>13</xdr:col>
      <xdr:colOff>47625</xdr:colOff>
      <xdr:row>21</xdr:row>
      <xdr:rowOff>57150</xdr:rowOff>
    </xdr:to>
    <xdr:graphicFrame macro="">
      <xdr:nvGraphicFramePr>
        <xdr:cNvPr id="2" name="Chart 1">
          <a:extLst>
            <a:ext uri="{FF2B5EF4-FFF2-40B4-BE49-F238E27FC236}">
              <a16:creationId xmlns:a16="http://schemas.microsoft.com/office/drawing/2014/main" id="{E887A3B1-CFD8-10A7-D1E5-EE620AC40E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4.59199710648" createdVersion="8" refreshedVersion="8" minRefreshableVersion="3" recordCount="11696" xr:uid="{0BF1FBF1-F83B-4ECF-8E81-11DEC645A23A}">
  <cacheSource type="worksheet">
    <worksheetSource name="Sales"/>
  </cacheSource>
  <cacheFields count="19">
    <cacheField name="StockDate" numFmtId="14">
      <sharedItems containsSemiMixedTypes="0" containsNonDate="0" containsDate="1" containsString="0" minDate="2003-01-10T00:00:00" maxDate="2004-12-07T00:00:00"/>
    </cacheField>
    <cacheField name="OrderNumber" numFmtId="0">
      <sharedItems/>
    </cacheField>
    <cacheField name="ProductKey" numFmtId="0">
      <sharedItems containsSemiMixedTypes="0" containsString="0" containsNumber="1" containsInteger="1" minValue="214" maxValue="606"/>
    </cacheField>
    <cacheField name="CustomerKey" numFmtId="0">
      <sharedItems containsSemiMixedTypes="0" containsString="0" containsNumber="1" containsInteger="1" minValue="11001" maxValue="29480"/>
    </cacheField>
    <cacheField name="TerritoryKey" numFmtId="0">
      <sharedItems containsSemiMixedTypes="0" containsString="0" containsNumber="1" containsInteger="1" minValue="1" maxValue="10"/>
    </cacheField>
    <cacheField name="OrderLineItem" numFmtId="0">
      <sharedItems containsSemiMixedTypes="0" containsString="0" containsNumber="1" containsInteger="1" minValue="1" maxValue="8"/>
    </cacheField>
    <cacheField name="OrderQuantity" numFmtId="0">
      <sharedItems containsSemiMixedTypes="0" containsString="0" containsNumber="1" containsInteger="1" minValue="1" maxValue="3"/>
    </cacheField>
    <cacheField name="OrderDate" numFmtId="14">
      <sharedItems containsSemiMixedTypes="0" containsNonDate="0" containsDate="1" containsString="0" minDate="2017-01-10T00:00:00" maxDate="2018-12-07T00:00:00" count="118">
        <d v="2017-01-10T00:00:00"/>
        <d v="2017-06-10T00:00:00"/>
        <d v="2017-12-09T00:00:00"/>
        <d v="2017-12-12T00:00:00"/>
        <d v="2017-06-11T00:00:00"/>
        <d v="2017-04-10T00:00:00"/>
        <d v="2017-05-12T00:00:00"/>
        <d v="2017-09-12T00:00:00"/>
        <d v="2017-02-12T00:00:00"/>
        <d v="2017-07-12T00:00:00"/>
        <d v="2017-11-10T00:00:00"/>
        <d v="2017-03-10T00:00:00"/>
        <d v="2017-07-11T00:00:00"/>
        <d v="2017-06-12T00:00:00"/>
        <d v="2017-10-12T00:00:00"/>
        <d v="2017-08-11T00:00:00"/>
        <d v="2017-09-11T00:00:00"/>
        <d v="2017-01-12T00:00:00"/>
        <d v="2017-10-11T00:00:00"/>
        <d v="2017-03-11T00:00:00"/>
        <d v="2017-02-10T00:00:00"/>
        <d v="2017-09-10T00:00:00"/>
        <d v="2017-12-10T00:00:00"/>
        <d v="2017-02-11T00:00:00"/>
        <d v="2017-04-11T00:00:00"/>
        <d v="2017-07-10T00:00:00"/>
        <d v="2017-04-12T00:00:00"/>
        <d v="2017-12-11T00:00:00"/>
        <d v="2017-10-10T00:00:00"/>
        <d v="2017-05-10T00:00:00"/>
        <d v="2017-01-11T00:00:00"/>
        <d v="2017-08-10T00:00:00"/>
        <d v="2017-08-12T00:00:00"/>
        <d v="2018-04-01T00:00:00"/>
        <d v="2017-11-12T00:00:00"/>
        <d v="2018-05-01T00:00:00"/>
        <d v="2018-01-01T00:00:00"/>
        <d v="2017-11-11T00:00:00"/>
        <d v="2017-03-12T00:00:00"/>
        <d v="2017-05-11T00:00:00"/>
        <d v="2018-10-01T00:00:00"/>
        <d v="2018-03-01T00:00:00"/>
        <d v="2018-12-01T00:00:00"/>
        <d v="2018-02-01T00:00:00"/>
        <d v="2018-11-01T00:00:00"/>
        <d v="2018-08-01T00:00:00"/>
        <d v="2018-06-01T00:00:00"/>
        <d v="2018-09-01T00:00:00"/>
        <d v="2018-07-01T00:00:00"/>
        <d v="2018-03-02T00:00:00"/>
        <d v="2018-08-02T00:00:00"/>
        <d v="2018-05-02T00:00:00"/>
        <d v="2018-06-02T00:00:00"/>
        <d v="2018-07-02T00:00:00"/>
        <d v="2018-12-02T00:00:00"/>
        <d v="2018-09-02T00:00:00"/>
        <d v="2018-04-02T00:00:00"/>
        <d v="2018-11-02T00:00:00"/>
        <d v="2018-01-02T00:00:00"/>
        <d v="2018-10-02T00:00:00"/>
        <d v="2018-02-03T00:00:00"/>
        <d v="2018-02-02T00:00:00"/>
        <d v="2018-05-03T00:00:00"/>
        <d v="2018-08-03T00:00:00"/>
        <d v="2018-03-03T00:00:00"/>
        <d v="2018-01-03T00:00:00"/>
        <d v="2018-11-03T00:00:00"/>
        <d v="2018-04-03T00:00:00"/>
        <d v="2018-06-03T00:00:00"/>
        <d v="2018-07-03T00:00:00"/>
        <d v="2018-09-03T00:00:00"/>
        <d v="2018-10-03T00:00:00"/>
        <d v="2018-12-03T00:00:00"/>
        <d v="2018-01-04T00:00:00"/>
        <d v="2018-03-04T00:00:00"/>
        <d v="2018-02-04T00:00:00"/>
        <d v="2018-08-04T00:00:00"/>
        <d v="2018-05-04T00:00:00"/>
        <d v="2018-10-04T00:00:00"/>
        <d v="2018-12-04T00:00:00"/>
        <d v="2018-09-04T00:00:00"/>
        <d v="2018-11-04T00:00:00"/>
        <d v="2018-06-04T00:00:00"/>
        <d v="2018-04-04T00:00:00"/>
        <d v="2018-03-05T00:00:00"/>
        <d v="2018-04-05T00:00:00"/>
        <d v="2018-05-05T00:00:00"/>
        <d v="2018-11-05T00:00:00"/>
        <d v="2018-08-05T00:00:00"/>
        <d v="2018-12-05T00:00:00"/>
        <d v="2018-01-05T00:00:00"/>
        <d v="2018-06-05T00:00:00"/>
        <d v="2018-09-05T00:00:00"/>
        <d v="2018-07-05T00:00:00"/>
        <d v="2018-02-05T00:00:00"/>
        <d v="2018-02-06T00:00:00"/>
        <d v="2018-03-06T00:00:00"/>
        <d v="2018-04-06T00:00:00"/>
        <d v="2018-07-04T00:00:00"/>
        <d v="2018-07-06T00:00:00"/>
        <d v="2018-10-05T00:00:00"/>
        <d v="2018-08-06T00:00:00"/>
        <d v="2018-09-06T00:00:00"/>
        <d v="2018-01-06T00:00:00"/>
        <d v="2017-04-09T00:00:00"/>
        <d v="2017-08-09T00:00:00"/>
        <d v="2017-05-09T00:00:00"/>
        <d v="2017-10-09T00:00:00"/>
        <d v="2018-06-06T00:00:00"/>
        <d v="2018-05-06T00:00:00"/>
        <d v="2018-11-06T00:00:00"/>
        <d v="2018-10-06T00:00:00"/>
        <d v="2018-12-06T00:00:00"/>
        <d v="2017-11-09T00:00:00"/>
        <d v="2017-09-09T00:00:00"/>
        <d v="2017-03-09T00:00:00"/>
        <d v="2017-07-09T00:00:00"/>
        <d v="2017-06-09T00:00:00"/>
      </sharedItems>
      <fieldGroup par="18"/>
    </cacheField>
    <cacheField name="Country" numFmtId="0">
      <sharedItems count="10">
        <s v="Australia"/>
        <s v="Southwest"/>
        <s v="Northwest"/>
        <s v="Canada"/>
        <s v="Germany"/>
        <s v="United Kingdom"/>
        <s v="France"/>
        <s v="Southeast"/>
        <s v="Central"/>
        <s v="Northeast"/>
      </sharedItems>
    </cacheField>
    <cacheField name="ProductCost" numFmtId="0">
      <sharedItems containsSemiMixedTypes="0" containsString="0" containsNumber="1" minValue="0.85650000000000004" maxValue="1481.9378999999999"/>
    </cacheField>
    <cacheField name="ProductPrice" numFmtId="0">
      <sharedItems containsSemiMixedTypes="0" containsString="0" containsNumber="1" minValue="2.29" maxValue="2384.0700000000002"/>
    </cacheField>
    <cacheField name="TotalSales" numFmtId="0">
      <sharedItems containsSemiMixedTypes="0" containsString="0" containsNumber="1" minValue="2.29" maxValue="2384.0700000000002"/>
    </cacheField>
    <cacheField name="TotalQuantity" numFmtId="0">
      <sharedItems containsSemiMixedTypes="0" containsString="0" containsNumber="1" containsInteger="1" minValue="1" maxValue="3"/>
    </cacheField>
    <cacheField name="TotalOrder" numFmtId="0">
      <sharedItems containsSemiMixedTypes="0" containsString="0" containsNumber="1" containsInteger="1" minValue="1" maxValue="1"/>
    </cacheField>
    <cacheField name="TotalProfit" numFmtId="0">
      <sharedItems containsSemiMixedTypes="0" containsString="0" containsNumber="1" minValue="1.4335" maxValue="953.56370000000015"/>
    </cacheField>
    <cacheField name="TotalCost" numFmtId="0">
      <sharedItems containsSemiMixedTypes="0" containsString="0" containsNumber="1" minValue="0.85650000000000004" maxValue="1481.9378999999999"/>
    </cacheField>
    <cacheField name="ProductName" numFmtId="0">
      <sharedItems count="102">
        <s v="Road-350-W Yellow, 48"/>
        <s v="Road-350-W Yellow, 44"/>
        <s v="Road-350-W Yellow, 40"/>
        <s v="Touring-1000 Blue, 60"/>
        <s v="Long-Sleeve Logo Jersey, XL"/>
        <s v="Mountain-200 Black, 46"/>
        <s v="Road-550-W Yellow, 44"/>
        <s v="Sport-100 Helmet, Black"/>
        <s v="Short-Sleeve Classic Jersey, S"/>
        <s v="Road-550-W Yellow, 48"/>
        <s v="Mountain-200 Black, 38"/>
        <s v="Road-250 Red, 58"/>
        <s v="Mountain-400-W Silver, 38"/>
        <s v="Road-250 Black, 44"/>
        <s v="Mountain-200 Silver, 46"/>
        <s v="Mountain-400-W Silver, 46"/>
        <s v="Fender Set - Mountain"/>
        <s v="Road-750 Black, 52"/>
        <s v="Mountain-200 Silver, 38"/>
        <s v="Women's Mountain Shorts, S"/>
        <s v="Touring-1000 Blue, 46"/>
        <s v="Touring-1000 Yellow, 46"/>
        <s v="Touring-1000 Yellow, 60"/>
        <s v="Long-Sleeve Logo Jersey, S"/>
        <s v="Mountain-500 Silver, 52"/>
        <s v="Touring-3000 Blue, 44"/>
        <s v="Road-750 Black, 48"/>
        <s v="Road-550-W Yellow, 42"/>
        <s v="Road-550-W Yellow, 40"/>
        <s v="Road-250 Black, 52"/>
        <s v="Road-750 Black, 44"/>
        <s v="Long-Sleeve Logo Jersey, M"/>
        <s v="Touring-1000 Yellow, 50"/>
        <s v="HL Road Tire"/>
        <s v="AWC Logo Cap"/>
        <s v="Touring-2000 Blue, 54"/>
        <s v="Water Bottle - 30 oz."/>
        <s v="Road-750 Black, 58"/>
        <s v="Road-350-W Yellow, 42"/>
        <s v="Women's Mountain Shorts, M"/>
        <s v="Mountain-200 Silver, 42"/>
        <s v="Touring-3000 Yellow, 44"/>
        <s v="Mountain Bottle Cage"/>
        <s v="Patch Kit/8 Patches"/>
        <s v="Road-250 Black, 58"/>
        <s v="Touring-1000 Blue, 50"/>
        <s v="Mountain-500 Black, 40"/>
        <s v="Road-250 Black, 48"/>
        <s v="Women's Mountain Shorts, L"/>
        <s v="Touring Tire"/>
        <s v="Road-550-W Yellow, 38"/>
        <s v="Mountain-200 Black, 42"/>
        <s v="Touring-1000 Blue, 54"/>
        <s v="Mountain-500 Black, 44"/>
        <s v="Mountain-400-W Silver, 40"/>
        <s v="Sport-100 Helmet, Blue"/>
        <s v="HL Mountain Tire"/>
        <s v="Touring-1000 Yellow, 54"/>
        <s v="Short-Sleeve Classic Jersey, M"/>
        <s v="Short-Sleeve Classic Jersey, XL"/>
        <s v="Touring-3000 Yellow, 58"/>
        <s v="Touring-3000 Yellow, 50"/>
        <s v="Long-Sleeve Logo Jersey, L"/>
        <s v="LL Mountain Tire"/>
        <s v="Mountain-400-W Silver, 42"/>
        <s v="Hitch Rack - 4-Bike"/>
        <s v="Touring-3000 Blue, 54"/>
        <s v="Touring-2000 Blue, 46"/>
        <s v="Classic Vest, M"/>
        <s v="All-Purpose Bike Stand"/>
        <s v="Touring-3000 Blue, 58"/>
        <s v="Touring-2000 Blue, 50"/>
        <s v="Sport-100 Helmet, Red"/>
        <s v="Mountain Tire Tube"/>
        <s v="Road Tire Tube"/>
        <s v="LL Road Tire"/>
        <s v="Touring Tire Tube"/>
        <s v="ML Mountain Tire"/>
        <s v="Touring-3000 Blue, 62"/>
        <s v="Short-Sleeve Classic Jersey, L"/>
        <s v="ML Road Tire"/>
        <s v="Touring-3000 Yellow, 62"/>
        <s v="Mountain-500 Silver, 42"/>
        <s v="Mountain-500 Black, 42"/>
        <s v="Mountain-500 Silver, 48"/>
        <s v="Touring-3000 Blue, 50"/>
        <s v="Touring-3000 Yellow, 54"/>
        <s v="Mountain-500 Black, 48"/>
        <s v="Touring-2000 Blue, 60"/>
        <s v="Mountain-500 Black, 52"/>
        <s v="Hydration Pack - 70 oz."/>
        <s v="Mountain-500 Silver, 40"/>
        <s v="Classic Vest, L"/>
        <s v="Mountain-500 Silver, 44"/>
        <s v="Bike Wash - Dissolver"/>
        <s v="Road Bottle Cage"/>
        <s v="Half-Finger Gloves, S"/>
        <s v="Half-Finger Gloves, M"/>
        <s v="Racing Socks, L"/>
        <s v="Half-Finger Gloves, L"/>
        <s v="Racing Socks, M"/>
        <s v="Classic Vest, S"/>
      </sharedItems>
    </cacheField>
    <cacheField name="Months (OrderDate)" numFmtId="0" databaseField="0">
      <fieldGroup base="7">
        <rangePr groupBy="months" startDate="2017-01-10T00:00:00" endDate="2018-12-07T00:00:00"/>
        <groupItems count="14">
          <s v="&lt;10/01/2017"/>
          <s v="Jan"/>
          <s v="Feb"/>
          <s v="Mar"/>
          <s v="Apr"/>
          <s v="May"/>
          <s v="Jun"/>
          <s v="Jul"/>
          <s v="Aug"/>
          <s v="Sept"/>
          <s v="Oct"/>
          <s v="Nov"/>
          <s v="Dec"/>
          <s v="&gt;07/12/2018"/>
        </groupItems>
      </fieldGroup>
    </cacheField>
    <cacheField name="Years (OrderDate)" numFmtId="0" databaseField="0">
      <fieldGroup base="7">
        <rangePr groupBy="years" startDate="2017-01-10T00:00:00" endDate="2018-12-07T00:00:00"/>
        <groupItems count="4">
          <s v="&lt;10/01/2017"/>
          <s v="2017"/>
          <s v="2018"/>
          <s v="&gt;07/12/2018"/>
        </groupItems>
      </fieldGroup>
    </cacheField>
  </cacheFields>
  <extLst>
    <ext xmlns:x14="http://schemas.microsoft.com/office/spreadsheetml/2009/9/main" uri="{725AE2AE-9491-48be-B2B4-4EB974FC3084}">
      <x14:pivotCacheDefinition pivotCacheId="368401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6">
  <r>
    <d v="2003-01-10T00:00:00"/>
    <s v="SO61305"/>
    <n v="583"/>
    <n v="20236"/>
    <n v="9"/>
    <n v="1"/>
    <n v="1"/>
    <x v="0"/>
    <x v="0"/>
    <n v="1082.51"/>
    <n v="1700.99"/>
    <n v="1700.99"/>
    <n v="1"/>
    <n v="1"/>
    <n v="618.48"/>
    <n v="1082.51"/>
    <x v="0"/>
  </r>
  <r>
    <d v="2003-06-10T00:00:00"/>
    <s v="SO61307"/>
    <n v="582"/>
    <n v="20260"/>
    <n v="9"/>
    <n v="1"/>
    <n v="1"/>
    <x v="1"/>
    <x v="0"/>
    <n v="1082.51"/>
    <n v="1700.99"/>
    <n v="1700.99"/>
    <n v="1"/>
    <n v="1"/>
    <n v="618.48"/>
    <n v="1082.51"/>
    <x v="1"/>
  </r>
  <r>
    <d v="2003-12-09T00:00:00"/>
    <s v="SO61306"/>
    <n v="580"/>
    <n v="23431"/>
    <n v="9"/>
    <n v="1"/>
    <n v="1"/>
    <x v="2"/>
    <x v="0"/>
    <n v="1082.51"/>
    <n v="1700.99"/>
    <n v="1700.99"/>
    <n v="1"/>
    <n v="1"/>
    <n v="618.48"/>
    <n v="1082.51"/>
    <x v="2"/>
  </r>
  <r>
    <d v="2003-12-12T00:00:00"/>
    <s v="SO61368"/>
    <n v="576"/>
    <n v="11904"/>
    <n v="9"/>
    <n v="1"/>
    <n v="1"/>
    <x v="3"/>
    <x v="0"/>
    <n v="1481.9378999999999"/>
    <n v="2384.0700000000002"/>
    <n v="2384.0700000000002"/>
    <n v="1"/>
    <n v="1"/>
    <n v="902.13210000000026"/>
    <n v="1481.9378999999999"/>
    <x v="3"/>
  </r>
  <r>
    <d v="2003-06-11T00:00:00"/>
    <s v="SO61321"/>
    <n v="235"/>
    <n v="14319"/>
    <n v="9"/>
    <n v="1"/>
    <n v="1"/>
    <x v="4"/>
    <x v="0"/>
    <n v="31.724399999999999"/>
    <n v="48.067300000000003"/>
    <n v="48.067300000000003"/>
    <n v="1"/>
    <n v="1"/>
    <n v="16.342900000000004"/>
    <n v="31.724399999999999"/>
    <x v="4"/>
  </r>
  <r>
    <d v="2003-04-10T00:00:00"/>
    <s v="SO61420"/>
    <n v="362"/>
    <n v="13122"/>
    <n v="9"/>
    <n v="1"/>
    <n v="1"/>
    <x v="5"/>
    <x v="0"/>
    <n v="1105.81"/>
    <n v="2049.0981999999999"/>
    <n v="2049.0981999999999"/>
    <n v="1"/>
    <n v="1"/>
    <n v="943.28819999999996"/>
    <n v="1105.81"/>
    <x v="5"/>
  </r>
  <r>
    <d v="2003-05-12T00:00:00"/>
    <s v="SO61419"/>
    <n v="387"/>
    <n v="24484"/>
    <n v="9"/>
    <n v="1"/>
    <n v="1"/>
    <x v="6"/>
    <x v="0"/>
    <n v="605.64919999999995"/>
    <n v="1000.4375"/>
    <n v="1000.4375"/>
    <n v="1"/>
    <n v="1"/>
    <n v="394.78830000000005"/>
    <n v="605.64919999999995"/>
    <x v="6"/>
  </r>
  <r>
    <d v="2003-09-12T00:00:00"/>
    <s v="SO61374"/>
    <n v="215"/>
    <n v="13046"/>
    <n v="9"/>
    <n v="1"/>
    <n v="1"/>
    <x v="7"/>
    <x v="0"/>
    <n v="12.027799999999999"/>
    <n v="33.644199999999998"/>
    <n v="33.644199999999998"/>
    <n v="1"/>
    <n v="1"/>
    <n v="21.616399999999999"/>
    <n v="12.027799999999999"/>
    <x v="7"/>
  </r>
  <r>
    <d v="2003-02-12T00:00:00"/>
    <s v="SO61417"/>
    <n v="387"/>
    <n v="17734"/>
    <n v="9"/>
    <n v="1"/>
    <n v="1"/>
    <x v="8"/>
    <x v="0"/>
    <n v="605.64919999999995"/>
    <n v="1000.4375"/>
    <n v="1000.4375"/>
    <n v="1"/>
    <n v="1"/>
    <n v="394.78830000000005"/>
    <n v="605.64919999999995"/>
    <x v="6"/>
  </r>
  <r>
    <d v="2003-07-12T00:00:00"/>
    <s v="SO61435"/>
    <n v="488"/>
    <n v="17250"/>
    <n v="9"/>
    <n v="1"/>
    <n v="1"/>
    <x v="9"/>
    <x v="0"/>
    <n v="41.572299999999998"/>
    <n v="53.99"/>
    <n v="53.99"/>
    <n v="1"/>
    <n v="1"/>
    <n v="12.417700000000004"/>
    <n v="41.572299999999998"/>
    <x v="8"/>
  </r>
  <r>
    <d v="2003-11-10T00:00:00"/>
    <s v="SO61471"/>
    <n v="389"/>
    <n v="17730"/>
    <n v="9"/>
    <n v="1"/>
    <n v="1"/>
    <x v="10"/>
    <x v="0"/>
    <n v="605.64919999999995"/>
    <n v="1000.4375"/>
    <n v="1000.4375"/>
    <n v="1"/>
    <n v="1"/>
    <n v="394.78830000000005"/>
    <n v="605.64919999999995"/>
    <x v="9"/>
  </r>
  <r>
    <d v="2003-03-10T00:00:00"/>
    <s v="SO61473"/>
    <n v="358"/>
    <n v="13135"/>
    <n v="9"/>
    <n v="1"/>
    <n v="1"/>
    <x v="11"/>
    <x v="0"/>
    <n v="1105.81"/>
    <n v="2049.0981999999999"/>
    <n v="2049.0981999999999"/>
    <n v="1"/>
    <n v="1"/>
    <n v="943.28819999999996"/>
    <n v="1105.81"/>
    <x v="10"/>
  </r>
  <r>
    <d v="2003-07-11T00:00:00"/>
    <s v="SO61472"/>
    <n v="358"/>
    <n v="13123"/>
    <n v="9"/>
    <n v="1"/>
    <n v="1"/>
    <x v="12"/>
    <x v="0"/>
    <n v="1105.81"/>
    <n v="2049.0981999999999"/>
    <n v="2049.0981999999999"/>
    <n v="1"/>
    <n v="1"/>
    <n v="943.28819999999996"/>
    <n v="1105.81"/>
    <x v="10"/>
  </r>
  <r>
    <d v="2003-09-12T00:00:00"/>
    <s v="SO61429"/>
    <n v="371"/>
    <n v="20616"/>
    <n v="9"/>
    <n v="1"/>
    <n v="1"/>
    <x v="7"/>
    <x v="0"/>
    <n v="1320.6838"/>
    <n v="2181.5625"/>
    <n v="2181.5625"/>
    <n v="1"/>
    <n v="1"/>
    <n v="860.87869999999998"/>
    <n v="1320.6838"/>
    <x v="11"/>
  </r>
  <r>
    <d v="2003-06-12T00:00:00"/>
    <s v="SO61481"/>
    <n v="587"/>
    <n v="17233"/>
    <n v="9"/>
    <n v="1"/>
    <n v="1"/>
    <x v="13"/>
    <x v="0"/>
    <n v="419.77839999999998"/>
    <n v="769.49"/>
    <n v="769.49"/>
    <n v="1"/>
    <n v="1"/>
    <n v="349.71160000000003"/>
    <n v="419.77839999999998"/>
    <x v="12"/>
  </r>
  <r>
    <d v="2003-06-10T00:00:00"/>
    <s v="SO61523"/>
    <n v="373"/>
    <n v="20609"/>
    <n v="9"/>
    <n v="1"/>
    <n v="1"/>
    <x v="1"/>
    <x v="0"/>
    <n v="1320.6838"/>
    <n v="2181.5625"/>
    <n v="2181.5625"/>
    <n v="1"/>
    <n v="1"/>
    <n v="860.87869999999998"/>
    <n v="1320.6838"/>
    <x v="13"/>
  </r>
  <r>
    <d v="2003-10-12T00:00:00"/>
    <s v="SO61525"/>
    <n v="356"/>
    <n v="13650"/>
    <n v="9"/>
    <n v="1"/>
    <n v="1"/>
    <x v="14"/>
    <x v="0"/>
    <n v="1117.8559"/>
    <n v="2071.4196000000002"/>
    <n v="2071.4196000000002"/>
    <n v="1"/>
    <n v="1"/>
    <n v="953.56370000000015"/>
    <n v="1117.8559"/>
    <x v="14"/>
  </r>
  <r>
    <d v="2003-08-11T00:00:00"/>
    <s v="SO61538"/>
    <n v="590"/>
    <n v="14670"/>
    <n v="9"/>
    <n v="1"/>
    <n v="1"/>
    <x v="15"/>
    <x v="0"/>
    <n v="419.77839999999998"/>
    <n v="769.49"/>
    <n v="769.49"/>
    <n v="1"/>
    <n v="1"/>
    <n v="349.71160000000003"/>
    <n v="419.77839999999998"/>
    <x v="15"/>
  </r>
  <r>
    <d v="2003-09-11T00:00:00"/>
    <s v="SO61540"/>
    <n v="485"/>
    <n v="22176"/>
    <n v="9"/>
    <n v="1"/>
    <n v="1"/>
    <x v="16"/>
    <x v="0"/>
    <n v="8.2204999999999995"/>
    <n v="21.98"/>
    <n v="21.98"/>
    <n v="1"/>
    <n v="1"/>
    <n v="13.759500000000001"/>
    <n v="8.2204999999999995"/>
    <x v="16"/>
  </r>
  <r>
    <d v="2003-01-12T00:00:00"/>
    <s v="SO61597"/>
    <n v="606"/>
    <n v="27513"/>
    <n v="9"/>
    <n v="1"/>
    <n v="1"/>
    <x v="17"/>
    <x v="0"/>
    <n v="343.64960000000002"/>
    <n v="539.99"/>
    <n v="539.99"/>
    <n v="1"/>
    <n v="1"/>
    <n v="196.34039999999999"/>
    <n v="343.64960000000002"/>
    <x v="17"/>
  </r>
  <r>
    <d v="2003-12-12T00:00:00"/>
    <s v="SO61588"/>
    <n v="352"/>
    <n v="13130"/>
    <n v="9"/>
    <n v="1"/>
    <n v="1"/>
    <x v="3"/>
    <x v="0"/>
    <n v="1117.8559"/>
    <n v="2071.4196000000002"/>
    <n v="2071.4196000000002"/>
    <n v="1"/>
    <n v="1"/>
    <n v="953.56370000000015"/>
    <n v="1117.8559"/>
    <x v="18"/>
  </r>
  <r>
    <d v="2003-10-11T00:00:00"/>
    <s v="SO61584"/>
    <n v="387"/>
    <n v="25215"/>
    <n v="9"/>
    <n v="1"/>
    <n v="1"/>
    <x v="18"/>
    <x v="0"/>
    <n v="605.64919999999995"/>
    <n v="1000.4375"/>
    <n v="1000.4375"/>
    <n v="1"/>
    <n v="1"/>
    <n v="394.78830000000005"/>
    <n v="605.64919999999995"/>
    <x v="6"/>
  </r>
  <r>
    <d v="2003-03-11T00:00:00"/>
    <s v="SO61598"/>
    <n v="474"/>
    <n v="27343"/>
    <n v="9"/>
    <n v="1"/>
    <n v="1"/>
    <x v="19"/>
    <x v="0"/>
    <n v="26.176300000000001"/>
    <n v="69.989999999999995"/>
    <n v="69.989999999999995"/>
    <n v="1"/>
    <n v="1"/>
    <n v="43.813699999999997"/>
    <n v="26.176300000000001"/>
    <x v="19"/>
  </r>
  <r>
    <d v="2003-08-11T00:00:00"/>
    <s v="SO61653"/>
    <n v="573"/>
    <n v="27866"/>
    <n v="9"/>
    <n v="1"/>
    <n v="1"/>
    <x v="15"/>
    <x v="0"/>
    <n v="1481.9378999999999"/>
    <n v="2384.0700000000002"/>
    <n v="2384.0700000000002"/>
    <n v="1"/>
    <n v="1"/>
    <n v="902.13210000000026"/>
    <n v="1481.9378999999999"/>
    <x v="20"/>
  </r>
  <r>
    <d v="2003-06-10T00:00:00"/>
    <s v="SO61781"/>
    <n v="561"/>
    <n v="11899"/>
    <n v="9"/>
    <n v="1"/>
    <n v="1"/>
    <x v="1"/>
    <x v="0"/>
    <n v="1481.9378999999999"/>
    <n v="2384.0700000000002"/>
    <n v="2384.0700000000002"/>
    <n v="1"/>
    <n v="1"/>
    <n v="902.13210000000026"/>
    <n v="1481.9378999999999"/>
    <x v="21"/>
  </r>
  <r>
    <d v="2003-02-10T00:00:00"/>
    <s v="SO61774"/>
    <n v="358"/>
    <n v="13132"/>
    <n v="9"/>
    <n v="1"/>
    <n v="1"/>
    <x v="20"/>
    <x v="0"/>
    <n v="1105.81"/>
    <n v="2049.0981999999999"/>
    <n v="2049.0981999999999"/>
    <n v="1"/>
    <n v="1"/>
    <n v="943.28819999999996"/>
    <n v="1105.81"/>
    <x v="10"/>
  </r>
  <r>
    <d v="2003-09-10T00:00:00"/>
    <s v="SO61855"/>
    <n v="564"/>
    <n v="11759"/>
    <n v="9"/>
    <n v="1"/>
    <n v="1"/>
    <x v="21"/>
    <x v="0"/>
    <n v="1481.9378999999999"/>
    <n v="2384.0700000000002"/>
    <n v="2384.0700000000002"/>
    <n v="1"/>
    <n v="1"/>
    <n v="902.13210000000026"/>
    <n v="1481.9378999999999"/>
    <x v="22"/>
  </r>
  <r>
    <d v="2003-01-12T00:00:00"/>
    <s v="SO61787"/>
    <n v="226"/>
    <n v="17077"/>
    <n v="9"/>
    <n v="1"/>
    <n v="1"/>
    <x v="17"/>
    <x v="0"/>
    <n v="31.724399999999999"/>
    <n v="48.067300000000003"/>
    <n v="48.067300000000003"/>
    <n v="1"/>
    <n v="1"/>
    <n v="16.342900000000004"/>
    <n v="31.724399999999999"/>
    <x v="23"/>
  </r>
  <r>
    <d v="2003-09-10T00:00:00"/>
    <s v="SO61910"/>
    <n v="595"/>
    <n v="12250"/>
    <n v="9"/>
    <n v="1"/>
    <n v="1"/>
    <x v="21"/>
    <x v="0"/>
    <n v="308.21789999999999"/>
    <n v="564.99"/>
    <n v="564.99"/>
    <n v="1"/>
    <n v="1"/>
    <n v="256.77210000000002"/>
    <n v="308.21789999999999"/>
    <x v="24"/>
  </r>
  <r>
    <d v="2003-10-12T00:00:00"/>
    <s v="SO61858"/>
    <n v="488"/>
    <n v="14517"/>
    <n v="9"/>
    <n v="1"/>
    <n v="1"/>
    <x v="14"/>
    <x v="0"/>
    <n v="41.572299999999998"/>
    <n v="53.99"/>
    <n v="53.99"/>
    <n v="1"/>
    <n v="1"/>
    <n v="12.417700000000004"/>
    <n v="41.572299999999998"/>
    <x v="8"/>
  </r>
  <r>
    <d v="2003-12-10T00:00:00"/>
    <s v="SO61919"/>
    <n v="585"/>
    <n v="29086"/>
    <n v="9"/>
    <n v="1"/>
    <n v="1"/>
    <x v="22"/>
    <x v="0"/>
    <n v="461.44479999999999"/>
    <n v="742.35"/>
    <n v="742.35"/>
    <n v="1"/>
    <n v="1"/>
    <n v="280.90520000000004"/>
    <n v="461.44479999999999"/>
    <x v="25"/>
  </r>
  <r>
    <d v="2003-02-11T00:00:00"/>
    <s v="SO61912"/>
    <n v="356"/>
    <n v="13629"/>
    <n v="9"/>
    <n v="1"/>
    <n v="1"/>
    <x v="23"/>
    <x v="0"/>
    <n v="1117.8559"/>
    <n v="2071.4196000000002"/>
    <n v="2071.4196000000002"/>
    <n v="1"/>
    <n v="1"/>
    <n v="953.56370000000015"/>
    <n v="1117.8559"/>
    <x v="14"/>
  </r>
  <r>
    <d v="2003-11-10T00:00:00"/>
    <s v="SO61921"/>
    <n v="605"/>
    <n v="23320"/>
    <n v="9"/>
    <n v="1"/>
    <n v="1"/>
    <x v="10"/>
    <x v="0"/>
    <n v="343.64960000000002"/>
    <n v="539.99"/>
    <n v="539.99"/>
    <n v="1"/>
    <n v="1"/>
    <n v="196.34039999999999"/>
    <n v="343.64960000000002"/>
    <x v="26"/>
  </r>
  <r>
    <d v="2003-02-10T00:00:00"/>
    <s v="SO61969"/>
    <n v="573"/>
    <n v="11900"/>
    <n v="9"/>
    <n v="1"/>
    <n v="1"/>
    <x v="20"/>
    <x v="0"/>
    <n v="1481.9378999999999"/>
    <n v="2384.0700000000002"/>
    <n v="2384.0700000000002"/>
    <n v="1"/>
    <n v="1"/>
    <n v="902.13210000000026"/>
    <n v="1481.9378999999999"/>
    <x v="20"/>
  </r>
  <r>
    <d v="2003-09-11T00:00:00"/>
    <s v="SO61958"/>
    <n v="385"/>
    <n v="25218"/>
    <n v="9"/>
    <n v="1"/>
    <n v="1"/>
    <x v="16"/>
    <x v="0"/>
    <n v="605.64919999999995"/>
    <n v="1000.4375"/>
    <n v="1000.4375"/>
    <n v="1"/>
    <n v="1"/>
    <n v="394.78830000000005"/>
    <n v="605.64919999999995"/>
    <x v="27"/>
  </r>
  <r>
    <d v="2003-04-11T00:00:00"/>
    <s v="SO61959"/>
    <n v="383"/>
    <n v="24504"/>
    <n v="9"/>
    <n v="1"/>
    <n v="1"/>
    <x v="24"/>
    <x v="0"/>
    <n v="605.64919999999995"/>
    <n v="1000.4375"/>
    <n v="1000.4375"/>
    <n v="1"/>
    <n v="1"/>
    <n v="394.78830000000005"/>
    <n v="605.64919999999995"/>
    <x v="28"/>
  </r>
  <r>
    <d v="2003-01-12T00:00:00"/>
    <s v="SO61957"/>
    <n v="377"/>
    <n v="20614"/>
    <n v="9"/>
    <n v="1"/>
    <n v="1"/>
    <x v="17"/>
    <x v="0"/>
    <n v="1320.6838"/>
    <n v="2181.5625"/>
    <n v="2181.5625"/>
    <n v="1"/>
    <n v="1"/>
    <n v="860.87869999999998"/>
    <n v="1320.6838"/>
    <x v="29"/>
  </r>
  <r>
    <d v="2003-05-12T00:00:00"/>
    <s v="SO62021"/>
    <n v="604"/>
    <n v="23100"/>
    <n v="9"/>
    <n v="1"/>
    <n v="1"/>
    <x v="6"/>
    <x v="0"/>
    <n v="343.64960000000002"/>
    <n v="539.99"/>
    <n v="539.99"/>
    <n v="1"/>
    <n v="1"/>
    <n v="196.34039999999999"/>
    <n v="343.64960000000002"/>
    <x v="30"/>
  </r>
  <r>
    <d v="2003-07-10T00:00:00"/>
    <s v="SO62008"/>
    <n v="383"/>
    <n v="24505"/>
    <n v="9"/>
    <n v="1"/>
    <n v="1"/>
    <x v="25"/>
    <x v="0"/>
    <n v="605.64919999999995"/>
    <n v="1000.4375"/>
    <n v="1000.4375"/>
    <n v="1"/>
    <n v="1"/>
    <n v="394.78830000000005"/>
    <n v="605.64919999999995"/>
    <x v="28"/>
  </r>
  <r>
    <d v="2003-04-12T00:00:00"/>
    <s v="SO62079"/>
    <n v="358"/>
    <n v="13645"/>
    <n v="9"/>
    <n v="1"/>
    <n v="1"/>
    <x v="26"/>
    <x v="0"/>
    <n v="1105.81"/>
    <n v="2049.0981999999999"/>
    <n v="2049.0981999999999"/>
    <n v="1"/>
    <n v="1"/>
    <n v="943.28819999999996"/>
    <n v="1105.81"/>
    <x v="10"/>
  </r>
  <r>
    <d v="2003-05-12T00:00:00"/>
    <s v="SO62086"/>
    <n v="604"/>
    <n v="22582"/>
    <n v="9"/>
    <n v="1"/>
    <n v="1"/>
    <x v="6"/>
    <x v="0"/>
    <n v="343.64960000000002"/>
    <n v="539.99"/>
    <n v="539.99"/>
    <n v="1"/>
    <n v="1"/>
    <n v="196.34039999999999"/>
    <n v="343.64960000000002"/>
    <x v="30"/>
  </r>
  <r>
    <d v="2003-06-12T00:00:00"/>
    <s v="SO62028"/>
    <n v="229"/>
    <n v="14665"/>
    <n v="9"/>
    <n v="1"/>
    <n v="1"/>
    <x v="13"/>
    <x v="0"/>
    <n v="31.724399999999999"/>
    <n v="48.067300000000003"/>
    <n v="48.067300000000003"/>
    <n v="1"/>
    <n v="1"/>
    <n v="16.342900000000004"/>
    <n v="31.724399999999999"/>
    <x v="31"/>
  </r>
  <r>
    <d v="2003-02-10T00:00:00"/>
    <s v="SO62077"/>
    <n v="356"/>
    <n v="13129"/>
    <n v="9"/>
    <n v="1"/>
    <n v="1"/>
    <x v="20"/>
    <x v="0"/>
    <n v="1117.8559"/>
    <n v="2071.4196000000002"/>
    <n v="2071.4196000000002"/>
    <n v="1"/>
    <n v="1"/>
    <n v="953.56370000000015"/>
    <n v="1117.8559"/>
    <x v="14"/>
  </r>
  <r>
    <d v="2003-06-11T00:00:00"/>
    <s v="SO62085"/>
    <n v="562"/>
    <n v="11465"/>
    <n v="9"/>
    <n v="1"/>
    <n v="1"/>
    <x v="4"/>
    <x v="0"/>
    <n v="1481.9378999999999"/>
    <n v="2384.0700000000002"/>
    <n v="2384.0700000000002"/>
    <n v="1"/>
    <n v="1"/>
    <n v="902.13210000000026"/>
    <n v="1481.9378999999999"/>
    <x v="32"/>
  </r>
  <r>
    <d v="2003-04-11T00:00:00"/>
    <s v="SO62087"/>
    <n v="606"/>
    <n v="22583"/>
    <n v="9"/>
    <n v="1"/>
    <n v="1"/>
    <x v="24"/>
    <x v="0"/>
    <n v="343.64960000000002"/>
    <n v="539.99"/>
    <n v="539.99"/>
    <n v="1"/>
    <n v="1"/>
    <n v="196.34039999999999"/>
    <n v="343.64960000000002"/>
    <x v="17"/>
  </r>
  <r>
    <d v="2003-01-12T00:00:00"/>
    <s v="SO62143"/>
    <n v="352"/>
    <n v="13632"/>
    <n v="9"/>
    <n v="1"/>
    <n v="1"/>
    <x v="17"/>
    <x v="0"/>
    <n v="1117.8559"/>
    <n v="2071.4196000000002"/>
    <n v="2071.4196000000002"/>
    <n v="1"/>
    <n v="1"/>
    <n v="953.56370000000015"/>
    <n v="1117.8559"/>
    <x v="18"/>
  </r>
  <r>
    <d v="2003-08-11T00:00:00"/>
    <s v="SO62140"/>
    <n v="373"/>
    <n v="17351"/>
    <n v="9"/>
    <n v="1"/>
    <n v="1"/>
    <x v="15"/>
    <x v="0"/>
    <n v="1320.6838"/>
    <n v="2181.5625"/>
    <n v="2181.5625"/>
    <n v="1"/>
    <n v="1"/>
    <n v="860.87869999999998"/>
    <n v="1320.6838"/>
    <x v="13"/>
  </r>
  <r>
    <d v="2003-04-11T00:00:00"/>
    <s v="SO62221"/>
    <n v="362"/>
    <n v="13131"/>
    <n v="9"/>
    <n v="1"/>
    <n v="1"/>
    <x v="24"/>
    <x v="0"/>
    <n v="1105.81"/>
    <n v="2049.0981999999999"/>
    <n v="2049.0981999999999"/>
    <n v="1"/>
    <n v="1"/>
    <n v="943.28819999999996"/>
    <n v="1105.81"/>
    <x v="5"/>
  </r>
  <r>
    <d v="2003-12-11T00:00:00"/>
    <s v="SO62220"/>
    <n v="358"/>
    <n v="13115"/>
    <n v="9"/>
    <n v="1"/>
    <n v="1"/>
    <x v="27"/>
    <x v="0"/>
    <n v="1105.81"/>
    <n v="2049.0981999999999"/>
    <n v="2049.0981999999999"/>
    <n v="1"/>
    <n v="1"/>
    <n v="943.28819999999996"/>
    <n v="1105.81"/>
    <x v="10"/>
  </r>
  <r>
    <d v="2003-04-12T00:00:00"/>
    <s v="SO62171"/>
    <n v="540"/>
    <n v="14123"/>
    <n v="9"/>
    <n v="1"/>
    <n v="1"/>
    <x v="26"/>
    <x v="0"/>
    <n v="12.192399999999999"/>
    <n v="32.6"/>
    <n v="32.6"/>
    <n v="1"/>
    <n v="1"/>
    <n v="20.407600000000002"/>
    <n v="12.192399999999999"/>
    <x v="33"/>
  </r>
  <r>
    <d v="2003-03-11T00:00:00"/>
    <s v="SO62167"/>
    <n v="223"/>
    <n v="17283"/>
    <n v="9"/>
    <n v="1"/>
    <n v="1"/>
    <x v="19"/>
    <x v="0"/>
    <n v="5.7051999999999996"/>
    <n v="8.6441999999999997"/>
    <n v="8.6441999999999997"/>
    <n v="1"/>
    <n v="1"/>
    <n v="2.9390000000000001"/>
    <n v="5.7051999999999996"/>
    <x v="34"/>
  </r>
  <r>
    <d v="2003-10-10T00:00:00"/>
    <s v="SO62217"/>
    <n v="583"/>
    <n v="23432"/>
    <n v="9"/>
    <n v="1"/>
    <n v="1"/>
    <x v="28"/>
    <x v="0"/>
    <n v="1082.51"/>
    <n v="1700.99"/>
    <n v="1700.99"/>
    <n v="1"/>
    <n v="1"/>
    <n v="618.48"/>
    <n v="1082.51"/>
    <x v="0"/>
  </r>
  <r>
    <d v="2003-05-10T00:00:00"/>
    <s v="SO62218"/>
    <n v="377"/>
    <n v="20613"/>
    <n v="9"/>
    <n v="1"/>
    <n v="1"/>
    <x v="29"/>
    <x v="0"/>
    <n v="1320.6838"/>
    <n v="2181.5625"/>
    <n v="2181.5625"/>
    <n v="1"/>
    <n v="1"/>
    <n v="860.87869999999998"/>
    <n v="1320.6838"/>
    <x v="29"/>
  </r>
  <r>
    <d v="2003-01-11T00:00:00"/>
    <s v="SO62236"/>
    <n v="474"/>
    <n v="26759"/>
    <n v="9"/>
    <n v="1"/>
    <n v="1"/>
    <x v="30"/>
    <x v="0"/>
    <n v="26.176300000000001"/>
    <n v="69.989999999999995"/>
    <n v="69.989999999999995"/>
    <n v="1"/>
    <n v="1"/>
    <n v="43.813699999999997"/>
    <n v="26.176300000000001"/>
    <x v="19"/>
  </r>
  <r>
    <d v="2003-01-12T00:00:00"/>
    <s v="SO62272"/>
    <n v="580"/>
    <n v="15030"/>
    <n v="9"/>
    <n v="1"/>
    <n v="1"/>
    <x v="17"/>
    <x v="0"/>
    <n v="1082.51"/>
    <n v="1700.99"/>
    <n v="1700.99"/>
    <n v="1"/>
    <n v="1"/>
    <n v="618.48"/>
    <n v="1082.51"/>
    <x v="2"/>
  </r>
  <r>
    <d v="2003-07-11T00:00:00"/>
    <s v="SO62273"/>
    <n v="377"/>
    <n v="20451"/>
    <n v="9"/>
    <n v="1"/>
    <n v="1"/>
    <x v="12"/>
    <x v="0"/>
    <n v="1320.6838"/>
    <n v="2181.5625"/>
    <n v="2181.5625"/>
    <n v="1"/>
    <n v="1"/>
    <n v="860.87869999999998"/>
    <n v="1320.6838"/>
    <x v="29"/>
  </r>
  <r>
    <d v="2003-08-10T00:00:00"/>
    <s v="SO62283"/>
    <n v="579"/>
    <n v="14220"/>
    <n v="9"/>
    <n v="1"/>
    <n v="1"/>
    <x v="31"/>
    <x v="0"/>
    <n v="755.1508"/>
    <n v="1214.8499999999999"/>
    <n v="1214.8499999999999"/>
    <n v="1"/>
    <n v="1"/>
    <n v="459.69919999999991"/>
    <n v="755.1508"/>
    <x v="35"/>
  </r>
  <r>
    <d v="2003-09-11T00:00:00"/>
    <s v="SO62344"/>
    <n v="606"/>
    <n v="23314"/>
    <n v="9"/>
    <n v="1"/>
    <n v="1"/>
    <x v="16"/>
    <x v="0"/>
    <n v="343.64960000000002"/>
    <n v="539.99"/>
    <n v="539.99"/>
    <n v="1"/>
    <n v="1"/>
    <n v="196.34039999999999"/>
    <n v="343.64960000000002"/>
    <x v="17"/>
  </r>
  <r>
    <d v="2003-07-12T00:00:00"/>
    <s v="SO62292"/>
    <n v="477"/>
    <n v="16487"/>
    <n v="9"/>
    <n v="1"/>
    <n v="1"/>
    <x v="9"/>
    <x v="0"/>
    <n v="1.8663000000000001"/>
    <n v="4.99"/>
    <n v="4.99"/>
    <n v="1"/>
    <n v="1"/>
    <n v="3.1237000000000004"/>
    <n v="1.8663000000000001"/>
    <x v="36"/>
  </r>
  <r>
    <d v="2003-08-12T00:00:00"/>
    <s v="SO62288"/>
    <n v="474"/>
    <n v="21378"/>
    <n v="9"/>
    <n v="1"/>
    <n v="1"/>
    <x v="32"/>
    <x v="0"/>
    <n v="26.176300000000001"/>
    <n v="69.989999999999995"/>
    <n v="69.989999999999995"/>
    <n v="1"/>
    <n v="1"/>
    <n v="43.813699999999997"/>
    <n v="26.176300000000001"/>
    <x v="19"/>
  </r>
  <r>
    <d v="2003-09-10T00:00:00"/>
    <s v="SO62345"/>
    <n v="584"/>
    <n v="28534"/>
    <n v="9"/>
    <n v="1"/>
    <n v="1"/>
    <x v="21"/>
    <x v="0"/>
    <n v="343.64960000000002"/>
    <n v="539.99"/>
    <n v="539.99"/>
    <n v="1"/>
    <n v="1"/>
    <n v="196.34039999999999"/>
    <n v="343.64960000000002"/>
    <x v="37"/>
  </r>
  <r>
    <d v="2003-04-11T00:00:00"/>
    <s v="SO62394"/>
    <n v="605"/>
    <n v="23101"/>
    <n v="9"/>
    <n v="1"/>
    <n v="1"/>
    <x v="24"/>
    <x v="0"/>
    <n v="343.64960000000002"/>
    <n v="539.99"/>
    <n v="539.99"/>
    <n v="1"/>
    <n v="1"/>
    <n v="196.34039999999999"/>
    <n v="343.64960000000002"/>
    <x v="26"/>
  </r>
  <r>
    <d v="2003-04-12T00:00:00"/>
    <s v="SO62383"/>
    <n v="377"/>
    <n v="20600"/>
    <n v="9"/>
    <n v="1"/>
    <n v="1"/>
    <x v="26"/>
    <x v="0"/>
    <n v="1320.6838"/>
    <n v="2181.5625"/>
    <n v="2181.5625"/>
    <n v="1"/>
    <n v="1"/>
    <n v="860.87869999999998"/>
    <n v="1320.6838"/>
    <x v="29"/>
  </r>
  <r>
    <d v="2004-04-01T00:00:00"/>
    <s v="SO62384"/>
    <n v="362"/>
    <n v="13646"/>
    <n v="9"/>
    <n v="1"/>
    <n v="1"/>
    <x v="33"/>
    <x v="0"/>
    <n v="1105.81"/>
    <n v="2049.0981999999999"/>
    <n v="2049.0981999999999"/>
    <n v="1"/>
    <n v="1"/>
    <n v="943.28819999999996"/>
    <n v="1105.81"/>
    <x v="5"/>
  </r>
  <r>
    <d v="2003-06-12T00:00:00"/>
    <s v="SO62470"/>
    <n v="584"/>
    <n v="28351"/>
    <n v="9"/>
    <n v="1"/>
    <n v="1"/>
    <x v="13"/>
    <x v="0"/>
    <n v="343.64960000000002"/>
    <n v="539.99"/>
    <n v="539.99"/>
    <n v="1"/>
    <n v="1"/>
    <n v="196.34039999999999"/>
    <n v="343.64960000000002"/>
    <x v="37"/>
  </r>
  <r>
    <d v="2003-08-11T00:00:00"/>
    <s v="SO62454"/>
    <n v="373"/>
    <n v="20606"/>
    <n v="9"/>
    <n v="1"/>
    <n v="1"/>
    <x v="15"/>
    <x v="0"/>
    <n v="1320.6838"/>
    <n v="2181.5625"/>
    <n v="2181.5625"/>
    <n v="1"/>
    <n v="1"/>
    <n v="860.87869999999998"/>
    <n v="1320.6838"/>
    <x v="13"/>
  </r>
  <r>
    <d v="2003-09-10T00:00:00"/>
    <s v="SO62459"/>
    <n v="356"/>
    <n v="13644"/>
    <n v="9"/>
    <n v="1"/>
    <n v="1"/>
    <x v="21"/>
    <x v="0"/>
    <n v="1117.8559"/>
    <n v="2071.4196000000002"/>
    <n v="2071.4196000000002"/>
    <n v="1"/>
    <n v="1"/>
    <n v="953.56370000000015"/>
    <n v="1117.8559"/>
    <x v="14"/>
  </r>
  <r>
    <d v="2003-11-12T00:00:00"/>
    <s v="SO62469"/>
    <n v="585"/>
    <n v="14301"/>
    <n v="9"/>
    <n v="1"/>
    <n v="1"/>
    <x v="34"/>
    <x v="0"/>
    <n v="461.44479999999999"/>
    <n v="742.35"/>
    <n v="742.35"/>
    <n v="1"/>
    <n v="1"/>
    <n v="280.90520000000004"/>
    <n v="461.44479999999999"/>
    <x v="25"/>
  </r>
  <r>
    <d v="2004-05-01T00:00:00"/>
    <s v="SO62518"/>
    <n v="385"/>
    <n v="25226"/>
    <n v="9"/>
    <n v="1"/>
    <n v="1"/>
    <x v="35"/>
    <x v="0"/>
    <n v="605.64919999999995"/>
    <n v="1000.4375"/>
    <n v="1000.4375"/>
    <n v="1"/>
    <n v="1"/>
    <n v="394.78830000000005"/>
    <n v="605.64919999999995"/>
    <x v="27"/>
  </r>
  <r>
    <d v="2003-10-10T00:00:00"/>
    <s v="SO62567"/>
    <n v="362"/>
    <n v="13619"/>
    <n v="9"/>
    <n v="1"/>
    <n v="1"/>
    <x v="28"/>
    <x v="0"/>
    <n v="1105.81"/>
    <n v="2049.0981999999999"/>
    <n v="2049.0981999999999"/>
    <n v="1"/>
    <n v="1"/>
    <n v="943.28819999999996"/>
    <n v="1105.81"/>
    <x v="5"/>
  </r>
  <r>
    <d v="2003-02-11T00:00:00"/>
    <s v="SO62565"/>
    <n v="581"/>
    <n v="23422"/>
    <n v="9"/>
    <n v="1"/>
    <n v="1"/>
    <x v="23"/>
    <x v="0"/>
    <n v="1082.51"/>
    <n v="1700.99"/>
    <n v="1700.99"/>
    <n v="1"/>
    <n v="1"/>
    <n v="618.48"/>
    <n v="1082.51"/>
    <x v="38"/>
  </r>
  <r>
    <d v="2003-09-10T00:00:00"/>
    <s v="SO62627"/>
    <n v="584"/>
    <n v="27514"/>
    <n v="9"/>
    <n v="1"/>
    <n v="1"/>
    <x v="21"/>
    <x v="0"/>
    <n v="343.64960000000002"/>
    <n v="539.99"/>
    <n v="539.99"/>
    <n v="1"/>
    <n v="1"/>
    <n v="196.34039999999999"/>
    <n v="343.64960000000002"/>
    <x v="37"/>
  </r>
  <r>
    <d v="2003-04-11T00:00:00"/>
    <s v="SO62622"/>
    <n v="362"/>
    <n v="13631"/>
    <n v="9"/>
    <n v="1"/>
    <n v="1"/>
    <x v="24"/>
    <x v="0"/>
    <n v="1105.81"/>
    <n v="2049.0981999999999"/>
    <n v="2049.0981999999999"/>
    <n v="1"/>
    <n v="1"/>
    <n v="943.28819999999996"/>
    <n v="1105.81"/>
    <x v="5"/>
  </r>
  <r>
    <d v="2003-09-12T00:00:00"/>
    <s v="SO62676"/>
    <n v="362"/>
    <n v="13114"/>
    <n v="9"/>
    <n v="1"/>
    <n v="1"/>
    <x v="7"/>
    <x v="0"/>
    <n v="1105.81"/>
    <n v="2049.0981999999999"/>
    <n v="2049.0981999999999"/>
    <n v="1"/>
    <n v="1"/>
    <n v="943.28819999999996"/>
    <n v="1105.81"/>
    <x v="5"/>
  </r>
  <r>
    <d v="2003-10-11T00:00:00"/>
    <s v="SO62634"/>
    <n v="540"/>
    <n v="14016"/>
    <n v="9"/>
    <n v="1"/>
    <n v="1"/>
    <x v="18"/>
    <x v="0"/>
    <n v="12.192399999999999"/>
    <n v="32.6"/>
    <n v="32.6"/>
    <n v="1"/>
    <n v="1"/>
    <n v="20.407600000000002"/>
    <n v="12.192399999999999"/>
    <x v="33"/>
  </r>
  <r>
    <d v="2003-11-12T00:00:00"/>
    <s v="SO62632"/>
    <n v="475"/>
    <n v="13621"/>
    <n v="9"/>
    <n v="1"/>
    <n v="1"/>
    <x v="34"/>
    <x v="0"/>
    <n v="26.176300000000001"/>
    <n v="69.989999999999995"/>
    <n v="69.989999999999995"/>
    <n v="1"/>
    <n v="1"/>
    <n v="43.813699999999997"/>
    <n v="26.176300000000001"/>
    <x v="39"/>
  </r>
  <r>
    <d v="2003-04-12T00:00:00"/>
    <s v="SO62694"/>
    <n v="584"/>
    <n v="23325"/>
    <n v="9"/>
    <n v="1"/>
    <n v="1"/>
    <x v="26"/>
    <x v="0"/>
    <n v="343.64960000000002"/>
    <n v="539.99"/>
    <n v="539.99"/>
    <n v="1"/>
    <n v="1"/>
    <n v="196.34039999999999"/>
    <n v="343.64960000000002"/>
    <x v="37"/>
  </r>
  <r>
    <d v="2003-05-10T00:00:00"/>
    <s v="SO62739"/>
    <n v="354"/>
    <n v="11030"/>
    <n v="9"/>
    <n v="1"/>
    <n v="1"/>
    <x v="29"/>
    <x v="0"/>
    <n v="1117.8559"/>
    <n v="2071.4196000000002"/>
    <n v="2071.4196000000002"/>
    <n v="1"/>
    <n v="1"/>
    <n v="953.56370000000015"/>
    <n v="1117.8559"/>
    <x v="40"/>
  </r>
  <r>
    <d v="2003-05-10T00:00:00"/>
    <s v="SO62749"/>
    <n v="568"/>
    <n v="29081"/>
    <n v="9"/>
    <n v="1"/>
    <n v="1"/>
    <x v="29"/>
    <x v="0"/>
    <n v="461.44479999999999"/>
    <n v="742.35"/>
    <n v="742.35"/>
    <n v="1"/>
    <n v="1"/>
    <n v="280.90520000000004"/>
    <n v="461.44479999999999"/>
    <x v="41"/>
  </r>
  <r>
    <d v="2004-01-01T00:00:00"/>
    <s v="SO62700"/>
    <n v="478"/>
    <n v="11114"/>
    <n v="9"/>
    <n v="1"/>
    <n v="1"/>
    <x v="36"/>
    <x v="0"/>
    <n v="3.7363"/>
    <n v="9.99"/>
    <n v="9.99"/>
    <n v="1"/>
    <n v="1"/>
    <n v="6.2537000000000003"/>
    <n v="3.7363"/>
    <x v="42"/>
  </r>
  <r>
    <d v="2003-11-10T00:00:00"/>
    <s v="SO62819"/>
    <n v="584"/>
    <n v="27511"/>
    <n v="9"/>
    <n v="1"/>
    <n v="1"/>
    <x v="10"/>
    <x v="0"/>
    <n v="343.64960000000002"/>
    <n v="539.99"/>
    <n v="539.99"/>
    <n v="1"/>
    <n v="1"/>
    <n v="196.34039999999999"/>
    <n v="343.64960000000002"/>
    <x v="37"/>
  </r>
  <r>
    <d v="2003-07-11T00:00:00"/>
    <s v="SO62760"/>
    <n v="480"/>
    <n v="18299"/>
    <n v="9"/>
    <n v="1"/>
    <n v="1"/>
    <x v="12"/>
    <x v="0"/>
    <n v="0.85650000000000004"/>
    <n v="2.29"/>
    <n v="2.29"/>
    <n v="1"/>
    <n v="1"/>
    <n v="1.4335"/>
    <n v="0.85650000000000004"/>
    <x v="43"/>
  </r>
  <r>
    <d v="2004-05-01T00:00:00"/>
    <s v="SO62816"/>
    <n v="585"/>
    <n v="14300"/>
    <n v="9"/>
    <n v="1"/>
    <n v="1"/>
    <x v="35"/>
    <x v="0"/>
    <n v="461.44479999999999"/>
    <n v="742.35"/>
    <n v="742.35"/>
    <n v="1"/>
    <n v="1"/>
    <n v="280.90520000000004"/>
    <n v="461.44479999999999"/>
    <x v="25"/>
  </r>
  <r>
    <d v="2003-11-11T00:00:00"/>
    <s v="SO62806"/>
    <n v="379"/>
    <n v="20247"/>
    <n v="9"/>
    <n v="1"/>
    <n v="1"/>
    <x v="37"/>
    <x v="0"/>
    <n v="1320.6838"/>
    <n v="2181.5625"/>
    <n v="2181.5625"/>
    <n v="1"/>
    <n v="1"/>
    <n v="860.87869999999998"/>
    <n v="1320.6838"/>
    <x v="44"/>
  </r>
  <r>
    <d v="2003-06-12T00:00:00"/>
    <s v="SO62757"/>
    <n v="477"/>
    <n v="22856"/>
    <n v="9"/>
    <n v="1"/>
    <n v="1"/>
    <x v="13"/>
    <x v="0"/>
    <n v="1.8663000000000001"/>
    <n v="4.99"/>
    <n v="4.99"/>
    <n v="1"/>
    <n v="1"/>
    <n v="3.1237000000000004"/>
    <n v="1.8663000000000001"/>
    <x v="36"/>
  </r>
  <r>
    <d v="2003-03-12T00:00:00"/>
    <s v="SO62818"/>
    <n v="574"/>
    <n v="11462"/>
    <n v="9"/>
    <n v="1"/>
    <n v="1"/>
    <x v="38"/>
    <x v="0"/>
    <n v="1481.9378999999999"/>
    <n v="2384.0700000000002"/>
    <n v="2384.0700000000002"/>
    <n v="1"/>
    <n v="1"/>
    <n v="902.13210000000026"/>
    <n v="1481.9378999999999"/>
    <x v="45"/>
  </r>
  <r>
    <d v="2003-06-11T00:00:00"/>
    <s v="SO62860"/>
    <n v="379"/>
    <n v="20447"/>
    <n v="9"/>
    <n v="1"/>
    <n v="1"/>
    <x v="4"/>
    <x v="0"/>
    <n v="1320.6838"/>
    <n v="2181.5625"/>
    <n v="2181.5625"/>
    <n v="1"/>
    <n v="1"/>
    <n v="860.87869999999998"/>
    <n v="1320.6838"/>
    <x v="44"/>
  </r>
  <r>
    <d v="2003-05-10T00:00:00"/>
    <s v="SO62863"/>
    <n v="596"/>
    <n v="16161"/>
    <n v="9"/>
    <n v="1"/>
    <n v="1"/>
    <x v="29"/>
    <x v="0"/>
    <n v="294.5797"/>
    <n v="539.99"/>
    <n v="539.99"/>
    <n v="1"/>
    <n v="1"/>
    <n v="245.41030000000001"/>
    <n v="294.5797"/>
    <x v="46"/>
  </r>
  <r>
    <d v="2003-09-11T00:00:00"/>
    <s v="SO62873"/>
    <n v="564"/>
    <n v="11765"/>
    <n v="9"/>
    <n v="1"/>
    <n v="1"/>
    <x v="16"/>
    <x v="0"/>
    <n v="1481.9378999999999"/>
    <n v="2384.0700000000002"/>
    <n v="2384.0700000000002"/>
    <n v="1"/>
    <n v="1"/>
    <n v="902.13210000000026"/>
    <n v="1481.9378999999999"/>
    <x v="22"/>
  </r>
  <r>
    <d v="2003-04-12T00:00:00"/>
    <s v="SO62859"/>
    <n v="375"/>
    <n v="20430"/>
    <n v="9"/>
    <n v="1"/>
    <n v="1"/>
    <x v="26"/>
    <x v="0"/>
    <n v="1320.6838"/>
    <n v="2181.5625"/>
    <n v="2181.5625"/>
    <n v="1"/>
    <n v="1"/>
    <n v="860.87869999999998"/>
    <n v="1320.6838"/>
    <x v="47"/>
  </r>
  <r>
    <d v="2003-06-10T00:00:00"/>
    <s v="SO62824"/>
    <n v="235"/>
    <n v="14233"/>
    <n v="9"/>
    <n v="1"/>
    <n v="1"/>
    <x v="1"/>
    <x v="0"/>
    <n v="31.724399999999999"/>
    <n v="48.067300000000003"/>
    <n v="48.067300000000003"/>
    <n v="1"/>
    <n v="1"/>
    <n v="16.342900000000004"/>
    <n v="31.724399999999999"/>
    <x v="4"/>
  </r>
  <r>
    <d v="2003-11-10T00:00:00"/>
    <s v="SO62861"/>
    <n v="375"/>
    <n v="20253"/>
    <n v="9"/>
    <n v="1"/>
    <n v="1"/>
    <x v="10"/>
    <x v="0"/>
    <n v="1320.6838"/>
    <n v="2181.5625"/>
    <n v="2181.5625"/>
    <n v="1"/>
    <n v="1"/>
    <n v="860.87869999999998"/>
    <n v="1320.6838"/>
    <x v="47"/>
  </r>
  <r>
    <d v="2003-11-10T00:00:00"/>
    <s v="SO62864"/>
    <n v="352"/>
    <n v="13160"/>
    <n v="9"/>
    <n v="1"/>
    <n v="1"/>
    <x v="10"/>
    <x v="0"/>
    <n v="1117.8559"/>
    <n v="2071.4196000000002"/>
    <n v="2071.4196000000002"/>
    <n v="1"/>
    <n v="1"/>
    <n v="953.56370000000015"/>
    <n v="1117.8559"/>
    <x v="18"/>
  </r>
  <r>
    <d v="2003-11-11T00:00:00"/>
    <s v="SO62930"/>
    <n v="371"/>
    <n v="20456"/>
    <n v="9"/>
    <n v="1"/>
    <n v="1"/>
    <x v="37"/>
    <x v="0"/>
    <n v="1320.6838"/>
    <n v="2181.5625"/>
    <n v="2181.5625"/>
    <n v="1"/>
    <n v="1"/>
    <n v="860.87869999999998"/>
    <n v="1320.6838"/>
    <x v="11"/>
  </r>
  <r>
    <d v="2003-10-12T00:00:00"/>
    <s v="SO62934"/>
    <n v="358"/>
    <n v="13630"/>
    <n v="9"/>
    <n v="1"/>
    <n v="1"/>
    <x v="14"/>
    <x v="0"/>
    <n v="1105.81"/>
    <n v="2049.0981999999999"/>
    <n v="2049.0981999999999"/>
    <n v="1"/>
    <n v="1"/>
    <n v="943.28819999999996"/>
    <n v="1105.81"/>
    <x v="10"/>
  </r>
  <r>
    <d v="2003-10-11T00:00:00"/>
    <s v="SO62931"/>
    <n v="377"/>
    <n v="20608"/>
    <n v="9"/>
    <n v="1"/>
    <n v="1"/>
    <x v="18"/>
    <x v="0"/>
    <n v="1320.6838"/>
    <n v="2181.5625"/>
    <n v="2181.5625"/>
    <n v="1"/>
    <n v="1"/>
    <n v="860.87869999999998"/>
    <n v="1320.6838"/>
    <x v="29"/>
  </r>
  <r>
    <d v="2003-09-12T00:00:00"/>
    <s v="SO62933"/>
    <n v="358"/>
    <n v="13620"/>
    <n v="9"/>
    <n v="1"/>
    <n v="1"/>
    <x v="7"/>
    <x v="0"/>
    <n v="1105.81"/>
    <n v="2049.0981999999999"/>
    <n v="2049.0981999999999"/>
    <n v="1"/>
    <n v="1"/>
    <n v="943.28819999999996"/>
    <n v="1105.81"/>
    <x v="10"/>
  </r>
  <r>
    <d v="2003-08-10T00:00:00"/>
    <s v="SO62883"/>
    <n v="476"/>
    <n v="13159"/>
    <n v="9"/>
    <n v="1"/>
    <n v="1"/>
    <x v="31"/>
    <x v="0"/>
    <n v="26.176300000000001"/>
    <n v="69.989999999999995"/>
    <n v="69.989999999999995"/>
    <n v="1"/>
    <n v="1"/>
    <n v="43.813699999999997"/>
    <n v="26.176300000000001"/>
    <x v="48"/>
  </r>
  <r>
    <d v="2003-11-11T00:00:00"/>
    <s v="SO63002"/>
    <n v="605"/>
    <n v="23323"/>
    <n v="9"/>
    <n v="1"/>
    <n v="1"/>
    <x v="37"/>
    <x v="0"/>
    <n v="343.64960000000002"/>
    <n v="539.99"/>
    <n v="539.99"/>
    <n v="1"/>
    <n v="1"/>
    <n v="196.34039999999999"/>
    <n v="343.64960000000002"/>
    <x v="26"/>
  </r>
  <r>
    <d v="2003-12-10T00:00:00"/>
    <s v="SO62992"/>
    <n v="387"/>
    <n v="25225"/>
    <n v="9"/>
    <n v="1"/>
    <n v="1"/>
    <x v="22"/>
    <x v="0"/>
    <n v="605.64919999999995"/>
    <n v="1000.4375"/>
    <n v="1000.4375"/>
    <n v="1"/>
    <n v="1"/>
    <n v="394.78830000000005"/>
    <n v="605.64919999999995"/>
    <x v="6"/>
  </r>
  <r>
    <d v="2003-11-12T00:00:00"/>
    <s v="SO62991"/>
    <n v="379"/>
    <n v="20611"/>
    <n v="9"/>
    <n v="1"/>
    <n v="1"/>
    <x v="34"/>
    <x v="0"/>
    <n v="1320.6838"/>
    <n v="2181.5625"/>
    <n v="2181.5625"/>
    <n v="1"/>
    <n v="1"/>
    <n v="860.87869999999998"/>
    <n v="1320.6838"/>
    <x v="44"/>
  </r>
  <r>
    <d v="2003-05-11T00:00:00"/>
    <s v="SO62999"/>
    <n v="587"/>
    <n v="11359"/>
    <n v="9"/>
    <n v="1"/>
    <n v="1"/>
    <x v="39"/>
    <x v="0"/>
    <n v="419.77839999999998"/>
    <n v="769.49"/>
    <n v="769.49"/>
    <n v="1"/>
    <n v="1"/>
    <n v="349.71160000000003"/>
    <n v="419.77839999999998"/>
    <x v="12"/>
  </r>
  <r>
    <d v="2003-06-11T00:00:00"/>
    <s v="SO62950"/>
    <n v="541"/>
    <n v="19622"/>
    <n v="9"/>
    <n v="1"/>
    <n v="1"/>
    <x v="4"/>
    <x v="0"/>
    <n v="10.8423"/>
    <n v="28.99"/>
    <n v="28.99"/>
    <n v="1"/>
    <n v="1"/>
    <n v="18.1477"/>
    <n v="10.8423"/>
    <x v="49"/>
  </r>
  <r>
    <d v="2003-02-10T00:00:00"/>
    <s v="SO62990"/>
    <n v="583"/>
    <n v="23435"/>
    <n v="9"/>
    <n v="1"/>
    <n v="1"/>
    <x v="20"/>
    <x v="0"/>
    <n v="1082.51"/>
    <n v="1700.99"/>
    <n v="1700.99"/>
    <n v="1"/>
    <n v="1"/>
    <n v="618.48"/>
    <n v="1082.51"/>
    <x v="0"/>
  </r>
  <r>
    <d v="2003-07-12T00:00:00"/>
    <s v="SO63000"/>
    <n v="584"/>
    <n v="28353"/>
    <n v="9"/>
    <n v="1"/>
    <n v="1"/>
    <x v="9"/>
    <x v="0"/>
    <n v="343.64960000000002"/>
    <n v="539.99"/>
    <n v="539.99"/>
    <n v="1"/>
    <n v="1"/>
    <n v="196.34039999999999"/>
    <n v="343.64960000000002"/>
    <x v="37"/>
  </r>
  <r>
    <d v="2003-01-12T00:00:00"/>
    <s v="SO63001"/>
    <n v="606"/>
    <n v="23322"/>
    <n v="9"/>
    <n v="1"/>
    <n v="1"/>
    <x v="17"/>
    <x v="0"/>
    <n v="343.64960000000002"/>
    <n v="539.99"/>
    <n v="539.99"/>
    <n v="1"/>
    <n v="1"/>
    <n v="196.34039999999999"/>
    <n v="343.64960000000002"/>
    <x v="17"/>
  </r>
  <r>
    <d v="2003-11-11T00:00:00"/>
    <s v="SO63115"/>
    <n v="223"/>
    <n v="11096"/>
    <n v="9"/>
    <n v="1"/>
    <n v="1"/>
    <x v="37"/>
    <x v="0"/>
    <n v="5.7051999999999996"/>
    <n v="8.6441999999999997"/>
    <n v="8.6441999999999997"/>
    <n v="1"/>
    <n v="1"/>
    <n v="2.9390000000000001"/>
    <n v="5.7051999999999996"/>
    <x v="34"/>
  </r>
  <r>
    <d v="2004-10-01T00:00:00"/>
    <s v="SO63105"/>
    <n v="389"/>
    <n v="25228"/>
    <n v="9"/>
    <n v="1"/>
    <n v="1"/>
    <x v="40"/>
    <x v="0"/>
    <n v="605.64919999999995"/>
    <n v="1000.4375"/>
    <n v="1000.4375"/>
    <n v="1"/>
    <n v="1"/>
    <n v="394.78830000000005"/>
    <n v="605.64919999999995"/>
    <x v="9"/>
  </r>
  <r>
    <d v="2003-09-10T00:00:00"/>
    <s v="SO63108"/>
    <n v="356"/>
    <n v="13113"/>
    <n v="9"/>
    <n v="1"/>
    <n v="1"/>
    <x v="21"/>
    <x v="0"/>
    <n v="1117.8559"/>
    <n v="2071.4196000000002"/>
    <n v="2071.4196000000002"/>
    <n v="1"/>
    <n v="1"/>
    <n v="953.56370000000015"/>
    <n v="1117.8559"/>
    <x v="14"/>
  </r>
  <r>
    <d v="2003-03-12T00:00:00"/>
    <s v="SO63110"/>
    <n v="352"/>
    <n v="13616"/>
    <n v="9"/>
    <n v="1"/>
    <n v="1"/>
    <x v="38"/>
    <x v="0"/>
    <n v="1117.8559"/>
    <n v="2071.4196000000002"/>
    <n v="2071.4196000000002"/>
    <n v="1"/>
    <n v="1"/>
    <n v="953.56370000000015"/>
    <n v="1117.8559"/>
    <x v="18"/>
  </r>
  <r>
    <d v="2003-02-12T00:00:00"/>
    <s v="SO63063"/>
    <n v="477"/>
    <n v="23122"/>
    <n v="9"/>
    <n v="1"/>
    <n v="1"/>
    <x v="8"/>
    <x v="0"/>
    <n v="1.8663000000000001"/>
    <n v="4.99"/>
    <n v="4.99"/>
    <n v="1"/>
    <n v="1"/>
    <n v="3.1237000000000004"/>
    <n v="1.8663000000000001"/>
    <x v="36"/>
  </r>
  <r>
    <d v="2003-09-12T00:00:00"/>
    <s v="SO63116"/>
    <n v="574"/>
    <n v="11754"/>
    <n v="9"/>
    <n v="1"/>
    <n v="1"/>
    <x v="7"/>
    <x v="0"/>
    <n v="1481.9378999999999"/>
    <n v="2384.0700000000002"/>
    <n v="2384.0700000000002"/>
    <n v="1"/>
    <n v="1"/>
    <n v="902.13210000000026"/>
    <n v="1481.9378999999999"/>
    <x v="45"/>
  </r>
  <r>
    <d v="2004-03-01T00:00:00"/>
    <s v="SO63118"/>
    <n v="606"/>
    <n v="27517"/>
    <n v="9"/>
    <n v="1"/>
    <n v="1"/>
    <x v="41"/>
    <x v="0"/>
    <n v="343.64960000000002"/>
    <n v="539.99"/>
    <n v="539.99"/>
    <n v="1"/>
    <n v="1"/>
    <n v="196.34039999999999"/>
    <n v="343.64960000000002"/>
    <x v="17"/>
  </r>
  <r>
    <d v="2003-05-12T00:00:00"/>
    <s v="SO63107"/>
    <n v="381"/>
    <n v="25133"/>
    <n v="9"/>
    <n v="1"/>
    <n v="1"/>
    <x v="6"/>
    <x v="0"/>
    <n v="605.64919999999995"/>
    <n v="1000.4375"/>
    <n v="1000.4375"/>
    <n v="1"/>
    <n v="1"/>
    <n v="394.78830000000005"/>
    <n v="605.64919999999995"/>
    <x v="50"/>
  </r>
  <r>
    <d v="2003-08-11T00:00:00"/>
    <s v="SO63109"/>
    <n v="352"/>
    <n v="13126"/>
    <n v="9"/>
    <n v="1"/>
    <n v="1"/>
    <x v="15"/>
    <x v="0"/>
    <n v="1117.8559"/>
    <n v="2071.4196000000002"/>
    <n v="2071.4196000000002"/>
    <n v="1"/>
    <n v="1"/>
    <n v="953.56370000000015"/>
    <n v="1117.8559"/>
    <x v="18"/>
  </r>
  <r>
    <d v="2003-11-11T00:00:00"/>
    <s v="SO63117"/>
    <n v="606"/>
    <n v="23097"/>
    <n v="9"/>
    <n v="1"/>
    <n v="1"/>
    <x v="37"/>
    <x v="0"/>
    <n v="343.64960000000002"/>
    <n v="539.99"/>
    <n v="539.99"/>
    <n v="1"/>
    <n v="1"/>
    <n v="196.34039999999999"/>
    <n v="343.64960000000002"/>
    <x v="17"/>
  </r>
  <r>
    <d v="2003-06-12T00:00:00"/>
    <s v="SO63348"/>
    <n v="371"/>
    <n v="20629"/>
    <n v="9"/>
    <n v="1"/>
    <n v="1"/>
    <x v="13"/>
    <x v="0"/>
    <n v="1320.6838"/>
    <n v="2181.5625"/>
    <n v="2181.5625"/>
    <n v="1"/>
    <n v="1"/>
    <n v="860.87869999999998"/>
    <n v="1320.6838"/>
    <x v="11"/>
  </r>
  <r>
    <d v="2003-05-12T00:00:00"/>
    <s v="SO63349"/>
    <n v="352"/>
    <n v="14071"/>
    <n v="9"/>
    <n v="1"/>
    <n v="1"/>
    <x v="6"/>
    <x v="0"/>
    <n v="1117.8559"/>
    <n v="2071.4196000000002"/>
    <n v="2071.4196000000002"/>
    <n v="1"/>
    <n v="1"/>
    <n v="953.56370000000015"/>
    <n v="1117.8559"/>
    <x v="18"/>
  </r>
  <r>
    <d v="2003-04-11T00:00:00"/>
    <s v="SO63350"/>
    <n v="360"/>
    <n v="14215"/>
    <n v="9"/>
    <n v="1"/>
    <n v="1"/>
    <x v="24"/>
    <x v="0"/>
    <n v="1105.81"/>
    <n v="2049.0981999999999"/>
    <n v="2049.0981999999999"/>
    <n v="1"/>
    <n v="1"/>
    <n v="943.28819999999996"/>
    <n v="1105.81"/>
    <x v="51"/>
  </r>
  <r>
    <d v="2003-12-11T00:00:00"/>
    <s v="SO63408"/>
    <n v="377"/>
    <n v="21169"/>
    <n v="9"/>
    <n v="1"/>
    <n v="1"/>
    <x v="27"/>
    <x v="0"/>
    <n v="1320.6838"/>
    <n v="2181.5625"/>
    <n v="2181.5625"/>
    <n v="1"/>
    <n v="1"/>
    <n v="860.87869999999998"/>
    <n v="1320.6838"/>
    <x v="29"/>
  </r>
  <r>
    <d v="2003-11-11T00:00:00"/>
    <s v="SO63423"/>
    <n v="575"/>
    <n v="11909"/>
    <n v="9"/>
    <n v="1"/>
    <n v="1"/>
    <x v="37"/>
    <x v="0"/>
    <n v="1481.9378999999999"/>
    <n v="2384.0700000000002"/>
    <n v="2384.0700000000002"/>
    <n v="1"/>
    <n v="1"/>
    <n v="902.13210000000026"/>
    <n v="1481.9378999999999"/>
    <x v="52"/>
  </r>
  <r>
    <d v="2003-10-10T00:00:00"/>
    <s v="SO63411"/>
    <n v="354"/>
    <n v="13970"/>
    <n v="9"/>
    <n v="1"/>
    <n v="1"/>
    <x v="28"/>
    <x v="0"/>
    <n v="1117.8559"/>
    <n v="2071.4196000000002"/>
    <n v="2071.4196000000002"/>
    <n v="1"/>
    <n v="1"/>
    <n v="953.56370000000015"/>
    <n v="1117.8559"/>
    <x v="40"/>
  </r>
  <r>
    <d v="2003-08-10T00:00:00"/>
    <s v="SO63482"/>
    <n v="598"/>
    <n v="18193"/>
    <n v="9"/>
    <n v="1"/>
    <n v="1"/>
    <x v="31"/>
    <x v="0"/>
    <n v="294.5797"/>
    <n v="539.99"/>
    <n v="539.99"/>
    <n v="1"/>
    <n v="1"/>
    <n v="245.41030000000001"/>
    <n v="294.5797"/>
    <x v="53"/>
  </r>
  <r>
    <d v="2003-10-11T00:00:00"/>
    <s v="SO63425"/>
    <n v="588"/>
    <n v="17247"/>
    <n v="9"/>
    <n v="1"/>
    <n v="1"/>
    <x v="18"/>
    <x v="0"/>
    <n v="419.77839999999998"/>
    <n v="769.49"/>
    <n v="769.49"/>
    <n v="1"/>
    <n v="1"/>
    <n v="349.71160000000003"/>
    <n v="419.77839999999998"/>
    <x v="54"/>
  </r>
  <r>
    <d v="2004-12-01T00:00:00"/>
    <s v="SO63475"/>
    <n v="389"/>
    <n v="25920"/>
    <n v="9"/>
    <n v="1"/>
    <n v="1"/>
    <x v="42"/>
    <x v="0"/>
    <n v="605.64919999999995"/>
    <n v="1000.4375"/>
    <n v="1000.4375"/>
    <n v="1"/>
    <n v="1"/>
    <n v="394.78830000000005"/>
    <n v="605.64919999999995"/>
    <x v="9"/>
  </r>
  <r>
    <d v="2003-04-11T00:00:00"/>
    <s v="SO63485"/>
    <n v="352"/>
    <n v="14063"/>
    <n v="9"/>
    <n v="1"/>
    <n v="1"/>
    <x v="24"/>
    <x v="0"/>
    <n v="1117.8559"/>
    <n v="2071.4196000000002"/>
    <n v="2071.4196000000002"/>
    <n v="1"/>
    <n v="1"/>
    <n v="953.56370000000015"/>
    <n v="1117.8559"/>
    <x v="18"/>
  </r>
  <r>
    <d v="2003-04-11T00:00:00"/>
    <s v="SO63480"/>
    <n v="387"/>
    <n v="25243"/>
    <n v="9"/>
    <n v="1"/>
    <n v="1"/>
    <x v="24"/>
    <x v="0"/>
    <n v="605.64919999999995"/>
    <n v="1000.4375"/>
    <n v="1000.4375"/>
    <n v="1"/>
    <n v="1"/>
    <n v="394.78830000000005"/>
    <n v="605.64919999999995"/>
    <x v="6"/>
  </r>
  <r>
    <d v="2003-08-11T00:00:00"/>
    <s v="SO63502"/>
    <n v="540"/>
    <n v="16683"/>
    <n v="9"/>
    <n v="1"/>
    <n v="1"/>
    <x v="15"/>
    <x v="0"/>
    <n v="12.192399999999999"/>
    <n v="32.6"/>
    <n v="32.6"/>
    <n v="1"/>
    <n v="1"/>
    <n v="20.407600000000002"/>
    <n v="12.192399999999999"/>
    <x v="33"/>
  </r>
  <r>
    <d v="2003-03-11T00:00:00"/>
    <s v="SO63550"/>
    <n v="575"/>
    <n v="12339"/>
    <n v="9"/>
    <n v="1"/>
    <n v="1"/>
    <x v="19"/>
    <x v="0"/>
    <n v="1481.9378999999999"/>
    <n v="2384.0700000000002"/>
    <n v="2384.0700000000002"/>
    <n v="1"/>
    <n v="1"/>
    <n v="902.13210000000026"/>
    <n v="1481.9378999999999"/>
    <x v="52"/>
  </r>
  <r>
    <d v="2003-10-11T00:00:00"/>
    <s v="SO63536"/>
    <n v="580"/>
    <n v="23539"/>
    <n v="9"/>
    <n v="1"/>
    <n v="1"/>
    <x v="18"/>
    <x v="0"/>
    <n v="1082.51"/>
    <n v="1700.99"/>
    <n v="1700.99"/>
    <n v="1"/>
    <n v="1"/>
    <n v="618.48"/>
    <n v="1082.51"/>
    <x v="2"/>
  </r>
  <r>
    <d v="2004-02-01T00:00:00"/>
    <s v="SO63547"/>
    <n v="573"/>
    <n v="11910"/>
    <n v="9"/>
    <n v="1"/>
    <n v="1"/>
    <x v="43"/>
    <x v="0"/>
    <n v="1481.9378999999999"/>
    <n v="2384.0700000000002"/>
    <n v="2384.0700000000002"/>
    <n v="1"/>
    <n v="1"/>
    <n v="902.13210000000026"/>
    <n v="1481.9378999999999"/>
    <x v="20"/>
  </r>
  <r>
    <d v="2003-06-11T00:00:00"/>
    <s v="SO63499"/>
    <n v="229"/>
    <n v="17073"/>
    <n v="9"/>
    <n v="1"/>
    <n v="1"/>
    <x v="4"/>
    <x v="0"/>
    <n v="31.724399999999999"/>
    <n v="48.067300000000003"/>
    <n v="48.067300000000003"/>
    <n v="1"/>
    <n v="1"/>
    <n v="16.342900000000004"/>
    <n v="31.724399999999999"/>
    <x v="31"/>
  </r>
  <r>
    <d v="2003-05-12T00:00:00"/>
    <s v="SO63604"/>
    <n v="360"/>
    <n v="14214"/>
    <n v="9"/>
    <n v="1"/>
    <n v="1"/>
    <x v="6"/>
    <x v="0"/>
    <n v="1105.81"/>
    <n v="2049.0981999999999"/>
    <n v="2049.0981999999999"/>
    <n v="1"/>
    <n v="1"/>
    <n v="943.28819999999996"/>
    <n v="1105.81"/>
    <x v="51"/>
  </r>
  <r>
    <d v="2003-07-11T00:00:00"/>
    <s v="SO63627"/>
    <n v="220"/>
    <n v="15239"/>
    <n v="9"/>
    <n v="1"/>
    <n v="1"/>
    <x v="12"/>
    <x v="0"/>
    <n v="12.027799999999999"/>
    <n v="33.644199999999998"/>
    <n v="33.644199999999998"/>
    <n v="1"/>
    <n v="1"/>
    <n v="21.616399999999999"/>
    <n v="12.027799999999999"/>
    <x v="55"/>
  </r>
  <r>
    <d v="2004-04-01T00:00:00"/>
    <s v="SO63690"/>
    <n v="537"/>
    <n v="21177"/>
    <n v="9"/>
    <n v="1"/>
    <n v="1"/>
    <x v="33"/>
    <x v="0"/>
    <n v="13.09"/>
    <n v="35"/>
    <n v="35"/>
    <n v="1"/>
    <n v="1"/>
    <n v="21.91"/>
    <n v="13.09"/>
    <x v="56"/>
  </r>
  <r>
    <d v="2003-10-12T00:00:00"/>
    <s v="SO63750"/>
    <n v="563"/>
    <n v="11988"/>
    <n v="9"/>
    <n v="1"/>
    <n v="1"/>
    <x v="14"/>
    <x v="0"/>
    <n v="1481.9378999999999"/>
    <n v="2384.0700000000002"/>
    <n v="2384.0700000000002"/>
    <n v="1"/>
    <n v="1"/>
    <n v="902.13210000000026"/>
    <n v="1481.9378999999999"/>
    <x v="57"/>
  </r>
  <r>
    <d v="2003-08-11T00:00:00"/>
    <s v="SO63756"/>
    <n v="575"/>
    <n v="12039"/>
    <n v="9"/>
    <n v="1"/>
    <n v="1"/>
    <x v="15"/>
    <x v="0"/>
    <n v="1481.9378999999999"/>
    <n v="2384.0700000000002"/>
    <n v="2384.0700000000002"/>
    <n v="1"/>
    <n v="1"/>
    <n v="902.13210000000026"/>
    <n v="1481.9378999999999"/>
    <x v="52"/>
  </r>
  <r>
    <d v="2003-12-11T00:00:00"/>
    <s v="SO63818"/>
    <n v="573"/>
    <n v="27867"/>
    <n v="9"/>
    <n v="1"/>
    <n v="1"/>
    <x v="27"/>
    <x v="0"/>
    <n v="1481.9378999999999"/>
    <n v="2384.0700000000002"/>
    <n v="2384.0700000000002"/>
    <n v="1"/>
    <n v="1"/>
    <n v="902.13210000000026"/>
    <n v="1481.9378999999999"/>
    <x v="20"/>
  </r>
  <r>
    <d v="2003-10-11T00:00:00"/>
    <s v="SO63796"/>
    <n v="584"/>
    <n v="24004"/>
    <n v="9"/>
    <n v="1"/>
    <n v="1"/>
    <x v="18"/>
    <x v="0"/>
    <n v="343.64960000000002"/>
    <n v="539.99"/>
    <n v="539.99"/>
    <n v="1"/>
    <n v="1"/>
    <n v="196.34039999999999"/>
    <n v="343.64960000000002"/>
    <x v="37"/>
  </r>
  <r>
    <d v="2004-11-01T00:00:00"/>
    <s v="SO63820"/>
    <n v="574"/>
    <n v="11967"/>
    <n v="9"/>
    <n v="1"/>
    <n v="1"/>
    <x v="44"/>
    <x v="0"/>
    <n v="1481.9378999999999"/>
    <n v="2384.0700000000002"/>
    <n v="2384.0700000000002"/>
    <n v="1"/>
    <n v="1"/>
    <n v="902.13210000000026"/>
    <n v="1481.9378999999999"/>
    <x v="45"/>
  </r>
  <r>
    <d v="2003-01-12T00:00:00"/>
    <s v="SO63822"/>
    <n v="604"/>
    <n v="29096"/>
    <n v="9"/>
    <n v="1"/>
    <n v="1"/>
    <x v="17"/>
    <x v="0"/>
    <n v="343.64960000000002"/>
    <n v="539.99"/>
    <n v="539.99"/>
    <n v="1"/>
    <n v="1"/>
    <n v="196.34039999999999"/>
    <n v="343.64960000000002"/>
    <x v="30"/>
  </r>
  <r>
    <d v="2003-12-10T00:00:00"/>
    <s v="SO63879"/>
    <n v="576"/>
    <n v="12337"/>
    <n v="9"/>
    <n v="1"/>
    <n v="1"/>
    <x v="22"/>
    <x v="0"/>
    <n v="1481.9378999999999"/>
    <n v="2384.0700000000002"/>
    <n v="2384.0700000000002"/>
    <n v="1"/>
    <n v="1"/>
    <n v="902.13210000000026"/>
    <n v="1481.9378999999999"/>
    <x v="3"/>
  </r>
  <r>
    <d v="2004-10-01T00:00:00"/>
    <s v="SO63829"/>
    <n v="489"/>
    <n v="11146"/>
    <n v="9"/>
    <n v="1"/>
    <n v="1"/>
    <x v="40"/>
    <x v="0"/>
    <n v="41.572299999999998"/>
    <n v="53.99"/>
    <n v="53.99"/>
    <n v="1"/>
    <n v="1"/>
    <n v="12.417700000000004"/>
    <n v="41.572299999999998"/>
    <x v="58"/>
  </r>
  <r>
    <d v="2004-01-01T00:00:00"/>
    <s v="SO63864"/>
    <n v="580"/>
    <n v="23652"/>
    <n v="9"/>
    <n v="1"/>
    <n v="1"/>
    <x v="36"/>
    <x v="0"/>
    <n v="1082.51"/>
    <n v="1700.99"/>
    <n v="1700.99"/>
    <n v="1"/>
    <n v="1"/>
    <n v="618.48"/>
    <n v="1082.51"/>
    <x v="2"/>
  </r>
  <r>
    <d v="2004-08-01T00:00:00"/>
    <s v="SO63827"/>
    <n v="474"/>
    <n v="27367"/>
    <n v="9"/>
    <n v="1"/>
    <n v="1"/>
    <x v="45"/>
    <x v="0"/>
    <n v="26.176300000000001"/>
    <n v="69.989999999999995"/>
    <n v="69.989999999999995"/>
    <n v="1"/>
    <n v="1"/>
    <n v="43.813699999999997"/>
    <n v="26.176300000000001"/>
    <x v="19"/>
  </r>
  <r>
    <d v="2004-03-01T00:00:00"/>
    <s v="SO63891"/>
    <n v="488"/>
    <n v="17298"/>
    <n v="9"/>
    <n v="1"/>
    <n v="1"/>
    <x v="41"/>
    <x v="0"/>
    <n v="41.572299999999998"/>
    <n v="53.99"/>
    <n v="53.99"/>
    <n v="1"/>
    <n v="1"/>
    <n v="12.417700000000004"/>
    <n v="41.572299999999998"/>
    <x v="8"/>
  </r>
  <r>
    <d v="2003-04-12T00:00:00"/>
    <s v="SO63890"/>
    <n v="491"/>
    <n v="11098"/>
    <n v="9"/>
    <n v="1"/>
    <n v="1"/>
    <x v="26"/>
    <x v="0"/>
    <n v="41.572299999999998"/>
    <n v="53.99"/>
    <n v="53.99"/>
    <n v="1"/>
    <n v="1"/>
    <n v="12.417700000000004"/>
    <n v="41.572299999999998"/>
    <x v="59"/>
  </r>
  <r>
    <d v="2003-04-12T00:00:00"/>
    <s v="SO63945"/>
    <n v="571"/>
    <n v="14066"/>
    <n v="9"/>
    <n v="1"/>
    <n v="1"/>
    <x v="26"/>
    <x v="0"/>
    <n v="461.44479999999999"/>
    <n v="742.35"/>
    <n v="742.35"/>
    <n v="1"/>
    <n v="1"/>
    <n v="280.90520000000004"/>
    <n v="461.44479999999999"/>
    <x v="60"/>
  </r>
  <r>
    <d v="2003-06-11T00:00:00"/>
    <s v="SO64051"/>
    <n v="569"/>
    <n v="29342"/>
    <n v="9"/>
    <n v="1"/>
    <n v="1"/>
    <x v="4"/>
    <x v="0"/>
    <n v="461.44479999999999"/>
    <n v="742.35"/>
    <n v="742.35"/>
    <n v="1"/>
    <n v="1"/>
    <n v="280.90520000000004"/>
    <n v="461.44479999999999"/>
    <x v="61"/>
  </r>
  <r>
    <d v="2004-12-01T00:00:00"/>
    <s v="SO64006"/>
    <n v="232"/>
    <n v="13956"/>
    <n v="9"/>
    <n v="1"/>
    <n v="1"/>
    <x v="42"/>
    <x v="0"/>
    <n v="31.724399999999999"/>
    <n v="48.067300000000003"/>
    <n v="48.067300000000003"/>
    <n v="1"/>
    <n v="1"/>
    <n v="16.342900000000004"/>
    <n v="31.724399999999999"/>
    <x v="62"/>
  </r>
  <r>
    <d v="2003-03-12T00:00:00"/>
    <s v="SO64039"/>
    <n v="581"/>
    <n v="21189"/>
    <n v="9"/>
    <n v="1"/>
    <n v="1"/>
    <x v="38"/>
    <x v="0"/>
    <n v="1082.51"/>
    <n v="1700.99"/>
    <n v="1700.99"/>
    <n v="1"/>
    <n v="1"/>
    <n v="618.48"/>
    <n v="1082.51"/>
    <x v="38"/>
  </r>
  <r>
    <d v="2003-03-12T00:00:00"/>
    <s v="SO64050"/>
    <n v="571"/>
    <n v="29094"/>
    <n v="9"/>
    <n v="1"/>
    <n v="1"/>
    <x v="38"/>
    <x v="0"/>
    <n v="461.44479999999999"/>
    <n v="742.35"/>
    <n v="742.35"/>
    <n v="1"/>
    <n v="1"/>
    <n v="280.90520000000004"/>
    <n v="461.44479999999999"/>
    <x v="60"/>
  </r>
  <r>
    <d v="2003-01-11T00:00:00"/>
    <s v="SO64041"/>
    <n v="373"/>
    <n v="13529"/>
    <n v="9"/>
    <n v="1"/>
    <n v="1"/>
    <x v="30"/>
    <x v="0"/>
    <n v="1320.6838"/>
    <n v="2181.5625"/>
    <n v="2181.5625"/>
    <n v="1"/>
    <n v="1"/>
    <n v="860.87869999999998"/>
    <n v="1320.6838"/>
    <x v="13"/>
  </r>
  <r>
    <d v="2004-12-01T00:00:00"/>
    <s v="SO64053"/>
    <n v="605"/>
    <n v="23996"/>
    <n v="9"/>
    <n v="1"/>
    <n v="1"/>
    <x v="42"/>
    <x v="0"/>
    <n v="343.64960000000002"/>
    <n v="539.99"/>
    <n v="539.99"/>
    <n v="1"/>
    <n v="1"/>
    <n v="196.34039999999999"/>
    <n v="343.64960000000002"/>
    <x v="26"/>
  </r>
  <r>
    <d v="2003-08-11T00:00:00"/>
    <s v="SO64058"/>
    <n v="537"/>
    <n v="21178"/>
    <n v="9"/>
    <n v="1"/>
    <n v="1"/>
    <x v="15"/>
    <x v="0"/>
    <n v="13.09"/>
    <n v="35"/>
    <n v="35"/>
    <n v="1"/>
    <n v="1"/>
    <n v="21.91"/>
    <n v="13.09"/>
    <x v="56"/>
  </r>
  <r>
    <d v="2004-11-01T00:00:00"/>
    <s v="SO64061"/>
    <n v="220"/>
    <n v="15577"/>
    <n v="9"/>
    <n v="1"/>
    <n v="1"/>
    <x v="44"/>
    <x v="0"/>
    <n v="12.027799999999999"/>
    <n v="33.644199999999998"/>
    <n v="33.644199999999998"/>
    <n v="1"/>
    <n v="1"/>
    <n v="21.616399999999999"/>
    <n v="12.027799999999999"/>
    <x v="55"/>
  </r>
  <r>
    <d v="2003-02-12T00:00:00"/>
    <s v="SO64073"/>
    <n v="535"/>
    <n v="12012"/>
    <n v="9"/>
    <n v="1"/>
    <n v="1"/>
    <x v="8"/>
    <x v="0"/>
    <n v="9.3462999999999994"/>
    <n v="24.99"/>
    <n v="24.99"/>
    <n v="1"/>
    <n v="1"/>
    <n v="15.643699999999999"/>
    <n v="9.3462999999999994"/>
    <x v="63"/>
  </r>
  <r>
    <d v="2003-05-12T00:00:00"/>
    <s v="SO64106"/>
    <n v="352"/>
    <n v="14070"/>
    <n v="9"/>
    <n v="1"/>
    <n v="1"/>
    <x v="6"/>
    <x v="0"/>
    <n v="1117.8559"/>
    <n v="2071.4196000000002"/>
    <n v="2071.4196000000002"/>
    <n v="1"/>
    <n v="1"/>
    <n v="953.56370000000015"/>
    <n v="1117.8559"/>
    <x v="18"/>
  </r>
  <r>
    <d v="2003-08-11T00:00:00"/>
    <s v="SO64162"/>
    <n v="584"/>
    <n v="24159"/>
    <n v="9"/>
    <n v="1"/>
    <n v="1"/>
    <x v="15"/>
    <x v="0"/>
    <n v="343.64960000000002"/>
    <n v="539.99"/>
    <n v="539.99"/>
    <n v="1"/>
    <n v="1"/>
    <n v="196.34039999999999"/>
    <n v="343.64960000000002"/>
    <x v="37"/>
  </r>
  <r>
    <d v="2004-04-01T00:00:00"/>
    <s v="SO64166"/>
    <n v="352"/>
    <n v="14047"/>
    <n v="9"/>
    <n v="1"/>
    <n v="1"/>
    <x v="33"/>
    <x v="0"/>
    <n v="1117.8559"/>
    <n v="2071.4196000000002"/>
    <n v="2071.4196000000002"/>
    <n v="1"/>
    <n v="1"/>
    <n v="953.56370000000015"/>
    <n v="1117.8559"/>
    <x v="18"/>
  </r>
  <r>
    <d v="2004-12-01T00:00:00"/>
    <s v="SO64165"/>
    <n v="360"/>
    <n v="11993"/>
    <n v="9"/>
    <n v="1"/>
    <n v="1"/>
    <x v="42"/>
    <x v="0"/>
    <n v="1105.81"/>
    <n v="2049.0981999999999"/>
    <n v="2049.0981999999999"/>
    <n v="1"/>
    <n v="1"/>
    <n v="943.28819999999996"/>
    <n v="1105.81"/>
    <x v="51"/>
  </r>
  <r>
    <d v="2003-11-12T00:00:00"/>
    <s v="SO64224"/>
    <n v="606"/>
    <n v="27585"/>
    <n v="9"/>
    <n v="1"/>
    <n v="1"/>
    <x v="34"/>
    <x v="0"/>
    <n v="343.64960000000002"/>
    <n v="539.99"/>
    <n v="539.99"/>
    <n v="1"/>
    <n v="1"/>
    <n v="196.34039999999999"/>
    <n v="343.64960000000002"/>
    <x v="17"/>
  </r>
  <r>
    <d v="2003-08-11T00:00:00"/>
    <s v="SO64221"/>
    <n v="385"/>
    <n v="25948"/>
    <n v="9"/>
    <n v="1"/>
    <n v="1"/>
    <x v="15"/>
    <x v="0"/>
    <n v="605.64919999999995"/>
    <n v="1000.4375"/>
    <n v="1000.4375"/>
    <n v="1"/>
    <n v="1"/>
    <n v="394.78830000000005"/>
    <n v="605.64919999999995"/>
    <x v="27"/>
  </r>
  <r>
    <d v="2003-08-12T00:00:00"/>
    <s v="SO64220"/>
    <n v="582"/>
    <n v="15036"/>
    <n v="9"/>
    <n v="1"/>
    <n v="1"/>
    <x v="32"/>
    <x v="0"/>
    <n v="1082.51"/>
    <n v="1700.99"/>
    <n v="1700.99"/>
    <n v="1"/>
    <n v="1"/>
    <n v="618.48"/>
    <n v="1082.51"/>
    <x v="1"/>
  </r>
  <r>
    <d v="2003-07-11T00:00:00"/>
    <s v="SO64229"/>
    <n v="358"/>
    <n v="11997"/>
    <n v="9"/>
    <n v="1"/>
    <n v="1"/>
    <x v="12"/>
    <x v="0"/>
    <n v="1105.81"/>
    <n v="2049.0981999999999"/>
    <n v="2049.0981999999999"/>
    <n v="1"/>
    <n v="1"/>
    <n v="943.28819999999996"/>
    <n v="1105.81"/>
    <x v="10"/>
  </r>
  <r>
    <d v="2003-10-12T00:00:00"/>
    <s v="SO64243"/>
    <n v="568"/>
    <n v="29087"/>
    <n v="9"/>
    <n v="1"/>
    <n v="1"/>
    <x v="14"/>
    <x v="0"/>
    <n v="461.44479999999999"/>
    <n v="742.35"/>
    <n v="742.35"/>
    <n v="1"/>
    <n v="1"/>
    <n v="280.90520000000004"/>
    <n v="461.44479999999999"/>
    <x v="41"/>
  </r>
  <r>
    <d v="2003-11-12T00:00:00"/>
    <s v="SO64225"/>
    <n v="605"/>
    <n v="24164"/>
    <n v="9"/>
    <n v="1"/>
    <n v="1"/>
    <x v="34"/>
    <x v="0"/>
    <n v="343.64960000000002"/>
    <n v="539.99"/>
    <n v="539.99"/>
    <n v="1"/>
    <n v="1"/>
    <n v="196.34039999999999"/>
    <n v="343.64960000000002"/>
    <x v="26"/>
  </r>
  <r>
    <d v="2003-09-11T00:00:00"/>
    <s v="SO64182"/>
    <n v="223"/>
    <n v="18253"/>
    <n v="9"/>
    <n v="1"/>
    <n v="1"/>
    <x v="16"/>
    <x v="0"/>
    <n v="5.7051999999999996"/>
    <n v="8.6441999999999997"/>
    <n v="8.6441999999999997"/>
    <n v="1"/>
    <n v="1"/>
    <n v="2.9390000000000001"/>
    <n v="5.7051999999999996"/>
    <x v="34"/>
  </r>
  <r>
    <d v="2003-09-11T00:00:00"/>
    <s v="SO64294"/>
    <n v="573"/>
    <n v="11977"/>
    <n v="9"/>
    <n v="1"/>
    <n v="1"/>
    <x v="16"/>
    <x v="0"/>
    <n v="1481.9378999999999"/>
    <n v="2384.0700000000002"/>
    <n v="2384.0700000000002"/>
    <n v="1"/>
    <n v="1"/>
    <n v="902.13210000000026"/>
    <n v="1481.9378999999999"/>
    <x v="20"/>
  </r>
  <r>
    <d v="2004-03-01T00:00:00"/>
    <s v="SO64361"/>
    <n v="371"/>
    <n v="21211"/>
    <n v="9"/>
    <n v="1"/>
    <n v="1"/>
    <x v="41"/>
    <x v="0"/>
    <n v="1320.6838"/>
    <n v="2181.5625"/>
    <n v="2181.5625"/>
    <n v="1"/>
    <n v="1"/>
    <n v="860.87869999999998"/>
    <n v="1320.6838"/>
    <x v="11"/>
  </r>
  <r>
    <d v="2004-06-01T00:00:00"/>
    <s v="SO64363"/>
    <n v="354"/>
    <n v="14062"/>
    <n v="9"/>
    <n v="1"/>
    <n v="1"/>
    <x v="46"/>
    <x v="0"/>
    <n v="1117.8559"/>
    <n v="2071.4196000000002"/>
    <n v="2071.4196000000002"/>
    <n v="1"/>
    <n v="1"/>
    <n v="953.56370000000015"/>
    <n v="1117.8559"/>
    <x v="40"/>
  </r>
  <r>
    <d v="2003-12-11T00:00:00"/>
    <s v="SO64431"/>
    <n v="387"/>
    <n v="25273"/>
    <n v="9"/>
    <n v="1"/>
    <n v="1"/>
    <x v="27"/>
    <x v="0"/>
    <n v="605.64919999999995"/>
    <n v="1000.4375"/>
    <n v="1000.4375"/>
    <n v="1"/>
    <n v="1"/>
    <n v="394.78830000000005"/>
    <n v="605.64919999999995"/>
    <x v="6"/>
  </r>
  <r>
    <d v="2003-09-12T00:00:00"/>
    <s v="SO64432"/>
    <n v="604"/>
    <n v="24000"/>
    <n v="9"/>
    <n v="1"/>
    <n v="1"/>
    <x v="7"/>
    <x v="0"/>
    <n v="343.64960000000002"/>
    <n v="539.99"/>
    <n v="539.99"/>
    <n v="1"/>
    <n v="1"/>
    <n v="196.34039999999999"/>
    <n v="343.64960000000002"/>
    <x v="30"/>
  </r>
  <r>
    <d v="2004-06-01T00:00:00"/>
    <s v="SO64382"/>
    <n v="475"/>
    <n v="26156"/>
    <n v="9"/>
    <n v="1"/>
    <n v="1"/>
    <x v="46"/>
    <x v="0"/>
    <n v="26.176300000000001"/>
    <n v="69.989999999999995"/>
    <n v="69.989999999999995"/>
    <n v="1"/>
    <n v="1"/>
    <n v="43.813699999999997"/>
    <n v="26.176300000000001"/>
    <x v="39"/>
  </r>
  <r>
    <d v="2003-05-11T00:00:00"/>
    <s v="SO64508"/>
    <n v="583"/>
    <n v="23653"/>
    <n v="9"/>
    <n v="1"/>
    <n v="1"/>
    <x v="39"/>
    <x v="0"/>
    <n v="1082.51"/>
    <n v="1700.99"/>
    <n v="1700.99"/>
    <n v="1"/>
    <n v="1"/>
    <n v="618.48"/>
    <n v="1082.51"/>
    <x v="0"/>
  </r>
  <r>
    <d v="2003-08-11T00:00:00"/>
    <s v="SO64510"/>
    <n v="362"/>
    <n v="14218"/>
    <n v="9"/>
    <n v="1"/>
    <n v="1"/>
    <x v="15"/>
    <x v="0"/>
    <n v="1105.81"/>
    <n v="2049.0981999999999"/>
    <n v="2049.0981999999999"/>
    <n v="1"/>
    <n v="1"/>
    <n v="943.28819999999996"/>
    <n v="1105.81"/>
    <x v="5"/>
  </r>
  <r>
    <d v="2004-09-01T00:00:00"/>
    <s v="SO64532"/>
    <n v="232"/>
    <n v="15131"/>
    <n v="9"/>
    <n v="1"/>
    <n v="1"/>
    <x v="47"/>
    <x v="0"/>
    <n v="31.724399999999999"/>
    <n v="48.067300000000003"/>
    <n v="48.067300000000003"/>
    <n v="1"/>
    <n v="1"/>
    <n v="16.342900000000004"/>
    <n v="31.724399999999999"/>
    <x v="62"/>
  </r>
  <r>
    <d v="2003-04-12T00:00:00"/>
    <s v="SO64531"/>
    <n v="215"/>
    <n v="18266"/>
    <n v="9"/>
    <n v="1"/>
    <n v="1"/>
    <x v="26"/>
    <x v="0"/>
    <n v="12.027799999999999"/>
    <n v="33.644199999999998"/>
    <n v="33.644199999999998"/>
    <n v="1"/>
    <n v="1"/>
    <n v="21.616399999999999"/>
    <n v="12.027799999999999"/>
    <x v="7"/>
  </r>
  <r>
    <d v="2003-04-12T00:00:00"/>
    <s v="SO64593"/>
    <n v="581"/>
    <n v="20427"/>
    <n v="9"/>
    <n v="1"/>
    <n v="1"/>
    <x v="26"/>
    <x v="0"/>
    <n v="1082.51"/>
    <n v="1700.99"/>
    <n v="1700.99"/>
    <n v="1"/>
    <n v="1"/>
    <n v="618.48"/>
    <n v="1082.51"/>
    <x v="38"/>
  </r>
  <r>
    <d v="2004-07-01T00:00:00"/>
    <s v="SO64599"/>
    <n v="360"/>
    <n v="14039"/>
    <n v="9"/>
    <n v="1"/>
    <n v="1"/>
    <x v="48"/>
    <x v="0"/>
    <n v="1105.81"/>
    <n v="2049.0981999999999"/>
    <n v="2049.0981999999999"/>
    <n v="1"/>
    <n v="1"/>
    <n v="943.28819999999996"/>
    <n v="1105.81"/>
    <x v="51"/>
  </r>
  <r>
    <d v="2004-03-02T00:00:00"/>
    <s v="SO64611"/>
    <n v="563"/>
    <n v="11917"/>
    <n v="9"/>
    <n v="1"/>
    <n v="1"/>
    <x v="49"/>
    <x v="0"/>
    <n v="1481.9378999999999"/>
    <n v="2384.0700000000002"/>
    <n v="2384.0700000000002"/>
    <n v="1"/>
    <n v="1"/>
    <n v="902.13210000000026"/>
    <n v="1481.9378999999999"/>
    <x v="57"/>
  </r>
  <r>
    <d v="2004-11-01T00:00:00"/>
    <s v="SO64600"/>
    <n v="362"/>
    <n v="14064"/>
    <n v="9"/>
    <n v="1"/>
    <n v="1"/>
    <x v="44"/>
    <x v="0"/>
    <n v="1105.81"/>
    <n v="2049.0981999999999"/>
    <n v="2049.0981999999999"/>
    <n v="1"/>
    <n v="1"/>
    <n v="943.28819999999996"/>
    <n v="1105.81"/>
    <x v="5"/>
  </r>
  <r>
    <d v="2003-01-11T00:00:00"/>
    <s v="SO64674"/>
    <n v="562"/>
    <n v="11110"/>
    <n v="9"/>
    <n v="1"/>
    <n v="1"/>
    <x v="30"/>
    <x v="0"/>
    <n v="1481.9378999999999"/>
    <n v="2384.0700000000002"/>
    <n v="2384.0700000000002"/>
    <n v="1"/>
    <n v="1"/>
    <n v="902.13210000000026"/>
    <n v="1481.9378999999999"/>
    <x v="32"/>
  </r>
  <r>
    <d v="2003-05-12T00:00:00"/>
    <s v="SO64663"/>
    <n v="362"/>
    <n v="14226"/>
    <n v="9"/>
    <n v="1"/>
    <n v="1"/>
    <x v="6"/>
    <x v="0"/>
    <n v="1105.81"/>
    <n v="2049.0981999999999"/>
    <n v="2049.0981999999999"/>
    <n v="1"/>
    <n v="1"/>
    <n v="943.28819999999996"/>
    <n v="1105.81"/>
    <x v="5"/>
  </r>
  <r>
    <d v="2003-03-11T00:00:00"/>
    <s v="SO64658"/>
    <n v="581"/>
    <n v="15037"/>
    <n v="9"/>
    <n v="1"/>
    <n v="1"/>
    <x v="19"/>
    <x v="0"/>
    <n v="1082.51"/>
    <n v="1700.99"/>
    <n v="1700.99"/>
    <n v="1"/>
    <n v="1"/>
    <n v="618.48"/>
    <n v="1082.51"/>
    <x v="38"/>
  </r>
  <r>
    <d v="2003-05-12T00:00:00"/>
    <s v="SO64720"/>
    <n v="371"/>
    <n v="21168"/>
    <n v="9"/>
    <n v="1"/>
    <n v="1"/>
    <x v="6"/>
    <x v="0"/>
    <n v="1320.6838"/>
    <n v="2181.5625"/>
    <n v="2181.5625"/>
    <n v="1"/>
    <n v="1"/>
    <n v="860.87869999999998"/>
    <n v="1320.6838"/>
    <x v="11"/>
  </r>
  <r>
    <d v="2003-10-12T00:00:00"/>
    <s v="SO64721"/>
    <n v="352"/>
    <n v="13959"/>
    <n v="9"/>
    <n v="1"/>
    <n v="1"/>
    <x v="14"/>
    <x v="0"/>
    <n v="1117.8559"/>
    <n v="2071.4196000000002"/>
    <n v="2071.4196000000002"/>
    <n v="1"/>
    <n v="1"/>
    <n v="953.56370000000015"/>
    <n v="1117.8559"/>
    <x v="18"/>
  </r>
  <r>
    <d v="2003-04-12T00:00:00"/>
    <s v="SO64727"/>
    <n v="562"/>
    <n v="11916"/>
    <n v="9"/>
    <n v="1"/>
    <n v="1"/>
    <x v="26"/>
    <x v="0"/>
    <n v="1481.9378999999999"/>
    <n v="2384.0700000000002"/>
    <n v="2384.0700000000002"/>
    <n v="1"/>
    <n v="1"/>
    <n v="902.13210000000026"/>
    <n v="1481.9378999999999"/>
    <x v="32"/>
  </r>
  <r>
    <d v="2003-04-11T00:00:00"/>
    <s v="SO64718"/>
    <n v="604"/>
    <n v="27584"/>
    <n v="9"/>
    <n v="1"/>
    <n v="1"/>
    <x v="24"/>
    <x v="0"/>
    <n v="343.64960000000002"/>
    <n v="539.99"/>
    <n v="539.99"/>
    <n v="1"/>
    <n v="1"/>
    <n v="196.34039999999999"/>
    <n v="343.64960000000002"/>
    <x v="30"/>
  </r>
  <r>
    <d v="2003-05-12T00:00:00"/>
    <s v="SO64788"/>
    <n v="606"/>
    <n v="23995"/>
    <n v="9"/>
    <n v="1"/>
    <n v="1"/>
    <x v="6"/>
    <x v="0"/>
    <n v="343.64960000000002"/>
    <n v="539.99"/>
    <n v="539.99"/>
    <n v="1"/>
    <n v="1"/>
    <n v="196.34039999999999"/>
    <n v="343.64960000000002"/>
    <x v="17"/>
  </r>
  <r>
    <d v="2004-10-01T00:00:00"/>
    <s v="SO64776"/>
    <n v="596"/>
    <n v="18196"/>
    <n v="9"/>
    <n v="1"/>
    <n v="1"/>
    <x v="40"/>
    <x v="0"/>
    <n v="294.5797"/>
    <n v="539.99"/>
    <n v="539.99"/>
    <n v="1"/>
    <n v="1"/>
    <n v="245.41030000000001"/>
    <n v="294.5797"/>
    <x v="46"/>
  </r>
  <r>
    <d v="2004-08-02T00:00:00"/>
    <s v="SO64786"/>
    <n v="575"/>
    <n v="11990"/>
    <n v="9"/>
    <n v="1"/>
    <n v="1"/>
    <x v="50"/>
    <x v="0"/>
    <n v="1481.9378999999999"/>
    <n v="2384.0700000000002"/>
    <n v="2384.0700000000002"/>
    <n v="1"/>
    <n v="1"/>
    <n v="902.13210000000026"/>
    <n v="1481.9378999999999"/>
    <x v="52"/>
  </r>
  <r>
    <d v="2003-06-11T00:00:00"/>
    <s v="SO64789"/>
    <n v="576"/>
    <n v="11111"/>
    <n v="9"/>
    <n v="1"/>
    <n v="1"/>
    <x v="4"/>
    <x v="0"/>
    <n v="1481.9378999999999"/>
    <n v="2384.0700000000002"/>
    <n v="2384.0700000000002"/>
    <n v="1"/>
    <n v="1"/>
    <n v="902.13210000000026"/>
    <n v="1481.9378999999999"/>
    <x v="3"/>
  </r>
  <r>
    <d v="2004-11-01T00:00:00"/>
    <s v="SO64787"/>
    <n v="590"/>
    <n v="17246"/>
    <n v="9"/>
    <n v="1"/>
    <n v="1"/>
    <x v="44"/>
    <x v="0"/>
    <n v="419.77839999999998"/>
    <n v="769.49"/>
    <n v="769.49"/>
    <n v="1"/>
    <n v="1"/>
    <n v="349.71160000000003"/>
    <n v="419.77839999999998"/>
    <x v="15"/>
  </r>
  <r>
    <d v="2004-10-01T00:00:00"/>
    <s v="SO64775"/>
    <n v="385"/>
    <n v="25112"/>
    <n v="9"/>
    <n v="1"/>
    <n v="1"/>
    <x v="40"/>
    <x v="0"/>
    <n v="605.64919999999995"/>
    <n v="1000.4375"/>
    <n v="1000.4375"/>
    <n v="1"/>
    <n v="1"/>
    <n v="394.78830000000005"/>
    <n v="605.64919999999995"/>
    <x v="27"/>
  </r>
  <r>
    <d v="2003-07-11T00:00:00"/>
    <s v="SO64853"/>
    <n v="568"/>
    <n v="14310"/>
    <n v="9"/>
    <n v="1"/>
    <n v="1"/>
    <x v="12"/>
    <x v="0"/>
    <n v="461.44479999999999"/>
    <n v="742.35"/>
    <n v="742.35"/>
    <n v="1"/>
    <n v="1"/>
    <n v="280.90520000000004"/>
    <n v="461.44479999999999"/>
    <x v="41"/>
  </r>
  <r>
    <d v="2003-12-11T00:00:00"/>
    <s v="SO64845"/>
    <n v="371"/>
    <n v="20627"/>
    <n v="9"/>
    <n v="1"/>
    <n v="1"/>
    <x v="27"/>
    <x v="0"/>
    <n v="1320.6838"/>
    <n v="2181.5625"/>
    <n v="2181.5625"/>
    <n v="1"/>
    <n v="1"/>
    <n v="860.87869999999998"/>
    <n v="1320.6838"/>
    <x v="11"/>
  </r>
  <r>
    <d v="2004-05-02T00:00:00"/>
    <s v="SO64855"/>
    <n v="537"/>
    <n v="19673"/>
    <n v="9"/>
    <n v="1"/>
    <n v="1"/>
    <x v="51"/>
    <x v="0"/>
    <n v="13.09"/>
    <n v="35"/>
    <n v="35"/>
    <n v="1"/>
    <n v="1"/>
    <n v="21.91"/>
    <n v="13.09"/>
    <x v="56"/>
  </r>
  <r>
    <d v="2004-06-02T00:00:00"/>
    <s v="SO64858"/>
    <n v="235"/>
    <n v="14278"/>
    <n v="9"/>
    <n v="1"/>
    <n v="1"/>
    <x v="52"/>
    <x v="0"/>
    <n v="31.724399999999999"/>
    <n v="48.067300000000003"/>
    <n v="48.067300000000003"/>
    <n v="1"/>
    <n v="1"/>
    <n v="16.342900000000004"/>
    <n v="31.724399999999999"/>
    <x v="4"/>
  </r>
  <r>
    <d v="2004-03-01T00:00:00"/>
    <s v="SO64934"/>
    <n v="580"/>
    <n v="23645"/>
    <n v="9"/>
    <n v="1"/>
    <n v="1"/>
    <x v="41"/>
    <x v="0"/>
    <n v="1082.51"/>
    <n v="1700.99"/>
    <n v="1700.99"/>
    <n v="1"/>
    <n v="1"/>
    <n v="618.48"/>
    <n v="1082.51"/>
    <x v="2"/>
  </r>
  <r>
    <d v="2004-11-01T00:00:00"/>
    <s v="SO64935"/>
    <n v="581"/>
    <n v="15040"/>
    <n v="9"/>
    <n v="1"/>
    <n v="1"/>
    <x v="44"/>
    <x v="0"/>
    <n v="1082.51"/>
    <n v="1700.99"/>
    <n v="1700.99"/>
    <n v="1"/>
    <n v="1"/>
    <n v="618.48"/>
    <n v="1082.51"/>
    <x v="38"/>
  </r>
  <r>
    <d v="2004-05-01T00:00:00"/>
    <s v="SO64936"/>
    <n v="582"/>
    <n v="15035"/>
    <n v="9"/>
    <n v="1"/>
    <n v="1"/>
    <x v="35"/>
    <x v="0"/>
    <n v="1082.51"/>
    <n v="1700.99"/>
    <n v="1700.99"/>
    <n v="1"/>
    <n v="1"/>
    <n v="618.48"/>
    <n v="1082.51"/>
    <x v="1"/>
  </r>
  <r>
    <d v="2004-07-02T00:00:00"/>
    <s v="SO64898"/>
    <n v="537"/>
    <n v="21554"/>
    <n v="9"/>
    <n v="1"/>
    <n v="1"/>
    <x v="53"/>
    <x v="0"/>
    <n v="13.09"/>
    <n v="35"/>
    <n v="35"/>
    <n v="1"/>
    <n v="1"/>
    <n v="21.91"/>
    <n v="13.09"/>
    <x v="56"/>
  </r>
  <r>
    <d v="2004-03-02T00:00:00"/>
    <s v="SO64902"/>
    <n v="235"/>
    <n v="14318"/>
    <n v="9"/>
    <n v="1"/>
    <n v="1"/>
    <x v="49"/>
    <x v="0"/>
    <n v="31.724399999999999"/>
    <n v="48.067300000000003"/>
    <n v="48.067300000000003"/>
    <n v="1"/>
    <n v="1"/>
    <n v="16.342900000000004"/>
    <n v="31.724399999999999"/>
    <x v="4"/>
  </r>
  <r>
    <d v="2003-06-11T00:00:00"/>
    <s v="SO65020"/>
    <n v="579"/>
    <n v="14225"/>
    <n v="9"/>
    <n v="1"/>
    <n v="1"/>
    <x v="4"/>
    <x v="0"/>
    <n v="755.1508"/>
    <n v="1214.8499999999999"/>
    <n v="1214.8499999999999"/>
    <n v="1"/>
    <n v="1"/>
    <n v="459.69919999999991"/>
    <n v="755.1508"/>
    <x v="35"/>
  </r>
  <r>
    <d v="2004-03-02T00:00:00"/>
    <s v="SO64959"/>
    <n v="478"/>
    <n v="25017"/>
    <n v="9"/>
    <n v="1"/>
    <n v="1"/>
    <x v="49"/>
    <x v="0"/>
    <n v="3.7363"/>
    <n v="9.99"/>
    <n v="9.99"/>
    <n v="1"/>
    <n v="1"/>
    <n v="6.2537000000000003"/>
    <n v="3.7363"/>
    <x v="42"/>
  </r>
  <r>
    <d v="2004-12-02T00:00:00"/>
    <s v="SO65008"/>
    <n v="383"/>
    <n v="17736"/>
    <n v="9"/>
    <n v="1"/>
    <n v="1"/>
    <x v="54"/>
    <x v="0"/>
    <n v="605.64919999999995"/>
    <n v="1000.4375"/>
    <n v="1000.4375"/>
    <n v="1"/>
    <n v="1"/>
    <n v="394.78830000000005"/>
    <n v="605.64919999999995"/>
    <x v="28"/>
  </r>
  <r>
    <d v="2004-08-02T00:00:00"/>
    <s v="SO65010"/>
    <n v="360"/>
    <n v="14033"/>
    <n v="9"/>
    <n v="1"/>
    <n v="1"/>
    <x v="50"/>
    <x v="0"/>
    <n v="1105.81"/>
    <n v="2049.0981999999999"/>
    <n v="2049.0981999999999"/>
    <n v="1"/>
    <n v="1"/>
    <n v="943.28819999999996"/>
    <n v="1105.81"/>
    <x v="51"/>
  </r>
  <r>
    <d v="2004-08-02T00:00:00"/>
    <s v="SO65006"/>
    <n v="580"/>
    <n v="23649"/>
    <n v="9"/>
    <n v="1"/>
    <n v="1"/>
    <x v="50"/>
    <x v="0"/>
    <n v="1082.51"/>
    <n v="1700.99"/>
    <n v="1700.99"/>
    <n v="1"/>
    <n v="1"/>
    <n v="618.48"/>
    <n v="1082.51"/>
    <x v="2"/>
  </r>
  <r>
    <d v="2004-09-02T00:00:00"/>
    <s v="SO65007"/>
    <n v="387"/>
    <n v="25294"/>
    <n v="9"/>
    <n v="1"/>
    <n v="1"/>
    <x v="55"/>
    <x v="0"/>
    <n v="605.64919999999995"/>
    <n v="1000.4375"/>
    <n v="1000.4375"/>
    <n v="1"/>
    <n v="1"/>
    <n v="394.78830000000005"/>
    <n v="605.64919999999995"/>
    <x v="6"/>
  </r>
  <r>
    <d v="2004-01-01T00:00:00"/>
    <s v="SO65070"/>
    <n v="354"/>
    <n v="14219"/>
    <n v="9"/>
    <n v="1"/>
    <n v="1"/>
    <x v="36"/>
    <x v="0"/>
    <n v="1117.8559"/>
    <n v="2071.4196000000002"/>
    <n v="2071.4196000000002"/>
    <n v="1"/>
    <n v="1"/>
    <n v="953.56370000000015"/>
    <n v="1117.8559"/>
    <x v="40"/>
  </r>
  <r>
    <d v="2004-10-01T00:00:00"/>
    <s v="SO65028"/>
    <n v="226"/>
    <n v="14069"/>
    <n v="9"/>
    <n v="1"/>
    <n v="1"/>
    <x v="40"/>
    <x v="0"/>
    <n v="31.724399999999999"/>
    <n v="48.067300000000003"/>
    <n v="48.067300000000003"/>
    <n v="1"/>
    <n v="1"/>
    <n v="16.342900000000004"/>
    <n v="31.724399999999999"/>
    <x v="23"/>
  </r>
  <r>
    <d v="2003-11-11T00:00:00"/>
    <s v="SO65068"/>
    <n v="375"/>
    <n v="21203"/>
    <n v="9"/>
    <n v="1"/>
    <n v="1"/>
    <x v="37"/>
    <x v="0"/>
    <n v="1320.6838"/>
    <n v="2181.5625"/>
    <n v="2181.5625"/>
    <n v="1"/>
    <n v="1"/>
    <n v="860.87869999999998"/>
    <n v="1320.6838"/>
    <x v="47"/>
  </r>
  <r>
    <d v="2004-05-02T00:00:00"/>
    <s v="SO65087"/>
    <n v="576"/>
    <n v="11986"/>
    <n v="9"/>
    <n v="1"/>
    <n v="1"/>
    <x v="51"/>
    <x v="0"/>
    <n v="1481.9378999999999"/>
    <n v="2384.0700000000002"/>
    <n v="2384.0700000000002"/>
    <n v="1"/>
    <n v="1"/>
    <n v="902.13210000000026"/>
    <n v="1481.9378999999999"/>
    <x v="3"/>
  </r>
  <r>
    <d v="2004-04-02T00:00:00"/>
    <s v="SO65022"/>
    <n v="535"/>
    <n v="11121"/>
    <n v="9"/>
    <n v="1"/>
    <n v="1"/>
    <x v="56"/>
    <x v="0"/>
    <n v="9.3462999999999994"/>
    <n v="24.99"/>
    <n v="24.99"/>
    <n v="1"/>
    <n v="1"/>
    <n v="15.643699999999999"/>
    <n v="9.3462999999999994"/>
    <x v="63"/>
  </r>
  <r>
    <d v="2004-09-02T00:00:00"/>
    <s v="SO65067"/>
    <n v="371"/>
    <n v="21202"/>
    <n v="9"/>
    <n v="1"/>
    <n v="1"/>
    <x v="55"/>
    <x v="0"/>
    <n v="1320.6838"/>
    <n v="2181.5625"/>
    <n v="2181.5625"/>
    <n v="1"/>
    <n v="1"/>
    <n v="860.87869999999998"/>
    <n v="1320.6838"/>
    <x v="11"/>
  </r>
  <r>
    <d v="2003-04-11T00:00:00"/>
    <s v="SO65138"/>
    <n v="583"/>
    <n v="20429"/>
    <n v="9"/>
    <n v="1"/>
    <n v="1"/>
    <x v="24"/>
    <x v="0"/>
    <n v="1082.51"/>
    <n v="1700.99"/>
    <n v="1700.99"/>
    <n v="1"/>
    <n v="1"/>
    <n v="618.48"/>
    <n v="1082.51"/>
    <x v="0"/>
  </r>
  <r>
    <d v="2004-05-02T00:00:00"/>
    <s v="SO65139"/>
    <n v="581"/>
    <n v="20284"/>
    <n v="9"/>
    <n v="1"/>
    <n v="1"/>
    <x v="51"/>
    <x v="0"/>
    <n v="1082.51"/>
    <n v="1700.99"/>
    <n v="1700.99"/>
    <n v="1"/>
    <n v="1"/>
    <n v="618.48"/>
    <n v="1082.51"/>
    <x v="38"/>
  </r>
  <r>
    <d v="2004-11-02T00:00:00"/>
    <s v="SO65144"/>
    <n v="354"/>
    <n v="14210"/>
    <n v="9"/>
    <n v="1"/>
    <n v="1"/>
    <x v="57"/>
    <x v="0"/>
    <n v="1117.8559"/>
    <n v="2071.4196000000002"/>
    <n v="2071.4196000000002"/>
    <n v="1"/>
    <n v="1"/>
    <n v="953.56370000000015"/>
    <n v="1117.8559"/>
    <x v="40"/>
  </r>
  <r>
    <d v="2004-07-02T00:00:00"/>
    <s v="SO65150"/>
    <n v="589"/>
    <n v="11360"/>
    <n v="9"/>
    <n v="1"/>
    <n v="1"/>
    <x v="53"/>
    <x v="0"/>
    <n v="419.77839999999998"/>
    <n v="769.49"/>
    <n v="769.49"/>
    <n v="1"/>
    <n v="1"/>
    <n v="349.71160000000003"/>
    <n v="419.77839999999998"/>
    <x v="64"/>
  </r>
  <r>
    <d v="2004-05-01T00:00:00"/>
    <s v="SO65377"/>
    <n v="580"/>
    <n v="21228"/>
    <n v="9"/>
    <n v="1"/>
    <n v="1"/>
    <x v="35"/>
    <x v="0"/>
    <n v="1082.51"/>
    <n v="1700.99"/>
    <n v="1700.99"/>
    <n v="1"/>
    <n v="1"/>
    <n v="618.48"/>
    <n v="1082.51"/>
    <x v="2"/>
  </r>
  <r>
    <d v="2004-10-01T00:00:00"/>
    <s v="SO65383"/>
    <n v="360"/>
    <n v="14287"/>
    <n v="9"/>
    <n v="1"/>
    <n v="1"/>
    <x v="40"/>
    <x v="0"/>
    <n v="1105.81"/>
    <n v="2049.0981999999999"/>
    <n v="2049.0981999999999"/>
    <n v="1"/>
    <n v="1"/>
    <n v="943.28819999999996"/>
    <n v="1105.81"/>
    <x v="51"/>
  </r>
  <r>
    <d v="2003-05-11T00:00:00"/>
    <s v="SO65381"/>
    <n v="352"/>
    <n v="14262"/>
    <n v="9"/>
    <n v="1"/>
    <n v="1"/>
    <x v="39"/>
    <x v="0"/>
    <n v="1117.8559"/>
    <n v="2071.4196000000002"/>
    <n v="2071.4196000000002"/>
    <n v="1"/>
    <n v="1"/>
    <n v="953.56370000000015"/>
    <n v="1117.8559"/>
    <x v="18"/>
  </r>
  <r>
    <d v="2003-09-11T00:00:00"/>
    <s v="SO65335"/>
    <n v="483"/>
    <n v="13628"/>
    <n v="9"/>
    <n v="1"/>
    <n v="1"/>
    <x v="16"/>
    <x v="0"/>
    <n v="44.88"/>
    <n v="120"/>
    <n v="120"/>
    <n v="1"/>
    <n v="1"/>
    <n v="75.12"/>
    <n v="44.88"/>
    <x v="65"/>
  </r>
  <r>
    <d v="2004-08-01T00:00:00"/>
    <s v="SO65331"/>
    <n v="485"/>
    <n v="23563"/>
    <n v="9"/>
    <n v="1"/>
    <n v="1"/>
    <x v="45"/>
    <x v="0"/>
    <n v="8.2204999999999995"/>
    <n v="21.98"/>
    <n v="21.98"/>
    <n v="1"/>
    <n v="1"/>
    <n v="13.759500000000001"/>
    <n v="8.2204999999999995"/>
    <x v="16"/>
  </r>
  <r>
    <d v="2003-05-12T00:00:00"/>
    <s v="SO65382"/>
    <n v="356"/>
    <n v="14276"/>
    <n v="9"/>
    <n v="1"/>
    <n v="1"/>
    <x v="6"/>
    <x v="0"/>
    <n v="1117.8559"/>
    <n v="2071.4196000000002"/>
    <n v="2071.4196000000002"/>
    <n v="1"/>
    <n v="1"/>
    <n v="953.56370000000015"/>
    <n v="1117.8559"/>
    <x v="14"/>
  </r>
  <r>
    <d v="2003-01-12T00:00:00"/>
    <s v="SO65336"/>
    <n v="540"/>
    <n v="16674"/>
    <n v="9"/>
    <n v="1"/>
    <n v="1"/>
    <x v="17"/>
    <x v="0"/>
    <n v="12.192399999999999"/>
    <n v="32.6"/>
    <n v="32.6"/>
    <n v="1"/>
    <n v="1"/>
    <n v="20.407600000000002"/>
    <n v="12.192399999999999"/>
    <x v="33"/>
  </r>
  <r>
    <d v="2004-10-01T00:00:00"/>
    <s v="SO65439"/>
    <n v="606"/>
    <n v="24241"/>
    <n v="9"/>
    <n v="1"/>
    <n v="1"/>
    <x v="40"/>
    <x v="0"/>
    <n v="343.64960000000002"/>
    <n v="539.99"/>
    <n v="539.99"/>
    <n v="1"/>
    <n v="1"/>
    <n v="196.34039999999999"/>
    <n v="343.64960000000002"/>
    <x v="17"/>
  </r>
  <r>
    <d v="2004-03-02T00:00:00"/>
    <s v="SO65441"/>
    <n v="584"/>
    <n v="24177"/>
    <n v="9"/>
    <n v="1"/>
    <n v="1"/>
    <x v="49"/>
    <x v="0"/>
    <n v="343.64960000000002"/>
    <n v="539.99"/>
    <n v="539.99"/>
    <n v="1"/>
    <n v="1"/>
    <n v="196.34039999999999"/>
    <n v="343.64960000000002"/>
    <x v="37"/>
  </r>
  <r>
    <d v="2003-07-12T00:00:00"/>
    <s v="SO65396"/>
    <n v="588"/>
    <n v="11363"/>
    <n v="9"/>
    <n v="1"/>
    <n v="1"/>
    <x v="9"/>
    <x v="0"/>
    <n v="419.77839999999998"/>
    <n v="769.49"/>
    <n v="769.49"/>
    <n v="1"/>
    <n v="1"/>
    <n v="349.71160000000003"/>
    <n v="419.77839999999998"/>
    <x v="54"/>
  </r>
  <r>
    <d v="2003-05-12T00:00:00"/>
    <s v="SO65437"/>
    <n v="381"/>
    <n v="17911"/>
    <n v="9"/>
    <n v="1"/>
    <n v="1"/>
    <x v="6"/>
    <x v="0"/>
    <n v="605.64919999999995"/>
    <n v="1000.4375"/>
    <n v="1000.4375"/>
    <n v="1"/>
    <n v="1"/>
    <n v="394.78830000000005"/>
    <n v="605.64919999999995"/>
    <x v="50"/>
  </r>
  <r>
    <d v="2004-06-01T00:00:00"/>
    <s v="SO65436"/>
    <n v="385"/>
    <n v="25829"/>
    <n v="9"/>
    <n v="1"/>
    <n v="1"/>
    <x v="46"/>
    <x v="0"/>
    <n v="605.64919999999995"/>
    <n v="1000.4375"/>
    <n v="1000.4375"/>
    <n v="1"/>
    <n v="1"/>
    <n v="394.78830000000005"/>
    <n v="605.64919999999995"/>
    <x v="27"/>
  </r>
  <r>
    <d v="2003-10-11T00:00:00"/>
    <s v="SO65545"/>
    <n v="387"/>
    <n v="25958"/>
    <n v="9"/>
    <n v="1"/>
    <n v="1"/>
    <x v="18"/>
    <x v="0"/>
    <n v="605.64919999999995"/>
    <n v="1000.4375"/>
    <n v="1000.4375"/>
    <n v="1"/>
    <n v="1"/>
    <n v="394.78830000000005"/>
    <n v="605.64919999999995"/>
    <x v="6"/>
  </r>
  <r>
    <d v="2003-12-11T00:00:00"/>
    <s v="SO65549"/>
    <n v="354"/>
    <n v="11038"/>
    <n v="9"/>
    <n v="1"/>
    <n v="1"/>
    <x v="27"/>
    <x v="0"/>
    <n v="1117.8559"/>
    <n v="2071.4196000000002"/>
    <n v="2071.4196000000002"/>
    <n v="1"/>
    <n v="1"/>
    <n v="953.56370000000015"/>
    <n v="1117.8559"/>
    <x v="40"/>
  </r>
  <r>
    <d v="2003-11-12T00:00:00"/>
    <s v="SO65543"/>
    <n v="583"/>
    <n v="21193"/>
    <n v="9"/>
    <n v="1"/>
    <n v="1"/>
    <x v="34"/>
    <x v="0"/>
    <n v="1082.51"/>
    <n v="1700.99"/>
    <n v="1700.99"/>
    <n v="1"/>
    <n v="1"/>
    <n v="618.48"/>
    <n v="1082.51"/>
    <x v="0"/>
  </r>
  <r>
    <d v="2003-02-12T00:00:00"/>
    <s v="SO65544"/>
    <n v="387"/>
    <n v="26153"/>
    <n v="9"/>
    <n v="1"/>
    <n v="1"/>
    <x v="8"/>
    <x v="0"/>
    <n v="605.64919999999995"/>
    <n v="1000.4375"/>
    <n v="1000.4375"/>
    <n v="1"/>
    <n v="1"/>
    <n v="394.78830000000005"/>
    <n v="605.64919999999995"/>
    <x v="6"/>
  </r>
  <r>
    <d v="2003-05-12T00:00:00"/>
    <s v="SO65509"/>
    <n v="489"/>
    <n v="17231"/>
    <n v="9"/>
    <n v="1"/>
    <n v="1"/>
    <x v="6"/>
    <x v="0"/>
    <n v="41.572299999999998"/>
    <n v="53.99"/>
    <n v="53.99"/>
    <n v="1"/>
    <n v="1"/>
    <n v="12.417700000000004"/>
    <n v="41.572299999999998"/>
    <x v="58"/>
  </r>
  <r>
    <d v="2004-01-01T00:00:00"/>
    <s v="SO65610"/>
    <n v="360"/>
    <n v="15122"/>
    <n v="9"/>
    <n v="1"/>
    <n v="1"/>
    <x v="36"/>
    <x v="0"/>
    <n v="1105.81"/>
    <n v="2049.0981999999999"/>
    <n v="2049.0981999999999"/>
    <n v="1"/>
    <n v="1"/>
    <n v="943.28819999999996"/>
    <n v="1105.81"/>
    <x v="51"/>
  </r>
  <r>
    <d v="2004-12-01T00:00:00"/>
    <s v="SO65612"/>
    <n v="605"/>
    <n v="27709"/>
    <n v="9"/>
    <n v="1"/>
    <n v="1"/>
    <x v="42"/>
    <x v="0"/>
    <n v="343.64960000000002"/>
    <n v="539.99"/>
    <n v="539.99"/>
    <n v="1"/>
    <n v="1"/>
    <n v="196.34039999999999"/>
    <n v="343.64960000000002"/>
    <x v="26"/>
  </r>
  <r>
    <d v="2004-05-01T00:00:00"/>
    <s v="SO65567"/>
    <n v="235"/>
    <n v="17281"/>
    <n v="9"/>
    <n v="1"/>
    <n v="1"/>
    <x v="35"/>
    <x v="0"/>
    <n v="31.724399999999999"/>
    <n v="48.067300000000003"/>
    <n v="48.067300000000003"/>
    <n v="1"/>
    <n v="1"/>
    <n v="16.342900000000004"/>
    <n v="31.724399999999999"/>
    <x v="4"/>
  </r>
  <r>
    <d v="2004-07-02T00:00:00"/>
    <s v="SO65615"/>
    <n v="354"/>
    <n v="14238"/>
    <n v="9"/>
    <n v="1"/>
    <n v="1"/>
    <x v="53"/>
    <x v="0"/>
    <n v="1117.8559"/>
    <n v="2071.4196000000002"/>
    <n v="2071.4196000000002"/>
    <n v="1"/>
    <n v="1"/>
    <n v="953.56370000000015"/>
    <n v="1117.8559"/>
    <x v="40"/>
  </r>
  <r>
    <d v="2003-07-12T00:00:00"/>
    <s v="SO65611"/>
    <n v="385"/>
    <n v="17913"/>
    <n v="9"/>
    <n v="1"/>
    <n v="1"/>
    <x v="9"/>
    <x v="0"/>
    <n v="605.64919999999995"/>
    <n v="1000.4375"/>
    <n v="1000.4375"/>
    <n v="1"/>
    <n v="1"/>
    <n v="394.78830000000005"/>
    <n v="605.64919999999995"/>
    <x v="27"/>
  </r>
  <r>
    <d v="2003-01-12T00:00:00"/>
    <s v="SO65669"/>
    <n v="375"/>
    <n v="21404"/>
    <n v="9"/>
    <n v="1"/>
    <n v="1"/>
    <x v="17"/>
    <x v="0"/>
    <n v="1320.6838"/>
    <n v="2181.5625"/>
    <n v="2181.5625"/>
    <n v="1"/>
    <n v="1"/>
    <n v="860.87869999999998"/>
    <n v="1320.6838"/>
    <x v="47"/>
  </r>
  <r>
    <d v="2004-05-02T00:00:00"/>
    <s v="SO65670"/>
    <n v="379"/>
    <n v="21216"/>
    <n v="9"/>
    <n v="1"/>
    <n v="1"/>
    <x v="51"/>
    <x v="0"/>
    <n v="1320.6838"/>
    <n v="2181.5625"/>
    <n v="2181.5625"/>
    <n v="1"/>
    <n v="1"/>
    <n v="860.87869999999998"/>
    <n v="1320.6838"/>
    <x v="44"/>
  </r>
  <r>
    <d v="2003-07-11T00:00:00"/>
    <s v="SO65680"/>
    <n v="565"/>
    <n v="29453"/>
    <n v="9"/>
    <n v="1"/>
    <n v="1"/>
    <x v="12"/>
    <x v="0"/>
    <n v="461.44479999999999"/>
    <n v="742.35"/>
    <n v="742.35"/>
    <n v="1"/>
    <n v="1"/>
    <n v="280.90520000000004"/>
    <n v="461.44479999999999"/>
    <x v="66"/>
  </r>
  <r>
    <d v="2003-10-11T00:00:00"/>
    <s v="SO65743"/>
    <n v="577"/>
    <n v="14234"/>
    <n v="9"/>
    <n v="1"/>
    <n v="1"/>
    <x v="18"/>
    <x v="0"/>
    <n v="755.1508"/>
    <n v="1214.8499999999999"/>
    <n v="1214.8499999999999"/>
    <n v="1"/>
    <n v="1"/>
    <n v="459.69919999999991"/>
    <n v="755.1508"/>
    <x v="67"/>
  </r>
  <r>
    <d v="2003-11-12T00:00:00"/>
    <s v="SO65730"/>
    <n v="604"/>
    <n v="24172"/>
    <n v="9"/>
    <n v="1"/>
    <n v="1"/>
    <x v="34"/>
    <x v="0"/>
    <n v="343.64960000000002"/>
    <n v="539.99"/>
    <n v="539.99"/>
    <n v="1"/>
    <n v="1"/>
    <n v="196.34039999999999"/>
    <n v="343.64960000000002"/>
    <x v="30"/>
  </r>
  <r>
    <d v="2004-09-01T00:00:00"/>
    <s v="SO65744"/>
    <n v="561"/>
    <n v="12358"/>
    <n v="9"/>
    <n v="1"/>
    <n v="1"/>
    <x v="47"/>
    <x v="0"/>
    <n v="1481.9378999999999"/>
    <n v="2384.0700000000002"/>
    <n v="2384.0700000000002"/>
    <n v="1"/>
    <n v="1"/>
    <n v="902.13210000000026"/>
    <n v="1481.9378999999999"/>
    <x v="21"/>
  </r>
  <r>
    <d v="2004-03-02T00:00:00"/>
    <s v="SO65728"/>
    <n v="381"/>
    <n v="26161"/>
    <n v="9"/>
    <n v="1"/>
    <n v="1"/>
    <x v="49"/>
    <x v="0"/>
    <n v="605.64919999999995"/>
    <n v="1000.4375"/>
    <n v="1000.4375"/>
    <n v="1"/>
    <n v="1"/>
    <n v="394.78830000000005"/>
    <n v="605.64919999999995"/>
    <x v="50"/>
  </r>
  <r>
    <d v="2003-02-12T00:00:00"/>
    <s v="SO65746"/>
    <n v="590"/>
    <n v="17255"/>
    <n v="9"/>
    <n v="1"/>
    <n v="1"/>
    <x v="8"/>
    <x v="0"/>
    <n v="419.77839999999998"/>
    <n v="769.49"/>
    <n v="769.49"/>
    <n v="1"/>
    <n v="1"/>
    <n v="349.71160000000003"/>
    <n v="419.77839999999998"/>
    <x v="15"/>
  </r>
  <r>
    <d v="2004-06-01T00:00:00"/>
    <s v="SO65801"/>
    <n v="562"/>
    <n v="12673"/>
    <n v="9"/>
    <n v="1"/>
    <n v="1"/>
    <x v="46"/>
    <x v="0"/>
    <n v="1481.9378999999999"/>
    <n v="2384.0700000000002"/>
    <n v="2384.0700000000002"/>
    <n v="1"/>
    <n v="1"/>
    <n v="902.13210000000026"/>
    <n v="1481.9378999999999"/>
    <x v="32"/>
  </r>
  <r>
    <d v="2003-10-11T00:00:00"/>
    <s v="SO65753"/>
    <n v="229"/>
    <n v="13952"/>
    <n v="9"/>
    <n v="1"/>
    <n v="1"/>
    <x v="18"/>
    <x v="0"/>
    <n v="31.724399999999999"/>
    <n v="48.067300000000003"/>
    <n v="48.067300000000003"/>
    <n v="1"/>
    <n v="1"/>
    <n v="16.342900000000004"/>
    <n v="31.724399999999999"/>
    <x v="31"/>
  </r>
  <r>
    <d v="2004-04-01T00:00:00"/>
    <s v="SO65781"/>
    <n v="472"/>
    <n v="27691"/>
    <n v="9"/>
    <n v="1"/>
    <n v="1"/>
    <x v="33"/>
    <x v="0"/>
    <n v="23.748999999999999"/>
    <n v="63.5"/>
    <n v="63.5"/>
    <n v="1"/>
    <n v="1"/>
    <n v="39.751000000000005"/>
    <n v="23.748999999999999"/>
    <x v="68"/>
  </r>
  <r>
    <d v="2004-03-01T00:00:00"/>
    <s v="SO65778"/>
    <n v="356"/>
    <n v="15133"/>
    <n v="9"/>
    <n v="1"/>
    <n v="1"/>
    <x v="41"/>
    <x v="0"/>
    <n v="1117.8559"/>
    <n v="2071.4196000000002"/>
    <n v="2071.4196000000002"/>
    <n v="1"/>
    <n v="1"/>
    <n v="953.56370000000015"/>
    <n v="1117.8559"/>
    <x v="14"/>
  </r>
  <r>
    <d v="2003-06-12T00:00:00"/>
    <s v="SO65780"/>
    <n v="605"/>
    <n v="24166"/>
    <n v="9"/>
    <n v="1"/>
    <n v="1"/>
    <x v="13"/>
    <x v="0"/>
    <n v="343.64960000000002"/>
    <n v="539.99"/>
    <n v="539.99"/>
    <n v="1"/>
    <n v="1"/>
    <n v="196.34039999999999"/>
    <n v="343.64960000000002"/>
    <x v="26"/>
  </r>
  <r>
    <d v="2004-05-01T00:00:00"/>
    <s v="SO65782"/>
    <n v="605"/>
    <n v="24179"/>
    <n v="9"/>
    <n v="1"/>
    <n v="1"/>
    <x v="35"/>
    <x v="0"/>
    <n v="343.64960000000002"/>
    <n v="539.99"/>
    <n v="539.99"/>
    <n v="1"/>
    <n v="1"/>
    <n v="196.34039999999999"/>
    <n v="343.64960000000002"/>
    <x v="26"/>
  </r>
  <r>
    <d v="2003-01-12T00:00:00"/>
    <s v="SO65855"/>
    <n v="581"/>
    <n v="21200"/>
    <n v="9"/>
    <n v="1"/>
    <n v="1"/>
    <x v="17"/>
    <x v="0"/>
    <n v="1082.51"/>
    <n v="1700.99"/>
    <n v="1700.99"/>
    <n v="1"/>
    <n v="1"/>
    <n v="618.48"/>
    <n v="1082.51"/>
    <x v="38"/>
  </r>
  <r>
    <d v="2003-12-12T00:00:00"/>
    <s v="SO65877"/>
    <n v="577"/>
    <n v="14226"/>
    <n v="9"/>
    <n v="1"/>
    <n v="1"/>
    <x v="3"/>
    <x v="0"/>
    <n v="755.1508"/>
    <n v="1214.8499999999999"/>
    <n v="1214.8499999999999"/>
    <n v="1"/>
    <n v="1"/>
    <n v="459.69919999999991"/>
    <n v="755.1508"/>
    <x v="67"/>
  </r>
  <r>
    <d v="2004-05-02T00:00:00"/>
    <s v="SO65858"/>
    <n v="354"/>
    <n v="14277"/>
    <n v="9"/>
    <n v="1"/>
    <n v="1"/>
    <x v="51"/>
    <x v="0"/>
    <n v="1117.8559"/>
    <n v="2071.4196000000002"/>
    <n v="2071.4196000000002"/>
    <n v="1"/>
    <n v="1"/>
    <n v="953.56370000000015"/>
    <n v="1117.8559"/>
    <x v="40"/>
  </r>
  <r>
    <d v="2003-12-12T00:00:00"/>
    <s v="SO65811"/>
    <n v="474"/>
    <n v="26137"/>
    <n v="9"/>
    <n v="1"/>
    <n v="1"/>
    <x v="3"/>
    <x v="0"/>
    <n v="26.176300000000001"/>
    <n v="69.989999999999995"/>
    <n v="69.989999999999995"/>
    <n v="1"/>
    <n v="1"/>
    <n v="43.813699999999997"/>
    <n v="26.176300000000001"/>
    <x v="19"/>
  </r>
  <r>
    <d v="2003-03-12T00:00:00"/>
    <s v="SO65857"/>
    <n v="371"/>
    <n v="21558"/>
    <n v="9"/>
    <n v="1"/>
    <n v="1"/>
    <x v="38"/>
    <x v="0"/>
    <n v="1320.6838"/>
    <n v="2181.5625"/>
    <n v="2181.5625"/>
    <n v="1"/>
    <n v="1"/>
    <n v="860.87869999999998"/>
    <n v="1320.6838"/>
    <x v="11"/>
  </r>
  <r>
    <d v="2004-11-02T00:00:00"/>
    <s v="SO65937"/>
    <n v="385"/>
    <n v="17915"/>
    <n v="9"/>
    <n v="1"/>
    <n v="1"/>
    <x v="57"/>
    <x v="0"/>
    <n v="605.64919999999995"/>
    <n v="1000.4375"/>
    <n v="1000.4375"/>
    <n v="1"/>
    <n v="1"/>
    <n v="394.78830000000005"/>
    <n v="605.64919999999995"/>
    <x v="27"/>
  </r>
  <r>
    <d v="2004-03-02T00:00:00"/>
    <s v="SO65888"/>
    <n v="486"/>
    <n v="12697"/>
    <n v="9"/>
    <n v="1"/>
    <n v="1"/>
    <x v="49"/>
    <x v="0"/>
    <n v="59.466000000000001"/>
    <n v="159"/>
    <n v="159"/>
    <n v="1"/>
    <n v="1"/>
    <n v="99.533999999999992"/>
    <n v="59.466000000000001"/>
    <x v="69"/>
  </r>
  <r>
    <d v="2003-11-12T00:00:00"/>
    <s v="SO65949"/>
    <n v="565"/>
    <n v="14324"/>
    <n v="9"/>
    <n v="1"/>
    <n v="1"/>
    <x v="34"/>
    <x v="0"/>
    <n v="461.44479999999999"/>
    <n v="742.35"/>
    <n v="742.35"/>
    <n v="1"/>
    <n v="1"/>
    <n v="280.90520000000004"/>
    <n v="461.44479999999999"/>
    <x v="66"/>
  </r>
  <r>
    <d v="2004-09-01T00:00:00"/>
    <s v="SO65886"/>
    <n v="220"/>
    <n v="15735"/>
    <n v="9"/>
    <n v="1"/>
    <n v="1"/>
    <x v="47"/>
    <x v="0"/>
    <n v="12.027799999999999"/>
    <n v="33.644199999999998"/>
    <n v="33.644199999999998"/>
    <n v="1"/>
    <n v="1"/>
    <n v="21.616399999999999"/>
    <n v="12.027799999999999"/>
    <x v="55"/>
  </r>
  <r>
    <d v="2004-01-02T00:00:00"/>
    <s v="SO65885"/>
    <n v="476"/>
    <n v="22155"/>
    <n v="9"/>
    <n v="1"/>
    <n v="1"/>
    <x v="58"/>
    <x v="0"/>
    <n v="26.176300000000001"/>
    <n v="69.989999999999995"/>
    <n v="69.989999999999995"/>
    <n v="1"/>
    <n v="1"/>
    <n v="43.813699999999997"/>
    <n v="26.176300000000001"/>
    <x v="48"/>
  </r>
  <r>
    <d v="2004-09-01T00:00:00"/>
    <s v="SO65938"/>
    <n v="385"/>
    <n v="17918"/>
    <n v="9"/>
    <n v="1"/>
    <n v="1"/>
    <x v="47"/>
    <x v="0"/>
    <n v="605.64919999999995"/>
    <n v="1000.4375"/>
    <n v="1000.4375"/>
    <n v="1"/>
    <n v="1"/>
    <n v="394.78830000000005"/>
    <n v="605.64919999999995"/>
    <x v="27"/>
  </r>
  <r>
    <d v="2004-11-01T00:00:00"/>
    <s v="SO65942"/>
    <n v="379"/>
    <n v="18277"/>
    <n v="9"/>
    <n v="1"/>
    <n v="1"/>
    <x v="44"/>
    <x v="0"/>
    <n v="1320.6838"/>
    <n v="2181.5625"/>
    <n v="2181.5625"/>
    <n v="1"/>
    <n v="1"/>
    <n v="860.87869999999998"/>
    <n v="1320.6838"/>
    <x v="44"/>
  </r>
  <r>
    <d v="2004-04-02T00:00:00"/>
    <s v="SO66007"/>
    <n v="605"/>
    <n v="27706"/>
    <n v="9"/>
    <n v="1"/>
    <n v="1"/>
    <x v="56"/>
    <x v="0"/>
    <n v="343.64960000000002"/>
    <n v="539.99"/>
    <n v="539.99"/>
    <n v="1"/>
    <n v="1"/>
    <n v="196.34039999999999"/>
    <n v="343.64960000000002"/>
    <x v="26"/>
  </r>
  <r>
    <d v="2004-11-01T00:00:00"/>
    <s v="SO65956"/>
    <n v="477"/>
    <n v="20406"/>
    <n v="9"/>
    <n v="1"/>
    <n v="1"/>
    <x v="44"/>
    <x v="0"/>
    <n v="1.8663000000000001"/>
    <n v="4.99"/>
    <n v="4.99"/>
    <n v="1"/>
    <n v="1"/>
    <n v="3.1237000000000004"/>
    <n v="1.8663000000000001"/>
    <x v="36"/>
  </r>
  <r>
    <d v="2004-11-01T00:00:00"/>
    <s v="SO66059"/>
    <n v="580"/>
    <n v="15042"/>
    <n v="9"/>
    <n v="1"/>
    <n v="1"/>
    <x v="44"/>
    <x v="0"/>
    <n v="1082.51"/>
    <n v="1700.99"/>
    <n v="1700.99"/>
    <n v="1"/>
    <n v="1"/>
    <n v="618.48"/>
    <n v="1082.51"/>
    <x v="2"/>
  </r>
  <r>
    <d v="2004-09-02T00:00:00"/>
    <s v="SO66078"/>
    <n v="561"/>
    <n v="12341"/>
    <n v="9"/>
    <n v="1"/>
    <n v="1"/>
    <x v="55"/>
    <x v="0"/>
    <n v="1481.9378999999999"/>
    <n v="2384.0700000000002"/>
    <n v="2384.0700000000002"/>
    <n v="1"/>
    <n v="1"/>
    <n v="902.13210000000026"/>
    <n v="1481.9378999999999"/>
    <x v="21"/>
  </r>
  <r>
    <d v="2003-02-12T00:00:00"/>
    <s v="SO66064"/>
    <n v="360"/>
    <n v="14235"/>
    <n v="9"/>
    <n v="1"/>
    <n v="1"/>
    <x v="8"/>
    <x v="0"/>
    <n v="1105.81"/>
    <n v="2049.0981999999999"/>
    <n v="2049.0981999999999"/>
    <n v="1"/>
    <n v="1"/>
    <n v="943.28819999999996"/>
    <n v="1105.81"/>
    <x v="51"/>
  </r>
  <r>
    <d v="2004-12-01T00:00:00"/>
    <s v="SO66077"/>
    <n v="566"/>
    <n v="14322"/>
    <n v="9"/>
    <n v="1"/>
    <n v="1"/>
    <x v="42"/>
    <x v="0"/>
    <n v="461.44479999999999"/>
    <n v="742.35"/>
    <n v="742.35"/>
    <n v="1"/>
    <n v="1"/>
    <n v="280.90520000000004"/>
    <n v="461.44479999999999"/>
    <x v="70"/>
  </r>
  <r>
    <d v="2003-07-12T00:00:00"/>
    <s v="SO66137"/>
    <n v="358"/>
    <n v="14302"/>
    <n v="9"/>
    <n v="1"/>
    <n v="1"/>
    <x v="9"/>
    <x v="0"/>
    <n v="1105.81"/>
    <n v="2049.0981999999999"/>
    <n v="2049.0981999999999"/>
    <n v="1"/>
    <n v="1"/>
    <n v="943.28819999999996"/>
    <n v="1105.81"/>
    <x v="10"/>
  </r>
  <r>
    <d v="2004-11-02T00:00:00"/>
    <s v="SO66085"/>
    <n v="537"/>
    <n v="19675"/>
    <n v="9"/>
    <n v="1"/>
    <n v="1"/>
    <x v="57"/>
    <x v="0"/>
    <n v="13.09"/>
    <n v="35"/>
    <n v="35"/>
    <n v="1"/>
    <n v="1"/>
    <n v="21.91"/>
    <n v="13.09"/>
    <x v="56"/>
  </r>
  <r>
    <d v="2003-12-12T00:00:00"/>
    <s v="SO66139"/>
    <n v="371"/>
    <n v="21394"/>
    <n v="9"/>
    <n v="1"/>
    <n v="1"/>
    <x v="3"/>
    <x v="0"/>
    <n v="1320.6838"/>
    <n v="2181.5625"/>
    <n v="2181.5625"/>
    <n v="1"/>
    <n v="1"/>
    <n v="860.87869999999998"/>
    <n v="1320.6838"/>
    <x v="11"/>
  </r>
  <r>
    <d v="2004-08-01T00:00:00"/>
    <s v="SO66140"/>
    <n v="352"/>
    <n v="11035"/>
    <n v="9"/>
    <n v="1"/>
    <n v="1"/>
    <x v="45"/>
    <x v="0"/>
    <n v="1117.8559"/>
    <n v="2071.4196000000002"/>
    <n v="2071.4196000000002"/>
    <n v="1"/>
    <n v="1"/>
    <n v="953.56370000000015"/>
    <n v="1117.8559"/>
    <x v="18"/>
  </r>
  <r>
    <d v="2004-09-01T00:00:00"/>
    <s v="SO66192"/>
    <n v="583"/>
    <n v="23661"/>
    <n v="9"/>
    <n v="1"/>
    <n v="1"/>
    <x v="47"/>
    <x v="0"/>
    <n v="1082.51"/>
    <n v="1700.99"/>
    <n v="1700.99"/>
    <n v="1"/>
    <n v="1"/>
    <n v="618.48"/>
    <n v="1082.51"/>
    <x v="0"/>
  </r>
  <r>
    <d v="2004-03-02T00:00:00"/>
    <s v="SO66193"/>
    <n v="606"/>
    <n v="27599"/>
    <n v="9"/>
    <n v="1"/>
    <n v="1"/>
    <x v="49"/>
    <x v="0"/>
    <n v="343.64960000000002"/>
    <n v="539.99"/>
    <n v="539.99"/>
    <n v="1"/>
    <n v="1"/>
    <n v="196.34039999999999"/>
    <n v="343.64960000000002"/>
    <x v="17"/>
  </r>
  <r>
    <d v="2004-03-02T00:00:00"/>
    <s v="SO66205"/>
    <n v="579"/>
    <n v="13105"/>
    <n v="9"/>
    <n v="1"/>
    <n v="1"/>
    <x v="49"/>
    <x v="0"/>
    <n v="755.1508"/>
    <n v="1214.8499999999999"/>
    <n v="1214.8499999999999"/>
    <n v="1"/>
    <n v="1"/>
    <n v="459.69919999999991"/>
    <n v="755.1508"/>
    <x v="35"/>
  </r>
  <r>
    <d v="2003-03-12T00:00:00"/>
    <s v="SO66210"/>
    <n v="540"/>
    <n v="16690"/>
    <n v="9"/>
    <n v="1"/>
    <n v="1"/>
    <x v="38"/>
    <x v="0"/>
    <n v="12.192399999999999"/>
    <n v="32.6"/>
    <n v="32.6"/>
    <n v="1"/>
    <n v="1"/>
    <n v="20.407600000000002"/>
    <n v="12.192399999999999"/>
    <x v="33"/>
  </r>
  <r>
    <d v="2004-04-01T00:00:00"/>
    <s v="SO66259"/>
    <n v="568"/>
    <n v="29457"/>
    <n v="9"/>
    <n v="1"/>
    <n v="1"/>
    <x v="33"/>
    <x v="0"/>
    <n v="461.44479999999999"/>
    <n v="742.35"/>
    <n v="742.35"/>
    <n v="1"/>
    <n v="1"/>
    <n v="280.90520000000004"/>
    <n v="461.44479999999999"/>
    <x v="41"/>
  </r>
  <r>
    <d v="2004-03-02T00:00:00"/>
    <s v="SO66260"/>
    <n v="578"/>
    <n v="13106"/>
    <n v="9"/>
    <n v="1"/>
    <n v="1"/>
    <x v="49"/>
    <x v="0"/>
    <n v="755.1508"/>
    <n v="1214.8499999999999"/>
    <n v="1214.8499999999999"/>
    <n v="1"/>
    <n v="1"/>
    <n v="459.69919999999991"/>
    <n v="755.1508"/>
    <x v="71"/>
  </r>
  <r>
    <d v="2004-09-02T00:00:00"/>
    <s v="SO66249"/>
    <n v="580"/>
    <n v="15435"/>
    <n v="9"/>
    <n v="1"/>
    <n v="1"/>
    <x v="55"/>
    <x v="0"/>
    <n v="1082.51"/>
    <n v="1700.99"/>
    <n v="1700.99"/>
    <n v="1"/>
    <n v="1"/>
    <n v="618.48"/>
    <n v="1082.51"/>
    <x v="2"/>
  </r>
  <r>
    <d v="2004-08-02T00:00:00"/>
    <s v="SO66252"/>
    <n v="379"/>
    <n v="21555"/>
    <n v="9"/>
    <n v="1"/>
    <n v="1"/>
    <x v="50"/>
    <x v="0"/>
    <n v="1320.6838"/>
    <n v="2181.5625"/>
    <n v="2181.5625"/>
    <n v="1"/>
    <n v="1"/>
    <n v="860.87869999999998"/>
    <n v="1320.6838"/>
    <x v="44"/>
  </r>
  <r>
    <d v="2004-10-02T00:00:00"/>
    <s v="SO66305"/>
    <n v="389"/>
    <n v="17919"/>
    <n v="9"/>
    <n v="1"/>
    <n v="1"/>
    <x v="59"/>
    <x v="0"/>
    <n v="605.64919999999995"/>
    <n v="1000.4375"/>
    <n v="1000.4375"/>
    <n v="1"/>
    <n v="1"/>
    <n v="394.78830000000005"/>
    <n v="605.64919999999995"/>
    <x v="9"/>
  </r>
  <r>
    <d v="2004-08-01T00:00:00"/>
    <s v="SO66265"/>
    <n v="477"/>
    <n v="15604"/>
    <n v="9"/>
    <n v="1"/>
    <n v="1"/>
    <x v="45"/>
    <x v="0"/>
    <n v="1.8663000000000001"/>
    <n v="4.99"/>
    <n v="4.99"/>
    <n v="1"/>
    <n v="1"/>
    <n v="3.1237000000000004"/>
    <n v="1.8663000000000001"/>
    <x v="36"/>
  </r>
  <r>
    <d v="2004-06-01T00:00:00"/>
    <s v="SO66267"/>
    <n v="541"/>
    <n v="13047"/>
    <n v="9"/>
    <n v="1"/>
    <n v="1"/>
    <x v="46"/>
    <x v="0"/>
    <n v="10.8423"/>
    <n v="28.99"/>
    <n v="28.99"/>
    <n v="1"/>
    <n v="1"/>
    <n v="18.1477"/>
    <n v="10.8423"/>
    <x v="49"/>
  </r>
  <r>
    <d v="2004-09-01T00:00:00"/>
    <s v="SO66306"/>
    <n v="605"/>
    <n v="27689"/>
    <n v="9"/>
    <n v="1"/>
    <n v="1"/>
    <x v="47"/>
    <x v="0"/>
    <n v="343.64960000000002"/>
    <n v="539.99"/>
    <n v="539.99"/>
    <n v="1"/>
    <n v="1"/>
    <n v="196.34039999999999"/>
    <n v="343.64960000000002"/>
    <x v="26"/>
  </r>
  <r>
    <d v="2004-08-02T00:00:00"/>
    <s v="SO66359"/>
    <n v="371"/>
    <n v="21393"/>
    <n v="9"/>
    <n v="1"/>
    <n v="1"/>
    <x v="50"/>
    <x v="0"/>
    <n v="1320.6838"/>
    <n v="2181.5625"/>
    <n v="2181.5625"/>
    <n v="1"/>
    <n v="1"/>
    <n v="860.87869999999998"/>
    <n v="1320.6838"/>
    <x v="11"/>
  </r>
  <r>
    <d v="2004-01-01T00:00:00"/>
    <s v="SO66319"/>
    <n v="590"/>
    <n v="15208"/>
    <n v="9"/>
    <n v="1"/>
    <n v="1"/>
    <x v="36"/>
    <x v="0"/>
    <n v="419.77839999999998"/>
    <n v="769.49"/>
    <n v="769.49"/>
    <n v="1"/>
    <n v="1"/>
    <n v="349.71160000000003"/>
    <n v="419.77839999999998"/>
    <x v="15"/>
  </r>
  <r>
    <d v="2004-05-02T00:00:00"/>
    <s v="SO66318"/>
    <n v="588"/>
    <n v="15027"/>
    <n v="9"/>
    <n v="1"/>
    <n v="1"/>
    <x v="51"/>
    <x v="0"/>
    <n v="419.77839999999998"/>
    <n v="769.49"/>
    <n v="769.49"/>
    <n v="1"/>
    <n v="1"/>
    <n v="349.71160000000003"/>
    <n v="419.77839999999998"/>
    <x v="54"/>
  </r>
  <r>
    <d v="2003-11-12T00:00:00"/>
    <s v="SO66369"/>
    <n v="566"/>
    <n v="29454"/>
    <n v="9"/>
    <n v="1"/>
    <n v="1"/>
    <x v="34"/>
    <x v="0"/>
    <n v="461.44479999999999"/>
    <n v="742.35"/>
    <n v="742.35"/>
    <n v="1"/>
    <n v="1"/>
    <n v="280.90520000000004"/>
    <n v="461.44479999999999"/>
    <x v="70"/>
  </r>
  <r>
    <d v="2004-09-02T00:00:00"/>
    <s v="SO66322"/>
    <n v="475"/>
    <n v="26159"/>
    <n v="9"/>
    <n v="1"/>
    <n v="1"/>
    <x v="55"/>
    <x v="0"/>
    <n v="26.176300000000001"/>
    <n v="69.989999999999995"/>
    <n v="69.989999999999995"/>
    <n v="1"/>
    <n v="1"/>
    <n v="43.813699999999997"/>
    <n v="26.176300000000001"/>
    <x v="39"/>
  </r>
  <r>
    <d v="2004-08-02T00:00:00"/>
    <s v="SO66417"/>
    <n v="360"/>
    <n v="14310"/>
    <n v="9"/>
    <n v="1"/>
    <n v="1"/>
    <x v="50"/>
    <x v="0"/>
    <n v="1105.81"/>
    <n v="2049.0981999999999"/>
    <n v="2049.0981999999999"/>
    <n v="1"/>
    <n v="1"/>
    <n v="943.28819999999996"/>
    <n v="1105.81"/>
    <x v="51"/>
  </r>
  <r>
    <d v="2004-07-01T00:00:00"/>
    <s v="SO66418"/>
    <n v="371"/>
    <n v="21560"/>
    <n v="9"/>
    <n v="1"/>
    <n v="1"/>
    <x v="48"/>
    <x v="0"/>
    <n v="1320.6838"/>
    <n v="2181.5625"/>
    <n v="2181.5625"/>
    <n v="1"/>
    <n v="1"/>
    <n v="860.87869999999998"/>
    <n v="1320.6838"/>
    <x v="11"/>
  </r>
  <r>
    <d v="2004-07-02T00:00:00"/>
    <s v="SO66439"/>
    <n v="475"/>
    <n v="26428"/>
    <n v="9"/>
    <n v="1"/>
    <n v="1"/>
    <x v="53"/>
    <x v="0"/>
    <n v="26.176300000000001"/>
    <n v="69.989999999999995"/>
    <n v="69.989999999999995"/>
    <n v="1"/>
    <n v="1"/>
    <n v="43.813699999999997"/>
    <n v="26.176300000000001"/>
    <x v="39"/>
  </r>
  <r>
    <d v="2003-06-12T00:00:00"/>
    <s v="SO66489"/>
    <n v="375"/>
    <n v="21402"/>
    <n v="9"/>
    <n v="1"/>
    <n v="1"/>
    <x v="13"/>
    <x v="0"/>
    <n v="1320.6838"/>
    <n v="2181.5625"/>
    <n v="2181.5625"/>
    <n v="1"/>
    <n v="1"/>
    <n v="860.87869999999998"/>
    <n v="1320.6838"/>
    <x v="47"/>
  </r>
  <r>
    <d v="2003-03-12T00:00:00"/>
    <s v="SO66485"/>
    <n v="385"/>
    <n v="25826"/>
    <n v="9"/>
    <n v="1"/>
    <n v="1"/>
    <x v="38"/>
    <x v="0"/>
    <n v="605.64919999999995"/>
    <n v="1000.4375"/>
    <n v="1000.4375"/>
    <n v="1"/>
    <n v="1"/>
    <n v="394.78830000000005"/>
    <n v="605.64919999999995"/>
    <x v="27"/>
  </r>
  <r>
    <d v="2003-01-12T00:00:00"/>
    <s v="SO66484"/>
    <n v="581"/>
    <n v="21199"/>
    <n v="9"/>
    <n v="1"/>
    <n v="1"/>
    <x v="17"/>
    <x v="0"/>
    <n v="1082.51"/>
    <n v="1700.99"/>
    <n v="1700.99"/>
    <n v="1"/>
    <n v="1"/>
    <n v="618.48"/>
    <n v="1082.51"/>
    <x v="38"/>
  </r>
  <r>
    <d v="2004-11-01T00:00:00"/>
    <s v="SO66437"/>
    <n v="476"/>
    <n v="27357"/>
    <n v="9"/>
    <n v="1"/>
    <n v="1"/>
    <x v="44"/>
    <x v="0"/>
    <n v="26.176300000000001"/>
    <n v="69.989999999999995"/>
    <n v="69.989999999999995"/>
    <n v="1"/>
    <n v="1"/>
    <n v="43.813699999999997"/>
    <n v="26.176300000000001"/>
    <x v="48"/>
  </r>
  <r>
    <d v="2004-02-03T00:00:00"/>
    <s v="SO66515"/>
    <n v="214"/>
    <n v="15592"/>
    <n v="9"/>
    <n v="1"/>
    <n v="1"/>
    <x v="60"/>
    <x v="0"/>
    <n v="13.0863"/>
    <n v="34.99"/>
    <n v="34.99"/>
    <n v="1"/>
    <n v="1"/>
    <n v="21.903700000000001"/>
    <n v="13.0863"/>
    <x v="72"/>
  </r>
  <r>
    <d v="2003-11-12T00:00:00"/>
    <s v="SO66547"/>
    <n v="352"/>
    <n v="12991"/>
    <n v="9"/>
    <n v="1"/>
    <n v="1"/>
    <x v="34"/>
    <x v="0"/>
    <n v="1117.8559"/>
    <n v="2071.4196000000002"/>
    <n v="2071.4196000000002"/>
    <n v="1"/>
    <n v="1"/>
    <n v="953.56370000000015"/>
    <n v="1117.8559"/>
    <x v="18"/>
  </r>
  <r>
    <d v="2004-06-02T00:00:00"/>
    <s v="SO66549"/>
    <n v="375"/>
    <n v="18269"/>
    <n v="9"/>
    <n v="1"/>
    <n v="1"/>
    <x v="52"/>
    <x v="0"/>
    <n v="1320.6838"/>
    <n v="2181.5625"/>
    <n v="2181.5625"/>
    <n v="1"/>
    <n v="1"/>
    <n v="860.87869999999998"/>
    <n v="1320.6838"/>
    <x v="47"/>
  </r>
  <r>
    <d v="2004-05-02T00:00:00"/>
    <s v="SO66638"/>
    <n v="573"/>
    <n v="12681"/>
    <n v="9"/>
    <n v="1"/>
    <n v="1"/>
    <x v="51"/>
    <x v="0"/>
    <n v="1481.9378999999999"/>
    <n v="2384.0700000000002"/>
    <n v="2384.0700000000002"/>
    <n v="1"/>
    <n v="1"/>
    <n v="902.13210000000026"/>
    <n v="1481.9378999999999"/>
    <x v="20"/>
  </r>
  <r>
    <d v="2004-06-01T00:00:00"/>
    <s v="SO66620"/>
    <n v="604"/>
    <n v="27690"/>
    <n v="9"/>
    <n v="1"/>
    <n v="1"/>
    <x v="46"/>
    <x v="0"/>
    <n v="343.64960000000002"/>
    <n v="539.99"/>
    <n v="539.99"/>
    <n v="1"/>
    <n v="1"/>
    <n v="196.34039999999999"/>
    <n v="343.64960000000002"/>
    <x v="30"/>
  </r>
  <r>
    <d v="2004-01-02T00:00:00"/>
    <s v="SO66621"/>
    <n v="377"/>
    <n v="21225"/>
    <n v="9"/>
    <n v="1"/>
    <n v="1"/>
    <x v="58"/>
    <x v="0"/>
    <n v="1320.6838"/>
    <n v="2181.5625"/>
    <n v="2181.5625"/>
    <n v="1"/>
    <n v="1"/>
    <n v="860.87869999999998"/>
    <n v="1320.6838"/>
    <x v="29"/>
  </r>
  <r>
    <d v="2003-03-12T00:00:00"/>
    <s v="SO66618"/>
    <n v="356"/>
    <n v="15130"/>
    <n v="9"/>
    <n v="1"/>
    <n v="1"/>
    <x v="38"/>
    <x v="0"/>
    <n v="1117.8559"/>
    <n v="2071.4196000000002"/>
    <n v="2071.4196000000002"/>
    <n v="1"/>
    <n v="1"/>
    <n v="953.56370000000015"/>
    <n v="1117.8559"/>
    <x v="14"/>
  </r>
  <r>
    <d v="2004-12-01T00:00:00"/>
    <s v="SO66687"/>
    <n v="580"/>
    <n v="23659"/>
    <n v="9"/>
    <n v="1"/>
    <n v="1"/>
    <x v="42"/>
    <x v="0"/>
    <n v="1082.51"/>
    <n v="1700.99"/>
    <n v="1700.99"/>
    <n v="1"/>
    <n v="1"/>
    <n v="618.48"/>
    <n v="1082.51"/>
    <x v="2"/>
  </r>
  <r>
    <d v="2003-01-12T00:00:00"/>
    <s v="SO66688"/>
    <n v="389"/>
    <n v="26188"/>
    <n v="9"/>
    <n v="1"/>
    <n v="1"/>
    <x v="17"/>
    <x v="0"/>
    <n v="605.64919999999995"/>
    <n v="1000.4375"/>
    <n v="1000.4375"/>
    <n v="1"/>
    <n v="1"/>
    <n v="394.78830000000005"/>
    <n v="605.64919999999995"/>
    <x v="9"/>
  </r>
  <r>
    <d v="2003-07-12T00:00:00"/>
    <s v="SO66689"/>
    <n v="606"/>
    <n v="24248"/>
    <n v="9"/>
    <n v="1"/>
    <n v="1"/>
    <x v="9"/>
    <x v="0"/>
    <n v="343.64960000000002"/>
    <n v="539.99"/>
    <n v="539.99"/>
    <n v="1"/>
    <n v="1"/>
    <n v="196.34039999999999"/>
    <n v="343.64960000000002"/>
    <x v="17"/>
  </r>
  <r>
    <d v="2004-02-01T00:00:00"/>
    <s v="SO66696"/>
    <n v="561"/>
    <n v="12356"/>
    <n v="9"/>
    <n v="1"/>
    <n v="1"/>
    <x v="43"/>
    <x v="0"/>
    <n v="1481.9378999999999"/>
    <n v="2384.0700000000002"/>
    <n v="2384.0700000000002"/>
    <n v="1"/>
    <n v="1"/>
    <n v="902.13210000000026"/>
    <n v="1481.9378999999999"/>
    <x v="21"/>
  </r>
  <r>
    <d v="2003-01-12T00:00:00"/>
    <s v="SO66645"/>
    <n v="528"/>
    <n v="16665"/>
    <n v="9"/>
    <n v="1"/>
    <n v="1"/>
    <x v="17"/>
    <x v="0"/>
    <n v="1.8663000000000001"/>
    <n v="4.99"/>
    <n v="4.99"/>
    <n v="1"/>
    <n v="1"/>
    <n v="3.1237000000000004"/>
    <n v="1.8663000000000001"/>
    <x v="73"/>
  </r>
  <r>
    <d v="2004-02-02T00:00:00"/>
    <s v="SO66648"/>
    <n v="476"/>
    <n v="27361"/>
    <n v="9"/>
    <n v="1"/>
    <n v="1"/>
    <x v="61"/>
    <x v="0"/>
    <n v="26.176300000000001"/>
    <n v="69.989999999999995"/>
    <n v="69.989999999999995"/>
    <n v="1"/>
    <n v="1"/>
    <n v="43.813699999999997"/>
    <n v="26.176300000000001"/>
    <x v="48"/>
  </r>
  <r>
    <d v="2004-08-02T00:00:00"/>
    <s v="SO66764"/>
    <n v="569"/>
    <n v="14303"/>
    <n v="9"/>
    <n v="1"/>
    <n v="1"/>
    <x v="50"/>
    <x v="0"/>
    <n v="461.44479999999999"/>
    <n v="742.35"/>
    <n v="742.35"/>
    <n v="1"/>
    <n v="1"/>
    <n v="280.90520000000004"/>
    <n v="461.44479999999999"/>
    <x v="61"/>
  </r>
  <r>
    <d v="2003-09-12T00:00:00"/>
    <s v="SO66750"/>
    <n v="598"/>
    <n v="12574"/>
    <n v="9"/>
    <n v="1"/>
    <n v="1"/>
    <x v="7"/>
    <x v="0"/>
    <n v="294.5797"/>
    <n v="539.99"/>
    <n v="539.99"/>
    <n v="1"/>
    <n v="1"/>
    <n v="245.41030000000001"/>
    <n v="294.5797"/>
    <x v="53"/>
  </r>
  <r>
    <d v="2004-08-01T00:00:00"/>
    <s v="SO66744"/>
    <n v="387"/>
    <n v="26187"/>
    <n v="9"/>
    <n v="1"/>
    <n v="1"/>
    <x v="45"/>
    <x v="0"/>
    <n v="605.64919999999995"/>
    <n v="1000.4375"/>
    <n v="1000.4375"/>
    <n v="1"/>
    <n v="1"/>
    <n v="394.78830000000005"/>
    <n v="605.64919999999995"/>
    <x v="6"/>
  </r>
  <r>
    <d v="2004-03-02T00:00:00"/>
    <s v="SO66745"/>
    <n v="606"/>
    <n v="24173"/>
    <n v="9"/>
    <n v="1"/>
    <n v="1"/>
    <x v="49"/>
    <x v="0"/>
    <n v="343.64960000000002"/>
    <n v="539.99"/>
    <n v="539.99"/>
    <n v="1"/>
    <n v="1"/>
    <n v="196.34039999999999"/>
    <n v="343.64960000000002"/>
    <x v="17"/>
  </r>
  <r>
    <d v="2004-03-01T00:00:00"/>
    <s v="SO66743"/>
    <n v="582"/>
    <n v="21229"/>
    <n v="9"/>
    <n v="1"/>
    <n v="1"/>
    <x v="41"/>
    <x v="0"/>
    <n v="1082.51"/>
    <n v="1700.99"/>
    <n v="1700.99"/>
    <n v="1"/>
    <n v="1"/>
    <n v="618.48"/>
    <n v="1082.51"/>
    <x v="1"/>
  </r>
  <r>
    <d v="2004-11-02T00:00:00"/>
    <s v="SO66747"/>
    <n v="354"/>
    <n v="11039"/>
    <n v="9"/>
    <n v="1"/>
    <n v="1"/>
    <x v="57"/>
    <x v="0"/>
    <n v="1117.8559"/>
    <n v="2071.4196000000002"/>
    <n v="2071.4196000000002"/>
    <n v="1"/>
    <n v="1"/>
    <n v="953.56370000000015"/>
    <n v="1117.8559"/>
    <x v="40"/>
  </r>
  <r>
    <d v="2004-04-02T00:00:00"/>
    <s v="SO66707"/>
    <n v="235"/>
    <n v="13969"/>
    <n v="9"/>
    <n v="1"/>
    <n v="1"/>
    <x v="56"/>
    <x v="0"/>
    <n v="31.724399999999999"/>
    <n v="48.067300000000003"/>
    <n v="48.067300000000003"/>
    <n v="1"/>
    <n v="1"/>
    <n v="16.342900000000004"/>
    <n v="31.724399999999999"/>
    <x v="4"/>
  </r>
  <r>
    <d v="2004-12-02T00:00:00"/>
    <s v="SO66817"/>
    <n v="582"/>
    <n v="21230"/>
    <n v="9"/>
    <n v="1"/>
    <n v="1"/>
    <x v="54"/>
    <x v="0"/>
    <n v="1082.51"/>
    <n v="1700.99"/>
    <n v="1700.99"/>
    <n v="1"/>
    <n v="1"/>
    <n v="618.48"/>
    <n v="1082.51"/>
    <x v="1"/>
  </r>
  <r>
    <d v="2004-05-03T00:00:00"/>
    <s v="SO66818"/>
    <n v="389"/>
    <n v="26154"/>
    <n v="9"/>
    <n v="1"/>
    <n v="1"/>
    <x v="62"/>
    <x v="0"/>
    <n v="605.64919999999995"/>
    <n v="1000.4375"/>
    <n v="1000.4375"/>
    <n v="1"/>
    <n v="1"/>
    <n v="394.78830000000005"/>
    <n v="605.64919999999995"/>
    <x v="9"/>
  </r>
  <r>
    <d v="2004-08-03T00:00:00"/>
    <s v="SO66771"/>
    <n v="529"/>
    <n v="25268"/>
    <n v="9"/>
    <n v="1"/>
    <n v="1"/>
    <x v="63"/>
    <x v="0"/>
    <n v="1.4923"/>
    <n v="3.99"/>
    <n v="3.99"/>
    <n v="1"/>
    <n v="1"/>
    <n v="2.4977"/>
    <n v="1.4923"/>
    <x v="74"/>
  </r>
  <r>
    <d v="2004-01-02T00:00:00"/>
    <s v="SO66820"/>
    <n v="354"/>
    <n v="14301"/>
    <n v="9"/>
    <n v="1"/>
    <n v="1"/>
    <x v="58"/>
    <x v="0"/>
    <n v="1117.8559"/>
    <n v="2071.4196000000002"/>
    <n v="2071.4196000000002"/>
    <n v="1"/>
    <n v="1"/>
    <n v="953.56370000000015"/>
    <n v="1117.8559"/>
    <x v="40"/>
  </r>
  <r>
    <d v="2003-08-12T00:00:00"/>
    <s v="SO66821"/>
    <n v="360"/>
    <n v="12007"/>
    <n v="9"/>
    <n v="1"/>
    <n v="1"/>
    <x v="32"/>
    <x v="0"/>
    <n v="1105.81"/>
    <n v="2049.0981999999999"/>
    <n v="2049.0981999999999"/>
    <n v="1"/>
    <n v="1"/>
    <n v="943.28819999999996"/>
    <n v="1105.81"/>
    <x v="51"/>
  </r>
  <r>
    <d v="2003-10-12T00:00:00"/>
    <s v="SO66873"/>
    <n v="352"/>
    <n v="14234"/>
    <n v="9"/>
    <n v="1"/>
    <n v="1"/>
    <x v="14"/>
    <x v="0"/>
    <n v="1117.8559"/>
    <n v="2071.4196000000002"/>
    <n v="2071.4196000000002"/>
    <n v="1"/>
    <n v="1"/>
    <n v="953.56370000000015"/>
    <n v="1117.8559"/>
    <x v="18"/>
  </r>
  <r>
    <d v="2003-02-12T00:00:00"/>
    <s v="SO66832"/>
    <n v="538"/>
    <n v="18446"/>
    <n v="9"/>
    <n v="1"/>
    <n v="1"/>
    <x v="8"/>
    <x v="0"/>
    <n v="8.0373000000000001"/>
    <n v="21.49"/>
    <n v="21.49"/>
    <n v="1"/>
    <n v="1"/>
    <n v="13.452699999999998"/>
    <n v="8.0373000000000001"/>
    <x v="75"/>
  </r>
  <r>
    <d v="2003-08-12T00:00:00"/>
    <s v="SO66871"/>
    <n v="362"/>
    <n v="14666"/>
    <n v="9"/>
    <n v="1"/>
    <n v="1"/>
    <x v="32"/>
    <x v="0"/>
    <n v="1105.81"/>
    <n v="2049.0981999999999"/>
    <n v="2049.0981999999999"/>
    <n v="1"/>
    <n v="1"/>
    <n v="943.28819999999996"/>
    <n v="1105.81"/>
    <x v="5"/>
  </r>
  <r>
    <d v="2004-03-03T00:00:00"/>
    <s v="SO66835"/>
    <n v="475"/>
    <n v="26430"/>
    <n v="9"/>
    <n v="1"/>
    <n v="1"/>
    <x v="64"/>
    <x v="0"/>
    <n v="26.176300000000001"/>
    <n v="69.989999999999995"/>
    <n v="69.989999999999995"/>
    <n v="1"/>
    <n v="1"/>
    <n v="43.813699999999997"/>
    <n v="26.176300000000001"/>
    <x v="39"/>
  </r>
  <r>
    <d v="2004-07-02T00:00:00"/>
    <s v="SO66932"/>
    <n v="379"/>
    <n v="21557"/>
    <n v="9"/>
    <n v="1"/>
    <n v="1"/>
    <x v="53"/>
    <x v="0"/>
    <n v="1320.6838"/>
    <n v="2181.5625"/>
    <n v="2181.5625"/>
    <n v="1"/>
    <n v="1"/>
    <n v="860.87869999999998"/>
    <n v="1320.6838"/>
    <x v="44"/>
  </r>
  <r>
    <d v="2004-02-03T00:00:00"/>
    <s v="SO66929"/>
    <n v="604"/>
    <n v="29181"/>
    <n v="9"/>
    <n v="1"/>
    <n v="1"/>
    <x v="60"/>
    <x v="0"/>
    <n v="343.64960000000002"/>
    <n v="539.99"/>
    <n v="539.99"/>
    <n v="1"/>
    <n v="1"/>
    <n v="196.34039999999999"/>
    <n v="343.64960000000002"/>
    <x v="30"/>
  </r>
  <r>
    <d v="2004-04-01T00:00:00"/>
    <s v="SO66941"/>
    <n v="573"/>
    <n v="12342"/>
    <n v="9"/>
    <n v="1"/>
    <n v="1"/>
    <x v="33"/>
    <x v="0"/>
    <n v="1481.9378999999999"/>
    <n v="2384.0700000000002"/>
    <n v="2384.0700000000002"/>
    <n v="1"/>
    <n v="1"/>
    <n v="902.13210000000026"/>
    <n v="1481.9378999999999"/>
    <x v="20"/>
  </r>
  <r>
    <d v="2004-12-02T00:00:00"/>
    <s v="SO66924"/>
    <n v="582"/>
    <n v="15436"/>
    <n v="9"/>
    <n v="1"/>
    <n v="1"/>
    <x v="54"/>
    <x v="0"/>
    <n v="1082.51"/>
    <n v="1700.99"/>
    <n v="1700.99"/>
    <n v="1"/>
    <n v="1"/>
    <n v="618.48"/>
    <n v="1082.51"/>
    <x v="1"/>
  </r>
  <r>
    <d v="2004-05-02T00:00:00"/>
    <s v="SO66940"/>
    <n v="563"/>
    <n v="12340"/>
    <n v="9"/>
    <n v="1"/>
    <n v="1"/>
    <x v="51"/>
    <x v="0"/>
    <n v="1481.9378999999999"/>
    <n v="2384.0700000000002"/>
    <n v="2384.0700000000002"/>
    <n v="1"/>
    <n v="1"/>
    <n v="902.13210000000026"/>
    <n v="1481.9378999999999"/>
    <x v="57"/>
  </r>
  <r>
    <d v="2004-06-02T00:00:00"/>
    <s v="SO66926"/>
    <n v="389"/>
    <n v="25949"/>
    <n v="9"/>
    <n v="1"/>
    <n v="1"/>
    <x v="52"/>
    <x v="0"/>
    <n v="605.64919999999995"/>
    <n v="1000.4375"/>
    <n v="1000.4375"/>
    <n v="1"/>
    <n v="1"/>
    <n v="394.78830000000005"/>
    <n v="605.64919999999995"/>
    <x v="9"/>
  </r>
  <r>
    <d v="2003-12-12T00:00:00"/>
    <s v="SO66950"/>
    <n v="226"/>
    <n v="11362"/>
    <n v="9"/>
    <n v="1"/>
    <n v="1"/>
    <x v="3"/>
    <x v="0"/>
    <n v="31.724399999999999"/>
    <n v="48.067300000000003"/>
    <n v="48.067300000000003"/>
    <n v="1"/>
    <n v="1"/>
    <n v="16.342900000000004"/>
    <n v="31.724399999999999"/>
    <x v="23"/>
  </r>
  <r>
    <d v="2004-11-02T00:00:00"/>
    <s v="SO66949"/>
    <n v="220"/>
    <n v="18256"/>
    <n v="9"/>
    <n v="1"/>
    <n v="1"/>
    <x v="57"/>
    <x v="0"/>
    <n v="12.027799999999999"/>
    <n v="33.644199999999998"/>
    <n v="33.644199999999998"/>
    <n v="1"/>
    <n v="1"/>
    <n v="21.616399999999999"/>
    <n v="12.027799999999999"/>
    <x v="55"/>
  </r>
  <r>
    <d v="2003-03-12T00:00:00"/>
    <s v="SO67001"/>
    <n v="381"/>
    <n v="17912"/>
    <n v="9"/>
    <n v="1"/>
    <n v="1"/>
    <x v="38"/>
    <x v="0"/>
    <n v="605.64919999999995"/>
    <n v="1000.4375"/>
    <n v="1000.4375"/>
    <n v="1"/>
    <n v="1"/>
    <n v="394.78830000000005"/>
    <n v="605.64919999999995"/>
    <x v="50"/>
  </r>
  <r>
    <d v="2004-01-03T00:00:00"/>
    <s v="SO67003"/>
    <n v="356"/>
    <n v="14676"/>
    <n v="9"/>
    <n v="1"/>
    <n v="1"/>
    <x v="65"/>
    <x v="0"/>
    <n v="1117.8559"/>
    <n v="2071.4196000000002"/>
    <n v="2071.4196000000002"/>
    <n v="1"/>
    <n v="1"/>
    <n v="953.56370000000015"/>
    <n v="1117.8559"/>
    <x v="14"/>
  </r>
  <r>
    <d v="2004-05-03T00:00:00"/>
    <s v="SO67016"/>
    <n v="562"/>
    <n v="12347"/>
    <n v="9"/>
    <n v="1"/>
    <n v="1"/>
    <x v="62"/>
    <x v="0"/>
    <n v="1481.9378999999999"/>
    <n v="2384.0700000000002"/>
    <n v="2384.0700000000002"/>
    <n v="1"/>
    <n v="1"/>
    <n v="902.13210000000026"/>
    <n v="1481.9378999999999"/>
    <x v="32"/>
  </r>
  <r>
    <d v="2004-11-03T00:00:00"/>
    <s v="SO67020"/>
    <n v="476"/>
    <n v="26155"/>
    <n v="9"/>
    <n v="1"/>
    <n v="1"/>
    <x v="66"/>
    <x v="0"/>
    <n v="26.176300000000001"/>
    <n v="69.989999999999995"/>
    <n v="69.989999999999995"/>
    <n v="1"/>
    <n v="1"/>
    <n v="43.813699999999997"/>
    <n v="26.176300000000001"/>
    <x v="48"/>
  </r>
  <r>
    <d v="2004-05-02T00:00:00"/>
    <s v="SO67074"/>
    <n v="362"/>
    <n v="14325"/>
    <n v="9"/>
    <n v="1"/>
    <n v="1"/>
    <x v="51"/>
    <x v="0"/>
    <n v="1105.81"/>
    <n v="2049.0981999999999"/>
    <n v="2049.0981999999999"/>
    <n v="1"/>
    <n v="1"/>
    <n v="943.28819999999996"/>
    <n v="1105.81"/>
    <x v="5"/>
  </r>
  <r>
    <d v="2004-08-03T00:00:00"/>
    <s v="SO67080"/>
    <n v="563"/>
    <n v="12350"/>
    <n v="9"/>
    <n v="1"/>
    <n v="1"/>
    <x v="63"/>
    <x v="0"/>
    <n v="1481.9378999999999"/>
    <n v="2384.0700000000002"/>
    <n v="2384.0700000000002"/>
    <n v="1"/>
    <n v="1"/>
    <n v="902.13210000000026"/>
    <n v="1481.9378999999999"/>
    <x v="57"/>
  </r>
  <r>
    <d v="2004-04-03T00:00:00"/>
    <s v="SO67086"/>
    <n v="529"/>
    <n v="13628"/>
    <n v="9"/>
    <n v="1"/>
    <n v="1"/>
    <x v="67"/>
    <x v="0"/>
    <n v="1.4923"/>
    <n v="3.99"/>
    <n v="3.99"/>
    <n v="1"/>
    <n v="1"/>
    <n v="2.4977"/>
    <n v="1.4923"/>
    <x v="74"/>
  </r>
  <r>
    <d v="2003-11-12T00:00:00"/>
    <s v="SO67134"/>
    <n v="352"/>
    <n v="14230"/>
    <n v="9"/>
    <n v="1"/>
    <n v="1"/>
    <x v="34"/>
    <x v="0"/>
    <n v="1117.8559"/>
    <n v="2071.4196000000002"/>
    <n v="2071.4196000000002"/>
    <n v="1"/>
    <n v="1"/>
    <n v="953.56370000000015"/>
    <n v="1117.8559"/>
    <x v="18"/>
  </r>
  <r>
    <d v="2004-09-01T00:00:00"/>
    <s v="SO67132"/>
    <n v="383"/>
    <n v="25960"/>
    <n v="9"/>
    <n v="1"/>
    <n v="1"/>
    <x v="47"/>
    <x v="0"/>
    <n v="605.64919999999995"/>
    <n v="1000.4375"/>
    <n v="1000.4375"/>
    <n v="1"/>
    <n v="1"/>
    <n v="394.78830000000005"/>
    <n v="605.64919999999995"/>
    <x v="28"/>
  </r>
  <r>
    <d v="2003-07-12T00:00:00"/>
    <s v="SO67153"/>
    <n v="476"/>
    <n v="26157"/>
    <n v="9"/>
    <n v="1"/>
    <n v="1"/>
    <x v="9"/>
    <x v="0"/>
    <n v="26.176300000000001"/>
    <n v="69.989999999999995"/>
    <n v="69.989999999999995"/>
    <n v="1"/>
    <n v="1"/>
    <n v="43.813699999999997"/>
    <n v="26.176300000000001"/>
    <x v="48"/>
  </r>
  <r>
    <d v="2004-03-02T00:00:00"/>
    <s v="SO67186"/>
    <n v="362"/>
    <n v="15127"/>
    <n v="9"/>
    <n v="1"/>
    <n v="1"/>
    <x v="49"/>
    <x v="0"/>
    <n v="1105.81"/>
    <n v="2049.0981999999999"/>
    <n v="2049.0981999999999"/>
    <n v="1"/>
    <n v="1"/>
    <n v="943.28819999999996"/>
    <n v="1105.81"/>
    <x v="5"/>
  </r>
  <r>
    <d v="2004-05-01T00:00:00"/>
    <s v="SO67247"/>
    <n v="606"/>
    <n v="27597"/>
    <n v="9"/>
    <n v="1"/>
    <n v="1"/>
    <x v="35"/>
    <x v="0"/>
    <n v="343.64960000000002"/>
    <n v="539.99"/>
    <n v="539.99"/>
    <n v="1"/>
    <n v="1"/>
    <n v="196.34039999999999"/>
    <n v="343.64960000000002"/>
    <x v="17"/>
  </r>
  <r>
    <d v="2004-06-02T00:00:00"/>
    <s v="SO67249"/>
    <n v="360"/>
    <n v="14300"/>
    <n v="9"/>
    <n v="1"/>
    <n v="1"/>
    <x v="52"/>
    <x v="0"/>
    <n v="1105.81"/>
    <n v="2049.0981999999999"/>
    <n v="2049.0981999999999"/>
    <n v="1"/>
    <n v="1"/>
    <n v="943.28819999999996"/>
    <n v="1105.81"/>
    <x v="51"/>
  </r>
  <r>
    <d v="2003-02-12T00:00:00"/>
    <s v="SO67212"/>
    <n v="214"/>
    <n v="15731"/>
    <n v="9"/>
    <n v="1"/>
    <n v="1"/>
    <x v="8"/>
    <x v="0"/>
    <n v="13.0863"/>
    <n v="34.99"/>
    <n v="34.99"/>
    <n v="1"/>
    <n v="1"/>
    <n v="21.903700000000001"/>
    <n v="13.0863"/>
    <x v="72"/>
  </r>
  <r>
    <d v="2004-01-03T00:00:00"/>
    <s v="SO67245"/>
    <n v="389"/>
    <n v="25828"/>
    <n v="9"/>
    <n v="1"/>
    <n v="1"/>
    <x v="65"/>
    <x v="0"/>
    <n v="605.64919999999995"/>
    <n v="1000.4375"/>
    <n v="1000.4375"/>
    <n v="1"/>
    <n v="1"/>
    <n v="394.78830000000005"/>
    <n v="605.64919999999995"/>
    <x v="9"/>
  </r>
  <r>
    <d v="2004-10-02T00:00:00"/>
    <s v="SO67392"/>
    <n v="383"/>
    <n v="26135"/>
    <n v="9"/>
    <n v="1"/>
    <n v="1"/>
    <x v="59"/>
    <x v="0"/>
    <n v="605.64919999999995"/>
    <n v="1000.4375"/>
    <n v="1000.4375"/>
    <n v="1"/>
    <n v="1"/>
    <n v="394.78830000000005"/>
    <n v="605.64919999999995"/>
    <x v="28"/>
  </r>
  <r>
    <d v="2004-08-02T00:00:00"/>
    <s v="SO67393"/>
    <n v="605"/>
    <n v="29291"/>
    <n v="9"/>
    <n v="1"/>
    <n v="1"/>
    <x v="50"/>
    <x v="0"/>
    <n v="343.64960000000002"/>
    <n v="539.99"/>
    <n v="539.99"/>
    <n v="1"/>
    <n v="1"/>
    <n v="196.34039999999999"/>
    <n v="343.64960000000002"/>
    <x v="26"/>
  </r>
  <r>
    <d v="2004-06-03T00:00:00"/>
    <s v="SO67414"/>
    <n v="573"/>
    <n v="12689"/>
    <n v="9"/>
    <n v="1"/>
    <n v="1"/>
    <x v="68"/>
    <x v="0"/>
    <n v="1481.9378999999999"/>
    <n v="2384.0700000000002"/>
    <n v="2384.0700000000002"/>
    <n v="1"/>
    <n v="1"/>
    <n v="902.13210000000026"/>
    <n v="1481.9378999999999"/>
    <x v="20"/>
  </r>
  <r>
    <d v="2004-06-01T00:00:00"/>
    <s v="SO67464"/>
    <n v="584"/>
    <n v="27711"/>
    <n v="9"/>
    <n v="1"/>
    <n v="1"/>
    <x v="46"/>
    <x v="0"/>
    <n v="343.64960000000002"/>
    <n v="539.99"/>
    <n v="539.99"/>
    <n v="1"/>
    <n v="1"/>
    <n v="196.34039999999999"/>
    <n v="343.64960000000002"/>
    <x v="37"/>
  </r>
  <r>
    <d v="2004-08-01T00:00:00"/>
    <s v="SO67481"/>
    <n v="573"/>
    <n v="12701"/>
    <n v="9"/>
    <n v="1"/>
    <n v="1"/>
    <x v="45"/>
    <x v="0"/>
    <n v="1481.9378999999999"/>
    <n v="2384.0700000000002"/>
    <n v="2384.0700000000002"/>
    <n v="1"/>
    <n v="1"/>
    <n v="902.13210000000026"/>
    <n v="1481.9378999999999"/>
    <x v="20"/>
  </r>
  <r>
    <d v="2003-06-12T00:00:00"/>
    <s v="SO67418"/>
    <n v="588"/>
    <n v="17278"/>
    <n v="9"/>
    <n v="1"/>
    <n v="1"/>
    <x v="13"/>
    <x v="0"/>
    <n v="419.77839999999998"/>
    <n v="769.49"/>
    <n v="769.49"/>
    <n v="1"/>
    <n v="1"/>
    <n v="349.71160000000003"/>
    <n v="419.77839999999998"/>
    <x v="54"/>
  </r>
  <r>
    <d v="2003-11-12T00:00:00"/>
    <s v="SO67423"/>
    <n v="485"/>
    <n v="16481"/>
    <n v="9"/>
    <n v="1"/>
    <n v="1"/>
    <x v="34"/>
    <x v="0"/>
    <n v="8.2204999999999995"/>
    <n v="21.98"/>
    <n v="21.98"/>
    <n v="1"/>
    <n v="1"/>
    <n v="13.759500000000001"/>
    <n v="8.2204999999999995"/>
    <x v="16"/>
  </r>
  <r>
    <d v="2004-06-01T00:00:00"/>
    <s v="SO67480"/>
    <n v="577"/>
    <n v="13107"/>
    <n v="9"/>
    <n v="1"/>
    <n v="1"/>
    <x v="46"/>
    <x v="0"/>
    <n v="755.1508"/>
    <n v="1214.8499999999999"/>
    <n v="1214.8499999999999"/>
    <n v="1"/>
    <n v="1"/>
    <n v="459.69919999999991"/>
    <n v="755.1508"/>
    <x v="67"/>
  </r>
  <r>
    <d v="2004-02-03T00:00:00"/>
    <s v="SO67462"/>
    <n v="362"/>
    <n v="15218"/>
    <n v="9"/>
    <n v="1"/>
    <n v="1"/>
    <x v="60"/>
    <x v="0"/>
    <n v="1105.81"/>
    <n v="2049.0981999999999"/>
    <n v="2049.0981999999999"/>
    <n v="1"/>
    <n v="1"/>
    <n v="943.28819999999996"/>
    <n v="1105.81"/>
    <x v="5"/>
  </r>
  <r>
    <d v="2004-06-03T00:00:00"/>
    <s v="SO67572"/>
    <n v="571"/>
    <n v="14306"/>
    <n v="9"/>
    <n v="1"/>
    <n v="1"/>
    <x v="68"/>
    <x v="0"/>
    <n v="461.44479999999999"/>
    <n v="742.35"/>
    <n v="742.35"/>
    <n v="1"/>
    <n v="1"/>
    <n v="280.90520000000004"/>
    <n v="461.44479999999999"/>
    <x v="60"/>
  </r>
  <r>
    <d v="2004-11-03T00:00:00"/>
    <s v="SO67551"/>
    <n v="352"/>
    <n v="15150"/>
    <n v="9"/>
    <n v="1"/>
    <n v="1"/>
    <x v="66"/>
    <x v="0"/>
    <n v="1117.8559"/>
    <n v="2071.4196000000002"/>
    <n v="2071.4196000000002"/>
    <n v="1"/>
    <n v="1"/>
    <n v="953.56370000000015"/>
    <n v="1117.8559"/>
    <x v="18"/>
  </r>
  <r>
    <d v="2004-07-02T00:00:00"/>
    <s v="SO67483"/>
    <n v="588"/>
    <n v="17288"/>
    <n v="9"/>
    <n v="1"/>
    <n v="1"/>
    <x v="53"/>
    <x v="0"/>
    <n v="419.77839999999998"/>
    <n v="769.49"/>
    <n v="769.49"/>
    <n v="1"/>
    <n v="1"/>
    <n v="349.71160000000003"/>
    <n v="419.77839999999998"/>
    <x v="54"/>
  </r>
  <r>
    <d v="2004-07-03T00:00:00"/>
    <s v="SO67576"/>
    <n v="575"/>
    <n v="11750"/>
    <n v="9"/>
    <n v="1"/>
    <n v="1"/>
    <x v="69"/>
    <x v="0"/>
    <n v="1481.9378999999999"/>
    <n v="2384.0700000000002"/>
    <n v="2384.0700000000002"/>
    <n v="1"/>
    <n v="1"/>
    <n v="902.13210000000026"/>
    <n v="1481.9378999999999"/>
    <x v="52"/>
  </r>
  <r>
    <d v="2004-01-03T00:00:00"/>
    <s v="SO67575"/>
    <n v="564"/>
    <n v="12990"/>
    <n v="9"/>
    <n v="1"/>
    <n v="1"/>
    <x v="65"/>
    <x v="0"/>
    <n v="1481.9378999999999"/>
    <n v="2384.0700000000002"/>
    <n v="2384.0700000000002"/>
    <n v="1"/>
    <n v="1"/>
    <n v="902.13210000000026"/>
    <n v="1481.9378999999999"/>
    <x v="22"/>
  </r>
  <r>
    <d v="2004-02-03T00:00:00"/>
    <s v="SO67549"/>
    <n v="352"/>
    <n v="15184"/>
    <n v="9"/>
    <n v="1"/>
    <n v="1"/>
    <x v="60"/>
    <x v="0"/>
    <n v="1117.8559"/>
    <n v="2071.4196000000002"/>
    <n v="2071.4196000000002"/>
    <n v="1"/>
    <n v="1"/>
    <n v="953.56370000000015"/>
    <n v="1117.8559"/>
    <x v="18"/>
  </r>
  <r>
    <d v="2004-07-02T00:00:00"/>
    <s v="SO67573"/>
    <n v="563"/>
    <n v="12686"/>
    <n v="9"/>
    <n v="1"/>
    <n v="1"/>
    <x v="53"/>
    <x v="0"/>
    <n v="1481.9378999999999"/>
    <n v="2384.0700000000002"/>
    <n v="2384.0700000000002"/>
    <n v="1"/>
    <n v="1"/>
    <n v="902.13210000000026"/>
    <n v="1481.9378999999999"/>
    <x v="57"/>
  </r>
  <r>
    <d v="2004-06-01T00:00:00"/>
    <s v="SO67630"/>
    <n v="358"/>
    <n v="15589"/>
    <n v="9"/>
    <n v="1"/>
    <n v="1"/>
    <x v="46"/>
    <x v="0"/>
    <n v="1105.81"/>
    <n v="2049.0981999999999"/>
    <n v="2049.0981999999999"/>
    <n v="1"/>
    <n v="1"/>
    <n v="943.28819999999996"/>
    <n v="1105.81"/>
    <x v="10"/>
  </r>
  <r>
    <d v="2004-09-03T00:00:00"/>
    <s v="SO67578"/>
    <n v="476"/>
    <n v="26742"/>
    <n v="9"/>
    <n v="1"/>
    <n v="1"/>
    <x v="70"/>
    <x v="0"/>
    <n v="26.176300000000001"/>
    <n v="69.989999999999995"/>
    <n v="69.989999999999995"/>
    <n v="1"/>
    <n v="1"/>
    <n v="43.813699999999997"/>
    <n v="26.176300000000001"/>
    <x v="48"/>
  </r>
  <r>
    <d v="2004-03-03T00:00:00"/>
    <s v="SO67643"/>
    <n v="576"/>
    <n v="12688"/>
    <n v="9"/>
    <n v="1"/>
    <n v="1"/>
    <x v="64"/>
    <x v="0"/>
    <n v="1481.9378999999999"/>
    <n v="2384.0700000000002"/>
    <n v="2384.0700000000002"/>
    <n v="1"/>
    <n v="1"/>
    <n v="902.13210000000026"/>
    <n v="1481.9378999999999"/>
    <x v="3"/>
  </r>
  <r>
    <d v="2003-07-12T00:00:00"/>
    <s v="SO67624"/>
    <n v="583"/>
    <n v="24305"/>
    <n v="9"/>
    <n v="1"/>
    <n v="1"/>
    <x v="9"/>
    <x v="0"/>
    <n v="1082.51"/>
    <n v="1700.99"/>
    <n v="1700.99"/>
    <n v="1"/>
    <n v="1"/>
    <n v="618.48"/>
    <n v="1082.51"/>
    <x v="0"/>
  </r>
  <r>
    <d v="2004-02-01T00:00:00"/>
    <s v="SO67686"/>
    <n v="581"/>
    <n v="24303"/>
    <n v="9"/>
    <n v="1"/>
    <n v="1"/>
    <x v="43"/>
    <x v="0"/>
    <n v="1082.51"/>
    <n v="1700.99"/>
    <n v="1700.99"/>
    <n v="1"/>
    <n v="1"/>
    <n v="618.48"/>
    <n v="1082.51"/>
    <x v="38"/>
  </r>
  <r>
    <d v="2004-07-01T00:00:00"/>
    <s v="SO67700"/>
    <n v="476"/>
    <n v="26149"/>
    <n v="9"/>
    <n v="1"/>
    <n v="1"/>
    <x v="48"/>
    <x v="0"/>
    <n v="26.176300000000001"/>
    <n v="69.989999999999995"/>
    <n v="69.989999999999995"/>
    <n v="1"/>
    <n v="1"/>
    <n v="43.813699999999997"/>
    <n v="26.176300000000001"/>
    <x v="48"/>
  </r>
  <r>
    <d v="2004-08-02T00:00:00"/>
    <s v="SO67746"/>
    <n v="387"/>
    <n v="26566"/>
    <n v="9"/>
    <n v="1"/>
    <n v="1"/>
    <x v="50"/>
    <x v="0"/>
    <n v="605.64919999999995"/>
    <n v="1000.4375"/>
    <n v="1000.4375"/>
    <n v="1"/>
    <n v="1"/>
    <n v="394.78830000000005"/>
    <n v="605.64919999999995"/>
    <x v="6"/>
  </r>
  <r>
    <d v="2004-02-02T00:00:00"/>
    <s v="SO67748"/>
    <n v="379"/>
    <n v="21897"/>
    <n v="9"/>
    <n v="1"/>
    <n v="1"/>
    <x v="61"/>
    <x v="0"/>
    <n v="1320.6838"/>
    <n v="2181.5625"/>
    <n v="2181.5625"/>
    <n v="1"/>
    <n v="1"/>
    <n v="860.87869999999998"/>
    <n v="1320.6838"/>
    <x v="44"/>
  </r>
  <r>
    <d v="2004-05-01T00:00:00"/>
    <s v="SO67743"/>
    <n v="360"/>
    <n v="15134"/>
    <n v="9"/>
    <n v="1"/>
    <n v="1"/>
    <x v="35"/>
    <x v="0"/>
    <n v="1105.81"/>
    <n v="2049.0981999999999"/>
    <n v="2049.0981999999999"/>
    <n v="1"/>
    <n v="1"/>
    <n v="943.28819999999996"/>
    <n v="1105.81"/>
    <x v="51"/>
  </r>
  <r>
    <d v="2004-07-03T00:00:00"/>
    <s v="SO67770"/>
    <n v="477"/>
    <n v="23644"/>
    <n v="9"/>
    <n v="1"/>
    <n v="1"/>
    <x v="69"/>
    <x v="0"/>
    <n v="1.8663000000000001"/>
    <n v="4.99"/>
    <n v="4.99"/>
    <n v="1"/>
    <n v="1"/>
    <n v="3.1237000000000004"/>
    <n v="1.8663000000000001"/>
    <x v="36"/>
  </r>
  <r>
    <d v="2004-08-01T00:00:00"/>
    <s v="SO67837"/>
    <n v="568"/>
    <n v="14305"/>
    <n v="9"/>
    <n v="1"/>
    <n v="1"/>
    <x v="45"/>
    <x v="0"/>
    <n v="461.44479999999999"/>
    <n v="742.35"/>
    <n v="742.35"/>
    <n v="1"/>
    <n v="1"/>
    <n v="280.90520000000004"/>
    <n v="461.44479999999999"/>
    <x v="41"/>
  </r>
  <r>
    <d v="2004-10-03T00:00:00"/>
    <s v="SO67827"/>
    <n v="606"/>
    <n v="25563"/>
    <n v="9"/>
    <n v="1"/>
    <n v="1"/>
    <x v="71"/>
    <x v="0"/>
    <n v="343.64960000000002"/>
    <n v="539.99"/>
    <n v="539.99"/>
    <n v="1"/>
    <n v="1"/>
    <n v="196.34039999999999"/>
    <n v="343.64960000000002"/>
    <x v="17"/>
  </r>
  <r>
    <d v="2004-02-01T00:00:00"/>
    <s v="SO67847"/>
    <n v="214"/>
    <n v="15721"/>
    <n v="9"/>
    <n v="1"/>
    <n v="1"/>
    <x v="43"/>
    <x v="0"/>
    <n v="13.0863"/>
    <n v="34.99"/>
    <n v="34.99"/>
    <n v="1"/>
    <n v="1"/>
    <n v="21.903700000000001"/>
    <n v="13.0863"/>
    <x v="72"/>
  </r>
  <r>
    <d v="2004-02-01T00:00:00"/>
    <s v="SO67903"/>
    <n v="574"/>
    <n v="12989"/>
    <n v="9"/>
    <n v="1"/>
    <n v="1"/>
    <x v="43"/>
    <x v="0"/>
    <n v="1481.9378999999999"/>
    <n v="2384.0700000000002"/>
    <n v="2384.0700000000002"/>
    <n v="1"/>
    <n v="1"/>
    <n v="902.13210000000026"/>
    <n v="1481.9378999999999"/>
    <x v="45"/>
  </r>
  <r>
    <d v="2003-10-12T00:00:00"/>
    <s v="SO67887"/>
    <n v="385"/>
    <n v="26752"/>
    <n v="9"/>
    <n v="1"/>
    <n v="1"/>
    <x v="14"/>
    <x v="0"/>
    <n v="605.64919999999995"/>
    <n v="1000.4375"/>
    <n v="1000.4375"/>
    <n v="1"/>
    <n v="1"/>
    <n v="394.78830000000005"/>
    <n v="605.64919999999995"/>
    <x v="27"/>
  </r>
  <r>
    <d v="2004-03-03T00:00:00"/>
    <s v="SO67890"/>
    <n v="381"/>
    <n v="26024"/>
    <n v="9"/>
    <n v="1"/>
    <n v="1"/>
    <x v="64"/>
    <x v="0"/>
    <n v="605.64919999999995"/>
    <n v="1000.4375"/>
    <n v="1000.4375"/>
    <n v="1"/>
    <n v="1"/>
    <n v="394.78830000000005"/>
    <n v="605.64919999999995"/>
    <x v="50"/>
  </r>
  <r>
    <d v="2004-09-01T00:00:00"/>
    <s v="SO67846"/>
    <n v="530"/>
    <n v="27580"/>
    <n v="9"/>
    <n v="1"/>
    <n v="1"/>
    <x v="47"/>
    <x v="0"/>
    <n v="1.8663000000000001"/>
    <n v="4.99"/>
    <n v="4.99"/>
    <n v="1"/>
    <n v="1"/>
    <n v="3.1237000000000004"/>
    <n v="1.8663000000000001"/>
    <x v="76"/>
  </r>
  <r>
    <d v="2004-04-03T00:00:00"/>
    <s v="SO67892"/>
    <n v="354"/>
    <n v="15181"/>
    <n v="9"/>
    <n v="1"/>
    <n v="1"/>
    <x v="67"/>
    <x v="0"/>
    <n v="1117.8559"/>
    <n v="2071.4196000000002"/>
    <n v="2071.4196000000002"/>
    <n v="1"/>
    <n v="1"/>
    <n v="953.56370000000015"/>
    <n v="1117.8559"/>
    <x v="40"/>
  </r>
  <r>
    <d v="2004-06-01T00:00:00"/>
    <s v="SO67944"/>
    <n v="584"/>
    <n v="24257"/>
    <n v="9"/>
    <n v="1"/>
    <n v="1"/>
    <x v="46"/>
    <x v="0"/>
    <n v="343.64960000000002"/>
    <n v="539.99"/>
    <n v="539.99"/>
    <n v="1"/>
    <n v="1"/>
    <n v="196.34039999999999"/>
    <n v="343.64960000000002"/>
    <x v="37"/>
  </r>
  <r>
    <d v="2004-07-02T00:00:00"/>
    <s v="SO67945"/>
    <n v="377"/>
    <n v="21885"/>
    <n v="9"/>
    <n v="1"/>
    <n v="1"/>
    <x v="53"/>
    <x v="0"/>
    <n v="1320.6838"/>
    <n v="2181.5625"/>
    <n v="2181.5625"/>
    <n v="1"/>
    <n v="1"/>
    <n v="860.87869999999998"/>
    <n v="1320.6838"/>
    <x v="29"/>
  </r>
  <r>
    <d v="2004-10-03T00:00:00"/>
    <s v="SO68014"/>
    <n v="605"/>
    <n v="27722"/>
    <n v="9"/>
    <n v="1"/>
    <n v="1"/>
    <x v="71"/>
    <x v="0"/>
    <n v="343.64960000000002"/>
    <n v="539.99"/>
    <n v="539.99"/>
    <n v="1"/>
    <n v="1"/>
    <n v="196.34039999999999"/>
    <n v="343.64960000000002"/>
    <x v="26"/>
  </r>
  <r>
    <d v="2004-11-03T00:00:00"/>
    <s v="SO68009"/>
    <n v="360"/>
    <n v="15192"/>
    <n v="9"/>
    <n v="1"/>
    <n v="1"/>
    <x v="66"/>
    <x v="0"/>
    <n v="1105.81"/>
    <n v="2049.0981999999999"/>
    <n v="2049.0981999999999"/>
    <n v="1"/>
    <n v="1"/>
    <n v="943.28819999999996"/>
    <n v="1105.81"/>
    <x v="51"/>
  </r>
  <r>
    <d v="2004-05-01T00:00:00"/>
    <s v="SO67972"/>
    <n v="214"/>
    <n v="13136"/>
    <n v="9"/>
    <n v="1"/>
    <n v="1"/>
    <x v="35"/>
    <x v="0"/>
    <n v="13.0863"/>
    <n v="34.99"/>
    <n v="34.99"/>
    <n v="1"/>
    <n v="1"/>
    <n v="21.903700000000001"/>
    <n v="13.0863"/>
    <x v="72"/>
  </r>
  <r>
    <d v="2004-09-02T00:00:00"/>
    <s v="SO68088"/>
    <n v="562"/>
    <n v="13001"/>
    <n v="9"/>
    <n v="1"/>
    <n v="1"/>
    <x v="55"/>
    <x v="0"/>
    <n v="1481.9378999999999"/>
    <n v="2384.0700000000002"/>
    <n v="2384.0700000000002"/>
    <n v="1"/>
    <n v="1"/>
    <n v="902.13210000000026"/>
    <n v="1481.9378999999999"/>
    <x v="32"/>
  </r>
  <r>
    <d v="2004-03-03T00:00:00"/>
    <s v="SO68068"/>
    <n v="584"/>
    <n v="25567"/>
    <n v="9"/>
    <n v="1"/>
    <n v="1"/>
    <x v="64"/>
    <x v="0"/>
    <n v="343.64960000000002"/>
    <n v="539.99"/>
    <n v="539.99"/>
    <n v="1"/>
    <n v="1"/>
    <n v="196.34039999999999"/>
    <n v="343.64960000000002"/>
    <x v="37"/>
  </r>
  <r>
    <d v="2004-11-01T00:00:00"/>
    <s v="SO68087"/>
    <n v="563"/>
    <n v="12694"/>
    <n v="9"/>
    <n v="1"/>
    <n v="1"/>
    <x v="44"/>
    <x v="0"/>
    <n v="1481.9378999999999"/>
    <n v="2384.0700000000002"/>
    <n v="2384.0700000000002"/>
    <n v="1"/>
    <n v="1"/>
    <n v="902.13210000000026"/>
    <n v="1481.9378999999999"/>
    <x v="57"/>
  </r>
  <r>
    <d v="2004-11-03T00:00:00"/>
    <s v="SO68031"/>
    <n v="536"/>
    <n v="18305"/>
    <n v="9"/>
    <n v="1"/>
    <n v="1"/>
    <x v="66"/>
    <x v="0"/>
    <n v="11.2163"/>
    <n v="29.99"/>
    <n v="29.99"/>
    <n v="1"/>
    <n v="1"/>
    <n v="18.773699999999998"/>
    <n v="11.2163"/>
    <x v="77"/>
  </r>
  <r>
    <d v="2004-12-03T00:00:00"/>
    <s v="SO68067"/>
    <n v="604"/>
    <n v="29297"/>
    <n v="9"/>
    <n v="1"/>
    <n v="1"/>
    <x v="72"/>
    <x v="0"/>
    <n v="343.64960000000002"/>
    <n v="539.99"/>
    <n v="539.99"/>
    <n v="1"/>
    <n v="1"/>
    <n v="196.34039999999999"/>
    <n v="343.64960000000002"/>
    <x v="30"/>
  </r>
  <r>
    <d v="2004-05-01T00:00:00"/>
    <s v="SO68070"/>
    <n v="590"/>
    <n v="11372"/>
    <n v="9"/>
    <n v="1"/>
    <n v="1"/>
    <x v="35"/>
    <x v="0"/>
    <n v="419.77839999999998"/>
    <n v="769.49"/>
    <n v="769.49"/>
    <n v="1"/>
    <n v="1"/>
    <n v="349.71160000000003"/>
    <n v="419.77839999999998"/>
    <x v="15"/>
  </r>
  <r>
    <d v="2004-06-03T00:00:00"/>
    <s v="SO68149"/>
    <n v="567"/>
    <n v="14666"/>
    <n v="9"/>
    <n v="1"/>
    <n v="1"/>
    <x v="68"/>
    <x v="0"/>
    <n v="461.44479999999999"/>
    <n v="742.35"/>
    <n v="742.35"/>
    <n v="1"/>
    <n v="1"/>
    <n v="280.90520000000004"/>
    <n v="461.44479999999999"/>
    <x v="78"/>
  </r>
  <r>
    <d v="2004-12-01T00:00:00"/>
    <s v="SO68095"/>
    <n v="490"/>
    <n v="18720"/>
    <n v="9"/>
    <n v="1"/>
    <n v="1"/>
    <x v="42"/>
    <x v="0"/>
    <n v="41.572299999999998"/>
    <n v="53.99"/>
    <n v="53.99"/>
    <n v="1"/>
    <n v="1"/>
    <n v="12.417700000000004"/>
    <n v="41.572299999999998"/>
    <x v="79"/>
  </r>
  <r>
    <d v="2004-02-03T00:00:00"/>
    <s v="SO68137"/>
    <n v="595"/>
    <n v="12583"/>
    <n v="9"/>
    <n v="1"/>
    <n v="1"/>
    <x v="60"/>
    <x v="0"/>
    <n v="308.21789999999999"/>
    <n v="564.99"/>
    <n v="564.99"/>
    <n v="1"/>
    <n v="1"/>
    <n v="256.77210000000002"/>
    <n v="308.21789999999999"/>
    <x v="24"/>
  </r>
  <r>
    <d v="2004-05-03T00:00:00"/>
    <s v="SO68252"/>
    <n v="360"/>
    <n v="13010"/>
    <n v="9"/>
    <n v="1"/>
    <n v="1"/>
    <x v="62"/>
    <x v="0"/>
    <n v="1105.81"/>
    <n v="2049.0981999999999"/>
    <n v="2049.0981999999999"/>
    <n v="1"/>
    <n v="1"/>
    <n v="943.28819999999996"/>
    <n v="1105.81"/>
    <x v="51"/>
  </r>
  <r>
    <d v="2004-01-03T00:00:00"/>
    <s v="SO68328"/>
    <n v="383"/>
    <n v="26747"/>
    <n v="9"/>
    <n v="1"/>
    <n v="1"/>
    <x v="65"/>
    <x v="0"/>
    <n v="605.64919999999995"/>
    <n v="1000.4375"/>
    <n v="1000.4375"/>
    <n v="1"/>
    <n v="1"/>
    <n v="394.78830000000005"/>
    <n v="605.64919999999995"/>
    <x v="28"/>
  </r>
  <r>
    <d v="2004-11-03T00:00:00"/>
    <s v="SO68326"/>
    <n v="362"/>
    <n v="15228"/>
    <n v="9"/>
    <n v="1"/>
    <n v="1"/>
    <x v="66"/>
    <x v="0"/>
    <n v="1105.81"/>
    <n v="2049.0981999999999"/>
    <n v="2049.0981999999999"/>
    <n v="1"/>
    <n v="1"/>
    <n v="943.28819999999996"/>
    <n v="1105.81"/>
    <x v="5"/>
  </r>
  <r>
    <d v="2004-12-01T00:00:00"/>
    <s v="SO68269"/>
    <n v="539"/>
    <n v="15238"/>
    <n v="9"/>
    <n v="1"/>
    <n v="1"/>
    <x v="42"/>
    <x v="0"/>
    <n v="9.3462999999999994"/>
    <n v="24.99"/>
    <n v="24.99"/>
    <n v="1"/>
    <n v="1"/>
    <n v="15.643699999999999"/>
    <n v="9.3462999999999994"/>
    <x v="80"/>
  </r>
  <r>
    <d v="2004-10-03T00:00:00"/>
    <s v="SO68387"/>
    <n v="581"/>
    <n v="21258"/>
    <n v="9"/>
    <n v="1"/>
    <n v="1"/>
    <x v="71"/>
    <x v="0"/>
    <n v="1082.51"/>
    <n v="1700.99"/>
    <n v="1700.99"/>
    <n v="1"/>
    <n v="1"/>
    <n v="618.48"/>
    <n v="1082.51"/>
    <x v="38"/>
  </r>
  <r>
    <d v="2004-11-02T00:00:00"/>
    <s v="SO68346"/>
    <n v="215"/>
    <n v="14009"/>
    <n v="9"/>
    <n v="1"/>
    <n v="1"/>
    <x v="57"/>
    <x v="0"/>
    <n v="12.027799999999999"/>
    <n v="33.644199999999998"/>
    <n v="33.644199999999998"/>
    <n v="1"/>
    <n v="1"/>
    <n v="21.616399999999999"/>
    <n v="12.027799999999999"/>
    <x v="7"/>
  </r>
  <r>
    <d v="2004-05-02T00:00:00"/>
    <s v="SO68386"/>
    <n v="389"/>
    <n v="26191"/>
    <n v="9"/>
    <n v="1"/>
    <n v="1"/>
    <x v="51"/>
    <x v="0"/>
    <n v="605.64919999999995"/>
    <n v="1000.4375"/>
    <n v="1000.4375"/>
    <n v="1"/>
    <n v="1"/>
    <n v="394.78830000000005"/>
    <n v="605.64919999999995"/>
    <x v="9"/>
  </r>
  <r>
    <d v="2004-09-03T00:00:00"/>
    <s v="SO68397"/>
    <n v="578"/>
    <n v="14235"/>
    <n v="9"/>
    <n v="1"/>
    <n v="1"/>
    <x v="70"/>
    <x v="0"/>
    <n v="755.1508"/>
    <n v="1214.8499999999999"/>
    <n v="1214.8499999999999"/>
    <n v="1"/>
    <n v="1"/>
    <n v="459.69919999999991"/>
    <n v="755.1508"/>
    <x v="71"/>
  </r>
  <r>
    <d v="2004-07-01T00:00:00"/>
    <s v="SO68401"/>
    <n v="563"/>
    <n v="11897"/>
    <n v="9"/>
    <n v="1"/>
    <n v="1"/>
    <x v="48"/>
    <x v="0"/>
    <n v="1481.9378999999999"/>
    <n v="2384.0700000000002"/>
    <n v="2384.0700000000002"/>
    <n v="1"/>
    <n v="1"/>
    <n v="902.13210000000026"/>
    <n v="1481.9378999999999"/>
    <x v="57"/>
  </r>
  <r>
    <d v="2004-12-01T00:00:00"/>
    <s v="SO68383"/>
    <n v="360"/>
    <n v="15585"/>
    <n v="9"/>
    <n v="1"/>
    <n v="1"/>
    <x v="42"/>
    <x v="0"/>
    <n v="1105.81"/>
    <n v="2049.0981999999999"/>
    <n v="2049.0981999999999"/>
    <n v="1"/>
    <n v="1"/>
    <n v="943.28819999999996"/>
    <n v="1105.81"/>
    <x v="51"/>
  </r>
  <r>
    <d v="2004-08-01T00:00:00"/>
    <s v="SO68347"/>
    <n v="540"/>
    <n v="16632"/>
    <n v="9"/>
    <n v="1"/>
    <n v="1"/>
    <x v="45"/>
    <x v="0"/>
    <n v="12.192399999999999"/>
    <n v="32.6"/>
    <n v="32.6"/>
    <n v="1"/>
    <n v="1"/>
    <n v="20.407600000000002"/>
    <n v="12.192399999999999"/>
    <x v="33"/>
  </r>
  <r>
    <d v="2004-03-03T00:00:00"/>
    <s v="SO68396"/>
    <n v="569"/>
    <n v="11017"/>
    <n v="9"/>
    <n v="1"/>
    <n v="1"/>
    <x v="64"/>
    <x v="0"/>
    <n v="461.44479999999999"/>
    <n v="742.35"/>
    <n v="742.35"/>
    <n v="1"/>
    <n v="1"/>
    <n v="280.90520000000004"/>
    <n v="461.44479999999999"/>
    <x v="61"/>
  </r>
  <r>
    <d v="2004-03-01T00:00:00"/>
    <s v="SO68448"/>
    <n v="389"/>
    <n v="26190"/>
    <n v="9"/>
    <n v="1"/>
    <n v="1"/>
    <x v="41"/>
    <x v="0"/>
    <n v="605.64919999999995"/>
    <n v="1000.4375"/>
    <n v="1000.4375"/>
    <n v="1"/>
    <n v="1"/>
    <n v="394.78830000000005"/>
    <n v="605.64919999999995"/>
    <x v="9"/>
  </r>
  <r>
    <d v="2004-01-01T00:00:00"/>
    <s v="SO68445"/>
    <n v="352"/>
    <n v="15204"/>
    <n v="9"/>
    <n v="1"/>
    <n v="1"/>
    <x v="36"/>
    <x v="0"/>
    <n v="1117.8559"/>
    <n v="2071.4196000000002"/>
    <n v="2071.4196000000002"/>
    <n v="1"/>
    <n v="1"/>
    <n v="953.56370000000015"/>
    <n v="1117.8559"/>
    <x v="18"/>
  </r>
  <r>
    <d v="2004-11-03T00:00:00"/>
    <s v="SO68467"/>
    <n v="565"/>
    <n v="29464"/>
    <n v="9"/>
    <n v="1"/>
    <n v="1"/>
    <x v="66"/>
    <x v="0"/>
    <n v="461.44479999999999"/>
    <n v="742.35"/>
    <n v="742.35"/>
    <n v="1"/>
    <n v="1"/>
    <n v="280.90520000000004"/>
    <n v="461.44479999999999"/>
    <x v="66"/>
  </r>
  <r>
    <d v="2004-05-03T00:00:00"/>
    <s v="SO68446"/>
    <n v="383"/>
    <n v="26750"/>
    <n v="9"/>
    <n v="1"/>
    <n v="1"/>
    <x v="62"/>
    <x v="0"/>
    <n v="605.64919999999995"/>
    <n v="1000.4375"/>
    <n v="1000.4375"/>
    <n v="1"/>
    <n v="1"/>
    <n v="394.78830000000005"/>
    <n v="605.64919999999995"/>
    <x v="28"/>
  </r>
  <r>
    <d v="2004-12-02T00:00:00"/>
    <s v="SO68449"/>
    <n v="606"/>
    <n v="25559"/>
    <n v="9"/>
    <n v="1"/>
    <n v="1"/>
    <x v="54"/>
    <x v="0"/>
    <n v="343.64960000000002"/>
    <n v="539.99"/>
    <n v="539.99"/>
    <n v="1"/>
    <n v="1"/>
    <n v="196.34039999999999"/>
    <n v="343.64960000000002"/>
    <x v="17"/>
  </r>
  <r>
    <d v="2004-09-01T00:00:00"/>
    <s v="SO68520"/>
    <n v="385"/>
    <n v="26020"/>
    <n v="9"/>
    <n v="1"/>
    <n v="1"/>
    <x v="47"/>
    <x v="0"/>
    <n v="605.64919999999995"/>
    <n v="1000.4375"/>
    <n v="1000.4375"/>
    <n v="1"/>
    <n v="1"/>
    <n v="394.78830000000005"/>
    <n v="605.64919999999995"/>
    <x v="27"/>
  </r>
  <r>
    <d v="2004-01-04T00:00:00"/>
    <s v="SO68518"/>
    <n v="583"/>
    <n v="24304"/>
    <n v="9"/>
    <n v="1"/>
    <n v="1"/>
    <x v="73"/>
    <x v="0"/>
    <n v="1082.51"/>
    <n v="1700.99"/>
    <n v="1700.99"/>
    <n v="1"/>
    <n v="1"/>
    <n v="618.48"/>
    <n v="1082.51"/>
    <x v="0"/>
  </r>
  <r>
    <d v="2004-05-01T00:00:00"/>
    <s v="SO68515"/>
    <n v="381"/>
    <n v="26134"/>
    <n v="9"/>
    <n v="1"/>
    <n v="1"/>
    <x v="35"/>
    <x v="0"/>
    <n v="605.64919999999995"/>
    <n v="1000.4375"/>
    <n v="1000.4375"/>
    <n v="1"/>
    <n v="1"/>
    <n v="394.78830000000005"/>
    <n v="605.64919999999995"/>
    <x v="50"/>
  </r>
  <r>
    <d v="2004-11-01T00:00:00"/>
    <s v="SO68516"/>
    <n v="583"/>
    <n v="23665"/>
    <n v="9"/>
    <n v="1"/>
    <n v="1"/>
    <x v="44"/>
    <x v="0"/>
    <n v="1082.51"/>
    <n v="1700.99"/>
    <n v="1700.99"/>
    <n v="1"/>
    <n v="1"/>
    <n v="618.48"/>
    <n v="1082.51"/>
    <x v="0"/>
  </r>
  <r>
    <d v="2004-03-04T00:00:00"/>
    <s v="SO68522"/>
    <n v="358"/>
    <n v="15591"/>
    <n v="9"/>
    <n v="1"/>
    <n v="1"/>
    <x v="74"/>
    <x v="0"/>
    <n v="1105.81"/>
    <n v="2049.0981999999999"/>
    <n v="2049.0981999999999"/>
    <n v="1"/>
    <n v="1"/>
    <n v="943.28819999999996"/>
    <n v="1105.81"/>
    <x v="10"/>
  </r>
  <r>
    <d v="2004-02-04T00:00:00"/>
    <s v="SO68538"/>
    <n v="561"/>
    <n v="11147"/>
    <n v="9"/>
    <n v="1"/>
    <n v="1"/>
    <x v="75"/>
    <x v="0"/>
    <n v="1481.9378999999999"/>
    <n v="2384.0700000000002"/>
    <n v="2384.0700000000002"/>
    <n v="1"/>
    <n v="1"/>
    <n v="902.13210000000026"/>
    <n v="1481.9378999999999"/>
    <x v="21"/>
  </r>
  <r>
    <d v="2004-12-02T00:00:00"/>
    <s v="SO68477"/>
    <n v="530"/>
    <n v="14684"/>
    <n v="9"/>
    <n v="1"/>
    <n v="1"/>
    <x v="54"/>
    <x v="0"/>
    <n v="1.8663000000000001"/>
    <n v="4.99"/>
    <n v="4.99"/>
    <n v="1"/>
    <n v="1"/>
    <n v="3.1237000000000004"/>
    <n v="1.8663000000000001"/>
    <x v="76"/>
  </r>
  <r>
    <d v="2004-08-02T00:00:00"/>
    <s v="SO68523"/>
    <n v="358"/>
    <n v="15601"/>
    <n v="9"/>
    <n v="1"/>
    <n v="1"/>
    <x v="50"/>
    <x v="0"/>
    <n v="1105.81"/>
    <n v="2049.0981999999999"/>
    <n v="2049.0981999999999"/>
    <n v="1"/>
    <n v="1"/>
    <n v="943.28819999999996"/>
    <n v="1105.81"/>
    <x v="10"/>
  </r>
  <r>
    <d v="2004-01-04T00:00:00"/>
    <s v="SO68544"/>
    <n v="476"/>
    <n v="26590"/>
    <n v="9"/>
    <n v="1"/>
    <n v="1"/>
    <x v="73"/>
    <x v="0"/>
    <n v="26.176300000000001"/>
    <n v="69.989999999999995"/>
    <n v="69.989999999999995"/>
    <n v="1"/>
    <n v="1"/>
    <n v="43.813699999999997"/>
    <n v="26.176300000000001"/>
    <x v="48"/>
  </r>
  <r>
    <d v="2004-10-01T00:00:00"/>
    <s v="SO68678"/>
    <n v="578"/>
    <n v="13108"/>
    <n v="9"/>
    <n v="1"/>
    <n v="1"/>
    <x v="40"/>
    <x v="0"/>
    <n v="755.1508"/>
    <n v="1214.8499999999999"/>
    <n v="1214.8499999999999"/>
    <n v="1"/>
    <n v="1"/>
    <n v="459.69919999999991"/>
    <n v="755.1508"/>
    <x v="71"/>
  </r>
  <r>
    <d v="2004-12-03T00:00:00"/>
    <s v="SO68666"/>
    <n v="604"/>
    <n v="25560"/>
    <n v="9"/>
    <n v="1"/>
    <n v="1"/>
    <x v="72"/>
    <x v="0"/>
    <n v="343.64960000000002"/>
    <n v="539.99"/>
    <n v="539.99"/>
    <n v="1"/>
    <n v="1"/>
    <n v="196.34039999999999"/>
    <n v="343.64960000000002"/>
    <x v="30"/>
  </r>
  <r>
    <d v="2004-02-04T00:00:00"/>
    <s v="SO68667"/>
    <n v="379"/>
    <n v="21891"/>
    <n v="9"/>
    <n v="1"/>
    <n v="1"/>
    <x v="75"/>
    <x v="0"/>
    <n v="1320.6838"/>
    <n v="2181.5625"/>
    <n v="2181.5625"/>
    <n v="1"/>
    <n v="1"/>
    <n v="860.87869999999998"/>
    <n v="1320.6838"/>
    <x v="44"/>
  </r>
  <r>
    <d v="2004-07-01T00:00:00"/>
    <s v="SO68680"/>
    <n v="561"/>
    <n v="12706"/>
    <n v="9"/>
    <n v="1"/>
    <n v="1"/>
    <x v="48"/>
    <x v="0"/>
    <n v="1481.9378999999999"/>
    <n v="2384.0700000000002"/>
    <n v="2384.0700000000002"/>
    <n v="1"/>
    <n v="1"/>
    <n v="902.13210000000026"/>
    <n v="1481.9378999999999"/>
    <x v="21"/>
  </r>
  <r>
    <d v="2004-09-01T00:00:00"/>
    <s v="SO68661"/>
    <n v="358"/>
    <n v="13038"/>
    <n v="9"/>
    <n v="1"/>
    <n v="1"/>
    <x v="47"/>
    <x v="0"/>
    <n v="1105.81"/>
    <n v="2049.0981999999999"/>
    <n v="2049.0981999999999"/>
    <n v="1"/>
    <n v="1"/>
    <n v="943.28819999999996"/>
    <n v="1105.81"/>
    <x v="10"/>
  </r>
  <r>
    <d v="2004-08-02T00:00:00"/>
    <s v="SO68721"/>
    <n v="383"/>
    <n v="26661"/>
    <n v="9"/>
    <n v="1"/>
    <n v="1"/>
    <x v="50"/>
    <x v="0"/>
    <n v="605.64919999999995"/>
    <n v="1000.4375"/>
    <n v="1000.4375"/>
    <n v="1"/>
    <n v="1"/>
    <n v="394.78830000000005"/>
    <n v="605.64919999999995"/>
    <x v="28"/>
  </r>
  <r>
    <d v="2004-07-01T00:00:00"/>
    <s v="SO68720"/>
    <n v="360"/>
    <n v="15587"/>
    <n v="9"/>
    <n v="1"/>
    <n v="1"/>
    <x v="48"/>
    <x v="0"/>
    <n v="1105.81"/>
    <n v="2049.0981999999999"/>
    <n v="2049.0981999999999"/>
    <n v="1"/>
    <n v="1"/>
    <n v="943.28819999999996"/>
    <n v="1105.81"/>
    <x v="51"/>
  </r>
  <r>
    <d v="2004-07-01T00:00:00"/>
    <s v="SO68737"/>
    <n v="562"/>
    <n v="12687"/>
    <n v="9"/>
    <n v="1"/>
    <n v="1"/>
    <x v="48"/>
    <x v="0"/>
    <n v="1481.9378999999999"/>
    <n v="2384.0700000000002"/>
    <n v="2384.0700000000002"/>
    <n v="1"/>
    <n v="1"/>
    <n v="902.13210000000026"/>
    <n v="1481.9378999999999"/>
    <x v="32"/>
  </r>
  <r>
    <d v="2004-02-02T00:00:00"/>
    <s v="SO68735"/>
    <n v="585"/>
    <n v="14667"/>
    <n v="9"/>
    <n v="1"/>
    <n v="1"/>
    <x v="61"/>
    <x v="0"/>
    <n v="461.44479999999999"/>
    <n v="742.35"/>
    <n v="742.35"/>
    <n v="1"/>
    <n v="1"/>
    <n v="280.90520000000004"/>
    <n v="461.44479999999999"/>
    <x v="25"/>
  </r>
  <r>
    <d v="2004-07-01T00:00:00"/>
    <s v="SO68724"/>
    <n v="373"/>
    <n v="21945"/>
    <n v="9"/>
    <n v="1"/>
    <n v="1"/>
    <x v="48"/>
    <x v="0"/>
    <n v="1320.6838"/>
    <n v="2181.5625"/>
    <n v="2181.5625"/>
    <n v="1"/>
    <n v="1"/>
    <n v="860.87869999999998"/>
    <n v="1320.6838"/>
    <x v="13"/>
  </r>
  <r>
    <d v="2004-05-01T00:00:00"/>
    <s v="SO68786"/>
    <n v="360"/>
    <n v="13007"/>
    <n v="9"/>
    <n v="1"/>
    <n v="1"/>
    <x v="35"/>
    <x v="0"/>
    <n v="1105.81"/>
    <n v="2049.0981999999999"/>
    <n v="2049.0981999999999"/>
    <n v="1"/>
    <n v="1"/>
    <n v="943.28819999999996"/>
    <n v="1105.81"/>
    <x v="51"/>
  </r>
  <r>
    <d v="2004-05-01T00:00:00"/>
    <s v="SO68791"/>
    <n v="360"/>
    <n v="15179"/>
    <n v="9"/>
    <n v="1"/>
    <n v="1"/>
    <x v="35"/>
    <x v="0"/>
    <n v="1105.81"/>
    <n v="2049.0981999999999"/>
    <n v="2049.0981999999999"/>
    <n v="1"/>
    <n v="1"/>
    <n v="943.28819999999996"/>
    <n v="1105.81"/>
    <x v="51"/>
  </r>
  <r>
    <d v="2004-09-01T00:00:00"/>
    <s v="SO68787"/>
    <n v="381"/>
    <n v="26563"/>
    <n v="9"/>
    <n v="1"/>
    <n v="1"/>
    <x v="47"/>
    <x v="0"/>
    <n v="605.64919999999995"/>
    <n v="1000.4375"/>
    <n v="1000.4375"/>
    <n v="1"/>
    <n v="1"/>
    <n v="394.78830000000005"/>
    <n v="605.64919999999995"/>
    <x v="50"/>
  </r>
  <r>
    <d v="2004-06-03T00:00:00"/>
    <s v="SO68808"/>
    <n v="572"/>
    <n v="29465"/>
    <n v="9"/>
    <n v="1"/>
    <n v="1"/>
    <x v="68"/>
    <x v="0"/>
    <n v="461.44479999999999"/>
    <n v="742.35"/>
    <n v="742.35"/>
    <n v="1"/>
    <n v="1"/>
    <n v="280.90520000000004"/>
    <n v="461.44479999999999"/>
    <x v="81"/>
  </r>
  <r>
    <d v="2004-12-02T00:00:00"/>
    <s v="SO68886"/>
    <n v="563"/>
    <n v="12988"/>
    <n v="9"/>
    <n v="1"/>
    <n v="1"/>
    <x v="54"/>
    <x v="0"/>
    <n v="1481.9378999999999"/>
    <n v="2384.0700000000002"/>
    <n v="2384.0700000000002"/>
    <n v="1"/>
    <n v="1"/>
    <n v="902.13210000000026"/>
    <n v="1481.9378999999999"/>
    <x v="57"/>
  </r>
  <r>
    <d v="2004-06-01T00:00:00"/>
    <s v="SO68866"/>
    <n v="581"/>
    <n v="21980"/>
    <n v="9"/>
    <n v="1"/>
    <n v="1"/>
    <x v="46"/>
    <x v="0"/>
    <n v="1082.51"/>
    <n v="1700.99"/>
    <n v="1700.99"/>
    <n v="1"/>
    <n v="1"/>
    <n v="618.48"/>
    <n v="1082.51"/>
    <x v="38"/>
  </r>
  <r>
    <d v="2004-08-02T00:00:00"/>
    <s v="SO68869"/>
    <n v="375"/>
    <n v="21569"/>
    <n v="9"/>
    <n v="1"/>
    <n v="1"/>
    <x v="50"/>
    <x v="0"/>
    <n v="1320.6838"/>
    <n v="2181.5625"/>
    <n v="2181.5625"/>
    <n v="1"/>
    <n v="1"/>
    <n v="860.87869999999998"/>
    <n v="1320.6838"/>
    <x v="47"/>
  </r>
  <r>
    <d v="2004-11-03T00:00:00"/>
    <s v="SO68885"/>
    <n v="565"/>
    <n v="14304"/>
    <n v="9"/>
    <n v="1"/>
    <n v="1"/>
    <x v="66"/>
    <x v="0"/>
    <n v="461.44479999999999"/>
    <n v="742.35"/>
    <n v="742.35"/>
    <n v="1"/>
    <n v="1"/>
    <n v="280.90520000000004"/>
    <n v="461.44479999999999"/>
    <x v="66"/>
  </r>
  <r>
    <d v="2004-10-02T00:00:00"/>
    <s v="SO68862"/>
    <n v="360"/>
    <n v="15152"/>
    <n v="9"/>
    <n v="1"/>
    <n v="1"/>
    <x v="59"/>
    <x v="0"/>
    <n v="1105.81"/>
    <n v="2049.0981999999999"/>
    <n v="2049.0981999999999"/>
    <n v="1"/>
    <n v="1"/>
    <n v="943.28819999999996"/>
    <n v="1105.81"/>
    <x v="51"/>
  </r>
  <r>
    <d v="2004-06-03T00:00:00"/>
    <s v="SO68938"/>
    <n v="588"/>
    <n v="17293"/>
    <n v="9"/>
    <n v="1"/>
    <n v="1"/>
    <x v="68"/>
    <x v="0"/>
    <n v="419.77839999999998"/>
    <n v="769.49"/>
    <n v="769.49"/>
    <n v="1"/>
    <n v="1"/>
    <n v="349.71160000000003"/>
    <n v="419.77839999999998"/>
    <x v="54"/>
  </r>
  <r>
    <d v="2004-05-01T00:00:00"/>
    <s v="SO68895"/>
    <n v="215"/>
    <n v="13042"/>
    <n v="9"/>
    <n v="1"/>
    <n v="1"/>
    <x v="35"/>
    <x v="0"/>
    <n v="12.027799999999999"/>
    <n v="33.644199999999998"/>
    <n v="33.644199999999998"/>
    <n v="1"/>
    <n v="1"/>
    <n v="21.616399999999999"/>
    <n v="12.027799999999999"/>
    <x v="7"/>
  </r>
  <r>
    <d v="2004-03-01T00:00:00"/>
    <s v="SO68931"/>
    <n v="362"/>
    <n v="15221"/>
    <n v="9"/>
    <n v="1"/>
    <n v="1"/>
    <x v="41"/>
    <x v="0"/>
    <n v="1105.81"/>
    <n v="2049.0981999999999"/>
    <n v="2049.0981999999999"/>
    <n v="1"/>
    <n v="1"/>
    <n v="943.28819999999996"/>
    <n v="1105.81"/>
    <x v="5"/>
  </r>
  <r>
    <d v="2004-04-03T00:00:00"/>
    <s v="SO69006"/>
    <n v="371"/>
    <n v="21874"/>
    <n v="9"/>
    <n v="1"/>
    <n v="1"/>
    <x v="67"/>
    <x v="0"/>
    <n v="1320.6838"/>
    <n v="2181.5625"/>
    <n v="2181.5625"/>
    <n v="1"/>
    <n v="1"/>
    <n v="860.87869999999998"/>
    <n v="1320.6838"/>
    <x v="11"/>
  </r>
  <r>
    <d v="2004-08-02T00:00:00"/>
    <s v="SO68999"/>
    <n v="387"/>
    <n v="26028"/>
    <n v="9"/>
    <n v="1"/>
    <n v="1"/>
    <x v="50"/>
    <x v="0"/>
    <n v="605.64919999999995"/>
    <n v="1000.4375"/>
    <n v="1000.4375"/>
    <n v="1"/>
    <n v="1"/>
    <n v="394.78830000000005"/>
    <n v="605.64919999999995"/>
    <x v="6"/>
  </r>
  <r>
    <d v="2004-05-03T00:00:00"/>
    <s v="SO69008"/>
    <n v="592"/>
    <n v="12578"/>
    <n v="9"/>
    <n v="1"/>
    <n v="1"/>
    <x v="62"/>
    <x v="0"/>
    <n v="308.21789999999999"/>
    <n v="564.99"/>
    <n v="564.99"/>
    <n v="1"/>
    <n v="1"/>
    <n v="256.77210000000002"/>
    <n v="308.21789999999999"/>
    <x v="82"/>
  </r>
  <r>
    <d v="2004-08-04T00:00:00"/>
    <s v="SO68963"/>
    <n v="540"/>
    <n v="16172"/>
    <n v="9"/>
    <n v="1"/>
    <n v="1"/>
    <x v="76"/>
    <x v="0"/>
    <n v="12.192399999999999"/>
    <n v="32.6"/>
    <n v="32.6"/>
    <n v="1"/>
    <n v="1"/>
    <n v="20.407600000000002"/>
    <n v="12.192399999999999"/>
    <x v="33"/>
  </r>
  <r>
    <d v="2004-05-04T00:00:00"/>
    <s v="SO69007"/>
    <n v="379"/>
    <n v="21882"/>
    <n v="9"/>
    <n v="1"/>
    <n v="1"/>
    <x v="77"/>
    <x v="0"/>
    <n v="1320.6838"/>
    <n v="2181.5625"/>
    <n v="2181.5625"/>
    <n v="1"/>
    <n v="1"/>
    <n v="860.87869999999998"/>
    <n v="1320.6838"/>
    <x v="44"/>
  </r>
  <r>
    <d v="2004-03-04T00:00:00"/>
    <s v="SO68964"/>
    <n v="489"/>
    <n v="17054"/>
    <n v="9"/>
    <n v="1"/>
    <n v="1"/>
    <x v="74"/>
    <x v="0"/>
    <n v="41.572299999999998"/>
    <n v="53.99"/>
    <n v="53.99"/>
    <n v="1"/>
    <n v="1"/>
    <n v="12.417700000000004"/>
    <n v="41.572299999999998"/>
    <x v="58"/>
  </r>
  <r>
    <d v="2004-10-04T00:00:00"/>
    <s v="SO69026"/>
    <n v="564"/>
    <n v="27869"/>
    <n v="9"/>
    <n v="1"/>
    <n v="1"/>
    <x v="78"/>
    <x v="0"/>
    <n v="1481.9378999999999"/>
    <n v="2384.0700000000002"/>
    <n v="2384.0700000000002"/>
    <n v="1"/>
    <n v="1"/>
    <n v="902.13210000000026"/>
    <n v="1481.9378999999999"/>
    <x v="22"/>
  </r>
  <r>
    <d v="2004-10-03T00:00:00"/>
    <s v="SO69003"/>
    <n v="605"/>
    <n v="25555"/>
    <n v="9"/>
    <n v="1"/>
    <n v="1"/>
    <x v="71"/>
    <x v="0"/>
    <n v="343.64960000000002"/>
    <n v="539.99"/>
    <n v="539.99"/>
    <n v="1"/>
    <n v="1"/>
    <n v="196.34039999999999"/>
    <n v="343.64960000000002"/>
    <x v="26"/>
  </r>
  <r>
    <d v="2004-10-01T00:00:00"/>
    <s v="SO69073"/>
    <n v="597"/>
    <n v="18198"/>
    <n v="9"/>
    <n v="1"/>
    <n v="1"/>
    <x v="40"/>
    <x v="0"/>
    <n v="294.5797"/>
    <n v="539.99"/>
    <n v="539.99"/>
    <n v="1"/>
    <n v="1"/>
    <n v="245.41030000000001"/>
    <n v="294.5797"/>
    <x v="83"/>
  </r>
  <r>
    <d v="2004-09-03T00:00:00"/>
    <s v="SO69087"/>
    <n v="569"/>
    <n v="11018"/>
    <n v="9"/>
    <n v="1"/>
    <n v="1"/>
    <x v="70"/>
    <x v="0"/>
    <n v="461.44479999999999"/>
    <n v="742.35"/>
    <n v="742.35"/>
    <n v="1"/>
    <n v="1"/>
    <n v="280.90520000000004"/>
    <n v="461.44479999999999"/>
    <x v="61"/>
  </r>
  <r>
    <d v="2004-10-02T00:00:00"/>
    <s v="SO69072"/>
    <n v="352"/>
    <n v="15596"/>
    <n v="9"/>
    <n v="1"/>
    <n v="1"/>
    <x v="59"/>
    <x v="0"/>
    <n v="1117.8559"/>
    <n v="2071.4196000000002"/>
    <n v="2071.4196000000002"/>
    <n v="1"/>
    <n v="1"/>
    <n v="953.56370000000015"/>
    <n v="1117.8559"/>
    <x v="18"/>
  </r>
  <r>
    <d v="2004-02-01T00:00:00"/>
    <s v="SO69089"/>
    <n v="564"/>
    <n v="12700"/>
    <n v="9"/>
    <n v="1"/>
    <n v="1"/>
    <x v="43"/>
    <x v="0"/>
    <n v="1481.9378999999999"/>
    <n v="2384.0700000000002"/>
    <n v="2384.0700000000002"/>
    <n v="1"/>
    <n v="1"/>
    <n v="902.13210000000026"/>
    <n v="1481.9378999999999"/>
    <x v="22"/>
  </r>
  <r>
    <d v="2004-08-04T00:00:00"/>
    <s v="SO69067"/>
    <n v="389"/>
    <n v="26744"/>
    <n v="9"/>
    <n v="1"/>
    <n v="1"/>
    <x v="76"/>
    <x v="0"/>
    <n v="605.64919999999995"/>
    <n v="1000.4375"/>
    <n v="1000.4375"/>
    <n v="1"/>
    <n v="1"/>
    <n v="394.78830000000005"/>
    <n v="605.64919999999995"/>
    <x v="9"/>
  </r>
  <r>
    <d v="2004-06-01T00:00:00"/>
    <s v="SO69070"/>
    <n v="604"/>
    <n v="25557"/>
    <n v="9"/>
    <n v="1"/>
    <n v="1"/>
    <x v="46"/>
    <x v="0"/>
    <n v="343.64960000000002"/>
    <n v="539.99"/>
    <n v="539.99"/>
    <n v="1"/>
    <n v="1"/>
    <n v="196.34039999999999"/>
    <n v="343.64960000000002"/>
    <x v="30"/>
  </r>
  <r>
    <d v="2004-11-02T00:00:00"/>
    <s v="SO69160"/>
    <n v="576"/>
    <n v="13051"/>
    <n v="9"/>
    <n v="1"/>
    <n v="1"/>
    <x v="57"/>
    <x v="0"/>
    <n v="1481.9378999999999"/>
    <n v="2384.0700000000002"/>
    <n v="2384.0700000000002"/>
    <n v="1"/>
    <n v="1"/>
    <n v="902.13210000000026"/>
    <n v="1481.9378999999999"/>
    <x v="3"/>
  </r>
  <r>
    <d v="2004-10-04T00:00:00"/>
    <s v="SO69143"/>
    <n v="354"/>
    <n v="15600"/>
    <n v="9"/>
    <n v="1"/>
    <n v="1"/>
    <x v="78"/>
    <x v="0"/>
    <n v="1117.8559"/>
    <n v="2071.4196000000002"/>
    <n v="2071.4196000000002"/>
    <n v="1"/>
    <n v="1"/>
    <n v="953.56370000000015"/>
    <n v="1117.8559"/>
    <x v="40"/>
  </r>
  <r>
    <d v="2004-08-02T00:00:00"/>
    <s v="SO69142"/>
    <n v="371"/>
    <n v="21873"/>
    <n v="9"/>
    <n v="1"/>
    <n v="1"/>
    <x v="50"/>
    <x v="0"/>
    <n v="1320.6838"/>
    <n v="2181.5625"/>
    <n v="2181.5625"/>
    <n v="1"/>
    <n v="1"/>
    <n v="860.87869999999998"/>
    <n v="1320.6838"/>
    <x v="11"/>
  </r>
  <r>
    <d v="2004-01-02T00:00:00"/>
    <s v="SO69092"/>
    <n v="540"/>
    <n v="14018"/>
    <n v="9"/>
    <n v="1"/>
    <n v="1"/>
    <x v="58"/>
    <x v="0"/>
    <n v="12.192399999999999"/>
    <n v="32.6"/>
    <n v="32.6"/>
    <n v="1"/>
    <n v="1"/>
    <n v="20.407600000000002"/>
    <n v="12.192399999999999"/>
    <x v="33"/>
  </r>
  <r>
    <d v="2004-11-01T00:00:00"/>
    <s v="SO69139"/>
    <n v="582"/>
    <n v="15643"/>
    <n v="9"/>
    <n v="1"/>
    <n v="1"/>
    <x v="44"/>
    <x v="0"/>
    <n v="1082.51"/>
    <n v="1700.99"/>
    <n v="1700.99"/>
    <n v="1"/>
    <n v="1"/>
    <n v="618.48"/>
    <n v="1082.51"/>
    <x v="1"/>
  </r>
  <r>
    <d v="2004-11-02T00:00:00"/>
    <s v="SO69138"/>
    <n v="583"/>
    <n v="24307"/>
    <n v="9"/>
    <n v="1"/>
    <n v="1"/>
    <x v="57"/>
    <x v="0"/>
    <n v="1082.51"/>
    <n v="1700.99"/>
    <n v="1700.99"/>
    <n v="1"/>
    <n v="1"/>
    <n v="618.48"/>
    <n v="1082.51"/>
    <x v="0"/>
  </r>
  <r>
    <d v="2004-02-04T00:00:00"/>
    <s v="SO69225"/>
    <n v="604"/>
    <n v="25562"/>
    <n v="9"/>
    <n v="1"/>
    <n v="1"/>
    <x v="75"/>
    <x v="0"/>
    <n v="343.64960000000002"/>
    <n v="539.99"/>
    <n v="539.99"/>
    <n v="1"/>
    <n v="1"/>
    <n v="196.34039999999999"/>
    <n v="343.64960000000002"/>
    <x v="30"/>
  </r>
  <r>
    <d v="2004-06-01T00:00:00"/>
    <s v="SO69226"/>
    <n v="377"/>
    <n v="21567"/>
    <n v="9"/>
    <n v="1"/>
    <n v="1"/>
    <x v="46"/>
    <x v="0"/>
    <n v="1320.6838"/>
    <n v="2181.5625"/>
    <n v="2181.5625"/>
    <n v="1"/>
    <n v="1"/>
    <n v="860.87869999999998"/>
    <n v="1320.6838"/>
    <x v="29"/>
  </r>
  <r>
    <d v="2004-03-04T00:00:00"/>
    <s v="SO69170"/>
    <n v="229"/>
    <n v="16739"/>
    <n v="9"/>
    <n v="1"/>
    <n v="1"/>
    <x v="74"/>
    <x v="0"/>
    <n v="31.724399999999999"/>
    <n v="48.067300000000003"/>
    <n v="48.067300000000003"/>
    <n v="1"/>
    <n v="1"/>
    <n v="16.342900000000004"/>
    <n v="31.724399999999999"/>
    <x v="31"/>
  </r>
  <r>
    <d v="2004-02-03T00:00:00"/>
    <s v="SO69222"/>
    <n v="358"/>
    <n v="15145"/>
    <n v="9"/>
    <n v="1"/>
    <n v="1"/>
    <x v="60"/>
    <x v="0"/>
    <n v="1105.81"/>
    <n v="2049.0981999999999"/>
    <n v="2049.0981999999999"/>
    <n v="1"/>
    <n v="1"/>
    <n v="943.28819999999996"/>
    <n v="1105.81"/>
    <x v="10"/>
  </r>
  <r>
    <d v="2004-12-04T00:00:00"/>
    <s v="SO69244"/>
    <n v="561"/>
    <n v="12995"/>
    <n v="9"/>
    <n v="1"/>
    <n v="1"/>
    <x v="79"/>
    <x v="0"/>
    <n v="1481.9378999999999"/>
    <n v="2384.0700000000002"/>
    <n v="2384.0700000000002"/>
    <n v="1"/>
    <n v="1"/>
    <n v="902.13210000000026"/>
    <n v="1481.9378999999999"/>
    <x v="21"/>
  </r>
  <r>
    <d v="2004-09-04T00:00:00"/>
    <s v="SO69223"/>
    <n v="387"/>
    <n v="26663"/>
    <n v="9"/>
    <n v="1"/>
    <n v="1"/>
    <x v="80"/>
    <x v="0"/>
    <n v="605.64919999999995"/>
    <n v="1000.4375"/>
    <n v="1000.4375"/>
    <n v="1"/>
    <n v="1"/>
    <n v="394.78830000000005"/>
    <n v="605.64919999999995"/>
    <x v="6"/>
  </r>
  <r>
    <d v="2004-09-01T00:00:00"/>
    <s v="SO69241"/>
    <n v="565"/>
    <n v="14668"/>
    <n v="9"/>
    <n v="1"/>
    <n v="1"/>
    <x v="47"/>
    <x v="0"/>
    <n v="461.44479999999999"/>
    <n v="742.35"/>
    <n v="742.35"/>
    <n v="1"/>
    <n v="1"/>
    <n v="280.90520000000004"/>
    <n v="461.44479999999999"/>
    <x v="66"/>
  </r>
  <r>
    <d v="2004-12-01T00:00:00"/>
    <s v="SO69168"/>
    <n v="475"/>
    <n v="26672"/>
    <n v="9"/>
    <n v="1"/>
    <n v="1"/>
    <x v="42"/>
    <x v="0"/>
    <n v="26.176300000000001"/>
    <n v="69.989999999999995"/>
    <n v="69.989999999999995"/>
    <n v="1"/>
    <n v="1"/>
    <n v="43.813699999999997"/>
    <n v="26.176300000000001"/>
    <x v="39"/>
  </r>
  <r>
    <d v="2004-05-02T00:00:00"/>
    <s v="SO69243"/>
    <n v="564"/>
    <n v="11472"/>
    <n v="9"/>
    <n v="1"/>
    <n v="1"/>
    <x v="51"/>
    <x v="0"/>
    <n v="1481.9378999999999"/>
    <n v="2384.0700000000002"/>
    <n v="2384.0700000000002"/>
    <n v="1"/>
    <n v="1"/>
    <n v="902.13210000000026"/>
    <n v="1481.9378999999999"/>
    <x v="22"/>
  </r>
  <r>
    <d v="2004-11-03T00:00:00"/>
    <s v="SO69167"/>
    <n v="537"/>
    <n v="21213"/>
    <n v="9"/>
    <n v="1"/>
    <n v="1"/>
    <x v="66"/>
    <x v="0"/>
    <n v="13.09"/>
    <n v="35"/>
    <n v="35"/>
    <n v="1"/>
    <n v="1"/>
    <n v="21.91"/>
    <n v="13.09"/>
    <x v="56"/>
  </r>
  <r>
    <d v="2004-09-03T00:00:00"/>
    <s v="SO69300"/>
    <n v="371"/>
    <n v="21570"/>
    <n v="9"/>
    <n v="1"/>
    <n v="1"/>
    <x v="70"/>
    <x v="0"/>
    <n v="1320.6838"/>
    <n v="2181.5625"/>
    <n v="2181.5625"/>
    <n v="1"/>
    <n v="1"/>
    <n v="860.87869999999998"/>
    <n v="1320.6838"/>
    <x v="11"/>
  </r>
  <r>
    <d v="2004-09-02T00:00:00"/>
    <s v="SO69298"/>
    <n v="354"/>
    <n v="15182"/>
    <n v="9"/>
    <n v="1"/>
    <n v="1"/>
    <x v="55"/>
    <x v="0"/>
    <n v="1117.8559"/>
    <n v="2071.4196000000002"/>
    <n v="2071.4196000000002"/>
    <n v="1"/>
    <n v="1"/>
    <n v="953.56370000000015"/>
    <n v="1117.8559"/>
    <x v="40"/>
  </r>
  <r>
    <d v="2004-10-01T00:00:00"/>
    <s v="SO69297"/>
    <n v="606"/>
    <n v="25564"/>
    <n v="9"/>
    <n v="1"/>
    <n v="1"/>
    <x v="40"/>
    <x v="0"/>
    <n v="343.64960000000002"/>
    <n v="539.99"/>
    <n v="539.99"/>
    <n v="1"/>
    <n v="1"/>
    <n v="196.34039999999999"/>
    <n v="343.64960000000002"/>
    <x v="17"/>
  </r>
  <r>
    <d v="2004-07-03T00:00:00"/>
    <s v="SO69295"/>
    <n v="356"/>
    <n v="15207"/>
    <n v="9"/>
    <n v="1"/>
    <n v="1"/>
    <x v="69"/>
    <x v="0"/>
    <n v="1117.8559"/>
    <n v="2071.4196000000002"/>
    <n v="2071.4196000000002"/>
    <n v="1"/>
    <n v="1"/>
    <n v="953.56370000000015"/>
    <n v="1117.8559"/>
    <x v="14"/>
  </r>
  <r>
    <d v="2004-02-04T00:00:00"/>
    <s v="SO69296"/>
    <n v="381"/>
    <n v="26662"/>
    <n v="9"/>
    <n v="1"/>
    <n v="1"/>
    <x v="75"/>
    <x v="0"/>
    <n v="605.64919999999995"/>
    <n v="1000.4375"/>
    <n v="1000.4375"/>
    <n v="1"/>
    <n v="1"/>
    <n v="394.78830000000005"/>
    <n v="605.64919999999995"/>
    <x v="50"/>
  </r>
  <r>
    <d v="2004-10-02T00:00:00"/>
    <s v="SO69373"/>
    <n v="606"/>
    <n v="29294"/>
    <n v="9"/>
    <n v="1"/>
    <n v="1"/>
    <x v="59"/>
    <x v="0"/>
    <n v="343.64960000000002"/>
    <n v="539.99"/>
    <n v="539.99"/>
    <n v="1"/>
    <n v="1"/>
    <n v="196.34039999999999"/>
    <n v="343.64960000000002"/>
    <x v="17"/>
  </r>
  <r>
    <d v="2004-11-03T00:00:00"/>
    <s v="SO69316"/>
    <n v="215"/>
    <n v="15140"/>
    <n v="9"/>
    <n v="1"/>
    <n v="1"/>
    <x v="66"/>
    <x v="0"/>
    <n v="12.027799999999999"/>
    <n v="33.644199999999998"/>
    <n v="33.644199999999998"/>
    <n v="1"/>
    <n v="1"/>
    <n v="21.616399999999999"/>
    <n v="12.027799999999999"/>
    <x v="7"/>
  </r>
  <r>
    <d v="2004-09-01T00:00:00"/>
    <s v="SO69376"/>
    <n v="375"/>
    <n v="21568"/>
    <n v="9"/>
    <n v="1"/>
    <n v="1"/>
    <x v="47"/>
    <x v="0"/>
    <n v="1320.6838"/>
    <n v="2181.5625"/>
    <n v="2181.5625"/>
    <n v="1"/>
    <n v="1"/>
    <n v="860.87869999999998"/>
    <n v="1320.6838"/>
    <x v="47"/>
  </r>
  <r>
    <d v="2004-11-04T00:00:00"/>
    <s v="SO69375"/>
    <n v="377"/>
    <n v="21892"/>
    <n v="9"/>
    <n v="1"/>
    <n v="1"/>
    <x v="81"/>
    <x v="0"/>
    <n v="1320.6838"/>
    <n v="2181.5625"/>
    <n v="2181.5625"/>
    <n v="1"/>
    <n v="1"/>
    <n v="860.87869999999998"/>
    <n v="1320.6838"/>
    <x v="29"/>
  </r>
  <r>
    <d v="2004-06-03T00:00:00"/>
    <s v="SO69378"/>
    <n v="352"/>
    <n v="15590"/>
    <n v="9"/>
    <n v="1"/>
    <n v="1"/>
    <x v="68"/>
    <x v="0"/>
    <n v="1117.8559"/>
    <n v="2071.4196000000002"/>
    <n v="2071.4196000000002"/>
    <n v="1"/>
    <n v="1"/>
    <n v="953.56370000000015"/>
    <n v="1117.8559"/>
    <x v="18"/>
  </r>
  <r>
    <d v="2004-12-04T00:00:00"/>
    <s v="SO69315"/>
    <n v="220"/>
    <n v="15730"/>
    <n v="9"/>
    <n v="1"/>
    <n v="1"/>
    <x v="79"/>
    <x v="0"/>
    <n v="12.027799999999999"/>
    <n v="33.644199999999998"/>
    <n v="33.644199999999998"/>
    <n v="1"/>
    <n v="1"/>
    <n v="21.616399999999999"/>
    <n v="12.027799999999999"/>
    <x v="55"/>
  </r>
  <r>
    <d v="2004-09-03T00:00:00"/>
    <s v="SO69626"/>
    <n v="383"/>
    <n v="18334"/>
    <n v="9"/>
    <n v="1"/>
    <n v="1"/>
    <x v="70"/>
    <x v="0"/>
    <n v="605.64919999999995"/>
    <n v="1000.4375"/>
    <n v="1000.4375"/>
    <n v="1"/>
    <n v="1"/>
    <n v="394.78830000000005"/>
    <n v="605.64919999999995"/>
    <x v="28"/>
  </r>
  <r>
    <d v="2004-06-04T00:00:00"/>
    <s v="SO69573"/>
    <n v="480"/>
    <n v="18743"/>
    <n v="9"/>
    <n v="1"/>
    <n v="1"/>
    <x v="82"/>
    <x v="0"/>
    <n v="0.85650000000000004"/>
    <n v="2.29"/>
    <n v="2.29"/>
    <n v="1"/>
    <n v="1"/>
    <n v="1.4335"/>
    <n v="0.85650000000000004"/>
    <x v="43"/>
  </r>
  <r>
    <d v="2004-03-04T00:00:00"/>
    <s v="SO69627"/>
    <n v="373"/>
    <n v="21999"/>
    <n v="9"/>
    <n v="1"/>
    <n v="1"/>
    <x v="74"/>
    <x v="0"/>
    <n v="1320.6838"/>
    <n v="2181.5625"/>
    <n v="2181.5625"/>
    <n v="1"/>
    <n v="1"/>
    <n v="860.87869999999998"/>
    <n v="1320.6838"/>
    <x v="13"/>
  </r>
  <r>
    <d v="2004-06-01T00:00:00"/>
    <s v="SO69628"/>
    <n v="580"/>
    <n v="24463"/>
    <n v="9"/>
    <n v="1"/>
    <n v="1"/>
    <x v="46"/>
    <x v="0"/>
    <n v="1082.51"/>
    <n v="1700.99"/>
    <n v="1700.99"/>
    <n v="1"/>
    <n v="1"/>
    <n v="618.48"/>
    <n v="1082.51"/>
    <x v="2"/>
  </r>
  <r>
    <d v="2004-07-03T00:00:00"/>
    <s v="SO69632"/>
    <n v="606"/>
    <n v="25707"/>
    <n v="9"/>
    <n v="1"/>
    <n v="1"/>
    <x v="69"/>
    <x v="0"/>
    <n v="343.64960000000002"/>
    <n v="539.99"/>
    <n v="539.99"/>
    <n v="1"/>
    <n v="1"/>
    <n v="196.34039999999999"/>
    <n v="343.64960000000002"/>
    <x v="17"/>
  </r>
  <r>
    <d v="2004-05-04T00:00:00"/>
    <s v="SO69625"/>
    <n v="383"/>
    <n v="26433"/>
    <n v="9"/>
    <n v="1"/>
    <n v="1"/>
    <x v="77"/>
    <x v="0"/>
    <n v="605.64919999999995"/>
    <n v="1000.4375"/>
    <n v="1000.4375"/>
    <n v="1"/>
    <n v="1"/>
    <n v="394.78830000000005"/>
    <n v="605.64919999999995"/>
    <x v="28"/>
  </r>
  <r>
    <d v="2004-09-03T00:00:00"/>
    <s v="SO69721"/>
    <n v="576"/>
    <n v="13128"/>
    <n v="9"/>
    <n v="1"/>
    <n v="1"/>
    <x v="70"/>
    <x v="0"/>
    <n v="1481.9378999999999"/>
    <n v="2384.0700000000002"/>
    <n v="2384.0700000000002"/>
    <n v="1"/>
    <n v="1"/>
    <n v="902.13210000000026"/>
    <n v="1481.9378999999999"/>
    <x v="3"/>
  </r>
  <r>
    <d v="2004-11-04T00:00:00"/>
    <s v="SO69667"/>
    <n v="529"/>
    <n v="16695"/>
    <n v="9"/>
    <n v="1"/>
    <n v="1"/>
    <x v="81"/>
    <x v="0"/>
    <n v="1.4923"/>
    <n v="3.99"/>
    <n v="3.99"/>
    <n v="1"/>
    <n v="1"/>
    <n v="2.4977"/>
    <n v="1.4923"/>
    <x v="74"/>
  </r>
  <r>
    <d v="2004-01-03T00:00:00"/>
    <s v="SO69664"/>
    <n v="220"/>
    <n v="18265"/>
    <n v="9"/>
    <n v="1"/>
    <n v="1"/>
    <x v="65"/>
    <x v="0"/>
    <n v="12.027799999999999"/>
    <n v="33.644199999999998"/>
    <n v="33.644199999999998"/>
    <n v="1"/>
    <n v="1"/>
    <n v="21.616399999999999"/>
    <n v="12.027799999999999"/>
    <x v="55"/>
  </r>
  <r>
    <d v="2004-03-04T00:00:00"/>
    <s v="SO69775"/>
    <n v="387"/>
    <n v="26165"/>
    <n v="9"/>
    <n v="1"/>
    <n v="1"/>
    <x v="74"/>
    <x v="0"/>
    <n v="605.64919999999995"/>
    <n v="1000.4375"/>
    <n v="1000.4375"/>
    <n v="1"/>
    <n v="1"/>
    <n v="394.78830000000005"/>
    <n v="605.64919999999995"/>
    <x v="6"/>
  </r>
  <r>
    <d v="2004-09-03T00:00:00"/>
    <s v="SO69779"/>
    <n v="383"/>
    <n v="26442"/>
    <n v="9"/>
    <n v="1"/>
    <n v="1"/>
    <x v="70"/>
    <x v="0"/>
    <n v="605.64919999999995"/>
    <n v="1000.4375"/>
    <n v="1000.4375"/>
    <n v="1"/>
    <n v="1"/>
    <n v="394.78830000000005"/>
    <n v="605.64919999999995"/>
    <x v="28"/>
  </r>
  <r>
    <d v="2004-03-04T00:00:00"/>
    <s v="SO69778"/>
    <n v="385"/>
    <n v="26444"/>
    <n v="9"/>
    <n v="1"/>
    <n v="1"/>
    <x v="74"/>
    <x v="0"/>
    <n v="605.64919999999995"/>
    <n v="1000.4375"/>
    <n v="1000.4375"/>
    <n v="1"/>
    <n v="1"/>
    <n v="394.78830000000005"/>
    <n v="605.64919999999995"/>
    <x v="27"/>
  </r>
  <r>
    <d v="2004-07-03T00:00:00"/>
    <s v="SO69725"/>
    <n v="475"/>
    <n v="21383"/>
    <n v="9"/>
    <n v="1"/>
    <n v="1"/>
    <x v="69"/>
    <x v="0"/>
    <n v="26.176300000000001"/>
    <n v="69.989999999999995"/>
    <n v="69.989999999999995"/>
    <n v="1"/>
    <n v="1"/>
    <n v="43.813699999999997"/>
    <n v="26.176300000000001"/>
    <x v="39"/>
  </r>
  <r>
    <d v="2004-05-01T00:00:00"/>
    <s v="SO69791"/>
    <n v="569"/>
    <n v="11356"/>
    <n v="9"/>
    <n v="1"/>
    <n v="1"/>
    <x v="35"/>
    <x v="0"/>
    <n v="461.44479999999999"/>
    <n v="742.35"/>
    <n v="742.35"/>
    <n v="1"/>
    <n v="1"/>
    <n v="280.90520000000004"/>
    <n v="461.44479999999999"/>
    <x v="61"/>
  </r>
  <r>
    <d v="2004-09-04T00:00:00"/>
    <s v="SO69847"/>
    <n v="583"/>
    <n v="22032"/>
    <n v="9"/>
    <n v="1"/>
    <n v="1"/>
    <x v="80"/>
    <x v="0"/>
    <n v="1082.51"/>
    <n v="1700.99"/>
    <n v="1700.99"/>
    <n v="1"/>
    <n v="1"/>
    <n v="618.48"/>
    <n v="1082.51"/>
    <x v="0"/>
  </r>
  <r>
    <d v="2004-12-03T00:00:00"/>
    <s v="SO69846"/>
    <n v="580"/>
    <n v="15645"/>
    <n v="9"/>
    <n v="1"/>
    <n v="1"/>
    <x v="72"/>
    <x v="0"/>
    <n v="1082.51"/>
    <n v="1700.99"/>
    <n v="1700.99"/>
    <n v="1"/>
    <n v="1"/>
    <n v="618.48"/>
    <n v="1082.51"/>
    <x v="2"/>
  </r>
  <r>
    <d v="2004-09-01T00:00:00"/>
    <s v="SO69845"/>
    <n v="389"/>
    <n v="26429"/>
    <n v="9"/>
    <n v="1"/>
    <n v="1"/>
    <x v="47"/>
    <x v="0"/>
    <n v="605.64919999999995"/>
    <n v="1000.4375"/>
    <n v="1000.4375"/>
    <n v="1"/>
    <n v="1"/>
    <n v="394.78830000000005"/>
    <n v="605.64919999999995"/>
    <x v="9"/>
  </r>
  <r>
    <d v="2004-08-04T00:00:00"/>
    <s v="SO69850"/>
    <n v="362"/>
    <n v="13105"/>
    <n v="9"/>
    <n v="1"/>
    <n v="1"/>
    <x v="76"/>
    <x v="0"/>
    <n v="1105.81"/>
    <n v="2049.0981999999999"/>
    <n v="2049.0981999999999"/>
    <n v="1"/>
    <n v="1"/>
    <n v="943.28819999999996"/>
    <n v="1105.81"/>
    <x v="5"/>
  </r>
  <r>
    <d v="2004-06-02T00:00:00"/>
    <s v="SO69941"/>
    <n v="606"/>
    <n v="25945"/>
    <n v="9"/>
    <n v="1"/>
    <n v="1"/>
    <x v="52"/>
    <x v="0"/>
    <n v="343.64960000000002"/>
    <n v="539.99"/>
    <n v="539.99"/>
    <n v="1"/>
    <n v="1"/>
    <n v="196.34039999999999"/>
    <n v="343.64960000000002"/>
    <x v="17"/>
  </r>
  <r>
    <d v="2004-04-03T00:00:00"/>
    <s v="SO69871"/>
    <n v="229"/>
    <n v="12582"/>
    <n v="9"/>
    <n v="1"/>
    <n v="1"/>
    <x v="67"/>
    <x v="0"/>
    <n v="31.724399999999999"/>
    <n v="48.067300000000003"/>
    <n v="48.067300000000003"/>
    <n v="1"/>
    <n v="1"/>
    <n v="16.342900000000004"/>
    <n v="31.724399999999999"/>
    <x v="31"/>
  </r>
  <r>
    <d v="2004-04-02T00:00:00"/>
    <s v="SO69944"/>
    <n v="564"/>
    <n v="13080"/>
    <n v="9"/>
    <n v="1"/>
    <n v="1"/>
    <x v="56"/>
    <x v="0"/>
    <n v="1481.9378999999999"/>
    <n v="2384.0700000000002"/>
    <n v="2384.0700000000002"/>
    <n v="1"/>
    <n v="1"/>
    <n v="902.13210000000026"/>
    <n v="1481.9378999999999"/>
    <x v="22"/>
  </r>
  <r>
    <d v="2004-07-01T00:00:00"/>
    <s v="SO69926"/>
    <n v="594"/>
    <n v="16484"/>
    <n v="9"/>
    <n v="1"/>
    <n v="1"/>
    <x v="48"/>
    <x v="0"/>
    <n v="308.21789999999999"/>
    <n v="564.99"/>
    <n v="564.99"/>
    <n v="1"/>
    <n v="1"/>
    <n v="256.77210000000002"/>
    <n v="308.21789999999999"/>
    <x v="84"/>
  </r>
  <r>
    <d v="2004-08-01T00:00:00"/>
    <s v="SO69923"/>
    <n v="604"/>
    <n v="25717"/>
    <n v="9"/>
    <n v="1"/>
    <n v="1"/>
    <x v="45"/>
    <x v="0"/>
    <n v="343.64960000000002"/>
    <n v="539.99"/>
    <n v="539.99"/>
    <n v="1"/>
    <n v="1"/>
    <n v="196.34039999999999"/>
    <n v="343.64960000000002"/>
    <x v="30"/>
  </r>
  <r>
    <d v="2004-08-04T00:00:00"/>
    <s v="SO69945"/>
    <n v="377"/>
    <n v="21948"/>
    <n v="9"/>
    <n v="1"/>
    <n v="1"/>
    <x v="76"/>
    <x v="0"/>
    <n v="1320.6838"/>
    <n v="2181.5625"/>
    <n v="2181.5625"/>
    <n v="1"/>
    <n v="1"/>
    <n v="860.87869999999998"/>
    <n v="1320.6838"/>
    <x v="29"/>
  </r>
  <r>
    <d v="2004-09-01T00:00:00"/>
    <s v="SO69992"/>
    <n v="352"/>
    <n v="16157"/>
    <n v="9"/>
    <n v="1"/>
    <n v="1"/>
    <x v="47"/>
    <x v="0"/>
    <n v="1117.8559"/>
    <n v="2071.4196000000002"/>
    <n v="2071.4196000000002"/>
    <n v="1"/>
    <n v="1"/>
    <n v="953.56370000000015"/>
    <n v="1117.8559"/>
    <x v="18"/>
  </r>
  <r>
    <d v="2004-07-03T00:00:00"/>
    <s v="SO69952"/>
    <n v="220"/>
    <n v="15728"/>
    <n v="9"/>
    <n v="1"/>
    <n v="1"/>
    <x v="69"/>
    <x v="0"/>
    <n v="12.027799999999999"/>
    <n v="33.644199999999998"/>
    <n v="33.644199999999998"/>
    <n v="1"/>
    <n v="1"/>
    <n v="21.616399999999999"/>
    <n v="12.027799999999999"/>
    <x v="55"/>
  </r>
  <r>
    <d v="2004-06-03T00:00:00"/>
    <s v="SO70014"/>
    <n v="565"/>
    <n v="11126"/>
    <n v="9"/>
    <n v="1"/>
    <n v="1"/>
    <x v="68"/>
    <x v="0"/>
    <n v="461.44479999999999"/>
    <n v="742.35"/>
    <n v="742.35"/>
    <n v="1"/>
    <n v="1"/>
    <n v="280.90520000000004"/>
    <n v="461.44479999999999"/>
    <x v="66"/>
  </r>
  <r>
    <d v="2004-11-01T00:00:00"/>
    <s v="SO70072"/>
    <n v="575"/>
    <n v="13115"/>
    <n v="9"/>
    <n v="1"/>
    <n v="1"/>
    <x v="44"/>
    <x v="0"/>
    <n v="1481.9378999999999"/>
    <n v="2384.0700000000002"/>
    <n v="2384.0700000000002"/>
    <n v="1"/>
    <n v="1"/>
    <n v="902.13210000000026"/>
    <n v="1481.9378999999999"/>
    <x v="52"/>
  </r>
  <r>
    <d v="2004-11-04T00:00:00"/>
    <s v="SO70068"/>
    <n v="381"/>
    <n v="26763"/>
    <n v="9"/>
    <n v="1"/>
    <n v="1"/>
    <x v="81"/>
    <x v="0"/>
    <n v="605.64919999999995"/>
    <n v="1000.4375"/>
    <n v="1000.4375"/>
    <n v="1"/>
    <n v="1"/>
    <n v="394.78830000000005"/>
    <n v="605.64919999999995"/>
    <x v="50"/>
  </r>
  <r>
    <d v="2004-10-02T00:00:00"/>
    <s v="SO70024"/>
    <n v="529"/>
    <n v="26036"/>
    <n v="9"/>
    <n v="1"/>
    <n v="1"/>
    <x v="59"/>
    <x v="0"/>
    <n v="1.4923"/>
    <n v="3.99"/>
    <n v="3.99"/>
    <n v="1"/>
    <n v="1"/>
    <n v="2.4977"/>
    <n v="1.4923"/>
    <x v="74"/>
  </r>
  <r>
    <d v="2004-03-04T00:00:00"/>
    <s v="SO70087"/>
    <n v="567"/>
    <n v="11047"/>
    <n v="9"/>
    <n v="1"/>
    <n v="1"/>
    <x v="74"/>
    <x v="0"/>
    <n v="461.44479999999999"/>
    <n v="742.35"/>
    <n v="742.35"/>
    <n v="1"/>
    <n v="1"/>
    <n v="280.90520000000004"/>
    <n v="461.44479999999999"/>
    <x v="78"/>
  </r>
  <r>
    <d v="2004-01-03T00:00:00"/>
    <s v="SO70089"/>
    <n v="377"/>
    <n v="21947"/>
    <n v="9"/>
    <n v="1"/>
    <n v="1"/>
    <x v="65"/>
    <x v="0"/>
    <n v="1320.6838"/>
    <n v="2181.5625"/>
    <n v="2181.5625"/>
    <n v="1"/>
    <n v="1"/>
    <n v="860.87869999999998"/>
    <n v="1320.6838"/>
    <x v="29"/>
  </r>
  <r>
    <d v="2004-08-04T00:00:00"/>
    <s v="SO70096"/>
    <n v="474"/>
    <n v="27147"/>
    <n v="9"/>
    <n v="1"/>
    <n v="1"/>
    <x v="76"/>
    <x v="0"/>
    <n v="26.176300000000001"/>
    <n v="69.989999999999995"/>
    <n v="69.989999999999995"/>
    <n v="1"/>
    <n v="1"/>
    <n v="43.813699999999997"/>
    <n v="26.176300000000001"/>
    <x v="19"/>
  </r>
  <r>
    <d v="2004-02-04T00:00:00"/>
    <s v="SO70165"/>
    <n v="606"/>
    <n v="25944"/>
    <n v="9"/>
    <n v="1"/>
    <n v="1"/>
    <x v="75"/>
    <x v="0"/>
    <n v="343.64960000000002"/>
    <n v="539.99"/>
    <n v="539.99"/>
    <n v="1"/>
    <n v="1"/>
    <n v="196.34039999999999"/>
    <n v="343.64960000000002"/>
    <x v="17"/>
  </r>
  <r>
    <d v="2004-01-02T00:00:00"/>
    <s v="SO70164"/>
    <n v="586"/>
    <n v="14681"/>
    <n v="9"/>
    <n v="1"/>
    <n v="1"/>
    <x v="58"/>
    <x v="0"/>
    <n v="461.44479999999999"/>
    <n v="742.35"/>
    <n v="742.35"/>
    <n v="1"/>
    <n v="1"/>
    <n v="280.90520000000004"/>
    <n v="461.44479999999999"/>
    <x v="85"/>
  </r>
  <r>
    <d v="2004-11-02T00:00:00"/>
    <s v="SO70247"/>
    <n v="584"/>
    <n v="29299"/>
    <n v="9"/>
    <n v="1"/>
    <n v="1"/>
    <x v="57"/>
    <x v="0"/>
    <n v="343.64960000000002"/>
    <n v="539.99"/>
    <n v="539.99"/>
    <n v="1"/>
    <n v="1"/>
    <n v="196.34039999999999"/>
    <n v="343.64960000000002"/>
    <x v="37"/>
  </r>
  <r>
    <d v="2004-06-04T00:00:00"/>
    <s v="SO70225"/>
    <n v="606"/>
    <n v="25937"/>
    <n v="9"/>
    <n v="1"/>
    <n v="1"/>
    <x v="82"/>
    <x v="0"/>
    <n v="343.64960000000002"/>
    <n v="539.99"/>
    <n v="539.99"/>
    <n v="1"/>
    <n v="1"/>
    <n v="196.34039999999999"/>
    <n v="343.64960000000002"/>
    <x v="17"/>
  </r>
  <r>
    <d v="2004-02-03T00:00:00"/>
    <s v="SO70252"/>
    <n v="490"/>
    <n v="18763"/>
    <n v="9"/>
    <n v="1"/>
    <n v="1"/>
    <x v="60"/>
    <x v="0"/>
    <n v="41.572299999999998"/>
    <n v="53.99"/>
    <n v="53.99"/>
    <n v="1"/>
    <n v="1"/>
    <n v="12.417700000000004"/>
    <n v="41.572299999999998"/>
    <x v="79"/>
  </r>
  <r>
    <d v="2004-02-04T00:00:00"/>
    <s v="SO70310"/>
    <n v="606"/>
    <n v="25939"/>
    <n v="9"/>
    <n v="1"/>
    <n v="1"/>
    <x v="75"/>
    <x v="0"/>
    <n v="343.64960000000002"/>
    <n v="539.99"/>
    <n v="539.99"/>
    <n v="1"/>
    <n v="1"/>
    <n v="196.34039999999999"/>
    <n v="343.64960000000002"/>
    <x v="17"/>
  </r>
  <r>
    <d v="2004-09-03T00:00:00"/>
    <s v="SO70374"/>
    <n v="572"/>
    <n v="11044"/>
    <n v="9"/>
    <n v="1"/>
    <n v="1"/>
    <x v="70"/>
    <x v="0"/>
    <n v="461.44479999999999"/>
    <n v="742.35"/>
    <n v="742.35"/>
    <n v="1"/>
    <n v="1"/>
    <n v="280.90520000000004"/>
    <n v="461.44479999999999"/>
    <x v="81"/>
  </r>
  <r>
    <d v="2004-02-03T00:00:00"/>
    <s v="SO70361"/>
    <n v="352"/>
    <n v="15717"/>
    <n v="9"/>
    <n v="1"/>
    <n v="1"/>
    <x v="60"/>
    <x v="0"/>
    <n v="1117.8559"/>
    <n v="2071.4196000000002"/>
    <n v="2071.4196000000002"/>
    <n v="1"/>
    <n v="1"/>
    <n v="953.56370000000015"/>
    <n v="1117.8559"/>
    <x v="18"/>
  </r>
  <r>
    <d v="2004-09-03T00:00:00"/>
    <s v="SO70360"/>
    <n v="354"/>
    <n v="15755"/>
    <n v="9"/>
    <n v="1"/>
    <n v="1"/>
    <x v="70"/>
    <x v="0"/>
    <n v="1117.8559"/>
    <n v="2071.4196000000002"/>
    <n v="2071.4196000000002"/>
    <n v="1"/>
    <n v="1"/>
    <n v="953.56370000000015"/>
    <n v="1117.8559"/>
    <x v="40"/>
  </r>
  <r>
    <d v="2004-04-04T00:00:00"/>
    <s v="SO70373"/>
    <n v="570"/>
    <n v="11032"/>
    <n v="9"/>
    <n v="1"/>
    <n v="1"/>
    <x v="83"/>
    <x v="0"/>
    <n v="461.44479999999999"/>
    <n v="742.35"/>
    <n v="742.35"/>
    <n v="1"/>
    <n v="1"/>
    <n v="280.90520000000004"/>
    <n v="461.44479999999999"/>
    <x v="86"/>
  </r>
  <r>
    <d v="2004-06-03T00:00:00"/>
    <s v="SO70434"/>
    <n v="387"/>
    <n v="18452"/>
    <n v="9"/>
    <n v="1"/>
    <n v="1"/>
    <x v="68"/>
    <x v="0"/>
    <n v="605.64919999999995"/>
    <n v="1000.4375"/>
    <n v="1000.4375"/>
    <n v="1"/>
    <n v="1"/>
    <n v="394.78830000000005"/>
    <n v="605.64919999999995"/>
    <x v="6"/>
  </r>
  <r>
    <d v="2004-10-04T00:00:00"/>
    <s v="SO70436"/>
    <n v="587"/>
    <n v="15229"/>
    <n v="9"/>
    <n v="1"/>
    <n v="1"/>
    <x v="78"/>
    <x v="0"/>
    <n v="419.77839999999998"/>
    <n v="769.49"/>
    <n v="769.49"/>
    <n v="1"/>
    <n v="1"/>
    <n v="349.71160000000003"/>
    <n v="419.77839999999998"/>
    <x v="12"/>
  </r>
  <r>
    <d v="2004-02-02T00:00:00"/>
    <s v="SO70376"/>
    <n v="379"/>
    <n v="21956"/>
    <n v="9"/>
    <n v="1"/>
    <n v="1"/>
    <x v="61"/>
    <x v="0"/>
    <n v="1320.6838"/>
    <n v="2181.5625"/>
    <n v="2181.5625"/>
    <n v="1"/>
    <n v="1"/>
    <n v="860.87869999999998"/>
    <n v="1320.6838"/>
    <x v="44"/>
  </r>
  <r>
    <d v="2004-02-04T00:00:00"/>
    <s v="SO70452"/>
    <n v="605"/>
    <n v="27977"/>
    <n v="9"/>
    <n v="1"/>
    <n v="1"/>
    <x v="75"/>
    <x v="0"/>
    <n v="343.64960000000002"/>
    <n v="539.99"/>
    <n v="539.99"/>
    <n v="1"/>
    <n v="1"/>
    <n v="196.34039999999999"/>
    <n v="343.64960000000002"/>
    <x v="26"/>
  </r>
  <r>
    <d v="2004-12-02T00:00:00"/>
    <s v="SO70522"/>
    <n v="563"/>
    <n v="13077"/>
    <n v="9"/>
    <n v="1"/>
    <n v="1"/>
    <x v="54"/>
    <x v="0"/>
    <n v="1481.9378999999999"/>
    <n v="2384.0700000000002"/>
    <n v="2384.0700000000002"/>
    <n v="1"/>
    <n v="1"/>
    <n v="902.13210000000026"/>
    <n v="1481.9378999999999"/>
    <x v="57"/>
  </r>
  <r>
    <d v="2004-04-02T00:00:00"/>
    <s v="SO70461"/>
    <n v="486"/>
    <n v="14209"/>
    <n v="9"/>
    <n v="1"/>
    <n v="1"/>
    <x v="56"/>
    <x v="0"/>
    <n v="59.466000000000001"/>
    <n v="159"/>
    <n v="159"/>
    <n v="1"/>
    <n v="1"/>
    <n v="99.533999999999992"/>
    <n v="59.466000000000001"/>
    <x v="69"/>
  </r>
  <r>
    <d v="2004-09-02T00:00:00"/>
    <s v="SO70509"/>
    <n v="580"/>
    <n v="21985"/>
    <n v="9"/>
    <n v="1"/>
    <n v="1"/>
    <x v="55"/>
    <x v="0"/>
    <n v="1082.51"/>
    <n v="1700.99"/>
    <n v="1700.99"/>
    <n v="1"/>
    <n v="1"/>
    <n v="618.48"/>
    <n v="1082.51"/>
    <x v="2"/>
  </r>
  <r>
    <d v="2004-05-04T00:00:00"/>
    <s v="SO70510"/>
    <n v="385"/>
    <n v="26797"/>
    <n v="9"/>
    <n v="1"/>
    <n v="1"/>
    <x v="77"/>
    <x v="0"/>
    <n v="605.64919999999995"/>
    <n v="1000.4375"/>
    <n v="1000.4375"/>
    <n v="1"/>
    <n v="1"/>
    <n v="394.78830000000005"/>
    <n v="605.64919999999995"/>
    <x v="27"/>
  </r>
  <r>
    <d v="2004-07-03T00:00:00"/>
    <s v="SO70454"/>
    <n v="535"/>
    <n v="13037"/>
    <n v="9"/>
    <n v="1"/>
    <n v="1"/>
    <x v="69"/>
    <x v="0"/>
    <n v="9.3462999999999994"/>
    <n v="24.99"/>
    <n v="24.99"/>
    <n v="1"/>
    <n v="1"/>
    <n v="15.643699999999999"/>
    <n v="9.3462999999999994"/>
    <x v="63"/>
  </r>
  <r>
    <d v="2004-11-03T00:00:00"/>
    <s v="SO70576"/>
    <n v="387"/>
    <n v="26436"/>
    <n v="9"/>
    <n v="1"/>
    <n v="1"/>
    <x v="66"/>
    <x v="0"/>
    <n v="605.64919999999995"/>
    <n v="1000.4375"/>
    <n v="1000.4375"/>
    <n v="1"/>
    <n v="1"/>
    <n v="394.78830000000005"/>
    <n v="605.64919999999995"/>
    <x v="6"/>
  </r>
  <r>
    <d v="2004-02-04T00:00:00"/>
    <s v="SO70577"/>
    <n v="381"/>
    <n v="26148"/>
    <n v="9"/>
    <n v="1"/>
    <n v="1"/>
    <x v="75"/>
    <x v="0"/>
    <n v="605.64919999999995"/>
    <n v="1000.4375"/>
    <n v="1000.4375"/>
    <n v="1"/>
    <n v="1"/>
    <n v="394.78830000000005"/>
    <n v="605.64919999999995"/>
    <x v="50"/>
  </r>
  <r>
    <d v="2004-04-04T00:00:00"/>
    <s v="SO70650"/>
    <n v="589"/>
    <n v="17312"/>
    <n v="9"/>
    <n v="1"/>
    <n v="1"/>
    <x v="83"/>
    <x v="0"/>
    <n v="419.77839999999998"/>
    <n v="769.49"/>
    <n v="769.49"/>
    <n v="1"/>
    <n v="1"/>
    <n v="349.71160000000003"/>
    <n v="419.77839999999998"/>
    <x v="64"/>
  </r>
  <r>
    <d v="2004-12-02T00:00:00"/>
    <s v="SO70676"/>
    <n v="476"/>
    <n v="21381"/>
    <n v="9"/>
    <n v="1"/>
    <n v="1"/>
    <x v="54"/>
    <x v="0"/>
    <n v="26.176300000000001"/>
    <n v="69.989999999999995"/>
    <n v="69.989999999999995"/>
    <n v="1"/>
    <n v="1"/>
    <n v="43.813699999999997"/>
    <n v="26.176300000000001"/>
    <x v="48"/>
  </r>
  <r>
    <d v="2004-09-04T00:00:00"/>
    <s v="SO70727"/>
    <n v="581"/>
    <n v="22178"/>
    <n v="9"/>
    <n v="1"/>
    <n v="1"/>
    <x v="80"/>
    <x v="0"/>
    <n v="1082.51"/>
    <n v="1700.99"/>
    <n v="1700.99"/>
    <n v="1"/>
    <n v="1"/>
    <n v="618.48"/>
    <n v="1082.51"/>
    <x v="38"/>
  </r>
  <r>
    <d v="2004-03-04T00:00:00"/>
    <s v="SO70678"/>
    <n v="488"/>
    <n v="14521"/>
    <n v="9"/>
    <n v="1"/>
    <n v="1"/>
    <x v="74"/>
    <x v="0"/>
    <n v="41.572299999999998"/>
    <n v="53.99"/>
    <n v="53.99"/>
    <n v="1"/>
    <n v="1"/>
    <n v="12.417700000000004"/>
    <n v="41.572299999999998"/>
    <x v="8"/>
  </r>
  <r>
    <d v="2004-05-02T00:00:00"/>
    <s v="SO70729"/>
    <n v="599"/>
    <n v="18204"/>
    <n v="9"/>
    <n v="1"/>
    <n v="1"/>
    <x v="51"/>
    <x v="0"/>
    <n v="294.5797"/>
    <n v="539.99"/>
    <n v="539.99"/>
    <n v="1"/>
    <n v="1"/>
    <n v="245.41030000000001"/>
    <n v="294.5797"/>
    <x v="87"/>
  </r>
  <r>
    <d v="2004-07-02T00:00:00"/>
    <s v="SO70804"/>
    <n v="598"/>
    <n v="13018"/>
    <n v="9"/>
    <n v="1"/>
    <n v="1"/>
    <x v="53"/>
    <x v="0"/>
    <n v="294.5797"/>
    <n v="539.99"/>
    <n v="539.99"/>
    <n v="1"/>
    <n v="1"/>
    <n v="245.41030000000001"/>
    <n v="294.5797"/>
    <x v="53"/>
  </r>
  <r>
    <d v="2004-01-02T00:00:00"/>
    <s v="SO70821"/>
    <n v="568"/>
    <n v="11358"/>
    <n v="9"/>
    <n v="1"/>
    <n v="1"/>
    <x v="58"/>
    <x v="0"/>
    <n v="461.44479999999999"/>
    <n v="742.35"/>
    <n v="742.35"/>
    <n v="1"/>
    <n v="1"/>
    <n v="280.90520000000004"/>
    <n v="461.44479999999999"/>
    <x v="41"/>
  </r>
  <r>
    <d v="2004-08-04T00:00:00"/>
    <s v="SO70805"/>
    <n v="589"/>
    <n v="17299"/>
    <n v="9"/>
    <n v="1"/>
    <n v="1"/>
    <x v="76"/>
    <x v="0"/>
    <n v="419.77839999999998"/>
    <n v="769.49"/>
    <n v="769.49"/>
    <n v="1"/>
    <n v="1"/>
    <n v="349.71160000000003"/>
    <n v="419.77839999999998"/>
    <x v="64"/>
  </r>
  <r>
    <d v="2004-08-03T00:00:00"/>
    <s v="SO70802"/>
    <n v="582"/>
    <n v="21986"/>
    <n v="9"/>
    <n v="1"/>
    <n v="1"/>
    <x v="63"/>
    <x v="0"/>
    <n v="1082.51"/>
    <n v="1700.99"/>
    <n v="1700.99"/>
    <n v="1"/>
    <n v="1"/>
    <n v="618.48"/>
    <n v="1082.51"/>
    <x v="1"/>
  </r>
  <r>
    <d v="2004-01-03T00:00:00"/>
    <s v="SO70803"/>
    <n v="583"/>
    <n v="22033"/>
    <n v="9"/>
    <n v="1"/>
    <n v="1"/>
    <x v="65"/>
    <x v="0"/>
    <n v="1082.51"/>
    <n v="1700.99"/>
    <n v="1700.99"/>
    <n v="1"/>
    <n v="1"/>
    <n v="618.48"/>
    <n v="1082.51"/>
    <x v="0"/>
  </r>
  <r>
    <d v="2004-10-04T00:00:00"/>
    <s v="SO70871"/>
    <n v="567"/>
    <n v="14672"/>
    <n v="9"/>
    <n v="1"/>
    <n v="1"/>
    <x v="78"/>
    <x v="0"/>
    <n v="461.44479999999999"/>
    <n v="742.35"/>
    <n v="742.35"/>
    <n v="1"/>
    <n v="1"/>
    <n v="280.90520000000004"/>
    <n v="461.44479999999999"/>
    <x v="78"/>
  </r>
  <r>
    <d v="2004-08-03T00:00:00"/>
    <s v="SO70860"/>
    <n v="358"/>
    <n v="15732"/>
    <n v="9"/>
    <n v="1"/>
    <n v="1"/>
    <x v="63"/>
    <x v="0"/>
    <n v="1105.81"/>
    <n v="2049.0981999999999"/>
    <n v="2049.0981999999999"/>
    <n v="1"/>
    <n v="1"/>
    <n v="943.28819999999996"/>
    <n v="1105.81"/>
    <x v="10"/>
  </r>
  <r>
    <d v="2004-11-03T00:00:00"/>
    <s v="SO70858"/>
    <n v="606"/>
    <n v="25927"/>
    <n v="9"/>
    <n v="1"/>
    <n v="1"/>
    <x v="66"/>
    <x v="0"/>
    <n v="343.64960000000002"/>
    <n v="539.99"/>
    <n v="539.99"/>
    <n v="1"/>
    <n v="1"/>
    <n v="196.34039999999999"/>
    <n v="343.64960000000002"/>
    <x v="17"/>
  </r>
  <r>
    <d v="2004-04-02T00:00:00"/>
    <s v="SO70922"/>
    <n v="594"/>
    <n v="18202"/>
    <n v="9"/>
    <n v="1"/>
    <n v="1"/>
    <x v="56"/>
    <x v="0"/>
    <n v="308.21789999999999"/>
    <n v="564.99"/>
    <n v="564.99"/>
    <n v="1"/>
    <n v="1"/>
    <n v="256.77210000000002"/>
    <n v="308.21789999999999"/>
    <x v="84"/>
  </r>
  <r>
    <d v="2004-06-04T00:00:00"/>
    <s v="SO70923"/>
    <n v="597"/>
    <n v="18203"/>
    <n v="9"/>
    <n v="1"/>
    <n v="1"/>
    <x v="82"/>
    <x v="0"/>
    <n v="294.5797"/>
    <n v="539.99"/>
    <n v="539.99"/>
    <n v="1"/>
    <n v="1"/>
    <n v="245.41030000000001"/>
    <n v="294.5797"/>
    <x v="83"/>
  </r>
  <r>
    <d v="2004-06-02T00:00:00"/>
    <s v="SO70918"/>
    <n v="581"/>
    <n v="24366"/>
    <n v="9"/>
    <n v="1"/>
    <n v="1"/>
    <x v="52"/>
    <x v="0"/>
    <n v="1082.51"/>
    <n v="1700.99"/>
    <n v="1700.99"/>
    <n v="1"/>
    <n v="1"/>
    <n v="618.48"/>
    <n v="1082.51"/>
    <x v="38"/>
  </r>
  <r>
    <d v="2004-05-02T00:00:00"/>
    <s v="SO70950"/>
    <n v="537"/>
    <n v="21965"/>
    <n v="9"/>
    <n v="1"/>
    <n v="1"/>
    <x v="51"/>
    <x v="0"/>
    <n v="13.09"/>
    <n v="35"/>
    <n v="35"/>
    <n v="1"/>
    <n v="1"/>
    <n v="21.91"/>
    <n v="13.09"/>
    <x v="56"/>
  </r>
  <r>
    <d v="2004-10-03T00:00:00"/>
    <s v="SO71001"/>
    <n v="605"/>
    <n v="25716"/>
    <n v="9"/>
    <n v="1"/>
    <n v="1"/>
    <x v="71"/>
    <x v="0"/>
    <n v="343.64960000000002"/>
    <n v="539.99"/>
    <n v="539.99"/>
    <n v="1"/>
    <n v="1"/>
    <n v="196.34039999999999"/>
    <n v="343.64960000000002"/>
    <x v="26"/>
  </r>
  <r>
    <d v="2004-03-05T00:00:00"/>
    <s v="SO71002"/>
    <n v="584"/>
    <n v="25926"/>
    <n v="9"/>
    <n v="1"/>
    <n v="1"/>
    <x v="84"/>
    <x v="0"/>
    <n v="343.64960000000002"/>
    <n v="539.99"/>
    <n v="539.99"/>
    <n v="1"/>
    <n v="1"/>
    <n v="196.34039999999999"/>
    <n v="343.64960000000002"/>
    <x v="37"/>
  </r>
  <r>
    <d v="2004-01-03T00:00:00"/>
    <s v="SO71003"/>
    <n v="362"/>
    <n v="15753"/>
    <n v="9"/>
    <n v="1"/>
    <n v="1"/>
    <x v="65"/>
    <x v="0"/>
    <n v="1105.81"/>
    <n v="2049.0981999999999"/>
    <n v="2049.0981999999999"/>
    <n v="1"/>
    <n v="1"/>
    <n v="943.28819999999996"/>
    <n v="1105.81"/>
    <x v="5"/>
  </r>
  <r>
    <d v="2004-01-03T00:00:00"/>
    <s v="SO71076"/>
    <n v="358"/>
    <n v="15754"/>
    <n v="9"/>
    <n v="1"/>
    <n v="1"/>
    <x v="65"/>
    <x v="0"/>
    <n v="1105.81"/>
    <n v="2049.0981999999999"/>
    <n v="2049.0981999999999"/>
    <n v="1"/>
    <n v="1"/>
    <n v="943.28819999999996"/>
    <n v="1105.81"/>
    <x v="10"/>
  </r>
  <r>
    <d v="2004-02-04T00:00:00"/>
    <s v="SO71072"/>
    <n v="381"/>
    <n v="18331"/>
    <n v="9"/>
    <n v="1"/>
    <n v="1"/>
    <x v="75"/>
    <x v="0"/>
    <n v="605.64919999999995"/>
    <n v="1000.4375"/>
    <n v="1000.4375"/>
    <n v="1"/>
    <n v="1"/>
    <n v="394.78830000000005"/>
    <n v="605.64919999999995"/>
    <x v="50"/>
  </r>
  <r>
    <d v="2004-06-03T00:00:00"/>
    <s v="SO71074"/>
    <n v="356"/>
    <n v="16155"/>
    <n v="9"/>
    <n v="1"/>
    <n v="1"/>
    <x v="68"/>
    <x v="0"/>
    <n v="1117.8559"/>
    <n v="2071.4196000000002"/>
    <n v="2071.4196000000002"/>
    <n v="1"/>
    <n v="1"/>
    <n v="953.56370000000015"/>
    <n v="1117.8559"/>
    <x v="14"/>
  </r>
  <r>
    <d v="2004-11-03T00:00:00"/>
    <s v="SO71092"/>
    <n v="576"/>
    <n v="13090"/>
    <n v="9"/>
    <n v="1"/>
    <n v="1"/>
    <x v="66"/>
    <x v="0"/>
    <n v="1481.9378999999999"/>
    <n v="2384.0700000000002"/>
    <n v="2384.0700000000002"/>
    <n v="1"/>
    <n v="1"/>
    <n v="902.13210000000026"/>
    <n v="1481.9378999999999"/>
    <x v="3"/>
  </r>
  <r>
    <d v="2004-04-05T00:00:00"/>
    <s v="SO71098"/>
    <n v="537"/>
    <n v="19667"/>
    <n v="9"/>
    <n v="1"/>
    <n v="1"/>
    <x v="85"/>
    <x v="0"/>
    <n v="13.09"/>
    <n v="35"/>
    <n v="35"/>
    <n v="1"/>
    <n v="1"/>
    <n v="21.91"/>
    <n v="13.09"/>
    <x v="56"/>
  </r>
  <r>
    <d v="2004-04-05T00:00:00"/>
    <s v="SO71132"/>
    <n v="356"/>
    <n v="11047"/>
    <n v="9"/>
    <n v="1"/>
    <n v="1"/>
    <x v="85"/>
    <x v="0"/>
    <n v="1117.8559"/>
    <n v="2071.4196000000002"/>
    <n v="2071.4196000000002"/>
    <n v="1"/>
    <n v="1"/>
    <n v="953.56370000000015"/>
    <n v="1117.8559"/>
    <x v="14"/>
  </r>
  <r>
    <d v="2004-05-03T00:00:00"/>
    <s v="SO71148"/>
    <n v="563"/>
    <n v="13129"/>
    <n v="9"/>
    <n v="1"/>
    <n v="1"/>
    <x v="62"/>
    <x v="0"/>
    <n v="1481.9378999999999"/>
    <n v="2384.0700000000002"/>
    <n v="2384.0700000000002"/>
    <n v="1"/>
    <n v="1"/>
    <n v="902.13210000000026"/>
    <n v="1481.9378999999999"/>
    <x v="57"/>
  </r>
  <r>
    <d v="2004-09-04T00:00:00"/>
    <s v="SO71131"/>
    <n v="589"/>
    <n v="15211"/>
    <n v="9"/>
    <n v="1"/>
    <n v="1"/>
    <x v="80"/>
    <x v="0"/>
    <n v="419.77839999999998"/>
    <n v="769.49"/>
    <n v="769.49"/>
    <n v="1"/>
    <n v="1"/>
    <n v="349.71160000000003"/>
    <n v="419.77839999999998"/>
    <x v="64"/>
  </r>
  <r>
    <d v="2004-12-03T00:00:00"/>
    <s v="SO71094"/>
    <n v="528"/>
    <n v="11760"/>
    <n v="9"/>
    <n v="1"/>
    <n v="1"/>
    <x v="72"/>
    <x v="0"/>
    <n v="1.8663000000000001"/>
    <n v="4.99"/>
    <n v="4.99"/>
    <n v="1"/>
    <n v="1"/>
    <n v="3.1237000000000004"/>
    <n v="1.8663000000000001"/>
    <x v="73"/>
  </r>
  <r>
    <d v="2004-06-03T00:00:00"/>
    <s v="SO71130"/>
    <n v="385"/>
    <n v="26375"/>
    <n v="9"/>
    <n v="1"/>
    <n v="1"/>
    <x v="68"/>
    <x v="0"/>
    <n v="605.64919999999995"/>
    <n v="1000.4375"/>
    <n v="1000.4375"/>
    <n v="1"/>
    <n v="1"/>
    <n v="394.78830000000005"/>
    <n v="605.64919999999995"/>
    <x v="27"/>
  </r>
  <r>
    <d v="2004-07-02T00:00:00"/>
    <s v="SO71099"/>
    <n v="486"/>
    <n v="13116"/>
    <n v="9"/>
    <n v="1"/>
    <n v="1"/>
    <x v="53"/>
    <x v="0"/>
    <n v="59.466000000000001"/>
    <n v="159"/>
    <n v="159"/>
    <n v="1"/>
    <n v="1"/>
    <n v="99.533999999999992"/>
    <n v="59.466000000000001"/>
    <x v="69"/>
  </r>
  <r>
    <d v="2004-12-02T00:00:00"/>
    <s v="SO71156"/>
    <n v="474"/>
    <n v="26427"/>
    <n v="9"/>
    <n v="1"/>
    <n v="1"/>
    <x v="54"/>
    <x v="0"/>
    <n v="26.176300000000001"/>
    <n v="69.989999999999995"/>
    <n v="69.989999999999995"/>
    <n v="1"/>
    <n v="1"/>
    <n v="43.813699999999997"/>
    <n v="26.176300000000001"/>
    <x v="19"/>
  </r>
  <r>
    <d v="2004-10-04T00:00:00"/>
    <s v="SO71155"/>
    <n v="537"/>
    <n v="22852"/>
    <n v="9"/>
    <n v="1"/>
    <n v="1"/>
    <x v="78"/>
    <x v="0"/>
    <n v="13.09"/>
    <n v="35"/>
    <n v="35"/>
    <n v="1"/>
    <n v="1"/>
    <n v="21.91"/>
    <n v="13.09"/>
    <x v="56"/>
  </r>
  <r>
    <d v="2004-03-02T00:00:00"/>
    <s v="SO71199"/>
    <n v="381"/>
    <n v="26440"/>
    <n v="9"/>
    <n v="1"/>
    <n v="1"/>
    <x v="49"/>
    <x v="0"/>
    <n v="605.64919999999995"/>
    <n v="1000.4375"/>
    <n v="1000.4375"/>
    <n v="1"/>
    <n v="1"/>
    <n v="394.78830000000005"/>
    <n v="605.64919999999995"/>
    <x v="50"/>
  </r>
  <r>
    <d v="2004-10-03T00:00:00"/>
    <s v="SO71198"/>
    <n v="583"/>
    <n v="22031"/>
    <n v="9"/>
    <n v="1"/>
    <n v="1"/>
    <x v="71"/>
    <x v="0"/>
    <n v="1082.51"/>
    <n v="1700.99"/>
    <n v="1700.99"/>
    <n v="1"/>
    <n v="1"/>
    <n v="618.48"/>
    <n v="1082.51"/>
    <x v="0"/>
  </r>
  <r>
    <d v="2004-02-02T00:00:00"/>
    <s v="SO71196"/>
    <n v="379"/>
    <n v="18335"/>
    <n v="9"/>
    <n v="1"/>
    <n v="1"/>
    <x v="61"/>
    <x v="0"/>
    <n v="1320.6838"/>
    <n v="2181.5625"/>
    <n v="2181.5625"/>
    <n v="1"/>
    <n v="1"/>
    <n v="860.87869999999998"/>
    <n v="1320.6838"/>
    <x v="44"/>
  </r>
  <r>
    <d v="2004-03-04T00:00:00"/>
    <s v="SO71217"/>
    <n v="561"/>
    <n v="13160"/>
    <n v="9"/>
    <n v="1"/>
    <n v="1"/>
    <x v="74"/>
    <x v="0"/>
    <n v="1481.9378999999999"/>
    <n v="2384.0700000000002"/>
    <n v="2384.0700000000002"/>
    <n v="1"/>
    <n v="1"/>
    <n v="902.13210000000026"/>
    <n v="1481.9378999999999"/>
    <x v="21"/>
  </r>
  <r>
    <d v="2004-04-05T00:00:00"/>
    <s v="SO71223"/>
    <n v="529"/>
    <n v="18451"/>
    <n v="9"/>
    <n v="1"/>
    <n v="1"/>
    <x v="85"/>
    <x v="0"/>
    <n v="1.4923"/>
    <n v="3.99"/>
    <n v="3.99"/>
    <n v="1"/>
    <n v="1"/>
    <n v="2.4977"/>
    <n v="1.4923"/>
    <x v="74"/>
  </r>
  <r>
    <d v="2004-05-05T00:00:00"/>
    <s v="SO71268"/>
    <n v="358"/>
    <n v="13107"/>
    <n v="9"/>
    <n v="1"/>
    <n v="1"/>
    <x v="86"/>
    <x v="0"/>
    <n v="1105.81"/>
    <n v="2049.0981999999999"/>
    <n v="2049.0981999999999"/>
    <n v="1"/>
    <n v="1"/>
    <n v="943.28819999999996"/>
    <n v="1105.81"/>
    <x v="10"/>
  </r>
  <r>
    <d v="2004-01-02T00:00:00"/>
    <s v="SO71281"/>
    <n v="584"/>
    <n v="25709"/>
    <n v="9"/>
    <n v="1"/>
    <n v="1"/>
    <x v="58"/>
    <x v="0"/>
    <n v="343.64960000000002"/>
    <n v="539.99"/>
    <n v="539.99"/>
    <n v="1"/>
    <n v="1"/>
    <n v="196.34039999999999"/>
    <n v="343.64960000000002"/>
    <x v="37"/>
  </r>
  <r>
    <d v="2004-09-02T00:00:00"/>
    <s v="SO71263"/>
    <n v="381"/>
    <n v="26761"/>
    <n v="9"/>
    <n v="1"/>
    <n v="1"/>
    <x v="55"/>
    <x v="0"/>
    <n v="605.64919999999995"/>
    <n v="1000.4375"/>
    <n v="1000.4375"/>
    <n v="1"/>
    <n v="1"/>
    <n v="394.78830000000005"/>
    <n v="605.64919999999995"/>
    <x v="50"/>
  </r>
  <r>
    <d v="2004-04-03T00:00:00"/>
    <s v="SO71332"/>
    <n v="387"/>
    <n v="17926"/>
    <n v="9"/>
    <n v="1"/>
    <n v="1"/>
    <x v="67"/>
    <x v="0"/>
    <n v="605.64919999999995"/>
    <n v="1000.4375"/>
    <n v="1000.4375"/>
    <n v="1"/>
    <n v="1"/>
    <n v="394.78830000000005"/>
    <n v="605.64919999999995"/>
    <x v="6"/>
  </r>
  <r>
    <d v="2004-01-04T00:00:00"/>
    <s v="SO71282"/>
    <n v="371"/>
    <n v="21955"/>
    <n v="9"/>
    <n v="1"/>
    <n v="1"/>
    <x v="73"/>
    <x v="0"/>
    <n v="1320.6838"/>
    <n v="2181.5625"/>
    <n v="2181.5625"/>
    <n v="1"/>
    <n v="1"/>
    <n v="860.87869999999998"/>
    <n v="1320.6838"/>
    <x v="11"/>
  </r>
  <r>
    <d v="2004-03-04T00:00:00"/>
    <s v="SO71333"/>
    <n v="358"/>
    <n v="15724"/>
    <n v="9"/>
    <n v="1"/>
    <n v="1"/>
    <x v="74"/>
    <x v="0"/>
    <n v="1105.81"/>
    <n v="2049.0981999999999"/>
    <n v="2049.0981999999999"/>
    <n v="1"/>
    <n v="1"/>
    <n v="943.28819999999996"/>
    <n v="1105.81"/>
    <x v="10"/>
  </r>
  <r>
    <d v="2004-09-04T00:00:00"/>
    <s v="SO71424"/>
    <n v="562"/>
    <n v="13131"/>
    <n v="9"/>
    <n v="1"/>
    <n v="1"/>
    <x v="80"/>
    <x v="0"/>
    <n v="1481.9378999999999"/>
    <n v="2384.0700000000002"/>
    <n v="2384.0700000000002"/>
    <n v="1"/>
    <n v="1"/>
    <n v="902.13210000000026"/>
    <n v="1481.9378999999999"/>
    <x v="32"/>
  </r>
  <r>
    <d v="2004-05-05T00:00:00"/>
    <s v="SO71417"/>
    <n v="561"/>
    <n v="13114"/>
    <n v="9"/>
    <n v="1"/>
    <n v="1"/>
    <x v="86"/>
    <x v="0"/>
    <n v="1481.9378999999999"/>
    <n v="2384.0700000000002"/>
    <n v="2384.0700000000002"/>
    <n v="1"/>
    <n v="1"/>
    <n v="902.13210000000026"/>
    <n v="1481.9378999999999"/>
    <x v="21"/>
  </r>
  <r>
    <d v="2004-07-02T00:00:00"/>
    <s v="SO71415"/>
    <n v="582"/>
    <n v="15648"/>
    <n v="9"/>
    <n v="1"/>
    <n v="1"/>
    <x v="53"/>
    <x v="0"/>
    <n v="1082.51"/>
    <n v="1700.99"/>
    <n v="1700.99"/>
    <n v="1"/>
    <n v="1"/>
    <n v="618.48"/>
    <n v="1082.51"/>
    <x v="1"/>
  </r>
  <r>
    <d v="2004-06-03T00:00:00"/>
    <s v="SO71418"/>
    <n v="594"/>
    <n v="12586"/>
    <n v="9"/>
    <n v="1"/>
    <n v="1"/>
    <x v="68"/>
    <x v="0"/>
    <n v="308.21789999999999"/>
    <n v="564.99"/>
    <n v="564.99"/>
    <n v="1"/>
    <n v="1"/>
    <n v="256.77210000000002"/>
    <n v="308.21789999999999"/>
    <x v="84"/>
  </r>
  <r>
    <d v="2004-11-05T00:00:00"/>
    <s v="SO71423"/>
    <n v="573"/>
    <n v="13126"/>
    <n v="9"/>
    <n v="1"/>
    <n v="1"/>
    <x v="87"/>
    <x v="0"/>
    <n v="1481.9378999999999"/>
    <n v="2384.0700000000002"/>
    <n v="2384.0700000000002"/>
    <n v="1"/>
    <n v="1"/>
    <n v="902.13210000000026"/>
    <n v="1481.9378999999999"/>
    <x v="20"/>
  </r>
  <r>
    <d v="2004-04-05T00:00:00"/>
    <s v="SO71474"/>
    <n v="362"/>
    <n v="15752"/>
    <n v="9"/>
    <n v="1"/>
    <n v="1"/>
    <x v="85"/>
    <x v="0"/>
    <n v="1105.81"/>
    <n v="2049.0981999999999"/>
    <n v="2049.0981999999999"/>
    <n v="1"/>
    <n v="1"/>
    <n v="943.28819999999996"/>
    <n v="1105.81"/>
    <x v="5"/>
  </r>
  <r>
    <d v="2004-07-02T00:00:00"/>
    <s v="SO71470"/>
    <n v="582"/>
    <n v="24378"/>
    <n v="9"/>
    <n v="1"/>
    <n v="1"/>
    <x v="53"/>
    <x v="0"/>
    <n v="1082.51"/>
    <n v="1700.99"/>
    <n v="1700.99"/>
    <n v="1"/>
    <n v="1"/>
    <n v="618.48"/>
    <n v="1082.51"/>
    <x v="1"/>
  </r>
  <r>
    <d v="2004-08-02T00:00:00"/>
    <s v="SO71485"/>
    <n v="575"/>
    <n v="13119"/>
    <n v="9"/>
    <n v="1"/>
    <n v="1"/>
    <x v="50"/>
    <x v="0"/>
    <n v="1481.9378999999999"/>
    <n v="2384.0700000000002"/>
    <n v="2384.0700000000002"/>
    <n v="1"/>
    <n v="1"/>
    <n v="902.13210000000026"/>
    <n v="1481.9378999999999"/>
    <x v="52"/>
  </r>
  <r>
    <d v="2004-08-05T00:00:00"/>
    <s v="SO71473"/>
    <n v="356"/>
    <n v="15751"/>
    <n v="9"/>
    <n v="1"/>
    <n v="1"/>
    <x v="88"/>
    <x v="0"/>
    <n v="1117.8559"/>
    <n v="2071.4196000000002"/>
    <n v="2071.4196000000002"/>
    <n v="1"/>
    <n v="1"/>
    <n v="953.56370000000015"/>
    <n v="1117.8559"/>
    <x v="14"/>
  </r>
  <r>
    <d v="2004-12-05T00:00:00"/>
    <s v="SO71472"/>
    <n v="352"/>
    <n v="15729"/>
    <n v="9"/>
    <n v="1"/>
    <n v="1"/>
    <x v="89"/>
    <x v="0"/>
    <n v="1117.8559"/>
    <n v="2071.4196000000002"/>
    <n v="2071.4196000000002"/>
    <n v="1"/>
    <n v="1"/>
    <n v="953.56370000000015"/>
    <n v="1117.8559"/>
    <x v="18"/>
  </r>
  <r>
    <d v="2004-12-04T00:00:00"/>
    <s v="SO71469"/>
    <n v="385"/>
    <n v="26435"/>
    <n v="9"/>
    <n v="1"/>
    <n v="1"/>
    <x v="79"/>
    <x v="0"/>
    <n v="605.64919999999995"/>
    <n v="1000.4375"/>
    <n v="1000.4375"/>
    <n v="1"/>
    <n v="1"/>
    <n v="394.78830000000005"/>
    <n v="605.64919999999995"/>
    <x v="27"/>
  </r>
  <r>
    <d v="2004-05-03T00:00:00"/>
    <s v="SO71545"/>
    <n v="590"/>
    <n v="17320"/>
    <n v="9"/>
    <n v="1"/>
    <n v="1"/>
    <x v="62"/>
    <x v="0"/>
    <n v="419.77839999999998"/>
    <n v="769.49"/>
    <n v="769.49"/>
    <n v="1"/>
    <n v="1"/>
    <n v="349.71160000000003"/>
    <n v="419.77839999999998"/>
    <x v="15"/>
  </r>
  <r>
    <d v="2004-09-02T00:00:00"/>
    <s v="SO71558"/>
    <n v="604"/>
    <n v="27969"/>
    <n v="9"/>
    <n v="1"/>
    <n v="1"/>
    <x v="55"/>
    <x v="0"/>
    <n v="343.64960000000002"/>
    <n v="539.99"/>
    <n v="539.99"/>
    <n v="1"/>
    <n v="1"/>
    <n v="196.34039999999999"/>
    <n v="343.64960000000002"/>
    <x v="30"/>
  </r>
  <r>
    <d v="2004-08-04T00:00:00"/>
    <s v="SO71488"/>
    <n v="373"/>
    <n v="21949"/>
    <n v="9"/>
    <n v="1"/>
    <n v="1"/>
    <x v="76"/>
    <x v="0"/>
    <n v="1320.6838"/>
    <n v="2181.5625"/>
    <n v="2181.5625"/>
    <n v="1"/>
    <n v="1"/>
    <n v="860.87869999999998"/>
    <n v="1320.6838"/>
    <x v="13"/>
  </r>
  <r>
    <d v="2004-06-03T00:00:00"/>
    <s v="SO71498"/>
    <n v="232"/>
    <n v="17072"/>
    <n v="9"/>
    <n v="1"/>
    <n v="1"/>
    <x v="68"/>
    <x v="0"/>
    <n v="31.724399999999999"/>
    <n v="48.067300000000003"/>
    <n v="48.067300000000003"/>
    <n v="1"/>
    <n v="1"/>
    <n v="16.342900000000004"/>
    <n v="31.724399999999999"/>
    <x v="62"/>
  </r>
  <r>
    <d v="2004-01-05T00:00:00"/>
    <s v="SO71499"/>
    <n v="486"/>
    <n v="12682"/>
    <n v="9"/>
    <n v="1"/>
    <n v="1"/>
    <x v="90"/>
    <x v="0"/>
    <n v="59.466000000000001"/>
    <n v="159"/>
    <n v="159"/>
    <n v="1"/>
    <n v="1"/>
    <n v="99.533999999999992"/>
    <n v="59.466000000000001"/>
    <x v="69"/>
  </r>
  <r>
    <d v="2004-06-05T00:00:00"/>
    <s v="SO71555"/>
    <n v="561"/>
    <n v="11918"/>
    <n v="9"/>
    <n v="1"/>
    <n v="1"/>
    <x v="91"/>
    <x v="0"/>
    <n v="1481.9378999999999"/>
    <n v="2384.0700000000002"/>
    <n v="2384.0700000000002"/>
    <n v="1"/>
    <n v="1"/>
    <n v="902.13210000000026"/>
    <n v="1481.9378999999999"/>
    <x v="21"/>
  </r>
  <r>
    <d v="2004-03-02T00:00:00"/>
    <s v="SO71505"/>
    <n v="477"/>
    <n v="13141"/>
    <n v="9"/>
    <n v="1"/>
    <n v="1"/>
    <x v="49"/>
    <x v="0"/>
    <n v="1.8663000000000001"/>
    <n v="4.99"/>
    <n v="4.99"/>
    <n v="1"/>
    <n v="1"/>
    <n v="3.1237000000000004"/>
    <n v="1.8663000000000001"/>
    <x v="36"/>
  </r>
  <r>
    <d v="2004-09-05T00:00:00"/>
    <s v="SO71560"/>
    <n v="373"/>
    <n v="21950"/>
    <n v="9"/>
    <n v="1"/>
    <n v="1"/>
    <x v="92"/>
    <x v="0"/>
    <n v="1320.6838"/>
    <n v="2181.5625"/>
    <n v="2181.5625"/>
    <n v="1"/>
    <n v="1"/>
    <n v="860.87869999999998"/>
    <n v="1320.6838"/>
    <x v="13"/>
  </r>
  <r>
    <d v="2004-02-04T00:00:00"/>
    <s v="SO71606"/>
    <n v="605"/>
    <n v="25936"/>
    <n v="9"/>
    <n v="1"/>
    <n v="1"/>
    <x v="75"/>
    <x v="0"/>
    <n v="343.64960000000002"/>
    <n v="539.99"/>
    <n v="539.99"/>
    <n v="1"/>
    <n v="1"/>
    <n v="196.34039999999999"/>
    <n v="343.64960000000002"/>
    <x v="26"/>
  </r>
  <r>
    <d v="2004-02-02T00:00:00"/>
    <s v="SO71608"/>
    <n v="606"/>
    <n v="25708"/>
    <n v="9"/>
    <n v="1"/>
    <n v="1"/>
    <x v="61"/>
    <x v="0"/>
    <n v="343.64960000000002"/>
    <n v="539.99"/>
    <n v="539.99"/>
    <n v="1"/>
    <n v="1"/>
    <n v="196.34039999999999"/>
    <n v="343.64960000000002"/>
    <x v="17"/>
  </r>
  <r>
    <d v="2004-07-05T00:00:00"/>
    <s v="SO71605"/>
    <n v="584"/>
    <n v="25715"/>
    <n v="9"/>
    <n v="1"/>
    <n v="1"/>
    <x v="93"/>
    <x v="0"/>
    <n v="343.64960000000002"/>
    <n v="539.99"/>
    <n v="539.99"/>
    <n v="1"/>
    <n v="1"/>
    <n v="196.34039999999999"/>
    <n v="343.64960000000002"/>
    <x v="37"/>
  </r>
  <r>
    <d v="2004-04-05T00:00:00"/>
    <s v="SO71688"/>
    <n v="564"/>
    <n v="13122"/>
    <n v="9"/>
    <n v="1"/>
    <n v="1"/>
    <x v="85"/>
    <x v="0"/>
    <n v="1481.9378999999999"/>
    <n v="2384.0700000000002"/>
    <n v="2384.0700000000002"/>
    <n v="1"/>
    <n v="1"/>
    <n v="902.13210000000026"/>
    <n v="1481.9378999999999"/>
    <x v="22"/>
  </r>
  <r>
    <d v="2004-07-02T00:00:00"/>
    <s v="SO71690"/>
    <n v="606"/>
    <n v="25714"/>
    <n v="9"/>
    <n v="1"/>
    <n v="1"/>
    <x v="53"/>
    <x v="0"/>
    <n v="343.64960000000002"/>
    <n v="539.99"/>
    <n v="539.99"/>
    <n v="1"/>
    <n v="1"/>
    <n v="196.34039999999999"/>
    <n v="343.64960000000002"/>
    <x v="17"/>
  </r>
  <r>
    <d v="2004-03-05T00:00:00"/>
    <s v="SO71689"/>
    <n v="605"/>
    <n v="25711"/>
    <n v="9"/>
    <n v="1"/>
    <n v="1"/>
    <x v="84"/>
    <x v="0"/>
    <n v="343.64960000000002"/>
    <n v="539.99"/>
    <n v="539.99"/>
    <n v="1"/>
    <n v="1"/>
    <n v="196.34039999999999"/>
    <n v="343.64960000000002"/>
    <x v="26"/>
  </r>
  <r>
    <d v="2004-12-02T00:00:00"/>
    <s v="SO71635"/>
    <n v="535"/>
    <n v="11757"/>
    <n v="9"/>
    <n v="1"/>
    <n v="1"/>
    <x v="54"/>
    <x v="0"/>
    <n v="9.3462999999999994"/>
    <n v="24.99"/>
    <n v="24.99"/>
    <n v="1"/>
    <n v="1"/>
    <n v="15.643699999999999"/>
    <n v="9.3462999999999994"/>
    <x v="63"/>
  </r>
  <r>
    <d v="2004-06-02T00:00:00"/>
    <s v="SO71753"/>
    <n v="584"/>
    <n v="25935"/>
    <n v="9"/>
    <n v="1"/>
    <n v="1"/>
    <x v="52"/>
    <x v="0"/>
    <n v="343.64960000000002"/>
    <n v="539.99"/>
    <n v="539.99"/>
    <n v="1"/>
    <n v="1"/>
    <n v="196.34039999999999"/>
    <n v="343.64960000000002"/>
    <x v="37"/>
  </r>
  <r>
    <d v="2004-01-03T00:00:00"/>
    <s v="SO71772"/>
    <n v="604"/>
    <n v="25710"/>
    <n v="9"/>
    <n v="1"/>
    <n v="1"/>
    <x v="65"/>
    <x v="0"/>
    <n v="343.64960000000002"/>
    <n v="539.99"/>
    <n v="539.99"/>
    <n v="1"/>
    <n v="1"/>
    <n v="196.34039999999999"/>
    <n v="343.64960000000002"/>
    <x v="30"/>
  </r>
  <r>
    <d v="2004-02-04T00:00:00"/>
    <s v="SO71699"/>
    <n v="540"/>
    <n v="16611"/>
    <n v="9"/>
    <n v="1"/>
    <n v="1"/>
    <x v="75"/>
    <x v="0"/>
    <n v="12.192399999999999"/>
    <n v="32.6"/>
    <n v="32.6"/>
    <n v="1"/>
    <n v="1"/>
    <n v="20.407600000000002"/>
    <n v="12.192399999999999"/>
    <x v="33"/>
  </r>
  <r>
    <d v="2004-02-03T00:00:00"/>
    <s v="SO71750"/>
    <n v="387"/>
    <n v="26150"/>
    <n v="9"/>
    <n v="1"/>
    <n v="1"/>
    <x v="60"/>
    <x v="0"/>
    <n v="605.64919999999995"/>
    <n v="1000.4375"/>
    <n v="1000.4375"/>
    <n v="1"/>
    <n v="1"/>
    <n v="394.78830000000005"/>
    <n v="605.64919999999995"/>
    <x v="6"/>
  </r>
  <r>
    <d v="2004-03-04T00:00:00"/>
    <s v="SO71754"/>
    <n v="604"/>
    <n v="27984"/>
    <n v="9"/>
    <n v="1"/>
    <n v="1"/>
    <x v="74"/>
    <x v="0"/>
    <n v="343.64960000000002"/>
    <n v="539.99"/>
    <n v="539.99"/>
    <n v="1"/>
    <n v="1"/>
    <n v="196.34039999999999"/>
    <n v="343.64960000000002"/>
    <x v="30"/>
  </r>
  <r>
    <d v="2004-04-02T00:00:00"/>
    <s v="SO71703"/>
    <n v="486"/>
    <n v="12679"/>
    <n v="9"/>
    <n v="1"/>
    <n v="1"/>
    <x v="56"/>
    <x v="0"/>
    <n v="59.466000000000001"/>
    <n v="159"/>
    <n v="159"/>
    <n v="1"/>
    <n v="1"/>
    <n v="99.533999999999992"/>
    <n v="59.466000000000001"/>
    <x v="69"/>
  </r>
  <r>
    <d v="2004-10-02T00:00:00"/>
    <s v="SO71751"/>
    <n v="389"/>
    <n v="26437"/>
    <n v="9"/>
    <n v="1"/>
    <n v="1"/>
    <x v="59"/>
    <x v="0"/>
    <n v="605.64919999999995"/>
    <n v="1000.4375"/>
    <n v="1000.4375"/>
    <n v="1"/>
    <n v="1"/>
    <n v="394.78830000000005"/>
    <n v="605.64919999999995"/>
    <x v="9"/>
  </r>
  <r>
    <d v="2004-09-03T00:00:00"/>
    <s v="SO71984"/>
    <n v="584"/>
    <n v="29346"/>
    <n v="9"/>
    <n v="1"/>
    <n v="1"/>
    <x v="70"/>
    <x v="0"/>
    <n v="343.64960000000002"/>
    <n v="539.99"/>
    <n v="539.99"/>
    <n v="1"/>
    <n v="1"/>
    <n v="196.34039999999999"/>
    <n v="343.64960000000002"/>
    <x v="37"/>
  </r>
  <r>
    <d v="2004-02-05T00:00:00"/>
    <s v="SO71985"/>
    <n v="356"/>
    <n v="16169"/>
    <n v="9"/>
    <n v="1"/>
    <n v="1"/>
    <x v="94"/>
    <x v="0"/>
    <n v="1117.8559"/>
    <n v="2071.4196000000002"/>
    <n v="2071.4196000000002"/>
    <n v="1"/>
    <n v="1"/>
    <n v="953.56370000000015"/>
    <n v="1117.8559"/>
    <x v="14"/>
  </r>
  <r>
    <d v="2004-04-03T00:00:00"/>
    <s v="SO72000"/>
    <n v="561"/>
    <n v="13636"/>
    <n v="9"/>
    <n v="1"/>
    <n v="1"/>
    <x v="67"/>
    <x v="0"/>
    <n v="1481.9378999999999"/>
    <n v="2384.0700000000002"/>
    <n v="2384.0700000000002"/>
    <n v="1"/>
    <n v="1"/>
    <n v="902.13210000000026"/>
    <n v="1481.9378999999999"/>
    <x v="21"/>
  </r>
  <r>
    <d v="2004-05-05T00:00:00"/>
    <s v="SO72005"/>
    <n v="474"/>
    <n v="27519"/>
    <n v="9"/>
    <n v="1"/>
    <n v="1"/>
    <x v="86"/>
    <x v="0"/>
    <n v="26.176300000000001"/>
    <n v="69.989999999999995"/>
    <n v="69.989999999999995"/>
    <n v="1"/>
    <n v="1"/>
    <n v="43.813699999999997"/>
    <n v="26.176300000000001"/>
    <x v="19"/>
  </r>
  <r>
    <d v="2004-04-04T00:00:00"/>
    <s v="SO72048"/>
    <n v="371"/>
    <n v="22198"/>
    <n v="9"/>
    <n v="1"/>
    <n v="1"/>
    <x v="83"/>
    <x v="0"/>
    <n v="1320.6838"/>
    <n v="2181.5625"/>
    <n v="2181.5625"/>
    <n v="1"/>
    <n v="1"/>
    <n v="860.87869999999998"/>
    <n v="1320.6838"/>
    <x v="11"/>
  </r>
  <r>
    <d v="2004-10-02T00:00:00"/>
    <s v="SO72049"/>
    <n v="583"/>
    <n v="24474"/>
    <n v="9"/>
    <n v="1"/>
    <n v="1"/>
    <x v="59"/>
    <x v="0"/>
    <n v="1082.51"/>
    <n v="1700.99"/>
    <n v="1700.99"/>
    <n v="1"/>
    <n v="1"/>
    <n v="618.48"/>
    <n v="1082.51"/>
    <x v="0"/>
  </r>
  <r>
    <d v="2004-06-05T00:00:00"/>
    <s v="SO72060"/>
    <n v="604"/>
    <n v="28133"/>
    <n v="9"/>
    <n v="1"/>
    <n v="1"/>
    <x v="91"/>
    <x v="0"/>
    <n v="343.64960000000002"/>
    <n v="539.99"/>
    <n v="539.99"/>
    <n v="1"/>
    <n v="1"/>
    <n v="196.34039999999999"/>
    <n v="343.64960000000002"/>
    <x v="30"/>
  </r>
  <r>
    <d v="2004-10-04T00:00:00"/>
    <s v="SO72102"/>
    <n v="584"/>
    <n v="27492"/>
    <n v="9"/>
    <n v="1"/>
    <n v="1"/>
    <x v="78"/>
    <x v="0"/>
    <n v="343.64960000000002"/>
    <n v="539.99"/>
    <n v="539.99"/>
    <n v="1"/>
    <n v="1"/>
    <n v="196.34039999999999"/>
    <n v="343.64960000000002"/>
    <x v="37"/>
  </r>
  <r>
    <d v="2004-04-02T00:00:00"/>
    <s v="SO72127"/>
    <n v="567"/>
    <n v="14346"/>
    <n v="9"/>
    <n v="1"/>
    <n v="1"/>
    <x v="56"/>
    <x v="0"/>
    <n v="461.44479999999999"/>
    <n v="742.35"/>
    <n v="742.35"/>
    <n v="1"/>
    <n v="1"/>
    <n v="280.90520000000004"/>
    <n v="461.44479999999999"/>
    <x v="78"/>
  </r>
  <r>
    <d v="2004-08-02T00:00:00"/>
    <s v="SO72104"/>
    <n v="383"/>
    <n v="26653"/>
    <n v="9"/>
    <n v="1"/>
    <n v="1"/>
    <x v="50"/>
    <x v="0"/>
    <n v="605.64919999999995"/>
    <n v="1000.4375"/>
    <n v="1000.4375"/>
    <n v="1"/>
    <n v="1"/>
    <n v="394.78830000000005"/>
    <n v="605.64919999999995"/>
    <x v="28"/>
  </r>
  <r>
    <d v="2004-05-05T00:00:00"/>
    <s v="SO72128"/>
    <n v="604"/>
    <n v="26560"/>
    <n v="9"/>
    <n v="1"/>
    <n v="1"/>
    <x v="86"/>
    <x v="0"/>
    <n v="343.64960000000002"/>
    <n v="539.99"/>
    <n v="539.99"/>
    <n v="1"/>
    <n v="1"/>
    <n v="196.34039999999999"/>
    <n v="343.64960000000002"/>
    <x v="30"/>
  </r>
  <r>
    <d v="2004-07-02T00:00:00"/>
    <s v="SO72101"/>
    <n v="381"/>
    <n v="26567"/>
    <n v="9"/>
    <n v="1"/>
    <n v="1"/>
    <x v="53"/>
    <x v="0"/>
    <n v="605.64919999999995"/>
    <n v="1000.4375"/>
    <n v="1000.4375"/>
    <n v="1"/>
    <n v="1"/>
    <n v="394.78830000000005"/>
    <n v="605.64919999999995"/>
    <x v="50"/>
  </r>
  <r>
    <d v="2004-05-04T00:00:00"/>
    <s v="SO72107"/>
    <n v="360"/>
    <n v="13134"/>
    <n v="9"/>
    <n v="1"/>
    <n v="1"/>
    <x v="77"/>
    <x v="0"/>
    <n v="1105.81"/>
    <n v="2049.0981999999999"/>
    <n v="2049.0981999999999"/>
    <n v="1"/>
    <n v="1"/>
    <n v="943.28819999999996"/>
    <n v="1105.81"/>
    <x v="51"/>
  </r>
  <r>
    <d v="2004-07-03T00:00:00"/>
    <s v="SO72184"/>
    <n v="562"/>
    <n v="13630"/>
    <n v="9"/>
    <n v="1"/>
    <n v="1"/>
    <x v="69"/>
    <x v="0"/>
    <n v="1481.9378999999999"/>
    <n v="2384.0700000000002"/>
    <n v="2384.0700000000002"/>
    <n v="1"/>
    <n v="1"/>
    <n v="902.13210000000026"/>
    <n v="1481.9378999999999"/>
    <x v="32"/>
  </r>
  <r>
    <d v="2004-07-02T00:00:00"/>
    <s v="SO72134"/>
    <n v="476"/>
    <n v="13670"/>
    <n v="9"/>
    <n v="1"/>
    <n v="1"/>
    <x v="53"/>
    <x v="0"/>
    <n v="26.176300000000001"/>
    <n v="69.989999999999995"/>
    <n v="69.989999999999995"/>
    <n v="1"/>
    <n v="1"/>
    <n v="43.813699999999997"/>
    <n v="26.176300000000001"/>
    <x v="48"/>
  </r>
  <r>
    <d v="2004-08-04T00:00:00"/>
    <s v="SO72170"/>
    <n v="387"/>
    <n v="26651"/>
    <n v="9"/>
    <n v="1"/>
    <n v="1"/>
    <x v="76"/>
    <x v="0"/>
    <n v="605.64919999999995"/>
    <n v="1000.4375"/>
    <n v="1000.4375"/>
    <n v="1"/>
    <n v="1"/>
    <n v="394.78830000000005"/>
    <n v="605.64919999999995"/>
    <x v="6"/>
  </r>
  <r>
    <d v="2004-11-02T00:00:00"/>
    <s v="SO72250"/>
    <n v="375"/>
    <n v="18337"/>
    <n v="9"/>
    <n v="1"/>
    <n v="1"/>
    <x v="57"/>
    <x v="0"/>
    <n v="1320.6838"/>
    <n v="2181.5625"/>
    <n v="2181.5625"/>
    <n v="1"/>
    <n v="1"/>
    <n v="860.87869999999998"/>
    <n v="1320.6838"/>
    <x v="47"/>
  </r>
  <r>
    <d v="2004-08-02T00:00:00"/>
    <s v="SO72269"/>
    <n v="606"/>
    <n v="26547"/>
    <n v="9"/>
    <n v="1"/>
    <n v="1"/>
    <x v="50"/>
    <x v="0"/>
    <n v="343.64960000000002"/>
    <n v="539.99"/>
    <n v="539.99"/>
    <n v="1"/>
    <n v="1"/>
    <n v="196.34039999999999"/>
    <n v="343.64960000000002"/>
    <x v="17"/>
  </r>
  <r>
    <d v="2004-12-02T00:00:00"/>
    <s v="SO72253"/>
    <n v="360"/>
    <n v="16620"/>
    <n v="9"/>
    <n v="1"/>
    <n v="1"/>
    <x v="54"/>
    <x v="0"/>
    <n v="1105.81"/>
    <n v="2049.0981999999999"/>
    <n v="2049.0981999999999"/>
    <n v="1"/>
    <n v="1"/>
    <n v="943.28819999999996"/>
    <n v="1105.81"/>
    <x v="51"/>
  </r>
  <r>
    <d v="2004-08-05T00:00:00"/>
    <s v="SO72268"/>
    <n v="576"/>
    <n v="13958"/>
    <n v="9"/>
    <n v="1"/>
    <n v="1"/>
    <x v="88"/>
    <x v="0"/>
    <n v="1481.9378999999999"/>
    <n v="2384.0700000000002"/>
    <n v="2384.0700000000002"/>
    <n v="1"/>
    <n v="1"/>
    <n v="902.13210000000026"/>
    <n v="1481.9378999999999"/>
    <x v="3"/>
  </r>
  <r>
    <d v="2004-10-04T00:00:00"/>
    <s v="SO72188"/>
    <n v="535"/>
    <n v="11913"/>
    <n v="9"/>
    <n v="1"/>
    <n v="1"/>
    <x v="78"/>
    <x v="0"/>
    <n v="9.3462999999999994"/>
    <n v="24.99"/>
    <n v="24.99"/>
    <n v="1"/>
    <n v="1"/>
    <n v="15.643699999999999"/>
    <n v="9.3462999999999994"/>
    <x v="63"/>
  </r>
  <r>
    <d v="2004-10-02T00:00:00"/>
    <s v="SO72327"/>
    <n v="379"/>
    <n v="22203"/>
    <n v="9"/>
    <n v="1"/>
    <n v="1"/>
    <x v="59"/>
    <x v="0"/>
    <n v="1320.6838"/>
    <n v="2181.5625"/>
    <n v="2181.5625"/>
    <n v="1"/>
    <n v="1"/>
    <n v="860.87869999999998"/>
    <n v="1320.6838"/>
    <x v="44"/>
  </r>
  <r>
    <d v="2004-11-03T00:00:00"/>
    <s v="SO72328"/>
    <n v="581"/>
    <n v="16031"/>
    <n v="9"/>
    <n v="1"/>
    <n v="1"/>
    <x v="66"/>
    <x v="0"/>
    <n v="1082.51"/>
    <n v="1700.99"/>
    <n v="1700.99"/>
    <n v="1"/>
    <n v="1"/>
    <n v="618.48"/>
    <n v="1082.51"/>
    <x v="38"/>
  </r>
  <r>
    <d v="2004-12-02T00:00:00"/>
    <s v="SO72274"/>
    <n v="538"/>
    <n v="17906"/>
    <n v="9"/>
    <n v="1"/>
    <n v="1"/>
    <x v="54"/>
    <x v="0"/>
    <n v="8.0373000000000001"/>
    <n v="21.49"/>
    <n v="21.49"/>
    <n v="1"/>
    <n v="1"/>
    <n v="13.452699999999998"/>
    <n v="8.0373000000000001"/>
    <x v="75"/>
  </r>
  <r>
    <d v="2004-05-04T00:00:00"/>
    <s v="SO72334"/>
    <n v="360"/>
    <n v="16180"/>
    <n v="9"/>
    <n v="1"/>
    <n v="1"/>
    <x v="77"/>
    <x v="0"/>
    <n v="1105.81"/>
    <n v="2049.0981999999999"/>
    <n v="2049.0981999999999"/>
    <n v="1"/>
    <n v="1"/>
    <n v="943.28819999999996"/>
    <n v="1105.81"/>
    <x v="51"/>
  </r>
  <r>
    <d v="2004-04-05T00:00:00"/>
    <s v="SO72326"/>
    <n v="377"/>
    <n v="22197"/>
    <n v="9"/>
    <n v="1"/>
    <n v="1"/>
    <x v="85"/>
    <x v="0"/>
    <n v="1320.6838"/>
    <n v="2181.5625"/>
    <n v="2181.5625"/>
    <n v="1"/>
    <n v="1"/>
    <n v="860.87869999999998"/>
    <n v="1320.6838"/>
    <x v="29"/>
  </r>
  <r>
    <d v="2004-09-03T00:00:00"/>
    <s v="SO72333"/>
    <n v="352"/>
    <n v="16176"/>
    <n v="9"/>
    <n v="1"/>
    <n v="1"/>
    <x v="70"/>
    <x v="0"/>
    <n v="1117.8559"/>
    <n v="2071.4196000000002"/>
    <n v="2071.4196000000002"/>
    <n v="1"/>
    <n v="1"/>
    <n v="953.56370000000015"/>
    <n v="1117.8559"/>
    <x v="18"/>
  </r>
  <r>
    <d v="2004-05-05T00:00:00"/>
    <s v="SO72356"/>
    <n v="585"/>
    <n v="15127"/>
    <n v="9"/>
    <n v="1"/>
    <n v="1"/>
    <x v="86"/>
    <x v="0"/>
    <n v="461.44479999999999"/>
    <n v="742.35"/>
    <n v="742.35"/>
    <n v="1"/>
    <n v="1"/>
    <n v="280.90520000000004"/>
    <n v="461.44479999999999"/>
    <x v="25"/>
  </r>
  <r>
    <d v="2004-09-02T00:00:00"/>
    <s v="SO72357"/>
    <n v="584"/>
    <n v="27987"/>
    <n v="9"/>
    <n v="1"/>
    <n v="1"/>
    <x v="55"/>
    <x v="0"/>
    <n v="343.64960000000002"/>
    <n v="539.99"/>
    <n v="539.99"/>
    <n v="1"/>
    <n v="1"/>
    <n v="196.34039999999999"/>
    <n v="343.64960000000002"/>
    <x v="37"/>
  </r>
  <r>
    <d v="2004-09-04T00:00:00"/>
    <s v="SO72416"/>
    <n v="354"/>
    <n v="16630"/>
    <n v="9"/>
    <n v="1"/>
    <n v="1"/>
    <x v="80"/>
    <x v="0"/>
    <n v="1117.8559"/>
    <n v="2071.4196000000002"/>
    <n v="2071.4196000000002"/>
    <n v="1"/>
    <n v="1"/>
    <n v="953.56370000000015"/>
    <n v="1117.8559"/>
    <x v="40"/>
  </r>
  <r>
    <d v="2004-09-05T00:00:00"/>
    <s v="SO72438"/>
    <n v="605"/>
    <n v="26549"/>
    <n v="9"/>
    <n v="1"/>
    <n v="1"/>
    <x v="92"/>
    <x v="0"/>
    <n v="343.64960000000002"/>
    <n v="539.99"/>
    <n v="539.99"/>
    <n v="1"/>
    <n v="1"/>
    <n v="196.34039999999999"/>
    <n v="343.64960000000002"/>
    <x v="26"/>
  </r>
  <r>
    <d v="2004-04-03T00:00:00"/>
    <s v="SO72413"/>
    <n v="582"/>
    <n v="22987"/>
    <n v="9"/>
    <n v="1"/>
    <n v="1"/>
    <x v="67"/>
    <x v="0"/>
    <n v="1082.51"/>
    <n v="1700.99"/>
    <n v="1700.99"/>
    <n v="1"/>
    <n v="1"/>
    <n v="618.48"/>
    <n v="1082.51"/>
    <x v="1"/>
  </r>
  <r>
    <d v="2004-08-02T00:00:00"/>
    <s v="SO72358"/>
    <n v="561"/>
    <n v="14039"/>
    <n v="9"/>
    <n v="1"/>
    <n v="1"/>
    <x v="50"/>
    <x v="0"/>
    <n v="1481.9378999999999"/>
    <n v="2384.0700000000002"/>
    <n v="2384.0700000000002"/>
    <n v="1"/>
    <n v="1"/>
    <n v="902.13210000000026"/>
    <n v="1481.9378999999999"/>
    <x v="21"/>
  </r>
  <r>
    <d v="2004-08-04T00:00:00"/>
    <s v="SO72437"/>
    <n v="576"/>
    <n v="13646"/>
    <n v="9"/>
    <n v="1"/>
    <n v="1"/>
    <x v="76"/>
    <x v="0"/>
    <n v="1481.9378999999999"/>
    <n v="2384.0700000000002"/>
    <n v="2384.0700000000002"/>
    <n v="1"/>
    <n v="1"/>
    <n v="902.13210000000026"/>
    <n v="1481.9378999999999"/>
    <x v="3"/>
  </r>
  <r>
    <d v="2004-11-02T00:00:00"/>
    <s v="SO72412"/>
    <n v="375"/>
    <n v="22913"/>
    <n v="9"/>
    <n v="1"/>
    <n v="1"/>
    <x v="57"/>
    <x v="0"/>
    <n v="1320.6838"/>
    <n v="2181.5625"/>
    <n v="2181.5625"/>
    <n v="1"/>
    <n v="1"/>
    <n v="860.87869999999998"/>
    <n v="1320.6838"/>
    <x v="47"/>
  </r>
  <r>
    <d v="2004-06-03T00:00:00"/>
    <s v="SO72485"/>
    <n v="580"/>
    <n v="16029"/>
    <n v="9"/>
    <n v="1"/>
    <n v="1"/>
    <x v="68"/>
    <x v="0"/>
    <n v="1082.51"/>
    <n v="1700.99"/>
    <n v="1700.99"/>
    <n v="1"/>
    <n v="1"/>
    <n v="618.48"/>
    <n v="1082.51"/>
    <x v="2"/>
  </r>
  <r>
    <d v="2004-01-03T00:00:00"/>
    <s v="SO72447"/>
    <n v="232"/>
    <n v="13026"/>
    <n v="9"/>
    <n v="1"/>
    <n v="1"/>
    <x v="65"/>
    <x v="0"/>
    <n v="31.724399999999999"/>
    <n v="48.067300000000003"/>
    <n v="48.067300000000003"/>
    <n v="1"/>
    <n v="1"/>
    <n v="16.342900000000004"/>
    <n v="31.724399999999999"/>
    <x v="62"/>
  </r>
  <r>
    <d v="2004-12-02T00:00:00"/>
    <s v="SO72446"/>
    <n v="235"/>
    <n v="14682"/>
    <n v="9"/>
    <n v="1"/>
    <n v="1"/>
    <x v="54"/>
    <x v="0"/>
    <n v="31.724399999999999"/>
    <n v="48.067300000000003"/>
    <n v="48.067300000000003"/>
    <n v="1"/>
    <n v="1"/>
    <n v="16.342900000000004"/>
    <n v="31.724399999999999"/>
    <x v="4"/>
  </r>
  <r>
    <d v="2004-02-05T00:00:00"/>
    <s v="SO72492"/>
    <n v="598"/>
    <n v="13021"/>
    <n v="9"/>
    <n v="1"/>
    <n v="1"/>
    <x v="94"/>
    <x v="0"/>
    <n v="294.5797"/>
    <n v="539.99"/>
    <n v="539.99"/>
    <n v="1"/>
    <n v="1"/>
    <n v="245.41030000000001"/>
    <n v="294.5797"/>
    <x v="53"/>
  </r>
  <r>
    <d v="2004-01-05T00:00:00"/>
    <s v="SO72494"/>
    <n v="588"/>
    <n v="17328"/>
    <n v="9"/>
    <n v="1"/>
    <n v="1"/>
    <x v="90"/>
    <x v="0"/>
    <n v="419.77839999999998"/>
    <n v="769.49"/>
    <n v="769.49"/>
    <n v="1"/>
    <n v="1"/>
    <n v="349.71160000000003"/>
    <n v="419.77839999999998"/>
    <x v="54"/>
  </r>
  <r>
    <d v="2004-04-05T00:00:00"/>
    <s v="SO72488"/>
    <n v="581"/>
    <n v="22988"/>
    <n v="9"/>
    <n v="1"/>
    <n v="1"/>
    <x v="85"/>
    <x v="0"/>
    <n v="1082.51"/>
    <n v="1700.99"/>
    <n v="1700.99"/>
    <n v="1"/>
    <n v="1"/>
    <n v="618.48"/>
    <n v="1082.51"/>
    <x v="38"/>
  </r>
  <r>
    <d v="2004-04-03T00:00:00"/>
    <s v="SO72443"/>
    <n v="528"/>
    <n v="12369"/>
    <n v="9"/>
    <n v="1"/>
    <n v="1"/>
    <x v="67"/>
    <x v="0"/>
    <n v="1.8663000000000001"/>
    <n v="4.99"/>
    <n v="4.99"/>
    <n v="1"/>
    <n v="1"/>
    <n v="3.1237000000000004"/>
    <n v="1.8663000000000001"/>
    <x v="73"/>
  </r>
  <r>
    <d v="2004-01-05T00:00:00"/>
    <s v="SO72514"/>
    <n v="580"/>
    <n v="24592"/>
    <n v="9"/>
    <n v="1"/>
    <n v="1"/>
    <x v="90"/>
    <x v="0"/>
    <n v="1082.51"/>
    <n v="1700.99"/>
    <n v="1700.99"/>
    <n v="1"/>
    <n v="1"/>
    <n v="618.48"/>
    <n v="1082.51"/>
    <x v="2"/>
  </r>
  <r>
    <d v="2004-09-04T00:00:00"/>
    <s v="SO72562"/>
    <n v="588"/>
    <n v="17334"/>
    <n v="9"/>
    <n v="1"/>
    <n v="1"/>
    <x v="80"/>
    <x v="0"/>
    <n v="419.77839999999998"/>
    <n v="769.49"/>
    <n v="769.49"/>
    <n v="1"/>
    <n v="1"/>
    <n v="349.71160000000003"/>
    <n v="419.77839999999998"/>
    <x v="54"/>
  </r>
  <r>
    <d v="2004-11-05T00:00:00"/>
    <s v="SO72558"/>
    <n v="385"/>
    <n v="27697"/>
    <n v="9"/>
    <n v="1"/>
    <n v="1"/>
    <x v="87"/>
    <x v="0"/>
    <n v="605.64919999999995"/>
    <n v="1000.4375"/>
    <n v="1000.4375"/>
    <n v="1"/>
    <n v="1"/>
    <n v="394.78830000000005"/>
    <n v="605.64919999999995"/>
    <x v="27"/>
  </r>
  <r>
    <d v="2004-01-05T00:00:00"/>
    <s v="SO72586"/>
    <n v="489"/>
    <n v="17059"/>
    <n v="9"/>
    <n v="1"/>
    <n v="1"/>
    <x v="90"/>
    <x v="0"/>
    <n v="41.572299999999998"/>
    <n v="53.99"/>
    <n v="53.99"/>
    <n v="1"/>
    <n v="1"/>
    <n v="12.417700000000004"/>
    <n v="41.572299999999998"/>
    <x v="58"/>
  </r>
  <r>
    <d v="2004-01-04T00:00:00"/>
    <s v="SO72625"/>
    <n v="362"/>
    <n v="14048"/>
    <n v="9"/>
    <n v="1"/>
    <n v="1"/>
    <x v="73"/>
    <x v="0"/>
    <n v="1105.81"/>
    <n v="2049.0981999999999"/>
    <n v="2049.0981999999999"/>
    <n v="1"/>
    <n v="1"/>
    <n v="943.28819999999996"/>
    <n v="1105.81"/>
    <x v="5"/>
  </r>
  <r>
    <d v="2004-02-04T00:00:00"/>
    <s v="SO72710"/>
    <n v="360"/>
    <n v="13109"/>
    <n v="9"/>
    <n v="1"/>
    <n v="1"/>
    <x v="75"/>
    <x v="0"/>
    <n v="1105.81"/>
    <n v="2049.0981999999999"/>
    <n v="2049.0981999999999"/>
    <n v="1"/>
    <n v="1"/>
    <n v="943.28819999999996"/>
    <n v="1105.81"/>
    <x v="51"/>
  </r>
  <r>
    <d v="2004-03-05T00:00:00"/>
    <s v="SO72724"/>
    <n v="584"/>
    <n v="27986"/>
    <n v="9"/>
    <n v="1"/>
    <n v="1"/>
    <x v="84"/>
    <x v="0"/>
    <n v="343.64960000000002"/>
    <n v="539.99"/>
    <n v="539.99"/>
    <n v="1"/>
    <n v="1"/>
    <n v="196.34039999999999"/>
    <n v="343.64960000000002"/>
    <x v="37"/>
  </r>
  <r>
    <d v="2004-02-03T00:00:00"/>
    <s v="SO72702"/>
    <n v="583"/>
    <n v="24598"/>
    <n v="9"/>
    <n v="1"/>
    <n v="1"/>
    <x v="60"/>
    <x v="0"/>
    <n v="1082.51"/>
    <n v="1700.99"/>
    <n v="1700.99"/>
    <n v="1"/>
    <n v="1"/>
    <n v="618.48"/>
    <n v="1082.51"/>
    <x v="0"/>
  </r>
  <r>
    <d v="2004-06-03T00:00:00"/>
    <s v="SO72725"/>
    <n v="606"/>
    <n v="26918"/>
    <n v="9"/>
    <n v="1"/>
    <n v="1"/>
    <x v="68"/>
    <x v="0"/>
    <n v="343.64960000000002"/>
    <n v="539.99"/>
    <n v="539.99"/>
    <n v="1"/>
    <n v="1"/>
    <n v="196.34039999999999"/>
    <n v="343.64960000000002"/>
    <x v="17"/>
  </r>
  <r>
    <d v="2004-05-03T00:00:00"/>
    <s v="SO72701"/>
    <n v="358"/>
    <n v="16661"/>
    <n v="9"/>
    <n v="1"/>
    <n v="1"/>
    <x v="62"/>
    <x v="0"/>
    <n v="1105.81"/>
    <n v="2049.0981999999999"/>
    <n v="2049.0981999999999"/>
    <n v="1"/>
    <n v="1"/>
    <n v="943.28819999999996"/>
    <n v="1105.81"/>
    <x v="10"/>
  </r>
  <r>
    <d v="2004-08-05T00:00:00"/>
    <s v="SO72775"/>
    <n v="358"/>
    <n v="16636"/>
    <n v="9"/>
    <n v="1"/>
    <n v="1"/>
    <x v="88"/>
    <x v="0"/>
    <n v="1105.81"/>
    <n v="2049.0981999999999"/>
    <n v="2049.0981999999999"/>
    <n v="1"/>
    <n v="1"/>
    <n v="943.28819999999996"/>
    <n v="1105.81"/>
    <x v="10"/>
  </r>
  <r>
    <d v="2004-10-04T00:00:00"/>
    <s v="SO72787"/>
    <n v="561"/>
    <n v="13959"/>
    <n v="9"/>
    <n v="1"/>
    <n v="1"/>
    <x v="78"/>
    <x v="0"/>
    <n v="1481.9378999999999"/>
    <n v="2384.0700000000002"/>
    <n v="2384.0700000000002"/>
    <n v="1"/>
    <n v="1"/>
    <n v="902.13210000000026"/>
    <n v="1481.9378999999999"/>
    <x v="21"/>
  </r>
  <r>
    <d v="2004-07-03T00:00:00"/>
    <s v="SO72773"/>
    <n v="604"/>
    <n v="11001"/>
    <n v="9"/>
    <n v="1"/>
    <n v="1"/>
    <x v="69"/>
    <x v="0"/>
    <n v="343.64960000000002"/>
    <n v="539.99"/>
    <n v="539.99"/>
    <n v="1"/>
    <n v="1"/>
    <n v="196.34039999999999"/>
    <n v="343.64960000000002"/>
    <x v="30"/>
  </r>
  <r>
    <d v="2004-04-05T00:00:00"/>
    <s v="SO72729"/>
    <n v="574"/>
    <n v="14020"/>
    <n v="9"/>
    <n v="1"/>
    <n v="1"/>
    <x v="85"/>
    <x v="0"/>
    <n v="1481.9378999999999"/>
    <n v="2384.0700000000002"/>
    <n v="2384.0700000000002"/>
    <n v="1"/>
    <n v="1"/>
    <n v="902.13210000000026"/>
    <n v="1481.9378999999999"/>
    <x v="45"/>
  </r>
  <r>
    <d v="2004-01-04T00:00:00"/>
    <s v="SO72728"/>
    <n v="563"/>
    <n v="13970"/>
    <n v="9"/>
    <n v="1"/>
    <n v="1"/>
    <x v="73"/>
    <x v="0"/>
    <n v="1481.9378999999999"/>
    <n v="2384.0700000000002"/>
    <n v="2384.0700000000002"/>
    <n v="1"/>
    <n v="1"/>
    <n v="902.13210000000026"/>
    <n v="1481.9378999999999"/>
    <x v="57"/>
  </r>
  <r>
    <d v="2004-01-04T00:00:00"/>
    <s v="SO72829"/>
    <n v="385"/>
    <n v="26588"/>
    <n v="9"/>
    <n v="1"/>
    <n v="1"/>
    <x v="73"/>
    <x v="0"/>
    <n v="605.64919999999995"/>
    <n v="1000.4375"/>
    <n v="1000.4375"/>
    <n v="1"/>
    <n v="1"/>
    <n v="394.78830000000005"/>
    <n v="605.64919999999995"/>
    <x v="27"/>
  </r>
  <r>
    <d v="2004-05-04T00:00:00"/>
    <s v="SO72827"/>
    <n v="583"/>
    <n v="22938"/>
    <n v="9"/>
    <n v="1"/>
    <n v="1"/>
    <x v="77"/>
    <x v="0"/>
    <n v="1082.51"/>
    <n v="1700.99"/>
    <n v="1700.99"/>
    <n v="1"/>
    <n v="1"/>
    <n v="618.48"/>
    <n v="1082.51"/>
    <x v="0"/>
  </r>
  <r>
    <d v="2004-03-03T00:00:00"/>
    <s v="SO72846"/>
    <n v="584"/>
    <n v="27484"/>
    <n v="9"/>
    <n v="1"/>
    <n v="1"/>
    <x v="64"/>
    <x v="0"/>
    <n v="343.64960000000002"/>
    <n v="539.99"/>
    <n v="539.99"/>
    <n v="1"/>
    <n v="1"/>
    <n v="196.34039999999999"/>
    <n v="343.64960000000002"/>
    <x v="37"/>
  </r>
  <r>
    <d v="2004-04-03T00:00:00"/>
    <s v="SO72825"/>
    <n v="582"/>
    <n v="24597"/>
    <n v="9"/>
    <n v="1"/>
    <n v="1"/>
    <x v="67"/>
    <x v="0"/>
    <n v="1082.51"/>
    <n v="1700.99"/>
    <n v="1700.99"/>
    <n v="1"/>
    <n v="1"/>
    <n v="618.48"/>
    <n v="1082.51"/>
    <x v="1"/>
  </r>
  <r>
    <d v="2004-11-05T00:00:00"/>
    <s v="SO72921"/>
    <n v="360"/>
    <n v="13112"/>
    <n v="9"/>
    <n v="1"/>
    <n v="1"/>
    <x v="87"/>
    <x v="0"/>
    <n v="1105.81"/>
    <n v="2049.0981999999999"/>
    <n v="2049.0981999999999"/>
    <n v="1"/>
    <n v="1"/>
    <n v="943.28819999999996"/>
    <n v="1105.81"/>
    <x v="51"/>
  </r>
  <r>
    <d v="2004-07-05T00:00:00"/>
    <s v="SO72919"/>
    <n v="588"/>
    <n v="17332"/>
    <n v="9"/>
    <n v="1"/>
    <n v="1"/>
    <x v="93"/>
    <x v="0"/>
    <n v="419.77839999999998"/>
    <n v="769.49"/>
    <n v="769.49"/>
    <n v="1"/>
    <n v="1"/>
    <n v="349.71160000000003"/>
    <n v="419.77839999999998"/>
    <x v="54"/>
  </r>
  <r>
    <d v="2004-07-05T00:00:00"/>
    <s v="SO72914"/>
    <n v="356"/>
    <n v="16660"/>
    <n v="9"/>
    <n v="1"/>
    <n v="1"/>
    <x v="93"/>
    <x v="0"/>
    <n v="1117.8559"/>
    <n v="2071.4196000000002"/>
    <n v="2071.4196000000002"/>
    <n v="1"/>
    <n v="1"/>
    <n v="953.56370000000015"/>
    <n v="1117.8559"/>
    <x v="14"/>
  </r>
  <r>
    <d v="2004-05-04T00:00:00"/>
    <s v="SO72918"/>
    <n v="383"/>
    <n v="26569"/>
    <n v="9"/>
    <n v="1"/>
    <n v="1"/>
    <x v="77"/>
    <x v="0"/>
    <n v="605.64919999999995"/>
    <n v="1000.4375"/>
    <n v="1000.4375"/>
    <n v="1"/>
    <n v="1"/>
    <n v="394.78830000000005"/>
    <n v="605.64919999999995"/>
    <x v="28"/>
  </r>
  <r>
    <d v="2004-01-04T00:00:00"/>
    <s v="SO72951"/>
    <n v="579"/>
    <n v="28103"/>
    <n v="9"/>
    <n v="1"/>
    <n v="1"/>
    <x v="73"/>
    <x v="0"/>
    <n v="755.1508"/>
    <n v="1214.8499999999999"/>
    <n v="1214.8499999999999"/>
    <n v="1"/>
    <n v="1"/>
    <n v="459.69919999999991"/>
    <n v="755.1508"/>
    <x v="35"/>
  </r>
  <r>
    <d v="2004-12-04T00:00:00"/>
    <s v="SO73031"/>
    <n v="586"/>
    <n v="11943"/>
    <n v="9"/>
    <n v="1"/>
    <n v="1"/>
    <x v="79"/>
    <x v="0"/>
    <n v="461.44479999999999"/>
    <n v="742.35"/>
    <n v="742.35"/>
    <n v="1"/>
    <n v="1"/>
    <n v="280.90520000000004"/>
    <n v="461.44479999999999"/>
    <x v="85"/>
  </r>
  <r>
    <d v="2004-11-04T00:00:00"/>
    <s v="SO73014"/>
    <n v="387"/>
    <n v="18458"/>
    <n v="9"/>
    <n v="1"/>
    <n v="1"/>
    <x v="81"/>
    <x v="0"/>
    <n v="605.64919999999995"/>
    <n v="1000.4375"/>
    <n v="1000.4375"/>
    <n v="1"/>
    <n v="1"/>
    <n v="394.78830000000005"/>
    <n v="605.64919999999995"/>
    <x v="6"/>
  </r>
  <r>
    <d v="2004-09-04T00:00:00"/>
    <s v="SO73013"/>
    <n v="582"/>
    <n v="22936"/>
    <n v="9"/>
    <n v="1"/>
    <n v="1"/>
    <x v="80"/>
    <x v="0"/>
    <n v="1082.51"/>
    <n v="1700.99"/>
    <n v="1700.99"/>
    <n v="1"/>
    <n v="1"/>
    <n v="618.48"/>
    <n v="1082.51"/>
    <x v="1"/>
  </r>
  <r>
    <d v="2004-06-05T00:00:00"/>
    <s v="SO72965"/>
    <n v="486"/>
    <n v="12691"/>
    <n v="9"/>
    <n v="1"/>
    <n v="1"/>
    <x v="91"/>
    <x v="0"/>
    <n v="59.466000000000001"/>
    <n v="159"/>
    <n v="159"/>
    <n v="1"/>
    <n v="1"/>
    <n v="99.533999999999992"/>
    <n v="59.466000000000001"/>
    <x v="69"/>
  </r>
  <r>
    <d v="2004-12-03T00:00:00"/>
    <s v="SO73032"/>
    <n v="604"/>
    <n v="26919"/>
    <n v="9"/>
    <n v="1"/>
    <n v="1"/>
    <x v="72"/>
    <x v="0"/>
    <n v="343.64960000000002"/>
    <n v="539.99"/>
    <n v="539.99"/>
    <n v="1"/>
    <n v="1"/>
    <n v="196.34039999999999"/>
    <n v="343.64960000000002"/>
    <x v="30"/>
  </r>
  <r>
    <d v="2004-09-03T00:00:00"/>
    <s v="SO73016"/>
    <n v="590"/>
    <n v="15580"/>
    <n v="9"/>
    <n v="1"/>
    <n v="1"/>
    <x v="70"/>
    <x v="0"/>
    <n v="419.77839999999998"/>
    <n v="769.49"/>
    <n v="769.49"/>
    <n v="1"/>
    <n v="1"/>
    <n v="349.71160000000003"/>
    <n v="419.77839999999998"/>
    <x v="15"/>
  </r>
  <r>
    <d v="2004-03-03T00:00:00"/>
    <s v="SO73096"/>
    <n v="568"/>
    <n v="15122"/>
    <n v="9"/>
    <n v="1"/>
    <n v="1"/>
    <x v="64"/>
    <x v="0"/>
    <n v="461.44479999999999"/>
    <n v="742.35"/>
    <n v="742.35"/>
    <n v="1"/>
    <n v="1"/>
    <n v="280.90520000000004"/>
    <n v="461.44479999999999"/>
    <x v="41"/>
  </r>
  <r>
    <d v="2004-08-03T00:00:00"/>
    <s v="SO73037"/>
    <n v="475"/>
    <n v="26755"/>
    <n v="9"/>
    <n v="1"/>
    <n v="1"/>
    <x v="63"/>
    <x v="0"/>
    <n v="26.176300000000001"/>
    <n v="69.989999999999995"/>
    <n v="69.989999999999995"/>
    <n v="1"/>
    <n v="1"/>
    <n v="43.813699999999997"/>
    <n v="26.176300000000001"/>
    <x v="39"/>
  </r>
  <r>
    <d v="2004-07-05T00:00:00"/>
    <s v="SO73039"/>
    <n v="226"/>
    <n v="14222"/>
    <n v="9"/>
    <n v="1"/>
    <n v="1"/>
    <x v="93"/>
    <x v="0"/>
    <n v="31.724399999999999"/>
    <n v="48.067300000000003"/>
    <n v="48.067300000000003"/>
    <n v="1"/>
    <n v="1"/>
    <n v="16.342900000000004"/>
    <n v="31.724399999999999"/>
    <x v="23"/>
  </r>
  <r>
    <d v="2004-08-03T00:00:00"/>
    <s v="SO73097"/>
    <n v="566"/>
    <n v="11372"/>
    <n v="9"/>
    <n v="1"/>
    <n v="1"/>
    <x v="63"/>
    <x v="0"/>
    <n v="461.44479999999999"/>
    <n v="742.35"/>
    <n v="742.35"/>
    <n v="1"/>
    <n v="1"/>
    <n v="280.90520000000004"/>
    <n v="461.44479999999999"/>
    <x v="70"/>
  </r>
  <r>
    <d v="2004-12-04T00:00:00"/>
    <s v="SO73099"/>
    <n v="581"/>
    <n v="16028"/>
    <n v="9"/>
    <n v="1"/>
    <n v="1"/>
    <x v="79"/>
    <x v="0"/>
    <n v="1082.51"/>
    <n v="1700.99"/>
    <n v="1700.99"/>
    <n v="1"/>
    <n v="1"/>
    <n v="618.48"/>
    <n v="1082.51"/>
    <x v="38"/>
  </r>
  <r>
    <d v="2004-07-05T00:00:00"/>
    <s v="SO73182"/>
    <n v="606"/>
    <n v="27470"/>
    <n v="9"/>
    <n v="1"/>
    <n v="1"/>
    <x v="93"/>
    <x v="0"/>
    <n v="343.64960000000002"/>
    <n v="539.99"/>
    <n v="539.99"/>
    <n v="1"/>
    <n v="1"/>
    <n v="196.34039999999999"/>
    <n v="343.64960000000002"/>
    <x v="17"/>
  </r>
  <r>
    <d v="2004-12-04T00:00:00"/>
    <s v="SO73100"/>
    <n v="581"/>
    <n v="24482"/>
    <n v="9"/>
    <n v="1"/>
    <n v="1"/>
    <x v="79"/>
    <x v="0"/>
    <n v="1082.51"/>
    <n v="1700.99"/>
    <n v="1700.99"/>
    <n v="1"/>
    <n v="1"/>
    <n v="618.48"/>
    <n v="1082.51"/>
    <x v="38"/>
  </r>
  <r>
    <d v="2004-06-05T00:00:00"/>
    <s v="SO73103"/>
    <n v="537"/>
    <n v="19650"/>
    <n v="9"/>
    <n v="1"/>
    <n v="1"/>
    <x v="91"/>
    <x v="0"/>
    <n v="13.09"/>
    <n v="35"/>
    <n v="35"/>
    <n v="1"/>
    <n v="1"/>
    <n v="21.91"/>
    <n v="13.09"/>
    <x v="56"/>
  </r>
  <r>
    <d v="2004-02-06T00:00:00"/>
    <s v="SO73254"/>
    <n v="563"/>
    <n v="13645"/>
    <n v="9"/>
    <n v="1"/>
    <n v="1"/>
    <x v="95"/>
    <x v="0"/>
    <n v="1481.9378999999999"/>
    <n v="2384.0700000000002"/>
    <n v="2384.0700000000002"/>
    <n v="1"/>
    <n v="1"/>
    <n v="902.13210000000026"/>
    <n v="1481.9378999999999"/>
    <x v="57"/>
  </r>
  <r>
    <d v="2004-02-05T00:00:00"/>
    <s v="SO73253"/>
    <n v="568"/>
    <n v="11930"/>
    <n v="9"/>
    <n v="1"/>
    <n v="1"/>
    <x v="94"/>
    <x v="0"/>
    <n v="461.44479999999999"/>
    <n v="742.35"/>
    <n v="742.35"/>
    <n v="1"/>
    <n v="1"/>
    <n v="280.90520000000004"/>
    <n v="461.44479999999999"/>
    <x v="41"/>
  </r>
  <r>
    <d v="2004-11-03T00:00:00"/>
    <s v="SO73184"/>
    <n v="582"/>
    <n v="22943"/>
    <n v="9"/>
    <n v="1"/>
    <n v="1"/>
    <x v="66"/>
    <x v="0"/>
    <n v="1082.51"/>
    <n v="1700.99"/>
    <n v="1700.99"/>
    <n v="1"/>
    <n v="1"/>
    <n v="618.48"/>
    <n v="1082.51"/>
    <x v="1"/>
  </r>
  <r>
    <d v="2004-06-03T00:00:00"/>
    <s v="SO73263"/>
    <n v="223"/>
    <n v="17319"/>
    <n v="9"/>
    <n v="1"/>
    <n v="1"/>
    <x v="68"/>
    <x v="0"/>
    <n v="5.7051999999999996"/>
    <n v="8.6441999999999997"/>
    <n v="8.6441999999999997"/>
    <n v="1"/>
    <n v="1"/>
    <n v="2.9390000000000001"/>
    <n v="5.7051999999999996"/>
    <x v="34"/>
  </r>
  <r>
    <d v="2004-12-04T00:00:00"/>
    <s v="SO73311"/>
    <n v="389"/>
    <n v="18766"/>
    <n v="9"/>
    <n v="1"/>
    <n v="1"/>
    <x v="79"/>
    <x v="0"/>
    <n v="605.64919999999995"/>
    <n v="1000.4375"/>
    <n v="1000.4375"/>
    <n v="1"/>
    <n v="1"/>
    <n v="394.78830000000005"/>
    <n v="605.64919999999995"/>
    <x v="9"/>
  </r>
  <r>
    <d v="2004-02-04T00:00:00"/>
    <s v="SO73335"/>
    <n v="562"/>
    <n v="13964"/>
    <n v="9"/>
    <n v="1"/>
    <n v="1"/>
    <x v="75"/>
    <x v="0"/>
    <n v="1481.9378999999999"/>
    <n v="2384.0700000000002"/>
    <n v="2384.0700000000002"/>
    <n v="1"/>
    <n v="1"/>
    <n v="902.13210000000026"/>
    <n v="1481.9378999999999"/>
    <x v="32"/>
  </r>
  <r>
    <d v="2004-10-03T00:00:00"/>
    <s v="SO73389"/>
    <n v="389"/>
    <n v="27694"/>
    <n v="9"/>
    <n v="1"/>
    <n v="1"/>
    <x v="71"/>
    <x v="0"/>
    <n v="605.64919999999995"/>
    <n v="1000.4375"/>
    <n v="1000.4375"/>
    <n v="1"/>
    <n v="1"/>
    <n v="394.78830000000005"/>
    <n v="605.64919999999995"/>
    <x v="9"/>
  </r>
  <r>
    <d v="2004-02-05T00:00:00"/>
    <s v="SO73500"/>
    <n v="604"/>
    <n v="26548"/>
    <n v="9"/>
    <n v="1"/>
    <n v="1"/>
    <x v="94"/>
    <x v="0"/>
    <n v="343.64960000000002"/>
    <n v="539.99"/>
    <n v="539.99"/>
    <n v="1"/>
    <n v="1"/>
    <n v="196.34039999999999"/>
    <n v="343.64960000000002"/>
    <x v="30"/>
  </r>
  <r>
    <d v="2004-03-06T00:00:00"/>
    <s v="SO73503"/>
    <n v="576"/>
    <n v="11991"/>
    <n v="9"/>
    <n v="1"/>
    <n v="1"/>
    <x v="96"/>
    <x v="0"/>
    <n v="1481.9378999999999"/>
    <n v="2384.0700000000002"/>
    <n v="2384.0700000000002"/>
    <n v="1"/>
    <n v="1"/>
    <n v="902.13210000000026"/>
    <n v="1481.9378999999999"/>
    <x v="3"/>
  </r>
  <r>
    <d v="2004-11-04T00:00:00"/>
    <s v="SO73501"/>
    <n v="606"/>
    <n v="29343"/>
    <n v="9"/>
    <n v="1"/>
    <n v="1"/>
    <x v="81"/>
    <x v="0"/>
    <n v="343.64960000000002"/>
    <n v="539.99"/>
    <n v="539.99"/>
    <n v="1"/>
    <n v="1"/>
    <n v="196.34039999999999"/>
    <n v="343.64960000000002"/>
    <x v="17"/>
  </r>
  <r>
    <d v="2004-04-06T00:00:00"/>
    <s v="SO73476"/>
    <n v="383"/>
    <n v="27699"/>
    <n v="9"/>
    <n v="1"/>
    <n v="1"/>
    <x v="97"/>
    <x v="0"/>
    <n v="605.64919999999995"/>
    <n v="1000.4375"/>
    <n v="1000.4375"/>
    <n v="1"/>
    <n v="1"/>
    <n v="394.78830000000005"/>
    <n v="605.64919999999995"/>
    <x v="28"/>
  </r>
  <r>
    <d v="2004-11-05T00:00:00"/>
    <s v="SO73504"/>
    <n v="594"/>
    <n v="16493"/>
    <n v="9"/>
    <n v="1"/>
    <n v="1"/>
    <x v="87"/>
    <x v="0"/>
    <n v="308.21789999999999"/>
    <n v="564.99"/>
    <n v="564.99"/>
    <n v="1"/>
    <n v="1"/>
    <n v="256.77210000000002"/>
    <n v="308.21789999999999"/>
    <x v="84"/>
  </r>
  <r>
    <d v="2004-07-05T00:00:00"/>
    <s v="SO73567"/>
    <n v="362"/>
    <n v="14049"/>
    <n v="9"/>
    <n v="1"/>
    <n v="1"/>
    <x v="93"/>
    <x v="0"/>
    <n v="1105.81"/>
    <n v="2049.0981999999999"/>
    <n v="2049.0981999999999"/>
    <n v="1"/>
    <n v="1"/>
    <n v="943.28819999999996"/>
    <n v="1105.81"/>
    <x v="5"/>
  </r>
  <r>
    <d v="2004-06-03T00:00:00"/>
    <s v="SO73578"/>
    <n v="562"/>
    <n v="13651"/>
    <n v="9"/>
    <n v="1"/>
    <n v="1"/>
    <x v="68"/>
    <x v="0"/>
    <n v="1481.9378999999999"/>
    <n v="2384.0700000000002"/>
    <n v="2384.0700000000002"/>
    <n v="1"/>
    <n v="1"/>
    <n v="902.13210000000026"/>
    <n v="1481.9378999999999"/>
    <x v="32"/>
  </r>
  <r>
    <d v="2004-07-04T00:00:00"/>
    <s v="SO73563"/>
    <n v="584"/>
    <n v="27861"/>
    <n v="9"/>
    <n v="1"/>
    <n v="1"/>
    <x v="98"/>
    <x v="0"/>
    <n v="343.64960000000002"/>
    <n v="539.99"/>
    <n v="539.99"/>
    <n v="1"/>
    <n v="1"/>
    <n v="196.34039999999999"/>
    <n v="343.64960000000002"/>
    <x v="37"/>
  </r>
  <r>
    <d v="2004-09-04T00:00:00"/>
    <s v="SO73564"/>
    <n v="385"/>
    <n v="26587"/>
    <n v="9"/>
    <n v="1"/>
    <n v="1"/>
    <x v="80"/>
    <x v="0"/>
    <n v="605.64919999999995"/>
    <n v="1000.4375"/>
    <n v="1000.4375"/>
    <n v="1"/>
    <n v="1"/>
    <n v="394.78830000000005"/>
    <n v="605.64919999999995"/>
    <x v="27"/>
  </r>
  <r>
    <d v="2004-02-04T00:00:00"/>
    <s v="SO73577"/>
    <n v="567"/>
    <n v="11944"/>
    <n v="9"/>
    <n v="1"/>
    <n v="1"/>
    <x v="75"/>
    <x v="0"/>
    <n v="461.44479999999999"/>
    <n v="742.35"/>
    <n v="742.35"/>
    <n v="1"/>
    <n v="1"/>
    <n v="280.90520000000004"/>
    <n v="461.44479999999999"/>
    <x v="78"/>
  </r>
  <r>
    <d v="2004-03-06T00:00:00"/>
    <s v="SO73506"/>
    <n v="485"/>
    <n v="16926"/>
    <n v="9"/>
    <n v="1"/>
    <n v="1"/>
    <x v="96"/>
    <x v="0"/>
    <n v="8.2204999999999995"/>
    <n v="21.98"/>
    <n v="21.98"/>
    <n v="1"/>
    <n v="1"/>
    <n v="13.759500000000001"/>
    <n v="8.2204999999999995"/>
    <x v="16"/>
  </r>
  <r>
    <d v="2004-02-03T00:00:00"/>
    <s v="SO73565"/>
    <n v="383"/>
    <n v="27723"/>
    <n v="9"/>
    <n v="1"/>
    <n v="1"/>
    <x v="60"/>
    <x v="0"/>
    <n v="605.64919999999995"/>
    <n v="1000.4375"/>
    <n v="1000.4375"/>
    <n v="1"/>
    <n v="1"/>
    <n v="394.78830000000005"/>
    <n v="605.64919999999995"/>
    <x v="28"/>
  </r>
  <r>
    <d v="2004-11-04T00:00:00"/>
    <s v="SO73638"/>
    <n v="606"/>
    <n v="26924"/>
    <n v="9"/>
    <n v="1"/>
    <n v="1"/>
    <x v="81"/>
    <x v="0"/>
    <n v="343.64960000000002"/>
    <n v="539.99"/>
    <n v="539.99"/>
    <n v="1"/>
    <n v="1"/>
    <n v="196.34039999999999"/>
    <n v="343.64960000000002"/>
    <x v="17"/>
  </r>
  <r>
    <d v="2004-09-04T00:00:00"/>
    <s v="SO73620"/>
    <n v="584"/>
    <n v="27862"/>
    <n v="9"/>
    <n v="1"/>
    <n v="1"/>
    <x v="80"/>
    <x v="0"/>
    <n v="343.64960000000002"/>
    <n v="539.99"/>
    <n v="539.99"/>
    <n v="1"/>
    <n v="1"/>
    <n v="196.34039999999999"/>
    <n v="343.64960000000002"/>
    <x v="37"/>
  </r>
  <r>
    <d v="2004-11-03T00:00:00"/>
    <s v="SO73639"/>
    <n v="560"/>
    <n v="13957"/>
    <n v="9"/>
    <n v="1"/>
    <n v="1"/>
    <x v="66"/>
    <x v="0"/>
    <n v="755.1508"/>
    <n v="1214.8499999999999"/>
    <n v="1214.8499999999999"/>
    <n v="1"/>
    <n v="1"/>
    <n v="459.69919999999991"/>
    <n v="755.1508"/>
    <x v="88"/>
  </r>
  <r>
    <d v="2004-03-06T00:00:00"/>
    <s v="SO73691"/>
    <n v="387"/>
    <n v="27687"/>
    <n v="9"/>
    <n v="1"/>
    <n v="1"/>
    <x v="96"/>
    <x v="0"/>
    <n v="605.64919999999995"/>
    <n v="1000.4375"/>
    <n v="1000.4375"/>
    <n v="1"/>
    <n v="1"/>
    <n v="394.78830000000005"/>
    <n v="605.64919999999995"/>
    <x v="6"/>
  </r>
  <r>
    <d v="2004-01-04T00:00:00"/>
    <s v="SO73714"/>
    <n v="584"/>
    <n v="28118"/>
    <n v="9"/>
    <n v="1"/>
    <n v="1"/>
    <x v="73"/>
    <x v="0"/>
    <n v="343.64960000000002"/>
    <n v="539.99"/>
    <n v="539.99"/>
    <n v="1"/>
    <n v="1"/>
    <n v="196.34039999999999"/>
    <n v="343.64960000000002"/>
    <x v="37"/>
  </r>
  <r>
    <d v="2004-09-05T00:00:00"/>
    <s v="SO73710"/>
    <n v="569"/>
    <n v="11365"/>
    <n v="9"/>
    <n v="1"/>
    <n v="1"/>
    <x v="92"/>
    <x v="0"/>
    <n v="461.44479999999999"/>
    <n v="742.35"/>
    <n v="742.35"/>
    <n v="1"/>
    <n v="1"/>
    <n v="280.90520000000004"/>
    <n v="461.44479999999999"/>
    <x v="61"/>
  </r>
  <r>
    <d v="2004-09-05T00:00:00"/>
    <s v="SO73647"/>
    <n v="474"/>
    <n v="26147"/>
    <n v="9"/>
    <n v="1"/>
    <n v="1"/>
    <x v="92"/>
    <x v="0"/>
    <n v="26.176300000000001"/>
    <n v="69.989999999999995"/>
    <n v="69.989999999999995"/>
    <n v="1"/>
    <n v="1"/>
    <n v="43.813699999999997"/>
    <n v="26.176300000000001"/>
    <x v="19"/>
  </r>
  <r>
    <d v="2004-04-06T00:00:00"/>
    <s v="SO73653"/>
    <n v="491"/>
    <n v="14344"/>
    <n v="9"/>
    <n v="1"/>
    <n v="1"/>
    <x v="97"/>
    <x v="0"/>
    <n v="41.572299999999998"/>
    <n v="53.99"/>
    <n v="53.99"/>
    <n v="1"/>
    <n v="1"/>
    <n v="12.417700000000004"/>
    <n v="41.572299999999998"/>
    <x v="59"/>
  </r>
  <r>
    <d v="2004-12-05T00:00:00"/>
    <s v="SO73648"/>
    <n v="475"/>
    <n v="26441"/>
    <n v="9"/>
    <n v="1"/>
    <n v="1"/>
    <x v="89"/>
    <x v="0"/>
    <n v="26.176300000000001"/>
    <n v="69.989999999999995"/>
    <n v="69.989999999999995"/>
    <n v="1"/>
    <n v="1"/>
    <n v="43.813699999999997"/>
    <n v="26.176300000000001"/>
    <x v="39"/>
  </r>
  <r>
    <d v="2004-07-04T00:00:00"/>
    <s v="SO73713"/>
    <n v="584"/>
    <n v="26917"/>
    <n v="9"/>
    <n v="1"/>
    <n v="1"/>
    <x v="98"/>
    <x v="0"/>
    <n v="343.64960000000002"/>
    <n v="539.99"/>
    <n v="539.99"/>
    <n v="1"/>
    <n v="1"/>
    <n v="196.34039999999999"/>
    <n v="343.64960000000002"/>
    <x v="37"/>
  </r>
  <r>
    <d v="2004-03-06T00:00:00"/>
    <s v="SO73763"/>
    <n v="356"/>
    <n v="16624"/>
    <n v="9"/>
    <n v="1"/>
    <n v="1"/>
    <x v="96"/>
    <x v="0"/>
    <n v="1117.8559"/>
    <n v="2071.4196000000002"/>
    <n v="2071.4196000000002"/>
    <n v="1"/>
    <n v="1"/>
    <n v="953.56370000000015"/>
    <n v="1117.8559"/>
    <x v="14"/>
  </r>
  <r>
    <d v="2004-10-03T00:00:00"/>
    <s v="SO73785"/>
    <n v="576"/>
    <n v="11993"/>
    <n v="9"/>
    <n v="1"/>
    <n v="1"/>
    <x v="71"/>
    <x v="0"/>
    <n v="1481.9378999999999"/>
    <n v="2384.0700000000002"/>
    <n v="2384.0700000000002"/>
    <n v="1"/>
    <n v="1"/>
    <n v="902.13210000000026"/>
    <n v="1481.9378999999999"/>
    <x v="3"/>
  </r>
  <r>
    <d v="2004-01-04T00:00:00"/>
    <s v="SO73764"/>
    <n v="362"/>
    <n v="16348"/>
    <n v="9"/>
    <n v="1"/>
    <n v="1"/>
    <x v="73"/>
    <x v="0"/>
    <n v="1105.81"/>
    <n v="2049.0981999999999"/>
    <n v="2049.0981999999999"/>
    <n v="1"/>
    <n v="1"/>
    <n v="943.28819999999996"/>
    <n v="1105.81"/>
    <x v="5"/>
  </r>
  <r>
    <d v="2004-03-06T00:00:00"/>
    <s v="SO73765"/>
    <n v="362"/>
    <n v="13118"/>
    <n v="9"/>
    <n v="1"/>
    <n v="1"/>
    <x v="96"/>
    <x v="0"/>
    <n v="1105.81"/>
    <n v="2049.0981999999999"/>
    <n v="2049.0981999999999"/>
    <n v="1"/>
    <n v="1"/>
    <n v="943.28819999999996"/>
    <n v="1105.81"/>
    <x v="5"/>
  </r>
  <r>
    <d v="2004-09-04T00:00:00"/>
    <s v="SO73720"/>
    <n v="529"/>
    <n v="16605"/>
    <n v="9"/>
    <n v="1"/>
    <n v="1"/>
    <x v="80"/>
    <x v="0"/>
    <n v="1.4923"/>
    <n v="3.99"/>
    <n v="3.99"/>
    <n v="1"/>
    <n v="1"/>
    <n v="2.4977"/>
    <n v="1.4923"/>
    <x v="74"/>
  </r>
  <r>
    <d v="2004-07-06T00:00:00"/>
    <s v="SO73789"/>
    <n v="561"/>
    <n v="13971"/>
    <n v="9"/>
    <n v="1"/>
    <n v="1"/>
    <x v="99"/>
    <x v="0"/>
    <n v="1481.9378999999999"/>
    <n v="2384.0700000000002"/>
    <n v="2384.0700000000002"/>
    <n v="1"/>
    <n v="1"/>
    <n v="902.13210000000026"/>
    <n v="1481.9378999999999"/>
    <x v="21"/>
  </r>
  <r>
    <d v="2004-06-04T00:00:00"/>
    <s v="SO73798"/>
    <n v="476"/>
    <n v="26166"/>
    <n v="9"/>
    <n v="1"/>
    <n v="1"/>
    <x v="82"/>
    <x v="0"/>
    <n v="26.176300000000001"/>
    <n v="69.989999999999995"/>
    <n v="69.989999999999995"/>
    <n v="1"/>
    <n v="1"/>
    <n v="43.813699999999997"/>
    <n v="26.176300000000001"/>
    <x v="48"/>
  </r>
  <r>
    <d v="2004-08-05T00:00:00"/>
    <s v="SO73799"/>
    <n v="215"/>
    <n v="15796"/>
    <n v="9"/>
    <n v="1"/>
    <n v="1"/>
    <x v="88"/>
    <x v="0"/>
    <n v="12.027799999999999"/>
    <n v="33.644199999999998"/>
    <n v="33.644199999999998"/>
    <n v="1"/>
    <n v="1"/>
    <n v="21.616399999999999"/>
    <n v="12.027799999999999"/>
    <x v="7"/>
  </r>
  <r>
    <d v="2004-03-04T00:00:00"/>
    <s v="SO73800"/>
    <n v="214"/>
    <n v="15594"/>
    <n v="9"/>
    <n v="1"/>
    <n v="1"/>
    <x v="74"/>
    <x v="0"/>
    <n v="13.0863"/>
    <n v="34.99"/>
    <n v="34.99"/>
    <n v="1"/>
    <n v="1"/>
    <n v="21.903700000000001"/>
    <n v="13.0863"/>
    <x v="72"/>
  </r>
  <r>
    <d v="2004-04-06T00:00:00"/>
    <s v="SO73845"/>
    <n v="379"/>
    <n v="22921"/>
    <n v="9"/>
    <n v="1"/>
    <n v="1"/>
    <x v="97"/>
    <x v="0"/>
    <n v="1320.6838"/>
    <n v="2181.5625"/>
    <n v="2181.5625"/>
    <n v="1"/>
    <n v="1"/>
    <n v="860.87869999999998"/>
    <n v="1320.6838"/>
    <x v="44"/>
  </r>
  <r>
    <d v="2004-12-05T00:00:00"/>
    <s v="SO73788"/>
    <n v="600"/>
    <n v="16686"/>
    <n v="9"/>
    <n v="1"/>
    <n v="1"/>
    <x v="89"/>
    <x v="0"/>
    <n v="294.5797"/>
    <n v="539.99"/>
    <n v="539.99"/>
    <n v="1"/>
    <n v="1"/>
    <n v="245.41030000000001"/>
    <n v="294.5797"/>
    <x v="89"/>
  </r>
  <r>
    <d v="2004-09-03T00:00:00"/>
    <s v="SO73872"/>
    <n v="232"/>
    <n v="12587"/>
    <n v="9"/>
    <n v="1"/>
    <n v="1"/>
    <x v="70"/>
    <x v="0"/>
    <n v="31.724399999999999"/>
    <n v="48.067300000000003"/>
    <n v="48.067300000000003"/>
    <n v="1"/>
    <n v="1"/>
    <n v="16.342900000000004"/>
    <n v="31.724399999999999"/>
    <x v="62"/>
  </r>
  <r>
    <d v="2004-02-06T00:00:00"/>
    <s v="SO73923"/>
    <n v="354"/>
    <n v="16496"/>
    <n v="9"/>
    <n v="1"/>
    <n v="1"/>
    <x v="95"/>
    <x v="0"/>
    <n v="1117.8559"/>
    <n v="2071.4196000000002"/>
    <n v="2071.4196000000002"/>
    <n v="1"/>
    <n v="1"/>
    <n v="953.56370000000015"/>
    <n v="1117.8559"/>
    <x v="40"/>
  </r>
  <r>
    <d v="2004-07-06T00:00:00"/>
    <s v="SO73924"/>
    <n v="360"/>
    <n v="11048"/>
    <n v="9"/>
    <n v="1"/>
    <n v="1"/>
    <x v="99"/>
    <x v="0"/>
    <n v="1105.81"/>
    <n v="2049.0981999999999"/>
    <n v="2049.0981999999999"/>
    <n v="1"/>
    <n v="1"/>
    <n v="943.28819999999996"/>
    <n v="1105.81"/>
    <x v="51"/>
  </r>
  <r>
    <d v="2004-05-04T00:00:00"/>
    <s v="SO73918"/>
    <n v="377"/>
    <n v="22912"/>
    <n v="9"/>
    <n v="1"/>
    <n v="1"/>
    <x v="77"/>
    <x v="0"/>
    <n v="1320.6838"/>
    <n v="2181.5625"/>
    <n v="2181.5625"/>
    <n v="1"/>
    <n v="1"/>
    <n v="860.87869999999998"/>
    <n v="1320.6838"/>
    <x v="29"/>
  </r>
  <r>
    <d v="2004-10-04T00:00:00"/>
    <s v="SO73939"/>
    <n v="568"/>
    <n v="15133"/>
    <n v="9"/>
    <n v="1"/>
    <n v="1"/>
    <x v="78"/>
    <x v="0"/>
    <n v="461.44479999999999"/>
    <n v="742.35"/>
    <n v="742.35"/>
    <n v="1"/>
    <n v="1"/>
    <n v="280.90520000000004"/>
    <n v="461.44479999999999"/>
    <x v="41"/>
  </r>
  <r>
    <d v="2004-04-05T00:00:00"/>
    <s v="SO73940"/>
    <n v="575"/>
    <n v="13966"/>
    <n v="9"/>
    <n v="1"/>
    <n v="1"/>
    <x v="85"/>
    <x v="0"/>
    <n v="1481.9378999999999"/>
    <n v="2384.0700000000002"/>
    <n v="2384.0700000000002"/>
    <n v="1"/>
    <n v="1"/>
    <n v="902.13210000000026"/>
    <n v="1481.9378999999999"/>
    <x v="52"/>
  </r>
  <r>
    <d v="2004-08-05T00:00:00"/>
    <s v="SO74003"/>
    <n v="379"/>
    <n v="22845"/>
    <n v="9"/>
    <n v="1"/>
    <n v="1"/>
    <x v="88"/>
    <x v="0"/>
    <n v="1320.6838"/>
    <n v="2181.5625"/>
    <n v="2181.5625"/>
    <n v="1"/>
    <n v="1"/>
    <n v="860.87869999999998"/>
    <n v="1320.6838"/>
    <x v="44"/>
  </r>
  <r>
    <d v="2004-10-05T00:00:00"/>
    <s v="SO73951"/>
    <n v="487"/>
    <n v="13120"/>
    <n v="9"/>
    <n v="1"/>
    <n v="1"/>
    <x v="100"/>
    <x v="0"/>
    <n v="20.566299999999998"/>
    <n v="54.99"/>
    <n v="54.99"/>
    <n v="1"/>
    <n v="1"/>
    <n v="34.423700000000004"/>
    <n v="20.566299999999998"/>
    <x v="90"/>
  </r>
  <r>
    <d v="2004-08-06T00:00:00"/>
    <s v="SO73949"/>
    <n v="214"/>
    <n v="17503"/>
    <n v="9"/>
    <n v="1"/>
    <n v="1"/>
    <x v="101"/>
    <x v="0"/>
    <n v="13.0863"/>
    <n v="34.99"/>
    <n v="34.99"/>
    <n v="1"/>
    <n v="1"/>
    <n v="21.903700000000001"/>
    <n v="13.0863"/>
    <x v="72"/>
  </r>
  <r>
    <d v="2004-08-06T00:00:00"/>
    <s v="SO74004"/>
    <n v="387"/>
    <n v="26447"/>
    <n v="9"/>
    <n v="1"/>
    <n v="1"/>
    <x v="101"/>
    <x v="0"/>
    <n v="605.64919999999995"/>
    <n v="1000.4375"/>
    <n v="1000.4375"/>
    <n v="1"/>
    <n v="1"/>
    <n v="394.78830000000005"/>
    <n v="605.64919999999995"/>
    <x v="6"/>
  </r>
  <r>
    <d v="2004-04-06T00:00:00"/>
    <s v="SO74028"/>
    <n v="606"/>
    <n v="27471"/>
    <n v="9"/>
    <n v="1"/>
    <n v="1"/>
    <x v="97"/>
    <x v="0"/>
    <n v="343.64960000000002"/>
    <n v="539.99"/>
    <n v="539.99"/>
    <n v="1"/>
    <n v="1"/>
    <n v="196.34039999999999"/>
    <n v="343.64960000000002"/>
    <x v="17"/>
  </r>
  <r>
    <d v="2004-11-05T00:00:00"/>
    <s v="SO74005"/>
    <n v="383"/>
    <n v="27712"/>
    <n v="9"/>
    <n v="1"/>
    <n v="1"/>
    <x v="87"/>
    <x v="0"/>
    <n v="605.64919999999995"/>
    <n v="1000.4375"/>
    <n v="1000.4375"/>
    <n v="1"/>
    <n v="1"/>
    <n v="394.78830000000005"/>
    <n v="605.64919999999995"/>
    <x v="28"/>
  </r>
  <r>
    <d v="2004-01-04T00:00:00"/>
    <s v="SO74029"/>
    <n v="594"/>
    <n v="13156"/>
    <n v="9"/>
    <n v="1"/>
    <n v="1"/>
    <x v="73"/>
    <x v="0"/>
    <n v="308.21789999999999"/>
    <n v="564.99"/>
    <n v="564.99"/>
    <n v="1"/>
    <n v="1"/>
    <n v="256.77210000000002"/>
    <n v="308.21789999999999"/>
    <x v="84"/>
  </r>
  <r>
    <d v="2004-12-03T00:00:00"/>
    <s v="SO74035"/>
    <n v="491"/>
    <n v="16710"/>
    <n v="9"/>
    <n v="1"/>
    <n v="1"/>
    <x v="72"/>
    <x v="0"/>
    <n v="41.572299999999998"/>
    <n v="53.99"/>
    <n v="53.99"/>
    <n v="1"/>
    <n v="1"/>
    <n v="12.417700000000004"/>
    <n v="41.572299999999998"/>
    <x v="59"/>
  </r>
  <r>
    <d v="2004-11-04T00:00:00"/>
    <s v="SO74077"/>
    <n v="354"/>
    <n v="16612"/>
    <n v="9"/>
    <n v="1"/>
    <n v="1"/>
    <x v="81"/>
    <x v="0"/>
    <n v="1117.8559"/>
    <n v="2071.4196000000002"/>
    <n v="2071.4196000000002"/>
    <n v="1"/>
    <n v="1"/>
    <n v="953.56370000000015"/>
    <n v="1117.8559"/>
    <x v="40"/>
  </r>
  <r>
    <d v="2004-09-06T00:00:00"/>
    <s v="SO74093"/>
    <n v="566"/>
    <n v="11947"/>
    <n v="9"/>
    <n v="1"/>
    <n v="1"/>
    <x v="102"/>
    <x v="0"/>
    <n v="461.44479999999999"/>
    <n v="742.35"/>
    <n v="742.35"/>
    <n v="1"/>
    <n v="1"/>
    <n v="280.90520000000004"/>
    <n v="461.44479999999999"/>
    <x v="70"/>
  </r>
  <r>
    <d v="2004-04-03T00:00:00"/>
    <s v="SO74030"/>
    <n v="580"/>
    <n v="24586"/>
    <n v="9"/>
    <n v="1"/>
    <n v="1"/>
    <x v="67"/>
    <x v="0"/>
    <n v="1082.51"/>
    <n v="1700.99"/>
    <n v="1700.99"/>
    <n v="1"/>
    <n v="1"/>
    <n v="618.48"/>
    <n v="1082.51"/>
    <x v="2"/>
  </r>
  <r>
    <d v="2004-01-06T00:00:00"/>
    <s v="SO74034"/>
    <n v="537"/>
    <n v="22005"/>
    <n v="9"/>
    <n v="1"/>
    <n v="1"/>
    <x v="103"/>
    <x v="0"/>
    <n v="13.09"/>
    <n v="35"/>
    <n v="35"/>
    <n v="1"/>
    <n v="1"/>
    <n v="21.91"/>
    <n v="13.09"/>
    <x v="56"/>
  </r>
  <r>
    <d v="2004-02-05T00:00:00"/>
    <s v="SO74094"/>
    <n v="606"/>
    <n v="29345"/>
    <n v="9"/>
    <n v="1"/>
    <n v="1"/>
    <x v="94"/>
    <x v="0"/>
    <n v="343.64960000000002"/>
    <n v="539.99"/>
    <n v="539.99"/>
    <n v="1"/>
    <n v="1"/>
    <n v="196.34039999999999"/>
    <n v="343.64960000000002"/>
    <x v="17"/>
  </r>
  <r>
    <d v="2004-07-04T00:00:00"/>
    <s v="SO74100"/>
    <n v="537"/>
    <n v="21992"/>
    <n v="9"/>
    <n v="1"/>
    <n v="1"/>
    <x v="98"/>
    <x v="0"/>
    <n v="13.09"/>
    <n v="35"/>
    <n v="35"/>
    <n v="1"/>
    <n v="1"/>
    <n v="21.91"/>
    <n v="13.09"/>
    <x v="56"/>
  </r>
  <r>
    <d v="2004-08-05T00:00:00"/>
    <s v="SO74103"/>
    <n v="478"/>
    <n v="28955"/>
    <n v="9"/>
    <n v="1"/>
    <n v="1"/>
    <x v="88"/>
    <x v="0"/>
    <n v="3.7363"/>
    <n v="9.99"/>
    <n v="9.99"/>
    <n v="1"/>
    <n v="1"/>
    <n v="6.2537000000000003"/>
    <n v="3.7363"/>
    <x v="42"/>
  </r>
  <r>
    <d v="2004-12-03T00:00:00"/>
    <s v="SO74137"/>
    <n v="375"/>
    <n v="22202"/>
    <n v="9"/>
    <n v="1"/>
    <n v="1"/>
    <x v="72"/>
    <x v="0"/>
    <n v="1320.6838"/>
    <n v="2181.5625"/>
    <n v="2181.5625"/>
    <n v="1"/>
    <n v="1"/>
    <n v="860.87869999999998"/>
    <n v="1320.6838"/>
    <x v="47"/>
  </r>
  <r>
    <d v="2003-04-09T00:00:00"/>
    <s v="SO61269"/>
    <n v="215"/>
    <n v="11792"/>
    <n v="4"/>
    <n v="1"/>
    <n v="1"/>
    <x v="104"/>
    <x v="1"/>
    <n v="12.027799999999999"/>
    <n v="33.644199999999998"/>
    <n v="33.644199999999998"/>
    <n v="1"/>
    <n v="1"/>
    <n v="21.616399999999999"/>
    <n v="12.027799999999999"/>
    <x v="7"/>
  </r>
  <r>
    <d v="2003-12-09T00:00:00"/>
    <s v="SO61299"/>
    <n v="537"/>
    <n v="12411"/>
    <n v="4"/>
    <n v="1"/>
    <n v="1"/>
    <x v="2"/>
    <x v="1"/>
    <n v="13.09"/>
    <n v="35"/>
    <n v="35"/>
    <n v="1"/>
    <n v="1"/>
    <n v="21.91"/>
    <n v="13.09"/>
    <x v="56"/>
  </r>
  <r>
    <d v="2003-10-11T00:00:00"/>
    <s v="SO61365"/>
    <n v="582"/>
    <n v="20683"/>
    <n v="4"/>
    <n v="1"/>
    <n v="1"/>
    <x v="18"/>
    <x v="1"/>
    <n v="1082.51"/>
    <n v="1700.99"/>
    <n v="1700.99"/>
    <n v="1"/>
    <n v="1"/>
    <n v="618.48"/>
    <n v="1082.51"/>
    <x v="1"/>
  </r>
  <r>
    <d v="2003-05-12T00:00:00"/>
    <s v="SO61364"/>
    <n v="562"/>
    <n v="24684"/>
    <n v="4"/>
    <n v="1"/>
    <n v="1"/>
    <x v="6"/>
    <x v="1"/>
    <n v="1481.9378999999999"/>
    <n v="2384.0700000000002"/>
    <n v="2384.0700000000002"/>
    <n v="1"/>
    <n v="1"/>
    <n v="902.13210000000026"/>
    <n v="1481.9378999999999"/>
    <x v="32"/>
  </r>
  <r>
    <d v="2003-02-10T00:00:00"/>
    <s v="SO61352"/>
    <n v="537"/>
    <n v="12135"/>
    <n v="4"/>
    <n v="1"/>
    <n v="1"/>
    <x v="20"/>
    <x v="1"/>
    <n v="13.09"/>
    <n v="35"/>
    <n v="35"/>
    <n v="1"/>
    <n v="1"/>
    <n v="21.91"/>
    <n v="13.09"/>
    <x v="56"/>
  </r>
  <r>
    <d v="2003-08-09T00:00:00"/>
    <s v="SO61356"/>
    <n v="590"/>
    <n v="14580"/>
    <n v="4"/>
    <n v="1"/>
    <n v="1"/>
    <x v="105"/>
    <x v="1"/>
    <n v="419.77839999999998"/>
    <n v="769.49"/>
    <n v="769.49"/>
    <n v="1"/>
    <n v="1"/>
    <n v="349.71160000000003"/>
    <n v="419.77839999999998"/>
    <x v="15"/>
  </r>
  <r>
    <d v="2003-05-09T00:00:00"/>
    <s v="SO61336"/>
    <n v="474"/>
    <n v="19876"/>
    <n v="4"/>
    <n v="1"/>
    <n v="1"/>
    <x v="106"/>
    <x v="1"/>
    <n v="26.176300000000001"/>
    <n v="69.989999999999995"/>
    <n v="69.989999999999995"/>
    <n v="1"/>
    <n v="1"/>
    <n v="43.813699999999997"/>
    <n v="26.176300000000001"/>
    <x v="19"/>
  </r>
  <r>
    <d v="2003-07-11T00:00:00"/>
    <s v="SO61466"/>
    <n v="354"/>
    <n v="14464"/>
    <n v="4"/>
    <n v="1"/>
    <n v="1"/>
    <x v="12"/>
    <x v="1"/>
    <n v="1117.8559"/>
    <n v="2071.4196000000002"/>
    <n v="2071.4196000000002"/>
    <n v="1"/>
    <n v="1"/>
    <n v="953.56370000000015"/>
    <n v="1117.8559"/>
    <x v="40"/>
  </r>
  <r>
    <d v="2003-08-12T00:00:00"/>
    <s v="SO61476"/>
    <n v="604"/>
    <n v="23217"/>
    <n v="4"/>
    <n v="1"/>
    <n v="1"/>
    <x v="32"/>
    <x v="1"/>
    <n v="343.64960000000002"/>
    <n v="539.99"/>
    <n v="539.99"/>
    <n v="1"/>
    <n v="1"/>
    <n v="196.34039999999999"/>
    <n v="343.64960000000002"/>
    <x v="30"/>
  </r>
  <r>
    <d v="2003-11-11T00:00:00"/>
    <s v="SO61528"/>
    <n v="570"/>
    <n v="24957"/>
    <n v="4"/>
    <n v="1"/>
    <n v="1"/>
    <x v="37"/>
    <x v="1"/>
    <n v="461.44479999999999"/>
    <n v="742.35"/>
    <n v="742.35"/>
    <n v="1"/>
    <n v="1"/>
    <n v="280.90520000000004"/>
    <n v="461.44479999999999"/>
    <x v="86"/>
  </r>
  <r>
    <d v="2003-01-11T00:00:00"/>
    <s v="SO61531"/>
    <n v="606"/>
    <n v="18476"/>
    <n v="4"/>
    <n v="1"/>
    <n v="1"/>
    <x v="30"/>
    <x v="1"/>
    <n v="343.64960000000002"/>
    <n v="539.99"/>
    <n v="539.99"/>
    <n v="1"/>
    <n v="1"/>
    <n v="196.34039999999999"/>
    <n v="343.64960000000002"/>
    <x v="17"/>
  </r>
  <r>
    <d v="2003-06-11T00:00:00"/>
    <s v="SO61536"/>
    <n v="580"/>
    <n v="17521"/>
    <n v="4"/>
    <n v="1"/>
    <n v="1"/>
    <x v="4"/>
    <x v="1"/>
    <n v="1082.51"/>
    <n v="1700.99"/>
    <n v="1700.99"/>
    <n v="1"/>
    <n v="1"/>
    <n v="618.48"/>
    <n v="1082.51"/>
    <x v="2"/>
  </r>
  <r>
    <d v="2003-09-12T00:00:00"/>
    <s v="SO61533"/>
    <n v="604"/>
    <n v="23183"/>
    <n v="4"/>
    <n v="1"/>
    <n v="1"/>
    <x v="7"/>
    <x v="1"/>
    <n v="343.64960000000002"/>
    <n v="539.99"/>
    <n v="539.99"/>
    <n v="1"/>
    <n v="1"/>
    <n v="196.34039999999999"/>
    <n v="343.64960000000002"/>
    <x v="30"/>
  </r>
  <r>
    <d v="2003-08-11T00:00:00"/>
    <s v="SO61505"/>
    <n v="475"/>
    <n v="20349"/>
    <n v="4"/>
    <n v="1"/>
    <n v="1"/>
    <x v="15"/>
    <x v="1"/>
    <n v="26.176300000000001"/>
    <n v="69.989999999999995"/>
    <n v="69.989999999999995"/>
    <n v="1"/>
    <n v="1"/>
    <n v="43.813699999999997"/>
    <n v="26.176300000000001"/>
    <x v="39"/>
  </r>
  <r>
    <d v="2003-01-10T00:00:00"/>
    <s v="SO61591"/>
    <n v="605"/>
    <n v="22787"/>
    <n v="4"/>
    <n v="1"/>
    <n v="1"/>
    <x v="0"/>
    <x v="1"/>
    <n v="343.64960000000002"/>
    <n v="539.99"/>
    <n v="539.99"/>
    <n v="1"/>
    <n v="1"/>
    <n v="196.34039999999999"/>
    <n v="343.64960000000002"/>
    <x v="26"/>
  </r>
  <r>
    <d v="2003-08-09T00:00:00"/>
    <s v="SO61576"/>
    <n v="528"/>
    <n v="12978"/>
    <n v="4"/>
    <n v="1"/>
    <n v="1"/>
    <x v="105"/>
    <x v="1"/>
    <n v="1.8663000000000001"/>
    <n v="4.99"/>
    <n v="4.99"/>
    <n v="1"/>
    <n v="1"/>
    <n v="3.1237000000000004"/>
    <n v="1.8663000000000001"/>
    <x v="73"/>
  </r>
  <r>
    <d v="2003-12-09T00:00:00"/>
    <s v="SO61581"/>
    <n v="354"/>
    <n v="14434"/>
    <n v="4"/>
    <n v="1"/>
    <n v="1"/>
    <x v="2"/>
    <x v="1"/>
    <n v="1117.8559"/>
    <n v="2071.4196000000002"/>
    <n v="2071.4196000000002"/>
    <n v="1"/>
    <n v="1"/>
    <n v="953.56370000000015"/>
    <n v="1117.8559"/>
    <x v="40"/>
  </r>
  <r>
    <d v="2003-05-11T00:00:00"/>
    <s v="SO61551"/>
    <n v="214"/>
    <n v="11890"/>
    <n v="4"/>
    <n v="1"/>
    <n v="1"/>
    <x v="39"/>
    <x v="1"/>
    <n v="13.0863"/>
    <n v="34.99"/>
    <n v="34.99"/>
    <n v="1"/>
    <n v="1"/>
    <n v="21.903700000000001"/>
    <n v="13.0863"/>
    <x v="72"/>
  </r>
  <r>
    <d v="2003-12-10T00:00:00"/>
    <s v="SO61645"/>
    <n v="584"/>
    <n v="18647"/>
    <n v="4"/>
    <n v="1"/>
    <n v="1"/>
    <x v="22"/>
    <x v="1"/>
    <n v="343.64960000000002"/>
    <n v="539.99"/>
    <n v="539.99"/>
    <n v="1"/>
    <n v="1"/>
    <n v="196.34039999999999"/>
    <n v="343.64960000000002"/>
    <x v="37"/>
  </r>
  <r>
    <d v="2003-05-10T00:00:00"/>
    <s v="SO61635"/>
    <n v="352"/>
    <n v="14602"/>
    <n v="4"/>
    <n v="1"/>
    <n v="1"/>
    <x v="29"/>
    <x v="1"/>
    <n v="1117.8559"/>
    <n v="2071.4196000000002"/>
    <n v="2071.4196000000002"/>
    <n v="1"/>
    <n v="1"/>
    <n v="953.56370000000015"/>
    <n v="1117.8559"/>
    <x v="18"/>
  </r>
  <r>
    <d v="2003-10-09T00:00:00"/>
    <s v="SO61713"/>
    <n v="356"/>
    <n v="14433"/>
    <n v="4"/>
    <n v="1"/>
    <n v="1"/>
    <x v="107"/>
    <x v="1"/>
    <n v="1117.8559"/>
    <n v="2071.4196000000002"/>
    <n v="2071.4196000000002"/>
    <n v="1"/>
    <n v="1"/>
    <n v="953.56370000000015"/>
    <n v="1117.8559"/>
    <x v="14"/>
  </r>
  <r>
    <d v="2003-04-12T00:00:00"/>
    <s v="SO61780"/>
    <n v="389"/>
    <n v="20422"/>
    <n v="4"/>
    <n v="1"/>
    <n v="1"/>
    <x v="26"/>
    <x v="1"/>
    <n v="605.64919999999995"/>
    <n v="1000.4375"/>
    <n v="1000.4375"/>
    <n v="1"/>
    <n v="1"/>
    <n v="394.78830000000005"/>
    <n v="605.64919999999995"/>
    <x v="9"/>
  </r>
  <r>
    <d v="2003-11-10T00:00:00"/>
    <s v="SO61744"/>
    <n v="478"/>
    <n v="20485"/>
    <n v="4"/>
    <n v="1"/>
    <n v="1"/>
    <x v="10"/>
    <x v="1"/>
    <n v="3.7363"/>
    <n v="9.99"/>
    <n v="9.99"/>
    <n v="1"/>
    <n v="1"/>
    <n v="6.2537000000000003"/>
    <n v="3.7363"/>
    <x v="42"/>
  </r>
  <r>
    <d v="2003-09-10T00:00:00"/>
    <s v="SO61811"/>
    <n v="475"/>
    <n v="18504"/>
    <n v="4"/>
    <n v="1"/>
    <n v="1"/>
    <x v="21"/>
    <x v="1"/>
    <n v="26.176300000000001"/>
    <n v="69.989999999999995"/>
    <n v="69.989999999999995"/>
    <n v="1"/>
    <n v="1"/>
    <n v="43.813699999999997"/>
    <n v="26.176300000000001"/>
    <x v="39"/>
  </r>
  <r>
    <d v="2003-02-10T00:00:00"/>
    <s v="SO61843"/>
    <n v="577"/>
    <n v="28662"/>
    <n v="4"/>
    <n v="1"/>
    <n v="1"/>
    <x v="20"/>
    <x v="1"/>
    <n v="755.1508"/>
    <n v="1214.8499999999999"/>
    <n v="1214.8499999999999"/>
    <n v="1"/>
    <n v="1"/>
    <n v="459.69919999999991"/>
    <n v="755.1508"/>
    <x v="67"/>
  </r>
  <r>
    <d v="2003-02-10T00:00:00"/>
    <s v="SO61894"/>
    <n v="537"/>
    <n v="12111"/>
    <n v="4"/>
    <n v="1"/>
    <n v="1"/>
    <x v="20"/>
    <x v="1"/>
    <n v="13.09"/>
    <n v="35"/>
    <n v="35"/>
    <n v="1"/>
    <n v="1"/>
    <n v="21.91"/>
    <n v="13.09"/>
    <x v="56"/>
  </r>
  <r>
    <d v="2003-01-12T00:00:00"/>
    <s v="SO61881"/>
    <n v="476"/>
    <n v="18673"/>
    <n v="4"/>
    <n v="1"/>
    <n v="1"/>
    <x v="17"/>
    <x v="1"/>
    <n v="26.176300000000001"/>
    <n v="69.989999999999995"/>
    <n v="69.989999999999995"/>
    <n v="1"/>
    <n v="1"/>
    <n v="43.813699999999997"/>
    <n v="26.176300000000001"/>
    <x v="48"/>
  </r>
  <r>
    <d v="2003-12-10T00:00:00"/>
    <s v="SO61914"/>
    <n v="562"/>
    <n v="26056"/>
    <n v="4"/>
    <n v="1"/>
    <n v="1"/>
    <x v="22"/>
    <x v="1"/>
    <n v="1481.9378999999999"/>
    <n v="2384.0700000000002"/>
    <n v="2384.0700000000002"/>
    <n v="1"/>
    <n v="1"/>
    <n v="902.13210000000026"/>
    <n v="1481.9378999999999"/>
    <x v="32"/>
  </r>
  <r>
    <d v="2003-09-10T00:00:00"/>
    <s v="SO61863"/>
    <n v="232"/>
    <n v="11846"/>
    <n v="4"/>
    <n v="1"/>
    <n v="1"/>
    <x v="21"/>
    <x v="1"/>
    <n v="31.724399999999999"/>
    <n v="48.067300000000003"/>
    <n v="48.067300000000003"/>
    <n v="1"/>
    <n v="1"/>
    <n v="16.342900000000004"/>
    <n v="31.724399999999999"/>
    <x v="62"/>
  </r>
  <r>
    <d v="2003-07-11T00:00:00"/>
    <s v="SO61952"/>
    <n v="354"/>
    <n v="14451"/>
    <n v="4"/>
    <n v="1"/>
    <n v="1"/>
    <x v="12"/>
    <x v="1"/>
    <n v="1117.8559"/>
    <n v="2071.4196000000002"/>
    <n v="2071.4196000000002"/>
    <n v="1"/>
    <n v="1"/>
    <n v="953.56370000000015"/>
    <n v="1117.8559"/>
    <x v="40"/>
  </r>
  <r>
    <d v="2003-09-10T00:00:00"/>
    <s v="SO62012"/>
    <n v="573"/>
    <n v="25943"/>
    <n v="4"/>
    <n v="1"/>
    <n v="1"/>
    <x v="21"/>
    <x v="1"/>
    <n v="1481.9378999999999"/>
    <n v="2384.0700000000002"/>
    <n v="2384.0700000000002"/>
    <n v="1"/>
    <n v="1"/>
    <n v="902.13210000000026"/>
    <n v="1481.9378999999999"/>
    <x v="20"/>
  </r>
  <r>
    <d v="2003-06-10T00:00:00"/>
    <s v="SO61985"/>
    <n v="540"/>
    <n v="24263"/>
    <n v="4"/>
    <n v="1"/>
    <n v="1"/>
    <x v="1"/>
    <x v="1"/>
    <n v="12.192399999999999"/>
    <n v="32.6"/>
    <n v="32.6"/>
    <n v="1"/>
    <n v="1"/>
    <n v="20.407600000000002"/>
    <n v="12.192399999999999"/>
    <x v="33"/>
  </r>
  <r>
    <d v="2003-09-10T00:00:00"/>
    <s v="SO62015"/>
    <n v="385"/>
    <n v="20437"/>
    <n v="4"/>
    <n v="1"/>
    <n v="1"/>
    <x v="21"/>
    <x v="1"/>
    <n v="605.64919999999995"/>
    <n v="1000.4375"/>
    <n v="1000.4375"/>
    <n v="1"/>
    <n v="1"/>
    <n v="394.78830000000005"/>
    <n v="605.64919999999995"/>
    <x v="27"/>
  </r>
  <r>
    <d v="2003-09-10T00:00:00"/>
    <s v="SO62080"/>
    <n v="604"/>
    <n v="23257"/>
    <n v="4"/>
    <n v="1"/>
    <n v="1"/>
    <x v="21"/>
    <x v="1"/>
    <n v="343.64960000000002"/>
    <n v="539.99"/>
    <n v="539.99"/>
    <n v="1"/>
    <n v="1"/>
    <n v="196.34039999999999"/>
    <n v="343.64960000000002"/>
    <x v="30"/>
  </r>
  <r>
    <d v="2003-03-11T00:00:00"/>
    <s v="SO62068"/>
    <n v="596"/>
    <n v="19735"/>
    <n v="4"/>
    <n v="1"/>
    <n v="1"/>
    <x v="19"/>
    <x v="1"/>
    <n v="294.5797"/>
    <n v="539.99"/>
    <n v="539.99"/>
    <n v="1"/>
    <n v="1"/>
    <n v="245.41030000000001"/>
    <n v="294.5797"/>
    <x v="46"/>
  </r>
  <r>
    <d v="2003-12-11T00:00:00"/>
    <s v="SO62071"/>
    <n v="362"/>
    <n v="14501"/>
    <n v="4"/>
    <n v="1"/>
    <n v="1"/>
    <x v="27"/>
    <x v="1"/>
    <n v="1105.81"/>
    <n v="2049.0981999999999"/>
    <n v="2049.0981999999999"/>
    <n v="1"/>
    <n v="1"/>
    <n v="943.28819999999996"/>
    <n v="1105.81"/>
    <x v="5"/>
  </r>
  <r>
    <d v="2003-04-10T00:00:00"/>
    <s v="SO62133"/>
    <n v="360"/>
    <n v="14400"/>
    <n v="4"/>
    <n v="1"/>
    <n v="1"/>
    <x v="5"/>
    <x v="1"/>
    <n v="1105.81"/>
    <n v="2049.0981999999999"/>
    <n v="2049.0981999999999"/>
    <n v="1"/>
    <n v="1"/>
    <n v="943.28819999999996"/>
    <n v="1105.81"/>
    <x v="51"/>
  </r>
  <r>
    <d v="2003-09-11T00:00:00"/>
    <s v="SO62149"/>
    <n v="605"/>
    <n v="23239"/>
    <n v="4"/>
    <n v="1"/>
    <n v="1"/>
    <x v="16"/>
    <x v="1"/>
    <n v="343.64960000000002"/>
    <n v="539.99"/>
    <n v="539.99"/>
    <n v="1"/>
    <n v="1"/>
    <n v="196.34039999999999"/>
    <n v="343.64960000000002"/>
    <x v="26"/>
  </r>
  <r>
    <d v="2003-09-12T00:00:00"/>
    <s v="SO62146"/>
    <n v="577"/>
    <n v="25840"/>
    <n v="4"/>
    <n v="1"/>
    <n v="1"/>
    <x v="7"/>
    <x v="1"/>
    <n v="755.1508"/>
    <n v="1214.8499999999999"/>
    <n v="1214.8499999999999"/>
    <n v="1"/>
    <n v="1"/>
    <n v="459.69919999999991"/>
    <n v="755.1508"/>
    <x v="67"/>
  </r>
  <r>
    <d v="2003-04-11T00:00:00"/>
    <s v="SO62151"/>
    <n v="387"/>
    <n v="20395"/>
    <n v="4"/>
    <n v="1"/>
    <n v="1"/>
    <x v="24"/>
    <x v="1"/>
    <n v="605.64919999999995"/>
    <n v="1000.4375"/>
    <n v="1000.4375"/>
    <n v="1"/>
    <n v="1"/>
    <n v="394.78830000000005"/>
    <n v="605.64919999999995"/>
    <x v="6"/>
  </r>
  <r>
    <d v="2003-01-10T00:00:00"/>
    <s v="SO62109"/>
    <n v="474"/>
    <n v="19882"/>
    <n v="4"/>
    <n v="1"/>
    <n v="1"/>
    <x v="0"/>
    <x v="1"/>
    <n v="26.176300000000001"/>
    <n v="69.989999999999995"/>
    <n v="69.989999999999995"/>
    <n v="1"/>
    <n v="1"/>
    <n v="43.813699999999997"/>
    <n v="26.176300000000001"/>
    <x v="19"/>
  </r>
  <r>
    <d v="2003-12-12T00:00:00"/>
    <s v="SO62210"/>
    <n v="587"/>
    <n v="18942"/>
    <n v="4"/>
    <n v="1"/>
    <n v="1"/>
    <x v="3"/>
    <x v="1"/>
    <n v="419.77839999999998"/>
    <n v="769.49"/>
    <n v="769.49"/>
    <n v="1"/>
    <n v="1"/>
    <n v="349.71160000000003"/>
    <n v="419.77839999999998"/>
    <x v="12"/>
  </r>
  <r>
    <d v="2003-03-11T00:00:00"/>
    <s v="SO62225"/>
    <n v="563"/>
    <n v="26058"/>
    <n v="4"/>
    <n v="1"/>
    <n v="1"/>
    <x v="19"/>
    <x v="1"/>
    <n v="1481.9378999999999"/>
    <n v="2384.0700000000002"/>
    <n v="2384.0700000000002"/>
    <n v="1"/>
    <n v="1"/>
    <n v="902.13210000000026"/>
    <n v="1481.9378999999999"/>
    <x v="57"/>
  </r>
  <r>
    <d v="2003-08-12T00:00:00"/>
    <s v="SO62213"/>
    <n v="596"/>
    <n v="19736"/>
    <n v="4"/>
    <n v="1"/>
    <n v="1"/>
    <x v="32"/>
    <x v="1"/>
    <n v="294.5797"/>
    <n v="539.99"/>
    <n v="539.99"/>
    <n v="1"/>
    <n v="1"/>
    <n v="245.41030000000001"/>
    <n v="294.5797"/>
    <x v="46"/>
  </r>
  <r>
    <d v="2003-11-12T00:00:00"/>
    <s v="SO62206"/>
    <n v="537"/>
    <n v="11258"/>
    <n v="4"/>
    <n v="1"/>
    <n v="1"/>
    <x v="34"/>
    <x v="1"/>
    <n v="13.09"/>
    <n v="35"/>
    <n v="35"/>
    <n v="1"/>
    <n v="1"/>
    <n v="21.91"/>
    <n v="13.09"/>
    <x v="56"/>
  </r>
  <r>
    <d v="2003-03-10T00:00:00"/>
    <s v="SO62254"/>
    <n v="478"/>
    <n v="21761"/>
    <n v="4"/>
    <n v="1"/>
    <n v="1"/>
    <x v="11"/>
    <x v="1"/>
    <n v="3.7363"/>
    <n v="9.99"/>
    <n v="9.99"/>
    <n v="1"/>
    <n v="1"/>
    <n v="6.2537000000000003"/>
    <n v="3.7363"/>
    <x v="42"/>
  </r>
  <r>
    <d v="2003-11-11T00:00:00"/>
    <s v="SO62312"/>
    <n v="474"/>
    <n v="20271"/>
    <n v="4"/>
    <n v="1"/>
    <n v="1"/>
    <x v="37"/>
    <x v="1"/>
    <n v="26.176300000000001"/>
    <n v="69.989999999999995"/>
    <n v="69.989999999999995"/>
    <n v="1"/>
    <n v="1"/>
    <n v="43.813699999999997"/>
    <n v="26.176300000000001"/>
    <x v="19"/>
  </r>
  <r>
    <d v="2003-03-12T00:00:00"/>
    <s v="SO62328"/>
    <n v="537"/>
    <n v="11975"/>
    <n v="4"/>
    <n v="1"/>
    <n v="1"/>
    <x v="38"/>
    <x v="1"/>
    <n v="13.09"/>
    <n v="35"/>
    <n v="35"/>
    <n v="1"/>
    <n v="1"/>
    <n v="21.91"/>
    <n v="13.09"/>
    <x v="56"/>
  </r>
  <r>
    <d v="2003-11-11T00:00:00"/>
    <s v="SO62330"/>
    <n v="592"/>
    <n v="19723"/>
    <n v="4"/>
    <n v="1"/>
    <n v="1"/>
    <x v="37"/>
    <x v="1"/>
    <n v="308.21789999999999"/>
    <n v="564.99"/>
    <n v="564.99"/>
    <n v="1"/>
    <n v="1"/>
    <n v="256.77210000000002"/>
    <n v="308.21789999999999"/>
    <x v="82"/>
  </r>
  <r>
    <d v="2003-04-11T00:00:00"/>
    <s v="SO62377"/>
    <n v="588"/>
    <n v="14614"/>
    <n v="4"/>
    <n v="1"/>
    <n v="1"/>
    <x v="24"/>
    <x v="1"/>
    <n v="419.77839999999998"/>
    <n v="769.49"/>
    <n v="769.49"/>
    <n v="1"/>
    <n v="1"/>
    <n v="349.71160000000003"/>
    <n v="419.77839999999998"/>
    <x v="54"/>
  </r>
  <r>
    <d v="2003-05-10T00:00:00"/>
    <s v="SO62385"/>
    <n v="573"/>
    <n v="26066"/>
    <n v="4"/>
    <n v="1"/>
    <n v="1"/>
    <x v="29"/>
    <x v="1"/>
    <n v="1481.9378999999999"/>
    <n v="2384.0700000000002"/>
    <n v="2384.0700000000002"/>
    <n v="1"/>
    <n v="1"/>
    <n v="902.13210000000026"/>
    <n v="1481.9378999999999"/>
    <x v="20"/>
  </r>
  <r>
    <d v="2003-12-11T00:00:00"/>
    <s v="SO62381"/>
    <n v="362"/>
    <n v="14584"/>
    <n v="4"/>
    <n v="1"/>
    <n v="1"/>
    <x v="27"/>
    <x v="1"/>
    <n v="1105.81"/>
    <n v="2049.0981999999999"/>
    <n v="2049.0981999999999"/>
    <n v="1"/>
    <n v="1"/>
    <n v="943.28819999999996"/>
    <n v="1105.81"/>
    <x v="5"/>
  </r>
  <r>
    <d v="2003-08-10T00:00:00"/>
    <s v="SO62391"/>
    <n v="605"/>
    <n v="22719"/>
    <n v="4"/>
    <n v="1"/>
    <n v="1"/>
    <x v="31"/>
    <x v="1"/>
    <n v="343.64960000000002"/>
    <n v="539.99"/>
    <n v="539.99"/>
    <n v="1"/>
    <n v="1"/>
    <n v="196.34039999999999"/>
    <n v="343.64960000000002"/>
    <x v="26"/>
  </r>
  <r>
    <d v="2003-02-10T00:00:00"/>
    <s v="SO62363"/>
    <n v="528"/>
    <n v="15164"/>
    <n v="4"/>
    <n v="1"/>
    <n v="1"/>
    <x v="20"/>
    <x v="1"/>
    <n v="1.8663000000000001"/>
    <n v="4.99"/>
    <n v="4.99"/>
    <n v="1"/>
    <n v="1"/>
    <n v="3.1237000000000004"/>
    <n v="1.8663000000000001"/>
    <x v="73"/>
  </r>
  <r>
    <d v="2003-12-11T00:00:00"/>
    <s v="SO62447"/>
    <n v="362"/>
    <n v="14440"/>
    <n v="4"/>
    <n v="1"/>
    <n v="1"/>
    <x v="27"/>
    <x v="1"/>
    <n v="1105.81"/>
    <n v="2049.0981999999999"/>
    <n v="2049.0981999999999"/>
    <n v="1"/>
    <n v="1"/>
    <n v="943.28819999999996"/>
    <n v="1105.81"/>
    <x v="5"/>
  </r>
  <r>
    <d v="2003-08-12T00:00:00"/>
    <s v="SO62414"/>
    <n v="541"/>
    <n v="26675"/>
    <n v="4"/>
    <n v="1"/>
    <n v="1"/>
    <x v="32"/>
    <x v="1"/>
    <n v="10.8423"/>
    <n v="28.99"/>
    <n v="28.99"/>
    <n v="1"/>
    <n v="1"/>
    <n v="18.1477"/>
    <n v="10.8423"/>
    <x v="49"/>
  </r>
  <r>
    <d v="2003-04-10T00:00:00"/>
    <s v="SO62511"/>
    <n v="352"/>
    <n v="12096"/>
    <n v="4"/>
    <n v="1"/>
    <n v="1"/>
    <x v="5"/>
    <x v="1"/>
    <n v="1117.8559"/>
    <n v="2071.4196000000002"/>
    <n v="2071.4196000000002"/>
    <n v="1"/>
    <n v="1"/>
    <n v="953.56370000000015"/>
    <n v="1117.8559"/>
    <x v="18"/>
  </r>
  <r>
    <d v="2003-06-11T00:00:00"/>
    <s v="SO62492"/>
    <n v="476"/>
    <n v="18764"/>
    <n v="4"/>
    <n v="1"/>
    <n v="1"/>
    <x v="4"/>
    <x v="1"/>
    <n v="26.176300000000001"/>
    <n v="69.989999999999995"/>
    <n v="69.989999999999995"/>
    <n v="1"/>
    <n v="1"/>
    <n v="43.813699999999997"/>
    <n v="26.176300000000001"/>
    <x v="48"/>
  </r>
  <r>
    <d v="2003-06-10T00:00:00"/>
    <s v="SO62572"/>
    <n v="606"/>
    <n v="23268"/>
    <n v="4"/>
    <n v="1"/>
    <n v="1"/>
    <x v="1"/>
    <x v="1"/>
    <n v="343.64960000000002"/>
    <n v="539.99"/>
    <n v="539.99"/>
    <n v="1"/>
    <n v="1"/>
    <n v="196.34039999999999"/>
    <n v="343.64960000000002"/>
    <x v="17"/>
  </r>
  <r>
    <d v="2003-08-11T00:00:00"/>
    <s v="SO62576"/>
    <n v="583"/>
    <n v="17548"/>
    <n v="4"/>
    <n v="1"/>
    <n v="1"/>
    <x v="15"/>
    <x v="1"/>
    <n v="1082.51"/>
    <n v="1700.99"/>
    <n v="1700.99"/>
    <n v="1"/>
    <n v="1"/>
    <n v="618.48"/>
    <n v="1082.51"/>
    <x v="0"/>
  </r>
  <r>
    <d v="2003-05-11T00:00:00"/>
    <s v="SO62570"/>
    <n v="576"/>
    <n v="25978"/>
    <n v="4"/>
    <n v="1"/>
    <n v="1"/>
    <x v="39"/>
    <x v="1"/>
    <n v="1481.9378999999999"/>
    <n v="2384.0700000000002"/>
    <n v="2384.0700000000002"/>
    <n v="1"/>
    <n v="1"/>
    <n v="902.13210000000026"/>
    <n v="1481.9378999999999"/>
    <x v="3"/>
  </r>
  <r>
    <d v="2003-03-11T00:00:00"/>
    <s v="SO62548"/>
    <n v="529"/>
    <n v="24265"/>
    <n v="4"/>
    <n v="1"/>
    <n v="1"/>
    <x v="19"/>
    <x v="1"/>
    <n v="1.4923"/>
    <n v="3.99"/>
    <n v="3.99"/>
    <n v="1"/>
    <n v="1"/>
    <n v="2.4977"/>
    <n v="1.4923"/>
    <x v="74"/>
  </r>
  <r>
    <d v="2004-03-01T00:00:00"/>
    <s v="SO62617"/>
    <n v="356"/>
    <n v="14596"/>
    <n v="4"/>
    <n v="1"/>
    <n v="1"/>
    <x v="41"/>
    <x v="1"/>
    <n v="1117.8559"/>
    <n v="2071.4196000000002"/>
    <n v="2071.4196000000002"/>
    <n v="1"/>
    <n v="1"/>
    <n v="953.56370000000015"/>
    <n v="1117.8559"/>
    <x v="14"/>
  </r>
  <r>
    <d v="2003-08-11T00:00:00"/>
    <s v="SO62615"/>
    <n v="379"/>
    <n v="20496"/>
    <n v="4"/>
    <n v="1"/>
    <n v="1"/>
    <x v="15"/>
    <x v="1"/>
    <n v="1320.6838"/>
    <n v="2181.5625"/>
    <n v="2181.5625"/>
    <n v="1"/>
    <n v="1"/>
    <n v="860.87869999999998"/>
    <n v="1320.6838"/>
    <x v="44"/>
  </r>
  <r>
    <d v="2003-09-11T00:00:00"/>
    <s v="SO62618"/>
    <n v="360"/>
    <n v="14572"/>
    <n v="4"/>
    <n v="1"/>
    <n v="1"/>
    <x v="16"/>
    <x v="1"/>
    <n v="1105.81"/>
    <n v="2049.0981999999999"/>
    <n v="2049.0981999999999"/>
    <n v="1"/>
    <n v="1"/>
    <n v="943.28819999999996"/>
    <n v="1105.81"/>
    <x v="51"/>
  </r>
  <r>
    <d v="2003-07-11T00:00:00"/>
    <s v="SO62600"/>
    <n v="477"/>
    <n v="18405"/>
    <n v="4"/>
    <n v="1"/>
    <n v="1"/>
    <x v="12"/>
    <x v="1"/>
    <n v="1.8663000000000001"/>
    <n v="4.99"/>
    <n v="4.99"/>
    <n v="1"/>
    <n v="1"/>
    <n v="3.1237000000000004"/>
    <n v="1.8663000000000001"/>
    <x v="36"/>
  </r>
  <r>
    <d v="2003-07-10T00:00:00"/>
    <s v="SO62616"/>
    <n v="358"/>
    <n v="12441"/>
    <n v="4"/>
    <n v="1"/>
    <n v="1"/>
    <x v="25"/>
    <x v="1"/>
    <n v="1105.81"/>
    <n v="2049.0981999999999"/>
    <n v="2049.0981999999999"/>
    <n v="1"/>
    <n v="1"/>
    <n v="943.28819999999996"/>
    <n v="1105.81"/>
    <x v="10"/>
  </r>
  <r>
    <d v="2004-06-01T00:00:00"/>
    <s v="SO62682"/>
    <n v="563"/>
    <n v="26057"/>
    <n v="4"/>
    <n v="1"/>
    <n v="1"/>
    <x v="46"/>
    <x v="1"/>
    <n v="1481.9378999999999"/>
    <n v="2384.0700000000002"/>
    <n v="2384.0700000000002"/>
    <n v="1"/>
    <n v="1"/>
    <n v="902.13210000000026"/>
    <n v="1481.9378999999999"/>
    <x v="57"/>
  </r>
  <r>
    <d v="2003-02-11T00:00:00"/>
    <s v="SO62680"/>
    <n v="585"/>
    <n v="29168"/>
    <n v="4"/>
    <n v="1"/>
    <n v="1"/>
    <x v="23"/>
    <x v="1"/>
    <n v="461.44479999999999"/>
    <n v="742.35"/>
    <n v="742.35"/>
    <n v="1"/>
    <n v="1"/>
    <n v="280.90520000000004"/>
    <n v="461.44479999999999"/>
    <x v="25"/>
  </r>
  <r>
    <d v="2003-02-12T00:00:00"/>
    <s v="SO62643"/>
    <n v="223"/>
    <n v="12985"/>
    <n v="4"/>
    <n v="1"/>
    <n v="1"/>
    <x v="8"/>
    <x v="1"/>
    <n v="5.7051999999999996"/>
    <n v="8.6441999999999997"/>
    <n v="8.6441999999999997"/>
    <n v="1"/>
    <n v="1"/>
    <n v="2.9390000000000001"/>
    <n v="5.7051999999999996"/>
    <x v="34"/>
  </r>
  <r>
    <d v="2003-11-10T00:00:00"/>
    <s v="SO62664"/>
    <n v="358"/>
    <n v="14585"/>
    <n v="4"/>
    <n v="1"/>
    <n v="1"/>
    <x v="10"/>
    <x v="1"/>
    <n v="1105.81"/>
    <n v="2049.0981999999999"/>
    <n v="2049.0981999999999"/>
    <n v="1"/>
    <n v="1"/>
    <n v="943.28819999999996"/>
    <n v="1105.81"/>
    <x v="10"/>
  </r>
  <r>
    <d v="2003-08-10T00:00:00"/>
    <s v="SO62687"/>
    <n v="581"/>
    <n v="17561"/>
    <n v="4"/>
    <n v="1"/>
    <n v="1"/>
    <x v="31"/>
    <x v="1"/>
    <n v="1082.51"/>
    <n v="1700.99"/>
    <n v="1700.99"/>
    <n v="1"/>
    <n v="1"/>
    <n v="618.48"/>
    <n v="1082.51"/>
    <x v="38"/>
  </r>
  <r>
    <d v="2003-04-11T00:00:00"/>
    <s v="SO62741"/>
    <n v="563"/>
    <n v="25924"/>
    <n v="4"/>
    <n v="1"/>
    <n v="1"/>
    <x v="24"/>
    <x v="1"/>
    <n v="1481.9378999999999"/>
    <n v="2384.0700000000002"/>
    <n v="2384.0700000000002"/>
    <n v="1"/>
    <n v="1"/>
    <n v="902.13210000000026"/>
    <n v="1481.9378999999999"/>
    <x v="57"/>
  </r>
  <r>
    <d v="2003-12-12T00:00:00"/>
    <s v="SO62744"/>
    <n v="606"/>
    <n v="22298"/>
    <n v="4"/>
    <n v="1"/>
    <n v="1"/>
    <x v="3"/>
    <x v="1"/>
    <n v="343.64960000000002"/>
    <n v="539.99"/>
    <n v="539.99"/>
    <n v="1"/>
    <n v="1"/>
    <n v="196.34039999999999"/>
    <n v="343.64960000000002"/>
    <x v="17"/>
  </r>
  <r>
    <d v="2004-02-01T00:00:00"/>
    <s v="SO62736"/>
    <n v="358"/>
    <n v="14473"/>
    <n v="4"/>
    <n v="1"/>
    <n v="1"/>
    <x v="43"/>
    <x v="1"/>
    <n v="1105.81"/>
    <n v="2049.0981999999999"/>
    <n v="2049.0981999999999"/>
    <n v="1"/>
    <n v="1"/>
    <n v="943.28819999999996"/>
    <n v="1105.81"/>
    <x v="10"/>
  </r>
  <r>
    <d v="2003-03-12T00:00:00"/>
    <s v="SO62704"/>
    <n v="488"/>
    <n v="11720"/>
    <n v="4"/>
    <n v="1"/>
    <n v="1"/>
    <x v="38"/>
    <x v="1"/>
    <n v="41.572299999999998"/>
    <n v="53.99"/>
    <n v="53.99"/>
    <n v="1"/>
    <n v="1"/>
    <n v="12.417700000000004"/>
    <n v="41.572299999999998"/>
    <x v="8"/>
  </r>
  <r>
    <d v="2003-08-11T00:00:00"/>
    <s v="SO62731"/>
    <n v="537"/>
    <n v="11658"/>
    <n v="4"/>
    <n v="1"/>
    <n v="1"/>
    <x v="15"/>
    <x v="1"/>
    <n v="13.09"/>
    <n v="35"/>
    <n v="35"/>
    <n v="1"/>
    <n v="1"/>
    <n v="21.91"/>
    <n v="13.09"/>
    <x v="56"/>
  </r>
  <r>
    <d v="2004-02-01T00:00:00"/>
    <s v="SO62776"/>
    <n v="535"/>
    <n v="26048"/>
    <n v="4"/>
    <n v="1"/>
    <n v="1"/>
    <x v="43"/>
    <x v="1"/>
    <n v="9.3462999999999994"/>
    <n v="24.99"/>
    <n v="24.99"/>
    <n v="1"/>
    <n v="1"/>
    <n v="15.643699999999999"/>
    <n v="9.3462999999999994"/>
    <x v="63"/>
  </r>
  <r>
    <d v="2003-07-11T00:00:00"/>
    <s v="SO62811"/>
    <n v="580"/>
    <n v="20684"/>
    <n v="4"/>
    <n v="1"/>
    <n v="1"/>
    <x v="12"/>
    <x v="1"/>
    <n v="1082.51"/>
    <n v="1700.99"/>
    <n v="1700.99"/>
    <n v="1"/>
    <n v="1"/>
    <n v="618.48"/>
    <n v="1082.51"/>
    <x v="2"/>
  </r>
  <r>
    <d v="2003-10-12T00:00:00"/>
    <s v="SO62916"/>
    <n v="537"/>
    <n v="11229"/>
    <n v="4"/>
    <n v="1"/>
    <n v="1"/>
    <x v="14"/>
    <x v="1"/>
    <n v="13.09"/>
    <n v="35"/>
    <n v="35"/>
    <n v="1"/>
    <n v="1"/>
    <n v="21.91"/>
    <n v="13.09"/>
    <x v="56"/>
  </r>
  <r>
    <d v="2004-08-01T00:00:00"/>
    <s v="SO62936"/>
    <n v="564"/>
    <n v="26070"/>
    <n v="4"/>
    <n v="1"/>
    <n v="1"/>
    <x v="45"/>
    <x v="1"/>
    <n v="1481.9378999999999"/>
    <n v="2384.0700000000002"/>
    <n v="2384.0700000000002"/>
    <n v="1"/>
    <n v="1"/>
    <n v="902.13210000000026"/>
    <n v="1481.9378999999999"/>
    <x v="22"/>
  </r>
  <r>
    <d v="2003-10-11T00:00:00"/>
    <s v="SO62877"/>
    <n v="214"/>
    <n v="28591"/>
    <n v="4"/>
    <n v="1"/>
    <n v="1"/>
    <x v="18"/>
    <x v="1"/>
    <n v="13.0863"/>
    <n v="34.99"/>
    <n v="34.99"/>
    <n v="1"/>
    <n v="1"/>
    <n v="21.903700000000001"/>
    <n v="13.0863"/>
    <x v="72"/>
  </r>
  <r>
    <d v="2003-12-12T00:00:00"/>
    <s v="SO63044"/>
    <n v="354"/>
    <n v="12435"/>
    <n v="4"/>
    <n v="1"/>
    <n v="1"/>
    <x v="3"/>
    <x v="1"/>
    <n v="1117.8559"/>
    <n v="2071.4196000000002"/>
    <n v="2071.4196000000002"/>
    <n v="1"/>
    <n v="1"/>
    <n v="953.56370000000015"/>
    <n v="1117.8559"/>
    <x v="40"/>
  </r>
  <r>
    <d v="2003-11-12T00:00:00"/>
    <s v="SO63112"/>
    <n v="381"/>
    <n v="20436"/>
    <n v="4"/>
    <n v="1"/>
    <n v="1"/>
    <x v="34"/>
    <x v="1"/>
    <n v="605.64919999999995"/>
    <n v="1000.4375"/>
    <n v="1000.4375"/>
    <n v="1"/>
    <n v="1"/>
    <n v="394.78830000000005"/>
    <n v="605.64919999999995"/>
    <x v="50"/>
  </r>
  <r>
    <d v="2003-08-12T00:00:00"/>
    <s v="SO63075"/>
    <n v="540"/>
    <n v="24951"/>
    <n v="4"/>
    <n v="1"/>
    <n v="1"/>
    <x v="32"/>
    <x v="1"/>
    <n v="12.192399999999999"/>
    <n v="32.6"/>
    <n v="32.6"/>
    <n v="1"/>
    <n v="1"/>
    <n v="20.407600000000002"/>
    <n v="12.192399999999999"/>
    <x v="33"/>
  </r>
  <r>
    <d v="2004-01-01T00:00:00"/>
    <s v="SO63097"/>
    <n v="595"/>
    <n v="15953"/>
    <n v="4"/>
    <n v="1"/>
    <n v="1"/>
    <x v="36"/>
    <x v="1"/>
    <n v="308.21789999999999"/>
    <n v="564.99"/>
    <n v="564.99"/>
    <n v="1"/>
    <n v="1"/>
    <n v="256.77210000000002"/>
    <n v="308.21789999999999"/>
    <x v="24"/>
  </r>
  <r>
    <d v="2004-02-01T00:00:00"/>
    <s v="SO63111"/>
    <n v="564"/>
    <n v="24668"/>
    <n v="4"/>
    <n v="1"/>
    <n v="1"/>
    <x v="43"/>
    <x v="1"/>
    <n v="1481.9378999999999"/>
    <n v="2384.0700000000002"/>
    <n v="2384.0700000000002"/>
    <n v="1"/>
    <n v="1"/>
    <n v="902.13210000000026"/>
    <n v="1481.9378999999999"/>
    <x v="22"/>
  </r>
  <r>
    <d v="2004-12-01T00:00:00"/>
    <s v="SO63096"/>
    <n v="375"/>
    <n v="20543"/>
    <n v="4"/>
    <n v="1"/>
    <n v="1"/>
    <x v="42"/>
    <x v="1"/>
    <n v="1320.6838"/>
    <n v="2181.5625"/>
    <n v="2181.5625"/>
    <n v="1"/>
    <n v="1"/>
    <n v="860.87869999999998"/>
    <n v="1320.6838"/>
    <x v="47"/>
  </r>
  <r>
    <d v="2003-05-11T00:00:00"/>
    <s v="SO63335"/>
    <n v="590"/>
    <n v="18947"/>
    <n v="4"/>
    <n v="1"/>
    <n v="1"/>
    <x v="39"/>
    <x v="1"/>
    <n v="419.77839999999998"/>
    <n v="769.49"/>
    <n v="769.49"/>
    <n v="1"/>
    <n v="1"/>
    <n v="349.71160000000003"/>
    <n v="419.77839999999998"/>
    <x v="15"/>
  </r>
  <r>
    <d v="2004-04-01T00:00:00"/>
    <s v="SO63316"/>
    <n v="528"/>
    <n v="14748"/>
    <n v="4"/>
    <n v="1"/>
    <n v="1"/>
    <x v="33"/>
    <x v="1"/>
    <n v="1.8663000000000001"/>
    <n v="4.99"/>
    <n v="4.99"/>
    <n v="1"/>
    <n v="1"/>
    <n v="3.1237000000000004"/>
    <n v="1.8663000000000001"/>
    <x v="73"/>
  </r>
  <r>
    <d v="2004-12-01T00:00:00"/>
    <s v="SO63342"/>
    <n v="362"/>
    <n v="15388"/>
    <n v="4"/>
    <n v="1"/>
    <n v="1"/>
    <x v="42"/>
    <x v="1"/>
    <n v="1105.81"/>
    <n v="2049.0981999999999"/>
    <n v="2049.0981999999999"/>
    <n v="1"/>
    <n v="1"/>
    <n v="943.28819999999996"/>
    <n v="1105.81"/>
    <x v="5"/>
  </r>
  <r>
    <d v="2004-01-01T00:00:00"/>
    <s v="SO63416"/>
    <n v="582"/>
    <n v="17609"/>
    <n v="4"/>
    <n v="1"/>
    <n v="1"/>
    <x v="36"/>
    <x v="1"/>
    <n v="1082.51"/>
    <n v="1700.99"/>
    <n v="1700.99"/>
    <n v="1"/>
    <n v="1"/>
    <n v="618.48"/>
    <n v="1082.51"/>
    <x v="1"/>
  </r>
  <r>
    <d v="2003-12-12T00:00:00"/>
    <s v="SO63413"/>
    <n v="604"/>
    <n v="22999"/>
    <n v="4"/>
    <n v="1"/>
    <n v="1"/>
    <x v="3"/>
    <x v="1"/>
    <n v="343.64960000000002"/>
    <n v="539.99"/>
    <n v="539.99"/>
    <n v="1"/>
    <n v="1"/>
    <n v="196.34039999999999"/>
    <n v="343.64960000000002"/>
    <x v="30"/>
  </r>
  <r>
    <d v="2003-11-11T00:00:00"/>
    <s v="SO63489"/>
    <n v="606"/>
    <n v="23270"/>
    <n v="4"/>
    <n v="1"/>
    <n v="1"/>
    <x v="37"/>
    <x v="1"/>
    <n v="343.64960000000002"/>
    <n v="539.99"/>
    <n v="539.99"/>
    <n v="1"/>
    <n v="1"/>
    <n v="196.34039999999999"/>
    <n v="343.64960000000002"/>
    <x v="17"/>
  </r>
  <r>
    <d v="2003-03-12T00:00:00"/>
    <s v="SO63432"/>
    <n v="215"/>
    <n v="11782"/>
    <n v="4"/>
    <n v="1"/>
    <n v="1"/>
    <x v="38"/>
    <x v="1"/>
    <n v="12.027799999999999"/>
    <n v="33.644199999999998"/>
    <n v="33.644199999999998"/>
    <n v="1"/>
    <n v="1"/>
    <n v="21.616399999999999"/>
    <n v="12.027799999999999"/>
    <x v="7"/>
  </r>
  <r>
    <d v="2003-05-12T00:00:00"/>
    <s v="SO63470"/>
    <n v="588"/>
    <n v="14649"/>
    <n v="4"/>
    <n v="1"/>
    <n v="1"/>
    <x v="6"/>
    <x v="1"/>
    <n v="419.77839999999998"/>
    <n v="769.49"/>
    <n v="769.49"/>
    <n v="1"/>
    <n v="1"/>
    <n v="349.71160000000003"/>
    <n v="419.77839999999998"/>
    <x v="54"/>
  </r>
  <r>
    <d v="2003-11-11T00:00:00"/>
    <s v="SO63450"/>
    <n v="475"/>
    <n v="18915"/>
    <n v="4"/>
    <n v="1"/>
    <n v="1"/>
    <x v="37"/>
    <x v="1"/>
    <n v="26.176300000000001"/>
    <n v="69.989999999999995"/>
    <n v="69.989999999999995"/>
    <n v="1"/>
    <n v="1"/>
    <n v="43.813699999999997"/>
    <n v="26.176300000000001"/>
    <x v="39"/>
  </r>
  <r>
    <d v="2003-11-12T00:00:00"/>
    <s v="SO63543"/>
    <n v="606"/>
    <n v="23081"/>
    <n v="4"/>
    <n v="1"/>
    <n v="1"/>
    <x v="34"/>
    <x v="1"/>
    <n v="343.64960000000002"/>
    <n v="539.99"/>
    <n v="539.99"/>
    <n v="1"/>
    <n v="1"/>
    <n v="196.34039999999999"/>
    <n v="343.64960000000002"/>
    <x v="17"/>
  </r>
  <r>
    <d v="2003-06-12T00:00:00"/>
    <s v="SO63580"/>
    <n v="528"/>
    <n v="16714"/>
    <n v="4"/>
    <n v="1"/>
    <n v="1"/>
    <x v="13"/>
    <x v="1"/>
    <n v="1.8663000000000001"/>
    <n v="4.99"/>
    <n v="4.99"/>
    <n v="1"/>
    <n v="1"/>
    <n v="3.1237000000000004"/>
    <n v="1.8663000000000001"/>
    <x v="73"/>
  </r>
  <r>
    <d v="2003-11-10T00:00:00"/>
    <s v="SO63612"/>
    <n v="383"/>
    <n v="20699"/>
    <n v="4"/>
    <n v="1"/>
    <n v="1"/>
    <x v="10"/>
    <x v="1"/>
    <n v="605.64919999999995"/>
    <n v="1000.4375"/>
    <n v="1000.4375"/>
    <n v="1"/>
    <n v="1"/>
    <n v="394.78830000000005"/>
    <n v="605.64919999999995"/>
    <x v="28"/>
  </r>
  <r>
    <d v="2004-11-01T00:00:00"/>
    <s v="SO63609"/>
    <n v="389"/>
    <n v="21334"/>
    <n v="4"/>
    <n v="1"/>
    <n v="1"/>
    <x v="44"/>
    <x v="1"/>
    <n v="605.64919999999995"/>
    <n v="1000.4375"/>
    <n v="1000.4375"/>
    <n v="1"/>
    <n v="1"/>
    <n v="394.78830000000005"/>
    <n v="605.64919999999995"/>
    <x v="9"/>
  </r>
  <r>
    <d v="2003-09-11T00:00:00"/>
    <s v="SO63607"/>
    <n v="561"/>
    <n v="24782"/>
    <n v="4"/>
    <n v="1"/>
    <n v="1"/>
    <x v="16"/>
    <x v="1"/>
    <n v="1481.9378999999999"/>
    <n v="2384.0700000000002"/>
    <n v="2384.0700000000002"/>
    <n v="1"/>
    <n v="1"/>
    <n v="902.13210000000026"/>
    <n v="1481.9378999999999"/>
    <x v="21"/>
  </r>
  <r>
    <d v="2004-08-01T00:00:00"/>
    <s v="SO63599"/>
    <n v="354"/>
    <n v="15349"/>
    <n v="4"/>
    <n v="1"/>
    <n v="1"/>
    <x v="45"/>
    <x v="1"/>
    <n v="1117.8559"/>
    <n v="2071.4196000000002"/>
    <n v="2071.4196000000002"/>
    <n v="1"/>
    <n v="1"/>
    <n v="953.56370000000015"/>
    <n v="1117.8559"/>
    <x v="40"/>
  </r>
  <r>
    <d v="2003-10-12T00:00:00"/>
    <s v="SO63563"/>
    <n v="220"/>
    <n v="11731"/>
    <n v="4"/>
    <n v="1"/>
    <n v="1"/>
    <x v="14"/>
    <x v="1"/>
    <n v="12.027799999999999"/>
    <n v="33.644199999999998"/>
    <n v="33.644199999999998"/>
    <n v="1"/>
    <n v="1"/>
    <n v="21.616399999999999"/>
    <n v="12.027799999999999"/>
    <x v="55"/>
  </r>
  <r>
    <d v="2003-07-11T00:00:00"/>
    <s v="SO63669"/>
    <n v="360"/>
    <n v="12756"/>
    <n v="4"/>
    <n v="1"/>
    <n v="1"/>
    <x v="12"/>
    <x v="1"/>
    <n v="1105.81"/>
    <n v="2049.0981999999999"/>
    <n v="2049.0981999999999"/>
    <n v="1"/>
    <n v="1"/>
    <n v="943.28819999999996"/>
    <n v="1105.81"/>
    <x v="51"/>
  </r>
  <r>
    <d v="2003-04-11T00:00:00"/>
    <s v="SO63680"/>
    <n v="573"/>
    <n v="24738"/>
    <n v="4"/>
    <n v="1"/>
    <n v="1"/>
    <x v="24"/>
    <x v="1"/>
    <n v="1481.9378999999999"/>
    <n v="2384.0700000000002"/>
    <n v="2384.0700000000002"/>
    <n v="1"/>
    <n v="1"/>
    <n v="902.13210000000026"/>
    <n v="1481.9378999999999"/>
    <x v="20"/>
  </r>
  <r>
    <d v="2003-03-11T00:00:00"/>
    <s v="SO63666"/>
    <n v="590"/>
    <n v="14653"/>
    <n v="4"/>
    <n v="1"/>
    <n v="1"/>
    <x v="19"/>
    <x v="1"/>
    <n v="419.77839999999998"/>
    <n v="769.49"/>
    <n v="769.49"/>
    <n v="1"/>
    <n v="1"/>
    <n v="349.71160000000003"/>
    <n v="419.77839999999998"/>
    <x v="15"/>
  </r>
  <r>
    <d v="2003-03-12T00:00:00"/>
    <s v="SO63711"/>
    <n v="476"/>
    <n v="18981"/>
    <n v="4"/>
    <n v="1"/>
    <n v="1"/>
    <x v="38"/>
    <x v="1"/>
    <n v="26.176300000000001"/>
    <n v="69.989999999999995"/>
    <n v="69.989999999999995"/>
    <n v="1"/>
    <n v="1"/>
    <n v="43.813699999999997"/>
    <n v="26.176300000000001"/>
    <x v="48"/>
  </r>
  <r>
    <d v="2003-05-11T00:00:00"/>
    <s v="SO63804"/>
    <n v="575"/>
    <n v="26201"/>
    <n v="4"/>
    <n v="1"/>
    <n v="1"/>
    <x v="39"/>
    <x v="1"/>
    <n v="1481.9378999999999"/>
    <n v="2384.0700000000002"/>
    <n v="2384.0700000000002"/>
    <n v="1"/>
    <n v="1"/>
    <n v="902.13210000000026"/>
    <n v="1481.9378999999999"/>
    <x v="52"/>
  </r>
  <r>
    <d v="2003-12-11T00:00:00"/>
    <s v="SO63808"/>
    <n v="584"/>
    <n v="23082"/>
    <n v="4"/>
    <n v="1"/>
    <n v="1"/>
    <x v="27"/>
    <x v="1"/>
    <n v="343.64960000000002"/>
    <n v="539.99"/>
    <n v="539.99"/>
    <n v="1"/>
    <n v="1"/>
    <n v="196.34039999999999"/>
    <n v="343.64960000000002"/>
    <x v="37"/>
  </r>
  <r>
    <d v="2003-09-11T00:00:00"/>
    <s v="SO63791"/>
    <n v="360"/>
    <n v="15483"/>
    <n v="4"/>
    <n v="1"/>
    <n v="1"/>
    <x v="16"/>
    <x v="1"/>
    <n v="1105.81"/>
    <n v="2049.0981999999999"/>
    <n v="2049.0981999999999"/>
    <n v="1"/>
    <n v="1"/>
    <n v="943.28819999999996"/>
    <n v="1105.81"/>
    <x v="51"/>
  </r>
  <r>
    <d v="2003-01-12T00:00:00"/>
    <s v="SO63806"/>
    <n v="472"/>
    <n v="23355"/>
    <n v="4"/>
    <n v="1"/>
    <n v="1"/>
    <x v="17"/>
    <x v="1"/>
    <n v="23.748999999999999"/>
    <n v="63.5"/>
    <n v="63.5"/>
    <n v="1"/>
    <n v="1"/>
    <n v="39.751000000000005"/>
    <n v="23.748999999999999"/>
    <x v="68"/>
  </r>
  <r>
    <d v="2004-10-01T00:00:00"/>
    <s v="SO63809"/>
    <n v="383"/>
    <n v="21342"/>
    <n v="4"/>
    <n v="1"/>
    <n v="1"/>
    <x v="40"/>
    <x v="1"/>
    <n v="605.64919999999995"/>
    <n v="1000.4375"/>
    <n v="1000.4375"/>
    <n v="1"/>
    <n v="1"/>
    <n v="394.78830000000005"/>
    <n v="605.64919999999995"/>
    <x v="28"/>
  </r>
  <r>
    <d v="2003-12-12T00:00:00"/>
    <s v="SO63846"/>
    <n v="475"/>
    <n v="18669"/>
    <n v="4"/>
    <n v="1"/>
    <n v="1"/>
    <x v="3"/>
    <x v="1"/>
    <n v="26.176300000000001"/>
    <n v="69.989999999999995"/>
    <n v="69.989999999999995"/>
    <n v="1"/>
    <n v="1"/>
    <n v="43.813699999999997"/>
    <n v="26.176300000000001"/>
    <x v="39"/>
  </r>
  <r>
    <d v="2003-05-12T00:00:00"/>
    <s v="SO63929"/>
    <n v="362"/>
    <n v="15417"/>
    <n v="4"/>
    <n v="1"/>
    <n v="1"/>
    <x v="6"/>
    <x v="1"/>
    <n v="1105.81"/>
    <n v="2049.0981999999999"/>
    <n v="2049.0981999999999"/>
    <n v="1"/>
    <n v="1"/>
    <n v="943.28819999999996"/>
    <n v="1105.81"/>
    <x v="5"/>
  </r>
  <r>
    <d v="2004-01-01T00:00:00"/>
    <s v="SO63925"/>
    <n v="358"/>
    <n v="15302"/>
    <n v="4"/>
    <n v="1"/>
    <n v="1"/>
    <x v="36"/>
    <x v="1"/>
    <n v="1105.81"/>
    <n v="2049.0981999999999"/>
    <n v="2049.0981999999999"/>
    <n v="1"/>
    <n v="1"/>
    <n v="943.28819999999996"/>
    <n v="1105.81"/>
    <x v="10"/>
  </r>
  <r>
    <d v="2004-12-01T00:00:00"/>
    <s v="SO63942"/>
    <n v="580"/>
    <n v="17614"/>
    <n v="4"/>
    <n v="1"/>
    <n v="1"/>
    <x v="42"/>
    <x v="1"/>
    <n v="1082.51"/>
    <n v="1700.99"/>
    <n v="1700.99"/>
    <n v="1"/>
    <n v="1"/>
    <n v="618.48"/>
    <n v="1082.51"/>
    <x v="2"/>
  </r>
  <r>
    <d v="2004-12-01T00:00:00"/>
    <s v="SO63987"/>
    <n v="574"/>
    <n v="26245"/>
    <n v="4"/>
    <n v="1"/>
    <n v="1"/>
    <x v="42"/>
    <x v="1"/>
    <n v="1481.9378999999999"/>
    <n v="2384.0700000000002"/>
    <n v="2384.0700000000002"/>
    <n v="1"/>
    <n v="1"/>
    <n v="902.13210000000026"/>
    <n v="1481.9378999999999"/>
    <x v="45"/>
  </r>
  <r>
    <d v="2003-10-11T00:00:00"/>
    <s v="SO64011"/>
    <n v="539"/>
    <n v="28811"/>
    <n v="4"/>
    <n v="1"/>
    <n v="1"/>
    <x v="18"/>
    <x v="1"/>
    <n v="9.3462999999999994"/>
    <n v="24.99"/>
    <n v="24.99"/>
    <n v="1"/>
    <n v="1"/>
    <n v="15.643699999999999"/>
    <n v="9.3462999999999994"/>
    <x v="80"/>
  </r>
  <r>
    <d v="2003-04-11T00:00:00"/>
    <s v="SO64043"/>
    <n v="561"/>
    <n v="24754"/>
    <n v="4"/>
    <n v="1"/>
    <n v="1"/>
    <x v="24"/>
    <x v="1"/>
    <n v="1481.9378999999999"/>
    <n v="2384.0700000000002"/>
    <n v="2384.0700000000002"/>
    <n v="1"/>
    <n v="1"/>
    <n v="902.13210000000026"/>
    <n v="1481.9378999999999"/>
    <x v="21"/>
  </r>
  <r>
    <d v="2003-07-11T00:00:00"/>
    <s v="SO64035"/>
    <n v="587"/>
    <n v="14662"/>
    <n v="4"/>
    <n v="1"/>
    <n v="1"/>
    <x v="12"/>
    <x v="1"/>
    <n v="419.77839999999998"/>
    <n v="769.49"/>
    <n v="769.49"/>
    <n v="1"/>
    <n v="1"/>
    <n v="349.71160000000003"/>
    <n v="419.77839999999998"/>
    <x v="12"/>
  </r>
  <r>
    <d v="2003-04-11T00:00:00"/>
    <s v="SO64024"/>
    <n v="476"/>
    <n v="19012"/>
    <n v="4"/>
    <n v="1"/>
    <n v="1"/>
    <x v="24"/>
    <x v="1"/>
    <n v="26.176300000000001"/>
    <n v="69.989999999999995"/>
    <n v="69.989999999999995"/>
    <n v="1"/>
    <n v="1"/>
    <n v="43.813699999999997"/>
    <n v="26.176300000000001"/>
    <x v="48"/>
  </r>
  <r>
    <d v="2004-07-01T00:00:00"/>
    <s v="SO64086"/>
    <n v="474"/>
    <n v="18946"/>
    <n v="4"/>
    <n v="1"/>
    <n v="1"/>
    <x v="48"/>
    <x v="1"/>
    <n v="26.176300000000001"/>
    <n v="69.989999999999995"/>
    <n v="69.989999999999995"/>
    <n v="1"/>
    <n v="1"/>
    <n v="43.813699999999997"/>
    <n v="26.176300000000001"/>
    <x v="19"/>
  </r>
  <r>
    <d v="2003-06-12T00:00:00"/>
    <s v="SO64084"/>
    <n v="474"/>
    <n v="21237"/>
    <n v="4"/>
    <n v="1"/>
    <n v="1"/>
    <x v="13"/>
    <x v="1"/>
    <n v="26.176300000000001"/>
    <n v="69.989999999999995"/>
    <n v="69.989999999999995"/>
    <n v="1"/>
    <n v="1"/>
    <n v="43.813699999999997"/>
    <n v="26.176300000000001"/>
    <x v="19"/>
  </r>
  <r>
    <d v="2003-07-12T00:00:00"/>
    <s v="SO64101"/>
    <n v="595"/>
    <n v="16061"/>
    <n v="4"/>
    <n v="1"/>
    <n v="1"/>
    <x v="9"/>
    <x v="1"/>
    <n v="308.21789999999999"/>
    <n v="564.99"/>
    <n v="564.99"/>
    <n v="1"/>
    <n v="1"/>
    <n v="256.77210000000002"/>
    <n v="308.21789999999999"/>
    <x v="24"/>
  </r>
  <r>
    <d v="2003-03-12T00:00:00"/>
    <s v="SO64100"/>
    <n v="379"/>
    <n v="20638"/>
    <n v="4"/>
    <n v="1"/>
    <n v="1"/>
    <x v="38"/>
    <x v="1"/>
    <n v="1320.6838"/>
    <n v="2181.5625"/>
    <n v="2181.5625"/>
    <n v="1"/>
    <n v="1"/>
    <n v="860.87869999999998"/>
    <n v="1320.6838"/>
    <x v="44"/>
  </r>
  <r>
    <d v="2004-03-01T00:00:00"/>
    <s v="SO64139"/>
    <n v="475"/>
    <n v="19686"/>
    <n v="4"/>
    <n v="1"/>
    <n v="1"/>
    <x v="41"/>
    <x v="1"/>
    <n v="26.176300000000001"/>
    <n v="69.989999999999995"/>
    <n v="69.989999999999995"/>
    <n v="1"/>
    <n v="1"/>
    <n v="43.813699999999997"/>
    <n v="26.176300000000001"/>
    <x v="39"/>
  </r>
  <r>
    <d v="2003-08-12T00:00:00"/>
    <s v="SO64153"/>
    <n v="485"/>
    <n v="12952"/>
    <n v="4"/>
    <n v="1"/>
    <n v="1"/>
    <x v="32"/>
    <x v="1"/>
    <n v="8.2204999999999995"/>
    <n v="21.98"/>
    <n v="21.98"/>
    <n v="1"/>
    <n v="1"/>
    <n v="13.759500000000001"/>
    <n v="8.2204999999999995"/>
    <x v="16"/>
  </r>
  <r>
    <d v="2004-05-01T00:00:00"/>
    <s v="SO64237"/>
    <n v="561"/>
    <n v="26327"/>
    <n v="4"/>
    <n v="1"/>
    <n v="1"/>
    <x v="35"/>
    <x v="1"/>
    <n v="1481.9378999999999"/>
    <n v="2384.0700000000002"/>
    <n v="2384.0700000000002"/>
    <n v="1"/>
    <n v="1"/>
    <n v="902.13210000000026"/>
    <n v="1481.9378999999999"/>
    <x v="21"/>
  </r>
  <r>
    <d v="2003-12-12T00:00:00"/>
    <s v="SO64233"/>
    <n v="573"/>
    <n v="26096"/>
    <n v="4"/>
    <n v="1"/>
    <n v="1"/>
    <x v="3"/>
    <x v="1"/>
    <n v="1481.9378999999999"/>
    <n v="2384.0700000000002"/>
    <n v="2384.0700000000002"/>
    <n v="1"/>
    <n v="1"/>
    <n v="902.13210000000026"/>
    <n v="1481.9378999999999"/>
    <x v="20"/>
  </r>
  <r>
    <d v="2003-06-12T00:00:00"/>
    <s v="SO64238"/>
    <n v="584"/>
    <n v="23035"/>
    <n v="4"/>
    <n v="1"/>
    <n v="1"/>
    <x v="13"/>
    <x v="1"/>
    <n v="343.64960000000002"/>
    <n v="539.99"/>
    <n v="539.99"/>
    <n v="1"/>
    <n v="1"/>
    <n v="196.34039999999999"/>
    <n v="343.64960000000002"/>
    <x v="37"/>
  </r>
  <r>
    <d v="2004-07-01T00:00:00"/>
    <s v="SO64240"/>
    <n v="381"/>
    <n v="20661"/>
    <n v="4"/>
    <n v="1"/>
    <n v="1"/>
    <x v="48"/>
    <x v="1"/>
    <n v="605.64919999999995"/>
    <n v="1000.4375"/>
    <n v="1000.4375"/>
    <n v="1"/>
    <n v="1"/>
    <n v="394.78830000000005"/>
    <n v="605.64919999999995"/>
    <x v="50"/>
  </r>
  <r>
    <d v="2003-05-12T00:00:00"/>
    <s v="SO64348"/>
    <n v="537"/>
    <n v="11962"/>
    <n v="4"/>
    <n v="1"/>
    <n v="1"/>
    <x v="6"/>
    <x v="1"/>
    <n v="13.09"/>
    <n v="35"/>
    <n v="35"/>
    <n v="1"/>
    <n v="1"/>
    <n v="21.91"/>
    <n v="13.09"/>
    <x v="56"/>
  </r>
  <r>
    <d v="2003-05-12T00:00:00"/>
    <s v="SO64366"/>
    <n v="574"/>
    <n v="26082"/>
    <n v="4"/>
    <n v="1"/>
    <n v="1"/>
    <x v="6"/>
    <x v="1"/>
    <n v="1481.9378999999999"/>
    <n v="2384.0700000000002"/>
    <n v="2384.0700000000002"/>
    <n v="1"/>
    <n v="1"/>
    <n v="902.13210000000026"/>
    <n v="1481.9378999999999"/>
    <x v="45"/>
  </r>
  <r>
    <d v="2003-02-12T00:00:00"/>
    <s v="SO64438"/>
    <n v="578"/>
    <n v="25879"/>
    <n v="4"/>
    <n v="1"/>
    <n v="1"/>
    <x v="8"/>
    <x v="1"/>
    <n v="755.1508"/>
    <n v="1214.8499999999999"/>
    <n v="1214.8499999999999"/>
    <n v="1"/>
    <n v="1"/>
    <n v="459.69919999999991"/>
    <n v="755.1508"/>
    <x v="71"/>
  </r>
  <r>
    <d v="2003-03-11T00:00:00"/>
    <s v="SO64435"/>
    <n v="572"/>
    <n v="29222"/>
    <n v="4"/>
    <n v="1"/>
    <n v="1"/>
    <x v="19"/>
    <x v="1"/>
    <n v="461.44479999999999"/>
    <n v="742.35"/>
    <n v="742.35"/>
    <n v="1"/>
    <n v="1"/>
    <n v="280.90520000000004"/>
    <n v="461.44479999999999"/>
    <x v="81"/>
  </r>
  <r>
    <d v="2003-03-12T00:00:00"/>
    <s v="SO64424"/>
    <n v="589"/>
    <n v="14645"/>
    <n v="4"/>
    <n v="1"/>
    <n v="1"/>
    <x v="38"/>
    <x v="1"/>
    <n v="419.77839999999998"/>
    <n v="769.49"/>
    <n v="769.49"/>
    <n v="1"/>
    <n v="1"/>
    <n v="349.71160000000003"/>
    <n v="419.77839999999998"/>
    <x v="64"/>
  </r>
  <r>
    <d v="2004-03-02T00:00:00"/>
    <s v="SO64396"/>
    <n v="536"/>
    <n v="23581"/>
    <n v="4"/>
    <n v="1"/>
    <n v="1"/>
    <x v="49"/>
    <x v="1"/>
    <n v="11.2163"/>
    <n v="29.99"/>
    <n v="29.99"/>
    <n v="1"/>
    <n v="1"/>
    <n v="18.773699999999998"/>
    <n v="11.2163"/>
    <x v="77"/>
  </r>
  <r>
    <d v="2003-04-12T00:00:00"/>
    <s v="SO64422"/>
    <n v="379"/>
    <n v="16752"/>
    <n v="4"/>
    <n v="1"/>
    <n v="1"/>
    <x v="26"/>
    <x v="1"/>
    <n v="1320.6838"/>
    <n v="2181.5625"/>
    <n v="2181.5625"/>
    <n v="1"/>
    <n v="1"/>
    <n v="860.87869999999998"/>
    <n v="1320.6838"/>
    <x v="44"/>
  </r>
  <r>
    <d v="2004-03-01T00:00:00"/>
    <s v="SO64425"/>
    <n v="596"/>
    <n v="19749"/>
    <n v="4"/>
    <n v="1"/>
    <n v="1"/>
    <x v="41"/>
    <x v="1"/>
    <n v="294.5797"/>
    <n v="539.99"/>
    <n v="539.99"/>
    <n v="1"/>
    <n v="1"/>
    <n v="245.41030000000001"/>
    <n v="294.5797"/>
    <x v="46"/>
  </r>
  <r>
    <d v="2003-12-12T00:00:00"/>
    <s v="SO64514"/>
    <n v="584"/>
    <n v="23033"/>
    <n v="4"/>
    <n v="1"/>
    <n v="1"/>
    <x v="3"/>
    <x v="1"/>
    <n v="343.64960000000002"/>
    <n v="539.99"/>
    <n v="539.99"/>
    <n v="1"/>
    <n v="1"/>
    <n v="196.34039999999999"/>
    <n v="343.64960000000002"/>
    <x v="37"/>
  </r>
  <r>
    <d v="2004-02-01T00:00:00"/>
    <s v="SO64503"/>
    <n v="352"/>
    <n v="12450"/>
    <n v="4"/>
    <n v="1"/>
    <n v="1"/>
    <x v="43"/>
    <x v="1"/>
    <n v="1117.8559"/>
    <n v="2071.4196000000002"/>
    <n v="2071.4196000000002"/>
    <n v="1"/>
    <n v="1"/>
    <n v="953.56370000000015"/>
    <n v="1117.8559"/>
    <x v="18"/>
  </r>
  <r>
    <d v="2003-12-12T00:00:00"/>
    <s v="SO64512"/>
    <n v="578"/>
    <n v="25889"/>
    <n v="4"/>
    <n v="1"/>
    <n v="1"/>
    <x v="3"/>
    <x v="1"/>
    <n v="755.1508"/>
    <n v="1214.8499999999999"/>
    <n v="1214.8499999999999"/>
    <n v="1"/>
    <n v="1"/>
    <n v="459.69919999999991"/>
    <n v="755.1508"/>
    <x v="71"/>
  </r>
  <r>
    <d v="2004-09-01T00:00:00"/>
    <s v="SO64556"/>
    <n v="528"/>
    <n v="15533"/>
    <n v="4"/>
    <n v="1"/>
    <n v="1"/>
    <x v="47"/>
    <x v="1"/>
    <n v="1.8663000000000001"/>
    <n v="4.99"/>
    <n v="4.99"/>
    <n v="1"/>
    <n v="1"/>
    <n v="3.1237000000000004"/>
    <n v="1.8663000000000001"/>
    <x v="73"/>
  </r>
  <r>
    <d v="2003-03-11T00:00:00"/>
    <s v="SO64606"/>
    <n v="385"/>
    <n v="20657"/>
    <n v="4"/>
    <n v="1"/>
    <n v="1"/>
    <x v="19"/>
    <x v="1"/>
    <n v="605.64919999999995"/>
    <n v="1000.4375"/>
    <n v="1000.4375"/>
    <n v="1"/>
    <n v="1"/>
    <n v="394.78830000000005"/>
    <n v="605.64919999999995"/>
    <x v="27"/>
  </r>
  <r>
    <d v="2004-06-01T00:00:00"/>
    <s v="SO64607"/>
    <n v="583"/>
    <n v="17621"/>
    <n v="4"/>
    <n v="1"/>
    <n v="1"/>
    <x v="46"/>
    <x v="1"/>
    <n v="1082.51"/>
    <n v="1700.99"/>
    <n v="1700.99"/>
    <n v="1"/>
    <n v="1"/>
    <n v="618.48"/>
    <n v="1082.51"/>
    <x v="0"/>
  </r>
  <r>
    <d v="2004-02-01T00:00:00"/>
    <s v="SO64604"/>
    <n v="573"/>
    <n v="24756"/>
    <n v="4"/>
    <n v="1"/>
    <n v="1"/>
    <x v="43"/>
    <x v="1"/>
    <n v="1481.9378999999999"/>
    <n v="2384.0700000000002"/>
    <n v="2384.0700000000002"/>
    <n v="1"/>
    <n v="1"/>
    <n v="902.13210000000026"/>
    <n v="1481.9378999999999"/>
    <x v="20"/>
  </r>
  <r>
    <d v="2003-09-11T00:00:00"/>
    <s v="SO64559"/>
    <n v="472"/>
    <n v="14257"/>
    <n v="4"/>
    <n v="1"/>
    <n v="1"/>
    <x v="16"/>
    <x v="1"/>
    <n v="23.748999999999999"/>
    <n v="63.5"/>
    <n v="63.5"/>
    <n v="1"/>
    <n v="1"/>
    <n v="39.751000000000005"/>
    <n v="23.748999999999999"/>
    <x v="68"/>
  </r>
  <r>
    <d v="2003-09-11T00:00:00"/>
    <s v="SO64591"/>
    <n v="358"/>
    <n v="15199"/>
    <n v="4"/>
    <n v="1"/>
    <n v="1"/>
    <x v="16"/>
    <x v="1"/>
    <n v="1105.81"/>
    <n v="2049.0981999999999"/>
    <n v="2049.0981999999999"/>
    <n v="1"/>
    <n v="1"/>
    <n v="943.28819999999996"/>
    <n v="1105.81"/>
    <x v="10"/>
  </r>
  <r>
    <d v="2003-03-12T00:00:00"/>
    <s v="SO64588"/>
    <n v="358"/>
    <n v="15280"/>
    <n v="4"/>
    <n v="1"/>
    <n v="1"/>
    <x v="38"/>
    <x v="1"/>
    <n v="1105.81"/>
    <n v="2049.0981999999999"/>
    <n v="2049.0981999999999"/>
    <n v="1"/>
    <n v="1"/>
    <n v="943.28819999999996"/>
    <n v="1105.81"/>
    <x v="10"/>
  </r>
  <r>
    <d v="2003-01-11T00:00:00"/>
    <s v="SO64602"/>
    <n v="573"/>
    <n v="26247"/>
    <n v="4"/>
    <n v="1"/>
    <n v="1"/>
    <x v="30"/>
    <x v="1"/>
    <n v="1481.9378999999999"/>
    <n v="2384.0700000000002"/>
    <n v="2384.0700000000002"/>
    <n v="1"/>
    <n v="1"/>
    <n v="902.13210000000026"/>
    <n v="1481.9378999999999"/>
    <x v="20"/>
  </r>
  <r>
    <d v="2003-11-11T00:00:00"/>
    <s v="SO64637"/>
    <n v="477"/>
    <n v="20105"/>
    <n v="4"/>
    <n v="1"/>
    <n v="1"/>
    <x v="37"/>
    <x v="1"/>
    <n v="1.8663000000000001"/>
    <n v="4.99"/>
    <n v="4.99"/>
    <n v="1"/>
    <n v="1"/>
    <n v="3.1237000000000004"/>
    <n v="1.8663000000000001"/>
    <x v="36"/>
  </r>
  <r>
    <d v="2004-01-01T00:00:00"/>
    <s v="SO64666"/>
    <n v="573"/>
    <n v="26107"/>
    <n v="4"/>
    <n v="1"/>
    <n v="1"/>
    <x v="36"/>
    <x v="1"/>
    <n v="1481.9378999999999"/>
    <n v="2384.0700000000002"/>
    <n v="2384.0700000000002"/>
    <n v="1"/>
    <n v="1"/>
    <n v="902.13210000000026"/>
    <n v="1481.9378999999999"/>
    <x v="20"/>
  </r>
  <r>
    <d v="2004-12-01T00:00:00"/>
    <s v="SO64638"/>
    <n v="474"/>
    <n v="18612"/>
    <n v="4"/>
    <n v="1"/>
    <n v="1"/>
    <x v="42"/>
    <x v="1"/>
    <n v="26.176300000000001"/>
    <n v="69.989999999999995"/>
    <n v="69.989999999999995"/>
    <n v="1"/>
    <n v="1"/>
    <n v="43.813699999999997"/>
    <n v="26.176300000000001"/>
    <x v="19"/>
  </r>
  <r>
    <d v="2004-05-02T00:00:00"/>
    <s v="SO64669"/>
    <n v="472"/>
    <n v="23026"/>
    <n v="4"/>
    <n v="1"/>
    <n v="1"/>
    <x v="51"/>
    <x v="1"/>
    <n v="23.748999999999999"/>
    <n v="63.5"/>
    <n v="63.5"/>
    <n v="1"/>
    <n v="1"/>
    <n v="39.751000000000005"/>
    <n v="23.748999999999999"/>
    <x v="68"/>
  </r>
  <r>
    <d v="2003-12-12T00:00:00"/>
    <s v="SO64664"/>
    <n v="568"/>
    <n v="25081"/>
    <n v="4"/>
    <n v="1"/>
    <n v="1"/>
    <x v="3"/>
    <x v="1"/>
    <n v="461.44479999999999"/>
    <n v="742.35"/>
    <n v="742.35"/>
    <n v="1"/>
    <n v="1"/>
    <n v="280.90520000000004"/>
    <n v="461.44479999999999"/>
    <x v="41"/>
  </r>
  <r>
    <d v="2003-11-11T00:00:00"/>
    <s v="SO64710"/>
    <n v="537"/>
    <n v="11288"/>
    <n v="4"/>
    <n v="1"/>
    <n v="1"/>
    <x v="37"/>
    <x v="1"/>
    <n v="13.09"/>
    <n v="35"/>
    <n v="35"/>
    <n v="1"/>
    <n v="1"/>
    <n v="21.91"/>
    <n v="13.09"/>
    <x v="56"/>
  </r>
  <r>
    <d v="2004-06-01T00:00:00"/>
    <s v="SO64713"/>
    <n v="352"/>
    <n v="15374"/>
    <n v="4"/>
    <n v="1"/>
    <n v="1"/>
    <x v="46"/>
    <x v="1"/>
    <n v="1117.8559"/>
    <n v="2071.4196000000002"/>
    <n v="2071.4196000000002"/>
    <n v="1"/>
    <n v="1"/>
    <n v="953.56370000000015"/>
    <n v="1117.8559"/>
    <x v="18"/>
  </r>
  <r>
    <d v="2004-04-01T00:00:00"/>
    <s v="SO64752"/>
    <n v="475"/>
    <n v="18770"/>
    <n v="4"/>
    <n v="1"/>
    <n v="1"/>
    <x v="33"/>
    <x v="1"/>
    <n v="26.176300000000001"/>
    <n v="69.989999999999995"/>
    <n v="69.989999999999995"/>
    <n v="1"/>
    <n v="1"/>
    <n v="43.813699999999997"/>
    <n v="26.176300000000001"/>
    <x v="39"/>
  </r>
  <r>
    <d v="2004-07-02T00:00:00"/>
    <s v="SO64778"/>
    <n v="577"/>
    <n v="23788"/>
    <n v="4"/>
    <n v="1"/>
    <n v="1"/>
    <x v="53"/>
    <x v="1"/>
    <n v="755.1508"/>
    <n v="1214.8499999999999"/>
    <n v="1214.8499999999999"/>
    <n v="1"/>
    <n v="1"/>
    <n v="459.69919999999991"/>
    <n v="755.1508"/>
    <x v="67"/>
  </r>
  <r>
    <d v="2004-04-02T00:00:00"/>
    <s v="SO64781"/>
    <n v="604"/>
    <n v="23296"/>
    <n v="4"/>
    <n v="1"/>
    <n v="1"/>
    <x v="56"/>
    <x v="1"/>
    <n v="343.64960000000002"/>
    <n v="539.99"/>
    <n v="539.99"/>
    <n v="1"/>
    <n v="1"/>
    <n v="196.34039999999999"/>
    <n v="343.64960000000002"/>
    <x v="30"/>
  </r>
  <r>
    <d v="2003-11-12T00:00:00"/>
    <s v="SO64811"/>
    <n v="540"/>
    <n v="25043"/>
    <n v="4"/>
    <n v="1"/>
    <n v="1"/>
    <x v="34"/>
    <x v="1"/>
    <n v="12.192399999999999"/>
    <n v="32.6"/>
    <n v="32.6"/>
    <n v="1"/>
    <n v="1"/>
    <n v="20.407600000000002"/>
    <n v="12.192399999999999"/>
    <x v="33"/>
  </r>
  <r>
    <d v="2003-05-12T00:00:00"/>
    <s v="SO64839"/>
    <n v="358"/>
    <n v="15411"/>
    <n v="4"/>
    <n v="1"/>
    <n v="1"/>
    <x v="6"/>
    <x v="1"/>
    <n v="1105.81"/>
    <n v="2049.0981999999999"/>
    <n v="2049.0981999999999"/>
    <n v="1"/>
    <n v="1"/>
    <n v="943.28819999999996"/>
    <n v="1105.81"/>
    <x v="10"/>
  </r>
  <r>
    <d v="2004-02-01T00:00:00"/>
    <s v="SO64836"/>
    <n v="591"/>
    <n v="19739"/>
    <n v="4"/>
    <n v="1"/>
    <n v="1"/>
    <x v="43"/>
    <x v="1"/>
    <n v="308.21789999999999"/>
    <n v="564.99"/>
    <n v="564.99"/>
    <n v="1"/>
    <n v="1"/>
    <n v="256.77210000000002"/>
    <n v="308.21789999999999"/>
    <x v="91"/>
  </r>
  <r>
    <d v="2004-01-01T00:00:00"/>
    <s v="SO64810"/>
    <n v="540"/>
    <n v="25168"/>
    <n v="4"/>
    <n v="1"/>
    <n v="1"/>
    <x v="36"/>
    <x v="1"/>
    <n v="12.192399999999999"/>
    <n v="32.6"/>
    <n v="32.6"/>
    <n v="1"/>
    <n v="1"/>
    <n v="20.407600000000002"/>
    <n v="12.192399999999999"/>
    <x v="33"/>
  </r>
  <r>
    <d v="2004-05-02T00:00:00"/>
    <s v="SO64835"/>
    <n v="588"/>
    <n v="14647"/>
    <n v="4"/>
    <n v="1"/>
    <n v="1"/>
    <x v="51"/>
    <x v="1"/>
    <n v="419.77839999999998"/>
    <n v="769.49"/>
    <n v="769.49"/>
    <n v="1"/>
    <n v="1"/>
    <n v="349.71160000000003"/>
    <n v="419.77839999999998"/>
    <x v="54"/>
  </r>
  <r>
    <d v="2003-07-11T00:00:00"/>
    <s v="SO64891"/>
    <n v="584"/>
    <n v="23028"/>
    <n v="4"/>
    <n v="1"/>
    <n v="1"/>
    <x v="12"/>
    <x v="1"/>
    <n v="343.64960000000002"/>
    <n v="539.99"/>
    <n v="539.99"/>
    <n v="1"/>
    <n v="1"/>
    <n v="196.34039999999999"/>
    <n v="343.64960000000002"/>
    <x v="37"/>
  </r>
  <r>
    <d v="2003-07-12T00:00:00"/>
    <s v="SO64929"/>
    <n v="360"/>
    <n v="15500"/>
    <n v="4"/>
    <n v="1"/>
    <n v="1"/>
    <x v="9"/>
    <x v="1"/>
    <n v="1105.81"/>
    <n v="2049.0981999999999"/>
    <n v="2049.0981999999999"/>
    <n v="1"/>
    <n v="1"/>
    <n v="943.28819999999996"/>
    <n v="1105.81"/>
    <x v="51"/>
  </r>
  <r>
    <d v="2003-05-11T00:00:00"/>
    <s v="SO64941"/>
    <n v="605"/>
    <n v="18650"/>
    <n v="4"/>
    <n v="1"/>
    <n v="1"/>
    <x v="39"/>
    <x v="1"/>
    <n v="343.64960000000002"/>
    <n v="539.99"/>
    <n v="539.99"/>
    <n v="1"/>
    <n v="1"/>
    <n v="196.34039999999999"/>
    <n v="343.64960000000002"/>
    <x v="26"/>
  </r>
  <r>
    <d v="2004-11-02T00:00:00"/>
    <s v="SO64942"/>
    <n v="604"/>
    <n v="22892"/>
    <n v="4"/>
    <n v="1"/>
    <n v="1"/>
    <x v="57"/>
    <x v="1"/>
    <n v="343.64960000000002"/>
    <n v="539.99"/>
    <n v="539.99"/>
    <n v="1"/>
    <n v="1"/>
    <n v="196.34039999999999"/>
    <n v="343.64960000000002"/>
    <x v="30"/>
  </r>
  <r>
    <d v="2003-07-12T00:00:00"/>
    <s v="SO64943"/>
    <n v="604"/>
    <n v="22993"/>
    <n v="4"/>
    <n v="1"/>
    <n v="1"/>
    <x v="9"/>
    <x v="1"/>
    <n v="343.64960000000002"/>
    <n v="539.99"/>
    <n v="539.99"/>
    <n v="1"/>
    <n v="1"/>
    <n v="196.34039999999999"/>
    <n v="343.64960000000002"/>
    <x v="30"/>
  </r>
  <r>
    <d v="2004-07-01T00:00:00"/>
    <s v="SO65003"/>
    <n v="354"/>
    <n v="15399"/>
    <n v="4"/>
    <n v="1"/>
    <n v="1"/>
    <x v="48"/>
    <x v="1"/>
    <n v="1117.8559"/>
    <n v="2071.4196000000002"/>
    <n v="2071.4196000000002"/>
    <n v="1"/>
    <n v="1"/>
    <n v="953.56370000000015"/>
    <n v="1117.8559"/>
    <x v="40"/>
  </r>
  <r>
    <d v="2003-08-12T00:00:00"/>
    <s v="SO65075"/>
    <n v="576"/>
    <n v="26320"/>
    <n v="4"/>
    <n v="1"/>
    <n v="1"/>
    <x v="32"/>
    <x v="1"/>
    <n v="1481.9378999999999"/>
    <n v="2384.0700000000002"/>
    <n v="2384.0700000000002"/>
    <n v="1"/>
    <n v="1"/>
    <n v="902.13210000000026"/>
    <n v="1481.9378999999999"/>
    <x v="3"/>
  </r>
  <r>
    <d v="2003-05-12T00:00:00"/>
    <s v="SO65079"/>
    <n v="381"/>
    <n v="20701"/>
    <n v="4"/>
    <n v="1"/>
    <n v="1"/>
    <x v="6"/>
    <x v="1"/>
    <n v="605.64919999999995"/>
    <n v="1000.4375"/>
    <n v="1000.4375"/>
    <n v="1"/>
    <n v="1"/>
    <n v="394.78830000000005"/>
    <n v="605.64919999999995"/>
    <x v="50"/>
  </r>
  <r>
    <d v="2004-04-02T00:00:00"/>
    <s v="SO65077"/>
    <n v="383"/>
    <n v="20685"/>
    <n v="4"/>
    <n v="1"/>
    <n v="1"/>
    <x v="56"/>
    <x v="1"/>
    <n v="605.64919999999995"/>
    <n v="1000.4375"/>
    <n v="1000.4375"/>
    <n v="1"/>
    <n v="1"/>
    <n v="394.78830000000005"/>
    <n v="605.64919999999995"/>
    <x v="28"/>
  </r>
  <r>
    <d v="2004-02-02T00:00:00"/>
    <s v="SO65065"/>
    <n v="360"/>
    <n v="15394"/>
    <n v="4"/>
    <n v="1"/>
    <n v="1"/>
    <x v="61"/>
    <x v="1"/>
    <n v="1105.81"/>
    <n v="2049.0981999999999"/>
    <n v="2049.0981999999999"/>
    <n v="1"/>
    <n v="1"/>
    <n v="943.28819999999996"/>
    <n v="1105.81"/>
    <x v="51"/>
  </r>
  <r>
    <d v="2003-04-11T00:00:00"/>
    <s v="SO65064"/>
    <n v="356"/>
    <n v="15193"/>
    <n v="4"/>
    <n v="1"/>
    <n v="1"/>
    <x v="24"/>
    <x v="1"/>
    <n v="1117.8559"/>
    <n v="2071.4196000000002"/>
    <n v="2071.4196000000002"/>
    <n v="1"/>
    <n v="1"/>
    <n v="953.56370000000015"/>
    <n v="1117.8559"/>
    <x v="14"/>
  </r>
  <r>
    <d v="2003-12-12T00:00:00"/>
    <s v="SO65035"/>
    <n v="220"/>
    <n v="11744"/>
    <n v="4"/>
    <n v="1"/>
    <n v="1"/>
    <x v="3"/>
    <x v="1"/>
    <n v="12.027799999999999"/>
    <n v="33.644199999999998"/>
    <n v="33.644199999999998"/>
    <n v="1"/>
    <n v="1"/>
    <n v="21.616399999999999"/>
    <n v="12.027799999999999"/>
    <x v="55"/>
  </r>
  <r>
    <d v="2004-06-01T00:00:00"/>
    <s v="SO65132"/>
    <n v="358"/>
    <n v="15303"/>
    <n v="4"/>
    <n v="1"/>
    <n v="1"/>
    <x v="46"/>
    <x v="1"/>
    <n v="1105.81"/>
    <n v="2049.0981999999999"/>
    <n v="2049.0981999999999"/>
    <n v="1"/>
    <n v="1"/>
    <n v="943.28819999999996"/>
    <n v="1105.81"/>
    <x v="10"/>
  </r>
  <r>
    <d v="2004-07-02T00:00:00"/>
    <s v="SO65147"/>
    <n v="573"/>
    <n v="26326"/>
    <n v="4"/>
    <n v="1"/>
    <n v="1"/>
    <x v="53"/>
    <x v="1"/>
    <n v="1481.9378999999999"/>
    <n v="2384.0700000000002"/>
    <n v="2384.0700000000002"/>
    <n v="1"/>
    <n v="1"/>
    <n v="902.13210000000026"/>
    <n v="1481.9378999999999"/>
    <x v="20"/>
  </r>
  <r>
    <d v="2003-09-11T00:00:00"/>
    <s v="SO65388"/>
    <n v="584"/>
    <n v="23392"/>
    <n v="4"/>
    <n v="1"/>
    <n v="1"/>
    <x v="16"/>
    <x v="1"/>
    <n v="343.64960000000002"/>
    <n v="539.99"/>
    <n v="539.99"/>
    <n v="1"/>
    <n v="1"/>
    <n v="196.34039999999999"/>
    <n v="343.64960000000002"/>
    <x v="37"/>
  </r>
  <r>
    <d v="2004-10-02T00:00:00"/>
    <s v="SO65340"/>
    <n v="530"/>
    <n v="27039"/>
    <n v="4"/>
    <n v="1"/>
    <n v="1"/>
    <x v="59"/>
    <x v="1"/>
    <n v="1.8663000000000001"/>
    <n v="4.99"/>
    <n v="4.99"/>
    <n v="1"/>
    <n v="1"/>
    <n v="3.1237000000000004"/>
    <n v="1.8663000000000001"/>
    <x v="76"/>
  </r>
  <r>
    <d v="2004-06-02T00:00:00"/>
    <s v="SO65374"/>
    <n v="356"/>
    <n v="15949"/>
    <n v="4"/>
    <n v="1"/>
    <n v="1"/>
    <x v="52"/>
    <x v="1"/>
    <n v="1117.8559"/>
    <n v="2071.4196000000002"/>
    <n v="2071.4196000000002"/>
    <n v="1"/>
    <n v="1"/>
    <n v="953.56370000000015"/>
    <n v="1117.8559"/>
    <x v="14"/>
  </r>
  <r>
    <d v="2004-02-02T00:00:00"/>
    <s v="SO65384"/>
    <n v="576"/>
    <n v="26610"/>
    <n v="4"/>
    <n v="1"/>
    <n v="1"/>
    <x v="61"/>
    <x v="1"/>
    <n v="1481.9378999999999"/>
    <n v="2384.0700000000002"/>
    <n v="2384.0700000000002"/>
    <n v="1"/>
    <n v="1"/>
    <n v="902.13210000000026"/>
    <n v="1481.9378999999999"/>
    <x v="3"/>
  </r>
  <r>
    <d v="2003-07-11T00:00:00"/>
    <s v="SO65445"/>
    <n v="573"/>
    <n v="26534"/>
    <n v="4"/>
    <n v="1"/>
    <n v="1"/>
    <x v="12"/>
    <x v="1"/>
    <n v="1481.9378999999999"/>
    <n v="2384.0700000000002"/>
    <n v="2384.0700000000002"/>
    <n v="1"/>
    <n v="1"/>
    <n v="902.13210000000026"/>
    <n v="1481.9378999999999"/>
    <x v="20"/>
  </r>
  <r>
    <d v="2003-10-11T00:00:00"/>
    <s v="SO65431"/>
    <n v="354"/>
    <n v="15739"/>
    <n v="4"/>
    <n v="1"/>
    <n v="1"/>
    <x v="18"/>
    <x v="1"/>
    <n v="1117.8559"/>
    <n v="2071.4196000000002"/>
    <n v="2071.4196000000002"/>
    <n v="1"/>
    <n v="1"/>
    <n v="953.56370000000015"/>
    <n v="1117.8559"/>
    <x v="40"/>
  </r>
  <r>
    <d v="2003-02-12T00:00:00"/>
    <s v="SO65500"/>
    <n v="563"/>
    <n v="26728"/>
    <n v="4"/>
    <n v="1"/>
    <n v="1"/>
    <x v="8"/>
    <x v="1"/>
    <n v="1481.9378999999999"/>
    <n v="2384.0700000000002"/>
    <n v="2384.0700000000002"/>
    <n v="1"/>
    <n v="1"/>
    <n v="902.13210000000026"/>
    <n v="1481.9378999999999"/>
    <x v="57"/>
  </r>
  <r>
    <d v="2003-06-11T00:00:00"/>
    <s v="SO65489"/>
    <n v="588"/>
    <n v="14738"/>
    <n v="4"/>
    <n v="1"/>
    <n v="1"/>
    <x v="4"/>
    <x v="1"/>
    <n v="419.77839999999998"/>
    <n v="769.49"/>
    <n v="769.49"/>
    <n v="1"/>
    <n v="1"/>
    <n v="349.71160000000003"/>
    <n v="419.77839999999998"/>
    <x v="54"/>
  </r>
  <r>
    <d v="2004-08-01T00:00:00"/>
    <s v="SO65492"/>
    <n v="352"/>
    <n v="15992"/>
    <n v="4"/>
    <n v="1"/>
    <n v="1"/>
    <x v="45"/>
    <x v="1"/>
    <n v="1117.8559"/>
    <n v="2071.4196000000002"/>
    <n v="2071.4196000000002"/>
    <n v="1"/>
    <n v="1"/>
    <n v="953.56370000000015"/>
    <n v="1117.8559"/>
    <x v="18"/>
  </r>
  <r>
    <d v="2004-01-02T00:00:00"/>
    <s v="SO65478"/>
    <n v="528"/>
    <n v="15408"/>
    <n v="4"/>
    <n v="1"/>
    <n v="1"/>
    <x v="58"/>
    <x v="1"/>
    <n v="1.8663000000000001"/>
    <n v="4.99"/>
    <n v="4.99"/>
    <n v="1"/>
    <n v="1"/>
    <n v="3.1237000000000004"/>
    <n v="1.8663000000000001"/>
    <x v="73"/>
  </r>
  <r>
    <d v="2003-10-11T00:00:00"/>
    <s v="SO65502"/>
    <n v="604"/>
    <n v="23161"/>
    <n v="4"/>
    <n v="1"/>
    <n v="1"/>
    <x v="18"/>
    <x v="1"/>
    <n v="343.64960000000002"/>
    <n v="539.99"/>
    <n v="539.99"/>
    <n v="1"/>
    <n v="1"/>
    <n v="196.34039999999999"/>
    <n v="343.64960000000002"/>
    <x v="30"/>
  </r>
  <r>
    <d v="2004-05-02T00:00:00"/>
    <s v="SO65474"/>
    <n v="477"/>
    <n v="18235"/>
    <n v="4"/>
    <n v="1"/>
    <n v="1"/>
    <x v="51"/>
    <x v="1"/>
    <n v="1.8663000000000001"/>
    <n v="4.99"/>
    <n v="4.99"/>
    <n v="1"/>
    <n v="1"/>
    <n v="3.1237000000000004"/>
    <n v="1.8663000000000001"/>
    <x v="36"/>
  </r>
  <r>
    <d v="2004-01-01T00:00:00"/>
    <s v="SO65554"/>
    <n v="581"/>
    <n v="17678"/>
    <n v="4"/>
    <n v="1"/>
    <n v="1"/>
    <x v="36"/>
    <x v="1"/>
    <n v="1082.51"/>
    <n v="1700.99"/>
    <n v="1700.99"/>
    <n v="1"/>
    <n v="1"/>
    <n v="618.48"/>
    <n v="1082.51"/>
    <x v="38"/>
  </r>
  <r>
    <d v="2003-01-12T00:00:00"/>
    <s v="SO65552"/>
    <n v="606"/>
    <n v="23189"/>
    <n v="4"/>
    <n v="1"/>
    <n v="1"/>
    <x v="17"/>
    <x v="1"/>
    <n v="343.64960000000002"/>
    <n v="539.99"/>
    <n v="539.99"/>
    <n v="1"/>
    <n v="1"/>
    <n v="196.34039999999999"/>
    <n v="343.64960000000002"/>
    <x v="17"/>
  </r>
  <r>
    <d v="2004-11-02T00:00:00"/>
    <s v="SO65551"/>
    <n v="605"/>
    <n v="23510"/>
    <n v="4"/>
    <n v="1"/>
    <n v="1"/>
    <x v="57"/>
    <x v="1"/>
    <n v="343.64960000000002"/>
    <n v="539.99"/>
    <n v="539.99"/>
    <n v="1"/>
    <n v="1"/>
    <n v="196.34039999999999"/>
    <n v="343.64960000000002"/>
    <x v="26"/>
  </r>
  <r>
    <d v="2003-08-11T00:00:00"/>
    <s v="SO65541"/>
    <n v="354"/>
    <n v="12904"/>
    <n v="4"/>
    <n v="1"/>
    <n v="1"/>
    <x v="15"/>
    <x v="1"/>
    <n v="1117.8559"/>
    <n v="2071.4196000000002"/>
    <n v="2071.4196000000002"/>
    <n v="1"/>
    <n v="1"/>
    <n v="953.56370000000015"/>
    <n v="1117.8559"/>
    <x v="40"/>
  </r>
  <r>
    <d v="2004-06-02T00:00:00"/>
    <s v="SO65603"/>
    <n v="360"/>
    <n v="15897"/>
    <n v="4"/>
    <n v="1"/>
    <n v="1"/>
    <x v="52"/>
    <x v="1"/>
    <n v="1105.81"/>
    <n v="2049.0981999999999"/>
    <n v="2049.0981999999999"/>
    <n v="1"/>
    <n v="1"/>
    <n v="943.28819999999996"/>
    <n v="1105.81"/>
    <x v="51"/>
  </r>
  <r>
    <d v="2004-11-01T00:00:00"/>
    <s v="SO65619"/>
    <n v="581"/>
    <n v="17690"/>
    <n v="4"/>
    <n v="1"/>
    <n v="1"/>
    <x v="44"/>
    <x v="1"/>
    <n v="1082.51"/>
    <n v="1700.99"/>
    <n v="1700.99"/>
    <n v="1"/>
    <n v="1"/>
    <n v="618.48"/>
    <n v="1082.51"/>
    <x v="38"/>
  </r>
  <r>
    <d v="2004-01-01T00:00:00"/>
    <s v="SO65622"/>
    <n v="583"/>
    <n v="18057"/>
    <n v="4"/>
    <n v="1"/>
    <n v="1"/>
    <x v="36"/>
    <x v="1"/>
    <n v="1082.51"/>
    <n v="1700.99"/>
    <n v="1700.99"/>
    <n v="1"/>
    <n v="1"/>
    <n v="618.48"/>
    <n v="1082.51"/>
    <x v="0"/>
  </r>
  <r>
    <d v="2004-11-01T00:00:00"/>
    <s v="SO65631"/>
    <n v="232"/>
    <n v="11821"/>
    <n v="4"/>
    <n v="1"/>
    <n v="1"/>
    <x v="44"/>
    <x v="1"/>
    <n v="31.724399999999999"/>
    <n v="48.067300000000003"/>
    <n v="48.067300000000003"/>
    <n v="1"/>
    <n v="1"/>
    <n v="16.342900000000004"/>
    <n v="31.724399999999999"/>
    <x v="62"/>
  </r>
  <r>
    <d v="2004-02-02T00:00:00"/>
    <s v="SO65666"/>
    <n v="588"/>
    <n v="14756"/>
    <n v="4"/>
    <n v="1"/>
    <n v="1"/>
    <x v="61"/>
    <x v="1"/>
    <n v="419.77839999999998"/>
    <n v="769.49"/>
    <n v="769.49"/>
    <n v="1"/>
    <n v="1"/>
    <n v="349.71160000000003"/>
    <n v="419.77839999999998"/>
    <x v="54"/>
  </r>
  <r>
    <d v="2003-10-11T00:00:00"/>
    <s v="SO65640"/>
    <n v="529"/>
    <n v="29051"/>
    <n v="4"/>
    <n v="1"/>
    <n v="1"/>
    <x v="18"/>
    <x v="1"/>
    <n v="1.4923"/>
    <n v="3.99"/>
    <n v="3.99"/>
    <n v="1"/>
    <n v="1"/>
    <n v="2.4977"/>
    <n v="1.4923"/>
    <x v="74"/>
  </r>
  <r>
    <d v="2004-01-01T00:00:00"/>
    <s v="SO65651"/>
    <n v="474"/>
    <n v="19877"/>
    <n v="4"/>
    <n v="1"/>
    <n v="1"/>
    <x v="36"/>
    <x v="1"/>
    <n v="26.176300000000001"/>
    <n v="69.989999999999995"/>
    <n v="69.989999999999995"/>
    <n v="1"/>
    <n v="1"/>
    <n v="43.813699999999997"/>
    <n v="26.176300000000001"/>
    <x v="19"/>
  </r>
  <r>
    <d v="2003-09-11T00:00:00"/>
    <s v="SO65739"/>
    <n v="580"/>
    <n v="18080"/>
    <n v="4"/>
    <n v="1"/>
    <n v="1"/>
    <x v="16"/>
    <x v="1"/>
    <n v="1082.51"/>
    <n v="1700.99"/>
    <n v="1700.99"/>
    <n v="1"/>
    <n v="1"/>
    <n v="618.48"/>
    <n v="1082.51"/>
    <x v="2"/>
  </r>
  <r>
    <d v="2004-03-01T00:00:00"/>
    <s v="SO65790"/>
    <n v="606"/>
    <n v="23383"/>
    <n v="4"/>
    <n v="1"/>
    <n v="1"/>
    <x v="41"/>
    <x v="1"/>
    <n v="343.64960000000002"/>
    <n v="539.99"/>
    <n v="539.99"/>
    <n v="1"/>
    <n v="1"/>
    <n v="196.34039999999999"/>
    <n v="343.64960000000002"/>
    <x v="17"/>
  </r>
  <r>
    <d v="2004-06-02T00:00:00"/>
    <s v="SO65786"/>
    <n v="577"/>
    <n v="25905"/>
    <n v="4"/>
    <n v="1"/>
    <n v="1"/>
    <x v="52"/>
    <x v="1"/>
    <n v="755.1508"/>
    <n v="1214.8499999999999"/>
    <n v="1214.8499999999999"/>
    <n v="1"/>
    <n v="1"/>
    <n v="459.69919999999991"/>
    <n v="755.1508"/>
    <x v="67"/>
  </r>
  <r>
    <d v="2004-08-02T00:00:00"/>
    <s v="SO65867"/>
    <n v="582"/>
    <n v="18096"/>
    <n v="4"/>
    <n v="1"/>
    <n v="1"/>
    <x v="50"/>
    <x v="1"/>
    <n v="1082.51"/>
    <n v="1700.99"/>
    <n v="1700.99"/>
    <n v="1"/>
    <n v="1"/>
    <n v="618.48"/>
    <n v="1082.51"/>
    <x v="1"/>
  </r>
  <r>
    <d v="2003-11-12T00:00:00"/>
    <s v="SO65869"/>
    <n v="583"/>
    <n v="18120"/>
    <n v="4"/>
    <n v="1"/>
    <n v="1"/>
    <x v="34"/>
    <x v="1"/>
    <n v="1082.51"/>
    <n v="1700.99"/>
    <n v="1700.99"/>
    <n v="1"/>
    <n v="1"/>
    <n v="618.48"/>
    <n v="1082.51"/>
    <x v="0"/>
  </r>
  <r>
    <d v="2004-01-01T00:00:00"/>
    <s v="SO65928"/>
    <n v="373"/>
    <n v="16770"/>
    <n v="4"/>
    <n v="1"/>
    <n v="1"/>
    <x v="36"/>
    <x v="1"/>
    <n v="1320.6838"/>
    <n v="2181.5625"/>
    <n v="2181.5625"/>
    <n v="1"/>
    <n v="1"/>
    <n v="860.87869999999998"/>
    <n v="1320.6838"/>
    <x v="13"/>
  </r>
  <r>
    <d v="2004-03-01T00:00:00"/>
    <s v="SO66010"/>
    <n v="606"/>
    <n v="23394"/>
    <n v="4"/>
    <n v="1"/>
    <n v="1"/>
    <x v="41"/>
    <x v="1"/>
    <n v="343.64960000000002"/>
    <n v="539.99"/>
    <n v="539.99"/>
    <n v="1"/>
    <n v="1"/>
    <n v="196.34039999999999"/>
    <n v="343.64960000000002"/>
    <x v="17"/>
  </r>
  <r>
    <d v="2003-12-11T00:00:00"/>
    <s v="SO66003"/>
    <n v="360"/>
    <n v="15998"/>
    <n v="4"/>
    <n v="1"/>
    <n v="1"/>
    <x v="27"/>
    <x v="1"/>
    <n v="1105.81"/>
    <n v="2049.0981999999999"/>
    <n v="2049.0981999999999"/>
    <n v="1"/>
    <n v="1"/>
    <n v="943.28819999999996"/>
    <n v="1105.81"/>
    <x v="51"/>
  </r>
  <r>
    <d v="2004-03-01T00:00:00"/>
    <s v="SO66009"/>
    <n v="576"/>
    <n v="27092"/>
    <n v="4"/>
    <n v="1"/>
    <n v="1"/>
    <x v="41"/>
    <x v="1"/>
    <n v="1481.9378999999999"/>
    <n v="2384.0700000000002"/>
    <n v="2384.0700000000002"/>
    <n v="1"/>
    <n v="1"/>
    <n v="902.13210000000026"/>
    <n v="1481.9378999999999"/>
    <x v="3"/>
  </r>
  <r>
    <d v="2004-06-02T00:00:00"/>
    <s v="SO66001"/>
    <n v="360"/>
    <n v="15518"/>
    <n v="4"/>
    <n v="1"/>
    <n v="1"/>
    <x v="52"/>
    <x v="1"/>
    <n v="1105.81"/>
    <n v="2049.0981999999999"/>
    <n v="2049.0981999999999"/>
    <n v="1"/>
    <n v="1"/>
    <n v="943.28819999999996"/>
    <n v="1105.81"/>
    <x v="51"/>
  </r>
  <r>
    <d v="2004-09-02T00:00:00"/>
    <s v="SO66000"/>
    <n v="352"/>
    <n v="15770"/>
    <n v="4"/>
    <n v="1"/>
    <n v="1"/>
    <x v="55"/>
    <x v="1"/>
    <n v="1117.8559"/>
    <n v="2071.4196000000002"/>
    <n v="2071.4196000000002"/>
    <n v="1"/>
    <n v="1"/>
    <n v="953.56370000000015"/>
    <n v="1117.8559"/>
    <x v="18"/>
  </r>
  <r>
    <d v="2003-01-12T00:00:00"/>
    <s v="SO66054"/>
    <n v="354"/>
    <n v="15941"/>
    <n v="4"/>
    <n v="1"/>
    <n v="1"/>
    <x v="17"/>
    <x v="1"/>
    <n v="1117.8559"/>
    <n v="2071.4196000000002"/>
    <n v="2071.4196000000002"/>
    <n v="1"/>
    <n v="1"/>
    <n v="953.56370000000015"/>
    <n v="1117.8559"/>
    <x v="40"/>
  </r>
  <r>
    <d v="2004-03-02T00:00:00"/>
    <s v="SO66043"/>
    <n v="474"/>
    <n v="18825"/>
    <n v="4"/>
    <n v="1"/>
    <n v="1"/>
    <x v="49"/>
    <x v="1"/>
    <n v="26.176300000000001"/>
    <n v="69.989999999999995"/>
    <n v="69.989999999999995"/>
    <n v="1"/>
    <n v="1"/>
    <n v="43.813699999999997"/>
    <n v="26.176300000000001"/>
    <x v="19"/>
  </r>
  <r>
    <d v="2003-05-12T00:00:00"/>
    <s v="SO66053"/>
    <n v="362"/>
    <n v="16079"/>
    <n v="4"/>
    <n v="1"/>
    <n v="1"/>
    <x v="6"/>
    <x v="1"/>
    <n v="1105.81"/>
    <n v="2049.0981999999999"/>
    <n v="2049.0981999999999"/>
    <n v="1"/>
    <n v="1"/>
    <n v="943.28819999999996"/>
    <n v="1105.81"/>
    <x v="5"/>
  </r>
  <r>
    <d v="2004-11-02T00:00:00"/>
    <s v="SO66066"/>
    <n v="575"/>
    <n v="26718"/>
    <n v="4"/>
    <n v="1"/>
    <n v="1"/>
    <x v="57"/>
    <x v="1"/>
    <n v="1481.9378999999999"/>
    <n v="2384.0700000000002"/>
    <n v="2384.0700000000002"/>
    <n v="1"/>
    <n v="1"/>
    <n v="902.13210000000026"/>
    <n v="1481.9378999999999"/>
    <x v="52"/>
  </r>
  <r>
    <d v="2004-04-01T00:00:00"/>
    <s v="SO66147"/>
    <n v="389"/>
    <n v="21153"/>
    <n v="4"/>
    <n v="1"/>
    <n v="1"/>
    <x v="33"/>
    <x v="1"/>
    <n v="605.64919999999995"/>
    <n v="1000.4375"/>
    <n v="1000.4375"/>
    <n v="1"/>
    <n v="1"/>
    <n v="394.78830000000005"/>
    <n v="605.64919999999995"/>
    <x v="9"/>
  </r>
  <r>
    <d v="2004-09-02T00:00:00"/>
    <s v="SO66132"/>
    <n v="354"/>
    <n v="15521"/>
    <n v="4"/>
    <n v="1"/>
    <n v="1"/>
    <x v="55"/>
    <x v="1"/>
    <n v="1117.8559"/>
    <n v="2071.4196000000002"/>
    <n v="2071.4196000000002"/>
    <n v="1"/>
    <n v="1"/>
    <n v="953.56370000000015"/>
    <n v="1117.8559"/>
    <x v="40"/>
  </r>
  <r>
    <d v="2004-03-02T00:00:00"/>
    <s v="SO66130"/>
    <n v="358"/>
    <n v="12898"/>
    <n v="4"/>
    <n v="1"/>
    <n v="1"/>
    <x v="49"/>
    <x v="1"/>
    <n v="1105.81"/>
    <n v="2049.0981999999999"/>
    <n v="2049.0981999999999"/>
    <n v="1"/>
    <n v="1"/>
    <n v="943.28819999999996"/>
    <n v="1105.81"/>
    <x v="10"/>
  </r>
  <r>
    <d v="2004-10-02T00:00:00"/>
    <s v="SO66199"/>
    <n v="581"/>
    <n v="18086"/>
    <n v="4"/>
    <n v="1"/>
    <n v="1"/>
    <x v="59"/>
    <x v="1"/>
    <n v="1082.51"/>
    <n v="1700.99"/>
    <n v="1700.99"/>
    <n v="1"/>
    <n v="1"/>
    <n v="618.48"/>
    <n v="1082.51"/>
    <x v="38"/>
  </r>
  <r>
    <d v="2004-07-01T00:00:00"/>
    <s v="SO66183"/>
    <n v="537"/>
    <n v="11656"/>
    <n v="4"/>
    <n v="1"/>
    <n v="1"/>
    <x v="48"/>
    <x v="1"/>
    <n v="13.09"/>
    <n v="35"/>
    <n v="35"/>
    <n v="1"/>
    <n v="1"/>
    <n v="21.91"/>
    <n v="13.09"/>
    <x v="56"/>
  </r>
  <r>
    <d v="2004-05-02T00:00:00"/>
    <s v="SO66189"/>
    <n v="352"/>
    <n v="16078"/>
    <n v="4"/>
    <n v="1"/>
    <n v="1"/>
    <x v="51"/>
    <x v="1"/>
    <n v="1117.8559"/>
    <n v="2071.4196000000002"/>
    <n v="2071.4196000000002"/>
    <n v="1"/>
    <n v="1"/>
    <n v="953.56370000000015"/>
    <n v="1117.8559"/>
    <x v="18"/>
  </r>
  <r>
    <d v="2004-02-02T00:00:00"/>
    <s v="SO66280"/>
    <n v="478"/>
    <n v="21468"/>
    <n v="4"/>
    <n v="1"/>
    <n v="1"/>
    <x v="61"/>
    <x v="1"/>
    <n v="3.7363"/>
    <n v="9.99"/>
    <n v="9.99"/>
    <n v="1"/>
    <n v="1"/>
    <n v="6.2537000000000003"/>
    <n v="3.7363"/>
    <x v="42"/>
  </r>
  <r>
    <d v="2003-12-12T00:00:00"/>
    <s v="SO66308"/>
    <n v="571"/>
    <n v="26627"/>
    <n v="4"/>
    <n v="1"/>
    <n v="1"/>
    <x v="3"/>
    <x v="1"/>
    <n v="461.44479999999999"/>
    <n v="742.35"/>
    <n v="742.35"/>
    <n v="1"/>
    <n v="1"/>
    <n v="280.90520000000004"/>
    <n v="461.44479999999999"/>
    <x v="60"/>
  </r>
  <r>
    <d v="2004-07-01T00:00:00"/>
    <s v="SO66281"/>
    <n v="476"/>
    <n v="20294"/>
    <n v="4"/>
    <n v="1"/>
    <n v="1"/>
    <x v="48"/>
    <x v="1"/>
    <n v="26.176300000000001"/>
    <n v="69.989999999999995"/>
    <n v="69.989999999999995"/>
    <n v="1"/>
    <n v="1"/>
    <n v="43.813699999999997"/>
    <n v="26.176300000000001"/>
    <x v="48"/>
  </r>
  <r>
    <d v="2004-02-02T00:00:00"/>
    <s v="SO66311"/>
    <n v="606"/>
    <n v="23162"/>
    <n v="4"/>
    <n v="1"/>
    <n v="1"/>
    <x v="61"/>
    <x v="1"/>
    <n v="343.64960000000002"/>
    <n v="539.99"/>
    <n v="539.99"/>
    <n v="1"/>
    <n v="1"/>
    <n v="196.34039999999999"/>
    <n v="343.64960000000002"/>
    <x v="17"/>
  </r>
  <r>
    <d v="2004-08-01T00:00:00"/>
    <s v="SO66355"/>
    <n v="354"/>
    <n v="15961"/>
    <n v="4"/>
    <n v="1"/>
    <n v="1"/>
    <x v="45"/>
    <x v="1"/>
    <n v="1117.8559"/>
    <n v="2071.4196000000002"/>
    <n v="2071.4196000000002"/>
    <n v="1"/>
    <n v="1"/>
    <n v="953.56370000000015"/>
    <n v="1117.8559"/>
    <x v="40"/>
  </r>
  <r>
    <d v="2004-03-02T00:00:00"/>
    <s v="SO66351"/>
    <n v="596"/>
    <n v="16094"/>
    <n v="4"/>
    <n v="1"/>
    <n v="1"/>
    <x v="49"/>
    <x v="1"/>
    <n v="294.5797"/>
    <n v="539.99"/>
    <n v="539.99"/>
    <n v="1"/>
    <n v="1"/>
    <n v="245.41030000000001"/>
    <n v="294.5797"/>
    <x v="46"/>
  </r>
  <r>
    <d v="2004-04-02T00:00:00"/>
    <s v="SO66354"/>
    <n v="352"/>
    <n v="15954"/>
    <n v="4"/>
    <n v="1"/>
    <n v="1"/>
    <x v="56"/>
    <x v="1"/>
    <n v="1117.8559"/>
    <n v="2071.4196000000002"/>
    <n v="2071.4196000000002"/>
    <n v="1"/>
    <n v="1"/>
    <n v="953.56370000000015"/>
    <n v="1117.8559"/>
    <x v="18"/>
  </r>
  <r>
    <d v="2004-03-02T00:00:00"/>
    <s v="SO66365"/>
    <n v="580"/>
    <n v="17859"/>
    <n v="4"/>
    <n v="1"/>
    <n v="1"/>
    <x v="49"/>
    <x v="1"/>
    <n v="1082.51"/>
    <n v="1700.99"/>
    <n v="1700.99"/>
    <n v="1"/>
    <n v="1"/>
    <n v="618.48"/>
    <n v="1082.51"/>
    <x v="2"/>
  </r>
  <r>
    <d v="2004-06-02T00:00:00"/>
    <s v="SO66408"/>
    <n v="356"/>
    <n v="15780"/>
    <n v="4"/>
    <n v="1"/>
    <n v="1"/>
    <x v="52"/>
    <x v="1"/>
    <n v="1117.8559"/>
    <n v="2071.4196000000002"/>
    <n v="2071.4196000000002"/>
    <n v="1"/>
    <n v="1"/>
    <n v="953.56370000000015"/>
    <n v="1117.8559"/>
    <x v="14"/>
  </r>
  <r>
    <d v="2004-03-01T00:00:00"/>
    <s v="SO66421"/>
    <n v="576"/>
    <n v="26611"/>
    <n v="4"/>
    <n v="1"/>
    <n v="1"/>
    <x v="41"/>
    <x v="1"/>
    <n v="1481.9378999999999"/>
    <n v="2384.0700000000002"/>
    <n v="2384.0700000000002"/>
    <n v="1"/>
    <n v="1"/>
    <n v="902.13210000000026"/>
    <n v="1481.9378999999999"/>
    <x v="3"/>
  </r>
  <r>
    <d v="2004-03-01T00:00:00"/>
    <s v="SO66404"/>
    <n v="589"/>
    <n v="18953"/>
    <n v="4"/>
    <n v="1"/>
    <n v="1"/>
    <x v="41"/>
    <x v="1"/>
    <n v="419.77839999999998"/>
    <n v="769.49"/>
    <n v="769.49"/>
    <n v="1"/>
    <n v="1"/>
    <n v="349.71160000000003"/>
    <n v="419.77839999999998"/>
    <x v="64"/>
  </r>
  <r>
    <d v="2004-06-02T00:00:00"/>
    <s v="SO66471"/>
    <n v="537"/>
    <n v="11782"/>
    <n v="4"/>
    <n v="1"/>
    <n v="1"/>
    <x v="52"/>
    <x v="1"/>
    <n v="13.09"/>
    <n v="35"/>
    <n v="35"/>
    <n v="1"/>
    <n v="1"/>
    <n v="21.91"/>
    <n v="13.09"/>
    <x v="56"/>
  </r>
  <r>
    <d v="2004-08-02T00:00:00"/>
    <s v="SO66491"/>
    <n v="561"/>
    <n v="26604"/>
    <n v="4"/>
    <n v="1"/>
    <n v="1"/>
    <x v="50"/>
    <x v="1"/>
    <n v="1481.9378999999999"/>
    <n v="2384.0700000000002"/>
    <n v="2384.0700000000002"/>
    <n v="1"/>
    <n v="1"/>
    <n v="902.13210000000026"/>
    <n v="1481.9378999999999"/>
    <x v="21"/>
  </r>
  <r>
    <d v="2004-11-02T00:00:00"/>
    <s v="SO66478"/>
    <n v="362"/>
    <n v="15873"/>
    <n v="4"/>
    <n v="1"/>
    <n v="1"/>
    <x v="57"/>
    <x v="1"/>
    <n v="1105.81"/>
    <n v="2049.0981999999999"/>
    <n v="2049.0981999999999"/>
    <n v="1"/>
    <n v="1"/>
    <n v="943.28819999999996"/>
    <n v="1105.81"/>
    <x v="5"/>
  </r>
  <r>
    <d v="2003-02-12T00:00:00"/>
    <s v="SO66479"/>
    <n v="354"/>
    <n v="12884"/>
    <n v="4"/>
    <n v="1"/>
    <n v="1"/>
    <x v="8"/>
    <x v="1"/>
    <n v="1117.8559"/>
    <n v="2071.4196000000002"/>
    <n v="2071.4196000000002"/>
    <n v="1"/>
    <n v="1"/>
    <n v="953.56370000000015"/>
    <n v="1117.8559"/>
    <x v="40"/>
  </r>
  <r>
    <d v="2003-02-12T00:00:00"/>
    <s v="SO66492"/>
    <n v="579"/>
    <n v="25916"/>
    <n v="4"/>
    <n v="1"/>
    <n v="1"/>
    <x v="8"/>
    <x v="1"/>
    <n v="755.1508"/>
    <n v="1214.8499999999999"/>
    <n v="1214.8499999999999"/>
    <n v="1"/>
    <n v="1"/>
    <n v="459.69919999999991"/>
    <n v="755.1508"/>
    <x v="35"/>
  </r>
  <r>
    <d v="2003-05-12T00:00:00"/>
    <s v="SO66459"/>
    <n v="474"/>
    <n v="20185"/>
    <n v="4"/>
    <n v="1"/>
    <n v="1"/>
    <x v="6"/>
    <x v="1"/>
    <n v="26.176300000000001"/>
    <n v="69.989999999999995"/>
    <n v="69.989999999999995"/>
    <n v="1"/>
    <n v="1"/>
    <n v="43.813699999999997"/>
    <n v="26.176300000000001"/>
    <x v="19"/>
  </r>
  <r>
    <d v="2004-02-01T00:00:00"/>
    <s v="SO66524"/>
    <n v="530"/>
    <n v="28356"/>
    <n v="4"/>
    <n v="1"/>
    <n v="1"/>
    <x v="43"/>
    <x v="1"/>
    <n v="1.8663000000000001"/>
    <n v="4.99"/>
    <n v="4.99"/>
    <n v="1"/>
    <n v="1"/>
    <n v="3.1237000000000004"/>
    <n v="1.8663000000000001"/>
    <x v="76"/>
  </r>
  <r>
    <d v="2004-04-03T00:00:00"/>
    <s v="SO66541"/>
    <n v="373"/>
    <n v="20641"/>
    <n v="4"/>
    <n v="1"/>
    <n v="1"/>
    <x v="67"/>
    <x v="1"/>
    <n v="1320.6838"/>
    <n v="2181.5625"/>
    <n v="2181.5625"/>
    <n v="1"/>
    <n v="1"/>
    <n v="860.87869999999998"/>
    <n v="1320.6838"/>
    <x v="13"/>
  </r>
  <r>
    <d v="2003-11-12T00:00:00"/>
    <s v="SO66555"/>
    <n v="605"/>
    <n v="23163"/>
    <n v="4"/>
    <n v="1"/>
    <n v="1"/>
    <x v="34"/>
    <x v="1"/>
    <n v="343.64960000000002"/>
    <n v="539.99"/>
    <n v="539.99"/>
    <n v="1"/>
    <n v="1"/>
    <n v="196.34039999999999"/>
    <n v="343.64960000000002"/>
    <x v="26"/>
  </r>
  <r>
    <d v="2003-12-12T00:00:00"/>
    <s v="SO66562"/>
    <n v="582"/>
    <n v="17868"/>
    <n v="4"/>
    <n v="1"/>
    <n v="1"/>
    <x v="3"/>
    <x v="1"/>
    <n v="1082.51"/>
    <n v="1700.99"/>
    <n v="1700.99"/>
    <n v="1"/>
    <n v="1"/>
    <n v="618.48"/>
    <n v="1082.51"/>
    <x v="1"/>
  </r>
  <r>
    <d v="2004-11-01T00:00:00"/>
    <s v="SO66560"/>
    <n v="383"/>
    <n v="21246"/>
    <n v="4"/>
    <n v="1"/>
    <n v="1"/>
    <x v="44"/>
    <x v="1"/>
    <n v="605.64919999999995"/>
    <n v="1000.4375"/>
    <n v="1000.4375"/>
    <n v="1"/>
    <n v="1"/>
    <n v="394.78830000000005"/>
    <n v="605.64919999999995"/>
    <x v="28"/>
  </r>
  <r>
    <d v="2004-03-03T00:00:00"/>
    <s v="SO66559"/>
    <n v="385"/>
    <n v="21235"/>
    <n v="4"/>
    <n v="1"/>
    <n v="1"/>
    <x v="64"/>
    <x v="1"/>
    <n v="605.64919999999995"/>
    <n v="1000.4375"/>
    <n v="1000.4375"/>
    <n v="1"/>
    <n v="1"/>
    <n v="394.78830000000005"/>
    <n v="605.64919999999995"/>
    <x v="27"/>
  </r>
  <r>
    <d v="2004-02-02T00:00:00"/>
    <s v="SO66550"/>
    <n v="571"/>
    <n v="29238"/>
    <n v="4"/>
    <n v="1"/>
    <n v="1"/>
    <x v="61"/>
    <x v="1"/>
    <n v="461.44479999999999"/>
    <n v="742.35"/>
    <n v="742.35"/>
    <n v="1"/>
    <n v="1"/>
    <n v="280.90520000000004"/>
    <n v="461.44479999999999"/>
    <x v="60"/>
  </r>
  <r>
    <d v="2004-07-02T00:00:00"/>
    <s v="SO66580"/>
    <n v="488"/>
    <n v="11672"/>
    <n v="4"/>
    <n v="1"/>
    <n v="1"/>
    <x v="53"/>
    <x v="1"/>
    <n v="41.572299999999998"/>
    <n v="53.99"/>
    <n v="53.99"/>
    <n v="1"/>
    <n v="1"/>
    <n v="12.417700000000004"/>
    <n v="41.572299999999998"/>
    <x v="8"/>
  </r>
  <r>
    <d v="2004-10-01T00:00:00"/>
    <s v="SO66628"/>
    <n v="605"/>
    <n v="23398"/>
    <n v="4"/>
    <n v="1"/>
    <n v="1"/>
    <x v="40"/>
    <x v="1"/>
    <n v="343.64960000000002"/>
    <n v="539.99"/>
    <n v="539.99"/>
    <n v="1"/>
    <n v="1"/>
    <n v="196.34039999999999"/>
    <n v="343.64960000000002"/>
    <x v="26"/>
  </r>
  <r>
    <d v="2004-12-02T00:00:00"/>
    <s v="SO66626"/>
    <n v="560"/>
    <n v="25917"/>
    <n v="4"/>
    <n v="1"/>
    <n v="1"/>
    <x v="54"/>
    <x v="1"/>
    <n v="755.1508"/>
    <n v="1214.8499999999999"/>
    <n v="1214.8499999999999"/>
    <n v="1"/>
    <n v="1"/>
    <n v="459.69919999999991"/>
    <n v="755.1508"/>
    <x v="88"/>
  </r>
  <r>
    <d v="2004-05-02T00:00:00"/>
    <s v="SO66581"/>
    <n v="235"/>
    <n v="12066"/>
    <n v="4"/>
    <n v="1"/>
    <n v="1"/>
    <x v="51"/>
    <x v="1"/>
    <n v="31.724399999999999"/>
    <n v="48.067300000000003"/>
    <n v="48.067300000000003"/>
    <n v="1"/>
    <n v="1"/>
    <n v="16.342900000000004"/>
    <n v="31.724399999999999"/>
    <x v="4"/>
  </r>
  <r>
    <d v="2003-04-12T00:00:00"/>
    <s v="SO66686"/>
    <n v="354"/>
    <n v="16077"/>
    <n v="4"/>
    <n v="1"/>
    <n v="1"/>
    <x v="26"/>
    <x v="1"/>
    <n v="1117.8559"/>
    <n v="2071.4196000000002"/>
    <n v="2071.4196000000002"/>
    <n v="1"/>
    <n v="1"/>
    <n v="953.56370000000015"/>
    <n v="1117.8559"/>
    <x v="40"/>
  </r>
  <r>
    <d v="2004-04-03T00:00:00"/>
    <s v="SO66723"/>
    <n v="474"/>
    <n v="19145"/>
    <n v="4"/>
    <n v="1"/>
    <n v="1"/>
    <x v="67"/>
    <x v="1"/>
    <n v="26.176300000000001"/>
    <n v="69.989999999999995"/>
    <n v="69.989999999999995"/>
    <n v="1"/>
    <n v="1"/>
    <n v="43.813699999999997"/>
    <n v="26.176300000000001"/>
    <x v="19"/>
  </r>
  <r>
    <d v="2004-08-01T00:00:00"/>
    <s v="SO66735"/>
    <n v="594"/>
    <n v="19841"/>
    <n v="4"/>
    <n v="1"/>
    <n v="1"/>
    <x v="45"/>
    <x v="1"/>
    <n v="308.21789999999999"/>
    <n v="564.99"/>
    <n v="564.99"/>
    <n v="1"/>
    <n v="1"/>
    <n v="256.77210000000002"/>
    <n v="308.21789999999999"/>
    <x v="84"/>
  </r>
  <r>
    <d v="2004-08-03T00:00:00"/>
    <s v="SO66753"/>
    <n v="565"/>
    <n v="26631"/>
    <n v="4"/>
    <n v="1"/>
    <n v="1"/>
    <x v="63"/>
    <x v="1"/>
    <n v="461.44479999999999"/>
    <n v="742.35"/>
    <n v="742.35"/>
    <n v="1"/>
    <n v="1"/>
    <n v="280.90520000000004"/>
    <n v="461.44479999999999"/>
    <x v="66"/>
  </r>
  <r>
    <d v="2003-05-12T00:00:00"/>
    <s v="SO66759"/>
    <n v="606"/>
    <n v="18917"/>
    <n v="4"/>
    <n v="1"/>
    <n v="1"/>
    <x v="6"/>
    <x v="1"/>
    <n v="343.64960000000002"/>
    <n v="539.99"/>
    <n v="539.99"/>
    <n v="1"/>
    <n v="1"/>
    <n v="196.34039999999999"/>
    <n v="343.64960000000002"/>
    <x v="17"/>
  </r>
  <r>
    <d v="2004-05-02T00:00:00"/>
    <s v="SO66736"/>
    <n v="599"/>
    <n v="16102"/>
    <n v="4"/>
    <n v="1"/>
    <n v="1"/>
    <x v="51"/>
    <x v="1"/>
    <n v="294.5797"/>
    <n v="539.99"/>
    <n v="539.99"/>
    <n v="1"/>
    <n v="1"/>
    <n v="245.41030000000001"/>
    <n v="294.5797"/>
    <x v="87"/>
  </r>
  <r>
    <d v="2004-05-02T00:00:00"/>
    <s v="SO66737"/>
    <n v="591"/>
    <n v="19837"/>
    <n v="4"/>
    <n v="1"/>
    <n v="1"/>
    <x v="51"/>
    <x v="1"/>
    <n v="308.21789999999999"/>
    <n v="564.99"/>
    <n v="564.99"/>
    <n v="1"/>
    <n v="1"/>
    <n v="256.77210000000002"/>
    <n v="308.21789999999999"/>
    <x v="91"/>
  </r>
  <r>
    <d v="2003-08-12T00:00:00"/>
    <s v="SO66716"/>
    <n v="540"/>
    <n v="24655"/>
    <n v="4"/>
    <n v="1"/>
    <n v="1"/>
    <x v="32"/>
    <x v="1"/>
    <n v="12.192399999999999"/>
    <n v="32.6"/>
    <n v="32.6"/>
    <n v="1"/>
    <n v="1"/>
    <n v="20.407600000000002"/>
    <n v="12.192399999999999"/>
    <x v="33"/>
  </r>
  <r>
    <d v="2003-08-12T00:00:00"/>
    <s v="SO66805"/>
    <n v="537"/>
    <n v="11202"/>
    <n v="4"/>
    <n v="1"/>
    <n v="1"/>
    <x v="32"/>
    <x v="1"/>
    <n v="13.09"/>
    <n v="35"/>
    <n v="35"/>
    <n v="1"/>
    <n v="1"/>
    <n v="21.91"/>
    <n v="13.09"/>
    <x v="56"/>
  </r>
  <r>
    <d v="2004-12-01T00:00:00"/>
    <s v="SO66875"/>
    <n v="563"/>
    <n v="26650"/>
    <n v="4"/>
    <n v="1"/>
    <n v="1"/>
    <x v="42"/>
    <x v="1"/>
    <n v="1481.9378999999999"/>
    <n v="2384.0700000000002"/>
    <n v="2384.0700000000002"/>
    <n v="1"/>
    <n v="1"/>
    <n v="902.13210000000026"/>
    <n v="1481.9378999999999"/>
    <x v="57"/>
  </r>
  <r>
    <d v="2004-07-03T00:00:00"/>
    <s v="SO66864"/>
    <n v="587"/>
    <n v="14750"/>
    <n v="4"/>
    <n v="1"/>
    <n v="1"/>
    <x v="69"/>
    <x v="1"/>
    <n v="419.77839999999998"/>
    <n v="769.49"/>
    <n v="769.49"/>
    <n v="1"/>
    <n v="1"/>
    <n v="349.71160000000003"/>
    <n v="419.77839999999998"/>
    <x v="12"/>
  </r>
  <r>
    <d v="2004-01-01T00:00:00"/>
    <s v="SO66874"/>
    <n v="565"/>
    <n v="29239"/>
    <n v="4"/>
    <n v="1"/>
    <n v="1"/>
    <x v="36"/>
    <x v="1"/>
    <n v="461.44479999999999"/>
    <n v="742.35"/>
    <n v="742.35"/>
    <n v="1"/>
    <n v="1"/>
    <n v="280.90520000000004"/>
    <n v="461.44479999999999"/>
    <x v="66"/>
  </r>
  <r>
    <d v="2003-09-12T00:00:00"/>
    <s v="SO66896"/>
    <n v="483"/>
    <n v="12111"/>
    <n v="4"/>
    <n v="1"/>
    <n v="1"/>
    <x v="7"/>
    <x v="1"/>
    <n v="44.88"/>
    <n v="120"/>
    <n v="120"/>
    <n v="1"/>
    <n v="1"/>
    <n v="75.12"/>
    <n v="44.88"/>
    <x v="65"/>
  </r>
  <r>
    <d v="2004-03-02T00:00:00"/>
    <s v="SO66908"/>
    <n v="485"/>
    <n v="16335"/>
    <n v="4"/>
    <n v="1"/>
    <n v="1"/>
    <x v="49"/>
    <x v="1"/>
    <n v="8.2204999999999995"/>
    <n v="21.98"/>
    <n v="21.98"/>
    <n v="1"/>
    <n v="1"/>
    <n v="13.759500000000001"/>
    <n v="8.2204999999999995"/>
    <x v="16"/>
  </r>
  <r>
    <d v="2003-01-12T00:00:00"/>
    <s v="SO66898"/>
    <n v="540"/>
    <n v="25373"/>
    <n v="4"/>
    <n v="1"/>
    <n v="1"/>
    <x v="17"/>
    <x v="1"/>
    <n v="12.192399999999999"/>
    <n v="32.6"/>
    <n v="32.6"/>
    <n v="1"/>
    <n v="1"/>
    <n v="20.407600000000002"/>
    <n v="12.192399999999999"/>
    <x v="33"/>
  </r>
  <r>
    <d v="2004-01-02T00:00:00"/>
    <s v="SO66936"/>
    <n v="473"/>
    <n v="23146"/>
    <n v="4"/>
    <n v="1"/>
    <n v="1"/>
    <x v="58"/>
    <x v="1"/>
    <n v="23.748999999999999"/>
    <n v="63.5"/>
    <n v="63.5"/>
    <n v="1"/>
    <n v="1"/>
    <n v="39.751000000000005"/>
    <n v="23.748999999999999"/>
    <x v="92"/>
  </r>
  <r>
    <d v="2003-05-12T00:00:00"/>
    <s v="SO66921"/>
    <n v="358"/>
    <n v="12883"/>
    <n v="4"/>
    <n v="1"/>
    <n v="1"/>
    <x v="6"/>
    <x v="1"/>
    <n v="1105.81"/>
    <n v="2049.0981999999999"/>
    <n v="2049.0981999999999"/>
    <n v="1"/>
    <n v="1"/>
    <n v="943.28819999999996"/>
    <n v="1105.81"/>
    <x v="10"/>
  </r>
  <r>
    <d v="2004-09-03T00:00:00"/>
    <s v="SO67005"/>
    <n v="565"/>
    <n v="26626"/>
    <n v="4"/>
    <n v="1"/>
    <n v="1"/>
    <x v="70"/>
    <x v="1"/>
    <n v="461.44479999999999"/>
    <n v="742.35"/>
    <n v="742.35"/>
    <n v="1"/>
    <n v="1"/>
    <n v="280.90520000000004"/>
    <n v="461.44479999999999"/>
    <x v="66"/>
  </r>
  <r>
    <d v="2004-04-01T00:00:00"/>
    <s v="SO66995"/>
    <n v="362"/>
    <n v="12018"/>
    <n v="4"/>
    <n v="1"/>
    <n v="1"/>
    <x v="33"/>
    <x v="1"/>
    <n v="1105.81"/>
    <n v="2049.0981999999999"/>
    <n v="2049.0981999999999"/>
    <n v="1"/>
    <n v="1"/>
    <n v="943.28819999999996"/>
    <n v="1105.81"/>
    <x v="5"/>
  </r>
  <r>
    <d v="2004-10-01T00:00:00"/>
    <s v="SO67008"/>
    <n v="605"/>
    <n v="23185"/>
    <n v="4"/>
    <n v="1"/>
    <n v="1"/>
    <x v="40"/>
    <x v="1"/>
    <n v="343.64960000000002"/>
    <n v="539.99"/>
    <n v="539.99"/>
    <n v="1"/>
    <n v="1"/>
    <n v="196.34039999999999"/>
    <n v="343.64960000000002"/>
    <x v="26"/>
  </r>
  <r>
    <d v="2004-09-01T00:00:00"/>
    <s v="SO66996"/>
    <n v="360"/>
    <n v="15750"/>
    <n v="4"/>
    <n v="1"/>
    <n v="1"/>
    <x v="47"/>
    <x v="1"/>
    <n v="1105.81"/>
    <n v="2049.0981999999999"/>
    <n v="2049.0981999999999"/>
    <n v="1"/>
    <n v="1"/>
    <n v="943.28819999999996"/>
    <n v="1105.81"/>
    <x v="51"/>
  </r>
  <r>
    <d v="2004-08-02T00:00:00"/>
    <s v="SO67006"/>
    <n v="577"/>
    <n v="23789"/>
    <n v="4"/>
    <n v="1"/>
    <n v="1"/>
    <x v="50"/>
    <x v="1"/>
    <n v="755.1508"/>
    <n v="1214.8499999999999"/>
    <n v="1214.8499999999999"/>
    <n v="1"/>
    <n v="1"/>
    <n v="459.69919999999991"/>
    <n v="755.1508"/>
    <x v="67"/>
  </r>
  <r>
    <d v="2003-08-12T00:00:00"/>
    <s v="SO66991"/>
    <n v="485"/>
    <n v="13333"/>
    <n v="4"/>
    <n v="1"/>
    <n v="1"/>
    <x v="32"/>
    <x v="1"/>
    <n v="8.2204999999999995"/>
    <n v="21.98"/>
    <n v="21.98"/>
    <n v="1"/>
    <n v="1"/>
    <n v="13.759500000000001"/>
    <n v="8.2204999999999995"/>
    <x v="16"/>
  </r>
  <r>
    <d v="2004-11-03T00:00:00"/>
    <s v="SO67077"/>
    <n v="387"/>
    <n v="21162"/>
    <n v="4"/>
    <n v="1"/>
    <n v="1"/>
    <x v="66"/>
    <x v="1"/>
    <n v="605.64919999999995"/>
    <n v="1000.4375"/>
    <n v="1000.4375"/>
    <n v="1"/>
    <n v="1"/>
    <n v="394.78830000000005"/>
    <n v="605.64919999999995"/>
    <x v="6"/>
  </r>
  <r>
    <d v="2003-07-12T00:00:00"/>
    <s v="SO67058"/>
    <n v="537"/>
    <n v="12019"/>
    <n v="4"/>
    <n v="1"/>
    <n v="1"/>
    <x v="9"/>
    <x v="1"/>
    <n v="13.09"/>
    <n v="35"/>
    <n v="35"/>
    <n v="1"/>
    <n v="1"/>
    <n v="21.91"/>
    <n v="13.09"/>
    <x v="56"/>
  </r>
  <r>
    <d v="2004-10-02T00:00:00"/>
    <s v="SO67136"/>
    <n v="606"/>
    <n v="23516"/>
    <n v="4"/>
    <n v="1"/>
    <n v="1"/>
    <x v="59"/>
    <x v="1"/>
    <n v="343.64960000000002"/>
    <n v="539.99"/>
    <n v="539.99"/>
    <n v="1"/>
    <n v="1"/>
    <n v="196.34039999999999"/>
    <n v="343.64960000000002"/>
    <x v="17"/>
  </r>
  <r>
    <d v="2004-01-03T00:00:00"/>
    <s v="SO67107"/>
    <n v="475"/>
    <n v="18682"/>
    <n v="4"/>
    <n v="1"/>
    <n v="1"/>
    <x v="65"/>
    <x v="1"/>
    <n v="26.176300000000001"/>
    <n v="69.989999999999995"/>
    <n v="69.989999999999995"/>
    <n v="1"/>
    <n v="1"/>
    <n v="43.813699999999997"/>
    <n v="26.176300000000001"/>
    <x v="39"/>
  </r>
  <r>
    <d v="2004-07-02T00:00:00"/>
    <s v="SO67127"/>
    <n v="352"/>
    <n v="15984"/>
    <n v="4"/>
    <n v="1"/>
    <n v="1"/>
    <x v="53"/>
    <x v="1"/>
    <n v="1117.8559"/>
    <n v="2071.4196000000002"/>
    <n v="2071.4196000000002"/>
    <n v="1"/>
    <n v="1"/>
    <n v="953.56370000000015"/>
    <n v="1117.8559"/>
    <x v="18"/>
  </r>
  <r>
    <d v="2004-03-02T00:00:00"/>
    <s v="SO67124"/>
    <n v="537"/>
    <n v="12028"/>
    <n v="4"/>
    <n v="1"/>
    <n v="1"/>
    <x v="49"/>
    <x v="1"/>
    <n v="13.09"/>
    <n v="35"/>
    <n v="35"/>
    <n v="1"/>
    <n v="1"/>
    <n v="21.91"/>
    <n v="13.09"/>
    <x v="56"/>
  </r>
  <r>
    <d v="2004-11-02T00:00:00"/>
    <s v="SO67192"/>
    <n v="570"/>
    <n v="29252"/>
    <n v="4"/>
    <n v="1"/>
    <n v="1"/>
    <x v="57"/>
    <x v="1"/>
    <n v="461.44479999999999"/>
    <n v="742.35"/>
    <n v="742.35"/>
    <n v="1"/>
    <n v="1"/>
    <n v="280.90520000000004"/>
    <n v="461.44479999999999"/>
    <x v="86"/>
  </r>
  <r>
    <d v="2003-08-12T00:00:00"/>
    <s v="SO67196"/>
    <n v="578"/>
    <n v="25951"/>
    <n v="4"/>
    <n v="1"/>
    <n v="1"/>
    <x v="32"/>
    <x v="1"/>
    <n v="755.1508"/>
    <n v="1214.8499999999999"/>
    <n v="1214.8499999999999"/>
    <n v="1"/>
    <n v="1"/>
    <n v="459.69919999999991"/>
    <n v="755.1508"/>
    <x v="71"/>
  </r>
  <r>
    <d v="2003-05-12T00:00:00"/>
    <s v="SO67193"/>
    <n v="575"/>
    <n v="26723"/>
    <n v="4"/>
    <n v="1"/>
    <n v="1"/>
    <x v="6"/>
    <x v="1"/>
    <n v="1481.9378999999999"/>
    <n v="2384.0700000000002"/>
    <n v="2384.0700000000002"/>
    <n v="1"/>
    <n v="1"/>
    <n v="902.13210000000026"/>
    <n v="1481.9378999999999"/>
    <x v="52"/>
  </r>
  <r>
    <d v="2003-10-12T00:00:00"/>
    <s v="SO67240"/>
    <n v="354"/>
    <n v="15568"/>
    <n v="4"/>
    <n v="1"/>
    <n v="1"/>
    <x v="14"/>
    <x v="1"/>
    <n v="1117.8559"/>
    <n v="2071.4196000000002"/>
    <n v="2071.4196000000002"/>
    <n v="1"/>
    <n v="1"/>
    <n v="953.56370000000015"/>
    <n v="1117.8559"/>
    <x v="40"/>
  </r>
  <r>
    <d v="2004-05-03T00:00:00"/>
    <s v="SO67236"/>
    <n v="588"/>
    <n v="14747"/>
    <n v="4"/>
    <n v="1"/>
    <n v="1"/>
    <x v="62"/>
    <x v="1"/>
    <n v="419.77839999999998"/>
    <n v="769.49"/>
    <n v="769.49"/>
    <n v="1"/>
    <n v="1"/>
    <n v="349.71160000000003"/>
    <n v="419.77839999999998"/>
    <x v="54"/>
  </r>
  <r>
    <d v="2004-08-02T00:00:00"/>
    <s v="SO67244"/>
    <n v="362"/>
    <n v="15972"/>
    <n v="4"/>
    <n v="1"/>
    <n v="1"/>
    <x v="50"/>
    <x v="1"/>
    <n v="1105.81"/>
    <n v="2049.0981999999999"/>
    <n v="2049.0981999999999"/>
    <n v="1"/>
    <n v="1"/>
    <n v="943.28819999999996"/>
    <n v="1105.81"/>
    <x v="5"/>
  </r>
  <r>
    <d v="2004-09-01T00:00:00"/>
    <s v="SO67217"/>
    <n v="488"/>
    <n v="11694"/>
    <n v="4"/>
    <n v="1"/>
    <n v="1"/>
    <x v="47"/>
    <x v="1"/>
    <n v="41.572299999999998"/>
    <n v="53.99"/>
    <n v="53.99"/>
    <n v="1"/>
    <n v="1"/>
    <n v="12.417700000000004"/>
    <n v="41.572299999999998"/>
    <x v="8"/>
  </r>
  <r>
    <d v="2004-12-01T00:00:00"/>
    <s v="SO67254"/>
    <n v="605"/>
    <n v="23186"/>
    <n v="4"/>
    <n v="1"/>
    <n v="1"/>
    <x v="42"/>
    <x v="1"/>
    <n v="343.64960000000002"/>
    <n v="539.99"/>
    <n v="539.99"/>
    <n v="1"/>
    <n v="1"/>
    <n v="196.34039999999999"/>
    <n v="343.64960000000002"/>
    <x v="26"/>
  </r>
  <r>
    <d v="2003-02-12T00:00:00"/>
    <s v="SO67226"/>
    <n v="474"/>
    <n v="19866"/>
    <n v="4"/>
    <n v="1"/>
    <n v="1"/>
    <x v="8"/>
    <x v="1"/>
    <n v="26.176300000000001"/>
    <n v="69.989999999999995"/>
    <n v="69.989999999999995"/>
    <n v="1"/>
    <n v="1"/>
    <n v="43.813699999999997"/>
    <n v="26.176300000000001"/>
    <x v="19"/>
  </r>
  <r>
    <d v="2004-10-03T00:00:00"/>
    <s v="SO67238"/>
    <n v="590"/>
    <n v="14755"/>
    <n v="4"/>
    <n v="1"/>
    <n v="1"/>
    <x v="71"/>
    <x v="1"/>
    <n v="419.77839999999998"/>
    <n v="769.49"/>
    <n v="769.49"/>
    <n v="1"/>
    <n v="1"/>
    <n v="349.71160000000003"/>
    <n v="419.77839999999998"/>
    <x v="15"/>
  </r>
  <r>
    <d v="2004-01-02T00:00:00"/>
    <s v="SO67403"/>
    <n v="580"/>
    <n v="18360"/>
    <n v="4"/>
    <n v="1"/>
    <n v="1"/>
    <x v="58"/>
    <x v="1"/>
    <n v="1082.51"/>
    <n v="1700.99"/>
    <n v="1700.99"/>
    <n v="1"/>
    <n v="1"/>
    <n v="618.48"/>
    <n v="1082.51"/>
    <x v="2"/>
  </r>
  <r>
    <d v="2003-06-12T00:00:00"/>
    <s v="SO67400"/>
    <n v="381"/>
    <n v="21369"/>
    <n v="4"/>
    <n v="1"/>
    <n v="1"/>
    <x v="13"/>
    <x v="1"/>
    <n v="605.64919999999995"/>
    <n v="1000.4375"/>
    <n v="1000.4375"/>
    <n v="1"/>
    <n v="1"/>
    <n v="394.78830000000005"/>
    <n v="605.64919999999995"/>
    <x v="50"/>
  </r>
  <r>
    <d v="2004-07-01T00:00:00"/>
    <s v="SO67398"/>
    <n v="381"/>
    <n v="21486"/>
    <n v="4"/>
    <n v="1"/>
    <n v="1"/>
    <x v="48"/>
    <x v="1"/>
    <n v="605.64919999999995"/>
    <n v="1000.4375"/>
    <n v="1000.4375"/>
    <n v="1"/>
    <n v="1"/>
    <n v="394.78830000000005"/>
    <n v="605.64919999999995"/>
    <x v="50"/>
  </r>
  <r>
    <d v="2004-08-02T00:00:00"/>
    <s v="SO67468"/>
    <n v="577"/>
    <n v="25984"/>
    <n v="4"/>
    <n v="1"/>
    <n v="1"/>
    <x v="50"/>
    <x v="1"/>
    <n v="755.1508"/>
    <n v="1214.8499999999999"/>
    <n v="1214.8499999999999"/>
    <n v="1"/>
    <n v="1"/>
    <n v="459.69919999999991"/>
    <n v="755.1508"/>
    <x v="67"/>
  </r>
  <r>
    <d v="2004-09-02T00:00:00"/>
    <s v="SO67469"/>
    <n v="606"/>
    <n v="23582"/>
    <n v="4"/>
    <n v="1"/>
    <n v="1"/>
    <x v="55"/>
    <x v="1"/>
    <n v="343.64960000000002"/>
    <n v="539.99"/>
    <n v="539.99"/>
    <n v="1"/>
    <n v="1"/>
    <n v="196.34039999999999"/>
    <n v="343.64960000000002"/>
    <x v="17"/>
  </r>
  <r>
    <d v="2004-04-03T00:00:00"/>
    <s v="SO67466"/>
    <n v="565"/>
    <n v="29275"/>
    <n v="4"/>
    <n v="1"/>
    <n v="1"/>
    <x v="67"/>
    <x v="1"/>
    <n v="461.44479999999999"/>
    <n v="742.35"/>
    <n v="742.35"/>
    <n v="1"/>
    <n v="1"/>
    <n v="280.90520000000004"/>
    <n v="461.44479999999999"/>
    <x v="66"/>
  </r>
  <r>
    <d v="2004-02-01T00:00:00"/>
    <s v="SO67545"/>
    <n v="587"/>
    <n v="14902"/>
    <n v="4"/>
    <n v="1"/>
    <n v="1"/>
    <x v="43"/>
    <x v="1"/>
    <n v="419.77839999999998"/>
    <n v="769.49"/>
    <n v="769.49"/>
    <n v="1"/>
    <n v="1"/>
    <n v="349.71160000000003"/>
    <n v="419.77839999999998"/>
    <x v="12"/>
  </r>
  <r>
    <d v="2004-09-02T00:00:00"/>
    <s v="SO67537"/>
    <n v="537"/>
    <n v="11127"/>
    <n v="4"/>
    <n v="1"/>
    <n v="1"/>
    <x v="55"/>
    <x v="1"/>
    <n v="13.09"/>
    <n v="35"/>
    <n v="35"/>
    <n v="1"/>
    <n v="1"/>
    <n v="21.91"/>
    <n v="13.09"/>
    <x v="56"/>
  </r>
  <r>
    <d v="2004-10-01T00:00:00"/>
    <s v="SO67563"/>
    <n v="605"/>
    <n v="20069"/>
    <n v="4"/>
    <n v="1"/>
    <n v="1"/>
    <x v="40"/>
    <x v="1"/>
    <n v="343.64960000000002"/>
    <n v="539.99"/>
    <n v="539.99"/>
    <n v="1"/>
    <n v="1"/>
    <n v="196.34039999999999"/>
    <n v="343.64960000000002"/>
    <x v="26"/>
  </r>
  <r>
    <d v="2004-03-03T00:00:00"/>
    <s v="SO67566"/>
    <n v="606"/>
    <n v="23340"/>
    <n v="4"/>
    <n v="1"/>
    <n v="1"/>
    <x v="64"/>
    <x v="1"/>
    <n v="343.64960000000002"/>
    <n v="539.99"/>
    <n v="539.99"/>
    <n v="1"/>
    <n v="1"/>
    <n v="196.34039999999999"/>
    <n v="343.64960000000002"/>
    <x v="17"/>
  </r>
  <r>
    <d v="2004-08-01T00:00:00"/>
    <s v="SO67562"/>
    <n v="604"/>
    <n v="23816"/>
    <n v="4"/>
    <n v="1"/>
    <n v="1"/>
    <x v="45"/>
    <x v="1"/>
    <n v="343.64960000000002"/>
    <n v="539.99"/>
    <n v="539.99"/>
    <n v="1"/>
    <n v="1"/>
    <n v="196.34039999999999"/>
    <n v="343.64960000000002"/>
    <x v="30"/>
  </r>
  <r>
    <d v="2003-12-12T00:00:00"/>
    <s v="SO67515"/>
    <n v="474"/>
    <n v="19022"/>
    <n v="4"/>
    <n v="1"/>
    <n v="1"/>
    <x v="3"/>
    <x v="1"/>
    <n v="26.176300000000001"/>
    <n v="69.989999999999995"/>
    <n v="69.989999999999995"/>
    <n v="1"/>
    <n v="1"/>
    <n v="43.813699999999997"/>
    <n v="26.176300000000001"/>
    <x v="19"/>
  </r>
  <r>
    <d v="2004-10-03T00:00:00"/>
    <s v="SO67558"/>
    <n v="575"/>
    <n v="24811"/>
    <n v="4"/>
    <n v="1"/>
    <n v="1"/>
    <x v="71"/>
    <x v="1"/>
    <n v="1481.9378999999999"/>
    <n v="2384.0700000000002"/>
    <n v="2384.0700000000002"/>
    <n v="1"/>
    <n v="1"/>
    <n v="902.13210000000026"/>
    <n v="1481.9378999999999"/>
    <x v="52"/>
  </r>
  <r>
    <d v="2004-09-02T00:00:00"/>
    <s v="SO67634"/>
    <n v="578"/>
    <n v="23794"/>
    <n v="4"/>
    <n v="1"/>
    <n v="1"/>
    <x v="55"/>
    <x v="1"/>
    <n v="755.1508"/>
    <n v="1214.8499999999999"/>
    <n v="1214.8499999999999"/>
    <n v="1"/>
    <n v="1"/>
    <n v="459.69919999999991"/>
    <n v="755.1508"/>
    <x v="71"/>
  </r>
  <r>
    <d v="2004-05-03T00:00:00"/>
    <s v="SO67616"/>
    <n v="537"/>
    <n v="11982"/>
    <n v="4"/>
    <n v="1"/>
    <n v="1"/>
    <x v="62"/>
    <x v="1"/>
    <n v="13.09"/>
    <n v="35"/>
    <n v="35"/>
    <n v="1"/>
    <n v="1"/>
    <n v="21.91"/>
    <n v="13.09"/>
    <x v="56"/>
  </r>
  <r>
    <d v="2004-09-02T00:00:00"/>
    <s v="SO67632"/>
    <n v="563"/>
    <n v="27537"/>
    <n v="4"/>
    <n v="1"/>
    <n v="1"/>
    <x v="55"/>
    <x v="1"/>
    <n v="1481.9378999999999"/>
    <n v="2384.0700000000002"/>
    <n v="2384.0700000000002"/>
    <n v="1"/>
    <n v="1"/>
    <n v="902.13210000000026"/>
    <n v="1481.9378999999999"/>
    <x v="57"/>
  </r>
  <r>
    <d v="2004-12-03T00:00:00"/>
    <s v="SO67618"/>
    <n v="590"/>
    <n v="15191"/>
    <n v="4"/>
    <n v="1"/>
    <n v="1"/>
    <x v="72"/>
    <x v="1"/>
    <n v="419.77839999999998"/>
    <n v="769.49"/>
    <n v="769.49"/>
    <n v="1"/>
    <n v="1"/>
    <n v="349.71160000000003"/>
    <n v="419.77839999999998"/>
    <x v="15"/>
  </r>
  <r>
    <d v="2003-08-12T00:00:00"/>
    <s v="SO67619"/>
    <n v="360"/>
    <n v="12923"/>
    <n v="4"/>
    <n v="1"/>
    <n v="1"/>
    <x v="32"/>
    <x v="1"/>
    <n v="1105.81"/>
    <n v="2049.0981999999999"/>
    <n v="2049.0981999999999"/>
    <n v="1"/>
    <n v="1"/>
    <n v="943.28819999999996"/>
    <n v="1105.81"/>
    <x v="51"/>
  </r>
  <r>
    <d v="2004-04-02T00:00:00"/>
    <s v="SO67597"/>
    <n v="474"/>
    <n v="20396"/>
    <n v="4"/>
    <n v="1"/>
    <n v="1"/>
    <x v="56"/>
    <x v="1"/>
    <n v="26.176300000000001"/>
    <n v="69.989999999999995"/>
    <n v="69.989999999999995"/>
    <n v="1"/>
    <n v="1"/>
    <n v="43.813699999999997"/>
    <n v="26.176300000000001"/>
    <x v="19"/>
  </r>
  <r>
    <d v="2004-10-01T00:00:00"/>
    <s v="SO67660"/>
    <n v="540"/>
    <n v="23876"/>
    <n v="4"/>
    <n v="1"/>
    <n v="1"/>
    <x v="40"/>
    <x v="1"/>
    <n v="12.192399999999999"/>
    <n v="32.6"/>
    <n v="32.6"/>
    <n v="1"/>
    <n v="1"/>
    <n v="20.407600000000002"/>
    <n v="12.192399999999999"/>
    <x v="33"/>
  </r>
  <r>
    <d v="2004-12-01T00:00:00"/>
    <s v="SO67683"/>
    <n v="352"/>
    <n v="12023"/>
    <n v="4"/>
    <n v="1"/>
    <n v="1"/>
    <x v="42"/>
    <x v="1"/>
    <n v="1117.8559"/>
    <n v="2071.4196000000002"/>
    <n v="2071.4196000000002"/>
    <n v="1"/>
    <n v="1"/>
    <n v="953.56370000000015"/>
    <n v="1117.8559"/>
    <x v="18"/>
  </r>
  <r>
    <d v="2004-11-02T00:00:00"/>
    <s v="SO67650"/>
    <n v="488"/>
    <n v="11806"/>
    <n v="4"/>
    <n v="1"/>
    <n v="1"/>
    <x v="57"/>
    <x v="1"/>
    <n v="41.572299999999998"/>
    <n v="53.99"/>
    <n v="53.99"/>
    <n v="1"/>
    <n v="1"/>
    <n v="12.417700000000004"/>
    <n v="41.572299999999998"/>
    <x v="8"/>
  </r>
  <r>
    <d v="2004-09-02T00:00:00"/>
    <s v="SO67716"/>
    <n v="478"/>
    <n v="20443"/>
    <n v="4"/>
    <n v="1"/>
    <n v="1"/>
    <x v="55"/>
    <x v="1"/>
    <n v="3.7363"/>
    <n v="9.99"/>
    <n v="9.99"/>
    <n v="1"/>
    <n v="1"/>
    <n v="6.2537000000000003"/>
    <n v="3.7363"/>
    <x v="42"/>
  </r>
  <r>
    <d v="2004-05-02T00:00:00"/>
    <s v="SO67751"/>
    <n v="574"/>
    <n v="27294"/>
    <n v="4"/>
    <n v="1"/>
    <n v="1"/>
    <x v="51"/>
    <x v="1"/>
    <n v="1481.9378999999999"/>
    <n v="2384.0700000000002"/>
    <n v="2384.0700000000002"/>
    <n v="1"/>
    <n v="1"/>
    <n v="902.13210000000026"/>
    <n v="1481.9378999999999"/>
    <x v="45"/>
  </r>
  <r>
    <d v="2004-12-03T00:00:00"/>
    <s v="SO67718"/>
    <n v="475"/>
    <n v="20020"/>
    <n v="4"/>
    <n v="1"/>
    <n v="1"/>
    <x v="72"/>
    <x v="1"/>
    <n v="26.176300000000001"/>
    <n v="69.989999999999995"/>
    <n v="69.989999999999995"/>
    <n v="1"/>
    <n v="1"/>
    <n v="43.813699999999997"/>
    <n v="26.176300000000001"/>
    <x v="39"/>
  </r>
  <r>
    <d v="2004-07-02T00:00:00"/>
    <s v="SO67709"/>
    <n v="535"/>
    <n v="26246"/>
    <n v="4"/>
    <n v="1"/>
    <n v="1"/>
    <x v="53"/>
    <x v="1"/>
    <n v="9.3462999999999994"/>
    <n v="24.99"/>
    <n v="24.99"/>
    <n v="1"/>
    <n v="1"/>
    <n v="15.643699999999999"/>
    <n v="9.3462999999999994"/>
    <x v="63"/>
  </r>
  <r>
    <d v="2004-03-02T00:00:00"/>
    <s v="SO67756"/>
    <n v="584"/>
    <n v="23723"/>
    <n v="4"/>
    <n v="1"/>
    <n v="1"/>
    <x v="49"/>
    <x v="1"/>
    <n v="343.64960000000002"/>
    <n v="539.99"/>
    <n v="539.99"/>
    <n v="1"/>
    <n v="1"/>
    <n v="196.34039999999999"/>
    <n v="343.64960000000002"/>
    <x v="37"/>
  </r>
  <r>
    <d v="2003-08-12T00:00:00"/>
    <s v="SO67738"/>
    <n v="362"/>
    <n v="16867"/>
    <n v="4"/>
    <n v="1"/>
    <n v="1"/>
    <x v="32"/>
    <x v="1"/>
    <n v="1105.81"/>
    <n v="2049.0981999999999"/>
    <n v="2049.0981999999999"/>
    <n v="1"/>
    <n v="1"/>
    <n v="943.28819999999996"/>
    <n v="1105.81"/>
    <x v="5"/>
  </r>
  <r>
    <d v="2004-02-03T00:00:00"/>
    <s v="SO67818"/>
    <n v="362"/>
    <n v="16845"/>
    <n v="4"/>
    <n v="1"/>
    <n v="1"/>
    <x v="60"/>
    <x v="1"/>
    <n v="1105.81"/>
    <n v="2049.0981999999999"/>
    <n v="2049.0981999999999"/>
    <n v="1"/>
    <n v="1"/>
    <n v="943.28819999999996"/>
    <n v="1105.81"/>
    <x v="5"/>
  </r>
  <r>
    <d v="2004-05-01T00:00:00"/>
    <s v="SO67817"/>
    <n v="592"/>
    <n v="19843"/>
    <n v="4"/>
    <n v="1"/>
    <n v="1"/>
    <x v="35"/>
    <x v="1"/>
    <n v="308.21789999999999"/>
    <n v="564.99"/>
    <n v="564.99"/>
    <n v="1"/>
    <n v="1"/>
    <n v="256.77210000000002"/>
    <n v="308.21789999999999"/>
    <x v="82"/>
  </r>
  <r>
    <d v="2004-05-02T00:00:00"/>
    <s v="SO67830"/>
    <n v="567"/>
    <n v="29264"/>
    <n v="4"/>
    <n v="1"/>
    <n v="1"/>
    <x v="51"/>
    <x v="1"/>
    <n v="461.44479999999999"/>
    <n v="742.35"/>
    <n v="742.35"/>
    <n v="1"/>
    <n v="1"/>
    <n v="280.90520000000004"/>
    <n v="461.44479999999999"/>
    <x v="78"/>
  </r>
  <r>
    <d v="2004-09-02T00:00:00"/>
    <s v="SO67832"/>
    <n v="606"/>
    <n v="23463"/>
    <n v="4"/>
    <n v="1"/>
    <n v="1"/>
    <x v="55"/>
    <x v="1"/>
    <n v="343.64960000000002"/>
    <n v="539.99"/>
    <n v="539.99"/>
    <n v="1"/>
    <n v="1"/>
    <n v="196.34039999999999"/>
    <n v="343.64960000000002"/>
    <x v="17"/>
  </r>
  <r>
    <d v="2004-05-02T00:00:00"/>
    <s v="SO67900"/>
    <n v="583"/>
    <n v="21269"/>
    <n v="4"/>
    <n v="1"/>
    <n v="1"/>
    <x v="51"/>
    <x v="1"/>
    <n v="1082.51"/>
    <n v="1700.99"/>
    <n v="1700.99"/>
    <n v="1"/>
    <n v="1"/>
    <n v="618.48"/>
    <n v="1082.51"/>
    <x v="0"/>
  </r>
  <r>
    <d v="2004-07-01T00:00:00"/>
    <s v="SO67859"/>
    <n v="540"/>
    <n v="24519"/>
    <n v="4"/>
    <n v="1"/>
    <n v="1"/>
    <x v="48"/>
    <x v="1"/>
    <n v="12.192399999999999"/>
    <n v="32.6"/>
    <n v="32.6"/>
    <n v="1"/>
    <n v="1"/>
    <n v="20.407600000000002"/>
    <n v="12.192399999999999"/>
    <x v="33"/>
  </r>
  <r>
    <d v="2004-02-01T00:00:00"/>
    <s v="SO67885"/>
    <n v="354"/>
    <n v="16100"/>
    <n v="4"/>
    <n v="1"/>
    <n v="1"/>
    <x v="43"/>
    <x v="1"/>
    <n v="1117.8559"/>
    <n v="2071.4196000000002"/>
    <n v="2071.4196000000002"/>
    <n v="1"/>
    <n v="1"/>
    <n v="953.56370000000015"/>
    <n v="1117.8559"/>
    <x v="40"/>
  </r>
  <r>
    <d v="2004-01-01T00:00:00"/>
    <s v="SO67861"/>
    <n v="540"/>
    <n v="23800"/>
    <n v="4"/>
    <n v="1"/>
    <n v="1"/>
    <x v="36"/>
    <x v="1"/>
    <n v="12.192399999999999"/>
    <n v="32.6"/>
    <n v="32.6"/>
    <n v="1"/>
    <n v="1"/>
    <n v="20.407600000000002"/>
    <n v="12.192399999999999"/>
    <x v="33"/>
  </r>
  <r>
    <d v="2004-09-01T00:00:00"/>
    <s v="SO67939"/>
    <n v="362"/>
    <n v="16871"/>
    <n v="4"/>
    <n v="1"/>
    <n v="1"/>
    <x v="47"/>
    <x v="1"/>
    <n v="1105.81"/>
    <n v="2049.0981999999999"/>
    <n v="2049.0981999999999"/>
    <n v="1"/>
    <n v="1"/>
    <n v="943.28819999999996"/>
    <n v="1105.81"/>
    <x v="5"/>
  </r>
  <r>
    <d v="2004-10-03T00:00:00"/>
    <s v="SO67936"/>
    <n v="485"/>
    <n v="14889"/>
    <n v="4"/>
    <n v="1"/>
    <n v="1"/>
    <x v="71"/>
    <x v="1"/>
    <n v="8.2204999999999995"/>
    <n v="21.98"/>
    <n v="21.98"/>
    <n v="1"/>
    <n v="1"/>
    <n v="13.759500000000001"/>
    <n v="8.2204999999999995"/>
    <x v="16"/>
  </r>
  <r>
    <d v="2004-09-03T00:00:00"/>
    <s v="SO68079"/>
    <n v="582"/>
    <n v="18543"/>
    <n v="4"/>
    <n v="1"/>
    <n v="1"/>
    <x v="70"/>
    <x v="1"/>
    <n v="1082.51"/>
    <n v="1700.99"/>
    <n v="1700.99"/>
    <n v="1"/>
    <n v="1"/>
    <n v="618.48"/>
    <n v="1082.51"/>
    <x v="1"/>
  </r>
  <r>
    <d v="2004-07-01T00:00:00"/>
    <s v="SO68075"/>
    <n v="606"/>
    <n v="19206"/>
    <n v="4"/>
    <n v="1"/>
    <n v="1"/>
    <x v="48"/>
    <x v="1"/>
    <n v="343.64960000000002"/>
    <n v="539.99"/>
    <n v="539.99"/>
    <n v="1"/>
    <n v="1"/>
    <n v="196.34039999999999"/>
    <n v="343.64960000000002"/>
    <x v="17"/>
  </r>
  <r>
    <d v="2004-12-02T00:00:00"/>
    <s v="SO68041"/>
    <n v="540"/>
    <n v="25836"/>
    <n v="4"/>
    <n v="1"/>
    <n v="1"/>
    <x v="54"/>
    <x v="1"/>
    <n v="12.192399999999999"/>
    <n v="32.6"/>
    <n v="32.6"/>
    <n v="1"/>
    <n v="1"/>
    <n v="20.407600000000002"/>
    <n v="12.192399999999999"/>
    <x v="33"/>
  </r>
  <r>
    <d v="2004-01-02T00:00:00"/>
    <s v="SO68073"/>
    <n v="604"/>
    <n v="23453"/>
    <n v="4"/>
    <n v="1"/>
    <n v="1"/>
    <x v="58"/>
    <x v="1"/>
    <n v="343.64960000000002"/>
    <n v="539.99"/>
    <n v="539.99"/>
    <n v="1"/>
    <n v="1"/>
    <n v="196.34039999999999"/>
    <n v="343.64960000000002"/>
    <x v="30"/>
  </r>
  <r>
    <d v="2004-04-02T00:00:00"/>
    <s v="SO68132"/>
    <n v="354"/>
    <n v="16645"/>
    <n v="4"/>
    <n v="1"/>
    <n v="1"/>
    <x v="56"/>
    <x v="1"/>
    <n v="1117.8559"/>
    <n v="2071.4196000000002"/>
    <n v="2071.4196000000002"/>
    <n v="1"/>
    <n v="1"/>
    <n v="953.56370000000015"/>
    <n v="1117.8559"/>
    <x v="40"/>
  </r>
  <r>
    <d v="2004-05-02T00:00:00"/>
    <s v="SO68165"/>
    <n v="530"/>
    <n v="29028"/>
    <n v="4"/>
    <n v="1"/>
    <n v="1"/>
    <x v="51"/>
    <x v="1"/>
    <n v="1.8663000000000001"/>
    <n v="4.99"/>
    <n v="4.99"/>
    <n v="1"/>
    <n v="1"/>
    <n v="3.1237000000000004"/>
    <n v="1.8663000000000001"/>
    <x v="76"/>
  </r>
  <r>
    <d v="2004-12-02T00:00:00"/>
    <s v="SO68172"/>
    <n v="540"/>
    <n v="25082"/>
    <n v="4"/>
    <n v="1"/>
    <n v="1"/>
    <x v="54"/>
    <x v="1"/>
    <n v="12.192399999999999"/>
    <n v="32.6"/>
    <n v="32.6"/>
    <n v="1"/>
    <n v="1"/>
    <n v="20.407600000000002"/>
    <n v="12.192399999999999"/>
    <x v="33"/>
  </r>
  <r>
    <d v="2004-11-02T00:00:00"/>
    <s v="SO68255"/>
    <n v="575"/>
    <n v="27439"/>
    <n v="4"/>
    <n v="1"/>
    <n v="1"/>
    <x v="57"/>
    <x v="1"/>
    <n v="1481.9378999999999"/>
    <n v="2384.0700000000002"/>
    <n v="2384.0700000000002"/>
    <n v="1"/>
    <n v="1"/>
    <n v="902.13210000000026"/>
    <n v="1481.9378999999999"/>
    <x v="52"/>
  </r>
  <r>
    <d v="2004-05-01T00:00:00"/>
    <s v="SO68241"/>
    <n v="360"/>
    <n v="12975"/>
    <n v="4"/>
    <n v="1"/>
    <n v="1"/>
    <x v="35"/>
    <x v="1"/>
    <n v="1105.81"/>
    <n v="2049.0981999999999"/>
    <n v="2049.0981999999999"/>
    <n v="1"/>
    <n v="1"/>
    <n v="943.28819999999996"/>
    <n v="1105.81"/>
    <x v="51"/>
  </r>
  <r>
    <d v="2004-09-03T00:00:00"/>
    <s v="SO68249"/>
    <n v="358"/>
    <n v="16113"/>
    <n v="4"/>
    <n v="1"/>
    <n v="1"/>
    <x v="70"/>
    <x v="1"/>
    <n v="1105.81"/>
    <n v="2049.0981999999999"/>
    <n v="2049.0981999999999"/>
    <n v="1"/>
    <n v="1"/>
    <n v="943.28819999999996"/>
    <n v="1105.81"/>
    <x v="10"/>
  </r>
  <r>
    <d v="2004-01-03T00:00:00"/>
    <s v="SO68322"/>
    <n v="587"/>
    <n v="14912"/>
    <n v="4"/>
    <n v="1"/>
    <n v="1"/>
    <x v="65"/>
    <x v="1"/>
    <n v="419.77839999999998"/>
    <n v="769.49"/>
    <n v="769.49"/>
    <n v="1"/>
    <n v="1"/>
    <n v="349.71160000000003"/>
    <n v="419.77839999999998"/>
    <x v="12"/>
  </r>
  <r>
    <d v="2004-12-01T00:00:00"/>
    <s v="SO68268"/>
    <n v="215"/>
    <n v="11787"/>
    <n v="4"/>
    <n v="1"/>
    <n v="1"/>
    <x v="42"/>
    <x v="1"/>
    <n v="12.027799999999999"/>
    <n v="33.644199999999998"/>
    <n v="33.644199999999998"/>
    <n v="1"/>
    <n v="1"/>
    <n v="21.616399999999999"/>
    <n v="12.027799999999999"/>
    <x v="7"/>
  </r>
  <r>
    <d v="2004-10-02T00:00:00"/>
    <s v="SO68331"/>
    <n v="568"/>
    <n v="29261"/>
    <n v="4"/>
    <n v="1"/>
    <n v="1"/>
    <x v="59"/>
    <x v="1"/>
    <n v="461.44479999999999"/>
    <n v="742.35"/>
    <n v="742.35"/>
    <n v="1"/>
    <n v="1"/>
    <n v="280.90520000000004"/>
    <n v="461.44479999999999"/>
    <x v="41"/>
  </r>
  <r>
    <d v="2004-11-01T00:00:00"/>
    <s v="SO68362"/>
    <n v="474"/>
    <n v="19235"/>
    <n v="4"/>
    <n v="1"/>
    <n v="1"/>
    <x v="44"/>
    <x v="1"/>
    <n v="26.176300000000001"/>
    <n v="69.989999999999995"/>
    <n v="69.989999999999995"/>
    <n v="1"/>
    <n v="1"/>
    <n v="43.813699999999997"/>
    <n v="26.176300000000001"/>
    <x v="19"/>
  </r>
  <r>
    <d v="2004-08-01T00:00:00"/>
    <s v="SO68380"/>
    <n v="360"/>
    <n v="16087"/>
    <n v="4"/>
    <n v="1"/>
    <n v="1"/>
    <x v="45"/>
    <x v="1"/>
    <n v="1105.81"/>
    <n v="2049.0981999999999"/>
    <n v="2049.0981999999999"/>
    <n v="1"/>
    <n v="1"/>
    <n v="943.28819999999996"/>
    <n v="1105.81"/>
    <x v="51"/>
  </r>
  <r>
    <d v="2004-05-03T00:00:00"/>
    <s v="SO68461"/>
    <n v="580"/>
    <n v="18366"/>
    <n v="4"/>
    <n v="1"/>
    <n v="1"/>
    <x v="62"/>
    <x v="1"/>
    <n v="1082.51"/>
    <n v="1700.99"/>
    <n v="1700.99"/>
    <n v="1"/>
    <n v="1"/>
    <n v="618.48"/>
    <n v="1082.51"/>
    <x v="2"/>
  </r>
  <r>
    <d v="2004-01-01T00:00:00"/>
    <s v="SO68455"/>
    <n v="577"/>
    <n v="25969"/>
    <n v="4"/>
    <n v="1"/>
    <n v="1"/>
    <x v="36"/>
    <x v="1"/>
    <n v="755.1508"/>
    <n v="1214.8499999999999"/>
    <n v="1214.8499999999999"/>
    <n v="1"/>
    <n v="1"/>
    <n v="459.69919999999991"/>
    <n v="755.1508"/>
    <x v="67"/>
  </r>
  <r>
    <d v="2004-08-03T00:00:00"/>
    <s v="SO68418"/>
    <n v="540"/>
    <n v="25277"/>
    <n v="4"/>
    <n v="1"/>
    <n v="1"/>
    <x v="63"/>
    <x v="1"/>
    <n v="12.192399999999999"/>
    <n v="32.6"/>
    <n v="32.6"/>
    <n v="1"/>
    <n v="1"/>
    <n v="20.407600000000002"/>
    <n v="12.192399999999999"/>
    <x v="33"/>
  </r>
  <r>
    <d v="2004-08-02T00:00:00"/>
    <s v="SO68416"/>
    <n v="530"/>
    <n v="27915"/>
    <n v="4"/>
    <n v="1"/>
    <n v="1"/>
    <x v="50"/>
    <x v="1"/>
    <n v="1.8663000000000001"/>
    <n v="4.99"/>
    <n v="4.99"/>
    <n v="1"/>
    <n v="1"/>
    <n v="3.1237000000000004"/>
    <n v="1.8663000000000001"/>
    <x v="76"/>
  </r>
  <r>
    <d v="2004-01-04T00:00:00"/>
    <s v="SO68457"/>
    <n v="605"/>
    <n v="23781"/>
    <n v="4"/>
    <n v="1"/>
    <n v="1"/>
    <x v="73"/>
    <x v="1"/>
    <n v="343.64960000000002"/>
    <n v="539.99"/>
    <n v="539.99"/>
    <n v="1"/>
    <n v="1"/>
    <n v="196.34039999999999"/>
    <n v="343.64960000000002"/>
    <x v="26"/>
  </r>
  <r>
    <d v="2004-04-01T00:00:00"/>
    <s v="SO68454"/>
    <n v="573"/>
    <n v="27274"/>
    <n v="4"/>
    <n v="1"/>
    <n v="1"/>
    <x v="33"/>
    <x v="1"/>
    <n v="1481.9378999999999"/>
    <n v="2384.0700000000002"/>
    <n v="2384.0700000000002"/>
    <n v="1"/>
    <n v="1"/>
    <n v="902.13210000000026"/>
    <n v="1481.9378999999999"/>
    <x v="20"/>
  </r>
  <r>
    <d v="2004-04-03T00:00:00"/>
    <s v="SO68450"/>
    <n v="564"/>
    <n v="27105"/>
    <n v="4"/>
    <n v="1"/>
    <n v="1"/>
    <x v="67"/>
    <x v="1"/>
    <n v="1481.9378999999999"/>
    <n v="2384.0700000000002"/>
    <n v="2384.0700000000002"/>
    <n v="1"/>
    <n v="1"/>
    <n v="902.13210000000026"/>
    <n v="1481.9378999999999"/>
    <x v="22"/>
  </r>
  <r>
    <d v="2004-06-03T00:00:00"/>
    <s v="SO68495"/>
    <n v="223"/>
    <n v="16809"/>
    <n v="4"/>
    <n v="1"/>
    <n v="1"/>
    <x v="68"/>
    <x v="1"/>
    <n v="5.7051999999999996"/>
    <n v="8.6441999999999997"/>
    <n v="8.6441999999999997"/>
    <n v="1"/>
    <n v="1"/>
    <n v="2.9390000000000001"/>
    <n v="5.7051999999999996"/>
    <x v="34"/>
  </r>
  <r>
    <d v="2004-04-03T00:00:00"/>
    <s v="SO68490"/>
    <n v="540"/>
    <n v="23738"/>
    <n v="4"/>
    <n v="1"/>
    <n v="1"/>
    <x v="67"/>
    <x v="1"/>
    <n v="12.192399999999999"/>
    <n v="32.6"/>
    <n v="32.6"/>
    <n v="1"/>
    <n v="1"/>
    <n v="20.407600000000002"/>
    <n v="12.192399999999999"/>
    <x v="33"/>
  </r>
  <r>
    <d v="2004-04-03T00:00:00"/>
    <s v="SO68558"/>
    <n v="480"/>
    <n v="11524"/>
    <n v="4"/>
    <n v="1"/>
    <n v="1"/>
    <x v="67"/>
    <x v="1"/>
    <n v="0.85650000000000004"/>
    <n v="2.29"/>
    <n v="2.29"/>
    <n v="1"/>
    <n v="1"/>
    <n v="1.4335"/>
    <n v="0.85650000000000004"/>
    <x v="43"/>
  </r>
  <r>
    <d v="2004-09-03T00:00:00"/>
    <s v="SO68598"/>
    <n v="354"/>
    <n v="16114"/>
    <n v="4"/>
    <n v="1"/>
    <n v="1"/>
    <x v="70"/>
    <x v="1"/>
    <n v="1117.8559"/>
    <n v="2071.4196000000002"/>
    <n v="2071.4196000000002"/>
    <n v="1"/>
    <n v="1"/>
    <n v="953.56370000000015"/>
    <n v="1117.8559"/>
    <x v="40"/>
  </r>
  <r>
    <d v="2004-05-02T00:00:00"/>
    <s v="SO68614"/>
    <n v="383"/>
    <n v="21330"/>
    <n v="4"/>
    <n v="1"/>
    <n v="1"/>
    <x v="51"/>
    <x v="1"/>
    <n v="605.64919999999995"/>
    <n v="1000.4375"/>
    <n v="1000.4375"/>
    <n v="1"/>
    <n v="1"/>
    <n v="394.78830000000005"/>
    <n v="605.64919999999995"/>
    <x v="28"/>
  </r>
  <r>
    <d v="2004-09-01T00:00:00"/>
    <s v="SO68570"/>
    <n v="474"/>
    <n v="20008"/>
    <n v="4"/>
    <n v="1"/>
    <n v="1"/>
    <x v="47"/>
    <x v="1"/>
    <n v="26.176300000000001"/>
    <n v="69.989999999999995"/>
    <n v="69.989999999999995"/>
    <n v="1"/>
    <n v="1"/>
    <n v="43.813699999999997"/>
    <n v="26.176300000000001"/>
    <x v="19"/>
  </r>
  <r>
    <d v="2004-04-01T00:00:00"/>
    <s v="SO68615"/>
    <n v="385"/>
    <n v="21426"/>
    <n v="4"/>
    <n v="1"/>
    <n v="1"/>
    <x v="33"/>
    <x v="1"/>
    <n v="605.64919999999995"/>
    <n v="1000.4375"/>
    <n v="1000.4375"/>
    <n v="1"/>
    <n v="1"/>
    <n v="394.78830000000005"/>
    <n v="605.64919999999995"/>
    <x v="27"/>
  </r>
  <r>
    <d v="2004-01-03T00:00:00"/>
    <s v="SO68587"/>
    <n v="537"/>
    <n v="11221"/>
    <n v="4"/>
    <n v="1"/>
    <n v="1"/>
    <x v="65"/>
    <x v="1"/>
    <n v="13.09"/>
    <n v="35"/>
    <n v="35"/>
    <n v="1"/>
    <n v="1"/>
    <n v="21.91"/>
    <n v="13.09"/>
    <x v="56"/>
  </r>
  <r>
    <d v="2004-09-01T00:00:00"/>
    <s v="SO68557"/>
    <n v="215"/>
    <n v="11736"/>
    <n v="4"/>
    <n v="1"/>
    <n v="1"/>
    <x v="47"/>
    <x v="1"/>
    <n v="12.027799999999999"/>
    <n v="33.644199999999998"/>
    <n v="33.644199999999998"/>
    <n v="1"/>
    <n v="1"/>
    <n v="21.616399999999999"/>
    <n v="12.027799999999999"/>
    <x v="7"/>
  </r>
  <r>
    <d v="2004-06-02T00:00:00"/>
    <s v="SO68672"/>
    <n v="606"/>
    <n v="23718"/>
    <n v="4"/>
    <n v="1"/>
    <n v="1"/>
    <x v="52"/>
    <x v="1"/>
    <n v="343.64960000000002"/>
    <n v="539.99"/>
    <n v="539.99"/>
    <n v="1"/>
    <n v="1"/>
    <n v="196.34039999999999"/>
    <n v="343.64960000000002"/>
    <x v="17"/>
  </r>
  <r>
    <d v="2004-12-02T00:00:00"/>
    <s v="SO68731"/>
    <n v="604"/>
    <n v="23214"/>
    <n v="4"/>
    <n v="1"/>
    <n v="1"/>
    <x v="54"/>
    <x v="1"/>
    <n v="343.64960000000002"/>
    <n v="539.99"/>
    <n v="539.99"/>
    <n v="1"/>
    <n v="1"/>
    <n v="196.34039999999999"/>
    <n v="343.64960000000002"/>
    <x v="30"/>
  </r>
  <r>
    <d v="2004-02-02T00:00:00"/>
    <s v="SO68726"/>
    <n v="574"/>
    <n v="27459"/>
    <n v="4"/>
    <n v="1"/>
    <n v="1"/>
    <x v="61"/>
    <x v="1"/>
    <n v="1481.9378999999999"/>
    <n v="2384.0700000000002"/>
    <n v="2384.0700000000002"/>
    <n v="1"/>
    <n v="1"/>
    <n v="902.13210000000026"/>
    <n v="1481.9378999999999"/>
    <x v="45"/>
  </r>
  <r>
    <d v="2004-08-03T00:00:00"/>
    <s v="SO68794"/>
    <n v="567"/>
    <n v="25362"/>
    <n v="4"/>
    <n v="1"/>
    <n v="1"/>
    <x v="63"/>
    <x v="1"/>
    <n v="461.44479999999999"/>
    <n v="742.35"/>
    <n v="742.35"/>
    <n v="1"/>
    <n v="1"/>
    <n v="280.90520000000004"/>
    <n v="461.44479999999999"/>
    <x v="78"/>
  </r>
  <r>
    <d v="2004-02-03T00:00:00"/>
    <s v="SO68781"/>
    <n v="354"/>
    <n v="12921"/>
    <n v="4"/>
    <n v="1"/>
    <n v="1"/>
    <x v="60"/>
    <x v="1"/>
    <n v="1117.8559"/>
    <n v="2071.4196000000002"/>
    <n v="2071.4196000000002"/>
    <n v="1"/>
    <n v="1"/>
    <n v="953.56370000000015"/>
    <n v="1117.8559"/>
    <x v="40"/>
  </r>
  <r>
    <d v="2004-09-01T00:00:00"/>
    <s v="SO68856"/>
    <n v="588"/>
    <n v="14879"/>
    <n v="4"/>
    <n v="1"/>
    <n v="1"/>
    <x v="47"/>
    <x v="1"/>
    <n v="419.77839999999998"/>
    <n v="769.49"/>
    <n v="769.49"/>
    <n v="1"/>
    <n v="1"/>
    <n v="349.71160000000003"/>
    <n v="419.77839999999998"/>
    <x v="54"/>
  </r>
  <r>
    <d v="2004-01-02T00:00:00"/>
    <s v="SO68876"/>
    <n v="381"/>
    <n v="21417"/>
    <n v="4"/>
    <n v="1"/>
    <n v="1"/>
    <x v="58"/>
    <x v="1"/>
    <n v="605.64919999999995"/>
    <n v="1000.4375"/>
    <n v="1000.4375"/>
    <n v="1"/>
    <n v="1"/>
    <n v="394.78830000000005"/>
    <n v="605.64919999999995"/>
    <x v="50"/>
  </r>
  <r>
    <d v="2004-10-02T00:00:00"/>
    <s v="SO68926"/>
    <n v="358"/>
    <n v="16844"/>
    <n v="4"/>
    <n v="1"/>
    <n v="1"/>
    <x v="59"/>
    <x v="1"/>
    <n v="1105.81"/>
    <n v="2049.0981999999999"/>
    <n v="2049.0981999999999"/>
    <n v="1"/>
    <n v="1"/>
    <n v="943.28819999999996"/>
    <n v="1105.81"/>
    <x v="10"/>
  </r>
  <r>
    <d v="2004-01-03T00:00:00"/>
    <s v="SO68940"/>
    <n v="604"/>
    <n v="23560"/>
    <n v="4"/>
    <n v="1"/>
    <n v="1"/>
    <x v="65"/>
    <x v="1"/>
    <n v="343.64960000000002"/>
    <n v="539.99"/>
    <n v="539.99"/>
    <n v="1"/>
    <n v="1"/>
    <n v="196.34039999999999"/>
    <n v="343.64960000000002"/>
    <x v="30"/>
  </r>
  <r>
    <d v="2004-11-02T00:00:00"/>
    <s v="SO68927"/>
    <n v="352"/>
    <n v="16865"/>
    <n v="4"/>
    <n v="1"/>
    <n v="1"/>
    <x v="57"/>
    <x v="1"/>
    <n v="1117.8559"/>
    <n v="2071.4196000000002"/>
    <n v="2071.4196000000002"/>
    <n v="1"/>
    <n v="1"/>
    <n v="953.56370000000015"/>
    <n v="1117.8559"/>
    <x v="18"/>
  </r>
  <r>
    <d v="2004-07-01T00:00:00"/>
    <s v="SO68943"/>
    <n v="383"/>
    <n v="21479"/>
    <n v="4"/>
    <n v="1"/>
    <n v="1"/>
    <x v="48"/>
    <x v="1"/>
    <n v="605.64919999999995"/>
    <n v="1000.4375"/>
    <n v="1000.4375"/>
    <n v="1"/>
    <n v="1"/>
    <n v="394.78830000000005"/>
    <n v="605.64919999999995"/>
    <x v="28"/>
  </r>
  <r>
    <d v="2004-12-02T00:00:00"/>
    <s v="SO68942"/>
    <n v="584"/>
    <n v="23210"/>
    <n v="4"/>
    <n v="1"/>
    <n v="1"/>
    <x v="54"/>
    <x v="1"/>
    <n v="343.64960000000002"/>
    <n v="539.99"/>
    <n v="539.99"/>
    <n v="1"/>
    <n v="1"/>
    <n v="196.34039999999999"/>
    <n v="343.64960000000002"/>
    <x v="37"/>
  </r>
  <r>
    <d v="2004-08-02T00:00:00"/>
    <s v="SO68904"/>
    <n v="540"/>
    <n v="25264"/>
    <n v="4"/>
    <n v="1"/>
    <n v="1"/>
    <x v="50"/>
    <x v="1"/>
    <n v="12.192399999999999"/>
    <n v="32.6"/>
    <n v="32.6"/>
    <n v="1"/>
    <n v="1"/>
    <n v="20.407600000000002"/>
    <n v="12.192399999999999"/>
    <x v="33"/>
  </r>
  <r>
    <d v="2004-09-03T00:00:00"/>
    <s v="SO68925"/>
    <n v="356"/>
    <n v="13142"/>
    <n v="4"/>
    <n v="1"/>
    <n v="1"/>
    <x v="70"/>
    <x v="1"/>
    <n v="1117.8559"/>
    <n v="2071.4196000000002"/>
    <n v="2071.4196000000002"/>
    <n v="1"/>
    <n v="1"/>
    <n v="953.56370000000015"/>
    <n v="1117.8559"/>
    <x v="14"/>
  </r>
  <r>
    <d v="2004-06-01T00:00:00"/>
    <s v="SO69013"/>
    <n v="604"/>
    <n v="23680"/>
    <n v="4"/>
    <n v="1"/>
    <n v="1"/>
    <x v="46"/>
    <x v="1"/>
    <n v="343.64960000000002"/>
    <n v="539.99"/>
    <n v="539.99"/>
    <n v="1"/>
    <n v="1"/>
    <n v="196.34039999999999"/>
    <n v="343.64960000000002"/>
    <x v="30"/>
  </r>
  <r>
    <d v="2004-11-01T00:00:00"/>
    <s v="SO69014"/>
    <n v="606"/>
    <n v="23375"/>
    <n v="4"/>
    <n v="1"/>
    <n v="1"/>
    <x v="44"/>
    <x v="1"/>
    <n v="343.64960000000002"/>
    <n v="539.99"/>
    <n v="539.99"/>
    <n v="1"/>
    <n v="1"/>
    <n v="196.34039999999999"/>
    <n v="343.64960000000002"/>
    <x v="17"/>
  </r>
  <r>
    <d v="2004-01-03T00:00:00"/>
    <s v="SO68975"/>
    <n v="474"/>
    <n v="20329"/>
    <n v="4"/>
    <n v="1"/>
    <n v="1"/>
    <x v="65"/>
    <x v="1"/>
    <n v="26.176300000000001"/>
    <n v="69.989999999999995"/>
    <n v="69.989999999999995"/>
    <n v="1"/>
    <n v="1"/>
    <n v="43.813699999999997"/>
    <n v="26.176300000000001"/>
    <x v="19"/>
  </r>
  <r>
    <d v="2004-06-03T00:00:00"/>
    <s v="SO68995"/>
    <n v="600"/>
    <n v="19883"/>
    <n v="4"/>
    <n v="1"/>
    <n v="1"/>
    <x v="68"/>
    <x v="1"/>
    <n v="294.5797"/>
    <n v="539.99"/>
    <n v="539.99"/>
    <n v="1"/>
    <n v="1"/>
    <n v="245.41030000000001"/>
    <n v="294.5797"/>
    <x v="89"/>
  </r>
  <r>
    <d v="2004-09-04T00:00:00"/>
    <s v="SO68996"/>
    <n v="352"/>
    <n v="16851"/>
    <n v="4"/>
    <n v="1"/>
    <n v="1"/>
    <x v="80"/>
    <x v="1"/>
    <n v="1117.8559"/>
    <n v="2071.4196000000002"/>
    <n v="2071.4196000000002"/>
    <n v="1"/>
    <n v="1"/>
    <n v="953.56370000000015"/>
    <n v="1117.8559"/>
    <x v="18"/>
  </r>
  <r>
    <d v="2004-02-01T00:00:00"/>
    <s v="SO69043"/>
    <n v="475"/>
    <n v="19819"/>
    <n v="4"/>
    <n v="1"/>
    <n v="1"/>
    <x v="43"/>
    <x v="1"/>
    <n v="26.176300000000001"/>
    <n v="69.989999999999995"/>
    <n v="69.989999999999995"/>
    <n v="1"/>
    <n v="1"/>
    <n v="43.813699999999997"/>
    <n v="26.176300000000001"/>
    <x v="39"/>
  </r>
  <r>
    <d v="2004-01-01T00:00:00"/>
    <s v="SO69057"/>
    <n v="598"/>
    <n v="19889"/>
    <n v="4"/>
    <n v="1"/>
    <n v="1"/>
    <x v="36"/>
    <x v="1"/>
    <n v="294.5797"/>
    <n v="539.99"/>
    <n v="539.99"/>
    <n v="1"/>
    <n v="1"/>
    <n v="245.41030000000001"/>
    <n v="294.5797"/>
    <x v="53"/>
  </r>
  <r>
    <d v="2004-11-03T00:00:00"/>
    <s v="SO69059"/>
    <n v="352"/>
    <n v="16880"/>
    <n v="4"/>
    <n v="1"/>
    <n v="1"/>
    <x v="66"/>
    <x v="1"/>
    <n v="1117.8559"/>
    <n v="2071.4196000000002"/>
    <n v="2071.4196000000002"/>
    <n v="1"/>
    <n v="1"/>
    <n v="953.56370000000015"/>
    <n v="1117.8559"/>
    <x v="18"/>
  </r>
  <r>
    <d v="2004-02-03T00:00:00"/>
    <s v="SO69078"/>
    <n v="560"/>
    <n v="25987"/>
    <n v="4"/>
    <n v="1"/>
    <n v="1"/>
    <x v="60"/>
    <x v="1"/>
    <n v="755.1508"/>
    <n v="1214.8499999999999"/>
    <n v="1214.8499999999999"/>
    <n v="1"/>
    <n v="1"/>
    <n v="459.69919999999991"/>
    <n v="755.1508"/>
    <x v="88"/>
  </r>
  <r>
    <d v="2004-10-02T00:00:00"/>
    <s v="SO69077"/>
    <n v="577"/>
    <n v="25985"/>
    <n v="4"/>
    <n v="1"/>
    <n v="1"/>
    <x v="59"/>
    <x v="1"/>
    <n v="755.1508"/>
    <n v="1214.8499999999999"/>
    <n v="1214.8499999999999"/>
    <n v="1"/>
    <n v="1"/>
    <n v="459.69919999999991"/>
    <n v="755.1508"/>
    <x v="67"/>
  </r>
  <r>
    <d v="2004-12-02T00:00:00"/>
    <s v="SO69133"/>
    <n v="352"/>
    <n v="16116"/>
    <n v="4"/>
    <n v="1"/>
    <n v="1"/>
    <x v="54"/>
    <x v="1"/>
    <n v="1117.8559"/>
    <n v="2071.4196000000002"/>
    <n v="2071.4196000000002"/>
    <n v="1"/>
    <n v="1"/>
    <n v="953.56370000000015"/>
    <n v="1117.8559"/>
    <x v="18"/>
  </r>
  <r>
    <d v="2004-11-03T00:00:00"/>
    <s v="SO69145"/>
    <n v="575"/>
    <n v="24799"/>
    <n v="4"/>
    <n v="1"/>
    <n v="1"/>
    <x v="66"/>
    <x v="1"/>
    <n v="1481.9378999999999"/>
    <n v="2384.0700000000002"/>
    <n v="2384.0700000000002"/>
    <n v="1"/>
    <n v="1"/>
    <n v="902.13210000000026"/>
    <n v="1481.9378999999999"/>
    <x v="52"/>
  </r>
  <r>
    <d v="2004-12-02T00:00:00"/>
    <s v="SO69144"/>
    <n v="573"/>
    <n v="27460"/>
    <n v="4"/>
    <n v="1"/>
    <n v="1"/>
    <x v="54"/>
    <x v="1"/>
    <n v="1481.9378999999999"/>
    <n v="2384.0700000000002"/>
    <n v="2384.0700000000002"/>
    <n v="1"/>
    <n v="1"/>
    <n v="902.13210000000026"/>
    <n v="1481.9378999999999"/>
    <x v="20"/>
  </r>
  <r>
    <d v="2004-06-01T00:00:00"/>
    <s v="SO69131"/>
    <n v="352"/>
    <n v="16907"/>
    <n v="4"/>
    <n v="1"/>
    <n v="1"/>
    <x v="46"/>
    <x v="1"/>
    <n v="1117.8559"/>
    <n v="2071.4196000000002"/>
    <n v="2071.4196000000002"/>
    <n v="1"/>
    <n v="1"/>
    <n v="953.56370000000015"/>
    <n v="1117.8559"/>
    <x v="18"/>
  </r>
  <r>
    <d v="2004-07-04T00:00:00"/>
    <s v="SO69228"/>
    <n v="574"/>
    <n v="24810"/>
    <n v="4"/>
    <n v="1"/>
    <n v="1"/>
    <x v="98"/>
    <x v="1"/>
    <n v="1481.9378999999999"/>
    <n v="2384.0700000000002"/>
    <n v="2384.0700000000002"/>
    <n v="1"/>
    <n v="1"/>
    <n v="902.13210000000026"/>
    <n v="1481.9378999999999"/>
    <x v="45"/>
  </r>
  <r>
    <d v="2004-11-04T00:00:00"/>
    <s v="SO69220"/>
    <n v="352"/>
    <n v="16081"/>
    <n v="4"/>
    <n v="1"/>
    <n v="1"/>
    <x v="81"/>
    <x v="1"/>
    <n v="1117.8559"/>
    <n v="2071.4196000000002"/>
    <n v="2071.4196000000002"/>
    <n v="1"/>
    <n v="1"/>
    <n v="953.56370000000015"/>
    <n v="1117.8559"/>
    <x v="18"/>
  </r>
  <r>
    <d v="2004-05-04T00:00:00"/>
    <s v="SO69232"/>
    <n v="605"/>
    <n v="23807"/>
    <n v="4"/>
    <n v="1"/>
    <n v="1"/>
    <x v="77"/>
    <x v="1"/>
    <n v="343.64960000000002"/>
    <n v="539.99"/>
    <n v="539.99"/>
    <n v="1"/>
    <n v="1"/>
    <n v="196.34039999999999"/>
    <n v="343.64960000000002"/>
    <x v="26"/>
  </r>
  <r>
    <d v="2004-12-03T00:00:00"/>
    <s v="SO69230"/>
    <n v="576"/>
    <n v="27288"/>
    <n v="4"/>
    <n v="1"/>
    <n v="1"/>
    <x v="72"/>
    <x v="1"/>
    <n v="1481.9378999999999"/>
    <n v="2384.0700000000002"/>
    <n v="2384.0700000000002"/>
    <n v="1"/>
    <n v="1"/>
    <n v="902.13210000000026"/>
    <n v="1481.9378999999999"/>
    <x v="3"/>
  </r>
  <r>
    <d v="2004-06-01T00:00:00"/>
    <s v="SO69227"/>
    <n v="571"/>
    <n v="26633"/>
    <n v="4"/>
    <n v="1"/>
    <n v="1"/>
    <x v="46"/>
    <x v="1"/>
    <n v="461.44479999999999"/>
    <n v="742.35"/>
    <n v="742.35"/>
    <n v="1"/>
    <n v="1"/>
    <n v="280.90520000000004"/>
    <n v="461.44479999999999"/>
    <x v="60"/>
  </r>
  <r>
    <d v="2004-11-04T00:00:00"/>
    <s v="SO69219"/>
    <n v="358"/>
    <n v="12947"/>
    <n v="4"/>
    <n v="1"/>
    <n v="1"/>
    <x v="81"/>
    <x v="1"/>
    <n v="1105.81"/>
    <n v="2049.0981999999999"/>
    <n v="2049.0981999999999"/>
    <n v="1"/>
    <n v="1"/>
    <n v="943.28819999999996"/>
    <n v="1105.81"/>
    <x v="10"/>
  </r>
  <r>
    <d v="2004-11-03T00:00:00"/>
    <s v="SO69231"/>
    <n v="577"/>
    <n v="25997"/>
    <n v="4"/>
    <n v="1"/>
    <n v="1"/>
    <x v="66"/>
    <x v="1"/>
    <n v="755.1508"/>
    <n v="1214.8499999999999"/>
    <n v="1214.8499999999999"/>
    <n v="1"/>
    <n v="1"/>
    <n v="459.69919999999991"/>
    <n v="755.1508"/>
    <x v="67"/>
  </r>
  <r>
    <d v="2004-12-02T00:00:00"/>
    <s v="SO69190"/>
    <n v="477"/>
    <n v="18421"/>
    <n v="4"/>
    <n v="1"/>
    <n v="1"/>
    <x v="54"/>
    <x v="1"/>
    <n v="1.8663000000000001"/>
    <n v="4.99"/>
    <n v="4.99"/>
    <n v="1"/>
    <n v="1"/>
    <n v="3.1237000000000004"/>
    <n v="1.8663000000000001"/>
    <x v="36"/>
  </r>
  <r>
    <d v="2004-10-01T00:00:00"/>
    <s v="SO69287"/>
    <n v="590"/>
    <n v="14868"/>
    <n v="4"/>
    <n v="1"/>
    <n v="1"/>
    <x v="40"/>
    <x v="1"/>
    <n v="419.77839999999998"/>
    <n v="769.49"/>
    <n v="769.49"/>
    <n v="1"/>
    <n v="1"/>
    <n v="349.71160000000003"/>
    <n v="419.77839999999998"/>
    <x v="15"/>
  </r>
  <r>
    <d v="2004-11-02T00:00:00"/>
    <s v="SO69286"/>
    <n v="379"/>
    <n v="16778"/>
    <n v="4"/>
    <n v="1"/>
    <n v="1"/>
    <x v="57"/>
    <x v="1"/>
    <n v="1320.6838"/>
    <n v="2181.5625"/>
    <n v="2181.5625"/>
    <n v="1"/>
    <n v="1"/>
    <n v="860.87869999999998"/>
    <n v="1320.6838"/>
    <x v="44"/>
  </r>
  <r>
    <d v="2004-10-04T00:00:00"/>
    <s v="SO69304"/>
    <n v="582"/>
    <n v="14268"/>
    <n v="4"/>
    <n v="1"/>
    <n v="1"/>
    <x v="78"/>
    <x v="1"/>
    <n v="1082.51"/>
    <n v="1700.99"/>
    <n v="1700.99"/>
    <n v="1"/>
    <n v="1"/>
    <n v="618.48"/>
    <n v="1082.51"/>
    <x v="1"/>
  </r>
  <r>
    <d v="2004-07-03T00:00:00"/>
    <s v="SO69273"/>
    <n v="475"/>
    <n v="18585"/>
    <n v="4"/>
    <n v="1"/>
    <n v="1"/>
    <x v="69"/>
    <x v="1"/>
    <n v="26.176300000000001"/>
    <n v="69.989999999999995"/>
    <n v="69.989999999999995"/>
    <n v="1"/>
    <n v="1"/>
    <n v="43.813699999999997"/>
    <n v="26.176300000000001"/>
    <x v="39"/>
  </r>
  <r>
    <d v="2004-03-04T00:00:00"/>
    <s v="SO69270"/>
    <n v="475"/>
    <n v="19868"/>
    <n v="4"/>
    <n v="1"/>
    <n v="1"/>
    <x v="74"/>
    <x v="1"/>
    <n v="26.176300000000001"/>
    <n v="69.989999999999995"/>
    <n v="69.989999999999995"/>
    <n v="1"/>
    <n v="1"/>
    <n v="43.813699999999997"/>
    <n v="26.176300000000001"/>
    <x v="39"/>
  </r>
  <r>
    <d v="2004-09-02T00:00:00"/>
    <s v="SO69271"/>
    <n v="476"/>
    <n v="19734"/>
    <n v="4"/>
    <n v="1"/>
    <n v="1"/>
    <x v="55"/>
    <x v="1"/>
    <n v="26.176300000000001"/>
    <n v="69.989999999999995"/>
    <n v="69.989999999999995"/>
    <n v="1"/>
    <n v="1"/>
    <n v="43.813699999999997"/>
    <n v="26.176300000000001"/>
    <x v="48"/>
  </r>
  <r>
    <d v="2004-08-02T00:00:00"/>
    <s v="SO69263"/>
    <n v="540"/>
    <n v="24620"/>
    <n v="4"/>
    <n v="1"/>
    <n v="1"/>
    <x v="50"/>
    <x v="1"/>
    <n v="12.192399999999999"/>
    <n v="32.6"/>
    <n v="32.6"/>
    <n v="1"/>
    <n v="1"/>
    <n v="20.407600000000002"/>
    <n v="12.192399999999999"/>
    <x v="33"/>
  </r>
  <r>
    <d v="2004-11-04T00:00:00"/>
    <s v="SO69379"/>
    <n v="578"/>
    <n v="25996"/>
    <n v="4"/>
    <n v="1"/>
    <n v="1"/>
    <x v="81"/>
    <x v="1"/>
    <n v="755.1508"/>
    <n v="1214.8499999999999"/>
    <n v="1214.8499999999999"/>
    <n v="1"/>
    <n v="1"/>
    <n v="459.69919999999991"/>
    <n v="755.1508"/>
    <x v="71"/>
  </r>
  <r>
    <d v="2004-06-01T00:00:00"/>
    <s v="SO69368"/>
    <n v="356"/>
    <n v="16833"/>
    <n v="4"/>
    <n v="1"/>
    <n v="1"/>
    <x v="46"/>
    <x v="1"/>
    <n v="1117.8559"/>
    <n v="2071.4196000000002"/>
    <n v="2071.4196000000002"/>
    <n v="1"/>
    <n v="1"/>
    <n v="953.56370000000015"/>
    <n v="1117.8559"/>
    <x v="14"/>
  </r>
  <r>
    <d v="2004-02-03T00:00:00"/>
    <s v="SO69367"/>
    <n v="354"/>
    <n v="16881"/>
    <n v="4"/>
    <n v="1"/>
    <n v="1"/>
    <x v="60"/>
    <x v="1"/>
    <n v="1117.8559"/>
    <n v="2071.4196000000002"/>
    <n v="2071.4196000000002"/>
    <n v="1"/>
    <n v="1"/>
    <n v="953.56370000000015"/>
    <n v="1117.8559"/>
    <x v="40"/>
  </r>
  <r>
    <d v="2004-05-02T00:00:00"/>
    <s v="SO69384"/>
    <n v="581"/>
    <n v="18556"/>
    <n v="4"/>
    <n v="1"/>
    <n v="1"/>
    <x v="51"/>
    <x v="1"/>
    <n v="1082.51"/>
    <n v="1700.99"/>
    <n v="1700.99"/>
    <n v="1"/>
    <n v="1"/>
    <n v="618.48"/>
    <n v="1082.51"/>
    <x v="38"/>
  </r>
  <r>
    <d v="2004-04-03T00:00:00"/>
    <s v="SO69600"/>
    <n v="478"/>
    <n v="21454"/>
    <n v="4"/>
    <n v="1"/>
    <n v="1"/>
    <x v="67"/>
    <x v="1"/>
    <n v="3.7363"/>
    <n v="9.99"/>
    <n v="9.99"/>
    <n v="1"/>
    <n v="1"/>
    <n v="6.2537000000000003"/>
    <n v="3.7363"/>
    <x v="42"/>
  </r>
  <r>
    <d v="2004-10-04T00:00:00"/>
    <s v="SO69641"/>
    <n v="581"/>
    <n v="18564"/>
    <n v="4"/>
    <n v="1"/>
    <n v="1"/>
    <x v="78"/>
    <x v="1"/>
    <n v="1082.51"/>
    <n v="1700.99"/>
    <n v="1700.99"/>
    <n v="1"/>
    <n v="1"/>
    <n v="618.48"/>
    <n v="1082.51"/>
    <x v="38"/>
  </r>
  <r>
    <d v="2004-03-03T00:00:00"/>
    <s v="SO69638"/>
    <n v="573"/>
    <n v="24942"/>
    <n v="4"/>
    <n v="1"/>
    <n v="1"/>
    <x v="64"/>
    <x v="1"/>
    <n v="1481.9378999999999"/>
    <n v="2384.0700000000002"/>
    <n v="2384.0700000000002"/>
    <n v="1"/>
    <n v="1"/>
    <n v="902.13210000000026"/>
    <n v="1481.9378999999999"/>
    <x v="20"/>
  </r>
  <r>
    <d v="2004-08-04T00:00:00"/>
    <s v="SO69617"/>
    <n v="354"/>
    <n v="17555"/>
    <n v="4"/>
    <n v="1"/>
    <n v="1"/>
    <x v="76"/>
    <x v="1"/>
    <n v="1117.8559"/>
    <n v="2071.4196000000002"/>
    <n v="2071.4196000000002"/>
    <n v="1"/>
    <n v="1"/>
    <n v="953.56370000000015"/>
    <n v="1117.8559"/>
    <x v="40"/>
  </r>
  <r>
    <d v="2004-08-02T00:00:00"/>
    <s v="SO69623"/>
    <n v="360"/>
    <n v="17157"/>
    <n v="4"/>
    <n v="1"/>
    <n v="1"/>
    <x v="50"/>
    <x v="1"/>
    <n v="1105.81"/>
    <n v="2049.0981999999999"/>
    <n v="2049.0981999999999"/>
    <n v="1"/>
    <n v="1"/>
    <n v="943.28819999999996"/>
    <n v="1105.81"/>
    <x v="51"/>
  </r>
  <r>
    <d v="2004-01-02T00:00:00"/>
    <s v="SO69715"/>
    <n v="583"/>
    <n v="18801"/>
    <n v="4"/>
    <n v="1"/>
    <n v="1"/>
    <x v="58"/>
    <x v="1"/>
    <n v="1082.51"/>
    <n v="1700.99"/>
    <n v="1700.99"/>
    <n v="1"/>
    <n v="1"/>
    <n v="618.48"/>
    <n v="1082.51"/>
    <x v="0"/>
  </r>
  <r>
    <d v="2004-05-02T00:00:00"/>
    <s v="SO69704"/>
    <n v="362"/>
    <n v="16961"/>
    <n v="4"/>
    <n v="1"/>
    <n v="1"/>
    <x v="51"/>
    <x v="1"/>
    <n v="1105.81"/>
    <n v="2049.0981999999999"/>
    <n v="2049.0981999999999"/>
    <n v="1"/>
    <n v="1"/>
    <n v="943.28819999999996"/>
    <n v="1105.81"/>
    <x v="5"/>
  </r>
  <r>
    <d v="2004-10-03T00:00:00"/>
    <s v="SO69714"/>
    <n v="385"/>
    <n v="21700"/>
    <n v="4"/>
    <n v="1"/>
    <n v="1"/>
    <x v="71"/>
    <x v="1"/>
    <n v="605.64919999999995"/>
    <n v="1000.4375"/>
    <n v="1000.4375"/>
    <n v="1"/>
    <n v="1"/>
    <n v="394.78830000000005"/>
    <n v="605.64919999999995"/>
    <x v="27"/>
  </r>
  <r>
    <d v="2004-05-04T00:00:00"/>
    <s v="SO69682"/>
    <n v="475"/>
    <n v="20292"/>
    <n v="4"/>
    <n v="1"/>
    <n v="1"/>
    <x v="77"/>
    <x v="1"/>
    <n v="26.176300000000001"/>
    <n v="69.989999999999995"/>
    <n v="69.989999999999995"/>
    <n v="1"/>
    <n v="1"/>
    <n v="43.813699999999997"/>
    <n v="26.176300000000001"/>
    <x v="39"/>
  </r>
  <r>
    <d v="2004-01-02T00:00:00"/>
    <s v="SO69690"/>
    <n v="528"/>
    <n v="14389"/>
    <n v="4"/>
    <n v="1"/>
    <n v="1"/>
    <x v="58"/>
    <x v="1"/>
    <n v="1.8663000000000001"/>
    <n v="4.99"/>
    <n v="4.99"/>
    <n v="1"/>
    <n v="1"/>
    <n v="3.1237000000000004"/>
    <n v="1.8663000000000001"/>
    <x v="73"/>
  </r>
  <r>
    <d v="2004-09-02T00:00:00"/>
    <s v="SO69716"/>
    <n v="581"/>
    <n v="14354"/>
    <n v="4"/>
    <n v="1"/>
    <n v="1"/>
    <x v="55"/>
    <x v="1"/>
    <n v="1082.51"/>
    <n v="1700.99"/>
    <n v="1700.99"/>
    <n v="1"/>
    <n v="1"/>
    <n v="618.48"/>
    <n v="1082.51"/>
    <x v="38"/>
  </r>
  <r>
    <d v="2004-05-04T00:00:00"/>
    <s v="SO69711"/>
    <n v="606"/>
    <n v="23739"/>
    <n v="4"/>
    <n v="1"/>
    <n v="1"/>
    <x v="77"/>
    <x v="1"/>
    <n v="343.64960000000002"/>
    <n v="539.99"/>
    <n v="539.99"/>
    <n v="1"/>
    <n v="1"/>
    <n v="196.34039999999999"/>
    <n v="343.64960000000002"/>
    <x v="17"/>
  </r>
  <r>
    <d v="2004-12-04T00:00:00"/>
    <s v="SO69763"/>
    <n v="588"/>
    <n v="15312"/>
    <n v="4"/>
    <n v="1"/>
    <n v="1"/>
    <x v="79"/>
    <x v="1"/>
    <n v="419.77839999999998"/>
    <n v="769.49"/>
    <n v="769.49"/>
    <n v="1"/>
    <n v="1"/>
    <n v="349.71160000000003"/>
    <n v="419.77839999999998"/>
    <x v="54"/>
  </r>
  <r>
    <d v="2004-08-02T00:00:00"/>
    <s v="SO69788"/>
    <n v="580"/>
    <n v="18798"/>
    <n v="4"/>
    <n v="1"/>
    <n v="1"/>
    <x v="50"/>
    <x v="1"/>
    <n v="1082.51"/>
    <n v="1700.99"/>
    <n v="1700.99"/>
    <n v="1"/>
    <n v="1"/>
    <n v="618.48"/>
    <n v="1082.51"/>
    <x v="2"/>
  </r>
  <r>
    <d v="2004-07-02T00:00:00"/>
    <s v="SO69744"/>
    <n v="540"/>
    <n v="24971"/>
    <n v="4"/>
    <n v="1"/>
    <n v="1"/>
    <x v="53"/>
    <x v="1"/>
    <n v="12.192399999999999"/>
    <n v="32.6"/>
    <n v="32.6"/>
    <n v="1"/>
    <n v="1"/>
    <n v="20.407600000000002"/>
    <n v="12.192399999999999"/>
    <x v="33"/>
  </r>
  <r>
    <d v="2004-01-03T00:00:00"/>
    <s v="SO69768"/>
    <n v="360"/>
    <n v="17399"/>
    <n v="4"/>
    <n v="1"/>
    <n v="1"/>
    <x v="65"/>
    <x v="1"/>
    <n v="1105.81"/>
    <n v="2049.0981999999999"/>
    <n v="2049.0981999999999"/>
    <n v="1"/>
    <n v="1"/>
    <n v="943.28819999999996"/>
    <n v="1105.81"/>
    <x v="51"/>
  </r>
  <r>
    <d v="2004-04-03T00:00:00"/>
    <s v="SO69764"/>
    <n v="587"/>
    <n v="15333"/>
    <n v="4"/>
    <n v="1"/>
    <n v="1"/>
    <x v="67"/>
    <x v="1"/>
    <n v="419.77839999999998"/>
    <n v="769.49"/>
    <n v="769.49"/>
    <n v="1"/>
    <n v="1"/>
    <n v="349.71160000000003"/>
    <n v="419.77839999999998"/>
    <x v="12"/>
  </r>
  <r>
    <d v="2004-09-04T00:00:00"/>
    <s v="SO69855"/>
    <n v="606"/>
    <n v="20077"/>
    <n v="4"/>
    <n v="1"/>
    <n v="1"/>
    <x v="80"/>
    <x v="1"/>
    <n v="343.64960000000002"/>
    <n v="539.99"/>
    <n v="539.99"/>
    <n v="1"/>
    <n v="1"/>
    <n v="196.34039999999999"/>
    <n v="343.64960000000002"/>
    <x v="17"/>
  </r>
  <r>
    <d v="2004-07-02T00:00:00"/>
    <s v="SO69859"/>
    <n v="387"/>
    <n v="21794"/>
    <n v="4"/>
    <n v="1"/>
    <n v="1"/>
    <x v="53"/>
    <x v="1"/>
    <n v="605.64919999999995"/>
    <n v="1000.4375"/>
    <n v="1000.4375"/>
    <n v="1"/>
    <n v="1"/>
    <n v="394.78830000000005"/>
    <n v="605.64919999999995"/>
    <x v="6"/>
  </r>
  <r>
    <d v="2004-03-04T00:00:00"/>
    <s v="SO69860"/>
    <n v="387"/>
    <n v="21808"/>
    <n v="4"/>
    <n v="1"/>
    <n v="1"/>
    <x v="74"/>
    <x v="1"/>
    <n v="605.64919999999995"/>
    <n v="1000.4375"/>
    <n v="1000.4375"/>
    <n v="1"/>
    <n v="1"/>
    <n v="394.78830000000005"/>
    <n v="605.64919999999995"/>
    <x v="6"/>
  </r>
  <r>
    <d v="2004-04-02T00:00:00"/>
    <s v="SO69831"/>
    <n v="537"/>
    <n v="11527"/>
    <n v="4"/>
    <n v="1"/>
    <n v="1"/>
    <x v="56"/>
    <x v="1"/>
    <n v="13.09"/>
    <n v="35"/>
    <n v="35"/>
    <n v="1"/>
    <n v="1"/>
    <n v="21.91"/>
    <n v="13.09"/>
    <x v="56"/>
  </r>
  <r>
    <d v="2004-12-02T00:00:00"/>
    <s v="SO69838"/>
    <n v="356"/>
    <n v="17004"/>
    <n v="4"/>
    <n v="1"/>
    <n v="1"/>
    <x v="54"/>
    <x v="1"/>
    <n v="1117.8559"/>
    <n v="2071.4196000000002"/>
    <n v="2071.4196000000002"/>
    <n v="1"/>
    <n v="1"/>
    <n v="953.56370000000015"/>
    <n v="1117.8559"/>
    <x v="14"/>
  </r>
  <r>
    <d v="2004-09-02T00:00:00"/>
    <s v="SO69835"/>
    <n v="597"/>
    <n v="19994"/>
    <n v="4"/>
    <n v="1"/>
    <n v="1"/>
    <x v="55"/>
    <x v="1"/>
    <n v="294.5797"/>
    <n v="539.99"/>
    <n v="539.99"/>
    <n v="1"/>
    <n v="1"/>
    <n v="245.41030000000001"/>
    <n v="294.5797"/>
    <x v="83"/>
  </r>
  <r>
    <d v="2004-08-03T00:00:00"/>
    <s v="SO69938"/>
    <n v="583"/>
    <n v="18794"/>
    <n v="4"/>
    <n v="1"/>
    <n v="1"/>
    <x v="63"/>
    <x v="1"/>
    <n v="1082.51"/>
    <n v="1700.99"/>
    <n v="1700.99"/>
    <n v="1"/>
    <n v="1"/>
    <n v="618.48"/>
    <n v="1082.51"/>
    <x v="0"/>
  </r>
  <r>
    <d v="2004-08-03T00:00:00"/>
    <s v="SO69913"/>
    <n v="356"/>
    <n v="17038"/>
    <n v="4"/>
    <n v="1"/>
    <n v="1"/>
    <x v="63"/>
    <x v="1"/>
    <n v="1117.8559"/>
    <n v="2071.4196000000002"/>
    <n v="2071.4196000000002"/>
    <n v="1"/>
    <n v="1"/>
    <n v="953.56370000000015"/>
    <n v="1117.8559"/>
    <x v="14"/>
  </r>
  <r>
    <d v="2004-07-03T00:00:00"/>
    <s v="SO69893"/>
    <n v="528"/>
    <n v="14630"/>
    <n v="4"/>
    <n v="1"/>
    <n v="1"/>
    <x v="69"/>
    <x v="1"/>
    <n v="1.8663000000000001"/>
    <n v="4.99"/>
    <n v="4.99"/>
    <n v="1"/>
    <n v="1"/>
    <n v="3.1237000000000004"/>
    <n v="1.8663000000000001"/>
    <x v="73"/>
  </r>
  <r>
    <d v="2004-08-03T00:00:00"/>
    <s v="SO69882"/>
    <n v="529"/>
    <n v="25151"/>
    <n v="4"/>
    <n v="1"/>
    <n v="1"/>
    <x v="63"/>
    <x v="1"/>
    <n v="1.4923"/>
    <n v="3.99"/>
    <n v="3.99"/>
    <n v="1"/>
    <n v="1"/>
    <n v="2.4977"/>
    <n v="1.4923"/>
    <x v="74"/>
  </r>
  <r>
    <d v="2004-09-03T00:00:00"/>
    <s v="SO69915"/>
    <n v="356"/>
    <n v="17398"/>
    <n v="4"/>
    <n v="1"/>
    <n v="1"/>
    <x v="70"/>
    <x v="1"/>
    <n v="1117.8559"/>
    <n v="2071.4196000000002"/>
    <n v="2071.4196000000002"/>
    <n v="1"/>
    <n v="1"/>
    <n v="953.56370000000015"/>
    <n v="1117.8559"/>
    <x v="14"/>
  </r>
  <r>
    <d v="2004-05-02T00:00:00"/>
    <s v="SO69912"/>
    <n v="358"/>
    <n v="17546"/>
    <n v="4"/>
    <n v="1"/>
    <n v="1"/>
    <x v="51"/>
    <x v="1"/>
    <n v="1105.81"/>
    <n v="2049.0981999999999"/>
    <n v="2049.0981999999999"/>
    <n v="1"/>
    <n v="1"/>
    <n v="943.28819999999996"/>
    <n v="1105.81"/>
    <x v="10"/>
  </r>
  <r>
    <d v="2004-10-03T00:00:00"/>
    <s v="SO69983"/>
    <n v="587"/>
    <n v="15342"/>
    <n v="4"/>
    <n v="1"/>
    <n v="1"/>
    <x v="71"/>
    <x v="1"/>
    <n v="419.77839999999998"/>
    <n v="769.49"/>
    <n v="769.49"/>
    <n v="1"/>
    <n v="1"/>
    <n v="349.71160000000003"/>
    <n v="419.77839999999998"/>
    <x v="12"/>
  </r>
  <r>
    <d v="2004-03-03T00:00:00"/>
    <s v="SO70003"/>
    <n v="582"/>
    <n v="18680"/>
    <n v="4"/>
    <n v="1"/>
    <n v="1"/>
    <x v="64"/>
    <x v="1"/>
    <n v="1082.51"/>
    <n v="1700.99"/>
    <n v="1700.99"/>
    <n v="1"/>
    <n v="1"/>
    <n v="618.48"/>
    <n v="1082.51"/>
    <x v="1"/>
  </r>
  <r>
    <d v="2004-04-04T00:00:00"/>
    <s v="SO70077"/>
    <n v="578"/>
    <n v="26003"/>
    <n v="4"/>
    <n v="1"/>
    <n v="1"/>
    <x v="83"/>
    <x v="1"/>
    <n v="755.1508"/>
    <n v="1214.8499999999999"/>
    <n v="1214.8499999999999"/>
    <n v="1"/>
    <n v="1"/>
    <n v="459.69919999999991"/>
    <n v="755.1508"/>
    <x v="71"/>
  </r>
  <r>
    <d v="2004-11-01T00:00:00"/>
    <s v="SO70082"/>
    <n v="581"/>
    <n v="18780"/>
    <n v="4"/>
    <n v="1"/>
    <n v="1"/>
    <x v="44"/>
    <x v="1"/>
    <n v="1082.51"/>
    <n v="1700.99"/>
    <n v="1700.99"/>
    <n v="1"/>
    <n v="1"/>
    <n v="618.48"/>
    <n v="1082.51"/>
    <x v="38"/>
  </r>
  <r>
    <d v="2004-02-03T00:00:00"/>
    <s v="SO70061"/>
    <n v="358"/>
    <n v="17593"/>
    <n v="4"/>
    <n v="1"/>
    <n v="1"/>
    <x v="60"/>
    <x v="1"/>
    <n v="1105.81"/>
    <n v="2049.0981999999999"/>
    <n v="2049.0981999999999"/>
    <n v="1"/>
    <n v="1"/>
    <n v="943.28819999999996"/>
    <n v="1105.81"/>
    <x v="10"/>
  </r>
  <r>
    <d v="2004-08-01T00:00:00"/>
    <s v="SO70062"/>
    <n v="356"/>
    <n v="17624"/>
    <n v="4"/>
    <n v="1"/>
    <n v="1"/>
    <x v="45"/>
    <x v="1"/>
    <n v="1117.8559"/>
    <n v="2071.4196000000002"/>
    <n v="2071.4196000000002"/>
    <n v="1"/>
    <n v="1"/>
    <n v="953.56370000000015"/>
    <n v="1117.8559"/>
    <x v="14"/>
  </r>
  <r>
    <d v="2004-03-02T00:00:00"/>
    <s v="SO70135"/>
    <n v="362"/>
    <n v="17623"/>
    <n v="4"/>
    <n v="1"/>
    <n v="1"/>
    <x v="49"/>
    <x v="1"/>
    <n v="1105.81"/>
    <n v="2049.0981999999999"/>
    <n v="2049.0981999999999"/>
    <n v="1"/>
    <n v="1"/>
    <n v="943.28819999999996"/>
    <n v="1105.81"/>
    <x v="5"/>
  </r>
  <r>
    <d v="2004-12-04T00:00:00"/>
    <s v="SO70129"/>
    <n v="537"/>
    <n v="12426"/>
    <n v="4"/>
    <n v="1"/>
    <n v="1"/>
    <x v="79"/>
    <x v="1"/>
    <n v="13.09"/>
    <n v="35"/>
    <n v="35"/>
    <n v="1"/>
    <n v="1"/>
    <n v="21.91"/>
    <n v="13.09"/>
    <x v="56"/>
  </r>
  <r>
    <d v="2004-08-03T00:00:00"/>
    <s v="SO70134"/>
    <n v="352"/>
    <n v="18075"/>
    <n v="4"/>
    <n v="1"/>
    <n v="1"/>
    <x v="63"/>
    <x v="1"/>
    <n v="1117.8559"/>
    <n v="2071.4196000000002"/>
    <n v="2071.4196000000002"/>
    <n v="1"/>
    <n v="1"/>
    <n v="953.56370000000015"/>
    <n v="1117.8559"/>
    <x v="18"/>
  </r>
  <r>
    <d v="2004-01-04T00:00:00"/>
    <s v="SO70158"/>
    <n v="387"/>
    <n v="21711"/>
    <n v="4"/>
    <n v="1"/>
    <n v="1"/>
    <x v="73"/>
    <x v="1"/>
    <n v="605.64919999999995"/>
    <n v="1000.4375"/>
    <n v="1000.4375"/>
    <n v="1"/>
    <n v="1"/>
    <n v="394.78830000000005"/>
    <n v="605.64919999999995"/>
    <x v="6"/>
  </r>
  <r>
    <d v="2004-07-02T00:00:00"/>
    <s v="SO70145"/>
    <n v="356"/>
    <n v="17176"/>
    <n v="4"/>
    <n v="1"/>
    <n v="1"/>
    <x v="53"/>
    <x v="1"/>
    <n v="1117.8559"/>
    <n v="2071.4196000000002"/>
    <n v="2071.4196000000002"/>
    <n v="1"/>
    <n v="1"/>
    <n v="953.56370000000015"/>
    <n v="1117.8559"/>
    <x v="14"/>
  </r>
  <r>
    <d v="2004-12-03T00:00:00"/>
    <s v="SO70126"/>
    <n v="537"/>
    <n v="11787"/>
    <n v="4"/>
    <n v="1"/>
    <n v="1"/>
    <x v="72"/>
    <x v="1"/>
    <n v="13.09"/>
    <n v="35"/>
    <n v="35"/>
    <n v="1"/>
    <n v="1"/>
    <n v="21.91"/>
    <n v="13.09"/>
    <x v="56"/>
  </r>
  <r>
    <d v="2004-08-02T00:00:00"/>
    <s v="SO70157"/>
    <n v="584"/>
    <n v="23506"/>
    <n v="4"/>
    <n v="1"/>
    <n v="1"/>
    <x v="50"/>
    <x v="1"/>
    <n v="343.64960000000002"/>
    <n v="539.99"/>
    <n v="539.99"/>
    <n v="1"/>
    <n v="1"/>
    <n v="196.34039999999999"/>
    <n v="343.64960000000002"/>
    <x v="37"/>
  </r>
  <r>
    <d v="2004-10-02T00:00:00"/>
    <s v="SO70127"/>
    <n v="537"/>
    <n v="12093"/>
    <n v="4"/>
    <n v="1"/>
    <n v="1"/>
    <x v="59"/>
    <x v="1"/>
    <n v="13.09"/>
    <n v="35"/>
    <n v="35"/>
    <n v="1"/>
    <n v="1"/>
    <n v="21.91"/>
    <n v="13.09"/>
    <x v="56"/>
  </r>
  <r>
    <d v="2004-06-03T00:00:00"/>
    <s v="SO70186"/>
    <n v="475"/>
    <n v="19115"/>
    <n v="4"/>
    <n v="1"/>
    <n v="1"/>
    <x v="68"/>
    <x v="1"/>
    <n v="26.176300000000001"/>
    <n v="69.989999999999995"/>
    <n v="69.989999999999995"/>
    <n v="1"/>
    <n v="1"/>
    <n v="43.813699999999997"/>
    <n v="26.176300000000001"/>
    <x v="39"/>
  </r>
  <r>
    <d v="2004-02-03T00:00:00"/>
    <s v="SO70243"/>
    <n v="389"/>
    <n v="21594"/>
    <n v="4"/>
    <n v="1"/>
    <n v="1"/>
    <x v="60"/>
    <x v="1"/>
    <n v="605.64919999999995"/>
    <n v="1000.4375"/>
    <n v="1000.4375"/>
    <n v="1"/>
    <n v="1"/>
    <n v="394.78830000000005"/>
    <n v="605.64919999999995"/>
    <x v="9"/>
  </r>
  <r>
    <d v="2004-08-02T00:00:00"/>
    <s v="SO70221"/>
    <n v="362"/>
    <n v="17156"/>
    <n v="4"/>
    <n v="1"/>
    <n v="1"/>
    <x v="50"/>
    <x v="1"/>
    <n v="1105.81"/>
    <n v="2049.0981999999999"/>
    <n v="2049.0981999999999"/>
    <n v="1"/>
    <n v="1"/>
    <n v="943.28819999999996"/>
    <n v="1105.81"/>
    <x v="5"/>
  </r>
  <r>
    <d v="2004-02-03T00:00:00"/>
    <s v="SO70207"/>
    <n v="537"/>
    <n v="13167"/>
    <n v="4"/>
    <n v="1"/>
    <n v="1"/>
    <x v="60"/>
    <x v="1"/>
    <n v="13.09"/>
    <n v="35"/>
    <n v="35"/>
    <n v="1"/>
    <n v="1"/>
    <n v="21.91"/>
    <n v="13.09"/>
    <x v="56"/>
  </r>
  <r>
    <d v="2004-07-03T00:00:00"/>
    <s v="SO70297"/>
    <n v="360"/>
    <n v="17139"/>
    <n v="4"/>
    <n v="1"/>
    <n v="1"/>
    <x v="69"/>
    <x v="1"/>
    <n v="1105.81"/>
    <n v="2049.0981999999999"/>
    <n v="2049.0981999999999"/>
    <n v="1"/>
    <n v="1"/>
    <n v="943.28819999999996"/>
    <n v="1105.81"/>
    <x v="51"/>
  </r>
  <r>
    <d v="2004-01-02T00:00:00"/>
    <s v="SO70250"/>
    <n v="220"/>
    <n v="11950"/>
    <n v="4"/>
    <n v="1"/>
    <n v="1"/>
    <x v="58"/>
    <x v="1"/>
    <n v="12.027799999999999"/>
    <n v="33.644199999999998"/>
    <n v="33.644199999999998"/>
    <n v="1"/>
    <n v="1"/>
    <n v="21.616399999999999"/>
    <n v="12.027799999999999"/>
    <x v="55"/>
  </r>
  <r>
    <d v="2004-05-02T00:00:00"/>
    <s v="SO70292"/>
    <n v="362"/>
    <n v="13400"/>
    <n v="4"/>
    <n v="1"/>
    <n v="1"/>
    <x v="51"/>
    <x v="1"/>
    <n v="1105.81"/>
    <n v="2049.0981999999999"/>
    <n v="2049.0981999999999"/>
    <n v="1"/>
    <n v="1"/>
    <n v="943.28819999999996"/>
    <n v="1105.81"/>
    <x v="5"/>
  </r>
  <r>
    <d v="2004-12-01T00:00:00"/>
    <s v="SO70249"/>
    <n v="483"/>
    <n v="12409"/>
    <n v="4"/>
    <n v="1"/>
    <n v="1"/>
    <x v="42"/>
    <x v="1"/>
    <n v="44.88"/>
    <n v="120"/>
    <n v="120"/>
    <n v="1"/>
    <n v="1"/>
    <n v="75.12"/>
    <n v="44.88"/>
    <x v="65"/>
  </r>
  <r>
    <d v="2004-07-04T00:00:00"/>
    <s v="SO70349"/>
    <n v="360"/>
    <n v="13399"/>
    <n v="4"/>
    <n v="1"/>
    <n v="1"/>
    <x v="98"/>
    <x v="1"/>
    <n v="1105.81"/>
    <n v="2049.0981999999999"/>
    <n v="2049.0981999999999"/>
    <n v="1"/>
    <n v="1"/>
    <n v="943.28819999999996"/>
    <n v="1105.81"/>
    <x v="51"/>
  </r>
  <r>
    <d v="2004-08-04T00:00:00"/>
    <s v="SO70378"/>
    <n v="229"/>
    <n v="12049"/>
    <n v="4"/>
    <n v="1"/>
    <n v="1"/>
    <x v="76"/>
    <x v="1"/>
    <n v="31.724399999999999"/>
    <n v="48.067300000000003"/>
    <n v="48.067300000000003"/>
    <n v="1"/>
    <n v="1"/>
    <n v="16.342900000000004"/>
    <n v="31.724399999999999"/>
    <x v="31"/>
  </r>
  <r>
    <d v="2004-11-04T00:00:00"/>
    <s v="SO70398"/>
    <n v="475"/>
    <n v="19398"/>
    <n v="4"/>
    <n v="1"/>
    <n v="1"/>
    <x v="81"/>
    <x v="1"/>
    <n v="26.176300000000001"/>
    <n v="69.989999999999995"/>
    <n v="69.989999999999995"/>
    <n v="1"/>
    <n v="1"/>
    <n v="43.813699999999997"/>
    <n v="26.176300000000001"/>
    <x v="39"/>
  </r>
  <r>
    <d v="2004-01-02T00:00:00"/>
    <s v="SO70426"/>
    <n v="354"/>
    <n v="13152"/>
    <n v="4"/>
    <n v="1"/>
    <n v="1"/>
    <x v="58"/>
    <x v="1"/>
    <n v="1117.8559"/>
    <n v="2071.4196000000002"/>
    <n v="2071.4196000000002"/>
    <n v="1"/>
    <n v="1"/>
    <n v="953.56370000000015"/>
    <n v="1117.8559"/>
    <x v="40"/>
  </r>
  <r>
    <d v="2004-04-03T00:00:00"/>
    <s v="SO70512"/>
    <n v="606"/>
    <n v="23854"/>
    <n v="4"/>
    <n v="1"/>
    <n v="1"/>
    <x v="67"/>
    <x v="1"/>
    <n v="343.64960000000002"/>
    <n v="539.99"/>
    <n v="539.99"/>
    <n v="1"/>
    <n v="1"/>
    <n v="196.34039999999999"/>
    <n v="343.64960000000002"/>
    <x v="17"/>
  </r>
  <r>
    <d v="2004-05-03T00:00:00"/>
    <s v="SO70504"/>
    <n v="356"/>
    <n v="13165"/>
    <n v="4"/>
    <n v="1"/>
    <n v="1"/>
    <x v="62"/>
    <x v="1"/>
    <n v="1117.8559"/>
    <n v="2071.4196000000002"/>
    <n v="2071.4196000000002"/>
    <n v="1"/>
    <n v="1"/>
    <n v="953.56370000000015"/>
    <n v="1117.8559"/>
    <x v="14"/>
  </r>
  <r>
    <d v="2004-07-04T00:00:00"/>
    <s v="SO70541"/>
    <n v="474"/>
    <n v="20363"/>
    <n v="4"/>
    <n v="1"/>
    <n v="1"/>
    <x v="98"/>
    <x v="1"/>
    <n v="26.176300000000001"/>
    <n v="69.989999999999995"/>
    <n v="69.989999999999995"/>
    <n v="1"/>
    <n v="1"/>
    <n v="43.813699999999997"/>
    <n v="26.176300000000001"/>
    <x v="19"/>
  </r>
  <r>
    <d v="2004-01-02T00:00:00"/>
    <s v="SO70582"/>
    <n v="577"/>
    <n v="26016"/>
    <n v="4"/>
    <n v="1"/>
    <n v="1"/>
    <x v="58"/>
    <x v="1"/>
    <n v="755.1508"/>
    <n v="1214.8499999999999"/>
    <n v="1214.8499999999999"/>
    <n v="1"/>
    <n v="1"/>
    <n v="459.69919999999991"/>
    <n v="755.1508"/>
    <x v="67"/>
  </r>
  <r>
    <d v="2004-12-02T00:00:00"/>
    <s v="SO70543"/>
    <n v="476"/>
    <n v="19810"/>
    <n v="4"/>
    <n v="1"/>
    <n v="1"/>
    <x v="54"/>
    <x v="1"/>
    <n v="26.176300000000001"/>
    <n v="69.989999999999995"/>
    <n v="69.989999999999995"/>
    <n v="1"/>
    <n v="1"/>
    <n v="43.813699999999997"/>
    <n v="26.176300000000001"/>
    <x v="48"/>
  </r>
  <r>
    <d v="2004-09-04T00:00:00"/>
    <s v="SO70587"/>
    <n v="582"/>
    <n v="18654"/>
    <n v="4"/>
    <n v="1"/>
    <n v="1"/>
    <x v="80"/>
    <x v="1"/>
    <n v="1082.51"/>
    <n v="1700.99"/>
    <n v="1700.99"/>
    <n v="1"/>
    <n v="1"/>
    <n v="618.48"/>
    <n v="1082.51"/>
    <x v="1"/>
  </r>
  <r>
    <d v="2004-12-03T00:00:00"/>
    <s v="SO70658"/>
    <n v="605"/>
    <n v="23828"/>
    <n v="4"/>
    <n v="1"/>
    <n v="1"/>
    <x v="72"/>
    <x v="1"/>
    <n v="343.64960000000002"/>
    <n v="539.99"/>
    <n v="539.99"/>
    <n v="1"/>
    <n v="1"/>
    <n v="196.34039999999999"/>
    <n v="343.64960000000002"/>
    <x v="26"/>
  </r>
  <r>
    <d v="2004-04-03T00:00:00"/>
    <s v="SO70641"/>
    <n v="588"/>
    <n v="15347"/>
    <n v="4"/>
    <n v="1"/>
    <n v="1"/>
    <x v="67"/>
    <x v="1"/>
    <n v="419.77839999999998"/>
    <n v="769.49"/>
    <n v="769.49"/>
    <n v="1"/>
    <n v="1"/>
    <n v="349.71160000000003"/>
    <n v="419.77839999999998"/>
    <x v="54"/>
  </r>
  <r>
    <d v="2004-10-04T00:00:00"/>
    <s v="SO70656"/>
    <n v="575"/>
    <n v="24831"/>
    <n v="4"/>
    <n v="1"/>
    <n v="1"/>
    <x v="78"/>
    <x v="1"/>
    <n v="1481.9378999999999"/>
    <n v="2384.0700000000002"/>
    <n v="2384.0700000000002"/>
    <n v="1"/>
    <n v="1"/>
    <n v="902.13210000000026"/>
    <n v="1481.9378999999999"/>
    <x v="52"/>
  </r>
  <r>
    <d v="2004-03-03T00:00:00"/>
    <s v="SO70639"/>
    <n v="358"/>
    <n v="18066"/>
    <n v="4"/>
    <n v="1"/>
    <n v="1"/>
    <x v="64"/>
    <x v="1"/>
    <n v="1105.81"/>
    <n v="2049.0981999999999"/>
    <n v="2049.0981999999999"/>
    <n v="1"/>
    <n v="1"/>
    <n v="943.28819999999996"/>
    <n v="1105.81"/>
    <x v="10"/>
  </r>
  <r>
    <d v="2004-02-04T00:00:00"/>
    <s v="SO70703"/>
    <n v="537"/>
    <n v="11978"/>
    <n v="4"/>
    <n v="1"/>
    <n v="1"/>
    <x v="75"/>
    <x v="1"/>
    <n v="13.09"/>
    <n v="35"/>
    <n v="35"/>
    <n v="1"/>
    <n v="1"/>
    <n v="21.91"/>
    <n v="13.09"/>
    <x v="56"/>
  </r>
  <r>
    <d v="2004-12-02T00:00:00"/>
    <s v="SO70719"/>
    <n v="356"/>
    <n v="16979"/>
    <n v="4"/>
    <n v="1"/>
    <n v="1"/>
    <x v="54"/>
    <x v="1"/>
    <n v="1117.8559"/>
    <n v="2071.4196000000002"/>
    <n v="2071.4196000000002"/>
    <n v="1"/>
    <n v="1"/>
    <n v="953.56370000000015"/>
    <n v="1117.8559"/>
    <x v="14"/>
  </r>
  <r>
    <d v="2004-07-02T00:00:00"/>
    <s v="SO70689"/>
    <n v="540"/>
    <n v="24407"/>
    <n v="4"/>
    <n v="1"/>
    <n v="1"/>
    <x v="53"/>
    <x v="1"/>
    <n v="12.192399999999999"/>
    <n v="32.6"/>
    <n v="32.6"/>
    <n v="1"/>
    <n v="1"/>
    <n v="20.407600000000002"/>
    <n v="12.192399999999999"/>
    <x v="33"/>
  </r>
  <r>
    <d v="2004-11-02T00:00:00"/>
    <s v="SO70741"/>
    <n v="582"/>
    <n v="18684"/>
    <n v="4"/>
    <n v="1"/>
    <n v="1"/>
    <x v="57"/>
    <x v="1"/>
    <n v="1082.51"/>
    <n v="1700.99"/>
    <n v="1700.99"/>
    <n v="1"/>
    <n v="1"/>
    <n v="618.48"/>
    <n v="1082.51"/>
    <x v="1"/>
  </r>
  <r>
    <d v="2004-01-05T00:00:00"/>
    <s v="SO70740"/>
    <n v="381"/>
    <n v="21637"/>
    <n v="4"/>
    <n v="1"/>
    <n v="1"/>
    <x v="90"/>
    <x v="1"/>
    <n v="605.64919999999995"/>
    <n v="1000.4375"/>
    <n v="1000.4375"/>
    <n v="1"/>
    <n v="1"/>
    <n v="394.78830000000005"/>
    <n v="605.64919999999995"/>
    <x v="50"/>
  </r>
  <r>
    <d v="2004-10-02T00:00:00"/>
    <s v="SO70736"/>
    <n v="604"/>
    <n v="23708"/>
    <n v="4"/>
    <n v="1"/>
    <n v="1"/>
    <x v="59"/>
    <x v="1"/>
    <n v="343.64960000000002"/>
    <n v="539.99"/>
    <n v="539.99"/>
    <n v="1"/>
    <n v="1"/>
    <n v="196.34039999999999"/>
    <n v="343.64960000000002"/>
    <x v="30"/>
  </r>
  <r>
    <d v="2004-07-03T00:00:00"/>
    <s v="SO70797"/>
    <n v="352"/>
    <n v="17542"/>
    <n v="4"/>
    <n v="1"/>
    <n v="1"/>
    <x v="69"/>
    <x v="1"/>
    <n v="1117.8559"/>
    <n v="2071.4196000000002"/>
    <n v="2071.4196000000002"/>
    <n v="1"/>
    <n v="1"/>
    <n v="953.56370000000015"/>
    <n v="1117.8559"/>
    <x v="18"/>
  </r>
  <r>
    <d v="2004-11-03T00:00:00"/>
    <s v="SO70813"/>
    <n v="381"/>
    <n v="14882"/>
    <n v="4"/>
    <n v="1"/>
    <n v="1"/>
    <x v="66"/>
    <x v="1"/>
    <n v="605.64919999999995"/>
    <n v="1000.4375"/>
    <n v="1000.4375"/>
    <n v="1"/>
    <n v="1"/>
    <n v="394.78830000000005"/>
    <n v="605.64919999999995"/>
    <x v="50"/>
  </r>
  <r>
    <d v="2004-05-04T00:00:00"/>
    <s v="SO70814"/>
    <n v="383"/>
    <n v="21604"/>
    <n v="4"/>
    <n v="1"/>
    <n v="1"/>
    <x v="77"/>
    <x v="1"/>
    <n v="605.64919999999995"/>
    <n v="1000.4375"/>
    <n v="1000.4375"/>
    <n v="1"/>
    <n v="1"/>
    <n v="394.78830000000005"/>
    <n v="605.64919999999995"/>
    <x v="28"/>
  </r>
  <r>
    <d v="2004-10-04T00:00:00"/>
    <s v="SO70861"/>
    <n v="563"/>
    <n v="28065"/>
    <n v="4"/>
    <n v="1"/>
    <n v="1"/>
    <x v="78"/>
    <x v="1"/>
    <n v="1481.9378999999999"/>
    <n v="2384.0700000000002"/>
    <n v="2384.0700000000002"/>
    <n v="1"/>
    <n v="1"/>
    <n v="902.13210000000026"/>
    <n v="1481.9378999999999"/>
    <x v="57"/>
  </r>
  <r>
    <d v="2004-10-03T00:00:00"/>
    <s v="SO70850"/>
    <n v="589"/>
    <n v="15314"/>
    <n v="4"/>
    <n v="1"/>
    <n v="1"/>
    <x v="71"/>
    <x v="1"/>
    <n v="419.77839999999998"/>
    <n v="769.49"/>
    <n v="769.49"/>
    <n v="1"/>
    <n v="1"/>
    <n v="349.71160000000003"/>
    <n v="419.77839999999998"/>
    <x v="64"/>
  </r>
  <r>
    <d v="2004-02-04T00:00:00"/>
    <s v="SO70848"/>
    <n v="599"/>
    <n v="19991"/>
    <n v="4"/>
    <n v="1"/>
    <n v="1"/>
    <x v="75"/>
    <x v="1"/>
    <n v="294.5797"/>
    <n v="539.99"/>
    <n v="539.99"/>
    <n v="1"/>
    <n v="1"/>
    <n v="245.41030000000001"/>
    <n v="294.5797"/>
    <x v="87"/>
  </r>
  <r>
    <d v="2004-10-03T00:00:00"/>
    <s v="SO70855"/>
    <n v="356"/>
    <n v="17393"/>
    <n v="4"/>
    <n v="1"/>
    <n v="1"/>
    <x v="71"/>
    <x v="1"/>
    <n v="1117.8559"/>
    <n v="2071.4196000000002"/>
    <n v="2071.4196000000002"/>
    <n v="1"/>
    <n v="1"/>
    <n v="953.56370000000015"/>
    <n v="1117.8559"/>
    <x v="14"/>
  </r>
  <r>
    <d v="2004-11-04T00:00:00"/>
    <s v="SO70928"/>
    <n v="581"/>
    <n v="18646"/>
    <n v="4"/>
    <n v="1"/>
    <n v="1"/>
    <x v="81"/>
    <x v="1"/>
    <n v="1082.51"/>
    <n v="1700.99"/>
    <n v="1700.99"/>
    <n v="1"/>
    <n v="1"/>
    <n v="618.48"/>
    <n v="1082.51"/>
    <x v="38"/>
  </r>
  <r>
    <d v="2004-02-03T00:00:00"/>
    <s v="SO70913"/>
    <n v="590"/>
    <n v="15284"/>
    <n v="4"/>
    <n v="1"/>
    <n v="1"/>
    <x v="60"/>
    <x v="1"/>
    <n v="419.77839999999998"/>
    <n v="769.49"/>
    <n v="769.49"/>
    <n v="1"/>
    <n v="1"/>
    <n v="349.71160000000003"/>
    <n v="419.77839999999998"/>
    <x v="15"/>
  </r>
  <r>
    <d v="2004-02-04T00:00:00"/>
    <s v="SO70906"/>
    <n v="537"/>
    <n v="11268"/>
    <n v="4"/>
    <n v="1"/>
    <n v="1"/>
    <x v="75"/>
    <x v="1"/>
    <n v="13.09"/>
    <n v="35"/>
    <n v="35"/>
    <n v="1"/>
    <n v="1"/>
    <n v="21.91"/>
    <n v="13.09"/>
    <x v="56"/>
  </r>
  <r>
    <d v="2004-01-03T00:00:00"/>
    <s v="SO70930"/>
    <n v="583"/>
    <n v="18568"/>
    <n v="4"/>
    <n v="1"/>
    <n v="1"/>
    <x v="65"/>
    <x v="1"/>
    <n v="1082.51"/>
    <n v="1700.99"/>
    <n v="1700.99"/>
    <n v="1"/>
    <n v="1"/>
    <n v="618.48"/>
    <n v="1082.51"/>
    <x v="0"/>
  </r>
  <r>
    <d v="2004-04-03T00:00:00"/>
    <s v="SO70932"/>
    <n v="583"/>
    <n v="18598"/>
    <n v="4"/>
    <n v="1"/>
    <n v="1"/>
    <x v="67"/>
    <x v="1"/>
    <n v="1082.51"/>
    <n v="1700.99"/>
    <n v="1700.99"/>
    <n v="1"/>
    <n v="1"/>
    <n v="618.48"/>
    <n v="1082.51"/>
    <x v="0"/>
  </r>
  <r>
    <d v="2004-01-02T00:00:00"/>
    <s v="SO71013"/>
    <n v="582"/>
    <n v="18762"/>
    <n v="4"/>
    <n v="1"/>
    <n v="1"/>
    <x v="58"/>
    <x v="1"/>
    <n v="1082.51"/>
    <n v="1700.99"/>
    <n v="1700.99"/>
    <n v="1"/>
    <n v="1"/>
    <n v="618.48"/>
    <n v="1082.51"/>
    <x v="1"/>
  </r>
  <r>
    <d v="2004-11-02T00:00:00"/>
    <s v="SO70987"/>
    <n v="352"/>
    <n v="17537"/>
    <n v="4"/>
    <n v="1"/>
    <n v="1"/>
    <x v="57"/>
    <x v="1"/>
    <n v="1117.8559"/>
    <n v="2071.4196000000002"/>
    <n v="2071.4196000000002"/>
    <n v="1"/>
    <n v="1"/>
    <n v="953.56370000000015"/>
    <n v="1117.8559"/>
    <x v="18"/>
  </r>
  <r>
    <d v="2004-06-03T00:00:00"/>
    <s v="SO70990"/>
    <n v="587"/>
    <n v="15256"/>
    <n v="4"/>
    <n v="1"/>
    <n v="1"/>
    <x v="68"/>
    <x v="1"/>
    <n v="419.77839999999998"/>
    <n v="769.49"/>
    <n v="769.49"/>
    <n v="1"/>
    <n v="1"/>
    <n v="349.71160000000003"/>
    <n v="419.77839999999998"/>
    <x v="12"/>
  </r>
  <r>
    <d v="2004-04-02T00:00:00"/>
    <s v="SO71009"/>
    <n v="584"/>
    <n v="23724"/>
    <n v="4"/>
    <n v="1"/>
    <n v="1"/>
    <x v="56"/>
    <x v="1"/>
    <n v="343.64960000000002"/>
    <n v="539.99"/>
    <n v="539.99"/>
    <n v="1"/>
    <n v="1"/>
    <n v="196.34039999999999"/>
    <n v="343.64960000000002"/>
    <x v="37"/>
  </r>
  <r>
    <d v="2004-10-04T00:00:00"/>
    <s v="SO70993"/>
    <n v="356"/>
    <n v="16969"/>
    <n v="4"/>
    <n v="1"/>
    <n v="1"/>
    <x v="78"/>
    <x v="1"/>
    <n v="1117.8559"/>
    <n v="2071.4196000000002"/>
    <n v="2071.4196000000002"/>
    <n v="1"/>
    <n v="1"/>
    <n v="953.56370000000015"/>
    <n v="1117.8559"/>
    <x v="14"/>
  </r>
  <r>
    <d v="2004-10-04T00:00:00"/>
    <s v="SO70985"/>
    <n v="352"/>
    <n v="17582"/>
    <n v="4"/>
    <n v="1"/>
    <n v="1"/>
    <x v="78"/>
    <x v="1"/>
    <n v="1117.8559"/>
    <n v="2071.4196000000002"/>
    <n v="2071.4196000000002"/>
    <n v="1"/>
    <n v="1"/>
    <n v="953.56370000000015"/>
    <n v="1117.8559"/>
    <x v="18"/>
  </r>
  <r>
    <d v="2004-07-04T00:00:00"/>
    <s v="SO70981"/>
    <n v="537"/>
    <n v="12175"/>
    <n v="4"/>
    <n v="1"/>
    <n v="1"/>
    <x v="98"/>
    <x v="1"/>
    <n v="13.09"/>
    <n v="35"/>
    <n v="35"/>
    <n v="1"/>
    <n v="1"/>
    <n v="21.91"/>
    <n v="13.09"/>
    <x v="56"/>
  </r>
  <r>
    <d v="2004-05-03T00:00:00"/>
    <s v="SO71007"/>
    <n v="564"/>
    <n v="24958"/>
    <n v="4"/>
    <n v="1"/>
    <n v="1"/>
    <x v="62"/>
    <x v="1"/>
    <n v="1481.9378999999999"/>
    <n v="2384.0700000000002"/>
    <n v="2384.0700000000002"/>
    <n v="1"/>
    <n v="1"/>
    <n v="902.13210000000026"/>
    <n v="1481.9378999999999"/>
    <x v="22"/>
  </r>
  <r>
    <d v="2004-08-04T00:00:00"/>
    <s v="SO70960"/>
    <n v="540"/>
    <n v="24679"/>
    <n v="4"/>
    <n v="1"/>
    <n v="1"/>
    <x v="76"/>
    <x v="1"/>
    <n v="12.192399999999999"/>
    <n v="32.6"/>
    <n v="32.6"/>
    <n v="1"/>
    <n v="1"/>
    <n v="20.407600000000002"/>
    <n v="12.192399999999999"/>
    <x v="33"/>
  </r>
  <r>
    <d v="2004-11-03T00:00:00"/>
    <s v="SO71077"/>
    <n v="572"/>
    <n v="11089"/>
    <n v="4"/>
    <n v="1"/>
    <n v="1"/>
    <x v="66"/>
    <x v="1"/>
    <n v="461.44479999999999"/>
    <n v="742.35"/>
    <n v="742.35"/>
    <n v="1"/>
    <n v="1"/>
    <n v="280.90520000000004"/>
    <n v="461.44479999999999"/>
    <x v="81"/>
  </r>
  <r>
    <d v="2004-11-03T00:00:00"/>
    <s v="SO71079"/>
    <n v="571"/>
    <n v="26634"/>
    <n v="4"/>
    <n v="1"/>
    <n v="1"/>
    <x v="66"/>
    <x v="1"/>
    <n v="461.44479999999999"/>
    <n v="742.35"/>
    <n v="742.35"/>
    <n v="1"/>
    <n v="1"/>
    <n v="280.90520000000004"/>
    <n v="461.44479999999999"/>
    <x v="60"/>
  </r>
  <r>
    <d v="2004-01-03T00:00:00"/>
    <s v="SO71061"/>
    <n v="358"/>
    <n v="16968"/>
    <n v="4"/>
    <n v="1"/>
    <n v="1"/>
    <x v="65"/>
    <x v="1"/>
    <n v="1105.81"/>
    <n v="2049.0981999999999"/>
    <n v="2049.0981999999999"/>
    <n v="1"/>
    <n v="1"/>
    <n v="943.28819999999996"/>
    <n v="1105.81"/>
    <x v="10"/>
  </r>
  <r>
    <d v="2004-03-04T00:00:00"/>
    <s v="SO71060"/>
    <n v="356"/>
    <n v="13380"/>
    <n v="4"/>
    <n v="1"/>
    <n v="1"/>
    <x v="74"/>
    <x v="1"/>
    <n v="1117.8559"/>
    <n v="2071.4196000000002"/>
    <n v="2071.4196000000002"/>
    <n v="1"/>
    <n v="1"/>
    <n v="953.56370000000015"/>
    <n v="1117.8559"/>
    <x v="14"/>
  </r>
  <r>
    <d v="2004-04-03T00:00:00"/>
    <s v="SO71040"/>
    <n v="536"/>
    <n v="23843"/>
    <n v="4"/>
    <n v="1"/>
    <n v="1"/>
    <x v="67"/>
    <x v="1"/>
    <n v="11.2163"/>
    <n v="29.99"/>
    <n v="29.99"/>
    <n v="1"/>
    <n v="1"/>
    <n v="18.773699999999998"/>
    <n v="11.2163"/>
    <x v="77"/>
  </r>
  <r>
    <d v="2004-02-05T00:00:00"/>
    <s v="SO71055"/>
    <n v="537"/>
    <n v="12955"/>
    <n v="4"/>
    <n v="1"/>
    <n v="1"/>
    <x v="94"/>
    <x v="1"/>
    <n v="13.09"/>
    <n v="35"/>
    <n v="35"/>
    <n v="1"/>
    <n v="1"/>
    <n v="21.91"/>
    <n v="13.09"/>
    <x v="56"/>
  </r>
  <r>
    <d v="2004-03-02T00:00:00"/>
    <s v="SO71124"/>
    <n v="599"/>
    <n v="19897"/>
    <n v="4"/>
    <n v="1"/>
    <n v="1"/>
    <x v="49"/>
    <x v="1"/>
    <n v="294.5797"/>
    <n v="539.99"/>
    <n v="539.99"/>
    <n v="1"/>
    <n v="1"/>
    <n v="245.41030000000001"/>
    <n v="294.5797"/>
    <x v="87"/>
  </r>
  <r>
    <d v="2004-06-02T00:00:00"/>
    <s v="SO71114"/>
    <n v="540"/>
    <n v="24428"/>
    <n v="4"/>
    <n v="1"/>
    <n v="1"/>
    <x v="52"/>
    <x v="1"/>
    <n v="12.192399999999999"/>
    <n v="32.6"/>
    <n v="32.6"/>
    <n v="1"/>
    <n v="1"/>
    <n v="20.407600000000002"/>
    <n v="12.192399999999999"/>
    <x v="33"/>
  </r>
  <r>
    <d v="2004-12-02T00:00:00"/>
    <s v="SO71136"/>
    <n v="563"/>
    <n v="28031"/>
    <n v="4"/>
    <n v="1"/>
    <n v="1"/>
    <x v="54"/>
    <x v="1"/>
    <n v="1481.9378999999999"/>
    <n v="2384.0700000000002"/>
    <n v="2384.0700000000002"/>
    <n v="1"/>
    <n v="1"/>
    <n v="902.13210000000026"/>
    <n v="1481.9378999999999"/>
    <x v="57"/>
  </r>
  <r>
    <d v="2004-12-04T00:00:00"/>
    <s v="SO71208"/>
    <n v="604"/>
    <n v="23838"/>
    <n v="4"/>
    <n v="1"/>
    <n v="1"/>
    <x v="79"/>
    <x v="1"/>
    <n v="343.64960000000002"/>
    <n v="539.99"/>
    <n v="539.99"/>
    <n v="1"/>
    <n v="1"/>
    <n v="196.34039999999999"/>
    <n v="343.64960000000002"/>
    <x v="30"/>
  </r>
  <r>
    <d v="2004-04-03T00:00:00"/>
    <s v="SO71212"/>
    <n v="605"/>
    <n v="23855"/>
    <n v="4"/>
    <n v="1"/>
    <n v="1"/>
    <x v="67"/>
    <x v="1"/>
    <n v="343.64960000000002"/>
    <n v="539.99"/>
    <n v="539.99"/>
    <n v="1"/>
    <n v="1"/>
    <n v="196.34039999999999"/>
    <n v="343.64960000000002"/>
    <x v="26"/>
  </r>
  <r>
    <d v="2004-05-04T00:00:00"/>
    <s v="SO71206"/>
    <n v="604"/>
    <n v="23836"/>
    <n v="4"/>
    <n v="1"/>
    <n v="1"/>
    <x v="77"/>
    <x v="1"/>
    <n v="343.64960000000002"/>
    <n v="539.99"/>
    <n v="539.99"/>
    <n v="1"/>
    <n v="1"/>
    <n v="196.34039999999999"/>
    <n v="343.64960000000002"/>
    <x v="30"/>
  </r>
  <r>
    <d v="2004-01-04T00:00:00"/>
    <s v="SO71202"/>
    <n v="574"/>
    <n v="27572"/>
    <n v="4"/>
    <n v="1"/>
    <n v="1"/>
    <x v="73"/>
    <x v="1"/>
    <n v="1481.9378999999999"/>
    <n v="2384.0700000000002"/>
    <n v="2384.0700000000002"/>
    <n v="1"/>
    <n v="1"/>
    <n v="902.13210000000026"/>
    <n v="1481.9378999999999"/>
    <x v="45"/>
  </r>
  <r>
    <d v="2004-12-04T00:00:00"/>
    <s v="SO71200"/>
    <n v="577"/>
    <n v="26252"/>
    <n v="4"/>
    <n v="1"/>
    <n v="1"/>
    <x v="79"/>
    <x v="1"/>
    <n v="755.1508"/>
    <n v="1214.8499999999999"/>
    <n v="1214.8499999999999"/>
    <n v="1"/>
    <n v="1"/>
    <n v="459.69919999999991"/>
    <n v="755.1508"/>
    <x v="67"/>
  </r>
  <r>
    <d v="2004-04-04T00:00:00"/>
    <s v="SO71272"/>
    <n v="584"/>
    <n v="20091"/>
    <n v="4"/>
    <n v="1"/>
    <n v="1"/>
    <x v="83"/>
    <x v="1"/>
    <n v="343.64960000000002"/>
    <n v="539.99"/>
    <n v="539.99"/>
    <n v="1"/>
    <n v="1"/>
    <n v="196.34039999999999"/>
    <n v="343.64960000000002"/>
    <x v="37"/>
  </r>
  <r>
    <d v="2004-07-04T00:00:00"/>
    <s v="SO71273"/>
    <n v="605"/>
    <n v="20076"/>
    <n v="4"/>
    <n v="1"/>
    <n v="1"/>
    <x v="98"/>
    <x v="1"/>
    <n v="343.64960000000002"/>
    <n v="539.99"/>
    <n v="539.99"/>
    <n v="1"/>
    <n v="1"/>
    <n v="196.34039999999999"/>
    <n v="343.64960000000002"/>
    <x v="26"/>
  </r>
  <r>
    <d v="2004-09-03T00:00:00"/>
    <s v="SO71256"/>
    <n v="362"/>
    <n v="17005"/>
    <n v="4"/>
    <n v="1"/>
    <n v="1"/>
    <x v="70"/>
    <x v="1"/>
    <n v="1105.81"/>
    <n v="2049.0981999999999"/>
    <n v="2049.0981999999999"/>
    <n v="1"/>
    <n v="1"/>
    <n v="943.28819999999996"/>
    <n v="1105.81"/>
    <x v="5"/>
  </r>
  <r>
    <d v="2004-10-02T00:00:00"/>
    <s v="SO71327"/>
    <n v="354"/>
    <n v="13246"/>
    <n v="4"/>
    <n v="1"/>
    <n v="1"/>
    <x v="59"/>
    <x v="1"/>
    <n v="1117.8559"/>
    <n v="2071.4196000000002"/>
    <n v="2071.4196000000002"/>
    <n v="1"/>
    <n v="1"/>
    <n v="953.56370000000015"/>
    <n v="1117.8559"/>
    <x v="40"/>
  </r>
  <r>
    <d v="2004-10-02T00:00:00"/>
    <s v="SO71334"/>
    <n v="560"/>
    <n v="26121"/>
    <n v="4"/>
    <n v="1"/>
    <n v="1"/>
    <x v="59"/>
    <x v="1"/>
    <n v="755.1508"/>
    <n v="1214.8499999999999"/>
    <n v="1214.8499999999999"/>
    <n v="1"/>
    <n v="1"/>
    <n v="459.69919999999991"/>
    <n v="755.1508"/>
    <x v="88"/>
  </r>
  <r>
    <d v="2004-02-04T00:00:00"/>
    <s v="SO71335"/>
    <n v="584"/>
    <n v="23840"/>
    <n v="4"/>
    <n v="1"/>
    <n v="1"/>
    <x v="75"/>
    <x v="1"/>
    <n v="343.64960000000002"/>
    <n v="539.99"/>
    <n v="539.99"/>
    <n v="1"/>
    <n v="1"/>
    <n v="196.34039999999999"/>
    <n v="343.64960000000002"/>
    <x v="37"/>
  </r>
  <r>
    <d v="2004-11-02T00:00:00"/>
    <s v="SO71319"/>
    <n v="595"/>
    <n v="19992"/>
    <n v="4"/>
    <n v="1"/>
    <n v="1"/>
    <x v="57"/>
    <x v="1"/>
    <n v="308.21789999999999"/>
    <n v="564.99"/>
    <n v="564.99"/>
    <n v="1"/>
    <n v="1"/>
    <n v="256.77210000000002"/>
    <n v="308.21789999999999"/>
    <x v="24"/>
  </r>
  <r>
    <d v="2004-01-03T00:00:00"/>
    <s v="SO71336"/>
    <n v="604"/>
    <n v="23841"/>
    <n v="4"/>
    <n v="1"/>
    <n v="1"/>
    <x v="65"/>
    <x v="1"/>
    <n v="343.64960000000002"/>
    <n v="539.99"/>
    <n v="539.99"/>
    <n v="1"/>
    <n v="1"/>
    <n v="196.34039999999999"/>
    <n v="343.64960000000002"/>
    <x v="30"/>
  </r>
  <r>
    <d v="2004-08-05T00:00:00"/>
    <s v="SO71341"/>
    <n v="389"/>
    <n v="21644"/>
    <n v="4"/>
    <n v="1"/>
    <n v="1"/>
    <x v="88"/>
    <x v="1"/>
    <n v="605.64919999999995"/>
    <n v="1000.4375"/>
    <n v="1000.4375"/>
    <n v="1"/>
    <n v="1"/>
    <n v="394.78830000000005"/>
    <n v="605.64919999999995"/>
    <x v="9"/>
  </r>
  <r>
    <d v="2004-06-02T00:00:00"/>
    <s v="SO71340"/>
    <n v="389"/>
    <n v="21785"/>
    <n v="4"/>
    <n v="1"/>
    <n v="1"/>
    <x v="52"/>
    <x v="1"/>
    <n v="605.64919999999995"/>
    <n v="1000.4375"/>
    <n v="1000.4375"/>
    <n v="1"/>
    <n v="1"/>
    <n v="394.78830000000005"/>
    <n v="605.64919999999995"/>
    <x v="9"/>
  </r>
  <r>
    <d v="2004-12-03T00:00:00"/>
    <s v="SO71337"/>
    <n v="606"/>
    <n v="23493"/>
    <n v="4"/>
    <n v="1"/>
    <n v="1"/>
    <x v="72"/>
    <x v="1"/>
    <n v="343.64960000000002"/>
    <n v="539.99"/>
    <n v="539.99"/>
    <n v="1"/>
    <n v="1"/>
    <n v="196.34039999999999"/>
    <n v="343.64960000000002"/>
    <x v="17"/>
  </r>
  <r>
    <d v="2004-05-04T00:00:00"/>
    <s v="SO71338"/>
    <n v="387"/>
    <n v="21723"/>
    <n v="4"/>
    <n v="1"/>
    <n v="1"/>
    <x v="77"/>
    <x v="1"/>
    <n v="605.64919999999995"/>
    <n v="1000.4375"/>
    <n v="1000.4375"/>
    <n v="1"/>
    <n v="1"/>
    <n v="394.78830000000005"/>
    <n v="605.64919999999995"/>
    <x v="6"/>
  </r>
  <r>
    <d v="2004-09-05T00:00:00"/>
    <s v="SO71406"/>
    <n v="352"/>
    <n v="17592"/>
    <n v="4"/>
    <n v="1"/>
    <n v="1"/>
    <x v="92"/>
    <x v="1"/>
    <n v="1117.8559"/>
    <n v="2071.4196000000002"/>
    <n v="2071.4196000000002"/>
    <n v="1"/>
    <n v="1"/>
    <n v="953.56370000000015"/>
    <n v="1117.8559"/>
    <x v="18"/>
  </r>
  <r>
    <d v="2004-11-03T00:00:00"/>
    <s v="SO71410"/>
    <n v="352"/>
    <n v="16983"/>
    <n v="4"/>
    <n v="1"/>
    <n v="1"/>
    <x v="66"/>
    <x v="1"/>
    <n v="1117.8559"/>
    <n v="2071.4196000000002"/>
    <n v="2071.4196000000002"/>
    <n v="1"/>
    <n v="1"/>
    <n v="953.56370000000015"/>
    <n v="1117.8559"/>
    <x v="18"/>
  </r>
  <r>
    <d v="2004-04-03T00:00:00"/>
    <s v="SO71407"/>
    <n v="360"/>
    <n v="17475"/>
    <n v="4"/>
    <n v="1"/>
    <n v="1"/>
    <x v="67"/>
    <x v="1"/>
    <n v="1105.81"/>
    <n v="2049.0981999999999"/>
    <n v="2049.0981999999999"/>
    <n v="1"/>
    <n v="1"/>
    <n v="943.28819999999996"/>
    <n v="1105.81"/>
    <x v="51"/>
  </r>
  <r>
    <d v="2004-07-03T00:00:00"/>
    <s v="SO71374"/>
    <n v="478"/>
    <n v="20531"/>
    <n v="4"/>
    <n v="1"/>
    <n v="1"/>
    <x v="69"/>
    <x v="1"/>
    <n v="3.7363"/>
    <n v="9.99"/>
    <n v="9.99"/>
    <n v="1"/>
    <n v="1"/>
    <n v="6.2537000000000003"/>
    <n v="3.7363"/>
    <x v="42"/>
  </r>
  <r>
    <d v="2004-09-02T00:00:00"/>
    <s v="SO71438"/>
    <n v="536"/>
    <n v="23091"/>
    <n v="4"/>
    <n v="1"/>
    <n v="1"/>
    <x v="55"/>
    <x v="1"/>
    <n v="11.2163"/>
    <n v="29.99"/>
    <n v="29.99"/>
    <n v="1"/>
    <n v="1"/>
    <n v="18.773699999999998"/>
    <n v="11.2163"/>
    <x v="77"/>
  </r>
  <r>
    <d v="2004-11-02T00:00:00"/>
    <s v="SO71491"/>
    <n v="215"/>
    <n v="11971"/>
    <n v="4"/>
    <n v="1"/>
    <n v="1"/>
    <x v="57"/>
    <x v="1"/>
    <n v="12.027799999999999"/>
    <n v="33.644199999999998"/>
    <n v="33.644199999999998"/>
    <n v="1"/>
    <n v="1"/>
    <n v="21.616399999999999"/>
    <n v="12.027799999999999"/>
    <x v="7"/>
  </r>
  <r>
    <d v="2004-05-03T00:00:00"/>
    <s v="SO71539"/>
    <n v="587"/>
    <n v="15343"/>
    <n v="4"/>
    <n v="1"/>
    <n v="1"/>
    <x v="62"/>
    <x v="1"/>
    <n v="419.77839999999998"/>
    <n v="769.49"/>
    <n v="769.49"/>
    <n v="1"/>
    <n v="1"/>
    <n v="349.71160000000003"/>
    <n v="419.77839999999998"/>
    <x v="12"/>
  </r>
  <r>
    <d v="2004-06-03T00:00:00"/>
    <s v="SO71549"/>
    <n v="582"/>
    <n v="18563"/>
    <n v="4"/>
    <n v="1"/>
    <n v="1"/>
    <x v="68"/>
    <x v="1"/>
    <n v="1082.51"/>
    <n v="1700.99"/>
    <n v="1700.99"/>
    <n v="1"/>
    <n v="1"/>
    <n v="618.48"/>
    <n v="1082.51"/>
    <x v="1"/>
  </r>
  <r>
    <d v="2004-01-02T00:00:00"/>
    <s v="SO71550"/>
    <n v="581"/>
    <n v="18608"/>
    <n v="4"/>
    <n v="1"/>
    <n v="1"/>
    <x v="58"/>
    <x v="1"/>
    <n v="1082.51"/>
    <n v="1700.99"/>
    <n v="1700.99"/>
    <n v="1"/>
    <n v="1"/>
    <n v="618.48"/>
    <n v="1082.51"/>
    <x v="38"/>
  </r>
  <r>
    <d v="2004-03-04T00:00:00"/>
    <s v="SO71610"/>
    <n v="575"/>
    <n v="28068"/>
    <n v="4"/>
    <n v="1"/>
    <n v="1"/>
    <x v="74"/>
    <x v="1"/>
    <n v="1481.9378999999999"/>
    <n v="2384.0700000000002"/>
    <n v="2384.0700000000002"/>
    <n v="1"/>
    <n v="1"/>
    <n v="902.13210000000026"/>
    <n v="1481.9378999999999"/>
    <x v="52"/>
  </r>
  <r>
    <d v="2004-07-04T00:00:00"/>
    <s v="SO71595"/>
    <n v="537"/>
    <n v="12068"/>
    <n v="4"/>
    <n v="1"/>
    <n v="1"/>
    <x v="98"/>
    <x v="1"/>
    <n v="13.09"/>
    <n v="35"/>
    <n v="35"/>
    <n v="1"/>
    <n v="1"/>
    <n v="21.91"/>
    <n v="13.09"/>
    <x v="56"/>
  </r>
  <r>
    <d v="2004-10-05T00:00:00"/>
    <s v="SO71612"/>
    <n v="575"/>
    <n v="27918"/>
    <n v="4"/>
    <n v="1"/>
    <n v="1"/>
    <x v="100"/>
    <x v="1"/>
    <n v="1481.9378999999999"/>
    <n v="2384.0700000000002"/>
    <n v="2384.0700000000002"/>
    <n v="1"/>
    <n v="1"/>
    <n v="902.13210000000026"/>
    <n v="1481.9378999999999"/>
    <x v="52"/>
  </r>
  <r>
    <d v="2004-02-04T00:00:00"/>
    <s v="SO71636"/>
    <n v="229"/>
    <n v="11849"/>
    <n v="4"/>
    <n v="1"/>
    <n v="1"/>
    <x v="75"/>
    <x v="1"/>
    <n v="31.724399999999999"/>
    <n v="48.067300000000003"/>
    <n v="48.067300000000003"/>
    <n v="1"/>
    <n v="1"/>
    <n v="16.342900000000004"/>
    <n v="31.724399999999999"/>
    <x v="31"/>
  </r>
  <r>
    <d v="2004-09-04T00:00:00"/>
    <s v="SO71684"/>
    <n v="381"/>
    <n v="21641"/>
    <n v="4"/>
    <n v="1"/>
    <n v="1"/>
    <x v="80"/>
    <x v="1"/>
    <n v="605.64919999999995"/>
    <n v="1000.4375"/>
    <n v="1000.4375"/>
    <n v="1"/>
    <n v="1"/>
    <n v="394.78830000000005"/>
    <n v="605.64919999999995"/>
    <x v="50"/>
  </r>
  <r>
    <d v="2004-11-05T00:00:00"/>
    <s v="SO71668"/>
    <n v="587"/>
    <n v="15341"/>
    <n v="4"/>
    <n v="1"/>
    <n v="1"/>
    <x v="87"/>
    <x v="1"/>
    <n v="419.77839999999998"/>
    <n v="769.49"/>
    <n v="769.49"/>
    <n v="1"/>
    <n v="1"/>
    <n v="349.71160000000003"/>
    <n v="419.77839999999998"/>
    <x v="12"/>
  </r>
  <r>
    <d v="2004-07-04T00:00:00"/>
    <s v="SO71670"/>
    <n v="590"/>
    <n v="15288"/>
    <n v="4"/>
    <n v="1"/>
    <n v="1"/>
    <x v="98"/>
    <x v="1"/>
    <n v="419.77839999999998"/>
    <n v="769.49"/>
    <n v="769.49"/>
    <n v="1"/>
    <n v="1"/>
    <n v="349.71160000000003"/>
    <n v="419.77839999999998"/>
    <x v="15"/>
  </r>
  <r>
    <d v="2004-06-02T00:00:00"/>
    <s v="SO71666"/>
    <n v="362"/>
    <n v="17591"/>
    <n v="4"/>
    <n v="1"/>
    <n v="1"/>
    <x v="52"/>
    <x v="1"/>
    <n v="1105.81"/>
    <n v="2049.0981999999999"/>
    <n v="2049.0981999999999"/>
    <n v="1"/>
    <n v="1"/>
    <n v="943.28819999999996"/>
    <n v="1105.81"/>
    <x v="5"/>
  </r>
  <r>
    <d v="2004-04-04T00:00:00"/>
    <s v="SO71764"/>
    <n v="604"/>
    <n v="23709"/>
    <n v="4"/>
    <n v="1"/>
    <n v="1"/>
    <x v="83"/>
    <x v="1"/>
    <n v="343.64960000000002"/>
    <n v="539.99"/>
    <n v="539.99"/>
    <n v="1"/>
    <n v="1"/>
    <n v="196.34039999999999"/>
    <n v="343.64960000000002"/>
    <x v="30"/>
  </r>
  <r>
    <d v="2004-07-05T00:00:00"/>
    <s v="SO71763"/>
    <n v="574"/>
    <n v="27667"/>
    <n v="4"/>
    <n v="1"/>
    <n v="1"/>
    <x v="93"/>
    <x v="1"/>
    <n v="1481.9378999999999"/>
    <n v="2384.0700000000002"/>
    <n v="2384.0700000000002"/>
    <n v="1"/>
    <n v="1"/>
    <n v="902.13210000000026"/>
    <n v="1481.9378999999999"/>
    <x v="45"/>
  </r>
  <r>
    <d v="2004-11-03T00:00:00"/>
    <s v="SO71760"/>
    <n v="578"/>
    <n v="26120"/>
    <n v="4"/>
    <n v="1"/>
    <n v="1"/>
    <x v="66"/>
    <x v="1"/>
    <n v="755.1508"/>
    <n v="1214.8499999999999"/>
    <n v="1214.8499999999999"/>
    <n v="1"/>
    <n v="1"/>
    <n v="459.69919999999991"/>
    <n v="755.1508"/>
    <x v="71"/>
  </r>
  <r>
    <d v="2004-10-02T00:00:00"/>
    <s v="SO71712"/>
    <n v="529"/>
    <n v="29263"/>
    <n v="4"/>
    <n v="1"/>
    <n v="1"/>
    <x v="59"/>
    <x v="1"/>
    <n v="1.4923"/>
    <n v="3.99"/>
    <n v="3.99"/>
    <n v="1"/>
    <n v="1"/>
    <n v="2.4977"/>
    <n v="1.4923"/>
    <x v="74"/>
  </r>
  <r>
    <d v="2004-06-02T00:00:00"/>
    <s v="SO71987"/>
    <n v="582"/>
    <n v="18868"/>
    <n v="4"/>
    <n v="1"/>
    <n v="1"/>
    <x v="52"/>
    <x v="1"/>
    <n v="1082.51"/>
    <n v="1700.99"/>
    <n v="1700.99"/>
    <n v="1"/>
    <n v="1"/>
    <n v="618.48"/>
    <n v="1082.51"/>
    <x v="1"/>
  </r>
  <r>
    <d v="2004-09-03T00:00:00"/>
    <s v="SO72055"/>
    <n v="583"/>
    <n v="18869"/>
    <n v="4"/>
    <n v="1"/>
    <n v="1"/>
    <x v="70"/>
    <x v="1"/>
    <n v="1082.51"/>
    <n v="1700.99"/>
    <n v="1700.99"/>
    <n v="1"/>
    <n v="1"/>
    <n v="618.48"/>
    <n v="1082.51"/>
    <x v="0"/>
  </r>
  <r>
    <d v="2004-01-03T00:00:00"/>
    <s v="SO72053"/>
    <n v="605"/>
    <n v="24233"/>
    <n v="4"/>
    <n v="1"/>
    <n v="1"/>
    <x v="65"/>
    <x v="1"/>
    <n v="343.64960000000002"/>
    <n v="539.99"/>
    <n v="539.99"/>
    <n v="1"/>
    <n v="1"/>
    <n v="196.34039999999999"/>
    <n v="343.64960000000002"/>
    <x v="26"/>
  </r>
  <r>
    <d v="2004-06-03T00:00:00"/>
    <s v="SO72019"/>
    <n v="475"/>
    <n v="20367"/>
    <n v="4"/>
    <n v="1"/>
    <n v="1"/>
    <x v="68"/>
    <x v="1"/>
    <n v="26.176300000000001"/>
    <n v="69.989999999999995"/>
    <n v="69.989999999999995"/>
    <n v="1"/>
    <n v="1"/>
    <n v="43.813699999999997"/>
    <n v="26.176300000000001"/>
    <x v="39"/>
  </r>
  <r>
    <d v="2004-08-03T00:00:00"/>
    <s v="SO72113"/>
    <n v="606"/>
    <n v="24296"/>
    <n v="4"/>
    <n v="1"/>
    <n v="1"/>
    <x v="63"/>
    <x v="1"/>
    <n v="343.64960000000002"/>
    <n v="539.99"/>
    <n v="539.99"/>
    <n v="1"/>
    <n v="1"/>
    <n v="196.34039999999999"/>
    <n v="343.64960000000002"/>
    <x v="17"/>
  </r>
  <r>
    <d v="2004-05-02T00:00:00"/>
    <s v="SO72097"/>
    <n v="354"/>
    <n v="18378"/>
    <n v="4"/>
    <n v="1"/>
    <n v="1"/>
    <x v="51"/>
    <x v="1"/>
    <n v="1117.8559"/>
    <n v="2071.4196000000002"/>
    <n v="2071.4196000000002"/>
    <n v="1"/>
    <n v="1"/>
    <n v="953.56370000000015"/>
    <n v="1117.8559"/>
    <x v="40"/>
  </r>
  <r>
    <d v="2004-06-03T00:00:00"/>
    <s v="SO72116"/>
    <n v="385"/>
    <n v="22111"/>
    <n v="4"/>
    <n v="1"/>
    <n v="1"/>
    <x v="68"/>
    <x v="1"/>
    <n v="605.64919999999995"/>
    <n v="1000.4375"/>
    <n v="1000.4375"/>
    <n v="1"/>
    <n v="1"/>
    <n v="394.78830000000005"/>
    <n v="605.64919999999995"/>
    <x v="27"/>
  </r>
  <r>
    <d v="2004-02-04T00:00:00"/>
    <s v="SO72117"/>
    <n v="387"/>
    <n v="21941"/>
    <n v="4"/>
    <n v="1"/>
    <n v="1"/>
    <x v="75"/>
    <x v="1"/>
    <n v="605.64919999999995"/>
    <n v="1000.4375"/>
    <n v="1000.4375"/>
    <n v="1"/>
    <n v="1"/>
    <n v="394.78830000000005"/>
    <n v="605.64919999999995"/>
    <x v="6"/>
  </r>
  <r>
    <d v="2004-05-04T00:00:00"/>
    <s v="SO72115"/>
    <n v="387"/>
    <n v="22248"/>
    <n v="4"/>
    <n v="1"/>
    <n v="1"/>
    <x v="77"/>
    <x v="1"/>
    <n v="605.64919999999995"/>
    <n v="1000.4375"/>
    <n v="1000.4375"/>
    <n v="1"/>
    <n v="1"/>
    <n v="394.78830000000005"/>
    <n v="605.64919999999995"/>
    <x v="6"/>
  </r>
  <r>
    <d v="2004-12-04T00:00:00"/>
    <s v="SO72084"/>
    <n v="476"/>
    <n v="18937"/>
    <n v="4"/>
    <n v="1"/>
    <n v="1"/>
    <x v="79"/>
    <x v="1"/>
    <n v="26.176300000000001"/>
    <n v="69.989999999999995"/>
    <n v="69.989999999999995"/>
    <n v="1"/>
    <n v="1"/>
    <n v="43.813699999999997"/>
    <n v="26.176300000000001"/>
    <x v="48"/>
  </r>
  <r>
    <d v="2004-09-03T00:00:00"/>
    <s v="SO72176"/>
    <n v="584"/>
    <n v="24239"/>
    <n v="4"/>
    <n v="1"/>
    <n v="1"/>
    <x v="70"/>
    <x v="1"/>
    <n v="343.64960000000002"/>
    <n v="539.99"/>
    <n v="539.99"/>
    <n v="1"/>
    <n v="1"/>
    <n v="196.34039999999999"/>
    <n v="343.64960000000002"/>
    <x v="37"/>
  </r>
  <r>
    <d v="2004-10-03T00:00:00"/>
    <s v="SO72206"/>
    <n v="540"/>
    <n v="24934"/>
    <n v="4"/>
    <n v="1"/>
    <n v="1"/>
    <x v="71"/>
    <x v="1"/>
    <n v="12.192399999999999"/>
    <n v="32.6"/>
    <n v="32.6"/>
    <n v="1"/>
    <n v="1"/>
    <n v="20.407600000000002"/>
    <n v="12.192399999999999"/>
    <x v="33"/>
  </r>
  <r>
    <d v="2004-12-05T00:00:00"/>
    <s v="SO72332"/>
    <n v="578"/>
    <n v="26300"/>
    <n v="4"/>
    <n v="1"/>
    <n v="1"/>
    <x v="89"/>
    <x v="1"/>
    <n v="755.1508"/>
    <n v="1214.8499999999999"/>
    <n v="1214.8499999999999"/>
    <n v="1"/>
    <n v="1"/>
    <n v="459.69919999999991"/>
    <n v="755.1508"/>
    <x v="71"/>
  </r>
  <r>
    <d v="2004-08-02T00:00:00"/>
    <s v="SO72304"/>
    <n v="528"/>
    <n v="14612"/>
    <n v="4"/>
    <n v="1"/>
    <n v="1"/>
    <x v="50"/>
    <x v="1"/>
    <n v="1.8663000000000001"/>
    <n v="4.99"/>
    <n v="4.99"/>
    <n v="1"/>
    <n v="1"/>
    <n v="3.1237000000000004"/>
    <n v="1.8663000000000001"/>
    <x v="73"/>
  </r>
  <r>
    <d v="2004-06-03T00:00:00"/>
    <s v="SO72342"/>
    <n v="604"/>
    <n v="24330"/>
    <n v="4"/>
    <n v="1"/>
    <n v="1"/>
    <x v="68"/>
    <x v="1"/>
    <n v="343.64960000000002"/>
    <n v="539.99"/>
    <n v="539.99"/>
    <n v="1"/>
    <n v="1"/>
    <n v="196.34039999999999"/>
    <n v="343.64960000000002"/>
    <x v="30"/>
  </r>
  <r>
    <d v="2004-11-05T00:00:00"/>
    <s v="SO72340"/>
    <n v="605"/>
    <n v="23880"/>
    <n v="4"/>
    <n v="1"/>
    <n v="1"/>
    <x v="87"/>
    <x v="1"/>
    <n v="343.64960000000002"/>
    <n v="539.99"/>
    <n v="539.99"/>
    <n v="1"/>
    <n v="1"/>
    <n v="196.34039999999999"/>
    <n v="343.64960000000002"/>
    <x v="26"/>
  </r>
  <r>
    <d v="2004-07-05T00:00:00"/>
    <s v="SO72343"/>
    <n v="604"/>
    <n v="23886"/>
    <n v="4"/>
    <n v="1"/>
    <n v="1"/>
    <x v="93"/>
    <x v="1"/>
    <n v="343.64960000000002"/>
    <n v="539.99"/>
    <n v="539.99"/>
    <n v="1"/>
    <n v="1"/>
    <n v="196.34039999999999"/>
    <n v="343.64960000000002"/>
    <x v="30"/>
  </r>
  <r>
    <d v="2004-08-04T00:00:00"/>
    <s v="SO72320"/>
    <n v="362"/>
    <n v="18481"/>
    <n v="4"/>
    <n v="1"/>
    <n v="1"/>
    <x v="76"/>
    <x v="1"/>
    <n v="1105.81"/>
    <n v="2049.0981999999999"/>
    <n v="2049.0981999999999"/>
    <n v="1"/>
    <n v="1"/>
    <n v="943.28819999999996"/>
    <n v="1105.81"/>
    <x v="5"/>
  </r>
  <r>
    <d v="2004-09-03T00:00:00"/>
    <s v="SO72336"/>
    <n v="563"/>
    <n v="28155"/>
    <n v="4"/>
    <n v="1"/>
    <n v="1"/>
    <x v="70"/>
    <x v="1"/>
    <n v="1481.9378999999999"/>
    <n v="2384.0700000000002"/>
    <n v="2384.0700000000002"/>
    <n v="1"/>
    <n v="1"/>
    <n v="902.13210000000026"/>
    <n v="1481.9378999999999"/>
    <x v="57"/>
  </r>
  <r>
    <d v="2004-03-05T00:00:00"/>
    <s v="SO72400"/>
    <n v="360"/>
    <n v="18864"/>
    <n v="4"/>
    <n v="1"/>
    <n v="1"/>
    <x v="84"/>
    <x v="1"/>
    <n v="1105.81"/>
    <n v="2049.0981999999999"/>
    <n v="2049.0981999999999"/>
    <n v="1"/>
    <n v="1"/>
    <n v="943.28819999999996"/>
    <n v="1105.81"/>
    <x v="51"/>
  </r>
  <r>
    <d v="2004-08-02T00:00:00"/>
    <s v="SO72405"/>
    <n v="589"/>
    <n v="15506"/>
    <n v="4"/>
    <n v="1"/>
    <n v="1"/>
    <x v="50"/>
    <x v="1"/>
    <n v="419.77839999999998"/>
    <n v="769.49"/>
    <n v="769.49"/>
    <n v="1"/>
    <n v="1"/>
    <n v="349.71160000000003"/>
    <n v="419.77839999999998"/>
    <x v="64"/>
  </r>
  <r>
    <d v="2004-06-05T00:00:00"/>
    <s v="SO72409"/>
    <n v="352"/>
    <n v="18460"/>
    <n v="4"/>
    <n v="1"/>
    <n v="1"/>
    <x v="91"/>
    <x v="1"/>
    <n v="1117.8559"/>
    <n v="2071.4196000000002"/>
    <n v="2071.4196000000002"/>
    <n v="1"/>
    <n v="1"/>
    <n v="953.56370000000015"/>
    <n v="1117.8559"/>
    <x v="18"/>
  </r>
  <r>
    <d v="2004-10-02T00:00:00"/>
    <s v="SO72428"/>
    <n v="606"/>
    <n v="24221"/>
    <n v="4"/>
    <n v="1"/>
    <n v="1"/>
    <x v="59"/>
    <x v="1"/>
    <n v="343.64960000000002"/>
    <n v="539.99"/>
    <n v="539.99"/>
    <n v="1"/>
    <n v="1"/>
    <n v="196.34039999999999"/>
    <n v="343.64960000000002"/>
    <x v="17"/>
  </r>
  <r>
    <d v="2004-03-03T00:00:00"/>
    <s v="SO72378"/>
    <n v="528"/>
    <n v="15190"/>
    <n v="4"/>
    <n v="1"/>
    <n v="1"/>
    <x v="64"/>
    <x v="1"/>
    <n v="1.8663000000000001"/>
    <n v="4.99"/>
    <n v="4.99"/>
    <n v="1"/>
    <n v="1"/>
    <n v="3.1237000000000004"/>
    <n v="1.8663000000000001"/>
    <x v="73"/>
  </r>
  <r>
    <d v="2004-05-03T00:00:00"/>
    <s v="SO72431"/>
    <n v="389"/>
    <n v="21937"/>
    <n v="4"/>
    <n v="1"/>
    <n v="1"/>
    <x v="62"/>
    <x v="1"/>
    <n v="605.64919999999995"/>
    <n v="1000.4375"/>
    <n v="1000.4375"/>
    <n v="1"/>
    <n v="1"/>
    <n v="394.78830000000005"/>
    <n v="605.64919999999995"/>
    <x v="9"/>
  </r>
  <r>
    <d v="2004-08-04T00:00:00"/>
    <s v="SO72390"/>
    <n v="537"/>
    <n v="11974"/>
    <n v="4"/>
    <n v="1"/>
    <n v="1"/>
    <x v="76"/>
    <x v="1"/>
    <n v="13.09"/>
    <n v="35"/>
    <n v="35"/>
    <n v="1"/>
    <n v="1"/>
    <n v="21.91"/>
    <n v="13.09"/>
    <x v="56"/>
  </r>
  <r>
    <d v="2004-08-03T00:00:00"/>
    <s v="SO72482"/>
    <n v="360"/>
    <n v="18512"/>
    <n v="4"/>
    <n v="1"/>
    <n v="1"/>
    <x v="63"/>
    <x v="1"/>
    <n v="1105.81"/>
    <n v="2049.0981999999999"/>
    <n v="2049.0981999999999"/>
    <n v="1"/>
    <n v="1"/>
    <n v="943.28819999999996"/>
    <n v="1105.81"/>
    <x v="51"/>
  </r>
  <r>
    <d v="2004-10-04T00:00:00"/>
    <s v="SO72456"/>
    <n v="528"/>
    <n v="23388"/>
    <n v="4"/>
    <n v="1"/>
    <n v="1"/>
    <x v="78"/>
    <x v="1"/>
    <n v="1.8663000000000001"/>
    <n v="4.99"/>
    <n v="4.99"/>
    <n v="1"/>
    <n v="1"/>
    <n v="3.1237000000000004"/>
    <n v="1.8663000000000001"/>
    <x v="73"/>
  </r>
  <r>
    <d v="2004-02-04T00:00:00"/>
    <s v="SO72481"/>
    <n v="587"/>
    <n v="15466"/>
    <n v="4"/>
    <n v="1"/>
    <n v="1"/>
    <x v="75"/>
    <x v="1"/>
    <n v="419.77839999999998"/>
    <n v="769.49"/>
    <n v="769.49"/>
    <n v="1"/>
    <n v="1"/>
    <n v="349.71160000000003"/>
    <n v="419.77839999999998"/>
    <x v="12"/>
  </r>
  <r>
    <d v="2004-04-04T00:00:00"/>
    <s v="SO72476"/>
    <n v="537"/>
    <n v="11085"/>
    <n v="4"/>
    <n v="1"/>
    <n v="1"/>
    <x v="83"/>
    <x v="1"/>
    <n v="13.09"/>
    <n v="35"/>
    <n v="35"/>
    <n v="1"/>
    <n v="1"/>
    <n v="21.91"/>
    <n v="13.09"/>
    <x v="56"/>
  </r>
  <r>
    <d v="2004-03-04T00:00:00"/>
    <s v="SO72463"/>
    <n v="528"/>
    <n v="15835"/>
    <n v="4"/>
    <n v="1"/>
    <n v="1"/>
    <x v="74"/>
    <x v="1"/>
    <n v="1.8663000000000001"/>
    <n v="4.99"/>
    <n v="4.99"/>
    <n v="1"/>
    <n v="1"/>
    <n v="3.1237000000000004"/>
    <n v="1.8663000000000001"/>
    <x v="73"/>
  </r>
  <r>
    <d v="2004-11-04T00:00:00"/>
    <s v="SO72547"/>
    <n v="354"/>
    <n v="18519"/>
    <n v="4"/>
    <n v="1"/>
    <n v="1"/>
    <x v="81"/>
    <x v="1"/>
    <n v="1117.8559"/>
    <n v="2071.4196000000002"/>
    <n v="2071.4196000000002"/>
    <n v="1"/>
    <n v="1"/>
    <n v="953.56370000000015"/>
    <n v="1117.8559"/>
    <x v="40"/>
  </r>
  <r>
    <d v="2004-12-03T00:00:00"/>
    <s v="SO72565"/>
    <n v="574"/>
    <n v="28156"/>
    <n v="4"/>
    <n v="1"/>
    <n v="1"/>
    <x v="72"/>
    <x v="1"/>
    <n v="1481.9378999999999"/>
    <n v="2384.0700000000002"/>
    <n v="2384.0700000000002"/>
    <n v="1"/>
    <n v="1"/>
    <n v="902.13210000000026"/>
    <n v="1481.9378999999999"/>
    <x v="45"/>
  </r>
  <r>
    <d v="2004-12-03T00:00:00"/>
    <s v="SO72549"/>
    <n v="362"/>
    <n v="13482"/>
    <n v="4"/>
    <n v="1"/>
    <n v="1"/>
    <x v="72"/>
    <x v="1"/>
    <n v="1105.81"/>
    <n v="2049.0981999999999"/>
    <n v="2049.0981999999999"/>
    <n v="1"/>
    <n v="1"/>
    <n v="943.28819999999996"/>
    <n v="1105.81"/>
    <x v="5"/>
  </r>
  <r>
    <d v="2004-12-02T00:00:00"/>
    <s v="SO72564"/>
    <n v="563"/>
    <n v="28154"/>
    <n v="4"/>
    <n v="1"/>
    <n v="1"/>
    <x v="54"/>
    <x v="1"/>
    <n v="1481.9378999999999"/>
    <n v="2384.0700000000002"/>
    <n v="2384.0700000000002"/>
    <n v="1"/>
    <n v="1"/>
    <n v="902.13210000000026"/>
    <n v="1481.9378999999999"/>
    <x v="57"/>
  </r>
  <r>
    <d v="2004-10-04T00:00:00"/>
    <s v="SO72550"/>
    <n v="362"/>
    <n v="18420"/>
    <n v="4"/>
    <n v="1"/>
    <n v="1"/>
    <x v="78"/>
    <x v="1"/>
    <n v="1105.81"/>
    <n v="2049.0981999999999"/>
    <n v="2049.0981999999999"/>
    <n v="1"/>
    <n v="1"/>
    <n v="943.28819999999996"/>
    <n v="1105.81"/>
    <x v="5"/>
  </r>
  <r>
    <d v="2004-01-03T00:00:00"/>
    <s v="SO72619"/>
    <n v="360"/>
    <n v="18422"/>
    <n v="4"/>
    <n v="1"/>
    <n v="1"/>
    <x v="65"/>
    <x v="1"/>
    <n v="1105.81"/>
    <n v="2049.0981999999999"/>
    <n v="2049.0981999999999"/>
    <n v="1"/>
    <n v="1"/>
    <n v="943.28819999999996"/>
    <n v="1105.81"/>
    <x v="51"/>
  </r>
  <r>
    <d v="2004-01-04T00:00:00"/>
    <s v="SO72692"/>
    <n v="600"/>
    <n v="20002"/>
    <n v="4"/>
    <n v="1"/>
    <n v="1"/>
    <x v="73"/>
    <x v="1"/>
    <n v="294.5797"/>
    <n v="539.99"/>
    <n v="539.99"/>
    <n v="1"/>
    <n v="1"/>
    <n v="245.41030000000001"/>
    <n v="294.5797"/>
    <x v="89"/>
  </r>
  <r>
    <d v="2004-07-03T00:00:00"/>
    <s v="SO72713"/>
    <n v="561"/>
    <n v="28070"/>
    <n v="4"/>
    <n v="1"/>
    <n v="1"/>
    <x v="69"/>
    <x v="1"/>
    <n v="1481.9378999999999"/>
    <n v="2384.0700000000002"/>
    <n v="2384.0700000000002"/>
    <n v="1"/>
    <n v="1"/>
    <n v="902.13210000000026"/>
    <n v="1481.9378999999999"/>
    <x v="21"/>
  </r>
  <r>
    <d v="2004-03-03T00:00:00"/>
    <s v="SO72717"/>
    <n v="580"/>
    <n v="18979"/>
    <n v="4"/>
    <n v="1"/>
    <n v="1"/>
    <x v="64"/>
    <x v="1"/>
    <n v="1082.51"/>
    <n v="1700.99"/>
    <n v="1700.99"/>
    <n v="1"/>
    <n v="1"/>
    <n v="618.48"/>
    <n v="1082.51"/>
    <x v="2"/>
  </r>
  <r>
    <d v="2004-09-05T00:00:00"/>
    <s v="SO72778"/>
    <n v="561"/>
    <n v="25014"/>
    <n v="4"/>
    <n v="1"/>
    <n v="1"/>
    <x v="92"/>
    <x v="1"/>
    <n v="1481.9378999999999"/>
    <n v="2384.0700000000002"/>
    <n v="2384.0700000000002"/>
    <n v="1"/>
    <n v="1"/>
    <n v="902.13210000000026"/>
    <n v="1481.9378999999999"/>
    <x v="21"/>
  </r>
  <r>
    <d v="2004-06-05T00:00:00"/>
    <s v="SO72768"/>
    <n v="596"/>
    <n v="20004"/>
    <n v="4"/>
    <n v="1"/>
    <n v="1"/>
    <x v="91"/>
    <x v="1"/>
    <n v="294.5797"/>
    <n v="539.99"/>
    <n v="539.99"/>
    <n v="1"/>
    <n v="1"/>
    <n v="245.41030000000001"/>
    <n v="294.5797"/>
    <x v="46"/>
  </r>
  <r>
    <d v="2004-07-04T00:00:00"/>
    <s v="SO72926"/>
    <n v="560"/>
    <n v="23799"/>
    <n v="4"/>
    <n v="1"/>
    <n v="1"/>
    <x v="98"/>
    <x v="1"/>
    <n v="755.1508"/>
    <n v="1214.8499999999999"/>
    <n v="1214.8499999999999"/>
    <n v="1"/>
    <n v="1"/>
    <n v="459.69919999999991"/>
    <n v="755.1508"/>
    <x v="88"/>
  </r>
  <r>
    <d v="2004-01-03T00:00:00"/>
    <s v="SO72925"/>
    <n v="567"/>
    <n v="26646"/>
    <n v="4"/>
    <n v="1"/>
    <n v="1"/>
    <x v="65"/>
    <x v="1"/>
    <n v="461.44479999999999"/>
    <n v="742.35"/>
    <n v="742.35"/>
    <n v="1"/>
    <n v="1"/>
    <n v="280.90520000000004"/>
    <n v="461.44479999999999"/>
    <x v="78"/>
  </r>
  <r>
    <d v="2004-02-03T00:00:00"/>
    <s v="SO72937"/>
    <n v="581"/>
    <n v="18866"/>
    <n v="4"/>
    <n v="1"/>
    <n v="1"/>
    <x v="60"/>
    <x v="1"/>
    <n v="1082.51"/>
    <n v="1700.99"/>
    <n v="1700.99"/>
    <n v="1"/>
    <n v="1"/>
    <n v="618.48"/>
    <n v="1082.51"/>
    <x v="38"/>
  </r>
  <r>
    <d v="2004-10-03T00:00:00"/>
    <s v="SO72909"/>
    <n v="360"/>
    <n v="18441"/>
    <n v="4"/>
    <n v="1"/>
    <n v="1"/>
    <x v="71"/>
    <x v="1"/>
    <n v="1105.81"/>
    <n v="2049.0981999999999"/>
    <n v="2049.0981999999999"/>
    <n v="1"/>
    <n v="1"/>
    <n v="943.28819999999996"/>
    <n v="1105.81"/>
    <x v="51"/>
  </r>
  <r>
    <d v="2004-05-05T00:00:00"/>
    <s v="SO73003"/>
    <n v="358"/>
    <n v="18848"/>
    <n v="4"/>
    <n v="1"/>
    <n v="1"/>
    <x v="86"/>
    <x v="1"/>
    <n v="1105.81"/>
    <n v="2049.0981999999999"/>
    <n v="2049.0981999999999"/>
    <n v="1"/>
    <n v="1"/>
    <n v="943.28819999999996"/>
    <n v="1105.81"/>
    <x v="10"/>
  </r>
  <r>
    <d v="2004-05-04T00:00:00"/>
    <s v="SO73017"/>
    <n v="562"/>
    <n v="28244"/>
    <n v="4"/>
    <n v="1"/>
    <n v="1"/>
    <x v="77"/>
    <x v="1"/>
    <n v="1481.9378999999999"/>
    <n v="2384.0700000000002"/>
    <n v="2384.0700000000002"/>
    <n v="1"/>
    <n v="1"/>
    <n v="902.13210000000026"/>
    <n v="1481.9378999999999"/>
    <x v="32"/>
  </r>
  <r>
    <d v="2004-03-03T00:00:00"/>
    <s v="SO73070"/>
    <n v="358"/>
    <n v="18894"/>
    <n v="4"/>
    <n v="1"/>
    <n v="1"/>
    <x v="64"/>
    <x v="1"/>
    <n v="1105.81"/>
    <n v="2049.0981999999999"/>
    <n v="2049.0981999999999"/>
    <n v="1"/>
    <n v="1"/>
    <n v="943.28819999999996"/>
    <n v="1105.81"/>
    <x v="10"/>
  </r>
  <r>
    <d v="2004-12-04T00:00:00"/>
    <s v="SO73087"/>
    <n v="580"/>
    <n v="19016"/>
    <n v="4"/>
    <n v="1"/>
    <n v="1"/>
    <x v="79"/>
    <x v="1"/>
    <n v="1082.51"/>
    <n v="1700.99"/>
    <n v="1700.99"/>
    <n v="1"/>
    <n v="1"/>
    <n v="618.48"/>
    <n v="1082.51"/>
    <x v="2"/>
  </r>
  <r>
    <d v="2004-08-05T00:00:00"/>
    <s v="SO73155"/>
    <n v="593"/>
    <n v="20003"/>
    <n v="4"/>
    <n v="1"/>
    <n v="1"/>
    <x v="88"/>
    <x v="1"/>
    <n v="308.21789999999999"/>
    <n v="564.99"/>
    <n v="564.99"/>
    <n v="1"/>
    <n v="1"/>
    <n v="256.77210000000002"/>
    <n v="308.21789999999999"/>
    <x v="93"/>
  </r>
  <r>
    <d v="2004-09-03T00:00:00"/>
    <s v="SO73173"/>
    <n v="581"/>
    <n v="19109"/>
    <n v="4"/>
    <n v="1"/>
    <n v="1"/>
    <x v="70"/>
    <x v="1"/>
    <n v="1082.51"/>
    <n v="1700.99"/>
    <n v="1700.99"/>
    <n v="1"/>
    <n v="1"/>
    <n v="618.48"/>
    <n v="1082.51"/>
    <x v="38"/>
  </r>
  <r>
    <d v="2004-08-05T00:00:00"/>
    <s v="SO73165"/>
    <n v="578"/>
    <n v="26302"/>
    <n v="4"/>
    <n v="1"/>
    <n v="1"/>
    <x v="88"/>
    <x v="1"/>
    <n v="755.1508"/>
    <n v="1214.8499999999999"/>
    <n v="1214.8499999999999"/>
    <n v="1"/>
    <n v="1"/>
    <n v="459.69919999999991"/>
    <n v="755.1508"/>
    <x v="71"/>
  </r>
  <r>
    <d v="2004-07-04T00:00:00"/>
    <s v="SO73242"/>
    <n v="568"/>
    <n v="25856"/>
    <n v="4"/>
    <n v="1"/>
    <n v="1"/>
    <x v="98"/>
    <x v="1"/>
    <n v="461.44479999999999"/>
    <n v="742.35"/>
    <n v="742.35"/>
    <n v="1"/>
    <n v="1"/>
    <n v="280.90520000000004"/>
    <n v="461.44479999999999"/>
    <x v="41"/>
  </r>
  <r>
    <d v="2004-12-05T00:00:00"/>
    <s v="SO73196"/>
    <n v="529"/>
    <n v="29035"/>
    <n v="4"/>
    <n v="1"/>
    <n v="1"/>
    <x v="89"/>
    <x v="1"/>
    <n v="1.4923"/>
    <n v="3.99"/>
    <n v="3.99"/>
    <n v="1"/>
    <n v="1"/>
    <n v="2.4977"/>
    <n v="1.4923"/>
    <x v="74"/>
  </r>
  <r>
    <d v="2004-08-05T00:00:00"/>
    <s v="SO73195"/>
    <n v="530"/>
    <n v="28289"/>
    <n v="4"/>
    <n v="1"/>
    <n v="1"/>
    <x v="88"/>
    <x v="1"/>
    <n v="1.8663000000000001"/>
    <n v="4.99"/>
    <n v="4.99"/>
    <n v="1"/>
    <n v="1"/>
    <n v="3.1237000000000004"/>
    <n v="1.8663000000000001"/>
    <x v="76"/>
  </r>
  <r>
    <d v="2004-01-03T00:00:00"/>
    <s v="SO73225"/>
    <n v="598"/>
    <n v="16210"/>
    <n v="4"/>
    <n v="1"/>
    <n v="1"/>
    <x v="65"/>
    <x v="1"/>
    <n v="294.5797"/>
    <n v="539.99"/>
    <n v="539.99"/>
    <n v="1"/>
    <n v="1"/>
    <n v="245.41030000000001"/>
    <n v="294.5797"/>
    <x v="53"/>
  </r>
  <r>
    <d v="2004-10-05T00:00:00"/>
    <s v="SO73321"/>
    <n v="580"/>
    <n v="21293"/>
    <n v="4"/>
    <n v="1"/>
    <n v="1"/>
    <x v="100"/>
    <x v="1"/>
    <n v="1082.51"/>
    <n v="1700.99"/>
    <n v="1700.99"/>
    <n v="1"/>
    <n v="1"/>
    <n v="618.48"/>
    <n v="1082.51"/>
    <x v="2"/>
  </r>
  <r>
    <d v="2004-08-03T00:00:00"/>
    <s v="SO73272"/>
    <n v="490"/>
    <n v="11650"/>
    <n v="4"/>
    <n v="1"/>
    <n v="1"/>
    <x v="63"/>
    <x v="1"/>
    <n v="41.572299999999998"/>
    <n v="53.99"/>
    <n v="53.99"/>
    <n v="1"/>
    <n v="1"/>
    <n v="12.417700000000004"/>
    <n v="41.572299999999998"/>
    <x v="79"/>
  </r>
  <r>
    <d v="2004-11-03T00:00:00"/>
    <s v="SO73307"/>
    <n v="589"/>
    <n v="15532"/>
    <n v="4"/>
    <n v="1"/>
    <n v="1"/>
    <x v="66"/>
    <x v="1"/>
    <n v="419.77839999999998"/>
    <n v="769.49"/>
    <n v="769.49"/>
    <n v="1"/>
    <n v="1"/>
    <n v="349.71160000000003"/>
    <n v="419.77839999999998"/>
    <x v="64"/>
  </r>
  <r>
    <d v="2004-01-06T00:00:00"/>
    <s v="SO73302"/>
    <n v="377"/>
    <n v="20649"/>
    <n v="4"/>
    <n v="1"/>
    <n v="1"/>
    <x v="103"/>
    <x v="1"/>
    <n v="1320.6838"/>
    <n v="2181.5625"/>
    <n v="2181.5625"/>
    <n v="1"/>
    <n v="1"/>
    <n v="860.87869999999998"/>
    <n v="1320.6838"/>
    <x v="29"/>
  </r>
  <r>
    <d v="2004-03-03T00:00:00"/>
    <s v="SO73304"/>
    <n v="352"/>
    <n v="18838"/>
    <n v="4"/>
    <n v="1"/>
    <n v="1"/>
    <x v="64"/>
    <x v="1"/>
    <n v="1117.8559"/>
    <n v="2071.4196000000002"/>
    <n v="2071.4196000000002"/>
    <n v="1"/>
    <n v="1"/>
    <n v="953.56370000000015"/>
    <n v="1117.8559"/>
    <x v="18"/>
  </r>
  <r>
    <d v="2004-11-05T00:00:00"/>
    <s v="SO73406"/>
    <n v="387"/>
    <n v="21435"/>
    <n v="4"/>
    <n v="1"/>
    <n v="1"/>
    <x v="87"/>
    <x v="1"/>
    <n v="605.64919999999995"/>
    <n v="1000.4375"/>
    <n v="1000.4375"/>
    <n v="1"/>
    <n v="1"/>
    <n v="394.78830000000005"/>
    <n v="605.64919999999995"/>
    <x v="6"/>
  </r>
  <r>
    <d v="2004-09-04T00:00:00"/>
    <s v="SO73401"/>
    <n v="605"/>
    <n v="24402"/>
    <n v="4"/>
    <n v="1"/>
    <n v="1"/>
    <x v="80"/>
    <x v="1"/>
    <n v="343.64960000000002"/>
    <n v="539.99"/>
    <n v="539.99"/>
    <n v="1"/>
    <n v="1"/>
    <n v="196.34039999999999"/>
    <n v="343.64960000000002"/>
    <x v="26"/>
  </r>
  <r>
    <d v="2004-01-06T00:00:00"/>
    <s v="SO73380"/>
    <n v="360"/>
    <n v="18480"/>
    <n v="4"/>
    <n v="1"/>
    <n v="1"/>
    <x v="103"/>
    <x v="1"/>
    <n v="1105.81"/>
    <n v="2049.0981999999999"/>
    <n v="2049.0981999999999"/>
    <n v="1"/>
    <n v="1"/>
    <n v="943.28819999999996"/>
    <n v="1105.81"/>
    <x v="51"/>
  </r>
  <r>
    <d v="2004-03-06T00:00:00"/>
    <s v="SO73403"/>
    <n v="584"/>
    <n v="21385"/>
    <n v="4"/>
    <n v="1"/>
    <n v="1"/>
    <x v="96"/>
    <x v="1"/>
    <n v="343.64960000000002"/>
    <n v="539.99"/>
    <n v="539.99"/>
    <n v="1"/>
    <n v="1"/>
    <n v="196.34039999999999"/>
    <n v="343.64960000000002"/>
    <x v="37"/>
  </r>
  <r>
    <d v="2004-08-04T00:00:00"/>
    <s v="SO73404"/>
    <n v="604"/>
    <n v="24232"/>
    <n v="4"/>
    <n v="1"/>
    <n v="1"/>
    <x v="76"/>
    <x v="1"/>
    <n v="343.64960000000002"/>
    <n v="539.99"/>
    <n v="539.99"/>
    <n v="1"/>
    <n v="1"/>
    <n v="196.34039999999999"/>
    <n v="343.64960000000002"/>
    <x v="30"/>
  </r>
  <r>
    <d v="2004-09-03T00:00:00"/>
    <s v="SO73467"/>
    <n v="589"/>
    <n v="15538"/>
    <n v="4"/>
    <n v="1"/>
    <n v="1"/>
    <x v="70"/>
    <x v="1"/>
    <n v="419.77839999999998"/>
    <n v="769.49"/>
    <n v="769.49"/>
    <n v="1"/>
    <n v="1"/>
    <n v="349.71160000000003"/>
    <n v="419.77839999999998"/>
    <x v="64"/>
  </r>
  <r>
    <d v="2004-06-06T00:00:00"/>
    <s v="SO73491"/>
    <n v="581"/>
    <n v="18858"/>
    <n v="4"/>
    <n v="1"/>
    <n v="1"/>
    <x v="108"/>
    <x v="1"/>
    <n v="1082.51"/>
    <n v="1700.99"/>
    <n v="1700.99"/>
    <n v="1"/>
    <n v="1"/>
    <n v="618.48"/>
    <n v="1082.51"/>
    <x v="38"/>
  </r>
  <r>
    <d v="2004-07-03T00:00:00"/>
    <s v="SO73486"/>
    <n v="381"/>
    <n v="22235"/>
    <n v="4"/>
    <n v="1"/>
    <n v="1"/>
    <x v="69"/>
    <x v="1"/>
    <n v="605.64919999999995"/>
    <n v="1000.4375"/>
    <n v="1000.4375"/>
    <n v="1"/>
    <n v="1"/>
    <n v="394.78830000000005"/>
    <n v="605.64919999999995"/>
    <x v="50"/>
  </r>
  <r>
    <d v="2004-05-05T00:00:00"/>
    <s v="SO73558"/>
    <n v="593"/>
    <n v="14023"/>
    <n v="4"/>
    <n v="1"/>
    <n v="1"/>
    <x v="86"/>
    <x v="1"/>
    <n v="308.21789999999999"/>
    <n v="564.99"/>
    <n v="564.99"/>
    <n v="1"/>
    <n v="1"/>
    <n v="256.77210000000002"/>
    <n v="308.21789999999999"/>
    <x v="93"/>
  </r>
  <r>
    <d v="2004-02-05T00:00:00"/>
    <s v="SO73556"/>
    <n v="360"/>
    <n v="18818"/>
    <n v="4"/>
    <n v="1"/>
    <n v="1"/>
    <x v="94"/>
    <x v="1"/>
    <n v="1105.81"/>
    <n v="2049.0981999999999"/>
    <n v="2049.0981999999999"/>
    <n v="1"/>
    <n v="1"/>
    <n v="943.28819999999996"/>
    <n v="1105.81"/>
    <x v="51"/>
  </r>
  <r>
    <d v="2004-01-04T00:00:00"/>
    <s v="SO73561"/>
    <n v="358"/>
    <n v="18375"/>
    <n v="4"/>
    <n v="1"/>
    <n v="1"/>
    <x v="73"/>
    <x v="1"/>
    <n v="1105.81"/>
    <n v="2049.0981999999999"/>
    <n v="2049.0981999999999"/>
    <n v="1"/>
    <n v="1"/>
    <n v="943.28819999999996"/>
    <n v="1105.81"/>
    <x v="10"/>
  </r>
  <r>
    <d v="2004-03-04T00:00:00"/>
    <s v="SO73623"/>
    <n v="574"/>
    <n v="25042"/>
    <n v="4"/>
    <n v="1"/>
    <n v="1"/>
    <x v="74"/>
    <x v="1"/>
    <n v="1481.9378999999999"/>
    <n v="2384.0700000000002"/>
    <n v="2384.0700000000002"/>
    <n v="1"/>
    <n v="1"/>
    <n v="902.13210000000026"/>
    <n v="1481.9378999999999"/>
    <x v="45"/>
  </r>
  <r>
    <d v="2004-11-05T00:00:00"/>
    <s v="SO73580"/>
    <n v="220"/>
    <n v="28784"/>
    <n v="4"/>
    <n v="1"/>
    <n v="1"/>
    <x v="87"/>
    <x v="1"/>
    <n v="12.027799999999999"/>
    <n v="33.644199999999998"/>
    <n v="33.644199999999998"/>
    <n v="1"/>
    <n v="1"/>
    <n v="21.616399999999999"/>
    <n v="12.027799999999999"/>
    <x v="55"/>
  </r>
  <r>
    <d v="2004-10-03T00:00:00"/>
    <s v="SO73593"/>
    <n v="540"/>
    <n v="24409"/>
    <n v="4"/>
    <n v="1"/>
    <n v="1"/>
    <x v="71"/>
    <x v="1"/>
    <n v="12.192399999999999"/>
    <n v="32.6"/>
    <n v="32.6"/>
    <n v="1"/>
    <n v="1"/>
    <n v="20.407600000000002"/>
    <n v="12.192399999999999"/>
    <x v="33"/>
  </r>
  <r>
    <d v="2004-04-04T00:00:00"/>
    <s v="SO73617"/>
    <n v="590"/>
    <n v="18956"/>
    <n v="4"/>
    <n v="1"/>
    <n v="1"/>
    <x v="83"/>
    <x v="1"/>
    <n v="419.77839999999998"/>
    <n v="769.49"/>
    <n v="769.49"/>
    <n v="1"/>
    <n v="1"/>
    <n v="349.71160000000003"/>
    <n v="419.77839999999998"/>
    <x v="15"/>
  </r>
  <r>
    <d v="2004-06-06T00:00:00"/>
    <s v="SO73705"/>
    <n v="581"/>
    <n v="19003"/>
    <n v="4"/>
    <n v="1"/>
    <n v="1"/>
    <x v="108"/>
    <x v="1"/>
    <n v="1082.51"/>
    <n v="1700.99"/>
    <n v="1700.99"/>
    <n v="1"/>
    <n v="1"/>
    <n v="618.48"/>
    <n v="1082.51"/>
    <x v="38"/>
  </r>
  <r>
    <d v="2004-05-03T00:00:00"/>
    <s v="SO73699"/>
    <n v="562"/>
    <n v="28243"/>
    <n v="4"/>
    <n v="1"/>
    <n v="1"/>
    <x v="62"/>
    <x v="1"/>
    <n v="1481.9378999999999"/>
    <n v="2384.0700000000002"/>
    <n v="2384.0700000000002"/>
    <n v="1"/>
    <n v="1"/>
    <n v="902.13210000000026"/>
    <n v="1481.9378999999999"/>
    <x v="32"/>
  </r>
  <r>
    <d v="2004-02-05T00:00:00"/>
    <s v="SO73695"/>
    <n v="562"/>
    <n v="28259"/>
    <n v="4"/>
    <n v="1"/>
    <n v="1"/>
    <x v="94"/>
    <x v="1"/>
    <n v="1481.9378999999999"/>
    <n v="2384.0700000000002"/>
    <n v="2384.0700000000002"/>
    <n v="1"/>
    <n v="1"/>
    <n v="902.13210000000026"/>
    <n v="1481.9378999999999"/>
    <x v="32"/>
  </r>
  <r>
    <d v="2004-10-03T00:00:00"/>
    <s v="SO73702"/>
    <n v="604"/>
    <n v="24385"/>
    <n v="4"/>
    <n v="1"/>
    <n v="1"/>
    <x v="71"/>
    <x v="1"/>
    <n v="343.64960000000002"/>
    <n v="539.99"/>
    <n v="539.99"/>
    <n v="1"/>
    <n v="1"/>
    <n v="196.34039999999999"/>
    <n v="343.64960000000002"/>
    <x v="30"/>
  </r>
  <r>
    <d v="2004-04-05T00:00:00"/>
    <s v="SO73701"/>
    <n v="606"/>
    <n v="24356"/>
    <n v="4"/>
    <n v="1"/>
    <n v="1"/>
    <x v="85"/>
    <x v="1"/>
    <n v="343.64960000000002"/>
    <n v="539.99"/>
    <n v="539.99"/>
    <n v="1"/>
    <n v="1"/>
    <n v="196.34039999999999"/>
    <n v="343.64960000000002"/>
    <x v="17"/>
  </r>
  <r>
    <d v="2004-05-05T00:00:00"/>
    <s v="SO73740"/>
    <n v="476"/>
    <n v="19850"/>
    <n v="4"/>
    <n v="1"/>
    <n v="1"/>
    <x v="86"/>
    <x v="1"/>
    <n v="26.176300000000001"/>
    <n v="69.989999999999995"/>
    <n v="69.989999999999995"/>
    <n v="1"/>
    <n v="1"/>
    <n v="43.813699999999997"/>
    <n v="26.176300000000001"/>
    <x v="48"/>
  </r>
  <r>
    <d v="2004-09-05T00:00:00"/>
    <s v="SO73768"/>
    <n v="567"/>
    <n v="11261"/>
    <n v="4"/>
    <n v="1"/>
    <n v="1"/>
    <x v="92"/>
    <x v="1"/>
    <n v="461.44479999999999"/>
    <n v="742.35"/>
    <n v="742.35"/>
    <n v="1"/>
    <n v="1"/>
    <n v="280.90520000000004"/>
    <n v="461.44479999999999"/>
    <x v="78"/>
  </r>
  <r>
    <d v="2004-12-05T00:00:00"/>
    <s v="SO73774"/>
    <n v="581"/>
    <n v="18856"/>
    <n v="4"/>
    <n v="1"/>
    <n v="1"/>
    <x v="89"/>
    <x v="1"/>
    <n v="1082.51"/>
    <n v="1700.99"/>
    <n v="1700.99"/>
    <n v="1"/>
    <n v="1"/>
    <n v="618.48"/>
    <n v="1082.51"/>
    <x v="38"/>
  </r>
  <r>
    <d v="2004-12-05T00:00:00"/>
    <s v="SO73850"/>
    <n v="575"/>
    <n v="28158"/>
    <n v="4"/>
    <n v="1"/>
    <n v="1"/>
    <x v="89"/>
    <x v="1"/>
    <n v="1481.9378999999999"/>
    <n v="2384.0700000000002"/>
    <n v="2384.0700000000002"/>
    <n v="1"/>
    <n v="1"/>
    <n v="902.13210000000026"/>
    <n v="1481.9378999999999"/>
    <x v="52"/>
  </r>
  <r>
    <d v="2004-03-06T00:00:00"/>
    <s v="SO73817"/>
    <n v="535"/>
    <n v="24926"/>
    <n v="4"/>
    <n v="1"/>
    <n v="1"/>
    <x v="96"/>
    <x v="1"/>
    <n v="9.3462999999999994"/>
    <n v="24.99"/>
    <n v="24.99"/>
    <n v="1"/>
    <n v="1"/>
    <n v="15.643699999999999"/>
    <n v="9.3462999999999994"/>
    <x v="63"/>
  </r>
  <r>
    <d v="2004-12-04T00:00:00"/>
    <s v="SO73854"/>
    <n v="605"/>
    <n v="23883"/>
    <n v="4"/>
    <n v="1"/>
    <n v="1"/>
    <x v="79"/>
    <x v="1"/>
    <n v="343.64960000000002"/>
    <n v="539.99"/>
    <n v="539.99"/>
    <n v="1"/>
    <n v="1"/>
    <n v="196.34039999999999"/>
    <n v="343.64960000000002"/>
    <x v="26"/>
  </r>
  <r>
    <d v="2004-11-05T00:00:00"/>
    <s v="SO73839"/>
    <n v="590"/>
    <n v="15497"/>
    <n v="4"/>
    <n v="1"/>
    <n v="1"/>
    <x v="87"/>
    <x v="1"/>
    <n v="419.77839999999998"/>
    <n v="769.49"/>
    <n v="769.49"/>
    <n v="1"/>
    <n v="1"/>
    <n v="349.71160000000003"/>
    <n v="419.77839999999998"/>
    <x v="15"/>
  </r>
  <r>
    <d v="2004-02-04T00:00:00"/>
    <s v="SO73852"/>
    <n v="575"/>
    <n v="28076"/>
    <n v="4"/>
    <n v="1"/>
    <n v="1"/>
    <x v="75"/>
    <x v="1"/>
    <n v="1481.9378999999999"/>
    <n v="2384.0700000000002"/>
    <n v="2384.0700000000002"/>
    <n v="1"/>
    <n v="1"/>
    <n v="902.13210000000026"/>
    <n v="1481.9378999999999"/>
    <x v="52"/>
  </r>
  <r>
    <d v="2004-05-06T00:00:00"/>
    <s v="SO73842"/>
    <n v="354"/>
    <n v="18413"/>
    <n v="4"/>
    <n v="1"/>
    <n v="1"/>
    <x v="109"/>
    <x v="1"/>
    <n v="1117.8559"/>
    <n v="2071.4196000000002"/>
    <n v="2071.4196000000002"/>
    <n v="1"/>
    <n v="1"/>
    <n v="953.56370000000015"/>
    <n v="1117.8559"/>
    <x v="40"/>
  </r>
  <r>
    <d v="2004-09-06T00:00:00"/>
    <s v="SO73890"/>
    <n v="475"/>
    <n v="20017"/>
    <n v="4"/>
    <n v="1"/>
    <n v="1"/>
    <x v="102"/>
    <x v="1"/>
    <n v="26.176300000000001"/>
    <n v="69.989999999999995"/>
    <n v="69.989999999999995"/>
    <n v="1"/>
    <n v="1"/>
    <n v="43.813699999999997"/>
    <n v="26.176300000000001"/>
    <x v="39"/>
  </r>
  <r>
    <d v="2004-04-03T00:00:00"/>
    <s v="SO73930"/>
    <n v="605"/>
    <n v="24231"/>
    <n v="4"/>
    <n v="1"/>
    <n v="1"/>
    <x v="67"/>
    <x v="1"/>
    <n v="343.64960000000002"/>
    <n v="539.99"/>
    <n v="539.99"/>
    <n v="1"/>
    <n v="1"/>
    <n v="196.34039999999999"/>
    <n v="343.64960000000002"/>
    <x v="26"/>
  </r>
  <r>
    <d v="2004-04-04T00:00:00"/>
    <s v="SO73932"/>
    <n v="583"/>
    <n v="19146"/>
    <n v="4"/>
    <n v="1"/>
    <n v="1"/>
    <x v="83"/>
    <x v="1"/>
    <n v="1082.51"/>
    <n v="1700.99"/>
    <n v="1700.99"/>
    <n v="1"/>
    <n v="1"/>
    <n v="618.48"/>
    <n v="1082.51"/>
    <x v="0"/>
  </r>
  <r>
    <d v="2004-11-05T00:00:00"/>
    <s v="SO73905"/>
    <n v="537"/>
    <n v="11940"/>
    <n v="4"/>
    <n v="1"/>
    <n v="1"/>
    <x v="87"/>
    <x v="1"/>
    <n v="13.09"/>
    <n v="35"/>
    <n v="35"/>
    <n v="1"/>
    <n v="1"/>
    <n v="21.91"/>
    <n v="13.09"/>
    <x v="56"/>
  </r>
  <r>
    <d v="2004-11-06T00:00:00"/>
    <s v="SO73909"/>
    <n v="379"/>
    <n v="20659"/>
    <n v="4"/>
    <n v="1"/>
    <n v="1"/>
    <x v="110"/>
    <x v="1"/>
    <n v="1320.6838"/>
    <n v="2181.5625"/>
    <n v="2181.5625"/>
    <n v="1"/>
    <n v="1"/>
    <n v="860.87869999999998"/>
    <n v="1320.6838"/>
    <x v="44"/>
  </r>
  <r>
    <d v="2004-09-04T00:00:00"/>
    <s v="SO74008"/>
    <n v="606"/>
    <n v="21386"/>
    <n v="4"/>
    <n v="1"/>
    <n v="1"/>
    <x v="80"/>
    <x v="1"/>
    <n v="343.64960000000002"/>
    <n v="539.99"/>
    <n v="539.99"/>
    <n v="1"/>
    <n v="1"/>
    <n v="196.34039999999999"/>
    <n v="343.64960000000002"/>
    <x v="17"/>
  </r>
  <r>
    <d v="2004-06-04T00:00:00"/>
    <s v="SO73991"/>
    <n v="352"/>
    <n v="18586"/>
    <n v="4"/>
    <n v="1"/>
    <n v="1"/>
    <x v="82"/>
    <x v="1"/>
    <n v="1117.8559"/>
    <n v="2071.4196000000002"/>
    <n v="2071.4196000000002"/>
    <n v="1"/>
    <n v="1"/>
    <n v="953.56370000000015"/>
    <n v="1117.8559"/>
    <x v="18"/>
  </r>
  <r>
    <d v="2004-04-04T00:00:00"/>
    <s v="SO74010"/>
    <n v="473"/>
    <n v="24254"/>
    <n v="4"/>
    <n v="1"/>
    <n v="1"/>
    <x v="83"/>
    <x v="1"/>
    <n v="23.748999999999999"/>
    <n v="63.5"/>
    <n v="63.5"/>
    <n v="1"/>
    <n v="1"/>
    <n v="39.751000000000005"/>
    <n v="23.748999999999999"/>
    <x v="92"/>
  </r>
  <r>
    <d v="2004-09-05T00:00:00"/>
    <s v="SO73993"/>
    <n v="352"/>
    <n v="18781"/>
    <n v="4"/>
    <n v="1"/>
    <n v="1"/>
    <x v="92"/>
    <x v="1"/>
    <n v="1117.8559"/>
    <n v="2071.4196000000002"/>
    <n v="2071.4196000000002"/>
    <n v="1"/>
    <n v="1"/>
    <n v="953.56370000000015"/>
    <n v="1117.8559"/>
    <x v="18"/>
  </r>
  <r>
    <d v="2004-03-04T00:00:00"/>
    <s v="SO74011"/>
    <n v="381"/>
    <n v="22061"/>
    <n v="4"/>
    <n v="1"/>
    <n v="1"/>
    <x v="74"/>
    <x v="1"/>
    <n v="605.64919999999995"/>
    <n v="1000.4375"/>
    <n v="1000.4375"/>
    <n v="1"/>
    <n v="1"/>
    <n v="394.78830000000005"/>
    <n v="605.64919999999995"/>
    <x v="50"/>
  </r>
  <r>
    <d v="2004-12-04T00:00:00"/>
    <s v="SO73959"/>
    <n v="226"/>
    <n v="12070"/>
    <n v="4"/>
    <n v="1"/>
    <n v="1"/>
    <x v="79"/>
    <x v="1"/>
    <n v="31.724399999999999"/>
    <n v="48.067300000000003"/>
    <n v="48.067300000000003"/>
    <n v="1"/>
    <n v="1"/>
    <n v="16.342900000000004"/>
    <n v="31.724399999999999"/>
    <x v="23"/>
  </r>
  <r>
    <d v="2004-03-06T00:00:00"/>
    <s v="SO74066"/>
    <n v="587"/>
    <n v="15467"/>
    <n v="4"/>
    <n v="1"/>
    <n v="1"/>
    <x v="96"/>
    <x v="1"/>
    <n v="419.77839999999998"/>
    <n v="769.49"/>
    <n v="769.49"/>
    <n v="1"/>
    <n v="1"/>
    <n v="349.71160000000003"/>
    <n v="419.77839999999998"/>
    <x v="12"/>
  </r>
  <r>
    <d v="2004-02-06T00:00:00"/>
    <s v="SO74064"/>
    <n v="356"/>
    <n v="18561"/>
    <n v="4"/>
    <n v="1"/>
    <n v="1"/>
    <x v="95"/>
    <x v="1"/>
    <n v="1117.8559"/>
    <n v="2071.4196000000002"/>
    <n v="2071.4196000000002"/>
    <n v="1"/>
    <n v="1"/>
    <n v="953.56370000000015"/>
    <n v="1117.8559"/>
    <x v="14"/>
  </r>
  <r>
    <d v="2004-10-06T00:00:00"/>
    <s v="SO74078"/>
    <n v="571"/>
    <n v="26676"/>
    <n v="4"/>
    <n v="1"/>
    <n v="1"/>
    <x v="111"/>
    <x v="1"/>
    <n v="461.44479999999999"/>
    <n v="742.35"/>
    <n v="742.35"/>
    <n v="1"/>
    <n v="1"/>
    <n v="280.90520000000004"/>
    <n v="461.44479999999999"/>
    <x v="60"/>
  </r>
  <r>
    <d v="2004-03-04T00:00:00"/>
    <s v="SO74086"/>
    <n v="581"/>
    <n v="14730"/>
    <n v="4"/>
    <n v="1"/>
    <n v="1"/>
    <x v="74"/>
    <x v="1"/>
    <n v="1082.51"/>
    <n v="1700.99"/>
    <n v="1700.99"/>
    <n v="1"/>
    <n v="1"/>
    <n v="618.48"/>
    <n v="1082.51"/>
    <x v="38"/>
  </r>
  <r>
    <d v="2004-09-04T00:00:00"/>
    <s v="SO74082"/>
    <n v="387"/>
    <n v="22236"/>
    <n v="4"/>
    <n v="1"/>
    <n v="1"/>
    <x v="80"/>
    <x v="1"/>
    <n v="605.64919999999995"/>
    <n v="1000.4375"/>
    <n v="1000.4375"/>
    <n v="1"/>
    <n v="1"/>
    <n v="394.78830000000005"/>
    <n v="605.64919999999995"/>
    <x v="6"/>
  </r>
  <r>
    <d v="2004-08-04T00:00:00"/>
    <s v="SO74068"/>
    <n v="589"/>
    <n v="15475"/>
    <n v="4"/>
    <n v="1"/>
    <n v="1"/>
    <x v="76"/>
    <x v="1"/>
    <n v="419.77839999999998"/>
    <n v="769.49"/>
    <n v="769.49"/>
    <n v="1"/>
    <n v="1"/>
    <n v="349.71160000000003"/>
    <n v="419.77839999999998"/>
    <x v="64"/>
  </r>
  <r>
    <d v="2004-04-03T00:00:00"/>
    <s v="SO74051"/>
    <n v="475"/>
    <n v="18996"/>
    <n v="4"/>
    <n v="1"/>
    <n v="1"/>
    <x v="67"/>
    <x v="1"/>
    <n v="26.176300000000001"/>
    <n v="69.989999999999995"/>
    <n v="69.989999999999995"/>
    <n v="1"/>
    <n v="1"/>
    <n v="43.813699999999997"/>
    <n v="26.176300000000001"/>
    <x v="39"/>
  </r>
  <r>
    <d v="2003-04-09T00:00:00"/>
    <s v="SO61285"/>
    <n v="540"/>
    <n v="23791"/>
    <n v="1"/>
    <n v="1"/>
    <n v="1"/>
    <x v="104"/>
    <x v="2"/>
    <n v="12.192399999999999"/>
    <n v="32.6"/>
    <n v="32.6"/>
    <n v="1"/>
    <n v="1"/>
    <n v="20.407600000000002"/>
    <n v="12.192399999999999"/>
    <x v="33"/>
  </r>
  <r>
    <d v="2003-09-10T00:00:00"/>
    <s v="SO61328"/>
    <n v="490"/>
    <n v="11684"/>
    <n v="1"/>
    <n v="1"/>
    <n v="1"/>
    <x v="21"/>
    <x v="2"/>
    <n v="41.572299999999998"/>
    <n v="53.99"/>
    <n v="53.99"/>
    <n v="1"/>
    <n v="1"/>
    <n v="12.417700000000004"/>
    <n v="41.572299999999998"/>
    <x v="79"/>
  </r>
  <r>
    <d v="2003-10-09T00:00:00"/>
    <s v="SO61360"/>
    <n v="358"/>
    <n v="12041"/>
    <n v="1"/>
    <n v="1"/>
    <n v="1"/>
    <x v="107"/>
    <x v="2"/>
    <n v="1105.81"/>
    <n v="2049.0981999999999"/>
    <n v="2049.0981999999999"/>
    <n v="1"/>
    <n v="1"/>
    <n v="943.28819999999996"/>
    <n v="1105.81"/>
    <x v="10"/>
  </r>
  <r>
    <d v="2003-09-12T00:00:00"/>
    <s v="SO61413"/>
    <n v="362"/>
    <n v="11937"/>
    <n v="1"/>
    <n v="1"/>
    <n v="1"/>
    <x v="7"/>
    <x v="2"/>
    <n v="1105.81"/>
    <n v="2049.0981999999999"/>
    <n v="2049.0981999999999"/>
    <n v="1"/>
    <n v="1"/>
    <n v="943.28819999999996"/>
    <n v="1105.81"/>
    <x v="5"/>
  </r>
  <r>
    <d v="2003-05-11T00:00:00"/>
    <s v="SO61389"/>
    <n v="540"/>
    <n v="25194"/>
    <n v="1"/>
    <n v="1"/>
    <n v="1"/>
    <x v="39"/>
    <x v="2"/>
    <n v="12.192399999999999"/>
    <n v="32.6"/>
    <n v="32.6"/>
    <n v="1"/>
    <n v="1"/>
    <n v="20.407600000000002"/>
    <n v="12.192399999999999"/>
    <x v="33"/>
  </r>
  <r>
    <d v="2003-12-10T00:00:00"/>
    <s v="SO61414"/>
    <n v="354"/>
    <n v="14449"/>
    <n v="1"/>
    <n v="1"/>
    <n v="1"/>
    <x v="22"/>
    <x v="2"/>
    <n v="1117.8559"/>
    <n v="2071.4196000000002"/>
    <n v="2071.4196000000002"/>
    <n v="1"/>
    <n v="1"/>
    <n v="953.56370000000015"/>
    <n v="1117.8559"/>
    <x v="40"/>
  </r>
  <r>
    <d v="2003-03-10T00:00:00"/>
    <s v="SO61478"/>
    <n v="385"/>
    <n v="20394"/>
    <n v="1"/>
    <n v="1"/>
    <n v="1"/>
    <x v="11"/>
    <x v="2"/>
    <n v="605.64919999999995"/>
    <n v="1000.4375"/>
    <n v="1000.4375"/>
    <n v="1"/>
    <n v="1"/>
    <n v="394.78830000000005"/>
    <n v="605.64919999999995"/>
    <x v="27"/>
  </r>
  <r>
    <d v="2003-09-10T00:00:00"/>
    <s v="SO61535"/>
    <n v="604"/>
    <n v="22733"/>
    <n v="1"/>
    <n v="1"/>
    <n v="1"/>
    <x v="21"/>
    <x v="2"/>
    <n v="343.64960000000002"/>
    <n v="539.99"/>
    <n v="539.99"/>
    <n v="1"/>
    <n v="1"/>
    <n v="196.34039999999999"/>
    <n v="343.64960000000002"/>
    <x v="30"/>
  </r>
  <r>
    <d v="2003-06-12T00:00:00"/>
    <s v="SO61518"/>
    <n v="537"/>
    <n v="11235"/>
    <n v="1"/>
    <n v="1"/>
    <n v="1"/>
    <x v="13"/>
    <x v="2"/>
    <n v="13.09"/>
    <n v="35"/>
    <n v="35"/>
    <n v="1"/>
    <n v="1"/>
    <n v="21.91"/>
    <n v="13.09"/>
    <x v="56"/>
  </r>
  <r>
    <d v="2003-11-10T00:00:00"/>
    <s v="SO61519"/>
    <n v="362"/>
    <n v="12180"/>
    <n v="1"/>
    <n v="1"/>
    <n v="1"/>
    <x v="10"/>
    <x v="2"/>
    <n v="1105.81"/>
    <n v="2049.0981999999999"/>
    <n v="2049.0981999999999"/>
    <n v="1"/>
    <n v="1"/>
    <n v="943.28819999999996"/>
    <n v="1105.81"/>
    <x v="5"/>
  </r>
  <r>
    <d v="2003-04-12T00:00:00"/>
    <s v="SO61520"/>
    <n v="356"/>
    <n v="12078"/>
    <n v="1"/>
    <n v="1"/>
    <n v="1"/>
    <x v="26"/>
    <x v="2"/>
    <n v="1117.8559"/>
    <n v="2071.4196000000002"/>
    <n v="2071.4196000000002"/>
    <n v="1"/>
    <n v="1"/>
    <n v="953.56370000000015"/>
    <n v="1117.8559"/>
    <x v="14"/>
  </r>
  <r>
    <d v="2003-02-10T00:00:00"/>
    <s v="SO61557"/>
    <n v="540"/>
    <n v="24285"/>
    <n v="1"/>
    <n v="1"/>
    <n v="1"/>
    <x v="20"/>
    <x v="2"/>
    <n v="12.192399999999999"/>
    <n v="32.6"/>
    <n v="32.6"/>
    <n v="1"/>
    <n v="1"/>
    <n v="20.407600000000002"/>
    <n v="12.192399999999999"/>
    <x v="33"/>
  </r>
  <r>
    <d v="2003-12-09T00:00:00"/>
    <s v="SO61647"/>
    <n v="383"/>
    <n v="20529"/>
    <n v="1"/>
    <n v="1"/>
    <n v="1"/>
    <x v="2"/>
    <x v="2"/>
    <n v="605.64919999999995"/>
    <n v="1000.4375"/>
    <n v="1000.4375"/>
    <n v="1"/>
    <n v="1"/>
    <n v="394.78830000000005"/>
    <n v="605.64919999999995"/>
    <x v="28"/>
  </r>
  <r>
    <d v="2003-02-10T00:00:00"/>
    <s v="SO61642"/>
    <n v="574"/>
    <n v="24676"/>
    <n v="1"/>
    <n v="1"/>
    <n v="1"/>
    <x v="20"/>
    <x v="2"/>
    <n v="1481.9378999999999"/>
    <n v="2384.0700000000002"/>
    <n v="2384.0700000000002"/>
    <n v="1"/>
    <n v="1"/>
    <n v="902.13210000000026"/>
    <n v="1481.9378999999999"/>
    <x v="45"/>
  </r>
  <r>
    <d v="2003-02-11T00:00:00"/>
    <s v="SO61720"/>
    <n v="571"/>
    <n v="29204"/>
    <n v="1"/>
    <n v="1"/>
    <n v="1"/>
    <x v="23"/>
    <x v="2"/>
    <n v="461.44479999999999"/>
    <n v="742.35"/>
    <n v="742.35"/>
    <n v="1"/>
    <n v="1"/>
    <n v="280.90520000000004"/>
    <n v="461.44479999999999"/>
    <x v="60"/>
  </r>
  <r>
    <d v="2003-02-11T00:00:00"/>
    <s v="SO61771"/>
    <n v="352"/>
    <n v="14452"/>
    <n v="1"/>
    <n v="1"/>
    <n v="1"/>
    <x v="23"/>
    <x v="2"/>
    <n v="1117.8559"/>
    <n v="2071.4196000000002"/>
    <n v="2071.4196000000002"/>
    <n v="1"/>
    <n v="1"/>
    <n v="953.56370000000015"/>
    <n v="1117.8559"/>
    <x v="18"/>
  </r>
  <r>
    <d v="2003-11-12T00:00:00"/>
    <s v="SO61776"/>
    <n v="574"/>
    <n v="26055"/>
    <n v="1"/>
    <n v="1"/>
    <n v="1"/>
    <x v="34"/>
    <x v="2"/>
    <n v="1481.9378999999999"/>
    <n v="2384.0700000000002"/>
    <n v="2384.0700000000002"/>
    <n v="1"/>
    <n v="1"/>
    <n v="902.13210000000026"/>
    <n v="1481.9378999999999"/>
    <x v="45"/>
  </r>
  <r>
    <d v="2003-06-10T00:00:00"/>
    <s v="SO61769"/>
    <n v="356"/>
    <n v="12108"/>
    <n v="1"/>
    <n v="1"/>
    <n v="1"/>
    <x v="1"/>
    <x v="2"/>
    <n v="1117.8559"/>
    <n v="2071.4196000000002"/>
    <n v="2071.4196000000002"/>
    <n v="1"/>
    <n v="1"/>
    <n v="953.56370000000015"/>
    <n v="1117.8559"/>
    <x v="14"/>
  </r>
  <r>
    <d v="2003-01-10T00:00:00"/>
    <s v="SO61768"/>
    <n v="352"/>
    <n v="14657"/>
    <n v="1"/>
    <n v="1"/>
    <n v="1"/>
    <x v="0"/>
    <x v="2"/>
    <n v="1117.8559"/>
    <n v="2071.4196000000002"/>
    <n v="2071.4196000000002"/>
    <n v="1"/>
    <n v="1"/>
    <n v="953.56370000000015"/>
    <n v="1117.8559"/>
    <x v="18"/>
  </r>
  <r>
    <d v="2003-03-11T00:00:00"/>
    <s v="SO61810"/>
    <n v="474"/>
    <n v="18753"/>
    <n v="1"/>
    <n v="1"/>
    <n v="1"/>
    <x v="19"/>
    <x v="2"/>
    <n v="26.176300000000001"/>
    <n v="69.989999999999995"/>
    <n v="69.989999999999995"/>
    <n v="1"/>
    <n v="1"/>
    <n v="43.813699999999997"/>
    <n v="26.176300000000001"/>
    <x v="19"/>
  </r>
  <r>
    <d v="2003-06-11T00:00:00"/>
    <s v="SO61835"/>
    <n v="590"/>
    <n v="14577"/>
    <n v="1"/>
    <n v="1"/>
    <n v="1"/>
    <x v="4"/>
    <x v="2"/>
    <n v="419.77839999999998"/>
    <n v="769.49"/>
    <n v="769.49"/>
    <n v="1"/>
    <n v="1"/>
    <n v="349.71160000000003"/>
    <n v="419.77839999999998"/>
    <x v="15"/>
  </r>
  <r>
    <d v="2003-04-12T00:00:00"/>
    <s v="SO61837"/>
    <n v="360"/>
    <n v="12198"/>
    <n v="1"/>
    <n v="1"/>
    <n v="1"/>
    <x v="26"/>
    <x v="2"/>
    <n v="1105.81"/>
    <n v="2049.0981999999999"/>
    <n v="2049.0981999999999"/>
    <n v="1"/>
    <n v="1"/>
    <n v="943.28819999999996"/>
    <n v="1105.81"/>
    <x v="51"/>
  </r>
  <r>
    <d v="2003-03-11T00:00:00"/>
    <s v="SO61830"/>
    <n v="537"/>
    <n v="11309"/>
    <n v="1"/>
    <n v="1"/>
    <n v="1"/>
    <x v="19"/>
    <x v="2"/>
    <n v="13.09"/>
    <n v="35"/>
    <n v="35"/>
    <n v="1"/>
    <n v="1"/>
    <n v="21.91"/>
    <n v="13.09"/>
    <x v="56"/>
  </r>
  <r>
    <d v="2003-07-10T00:00:00"/>
    <s v="SO61904"/>
    <n v="354"/>
    <n v="14447"/>
    <n v="1"/>
    <n v="1"/>
    <n v="1"/>
    <x v="25"/>
    <x v="2"/>
    <n v="1117.8559"/>
    <n v="2071.4196000000002"/>
    <n v="2071.4196000000002"/>
    <n v="1"/>
    <n v="1"/>
    <n v="953.56370000000015"/>
    <n v="1117.8559"/>
    <x v="40"/>
  </r>
  <r>
    <d v="2003-07-12T00:00:00"/>
    <s v="SO61868"/>
    <n v="540"/>
    <n v="24826"/>
    <n v="1"/>
    <n v="1"/>
    <n v="1"/>
    <x v="9"/>
    <x v="2"/>
    <n v="12.192399999999999"/>
    <n v="32.6"/>
    <n v="32.6"/>
    <n v="1"/>
    <n v="1"/>
    <n v="20.407600000000002"/>
    <n v="12.192399999999999"/>
    <x v="33"/>
  </r>
  <r>
    <d v="2003-03-11T00:00:00"/>
    <s v="SO61964"/>
    <n v="604"/>
    <n v="22749"/>
    <n v="1"/>
    <n v="1"/>
    <n v="1"/>
    <x v="19"/>
    <x v="2"/>
    <n v="343.64960000000002"/>
    <n v="539.99"/>
    <n v="539.99"/>
    <n v="1"/>
    <n v="1"/>
    <n v="196.34039999999999"/>
    <n v="343.64960000000002"/>
    <x v="30"/>
  </r>
  <r>
    <d v="2003-01-12T00:00:00"/>
    <s v="SO62066"/>
    <n v="588"/>
    <n v="14617"/>
    <n v="1"/>
    <n v="1"/>
    <n v="1"/>
    <x v="17"/>
    <x v="2"/>
    <n v="419.77839999999998"/>
    <n v="769.49"/>
    <n v="769.49"/>
    <n v="1"/>
    <n v="1"/>
    <n v="349.71160000000003"/>
    <n v="419.77839999999998"/>
    <x v="54"/>
  </r>
  <r>
    <d v="2003-02-12T00:00:00"/>
    <s v="SO62072"/>
    <n v="358"/>
    <n v="14461"/>
    <n v="1"/>
    <n v="1"/>
    <n v="1"/>
    <x v="8"/>
    <x v="2"/>
    <n v="1105.81"/>
    <n v="2049.0981999999999"/>
    <n v="2049.0981999999999"/>
    <n v="1"/>
    <n v="1"/>
    <n v="943.28819999999996"/>
    <n v="1105.81"/>
    <x v="10"/>
  </r>
  <r>
    <d v="2003-03-11T00:00:00"/>
    <s v="SO62067"/>
    <n v="587"/>
    <n v="13029"/>
    <n v="1"/>
    <n v="1"/>
    <n v="1"/>
    <x v="19"/>
    <x v="2"/>
    <n v="419.77839999999998"/>
    <n v="769.49"/>
    <n v="769.49"/>
    <n v="1"/>
    <n v="1"/>
    <n v="349.71160000000003"/>
    <n v="419.77839999999998"/>
    <x v="12"/>
  </r>
  <r>
    <d v="2003-11-11T00:00:00"/>
    <s v="SO62081"/>
    <n v="584"/>
    <n v="23266"/>
    <n v="1"/>
    <n v="1"/>
    <n v="1"/>
    <x v="37"/>
    <x v="2"/>
    <n v="343.64960000000002"/>
    <n v="539.99"/>
    <n v="539.99"/>
    <n v="1"/>
    <n v="1"/>
    <n v="196.34039999999999"/>
    <n v="343.64960000000002"/>
    <x v="37"/>
  </r>
  <r>
    <d v="2003-06-10T00:00:00"/>
    <s v="SO62073"/>
    <n v="360"/>
    <n v="12033"/>
    <n v="1"/>
    <n v="1"/>
    <n v="1"/>
    <x v="1"/>
    <x v="2"/>
    <n v="1105.81"/>
    <n v="2049.0981999999999"/>
    <n v="2049.0981999999999"/>
    <n v="1"/>
    <n v="1"/>
    <n v="943.28819999999996"/>
    <n v="1105.81"/>
    <x v="51"/>
  </r>
  <r>
    <d v="2003-06-10T00:00:00"/>
    <s v="SO62108"/>
    <n v="478"/>
    <n v="21353"/>
    <n v="1"/>
    <n v="1"/>
    <n v="1"/>
    <x v="1"/>
    <x v="2"/>
    <n v="3.7363"/>
    <n v="9.99"/>
    <n v="9.99"/>
    <n v="1"/>
    <n v="1"/>
    <n v="6.2537000000000003"/>
    <n v="3.7363"/>
    <x v="42"/>
  </r>
  <r>
    <d v="2003-03-12T00:00:00"/>
    <s v="SO62150"/>
    <n v="584"/>
    <n v="23195"/>
    <n v="1"/>
    <n v="1"/>
    <n v="1"/>
    <x v="38"/>
    <x v="2"/>
    <n v="343.64960000000002"/>
    <n v="539.99"/>
    <n v="539.99"/>
    <n v="1"/>
    <n v="1"/>
    <n v="196.34039999999999"/>
    <n v="343.64960000000002"/>
    <x v="37"/>
  </r>
  <r>
    <d v="2003-11-10T00:00:00"/>
    <s v="SO62186"/>
    <n v="529"/>
    <n v="27474"/>
    <n v="1"/>
    <n v="1"/>
    <n v="1"/>
    <x v="10"/>
    <x v="2"/>
    <n v="1.4923"/>
    <n v="3.99"/>
    <n v="3.99"/>
    <n v="1"/>
    <n v="1"/>
    <n v="2.4977"/>
    <n v="1.4923"/>
    <x v="74"/>
  </r>
  <r>
    <d v="2003-06-11T00:00:00"/>
    <s v="SO62182"/>
    <n v="530"/>
    <n v="27391"/>
    <n v="1"/>
    <n v="1"/>
    <n v="1"/>
    <x v="4"/>
    <x v="2"/>
    <n v="1.8663000000000001"/>
    <n v="4.99"/>
    <n v="4.99"/>
    <n v="1"/>
    <n v="1"/>
    <n v="3.1237000000000004"/>
    <n v="1.8663000000000001"/>
    <x v="76"/>
  </r>
  <r>
    <d v="2003-03-12T00:00:00"/>
    <s v="SO62223"/>
    <n v="577"/>
    <n v="25421"/>
    <n v="1"/>
    <n v="1"/>
    <n v="1"/>
    <x v="38"/>
    <x v="2"/>
    <n v="755.1508"/>
    <n v="1214.8499999999999"/>
    <n v="1214.8499999999999"/>
    <n v="1"/>
    <n v="1"/>
    <n v="459.69919999999991"/>
    <n v="755.1508"/>
    <x v="67"/>
  </r>
  <r>
    <d v="2003-05-11T00:00:00"/>
    <s v="SO62214"/>
    <n v="597"/>
    <n v="19721"/>
    <n v="1"/>
    <n v="1"/>
    <n v="1"/>
    <x v="39"/>
    <x v="2"/>
    <n v="294.5797"/>
    <n v="539.99"/>
    <n v="539.99"/>
    <n v="1"/>
    <n v="1"/>
    <n v="245.41030000000001"/>
    <n v="294.5797"/>
    <x v="83"/>
  </r>
  <r>
    <d v="2003-04-12T00:00:00"/>
    <s v="SO62250"/>
    <n v="540"/>
    <n v="23792"/>
    <n v="1"/>
    <n v="1"/>
    <n v="1"/>
    <x v="26"/>
    <x v="2"/>
    <n v="12.192399999999999"/>
    <n v="32.6"/>
    <n v="32.6"/>
    <n v="1"/>
    <n v="1"/>
    <n v="20.407600000000002"/>
    <n v="12.192399999999999"/>
    <x v="33"/>
  </r>
  <r>
    <d v="2003-03-12T00:00:00"/>
    <s v="SO62307"/>
    <n v="474"/>
    <n v="18890"/>
    <n v="1"/>
    <n v="1"/>
    <n v="1"/>
    <x v="38"/>
    <x v="2"/>
    <n v="26.176300000000001"/>
    <n v="69.989999999999995"/>
    <n v="69.989999999999995"/>
    <n v="1"/>
    <n v="1"/>
    <n v="43.813699999999997"/>
    <n v="26.176300000000001"/>
    <x v="19"/>
  </r>
  <r>
    <d v="2003-03-11T00:00:00"/>
    <s v="SO62389"/>
    <n v="584"/>
    <n v="22872"/>
    <n v="1"/>
    <n v="1"/>
    <n v="1"/>
    <x v="19"/>
    <x v="2"/>
    <n v="343.64960000000002"/>
    <n v="539.99"/>
    <n v="539.99"/>
    <n v="1"/>
    <n v="1"/>
    <n v="196.34039999999999"/>
    <n v="343.64960000000002"/>
    <x v="37"/>
  </r>
  <r>
    <d v="2003-10-11T00:00:00"/>
    <s v="SO62462"/>
    <n v="605"/>
    <n v="23242"/>
    <n v="1"/>
    <n v="1"/>
    <n v="1"/>
    <x v="18"/>
    <x v="2"/>
    <n v="343.64960000000002"/>
    <n v="539.99"/>
    <n v="539.99"/>
    <n v="1"/>
    <n v="1"/>
    <n v="196.34039999999999"/>
    <n v="343.64960000000002"/>
    <x v="26"/>
  </r>
  <r>
    <d v="2003-11-12T00:00:00"/>
    <s v="SO62463"/>
    <n v="606"/>
    <n v="23181"/>
    <n v="1"/>
    <n v="1"/>
    <n v="1"/>
    <x v="34"/>
    <x v="2"/>
    <n v="343.64960000000002"/>
    <n v="539.99"/>
    <n v="539.99"/>
    <n v="1"/>
    <n v="1"/>
    <n v="196.34039999999999"/>
    <n v="343.64960000000002"/>
    <x v="17"/>
  </r>
  <r>
    <d v="2003-04-11T00:00:00"/>
    <s v="SO62441"/>
    <n v="371"/>
    <n v="16732"/>
    <n v="1"/>
    <n v="1"/>
    <n v="1"/>
    <x v="24"/>
    <x v="2"/>
    <n v="1320.6838"/>
    <n v="2181.5625"/>
    <n v="2181.5625"/>
    <n v="1"/>
    <n v="1"/>
    <n v="860.87869999999998"/>
    <n v="1320.6838"/>
    <x v="11"/>
  </r>
  <r>
    <d v="2003-01-11T00:00:00"/>
    <s v="SO62509"/>
    <n v="485"/>
    <n v="13327"/>
    <n v="1"/>
    <n v="1"/>
    <n v="1"/>
    <x v="30"/>
    <x v="2"/>
    <n v="8.2204999999999995"/>
    <n v="21.98"/>
    <n v="21.98"/>
    <n v="1"/>
    <n v="1"/>
    <n v="13.759500000000001"/>
    <n v="8.2204999999999995"/>
    <x v="16"/>
  </r>
  <r>
    <d v="2003-08-12T00:00:00"/>
    <s v="SO62522"/>
    <n v="566"/>
    <n v="29202"/>
    <n v="1"/>
    <n v="1"/>
    <n v="1"/>
    <x v="32"/>
    <x v="2"/>
    <n v="461.44479999999999"/>
    <n v="742.35"/>
    <n v="742.35"/>
    <n v="1"/>
    <n v="1"/>
    <n v="280.90520000000004"/>
    <n v="461.44479999999999"/>
    <x v="70"/>
  </r>
  <r>
    <d v="2003-09-10T00:00:00"/>
    <s v="SO62571"/>
    <n v="606"/>
    <n v="23264"/>
    <n v="1"/>
    <n v="1"/>
    <n v="1"/>
    <x v="21"/>
    <x v="2"/>
    <n v="343.64960000000002"/>
    <n v="539.99"/>
    <n v="539.99"/>
    <n v="1"/>
    <n v="1"/>
    <n v="196.34039999999999"/>
    <n v="343.64960000000002"/>
    <x v="17"/>
  </r>
  <r>
    <d v="2003-04-10T00:00:00"/>
    <s v="SO62596"/>
    <n v="540"/>
    <n v="24962"/>
    <n v="1"/>
    <n v="1"/>
    <n v="1"/>
    <x v="5"/>
    <x v="2"/>
    <n v="12.192399999999999"/>
    <n v="32.6"/>
    <n v="32.6"/>
    <n v="1"/>
    <n v="1"/>
    <n v="20.407600000000002"/>
    <n v="12.192399999999999"/>
    <x v="33"/>
  </r>
  <r>
    <d v="2004-04-01T00:00:00"/>
    <s v="SO62590"/>
    <n v="538"/>
    <n v="27677"/>
    <n v="1"/>
    <n v="1"/>
    <n v="1"/>
    <x v="33"/>
    <x v="2"/>
    <n v="8.0373000000000001"/>
    <n v="21.49"/>
    <n v="21.49"/>
    <n v="1"/>
    <n v="1"/>
    <n v="13.452699999999998"/>
    <n v="8.0373000000000001"/>
    <x v="75"/>
  </r>
  <r>
    <d v="2003-10-10T00:00:00"/>
    <s v="SO62667"/>
    <n v="352"/>
    <n v="14421"/>
    <n v="1"/>
    <n v="1"/>
    <n v="1"/>
    <x v="28"/>
    <x v="2"/>
    <n v="1117.8559"/>
    <n v="2071.4196000000002"/>
    <n v="2071.4196000000002"/>
    <n v="1"/>
    <n v="1"/>
    <n v="953.56370000000015"/>
    <n v="1117.8559"/>
    <x v="18"/>
  </r>
  <r>
    <d v="2004-06-01T00:00:00"/>
    <s v="SO62666"/>
    <n v="362"/>
    <n v="14448"/>
    <n v="1"/>
    <n v="1"/>
    <n v="1"/>
    <x v="46"/>
    <x v="2"/>
    <n v="1105.81"/>
    <n v="2049.0981999999999"/>
    <n v="2049.0981999999999"/>
    <n v="1"/>
    <n v="1"/>
    <n v="943.28819999999996"/>
    <n v="1105.81"/>
    <x v="5"/>
  </r>
  <r>
    <d v="2004-06-01T00:00:00"/>
    <s v="SO62684"/>
    <n v="604"/>
    <n v="22864"/>
    <n v="1"/>
    <n v="1"/>
    <n v="1"/>
    <x v="46"/>
    <x v="2"/>
    <n v="343.64960000000002"/>
    <n v="539.99"/>
    <n v="539.99"/>
    <n v="1"/>
    <n v="1"/>
    <n v="196.34039999999999"/>
    <n v="343.64960000000002"/>
    <x v="30"/>
  </r>
  <r>
    <d v="2003-11-11T00:00:00"/>
    <s v="SO62647"/>
    <n v="540"/>
    <n v="24290"/>
    <n v="1"/>
    <n v="1"/>
    <n v="1"/>
    <x v="37"/>
    <x v="2"/>
    <n v="12.192399999999999"/>
    <n v="32.6"/>
    <n v="32.6"/>
    <n v="1"/>
    <n v="1"/>
    <n v="20.407600000000002"/>
    <n v="12.192399999999999"/>
    <x v="33"/>
  </r>
  <r>
    <d v="2003-01-12T00:00:00"/>
    <s v="SO62802"/>
    <n v="595"/>
    <n v="19737"/>
    <n v="1"/>
    <n v="1"/>
    <n v="1"/>
    <x v="17"/>
    <x v="2"/>
    <n v="308.21789999999999"/>
    <n v="564.99"/>
    <n v="564.99"/>
    <n v="1"/>
    <n v="1"/>
    <n v="256.77210000000002"/>
    <n v="308.21789999999999"/>
    <x v="24"/>
  </r>
  <r>
    <d v="2003-09-12T00:00:00"/>
    <s v="SO62786"/>
    <n v="485"/>
    <n v="14097"/>
    <n v="1"/>
    <n v="1"/>
    <n v="1"/>
    <x v="7"/>
    <x v="2"/>
    <n v="8.2204999999999995"/>
    <n v="21.98"/>
    <n v="21.98"/>
    <n v="1"/>
    <n v="1"/>
    <n v="13.759500000000001"/>
    <n v="8.2204999999999995"/>
    <x v="16"/>
  </r>
  <r>
    <d v="2004-05-01T00:00:00"/>
    <s v="SO62851"/>
    <n v="589"/>
    <n v="14634"/>
    <n v="1"/>
    <n v="1"/>
    <n v="1"/>
    <x v="35"/>
    <x v="2"/>
    <n v="419.77839999999998"/>
    <n v="769.49"/>
    <n v="769.49"/>
    <n v="1"/>
    <n v="1"/>
    <n v="349.71160000000003"/>
    <n v="419.77839999999998"/>
    <x v="64"/>
  </r>
  <r>
    <d v="2003-11-10T00:00:00"/>
    <s v="SO62837"/>
    <n v="540"/>
    <n v="24312"/>
    <n v="1"/>
    <n v="1"/>
    <n v="1"/>
    <x v="10"/>
    <x v="2"/>
    <n v="12.192399999999999"/>
    <n v="32.6"/>
    <n v="32.6"/>
    <n v="1"/>
    <n v="1"/>
    <n v="20.407600000000002"/>
    <n v="12.192399999999999"/>
    <x v="33"/>
  </r>
  <r>
    <d v="2003-09-10T00:00:00"/>
    <s v="SO62918"/>
    <n v="537"/>
    <n v="11729"/>
    <n v="1"/>
    <n v="1"/>
    <n v="1"/>
    <x v="21"/>
    <x v="2"/>
    <n v="13.09"/>
    <n v="35"/>
    <n v="35"/>
    <n v="1"/>
    <n v="1"/>
    <n v="21.91"/>
    <n v="13.09"/>
    <x v="56"/>
  </r>
  <r>
    <d v="2003-05-11T00:00:00"/>
    <s v="SO62938"/>
    <n v="604"/>
    <n v="23204"/>
    <n v="1"/>
    <n v="1"/>
    <n v="1"/>
    <x v="39"/>
    <x v="2"/>
    <n v="343.64960000000002"/>
    <n v="539.99"/>
    <n v="539.99"/>
    <n v="1"/>
    <n v="1"/>
    <n v="196.34039999999999"/>
    <n v="343.64960000000002"/>
    <x v="30"/>
  </r>
  <r>
    <d v="2003-06-12T00:00:00"/>
    <s v="SO62946"/>
    <n v="214"/>
    <n v="11960"/>
    <n v="1"/>
    <n v="1"/>
    <n v="1"/>
    <x v="13"/>
    <x v="2"/>
    <n v="13.0863"/>
    <n v="34.99"/>
    <n v="34.99"/>
    <n v="1"/>
    <n v="1"/>
    <n v="21.903700000000001"/>
    <n v="13.0863"/>
    <x v="72"/>
  </r>
  <r>
    <d v="2004-10-01T00:00:00"/>
    <s v="SO62983"/>
    <n v="354"/>
    <n v="14481"/>
    <n v="1"/>
    <n v="1"/>
    <n v="1"/>
    <x v="40"/>
    <x v="2"/>
    <n v="1117.8559"/>
    <n v="2071.4196000000002"/>
    <n v="2071.4196000000002"/>
    <n v="1"/>
    <n v="1"/>
    <n v="953.56370000000015"/>
    <n v="1117.8559"/>
    <x v="40"/>
  </r>
  <r>
    <d v="2003-07-12T00:00:00"/>
    <s v="SO63056"/>
    <n v="581"/>
    <n v="17565"/>
    <n v="1"/>
    <n v="1"/>
    <n v="1"/>
    <x v="9"/>
    <x v="2"/>
    <n v="1082.51"/>
    <n v="1700.99"/>
    <n v="1700.99"/>
    <n v="1"/>
    <n v="1"/>
    <n v="618.48"/>
    <n v="1082.51"/>
    <x v="38"/>
  </r>
  <r>
    <d v="2003-12-12T00:00:00"/>
    <s v="SO63049"/>
    <n v="565"/>
    <n v="29167"/>
    <n v="1"/>
    <n v="1"/>
    <n v="1"/>
    <x v="3"/>
    <x v="2"/>
    <n v="461.44479999999999"/>
    <n v="742.35"/>
    <n v="742.35"/>
    <n v="1"/>
    <n v="1"/>
    <n v="280.90520000000004"/>
    <n v="461.44479999999999"/>
    <x v="66"/>
  </r>
  <r>
    <d v="2003-03-11T00:00:00"/>
    <s v="SO63086"/>
    <n v="485"/>
    <n v="14376"/>
    <n v="1"/>
    <n v="1"/>
    <n v="1"/>
    <x v="19"/>
    <x v="2"/>
    <n v="8.2204999999999995"/>
    <n v="21.98"/>
    <n v="21.98"/>
    <n v="1"/>
    <n v="1"/>
    <n v="13.759500000000001"/>
    <n v="8.2204999999999995"/>
    <x v="16"/>
  </r>
  <r>
    <d v="2003-09-12T00:00:00"/>
    <s v="SO63071"/>
    <n v="489"/>
    <n v="11722"/>
    <n v="1"/>
    <n v="1"/>
    <n v="1"/>
    <x v="7"/>
    <x v="2"/>
    <n v="41.572299999999998"/>
    <n v="53.99"/>
    <n v="53.99"/>
    <n v="1"/>
    <n v="1"/>
    <n v="12.417700000000004"/>
    <n v="41.572299999999998"/>
    <x v="58"/>
  </r>
  <r>
    <d v="2003-08-10T00:00:00"/>
    <s v="SO63356"/>
    <n v="381"/>
    <n v="20660"/>
    <n v="1"/>
    <n v="1"/>
    <n v="1"/>
    <x v="31"/>
    <x v="2"/>
    <n v="605.64919999999995"/>
    <n v="1000.4375"/>
    <n v="1000.4375"/>
    <n v="1"/>
    <n v="1"/>
    <n v="394.78830000000005"/>
    <n v="605.64919999999995"/>
    <x v="50"/>
  </r>
  <r>
    <d v="2004-10-01T00:00:00"/>
    <s v="SO63336"/>
    <n v="598"/>
    <n v="19738"/>
    <n v="1"/>
    <n v="1"/>
    <n v="1"/>
    <x v="40"/>
    <x v="2"/>
    <n v="294.5797"/>
    <n v="539.99"/>
    <n v="539.99"/>
    <n v="1"/>
    <n v="1"/>
    <n v="245.41030000000001"/>
    <n v="294.5797"/>
    <x v="53"/>
  </r>
  <r>
    <d v="2003-09-10T00:00:00"/>
    <s v="SO63337"/>
    <n v="600"/>
    <n v="15994"/>
    <n v="1"/>
    <n v="1"/>
    <n v="1"/>
    <x v="21"/>
    <x v="2"/>
    <n v="294.5797"/>
    <n v="539.99"/>
    <n v="539.99"/>
    <n v="1"/>
    <n v="1"/>
    <n v="245.41030000000001"/>
    <n v="294.5797"/>
    <x v="89"/>
  </r>
  <r>
    <d v="2003-02-11T00:00:00"/>
    <s v="SO63414"/>
    <n v="584"/>
    <n v="23125"/>
    <n v="1"/>
    <n v="1"/>
    <n v="1"/>
    <x v="23"/>
    <x v="2"/>
    <n v="343.64960000000002"/>
    <n v="539.99"/>
    <n v="539.99"/>
    <n v="1"/>
    <n v="1"/>
    <n v="196.34039999999999"/>
    <n v="343.64960000000002"/>
    <x v="37"/>
  </r>
  <r>
    <d v="2003-04-11T00:00:00"/>
    <s v="SO63486"/>
    <n v="586"/>
    <n v="26622"/>
    <n v="1"/>
    <n v="1"/>
    <n v="1"/>
    <x v="24"/>
    <x v="2"/>
    <n v="461.44479999999999"/>
    <n v="742.35"/>
    <n v="742.35"/>
    <n v="1"/>
    <n v="1"/>
    <n v="280.90520000000004"/>
    <n v="461.44479999999999"/>
    <x v="85"/>
  </r>
  <r>
    <d v="2003-08-12T00:00:00"/>
    <s v="SO63490"/>
    <n v="387"/>
    <n v="20674"/>
    <n v="1"/>
    <n v="1"/>
    <n v="1"/>
    <x v="32"/>
    <x v="2"/>
    <n v="605.64919999999995"/>
    <n v="1000.4375"/>
    <n v="1000.4375"/>
    <n v="1"/>
    <n v="1"/>
    <n v="394.78830000000005"/>
    <n v="605.64919999999995"/>
    <x v="6"/>
  </r>
  <r>
    <d v="2003-12-11T00:00:00"/>
    <s v="SO63508"/>
    <n v="483"/>
    <n v="12117"/>
    <n v="1"/>
    <n v="1"/>
    <n v="1"/>
    <x v="27"/>
    <x v="2"/>
    <n v="44.88"/>
    <n v="120"/>
    <n v="120"/>
    <n v="1"/>
    <n v="1"/>
    <n v="75.12"/>
    <n v="44.88"/>
    <x v="65"/>
  </r>
  <r>
    <d v="2003-08-11T00:00:00"/>
    <s v="SO63541"/>
    <n v="575"/>
    <n v="26339"/>
    <n v="1"/>
    <n v="1"/>
    <n v="1"/>
    <x v="15"/>
    <x v="2"/>
    <n v="1481.9378999999999"/>
    <n v="2384.0700000000002"/>
    <n v="2384.0700000000002"/>
    <n v="1"/>
    <n v="1"/>
    <n v="902.13210000000026"/>
    <n v="1481.9378999999999"/>
    <x v="52"/>
  </r>
  <r>
    <d v="2003-08-12T00:00:00"/>
    <s v="SO63544"/>
    <n v="583"/>
    <n v="17620"/>
    <n v="1"/>
    <n v="1"/>
    <n v="1"/>
    <x v="32"/>
    <x v="2"/>
    <n v="1082.51"/>
    <n v="1700.99"/>
    <n v="1700.99"/>
    <n v="1"/>
    <n v="1"/>
    <n v="618.48"/>
    <n v="1082.51"/>
    <x v="0"/>
  </r>
  <r>
    <d v="2003-01-11T00:00:00"/>
    <s v="SO63667"/>
    <n v="356"/>
    <n v="12777"/>
    <n v="1"/>
    <n v="1"/>
    <n v="1"/>
    <x v="30"/>
    <x v="2"/>
    <n v="1117.8559"/>
    <n v="2071.4196000000002"/>
    <n v="2071.4196000000002"/>
    <n v="1"/>
    <n v="1"/>
    <n v="953.56370000000015"/>
    <n v="1117.8559"/>
    <x v="14"/>
  </r>
  <r>
    <d v="2003-03-11T00:00:00"/>
    <s v="SO63653"/>
    <n v="473"/>
    <n v="13937"/>
    <n v="1"/>
    <n v="1"/>
    <n v="1"/>
    <x v="19"/>
    <x v="2"/>
    <n v="23.748999999999999"/>
    <n v="63.5"/>
    <n v="63.5"/>
    <n v="1"/>
    <n v="1"/>
    <n v="39.751000000000005"/>
    <n v="23.748999999999999"/>
    <x v="92"/>
  </r>
  <r>
    <d v="2003-08-12T00:00:00"/>
    <s v="SO63682"/>
    <n v="576"/>
    <n v="26487"/>
    <n v="1"/>
    <n v="1"/>
    <n v="1"/>
    <x v="32"/>
    <x v="2"/>
    <n v="1481.9378999999999"/>
    <n v="2384.0700000000002"/>
    <n v="2384.0700000000002"/>
    <n v="1"/>
    <n v="1"/>
    <n v="902.13210000000026"/>
    <n v="1481.9378999999999"/>
    <x v="3"/>
  </r>
  <r>
    <d v="2003-05-11T00:00:00"/>
    <s v="SO63642"/>
    <n v="540"/>
    <n v="24732"/>
    <n v="1"/>
    <n v="1"/>
    <n v="1"/>
    <x v="39"/>
    <x v="2"/>
    <n v="12.192399999999999"/>
    <n v="32.6"/>
    <n v="32.6"/>
    <n v="1"/>
    <n v="1"/>
    <n v="20.407600000000002"/>
    <n v="12.192399999999999"/>
    <x v="33"/>
  </r>
  <r>
    <d v="2003-11-10T00:00:00"/>
    <s v="SO63729"/>
    <n v="356"/>
    <n v="15367"/>
    <n v="1"/>
    <n v="1"/>
    <n v="1"/>
    <x v="10"/>
    <x v="2"/>
    <n v="1117.8559"/>
    <n v="2071.4196000000002"/>
    <n v="2071.4196000000002"/>
    <n v="1"/>
    <n v="1"/>
    <n v="953.56370000000015"/>
    <n v="1117.8559"/>
    <x v="14"/>
  </r>
  <r>
    <d v="2003-11-11T00:00:00"/>
    <s v="SO63739"/>
    <n v="579"/>
    <n v="25866"/>
    <n v="1"/>
    <n v="1"/>
    <n v="1"/>
    <x v="37"/>
    <x v="2"/>
    <n v="755.1508"/>
    <n v="1214.8499999999999"/>
    <n v="1214.8499999999999"/>
    <n v="1"/>
    <n v="1"/>
    <n v="459.69919999999991"/>
    <n v="755.1508"/>
    <x v="35"/>
  </r>
  <r>
    <d v="2004-08-01T00:00:00"/>
    <s v="SO63873"/>
    <n v="582"/>
    <n v="20703"/>
    <n v="1"/>
    <n v="1"/>
    <n v="1"/>
    <x v="45"/>
    <x v="2"/>
    <n v="1082.51"/>
    <n v="1700.99"/>
    <n v="1700.99"/>
    <n v="1"/>
    <n v="1"/>
    <n v="618.48"/>
    <n v="1082.51"/>
    <x v="1"/>
  </r>
  <r>
    <d v="2004-09-01T00:00:00"/>
    <s v="SO63923"/>
    <n v="596"/>
    <n v="13714"/>
    <n v="1"/>
    <n v="1"/>
    <n v="1"/>
    <x v="47"/>
    <x v="2"/>
    <n v="294.5797"/>
    <n v="539.99"/>
    <n v="539.99"/>
    <n v="1"/>
    <n v="1"/>
    <n v="245.41030000000001"/>
    <n v="294.5797"/>
    <x v="46"/>
  </r>
  <r>
    <d v="2004-05-01T00:00:00"/>
    <s v="SO63930"/>
    <n v="356"/>
    <n v="12773"/>
    <n v="1"/>
    <n v="1"/>
    <n v="1"/>
    <x v="35"/>
    <x v="2"/>
    <n v="1117.8559"/>
    <n v="2071.4196000000002"/>
    <n v="2071.4196000000002"/>
    <n v="1"/>
    <n v="1"/>
    <n v="953.56370000000015"/>
    <n v="1117.8559"/>
    <x v="14"/>
  </r>
  <r>
    <d v="2003-04-11T00:00:00"/>
    <s v="SO63980"/>
    <n v="362"/>
    <n v="15369"/>
    <n v="1"/>
    <n v="1"/>
    <n v="1"/>
    <x v="24"/>
    <x v="2"/>
    <n v="1105.81"/>
    <n v="2049.0981999999999"/>
    <n v="2049.0981999999999"/>
    <n v="1"/>
    <n v="1"/>
    <n v="943.28819999999996"/>
    <n v="1105.81"/>
    <x v="5"/>
  </r>
  <r>
    <d v="2003-10-11T00:00:00"/>
    <s v="SO63989"/>
    <n v="584"/>
    <n v="23059"/>
    <n v="1"/>
    <n v="1"/>
    <n v="1"/>
    <x v="18"/>
    <x v="2"/>
    <n v="343.64960000000002"/>
    <n v="539.99"/>
    <n v="539.99"/>
    <n v="1"/>
    <n v="1"/>
    <n v="196.34039999999999"/>
    <n v="343.64960000000002"/>
    <x v="37"/>
  </r>
  <r>
    <d v="2003-04-11T00:00:00"/>
    <s v="SO64171"/>
    <n v="581"/>
    <n v="17596"/>
    <n v="1"/>
    <n v="1"/>
    <n v="1"/>
    <x v="24"/>
    <x v="2"/>
    <n v="1082.51"/>
    <n v="1700.99"/>
    <n v="1700.99"/>
    <n v="1"/>
    <n v="1"/>
    <n v="618.48"/>
    <n v="1082.51"/>
    <x v="38"/>
  </r>
  <r>
    <d v="2004-07-01T00:00:00"/>
    <s v="SO64116"/>
    <n v="214"/>
    <n v="11800"/>
    <n v="1"/>
    <n v="1"/>
    <n v="1"/>
    <x v="48"/>
    <x v="2"/>
    <n v="13.0863"/>
    <n v="34.99"/>
    <n v="34.99"/>
    <n v="1"/>
    <n v="1"/>
    <n v="21.903700000000001"/>
    <n v="13.0863"/>
    <x v="72"/>
  </r>
  <r>
    <d v="2003-07-12T00:00:00"/>
    <s v="SO64130"/>
    <n v="229"/>
    <n v="28594"/>
    <n v="1"/>
    <n v="1"/>
    <n v="1"/>
    <x v="9"/>
    <x v="2"/>
    <n v="31.724399999999999"/>
    <n v="48.067300000000003"/>
    <n v="48.067300000000003"/>
    <n v="1"/>
    <n v="1"/>
    <n v="16.342900000000004"/>
    <n v="31.724399999999999"/>
    <x v="31"/>
  </r>
  <r>
    <d v="2003-08-11T00:00:00"/>
    <s v="SO64213"/>
    <n v="590"/>
    <n v="14651"/>
    <n v="1"/>
    <n v="1"/>
    <n v="1"/>
    <x v="15"/>
    <x v="2"/>
    <n v="419.77839999999998"/>
    <n v="769.49"/>
    <n v="769.49"/>
    <n v="1"/>
    <n v="1"/>
    <n v="349.71160000000003"/>
    <n v="419.77839999999998"/>
    <x v="15"/>
  </r>
  <r>
    <d v="2003-03-12T00:00:00"/>
    <s v="SO64230"/>
    <n v="565"/>
    <n v="26625"/>
    <n v="1"/>
    <n v="1"/>
    <n v="1"/>
    <x v="38"/>
    <x v="2"/>
    <n v="461.44479999999999"/>
    <n v="742.35"/>
    <n v="742.35"/>
    <n v="1"/>
    <n v="1"/>
    <n v="280.90520000000004"/>
    <n v="461.44479999999999"/>
    <x v="66"/>
  </r>
  <r>
    <d v="2004-09-01T00:00:00"/>
    <s v="SO64256"/>
    <n v="538"/>
    <n v="27396"/>
    <n v="1"/>
    <n v="1"/>
    <n v="1"/>
    <x v="47"/>
    <x v="2"/>
    <n v="8.0373000000000001"/>
    <n v="21.49"/>
    <n v="21.49"/>
    <n v="1"/>
    <n v="1"/>
    <n v="13.452699999999998"/>
    <n v="8.0373000000000001"/>
    <x v="75"/>
  </r>
  <r>
    <d v="2004-10-01T00:00:00"/>
    <s v="SO64320"/>
    <n v="536"/>
    <n v="23710"/>
    <n v="1"/>
    <n v="1"/>
    <n v="1"/>
    <x v="40"/>
    <x v="2"/>
    <n v="11.2163"/>
    <n v="29.99"/>
    <n v="29.99"/>
    <n v="1"/>
    <n v="1"/>
    <n v="18.773699999999998"/>
    <n v="11.2163"/>
    <x v="77"/>
  </r>
  <r>
    <d v="2004-09-01T00:00:00"/>
    <s v="SO64327"/>
    <n v="474"/>
    <n v="18688"/>
    <n v="1"/>
    <n v="1"/>
    <n v="1"/>
    <x v="47"/>
    <x v="2"/>
    <n v="26.176300000000001"/>
    <n v="69.989999999999995"/>
    <n v="69.989999999999995"/>
    <n v="1"/>
    <n v="1"/>
    <n v="43.813699999999997"/>
    <n v="26.176300000000001"/>
    <x v="19"/>
  </r>
  <r>
    <d v="2003-05-11T00:00:00"/>
    <s v="SO64353"/>
    <n v="360"/>
    <n v="15320"/>
    <n v="1"/>
    <n v="1"/>
    <n v="1"/>
    <x v="39"/>
    <x v="2"/>
    <n v="1105.81"/>
    <n v="2049.0981999999999"/>
    <n v="2049.0981999999999"/>
    <n v="1"/>
    <n v="1"/>
    <n v="943.28819999999996"/>
    <n v="1105.81"/>
    <x v="51"/>
  </r>
  <r>
    <d v="2004-03-01T00:00:00"/>
    <s v="SO64418"/>
    <n v="537"/>
    <n v="12024"/>
    <n v="1"/>
    <n v="1"/>
    <n v="1"/>
    <x v="41"/>
    <x v="2"/>
    <n v="13.09"/>
    <n v="35"/>
    <n v="35"/>
    <n v="1"/>
    <n v="1"/>
    <n v="21.91"/>
    <n v="13.09"/>
    <x v="56"/>
  </r>
  <r>
    <d v="2003-03-11T00:00:00"/>
    <s v="SO64518"/>
    <n v="389"/>
    <n v="20652"/>
    <n v="1"/>
    <n v="1"/>
    <n v="1"/>
    <x v="19"/>
    <x v="2"/>
    <n v="605.64919999999995"/>
    <n v="1000.4375"/>
    <n v="1000.4375"/>
    <n v="1"/>
    <n v="1"/>
    <n v="394.78830000000005"/>
    <n v="605.64919999999995"/>
    <x v="9"/>
  </r>
  <r>
    <d v="2003-09-12T00:00:00"/>
    <s v="SO64511"/>
    <n v="577"/>
    <n v="25876"/>
    <n v="1"/>
    <n v="1"/>
    <n v="1"/>
    <x v="7"/>
    <x v="2"/>
    <n v="755.1508"/>
    <n v="1214.8499999999999"/>
    <n v="1214.8499999999999"/>
    <n v="1"/>
    <n v="1"/>
    <n v="459.69919999999991"/>
    <n v="755.1508"/>
    <x v="67"/>
  </r>
  <r>
    <d v="2003-01-12T00:00:00"/>
    <s v="SO64555"/>
    <n v="476"/>
    <n v="18847"/>
    <n v="1"/>
    <n v="1"/>
    <n v="1"/>
    <x v="17"/>
    <x v="2"/>
    <n v="26.176300000000001"/>
    <n v="69.989999999999995"/>
    <n v="69.989999999999995"/>
    <n v="1"/>
    <n v="1"/>
    <n v="43.813699999999997"/>
    <n v="26.176300000000001"/>
    <x v="48"/>
  </r>
  <r>
    <d v="2003-03-12T00:00:00"/>
    <s v="SO64589"/>
    <n v="354"/>
    <n v="15322"/>
    <n v="1"/>
    <n v="1"/>
    <n v="1"/>
    <x v="38"/>
    <x v="2"/>
    <n v="1117.8559"/>
    <n v="2071.4196000000002"/>
    <n v="2071.4196000000002"/>
    <n v="1"/>
    <n v="1"/>
    <n v="953.56370000000015"/>
    <n v="1117.8559"/>
    <x v="40"/>
  </r>
  <r>
    <d v="2004-02-01T00:00:00"/>
    <s v="SO64603"/>
    <n v="576"/>
    <n v="26324"/>
    <n v="1"/>
    <n v="1"/>
    <n v="1"/>
    <x v="43"/>
    <x v="2"/>
    <n v="1481.9378999999999"/>
    <n v="2384.0700000000002"/>
    <n v="2384.0700000000002"/>
    <n v="1"/>
    <n v="1"/>
    <n v="902.13210000000026"/>
    <n v="1481.9378999999999"/>
    <x v="3"/>
  </r>
  <r>
    <d v="2003-03-12T00:00:00"/>
    <s v="SO64584"/>
    <n v="587"/>
    <n v="18949"/>
    <n v="1"/>
    <n v="1"/>
    <n v="1"/>
    <x v="38"/>
    <x v="2"/>
    <n v="419.77839999999998"/>
    <n v="769.49"/>
    <n v="769.49"/>
    <n v="1"/>
    <n v="1"/>
    <n v="349.71160000000003"/>
    <n v="419.77839999999998"/>
    <x v="12"/>
  </r>
  <r>
    <d v="2004-02-02T00:00:00"/>
    <s v="SO64665"/>
    <n v="576"/>
    <n v="26530"/>
    <n v="1"/>
    <n v="1"/>
    <n v="1"/>
    <x v="61"/>
    <x v="2"/>
    <n v="1481.9378999999999"/>
    <n v="2384.0700000000002"/>
    <n v="2384.0700000000002"/>
    <n v="1"/>
    <n v="1"/>
    <n v="902.13210000000026"/>
    <n v="1481.9378999999999"/>
    <x v="3"/>
  </r>
  <r>
    <d v="2003-05-12T00:00:00"/>
    <s v="SO64695"/>
    <n v="539"/>
    <n v="28816"/>
    <n v="1"/>
    <n v="1"/>
    <n v="1"/>
    <x v="6"/>
    <x v="2"/>
    <n v="9.3462999999999994"/>
    <n v="24.99"/>
    <n v="24.99"/>
    <n v="1"/>
    <n v="1"/>
    <n v="15.643699999999999"/>
    <n v="9.3462999999999994"/>
    <x v="80"/>
  </r>
  <r>
    <d v="2004-01-02T00:00:00"/>
    <s v="SO64700"/>
    <n v="536"/>
    <n v="22546"/>
    <n v="1"/>
    <n v="1"/>
    <n v="1"/>
    <x v="58"/>
    <x v="2"/>
    <n v="11.2163"/>
    <n v="29.99"/>
    <n v="29.99"/>
    <n v="1"/>
    <n v="1"/>
    <n v="18.773699999999998"/>
    <n v="11.2163"/>
    <x v="77"/>
  </r>
  <r>
    <d v="2003-09-12T00:00:00"/>
    <s v="SO64711"/>
    <n v="590"/>
    <n v="14726"/>
    <n v="1"/>
    <n v="1"/>
    <n v="1"/>
    <x v="7"/>
    <x v="2"/>
    <n v="419.77839999999998"/>
    <n v="769.49"/>
    <n v="769.49"/>
    <n v="1"/>
    <n v="1"/>
    <n v="349.71160000000003"/>
    <n v="419.77839999999998"/>
    <x v="15"/>
  </r>
  <r>
    <d v="2004-03-02T00:00:00"/>
    <s v="SO64831"/>
    <n v="537"/>
    <n v="12767"/>
    <n v="1"/>
    <n v="1"/>
    <n v="1"/>
    <x v="49"/>
    <x v="2"/>
    <n v="13.09"/>
    <n v="35"/>
    <n v="35"/>
    <n v="1"/>
    <n v="1"/>
    <n v="21.91"/>
    <n v="13.09"/>
    <x v="56"/>
  </r>
  <r>
    <d v="2003-03-12T00:00:00"/>
    <s v="SO64816"/>
    <n v="474"/>
    <n v="19637"/>
    <n v="1"/>
    <n v="1"/>
    <n v="1"/>
    <x v="38"/>
    <x v="2"/>
    <n v="26.176300000000001"/>
    <n v="69.989999999999995"/>
    <n v="69.989999999999995"/>
    <n v="1"/>
    <n v="1"/>
    <n v="43.813699999999997"/>
    <n v="26.176300000000001"/>
    <x v="19"/>
  </r>
  <r>
    <d v="2003-03-12T00:00:00"/>
    <s v="SO64834"/>
    <n v="590"/>
    <n v="14728"/>
    <n v="1"/>
    <n v="1"/>
    <n v="1"/>
    <x v="38"/>
    <x v="2"/>
    <n v="419.77839999999998"/>
    <n v="769.49"/>
    <n v="769.49"/>
    <n v="1"/>
    <n v="1"/>
    <n v="349.71160000000003"/>
    <n v="419.77839999999998"/>
    <x v="15"/>
  </r>
  <r>
    <d v="2003-09-12T00:00:00"/>
    <s v="SO64830"/>
    <n v="537"/>
    <n v="12168"/>
    <n v="1"/>
    <n v="1"/>
    <n v="1"/>
    <x v="7"/>
    <x v="2"/>
    <n v="13.09"/>
    <n v="35"/>
    <n v="35"/>
    <n v="1"/>
    <n v="1"/>
    <n v="21.91"/>
    <n v="13.09"/>
    <x v="56"/>
  </r>
  <r>
    <d v="2003-12-12T00:00:00"/>
    <s v="SO64886"/>
    <n v="594"/>
    <n v="15987"/>
    <n v="1"/>
    <n v="1"/>
    <n v="1"/>
    <x v="3"/>
    <x v="2"/>
    <n v="308.21789999999999"/>
    <n v="564.99"/>
    <n v="564.99"/>
    <n v="1"/>
    <n v="1"/>
    <n v="256.77210000000002"/>
    <n v="308.21789999999999"/>
    <x v="84"/>
  </r>
  <r>
    <d v="2003-12-12T00:00:00"/>
    <s v="SO64916"/>
    <n v="474"/>
    <n v="19663"/>
    <n v="1"/>
    <n v="1"/>
    <n v="1"/>
    <x v="3"/>
    <x v="2"/>
    <n v="26.176300000000001"/>
    <n v="69.989999999999995"/>
    <n v="69.989999999999995"/>
    <n v="1"/>
    <n v="1"/>
    <n v="43.813699999999997"/>
    <n v="26.176300000000001"/>
    <x v="19"/>
  </r>
  <r>
    <d v="2003-03-11T00:00:00"/>
    <s v="SO64914"/>
    <n v="476"/>
    <n v="19871"/>
    <n v="1"/>
    <n v="1"/>
    <n v="1"/>
    <x v="19"/>
    <x v="2"/>
    <n v="26.176300000000001"/>
    <n v="69.989999999999995"/>
    <n v="69.989999999999995"/>
    <n v="1"/>
    <n v="1"/>
    <n v="43.813699999999997"/>
    <n v="26.176300000000001"/>
    <x v="48"/>
  </r>
  <r>
    <d v="2003-04-12T00:00:00"/>
    <s v="SO64915"/>
    <n v="478"/>
    <n v="20390"/>
    <n v="1"/>
    <n v="1"/>
    <n v="1"/>
    <x v="26"/>
    <x v="2"/>
    <n v="3.7363"/>
    <n v="9.99"/>
    <n v="9.99"/>
    <n v="1"/>
    <n v="1"/>
    <n v="6.2537000000000003"/>
    <n v="3.7363"/>
    <x v="42"/>
  </r>
  <r>
    <d v="2004-05-01T00:00:00"/>
    <s v="SO65013"/>
    <n v="564"/>
    <n v="26293"/>
    <n v="1"/>
    <n v="1"/>
    <n v="1"/>
    <x v="35"/>
    <x v="2"/>
    <n v="1481.9378999999999"/>
    <n v="2384.0700000000002"/>
    <n v="2384.0700000000002"/>
    <n v="1"/>
    <n v="1"/>
    <n v="902.13210000000026"/>
    <n v="1481.9378999999999"/>
    <x v="22"/>
  </r>
  <r>
    <d v="2003-02-11T00:00:00"/>
    <s v="SO64951"/>
    <n v="483"/>
    <n v="13180"/>
    <n v="1"/>
    <n v="1"/>
    <n v="1"/>
    <x v="23"/>
    <x v="2"/>
    <n v="44.88"/>
    <n v="120"/>
    <n v="120"/>
    <n v="1"/>
    <n v="1"/>
    <n v="75.12"/>
    <n v="44.88"/>
    <x v="65"/>
  </r>
  <r>
    <d v="2003-11-12T00:00:00"/>
    <s v="SO65061"/>
    <n v="587"/>
    <n v="18943"/>
    <n v="1"/>
    <n v="1"/>
    <n v="1"/>
    <x v="34"/>
    <x v="2"/>
    <n v="419.77839999999998"/>
    <n v="769.49"/>
    <n v="769.49"/>
    <n v="1"/>
    <n v="1"/>
    <n v="349.71160000000003"/>
    <n v="419.77839999999998"/>
    <x v="12"/>
  </r>
  <r>
    <d v="2004-07-01T00:00:00"/>
    <s v="SO65078"/>
    <n v="387"/>
    <n v="20693"/>
    <n v="1"/>
    <n v="1"/>
    <n v="1"/>
    <x v="48"/>
    <x v="2"/>
    <n v="605.64919999999995"/>
    <n v="1000.4375"/>
    <n v="1000.4375"/>
    <n v="1"/>
    <n v="1"/>
    <n v="394.78830000000005"/>
    <n v="605.64919999999995"/>
    <x v="6"/>
  </r>
  <r>
    <d v="2003-04-12T00:00:00"/>
    <s v="SO65099"/>
    <n v="215"/>
    <n v="11838"/>
    <n v="1"/>
    <n v="1"/>
    <n v="1"/>
    <x v="26"/>
    <x v="2"/>
    <n v="12.027799999999999"/>
    <n v="33.644199999999998"/>
    <n v="33.644199999999998"/>
    <n v="1"/>
    <n v="1"/>
    <n v="21.616399999999999"/>
    <n v="12.027799999999999"/>
    <x v="7"/>
  </r>
  <r>
    <d v="2003-07-12T00:00:00"/>
    <s v="SO65110"/>
    <n v="536"/>
    <n v="23025"/>
    <n v="1"/>
    <n v="1"/>
    <n v="1"/>
    <x v="9"/>
    <x v="2"/>
    <n v="11.2163"/>
    <n v="29.99"/>
    <n v="29.99"/>
    <n v="1"/>
    <n v="1"/>
    <n v="18.773699999999998"/>
    <n v="11.2163"/>
    <x v="77"/>
  </r>
  <r>
    <d v="2003-05-12T00:00:00"/>
    <s v="SO65372"/>
    <n v="360"/>
    <n v="15737"/>
    <n v="1"/>
    <n v="1"/>
    <n v="1"/>
    <x v="6"/>
    <x v="2"/>
    <n v="1105.81"/>
    <n v="2049.0981999999999"/>
    <n v="2049.0981999999999"/>
    <n v="1"/>
    <n v="1"/>
    <n v="943.28819999999996"/>
    <n v="1105.81"/>
    <x v="51"/>
  </r>
  <r>
    <d v="2003-08-12T00:00:00"/>
    <s v="SO65347"/>
    <n v="540"/>
    <n v="24642"/>
    <n v="1"/>
    <n v="1"/>
    <n v="1"/>
    <x v="32"/>
    <x v="2"/>
    <n v="12.192399999999999"/>
    <n v="32.6"/>
    <n v="32.6"/>
    <n v="1"/>
    <n v="1"/>
    <n v="20.407600000000002"/>
    <n v="12.192399999999999"/>
    <x v="33"/>
  </r>
  <r>
    <d v="2003-12-11T00:00:00"/>
    <s v="SO65373"/>
    <n v="358"/>
    <n v="16007"/>
    <n v="1"/>
    <n v="1"/>
    <n v="1"/>
    <x v="27"/>
    <x v="2"/>
    <n v="1105.81"/>
    <n v="2049.0981999999999"/>
    <n v="2049.0981999999999"/>
    <n v="1"/>
    <n v="1"/>
    <n v="943.28819999999996"/>
    <n v="1105.81"/>
    <x v="10"/>
  </r>
  <r>
    <d v="2003-08-12T00:00:00"/>
    <s v="SO65346"/>
    <n v="540"/>
    <n v="24416"/>
    <n v="1"/>
    <n v="1"/>
    <n v="1"/>
    <x v="32"/>
    <x v="2"/>
    <n v="12.192399999999999"/>
    <n v="32.6"/>
    <n v="32.6"/>
    <n v="1"/>
    <n v="1"/>
    <n v="20.407600000000002"/>
    <n v="12.192399999999999"/>
    <x v="33"/>
  </r>
  <r>
    <d v="2003-06-12T00:00:00"/>
    <s v="SO65475"/>
    <n v="476"/>
    <n v="18997"/>
    <n v="1"/>
    <n v="1"/>
    <n v="1"/>
    <x v="13"/>
    <x v="2"/>
    <n v="26.176300000000001"/>
    <n v="69.989999999999995"/>
    <n v="69.989999999999995"/>
    <n v="1"/>
    <n v="1"/>
    <n v="43.813699999999997"/>
    <n v="26.176300000000001"/>
    <x v="48"/>
  </r>
  <r>
    <d v="2004-08-01T00:00:00"/>
    <s v="SO65540"/>
    <n v="593"/>
    <n v="16067"/>
    <n v="1"/>
    <n v="1"/>
    <n v="1"/>
    <x v="45"/>
    <x v="2"/>
    <n v="308.21789999999999"/>
    <n v="564.99"/>
    <n v="564.99"/>
    <n v="1"/>
    <n v="1"/>
    <n v="256.77210000000002"/>
    <n v="308.21789999999999"/>
    <x v="93"/>
  </r>
  <r>
    <d v="2003-01-12T00:00:00"/>
    <s v="SO65580"/>
    <n v="474"/>
    <n v="19636"/>
    <n v="1"/>
    <n v="1"/>
    <n v="1"/>
    <x v="17"/>
    <x v="2"/>
    <n v="26.176300000000001"/>
    <n v="69.989999999999995"/>
    <n v="69.989999999999995"/>
    <n v="1"/>
    <n v="1"/>
    <n v="43.813699999999997"/>
    <n v="26.176300000000001"/>
    <x v="19"/>
  </r>
  <r>
    <d v="2004-11-01T00:00:00"/>
    <s v="SO65618"/>
    <n v="605"/>
    <n v="23168"/>
    <n v="1"/>
    <n v="1"/>
    <n v="1"/>
    <x v="44"/>
    <x v="2"/>
    <n v="343.64960000000002"/>
    <n v="539.99"/>
    <n v="539.99"/>
    <n v="1"/>
    <n v="1"/>
    <n v="196.34039999999999"/>
    <n v="343.64960000000002"/>
    <x v="26"/>
  </r>
  <r>
    <d v="2004-11-01T00:00:00"/>
    <s v="SO65617"/>
    <n v="573"/>
    <n v="26638"/>
    <n v="1"/>
    <n v="1"/>
    <n v="1"/>
    <x v="44"/>
    <x v="2"/>
    <n v="1481.9378999999999"/>
    <n v="2384.0700000000002"/>
    <n v="2384.0700000000002"/>
    <n v="1"/>
    <n v="1"/>
    <n v="902.13210000000026"/>
    <n v="1481.9378999999999"/>
    <x v="20"/>
  </r>
  <r>
    <d v="2004-02-01T00:00:00"/>
    <s v="SO65700"/>
    <n v="476"/>
    <n v="20019"/>
    <n v="1"/>
    <n v="1"/>
    <n v="1"/>
    <x v="43"/>
    <x v="2"/>
    <n v="26.176300000000001"/>
    <n v="69.989999999999995"/>
    <n v="69.989999999999995"/>
    <n v="1"/>
    <n v="1"/>
    <n v="43.813699999999997"/>
    <n v="26.176300000000001"/>
    <x v="48"/>
  </r>
  <r>
    <d v="2004-01-02T00:00:00"/>
    <s v="SO65725"/>
    <n v="352"/>
    <n v="15991"/>
    <n v="1"/>
    <n v="1"/>
    <n v="1"/>
    <x v="58"/>
    <x v="2"/>
    <n v="1117.8559"/>
    <n v="2071.4196000000002"/>
    <n v="2071.4196000000002"/>
    <n v="1"/>
    <n v="1"/>
    <n v="953.56370000000015"/>
    <n v="1117.8559"/>
    <x v="18"/>
  </r>
  <r>
    <d v="2004-10-02T00:00:00"/>
    <s v="SO65690"/>
    <n v="538"/>
    <n v="27394"/>
    <n v="1"/>
    <n v="1"/>
    <n v="1"/>
    <x v="59"/>
    <x v="2"/>
    <n v="8.0373000000000001"/>
    <n v="21.49"/>
    <n v="21.49"/>
    <n v="1"/>
    <n v="1"/>
    <n v="13.452699999999998"/>
    <n v="8.0373000000000001"/>
    <x v="75"/>
  </r>
  <r>
    <d v="2003-02-12T00:00:00"/>
    <s v="SO65693"/>
    <n v="540"/>
    <n v="25158"/>
    <n v="1"/>
    <n v="1"/>
    <n v="1"/>
    <x v="8"/>
    <x v="2"/>
    <n v="12.192399999999999"/>
    <n v="32.6"/>
    <n v="32.6"/>
    <n v="1"/>
    <n v="1"/>
    <n v="20.407600000000002"/>
    <n v="12.192399999999999"/>
    <x v="33"/>
  </r>
  <r>
    <d v="2003-03-12T00:00:00"/>
    <s v="SO65868"/>
    <n v="580"/>
    <n v="18098"/>
    <n v="1"/>
    <n v="1"/>
    <n v="1"/>
    <x v="38"/>
    <x v="2"/>
    <n v="1082.51"/>
    <n v="1700.99"/>
    <n v="1700.99"/>
    <n v="1"/>
    <n v="1"/>
    <n v="618.48"/>
    <n v="1082.51"/>
    <x v="2"/>
  </r>
  <r>
    <d v="2004-01-01T00:00:00"/>
    <s v="SO65849"/>
    <n v="590"/>
    <n v="13055"/>
    <n v="1"/>
    <n v="1"/>
    <n v="1"/>
    <x v="36"/>
    <x v="2"/>
    <n v="419.77839999999998"/>
    <n v="769.49"/>
    <n v="769.49"/>
    <n v="1"/>
    <n v="1"/>
    <n v="349.71160000000003"/>
    <n v="419.77839999999998"/>
    <x v="15"/>
  </r>
  <r>
    <d v="2004-12-01T00:00:00"/>
    <s v="SO65945"/>
    <n v="581"/>
    <n v="21267"/>
    <n v="1"/>
    <n v="1"/>
    <n v="1"/>
    <x v="42"/>
    <x v="2"/>
    <n v="1082.51"/>
    <n v="1700.99"/>
    <n v="1700.99"/>
    <n v="1"/>
    <n v="1"/>
    <n v="618.48"/>
    <n v="1082.51"/>
    <x v="38"/>
  </r>
  <r>
    <d v="2004-12-01T00:00:00"/>
    <s v="SO65992"/>
    <n v="528"/>
    <n v="11814"/>
    <n v="1"/>
    <n v="1"/>
    <n v="1"/>
    <x v="42"/>
    <x v="2"/>
    <n v="1.8663000000000001"/>
    <n v="4.99"/>
    <n v="4.99"/>
    <n v="1"/>
    <n v="1"/>
    <n v="3.1237000000000004"/>
    <n v="1.8663000000000001"/>
    <x v="73"/>
  </r>
  <r>
    <d v="2003-12-11T00:00:00"/>
    <s v="SO65999"/>
    <n v="358"/>
    <n v="15934"/>
    <n v="1"/>
    <n v="1"/>
    <n v="1"/>
    <x v="27"/>
    <x v="2"/>
    <n v="1105.81"/>
    <n v="2049.0981999999999"/>
    <n v="2049.0981999999999"/>
    <n v="1"/>
    <n v="1"/>
    <n v="943.28819999999996"/>
    <n v="1105.81"/>
    <x v="10"/>
  </r>
  <r>
    <d v="2003-05-12T00:00:00"/>
    <s v="SO66055"/>
    <n v="354"/>
    <n v="15952"/>
    <n v="1"/>
    <n v="1"/>
    <n v="1"/>
    <x v="6"/>
    <x v="2"/>
    <n v="1117.8559"/>
    <n v="2071.4196000000002"/>
    <n v="2071.4196000000002"/>
    <n v="1"/>
    <n v="1"/>
    <n v="953.56370000000015"/>
    <n v="1117.8559"/>
    <x v="40"/>
  </r>
  <r>
    <d v="2003-11-12T00:00:00"/>
    <s v="SO66041"/>
    <n v="528"/>
    <n v="22783"/>
    <n v="1"/>
    <n v="1"/>
    <n v="1"/>
    <x v="34"/>
    <x v="2"/>
    <n v="1.8663000000000001"/>
    <n v="4.99"/>
    <n v="4.99"/>
    <n v="1"/>
    <n v="1"/>
    <n v="3.1237000000000004"/>
    <n v="1.8663000000000001"/>
    <x v="73"/>
  </r>
  <r>
    <d v="2004-09-02T00:00:00"/>
    <s v="SO66148"/>
    <n v="383"/>
    <n v="20782"/>
    <n v="1"/>
    <n v="1"/>
    <n v="1"/>
    <x v="55"/>
    <x v="2"/>
    <n v="605.64919999999995"/>
    <n v="1000.4375"/>
    <n v="1000.4375"/>
    <n v="1"/>
    <n v="1"/>
    <n v="394.78830000000005"/>
    <n v="605.64919999999995"/>
    <x v="28"/>
  </r>
  <r>
    <d v="2004-06-01T00:00:00"/>
    <s v="SO66310"/>
    <n v="604"/>
    <n v="23142"/>
    <n v="1"/>
    <n v="1"/>
    <n v="1"/>
    <x v="46"/>
    <x v="2"/>
    <n v="343.64960000000002"/>
    <n v="539.99"/>
    <n v="539.99"/>
    <n v="1"/>
    <n v="1"/>
    <n v="196.34039999999999"/>
    <n v="343.64960000000002"/>
    <x v="30"/>
  </r>
  <r>
    <d v="2003-09-12T00:00:00"/>
    <s v="SO66300"/>
    <n v="358"/>
    <n v="15980"/>
    <n v="1"/>
    <n v="1"/>
    <n v="1"/>
    <x v="7"/>
    <x v="2"/>
    <n v="1105.81"/>
    <n v="2049.0981999999999"/>
    <n v="2049.0981999999999"/>
    <n v="1"/>
    <n v="1"/>
    <n v="943.28819999999996"/>
    <n v="1105.81"/>
    <x v="10"/>
  </r>
  <r>
    <d v="2004-12-01T00:00:00"/>
    <s v="SO66309"/>
    <n v="605"/>
    <n v="23141"/>
    <n v="1"/>
    <n v="1"/>
    <n v="1"/>
    <x v="42"/>
    <x v="2"/>
    <n v="343.64960000000002"/>
    <n v="539.99"/>
    <n v="539.99"/>
    <n v="1"/>
    <n v="1"/>
    <n v="196.34039999999999"/>
    <n v="343.64960000000002"/>
    <x v="26"/>
  </r>
  <r>
    <d v="2004-01-03T00:00:00"/>
    <s v="SO66314"/>
    <n v="381"/>
    <n v="21149"/>
    <n v="1"/>
    <n v="1"/>
    <n v="1"/>
    <x v="65"/>
    <x v="2"/>
    <n v="605.64919999999995"/>
    <n v="1000.4375"/>
    <n v="1000.4375"/>
    <n v="1"/>
    <n v="1"/>
    <n v="394.78830000000005"/>
    <n v="605.64919999999995"/>
    <x v="50"/>
  </r>
  <r>
    <d v="2004-06-02T00:00:00"/>
    <s v="SO66334"/>
    <n v="540"/>
    <n v="24507"/>
    <n v="1"/>
    <n v="1"/>
    <n v="1"/>
    <x v="52"/>
    <x v="2"/>
    <n v="12.192399999999999"/>
    <n v="32.6"/>
    <n v="32.6"/>
    <n v="1"/>
    <n v="1"/>
    <n v="20.407600000000002"/>
    <n v="12.192399999999999"/>
    <x v="33"/>
  </r>
  <r>
    <d v="2004-11-02T00:00:00"/>
    <s v="SO66407"/>
    <n v="356"/>
    <n v="15888"/>
    <n v="1"/>
    <n v="1"/>
    <n v="1"/>
    <x v="57"/>
    <x v="2"/>
    <n v="1117.8559"/>
    <n v="2071.4196000000002"/>
    <n v="2071.4196000000002"/>
    <n v="1"/>
    <n v="1"/>
    <n v="953.56370000000015"/>
    <n v="1117.8559"/>
    <x v="14"/>
  </r>
  <r>
    <d v="2003-09-12T00:00:00"/>
    <s v="SO66422"/>
    <n v="574"/>
    <n v="24788"/>
    <n v="1"/>
    <n v="1"/>
    <n v="1"/>
    <x v="7"/>
    <x v="2"/>
    <n v="1481.9378999999999"/>
    <n v="2384.0700000000002"/>
    <n v="2384.0700000000002"/>
    <n v="1"/>
    <n v="1"/>
    <n v="902.13210000000026"/>
    <n v="1481.9378999999999"/>
    <x v="45"/>
  </r>
  <r>
    <d v="2004-02-01T00:00:00"/>
    <s v="SO66405"/>
    <n v="356"/>
    <n v="15843"/>
    <n v="1"/>
    <n v="1"/>
    <n v="1"/>
    <x v="43"/>
    <x v="2"/>
    <n v="1117.8559"/>
    <n v="2071.4196000000002"/>
    <n v="2071.4196000000002"/>
    <n v="1"/>
    <n v="1"/>
    <n v="953.56370000000015"/>
    <n v="1117.8559"/>
    <x v="14"/>
  </r>
  <r>
    <d v="2004-01-02T00:00:00"/>
    <s v="SO66406"/>
    <n v="356"/>
    <n v="15845"/>
    <n v="1"/>
    <n v="1"/>
    <n v="1"/>
    <x v="58"/>
    <x v="2"/>
    <n v="1117.8559"/>
    <n v="2071.4196000000002"/>
    <n v="2071.4196000000002"/>
    <n v="1"/>
    <n v="1"/>
    <n v="953.56370000000015"/>
    <n v="1117.8559"/>
    <x v="14"/>
  </r>
  <r>
    <d v="2004-12-01T00:00:00"/>
    <s v="SO66528"/>
    <n v="474"/>
    <n v="19996"/>
    <n v="1"/>
    <n v="1"/>
    <n v="1"/>
    <x v="42"/>
    <x v="2"/>
    <n v="26.176300000000001"/>
    <n v="69.989999999999995"/>
    <n v="69.989999999999995"/>
    <n v="1"/>
    <n v="1"/>
    <n v="43.813699999999997"/>
    <n v="26.176300000000001"/>
    <x v="19"/>
  </r>
  <r>
    <d v="2004-06-02T00:00:00"/>
    <s v="SO66553"/>
    <n v="573"/>
    <n v="24791"/>
    <n v="1"/>
    <n v="1"/>
    <n v="1"/>
    <x v="52"/>
    <x v="2"/>
    <n v="1481.9378999999999"/>
    <n v="2384.0700000000002"/>
    <n v="2384.0700000000002"/>
    <n v="1"/>
    <n v="1"/>
    <n v="902.13210000000026"/>
    <n v="1481.9378999999999"/>
    <x v="20"/>
  </r>
  <r>
    <d v="2004-01-03T00:00:00"/>
    <s v="SO66585"/>
    <n v="540"/>
    <n v="24490"/>
    <n v="1"/>
    <n v="1"/>
    <n v="1"/>
    <x v="65"/>
    <x v="2"/>
    <n v="12.192399999999999"/>
    <n v="32.6"/>
    <n v="32.6"/>
    <n v="1"/>
    <n v="1"/>
    <n v="20.407600000000002"/>
    <n v="12.192399999999999"/>
    <x v="33"/>
  </r>
  <r>
    <d v="2003-02-12T00:00:00"/>
    <s v="SO66603"/>
    <n v="485"/>
    <n v="14350"/>
    <n v="1"/>
    <n v="1"/>
    <n v="1"/>
    <x v="8"/>
    <x v="2"/>
    <n v="8.2204999999999995"/>
    <n v="21.98"/>
    <n v="21.98"/>
    <n v="1"/>
    <n v="1"/>
    <n v="13.759500000000001"/>
    <n v="8.2204999999999995"/>
    <x v="16"/>
  </r>
  <r>
    <d v="2003-12-12T00:00:00"/>
    <s v="SO66622"/>
    <n v="566"/>
    <n v="26632"/>
    <n v="1"/>
    <n v="1"/>
    <n v="1"/>
    <x v="3"/>
    <x v="2"/>
    <n v="461.44479999999999"/>
    <n v="742.35"/>
    <n v="742.35"/>
    <n v="1"/>
    <n v="1"/>
    <n v="280.90520000000004"/>
    <n v="461.44479999999999"/>
    <x v="70"/>
  </r>
  <r>
    <d v="2004-12-01T00:00:00"/>
    <s v="SO66616"/>
    <n v="600"/>
    <n v="16068"/>
    <n v="1"/>
    <n v="1"/>
    <n v="1"/>
    <x v="42"/>
    <x v="2"/>
    <n v="294.5797"/>
    <n v="539.99"/>
    <n v="539.99"/>
    <n v="1"/>
    <n v="1"/>
    <n v="245.41030000000001"/>
    <n v="294.5797"/>
    <x v="89"/>
  </r>
  <r>
    <d v="2004-02-02T00:00:00"/>
    <s v="SO66693"/>
    <n v="581"/>
    <n v="18084"/>
    <n v="1"/>
    <n v="1"/>
    <n v="1"/>
    <x v="61"/>
    <x v="2"/>
    <n v="1082.51"/>
    <n v="1700.99"/>
    <n v="1700.99"/>
    <n v="1"/>
    <n v="1"/>
    <n v="618.48"/>
    <n v="1082.51"/>
    <x v="38"/>
  </r>
  <r>
    <d v="2004-09-01T00:00:00"/>
    <s v="SO66720"/>
    <n v="476"/>
    <n v="18815"/>
    <n v="1"/>
    <n v="1"/>
    <n v="1"/>
    <x v="47"/>
    <x v="2"/>
    <n v="26.176300000000001"/>
    <n v="69.989999999999995"/>
    <n v="69.989999999999995"/>
    <n v="1"/>
    <n v="1"/>
    <n v="43.813699999999997"/>
    <n v="26.176300000000001"/>
    <x v="48"/>
  </r>
  <r>
    <d v="2003-04-12T00:00:00"/>
    <s v="SO66757"/>
    <n v="605"/>
    <n v="23404"/>
    <n v="1"/>
    <n v="1"/>
    <n v="1"/>
    <x v="26"/>
    <x v="2"/>
    <n v="343.64960000000002"/>
    <n v="539.99"/>
    <n v="539.99"/>
    <n v="1"/>
    <n v="1"/>
    <n v="196.34039999999999"/>
    <n v="343.64960000000002"/>
    <x v="26"/>
  </r>
  <r>
    <d v="2004-04-02T00:00:00"/>
    <s v="SO66712"/>
    <n v="480"/>
    <n v="28093"/>
    <n v="1"/>
    <n v="1"/>
    <n v="1"/>
    <x v="56"/>
    <x v="2"/>
    <n v="0.85650000000000004"/>
    <n v="2.29"/>
    <n v="2.29"/>
    <n v="1"/>
    <n v="1"/>
    <n v="1.4335"/>
    <n v="0.85650000000000004"/>
    <x v="43"/>
  </r>
  <r>
    <d v="2004-03-03T00:00:00"/>
    <s v="SO66808"/>
    <n v="537"/>
    <n v="11970"/>
    <n v="1"/>
    <n v="1"/>
    <n v="1"/>
    <x v="64"/>
    <x v="2"/>
    <n v="13.09"/>
    <n v="35"/>
    <n v="35"/>
    <n v="1"/>
    <n v="1"/>
    <n v="21.91"/>
    <n v="13.09"/>
    <x v="56"/>
  </r>
  <r>
    <d v="2004-05-03T00:00:00"/>
    <s v="SO66791"/>
    <n v="540"/>
    <n v="25089"/>
    <n v="1"/>
    <n v="1"/>
    <n v="1"/>
    <x v="62"/>
    <x v="2"/>
    <n v="12.192399999999999"/>
    <n v="32.6"/>
    <n v="32.6"/>
    <n v="1"/>
    <n v="1"/>
    <n v="20.407600000000002"/>
    <n v="12.192399999999999"/>
    <x v="33"/>
  </r>
  <r>
    <d v="2003-10-12T00:00:00"/>
    <s v="SO66812"/>
    <n v="588"/>
    <n v="14744"/>
    <n v="1"/>
    <n v="1"/>
    <n v="1"/>
    <x v="14"/>
    <x v="2"/>
    <n v="419.77839999999998"/>
    <n v="769.49"/>
    <n v="769.49"/>
    <n v="1"/>
    <n v="1"/>
    <n v="349.71160000000003"/>
    <n v="419.77839999999998"/>
    <x v="54"/>
  </r>
  <r>
    <d v="2004-10-01T00:00:00"/>
    <s v="SO66824"/>
    <n v="606"/>
    <n v="23403"/>
    <n v="1"/>
    <n v="1"/>
    <n v="1"/>
    <x v="40"/>
    <x v="2"/>
    <n v="343.64960000000002"/>
    <n v="539.99"/>
    <n v="539.99"/>
    <n v="1"/>
    <n v="1"/>
    <n v="196.34039999999999"/>
    <n v="343.64960000000002"/>
    <x v="17"/>
  </r>
  <r>
    <d v="2003-05-12T00:00:00"/>
    <s v="SO66878"/>
    <n v="605"/>
    <n v="23373"/>
    <n v="1"/>
    <n v="1"/>
    <n v="1"/>
    <x v="6"/>
    <x v="2"/>
    <n v="343.64960000000002"/>
    <n v="539.99"/>
    <n v="539.99"/>
    <n v="1"/>
    <n v="1"/>
    <n v="196.34039999999999"/>
    <n v="343.64960000000002"/>
    <x v="26"/>
  </r>
  <r>
    <d v="2004-04-02T00:00:00"/>
    <s v="SO66881"/>
    <n v="385"/>
    <n v="21161"/>
    <n v="1"/>
    <n v="1"/>
    <n v="1"/>
    <x v="56"/>
    <x v="2"/>
    <n v="605.64919999999995"/>
    <n v="1000.4375"/>
    <n v="1000.4375"/>
    <n v="1"/>
    <n v="1"/>
    <n v="394.78830000000005"/>
    <n v="605.64919999999995"/>
    <x v="27"/>
  </r>
  <r>
    <d v="2004-06-01T00:00:00"/>
    <s v="SO66846"/>
    <n v="474"/>
    <n v="20203"/>
    <n v="1"/>
    <n v="1"/>
    <n v="1"/>
    <x v="46"/>
    <x v="2"/>
    <n v="26.176300000000001"/>
    <n v="69.989999999999995"/>
    <n v="69.989999999999995"/>
    <n v="1"/>
    <n v="1"/>
    <n v="43.813699999999997"/>
    <n v="26.176300000000001"/>
    <x v="19"/>
  </r>
  <r>
    <d v="2004-02-02T00:00:00"/>
    <s v="SO66920"/>
    <n v="590"/>
    <n v="14753"/>
    <n v="1"/>
    <n v="1"/>
    <n v="1"/>
    <x v="61"/>
    <x v="2"/>
    <n v="419.77839999999998"/>
    <n v="769.49"/>
    <n v="769.49"/>
    <n v="1"/>
    <n v="1"/>
    <n v="349.71160000000003"/>
    <n v="419.77839999999998"/>
    <x v="15"/>
  </r>
  <r>
    <d v="2003-09-12T00:00:00"/>
    <s v="SO66919"/>
    <n v="591"/>
    <n v="13718"/>
    <n v="1"/>
    <n v="1"/>
    <n v="1"/>
    <x v="7"/>
    <x v="2"/>
    <n v="308.21789999999999"/>
    <n v="564.99"/>
    <n v="564.99"/>
    <n v="1"/>
    <n v="1"/>
    <n v="256.77210000000002"/>
    <n v="308.21789999999999"/>
    <x v="91"/>
  </r>
  <r>
    <d v="2003-11-12T00:00:00"/>
    <s v="SO66937"/>
    <n v="606"/>
    <n v="23520"/>
    <n v="1"/>
    <n v="1"/>
    <n v="1"/>
    <x v="34"/>
    <x v="2"/>
    <n v="343.64960000000002"/>
    <n v="539.99"/>
    <n v="539.99"/>
    <n v="1"/>
    <n v="1"/>
    <n v="196.34039999999999"/>
    <n v="343.64960000000002"/>
    <x v="17"/>
  </r>
  <r>
    <d v="2003-08-12T00:00:00"/>
    <s v="SO66933"/>
    <n v="575"/>
    <n v="26537"/>
    <n v="1"/>
    <n v="1"/>
    <n v="1"/>
    <x v="32"/>
    <x v="2"/>
    <n v="1481.9378999999999"/>
    <n v="2384.0700000000002"/>
    <n v="2384.0700000000002"/>
    <n v="1"/>
    <n v="1"/>
    <n v="902.13210000000026"/>
    <n v="1481.9378999999999"/>
    <x v="52"/>
  </r>
  <r>
    <d v="2004-07-02T00:00:00"/>
    <s v="SO66972"/>
    <n v="528"/>
    <n v="14637"/>
    <n v="1"/>
    <n v="1"/>
    <n v="1"/>
    <x v="53"/>
    <x v="2"/>
    <n v="1.8663000000000001"/>
    <n v="4.99"/>
    <n v="4.99"/>
    <n v="1"/>
    <n v="1"/>
    <n v="3.1237000000000004"/>
    <n v="1.8663000000000001"/>
    <x v="73"/>
  </r>
  <r>
    <d v="2004-02-02T00:00:00"/>
    <s v="SO66993"/>
    <n v="587"/>
    <n v="14754"/>
    <n v="1"/>
    <n v="1"/>
    <n v="1"/>
    <x v="61"/>
    <x v="2"/>
    <n v="419.77839999999998"/>
    <n v="769.49"/>
    <n v="769.49"/>
    <n v="1"/>
    <n v="1"/>
    <n v="349.71160000000003"/>
    <n v="419.77839999999998"/>
    <x v="12"/>
  </r>
  <r>
    <d v="2003-03-12T00:00:00"/>
    <s v="SO67010"/>
    <n v="387"/>
    <n v="21253"/>
    <n v="1"/>
    <n v="1"/>
    <n v="1"/>
    <x v="38"/>
    <x v="2"/>
    <n v="605.64919999999995"/>
    <n v="1000.4375"/>
    <n v="1000.4375"/>
    <n v="1"/>
    <n v="1"/>
    <n v="394.78830000000005"/>
    <n v="605.64919999999995"/>
    <x v="6"/>
  </r>
  <r>
    <d v="2004-11-02T00:00:00"/>
    <s v="SO67040"/>
    <n v="475"/>
    <n v="19649"/>
    <n v="1"/>
    <n v="1"/>
    <n v="1"/>
    <x v="57"/>
    <x v="2"/>
    <n v="26.176300000000001"/>
    <n v="69.989999999999995"/>
    <n v="69.989999999999995"/>
    <n v="1"/>
    <n v="1"/>
    <n v="43.813699999999997"/>
    <n v="26.176300000000001"/>
    <x v="39"/>
  </r>
  <r>
    <d v="2004-10-03T00:00:00"/>
    <s v="SO67057"/>
    <n v="537"/>
    <n v="12787"/>
    <n v="1"/>
    <n v="1"/>
    <n v="1"/>
    <x v="71"/>
    <x v="2"/>
    <n v="13.09"/>
    <n v="35"/>
    <n v="35"/>
    <n v="1"/>
    <n v="1"/>
    <n v="21.91"/>
    <n v="13.09"/>
    <x v="56"/>
  </r>
  <r>
    <d v="2003-07-12T00:00:00"/>
    <s v="SO67068"/>
    <n v="352"/>
    <n v="15771"/>
    <n v="1"/>
    <n v="1"/>
    <n v="1"/>
    <x v="9"/>
    <x v="2"/>
    <n v="1117.8559"/>
    <n v="2071.4196000000002"/>
    <n v="2071.4196000000002"/>
    <n v="1"/>
    <n v="1"/>
    <n v="953.56370000000015"/>
    <n v="1117.8559"/>
    <x v="18"/>
  </r>
  <r>
    <d v="2003-12-12T00:00:00"/>
    <s v="SO67065"/>
    <n v="360"/>
    <n v="15918"/>
    <n v="1"/>
    <n v="1"/>
    <n v="1"/>
    <x v="3"/>
    <x v="2"/>
    <n v="1105.81"/>
    <n v="2049.0981999999999"/>
    <n v="2049.0981999999999"/>
    <n v="1"/>
    <n v="1"/>
    <n v="943.28819999999996"/>
    <n v="1105.81"/>
    <x v="51"/>
  </r>
  <r>
    <d v="2003-10-12T00:00:00"/>
    <s v="SO67135"/>
    <n v="564"/>
    <n v="27017"/>
    <n v="1"/>
    <n v="1"/>
    <n v="1"/>
    <x v="14"/>
    <x v="2"/>
    <n v="1481.9378999999999"/>
    <n v="2384.0700000000002"/>
    <n v="2384.0700000000002"/>
    <n v="1"/>
    <n v="1"/>
    <n v="902.13210000000026"/>
    <n v="1481.9378999999999"/>
    <x v="22"/>
  </r>
  <r>
    <d v="2004-04-01T00:00:00"/>
    <s v="SO67105"/>
    <n v="475"/>
    <n v="19126"/>
    <n v="1"/>
    <n v="1"/>
    <n v="1"/>
    <x v="33"/>
    <x v="2"/>
    <n v="26.176300000000001"/>
    <n v="69.989999999999995"/>
    <n v="69.989999999999995"/>
    <n v="1"/>
    <n v="1"/>
    <n v="43.813699999999997"/>
    <n v="26.176300000000001"/>
    <x v="39"/>
  </r>
  <r>
    <d v="2003-08-12T00:00:00"/>
    <s v="SO67183"/>
    <n v="360"/>
    <n v="15565"/>
    <n v="1"/>
    <n v="1"/>
    <n v="1"/>
    <x v="32"/>
    <x v="2"/>
    <n v="1105.81"/>
    <n v="2049.0981999999999"/>
    <n v="2049.0981999999999"/>
    <n v="1"/>
    <n v="1"/>
    <n v="943.28819999999996"/>
    <n v="1105.81"/>
    <x v="51"/>
  </r>
  <r>
    <d v="2004-12-03T00:00:00"/>
    <s v="SO67227"/>
    <n v="476"/>
    <n v="19151"/>
    <n v="1"/>
    <n v="1"/>
    <n v="1"/>
    <x v="72"/>
    <x v="2"/>
    <n v="26.176300000000001"/>
    <n v="69.989999999999995"/>
    <n v="69.989999999999995"/>
    <n v="1"/>
    <n v="1"/>
    <n v="43.813699999999997"/>
    <n v="26.176300000000001"/>
    <x v="48"/>
  </r>
  <r>
    <d v="2004-12-01T00:00:00"/>
    <s v="SO67216"/>
    <n v="215"/>
    <n v="28582"/>
    <n v="1"/>
    <n v="1"/>
    <n v="1"/>
    <x v="42"/>
    <x v="2"/>
    <n v="12.027799999999999"/>
    <n v="33.644199999999998"/>
    <n v="33.644199999999998"/>
    <n v="1"/>
    <n v="1"/>
    <n v="21.616399999999999"/>
    <n v="12.027799999999999"/>
    <x v="7"/>
  </r>
  <r>
    <d v="2004-06-03T00:00:00"/>
    <s v="SO67253"/>
    <n v="564"/>
    <n v="23666"/>
    <n v="1"/>
    <n v="1"/>
    <n v="1"/>
    <x v="68"/>
    <x v="2"/>
    <n v="1481.9378999999999"/>
    <n v="2384.0700000000002"/>
    <n v="2384.0700000000002"/>
    <n v="1"/>
    <n v="1"/>
    <n v="902.13210000000026"/>
    <n v="1481.9378999999999"/>
    <x v="22"/>
  </r>
  <r>
    <d v="2004-03-01T00:00:00"/>
    <s v="SO67255"/>
    <n v="387"/>
    <n v="21141"/>
    <n v="1"/>
    <n v="1"/>
    <n v="1"/>
    <x v="41"/>
    <x v="2"/>
    <n v="605.64919999999995"/>
    <n v="1000.4375"/>
    <n v="1000.4375"/>
    <n v="1"/>
    <n v="1"/>
    <n v="394.78830000000005"/>
    <n v="605.64919999999995"/>
    <x v="6"/>
  </r>
  <r>
    <d v="2004-09-01T00:00:00"/>
    <s v="SO67257"/>
    <n v="582"/>
    <n v="17871"/>
    <n v="1"/>
    <n v="1"/>
    <n v="1"/>
    <x v="47"/>
    <x v="2"/>
    <n v="1082.51"/>
    <n v="1700.99"/>
    <n v="1700.99"/>
    <n v="1"/>
    <n v="1"/>
    <n v="618.48"/>
    <n v="1082.51"/>
    <x v="1"/>
  </r>
  <r>
    <d v="2003-10-12T00:00:00"/>
    <s v="SO67386"/>
    <n v="354"/>
    <n v="13086"/>
    <n v="1"/>
    <n v="1"/>
    <n v="1"/>
    <x v="14"/>
    <x v="2"/>
    <n v="1117.8559"/>
    <n v="2071.4196000000002"/>
    <n v="2071.4196000000002"/>
    <n v="1"/>
    <n v="1"/>
    <n v="953.56370000000015"/>
    <n v="1117.8559"/>
    <x v="40"/>
  </r>
  <r>
    <d v="2003-12-12T00:00:00"/>
    <s v="SO67379"/>
    <n v="537"/>
    <n v="11791"/>
    <n v="1"/>
    <n v="1"/>
    <n v="1"/>
    <x v="3"/>
    <x v="2"/>
    <n v="13.09"/>
    <n v="35"/>
    <n v="35"/>
    <n v="1"/>
    <n v="1"/>
    <n v="21.91"/>
    <n v="13.09"/>
    <x v="56"/>
  </r>
  <r>
    <d v="2004-08-02T00:00:00"/>
    <s v="SO67402"/>
    <n v="581"/>
    <n v="18551"/>
    <n v="1"/>
    <n v="1"/>
    <n v="1"/>
    <x v="50"/>
    <x v="2"/>
    <n v="1082.51"/>
    <n v="1700.99"/>
    <n v="1700.99"/>
    <n v="1"/>
    <n v="1"/>
    <n v="618.48"/>
    <n v="1082.51"/>
    <x v="38"/>
  </r>
  <r>
    <d v="2004-01-01T00:00:00"/>
    <s v="SO67401"/>
    <n v="383"/>
    <n v="21482"/>
    <n v="1"/>
    <n v="1"/>
    <n v="1"/>
    <x v="36"/>
    <x v="2"/>
    <n v="605.64919999999995"/>
    <n v="1000.4375"/>
    <n v="1000.4375"/>
    <n v="1"/>
    <n v="1"/>
    <n v="394.78830000000005"/>
    <n v="605.64919999999995"/>
    <x v="28"/>
  </r>
  <r>
    <d v="2003-11-12T00:00:00"/>
    <s v="SO67388"/>
    <n v="360"/>
    <n v="16105"/>
    <n v="1"/>
    <n v="1"/>
    <n v="1"/>
    <x v="34"/>
    <x v="2"/>
    <n v="1105.81"/>
    <n v="2049.0981999999999"/>
    <n v="2049.0981999999999"/>
    <n v="1"/>
    <n v="1"/>
    <n v="943.28819999999996"/>
    <n v="1105.81"/>
    <x v="51"/>
  </r>
  <r>
    <d v="2003-11-12T00:00:00"/>
    <s v="SO67455"/>
    <n v="598"/>
    <n v="14003"/>
    <n v="1"/>
    <n v="1"/>
    <n v="1"/>
    <x v="34"/>
    <x v="2"/>
    <n v="294.5797"/>
    <n v="539.99"/>
    <n v="539.99"/>
    <n v="1"/>
    <n v="1"/>
    <n v="245.41030000000001"/>
    <n v="294.5797"/>
    <x v="53"/>
  </r>
  <r>
    <d v="2004-01-03T00:00:00"/>
    <s v="SO67456"/>
    <n v="352"/>
    <n v="13064"/>
    <n v="1"/>
    <n v="1"/>
    <n v="1"/>
    <x v="65"/>
    <x v="2"/>
    <n v="1117.8559"/>
    <n v="2071.4196000000002"/>
    <n v="2071.4196000000002"/>
    <n v="1"/>
    <n v="1"/>
    <n v="953.56370000000015"/>
    <n v="1117.8559"/>
    <x v="18"/>
  </r>
  <r>
    <d v="2004-12-02T00:00:00"/>
    <s v="SO67454"/>
    <n v="597"/>
    <n v="13721"/>
    <n v="1"/>
    <n v="1"/>
    <n v="1"/>
    <x v="54"/>
    <x v="2"/>
    <n v="294.5797"/>
    <n v="539.99"/>
    <n v="539.99"/>
    <n v="1"/>
    <n v="1"/>
    <n v="245.41030000000001"/>
    <n v="294.5797"/>
    <x v="83"/>
  </r>
  <r>
    <d v="2004-11-02T00:00:00"/>
    <s v="SO67568"/>
    <n v="581"/>
    <n v="18318"/>
    <n v="1"/>
    <n v="1"/>
    <n v="1"/>
    <x v="57"/>
    <x v="2"/>
    <n v="1082.51"/>
    <n v="1700.99"/>
    <n v="1700.99"/>
    <n v="1"/>
    <n v="1"/>
    <n v="618.48"/>
    <n v="1082.51"/>
    <x v="38"/>
  </r>
  <r>
    <d v="2004-02-01T00:00:00"/>
    <s v="SO67636"/>
    <n v="581"/>
    <n v="18439"/>
    <n v="1"/>
    <n v="1"/>
    <n v="1"/>
    <x v="43"/>
    <x v="2"/>
    <n v="1082.51"/>
    <n v="1700.99"/>
    <n v="1700.99"/>
    <n v="1"/>
    <n v="1"/>
    <n v="618.48"/>
    <n v="1082.51"/>
    <x v="38"/>
  </r>
  <r>
    <d v="2004-10-03T00:00:00"/>
    <s v="SO67693"/>
    <n v="578"/>
    <n v="25993"/>
    <n v="1"/>
    <n v="1"/>
    <n v="1"/>
    <x v="71"/>
    <x v="2"/>
    <n v="755.1508"/>
    <n v="1214.8499999999999"/>
    <n v="1214.8499999999999"/>
    <n v="1"/>
    <n v="1"/>
    <n v="459.69919999999991"/>
    <n v="755.1508"/>
    <x v="71"/>
  </r>
  <r>
    <d v="2004-05-02T00:00:00"/>
    <s v="SO67669"/>
    <n v="474"/>
    <n v="18588"/>
    <n v="1"/>
    <n v="1"/>
    <n v="1"/>
    <x v="51"/>
    <x v="2"/>
    <n v="26.176300000000001"/>
    <n v="69.989999999999995"/>
    <n v="69.989999999999995"/>
    <n v="1"/>
    <n v="1"/>
    <n v="43.813699999999997"/>
    <n v="26.176300000000001"/>
    <x v="19"/>
  </r>
  <r>
    <d v="2004-06-01T00:00:00"/>
    <s v="SO67719"/>
    <n v="475"/>
    <n v="20119"/>
    <n v="1"/>
    <n v="1"/>
    <n v="1"/>
    <x v="46"/>
    <x v="2"/>
    <n v="26.176300000000001"/>
    <n v="69.989999999999995"/>
    <n v="69.989999999999995"/>
    <n v="1"/>
    <n v="1"/>
    <n v="43.813699999999997"/>
    <n v="26.176300000000001"/>
    <x v="39"/>
  </r>
  <r>
    <d v="2004-06-01T00:00:00"/>
    <s v="SO67753"/>
    <n v="560"/>
    <n v="25986"/>
    <n v="1"/>
    <n v="1"/>
    <n v="1"/>
    <x v="46"/>
    <x v="2"/>
    <n v="755.1508"/>
    <n v="1214.8499999999999"/>
    <n v="1214.8499999999999"/>
    <n v="1"/>
    <n v="1"/>
    <n v="459.69919999999991"/>
    <n v="755.1508"/>
    <x v="88"/>
  </r>
  <r>
    <d v="2003-12-12T00:00:00"/>
    <s v="SO67735"/>
    <n v="358"/>
    <n v="13088"/>
    <n v="1"/>
    <n v="1"/>
    <n v="1"/>
    <x v="3"/>
    <x v="2"/>
    <n v="1105.81"/>
    <n v="2049.0981999999999"/>
    <n v="2049.0981999999999"/>
    <n v="1"/>
    <n v="1"/>
    <n v="943.28819999999996"/>
    <n v="1105.81"/>
    <x v="10"/>
  </r>
  <r>
    <d v="2004-04-02T00:00:00"/>
    <s v="SO67739"/>
    <n v="356"/>
    <n v="12949"/>
    <n v="1"/>
    <n v="1"/>
    <n v="1"/>
    <x v="56"/>
    <x v="2"/>
    <n v="1117.8559"/>
    <n v="2071.4196000000002"/>
    <n v="2071.4196000000002"/>
    <n v="1"/>
    <n v="1"/>
    <n v="953.56370000000015"/>
    <n v="1117.8559"/>
    <x v="14"/>
  </r>
  <r>
    <d v="2004-09-03T00:00:00"/>
    <s v="SO67833"/>
    <n v="583"/>
    <n v="18545"/>
    <n v="1"/>
    <n v="1"/>
    <n v="1"/>
    <x v="70"/>
    <x v="2"/>
    <n v="1082.51"/>
    <n v="1700.99"/>
    <n v="1700.99"/>
    <n v="1"/>
    <n v="1"/>
    <n v="618.48"/>
    <n v="1082.51"/>
    <x v="0"/>
  </r>
  <r>
    <d v="2004-04-02T00:00:00"/>
    <s v="SO67796"/>
    <n v="474"/>
    <n v="20742"/>
    <n v="1"/>
    <n v="1"/>
    <n v="1"/>
    <x v="56"/>
    <x v="2"/>
    <n v="26.176300000000001"/>
    <n v="69.989999999999995"/>
    <n v="69.989999999999995"/>
    <n v="1"/>
    <n v="1"/>
    <n v="43.813699999999997"/>
    <n v="26.176300000000001"/>
    <x v="19"/>
  </r>
  <r>
    <d v="2004-10-03T00:00:00"/>
    <s v="SO67840"/>
    <n v="229"/>
    <n v="11857"/>
    <n v="1"/>
    <n v="1"/>
    <n v="1"/>
    <x v="71"/>
    <x v="2"/>
    <n v="31.724399999999999"/>
    <n v="48.067300000000003"/>
    <n v="48.067300000000003"/>
    <n v="1"/>
    <n v="1"/>
    <n v="16.342900000000004"/>
    <n v="31.724399999999999"/>
    <x v="31"/>
  </r>
  <r>
    <d v="2004-06-01T00:00:00"/>
    <s v="SO67883"/>
    <n v="362"/>
    <n v="16908"/>
    <n v="1"/>
    <n v="1"/>
    <n v="1"/>
    <x v="46"/>
    <x v="2"/>
    <n v="1105.81"/>
    <n v="2049.0981999999999"/>
    <n v="2049.0981999999999"/>
    <n v="1"/>
    <n v="1"/>
    <n v="943.28819999999996"/>
    <n v="1105.81"/>
    <x v="5"/>
  </r>
  <r>
    <d v="2004-06-02T00:00:00"/>
    <s v="SO67946"/>
    <n v="562"/>
    <n v="27295"/>
    <n v="1"/>
    <n v="1"/>
    <n v="1"/>
    <x v="52"/>
    <x v="2"/>
    <n v="1481.9378999999999"/>
    <n v="2384.0700000000002"/>
    <n v="2384.0700000000002"/>
    <n v="1"/>
    <n v="1"/>
    <n v="902.13210000000026"/>
    <n v="1481.9378999999999"/>
    <x v="32"/>
  </r>
  <r>
    <d v="2004-09-01T00:00:00"/>
    <s v="SO68005"/>
    <n v="371"/>
    <n v="16782"/>
    <n v="1"/>
    <n v="1"/>
    <n v="1"/>
    <x v="47"/>
    <x v="2"/>
    <n v="1320.6838"/>
    <n v="2181.5625"/>
    <n v="2181.5625"/>
    <n v="1"/>
    <n v="1"/>
    <n v="860.87869999999998"/>
    <n v="1320.6838"/>
    <x v="11"/>
  </r>
  <r>
    <d v="2004-11-03T00:00:00"/>
    <s v="SO68145"/>
    <n v="581"/>
    <n v="18371"/>
    <n v="1"/>
    <n v="1"/>
    <n v="1"/>
    <x v="66"/>
    <x v="2"/>
    <n v="1082.51"/>
    <n v="1700.99"/>
    <n v="1700.99"/>
    <n v="1"/>
    <n v="1"/>
    <n v="618.48"/>
    <n v="1082.51"/>
    <x v="38"/>
  </r>
  <r>
    <d v="2004-01-02T00:00:00"/>
    <s v="SO68186"/>
    <n v="596"/>
    <n v="19845"/>
    <n v="1"/>
    <n v="1"/>
    <n v="1"/>
    <x v="58"/>
    <x v="2"/>
    <n v="294.5797"/>
    <n v="539.99"/>
    <n v="539.99"/>
    <n v="1"/>
    <n v="1"/>
    <n v="245.41030000000001"/>
    <n v="294.5797"/>
    <x v="46"/>
  </r>
  <r>
    <d v="2004-12-03T00:00:00"/>
    <s v="SO68175"/>
    <n v="478"/>
    <n v="20538"/>
    <n v="1"/>
    <n v="1"/>
    <n v="1"/>
    <x v="72"/>
    <x v="2"/>
    <n v="3.7363"/>
    <n v="9.99"/>
    <n v="9.99"/>
    <n v="1"/>
    <n v="1"/>
    <n v="6.2537000000000003"/>
    <n v="3.7363"/>
    <x v="42"/>
  </r>
  <r>
    <d v="2004-09-02T00:00:00"/>
    <s v="SO68152"/>
    <n v="223"/>
    <n v="28610"/>
    <n v="1"/>
    <n v="1"/>
    <n v="1"/>
    <x v="55"/>
    <x v="2"/>
    <n v="5.7051999999999996"/>
    <n v="8.6441999999999997"/>
    <n v="8.6441999999999997"/>
    <n v="1"/>
    <n v="1"/>
    <n v="2.9390000000000001"/>
    <n v="5.7051999999999996"/>
    <x v="34"/>
  </r>
  <r>
    <d v="2004-05-02T00:00:00"/>
    <s v="SO68187"/>
    <n v="587"/>
    <n v="13056"/>
    <n v="1"/>
    <n v="1"/>
    <n v="1"/>
    <x v="51"/>
    <x v="2"/>
    <n v="419.77839999999998"/>
    <n v="769.49"/>
    <n v="769.49"/>
    <n v="1"/>
    <n v="1"/>
    <n v="349.71160000000003"/>
    <n v="419.77839999999998"/>
    <x v="12"/>
  </r>
  <r>
    <d v="2004-12-03T00:00:00"/>
    <s v="SO68173"/>
    <n v="478"/>
    <n v="21415"/>
    <n v="1"/>
    <n v="1"/>
    <n v="1"/>
    <x v="72"/>
    <x v="2"/>
    <n v="3.7363"/>
    <n v="9.99"/>
    <n v="9.99"/>
    <n v="1"/>
    <n v="1"/>
    <n v="6.2537000000000003"/>
    <n v="3.7363"/>
    <x v="42"/>
  </r>
  <r>
    <d v="2004-02-02T00:00:00"/>
    <s v="SO68261"/>
    <n v="580"/>
    <n v="14267"/>
    <n v="1"/>
    <n v="1"/>
    <n v="1"/>
    <x v="61"/>
    <x v="2"/>
    <n v="1082.51"/>
    <n v="1700.99"/>
    <n v="1700.99"/>
    <n v="1"/>
    <n v="1"/>
    <n v="618.48"/>
    <n v="1082.51"/>
    <x v="2"/>
  </r>
  <r>
    <d v="2004-09-03T00:00:00"/>
    <s v="SO68319"/>
    <n v="537"/>
    <n v="12422"/>
    <n v="1"/>
    <n v="1"/>
    <n v="1"/>
    <x v="70"/>
    <x v="2"/>
    <n v="13.09"/>
    <n v="35"/>
    <n v="35"/>
    <n v="1"/>
    <n v="1"/>
    <n v="21.91"/>
    <n v="13.09"/>
    <x v="56"/>
  </r>
  <r>
    <d v="2004-11-01T00:00:00"/>
    <s v="SO68360"/>
    <n v="475"/>
    <n v="18880"/>
    <n v="1"/>
    <n v="1"/>
    <n v="1"/>
    <x v="44"/>
    <x v="2"/>
    <n v="26.176300000000001"/>
    <n v="69.989999999999995"/>
    <n v="69.989999999999995"/>
    <n v="1"/>
    <n v="1"/>
    <n v="43.813699999999997"/>
    <n v="26.176300000000001"/>
    <x v="39"/>
  </r>
  <r>
    <d v="2004-03-01T00:00:00"/>
    <s v="SO68391"/>
    <n v="584"/>
    <n v="23668"/>
    <n v="1"/>
    <n v="1"/>
    <n v="1"/>
    <x v="41"/>
    <x v="2"/>
    <n v="343.64960000000002"/>
    <n v="539.99"/>
    <n v="539.99"/>
    <n v="1"/>
    <n v="1"/>
    <n v="196.34039999999999"/>
    <n v="343.64960000000002"/>
    <x v="37"/>
  </r>
  <r>
    <d v="2004-10-01T00:00:00"/>
    <s v="SO68412"/>
    <n v="483"/>
    <n v="13169"/>
    <n v="1"/>
    <n v="1"/>
    <n v="1"/>
    <x v="40"/>
    <x v="2"/>
    <n v="44.88"/>
    <n v="120"/>
    <n v="120"/>
    <n v="1"/>
    <n v="1"/>
    <n v="75.12"/>
    <n v="44.88"/>
    <x v="65"/>
  </r>
  <r>
    <d v="2004-09-01T00:00:00"/>
    <s v="SO68460"/>
    <n v="389"/>
    <n v="21388"/>
    <n v="1"/>
    <n v="1"/>
    <n v="1"/>
    <x v="47"/>
    <x v="2"/>
    <n v="605.64919999999995"/>
    <n v="1000.4375"/>
    <n v="1000.4375"/>
    <n v="1"/>
    <n v="1"/>
    <n v="394.78830000000005"/>
    <n v="605.64919999999995"/>
    <x v="9"/>
  </r>
  <r>
    <d v="2004-09-03T00:00:00"/>
    <s v="SO68532"/>
    <n v="385"/>
    <n v="21583"/>
    <n v="1"/>
    <n v="1"/>
    <n v="1"/>
    <x v="70"/>
    <x v="2"/>
    <n v="605.64919999999995"/>
    <n v="1000.4375"/>
    <n v="1000.4375"/>
    <n v="1"/>
    <n v="1"/>
    <n v="394.78830000000005"/>
    <n v="605.64919999999995"/>
    <x v="27"/>
  </r>
  <r>
    <d v="2004-02-02T00:00:00"/>
    <s v="SO68505"/>
    <n v="537"/>
    <n v="11256"/>
    <n v="1"/>
    <n v="1"/>
    <n v="1"/>
    <x v="61"/>
    <x v="2"/>
    <n v="13.09"/>
    <n v="35"/>
    <n v="35"/>
    <n v="1"/>
    <n v="1"/>
    <n v="21.91"/>
    <n v="13.09"/>
    <x v="56"/>
  </r>
  <r>
    <d v="2004-02-02T00:00:00"/>
    <s v="SO68530"/>
    <n v="383"/>
    <n v="21483"/>
    <n v="1"/>
    <n v="1"/>
    <n v="1"/>
    <x v="61"/>
    <x v="2"/>
    <n v="605.64919999999995"/>
    <n v="1000.4375"/>
    <n v="1000.4375"/>
    <n v="1"/>
    <n v="1"/>
    <n v="394.78830000000005"/>
    <n v="605.64919999999995"/>
    <x v="28"/>
  </r>
  <r>
    <d v="2004-11-03T00:00:00"/>
    <s v="SO68511"/>
    <n v="352"/>
    <n v="16756"/>
    <n v="1"/>
    <n v="1"/>
    <n v="1"/>
    <x v="66"/>
    <x v="2"/>
    <n v="1117.8559"/>
    <n v="2071.4196000000002"/>
    <n v="2071.4196000000002"/>
    <n v="1"/>
    <n v="1"/>
    <n v="953.56370000000015"/>
    <n v="1117.8559"/>
    <x v="18"/>
  </r>
  <r>
    <d v="2004-01-03T00:00:00"/>
    <s v="SO68494"/>
    <n v="473"/>
    <n v="17466"/>
    <n v="1"/>
    <n v="1"/>
    <n v="1"/>
    <x v="65"/>
    <x v="2"/>
    <n v="23.748999999999999"/>
    <n v="63.5"/>
    <n v="63.5"/>
    <n v="1"/>
    <n v="1"/>
    <n v="39.751000000000005"/>
    <n v="23.748999999999999"/>
    <x v="92"/>
  </r>
  <r>
    <d v="2004-09-01T00:00:00"/>
    <s v="SO68611"/>
    <n v="573"/>
    <n v="24795"/>
    <n v="1"/>
    <n v="1"/>
    <n v="1"/>
    <x v="47"/>
    <x v="2"/>
    <n v="1481.9378999999999"/>
    <n v="2384.0700000000002"/>
    <n v="2384.0700000000002"/>
    <n v="1"/>
    <n v="1"/>
    <n v="902.13210000000026"/>
    <n v="1481.9378999999999"/>
    <x v="20"/>
  </r>
  <r>
    <d v="2004-06-01T00:00:00"/>
    <s v="SO68573"/>
    <n v="475"/>
    <n v="18690"/>
    <n v="1"/>
    <n v="1"/>
    <n v="1"/>
    <x v="46"/>
    <x v="2"/>
    <n v="26.176300000000001"/>
    <n v="69.989999999999995"/>
    <n v="69.989999999999995"/>
    <n v="1"/>
    <n v="1"/>
    <n v="43.813699999999997"/>
    <n v="26.176300000000001"/>
    <x v="39"/>
  </r>
  <r>
    <d v="2004-04-01T00:00:00"/>
    <s v="SO68597"/>
    <n v="362"/>
    <n v="16859"/>
    <n v="1"/>
    <n v="1"/>
    <n v="1"/>
    <x v="33"/>
    <x v="2"/>
    <n v="1105.81"/>
    <n v="2049.0981999999999"/>
    <n v="2049.0981999999999"/>
    <n v="1"/>
    <n v="1"/>
    <n v="943.28819999999996"/>
    <n v="1105.81"/>
    <x v="5"/>
  </r>
  <r>
    <d v="2004-10-01T00:00:00"/>
    <s v="SO68594"/>
    <n v="594"/>
    <n v="13722"/>
    <n v="1"/>
    <n v="1"/>
    <n v="1"/>
    <x v="40"/>
    <x v="2"/>
    <n v="308.21789999999999"/>
    <n v="564.99"/>
    <n v="564.99"/>
    <n v="1"/>
    <n v="1"/>
    <n v="256.77210000000002"/>
    <n v="308.21789999999999"/>
    <x v="84"/>
  </r>
  <r>
    <d v="2004-06-01T00:00:00"/>
    <s v="SO68670"/>
    <n v="605"/>
    <n v="23462"/>
    <n v="1"/>
    <n v="1"/>
    <n v="1"/>
    <x v="46"/>
    <x v="2"/>
    <n v="343.64960000000002"/>
    <n v="539.99"/>
    <n v="539.99"/>
    <n v="1"/>
    <n v="1"/>
    <n v="196.34039999999999"/>
    <n v="343.64960000000002"/>
    <x v="26"/>
  </r>
  <r>
    <d v="2004-07-01T00:00:00"/>
    <s v="SO68698"/>
    <n v="540"/>
    <n v="23741"/>
    <n v="1"/>
    <n v="1"/>
    <n v="1"/>
    <x v="48"/>
    <x v="2"/>
    <n v="12.192399999999999"/>
    <n v="32.6"/>
    <n v="32.6"/>
    <n v="1"/>
    <n v="1"/>
    <n v="20.407600000000002"/>
    <n v="12.192399999999999"/>
    <x v="33"/>
  </r>
  <r>
    <d v="2004-06-04T00:00:00"/>
    <s v="SO68718"/>
    <n v="356"/>
    <n v="16753"/>
    <n v="1"/>
    <n v="1"/>
    <n v="1"/>
    <x v="82"/>
    <x v="2"/>
    <n v="1117.8559"/>
    <n v="2071.4196000000002"/>
    <n v="2071.4196000000002"/>
    <n v="1"/>
    <n v="1"/>
    <n v="953.56370000000015"/>
    <n v="1117.8559"/>
    <x v="14"/>
  </r>
  <r>
    <d v="2004-06-03T00:00:00"/>
    <s v="SO68798"/>
    <n v="387"/>
    <n v="21485"/>
    <n v="1"/>
    <n v="1"/>
    <n v="1"/>
    <x v="68"/>
    <x v="2"/>
    <n v="605.64919999999995"/>
    <n v="1000.4375"/>
    <n v="1000.4375"/>
    <n v="1"/>
    <n v="1"/>
    <n v="394.78830000000005"/>
    <n v="605.64919999999995"/>
    <x v="6"/>
  </r>
  <r>
    <d v="2004-11-03T00:00:00"/>
    <s v="SO68838"/>
    <n v="475"/>
    <n v="19742"/>
    <n v="1"/>
    <n v="1"/>
    <n v="1"/>
    <x v="66"/>
    <x v="2"/>
    <n v="26.176300000000001"/>
    <n v="69.989999999999995"/>
    <n v="69.989999999999995"/>
    <n v="1"/>
    <n v="1"/>
    <n v="43.813699999999997"/>
    <n v="26.176300000000001"/>
    <x v="39"/>
  </r>
  <r>
    <d v="2004-07-01T00:00:00"/>
    <s v="SO68911"/>
    <n v="477"/>
    <n v="21707"/>
    <n v="1"/>
    <n v="1"/>
    <n v="1"/>
    <x v="48"/>
    <x v="2"/>
    <n v="1.8663000000000001"/>
    <n v="4.99"/>
    <n v="4.99"/>
    <n v="1"/>
    <n v="1"/>
    <n v="3.1237000000000004"/>
    <n v="1.8663000000000001"/>
    <x v="36"/>
  </r>
  <r>
    <d v="2004-05-01T00:00:00"/>
    <s v="SO68929"/>
    <n v="352"/>
    <n v="16832"/>
    <n v="1"/>
    <n v="1"/>
    <n v="1"/>
    <x v="35"/>
    <x v="2"/>
    <n v="1117.8559"/>
    <n v="2071.4196000000002"/>
    <n v="2071.4196000000002"/>
    <n v="1"/>
    <n v="1"/>
    <n v="953.56370000000015"/>
    <n v="1117.8559"/>
    <x v="18"/>
  </r>
  <r>
    <d v="2004-12-01T00:00:00"/>
    <s v="SO69079"/>
    <n v="606"/>
    <n v="19209"/>
    <n v="1"/>
    <n v="1"/>
    <n v="1"/>
    <x v="42"/>
    <x v="2"/>
    <n v="343.64960000000002"/>
    <n v="539.99"/>
    <n v="539.99"/>
    <n v="1"/>
    <n v="1"/>
    <n v="196.34039999999999"/>
    <n v="343.64960000000002"/>
    <x v="17"/>
  </r>
  <r>
    <d v="2004-11-01T00:00:00"/>
    <s v="SO69061"/>
    <n v="354"/>
    <n v="12912"/>
    <n v="1"/>
    <n v="1"/>
    <n v="1"/>
    <x v="44"/>
    <x v="2"/>
    <n v="1117.8559"/>
    <n v="2071.4196000000002"/>
    <n v="2071.4196000000002"/>
    <n v="1"/>
    <n v="1"/>
    <n v="953.56370000000015"/>
    <n v="1117.8559"/>
    <x v="40"/>
  </r>
  <r>
    <d v="2004-11-04T00:00:00"/>
    <s v="SO69076"/>
    <n v="560"/>
    <n v="25970"/>
    <n v="1"/>
    <n v="1"/>
    <n v="1"/>
    <x v="81"/>
    <x v="2"/>
    <n v="755.1508"/>
    <n v="1214.8499999999999"/>
    <n v="1214.8499999999999"/>
    <n v="1"/>
    <n v="1"/>
    <n v="459.69919999999991"/>
    <n v="755.1508"/>
    <x v="88"/>
  </r>
  <r>
    <d v="2004-06-04T00:00:00"/>
    <s v="SO69074"/>
    <n v="574"/>
    <n v="27117"/>
    <n v="1"/>
    <n v="1"/>
    <n v="1"/>
    <x v="82"/>
    <x v="2"/>
    <n v="1481.9378999999999"/>
    <n v="2384.0700000000002"/>
    <n v="2384.0700000000002"/>
    <n v="1"/>
    <n v="1"/>
    <n v="902.13210000000026"/>
    <n v="1481.9378999999999"/>
    <x v="45"/>
  </r>
  <r>
    <d v="2004-07-03T00:00:00"/>
    <s v="SO69080"/>
    <n v="584"/>
    <n v="19803"/>
    <n v="1"/>
    <n v="1"/>
    <n v="1"/>
    <x v="69"/>
    <x v="2"/>
    <n v="343.64960000000002"/>
    <n v="539.99"/>
    <n v="539.99"/>
    <n v="1"/>
    <n v="1"/>
    <n v="196.34039999999999"/>
    <n v="343.64960000000002"/>
    <x v="37"/>
  </r>
  <r>
    <d v="2004-12-03T00:00:00"/>
    <s v="SO69147"/>
    <n v="573"/>
    <n v="27116"/>
    <n v="1"/>
    <n v="1"/>
    <n v="1"/>
    <x v="72"/>
    <x v="2"/>
    <n v="1481.9378999999999"/>
    <n v="2384.0700000000002"/>
    <n v="2384.0700000000002"/>
    <n v="1"/>
    <n v="1"/>
    <n v="902.13210000000026"/>
    <n v="1481.9378999999999"/>
    <x v="20"/>
  </r>
  <r>
    <d v="2004-02-04T00:00:00"/>
    <s v="SO69213"/>
    <n v="485"/>
    <n v="13368"/>
    <n v="1"/>
    <n v="1"/>
    <n v="1"/>
    <x v="75"/>
    <x v="2"/>
    <n v="8.2204999999999995"/>
    <n v="21.98"/>
    <n v="21.98"/>
    <n v="1"/>
    <n v="1"/>
    <n v="13.759500000000001"/>
    <n v="8.2204999999999995"/>
    <x v="16"/>
  </r>
  <r>
    <d v="2004-11-04T00:00:00"/>
    <s v="SO69189"/>
    <n v="476"/>
    <n v="19755"/>
    <n v="1"/>
    <n v="1"/>
    <n v="1"/>
    <x v="81"/>
    <x v="2"/>
    <n v="26.176300000000001"/>
    <n v="69.989999999999995"/>
    <n v="69.989999999999995"/>
    <n v="1"/>
    <n v="1"/>
    <n v="43.813699999999997"/>
    <n v="26.176300000000001"/>
    <x v="48"/>
  </r>
  <r>
    <d v="2004-12-04T00:00:00"/>
    <s v="SO69188"/>
    <n v="476"/>
    <n v="20383"/>
    <n v="1"/>
    <n v="1"/>
    <n v="1"/>
    <x v="79"/>
    <x v="2"/>
    <n v="26.176300000000001"/>
    <n v="69.989999999999995"/>
    <n v="69.989999999999995"/>
    <n v="1"/>
    <n v="1"/>
    <n v="43.813699999999997"/>
    <n v="26.176300000000001"/>
    <x v="48"/>
  </r>
  <r>
    <d v="2004-09-01T00:00:00"/>
    <s v="SO69269"/>
    <n v="476"/>
    <n v="20113"/>
    <n v="1"/>
    <n v="1"/>
    <n v="1"/>
    <x v="47"/>
    <x v="2"/>
    <n v="26.176300000000001"/>
    <n v="69.989999999999995"/>
    <n v="69.989999999999995"/>
    <n v="1"/>
    <n v="1"/>
    <n v="43.813699999999997"/>
    <n v="26.176300000000001"/>
    <x v="48"/>
  </r>
  <r>
    <d v="2004-11-04T00:00:00"/>
    <s v="SO69370"/>
    <n v="354"/>
    <n v="16104"/>
    <n v="1"/>
    <n v="1"/>
    <n v="1"/>
    <x v="81"/>
    <x v="2"/>
    <n v="1117.8559"/>
    <n v="2071.4196000000002"/>
    <n v="2071.4196000000002"/>
    <n v="1"/>
    <n v="1"/>
    <n v="953.56370000000015"/>
    <n v="1117.8559"/>
    <x v="40"/>
  </r>
  <r>
    <d v="2004-08-03T00:00:00"/>
    <s v="SO69364"/>
    <n v="600"/>
    <n v="19842"/>
    <n v="1"/>
    <n v="1"/>
    <n v="1"/>
    <x v="63"/>
    <x v="2"/>
    <n v="294.5797"/>
    <n v="539.99"/>
    <n v="539.99"/>
    <n v="1"/>
    <n v="1"/>
    <n v="245.41030000000001"/>
    <n v="294.5797"/>
    <x v="89"/>
  </r>
  <r>
    <d v="2004-07-04T00:00:00"/>
    <s v="SO69336"/>
    <n v="474"/>
    <n v="18579"/>
    <n v="1"/>
    <n v="1"/>
    <n v="1"/>
    <x v="98"/>
    <x v="2"/>
    <n v="26.176300000000001"/>
    <n v="69.989999999999995"/>
    <n v="69.989999999999995"/>
    <n v="1"/>
    <n v="1"/>
    <n v="43.813699999999997"/>
    <n v="26.176300000000001"/>
    <x v="19"/>
  </r>
  <r>
    <d v="2004-01-04T00:00:00"/>
    <s v="SO69596"/>
    <n v="528"/>
    <n v="22773"/>
    <n v="1"/>
    <n v="1"/>
    <n v="1"/>
    <x v="73"/>
    <x v="2"/>
    <n v="1.8663000000000001"/>
    <n v="4.99"/>
    <n v="4.99"/>
    <n v="1"/>
    <n v="1"/>
    <n v="3.1237000000000004"/>
    <n v="1.8663000000000001"/>
    <x v="73"/>
  </r>
  <r>
    <d v="2004-09-02T00:00:00"/>
    <s v="SO69614"/>
    <n v="537"/>
    <n v="11219"/>
    <n v="1"/>
    <n v="1"/>
    <n v="1"/>
    <x v="55"/>
    <x v="2"/>
    <n v="13.09"/>
    <n v="35"/>
    <n v="35"/>
    <n v="1"/>
    <n v="1"/>
    <n v="21.91"/>
    <n v="13.09"/>
    <x v="56"/>
  </r>
  <r>
    <d v="2004-03-04T00:00:00"/>
    <s v="SO69618"/>
    <n v="356"/>
    <n v="17439"/>
    <n v="1"/>
    <n v="1"/>
    <n v="1"/>
    <x v="74"/>
    <x v="2"/>
    <n v="1117.8559"/>
    <n v="2071.4196000000002"/>
    <n v="2071.4196000000002"/>
    <n v="1"/>
    <n v="1"/>
    <n v="953.56370000000015"/>
    <n v="1117.8559"/>
    <x v="14"/>
  </r>
  <r>
    <d v="2004-08-03T00:00:00"/>
    <s v="SO69712"/>
    <n v="584"/>
    <n v="23874"/>
    <n v="1"/>
    <n v="1"/>
    <n v="1"/>
    <x v="63"/>
    <x v="2"/>
    <n v="343.64960000000002"/>
    <n v="539.99"/>
    <n v="539.99"/>
    <n v="1"/>
    <n v="1"/>
    <n v="196.34039999999999"/>
    <n v="343.64960000000002"/>
    <x v="37"/>
  </r>
  <r>
    <d v="2004-02-03T00:00:00"/>
    <s v="SO69681"/>
    <n v="476"/>
    <n v="20381"/>
    <n v="1"/>
    <n v="1"/>
    <n v="1"/>
    <x v="60"/>
    <x v="2"/>
    <n v="26.176300000000001"/>
    <n v="69.989999999999995"/>
    <n v="69.989999999999995"/>
    <n v="1"/>
    <n v="1"/>
    <n v="43.813699999999997"/>
    <n v="26.176300000000001"/>
    <x v="48"/>
  </r>
  <r>
    <d v="2004-05-02T00:00:00"/>
    <s v="SO69767"/>
    <n v="354"/>
    <n v="13353"/>
    <n v="1"/>
    <n v="1"/>
    <n v="1"/>
    <x v="51"/>
    <x v="2"/>
    <n v="1117.8559"/>
    <n v="2071.4196000000002"/>
    <n v="2071.4196000000002"/>
    <n v="1"/>
    <n v="1"/>
    <n v="953.56370000000015"/>
    <n v="1117.8559"/>
    <x v="40"/>
  </r>
  <r>
    <d v="2004-12-04T00:00:00"/>
    <s v="SO69836"/>
    <n v="594"/>
    <n v="16151"/>
    <n v="1"/>
    <n v="1"/>
    <n v="1"/>
    <x v="79"/>
    <x v="2"/>
    <n v="308.21789999999999"/>
    <n v="564.99"/>
    <n v="564.99"/>
    <n v="1"/>
    <n v="1"/>
    <n v="256.77210000000002"/>
    <n v="308.21789999999999"/>
    <x v="84"/>
  </r>
  <r>
    <d v="2004-09-02T00:00:00"/>
    <s v="SO69854"/>
    <n v="604"/>
    <n v="23509"/>
    <n v="1"/>
    <n v="1"/>
    <n v="1"/>
    <x v="55"/>
    <x v="2"/>
    <n v="343.64960000000002"/>
    <n v="539.99"/>
    <n v="539.99"/>
    <n v="1"/>
    <n v="1"/>
    <n v="196.34039999999999"/>
    <n v="343.64960000000002"/>
    <x v="30"/>
  </r>
  <r>
    <d v="2004-10-01T00:00:00"/>
    <s v="SO69816"/>
    <n v="475"/>
    <n v="19540"/>
    <n v="1"/>
    <n v="1"/>
    <n v="1"/>
    <x v="40"/>
    <x v="2"/>
    <n v="26.176300000000001"/>
    <n v="69.989999999999995"/>
    <n v="69.989999999999995"/>
    <n v="1"/>
    <n v="1"/>
    <n v="43.813699999999997"/>
    <n v="26.176300000000001"/>
    <x v="39"/>
  </r>
  <r>
    <d v="2004-09-01T00:00:00"/>
    <s v="SO69934"/>
    <n v="604"/>
    <n v="23832"/>
    <n v="1"/>
    <n v="1"/>
    <n v="1"/>
    <x v="47"/>
    <x v="2"/>
    <n v="343.64960000000002"/>
    <n v="539.99"/>
    <n v="539.99"/>
    <n v="1"/>
    <n v="1"/>
    <n v="196.34039999999999"/>
    <n v="343.64960000000002"/>
    <x v="30"/>
  </r>
  <r>
    <d v="2004-09-01T00:00:00"/>
    <s v="SO69935"/>
    <n v="223"/>
    <n v="20080"/>
    <n v="1"/>
    <n v="1"/>
    <n v="1"/>
    <x v="47"/>
    <x v="2"/>
    <n v="5.7051999999999996"/>
    <n v="8.6441999999999997"/>
    <n v="8.6441999999999997"/>
    <n v="1"/>
    <n v="1"/>
    <n v="2.9390000000000001"/>
    <n v="5.7051999999999996"/>
    <x v="34"/>
  </r>
  <r>
    <d v="2004-10-02T00:00:00"/>
    <s v="SO69960"/>
    <n v="538"/>
    <n v="27742"/>
    <n v="1"/>
    <n v="1"/>
    <n v="1"/>
    <x v="59"/>
    <x v="2"/>
    <n v="8.0373000000000001"/>
    <n v="21.49"/>
    <n v="21.49"/>
    <n v="1"/>
    <n v="1"/>
    <n v="13.452699999999998"/>
    <n v="8.0373000000000001"/>
    <x v="75"/>
  </r>
  <r>
    <d v="2004-05-03T00:00:00"/>
    <s v="SO69996"/>
    <n v="563"/>
    <n v="24814"/>
    <n v="1"/>
    <n v="1"/>
    <n v="1"/>
    <x v="62"/>
    <x v="2"/>
    <n v="1481.9378999999999"/>
    <n v="2384.0700000000002"/>
    <n v="2384.0700000000002"/>
    <n v="1"/>
    <n v="1"/>
    <n v="902.13210000000026"/>
    <n v="1481.9378999999999"/>
    <x v="57"/>
  </r>
  <r>
    <d v="2004-07-03T00:00:00"/>
    <s v="SO69999"/>
    <n v="605"/>
    <n v="23585"/>
    <n v="1"/>
    <n v="1"/>
    <n v="1"/>
    <x v="69"/>
    <x v="2"/>
    <n v="343.64960000000002"/>
    <n v="539.99"/>
    <n v="539.99"/>
    <n v="1"/>
    <n v="1"/>
    <n v="196.34039999999999"/>
    <n v="343.64960000000002"/>
    <x v="26"/>
  </r>
  <r>
    <d v="2004-05-03T00:00:00"/>
    <s v="SO69982"/>
    <n v="352"/>
    <n v="13383"/>
    <n v="1"/>
    <n v="1"/>
    <n v="1"/>
    <x v="62"/>
    <x v="2"/>
    <n v="1117.8559"/>
    <n v="2071.4196000000002"/>
    <n v="2071.4196000000002"/>
    <n v="1"/>
    <n v="1"/>
    <n v="953.56370000000015"/>
    <n v="1117.8559"/>
    <x v="18"/>
  </r>
  <r>
    <d v="2004-01-04T00:00:00"/>
    <s v="SO69994"/>
    <n v="579"/>
    <n v="26002"/>
    <n v="1"/>
    <n v="1"/>
    <n v="1"/>
    <x v="73"/>
    <x v="2"/>
    <n v="755.1508"/>
    <n v="1214.8499999999999"/>
    <n v="1214.8499999999999"/>
    <n v="1"/>
    <n v="1"/>
    <n v="459.69919999999991"/>
    <n v="755.1508"/>
    <x v="35"/>
  </r>
  <r>
    <d v="2004-08-04T00:00:00"/>
    <s v="SO69967"/>
    <n v="528"/>
    <n v="17665"/>
    <n v="1"/>
    <n v="1"/>
    <n v="1"/>
    <x v="76"/>
    <x v="2"/>
    <n v="1.8663000000000001"/>
    <n v="4.99"/>
    <n v="4.99"/>
    <n v="1"/>
    <n v="1"/>
    <n v="3.1237000000000004"/>
    <n v="1.8663000000000001"/>
    <x v="73"/>
  </r>
  <r>
    <d v="2004-02-04T00:00:00"/>
    <s v="SO70080"/>
    <n v="385"/>
    <n v="21605"/>
    <n v="1"/>
    <n v="1"/>
    <n v="1"/>
    <x v="75"/>
    <x v="2"/>
    <n v="605.64919999999995"/>
    <n v="1000.4375"/>
    <n v="1000.4375"/>
    <n v="1"/>
    <n v="1"/>
    <n v="394.78830000000005"/>
    <n v="605.64919999999995"/>
    <x v="27"/>
  </r>
  <r>
    <d v="2004-10-02T00:00:00"/>
    <s v="SO70079"/>
    <n v="387"/>
    <n v="21781"/>
    <n v="1"/>
    <n v="1"/>
    <n v="1"/>
    <x v="59"/>
    <x v="2"/>
    <n v="605.64919999999995"/>
    <n v="1000.4375"/>
    <n v="1000.4375"/>
    <n v="1"/>
    <n v="1"/>
    <n v="394.78830000000005"/>
    <n v="605.64919999999995"/>
    <x v="6"/>
  </r>
  <r>
    <d v="2004-12-03T00:00:00"/>
    <s v="SO70156"/>
    <n v="604"/>
    <n v="23584"/>
    <n v="1"/>
    <n v="1"/>
    <n v="1"/>
    <x v="72"/>
    <x v="2"/>
    <n v="343.64960000000002"/>
    <n v="539.99"/>
    <n v="539.99"/>
    <n v="1"/>
    <n v="1"/>
    <n v="196.34039999999999"/>
    <n v="343.64960000000002"/>
    <x v="30"/>
  </r>
  <r>
    <d v="2004-01-04T00:00:00"/>
    <s v="SO70141"/>
    <n v="362"/>
    <n v="18225"/>
    <n v="1"/>
    <n v="1"/>
    <n v="1"/>
    <x v="73"/>
    <x v="2"/>
    <n v="1105.81"/>
    <n v="2049.0981999999999"/>
    <n v="2049.0981999999999"/>
    <n v="1"/>
    <n v="1"/>
    <n v="943.28819999999996"/>
    <n v="1105.81"/>
    <x v="5"/>
  </r>
  <r>
    <d v="2004-12-03T00:00:00"/>
    <s v="SO70140"/>
    <n v="352"/>
    <n v="18224"/>
    <n v="1"/>
    <n v="1"/>
    <n v="1"/>
    <x v="72"/>
    <x v="2"/>
    <n v="1117.8559"/>
    <n v="2071.4196000000002"/>
    <n v="2071.4196000000002"/>
    <n v="1"/>
    <n v="1"/>
    <n v="953.56370000000015"/>
    <n v="1117.8559"/>
    <x v="18"/>
  </r>
  <r>
    <d v="2004-10-04T00:00:00"/>
    <s v="SO70286"/>
    <n v="537"/>
    <n v="12958"/>
    <n v="1"/>
    <n v="1"/>
    <n v="1"/>
    <x v="78"/>
    <x v="2"/>
    <n v="13.09"/>
    <n v="35"/>
    <n v="35"/>
    <n v="1"/>
    <n v="1"/>
    <n v="21.91"/>
    <n v="13.09"/>
    <x v="56"/>
  </r>
  <r>
    <d v="2004-02-03T00:00:00"/>
    <s v="SO70306"/>
    <n v="580"/>
    <n v="18645"/>
    <n v="1"/>
    <n v="1"/>
    <n v="1"/>
    <x v="60"/>
    <x v="2"/>
    <n v="1082.51"/>
    <n v="1700.99"/>
    <n v="1700.99"/>
    <n v="1"/>
    <n v="1"/>
    <n v="618.48"/>
    <n v="1082.51"/>
    <x v="2"/>
  </r>
  <r>
    <d v="2004-01-02T00:00:00"/>
    <s v="SO70338"/>
    <n v="528"/>
    <n v="15335"/>
    <n v="1"/>
    <n v="1"/>
    <n v="1"/>
    <x v="58"/>
    <x v="2"/>
    <n v="1.8663000000000001"/>
    <n v="4.99"/>
    <n v="4.99"/>
    <n v="1"/>
    <n v="1"/>
    <n v="3.1237000000000004"/>
    <n v="1.8663000000000001"/>
    <x v="73"/>
  </r>
  <r>
    <d v="2004-09-03T00:00:00"/>
    <s v="SO70328"/>
    <n v="540"/>
    <n v="24410"/>
    <n v="1"/>
    <n v="1"/>
    <n v="1"/>
    <x v="70"/>
    <x v="2"/>
    <n v="12.192399999999999"/>
    <n v="32.6"/>
    <n v="32.6"/>
    <n v="1"/>
    <n v="1"/>
    <n v="20.407600000000002"/>
    <n v="12.192399999999999"/>
    <x v="33"/>
  </r>
  <r>
    <d v="2004-10-03T00:00:00"/>
    <s v="SO70443"/>
    <n v="606"/>
    <n v="23849"/>
    <n v="1"/>
    <n v="1"/>
    <n v="1"/>
    <x v="71"/>
    <x v="2"/>
    <n v="343.64960000000002"/>
    <n v="539.99"/>
    <n v="539.99"/>
    <n v="1"/>
    <n v="1"/>
    <n v="196.34039999999999"/>
    <n v="343.64960000000002"/>
    <x v="17"/>
  </r>
  <r>
    <d v="2004-03-03T00:00:00"/>
    <s v="SO70440"/>
    <n v="605"/>
    <n v="23834"/>
    <n v="1"/>
    <n v="1"/>
    <n v="1"/>
    <x v="64"/>
    <x v="2"/>
    <n v="343.64960000000002"/>
    <n v="539.99"/>
    <n v="539.99"/>
    <n v="1"/>
    <n v="1"/>
    <n v="196.34039999999999"/>
    <n v="343.64960000000002"/>
    <x v="26"/>
  </r>
  <r>
    <d v="2004-10-02T00:00:00"/>
    <s v="SO70416"/>
    <n v="528"/>
    <n v="11722"/>
    <n v="1"/>
    <n v="1"/>
    <n v="1"/>
    <x v="59"/>
    <x v="2"/>
    <n v="1.8663000000000001"/>
    <n v="4.99"/>
    <n v="4.99"/>
    <n v="1"/>
    <n v="1"/>
    <n v="3.1237000000000004"/>
    <n v="1.8663000000000001"/>
    <x v="73"/>
  </r>
  <r>
    <d v="2004-08-02T00:00:00"/>
    <s v="SO70429"/>
    <n v="362"/>
    <n v="17414"/>
    <n v="1"/>
    <n v="1"/>
    <n v="1"/>
    <x v="50"/>
    <x v="2"/>
    <n v="1105.81"/>
    <n v="2049.0981999999999"/>
    <n v="2049.0981999999999"/>
    <n v="1"/>
    <n v="1"/>
    <n v="943.28819999999996"/>
    <n v="1105.81"/>
    <x v="5"/>
  </r>
  <r>
    <d v="2004-03-02T00:00:00"/>
    <s v="SO70388"/>
    <n v="214"/>
    <n v="11746"/>
    <n v="1"/>
    <n v="1"/>
    <n v="1"/>
    <x v="49"/>
    <x v="2"/>
    <n v="13.0863"/>
    <n v="34.99"/>
    <n v="34.99"/>
    <n v="1"/>
    <n v="1"/>
    <n v="21.903700000000001"/>
    <n v="13.0863"/>
    <x v="72"/>
  </r>
  <r>
    <d v="2004-10-03T00:00:00"/>
    <s v="SO70422"/>
    <n v="598"/>
    <n v="16137"/>
    <n v="1"/>
    <n v="1"/>
    <n v="1"/>
    <x v="71"/>
    <x v="2"/>
    <n v="294.5797"/>
    <n v="539.99"/>
    <n v="539.99"/>
    <n v="1"/>
    <n v="1"/>
    <n v="245.41030000000001"/>
    <n v="294.5797"/>
    <x v="53"/>
  </r>
  <r>
    <d v="2004-10-02T00:00:00"/>
    <s v="SO70469"/>
    <n v="490"/>
    <n v="11645"/>
    <n v="1"/>
    <n v="1"/>
    <n v="1"/>
    <x v="59"/>
    <x v="2"/>
    <n v="41.572299999999998"/>
    <n v="53.99"/>
    <n v="53.99"/>
    <n v="1"/>
    <n v="1"/>
    <n v="12.417700000000004"/>
    <n v="41.572299999999998"/>
    <x v="79"/>
  </r>
  <r>
    <d v="2004-06-04T00:00:00"/>
    <s v="SO70479"/>
    <n v="478"/>
    <n v="23259"/>
    <n v="1"/>
    <n v="1"/>
    <n v="1"/>
    <x v="82"/>
    <x v="2"/>
    <n v="3.7363"/>
    <n v="9.99"/>
    <n v="9.99"/>
    <n v="1"/>
    <n v="1"/>
    <n v="6.2537000000000003"/>
    <n v="3.7363"/>
    <x v="42"/>
  </r>
  <r>
    <d v="2004-06-04T00:00:00"/>
    <s v="SO70560"/>
    <n v="537"/>
    <n v="11518"/>
    <n v="1"/>
    <n v="1"/>
    <n v="1"/>
    <x v="82"/>
    <x v="2"/>
    <n v="13.09"/>
    <n v="35"/>
    <n v="35"/>
    <n v="1"/>
    <n v="1"/>
    <n v="21.91"/>
    <n v="13.09"/>
    <x v="56"/>
  </r>
  <r>
    <d v="2004-04-03T00:00:00"/>
    <s v="SO70584"/>
    <n v="576"/>
    <n v="24979"/>
    <n v="1"/>
    <n v="1"/>
    <n v="1"/>
    <x v="67"/>
    <x v="2"/>
    <n v="1481.9378999999999"/>
    <n v="2384.0700000000002"/>
    <n v="2384.0700000000002"/>
    <n v="1"/>
    <n v="1"/>
    <n v="902.13210000000026"/>
    <n v="1481.9378999999999"/>
    <x v="3"/>
  </r>
  <r>
    <d v="2004-12-04T00:00:00"/>
    <s v="SO70542"/>
    <n v="476"/>
    <n v="20362"/>
    <n v="1"/>
    <n v="1"/>
    <n v="1"/>
    <x v="79"/>
    <x v="2"/>
    <n v="26.176300000000001"/>
    <n v="69.989999999999995"/>
    <n v="69.989999999999995"/>
    <n v="1"/>
    <n v="1"/>
    <n v="43.813699999999997"/>
    <n v="26.176300000000001"/>
    <x v="48"/>
  </r>
  <r>
    <d v="2004-08-02T00:00:00"/>
    <s v="SO70588"/>
    <n v="583"/>
    <n v="18606"/>
    <n v="1"/>
    <n v="1"/>
    <n v="1"/>
    <x v="50"/>
    <x v="2"/>
    <n v="1082.51"/>
    <n v="1700.99"/>
    <n v="1700.99"/>
    <n v="1"/>
    <n v="1"/>
    <n v="618.48"/>
    <n v="1082.51"/>
    <x v="0"/>
  </r>
  <r>
    <d v="2004-02-02T00:00:00"/>
    <s v="SO70659"/>
    <n v="606"/>
    <n v="23850"/>
    <n v="1"/>
    <n v="1"/>
    <n v="1"/>
    <x v="61"/>
    <x v="2"/>
    <n v="343.64960000000002"/>
    <n v="539.99"/>
    <n v="539.99"/>
    <n v="1"/>
    <n v="1"/>
    <n v="196.34039999999999"/>
    <n v="343.64960000000002"/>
    <x v="17"/>
  </r>
  <r>
    <d v="2004-11-03T00:00:00"/>
    <s v="SO70661"/>
    <n v="389"/>
    <n v="21607"/>
    <n v="1"/>
    <n v="1"/>
    <n v="1"/>
    <x v="66"/>
    <x v="2"/>
    <n v="605.64919999999995"/>
    <n v="1000.4375"/>
    <n v="1000.4375"/>
    <n v="1"/>
    <n v="1"/>
    <n v="394.78830000000005"/>
    <n v="605.64919999999995"/>
    <x v="9"/>
  </r>
  <r>
    <d v="2004-02-04T00:00:00"/>
    <s v="SO70660"/>
    <n v="385"/>
    <n v="21704"/>
    <n v="1"/>
    <n v="1"/>
    <n v="1"/>
    <x v="75"/>
    <x v="2"/>
    <n v="605.64919999999995"/>
    <n v="1000.4375"/>
    <n v="1000.4375"/>
    <n v="1"/>
    <n v="1"/>
    <n v="394.78830000000005"/>
    <n v="605.64919999999995"/>
    <x v="27"/>
  </r>
  <r>
    <d v="2004-12-04T00:00:00"/>
    <s v="SO70637"/>
    <n v="595"/>
    <n v="16129"/>
    <n v="1"/>
    <n v="1"/>
    <n v="1"/>
    <x v="79"/>
    <x v="2"/>
    <n v="308.21789999999999"/>
    <n v="564.99"/>
    <n v="564.99"/>
    <n v="1"/>
    <n v="1"/>
    <n v="256.77210000000002"/>
    <n v="308.21789999999999"/>
    <x v="24"/>
  </r>
  <r>
    <d v="2004-12-02T00:00:00"/>
    <s v="SO70663"/>
    <n v="580"/>
    <n v="21289"/>
    <n v="1"/>
    <n v="1"/>
    <n v="1"/>
    <x v="54"/>
    <x v="2"/>
    <n v="1082.51"/>
    <n v="1700.99"/>
    <n v="1700.99"/>
    <n v="1"/>
    <n v="1"/>
    <n v="618.48"/>
    <n v="1082.51"/>
    <x v="2"/>
  </r>
  <r>
    <d v="2004-09-03T00:00:00"/>
    <s v="SO70717"/>
    <n v="358"/>
    <n v="17423"/>
    <n v="1"/>
    <n v="1"/>
    <n v="1"/>
    <x v="70"/>
    <x v="2"/>
    <n v="1105.81"/>
    <n v="2049.0981999999999"/>
    <n v="2049.0981999999999"/>
    <n v="1"/>
    <n v="1"/>
    <n v="943.28819999999996"/>
    <n v="1105.81"/>
    <x v="10"/>
  </r>
  <r>
    <d v="2004-08-04T00:00:00"/>
    <s v="SO70711"/>
    <n v="358"/>
    <n v="13385"/>
    <n v="1"/>
    <n v="1"/>
    <n v="1"/>
    <x v="76"/>
    <x v="2"/>
    <n v="1105.81"/>
    <n v="2049.0981999999999"/>
    <n v="2049.0981999999999"/>
    <n v="1"/>
    <n v="1"/>
    <n v="943.28819999999996"/>
    <n v="1105.81"/>
    <x v="10"/>
  </r>
  <r>
    <d v="2004-12-04T00:00:00"/>
    <s v="SO70702"/>
    <n v="537"/>
    <n v="11232"/>
    <n v="1"/>
    <n v="1"/>
    <n v="1"/>
    <x v="79"/>
    <x v="2"/>
    <n v="13.09"/>
    <n v="35"/>
    <n v="35"/>
    <n v="1"/>
    <n v="1"/>
    <n v="21.91"/>
    <n v="13.09"/>
    <x v="56"/>
  </r>
  <r>
    <d v="2004-10-04T00:00:00"/>
    <s v="SO70735"/>
    <n v="573"/>
    <n v="27671"/>
    <n v="1"/>
    <n v="1"/>
    <n v="1"/>
    <x v="78"/>
    <x v="2"/>
    <n v="1481.9378999999999"/>
    <n v="2384.0700000000002"/>
    <n v="2384.0700000000002"/>
    <n v="1"/>
    <n v="1"/>
    <n v="902.13210000000026"/>
    <n v="1481.9378999999999"/>
    <x v="20"/>
  </r>
  <r>
    <d v="2004-09-03T00:00:00"/>
    <s v="SO70815"/>
    <n v="389"/>
    <n v="21410"/>
    <n v="1"/>
    <n v="1"/>
    <n v="1"/>
    <x v="70"/>
    <x v="2"/>
    <n v="605.64919999999995"/>
    <n v="1000.4375"/>
    <n v="1000.4375"/>
    <n v="1"/>
    <n v="1"/>
    <n v="394.78830000000005"/>
    <n v="605.64919999999995"/>
    <x v="9"/>
  </r>
  <r>
    <d v="2004-10-03T00:00:00"/>
    <s v="SO70865"/>
    <n v="581"/>
    <n v="18609"/>
    <n v="1"/>
    <n v="1"/>
    <n v="1"/>
    <x v="71"/>
    <x v="2"/>
    <n v="1082.51"/>
    <n v="1700.99"/>
    <n v="1700.99"/>
    <n v="1"/>
    <n v="1"/>
    <n v="618.48"/>
    <n v="1082.51"/>
    <x v="38"/>
  </r>
  <r>
    <d v="2004-07-04T00:00:00"/>
    <s v="SO70864"/>
    <n v="582"/>
    <n v="18589"/>
    <n v="1"/>
    <n v="1"/>
    <n v="1"/>
    <x v="98"/>
    <x v="2"/>
    <n v="1082.51"/>
    <n v="1700.99"/>
    <n v="1700.99"/>
    <n v="1"/>
    <n v="1"/>
    <n v="618.48"/>
    <n v="1082.51"/>
    <x v="1"/>
  </r>
  <r>
    <d v="2004-02-02T00:00:00"/>
    <s v="SO70832"/>
    <n v="488"/>
    <n v="29329"/>
    <n v="1"/>
    <n v="1"/>
    <n v="1"/>
    <x v="61"/>
    <x v="2"/>
    <n v="41.572299999999998"/>
    <n v="53.99"/>
    <n v="53.99"/>
    <n v="1"/>
    <n v="1"/>
    <n v="12.417700000000004"/>
    <n v="41.572299999999998"/>
    <x v="8"/>
  </r>
  <r>
    <d v="2004-08-04T00:00:00"/>
    <s v="SO70887"/>
    <n v="541"/>
    <n v="27200"/>
    <n v="1"/>
    <n v="1"/>
    <n v="1"/>
    <x v="76"/>
    <x v="2"/>
    <n v="10.8423"/>
    <n v="28.99"/>
    <n v="28.99"/>
    <n v="1"/>
    <n v="1"/>
    <n v="18.1477"/>
    <n v="10.8423"/>
    <x v="49"/>
  </r>
  <r>
    <d v="2004-07-02T00:00:00"/>
    <s v="SO70979"/>
    <n v="537"/>
    <n v="12425"/>
    <n v="1"/>
    <n v="1"/>
    <n v="1"/>
    <x v="53"/>
    <x v="2"/>
    <n v="13.09"/>
    <n v="35"/>
    <n v="35"/>
    <n v="1"/>
    <n v="1"/>
    <n v="21.91"/>
    <n v="13.09"/>
    <x v="56"/>
  </r>
  <r>
    <d v="2004-10-02T00:00:00"/>
    <s v="SO71004"/>
    <n v="577"/>
    <n v="26050"/>
    <n v="1"/>
    <n v="1"/>
    <n v="1"/>
    <x v="59"/>
    <x v="2"/>
    <n v="755.1508"/>
    <n v="1214.8499999999999"/>
    <n v="1214.8499999999999"/>
    <n v="1"/>
    <n v="1"/>
    <n v="459.69919999999991"/>
    <n v="755.1508"/>
    <x v="67"/>
  </r>
  <r>
    <d v="2004-07-02T00:00:00"/>
    <s v="SO71008"/>
    <n v="584"/>
    <n v="23715"/>
    <n v="1"/>
    <n v="1"/>
    <n v="1"/>
    <x v="53"/>
    <x v="2"/>
    <n v="343.64960000000002"/>
    <n v="539.99"/>
    <n v="539.99"/>
    <n v="1"/>
    <n v="1"/>
    <n v="196.34039999999999"/>
    <n v="343.64960000000002"/>
    <x v="37"/>
  </r>
  <r>
    <d v="2004-04-03T00:00:00"/>
    <s v="SO70986"/>
    <n v="362"/>
    <n v="18067"/>
    <n v="1"/>
    <n v="1"/>
    <n v="1"/>
    <x v="67"/>
    <x v="2"/>
    <n v="1105.81"/>
    <n v="2049.0981999999999"/>
    <n v="2049.0981999999999"/>
    <n v="1"/>
    <n v="1"/>
    <n v="943.28819999999996"/>
    <n v="1105.81"/>
    <x v="5"/>
  </r>
  <r>
    <d v="2004-11-04T00:00:00"/>
    <s v="SO71065"/>
    <n v="356"/>
    <n v="17268"/>
    <n v="1"/>
    <n v="1"/>
    <n v="1"/>
    <x v="81"/>
    <x v="2"/>
    <n v="1117.8559"/>
    <n v="2071.4196000000002"/>
    <n v="2071.4196000000002"/>
    <n v="1"/>
    <n v="1"/>
    <n v="953.56370000000015"/>
    <n v="1117.8559"/>
    <x v="14"/>
  </r>
  <r>
    <d v="2004-01-02T00:00:00"/>
    <s v="SO71064"/>
    <n v="358"/>
    <n v="13370"/>
    <n v="1"/>
    <n v="1"/>
    <n v="1"/>
    <x v="58"/>
    <x v="2"/>
    <n v="1105.81"/>
    <n v="2049.0981999999999"/>
    <n v="2049.0981999999999"/>
    <n v="1"/>
    <n v="1"/>
    <n v="943.28819999999996"/>
    <n v="1105.81"/>
    <x v="10"/>
  </r>
  <r>
    <d v="2004-01-05T00:00:00"/>
    <s v="SO71062"/>
    <n v="358"/>
    <n v="17002"/>
    <n v="1"/>
    <n v="1"/>
    <n v="1"/>
    <x v="90"/>
    <x v="2"/>
    <n v="1105.81"/>
    <n v="2049.0981999999999"/>
    <n v="2049.0981999999999"/>
    <n v="1"/>
    <n v="1"/>
    <n v="943.28819999999996"/>
    <n v="1105.81"/>
    <x v="10"/>
  </r>
  <r>
    <d v="2004-01-05T00:00:00"/>
    <s v="SO71111"/>
    <n v="540"/>
    <n v="25766"/>
    <n v="1"/>
    <n v="1"/>
    <n v="1"/>
    <x v="90"/>
    <x v="2"/>
    <n v="12.192399999999999"/>
    <n v="32.6"/>
    <n v="32.6"/>
    <n v="1"/>
    <n v="1"/>
    <n v="20.407600000000002"/>
    <n v="12.192399999999999"/>
    <x v="33"/>
  </r>
  <r>
    <d v="2004-05-02T00:00:00"/>
    <s v="SO71139"/>
    <n v="604"/>
    <n v="23707"/>
    <n v="1"/>
    <n v="1"/>
    <n v="1"/>
    <x v="51"/>
    <x v="2"/>
    <n v="343.64960000000002"/>
    <n v="539.99"/>
    <n v="539.99"/>
    <n v="1"/>
    <n v="1"/>
    <n v="196.34039999999999"/>
    <n v="343.64960000000002"/>
    <x v="30"/>
  </r>
  <r>
    <d v="2004-07-04T00:00:00"/>
    <s v="SO71184"/>
    <n v="588"/>
    <n v="15409"/>
    <n v="1"/>
    <n v="1"/>
    <n v="1"/>
    <x v="98"/>
    <x v="2"/>
    <n v="419.77839999999998"/>
    <n v="769.49"/>
    <n v="769.49"/>
    <n v="1"/>
    <n v="1"/>
    <n v="349.71160000000003"/>
    <n v="419.77839999999998"/>
    <x v="54"/>
  </r>
  <r>
    <d v="2004-11-04T00:00:00"/>
    <s v="SO71205"/>
    <n v="573"/>
    <n v="28030"/>
    <n v="1"/>
    <n v="1"/>
    <n v="1"/>
    <x v="81"/>
    <x v="2"/>
    <n v="1481.9378999999999"/>
    <n v="2384.0700000000002"/>
    <n v="2384.0700000000002"/>
    <n v="1"/>
    <n v="1"/>
    <n v="902.13210000000026"/>
    <n v="1481.9378999999999"/>
    <x v="20"/>
  </r>
  <r>
    <d v="2004-03-03T00:00:00"/>
    <s v="SO71171"/>
    <n v="528"/>
    <n v="15298"/>
    <n v="1"/>
    <n v="1"/>
    <n v="1"/>
    <x v="64"/>
    <x v="2"/>
    <n v="1.8663000000000001"/>
    <n v="4.99"/>
    <n v="4.99"/>
    <n v="1"/>
    <n v="1"/>
    <n v="3.1237000000000004"/>
    <n v="1.8663000000000001"/>
    <x v="73"/>
  </r>
  <r>
    <d v="2004-05-02T00:00:00"/>
    <s v="SO71186"/>
    <n v="352"/>
    <n v="13161"/>
    <n v="1"/>
    <n v="1"/>
    <n v="1"/>
    <x v="51"/>
    <x v="2"/>
    <n v="1117.8559"/>
    <n v="2071.4196000000002"/>
    <n v="2071.4196000000002"/>
    <n v="1"/>
    <n v="1"/>
    <n v="953.56370000000015"/>
    <n v="1117.8559"/>
    <x v="18"/>
  </r>
  <r>
    <d v="2004-05-03T00:00:00"/>
    <s v="SO71183"/>
    <n v="354"/>
    <n v="13384"/>
    <n v="1"/>
    <n v="1"/>
    <n v="1"/>
    <x v="62"/>
    <x v="2"/>
    <n v="1117.8559"/>
    <n v="2071.4196000000002"/>
    <n v="2071.4196000000002"/>
    <n v="1"/>
    <n v="1"/>
    <n v="953.56370000000015"/>
    <n v="1117.8559"/>
    <x v="40"/>
  </r>
  <r>
    <d v="2004-07-05T00:00:00"/>
    <s v="SO71213"/>
    <n v="583"/>
    <n v="18679"/>
    <n v="1"/>
    <n v="1"/>
    <n v="1"/>
    <x v="93"/>
    <x v="2"/>
    <n v="1082.51"/>
    <n v="1700.99"/>
    <n v="1700.99"/>
    <n v="1"/>
    <n v="1"/>
    <n v="618.48"/>
    <n v="1082.51"/>
    <x v="0"/>
  </r>
  <r>
    <d v="2004-08-04T00:00:00"/>
    <s v="SO71274"/>
    <n v="605"/>
    <n v="20078"/>
    <n v="1"/>
    <n v="1"/>
    <n v="1"/>
    <x v="76"/>
    <x v="2"/>
    <n v="343.64960000000002"/>
    <n v="539.99"/>
    <n v="539.99"/>
    <n v="1"/>
    <n v="1"/>
    <n v="196.34039999999999"/>
    <n v="343.64960000000002"/>
    <x v="26"/>
  </r>
  <r>
    <d v="2004-01-04T00:00:00"/>
    <s v="SO71232"/>
    <n v="491"/>
    <n v="11713"/>
    <n v="1"/>
    <n v="1"/>
    <n v="1"/>
    <x v="73"/>
    <x v="2"/>
    <n v="41.572299999999998"/>
    <n v="53.99"/>
    <n v="53.99"/>
    <n v="1"/>
    <n v="1"/>
    <n v="12.417700000000004"/>
    <n v="41.572299999999998"/>
    <x v="59"/>
  </r>
  <r>
    <d v="2004-08-04T00:00:00"/>
    <s v="SO71270"/>
    <n v="570"/>
    <n v="11084"/>
    <n v="1"/>
    <n v="1"/>
    <n v="1"/>
    <x v="76"/>
    <x v="2"/>
    <n v="461.44479999999999"/>
    <n v="742.35"/>
    <n v="742.35"/>
    <n v="1"/>
    <n v="1"/>
    <n v="280.90520000000004"/>
    <n v="461.44479999999999"/>
    <x v="86"/>
  </r>
  <r>
    <d v="2004-03-04T00:00:00"/>
    <s v="SO71343"/>
    <n v="581"/>
    <n v="18565"/>
    <n v="1"/>
    <n v="1"/>
    <n v="1"/>
    <x v="74"/>
    <x v="2"/>
    <n v="1082.51"/>
    <n v="1700.99"/>
    <n v="1700.99"/>
    <n v="1"/>
    <n v="1"/>
    <n v="618.48"/>
    <n v="1082.51"/>
    <x v="38"/>
  </r>
  <r>
    <d v="2004-02-03T00:00:00"/>
    <s v="SO71326"/>
    <n v="360"/>
    <n v="17006"/>
    <n v="1"/>
    <n v="1"/>
    <n v="1"/>
    <x v="60"/>
    <x v="2"/>
    <n v="1105.81"/>
    <n v="2049.0981999999999"/>
    <n v="2049.0981999999999"/>
    <n v="1"/>
    <n v="1"/>
    <n v="943.28819999999996"/>
    <n v="1105.81"/>
    <x v="51"/>
  </r>
  <r>
    <d v="2004-05-05T00:00:00"/>
    <s v="SO71381"/>
    <n v="528"/>
    <n v="15978"/>
    <n v="1"/>
    <n v="1"/>
    <n v="1"/>
    <x v="86"/>
    <x v="2"/>
    <n v="1.8663000000000001"/>
    <n v="4.99"/>
    <n v="4.99"/>
    <n v="1"/>
    <n v="1"/>
    <n v="3.1237000000000004"/>
    <n v="1.8663000000000001"/>
    <x v="73"/>
  </r>
  <r>
    <d v="2004-04-03T00:00:00"/>
    <s v="SO71536"/>
    <n v="528"/>
    <n v="11681"/>
    <n v="1"/>
    <n v="1"/>
    <n v="1"/>
    <x v="67"/>
    <x v="2"/>
    <n v="1.8663000000000001"/>
    <n v="4.99"/>
    <n v="4.99"/>
    <n v="1"/>
    <n v="1"/>
    <n v="3.1237000000000004"/>
    <n v="1.8663000000000001"/>
    <x v="73"/>
  </r>
  <r>
    <d v="2004-08-02T00:00:00"/>
    <s v="SO71541"/>
    <n v="354"/>
    <n v="13226"/>
    <n v="1"/>
    <n v="1"/>
    <n v="1"/>
    <x v="50"/>
    <x v="2"/>
    <n v="1117.8559"/>
    <n v="2071.4196000000002"/>
    <n v="2071.4196000000002"/>
    <n v="1"/>
    <n v="1"/>
    <n v="953.56370000000015"/>
    <n v="1117.8559"/>
    <x v="40"/>
  </r>
  <r>
    <d v="2004-03-03T00:00:00"/>
    <s v="SO71617"/>
    <n v="381"/>
    <n v="21685"/>
    <n v="1"/>
    <n v="1"/>
    <n v="1"/>
    <x v="64"/>
    <x v="2"/>
    <n v="605.64919999999995"/>
    <n v="1000.4375"/>
    <n v="1000.4375"/>
    <n v="1"/>
    <n v="1"/>
    <n v="394.78830000000005"/>
    <n v="605.64919999999995"/>
    <x v="50"/>
  </r>
  <r>
    <d v="2004-10-03T00:00:00"/>
    <s v="SO71597"/>
    <n v="362"/>
    <n v="16912"/>
    <n v="1"/>
    <n v="1"/>
    <n v="1"/>
    <x v="71"/>
    <x v="2"/>
    <n v="1105.81"/>
    <n v="2049.0981999999999"/>
    <n v="2049.0981999999999"/>
    <n v="1"/>
    <n v="1"/>
    <n v="943.28819999999996"/>
    <n v="1105.81"/>
    <x v="5"/>
  </r>
  <r>
    <d v="2004-10-03T00:00:00"/>
    <s v="SO71616"/>
    <n v="385"/>
    <n v="21793"/>
    <n v="1"/>
    <n v="1"/>
    <n v="1"/>
    <x v="71"/>
    <x v="2"/>
    <n v="605.64919999999995"/>
    <n v="1000.4375"/>
    <n v="1000.4375"/>
    <n v="1"/>
    <n v="1"/>
    <n v="394.78830000000005"/>
    <n v="605.64919999999995"/>
    <x v="27"/>
  </r>
  <r>
    <d v="2004-02-05T00:00:00"/>
    <s v="SO71618"/>
    <n v="580"/>
    <n v="18802"/>
    <n v="1"/>
    <n v="1"/>
    <n v="1"/>
    <x v="94"/>
    <x v="2"/>
    <n v="1082.51"/>
    <n v="1700.99"/>
    <n v="1700.99"/>
    <n v="1"/>
    <n v="1"/>
    <n v="618.48"/>
    <n v="1082.51"/>
    <x v="2"/>
  </r>
  <r>
    <d v="2004-12-03T00:00:00"/>
    <s v="SO71600"/>
    <n v="358"/>
    <n v="17401"/>
    <n v="1"/>
    <n v="1"/>
    <n v="1"/>
    <x v="72"/>
    <x v="2"/>
    <n v="1105.81"/>
    <n v="2049.0981999999999"/>
    <n v="2049.0981999999999"/>
    <n v="1"/>
    <n v="1"/>
    <n v="943.28819999999996"/>
    <n v="1105.81"/>
    <x v="10"/>
  </r>
  <r>
    <d v="2004-07-05T00:00:00"/>
    <s v="SO71611"/>
    <n v="573"/>
    <n v="27636"/>
    <n v="1"/>
    <n v="1"/>
    <n v="1"/>
    <x v="93"/>
    <x v="2"/>
    <n v="1481.9378999999999"/>
    <n v="2384.0700000000002"/>
    <n v="2384.0700000000002"/>
    <n v="1"/>
    <n v="1"/>
    <n v="902.13210000000026"/>
    <n v="1481.9378999999999"/>
    <x v="20"/>
  </r>
  <r>
    <d v="2004-01-03T00:00:00"/>
    <s v="SO71574"/>
    <n v="480"/>
    <n v="11313"/>
    <n v="1"/>
    <n v="1"/>
    <n v="1"/>
    <x v="65"/>
    <x v="2"/>
    <n v="0.85650000000000004"/>
    <n v="2.29"/>
    <n v="2.29"/>
    <n v="1"/>
    <n v="1"/>
    <n v="1.4335"/>
    <n v="0.85650000000000004"/>
    <x v="43"/>
  </r>
  <r>
    <d v="2004-06-04T00:00:00"/>
    <s v="SO71642"/>
    <n v="540"/>
    <n v="24657"/>
    <n v="1"/>
    <n v="1"/>
    <n v="1"/>
    <x v="82"/>
    <x v="2"/>
    <n v="12.192399999999999"/>
    <n v="32.6"/>
    <n v="32.6"/>
    <n v="1"/>
    <n v="1"/>
    <n v="20.407600000000002"/>
    <n v="12.192399999999999"/>
    <x v="33"/>
  </r>
  <r>
    <d v="2004-01-03T00:00:00"/>
    <s v="SO71680"/>
    <n v="604"/>
    <n v="23833"/>
    <n v="1"/>
    <n v="1"/>
    <n v="1"/>
    <x v="65"/>
    <x v="2"/>
    <n v="343.64960000000002"/>
    <n v="539.99"/>
    <n v="539.99"/>
    <n v="1"/>
    <n v="1"/>
    <n v="196.34039999999999"/>
    <n v="343.64960000000002"/>
    <x v="30"/>
  </r>
  <r>
    <d v="2004-07-02T00:00:00"/>
    <s v="SO71660"/>
    <n v="537"/>
    <n v="12366"/>
    <n v="1"/>
    <n v="1"/>
    <n v="1"/>
    <x v="53"/>
    <x v="2"/>
    <n v="13.09"/>
    <n v="35"/>
    <n v="35"/>
    <n v="1"/>
    <n v="1"/>
    <n v="21.91"/>
    <n v="13.09"/>
    <x v="56"/>
  </r>
  <r>
    <d v="2004-12-03T00:00:00"/>
    <s v="SO71739"/>
    <n v="360"/>
    <n v="16914"/>
    <n v="1"/>
    <n v="1"/>
    <n v="1"/>
    <x v="72"/>
    <x v="2"/>
    <n v="1105.81"/>
    <n v="2049.0981999999999"/>
    <n v="2049.0981999999999"/>
    <n v="1"/>
    <n v="1"/>
    <n v="943.28819999999996"/>
    <n v="1105.81"/>
    <x v="51"/>
  </r>
  <r>
    <d v="2004-11-04T00:00:00"/>
    <s v="SO71759"/>
    <n v="579"/>
    <n v="26005"/>
    <n v="1"/>
    <n v="1"/>
    <n v="1"/>
    <x v="81"/>
    <x v="2"/>
    <n v="755.1508"/>
    <n v="1214.8499999999999"/>
    <n v="1214.8499999999999"/>
    <n v="1"/>
    <n v="1"/>
    <n v="459.69919999999991"/>
    <n v="755.1508"/>
    <x v="35"/>
  </r>
  <r>
    <d v="2004-03-05T00:00:00"/>
    <s v="SO71745"/>
    <n v="354"/>
    <n v="17141"/>
    <n v="1"/>
    <n v="1"/>
    <n v="1"/>
    <x v="84"/>
    <x v="2"/>
    <n v="1117.8559"/>
    <n v="2071.4196000000002"/>
    <n v="2071.4196000000002"/>
    <n v="1"/>
    <n v="1"/>
    <n v="953.56370000000015"/>
    <n v="1117.8559"/>
    <x v="40"/>
  </r>
  <r>
    <d v="2004-07-03T00:00:00"/>
    <s v="SO71740"/>
    <n v="356"/>
    <n v="16915"/>
    <n v="1"/>
    <n v="1"/>
    <n v="1"/>
    <x v="69"/>
    <x v="2"/>
    <n v="1117.8559"/>
    <n v="2071.4196000000002"/>
    <n v="2071.4196000000002"/>
    <n v="1"/>
    <n v="1"/>
    <n v="953.56370000000015"/>
    <n v="1117.8559"/>
    <x v="14"/>
  </r>
  <r>
    <d v="2004-09-05T00:00:00"/>
    <s v="SO71954"/>
    <n v="226"/>
    <n v="11856"/>
    <n v="1"/>
    <n v="1"/>
    <n v="1"/>
    <x v="92"/>
    <x v="2"/>
    <n v="31.724399999999999"/>
    <n v="48.067300000000003"/>
    <n v="48.067300000000003"/>
    <n v="1"/>
    <n v="1"/>
    <n v="16.342900000000004"/>
    <n v="31.724399999999999"/>
    <x v="23"/>
  </r>
  <r>
    <d v="2004-08-04T00:00:00"/>
    <s v="SO72001"/>
    <n v="484"/>
    <n v="11878"/>
    <n v="1"/>
    <n v="1"/>
    <n v="1"/>
    <x v="76"/>
    <x v="2"/>
    <n v="2.9733000000000001"/>
    <n v="7.95"/>
    <n v="7.95"/>
    <n v="1"/>
    <n v="1"/>
    <n v="4.9767000000000001"/>
    <n v="2.9733000000000001"/>
    <x v="94"/>
  </r>
  <r>
    <d v="2004-09-03T00:00:00"/>
    <s v="SO72051"/>
    <n v="571"/>
    <n v="11264"/>
    <n v="1"/>
    <n v="1"/>
    <n v="1"/>
    <x v="70"/>
    <x v="2"/>
    <n v="461.44479999999999"/>
    <n v="742.35"/>
    <n v="742.35"/>
    <n v="1"/>
    <n v="1"/>
    <n v="280.90520000000004"/>
    <n v="461.44479999999999"/>
    <x v="60"/>
  </r>
  <r>
    <d v="2004-09-04T00:00:00"/>
    <s v="SO72056"/>
    <n v="580"/>
    <n v="18976"/>
    <n v="1"/>
    <n v="1"/>
    <n v="1"/>
    <x v="80"/>
    <x v="2"/>
    <n v="1082.51"/>
    <n v="1700.99"/>
    <n v="1700.99"/>
    <n v="1"/>
    <n v="1"/>
    <n v="618.48"/>
    <n v="1082.51"/>
    <x v="2"/>
  </r>
  <r>
    <d v="2004-12-04T00:00:00"/>
    <s v="SO72022"/>
    <n v="477"/>
    <n v="17457"/>
    <n v="1"/>
    <n v="1"/>
    <n v="1"/>
    <x v="79"/>
    <x v="2"/>
    <n v="1.8663000000000001"/>
    <n v="4.99"/>
    <n v="4.99"/>
    <n v="1"/>
    <n v="1"/>
    <n v="3.1237000000000004"/>
    <n v="1.8663000000000001"/>
    <x v="36"/>
  </r>
  <r>
    <d v="2004-08-04T00:00:00"/>
    <s v="SO72118"/>
    <n v="580"/>
    <n v="19125"/>
    <n v="1"/>
    <n v="1"/>
    <n v="1"/>
    <x v="76"/>
    <x v="2"/>
    <n v="1082.51"/>
    <n v="1700.99"/>
    <n v="1700.99"/>
    <n v="1"/>
    <n v="1"/>
    <n v="618.48"/>
    <n v="1082.51"/>
    <x v="2"/>
  </r>
  <r>
    <d v="2004-05-04T00:00:00"/>
    <s v="SO72086"/>
    <n v="476"/>
    <n v="18991"/>
    <n v="1"/>
    <n v="1"/>
    <n v="1"/>
    <x v="77"/>
    <x v="2"/>
    <n v="26.176300000000001"/>
    <n v="69.989999999999995"/>
    <n v="69.989999999999995"/>
    <n v="1"/>
    <n v="1"/>
    <n v="43.813699999999997"/>
    <n v="26.176300000000001"/>
    <x v="48"/>
  </r>
  <r>
    <d v="2004-12-04T00:00:00"/>
    <s v="SO72163"/>
    <n v="592"/>
    <n v="16211"/>
    <n v="1"/>
    <n v="1"/>
    <n v="1"/>
    <x v="79"/>
    <x v="2"/>
    <n v="308.21789999999999"/>
    <n v="564.99"/>
    <n v="564.99"/>
    <n v="1"/>
    <n v="1"/>
    <n v="256.77210000000002"/>
    <n v="308.21789999999999"/>
    <x v="82"/>
  </r>
  <r>
    <d v="2004-02-03T00:00:00"/>
    <s v="SO72173"/>
    <n v="574"/>
    <n v="25040"/>
    <n v="1"/>
    <n v="1"/>
    <n v="1"/>
    <x v="60"/>
    <x v="2"/>
    <n v="1481.9378999999999"/>
    <n v="2384.0700000000002"/>
    <n v="2384.0700000000002"/>
    <n v="1"/>
    <n v="1"/>
    <n v="902.13210000000026"/>
    <n v="1481.9378999999999"/>
    <x v="45"/>
  </r>
  <r>
    <d v="2004-11-05T00:00:00"/>
    <s v="SO72179"/>
    <n v="581"/>
    <n v="18982"/>
    <n v="1"/>
    <n v="1"/>
    <n v="1"/>
    <x v="87"/>
    <x v="2"/>
    <n v="1082.51"/>
    <n v="1700.99"/>
    <n v="1700.99"/>
    <n v="1"/>
    <n v="1"/>
    <n v="618.48"/>
    <n v="1082.51"/>
    <x v="38"/>
  </r>
  <r>
    <d v="2004-03-05T00:00:00"/>
    <s v="SO72174"/>
    <n v="576"/>
    <n v="28191"/>
    <n v="1"/>
    <n v="1"/>
    <n v="1"/>
    <x v="84"/>
    <x v="2"/>
    <n v="1481.9378999999999"/>
    <n v="2384.0700000000002"/>
    <n v="2384.0700000000002"/>
    <n v="1"/>
    <n v="1"/>
    <n v="902.13210000000026"/>
    <n v="1481.9378999999999"/>
    <x v="3"/>
  </r>
  <r>
    <d v="2004-04-04T00:00:00"/>
    <s v="SO72240"/>
    <n v="362"/>
    <n v="18849"/>
    <n v="1"/>
    <n v="1"/>
    <n v="1"/>
    <x v="83"/>
    <x v="2"/>
    <n v="1105.81"/>
    <n v="2049.0981999999999"/>
    <n v="2049.0981999999999"/>
    <n v="1"/>
    <n v="1"/>
    <n v="943.28819999999996"/>
    <n v="1105.81"/>
    <x v="5"/>
  </r>
  <r>
    <d v="2004-03-05T00:00:00"/>
    <s v="SO72207"/>
    <n v="540"/>
    <n v="24937"/>
    <n v="1"/>
    <n v="1"/>
    <n v="1"/>
    <x v="84"/>
    <x v="2"/>
    <n v="12.192399999999999"/>
    <n v="32.6"/>
    <n v="32.6"/>
    <n v="1"/>
    <n v="1"/>
    <n v="20.407600000000002"/>
    <n v="12.192399999999999"/>
    <x v="33"/>
  </r>
  <r>
    <d v="2004-12-05T00:00:00"/>
    <s v="SO72260"/>
    <n v="605"/>
    <n v="23887"/>
    <n v="1"/>
    <n v="1"/>
    <n v="1"/>
    <x v="89"/>
    <x v="2"/>
    <n v="343.64960000000002"/>
    <n v="539.99"/>
    <n v="539.99"/>
    <n v="1"/>
    <n v="1"/>
    <n v="196.34039999999999"/>
    <n v="343.64960000000002"/>
    <x v="26"/>
  </r>
  <r>
    <d v="2004-10-03T00:00:00"/>
    <s v="SO72256"/>
    <n v="568"/>
    <n v="11224"/>
    <n v="1"/>
    <n v="1"/>
    <n v="1"/>
    <x v="71"/>
    <x v="2"/>
    <n v="461.44479999999999"/>
    <n v="742.35"/>
    <n v="742.35"/>
    <n v="1"/>
    <n v="1"/>
    <n v="280.90520000000004"/>
    <n v="461.44479999999999"/>
    <x v="41"/>
  </r>
  <r>
    <d v="2004-09-05T00:00:00"/>
    <s v="SO72319"/>
    <n v="352"/>
    <n v="18416"/>
    <n v="1"/>
    <n v="1"/>
    <n v="1"/>
    <x v="92"/>
    <x v="2"/>
    <n v="1117.8559"/>
    <n v="2071.4196000000002"/>
    <n v="2071.4196000000002"/>
    <n v="1"/>
    <n v="1"/>
    <n v="953.56370000000015"/>
    <n v="1117.8559"/>
    <x v="18"/>
  </r>
  <r>
    <d v="2004-03-05T00:00:00"/>
    <s v="SO72396"/>
    <n v="593"/>
    <n v="16216"/>
    <n v="1"/>
    <n v="1"/>
    <n v="1"/>
    <x v="84"/>
    <x v="2"/>
    <n v="308.21789999999999"/>
    <n v="564.99"/>
    <n v="564.99"/>
    <n v="1"/>
    <n v="1"/>
    <n v="256.77210000000002"/>
    <n v="308.21789999999999"/>
    <x v="93"/>
  </r>
  <r>
    <d v="2004-01-03T00:00:00"/>
    <s v="SO72398"/>
    <n v="597"/>
    <n v="14025"/>
    <n v="1"/>
    <n v="1"/>
    <n v="1"/>
    <x v="65"/>
    <x v="2"/>
    <n v="294.5797"/>
    <n v="539.99"/>
    <n v="539.99"/>
    <n v="1"/>
    <n v="1"/>
    <n v="245.41030000000001"/>
    <n v="294.5797"/>
    <x v="83"/>
  </r>
  <r>
    <d v="2004-03-05T00:00:00"/>
    <s v="SO72404"/>
    <n v="356"/>
    <n v="18611"/>
    <n v="1"/>
    <n v="1"/>
    <n v="1"/>
    <x v="84"/>
    <x v="2"/>
    <n v="1117.8559"/>
    <n v="2071.4196000000002"/>
    <n v="2071.4196000000002"/>
    <n v="1"/>
    <n v="1"/>
    <n v="953.56370000000015"/>
    <n v="1117.8559"/>
    <x v="14"/>
  </r>
  <r>
    <d v="2004-05-04T00:00:00"/>
    <s v="SO72424"/>
    <n v="574"/>
    <n v="28257"/>
    <n v="1"/>
    <n v="1"/>
    <n v="1"/>
    <x v="77"/>
    <x v="2"/>
    <n v="1481.9378999999999"/>
    <n v="2384.0700000000002"/>
    <n v="2384.0700000000002"/>
    <n v="1"/>
    <n v="1"/>
    <n v="902.13210000000026"/>
    <n v="1481.9378999999999"/>
    <x v="45"/>
  </r>
  <r>
    <d v="2004-12-03T00:00:00"/>
    <s v="SO72500"/>
    <n v="584"/>
    <n v="24321"/>
    <n v="1"/>
    <n v="1"/>
    <n v="1"/>
    <x v="72"/>
    <x v="2"/>
    <n v="343.64960000000002"/>
    <n v="539.99"/>
    <n v="539.99"/>
    <n v="1"/>
    <n v="1"/>
    <n v="196.34039999999999"/>
    <n v="343.64960000000002"/>
    <x v="37"/>
  </r>
  <r>
    <d v="2004-04-04T00:00:00"/>
    <s v="SO72440"/>
    <n v="483"/>
    <n v="13182"/>
    <n v="1"/>
    <n v="1"/>
    <n v="1"/>
    <x v="83"/>
    <x v="2"/>
    <n v="44.88"/>
    <n v="120"/>
    <n v="120"/>
    <n v="1"/>
    <n v="1"/>
    <n v="75.12"/>
    <n v="44.88"/>
    <x v="65"/>
  </r>
  <r>
    <d v="2004-10-04T00:00:00"/>
    <s v="SO72477"/>
    <n v="537"/>
    <n v="11848"/>
    <n v="1"/>
    <n v="1"/>
    <n v="1"/>
    <x v="78"/>
    <x v="2"/>
    <n v="13.09"/>
    <n v="35"/>
    <n v="35"/>
    <n v="1"/>
    <n v="1"/>
    <n v="21.91"/>
    <n v="13.09"/>
    <x v="56"/>
  </r>
  <r>
    <d v="2004-08-05T00:00:00"/>
    <s v="SO72479"/>
    <n v="356"/>
    <n v="18860"/>
    <n v="1"/>
    <n v="1"/>
    <n v="1"/>
    <x v="88"/>
    <x v="2"/>
    <n v="1117.8559"/>
    <n v="2071.4196000000002"/>
    <n v="2071.4196000000002"/>
    <n v="1"/>
    <n v="1"/>
    <n v="953.56370000000015"/>
    <n v="1117.8559"/>
    <x v="14"/>
  </r>
  <r>
    <d v="2004-04-05T00:00:00"/>
    <s v="SO72522"/>
    <n v="539"/>
    <n v="28760"/>
    <n v="1"/>
    <n v="1"/>
    <n v="1"/>
    <x v="85"/>
    <x v="2"/>
    <n v="9.3462999999999994"/>
    <n v="24.99"/>
    <n v="24.99"/>
    <n v="1"/>
    <n v="1"/>
    <n v="15.643699999999999"/>
    <n v="9.3462999999999994"/>
    <x v="80"/>
  </r>
  <r>
    <d v="2004-09-03T00:00:00"/>
    <s v="SO72635"/>
    <n v="581"/>
    <n v="19108"/>
    <n v="1"/>
    <n v="1"/>
    <n v="1"/>
    <x v="70"/>
    <x v="2"/>
    <n v="1082.51"/>
    <n v="1700.99"/>
    <n v="1700.99"/>
    <n v="1"/>
    <n v="1"/>
    <n v="618.48"/>
    <n v="1082.51"/>
    <x v="38"/>
  </r>
  <r>
    <d v="2004-12-05T00:00:00"/>
    <s v="SO72634"/>
    <n v="581"/>
    <n v="19156"/>
    <n v="1"/>
    <n v="1"/>
    <n v="1"/>
    <x v="89"/>
    <x v="2"/>
    <n v="1082.51"/>
    <n v="1700.99"/>
    <n v="1700.99"/>
    <n v="1"/>
    <n v="1"/>
    <n v="618.48"/>
    <n v="1082.51"/>
    <x v="38"/>
  </r>
  <r>
    <d v="2004-09-03T00:00:00"/>
    <s v="SO72632"/>
    <n v="385"/>
    <n v="21926"/>
    <n v="1"/>
    <n v="1"/>
    <n v="1"/>
    <x v="70"/>
    <x v="2"/>
    <n v="605.64919999999995"/>
    <n v="1000.4375"/>
    <n v="1000.4375"/>
    <n v="1"/>
    <n v="1"/>
    <n v="394.78830000000005"/>
    <n v="605.64919999999995"/>
    <x v="27"/>
  </r>
  <r>
    <d v="2004-02-04T00:00:00"/>
    <s v="SO72683"/>
    <n v="537"/>
    <n v="11130"/>
    <n v="1"/>
    <n v="1"/>
    <n v="1"/>
    <x v="75"/>
    <x v="2"/>
    <n v="13.09"/>
    <n v="35"/>
    <n v="35"/>
    <n v="1"/>
    <n v="1"/>
    <n v="21.91"/>
    <n v="13.09"/>
    <x v="56"/>
  </r>
  <r>
    <d v="2004-04-04T00:00:00"/>
    <s v="SO72694"/>
    <n v="594"/>
    <n v="14026"/>
    <n v="1"/>
    <n v="1"/>
    <n v="1"/>
    <x v="83"/>
    <x v="2"/>
    <n v="308.21789999999999"/>
    <n v="564.99"/>
    <n v="564.99"/>
    <n v="1"/>
    <n v="1"/>
    <n v="256.77210000000002"/>
    <n v="308.21789999999999"/>
    <x v="84"/>
  </r>
  <r>
    <d v="2004-05-04T00:00:00"/>
    <s v="SO72714"/>
    <n v="605"/>
    <n v="24291"/>
    <n v="1"/>
    <n v="1"/>
    <n v="1"/>
    <x v="77"/>
    <x v="2"/>
    <n v="343.64960000000002"/>
    <n v="539.99"/>
    <n v="539.99"/>
    <n v="1"/>
    <n v="1"/>
    <n v="196.34039999999999"/>
    <n v="343.64960000000002"/>
    <x v="26"/>
  </r>
  <r>
    <d v="2004-05-04T00:00:00"/>
    <s v="SO72663"/>
    <n v="491"/>
    <n v="11682"/>
    <n v="1"/>
    <n v="1"/>
    <n v="1"/>
    <x v="77"/>
    <x v="2"/>
    <n v="41.572299999999998"/>
    <n v="53.99"/>
    <n v="53.99"/>
    <n v="1"/>
    <n v="1"/>
    <n v="12.417700000000004"/>
    <n v="41.572299999999998"/>
    <x v="59"/>
  </r>
  <r>
    <d v="2004-09-05T00:00:00"/>
    <s v="SO72780"/>
    <n v="604"/>
    <n v="23871"/>
    <n v="1"/>
    <n v="1"/>
    <n v="1"/>
    <x v="92"/>
    <x v="2"/>
    <n v="343.64960000000002"/>
    <n v="539.99"/>
    <n v="539.99"/>
    <n v="1"/>
    <n v="1"/>
    <n v="196.34039999999999"/>
    <n v="343.64960000000002"/>
    <x v="30"/>
  </r>
  <r>
    <d v="2004-03-05T00:00:00"/>
    <s v="SO72818"/>
    <n v="537"/>
    <n v="12098"/>
    <n v="1"/>
    <n v="1"/>
    <n v="1"/>
    <x v="84"/>
    <x v="2"/>
    <n v="13.09"/>
    <n v="35"/>
    <n v="35"/>
    <n v="1"/>
    <n v="1"/>
    <n v="21.91"/>
    <n v="13.09"/>
    <x v="56"/>
  </r>
  <r>
    <d v="2004-08-03T00:00:00"/>
    <s v="SO72837"/>
    <n v="583"/>
    <n v="19133"/>
    <n v="1"/>
    <n v="1"/>
    <n v="1"/>
    <x v="63"/>
    <x v="2"/>
    <n v="1082.51"/>
    <n v="1700.99"/>
    <n v="1700.99"/>
    <n v="1"/>
    <n v="1"/>
    <n v="618.48"/>
    <n v="1082.51"/>
    <x v="0"/>
  </r>
  <r>
    <d v="2004-12-04T00:00:00"/>
    <s v="SO72800"/>
    <n v="235"/>
    <n v="29284"/>
    <n v="1"/>
    <n v="1"/>
    <n v="1"/>
    <x v="79"/>
    <x v="2"/>
    <n v="31.724399999999999"/>
    <n v="48.067300000000003"/>
    <n v="48.067300000000003"/>
    <n v="1"/>
    <n v="1"/>
    <n v="16.342900000000004"/>
    <n v="31.724399999999999"/>
    <x v="4"/>
  </r>
  <r>
    <d v="2004-06-03T00:00:00"/>
    <s v="SO72852"/>
    <n v="229"/>
    <n v="11801"/>
    <n v="1"/>
    <n v="1"/>
    <n v="1"/>
    <x v="68"/>
    <x v="2"/>
    <n v="31.724399999999999"/>
    <n v="48.067300000000003"/>
    <n v="48.067300000000003"/>
    <n v="1"/>
    <n v="1"/>
    <n v="16.342900000000004"/>
    <n v="31.724399999999999"/>
    <x v="31"/>
  </r>
  <r>
    <d v="2004-06-04T00:00:00"/>
    <s v="SO72923"/>
    <n v="561"/>
    <n v="25084"/>
    <n v="1"/>
    <n v="1"/>
    <n v="1"/>
    <x v="82"/>
    <x v="2"/>
    <n v="1481.9378999999999"/>
    <n v="2384.0700000000002"/>
    <n v="2384.0700000000002"/>
    <n v="1"/>
    <n v="1"/>
    <n v="902.13210000000026"/>
    <n v="1481.9378999999999"/>
    <x v="21"/>
  </r>
  <r>
    <d v="2004-01-04T00:00:00"/>
    <s v="SO72939"/>
    <n v="580"/>
    <n v="18999"/>
    <n v="1"/>
    <n v="1"/>
    <n v="1"/>
    <x v="73"/>
    <x v="2"/>
    <n v="1082.51"/>
    <n v="1700.99"/>
    <n v="1700.99"/>
    <n v="1"/>
    <n v="1"/>
    <n v="618.48"/>
    <n v="1082.51"/>
    <x v="2"/>
  </r>
  <r>
    <d v="2004-03-03T00:00:00"/>
    <s v="SO72934"/>
    <n v="582"/>
    <n v="19131"/>
    <n v="1"/>
    <n v="1"/>
    <n v="1"/>
    <x v="64"/>
    <x v="2"/>
    <n v="1082.51"/>
    <n v="1700.99"/>
    <n v="1700.99"/>
    <n v="1"/>
    <n v="1"/>
    <n v="618.48"/>
    <n v="1082.51"/>
    <x v="1"/>
  </r>
  <r>
    <d v="2004-12-04T00:00:00"/>
    <s v="SO72882"/>
    <n v="528"/>
    <n v="16073"/>
    <n v="1"/>
    <n v="1"/>
    <n v="1"/>
    <x v="79"/>
    <x v="2"/>
    <n v="1.8663000000000001"/>
    <n v="4.99"/>
    <n v="4.99"/>
    <n v="1"/>
    <n v="1"/>
    <n v="3.1237000000000004"/>
    <n v="1.8663000000000001"/>
    <x v="73"/>
  </r>
  <r>
    <d v="2004-04-03T00:00:00"/>
    <s v="SO73019"/>
    <n v="584"/>
    <n v="24224"/>
    <n v="1"/>
    <n v="1"/>
    <n v="1"/>
    <x v="67"/>
    <x v="2"/>
    <n v="343.64960000000002"/>
    <n v="539.99"/>
    <n v="539.99"/>
    <n v="1"/>
    <n v="1"/>
    <n v="196.34039999999999"/>
    <n v="343.64960000000002"/>
    <x v="37"/>
  </r>
  <r>
    <d v="2004-01-06T00:00:00"/>
    <s v="SO73089"/>
    <n v="580"/>
    <n v="19148"/>
    <n v="1"/>
    <n v="1"/>
    <n v="1"/>
    <x v="103"/>
    <x v="2"/>
    <n v="1082.51"/>
    <n v="1700.99"/>
    <n v="1700.99"/>
    <n v="1"/>
    <n v="1"/>
    <n v="618.48"/>
    <n v="1082.51"/>
    <x v="2"/>
  </r>
  <r>
    <d v="2004-08-03T00:00:00"/>
    <s v="SO73088"/>
    <n v="580"/>
    <n v="19119"/>
    <n v="1"/>
    <n v="1"/>
    <n v="1"/>
    <x v="63"/>
    <x v="2"/>
    <n v="1082.51"/>
    <n v="1700.99"/>
    <n v="1700.99"/>
    <n v="1"/>
    <n v="1"/>
    <n v="618.48"/>
    <n v="1082.51"/>
    <x v="2"/>
  </r>
  <r>
    <d v="2004-10-05T00:00:00"/>
    <s v="SO73171"/>
    <n v="605"/>
    <n v="24311"/>
    <n v="1"/>
    <n v="1"/>
    <n v="1"/>
    <x v="100"/>
    <x v="2"/>
    <n v="343.64960000000002"/>
    <n v="539.99"/>
    <n v="539.99"/>
    <n v="1"/>
    <n v="1"/>
    <n v="196.34039999999999"/>
    <n v="343.64960000000002"/>
    <x v="26"/>
  </r>
  <r>
    <d v="2004-12-04T00:00:00"/>
    <s v="SO73169"/>
    <n v="604"/>
    <n v="24400"/>
    <n v="1"/>
    <n v="1"/>
    <n v="1"/>
    <x v="79"/>
    <x v="2"/>
    <n v="343.64960000000002"/>
    <n v="539.99"/>
    <n v="539.99"/>
    <n v="1"/>
    <n v="1"/>
    <n v="196.34039999999999"/>
    <n v="343.64960000000002"/>
    <x v="30"/>
  </r>
  <r>
    <d v="2004-07-03T00:00:00"/>
    <s v="SO73159"/>
    <n v="360"/>
    <n v="18442"/>
    <n v="1"/>
    <n v="1"/>
    <n v="1"/>
    <x v="69"/>
    <x v="2"/>
    <n v="1105.81"/>
    <n v="2049.0981999999999"/>
    <n v="2049.0981999999999"/>
    <n v="1"/>
    <n v="1"/>
    <n v="943.28819999999996"/>
    <n v="1105.81"/>
    <x v="51"/>
  </r>
  <r>
    <d v="2004-04-03T00:00:00"/>
    <s v="SO73152"/>
    <n v="352"/>
    <n v="13730"/>
    <n v="1"/>
    <n v="1"/>
    <n v="1"/>
    <x v="67"/>
    <x v="2"/>
    <n v="1117.8559"/>
    <n v="2071.4196000000002"/>
    <n v="2071.4196000000002"/>
    <n v="1"/>
    <n v="1"/>
    <n v="953.56370000000015"/>
    <n v="1117.8559"/>
    <x v="18"/>
  </r>
  <r>
    <d v="2004-01-05T00:00:00"/>
    <s v="SO73231"/>
    <n v="589"/>
    <n v="15472"/>
    <n v="1"/>
    <n v="1"/>
    <n v="1"/>
    <x v="90"/>
    <x v="2"/>
    <n v="419.77839999999998"/>
    <n v="769.49"/>
    <n v="769.49"/>
    <n v="1"/>
    <n v="1"/>
    <n v="349.71160000000003"/>
    <n v="419.77839999999998"/>
    <x v="64"/>
  </r>
  <r>
    <d v="2004-03-04T00:00:00"/>
    <s v="SO73232"/>
    <n v="358"/>
    <n v="18532"/>
    <n v="1"/>
    <n v="1"/>
    <n v="1"/>
    <x v="74"/>
    <x v="2"/>
    <n v="1105.81"/>
    <n v="2049.0981999999999"/>
    <n v="2049.0981999999999"/>
    <n v="1"/>
    <n v="1"/>
    <n v="943.28819999999996"/>
    <n v="1105.81"/>
    <x v="10"/>
  </r>
  <r>
    <d v="2004-02-03T00:00:00"/>
    <s v="SO73315"/>
    <n v="565"/>
    <n v="26644"/>
    <n v="1"/>
    <n v="1"/>
    <n v="1"/>
    <x v="60"/>
    <x v="2"/>
    <n v="461.44479999999999"/>
    <n v="742.35"/>
    <n v="742.35"/>
    <n v="1"/>
    <n v="1"/>
    <n v="280.90520000000004"/>
    <n v="461.44479999999999"/>
    <x v="66"/>
  </r>
  <r>
    <d v="2004-04-03T00:00:00"/>
    <s v="SO73314"/>
    <n v="577"/>
    <n v="28666"/>
    <n v="1"/>
    <n v="1"/>
    <n v="1"/>
    <x v="67"/>
    <x v="2"/>
    <n v="755.1508"/>
    <n v="1214.8499999999999"/>
    <n v="1214.8499999999999"/>
    <n v="1"/>
    <n v="1"/>
    <n v="459.69919999999991"/>
    <n v="755.1508"/>
    <x v="67"/>
  </r>
  <r>
    <d v="2004-09-04T00:00:00"/>
    <s v="SO73259"/>
    <n v="483"/>
    <n v="28617"/>
    <n v="1"/>
    <n v="1"/>
    <n v="1"/>
    <x v="80"/>
    <x v="2"/>
    <n v="44.88"/>
    <n v="120"/>
    <n v="120"/>
    <n v="1"/>
    <n v="1"/>
    <n v="75.12"/>
    <n v="44.88"/>
    <x v="65"/>
  </r>
  <r>
    <d v="2004-10-05T00:00:00"/>
    <s v="SO73361"/>
    <n v="528"/>
    <n v="14638"/>
    <n v="1"/>
    <n v="1"/>
    <n v="1"/>
    <x v="100"/>
    <x v="2"/>
    <n v="1.8663000000000001"/>
    <n v="4.99"/>
    <n v="4.99"/>
    <n v="1"/>
    <n v="1"/>
    <n v="3.1237000000000004"/>
    <n v="1.8663000000000001"/>
    <x v="73"/>
  </r>
  <r>
    <d v="2004-11-03T00:00:00"/>
    <s v="SO73396"/>
    <n v="576"/>
    <n v="28285"/>
    <n v="1"/>
    <n v="1"/>
    <n v="1"/>
    <x v="66"/>
    <x v="2"/>
    <n v="1481.9378999999999"/>
    <n v="2384.0700000000002"/>
    <n v="2384.0700000000002"/>
    <n v="1"/>
    <n v="1"/>
    <n v="902.13210000000026"/>
    <n v="1481.9378999999999"/>
    <x v="3"/>
  </r>
  <r>
    <d v="2004-03-03T00:00:00"/>
    <s v="SO73379"/>
    <n v="362"/>
    <n v="18479"/>
    <n v="1"/>
    <n v="1"/>
    <n v="1"/>
    <x v="64"/>
    <x v="2"/>
    <n v="1105.81"/>
    <n v="2049.0981999999999"/>
    <n v="2049.0981999999999"/>
    <n v="1"/>
    <n v="1"/>
    <n v="943.28819999999996"/>
    <n v="1105.81"/>
    <x v="5"/>
  </r>
  <r>
    <d v="2004-11-03T00:00:00"/>
    <s v="SO73399"/>
    <n v="561"/>
    <n v="28196"/>
    <n v="1"/>
    <n v="1"/>
    <n v="1"/>
    <x v="66"/>
    <x v="2"/>
    <n v="1481.9378999999999"/>
    <n v="2384.0700000000002"/>
    <n v="2384.0700000000002"/>
    <n v="1"/>
    <n v="1"/>
    <n v="902.13210000000026"/>
    <n v="1481.9378999999999"/>
    <x v="21"/>
  </r>
  <r>
    <d v="2004-06-03T00:00:00"/>
    <s v="SO73477"/>
    <n v="579"/>
    <n v="26304"/>
    <n v="1"/>
    <n v="1"/>
    <n v="1"/>
    <x v="68"/>
    <x v="2"/>
    <n v="755.1508"/>
    <n v="1214.8499999999999"/>
    <n v="1214.8499999999999"/>
    <n v="1"/>
    <n v="1"/>
    <n v="459.69919999999991"/>
    <n v="755.1508"/>
    <x v="35"/>
  </r>
  <r>
    <d v="2004-11-03T00:00:00"/>
    <s v="SO73446"/>
    <n v="474"/>
    <n v="19236"/>
    <n v="1"/>
    <n v="1"/>
    <n v="1"/>
    <x v="66"/>
    <x v="2"/>
    <n v="26.176300000000001"/>
    <n v="69.989999999999995"/>
    <n v="69.989999999999995"/>
    <n v="1"/>
    <n v="1"/>
    <n v="43.813699999999997"/>
    <n v="26.176300000000001"/>
    <x v="19"/>
  </r>
  <r>
    <d v="2004-06-04T00:00:00"/>
    <s v="SO73444"/>
    <n v="475"/>
    <n v="19006"/>
    <n v="1"/>
    <n v="1"/>
    <n v="1"/>
    <x v="82"/>
    <x v="2"/>
    <n v="26.176300000000001"/>
    <n v="69.989999999999995"/>
    <n v="69.989999999999995"/>
    <n v="1"/>
    <n v="1"/>
    <n v="43.813699999999997"/>
    <n v="26.176300000000001"/>
    <x v="39"/>
  </r>
  <r>
    <d v="2004-12-05T00:00:00"/>
    <s v="SO73483"/>
    <n v="605"/>
    <n v="23872"/>
    <n v="1"/>
    <n v="1"/>
    <n v="1"/>
    <x v="89"/>
    <x v="2"/>
    <n v="343.64960000000002"/>
    <n v="539.99"/>
    <n v="539.99"/>
    <n v="1"/>
    <n v="1"/>
    <n v="196.34039999999999"/>
    <n v="343.64960000000002"/>
    <x v="26"/>
  </r>
  <r>
    <d v="2004-03-05T00:00:00"/>
    <s v="SO73490"/>
    <n v="582"/>
    <n v="21291"/>
    <n v="1"/>
    <n v="1"/>
    <n v="1"/>
    <x v="84"/>
    <x v="2"/>
    <n v="1082.51"/>
    <n v="1700.99"/>
    <n v="1700.99"/>
    <n v="1"/>
    <n v="1"/>
    <n v="618.48"/>
    <n v="1082.51"/>
    <x v="1"/>
  </r>
  <r>
    <d v="2004-04-05T00:00:00"/>
    <s v="SO73562"/>
    <n v="354"/>
    <n v="13713"/>
    <n v="1"/>
    <n v="1"/>
    <n v="1"/>
    <x v="85"/>
    <x v="2"/>
    <n v="1117.8559"/>
    <n v="2071.4196000000002"/>
    <n v="2071.4196000000002"/>
    <n v="1"/>
    <n v="1"/>
    <n v="953.56370000000015"/>
    <n v="1117.8559"/>
    <x v="40"/>
  </r>
  <r>
    <d v="2004-08-05T00:00:00"/>
    <s v="SO73598"/>
    <n v="474"/>
    <n v="19154"/>
    <n v="1"/>
    <n v="1"/>
    <n v="1"/>
    <x v="88"/>
    <x v="2"/>
    <n v="26.176300000000001"/>
    <n v="69.989999999999995"/>
    <n v="69.989999999999995"/>
    <n v="1"/>
    <n v="1"/>
    <n v="43.813699999999997"/>
    <n v="26.176300000000001"/>
    <x v="19"/>
  </r>
  <r>
    <d v="2004-02-05T00:00:00"/>
    <s v="SO73698"/>
    <n v="563"/>
    <n v="28240"/>
    <n v="1"/>
    <n v="1"/>
    <n v="1"/>
    <x v="94"/>
    <x v="2"/>
    <n v="1481.9378999999999"/>
    <n v="2384.0700000000002"/>
    <n v="2384.0700000000002"/>
    <n v="1"/>
    <n v="1"/>
    <n v="902.13210000000026"/>
    <n v="1481.9378999999999"/>
    <x v="57"/>
  </r>
  <r>
    <d v="2004-08-03T00:00:00"/>
    <s v="SO73669"/>
    <n v="536"/>
    <n v="23700"/>
    <n v="1"/>
    <n v="1"/>
    <n v="1"/>
    <x v="63"/>
    <x v="2"/>
    <n v="11.2163"/>
    <n v="29.99"/>
    <n v="29.99"/>
    <n v="1"/>
    <n v="1"/>
    <n v="18.773699999999998"/>
    <n v="11.2163"/>
    <x v="77"/>
  </r>
  <r>
    <d v="2004-07-05T00:00:00"/>
    <s v="SO73643"/>
    <n v="477"/>
    <n v="11972"/>
    <n v="1"/>
    <n v="1"/>
    <n v="1"/>
    <x v="93"/>
    <x v="2"/>
    <n v="1.8663000000000001"/>
    <n v="4.99"/>
    <n v="4.99"/>
    <n v="1"/>
    <n v="1"/>
    <n v="3.1237000000000004"/>
    <n v="1.8663000000000001"/>
    <x v="36"/>
  </r>
  <r>
    <d v="2004-10-04T00:00:00"/>
    <s v="SO73672"/>
    <n v="478"/>
    <n v="21142"/>
    <n v="1"/>
    <n v="1"/>
    <n v="1"/>
    <x v="78"/>
    <x v="2"/>
    <n v="3.7363"/>
    <n v="9.99"/>
    <n v="9.99"/>
    <n v="1"/>
    <n v="1"/>
    <n v="6.2537000000000003"/>
    <n v="3.7363"/>
    <x v="42"/>
  </r>
  <r>
    <d v="2004-04-05T00:00:00"/>
    <s v="SO73687"/>
    <n v="599"/>
    <n v="16215"/>
    <n v="1"/>
    <n v="1"/>
    <n v="1"/>
    <x v="85"/>
    <x v="2"/>
    <n v="294.5797"/>
    <n v="539.99"/>
    <n v="539.99"/>
    <n v="1"/>
    <n v="1"/>
    <n v="245.41030000000001"/>
    <n v="294.5797"/>
    <x v="87"/>
  </r>
  <r>
    <d v="2004-04-05T00:00:00"/>
    <s v="SO73770"/>
    <n v="562"/>
    <n v="28246"/>
    <n v="1"/>
    <n v="1"/>
    <n v="1"/>
    <x v="85"/>
    <x v="2"/>
    <n v="1481.9378999999999"/>
    <n v="2384.0700000000002"/>
    <n v="2384.0700000000002"/>
    <n v="1"/>
    <n v="1"/>
    <n v="902.13210000000026"/>
    <n v="1481.9378999999999"/>
    <x v="32"/>
  </r>
  <r>
    <d v="2004-02-05T00:00:00"/>
    <s v="SO73753"/>
    <n v="352"/>
    <n v="18881"/>
    <n v="1"/>
    <n v="1"/>
    <n v="1"/>
    <x v="94"/>
    <x v="2"/>
    <n v="1117.8559"/>
    <n v="2071.4196000000002"/>
    <n v="2071.4196000000002"/>
    <n v="1"/>
    <n v="1"/>
    <n v="953.56370000000015"/>
    <n v="1117.8559"/>
    <x v="18"/>
  </r>
  <r>
    <d v="2004-07-03T00:00:00"/>
    <s v="SO73730"/>
    <n v="538"/>
    <n v="27548"/>
    <n v="1"/>
    <n v="1"/>
    <n v="1"/>
    <x v="69"/>
    <x v="2"/>
    <n v="8.0373000000000001"/>
    <n v="21.49"/>
    <n v="21.49"/>
    <n v="1"/>
    <n v="1"/>
    <n v="13.452699999999998"/>
    <n v="8.0373000000000001"/>
    <x v="75"/>
  </r>
  <r>
    <d v="2004-02-06T00:00:00"/>
    <s v="SO73931"/>
    <n v="389"/>
    <n v="22140"/>
    <n v="1"/>
    <n v="1"/>
    <n v="1"/>
    <x v="95"/>
    <x v="2"/>
    <n v="605.64919999999995"/>
    <n v="1000.4375"/>
    <n v="1000.4375"/>
    <n v="1"/>
    <n v="1"/>
    <n v="394.78830000000005"/>
    <n v="605.64919999999995"/>
    <x v="9"/>
  </r>
  <r>
    <d v="2004-03-04T00:00:00"/>
    <s v="SO73889"/>
    <n v="474"/>
    <n v="20322"/>
    <n v="1"/>
    <n v="1"/>
    <n v="1"/>
    <x v="74"/>
    <x v="2"/>
    <n v="26.176300000000001"/>
    <n v="69.989999999999995"/>
    <n v="69.989999999999995"/>
    <n v="1"/>
    <n v="1"/>
    <n v="43.813699999999997"/>
    <n v="26.176300000000001"/>
    <x v="19"/>
  </r>
  <r>
    <d v="2004-12-05T00:00:00"/>
    <s v="SO73927"/>
    <n v="584"/>
    <n v="22016"/>
    <n v="1"/>
    <n v="1"/>
    <n v="1"/>
    <x v="89"/>
    <x v="2"/>
    <n v="343.64960000000002"/>
    <n v="539.99"/>
    <n v="539.99"/>
    <n v="1"/>
    <n v="1"/>
    <n v="196.34039999999999"/>
    <n v="343.64960000000002"/>
    <x v="37"/>
  </r>
  <r>
    <d v="2004-11-03T00:00:00"/>
    <s v="SO74013"/>
    <n v="389"/>
    <n v="21436"/>
    <n v="1"/>
    <n v="1"/>
    <n v="1"/>
    <x v="66"/>
    <x v="2"/>
    <n v="605.64919999999995"/>
    <n v="1000.4375"/>
    <n v="1000.4375"/>
    <n v="1"/>
    <n v="1"/>
    <n v="394.78830000000005"/>
    <n v="605.64919999999995"/>
    <x v="9"/>
  </r>
  <r>
    <d v="2004-09-06T00:00:00"/>
    <s v="SO74017"/>
    <n v="582"/>
    <n v="19157"/>
    <n v="1"/>
    <n v="1"/>
    <n v="1"/>
    <x v="102"/>
    <x v="2"/>
    <n v="1082.51"/>
    <n v="1700.99"/>
    <n v="1700.99"/>
    <n v="1"/>
    <n v="1"/>
    <n v="618.48"/>
    <n v="1082.51"/>
    <x v="1"/>
  </r>
  <r>
    <d v="2004-02-03T00:00:00"/>
    <s v="SO73995"/>
    <n v="587"/>
    <n v="15523"/>
    <n v="1"/>
    <n v="1"/>
    <n v="1"/>
    <x v="60"/>
    <x v="2"/>
    <n v="419.77839999999998"/>
    <n v="769.49"/>
    <n v="769.49"/>
    <n v="1"/>
    <n v="1"/>
    <n v="349.71160000000003"/>
    <n v="419.77839999999998"/>
    <x v="12"/>
  </r>
  <r>
    <d v="2004-12-06T00:00:00"/>
    <s v="SO73999"/>
    <n v="360"/>
    <n v="18403"/>
    <n v="1"/>
    <n v="1"/>
    <n v="1"/>
    <x v="112"/>
    <x v="2"/>
    <n v="1105.81"/>
    <n v="2049.0981999999999"/>
    <n v="2049.0981999999999"/>
    <n v="1"/>
    <n v="1"/>
    <n v="943.28819999999996"/>
    <n v="1105.81"/>
    <x v="51"/>
  </r>
  <r>
    <d v="2004-03-06T00:00:00"/>
    <s v="SO73989"/>
    <n v="352"/>
    <n v="18783"/>
    <n v="1"/>
    <n v="1"/>
    <n v="1"/>
    <x v="96"/>
    <x v="2"/>
    <n v="1117.8559"/>
    <n v="2071.4196000000002"/>
    <n v="2071.4196000000002"/>
    <n v="1"/>
    <n v="1"/>
    <n v="953.56370000000015"/>
    <n v="1117.8559"/>
    <x v="18"/>
  </r>
  <r>
    <d v="2004-03-06T00:00:00"/>
    <s v="SO74063"/>
    <n v="362"/>
    <n v="18827"/>
    <n v="1"/>
    <n v="1"/>
    <n v="1"/>
    <x v="96"/>
    <x v="2"/>
    <n v="1105.81"/>
    <n v="2049.0981999999999"/>
    <n v="2049.0981999999999"/>
    <n v="1"/>
    <n v="1"/>
    <n v="943.28819999999996"/>
    <n v="1105.81"/>
    <x v="5"/>
  </r>
  <r>
    <d v="2004-10-04T00:00:00"/>
    <s v="SO74048"/>
    <n v="474"/>
    <n v="18887"/>
    <n v="1"/>
    <n v="1"/>
    <n v="1"/>
    <x v="78"/>
    <x v="2"/>
    <n v="26.176300000000001"/>
    <n v="69.989999999999995"/>
    <n v="69.989999999999995"/>
    <n v="1"/>
    <n v="1"/>
    <n v="43.813699999999997"/>
    <n v="26.176300000000001"/>
    <x v="19"/>
  </r>
  <r>
    <d v="2004-09-05T00:00:00"/>
    <s v="SO74059"/>
    <n v="537"/>
    <n v="11532"/>
    <n v="1"/>
    <n v="1"/>
    <n v="1"/>
    <x v="92"/>
    <x v="2"/>
    <n v="13.09"/>
    <n v="35"/>
    <n v="35"/>
    <n v="1"/>
    <n v="1"/>
    <n v="21.91"/>
    <n v="13.09"/>
    <x v="56"/>
  </r>
  <r>
    <d v="2004-05-03T00:00:00"/>
    <s v="SO74117"/>
    <n v="474"/>
    <n v="18834"/>
    <n v="1"/>
    <n v="1"/>
    <n v="1"/>
    <x v="62"/>
    <x v="2"/>
    <n v="26.176300000000001"/>
    <n v="69.989999999999995"/>
    <n v="69.989999999999995"/>
    <n v="1"/>
    <n v="1"/>
    <n v="43.813699999999997"/>
    <n v="26.176300000000001"/>
    <x v="19"/>
  </r>
  <r>
    <d v="2004-06-05T00:00:00"/>
    <s v="SO74125"/>
    <n v="528"/>
    <n v="11717"/>
    <n v="1"/>
    <n v="1"/>
    <n v="1"/>
    <x v="91"/>
    <x v="2"/>
    <n v="1.8663000000000001"/>
    <n v="4.99"/>
    <n v="4.99"/>
    <n v="1"/>
    <n v="1"/>
    <n v="3.1237000000000004"/>
    <n v="1.8663000000000001"/>
    <x v="73"/>
  </r>
  <r>
    <d v="2003-12-10T00:00:00"/>
    <s v="SO61333"/>
    <n v="528"/>
    <n v="11091"/>
    <n v="6"/>
    <n v="1"/>
    <n v="1"/>
    <x v="22"/>
    <x v="3"/>
    <n v="1.8663000000000001"/>
    <n v="4.99"/>
    <n v="4.99"/>
    <n v="1"/>
    <n v="1"/>
    <n v="3.1237000000000004"/>
    <n v="1.8663000000000001"/>
    <x v="73"/>
  </r>
  <r>
    <d v="2003-12-09T00:00:00"/>
    <s v="SO61314"/>
    <n v="483"/>
    <n v="11211"/>
    <n v="6"/>
    <n v="1"/>
    <n v="1"/>
    <x v="2"/>
    <x v="3"/>
    <n v="44.88"/>
    <n v="120"/>
    <n v="120"/>
    <n v="1"/>
    <n v="1"/>
    <n v="75.12"/>
    <n v="44.88"/>
    <x v="65"/>
  </r>
  <r>
    <d v="2003-05-10T00:00:00"/>
    <s v="SO61415"/>
    <n v="356"/>
    <n v="12782"/>
    <n v="6"/>
    <n v="1"/>
    <n v="1"/>
    <x v="29"/>
    <x v="3"/>
    <n v="1117.8559"/>
    <n v="2071.4196000000002"/>
    <n v="2071.4196000000002"/>
    <n v="1"/>
    <n v="1"/>
    <n v="953.56370000000015"/>
    <n v="1117.8559"/>
    <x v="14"/>
  </r>
  <r>
    <d v="2003-08-12T00:00:00"/>
    <s v="SO61393"/>
    <n v="540"/>
    <n v="16085"/>
    <n v="6"/>
    <n v="1"/>
    <n v="1"/>
    <x v="32"/>
    <x v="3"/>
    <n v="12.192399999999999"/>
    <n v="32.6"/>
    <n v="32.6"/>
    <n v="1"/>
    <n v="1"/>
    <n v="20.407600000000002"/>
    <n v="12.192399999999999"/>
    <x v="33"/>
  </r>
  <r>
    <d v="2003-05-12T00:00:00"/>
    <s v="SO61443"/>
    <n v="490"/>
    <n v="11078"/>
    <n v="6"/>
    <n v="1"/>
    <n v="1"/>
    <x v="6"/>
    <x v="3"/>
    <n v="41.572299999999998"/>
    <n v="53.99"/>
    <n v="53.99"/>
    <n v="1"/>
    <n v="1"/>
    <n v="12.417700000000004"/>
    <n v="41.572299999999998"/>
    <x v="79"/>
  </r>
  <r>
    <d v="2003-03-12T00:00:00"/>
    <s v="SO61529"/>
    <n v="578"/>
    <n v="23829"/>
    <n v="6"/>
    <n v="1"/>
    <n v="1"/>
    <x v="38"/>
    <x v="3"/>
    <n v="755.1508"/>
    <n v="1214.8499999999999"/>
    <n v="1214.8499999999999"/>
    <n v="1"/>
    <n v="1"/>
    <n v="459.69919999999991"/>
    <n v="755.1508"/>
    <x v="71"/>
  </r>
  <r>
    <d v="2003-01-11T00:00:00"/>
    <s v="SO61527"/>
    <n v="578"/>
    <n v="23731"/>
    <n v="6"/>
    <n v="1"/>
    <n v="1"/>
    <x v="30"/>
    <x v="3"/>
    <n v="755.1508"/>
    <n v="1214.8499999999999"/>
    <n v="1214.8499999999999"/>
    <n v="1"/>
    <n v="1"/>
    <n v="459.69919999999991"/>
    <n v="755.1508"/>
    <x v="71"/>
  </r>
  <r>
    <d v="2003-04-11T00:00:00"/>
    <s v="SO61521"/>
    <n v="362"/>
    <n v="15490"/>
    <n v="6"/>
    <n v="1"/>
    <n v="1"/>
    <x v="24"/>
    <x v="3"/>
    <n v="1105.81"/>
    <n v="2049.0981999999999"/>
    <n v="2049.0981999999999"/>
    <n v="1"/>
    <n v="1"/>
    <n v="943.28819999999996"/>
    <n v="1105.81"/>
    <x v="5"/>
  </r>
  <r>
    <d v="2003-11-09T00:00:00"/>
    <s v="SO61495"/>
    <n v="232"/>
    <n v="11506"/>
    <n v="6"/>
    <n v="1"/>
    <n v="1"/>
    <x v="113"/>
    <x v="3"/>
    <n v="31.724399999999999"/>
    <n v="48.067300000000003"/>
    <n v="48.067300000000003"/>
    <n v="1"/>
    <n v="1"/>
    <n v="16.342900000000004"/>
    <n v="31.724399999999999"/>
    <x v="62"/>
  </r>
  <r>
    <d v="2003-02-12T00:00:00"/>
    <s v="SO61575"/>
    <n v="485"/>
    <n v="17371"/>
    <n v="6"/>
    <n v="1"/>
    <n v="1"/>
    <x v="8"/>
    <x v="3"/>
    <n v="8.2204999999999995"/>
    <n v="21.98"/>
    <n v="21.98"/>
    <n v="1"/>
    <n v="1"/>
    <n v="13.759500000000001"/>
    <n v="8.2204999999999995"/>
    <x v="16"/>
  </r>
  <r>
    <d v="2003-07-10T00:00:00"/>
    <s v="SO61562"/>
    <n v="485"/>
    <n v="18944"/>
    <n v="6"/>
    <n v="1"/>
    <n v="1"/>
    <x v="25"/>
    <x v="3"/>
    <n v="8.2204999999999995"/>
    <n v="21.98"/>
    <n v="21.98"/>
    <n v="1"/>
    <n v="1"/>
    <n v="13.759500000000001"/>
    <n v="8.2204999999999995"/>
    <x v="16"/>
  </r>
  <r>
    <d v="2003-05-10T00:00:00"/>
    <s v="SO61580"/>
    <n v="356"/>
    <n v="15850"/>
    <n v="6"/>
    <n v="1"/>
    <n v="1"/>
    <x v="29"/>
    <x v="3"/>
    <n v="1117.8559"/>
    <n v="2071.4196000000002"/>
    <n v="2071.4196000000002"/>
    <n v="1"/>
    <n v="1"/>
    <n v="953.56370000000015"/>
    <n v="1117.8559"/>
    <x v="14"/>
  </r>
  <r>
    <d v="2003-03-11T00:00:00"/>
    <s v="SO61646"/>
    <n v="584"/>
    <n v="26321"/>
    <n v="6"/>
    <n v="1"/>
    <n v="1"/>
    <x v="19"/>
    <x v="3"/>
    <n v="343.64960000000002"/>
    <n v="539.99"/>
    <n v="539.99"/>
    <n v="1"/>
    <n v="1"/>
    <n v="196.34039999999999"/>
    <n v="343.64960000000002"/>
    <x v="37"/>
  </r>
  <r>
    <d v="2003-02-12T00:00:00"/>
    <s v="SO61723"/>
    <n v="576"/>
    <n v="13328"/>
    <n v="6"/>
    <n v="1"/>
    <n v="1"/>
    <x v="8"/>
    <x v="3"/>
    <n v="1481.9378999999999"/>
    <n v="2384.0700000000002"/>
    <n v="2384.0700000000002"/>
    <n v="1"/>
    <n v="1"/>
    <n v="902.13210000000026"/>
    <n v="1481.9378999999999"/>
    <x v="3"/>
  </r>
  <r>
    <d v="2003-06-10T00:00:00"/>
    <s v="SO61770"/>
    <n v="358"/>
    <n v="12903"/>
    <n v="6"/>
    <n v="1"/>
    <n v="1"/>
    <x v="1"/>
    <x v="3"/>
    <n v="1105.81"/>
    <n v="2049.0981999999999"/>
    <n v="2049.0981999999999"/>
    <n v="1"/>
    <n v="1"/>
    <n v="943.28819999999996"/>
    <n v="1105.81"/>
    <x v="10"/>
  </r>
  <r>
    <d v="2003-12-12T00:00:00"/>
    <s v="SO61745"/>
    <n v="474"/>
    <n v="15942"/>
    <n v="6"/>
    <n v="1"/>
    <n v="1"/>
    <x v="3"/>
    <x v="3"/>
    <n v="26.176300000000001"/>
    <n v="69.989999999999995"/>
    <n v="69.989999999999995"/>
    <n v="1"/>
    <n v="1"/>
    <n v="43.813699999999997"/>
    <n v="26.176300000000001"/>
    <x v="19"/>
  </r>
  <r>
    <d v="2003-11-11T00:00:00"/>
    <s v="SO61832"/>
    <n v="537"/>
    <n v="13289"/>
    <n v="6"/>
    <n v="1"/>
    <n v="1"/>
    <x v="37"/>
    <x v="3"/>
    <n v="13.09"/>
    <n v="35"/>
    <n v="35"/>
    <n v="1"/>
    <n v="1"/>
    <n v="21.91"/>
    <n v="13.09"/>
    <x v="56"/>
  </r>
  <r>
    <d v="2003-06-11T00:00:00"/>
    <s v="SO61845"/>
    <n v="575"/>
    <n v="13345"/>
    <n v="6"/>
    <n v="1"/>
    <n v="1"/>
    <x v="4"/>
    <x v="3"/>
    <n v="1481.9378999999999"/>
    <n v="2384.0700000000002"/>
    <n v="2384.0700000000002"/>
    <n v="1"/>
    <n v="1"/>
    <n v="902.13210000000026"/>
    <n v="1481.9378999999999"/>
    <x v="52"/>
  </r>
  <r>
    <d v="2003-08-11T00:00:00"/>
    <s v="SO61918"/>
    <n v="582"/>
    <n v="17116"/>
    <n v="6"/>
    <n v="1"/>
    <n v="1"/>
    <x v="15"/>
    <x v="3"/>
    <n v="1082.51"/>
    <n v="1700.99"/>
    <n v="1700.99"/>
    <n v="1"/>
    <n v="1"/>
    <n v="618.48"/>
    <n v="1082.51"/>
    <x v="1"/>
  </r>
  <r>
    <d v="2003-10-12T00:00:00"/>
    <s v="SO61953"/>
    <n v="362"/>
    <n v="15846"/>
    <n v="6"/>
    <n v="1"/>
    <n v="1"/>
    <x v="14"/>
    <x v="3"/>
    <n v="1105.81"/>
    <n v="2049.0981999999999"/>
    <n v="2049.0981999999999"/>
    <n v="1"/>
    <n v="1"/>
    <n v="943.28819999999996"/>
    <n v="1105.81"/>
    <x v="5"/>
  </r>
  <r>
    <d v="2003-09-12T00:00:00"/>
    <s v="SO62001"/>
    <n v="589"/>
    <n v="14867"/>
    <n v="6"/>
    <n v="1"/>
    <n v="1"/>
    <x v="7"/>
    <x v="3"/>
    <n v="419.77839999999998"/>
    <n v="769.49"/>
    <n v="769.49"/>
    <n v="1"/>
    <n v="1"/>
    <n v="349.71160000000003"/>
    <n v="419.77839999999998"/>
    <x v="64"/>
  </r>
  <r>
    <d v="2003-05-10T00:00:00"/>
    <s v="SO62011"/>
    <n v="579"/>
    <n v="23819"/>
    <n v="6"/>
    <n v="1"/>
    <n v="1"/>
    <x v="29"/>
    <x v="3"/>
    <n v="755.1508"/>
    <n v="1214.8499999999999"/>
    <n v="1214.8499999999999"/>
    <n v="1"/>
    <n v="1"/>
    <n v="459.69919999999991"/>
    <n v="755.1508"/>
    <x v="35"/>
  </r>
  <r>
    <d v="2003-11-11T00:00:00"/>
    <s v="SO62047"/>
    <n v="475"/>
    <n v="16910"/>
    <n v="6"/>
    <n v="1"/>
    <n v="1"/>
    <x v="37"/>
    <x v="3"/>
    <n v="26.176300000000001"/>
    <n v="69.989999999999995"/>
    <n v="69.989999999999995"/>
    <n v="1"/>
    <n v="1"/>
    <n v="43.813699999999997"/>
    <n v="26.176300000000001"/>
    <x v="39"/>
  </r>
  <r>
    <d v="2003-06-10T00:00:00"/>
    <s v="SO62148"/>
    <n v="573"/>
    <n v="22247"/>
    <n v="6"/>
    <n v="1"/>
    <n v="1"/>
    <x v="1"/>
    <x v="3"/>
    <n v="1481.9378999999999"/>
    <n v="2384.0700000000002"/>
    <n v="2384.0700000000002"/>
    <n v="1"/>
    <n v="1"/>
    <n v="902.13210000000026"/>
    <n v="1481.9378999999999"/>
    <x v="20"/>
  </r>
  <r>
    <d v="2003-07-10T00:00:00"/>
    <s v="SO62125"/>
    <n v="528"/>
    <n v="11211"/>
    <n v="6"/>
    <n v="1"/>
    <n v="1"/>
    <x v="25"/>
    <x v="3"/>
    <n v="1.8663000000000001"/>
    <n v="4.99"/>
    <n v="4.99"/>
    <n v="1"/>
    <n v="1"/>
    <n v="3.1237000000000004"/>
    <n v="1.8663000000000001"/>
    <x v="73"/>
  </r>
  <r>
    <d v="2003-10-11T00:00:00"/>
    <s v="SO62226"/>
    <n v="387"/>
    <n v="19681"/>
    <n v="6"/>
    <n v="1"/>
    <n v="1"/>
    <x v="18"/>
    <x v="3"/>
    <n v="605.64919999999995"/>
    <n v="1000.4375"/>
    <n v="1000.4375"/>
    <n v="1"/>
    <n v="1"/>
    <n v="394.78830000000005"/>
    <n v="605.64919999999995"/>
    <x v="6"/>
  </r>
  <r>
    <d v="2003-10-11T00:00:00"/>
    <s v="SO62270"/>
    <n v="588"/>
    <n v="14631"/>
    <n v="6"/>
    <n v="1"/>
    <n v="1"/>
    <x v="18"/>
    <x v="3"/>
    <n v="419.77839999999998"/>
    <n v="769.49"/>
    <n v="769.49"/>
    <n v="1"/>
    <n v="1"/>
    <n v="349.71160000000003"/>
    <n v="419.77839999999998"/>
    <x v="54"/>
  </r>
  <r>
    <d v="2003-10-10T00:00:00"/>
    <s v="SO62267"/>
    <n v="537"/>
    <n v="11331"/>
    <n v="6"/>
    <n v="1"/>
    <n v="1"/>
    <x v="28"/>
    <x v="3"/>
    <n v="13.09"/>
    <n v="35"/>
    <n v="35"/>
    <n v="1"/>
    <n v="1"/>
    <n v="21.91"/>
    <n v="13.09"/>
    <x v="56"/>
  </r>
  <r>
    <d v="2003-11-10T00:00:00"/>
    <s v="SO62360"/>
    <n v="477"/>
    <n v="27230"/>
    <n v="6"/>
    <n v="1"/>
    <n v="1"/>
    <x v="10"/>
    <x v="3"/>
    <n v="1.8663000000000001"/>
    <n v="4.99"/>
    <n v="4.99"/>
    <n v="1"/>
    <n v="1"/>
    <n v="3.1237000000000004"/>
    <n v="1.8663000000000001"/>
    <x v="36"/>
  </r>
  <r>
    <d v="2004-04-01T00:00:00"/>
    <s v="SO62413"/>
    <n v="530"/>
    <n v="11078"/>
    <n v="6"/>
    <n v="1"/>
    <n v="1"/>
    <x v="33"/>
    <x v="3"/>
    <n v="1.8663000000000001"/>
    <n v="4.99"/>
    <n v="4.99"/>
    <n v="1"/>
    <n v="1"/>
    <n v="3.1237000000000004"/>
    <n v="1.8663000000000001"/>
    <x v="76"/>
  </r>
  <r>
    <d v="2003-04-10T00:00:00"/>
    <s v="SO62437"/>
    <n v="537"/>
    <n v="11922"/>
    <n v="6"/>
    <n v="1"/>
    <n v="1"/>
    <x v="5"/>
    <x v="3"/>
    <n v="13.09"/>
    <n v="35"/>
    <n v="35"/>
    <n v="1"/>
    <n v="1"/>
    <n v="21.91"/>
    <n v="13.09"/>
    <x v="56"/>
  </r>
  <r>
    <d v="2003-01-11T00:00:00"/>
    <s v="SO62444"/>
    <n v="360"/>
    <n v="15889"/>
    <n v="6"/>
    <n v="1"/>
    <n v="1"/>
    <x v="30"/>
    <x v="3"/>
    <n v="1105.81"/>
    <n v="2049.0981999999999"/>
    <n v="2049.0981999999999"/>
    <n v="1"/>
    <n v="1"/>
    <n v="943.28819999999996"/>
    <n v="1105.81"/>
    <x v="51"/>
  </r>
  <r>
    <d v="2003-03-11T00:00:00"/>
    <s v="SO62489"/>
    <n v="478"/>
    <n v="12203"/>
    <n v="6"/>
    <n v="1"/>
    <n v="1"/>
    <x v="19"/>
    <x v="3"/>
    <n v="3.7363"/>
    <n v="9.99"/>
    <n v="9.99"/>
    <n v="1"/>
    <n v="1"/>
    <n v="6.2537000000000003"/>
    <n v="3.7363"/>
    <x v="42"/>
  </r>
  <r>
    <d v="2003-04-11T00:00:00"/>
    <s v="SO62568"/>
    <n v="563"/>
    <n v="13249"/>
    <n v="6"/>
    <n v="1"/>
    <n v="1"/>
    <x v="24"/>
    <x v="3"/>
    <n v="1481.9378999999999"/>
    <n v="2384.0700000000002"/>
    <n v="2384.0700000000002"/>
    <n v="1"/>
    <n v="1"/>
    <n v="902.13210000000026"/>
    <n v="1481.9378999999999"/>
    <x v="57"/>
  </r>
  <r>
    <d v="2004-08-01T00:00:00"/>
    <s v="SO62661"/>
    <n v="528"/>
    <n v="13920"/>
    <n v="6"/>
    <n v="1"/>
    <n v="1"/>
    <x v="45"/>
    <x v="3"/>
    <n v="1.8663000000000001"/>
    <n v="4.99"/>
    <n v="4.99"/>
    <n v="1"/>
    <n v="1"/>
    <n v="3.1237000000000004"/>
    <n v="1.8663000000000001"/>
    <x v="73"/>
  </r>
  <r>
    <d v="2003-03-12T00:00:00"/>
    <s v="SO62649"/>
    <n v="474"/>
    <n v="28640"/>
    <n v="6"/>
    <n v="1"/>
    <n v="1"/>
    <x v="38"/>
    <x v="3"/>
    <n v="26.176300000000001"/>
    <n v="69.989999999999995"/>
    <n v="69.989999999999995"/>
    <n v="1"/>
    <n v="1"/>
    <n v="43.813699999999997"/>
    <n v="26.176300000000001"/>
    <x v="19"/>
  </r>
  <r>
    <d v="2003-08-10T00:00:00"/>
    <s v="SO62659"/>
    <n v="537"/>
    <n v="11019"/>
    <n v="6"/>
    <n v="1"/>
    <n v="1"/>
    <x v="31"/>
    <x v="3"/>
    <n v="13.09"/>
    <n v="35"/>
    <n v="35"/>
    <n v="1"/>
    <n v="1"/>
    <n v="21.91"/>
    <n v="13.09"/>
    <x v="56"/>
  </r>
  <r>
    <d v="2004-09-01T00:00:00"/>
    <s v="SO62715"/>
    <n v="477"/>
    <n v="13423"/>
    <n v="6"/>
    <n v="1"/>
    <n v="1"/>
    <x v="47"/>
    <x v="3"/>
    <n v="1.8663000000000001"/>
    <n v="4.99"/>
    <n v="4.99"/>
    <n v="1"/>
    <n v="1"/>
    <n v="3.1237000000000004"/>
    <n v="1.8663000000000001"/>
    <x v="36"/>
  </r>
  <r>
    <d v="2004-02-01T00:00:00"/>
    <s v="SO62717"/>
    <n v="477"/>
    <n v="29267"/>
    <n v="6"/>
    <n v="1"/>
    <n v="1"/>
    <x v="43"/>
    <x v="3"/>
    <n v="1.8663000000000001"/>
    <n v="4.99"/>
    <n v="4.99"/>
    <n v="1"/>
    <n v="1"/>
    <n v="3.1237000000000004"/>
    <n v="1.8663000000000001"/>
    <x v="36"/>
  </r>
  <r>
    <d v="2003-12-10T00:00:00"/>
    <s v="SO62740"/>
    <n v="564"/>
    <n v="13343"/>
    <n v="6"/>
    <n v="1"/>
    <n v="1"/>
    <x v="22"/>
    <x v="3"/>
    <n v="1481.9378999999999"/>
    <n v="2384.0700000000002"/>
    <n v="2384.0700000000002"/>
    <n v="1"/>
    <n v="1"/>
    <n v="902.13210000000026"/>
    <n v="1481.9378999999999"/>
    <x v="22"/>
  </r>
  <r>
    <d v="2003-01-10T00:00:00"/>
    <s v="SO62710"/>
    <n v="536"/>
    <n v="11500"/>
    <n v="6"/>
    <n v="1"/>
    <n v="1"/>
    <x v="0"/>
    <x v="3"/>
    <n v="11.2163"/>
    <n v="29.99"/>
    <n v="29.99"/>
    <n v="1"/>
    <n v="1"/>
    <n v="18.773699999999998"/>
    <n v="11.2163"/>
    <x v="77"/>
  </r>
  <r>
    <d v="2003-02-12T00:00:00"/>
    <s v="SO62798"/>
    <n v="537"/>
    <n v="11824"/>
    <n v="6"/>
    <n v="1"/>
    <n v="1"/>
    <x v="8"/>
    <x v="3"/>
    <n v="13.09"/>
    <n v="35"/>
    <n v="35"/>
    <n v="1"/>
    <n v="1"/>
    <n v="21.91"/>
    <n v="13.09"/>
    <x v="56"/>
  </r>
  <r>
    <d v="2003-11-10T00:00:00"/>
    <s v="SO62799"/>
    <n v="537"/>
    <n v="14370"/>
    <n v="6"/>
    <n v="1"/>
    <n v="1"/>
    <x v="10"/>
    <x v="3"/>
    <n v="13.09"/>
    <n v="35"/>
    <n v="35"/>
    <n v="1"/>
    <n v="1"/>
    <n v="21.91"/>
    <n v="13.09"/>
    <x v="56"/>
  </r>
  <r>
    <d v="2004-02-01T00:00:00"/>
    <s v="SO62781"/>
    <n v="478"/>
    <n v="15536"/>
    <n v="6"/>
    <n v="1"/>
    <n v="1"/>
    <x v="43"/>
    <x v="3"/>
    <n v="3.7363"/>
    <n v="9.99"/>
    <n v="9.99"/>
    <n v="1"/>
    <n v="1"/>
    <n v="6.2537000000000003"/>
    <n v="3.7363"/>
    <x v="42"/>
  </r>
  <r>
    <d v="2004-05-01T00:00:00"/>
    <s v="SO62867"/>
    <n v="562"/>
    <n v="12710"/>
    <n v="6"/>
    <n v="1"/>
    <n v="1"/>
    <x v="35"/>
    <x v="3"/>
    <n v="1481.9378999999999"/>
    <n v="2384.0700000000002"/>
    <n v="2384.0700000000002"/>
    <n v="1"/>
    <n v="1"/>
    <n v="902.13210000000026"/>
    <n v="1481.9378999999999"/>
    <x v="32"/>
  </r>
  <r>
    <d v="2003-08-12T00:00:00"/>
    <s v="SO62829"/>
    <n v="489"/>
    <n v="11520"/>
    <n v="6"/>
    <n v="1"/>
    <n v="1"/>
    <x v="32"/>
    <x v="3"/>
    <n v="41.572299999999998"/>
    <n v="53.99"/>
    <n v="53.99"/>
    <n v="1"/>
    <n v="1"/>
    <n v="12.417700000000004"/>
    <n v="41.572299999999998"/>
    <x v="58"/>
  </r>
  <r>
    <d v="2003-03-10T00:00:00"/>
    <s v="SO62889"/>
    <n v="235"/>
    <n v="11507"/>
    <n v="6"/>
    <n v="1"/>
    <n v="1"/>
    <x v="11"/>
    <x v="3"/>
    <n v="31.724399999999999"/>
    <n v="48.067300000000003"/>
    <n v="48.067300000000003"/>
    <n v="1"/>
    <n v="1"/>
    <n v="16.342900000000004"/>
    <n v="31.724399999999999"/>
    <x v="4"/>
  </r>
  <r>
    <d v="2003-02-10T00:00:00"/>
    <s v="SO62941"/>
    <n v="385"/>
    <n v="19829"/>
    <n v="6"/>
    <n v="1"/>
    <n v="1"/>
    <x v="20"/>
    <x v="3"/>
    <n v="605.64919999999995"/>
    <n v="1000.4375"/>
    <n v="1000.4375"/>
    <n v="1"/>
    <n v="1"/>
    <n v="394.78830000000005"/>
    <n v="605.64919999999995"/>
    <x v="27"/>
  </r>
  <r>
    <d v="2003-07-12T00:00:00"/>
    <s v="SO62922"/>
    <n v="590"/>
    <n v="14640"/>
    <n v="6"/>
    <n v="1"/>
    <n v="1"/>
    <x v="9"/>
    <x v="3"/>
    <n v="419.77839999999998"/>
    <n v="769.49"/>
    <n v="769.49"/>
    <n v="1"/>
    <n v="1"/>
    <n v="349.71160000000003"/>
    <n v="419.77839999999998"/>
    <x v="15"/>
  </r>
  <r>
    <d v="2003-02-12T00:00:00"/>
    <s v="SO62961"/>
    <n v="540"/>
    <n v="11200"/>
    <n v="6"/>
    <n v="1"/>
    <n v="1"/>
    <x v="8"/>
    <x v="3"/>
    <n v="12.192399999999999"/>
    <n v="32.6"/>
    <n v="32.6"/>
    <n v="1"/>
    <n v="1"/>
    <n v="20.407600000000002"/>
    <n v="12.192399999999999"/>
    <x v="33"/>
  </r>
  <r>
    <d v="2003-10-11T00:00:00"/>
    <s v="SO62979"/>
    <n v="537"/>
    <n v="13988"/>
    <n v="6"/>
    <n v="1"/>
    <n v="1"/>
    <x v="18"/>
    <x v="3"/>
    <n v="13.09"/>
    <n v="35"/>
    <n v="35"/>
    <n v="1"/>
    <n v="1"/>
    <n v="21.91"/>
    <n v="13.09"/>
    <x v="56"/>
  </r>
  <r>
    <d v="2003-06-12T00:00:00"/>
    <s v="SO63077"/>
    <n v="528"/>
    <n v="12056"/>
    <n v="6"/>
    <n v="1"/>
    <n v="1"/>
    <x v="13"/>
    <x v="3"/>
    <n v="1.8663000000000001"/>
    <n v="4.99"/>
    <n v="4.99"/>
    <n v="1"/>
    <n v="1"/>
    <n v="3.1237000000000004"/>
    <n v="1.8663000000000001"/>
    <x v="73"/>
  </r>
  <r>
    <d v="2003-11-10T00:00:00"/>
    <s v="SO63331"/>
    <n v="485"/>
    <n v="17409"/>
    <n v="6"/>
    <n v="1"/>
    <n v="1"/>
    <x v="10"/>
    <x v="3"/>
    <n v="8.2204999999999995"/>
    <n v="21.98"/>
    <n v="21.98"/>
    <n v="1"/>
    <n v="1"/>
    <n v="13.759500000000001"/>
    <n v="8.2204999999999995"/>
    <x v="16"/>
  </r>
  <r>
    <d v="2003-03-12T00:00:00"/>
    <s v="SO63401"/>
    <n v="485"/>
    <n v="17422"/>
    <n v="6"/>
    <n v="1"/>
    <n v="1"/>
    <x v="38"/>
    <x v="3"/>
    <n v="8.2204999999999995"/>
    <n v="21.98"/>
    <n v="21.98"/>
    <n v="1"/>
    <n v="1"/>
    <n v="13.759500000000001"/>
    <n v="8.2204999999999995"/>
    <x v="16"/>
  </r>
  <r>
    <d v="2003-06-11T00:00:00"/>
    <s v="SO63474"/>
    <n v="356"/>
    <n v="16754"/>
    <n v="6"/>
    <n v="1"/>
    <n v="1"/>
    <x v="4"/>
    <x v="3"/>
    <n v="1117.8559"/>
    <n v="2071.4196000000002"/>
    <n v="2071.4196000000002"/>
    <n v="1"/>
    <n v="1"/>
    <n v="953.56370000000015"/>
    <n v="1117.8559"/>
    <x v="14"/>
  </r>
  <r>
    <d v="2004-06-01T00:00:00"/>
    <s v="SO63431"/>
    <n v="215"/>
    <n v="11200"/>
    <n v="6"/>
    <n v="1"/>
    <n v="1"/>
    <x v="46"/>
    <x v="3"/>
    <n v="12.027799999999999"/>
    <n v="33.644199999999998"/>
    <n v="33.644199999999998"/>
    <n v="1"/>
    <n v="1"/>
    <n v="21.616399999999999"/>
    <n v="12.027799999999999"/>
    <x v="7"/>
  </r>
  <r>
    <d v="2004-04-01T00:00:00"/>
    <s v="SO63455"/>
    <n v="485"/>
    <n v="19827"/>
    <n v="6"/>
    <n v="1"/>
    <n v="1"/>
    <x v="33"/>
    <x v="3"/>
    <n v="8.2204999999999995"/>
    <n v="21.98"/>
    <n v="21.98"/>
    <n v="1"/>
    <n v="1"/>
    <n v="13.759500000000001"/>
    <n v="8.2204999999999995"/>
    <x v="16"/>
  </r>
  <r>
    <d v="2004-05-01T00:00:00"/>
    <s v="SO63466"/>
    <n v="537"/>
    <n v="11203"/>
    <n v="6"/>
    <n v="1"/>
    <n v="1"/>
    <x v="35"/>
    <x v="3"/>
    <n v="13.09"/>
    <n v="35"/>
    <n v="35"/>
    <n v="1"/>
    <n v="1"/>
    <n v="21.91"/>
    <n v="13.09"/>
    <x v="56"/>
  </r>
  <r>
    <d v="2003-10-12T00:00:00"/>
    <s v="SO63451"/>
    <n v="476"/>
    <n v="27522"/>
    <n v="6"/>
    <n v="1"/>
    <n v="1"/>
    <x v="14"/>
    <x v="3"/>
    <n v="26.176300000000001"/>
    <n v="69.989999999999995"/>
    <n v="69.989999999999995"/>
    <n v="1"/>
    <n v="1"/>
    <n v="43.813699999999997"/>
    <n v="26.176300000000001"/>
    <x v="48"/>
  </r>
  <r>
    <d v="2003-07-12T00:00:00"/>
    <s v="SO63498"/>
    <n v="220"/>
    <n v="11287"/>
    <n v="6"/>
    <n v="1"/>
    <n v="1"/>
    <x v="9"/>
    <x v="3"/>
    <n v="12.027799999999999"/>
    <n v="33.644199999999998"/>
    <n v="33.644199999999998"/>
    <n v="1"/>
    <n v="1"/>
    <n v="21.616399999999999"/>
    <n v="12.027799999999999"/>
    <x v="55"/>
  </r>
  <r>
    <d v="2003-05-12T00:00:00"/>
    <s v="SO63597"/>
    <n v="362"/>
    <n v="15916"/>
    <n v="6"/>
    <n v="1"/>
    <n v="1"/>
    <x v="6"/>
    <x v="3"/>
    <n v="1105.81"/>
    <n v="2049.0981999999999"/>
    <n v="2049.0981999999999"/>
    <n v="1"/>
    <n v="1"/>
    <n v="943.28819999999996"/>
    <n v="1105.81"/>
    <x v="5"/>
  </r>
  <r>
    <d v="2003-12-11T00:00:00"/>
    <s v="SO63582"/>
    <n v="485"/>
    <n v="18686"/>
    <n v="6"/>
    <n v="1"/>
    <n v="1"/>
    <x v="27"/>
    <x v="3"/>
    <n v="8.2204999999999995"/>
    <n v="21.98"/>
    <n v="21.98"/>
    <n v="1"/>
    <n v="1"/>
    <n v="13.759500000000001"/>
    <n v="8.2204999999999995"/>
    <x v="16"/>
  </r>
  <r>
    <d v="2003-10-10T00:00:00"/>
    <s v="SO63668"/>
    <n v="360"/>
    <n v="16103"/>
    <n v="6"/>
    <n v="1"/>
    <n v="1"/>
    <x v="28"/>
    <x v="3"/>
    <n v="1105.81"/>
    <n v="2049.0981999999999"/>
    <n v="2049.0981999999999"/>
    <n v="1"/>
    <n v="1"/>
    <n v="943.28819999999996"/>
    <n v="1105.81"/>
    <x v="51"/>
  </r>
  <r>
    <d v="2003-10-12T00:00:00"/>
    <s v="SO63681"/>
    <n v="562"/>
    <n v="13460"/>
    <n v="6"/>
    <n v="1"/>
    <n v="1"/>
    <x v="14"/>
    <x v="3"/>
    <n v="1481.9378999999999"/>
    <n v="2384.0700000000002"/>
    <n v="2384.0700000000002"/>
    <n v="1"/>
    <n v="1"/>
    <n v="902.13210000000026"/>
    <n v="1481.9378999999999"/>
    <x v="32"/>
  </r>
  <r>
    <d v="2003-05-11T00:00:00"/>
    <s v="SO63740"/>
    <n v="562"/>
    <n v="13440"/>
    <n v="6"/>
    <n v="1"/>
    <n v="1"/>
    <x v="39"/>
    <x v="3"/>
    <n v="1481.9378999999999"/>
    <n v="2384.0700000000002"/>
    <n v="2384.0700000000002"/>
    <n v="1"/>
    <n v="1"/>
    <n v="902.13210000000026"/>
    <n v="1481.9378999999999"/>
    <x v="32"/>
  </r>
  <r>
    <d v="2003-03-11T00:00:00"/>
    <s v="SO63835"/>
    <n v="529"/>
    <n v="15244"/>
    <n v="6"/>
    <n v="1"/>
    <n v="1"/>
    <x v="19"/>
    <x v="3"/>
    <n v="1.4923"/>
    <n v="3.99"/>
    <n v="3.99"/>
    <n v="1"/>
    <n v="1"/>
    <n v="2.4977"/>
    <n v="1.4923"/>
    <x v="74"/>
  </r>
  <r>
    <d v="2004-04-01T00:00:00"/>
    <s v="SO63872"/>
    <n v="606"/>
    <n v="26373"/>
    <n v="6"/>
    <n v="1"/>
    <n v="1"/>
    <x v="33"/>
    <x v="3"/>
    <n v="343.64960000000002"/>
    <n v="539.99"/>
    <n v="539.99"/>
    <n v="1"/>
    <n v="1"/>
    <n v="196.34039999999999"/>
    <n v="343.64960000000002"/>
    <x v="17"/>
  </r>
  <r>
    <d v="2004-08-01T00:00:00"/>
    <s v="SO63988"/>
    <n v="605"/>
    <n v="26529"/>
    <n v="6"/>
    <n v="1"/>
    <n v="1"/>
    <x v="45"/>
    <x v="3"/>
    <n v="343.64960000000002"/>
    <n v="539.99"/>
    <n v="539.99"/>
    <n v="1"/>
    <n v="1"/>
    <n v="196.34039999999999"/>
    <n v="343.64960000000002"/>
    <x v="26"/>
  </r>
  <r>
    <d v="2003-08-11T00:00:00"/>
    <s v="SO64036"/>
    <n v="360"/>
    <n v="13027"/>
    <n v="6"/>
    <n v="1"/>
    <n v="1"/>
    <x v="15"/>
    <x v="3"/>
    <n v="1105.81"/>
    <n v="2049.0981999999999"/>
    <n v="2049.0981999999999"/>
    <n v="1"/>
    <n v="1"/>
    <n v="943.28819999999996"/>
    <n v="1105.81"/>
    <x v="51"/>
  </r>
  <r>
    <d v="2003-02-12T00:00:00"/>
    <s v="SO64288"/>
    <n v="385"/>
    <n v="19988"/>
    <n v="6"/>
    <n v="1"/>
    <n v="1"/>
    <x v="8"/>
    <x v="3"/>
    <n v="605.64919999999995"/>
    <n v="1000.4375"/>
    <n v="1000.4375"/>
    <n v="1"/>
    <n v="1"/>
    <n v="394.78830000000005"/>
    <n v="605.64919999999995"/>
    <x v="27"/>
  </r>
  <r>
    <d v="2004-03-01T00:00:00"/>
    <s v="SO64313"/>
    <n v="490"/>
    <n v="11501"/>
    <n v="6"/>
    <n v="1"/>
    <n v="1"/>
    <x v="41"/>
    <x v="3"/>
    <n v="41.572299999999998"/>
    <n v="53.99"/>
    <n v="53.99"/>
    <n v="1"/>
    <n v="1"/>
    <n v="12.417700000000004"/>
    <n v="41.572299999999998"/>
    <x v="79"/>
  </r>
  <r>
    <d v="2004-02-01T00:00:00"/>
    <s v="SO64351"/>
    <n v="354"/>
    <n v="16836"/>
    <n v="6"/>
    <n v="1"/>
    <n v="1"/>
    <x v="43"/>
    <x v="3"/>
    <n v="1117.8559"/>
    <n v="2071.4196000000002"/>
    <n v="2071.4196000000002"/>
    <n v="1"/>
    <n v="1"/>
    <n v="953.56370000000015"/>
    <n v="1117.8559"/>
    <x v="40"/>
  </r>
  <r>
    <d v="2003-07-11T00:00:00"/>
    <s v="SO64367"/>
    <n v="605"/>
    <n v="26640"/>
    <n v="6"/>
    <n v="1"/>
    <n v="1"/>
    <x v="12"/>
    <x v="3"/>
    <n v="343.64960000000002"/>
    <n v="539.99"/>
    <n v="539.99"/>
    <n v="1"/>
    <n v="1"/>
    <n v="196.34039999999999"/>
    <n v="343.64960000000002"/>
    <x v="26"/>
  </r>
  <r>
    <d v="2004-06-01T00:00:00"/>
    <s v="SO64355"/>
    <n v="358"/>
    <n v="16098"/>
    <n v="6"/>
    <n v="1"/>
    <n v="1"/>
    <x v="46"/>
    <x v="3"/>
    <n v="1105.81"/>
    <n v="2049.0981999999999"/>
    <n v="2049.0981999999999"/>
    <n v="1"/>
    <n v="1"/>
    <n v="943.28819999999996"/>
    <n v="1105.81"/>
    <x v="10"/>
  </r>
  <r>
    <d v="2003-12-12T00:00:00"/>
    <s v="SO64325"/>
    <n v="476"/>
    <n v="11660"/>
    <n v="6"/>
    <n v="1"/>
    <n v="1"/>
    <x v="3"/>
    <x v="3"/>
    <n v="26.176300000000001"/>
    <n v="69.989999999999995"/>
    <n v="69.989999999999995"/>
    <n v="1"/>
    <n v="1"/>
    <n v="43.813699999999997"/>
    <n v="26.176300000000001"/>
    <x v="48"/>
  </r>
  <r>
    <d v="2004-02-02T00:00:00"/>
    <s v="SO64326"/>
    <n v="476"/>
    <n v="28996"/>
    <n v="6"/>
    <n v="1"/>
    <n v="1"/>
    <x v="61"/>
    <x v="3"/>
    <n v="26.176300000000001"/>
    <n v="69.989999999999995"/>
    <n v="69.989999999999995"/>
    <n v="1"/>
    <n v="1"/>
    <n v="43.813699999999997"/>
    <n v="26.176300000000001"/>
    <x v="48"/>
  </r>
  <r>
    <d v="2003-03-11T00:00:00"/>
    <s v="SO64397"/>
    <n v="540"/>
    <n v="11300"/>
    <n v="6"/>
    <n v="1"/>
    <n v="1"/>
    <x v="19"/>
    <x v="3"/>
    <n v="12.192399999999999"/>
    <n v="32.6"/>
    <n v="32.6"/>
    <n v="1"/>
    <n v="1"/>
    <n v="20.407600000000002"/>
    <n v="12.192399999999999"/>
    <x v="33"/>
  </r>
  <r>
    <d v="2003-02-12T00:00:00"/>
    <s v="SO64417"/>
    <n v="537"/>
    <n v="11300"/>
    <n v="6"/>
    <n v="1"/>
    <n v="1"/>
    <x v="8"/>
    <x v="3"/>
    <n v="13.09"/>
    <n v="35"/>
    <n v="35"/>
    <n v="1"/>
    <n v="1"/>
    <n v="21.91"/>
    <n v="13.09"/>
    <x v="56"/>
  </r>
  <r>
    <d v="2003-06-11T00:00:00"/>
    <s v="SO64505"/>
    <n v="358"/>
    <n v="15917"/>
    <n v="6"/>
    <n v="1"/>
    <n v="1"/>
    <x v="4"/>
    <x v="3"/>
    <n v="1105.81"/>
    <n v="2049.0981999999999"/>
    <n v="2049.0981999999999"/>
    <n v="1"/>
    <n v="1"/>
    <n v="943.28819999999996"/>
    <n v="1105.81"/>
    <x v="10"/>
  </r>
  <r>
    <d v="2003-09-11T00:00:00"/>
    <s v="SO64601"/>
    <n v="567"/>
    <n v="24664"/>
    <n v="6"/>
    <n v="1"/>
    <n v="1"/>
    <x v="16"/>
    <x v="3"/>
    <n v="461.44479999999999"/>
    <n v="742.35"/>
    <n v="742.35"/>
    <n v="1"/>
    <n v="1"/>
    <n v="280.90520000000004"/>
    <n v="461.44479999999999"/>
    <x v="78"/>
  </r>
  <r>
    <d v="2004-10-01T00:00:00"/>
    <s v="SO64576"/>
    <n v="537"/>
    <n v="11827"/>
    <n v="6"/>
    <n v="1"/>
    <n v="1"/>
    <x v="40"/>
    <x v="3"/>
    <n v="13.09"/>
    <n v="35"/>
    <n v="35"/>
    <n v="1"/>
    <n v="1"/>
    <n v="21.91"/>
    <n v="13.09"/>
    <x v="56"/>
  </r>
  <r>
    <d v="2003-09-12T00:00:00"/>
    <s v="SO64667"/>
    <n v="578"/>
    <n v="23830"/>
    <n v="6"/>
    <n v="1"/>
    <n v="1"/>
    <x v="7"/>
    <x v="3"/>
    <n v="755.1508"/>
    <n v="1214.8499999999999"/>
    <n v="1214.8499999999999"/>
    <n v="1"/>
    <n v="1"/>
    <n v="459.69919999999991"/>
    <n v="755.1508"/>
    <x v="71"/>
  </r>
  <r>
    <d v="2004-04-01T00:00:00"/>
    <s v="SO64627"/>
    <n v="528"/>
    <n v="14332"/>
    <n v="6"/>
    <n v="1"/>
    <n v="1"/>
    <x v="33"/>
    <x v="3"/>
    <n v="1.8663000000000001"/>
    <n v="4.99"/>
    <n v="4.99"/>
    <n v="1"/>
    <n v="1"/>
    <n v="3.1237000000000004"/>
    <n v="1.8663000000000001"/>
    <x v="73"/>
  </r>
  <r>
    <d v="2003-02-11T00:00:00"/>
    <s v="SO64636"/>
    <n v="474"/>
    <n v="17411"/>
    <n v="6"/>
    <n v="1"/>
    <n v="1"/>
    <x v="23"/>
    <x v="3"/>
    <n v="26.176300000000001"/>
    <n v="69.989999999999995"/>
    <n v="69.989999999999995"/>
    <n v="1"/>
    <n v="1"/>
    <n v="43.813699999999997"/>
    <n v="26.176300000000001"/>
    <x v="19"/>
  </r>
  <r>
    <d v="2003-10-12T00:00:00"/>
    <s v="SO64725"/>
    <n v="385"/>
    <n v="20000"/>
    <n v="6"/>
    <n v="1"/>
    <n v="1"/>
    <x v="14"/>
    <x v="3"/>
    <n v="605.64919999999995"/>
    <n v="1000.4375"/>
    <n v="1000.4375"/>
    <n v="1"/>
    <n v="1"/>
    <n v="394.78830000000005"/>
    <n v="605.64919999999995"/>
    <x v="27"/>
  </r>
  <r>
    <d v="2003-07-11T00:00:00"/>
    <s v="SO64712"/>
    <n v="358"/>
    <n v="16820"/>
    <n v="6"/>
    <n v="1"/>
    <n v="1"/>
    <x v="12"/>
    <x v="3"/>
    <n v="1105.81"/>
    <n v="2049.0981999999999"/>
    <n v="2049.0981999999999"/>
    <n v="1"/>
    <n v="1"/>
    <n v="943.28819999999996"/>
    <n v="1105.81"/>
    <x v="10"/>
  </r>
  <r>
    <d v="2004-10-01T00:00:00"/>
    <s v="SO64693"/>
    <n v="490"/>
    <n v="11506"/>
    <n v="6"/>
    <n v="1"/>
    <n v="1"/>
    <x v="40"/>
    <x v="3"/>
    <n v="41.572299999999998"/>
    <n v="53.99"/>
    <n v="53.99"/>
    <n v="1"/>
    <n v="1"/>
    <n v="12.417700000000004"/>
    <n v="41.572299999999998"/>
    <x v="79"/>
  </r>
  <r>
    <d v="2003-06-12T00:00:00"/>
    <s v="SO64875"/>
    <n v="477"/>
    <n v="25885"/>
    <n v="6"/>
    <n v="1"/>
    <n v="1"/>
    <x v="13"/>
    <x v="3"/>
    <n v="1.8663000000000001"/>
    <n v="4.99"/>
    <n v="4.99"/>
    <n v="1"/>
    <n v="1"/>
    <n v="3.1237000000000004"/>
    <n v="1.8663000000000001"/>
    <x v="36"/>
  </r>
  <r>
    <d v="2004-03-02T00:00:00"/>
    <s v="SO64871"/>
    <n v="474"/>
    <n v="12106"/>
    <n v="6"/>
    <n v="1"/>
    <n v="1"/>
    <x v="49"/>
    <x v="3"/>
    <n v="26.176300000000001"/>
    <n v="69.989999999999995"/>
    <n v="69.989999999999995"/>
    <n v="1"/>
    <n v="1"/>
    <n v="43.813699999999997"/>
    <n v="26.176300000000001"/>
    <x v="19"/>
  </r>
  <r>
    <d v="2003-12-12T00:00:00"/>
    <s v="SO64927"/>
    <n v="537"/>
    <n v="13732"/>
    <n v="6"/>
    <n v="1"/>
    <n v="1"/>
    <x v="3"/>
    <x v="3"/>
    <n v="13.09"/>
    <n v="35"/>
    <n v="35"/>
    <n v="1"/>
    <n v="1"/>
    <n v="21.91"/>
    <n v="13.09"/>
    <x v="56"/>
  </r>
  <r>
    <d v="2004-01-02T00:00:00"/>
    <s v="SO65000"/>
    <n v="358"/>
    <n v="16678"/>
    <n v="6"/>
    <n v="1"/>
    <n v="1"/>
    <x v="58"/>
    <x v="3"/>
    <n v="1105.81"/>
    <n v="2049.0981999999999"/>
    <n v="2049.0981999999999"/>
    <n v="1"/>
    <n v="1"/>
    <n v="943.28819999999996"/>
    <n v="1105.81"/>
    <x v="10"/>
  </r>
  <r>
    <d v="2004-12-01T00:00:00"/>
    <s v="SO64972"/>
    <n v="540"/>
    <n v="11833"/>
    <n v="6"/>
    <n v="1"/>
    <n v="1"/>
    <x v="42"/>
    <x v="3"/>
    <n v="12.192399999999999"/>
    <n v="32.6"/>
    <n v="32.6"/>
    <n v="1"/>
    <n v="1"/>
    <n v="20.407600000000002"/>
    <n v="12.192399999999999"/>
    <x v="33"/>
  </r>
  <r>
    <d v="2004-12-01T00:00:00"/>
    <s v="SO64978"/>
    <n v="476"/>
    <n v="15943"/>
    <n v="6"/>
    <n v="1"/>
    <n v="1"/>
    <x v="42"/>
    <x v="3"/>
    <n v="26.176300000000001"/>
    <n v="69.989999999999995"/>
    <n v="69.989999999999995"/>
    <n v="1"/>
    <n v="1"/>
    <n v="43.813699999999997"/>
    <n v="26.176300000000001"/>
    <x v="48"/>
  </r>
  <r>
    <d v="2003-06-12T00:00:00"/>
    <s v="SO64949"/>
    <n v="215"/>
    <n v="11211"/>
    <n v="6"/>
    <n v="1"/>
    <n v="1"/>
    <x v="13"/>
    <x v="3"/>
    <n v="12.027799999999999"/>
    <n v="33.644199999999998"/>
    <n v="33.644199999999998"/>
    <n v="1"/>
    <n v="1"/>
    <n v="21.616399999999999"/>
    <n v="12.027799999999999"/>
    <x v="7"/>
  </r>
  <r>
    <d v="2003-12-12T00:00:00"/>
    <s v="SO65038"/>
    <n v="541"/>
    <n v="11200"/>
    <n v="6"/>
    <n v="1"/>
    <n v="1"/>
    <x v="3"/>
    <x v="3"/>
    <n v="10.8423"/>
    <n v="28.99"/>
    <n v="28.99"/>
    <n v="1"/>
    <n v="1"/>
    <n v="18.1477"/>
    <n v="10.8423"/>
    <x v="49"/>
  </r>
  <r>
    <d v="2003-11-12T00:00:00"/>
    <s v="SO65043"/>
    <n v="476"/>
    <n v="28341"/>
    <n v="6"/>
    <n v="1"/>
    <n v="1"/>
    <x v="34"/>
    <x v="3"/>
    <n v="26.176300000000001"/>
    <n v="69.989999999999995"/>
    <n v="69.989999999999995"/>
    <n v="1"/>
    <n v="1"/>
    <n v="43.813699999999997"/>
    <n v="26.176300000000001"/>
    <x v="48"/>
  </r>
  <r>
    <d v="2003-10-12T00:00:00"/>
    <s v="SO65042"/>
    <n v="478"/>
    <n v="14084"/>
    <n v="6"/>
    <n v="1"/>
    <n v="1"/>
    <x v="14"/>
    <x v="3"/>
    <n v="3.7363"/>
    <n v="9.99"/>
    <n v="9.99"/>
    <n v="1"/>
    <n v="1"/>
    <n v="6.2537000000000003"/>
    <n v="3.7363"/>
    <x v="42"/>
  </r>
  <r>
    <d v="2004-12-02T00:00:00"/>
    <s v="SO65058"/>
    <n v="537"/>
    <n v="12964"/>
    <n v="6"/>
    <n v="1"/>
    <n v="1"/>
    <x v="54"/>
    <x v="3"/>
    <n v="13.09"/>
    <n v="35"/>
    <n v="35"/>
    <n v="1"/>
    <n v="1"/>
    <n v="21.91"/>
    <n v="13.09"/>
    <x v="56"/>
  </r>
  <r>
    <d v="2003-11-12T00:00:00"/>
    <s v="SO65133"/>
    <n v="352"/>
    <n v="16011"/>
    <n v="6"/>
    <n v="1"/>
    <n v="1"/>
    <x v="34"/>
    <x v="3"/>
    <n v="1117.8559"/>
    <n v="2071.4196000000002"/>
    <n v="2071.4196000000002"/>
    <n v="1"/>
    <n v="1"/>
    <n v="953.56370000000015"/>
    <n v="1117.8559"/>
    <x v="18"/>
  </r>
  <r>
    <d v="2004-11-01T00:00:00"/>
    <s v="SO65371"/>
    <n v="354"/>
    <n v="17403"/>
    <n v="6"/>
    <n v="1"/>
    <n v="1"/>
    <x v="44"/>
    <x v="3"/>
    <n v="1117.8559"/>
    <n v="2071.4196000000002"/>
    <n v="2071.4196000000002"/>
    <n v="1"/>
    <n v="1"/>
    <n v="953.56370000000015"/>
    <n v="1117.8559"/>
    <x v="40"/>
  </r>
  <r>
    <d v="2004-05-01T00:00:00"/>
    <s v="SO65448"/>
    <n v="383"/>
    <n v="20007"/>
    <n v="6"/>
    <n v="1"/>
    <n v="1"/>
    <x v="35"/>
    <x v="3"/>
    <n v="605.64919999999995"/>
    <n v="1000.4375"/>
    <n v="1000.4375"/>
    <n v="1"/>
    <n v="1"/>
    <n v="394.78830000000005"/>
    <n v="605.64919999999995"/>
    <x v="28"/>
  </r>
  <r>
    <d v="2003-09-12T00:00:00"/>
    <s v="SO65499"/>
    <n v="564"/>
    <n v="22373"/>
    <n v="6"/>
    <n v="1"/>
    <n v="1"/>
    <x v="7"/>
    <x v="3"/>
    <n v="1481.9378999999999"/>
    <n v="2384.0700000000002"/>
    <n v="2384.0700000000002"/>
    <n v="1"/>
    <n v="1"/>
    <n v="902.13210000000026"/>
    <n v="1481.9378999999999"/>
    <x v="22"/>
  </r>
  <r>
    <d v="2003-08-12T00:00:00"/>
    <s v="SO65620"/>
    <n v="580"/>
    <n v="17345"/>
    <n v="6"/>
    <n v="1"/>
    <n v="1"/>
    <x v="32"/>
    <x v="3"/>
    <n v="1082.51"/>
    <n v="1700.99"/>
    <n v="1700.99"/>
    <n v="1"/>
    <n v="1"/>
    <n v="618.48"/>
    <n v="1082.51"/>
    <x v="2"/>
  </r>
  <r>
    <d v="2003-03-12T00:00:00"/>
    <s v="SO65596"/>
    <n v="537"/>
    <n v="13486"/>
    <n v="6"/>
    <n v="1"/>
    <n v="1"/>
    <x v="38"/>
    <x v="3"/>
    <n v="13.09"/>
    <n v="35"/>
    <n v="35"/>
    <n v="1"/>
    <n v="1"/>
    <n v="21.91"/>
    <n v="13.09"/>
    <x v="56"/>
  </r>
  <r>
    <d v="2004-10-01T00:00:00"/>
    <s v="SO65676"/>
    <n v="581"/>
    <n v="17388"/>
    <n v="6"/>
    <n v="1"/>
    <n v="1"/>
    <x v="40"/>
    <x v="3"/>
    <n v="1082.51"/>
    <n v="1700.99"/>
    <n v="1700.99"/>
    <n v="1"/>
    <n v="1"/>
    <n v="618.48"/>
    <n v="1082.51"/>
    <x v="38"/>
  </r>
  <r>
    <d v="2004-04-02T00:00:00"/>
    <s v="SO65736"/>
    <n v="563"/>
    <n v="14478"/>
    <n v="6"/>
    <n v="1"/>
    <n v="1"/>
    <x v="56"/>
    <x v="3"/>
    <n v="1481.9378999999999"/>
    <n v="2384.0700000000002"/>
    <n v="2384.0700000000002"/>
    <n v="1"/>
    <n v="1"/>
    <n v="902.13210000000026"/>
    <n v="1481.9378999999999"/>
    <x v="57"/>
  </r>
  <r>
    <d v="2003-11-11T00:00:00"/>
    <s v="SO65724"/>
    <n v="354"/>
    <n v="17037"/>
    <n v="6"/>
    <n v="1"/>
    <n v="1"/>
    <x v="37"/>
    <x v="3"/>
    <n v="1117.8559"/>
    <n v="2071.4196000000002"/>
    <n v="2071.4196000000002"/>
    <n v="1"/>
    <n v="1"/>
    <n v="953.56370000000015"/>
    <n v="1117.8559"/>
    <x v="40"/>
  </r>
  <r>
    <d v="2004-11-01T00:00:00"/>
    <s v="SO65761"/>
    <n v="540"/>
    <n v="11723"/>
    <n v="6"/>
    <n v="1"/>
    <n v="1"/>
    <x v="44"/>
    <x v="3"/>
    <n v="12.192399999999999"/>
    <n v="32.6"/>
    <n v="32.6"/>
    <n v="1"/>
    <n v="1"/>
    <n v="20.407600000000002"/>
    <n v="12.192399999999999"/>
    <x v="33"/>
  </r>
  <r>
    <d v="2004-02-01T00:00:00"/>
    <s v="SO65845"/>
    <n v="472"/>
    <n v="17348"/>
    <n v="6"/>
    <n v="1"/>
    <n v="1"/>
    <x v="43"/>
    <x v="3"/>
    <n v="23.748999999999999"/>
    <n v="63.5"/>
    <n v="63.5"/>
    <n v="1"/>
    <n v="1"/>
    <n v="39.751000000000005"/>
    <n v="23.748999999999999"/>
    <x v="68"/>
  </r>
  <r>
    <d v="2004-06-02T00:00:00"/>
    <s v="SO65865"/>
    <n v="383"/>
    <n v="20023"/>
    <n v="6"/>
    <n v="1"/>
    <n v="1"/>
    <x v="52"/>
    <x v="3"/>
    <n v="605.64919999999995"/>
    <n v="1000.4375"/>
    <n v="1000.4375"/>
    <n v="1"/>
    <n v="1"/>
    <n v="394.78830000000005"/>
    <n v="605.64919999999995"/>
    <x v="28"/>
  </r>
  <r>
    <d v="2003-01-12T00:00:00"/>
    <s v="SO65904"/>
    <n v="476"/>
    <n v="28045"/>
    <n v="6"/>
    <n v="1"/>
    <n v="1"/>
    <x v="17"/>
    <x v="3"/>
    <n v="26.176300000000001"/>
    <n v="69.989999999999995"/>
    <n v="69.989999999999995"/>
    <n v="1"/>
    <n v="1"/>
    <n v="43.813699999999997"/>
    <n v="26.176300000000001"/>
    <x v="48"/>
  </r>
  <r>
    <d v="2003-11-12T00:00:00"/>
    <s v="SO66141"/>
    <n v="573"/>
    <n v="22765"/>
    <n v="6"/>
    <n v="1"/>
    <n v="1"/>
    <x v="34"/>
    <x v="3"/>
    <n v="1481.9378999999999"/>
    <n v="2384.0700000000002"/>
    <n v="2384.0700000000002"/>
    <n v="1"/>
    <n v="1"/>
    <n v="902.13210000000026"/>
    <n v="1481.9378999999999"/>
    <x v="20"/>
  </r>
  <r>
    <d v="2004-12-02T00:00:00"/>
    <s v="SO66228"/>
    <n v="478"/>
    <n v="11823"/>
    <n v="6"/>
    <n v="1"/>
    <n v="1"/>
    <x v="54"/>
    <x v="3"/>
    <n v="3.7363"/>
    <n v="9.99"/>
    <n v="9.99"/>
    <n v="1"/>
    <n v="1"/>
    <n v="6.2537000000000003"/>
    <n v="3.7363"/>
    <x v="42"/>
  </r>
  <r>
    <d v="2004-07-02T00:00:00"/>
    <s v="SO66284"/>
    <n v="475"/>
    <n v="16241"/>
    <n v="6"/>
    <n v="1"/>
    <n v="1"/>
    <x v="53"/>
    <x v="3"/>
    <n v="26.176300000000001"/>
    <n v="69.989999999999995"/>
    <n v="69.989999999999995"/>
    <n v="1"/>
    <n v="1"/>
    <n v="43.813699999999997"/>
    <n v="26.176300000000001"/>
    <x v="39"/>
  </r>
  <r>
    <d v="2003-03-12T00:00:00"/>
    <s v="SO66332"/>
    <n v="540"/>
    <n v="15310"/>
    <n v="6"/>
    <n v="1"/>
    <n v="1"/>
    <x v="38"/>
    <x v="3"/>
    <n v="12.192399999999999"/>
    <n v="32.6"/>
    <n v="32.6"/>
    <n v="1"/>
    <n v="1"/>
    <n v="20.407600000000002"/>
    <n v="12.192399999999999"/>
    <x v="33"/>
  </r>
  <r>
    <d v="2003-02-12T00:00:00"/>
    <s v="SO66361"/>
    <n v="562"/>
    <n v="14281"/>
    <n v="6"/>
    <n v="1"/>
    <n v="1"/>
    <x v="8"/>
    <x v="3"/>
    <n v="1481.9378999999999"/>
    <n v="2384.0700000000002"/>
    <n v="2384.0700000000002"/>
    <n v="1"/>
    <n v="1"/>
    <n v="902.13210000000026"/>
    <n v="1481.9378999999999"/>
    <x v="32"/>
  </r>
  <r>
    <d v="2004-06-02T00:00:00"/>
    <s v="SO66424"/>
    <n v="584"/>
    <n v="21622"/>
    <n v="6"/>
    <n v="1"/>
    <n v="1"/>
    <x v="52"/>
    <x v="3"/>
    <n v="343.64960000000002"/>
    <n v="539.99"/>
    <n v="539.99"/>
    <n v="1"/>
    <n v="1"/>
    <n v="196.34039999999999"/>
    <n v="343.64960000000002"/>
    <x v="37"/>
  </r>
  <r>
    <d v="2003-06-12T00:00:00"/>
    <s v="SO66375"/>
    <n v="479"/>
    <n v="11502"/>
    <n v="6"/>
    <n v="1"/>
    <n v="1"/>
    <x v="13"/>
    <x v="3"/>
    <n v="3.3622999999999998"/>
    <n v="8.99"/>
    <n v="8.99"/>
    <n v="1"/>
    <n v="1"/>
    <n v="5.6277000000000008"/>
    <n v="3.3622999999999998"/>
    <x v="95"/>
  </r>
  <r>
    <d v="2003-09-12T00:00:00"/>
    <s v="SO66409"/>
    <n v="352"/>
    <n v="13271"/>
    <n v="6"/>
    <n v="1"/>
    <n v="1"/>
    <x v="7"/>
    <x v="3"/>
    <n v="1117.8559"/>
    <n v="2071.4196000000002"/>
    <n v="2071.4196000000002"/>
    <n v="1"/>
    <n v="1"/>
    <n v="953.56370000000015"/>
    <n v="1117.8559"/>
    <x v="18"/>
  </r>
  <r>
    <d v="2004-06-02T00:00:00"/>
    <s v="SO66447"/>
    <n v="214"/>
    <n v="11530"/>
    <n v="6"/>
    <n v="1"/>
    <n v="1"/>
    <x v="52"/>
    <x v="3"/>
    <n v="13.0863"/>
    <n v="34.99"/>
    <n v="34.99"/>
    <n v="1"/>
    <n v="1"/>
    <n v="21.903700000000001"/>
    <n v="13.0863"/>
    <x v="72"/>
  </r>
  <r>
    <d v="2003-03-12T00:00:00"/>
    <s v="SO66480"/>
    <n v="354"/>
    <n v="17622"/>
    <n v="6"/>
    <n v="1"/>
    <n v="1"/>
    <x v="38"/>
    <x v="3"/>
    <n v="1117.8559"/>
    <n v="2071.4196000000002"/>
    <n v="2071.4196000000002"/>
    <n v="1"/>
    <n v="1"/>
    <n v="953.56370000000015"/>
    <n v="1117.8559"/>
    <x v="40"/>
  </r>
  <r>
    <d v="2004-02-01T00:00:00"/>
    <s v="SO66542"/>
    <n v="590"/>
    <n v="14875"/>
    <n v="6"/>
    <n v="1"/>
    <n v="1"/>
    <x v="43"/>
    <x v="3"/>
    <n v="419.77839999999998"/>
    <n v="769.49"/>
    <n v="769.49"/>
    <n v="1"/>
    <n v="1"/>
    <n v="349.71160000000003"/>
    <n v="419.77839999999998"/>
    <x v="15"/>
  </r>
  <r>
    <d v="2004-10-02T00:00:00"/>
    <s v="SO66627"/>
    <n v="579"/>
    <n v="23842"/>
    <n v="6"/>
    <n v="1"/>
    <n v="1"/>
    <x v="59"/>
    <x v="3"/>
    <n v="755.1508"/>
    <n v="1214.8499999999999"/>
    <n v="1214.8499999999999"/>
    <n v="1"/>
    <n v="1"/>
    <n v="459.69919999999991"/>
    <n v="755.1508"/>
    <x v="35"/>
  </r>
  <r>
    <d v="2004-05-03T00:00:00"/>
    <s v="SO66614"/>
    <n v="485"/>
    <n v="15543"/>
    <n v="6"/>
    <n v="1"/>
    <n v="1"/>
    <x v="62"/>
    <x v="3"/>
    <n v="8.2204999999999995"/>
    <n v="21.98"/>
    <n v="21.98"/>
    <n v="1"/>
    <n v="1"/>
    <n v="13.759500000000001"/>
    <n v="8.2204999999999995"/>
    <x v="16"/>
  </r>
  <r>
    <d v="2004-04-02T00:00:00"/>
    <s v="SO66739"/>
    <n v="360"/>
    <n v="13358"/>
    <n v="6"/>
    <n v="1"/>
    <n v="1"/>
    <x v="56"/>
    <x v="3"/>
    <n v="1105.81"/>
    <n v="2049.0981999999999"/>
    <n v="2049.0981999999999"/>
    <n v="1"/>
    <n v="1"/>
    <n v="943.28819999999996"/>
    <n v="1105.81"/>
    <x v="51"/>
  </r>
  <r>
    <d v="2004-10-02T00:00:00"/>
    <s v="SO66807"/>
    <n v="537"/>
    <n v="11748"/>
    <n v="6"/>
    <n v="1"/>
    <n v="1"/>
    <x v="59"/>
    <x v="3"/>
    <n v="13.09"/>
    <n v="35"/>
    <n v="35"/>
    <n v="1"/>
    <n v="1"/>
    <n v="21.91"/>
    <n v="13.09"/>
    <x v="56"/>
  </r>
  <r>
    <d v="2004-05-03T00:00:00"/>
    <s v="SO66784"/>
    <n v="232"/>
    <n v="11142"/>
    <n v="6"/>
    <n v="1"/>
    <n v="1"/>
    <x v="62"/>
    <x v="3"/>
    <n v="31.724399999999999"/>
    <n v="48.067300000000003"/>
    <n v="48.067300000000003"/>
    <n v="1"/>
    <n v="1"/>
    <n v="16.342900000000004"/>
    <n v="31.724399999999999"/>
    <x v="62"/>
  </r>
  <r>
    <d v="2004-03-01T00:00:00"/>
    <s v="SO66785"/>
    <n v="529"/>
    <n v="11300"/>
    <n v="6"/>
    <n v="1"/>
    <n v="1"/>
    <x v="41"/>
    <x v="3"/>
    <n v="1.4923"/>
    <n v="3.99"/>
    <n v="3.99"/>
    <n v="1"/>
    <n v="1"/>
    <n v="2.4977"/>
    <n v="1.4923"/>
    <x v="74"/>
  </r>
  <r>
    <d v="2004-06-03T00:00:00"/>
    <s v="SO66786"/>
    <n v="530"/>
    <n v="11507"/>
    <n v="6"/>
    <n v="1"/>
    <n v="1"/>
    <x v="68"/>
    <x v="3"/>
    <n v="1.8663000000000001"/>
    <n v="4.99"/>
    <n v="4.99"/>
    <n v="1"/>
    <n v="1"/>
    <n v="3.1237000000000004"/>
    <n v="1.8663000000000001"/>
    <x v="76"/>
  </r>
  <r>
    <d v="2004-03-03T00:00:00"/>
    <s v="SO66806"/>
    <n v="537"/>
    <n v="11262"/>
    <n v="6"/>
    <n v="1"/>
    <n v="1"/>
    <x v="64"/>
    <x v="3"/>
    <n v="13.09"/>
    <n v="35"/>
    <n v="35"/>
    <n v="1"/>
    <n v="1"/>
    <n v="21.91"/>
    <n v="13.09"/>
    <x v="56"/>
  </r>
  <r>
    <d v="2003-07-12T00:00:00"/>
    <s v="SO66861"/>
    <n v="537"/>
    <n v="13762"/>
    <n v="6"/>
    <n v="1"/>
    <n v="1"/>
    <x v="9"/>
    <x v="3"/>
    <n v="13.09"/>
    <n v="35"/>
    <n v="35"/>
    <n v="1"/>
    <n v="1"/>
    <n v="21.91"/>
    <n v="13.09"/>
    <x v="56"/>
  </r>
  <r>
    <d v="2004-10-03T00:00:00"/>
    <s v="SO66916"/>
    <n v="537"/>
    <n v="11833"/>
    <n v="6"/>
    <n v="1"/>
    <n v="1"/>
    <x v="71"/>
    <x v="3"/>
    <n v="13.09"/>
    <n v="35"/>
    <n v="35"/>
    <n v="1"/>
    <n v="1"/>
    <n v="21.91"/>
    <n v="13.09"/>
    <x v="56"/>
  </r>
  <r>
    <d v="2004-09-01T00:00:00"/>
    <s v="SO66969"/>
    <n v="477"/>
    <n v="28779"/>
    <n v="6"/>
    <n v="1"/>
    <n v="1"/>
    <x v="47"/>
    <x v="3"/>
    <n v="1.8663000000000001"/>
    <n v="4.99"/>
    <n v="4.99"/>
    <n v="1"/>
    <n v="1"/>
    <n v="3.1237000000000004"/>
    <n v="1.8663000000000001"/>
    <x v="36"/>
  </r>
  <r>
    <d v="2004-02-01T00:00:00"/>
    <s v="SO67158"/>
    <n v="528"/>
    <n v="11711"/>
    <n v="6"/>
    <n v="1"/>
    <n v="1"/>
    <x v="43"/>
    <x v="3"/>
    <n v="1.8663000000000001"/>
    <n v="4.99"/>
    <n v="4.99"/>
    <n v="1"/>
    <n v="1"/>
    <n v="3.1237000000000004"/>
    <n v="1.8663000000000001"/>
    <x v="73"/>
  </r>
  <r>
    <d v="2004-08-02T00:00:00"/>
    <s v="SO67184"/>
    <n v="356"/>
    <n v="17625"/>
    <n v="6"/>
    <n v="1"/>
    <n v="1"/>
    <x v="50"/>
    <x v="3"/>
    <n v="1117.8559"/>
    <n v="2071.4196000000002"/>
    <n v="2071.4196000000002"/>
    <n v="1"/>
    <n v="1"/>
    <n v="953.56370000000015"/>
    <n v="1117.8559"/>
    <x v="14"/>
  </r>
  <r>
    <d v="2003-04-12T00:00:00"/>
    <s v="SO67185"/>
    <n v="362"/>
    <n v="13270"/>
    <n v="6"/>
    <n v="1"/>
    <n v="1"/>
    <x v="26"/>
    <x v="3"/>
    <n v="1105.81"/>
    <n v="2049.0981999999999"/>
    <n v="2049.0981999999999"/>
    <n v="1"/>
    <n v="1"/>
    <n v="943.28819999999996"/>
    <n v="1105.81"/>
    <x v="5"/>
  </r>
  <r>
    <d v="2004-05-03T00:00:00"/>
    <s v="SO67208"/>
    <n v="484"/>
    <n v="11619"/>
    <n v="6"/>
    <n v="1"/>
    <n v="1"/>
    <x v="62"/>
    <x v="3"/>
    <n v="2.9733000000000001"/>
    <n v="7.95"/>
    <n v="7.95"/>
    <n v="1"/>
    <n v="1"/>
    <n v="4.9767000000000001"/>
    <n v="2.9733000000000001"/>
    <x v="94"/>
  </r>
  <r>
    <d v="2004-05-01T00:00:00"/>
    <s v="SO67367"/>
    <n v="474"/>
    <n v="17409"/>
    <n v="6"/>
    <n v="1"/>
    <n v="1"/>
    <x v="35"/>
    <x v="3"/>
    <n v="26.176300000000001"/>
    <n v="69.989999999999995"/>
    <n v="69.989999999999995"/>
    <n v="1"/>
    <n v="1"/>
    <n v="43.813699999999997"/>
    <n v="26.176300000000001"/>
    <x v="19"/>
  </r>
  <r>
    <d v="2004-07-01T00:00:00"/>
    <s v="SO67380"/>
    <n v="537"/>
    <n v="14897"/>
    <n v="6"/>
    <n v="1"/>
    <n v="1"/>
    <x v="48"/>
    <x v="3"/>
    <n v="13.09"/>
    <n v="35"/>
    <n v="35"/>
    <n v="1"/>
    <n v="1"/>
    <n v="21.91"/>
    <n v="13.09"/>
    <x v="56"/>
  </r>
  <r>
    <d v="2004-03-03T00:00:00"/>
    <s v="SO67381"/>
    <n v="537"/>
    <n v="14502"/>
    <n v="6"/>
    <n v="1"/>
    <n v="1"/>
    <x v="64"/>
    <x v="3"/>
    <n v="13.09"/>
    <n v="35"/>
    <n v="35"/>
    <n v="1"/>
    <n v="1"/>
    <n v="21.91"/>
    <n v="13.09"/>
    <x v="56"/>
  </r>
  <r>
    <d v="2004-03-01T00:00:00"/>
    <s v="SO67378"/>
    <n v="537"/>
    <n v="14566"/>
    <n v="6"/>
    <n v="1"/>
    <n v="1"/>
    <x v="41"/>
    <x v="3"/>
    <n v="13.09"/>
    <n v="35"/>
    <n v="35"/>
    <n v="1"/>
    <n v="1"/>
    <n v="21.91"/>
    <n v="13.09"/>
    <x v="56"/>
  </r>
  <r>
    <d v="2004-03-02T00:00:00"/>
    <s v="SO67561"/>
    <n v="577"/>
    <n v="24235"/>
    <n v="6"/>
    <n v="1"/>
    <n v="1"/>
    <x v="49"/>
    <x v="3"/>
    <n v="755.1508"/>
    <n v="1214.8499999999999"/>
    <n v="1214.8499999999999"/>
    <n v="1"/>
    <n v="1"/>
    <n v="459.69919999999991"/>
    <n v="755.1508"/>
    <x v="67"/>
  </r>
  <r>
    <d v="2004-03-01T00:00:00"/>
    <s v="SO67538"/>
    <n v="537"/>
    <n v="12363"/>
    <n v="6"/>
    <n v="1"/>
    <n v="1"/>
    <x v="41"/>
    <x v="3"/>
    <n v="13.09"/>
    <n v="35"/>
    <n v="35"/>
    <n v="1"/>
    <n v="1"/>
    <n v="21.91"/>
    <n v="13.09"/>
    <x v="56"/>
  </r>
  <r>
    <d v="2004-04-02T00:00:00"/>
    <s v="SO67620"/>
    <n v="352"/>
    <n v="13391"/>
    <n v="6"/>
    <n v="1"/>
    <n v="1"/>
    <x v="56"/>
    <x v="3"/>
    <n v="1117.8559"/>
    <n v="2071.4196000000002"/>
    <n v="2071.4196000000002"/>
    <n v="1"/>
    <n v="1"/>
    <n v="953.56370000000015"/>
    <n v="1117.8559"/>
    <x v="18"/>
  </r>
  <r>
    <d v="2004-09-01T00:00:00"/>
    <s v="SO67631"/>
    <n v="564"/>
    <n v="15362"/>
    <n v="6"/>
    <n v="1"/>
    <n v="1"/>
    <x v="47"/>
    <x v="3"/>
    <n v="1481.9378999999999"/>
    <n v="2384.0700000000002"/>
    <n v="2384.0700000000002"/>
    <n v="1"/>
    <n v="1"/>
    <n v="902.13210000000026"/>
    <n v="1481.9378999999999"/>
    <x v="22"/>
  </r>
  <r>
    <d v="2004-06-02T00:00:00"/>
    <s v="SO67662"/>
    <n v="540"/>
    <n v="13318"/>
    <n v="6"/>
    <n v="1"/>
    <n v="1"/>
    <x v="52"/>
    <x v="3"/>
    <n v="12.192399999999999"/>
    <n v="32.6"/>
    <n v="32.6"/>
    <n v="1"/>
    <n v="1"/>
    <n v="20.407600000000002"/>
    <n v="12.192399999999999"/>
    <x v="33"/>
  </r>
  <r>
    <d v="2004-12-01T00:00:00"/>
    <s v="SO67758"/>
    <n v="385"/>
    <n v="20186"/>
    <n v="6"/>
    <n v="1"/>
    <n v="1"/>
    <x v="42"/>
    <x v="3"/>
    <n v="605.64919999999995"/>
    <n v="1000.4375"/>
    <n v="1000.4375"/>
    <n v="1"/>
    <n v="1"/>
    <n v="394.78830000000005"/>
    <n v="605.64919999999995"/>
    <x v="27"/>
  </r>
  <r>
    <d v="2004-01-03T00:00:00"/>
    <s v="SO67733"/>
    <n v="587"/>
    <n v="14893"/>
    <n v="6"/>
    <n v="1"/>
    <n v="1"/>
    <x v="65"/>
    <x v="3"/>
    <n v="419.77839999999998"/>
    <n v="769.49"/>
    <n v="769.49"/>
    <n v="1"/>
    <n v="1"/>
    <n v="349.71160000000003"/>
    <n v="419.77839999999998"/>
    <x v="12"/>
  </r>
  <r>
    <d v="2004-01-02T00:00:00"/>
    <s v="SO67835"/>
    <n v="580"/>
    <n v="17586"/>
    <n v="6"/>
    <n v="1"/>
    <n v="1"/>
    <x v="58"/>
    <x v="3"/>
    <n v="1082.51"/>
    <n v="1700.99"/>
    <n v="1700.99"/>
    <n v="1"/>
    <n v="1"/>
    <n v="618.48"/>
    <n v="1082.51"/>
    <x v="2"/>
  </r>
  <r>
    <d v="2004-10-03T00:00:00"/>
    <s v="SO67914"/>
    <n v="540"/>
    <n v="15007"/>
    <n v="6"/>
    <n v="1"/>
    <n v="1"/>
    <x v="71"/>
    <x v="3"/>
    <n v="12.192399999999999"/>
    <n v="32.6"/>
    <n v="32.6"/>
    <n v="1"/>
    <n v="1"/>
    <n v="20.407600000000002"/>
    <n v="12.192399999999999"/>
    <x v="33"/>
  </r>
  <r>
    <d v="2004-10-01T00:00:00"/>
    <s v="SO67916"/>
    <n v="528"/>
    <n v="12532"/>
    <n v="6"/>
    <n v="1"/>
    <n v="1"/>
    <x v="40"/>
    <x v="3"/>
    <n v="1.8663000000000001"/>
    <n v="4.99"/>
    <n v="4.99"/>
    <n v="1"/>
    <n v="1"/>
    <n v="3.1237000000000004"/>
    <n v="1.8663000000000001"/>
    <x v="73"/>
  </r>
  <r>
    <d v="2004-02-03T00:00:00"/>
    <s v="SO67948"/>
    <n v="604"/>
    <n v="27406"/>
    <n v="6"/>
    <n v="1"/>
    <n v="1"/>
    <x v="60"/>
    <x v="3"/>
    <n v="343.64960000000002"/>
    <n v="539.99"/>
    <n v="539.99"/>
    <n v="1"/>
    <n v="1"/>
    <n v="196.34039999999999"/>
    <n v="343.64960000000002"/>
    <x v="30"/>
  </r>
  <r>
    <d v="2004-02-03T00:00:00"/>
    <s v="SO67989"/>
    <n v="476"/>
    <n v="12532"/>
    <n v="6"/>
    <n v="1"/>
    <n v="1"/>
    <x v="60"/>
    <x v="3"/>
    <n v="26.176300000000001"/>
    <n v="69.989999999999995"/>
    <n v="69.989999999999995"/>
    <n v="1"/>
    <n v="1"/>
    <n v="43.813699999999997"/>
    <n v="26.176300000000001"/>
    <x v="48"/>
  </r>
  <r>
    <d v="2004-01-03T00:00:00"/>
    <s v="SO67986"/>
    <n v="540"/>
    <n v="15864"/>
    <n v="6"/>
    <n v="1"/>
    <n v="1"/>
    <x v="65"/>
    <x v="3"/>
    <n v="12.192399999999999"/>
    <n v="32.6"/>
    <n v="32.6"/>
    <n v="1"/>
    <n v="1"/>
    <n v="20.407600000000002"/>
    <n v="12.192399999999999"/>
    <x v="33"/>
  </r>
  <r>
    <d v="2004-09-02T00:00:00"/>
    <s v="SO68021"/>
    <n v="606"/>
    <n v="27014"/>
    <n v="6"/>
    <n v="1"/>
    <n v="1"/>
    <x v="55"/>
    <x v="3"/>
    <n v="343.64960000000002"/>
    <n v="539.99"/>
    <n v="539.99"/>
    <n v="1"/>
    <n v="1"/>
    <n v="196.34039999999999"/>
    <n v="343.64960000000002"/>
    <x v="17"/>
  </r>
  <r>
    <d v="2004-03-02T00:00:00"/>
    <s v="SO68114"/>
    <n v="476"/>
    <n v="11530"/>
    <n v="6"/>
    <n v="1"/>
    <n v="1"/>
    <x v="49"/>
    <x v="3"/>
    <n v="26.176300000000001"/>
    <n v="69.989999999999995"/>
    <n v="69.989999999999995"/>
    <n v="1"/>
    <n v="1"/>
    <n v="43.813699999999997"/>
    <n v="26.176300000000001"/>
    <x v="48"/>
  </r>
  <r>
    <d v="2004-04-03T00:00:00"/>
    <s v="SO68091"/>
    <n v="214"/>
    <n v="11223"/>
    <n v="6"/>
    <n v="1"/>
    <n v="1"/>
    <x v="67"/>
    <x v="3"/>
    <n v="13.0863"/>
    <n v="34.99"/>
    <n v="34.99"/>
    <n v="1"/>
    <n v="1"/>
    <n v="21.903700000000001"/>
    <n v="13.0863"/>
    <x v="72"/>
  </r>
  <r>
    <d v="2004-05-01T00:00:00"/>
    <s v="SO68129"/>
    <n v="354"/>
    <n v="18389"/>
    <n v="6"/>
    <n v="1"/>
    <n v="1"/>
    <x v="35"/>
    <x v="3"/>
    <n v="1117.8559"/>
    <n v="2071.4196000000002"/>
    <n v="2071.4196000000002"/>
    <n v="1"/>
    <n v="1"/>
    <n v="953.56370000000015"/>
    <n v="1117.8559"/>
    <x v="40"/>
  </r>
  <r>
    <d v="2004-05-02T00:00:00"/>
    <s v="SO68117"/>
    <n v="477"/>
    <n v="11330"/>
    <n v="6"/>
    <n v="1"/>
    <n v="1"/>
    <x v="51"/>
    <x v="3"/>
    <n v="1.8663000000000001"/>
    <n v="4.99"/>
    <n v="4.99"/>
    <n v="1"/>
    <n v="1"/>
    <n v="3.1237000000000004"/>
    <n v="1.8663000000000001"/>
    <x v="36"/>
  </r>
  <r>
    <d v="2004-12-03T00:00:00"/>
    <s v="SO68139"/>
    <n v="574"/>
    <n v="22877"/>
    <n v="6"/>
    <n v="1"/>
    <n v="1"/>
    <x v="72"/>
    <x v="3"/>
    <n v="1481.9378999999999"/>
    <n v="2384.0700000000002"/>
    <n v="2384.0700000000002"/>
    <n v="1"/>
    <n v="1"/>
    <n v="902.13210000000026"/>
    <n v="1481.9378999999999"/>
    <x v="45"/>
  </r>
  <r>
    <d v="2004-09-02T00:00:00"/>
    <s v="SO68206"/>
    <n v="539"/>
    <n v="11185"/>
    <n v="6"/>
    <n v="1"/>
    <n v="1"/>
    <x v="55"/>
    <x v="3"/>
    <n v="9.3462999999999994"/>
    <n v="24.99"/>
    <n v="24.99"/>
    <n v="1"/>
    <n v="1"/>
    <n v="15.643699999999999"/>
    <n v="9.3462999999999994"/>
    <x v="80"/>
  </r>
  <r>
    <d v="2004-11-01T00:00:00"/>
    <s v="SO68234"/>
    <n v="537"/>
    <n v="14077"/>
    <n v="6"/>
    <n v="1"/>
    <n v="1"/>
    <x v="44"/>
    <x v="3"/>
    <n v="13.09"/>
    <n v="35"/>
    <n v="35"/>
    <n v="1"/>
    <n v="1"/>
    <n v="21.91"/>
    <n v="13.09"/>
    <x v="56"/>
  </r>
  <r>
    <d v="2004-08-02T00:00:00"/>
    <s v="SO68243"/>
    <n v="587"/>
    <n v="12020"/>
    <n v="6"/>
    <n v="1"/>
    <n v="1"/>
    <x v="50"/>
    <x v="3"/>
    <n v="419.77839999999998"/>
    <n v="769.49"/>
    <n v="769.49"/>
    <n v="1"/>
    <n v="1"/>
    <n v="349.71160000000003"/>
    <n v="419.77839999999998"/>
    <x v="12"/>
  </r>
  <r>
    <d v="2004-09-03T00:00:00"/>
    <s v="SO68240"/>
    <n v="358"/>
    <n v="18433"/>
    <n v="6"/>
    <n v="1"/>
    <n v="1"/>
    <x v="70"/>
    <x v="3"/>
    <n v="1105.81"/>
    <n v="2049.0981999999999"/>
    <n v="2049.0981999999999"/>
    <n v="1"/>
    <n v="1"/>
    <n v="943.28819999999996"/>
    <n v="1105.81"/>
    <x v="10"/>
  </r>
  <r>
    <d v="2004-01-03T00:00:00"/>
    <s v="SO68247"/>
    <n v="352"/>
    <n v="18116"/>
    <n v="6"/>
    <n v="1"/>
    <n v="1"/>
    <x v="65"/>
    <x v="3"/>
    <n v="1117.8559"/>
    <n v="2071.4196000000002"/>
    <n v="2071.4196000000002"/>
    <n v="1"/>
    <n v="1"/>
    <n v="953.56370000000015"/>
    <n v="1117.8559"/>
    <x v="18"/>
  </r>
  <r>
    <d v="2004-03-02T00:00:00"/>
    <s v="SO68267"/>
    <n v="215"/>
    <n v="11711"/>
    <n v="6"/>
    <n v="1"/>
    <n v="1"/>
    <x v="49"/>
    <x v="3"/>
    <n v="12.027799999999999"/>
    <n v="33.644199999999998"/>
    <n v="33.644199999999998"/>
    <n v="1"/>
    <n v="1"/>
    <n v="21.616399999999999"/>
    <n v="12.027799999999999"/>
    <x v="7"/>
  </r>
  <r>
    <d v="2004-12-03T00:00:00"/>
    <s v="SO68285"/>
    <n v="215"/>
    <n v="11078"/>
    <n v="6"/>
    <n v="1"/>
    <n v="1"/>
    <x v="72"/>
    <x v="3"/>
    <n v="12.027799999999999"/>
    <n v="33.644199999999998"/>
    <n v="33.644199999999998"/>
    <n v="1"/>
    <n v="1"/>
    <n v="21.616399999999999"/>
    <n v="12.027799999999999"/>
    <x v="7"/>
  </r>
  <r>
    <d v="2004-01-02T00:00:00"/>
    <s v="SO68323"/>
    <n v="352"/>
    <n v="13434"/>
    <n v="6"/>
    <n v="1"/>
    <n v="1"/>
    <x v="58"/>
    <x v="3"/>
    <n v="1117.8559"/>
    <n v="2071.4196000000002"/>
    <n v="2071.4196000000002"/>
    <n v="1"/>
    <n v="1"/>
    <n v="953.56370000000015"/>
    <n v="1117.8559"/>
    <x v="18"/>
  </r>
  <r>
    <d v="2004-11-01T00:00:00"/>
    <s v="SO68355"/>
    <n v="540"/>
    <n v="15572"/>
    <n v="6"/>
    <n v="1"/>
    <n v="1"/>
    <x v="44"/>
    <x v="3"/>
    <n v="12.192399999999999"/>
    <n v="32.6"/>
    <n v="32.6"/>
    <n v="1"/>
    <n v="1"/>
    <n v="20.407600000000002"/>
    <n v="12.192399999999999"/>
    <x v="33"/>
  </r>
  <r>
    <d v="2004-08-03T00:00:00"/>
    <s v="SO68358"/>
    <n v="478"/>
    <n v="15526"/>
    <n v="6"/>
    <n v="1"/>
    <n v="1"/>
    <x v="63"/>
    <x v="3"/>
    <n v="3.7363"/>
    <n v="9.99"/>
    <n v="9.99"/>
    <n v="1"/>
    <n v="1"/>
    <n v="6.2537000000000003"/>
    <n v="3.7363"/>
    <x v="42"/>
  </r>
  <r>
    <d v="2004-01-03T00:00:00"/>
    <s v="SO68437"/>
    <n v="537"/>
    <n v="14359"/>
    <n v="6"/>
    <n v="1"/>
    <n v="1"/>
    <x v="65"/>
    <x v="3"/>
    <n v="13.09"/>
    <n v="35"/>
    <n v="35"/>
    <n v="1"/>
    <n v="1"/>
    <n v="21.91"/>
    <n v="13.09"/>
    <x v="56"/>
  </r>
  <r>
    <d v="2004-03-03T00:00:00"/>
    <s v="SO68456"/>
    <n v="577"/>
    <n v="16011"/>
    <n v="6"/>
    <n v="1"/>
    <n v="1"/>
    <x v="64"/>
    <x v="3"/>
    <n v="755.1508"/>
    <n v="1214.8499999999999"/>
    <n v="1214.8499999999999"/>
    <n v="1"/>
    <n v="1"/>
    <n v="459.69919999999991"/>
    <n v="755.1508"/>
    <x v="67"/>
  </r>
  <r>
    <d v="2004-11-02T00:00:00"/>
    <s v="SO68506"/>
    <n v="537"/>
    <n v="14641"/>
    <n v="6"/>
    <n v="1"/>
    <n v="1"/>
    <x v="57"/>
    <x v="3"/>
    <n v="13.09"/>
    <n v="35"/>
    <n v="35"/>
    <n v="1"/>
    <n v="1"/>
    <n v="21.91"/>
    <n v="13.09"/>
    <x v="56"/>
  </r>
  <r>
    <d v="2004-03-02T00:00:00"/>
    <s v="SO68669"/>
    <n v="564"/>
    <n v="15363"/>
    <n v="6"/>
    <n v="1"/>
    <n v="1"/>
    <x v="49"/>
    <x v="3"/>
    <n v="1481.9378999999999"/>
    <n v="2384.0700000000002"/>
    <n v="2384.0700000000002"/>
    <n v="1"/>
    <n v="1"/>
    <n v="902.13210000000026"/>
    <n v="1481.9378999999999"/>
    <x v="22"/>
  </r>
  <r>
    <d v="2004-02-01T00:00:00"/>
    <s v="SO68654"/>
    <n v="537"/>
    <n v="12880"/>
    <n v="6"/>
    <n v="1"/>
    <n v="1"/>
    <x v="43"/>
    <x v="3"/>
    <n v="13.09"/>
    <n v="35"/>
    <n v="35"/>
    <n v="1"/>
    <n v="1"/>
    <n v="21.91"/>
    <n v="13.09"/>
    <x v="56"/>
  </r>
  <r>
    <d v="2004-01-03T00:00:00"/>
    <s v="SO68716"/>
    <n v="362"/>
    <n v="18392"/>
    <n v="6"/>
    <n v="1"/>
    <n v="1"/>
    <x v="65"/>
    <x v="3"/>
    <n v="1105.81"/>
    <n v="2049.0981999999999"/>
    <n v="2049.0981999999999"/>
    <n v="1"/>
    <n v="1"/>
    <n v="943.28819999999996"/>
    <n v="1105.81"/>
    <x v="5"/>
  </r>
  <r>
    <d v="2004-03-03T00:00:00"/>
    <s v="SO68717"/>
    <n v="587"/>
    <n v="14911"/>
    <n v="6"/>
    <n v="1"/>
    <n v="1"/>
    <x v="64"/>
    <x v="3"/>
    <n v="419.77839999999998"/>
    <n v="769.49"/>
    <n v="769.49"/>
    <n v="1"/>
    <n v="1"/>
    <n v="349.71160000000003"/>
    <n v="419.77839999999998"/>
    <x v="12"/>
  </r>
  <r>
    <d v="2004-09-03T00:00:00"/>
    <s v="SO68778"/>
    <n v="537"/>
    <n v="12916"/>
    <n v="6"/>
    <n v="1"/>
    <n v="1"/>
    <x v="70"/>
    <x v="3"/>
    <n v="13.09"/>
    <n v="35"/>
    <n v="35"/>
    <n v="1"/>
    <n v="1"/>
    <n v="21.91"/>
    <n v="13.09"/>
    <x v="56"/>
  </r>
  <r>
    <d v="2004-04-02T00:00:00"/>
    <s v="SO68797"/>
    <n v="606"/>
    <n v="21629"/>
    <n v="6"/>
    <n v="1"/>
    <n v="1"/>
    <x v="56"/>
    <x v="3"/>
    <n v="343.64960000000002"/>
    <n v="539.99"/>
    <n v="539.99"/>
    <n v="1"/>
    <n v="1"/>
    <n v="196.34039999999999"/>
    <n v="343.64960000000002"/>
    <x v="17"/>
  </r>
  <r>
    <d v="2004-04-01T00:00:00"/>
    <s v="SO68855"/>
    <n v="537"/>
    <n v="13474"/>
    <n v="6"/>
    <n v="1"/>
    <n v="1"/>
    <x v="33"/>
    <x v="3"/>
    <n v="13.09"/>
    <n v="35"/>
    <n v="35"/>
    <n v="1"/>
    <n v="1"/>
    <n v="21.91"/>
    <n v="13.09"/>
    <x v="56"/>
  </r>
  <r>
    <d v="2004-03-03T00:00:00"/>
    <s v="SO68833"/>
    <n v="535"/>
    <n v="11200"/>
    <n v="6"/>
    <n v="1"/>
    <n v="1"/>
    <x v="64"/>
    <x v="3"/>
    <n v="9.3462999999999994"/>
    <n v="24.99"/>
    <n v="24.99"/>
    <n v="1"/>
    <n v="1"/>
    <n v="15.643699999999999"/>
    <n v="9.3462999999999994"/>
    <x v="63"/>
  </r>
  <r>
    <d v="2004-12-01T00:00:00"/>
    <s v="SO68888"/>
    <n v="235"/>
    <n v="11330"/>
    <n v="6"/>
    <n v="1"/>
    <n v="1"/>
    <x v="42"/>
    <x v="3"/>
    <n v="31.724399999999999"/>
    <n v="48.067300000000003"/>
    <n v="48.067300000000003"/>
    <n v="1"/>
    <n v="1"/>
    <n v="16.342900000000004"/>
    <n v="31.724399999999999"/>
    <x v="4"/>
  </r>
  <r>
    <d v="2004-01-01T00:00:00"/>
    <s v="SO68976"/>
    <n v="476"/>
    <n v="29012"/>
    <n v="6"/>
    <n v="1"/>
    <n v="1"/>
    <x v="36"/>
    <x v="3"/>
    <n v="26.176300000000001"/>
    <n v="69.989999999999995"/>
    <n v="69.989999999999995"/>
    <n v="1"/>
    <n v="1"/>
    <n v="43.813699999999997"/>
    <n v="26.176300000000001"/>
    <x v="48"/>
  </r>
  <r>
    <d v="2004-04-01T00:00:00"/>
    <s v="SO68954"/>
    <n v="484"/>
    <n v="11506"/>
    <n v="6"/>
    <n v="1"/>
    <n v="1"/>
    <x v="33"/>
    <x v="3"/>
    <n v="2.9733000000000001"/>
    <n v="7.95"/>
    <n v="7.95"/>
    <n v="1"/>
    <n v="1"/>
    <n v="4.9767000000000001"/>
    <n v="2.9733000000000001"/>
    <x v="94"/>
  </r>
  <r>
    <d v="2004-03-04T00:00:00"/>
    <s v="SO69056"/>
    <n v="591"/>
    <n v="16110"/>
    <n v="6"/>
    <n v="1"/>
    <n v="1"/>
    <x v="74"/>
    <x v="3"/>
    <n v="308.21789999999999"/>
    <n v="564.99"/>
    <n v="564.99"/>
    <n v="1"/>
    <n v="1"/>
    <n v="256.77210000000002"/>
    <n v="308.21789999999999"/>
    <x v="91"/>
  </r>
  <r>
    <d v="2004-02-04T00:00:00"/>
    <s v="SO69045"/>
    <n v="475"/>
    <n v="27725"/>
    <n v="6"/>
    <n v="1"/>
    <n v="1"/>
    <x v="75"/>
    <x v="3"/>
    <n v="26.176300000000001"/>
    <n v="69.989999999999995"/>
    <n v="69.989999999999995"/>
    <n v="1"/>
    <n v="1"/>
    <n v="43.813699999999997"/>
    <n v="26.176300000000001"/>
    <x v="39"/>
  </r>
  <r>
    <d v="2004-07-03T00:00:00"/>
    <s v="SO69132"/>
    <n v="356"/>
    <n v="18379"/>
    <n v="6"/>
    <n v="1"/>
    <n v="1"/>
    <x v="69"/>
    <x v="3"/>
    <n v="1117.8559"/>
    <n v="2071.4196000000002"/>
    <n v="2071.4196000000002"/>
    <n v="1"/>
    <n v="1"/>
    <n v="953.56370000000015"/>
    <n v="1117.8559"/>
    <x v="14"/>
  </r>
  <r>
    <d v="2004-07-01T00:00:00"/>
    <s v="SO69111"/>
    <n v="475"/>
    <n v="11185"/>
    <n v="6"/>
    <n v="1"/>
    <n v="1"/>
    <x v="48"/>
    <x v="3"/>
    <n v="26.176300000000001"/>
    <n v="69.989999999999995"/>
    <n v="69.989999999999995"/>
    <n v="1"/>
    <n v="1"/>
    <n v="43.813699999999997"/>
    <n v="26.176300000000001"/>
    <x v="39"/>
  </r>
  <r>
    <d v="2004-07-03T00:00:00"/>
    <s v="SO69134"/>
    <n v="352"/>
    <n v="18122"/>
    <n v="6"/>
    <n v="1"/>
    <n v="1"/>
    <x v="69"/>
    <x v="3"/>
    <n v="1117.8559"/>
    <n v="2071.4196000000002"/>
    <n v="2071.4196000000002"/>
    <n v="1"/>
    <n v="1"/>
    <n v="953.56370000000015"/>
    <n v="1117.8559"/>
    <x v="18"/>
  </r>
  <r>
    <d v="2004-09-03T00:00:00"/>
    <s v="SO69229"/>
    <n v="561"/>
    <n v="15187"/>
    <n v="6"/>
    <n v="1"/>
    <n v="1"/>
    <x v="70"/>
    <x v="3"/>
    <n v="1481.9378999999999"/>
    <n v="2384.0700000000002"/>
    <n v="2384.0700000000002"/>
    <n v="1"/>
    <n v="1"/>
    <n v="902.13210000000026"/>
    <n v="1481.9378999999999"/>
    <x v="21"/>
  </r>
  <r>
    <d v="2004-04-03T00:00:00"/>
    <s v="SO69178"/>
    <n v="489"/>
    <n v="14282"/>
    <n v="6"/>
    <n v="1"/>
    <n v="1"/>
    <x v="67"/>
    <x v="3"/>
    <n v="41.572299999999998"/>
    <n v="53.99"/>
    <n v="53.99"/>
    <n v="1"/>
    <n v="1"/>
    <n v="12.417700000000004"/>
    <n v="41.572299999999998"/>
    <x v="58"/>
  </r>
  <r>
    <d v="2004-05-01T00:00:00"/>
    <s v="SO69233"/>
    <n v="584"/>
    <n v="27075"/>
    <n v="6"/>
    <n v="1"/>
    <n v="1"/>
    <x v="35"/>
    <x v="3"/>
    <n v="343.64960000000002"/>
    <n v="539.99"/>
    <n v="539.99"/>
    <n v="1"/>
    <n v="1"/>
    <n v="196.34039999999999"/>
    <n v="343.64960000000002"/>
    <x v="37"/>
  </r>
  <r>
    <d v="2004-03-04T00:00:00"/>
    <s v="SO69235"/>
    <n v="383"/>
    <n v="20188"/>
    <n v="6"/>
    <n v="1"/>
    <n v="1"/>
    <x v="74"/>
    <x v="3"/>
    <n v="605.64919999999995"/>
    <n v="1000.4375"/>
    <n v="1000.4375"/>
    <n v="1"/>
    <n v="1"/>
    <n v="394.78830000000005"/>
    <n v="605.64919999999995"/>
    <x v="28"/>
  </r>
  <r>
    <d v="2004-10-01T00:00:00"/>
    <s v="SO69177"/>
    <n v="214"/>
    <n v="11019"/>
    <n v="6"/>
    <n v="1"/>
    <n v="1"/>
    <x v="40"/>
    <x v="3"/>
    <n v="13.0863"/>
    <n v="34.99"/>
    <n v="34.99"/>
    <n v="1"/>
    <n v="1"/>
    <n v="21.903700000000001"/>
    <n v="13.0863"/>
    <x v="72"/>
  </r>
  <r>
    <d v="2004-03-01T00:00:00"/>
    <s v="SO69303"/>
    <n v="385"/>
    <n v="20318"/>
    <n v="6"/>
    <n v="1"/>
    <n v="1"/>
    <x v="41"/>
    <x v="3"/>
    <n v="605.64919999999995"/>
    <n v="1000.4375"/>
    <n v="1000.4375"/>
    <n v="1"/>
    <n v="1"/>
    <n v="394.78830000000005"/>
    <n v="605.64919999999995"/>
    <x v="27"/>
  </r>
  <r>
    <d v="2004-01-03T00:00:00"/>
    <s v="SO69262"/>
    <n v="535"/>
    <n v="11176"/>
    <n v="6"/>
    <n v="1"/>
    <n v="1"/>
    <x v="65"/>
    <x v="3"/>
    <n v="9.3462999999999994"/>
    <n v="24.99"/>
    <n v="24.99"/>
    <n v="1"/>
    <n v="1"/>
    <n v="15.643699999999999"/>
    <n v="9.3462999999999994"/>
    <x v="63"/>
  </r>
  <r>
    <d v="2004-08-02T00:00:00"/>
    <s v="SO69302"/>
    <n v="383"/>
    <n v="20206"/>
    <n v="6"/>
    <n v="1"/>
    <n v="1"/>
    <x v="50"/>
    <x v="3"/>
    <n v="605.64919999999995"/>
    <n v="1000.4375"/>
    <n v="1000.4375"/>
    <n v="1"/>
    <n v="1"/>
    <n v="394.78830000000005"/>
    <n v="605.64919999999995"/>
    <x v="28"/>
  </r>
  <r>
    <d v="2004-05-01T00:00:00"/>
    <s v="SO69358"/>
    <n v="537"/>
    <n v="14119"/>
    <n v="6"/>
    <n v="1"/>
    <n v="1"/>
    <x v="35"/>
    <x v="3"/>
    <n v="13.09"/>
    <n v="35"/>
    <n v="35"/>
    <n v="1"/>
    <n v="1"/>
    <n v="21.91"/>
    <n v="13.09"/>
    <x v="56"/>
  </r>
  <r>
    <d v="2004-01-01T00:00:00"/>
    <s v="SO69365"/>
    <n v="599"/>
    <n v="22299"/>
    <n v="6"/>
    <n v="1"/>
    <n v="1"/>
    <x v="36"/>
    <x v="3"/>
    <n v="294.5797"/>
    <n v="539.99"/>
    <n v="539.99"/>
    <n v="1"/>
    <n v="1"/>
    <n v="245.41030000000001"/>
    <n v="294.5797"/>
    <x v="87"/>
  </r>
  <r>
    <d v="2004-01-04T00:00:00"/>
    <s v="SO69758"/>
    <n v="537"/>
    <n v="14633"/>
    <n v="6"/>
    <n v="1"/>
    <n v="1"/>
    <x v="73"/>
    <x v="3"/>
    <n v="13.09"/>
    <n v="35"/>
    <n v="35"/>
    <n v="1"/>
    <n v="1"/>
    <n v="21.91"/>
    <n v="13.09"/>
    <x v="56"/>
  </r>
  <r>
    <d v="2004-01-04T00:00:00"/>
    <s v="SO69837"/>
    <n v="360"/>
    <n v="19830"/>
    <n v="6"/>
    <n v="1"/>
    <n v="1"/>
    <x v="73"/>
    <x v="3"/>
    <n v="1105.81"/>
    <n v="2049.0981999999999"/>
    <n v="2049.0981999999999"/>
    <n v="1"/>
    <n v="1"/>
    <n v="943.28819999999996"/>
    <n v="1105.81"/>
    <x v="51"/>
  </r>
  <r>
    <d v="2004-04-03T00:00:00"/>
    <s v="SO69818"/>
    <n v="476"/>
    <n v="14480"/>
    <n v="6"/>
    <n v="1"/>
    <n v="1"/>
    <x v="67"/>
    <x v="3"/>
    <n v="26.176300000000001"/>
    <n v="69.989999999999995"/>
    <n v="69.989999999999995"/>
    <n v="1"/>
    <n v="1"/>
    <n v="43.813699999999997"/>
    <n v="26.176300000000001"/>
    <x v="48"/>
  </r>
  <r>
    <d v="2004-06-01T00:00:00"/>
    <s v="SO69930"/>
    <n v="563"/>
    <n v="15391"/>
    <n v="6"/>
    <n v="1"/>
    <n v="1"/>
    <x v="46"/>
    <x v="3"/>
    <n v="1481.9378999999999"/>
    <n v="2384.0700000000002"/>
    <n v="2384.0700000000002"/>
    <n v="1"/>
    <n v="1"/>
    <n v="902.13210000000026"/>
    <n v="1481.9378999999999"/>
    <x v="57"/>
  </r>
  <r>
    <d v="2004-12-03T00:00:00"/>
    <s v="SO70000"/>
    <n v="604"/>
    <n v="28153"/>
    <n v="6"/>
    <n v="1"/>
    <n v="1"/>
    <x v="72"/>
    <x v="3"/>
    <n v="343.64960000000002"/>
    <n v="539.99"/>
    <n v="539.99"/>
    <n v="1"/>
    <n v="1"/>
    <n v="196.34039999999999"/>
    <n v="343.64960000000002"/>
    <x v="30"/>
  </r>
  <r>
    <d v="2004-05-04T00:00:00"/>
    <s v="SO69986"/>
    <n v="360"/>
    <n v="18959"/>
    <n v="6"/>
    <n v="1"/>
    <n v="1"/>
    <x v="77"/>
    <x v="3"/>
    <n v="1105.81"/>
    <n v="2049.0981999999999"/>
    <n v="2049.0981999999999"/>
    <n v="1"/>
    <n v="1"/>
    <n v="943.28819999999996"/>
    <n v="1105.81"/>
    <x v="51"/>
  </r>
  <r>
    <d v="2004-03-02T00:00:00"/>
    <s v="SO70078"/>
    <n v="584"/>
    <n v="21659"/>
    <n v="6"/>
    <n v="1"/>
    <n v="1"/>
    <x v="49"/>
    <x v="3"/>
    <n v="343.64960000000002"/>
    <n v="539.99"/>
    <n v="539.99"/>
    <n v="1"/>
    <n v="1"/>
    <n v="196.34039999999999"/>
    <n v="343.64960000000002"/>
    <x v="37"/>
  </r>
  <r>
    <d v="2004-07-04T00:00:00"/>
    <s v="SO70176"/>
    <n v="540"/>
    <n v="11277"/>
    <n v="6"/>
    <n v="1"/>
    <n v="1"/>
    <x v="98"/>
    <x v="3"/>
    <n v="12.192399999999999"/>
    <n v="32.6"/>
    <n v="32.6"/>
    <n v="1"/>
    <n v="1"/>
    <n v="20.407600000000002"/>
    <n v="12.192399999999999"/>
    <x v="33"/>
  </r>
  <r>
    <d v="2004-11-01T00:00:00"/>
    <s v="SO70203"/>
    <n v="537"/>
    <n v="11091"/>
    <n v="6"/>
    <n v="1"/>
    <n v="1"/>
    <x v="44"/>
    <x v="3"/>
    <n v="13.09"/>
    <n v="35"/>
    <n v="35"/>
    <n v="1"/>
    <n v="1"/>
    <n v="21.91"/>
    <n v="13.09"/>
    <x v="56"/>
  </r>
  <r>
    <d v="2004-02-02T00:00:00"/>
    <s v="SO70182"/>
    <n v="475"/>
    <n v="18821"/>
    <n v="6"/>
    <n v="1"/>
    <n v="1"/>
    <x v="61"/>
    <x v="3"/>
    <n v="26.176300000000001"/>
    <n v="69.989999999999995"/>
    <n v="69.989999999999995"/>
    <n v="1"/>
    <n v="1"/>
    <n v="43.813699999999997"/>
    <n v="26.176300000000001"/>
    <x v="39"/>
  </r>
  <r>
    <d v="2004-01-04T00:00:00"/>
    <s v="SO70183"/>
    <n v="476"/>
    <n v="28121"/>
    <n v="6"/>
    <n v="1"/>
    <n v="1"/>
    <x v="73"/>
    <x v="3"/>
    <n v="26.176300000000001"/>
    <n v="69.989999999999995"/>
    <n v="69.989999999999995"/>
    <n v="1"/>
    <n v="1"/>
    <n v="43.813699999999997"/>
    <n v="26.176300000000001"/>
    <x v="48"/>
  </r>
  <r>
    <d v="2004-02-02T00:00:00"/>
    <s v="SO70185"/>
    <n v="476"/>
    <n v="29104"/>
    <n v="6"/>
    <n v="1"/>
    <n v="1"/>
    <x v="61"/>
    <x v="3"/>
    <n v="26.176300000000001"/>
    <n v="69.989999999999995"/>
    <n v="69.989999999999995"/>
    <n v="1"/>
    <n v="1"/>
    <n v="43.813699999999997"/>
    <n v="26.176300000000001"/>
    <x v="48"/>
  </r>
  <r>
    <d v="2004-11-01T00:00:00"/>
    <s v="SO70296"/>
    <n v="362"/>
    <n v="13743"/>
    <n v="6"/>
    <n v="1"/>
    <n v="1"/>
    <x v="44"/>
    <x v="3"/>
    <n v="1105.81"/>
    <n v="2049.0981999999999"/>
    <n v="2049.0981999999999"/>
    <n v="1"/>
    <n v="1"/>
    <n v="943.28819999999996"/>
    <n v="1105.81"/>
    <x v="5"/>
  </r>
  <r>
    <d v="2004-11-02T00:00:00"/>
    <s v="SO70284"/>
    <n v="537"/>
    <n v="11510"/>
    <n v="6"/>
    <n v="1"/>
    <n v="1"/>
    <x v="57"/>
    <x v="3"/>
    <n v="13.09"/>
    <n v="35"/>
    <n v="35"/>
    <n v="1"/>
    <n v="1"/>
    <n v="21.91"/>
    <n v="13.09"/>
    <x v="56"/>
  </r>
  <r>
    <d v="2004-02-03T00:00:00"/>
    <s v="SO70350"/>
    <n v="354"/>
    <n v="19844"/>
    <n v="6"/>
    <n v="1"/>
    <n v="1"/>
    <x v="60"/>
    <x v="3"/>
    <n v="1117.8559"/>
    <n v="2071.4196000000002"/>
    <n v="2071.4196000000002"/>
    <n v="1"/>
    <n v="1"/>
    <n v="953.56370000000015"/>
    <n v="1117.8559"/>
    <x v="40"/>
  </r>
  <r>
    <d v="2004-04-02T00:00:00"/>
    <s v="SO70367"/>
    <n v="385"/>
    <n v="20373"/>
    <n v="6"/>
    <n v="1"/>
    <n v="1"/>
    <x v="56"/>
    <x v="3"/>
    <n v="605.64919999999995"/>
    <n v="1000.4375"/>
    <n v="1000.4375"/>
    <n v="1"/>
    <n v="1"/>
    <n v="394.78830000000005"/>
    <n v="605.64919999999995"/>
    <x v="27"/>
  </r>
  <r>
    <d v="2004-07-02T00:00:00"/>
    <s v="SO70444"/>
    <n v="582"/>
    <n v="17691"/>
    <n v="6"/>
    <n v="1"/>
    <n v="1"/>
    <x v="53"/>
    <x v="3"/>
    <n v="1082.51"/>
    <n v="1700.99"/>
    <n v="1700.99"/>
    <n v="1"/>
    <n v="1"/>
    <n v="618.48"/>
    <n v="1082.51"/>
    <x v="1"/>
  </r>
  <r>
    <d v="2004-10-03T00:00:00"/>
    <s v="SO70396"/>
    <n v="475"/>
    <n v="11501"/>
    <n v="6"/>
    <n v="1"/>
    <n v="1"/>
    <x v="71"/>
    <x v="3"/>
    <n v="26.176300000000001"/>
    <n v="69.989999999999995"/>
    <n v="69.989999999999995"/>
    <n v="1"/>
    <n v="1"/>
    <n v="43.813699999999997"/>
    <n v="26.176300000000001"/>
    <x v="39"/>
  </r>
  <r>
    <d v="2004-02-04T00:00:00"/>
    <s v="SO70501"/>
    <n v="356"/>
    <n v="20035"/>
    <n v="6"/>
    <n v="1"/>
    <n v="1"/>
    <x v="75"/>
    <x v="3"/>
    <n v="1117.8559"/>
    <n v="2071.4196000000002"/>
    <n v="2071.4196000000002"/>
    <n v="1"/>
    <n v="1"/>
    <n v="953.56370000000015"/>
    <n v="1117.8559"/>
    <x v="14"/>
  </r>
  <r>
    <d v="2004-02-04T00:00:00"/>
    <s v="SO70496"/>
    <n v="537"/>
    <n v="11507"/>
    <n v="6"/>
    <n v="1"/>
    <n v="1"/>
    <x v="75"/>
    <x v="3"/>
    <n v="13.09"/>
    <n v="35"/>
    <n v="35"/>
    <n v="1"/>
    <n v="1"/>
    <n v="21.91"/>
    <n v="13.09"/>
    <x v="56"/>
  </r>
  <r>
    <d v="2004-05-04T00:00:00"/>
    <s v="SO70536"/>
    <n v="540"/>
    <n v="14561"/>
    <n v="6"/>
    <n v="1"/>
    <n v="1"/>
    <x v="77"/>
    <x v="3"/>
    <n v="12.192399999999999"/>
    <n v="32.6"/>
    <n v="32.6"/>
    <n v="1"/>
    <n v="1"/>
    <n v="20.407600000000002"/>
    <n v="12.192399999999999"/>
    <x v="33"/>
  </r>
  <r>
    <d v="2004-10-04T00:00:00"/>
    <s v="SO70525"/>
    <n v="214"/>
    <n v="11287"/>
    <n v="6"/>
    <n v="1"/>
    <n v="1"/>
    <x v="78"/>
    <x v="3"/>
    <n v="13.0863"/>
    <n v="34.99"/>
    <n v="34.99"/>
    <n v="1"/>
    <n v="1"/>
    <n v="21.903700000000001"/>
    <n v="13.0863"/>
    <x v="72"/>
  </r>
  <r>
    <d v="2004-03-03T00:00:00"/>
    <s v="SO70561"/>
    <n v="537"/>
    <n v="13175"/>
    <n v="6"/>
    <n v="1"/>
    <n v="1"/>
    <x v="64"/>
    <x v="3"/>
    <n v="13.09"/>
    <n v="35"/>
    <n v="35"/>
    <n v="1"/>
    <n v="1"/>
    <n v="21.91"/>
    <n v="13.09"/>
    <x v="56"/>
  </r>
  <r>
    <d v="2004-03-02T00:00:00"/>
    <s v="SO70623"/>
    <n v="475"/>
    <n v="29197"/>
    <n v="6"/>
    <n v="1"/>
    <n v="1"/>
    <x v="49"/>
    <x v="3"/>
    <n v="26.176300000000001"/>
    <n v="69.989999999999995"/>
    <n v="69.989999999999995"/>
    <n v="1"/>
    <n v="1"/>
    <n v="43.813699999999997"/>
    <n v="26.176300000000001"/>
    <x v="39"/>
  </r>
  <r>
    <d v="2004-11-03T00:00:00"/>
    <s v="SO70613"/>
    <n v="540"/>
    <n v="15536"/>
    <n v="6"/>
    <n v="1"/>
    <n v="1"/>
    <x v="66"/>
    <x v="3"/>
    <n v="12.192399999999999"/>
    <n v="32.6"/>
    <n v="32.6"/>
    <n v="1"/>
    <n v="1"/>
    <n v="20.407600000000002"/>
    <n v="12.192399999999999"/>
    <x v="33"/>
  </r>
  <r>
    <d v="2004-03-04T00:00:00"/>
    <s v="SO70808"/>
    <n v="573"/>
    <n v="15490"/>
    <n v="6"/>
    <n v="1"/>
    <n v="1"/>
    <x v="74"/>
    <x v="3"/>
    <n v="1481.9378999999999"/>
    <n v="2384.0700000000002"/>
    <n v="2384.0700000000002"/>
    <n v="1"/>
    <n v="1"/>
    <n v="902.13210000000026"/>
    <n v="1481.9378999999999"/>
    <x v="20"/>
  </r>
  <r>
    <d v="2004-02-02T00:00:00"/>
    <s v="SO70915"/>
    <n v="354"/>
    <n v="18961"/>
    <n v="6"/>
    <n v="1"/>
    <n v="1"/>
    <x v="61"/>
    <x v="3"/>
    <n v="1117.8559"/>
    <n v="2071.4196000000002"/>
    <n v="2071.4196000000002"/>
    <n v="1"/>
    <n v="1"/>
    <n v="953.56370000000015"/>
    <n v="1117.8559"/>
    <x v="40"/>
  </r>
  <r>
    <d v="2004-04-02T00:00:00"/>
    <s v="SO70893"/>
    <n v="474"/>
    <n v="15878"/>
    <n v="6"/>
    <n v="1"/>
    <n v="1"/>
    <x v="56"/>
    <x v="3"/>
    <n v="26.176300000000001"/>
    <n v="69.989999999999995"/>
    <n v="69.989999999999995"/>
    <n v="1"/>
    <n v="1"/>
    <n v="43.813699999999997"/>
    <n v="26.176300000000001"/>
    <x v="19"/>
  </r>
  <r>
    <d v="2004-04-02T00:00:00"/>
    <s v="SO70897"/>
    <n v="477"/>
    <n v="12964"/>
    <n v="6"/>
    <n v="1"/>
    <n v="1"/>
    <x v="56"/>
    <x v="3"/>
    <n v="1.8663000000000001"/>
    <n v="4.99"/>
    <n v="4.99"/>
    <n v="1"/>
    <n v="1"/>
    <n v="3.1237000000000004"/>
    <n v="1.8663000000000001"/>
    <x v="36"/>
  </r>
  <r>
    <d v="2004-10-02T00:00:00"/>
    <s v="SO71005"/>
    <n v="566"/>
    <n v="24666"/>
    <n v="6"/>
    <n v="1"/>
    <n v="1"/>
    <x v="59"/>
    <x v="3"/>
    <n v="461.44479999999999"/>
    <n v="742.35"/>
    <n v="742.35"/>
    <n v="1"/>
    <n v="1"/>
    <n v="280.90520000000004"/>
    <n v="461.44479999999999"/>
    <x v="70"/>
  </r>
  <r>
    <d v="2004-05-03T00:00:00"/>
    <s v="SO70958"/>
    <n v="480"/>
    <n v="16497"/>
    <n v="6"/>
    <n v="1"/>
    <n v="1"/>
    <x v="62"/>
    <x v="3"/>
    <n v="0.85650000000000004"/>
    <n v="2.29"/>
    <n v="2.29"/>
    <n v="1"/>
    <n v="1"/>
    <n v="1.4335"/>
    <n v="0.85650000000000004"/>
    <x v="43"/>
  </r>
  <r>
    <d v="2004-06-02T00:00:00"/>
    <s v="SO70995"/>
    <n v="360"/>
    <n v="18971"/>
    <n v="6"/>
    <n v="1"/>
    <n v="1"/>
    <x v="52"/>
    <x v="3"/>
    <n v="1105.81"/>
    <n v="2049.0981999999999"/>
    <n v="2049.0981999999999"/>
    <n v="1"/>
    <n v="1"/>
    <n v="943.28819999999996"/>
    <n v="1105.81"/>
    <x v="51"/>
  </r>
  <r>
    <d v="2004-08-03T00:00:00"/>
    <s v="SO71036"/>
    <n v="530"/>
    <n v="11185"/>
    <n v="6"/>
    <n v="1"/>
    <n v="1"/>
    <x v="63"/>
    <x v="3"/>
    <n v="1.8663000000000001"/>
    <n v="4.99"/>
    <n v="4.99"/>
    <n v="1"/>
    <n v="1"/>
    <n v="3.1237000000000004"/>
    <n v="1.8663000000000001"/>
    <x v="76"/>
  </r>
  <r>
    <d v="2004-04-04T00:00:00"/>
    <s v="SO71126"/>
    <n v="362"/>
    <n v="19710"/>
    <n v="6"/>
    <n v="1"/>
    <n v="1"/>
    <x v="83"/>
    <x v="3"/>
    <n v="1105.81"/>
    <n v="2049.0981999999999"/>
    <n v="2049.0981999999999"/>
    <n v="1"/>
    <n v="1"/>
    <n v="943.28819999999996"/>
    <n v="1105.81"/>
    <x v="5"/>
  </r>
  <r>
    <d v="2004-05-04T00:00:00"/>
    <s v="SO71140"/>
    <n v="583"/>
    <n v="17858"/>
    <n v="6"/>
    <n v="1"/>
    <n v="1"/>
    <x v="77"/>
    <x v="3"/>
    <n v="1082.51"/>
    <n v="1700.99"/>
    <n v="1700.99"/>
    <n v="1"/>
    <n v="1"/>
    <n v="618.48"/>
    <n v="1082.51"/>
    <x v="0"/>
  </r>
  <r>
    <d v="2004-05-03T00:00:00"/>
    <s v="SO71118"/>
    <n v="478"/>
    <n v="11833"/>
    <n v="6"/>
    <n v="1"/>
    <n v="1"/>
    <x v="62"/>
    <x v="3"/>
    <n v="3.7363"/>
    <n v="9.99"/>
    <n v="9.99"/>
    <n v="1"/>
    <n v="1"/>
    <n v="6.2537000000000003"/>
    <n v="3.7363"/>
    <x v="42"/>
  </r>
  <r>
    <d v="2004-11-03T00:00:00"/>
    <s v="SO71153"/>
    <n v="223"/>
    <n v="11215"/>
    <n v="6"/>
    <n v="1"/>
    <n v="1"/>
    <x v="66"/>
    <x v="3"/>
    <n v="5.7051999999999996"/>
    <n v="8.6441999999999997"/>
    <n v="8.6441999999999997"/>
    <n v="1"/>
    <n v="1"/>
    <n v="2.9390000000000001"/>
    <n v="5.7051999999999996"/>
    <x v="34"/>
  </r>
  <r>
    <d v="2004-03-03T00:00:00"/>
    <s v="SO71207"/>
    <n v="584"/>
    <n v="17656"/>
    <n v="6"/>
    <n v="1"/>
    <n v="1"/>
    <x v="64"/>
    <x v="3"/>
    <n v="343.64960000000002"/>
    <n v="539.99"/>
    <n v="539.99"/>
    <n v="1"/>
    <n v="1"/>
    <n v="196.34039999999999"/>
    <n v="343.64960000000002"/>
    <x v="37"/>
  </r>
  <r>
    <d v="2004-05-05T00:00:00"/>
    <s v="SO71251"/>
    <n v="358"/>
    <n v="19855"/>
    <n v="6"/>
    <n v="1"/>
    <n v="1"/>
    <x v="86"/>
    <x v="3"/>
    <n v="1105.81"/>
    <n v="2049.0981999999999"/>
    <n v="2049.0981999999999"/>
    <n v="1"/>
    <n v="1"/>
    <n v="943.28819999999996"/>
    <n v="1105.81"/>
    <x v="10"/>
  </r>
  <r>
    <d v="2004-10-03T00:00:00"/>
    <s v="SO71246"/>
    <n v="537"/>
    <n v="13096"/>
    <n v="6"/>
    <n v="1"/>
    <n v="1"/>
    <x v="71"/>
    <x v="3"/>
    <n v="13.09"/>
    <n v="35"/>
    <n v="35"/>
    <n v="1"/>
    <n v="1"/>
    <n v="21.91"/>
    <n v="13.09"/>
    <x v="56"/>
  </r>
  <r>
    <d v="2004-04-05T00:00:00"/>
    <s v="SO71317"/>
    <n v="537"/>
    <n v="15494"/>
    <n v="6"/>
    <n v="1"/>
    <n v="1"/>
    <x v="85"/>
    <x v="3"/>
    <n v="13.09"/>
    <n v="35"/>
    <n v="35"/>
    <n v="1"/>
    <n v="1"/>
    <n v="21.91"/>
    <n v="13.09"/>
    <x v="56"/>
  </r>
  <r>
    <d v="2004-04-04T00:00:00"/>
    <s v="SO71446"/>
    <n v="485"/>
    <n v="21777"/>
    <n v="6"/>
    <n v="1"/>
    <n v="1"/>
    <x v="83"/>
    <x v="3"/>
    <n v="8.2204999999999995"/>
    <n v="21.98"/>
    <n v="21.98"/>
    <n v="1"/>
    <n v="1"/>
    <n v="13.759500000000001"/>
    <n v="8.2204999999999995"/>
    <x v="16"/>
  </r>
  <r>
    <d v="2004-10-04T00:00:00"/>
    <s v="SO71614"/>
    <n v="604"/>
    <n v="21727"/>
    <n v="6"/>
    <n v="1"/>
    <n v="1"/>
    <x v="78"/>
    <x v="3"/>
    <n v="343.64960000000002"/>
    <n v="539.99"/>
    <n v="539.99"/>
    <n v="1"/>
    <n v="1"/>
    <n v="196.34039999999999"/>
    <n v="343.64960000000002"/>
    <x v="30"/>
  </r>
  <r>
    <d v="2004-08-03T00:00:00"/>
    <s v="SO71599"/>
    <n v="354"/>
    <n v="18882"/>
    <n v="6"/>
    <n v="1"/>
    <n v="1"/>
    <x v="63"/>
    <x v="3"/>
    <n v="1117.8559"/>
    <n v="2071.4196000000002"/>
    <n v="2071.4196000000002"/>
    <n v="1"/>
    <n v="1"/>
    <n v="953.56370000000015"/>
    <n v="1117.8559"/>
    <x v="40"/>
  </r>
  <r>
    <d v="2004-06-03T00:00:00"/>
    <s v="SO71681"/>
    <n v="606"/>
    <n v="28069"/>
    <n v="6"/>
    <n v="1"/>
    <n v="1"/>
    <x v="68"/>
    <x v="3"/>
    <n v="343.64960000000002"/>
    <n v="539.99"/>
    <n v="539.99"/>
    <n v="1"/>
    <n v="1"/>
    <n v="196.34039999999999"/>
    <n v="343.64960000000002"/>
    <x v="17"/>
  </r>
  <r>
    <d v="2004-04-03T00:00:00"/>
    <s v="SO71720"/>
    <n v="478"/>
    <n v="15157"/>
    <n v="6"/>
    <n v="1"/>
    <n v="1"/>
    <x v="67"/>
    <x v="3"/>
    <n v="3.7363"/>
    <n v="9.99"/>
    <n v="9.99"/>
    <n v="1"/>
    <n v="1"/>
    <n v="6.2537000000000003"/>
    <n v="3.7363"/>
    <x v="42"/>
  </r>
  <r>
    <d v="2004-05-02T00:00:00"/>
    <s v="SO71741"/>
    <n v="352"/>
    <n v="18785"/>
    <n v="6"/>
    <n v="1"/>
    <n v="1"/>
    <x v="51"/>
    <x v="3"/>
    <n v="1117.8559"/>
    <n v="2071.4196000000002"/>
    <n v="2071.4196000000002"/>
    <n v="1"/>
    <n v="1"/>
    <n v="953.56370000000015"/>
    <n v="1117.8559"/>
    <x v="18"/>
  </r>
  <r>
    <d v="2004-05-05T00:00:00"/>
    <s v="SO71963"/>
    <n v="226"/>
    <n v="11019"/>
    <n v="6"/>
    <n v="1"/>
    <n v="1"/>
    <x v="86"/>
    <x v="3"/>
    <n v="31.724399999999999"/>
    <n v="48.067300000000003"/>
    <n v="48.067300000000003"/>
    <n v="1"/>
    <n v="1"/>
    <n v="16.342900000000004"/>
    <n v="31.724399999999999"/>
    <x v="23"/>
  </r>
  <r>
    <d v="2004-10-02T00:00:00"/>
    <s v="SO71990"/>
    <n v="580"/>
    <n v="18118"/>
    <n v="6"/>
    <n v="1"/>
    <n v="1"/>
    <x v="59"/>
    <x v="3"/>
    <n v="1082.51"/>
    <n v="1700.99"/>
    <n v="1700.99"/>
    <n v="1"/>
    <n v="1"/>
    <n v="618.48"/>
    <n v="1082.51"/>
    <x v="2"/>
  </r>
  <r>
    <d v="2004-06-05T00:00:00"/>
    <s v="SO72036"/>
    <n v="537"/>
    <n v="11659"/>
    <n v="6"/>
    <n v="1"/>
    <n v="1"/>
    <x v="91"/>
    <x v="3"/>
    <n v="13.09"/>
    <n v="35"/>
    <n v="35"/>
    <n v="1"/>
    <n v="1"/>
    <n v="21.91"/>
    <n v="13.09"/>
    <x v="56"/>
  </r>
  <r>
    <d v="2004-12-04T00:00:00"/>
    <s v="SO72110"/>
    <n v="561"/>
    <n v="15876"/>
    <n v="6"/>
    <n v="1"/>
    <n v="1"/>
    <x v="79"/>
    <x v="3"/>
    <n v="1481.9378999999999"/>
    <n v="2384.0700000000002"/>
    <n v="2384.0700000000002"/>
    <n v="1"/>
    <n v="1"/>
    <n v="902.13210000000026"/>
    <n v="1481.9378999999999"/>
    <x v="21"/>
  </r>
  <r>
    <d v="2004-10-05T00:00:00"/>
    <s v="SO72172"/>
    <n v="572"/>
    <n v="24759"/>
    <n v="6"/>
    <n v="1"/>
    <n v="1"/>
    <x v="100"/>
    <x v="3"/>
    <n v="461.44479999999999"/>
    <n v="742.35"/>
    <n v="742.35"/>
    <n v="1"/>
    <n v="1"/>
    <n v="280.90520000000004"/>
    <n v="461.44479999999999"/>
    <x v="81"/>
  </r>
  <r>
    <d v="2004-03-04T00:00:00"/>
    <s v="SO72180"/>
    <n v="582"/>
    <n v="18092"/>
    <n v="6"/>
    <n v="1"/>
    <n v="1"/>
    <x v="74"/>
    <x v="3"/>
    <n v="1082.51"/>
    <n v="1700.99"/>
    <n v="1700.99"/>
    <n v="1"/>
    <n v="1"/>
    <n v="618.48"/>
    <n v="1082.51"/>
    <x v="1"/>
  </r>
  <r>
    <d v="2004-06-05T00:00:00"/>
    <s v="SO72152"/>
    <n v="476"/>
    <n v="18524"/>
    <n v="6"/>
    <n v="1"/>
    <n v="1"/>
    <x v="91"/>
    <x v="3"/>
    <n v="26.176300000000001"/>
    <n v="69.989999999999995"/>
    <n v="69.989999999999995"/>
    <n v="1"/>
    <n v="1"/>
    <n v="43.813699999999997"/>
    <n v="26.176300000000001"/>
    <x v="48"/>
  </r>
  <r>
    <d v="2004-04-05T00:00:00"/>
    <s v="SO72153"/>
    <n v="476"/>
    <n v="16380"/>
    <n v="6"/>
    <n v="1"/>
    <n v="1"/>
    <x v="85"/>
    <x v="3"/>
    <n v="26.176300000000001"/>
    <n v="69.989999999999995"/>
    <n v="69.989999999999995"/>
    <n v="1"/>
    <n v="1"/>
    <n v="43.813699999999997"/>
    <n v="26.176300000000001"/>
    <x v="48"/>
  </r>
  <r>
    <d v="2004-03-03T00:00:00"/>
    <s v="SO72186"/>
    <n v="229"/>
    <n v="11253"/>
    <n v="6"/>
    <n v="1"/>
    <n v="1"/>
    <x v="64"/>
    <x v="3"/>
    <n v="31.724399999999999"/>
    <n v="48.067300000000003"/>
    <n v="48.067300000000003"/>
    <n v="1"/>
    <n v="1"/>
    <n v="16.342900000000004"/>
    <n v="31.724399999999999"/>
    <x v="31"/>
  </r>
  <r>
    <d v="2004-06-04T00:00:00"/>
    <s v="SO72238"/>
    <n v="591"/>
    <n v="16125"/>
    <n v="6"/>
    <n v="1"/>
    <n v="1"/>
    <x v="82"/>
    <x v="3"/>
    <n v="308.21789999999999"/>
    <n v="564.99"/>
    <n v="564.99"/>
    <n v="1"/>
    <n v="1"/>
    <n v="256.77210000000002"/>
    <n v="308.21789999999999"/>
    <x v="91"/>
  </r>
  <r>
    <d v="2004-01-04T00:00:00"/>
    <s v="SO72322"/>
    <n v="356"/>
    <n v="21138"/>
    <n v="6"/>
    <n v="1"/>
    <n v="1"/>
    <x v="73"/>
    <x v="3"/>
    <n v="1117.8559"/>
    <n v="2071.4196000000002"/>
    <n v="2071.4196000000002"/>
    <n v="1"/>
    <n v="1"/>
    <n v="953.56370000000015"/>
    <n v="1117.8559"/>
    <x v="14"/>
  </r>
  <r>
    <d v="2004-08-02T00:00:00"/>
    <s v="SO72346"/>
    <n v="389"/>
    <n v="20669"/>
    <n v="6"/>
    <n v="1"/>
    <n v="1"/>
    <x v="50"/>
    <x v="3"/>
    <n v="605.64919999999995"/>
    <n v="1000.4375"/>
    <n v="1000.4375"/>
    <n v="1"/>
    <n v="1"/>
    <n v="394.78830000000005"/>
    <n v="605.64919999999995"/>
    <x v="9"/>
  </r>
  <r>
    <d v="2004-12-03T00:00:00"/>
    <s v="SO72338"/>
    <n v="561"/>
    <n v="15905"/>
    <n v="6"/>
    <n v="1"/>
    <n v="1"/>
    <x v="72"/>
    <x v="3"/>
    <n v="1481.9378999999999"/>
    <n v="2384.0700000000002"/>
    <n v="2384.0700000000002"/>
    <n v="1"/>
    <n v="1"/>
    <n v="902.13210000000026"/>
    <n v="1481.9378999999999"/>
    <x v="21"/>
  </r>
  <r>
    <d v="2004-09-03T00:00:00"/>
    <s v="SO72422"/>
    <n v="578"/>
    <n v="24332"/>
    <n v="6"/>
    <n v="1"/>
    <n v="1"/>
    <x v="70"/>
    <x v="3"/>
    <n v="755.1508"/>
    <n v="1214.8499999999999"/>
    <n v="1214.8499999999999"/>
    <n v="1"/>
    <n v="1"/>
    <n v="459.69919999999991"/>
    <n v="755.1508"/>
    <x v="71"/>
  </r>
  <r>
    <d v="2004-09-05T00:00:00"/>
    <s v="SO72432"/>
    <n v="582"/>
    <n v="18091"/>
    <n v="6"/>
    <n v="1"/>
    <n v="1"/>
    <x v="92"/>
    <x v="3"/>
    <n v="1082.51"/>
    <n v="1700.99"/>
    <n v="1700.99"/>
    <n v="1"/>
    <n v="1"/>
    <n v="618.48"/>
    <n v="1082.51"/>
    <x v="1"/>
  </r>
  <r>
    <d v="2004-07-04T00:00:00"/>
    <s v="SO72397"/>
    <n v="597"/>
    <n v="22732"/>
    <n v="6"/>
    <n v="1"/>
    <n v="1"/>
    <x v="98"/>
    <x v="3"/>
    <n v="294.5797"/>
    <n v="539.99"/>
    <n v="539.99"/>
    <n v="1"/>
    <n v="1"/>
    <n v="245.41030000000001"/>
    <n v="294.5797"/>
    <x v="83"/>
  </r>
  <r>
    <d v="2004-06-03T00:00:00"/>
    <s v="SO72498"/>
    <n v="575"/>
    <n v="23074"/>
    <n v="6"/>
    <n v="1"/>
    <n v="1"/>
    <x v="68"/>
    <x v="3"/>
    <n v="1481.9378999999999"/>
    <n v="2384.0700000000002"/>
    <n v="2384.0700000000002"/>
    <n v="1"/>
    <n v="1"/>
    <n v="902.13210000000026"/>
    <n v="1481.9378999999999"/>
    <x v="52"/>
  </r>
  <r>
    <d v="2004-12-04T00:00:00"/>
    <s v="SO72567"/>
    <n v="563"/>
    <n v="15566"/>
    <n v="6"/>
    <n v="1"/>
    <n v="1"/>
    <x v="79"/>
    <x v="3"/>
    <n v="1481.9378999999999"/>
    <n v="2384.0700000000002"/>
    <n v="2384.0700000000002"/>
    <n v="1"/>
    <n v="1"/>
    <n v="902.13210000000026"/>
    <n v="1481.9378999999999"/>
    <x v="57"/>
  </r>
  <r>
    <d v="2004-04-03T00:00:00"/>
    <s v="SO72711"/>
    <n v="566"/>
    <n v="16820"/>
    <n v="6"/>
    <n v="1"/>
    <n v="1"/>
    <x v="67"/>
    <x v="3"/>
    <n v="461.44479999999999"/>
    <n v="742.35"/>
    <n v="742.35"/>
    <n v="1"/>
    <n v="1"/>
    <n v="280.90520000000004"/>
    <n v="461.44479999999999"/>
    <x v="70"/>
  </r>
  <r>
    <d v="2004-08-03T00:00:00"/>
    <s v="SO72688"/>
    <n v="485"/>
    <n v="16370"/>
    <n v="6"/>
    <n v="1"/>
    <n v="1"/>
    <x v="63"/>
    <x v="3"/>
    <n v="8.2204999999999995"/>
    <n v="21.98"/>
    <n v="21.98"/>
    <n v="1"/>
    <n v="1"/>
    <n v="13.759500000000001"/>
    <n v="8.2204999999999995"/>
    <x v="16"/>
  </r>
  <r>
    <d v="2004-12-03T00:00:00"/>
    <s v="SO72781"/>
    <n v="580"/>
    <n v="18103"/>
    <n v="6"/>
    <n v="1"/>
    <n v="1"/>
    <x v="72"/>
    <x v="3"/>
    <n v="1082.51"/>
    <n v="1700.99"/>
    <n v="1700.99"/>
    <n v="1"/>
    <n v="1"/>
    <n v="618.48"/>
    <n v="1082.51"/>
    <x v="2"/>
  </r>
  <r>
    <d v="2004-01-05T00:00:00"/>
    <s v="SO72764"/>
    <n v="485"/>
    <n v="16497"/>
    <n v="6"/>
    <n v="1"/>
    <n v="1"/>
    <x v="90"/>
    <x v="3"/>
    <n v="8.2204999999999995"/>
    <n v="21.98"/>
    <n v="21.98"/>
    <n v="1"/>
    <n v="1"/>
    <n v="13.759500000000001"/>
    <n v="8.2204999999999995"/>
    <x v="16"/>
  </r>
  <r>
    <d v="2004-06-05T00:00:00"/>
    <s v="SO72820"/>
    <n v="352"/>
    <n v="21348"/>
    <n v="6"/>
    <n v="1"/>
    <n v="1"/>
    <x v="91"/>
    <x v="3"/>
    <n v="1117.8559"/>
    <n v="2071.4196000000002"/>
    <n v="2071.4196000000002"/>
    <n v="1"/>
    <n v="1"/>
    <n v="953.56370000000015"/>
    <n v="1117.8559"/>
    <x v="18"/>
  </r>
  <r>
    <d v="2004-08-04T00:00:00"/>
    <s v="SO72833"/>
    <n v="561"/>
    <n v="15850"/>
    <n v="6"/>
    <n v="1"/>
    <n v="1"/>
    <x v="76"/>
    <x v="3"/>
    <n v="1481.9378999999999"/>
    <n v="2384.0700000000002"/>
    <n v="2384.0700000000002"/>
    <n v="1"/>
    <n v="1"/>
    <n v="902.13210000000026"/>
    <n v="1481.9378999999999"/>
    <x v="21"/>
  </r>
  <r>
    <d v="2004-07-05T00:00:00"/>
    <s v="SO72877"/>
    <n v="474"/>
    <n v="27731"/>
    <n v="6"/>
    <n v="1"/>
    <n v="1"/>
    <x v="93"/>
    <x v="3"/>
    <n v="26.176300000000001"/>
    <n v="69.989999999999995"/>
    <n v="69.989999999999995"/>
    <n v="1"/>
    <n v="1"/>
    <n v="43.813699999999997"/>
    <n v="26.176300000000001"/>
    <x v="19"/>
  </r>
  <r>
    <d v="2004-03-04T00:00:00"/>
    <s v="SO72956"/>
    <n v="226"/>
    <n v="11185"/>
    <n v="6"/>
    <n v="1"/>
    <n v="1"/>
    <x v="74"/>
    <x v="3"/>
    <n v="31.724399999999999"/>
    <n v="48.067300000000003"/>
    <n v="48.067300000000003"/>
    <n v="1"/>
    <n v="1"/>
    <n v="16.342900000000004"/>
    <n v="31.724399999999999"/>
    <x v="23"/>
  </r>
  <r>
    <d v="2004-10-04T00:00:00"/>
    <s v="SO73007"/>
    <n v="360"/>
    <n v="13853"/>
    <n v="6"/>
    <n v="1"/>
    <n v="1"/>
    <x v="78"/>
    <x v="3"/>
    <n v="1105.81"/>
    <n v="2049.0981999999999"/>
    <n v="2049.0981999999999"/>
    <n v="1"/>
    <n v="1"/>
    <n v="943.28819999999996"/>
    <n v="1105.81"/>
    <x v="51"/>
  </r>
  <r>
    <d v="2004-12-03T00:00:00"/>
    <s v="SO73002"/>
    <n v="596"/>
    <n v="16128"/>
    <n v="6"/>
    <n v="1"/>
    <n v="1"/>
    <x v="72"/>
    <x v="3"/>
    <n v="294.5797"/>
    <n v="539.99"/>
    <n v="539.99"/>
    <n v="1"/>
    <n v="1"/>
    <n v="245.41030000000001"/>
    <n v="294.5797"/>
    <x v="46"/>
  </r>
  <r>
    <d v="2004-02-06T00:00:00"/>
    <s v="SO73168"/>
    <n v="573"/>
    <n v="15846"/>
    <n v="6"/>
    <n v="1"/>
    <n v="1"/>
    <x v="95"/>
    <x v="3"/>
    <n v="1481.9378999999999"/>
    <n v="2384.0700000000002"/>
    <n v="2384.0700000000002"/>
    <n v="1"/>
    <n v="1"/>
    <n v="902.13210000000026"/>
    <n v="1481.9378999999999"/>
    <x v="20"/>
  </r>
  <r>
    <d v="2004-11-03T00:00:00"/>
    <s v="SO73158"/>
    <n v="362"/>
    <n v="13878"/>
    <n v="6"/>
    <n v="1"/>
    <n v="1"/>
    <x v="66"/>
    <x v="3"/>
    <n v="1105.81"/>
    <n v="2049.0981999999999"/>
    <n v="2049.0981999999999"/>
    <n v="1"/>
    <n v="1"/>
    <n v="943.28819999999996"/>
    <n v="1105.81"/>
    <x v="5"/>
  </r>
  <r>
    <d v="2004-09-04T00:00:00"/>
    <s v="SO73227"/>
    <n v="354"/>
    <n v="13918"/>
    <n v="6"/>
    <n v="1"/>
    <n v="1"/>
    <x v="80"/>
    <x v="3"/>
    <n v="1117.8559"/>
    <n v="2071.4196000000002"/>
    <n v="2071.4196000000002"/>
    <n v="1"/>
    <n v="1"/>
    <n v="953.56370000000015"/>
    <n v="1117.8559"/>
    <x v="40"/>
  </r>
  <r>
    <d v="2004-08-05T00:00:00"/>
    <s v="SO73202"/>
    <n v="529"/>
    <n v="19647"/>
    <n v="6"/>
    <n v="1"/>
    <n v="1"/>
    <x v="88"/>
    <x v="3"/>
    <n v="1.4923"/>
    <n v="3.99"/>
    <n v="3.99"/>
    <n v="1"/>
    <n v="1"/>
    <n v="2.4977"/>
    <n v="1.4923"/>
    <x v="74"/>
  </r>
  <r>
    <d v="2004-10-04T00:00:00"/>
    <s v="SO73229"/>
    <n v="590"/>
    <n v="15530"/>
    <n v="6"/>
    <n v="1"/>
    <n v="1"/>
    <x v="78"/>
    <x v="3"/>
    <n v="419.77839999999998"/>
    <n v="769.49"/>
    <n v="769.49"/>
    <n v="1"/>
    <n v="1"/>
    <n v="349.71160000000003"/>
    <n v="419.77839999999998"/>
    <x v="15"/>
  </r>
  <r>
    <d v="2004-01-06T00:00:00"/>
    <s v="SO73199"/>
    <n v="540"/>
    <n v="11276"/>
    <n v="6"/>
    <n v="1"/>
    <n v="1"/>
    <x v="103"/>
    <x v="3"/>
    <n v="12.192399999999999"/>
    <n v="32.6"/>
    <n v="32.6"/>
    <n v="1"/>
    <n v="1"/>
    <n v="20.407600000000002"/>
    <n v="12.192399999999999"/>
    <x v="33"/>
  </r>
  <r>
    <d v="2004-03-04T00:00:00"/>
    <s v="SO73280"/>
    <n v="475"/>
    <n v="11507"/>
    <n v="6"/>
    <n v="1"/>
    <n v="1"/>
    <x v="74"/>
    <x v="3"/>
    <n v="26.176300000000001"/>
    <n v="69.989999999999995"/>
    <n v="69.989999999999995"/>
    <n v="1"/>
    <n v="1"/>
    <n v="43.813699999999997"/>
    <n v="26.176300000000001"/>
    <x v="39"/>
  </r>
  <r>
    <d v="2004-05-03T00:00:00"/>
    <s v="SO73359"/>
    <n v="472"/>
    <n v="28357"/>
    <n v="6"/>
    <n v="1"/>
    <n v="1"/>
    <x v="62"/>
    <x v="3"/>
    <n v="23.748999999999999"/>
    <n v="63.5"/>
    <n v="63.5"/>
    <n v="1"/>
    <n v="1"/>
    <n v="39.751000000000005"/>
    <n v="23.748999999999999"/>
    <x v="68"/>
  </r>
  <r>
    <d v="2004-02-04T00:00:00"/>
    <s v="SO73398"/>
    <n v="586"/>
    <n v="16836"/>
    <n v="6"/>
    <n v="1"/>
    <n v="1"/>
    <x v="75"/>
    <x v="3"/>
    <n v="461.44479999999999"/>
    <n v="742.35"/>
    <n v="742.35"/>
    <n v="1"/>
    <n v="1"/>
    <n v="280.90520000000004"/>
    <n v="461.44479999999999"/>
    <x v="85"/>
  </r>
  <r>
    <d v="2004-01-05T00:00:00"/>
    <s v="SO73408"/>
    <n v="580"/>
    <n v="18324"/>
    <n v="6"/>
    <n v="1"/>
    <n v="1"/>
    <x v="90"/>
    <x v="3"/>
    <n v="1082.51"/>
    <n v="1700.99"/>
    <n v="1700.99"/>
    <n v="1"/>
    <n v="1"/>
    <n v="618.48"/>
    <n v="1082.51"/>
    <x v="2"/>
  </r>
  <r>
    <d v="2004-05-05T00:00:00"/>
    <s v="SO73375"/>
    <n v="537"/>
    <n v="11652"/>
    <n v="6"/>
    <n v="1"/>
    <n v="1"/>
    <x v="86"/>
    <x v="3"/>
    <n v="13.09"/>
    <n v="35"/>
    <n v="35"/>
    <n v="1"/>
    <n v="1"/>
    <n v="21.91"/>
    <n v="13.09"/>
    <x v="56"/>
  </r>
  <r>
    <d v="2004-01-05T00:00:00"/>
    <s v="SO73484"/>
    <n v="606"/>
    <n v="28284"/>
    <n v="6"/>
    <n v="1"/>
    <n v="1"/>
    <x v="90"/>
    <x v="3"/>
    <n v="343.64960000000002"/>
    <n v="539.99"/>
    <n v="539.99"/>
    <n v="1"/>
    <n v="1"/>
    <n v="196.34039999999999"/>
    <n v="343.64960000000002"/>
    <x v="17"/>
  </r>
  <r>
    <d v="2004-01-03T00:00:00"/>
    <s v="SO73532"/>
    <n v="476"/>
    <n v="14586"/>
    <n v="6"/>
    <n v="1"/>
    <n v="1"/>
    <x v="65"/>
    <x v="3"/>
    <n v="26.176300000000001"/>
    <n v="69.989999999999995"/>
    <n v="69.989999999999995"/>
    <n v="1"/>
    <n v="1"/>
    <n v="43.813699999999997"/>
    <n v="26.176300000000001"/>
    <x v="48"/>
  </r>
  <r>
    <d v="2004-10-03T00:00:00"/>
    <s v="SO73628"/>
    <n v="385"/>
    <n v="20736"/>
    <n v="6"/>
    <n v="1"/>
    <n v="1"/>
    <x v="71"/>
    <x v="3"/>
    <n v="605.64919999999995"/>
    <n v="1000.4375"/>
    <n v="1000.4375"/>
    <n v="1"/>
    <n v="1"/>
    <n v="394.78830000000005"/>
    <n v="605.64919999999995"/>
    <x v="27"/>
  </r>
  <r>
    <d v="2004-02-06T00:00:00"/>
    <s v="SO73612"/>
    <n v="537"/>
    <n v="14632"/>
    <n v="6"/>
    <n v="1"/>
    <n v="1"/>
    <x v="95"/>
    <x v="3"/>
    <n v="13.09"/>
    <n v="35"/>
    <n v="35"/>
    <n v="1"/>
    <n v="1"/>
    <n v="21.91"/>
    <n v="13.09"/>
    <x v="56"/>
  </r>
  <r>
    <d v="2004-08-06T00:00:00"/>
    <s v="SO73597"/>
    <n v="474"/>
    <n v="18355"/>
    <n v="6"/>
    <n v="1"/>
    <n v="1"/>
    <x v="101"/>
    <x v="3"/>
    <n v="26.176300000000001"/>
    <n v="69.989999999999995"/>
    <n v="69.989999999999995"/>
    <n v="1"/>
    <n v="1"/>
    <n v="43.813699999999997"/>
    <n v="26.176300000000001"/>
    <x v="19"/>
  </r>
  <r>
    <d v="2004-03-06T00:00:00"/>
    <s v="SO73611"/>
    <n v="537"/>
    <n v="14265"/>
    <n v="6"/>
    <n v="1"/>
    <n v="1"/>
    <x v="96"/>
    <x v="3"/>
    <n v="13.09"/>
    <n v="35"/>
    <n v="35"/>
    <n v="1"/>
    <n v="1"/>
    <n v="21.91"/>
    <n v="13.09"/>
    <x v="56"/>
  </r>
  <r>
    <d v="2004-09-06T00:00:00"/>
    <s v="SO73681"/>
    <n v="537"/>
    <n v="13095"/>
    <n v="6"/>
    <n v="1"/>
    <n v="1"/>
    <x v="102"/>
    <x v="3"/>
    <n v="13.09"/>
    <n v="35"/>
    <n v="35"/>
    <n v="1"/>
    <n v="1"/>
    <n v="21.91"/>
    <n v="13.09"/>
    <x v="56"/>
  </r>
  <r>
    <d v="2004-09-06T00:00:00"/>
    <s v="SO73703"/>
    <n v="604"/>
    <n v="22041"/>
    <n v="6"/>
    <n v="1"/>
    <n v="1"/>
    <x v="102"/>
    <x v="3"/>
    <n v="343.64960000000002"/>
    <n v="539.99"/>
    <n v="539.99"/>
    <n v="1"/>
    <n v="1"/>
    <n v="196.34039999999999"/>
    <n v="343.64960000000002"/>
    <x v="30"/>
  </r>
  <r>
    <d v="2004-06-06T00:00:00"/>
    <s v="SO73741"/>
    <n v="475"/>
    <n v="16649"/>
    <n v="6"/>
    <n v="1"/>
    <n v="1"/>
    <x v="108"/>
    <x v="3"/>
    <n v="26.176300000000001"/>
    <n v="69.989999999999995"/>
    <n v="69.989999999999995"/>
    <n v="1"/>
    <n v="1"/>
    <n v="43.813699999999997"/>
    <n v="26.176300000000001"/>
    <x v="39"/>
  </r>
  <r>
    <d v="2004-08-05T00:00:00"/>
    <s v="SO73728"/>
    <n v="226"/>
    <n v="11510"/>
    <n v="6"/>
    <n v="1"/>
    <n v="1"/>
    <x v="88"/>
    <x v="3"/>
    <n v="31.724399999999999"/>
    <n v="48.067300000000003"/>
    <n v="48.067300000000003"/>
    <n v="1"/>
    <n v="1"/>
    <n v="16.342900000000004"/>
    <n v="31.724399999999999"/>
    <x v="23"/>
  </r>
  <r>
    <d v="2004-09-04T00:00:00"/>
    <s v="SO73742"/>
    <n v="475"/>
    <n v="16646"/>
    <n v="6"/>
    <n v="1"/>
    <n v="1"/>
    <x v="80"/>
    <x v="3"/>
    <n v="26.176300000000001"/>
    <n v="69.989999999999995"/>
    <n v="69.989999999999995"/>
    <n v="1"/>
    <n v="1"/>
    <n v="43.813699999999997"/>
    <n v="26.176300000000001"/>
    <x v="39"/>
  </r>
  <r>
    <d v="2004-06-04T00:00:00"/>
    <s v="SO73856"/>
    <n v="381"/>
    <n v="21284"/>
    <n v="6"/>
    <n v="1"/>
    <n v="1"/>
    <x v="82"/>
    <x v="3"/>
    <n v="605.64919999999995"/>
    <n v="1000.4375"/>
    <n v="1000.4375"/>
    <n v="1"/>
    <n v="1"/>
    <n v="394.78830000000005"/>
    <n v="605.64919999999995"/>
    <x v="50"/>
  </r>
  <r>
    <d v="2004-03-04T00:00:00"/>
    <s v="SO73853"/>
    <n v="604"/>
    <n v="21813"/>
    <n v="6"/>
    <n v="1"/>
    <n v="1"/>
    <x v="74"/>
    <x v="3"/>
    <n v="343.64960000000002"/>
    <n v="539.99"/>
    <n v="539.99"/>
    <n v="1"/>
    <n v="1"/>
    <n v="196.34039999999999"/>
    <n v="343.64960000000002"/>
    <x v="30"/>
  </r>
  <r>
    <d v="2004-02-06T00:00:00"/>
    <s v="SO73849"/>
    <n v="574"/>
    <n v="15917"/>
    <n v="6"/>
    <n v="1"/>
    <n v="1"/>
    <x v="95"/>
    <x v="3"/>
    <n v="1481.9378999999999"/>
    <n v="2384.0700000000002"/>
    <n v="2384.0700000000002"/>
    <n v="1"/>
    <n v="1"/>
    <n v="902.13210000000026"/>
    <n v="1481.9378999999999"/>
    <x v="45"/>
  </r>
  <r>
    <d v="2004-01-06T00:00:00"/>
    <s v="SO73834"/>
    <n v="537"/>
    <n v="12532"/>
    <n v="6"/>
    <n v="1"/>
    <n v="1"/>
    <x v="103"/>
    <x v="3"/>
    <n v="13.09"/>
    <n v="35"/>
    <n v="35"/>
    <n v="1"/>
    <n v="1"/>
    <n v="21.91"/>
    <n v="13.09"/>
    <x v="56"/>
  </r>
  <r>
    <d v="2004-07-05T00:00:00"/>
    <s v="SO73819"/>
    <n v="476"/>
    <n v="11642"/>
    <n v="6"/>
    <n v="1"/>
    <n v="1"/>
    <x v="93"/>
    <x v="3"/>
    <n v="26.176300000000001"/>
    <n v="69.989999999999995"/>
    <n v="69.989999999999995"/>
    <n v="1"/>
    <n v="1"/>
    <n v="43.813699999999997"/>
    <n v="26.176300000000001"/>
    <x v="48"/>
  </r>
  <r>
    <d v="2004-07-05T00:00:00"/>
    <s v="SO73929"/>
    <n v="604"/>
    <n v="29041"/>
    <n v="6"/>
    <n v="1"/>
    <n v="1"/>
    <x v="93"/>
    <x v="3"/>
    <n v="343.64960000000002"/>
    <n v="539.99"/>
    <n v="539.99"/>
    <n v="1"/>
    <n v="1"/>
    <n v="196.34039999999999"/>
    <n v="343.64960000000002"/>
    <x v="30"/>
  </r>
  <r>
    <d v="2004-07-03T00:00:00"/>
    <s v="SO73906"/>
    <n v="537"/>
    <n v="15197"/>
    <n v="6"/>
    <n v="1"/>
    <n v="1"/>
    <x v="69"/>
    <x v="3"/>
    <n v="13.09"/>
    <n v="35"/>
    <n v="35"/>
    <n v="1"/>
    <n v="1"/>
    <n v="21.91"/>
    <n v="13.09"/>
    <x v="56"/>
  </r>
  <r>
    <d v="2004-02-06T00:00:00"/>
    <s v="SO74006"/>
    <n v="563"/>
    <n v="15906"/>
    <n v="6"/>
    <n v="1"/>
    <n v="1"/>
    <x v="95"/>
    <x v="3"/>
    <n v="1481.9378999999999"/>
    <n v="2384.0700000000002"/>
    <n v="2384.0700000000002"/>
    <n v="1"/>
    <n v="1"/>
    <n v="902.13210000000026"/>
    <n v="1481.9378999999999"/>
    <x v="57"/>
  </r>
  <r>
    <d v="2004-10-03T00:00:00"/>
    <s v="SO73970"/>
    <n v="474"/>
    <n v="28771"/>
    <n v="6"/>
    <n v="1"/>
    <n v="1"/>
    <x v="71"/>
    <x v="3"/>
    <n v="26.176300000000001"/>
    <n v="69.989999999999995"/>
    <n v="69.989999999999995"/>
    <n v="1"/>
    <n v="1"/>
    <n v="43.813699999999997"/>
    <n v="26.176300000000001"/>
    <x v="19"/>
  </r>
  <r>
    <d v="2004-08-05T00:00:00"/>
    <s v="SO74069"/>
    <n v="592"/>
    <n v="22748"/>
    <n v="6"/>
    <n v="1"/>
    <n v="1"/>
    <x v="88"/>
    <x v="3"/>
    <n v="308.21789999999999"/>
    <n v="564.99"/>
    <n v="564.99"/>
    <n v="1"/>
    <n v="1"/>
    <n v="256.77210000000002"/>
    <n v="308.21789999999999"/>
    <x v="82"/>
  </r>
  <r>
    <d v="2004-08-04T00:00:00"/>
    <s v="SO74080"/>
    <n v="577"/>
    <n v="24310"/>
    <n v="6"/>
    <n v="1"/>
    <n v="1"/>
    <x v="76"/>
    <x v="3"/>
    <n v="755.1508"/>
    <n v="1214.8499999999999"/>
    <n v="1214.8499999999999"/>
    <n v="1"/>
    <n v="1"/>
    <n v="459.69919999999991"/>
    <n v="755.1508"/>
    <x v="67"/>
  </r>
  <r>
    <d v="2004-07-04T00:00:00"/>
    <s v="SO74140"/>
    <n v="568"/>
    <n v="24757"/>
    <n v="6"/>
    <n v="1"/>
    <n v="1"/>
    <x v="98"/>
    <x v="3"/>
    <n v="461.44479999999999"/>
    <n v="742.35"/>
    <n v="742.35"/>
    <n v="1"/>
    <n v="1"/>
    <n v="280.90520000000004"/>
    <n v="461.44479999999999"/>
    <x v="41"/>
  </r>
  <r>
    <d v="2004-10-06T00:00:00"/>
    <s v="SO74132"/>
    <n v="356"/>
    <n v="11512"/>
    <n v="6"/>
    <n v="1"/>
    <n v="1"/>
    <x v="111"/>
    <x v="3"/>
    <n v="1117.8559"/>
    <n v="2071.4196000000002"/>
    <n v="2071.4196000000002"/>
    <n v="1"/>
    <n v="1"/>
    <n v="953.56370000000015"/>
    <n v="1117.8559"/>
    <x v="14"/>
  </r>
  <r>
    <d v="2003-08-11T00:00:00"/>
    <s v="SO61310"/>
    <n v="584"/>
    <n v="13541"/>
    <n v="8"/>
    <n v="1"/>
    <n v="1"/>
    <x v="15"/>
    <x v="4"/>
    <n v="343.64960000000002"/>
    <n v="539.99"/>
    <n v="539.99"/>
    <n v="1"/>
    <n v="1"/>
    <n v="196.34039999999999"/>
    <n v="343.64960000000002"/>
    <x v="37"/>
  </r>
  <r>
    <d v="2003-03-11T00:00:00"/>
    <s v="SO61277"/>
    <n v="594"/>
    <n v="15050"/>
    <n v="8"/>
    <n v="1"/>
    <n v="1"/>
    <x v="19"/>
    <x v="4"/>
    <n v="308.21789999999999"/>
    <n v="564.99"/>
    <n v="564.99"/>
    <n v="1"/>
    <n v="1"/>
    <n v="256.77210000000002"/>
    <n v="308.21789999999999"/>
    <x v="84"/>
  </r>
  <r>
    <d v="2003-06-12T00:00:00"/>
    <s v="SO61345"/>
    <n v="536"/>
    <n v="20135"/>
    <n v="8"/>
    <n v="1"/>
    <n v="1"/>
    <x v="13"/>
    <x v="4"/>
    <n v="11.2163"/>
    <n v="29.99"/>
    <n v="29.99"/>
    <n v="1"/>
    <n v="1"/>
    <n v="18.773699999999998"/>
    <n v="11.2163"/>
    <x v="77"/>
  </r>
  <r>
    <d v="2003-05-11T00:00:00"/>
    <s v="SO61347"/>
    <n v="477"/>
    <n v="21816"/>
    <n v="8"/>
    <n v="1"/>
    <n v="1"/>
    <x v="39"/>
    <x v="4"/>
    <n v="1.8663000000000001"/>
    <n v="4.99"/>
    <n v="4.99"/>
    <n v="1"/>
    <n v="1"/>
    <n v="3.1237000000000004"/>
    <n v="1.8663000000000001"/>
    <x v="36"/>
  </r>
  <r>
    <d v="2003-08-11T00:00:00"/>
    <s v="SO61323"/>
    <n v="580"/>
    <n v="17848"/>
    <n v="8"/>
    <n v="1"/>
    <n v="1"/>
    <x v="15"/>
    <x v="4"/>
    <n v="1082.51"/>
    <n v="1700.99"/>
    <n v="1700.99"/>
    <n v="1"/>
    <n v="1"/>
    <n v="618.48"/>
    <n v="1082.51"/>
    <x v="2"/>
  </r>
  <r>
    <d v="2003-06-12T00:00:00"/>
    <s v="SO61380"/>
    <n v="362"/>
    <n v="15927"/>
    <n v="8"/>
    <n v="1"/>
    <n v="1"/>
    <x v="13"/>
    <x v="4"/>
    <n v="1105.81"/>
    <n v="2049.0981999999999"/>
    <n v="2049.0981999999999"/>
    <n v="1"/>
    <n v="1"/>
    <n v="943.28819999999996"/>
    <n v="1105.81"/>
    <x v="5"/>
  </r>
  <r>
    <d v="2003-11-12T00:00:00"/>
    <s v="SO61382"/>
    <n v="362"/>
    <n v="15697"/>
    <n v="8"/>
    <n v="1"/>
    <n v="1"/>
    <x v="34"/>
    <x v="4"/>
    <n v="1105.81"/>
    <n v="2049.0981999999999"/>
    <n v="2049.0981999999999"/>
    <n v="1"/>
    <n v="1"/>
    <n v="943.28819999999996"/>
    <n v="1105.81"/>
    <x v="5"/>
  </r>
  <r>
    <d v="2003-04-10T00:00:00"/>
    <s v="SO61438"/>
    <n v="581"/>
    <n v="25444"/>
    <n v="8"/>
    <n v="1"/>
    <n v="1"/>
    <x v="5"/>
    <x v="4"/>
    <n v="1082.51"/>
    <n v="1700.99"/>
    <n v="1700.99"/>
    <n v="1"/>
    <n v="1"/>
    <n v="618.48"/>
    <n v="1082.51"/>
    <x v="38"/>
  </r>
  <r>
    <d v="2003-12-09T00:00:00"/>
    <s v="SO61440"/>
    <n v="589"/>
    <n v="14140"/>
    <n v="8"/>
    <n v="1"/>
    <n v="1"/>
    <x v="2"/>
    <x v="4"/>
    <n v="419.77839999999998"/>
    <n v="769.49"/>
    <n v="769.49"/>
    <n v="1"/>
    <n v="1"/>
    <n v="349.71160000000003"/>
    <n v="419.77839999999998"/>
    <x v="64"/>
  </r>
  <r>
    <d v="2003-12-10T00:00:00"/>
    <s v="SO61593"/>
    <n v="383"/>
    <n v="27823"/>
    <n v="8"/>
    <n v="1"/>
    <n v="1"/>
    <x v="22"/>
    <x v="4"/>
    <n v="605.64919999999995"/>
    <n v="1000.4375"/>
    <n v="1000.4375"/>
    <n v="1"/>
    <n v="1"/>
    <n v="394.78830000000005"/>
    <n v="605.64919999999995"/>
    <x v="28"/>
  </r>
  <r>
    <d v="2003-09-09T00:00:00"/>
    <s v="SO61548"/>
    <n v="360"/>
    <n v="12386"/>
    <n v="8"/>
    <n v="1"/>
    <n v="1"/>
    <x v="114"/>
    <x v="4"/>
    <n v="1105.81"/>
    <n v="2049.0981999999999"/>
    <n v="2049.0981999999999"/>
    <n v="1"/>
    <n v="1"/>
    <n v="943.28819999999996"/>
    <n v="1105.81"/>
    <x v="51"/>
  </r>
  <r>
    <d v="2003-03-12T00:00:00"/>
    <s v="SO61666"/>
    <n v="371"/>
    <n v="24040"/>
    <n v="8"/>
    <n v="1"/>
    <n v="1"/>
    <x v="38"/>
    <x v="4"/>
    <n v="1320.6838"/>
    <n v="2181.5625"/>
    <n v="2181.5625"/>
    <n v="1"/>
    <n v="1"/>
    <n v="860.87869999999998"/>
    <n v="1320.6838"/>
    <x v="11"/>
  </r>
  <r>
    <d v="2003-11-10T00:00:00"/>
    <s v="SO61718"/>
    <n v="560"/>
    <n v="26991"/>
    <n v="8"/>
    <n v="1"/>
    <n v="1"/>
    <x v="10"/>
    <x v="4"/>
    <n v="755.1508"/>
    <n v="1214.8499999999999"/>
    <n v="1214.8499999999999"/>
    <n v="1"/>
    <n v="1"/>
    <n v="459.69919999999991"/>
    <n v="755.1508"/>
    <x v="88"/>
  </r>
  <r>
    <d v="2003-06-12T00:00:00"/>
    <s v="SO61759"/>
    <n v="539"/>
    <n v="19925"/>
    <n v="8"/>
    <n v="1"/>
    <n v="1"/>
    <x v="13"/>
    <x v="4"/>
    <n v="9.3462999999999994"/>
    <n v="24.99"/>
    <n v="24.99"/>
    <n v="1"/>
    <n v="1"/>
    <n v="15.643699999999999"/>
    <n v="9.3462999999999994"/>
    <x v="80"/>
  </r>
  <r>
    <d v="2003-08-12T00:00:00"/>
    <s v="SO61735"/>
    <n v="596"/>
    <n v="15054"/>
    <n v="8"/>
    <n v="1"/>
    <n v="1"/>
    <x v="32"/>
    <x v="4"/>
    <n v="294.5797"/>
    <n v="539.99"/>
    <n v="539.99"/>
    <n v="1"/>
    <n v="1"/>
    <n v="245.41030000000001"/>
    <n v="294.5797"/>
    <x v="46"/>
  </r>
  <r>
    <d v="2003-10-10T00:00:00"/>
    <s v="SO61792"/>
    <n v="580"/>
    <n v="25462"/>
    <n v="8"/>
    <n v="1"/>
    <n v="1"/>
    <x v="28"/>
    <x v="4"/>
    <n v="1082.51"/>
    <n v="1700.99"/>
    <n v="1700.99"/>
    <n v="1"/>
    <n v="1"/>
    <n v="618.48"/>
    <n v="1082.51"/>
    <x v="2"/>
  </r>
  <r>
    <d v="2003-12-12T00:00:00"/>
    <s v="SO61826"/>
    <n v="538"/>
    <n v="27843"/>
    <n v="8"/>
    <n v="1"/>
    <n v="1"/>
    <x v="3"/>
    <x v="4"/>
    <n v="8.0373000000000001"/>
    <n v="21.49"/>
    <n v="21.49"/>
    <n v="1"/>
    <n v="1"/>
    <n v="13.452699999999998"/>
    <n v="8.0373000000000001"/>
    <x v="75"/>
  </r>
  <r>
    <d v="2003-10-11T00:00:00"/>
    <s v="SO61840"/>
    <n v="572"/>
    <n v="28499"/>
    <n v="8"/>
    <n v="1"/>
    <n v="1"/>
    <x v="18"/>
    <x v="4"/>
    <n v="461.44479999999999"/>
    <n v="742.35"/>
    <n v="742.35"/>
    <n v="1"/>
    <n v="1"/>
    <n v="280.90520000000004"/>
    <n v="461.44479999999999"/>
    <x v="81"/>
  </r>
  <r>
    <d v="2003-09-12T00:00:00"/>
    <s v="SO61796"/>
    <n v="358"/>
    <n v="15116"/>
    <n v="8"/>
    <n v="1"/>
    <n v="1"/>
    <x v="7"/>
    <x v="4"/>
    <n v="1105.81"/>
    <n v="2049.0981999999999"/>
    <n v="2049.0981999999999"/>
    <n v="1"/>
    <n v="1"/>
    <n v="943.28819999999996"/>
    <n v="1105.81"/>
    <x v="10"/>
  </r>
  <r>
    <d v="2003-10-12T00:00:00"/>
    <s v="SO61820"/>
    <n v="536"/>
    <n v="20798"/>
    <n v="8"/>
    <n v="1"/>
    <n v="1"/>
    <x v="14"/>
    <x v="4"/>
    <n v="11.2163"/>
    <n v="29.99"/>
    <n v="29.99"/>
    <n v="1"/>
    <n v="1"/>
    <n v="18.773699999999998"/>
    <n v="11.2163"/>
    <x v="77"/>
  </r>
  <r>
    <d v="2003-12-09T00:00:00"/>
    <s v="SO61833"/>
    <n v="214"/>
    <n v="12238"/>
    <n v="8"/>
    <n v="1"/>
    <n v="1"/>
    <x v="2"/>
    <x v="4"/>
    <n v="13.0863"/>
    <n v="34.99"/>
    <n v="34.99"/>
    <n v="1"/>
    <n v="1"/>
    <n v="21.903700000000001"/>
    <n v="13.0863"/>
    <x v="72"/>
  </r>
  <r>
    <d v="2003-03-10T00:00:00"/>
    <s v="SO61862"/>
    <n v="354"/>
    <n v="12270"/>
    <n v="8"/>
    <n v="1"/>
    <n v="1"/>
    <x v="11"/>
    <x v="4"/>
    <n v="1117.8559"/>
    <n v="2071.4196000000002"/>
    <n v="2071.4196000000002"/>
    <n v="1"/>
    <n v="1"/>
    <n v="953.56370000000015"/>
    <n v="1117.8559"/>
    <x v="40"/>
  </r>
  <r>
    <d v="2003-10-12T00:00:00"/>
    <s v="SO62035"/>
    <n v="360"/>
    <n v="14428"/>
    <n v="8"/>
    <n v="1"/>
    <n v="1"/>
    <x v="14"/>
    <x v="4"/>
    <n v="1105.81"/>
    <n v="2049.0981999999999"/>
    <n v="2049.0981999999999"/>
    <n v="1"/>
    <n v="1"/>
    <n v="943.28819999999996"/>
    <n v="1105.81"/>
    <x v="51"/>
  </r>
  <r>
    <d v="2003-03-12T00:00:00"/>
    <s v="SO62058"/>
    <n v="529"/>
    <n v="23221"/>
    <n v="8"/>
    <n v="1"/>
    <n v="1"/>
    <x v="38"/>
    <x v="4"/>
    <n v="1.4923"/>
    <n v="3.99"/>
    <n v="3.99"/>
    <n v="1"/>
    <n v="1"/>
    <n v="2.4977"/>
    <n v="1.4923"/>
    <x v="74"/>
  </r>
  <r>
    <d v="2003-02-11T00:00:00"/>
    <s v="SO62176"/>
    <n v="580"/>
    <n v="17873"/>
    <n v="8"/>
    <n v="1"/>
    <n v="1"/>
    <x v="23"/>
    <x v="4"/>
    <n v="1082.51"/>
    <n v="1700.99"/>
    <n v="1700.99"/>
    <n v="1"/>
    <n v="1"/>
    <n v="618.48"/>
    <n v="1082.51"/>
    <x v="2"/>
  </r>
  <r>
    <d v="2003-07-12T00:00:00"/>
    <s v="SO62177"/>
    <n v="352"/>
    <n v="15357"/>
    <n v="8"/>
    <n v="1"/>
    <n v="1"/>
    <x v="9"/>
    <x v="4"/>
    <n v="1117.8559"/>
    <n v="2071.4196000000002"/>
    <n v="2071.4196000000002"/>
    <n v="1"/>
    <n v="1"/>
    <n v="953.56370000000015"/>
    <n v="1117.8559"/>
    <x v="18"/>
  </r>
  <r>
    <d v="2003-02-10T00:00:00"/>
    <s v="SO62216"/>
    <n v="578"/>
    <n v="26963"/>
    <n v="8"/>
    <n v="1"/>
    <n v="1"/>
    <x v="20"/>
    <x v="4"/>
    <n v="755.1508"/>
    <n v="1214.8499999999999"/>
    <n v="1214.8499999999999"/>
    <n v="1"/>
    <n v="1"/>
    <n v="459.69919999999991"/>
    <n v="755.1508"/>
    <x v="71"/>
  </r>
  <r>
    <d v="2003-06-10T00:00:00"/>
    <s v="SO62240"/>
    <n v="594"/>
    <n v="22678"/>
    <n v="8"/>
    <n v="1"/>
    <n v="1"/>
    <x v="1"/>
    <x v="4"/>
    <n v="308.21789999999999"/>
    <n v="564.99"/>
    <n v="564.99"/>
    <n v="1"/>
    <n v="1"/>
    <n v="256.77210000000002"/>
    <n v="308.21789999999999"/>
    <x v="84"/>
  </r>
  <r>
    <d v="2003-08-12T00:00:00"/>
    <s v="SO62431"/>
    <n v="472"/>
    <n v="24531"/>
    <n v="8"/>
    <n v="1"/>
    <n v="1"/>
    <x v="32"/>
    <x v="4"/>
    <n v="23.748999999999999"/>
    <n v="63.5"/>
    <n v="63.5"/>
    <n v="1"/>
    <n v="1"/>
    <n v="39.751000000000005"/>
    <n v="23.748999999999999"/>
    <x v="68"/>
  </r>
  <r>
    <d v="2004-03-01T00:00:00"/>
    <s v="SO62500"/>
    <n v="536"/>
    <n v="20723"/>
    <n v="8"/>
    <n v="1"/>
    <n v="1"/>
    <x v="41"/>
    <x v="4"/>
    <n v="11.2163"/>
    <n v="29.99"/>
    <n v="29.99"/>
    <n v="1"/>
    <n v="1"/>
    <n v="18.773699999999998"/>
    <n v="11.2163"/>
    <x v="77"/>
  </r>
  <r>
    <d v="2003-10-12T00:00:00"/>
    <s v="SO62529"/>
    <n v="383"/>
    <n v="27811"/>
    <n v="8"/>
    <n v="1"/>
    <n v="1"/>
    <x v="14"/>
    <x v="4"/>
    <n v="605.64919999999995"/>
    <n v="1000.4375"/>
    <n v="1000.4375"/>
    <n v="1"/>
    <n v="1"/>
    <n v="394.78830000000005"/>
    <n v="605.64919999999995"/>
    <x v="28"/>
  </r>
  <r>
    <d v="2003-10-11T00:00:00"/>
    <s v="SO62513"/>
    <n v="566"/>
    <n v="13261"/>
    <n v="8"/>
    <n v="1"/>
    <n v="1"/>
    <x v="18"/>
    <x v="4"/>
    <n v="461.44479999999999"/>
    <n v="742.35"/>
    <n v="742.35"/>
    <n v="1"/>
    <n v="1"/>
    <n v="280.90520000000004"/>
    <n v="461.44479999999999"/>
    <x v="70"/>
  </r>
  <r>
    <d v="2004-03-01T00:00:00"/>
    <s v="SO62540"/>
    <n v="377"/>
    <n v="16429"/>
    <n v="8"/>
    <n v="1"/>
    <n v="1"/>
    <x v="41"/>
    <x v="4"/>
    <n v="1320.6838"/>
    <n v="2181.5625"/>
    <n v="2181.5625"/>
    <n v="1"/>
    <n v="1"/>
    <n v="860.87869999999998"/>
    <n v="1320.6838"/>
    <x v="29"/>
  </r>
  <r>
    <d v="2003-12-10T00:00:00"/>
    <s v="SO62589"/>
    <n v="360"/>
    <n v="15114"/>
    <n v="8"/>
    <n v="1"/>
    <n v="1"/>
    <x v="22"/>
    <x v="4"/>
    <n v="1105.81"/>
    <n v="2049.0981999999999"/>
    <n v="2049.0981999999999"/>
    <n v="1"/>
    <n v="1"/>
    <n v="943.28819999999996"/>
    <n v="1105.81"/>
    <x v="51"/>
  </r>
  <r>
    <d v="2003-10-11T00:00:00"/>
    <s v="SO62640"/>
    <n v="582"/>
    <n v="25492"/>
    <n v="8"/>
    <n v="1"/>
    <n v="1"/>
    <x v="18"/>
    <x v="4"/>
    <n v="1082.51"/>
    <n v="1700.99"/>
    <n v="1700.99"/>
    <n v="1"/>
    <n v="1"/>
    <n v="618.48"/>
    <n v="1082.51"/>
    <x v="1"/>
  </r>
  <r>
    <d v="2003-01-12T00:00:00"/>
    <s v="SO62669"/>
    <n v="564"/>
    <n v="17191"/>
    <n v="8"/>
    <n v="1"/>
    <n v="1"/>
    <x v="17"/>
    <x v="4"/>
    <n v="1481.9378999999999"/>
    <n v="2384.0700000000002"/>
    <n v="2384.0700000000002"/>
    <n v="1"/>
    <n v="1"/>
    <n v="902.13210000000026"/>
    <n v="1481.9378999999999"/>
    <x v="22"/>
  </r>
  <r>
    <d v="2003-08-10T00:00:00"/>
    <s v="SO62703"/>
    <n v="362"/>
    <n v="15693"/>
    <n v="8"/>
    <n v="1"/>
    <n v="1"/>
    <x v="31"/>
    <x v="4"/>
    <n v="1105.81"/>
    <n v="2049.0981999999999"/>
    <n v="2049.0981999999999"/>
    <n v="1"/>
    <n v="1"/>
    <n v="943.28819999999996"/>
    <n v="1105.81"/>
    <x v="5"/>
  </r>
  <r>
    <d v="2004-03-01T00:00:00"/>
    <s v="SO62814"/>
    <n v="605"/>
    <n v="22685"/>
    <n v="8"/>
    <n v="1"/>
    <n v="1"/>
    <x v="41"/>
    <x v="4"/>
    <n v="343.64960000000002"/>
    <n v="539.99"/>
    <n v="539.99"/>
    <n v="1"/>
    <n v="1"/>
    <n v="196.34039999999999"/>
    <n v="343.64960000000002"/>
    <x v="26"/>
  </r>
  <r>
    <d v="2004-11-01T00:00:00"/>
    <s v="SO62768"/>
    <n v="358"/>
    <n v="12378"/>
    <n v="8"/>
    <n v="1"/>
    <n v="1"/>
    <x v="44"/>
    <x v="4"/>
    <n v="1105.81"/>
    <n v="2049.0981999999999"/>
    <n v="2049.0981999999999"/>
    <n v="1"/>
    <n v="1"/>
    <n v="943.28819999999996"/>
    <n v="1105.81"/>
    <x v="10"/>
  </r>
  <r>
    <d v="2003-12-10T00:00:00"/>
    <s v="SO62885"/>
    <n v="375"/>
    <n v="24053"/>
    <n v="8"/>
    <n v="1"/>
    <n v="1"/>
    <x v="22"/>
    <x v="4"/>
    <n v="1320.6838"/>
    <n v="2181.5625"/>
    <n v="2181.5625"/>
    <n v="1"/>
    <n v="1"/>
    <n v="860.87869999999998"/>
    <n v="1320.6838"/>
    <x v="47"/>
  </r>
  <r>
    <d v="2004-04-01T00:00:00"/>
    <s v="SO62987"/>
    <n v="562"/>
    <n v="25745"/>
    <n v="8"/>
    <n v="1"/>
    <n v="1"/>
    <x v="33"/>
    <x v="4"/>
    <n v="1481.9378999999999"/>
    <n v="2384.0700000000002"/>
    <n v="2384.0700000000002"/>
    <n v="1"/>
    <n v="1"/>
    <n v="902.13210000000026"/>
    <n v="1481.9378999999999"/>
    <x v="32"/>
  </r>
  <r>
    <d v="2003-08-10T00:00:00"/>
    <s v="SO63014"/>
    <n v="589"/>
    <n v="20930"/>
    <n v="8"/>
    <n v="1"/>
    <n v="1"/>
    <x v="31"/>
    <x v="4"/>
    <n v="419.77839999999998"/>
    <n v="769.49"/>
    <n v="769.49"/>
    <n v="1"/>
    <n v="1"/>
    <n v="349.71160000000003"/>
    <n v="419.77839999999998"/>
    <x v="64"/>
  </r>
  <r>
    <d v="2003-11-12T00:00:00"/>
    <s v="SO63069"/>
    <n v="360"/>
    <n v="12275"/>
    <n v="8"/>
    <n v="1"/>
    <n v="1"/>
    <x v="34"/>
    <x v="4"/>
    <n v="1105.81"/>
    <n v="2049.0981999999999"/>
    <n v="2049.0981999999999"/>
    <n v="1"/>
    <n v="1"/>
    <n v="943.28819999999996"/>
    <n v="1105.81"/>
    <x v="51"/>
  </r>
  <r>
    <d v="2003-11-12T00:00:00"/>
    <s v="SO63113"/>
    <n v="389"/>
    <n v="27902"/>
    <n v="8"/>
    <n v="1"/>
    <n v="1"/>
    <x v="34"/>
    <x v="4"/>
    <n v="605.64919999999995"/>
    <n v="1000.4375"/>
    <n v="1000.4375"/>
    <n v="1"/>
    <n v="1"/>
    <n v="394.78830000000005"/>
    <n v="605.64919999999995"/>
    <x v="9"/>
  </r>
  <r>
    <d v="2003-04-11T00:00:00"/>
    <s v="SO63345"/>
    <n v="565"/>
    <n v="28502"/>
    <n v="8"/>
    <n v="1"/>
    <n v="1"/>
    <x v="24"/>
    <x v="4"/>
    <n v="461.44479999999999"/>
    <n v="742.35"/>
    <n v="742.35"/>
    <n v="1"/>
    <n v="1"/>
    <n v="280.90520000000004"/>
    <n v="461.44479999999999"/>
    <x v="66"/>
  </r>
  <r>
    <d v="2003-02-11T00:00:00"/>
    <s v="SO63343"/>
    <n v="569"/>
    <n v="28518"/>
    <n v="8"/>
    <n v="1"/>
    <n v="1"/>
    <x v="23"/>
    <x v="4"/>
    <n v="461.44479999999999"/>
    <n v="742.35"/>
    <n v="742.35"/>
    <n v="1"/>
    <n v="1"/>
    <n v="280.90520000000004"/>
    <n v="461.44479999999999"/>
    <x v="61"/>
  </r>
  <r>
    <d v="2003-10-10T00:00:00"/>
    <s v="SO63405"/>
    <n v="573"/>
    <n v="17209"/>
    <n v="8"/>
    <n v="1"/>
    <n v="1"/>
    <x v="28"/>
    <x v="4"/>
    <n v="1481.9378999999999"/>
    <n v="2384.0700000000002"/>
    <n v="2384.0700000000002"/>
    <n v="1"/>
    <n v="1"/>
    <n v="902.13210000000026"/>
    <n v="1481.9378999999999"/>
    <x v="20"/>
  </r>
  <r>
    <d v="2003-10-12T00:00:00"/>
    <s v="SO63422"/>
    <n v="564"/>
    <n v="18130"/>
    <n v="8"/>
    <n v="1"/>
    <n v="1"/>
    <x v="14"/>
    <x v="4"/>
    <n v="1481.9378999999999"/>
    <n v="2384.0700000000002"/>
    <n v="2384.0700000000002"/>
    <n v="1"/>
    <n v="1"/>
    <n v="902.13210000000026"/>
    <n v="1481.9378999999999"/>
    <x v="22"/>
  </r>
  <r>
    <d v="2003-10-12T00:00:00"/>
    <s v="SO63535"/>
    <n v="573"/>
    <n v="17199"/>
    <n v="8"/>
    <n v="1"/>
    <n v="1"/>
    <x v="14"/>
    <x v="4"/>
    <n v="1481.9378999999999"/>
    <n v="2384.0700000000002"/>
    <n v="2384.0700000000002"/>
    <n v="1"/>
    <n v="1"/>
    <n v="902.13210000000026"/>
    <n v="1481.9378999999999"/>
    <x v="20"/>
  </r>
  <r>
    <d v="2003-01-11T00:00:00"/>
    <s v="SO63656"/>
    <n v="538"/>
    <n v="25472"/>
    <n v="8"/>
    <n v="1"/>
    <n v="1"/>
    <x v="30"/>
    <x v="4"/>
    <n v="8.0373000000000001"/>
    <n v="21.49"/>
    <n v="21.49"/>
    <n v="1"/>
    <n v="1"/>
    <n v="13.452699999999998"/>
    <n v="8.0373000000000001"/>
    <x v="75"/>
  </r>
  <r>
    <d v="2003-11-11T00:00:00"/>
    <s v="SO63747"/>
    <n v="606"/>
    <n v="23982"/>
    <n v="8"/>
    <n v="1"/>
    <n v="1"/>
    <x v="37"/>
    <x v="4"/>
    <n v="343.64960000000002"/>
    <n v="539.99"/>
    <n v="539.99"/>
    <n v="1"/>
    <n v="1"/>
    <n v="196.34039999999999"/>
    <n v="343.64960000000002"/>
    <x v="17"/>
  </r>
  <r>
    <d v="2003-07-12T00:00:00"/>
    <s v="SO63720"/>
    <n v="539"/>
    <n v="19251"/>
    <n v="8"/>
    <n v="1"/>
    <n v="1"/>
    <x v="9"/>
    <x v="4"/>
    <n v="9.3462999999999994"/>
    <n v="24.99"/>
    <n v="24.99"/>
    <n v="1"/>
    <n v="1"/>
    <n v="15.643699999999999"/>
    <n v="9.3462999999999994"/>
    <x v="80"/>
  </r>
  <r>
    <d v="2004-09-01T00:00:00"/>
    <s v="SO63699"/>
    <n v="580"/>
    <n v="17940"/>
    <n v="8"/>
    <n v="1"/>
    <n v="1"/>
    <x v="47"/>
    <x v="4"/>
    <n v="1082.51"/>
    <n v="1700.99"/>
    <n v="1700.99"/>
    <n v="1"/>
    <n v="1"/>
    <n v="618.48"/>
    <n v="1082.51"/>
    <x v="2"/>
  </r>
  <r>
    <d v="2004-02-01T00:00:00"/>
    <s v="SO63830"/>
    <n v="580"/>
    <n v="17929"/>
    <n v="8"/>
    <n v="1"/>
    <n v="1"/>
    <x v="43"/>
    <x v="4"/>
    <n v="1082.51"/>
    <n v="1700.99"/>
    <n v="1700.99"/>
    <n v="1"/>
    <n v="1"/>
    <n v="618.48"/>
    <n v="1082.51"/>
    <x v="2"/>
  </r>
  <r>
    <d v="2003-08-12T00:00:00"/>
    <s v="SO63955"/>
    <n v="600"/>
    <n v="15063"/>
    <n v="8"/>
    <n v="1"/>
    <n v="1"/>
    <x v="32"/>
    <x v="4"/>
    <n v="294.5797"/>
    <n v="539.99"/>
    <n v="539.99"/>
    <n v="1"/>
    <n v="1"/>
    <n v="245.41030000000001"/>
    <n v="294.5797"/>
    <x v="89"/>
  </r>
  <r>
    <d v="2003-01-12T00:00:00"/>
    <s v="SO64066"/>
    <n v="581"/>
    <n v="11428"/>
    <n v="8"/>
    <n v="1"/>
    <n v="1"/>
    <x v="17"/>
    <x v="4"/>
    <n v="1082.51"/>
    <n v="1700.99"/>
    <n v="1700.99"/>
    <n v="1"/>
    <n v="1"/>
    <n v="618.48"/>
    <n v="1082.51"/>
    <x v="38"/>
  </r>
  <r>
    <d v="2003-03-11T00:00:00"/>
    <s v="SO64161"/>
    <n v="575"/>
    <n v="17220"/>
    <n v="8"/>
    <n v="1"/>
    <n v="1"/>
    <x v="19"/>
    <x v="4"/>
    <n v="1481.9378999999999"/>
    <n v="2384.0700000000002"/>
    <n v="2384.0700000000002"/>
    <n v="1"/>
    <n v="1"/>
    <n v="902.13210000000026"/>
    <n v="1481.9378999999999"/>
    <x v="52"/>
  </r>
  <r>
    <d v="2003-09-12T00:00:00"/>
    <s v="SO64115"/>
    <n v="580"/>
    <n v="25602"/>
    <n v="8"/>
    <n v="1"/>
    <n v="1"/>
    <x v="7"/>
    <x v="4"/>
    <n v="1082.51"/>
    <n v="1700.99"/>
    <n v="1700.99"/>
    <n v="1"/>
    <n v="1"/>
    <n v="618.48"/>
    <n v="1082.51"/>
    <x v="2"/>
  </r>
  <r>
    <d v="2004-06-01T00:00:00"/>
    <s v="SO64218"/>
    <n v="571"/>
    <n v="28509"/>
    <n v="8"/>
    <n v="1"/>
    <n v="1"/>
    <x v="46"/>
    <x v="4"/>
    <n v="461.44479999999999"/>
    <n v="742.35"/>
    <n v="742.35"/>
    <n v="1"/>
    <n v="1"/>
    <n v="280.90520000000004"/>
    <n v="461.44479999999999"/>
    <x v="60"/>
  </r>
  <r>
    <d v="2003-05-12T00:00:00"/>
    <s v="SO64187"/>
    <n v="360"/>
    <n v="15675"/>
    <n v="8"/>
    <n v="1"/>
    <n v="1"/>
    <x v="6"/>
    <x v="4"/>
    <n v="1105.81"/>
    <n v="2049.0981999999999"/>
    <n v="2049.0981999999999"/>
    <n v="1"/>
    <n v="1"/>
    <n v="943.28819999999996"/>
    <n v="1105.81"/>
    <x v="51"/>
  </r>
  <r>
    <d v="2003-11-11T00:00:00"/>
    <s v="SO64293"/>
    <n v="605"/>
    <n v="23960"/>
    <n v="8"/>
    <n v="1"/>
    <n v="1"/>
    <x v="37"/>
    <x v="4"/>
    <n v="343.64960000000002"/>
    <n v="539.99"/>
    <n v="539.99"/>
    <n v="1"/>
    <n v="1"/>
    <n v="196.34039999999999"/>
    <n v="343.64960000000002"/>
    <x v="26"/>
  </r>
  <r>
    <d v="2004-04-01T00:00:00"/>
    <s v="SO64251"/>
    <n v="358"/>
    <n v="12487"/>
    <n v="8"/>
    <n v="1"/>
    <n v="1"/>
    <x v="33"/>
    <x v="4"/>
    <n v="1105.81"/>
    <n v="2049.0981999999999"/>
    <n v="2049.0981999999999"/>
    <n v="1"/>
    <n v="1"/>
    <n v="943.28819999999996"/>
    <n v="1105.81"/>
    <x v="10"/>
  </r>
  <r>
    <d v="2003-12-12T00:00:00"/>
    <s v="SO64309"/>
    <n v="360"/>
    <n v="17183"/>
    <n v="8"/>
    <n v="1"/>
    <n v="1"/>
    <x v="3"/>
    <x v="4"/>
    <n v="1105.81"/>
    <n v="2049.0981999999999"/>
    <n v="2049.0981999999999"/>
    <n v="1"/>
    <n v="1"/>
    <n v="943.28819999999996"/>
    <n v="1105.81"/>
    <x v="51"/>
  </r>
  <r>
    <d v="2004-01-02T00:00:00"/>
    <s v="SO64519"/>
    <n v="389"/>
    <n v="20835"/>
    <n v="8"/>
    <n v="1"/>
    <n v="1"/>
    <x v="58"/>
    <x v="4"/>
    <n v="605.64919999999995"/>
    <n v="1000.4375"/>
    <n v="1000.4375"/>
    <n v="1"/>
    <n v="1"/>
    <n v="394.78830000000005"/>
    <n v="605.64919999999995"/>
    <x v="9"/>
  </r>
  <r>
    <d v="2003-05-11T00:00:00"/>
    <s v="SO64569"/>
    <n v="536"/>
    <n v="20572"/>
    <n v="8"/>
    <n v="1"/>
    <n v="1"/>
    <x v="39"/>
    <x v="4"/>
    <n v="11.2163"/>
    <n v="29.99"/>
    <n v="29.99"/>
    <n v="1"/>
    <n v="1"/>
    <n v="18.773699999999998"/>
    <n v="11.2163"/>
    <x v="77"/>
  </r>
  <r>
    <d v="2003-03-11T00:00:00"/>
    <s v="SO64609"/>
    <n v="381"/>
    <n v="28396"/>
    <n v="8"/>
    <n v="1"/>
    <n v="1"/>
    <x v="19"/>
    <x v="4"/>
    <n v="605.64919999999995"/>
    <n v="1000.4375"/>
    <n v="1000.4375"/>
    <n v="1"/>
    <n v="1"/>
    <n v="394.78830000000005"/>
    <n v="605.64919999999995"/>
    <x v="50"/>
  </r>
  <r>
    <d v="2003-04-12T00:00:00"/>
    <s v="SO64541"/>
    <n v="590"/>
    <n v="21065"/>
    <n v="8"/>
    <n v="1"/>
    <n v="1"/>
    <x v="26"/>
    <x v="4"/>
    <n v="419.77839999999998"/>
    <n v="769.49"/>
    <n v="769.49"/>
    <n v="1"/>
    <n v="1"/>
    <n v="349.71160000000003"/>
    <n v="419.77839999999998"/>
    <x v="15"/>
  </r>
  <r>
    <d v="2003-02-12T00:00:00"/>
    <s v="SO64610"/>
    <n v="385"/>
    <n v="20836"/>
    <n v="8"/>
    <n v="1"/>
    <n v="1"/>
    <x v="8"/>
    <x v="4"/>
    <n v="605.64919999999995"/>
    <n v="1000.4375"/>
    <n v="1000.4375"/>
    <n v="1"/>
    <n v="1"/>
    <n v="394.78830000000005"/>
    <n v="605.64919999999995"/>
    <x v="27"/>
  </r>
  <r>
    <d v="2004-12-01T00:00:00"/>
    <s v="SO64735"/>
    <n v="358"/>
    <n v="17181"/>
    <n v="8"/>
    <n v="1"/>
    <n v="1"/>
    <x v="42"/>
    <x v="4"/>
    <n v="1105.81"/>
    <n v="2049.0981999999999"/>
    <n v="2049.0981999999999"/>
    <n v="1"/>
    <n v="1"/>
    <n v="943.28819999999996"/>
    <n v="1105.81"/>
    <x v="10"/>
  </r>
  <r>
    <d v="2004-12-01T00:00:00"/>
    <s v="SO64783"/>
    <n v="604"/>
    <n v="23900"/>
    <n v="8"/>
    <n v="1"/>
    <n v="1"/>
    <x v="42"/>
    <x v="4"/>
    <n v="343.64960000000002"/>
    <n v="539.99"/>
    <n v="539.99"/>
    <n v="1"/>
    <n v="1"/>
    <n v="196.34039999999999"/>
    <n v="343.64960000000002"/>
    <x v="30"/>
  </r>
  <r>
    <d v="2004-01-02T00:00:00"/>
    <s v="SO64803"/>
    <n v="360"/>
    <n v="16830"/>
    <n v="8"/>
    <n v="1"/>
    <n v="1"/>
    <x v="58"/>
    <x v="4"/>
    <n v="1105.81"/>
    <n v="2049.0981999999999"/>
    <n v="2049.0981999999999"/>
    <n v="1"/>
    <n v="1"/>
    <n v="943.28819999999996"/>
    <n v="1105.81"/>
    <x v="51"/>
  </r>
  <r>
    <d v="2004-11-01T00:00:00"/>
    <s v="SO64790"/>
    <n v="362"/>
    <n v="16826"/>
    <n v="8"/>
    <n v="1"/>
    <n v="1"/>
    <x v="44"/>
    <x v="4"/>
    <n v="1105.81"/>
    <n v="2049.0981999999999"/>
    <n v="2049.0981999999999"/>
    <n v="1"/>
    <n v="1"/>
    <n v="943.28819999999996"/>
    <n v="1105.81"/>
    <x v="5"/>
  </r>
  <r>
    <d v="2004-07-02T00:00:00"/>
    <s v="SO64862"/>
    <n v="590"/>
    <n v="21037"/>
    <n v="8"/>
    <n v="1"/>
    <n v="1"/>
    <x v="53"/>
    <x v="4"/>
    <n v="419.77839999999998"/>
    <n v="769.49"/>
    <n v="769.49"/>
    <n v="1"/>
    <n v="1"/>
    <n v="349.71160000000003"/>
    <n v="419.77839999999998"/>
    <x v="15"/>
  </r>
  <r>
    <d v="2004-07-01T00:00:00"/>
    <s v="SO64882"/>
    <n v="541"/>
    <n v="29430"/>
    <n v="8"/>
    <n v="1"/>
    <n v="1"/>
    <x v="48"/>
    <x v="4"/>
    <n v="10.8423"/>
    <n v="28.99"/>
    <n v="28.99"/>
    <n v="1"/>
    <n v="1"/>
    <n v="18.1477"/>
    <n v="10.8423"/>
    <x v="49"/>
  </r>
  <r>
    <d v="2004-02-02T00:00:00"/>
    <s v="SO64945"/>
    <n v="584"/>
    <n v="13685"/>
    <n v="8"/>
    <n v="1"/>
    <n v="1"/>
    <x v="61"/>
    <x v="4"/>
    <n v="343.64960000000002"/>
    <n v="539.99"/>
    <n v="539.99"/>
    <n v="1"/>
    <n v="1"/>
    <n v="196.34039999999999"/>
    <n v="343.64960000000002"/>
    <x v="37"/>
  </r>
  <r>
    <d v="2003-08-12T00:00:00"/>
    <s v="SO64897"/>
    <n v="362"/>
    <n v="16206"/>
    <n v="8"/>
    <n v="1"/>
    <n v="1"/>
    <x v="32"/>
    <x v="4"/>
    <n v="1105.81"/>
    <n v="2049.0981999999999"/>
    <n v="2049.0981999999999"/>
    <n v="1"/>
    <n v="1"/>
    <n v="943.28819999999996"/>
    <n v="1105.81"/>
    <x v="5"/>
  </r>
  <r>
    <d v="2003-04-12T00:00:00"/>
    <s v="SO64932"/>
    <n v="569"/>
    <n v="28501"/>
    <n v="8"/>
    <n v="1"/>
    <n v="1"/>
    <x v="26"/>
    <x v="4"/>
    <n v="461.44479999999999"/>
    <n v="742.35"/>
    <n v="742.35"/>
    <n v="1"/>
    <n v="1"/>
    <n v="280.90520000000004"/>
    <n v="461.44479999999999"/>
    <x v="61"/>
  </r>
  <r>
    <d v="2003-02-12T00:00:00"/>
    <s v="SO65021"/>
    <n v="358"/>
    <n v="12499"/>
    <n v="8"/>
    <n v="1"/>
    <n v="1"/>
    <x v="8"/>
    <x v="4"/>
    <n v="1105.81"/>
    <n v="2049.0981999999999"/>
    <n v="2049.0981999999999"/>
    <n v="1"/>
    <n v="1"/>
    <n v="943.28819999999996"/>
    <n v="1105.81"/>
    <x v="10"/>
  </r>
  <r>
    <d v="2004-05-01T00:00:00"/>
    <s v="SO65032"/>
    <n v="352"/>
    <n v="16196"/>
    <n v="8"/>
    <n v="1"/>
    <n v="1"/>
    <x v="35"/>
    <x v="4"/>
    <n v="1117.8559"/>
    <n v="2071.4196000000002"/>
    <n v="2071.4196000000002"/>
    <n v="1"/>
    <n v="1"/>
    <n v="953.56370000000015"/>
    <n v="1117.8559"/>
    <x v="18"/>
  </r>
  <r>
    <d v="2003-09-11T00:00:00"/>
    <s v="SO65033"/>
    <n v="354"/>
    <n v="15627"/>
    <n v="8"/>
    <n v="1"/>
    <n v="1"/>
    <x v="16"/>
    <x v="4"/>
    <n v="1117.8559"/>
    <n v="2071.4196000000002"/>
    <n v="2071.4196000000002"/>
    <n v="1"/>
    <n v="1"/>
    <n v="953.56370000000015"/>
    <n v="1117.8559"/>
    <x v="40"/>
  </r>
  <r>
    <d v="2004-02-01T00:00:00"/>
    <s v="SO65034"/>
    <n v="354"/>
    <n v="16587"/>
    <n v="8"/>
    <n v="1"/>
    <n v="1"/>
    <x v="43"/>
    <x v="4"/>
    <n v="1117.8559"/>
    <n v="2071.4196000000002"/>
    <n v="2071.4196000000002"/>
    <n v="1"/>
    <n v="1"/>
    <n v="953.56370000000015"/>
    <n v="1117.8559"/>
    <x v="40"/>
  </r>
  <r>
    <d v="2003-04-11T00:00:00"/>
    <s v="SO65149"/>
    <n v="574"/>
    <n v="18134"/>
    <n v="8"/>
    <n v="1"/>
    <n v="1"/>
    <x v="24"/>
    <x v="4"/>
    <n v="1481.9378999999999"/>
    <n v="2384.0700000000002"/>
    <n v="2384.0700000000002"/>
    <n v="1"/>
    <n v="1"/>
    <n v="902.13210000000026"/>
    <n v="1481.9378999999999"/>
    <x v="45"/>
  </r>
  <r>
    <d v="2003-06-11T00:00:00"/>
    <s v="SO65134"/>
    <n v="566"/>
    <n v="28513"/>
    <n v="8"/>
    <n v="1"/>
    <n v="1"/>
    <x v="4"/>
    <x v="4"/>
    <n v="461.44479999999999"/>
    <n v="742.35"/>
    <n v="742.35"/>
    <n v="1"/>
    <n v="1"/>
    <n v="280.90520000000004"/>
    <n v="461.44479999999999"/>
    <x v="70"/>
  </r>
  <r>
    <d v="2004-04-02T00:00:00"/>
    <s v="SO65392"/>
    <n v="576"/>
    <n v="26038"/>
    <n v="8"/>
    <n v="1"/>
    <n v="1"/>
    <x v="56"/>
    <x v="4"/>
    <n v="1481.9378999999999"/>
    <n v="2384.0700000000002"/>
    <n v="2384.0700000000002"/>
    <n v="1"/>
    <n v="1"/>
    <n v="902.13210000000026"/>
    <n v="1481.9378999999999"/>
    <x v="3"/>
  </r>
  <r>
    <d v="2004-11-02T00:00:00"/>
    <s v="SO65324"/>
    <n v="582"/>
    <n v="25658"/>
    <n v="8"/>
    <n v="1"/>
    <n v="1"/>
    <x v="57"/>
    <x v="4"/>
    <n v="1082.51"/>
    <n v="1700.99"/>
    <n v="1700.99"/>
    <n v="1"/>
    <n v="1"/>
    <n v="618.48"/>
    <n v="1082.51"/>
    <x v="1"/>
  </r>
  <r>
    <d v="2003-05-12T00:00:00"/>
    <s v="SO65503"/>
    <n v="604"/>
    <n v="13697"/>
    <n v="8"/>
    <n v="1"/>
    <n v="1"/>
    <x v="6"/>
    <x v="4"/>
    <n v="343.64960000000002"/>
    <n v="539.99"/>
    <n v="539.99"/>
    <n v="1"/>
    <n v="1"/>
    <n v="196.34039999999999"/>
    <n v="343.64960000000002"/>
    <x v="30"/>
  </r>
  <r>
    <d v="2004-04-01T00:00:00"/>
    <s v="SO65454"/>
    <n v="582"/>
    <n v="17945"/>
    <n v="8"/>
    <n v="1"/>
    <n v="1"/>
    <x v="33"/>
    <x v="4"/>
    <n v="1082.51"/>
    <n v="1700.99"/>
    <n v="1700.99"/>
    <n v="1"/>
    <n v="1"/>
    <n v="618.48"/>
    <n v="1082.51"/>
    <x v="1"/>
  </r>
  <r>
    <d v="2004-12-02T00:00:00"/>
    <s v="SO65453"/>
    <n v="580"/>
    <n v="25635"/>
    <n v="8"/>
    <n v="1"/>
    <n v="1"/>
    <x v="54"/>
    <x v="4"/>
    <n v="1082.51"/>
    <n v="1700.99"/>
    <n v="1700.99"/>
    <n v="1"/>
    <n v="1"/>
    <n v="618.48"/>
    <n v="1082.51"/>
    <x v="2"/>
  </r>
  <r>
    <d v="2003-12-12T00:00:00"/>
    <s v="SO65510"/>
    <n v="358"/>
    <n v="17093"/>
    <n v="8"/>
    <n v="1"/>
    <n v="1"/>
    <x v="3"/>
    <x v="4"/>
    <n v="1105.81"/>
    <n v="2049.0981999999999"/>
    <n v="2049.0981999999999"/>
    <n v="1"/>
    <n v="1"/>
    <n v="943.28819999999996"/>
    <n v="1105.81"/>
    <x v="10"/>
  </r>
  <r>
    <d v="2004-09-02T00:00:00"/>
    <s v="SO65561"/>
    <n v="356"/>
    <n v="18140"/>
    <n v="8"/>
    <n v="1"/>
    <n v="1"/>
    <x v="55"/>
    <x v="4"/>
    <n v="1117.8559"/>
    <n v="2071.4196000000002"/>
    <n v="2071.4196000000002"/>
    <n v="1"/>
    <n v="1"/>
    <n v="953.56370000000015"/>
    <n v="1117.8559"/>
    <x v="14"/>
  </r>
  <r>
    <d v="2004-03-02T00:00:00"/>
    <s v="SO65587"/>
    <n v="485"/>
    <n v="14841"/>
    <n v="8"/>
    <n v="1"/>
    <n v="1"/>
    <x v="49"/>
    <x v="4"/>
    <n v="8.2204999999999995"/>
    <n v="21.98"/>
    <n v="21.98"/>
    <n v="1"/>
    <n v="1"/>
    <n v="13.759500000000001"/>
    <n v="8.2204999999999995"/>
    <x v="16"/>
  </r>
  <r>
    <d v="2003-09-11T00:00:00"/>
    <s v="SO65606"/>
    <n v="572"/>
    <n v="28531"/>
    <n v="8"/>
    <n v="1"/>
    <n v="1"/>
    <x v="16"/>
    <x v="4"/>
    <n v="461.44479999999999"/>
    <n v="742.35"/>
    <n v="742.35"/>
    <n v="1"/>
    <n v="1"/>
    <n v="280.90520000000004"/>
    <n v="461.44479999999999"/>
    <x v="81"/>
  </r>
  <r>
    <d v="2004-06-01T00:00:00"/>
    <s v="SO65624"/>
    <n v="561"/>
    <n v="16207"/>
    <n v="8"/>
    <n v="1"/>
    <n v="1"/>
    <x v="46"/>
    <x v="4"/>
    <n v="1481.9378999999999"/>
    <n v="2384.0700000000002"/>
    <n v="2384.0700000000002"/>
    <n v="1"/>
    <n v="1"/>
    <n v="902.13210000000026"/>
    <n v="1481.9378999999999"/>
    <x v="21"/>
  </r>
  <r>
    <d v="2004-04-01T00:00:00"/>
    <s v="SO65607"/>
    <n v="567"/>
    <n v="28684"/>
    <n v="8"/>
    <n v="1"/>
    <n v="1"/>
    <x v="33"/>
    <x v="4"/>
    <n v="461.44479999999999"/>
    <n v="742.35"/>
    <n v="742.35"/>
    <n v="1"/>
    <n v="1"/>
    <n v="280.90520000000004"/>
    <n v="461.44479999999999"/>
    <x v="78"/>
  </r>
  <r>
    <d v="2003-03-12T00:00:00"/>
    <s v="SO65679"/>
    <n v="606"/>
    <n v="24059"/>
    <n v="8"/>
    <n v="1"/>
    <n v="1"/>
    <x v="38"/>
    <x v="4"/>
    <n v="343.64960000000002"/>
    <n v="539.99"/>
    <n v="539.99"/>
    <n v="1"/>
    <n v="1"/>
    <n v="196.34039999999999"/>
    <n v="343.64960000000002"/>
    <x v="17"/>
  </r>
  <r>
    <d v="2003-11-11T00:00:00"/>
    <s v="SO65638"/>
    <n v="588"/>
    <n v="21102"/>
    <n v="8"/>
    <n v="1"/>
    <n v="1"/>
    <x v="37"/>
    <x v="4"/>
    <n v="419.77839999999998"/>
    <n v="769.49"/>
    <n v="769.49"/>
    <n v="1"/>
    <n v="1"/>
    <n v="349.71160000000003"/>
    <n v="419.77839999999998"/>
    <x v="54"/>
  </r>
  <r>
    <d v="2003-02-12T00:00:00"/>
    <s v="SO65776"/>
    <n v="577"/>
    <n v="19364"/>
    <n v="8"/>
    <n v="1"/>
    <n v="1"/>
    <x v="8"/>
    <x v="4"/>
    <n v="755.1508"/>
    <n v="1214.8499999999999"/>
    <n v="1214.8499999999999"/>
    <n v="1"/>
    <n v="1"/>
    <n v="459.69919999999991"/>
    <n v="755.1508"/>
    <x v="67"/>
  </r>
  <r>
    <d v="2003-10-12T00:00:00"/>
    <s v="SO65775"/>
    <n v="560"/>
    <n v="27119"/>
    <n v="8"/>
    <n v="1"/>
    <n v="1"/>
    <x v="14"/>
    <x v="4"/>
    <n v="755.1508"/>
    <n v="1214.8499999999999"/>
    <n v="1214.8499999999999"/>
    <n v="1"/>
    <n v="1"/>
    <n v="459.69919999999991"/>
    <n v="755.1508"/>
    <x v="88"/>
  </r>
  <r>
    <d v="2004-04-01T00:00:00"/>
    <s v="SO65962"/>
    <n v="587"/>
    <n v="14709"/>
    <n v="8"/>
    <n v="1"/>
    <n v="1"/>
    <x v="33"/>
    <x v="4"/>
    <n v="419.77839999999998"/>
    <n v="769.49"/>
    <n v="769.49"/>
    <n v="1"/>
    <n v="1"/>
    <n v="349.71160000000003"/>
    <n v="419.77839999999998"/>
    <x v="12"/>
  </r>
  <r>
    <d v="2003-08-12T00:00:00"/>
    <s v="SO65950"/>
    <n v="356"/>
    <n v="18139"/>
    <n v="8"/>
    <n v="1"/>
    <n v="1"/>
    <x v="32"/>
    <x v="4"/>
    <n v="1117.8559"/>
    <n v="2071.4196000000002"/>
    <n v="2071.4196000000002"/>
    <n v="1"/>
    <n v="1"/>
    <n v="953.56370000000015"/>
    <n v="1117.8559"/>
    <x v="14"/>
  </r>
  <r>
    <d v="2004-05-01T00:00:00"/>
    <s v="SO66004"/>
    <n v="574"/>
    <n v="26221"/>
    <n v="8"/>
    <n v="1"/>
    <n v="1"/>
    <x v="35"/>
    <x v="4"/>
    <n v="1481.9378999999999"/>
    <n v="2384.0700000000002"/>
    <n v="2384.0700000000002"/>
    <n v="1"/>
    <n v="1"/>
    <n v="902.13210000000026"/>
    <n v="1481.9378999999999"/>
    <x v="45"/>
  </r>
  <r>
    <d v="2004-01-01T00:00:00"/>
    <s v="SO66072"/>
    <n v="381"/>
    <n v="20845"/>
    <n v="8"/>
    <n v="1"/>
    <n v="1"/>
    <x v="36"/>
    <x v="4"/>
    <n v="605.64919999999995"/>
    <n v="1000.4375"/>
    <n v="1000.4375"/>
    <n v="1"/>
    <n v="1"/>
    <n v="394.78830000000005"/>
    <n v="605.64919999999995"/>
    <x v="50"/>
  </r>
  <r>
    <d v="2004-03-01T00:00:00"/>
    <s v="SO66019"/>
    <n v="362"/>
    <n v="12501"/>
    <n v="8"/>
    <n v="1"/>
    <n v="1"/>
    <x v="41"/>
    <x v="4"/>
    <n v="1105.81"/>
    <n v="2049.0981999999999"/>
    <n v="2049.0981999999999"/>
    <n v="1"/>
    <n v="1"/>
    <n v="943.28819999999996"/>
    <n v="1105.81"/>
    <x v="5"/>
  </r>
  <r>
    <d v="2004-02-01T00:00:00"/>
    <s v="SO66022"/>
    <n v="354"/>
    <n v="18133"/>
    <n v="8"/>
    <n v="1"/>
    <n v="1"/>
    <x v="43"/>
    <x v="4"/>
    <n v="1117.8559"/>
    <n v="2071.4196000000002"/>
    <n v="2071.4196000000002"/>
    <n v="1"/>
    <n v="1"/>
    <n v="953.56370000000015"/>
    <n v="1117.8559"/>
    <x v="40"/>
  </r>
  <r>
    <d v="2003-10-12T00:00:00"/>
    <s v="SO66151"/>
    <n v="562"/>
    <n v="16263"/>
    <n v="8"/>
    <n v="1"/>
    <n v="1"/>
    <x v="14"/>
    <x v="4"/>
    <n v="1481.9378999999999"/>
    <n v="2384.0700000000002"/>
    <n v="2384.0700000000002"/>
    <n v="1"/>
    <n v="1"/>
    <n v="902.13210000000026"/>
    <n v="1481.9378999999999"/>
    <x v="32"/>
  </r>
  <r>
    <d v="2004-09-02T00:00:00"/>
    <s v="SO66094"/>
    <n v="589"/>
    <n v="21107"/>
    <n v="8"/>
    <n v="1"/>
    <n v="1"/>
    <x v="55"/>
    <x v="4"/>
    <n v="419.77839999999998"/>
    <n v="769.49"/>
    <n v="769.49"/>
    <n v="1"/>
    <n v="1"/>
    <n v="349.71160000000003"/>
    <n v="419.77839999999998"/>
    <x v="64"/>
  </r>
  <r>
    <d v="2004-08-01T00:00:00"/>
    <s v="SO66320"/>
    <n v="362"/>
    <n v="18134"/>
    <n v="8"/>
    <n v="1"/>
    <n v="1"/>
    <x v="45"/>
    <x v="4"/>
    <n v="1105.81"/>
    <n v="2049.0981999999999"/>
    <n v="2049.0981999999999"/>
    <n v="1"/>
    <n v="1"/>
    <n v="943.28819999999996"/>
    <n v="1105.81"/>
    <x v="5"/>
  </r>
  <r>
    <d v="2003-06-12T00:00:00"/>
    <s v="SO66366"/>
    <n v="584"/>
    <n v="24052"/>
    <n v="8"/>
    <n v="1"/>
    <n v="1"/>
    <x v="13"/>
    <x v="4"/>
    <n v="343.64960000000002"/>
    <n v="539.99"/>
    <n v="539.99"/>
    <n v="1"/>
    <n v="1"/>
    <n v="196.34039999999999"/>
    <n v="343.64960000000002"/>
    <x v="37"/>
  </r>
  <r>
    <d v="2004-03-01T00:00:00"/>
    <s v="SO66413"/>
    <n v="579"/>
    <n v="19340"/>
    <n v="8"/>
    <n v="1"/>
    <n v="1"/>
    <x v="41"/>
    <x v="4"/>
    <n v="755.1508"/>
    <n v="1214.8499999999999"/>
    <n v="1214.8499999999999"/>
    <n v="1"/>
    <n v="1"/>
    <n v="459.69919999999991"/>
    <n v="755.1508"/>
    <x v="35"/>
  </r>
  <r>
    <d v="2003-04-12T00:00:00"/>
    <s v="SO66498"/>
    <n v="387"/>
    <n v="20870"/>
    <n v="8"/>
    <n v="1"/>
    <n v="1"/>
    <x v="26"/>
    <x v="4"/>
    <n v="605.64919999999995"/>
    <n v="1000.4375"/>
    <n v="1000.4375"/>
    <n v="1"/>
    <n v="1"/>
    <n v="394.78830000000005"/>
    <n v="605.64919999999995"/>
    <x v="6"/>
  </r>
  <r>
    <d v="2004-03-01T00:00:00"/>
    <s v="SO66497"/>
    <n v="389"/>
    <n v="20854"/>
    <n v="8"/>
    <n v="1"/>
    <n v="1"/>
    <x v="41"/>
    <x v="4"/>
    <n v="605.64919999999995"/>
    <n v="1000.4375"/>
    <n v="1000.4375"/>
    <n v="1"/>
    <n v="1"/>
    <n v="394.78830000000005"/>
    <n v="605.64919999999995"/>
    <x v="9"/>
  </r>
  <r>
    <d v="2004-05-01T00:00:00"/>
    <s v="SO66496"/>
    <n v="389"/>
    <n v="20847"/>
    <n v="8"/>
    <n v="1"/>
    <n v="1"/>
    <x v="35"/>
    <x v="4"/>
    <n v="605.64919999999995"/>
    <n v="1000.4375"/>
    <n v="1000.4375"/>
    <n v="1"/>
    <n v="1"/>
    <n v="394.78830000000005"/>
    <n v="605.64919999999995"/>
    <x v="9"/>
  </r>
  <r>
    <d v="2004-06-01T00:00:00"/>
    <s v="SO66651"/>
    <n v="588"/>
    <n v="14541"/>
    <n v="8"/>
    <n v="1"/>
    <n v="1"/>
    <x v="46"/>
    <x v="4"/>
    <n v="419.77839999999998"/>
    <n v="769.49"/>
    <n v="769.49"/>
    <n v="1"/>
    <n v="1"/>
    <n v="349.71160000000003"/>
    <n v="419.77839999999998"/>
    <x v="54"/>
  </r>
  <r>
    <d v="2004-05-03T00:00:00"/>
    <s v="SO66641"/>
    <n v="358"/>
    <n v="16263"/>
    <n v="8"/>
    <n v="1"/>
    <n v="1"/>
    <x v="62"/>
    <x v="4"/>
    <n v="1105.81"/>
    <n v="2049.0981999999999"/>
    <n v="2049.0981999999999"/>
    <n v="1"/>
    <n v="1"/>
    <n v="943.28819999999996"/>
    <n v="1105.81"/>
    <x v="10"/>
  </r>
  <r>
    <d v="2004-01-03T00:00:00"/>
    <s v="SO66639"/>
    <n v="582"/>
    <n v="17946"/>
    <n v="8"/>
    <n v="1"/>
    <n v="1"/>
    <x v="65"/>
    <x v="4"/>
    <n v="1082.51"/>
    <n v="1700.99"/>
    <n v="1700.99"/>
    <n v="1"/>
    <n v="1"/>
    <n v="618.48"/>
    <n v="1082.51"/>
    <x v="1"/>
  </r>
  <r>
    <d v="2004-11-01T00:00:00"/>
    <s v="SO66709"/>
    <n v="589"/>
    <n v="23616"/>
    <n v="8"/>
    <n v="1"/>
    <n v="1"/>
    <x v="44"/>
    <x v="4"/>
    <n v="419.77839999999998"/>
    <n v="769.49"/>
    <n v="769.49"/>
    <n v="1"/>
    <n v="1"/>
    <n v="349.71160000000003"/>
    <n v="419.77839999999998"/>
    <x v="64"/>
  </r>
  <r>
    <d v="2004-07-01T00:00:00"/>
    <s v="SO66938"/>
    <n v="605"/>
    <n v="24033"/>
    <n v="8"/>
    <n v="1"/>
    <n v="1"/>
    <x v="48"/>
    <x v="4"/>
    <n v="343.64960000000002"/>
    <n v="539.99"/>
    <n v="539.99"/>
    <n v="1"/>
    <n v="1"/>
    <n v="196.34039999999999"/>
    <n v="343.64960000000002"/>
    <x v="26"/>
  </r>
  <r>
    <d v="2004-05-03T00:00:00"/>
    <s v="SO66888"/>
    <n v="582"/>
    <n v="17942"/>
    <n v="8"/>
    <n v="1"/>
    <n v="1"/>
    <x v="62"/>
    <x v="4"/>
    <n v="1082.51"/>
    <n v="1700.99"/>
    <n v="1700.99"/>
    <n v="1"/>
    <n v="1"/>
    <n v="618.48"/>
    <n v="1082.51"/>
    <x v="1"/>
  </r>
  <r>
    <d v="2003-03-12T00:00:00"/>
    <s v="SO66922"/>
    <n v="586"/>
    <n v="28528"/>
    <n v="8"/>
    <n v="1"/>
    <n v="1"/>
    <x v="38"/>
    <x v="4"/>
    <n v="461.44479999999999"/>
    <n v="742.35"/>
    <n v="742.35"/>
    <n v="1"/>
    <n v="1"/>
    <n v="280.90520000000004"/>
    <n v="461.44479999999999"/>
    <x v="85"/>
  </r>
  <r>
    <d v="2004-04-01T00:00:00"/>
    <s v="SO66955"/>
    <n v="589"/>
    <n v="21666"/>
    <n v="8"/>
    <n v="1"/>
    <n v="1"/>
    <x v="33"/>
    <x v="4"/>
    <n v="419.77839999999998"/>
    <n v="769.49"/>
    <n v="769.49"/>
    <n v="1"/>
    <n v="1"/>
    <n v="349.71160000000003"/>
    <n v="419.77839999999998"/>
    <x v="64"/>
  </r>
  <r>
    <d v="2003-01-12T00:00:00"/>
    <s v="SO66943"/>
    <n v="358"/>
    <n v="12521"/>
    <n v="8"/>
    <n v="1"/>
    <n v="1"/>
    <x v="17"/>
    <x v="4"/>
    <n v="1105.81"/>
    <n v="2049.0981999999999"/>
    <n v="2049.0981999999999"/>
    <n v="1"/>
    <n v="1"/>
    <n v="943.28819999999996"/>
    <n v="1105.81"/>
    <x v="10"/>
  </r>
  <r>
    <d v="2003-03-12T00:00:00"/>
    <s v="SO67024"/>
    <n v="352"/>
    <n v="12712"/>
    <n v="8"/>
    <n v="1"/>
    <n v="1"/>
    <x v="38"/>
    <x v="4"/>
    <n v="1117.8559"/>
    <n v="2071.4196000000002"/>
    <n v="2071.4196000000002"/>
    <n v="1"/>
    <n v="1"/>
    <n v="953.56370000000015"/>
    <n v="1117.8559"/>
    <x v="18"/>
  </r>
  <r>
    <d v="2004-10-02T00:00:00"/>
    <s v="SO67072"/>
    <n v="576"/>
    <n v="26223"/>
    <n v="8"/>
    <n v="1"/>
    <n v="1"/>
    <x v="59"/>
    <x v="4"/>
    <n v="1481.9378999999999"/>
    <n v="2384.0700000000002"/>
    <n v="2384.0700000000002"/>
    <n v="1"/>
    <n v="1"/>
    <n v="902.13210000000026"/>
    <n v="1481.9378999999999"/>
    <x v="3"/>
  </r>
  <r>
    <d v="2004-12-03T00:00:00"/>
    <s v="SO67088"/>
    <n v="358"/>
    <n v="12624"/>
    <n v="8"/>
    <n v="1"/>
    <n v="1"/>
    <x v="72"/>
    <x v="4"/>
    <n v="1105.81"/>
    <n v="2049.0981999999999"/>
    <n v="2049.0981999999999"/>
    <n v="1"/>
    <n v="1"/>
    <n v="943.28819999999996"/>
    <n v="1105.81"/>
    <x v="10"/>
  </r>
  <r>
    <d v="2004-08-03T00:00:00"/>
    <s v="SO67128"/>
    <n v="571"/>
    <n v="13265"/>
    <n v="8"/>
    <n v="1"/>
    <n v="1"/>
    <x v="63"/>
    <x v="4"/>
    <n v="461.44479999999999"/>
    <n v="742.35"/>
    <n v="742.35"/>
    <n v="1"/>
    <n v="1"/>
    <n v="280.90520000000004"/>
    <n v="461.44479999999999"/>
    <x v="60"/>
  </r>
  <r>
    <d v="2003-04-12T00:00:00"/>
    <s v="SO67143"/>
    <n v="358"/>
    <n v="18164"/>
    <n v="8"/>
    <n v="1"/>
    <n v="1"/>
    <x v="26"/>
    <x v="4"/>
    <n v="1105.81"/>
    <n v="2049.0981999999999"/>
    <n v="2049.0981999999999"/>
    <n v="1"/>
    <n v="1"/>
    <n v="943.28819999999996"/>
    <n v="1105.81"/>
    <x v="10"/>
  </r>
  <r>
    <d v="2004-05-01T00:00:00"/>
    <s v="SO67157"/>
    <n v="373"/>
    <n v="16466"/>
    <n v="8"/>
    <n v="1"/>
    <n v="1"/>
    <x v="35"/>
    <x v="4"/>
    <n v="1320.6838"/>
    <n v="2181.5625"/>
    <n v="2181.5625"/>
    <n v="1"/>
    <n v="1"/>
    <n v="860.87869999999998"/>
    <n v="1320.6838"/>
    <x v="13"/>
  </r>
  <r>
    <d v="2003-06-12T00:00:00"/>
    <s v="SO67142"/>
    <n v="580"/>
    <n v="11431"/>
    <n v="8"/>
    <n v="1"/>
    <n v="1"/>
    <x v="13"/>
    <x v="4"/>
    <n v="1082.51"/>
    <n v="1700.99"/>
    <n v="1700.99"/>
    <n v="1"/>
    <n v="1"/>
    <n v="618.48"/>
    <n v="1082.51"/>
    <x v="2"/>
  </r>
  <r>
    <d v="2003-10-12T00:00:00"/>
    <s v="SO67199"/>
    <n v="605"/>
    <n v="24024"/>
    <n v="8"/>
    <n v="1"/>
    <n v="1"/>
    <x v="14"/>
    <x v="4"/>
    <n v="343.64960000000002"/>
    <n v="539.99"/>
    <n v="539.99"/>
    <n v="1"/>
    <n v="1"/>
    <n v="196.34039999999999"/>
    <n v="343.64960000000002"/>
    <x v="26"/>
  </r>
  <r>
    <d v="2004-08-01T00:00:00"/>
    <s v="SO67411"/>
    <n v="606"/>
    <n v="24716"/>
    <n v="8"/>
    <n v="1"/>
    <n v="1"/>
    <x v="45"/>
    <x v="4"/>
    <n v="343.64960000000002"/>
    <n v="539.99"/>
    <n v="539.99"/>
    <n v="1"/>
    <n v="1"/>
    <n v="196.34039999999999"/>
    <n v="343.64960000000002"/>
    <x v="17"/>
  </r>
  <r>
    <d v="2004-09-01T00:00:00"/>
    <s v="SO67409"/>
    <n v="389"/>
    <n v="28555"/>
    <n v="8"/>
    <n v="1"/>
    <n v="1"/>
    <x v="47"/>
    <x v="4"/>
    <n v="605.64919999999995"/>
    <n v="1000.4375"/>
    <n v="1000.4375"/>
    <n v="1"/>
    <n v="1"/>
    <n v="394.78830000000005"/>
    <n v="605.64919999999995"/>
    <x v="9"/>
  </r>
  <r>
    <d v="2004-04-01T00:00:00"/>
    <s v="SO67408"/>
    <n v="389"/>
    <n v="28554"/>
    <n v="8"/>
    <n v="1"/>
    <n v="1"/>
    <x v="33"/>
    <x v="4"/>
    <n v="605.64919999999995"/>
    <n v="1000.4375"/>
    <n v="1000.4375"/>
    <n v="1"/>
    <n v="1"/>
    <n v="394.78830000000005"/>
    <n v="605.64919999999995"/>
    <x v="9"/>
  </r>
  <r>
    <d v="2004-08-03T00:00:00"/>
    <s v="SO67478"/>
    <n v="563"/>
    <n v="11431"/>
    <n v="8"/>
    <n v="1"/>
    <n v="1"/>
    <x v="63"/>
    <x v="4"/>
    <n v="1481.9378999999999"/>
    <n v="2384.0700000000002"/>
    <n v="2384.0700000000002"/>
    <n v="1"/>
    <n v="1"/>
    <n v="902.13210000000026"/>
    <n v="1481.9378999999999"/>
    <x v="57"/>
  </r>
  <r>
    <d v="2004-04-01T00:00:00"/>
    <s v="SO67430"/>
    <n v="371"/>
    <n v="24067"/>
    <n v="8"/>
    <n v="1"/>
    <n v="1"/>
    <x v="33"/>
    <x v="4"/>
    <n v="1320.6838"/>
    <n v="2181.5625"/>
    <n v="2181.5625"/>
    <n v="1"/>
    <n v="1"/>
    <n v="860.87869999999998"/>
    <n v="1320.6838"/>
    <x v="11"/>
  </r>
  <r>
    <d v="2004-05-02T00:00:00"/>
    <s v="SO67429"/>
    <n v="356"/>
    <n v="17781"/>
    <n v="8"/>
    <n v="1"/>
    <n v="1"/>
    <x v="51"/>
    <x v="4"/>
    <n v="1117.8559"/>
    <n v="2071.4196000000002"/>
    <n v="2071.4196000000002"/>
    <n v="1"/>
    <n v="1"/>
    <n v="953.56370000000015"/>
    <n v="1117.8559"/>
    <x v="14"/>
  </r>
  <r>
    <d v="2004-04-01T00:00:00"/>
    <s v="SO67460"/>
    <n v="572"/>
    <n v="28699"/>
    <n v="8"/>
    <n v="1"/>
    <n v="1"/>
    <x v="33"/>
    <x v="4"/>
    <n v="461.44479999999999"/>
    <n v="742.35"/>
    <n v="742.35"/>
    <n v="1"/>
    <n v="1"/>
    <n v="280.90520000000004"/>
    <n v="461.44479999999999"/>
    <x v="81"/>
  </r>
  <r>
    <d v="2004-01-02T00:00:00"/>
    <s v="SO67474"/>
    <n v="584"/>
    <n v="13261"/>
    <n v="8"/>
    <n v="1"/>
    <n v="1"/>
    <x v="58"/>
    <x v="4"/>
    <n v="343.64960000000002"/>
    <n v="539.99"/>
    <n v="539.99"/>
    <n v="1"/>
    <n v="1"/>
    <n v="196.34039999999999"/>
    <n v="343.64960000000002"/>
    <x v="37"/>
  </r>
  <r>
    <d v="2004-04-01T00:00:00"/>
    <s v="SO67472"/>
    <n v="606"/>
    <n v="24099"/>
    <n v="8"/>
    <n v="1"/>
    <n v="1"/>
    <x v="33"/>
    <x v="4"/>
    <n v="343.64960000000002"/>
    <n v="539.99"/>
    <n v="539.99"/>
    <n v="1"/>
    <n v="1"/>
    <n v="196.34039999999999"/>
    <n v="343.64960000000002"/>
    <x v="17"/>
  </r>
  <r>
    <d v="2004-08-01T00:00:00"/>
    <s v="SO67432"/>
    <n v="580"/>
    <n v="17989"/>
    <n v="8"/>
    <n v="1"/>
    <n v="1"/>
    <x v="45"/>
    <x v="4"/>
    <n v="1082.51"/>
    <n v="1700.99"/>
    <n v="1700.99"/>
    <n v="1"/>
    <n v="1"/>
    <n v="618.48"/>
    <n v="1082.51"/>
    <x v="2"/>
  </r>
  <r>
    <d v="2004-10-03T00:00:00"/>
    <s v="SO67502"/>
    <n v="580"/>
    <n v="26352"/>
    <n v="8"/>
    <n v="1"/>
    <n v="1"/>
    <x v="71"/>
    <x v="4"/>
    <n v="1082.51"/>
    <n v="1700.99"/>
    <n v="1700.99"/>
    <n v="1"/>
    <n v="1"/>
    <n v="618.48"/>
    <n v="1082.51"/>
    <x v="2"/>
  </r>
  <r>
    <d v="2004-02-02T00:00:00"/>
    <s v="SO67499"/>
    <n v="590"/>
    <n v="14769"/>
    <n v="8"/>
    <n v="1"/>
    <n v="1"/>
    <x v="61"/>
    <x v="4"/>
    <n v="419.77839999999998"/>
    <n v="769.49"/>
    <n v="769.49"/>
    <n v="1"/>
    <n v="1"/>
    <n v="349.71160000000003"/>
    <n v="419.77839999999998"/>
    <x v="15"/>
  </r>
  <r>
    <d v="2004-03-03T00:00:00"/>
    <s v="SO67500"/>
    <n v="587"/>
    <n v="22307"/>
    <n v="8"/>
    <n v="1"/>
    <n v="1"/>
    <x v="64"/>
    <x v="4"/>
    <n v="419.77839999999998"/>
    <n v="769.49"/>
    <n v="769.49"/>
    <n v="1"/>
    <n v="1"/>
    <n v="349.71160000000003"/>
    <n v="419.77839999999998"/>
    <x v="12"/>
  </r>
  <r>
    <d v="2004-06-01T00:00:00"/>
    <s v="SO67621"/>
    <n v="569"/>
    <n v="13406"/>
    <n v="8"/>
    <n v="1"/>
    <n v="1"/>
    <x v="46"/>
    <x v="4"/>
    <n v="461.44479999999999"/>
    <n v="742.35"/>
    <n v="742.35"/>
    <n v="1"/>
    <n v="1"/>
    <n v="280.90520000000004"/>
    <n v="461.44479999999999"/>
    <x v="61"/>
  </r>
  <r>
    <d v="2004-09-01T00:00:00"/>
    <s v="SO67584"/>
    <n v="360"/>
    <n v="19038"/>
    <n v="8"/>
    <n v="1"/>
    <n v="1"/>
    <x v="47"/>
    <x v="4"/>
    <n v="1105.81"/>
    <n v="2049.0981999999999"/>
    <n v="2049.0981999999999"/>
    <n v="1"/>
    <n v="1"/>
    <n v="943.28819999999996"/>
    <n v="1105.81"/>
    <x v="51"/>
  </r>
  <r>
    <d v="2004-07-01T00:00:00"/>
    <s v="SO67638"/>
    <n v="605"/>
    <n v="24205"/>
    <n v="8"/>
    <n v="1"/>
    <n v="1"/>
    <x v="48"/>
    <x v="4"/>
    <n v="343.64960000000002"/>
    <n v="539.99"/>
    <n v="539.99"/>
    <n v="1"/>
    <n v="1"/>
    <n v="196.34039999999999"/>
    <n v="343.64960000000002"/>
    <x v="26"/>
  </r>
  <r>
    <d v="2004-02-02T00:00:00"/>
    <s v="SO67684"/>
    <n v="566"/>
    <n v="28691"/>
    <n v="8"/>
    <n v="1"/>
    <n v="1"/>
    <x v="61"/>
    <x v="4"/>
    <n v="461.44479999999999"/>
    <n v="742.35"/>
    <n v="742.35"/>
    <n v="1"/>
    <n v="1"/>
    <n v="280.90520000000004"/>
    <n v="461.44479999999999"/>
    <x v="70"/>
  </r>
  <r>
    <d v="2003-09-12T00:00:00"/>
    <s v="SO67763"/>
    <n v="605"/>
    <n v="24698"/>
    <n v="8"/>
    <n v="1"/>
    <n v="1"/>
    <x v="7"/>
    <x v="4"/>
    <n v="343.64960000000002"/>
    <n v="539.99"/>
    <n v="539.99"/>
    <n v="1"/>
    <n v="1"/>
    <n v="196.34039999999999"/>
    <n v="343.64960000000002"/>
    <x v="26"/>
  </r>
  <r>
    <d v="2004-05-02T00:00:00"/>
    <s v="SO67703"/>
    <n v="362"/>
    <n v="19067"/>
    <n v="8"/>
    <n v="1"/>
    <n v="1"/>
    <x v="51"/>
    <x v="4"/>
    <n v="1105.81"/>
    <n v="2049.0981999999999"/>
    <n v="2049.0981999999999"/>
    <n v="1"/>
    <n v="1"/>
    <n v="943.28819999999996"/>
    <n v="1105.81"/>
    <x v="5"/>
  </r>
  <r>
    <d v="2003-11-12T00:00:00"/>
    <s v="SO67781"/>
    <n v="581"/>
    <n v="18027"/>
    <n v="8"/>
    <n v="1"/>
    <n v="1"/>
    <x v="34"/>
    <x v="4"/>
    <n v="1082.51"/>
    <n v="1700.99"/>
    <n v="1700.99"/>
    <n v="1"/>
    <n v="1"/>
    <n v="618.48"/>
    <n v="1082.51"/>
    <x v="38"/>
  </r>
  <r>
    <d v="2004-10-03T00:00:00"/>
    <s v="SO67848"/>
    <n v="354"/>
    <n v="12736"/>
    <n v="8"/>
    <n v="1"/>
    <n v="1"/>
    <x v="71"/>
    <x v="4"/>
    <n v="1117.8559"/>
    <n v="2071.4196000000002"/>
    <n v="2071.4196000000002"/>
    <n v="1"/>
    <n v="1"/>
    <n v="953.56370000000015"/>
    <n v="1117.8559"/>
    <x v="40"/>
  </r>
  <r>
    <d v="2004-05-01T00:00:00"/>
    <s v="SO67974"/>
    <n v="360"/>
    <n v="17983"/>
    <n v="8"/>
    <n v="1"/>
    <n v="1"/>
    <x v="35"/>
    <x v="4"/>
    <n v="1105.81"/>
    <n v="2049.0981999999999"/>
    <n v="2049.0981999999999"/>
    <n v="1"/>
    <n v="1"/>
    <n v="943.28819999999996"/>
    <n v="1105.81"/>
    <x v="51"/>
  </r>
  <r>
    <d v="2004-10-03T00:00:00"/>
    <s v="SO68084"/>
    <n v="574"/>
    <n v="11421"/>
    <n v="8"/>
    <n v="1"/>
    <n v="1"/>
    <x v="71"/>
    <x v="4"/>
    <n v="1481.9378999999999"/>
    <n v="2384.0700000000002"/>
    <n v="2384.0700000000002"/>
    <n v="1"/>
    <n v="1"/>
    <n v="902.13210000000026"/>
    <n v="1481.9378999999999"/>
    <x v="45"/>
  </r>
  <r>
    <d v="2004-02-02T00:00:00"/>
    <s v="SO68082"/>
    <n v="584"/>
    <n v="24214"/>
    <n v="8"/>
    <n v="1"/>
    <n v="1"/>
    <x v="61"/>
    <x v="4"/>
    <n v="343.64960000000002"/>
    <n v="539.99"/>
    <n v="539.99"/>
    <n v="1"/>
    <n v="1"/>
    <n v="196.34039999999999"/>
    <n v="343.64960000000002"/>
    <x v="37"/>
  </r>
  <r>
    <d v="2004-05-03T00:00:00"/>
    <s v="SO68064"/>
    <n v="573"/>
    <n v="26230"/>
    <n v="8"/>
    <n v="1"/>
    <n v="1"/>
    <x v="62"/>
    <x v="4"/>
    <n v="1481.9378999999999"/>
    <n v="2384.0700000000002"/>
    <n v="2384.0700000000002"/>
    <n v="1"/>
    <n v="1"/>
    <n v="902.13210000000026"/>
    <n v="1481.9378999999999"/>
    <x v="20"/>
  </r>
  <r>
    <d v="2004-01-03T00:00:00"/>
    <s v="SO68150"/>
    <n v="580"/>
    <n v="18047"/>
    <n v="8"/>
    <n v="1"/>
    <n v="1"/>
    <x v="65"/>
    <x v="4"/>
    <n v="1082.51"/>
    <n v="1700.99"/>
    <n v="1700.99"/>
    <n v="1"/>
    <n v="1"/>
    <n v="618.48"/>
    <n v="1082.51"/>
    <x v="2"/>
  </r>
  <r>
    <d v="2004-07-01T00:00:00"/>
    <s v="SO68122"/>
    <n v="537"/>
    <n v="14710"/>
    <n v="8"/>
    <n v="1"/>
    <n v="1"/>
    <x v="48"/>
    <x v="4"/>
    <n v="13.09"/>
    <n v="35"/>
    <n v="35"/>
    <n v="1"/>
    <n v="1"/>
    <n v="21.91"/>
    <n v="13.09"/>
    <x v="56"/>
  </r>
  <r>
    <d v="2004-03-01T00:00:00"/>
    <s v="SO68183"/>
    <n v="541"/>
    <n v="28404"/>
    <n v="8"/>
    <n v="1"/>
    <n v="1"/>
    <x v="41"/>
    <x v="4"/>
    <n v="10.8423"/>
    <n v="28.99"/>
    <n v="28.99"/>
    <n v="1"/>
    <n v="1"/>
    <n v="18.1477"/>
    <n v="10.8423"/>
    <x v="49"/>
  </r>
  <r>
    <d v="2004-06-02T00:00:00"/>
    <s v="SO68228"/>
    <n v="540"/>
    <n v="13608"/>
    <n v="8"/>
    <n v="1"/>
    <n v="1"/>
    <x v="52"/>
    <x v="4"/>
    <n v="12.192399999999999"/>
    <n v="32.6"/>
    <n v="32.6"/>
    <n v="1"/>
    <n v="1"/>
    <n v="20.407600000000002"/>
    <n v="12.192399999999999"/>
    <x v="33"/>
  </r>
  <r>
    <d v="2004-08-02T00:00:00"/>
    <s v="SO68262"/>
    <n v="385"/>
    <n v="20945"/>
    <n v="8"/>
    <n v="1"/>
    <n v="1"/>
    <x v="50"/>
    <x v="4"/>
    <n v="605.64919999999995"/>
    <n v="1000.4375"/>
    <n v="1000.4375"/>
    <n v="1"/>
    <n v="1"/>
    <n v="394.78830000000005"/>
    <n v="605.64919999999995"/>
    <x v="27"/>
  </r>
  <r>
    <d v="2004-12-03T00:00:00"/>
    <s v="SO68250"/>
    <n v="578"/>
    <n v="19365"/>
    <n v="8"/>
    <n v="1"/>
    <n v="1"/>
    <x v="72"/>
    <x v="4"/>
    <n v="755.1508"/>
    <n v="1214.8499999999999"/>
    <n v="1214.8499999999999"/>
    <n v="1"/>
    <n v="1"/>
    <n v="459.69919999999991"/>
    <n v="755.1508"/>
    <x v="71"/>
  </r>
  <r>
    <d v="2004-10-01T00:00:00"/>
    <s v="SO68350"/>
    <n v="582"/>
    <n v="26228"/>
    <n v="8"/>
    <n v="1"/>
    <n v="1"/>
    <x v="40"/>
    <x v="4"/>
    <n v="1082.51"/>
    <n v="1700.99"/>
    <n v="1700.99"/>
    <n v="1"/>
    <n v="1"/>
    <n v="618.48"/>
    <n v="1082.51"/>
    <x v="1"/>
  </r>
  <r>
    <d v="2004-08-02T00:00:00"/>
    <s v="SO68466"/>
    <n v="604"/>
    <n v="24127"/>
    <n v="8"/>
    <n v="1"/>
    <n v="1"/>
    <x v="50"/>
    <x v="4"/>
    <n v="343.64960000000002"/>
    <n v="539.99"/>
    <n v="539.99"/>
    <n v="1"/>
    <n v="1"/>
    <n v="196.34039999999999"/>
    <n v="343.64960000000002"/>
    <x v="30"/>
  </r>
  <r>
    <d v="2004-12-02T00:00:00"/>
    <s v="SO68464"/>
    <n v="584"/>
    <n v="13782"/>
    <n v="8"/>
    <n v="1"/>
    <n v="1"/>
    <x v="54"/>
    <x v="4"/>
    <n v="343.64960000000002"/>
    <n v="539.99"/>
    <n v="539.99"/>
    <n v="1"/>
    <n v="1"/>
    <n v="196.34039999999999"/>
    <n v="343.64960000000002"/>
    <x v="37"/>
  </r>
  <r>
    <d v="2004-10-03T00:00:00"/>
    <s v="SO68432"/>
    <n v="528"/>
    <n v="17090"/>
    <n v="8"/>
    <n v="1"/>
    <n v="1"/>
    <x v="71"/>
    <x v="4"/>
    <n v="1.8663000000000001"/>
    <n v="4.99"/>
    <n v="4.99"/>
    <n v="1"/>
    <n v="1"/>
    <n v="3.1237000000000004"/>
    <n v="1.8663000000000001"/>
    <x v="73"/>
  </r>
  <r>
    <d v="2004-08-02T00:00:00"/>
    <s v="SO68463"/>
    <n v="605"/>
    <n v="13771"/>
    <n v="8"/>
    <n v="1"/>
    <n v="1"/>
    <x v="50"/>
    <x v="4"/>
    <n v="343.64960000000002"/>
    <n v="539.99"/>
    <n v="539.99"/>
    <n v="1"/>
    <n v="1"/>
    <n v="196.34039999999999"/>
    <n v="343.64960000000002"/>
    <x v="26"/>
  </r>
  <r>
    <d v="2004-09-02T00:00:00"/>
    <s v="SO68534"/>
    <n v="561"/>
    <n v="16448"/>
    <n v="8"/>
    <n v="1"/>
    <n v="1"/>
    <x v="55"/>
    <x v="4"/>
    <n v="1481.9378999999999"/>
    <n v="2384.0700000000002"/>
    <n v="2384.0700000000002"/>
    <n v="1"/>
    <n v="1"/>
    <n v="902.13210000000026"/>
    <n v="1481.9378999999999"/>
    <x v="21"/>
  </r>
  <r>
    <d v="2004-01-04T00:00:00"/>
    <s v="SO68553"/>
    <n v="590"/>
    <n v="21681"/>
    <n v="8"/>
    <n v="1"/>
    <n v="1"/>
    <x v="73"/>
    <x v="4"/>
    <n v="419.77839999999998"/>
    <n v="769.49"/>
    <n v="769.49"/>
    <n v="1"/>
    <n v="1"/>
    <n v="349.71160000000003"/>
    <n v="419.77839999999998"/>
    <x v="15"/>
  </r>
  <r>
    <d v="2004-12-03T00:00:00"/>
    <s v="SO68600"/>
    <n v="569"/>
    <n v="28706"/>
    <n v="8"/>
    <n v="1"/>
    <n v="1"/>
    <x v="72"/>
    <x v="4"/>
    <n v="461.44479999999999"/>
    <n v="742.35"/>
    <n v="742.35"/>
    <n v="1"/>
    <n v="1"/>
    <n v="280.90520000000004"/>
    <n v="461.44479999999999"/>
    <x v="61"/>
  </r>
  <r>
    <d v="2004-02-01T00:00:00"/>
    <s v="SO68785"/>
    <n v="579"/>
    <n v="27154"/>
    <n v="8"/>
    <n v="1"/>
    <n v="1"/>
    <x v="43"/>
    <x v="4"/>
    <n v="755.1508"/>
    <n v="1214.8499999999999"/>
    <n v="1214.8499999999999"/>
    <n v="1"/>
    <n v="1"/>
    <n v="459.69919999999991"/>
    <n v="755.1508"/>
    <x v="35"/>
  </r>
  <r>
    <d v="2004-01-01T00:00:00"/>
    <s v="SO68879"/>
    <n v="381"/>
    <n v="12298"/>
    <n v="8"/>
    <n v="1"/>
    <n v="1"/>
    <x v="36"/>
    <x v="4"/>
    <n v="605.64919999999995"/>
    <n v="1000.4375"/>
    <n v="1000.4375"/>
    <n v="1"/>
    <n v="1"/>
    <n v="394.78830000000005"/>
    <n v="605.64919999999995"/>
    <x v="50"/>
  </r>
  <r>
    <d v="2004-03-01T00:00:00"/>
    <s v="SO68860"/>
    <n v="574"/>
    <n v="16307"/>
    <n v="8"/>
    <n v="1"/>
    <n v="1"/>
    <x v="41"/>
    <x v="4"/>
    <n v="1481.9378999999999"/>
    <n v="2384.0700000000002"/>
    <n v="2384.0700000000002"/>
    <n v="1"/>
    <n v="1"/>
    <n v="902.13210000000026"/>
    <n v="1481.9378999999999"/>
    <x v="45"/>
  </r>
  <r>
    <d v="2004-11-03T00:00:00"/>
    <s v="SO68897"/>
    <n v="375"/>
    <n v="16534"/>
    <n v="8"/>
    <n v="1"/>
    <n v="1"/>
    <x v="66"/>
    <x v="4"/>
    <n v="1320.6838"/>
    <n v="2181.5625"/>
    <n v="2181.5625"/>
    <n v="1"/>
    <n v="1"/>
    <n v="860.87869999999998"/>
    <n v="1320.6838"/>
    <x v="47"/>
  </r>
  <r>
    <d v="2004-03-02T00:00:00"/>
    <s v="SO68946"/>
    <n v="383"/>
    <n v="12314"/>
    <n v="8"/>
    <n v="1"/>
    <n v="1"/>
    <x v="49"/>
    <x v="4"/>
    <n v="605.64919999999995"/>
    <n v="1000.4375"/>
    <n v="1000.4375"/>
    <n v="1"/>
    <n v="1"/>
    <n v="394.78830000000005"/>
    <n v="605.64919999999995"/>
    <x v="28"/>
  </r>
  <r>
    <d v="2004-12-02T00:00:00"/>
    <s v="SO69032"/>
    <n v="593"/>
    <n v="15460"/>
    <n v="8"/>
    <n v="1"/>
    <n v="1"/>
    <x v="54"/>
    <x v="4"/>
    <n v="308.21789999999999"/>
    <n v="564.99"/>
    <n v="564.99"/>
    <n v="1"/>
    <n v="1"/>
    <n v="256.77210000000002"/>
    <n v="308.21789999999999"/>
    <x v="93"/>
  </r>
  <r>
    <d v="2004-12-03T00:00:00"/>
    <s v="SO69086"/>
    <n v="564"/>
    <n v="16297"/>
    <n v="8"/>
    <n v="1"/>
    <n v="1"/>
    <x v="72"/>
    <x v="4"/>
    <n v="1481.9378999999999"/>
    <n v="2384.0700000000002"/>
    <n v="2384.0700000000002"/>
    <n v="1"/>
    <n v="1"/>
    <n v="902.13210000000026"/>
    <n v="1481.9378999999999"/>
    <x v="22"/>
  </r>
  <r>
    <d v="2004-07-03T00:00:00"/>
    <s v="SO69083"/>
    <n v="389"/>
    <n v="12302"/>
    <n v="8"/>
    <n v="1"/>
    <n v="1"/>
    <x v="69"/>
    <x v="4"/>
    <n v="605.64919999999995"/>
    <n v="1000.4375"/>
    <n v="1000.4375"/>
    <n v="1"/>
    <n v="1"/>
    <n v="394.78830000000005"/>
    <n v="605.64919999999995"/>
    <x v="9"/>
  </r>
  <r>
    <d v="2004-11-03T00:00:00"/>
    <s v="SO69155"/>
    <n v="605"/>
    <n v="24706"/>
    <n v="8"/>
    <n v="1"/>
    <n v="1"/>
    <x v="66"/>
    <x v="4"/>
    <n v="343.64960000000002"/>
    <n v="539.99"/>
    <n v="539.99"/>
    <n v="1"/>
    <n v="1"/>
    <n v="196.34039999999999"/>
    <n v="343.64960000000002"/>
    <x v="26"/>
  </r>
  <r>
    <d v="2004-04-04T00:00:00"/>
    <s v="SO69154"/>
    <n v="381"/>
    <n v="20913"/>
    <n v="8"/>
    <n v="1"/>
    <n v="1"/>
    <x v="83"/>
    <x v="4"/>
    <n v="605.64919999999995"/>
    <n v="1000.4375"/>
    <n v="1000.4375"/>
    <n v="1"/>
    <n v="1"/>
    <n v="394.78830000000005"/>
    <n v="605.64919999999995"/>
    <x v="50"/>
  </r>
  <r>
    <d v="2004-10-04T00:00:00"/>
    <s v="SO69240"/>
    <n v="564"/>
    <n v="26229"/>
    <n v="8"/>
    <n v="1"/>
    <n v="1"/>
    <x v="78"/>
    <x v="4"/>
    <n v="1481.9378999999999"/>
    <n v="2384.0700000000002"/>
    <n v="2384.0700000000002"/>
    <n v="1"/>
    <n v="1"/>
    <n v="902.13210000000026"/>
    <n v="1481.9378999999999"/>
    <x v="22"/>
  </r>
  <r>
    <d v="2004-12-02T00:00:00"/>
    <s v="SO69238"/>
    <n v="606"/>
    <n v="24717"/>
    <n v="8"/>
    <n v="1"/>
    <n v="1"/>
    <x v="54"/>
    <x v="4"/>
    <n v="343.64960000000002"/>
    <n v="539.99"/>
    <n v="539.99"/>
    <n v="1"/>
    <n v="1"/>
    <n v="196.34039999999999"/>
    <n v="343.64960000000002"/>
    <x v="17"/>
  </r>
  <r>
    <d v="2004-07-03T00:00:00"/>
    <s v="SO69221"/>
    <n v="579"/>
    <n v="27139"/>
    <n v="8"/>
    <n v="1"/>
    <n v="1"/>
    <x v="69"/>
    <x v="4"/>
    <n v="755.1508"/>
    <n v="1214.8499999999999"/>
    <n v="1214.8499999999999"/>
    <n v="1"/>
    <n v="1"/>
    <n v="459.69919999999991"/>
    <n v="755.1508"/>
    <x v="35"/>
  </r>
  <r>
    <d v="2004-07-02T00:00:00"/>
    <s v="SO69285"/>
    <n v="529"/>
    <n v="23957"/>
    <n v="8"/>
    <n v="1"/>
    <n v="1"/>
    <x v="53"/>
    <x v="4"/>
    <n v="1.4923"/>
    <n v="3.99"/>
    <n v="3.99"/>
    <n v="1"/>
    <n v="1"/>
    <n v="2.4977"/>
    <n v="1.4923"/>
    <x v="74"/>
  </r>
  <r>
    <d v="2004-06-04T00:00:00"/>
    <s v="SO69319"/>
    <n v="360"/>
    <n v="17964"/>
    <n v="8"/>
    <n v="1"/>
    <n v="1"/>
    <x v="82"/>
    <x v="4"/>
    <n v="1105.81"/>
    <n v="2049.0981999999999"/>
    <n v="2049.0981999999999"/>
    <n v="1"/>
    <n v="1"/>
    <n v="943.28819999999996"/>
    <n v="1105.81"/>
    <x v="51"/>
  </r>
  <r>
    <d v="2004-03-04T00:00:00"/>
    <s v="SO69325"/>
    <n v="581"/>
    <n v="26227"/>
    <n v="8"/>
    <n v="1"/>
    <n v="1"/>
    <x v="74"/>
    <x v="4"/>
    <n v="1082.51"/>
    <n v="1700.99"/>
    <n v="1700.99"/>
    <n v="1"/>
    <n v="1"/>
    <n v="618.48"/>
    <n v="1082.51"/>
    <x v="38"/>
  </r>
  <r>
    <d v="2004-02-04T00:00:00"/>
    <s v="SO69576"/>
    <n v="590"/>
    <n v="14800"/>
    <n v="8"/>
    <n v="1"/>
    <n v="1"/>
    <x v="75"/>
    <x v="4"/>
    <n v="419.77839999999998"/>
    <n v="769.49"/>
    <n v="769.49"/>
    <n v="1"/>
    <n v="1"/>
    <n v="349.71160000000003"/>
    <n v="419.77839999999998"/>
    <x v="15"/>
  </r>
  <r>
    <d v="2004-07-03T00:00:00"/>
    <s v="SO69575"/>
    <n v="588"/>
    <n v="22450"/>
    <n v="8"/>
    <n v="1"/>
    <n v="1"/>
    <x v="69"/>
    <x v="4"/>
    <n v="419.77839999999998"/>
    <n v="769.49"/>
    <n v="769.49"/>
    <n v="1"/>
    <n v="1"/>
    <n v="349.71160000000003"/>
    <n v="419.77839999999998"/>
    <x v="54"/>
  </r>
  <r>
    <d v="2004-12-04T00:00:00"/>
    <s v="SO69652"/>
    <n v="581"/>
    <n v="19284"/>
    <n v="8"/>
    <n v="1"/>
    <n v="1"/>
    <x v="79"/>
    <x v="4"/>
    <n v="1082.51"/>
    <n v="1700.99"/>
    <n v="1700.99"/>
    <n v="1"/>
    <n v="1"/>
    <n v="618.48"/>
    <n v="1082.51"/>
    <x v="38"/>
  </r>
  <r>
    <d v="2004-03-03T00:00:00"/>
    <s v="SO69580"/>
    <n v="352"/>
    <n v="20549"/>
    <n v="8"/>
    <n v="1"/>
    <n v="1"/>
    <x v="64"/>
    <x v="4"/>
    <n v="1117.8559"/>
    <n v="2071.4196000000002"/>
    <n v="2071.4196000000002"/>
    <n v="1"/>
    <n v="1"/>
    <n v="953.56370000000015"/>
    <n v="1117.8559"/>
    <x v="18"/>
  </r>
  <r>
    <d v="2004-01-03T00:00:00"/>
    <s v="SO69651"/>
    <n v="584"/>
    <n v="25449"/>
    <n v="8"/>
    <n v="1"/>
    <n v="1"/>
    <x v="65"/>
    <x v="4"/>
    <n v="343.64960000000002"/>
    <n v="539.99"/>
    <n v="539.99"/>
    <n v="1"/>
    <n v="1"/>
    <n v="196.34039999999999"/>
    <n v="343.64960000000002"/>
    <x v="37"/>
  </r>
  <r>
    <d v="2004-09-02T00:00:00"/>
    <s v="SO69642"/>
    <n v="389"/>
    <n v="12330"/>
    <n v="8"/>
    <n v="1"/>
    <n v="1"/>
    <x v="55"/>
    <x v="4"/>
    <n v="605.64919999999995"/>
    <n v="1000.4375"/>
    <n v="1000.4375"/>
    <n v="1"/>
    <n v="1"/>
    <n v="394.78830000000005"/>
    <n v="605.64919999999995"/>
    <x v="9"/>
  </r>
  <r>
    <d v="2004-03-04T00:00:00"/>
    <s v="SO69720"/>
    <n v="385"/>
    <n v="20970"/>
    <n v="8"/>
    <n v="1"/>
    <n v="1"/>
    <x v="74"/>
    <x v="4"/>
    <n v="605.64919999999995"/>
    <n v="1000.4375"/>
    <n v="1000.4375"/>
    <n v="1"/>
    <n v="1"/>
    <n v="394.78830000000005"/>
    <n v="605.64919999999995"/>
    <x v="27"/>
  </r>
  <r>
    <d v="2004-12-02T00:00:00"/>
    <s v="SO69669"/>
    <n v="587"/>
    <n v="14803"/>
    <n v="8"/>
    <n v="1"/>
    <n v="1"/>
    <x v="54"/>
    <x v="4"/>
    <n v="419.77839999999998"/>
    <n v="769.49"/>
    <n v="769.49"/>
    <n v="1"/>
    <n v="1"/>
    <n v="349.71160000000003"/>
    <n v="419.77839999999998"/>
    <x v="12"/>
  </r>
  <r>
    <d v="2004-11-02T00:00:00"/>
    <s v="SO69760"/>
    <n v="232"/>
    <n v="12324"/>
    <n v="8"/>
    <n v="1"/>
    <n v="1"/>
    <x v="57"/>
    <x v="4"/>
    <n v="31.724399999999999"/>
    <n v="48.067300000000003"/>
    <n v="48.067300000000003"/>
    <n v="1"/>
    <n v="1"/>
    <n v="16.342900000000004"/>
    <n v="31.724399999999999"/>
    <x v="62"/>
  </r>
  <r>
    <d v="2004-08-03T00:00:00"/>
    <s v="SO69770"/>
    <n v="560"/>
    <n v="19439"/>
    <n v="8"/>
    <n v="1"/>
    <n v="1"/>
    <x v="63"/>
    <x v="4"/>
    <n v="755.1508"/>
    <n v="1214.8499999999999"/>
    <n v="1214.8499999999999"/>
    <n v="1"/>
    <n v="1"/>
    <n v="459.69919999999991"/>
    <n v="755.1508"/>
    <x v="88"/>
  </r>
  <r>
    <d v="2004-09-02T00:00:00"/>
    <s v="SO69737"/>
    <n v="599"/>
    <n v="16197"/>
    <n v="8"/>
    <n v="1"/>
    <n v="1"/>
    <x v="55"/>
    <x v="4"/>
    <n v="294.5797"/>
    <n v="539.99"/>
    <n v="539.99"/>
    <n v="1"/>
    <n v="1"/>
    <n v="245.41030000000001"/>
    <n v="294.5797"/>
    <x v="87"/>
  </r>
  <r>
    <d v="2004-02-02T00:00:00"/>
    <s v="SO69772"/>
    <n v="573"/>
    <n v="17781"/>
    <n v="8"/>
    <n v="1"/>
    <n v="1"/>
    <x v="61"/>
    <x v="4"/>
    <n v="1481.9378999999999"/>
    <n v="2384.0700000000002"/>
    <n v="2384.0700000000002"/>
    <n v="1"/>
    <n v="1"/>
    <n v="902.13210000000026"/>
    <n v="1481.9378999999999"/>
    <x v="20"/>
  </r>
  <r>
    <d v="2004-06-01T00:00:00"/>
    <s v="SO69862"/>
    <n v="606"/>
    <n v="25522"/>
    <n v="8"/>
    <n v="1"/>
    <n v="1"/>
    <x v="46"/>
    <x v="4"/>
    <n v="343.64960000000002"/>
    <n v="539.99"/>
    <n v="539.99"/>
    <n v="1"/>
    <n v="1"/>
    <n v="196.34039999999999"/>
    <n v="343.64960000000002"/>
    <x v="17"/>
  </r>
  <r>
    <d v="2004-08-04T00:00:00"/>
    <s v="SO69878"/>
    <n v="352"/>
    <n v="20556"/>
    <n v="8"/>
    <n v="1"/>
    <n v="1"/>
    <x v="76"/>
    <x v="4"/>
    <n v="1117.8559"/>
    <n v="2071.4196000000002"/>
    <n v="2071.4196000000002"/>
    <n v="1"/>
    <n v="1"/>
    <n v="953.56370000000015"/>
    <n v="1117.8559"/>
    <x v="18"/>
  </r>
  <r>
    <d v="2004-10-01T00:00:00"/>
    <s v="SO69874"/>
    <n v="379"/>
    <n v="16549"/>
    <n v="8"/>
    <n v="1"/>
    <n v="1"/>
    <x v="40"/>
    <x v="4"/>
    <n v="1320.6838"/>
    <n v="2181.5625"/>
    <n v="2181.5625"/>
    <n v="1"/>
    <n v="1"/>
    <n v="860.87869999999998"/>
    <n v="1320.6838"/>
    <x v="44"/>
  </r>
  <r>
    <d v="2004-09-02T00:00:00"/>
    <s v="SO69973"/>
    <n v="529"/>
    <n v="24532"/>
    <n v="8"/>
    <n v="1"/>
    <n v="1"/>
    <x v="55"/>
    <x v="4"/>
    <n v="1.4923"/>
    <n v="3.99"/>
    <n v="3.99"/>
    <n v="1"/>
    <n v="1"/>
    <n v="2.4977"/>
    <n v="1.4923"/>
    <x v="74"/>
  </r>
  <r>
    <d v="2004-07-02T00:00:00"/>
    <s v="SO70007"/>
    <n v="385"/>
    <n v="21047"/>
    <n v="8"/>
    <n v="1"/>
    <n v="1"/>
    <x v="53"/>
    <x v="4"/>
    <n v="605.64919999999995"/>
    <n v="1000.4375"/>
    <n v="1000.4375"/>
    <n v="1"/>
    <n v="1"/>
    <n v="394.78830000000005"/>
    <n v="605.64919999999995"/>
    <x v="27"/>
  </r>
  <r>
    <d v="2004-02-02T00:00:00"/>
    <s v="SO70019"/>
    <n v="583"/>
    <n v="19288"/>
    <n v="8"/>
    <n v="1"/>
    <n v="1"/>
    <x v="61"/>
    <x v="4"/>
    <n v="1082.51"/>
    <n v="1700.99"/>
    <n v="1700.99"/>
    <n v="1"/>
    <n v="1"/>
    <n v="618.48"/>
    <n v="1082.51"/>
    <x v="0"/>
  </r>
  <r>
    <d v="2004-06-04T00:00:00"/>
    <s v="SO70084"/>
    <n v="383"/>
    <n v="20979"/>
    <n v="8"/>
    <n v="1"/>
    <n v="1"/>
    <x v="82"/>
    <x v="4"/>
    <n v="605.64919999999995"/>
    <n v="1000.4375"/>
    <n v="1000.4375"/>
    <n v="1"/>
    <n v="1"/>
    <n v="394.78830000000005"/>
    <n v="605.64919999999995"/>
    <x v="28"/>
  </r>
  <r>
    <d v="2004-04-02T00:00:00"/>
    <s v="SO70028"/>
    <n v="356"/>
    <n v="21057"/>
    <n v="8"/>
    <n v="1"/>
    <n v="1"/>
    <x v="56"/>
    <x v="4"/>
    <n v="1117.8559"/>
    <n v="2071.4196000000002"/>
    <n v="2071.4196000000002"/>
    <n v="1"/>
    <n v="1"/>
    <n v="953.56370000000015"/>
    <n v="1117.8559"/>
    <x v="14"/>
  </r>
  <r>
    <d v="2004-11-01T00:00:00"/>
    <s v="SO70085"/>
    <n v="562"/>
    <n v="16567"/>
    <n v="8"/>
    <n v="1"/>
    <n v="1"/>
    <x v="44"/>
    <x v="4"/>
    <n v="1481.9378999999999"/>
    <n v="2384.0700000000002"/>
    <n v="2384.0700000000002"/>
    <n v="1"/>
    <n v="1"/>
    <n v="902.13210000000026"/>
    <n v="1481.9378999999999"/>
    <x v="32"/>
  </r>
  <r>
    <d v="2004-06-04T00:00:00"/>
    <s v="SO70088"/>
    <n v="583"/>
    <n v="26353"/>
    <n v="8"/>
    <n v="1"/>
    <n v="1"/>
    <x v="82"/>
    <x v="4"/>
    <n v="1082.51"/>
    <n v="1700.99"/>
    <n v="1700.99"/>
    <n v="1"/>
    <n v="1"/>
    <n v="618.48"/>
    <n v="1082.51"/>
    <x v="0"/>
  </r>
  <r>
    <d v="2004-05-02T00:00:00"/>
    <s v="SO70083"/>
    <n v="383"/>
    <n v="21035"/>
    <n v="8"/>
    <n v="1"/>
    <n v="1"/>
    <x v="51"/>
    <x v="4"/>
    <n v="605.64919999999995"/>
    <n v="1000.4375"/>
    <n v="1000.4375"/>
    <n v="1"/>
    <n v="1"/>
    <n v="394.78830000000005"/>
    <n v="605.64919999999995"/>
    <x v="28"/>
  </r>
  <r>
    <d v="2004-09-01T00:00:00"/>
    <s v="SO70066"/>
    <n v="579"/>
    <n v="19438"/>
    <n v="8"/>
    <n v="1"/>
    <n v="1"/>
    <x v="47"/>
    <x v="4"/>
    <n v="755.1508"/>
    <n v="1214.8499999999999"/>
    <n v="1214.8499999999999"/>
    <n v="1"/>
    <n v="1"/>
    <n v="459.69919999999991"/>
    <n v="755.1508"/>
    <x v="35"/>
  </r>
  <r>
    <d v="2004-12-04T00:00:00"/>
    <s v="SO70260"/>
    <n v="362"/>
    <n v="20555"/>
    <n v="8"/>
    <n v="1"/>
    <n v="1"/>
    <x v="79"/>
    <x v="4"/>
    <n v="1105.81"/>
    <n v="2049.0981999999999"/>
    <n v="2049.0981999999999"/>
    <n v="1"/>
    <n v="1"/>
    <n v="943.28819999999996"/>
    <n v="1105.81"/>
    <x v="5"/>
  </r>
  <r>
    <d v="2004-01-02T00:00:00"/>
    <s v="SO70318"/>
    <n v="590"/>
    <n v="22447"/>
    <n v="8"/>
    <n v="1"/>
    <n v="1"/>
    <x v="58"/>
    <x v="4"/>
    <n v="419.77839999999998"/>
    <n v="769.49"/>
    <n v="769.49"/>
    <n v="1"/>
    <n v="1"/>
    <n v="349.71160000000003"/>
    <n v="419.77839999999998"/>
    <x v="15"/>
  </r>
  <r>
    <d v="2004-12-02T00:00:00"/>
    <s v="SO70431"/>
    <n v="562"/>
    <n v="17114"/>
    <n v="8"/>
    <n v="1"/>
    <n v="1"/>
    <x v="54"/>
    <x v="4"/>
    <n v="1481.9378999999999"/>
    <n v="2384.0700000000002"/>
    <n v="2384.0700000000002"/>
    <n v="1"/>
    <n v="1"/>
    <n v="902.13210000000026"/>
    <n v="1481.9378999999999"/>
    <x v="32"/>
  </r>
  <r>
    <d v="2004-08-02T00:00:00"/>
    <s v="SO70518"/>
    <n v="606"/>
    <n v="25504"/>
    <n v="8"/>
    <n v="1"/>
    <n v="1"/>
    <x v="50"/>
    <x v="4"/>
    <n v="343.64960000000002"/>
    <n v="539.99"/>
    <n v="539.99"/>
    <n v="1"/>
    <n v="1"/>
    <n v="196.34039999999999"/>
    <n v="343.64960000000002"/>
    <x v="17"/>
  </r>
  <r>
    <d v="2004-11-03T00:00:00"/>
    <s v="SO70524"/>
    <n v="583"/>
    <n v="12125"/>
    <n v="8"/>
    <n v="1"/>
    <n v="1"/>
    <x v="66"/>
    <x v="4"/>
    <n v="1082.51"/>
    <n v="1700.99"/>
    <n v="1700.99"/>
    <n v="1"/>
    <n v="1"/>
    <n v="618.48"/>
    <n v="1082.51"/>
    <x v="0"/>
  </r>
  <r>
    <d v="2004-12-02T00:00:00"/>
    <s v="SO70589"/>
    <n v="381"/>
    <n v="21015"/>
    <n v="8"/>
    <n v="1"/>
    <n v="1"/>
    <x v="54"/>
    <x v="4"/>
    <n v="605.64919999999995"/>
    <n v="1000.4375"/>
    <n v="1000.4375"/>
    <n v="1"/>
    <n v="1"/>
    <n v="394.78830000000005"/>
    <n v="605.64919999999995"/>
    <x v="50"/>
  </r>
  <r>
    <d v="2004-10-03T00:00:00"/>
    <s v="SO70573"/>
    <n v="569"/>
    <n v="29362"/>
    <n v="8"/>
    <n v="1"/>
    <n v="1"/>
    <x v="71"/>
    <x v="4"/>
    <n v="461.44479999999999"/>
    <n v="742.35"/>
    <n v="742.35"/>
    <n v="1"/>
    <n v="1"/>
    <n v="280.90520000000004"/>
    <n v="461.44479999999999"/>
    <x v="61"/>
  </r>
  <r>
    <d v="2004-06-03T00:00:00"/>
    <s v="SO70601"/>
    <n v="590"/>
    <n v="22508"/>
    <n v="8"/>
    <n v="1"/>
    <n v="1"/>
    <x v="68"/>
    <x v="4"/>
    <n v="419.77839999999998"/>
    <n v="769.49"/>
    <n v="769.49"/>
    <n v="1"/>
    <n v="1"/>
    <n v="349.71160000000003"/>
    <n v="419.77839999999998"/>
    <x v="15"/>
  </r>
  <r>
    <d v="2004-12-04T00:00:00"/>
    <s v="SO70603"/>
    <n v="352"/>
    <n v="12827"/>
    <n v="8"/>
    <n v="1"/>
    <n v="1"/>
    <x v="79"/>
    <x v="4"/>
    <n v="1117.8559"/>
    <n v="2071.4196000000002"/>
    <n v="2071.4196000000002"/>
    <n v="1"/>
    <n v="1"/>
    <n v="953.56370000000015"/>
    <n v="1117.8559"/>
    <x v="18"/>
  </r>
  <r>
    <d v="2004-08-03T00:00:00"/>
    <s v="SO70682"/>
    <n v="362"/>
    <n v="20598"/>
    <n v="8"/>
    <n v="1"/>
    <n v="1"/>
    <x v="63"/>
    <x v="4"/>
    <n v="1105.81"/>
    <n v="2049.0981999999999"/>
    <n v="2049.0981999999999"/>
    <n v="1"/>
    <n v="1"/>
    <n v="943.28819999999996"/>
    <n v="1105.81"/>
    <x v="5"/>
  </r>
  <r>
    <d v="2004-06-03T00:00:00"/>
    <s v="SO70742"/>
    <n v="383"/>
    <n v="21051"/>
    <n v="8"/>
    <n v="1"/>
    <n v="1"/>
    <x v="68"/>
    <x v="4"/>
    <n v="605.64919999999995"/>
    <n v="1000.4375"/>
    <n v="1000.4375"/>
    <n v="1"/>
    <n v="1"/>
    <n v="394.78830000000005"/>
    <n v="605.64919999999995"/>
    <x v="28"/>
  </r>
  <r>
    <d v="2004-02-04T00:00:00"/>
    <s v="SO70766"/>
    <n v="599"/>
    <n v="15667"/>
    <n v="8"/>
    <n v="1"/>
    <n v="1"/>
    <x v="75"/>
    <x v="4"/>
    <n v="294.5797"/>
    <n v="539.99"/>
    <n v="539.99"/>
    <n v="1"/>
    <n v="1"/>
    <n v="245.41030000000001"/>
    <n v="294.5797"/>
    <x v="87"/>
  </r>
  <r>
    <d v="2004-06-04T00:00:00"/>
    <s v="SO70764"/>
    <n v="358"/>
    <n v="19339"/>
    <n v="8"/>
    <n v="1"/>
    <n v="1"/>
    <x v="82"/>
    <x v="4"/>
    <n v="1105.81"/>
    <n v="2049.0981999999999"/>
    <n v="2049.0981999999999"/>
    <n v="1"/>
    <n v="1"/>
    <n v="943.28819999999996"/>
    <n v="1105.81"/>
    <x v="10"/>
  </r>
  <r>
    <d v="2004-01-04T00:00:00"/>
    <s v="SO70828"/>
    <n v="356"/>
    <n v="19197"/>
    <n v="8"/>
    <n v="1"/>
    <n v="1"/>
    <x v="73"/>
    <x v="4"/>
    <n v="1117.8559"/>
    <n v="2071.4196000000002"/>
    <n v="2071.4196000000002"/>
    <n v="1"/>
    <n v="1"/>
    <n v="953.56370000000015"/>
    <n v="1117.8559"/>
    <x v="14"/>
  </r>
  <r>
    <d v="2004-11-03T00:00:00"/>
    <s v="SO70881"/>
    <n v="352"/>
    <n v="12826"/>
    <n v="8"/>
    <n v="1"/>
    <n v="1"/>
    <x v="66"/>
    <x v="4"/>
    <n v="1117.8559"/>
    <n v="2071.4196000000002"/>
    <n v="2071.4196000000002"/>
    <n v="1"/>
    <n v="1"/>
    <n v="953.56370000000015"/>
    <n v="1117.8559"/>
    <x v="18"/>
  </r>
  <r>
    <d v="2004-06-02T00:00:00"/>
    <s v="SO70878"/>
    <n v="379"/>
    <n v="16552"/>
    <n v="8"/>
    <n v="1"/>
    <n v="1"/>
    <x v="52"/>
    <x v="4"/>
    <n v="1320.6838"/>
    <n v="2181.5625"/>
    <n v="2181.5625"/>
    <n v="1"/>
    <n v="1"/>
    <n v="860.87869999999998"/>
    <n v="1320.6838"/>
    <x v="44"/>
  </r>
  <r>
    <d v="2004-04-05T00:00:00"/>
    <s v="SO71068"/>
    <n v="578"/>
    <n v="13259"/>
    <n v="8"/>
    <n v="1"/>
    <n v="1"/>
    <x v="85"/>
    <x v="4"/>
    <n v="755.1508"/>
    <n v="1214.8499999999999"/>
    <n v="1214.8499999999999"/>
    <n v="1"/>
    <n v="1"/>
    <n v="459.69919999999991"/>
    <n v="755.1508"/>
    <x v="71"/>
  </r>
  <r>
    <d v="2004-08-02T00:00:00"/>
    <s v="SO71024"/>
    <n v="580"/>
    <n v="26363"/>
    <n v="8"/>
    <n v="1"/>
    <n v="1"/>
    <x v="50"/>
    <x v="4"/>
    <n v="1082.51"/>
    <n v="1700.99"/>
    <n v="1700.99"/>
    <n v="1"/>
    <n v="1"/>
    <n v="618.48"/>
    <n v="1082.51"/>
    <x v="2"/>
  </r>
  <r>
    <d v="2004-11-04T00:00:00"/>
    <s v="SO71144"/>
    <n v="605"/>
    <n v="25468"/>
    <n v="8"/>
    <n v="1"/>
    <n v="1"/>
    <x v="81"/>
    <x v="4"/>
    <n v="343.64960000000002"/>
    <n v="539.99"/>
    <n v="539.99"/>
    <n v="1"/>
    <n v="1"/>
    <n v="196.34039999999999"/>
    <n v="343.64960000000002"/>
    <x v="26"/>
  </r>
  <r>
    <d v="2004-09-03T00:00:00"/>
    <s v="SO71104"/>
    <n v="362"/>
    <n v="18005"/>
    <n v="8"/>
    <n v="1"/>
    <n v="1"/>
    <x v="70"/>
    <x v="4"/>
    <n v="1105.81"/>
    <n v="2049.0981999999999"/>
    <n v="2049.0981999999999"/>
    <n v="1"/>
    <n v="1"/>
    <n v="943.28819999999996"/>
    <n v="1105.81"/>
    <x v="5"/>
  </r>
  <r>
    <d v="2004-05-04T00:00:00"/>
    <s v="SO71142"/>
    <n v="387"/>
    <n v="21006"/>
    <n v="8"/>
    <n v="1"/>
    <n v="1"/>
    <x v="77"/>
    <x v="4"/>
    <n v="605.64919999999995"/>
    <n v="1000.4375"/>
    <n v="1000.4375"/>
    <n v="1"/>
    <n v="1"/>
    <n v="394.78830000000005"/>
    <n v="605.64919999999995"/>
    <x v="6"/>
  </r>
  <r>
    <d v="2004-04-05T00:00:00"/>
    <s v="SO71191"/>
    <n v="575"/>
    <n v="12291"/>
    <n v="8"/>
    <n v="1"/>
    <n v="1"/>
    <x v="85"/>
    <x v="4"/>
    <n v="1481.9378999999999"/>
    <n v="2384.0700000000002"/>
    <n v="2384.0700000000002"/>
    <n v="1"/>
    <n v="1"/>
    <n v="902.13210000000026"/>
    <n v="1481.9378999999999"/>
    <x v="52"/>
  </r>
  <r>
    <d v="2004-05-02T00:00:00"/>
    <s v="SO71229"/>
    <n v="352"/>
    <n v="12825"/>
    <n v="8"/>
    <n v="1"/>
    <n v="1"/>
    <x v="51"/>
    <x v="4"/>
    <n v="1117.8559"/>
    <n v="2071.4196000000002"/>
    <n v="2071.4196000000002"/>
    <n v="1"/>
    <n v="1"/>
    <n v="953.56370000000015"/>
    <n v="1117.8559"/>
    <x v="18"/>
  </r>
  <r>
    <d v="2004-03-05T00:00:00"/>
    <s v="SO71347"/>
    <n v="583"/>
    <n v="19283"/>
    <n v="8"/>
    <n v="1"/>
    <n v="1"/>
    <x v="84"/>
    <x v="4"/>
    <n v="1082.51"/>
    <n v="1700.99"/>
    <n v="1700.99"/>
    <n v="1"/>
    <n v="1"/>
    <n v="618.48"/>
    <n v="1082.51"/>
    <x v="0"/>
  </r>
  <r>
    <d v="2004-08-04T00:00:00"/>
    <s v="SO71285"/>
    <n v="600"/>
    <n v="16267"/>
    <n v="8"/>
    <n v="1"/>
    <n v="1"/>
    <x v="76"/>
    <x v="4"/>
    <n v="294.5797"/>
    <n v="539.99"/>
    <n v="539.99"/>
    <n v="1"/>
    <n v="1"/>
    <n v="245.41030000000001"/>
    <n v="294.5797"/>
    <x v="89"/>
  </r>
  <r>
    <d v="2004-09-02T00:00:00"/>
    <s v="SO71291"/>
    <n v="373"/>
    <n v="16540"/>
    <n v="8"/>
    <n v="1"/>
    <n v="1"/>
    <x v="55"/>
    <x v="4"/>
    <n v="1320.6838"/>
    <n v="2181.5625"/>
    <n v="2181.5625"/>
    <n v="1"/>
    <n v="1"/>
    <n v="860.87869999999998"/>
    <n v="1320.6838"/>
    <x v="13"/>
  </r>
  <r>
    <d v="2004-07-04T00:00:00"/>
    <s v="SO71404"/>
    <n v="235"/>
    <n v="12470"/>
    <n v="8"/>
    <n v="1"/>
    <n v="1"/>
    <x v="98"/>
    <x v="4"/>
    <n v="31.724399999999999"/>
    <n v="48.067300000000003"/>
    <n v="48.067300000000003"/>
    <n v="1"/>
    <n v="1"/>
    <n v="16.342900000000004"/>
    <n v="31.724399999999999"/>
    <x v="4"/>
  </r>
  <r>
    <d v="2004-01-04T00:00:00"/>
    <s v="SO71422"/>
    <n v="385"/>
    <n v="28568"/>
    <n v="8"/>
    <n v="1"/>
    <n v="1"/>
    <x v="73"/>
    <x v="4"/>
    <n v="605.64919999999995"/>
    <n v="1000.4375"/>
    <n v="1000.4375"/>
    <n v="1"/>
    <n v="1"/>
    <n v="394.78830000000005"/>
    <n v="605.64919999999995"/>
    <x v="27"/>
  </r>
  <r>
    <d v="2004-09-02T00:00:00"/>
    <s v="SO71367"/>
    <n v="358"/>
    <n v="12813"/>
    <n v="8"/>
    <n v="1"/>
    <n v="1"/>
    <x v="55"/>
    <x v="4"/>
    <n v="1105.81"/>
    <n v="2049.0981999999999"/>
    <n v="2049.0981999999999"/>
    <n v="1"/>
    <n v="1"/>
    <n v="943.28819999999996"/>
    <n v="1105.81"/>
    <x v="10"/>
  </r>
  <r>
    <d v="2004-04-03T00:00:00"/>
    <s v="SO71486"/>
    <n v="583"/>
    <n v="19254"/>
    <n v="8"/>
    <n v="1"/>
    <n v="1"/>
    <x v="67"/>
    <x v="4"/>
    <n v="1082.51"/>
    <n v="1700.99"/>
    <n v="1700.99"/>
    <n v="1"/>
    <n v="1"/>
    <n v="618.48"/>
    <n v="1082.51"/>
    <x v="0"/>
  </r>
  <r>
    <d v="2004-07-05T00:00:00"/>
    <s v="SO71500"/>
    <n v="379"/>
    <n v="11237"/>
    <n v="8"/>
    <n v="1"/>
    <n v="1"/>
    <x v="93"/>
    <x v="4"/>
    <n v="1320.6838"/>
    <n v="2181.5625"/>
    <n v="2181.5625"/>
    <n v="1"/>
    <n v="1"/>
    <n v="860.87869999999998"/>
    <n v="1320.6838"/>
    <x v="44"/>
  </r>
  <r>
    <d v="2004-03-04T00:00:00"/>
    <s v="SO71502"/>
    <n v="375"/>
    <n v="24091"/>
    <n v="8"/>
    <n v="1"/>
    <n v="1"/>
    <x v="74"/>
    <x v="4"/>
    <n v="1320.6838"/>
    <n v="2181.5625"/>
    <n v="2181.5625"/>
    <n v="1"/>
    <n v="1"/>
    <n v="860.87869999999998"/>
    <n v="1320.6838"/>
    <x v="47"/>
  </r>
  <r>
    <d v="2004-07-04T00:00:00"/>
    <s v="SO71542"/>
    <n v="561"/>
    <n v="17103"/>
    <n v="8"/>
    <n v="1"/>
    <n v="1"/>
    <x v="98"/>
    <x v="4"/>
    <n v="1481.9378999999999"/>
    <n v="2384.0700000000002"/>
    <n v="2384.0700000000002"/>
    <n v="1"/>
    <n v="1"/>
    <n v="902.13210000000026"/>
    <n v="1481.9378999999999"/>
    <x v="21"/>
  </r>
  <r>
    <d v="2004-12-04T00:00:00"/>
    <s v="SO71553"/>
    <n v="605"/>
    <n v="25525"/>
    <n v="8"/>
    <n v="1"/>
    <n v="1"/>
    <x v="79"/>
    <x v="4"/>
    <n v="343.64960000000002"/>
    <n v="539.99"/>
    <n v="539.99"/>
    <n v="1"/>
    <n v="1"/>
    <n v="196.34039999999999"/>
    <n v="343.64960000000002"/>
    <x v="26"/>
  </r>
  <r>
    <d v="2004-02-03T00:00:00"/>
    <s v="SO71622"/>
    <n v="604"/>
    <n v="25451"/>
    <n v="8"/>
    <n v="1"/>
    <n v="1"/>
    <x v="60"/>
    <x v="4"/>
    <n v="343.64960000000002"/>
    <n v="539.99"/>
    <n v="539.99"/>
    <n v="1"/>
    <n v="1"/>
    <n v="196.34039999999999"/>
    <n v="343.64960000000002"/>
    <x v="30"/>
  </r>
  <r>
    <d v="2004-04-02T00:00:00"/>
    <s v="SO71623"/>
    <n v="576"/>
    <n v="12128"/>
    <n v="8"/>
    <n v="1"/>
    <n v="1"/>
    <x v="56"/>
    <x v="4"/>
    <n v="1481.9378999999999"/>
    <n v="2384.0700000000002"/>
    <n v="2384.0700000000002"/>
    <n v="1"/>
    <n v="1"/>
    <n v="902.13210000000026"/>
    <n v="1481.9378999999999"/>
    <x v="3"/>
  </r>
  <r>
    <d v="2004-03-02T00:00:00"/>
    <s v="SO71630"/>
    <n v="360"/>
    <n v="18019"/>
    <n v="8"/>
    <n v="1"/>
    <n v="1"/>
    <x v="49"/>
    <x v="4"/>
    <n v="1105.81"/>
    <n v="2049.0981999999999"/>
    <n v="2049.0981999999999"/>
    <n v="1"/>
    <n v="1"/>
    <n v="943.28819999999996"/>
    <n v="1105.81"/>
    <x v="51"/>
  </r>
  <r>
    <d v="2004-12-05T00:00:00"/>
    <s v="SO71731"/>
    <n v="530"/>
    <n v="12872"/>
    <n v="8"/>
    <n v="1"/>
    <n v="1"/>
    <x v="89"/>
    <x v="4"/>
    <n v="1.8663000000000001"/>
    <n v="4.99"/>
    <n v="4.99"/>
    <n v="1"/>
    <n v="1"/>
    <n v="3.1237000000000004"/>
    <n v="1.8663000000000001"/>
    <x v="76"/>
  </r>
  <r>
    <d v="2004-07-05T00:00:00"/>
    <s v="SO71725"/>
    <n v="528"/>
    <n v="16047"/>
    <n v="8"/>
    <n v="1"/>
    <n v="1"/>
    <x v="93"/>
    <x v="4"/>
    <n v="1.8663000000000001"/>
    <n v="4.99"/>
    <n v="4.99"/>
    <n v="1"/>
    <n v="1"/>
    <n v="3.1237000000000004"/>
    <n v="1.8663000000000001"/>
    <x v="73"/>
  </r>
  <r>
    <d v="2004-03-03T00:00:00"/>
    <s v="SO71961"/>
    <n v="362"/>
    <n v="12863"/>
    <n v="8"/>
    <n v="1"/>
    <n v="1"/>
    <x v="64"/>
    <x v="4"/>
    <n v="1105.81"/>
    <n v="2049.0981999999999"/>
    <n v="2049.0981999999999"/>
    <n v="1"/>
    <n v="1"/>
    <n v="943.28819999999996"/>
    <n v="1105.81"/>
    <x v="5"/>
  </r>
  <r>
    <d v="2004-01-04T00:00:00"/>
    <s v="SO71976"/>
    <n v="530"/>
    <n v="13684"/>
    <n v="8"/>
    <n v="1"/>
    <n v="1"/>
    <x v="73"/>
    <x v="4"/>
    <n v="1.8663000000000001"/>
    <n v="4.99"/>
    <n v="4.99"/>
    <n v="1"/>
    <n v="1"/>
    <n v="3.1237000000000004"/>
    <n v="1.8663000000000001"/>
    <x v="76"/>
  </r>
  <r>
    <d v="2004-06-03T00:00:00"/>
    <s v="SO71978"/>
    <n v="220"/>
    <n v="11559"/>
    <n v="8"/>
    <n v="1"/>
    <n v="1"/>
    <x v="68"/>
    <x v="4"/>
    <n v="12.027799999999999"/>
    <n v="33.644199999999998"/>
    <n v="33.644199999999998"/>
    <n v="1"/>
    <n v="1"/>
    <n v="21.616399999999999"/>
    <n v="12.027799999999999"/>
    <x v="55"/>
  </r>
  <r>
    <d v="2004-08-03T00:00:00"/>
    <s v="SO71992"/>
    <n v="581"/>
    <n v="19329"/>
    <n v="8"/>
    <n v="1"/>
    <n v="1"/>
    <x v="63"/>
    <x v="4"/>
    <n v="1082.51"/>
    <n v="1700.99"/>
    <n v="1700.99"/>
    <n v="1"/>
    <n v="1"/>
    <n v="618.48"/>
    <n v="1082.51"/>
    <x v="38"/>
  </r>
  <r>
    <d v="2004-03-03T00:00:00"/>
    <s v="SO71991"/>
    <n v="581"/>
    <n v="19316"/>
    <n v="8"/>
    <n v="1"/>
    <n v="1"/>
    <x v="64"/>
    <x v="4"/>
    <n v="1082.51"/>
    <n v="1700.99"/>
    <n v="1700.99"/>
    <n v="1"/>
    <n v="1"/>
    <n v="618.48"/>
    <n v="1082.51"/>
    <x v="38"/>
  </r>
  <r>
    <d v="2004-09-03T00:00:00"/>
    <s v="SO72030"/>
    <n v="529"/>
    <n v="23915"/>
    <n v="8"/>
    <n v="1"/>
    <n v="1"/>
    <x v="70"/>
    <x v="4"/>
    <n v="1.4923"/>
    <n v="3.99"/>
    <n v="3.99"/>
    <n v="1"/>
    <n v="1"/>
    <n v="2.4977"/>
    <n v="1.4923"/>
    <x v="74"/>
  </r>
  <r>
    <d v="2004-08-03T00:00:00"/>
    <s v="SO72074"/>
    <n v="352"/>
    <n v="19364"/>
    <n v="8"/>
    <n v="1"/>
    <n v="1"/>
    <x v="63"/>
    <x v="4"/>
    <n v="1117.8559"/>
    <n v="2071.4196000000002"/>
    <n v="2071.4196000000002"/>
    <n v="1"/>
    <n v="1"/>
    <n v="953.56370000000015"/>
    <n v="1117.8559"/>
    <x v="18"/>
  </r>
  <r>
    <d v="2004-02-04T00:00:00"/>
    <s v="SO72121"/>
    <n v="584"/>
    <n v="25601"/>
    <n v="8"/>
    <n v="1"/>
    <n v="1"/>
    <x v="75"/>
    <x v="4"/>
    <n v="343.64960000000002"/>
    <n v="539.99"/>
    <n v="539.99"/>
    <n v="1"/>
    <n v="1"/>
    <n v="196.34039999999999"/>
    <n v="343.64960000000002"/>
    <x v="37"/>
  </r>
  <r>
    <d v="2004-07-03T00:00:00"/>
    <s v="SO72142"/>
    <n v="352"/>
    <n v="19439"/>
    <n v="8"/>
    <n v="1"/>
    <n v="1"/>
    <x v="69"/>
    <x v="4"/>
    <n v="1117.8559"/>
    <n v="2071.4196000000002"/>
    <n v="2071.4196000000002"/>
    <n v="1"/>
    <n v="1"/>
    <n v="953.56370000000015"/>
    <n v="1117.8559"/>
    <x v="18"/>
  </r>
  <r>
    <d v="2004-02-05T00:00:00"/>
    <s v="SO72182"/>
    <n v="561"/>
    <n v="13255"/>
    <n v="8"/>
    <n v="1"/>
    <n v="1"/>
    <x v="94"/>
    <x v="4"/>
    <n v="1481.9378999999999"/>
    <n v="2384.0700000000002"/>
    <n v="2384.0700000000002"/>
    <n v="1"/>
    <n v="1"/>
    <n v="902.13210000000026"/>
    <n v="1481.9378999999999"/>
    <x v="21"/>
  </r>
  <r>
    <d v="2004-07-02T00:00:00"/>
    <s v="SO72266"/>
    <n v="606"/>
    <n v="25575"/>
    <n v="8"/>
    <n v="1"/>
    <n v="1"/>
    <x v="53"/>
    <x v="4"/>
    <n v="343.64960000000002"/>
    <n v="539.99"/>
    <n v="539.99"/>
    <n v="1"/>
    <n v="1"/>
    <n v="196.34039999999999"/>
    <n v="343.64960000000002"/>
    <x v="17"/>
  </r>
  <r>
    <d v="2004-02-05T00:00:00"/>
    <s v="SO72197"/>
    <n v="352"/>
    <n v="13514"/>
    <n v="8"/>
    <n v="1"/>
    <n v="1"/>
    <x v="94"/>
    <x v="4"/>
    <n v="1117.8559"/>
    <n v="2071.4196000000002"/>
    <n v="2071.4196000000002"/>
    <n v="1"/>
    <n v="1"/>
    <n v="953.56370000000015"/>
    <n v="1117.8559"/>
    <x v="18"/>
  </r>
  <r>
    <d v="2004-12-03T00:00:00"/>
    <s v="SO72244"/>
    <n v="577"/>
    <n v="27169"/>
    <n v="8"/>
    <n v="1"/>
    <n v="1"/>
    <x v="72"/>
    <x v="4"/>
    <n v="755.1508"/>
    <n v="1214.8499999999999"/>
    <n v="1214.8499999999999"/>
    <n v="1"/>
    <n v="1"/>
    <n v="459.69919999999991"/>
    <n v="755.1508"/>
    <x v="67"/>
  </r>
  <r>
    <d v="2004-06-04T00:00:00"/>
    <s v="SO72230"/>
    <n v="541"/>
    <n v="29440"/>
    <n v="8"/>
    <n v="1"/>
    <n v="1"/>
    <x v="82"/>
    <x v="4"/>
    <n v="10.8423"/>
    <n v="28.99"/>
    <n v="28.99"/>
    <n v="1"/>
    <n v="1"/>
    <n v="18.1477"/>
    <n v="10.8423"/>
    <x v="49"/>
  </r>
  <r>
    <d v="2004-01-04T00:00:00"/>
    <s v="SO72265"/>
    <n v="383"/>
    <n v="21052"/>
    <n v="8"/>
    <n v="1"/>
    <n v="1"/>
    <x v="73"/>
    <x v="4"/>
    <n v="605.64919999999995"/>
    <n v="1000.4375"/>
    <n v="1000.4375"/>
    <n v="1"/>
    <n v="1"/>
    <n v="394.78830000000005"/>
    <n v="605.64919999999995"/>
    <x v="28"/>
  </r>
  <r>
    <d v="2004-06-03T00:00:00"/>
    <s v="SO72248"/>
    <n v="574"/>
    <n v="17811"/>
    <n v="8"/>
    <n v="1"/>
    <n v="1"/>
    <x v="68"/>
    <x v="4"/>
    <n v="1481.9378999999999"/>
    <n v="2384.0700000000002"/>
    <n v="2384.0700000000002"/>
    <n v="1"/>
    <n v="1"/>
    <n v="902.13210000000026"/>
    <n v="1481.9378999999999"/>
    <x v="45"/>
  </r>
  <r>
    <d v="2004-07-04T00:00:00"/>
    <s v="SO72323"/>
    <n v="568"/>
    <n v="21037"/>
    <n v="8"/>
    <n v="1"/>
    <n v="1"/>
    <x v="98"/>
    <x v="4"/>
    <n v="461.44479999999999"/>
    <n v="742.35"/>
    <n v="742.35"/>
    <n v="1"/>
    <n v="1"/>
    <n v="280.90520000000004"/>
    <n v="461.44479999999999"/>
    <x v="41"/>
  </r>
  <r>
    <d v="2004-09-03T00:00:00"/>
    <s v="SO72272"/>
    <n v="583"/>
    <n v="12128"/>
    <n v="8"/>
    <n v="1"/>
    <n v="1"/>
    <x v="70"/>
    <x v="4"/>
    <n v="1082.51"/>
    <n v="1700.99"/>
    <n v="1700.99"/>
    <n v="1"/>
    <n v="1"/>
    <n v="618.48"/>
    <n v="1082.51"/>
    <x v="0"/>
  </r>
  <r>
    <d v="2004-04-05T00:00:00"/>
    <s v="SO72365"/>
    <n v="352"/>
    <n v="13666"/>
    <n v="8"/>
    <n v="1"/>
    <n v="1"/>
    <x v="85"/>
    <x v="4"/>
    <n v="1117.8559"/>
    <n v="2071.4196000000002"/>
    <n v="2071.4196000000002"/>
    <n v="1"/>
    <n v="1"/>
    <n v="953.56370000000015"/>
    <n v="1117.8559"/>
    <x v="18"/>
  </r>
  <r>
    <d v="2004-12-05T00:00:00"/>
    <s v="SO72575"/>
    <n v="583"/>
    <n v="26984"/>
    <n v="8"/>
    <n v="1"/>
    <n v="1"/>
    <x v="89"/>
    <x v="4"/>
    <n v="1082.51"/>
    <n v="1700.99"/>
    <n v="1700.99"/>
    <n v="1"/>
    <n v="1"/>
    <n v="618.48"/>
    <n v="1082.51"/>
    <x v="0"/>
  </r>
  <r>
    <d v="2004-06-04T00:00:00"/>
    <s v="SO72657"/>
    <n v="352"/>
    <n v="21537"/>
    <n v="8"/>
    <n v="1"/>
    <n v="1"/>
    <x v="82"/>
    <x v="4"/>
    <n v="1117.8559"/>
    <n v="2071.4196000000002"/>
    <n v="2071.4196000000002"/>
    <n v="1"/>
    <n v="1"/>
    <n v="953.56370000000015"/>
    <n v="1117.8559"/>
    <x v="18"/>
  </r>
  <r>
    <d v="2004-05-03T00:00:00"/>
    <s v="SO72722"/>
    <n v="606"/>
    <n v="13607"/>
    <n v="8"/>
    <n v="1"/>
    <n v="1"/>
    <x v="62"/>
    <x v="4"/>
    <n v="343.64960000000002"/>
    <n v="539.99"/>
    <n v="539.99"/>
    <n v="1"/>
    <n v="1"/>
    <n v="196.34039999999999"/>
    <n v="343.64960000000002"/>
    <x v="17"/>
  </r>
  <r>
    <d v="2004-03-03T00:00:00"/>
    <s v="SO72654"/>
    <n v="352"/>
    <n v="19476"/>
    <n v="8"/>
    <n v="1"/>
    <n v="1"/>
    <x v="64"/>
    <x v="4"/>
    <n v="1117.8559"/>
    <n v="2071.4196000000002"/>
    <n v="2071.4196000000002"/>
    <n v="1"/>
    <n v="1"/>
    <n v="953.56370000000015"/>
    <n v="1117.8559"/>
    <x v="18"/>
  </r>
  <r>
    <d v="2004-03-03T00:00:00"/>
    <s v="SO72737"/>
    <n v="352"/>
    <n v="20716"/>
    <n v="8"/>
    <n v="1"/>
    <n v="1"/>
    <x v="64"/>
    <x v="4"/>
    <n v="1117.8559"/>
    <n v="2071.4196000000002"/>
    <n v="2071.4196000000002"/>
    <n v="1"/>
    <n v="1"/>
    <n v="953.56370000000015"/>
    <n v="1117.8559"/>
    <x v="18"/>
  </r>
  <r>
    <d v="2004-03-04T00:00:00"/>
    <s v="SO72838"/>
    <n v="581"/>
    <n v="26957"/>
    <n v="8"/>
    <n v="1"/>
    <n v="1"/>
    <x v="74"/>
    <x v="4"/>
    <n v="1082.51"/>
    <n v="1700.99"/>
    <n v="1700.99"/>
    <n v="1"/>
    <n v="1"/>
    <n v="618.48"/>
    <n v="1082.51"/>
    <x v="38"/>
  </r>
  <r>
    <d v="2004-08-03T00:00:00"/>
    <s v="SO72796"/>
    <n v="352"/>
    <n v="21828"/>
    <n v="8"/>
    <n v="1"/>
    <n v="1"/>
    <x v="63"/>
    <x v="4"/>
    <n v="1117.8559"/>
    <n v="2071.4196000000002"/>
    <n v="2071.4196000000002"/>
    <n v="1"/>
    <n v="1"/>
    <n v="953.56370000000015"/>
    <n v="1117.8559"/>
    <x v="18"/>
  </r>
  <r>
    <d v="2004-01-03T00:00:00"/>
    <s v="SO72840"/>
    <n v="381"/>
    <n v="21100"/>
    <n v="8"/>
    <n v="1"/>
    <n v="1"/>
    <x v="65"/>
    <x v="4"/>
    <n v="605.64919999999995"/>
    <n v="1000.4375"/>
    <n v="1000.4375"/>
    <n v="1"/>
    <n v="1"/>
    <n v="394.78830000000005"/>
    <n v="605.64919999999995"/>
    <x v="50"/>
  </r>
  <r>
    <d v="2004-07-04T00:00:00"/>
    <s v="SO72797"/>
    <n v="595"/>
    <n v="16269"/>
    <n v="8"/>
    <n v="1"/>
    <n v="1"/>
    <x v="98"/>
    <x v="4"/>
    <n v="308.21789999999999"/>
    <n v="564.99"/>
    <n v="564.99"/>
    <n v="1"/>
    <n v="1"/>
    <n v="256.77210000000002"/>
    <n v="308.21789999999999"/>
    <x v="24"/>
  </r>
  <r>
    <d v="2004-03-05T00:00:00"/>
    <s v="SO72888"/>
    <n v="528"/>
    <n v="16276"/>
    <n v="8"/>
    <n v="1"/>
    <n v="1"/>
    <x v="84"/>
    <x v="4"/>
    <n v="1.8663000000000001"/>
    <n v="4.99"/>
    <n v="4.99"/>
    <n v="1"/>
    <n v="1"/>
    <n v="3.1237000000000004"/>
    <n v="1.8663000000000001"/>
    <x v="73"/>
  </r>
  <r>
    <d v="2004-10-04T00:00:00"/>
    <s v="SO72948"/>
    <n v="584"/>
    <n v="14171"/>
    <n v="8"/>
    <n v="1"/>
    <n v="1"/>
    <x v="78"/>
    <x v="4"/>
    <n v="343.64960000000002"/>
    <n v="539.99"/>
    <n v="539.99"/>
    <n v="1"/>
    <n v="1"/>
    <n v="196.34039999999999"/>
    <n v="343.64960000000002"/>
    <x v="37"/>
  </r>
  <r>
    <d v="2004-03-04T00:00:00"/>
    <s v="SO72913"/>
    <n v="585"/>
    <n v="21065"/>
    <n v="8"/>
    <n v="1"/>
    <n v="1"/>
    <x v="74"/>
    <x v="4"/>
    <n v="461.44479999999999"/>
    <n v="742.35"/>
    <n v="742.35"/>
    <n v="1"/>
    <n v="1"/>
    <n v="280.90520000000004"/>
    <n v="461.44479999999999"/>
    <x v="25"/>
  </r>
  <r>
    <d v="2004-09-03T00:00:00"/>
    <s v="SO72863"/>
    <n v="352"/>
    <n v="23612"/>
    <n v="8"/>
    <n v="1"/>
    <n v="1"/>
    <x v="70"/>
    <x v="4"/>
    <n v="1117.8559"/>
    <n v="2071.4196000000002"/>
    <n v="2071.4196000000002"/>
    <n v="1"/>
    <n v="1"/>
    <n v="953.56370000000015"/>
    <n v="1117.8559"/>
    <x v="18"/>
  </r>
  <r>
    <d v="2004-10-04T00:00:00"/>
    <s v="SO73025"/>
    <n v="606"/>
    <n v="25583"/>
    <n v="8"/>
    <n v="1"/>
    <n v="1"/>
    <x v="78"/>
    <x v="4"/>
    <n v="343.64960000000002"/>
    <n v="539.99"/>
    <n v="539.99"/>
    <n v="1"/>
    <n v="1"/>
    <n v="196.34039999999999"/>
    <n v="343.64960000000002"/>
    <x v="17"/>
  </r>
  <r>
    <d v="2004-09-05T00:00:00"/>
    <s v="SO72969"/>
    <n v="360"/>
    <n v="22816"/>
    <n v="8"/>
    <n v="1"/>
    <n v="1"/>
    <x v="92"/>
    <x v="4"/>
    <n v="1105.81"/>
    <n v="2049.0981999999999"/>
    <n v="2049.0981999999999"/>
    <n v="1"/>
    <n v="1"/>
    <n v="943.28819999999996"/>
    <n v="1105.81"/>
    <x v="51"/>
  </r>
  <r>
    <d v="2004-02-03T00:00:00"/>
    <s v="SO73027"/>
    <n v="564"/>
    <n v="26823"/>
    <n v="8"/>
    <n v="1"/>
    <n v="1"/>
    <x v="60"/>
    <x v="4"/>
    <n v="1481.9378999999999"/>
    <n v="2384.0700000000002"/>
    <n v="2384.0700000000002"/>
    <n v="1"/>
    <n v="1"/>
    <n v="902.13210000000026"/>
    <n v="1481.9378999999999"/>
    <x v="22"/>
  </r>
  <r>
    <d v="2004-05-03T00:00:00"/>
    <s v="SO73090"/>
    <n v="583"/>
    <n v="19353"/>
    <n v="8"/>
    <n v="1"/>
    <n v="1"/>
    <x v="62"/>
    <x v="4"/>
    <n v="1082.51"/>
    <n v="1700.99"/>
    <n v="1700.99"/>
    <n v="1"/>
    <n v="1"/>
    <n v="618.48"/>
    <n v="1082.51"/>
    <x v="0"/>
  </r>
  <r>
    <d v="2004-08-05T00:00:00"/>
    <s v="SO73251"/>
    <n v="385"/>
    <n v="22391"/>
    <n v="8"/>
    <n v="1"/>
    <n v="1"/>
    <x v="88"/>
    <x v="4"/>
    <n v="605.64919999999995"/>
    <n v="1000.4375"/>
    <n v="1000.4375"/>
    <n v="1"/>
    <n v="1"/>
    <n v="394.78830000000005"/>
    <n v="605.64919999999995"/>
    <x v="27"/>
  </r>
  <r>
    <d v="2004-04-03T00:00:00"/>
    <s v="SO73212"/>
    <n v="537"/>
    <n v="12406"/>
    <n v="8"/>
    <n v="1"/>
    <n v="1"/>
    <x v="67"/>
    <x v="4"/>
    <n v="13.09"/>
    <n v="35"/>
    <n v="35"/>
    <n v="1"/>
    <n v="1"/>
    <n v="21.91"/>
    <n v="13.09"/>
    <x v="56"/>
  </r>
  <r>
    <d v="2004-03-05T00:00:00"/>
    <s v="SO73330"/>
    <n v="605"/>
    <n v="25571"/>
    <n v="8"/>
    <n v="1"/>
    <n v="1"/>
    <x v="84"/>
    <x v="4"/>
    <n v="343.64960000000002"/>
    <n v="539.99"/>
    <n v="539.99"/>
    <n v="1"/>
    <n v="1"/>
    <n v="196.34039999999999"/>
    <n v="343.64960000000002"/>
    <x v="26"/>
  </r>
  <r>
    <d v="2004-03-05T00:00:00"/>
    <s v="SO73496"/>
    <n v="606"/>
    <n v="14162"/>
    <n v="8"/>
    <n v="1"/>
    <n v="1"/>
    <x v="84"/>
    <x v="4"/>
    <n v="343.64960000000002"/>
    <n v="539.99"/>
    <n v="539.99"/>
    <n v="1"/>
    <n v="1"/>
    <n v="196.34039999999999"/>
    <n v="343.64960000000002"/>
    <x v="17"/>
  </r>
  <r>
    <d v="2004-01-06T00:00:00"/>
    <s v="SO73421"/>
    <n v="587"/>
    <n v="22523"/>
    <n v="8"/>
    <n v="1"/>
    <n v="1"/>
    <x v="103"/>
    <x v="4"/>
    <n v="419.77839999999998"/>
    <n v="769.49"/>
    <n v="769.49"/>
    <n v="1"/>
    <n v="1"/>
    <n v="349.71160000000003"/>
    <n v="419.77839999999998"/>
    <x v="12"/>
  </r>
  <r>
    <d v="2004-10-03T00:00:00"/>
    <s v="SO73427"/>
    <n v="356"/>
    <n v="21827"/>
    <n v="8"/>
    <n v="1"/>
    <n v="1"/>
    <x v="71"/>
    <x v="4"/>
    <n v="1117.8559"/>
    <n v="2071.4196000000002"/>
    <n v="2071.4196000000002"/>
    <n v="1"/>
    <n v="1"/>
    <n v="953.56370000000015"/>
    <n v="1117.8559"/>
    <x v="14"/>
  </r>
  <r>
    <d v="2004-03-04T00:00:00"/>
    <s v="SO73541"/>
    <n v="537"/>
    <n v="14690"/>
    <n v="8"/>
    <n v="1"/>
    <n v="1"/>
    <x v="74"/>
    <x v="4"/>
    <n v="13.09"/>
    <n v="35"/>
    <n v="35"/>
    <n v="1"/>
    <n v="1"/>
    <n v="21.91"/>
    <n v="13.09"/>
    <x v="56"/>
  </r>
  <r>
    <d v="2004-09-03T00:00:00"/>
    <s v="SO73514"/>
    <n v="362"/>
    <n v="22797"/>
    <n v="8"/>
    <n v="1"/>
    <n v="1"/>
    <x v="70"/>
    <x v="4"/>
    <n v="1105.81"/>
    <n v="2049.0981999999999"/>
    <n v="2049.0981999999999"/>
    <n v="1"/>
    <n v="1"/>
    <n v="943.28819999999996"/>
    <n v="1105.81"/>
    <x v="5"/>
  </r>
  <r>
    <d v="2004-11-03T00:00:00"/>
    <s v="SO73515"/>
    <n v="360"/>
    <n v="22803"/>
    <n v="8"/>
    <n v="1"/>
    <n v="1"/>
    <x v="66"/>
    <x v="4"/>
    <n v="1105.81"/>
    <n v="2049.0981999999999"/>
    <n v="2049.0981999999999"/>
    <n v="1"/>
    <n v="1"/>
    <n v="943.28819999999996"/>
    <n v="1105.81"/>
    <x v="51"/>
  </r>
  <r>
    <d v="2004-06-05T00:00:00"/>
    <s v="SO73540"/>
    <n v="537"/>
    <n v="14551"/>
    <n v="8"/>
    <n v="1"/>
    <n v="1"/>
    <x v="91"/>
    <x v="4"/>
    <n v="13.09"/>
    <n v="35"/>
    <n v="35"/>
    <n v="1"/>
    <n v="1"/>
    <n v="21.91"/>
    <n v="13.09"/>
    <x v="56"/>
  </r>
  <r>
    <d v="2004-08-06T00:00:00"/>
    <s v="SO73590"/>
    <n v="358"/>
    <n v="19365"/>
    <n v="8"/>
    <n v="1"/>
    <n v="1"/>
    <x v="101"/>
    <x v="4"/>
    <n v="1105.81"/>
    <n v="2049.0981999999999"/>
    <n v="2049.0981999999999"/>
    <n v="1"/>
    <n v="1"/>
    <n v="943.28819999999996"/>
    <n v="1105.81"/>
    <x v="10"/>
  </r>
  <r>
    <d v="2004-09-03T00:00:00"/>
    <s v="SO73658"/>
    <n v="356"/>
    <n v="13567"/>
    <n v="8"/>
    <n v="1"/>
    <n v="1"/>
    <x v="70"/>
    <x v="4"/>
    <n v="1117.8559"/>
    <n v="2071.4196000000002"/>
    <n v="2071.4196000000002"/>
    <n v="1"/>
    <n v="1"/>
    <n v="953.56370000000015"/>
    <n v="1117.8559"/>
    <x v="14"/>
  </r>
  <r>
    <d v="2004-03-03T00:00:00"/>
    <s v="SO73783"/>
    <n v="574"/>
    <n v="12657"/>
    <n v="8"/>
    <n v="1"/>
    <n v="1"/>
    <x v="64"/>
    <x v="4"/>
    <n v="1481.9378999999999"/>
    <n v="2384.0700000000002"/>
    <n v="2384.0700000000002"/>
    <n v="1"/>
    <n v="1"/>
    <n v="902.13210000000026"/>
    <n v="1481.9378999999999"/>
    <x v="45"/>
  </r>
  <r>
    <d v="2004-03-05T00:00:00"/>
    <s v="SO73760"/>
    <n v="569"/>
    <n v="29381"/>
    <n v="8"/>
    <n v="1"/>
    <n v="1"/>
    <x v="84"/>
    <x v="4"/>
    <n v="461.44479999999999"/>
    <n v="742.35"/>
    <n v="742.35"/>
    <n v="1"/>
    <n v="1"/>
    <n v="280.90520000000004"/>
    <n v="461.44479999999999"/>
    <x v="61"/>
  </r>
  <r>
    <d v="2004-04-04T00:00:00"/>
    <s v="SO73727"/>
    <n v="360"/>
    <n v="21532"/>
    <n v="8"/>
    <n v="1"/>
    <n v="1"/>
    <x v="83"/>
    <x v="4"/>
    <n v="1105.81"/>
    <n v="2049.0981999999999"/>
    <n v="2049.0981999999999"/>
    <n v="1"/>
    <n v="1"/>
    <n v="943.28819999999996"/>
    <n v="1105.81"/>
    <x v="51"/>
  </r>
  <r>
    <d v="2004-11-04T00:00:00"/>
    <s v="SO73860"/>
    <n v="580"/>
    <n v="19415"/>
    <n v="8"/>
    <n v="1"/>
    <n v="1"/>
    <x v="81"/>
    <x v="4"/>
    <n v="1082.51"/>
    <n v="1700.99"/>
    <n v="1700.99"/>
    <n v="1"/>
    <n v="1"/>
    <n v="618.48"/>
    <n v="1082.51"/>
    <x v="2"/>
  </r>
  <r>
    <d v="2004-09-06T00:00:00"/>
    <s v="SO73862"/>
    <n v="581"/>
    <n v="26829"/>
    <n v="8"/>
    <n v="1"/>
    <n v="1"/>
    <x v="102"/>
    <x v="4"/>
    <n v="1082.51"/>
    <n v="1700.99"/>
    <n v="1700.99"/>
    <n v="1"/>
    <n v="1"/>
    <n v="618.48"/>
    <n v="1082.51"/>
    <x v="38"/>
  </r>
  <r>
    <d v="2004-01-05T00:00:00"/>
    <s v="SO73865"/>
    <n v="575"/>
    <n v="12330"/>
    <n v="8"/>
    <n v="1"/>
    <n v="1"/>
    <x v="90"/>
    <x v="4"/>
    <n v="1481.9378999999999"/>
    <n v="2384.0700000000002"/>
    <n v="2384.0700000000002"/>
    <n v="1"/>
    <n v="1"/>
    <n v="902.13210000000026"/>
    <n v="1481.9378999999999"/>
    <x v="52"/>
  </r>
  <r>
    <d v="2004-07-06T00:00:00"/>
    <s v="SO73938"/>
    <n v="575"/>
    <n v="13256"/>
    <n v="8"/>
    <n v="1"/>
    <n v="1"/>
    <x v="99"/>
    <x v="4"/>
    <n v="1481.9378999999999"/>
    <n v="2384.0700000000002"/>
    <n v="2384.0700000000002"/>
    <n v="1"/>
    <n v="1"/>
    <n v="902.13210000000026"/>
    <n v="1481.9378999999999"/>
    <x v="52"/>
  </r>
  <r>
    <d v="2004-12-04T00:00:00"/>
    <s v="SO73937"/>
    <n v="584"/>
    <n v="25591"/>
    <n v="8"/>
    <n v="1"/>
    <n v="1"/>
    <x v="79"/>
    <x v="4"/>
    <n v="343.64960000000002"/>
    <n v="539.99"/>
    <n v="539.99"/>
    <n v="1"/>
    <n v="1"/>
    <n v="196.34039999999999"/>
    <n v="343.64960000000002"/>
    <x v="37"/>
  </r>
  <r>
    <d v="2004-09-06T00:00:00"/>
    <s v="SO73933"/>
    <n v="580"/>
    <n v="12129"/>
    <n v="8"/>
    <n v="1"/>
    <n v="1"/>
    <x v="102"/>
    <x v="4"/>
    <n v="1082.51"/>
    <n v="1700.99"/>
    <n v="1700.99"/>
    <n v="1"/>
    <n v="1"/>
    <n v="618.48"/>
    <n v="1082.51"/>
    <x v="2"/>
  </r>
  <r>
    <d v="2004-01-05T00:00:00"/>
    <s v="SO73952"/>
    <n v="371"/>
    <n v="16940"/>
    <n v="8"/>
    <n v="1"/>
    <n v="1"/>
    <x v="90"/>
    <x v="4"/>
    <n v="1320.6838"/>
    <n v="2181.5625"/>
    <n v="2181.5625"/>
    <n v="1"/>
    <n v="1"/>
    <n v="860.87869999999998"/>
    <n v="1320.6838"/>
    <x v="11"/>
  </r>
  <r>
    <d v="2004-08-04T00:00:00"/>
    <s v="SO74002"/>
    <n v="576"/>
    <n v="12302"/>
    <n v="8"/>
    <n v="1"/>
    <n v="1"/>
    <x v="76"/>
    <x v="4"/>
    <n v="1481.9378999999999"/>
    <n v="2384.0700000000002"/>
    <n v="2384.0700000000002"/>
    <n v="1"/>
    <n v="1"/>
    <n v="902.13210000000026"/>
    <n v="1481.9378999999999"/>
    <x v="3"/>
  </r>
  <r>
    <d v="2004-02-06T00:00:00"/>
    <s v="SO74107"/>
    <n v="354"/>
    <n v="13570"/>
    <n v="8"/>
    <n v="1"/>
    <n v="1"/>
    <x v="95"/>
    <x v="4"/>
    <n v="1117.8559"/>
    <n v="2071.4196000000002"/>
    <n v="2071.4196000000002"/>
    <n v="1"/>
    <n v="1"/>
    <n v="953.56370000000015"/>
    <n v="1117.8559"/>
    <x v="40"/>
  </r>
  <r>
    <d v="2004-04-05T00:00:00"/>
    <s v="SO74134"/>
    <n v="579"/>
    <n v="20051"/>
    <n v="8"/>
    <n v="1"/>
    <n v="1"/>
    <x v="85"/>
    <x v="4"/>
    <n v="755.1508"/>
    <n v="1214.8499999999999"/>
    <n v="1214.8499999999999"/>
    <n v="1"/>
    <n v="1"/>
    <n v="459.69919999999991"/>
    <n v="755.1508"/>
    <x v="35"/>
  </r>
  <r>
    <d v="2003-09-11T00:00:00"/>
    <s v="SO61355"/>
    <n v="226"/>
    <n v="12563"/>
    <n v="10"/>
    <n v="1"/>
    <n v="1"/>
    <x v="16"/>
    <x v="5"/>
    <n v="31.724399999999999"/>
    <n v="48.067300000000003"/>
    <n v="48.067300000000003"/>
    <n v="1"/>
    <n v="1"/>
    <n v="16.342900000000004"/>
    <n v="31.724399999999999"/>
    <x v="23"/>
  </r>
  <r>
    <d v="2003-05-12T00:00:00"/>
    <s v="SO61325"/>
    <n v="583"/>
    <n v="21683"/>
    <n v="10"/>
    <n v="1"/>
    <n v="1"/>
    <x v="6"/>
    <x v="5"/>
    <n v="1082.51"/>
    <n v="1700.99"/>
    <n v="1700.99"/>
    <n v="1"/>
    <n v="1"/>
    <n v="618.48"/>
    <n v="1082.51"/>
    <x v="0"/>
  </r>
  <r>
    <d v="2003-10-10T00:00:00"/>
    <s v="SO61381"/>
    <n v="362"/>
    <n v="12623"/>
    <n v="10"/>
    <n v="1"/>
    <n v="1"/>
    <x v="28"/>
    <x v="5"/>
    <n v="1105.81"/>
    <n v="2049.0981999999999"/>
    <n v="2049.0981999999999"/>
    <n v="1"/>
    <n v="1"/>
    <n v="943.28819999999996"/>
    <n v="1105.81"/>
    <x v="5"/>
  </r>
  <r>
    <d v="2003-08-10T00:00:00"/>
    <s v="SO61437"/>
    <n v="597"/>
    <n v="17896"/>
    <n v="10"/>
    <n v="1"/>
    <n v="1"/>
    <x v="31"/>
    <x v="5"/>
    <n v="294.5797"/>
    <n v="539.99"/>
    <n v="539.99"/>
    <n v="1"/>
    <n v="1"/>
    <n v="245.41030000000001"/>
    <n v="294.5797"/>
    <x v="83"/>
  </r>
  <r>
    <d v="2003-02-10T00:00:00"/>
    <s v="SO61670"/>
    <n v="358"/>
    <n v="15354"/>
    <n v="10"/>
    <n v="1"/>
    <n v="1"/>
    <x v="20"/>
    <x v="5"/>
    <n v="1105.81"/>
    <n v="2049.0981999999999"/>
    <n v="2049.0981999999999"/>
    <n v="1"/>
    <n v="1"/>
    <n v="943.28819999999996"/>
    <n v="1105.81"/>
    <x v="10"/>
  </r>
  <r>
    <d v="2003-04-11T00:00:00"/>
    <s v="SO61672"/>
    <n v="360"/>
    <n v="12861"/>
    <n v="10"/>
    <n v="1"/>
    <n v="1"/>
    <x v="24"/>
    <x v="5"/>
    <n v="1105.81"/>
    <n v="2049.0981999999999"/>
    <n v="2049.0981999999999"/>
    <n v="1"/>
    <n v="1"/>
    <n v="943.28819999999996"/>
    <n v="1105.81"/>
    <x v="51"/>
  </r>
  <r>
    <d v="2003-05-12T00:00:00"/>
    <s v="SO61762"/>
    <n v="541"/>
    <n v="12610"/>
    <n v="10"/>
    <n v="1"/>
    <n v="1"/>
    <x v="6"/>
    <x v="5"/>
    <n v="10.8423"/>
    <n v="28.99"/>
    <n v="28.99"/>
    <n v="1"/>
    <n v="1"/>
    <n v="18.1477"/>
    <n v="10.8423"/>
    <x v="49"/>
  </r>
  <r>
    <d v="2003-04-10T00:00:00"/>
    <s v="SO61861"/>
    <n v="373"/>
    <n v="20825"/>
    <n v="10"/>
    <n v="1"/>
    <n v="1"/>
    <x v="5"/>
    <x v="5"/>
    <n v="1320.6838"/>
    <n v="2181.5625"/>
    <n v="2181.5625"/>
    <n v="1"/>
    <n v="1"/>
    <n v="860.87869999999998"/>
    <n v="1320.6838"/>
    <x v="13"/>
  </r>
  <r>
    <d v="2003-11-12T00:00:00"/>
    <s v="SO61966"/>
    <n v="381"/>
    <n v="24051"/>
    <n v="10"/>
    <n v="1"/>
    <n v="1"/>
    <x v="34"/>
    <x v="5"/>
    <n v="605.64919999999995"/>
    <n v="1000.4375"/>
    <n v="1000.4375"/>
    <n v="1"/>
    <n v="1"/>
    <n v="394.78830000000005"/>
    <n v="605.64919999999995"/>
    <x v="50"/>
  </r>
  <r>
    <d v="2003-07-10T00:00:00"/>
    <s v="SO61980"/>
    <n v="589"/>
    <n v="17632"/>
    <n v="10"/>
    <n v="1"/>
    <n v="1"/>
    <x v="25"/>
    <x v="5"/>
    <n v="419.77839999999998"/>
    <n v="769.49"/>
    <n v="769.49"/>
    <n v="1"/>
    <n v="1"/>
    <n v="349.71160000000003"/>
    <n v="419.77839999999998"/>
    <x v="64"/>
  </r>
  <r>
    <d v="2003-06-10T00:00:00"/>
    <s v="SO62032"/>
    <n v="583"/>
    <n v="21679"/>
    <n v="10"/>
    <n v="1"/>
    <n v="1"/>
    <x v="1"/>
    <x v="5"/>
    <n v="1082.51"/>
    <n v="1700.99"/>
    <n v="1700.99"/>
    <n v="1"/>
    <n v="1"/>
    <n v="618.48"/>
    <n v="1082.51"/>
    <x v="0"/>
  </r>
  <r>
    <d v="2003-10-10T00:00:00"/>
    <s v="SO62097"/>
    <n v="362"/>
    <n v="15695"/>
    <n v="10"/>
    <n v="1"/>
    <n v="1"/>
    <x v="28"/>
    <x v="5"/>
    <n v="1105.81"/>
    <n v="2049.0981999999999"/>
    <n v="2049.0981999999999"/>
    <n v="1"/>
    <n v="1"/>
    <n v="943.28819999999996"/>
    <n v="1105.81"/>
    <x v="5"/>
  </r>
  <r>
    <d v="2003-05-10T00:00:00"/>
    <s v="SO62134"/>
    <n v="561"/>
    <n v="28695"/>
    <n v="10"/>
    <n v="1"/>
    <n v="1"/>
    <x v="29"/>
    <x v="5"/>
    <n v="1481.9378999999999"/>
    <n v="2384.0700000000002"/>
    <n v="2384.0700000000002"/>
    <n v="1"/>
    <n v="1"/>
    <n v="902.13210000000026"/>
    <n v="1481.9378999999999"/>
    <x v="21"/>
  </r>
  <r>
    <d v="2003-04-11T00:00:00"/>
    <s v="SO62204"/>
    <n v="538"/>
    <n v="28748"/>
    <n v="10"/>
    <n v="1"/>
    <n v="1"/>
    <x v="24"/>
    <x v="5"/>
    <n v="8.0373000000000001"/>
    <n v="21.49"/>
    <n v="21.49"/>
    <n v="1"/>
    <n v="1"/>
    <n v="13.452699999999998"/>
    <n v="8.0373000000000001"/>
    <x v="75"/>
  </r>
  <r>
    <d v="2003-03-11T00:00:00"/>
    <s v="SO62294"/>
    <n v="379"/>
    <n v="24868"/>
    <n v="10"/>
    <n v="1"/>
    <n v="1"/>
    <x v="19"/>
    <x v="5"/>
    <n v="1320.6838"/>
    <n v="2181.5625"/>
    <n v="2181.5625"/>
    <n v="1"/>
    <n v="1"/>
    <n v="860.87869999999998"/>
    <n v="1320.6838"/>
    <x v="44"/>
  </r>
  <r>
    <d v="2003-02-12T00:00:00"/>
    <s v="SO62293"/>
    <n v="591"/>
    <n v="17933"/>
    <n v="10"/>
    <n v="1"/>
    <n v="1"/>
    <x v="8"/>
    <x v="5"/>
    <n v="308.21789999999999"/>
    <n v="564.99"/>
    <n v="564.99"/>
    <n v="1"/>
    <n v="1"/>
    <n v="256.77210000000002"/>
    <n v="308.21789999999999"/>
    <x v="91"/>
  </r>
  <r>
    <d v="2003-04-11T00:00:00"/>
    <s v="SO62352"/>
    <n v="589"/>
    <n v="17639"/>
    <n v="10"/>
    <n v="1"/>
    <n v="1"/>
    <x v="24"/>
    <x v="5"/>
    <n v="419.77839999999998"/>
    <n v="769.49"/>
    <n v="769.49"/>
    <n v="1"/>
    <n v="1"/>
    <n v="349.71160000000003"/>
    <n v="419.77839999999998"/>
    <x v="64"/>
  </r>
  <r>
    <d v="2003-10-11T00:00:00"/>
    <s v="SO62449"/>
    <n v="573"/>
    <n v="11337"/>
    <n v="10"/>
    <n v="1"/>
    <n v="1"/>
    <x v="18"/>
    <x v="5"/>
    <n v="1481.9378999999999"/>
    <n v="2384.0700000000002"/>
    <n v="2384.0700000000002"/>
    <n v="1"/>
    <n v="1"/>
    <n v="902.13210000000026"/>
    <n v="1481.9378999999999"/>
    <x v="20"/>
  </r>
  <r>
    <d v="2003-03-12T00:00:00"/>
    <s v="SO62408"/>
    <n v="356"/>
    <n v="15692"/>
    <n v="10"/>
    <n v="1"/>
    <n v="1"/>
    <x v="38"/>
    <x v="5"/>
    <n v="1117.8559"/>
    <n v="2071.4196000000002"/>
    <n v="2071.4196000000002"/>
    <n v="1"/>
    <n v="1"/>
    <n v="953.56370000000015"/>
    <n v="1117.8559"/>
    <x v="14"/>
  </r>
  <r>
    <d v="2003-08-11T00:00:00"/>
    <s v="SO62468"/>
    <n v="573"/>
    <n v="13585"/>
    <n v="10"/>
    <n v="1"/>
    <n v="1"/>
    <x v="15"/>
    <x v="5"/>
    <n v="1481.9378999999999"/>
    <n v="2384.0700000000002"/>
    <n v="2384.0700000000002"/>
    <n v="1"/>
    <n v="1"/>
    <n v="902.13210000000026"/>
    <n v="1481.9378999999999"/>
    <x v="20"/>
  </r>
  <r>
    <d v="2003-03-11T00:00:00"/>
    <s v="SO62512"/>
    <n v="572"/>
    <n v="14991"/>
    <n v="10"/>
    <n v="1"/>
    <n v="1"/>
    <x v="19"/>
    <x v="5"/>
    <n v="461.44479999999999"/>
    <n v="742.35"/>
    <n v="742.35"/>
    <n v="1"/>
    <n v="1"/>
    <n v="280.90520000000004"/>
    <n v="461.44479999999999"/>
    <x v="81"/>
  </r>
  <r>
    <d v="2003-01-11T00:00:00"/>
    <s v="SO62515"/>
    <n v="565"/>
    <n v="15047"/>
    <n v="10"/>
    <n v="1"/>
    <n v="1"/>
    <x v="30"/>
    <x v="5"/>
    <n v="461.44479999999999"/>
    <n v="742.35"/>
    <n v="742.35"/>
    <n v="1"/>
    <n v="1"/>
    <n v="280.90520000000004"/>
    <n v="461.44479999999999"/>
    <x v="66"/>
  </r>
  <r>
    <d v="2003-05-11T00:00:00"/>
    <s v="SO62538"/>
    <n v="379"/>
    <n v="20862"/>
    <n v="10"/>
    <n v="1"/>
    <n v="1"/>
    <x v="39"/>
    <x v="5"/>
    <n v="1320.6838"/>
    <n v="2181.5625"/>
    <n v="2181.5625"/>
    <n v="1"/>
    <n v="1"/>
    <n v="860.87869999999998"/>
    <n v="1320.6838"/>
    <x v="44"/>
  </r>
  <r>
    <d v="2003-12-10T00:00:00"/>
    <s v="SO62561"/>
    <n v="567"/>
    <n v="14984"/>
    <n v="10"/>
    <n v="1"/>
    <n v="1"/>
    <x v="22"/>
    <x v="5"/>
    <n v="461.44479999999999"/>
    <n v="742.35"/>
    <n v="742.35"/>
    <n v="1"/>
    <n v="1"/>
    <n v="280.90520000000004"/>
    <n v="461.44479999999999"/>
    <x v="78"/>
  </r>
  <r>
    <d v="2003-01-12T00:00:00"/>
    <s v="SO62541"/>
    <n v="590"/>
    <n v="16201"/>
    <n v="10"/>
    <n v="1"/>
    <n v="1"/>
    <x v="17"/>
    <x v="5"/>
    <n v="419.77839999999998"/>
    <n v="769.49"/>
    <n v="769.49"/>
    <n v="1"/>
    <n v="1"/>
    <n v="349.71160000000003"/>
    <n v="419.77839999999998"/>
    <x v="15"/>
  </r>
  <r>
    <d v="2003-03-11T00:00:00"/>
    <s v="SO62668"/>
    <n v="561"/>
    <n v="11344"/>
    <n v="10"/>
    <n v="1"/>
    <n v="1"/>
    <x v="19"/>
    <x v="5"/>
    <n v="1481.9378999999999"/>
    <n v="2384.0700000000002"/>
    <n v="2384.0700000000002"/>
    <n v="1"/>
    <n v="1"/>
    <n v="902.13210000000026"/>
    <n v="1481.9378999999999"/>
    <x v="21"/>
  </r>
  <r>
    <d v="2003-06-11T00:00:00"/>
    <s v="SO62737"/>
    <n v="575"/>
    <n v="11343"/>
    <n v="10"/>
    <n v="1"/>
    <n v="1"/>
    <x v="4"/>
    <x v="5"/>
    <n v="1481.9378999999999"/>
    <n v="2384.0700000000002"/>
    <n v="2384.0700000000002"/>
    <n v="1"/>
    <n v="1"/>
    <n v="902.13210000000026"/>
    <n v="1481.9378999999999"/>
    <x v="52"/>
  </r>
  <r>
    <d v="2003-06-12T00:00:00"/>
    <s v="SO62761"/>
    <n v="583"/>
    <n v="21060"/>
    <n v="10"/>
    <n v="1"/>
    <n v="1"/>
    <x v="13"/>
    <x v="5"/>
    <n v="1082.51"/>
    <n v="1700.99"/>
    <n v="1700.99"/>
    <n v="1"/>
    <n v="1"/>
    <n v="618.48"/>
    <n v="1082.51"/>
    <x v="0"/>
  </r>
  <r>
    <d v="2003-07-12T00:00:00"/>
    <s v="SO62812"/>
    <n v="385"/>
    <n v="24069"/>
    <n v="10"/>
    <n v="1"/>
    <n v="1"/>
    <x v="9"/>
    <x v="5"/>
    <n v="605.64919999999995"/>
    <n v="1000.4375"/>
    <n v="1000.4375"/>
    <n v="1"/>
    <n v="1"/>
    <n v="394.78830000000005"/>
    <n v="605.64919999999995"/>
    <x v="27"/>
  </r>
  <r>
    <d v="2003-09-12T00:00:00"/>
    <s v="SO62769"/>
    <n v="360"/>
    <n v="12860"/>
    <n v="10"/>
    <n v="1"/>
    <n v="1"/>
    <x v="7"/>
    <x v="5"/>
    <n v="1105.81"/>
    <n v="2049.0981999999999"/>
    <n v="2049.0981999999999"/>
    <n v="1"/>
    <n v="1"/>
    <n v="943.28819999999996"/>
    <n v="1105.81"/>
    <x v="51"/>
  </r>
  <r>
    <d v="2003-10-11T00:00:00"/>
    <s v="SO62827"/>
    <n v="358"/>
    <n v="13557"/>
    <n v="10"/>
    <n v="1"/>
    <n v="1"/>
    <x v="18"/>
    <x v="5"/>
    <n v="1105.81"/>
    <n v="2049.0981999999999"/>
    <n v="2049.0981999999999"/>
    <n v="1"/>
    <n v="1"/>
    <n v="943.28819999999996"/>
    <n v="1105.81"/>
    <x v="10"/>
  </r>
  <r>
    <d v="2003-07-10T00:00:00"/>
    <s v="SO62920"/>
    <n v="229"/>
    <n v="12545"/>
    <n v="10"/>
    <n v="1"/>
    <n v="1"/>
    <x v="25"/>
    <x v="5"/>
    <n v="31.724399999999999"/>
    <n v="48.067300000000003"/>
    <n v="48.067300000000003"/>
    <n v="1"/>
    <n v="1"/>
    <n v="16.342900000000004"/>
    <n v="31.724399999999999"/>
    <x v="31"/>
  </r>
  <r>
    <d v="2003-09-12T00:00:00"/>
    <s v="SO62921"/>
    <n v="214"/>
    <n v="11573"/>
    <n v="10"/>
    <n v="1"/>
    <n v="1"/>
    <x v="7"/>
    <x v="5"/>
    <n v="13.0863"/>
    <n v="34.99"/>
    <n v="34.99"/>
    <n v="1"/>
    <n v="1"/>
    <n v="21.903700000000001"/>
    <n v="13.0863"/>
    <x v="72"/>
  </r>
  <r>
    <d v="2003-07-12T00:00:00"/>
    <s v="SO62926"/>
    <n v="562"/>
    <n v="11334"/>
    <n v="10"/>
    <n v="1"/>
    <n v="1"/>
    <x v="9"/>
    <x v="5"/>
    <n v="1481.9378999999999"/>
    <n v="2384.0700000000002"/>
    <n v="2384.0700000000002"/>
    <n v="1"/>
    <n v="1"/>
    <n v="902.13210000000026"/>
    <n v="1481.9378999999999"/>
    <x v="32"/>
  </r>
  <r>
    <d v="2003-02-10T00:00:00"/>
    <s v="SO62951"/>
    <n v="598"/>
    <n v="17892"/>
    <n v="10"/>
    <n v="1"/>
    <n v="1"/>
    <x v="20"/>
    <x v="5"/>
    <n v="294.5797"/>
    <n v="539.99"/>
    <n v="539.99"/>
    <n v="1"/>
    <n v="1"/>
    <n v="245.41030000000001"/>
    <n v="294.5797"/>
    <x v="53"/>
  </r>
  <r>
    <d v="2004-09-01T00:00:00"/>
    <s v="SO62972"/>
    <n v="476"/>
    <n v="14787"/>
    <n v="10"/>
    <n v="1"/>
    <n v="1"/>
    <x v="47"/>
    <x v="5"/>
    <n v="26.176300000000001"/>
    <n v="69.989999999999995"/>
    <n v="69.989999999999995"/>
    <n v="1"/>
    <n v="1"/>
    <n v="43.813699999999997"/>
    <n v="26.176300000000001"/>
    <x v="48"/>
  </r>
  <r>
    <d v="2003-09-12T00:00:00"/>
    <s v="SO62953"/>
    <n v="373"/>
    <n v="20048"/>
    <n v="10"/>
    <n v="1"/>
    <n v="1"/>
    <x v="7"/>
    <x v="5"/>
    <n v="1320.6838"/>
    <n v="2181.5625"/>
    <n v="2181.5625"/>
    <n v="1"/>
    <n v="1"/>
    <n v="860.87869999999998"/>
    <n v="1320.6838"/>
    <x v="13"/>
  </r>
  <r>
    <d v="2004-05-01T00:00:00"/>
    <s v="SO63334"/>
    <n v="214"/>
    <n v="11579"/>
    <n v="10"/>
    <n v="1"/>
    <n v="1"/>
    <x v="35"/>
    <x v="5"/>
    <n v="13.0863"/>
    <n v="34.99"/>
    <n v="34.99"/>
    <n v="1"/>
    <n v="1"/>
    <n v="21.903700000000001"/>
    <n v="13.0863"/>
    <x v="72"/>
  </r>
  <r>
    <d v="2003-10-11T00:00:00"/>
    <s v="SO63344"/>
    <n v="571"/>
    <n v="11413"/>
    <n v="10"/>
    <n v="1"/>
    <n v="1"/>
    <x v="18"/>
    <x v="5"/>
    <n v="461.44479999999999"/>
    <n v="742.35"/>
    <n v="742.35"/>
    <n v="1"/>
    <n v="1"/>
    <n v="280.90520000000004"/>
    <n v="461.44479999999999"/>
    <x v="60"/>
  </r>
  <r>
    <d v="2003-03-12T00:00:00"/>
    <s v="SO63369"/>
    <n v="358"/>
    <n v="17182"/>
    <n v="10"/>
    <n v="1"/>
    <n v="1"/>
    <x v="38"/>
    <x v="5"/>
    <n v="1105.81"/>
    <n v="2049.0981999999999"/>
    <n v="2049.0981999999999"/>
    <n v="1"/>
    <n v="1"/>
    <n v="943.28819999999996"/>
    <n v="1105.81"/>
    <x v="10"/>
  </r>
  <r>
    <d v="2003-06-11T00:00:00"/>
    <s v="SO63372"/>
    <n v="354"/>
    <n v="13679"/>
    <n v="10"/>
    <n v="1"/>
    <n v="1"/>
    <x v="4"/>
    <x v="5"/>
    <n v="1117.8559"/>
    <n v="2071.4196000000002"/>
    <n v="2071.4196000000002"/>
    <n v="1"/>
    <n v="1"/>
    <n v="953.56370000000015"/>
    <n v="1117.8559"/>
    <x v="40"/>
  </r>
  <r>
    <d v="2003-06-11T00:00:00"/>
    <s v="SO63420"/>
    <n v="606"/>
    <n v="27778"/>
    <n v="10"/>
    <n v="1"/>
    <n v="1"/>
    <x v="4"/>
    <x v="5"/>
    <n v="343.64960000000002"/>
    <n v="539.99"/>
    <n v="539.99"/>
    <n v="1"/>
    <n v="1"/>
    <n v="196.34039999999999"/>
    <n v="343.64960000000002"/>
    <x v="17"/>
  </r>
  <r>
    <d v="2003-10-12T00:00:00"/>
    <s v="SO63506"/>
    <n v="360"/>
    <n v="16585"/>
    <n v="10"/>
    <n v="1"/>
    <n v="1"/>
    <x v="14"/>
    <x v="5"/>
    <n v="1105.81"/>
    <n v="2049.0981999999999"/>
    <n v="2049.0981999999999"/>
    <n v="1"/>
    <n v="1"/>
    <n v="943.28819999999996"/>
    <n v="1105.81"/>
    <x v="51"/>
  </r>
  <r>
    <d v="2003-05-12T00:00:00"/>
    <s v="SO63593"/>
    <n v="223"/>
    <n v="12597"/>
    <n v="10"/>
    <n v="1"/>
    <n v="1"/>
    <x v="6"/>
    <x v="5"/>
    <n v="5.7051999999999996"/>
    <n v="8.6441999999999997"/>
    <n v="8.6441999999999997"/>
    <n v="1"/>
    <n v="1"/>
    <n v="2.9390000000000001"/>
    <n v="5.7051999999999996"/>
    <x v="34"/>
  </r>
  <r>
    <d v="2003-03-12T00:00:00"/>
    <s v="SO63600"/>
    <n v="571"/>
    <n v="15059"/>
    <n v="10"/>
    <n v="1"/>
    <n v="1"/>
    <x v="38"/>
    <x v="5"/>
    <n v="461.44479999999999"/>
    <n v="742.35"/>
    <n v="742.35"/>
    <n v="1"/>
    <n v="1"/>
    <n v="280.90520000000004"/>
    <n v="461.44479999999999"/>
    <x v="60"/>
  </r>
  <r>
    <d v="2003-05-12T00:00:00"/>
    <s v="SO63670"/>
    <n v="586"/>
    <n v="12492"/>
    <n v="10"/>
    <n v="1"/>
    <n v="1"/>
    <x v="6"/>
    <x v="5"/>
    <n v="461.44479999999999"/>
    <n v="742.35"/>
    <n v="742.35"/>
    <n v="1"/>
    <n v="1"/>
    <n v="280.90520000000004"/>
    <n v="461.44479999999999"/>
    <x v="85"/>
  </r>
  <r>
    <d v="2003-01-12T00:00:00"/>
    <s v="SO63630"/>
    <n v="600"/>
    <n v="17937"/>
    <n v="10"/>
    <n v="1"/>
    <n v="1"/>
    <x v="17"/>
    <x v="5"/>
    <n v="294.5797"/>
    <n v="539.99"/>
    <n v="539.99"/>
    <n v="1"/>
    <n v="1"/>
    <n v="245.41030000000001"/>
    <n v="294.5797"/>
    <x v="89"/>
  </r>
  <r>
    <d v="2003-08-11T00:00:00"/>
    <s v="SO63696"/>
    <n v="581"/>
    <n v="22320"/>
    <n v="10"/>
    <n v="1"/>
    <n v="1"/>
    <x v="15"/>
    <x v="5"/>
    <n v="1082.51"/>
    <n v="1700.99"/>
    <n v="1700.99"/>
    <n v="1"/>
    <n v="1"/>
    <n v="618.48"/>
    <n v="1082.51"/>
    <x v="38"/>
  </r>
  <r>
    <d v="2003-08-12T00:00:00"/>
    <s v="SO63698"/>
    <n v="582"/>
    <n v="22416"/>
    <n v="10"/>
    <n v="1"/>
    <n v="1"/>
    <x v="32"/>
    <x v="5"/>
    <n v="1082.51"/>
    <n v="1700.99"/>
    <n v="1700.99"/>
    <n v="1"/>
    <n v="1"/>
    <n v="618.48"/>
    <n v="1082.51"/>
    <x v="1"/>
  </r>
  <r>
    <d v="2003-12-11T00:00:00"/>
    <s v="SO63794"/>
    <n v="563"/>
    <n v="28696"/>
    <n v="10"/>
    <n v="1"/>
    <n v="1"/>
    <x v="27"/>
    <x v="5"/>
    <n v="1481.9378999999999"/>
    <n v="2384.0700000000002"/>
    <n v="2384.0700000000002"/>
    <n v="1"/>
    <n v="1"/>
    <n v="902.13210000000026"/>
    <n v="1481.9378999999999"/>
    <x v="57"/>
  </r>
  <r>
    <d v="2003-01-12T00:00:00"/>
    <s v="SO63906"/>
    <n v="528"/>
    <n v="19906"/>
    <n v="10"/>
    <n v="1"/>
    <n v="1"/>
    <x v="17"/>
    <x v="5"/>
    <n v="1.8663000000000001"/>
    <n v="4.99"/>
    <n v="4.99"/>
    <n v="1"/>
    <n v="1"/>
    <n v="3.1237000000000004"/>
    <n v="1.8663000000000001"/>
    <x v="73"/>
  </r>
  <r>
    <d v="2003-04-12T00:00:00"/>
    <s v="SO63960"/>
    <n v="354"/>
    <n v="16575"/>
    <n v="10"/>
    <n v="1"/>
    <n v="1"/>
    <x v="26"/>
    <x v="5"/>
    <n v="1117.8559"/>
    <n v="2071.4196000000002"/>
    <n v="2071.4196000000002"/>
    <n v="1"/>
    <n v="1"/>
    <n v="953.56370000000015"/>
    <n v="1117.8559"/>
    <x v="40"/>
  </r>
  <r>
    <d v="2003-02-12T00:00:00"/>
    <s v="SO64049"/>
    <n v="562"/>
    <n v="15699"/>
    <n v="10"/>
    <n v="1"/>
    <n v="1"/>
    <x v="8"/>
    <x v="5"/>
    <n v="1481.9378999999999"/>
    <n v="2384.0700000000002"/>
    <n v="2384.0700000000002"/>
    <n v="1"/>
    <n v="1"/>
    <n v="902.13210000000026"/>
    <n v="1481.9378999999999"/>
    <x v="32"/>
  </r>
  <r>
    <d v="2003-01-12T00:00:00"/>
    <s v="SO64070"/>
    <n v="360"/>
    <n v="16829"/>
    <n v="10"/>
    <n v="1"/>
    <n v="1"/>
    <x v="17"/>
    <x v="5"/>
    <n v="1105.81"/>
    <n v="2049.0981999999999"/>
    <n v="2049.0981999999999"/>
    <n v="1"/>
    <n v="1"/>
    <n v="943.28819999999996"/>
    <n v="1105.81"/>
    <x v="51"/>
  </r>
  <r>
    <d v="2003-06-11T00:00:00"/>
    <s v="SO64205"/>
    <n v="536"/>
    <n v="22812"/>
    <n v="10"/>
    <n v="1"/>
    <n v="1"/>
    <x v="4"/>
    <x v="5"/>
    <n v="11.2163"/>
    <n v="29.99"/>
    <n v="29.99"/>
    <n v="1"/>
    <n v="1"/>
    <n v="18.773699999999998"/>
    <n v="11.2163"/>
    <x v="77"/>
  </r>
  <r>
    <d v="2003-02-12T00:00:00"/>
    <s v="SO64185"/>
    <n v="587"/>
    <n v="16272"/>
    <n v="10"/>
    <n v="1"/>
    <n v="1"/>
    <x v="8"/>
    <x v="5"/>
    <n v="419.77839999999998"/>
    <n v="769.49"/>
    <n v="769.49"/>
    <n v="1"/>
    <n v="1"/>
    <n v="349.71160000000003"/>
    <n v="419.77839999999998"/>
    <x v="12"/>
  </r>
  <r>
    <d v="2003-06-11T00:00:00"/>
    <s v="SO64219"/>
    <n v="563"/>
    <n v="15106"/>
    <n v="10"/>
    <n v="1"/>
    <n v="1"/>
    <x v="4"/>
    <x v="5"/>
    <n v="1481.9378999999999"/>
    <n v="2384.0700000000002"/>
    <n v="2384.0700000000002"/>
    <n v="1"/>
    <n v="1"/>
    <n v="902.13210000000026"/>
    <n v="1481.9378999999999"/>
    <x v="57"/>
  </r>
  <r>
    <d v="2003-05-12T00:00:00"/>
    <s v="SO64252"/>
    <n v="354"/>
    <n v="15929"/>
    <n v="10"/>
    <n v="1"/>
    <n v="1"/>
    <x v="6"/>
    <x v="5"/>
    <n v="1117.8559"/>
    <n v="2071.4196000000002"/>
    <n v="2071.4196000000002"/>
    <n v="1"/>
    <n v="1"/>
    <n v="953.56370000000015"/>
    <n v="1117.8559"/>
    <x v="40"/>
  </r>
  <r>
    <d v="2003-03-12T00:00:00"/>
    <s v="SO64375"/>
    <n v="606"/>
    <n v="27137"/>
    <n v="10"/>
    <n v="1"/>
    <n v="1"/>
    <x v="38"/>
    <x v="5"/>
    <n v="343.64960000000002"/>
    <n v="539.99"/>
    <n v="539.99"/>
    <n v="1"/>
    <n v="1"/>
    <n v="196.34039999999999"/>
    <n v="343.64960000000002"/>
    <x v="17"/>
  </r>
  <r>
    <d v="2003-09-11T00:00:00"/>
    <s v="SO64412"/>
    <n v="477"/>
    <n v="22550"/>
    <n v="10"/>
    <n v="1"/>
    <n v="1"/>
    <x v="16"/>
    <x v="5"/>
    <n v="1.8663000000000001"/>
    <n v="4.99"/>
    <n v="4.99"/>
    <n v="1"/>
    <n v="1"/>
    <n v="3.1237000000000004"/>
    <n v="1.8663000000000001"/>
    <x v="36"/>
  </r>
  <r>
    <d v="2003-05-12T00:00:00"/>
    <s v="SO64391"/>
    <n v="360"/>
    <n v="16831"/>
    <n v="10"/>
    <n v="1"/>
    <n v="1"/>
    <x v="6"/>
    <x v="5"/>
    <n v="1105.81"/>
    <n v="2049.0981999999999"/>
    <n v="2049.0981999999999"/>
    <n v="1"/>
    <n v="1"/>
    <n v="943.28819999999996"/>
    <n v="1105.81"/>
    <x v="51"/>
  </r>
  <r>
    <d v="2003-11-12T00:00:00"/>
    <s v="SO64521"/>
    <n v="574"/>
    <n v="11381"/>
    <n v="10"/>
    <n v="1"/>
    <n v="1"/>
    <x v="34"/>
    <x v="5"/>
    <n v="1481.9378999999999"/>
    <n v="2384.0700000000002"/>
    <n v="2384.0700000000002"/>
    <n v="1"/>
    <n v="1"/>
    <n v="902.13210000000026"/>
    <n v="1481.9378999999999"/>
    <x v="45"/>
  </r>
  <r>
    <d v="2003-09-12T00:00:00"/>
    <s v="SO64537"/>
    <n v="592"/>
    <n v="17962"/>
    <n v="10"/>
    <n v="1"/>
    <n v="1"/>
    <x v="7"/>
    <x v="5"/>
    <n v="308.21789999999999"/>
    <n v="564.99"/>
    <n v="564.99"/>
    <n v="1"/>
    <n v="1"/>
    <n v="256.77210000000002"/>
    <n v="308.21789999999999"/>
    <x v="82"/>
  </r>
  <r>
    <d v="2003-09-11T00:00:00"/>
    <s v="SO64640"/>
    <n v="540"/>
    <n v="12496"/>
    <n v="10"/>
    <n v="1"/>
    <n v="1"/>
    <x v="16"/>
    <x v="5"/>
    <n v="12.192399999999999"/>
    <n v="32.6"/>
    <n v="32.6"/>
    <n v="1"/>
    <n v="1"/>
    <n v="20.407600000000002"/>
    <n v="12.192399999999999"/>
    <x v="33"/>
  </r>
  <r>
    <d v="2004-05-01T00:00:00"/>
    <s v="SO64716"/>
    <n v="577"/>
    <n v="11468"/>
    <n v="10"/>
    <n v="1"/>
    <n v="1"/>
    <x v="35"/>
    <x v="5"/>
    <n v="755.1508"/>
    <n v="1214.8499999999999"/>
    <n v="1214.8499999999999"/>
    <n v="1"/>
    <n v="1"/>
    <n v="459.69919999999991"/>
    <n v="755.1508"/>
    <x v="67"/>
  </r>
  <r>
    <d v="2003-06-11T00:00:00"/>
    <s v="SO64690"/>
    <n v="362"/>
    <n v="13517"/>
    <n v="10"/>
    <n v="1"/>
    <n v="1"/>
    <x v="4"/>
    <x v="5"/>
    <n v="1105.81"/>
    <n v="2049.0981999999999"/>
    <n v="2049.0981999999999"/>
    <n v="1"/>
    <n v="1"/>
    <n v="943.28819999999996"/>
    <n v="1105.81"/>
    <x v="5"/>
  </r>
  <r>
    <d v="2003-08-12T00:00:00"/>
    <s v="SO64734"/>
    <n v="358"/>
    <n v="16598"/>
    <n v="10"/>
    <n v="1"/>
    <n v="1"/>
    <x v="32"/>
    <x v="5"/>
    <n v="1105.81"/>
    <n v="2049.0981999999999"/>
    <n v="2049.0981999999999"/>
    <n v="1"/>
    <n v="1"/>
    <n v="943.28819999999996"/>
    <n v="1105.81"/>
    <x v="10"/>
  </r>
  <r>
    <d v="2004-01-02T00:00:00"/>
    <s v="SO64732"/>
    <n v="593"/>
    <n v="17958"/>
    <n v="10"/>
    <n v="1"/>
    <n v="1"/>
    <x v="58"/>
    <x v="5"/>
    <n v="308.21789999999999"/>
    <n v="564.99"/>
    <n v="564.99"/>
    <n v="1"/>
    <n v="1"/>
    <n v="256.77210000000002"/>
    <n v="308.21789999999999"/>
    <x v="93"/>
  </r>
  <r>
    <d v="2004-11-01T00:00:00"/>
    <s v="SO64848"/>
    <n v="385"/>
    <n v="24058"/>
    <n v="10"/>
    <n v="1"/>
    <n v="1"/>
    <x v="44"/>
    <x v="5"/>
    <n v="605.64919999999995"/>
    <n v="1000.4375"/>
    <n v="1000.4375"/>
    <n v="1"/>
    <n v="1"/>
    <n v="394.78830000000005"/>
    <n v="605.64919999999995"/>
    <x v="27"/>
  </r>
  <r>
    <d v="2003-10-12T00:00:00"/>
    <s v="SO64800"/>
    <n v="375"/>
    <n v="20049"/>
    <n v="10"/>
    <n v="1"/>
    <n v="1"/>
    <x v="14"/>
    <x v="5"/>
    <n v="1320.6838"/>
    <n v="2181.5625"/>
    <n v="2181.5625"/>
    <n v="1"/>
    <n v="1"/>
    <n v="860.87869999999998"/>
    <n v="1320.6838"/>
    <x v="47"/>
  </r>
  <r>
    <d v="2003-03-11T00:00:00"/>
    <s v="SO64799"/>
    <n v="377"/>
    <n v="20863"/>
    <n v="10"/>
    <n v="1"/>
    <n v="1"/>
    <x v="19"/>
    <x v="5"/>
    <n v="1320.6838"/>
    <n v="2181.5625"/>
    <n v="2181.5625"/>
    <n v="1"/>
    <n v="1"/>
    <n v="860.87869999999998"/>
    <n v="1320.6838"/>
    <x v="29"/>
  </r>
  <r>
    <d v="2004-12-01T00:00:00"/>
    <s v="SO64796"/>
    <n v="583"/>
    <n v="26386"/>
    <n v="10"/>
    <n v="1"/>
    <n v="1"/>
    <x v="42"/>
    <x v="5"/>
    <n v="1082.51"/>
    <n v="1700.99"/>
    <n v="1700.99"/>
    <n v="1"/>
    <n v="1"/>
    <n v="618.48"/>
    <n v="1082.51"/>
    <x v="0"/>
  </r>
  <r>
    <d v="2003-08-11T00:00:00"/>
    <s v="SO64802"/>
    <n v="358"/>
    <n v="16828"/>
    <n v="10"/>
    <n v="1"/>
    <n v="1"/>
    <x v="15"/>
    <x v="5"/>
    <n v="1105.81"/>
    <n v="2049.0981999999999"/>
    <n v="2049.0981999999999"/>
    <n v="1"/>
    <n v="1"/>
    <n v="943.28819999999996"/>
    <n v="1105.81"/>
    <x v="10"/>
  </r>
  <r>
    <d v="2003-12-12T00:00:00"/>
    <s v="SO64864"/>
    <n v="354"/>
    <n v="13689"/>
    <n v="10"/>
    <n v="1"/>
    <n v="1"/>
    <x v="3"/>
    <x v="5"/>
    <n v="1117.8559"/>
    <n v="2071.4196000000002"/>
    <n v="2071.4196000000002"/>
    <n v="1"/>
    <n v="1"/>
    <n v="953.56370000000015"/>
    <n v="1117.8559"/>
    <x v="40"/>
  </r>
  <r>
    <d v="2003-10-12T00:00:00"/>
    <s v="SO64906"/>
    <n v="594"/>
    <n v="17968"/>
    <n v="10"/>
    <n v="1"/>
    <n v="1"/>
    <x v="14"/>
    <x v="5"/>
    <n v="308.21789999999999"/>
    <n v="564.99"/>
    <n v="564.99"/>
    <n v="1"/>
    <n v="1"/>
    <n v="256.77210000000002"/>
    <n v="308.21789999999999"/>
    <x v="84"/>
  </r>
  <r>
    <d v="2004-04-01T00:00:00"/>
    <s v="SO65004"/>
    <n v="570"/>
    <n v="15062"/>
    <n v="10"/>
    <n v="1"/>
    <n v="1"/>
    <x v="33"/>
    <x v="5"/>
    <n v="461.44479999999999"/>
    <n v="742.35"/>
    <n v="742.35"/>
    <n v="1"/>
    <n v="1"/>
    <n v="280.90520000000004"/>
    <n v="461.44479999999999"/>
    <x v="86"/>
  </r>
  <r>
    <d v="2003-04-12T00:00:00"/>
    <s v="SO64993"/>
    <n v="538"/>
    <n v="28738"/>
    <n v="10"/>
    <n v="1"/>
    <n v="1"/>
    <x v="26"/>
    <x v="5"/>
    <n v="8.0373000000000001"/>
    <n v="21.49"/>
    <n v="21.49"/>
    <n v="1"/>
    <n v="1"/>
    <n v="13.452699999999998"/>
    <n v="8.0373000000000001"/>
    <x v="75"/>
  </r>
  <r>
    <d v="2004-06-02T00:00:00"/>
    <s v="SO65097"/>
    <n v="356"/>
    <n v="13691"/>
    <n v="10"/>
    <n v="1"/>
    <n v="1"/>
    <x v="52"/>
    <x v="5"/>
    <n v="1117.8559"/>
    <n v="2071.4196000000002"/>
    <n v="2071.4196000000002"/>
    <n v="1"/>
    <n v="1"/>
    <n v="953.56370000000015"/>
    <n v="1117.8559"/>
    <x v="14"/>
  </r>
  <r>
    <d v="2004-03-01T00:00:00"/>
    <s v="SO65129"/>
    <n v="232"/>
    <n v="12465"/>
    <n v="10"/>
    <n v="1"/>
    <n v="1"/>
    <x v="41"/>
    <x v="5"/>
    <n v="31.724399999999999"/>
    <n v="48.067300000000003"/>
    <n v="48.067300000000003"/>
    <n v="1"/>
    <n v="1"/>
    <n v="16.342900000000004"/>
    <n v="31.724399999999999"/>
    <x v="62"/>
  </r>
  <r>
    <d v="2004-01-01T00:00:00"/>
    <s v="SO65096"/>
    <n v="358"/>
    <n v="13551"/>
    <n v="10"/>
    <n v="1"/>
    <n v="1"/>
    <x v="36"/>
    <x v="5"/>
    <n v="1105.81"/>
    <n v="2049.0981999999999"/>
    <n v="2049.0981999999999"/>
    <n v="1"/>
    <n v="1"/>
    <n v="943.28819999999996"/>
    <n v="1105.81"/>
    <x v="10"/>
  </r>
  <r>
    <d v="2004-03-02T00:00:00"/>
    <s v="SO65119"/>
    <n v="529"/>
    <n v="27337"/>
    <n v="10"/>
    <n v="1"/>
    <n v="1"/>
    <x v="49"/>
    <x v="5"/>
    <n v="1.4923"/>
    <n v="3.99"/>
    <n v="3.99"/>
    <n v="1"/>
    <n v="1"/>
    <n v="2.4977"/>
    <n v="1.4923"/>
    <x v="74"/>
  </r>
  <r>
    <d v="2004-11-02T00:00:00"/>
    <s v="SO65098"/>
    <n v="358"/>
    <n v="13687"/>
    <n v="10"/>
    <n v="1"/>
    <n v="1"/>
    <x v="57"/>
    <x v="5"/>
    <n v="1105.81"/>
    <n v="2049.0981999999999"/>
    <n v="2049.0981999999999"/>
    <n v="1"/>
    <n v="1"/>
    <n v="943.28819999999996"/>
    <n v="1105.81"/>
    <x v="10"/>
  </r>
  <r>
    <d v="2003-08-12T00:00:00"/>
    <s v="SO65120"/>
    <n v="529"/>
    <n v="26408"/>
    <n v="10"/>
    <n v="1"/>
    <n v="1"/>
    <x v="32"/>
    <x v="5"/>
    <n v="1.4923"/>
    <n v="3.99"/>
    <n v="3.99"/>
    <n v="1"/>
    <n v="1"/>
    <n v="2.4977"/>
    <n v="1.4923"/>
    <x v="74"/>
  </r>
  <r>
    <d v="2004-09-01T00:00:00"/>
    <s v="SO65389"/>
    <n v="381"/>
    <n v="24189"/>
    <n v="10"/>
    <n v="1"/>
    <n v="1"/>
    <x v="47"/>
    <x v="5"/>
    <n v="605.64919999999995"/>
    <n v="1000.4375"/>
    <n v="1000.4375"/>
    <n v="1"/>
    <n v="1"/>
    <n v="394.78830000000005"/>
    <n v="605.64919999999995"/>
    <x v="50"/>
  </r>
  <r>
    <d v="2003-02-12T00:00:00"/>
    <s v="SO65339"/>
    <n v="581"/>
    <n v="22504"/>
    <n v="10"/>
    <n v="1"/>
    <n v="1"/>
    <x v="8"/>
    <x v="5"/>
    <n v="1082.51"/>
    <n v="1700.99"/>
    <n v="1700.99"/>
    <n v="1"/>
    <n v="1"/>
    <n v="618.48"/>
    <n v="1082.51"/>
    <x v="38"/>
  </r>
  <r>
    <d v="2004-05-01T00:00:00"/>
    <s v="SO65328"/>
    <n v="582"/>
    <n v="22502"/>
    <n v="10"/>
    <n v="1"/>
    <n v="1"/>
    <x v="35"/>
    <x v="5"/>
    <n v="1082.51"/>
    <n v="1700.99"/>
    <n v="1700.99"/>
    <n v="1"/>
    <n v="1"/>
    <n v="618.48"/>
    <n v="1082.51"/>
    <x v="1"/>
  </r>
  <r>
    <d v="2004-12-02T00:00:00"/>
    <s v="SO65393"/>
    <n v="574"/>
    <n v="28704"/>
    <n v="10"/>
    <n v="1"/>
    <n v="1"/>
    <x v="54"/>
    <x v="5"/>
    <n v="1481.9378999999999"/>
    <n v="2384.0700000000002"/>
    <n v="2384.0700000000002"/>
    <n v="1"/>
    <n v="1"/>
    <n v="902.13210000000026"/>
    <n v="1481.9378999999999"/>
    <x v="45"/>
  </r>
  <r>
    <d v="2003-06-12T00:00:00"/>
    <s v="SO65397"/>
    <n v="582"/>
    <n v="26398"/>
    <n v="10"/>
    <n v="1"/>
    <n v="1"/>
    <x v="13"/>
    <x v="5"/>
    <n v="1082.51"/>
    <n v="1700.99"/>
    <n v="1700.99"/>
    <n v="1"/>
    <n v="1"/>
    <n v="618.48"/>
    <n v="1082.51"/>
    <x v="1"/>
  </r>
  <r>
    <d v="2004-08-01T00:00:00"/>
    <s v="SO65451"/>
    <n v="561"/>
    <n v="11488"/>
    <n v="10"/>
    <n v="1"/>
    <n v="1"/>
    <x v="45"/>
    <x v="5"/>
    <n v="1481.9378999999999"/>
    <n v="2384.0700000000002"/>
    <n v="2384.0700000000002"/>
    <n v="1"/>
    <n v="1"/>
    <n v="902.13210000000026"/>
    <n v="1481.9378999999999"/>
    <x v="21"/>
  </r>
  <r>
    <d v="2003-06-11T00:00:00"/>
    <s v="SO65463"/>
    <n v="594"/>
    <n v="17972"/>
    <n v="10"/>
    <n v="1"/>
    <n v="1"/>
    <x v="4"/>
    <x v="5"/>
    <n v="308.21789999999999"/>
    <n v="564.99"/>
    <n v="564.99"/>
    <n v="1"/>
    <n v="1"/>
    <n v="256.77210000000002"/>
    <n v="308.21789999999999"/>
    <x v="84"/>
  </r>
  <r>
    <d v="2004-06-02T00:00:00"/>
    <s v="SO65452"/>
    <n v="581"/>
    <n v="22429"/>
    <n v="10"/>
    <n v="1"/>
    <n v="1"/>
    <x v="52"/>
    <x v="5"/>
    <n v="1082.51"/>
    <n v="1700.99"/>
    <n v="1700.99"/>
    <n v="1"/>
    <n v="1"/>
    <n v="618.48"/>
    <n v="1082.51"/>
    <x v="38"/>
  </r>
  <r>
    <d v="2003-10-11T00:00:00"/>
    <s v="SO65558"/>
    <n v="561"/>
    <n v="15702"/>
    <n v="10"/>
    <n v="1"/>
    <n v="1"/>
    <x v="18"/>
    <x v="5"/>
    <n v="1481.9378999999999"/>
    <n v="2384.0700000000002"/>
    <n v="2384.0700000000002"/>
    <n v="1"/>
    <n v="1"/>
    <n v="902.13210000000026"/>
    <n v="1481.9378999999999"/>
    <x v="21"/>
  </r>
  <r>
    <d v="2004-06-02T00:00:00"/>
    <s v="SO65594"/>
    <n v="530"/>
    <n v="16932"/>
    <n v="10"/>
    <n v="1"/>
    <n v="1"/>
    <x v="52"/>
    <x v="5"/>
    <n v="1.8663000000000001"/>
    <n v="4.99"/>
    <n v="4.99"/>
    <n v="1"/>
    <n v="1"/>
    <n v="3.1237000000000004"/>
    <n v="1.8663000000000001"/>
    <x v="76"/>
  </r>
  <r>
    <d v="2004-10-02T00:00:00"/>
    <s v="SO65678"/>
    <n v="606"/>
    <n v="26979"/>
    <n v="10"/>
    <n v="1"/>
    <n v="1"/>
    <x v="59"/>
    <x v="5"/>
    <n v="343.64960000000002"/>
    <n v="539.99"/>
    <n v="539.99"/>
    <n v="1"/>
    <n v="1"/>
    <n v="196.34039999999999"/>
    <n v="343.64960000000002"/>
    <x v="17"/>
  </r>
  <r>
    <d v="2004-01-02T00:00:00"/>
    <s v="SO65639"/>
    <n v="600"/>
    <n v="17969"/>
    <n v="10"/>
    <n v="1"/>
    <n v="1"/>
    <x v="58"/>
    <x v="5"/>
    <n v="294.5797"/>
    <n v="539.99"/>
    <n v="539.99"/>
    <n v="1"/>
    <n v="1"/>
    <n v="245.41030000000001"/>
    <n v="294.5797"/>
    <x v="89"/>
  </r>
  <r>
    <d v="2004-03-01T00:00:00"/>
    <s v="SO65636"/>
    <n v="362"/>
    <n v="18166"/>
    <n v="10"/>
    <n v="1"/>
    <n v="1"/>
    <x v="41"/>
    <x v="5"/>
    <n v="1105.81"/>
    <n v="2049.0981999999999"/>
    <n v="2049.0981999999999"/>
    <n v="1"/>
    <n v="1"/>
    <n v="943.28819999999996"/>
    <n v="1105.81"/>
    <x v="5"/>
  </r>
  <r>
    <d v="2004-07-01T00:00:00"/>
    <s v="SO65656"/>
    <n v="476"/>
    <n v="14540"/>
    <n v="10"/>
    <n v="1"/>
    <n v="1"/>
    <x v="48"/>
    <x v="5"/>
    <n v="26.176300000000001"/>
    <n v="69.989999999999995"/>
    <n v="69.989999999999995"/>
    <n v="1"/>
    <n v="1"/>
    <n v="43.813699999999997"/>
    <n v="26.176300000000001"/>
    <x v="48"/>
  </r>
  <r>
    <d v="2004-12-01T00:00:00"/>
    <s v="SO65686"/>
    <n v="360"/>
    <n v="13777"/>
    <n v="10"/>
    <n v="1"/>
    <n v="1"/>
    <x v="42"/>
    <x v="5"/>
    <n v="1105.81"/>
    <n v="2049.0981999999999"/>
    <n v="2049.0981999999999"/>
    <n v="1"/>
    <n v="1"/>
    <n v="943.28819999999996"/>
    <n v="1105.81"/>
    <x v="51"/>
  </r>
  <r>
    <d v="2004-01-02T00:00:00"/>
    <s v="SO65755"/>
    <n v="354"/>
    <n v="18135"/>
    <n v="10"/>
    <n v="1"/>
    <n v="1"/>
    <x v="58"/>
    <x v="5"/>
    <n v="1117.8559"/>
    <n v="2071.4196000000002"/>
    <n v="2071.4196000000002"/>
    <n v="1"/>
    <n v="1"/>
    <n v="953.56370000000015"/>
    <n v="1117.8559"/>
    <x v="40"/>
  </r>
  <r>
    <d v="2004-05-02T00:00:00"/>
    <s v="SO65874"/>
    <n v="605"/>
    <n v="11414"/>
    <n v="10"/>
    <n v="1"/>
    <n v="1"/>
    <x v="51"/>
    <x v="5"/>
    <n v="343.64960000000002"/>
    <n v="539.99"/>
    <n v="539.99"/>
    <n v="1"/>
    <n v="1"/>
    <n v="196.34039999999999"/>
    <n v="343.64960000000002"/>
    <x v="26"/>
  </r>
  <r>
    <d v="2004-10-01T00:00:00"/>
    <s v="SO65934"/>
    <n v="562"/>
    <n v="11491"/>
    <n v="10"/>
    <n v="1"/>
    <n v="1"/>
    <x v="40"/>
    <x v="5"/>
    <n v="1481.9378999999999"/>
    <n v="2384.0700000000002"/>
    <n v="2384.0700000000002"/>
    <n v="1"/>
    <n v="1"/>
    <n v="902.13210000000026"/>
    <n v="1481.9378999999999"/>
    <x v="32"/>
  </r>
  <r>
    <d v="2004-04-01T00:00:00"/>
    <s v="SO65927"/>
    <n v="229"/>
    <n v="12502"/>
    <n v="10"/>
    <n v="1"/>
    <n v="1"/>
    <x v="33"/>
    <x v="5"/>
    <n v="31.724399999999999"/>
    <n v="48.067300000000003"/>
    <n v="48.067300000000003"/>
    <n v="1"/>
    <n v="1"/>
    <n v="16.342900000000004"/>
    <n v="31.724399999999999"/>
    <x v="31"/>
  </r>
  <r>
    <d v="2003-01-12T00:00:00"/>
    <s v="SO65889"/>
    <n v="371"/>
    <n v="20165"/>
    <n v="10"/>
    <n v="1"/>
    <n v="1"/>
    <x v="17"/>
    <x v="5"/>
    <n v="1320.6838"/>
    <n v="2181.5625"/>
    <n v="2181.5625"/>
    <n v="1"/>
    <n v="1"/>
    <n v="860.87869999999998"/>
    <n v="1320.6838"/>
    <x v="11"/>
  </r>
  <r>
    <d v="2004-04-02T00:00:00"/>
    <s v="SO65947"/>
    <n v="383"/>
    <n v="24212"/>
    <n v="10"/>
    <n v="1"/>
    <n v="1"/>
    <x v="56"/>
    <x v="5"/>
    <n v="605.64919999999995"/>
    <n v="1000.4375"/>
    <n v="1000.4375"/>
    <n v="1"/>
    <n v="1"/>
    <n v="394.78830000000005"/>
    <n v="605.64919999999995"/>
    <x v="28"/>
  </r>
  <r>
    <d v="2004-06-01T00:00:00"/>
    <s v="SO65994"/>
    <n v="215"/>
    <n v="11565"/>
    <n v="10"/>
    <n v="1"/>
    <n v="1"/>
    <x v="46"/>
    <x v="5"/>
    <n v="12.027799999999999"/>
    <n v="33.644199999999998"/>
    <n v="33.644199999999998"/>
    <n v="1"/>
    <n v="1"/>
    <n v="21.616399999999999"/>
    <n v="12.027799999999999"/>
    <x v="7"/>
  </r>
  <r>
    <d v="2003-03-12T00:00:00"/>
    <s v="SO65990"/>
    <n v="530"/>
    <n v="16543"/>
    <n v="10"/>
    <n v="1"/>
    <n v="1"/>
    <x v="38"/>
    <x v="5"/>
    <n v="1.8663000000000001"/>
    <n v="4.99"/>
    <n v="4.99"/>
    <n v="1"/>
    <n v="1"/>
    <n v="3.1237000000000004"/>
    <n v="1.8663000000000001"/>
    <x v="76"/>
  </r>
  <r>
    <d v="2004-07-01T00:00:00"/>
    <s v="SO66046"/>
    <n v="535"/>
    <n v="17888"/>
    <n v="10"/>
    <n v="1"/>
    <n v="1"/>
    <x v="48"/>
    <x v="5"/>
    <n v="9.3462999999999994"/>
    <n v="24.99"/>
    <n v="24.99"/>
    <n v="1"/>
    <n v="1"/>
    <n v="15.643699999999999"/>
    <n v="9.3462999999999994"/>
    <x v="63"/>
  </r>
  <r>
    <d v="2004-05-02T00:00:00"/>
    <s v="SO66017"/>
    <n v="582"/>
    <n v="22503"/>
    <n v="10"/>
    <n v="1"/>
    <n v="1"/>
    <x v="51"/>
    <x v="5"/>
    <n v="1082.51"/>
    <n v="1700.99"/>
    <n v="1700.99"/>
    <n v="1"/>
    <n v="1"/>
    <n v="618.48"/>
    <n v="1082.51"/>
    <x v="1"/>
  </r>
  <r>
    <d v="2004-12-01T00:00:00"/>
    <s v="SO66152"/>
    <n v="576"/>
    <n v="11482"/>
    <n v="10"/>
    <n v="1"/>
    <n v="1"/>
    <x v="42"/>
    <x v="5"/>
    <n v="1481.9378999999999"/>
    <n v="2384.0700000000002"/>
    <n v="2384.0700000000002"/>
    <n v="1"/>
    <n v="1"/>
    <n v="902.13210000000026"/>
    <n v="1481.9378999999999"/>
    <x v="3"/>
  </r>
  <r>
    <d v="2004-04-01T00:00:00"/>
    <s v="SO66090"/>
    <n v="354"/>
    <n v="13821"/>
    <n v="10"/>
    <n v="1"/>
    <n v="1"/>
    <x v="33"/>
    <x v="5"/>
    <n v="1117.8559"/>
    <n v="2071.4196000000002"/>
    <n v="2071.4196000000002"/>
    <n v="1"/>
    <n v="1"/>
    <n v="953.56370000000015"/>
    <n v="1117.8559"/>
    <x v="40"/>
  </r>
  <r>
    <d v="2004-02-01T00:00:00"/>
    <s v="SO66091"/>
    <n v="358"/>
    <n v="13765"/>
    <n v="10"/>
    <n v="1"/>
    <n v="1"/>
    <x v="43"/>
    <x v="5"/>
    <n v="1105.81"/>
    <n v="2049.0981999999999"/>
    <n v="2049.0981999999999"/>
    <n v="1"/>
    <n v="1"/>
    <n v="943.28819999999996"/>
    <n v="1105.81"/>
    <x v="10"/>
  </r>
  <r>
    <d v="2004-09-02T00:00:00"/>
    <s v="SO66204"/>
    <n v="584"/>
    <n v="27852"/>
    <n v="10"/>
    <n v="1"/>
    <n v="1"/>
    <x v="55"/>
    <x v="5"/>
    <n v="343.64960000000002"/>
    <n v="539.99"/>
    <n v="539.99"/>
    <n v="1"/>
    <n v="1"/>
    <n v="196.34039999999999"/>
    <n v="343.64960000000002"/>
    <x v="37"/>
  </r>
  <r>
    <d v="2003-04-12T00:00:00"/>
    <s v="SO66235"/>
    <n v="476"/>
    <n v="14840"/>
    <n v="10"/>
    <n v="1"/>
    <n v="1"/>
    <x v="26"/>
    <x v="5"/>
    <n v="26.176300000000001"/>
    <n v="69.989999999999995"/>
    <n v="69.989999999999995"/>
    <n v="1"/>
    <n v="1"/>
    <n v="43.813699999999997"/>
    <n v="26.176300000000001"/>
    <x v="48"/>
  </r>
  <r>
    <d v="2003-03-12T00:00:00"/>
    <s v="SO66246"/>
    <n v="560"/>
    <n v="11493"/>
    <n v="10"/>
    <n v="1"/>
    <n v="1"/>
    <x v="38"/>
    <x v="5"/>
    <n v="755.1508"/>
    <n v="1214.8499999999999"/>
    <n v="1214.8499999999999"/>
    <n v="1"/>
    <n v="1"/>
    <n v="459.69919999999991"/>
    <n v="755.1508"/>
    <x v="88"/>
  </r>
  <r>
    <d v="2004-06-01T00:00:00"/>
    <s v="SO66289"/>
    <n v="528"/>
    <n v="19938"/>
    <n v="10"/>
    <n v="1"/>
    <n v="1"/>
    <x v="46"/>
    <x v="5"/>
    <n v="1.8663000000000001"/>
    <n v="4.99"/>
    <n v="4.99"/>
    <n v="1"/>
    <n v="1"/>
    <n v="3.1237000000000004"/>
    <n v="1.8663000000000001"/>
    <x v="73"/>
  </r>
  <r>
    <d v="2004-07-01T00:00:00"/>
    <s v="SO66301"/>
    <n v="585"/>
    <n v="15630"/>
    <n v="10"/>
    <n v="1"/>
    <n v="1"/>
    <x v="48"/>
    <x v="5"/>
    <n v="461.44479999999999"/>
    <n v="742.35"/>
    <n v="742.35"/>
    <n v="1"/>
    <n v="1"/>
    <n v="280.90520000000004"/>
    <n v="461.44479999999999"/>
    <x v="25"/>
  </r>
  <r>
    <d v="2004-09-02T00:00:00"/>
    <s v="SO66343"/>
    <n v="476"/>
    <n v="14783"/>
    <n v="10"/>
    <n v="1"/>
    <n v="1"/>
    <x v="55"/>
    <x v="5"/>
    <n v="26.176300000000001"/>
    <n v="69.989999999999995"/>
    <n v="69.989999999999995"/>
    <n v="1"/>
    <n v="1"/>
    <n v="43.813699999999997"/>
    <n v="26.176300000000001"/>
    <x v="48"/>
  </r>
  <r>
    <d v="2004-01-03T00:00:00"/>
    <s v="SO66410"/>
    <n v="567"/>
    <n v="15078"/>
    <n v="10"/>
    <n v="1"/>
    <n v="1"/>
    <x v="65"/>
    <x v="5"/>
    <n v="461.44479999999999"/>
    <n v="742.35"/>
    <n v="742.35"/>
    <n v="1"/>
    <n v="1"/>
    <n v="280.90520000000004"/>
    <n v="461.44479999999999"/>
    <x v="78"/>
  </r>
  <r>
    <d v="2004-07-01T00:00:00"/>
    <s v="SO66426"/>
    <n v="387"/>
    <n v="24192"/>
    <n v="10"/>
    <n v="1"/>
    <n v="1"/>
    <x v="48"/>
    <x v="5"/>
    <n v="605.64919999999995"/>
    <n v="1000.4375"/>
    <n v="1000.4375"/>
    <n v="1"/>
    <n v="1"/>
    <n v="394.78830000000005"/>
    <n v="605.64919999999995"/>
    <x v="6"/>
  </r>
  <r>
    <d v="2003-10-12T00:00:00"/>
    <s v="SO66483"/>
    <n v="573"/>
    <n v="11575"/>
    <n v="10"/>
    <n v="1"/>
    <n v="1"/>
    <x v="14"/>
    <x v="5"/>
    <n v="1481.9378999999999"/>
    <n v="2384.0700000000002"/>
    <n v="2384.0700000000002"/>
    <n v="1"/>
    <n v="1"/>
    <n v="902.13210000000026"/>
    <n v="1481.9378999999999"/>
    <x v="20"/>
  </r>
  <r>
    <d v="2004-04-01T00:00:00"/>
    <s v="SO66442"/>
    <n v="354"/>
    <n v="13846"/>
    <n v="10"/>
    <n v="1"/>
    <n v="1"/>
    <x v="33"/>
    <x v="5"/>
    <n v="1117.8559"/>
    <n v="2071.4196000000002"/>
    <n v="2071.4196000000002"/>
    <n v="1"/>
    <n v="1"/>
    <n v="953.56370000000015"/>
    <n v="1117.8559"/>
    <x v="40"/>
  </r>
  <r>
    <d v="2004-01-02T00:00:00"/>
    <s v="SO66505"/>
    <n v="358"/>
    <n v="17207"/>
    <n v="10"/>
    <n v="1"/>
    <n v="1"/>
    <x v="58"/>
    <x v="5"/>
    <n v="1105.81"/>
    <n v="2049.0981999999999"/>
    <n v="2049.0981999999999"/>
    <n v="1"/>
    <n v="1"/>
    <n v="943.28819999999996"/>
    <n v="1105.81"/>
    <x v="10"/>
  </r>
  <r>
    <d v="2004-03-01T00:00:00"/>
    <s v="SO66579"/>
    <n v="587"/>
    <n v="16328"/>
    <n v="10"/>
    <n v="1"/>
    <n v="1"/>
    <x v="41"/>
    <x v="5"/>
    <n v="419.77839999999998"/>
    <n v="769.49"/>
    <n v="769.49"/>
    <n v="1"/>
    <n v="1"/>
    <n v="349.71160000000003"/>
    <n v="419.77839999999998"/>
    <x v="12"/>
  </r>
  <r>
    <d v="2004-06-02T00:00:00"/>
    <s v="SO66568"/>
    <n v="580"/>
    <n v="22422"/>
    <n v="10"/>
    <n v="1"/>
    <n v="1"/>
    <x v="52"/>
    <x v="5"/>
    <n v="1082.51"/>
    <n v="1700.99"/>
    <n v="1700.99"/>
    <n v="1"/>
    <n v="1"/>
    <n v="618.48"/>
    <n v="1082.51"/>
    <x v="2"/>
  </r>
  <r>
    <d v="2004-05-02T00:00:00"/>
    <s v="SO66652"/>
    <n v="587"/>
    <n v="16329"/>
    <n v="10"/>
    <n v="1"/>
    <n v="1"/>
    <x v="51"/>
    <x v="5"/>
    <n v="419.77839999999998"/>
    <n v="769.49"/>
    <n v="769.49"/>
    <n v="1"/>
    <n v="1"/>
    <n v="349.71160000000003"/>
    <n v="419.77839999999998"/>
    <x v="12"/>
  </r>
  <r>
    <d v="2004-12-02T00:00:00"/>
    <s v="SO66694"/>
    <n v="381"/>
    <n v="24213"/>
    <n v="10"/>
    <n v="1"/>
    <n v="1"/>
    <x v="54"/>
    <x v="5"/>
    <n v="605.64919999999995"/>
    <n v="1000.4375"/>
    <n v="1000.4375"/>
    <n v="1"/>
    <n v="1"/>
    <n v="394.78830000000005"/>
    <n v="605.64919999999995"/>
    <x v="50"/>
  </r>
  <r>
    <d v="2004-07-03T00:00:00"/>
    <s v="SO66741"/>
    <n v="568"/>
    <n v="11422"/>
    <n v="10"/>
    <n v="1"/>
    <n v="1"/>
    <x v="69"/>
    <x v="5"/>
    <n v="461.44479999999999"/>
    <n v="742.35"/>
    <n v="742.35"/>
    <n v="1"/>
    <n v="1"/>
    <n v="280.90520000000004"/>
    <n v="461.44479999999999"/>
    <x v="41"/>
  </r>
  <r>
    <d v="2004-08-01T00:00:00"/>
    <s v="SO66760"/>
    <n v="389"/>
    <n v="24193"/>
    <n v="10"/>
    <n v="1"/>
    <n v="1"/>
    <x v="45"/>
    <x v="5"/>
    <n v="605.64919999999995"/>
    <n v="1000.4375"/>
    <n v="1000.4375"/>
    <n v="1"/>
    <n v="1"/>
    <n v="394.78830000000005"/>
    <n v="605.64919999999995"/>
    <x v="9"/>
  </r>
  <r>
    <d v="2004-01-01T00:00:00"/>
    <s v="SO66702"/>
    <n v="360"/>
    <n v="13772"/>
    <n v="10"/>
    <n v="1"/>
    <n v="1"/>
    <x v="36"/>
    <x v="5"/>
    <n v="1105.81"/>
    <n v="2049.0981999999999"/>
    <n v="2049.0981999999999"/>
    <n v="1"/>
    <n v="1"/>
    <n v="943.28819999999996"/>
    <n v="1105.81"/>
    <x v="51"/>
  </r>
  <r>
    <d v="2004-06-03T00:00:00"/>
    <s v="SO66766"/>
    <n v="360"/>
    <n v="17218"/>
    <n v="10"/>
    <n v="1"/>
    <n v="1"/>
    <x v="68"/>
    <x v="5"/>
    <n v="1105.81"/>
    <n v="2049.0981999999999"/>
    <n v="2049.0981999999999"/>
    <n v="1"/>
    <n v="1"/>
    <n v="943.28819999999996"/>
    <n v="1105.81"/>
    <x v="51"/>
  </r>
  <r>
    <d v="2004-09-02T00:00:00"/>
    <s v="SO66781"/>
    <n v="598"/>
    <n v="19192"/>
    <n v="10"/>
    <n v="1"/>
    <n v="1"/>
    <x v="55"/>
    <x v="5"/>
    <n v="294.5797"/>
    <n v="539.99"/>
    <n v="539.99"/>
    <n v="1"/>
    <n v="1"/>
    <n v="245.41030000000001"/>
    <n v="294.5797"/>
    <x v="53"/>
  </r>
  <r>
    <d v="2004-07-01T00:00:00"/>
    <s v="SO66826"/>
    <n v="573"/>
    <n v="16585"/>
    <n v="10"/>
    <n v="1"/>
    <n v="1"/>
    <x v="48"/>
    <x v="5"/>
    <n v="1481.9378999999999"/>
    <n v="2384.0700000000002"/>
    <n v="2384.0700000000002"/>
    <n v="1"/>
    <n v="1"/>
    <n v="902.13210000000026"/>
    <n v="1481.9378999999999"/>
    <x v="20"/>
  </r>
  <r>
    <d v="2004-12-01T00:00:00"/>
    <s v="SO66857"/>
    <n v="530"/>
    <n v="17840"/>
    <n v="10"/>
    <n v="1"/>
    <n v="1"/>
    <x v="42"/>
    <x v="5"/>
    <n v="1.8663000000000001"/>
    <n v="4.99"/>
    <n v="4.99"/>
    <n v="1"/>
    <n v="1"/>
    <n v="3.1237000000000004"/>
    <n v="1.8663000000000001"/>
    <x v="76"/>
  </r>
  <r>
    <d v="2004-03-02T00:00:00"/>
    <s v="SO66838"/>
    <n v="375"/>
    <n v="20879"/>
    <n v="10"/>
    <n v="1"/>
    <n v="1"/>
    <x v="49"/>
    <x v="5"/>
    <n v="1320.6838"/>
    <n v="2181.5625"/>
    <n v="2181.5625"/>
    <n v="1"/>
    <n v="1"/>
    <n v="860.87869999999998"/>
    <n v="1320.6838"/>
    <x v="47"/>
  </r>
  <r>
    <d v="2004-07-02T00:00:00"/>
    <s v="SO67014"/>
    <n v="563"/>
    <n v="16823"/>
    <n v="10"/>
    <n v="1"/>
    <n v="1"/>
    <x v="53"/>
    <x v="5"/>
    <n v="1481.9378999999999"/>
    <n v="2384.0700000000002"/>
    <n v="2384.0700000000002"/>
    <n v="1"/>
    <n v="1"/>
    <n v="902.13210000000026"/>
    <n v="1481.9378999999999"/>
    <x v="57"/>
  </r>
  <r>
    <d v="2003-08-12T00:00:00"/>
    <s v="SO67063"/>
    <n v="223"/>
    <n v="12503"/>
    <n v="10"/>
    <n v="1"/>
    <n v="1"/>
    <x v="32"/>
    <x v="5"/>
    <n v="5.7051999999999996"/>
    <n v="8.6441999999999997"/>
    <n v="8.6441999999999997"/>
    <n v="1"/>
    <n v="1"/>
    <n v="2.9390000000000001"/>
    <n v="5.7051999999999996"/>
    <x v="34"/>
  </r>
  <r>
    <d v="2004-02-02T00:00:00"/>
    <s v="SO67126"/>
    <n v="229"/>
    <n v="12329"/>
    <n v="10"/>
    <n v="1"/>
    <n v="1"/>
    <x v="61"/>
    <x v="5"/>
    <n v="31.724399999999999"/>
    <n v="48.067300000000003"/>
    <n v="48.067300000000003"/>
    <n v="1"/>
    <n v="1"/>
    <n v="16.342900000000004"/>
    <n v="31.724399999999999"/>
    <x v="31"/>
  </r>
  <r>
    <d v="2004-06-01T00:00:00"/>
    <s v="SO67140"/>
    <n v="605"/>
    <n v="27856"/>
    <n v="10"/>
    <n v="1"/>
    <n v="1"/>
    <x v="46"/>
    <x v="5"/>
    <n v="343.64960000000002"/>
    <n v="539.99"/>
    <n v="539.99"/>
    <n v="1"/>
    <n v="1"/>
    <n v="196.34039999999999"/>
    <n v="343.64960000000002"/>
    <x v="26"/>
  </r>
  <r>
    <d v="2004-10-03T00:00:00"/>
    <s v="SO67459"/>
    <n v="571"/>
    <n v="15631"/>
    <n v="10"/>
    <n v="1"/>
    <n v="1"/>
    <x v="71"/>
    <x v="5"/>
    <n v="461.44479999999999"/>
    <n v="742.35"/>
    <n v="742.35"/>
    <n v="1"/>
    <n v="1"/>
    <n v="280.90520000000004"/>
    <n v="461.44479999999999"/>
    <x v="60"/>
  </r>
  <r>
    <d v="2003-04-12T00:00:00"/>
    <s v="SO67476"/>
    <n v="574"/>
    <n v="28742"/>
    <n v="10"/>
    <n v="1"/>
    <n v="1"/>
    <x v="26"/>
    <x v="5"/>
    <n v="1481.9378999999999"/>
    <n v="2384.0700000000002"/>
    <n v="2384.0700000000002"/>
    <n v="1"/>
    <n v="1"/>
    <n v="902.13210000000026"/>
    <n v="1481.9378999999999"/>
    <x v="45"/>
  </r>
  <r>
    <d v="2004-06-01T00:00:00"/>
    <s v="SO67452"/>
    <n v="530"/>
    <n v="17807"/>
    <n v="10"/>
    <n v="1"/>
    <n v="1"/>
    <x v="46"/>
    <x v="5"/>
    <n v="1.8663000000000001"/>
    <n v="4.99"/>
    <n v="4.99"/>
    <n v="1"/>
    <n v="1"/>
    <n v="3.1237000000000004"/>
    <n v="1.8663000000000001"/>
    <x v="76"/>
  </r>
  <r>
    <d v="2004-10-01T00:00:00"/>
    <s v="SO67453"/>
    <n v="235"/>
    <n v="12633"/>
    <n v="10"/>
    <n v="1"/>
    <n v="1"/>
    <x v="40"/>
    <x v="5"/>
    <n v="31.724399999999999"/>
    <n v="48.067300000000003"/>
    <n v="48.067300000000003"/>
    <n v="1"/>
    <n v="1"/>
    <n v="16.342900000000004"/>
    <n v="31.724399999999999"/>
    <x v="4"/>
  </r>
  <r>
    <d v="2004-02-01T00:00:00"/>
    <s v="SO67548"/>
    <n v="566"/>
    <n v="12526"/>
    <n v="10"/>
    <n v="1"/>
    <n v="1"/>
    <x v="43"/>
    <x v="5"/>
    <n v="461.44479999999999"/>
    <n v="742.35"/>
    <n v="742.35"/>
    <n v="1"/>
    <n v="1"/>
    <n v="280.90520000000004"/>
    <n v="461.44479999999999"/>
    <x v="70"/>
  </r>
  <r>
    <d v="2004-02-03T00:00:00"/>
    <s v="SO67704"/>
    <n v="362"/>
    <n v="19037"/>
    <n v="10"/>
    <n v="1"/>
    <n v="1"/>
    <x v="60"/>
    <x v="5"/>
    <n v="1105.81"/>
    <n v="2049.0981999999999"/>
    <n v="2049.0981999999999"/>
    <n v="1"/>
    <n v="1"/>
    <n v="943.28819999999996"/>
    <n v="1105.81"/>
    <x v="5"/>
  </r>
  <r>
    <d v="2003-09-12T00:00:00"/>
    <s v="SO67801"/>
    <n v="475"/>
    <n v="14542"/>
    <n v="10"/>
    <n v="1"/>
    <n v="1"/>
    <x v="7"/>
    <x v="5"/>
    <n v="26.176300000000001"/>
    <n v="69.989999999999995"/>
    <n v="69.989999999999995"/>
    <n v="1"/>
    <n v="1"/>
    <n v="43.813699999999997"/>
    <n v="26.176300000000001"/>
    <x v="39"/>
  </r>
  <r>
    <d v="2004-04-01T00:00:00"/>
    <s v="SO67775"/>
    <n v="590"/>
    <n v="17965"/>
    <n v="10"/>
    <n v="1"/>
    <n v="1"/>
    <x v="33"/>
    <x v="5"/>
    <n v="419.77839999999998"/>
    <n v="769.49"/>
    <n v="769.49"/>
    <n v="1"/>
    <n v="1"/>
    <n v="349.71160000000003"/>
    <n v="419.77839999999998"/>
    <x v="15"/>
  </r>
  <r>
    <d v="2004-01-02T00:00:00"/>
    <s v="SO67909"/>
    <n v="362"/>
    <n v="14776"/>
    <n v="10"/>
    <n v="1"/>
    <n v="1"/>
    <x v="58"/>
    <x v="5"/>
    <n v="1105.81"/>
    <n v="2049.0981999999999"/>
    <n v="2049.0981999999999"/>
    <n v="1"/>
    <n v="1"/>
    <n v="943.28819999999996"/>
    <n v="1105.81"/>
    <x v="5"/>
  </r>
  <r>
    <d v="2004-09-02T00:00:00"/>
    <s v="SO68007"/>
    <n v="566"/>
    <n v="12619"/>
    <n v="10"/>
    <n v="1"/>
    <n v="1"/>
    <x v="55"/>
    <x v="5"/>
    <n v="461.44479999999999"/>
    <n v="742.35"/>
    <n v="742.35"/>
    <n v="1"/>
    <n v="1"/>
    <n v="280.90520000000004"/>
    <n v="461.44479999999999"/>
    <x v="70"/>
  </r>
  <r>
    <d v="2004-11-03T00:00:00"/>
    <s v="SO68099"/>
    <n v="352"/>
    <n v="19036"/>
    <n v="10"/>
    <n v="1"/>
    <n v="1"/>
    <x v="66"/>
    <x v="5"/>
    <n v="1117.8559"/>
    <n v="2071.4196000000002"/>
    <n v="2071.4196000000002"/>
    <n v="1"/>
    <n v="1"/>
    <n v="953.56370000000015"/>
    <n v="1117.8559"/>
    <x v="18"/>
  </r>
  <r>
    <d v="2004-01-02T00:00:00"/>
    <s v="SO68147"/>
    <n v="606"/>
    <n v="28367"/>
    <n v="10"/>
    <n v="1"/>
    <n v="1"/>
    <x v="58"/>
    <x v="5"/>
    <n v="343.64960000000002"/>
    <n v="539.99"/>
    <n v="539.99"/>
    <n v="1"/>
    <n v="1"/>
    <n v="196.34039999999999"/>
    <n v="343.64960000000002"/>
    <x v="17"/>
  </r>
  <r>
    <d v="2004-12-02T00:00:00"/>
    <s v="SO68096"/>
    <n v="587"/>
    <n v="16410"/>
    <n v="10"/>
    <n v="1"/>
    <n v="1"/>
    <x v="54"/>
    <x v="5"/>
    <n v="419.77839999999998"/>
    <n v="769.49"/>
    <n v="769.49"/>
    <n v="1"/>
    <n v="1"/>
    <n v="349.71160000000003"/>
    <n v="419.77839999999998"/>
    <x v="12"/>
  </r>
  <r>
    <d v="2004-09-02T00:00:00"/>
    <s v="SO68101"/>
    <n v="594"/>
    <n v="17990"/>
    <n v="10"/>
    <n v="1"/>
    <n v="1"/>
    <x v="55"/>
    <x v="5"/>
    <n v="308.21789999999999"/>
    <n v="564.99"/>
    <n v="564.99"/>
    <n v="1"/>
    <n v="1"/>
    <n v="256.77210000000002"/>
    <n v="308.21789999999999"/>
    <x v="84"/>
  </r>
  <r>
    <d v="2004-03-02T00:00:00"/>
    <s v="SO68146"/>
    <n v="606"/>
    <n v="27909"/>
    <n v="10"/>
    <n v="1"/>
    <n v="1"/>
    <x v="49"/>
    <x v="5"/>
    <n v="343.64960000000002"/>
    <n v="539.99"/>
    <n v="539.99"/>
    <n v="1"/>
    <n v="1"/>
    <n v="196.34039999999999"/>
    <n v="343.64960000000002"/>
    <x v="17"/>
  </r>
  <r>
    <d v="2004-04-02T00:00:00"/>
    <s v="SO68185"/>
    <n v="235"/>
    <n v="12513"/>
    <n v="10"/>
    <n v="1"/>
    <n v="1"/>
    <x v="56"/>
    <x v="5"/>
    <n v="31.724399999999999"/>
    <n v="48.067300000000003"/>
    <n v="48.067300000000003"/>
    <n v="1"/>
    <n v="1"/>
    <n v="16.342900000000004"/>
    <n v="31.724399999999999"/>
    <x v="4"/>
  </r>
  <r>
    <d v="2004-05-03T00:00:00"/>
    <s v="SO68264"/>
    <n v="584"/>
    <n v="28366"/>
    <n v="10"/>
    <n v="1"/>
    <n v="1"/>
    <x v="62"/>
    <x v="5"/>
    <n v="343.64960000000002"/>
    <n v="539.99"/>
    <n v="539.99"/>
    <n v="1"/>
    <n v="1"/>
    <n v="196.34039999999999"/>
    <n v="343.64960000000002"/>
    <x v="37"/>
  </r>
  <r>
    <d v="2004-06-01T00:00:00"/>
    <s v="SO68281"/>
    <n v="358"/>
    <n v="14159"/>
    <n v="10"/>
    <n v="1"/>
    <n v="1"/>
    <x v="46"/>
    <x v="5"/>
    <n v="1105.81"/>
    <n v="2049.0981999999999"/>
    <n v="2049.0981999999999"/>
    <n v="1"/>
    <n v="1"/>
    <n v="943.28819999999996"/>
    <n v="1105.81"/>
    <x v="10"/>
  </r>
  <r>
    <d v="2004-09-01T00:00:00"/>
    <s v="SO68283"/>
    <n v="599"/>
    <n v="19193"/>
    <n v="10"/>
    <n v="1"/>
    <n v="1"/>
    <x v="47"/>
    <x v="5"/>
    <n v="294.5797"/>
    <n v="539.99"/>
    <n v="539.99"/>
    <n v="1"/>
    <n v="1"/>
    <n v="245.41030000000001"/>
    <n v="294.5797"/>
    <x v="87"/>
  </r>
  <r>
    <d v="2004-07-01T00:00:00"/>
    <s v="SO68395"/>
    <n v="573"/>
    <n v="17182"/>
    <n v="10"/>
    <n v="1"/>
    <n v="1"/>
    <x v="48"/>
    <x v="5"/>
    <n v="1481.9378999999999"/>
    <n v="2384.0700000000002"/>
    <n v="2384.0700000000002"/>
    <n v="1"/>
    <n v="1"/>
    <n v="902.13210000000026"/>
    <n v="1481.9378999999999"/>
    <x v="20"/>
  </r>
  <r>
    <d v="2004-03-03T00:00:00"/>
    <s v="SO68410"/>
    <n v="597"/>
    <n v="18633"/>
    <n v="10"/>
    <n v="1"/>
    <n v="1"/>
    <x v="64"/>
    <x v="5"/>
    <n v="294.5797"/>
    <n v="539.99"/>
    <n v="539.99"/>
    <n v="1"/>
    <n v="1"/>
    <n v="245.41030000000001"/>
    <n v="294.5797"/>
    <x v="83"/>
  </r>
  <r>
    <d v="2004-05-01T00:00:00"/>
    <s v="SO68462"/>
    <n v="385"/>
    <n v="24211"/>
    <n v="10"/>
    <n v="1"/>
    <n v="1"/>
    <x v="35"/>
    <x v="5"/>
    <n v="605.64919999999995"/>
    <n v="1000.4375"/>
    <n v="1000.4375"/>
    <n v="1"/>
    <n v="1"/>
    <n v="394.78830000000005"/>
    <n v="605.64919999999995"/>
    <x v="27"/>
  </r>
  <r>
    <d v="2004-07-03T00:00:00"/>
    <s v="SO68514"/>
    <n v="562"/>
    <n v="16828"/>
    <n v="10"/>
    <n v="1"/>
    <n v="1"/>
    <x v="69"/>
    <x v="5"/>
    <n v="1481.9378999999999"/>
    <n v="2384.0700000000002"/>
    <n v="2384.0700000000002"/>
    <n v="1"/>
    <n v="1"/>
    <n v="902.13210000000026"/>
    <n v="1481.9378999999999"/>
    <x v="32"/>
  </r>
  <r>
    <d v="2004-01-03T00:00:00"/>
    <s v="SO68537"/>
    <n v="582"/>
    <n v="22467"/>
    <n v="10"/>
    <n v="1"/>
    <n v="1"/>
    <x v="65"/>
    <x v="5"/>
    <n v="1082.51"/>
    <n v="1700.99"/>
    <n v="1700.99"/>
    <n v="1"/>
    <n v="1"/>
    <n v="618.48"/>
    <n v="1082.51"/>
    <x v="1"/>
  </r>
  <r>
    <d v="2004-12-03T00:00:00"/>
    <s v="SO68556"/>
    <n v="582"/>
    <n v="22456"/>
    <n v="10"/>
    <n v="1"/>
    <n v="1"/>
    <x v="72"/>
    <x v="5"/>
    <n v="1082.51"/>
    <n v="1700.99"/>
    <n v="1700.99"/>
    <n v="1"/>
    <n v="1"/>
    <n v="618.48"/>
    <n v="1082.51"/>
    <x v="1"/>
  </r>
  <r>
    <d v="2004-03-02T00:00:00"/>
    <s v="SO68552"/>
    <n v="373"/>
    <n v="25776"/>
    <n v="10"/>
    <n v="1"/>
    <n v="1"/>
    <x v="49"/>
    <x v="5"/>
    <n v="1320.6838"/>
    <n v="2181.5625"/>
    <n v="2181.5625"/>
    <n v="1"/>
    <n v="1"/>
    <n v="860.87869999999998"/>
    <n v="1320.6838"/>
    <x v="13"/>
  </r>
  <r>
    <d v="2004-02-02T00:00:00"/>
    <s v="SO68547"/>
    <n v="352"/>
    <n v="14771"/>
    <n v="10"/>
    <n v="1"/>
    <n v="1"/>
    <x v="61"/>
    <x v="5"/>
    <n v="1117.8559"/>
    <n v="2071.4196000000002"/>
    <n v="2071.4196000000002"/>
    <n v="1"/>
    <n v="1"/>
    <n v="953.56370000000015"/>
    <n v="1117.8559"/>
    <x v="18"/>
  </r>
  <r>
    <d v="2004-06-03T00:00:00"/>
    <s v="SO68619"/>
    <n v="563"/>
    <n v="16831"/>
    <n v="10"/>
    <n v="1"/>
    <n v="1"/>
    <x v="68"/>
    <x v="5"/>
    <n v="1481.9378999999999"/>
    <n v="2384.0700000000002"/>
    <n v="2384.0700000000002"/>
    <n v="1"/>
    <n v="1"/>
    <n v="902.13210000000026"/>
    <n v="1481.9378999999999"/>
    <x v="57"/>
  </r>
  <r>
    <d v="2004-06-03T00:00:00"/>
    <s v="SO68673"/>
    <n v="383"/>
    <n v="24705"/>
    <n v="10"/>
    <n v="1"/>
    <n v="1"/>
    <x v="68"/>
    <x v="5"/>
    <n v="605.64919999999995"/>
    <n v="1000.4375"/>
    <n v="1000.4375"/>
    <n v="1"/>
    <n v="1"/>
    <n v="394.78830000000005"/>
    <n v="605.64919999999995"/>
    <x v="28"/>
  </r>
  <r>
    <d v="2004-08-02T00:00:00"/>
    <s v="SO68748"/>
    <n v="352"/>
    <n v="14158"/>
    <n v="10"/>
    <n v="1"/>
    <n v="1"/>
    <x v="50"/>
    <x v="5"/>
    <n v="1117.8559"/>
    <n v="2071.4196000000002"/>
    <n v="2071.4196000000002"/>
    <n v="1"/>
    <n v="1"/>
    <n v="953.56370000000015"/>
    <n v="1117.8559"/>
    <x v="18"/>
  </r>
  <r>
    <d v="2004-10-03T00:00:00"/>
    <s v="SO68877"/>
    <n v="389"/>
    <n v="25453"/>
    <n v="10"/>
    <n v="1"/>
    <n v="1"/>
    <x v="71"/>
    <x v="5"/>
    <n v="605.64919999999995"/>
    <n v="1000.4375"/>
    <n v="1000.4375"/>
    <n v="1"/>
    <n v="1"/>
    <n v="394.78830000000005"/>
    <n v="605.64919999999995"/>
    <x v="9"/>
  </r>
  <r>
    <d v="2004-10-01T00:00:00"/>
    <s v="SO68883"/>
    <n v="604"/>
    <n v="27131"/>
    <n v="10"/>
    <n v="1"/>
    <n v="1"/>
    <x v="40"/>
    <x v="5"/>
    <n v="343.64960000000002"/>
    <n v="539.99"/>
    <n v="539.99"/>
    <n v="1"/>
    <n v="1"/>
    <n v="196.34039999999999"/>
    <n v="343.64960000000002"/>
    <x v="30"/>
  </r>
  <r>
    <d v="2004-11-02T00:00:00"/>
    <s v="SO68881"/>
    <n v="604"/>
    <n v="27906"/>
    <n v="10"/>
    <n v="1"/>
    <n v="1"/>
    <x v="57"/>
    <x v="5"/>
    <n v="343.64960000000002"/>
    <n v="539.99"/>
    <n v="539.99"/>
    <n v="1"/>
    <n v="1"/>
    <n v="196.34039999999999"/>
    <n v="343.64960000000002"/>
    <x v="30"/>
  </r>
  <r>
    <d v="2004-01-01T00:00:00"/>
    <s v="SO68899"/>
    <n v="358"/>
    <n v="14793"/>
    <n v="10"/>
    <n v="1"/>
    <n v="1"/>
    <x v="36"/>
    <x v="5"/>
    <n v="1105.81"/>
    <n v="2049.0981999999999"/>
    <n v="2049.0981999999999"/>
    <n v="1"/>
    <n v="1"/>
    <n v="943.28819999999996"/>
    <n v="1105.81"/>
    <x v="10"/>
  </r>
  <r>
    <d v="2004-10-03T00:00:00"/>
    <s v="SO68945"/>
    <n v="383"/>
    <n v="25301"/>
    <n v="10"/>
    <n v="1"/>
    <n v="1"/>
    <x v="71"/>
    <x v="5"/>
    <n v="605.64919999999995"/>
    <n v="1000.4375"/>
    <n v="1000.4375"/>
    <n v="1"/>
    <n v="1"/>
    <n v="394.78830000000005"/>
    <n v="605.64919999999995"/>
    <x v="28"/>
  </r>
  <r>
    <d v="2004-10-03T00:00:00"/>
    <s v="SO68923"/>
    <n v="214"/>
    <n v="12310"/>
    <n v="10"/>
    <n v="1"/>
    <n v="1"/>
    <x v="71"/>
    <x v="5"/>
    <n v="13.0863"/>
    <n v="34.99"/>
    <n v="34.99"/>
    <n v="1"/>
    <n v="1"/>
    <n v="21.903700000000001"/>
    <n v="13.0863"/>
    <x v="72"/>
  </r>
  <r>
    <d v="2004-03-01T00:00:00"/>
    <s v="SO68950"/>
    <n v="575"/>
    <n v="17192"/>
    <n v="10"/>
    <n v="1"/>
    <n v="1"/>
    <x v="41"/>
    <x v="5"/>
    <n v="1481.9378999999999"/>
    <n v="2384.0700000000002"/>
    <n v="2384.0700000000002"/>
    <n v="1"/>
    <n v="1"/>
    <n v="902.13210000000026"/>
    <n v="1481.9378999999999"/>
    <x v="52"/>
  </r>
  <r>
    <d v="2004-04-01T00:00:00"/>
    <s v="SO68966"/>
    <n v="352"/>
    <n v="18177"/>
    <n v="10"/>
    <n v="1"/>
    <n v="1"/>
    <x v="33"/>
    <x v="5"/>
    <n v="1117.8559"/>
    <n v="2071.4196000000002"/>
    <n v="2071.4196000000002"/>
    <n v="1"/>
    <n v="1"/>
    <n v="953.56370000000015"/>
    <n v="1117.8559"/>
    <x v="18"/>
  </r>
  <r>
    <d v="2004-10-04T00:00:00"/>
    <s v="SO68951"/>
    <n v="375"/>
    <n v="20917"/>
    <n v="10"/>
    <n v="1"/>
    <n v="1"/>
    <x v="78"/>
    <x v="5"/>
    <n v="1320.6838"/>
    <n v="2181.5625"/>
    <n v="2181.5625"/>
    <n v="1"/>
    <n v="1"/>
    <n v="860.87869999999998"/>
    <n v="1320.6838"/>
    <x v="47"/>
  </r>
  <r>
    <d v="2004-11-01T00:00:00"/>
    <s v="SO69085"/>
    <n v="606"/>
    <n v="27907"/>
    <n v="10"/>
    <n v="1"/>
    <n v="1"/>
    <x v="44"/>
    <x v="5"/>
    <n v="343.64960000000002"/>
    <n v="539.99"/>
    <n v="539.99"/>
    <n v="1"/>
    <n v="1"/>
    <n v="196.34039999999999"/>
    <n v="343.64960000000002"/>
    <x v="17"/>
  </r>
  <r>
    <d v="2004-01-02T00:00:00"/>
    <s v="SO69031"/>
    <n v="352"/>
    <n v="18168"/>
    <n v="10"/>
    <n v="1"/>
    <n v="1"/>
    <x v="58"/>
    <x v="5"/>
    <n v="1117.8559"/>
    <n v="2071.4196000000002"/>
    <n v="2071.4196000000002"/>
    <n v="1"/>
    <n v="1"/>
    <n v="953.56370000000015"/>
    <n v="1117.8559"/>
    <x v="18"/>
  </r>
  <r>
    <d v="2004-01-01T00:00:00"/>
    <s v="SO69097"/>
    <n v="354"/>
    <n v="14720"/>
    <n v="10"/>
    <n v="1"/>
    <n v="1"/>
    <x v="36"/>
    <x v="5"/>
    <n v="1117.8559"/>
    <n v="2071.4196000000002"/>
    <n v="2071.4196000000002"/>
    <n v="1"/>
    <n v="1"/>
    <n v="953.56370000000015"/>
    <n v="1117.8559"/>
    <x v="40"/>
  </r>
  <r>
    <d v="2004-02-03T00:00:00"/>
    <s v="SO69174"/>
    <n v="362"/>
    <n v="14525"/>
    <n v="10"/>
    <n v="1"/>
    <n v="1"/>
    <x v="60"/>
    <x v="5"/>
    <n v="1105.81"/>
    <n v="2049.0981999999999"/>
    <n v="2049.0981999999999"/>
    <n v="1"/>
    <n v="1"/>
    <n v="943.28819999999996"/>
    <n v="1105.81"/>
    <x v="5"/>
  </r>
  <r>
    <d v="2004-09-01T00:00:00"/>
    <s v="SO69175"/>
    <n v="595"/>
    <n v="19195"/>
    <n v="10"/>
    <n v="1"/>
    <n v="1"/>
    <x v="47"/>
    <x v="5"/>
    <n v="308.21789999999999"/>
    <n v="564.99"/>
    <n v="564.99"/>
    <n v="1"/>
    <n v="1"/>
    <n v="256.77210000000002"/>
    <n v="308.21789999999999"/>
    <x v="24"/>
  </r>
  <r>
    <d v="2004-09-03T00:00:00"/>
    <s v="SO69176"/>
    <n v="582"/>
    <n v="22439"/>
    <n v="10"/>
    <n v="1"/>
    <n v="1"/>
    <x v="70"/>
    <x v="5"/>
    <n v="1082.51"/>
    <n v="1700.99"/>
    <n v="1700.99"/>
    <n v="1"/>
    <n v="1"/>
    <n v="618.48"/>
    <n v="1082.51"/>
    <x v="1"/>
  </r>
  <r>
    <d v="2004-03-03T00:00:00"/>
    <s v="SO69254"/>
    <n v="358"/>
    <n v="19032"/>
    <n v="10"/>
    <n v="1"/>
    <n v="1"/>
    <x v="64"/>
    <x v="5"/>
    <n v="1105.81"/>
    <n v="2049.0981999999999"/>
    <n v="2049.0981999999999"/>
    <n v="1"/>
    <n v="1"/>
    <n v="943.28819999999996"/>
    <n v="1105.81"/>
    <x v="10"/>
  </r>
  <r>
    <d v="2004-07-02T00:00:00"/>
    <s v="SO69305"/>
    <n v="606"/>
    <n v="27896"/>
    <n v="10"/>
    <n v="1"/>
    <n v="1"/>
    <x v="53"/>
    <x v="5"/>
    <n v="343.64960000000002"/>
    <n v="539.99"/>
    <n v="539.99"/>
    <n v="1"/>
    <n v="1"/>
    <n v="196.34039999999999"/>
    <n v="343.64960000000002"/>
    <x v="17"/>
  </r>
  <r>
    <d v="2004-07-04T00:00:00"/>
    <s v="SO69317"/>
    <n v="352"/>
    <n v="14792"/>
    <n v="10"/>
    <n v="1"/>
    <n v="1"/>
    <x v="98"/>
    <x v="5"/>
    <n v="1117.8559"/>
    <n v="2071.4196000000002"/>
    <n v="2071.4196000000002"/>
    <n v="1"/>
    <n v="1"/>
    <n v="953.56370000000015"/>
    <n v="1117.8559"/>
    <x v="18"/>
  </r>
  <r>
    <d v="2004-09-03T00:00:00"/>
    <s v="SO69318"/>
    <n v="358"/>
    <n v="14705"/>
    <n v="10"/>
    <n v="1"/>
    <n v="1"/>
    <x v="70"/>
    <x v="5"/>
    <n v="1105.81"/>
    <n v="2049.0981999999999"/>
    <n v="2049.0981999999999"/>
    <n v="1"/>
    <n v="1"/>
    <n v="943.28819999999996"/>
    <n v="1105.81"/>
    <x v="10"/>
  </r>
  <r>
    <d v="2004-03-02T00:00:00"/>
    <s v="SO69644"/>
    <n v="389"/>
    <n v="25546"/>
    <n v="10"/>
    <n v="1"/>
    <n v="1"/>
    <x v="49"/>
    <x v="5"/>
    <n v="605.64919999999995"/>
    <n v="1000.4375"/>
    <n v="1000.4375"/>
    <n v="1"/>
    <n v="1"/>
    <n v="394.78830000000005"/>
    <n v="605.64919999999995"/>
    <x v="9"/>
  </r>
  <r>
    <d v="2004-12-02T00:00:00"/>
    <s v="SO69689"/>
    <n v="528"/>
    <n v="17709"/>
    <n v="10"/>
    <n v="1"/>
    <n v="1"/>
    <x v="54"/>
    <x v="5"/>
    <n v="1.8663000000000001"/>
    <n v="4.99"/>
    <n v="4.99"/>
    <n v="1"/>
    <n v="1"/>
    <n v="3.1237000000000004"/>
    <n v="1.8663000000000001"/>
    <x v="73"/>
  </r>
  <r>
    <d v="2004-03-04T00:00:00"/>
    <s v="SO69774"/>
    <n v="562"/>
    <n v="17225"/>
    <n v="10"/>
    <n v="1"/>
    <n v="1"/>
    <x v="74"/>
    <x v="5"/>
    <n v="1481.9378999999999"/>
    <n v="2384.0700000000002"/>
    <n v="2384.0700000000002"/>
    <n v="1"/>
    <n v="1"/>
    <n v="902.13210000000026"/>
    <n v="1481.9378999999999"/>
    <x v="32"/>
  </r>
  <r>
    <d v="2004-04-04T00:00:00"/>
    <s v="SO69790"/>
    <n v="574"/>
    <n v="29358"/>
    <n v="10"/>
    <n v="1"/>
    <n v="1"/>
    <x v="83"/>
    <x v="5"/>
    <n v="1481.9378999999999"/>
    <n v="2384.0700000000002"/>
    <n v="2384.0700000000002"/>
    <n v="1"/>
    <n v="1"/>
    <n v="902.13210000000026"/>
    <n v="1481.9378999999999"/>
    <x v="45"/>
  </r>
  <r>
    <d v="2004-12-01T00:00:00"/>
    <s v="SO69752"/>
    <n v="537"/>
    <n v="18149"/>
    <n v="10"/>
    <n v="1"/>
    <n v="1"/>
    <x v="42"/>
    <x v="5"/>
    <n v="13.09"/>
    <n v="35"/>
    <n v="35"/>
    <n v="1"/>
    <n v="1"/>
    <n v="21.91"/>
    <n v="13.09"/>
    <x v="56"/>
  </r>
  <r>
    <d v="2004-04-04T00:00:00"/>
    <s v="SO69731"/>
    <n v="377"/>
    <n v="20718"/>
    <n v="10"/>
    <n v="1"/>
    <n v="1"/>
    <x v="83"/>
    <x v="5"/>
    <n v="1320.6838"/>
    <n v="2181.5625"/>
    <n v="2181.5625"/>
    <n v="1"/>
    <n v="1"/>
    <n v="860.87869999999998"/>
    <n v="1320.6838"/>
    <x v="29"/>
  </r>
  <r>
    <d v="2004-05-04T00:00:00"/>
    <s v="SO69732"/>
    <n v="587"/>
    <n v="17977"/>
    <n v="10"/>
    <n v="1"/>
    <n v="1"/>
    <x v="77"/>
    <x v="5"/>
    <n v="419.77839999999998"/>
    <n v="769.49"/>
    <n v="769.49"/>
    <n v="1"/>
    <n v="1"/>
    <n v="349.71160000000003"/>
    <n v="419.77839999999998"/>
    <x v="12"/>
  </r>
  <r>
    <d v="2004-01-04T00:00:00"/>
    <s v="SO69802"/>
    <n v="362"/>
    <n v="19049"/>
    <n v="10"/>
    <n v="1"/>
    <n v="1"/>
    <x v="73"/>
    <x v="5"/>
    <n v="1105.81"/>
    <n v="2049.0981999999999"/>
    <n v="2049.0981999999999"/>
    <n v="1"/>
    <n v="1"/>
    <n v="943.28819999999996"/>
    <n v="1105.81"/>
    <x v="5"/>
  </r>
  <r>
    <d v="2004-03-04T00:00:00"/>
    <s v="SO69920"/>
    <n v="561"/>
    <n v="29360"/>
    <n v="10"/>
    <n v="1"/>
    <n v="1"/>
    <x v="74"/>
    <x v="5"/>
    <n v="1481.9378999999999"/>
    <n v="2384.0700000000002"/>
    <n v="2384.0700000000002"/>
    <n v="1"/>
    <n v="1"/>
    <n v="902.13210000000026"/>
    <n v="1481.9378999999999"/>
    <x v="21"/>
  </r>
  <r>
    <d v="2004-05-03T00:00:00"/>
    <s v="SO69940"/>
    <n v="385"/>
    <n v="24712"/>
    <n v="10"/>
    <n v="1"/>
    <n v="1"/>
    <x v="62"/>
    <x v="5"/>
    <n v="605.64919999999995"/>
    <n v="1000.4375"/>
    <n v="1000.4375"/>
    <n v="1"/>
    <n v="1"/>
    <n v="394.78830000000005"/>
    <n v="605.64919999999995"/>
    <x v="27"/>
  </r>
  <r>
    <d v="2004-06-04T00:00:00"/>
    <s v="SO69943"/>
    <n v="581"/>
    <n v="22470"/>
    <n v="10"/>
    <n v="1"/>
    <n v="1"/>
    <x v="82"/>
    <x v="5"/>
    <n v="1082.51"/>
    <n v="1700.99"/>
    <n v="1700.99"/>
    <n v="1"/>
    <n v="1"/>
    <n v="618.48"/>
    <n v="1082.51"/>
    <x v="38"/>
  </r>
  <r>
    <d v="2004-08-04T00:00:00"/>
    <s v="SO69939"/>
    <n v="383"/>
    <n v="24702"/>
    <n v="10"/>
    <n v="1"/>
    <n v="1"/>
    <x v="76"/>
    <x v="5"/>
    <n v="605.64919999999995"/>
    <n v="1000.4375"/>
    <n v="1000.4375"/>
    <n v="1"/>
    <n v="1"/>
    <n v="394.78830000000005"/>
    <n v="605.64919999999995"/>
    <x v="28"/>
  </r>
  <r>
    <d v="2004-10-03T00:00:00"/>
    <s v="SO69917"/>
    <n v="560"/>
    <n v="13517"/>
    <n v="10"/>
    <n v="1"/>
    <n v="1"/>
    <x v="71"/>
    <x v="5"/>
    <n v="755.1508"/>
    <n v="1214.8499999999999"/>
    <n v="1214.8499999999999"/>
    <n v="1"/>
    <n v="1"/>
    <n v="459.69919999999991"/>
    <n v="755.1508"/>
    <x v="88"/>
  </r>
  <r>
    <d v="2004-05-04T00:00:00"/>
    <s v="SO70012"/>
    <n v="606"/>
    <n v="28375"/>
    <n v="10"/>
    <n v="1"/>
    <n v="1"/>
    <x v="77"/>
    <x v="5"/>
    <n v="343.64960000000002"/>
    <n v="539.99"/>
    <n v="539.99"/>
    <n v="1"/>
    <n v="1"/>
    <n v="196.34039999999999"/>
    <n v="343.64960000000002"/>
    <x v="17"/>
  </r>
  <r>
    <d v="2004-09-01T00:00:00"/>
    <s v="SO69958"/>
    <n v="596"/>
    <n v="19278"/>
    <n v="10"/>
    <n v="1"/>
    <n v="1"/>
    <x v="47"/>
    <x v="5"/>
    <n v="294.5797"/>
    <n v="539.99"/>
    <n v="539.99"/>
    <n v="1"/>
    <n v="1"/>
    <n v="245.41030000000001"/>
    <n v="294.5797"/>
    <x v="46"/>
  </r>
  <r>
    <d v="2004-07-04T00:00:00"/>
    <s v="SO70059"/>
    <n v="214"/>
    <n v="11497"/>
    <n v="10"/>
    <n v="1"/>
    <n v="1"/>
    <x v="98"/>
    <x v="5"/>
    <n v="13.0863"/>
    <n v="34.99"/>
    <n v="34.99"/>
    <n v="1"/>
    <n v="1"/>
    <n v="21.903700000000001"/>
    <n v="13.0863"/>
    <x v="72"/>
  </r>
  <r>
    <d v="2004-02-04T00:00:00"/>
    <s v="SO70054"/>
    <n v="475"/>
    <n v="16579"/>
    <n v="10"/>
    <n v="1"/>
    <n v="1"/>
    <x v="75"/>
    <x v="5"/>
    <n v="26.176300000000001"/>
    <n v="69.989999999999995"/>
    <n v="69.989999999999995"/>
    <n v="1"/>
    <n v="1"/>
    <n v="43.813699999999997"/>
    <n v="26.176300000000001"/>
    <x v="39"/>
  </r>
  <r>
    <d v="2004-09-04T00:00:00"/>
    <s v="SO70160"/>
    <n v="383"/>
    <n v="25467"/>
    <n v="10"/>
    <n v="1"/>
    <n v="1"/>
    <x v="80"/>
    <x v="5"/>
    <n v="605.64919999999995"/>
    <n v="1000.4375"/>
    <n v="1000.4375"/>
    <n v="1"/>
    <n v="1"/>
    <n v="394.78830000000005"/>
    <n v="605.64919999999995"/>
    <x v="28"/>
  </r>
  <r>
    <d v="2004-11-04T00:00:00"/>
    <s v="SO70098"/>
    <n v="599"/>
    <n v="19312"/>
    <n v="10"/>
    <n v="1"/>
    <n v="1"/>
    <x v="81"/>
    <x v="5"/>
    <n v="294.5797"/>
    <n v="539.99"/>
    <n v="539.99"/>
    <n v="1"/>
    <n v="1"/>
    <n v="245.41030000000001"/>
    <n v="294.5797"/>
    <x v="87"/>
  </r>
  <r>
    <d v="2004-09-04T00:00:00"/>
    <s v="SO70245"/>
    <n v="604"/>
    <n v="27762"/>
    <n v="10"/>
    <n v="1"/>
    <n v="1"/>
    <x v="80"/>
    <x v="5"/>
    <n v="343.64960000000002"/>
    <n v="539.99"/>
    <n v="539.99"/>
    <n v="1"/>
    <n v="1"/>
    <n v="196.34039999999999"/>
    <n v="343.64960000000002"/>
    <x v="30"/>
  </r>
  <r>
    <d v="2004-05-02T00:00:00"/>
    <s v="SO70277"/>
    <n v="535"/>
    <n v="21544"/>
    <n v="10"/>
    <n v="1"/>
    <n v="1"/>
    <x v="51"/>
    <x v="5"/>
    <n v="9.3462999999999994"/>
    <n v="24.99"/>
    <n v="24.99"/>
    <n v="1"/>
    <n v="1"/>
    <n v="15.643699999999999"/>
    <n v="9.3462999999999994"/>
    <x v="63"/>
  </r>
  <r>
    <d v="2004-12-01T00:00:00"/>
    <s v="SO70308"/>
    <n v="605"/>
    <n v="12292"/>
    <n v="10"/>
    <n v="1"/>
    <n v="1"/>
    <x v="42"/>
    <x v="5"/>
    <n v="343.64960000000002"/>
    <n v="539.99"/>
    <n v="539.99"/>
    <n v="1"/>
    <n v="1"/>
    <n v="196.34039999999999"/>
    <n v="343.64960000000002"/>
    <x v="26"/>
  </r>
  <r>
    <d v="2004-05-02T00:00:00"/>
    <s v="SO70256"/>
    <n v="590"/>
    <n v="16509"/>
    <n v="10"/>
    <n v="1"/>
    <n v="1"/>
    <x v="51"/>
    <x v="5"/>
    <n v="419.77839999999998"/>
    <n v="769.49"/>
    <n v="769.49"/>
    <n v="1"/>
    <n v="1"/>
    <n v="349.71160000000003"/>
    <n v="419.77839999999998"/>
    <x v="15"/>
  </r>
  <r>
    <d v="2004-08-02T00:00:00"/>
    <s v="SO70321"/>
    <n v="352"/>
    <n v="19917"/>
    <n v="10"/>
    <n v="1"/>
    <n v="1"/>
    <x v="50"/>
    <x v="5"/>
    <n v="1117.8559"/>
    <n v="2071.4196000000002"/>
    <n v="2071.4196000000002"/>
    <n v="1"/>
    <n v="1"/>
    <n v="953.56370000000015"/>
    <n v="1117.8559"/>
    <x v="18"/>
  </r>
  <r>
    <d v="2004-11-03T00:00:00"/>
    <s v="SO70409"/>
    <n v="529"/>
    <n v="17650"/>
    <n v="10"/>
    <n v="1"/>
    <n v="1"/>
    <x v="66"/>
    <x v="5"/>
    <n v="1.4923"/>
    <n v="3.99"/>
    <n v="3.99"/>
    <n v="1"/>
    <n v="1"/>
    <n v="2.4977"/>
    <n v="1.4923"/>
    <x v="74"/>
  </r>
  <r>
    <d v="2004-04-02T00:00:00"/>
    <s v="SO70666"/>
    <n v="387"/>
    <n v="25506"/>
    <n v="10"/>
    <n v="1"/>
    <n v="1"/>
    <x v="56"/>
    <x v="5"/>
    <n v="605.64919999999995"/>
    <n v="1000.4375"/>
    <n v="1000.4375"/>
    <n v="1"/>
    <n v="1"/>
    <n v="394.78830000000005"/>
    <n v="605.64919999999995"/>
    <x v="6"/>
  </r>
  <r>
    <d v="2004-10-03T00:00:00"/>
    <s v="SO70724"/>
    <n v="566"/>
    <n v="12123"/>
    <n v="10"/>
    <n v="1"/>
    <n v="1"/>
    <x v="71"/>
    <x v="5"/>
    <n v="461.44479999999999"/>
    <n v="742.35"/>
    <n v="742.35"/>
    <n v="1"/>
    <n v="1"/>
    <n v="280.90520000000004"/>
    <n v="461.44479999999999"/>
    <x v="70"/>
  </r>
  <r>
    <d v="2004-03-02T00:00:00"/>
    <s v="SO70784"/>
    <n v="540"/>
    <n v="14156"/>
    <n v="10"/>
    <n v="1"/>
    <n v="1"/>
    <x v="49"/>
    <x v="5"/>
    <n v="12.192399999999999"/>
    <n v="32.6"/>
    <n v="32.6"/>
    <n v="1"/>
    <n v="1"/>
    <n v="20.407600000000002"/>
    <n v="12.192399999999999"/>
    <x v="33"/>
  </r>
  <r>
    <d v="2004-12-02T00:00:00"/>
    <s v="SO70880"/>
    <n v="362"/>
    <n v="19916"/>
    <n v="10"/>
    <n v="1"/>
    <n v="1"/>
    <x v="54"/>
    <x v="5"/>
    <n v="1105.81"/>
    <n v="2049.0981999999999"/>
    <n v="2049.0981999999999"/>
    <n v="1"/>
    <n v="1"/>
    <n v="943.28819999999996"/>
    <n v="1105.81"/>
    <x v="5"/>
  </r>
  <r>
    <d v="2004-10-03T00:00:00"/>
    <s v="SO70910"/>
    <n v="235"/>
    <n v="12564"/>
    <n v="10"/>
    <n v="1"/>
    <n v="1"/>
    <x v="71"/>
    <x v="5"/>
    <n v="31.724399999999999"/>
    <n v="48.067300000000003"/>
    <n v="48.067300000000003"/>
    <n v="1"/>
    <n v="1"/>
    <n v="16.342900000000004"/>
    <n v="31.724399999999999"/>
    <x v="4"/>
  </r>
  <r>
    <d v="2004-01-04T00:00:00"/>
    <s v="SO70883"/>
    <n v="591"/>
    <n v="19263"/>
    <n v="10"/>
    <n v="1"/>
    <n v="1"/>
    <x v="73"/>
    <x v="5"/>
    <n v="308.21789999999999"/>
    <n v="564.99"/>
    <n v="564.99"/>
    <n v="1"/>
    <n v="1"/>
    <n v="256.77210000000002"/>
    <n v="308.21789999999999"/>
    <x v="91"/>
  </r>
  <r>
    <d v="2004-01-04T00:00:00"/>
    <s v="SO71069"/>
    <n v="579"/>
    <n v="13553"/>
    <n v="10"/>
    <n v="1"/>
    <n v="1"/>
    <x v="73"/>
    <x v="5"/>
    <n v="755.1508"/>
    <n v="1214.8499999999999"/>
    <n v="1214.8499999999999"/>
    <n v="1"/>
    <n v="1"/>
    <n v="459.69919999999991"/>
    <n v="755.1508"/>
    <x v="35"/>
  </r>
  <r>
    <d v="2004-04-04T00:00:00"/>
    <s v="SO71031"/>
    <n v="591"/>
    <n v="19260"/>
    <n v="10"/>
    <n v="1"/>
    <n v="1"/>
    <x v="83"/>
    <x v="5"/>
    <n v="308.21789999999999"/>
    <n v="564.99"/>
    <n v="564.99"/>
    <n v="1"/>
    <n v="1"/>
    <n v="256.77210000000002"/>
    <n v="308.21789999999999"/>
    <x v="91"/>
  </r>
  <r>
    <d v="2004-09-02T00:00:00"/>
    <s v="SO71085"/>
    <n v="389"/>
    <n v="25480"/>
    <n v="10"/>
    <n v="1"/>
    <n v="1"/>
    <x v="55"/>
    <x v="5"/>
    <n v="605.64919999999995"/>
    <n v="1000.4375"/>
    <n v="1000.4375"/>
    <n v="1"/>
    <n v="1"/>
    <n v="394.78830000000005"/>
    <n v="605.64919999999995"/>
    <x v="9"/>
  </r>
  <r>
    <d v="2004-04-04T00:00:00"/>
    <s v="SO71029"/>
    <n v="356"/>
    <n v="19058"/>
    <n v="10"/>
    <n v="1"/>
    <n v="1"/>
    <x v="83"/>
    <x v="5"/>
    <n v="1117.8559"/>
    <n v="2071.4196000000002"/>
    <n v="2071.4196000000002"/>
    <n v="1"/>
    <n v="1"/>
    <n v="953.56370000000015"/>
    <n v="1117.8559"/>
    <x v="14"/>
  </r>
  <r>
    <d v="2004-12-02T00:00:00"/>
    <s v="SO71143"/>
    <n v="383"/>
    <n v="27946"/>
    <n v="10"/>
    <n v="1"/>
    <n v="1"/>
    <x v="54"/>
    <x v="5"/>
    <n v="605.64919999999995"/>
    <n v="1000.4375"/>
    <n v="1000.4375"/>
    <n v="1"/>
    <n v="1"/>
    <n v="394.78830000000005"/>
    <n v="605.64919999999995"/>
    <x v="28"/>
  </r>
  <r>
    <d v="2004-06-05T00:00:00"/>
    <s v="SO71103"/>
    <n v="356"/>
    <n v="14847"/>
    <n v="10"/>
    <n v="1"/>
    <n v="1"/>
    <x v="91"/>
    <x v="5"/>
    <n v="1117.8559"/>
    <n v="2071.4196000000002"/>
    <n v="2071.4196000000002"/>
    <n v="1"/>
    <n v="1"/>
    <n v="953.56370000000015"/>
    <n v="1117.8559"/>
    <x v="14"/>
  </r>
  <r>
    <d v="2004-03-04T00:00:00"/>
    <s v="SO71189"/>
    <n v="576"/>
    <n v="29366"/>
    <n v="10"/>
    <n v="1"/>
    <n v="1"/>
    <x v="74"/>
    <x v="5"/>
    <n v="1481.9378999999999"/>
    <n v="2384.0700000000002"/>
    <n v="2384.0700000000002"/>
    <n v="1"/>
    <n v="1"/>
    <n v="902.13210000000026"/>
    <n v="1481.9378999999999"/>
    <x v="3"/>
  </r>
  <r>
    <d v="2004-04-02T00:00:00"/>
    <s v="SO71215"/>
    <n v="604"/>
    <n v="28428"/>
    <n v="10"/>
    <n v="1"/>
    <n v="1"/>
    <x v="56"/>
    <x v="5"/>
    <n v="343.64960000000002"/>
    <n v="539.99"/>
    <n v="539.99"/>
    <n v="1"/>
    <n v="1"/>
    <n v="196.34039999999999"/>
    <n v="343.64960000000002"/>
    <x v="30"/>
  </r>
  <r>
    <d v="2004-09-03T00:00:00"/>
    <s v="SO71181"/>
    <n v="215"/>
    <n v="11569"/>
    <n v="10"/>
    <n v="1"/>
    <n v="1"/>
    <x v="70"/>
    <x v="5"/>
    <n v="12.027799999999999"/>
    <n v="33.644199999999998"/>
    <n v="33.644199999999998"/>
    <n v="1"/>
    <n v="1"/>
    <n v="21.616399999999999"/>
    <n v="12.027799999999999"/>
    <x v="7"/>
  </r>
  <r>
    <d v="2004-04-05T00:00:00"/>
    <s v="SO71214"/>
    <n v="605"/>
    <n v="12123"/>
    <n v="10"/>
    <n v="1"/>
    <n v="1"/>
    <x v="85"/>
    <x v="5"/>
    <n v="343.64960000000002"/>
    <n v="539.99"/>
    <n v="539.99"/>
    <n v="1"/>
    <n v="1"/>
    <n v="196.34039999999999"/>
    <n v="343.64960000000002"/>
    <x v="26"/>
  </r>
  <r>
    <d v="2004-03-02T00:00:00"/>
    <s v="SO71239"/>
    <n v="476"/>
    <n v="14552"/>
    <n v="10"/>
    <n v="1"/>
    <n v="1"/>
    <x v="49"/>
    <x v="5"/>
    <n v="26.176300000000001"/>
    <n v="69.989999999999995"/>
    <n v="69.989999999999995"/>
    <n v="1"/>
    <n v="1"/>
    <n v="43.813699999999997"/>
    <n v="26.176300000000001"/>
    <x v="48"/>
  </r>
  <r>
    <d v="2004-12-02T00:00:00"/>
    <s v="SO71259"/>
    <n v="561"/>
    <n v="29367"/>
    <n v="10"/>
    <n v="1"/>
    <n v="1"/>
    <x v="54"/>
    <x v="5"/>
    <n v="1481.9378999999999"/>
    <n v="2384.0700000000002"/>
    <n v="2384.0700000000002"/>
    <n v="1"/>
    <n v="1"/>
    <n v="902.13210000000026"/>
    <n v="1481.9378999999999"/>
    <x v="21"/>
  </r>
  <r>
    <d v="2004-03-03T00:00:00"/>
    <s v="SO71344"/>
    <n v="387"/>
    <n v="25511"/>
    <n v="10"/>
    <n v="1"/>
    <n v="1"/>
    <x v="64"/>
    <x v="5"/>
    <n v="605.64919999999995"/>
    <n v="1000.4375"/>
    <n v="1000.4375"/>
    <n v="1"/>
    <n v="1"/>
    <n v="394.78830000000005"/>
    <n v="605.64919999999995"/>
    <x v="6"/>
  </r>
  <r>
    <d v="2004-05-04T00:00:00"/>
    <s v="SO71329"/>
    <n v="564"/>
    <n v="17207"/>
    <n v="10"/>
    <n v="1"/>
    <n v="1"/>
    <x v="77"/>
    <x v="5"/>
    <n v="1481.9378999999999"/>
    <n v="2384.0700000000002"/>
    <n v="2384.0700000000002"/>
    <n v="1"/>
    <n v="1"/>
    <n v="902.13210000000026"/>
    <n v="1481.9378999999999"/>
    <x v="22"/>
  </r>
  <r>
    <d v="2004-12-04T00:00:00"/>
    <s v="SO71328"/>
    <n v="561"/>
    <n v="18126"/>
    <n v="10"/>
    <n v="1"/>
    <n v="1"/>
    <x v="79"/>
    <x v="5"/>
    <n v="1481.9378999999999"/>
    <n v="2384.0700000000002"/>
    <n v="2384.0700000000002"/>
    <n v="1"/>
    <n v="1"/>
    <n v="902.13210000000026"/>
    <n v="1481.9378999999999"/>
    <x v="21"/>
  </r>
  <r>
    <d v="2004-04-05T00:00:00"/>
    <s v="SO71403"/>
    <n v="232"/>
    <n v="12652"/>
    <n v="10"/>
    <n v="1"/>
    <n v="1"/>
    <x v="85"/>
    <x v="5"/>
    <n v="31.724399999999999"/>
    <n v="48.067300000000003"/>
    <n v="48.067300000000003"/>
    <n v="1"/>
    <n v="1"/>
    <n v="16.342900000000004"/>
    <n v="31.724399999999999"/>
    <x v="62"/>
  </r>
  <r>
    <d v="2004-12-02T00:00:00"/>
    <s v="SO71413"/>
    <n v="563"/>
    <n v="11609"/>
    <n v="10"/>
    <n v="1"/>
    <n v="1"/>
    <x v="54"/>
    <x v="5"/>
    <n v="1481.9378999999999"/>
    <n v="2384.0700000000002"/>
    <n v="2384.0700000000002"/>
    <n v="1"/>
    <n v="1"/>
    <n v="902.13210000000026"/>
    <n v="1481.9378999999999"/>
    <x v="57"/>
  </r>
  <r>
    <d v="2004-04-03T00:00:00"/>
    <s v="SO71364"/>
    <n v="590"/>
    <n v="16461"/>
    <n v="10"/>
    <n v="1"/>
    <n v="1"/>
    <x v="67"/>
    <x v="5"/>
    <n v="419.77839999999998"/>
    <n v="769.49"/>
    <n v="769.49"/>
    <n v="1"/>
    <n v="1"/>
    <n v="349.71160000000003"/>
    <n v="419.77839999999998"/>
    <x v="15"/>
  </r>
  <r>
    <d v="2004-02-04T00:00:00"/>
    <s v="SO71551"/>
    <n v="383"/>
    <n v="25572"/>
    <n v="10"/>
    <n v="1"/>
    <n v="1"/>
    <x v="75"/>
    <x v="5"/>
    <n v="605.64919999999995"/>
    <n v="1000.4375"/>
    <n v="1000.4375"/>
    <n v="1"/>
    <n v="1"/>
    <n v="394.78830000000005"/>
    <n v="605.64919999999995"/>
    <x v="28"/>
  </r>
  <r>
    <d v="2004-07-02T00:00:00"/>
    <s v="SO71501"/>
    <n v="377"/>
    <n v="25805"/>
    <n v="10"/>
    <n v="1"/>
    <n v="1"/>
    <x v="53"/>
    <x v="5"/>
    <n v="1320.6838"/>
    <n v="2181.5625"/>
    <n v="2181.5625"/>
    <n v="1"/>
    <n v="1"/>
    <n v="860.87869999999998"/>
    <n v="1320.6838"/>
    <x v="29"/>
  </r>
  <r>
    <d v="2004-04-02T00:00:00"/>
    <s v="SO71562"/>
    <n v="580"/>
    <n v="22566"/>
    <n v="10"/>
    <n v="1"/>
    <n v="1"/>
    <x v="56"/>
    <x v="5"/>
    <n v="1082.51"/>
    <n v="1700.99"/>
    <n v="1700.99"/>
    <n v="1"/>
    <n v="1"/>
    <n v="618.48"/>
    <n v="1082.51"/>
    <x v="2"/>
  </r>
  <r>
    <d v="2004-07-04T00:00:00"/>
    <s v="SO71587"/>
    <n v="537"/>
    <n v="15052"/>
    <n v="10"/>
    <n v="1"/>
    <n v="1"/>
    <x v="98"/>
    <x v="5"/>
    <n v="13.09"/>
    <n v="35"/>
    <n v="35"/>
    <n v="1"/>
    <n v="1"/>
    <n v="21.91"/>
    <n v="13.09"/>
    <x v="56"/>
  </r>
  <r>
    <d v="2004-11-02T00:00:00"/>
    <s v="SO71568"/>
    <n v="379"/>
    <n v="20713"/>
    <n v="10"/>
    <n v="1"/>
    <n v="1"/>
    <x v="57"/>
    <x v="5"/>
    <n v="1320.6838"/>
    <n v="2181.5625"/>
    <n v="2181.5625"/>
    <n v="1"/>
    <n v="1"/>
    <n v="860.87869999999998"/>
    <n v="1320.6838"/>
    <x v="44"/>
  </r>
  <r>
    <d v="2004-09-05T00:00:00"/>
    <s v="SO71573"/>
    <n v="352"/>
    <n v="14843"/>
    <n v="10"/>
    <n v="1"/>
    <n v="1"/>
    <x v="92"/>
    <x v="5"/>
    <n v="1117.8559"/>
    <n v="2071.4196000000002"/>
    <n v="2071.4196000000002"/>
    <n v="1"/>
    <n v="1"/>
    <n v="953.56370000000015"/>
    <n v="1117.8559"/>
    <x v="18"/>
  </r>
  <r>
    <d v="2004-12-02T00:00:00"/>
    <s v="SO71652"/>
    <n v="475"/>
    <n v="14970"/>
    <n v="10"/>
    <n v="1"/>
    <n v="1"/>
    <x v="54"/>
    <x v="5"/>
    <n v="26.176300000000001"/>
    <n v="69.989999999999995"/>
    <n v="69.989999999999995"/>
    <n v="1"/>
    <n v="1"/>
    <n v="43.813699999999997"/>
    <n v="26.176300000000001"/>
    <x v="39"/>
  </r>
  <r>
    <d v="2004-09-02T00:00:00"/>
    <s v="SO71634"/>
    <n v="598"/>
    <n v="19290"/>
    <n v="10"/>
    <n v="1"/>
    <n v="1"/>
    <x v="55"/>
    <x v="5"/>
    <n v="294.5797"/>
    <n v="539.99"/>
    <n v="539.99"/>
    <n v="1"/>
    <n v="1"/>
    <n v="245.41030000000001"/>
    <n v="294.5797"/>
    <x v="53"/>
  </r>
  <r>
    <d v="2004-10-05T00:00:00"/>
    <s v="SO71994"/>
    <n v="605"/>
    <n v="28530"/>
    <n v="10"/>
    <n v="1"/>
    <n v="1"/>
    <x v="100"/>
    <x v="5"/>
    <n v="343.64960000000002"/>
    <n v="539.99"/>
    <n v="539.99"/>
    <n v="1"/>
    <n v="1"/>
    <n v="196.34039999999999"/>
    <n v="343.64960000000002"/>
    <x v="26"/>
  </r>
  <r>
    <d v="2004-06-05T00:00:00"/>
    <s v="SO72009"/>
    <n v="360"/>
    <n v="15051"/>
    <n v="10"/>
    <n v="1"/>
    <n v="1"/>
    <x v="91"/>
    <x v="5"/>
    <n v="1105.81"/>
    <n v="2049.0981999999999"/>
    <n v="2049.0981999999999"/>
    <n v="1"/>
    <n v="1"/>
    <n v="943.28819999999996"/>
    <n v="1105.81"/>
    <x v="51"/>
  </r>
  <r>
    <d v="2004-02-04T00:00:00"/>
    <s v="SO72007"/>
    <n v="352"/>
    <n v="16287"/>
    <n v="10"/>
    <n v="1"/>
    <n v="1"/>
    <x v="75"/>
    <x v="5"/>
    <n v="1117.8559"/>
    <n v="2071.4196000000002"/>
    <n v="2071.4196000000002"/>
    <n v="1"/>
    <n v="1"/>
    <n v="953.56370000000015"/>
    <n v="1117.8559"/>
    <x v="18"/>
  </r>
  <r>
    <d v="2004-04-02T00:00:00"/>
    <s v="SO72058"/>
    <n v="604"/>
    <n v="28437"/>
    <n v="10"/>
    <n v="1"/>
    <n v="1"/>
    <x v="56"/>
    <x v="5"/>
    <n v="343.64960000000002"/>
    <n v="539.99"/>
    <n v="539.99"/>
    <n v="1"/>
    <n v="1"/>
    <n v="196.34039999999999"/>
    <n v="343.64960000000002"/>
    <x v="30"/>
  </r>
  <r>
    <d v="2004-03-05T00:00:00"/>
    <s v="SO72069"/>
    <n v="356"/>
    <n v="21517"/>
    <n v="10"/>
    <n v="1"/>
    <n v="1"/>
    <x v="84"/>
    <x v="5"/>
    <n v="1117.8559"/>
    <n v="2071.4196000000002"/>
    <n v="2071.4196000000002"/>
    <n v="1"/>
    <n v="1"/>
    <n v="953.56370000000015"/>
    <n v="1117.8559"/>
    <x v="14"/>
  </r>
  <r>
    <d v="2004-08-03T00:00:00"/>
    <s v="SO72072"/>
    <n v="360"/>
    <n v="15056"/>
    <n v="10"/>
    <n v="1"/>
    <n v="1"/>
    <x v="63"/>
    <x v="5"/>
    <n v="1105.81"/>
    <n v="2049.0981999999999"/>
    <n v="2049.0981999999999"/>
    <n v="1"/>
    <n v="1"/>
    <n v="943.28819999999996"/>
    <n v="1105.81"/>
    <x v="51"/>
  </r>
  <r>
    <d v="2004-01-05T00:00:00"/>
    <s v="SO72123"/>
    <n v="605"/>
    <n v="28516"/>
    <n v="10"/>
    <n v="1"/>
    <n v="1"/>
    <x v="90"/>
    <x v="5"/>
    <n v="343.64960000000002"/>
    <n v="539.99"/>
    <n v="539.99"/>
    <n v="1"/>
    <n v="1"/>
    <n v="196.34039999999999"/>
    <n v="343.64960000000002"/>
    <x v="26"/>
  </r>
  <r>
    <d v="2004-10-03T00:00:00"/>
    <s v="SO72139"/>
    <n v="589"/>
    <n v="18026"/>
    <n v="10"/>
    <n v="1"/>
    <n v="1"/>
    <x v="71"/>
    <x v="5"/>
    <n v="419.77839999999998"/>
    <n v="769.49"/>
    <n v="769.49"/>
    <n v="1"/>
    <n v="1"/>
    <n v="349.71160000000003"/>
    <n v="419.77839999999998"/>
    <x v="64"/>
  </r>
  <r>
    <d v="2004-09-03T00:00:00"/>
    <s v="SO72247"/>
    <n v="564"/>
    <n v="18158"/>
    <n v="10"/>
    <n v="1"/>
    <n v="1"/>
    <x v="70"/>
    <x v="5"/>
    <n v="1481.9378999999999"/>
    <n v="2384.0700000000002"/>
    <n v="2384.0700000000002"/>
    <n v="1"/>
    <n v="1"/>
    <n v="902.13210000000026"/>
    <n v="1481.9378999999999"/>
    <x v="22"/>
  </r>
  <r>
    <d v="2004-08-05T00:00:00"/>
    <s v="SO72353"/>
    <n v="584"/>
    <n v="28477"/>
    <n v="10"/>
    <n v="1"/>
    <n v="1"/>
    <x v="88"/>
    <x v="5"/>
    <n v="343.64960000000002"/>
    <n v="539.99"/>
    <n v="539.99"/>
    <n v="1"/>
    <n v="1"/>
    <n v="196.34039999999999"/>
    <n v="343.64960000000002"/>
    <x v="37"/>
  </r>
  <r>
    <d v="2004-01-05T00:00:00"/>
    <s v="SO72283"/>
    <n v="358"/>
    <n v="20577"/>
    <n v="10"/>
    <n v="1"/>
    <n v="1"/>
    <x v="90"/>
    <x v="5"/>
    <n v="1105.81"/>
    <n v="2049.0981999999999"/>
    <n v="2049.0981999999999"/>
    <n v="1"/>
    <n v="1"/>
    <n v="943.28819999999996"/>
    <n v="1105.81"/>
    <x v="10"/>
  </r>
  <r>
    <d v="2004-12-02T00:00:00"/>
    <s v="SO72366"/>
    <n v="587"/>
    <n v="17097"/>
    <n v="10"/>
    <n v="1"/>
    <n v="1"/>
    <x v="54"/>
    <x v="5"/>
    <n v="419.77839999999998"/>
    <n v="769.49"/>
    <n v="769.49"/>
    <n v="1"/>
    <n v="1"/>
    <n v="349.71160000000003"/>
    <n v="419.77839999999998"/>
    <x v="12"/>
  </r>
  <r>
    <d v="2004-05-03T00:00:00"/>
    <s v="SO72410"/>
    <n v="577"/>
    <n v="13693"/>
    <n v="10"/>
    <n v="1"/>
    <n v="1"/>
    <x v="62"/>
    <x v="5"/>
    <n v="755.1508"/>
    <n v="1214.8499999999999"/>
    <n v="1214.8499999999999"/>
    <n v="1"/>
    <n v="1"/>
    <n v="459.69919999999991"/>
    <n v="755.1508"/>
    <x v="67"/>
  </r>
  <r>
    <d v="2004-05-04T00:00:00"/>
    <s v="SO72368"/>
    <n v="354"/>
    <n v="20564"/>
    <n v="10"/>
    <n v="1"/>
    <n v="1"/>
    <x v="77"/>
    <x v="5"/>
    <n v="1117.8559"/>
    <n v="2071.4196000000002"/>
    <n v="2071.4196000000002"/>
    <n v="1"/>
    <n v="1"/>
    <n v="953.56370000000015"/>
    <n v="1117.8559"/>
    <x v="40"/>
  </r>
  <r>
    <d v="2004-07-03T00:00:00"/>
    <s v="SO72521"/>
    <n v="360"/>
    <n v="15620"/>
    <n v="10"/>
    <n v="1"/>
    <n v="1"/>
    <x v="69"/>
    <x v="5"/>
    <n v="1105.81"/>
    <n v="2049.0981999999999"/>
    <n v="2049.0981999999999"/>
    <n v="1"/>
    <n v="1"/>
    <n v="943.28819999999996"/>
    <n v="1105.81"/>
    <x v="51"/>
  </r>
  <r>
    <d v="2004-09-03T00:00:00"/>
    <s v="SO72577"/>
    <n v="581"/>
    <n v="22602"/>
    <n v="10"/>
    <n v="1"/>
    <n v="1"/>
    <x v="70"/>
    <x v="5"/>
    <n v="1082.51"/>
    <n v="1700.99"/>
    <n v="1700.99"/>
    <n v="1"/>
    <n v="1"/>
    <n v="618.48"/>
    <n v="1082.51"/>
    <x v="38"/>
  </r>
  <r>
    <d v="2004-04-05T00:00:00"/>
    <s v="SO72689"/>
    <n v="223"/>
    <n v="13412"/>
    <n v="10"/>
    <n v="1"/>
    <n v="1"/>
    <x v="85"/>
    <x v="5"/>
    <n v="5.7051999999999996"/>
    <n v="8.6441999999999997"/>
    <n v="8.6441999999999997"/>
    <n v="1"/>
    <n v="1"/>
    <n v="2.9390000000000001"/>
    <n v="5.7051999999999996"/>
    <x v="34"/>
  </r>
  <r>
    <d v="2004-01-05T00:00:00"/>
    <s v="SO72783"/>
    <n v="580"/>
    <n v="22635"/>
    <n v="10"/>
    <n v="1"/>
    <n v="1"/>
    <x v="90"/>
    <x v="5"/>
    <n v="1082.51"/>
    <n v="1700.99"/>
    <n v="1700.99"/>
    <n v="1"/>
    <n v="1"/>
    <n v="618.48"/>
    <n v="1082.51"/>
    <x v="2"/>
  </r>
  <r>
    <d v="2004-07-05T00:00:00"/>
    <s v="SO72785"/>
    <n v="606"/>
    <n v="28692"/>
    <n v="10"/>
    <n v="1"/>
    <n v="1"/>
    <x v="93"/>
    <x v="5"/>
    <n v="343.64960000000002"/>
    <n v="539.99"/>
    <n v="539.99"/>
    <n v="1"/>
    <n v="1"/>
    <n v="196.34039999999999"/>
    <n v="343.64960000000002"/>
    <x v="17"/>
  </r>
  <r>
    <d v="2004-04-03T00:00:00"/>
    <s v="SO72738"/>
    <n v="588"/>
    <n v="16531"/>
    <n v="10"/>
    <n v="1"/>
    <n v="1"/>
    <x v="67"/>
    <x v="5"/>
    <n v="419.77839999999998"/>
    <n v="769.49"/>
    <n v="769.49"/>
    <n v="1"/>
    <n v="1"/>
    <n v="349.71160000000003"/>
    <n v="419.77839999999998"/>
    <x v="54"/>
  </r>
  <r>
    <d v="2004-07-03T00:00:00"/>
    <s v="SO72784"/>
    <n v="385"/>
    <n v="25636"/>
    <n v="10"/>
    <n v="1"/>
    <n v="1"/>
    <x v="69"/>
    <x v="5"/>
    <n v="605.64919999999995"/>
    <n v="1000.4375"/>
    <n v="1000.4375"/>
    <n v="1"/>
    <n v="1"/>
    <n v="394.78830000000005"/>
    <n v="605.64919999999995"/>
    <x v="27"/>
  </r>
  <r>
    <d v="2004-12-04T00:00:00"/>
    <s v="SO72844"/>
    <n v="562"/>
    <n v="18166"/>
    <n v="10"/>
    <n v="1"/>
    <n v="1"/>
    <x v="79"/>
    <x v="5"/>
    <n v="1481.9378999999999"/>
    <n v="2384.0700000000002"/>
    <n v="2384.0700000000002"/>
    <n v="1"/>
    <n v="1"/>
    <n v="902.13210000000026"/>
    <n v="1481.9378999999999"/>
    <x v="32"/>
  </r>
  <r>
    <d v="2004-03-05T00:00:00"/>
    <s v="SO72823"/>
    <n v="567"/>
    <n v="15662"/>
    <n v="10"/>
    <n v="1"/>
    <n v="1"/>
    <x v="84"/>
    <x v="5"/>
    <n v="461.44479999999999"/>
    <n v="742.35"/>
    <n v="742.35"/>
    <n v="1"/>
    <n v="1"/>
    <n v="280.90520000000004"/>
    <n v="461.44479999999999"/>
    <x v="78"/>
  </r>
  <r>
    <d v="2004-10-04T00:00:00"/>
    <s v="SO72946"/>
    <n v="389"/>
    <n v="25584"/>
    <n v="10"/>
    <n v="1"/>
    <n v="1"/>
    <x v="78"/>
    <x v="5"/>
    <n v="605.64919999999995"/>
    <n v="1000.4375"/>
    <n v="1000.4375"/>
    <n v="1"/>
    <n v="1"/>
    <n v="394.78830000000005"/>
    <n v="605.64919999999995"/>
    <x v="9"/>
  </r>
  <r>
    <d v="2004-08-05T00:00:00"/>
    <s v="SO72945"/>
    <n v="383"/>
    <n v="25493"/>
    <n v="10"/>
    <n v="1"/>
    <n v="1"/>
    <x v="88"/>
    <x v="5"/>
    <n v="605.64919999999995"/>
    <n v="1000.4375"/>
    <n v="1000.4375"/>
    <n v="1"/>
    <n v="1"/>
    <n v="394.78830000000005"/>
    <n v="605.64919999999995"/>
    <x v="28"/>
  </r>
  <r>
    <d v="2004-04-03T00:00:00"/>
    <s v="SO72889"/>
    <n v="540"/>
    <n v="15119"/>
    <n v="10"/>
    <n v="1"/>
    <n v="1"/>
    <x v="67"/>
    <x v="5"/>
    <n v="12.192399999999999"/>
    <n v="32.6"/>
    <n v="32.6"/>
    <n v="1"/>
    <n v="1"/>
    <n v="20.407600000000002"/>
    <n v="12.192399999999999"/>
    <x v="33"/>
  </r>
  <r>
    <d v="2004-03-03T00:00:00"/>
    <s v="SO73029"/>
    <n v="573"/>
    <n v="18160"/>
    <n v="10"/>
    <n v="1"/>
    <n v="1"/>
    <x v="64"/>
    <x v="5"/>
    <n v="1481.9378999999999"/>
    <n v="2384.0700000000002"/>
    <n v="2384.0700000000002"/>
    <n v="1"/>
    <n v="1"/>
    <n v="902.13210000000026"/>
    <n v="1481.9378999999999"/>
    <x v="20"/>
  </r>
  <r>
    <d v="2004-06-04T00:00:00"/>
    <s v="SO73026"/>
    <n v="574"/>
    <n v="19032"/>
    <n v="10"/>
    <n v="1"/>
    <n v="1"/>
    <x v="82"/>
    <x v="5"/>
    <n v="1481.9378999999999"/>
    <n v="2384.0700000000002"/>
    <n v="2384.0700000000002"/>
    <n v="1"/>
    <n v="1"/>
    <n v="902.13210000000026"/>
    <n v="1481.9378999999999"/>
    <x v="45"/>
  </r>
  <r>
    <d v="2004-02-05T00:00:00"/>
    <s v="SO73044"/>
    <n v="589"/>
    <n v="16550"/>
    <n v="10"/>
    <n v="1"/>
    <n v="1"/>
    <x v="94"/>
    <x v="5"/>
    <n v="419.77839999999998"/>
    <n v="769.49"/>
    <n v="769.49"/>
    <n v="1"/>
    <n v="1"/>
    <n v="349.71160000000003"/>
    <n v="419.77839999999998"/>
    <x v="64"/>
  </r>
  <r>
    <d v="2004-11-03T00:00:00"/>
    <s v="SO73041"/>
    <n v="354"/>
    <n v="15453"/>
    <n v="10"/>
    <n v="1"/>
    <n v="1"/>
    <x v="66"/>
    <x v="5"/>
    <n v="1117.8559"/>
    <n v="2071.4196000000002"/>
    <n v="2071.4196000000002"/>
    <n v="1"/>
    <n v="1"/>
    <n v="953.56370000000015"/>
    <n v="1117.8559"/>
    <x v="40"/>
  </r>
  <r>
    <d v="2004-09-03T00:00:00"/>
    <s v="SO73094"/>
    <n v="606"/>
    <n v="27810"/>
    <n v="10"/>
    <n v="1"/>
    <n v="1"/>
    <x v="70"/>
    <x v="5"/>
    <n v="343.64960000000002"/>
    <n v="539.99"/>
    <n v="539.99"/>
    <n v="1"/>
    <n v="1"/>
    <n v="196.34039999999999"/>
    <n v="343.64960000000002"/>
    <x v="17"/>
  </r>
  <r>
    <d v="2004-02-04T00:00:00"/>
    <s v="SO73149"/>
    <n v="530"/>
    <n v="17808"/>
    <n v="10"/>
    <n v="1"/>
    <n v="1"/>
    <x v="75"/>
    <x v="5"/>
    <n v="1.8663000000000001"/>
    <n v="4.99"/>
    <n v="4.99"/>
    <n v="1"/>
    <n v="1"/>
    <n v="3.1237000000000004"/>
    <n v="1.8663000000000001"/>
    <x v="76"/>
  </r>
  <r>
    <d v="2004-03-05T00:00:00"/>
    <s v="SO73115"/>
    <n v="352"/>
    <n v="20575"/>
    <n v="10"/>
    <n v="1"/>
    <n v="1"/>
    <x v="84"/>
    <x v="5"/>
    <n v="1117.8559"/>
    <n v="2071.4196000000002"/>
    <n v="2071.4196000000002"/>
    <n v="1"/>
    <n v="1"/>
    <n v="953.56370000000015"/>
    <n v="1117.8559"/>
    <x v="18"/>
  </r>
  <r>
    <d v="2004-10-05T00:00:00"/>
    <s v="SO73224"/>
    <n v="229"/>
    <n v="12336"/>
    <n v="10"/>
    <n v="1"/>
    <n v="1"/>
    <x v="100"/>
    <x v="5"/>
    <n v="31.724399999999999"/>
    <n v="48.067300000000003"/>
    <n v="48.067300000000003"/>
    <n v="1"/>
    <n v="1"/>
    <n v="16.342900000000004"/>
    <n v="31.724399999999999"/>
    <x v="31"/>
  </r>
  <r>
    <d v="2004-03-06T00:00:00"/>
    <s v="SO73324"/>
    <n v="387"/>
    <n v="25603"/>
    <n v="10"/>
    <n v="1"/>
    <n v="1"/>
    <x v="96"/>
    <x v="5"/>
    <n v="605.64919999999995"/>
    <n v="1000.4375"/>
    <n v="1000.4375"/>
    <n v="1"/>
    <n v="1"/>
    <n v="394.78830000000005"/>
    <n v="605.64919999999995"/>
    <x v="6"/>
  </r>
  <r>
    <d v="2004-03-03T00:00:00"/>
    <s v="SO73266"/>
    <n v="590"/>
    <n v="16573"/>
    <n v="10"/>
    <n v="1"/>
    <n v="1"/>
    <x v="64"/>
    <x v="5"/>
    <n v="419.77839999999998"/>
    <n v="769.49"/>
    <n v="769.49"/>
    <n v="1"/>
    <n v="1"/>
    <n v="349.71160000000003"/>
    <n v="419.77839999999998"/>
    <x v="15"/>
  </r>
  <r>
    <d v="2004-08-05T00:00:00"/>
    <s v="SO73328"/>
    <n v="584"/>
    <n v="27817"/>
    <n v="10"/>
    <n v="1"/>
    <n v="1"/>
    <x v="88"/>
    <x v="5"/>
    <n v="343.64960000000002"/>
    <n v="539.99"/>
    <n v="539.99"/>
    <n v="1"/>
    <n v="1"/>
    <n v="196.34039999999999"/>
    <n v="343.64960000000002"/>
    <x v="37"/>
  </r>
  <r>
    <d v="2004-02-04T00:00:00"/>
    <s v="SO73420"/>
    <n v="588"/>
    <n v="16945"/>
    <n v="10"/>
    <n v="1"/>
    <n v="1"/>
    <x v="75"/>
    <x v="5"/>
    <n v="419.77839999999998"/>
    <n v="769.49"/>
    <n v="769.49"/>
    <n v="1"/>
    <n v="1"/>
    <n v="349.71160000000003"/>
    <n v="419.77839999999998"/>
    <x v="54"/>
  </r>
  <r>
    <d v="2004-06-05T00:00:00"/>
    <s v="SO73511"/>
    <n v="354"/>
    <n v="15059"/>
    <n v="10"/>
    <n v="1"/>
    <n v="1"/>
    <x v="91"/>
    <x v="5"/>
    <n v="1117.8559"/>
    <n v="2071.4196000000002"/>
    <n v="2071.4196000000002"/>
    <n v="1"/>
    <n v="1"/>
    <n v="953.56370000000015"/>
    <n v="1117.8559"/>
    <x v="40"/>
  </r>
  <r>
    <d v="2004-07-03T00:00:00"/>
    <s v="SO73633"/>
    <n v="604"/>
    <n v="28511"/>
    <n v="10"/>
    <n v="1"/>
    <n v="1"/>
    <x v="69"/>
    <x v="5"/>
    <n v="343.64960000000002"/>
    <n v="539.99"/>
    <n v="539.99"/>
    <n v="1"/>
    <n v="1"/>
    <n v="196.34039999999999"/>
    <n v="343.64960000000002"/>
    <x v="30"/>
  </r>
  <r>
    <d v="2004-02-03T00:00:00"/>
    <s v="SO73588"/>
    <n v="589"/>
    <n v="16561"/>
    <n v="10"/>
    <n v="1"/>
    <n v="1"/>
    <x v="60"/>
    <x v="5"/>
    <n v="419.77839999999998"/>
    <n v="769.49"/>
    <n v="769.49"/>
    <n v="1"/>
    <n v="1"/>
    <n v="349.71160000000003"/>
    <n v="419.77839999999998"/>
    <x v="64"/>
  </r>
  <r>
    <d v="2004-12-03T00:00:00"/>
    <s v="SO73689"/>
    <n v="560"/>
    <n v="13792"/>
    <n v="10"/>
    <n v="1"/>
    <n v="1"/>
    <x v="72"/>
    <x v="5"/>
    <n v="755.1508"/>
    <n v="1214.8499999999999"/>
    <n v="1214.8499999999999"/>
    <n v="1"/>
    <n v="1"/>
    <n v="459.69919999999991"/>
    <n v="755.1508"/>
    <x v="88"/>
  </r>
  <r>
    <d v="2004-09-04T00:00:00"/>
    <s v="SO73778"/>
    <n v="581"/>
    <n v="22634"/>
    <n v="10"/>
    <n v="1"/>
    <n v="1"/>
    <x v="80"/>
    <x v="5"/>
    <n v="1082.51"/>
    <n v="1700.99"/>
    <n v="1700.99"/>
    <n v="1"/>
    <n v="1"/>
    <n v="618.48"/>
    <n v="1082.51"/>
    <x v="38"/>
  </r>
  <r>
    <d v="2004-07-04T00:00:00"/>
    <s v="SO73747"/>
    <n v="476"/>
    <n v="14547"/>
    <n v="10"/>
    <n v="1"/>
    <n v="1"/>
    <x v="98"/>
    <x v="5"/>
    <n v="26.176300000000001"/>
    <n v="69.989999999999995"/>
    <n v="69.989999999999995"/>
    <n v="1"/>
    <n v="1"/>
    <n v="43.813699999999997"/>
    <n v="26.176300000000001"/>
    <x v="48"/>
  </r>
  <r>
    <d v="2004-04-06T00:00:00"/>
    <s v="SO73726"/>
    <n v="356"/>
    <n v="16308"/>
    <n v="10"/>
    <n v="1"/>
    <n v="1"/>
    <x v="97"/>
    <x v="5"/>
    <n v="1117.8559"/>
    <n v="2071.4196000000002"/>
    <n v="2071.4196000000002"/>
    <n v="1"/>
    <n v="1"/>
    <n v="953.56370000000015"/>
    <n v="1117.8559"/>
    <x v="14"/>
  </r>
  <r>
    <d v="2004-11-04T00:00:00"/>
    <s v="SO73776"/>
    <n v="581"/>
    <n v="22636"/>
    <n v="10"/>
    <n v="1"/>
    <n v="1"/>
    <x v="81"/>
    <x v="5"/>
    <n v="1082.51"/>
    <n v="1700.99"/>
    <n v="1700.99"/>
    <n v="1"/>
    <n v="1"/>
    <n v="618.48"/>
    <n v="1082.51"/>
    <x v="38"/>
  </r>
  <r>
    <d v="2004-07-06T00:00:00"/>
    <s v="SO73803"/>
    <n v="588"/>
    <n v="16938"/>
    <n v="10"/>
    <n v="1"/>
    <n v="1"/>
    <x v="99"/>
    <x v="5"/>
    <n v="419.77839999999998"/>
    <n v="769.49"/>
    <n v="769.49"/>
    <n v="1"/>
    <n v="1"/>
    <n v="349.71160000000003"/>
    <n v="419.77839999999998"/>
    <x v="54"/>
  </r>
  <r>
    <d v="2004-06-05T00:00:00"/>
    <s v="SO73844"/>
    <n v="572"/>
    <n v="12745"/>
    <n v="10"/>
    <n v="1"/>
    <n v="1"/>
    <x v="91"/>
    <x v="5"/>
    <n v="461.44479999999999"/>
    <n v="742.35"/>
    <n v="742.35"/>
    <n v="1"/>
    <n v="1"/>
    <n v="280.90520000000004"/>
    <n v="461.44479999999999"/>
    <x v="81"/>
  </r>
  <r>
    <d v="2004-03-03T00:00:00"/>
    <s v="SO73935"/>
    <n v="580"/>
    <n v="27319"/>
    <n v="10"/>
    <n v="1"/>
    <n v="1"/>
    <x v="64"/>
    <x v="5"/>
    <n v="1082.51"/>
    <n v="1700.99"/>
    <n v="1700.99"/>
    <n v="1"/>
    <n v="1"/>
    <n v="618.48"/>
    <n v="1082.51"/>
    <x v="2"/>
  </r>
  <r>
    <d v="2004-05-04T00:00:00"/>
    <s v="SO74022"/>
    <n v="387"/>
    <n v="25577"/>
    <n v="10"/>
    <n v="1"/>
    <n v="1"/>
    <x v="77"/>
    <x v="5"/>
    <n v="605.64919999999995"/>
    <n v="1000.4375"/>
    <n v="1000.4375"/>
    <n v="1"/>
    <n v="1"/>
    <n v="394.78830000000005"/>
    <n v="605.64919999999995"/>
    <x v="6"/>
  </r>
  <r>
    <d v="2004-03-06T00:00:00"/>
    <s v="SO73980"/>
    <n v="541"/>
    <n v="12602"/>
    <n v="10"/>
    <n v="1"/>
    <n v="1"/>
    <x v="96"/>
    <x v="5"/>
    <n v="10.8423"/>
    <n v="28.99"/>
    <n v="28.99"/>
    <n v="1"/>
    <n v="1"/>
    <n v="18.1477"/>
    <n v="10.8423"/>
    <x v="49"/>
  </r>
  <r>
    <d v="2004-09-04T00:00:00"/>
    <s v="SO73988"/>
    <n v="215"/>
    <n v="12325"/>
    <n v="10"/>
    <n v="1"/>
    <n v="1"/>
    <x v="80"/>
    <x v="5"/>
    <n v="12.027799999999999"/>
    <n v="33.644199999999998"/>
    <n v="33.644199999999998"/>
    <n v="1"/>
    <n v="1"/>
    <n v="21.616399999999999"/>
    <n v="12.027799999999999"/>
    <x v="7"/>
  </r>
  <r>
    <d v="2004-08-05T00:00:00"/>
    <s v="SO73982"/>
    <n v="529"/>
    <n v="25545"/>
    <n v="10"/>
    <n v="1"/>
    <n v="1"/>
    <x v="88"/>
    <x v="5"/>
    <n v="1.4923"/>
    <n v="3.99"/>
    <n v="3.99"/>
    <n v="1"/>
    <n v="1"/>
    <n v="2.4977"/>
    <n v="1.4923"/>
    <x v="74"/>
  </r>
  <r>
    <d v="2004-02-06T00:00:00"/>
    <s v="SO73956"/>
    <n v="354"/>
    <n v="19940"/>
    <n v="10"/>
    <n v="1"/>
    <n v="1"/>
    <x v="95"/>
    <x v="5"/>
    <n v="1117.8559"/>
    <n v="2071.4196000000002"/>
    <n v="2071.4196000000002"/>
    <n v="1"/>
    <n v="1"/>
    <n v="953.56370000000015"/>
    <n v="1117.8559"/>
    <x v="40"/>
  </r>
  <r>
    <d v="2004-04-06T00:00:00"/>
    <s v="SO74088"/>
    <n v="604"/>
    <n v="27818"/>
    <n v="10"/>
    <n v="1"/>
    <n v="1"/>
    <x v="97"/>
    <x v="5"/>
    <n v="343.64960000000002"/>
    <n v="539.99"/>
    <n v="539.99"/>
    <n v="1"/>
    <n v="1"/>
    <n v="196.34039999999999"/>
    <n v="343.64960000000002"/>
    <x v="30"/>
  </r>
  <r>
    <d v="2004-10-05T00:00:00"/>
    <s v="SO74039"/>
    <n v="358"/>
    <n v="15088"/>
    <n v="10"/>
    <n v="1"/>
    <n v="1"/>
    <x v="100"/>
    <x v="5"/>
    <n v="1105.81"/>
    <n v="2049.0981999999999"/>
    <n v="2049.0981999999999"/>
    <n v="1"/>
    <n v="1"/>
    <n v="943.28819999999996"/>
    <n v="1105.81"/>
    <x v="10"/>
  </r>
  <r>
    <d v="2004-01-04T00:00:00"/>
    <s v="SO74092"/>
    <n v="575"/>
    <n v="12263"/>
    <n v="10"/>
    <n v="1"/>
    <n v="1"/>
    <x v="73"/>
    <x v="5"/>
    <n v="1481.9378999999999"/>
    <n v="2384.0700000000002"/>
    <n v="2384.0700000000002"/>
    <n v="1"/>
    <n v="1"/>
    <n v="902.13210000000026"/>
    <n v="1481.9378999999999"/>
    <x v="52"/>
  </r>
  <r>
    <d v="2004-12-06T00:00:00"/>
    <s v="SO74104"/>
    <n v="375"/>
    <n v="20807"/>
    <n v="10"/>
    <n v="1"/>
    <n v="1"/>
    <x v="112"/>
    <x v="5"/>
    <n v="1320.6838"/>
    <n v="2181.5625"/>
    <n v="2181.5625"/>
    <n v="1"/>
    <n v="1"/>
    <n v="860.87869999999998"/>
    <n v="1320.6838"/>
    <x v="47"/>
  </r>
  <r>
    <d v="2004-11-03T00:00:00"/>
    <s v="SO74109"/>
    <n v="360"/>
    <n v="19918"/>
    <n v="10"/>
    <n v="1"/>
    <n v="1"/>
    <x v="66"/>
    <x v="5"/>
    <n v="1105.81"/>
    <n v="2049.0981999999999"/>
    <n v="2049.0981999999999"/>
    <n v="1"/>
    <n v="1"/>
    <n v="943.28819999999996"/>
    <n v="1105.81"/>
    <x v="51"/>
  </r>
  <r>
    <d v="2004-08-04T00:00:00"/>
    <s v="SO74143"/>
    <n v="606"/>
    <n v="28517"/>
    <n v="10"/>
    <n v="1"/>
    <n v="1"/>
    <x v="76"/>
    <x v="5"/>
    <n v="343.64960000000002"/>
    <n v="539.99"/>
    <n v="539.99"/>
    <n v="1"/>
    <n v="1"/>
    <n v="196.34039999999999"/>
    <n v="343.64960000000002"/>
    <x v="17"/>
  </r>
  <r>
    <d v="2003-03-09T00:00:00"/>
    <s v="SO61311"/>
    <n v="606"/>
    <n v="22466"/>
    <n v="7"/>
    <n v="1"/>
    <n v="1"/>
    <x v="115"/>
    <x v="6"/>
    <n v="343.64960000000002"/>
    <n v="539.99"/>
    <n v="539.99"/>
    <n v="1"/>
    <n v="1"/>
    <n v="196.34039999999999"/>
    <n v="343.64960000000002"/>
    <x v="17"/>
  </r>
  <r>
    <d v="2003-06-11T00:00:00"/>
    <s v="SO61379"/>
    <n v="377"/>
    <n v="16436"/>
    <n v="7"/>
    <n v="1"/>
    <n v="1"/>
    <x v="4"/>
    <x v="6"/>
    <n v="1320.6838"/>
    <n v="2181.5625"/>
    <n v="2181.5625"/>
    <n v="1"/>
    <n v="1"/>
    <n v="860.87869999999998"/>
    <n v="1320.6838"/>
    <x v="29"/>
  </r>
  <r>
    <d v="2003-11-09T00:00:00"/>
    <s v="SO61441"/>
    <n v="354"/>
    <n v="15923"/>
    <n v="7"/>
    <n v="1"/>
    <n v="1"/>
    <x v="113"/>
    <x v="6"/>
    <n v="1117.8559"/>
    <n v="2071.4196000000002"/>
    <n v="2071.4196000000002"/>
    <n v="1"/>
    <n v="1"/>
    <n v="953.56370000000015"/>
    <n v="1117.8559"/>
    <x v="40"/>
  </r>
  <r>
    <d v="2003-01-11T00:00:00"/>
    <s v="SO61468"/>
    <n v="566"/>
    <n v="27118"/>
    <n v="7"/>
    <n v="1"/>
    <n v="1"/>
    <x v="30"/>
    <x v="6"/>
    <n v="461.44479999999999"/>
    <n v="742.35"/>
    <n v="742.35"/>
    <n v="1"/>
    <n v="1"/>
    <n v="280.90520000000004"/>
    <n v="461.44479999999999"/>
    <x v="70"/>
  </r>
  <r>
    <d v="2003-12-12T00:00:00"/>
    <s v="SO61601"/>
    <n v="582"/>
    <n v="17831"/>
    <n v="7"/>
    <n v="1"/>
    <n v="1"/>
    <x v="3"/>
    <x v="6"/>
    <n v="1082.51"/>
    <n v="1700.99"/>
    <n v="1700.99"/>
    <n v="1"/>
    <n v="1"/>
    <n v="618.48"/>
    <n v="1082.51"/>
    <x v="1"/>
  </r>
  <r>
    <d v="2003-04-10T00:00:00"/>
    <s v="SO61716"/>
    <n v="586"/>
    <n v="26975"/>
    <n v="7"/>
    <n v="1"/>
    <n v="1"/>
    <x v="5"/>
    <x v="6"/>
    <n v="461.44479999999999"/>
    <n v="742.35"/>
    <n v="742.35"/>
    <n v="1"/>
    <n v="1"/>
    <n v="280.90520000000004"/>
    <n v="461.44479999999999"/>
    <x v="85"/>
  </r>
  <r>
    <d v="2003-01-10T00:00:00"/>
    <s v="SO61700"/>
    <n v="530"/>
    <n v="25549"/>
    <n v="7"/>
    <n v="1"/>
    <n v="1"/>
    <x v="0"/>
    <x v="6"/>
    <n v="1.8663000000000001"/>
    <n v="4.99"/>
    <n v="4.99"/>
    <n v="1"/>
    <n v="1"/>
    <n v="3.1237000000000004"/>
    <n v="1.8663000000000001"/>
    <x v="76"/>
  </r>
  <r>
    <d v="2003-11-09T00:00:00"/>
    <s v="SO61669"/>
    <n v="354"/>
    <n v="12212"/>
    <n v="7"/>
    <n v="1"/>
    <n v="1"/>
    <x v="113"/>
    <x v="6"/>
    <n v="1117.8559"/>
    <n v="2071.4196000000002"/>
    <n v="2071.4196000000002"/>
    <n v="1"/>
    <n v="1"/>
    <n v="953.56370000000015"/>
    <n v="1117.8559"/>
    <x v="40"/>
  </r>
  <r>
    <d v="2003-07-11T00:00:00"/>
    <s v="SO61884"/>
    <n v="475"/>
    <n v="15115"/>
    <n v="7"/>
    <n v="1"/>
    <n v="1"/>
    <x v="12"/>
    <x v="6"/>
    <n v="26.176300000000001"/>
    <n v="69.989999999999995"/>
    <n v="69.989999999999995"/>
    <n v="1"/>
    <n v="1"/>
    <n v="43.813699999999997"/>
    <n v="26.176300000000001"/>
    <x v="39"/>
  </r>
  <r>
    <d v="2003-06-10T00:00:00"/>
    <s v="SO62034"/>
    <n v="362"/>
    <n v="15085"/>
    <n v="7"/>
    <n v="1"/>
    <n v="1"/>
    <x v="1"/>
    <x v="6"/>
    <n v="1105.81"/>
    <n v="2049.0981999999999"/>
    <n v="2049.0981999999999"/>
    <n v="1"/>
    <n v="1"/>
    <n v="943.28819999999996"/>
    <n v="1105.81"/>
    <x v="5"/>
  </r>
  <r>
    <d v="2003-08-12T00:00:00"/>
    <s v="SO62033"/>
    <n v="352"/>
    <n v="15624"/>
    <n v="7"/>
    <n v="1"/>
    <n v="1"/>
    <x v="32"/>
    <x v="6"/>
    <n v="1117.8559"/>
    <n v="2071.4196000000002"/>
    <n v="2071.4196000000002"/>
    <n v="1"/>
    <n v="1"/>
    <n v="953.56370000000015"/>
    <n v="1117.8559"/>
    <x v="18"/>
  </r>
  <r>
    <d v="2003-04-12T00:00:00"/>
    <s v="SO62173"/>
    <n v="599"/>
    <n v="11420"/>
    <n v="7"/>
    <n v="1"/>
    <n v="1"/>
    <x v="26"/>
    <x v="6"/>
    <n v="294.5797"/>
    <n v="539.99"/>
    <n v="539.99"/>
    <n v="1"/>
    <n v="1"/>
    <n v="245.41030000000001"/>
    <n v="294.5797"/>
    <x v="87"/>
  </r>
  <r>
    <d v="2003-06-11T00:00:00"/>
    <s v="SO62178"/>
    <n v="358"/>
    <n v="12211"/>
    <n v="7"/>
    <n v="1"/>
    <n v="1"/>
    <x v="4"/>
    <x v="6"/>
    <n v="1105.81"/>
    <n v="2049.0981999999999"/>
    <n v="2049.0981999999999"/>
    <n v="1"/>
    <n v="1"/>
    <n v="943.28819999999996"/>
    <n v="1105.81"/>
    <x v="10"/>
  </r>
  <r>
    <d v="2003-04-11T00:00:00"/>
    <s v="SO62295"/>
    <n v="356"/>
    <n v="15921"/>
    <n v="7"/>
    <n v="1"/>
    <n v="1"/>
    <x v="24"/>
    <x v="6"/>
    <n v="1117.8559"/>
    <n v="2071.4196000000002"/>
    <n v="2071.4196000000002"/>
    <n v="1"/>
    <n v="1"/>
    <n v="953.56370000000015"/>
    <n v="1117.8559"/>
    <x v="14"/>
  </r>
  <r>
    <d v="2003-05-10T00:00:00"/>
    <s v="SO62320"/>
    <n v="536"/>
    <n v="17800"/>
    <n v="7"/>
    <n v="1"/>
    <n v="1"/>
    <x v="29"/>
    <x v="6"/>
    <n v="11.2163"/>
    <n v="29.99"/>
    <n v="29.99"/>
    <n v="1"/>
    <n v="1"/>
    <n v="18.773699999999998"/>
    <n v="11.2163"/>
    <x v="77"/>
  </r>
  <r>
    <d v="2003-04-11T00:00:00"/>
    <s v="SO62465"/>
    <n v="604"/>
    <n v="11483"/>
    <n v="7"/>
    <n v="1"/>
    <n v="1"/>
    <x v="24"/>
    <x v="6"/>
    <n v="343.64960000000002"/>
    <n v="539.99"/>
    <n v="539.99"/>
    <n v="1"/>
    <n v="1"/>
    <n v="196.34039999999999"/>
    <n v="343.64960000000002"/>
    <x v="30"/>
  </r>
  <r>
    <d v="2003-05-10T00:00:00"/>
    <s v="SO62497"/>
    <n v="476"/>
    <n v="15104"/>
    <n v="7"/>
    <n v="1"/>
    <n v="1"/>
    <x v="29"/>
    <x v="6"/>
    <n v="26.176300000000001"/>
    <n v="69.989999999999995"/>
    <n v="69.989999999999995"/>
    <n v="1"/>
    <n v="1"/>
    <n v="43.813699999999997"/>
    <n v="26.176300000000001"/>
    <x v="48"/>
  </r>
  <r>
    <d v="2003-05-11T00:00:00"/>
    <s v="SO62481"/>
    <n v="356"/>
    <n v="12221"/>
    <n v="7"/>
    <n v="1"/>
    <n v="1"/>
    <x v="39"/>
    <x v="6"/>
    <n v="1117.8559"/>
    <n v="2071.4196000000002"/>
    <n v="2071.4196000000002"/>
    <n v="1"/>
    <n v="1"/>
    <n v="953.56370000000015"/>
    <n v="1117.8559"/>
    <x v="14"/>
  </r>
  <r>
    <d v="2003-08-12T00:00:00"/>
    <s v="SO62482"/>
    <n v="362"/>
    <n v="15920"/>
    <n v="7"/>
    <n v="1"/>
    <n v="1"/>
    <x v="32"/>
    <x v="6"/>
    <n v="1105.81"/>
    <n v="2049.0981999999999"/>
    <n v="2049.0981999999999"/>
    <n v="1"/>
    <n v="1"/>
    <n v="943.28819999999996"/>
    <n v="1105.81"/>
    <x v="5"/>
  </r>
  <r>
    <d v="2003-07-10T00:00:00"/>
    <s v="SO62480"/>
    <n v="360"/>
    <n v="12255"/>
    <n v="7"/>
    <n v="1"/>
    <n v="1"/>
    <x v="25"/>
    <x v="6"/>
    <n v="1105.81"/>
    <n v="2049.0981999999999"/>
    <n v="2049.0981999999999"/>
    <n v="1"/>
    <n v="1"/>
    <n v="943.28819999999996"/>
    <n v="1105.81"/>
    <x v="51"/>
  </r>
  <r>
    <d v="2003-06-10T00:00:00"/>
    <s v="SO62586"/>
    <n v="595"/>
    <n v="14966"/>
    <n v="7"/>
    <n v="1"/>
    <n v="1"/>
    <x v="1"/>
    <x v="6"/>
    <n v="308.21789999999999"/>
    <n v="564.99"/>
    <n v="564.99"/>
    <n v="1"/>
    <n v="1"/>
    <n v="256.77210000000002"/>
    <n v="308.21789999999999"/>
    <x v="24"/>
  </r>
  <r>
    <d v="2003-08-11T00:00:00"/>
    <s v="SO62625"/>
    <n v="573"/>
    <n v="13605"/>
    <n v="7"/>
    <n v="1"/>
    <n v="1"/>
    <x v="15"/>
    <x v="6"/>
    <n v="1481.9378999999999"/>
    <n v="2384.0700000000002"/>
    <n v="2384.0700000000002"/>
    <n v="1"/>
    <n v="1"/>
    <n v="902.13210000000026"/>
    <n v="1481.9378999999999"/>
    <x v="20"/>
  </r>
  <r>
    <d v="2003-01-12T00:00:00"/>
    <s v="SO62690"/>
    <n v="604"/>
    <n v="22471"/>
    <n v="7"/>
    <n v="1"/>
    <n v="1"/>
    <x v="17"/>
    <x v="6"/>
    <n v="343.64960000000002"/>
    <n v="539.99"/>
    <n v="539.99"/>
    <n v="1"/>
    <n v="1"/>
    <n v="196.34039999999999"/>
    <n v="343.64960000000002"/>
    <x v="30"/>
  </r>
  <r>
    <d v="2003-10-11T00:00:00"/>
    <s v="SO62747"/>
    <n v="385"/>
    <n v="20061"/>
    <n v="7"/>
    <n v="1"/>
    <n v="1"/>
    <x v="18"/>
    <x v="6"/>
    <n v="605.64919999999995"/>
    <n v="1000.4375"/>
    <n v="1000.4375"/>
    <n v="1"/>
    <n v="1"/>
    <n v="394.78830000000005"/>
    <n v="605.64919999999995"/>
    <x v="27"/>
  </r>
  <r>
    <d v="2004-06-01T00:00:00"/>
    <s v="SO62787"/>
    <n v="537"/>
    <n v="16586"/>
    <n v="7"/>
    <n v="1"/>
    <n v="1"/>
    <x v="46"/>
    <x v="6"/>
    <n v="13.09"/>
    <n v="35"/>
    <n v="35"/>
    <n v="1"/>
    <n v="1"/>
    <n v="21.91"/>
    <n v="13.09"/>
    <x v="56"/>
  </r>
  <r>
    <d v="2004-10-01T00:00:00"/>
    <s v="SO62828"/>
    <n v="354"/>
    <n v="15623"/>
    <n v="7"/>
    <n v="1"/>
    <n v="1"/>
    <x v="40"/>
    <x v="6"/>
    <n v="1117.8559"/>
    <n v="2071.4196000000002"/>
    <n v="2071.4196000000002"/>
    <n v="1"/>
    <n v="1"/>
    <n v="953.56370000000015"/>
    <n v="1117.8559"/>
    <x v="40"/>
  </r>
  <r>
    <d v="2003-01-11T00:00:00"/>
    <s v="SO63093"/>
    <n v="530"/>
    <n v="27962"/>
    <n v="7"/>
    <n v="1"/>
    <n v="1"/>
    <x v="30"/>
    <x v="6"/>
    <n v="1.8663000000000001"/>
    <n v="4.99"/>
    <n v="4.99"/>
    <n v="1"/>
    <n v="1"/>
    <n v="3.1237000000000004"/>
    <n v="1.8663000000000001"/>
    <x v="76"/>
  </r>
  <r>
    <d v="2003-10-10T00:00:00"/>
    <s v="SO63298"/>
    <n v="373"/>
    <n v="14185"/>
    <n v="7"/>
    <n v="1"/>
    <n v="1"/>
    <x v="28"/>
    <x v="6"/>
    <n v="1320.6838"/>
    <n v="2181.5625"/>
    <n v="2181.5625"/>
    <n v="1"/>
    <n v="1"/>
    <n v="860.87869999999998"/>
    <n v="1320.6838"/>
    <x v="13"/>
  </r>
  <r>
    <d v="2004-10-01T00:00:00"/>
    <s v="SO63360"/>
    <n v="605"/>
    <n v="11417"/>
    <n v="7"/>
    <n v="1"/>
    <n v="1"/>
    <x v="40"/>
    <x v="6"/>
    <n v="343.64960000000002"/>
    <n v="539.99"/>
    <n v="539.99"/>
    <n v="1"/>
    <n v="1"/>
    <n v="196.34039999999999"/>
    <n v="343.64960000000002"/>
    <x v="26"/>
  </r>
  <r>
    <d v="2004-07-01T00:00:00"/>
    <s v="SO63370"/>
    <n v="358"/>
    <n v="17188"/>
    <n v="7"/>
    <n v="1"/>
    <n v="1"/>
    <x v="48"/>
    <x v="6"/>
    <n v="1105.81"/>
    <n v="2049.0981999999999"/>
    <n v="2049.0981999999999"/>
    <n v="1"/>
    <n v="1"/>
    <n v="943.28819999999996"/>
    <n v="1105.81"/>
    <x v="10"/>
  </r>
  <r>
    <d v="2003-06-12T00:00:00"/>
    <s v="SO63398"/>
    <n v="538"/>
    <n v="22314"/>
    <n v="7"/>
    <n v="1"/>
    <n v="1"/>
    <x v="13"/>
    <x v="6"/>
    <n v="8.0373000000000001"/>
    <n v="21.49"/>
    <n v="21.49"/>
    <n v="1"/>
    <n v="1"/>
    <n v="13.452699999999998"/>
    <n v="8.0373000000000001"/>
    <x v="75"/>
  </r>
  <r>
    <d v="2003-05-11T00:00:00"/>
    <s v="SO63418"/>
    <n v="606"/>
    <n v="22487"/>
    <n v="7"/>
    <n v="1"/>
    <n v="1"/>
    <x v="39"/>
    <x v="6"/>
    <n v="343.64960000000002"/>
    <n v="539.99"/>
    <n v="539.99"/>
    <n v="1"/>
    <n v="1"/>
    <n v="196.34039999999999"/>
    <n v="343.64960000000002"/>
    <x v="17"/>
  </r>
  <r>
    <d v="2003-10-12T00:00:00"/>
    <s v="SO63417"/>
    <n v="385"/>
    <n v="28393"/>
    <n v="7"/>
    <n v="1"/>
    <n v="1"/>
    <x v="14"/>
    <x v="6"/>
    <n v="605.64919999999995"/>
    <n v="1000.4375"/>
    <n v="1000.4375"/>
    <n v="1"/>
    <n v="1"/>
    <n v="394.78830000000005"/>
    <n v="605.64919999999995"/>
    <x v="27"/>
  </r>
  <r>
    <d v="2004-06-01T00:00:00"/>
    <s v="SO63368"/>
    <n v="590"/>
    <n v="14170"/>
    <n v="7"/>
    <n v="1"/>
    <n v="1"/>
    <x v="46"/>
    <x v="6"/>
    <n v="419.77839999999998"/>
    <n v="769.49"/>
    <n v="769.49"/>
    <n v="1"/>
    <n v="1"/>
    <n v="349.71160000000003"/>
    <n v="419.77839999999998"/>
    <x v="15"/>
  </r>
  <r>
    <d v="2003-03-11T00:00:00"/>
    <s v="SO63504"/>
    <n v="375"/>
    <n v="13575"/>
    <n v="7"/>
    <n v="1"/>
    <n v="1"/>
    <x v="19"/>
    <x v="6"/>
    <n v="1320.6838"/>
    <n v="2181.5625"/>
    <n v="2181.5625"/>
    <n v="1"/>
    <n v="1"/>
    <n v="860.87869999999998"/>
    <n v="1320.6838"/>
    <x v="47"/>
  </r>
  <r>
    <d v="2003-04-12T00:00:00"/>
    <s v="SO63545"/>
    <n v="389"/>
    <n v="27796"/>
    <n v="7"/>
    <n v="1"/>
    <n v="1"/>
    <x v="26"/>
    <x v="6"/>
    <n v="605.64919999999995"/>
    <n v="1000.4375"/>
    <n v="1000.4375"/>
    <n v="1"/>
    <n v="1"/>
    <n v="394.78830000000005"/>
    <n v="605.64919999999995"/>
    <x v="9"/>
  </r>
  <r>
    <d v="2003-09-11T00:00:00"/>
    <s v="SO63546"/>
    <n v="574"/>
    <n v="11420"/>
    <n v="7"/>
    <n v="1"/>
    <n v="1"/>
    <x v="16"/>
    <x v="6"/>
    <n v="1481.9378999999999"/>
    <n v="2384.0700000000002"/>
    <n v="2384.0700000000002"/>
    <n v="1"/>
    <n v="1"/>
    <n v="902.13210000000026"/>
    <n v="1481.9378999999999"/>
    <x v="45"/>
  </r>
  <r>
    <d v="2003-10-10T00:00:00"/>
    <s v="SO63617"/>
    <n v="389"/>
    <n v="20855"/>
    <n v="7"/>
    <n v="1"/>
    <n v="1"/>
    <x v="28"/>
    <x v="6"/>
    <n v="605.64919999999995"/>
    <n v="1000.4375"/>
    <n v="1000.4375"/>
    <n v="1"/>
    <n v="1"/>
    <n v="394.78830000000005"/>
    <n v="605.64919999999995"/>
    <x v="9"/>
  </r>
  <r>
    <d v="2003-05-11T00:00:00"/>
    <s v="SO63559"/>
    <n v="583"/>
    <n v="17950"/>
    <n v="7"/>
    <n v="1"/>
    <n v="1"/>
    <x v="39"/>
    <x v="6"/>
    <n v="1082.51"/>
    <n v="1700.99"/>
    <n v="1700.99"/>
    <n v="1"/>
    <n v="1"/>
    <n v="618.48"/>
    <n v="1082.51"/>
    <x v="0"/>
  </r>
  <r>
    <d v="2003-10-10T00:00:00"/>
    <s v="SO63557"/>
    <n v="581"/>
    <n v="24209"/>
    <n v="7"/>
    <n v="1"/>
    <n v="1"/>
    <x v="28"/>
    <x v="6"/>
    <n v="1082.51"/>
    <n v="1700.99"/>
    <n v="1700.99"/>
    <n v="1"/>
    <n v="1"/>
    <n v="618.48"/>
    <n v="1082.51"/>
    <x v="38"/>
  </r>
  <r>
    <d v="2003-08-12T00:00:00"/>
    <s v="SO63560"/>
    <n v="360"/>
    <n v="12290"/>
    <n v="7"/>
    <n v="1"/>
    <n v="1"/>
    <x v="32"/>
    <x v="6"/>
    <n v="1105.81"/>
    <n v="2049.0981999999999"/>
    <n v="2049.0981999999999"/>
    <n v="1"/>
    <n v="1"/>
    <n v="943.28819999999996"/>
    <n v="1105.81"/>
    <x v="51"/>
  </r>
  <r>
    <d v="2004-09-01T00:00:00"/>
    <s v="SO63562"/>
    <n v="352"/>
    <n v="15676"/>
    <n v="7"/>
    <n v="1"/>
    <n v="1"/>
    <x v="47"/>
    <x v="6"/>
    <n v="1117.8559"/>
    <n v="2071.4196000000002"/>
    <n v="2071.4196000000002"/>
    <n v="1"/>
    <n v="1"/>
    <n v="953.56370000000015"/>
    <n v="1117.8559"/>
    <x v="18"/>
  </r>
  <r>
    <d v="2004-04-01T00:00:00"/>
    <s v="SO63718"/>
    <n v="476"/>
    <n v="13512"/>
    <n v="7"/>
    <n v="1"/>
    <n v="1"/>
    <x v="33"/>
    <x v="6"/>
    <n v="26.176300000000001"/>
    <n v="69.989999999999995"/>
    <n v="69.989999999999995"/>
    <n v="1"/>
    <n v="1"/>
    <n v="43.813699999999997"/>
    <n v="26.176300000000001"/>
    <x v="48"/>
  </r>
  <r>
    <d v="2003-03-11T00:00:00"/>
    <s v="SO63719"/>
    <n v="540"/>
    <n v="12509"/>
    <n v="7"/>
    <n v="1"/>
    <n v="1"/>
    <x v="19"/>
    <x v="6"/>
    <n v="12.192399999999999"/>
    <n v="32.6"/>
    <n v="32.6"/>
    <n v="1"/>
    <n v="1"/>
    <n v="20.407600000000002"/>
    <n v="12.192399999999999"/>
    <x v="33"/>
  </r>
  <r>
    <d v="2004-10-01T00:00:00"/>
    <s v="SO63784"/>
    <n v="540"/>
    <n v="28384"/>
    <n v="7"/>
    <n v="1"/>
    <n v="1"/>
    <x v="40"/>
    <x v="6"/>
    <n v="12.192399999999999"/>
    <n v="32.6"/>
    <n v="32.6"/>
    <n v="1"/>
    <n v="1"/>
    <n v="20.407600000000002"/>
    <n v="12.192399999999999"/>
    <x v="33"/>
  </r>
  <r>
    <d v="2003-09-12T00:00:00"/>
    <s v="SO63922"/>
    <n v="232"/>
    <n v="12472"/>
    <n v="7"/>
    <n v="1"/>
    <n v="1"/>
    <x v="7"/>
    <x v="6"/>
    <n v="31.724399999999999"/>
    <n v="48.067300000000003"/>
    <n v="48.067300000000003"/>
    <n v="1"/>
    <n v="1"/>
    <n v="16.342900000000004"/>
    <n v="31.724399999999999"/>
    <x v="62"/>
  </r>
  <r>
    <d v="2004-02-01T00:00:00"/>
    <s v="SO64007"/>
    <n v="373"/>
    <n v="13592"/>
    <n v="7"/>
    <n v="1"/>
    <n v="1"/>
    <x v="43"/>
    <x v="6"/>
    <n v="1320.6838"/>
    <n v="2181.5625"/>
    <n v="2181.5625"/>
    <n v="1"/>
    <n v="1"/>
    <n v="860.87869999999998"/>
    <n v="1320.6838"/>
    <x v="13"/>
  </r>
  <r>
    <d v="2004-04-01T00:00:00"/>
    <s v="SO64065"/>
    <n v="592"/>
    <n v="15002"/>
    <n v="7"/>
    <n v="1"/>
    <n v="1"/>
    <x v="33"/>
    <x v="6"/>
    <n v="308.21789999999999"/>
    <n v="564.99"/>
    <n v="564.99"/>
    <n v="1"/>
    <n v="1"/>
    <n v="256.77210000000002"/>
    <n v="308.21789999999999"/>
    <x v="82"/>
  </r>
  <r>
    <d v="2003-07-12T00:00:00"/>
    <s v="SO64068"/>
    <n v="377"/>
    <n v="14186"/>
    <n v="7"/>
    <n v="1"/>
    <n v="1"/>
    <x v="9"/>
    <x v="6"/>
    <n v="1320.6838"/>
    <n v="2181.5625"/>
    <n v="2181.5625"/>
    <n v="1"/>
    <n v="1"/>
    <n v="860.87869999999998"/>
    <n v="1320.6838"/>
    <x v="29"/>
  </r>
  <r>
    <d v="2003-08-11T00:00:00"/>
    <s v="SO64067"/>
    <n v="580"/>
    <n v="17900"/>
    <n v="7"/>
    <n v="1"/>
    <n v="1"/>
    <x v="15"/>
    <x v="6"/>
    <n v="1082.51"/>
    <n v="1700.99"/>
    <n v="1700.99"/>
    <n v="1"/>
    <n v="1"/>
    <n v="618.48"/>
    <n v="1082.51"/>
    <x v="2"/>
  </r>
  <r>
    <d v="2003-05-12T00:00:00"/>
    <s v="SO64145"/>
    <n v="491"/>
    <n v="29405"/>
    <n v="7"/>
    <n v="1"/>
    <n v="1"/>
    <x v="6"/>
    <x v="6"/>
    <n v="41.572299999999998"/>
    <n v="53.99"/>
    <n v="53.99"/>
    <n v="1"/>
    <n v="1"/>
    <n v="12.417700000000004"/>
    <n v="41.572299999999998"/>
    <x v="59"/>
  </r>
  <r>
    <d v="2003-03-11T00:00:00"/>
    <s v="SO64186"/>
    <n v="356"/>
    <n v="12285"/>
    <n v="7"/>
    <n v="1"/>
    <n v="1"/>
    <x v="19"/>
    <x v="6"/>
    <n v="1117.8559"/>
    <n v="2071.4196000000002"/>
    <n v="2071.4196000000002"/>
    <n v="1"/>
    <n v="1"/>
    <n v="953.56370000000015"/>
    <n v="1117.8559"/>
    <x v="14"/>
  </r>
  <r>
    <d v="2003-08-11T00:00:00"/>
    <s v="SO64241"/>
    <n v="576"/>
    <n v="24203"/>
    <n v="7"/>
    <n v="1"/>
    <n v="1"/>
    <x v="15"/>
    <x v="6"/>
    <n v="1481.9378999999999"/>
    <n v="2384.0700000000002"/>
    <n v="2384.0700000000002"/>
    <n v="1"/>
    <n v="1"/>
    <n v="902.13210000000026"/>
    <n v="1481.9378999999999"/>
    <x v="3"/>
  </r>
  <r>
    <d v="2003-03-12T00:00:00"/>
    <s v="SO64450"/>
    <n v="562"/>
    <n v="11417"/>
    <n v="7"/>
    <n v="1"/>
    <n v="1"/>
    <x v="38"/>
    <x v="6"/>
    <n v="1481.9378999999999"/>
    <n v="2384.0700000000002"/>
    <n v="2384.0700000000002"/>
    <n v="1"/>
    <n v="1"/>
    <n v="902.13210000000026"/>
    <n v="1481.9378999999999"/>
    <x v="32"/>
  </r>
  <r>
    <d v="2004-02-01T00:00:00"/>
    <s v="SO64467"/>
    <n v="588"/>
    <n v="14169"/>
    <n v="7"/>
    <n v="1"/>
    <n v="1"/>
    <x v="43"/>
    <x v="6"/>
    <n v="419.77839999999998"/>
    <n v="769.49"/>
    <n v="769.49"/>
    <n v="1"/>
    <n v="1"/>
    <n v="349.71160000000003"/>
    <n v="419.77839999999998"/>
    <x v="54"/>
  </r>
  <r>
    <d v="2004-03-02T00:00:00"/>
    <s v="SO64453"/>
    <n v="360"/>
    <n v="17196"/>
    <n v="7"/>
    <n v="1"/>
    <n v="1"/>
    <x v="49"/>
    <x v="6"/>
    <n v="1105.81"/>
    <n v="2049.0981999999999"/>
    <n v="2049.0981999999999"/>
    <n v="1"/>
    <n v="1"/>
    <n v="943.28819999999996"/>
    <n v="1105.81"/>
    <x v="51"/>
  </r>
  <r>
    <d v="2004-06-01T00:00:00"/>
    <s v="SO64592"/>
    <n v="574"/>
    <n v="11241"/>
    <n v="7"/>
    <n v="1"/>
    <n v="1"/>
    <x v="46"/>
    <x v="6"/>
    <n v="1481.9378999999999"/>
    <n v="2384.0700000000002"/>
    <n v="2384.0700000000002"/>
    <n v="1"/>
    <n v="1"/>
    <n v="902.13210000000026"/>
    <n v="1481.9378999999999"/>
    <x v="45"/>
  </r>
  <r>
    <d v="2004-01-01T00:00:00"/>
    <s v="SO64672"/>
    <n v="381"/>
    <n v="28394"/>
    <n v="7"/>
    <n v="1"/>
    <n v="1"/>
    <x v="36"/>
    <x v="6"/>
    <n v="605.64919999999995"/>
    <n v="1000.4375"/>
    <n v="1000.4375"/>
    <n v="1"/>
    <n v="1"/>
    <n v="394.78830000000005"/>
    <n v="605.64919999999995"/>
    <x v="50"/>
  </r>
  <r>
    <d v="2003-02-11T00:00:00"/>
    <s v="SO64644"/>
    <n v="528"/>
    <n v="18025"/>
    <n v="7"/>
    <n v="1"/>
    <n v="1"/>
    <x v="23"/>
    <x v="6"/>
    <n v="1.8663000000000001"/>
    <n v="4.99"/>
    <n v="4.99"/>
    <n v="1"/>
    <n v="1"/>
    <n v="3.1237000000000004"/>
    <n v="1.8663000000000001"/>
    <x v="73"/>
  </r>
  <r>
    <d v="2004-05-02T00:00:00"/>
    <s v="SO64784"/>
    <n v="604"/>
    <n v="22601"/>
    <n v="7"/>
    <n v="1"/>
    <n v="1"/>
    <x v="51"/>
    <x v="6"/>
    <n v="343.64960000000002"/>
    <n v="539.99"/>
    <n v="539.99"/>
    <n v="1"/>
    <n v="1"/>
    <n v="196.34039999999999"/>
    <n v="343.64960000000002"/>
    <x v="30"/>
  </r>
  <r>
    <d v="2003-11-12T00:00:00"/>
    <s v="SO64771"/>
    <n v="560"/>
    <n v="25614"/>
    <n v="7"/>
    <n v="1"/>
    <n v="1"/>
    <x v="34"/>
    <x v="6"/>
    <n v="755.1508"/>
    <n v="1214.8499999999999"/>
    <n v="1214.8499999999999"/>
    <n v="1"/>
    <n v="1"/>
    <n v="459.69919999999991"/>
    <n v="755.1508"/>
    <x v="88"/>
  </r>
  <r>
    <d v="2004-02-01T00:00:00"/>
    <s v="SO64772"/>
    <n v="562"/>
    <n v="11242"/>
    <n v="7"/>
    <n v="1"/>
    <n v="1"/>
    <x v="43"/>
    <x v="6"/>
    <n v="1481.9378999999999"/>
    <n v="2384.0700000000002"/>
    <n v="2384.0700000000002"/>
    <n v="1"/>
    <n v="1"/>
    <n v="902.13210000000026"/>
    <n v="1481.9378999999999"/>
    <x v="32"/>
  </r>
  <r>
    <d v="2003-06-12T00:00:00"/>
    <s v="SO64733"/>
    <n v="358"/>
    <n v="15678"/>
    <n v="7"/>
    <n v="1"/>
    <n v="1"/>
    <x v="13"/>
    <x v="6"/>
    <n v="1105.81"/>
    <n v="2049.0981999999999"/>
    <n v="2049.0981999999999"/>
    <n v="1"/>
    <n v="1"/>
    <n v="943.28819999999996"/>
    <n v="1105.81"/>
    <x v="10"/>
  </r>
  <r>
    <d v="2004-09-02T00:00:00"/>
    <s v="SO64842"/>
    <n v="562"/>
    <n v="14200"/>
    <n v="7"/>
    <n v="1"/>
    <n v="1"/>
    <x v="55"/>
    <x v="6"/>
    <n v="1481.9378999999999"/>
    <n v="2384.0700000000002"/>
    <n v="2384.0700000000002"/>
    <n v="1"/>
    <n v="1"/>
    <n v="902.13210000000026"/>
    <n v="1481.9378999999999"/>
    <x v="32"/>
  </r>
  <r>
    <d v="2003-07-11T00:00:00"/>
    <s v="SO64840"/>
    <n v="579"/>
    <n v="25613"/>
    <n v="7"/>
    <n v="1"/>
    <n v="1"/>
    <x v="12"/>
    <x v="6"/>
    <n v="755.1508"/>
    <n v="1214.8499999999999"/>
    <n v="1214.8499999999999"/>
    <n v="1"/>
    <n v="1"/>
    <n v="459.69919999999991"/>
    <n v="755.1508"/>
    <x v="35"/>
  </r>
  <r>
    <d v="2003-01-11T00:00:00"/>
    <s v="SO64825"/>
    <n v="477"/>
    <n v="19370"/>
    <n v="7"/>
    <n v="1"/>
    <n v="1"/>
    <x v="30"/>
    <x v="6"/>
    <n v="1.8663000000000001"/>
    <n v="4.99"/>
    <n v="4.99"/>
    <n v="1"/>
    <n v="1"/>
    <n v="3.1237000000000004"/>
    <n v="1.8663000000000001"/>
    <x v="36"/>
  </r>
  <r>
    <d v="2003-12-11T00:00:00"/>
    <s v="SO64798"/>
    <n v="580"/>
    <n v="17894"/>
    <n v="7"/>
    <n v="1"/>
    <n v="1"/>
    <x v="27"/>
    <x v="6"/>
    <n v="1082.51"/>
    <n v="1700.99"/>
    <n v="1700.99"/>
    <n v="1"/>
    <n v="1"/>
    <n v="618.48"/>
    <n v="1082.51"/>
    <x v="2"/>
  </r>
  <r>
    <d v="2004-04-01T00:00:00"/>
    <s v="SO64841"/>
    <n v="575"/>
    <n v="15086"/>
    <n v="7"/>
    <n v="1"/>
    <n v="1"/>
    <x v="33"/>
    <x v="6"/>
    <n v="1481.9378999999999"/>
    <n v="2384.0700000000002"/>
    <n v="2384.0700000000002"/>
    <n v="1"/>
    <n v="1"/>
    <n v="902.13210000000026"/>
    <n v="1481.9378999999999"/>
    <x v="52"/>
  </r>
  <r>
    <d v="2004-09-01T00:00:00"/>
    <s v="SO64861"/>
    <n v="583"/>
    <n v="17932"/>
    <n v="7"/>
    <n v="1"/>
    <n v="1"/>
    <x v="47"/>
    <x v="6"/>
    <n v="1082.51"/>
    <n v="1700.99"/>
    <n v="1700.99"/>
    <n v="1"/>
    <n v="1"/>
    <n v="618.48"/>
    <n v="1082.51"/>
    <x v="0"/>
  </r>
  <r>
    <d v="2003-07-11T00:00:00"/>
    <s v="SO64865"/>
    <n v="362"/>
    <n v="16203"/>
    <n v="7"/>
    <n v="1"/>
    <n v="1"/>
    <x v="12"/>
    <x v="6"/>
    <n v="1105.81"/>
    <n v="2049.0981999999999"/>
    <n v="2049.0981999999999"/>
    <n v="1"/>
    <n v="1"/>
    <n v="943.28819999999996"/>
    <n v="1105.81"/>
    <x v="5"/>
  </r>
  <r>
    <d v="2003-02-11T00:00:00"/>
    <s v="SO64933"/>
    <n v="567"/>
    <n v="27123"/>
    <n v="7"/>
    <n v="1"/>
    <n v="1"/>
    <x v="23"/>
    <x v="6"/>
    <n v="461.44479999999999"/>
    <n v="742.35"/>
    <n v="742.35"/>
    <n v="1"/>
    <n v="1"/>
    <n v="280.90520000000004"/>
    <n v="461.44479999999999"/>
    <x v="78"/>
  </r>
  <r>
    <d v="2004-07-02T00:00:00"/>
    <s v="SO65019"/>
    <n v="605"/>
    <n v="22593"/>
    <n v="7"/>
    <n v="1"/>
    <n v="1"/>
    <x v="53"/>
    <x v="6"/>
    <n v="343.64960000000002"/>
    <n v="539.99"/>
    <n v="539.99"/>
    <n v="1"/>
    <n v="1"/>
    <n v="196.34039999999999"/>
    <n v="343.64960000000002"/>
    <x v="26"/>
  </r>
  <r>
    <d v="2004-10-02T00:00:00"/>
    <s v="SO65085"/>
    <n v="605"/>
    <n v="22603"/>
    <n v="7"/>
    <n v="1"/>
    <n v="1"/>
    <x v="59"/>
    <x v="6"/>
    <n v="343.64960000000002"/>
    <n v="539.99"/>
    <n v="539.99"/>
    <n v="1"/>
    <n v="1"/>
    <n v="196.34039999999999"/>
    <n v="343.64960000000002"/>
    <x v="26"/>
  </r>
  <r>
    <d v="2003-01-12T00:00:00"/>
    <s v="SO65031"/>
    <n v="596"/>
    <n v="15064"/>
    <n v="7"/>
    <n v="1"/>
    <n v="1"/>
    <x v="17"/>
    <x v="6"/>
    <n v="294.5797"/>
    <n v="539.99"/>
    <n v="539.99"/>
    <n v="1"/>
    <n v="1"/>
    <n v="245.41030000000001"/>
    <n v="294.5797"/>
    <x v="46"/>
  </r>
  <r>
    <d v="2004-10-02T00:00:00"/>
    <s v="SO65050"/>
    <n v="536"/>
    <n v="17931"/>
    <n v="7"/>
    <n v="1"/>
    <n v="1"/>
    <x v="59"/>
    <x v="6"/>
    <n v="11.2163"/>
    <n v="29.99"/>
    <n v="29.99"/>
    <n v="1"/>
    <n v="1"/>
    <n v="18.773699999999998"/>
    <n v="11.2163"/>
    <x v="77"/>
  </r>
  <r>
    <d v="2003-01-12T00:00:00"/>
    <s v="SO65047"/>
    <n v="537"/>
    <n v="17219"/>
    <n v="7"/>
    <n v="1"/>
    <n v="1"/>
    <x v="17"/>
    <x v="6"/>
    <n v="13.09"/>
    <n v="35"/>
    <n v="35"/>
    <n v="1"/>
    <n v="1"/>
    <n v="21.91"/>
    <n v="13.09"/>
    <x v="56"/>
  </r>
  <r>
    <d v="2003-02-12T00:00:00"/>
    <s v="SO65095"/>
    <n v="581"/>
    <n v="24208"/>
    <n v="7"/>
    <n v="1"/>
    <n v="1"/>
    <x v="8"/>
    <x v="6"/>
    <n v="1082.51"/>
    <n v="1700.99"/>
    <n v="1700.99"/>
    <n v="1"/>
    <n v="1"/>
    <n v="618.48"/>
    <n v="1082.51"/>
    <x v="38"/>
  </r>
  <r>
    <d v="2003-11-12T00:00:00"/>
    <s v="SO65434"/>
    <n v="569"/>
    <n v="27159"/>
    <n v="7"/>
    <n v="1"/>
    <n v="1"/>
    <x v="34"/>
    <x v="6"/>
    <n v="461.44479999999999"/>
    <n v="742.35"/>
    <n v="742.35"/>
    <n v="1"/>
    <n v="1"/>
    <n v="280.90520000000004"/>
    <n v="461.44479999999999"/>
    <x v="61"/>
  </r>
  <r>
    <d v="2003-08-12T00:00:00"/>
    <s v="SO65493"/>
    <n v="567"/>
    <n v="27134"/>
    <n v="7"/>
    <n v="1"/>
    <n v="1"/>
    <x v="32"/>
    <x v="6"/>
    <n v="461.44479999999999"/>
    <n v="742.35"/>
    <n v="742.35"/>
    <n v="1"/>
    <n v="1"/>
    <n v="280.90520000000004"/>
    <n v="461.44479999999999"/>
    <x v="78"/>
  </r>
  <r>
    <d v="2003-04-12T00:00:00"/>
    <s v="SO65462"/>
    <n v="375"/>
    <n v="14203"/>
    <n v="7"/>
    <n v="1"/>
    <n v="1"/>
    <x v="26"/>
    <x v="6"/>
    <n v="1320.6838"/>
    <n v="2181.5625"/>
    <n v="2181.5625"/>
    <n v="1"/>
    <n v="1"/>
    <n v="860.87869999999998"/>
    <n v="1320.6838"/>
    <x v="47"/>
  </r>
  <r>
    <d v="2004-06-02T00:00:00"/>
    <s v="SO65531"/>
    <n v="538"/>
    <n v="21125"/>
    <n v="7"/>
    <n v="1"/>
    <n v="1"/>
    <x v="52"/>
    <x v="6"/>
    <n v="8.0373000000000001"/>
    <n v="21.49"/>
    <n v="21.49"/>
    <n v="1"/>
    <n v="1"/>
    <n v="13.452699999999998"/>
    <n v="8.0373000000000001"/>
    <x v="75"/>
  </r>
  <r>
    <d v="2003-03-12T00:00:00"/>
    <s v="SO65627"/>
    <n v="356"/>
    <n v="16204"/>
    <n v="7"/>
    <n v="1"/>
    <n v="1"/>
    <x v="38"/>
    <x v="6"/>
    <n v="1117.8559"/>
    <n v="2071.4196000000002"/>
    <n v="2071.4196000000002"/>
    <n v="1"/>
    <n v="1"/>
    <n v="953.56370000000015"/>
    <n v="1117.8559"/>
    <x v="14"/>
  </r>
  <r>
    <d v="2003-12-12T00:00:00"/>
    <s v="SO65714"/>
    <n v="529"/>
    <n v="19481"/>
    <n v="7"/>
    <n v="1"/>
    <n v="1"/>
    <x v="3"/>
    <x v="6"/>
    <n v="1.4923"/>
    <n v="3.99"/>
    <n v="3.99"/>
    <n v="1"/>
    <n v="1"/>
    <n v="2.4977"/>
    <n v="1.4923"/>
    <x v="74"/>
  </r>
  <r>
    <d v="2004-02-02T00:00:00"/>
    <s v="SO65853"/>
    <n v="585"/>
    <n v="17779"/>
    <n v="7"/>
    <n v="1"/>
    <n v="1"/>
    <x v="61"/>
    <x v="6"/>
    <n v="461.44479999999999"/>
    <n v="742.35"/>
    <n v="742.35"/>
    <n v="1"/>
    <n v="1"/>
    <n v="280.90520000000004"/>
    <n v="461.44479999999999"/>
    <x v="25"/>
  </r>
  <r>
    <d v="2004-12-01T00:00:00"/>
    <s v="SO65879"/>
    <n v="582"/>
    <n v="17973"/>
    <n v="7"/>
    <n v="1"/>
    <n v="1"/>
    <x v="42"/>
    <x v="6"/>
    <n v="1082.51"/>
    <n v="1700.99"/>
    <n v="1700.99"/>
    <n v="1"/>
    <n v="1"/>
    <n v="618.48"/>
    <n v="1082.51"/>
    <x v="1"/>
  </r>
  <r>
    <d v="2004-02-02T00:00:00"/>
    <s v="SO65914"/>
    <n v="529"/>
    <n v="19508"/>
    <n v="7"/>
    <n v="1"/>
    <n v="1"/>
    <x v="61"/>
    <x v="6"/>
    <n v="1.4923"/>
    <n v="3.99"/>
    <n v="3.99"/>
    <n v="1"/>
    <n v="1"/>
    <n v="2.4977"/>
    <n v="1.4923"/>
    <x v="74"/>
  </r>
  <r>
    <d v="2003-12-12T00:00:00"/>
    <s v="SO66005"/>
    <n v="576"/>
    <n v="11432"/>
    <n v="7"/>
    <n v="1"/>
    <n v="1"/>
    <x v="3"/>
    <x v="6"/>
    <n v="1481.9378999999999"/>
    <n v="2384.0700000000002"/>
    <n v="2384.0700000000002"/>
    <n v="1"/>
    <n v="1"/>
    <n v="902.13210000000026"/>
    <n v="1481.9378999999999"/>
    <x v="3"/>
  </r>
  <r>
    <d v="2003-12-12T00:00:00"/>
    <s v="SO65959"/>
    <n v="356"/>
    <n v="18137"/>
    <n v="7"/>
    <n v="1"/>
    <n v="1"/>
    <x v="3"/>
    <x v="6"/>
    <n v="1117.8559"/>
    <n v="2071.4196000000002"/>
    <n v="2071.4196000000002"/>
    <n v="1"/>
    <n v="1"/>
    <n v="953.56370000000015"/>
    <n v="1117.8559"/>
    <x v="14"/>
  </r>
  <r>
    <d v="2003-05-12T00:00:00"/>
    <s v="SO65986"/>
    <n v="536"/>
    <n v="18018"/>
    <n v="7"/>
    <n v="1"/>
    <n v="1"/>
    <x v="6"/>
    <x v="6"/>
    <n v="11.2163"/>
    <n v="29.99"/>
    <n v="29.99"/>
    <n v="1"/>
    <n v="1"/>
    <n v="18.773699999999998"/>
    <n v="11.2163"/>
    <x v="77"/>
  </r>
  <r>
    <d v="2004-12-02T00:00:00"/>
    <s v="SO66076"/>
    <n v="563"/>
    <n v="11429"/>
    <n v="7"/>
    <n v="1"/>
    <n v="1"/>
    <x v="54"/>
    <x v="6"/>
    <n v="1481.9378999999999"/>
    <n v="2384.0700000000002"/>
    <n v="2384.0700000000002"/>
    <n v="1"/>
    <n v="1"/>
    <n v="902.13210000000026"/>
    <n v="1481.9378999999999"/>
    <x v="57"/>
  </r>
  <r>
    <d v="2004-12-01T00:00:00"/>
    <s v="SO66114"/>
    <n v="528"/>
    <n v="14959"/>
    <n v="7"/>
    <n v="1"/>
    <n v="1"/>
    <x v="42"/>
    <x v="6"/>
    <n v="1.8663000000000001"/>
    <n v="4.99"/>
    <n v="4.99"/>
    <n v="1"/>
    <n v="1"/>
    <n v="3.1237000000000004"/>
    <n v="1.8663000000000001"/>
    <x v="73"/>
  </r>
  <r>
    <d v="2003-05-12T00:00:00"/>
    <s v="SO66149"/>
    <n v="381"/>
    <n v="28395"/>
    <n v="7"/>
    <n v="1"/>
    <n v="1"/>
    <x v="6"/>
    <x v="6"/>
    <n v="605.64919999999995"/>
    <n v="1000.4375"/>
    <n v="1000.4375"/>
    <n v="1"/>
    <n v="1"/>
    <n v="394.78830000000005"/>
    <n v="605.64919999999995"/>
    <x v="50"/>
  </r>
  <r>
    <d v="2004-08-02T00:00:00"/>
    <s v="SO66093"/>
    <n v="360"/>
    <n v="12474"/>
    <n v="7"/>
    <n v="1"/>
    <n v="1"/>
    <x v="50"/>
    <x v="6"/>
    <n v="1105.81"/>
    <n v="2049.0981999999999"/>
    <n v="2049.0981999999999"/>
    <n v="1"/>
    <n v="1"/>
    <n v="943.28819999999996"/>
    <n v="1105.81"/>
    <x v="51"/>
  </r>
  <r>
    <d v="2003-02-12T00:00:00"/>
    <s v="SO66200"/>
    <n v="383"/>
    <n v="20857"/>
    <n v="7"/>
    <n v="1"/>
    <n v="1"/>
    <x v="8"/>
    <x v="6"/>
    <n v="605.64919999999995"/>
    <n v="1000.4375"/>
    <n v="1000.4375"/>
    <n v="1"/>
    <n v="1"/>
    <n v="394.78830000000005"/>
    <n v="605.64919999999995"/>
    <x v="28"/>
  </r>
  <r>
    <d v="2004-11-02T00:00:00"/>
    <s v="SO66203"/>
    <n v="584"/>
    <n v="12607"/>
    <n v="7"/>
    <n v="1"/>
    <n v="1"/>
    <x v="57"/>
    <x v="6"/>
    <n v="343.64960000000002"/>
    <n v="539.99"/>
    <n v="539.99"/>
    <n v="1"/>
    <n v="1"/>
    <n v="196.34039999999999"/>
    <n v="343.64960000000002"/>
    <x v="37"/>
  </r>
  <r>
    <d v="2003-05-12T00:00:00"/>
    <s v="SO66180"/>
    <n v="530"/>
    <n v="27332"/>
    <n v="7"/>
    <n v="1"/>
    <n v="1"/>
    <x v="6"/>
    <x v="6"/>
    <n v="1.8663000000000001"/>
    <n v="4.99"/>
    <n v="4.99"/>
    <n v="1"/>
    <n v="1"/>
    <n v="3.1237000000000004"/>
    <n v="1.8663000000000001"/>
    <x v="76"/>
  </r>
  <r>
    <d v="2004-01-01T00:00:00"/>
    <s v="SO66367"/>
    <n v="584"/>
    <n v="22673"/>
    <n v="7"/>
    <n v="1"/>
    <n v="1"/>
    <x v="36"/>
    <x v="6"/>
    <n v="343.64960000000002"/>
    <n v="539.99"/>
    <n v="539.99"/>
    <n v="1"/>
    <n v="1"/>
    <n v="196.34039999999999"/>
    <n v="343.64960000000002"/>
    <x v="37"/>
  </r>
  <r>
    <d v="2004-04-01T00:00:00"/>
    <s v="SO66368"/>
    <n v="563"/>
    <n v="11433"/>
    <n v="7"/>
    <n v="1"/>
    <n v="1"/>
    <x v="33"/>
    <x v="6"/>
    <n v="1481.9378999999999"/>
    <n v="2384.0700000000002"/>
    <n v="2384.0700000000002"/>
    <n v="1"/>
    <n v="1"/>
    <n v="902.13210000000026"/>
    <n v="1481.9378999999999"/>
    <x v="57"/>
  </r>
  <r>
    <d v="2003-08-12T00:00:00"/>
    <s v="SO66380"/>
    <n v="352"/>
    <n v="12483"/>
    <n v="7"/>
    <n v="1"/>
    <n v="1"/>
    <x v="32"/>
    <x v="6"/>
    <n v="1117.8559"/>
    <n v="2071.4196000000002"/>
    <n v="2071.4196000000002"/>
    <n v="1"/>
    <n v="1"/>
    <n v="953.56370000000015"/>
    <n v="1117.8559"/>
    <x v="18"/>
  </r>
  <r>
    <d v="2003-12-12T00:00:00"/>
    <s v="SO66430"/>
    <n v="605"/>
    <n v="22645"/>
    <n v="7"/>
    <n v="1"/>
    <n v="1"/>
    <x v="3"/>
    <x v="6"/>
    <n v="343.64960000000002"/>
    <n v="539.99"/>
    <n v="539.99"/>
    <n v="1"/>
    <n v="1"/>
    <n v="196.34039999999999"/>
    <n v="343.64960000000002"/>
    <x v="26"/>
  </r>
  <r>
    <d v="2004-08-01T00:00:00"/>
    <s v="SO66445"/>
    <n v="600"/>
    <n v="15079"/>
    <n v="7"/>
    <n v="1"/>
    <n v="1"/>
    <x v="45"/>
    <x v="6"/>
    <n v="294.5797"/>
    <n v="539.99"/>
    <n v="539.99"/>
    <n v="1"/>
    <n v="1"/>
    <n v="245.41030000000001"/>
    <n v="294.5797"/>
    <x v="89"/>
  </r>
  <r>
    <d v="2004-03-01T00:00:00"/>
    <s v="SO66446"/>
    <n v="596"/>
    <n v="15451"/>
    <n v="7"/>
    <n v="1"/>
    <n v="1"/>
    <x v="41"/>
    <x v="6"/>
    <n v="294.5797"/>
    <n v="539.99"/>
    <n v="539.99"/>
    <n v="1"/>
    <n v="1"/>
    <n v="245.41030000000001"/>
    <n v="294.5797"/>
    <x v="46"/>
  </r>
  <r>
    <d v="2004-08-02T00:00:00"/>
    <s v="SO66564"/>
    <n v="606"/>
    <n v="12398"/>
    <n v="7"/>
    <n v="1"/>
    <n v="1"/>
    <x v="50"/>
    <x v="6"/>
    <n v="343.64960000000002"/>
    <n v="539.99"/>
    <n v="539.99"/>
    <n v="1"/>
    <n v="1"/>
    <n v="196.34039999999999"/>
    <n v="343.64960000000002"/>
    <x v="17"/>
  </r>
  <r>
    <d v="2003-12-12T00:00:00"/>
    <s v="SO66504"/>
    <n v="583"/>
    <n v="24833"/>
    <n v="7"/>
    <n v="1"/>
    <n v="1"/>
    <x v="3"/>
    <x v="6"/>
    <n v="1082.51"/>
    <n v="1700.99"/>
    <n v="1700.99"/>
    <n v="1"/>
    <n v="1"/>
    <n v="618.48"/>
    <n v="1082.51"/>
    <x v="0"/>
  </r>
  <r>
    <d v="2004-09-02T00:00:00"/>
    <s v="SO66633"/>
    <n v="383"/>
    <n v="20877"/>
    <n v="7"/>
    <n v="1"/>
    <n v="1"/>
    <x v="55"/>
    <x v="6"/>
    <n v="605.64919999999995"/>
    <n v="1000.4375"/>
    <n v="1000.4375"/>
    <n v="1"/>
    <n v="1"/>
    <n v="394.78830000000005"/>
    <n v="605.64919999999995"/>
    <x v="28"/>
  </r>
  <r>
    <d v="2004-01-01T00:00:00"/>
    <s v="SO66654"/>
    <n v="595"/>
    <n v="15071"/>
    <n v="7"/>
    <n v="1"/>
    <n v="1"/>
    <x v="36"/>
    <x v="6"/>
    <n v="308.21789999999999"/>
    <n v="564.99"/>
    <n v="564.99"/>
    <n v="1"/>
    <n v="1"/>
    <n v="256.77210000000002"/>
    <n v="308.21789999999999"/>
    <x v="24"/>
  </r>
  <r>
    <d v="2004-08-02T00:00:00"/>
    <s v="SO66671"/>
    <n v="540"/>
    <n v="28441"/>
    <n v="7"/>
    <n v="1"/>
    <n v="1"/>
    <x v="50"/>
    <x v="6"/>
    <n v="12.192399999999999"/>
    <n v="32.6"/>
    <n v="32.6"/>
    <n v="1"/>
    <n v="1"/>
    <n v="20.407600000000002"/>
    <n v="12.192399999999999"/>
    <x v="33"/>
  </r>
  <r>
    <d v="2004-05-02T00:00:00"/>
    <s v="SO66768"/>
    <n v="358"/>
    <n v="18163"/>
    <n v="7"/>
    <n v="1"/>
    <n v="1"/>
    <x v="51"/>
    <x v="6"/>
    <n v="1105.81"/>
    <n v="2049.0981999999999"/>
    <n v="2049.0981999999999"/>
    <n v="1"/>
    <n v="1"/>
    <n v="943.28819999999996"/>
    <n v="1105.81"/>
    <x v="10"/>
  </r>
  <r>
    <d v="2004-09-03T00:00:00"/>
    <s v="SO66801"/>
    <n v="535"/>
    <n v="15616"/>
    <n v="7"/>
    <n v="1"/>
    <n v="1"/>
    <x v="70"/>
    <x v="6"/>
    <n v="9.3462999999999994"/>
    <n v="24.99"/>
    <n v="24.99"/>
    <n v="1"/>
    <n v="1"/>
    <n v="15.643699999999999"/>
    <n v="9.3462999999999994"/>
    <x v="63"/>
  </r>
  <r>
    <d v="2004-02-02T00:00:00"/>
    <s v="SO66779"/>
    <n v="377"/>
    <n v="16532"/>
    <n v="7"/>
    <n v="1"/>
    <n v="1"/>
    <x v="61"/>
    <x v="6"/>
    <n v="1320.6838"/>
    <n v="2181.5625"/>
    <n v="2181.5625"/>
    <n v="1"/>
    <n v="1"/>
    <n v="860.87869999999998"/>
    <n v="1320.6838"/>
    <x v="29"/>
  </r>
  <r>
    <d v="2004-09-03T00:00:00"/>
    <s v="SO66815"/>
    <n v="565"/>
    <n v="27138"/>
    <n v="7"/>
    <n v="1"/>
    <n v="1"/>
    <x v="70"/>
    <x v="6"/>
    <n v="461.44479999999999"/>
    <n v="742.35"/>
    <n v="742.35"/>
    <n v="1"/>
    <n v="1"/>
    <n v="280.90520000000004"/>
    <n v="461.44479999999999"/>
    <x v="66"/>
  </r>
  <r>
    <d v="2004-11-03T00:00:00"/>
    <s v="SO66887"/>
    <n v="581"/>
    <n v="17957"/>
    <n v="7"/>
    <n v="1"/>
    <n v="1"/>
    <x v="66"/>
    <x v="6"/>
    <n v="1082.51"/>
    <n v="1700.99"/>
    <n v="1700.99"/>
    <n v="1"/>
    <n v="1"/>
    <n v="618.48"/>
    <n v="1082.51"/>
    <x v="38"/>
  </r>
  <r>
    <d v="2004-11-01T00:00:00"/>
    <s v="SO66893"/>
    <n v="362"/>
    <n v="12485"/>
    <n v="7"/>
    <n v="1"/>
    <n v="1"/>
    <x v="44"/>
    <x v="6"/>
    <n v="1105.81"/>
    <n v="2049.0981999999999"/>
    <n v="2049.0981999999999"/>
    <n v="1"/>
    <n v="1"/>
    <n v="943.28819999999996"/>
    <n v="1105.81"/>
    <x v="5"/>
  </r>
  <r>
    <d v="2003-11-12T00:00:00"/>
    <s v="SO66942"/>
    <n v="356"/>
    <n v="12395"/>
    <n v="7"/>
    <n v="1"/>
    <n v="1"/>
    <x v="34"/>
    <x v="6"/>
    <n v="1117.8559"/>
    <n v="2071.4196000000002"/>
    <n v="2071.4196000000002"/>
    <n v="1"/>
    <n v="1"/>
    <n v="953.56370000000015"/>
    <n v="1117.8559"/>
    <x v="14"/>
  </r>
  <r>
    <d v="2004-11-01T00:00:00"/>
    <s v="SO67012"/>
    <n v="606"/>
    <n v="22663"/>
    <n v="7"/>
    <n v="1"/>
    <n v="1"/>
    <x v="44"/>
    <x v="6"/>
    <n v="343.64960000000002"/>
    <n v="539.99"/>
    <n v="539.99"/>
    <n v="1"/>
    <n v="1"/>
    <n v="196.34039999999999"/>
    <n v="343.64960000000002"/>
    <x v="17"/>
  </r>
  <r>
    <d v="2003-08-12T00:00:00"/>
    <s v="SO67023"/>
    <n v="352"/>
    <n v="18175"/>
    <n v="7"/>
    <n v="1"/>
    <n v="1"/>
    <x v="32"/>
    <x v="6"/>
    <n v="1117.8559"/>
    <n v="2071.4196000000002"/>
    <n v="2071.4196000000002"/>
    <n v="1"/>
    <n v="1"/>
    <n v="953.56370000000015"/>
    <n v="1117.8559"/>
    <x v="18"/>
  </r>
  <r>
    <d v="2004-02-02T00:00:00"/>
    <s v="SO67025"/>
    <n v="362"/>
    <n v="12480"/>
    <n v="7"/>
    <n v="1"/>
    <n v="1"/>
    <x v="61"/>
    <x v="6"/>
    <n v="1105.81"/>
    <n v="2049.0981999999999"/>
    <n v="2049.0981999999999"/>
    <n v="1"/>
    <n v="1"/>
    <n v="943.28819999999996"/>
    <n v="1105.81"/>
    <x v="5"/>
  </r>
  <r>
    <d v="2004-10-02T00:00:00"/>
    <s v="SO67027"/>
    <n v="373"/>
    <n v="14424"/>
    <n v="7"/>
    <n v="1"/>
    <n v="1"/>
    <x v="59"/>
    <x v="6"/>
    <n v="1320.6838"/>
    <n v="2181.5625"/>
    <n v="2181.5625"/>
    <n v="1"/>
    <n v="1"/>
    <n v="860.87869999999998"/>
    <n v="1320.6838"/>
    <x v="13"/>
  </r>
  <r>
    <d v="2004-12-02T00:00:00"/>
    <s v="SO67082"/>
    <n v="583"/>
    <n v="17971"/>
    <n v="7"/>
    <n v="1"/>
    <n v="1"/>
    <x v="54"/>
    <x v="6"/>
    <n v="1082.51"/>
    <n v="1700.99"/>
    <n v="1700.99"/>
    <n v="1"/>
    <n v="1"/>
    <n v="618.48"/>
    <n v="1082.51"/>
    <x v="0"/>
  </r>
  <r>
    <d v="2004-03-03T00:00:00"/>
    <s v="SO67181"/>
    <n v="462"/>
    <n v="12393"/>
    <n v="7"/>
    <n v="1"/>
    <n v="1"/>
    <x v="64"/>
    <x v="6"/>
    <n v="9.7135999999999996"/>
    <n v="23.548100000000002"/>
    <n v="23.548100000000002"/>
    <n v="1"/>
    <n v="1"/>
    <n v="13.834500000000002"/>
    <n v="9.7135999999999996"/>
    <x v="96"/>
  </r>
  <r>
    <d v="2003-03-12T00:00:00"/>
    <s v="SO67141"/>
    <n v="581"/>
    <n v="15921"/>
    <n v="7"/>
    <n v="1"/>
    <n v="1"/>
    <x v="38"/>
    <x v="6"/>
    <n v="1082.51"/>
    <n v="1700.99"/>
    <n v="1700.99"/>
    <n v="1"/>
    <n v="1"/>
    <n v="618.48"/>
    <n v="1082.51"/>
    <x v="38"/>
  </r>
  <r>
    <d v="2004-02-01T00:00:00"/>
    <s v="SO67200"/>
    <n v="562"/>
    <n v="24384"/>
    <n v="7"/>
    <n v="1"/>
    <n v="1"/>
    <x v="43"/>
    <x v="6"/>
    <n v="1481.9378999999999"/>
    <n v="2384.0700000000002"/>
    <n v="2384.0700000000002"/>
    <n v="1"/>
    <n v="1"/>
    <n v="902.13210000000026"/>
    <n v="1481.9378999999999"/>
    <x v="32"/>
  </r>
  <r>
    <d v="2004-08-01T00:00:00"/>
    <s v="SO67356"/>
    <n v="581"/>
    <n v="17987"/>
    <n v="7"/>
    <n v="1"/>
    <n v="1"/>
    <x v="45"/>
    <x v="6"/>
    <n v="1082.51"/>
    <n v="1700.99"/>
    <n v="1700.99"/>
    <n v="1"/>
    <n v="1"/>
    <n v="618.48"/>
    <n v="1082.51"/>
    <x v="38"/>
  </r>
  <r>
    <d v="2004-10-03T00:00:00"/>
    <s v="SO67355"/>
    <n v="583"/>
    <n v="25478"/>
    <n v="7"/>
    <n v="1"/>
    <n v="1"/>
    <x v="71"/>
    <x v="6"/>
    <n v="1082.51"/>
    <n v="1700.99"/>
    <n v="1700.99"/>
    <n v="1"/>
    <n v="1"/>
    <n v="618.48"/>
    <n v="1082.51"/>
    <x v="0"/>
  </r>
  <r>
    <d v="2004-05-01T00:00:00"/>
    <s v="SO67410"/>
    <n v="605"/>
    <n v="23222"/>
    <n v="7"/>
    <n v="1"/>
    <n v="1"/>
    <x v="35"/>
    <x v="6"/>
    <n v="343.64960000000002"/>
    <n v="539.99"/>
    <n v="539.99"/>
    <n v="1"/>
    <n v="1"/>
    <n v="196.34039999999999"/>
    <n v="343.64960000000002"/>
    <x v="26"/>
  </r>
  <r>
    <d v="2004-07-02T00:00:00"/>
    <s v="SO67473"/>
    <n v="606"/>
    <n v="23227"/>
    <n v="7"/>
    <n v="1"/>
    <n v="1"/>
    <x v="53"/>
    <x v="6"/>
    <n v="343.64960000000002"/>
    <n v="539.99"/>
    <n v="539.99"/>
    <n v="1"/>
    <n v="1"/>
    <n v="196.34039999999999"/>
    <n v="343.64960000000002"/>
    <x v="17"/>
  </r>
  <r>
    <d v="2004-11-01T00:00:00"/>
    <s v="SO67526"/>
    <n v="528"/>
    <n v="13681"/>
    <n v="7"/>
    <n v="1"/>
    <n v="1"/>
    <x v="44"/>
    <x v="6"/>
    <n v="1.8663000000000001"/>
    <n v="4.99"/>
    <n v="4.99"/>
    <n v="1"/>
    <n v="1"/>
    <n v="3.1237000000000004"/>
    <n v="1.8663000000000001"/>
    <x v="73"/>
  </r>
  <r>
    <d v="2004-11-03T00:00:00"/>
    <s v="SO67501"/>
    <n v="583"/>
    <n v="25442"/>
    <n v="7"/>
    <n v="1"/>
    <n v="1"/>
    <x v="66"/>
    <x v="6"/>
    <n v="1082.51"/>
    <n v="1700.99"/>
    <n v="1700.99"/>
    <n v="1"/>
    <n v="1"/>
    <n v="618.48"/>
    <n v="1082.51"/>
    <x v="0"/>
  </r>
  <r>
    <d v="2004-05-03T00:00:00"/>
    <s v="SO67587"/>
    <n v="581"/>
    <n v="17999"/>
    <n v="7"/>
    <n v="1"/>
    <n v="1"/>
    <x v="62"/>
    <x v="6"/>
    <n v="1082.51"/>
    <n v="1700.99"/>
    <n v="1700.99"/>
    <n v="1"/>
    <n v="1"/>
    <n v="618.48"/>
    <n v="1082.51"/>
    <x v="38"/>
  </r>
  <r>
    <d v="2003-07-12T00:00:00"/>
    <s v="SO67694"/>
    <n v="605"/>
    <n v="12754"/>
    <n v="7"/>
    <n v="1"/>
    <n v="1"/>
    <x v="9"/>
    <x v="6"/>
    <n v="343.64960000000002"/>
    <n v="539.99"/>
    <n v="539.99"/>
    <n v="1"/>
    <n v="1"/>
    <n v="196.34039999999999"/>
    <n v="343.64960000000002"/>
    <x v="26"/>
  </r>
  <r>
    <d v="2004-02-02T00:00:00"/>
    <s v="SO67673"/>
    <n v="474"/>
    <n v="13506"/>
    <n v="7"/>
    <n v="1"/>
    <n v="1"/>
    <x v="61"/>
    <x v="6"/>
    <n v="26.176300000000001"/>
    <n v="69.989999999999995"/>
    <n v="69.989999999999995"/>
    <n v="1"/>
    <n v="1"/>
    <n v="43.813699999999997"/>
    <n v="26.176300000000001"/>
    <x v="19"/>
  </r>
  <r>
    <d v="2004-07-02T00:00:00"/>
    <s v="SO67776"/>
    <n v="356"/>
    <n v="16424"/>
    <n v="7"/>
    <n v="1"/>
    <n v="1"/>
    <x v="53"/>
    <x v="6"/>
    <n v="1117.8559"/>
    <n v="2071.4196000000002"/>
    <n v="2071.4196000000002"/>
    <n v="1"/>
    <n v="1"/>
    <n v="953.56370000000015"/>
    <n v="1117.8559"/>
    <x v="14"/>
  </r>
  <r>
    <d v="2003-10-12T00:00:00"/>
    <s v="SO67821"/>
    <n v="567"/>
    <n v="27771"/>
    <n v="7"/>
    <n v="1"/>
    <n v="1"/>
    <x v="14"/>
    <x v="6"/>
    <n v="461.44479999999999"/>
    <n v="742.35"/>
    <n v="742.35"/>
    <n v="1"/>
    <n v="1"/>
    <n v="280.90520000000004"/>
    <n v="461.44479999999999"/>
    <x v="78"/>
  </r>
  <r>
    <d v="2004-05-03T00:00:00"/>
    <s v="SO67852"/>
    <n v="590"/>
    <n v="19419"/>
    <n v="7"/>
    <n v="1"/>
    <n v="1"/>
    <x v="62"/>
    <x v="6"/>
    <n v="419.77839999999998"/>
    <n v="769.49"/>
    <n v="769.49"/>
    <n v="1"/>
    <n v="1"/>
    <n v="349.71160000000003"/>
    <n v="419.77839999999998"/>
    <x v="15"/>
  </r>
  <r>
    <d v="2004-10-02T00:00:00"/>
    <s v="SO67853"/>
    <n v="582"/>
    <n v="18008"/>
    <n v="7"/>
    <n v="1"/>
    <n v="1"/>
    <x v="59"/>
    <x v="6"/>
    <n v="1082.51"/>
    <n v="1700.99"/>
    <n v="1700.99"/>
    <n v="1"/>
    <n v="1"/>
    <n v="618.48"/>
    <n v="1082.51"/>
    <x v="1"/>
  </r>
  <r>
    <d v="2004-12-02T00:00:00"/>
    <s v="SO67873"/>
    <n v="540"/>
    <n v="12862"/>
    <n v="7"/>
    <n v="1"/>
    <n v="1"/>
    <x v="54"/>
    <x v="6"/>
    <n v="12.192399999999999"/>
    <n v="32.6"/>
    <n v="32.6"/>
    <n v="1"/>
    <n v="1"/>
    <n v="20.407600000000002"/>
    <n v="12.192399999999999"/>
    <x v="33"/>
  </r>
  <r>
    <d v="2004-10-02T00:00:00"/>
    <s v="SO67929"/>
    <n v="490"/>
    <n v="29419"/>
    <n v="7"/>
    <n v="1"/>
    <n v="1"/>
    <x v="59"/>
    <x v="6"/>
    <n v="41.572299999999998"/>
    <n v="53.99"/>
    <n v="53.99"/>
    <n v="1"/>
    <n v="1"/>
    <n v="12.417700000000004"/>
    <n v="41.572299999999998"/>
    <x v="79"/>
  </r>
  <r>
    <d v="2004-01-03T00:00:00"/>
    <s v="SO67930"/>
    <n v="477"/>
    <n v="19374"/>
    <n v="7"/>
    <n v="1"/>
    <n v="1"/>
    <x v="65"/>
    <x v="6"/>
    <n v="1.8663000000000001"/>
    <n v="4.99"/>
    <n v="4.99"/>
    <n v="1"/>
    <n v="1"/>
    <n v="3.1237000000000004"/>
    <n v="1.8663000000000001"/>
    <x v="36"/>
  </r>
  <r>
    <d v="2004-09-01T00:00:00"/>
    <s v="SO67977"/>
    <n v="371"/>
    <n v="22664"/>
    <n v="7"/>
    <n v="1"/>
    <n v="1"/>
    <x v="47"/>
    <x v="6"/>
    <n v="1320.6838"/>
    <n v="2181.5625"/>
    <n v="2181.5625"/>
    <n v="1"/>
    <n v="1"/>
    <n v="860.87869999999998"/>
    <n v="1320.6838"/>
    <x v="11"/>
  </r>
  <r>
    <d v="2004-11-02T00:00:00"/>
    <s v="SO68054"/>
    <n v="491"/>
    <n v="26368"/>
    <n v="7"/>
    <n v="1"/>
    <n v="1"/>
    <x v="57"/>
    <x v="6"/>
    <n v="41.572299999999998"/>
    <n v="53.99"/>
    <n v="53.99"/>
    <n v="1"/>
    <n v="1"/>
    <n v="12.417700000000004"/>
    <n v="41.572299999999998"/>
    <x v="59"/>
  </r>
  <r>
    <d v="2004-12-02T00:00:00"/>
    <s v="SO68100"/>
    <n v="354"/>
    <n v="19041"/>
    <n v="7"/>
    <n v="1"/>
    <n v="1"/>
    <x v="54"/>
    <x v="6"/>
    <n v="1117.8559"/>
    <n v="2071.4196000000002"/>
    <n v="2071.4196000000002"/>
    <n v="1"/>
    <n v="1"/>
    <n v="953.56370000000015"/>
    <n v="1117.8559"/>
    <x v="40"/>
  </r>
  <r>
    <d v="2004-11-03T00:00:00"/>
    <s v="SO68282"/>
    <n v="595"/>
    <n v="15455"/>
    <n v="7"/>
    <n v="1"/>
    <n v="1"/>
    <x v="66"/>
    <x v="6"/>
    <n v="308.21789999999999"/>
    <n v="564.99"/>
    <n v="564.99"/>
    <n v="1"/>
    <n v="1"/>
    <n v="256.77210000000002"/>
    <n v="308.21789999999999"/>
    <x v="24"/>
  </r>
  <r>
    <d v="2004-09-02T00:00:00"/>
    <s v="SO68279"/>
    <n v="356"/>
    <n v="19076"/>
    <n v="7"/>
    <n v="1"/>
    <n v="1"/>
    <x v="55"/>
    <x v="6"/>
    <n v="1117.8559"/>
    <n v="2071.4196000000002"/>
    <n v="2071.4196000000002"/>
    <n v="1"/>
    <n v="1"/>
    <n v="953.56370000000015"/>
    <n v="1117.8559"/>
    <x v="14"/>
  </r>
  <r>
    <d v="2004-10-03T00:00:00"/>
    <s v="SO68340"/>
    <n v="381"/>
    <n v="28420"/>
    <n v="7"/>
    <n v="1"/>
    <n v="1"/>
    <x v="71"/>
    <x v="6"/>
    <n v="605.64919999999995"/>
    <n v="1000.4375"/>
    <n v="1000.4375"/>
    <n v="1"/>
    <n v="1"/>
    <n v="394.78830000000005"/>
    <n v="605.64919999999995"/>
    <x v="50"/>
  </r>
  <r>
    <d v="2004-05-02T00:00:00"/>
    <s v="SO68436"/>
    <n v="541"/>
    <n v="26943"/>
    <n v="7"/>
    <n v="1"/>
    <n v="1"/>
    <x v="51"/>
    <x v="6"/>
    <n v="10.8423"/>
    <n v="28.99"/>
    <n v="28.99"/>
    <n v="1"/>
    <n v="1"/>
    <n v="18.1477"/>
    <n v="10.8423"/>
    <x v="49"/>
  </r>
  <r>
    <d v="2004-07-01T00:00:00"/>
    <s v="SO68465"/>
    <n v="606"/>
    <n v="22689"/>
    <n v="7"/>
    <n v="1"/>
    <n v="1"/>
    <x v="48"/>
    <x v="6"/>
    <n v="343.64960000000002"/>
    <n v="539.99"/>
    <n v="539.99"/>
    <n v="1"/>
    <n v="1"/>
    <n v="196.34039999999999"/>
    <n v="343.64960000000002"/>
    <x v="17"/>
  </r>
  <r>
    <d v="2004-05-03T00:00:00"/>
    <s v="SO68622"/>
    <n v="583"/>
    <n v="25479"/>
    <n v="7"/>
    <n v="1"/>
    <n v="1"/>
    <x v="62"/>
    <x v="6"/>
    <n v="1082.51"/>
    <n v="1700.99"/>
    <n v="1700.99"/>
    <n v="1"/>
    <n v="1"/>
    <n v="618.48"/>
    <n v="1082.51"/>
    <x v="0"/>
  </r>
  <r>
    <d v="2004-11-03T00:00:00"/>
    <s v="SO68604"/>
    <n v="577"/>
    <n v="25639"/>
    <n v="7"/>
    <n v="1"/>
    <n v="1"/>
    <x v="66"/>
    <x v="6"/>
    <n v="755.1508"/>
    <n v="1214.8499999999999"/>
    <n v="1214.8499999999999"/>
    <n v="1"/>
    <n v="1"/>
    <n v="459.69919999999991"/>
    <n v="755.1508"/>
    <x v="67"/>
  </r>
  <r>
    <d v="2004-12-03T00:00:00"/>
    <s v="SO68675"/>
    <n v="605"/>
    <n v="23443"/>
    <n v="7"/>
    <n v="1"/>
    <n v="1"/>
    <x v="72"/>
    <x v="6"/>
    <n v="343.64960000000002"/>
    <n v="539.99"/>
    <n v="539.99"/>
    <n v="1"/>
    <n v="1"/>
    <n v="196.34039999999999"/>
    <n v="343.64960000000002"/>
    <x v="26"/>
  </r>
  <r>
    <d v="2004-03-02T00:00:00"/>
    <s v="SO68629"/>
    <n v="587"/>
    <n v="14555"/>
    <n v="7"/>
    <n v="1"/>
    <n v="1"/>
    <x v="49"/>
    <x v="6"/>
    <n v="419.77839999999998"/>
    <n v="769.49"/>
    <n v="769.49"/>
    <n v="1"/>
    <n v="1"/>
    <n v="349.71160000000003"/>
    <n v="419.77839999999998"/>
    <x v="12"/>
  </r>
  <r>
    <d v="2004-02-04T00:00:00"/>
    <s v="SO68676"/>
    <n v="576"/>
    <n v="16203"/>
    <n v="7"/>
    <n v="1"/>
    <n v="1"/>
    <x v="75"/>
    <x v="6"/>
    <n v="1481.9378999999999"/>
    <n v="2384.0700000000002"/>
    <n v="2384.0700000000002"/>
    <n v="1"/>
    <n v="1"/>
    <n v="902.13210000000026"/>
    <n v="1481.9378999999999"/>
    <x v="3"/>
  </r>
  <r>
    <d v="2004-08-01T00:00:00"/>
    <s v="SO68733"/>
    <n v="389"/>
    <n v="20878"/>
    <n v="7"/>
    <n v="1"/>
    <n v="1"/>
    <x v="45"/>
    <x v="6"/>
    <n v="605.64919999999995"/>
    <n v="1000.4375"/>
    <n v="1000.4375"/>
    <n v="1"/>
    <n v="1"/>
    <n v="394.78830000000005"/>
    <n v="605.64919999999995"/>
    <x v="9"/>
  </r>
  <r>
    <d v="2004-08-02T00:00:00"/>
    <s v="SO68775"/>
    <n v="530"/>
    <n v="26840"/>
    <n v="7"/>
    <n v="1"/>
    <n v="1"/>
    <x v="50"/>
    <x v="6"/>
    <n v="1.8663000000000001"/>
    <n v="4.99"/>
    <n v="4.99"/>
    <n v="1"/>
    <n v="1"/>
    <n v="3.1237000000000004"/>
    <n v="1.8663000000000001"/>
    <x v="76"/>
  </r>
  <r>
    <d v="2004-02-01T00:00:00"/>
    <s v="SO68803"/>
    <n v="606"/>
    <n v="22712"/>
    <n v="7"/>
    <n v="1"/>
    <n v="1"/>
    <x v="43"/>
    <x v="6"/>
    <n v="343.64960000000002"/>
    <n v="539.99"/>
    <n v="539.99"/>
    <n v="1"/>
    <n v="1"/>
    <n v="196.34039999999999"/>
    <n v="343.64960000000002"/>
    <x v="17"/>
  </r>
  <r>
    <d v="2004-07-02T00:00:00"/>
    <s v="SO68825"/>
    <n v="362"/>
    <n v="16310"/>
    <n v="7"/>
    <n v="1"/>
    <n v="1"/>
    <x v="53"/>
    <x v="6"/>
    <n v="1105.81"/>
    <n v="2049.0981999999999"/>
    <n v="2049.0981999999999"/>
    <n v="1"/>
    <n v="1"/>
    <n v="943.28819999999996"/>
    <n v="1105.81"/>
    <x v="5"/>
  </r>
  <r>
    <d v="2004-09-01T00:00:00"/>
    <s v="SO68821"/>
    <n v="358"/>
    <n v="12549"/>
    <n v="7"/>
    <n v="1"/>
    <n v="1"/>
    <x v="47"/>
    <x v="6"/>
    <n v="1105.81"/>
    <n v="2049.0981999999999"/>
    <n v="2049.0981999999999"/>
    <n v="1"/>
    <n v="1"/>
    <n v="943.28819999999996"/>
    <n v="1105.81"/>
    <x v="10"/>
  </r>
  <r>
    <d v="2004-11-02T00:00:00"/>
    <s v="SO68820"/>
    <n v="358"/>
    <n v="12614"/>
    <n v="7"/>
    <n v="1"/>
    <n v="1"/>
    <x v="57"/>
    <x v="6"/>
    <n v="1105.81"/>
    <n v="2049.0981999999999"/>
    <n v="2049.0981999999999"/>
    <n v="1"/>
    <n v="1"/>
    <n v="943.28819999999996"/>
    <n v="1105.81"/>
    <x v="10"/>
  </r>
  <r>
    <d v="2004-02-04T00:00:00"/>
    <s v="SO69023"/>
    <n v="583"/>
    <n v="18010"/>
    <n v="7"/>
    <n v="1"/>
    <n v="1"/>
    <x v="75"/>
    <x v="6"/>
    <n v="1082.51"/>
    <n v="1700.99"/>
    <n v="1700.99"/>
    <n v="1"/>
    <n v="1"/>
    <n v="618.48"/>
    <n v="1082.51"/>
    <x v="0"/>
  </r>
  <r>
    <d v="2004-05-01T00:00:00"/>
    <s v="SO69021"/>
    <n v="604"/>
    <n v="23778"/>
    <n v="7"/>
    <n v="1"/>
    <n v="1"/>
    <x v="35"/>
    <x v="6"/>
    <n v="343.64960000000002"/>
    <n v="539.99"/>
    <n v="539.99"/>
    <n v="1"/>
    <n v="1"/>
    <n v="196.34039999999999"/>
    <n v="343.64960000000002"/>
    <x v="30"/>
  </r>
  <r>
    <d v="2004-08-01T00:00:00"/>
    <s v="SO68997"/>
    <n v="569"/>
    <n v="27769"/>
    <n v="7"/>
    <n v="1"/>
    <n v="1"/>
    <x v="45"/>
    <x v="6"/>
    <n v="461.44479999999999"/>
    <n v="742.35"/>
    <n v="742.35"/>
    <n v="1"/>
    <n v="1"/>
    <n v="280.90520000000004"/>
    <n v="461.44479999999999"/>
    <x v="61"/>
  </r>
  <r>
    <d v="2004-04-04T00:00:00"/>
    <s v="SO69156"/>
    <n v="562"/>
    <n v="12296"/>
    <n v="7"/>
    <n v="1"/>
    <n v="1"/>
    <x v="83"/>
    <x v="6"/>
    <n v="1481.9378999999999"/>
    <n v="2384.0700000000002"/>
    <n v="2384.0700000000002"/>
    <n v="1"/>
    <n v="1"/>
    <n v="902.13210000000026"/>
    <n v="1481.9378999999999"/>
    <x v="32"/>
  </r>
  <r>
    <d v="2004-03-02T00:00:00"/>
    <s v="SO69117"/>
    <n v="485"/>
    <n v="14144"/>
    <n v="7"/>
    <n v="1"/>
    <n v="1"/>
    <x v="49"/>
    <x v="6"/>
    <n v="8.2204999999999995"/>
    <n v="21.98"/>
    <n v="21.98"/>
    <n v="1"/>
    <n v="1"/>
    <n v="13.759500000000001"/>
    <n v="8.2204999999999995"/>
    <x v="16"/>
  </r>
  <r>
    <d v="2004-06-03T00:00:00"/>
    <s v="SO69252"/>
    <n v="354"/>
    <n v="19052"/>
    <n v="7"/>
    <n v="1"/>
    <n v="1"/>
    <x v="68"/>
    <x v="6"/>
    <n v="1117.8559"/>
    <n v="2071.4196000000002"/>
    <n v="2071.4196000000002"/>
    <n v="1"/>
    <n v="1"/>
    <n v="953.56370000000015"/>
    <n v="1117.8559"/>
    <x v="40"/>
  </r>
  <r>
    <d v="2004-01-04T00:00:00"/>
    <s v="SO69306"/>
    <n v="605"/>
    <n v="23899"/>
    <n v="7"/>
    <n v="1"/>
    <n v="1"/>
    <x v="73"/>
    <x v="6"/>
    <n v="343.64960000000002"/>
    <n v="539.99"/>
    <n v="539.99"/>
    <n v="1"/>
    <n v="1"/>
    <n v="196.34039999999999"/>
    <n v="343.64960000000002"/>
    <x v="26"/>
  </r>
  <r>
    <d v="2004-06-04T00:00:00"/>
    <s v="SO69251"/>
    <n v="354"/>
    <n v="16404"/>
    <n v="7"/>
    <n v="1"/>
    <n v="1"/>
    <x v="82"/>
    <x v="6"/>
    <n v="1117.8559"/>
    <n v="2071.4196000000002"/>
    <n v="2071.4196000000002"/>
    <n v="1"/>
    <n v="1"/>
    <n v="953.56370000000015"/>
    <n v="1117.8559"/>
    <x v="40"/>
  </r>
  <r>
    <d v="2004-05-04T00:00:00"/>
    <s v="SO69387"/>
    <n v="605"/>
    <n v="12750"/>
    <n v="7"/>
    <n v="1"/>
    <n v="1"/>
    <x v="77"/>
    <x v="6"/>
    <n v="343.64960000000002"/>
    <n v="539.99"/>
    <n v="539.99"/>
    <n v="1"/>
    <n v="1"/>
    <n v="196.34039999999999"/>
    <n v="343.64960000000002"/>
    <x v="26"/>
  </r>
  <r>
    <d v="2004-01-03T00:00:00"/>
    <s v="SO69578"/>
    <n v="354"/>
    <n v="12820"/>
    <n v="7"/>
    <n v="1"/>
    <n v="1"/>
    <x v="65"/>
    <x v="6"/>
    <n v="1117.8559"/>
    <n v="2071.4196000000002"/>
    <n v="2071.4196000000002"/>
    <n v="1"/>
    <n v="1"/>
    <n v="953.56370000000015"/>
    <n v="1117.8559"/>
    <x v="40"/>
  </r>
  <r>
    <d v="2004-01-03T00:00:00"/>
    <s v="SO69581"/>
    <n v="591"/>
    <n v="15665"/>
    <n v="7"/>
    <n v="1"/>
    <n v="1"/>
    <x v="65"/>
    <x v="6"/>
    <n v="308.21789999999999"/>
    <n v="564.99"/>
    <n v="564.99"/>
    <n v="1"/>
    <n v="1"/>
    <n v="256.77210000000002"/>
    <n v="308.21789999999999"/>
    <x v="91"/>
  </r>
  <r>
    <d v="2004-05-02T00:00:00"/>
    <s v="SO69624"/>
    <n v="563"/>
    <n v="11241"/>
    <n v="7"/>
    <n v="1"/>
    <n v="1"/>
    <x v="51"/>
    <x v="6"/>
    <n v="1481.9378999999999"/>
    <n v="2384.0700000000002"/>
    <n v="2384.0700000000002"/>
    <n v="1"/>
    <n v="1"/>
    <n v="902.13210000000026"/>
    <n v="1481.9378999999999"/>
    <x v="57"/>
  </r>
  <r>
    <d v="2004-01-03T00:00:00"/>
    <s v="SO69579"/>
    <n v="354"/>
    <n v="12819"/>
    <n v="7"/>
    <n v="1"/>
    <n v="1"/>
    <x v="65"/>
    <x v="6"/>
    <n v="1117.8559"/>
    <n v="2071.4196000000002"/>
    <n v="2071.4196000000002"/>
    <n v="1"/>
    <n v="1"/>
    <n v="953.56370000000015"/>
    <n v="1117.8559"/>
    <x v="40"/>
  </r>
  <r>
    <d v="2004-10-02T00:00:00"/>
    <s v="SO69582"/>
    <n v="582"/>
    <n v="26827"/>
    <n v="7"/>
    <n v="1"/>
    <n v="1"/>
    <x v="59"/>
    <x v="6"/>
    <n v="1082.51"/>
    <n v="1700.99"/>
    <n v="1700.99"/>
    <n v="1"/>
    <n v="1"/>
    <n v="618.48"/>
    <n v="1082.51"/>
    <x v="1"/>
  </r>
  <r>
    <d v="2004-05-04T00:00:00"/>
    <s v="SO69648"/>
    <n v="584"/>
    <n v="23991"/>
    <n v="7"/>
    <n v="1"/>
    <n v="1"/>
    <x v="77"/>
    <x v="6"/>
    <n v="343.64960000000002"/>
    <n v="539.99"/>
    <n v="539.99"/>
    <n v="1"/>
    <n v="1"/>
    <n v="196.34039999999999"/>
    <n v="343.64960000000002"/>
    <x v="37"/>
  </r>
  <r>
    <d v="2004-07-02T00:00:00"/>
    <s v="SO69738"/>
    <n v="593"/>
    <n v="21019"/>
    <n v="7"/>
    <n v="1"/>
    <n v="1"/>
    <x v="53"/>
    <x v="6"/>
    <n v="308.21789999999999"/>
    <n v="564.99"/>
    <n v="564.99"/>
    <n v="1"/>
    <n v="1"/>
    <n v="256.77210000000002"/>
    <n v="308.21789999999999"/>
    <x v="93"/>
  </r>
  <r>
    <d v="2004-02-03T00:00:00"/>
    <s v="SO69842"/>
    <n v="565"/>
    <n v="27824"/>
    <n v="7"/>
    <n v="1"/>
    <n v="1"/>
    <x v="60"/>
    <x v="6"/>
    <n v="461.44479999999999"/>
    <n v="742.35"/>
    <n v="742.35"/>
    <n v="1"/>
    <n v="1"/>
    <n v="280.90520000000004"/>
    <n v="461.44479999999999"/>
    <x v="66"/>
  </r>
  <r>
    <d v="2004-08-02T00:00:00"/>
    <s v="SO69803"/>
    <n v="360"/>
    <n v="17647"/>
    <n v="7"/>
    <n v="1"/>
    <n v="1"/>
    <x v="50"/>
    <x v="6"/>
    <n v="1105.81"/>
    <n v="2049.0981999999999"/>
    <n v="2049.0981999999999"/>
    <n v="1"/>
    <n v="1"/>
    <n v="943.28819999999996"/>
    <n v="1105.81"/>
    <x v="51"/>
  </r>
  <r>
    <d v="2004-04-02T00:00:00"/>
    <s v="SO69804"/>
    <n v="352"/>
    <n v="20581"/>
    <n v="7"/>
    <n v="1"/>
    <n v="1"/>
    <x v="56"/>
    <x v="6"/>
    <n v="1117.8559"/>
    <n v="2071.4196000000002"/>
    <n v="2071.4196000000002"/>
    <n v="1"/>
    <n v="1"/>
    <n v="953.56370000000015"/>
    <n v="1117.8559"/>
    <x v="18"/>
  </r>
  <r>
    <d v="2004-07-04T00:00:00"/>
    <s v="SO69865"/>
    <n v="580"/>
    <n v="26855"/>
    <n v="7"/>
    <n v="1"/>
    <n v="1"/>
    <x v="98"/>
    <x v="6"/>
    <n v="1082.51"/>
    <n v="1700.99"/>
    <n v="1700.99"/>
    <n v="1"/>
    <n v="1"/>
    <n v="618.48"/>
    <n v="1082.51"/>
    <x v="2"/>
  </r>
  <r>
    <d v="2004-08-03T00:00:00"/>
    <s v="SO69876"/>
    <n v="352"/>
    <n v="20587"/>
    <n v="7"/>
    <n v="1"/>
    <n v="1"/>
    <x v="63"/>
    <x v="6"/>
    <n v="1117.8559"/>
    <n v="2071.4196000000002"/>
    <n v="2071.4196000000002"/>
    <n v="1"/>
    <n v="1"/>
    <n v="953.56370000000015"/>
    <n v="1117.8559"/>
    <x v="18"/>
  </r>
  <r>
    <d v="2004-02-02T00:00:00"/>
    <s v="SO70051"/>
    <n v="475"/>
    <n v="28476"/>
    <n v="7"/>
    <n v="1"/>
    <n v="1"/>
    <x v="61"/>
    <x v="6"/>
    <n v="26.176300000000001"/>
    <n v="69.989999999999995"/>
    <n v="69.989999999999995"/>
    <n v="1"/>
    <n v="1"/>
    <n v="43.813699999999997"/>
    <n v="26.176300000000001"/>
    <x v="39"/>
  </r>
  <r>
    <d v="2004-07-03T00:00:00"/>
    <s v="SO70173"/>
    <n v="356"/>
    <n v="19943"/>
    <n v="7"/>
    <n v="1"/>
    <n v="1"/>
    <x v="69"/>
    <x v="6"/>
    <n v="1117.8559"/>
    <n v="2071.4196000000002"/>
    <n v="2071.4196000000002"/>
    <n v="1"/>
    <n v="1"/>
    <n v="953.56370000000015"/>
    <n v="1117.8559"/>
    <x v="14"/>
  </r>
  <r>
    <d v="2004-11-04T00:00:00"/>
    <s v="SO70371"/>
    <n v="584"/>
    <n v="23990"/>
    <n v="7"/>
    <n v="1"/>
    <n v="1"/>
    <x v="81"/>
    <x v="6"/>
    <n v="343.64960000000002"/>
    <n v="539.99"/>
    <n v="539.99"/>
    <n v="1"/>
    <n v="1"/>
    <n v="196.34039999999999"/>
    <n v="343.64960000000002"/>
    <x v="37"/>
  </r>
  <r>
    <d v="2004-03-04T00:00:00"/>
    <s v="SO70322"/>
    <n v="356"/>
    <n v="12817"/>
    <n v="7"/>
    <n v="1"/>
    <n v="1"/>
    <x v="74"/>
    <x v="6"/>
    <n v="1117.8559"/>
    <n v="2071.4196000000002"/>
    <n v="2071.4196000000002"/>
    <n v="1"/>
    <n v="1"/>
    <n v="953.56370000000015"/>
    <n v="1117.8559"/>
    <x v="14"/>
  </r>
  <r>
    <d v="2004-02-03T00:00:00"/>
    <s v="SO70551"/>
    <n v="476"/>
    <n v="28550"/>
    <n v="7"/>
    <n v="1"/>
    <n v="1"/>
    <x v="60"/>
    <x v="6"/>
    <n v="26.176300000000001"/>
    <n v="69.989999999999995"/>
    <n v="69.989999999999995"/>
    <n v="1"/>
    <n v="1"/>
    <n v="43.813699999999997"/>
    <n v="26.176300000000001"/>
    <x v="48"/>
  </r>
  <r>
    <d v="2004-09-04T00:00:00"/>
    <s v="SO70710"/>
    <n v="229"/>
    <n v="12389"/>
    <n v="7"/>
    <n v="1"/>
    <n v="1"/>
    <x v="80"/>
    <x v="6"/>
    <n v="31.724399999999999"/>
    <n v="48.067300000000003"/>
    <n v="48.067300000000003"/>
    <n v="1"/>
    <n v="1"/>
    <n v="16.342900000000004"/>
    <n v="31.724399999999999"/>
    <x v="31"/>
  </r>
  <r>
    <d v="2004-11-03T00:00:00"/>
    <s v="SO70723"/>
    <n v="569"/>
    <n v="27808"/>
    <n v="7"/>
    <n v="1"/>
    <n v="1"/>
    <x v="66"/>
    <x v="6"/>
    <n v="461.44479999999999"/>
    <n v="742.35"/>
    <n v="742.35"/>
    <n v="1"/>
    <n v="1"/>
    <n v="280.90520000000004"/>
    <n v="461.44479999999999"/>
    <x v="61"/>
  </r>
  <r>
    <d v="2004-11-04T00:00:00"/>
    <s v="SO70743"/>
    <n v="383"/>
    <n v="28520"/>
    <n v="7"/>
    <n v="1"/>
    <n v="1"/>
    <x v="81"/>
    <x v="6"/>
    <n v="605.64919999999995"/>
    <n v="1000.4375"/>
    <n v="1000.4375"/>
    <n v="1"/>
    <n v="1"/>
    <n v="394.78830000000005"/>
    <n v="605.64919999999995"/>
    <x v="28"/>
  </r>
  <r>
    <d v="2004-12-03T00:00:00"/>
    <s v="SO70799"/>
    <n v="568"/>
    <n v="27780"/>
    <n v="7"/>
    <n v="1"/>
    <n v="1"/>
    <x v="72"/>
    <x v="6"/>
    <n v="461.44479999999999"/>
    <n v="742.35"/>
    <n v="742.35"/>
    <n v="1"/>
    <n v="1"/>
    <n v="280.90520000000004"/>
    <n v="461.44479999999999"/>
    <x v="41"/>
  </r>
  <r>
    <d v="2004-12-02T00:00:00"/>
    <s v="SO70818"/>
    <n v="604"/>
    <n v="13823"/>
    <n v="7"/>
    <n v="1"/>
    <n v="1"/>
    <x v="54"/>
    <x v="6"/>
    <n v="343.64960000000002"/>
    <n v="539.99"/>
    <n v="539.99"/>
    <n v="1"/>
    <n v="1"/>
    <n v="196.34039999999999"/>
    <n v="343.64960000000002"/>
    <x v="30"/>
  </r>
  <r>
    <d v="2004-06-02T00:00:00"/>
    <s v="SO70879"/>
    <n v="362"/>
    <n v="17648"/>
    <n v="7"/>
    <n v="1"/>
    <n v="1"/>
    <x v="52"/>
    <x v="6"/>
    <n v="1105.81"/>
    <n v="2049.0981999999999"/>
    <n v="2049.0981999999999"/>
    <n v="1"/>
    <n v="1"/>
    <n v="943.28819999999996"/>
    <n v="1105.81"/>
    <x v="5"/>
  </r>
  <r>
    <d v="2004-07-02T00:00:00"/>
    <s v="SO70953"/>
    <n v="375"/>
    <n v="15094"/>
    <n v="7"/>
    <n v="1"/>
    <n v="1"/>
    <x v="53"/>
    <x v="6"/>
    <n v="1320.6838"/>
    <n v="2181.5625"/>
    <n v="2181.5625"/>
    <n v="1"/>
    <n v="1"/>
    <n v="860.87869999999998"/>
    <n v="1320.6838"/>
    <x v="47"/>
  </r>
  <r>
    <d v="2004-03-04T00:00:00"/>
    <s v="SO71067"/>
    <n v="566"/>
    <n v="11242"/>
    <n v="7"/>
    <n v="1"/>
    <n v="1"/>
    <x v="74"/>
    <x v="6"/>
    <n v="461.44479999999999"/>
    <n v="742.35"/>
    <n v="742.35"/>
    <n v="1"/>
    <n v="1"/>
    <n v="280.90520000000004"/>
    <n v="461.44479999999999"/>
    <x v="70"/>
  </r>
  <r>
    <d v="2004-08-03T00:00:00"/>
    <s v="SO71051"/>
    <n v="529"/>
    <n v="20953"/>
    <n v="7"/>
    <n v="1"/>
    <n v="1"/>
    <x v="63"/>
    <x v="6"/>
    <n v="1.4923"/>
    <n v="3.99"/>
    <n v="3.99"/>
    <n v="1"/>
    <n v="1"/>
    <n v="2.4977"/>
    <n v="1.4923"/>
    <x v="74"/>
  </r>
  <r>
    <d v="2004-11-03T00:00:00"/>
    <s v="SO71090"/>
    <n v="604"/>
    <n v="24010"/>
    <n v="7"/>
    <n v="1"/>
    <n v="1"/>
    <x v="66"/>
    <x v="6"/>
    <n v="343.64960000000002"/>
    <n v="539.99"/>
    <n v="539.99"/>
    <n v="1"/>
    <n v="1"/>
    <n v="196.34039999999999"/>
    <n v="343.64960000000002"/>
    <x v="30"/>
  </r>
  <r>
    <d v="2004-07-02T00:00:00"/>
    <s v="SO71091"/>
    <n v="583"/>
    <n v="25660"/>
    <n v="7"/>
    <n v="1"/>
    <n v="1"/>
    <x v="53"/>
    <x v="6"/>
    <n v="1082.51"/>
    <n v="1700.99"/>
    <n v="1700.99"/>
    <n v="1"/>
    <n v="1"/>
    <n v="618.48"/>
    <n v="1082.51"/>
    <x v="0"/>
  </r>
  <r>
    <d v="2004-08-02T00:00:00"/>
    <s v="SO71145"/>
    <n v="605"/>
    <n v="23958"/>
    <n v="7"/>
    <n v="1"/>
    <n v="1"/>
    <x v="50"/>
    <x v="6"/>
    <n v="343.64960000000002"/>
    <n v="539.99"/>
    <n v="539.99"/>
    <n v="1"/>
    <n v="1"/>
    <n v="196.34039999999999"/>
    <n v="343.64960000000002"/>
    <x v="26"/>
  </r>
  <r>
    <d v="2004-11-02T00:00:00"/>
    <s v="SO71346"/>
    <n v="584"/>
    <n v="11425"/>
    <n v="7"/>
    <n v="1"/>
    <n v="1"/>
    <x v="57"/>
    <x v="6"/>
    <n v="343.64960000000002"/>
    <n v="539.99"/>
    <n v="539.99"/>
    <n v="1"/>
    <n v="1"/>
    <n v="196.34039999999999"/>
    <n v="343.64960000000002"/>
    <x v="37"/>
  </r>
  <r>
    <d v="2004-06-04T00:00:00"/>
    <s v="SO71484"/>
    <n v="387"/>
    <n v="20894"/>
    <n v="7"/>
    <n v="1"/>
    <n v="1"/>
    <x v="82"/>
    <x v="6"/>
    <n v="605.64919999999995"/>
    <n v="1000.4375"/>
    <n v="1000.4375"/>
    <n v="1"/>
    <n v="1"/>
    <n v="394.78830000000005"/>
    <n v="605.64919999999995"/>
    <x v="6"/>
  </r>
  <r>
    <d v="2004-01-05T00:00:00"/>
    <s v="SO71504"/>
    <n v="371"/>
    <n v="16551"/>
    <n v="7"/>
    <n v="1"/>
    <n v="1"/>
    <x v="90"/>
    <x v="6"/>
    <n v="1320.6838"/>
    <n v="2181.5625"/>
    <n v="2181.5625"/>
    <n v="1"/>
    <n v="1"/>
    <n v="860.87869999999998"/>
    <n v="1320.6838"/>
    <x v="11"/>
  </r>
  <r>
    <d v="2004-05-05T00:00:00"/>
    <s v="SO71508"/>
    <n v="356"/>
    <n v="17651"/>
    <n v="7"/>
    <n v="1"/>
    <n v="1"/>
    <x v="86"/>
    <x v="6"/>
    <n v="1117.8559"/>
    <n v="2071.4196000000002"/>
    <n v="2071.4196000000002"/>
    <n v="1"/>
    <n v="1"/>
    <n v="953.56370000000015"/>
    <n v="1117.8559"/>
    <x v="14"/>
  </r>
  <r>
    <d v="2004-12-03T00:00:00"/>
    <s v="SO71512"/>
    <n v="593"/>
    <n v="15663"/>
    <n v="7"/>
    <n v="1"/>
    <n v="1"/>
    <x v="72"/>
    <x v="6"/>
    <n v="308.21789999999999"/>
    <n v="564.99"/>
    <n v="564.99"/>
    <n v="1"/>
    <n v="1"/>
    <n v="256.77210000000002"/>
    <n v="308.21789999999999"/>
    <x v="93"/>
  </r>
  <r>
    <d v="2004-11-03T00:00:00"/>
    <s v="SO71569"/>
    <n v="589"/>
    <n v="19442"/>
    <n v="7"/>
    <n v="1"/>
    <n v="1"/>
    <x v="66"/>
    <x v="6"/>
    <n v="419.77839999999998"/>
    <n v="769.49"/>
    <n v="769.49"/>
    <n v="1"/>
    <n v="1"/>
    <n v="349.71160000000003"/>
    <n v="419.77839999999998"/>
    <x v="64"/>
  </r>
  <r>
    <d v="2004-05-05T00:00:00"/>
    <s v="SO71591"/>
    <n v="529"/>
    <n v="24538"/>
    <n v="7"/>
    <n v="1"/>
    <n v="1"/>
    <x v="86"/>
    <x v="6"/>
    <n v="1.4923"/>
    <n v="3.99"/>
    <n v="3.99"/>
    <n v="1"/>
    <n v="1"/>
    <n v="2.4977"/>
    <n v="1.4923"/>
    <x v="74"/>
  </r>
  <r>
    <d v="2004-02-04T00:00:00"/>
    <s v="SO71687"/>
    <n v="605"/>
    <n v="23932"/>
    <n v="7"/>
    <n v="1"/>
    <n v="1"/>
    <x v="75"/>
    <x v="6"/>
    <n v="343.64960000000002"/>
    <n v="539.99"/>
    <n v="539.99"/>
    <n v="1"/>
    <n v="1"/>
    <n v="196.34039999999999"/>
    <n v="343.64960000000002"/>
    <x v="26"/>
  </r>
  <r>
    <d v="2004-09-05T00:00:00"/>
    <s v="SO71705"/>
    <n v="352"/>
    <n v="16566"/>
    <n v="7"/>
    <n v="1"/>
    <n v="1"/>
    <x v="92"/>
    <x v="6"/>
    <n v="1117.8559"/>
    <n v="2071.4196000000002"/>
    <n v="2071.4196000000002"/>
    <n v="1"/>
    <n v="1"/>
    <n v="953.56370000000015"/>
    <n v="1117.8559"/>
    <x v="18"/>
  </r>
  <r>
    <d v="2004-04-03T00:00:00"/>
    <s v="SO71993"/>
    <n v="389"/>
    <n v="28740"/>
    <n v="7"/>
    <n v="1"/>
    <n v="1"/>
    <x v="67"/>
    <x v="6"/>
    <n v="605.64919999999995"/>
    <n v="1000.4375"/>
    <n v="1000.4375"/>
    <n v="1"/>
    <n v="1"/>
    <n v="394.78830000000005"/>
    <n v="605.64919999999995"/>
    <x v="9"/>
  </r>
  <r>
    <d v="2004-07-03T00:00:00"/>
    <s v="SO71996"/>
    <n v="561"/>
    <n v="11420"/>
    <n v="7"/>
    <n v="1"/>
    <n v="1"/>
    <x v="69"/>
    <x v="6"/>
    <n v="1481.9378999999999"/>
    <n v="2384.0700000000002"/>
    <n v="2384.0700000000002"/>
    <n v="1"/>
    <n v="1"/>
    <n v="902.13210000000026"/>
    <n v="1481.9378999999999"/>
    <x v="21"/>
  </r>
  <r>
    <d v="2004-06-02T00:00:00"/>
    <s v="SO72010"/>
    <n v="356"/>
    <n v="21505"/>
    <n v="7"/>
    <n v="1"/>
    <n v="1"/>
    <x v="52"/>
    <x v="6"/>
    <n v="1117.8559"/>
    <n v="2071.4196000000002"/>
    <n v="2071.4196000000002"/>
    <n v="1"/>
    <n v="1"/>
    <n v="953.56370000000015"/>
    <n v="1117.8559"/>
    <x v="14"/>
  </r>
  <r>
    <d v="2004-08-02T00:00:00"/>
    <s v="SO72125"/>
    <n v="584"/>
    <n v="24029"/>
    <n v="7"/>
    <n v="1"/>
    <n v="1"/>
    <x v="50"/>
    <x v="6"/>
    <n v="343.64960000000002"/>
    <n v="539.99"/>
    <n v="539.99"/>
    <n v="1"/>
    <n v="1"/>
    <n v="196.34039999999999"/>
    <n v="343.64960000000002"/>
    <x v="37"/>
  </r>
  <r>
    <d v="2004-09-04T00:00:00"/>
    <s v="SO72124"/>
    <n v="584"/>
    <n v="24056"/>
    <n v="7"/>
    <n v="1"/>
    <n v="1"/>
    <x v="80"/>
    <x v="6"/>
    <n v="343.64960000000002"/>
    <n v="539.99"/>
    <n v="539.99"/>
    <n v="1"/>
    <n v="1"/>
    <n v="196.34039999999999"/>
    <n v="343.64960000000002"/>
    <x v="37"/>
  </r>
  <r>
    <d v="2004-10-05T00:00:00"/>
    <s v="SO72181"/>
    <n v="583"/>
    <n v="19315"/>
    <n v="7"/>
    <n v="1"/>
    <n v="1"/>
    <x v="100"/>
    <x v="6"/>
    <n v="1082.51"/>
    <n v="1700.99"/>
    <n v="1700.99"/>
    <n v="1"/>
    <n v="1"/>
    <n v="618.48"/>
    <n v="1082.51"/>
    <x v="0"/>
  </r>
  <r>
    <d v="2004-11-02T00:00:00"/>
    <s v="SO72140"/>
    <n v="587"/>
    <n v="14818"/>
    <n v="7"/>
    <n v="1"/>
    <n v="1"/>
    <x v="57"/>
    <x v="6"/>
    <n v="419.77839999999998"/>
    <n v="769.49"/>
    <n v="769.49"/>
    <n v="1"/>
    <n v="1"/>
    <n v="349.71160000000003"/>
    <n v="419.77839999999998"/>
    <x v="12"/>
  </r>
  <r>
    <d v="2004-06-02T00:00:00"/>
    <s v="SO72137"/>
    <n v="587"/>
    <n v="19447"/>
    <n v="7"/>
    <n v="1"/>
    <n v="1"/>
    <x v="52"/>
    <x v="6"/>
    <n v="419.77839999999998"/>
    <n v="769.49"/>
    <n v="769.49"/>
    <n v="1"/>
    <n v="1"/>
    <n v="349.71160000000003"/>
    <n v="419.77839999999998"/>
    <x v="12"/>
  </r>
  <r>
    <d v="2004-03-04T00:00:00"/>
    <s v="SO72231"/>
    <n v="530"/>
    <n v="27829"/>
    <n v="7"/>
    <n v="1"/>
    <n v="1"/>
    <x v="74"/>
    <x v="6"/>
    <n v="1.8663000000000001"/>
    <n v="4.99"/>
    <n v="4.99"/>
    <n v="1"/>
    <n v="1"/>
    <n v="3.1237000000000004"/>
    <n v="1.8663000000000001"/>
    <x v="76"/>
  </r>
  <r>
    <d v="2004-08-04T00:00:00"/>
    <s v="SO72264"/>
    <n v="383"/>
    <n v="28756"/>
    <n v="7"/>
    <n v="1"/>
    <n v="1"/>
    <x v="76"/>
    <x v="6"/>
    <n v="605.64919999999995"/>
    <n v="1000.4375"/>
    <n v="1000.4375"/>
    <n v="1"/>
    <n v="1"/>
    <n v="394.78830000000005"/>
    <n v="605.64919999999995"/>
    <x v="28"/>
  </r>
  <r>
    <d v="2004-10-03T00:00:00"/>
    <s v="SO72349"/>
    <n v="582"/>
    <n v="19293"/>
    <n v="7"/>
    <n v="1"/>
    <n v="1"/>
    <x v="71"/>
    <x v="6"/>
    <n v="1082.51"/>
    <n v="1700.99"/>
    <n v="1700.99"/>
    <n v="1"/>
    <n v="1"/>
    <n v="618.48"/>
    <n v="1082.51"/>
    <x v="1"/>
  </r>
  <r>
    <d v="2004-08-03T00:00:00"/>
    <s v="SO72307"/>
    <n v="223"/>
    <n v="26355"/>
    <n v="7"/>
    <n v="1"/>
    <n v="1"/>
    <x v="63"/>
    <x v="6"/>
    <n v="5.7051999999999996"/>
    <n v="8.6441999999999997"/>
    <n v="8.6441999999999997"/>
    <n v="1"/>
    <n v="1"/>
    <n v="2.9390000000000001"/>
    <n v="5.7051999999999996"/>
    <x v="34"/>
  </r>
  <r>
    <d v="2004-01-03T00:00:00"/>
    <s v="SO72324"/>
    <n v="573"/>
    <n v="11242"/>
    <n v="7"/>
    <n v="1"/>
    <n v="1"/>
    <x v="65"/>
    <x v="6"/>
    <n v="1481.9378999999999"/>
    <n v="2384.0700000000002"/>
    <n v="2384.0700000000002"/>
    <n v="1"/>
    <n v="1"/>
    <n v="902.13210000000026"/>
    <n v="1481.9378999999999"/>
    <x v="20"/>
  </r>
  <r>
    <d v="2004-01-05T00:00:00"/>
    <s v="SO72436"/>
    <n v="573"/>
    <n v="25484"/>
    <n v="7"/>
    <n v="1"/>
    <n v="1"/>
    <x v="90"/>
    <x v="6"/>
    <n v="1481.9378999999999"/>
    <n v="2384.0700000000002"/>
    <n v="2384.0700000000002"/>
    <n v="1"/>
    <n v="1"/>
    <n v="902.13210000000026"/>
    <n v="1481.9378999999999"/>
    <x v="20"/>
  </r>
  <r>
    <d v="2004-11-03T00:00:00"/>
    <s v="SO72576"/>
    <n v="582"/>
    <n v="19295"/>
    <n v="7"/>
    <n v="1"/>
    <n v="1"/>
    <x v="66"/>
    <x v="6"/>
    <n v="1082.51"/>
    <n v="1700.99"/>
    <n v="1700.99"/>
    <n v="1"/>
    <n v="1"/>
    <n v="618.48"/>
    <n v="1082.51"/>
    <x v="1"/>
  </r>
  <r>
    <d v="2004-11-03T00:00:00"/>
    <s v="SO72593"/>
    <n v="358"/>
    <n v="17778"/>
    <n v="7"/>
    <n v="1"/>
    <n v="1"/>
    <x v="66"/>
    <x v="6"/>
    <n v="1105.81"/>
    <n v="2049.0981999999999"/>
    <n v="2049.0981999999999"/>
    <n v="1"/>
    <n v="1"/>
    <n v="943.28819999999996"/>
    <n v="1105.81"/>
    <x v="10"/>
  </r>
  <r>
    <d v="2004-01-04T00:00:00"/>
    <s v="SO72591"/>
    <n v="358"/>
    <n v="21542"/>
    <n v="7"/>
    <n v="1"/>
    <n v="1"/>
    <x v="73"/>
    <x v="6"/>
    <n v="1105.81"/>
    <n v="2049.0981999999999"/>
    <n v="2049.0981999999999"/>
    <n v="1"/>
    <n v="1"/>
    <n v="943.28819999999996"/>
    <n v="1105.81"/>
    <x v="10"/>
  </r>
  <r>
    <d v="2004-12-03T00:00:00"/>
    <s v="SO72653"/>
    <n v="352"/>
    <n v="17780"/>
    <n v="7"/>
    <n v="1"/>
    <n v="1"/>
    <x v="72"/>
    <x v="6"/>
    <n v="1117.8559"/>
    <n v="2071.4196000000002"/>
    <n v="2071.4196000000002"/>
    <n v="1"/>
    <n v="1"/>
    <n v="953.56370000000015"/>
    <n v="1117.8559"/>
    <x v="18"/>
  </r>
  <r>
    <d v="2004-08-05T00:00:00"/>
    <s v="SO72646"/>
    <n v="379"/>
    <n v="15095"/>
    <n v="7"/>
    <n v="1"/>
    <n v="1"/>
    <x v="88"/>
    <x v="6"/>
    <n v="1320.6838"/>
    <n v="2181.5625"/>
    <n v="2181.5625"/>
    <n v="1"/>
    <n v="1"/>
    <n v="860.87869999999998"/>
    <n v="1320.6838"/>
    <x v="44"/>
  </r>
  <r>
    <d v="2004-01-04T00:00:00"/>
    <s v="SO72699"/>
    <n v="570"/>
    <n v="27899"/>
    <n v="7"/>
    <n v="1"/>
    <n v="1"/>
    <x v="73"/>
    <x v="6"/>
    <n v="461.44479999999999"/>
    <n v="742.35"/>
    <n v="742.35"/>
    <n v="1"/>
    <n v="1"/>
    <n v="280.90520000000004"/>
    <n v="461.44479999999999"/>
    <x v="86"/>
  </r>
  <r>
    <d v="2004-12-04T00:00:00"/>
    <s v="SO72740"/>
    <n v="593"/>
    <n v="16288"/>
    <n v="7"/>
    <n v="1"/>
    <n v="1"/>
    <x v="79"/>
    <x v="6"/>
    <n v="308.21789999999999"/>
    <n v="564.99"/>
    <n v="564.99"/>
    <n v="1"/>
    <n v="1"/>
    <n v="256.77210000000002"/>
    <n v="308.21789999999999"/>
    <x v="93"/>
  </r>
  <r>
    <d v="2004-05-03T00:00:00"/>
    <s v="SO72865"/>
    <n v="589"/>
    <n v="19446"/>
    <n v="7"/>
    <n v="1"/>
    <n v="1"/>
    <x v="62"/>
    <x v="6"/>
    <n v="419.77839999999998"/>
    <n v="769.49"/>
    <n v="769.49"/>
    <n v="1"/>
    <n v="1"/>
    <n v="349.71160000000003"/>
    <n v="419.77839999999998"/>
    <x v="64"/>
  </r>
  <r>
    <d v="2004-05-04T00:00:00"/>
    <s v="SO72891"/>
    <n v="528"/>
    <n v="12821"/>
    <n v="7"/>
    <n v="1"/>
    <n v="1"/>
    <x v="77"/>
    <x v="6"/>
    <n v="1.8663000000000001"/>
    <n v="4.99"/>
    <n v="4.99"/>
    <n v="1"/>
    <n v="1"/>
    <n v="3.1237000000000004"/>
    <n v="1.8663000000000001"/>
    <x v="73"/>
  </r>
  <r>
    <d v="2004-08-04T00:00:00"/>
    <s v="SO72944"/>
    <n v="580"/>
    <n v="19280"/>
    <n v="7"/>
    <n v="1"/>
    <n v="1"/>
    <x v="76"/>
    <x v="6"/>
    <n v="1082.51"/>
    <n v="1700.99"/>
    <n v="1700.99"/>
    <n v="1"/>
    <n v="1"/>
    <n v="618.48"/>
    <n v="1082.51"/>
    <x v="2"/>
  </r>
  <r>
    <d v="2004-09-04T00:00:00"/>
    <s v="SO72904"/>
    <n v="478"/>
    <n v="12662"/>
    <n v="7"/>
    <n v="1"/>
    <n v="1"/>
    <x v="80"/>
    <x v="6"/>
    <n v="3.7363"/>
    <n v="9.99"/>
    <n v="9.99"/>
    <n v="1"/>
    <n v="1"/>
    <n v="6.2537000000000003"/>
    <n v="3.7363"/>
    <x v="42"/>
  </r>
  <r>
    <d v="2004-10-03T00:00:00"/>
    <s v="SO73009"/>
    <n v="579"/>
    <n v="25693"/>
    <n v="7"/>
    <n v="1"/>
    <n v="1"/>
    <x v="71"/>
    <x v="6"/>
    <n v="755.1508"/>
    <n v="1214.8499999999999"/>
    <n v="1214.8499999999999"/>
    <n v="1"/>
    <n v="1"/>
    <n v="459.69919999999991"/>
    <n v="755.1508"/>
    <x v="35"/>
  </r>
  <r>
    <d v="2004-10-05T00:00:00"/>
    <s v="SO73021"/>
    <n v="583"/>
    <n v="19282"/>
    <n v="7"/>
    <n v="1"/>
    <n v="1"/>
    <x v="100"/>
    <x v="6"/>
    <n v="1082.51"/>
    <n v="1700.99"/>
    <n v="1700.99"/>
    <n v="1"/>
    <n v="1"/>
    <n v="618.48"/>
    <n v="1082.51"/>
    <x v="0"/>
  </r>
  <r>
    <d v="2004-09-03T00:00:00"/>
    <s v="SO73012"/>
    <n v="573"/>
    <n v="16262"/>
    <n v="7"/>
    <n v="1"/>
    <n v="1"/>
    <x v="70"/>
    <x v="6"/>
    <n v="1481.9378999999999"/>
    <n v="2384.0700000000002"/>
    <n v="2384.0700000000002"/>
    <n v="1"/>
    <n v="1"/>
    <n v="902.13210000000026"/>
    <n v="1481.9378999999999"/>
    <x v="20"/>
  </r>
  <r>
    <d v="2004-09-05T00:00:00"/>
    <s v="SO73046"/>
    <n v="358"/>
    <n v="22824"/>
    <n v="7"/>
    <n v="1"/>
    <n v="1"/>
    <x v="92"/>
    <x v="6"/>
    <n v="1105.81"/>
    <n v="2049.0981999999999"/>
    <n v="2049.0981999999999"/>
    <n v="1"/>
    <n v="1"/>
    <n v="943.28819999999996"/>
    <n v="1105.81"/>
    <x v="10"/>
  </r>
  <r>
    <d v="2004-10-04T00:00:00"/>
    <s v="SO73062"/>
    <n v="490"/>
    <n v="29413"/>
    <n v="7"/>
    <n v="1"/>
    <n v="1"/>
    <x v="78"/>
    <x v="6"/>
    <n v="41.572299999999998"/>
    <n v="53.99"/>
    <n v="53.99"/>
    <n v="1"/>
    <n v="1"/>
    <n v="12.417700000000004"/>
    <n v="41.572299999999998"/>
    <x v="79"/>
  </r>
  <r>
    <d v="2004-10-05T00:00:00"/>
    <s v="SO73045"/>
    <n v="362"/>
    <n v="12866"/>
    <n v="7"/>
    <n v="1"/>
    <n v="1"/>
    <x v="100"/>
    <x v="6"/>
    <n v="1105.81"/>
    <n v="2049.0981999999999"/>
    <n v="2049.0981999999999"/>
    <n v="1"/>
    <n v="1"/>
    <n v="943.28819999999996"/>
    <n v="1105.81"/>
    <x v="5"/>
  </r>
  <r>
    <d v="2004-12-04T00:00:00"/>
    <s v="SO73043"/>
    <n v="587"/>
    <n v="14813"/>
    <n v="7"/>
    <n v="1"/>
    <n v="1"/>
    <x v="79"/>
    <x v="6"/>
    <n v="419.77839999999998"/>
    <n v="769.49"/>
    <n v="769.49"/>
    <n v="1"/>
    <n v="1"/>
    <n v="349.71160000000003"/>
    <n v="419.77839999999998"/>
    <x v="12"/>
  </r>
  <r>
    <d v="2004-03-03T00:00:00"/>
    <s v="SO73265"/>
    <n v="358"/>
    <n v="26406"/>
    <n v="7"/>
    <n v="1"/>
    <n v="1"/>
    <x v="64"/>
    <x v="6"/>
    <n v="1105.81"/>
    <n v="2049.0981999999999"/>
    <n v="2049.0981999999999"/>
    <n v="1"/>
    <n v="1"/>
    <n v="943.28819999999996"/>
    <n v="1105.81"/>
    <x v="10"/>
  </r>
  <r>
    <d v="2004-03-06T00:00:00"/>
    <s v="SO73323"/>
    <n v="580"/>
    <n v="19292"/>
    <n v="7"/>
    <n v="1"/>
    <n v="1"/>
    <x v="96"/>
    <x v="6"/>
    <n v="1082.51"/>
    <n v="1700.99"/>
    <n v="1700.99"/>
    <n v="1"/>
    <n v="1"/>
    <n v="618.48"/>
    <n v="1082.51"/>
    <x v="2"/>
  </r>
  <r>
    <d v="2004-11-04T00:00:00"/>
    <s v="SO73351"/>
    <n v="354"/>
    <n v="12841"/>
    <n v="7"/>
    <n v="1"/>
    <n v="1"/>
    <x v="81"/>
    <x v="6"/>
    <n v="1117.8559"/>
    <n v="2071.4196000000002"/>
    <n v="2071.4196000000002"/>
    <n v="1"/>
    <n v="1"/>
    <n v="953.56370000000015"/>
    <n v="1117.8559"/>
    <x v="40"/>
  </r>
  <r>
    <d v="2004-01-06T00:00:00"/>
    <s v="SO73454"/>
    <n v="489"/>
    <n v="11437"/>
    <n v="7"/>
    <n v="1"/>
    <n v="1"/>
    <x v="103"/>
    <x v="6"/>
    <n v="41.572299999999998"/>
    <n v="53.99"/>
    <n v="53.99"/>
    <n v="1"/>
    <n v="1"/>
    <n v="12.417700000000004"/>
    <n v="41.572299999999998"/>
    <x v="58"/>
  </r>
  <r>
    <d v="2004-11-03T00:00:00"/>
    <s v="SO73544"/>
    <n v="539"/>
    <n v="20578"/>
    <n v="7"/>
    <n v="1"/>
    <n v="1"/>
    <x v="66"/>
    <x v="6"/>
    <n v="9.3462999999999994"/>
    <n v="24.99"/>
    <n v="24.99"/>
    <n v="1"/>
    <n v="1"/>
    <n v="15.643699999999999"/>
    <n v="9.3462999999999994"/>
    <x v="80"/>
  </r>
  <r>
    <d v="2004-10-03T00:00:00"/>
    <s v="SO73513"/>
    <n v="352"/>
    <n v="21538"/>
    <n v="7"/>
    <n v="1"/>
    <n v="1"/>
    <x v="71"/>
    <x v="6"/>
    <n v="1117.8559"/>
    <n v="2071.4196000000002"/>
    <n v="2071.4196000000002"/>
    <n v="1"/>
    <n v="1"/>
    <n v="953.56370000000015"/>
    <n v="1117.8559"/>
    <x v="18"/>
  </r>
  <r>
    <d v="2004-11-03T00:00:00"/>
    <s v="SO73512"/>
    <n v="354"/>
    <n v="24560"/>
    <n v="7"/>
    <n v="1"/>
    <n v="1"/>
    <x v="66"/>
    <x v="6"/>
    <n v="1117.8559"/>
    <n v="2071.4196000000002"/>
    <n v="2071.4196000000002"/>
    <n v="1"/>
    <n v="1"/>
    <n v="953.56370000000015"/>
    <n v="1117.8559"/>
    <x v="40"/>
  </r>
  <r>
    <d v="2004-02-03T00:00:00"/>
    <s v="SO73589"/>
    <n v="352"/>
    <n v="13536"/>
    <n v="7"/>
    <n v="1"/>
    <n v="1"/>
    <x v="60"/>
    <x v="6"/>
    <n v="1117.8559"/>
    <n v="2071.4196000000002"/>
    <n v="2071.4196000000002"/>
    <n v="1"/>
    <n v="1"/>
    <n v="953.56370000000015"/>
    <n v="1117.8559"/>
    <x v="18"/>
  </r>
  <r>
    <d v="2004-04-04T00:00:00"/>
    <s v="SO73675"/>
    <n v="540"/>
    <n v="28433"/>
    <n v="7"/>
    <n v="1"/>
    <n v="1"/>
    <x v="83"/>
    <x v="6"/>
    <n v="12.192399999999999"/>
    <n v="32.6"/>
    <n v="32.6"/>
    <n v="1"/>
    <n v="1"/>
    <n v="20.407600000000002"/>
    <n v="12.192399999999999"/>
    <x v="33"/>
  </r>
  <r>
    <d v="2004-08-06T00:00:00"/>
    <s v="SO73657"/>
    <n v="358"/>
    <n v="13537"/>
    <n v="7"/>
    <n v="1"/>
    <n v="1"/>
    <x v="101"/>
    <x v="6"/>
    <n v="1105.81"/>
    <n v="2049.0981999999999"/>
    <n v="2049.0981999999999"/>
    <n v="1"/>
    <n v="1"/>
    <n v="943.28819999999996"/>
    <n v="1105.81"/>
    <x v="10"/>
  </r>
  <r>
    <d v="2004-11-05T00:00:00"/>
    <s v="SO73686"/>
    <n v="232"/>
    <n v="12322"/>
    <n v="7"/>
    <n v="1"/>
    <n v="1"/>
    <x v="87"/>
    <x v="6"/>
    <n v="31.724399999999999"/>
    <n v="48.067300000000003"/>
    <n v="48.067300000000003"/>
    <n v="1"/>
    <n v="1"/>
    <n v="16.342900000000004"/>
    <n v="31.724399999999999"/>
    <x v="62"/>
  </r>
  <r>
    <d v="2004-02-03T00:00:00"/>
    <s v="SO73708"/>
    <n v="584"/>
    <n v="24032"/>
    <n v="7"/>
    <n v="1"/>
    <n v="1"/>
    <x v="60"/>
    <x v="6"/>
    <n v="343.64960000000002"/>
    <n v="539.99"/>
    <n v="539.99"/>
    <n v="1"/>
    <n v="1"/>
    <n v="196.34039999999999"/>
    <n v="343.64960000000002"/>
    <x v="37"/>
  </r>
  <r>
    <d v="2004-11-05T00:00:00"/>
    <s v="SO73777"/>
    <n v="582"/>
    <n v="19296"/>
    <n v="7"/>
    <n v="1"/>
    <n v="1"/>
    <x v="87"/>
    <x v="6"/>
    <n v="1082.51"/>
    <n v="1700.99"/>
    <n v="1700.99"/>
    <n v="1"/>
    <n v="1"/>
    <n v="618.48"/>
    <n v="1082.51"/>
    <x v="1"/>
  </r>
  <r>
    <d v="2004-09-04T00:00:00"/>
    <s v="SO73775"/>
    <n v="582"/>
    <n v="26958"/>
    <n v="7"/>
    <n v="1"/>
    <n v="1"/>
    <x v="80"/>
    <x v="6"/>
    <n v="1082.51"/>
    <n v="1700.99"/>
    <n v="1700.99"/>
    <n v="1"/>
    <n v="1"/>
    <n v="618.48"/>
    <n v="1082.51"/>
    <x v="1"/>
  </r>
  <r>
    <d v="2004-08-06T00:00:00"/>
    <s v="SO73829"/>
    <n v="540"/>
    <n v="12823"/>
    <n v="7"/>
    <n v="1"/>
    <n v="1"/>
    <x v="101"/>
    <x v="6"/>
    <n v="12.192399999999999"/>
    <n v="32.6"/>
    <n v="32.6"/>
    <n v="1"/>
    <n v="1"/>
    <n v="20.407600000000002"/>
    <n v="12.192399999999999"/>
    <x v="33"/>
  </r>
  <r>
    <d v="2004-04-04T00:00:00"/>
    <s v="SO73802"/>
    <n v="375"/>
    <n v="16560"/>
    <n v="7"/>
    <n v="1"/>
    <n v="1"/>
    <x v="83"/>
    <x v="6"/>
    <n v="1320.6838"/>
    <n v="2181.5625"/>
    <n v="2181.5625"/>
    <n v="1"/>
    <n v="1"/>
    <n v="860.87869999999998"/>
    <n v="1320.6838"/>
    <x v="47"/>
  </r>
  <r>
    <d v="2004-09-03T00:00:00"/>
    <s v="SO73864"/>
    <n v="576"/>
    <n v="11429"/>
    <n v="7"/>
    <n v="1"/>
    <n v="1"/>
    <x v="70"/>
    <x v="6"/>
    <n v="1481.9378999999999"/>
    <n v="2384.0700000000002"/>
    <n v="2384.0700000000002"/>
    <n v="1"/>
    <n v="1"/>
    <n v="902.13210000000026"/>
    <n v="1481.9378999999999"/>
    <x v="3"/>
  </r>
  <r>
    <d v="2004-11-06T00:00:00"/>
    <s v="SO73805"/>
    <n v="358"/>
    <n v="25770"/>
    <n v="7"/>
    <n v="1"/>
    <n v="1"/>
    <x v="110"/>
    <x v="6"/>
    <n v="1105.81"/>
    <n v="2049.0981999999999"/>
    <n v="2049.0981999999999"/>
    <n v="1"/>
    <n v="1"/>
    <n v="943.28819999999996"/>
    <n v="1105.81"/>
    <x v="10"/>
  </r>
  <r>
    <d v="2004-01-06T00:00:00"/>
    <s v="SO73934"/>
    <n v="580"/>
    <n v="19287"/>
    <n v="7"/>
    <n v="1"/>
    <n v="1"/>
    <x v="103"/>
    <x v="6"/>
    <n v="1082.51"/>
    <n v="1700.99"/>
    <n v="1700.99"/>
    <n v="1"/>
    <n v="1"/>
    <n v="618.48"/>
    <n v="1082.51"/>
    <x v="2"/>
  </r>
  <r>
    <d v="2004-01-05T00:00:00"/>
    <s v="SO74025"/>
    <n v="575"/>
    <n v="25463"/>
    <n v="7"/>
    <n v="1"/>
    <n v="1"/>
    <x v="90"/>
    <x v="6"/>
    <n v="1481.9378999999999"/>
    <n v="2384.0700000000002"/>
    <n v="2384.0700000000002"/>
    <n v="1"/>
    <n v="1"/>
    <n v="902.13210000000026"/>
    <n v="1481.9378999999999"/>
    <x v="52"/>
  </r>
  <r>
    <d v="2004-09-05T00:00:00"/>
    <s v="SO74135"/>
    <n v="585"/>
    <n v="28368"/>
    <n v="7"/>
    <n v="1"/>
    <n v="1"/>
    <x v="92"/>
    <x v="6"/>
    <n v="461.44479999999999"/>
    <n v="742.35"/>
    <n v="742.35"/>
    <n v="1"/>
    <n v="1"/>
    <n v="280.90520000000004"/>
    <n v="461.44479999999999"/>
    <x v="25"/>
  </r>
  <r>
    <d v="2003-10-12T00:00:00"/>
    <s v="SO63339"/>
    <n v="352"/>
    <n v="15491"/>
    <n v="5"/>
    <n v="1"/>
    <n v="1"/>
    <x v="14"/>
    <x v="7"/>
    <n v="1117.8559"/>
    <n v="2071.4196000000002"/>
    <n v="2071.4196000000002"/>
    <n v="1"/>
    <n v="1"/>
    <n v="953.56370000000015"/>
    <n v="1117.8559"/>
    <x v="18"/>
  </r>
  <r>
    <d v="2003-08-11T00:00:00"/>
    <s v="SO64621"/>
    <n v="489"/>
    <n v="11676"/>
    <n v="3"/>
    <n v="1"/>
    <n v="1"/>
    <x v="15"/>
    <x v="8"/>
    <n v="41.572299999999998"/>
    <n v="53.99"/>
    <n v="53.99"/>
    <n v="1"/>
    <n v="1"/>
    <n v="12.417700000000004"/>
    <n v="41.572299999999998"/>
    <x v="58"/>
  </r>
  <r>
    <d v="2004-04-01T00:00:00"/>
    <s v="SO68375"/>
    <n v="537"/>
    <n v="13099"/>
    <n v="5"/>
    <n v="1"/>
    <n v="1"/>
    <x v="33"/>
    <x v="7"/>
    <n v="13.09"/>
    <n v="35"/>
    <n v="35"/>
    <n v="1"/>
    <n v="1"/>
    <n v="21.91"/>
    <n v="13.09"/>
    <x v="56"/>
  </r>
  <r>
    <d v="2004-04-01T00:00:00"/>
    <s v="SO68527"/>
    <n v="574"/>
    <n v="27281"/>
    <n v="5"/>
    <n v="1"/>
    <n v="1"/>
    <x v="33"/>
    <x v="7"/>
    <n v="1481.9378999999999"/>
    <n v="2384.0700000000002"/>
    <n v="2384.0700000000002"/>
    <n v="1"/>
    <n v="1"/>
    <n v="902.13210000000026"/>
    <n v="1481.9378999999999"/>
    <x v="45"/>
  </r>
  <r>
    <d v="2004-09-03T00:00:00"/>
    <s v="SO70714"/>
    <n v="358"/>
    <n v="16916"/>
    <n v="5"/>
    <n v="1"/>
    <n v="1"/>
    <x v="70"/>
    <x v="7"/>
    <n v="1105.81"/>
    <n v="2049.0981999999999"/>
    <n v="2049.0981999999999"/>
    <n v="1"/>
    <n v="1"/>
    <n v="943.28819999999996"/>
    <n v="1105.81"/>
    <x v="10"/>
  </r>
  <r>
    <d v="2003-07-10T00:00:00"/>
    <s v="SO61343"/>
    <n v="464"/>
    <n v="22672"/>
    <n v="10"/>
    <n v="1"/>
    <n v="2"/>
    <x v="25"/>
    <x v="5"/>
    <n v="9.7135999999999996"/>
    <n v="23.548100000000002"/>
    <n v="47.096200000000003"/>
    <n v="2"/>
    <n v="1"/>
    <n v="27.669000000000004"/>
    <n v="19.427199999999999"/>
    <x v="97"/>
  </r>
  <r>
    <d v="2003-02-10T00:00:00"/>
    <s v="SO61378"/>
    <n v="223"/>
    <n v="18270"/>
    <n v="9"/>
    <n v="1"/>
    <n v="2"/>
    <x v="20"/>
    <x v="0"/>
    <n v="5.7051999999999996"/>
    <n v="8.6441999999999997"/>
    <n v="17.288399999999999"/>
    <n v="2"/>
    <n v="1"/>
    <n v="5.8780000000000001"/>
    <n v="11.410399999999999"/>
    <x v="34"/>
  </r>
  <r>
    <d v="2003-12-11T00:00:00"/>
    <s v="SO61421"/>
    <n v="223"/>
    <n v="13284"/>
    <n v="6"/>
    <n v="1"/>
    <n v="2"/>
    <x v="27"/>
    <x v="3"/>
    <n v="5.7051999999999996"/>
    <n v="8.6441999999999997"/>
    <n v="17.288399999999999"/>
    <n v="2"/>
    <n v="1"/>
    <n v="5.8780000000000001"/>
    <n v="11.410399999999999"/>
    <x v="34"/>
  </r>
  <r>
    <d v="2003-06-10T00:00:00"/>
    <s v="SO61479"/>
    <n v="223"/>
    <n v="17567"/>
    <n v="4"/>
    <n v="1"/>
    <n v="2"/>
    <x v="1"/>
    <x v="1"/>
    <n v="5.7051999999999996"/>
    <n v="8.6441999999999997"/>
    <n v="17.288399999999999"/>
    <n v="2"/>
    <n v="1"/>
    <n v="5.8780000000000001"/>
    <n v="11.410399999999999"/>
    <x v="34"/>
  </r>
  <r>
    <d v="2003-12-11T00:00:00"/>
    <s v="SO61494"/>
    <n v="480"/>
    <n v="11643"/>
    <n v="1"/>
    <n v="1"/>
    <n v="2"/>
    <x v="27"/>
    <x v="2"/>
    <n v="0.85650000000000004"/>
    <n v="2.29"/>
    <n v="4.58"/>
    <n v="2"/>
    <n v="1"/>
    <n v="2.867"/>
    <n v="1.7130000000000001"/>
    <x v="43"/>
  </r>
  <r>
    <d v="2003-01-10T00:00:00"/>
    <s v="SO61567"/>
    <n v="539"/>
    <n v="16266"/>
    <n v="7"/>
    <n v="1"/>
    <n v="2"/>
    <x v="0"/>
    <x v="6"/>
    <n v="9.3462999999999994"/>
    <n v="24.99"/>
    <n v="49.98"/>
    <n v="2"/>
    <n v="1"/>
    <n v="31.287399999999998"/>
    <n v="18.692599999999999"/>
    <x v="80"/>
  </r>
  <r>
    <d v="2003-06-11T00:00:00"/>
    <s v="SO61545"/>
    <n v="223"/>
    <n v="11369"/>
    <n v="9"/>
    <n v="1"/>
    <n v="2"/>
    <x v="4"/>
    <x v="0"/>
    <n v="5.7051999999999996"/>
    <n v="8.6441999999999997"/>
    <n v="17.288399999999999"/>
    <n v="2"/>
    <n v="1"/>
    <n v="5.8780000000000001"/>
    <n v="11.410399999999999"/>
    <x v="34"/>
  </r>
  <r>
    <d v="2003-09-11T00:00:00"/>
    <s v="SO61691"/>
    <n v="462"/>
    <n v="13245"/>
    <n v="1"/>
    <n v="1"/>
    <n v="2"/>
    <x v="16"/>
    <x v="2"/>
    <n v="9.7135999999999996"/>
    <n v="23.548100000000002"/>
    <n v="47.096200000000003"/>
    <n v="2"/>
    <n v="1"/>
    <n v="27.669000000000004"/>
    <n v="19.427199999999999"/>
    <x v="96"/>
  </r>
  <r>
    <d v="2003-02-11T00:00:00"/>
    <s v="SO61927"/>
    <n v="480"/>
    <n v="11253"/>
    <n v="6"/>
    <n v="1"/>
    <n v="2"/>
    <x v="23"/>
    <x v="3"/>
    <n v="0.85650000000000004"/>
    <n v="2.29"/>
    <n v="4.58"/>
    <n v="2"/>
    <n v="1"/>
    <n v="2.867"/>
    <n v="1.7130000000000001"/>
    <x v="43"/>
  </r>
  <r>
    <d v="2003-04-12T00:00:00"/>
    <s v="SO62031"/>
    <n v="479"/>
    <n v="19626"/>
    <n v="9"/>
    <n v="1"/>
    <n v="2"/>
    <x v="26"/>
    <x v="0"/>
    <n v="3.3622999999999998"/>
    <n v="8.99"/>
    <n v="17.98"/>
    <n v="2"/>
    <n v="1"/>
    <n v="11.255400000000002"/>
    <n v="6.7245999999999997"/>
    <x v="95"/>
  </r>
  <r>
    <d v="2003-11-11T00:00:00"/>
    <s v="SO62088"/>
    <n v="223"/>
    <n v="11277"/>
    <n v="6"/>
    <n v="1"/>
    <n v="2"/>
    <x v="37"/>
    <x v="3"/>
    <n v="5.7051999999999996"/>
    <n v="8.6441999999999997"/>
    <n v="17.288399999999999"/>
    <n v="2"/>
    <n v="1"/>
    <n v="5.8780000000000001"/>
    <n v="11.410399999999999"/>
    <x v="34"/>
  </r>
  <r>
    <d v="2003-04-12T00:00:00"/>
    <s v="SO62397"/>
    <n v="539"/>
    <n v="15239"/>
    <n v="9"/>
    <n v="1"/>
    <n v="2"/>
    <x v="26"/>
    <x v="0"/>
    <n v="9.3462999999999994"/>
    <n v="24.99"/>
    <n v="49.98"/>
    <n v="2"/>
    <n v="1"/>
    <n v="31.287399999999998"/>
    <n v="18.692599999999999"/>
    <x v="80"/>
  </r>
  <r>
    <d v="2003-12-12T00:00:00"/>
    <s v="SO62544"/>
    <n v="539"/>
    <n v="11287"/>
    <n v="6"/>
    <n v="1"/>
    <n v="2"/>
    <x v="3"/>
    <x v="3"/>
    <n v="9.3462999999999994"/>
    <n v="24.99"/>
    <n v="49.98"/>
    <n v="2"/>
    <n v="1"/>
    <n v="31.287399999999998"/>
    <n v="18.692599999999999"/>
    <x v="80"/>
  </r>
  <r>
    <d v="2003-07-11T00:00:00"/>
    <s v="SO62584"/>
    <n v="480"/>
    <n v="19100"/>
    <n v="9"/>
    <n v="1"/>
    <n v="2"/>
    <x v="12"/>
    <x v="0"/>
    <n v="0.85650000000000004"/>
    <n v="2.29"/>
    <n v="4.58"/>
    <n v="2"/>
    <n v="1"/>
    <n v="2.867"/>
    <n v="1.7130000000000001"/>
    <x v="43"/>
  </r>
  <r>
    <d v="2003-04-11T00:00:00"/>
    <s v="SO62655"/>
    <n v="539"/>
    <n v="20804"/>
    <n v="10"/>
    <n v="1"/>
    <n v="2"/>
    <x v="24"/>
    <x v="5"/>
    <n v="9.3462999999999994"/>
    <n v="24.99"/>
    <n v="49.98"/>
    <n v="2"/>
    <n v="1"/>
    <n v="31.287399999999998"/>
    <n v="18.692599999999999"/>
    <x v="80"/>
  </r>
  <r>
    <d v="2003-04-11T00:00:00"/>
    <s v="SO62628"/>
    <n v="223"/>
    <n v="12927"/>
    <n v="4"/>
    <n v="1"/>
    <n v="2"/>
    <x v="24"/>
    <x v="1"/>
    <n v="5.7051999999999996"/>
    <n v="8.6441999999999997"/>
    <n v="17.288399999999999"/>
    <n v="2"/>
    <n v="1"/>
    <n v="5.8780000000000001"/>
    <n v="11.410399999999999"/>
    <x v="34"/>
  </r>
  <r>
    <d v="2003-01-12T00:00:00"/>
    <s v="SO62759"/>
    <n v="484"/>
    <n v="11458"/>
    <n v="9"/>
    <n v="1"/>
    <n v="2"/>
    <x v="17"/>
    <x v="0"/>
    <n v="2.9733000000000001"/>
    <n v="7.95"/>
    <n v="15.9"/>
    <n v="2"/>
    <n v="1"/>
    <n v="9.9534000000000002"/>
    <n v="5.9466000000000001"/>
    <x v="94"/>
  </r>
  <r>
    <d v="2003-01-11T00:00:00"/>
    <s v="SO62795"/>
    <n v="464"/>
    <n v="11672"/>
    <n v="4"/>
    <n v="1"/>
    <n v="2"/>
    <x v="30"/>
    <x v="1"/>
    <n v="9.7135999999999996"/>
    <n v="23.548100000000002"/>
    <n v="47.096200000000003"/>
    <n v="2"/>
    <n v="1"/>
    <n v="27.669000000000004"/>
    <n v="19.427199999999999"/>
    <x v="97"/>
  </r>
  <r>
    <d v="2004-08-01T00:00:00"/>
    <s v="SO62758"/>
    <n v="223"/>
    <n v="14231"/>
    <n v="9"/>
    <n v="1"/>
    <n v="2"/>
    <x v="45"/>
    <x v="0"/>
    <n v="5.7051999999999996"/>
    <n v="8.6441999999999997"/>
    <n v="17.288399999999999"/>
    <n v="2"/>
    <n v="1"/>
    <n v="5.8780000000000001"/>
    <n v="11.410399999999999"/>
    <x v="34"/>
  </r>
  <r>
    <d v="2004-12-01T00:00:00"/>
    <s v="SO62907"/>
    <n v="539"/>
    <n v="20582"/>
    <n v="7"/>
    <n v="1"/>
    <n v="2"/>
    <x v="42"/>
    <x v="6"/>
    <n v="9.3462999999999994"/>
    <n v="24.99"/>
    <n v="49.98"/>
    <n v="2"/>
    <n v="1"/>
    <n v="31.287399999999998"/>
    <n v="18.692599999999999"/>
    <x v="80"/>
  </r>
  <r>
    <d v="2004-02-01T00:00:00"/>
    <s v="SO62875"/>
    <n v="479"/>
    <n v="11223"/>
    <n v="6"/>
    <n v="1"/>
    <n v="2"/>
    <x v="43"/>
    <x v="3"/>
    <n v="3.3622999999999998"/>
    <n v="8.99"/>
    <n v="17.98"/>
    <n v="2"/>
    <n v="1"/>
    <n v="11.255400000000002"/>
    <n v="6.7245999999999997"/>
    <x v="95"/>
  </r>
  <r>
    <d v="2003-11-11T00:00:00"/>
    <s v="SO62879"/>
    <n v="539"/>
    <n v="15123"/>
    <n v="9"/>
    <n v="1"/>
    <n v="2"/>
    <x v="37"/>
    <x v="0"/>
    <n v="9.3462999999999994"/>
    <n v="24.99"/>
    <n v="49.98"/>
    <n v="2"/>
    <n v="1"/>
    <n v="31.287399999999998"/>
    <n v="18.692599999999999"/>
    <x v="80"/>
  </r>
  <r>
    <d v="2004-07-01T00:00:00"/>
    <s v="SO63058"/>
    <n v="223"/>
    <n v="11761"/>
    <n v="9"/>
    <n v="1"/>
    <n v="2"/>
    <x v="48"/>
    <x v="0"/>
    <n v="5.7051999999999996"/>
    <n v="8.6441999999999997"/>
    <n v="17.288399999999999"/>
    <n v="2"/>
    <n v="1"/>
    <n v="5.8780000000000001"/>
    <n v="11.410399999999999"/>
    <x v="34"/>
  </r>
  <r>
    <d v="2003-04-12T00:00:00"/>
    <s v="SO63007"/>
    <n v="539"/>
    <n v="15715"/>
    <n v="9"/>
    <n v="1"/>
    <n v="2"/>
    <x v="26"/>
    <x v="0"/>
    <n v="9.3462999999999994"/>
    <n v="24.99"/>
    <n v="49.98"/>
    <n v="2"/>
    <n v="1"/>
    <n v="31.287399999999998"/>
    <n v="18.692599999999999"/>
    <x v="80"/>
  </r>
  <r>
    <d v="2003-04-11T00:00:00"/>
    <s v="SO63321"/>
    <n v="539"/>
    <n v="19248"/>
    <n v="8"/>
    <n v="1"/>
    <n v="2"/>
    <x v="24"/>
    <x v="4"/>
    <n v="9.3462999999999994"/>
    <n v="24.99"/>
    <n v="49.98"/>
    <n v="2"/>
    <n v="1"/>
    <n v="31.287399999999998"/>
    <n v="18.692599999999999"/>
    <x v="80"/>
  </r>
  <r>
    <d v="2004-08-01T00:00:00"/>
    <s v="SO63391"/>
    <n v="462"/>
    <n v="21073"/>
    <n v="8"/>
    <n v="1"/>
    <n v="2"/>
    <x v="45"/>
    <x v="4"/>
    <n v="9.7135999999999996"/>
    <n v="23.548100000000002"/>
    <n v="47.096200000000003"/>
    <n v="2"/>
    <n v="1"/>
    <n v="27.669000000000004"/>
    <n v="19.427199999999999"/>
    <x v="96"/>
  </r>
  <r>
    <d v="2004-03-01T00:00:00"/>
    <s v="SO63476"/>
    <n v="223"/>
    <n v="23999"/>
    <n v="9"/>
    <n v="1"/>
    <n v="2"/>
    <x v="41"/>
    <x v="0"/>
    <n v="5.7051999999999996"/>
    <n v="8.6441999999999997"/>
    <n v="17.288399999999999"/>
    <n v="2"/>
    <n v="1"/>
    <n v="5.8780000000000001"/>
    <n v="11.410399999999999"/>
    <x v="34"/>
  </r>
  <r>
    <d v="2003-12-12T00:00:00"/>
    <s v="SO63501"/>
    <n v="480"/>
    <n v="18492"/>
    <n v="9"/>
    <n v="1"/>
    <n v="2"/>
    <x v="3"/>
    <x v="0"/>
    <n v="0.85650000000000004"/>
    <n v="2.29"/>
    <n v="4.58"/>
    <n v="2"/>
    <n v="1"/>
    <n v="2.867"/>
    <n v="1.7130000000000001"/>
    <x v="43"/>
  </r>
  <r>
    <d v="2003-04-11T00:00:00"/>
    <s v="SO63834"/>
    <n v="480"/>
    <n v="11277"/>
    <n v="6"/>
    <n v="1"/>
    <n v="2"/>
    <x v="24"/>
    <x v="3"/>
    <n v="0.85650000000000004"/>
    <n v="2.29"/>
    <n v="4.58"/>
    <n v="2"/>
    <n v="1"/>
    <n v="2.867"/>
    <n v="1.7130000000000001"/>
    <x v="43"/>
  </r>
  <r>
    <d v="2003-06-12T00:00:00"/>
    <s v="SO63884"/>
    <n v="539"/>
    <n v="14314"/>
    <n v="9"/>
    <n v="1"/>
    <n v="2"/>
    <x v="13"/>
    <x v="0"/>
    <n v="9.3462999999999994"/>
    <n v="24.99"/>
    <n v="49.98"/>
    <n v="2"/>
    <n v="1"/>
    <n v="31.287399999999998"/>
    <n v="18.692599999999999"/>
    <x v="80"/>
  </r>
  <r>
    <d v="2004-06-01T00:00:00"/>
    <s v="SO64074"/>
    <n v="480"/>
    <n v="11310"/>
    <n v="4"/>
    <n v="1"/>
    <n v="2"/>
    <x v="46"/>
    <x v="1"/>
    <n v="0.85650000000000004"/>
    <n v="2.29"/>
    <n v="4.58"/>
    <n v="2"/>
    <n v="1"/>
    <n v="2.867"/>
    <n v="1.7130000000000001"/>
    <x v="43"/>
  </r>
  <r>
    <d v="2003-09-11T00:00:00"/>
    <s v="SO64055"/>
    <n v="539"/>
    <n v="15242"/>
    <n v="9"/>
    <n v="1"/>
    <n v="2"/>
    <x v="16"/>
    <x v="0"/>
    <n v="9.3462999999999994"/>
    <n v="24.99"/>
    <n v="49.98"/>
    <n v="2"/>
    <n v="1"/>
    <n v="31.287399999999998"/>
    <n v="18.692599999999999"/>
    <x v="80"/>
  </r>
  <r>
    <d v="2004-06-01T00:00:00"/>
    <s v="SO64232"/>
    <n v="223"/>
    <n v="26084"/>
    <n v="4"/>
    <n v="1"/>
    <n v="2"/>
    <x v="46"/>
    <x v="1"/>
    <n v="5.7051999999999996"/>
    <n v="8.6441999999999997"/>
    <n v="17.288399999999999"/>
    <n v="2"/>
    <n v="1"/>
    <n v="5.8780000000000001"/>
    <n v="11.410399999999999"/>
    <x v="34"/>
  </r>
  <r>
    <d v="2004-04-01T00:00:00"/>
    <s v="SO64259"/>
    <n v="539"/>
    <n v="28622"/>
    <n v="4"/>
    <n v="1"/>
    <n v="2"/>
    <x v="33"/>
    <x v="1"/>
    <n v="9.3462999999999994"/>
    <n v="24.99"/>
    <n v="49.98"/>
    <n v="2"/>
    <n v="1"/>
    <n v="31.287399999999998"/>
    <n v="18.692599999999999"/>
    <x v="80"/>
  </r>
  <r>
    <d v="2003-07-11T00:00:00"/>
    <s v="SO64329"/>
    <n v="223"/>
    <n v="26318"/>
    <n v="6"/>
    <n v="1"/>
    <n v="2"/>
    <x v="12"/>
    <x v="3"/>
    <n v="5.7051999999999996"/>
    <n v="8.6441999999999997"/>
    <n v="17.288399999999999"/>
    <n v="2"/>
    <n v="1"/>
    <n v="5.8780000000000001"/>
    <n v="11.410399999999999"/>
    <x v="34"/>
  </r>
  <r>
    <d v="2003-03-12T00:00:00"/>
    <s v="SO64386"/>
    <n v="480"/>
    <n v="18717"/>
    <n v="9"/>
    <n v="1"/>
    <n v="2"/>
    <x v="38"/>
    <x v="0"/>
    <n v="0.85650000000000004"/>
    <n v="2.29"/>
    <n v="4.58"/>
    <n v="2"/>
    <n v="1"/>
    <n v="2.867"/>
    <n v="1.7130000000000001"/>
    <x v="43"/>
  </r>
  <r>
    <d v="2003-10-12T00:00:00"/>
    <s v="SO64411"/>
    <n v="539"/>
    <n v="19497"/>
    <n v="10"/>
    <n v="1"/>
    <n v="2"/>
    <x v="14"/>
    <x v="5"/>
    <n v="9.3462999999999994"/>
    <n v="24.99"/>
    <n v="49.98"/>
    <n v="2"/>
    <n v="1"/>
    <n v="31.287399999999998"/>
    <n v="18.692599999999999"/>
    <x v="80"/>
  </r>
  <r>
    <d v="2004-12-01T00:00:00"/>
    <s v="SO64471"/>
    <n v="480"/>
    <n v="28968"/>
    <n v="4"/>
    <n v="1"/>
    <n v="2"/>
    <x v="42"/>
    <x v="1"/>
    <n v="0.85650000000000004"/>
    <n v="2.29"/>
    <n v="4.58"/>
    <n v="2"/>
    <n v="1"/>
    <n v="2.867"/>
    <n v="1.7130000000000001"/>
    <x v="43"/>
  </r>
  <r>
    <d v="2003-06-11T00:00:00"/>
    <s v="SO64567"/>
    <n v="464"/>
    <n v="21097"/>
    <n v="8"/>
    <n v="1"/>
    <n v="2"/>
    <x v="4"/>
    <x v="4"/>
    <n v="9.7135999999999996"/>
    <n v="23.548100000000002"/>
    <n v="47.096200000000003"/>
    <n v="2"/>
    <n v="1"/>
    <n v="27.669000000000004"/>
    <n v="19.427199999999999"/>
    <x v="97"/>
  </r>
  <r>
    <d v="2003-08-11T00:00:00"/>
    <s v="SO64535"/>
    <n v="484"/>
    <n v="13621"/>
    <n v="9"/>
    <n v="1"/>
    <n v="2"/>
    <x v="15"/>
    <x v="0"/>
    <n v="2.9733000000000001"/>
    <n v="7.95"/>
    <n v="15.9"/>
    <n v="2"/>
    <n v="1"/>
    <n v="9.9534000000000002"/>
    <n v="5.9466000000000001"/>
    <x v="94"/>
  </r>
  <r>
    <d v="2004-04-01T00:00:00"/>
    <s v="SO64924"/>
    <n v="462"/>
    <n v="19372"/>
    <n v="7"/>
    <n v="1"/>
    <n v="2"/>
    <x v="33"/>
    <x v="6"/>
    <n v="9.7135999999999996"/>
    <n v="23.548100000000002"/>
    <n v="47.096200000000003"/>
    <n v="2"/>
    <n v="1"/>
    <n v="27.669000000000004"/>
    <n v="19.427199999999999"/>
    <x v="96"/>
  </r>
  <r>
    <d v="2003-03-12T00:00:00"/>
    <s v="SO64925"/>
    <n v="539"/>
    <n v="19355"/>
    <n v="10"/>
    <n v="1"/>
    <n v="2"/>
    <x v="38"/>
    <x v="5"/>
    <n v="9.3462999999999994"/>
    <n v="24.99"/>
    <n v="49.98"/>
    <n v="2"/>
    <n v="1"/>
    <n v="31.287399999999998"/>
    <n v="18.692599999999999"/>
    <x v="80"/>
  </r>
  <r>
    <d v="2003-08-11T00:00:00"/>
    <s v="SO65011"/>
    <n v="223"/>
    <n v="29236"/>
    <n v="4"/>
    <n v="1"/>
    <n v="2"/>
    <x v="15"/>
    <x v="1"/>
    <n v="5.7051999999999996"/>
    <n v="8.6441999999999997"/>
    <n v="17.288399999999999"/>
    <n v="2"/>
    <n v="1"/>
    <n v="5.8780000000000001"/>
    <n v="11.410399999999999"/>
    <x v="34"/>
  </r>
  <r>
    <d v="2004-08-01T00:00:00"/>
    <s v="SO64958"/>
    <n v="223"/>
    <n v="22955"/>
    <n v="9"/>
    <n v="1"/>
    <n v="2"/>
    <x v="45"/>
    <x v="0"/>
    <n v="5.7051999999999996"/>
    <n v="8.6441999999999997"/>
    <n v="17.288399999999999"/>
    <n v="2"/>
    <n v="1"/>
    <n v="5.8780000000000001"/>
    <n v="11.410399999999999"/>
    <x v="34"/>
  </r>
  <r>
    <d v="2003-01-12T00:00:00"/>
    <s v="SO65030"/>
    <n v="480"/>
    <n v="18704"/>
    <n v="9"/>
    <n v="1"/>
    <n v="2"/>
    <x v="17"/>
    <x v="0"/>
    <n v="0.85650000000000004"/>
    <n v="2.29"/>
    <n v="4.58"/>
    <n v="2"/>
    <n v="1"/>
    <n v="2.867"/>
    <n v="1.7130000000000001"/>
    <x v="43"/>
  </r>
  <r>
    <d v="2004-05-01T00:00:00"/>
    <s v="SO65049"/>
    <n v="539"/>
    <n v="19900"/>
    <n v="8"/>
    <n v="1"/>
    <n v="2"/>
    <x v="35"/>
    <x v="4"/>
    <n v="9.3462999999999994"/>
    <n v="24.99"/>
    <n v="49.98"/>
    <n v="2"/>
    <n v="1"/>
    <n v="31.287399999999998"/>
    <n v="18.692599999999999"/>
    <x v="80"/>
  </r>
  <r>
    <d v="2003-08-12T00:00:00"/>
    <s v="SO65145"/>
    <n v="223"/>
    <n v="26511"/>
    <n v="4"/>
    <n v="1"/>
    <n v="2"/>
    <x v="32"/>
    <x v="1"/>
    <n v="5.7051999999999996"/>
    <n v="8.6441999999999997"/>
    <n v="17.288399999999999"/>
    <n v="2"/>
    <n v="1"/>
    <n v="5.8780000000000001"/>
    <n v="11.410399999999999"/>
    <x v="34"/>
  </r>
  <r>
    <d v="2004-08-01T00:00:00"/>
    <s v="SO65113"/>
    <n v="223"/>
    <n v="16856"/>
    <n v="1"/>
    <n v="1"/>
    <n v="2"/>
    <x v="45"/>
    <x v="2"/>
    <n v="5.7051999999999996"/>
    <n v="8.6441999999999997"/>
    <n v="17.288399999999999"/>
    <n v="2"/>
    <n v="1"/>
    <n v="5.8780000000000001"/>
    <n v="11.410399999999999"/>
    <x v="34"/>
  </r>
  <r>
    <d v="2004-11-01T00:00:00"/>
    <s v="SO65094"/>
    <n v="480"/>
    <n v="18712"/>
    <n v="9"/>
    <n v="1"/>
    <n v="2"/>
    <x v="44"/>
    <x v="0"/>
    <n v="0.85650000000000004"/>
    <n v="2.29"/>
    <n v="4.58"/>
    <n v="2"/>
    <n v="1"/>
    <n v="2.867"/>
    <n v="1.7130000000000001"/>
    <x v="43"/>
  </r>
  <r>
    <d v="2003-07-11T00:00:00"/>
    <s v="SO65332"/>
    <n v="223"/>
    <n v="24473"/>
    <n v="9"/>
    <n v="1"/>
    <n v="2"/>
    <x v="12"/>
    <x v="0"/>
    <n v="5.7051999999999996"/>
    <n v="8.6441999999999997"/>
    <n v="17.288399999999999"/>
    <n v="2"/>
    <n v="1"/>
    <n v="5.8780000000000001"/>
    <n v="11.410399999999999"/>
    <x v="34"/>
  </r>
  <r>
    <d v="2003-02-11T00:00:00"/>
    <s v="SO65352"/>
    <n v="223"/>
    <n v="18087"/>
    <n v="4"/>
    <n v="1"/>
    <n v="2"/>
    <x v="23"/>
    <x v="1"/>
    <n v="5.7051999999999996"/>
    <n v="8.6441999999999997"/>
    <n v="17.288399999999999"/>
    <n v="2"/>
    <n v="1"/>
    <n v="5.8780000000000001"/>
    <n v="11.410399999999999"/>
    <x v="34"/>
  </r>
  <r>
    <d v="2003-02-12T00:00:00"/>
    <s v="SO65414"/>
    <n v="223"/>
    <n v="20754"/>
    <n v="4"/>
    <n v="1"/>
    <n v="2"/>
    <x v="8"/>
    <x v="1"/>
    <n v="5.7051999999999996"/>
    <n v="8.6441999999999997"/>
    <n v="17.288399999999999"/>
    <n v="2"/>
    <n v="1"/>
    <n v="5.8780000000000001"/>
    <n v="11.410399999999999"/>
    <x v="34"/>
  </r>
  <r>
    <d v="2004-06-02T00:00:00"/>
    <s v="SO65399"/>
    <n v="539"/>
    <n v="15153"/>
    <n v="9"/>
    <n v="1"/>
    <n v="2"/>
    <x v="52"/>
    <x v="0"/>
    <n v="9.3462999999999994"/>
    <n v="24.99"/>
    <n v="49.98"/>
    <n v="2"/>
    <n v="1"/>
    <n v="31.287399999999998"/>
    <n v="18.692599999999999"/>
    <x v="80"/>
  </r>
  <r>
    <d v="2004-02-01T00:00:00"/>
    <s v="SO65628"/>
    <n v="479"/>
    <n v="11212"/>
    <n v="6"/>
    <n v="1"/>
    <n v="2"/>
    <x v="43"/>
    <x v="3"/>
    <n v="3.3622999999999998"/>
    <n v="8.99"/>
    <n v="17.98"/>
    <n v="2"/>
    <n v="1"/>
    <n v="11.255400000000002"/>
    <n v="6.7245999999999997"/>
    <x v="95"/>
  </r>
  <r>
    <d v="2004-02-01T00:00:00"/>
    <s v="SO66120"/>
    <n v="464"/>
    <n v="23637"/>
    <n v="7"/>
    <n v="1"/>
    <n v="2"/>
    <x v="43"/>
    <x v="6"/>
    <n v="9.7135999999999996"/>
    <n v="23.548100000000002"/>
    <n v="47.096200000000003"/>
    <n v="2"/>
    <n v="1"/>
    <n v="27.669000000000004"/>
    <n v="19.427199999999999"/>
    <x v="97"/>
  </r>
  <r>
    <d v="2004-11-02T00:00:00"/>
    <s v="SO66209"/>
    <n v="223"/>
    <n v="17287"/>
    <n v="9"/>
    <n v="1"/>
    <n v="2"/>
    <x v="57"/>
    <x v="0"/>
    <n v="5.7051999999999996"/>
    <n v="8.6441999999999997"/>
    <n v="17.288399999999999"/>
    <n v="2"/>
    <n v="1"/>
    <n v="5.8780000000000001"/>
    <n v="11.410399999999999"/>
    <x v="34"/>
  </r>
  <r>
    <d v="2004-10-01T00:00:00"/>
    <s v="SO66215"/>
    <n v="539"/>
    <n v="11200"/>
    <n v="6"/>
    <n v="1"/>
    <n v="2"/>
    <x v="40"/>
    <x v="3"/>
    <n v="9.3462999999999994"/>
    <n v="24.99"/>
    <n v="49.98"/>
    <n v="2"/>
    <n v="1"/>
    <n v="31.287399999999998"/>
    <n v="18.692599999999999"/>
    <x v="80"/>
  </r>
  <r>
    <d v="2003-01-12T00:00:00"/>
    <s v="SO66273"/>
    <n v="480"/>
    <n v="11311"/>
    <n v="1"/>
    <n v="1"/>
    <n v="2"/>
    <x v="17"/>
    <x v="2"/>
    <n v="0.85650000000000004"/>
    <n v="2.29"/>
    <n v="4.58"/>
    <n v="2"/>
    <n v="1"/>
    <n v="2.867"/>
    <n v="1.7130000000000001"/>
    <x v="43"/>
  </r>
  <r>
    <d v="2003-02-12T00:00:00"/>
    <s v="SO66274"/>
    <n v="539"/>
    <n v="11507"/>
    <n v="6"/>
    <n v="1"/>
    <n v="2"/>
    <x v="8"/>
    <x v="3"/>
    <n v="9.3462999999999994"/>
    <n v="24.99"/>
    <n v="49.98"/>
    <n v="2"/>
    <n v="1"/>
    <n v="31.287399999999998"/>
    <n v="18.692599999999999"/>
    <x v="80"/>
  </r>
  <r>
    <d v="2004-05-02T00:00:00"/>
    <s v="SO66379"/>
    <n v="480"/>
    <n v="18707"/>
    <n v="9"/>
    <n v="1"/>
    <n v="2"/>
    <x v="51"/>
    <x v="0"/>
    <n v="0.85650000000000004"/>
    <n v="2.29"/>
    <n v="4.58"/>
    <n v="2"/>
    <n v="1"/>
    <n v="2.867"/>
    <n v="1.7130000000000001"/>
    <x v="43"/>
  </r>
  <r>
    <d v="2004-07-02T00:00:00"/>
    <s v="SO66474"/>
    <n v="223"/>
    <n v="11584"/>
    <n v="8"/>
    <n v="1"/>
    <n v="2"/>
    <x v="53"/>
    <x v="4"/>
    <n v="5.7051999999999996"/>
    <n v="8.6441999999999997"/>
    <n v="17.288399999999999"/>
    <n v="2"/>
    <n v="1"/>
    <n v="5.8780000000000001"/>
    <n v="11.410399999999999"/>
    <x v="34"/>
  </r>
  <r>
    <d v="2003-12-12T00:00:00"/>
    <s v="SO66519"/>
    <n v="223"/>
    <n v="18282"/>
    <n v="9"/>
    <n v="1"/>
    <n v="2"/>
    <x v="3"/>
    <x v="0"/>
    <n v="5.7051999999999996"/>
    <n v="8.6441999999999997"/>
    <n v="17.288399999999999"/>
    <n v="2"/>
    <n v="1"/>
    <n v="5.8780000000000001"/>
    <n v="11.410399999999999"/>
    <x v="34"/>
  </r>
  <r>
    <d v="2003-04-12T00:00:00"/>
    <s v="SO66522"/>
    <n v="223"/>
    <n v="12100"/>
    <n v="4"/>
    <n v="1"/>
    <n v="2"/>
    <x v="26"/>
    <x v="1"/>
    <n v="5.7051999999999996"/>
    <n v="8.6441999999999997"/>
    <n v="17.288399999999999"/>
    <n v="2"/>
    <n v="1"/>
    <n v="5.8780000000000001"/>
    <n v="11.410399999999999"/>
    <x v="34"/>
  </r>
  <r>
    <d v="2004-02-02T00:00:00"/>
    <s v="SO66613"/>
    <n v="223"/>
    <n v="12535"/>
    <n v="8"/>
    <n v="1"/>
    <n v="2"/>
    <x v="61"/>
    <x v="4"/>
    <n v="5.7051999999999996"/>
    <n v="8.6441999999999997"/>
    <n v="17.288399999999999"/>
    <n v="2"/>
    <n v="1"/>
    <n v="5.8780000000000001"/>
    <n v="11.410399999999999"/>
    <x v="34"/>
  </r>
  <r>
    <d v="2004-03-01T00:00:00"/>
    <s v="SO66644"/>
    <n v="539"/>
    <n v="15233"/>
    <n v="9"/>
    <n v="1"/>
    <n v="2"/>
    <x v="41"/>
    <x v="0"/>
    <n v="9.3462999999999994"/>
    <n v="24.99"/>
    <n v="49.98"/>
    <n v="2"/>
    <n v="1"/>
    <n v="31.287399999999998"/>
    <n v="18.692599999999999"/>
    <x v="80"/>
  </r>
  <r>
    <d v="2003-06-12T00:00:00"/>
    <s v="SO66711"/>
    <n v="480"/>
    <n v="11232"/>
    <n v="1"/>
    <n v="1"/>
    <n v="2"/>
    <x v="13"/>
    <x v="2"/>
    <n v="0.85650000000000004"/>
    <n v="2.29"/>
    <n v="4.58"/>
    <n v="2"/>
    <n v="1"/>
    <n v="2.867"/>
    <n v="1.7130000000000001"/>
    <x v="43"/>
  </r>
  <r>
    <d v="2003-11-12T00:00:00"/>
    <s v="SO66834"/>
    <n v="223"/>
    <n v="26756"/>
    <n v="9"/>
    <n v="1"/>
    <n v="2"/>
    <x v="34"/>
    <x v="0"/>
    <n v="5.7051999999999996"/>
    <n v="8.6441999999999997"/>
    <n v="17.288399999999999"/>
    <n v="2"/>
    <n v="1"/>
    <n v="5.8780000000000001"/>
    <n v="11.410399999999999"/>
    <x v="34"/>
  </r>
  <r>
    <d v="2004-12-02T00:00:00"/>
    <s v="SO66895"/>
    <n v="480"/>
    <n v="11203"/>
    <n v="6"/>
    <n v="1"/>
    <n v="2"/>
    <x v="54"/>
    <x v="3"/>
    <n v="0.85650000000000004"/>
    <n v="2.29"/>
    <n v="4.58"/>
    <n v="2"/>
    <n v="1"/>
    <n v="2.867"/>
    <n v="1.7130000000000001"/>
    <x v="43"/>
  </r>
  <r>
    <d v="2003-11-12T00:00:00"/>
    <s v="SO66990"/>
    <n v="223"/>
    <n v="12603"/>
    <n v="10"/>
    <n v="1"/>
    <n v="2"/>
    <x v="34"/>
    <x v="5"/>
    <n v="5.7051999999999996"/>
    <n v="8.6441999999999997"/>
    <n v="17.288399999999999"/>
    <n v="2"/>
    <n v="1"/>
    <n v="5.8780000000000001"/>
    <n v="11.410399999999999"/>
    <x v="34"/>
  </r>
  <r>
    <d v="2004-04-03T00:00:00"/>
    <s v="SO66999"/>
    <n v="223"/>
    <n v="15440"/>
    <n v="10"/>
    <n v="1"/>
    <n v="2"/>
    <x v="67"/>
    <x v="5"/>
    <n v="5.7051999999999996"/>
    <n v="8.6441999999999997"/>
    <n v="17.288399999999999"/>
    <n v="2"/>
    <n v="1"/>
    <n v="5.8780000000000001"/>
    <n v="11.410399999999999"/>
    <x v="34"/>
  </r>
  <r>
    <d v="2004-08-01T00:00:00"/>
    <s v="SO67070"/>
    <n v="223"/>
    <n v="27136"/>
    <n v="8"/>
    <n v="1"/>
    <n v="2"/>
    <x v="45"/>
    <x v="4"/>
    <n v="5.7051999999999996"/>
    <n v="8.6441999999999997"/>
    <n v="17.288399999999999"/>
    <n v="2"/>
    <n v="1"/>
    <n v="5.8780000000000001"/>
    <n v="11.410399999999999"/>
    <x v="34"/>
  </r>
  <r>
    <d v="2004-03-02T00:00:00"/>
    <s v="SO67060"/>
    <n v="223"/>
    <n v="13262"/>
    <n v="10"/>
    <n v="1"/>
    <n v="2"/>
    <x v="49"/>
    <x v="5"/>
    <n v="5.7051999999999996"/>
    <n v="8.6441999999999997"/>
    <n v="17.288399999999999"/>
    <n v="2"/>
    <n v="1"/>
    <n v="5.8780000000000001"/>
    <n v="11.410399999999999"/>
    <x v="34"/>
  </r>
  <r>
    <d v="2004-10-02T00:00:00"/>
    <s v="SO67021"/>
    <n v="480"/>
    <n v="12369"/>
    <n v="9"/>
    <n v="1"/>
    <n v="2"/>
    <x v="59"/>
    <x v="0"/>
    <n v="0.85650000000000004"/>
    <n v="2.29"/>
    <n v="4.58"/>
    <n v="2"/>
    <n v="1"/>
    <n v="2.867"/>
    <n v="1.7130000000000001"/>
    <x v="43"/>
  </r>
  <r>
    <d v="2004-06-03T00:00:00"/>
    <s v="SO67109"/>
    <n v="482"/>
    <n v="13376"/>
    <n v="4"/>
    <n v="1"/>
    <n v="2"/>
    <x v="68"/>
    <x v="1"/>
    <n v="3.3622999999999998"/>
    <n v="8.99"/>
    <n v="17.98"/>
    <n v="2"/>
    <n v="1"/>
    <n v="11.255400000000002"/>
    <n v="6.7245999999999997"/>
    <x v="98"/>
  </r>
  <r>
    <d v="2004-02-01T00:00:00"/>
    <s v="SO67434"/>
    <n v="539"/>
    <n v="29022"/>
    <n v="1"/>
    <n v="1"/>
    <n v="2"/>
    <x v="43"/>
    <x v="2"/>
    <n v="9.3462999999999994"/>
    <n v="24.99"/>
    <n v="49.98"/>
    <n v="2"/>
    <n v="1"/>
    <n v="31.287399999999998"/>
    <n v="18.692599999999999"/>
    <x v="80"/>
  </r>
  <r>
    <d v="2004-11-01T00:00:00"/>
    <s v="SO67529"/>
    <n v="539"/>
    <n v="16423"/>
    <n v="7"/>
    <n v="1"/>
    <n v="2"/>
    <x v="44"/>
    <x v="6"/>
    <n v="9.3462999999999994"/>
    <n v="24.99"/>
    <n v="49.98"/>
    <n v="2"/>
    <n v="1"/>
    <n v="31.287399999999998"/>
    <n v="18.692599999999999"/>
    <x v="80"/>
  </r>
  <r>
    <d v="2004-02-01T00:00:00"/>
    <s v="SO67588"/>
    <n v="539"/>
    <n v="11212"/>
    <n v="6"/>
    <n v="1"/>
    <n v="2"/>
    <x v="43"/>
    <x v="3"/>
    <n v="9.3462999999999994"/>
    <n v="24.99"/>
    <n v="49.98"/>
    <n v="2"/>
    <n v="1"/>
    <n v="31.287399999999998"/>
    <n v="18.692599999999999"/>
    <x v="80"/>
  </r>
  <r>
    <d v="2004-05-02T00:00:00"/>
    <s v="SO67598"/>
    <n v="482"/>
    <n v="20355"/>
    <n v="1"/>
    <n v="1"/>
    <n v="2"/>
    <x v="51"/>
    <x v="2"/>
    <n v="3.3622999999999998"/>
    <n v="8.99"/>
    <n v="17.98"/>
    <n v="2"/>
    <n v="1"/>
    <n v="11.255400000000002"/>
    <n v="6.7245999999999997"/>
    <x v="98"/>
  </r>
  <r>
    <d v="2004-01-02T00:00:00"/>
    <s v="SO67681"/>
    <n v="223"/>
    <n v="12598"/>
    <n v="10"/>
    <n v="1"/>
    <n v="2"/>
    <x v="58"/>
    <x v="5"/>
    <n v="5.7051999999999996"/>
    <n v="8.6441999999999997"/>
    <n v="17.288399999999999"/>
    <n v="2"/>
    <n v="1"/>
    <n v="5.8780000000000001"/>
    <n v="11.410399999999999"/>
    <x v="34"/>
  </r>
  <r>
    <d v="2004-06-03T00:00:00"/>
    <s v="SO67653"/>
    <n v="480"/>
    <n v="16667"/>
    <n v="6"/>
    <n v="1"/>
    <n v="2"/>
    <x v="68"/>
    <x v="3"/>
    <n v="0.85650000000000004"/>
    <n v="2.29"/>
    <n v="4.58"/>
    <n v="2"/>
    <n v="1"/>
    <n v="2.867"/>
    <n v="1.7130000000000001"/>
    <x v="43"/>
  </r>
  <r>
    <d v="2004-11-02T00:00:00"/>
    <s v="SO67765"/>
    <n v="539"/>
    <n v="17281"/>
    <n v="9"/>
    <n v="1"/>
    <n v="2"/>
    <x v="57"/>
    <x v="0"/>
    <n v="9.3462999999999994"/>
    <n v="24.99"/>
    <n v="49.98"/>
    <n v="2"/>
    <n v="1"/>
    <n v="31.287399999999998"/>
    <n v="18.692599999999999"/>
    <x v="80"/>
  </r>
  <r>
    <d v="2004-10-03T00:00:00"/>
    <s v="SO67785"/>
    <n v="539"/>
    <n v="28974"/>
    <n v="4"/>
    <n v="1"/>
    <n v="2"/>
    <x v="71"/>
    <x v="1"/>
    <n v="9.3462999999999994"/>
    <n v="24.99"/>
    <n v="49.98"/>
    <n v="2"/>
    <n v="1"/>
    <n v="31.287399999999998"/>
    <n v="18.692599999999999"/>
    <x v="80"/>
  </r>
  <r>
    <d v="2004-12-02T00:00:00"/>
    <s v="SO67766"/>
    <n v="539"/>
    <n v="14018"/>
    <n v="9"/>
    <n v="1"/>
    <n v="2"/>
    <x v="54"/>
    <x v="0"/>
    <n v="9.3462999999999994"/>
    <n v="24.99"/>
    <n v="49.98"/>
    <n v="2"/>
    <n v="1"/>
    <n v="31.287399999999998"/>
    <n v="18.692599999999999"/>
    <x v="80"/>
  </r>
  <r>
    <d v="2004-10-03T00:00:00"/>
    <s v="SO67928"/>
    <n v="223"/>
    <n v="28743"/>
    <n v="7"/>
    <n v="1"/>
    <n v="2"/>
    <x v="71"/>
    <x v="6"/>
    <n v="5.7051999999999996"/>
    <n v="8.6441999999999997"/>
    <n v="17.288399999999999"/>
    <n v="2"/>
    <n v="1"/>
    <n v="5.8780000000000001"/>
    <n v="11.410399999999999"/>
    <x v="34"/>
  </r>
  <r>
    <d v="2004-06-01T00:00:00"/>
    <s v="SO67907"/>
    <n v="464"/>
    <n v="12359"/>
    <n v="9"/>
    <n v="1"/>
    <n v="2"/>
    <x v="46"/>
    <x v="0"/>
    <n v="9.7135999999999996"/>
    <n v="23.548100000000002"/>
    <n v="47.096200000000003"/>
    <n v="2"/>
    <n v="1"/>
    <n v="27.669000000000004"/>
    <n v="19.427199999999999"/>
    <x v="97"/>
  </r>
  <r>
    <d v="2004-01-03T00:00:00"/>
    <s v="SO67980"/>
    <n v="480"/>
    <n v="11205"/>
    <n v="1"/>
    <n v="1"/>
    <n v="2"/>
    <x v="65"/>
    <x v="2"/>
    <n v="0.85650000000000004"/>
    <n v="2.29"/>
    <n v="4.58"/>
    <n v="2"/>
    <n v="1"/>
    <n v="2.867"/>
    <n v="1.7130000000000001"/>
    <x v="43"/>
  </r>
  <r>
    <d v="2004-05-03T00:00:00"/>
    <s v="SO68103"/>
    <n v="223"/>
    <n v="11726"/>
    <n v="1"/>
    <n v="1"/>
    <n v="2"/>
    <x v="62"/>
    <x v="2"/>
    <n v="5.7051999999999996"/>
    <n v="8.6441999999999997"/>
    <n v="17.288399999999999"/>
    <n v="2"/>
    <n v="1"/>
    <n v="5.8780000000000001"/>
    <n v="11.410399999999999"/>
    <x v="34"/>
  </r>
  <r>
    <d v="2004-04-01T00:00:00"/>
    <s v="SO68151"/>
    <n v="466"/>
    <n v="11091"/>
    <n v="6"/>
    <n v="1"/>
    <n v="2"/>
    <x v="33"/>
    <x v="3"/>
    <n v="9.7135999999999996"/>
    <n v="23.548100000000002"/>
    <n v="47.096200000000003"/>
    <n v="2"/>
    <n v="1"/>
    <n v="27.669000000000004"/>
    <n v="19.427199999999999"/>
    <x v="99"/>
  </r>
  <r>
    <d v="2004-07-01T00:00:00"/>
    <s v="SO68275"/>
    <n v="223"/>
    <n v="17321"/>
    <n v="9"/>
    <n v="1"/>
    <n v="2"/>
    <x v="48"/>
    <x v="0"/>
    <n v="5.7051999999999996"/>
    <n v="8.6441999999999997"/>
    <n v="17.288399999999999"/>
    <n v="2"/>
    <n v="1"/>
    <n v="5.8780000000000001"/>
    <n v="11.410399999999999"/>
    <x v="34"/>
  </r>
  <r>
    <d v="2004-12-02T00:00:00"/>
    <s v="SO68330"/>
    <n v="481"/>
    <n v="14598"/>
    <n v="6"/>
    <n v="1"/>
    <n v="2"/>
    <x v="54"/>
    <x v="3"/>
    <n v="3.3622999999999998"/>
    <n v="8.99"/>
    <n v="17.98"/>
    <n v="2"/>
    <n v="1"/>
    <n v="11.255400000000002"/>
    <n v="6.7245999999999997"/>
    <x v="100"/>
  </r>
  <r>
    <d v="2004-05-01T00:00:00"/>
    <s v="SO68342"/>
    <n v="479"/>
    <n v="11975"/>
    <n v="4"/>
    <n v="1"/>
    <n v="2"/>
    <x v="35"/>
    <x v="1"/>
    <n v="3.3622999999999998"/>
    <n v="8.99"/>
    <n v="17.98"/>
    <n v="2"/>
    <n v="1"/>
    <n v="11.255400000000002"/>
    <n v="6.7245999999999997"/>
    <x v="95"/>
  </r>
  <r>
    <d v="2004-10-03T00:00:00"/>
    <s v="SO68343"/>
    <n v="479"/>
    <n v="11500"/>
    <n v="6"/>
    <n v="1"/>
    <n v="2"/>
    <x v="71"/>
    <x v="3"/>
    <n v="3.3622999999999998"/>
    <n v="8.99"/>
    <n v="17.98"/>
    <n v="2"/>
    <n v="1"/>
    <n v="11.255400000000002"/>
    <n v="6.7245999999999997"/>
    <x v="95"/>
  </r>
  <r>
    <d v="2004-09-02T00:00:00"/>
    <s v="SO68405"/>
    <n v="223"/>
    <n v="18289"/>
    <n v="9"/>
    <n v="1"/>
    <n v="2"/>
    <x v="55"/>
    <x v="0"/>
    <n v="5.7051999999999996"/>
    <n v="8.6441999999999997"/>
    <n v="17.288399999999999"/>
    <n v="2"/>
    <n v="1"/>
    <n v="5.8780000000000001"/>
    <n v="11.410399999999999"/>
    <x v="34"/>
  </r>
  <r>
    <d v="2004-01-01T00:00:00"/>
    <s v="SO68471"/>
    <n v="479"/>
    <n v="28609"/>
    <n v="1"/>
    <n v="1"/>
    <n v="2"/>
    <x v="36"/>
    <x v="2"/>
    <n v="3.3622999999999998"/>
    <n v="8.99"/>
    <n v="17.98"/>
    <n v="2"/>
    <n v="1"/>
    <n v="11.255400000000002"/>
    <n v="6.7245999999999997"/>
    <x v="95"/>
  </r>
  <r>
    <d v="2004-09-03T00:00:00"/>
    <s v="SO68759"/>
    <n v="223"/>
    <n v="20112"/>
    <n v="4"/>
    <n v="1"/>
    <n v="2"/>
    <x v="70"/>
    <x v="1"/>
    <n v="5.7051999999999996"/>
    <n v="8.6441999999999997"/>
    <n v="17.288399999999999"/>
    <n v="2"/>
    <n v="1"/>
    <n v="5.8780000000000001"/>
    <n v="11.410399999999999"/>
    <x v="34"/>
  </r>
  <r>
    <d v="2004-04-01T00:00:00"/>
    <s v="SO68894"/>
    <n v="462"/>
    <n v="28933"/>
    <n v="9"/>
    <n v="1"/>
    <n v="2"/>
    <x v="33"/>
    <x v="0"/>
    <n v="9.7135999999999996"/>
    <n v="23.548100000000002"/>
    <n v="47.096200000000003"/>
    <n v="2"/>
    <n v="1"/>
    <n v="27.669000000000004"/>
    <n v="19.427199999999999"/>
    <x v="96"/>
  </r>
  <r>
    <d v="2004-01-04T00:00:00"/>
    <s v="SO68890"/>
    <n v="539"/>
    <n v="13998"/>
    <n v="9"/>
    <n v="1"/>
    <n v="2"/>
    <x v="73"/>
    <x v="0"/>
    <n v="9.3462999999999994"/>
    <n v="24.99"/>
    <n v="49.98"/>
    <n v="2"/>
    <n v="1"/>
    <n v="31.287399999999998"/>
    <n v="18.692599999999999"/>
    <x v="80"/>
  </r>
  <r>
    <d v="2004-01-01T00:00:00"/>
    <s v="SO68957"/>
    <n v="539"/>
    <n v="15783"/>
    <n v="9"/>
    <n v="1"/>
    <n v="2"/>
    <x v="36"/>
    <x v="0"/>
    <n v="9.3462999999999994"/>
    <n v="24.99"/>
    <n v="49.98"/>
    <n v="2"/>
    <n v="1"/>
    <n v="31.287399999999998"/>
    <n v="18.692599999999999"/>
    <x v="80"/>
  </r>
  <r>
    <d v="2004-04-02T00:00:00"/>
    <s v="SO69036"/>
    <n v="539"/>
    <n v="28680"/>
    <n v="1"/>
    <n v="1"/>
    <n v="2"/>
    <x v="56"/>
    <x v="2"/>
    <n v="9.3462999999999994"/>
    <n v="24.99"/>
    <n v="49.98"/>
    <n v="2"/>
    <n v="1"/>
    <n v="31.287399999999998"/>
    <n v="18.692599999999999"/>
    <x v="80"/>
  </r>
  <r>
    <d v="2004-09-01T00:00:00"/>
    <s v="SO69163"/>
    <n v="539"/>
    <n v="15222"/>
    <n v="9"/>
    <n v="1"/>
    <n v="2"/>
    <x v="47"/>
    <x v="0"/>
    <n v="9.3462999999999994"/>
    <n v="24.99"/>
    <n v="49.98"/>
    <n v="2"/>
    <n v="1"/>
    <n v="31.287399999999998"/>
    <n v="18.692599999999999"/>
    <x v="80"/>
  </r>
  <r>
    <d v="2004-07-03T00:00:00"/>
    <s v="SO69258"/>
    <n v="480"/>
    <n v="11518"/>
    <n v="1"/>
    <n v="1"/>
    <n v="2"/>
    <x v="69"/>
    <x v="2"/>
    <n v="0.85650000000000004"/>
    <n v="2.29"/>
    <n v="4.58"/>
    <n v="2"/>
    <n v="1"/>
    <n v="2.867"/>
    <n v="1.7130000000000001"/>
    <x v="43"/>
  </r>
  <r>
    <d v="2004-05-03T00:00:00"/>
    <s v="SO69257"/>
    <n v="223"/>
    <n v="22442"/>
    <n v="10"/>
    <n v="1"/>
    <n v="2"/>
    <x v="62"/>
    <x v="5"/>
    <n v="5.7051999999999996"/>
    <n v="8.6441999999999997"/>
    <n v="17.288399999999999"/>
    <n v="2"/>
    <n v="1"/>
    <n v="5.8780000000000001"/>
    <n v="11.410399999999999"/>
    <x v="34"/>
  </r>
  <r>
    <d v="2004-11-01T00:00:00"/>
    <s v="SO69245"/>
    <n v="223"/>
    <n v="12932"/>
    <n v="4"/>
    <n v="1"/>
    <n v="2"/>
    <x v="44"/>
    <x v="1"/>
    <n v="5.7051999999999996"/>
    <n v="8.6441999999999997"/>
    <n v="17.288399999999999"/>
    <n v="2"/>
    <n v="1"/>
    <n v="5.8780000000000001"/>
    <n v="11.410399999999999"/>
    <x v="34"/>
  </r>
  <r>
    <d v="2004-07-04T00:00:00"/>
    <s v="SO69730"/>
    <n v="223"/>
    <n v="18215"/>
    <n v="9"/>
    <n v="1"/>
    <n v="2"/>
    <x v="98"/>
    <x v="0"/>
    <n v="5.7051999999999996"/>
    <n v="8.6441999999999997"/>
    <n v="17.288399999999999"/>
    <n v="2"/>
    <n v="1"/>
    <n v="5.8780000000000001"/>
    <n v="11.410399999999999"/>
    <x v="34"/>
  </r>
  <r>
    <d v="2004-02-02T00:00:00"/>
    <s v="SO69729"/>
    <n v="223"/>
    <n v="15024"/>
    <n v="9"/>
    <n v="1"/>
    <n v="2"/>
    <x v="61"/>
    <x v="0"/>
    <n v="5.7051999999999996"/>
    <n v="8.6441999999999997"/>
    <n v="17.288399999999999"/>
    <n v="2"/>
    <n v="1"/>
    <n v="5.8780000000000001"/>
    <n v="11.410399999999999"/>
    <x v="34"/>
  </r>
  <r>
    <d v="2004-02-03T00:00:00"/>
    <s v="SO69826"/>
    <n v="539"/>
    <n v="16472"/>
    <n v="7"/>
    <n v="1"/>
    <n v="2"/>
    <x v="60"/>
    <x v="6"/>
    <n v="9.3462999999999994"/>
    <n v="24.99"/>
    <n v="49.98"/>
    <n v="2"/>
    <n v="1"/>
    <n v="31.287399999999998"/>
    <n v="18.692599999999999"/>
    <x v="80"/>
  </r>
  <r>
    <d v="2004-09-02T00:00:00"/>
    <s v="SO69868"/>
    <n v="539"/>
    <n v="14014"/>
    <n v="9"/>
    <n v="1"/>
    <n v="2"/>
    <x v="55"/>
    <x v="0"/>
    <n v="9.3462999999999994"/>
    <n v="24.99"/>
    <n v="49.98"/>
    <n v="2"/>
    <n v="1"/>
    <n v="31.287399999999998"/>
    <n v="18.692599999999999"/>
    <x v="80"/>
  </r>
  <r>
    <d v="2004-01-04T00:00:00"/>
    <s v="SO70155"/>
    <n v="223"/>
    <n v="23860"/>
    <n v="1"/>
    <n v="1"/>
    <n v="2"/>
    <x v="73"/>
    <x v="2"/>
    <n v="5.7051999999999996"/>
    <n v="8.6441999999999997"/>
    <n v="17.288399999999999"/>
    <n v="2"/>
    <n v="1"/>
    <n v="5.8780000000000001"/>
    <n v="11.410399999999999"/>
    <x v="34"/>
  </r>
  <r>
    <d v="2004-09-01T00:00:00"/>
    <s v="SO70090"/>
    <n v="484"/>
    <n v="12144"/>
    <n v="1"/>
    <n v="1"/>
    <n v="2"/>
    <x v="47"/>
    <x v="2"/>
    <n v="2.9733000000000001"/>
    <n v="7.95"/>
    <n v="15.9"/>
    <n v="2"/>
    <n v="1"/>
    <n v="9.9534000000000002"/>
    <n v="5.9466000000000001"/>
    <x v="94"/>
  </r>
  <r>
    <d v="2004-06-04T00:00:00"/>
    <s v="SO70123"/>
    <n v="223"/>
    <n v="28451"/>
    <n v="10"/>
    <n v="1"/>
    <n v="2"/>
    <x v="82"/>
    <x v="5"/>
    <n v="5.7051999999999996"/>
    <n v="8.6441999999999997"/>
    <n v="17.288399999999999"/>
    <n v="2"/>
    <n v="1"/>
    <n v="5.8780000000000001"/>
    <n v="11.410399999999999"/>
    <x v="34"/>
  </r>
  <r>
    <d v="2004-09-01T00:00:00"/>
    <s v="SO70100"/>
    <n v="223"/>
    <n v="12099"/>
    <n v="1"/>
    <n v="1"/>
    <n v="2"/>
    <x v="47"/>
    <x v="2"/>
    <n v="5.7051999999999996"/>
    <n v="8.6441999999999997"/>
    <n v="17.288399999999999"/>
    <n v="2"/>
    <n v="1"/>
    <n v="5.8780000000000001"/>
    <n v="11.410399999999999"/>
    <x v="34"/>
  </r>
  <r>
    <d v="2004-10-03T00:00:00"/>
    <s v="SO70314"/>
    <n v="539"/>
    <n v="14317"/>
    <n v="9"/>
    <n v="1"/>
    <n v="2"/>
    <x v="71"/>
    <x v="0"/>
    <n v="9.3462999999999994"/>
    <n v="24.99"/>
    <n v="49.98"/>
    <n v="2"/>
    <n v="1"/>
    <n v="31.287399999999998"/>
    <n v="18.692599999999999"/>
    <x v="80"/>
  </r>
  <r>
    <d v="2004-04-04T00:00:00"/>
    <s v="SO70544"/>
    <n v="223"/>
    <n v="17588"/>
    <n v="1"/>
    <n v="1"/>
    <n v="2"/>
    <x v="83"/>
    <x v="2"/>
    <n v="5.7051999999999996"/>
    <n v="8.6441999999999997"/>
    <n v="17.288399999999999"/>
    <n v="2"/>
    <n v="1"/>
    <n v="5.8780000000000001"/>
    <n v="11.410399999999999"/>
    <x v="34"/>
  </r>
  <r>
    <d v="2004-06-03T00:00:00"/>
    <s v="SO70554"/>
    <n v="539"/>
    <n v="18001"/>
    <n v="8"/>
    <n v="1"/>
    <n v="2"/>
    <x v="68"/>
    <x v="4"/>
    <n v="9.3462999999999994"/>
    <n v="24.99"/>
    <n v="49.98"/>
    <n v="2"/>
    <n v="1"/>
    <n v="31.287399999999998"/>
    <n v="18.692599999999999"/>
    <x v="80"/>
  </r>
  <r>
    <d v="2004-07-02T00:00:00"/>
    <s v="SO70600"/>
    <n v="223"/>
    <n v="11951"/>
    <n v="9"/>
    <n v="1"/>
    <n v="2"/>
    <x v="53"/>
    <x v="0"/>
    <n v="5.7051999999999996"/>
    <n v="8.6441999999999997"/>
    <n v="17.288399999999999"/>
    <n v="2"/>
    <n v="1"/>
    <n v="5.8780000000000001"/>
    <n v="11.410399999999999"/>
    <x v="34"/>
  </r>
  <r>
    <d v="2004-01-03T00:00:00"/>
    <s v="SO70681"/>
    <n v="480"/>
    <n v="15437"/>
    <n v="9"/>
    <n v="1"/>
    <n v="2"/>
    <x v="65"/>
    <x v="0"/>
    <n v="0.85650000000000004"/>
    <n v="2.29"/>
    <n v="4.58"/>
    <n v="2"/>
    <n v="1"/>
    <n v="2.867"/>
    <n v="1.7130000000000001"/>
    <x v="43"/>
  </r>
  <r>
    <d v="2004-12-04T00:00:00"/>
    <s v="SO70675"/>
    <n v="223"/>
    <n v="26766"/>
    <n v="9"/>
    <n v="1"/>
    <n v="2"/>
    <x v="79"/>
    <x v="0"/>
    <n v="5.7051999999999996"/>
    <n v="8.6441999999999997"/>
    <n v="17.288399999999999"/>
    <n v="2"/>
    <n v="1"/>
    <n v="5.8780000000000001"/>
    <n v="11.410399999999999"/>
    <x v="34"/>
  </r>
  <r>
    <d v="2004-01-02T00:00:00"/>
    <s v="SO70782"/>
    <n v="539"/>
    <n v="20800"/>
    <n v="10"/>
    <n v="1"/>
    <n v="2"/>
    <x v="58"/>
    <x v="5"/>
    <n v="9.3462999999999994"/>
    <n v="24.99"/>
    <n v="49.98"/>
    <n v="2"/>
    <n v="1"/>
    <n v="31.287399999999998"/>
    <n v="18.692599999999999"/>
    <x v="80"/>
  </r>
  <r>
    <d v="2004-11-02T00:00:00"/>
    <s v="SO70767"/>
    <n v="466"/>
    <n v="11300"/>
    <n v="6"/>
    <n v="1"/>
    <n v="2"/>
    <x v="57"/>
    <x v="3"/>
    <n v="9.7135999999999996"/>
    <n v="23.548100000000002"/>
    <n v="47.096200000000003"/>
    <n v="2"/>
    <n v="1"/>
    <n v="27.669000000000004"/>
    <n v="19.427199999999999"/>
    <x v="99"/>
  </r>
  <r>
    <d v="2004-10-04T00:00:00"/>
    <s v="SO70791"/>
    <n v="539"/>
    <n v="14815"/>
    <n v="10"/>
    <n v="1"/>
    <n v="2"/>
    <x v="78"/>
    <x v="5"/>
    <n v="9.3462999999999994"/>
    <n v="24.99"/>
    <n v="49.98"/>
    <n v="2"/>
    <n v="1"/>
    <n v="31.287399999999998"/>
    <n v="18.692599999999999"/>
    <x v="80"/>
  </r>
  <r>
    <d v="2004-09-04T00:00:00"/>
    <s v="SO70753"/>
    <n v="539"/>
    <n v="14321"/>
    <n v="9"/>
    <n v="1"/>
    <n v="2"/>
    <x v="80"/>
    <x v="0"/>
    <n v="9.3462999999999994"/>
    <n v="24.99"/>
    <n v="49.98"/>
    <n v="2"/>
    <n v="1"/>
    <n v="31.287399999999998"/>
    <n v="18.692599999999999"/>
    <x v="80"/>
  </r>
  <r>
    <d v="2004-02-04T00:00:00"/>
    <s v="SO70788"/>
    <n v="539"/>
    <n v="21870"/>
    <n v="10"/>
    <n v="1"/>
    <n v="2"/>
    <x v="75"/>
    <x v="5"/>
    <n v="9.3462999999999994"/>
    <n v="24.99"/>
    <n v="49.98"/>
    <n v="2"/>
    <n v="1"/>
    <n v="31.287399999999998"/>
    <n v="18.692599999999999"/>
    <x v="80"/>
  </r>
  <r>
    <d v="2004-04-04T00:00:00"/>
    <s v="SO70894"/>
    <n v="223"/>
    <n v="18576"/>
    <n v="4"/>
    <n v="1"/>
    <n v="2"/>
    <x v="83"/>
    <x v="1"/>
    <n v="5.7051999999999996"/>
    <n v="8.6441999999999997"/>
    <n v="17.288399999999999"/>
    <n v="2"/>
    <n v="1"/>
    <n v="5.8780000000000001"/>
    <n v="11.410399999999999"/>
    <x v="34"/>
  </r>
  <r>
    <d v="2004-07-03T00:00:00"/>
    <s v="SO70874"/>
    <n v="539"/>
    <n v="15607"/>
    <n v="9"/>
    <n v="1"/>
    <n v="2"/>
    <x v="69"/>
    <x v="0"/>
    <n v="9.3462999999999994"/>
    <n v="24.99"/>
    <n v="49.98"/>
    <n v="2"/>
    <n v="1"/>
    <n v="31.287399999999998"/>
    <n v="18.692599999999999"/>
    <x v="80"/>
  </r>
  <r>
    <d v="2004-05-05T00:00:00"/>
    <s v="SO70983"/>
    <n v="223"/>
    <n v="12626"/>
    <n v="10"/>
    <n v="1"/>
    <n v="2"/>
    <x v="86"/>
    <x v="5"/>
    <n v="5.7051999999999996"/>
    <n v="8.6441999999999997"/>
    <n v="17.288399999999999"/>
    <n v="2"/>
    <n v="1"/>
    <n v="5.8780000000000001"/>
    <n v="11.410399999999999"/>
    <x v="34"/>
  </r>
  <r>
    <d v="2004-12-04T00:00:00"/>
    <s v="SO70952"/>
    <n v="480"/>
    <n v="18294"/>
    <n v="9"/>
    <n v="1"/>
    <n v="2"/>
    <x v="79"/>
    <x v="0"/>
    <n v="0.85650000000000004"/>
    <n v="2.29"/>
    <n v="4.58"/>
    <n v="2"/>
    <n v="1"/>
    <n v="2.867"/>
    <n v="1.7130000000000001"/>
    <x v="43"/>
  </r>
  <r>
    <d v="2004-07-03T00:00:00"/>
    <s v="SO71027"/>
    <n v="462"/>
    <n v="12361"/>
    <n v="9"/>
    <n v="1"/>
    <n v="2"/>
    <x v="69"/>
    <x v="0"/>
    <n v="9.7135999999999996"/>
    <n v="23.548100000000002"/>
    <n v="47.096200000000003"/>
    <n v="2"/>
    <n v="1"/>
    <n v="27.669000000000004"/>
    <n v="19.427199999999999"/>
    <x v="96"/>
  </r>
  <r>
    <d v="2004-07-04T00:00:00"/>
    <s v="SO71100"/>
    <n v="464"/>
    <n v="12352"/>
    <n v="9"/>
    <n v="1"/>
    <n v="2"/>
    <x v="98"/>
    <x v="0"/>
    <n v="9.7135999999999996"/>
    <n v="23.548100000000002"/>
    <n v="47.096200000000003"/>
    <n v="2"/>
    <n v="1"/>
    <n v="27.669000000000004"/>
    <n v="19.427199999999999"/>
    <x v="97"/>
  </r>
  <r>
    <d v="2004-07-02T00:00:00"/>
    <s v="SO71105"/>
    <n v="480"/>
    <n v="11330"/>
    <n v="6"/>
    <n v="1"/>
    <n v="2"/>
    <x v="53"/>
    <x v="3"/>
    <n v="0.85650000000000004"/>
    <n v="2.29"/>
    <n v="4.58"/>
    <n v="2"/>
    <n v="1"/>
    <n v="2.867"/>
    <n v="1.7130000000000001"/>
    <x v="43"/>
  </r>
  <r>
    <d v="2004-12-02T00:00:00"/>
    <s v="SO71247"/>
    <n v="223"/>
    <n v="12536"/>
    <n v="8"/>
    <n v="1"/>
    <n v="2"/>
    <x v="54"/>
    <x v="4"/>
    <n v="5.7051999999999996"/>
    <n v="8.6441999999999997"/>
    <n v="17.288399999999999"/>
    <n v="2"/>
    <n v="1"/>
    <n v="5.8780000000000001"/>
    <n v="11.410399999999999"/>
    <x v="34"/>
  </r>
  <r>
    <d v="2004-07-03T00:00:00"/>
    <s v="SO71235"/>
    <n v="539"/>
    <n v="11203"/>
    <n v="6"/>
    <n v="1"/>
    <n v="2"/>
    <x v="69"/>
    <x v="3"/>
    <n v="9.3462999999999994"/>
    <n v="24.99"/>
    <n v="49.98"/>
    <n v="2"/>
    <n v="1"/>
    <n v="31.287399999999998"/>
    <n v="18.692599999999999"/>
    <x v="80"/>
  </r>
  <r>
    <d v="2004-09-02T00:00:00"/>
    <s v="SO71450"/>
    <n v="466"/>
    <n v="13780"/>
    <n v="7"/>
    <n v="1"/>
    <n v="2"/>
    <x v="55"/>
    <x v="6"/>
    <n v="9.7135999999999996"/>
    <n v="23.548100000000002"/>
    <n v="47.096200000000003"/>
    <n v="2"/>
    <n v="1"/>
    <n v="27.669000000000004"/>
    <n v="19.427199999999999"/>
    <x v="99"/>
  </r>
  <r>
    <d v="2004-09-04T00:00:00"/>
    <s v="SO71436"/>
    <n v="539"/>
    <n v="11211"/>
    <n v="6"/>
    <n v="1"/>
    <n v="2"/>
    <x v="80"/>
    <x v="3"/>
    <n v="9.3462999999999994"/>
    <n v="24.99"/>
    <n v="49.98"/>
    <n v="2"/>
    <n v="1"/>
    <n v="31.287399999999998"/>
    <n v="18.692599999999999"/>
    <x v="80"/>
  </r>
  <r>
    <d v="2004-12-03T00:00:00"/>
    <s v="SO71575"/>
    <n v="539"/>
    <n v="28814"/>
    <n v="1"/>
    <n v="1"/>
    <n v="2"/>
    <x v="72"/>
    <x v="2"/>
    <n v="9.3462999999999994"/>
    <n v="24.99"/>
    <n v="49.98"/>
    <n v="2"/>
    <n v="1"/>
    <n v="31.287399999999998"/>
    <n v="18.692599999999999"/>
    <x v="80"/>
  </r>
  <r>
    <d v="2004-12-02T00:00:00"/>
    <s v="SO71651"/>
    <n v="539"/>
    <n v="19333"/>
    <n v="8"/>
    <n v="1"/>
    <n v="2"/>
    <x v="54"/>
    <x v="4"/>
    <n v="9.3462999999999994"/>
    <n v="24.99"/>
    <n v="49.98"/>
    <n v="2"/>
    <n v="1"/>
    <n v="31.287399999999998"/>
    <n v="18.692599999999999"/>
    <x v="80"/>
  </r>
  <r>
    <d v="2004-08-03T00:00:00"/>
    <s v="SO71695"/>
    <n v="484"/>
    <n v="12145"/>
    <n v="1"/>
    <n v="1"/>
    <n v="2"/>
    <x v="63"/>
    <x v="2"/>
    <n v="2.9733000000000001"/>
    <n v="7.95"/>
    <n v="15.9"/>
    <n v="2"/>
    <n v="1"/>
    <n v="9.9534000000000002"/>
    <n v="5.9466000000000001"/>
    <x v="94"/>
  </r>
  <r>
    <d v="2004-03-04T00:00:00"/>
    <s v="SO71702"/>
    <n v="223"/>
    <n v="15132"/>
    <n v="9"/>
    <n v="1"/>
    <n v="2"/>
    <x v="74"/>
    <x v="0"/>
    <n v="5.7051999999999996"/>
    <n v="8.6441999999999997"/>
    <n v="17.288399999999999"/>
    <n v="2"/>
    <n v="1"/>
    <n v="5.8780000000000001"/>
    <n v="11.410399999999999"/>
    <x v="34"/>
  </r>
  <r>
    <d v="2004-10-04T00:00:00"/>
    <s v="SO71762"/>
    <n v="223"/>
    <n v="27569"/>
    <n v="4"/>
    <n v="1"/>
    <n v="2"/>
    <x v="78"/>
    <x v="1"/>
    <n v="5.7051999999999996"/>
    <n v="8.6441999999999997"/>
    <n v="17.288399999999999"/>
    <n v="2"/>
    <n v="1"/>
    <n v="5.8780000000000001"/>
    <n v="11.410399999999999"/>
    <x v="34"/>
  </r>
  <r>
    <d v="2004-03-02T00:00:00"/>
    <s v="SO71697"/>
    <n v="539"/>
    <n v="17316"/>
    <n v="9"/>
    <n v="1"/>
    <n v="2"/>
    <x v="49"/>
    <x v="0"/>
    <n v="9.3462999999999994"/>
    <n v="24.99"/>
    <n v="49.98"/>
    <n v="2"/>
    <n v="1"/>
    <n v="31.287399999999998"/>
    <n v="18.692599999999999"/>
    <x v="80"/>
  </r>
  <r>
    <d v="2004-04-05T00:00:00"/>
    <s v="SO71969"/>
    <n v="223"/>
    <n v="12892"/>
    <n v="6"/>
    <n v="1"/>
    <n v="2"/>
    <x v="85"/>
    <x v="3"/>
    <n v="5.7051999999999996"/>
    <n v="8.6441999999999997"/>
    <n v="17.288399999999999"/>
    <n v="2"/>
    <n v="1"/>
    <n v="5.8780000000000001"/>
    <n v="11.410399999999999"/>
    <x v="34"/>
  </r>
  <r>
    <d v="2004-11-05T00:00:00"/>
    <s v="SO72066"/>
    <n v="464"/>
    <n v="11965"/>
    <n v="9"/>
    <n v="1"/>
    <n v="2"/>
    <x v="87"/>
    <x v="0"/>
    <n v="9.7135999999999996"/>
    <n v="23.548100000000002"/>
    <n v="47.096200000000003"/>
    <n v="2"/>
    <n v="1"/>
    <n v="27.669000000000004"/>
    <n v="19.427199999999999"/>
    <x v="97"/>
  </r>
  <r>
    <d v="2004-11-03T00:00:00"/>
    <s v="SO72130"/>
    <n v="539"/>
    <n v="14853"/>
    <n v="9"/>
    <n v="1"/>
    <n v="2"/>
    <x v="66"/>
    <x v="0"/>
    <n v="9.3462999999999994"/>
    <n v="24.99"/>
    <n v="49.98"/>
    <n v="2"/>
    <n v="1"/>
    <n v="31.287399999999998"/>
    <n v="18.692599999999999"/>
    <x v="80"/>
  </r>
  <r>
    <d v="2004-10-04T00:00:00"/>
    <s v="SO72138"/>
    <n v="479"/>
    <n v="16730"/>
    <n v="9"/>
    <n v="1"/>
    <n v="2"/>
    <x v="78"/>
    <x v="0"/>
    <n v="3.3622999999999998"/>
    <n v="8.99"/>
    <n v="17.98"/>
    <n v="2"/>
    <n v="1"/>
    <n v="11.255400000000002"/>
    <n v="6.7245999999999997"/>
    <x v="95"/>
  </r>
  <r>
    <d v="2004-01-03T00:00:00"/>
    <s v="SO72289"/>
    <n v="539"/>
    <n v="29245"/>
    <n v="4"/>
    <n v="1"/>
    <n v="2"/>
    <x v="65"/>
    <x v="1"/>
    <n v="9.3462999999999994"/>
    <n v="24.99"/>
    <n v="49.98"/>
    <n v="2"/>
    <n v="1"/>
    <n v="31.287399999999998"/>
    <n v="18.692599999999999"/>
    <x v="80"/>
  </r>
  <r>
    <d v="2004-04-05T00:00:00"/>
    <s v="SO72518"/>
    <n v="462"/>
    <n v="12351"/>
    <n v="9"/>
    <n v="1"/>
    <n v="2"/>
    <x v="85"/>
    <x v="0"/>
    <n v="9.7135999999999996"/>
    <n v="23.548100000000002"/>
    <n v="47.096200000000003"/>
    <n v="2"/>
    <n v="1"/>
    <n v="27.669000000000004"/>
    <n v="19.427199999999999"/>
    <x v="96"/>
  </r>
  <r>
    <d v="2004-11-04T00:00:00"/>
    <s v="SO72517"/>
    <n v="484"/>
    <n v="13668"/>
    <n v="9"/>
    <n v="1"/>
    <n v="2"/>
    <x v="81"/>
    <x v="0"/>
    <n v="2.9733000000000001"/>
    <n v="7.95"/>
    <n v="15.9"/>
    <n v="2"/>
    <n v="1"/>
    <n v="9.9534000000000002"/>
    <n v="5.9466000000000001"/>
    <x v="94"/>
  </r>
  <r>
    <d v="2004-01-05T00:00:00"/>
    <s v="SO72647"/>
    <n v="479"/>
    <n v="19952"/>
    <n v="9"/>
    <n v="1"/>
    <n v="2"/>
    <x v="90"/>
    <x v="0"/>
    <n v="3.3622999999999998"/>
    <n v="8.99"/>
    <n v="17.98"/>
    <n v="2"/>
    <n v="1"/>
    <n v="11.255400000000002"/>
    <n v="6.7245999999999997"/>
    <x v="95"/>
  </r>
  <r>
    <d v="2004-02-05T00:00:00"/>
    <s v="SO73142"/>
    <n v="539"/>
    <n v="20725"/>
    <n v="10"/>
    <n v="1"/>
    <n v="2"/>
    <x v="94"/>
    <x v="5"/>
    <n v="9.3462999999999994"/>
    <n v="24.99"/>
    <n v="49.98"/>
    <n v="2"/>
    <n v="1"/>
    <n v="31.287399999999998"/>
    <n v="18.692599999999999"/>
    <x v="80"/>
  </r>
  <r>
    <d v="2004-11-03T00:00:00"/>
    <s v="SO73109"/>
    <n v="464"/>
    <n v="14054"/>
    <n v="9"/>
    <n v="1"/>
    <n v="2"/>
    <x v="66"/>
    <x v="0"/>
    <n v="9.7135999999999996"/>
    <n v="23.548100000000002"/>
    <n v="47.096200000000003"/>
    <n v="2"/>
    <n v="1"/>
    <n v="27.669000000000004"/>
    <n v="19.427199999999999"/>
    <x v="97"/>
  </r>
  <r>
    <d v="2004-08-05T00:00:00"/>
    <s v="SO73223"/>
    <n v="223"/>
    <n v="12594"/>
    <n v="10"/>
    <n v="1"/>
    <n v="2"/>
    <x v="88"/>
    <x v="5"/>
    <n v="5.7051999999999996"/>
    <n v="8.6441999999999997"/>
    <n v="17.288399999999999"/>
    <n v="2"/>
    <n v="1"/>
    <n v="5.8780000000000001"/>
    <n v="11.410399999999999"/>
    <x v="34"/>
  </r>
  <r>
    <d v="2004-09-05T00:00:00"/>
    <s v="SO73222"/>
    <n v="223"/>
    <n v="12516"/>
    <n v="8"/>
    <n v="1"/>
    <n v="2"/>
    <x v="92"/>
    <x v="4"/>
    <n v="5.7051999999999996"/>
    <n v="8.6441999999999997"/>
    <n v="17.288399999999999"/>
    <n v="2"/>
    <n v="1"/>
    <n v="5.8780000000000001"/>
    <n v="11.410399999999999"/>
    <x v="34"/>
  </r>
  <r>
    <d v="2004-07-04T00:00:00"/>
    <s v="SO73346"/>
    <n v="464"/>
    <n v="11966"/>
    <n v="9"/>
    <n v="1"/>
    <n v="2"/>
    <x v="98"/>
    <x v="0"/>
    <n v="9.7135999999999996"/>
    <n v="23.548100000000002"/>
    <n v="47.096200000000003"/>
    <n v="2"/>
    <n v="1"/>
    <n v="27.669000000000004"/>
    <n v="19.427199999999999"/>
    <x v="97"/>
  </r>
  <r>
    <d v="2004-05-06T00:00:00"/>
    <s v="SO73453"/>
    <n v="539"/>
    <n v="16258"/>
    <n v="7"/>
    <n v="1"/>
    <n v="2"/>
    <x v="109"/>
    <x v="6"/>
    <n v="9.3462999999999994"/>
    <n v="24.99"/>
    <n v="49.98"/>
    <n v="2"/>
    <n v="1"/>
    <n v="31.287399999999998"/>
    <n v="18.692599999999999"/>
    <x v="80"/>
  </r>
  <r>
    <d v="2004-06-04T00:00:00"/>
    <s v="SO73685"/>
    <n v="223"/>
    <n v="12730"/>
    <n v="10"/>
    <n v="1"/>
    <n v="2"/>
    <x v="82"/>
    <x v="5"/>
    <n v="5.7051999999999996"/>
    <n v="8.6441999999999997"/>
    <n v="17.288399999999999"/>
    <n v="2"/>
    <n v="1"/>
    <n v="5.8780000000000001"/>
    <n v="11.410399999999999"/>
    <x v="34"/>
  </r>
  <r>
    <d v="2004-07-04T00:00:00"/>
    <s v="SO73871"/>
    <n v="539"/>
    <n v="14679"/>
    <n v="9"/>
    <n v="1"/>
    <n v="2"/>
    <x v="98"/>
    <x v="0"/>
    <n v="9.3462999999999994"/>
    <n v="24.99"/>
    <n v="49.98"/>
    <n v="2"/>
    <n v="1"/>
    <n v="31.287399999999998"/>
    <n v="18.692599999999999"/>
    <x v="80"/>
  </r>
  <r>
    <d v="2004-06-03T00:00:00"/>
    <s v="SO73954"/>
    <n v="479"/>
    <n v="13155"/>
    <n v="9"/>
    <n v="1"/>
    <n v="2"/>
    <x v="68"/>
    <x v="0"/>
    <n v="3.3622999999999998"/>
    <n v="8.99"/>
    <n v="17.98"/>
    <n v="2"/>
    <n v="1"/>
    <n v="11.255400000000002"/>
    <n v="6.7245999999999997"/>
    <x v="95"/>
  </r>
  <r>
    <d v="2004-07-04T00:00:00"/>
    <s v="SO74041"/>
    <n v="223"/>
    <n v="12957"/>
    <n v="4"/>
    <n v="1"/>
    <n v="2"/>
    <x v="98"/>
    <x v="1"/>
    <n v="5.7051999999999996"/>
    <n v="8.6441999999999997"/>
    <n v="17.288399999999999"/>
    <n v="2"/>
    <n v="1"/>
    <n v="5.8780000000000001"/>
    <n v="11.410399999999999"/>
    <x v="34"/>
  </r>
  <r>
    <d v="2003-01-11T00:00:00"/>
    <s v="SO61284"/>
    <n v="538"/>
    <n v="27477"/>
    <n v="4"/>
    <n v="1"/>
    <n v="2"/>
    <x v="30"/>
    <x v="1"/>
    <n v="8.0373000000000001"/>
    <n v="21.49"/>
    <n v="42.98"/>
    <n v="2"/>
    <n v="1"/>
    <n v="26.905399999999997"/>
    <n v="16.0746"/>
    <x v="75"/>
  </r>
  <r>
    <d v="2003-04-11T00:00:00"/>
    <s v="SO61498"/>
    <n v="538"/>
    <n v="28232"/>
    <n v="1"/>
    <n v="1"/>
    <n v="2"/>
    <x v="24"/>
    <x v="2"/>
    <n v="8.0373000000000001"/>
    <n v="21.49"/>
    <n v="42.98"/>
    <n v="2"/>
    <n v="1"/>
    <n v="26.905399999999997"/>
    <n v="16.0746"/>
    <x v="75"/>
  </r>
  <r>
    <d v="2003-01-12T00:00:00"/>
    <s v="SO61572"/>
    <n v="538"/>
    <n v="12134"/>
    <n v="10"/>
    <n v="1"/>
    <n v="2"/>
    <x v="17"/>
    <x v="5"/>
    <n v="8.0373000000000001"/>
    <n v="21.49"/>
    <n v="42.98"/>
    <n v="2"/>
    <n v="1"/>
    <n v="26.905399999999997"/>
    <n v="16.0746"/>
    <x v="75"/>
  </r>
  <r>
    <d v="2003-10-10T00:00:00"/>
    <s v="SO61611"/>
    <n v="538"/>
    <n v="11300"/>
    <n v="6"/>
    <n v="1"/>
    <n v="2"/>
    <x v="28"/>
    <x v="3"/>
    <n v="8.0373000000000001"/>
    <n v="21.49"/>
    <n v="42.98"/>
    <n v="2"/>
    <n v="1"/>
    <n v="26.905399999999997"/>
    <n v="16.0746"/>
    <x v="75"/>
  </r>
  <r>
    <d v="2003-10-10T00:00:00"/>
    <s v="SO61657"/>
    <n v="538"/>
    <n v="19618"/>
    <n v="9"/>
    <n v="1"/>
    <n v="2"/>
    <x v="28"/>
    <x v="0"/>
    <n v="8.0373000000000001"/>
    <n v="21.49"/>
    <n v="42.98"/>
    <n v="2"/>
    <n v="1"/>
    <n v="26.905399999999997"/>
    <n v="16.0746"/>
    <x v="75"/>
  </r>
  <r>
    <d v="2003-03-12T00:00:00"/>
    <s v="SO61760"/>
    <n v="538"/>
    <n v="25787"/>
    <n v="7"/>
    <n v="1"/>
    <n v="2"/>
    <x v="38"/>
    <x v="6"/>
    <n v="8.0373000000000001"/>
    <n v="21.49"/>
    <n v="42.98"/>
    <n v="2"/>
    <n v="1"/>
    <n v="26.905399999999997"/>
    <n v="16.0746"/>
    <x v="75"/>
  </r>
  <r>
    <d v="2003-04-11T00:00:00"/>
    <s v="SO62368"/>
    <n v="538"/>
    <n v="26969"/>
    <n v="8"/>
    <n v="1"/>
    <n v="2"/>
    <x v="24"/>
    <x v="4"/>
    <n v="8.0373000000000001"/>
    <n v="21.49"/>
    <n v="42.98"/>
    <n v="2"/>
    <n v="1"/>
    <n v="26.905399999999997"/>
    <n v="16.0746"/>
    <x v="75"/>
  </r>
  <r>
    <d v="2003-06-10T00:00:00"/>
    <s v="SO62403"/>
    <n v="538"/>
    <n v="19962"/>
    <n v="9"/>
    <n v="1"/>
    <n v="2"/>
    <x v="1"/>
    <x v="0"/>
    <n v="8.0373000000000001"/>
    <n v="21.49"/>
    <n v="42.98"/>
    <n v="2"/>
    <n v="1"/>
    <n v="26.905399999999997"/>
    <n v="16.0746"/>
    <x v="75"/>
  </r>
  <r>
    <d v="2003-05-12T00:00:00"/>
    <s v="SO62434"/>
    <n v="538"/>
    <n v="24864"/>
    <n v="8"/>
    <n v="1"/>
    <n v="2"/>
    <x v="6"/>
    <x v="4"/>
    <n v="8.0373000000000001"/>
    <n v="21.49"/>
    <n v="42.98"/>
    <n v="2"/>
    <n v="1"/>
    <n v="26.905399999999997"/>
    <n v="16.0746"/>
    <x v="75"/>
  </r>
  <r>
    <d v="2004-01-01T00:00:00"/>
    <s v="SO62959"/>
    <n v="538"/>
    <n v="27639"/>
    <n v="1"/>
    <n v="1"/>
    <n v="2"/>
    <x v="36"/>
    <x v="2"/>
    <n v="8.0373000000000001"/>
    <n v="21.49"/>
    <n v="42.98"/>
    <n v="2"/>
    <n v="1"/>
    <n v="26.905399999999997"/>
    <n v="16.0746"/>
    <x v="75"/>
  </r>
  <r>
    <d v="2003-03-12T00:00:00"/>
    <s v="SO63018"/>
    <n v="538"/>
    <n v="27679"/>
    <n v="1"/>
    <n v="1"/>
    <n v="2"/>
    <x v="38"/>
    <x v="2"/>
    <n v="8.0373000000000001"/>
    <n v="21.49"/>
    <n v="42.98"/>
    <n v="2"/>
    <n v="1"/>
    <n v="26.905399999999997"/>
    <n v="16.0746"/>
    <x v="75"/>
  </r>
  <r>
    <d v="2003-09-12T00:00:00"/>
    <s v="SO63092"/>
    <n v="538"/>
    <n v="28459"/>
    <n v="10"/>
    <n v="1"/>
    <n v="2"/>
    <x v="7"/>
    <x v="5"/>
    <n v="8.0373000000000001"/>
    <n v="21.49"/>
    <n v="42.98"/>
    <n v="2"/>
    <n v="1"/>
    <n v="26.905399999999997"/>
    <n v="16.0746"/>
    <x v="75"/>
  </r>
  <r>
    <d v="2003-08-11T00:00:00"/>
    <s v="SO63061"/>
    <n v="538"/>
    <n v="24373"/>
    <n v="9"/>
    <n v="1"/>
    <n v="2"/>
    <x v="15"/>
    <x v="0"/>
    <n v="8.0373000000000001"/>
    <n v="21.49"/>
    <n v="42.98"/>
    <n v="2"/>
    <n v="1"/>
    <n v="26.905399999999997"/>
    <n v="16.0746"/>
    <x v="75"/>
  </r>
  <r>
    <d v="2003-11-11T00:00:00"/>
    <s v="SO63295"/>
    <n v="538"/>
    <n v="19608"/>
    <n v="9"/>
    <n v="1"/>
    <n v="2"/>
    <x v="37"/>
    <x v="0"/>
    <n v="8.0373000000000001"/>
    <n v="21.49"/>
    <n v="42.98"/>
    <n v="2"/>
    <n v="1"/>
    <n v="26.905399999999997"/>
    <n v="16.0746"/>
    <x v="75"/>
  </r>
  <r>
    <d v="2003-03-11T00:00:00"/>
    <s v="SO63624"/>
    <n v="538"/>
    <n v="19807"/>
    <n v="9"/>
    <n v="1"/>
    <n v="2"/>
    <x v="19"/>
    <x v="0"/>
    <n v="8.0373000000000001"/>
    <n v="21.49"/>
    <n v="42.98"/>
    <n v="2"/>
    <n v="1"/>
    <n v="26.905399999999997"/>
    <n v="16.0746"/>
    <x v="75"/>
  </r>
  <r>
    <d v="2003-04-12T00:00:00"/>
    <s v="SO63912"/>
    <n v="538"/>
    <n v="11469"/>
    <n v="10"/>
    <n v="1"/>
    <n v="2"/>
    <x v="26"/>
    <x v="5"/>
    <n v="8.0373000000000001"/>
    <n v="21.49"/>
    <n v="42.98"/>
    <n v="2"/>
    <n v="1"/>
    <n v="26.905399999999997"/>
    <n v="16.0746"/>
    <x v="75"/>
  </r>
  <r>
    <d v="2003-08-11T00:00:00"/>
    <s v="SO63961"/>
    <n v="538"/>
    <n v="28231"/>
    <n v="1"/>
    <n v="1"/>
    <n v="2"/>
    <x v="15"/>
    <x v="2"/>
    <n v="8.0373000000000001"/>
    <n v="21.49"/>
    <n v="42.98"/>
    <n v="2"/>
    <n v="1"/>
    <n v="26.905399999999997"/>
    <n v="16.0746"/>
    <x v="75"/>
  </r>
  <r>
    <d v="2004-03-01T00:00:00"/>
    <s v="SO64030"/>
    <n v="538"/>
    <n v="22498"/>
    <n v="7"/>
    <n v="1"/>
    <n v="2"/>
    <x v="41"/>
    <x v="6"/>
    <n v="8.0373000000000001"/>
    <n v="21.49"/>
    <n v="42.98"/>
    <n v="2"/>
    <n v="1"/>
    <n v="26.905399999999997"/>
    <n v="16.0746"/>
    <x v="75"/>
  </r>
  <r>
    <d v="2004-04-01T00:00:00"/>
    <s v="SO64206"/>
    <n v="538"/>
    <n v="28892"/>
    <n v="10"/>
    <n v="1"/>
    <n v="2"/>
    <x v="33"/>
    <x v="5"/>
    <n v="8.0373000000000001"/>
    <n v="21.49"/>
    <n v="42.98"/>
    <n v="2"/>
    <n v="1"/>
    <n v="26.905399999999997"/>
    <n v="16.0746"/>
    <x v="75"/>
  </r>
  <r>
    <d v="2004-05-01T00:00:00"/>
    <s v="SO64624"/>
    <n v="538"/>
    <n v="27674"/>
    <n v="4"/>
    <n v="1"/>
    <n v="2"/>
    <x v="35"/>
    <x v="1"/>
    <n v="8.0373000000000001"/>
    <n v="21.49"/>
    <n v="42.98"/>
    <n v="2"/>
    <n v="1"/>
    <n v="26.905399999999997"/>
    <n v="16.0746"/>
    <x v="75"/>
  </r>
  <r>
    <d v="2003-07-12T00:00:00"/>
    <s v="SO64740"/>
    <n v="538"/>
    <n v="11185"/>
    <n v="6"/>
    <n v="1"/>
    <n v="2"/>
    <x v="9"/>
    <x v="3"/>
    <n v="8.0373000000000001"/>
    <n v="21.49"/>
    <n v="42.98"/>
    <n v="2"/>
    <n v="1"/>
    <n v="26.905399999999997"/>
    <n v="16.0746"/>
    <x v="75"/>
  </r>
  <r>
    <d v="2003-10-12T00:00:00"/>
    <s v="SO64761"/>
    <n v="538"/>
    <n v="11553"/>
    <n v="10"/>
    <n v="1"/>
    <n v="2"/>
    <x v="14"/>
    <x v="5"/>
    <n v="8.0373000000000001"/>
    <n v="21.49"/>
    <n v="42.98"/>
    <n v="2"/>
    <n v="1"/>
    <n v="26.905399999999997"/>
    <n v="16.0746"/>
    <x v="75"/>
  </r>
  <r>
    <d v="2003-01-11T00:00:00"/>
    <s v="SO64970"/>
    <n v="538"/>
    <n v="26448"/>
    <n v="1"/>
    <n v="1"/>
    <n v="2"/>
    <x v="30"/>
    <x v="2"/>
    <n v="8.0373000000000001"/>
    <n v="21.49"/>
    <n v="42.98"/>
    <n v="2"/>
    <n v="1"/>
    <n v="26.905399999999997"/>
    <n v="16.0746"/>
    <x v="75"/>
  </r>
  <r>
    <d v="2004-11-01T00:00:00"/>
    <s v="SO65056"/>
    <n v="538"/>
    <n v="22499"/>
    <n v="7"/>
    <n v="1"/>
    <n v="2"/>
    <x v="44"/>
    <x v="6"/>
    <n v="8.0373000000000001"/>
    <n v="21.49"/>
    <n v="42.98"/>
    <n v="2"/>
    <n v="1"/>
    <n v="26.905399999999997"/>
    <n v="16.0746"/>
    <x v="75"/>
  </r>
  <r>
    <d v="2004-01-02T00:00:00"/>
    <s v="SO65092"/>
    <n v="538"/>
    <n v="26034"/>
    <n v="9"/>
    <n v="1"/>
    <n v="2"/>
    <x v="58"/>
    <x v="0"/>
    <n v="8.0373000000000001"/>
    <n v="21.49"/>
    <n v="42.98"/>
    <n v="2"/>
    <n v="1"/>
    <n v="26.905399999999997"/>
    <n v="16.0746"/>
    <x v="75"/>
  </r>
  <r>
    <d v="2004-10-01T00:00:00"/>
    <s v="SO65591"/>
    <n v="538"/>
    <n v="12304"/>
    <n v="10"/>
    <n v="1"/>
    <n v="2"/>
    <x v="40"/>
    <x v="5"/>
    <n v="8.0373000000000001"/>
    <n v="21.49"/>
    <n v="42.98"/>
    <n v="2"/>
    <n v="1"/>
    <n v="26.905399999999997"/>
    <n v="16.0746"/>
    <x v="75"/>
  </r>
  <r>
    <d v="2004-10-01T00:00:00"/>
    <s v="SO65661"/>
    <n v="538"/>
    <n v="27003"/>
    <n v="8"/>
    <n v="1"/>
    <n v="2"/>
    <x v="40"/>
    <x v="4"/>
    <n v="8.0373000000000001"/>
    <n v="21.49"/>
    <n v="42.98"/>
    <n v="2"/>
    <n v="1"/>
    <n v="26.905399999999997"/>
    <n v="16.0746"/>
    <x v="75"/>
  </r>
  <r>
    <d v="2003-11-12T00:00:00"/>
    <s v="SO65688"/>
    <n v="538"/>
    <n v="28228"/>
    <n v="1"/>
    <n v="1"/>
    <n v="2"/>
    <x v="34"/>
    <x v="2"/>
    <n v="8.0373000000000001"/>
    <n v="21.49"/>
    <n v="42.98"/>
    <n v="2"/>
    <n v="1"/>
    <n v="26.905399999999997"/>
    <n v="16.0746"/>
    <x v="75"/>
  </r>
  <r>
    <d v="2004-10-02T00:00:00"/>
    <s v="SO65917"/>
    <n v="538"/>
    <n v="29445"/>
    <n v="7"/>
    <n v="1"/>
    <n v="2"/>
    <x v="59"/>
    <x v="6"/>
    <n v="8.0373000000000001"/>
    <n v="21.49"/>
    <n v="42.98"/>
    <n v="2"/>
    <n v="1"/>
    <n v="26.905399999999997"/>
    <n v="16.0746"/>
    <x v="75"/>
  </r>
  <r>
    <d v="2003-05-12T00:00:00"/>
    <s v="SO65918"/>
    <n v="538"/>
    <n v="25754"/>
    <n v="8"/>
    <n v="1"/>
    <n v="2"/>
    <x v="6"/>
    <x v="4"/>
    <n v="8.0373000000000001"/>
    <n v="21.49"/>
    <n v="42.98"/>
    <n v="2"/>
    <n v="1"/>
    <n v="26.905399999999997"/>
    <n v="16.0746"/>
    <x v="75"/>
  </r>
  <r>
    <d v="2004-01-02T00:00:00"/>
    <s v="SO65955"/>
    <n v="538"/>
    <n v="25263"/>
    <n v="9"/>
    <n v="1"/>
    <n v="2"/>
    <x v="58"/>
    <x v="0"/>
    <n v="8.0373000000000001"/>
    <n v="21.49"/>
    <n v="42.98"/>
    <n v="2"/>
    <n v="1"/>
    <n v="26.905399999999997"/>
    <n v="16.0746"/>
    <x v="75"/>
  </r>
  <r>
    <d v="2004-06-02T00:00:00"/>
    <s v="SO66401"/>
    <n v="538"/>
    <n v="22555"/>
    <n v="7"/>
    <n v="1"/>
    <n v="2"/>
    <x v="52"/>
    <x v="6"/>
    <n v="8.0373000000000001"/>
    <n v="21.49"/>
    <n v="42.98"/>
    <n v="2"/>
    <n v="1"/>
    <n v="26.905399999999997"/>
    <n v="16.0746"/>
    <x v="75"/>
  </r>
  <r>
    <d v="2004-06-01T00:00:00"/>
    <s v="SO66582"/>
    <n v="538"/>
    <n v="11841"/>
    <n v="6"/>
    <n v="1"/>
    <n v="2"/>
    <x v="46"/>
    <x v="3"/>
    <n v="8.0373000000000001"/>
    <n v="21.49"/>
    <n v="42.98"/>
    <n v="2"/>
    <n v="1"/>
    <n v="26.905399999999997"/>
    <n v="16.0746"/>
    <x v="75"/>
  </r>
  <r>
    <d v="2004-12-01T00:00:00"/>
    <s v="SO66658"/>
    <n v="538"/>
    <n v="11019"/>
    <n v="6"/>
    <n v="1"/>
    <n v="2"/>
    <x v="42"/>
    <x v="3"/>
    <n v="8.0373000000000001"/>
    <n v="21.49"/>
    <n v="42.98"/>
    <n v="2"/>
    <n v="1"/>
    <n v="26.905399999999997"/>
    <n v="16.0746"/>
    <x v="75"/>
  </r>
  <r>
    <d v="2004-04-03T00:00:00"/>
    <s v="SO66787"/>
    <n v="538"/>
    <n v="27650"/>
    <n v="1"/>
    <n v="1"/>
    <n v="2"/>
    <x v="67"/>
    <x v="2"/>
    <n v="8.0373000000000001"/>
    <n v="21.49"/>
    <n v="42.98"/>
    <n v="2"/>
    <n v="1"/>
    <n v="26.905399999999997"/>
    <n v="16.0746"/>
    <x v="75"/>
  </r>
  <r>
    <d v="2004-09-03T00:00:00"/>
    <s v="SO67115"/>
    <n v="538"/>
    <n v="11474"/>
    <n v="10"/>
    <n v="1"/>
    <n v="2"/>
    <x v="70"/>
    <x v="5"/>
    <n v="8.0373000000000001"/>
    <n v="21.49"/>
    <n v="42.98"/>
    <n v="2"/>
    <n v="1"/>
    <n v="26.905399999999997"/>
    <n v="16.0746"/>
    <x v="75"/>
  </r>
  <r>
    <d v="2004-02-03T00:00:00"/>
    <s v="SO67422"/>
    <n v="538"/>
    <n v="24884"/>
    <n v="9"/>
    <n v="1"/>
    <n v="2"/>
    <x v="60"/>
    <x v="0"/>
    <n v="8.0373000000000001"/>
    <n v="21.49"/>
    <n v="42.98"/>
    <n v="2"/>
    <n v="1"/>
    <n v="26.905399999999997"/>
    <n v="16.0746"/>
    <x v="75"/>
  </r>
  <r>
    <d v="2004-08-02T00:00:00"/>
    <s v="SO67611"/>
    <n v="538"/>
    <n v="12303"/>
    <n v="10"/>
    <n v="1"/>
    <n v="2"/>
    <x v="50"/>
    <x v="5"/>
    <n v="8.0373000000000001"/>
    <n v="21.49"/>
    <n v="42.98"/>
    <n v="2"/>
    <n v="1"/>
    <n v="26.905399999999997"/>
    <n v="16.0746"/>
    <x v="75"/>
  </r>
  <r>
    <d v="2004-04-01T00:00:00"/>
    <s v="SO67676"/>
    <n v="538"/>
    <n v="28448"/>
    <n v="10"/>
    <n v="1"/>
    <n v="2"/>
    <x v="33"/>
    <x v="5"/>
    <n v="8.0373000000000001"/>
    <n v="21.49"/>
    <n v="42.98"/>
    <n v="2"/>
    <n v="1"/>
    <n v="26.905399999999997"/>
    <n v="16.0746"/>
    <x v="75"/>
  </r>
  <r>
    <d v="2004-07-03T00:00:00"/>
    <s v="SO67808"/>
    <n v="538"/>
    <n v="26212"/>
    <n v="8"/>
    <n v="1"/>
    <n v="2"/>
    <x v="69"/>
    <x v="4"/>
    <n v="8.0373000000000001"/>
    <n v="21.49"/>
    <n v="42.98"/>
    <n v="2"/>
    <n v="1"/>
    <n v="26.905399999999997"/>
    <n v="16.0746"/>
    <x v="75"/>
  </r>
  <r>
    <d v="2004-08-01T00:00:00"/>
    <s v="SO67934"/>
    <n v="538"/>
    <n v="24879"/>
    <n v="8"/>
    <n v="1"/>
    <n v="2"/>
    <x v="45"/>
    <x v="4"/>
    <n v="8.0373000000000001"/>
    <n v="21.49"/>
    <n v="42.98"/>
    <n v="2"/>
    <n v="1"/>
    <n v="26.905399999999997"/>
    <n v="16.0746"/>
    <x v="75"/>
  </r>
  <r>
    <d v="2004-09-02T00:00:00"/>
    <s v="SO67905"/>
    <n v="538"/>
    <n v="17907"/>
    <n v="9"/>
    <n v="1"/>
    <n v="2"/>
    <x v="55"/>
    <x v="0"/>
    <n v="8.0373000000000001"/>
    <n v="21.49"/>
    <n v="42.98"/>
    <n v="2"/>
    <n v="1"/>
    <n v="26.905399999999997"/>
    <n v="16.0746"/>
    <x v="75"/>
  </r>
  <r>
    <d v="2004-08-03T00:00:00"/>
    <s v="SO67999"/>
    <n v="538"/>
    <n v="29444"/>
    <n v="10"/>
    <n v="1"/>
    <n v="2"/>
    <x v="63"/>
    <x v="5"/>
    <n v="8.0373000000000001"/>
    <n v="21.49"/>
    <n v="42.98"/>
    <n v="2"/>
    <n v="1"/>
    <n v="26.905399999999997"/>
    <n v="16.0746"/>
    <x v="75"/>
  </r>
  <r>
    <d v="2004-06-02T00:00:00"/>
    <s v="SO67998"/>
    <n v="538"/>
    <n v="27160"/>
    <n v="8"/>
    <n v="1"/>
    <n v="2"/>
    <x v="52"/>
    <x v="4"/>
    <n v="8.0373000000000001"/>
    <n v="21.49"/>
    <n v="42.98"/>
    <n v="2"/>
    <n v="1"/>
    <n v="26.905399999999997"/>
    <n v="16.0746"/>
    <x v="75"/>
  </r>
  <r>
    <d v="2004-05-02T00:00:00"/>
    <s v="SO68312"/>
    <n v="538"/>
    <n v="22377"/>
    <n v="7"/>
    <n v="1"/>
    <n v="2"/>
    <x v="51"/>
    <x v="6"/>
    <n v="8.0373000000000001"/>
    <n v="21.49"/>
    <n v="42.98"/>
    <n v="2"/>
    <n v="1"/>
    <n v="26.905399999999997"/>
    <n v="16.0746"/>
    <x v="75"/>
  </r>
  <r>
    <d v="2004-07-03T00:00:00"/>
    <s v="SO68369"/>
    <n v="538"/>
    <n v="26843"/>
    <n v="8"/>
    <n v="1"/>
    <n v="2"/>
    <x v="69"/>
    <x v="4"/>
    <n v="8.0373000000000001"/>
    <n v="21.49"/>
    <n v="42.98"/>
    <n v="2"/>
    <n v="1"/>
    <n v="26.905399999999997"/>
    <n v="16.0746"/>
    <x v="75"/>
  </r>
  <r>
    <d v="2004-09-01T00:00:00"/>
    <s v="SO68709"/>
    <n v="538"/>
    <n v="25664"/>
    <n v="8"/>
    <n v="1"/>
    <n v="2"/>
    <x v="47"/>
    <x v="4"/>
    <n v="8.0373000000000001"/>
    <n v="21.49"/>
    <n v="42.98"/>
    <n v="2"/>
    <n v="1"/>
    <n v="26.905399999999997"/>
    <n v="16.0746"/>
    <x v="75"/>
  </r>
  <r>
    <d v="2004-04-01T00:00:00"/>
    <s v="SO68751"/>
    <n v="538"/>
    <n v="26267"/>
    <n v="4"/>
    <n v="1"/>
    <n v="2"/>
    <x v="33"/>
    <x v="1"/>
    <n v="8.0373000000000001"/>
    <n v="21.49"/>
    <n v="42.98"/>
    <n v="2"/>
    <n v="1"/>
    <n v="26.905399999999997"/>
    <n v="16.0746"/>
    <x v="75"/>
  </r>
  <r>
    <d v="2004-11-01T00:00:00"/>
    <s v="SO68831"/>
    <n v="538"/>
    <n v="27417"/>
    <n v="4"/>
    <n v="1"/>
    <n v="2"/>
    <x v="44"/>
    <x v="1"/>
    <n v="8.0373000000000001"/>
    <n v="21.49"/>
    <n v="42.98"/>
    <n v="2"/>
    <n v="1"/>
    <n v="26.905399999999997"/>
    <n v="16.0746"/>
    <x v="75"/>
  </r>
  <r>
    <d v="2004-11-01T00:00:00"/>
    <s v="SO68830"/>
    <n v="538"/>
    <n v="11500"/>
    <n v="6"/>
    <n v="1"/>
    <n v="2"/>
    <x v="44"/>
    <x v="3"/>
    <n v="8.0373000000000001"/>
    <n v="21.49"/>
    <n v="42.98"/>
    <n v="2"/>
    <n v="1"/>
    <n v="26.905399999999997"/>
    <n v="16.0746"/>
    <x v="75"/>
  </r>
  <r>
    <d v="2004-05-02T00:00:00"/>
    <s v="SO68989"/>
    <n v="538"/>
    <n v="21133"/>
    <n v="7"/>
    <n v="1"/>
    <n v="2"/>
    <x v="51"/>
    <x v="6"/>
    <n v="8.0373000000000001"/>
    <n v="21.49"/>
    <n v="42.98"/>
    <n v="2"/>
    <n v="1"/>
    <n v="26.905399999999997"/>
    <n v="16.0746"/>
    <x v="75"/>
  </r>
  <r>
    <d v="2004-02-03T00:00:00"/>
    <s v="SO69610"/>
    <n v="538"/>
    <n v="12545"/>
    <n v="10"/>
    <n v="1"/>
    <n v="2"/>
    <x v="60"/>
    <x v="5"/>
    <n v="8.0373000000000001"/>
    <n v="21.49"/>
    <n v="42.98"/>
    <n v="2"/>
    <n v="1"/>
    <n v="26.905399999999997"/>
    <n v="16.0746"/>
    <x v="75"/>
  </r>
  <r>
    <d v="2004-11-01T00:00:00"/>
    <s v="SO69589"/>
    <n v="538"/>
    <n v="11211"/>
    <n v="6"/>
    <n v="1"/>
    <n v="2"/>
    <x v="44"/>
    <x v="3"/>
    <n v="8.0373000000000001"/>
    <n v="21.49"/>
    <n v="42.98"/>
    <n v="2"/>
    <n v="1"/>
    <n v="26.905399999999997"/>
    <n v="16.0746"/>
    <x v="75"/>
  </r>
  <r>
    <d v="2004-01-02T00:00:00"/>
    <s v="SO69672"/>
    <n v="538"/>
    <n v="28033"/>
    <n v="4"/>
    <n v="1"/>
    <n v="2"/>
    <x v="58"/>
    <x v="1"/>
    <n v="8.0373000000000001"/>
    <n v="21.49"/>
    <n v="42.98"/>
    <n v="2"/>
    <n v="1"/>
    <n v="26.905399999999997"/>
    <n v="16.0746"/>
    <x v="75"/>
  </r>
  <r>
    <d v="2004-09-01T00:00:00"/>
    <s v="SO69976"/>
    <n v="538"/>
    <n v="21664"/>
    <n v="7"/>
    <n v="1"/>
    <n v="2"/>
    <x v="47"/>
    <x v="6"/>
    <n v="8.0373000000000001"/>
    <n v="21.49"/>
    <n v="42.98"/>
    <n v="2"/>
    <n v="1"/>
    <n v="26.905399999999997"/>
    <n v="16.0746"/>
    <x v="75"/>
  </r>
  <r>
    <d v="2004-05-04T00:00:00"/>
    <s v="SO69975"/>
    <n v="538"/>
    <n v="21737"/>
    <n v="7"/>
    <n v="1"/>
    <n v="2"/>
    <x v="77"/>
    <x v="6"/>
    <n v="8.0373000000000001"/>
    <n v="21.49"/>
    <n v="42.98"/>
    <n v="2"/>
    <n v="1"/>
    <n v="26.905399999999997"/>
    <n v="16.0746"/>
    <x v="75"/>
  </r>
  <r>
    <d v="2004-02-02T00:00:00"/>
    <s v="SO70471"/>
    <n v="538"/>
    <n v="27567"/>
    <n v="1"/>
    <n v="1"/>
    <n v="2"/>
    <x v="61"/>
    <x v="2"/>
    <n v="8.0373000000000001"/>
    <n v="21.49"/>
    <n v="42.98"/>
    <n v="2"/>
    <n v="1"/>
    <n v="26.905399999999997"/>
    <n v="16.0746"/>
    <x v="75"/>
  </r>
  <r>
    <d v="2004-03-03T00:00:00"/>
    <s v="SO70555"/>
    <n v="538"/>
    <n v="11566"/>
    <n v="7"/>
    <n v="1"/>
    <n v="2"/>
    <x v="64"/>
    <x v="6"/>
    <n v="8.0373000000000001"/>
    <n v="21.49"/>
    <n v="42.98"/>
    <n v="2"/>
    <n v="1"/>
    <n v="26.905399999999997"/>
    <n v="16.0746"/>
    <x v="75"/>
  </r>
  <r>
    <d v="2004-03-03T00:00:00"/>
    <s v="SO70631"/>
    <n v="538"/>
    <n v="11566"/>
    <n v="7"/>
    <n v="1"/>
    <n v="2"/>
    <x v="64"/>
    <x v="6"/>
    <n v="8.0373000000000001"/>
    <n v="21.49"/>
    <n v="42.98"/>
    <n v="2"/>
    <n v="1"/>
    <n v="26.905399999999997"/>
    <n v="16.0746"/>
    <x v="75"/>
  </r>
  <r>
    <d v="2004-08-02T00:00:00"/>
    <s v="SO70902"/>
    <n v="538"/>
    <n v="28552"/>
    <n v="10"/>
    <n v="1"/>
    <n v="2"/>
    <x v="50"/>
    <x v="5"/>
    <n v="8.0373000000000001"/>
    <n v="21.49"/>
    <n v="42.98"/>
    <n v="2"/>
    <n v="1"/>
    <n v="26.905399999999997"/>
    <n v="16.0746"/>
    <x v="75"/>
  </r>
  <r>
    <d v="2004-04-04T00:00:00"/>
    <s v="SO71049"/>
    <n v="538"/>
    <n v="27833"/>
    <n v="10"/>
    <n v="1"/>
    <n v="2"/>
    <x v="83"/>
    <x v="5"/>
    <n v="8.0373000000000001"/>
    <n v="21.49"/>
    <n v="42.98"/>
    <n v="2"/>
    <n v="1"/>
    <n v="26.905399999999997"/>
    <n v="16.0746"/>
    <x v="75"/>
  </r>
  <r>
    <d v="2004-04-05T00:00:00"/>
    <s v="SO71311"/>
    <n v="538"/>
    <n v="29423"/>
    <n v="7"/>
    <n v="1"/>
    <n v="2"/>
    <x v="85"/>
    <x v="6"/>
    <n v="8.0373000000000001"/>
    <n v="21.49"/>
    <n v="42.98"/>
    <n v="2"/>
    <n v="1"/>
    <n v="26.905399999999997"/>
    <n v="16.0746"/>
    <x v="75"/>
  </r>
  <r>
    <d v="2004-11-03T00:00:00"/>
    <s v="SO71437"/>
    <n v="538"/>
    <n v="27476"/>
    <n v="4"/>
    <n v="1"/>
    <n v="2"/>
    <x v="66"/>
    <x v="1"/>
    <n v="8.0373000000000001"/>
    <n v="21.49"/>
    <n v="42.98"/>
    <n v="2"/>
    <n v="1"/>
    <n v="26.905399999999997"/>
    <n v="16.0746"/>
    <x v="75"/>
  </r>
  <r>
    <d v="2004-06-03T00:00:00"/>
    <s v="SO71513"/>
    <n v="538"/>
    <n v="27682"/>
    <n v="4"/>
    <n v="1"/>
    <n v="2"/>
    <x v="68"/>
    <x v="1"/>
    <n v="8.0373000000000001"/>
    <n v="21.49"/>
    <n v="42.98"/>
    <n v="2"/>
    <n v="1"/>
    <n v="26.905399999999997"/>
    <n v="16.0746"/>
    <x v="75"/>
  </r>
  <r>
    <d v="2004-11-05T00:00:00"/>
    <s v="SO71566"/>
    <n v="538"/>
    <n v="20263"/>
    <n v="9"/>
    <n v="1"/>
    <n v="2"/>
    <x v="87"/>
    <x v="0"/>
    <n v="8.0373000000000001"/>
    <n v="21.49"/>
    <n v="42.98"/>
    <n v="2"/>
    <n v="1"/>
    <n v="26.905399999999997"/>
    <n v="16.0746"/>
    <x v="75"/>
  </r>
  <r>
    <d v="2004-09-03T00:00:00"/>
    <s v="SO72032"/>
    <n v="538"/>
    <n v="11558"/>
    <n v="10"/>
    <n v="1"/>
    <n v="2"/>
    <x v="70"/>
    <x v="5"/>
    <n v="8.0373000000000001"/>
    <n v="21.49"/>
    <n v="42.98"/>
    <n v="2"/>
    <n v="1"/>
    <n v="26.905399999999997"/>
    <n v="16.0746"/>
    <x v="75"/>
  </r>
  <r>
    <d v="2004-09-02T00:00:00"/>
    <s v="SO72031"/>
    <n v="538"/>
    <n v="21081"/>
    <n v="7"/>
    <n v="1"/>
    <n v="2"/>
    <x v="55"/>
    <x v="6"/>
    <n v="8.0373000000000001"/>
    <n v="21.49"/>
    <n v="42.98"/>
    <n v="2"/>
    <n v="1"/>
    <n v="26.905399999999997"/>
    <n v="16.0746"/>
    <x v="75"/>
  </r>
  <r>
    <d v="2004-07-03T00:00:00"/>
    <s v="SO72222"/>
    <n v="538"/>
    <n v="21045"/>
    <n v="7"/>
    <n v="1"/>
    <n v="2"/>
    <x v="69"/>
    <x v="6"/>
    <n v="8.0373000000000001"/>
    <n v="21.49"/>
    <n v="42.98"/>
    <n v="2"/>
    <n v="1"/>
    <n v="26.905399999999997"/>
    <n v="16.0746"/>
    <x v="75"/>
  </r>
  <r>
    <d v="2004-09-03T00:00:00"/>
    <s v="SO72385"/>
    <n v="538"/>
    <n v="29470"/>
    <n v="7"/>
    <n v="1"/>
    <n v="2"/>
    <x v="70"/>
    <x v="6"/>
    <n v="8.0373000000000001"/>
    <n v="21.49"/>
    <n v="42.98"/>
    <n v="2"/>
    <n v="1"/>
    <n v="26.905399999999997"/>
    <n v="16.0746"/>
    <x v="75"/>
  </r>
  <r>
    <d v="2004-12-04T00:00:00"/>
    <s v="SO72361"/>
    <n v="538"/>
    <n v="17731"/>
    <n v="9"/>
    <n v="1"/>
    <n v="2"/>
    <x v="79"/>
    <x v="0"/>
    <n v="8.0373000000000001"/>
    <n v="21.49"/>
    <n v="42.98"/>
    <n v="2"/>
    <n v="1"/>
    <n v="26.905399999999997"/>
    <n v="16.0746"/>
    <x v="75"/>
  </r>
  <r>
    <d v="2004-01-03T00:00:00"/>
    <s v="SO72583"/>
    <n v="538"/>
    <n v="19961"/>
    <n v="9"/>
    <n v="1"/>
    <n v="2"/>
    <x v="65"/>
    <x v="0"/>
    <n v="8.0373000000000001"/>
    <n v="21.49"/>
    <n v="42.98"/>
    <n v="2"/>
    <n v="1"/>
    <n v="26.905399999999997"/>
    <n v="16.0746"/>
    <x v="75"/>
  </r>
  <r>
    <d v="2004-02-05T00:00:00"/>
    <s v="SO72611"/>
    <n v="538"/>
    <n v="25302"/>
    <n v="8"/>
    <n v="1"/>
    <n v="2"/>
    <x v="94"/>
    <x v="4"/>
    <n v="8.0373000000000001"/>
    <n v="21.49"/>
    <n v="42.98"/>
    <n v="2"/>
    <n v="1"/>
    <n v="26.905399999999997"/>
    <n v="16.0746"/>
    <x v="75"/>
  </r>
  <r>
    <d v="2004-09-05T00:00:00"/>
    <s v="SO73065"/>
    <n v="538"/>
    <n v="25551"/>
    <n v="8"/>
    <n v="1"/>
    <n v="2"/>
    <x v="92"/>
    <x v="4"/>
    <n v="8.0373000000000001"/>
    <n v="21.49"/>
    <n v="42.98"/>
    <n v="2"/>
    <n v="1"/>
    <n v="26.905399999999997"/>
    <n v="16.0746"/>
    <x v="75"/>
  </r>
  <r>
    <d v="2004-12-03T00:00:00"/>
    <s v="SO73187"/>
    <n v="538"/>
    <n v="26129"/>
    <n v="9"/>
    <n v="1"/>
    <n v="2"/>
    <x v="72"/>
    <x v="0"/>
    <n v="8.0373000000000001"/>
    <n v="21.49"/>
    <n v="42.98"/>
    <n v="2"/>
    <n v="1"/>
    <n v="26.905399999999997"/>
    <n v="16.0746"/>
    <x v="75"/>
  </r>
  <r>
    <d v="2004-09-05T00:00:00"/>
    <s v="SO73458"/>
    <n v="538"/>
    <n v="22534"/>
    <n v="7"/>
    <n v="1"/>
    <n v="2"/>
    <x v="92"/>
    <x v="6"/>
    <n v="8.0373000000000001"/>
    <n v="21.49"/>
    <n v="42.98"/>
    <n v="2"/>
    <n v="1"/>
    <n v="26.905399999999997"/>
    <n v="16.0746"/>
    <x v="75"/>
  </r>
  <r>
    <d v="2004-01-03T00:00:00"/>
    <s v="SO73608"/>
    <n v="538"/>
    <n v="28526"/>
    <n v="10"/>
    <n v="1"/>
    <n v="2"/>
    <x v="65"/>
    <x v="5"/>
    <n v="8.0373000000000001"/>
    <n v="21.49"/>
    <n v="42.98"/>
    <n v="2"/>
    <n v="1"/>
    <n v="26.905399999999997"/>
    <n v="16.0746"/>
    <x v="75"/>
  </r>
  <r>
    <d v="2004-07-04T00:00:00"/>
    <s v="SO73814"/>
    <n v="538"/>
    <n v="27660"/>
    <n v="4"/>
    <n v="1"/>
    <n v="2"/>
    <x v="98"/>
    <x v="1"/>
    <n v="8.0373000000000001"/>
    <n v="21.49"/>
    <n v="42.98"/>
    <n v="2"/>
    <n v="1"/>
    <n v="26.905399999999997"/>
    <n v="16.0746"/>
    <x v="75"/>
  </r>
  <r>
    <d v="2004-04-05T00:00:00"/>
    <s v="SO74124"/>
    <n v="538"/>
    <n v="21676"/>
    <n v="7"/>
    <n v="1"/>
    <n v="2"/>
    <x v="85"/>
    <x v="6"/>
    <n v="8.0373000000000001"/>
    <n v="21.49"/>
    <n v="42.98"/>
    <n v="2"/>
    <n v="1"/>
    <n v="26.905399999999997"/>
    <n v="16.0746"/>
    <x v="75"/>
  </r>
  <r>
    <d v="2003-10-10T00:00:00"/>
    <s v="SO61348"/>
    <n v="541"/>
    <n v="23919"/>
    <n v="7"/>
    <n v="1"/>
    <n v="2"/>
    <x v="28"/>
    <x v="6"/>
    <n v="10.8423"/>
    <n v="28.99"/>
    <n v="57.98"/>
    <n v="2"/>
    <n v="1"/>
    <n v="36.295400000000001"/>
    <n v="21.6846"/>
    <x v="49"/>
  </r>
  <r>
    <d v="2003-07-11T00:00:00"/>
    <s v="SO61391"/>
    <n v="541"/>
    <n v="16497"/>
    <n v="6"/>
    <n v="1"/>
    <n v="2"/>
    <x v="12"/>
    <x v="3"/>
    <n v="10.8423"/>
    <n v="28.99"/>
    <n v="57.98"/>
    <n v="2"/>
    <n v="1"/>
    <n v="36.295400000000001"/>
    <n v="21.6846"/>
    <x v="49"/>
  </r>
  <r>
    <d v="2003-11-09T00:00:00"/>
    <s v="SO61515"/>
    <n v="541"/>
    <n v="14784"/>
    <n v="10"/>
    <n v="1"/>
    <n v="2"/>
    <x v="113"/>
    <x v="5"/>
    <n v="10.8423"/>
    <n v="28.99"/>
    <n v="57.98"/>
    <n v="2"/>
    <n v="1"/>
    <n v="36.295400000000001"/>
    <n v="21.6846"/>
    <x v="49"/>
  </r>
  <r>
    <d v="2003-09-12T00:00:00"/>
    <s v="SO61699"/>
    <n v="541"/>
    <n v="26418"/>
    <n v="7"/>
    <n v="1"/>
    <n v="2"/>
    <x v="7"/>
    <x v="6"/>
    <n v="10.8423"/>
    <n v="28.99"/>
    <n v="57.98"/>
    <n v="2"/>
    <n v="1"/>
    <n v="36.295400000000001"/>
    <n v="21.6846"/>
    <x v="49"/>
  </r>
  <r>
    <d v="2003-04-10T00:00:00"/>
    <s v="SO61678"/>
    <n v="541"/>
    <n v="26128"/>
    <n v="4"/>
    <n v="1"/>
    <n v="2"/>
    <x v="5"/>
    <x v="1"/>
    <n v="10.8423"/>
    <n v="28.99"/>
    <n v="57.98"/>
    <n v="2"/>
    <n v="1"/>
    <n v="36.295400000000001"/>
    <n v="21.6846"/>
    <x v="49"/>
  </r>
  <r>
    <d v="2003-10-12T00:00:00"/>
    <s v="SO62099"/>
    <n v="541"/>
    <n v="26794"/>
    <n v="1"/>
    <n v="1"/>
    <n v="2"/>
    <x v="14"/>
    <x v="2"/>
    <n v="10.8423"/>
    <n v="28.99"/>
    <n v="57.98"/>
    <n v="2"/>
    <n v="1"/>
    <n v="36.295400000000001"/>
    <n v="21.6846"/>
    <x v="49"/>
  </r>
  <r>
    <d v="2003-06-10T00:00:00"/>
    <s v="SO62121"/>
    <n v="541"/>
    <n v="29377"/>
    <n v="8"/>
    <n v="1"/>
    <n v="2"/>
    <x v="1"/>
    <x v="4"/>
    <n v="10.8423"/>
    <n v="28.99"/>
    <n v="57.98"/>
    <n v="2"/>
    <n v="1"/>
    <n v="36.295400000000001"/>
    <n v="21.6846"/>
    <x v="49"/>
  </r>
  <r>
    <d v="2003-11-12T00:00:00"/>
    <s v="SO62100"/>
    <n v="541"/>
    <n v="26254"/>
    <n v="1"/>
    <n v="1"/>
    <n v="2"/>
    <x v="34"/>
    <x v="2"/>
    <n v="10.8423"/>
    <n v="28.99"/>
    <n v="57.98"/>
    <n v="2"/>
    <n v="1"/>
    <n v="36.295400000000001"/>
    <n v="21.6846"/>
    <x v="49"/>
  </r>
  <r>
    <d v="2003-01-10T00:00:00"/>
    <s v="SO62203"/>
    <n v="541"/>
    <n v="12633"/>
    <n v="10"/>
    <n v="1"/>
    <n v="2"/>
    <x v="0"/>
    <x v="5"/>
    <n v="10.8423"/>
    <n v="28.99"/>
    <n v="57.98"/>
    <n v="2"/>
    <n v="1"/>
    <n v="36.295400000000001"/>
    <n v="21.6846"/>
    <x v="49"/>
  </r>
  <r>
    <d v="2003-11-12T00:00:00"/>
    <s v="SO62249"/>
    <n v="541"/>
    <n v="26586"/>
    <n v="1"/>
    <n v="1"/>
    <n v="2"/>
    <x v="34"/>
    <x v="2"/>
    <n v="10.8423"/>
    <n v="28.99"/>
    <n v="57.98"/>
    <n v="2"/>
    <n v="1"/>
    <n v="36.295400000000001"/>
    <n v="21.6846"/>
    <x v="49"/>
  </r>
  <r>
    <d v="2003-03-12T00:00:00"/>
    <s v="SO62323"/>
    <n v="541"/>
    <n v="27314"/>
    <n v="8"/>
    <n v="1"/>
    <n v="2"/>
    <x v="38"/>
    <x v="4"/>
    <n v="10.8423"/>
    <n v="28.99"/>
    <n v="57.98"/>
    <n v="2"/>
    <n v="1"/>
    <n v="36.295400000000001"/>
    <n v="21.6846"/>
    <x v="49"/>
  </r>
  <r>
    <d v="2003-02-10T00:00:00"/>
    <s v="SO62324"/>
    <n v="541"/>
    <n v="14993"/>
    <n v="10"/>
    <n v="1"/>
    <n v="2"/>
    <x v="20"/>
    <x v="5"/>
    <n v="10.8423"/>
    <n v="28.99"/>
    <n v="57.98"/>
    <n v="2"/>
    <n v="1"/>
    <n v="36.295400000000001"/>
    <n v="21.6846"/>
    <x v="49"/>
  </r>
  <r>
    <d v="2003-08-10T00:00:00"/>
    <s v="SO62369"/>
    <n v="541"/>
    <n v="27311"/>
    <n v="7"/>
    <n v="1"/>
    <n v="2"/>
    <x v="31"/>
    <x v="6"/>
    <n v="10.8423"/>
    <n v="28.99"/>
    <n v="57.98"/>
    <n v="2"/>
    <n v="1"/>
    <n v="36.295400000000001"/>
    <n v="21.6846"/>
    <x v="49"/>
  </r>
  <r>
    <d v="2003-08-12T00:00:00"/>
    <s v="SO62503"/>
    <n v="541"/>
    <n v="23440"/>
    <n v="7"/>
    <n v="1"/>
    <n v="2"/>
    <x v="32"/>
    <x v="6"/>
    <n v="10.8423"/>
    <n v="28.99"/>
    <n v="57.98"/>
    <n v="2"/>
    <n v="1"/>
    <n v="36.295400000000001"/>
    <n v="21.6846"/>
    <x v="49"/>
  </r>
  <r>
    <d v="2003-10-11T00:00:00"/>
    <s v="SO62506"/>
    <n v="541"/>
    <n v="26881"/>
    <n v="7"/>
    <n v="1"/>
    <n v="2"/>
    <x v="18"/>
    <x v="6"/>
    <n v="10.8423"/>
    <n v="28.99"/>
    <n v="57.98"/>
    <n v="2"/>
    <n v="1"/>
    <n v="36.295400000000001"/>
    <n v="21.6846"/>
    <x v="49"/>
  </r>
  <r>
    <d v="2003-08-12T00:00:00"/>
    <s v="SO62557"/>
    <n v="541"/>
    <n v="11566"/>
    <n v="7"/>
    <n v="1"/>
    <n v="2"/>
    <x v="32"/>
    <x v="6"/>
    <n v="10.8423"/>
    <n v="28.99"/>
    <n v="57.98"/>
    <n v="2"/>
    <n v="1"/>
    <n v="36.295400000000001"/>
    <n v="21.6846"/>
    <x v="49"/>
  </r>
  <r>
    <d v="2003-10-11T00:00:00"/>
    <s v="SO62558"/>
    <n v="541"/>
    <n v="24016"/>
    <n v="7"/>
    <n v="1"/>
    <n v="2"/>
    <x v="18"/>
    <x v="6"/>
    <n v="10.8423"/>
    <n v="28.99"/>
    <n v="57.98"/>
    <n v="2"/>
    <n v="1"/>
    <n v="36.295400000000001"/>
    <n v="21.6846"/>
    <x v="49"/>
  </r>
  <r>
    <d v="2003-06-10T00:00:00"/>
    <s v="SO62546"/>
    <n v="541"/>
    <n v="11276"/>
    <n v="6"/>
    <n v="1"/>
    <n v="2"/>
    <x v="1"/>
    <x v="3"/>
    <n v="10.8423"/>
    <n v="28.99"/>
    <n v="57.98"/>
    <n v="2"/>
    <n v="1"/>
    <n v="36.295400000000001"/>
    <n v="21.6846"/>
    <x v="49"/>
  </r>
  <r>
    <d v="2004-06-01T00:00:00"/>
    <s v="SO62774"/>
    <n v="541"/>
    <n v="26800"/>
    <n v="4"/>
    <n v="1"/>
    <n v="2"/>
    <x v="46"/>
    <x v="1"/>
    <n v="10.8423"/>
    <n v="28.99"/>
    <n v="57.98"/>
    <n v="2"/>
    <n v="1"/>
    <n v="36.295400000000001"/>
    <n v="21.6846"/>
    <x v="49"/>
  </r>
  <r>
    <d v="2003-08-12T00:00:00"/>
    <s v="SO62835"/>
    <n v="541"/>
    <n v="27290"/>
    <n v="1"/>
    <n v="1"/>
    <n v="2"/>
    <x v="32"/>
    <x v="2"/>
    <n v="10.8423"/>
    <n v="28.99"/>
    <n v="57.98"/>
    <n v="2"/>
    <n v="1"/>
    <n v="36.295400000000001"/>
    <n v="21.6846"/>
    <x v="49"/>
  </r>
  <r>
    <d v="2003-05-11T00:00:00"/>
    <s v="SO62912"/>
    <n v="541"/>
    <n v="12554"/>
    <n v="10"/>
    <n v="1"/>
    <n v="2"/>
    <x v="39"/>
    <x v="5"/>
    <n v="10.8423"/>
    <n v="28.99"/>
    <n v="57.98"/>
    <n v="2"/>
    <n v="1"/>
    <n v="36.295400000000001"/>
    <n v="21.6846"/>
    <x v="49"/>
  </r>
  <r>
    <d v="2003-09-11T00:00:00"/>
    <s v="SO63661"/>
    <n v="541"/>
    <n v="24062"/>
    <n v="7"/>
    <n v="1"/>
    <n v="2"/>
    <x v="16"/>
    <x v="6"/>
    <n v="10.8423"/>
    <n v="28.99"/>
    <n v="57.98"/>
    <n v="2"/>
    <n v="1"/>
    <n v="36.295400000000001"/>
    <n v="21.6846"/>
    <x v="49"/>
  </r>
  <r>
    <d v="2003-07-11T00:00:00"/>
    <s v="SO63640"/>
    <n v="541"/>
    <n v="26798"/>
    <n v="1"/>
    <n v="1"/>
    <n v="2"/>
    <x v="12"/>
    <x v="2"/>
    <n v="10.8423"/>
    <n v="28.99"/>
    <n v="57.98"/>
    <n v="2"/>
    <n v="1"/>
    <n v="36.295400000000001"/>
    <n v="21.6846"/>
    <x v="49"/>
  </r>
  <r>
    <d v="2004-10-01T00:00:00"/>
    <s v="SO63722"/>
    <n v="541"/>
    <n v="12729"/>
    <n v="10"/>
    <n v="1"/>
    <n v="2"/>
    <x v="40"/>
    <x v="5"/>
    <n v="10.8423"/>
    <n v="28.99"/>
    <n v="57.98"/>
    <n v="2"/>
    <n v="1"/>
    <n v="36.295400000000001"/>
    <n v="21.6846"/>
    <x v="49"/>
  </r>
  <r>
    <d v="2004-08-01T00:00:00"/>
    <s v="SO63840"/>
    <n v="541"/>
    <n v="26720"/>
    <n v="1"/>
    <n v="1"/>
    <n v="2"/>
    <x v="45"/>
    <x v="2"/>
    <n v="10.8423"/>
    <n v="28.99"/>
    <n v="57.98"/>
    <n v="2"/>
    <n v="1"/>
    <n v="36.295400000000001"/>
    <n v="21.6846"/>
    <x v="49"/>
  </r>
  <r>
    <d v="2003-03-11T00:00:00"/>
    <s v="SO63915"/>
    <n v="541"/>
    <n v="14554"/>
    <n v="10"/>
    <n v="1"/>
    <n v="2"/>
    <x v="19"/>
    <x v="5"/>
    <n v="10.8423"/>
    <n v="28.99"/>
    <n v="57.98"/>
    <n v="2"/>
    <n v="1"/>
    <n v="36.295400000000001"/>
    <n v="21.6846"/>
    <x v="49"/>
  </r>
  <r>
    <d v="2004-10-01T00:00:00"/>
    <s v="SO64196"/>
    <n v="541"/>
    <n v="13701"/>
    <n v="6"/>
    <n v="1"/>
    <n v="2"/>
    <x v="40"/>
    <x v="3"/>
    <n v="10.8423"/>
    <n v="28.99"/>
    <n v="57.98"/>
    <n v="2"/>
    <n v="1"/>
    <n v="36.295400000000001"/>
    <n v="21.6846"/>
    <x v="49"/>
  </r>
  <r>
    <d v="2003-08-11T00:00:00"/>
    <s v="SO64879"/>
    <n v="541"/>
    <n v="28538"/>
    <n v="8"/>
    <n v="1"/>
    <n v="2"/>
    <x v="15"/>
    <x v="4"/>
    <n v="10.8423"/>
    <n v="28.99"/>
    <n v="57.98"/>
    <n v="2"/>
    <n v="1"/>
    <n v="36.295400000000001"/>
    <n v="21.6846"/>
    <x v="49"/>
  </r>
  <r>
    <d v="2003-04-11T00:00:00"/>
    <s v="SO65368"/>
    <n v="541"/>
    <n v="25688"/>
    <n v="7"/>
    <n v="1"/>
    <n v="2"/>
    <x v="24"/>
    <x v="6"/>
    <n v="10.8423"/>
    <n v="28.99"/>
    <n v="57.98"/>
    <n v="2"/>
    <n v="1"/>
    <n v="36.295400000000001"/>
    <n v="21.6846"/>
    <x v="49"/>
  </r>
  <r>
    <d v="2004-04-02T00:00:00"/>
    <s v="SO65410"/>
    <n v="541"/>
    <n v="13318"/>
    <n v="6"/>
    <n v="1"/>
    <n v="2"/>
    <x v="56"/>
    <x v="3"/>
    <n v="10.8423"/>
    <n v="28.99"/>
    <n v="57.98"/>
    <n v="2"/>
    <n v="1"/>
    <n v="36.295400000000001"/>
    <n v="21.6846"/>
    <x v="49"/>
  </r>
  <r>
    <d v="2003-07-12T00:00:00"/>
    <s v="SO65532"/>
    <n v="541"/>
    <n v="12652"/>
    <n v="10"/>
    <n v="1"/>
    <n v="2"/>
    <x v="9"/>
    <x v="5"/>
    <n v="10.8423"/>
    <n v="28.99"/>
    <n v="57.98"/>
    <n v="2"/>
    <n v="1"/>
    <n v="36.295400000000001"/>
    <n v="21.6846"/>
    <x v="49"/>
  </r>
  <r>
    <d v="2004-06-01T00:00:00"/>
    <s v="SO65571"/>
    <n v="541"/>
    <n v="27622"/>
    <n v="1"/>
    <n v="1"/>
    <n v="2"/>
    <x v="46"/>
    <x v="2"/>
    <n v="10.8423"/>
    <n v="28.99"/>
    <n v="57.98"/>
    <n v="2"/>
    <n v="1"/>
    <n v="36.295400000000001"/>
    <n v="21.6846"/>
    <x v="49"/>
  </r>
  <r>
    <d v="2004-08-01T00:00:00"/>
    <s v="SO65920"/>
    <n v="541"/>
    <n v="24081"/>
    <n v="7"/>
    <n v="1"/>
    <n v="2"/>
    <x v="45"/>
    <x v="6"/>
    <n v="10.8423"/>
    <n v="28.99"/>
    <n v="57.98"/>
    <n v="2"/>
    <n v="1"/>
    <n v="36.295400000000001"/>
    <n v="21.6846"/>
    <x v="49"/>
  </r>
  <r>
    <d v="2004-04-01T00:00:00"/>
    <s v="SO66103"/>
    <n v="541"/>
    <n v="27528"/>
    <n v="4"/>
    <n v="1"/>
    <n v="2"/>
    <x v="33"/>
    <x v="1"/>
    <n v="10.8423"/>
    <n v="28.99"/>
    <n v="57.98"/>
    <n v="2"/>
    <n v="1"/>
    <n v="36.295400000000001"/>
    <n v="21.6846"/>
    <x v="49"/>
  </r>
  <r>
    <d v="2004-01-03T00:00:00"/>
    <s v="SO66292"/>
    <n v="541"/>
    <n v="22709"/>
    <n v="7"/>
    <n v="1"/>
    <n v="2"/>
    <x v="65"/>
    <x v="6"/>
    <n v="10.8423"/>
    <n v="28.99"/>
    <n v="57.98"/>
    <n v="2"/>
    <n v="1"/>
    <n v="36.295400000000001"/>
    <n v="21.6846"/>
    <x v="49"/>
  </r>
  <r>
    <d v="2003-06-12T00:00:00"/>
    <s v="SO66347"/>
    <n v="541"/>
    <n v="28381"/>
    <n v="8"/>
    <n v="1"/>
    <n v="2"/>
    <x v="13"/>
    <x v="4"/>
    <n v="10.8423"/>
    <n v="28.99"/>
    <n v="57.98"/>
    <n v="2"/>
    <n v="1"/>
    <n v="36.295400000000001"/>
    <n v="21.6846"/>
    <x v="49"/>
  </r>
  <r>
    <d v="2003-05-12T00:00:00"/>
    <s v="SO66397"/>
    <n v="541"/>
    <n v="26384"/>
    <n v="7"/>
    <n v="1"/>
    <n v="2"/>
    <x v="6"/>
    <x v="6"/>
    <n v="10.8423"/>
    <n v="28.99"/>
    <n v="57.98"/>
    <n v="2"/>
    <n v="1"/>
    <n v="36.295400000000001"/>
    <n v="21.6846"/>
    <x v="49"/>
  </r>
  <r>
    <d v="2004-11-02T00:00:00"/>
    <s v="SO66525"/>
    <n v="541"/>
    <n v="13231"/>
    <n v="6"/>
    <n v="1"/>
    <n v="2"/>
    <x v="57"/>
    <x v="3"/>
    <n v="10.8423"/>
    <n v="28.99"/>
    <n v="57.98"/>
    <n v="2"/>
    <n v="1"/>
    <n v="36.295400000000001"/>
    <n v="21.6846"/>
    <x v="49"/>
  </r>
  <r>
    <d v="2003-08-12T00:00:00"/>
    <s v="SO66516"/>
    <n v="541"/>
    <n v="16341"/>
    <n v="9"/>
    <n v="1"/>
    <n v="2"/>
    <x v="32"/>
    <x v="0"/>
    <n v="10.8423"/>
    <n v="28.99"/>
    <n v="57.98"/>
    <n v="2"/>
    <n v="1"/>
    <n v="36.295400000000001"/>
    <n v="21.6846"/>
    <x v="49"/>
  </r>
  <r>
    <d v="2004-04-02T00:00:00"/>
    <s v="SO66538"/>
    <n v="541"/>
    <n v="12311"/>
    <n v="10"/>
    <n v="1"/>
    <n v="2"/>
    <x v="56"/>
    <x v="5"/>
    <n v="10.8423"/>
    <n v="28.99"/>
    <n v="57.98"/>
    <n v="2"/>
    <n v="1"/>
    <n v="36.295400000000001"/>
    <n v="21.6846"/>
    <x v="49"/>
  </r>
  <r>
    <d v="2003-04-12T00:00:00"/>
    <s v="SO66609"/>
    <n v="541"/>
    <n v="23929"/>
    <n v="7"/>
    <n v="1"/>
    <n v="2"/>
    <x v="26"/>
    <x v="6"/>
    <n v="10.8423"/>
    <n v="28.99"/>
    <n v="57.98"/>
    <n v="2"/>
    <n v="1"/>
    <n v="36.295400000000001"/>
    <n v="21.6846"/>
    <x v="49"/>
  </r>
  <r>
    <d v="2004-07-01T00:00:00"/>
    <s v="SO66677"/>
    <n v="541"/>
    <n v="23749"/>
    <n v="7"/>
    <n v="1"/>
    <n v="2"/>
    <x v="48"/>
    <x v="6"/>
    <n v="10.8423"/>
    <n v="28.99"/>
    <n v="57.98"/>
    <n v="2"/>
    <n v="1"/>
    <n v="36.295400000000001"/>
    <n v="21.6846"/>
    <x v="49"/>
  </r>
  <r>
    <d v="2004-12-02T00:00:00"/>
    <s v="SO66714"/>
    <n v="541"/>
    <n v="26732"/>
    <n v="4"/>
    <n v="1"/>
    <n v="2"/>
    <x v="54"/>
    <x v="1"/>
    <n v="10.8423"/>
    <n v="28.99"/>
    <n v="57.98"/>
    <n v="2"/>
    <n v="1"/>
    <n v="36.295400000000001"/>
    <n v="21.6846"/>
    <x v="49"/>
  </r>
  <r>
    <d v="2004-07-01T00:00:00"/>
    <s v="SO66979"/>
    <n v="541"/>
    <n v="12596"/>
    <n v="10"/>
    <n v="1"/>
    <n v="2"/>
    <x v="48"/>
    <x v="5"/>
    <n v="10.8423"/>
    <n v="28.99"/>
    <n v="57.98"/>
    <n v="2"/>
    <n v="1"/>
    <n v="36.295400000000001"/>
    <n v="21.6846"/>
    <x v="49"/>
  </r>
  <r>
    <d v="2004-07-01T00:00:00"/>
    <s v="SO67121"/>
    <n v="541"/>
    <n v="14986"/>
    <n v="10"/>
    <n v="1"/>
    <n v="2"/>
    <x v="48"/>
    <x v="5"/>
    <n v="10.8423"/>
    <n v="28.99"/>
    <n v="57.98"/>
    <n v="2"/>
    <n v="1"/>
    <n v="36.295400000000001"/>
    <n v="21.6846"/>
    <x v="49"/>
  </r>
  <r>
    <d v="2004-10-03T00:00:00"/>
    <s v="SO67506"/>
    <n v="541"/>
    <n v="12970"/>
    <n v="6"/>
    <n v="1"/>
    <n v="2"/>
    <x v="71"/>
    <x v="3"/>
    <n v="10.8423"/>
    <n v="28.99"/>
    <n v="57.98"/>
    <n v="2"/>
    <n v="1"/>
    <n v="36.295400000000001"/>
    <n v="21.6846"/>
    <x v="49"/>
  </r>
  <r>
    <d v="2003-12-12T00:00:00"/>
    <s v="SO67787"/>
    <n v="541"/>
    <n v="26255"/>
    <n v="1"/>
    <n v="1"/>
    <n v="2"/>
    <x v="3"/>
    <x v="2"/>
    <n v="10.8423"/>
    <n v="28.99"/>
    <n v="57.98"/>
    <n v="2"/>
    <n v="1"/>
    <n v="36.295400000000001"/>
    <n v="21.6846"/>
    <x v="49"/>
  </r>
  <r>
    <d v="2004-01-01T00:00:00"/>
    <s v="SO67855"/>
    <n v="541"/>
    <n v="26258"/>
    <n v="1"/>
    <n v="1"/>
    <n v="2"/>
    <x v="36"/>
    <x v="2"/>
    <n v="10.8423"/>
    <n v="28.99"/>
    <n v="57.98"/>
    <n v="2"/>
    <n v="1"/>
    <n v="36.295400000000001"/>
    <n v="21.6846"/>
    <x v="49"/>
  </r>
  <r>
    <d v="2004-06-03T00:00:00"/>
    <s v="SO68001"/>
    <n v="541"/>
    <n v="24076"/>
    <n v="7"/>
    <n v="1"/>
    <n v="2"/>
    <x v="68"/>
    <x v="6"/>
    <n v="10.8423"/>
    <n v="28.99"/>
    <n v="57.98"/>
    <n v="2"/>
    <n v="1"/>
    <n v="36.295400000000001"/>
    <n v="21.6846"/>
    <x v="49"/>
  </r>
  <r>
    <d v="2004-08-02T00:00:00"/>
    <s v="SO68419"/>
    <n v="541"/>
    <n v="27456"/>
    <n v="1"/>
    <n v="1"/>
    <n v="2"/>
    <x v="50"/>
    <x v="2"/>
    <n v="10.8423"/>
    <n v="28.99"/>
    <n v="57.98"/>
    <n v="2"/>
    <n v="1"/>
    <n v="36.295400000000001"/>
    <n v="21.6846"/>
    <x v="49"/>
  </r>
  <r>
    <d v="2004-05-02T00:00:00"/>
    <s v="SO68773"/>
    <n v="541"/>
    <n v="26908"/>
    <n v="7"/>
    <n v="1"/>
    <n v="2"/>
    <x v="51"/>
    <x v="6"/>
    <n v="10.8423"/>
    <n v="28.99"/>
    <n v="57.98"/>
    <n v="2"/>
    <n v="1"/>
    <n v="36.295400000000001"/>
    <n v="21.6846"/>
    <x v="49"/>
  </r>
  <r>
    <d v="2004-03-02T00:00:00"/>
    <s v="SO68771"/>
    <n v="541"/>
    <n v="28544"/>
    <n v="8"/>
    <n v="1"/>
    <n v="2"/>
    <x v="49"/>
    <x v="4"/>
    <n v="10.8423"/>
    <n v="28.99"/>
    <n v="57.98"/>
    <n v="2"/>
    <n v="1"/>
    <n v="36.295400000000001"/>
    <n v="21.6846"/>
    <x v="49"/>
  </r>
  <r>
    <d v="2004-07-02T00:00:00"/>
    <s v="SO68774"/>
    <n v="541"/>
    <n v="24719"/>
    <n v="8"/>
    <n v="1"/>
    <n v="2"/>
    <x v="53"/>
    <x v="4"/>
    <n v="10.8423"/>
    <n v="28.99"/>
    <n v="57.98"/>
    <n v="2"/>
    <n v="1"/>
    <n v="36.295400000000001"/>
    <n v="21.6846"/>
    <x v="49"/>
  </r>
  <r>
    <d v="2004-09-04T00:00:00"/>
    <s v="SO68918"/>
    <n v="541"/>
    <n v="14552"/>
    <n v="10"/>
    <n v="1"/>
    <n v="2"/>
    <x v="80"/>
    <x v="5"/>
    <n v="10.8423"/>
    <n v="28.99"/>
    <n v="57.98"/>
    <n v="2"/>
    <n v="1"/>
    <n v="36.295400000000001"/>
    <n v="21.6846"/>
    <x v="49"/>
  </r>
  <r>
    <d v="2004-06-04T00:00:00"/>
    <s v="SO68920"/>
    <n v="541"/>
    <n v="26412"/>
    <n v="7"/>
    <n v="1"/>
    <n v="2"/>
    <x v="82"/>
    <x v="6"/>
    <n v="10.8423"/>
    <n v="28.99"/>
    <n v="57.98"/>
    <n v="2"/>
    <n v="1"/>
    <n v="36.295400000000001"/>
    <n v="21.6846"/>
    <x v="49"/>
  </r>
  <r>
    <d v="2004-10-01T00:00:00"/>
    <s v="SO68905"/>
    <n v="541"/>
    <n v="27444"/>
    <n v="1"/>
    <n v="1"/>
    <n v="2"/>
    <x v="40"/>
    <x v="2"/>
    <n v="10.8423"/>
    <n v="28.99"/>
    <n v="57.98"/>
    <n v="2"/>
    <n v="1"/>
    <n v="36.295400000000001"/>
    <n v="21.6846"/>
    <x v="49"/>
  </r>
  <r>
    <d v="2004-04-02T00:00:00"/>
    <s v="SO68987"/>
    <n v="541"/>
    <n v="23951"/>
    <n v="7"/>
    <n v="1"/>
    <n v="2"/>
    <x v="56"/>
    <x v="6"/>
    <n v="10.8423"/>
    <n v="28.99"/>
    <n v="57.98"/>
    <n v="2"/>
    <n v="1"/>
    <n v="36.295400000000001"/>
    <n v="21.6846"/>
    <x v="49"/>
  </r>
  <r>
    <d v="2004-10-04T00:00:00"/>
    <s v="SO69121"/>
    <n v="541"/>
    <n v="23972"/>
    <n v="7"/>
    <n v="1"/>
    <n v="2"/>
    <x v="78"/>
    <x v="6"/>
    <n v="10.8423"/>
    <n v="28.99"/>
    <n v="57.98"/>
    <n v="2"/>
    <n v="1"/>
    <n v="36.295400000000001"/>
    <n v="21.6846"/>
    <x v="49"/>
  </r>
  <r>
    <d v="2004-05-04T00:00:00"/>
    <s v="SO69204"/>
    <n v="541"/>
    <n v="27333"/>
    <n v="8"/>
    <n v="1"/>
    <n v="2"/>
    <x v="77"/>
    <x v="4"/>
    <n v="10.8423"/>
    <n v="28.99"/>
    <n v="57.98"/>
    <n v="2"/>
    <n v="1"/>
    <n v="36.295400000000001"/>
    <n v="21.6846"/>
    <x v="49"/>
  </r>
  <r>
    <d v="2004-04-02T00:00:00"/>
    <s v="SO69205"/>
    <n v="541"/>
    <n v="13664"/>
    <n v="10"/>
    <n v="1"/>
    <n v="2"/>
    <x v="56"/>
    <x v="5"/>
    <n v="10.8423"/>
    <n v="28.99"/>
    <n v="57.98"/>
    <n v="2"/>
    <n v="1"/>
    <n v="36.295400000000001"/>
    <n v="21.6846"/>
    <x v="49"/>
  </r>
  <r>
    <d v="2004-11-02T00:00:00"/>
    <s v="SO69199"/>
    <n v="541"/>
    <n v="11391"/>
    <n v="8"/>
    <n v="1"/>
    <n v="2"/>
    <x v="57"/>
    <x v="4"/>
    <n v="10.8423"/>
    <n v="28.99"/>
    <n v="57.98"/>
    <n v="2"/>
    <n v="1"/>
    <n v="36.295400000000001"/>
    <n v="21.6846"/>
    <x v="49"/>
  </r>
  <r>
    <d v="2004-10-01T00:00:00"/>
    <s v="SO70200"/>
    <n v="541"/>
    <n v="22658"/>
    <n v="7"/>
    <n v="1"/>
    <n v="2"/>
    <x v="40"/>
    <x v="6"/>
    <n v="10.8423"/>
    <n v="28.99"/>
    <n v="57.98"/>
    <n v="2"/>
    <n v="1"/>
    <n v="36.295400000000001"/>
    <n v="21.6846"/>
    <x v="49"/>
  </r>
  <r>
    <d v="2004-03-03T00:00:00"/>
    <s v="SO70344"/>
    <n v="541"/>
    <n v="12626"/>
    <n v="10"/>
    <n v="1"/>
    <n v="2"/>
    <x v="64"/>
    <x v="5"/>
    <n v="10.8423"/>
    <n v="28.99"/>
    <n v="57.98"/>
    <n v="2"/>
    <n v="1"/>
    <n v="36.295400000000001"/>
    <n v="21.6846"/>
    <x v="49"/>
  </r>
  <r>
    <d v="2004-12-03T00:00:00"/>
    <s v="SO70391"/>
    <n v="541"/>
    <n v="27236"/>
    <n v="1"/>
    <n v="1"/>
    <n v="2"/>
    <x v="72"/>
    <x v="2"/>
    <n v="10.8423"/>
    <n v="28.99"/>
    <n v="57.98"/>
    <n v="2"/>
    <n v="1"/>
    <n v="36.295400000000001"/>
    <n v="21.6846"/>
    <x v="49"/>
  </r>
  <r>
    <d v="2004-04-04T00:00:00"/>
    <s v="SO70557"/>
    <n v="541"/>
    <n v="14692"/>
    <n v="10"/>
    <n v="1"/>
    <n v="2"/>
    <x v="83"/>
    <x v="5"/>
    <n v="10.8423"/>
    <n v="28.99"/>
    <n v="57.98"/>
    <n v="2"/>
    <n v="1"/>
    <n v="36.295400000000001"/>
    <n v="21.6846"/>
    <x v="49"/>
  </r>
  <r>
    <d v="2004-01-05T00:00:00"/>
    <s v="SO70842"/>
    <n v="541"/>
    <n v="22696"/>
    <n v="7"/>
    <n v="1"/>
    <n v="2"/>
    <x v="90"/>
    <x v="6"/>
    <n v="10.8423"/>
    <n v="28.99"/>
    <n v="57.98"/>
    <n v="2"/>
    <n v="1"/>
    <n v="36.295400000000001"/>
    <n v="21.6846"/>
    <x v="49"/>
  </r>
  <r>
    <d v="2004-10-02T00:00:00"/>
    <s v="SO70976"/>
    <n v="541"/>
    <n v="27320"/>
    <n v="8"/>
    <n v="1"/>
    <n v="2"/>
    <x v="59"/>
    <x v="4"/>
    <n v="10.8423"/>
    <n v="28.99"/>
    <n v="57.98"/>
    <n v="2"/>
    <n v="1"/>
    <n v="36.295400000000001"/>
    <n v="21.6846"/>
    <x v="49"/>
  </r>
  <r>
    <d v="2004-04-04T00:00:00"/>
    <s v="SO71039"/>
    <n v="541"/>
    <n v="26168"/>
    <n v="1"/>
    <n v="1"/>
    <n v="2"/>
    <x v="83"/>
    <x v="2"/>
    <n v="10.8423"/>
    <n v="28.99"/>
    <n v="57.98"/>
    <n v="2"/>
    <n v="1"/>
    <n v="36.295400000000001"/>
    <n v="21.6846"/>
    <x v="49"/>
  </r>
  <r>
    <d v="2004-04-05T00:00:00"/>
    <s v="SO71053"/>
    <n v="541"/>
    <n v="28461"/>
    <n v="8"/>
    <n v="1"/>
    <n v="2"/>
    <x v="85"/>
    <x v="4"/>
    <n v="10.8423"/>
    <n v="28.99"/>
    <n v="57.98"/>
    <n v="2"/>
    <n v="1"/>
    <n v="36.295400000000001"/>
    <n v="21.6846"/>
    <x v="49"/>
  </r>
  <r>
    <d v="2004-11-03T00:00:00"/>
    <s v="SO71533"/>
    <n v="541"/>
    <n v="15102"/>
    <n v="10"/>
    <n v="1"/>
    <n v="2"/>
    <x v="66"/>
    <x v="5"/>
    <n v="10.8423"/>
    <n v="28.99"/>
    <n v="57.98"/>
    <n v="2"/>
    <n v="1"/>
    <n v="36.295400000000001"/>
    <n v="21.6846"/>
    <x v="49"/>
  </r>
  <r>
    <d v="2004-02-05T00:00:00"/>
    <s v="SO71532"/>
    <n v="541"/>
    <n v="23973"/>
    <n v="7"/>
    <n v="1"/>
    <n v="2"/>
    <x v="94"/>
    <x v="6"/>
    <n v="10.8423"/>
    <n v="28.99"/>
    <n v="57.98"/>
    <n v="2"/>
    <n v="1"/>
    <n v="36.295400000000001"/>
    <n v="21.6846"/>
    <x v="49"/>
  </r>
  <r>
    <d v="2004-06-02T00:00:00"/>
    <s v="SO72034"/>
    <n v="541"/>
    <n v="12326"/>
    <n v="10"/>
    <n v="1"/>
    <n v="2"/>
    <x v="52"/>
    <x v="5"/>
    <n v="10.8423"/>
    <n v="28.99"/>
    <n v="57.98"/>
    <n v="2"/>
    <n v="1"/>
    <n v="36.295400000000001"/>
    <n v="21.6846"/>
    <x v="49"/>
  </r>
  <r>
    <d v="2004-07-02T00:00:00"/>
    <s v="SO72157"/>
    <n v="541"/>
    <n v="13534"/>
    <n v="10"/>
    <n v="1"/>
    <n v="2"/>
    <x v="53"/>
    <x v="5"/>
    <n v="10.8423"/>
    <n v="28.99"/>
    <n v="57.98"/>
    <n v="2"/>
    <n v="1"/>
    <n v="36.295400000000001"/>
    <n v="21.6846"/>
    <x v="49"/>
  </r>
  <r>
    <d v="2004-12-02T00:00:00"/>
    <s v="SO72233"/>
    <n v="541"/>
    <n v="26926"/>
    <n v="7"/>
    <n v="1"/>
    <n v="2"/>
    <x v="54"/>
    <x v="6"/>
    <n v="10.8423"/>
    <n v="28.99"/>
    <n v="57.98"/>
    <n v="2"/>
    <n v="1"/>
    <n v="36.295400000000001"/>
    <n v="21.6846"/>
    <x v="49"/>
  </r>
  <r>
    <d v="2004-04-04T00:00:00"/>
    <s v="SO72310"/>
    <n v="541"/>
    <n v="12611"/>
    <n v="10"/>
    <n v="1"/>
    <n v="2"/>
    <x v="83"/>
    <x v="5"/>
    <n v="10.8423"/>
    <n v="28.99"/>
    <n v="57.98"/>
    <n v="2"/>
    <n v="1"/>
    <n v="36.295400000000001"/>
    <n v="21.6846"/>
    <x v="49"/>
  </r>
  <r>
    <d v="2004-08-05T00:00:00"/>
    <s v="SO72804"/>
    <n v="541"/>
    <n v="13239"/>
    <n v="6"/>
    <n v="1"/>
    <n v="2"/>
    <x v="88"/>
    <x v="3"/>
    <n v="10.8423"/>
    <n v="28.99"/>
    <n v="57.98"/>
    <n v="2"/>
    <n v="1"/>
    <n v="36.295400000000001"/>
    <n v="21.6846"/>
    <x v="49"/>
  </r>
  <r>
    <d v="2004-01-06T00:00:00"/>
    <s v="SO73052"/>
    <n v="541"/>
    <n v="26553"/>
    <n v="1"/>
    <n v="1"/>
    <n v="2"/>
    <x v="103"/>
    <x v="2"/>
    <n v="10.8423"/>
    <n v="28.99"/>
    <n v="57.98"/>
    <n v="2"/>
    <n v="1"/>
    <n v="36.295400000000001"/>
    <n v="21.6846"/>
    <x v="49"/>
  </r>
  <r>
    <d v="2004-02-04T00:00:00"/>
    <s v="SO73197"/>
    <n v="541"/>
    <n v="11300"/>
    <n v="6"/>
    <n v="1"/>
    <n v="2"/>
    <x v="75"/>
    <x v="3"/>
    <n v="10.8423"/>
    <n v="28.99"/>
    <n v="57.98"/>
    <n v="2"/>
    <n v="1"/>
    <n v="36.295400000000001"/>
    <n v="21.6846"/>
    <x v="49"/>
  </r>
  <r>
    <d v="2004-10-05T00:00:00"/>
    <s v="SO73548"/>
    <n v="541"/>
    <n v="13412"/>
    <n v="10"/>
    <n v="1"/>
    <n v="2"/>
    <x v="100"/>
    <x v="5"/>
    <n v="10.8423"/>
    <n v="28.99"/>
    <n v="57.98"/>
    <n v="2"/>
    <n v="1"/>
    <n v="36.295400000000001"/>
    <n v="21.6846"/>
    <x v="49"/>
  </r>
  <r>
    <d v="2004-08-06T00:00:00"/>
    <s v="SO73609"/>
    <n v="541"/>
    <n v="14974"/>
    <n v="10"/>
    <n v="1"/>
    <n v="2"/>
    <x v="101"/>
    <x v="5"/>
    <n v="10.8423"/>
    <n v="28.99"/>
    <n v="57.98"/>
    <n v="2"/>
    <n v="1"/>
    <n v="36.295400000000001"/>
    <n v="21.6846"/>
    <x v="49"/>
  </r>
  <r>
    <d v="2004-05-05T00:00:00"/>
    <s v="SO73677"/>
    <n v="541"/>
    <n v="14529"/>
    <n v="10"/>
    <n v="1"/>
    <n v="2"/>
    <x v="86"/>
    <x v="5"/>
    <n v="10.8423"/>
    <n v="28.99"/>
    <n v="57.98"/>
    <n v="2"/>
    <n v="1"/>
    <n v="36.295400000000001"/>
    <n v="21.6846"/>
    <x v="49"/>
  </r>
  <r>
    <d v="2004-02-05T00:00:00"/>
    <s v="SO73903"/>
    <n v="541"/>
    <n v="29441"/>
    <n v="8"/>
    <n v="1"/>
    <n v="2"/>
    <x v="94"/>
    <x v="4"/>
    <n v="10.8423"/>
    <n v="28.99"/>
    <n v="57.98"/>
    <n v="2"/>
    <n v="1"/>
    <n v="36.295400000000001"/>
    <n v="21.6846"/>
    <x v="49"/>
  </r>
  <r>
    <d v="2004-07-06T00:00:00"/>
    <s v="SO74043"/>
    <n v="541"/>
    <n v="27011"/>
    <n v="1"/>
    <n v="1"/>
    <n v="2"/>
    <x v="99"/>
    <x v="2"/>
    <n v="10.8423"/>
    <n v="28.99"/>
    <n v="57.98"/>
    <n v="2"/>
    <n v="1"/>
    <n v="36.295400000000001"/>
    <n v="21.6846"/>
    <x v="49"/>
  </r>
  <r>
    <d v="2003-02-11T00:00:00"/>
    <s v="SO61290"/>
    <n v="478"/>
    <n v="23011"/>
    <n v="4"/>
    <n v="1"/>
    <n v="2"/>
    <x v="23"/>
    <x v="1"/>
    <n v="3.7363"/>
    <n v="9.99"/>
    <n v="19.98"/>
    <n v="2"/>
    <n v="1"/>
    <n v="12.507400000000001"/>
    <n v="7.4725999999999999"/>
    <x v="42"/>
  </r>
  <r>
    <d v="2003-01-11T00:00:00"/>
    <s v="SO61320"/>
    <n v="478"/>
    <n v="28943"/>
    <n v="9"/>
    <n v="1"/>
    <n v="2"/>
    <x v="30"/>
    <x v="0"/>
    <n v="3.7363"/>
    <n v="9.99"/>
    <n v="19.98"/>
    <n v="2"/>
    <n v="1"/>
    <n v="12.507400000000001"/>
    <n v="7.4725999999999999"/>
    <x v="42"/>
  </r>
  <r>
    <d v="2003-09-11T00:00:00"/>
    <s v="SO61394"/>
    <n v="478"/>
    <n v="16948"/>
    <n v="6"/>
    <n v="1"/>
    <n v="2"/>
    <x v="16"/>
    <x v="3"/>
    <n v="3.7363"/>
    <n v="9.99"/>
    <n v="19.98"/>
    <n v="2"/>
    <n v="1"/>
    <n v="12.507400000000001"/>
    <n v="7.4725999999999999"/>
    <x v="42"/>
  </r>
  <r>
    <d v="2003-04-12T00:00:00"/>
    <s v="SO61504"/>
    <n v="478"/>
    <n v="14574"/>
    <n v="6"/>
    <n v="1"/>
    <n v="2"/>
    <x v="26"/>
    <x v="3"/>
    <n v="3.7363"/>
    <n v="9.99"/>
    <n v="19.98"/>
    <n v="2"/>
    <n v="1"/>
    <n v="12.507400000000001"/>
    <n v="7.4725999999999999"/>
    <x v="42"/>
  </r>
  <r>
    <d v="2003-11-11T00:00:00"/>
    <s v="SO61560"/>
    <n v="478"/>
    <n v="16213"/>
    <n v="6"/>
    <n v="1"/>
    <n v="2"/>
    <x v="37"/>
    <x v="3"/>
    <n v="3.7363"/>
    <n v="9.99"/>
    <n v="19.98"/>
    <n v="2"/>
    <n v="1"/>
    <n v="12.507400000000001"/>
    <n v="7.4725999999999999"/>
    <x v="42"/>
  </r>
  <r>
    <d v="2003-03-11T00:00:00"/>
    <s v="SO61708"/>
    <n v="478"/>
    <n v="12628"/>
    <n v="7"/>
    <n v="1"/>
    <n v="2"/>
    <x v="19"/>
    <x v="6"/>
    <n v="3.7363"/>
    <n v="9.99"/>
    <n v="19.98"/>
    <n v="2"/>
    <n v="1"/>
    <n v="12.507400000000001"/>
    <n v="7.4725999999999999"/>
    <x v="42"/>
  </r>
  <r>
    <d v="2003-10-11T00:00:00"/>
    <s v="SO61685"/>
    <n v="478"/>
    <n v="21425"/>
    <n v="4"/>
    <n v="1"/>
    <n v="2"/>
    <x v="18"/>
    <x v="1"/>
    <n v="3.7363"/>
    <n v="9.99"/>
    <n v="19.98"/>
    <n v="2"/>
    <n v="1"/>
    <n v="12.507400000000001"/>
    <n v="7.4725999999999999"/>
    <x v="42"/>
  </r>
  <r>
    <d v="2003-01-11T00:00:00"/>
    <s v="SO61743"/>
    <n v="478"/>
    <n v="13708"/>
    <n v="6"/>
    <n v="1"/>
    <n v="2"/>
    <x v="30"/>
    <x v="3"/>
    <n v="3.7363"/>
    <n v="9.99"/>
    <n v="19.98"/>
    <n v="2"/>
    <n v="1"/>
    <n v="12.507400000000001"/>
    <n v="7.4725999999999999"/>
    <x v="42"/>
  </r>
  <r>
    <d v="2003-08-10T00:00:00"/>
    <s v="SO61877"/>
    <n v="478"/>
    <n v="20449"/>
    <n v="4"/>
    <n v="1"/>
    <n v="2"/>
    <x v="31"/>
    <x v="1"/>
    <n v="3.7363"/>
    <n v="9.99"/>
    <n v="19.98"/>
    <n v="2"/>
    <n v="1"/>
    <n v="12.507400000000001"/>
    <n v="7.4725999999999999"/>
    <x v="42"/>
  </r>
  <r>
    <d v="2003-01-11T00:00:00"/>
    <s v="SO62107"/>
    <n v="478"/>
    <n v="21346"/>
    <n v="4"/>
    <n v="1"/>
    <n v="2"/>
    <x v="30"/>
    <x v="1"/>
    <n v="3.7363"/>
    <n v="9.99"/>
    <n v="19.98"/>
    <n v="2"/>
    <n v="1"/>
    <n v="12.507400000000001"/>
    <n v="7.4725999999999999"/>
    <x v="42"/>
  </r>
  <r>
    <d v="2003-01-11T00:00:00"/>
    <s v="SO62290"/>
    <n v="478"/>
    <n v="28956"/>
    <n v="9"/>
    <n v="1"/>
    <n v="2"/>
    <x v="30"/>
    <x v="0"/>
    <n v="3.7363"/>
    <n v="9.99"/>
    <n v="19.98"/>
    <n v="2"/>
    <n v="1"/>
    <n v="12.507400000000001"/>
    <n v="7.4725999999999999"/>
    <x v="42"/>
  </r>
  <r>
    <d v="2004-05-01T00:00:00"/>
    <s v="SO62417"/>
    <n v="478"/>
    <n v="21686"/>
    <n v="4"/>
    <n v="1"/>
    <n v="2"/>
    <x v="35"/>
    <x v="1"/>
    <n v="3.7363"/>
    <n v="9.99"/>
    <n v="19.98"/>
    <n v="2"/>
    <n v="1"/>
    <n v="12.507400000000001"/>
    <n v="7.4725999999999999"/>
    <x v="42"/>
  </r>
  <r>
    <d v="2003-09-12T00:00:00"/>
    <s v="SO62418"/>
    <n v="478"/>
    <n v="21770"/>
    <n v="1"/>
    <n v="1"/>
    <n v="2"/>
    <x v="7"/>
    <x v="2"/>
    <n v="3.7363"/>
    <n v="9.99"/>
    <n v="19.98"/>
    <n v="2"/>
    <n v="1"/>
    <n v="12.507400000000001"/>
    <n v="7.4725999999999999"/>
    <x v="42"/>
  </r>
  <r>
    <d v="2003-11-12T00:00:00"/>
    <s v="SO62439"/>
    <n v="478"/>
    <n v="12714"/>
    <n v="8"/>
    <n v="1"/>
    <n v="2"/>
    <x v="34"/>
    <x v="4"/>
    <n v="3.7363"/>
    <n v="9.99"/>
    <n v="19.98"/>
    <n v="2"/>
    <n v="1"/>
    <n v="12.507400000000001"/>
    <n v="7.4725999999999999"/>
    <x v="42"/>
  </r>
  <r>
    <d v="2003-12-12T00:00:00"/>
    <s v="SO62553"/>
    <n v="478"/>
    <n v="21273"/>
    <n v="1"/>
    <n v="1"/>
    <n v="2"/>
    <x v="3"/>
    <x v="2"/>
    <n v="3.7363"/>
    <n v="9.99"/>
    <n v="19.98"/>
    <n v="2"/>
    <n v="1"/>
    <n v="12.507400000000001"/>
    <n v="7.4725999999999999"/>
    <x v="42"/>
  </r>
  <r>
    <d v="2003-01-11T00:00:00"/>
    <s v="SO62598"/>
    <n v="478"/>
    <n v="21421"/>
    <n v="1"/>
    <n v="1"/>
    <n v="2"/>
    <x v="30"/>
    <x v="2"/>
    <n v="3.7363"/>
    <n v="9.99"/>
    <n v="19.98"/>
    <n v="2"/>
    <n v="1"/>
    <n v="12.507400000000001"/>
    <n v="7.4725999999999999"/>
    <x v="42"/>
  </r>
  <r>
    <d v="2004-12-01T00:00:00"/>
    <s v="SO62947"/>
    <n v="478"/>
    <n v="15261"/>
    <n v="9"/>
    <n v="1"/>
    <n v="2"/>
    <x v="42"/>
    <x v="0"/>
    <n v="3.7363"/>
    <n v="9.99"/>
    <n v="19.98"/>
    <n v="2"/>
    <n v="1"/>
    <n v="12.507400000000001"/>
    <n v="7.4725999999999999"/>
    <x v="42"/>
  </r>
  <r>
    <d v="2003-04-10T00:00:00"/>
    <s v="SO63022"/>
    <n v="478"/>
    <n v="22069"/>
    <n v="4"/>
    <n v="1"/>
    <n v="2"/>
    <x v="5"/>
    <x v="1"/>
    <n v="3.7363"/>
    <n v="9.99"/>
    <n v="19.98"/>
    <n v="2"/>
    <n v="1"/>
    <n v="12.507400000000001"/>
    <n v="7.4725999999999999"/>
    <x v="42"/>
  </r>
  <r>
    <d v="2004-01-01T00:00:00"/>
    <s v="SO63040"/>
    <n v="478"/>
    <n v="13505"/>
    <n v="10"/>
    <n v="1"/>
    <n v="2"/>
    <x v="36"/>
    <x v="5"/>
    <n v="3.7363"/>
    <n v="9.99"/>
    <n v="19.98"/>
    <n v="2"/>
    <n v="1"/>
    <n v="12.507400000000001"/>
    <n v="7.4725999999999999"/>
    <x v="42"/>
  </r>
  <r>
    <d v="2003-05-10T00:00:00"/>
    <s v="SO63080"/>
    <n v="478"/>
    <n v="21799"/>
    <n v="1"/>
    <n v="1"/>
    <n v="2"/>
    <x v="29"/>
    <x v="2"/>
    <n v="3.7363"/>
    <n v="9.99"/>
    <n v="19.98"/>
    <n v="2"/>
    <n v="1"/>
    <n v="12.507400000000001"/>
    <n v="7.4725999999999999"/>
    <x v="42"/>
  </r>
  <r>
    <d v="2004-01-01T00:00:00"/>
    <s v="SO63067"/>
    <n v="478"/>
    <n v="29122"/>
    <n v="9"/>
    <n v="1"/>
    <n v="2"/>
    <x v="36"/>
    <x v="0"/>
    <n v="3.7363"/>
    <n v="9.99"/>
    <n v="19.98"/>
    <n v="2"/>
    <n v="1"/>
    <n v="12.507400000000001"/>
    <n v="7.4725999999999999"/>
    <x v="42"/>
  </r>
  <r>
    <d v="2003-08-12T00:00:00"/>
    <s v="SO63378"/>
    <n v="478"/>
    <n v="14077"/>
    <n v="6"/>
    <n v="1"/>
    <n v="2"/>
    <x v="32"/>
    <x v="3"/>
    <n v="3.7363"/>
    <n v="9.99"/>
    <n v="19.98"/>
    <n v="2"/>
    <n v="1"/>
    <n v="12.507400000000001"/>
    <n v="7.4725999999999999"/>
    <x v="42"/>
  </r>
  <r>
    <d v="2003-01-12T00:00:00"/>
    <s v="SO63459"/>
    <n v="478"/>
    <n v="13665"/>
    <n v="10"/>
    <n v="1"/>
    <n v="2"/>
    <x v="17"/>
    <x v="5"/>
    <n v="3.7363"/>
    <n v="9.99"/>
    <n v="19.98"/>
    <n v="2"/>
    <n v="1"/>
    <n v="12.507400000000001"/>
    <n v="7.4725999999999999"/>
    <x v="42"/>
  </r>
  <r>
    <d v="2004-02-01T00:00:00"/>
    <s v="SO63519"/>
    <n v="478"/>
    <n v="21767"/>
    <n v="4"/>
    <n v="1"/>
    <n v="2"/>
    <x v="43"/>
    <x v="1"/>
    <n v="3.7363"/>
    <n v="9.99"/>
    <n v="19.98"/>
    <n v="2"/>
    <n v="1"/>
    <n v="12.507400000000001"/>
    <n v="7.4725999999999999"/>
    <x v="42"/>
  </r>
  <r>
    <d v="2003-05-11T00:00:00"/>
    <s v="SO63710"/>
    <n v="478"/>
    <n v="21243"/>
    <n v="4"/>
    <n v="1"/>
    <n v="2"/>
    <x v="39"/>
    <x v="1"/>
    <n v="3.7363"/>
    <n v="9.99"/>
    <n v="19.98"/>
    <n v="2"/>
    <n v="1"/>
    <n v="12.507400000000001"/>
    <n v="7.4725999999999999"/>
    <x v="42"/>
  </r>
  <r>
    <d v="2003-11-12T00:00:00"/>
    <s v="SO63778"/>
    <n v="478"/>
    <n v="21463"/>
    <n v="4"/>
    <n v="1"/>
    <n v="2"/>
    <x v="34"/>
    <x v="1"/>
    <n v="3.7363"/>
    <n v="9.99"/>
    <n v="19.98"/>
    <n v="2"/>
    <n v="1"/>
    <n v="12.507400000000001"/>
    <n v="7.4725999999999999"/>
    <x v="42"/>
  </r>
  <r>
    <d v="2003-11-12T00:00:00"/>
    <s v="SO63790"/>
    <n v="478"/>
    <n v="13609"/>
    <n v="10"/>
    <n v="1"/>
    <n v="2"/>
    <x v="34"/>
    <x v="5"/>
    <n v="3.7363"/>
    <n v="9.99"/>
    <n v="19.98"/>
    <n v="2"/>
    <n v="1"/>
    <n v="12.507400000000001"/>
    <n v="7.4725999999999999"/>
    <x v="42"/>
  </r>
  <r>
    <d v="2003-09-12T00:00:00"/>
    <s v="SO63920"/>
    <n v="478"/>
    <n v="12400"/>
    <n v="8"/>
    <n v="1"/>
    <n v="2"/>
    <x v="7"/>
    <x v="4"/>
    <n v="3.7363"/>
    <n v="9.99"/>
    <n v="19.98"/>
    <n v="2"/>
    <n v="1"/>
    <n v="12.507400000000001"/>
    <n v="7.4725999999999999"/>
    <x v="42"/>
  </r>
  <r>
    <d v="2004-04-01T00:00:00"/>
    <s v="SO64082"/>
    <n v="478"/>
    <n v="21908"/>
    <n v="1"/>
    <n v="1"/>
    <n v="2"/>
    <x v="33"/>
    <x v="2"/>
    <n v="3.7363"/>
    <n v="9.99"/>
    <n v="19.98"/>
    <n v="2"/>
    <n v="1"/>
    <n v="12.507400000000001"/>
    <n v="7.4725999999999999"/>
    <x v="42"/>
  </r>
  <r>
    <d v="2003-01-12T00:00:00"/>
    <s v="SO64083"/>
    <n v="478"/>
    <n v="14480"/>
    <n v="6"/>
    <n v="1"/>
    <n v="2"/>
    <x v="17"/>
    <x v="3"/>
    <n v="3.7363"/>
    <n v="9.99"/>
    <n v="19.98"/>
    <n v="2"/>
    <n v="1"/>
    <n v="12.507400000000001"/>
    <n v="7.4725999999999999"/>
    <x v="42"/>
  </r>
  <r>
    <d v="2003-01-12T00:00:00"/>
    <s v="SO64199"/>
    <n v="478"/>
    <n v="20518"/>
    <n v="4"/>
    <n v="1"/>
    <n v="2"/>
    <x v="17"/>
    <x v="1"/>
    <n v="3.7363"/>
    <n v="9.99"/>
    <n v="19.98"/>
    <n v="2"/>
    <n v="1"/>
    <n v="12.507400000000001"/>
    <n v="7.4725999999999999"/>
    <x v="42"/>
  </r>
  <r>
    <d v="2004-10-01T00:00:00"/>
    <s v="SO64266"/>
    <n v="478"/>
    <n v="20542"/>
    <n v="4"/>
    <n v="1"/>
    <n v="2"/>
    <x v="40"/>
    <x v="1"/>
    <n v="3.7363"/>
    <n v="9.99"/>
    <n v="19.98"/>
    <n v="2"/>
    <n v="1"/>
    <n v="12.507400000000001"/>
    <n v="7.4725999999999999"/>
    <x v="42"/>
  </r>
  <r>
    <d v="2004-03-02T00:00:00"/>
    <s v="SO64581"/>
    <n v="478"/>
    <n v="13597"/>
    <n v="8"/>
    <n v="1"/>
    <n v="2"/>
    <x v="49"/>
    <x v="4"/>
    <n v="3.7363"/>
    <n v="9.99"/>
    <n v="19.98"/>
    <n v="2"/>
    <n v="1"/>
    <n v="12.507400000000001"/>
    <n v="7.4725999999999999"/>
    <x v="42"/>
  </r>
  <r>
    <d v="2003-01-11T00:00:00"/>
    <s v="SO64649"/>
    <n v="478"/>
    <n v="13589"/>
    <n v="7"/>
    <n v="1"/>
    <n v="2"/>
    <x v="30"/>
    <x v="6"/>
    <n v="3.7363"/>
    <n v="9.99"/>
    <n v="19.98"/>
    <n v="2"/>
    <n v="1"/>
    <n v="12.507400000000001"/>
    <n v="7.4725999999999999"/>
    <x v="42"/>
  </r>
  <r>
    <d v="2004-01-02T00:00:00"/>
    <s v="SO64633"/>
    <n v="478"/>
    <n v="15162"/>
    <n v="6"/>
    <n v="1"/>
    <n v="2"/>
    <x v="58"/>
    <x v="3"/>
    <n v="3.7363"/>
    <n v="9.99"/>
    <n v="19.98"/>
    <n v="2"/>
    <n v="1"/>
    <n v="12.507400000000001"/>
    <n v="7.4725999999999999"/>
    <x v="42"/>
  </r>
  <r>
    <d v="2003-03-12T00:00:00"/>
    <s v="SO64701"/>
    <n v="478"/>
    <n v="21322"/>
    <n v="1"/>
    <n v="1"/>
    <n v="2"/>
    <x v="38"/>
    <x v="2"/>
    <n v="3.7363"/>
    <n v="9.99"/>
    <n v="19.98"/>
    <n v="2"/>
    <n v="1"/>
    <n v="12.507400000000001"/>
    <n v="7.4725999999999999"/>
    <x v="42"/>
  </r>
  <r>
    <d v="2004-10-02T00:00:00"/>
    <s v="SO65349"/>
    <n v="478"/>
    <n v="21786"/>
    <n v="4"/>
    <n v="1"/>
    <n v="2"/>
    <x v="59"/>
    <x v="1"/>
    <n v="3.7363"/>
    <n v="9.99"/>
    <n v="19.98"/>
    <n v="2"/>
    <n v="1"/>
    <n v="12.507400000000001"/>
    <n v="7.4725999999999999"/>
    <x v="42"/>
  </r>
  <r>
    <d v="2003-04-12T00:00:00"/>
    <s v="SO65520"/>
    <n v="478"/>
    <n v="11711"/>
    <n v="6"/>
    <n v="1"/>
    <n v="2"/>
    <x v="26"/>
    <x v="3"/>
    <n v="3.7363"/>
    <n v="9.99"/>
    <n v="19.98"/>
    <n v="2"/>
    <n v="1"/>
    <n v="12.507400000000001"/>
    <n v="7.4725999999999999"/>
    <x v="42"/>
  </r>
  <r>
    <d v="2004-12-01T00:00:00"/>
    <s v="SO65516"/>
    <n v="478"/>
    <n v="21936"/>
    <n v="4"/>
    <n v="1"/>
    <n v="2"/>
    <x v="42"/>
    <x v="1"/>
    <n v="3.7363"/>
    <n v="9.99"/>
    <n v="19.98"/>
    <n v="2"/>
    <n v="1"/>
    <n v="12.507400000000001"/>
    <n v="7.4725999999999999"/>
    <x v="42"/>
  </r>
  <r>
    <d v="2003-06-11T00:00:00"/>
    <s v="SO65519"/>
    <n v="478"/>
    <n v="12969"/>
    <n v="6"/>
    <n v="1"/>
    <n v="2"/>
    <x v="4"/>
    <x v="3"/>
    <n v="3.7363"/>
    <n v="9.99"/>
    <n v="19.98"/>
    <n v="2"/>
    <n v="1"/>
    <n v="12.507400000000001"/>
    <n v="7.4725999999999999"/>
    <x v="42"/>
  </r>
  <r>
    <d v="2003-01-12T00:00:00"/>
    <s v="SO65578"/>
    <n v="478"/>
    <n v="21292"/>
    <n v="1"/>
    <n v="1"/>
    <n v="2"/>
    <x v="17"/>
    <x v="2"/>
    <n v="3.7363"/>
    <n v="9.99"/>
    <n v="19.98"/>
    <n v="2"/>
    <n v="1"/>
    <n v="12.507400000000001"/>
    <n v="7.4725999999999999"/>
    <x v="42"/>
  </r>
  <r>
    <d v="2003-02-12T00:00:00"/>
    <s v="SO65762"/>
    <n v="478"/>
    <n v="21628"/>
    <n v="1"/>
    <n v="1"/>
    <n v="2"/>
    <x v="8"/>
    <x v="2"/>
    <n v="3.7363"/>
    <n v="9.99"/>
    <n v="19.98"/>
    <n v="2"/>
    <n v="1"/>
    <n v="12.507400000000001"/>
    <n v="7.4725999999999999"/>
    <x v="42"/>
  </r>
  <r>
    <d v="2004-05-02T00:00:00"/>
    <s v="SO66612"/>
    <n v="478"/>
    <n v="14172"/>
    <n v="10"/>
    <n v="1"/>
    <n v="2"/>
    <x v="51"/>
    <x v="5"/>
    <n v="3.7363"/>
    <n v="9.99"/>
    <n v="19.98"/>
    <n v="2"/>
    <n v="1"/>
    <n v="12.507400000000001"/>
    <n v="7.4725999999999999"/>
    <x v="42"/>
  </r>
  <r>
    <d v="2004-06-03T00:00:00"/>
    <s v="SO66649"/>
    <n v="478"/>
    <n v="15598"/>
    <n v="9"/>
    <n v="1"/>
    <n v="2"/>
    <x v="68"/>
    <x v="0"/>
    <n v="3.7363"/>
    <n v="9.99"/>
    <n v="19.98"/>
    <n v="2"/>
    <n v="1"/>
    <n v="12.507400000000001"/>
    <n v="7.4725999999999999"/>
    <x v="42"/>
  </r>
  <r>
    <d v="2004-09-02T00:00:00"/>
    <s v="SO66718"/>
    <n v="478"/>
    <n v="23256"/>
    <n v="4"/>
    <n v="1"/>
    <n v="2"/>
    <x v="55"/>
    <x v="1"/>
    <n v="3.7363"/>
    <n v="9.99"/>
    <n v="19.98"/>
    <n v="2"/>
    <n v="1"/>
    <n v="12.507400000000001"/>
    <n v="7.4725999999999999"/>
    <x v="42"/>
  </r>
  <r>
    <d v="2003-05-12T00:00:00"/>
    <s v="SO66798"/>
    <n v="478"/>
    <n v="20486"/>
    <n v="4"/>
    <n v="1"/>
    <n v="2"/>
    <x v="6"/>
    <x v="1"/>
    <n v="3.7363"/>
    <n v="9.99"/>
    <n v="19.98"/>
    <n v="2"/>
    <n v="1"/>
    <n v="12.507400000000001"/>
    <n v="7.4725999999999999"/>
    <x v="42"/>
  </r>
  <r>
    <d v="2004-02-03T00:00:00"/>
    <s v="SO66797"/>
    <n v="478"/>
    <n v="12166"/>
    <n v="6"/>
    <n v="1"/>
    <n v="2"/>
    <x v="60"/>
    <x v="3"/>
    <n v="3.7363"/>
    <n v="9.99"/>
    <n v="19.98"/>
    <n v="2"/>
    <n v="1"/>
    <n v="12.507400000000001"/>
    <n v="7.4725999999999999"/>
    <x v="42"/>
  </r>
  <r>
    <d v="2004-06-02T00:00:00"/>
    <s v="SO67365"/>
    <n v="478"/>
    <n v="21744"/>
    <n v="4"/>
    <n v="1"/>
    <n v="2"/>
    <x v="52"/>
    <x v="1"/>
    <n v="3.7363"/>
    <n v="9.99"/>
    <n v="19.98"/>
    <n v="2"/>
    <n v="1"/>
    <n v="12.507400000000001"/>
    <n v="7.4725999999999999"/>
    <x v="42"/>
  </r>
  <r>
    <d v="2003-06-12T00:00:00"/>
    <s v="SO67438"/>
    <n v="478"/>
    <n v="13988"/>
    <n v="6"/>
    <n v="1"/>
    <n v="2"/>
    <x v="13"/>
    <x v="3"/>
    <n v="3.7363"/>
    <n v="9.99"/>
    <n v="19.98"/>
    <n v="2"/>
    <n v="1"/>
    <n v="12.507400000000001"/>
    <n v="7.4725999999999999"/>
    <x v="42"/>
  </r>
  <r>
    <d v="2004-05-03T00:00:00"/>
    <s v="SO67512"/>
    <n v="478"/>
    <n v="15402"/>
    <n v="6"/>
    <n v="1"/>
    <n v="2"/>
    <x v="62"/>
    <x v="3"/>
    <n v="3.7363"/>
    <n v="9.99"/>
    <n v="19.98"/>
    <n v="2"/>
    <n v="1"/>
    <n v="12.507400000000001"/>
    <n v="7.4725999999999999"/>
    <x v="42"/>
  </r>
  <r>
    <d v="2004-04-02T00:00:00"/>
    <s v="SO67714"/>
    <n v="478"/>
    <n v="20692"/>
    <n v="4"/>
    <n v="1"/>
    <n v="2"/>
    <x v="56"/>
    <x v="1"/>
    <n v="3.7363"/>
    <n v="9.99"/>
    <n v="19.98"/>
    <n v="2"/>
    <n v="1"/>
    <n v="12.507400000000001"/>
    <n v="7.4725999999999999"/>
    <x v="42"/>
  </r>
  <r>
    <d v="2004-06-03T00:00:00"/>
    <s v="SO67937"/>
    <n v="478"/>
    <n v="13598"/>
    <n v="8"/>
    <n v="1"/>
    <n v="2"/>
    <x v="68"/>
    <x v="4"/>
    <n v="3.7363"/>
    <n v="9.99"/>
    <n v="19.98"/>
    <n v="2"/>
    <n v="1"/>
    <n v="12.507400000000001"/>
    <n v="7.4725999999999999"/>
    <x v="42"/>
  </r>
  <r>
    <d v="2004-08-02T00:00:00"/>
    <s v="SO68299"/>
    <n v="478"/>
    <n v="21316"/>
    <n v="4"/>
    <n v="1"/>
    <n v="2"/>
    <x v="50"/>
    <x v="1"/>
    <n v="3.7363"/>
    <n v="9.99"/>
    <n v="19.98"/>
    <n v="2"/>
    <n v="1"/>
    <n v="12.507400000000001"/>
    <n v="7.4725999999999999"/>
    <x v="42"/>
  </r>
  <r>
    <d v="2004-06-01T00:00:00"/>
    <s v="SO68295"/>
    <n v="478"/>
    <n v="21758"/>
    <n v="1"/>
    <n v="1"/>
    <n v="2"/>
    <x v="46"/>
    <x v="2"/>
    <n v="3.7363"/>
    <n v="9.99"/>
    <n v="19.98"/>
    <n v="2"/>
    <n v="1"/>
    <n v="12.507400000000001"/>
    <n v="7.4725999999999999"/>
    <x v="42"/>
  </r>
  <r>
    <d v="2004-04-01T00:00:00"/>
    <s v="SO68297"/>
    <n v="478"/>
    <n v="21721"/>
    <n v="1"/>
    <n v="1"/>
    <n v="2"/>
    <x v="33"/>
    <x v="2"/>
    <n v="3.7363"/>
    <n v="9.99"/>
    <n v="19.98"/>
    <n v="2"/>
    <n v="1"/>
    <n v="12.507400000000001"/>
    <n v="7.4725999999999999"/>
    <x v="42"/>
  </r>
  <r>
    <d v="2004-11-02T00:00:00"/>
    <s v="SO68296"/>
    <n v="478"/>
    <n v="23262"/>
    <n v="1"/>
    <n v="1"/>
    <n v="2"/>
    <x v="57"/>
    <x v="2"/>
    <n v="3.7363"/>
    <n v="9.99"/>
    <n v="19.98"/>
    <n v="2"/>
    <n v="1"/>
    <n v="12.507400000000001"/>
    <n v="7.4725999999999999"/>
    <x v="42"/>
  </r>
  <r>
    <d v="2004-12-02T00:00:00"/>
    <s v="SO68568"/>
    <n v="478"/>
    <n v="20786"/>
    <n v="4"/>
    <n v="1"/>
    <n v="2"/>
    <x v="54"/>
    <x v="1"/>
    <n v="3.7363"/>
    <n v="9.99"/>
    <n v="19.98"/>
    <n v="2"/>
    <n v="1"/>
    <n v="12.507400000000001"/>
    <n v="7.4725999999999999"/>
    <x v="42"/>
  </r>
  <r>
    <d v="2004-01-03T00:00:00"/>
    <s v="SO68645"/>
    <n v="478"/>
    <n v="21778"/>
    <n v="1"/>
    <n v="1"/>
    <n v="2"/>
    <x v="65"/>
    <x v="2"/>
    <n v="3.7363"/>
    <n v="9.99"/>
    <n v="19.98"/>
    <n v="2"/>
    <n v="1"/>
    <n v="12.507400000000001"/>
    <n v="7.4725999999999999"/>
    <x v="42"/>
  </r>
  <r>
    <d v="2004-06-02T00:00:00"/>
    <s v="SO68757"/>
    <n v="478"/>
    <n v="20536"/>
    <n v="4"/>
    <n v="1"/>
    <n v="2"/>
    <x v="52"/>
    <x v="1"/>
    <n v="3.7363"/>
    <n v="9.99"/>
    <n v="19.98"/>
    <n v="2"/>
    <n v="1"/>
    <n v="12.507400000000001"/>
    <n v="7.4725999999999999"/>
    <x v="42"/>
  </r>
  <r>
    <d v="2004-02-02T00:00:00"/>
    <s v="SO68837"/>
    <n v="478"/>
    <n v="21697"/>
    <n v="4"/>
    <n v="1"/>
    <n v="2"/>
    <x v="61"/>
    <x v="1"/>
    <n v="3.7363"/>
    <n v="9.99"/>
    <n v="19.98"/>
    <n v="2"/>
    <n v="1"/>
    <n v="12.507400000000001"/>
    <n v="7.4725999999999999"/>
    <x v="42"/>
  </r>
  <r>
    <d v="2004-01-01T00:00:00"/>
    <s v="SO68973"/>
    <n v="478"/>
    <n v="23260"/>
    <n v="1"/>
    <n v="1"/>
    <n v="2"/>
    <x v="36"/>
    <x v="2"/>
    <n v="3.7363"/>
    <n v="9.99"/>
    <n v="19.98"/>
    <n v="2"/>
    <n v="1"/>
    <n v="12.507400000000001"/>
    <n v="7.4725999999999999"/>
    <x v="42"/>
  </r>
  <r>
    <d v="2004-11-02T00:00:00"/>
    <s v="SO68972"/>
    <n v="478"/>
    <n v="23519"/>
    <n v="4"/>
    <n v="1"/>
    <n v="2"/>
    <x v="57"/>
    <x v="1"/>
    <n v="3.7363"/>
    <n v="9.99"/>
    <n v="19.98"/>
    <n v="2"/>
    <n v="1"/>
    <n v="12.507400000000001"/>
    <n v="7.4725999999999999"/>
    <x v="42"/>
  </r>
  <r>
    <d v="2004-08-02T00:00:00"/>
    <s v="SO69267"/>
    <n v="478"/>
    <n v="15244"/>
    <n v="6"/>
    <n v="1"/>
    <n v="2"/>
    <x v="50"/>
    <x v="3"/>
    <n v="3.7363"/>
    <n v="9.99"/>
    <n v="19.98"/>
    <n v="2"/>
    <n v="1"/>
    <n v="12.507400000000001"/>
    <n v="7.4725999999999999"/>
    <x v="42"/>
  </r>
  <r>
    <d v="2004-07-01T00:00:00"/>
    <s v="SO69680"/>
    <n v="478"/>
    <n v="23006"/>
    <n v="4"/>
    <n v="1"/>
    <n v="2"/>
    <x v="48"/>
    <x v="1"/>
    <n v="3.7363"/>
    <n v="9.99"/>
    <n v="19.98"/>
    <n v="2"/>
    <n v="1"/>
    <n v="12.507400000000001"/>
    <n v="7.4725999999999999"/>
    <x v="42"/>
  </r>
  <r>
    <d v="2004-03-04T00:00:00"/>
    <s v="SO69884"/>
    <n v="478"/>
    <n v="16089"/>
    <n v="6"/>
    <n v="1"/>
    <n v="2"/>
    <x v="74"/>
    <x v="3"/>
    <n v="3.7363"/>
    <n v="9.99"/>
    <n v="19.98"/>
    <n v="2"/>
    <n v="1"/>
    <n v="12.507400000000001"/>
    <n v="7.4725999999999999"/>
    <x v="42"/>
  </r>
  <r>
    <d v="2004-07-01T00:00:00"/>
    <s v="SO69964"/>
    <n v="478"/>
    <n v="21499"/>
    <n v="4"/>
    <n v="1"/>
    <n v="2"/>
    <x v="48"/>
    <x v="1"/>
    <n v="3.7363"/>
    <n v="9.99"/>
    <n v="19.98"/>
    <n v="2"/>
    <n v="1"/>
    <n v="12.507400000000001"/>
    <n v="7.4725999999999999"/>
    <x v="42"/>
  </r>
  <r>
    <d v="2004-02-02T00:00:00"/>
    <s v="SO70619"/>
    <n v="478"/>
    <n v="14282"/>
    <n v="6"/>
    <n v="1"/>
    <n v="2"/>
    <x v="61"/>
    <x v="3"/>
    <n v="3.7363"/>
    <n v="9.99"/>
    <n v="19.98"/>
    <n v="2"/>
    <n v="1"/>
    <n v="12.507400000000001"/>
    <n v="7.4725999999999999"/>
    <x v="42"/>
  </r>
  <r>
    <d v="2004-10-03T00:00:00"/>
    <s v="SO70775"/>
    <n v="478"/>
    <n v="12158"/>
    <n v="6"/>
    <n v="1"/>
    <n v="2"/>
    <x v="71"/>
    <x v="3"/>
    <n v="3.7363"/>
    <n v="9.99"/>
    <n v="19.98"/>
    <n v="2"/>
    <n v="1"/>
    <n v="12.507400000000001"/>
    <n v="7.4725999999999999"/>
    <x v="42"/>
  </r>
  <r>
    <d v="2004-01-04T00:00:00"/>
    <s v="SO70776"/>
    <n v="478"/>
    <n v="21763"/>
    <n v="1"/>
    <n v="1"/>
    <n v="2"/>
    <x v="73"/>
    <x v="2"/>
    <n v="3.7363"/>
    <n v="9.99"/>
    <n v="19.98"/>
    <n v="2"/>
    <n v="1"/>
    <n v="12.507400000000001"/>
    <n v="7.4725999999999999"/>
    <x v="42"/>
  </r>
  <r>
    <d v="2004-03-05T00:00:00"/>
    <s v="SO70982"/>
    <n v="478"/>
    <n v="12663"/>
    <n v="7"/>
    <n v="1"/>
    <n v="2"/>
    <x v="84"/>
    <x v="6"/>
    <n v="3.7363"/>
    <n v="9.99"/>
    <n v="19.98"/>
    <n v="2"/>
    <n v="1"/>
    <n v="12.507400000000001"/>
    <n v="7.4725999999999999"/>
    <x v="42"/>
  </r>
  <r>
    <d v="2004-04-03T00:00:00"/>
    <s v="SO71175"/>
    <n v="478"/>
    <n v="12403"/>
    <n v="10"/>
    <n v="1"/>
    <n v="2"/>
    <x v="67"/>
    <x v="5"/>
    <n v="3.7363"/>
    <n v="9.99"/>
    <n v="19.98"/>
    <n v="2"/>
    <n v="1"/>
    <n v="12.507400000000001"/>
    <n v="7.4725999999999999"/>
    <x v="42"/>
  </r>
  <r>
    <d v="2004-10-02T00:00:00"/>
    <s v="SO71372"/>
    <n v="478"/>
    <n v="21933"/>
    <n v="4"/>
    <n v="1"/>
    <n v="2"/>
    <x v="59"/>
    <x v="1"/>
    <n v="3.7363"/>
    <n v="9.99"/>
    <n v="19.98"/>
    <n v="2"/>
    <n v="1"/>
    <n v="12.507400000000001"/>
    <n v="7.4725999999999999"/>
    <x v="42"/>
  </r>
  <r>
    <d v="2004-06-04T00:00:00"/>
    <s v="SO71581"/>
    <n v="478"/>
    <n v="21249"/>
    <n v="2"/>
    <n v="1"/>
    <n v="2"/>
    <x v="82"/>
    <x v="9"/>
    <n v="3.7363"/>
    <n v="9.99"/>
    <n v="19.98"/>
    <n v="2"/>
    <n v="1"/>
    <n v="12.507400000000001"/>
    <n v="7.4725999999999999"/>
    <x v="42"/>
  </r>
  <r>
    <d v="2004-08-02T00:00:00"/>
    <s v="SO71643"/>
    <n v="478"/>
    <n v="21811"/>
    <n v="4"/>
    <n v="1"/>
    <n v="2"/>
    <x v="50"/>
    <x v="1"/>
    <n v="3.7363"/>
    <n v="9.99"/>
    <n v="19.98"/>
    <n v="2"/>
    <n v="1"/>
    <n v="12.507400000000001"/>
    <n v="7.4725999999999999"/>
    <x v="42"/>
  </r>
  <r>
    <d v="2004-07-03T00:00:00"/>
    <s v="SO71719"/>
    <n v="478"/>
    <n v="21319"/>
    <n v="1"/>
    <n v="1"/>
    <n v="2"/>
    <x v="69"/>
    <x v="2"/>
    <n v="3.7363"/>
    <n v="9.99"/>
    <n v="19.98"/>
    <n v="2"/>
    <n v="1"/>
    <n v="12.507400000000001"/>
    <n v="7.4725999999999999"/>
    <x v="42"/>
  </r>
  <r>
    <d v="2004-09-05T00:00:00"/>
    <s v="SO72018"/>
    <n v="478"/>
    <n v="13707"/>
    <n v="6"/>
    <n v="1"/>
    <n v="2"/>
    <x v="92"/>
    <x v="3"/>
    <n v="3.7363"/>
    <n v="9.99"/>
    <n v="19.98"/>
    <n v="2"/>
    <n v="1"/>
    <n v="12.507400000000001"/>
    <n v="7.4725999999999999"/>
    <x v="42"/>
  </r>
  <r>
    <d v="2004-05-03T00:00:00"/>
    <s v="SO72151"/>
    <n v="478"/>
    <n v="20471"/>
    <n v="1"/>
    <n v="1"/>
    <n v="2"/>
    <x v="62"/>
    <x v="2"/>
    <n v="3.7363"/>
    <n v="9.99"/>
    <n v="19.98"/>
    <n v="2"/>
    <n v="1"/>
    <n v="12.507400000000001"/>
    <n v="7.4725999999999999"/>
    <x v="42"/>
  </r>
  <r>
    <d v="2004-06-05T00:00:00"/>
    <s v="SO72135"/>
    <n v="478"/>
    <n v="15791"/>
    <n v="9"/>
    <n v="1"/>
    <n v="2"/>
    <x v="91"/>
    <x v="0"/>
    <n v="3.7363"/>
    <n v="9.99"/>
    <n v="19.98"/>
    <n v="2"/>
    <n v="1"/>
    <n v="12.507400000000001"/>
    <n v="7.4725999999999999"/>
    <x v="42"/>
  </r>
  <r>
    <d v="2004-08-02T00:00:00"/>
    <s v="SO72193"/>
    <n v="478"/>
    <n v="28958"/>
    <n v="9"/>
    <n v="1"/>
    <n v="2"/>
    <x v="50"/>
    <x v="0"/>
    <n v="3.7363"/>
    <n v="9.99"/>
    <n v="19.98"/>
    <n v="2"/>
    <n v="1"/>
    <n v="12.507400000000001"/>
    <n v="7.4725999999999999"/>
    <x v="42"/>
  </r>
  <r>
    <d v="2004-12-03T00:00:00"/>
    <s v="SO72293"/>
    <n v="478"/>
    <n v="21730"/>
    <n v="4"/>
    <n v="1"/>
    <n v="2"/>
    <x v="72"/>
    <x v="1"/>
    <n v="3.7363"/>
    <n v="9.99"/>
    <n v="19.98"/>
    <n v="2"/>
    <n v="1"/>
    <n v="12.507400000000001"/>
    <n v="7.4725999999999999"/>
    <x v="42"/>
  </r>
  <r>
    <d v="2004-01-05T00:00:00"/>
    <s v="SO72604"/>
    <n v="478"/>
    <n v="20433"/>
    <n v="1"/>
    <n v="1"/>
    <n v="2"/>
    <x v="90"/>
    <x v="2"/>
    <n v="3.7363"/>
    <n v="9.99"/>
    <n v="19.98"/>
    <n v="2"/>
    <n v="1"/>
    <n v="12.507400000000001"/>
    <n v="7.4725999999999999"/>
    <x v="42"/>
  </r>
  <r>
    <d v="2004-09-05T00:00:00"/>
    <s v="SO72746"/>
    <n v="478"/>
    <n v="21280"/>
    <n v="1"/>
    <n v="1"/>
    <n v="2"/>
    <x v="92"/>
    <x v="2"/>
    <n v="3.7363"/>
    <n v="9.99"/>
    <n v="19.98"/>
    <n v="2"/>
    <n v="1"/>
    <n v="12.507400000000001"/>
    <n v="7.4725999999999999"/>
    <x v="42"/>
  </r>
  <r>
    <d v="2004-02-03T00:00:00"/>
    <s v="SO72743"/>
    <n v="478"/>
    <n v="17371"/>
    <n v="6"/>
    <n v="1"/>
    <n v="2"/>
    <x v="60"/>
    <x v="3"/>
    <n v="3.7363"/>
    <n v="9.99"/>
    <n v="19.98"/>
    <n v="2"/>
    <n v="1"/>
    <n v="12.507400000000001"/>
    <n v="7.4725999999999999"/>
    <x v="42"/>
  </r>
  <r>
    <d v="2004-05-05T00:00:00"/>
    <s v="SO73278"/>
    <n v="478"/>
    <n v="21623"/>
    <n v="1"/>
    <n v="1"/>
    <n v="2"/>
    <x v="86"/>
    <x v="2"/>
    <n v="3.7363"/>
    <n v="9.99"/>
    <n v="19.98"/>
    <n v="2"/>
    <n v="1"/>
    <n v="12.507400000000001"/>
    <n v="7.4725999999999999"/>
    <x v="42"/>
  </r>
  <r>
    <d v="2004-02-05T00:00:00"/>
    <s v="SO73279"/>
    <n v="478"/>
    <n v="20469"/>
    <n v="1"/>
    <n v="1"/>
    <n v="2"/>
    <x v="94"/>
    <x v="2"/>
    <n v="3.7363"/>
    <n v="9.99"/>
    <n v="19.98"/>
    <n v="2"/>
    <n v="1"/>
    <n v="12.507400000000001"/>
    <n v="7.4725999999999999"/>
    <x v="42"/>
  </r>
  <r>
    <d v="2004-01-06T00:00:00"/>
    <s v="SO73443"/>
    <n v="478"/>
    <n v="13762"/>
    <n v="6"/>
    <n v="1"/>
    <n v="2"/>
    <x v="103"/>
    <x v="3"/>
    <n v="3.7363"/>
    <n v="9.99"/>
    <n v="19.98"/>
    <n v="2"/>
    <n v="1"/>
    <n v="12.507400000000001"/>
    <n v="7.4725999999999999"/>
    <x v="42"/>
  </r>
  <r>
    <d v="2004-06-04T00:00:00"/>
    <s v="SO73670"/>
    <n v="478"/>
    <n v="22051"/>
    <n v="1"/>
    <n v="1"/>
    <n v="2"/>
    <x v="82"/>
    <x v="2"/>
    <n v="3.7363"/>
    <n v="9.99"/>
    <n v="19.98"/>
    <n v="2"/>
    <n v="1"/>
    <n v="12.507400000000001"/>
    <n v="7.4725999999999999"/>
    <x v="42"/>
  </r>
  <r>
    <d v="2004-04-04T00:00:00"/>
    <s v="SO73887"/>
    <n v="478"/>
    <n v="15815"/>
    <n v="6"/>
    <n v="1"/>
    <n v="2"/>
    <x v="83"/>
    <x v="3"/>
    <n v="3.7363"/>
    <n v="9.99"/>
    <n v="19.98"/>
    <n v="2"/>
    <n v="1"/>
    <n v="12.507400000000001"/>
    <n v="7.4725999999999999"/>
    <x v="42"/>
  </r>
  <r>
    <d v="2004-12-06T00:00:00"/>
    <s v="SO73969"/>
    <n v="478"/>
    <n v="21314"/>
    <n v="1"/>
    <n v="1"/>
    <n v="2"/>
    <x v="112"/>
    <x v="2"/>
    <n v="3.7363"/>
    <n v="9.99"/>
    <n v="19.98"/>
    <n v="2"/>
    <n v="1"/>
    <n v="12.507400000000001"/>
    <n v="7.4725999999999999"/>
    <x v="42"/>
  </r>
  <r>
    <d v="2004-07-06T00:00:00"/>
    <s v="SO73987"/>
    <n v="478"/>
    <n v="13612"/>
    <n v="10"/>
    <n v="1"/>
    <n v="2"/>
    <x v="99"/>
    <x v="5"/>
    <n v="3.7363"/>
    <n v="9.99"/>
    <n v="19.98"/>
    <n v="2"/>
    <n v="1"/>
    <n v="12.507400000000001"/>
    <n v="7.4725999999999999"/>
    <x v="42"/>
  </r>
  <r>
    <d v="2003-05-11T00:00:00"/>
    <s v="SO61452"/>
    <n v="536"/>
    <n v="13144"/>
    <n v="6"/>
    <n v="1"/>
    <n v="2"/>
    <x v="39"/>
    <x v="3"/>
    <n v="11.2163"/>
    <n v="29.99"/>
    <n v="59.98"/>
    <n v="2"/>
    <n v="1"/>
    <n v="37.547399999999996"/>
    <n v="22.432600000000001"/>
    <x v="77"/>
  </r>
  <r>
    <d v="2003-05-12T00:00:00"/>
    <s v="SO61433"/>
    <n v="536"/>
    <n v="16625"/>
    <n v="9"/>
    <n v="1"/>
    <n v="2"/>
    <x v="6"/>
    <x v="0"/>
    <n v="11.2163"/>
    <n v="29.99"/>
    <n v="59.98"/>
    <n v="2"/>
    <n v="1"/>
    <n v="37.547399999999996"/>
    <n v="22.432600000000001"/>
    <x v="77"/>
  </r>
  <r>
    <d v="2003-05-12T00:00:00"/>
    <s v="SO61571"/>
    <n v="536"/>
    <n v="19373"/>
    <n v="8"/>
    <n v="1"/>
    <n v="2"/>
    <x v="6"/>
    <x v="4"/>
    <n v="11.2163"/>
    <n v="29.99"/>
    <n v="59.98"/>
    <n v="2"/>
    <n v="1"/>
    <n v="37.547399999999996"/>
    <n v="22.432600000000001"/>
    <x v="77"/>
  </r>
  <r>
    <d v="2003-03-12T00:00:00"/>
    <s v="SO61614"/>
    <n v="536"/>
    <n v="11223"/>
    <n v="6"/>
    <n v="1"/>
    <n v="2"/>
    <x v="38"/>
    <x v="3"/>
    <n v="11.2163"/>
    <n v="29.99"/>
    <n v="59.98"/>
    <n v="2"/>
    <n v="1"/>
    <n v="37.547399999999996"/>
    <n v="22.432600000000001"/>
    <x v="77"/>
  </r>
  <r>
    <d v="2003-12-09T00:00:00"/>
    <s v="SO61784"/>
    <n v="536"/>
    <n v="18715"/>
    <n v="9"/>
    <n v="1"/>
    <n v="2"/>
    <x v="2"/>
    <x v="0"/>
    <n v="11.2163"/>
    <n v="29.99"/>
    <n v="59.98"/>
    <n v="2"/>
    <n v="1"/>
    <n v="37.547399999999996"/>
    <n v="22.432600000000001"/>
    <x v="77"/>
  </r>
  <r>
    <d v="2003-09-11T00:00:00"/>
    <s v="SO61874"/>
    <n v="536"/>
    <n v="23786"/>
    <n v="1"/>
    <n v="1"/>
    <n v="2"/>
    <x v="16"/>
    <x v="2"/>
    <n v="11.2163"/>
    <n v="29.99"/>
    <n v="59.98"/>
    <n v="2"/>
    <n v="1"/>
    <n v="37.547399999999996"/>
    <n v="22.432600000000001"/>
    <x v="77"/>
  </r>
  <r>
    <d v="2003-11-11T00:00:00"/>
    <s v="SO61887"/>
    <n v="536"/>
    <n v="20595"/>
    <n v="7"/>
    <n v="1"/>
    <n v="2"/>
    <x v="37"/>
    <x v="6"/>
    <n v="11.2163"/>
    <n v="29.99"/>
    <n v="59.98"/>
    <n v="2"/>
    <n v="1"/>
    <n v="37.547399999999996"/>
    <n v="22.432600000000001"/>
    <x v="77"/>
  </r>
  <r>
    <d v="2003-04-11T00:00:00"/>
    <s v="SO62161"/>
    <n v="536"/>
    <n v="17061"/>
    <n v="9"/>
    <n v="1"/>
    <n v="2"/>
    <x v="24"/>
    <x v="0"/>
    <n v="11.2163"/>
    <n v="29.99"/>
    <n v="59.98"/>
    <n v="2"/>
    <n v="1"/>
    <n v="37.547399999999996"/>
    <n v="22.432600000000001"/>
    <x v="77"/>
  </r>
  <r>
    <d v="2004-01-01T00:00:00"/>
    <s v="SO62304"/>
    <n v="536"/>
    <n v="22746"/>
    <n v="4"/>
    <n v="1"/>
    <n v="2"/>
    <x v="36"/>
    <x v="1"/>
    <n v="11.2163"/>
    <n v="29.99"/>
    <n v="59.98"/>
    <n v="2"/>
    <n v="1"/>
    <n v="37.547399999999996"/>
    <n v="22.432600000000001"/>
    <x v="77"/>
  </r>
  <r>
    <d v="2003-09-12T00:00:00"/>
    <s v="SO62305"/>
    <n v="536"/>
    <n v="23286"/>
    <n v="4"/>
    <n v="1"/>
    <n v="2"/>
    <x v="7"/>
    <x v="1"/>
    <n v="11.2163"/>
    <n v="29.99"/>
    <n v="59.98"/>
    <n v="2"/>
    <n v="1"/>
    <n v="37.547399999999996"/>
    <n v="22.432600000000001"/>
    <x v="77"/>
  </r>
  <r>
    <d v="2003-06-10T00:00:00"/>
    <s v="SO62501"/>
    <n v="536"/>
    <n v="21518"/>
    <n v="7"/>
    <n v="1"/>
    <n v="2"/>
    <x v="1"/>
    <x v="6"/>
    <n v="11.2163"/>
    <n v="29.99"/>
    <n v="59.98"/>
    <n v="2"/>
    <n v="1"/>
    <n v="37.547399999999996"/>
    <n v="22.432600000000001"/>
    <x v="77"/>
  </r>
  <r>
    <d v="2003-12-11T00:00:00"/>
    <s v="SO62532"/>
    <n v="536"/>
    <n v="16619"/>
    <n v="9"/>
    <n v="1"/>
    <n v="2"/>
    <x v="27"/>
    <x v="0"/>
    <n v="11.2163"/>
    <n v="29.99"/>
    <n v="59.98"/>
    <n v="2"/>
    <n v="1"/>
    <n v="37.547399999999996"/>
    <n v="22.432600000000001"/>
    <x v="77"/>
  </r>
  <r>
    <d v="2003-11-11T00:00:00"/>
    <s v="SO62606"/>
    <n v="536"/>
    <n v="22304"/>
    <n v="10"/>
    <n v="1"/>
    <n v="2"/>
    <x v="37"/>
    <x v="5"/>
    <n v="11.2163"/>
    <n v="29.99"/>
    <n v="59.98"/>
    <n v="2"/>
    <n v="1"/>
    <n v="37.547399999999996"/>
    <n v="22.432600000000001"/>
    <x v="77"/>
  </r>
  <r>
    <d v="2003-09-12T00:00:00"/>
    <s v="SO62648"/>
    <n v="536"/>
    <n v="22269"/>
    <n v="4"/>
    <n v="1"/>
    <n v="2"/>
    <x v="7"/>
    <x v="1"/>
    <n v="11.2163"/>
    <n v="29.99"/>
    <n v="59.98"/>
    <n v="2"/>
    <n v="1"/>
    <n v="37.547399999999996"/>
    <n v="22.432600000000001"/>
    <x v="77"/>
  </r>
  <r>
    <d v="2003-04-11T00:00:00"/>
    <s v="SO62899"/>
    <n v="536"/>
    <n v="22237"/>
    <n v="4"/>
    <n v="1"/>
    <n v="2"/>
    <x v="24"/>
    <x v="1"/>
    <n v="11.2163"/>
    <n v="29.99"/>
    <n v="59.98"/>
    <n v="2"/>
    <n v="1"/>
    <n v="37.547399999999996"/>
    <n v="22.432600000000001"/>
    <x v="77"/>
  </r>
  <r>
    <d v="2003-07-11T00:00:00"/>
    <s v="SO62898"/>
    <n v="536"/>
    <n v="22360"/>
    <n v="1"/>
    <n v="1"/>
    <n v="2"/>
    <x v="12"/>
    <x v="2"/>
    <n v="11.2163"/>
    <n v="29.99"/>
    <n v="59.98"/>
    <n v="2"/>
    <n v="1"/>
    <n v="37.547399999999996"/>
    <n v="22.432600000000001"/>
    <x v="77"/>
  </r>
  <r>
    <d v="2003-04-11T00:00:00"/>
    <s v="SO62880"/>
    <n v="536"/>
    <n v="17236"/>
    <n v="9"/>
    <n v="1"/>
    <n v="2"/>
    <x v="24"/>
    <x v="0"/>
    <n v="11.2163"/>
    <n v="29.99"/>
    <n v="59.98"/>
    <n v="2"/>
    <n v="1"/>
    <n v="37.547399999999996"/>
    <n v="22.432600000000001"/>
    <x v="77"/>
  </r>
  <r>
    <d v="2003-11-11T00:00:00"/>
    <s v="SO63081"/>
    <n v="536"/>
    <n v="18081"/>
    <n v="6"/>
    <n v="1"/>
    <n v="2"/>
    <x v="37"/>
    <x v="3"/>
    <n v="11.2163"/>
    <n v="29.99"/>
    <n v="59.98"/>
    <n v="2"/>
    <n v="1"/>
    <n v="37.547399999999996"/>
    <n v="22.432600000000001"/>
    <x v="77"/>
  </r>
  <r>
    <d v="2003-05-10T00:00:00"/>
    <s v="SO63392"/>
    <n v="536"/>
    <n v="20865"/>
    <n v="8"/>
    <n v="1"/>
    <n v="2"/>
    <x v="29"/>
    <x v="4"/>
    <n v="11.2163"/>
    <n v="29.99"/>
    <n v="59.98"/>
    <n v="2"/>
    <n v="1"/>
    <n v="37.547399999999996"/>
    <n v="22.432600000000001"/>
    <x v="77"/>
  </r>
  <r>
    <d v="2003-11-10T00:00:00"/>
    <s v="SO63776"/>
    <n v="536"/>
    <n v="22721"/>
    <n v="1"/>
    <n v="1"/>
    <n v="2"/>
    <x v="10"/>
    <x v="2"/>
    <n v="11.2163"/>
    <n v="29.99"/>
    <n v="59.98"/>
    <n v="2"/>
    <n v="1"/>
    <n v="37.547399999999996"/>
    <n v="22.432600000000001"/>
    <x v="77"/>
  </r>
  <r>
    <d v="2003-03-11T00:00:00"/>
    <s v="SO63775"/>
    <n v="536"/>
    <n v="23207"/>
    <n v="4"/>
    <n v="1"/>
    <n v="2"/>
    <x v="19"/>
    <x v="1"/>
    <n v="11.2163"/>
    <n v="29.99"/>
    <n v="59.98"/>
    <n v="2"/>
    <n v="1"/>
    <n v="37.547399999999996"/>
    <n v="22.432600000000001"/>
    <x v="77"/>
  </r>
  <r>
    <d v="2004-01-01T00:00:00"/>
    <s v="SO63785"/>
    <n v="536"/>
    <n v="20889"/>
    <n v="10"/>
    <n v="1"/>
    <n v="2"/>
    <x v="36"/>
    <x v="5"/>
    <n v="11.2163"/>
    <n v="29.99"/>
    <n v="59.98"/>
    <n v="2"/>
    <n v="1"/>
    <n v="37.547399999999996"/>
    <n v="22.432600000000001"/>
    <x v="77"/>
  </r>
  <r>
    <d v="2004-02-01T00:00:00"/>
    <s v="SO64146"/>
    <n v="536"/>
    <n v="20907"/>
    <n v="10"/>
    <n v="1"/>
    <n v="2"/>
    <x v="43"/>
    <x v="5"/>
    <n v="11.2163"/>
    <n v="29.99"/>
    <n v="59.98"/>
    <n v="2"/>
    <n v="1"/>
    <n v="37.547399999999996"/>
    <n v="22.432600000000001"/>
    <x v="77"/>
  </r>
  <r>
    <d v="2003-01-12T00:00:00"/>
    <s v="SO64197"/>
    <n v="536"/>
    <n v="23108"/>
    <n v="1"/>
    <n v="1"/>
    <n v="2"/>
    <x v="17"/>
    <x v="2"/>
    <n v="11.2163"/>
    <n v="29.99"/>
    <n v="59.98"/>
    <n v="2"/>
    <n v="1"/>
    <n v="37.547399999999996"/>
    <n v="22.432600000000001"/>
    <x v="77"/>
  </r>
  <r>
    <d v="2003-11-12T00:00:00"/>
    <s v="SO64322"/>
    <n v="536"/>
    <n v="23246"/>
    <n v="1"/>
    <n v="1"/>
    <n v="2"/>
    <x v="34"/>
    <x v="2"/>
    <n v="11.2163"/>
    <n v="29.99"/>
    <n v="59.98"/>
    <n v="2"/>
    <n v="1"/>
    <n v="37.547399999999996"/>
    <n v="22.432600000000001"/>
    <x v="77"/>
  </r>
  <r>
    <d v="2003-07-11T00:00:00"/>
    <s v="SO64528"/>
    <n v="536"/>
    <n v="20229"/>
    <n v="9"/>
    <n v="1"/>
    <n v="2"/>
    <x v="12"/>
    <x v="0"/>
    <n v="11.2163"/>
    <n v="29.99"/>
    <n v="59.98"/>
    <n v="2"/>
    <n v="1"/>
    <n v="37.547399999999996"/>
    <n v="22.432600000000001"/>
    <x v="77"/>
  </r>
  <r>
    <d v="2003-11-12T00:00:00"/>
    <s v="SO64566"/>
    <n v="536"/>
    <n v="17836"/>
    <n v="7"/>
    <n v="1"/>
    <n v="2"/>
    <x v="34"/>
    <x v="6"/>
    <n v="11.2163"/>
    <n v="29.99"/>
    <n v="59.98"/>
    <n v="2"/>
    <n v="1"/>
    <n v="37.547399999999996"/>
    <n v="22.432600000000001"/>
    <x v="77"/>
  </r>
  <r>
    <d v="2003-07-12T00:00:00"/>
    <s v="SO64570"/>
    <n v="536"/>
    <n v="23620"/>
    <n v="10"/>
    <n v="1"/>
    <n v="2"/>
    <x v="9"/>
    <x v="5"/>
    <n v="11.2163"/>
    <n v="29.99"/>
    <n v="59.98"/>
    <n v="2"/>
    <n v="1"/>
    <n v="37.547399999999996"/>
    <n v="22.432600000000001"/>
    <x v="77"/>
  </r>
  <r>
    <d v="2004-04-01T00:00:00"/>
    <s v="SO64631"/>
    <n v="536"/>
    <n v="13179"/>
    <n v="6"/>
    <n v="1"/>
    <n v="2"/>
    <x v="33"/>
    <x v="3"/>
    <n v="11.2163"/>
    <n v="29.99"/>
    <n v="59.98"/>
    <n v="2"/>
    <n v="1"/>
    <n v="37.547399999999996"/>
    <n v="22.432600000000001"/>
    <x v="77"/>
  </r>
  <r>
    <d v="2004-09-01T00:00:00"/>
    <s v="SO64613"/>
    <n v="536"/>
    <n v="16613"/>
    <n v="9"/>
    <n v="1"/>
    <n v="2"/>
    <x v="47"/>
    <x v="0"/>
    <n v="11.2163"/>
    <n v="29.99"/>
    <n v="59.98"/>
    <n v="2"/>
    <n v="1"/>
    <n v="37.547399999999996"/>
    <n v="22.432600000000001"/>
    <x v="77"/>
  </r>
  <r>
    <d v="2003-09-12T00:00:00"/>
    <s v="SO64678"/>
    <n v="536"/>
    <n v="17230"/>
    <n v="9"/>
    <n v="1"/>
    <n v="2"/>
    <x v="7"/>
    <x v="0"/>
    <n v="11.2163"/>
    <n v="29.99"/>
    <n v="59.98"/>
    <n v="2"/>
    <n v="1"/>
    <n v="37.547399999999996"/>
    <n v="22.432600000000001"/>
    <x v="77"/>
  </r>
  <r>
    <d v="2003-09-12T00:00:00"/>
    <s v="SO64911"/>
    <n v="536"/>
    <n v="23890"/>
    <n v="4"/>
    <n v="1"/>
    <n v="2"/>
    <x v="7"/>
    <x v="1"/>
    <n v="11.2163"/>
    <n v="29.99"/>
    <n v="59.98"/>
    <n v="2"/>
    <n v="1"/>
    <n v="37.547399999999996"/>
    <n v="22.432600000000001"/>
    <x v="77"/>
  </r>
  <r>
    <d v="2003-02-12T00:00:00"/>
    <s v="SO65515"/>
    <n v="536"/>
    <n v="23293"/>
    <n v="4"/>
    <n v="1"/>
    <n v="2"/>
    <x v="8"/>
    <x v="1"/>
    <n v="11.2163"/>
    <n v="29.99"/>
    <n v="59.98"/>
    <n v="2"/>
    <n v="1"/>
    <n v="37.547399999999996"/>
    <n v="22.432600000000001"/>
    <x v="77"/>
  </r>
  <r>
    <d v="2004-05-01T00:00:00"/>
    <s v="SO65565"/>
    <n v="536"/>
    <n v="16634"/>
    <n v="9"/>
    <n v="1"/>
    <n v="2"/>
    <x v="35"/>
    <x v="0"/>
    <n v="11.2163"/>
    <n v="29.99"/>
    <n v="59.98"/>
    <n v="2"/>
    <n v="1"/>
    <n v="37.547399999999996"/>
    <n v="22.432600000000001"/>
    <x v="77"/>
  </r>
  <r>
    <d v="2003-01-12T00:00:00"/>
    <s v="SO65692"/>
    <n v="536"/>
    <n v="23685"/>
    <n v="4"/>
    <n v="1"/>
    <n v="2"/>
    <x v="17"/>
    <x v="1"/>
    <n v="11.2163"/>
    <n v="29.99"/>
    <n v="59.98"/>
    <n v="2"/>
    <n v="1"/>
    <n v="37.547399999999996"/>
    <n v="22.432600000000001"/>
    <x v="77"/>
  </r>
  <r>
    <d v="2003-01-12T00:00:00"/>
    <s v="SO65760"/>
    <n v="536"/>
    <n v="23192"/>
    <n v="4"/>
    <n v="1"/>
    <n v="2"/>
    <x v="17"/>
    <x v="1"/>
    <n v="11.2163"/>
    <n v="29.99"/>
    <n v="59.98"/>
    <n v="2"/>
    <n v="1"/>
    <n v="37.547399999999996"/>
    <n v="22.432600000000001"/>
    <x v="77"/>
  </r>
  <r>
    <d v="2004-05-01T00:00:00"/>
    <s v="SO65807"/>
    <n v="536"/>
    <n v="19589"/>
    <n v="9"/>
    <n v="1"/>
    <n v="2"/>
    <x v="35"/>
    <x v="0"/>
    <n v="11.2163"/>
    <n v="29.99"/>
    <n v="59.98"/>
    <n v="2"/>
    <n v="1"/>
    <n v="37.547399999999996"/>
    <n v="22.432600000000001"/>
    <x v="77"/>
  </r>
  <r>
    <d v="2004-06-02T00:00:00"/>
    <s v="SO65806"/>
    <n v="536"/>
    <n v="15464"/>
    <n v="9"/>
    <n v="1"/>
    <n v="2"/>
    <x v="52"/>
    <x v="0"/>
    <n v="11.2163"/>
    <n v="29.99"/>
    <n v="59.98"/>
    <n v="2"/>
    <n v="1"/>
    <n v="37.547399999999996"/>
    <n v="22.432600000000001"/>
    <x v="77"/>
  </r>
  <r>
    <d v="2004-06-02T00:00:00"/>
    <s v="SO65896"/>
    <n v="536"/>
    <n v="22056"/>
    <n v="1"/>
    <n v="1"/>
    <n v="2"/>
    <x v="52"/>
    <x v="2"/>
    <n v="11.2163"/>
    <n v="29.99"/>
    <n v="59.98"/>
    <n v="2"/>
    <n v="1"/>
    <n v="37.547399999999996"/>
    <n v="22.432600000000001"/>
    <x v="77"/>
  </r>
  <r>
    <d v="2004-02-02T00:00:00"/>
    <s v="SO66025"/>
    <n v="536"/>
    <n v="17282"/>
    <n v="9"/>
    <n v="1"/>
    <n v="2"/>
    <x v="61"/>
    <x v="0"/>
    <n v="11.2163"/>
    <n v="29.99"/>
    <n v="59.98"/>
    <n v="2"/>
    <n v="1"/>
    <n v="37.547399999999996"/>
    <n v="22.432600000000001"/>
    <x v="77"/>
  </r>
  <r>
    <d v="2003-11-12T00:00:00"/>
    <s v="SO66221"/>
    <n v="536"/>
    <n v="23809"/>
    <n v="4"/>
    <n v="1"/>
    <n v="2"/>
    <x v="34"/>
    <x v="1"/>
    <n v="11.2163"/>
    <n v="29.99"/>
    <n v="59.98"/>
    <n v="2"/>
    <n v="1"/>
    <n v="37.547399999999996"/>
    <n v="22.432600000000001"/>
    <x v="77"/>
  </r>
  <r>
    <d v="2003-05-12T00:00:00"/>
    <s v="SO66224"/>
    <n v="536"/>
    <n v="18978"/>
    <n v="6"/>
    <n v="1"/>
    <n v="2"/>
    <x v="6"/>
    <x v="3"/>
    <n v="11.2163"/>
    <n v="29.99"/>
    <n v="59.98"/>
    <n v="2"/>
    <n v="1"/>
    <n v="37.547399999999996"/>
    <n v="22.432600000000001"/>
    <x v="77"/>
  </r>
  <r>
    <d v="2004-08-02T00:00:00"/>
    <s v="SO66508"/>
    <n v="536"/>
    <n v="21872"/>
    <n v="9"/>
    <n v="1"/>
    <n v="2"/>
    <x v="50"/>
    <x v="0"/>
    <n v="11.2163"/>
    <n v="29.99"/>
    <n v="59.98"/>
    <n v="2"/>
    <n v="1"/>
    <n v="37.547399999999996"/>
    <n v="22.432600000000001"/>
    <x v="77"/>
  </r>
  <r>
    <d v="2004-09-01T00:00:00"/>
    <s v="SO66770"/>
    <n v="536"/>
    <n v="15039"/>
    <n v="9"/>
    <n v="1"/>
    <n v="2"/>
    <x v="47"/>
    <x v="0"/>
    <n v="11.2163"/>
    <n v="29.99"/>
    <n v="59.98"/>
    <n v="2"/>
    <n v="1"/>
    <n v="37.547399999999996"/>
    <n v="22.432600000000001"/>
    <x v="77"/>
  </r>
  <r>
    <d v="2003-07-12T00:00:00"/>
    <s v="SO66793"/>
    <n v="536"/>
    <n v="22902"/>
    <n v="1"/>
    <n v="1"/>
    <n v="2"/>
    <x v="9"/>
    <x v="2"/>
    <n v="11.2163"/>
    <n v="29.99"/>
    <n v="59.98"/>
    <n v="2"/>
    <n v="1"/>
    <n v="37.547399999999996"/>
    <n v="22.432600000000001"/>
    <x v="77"/>
  </r>
  <r>
    <d v="2004-01-03T00:00:00"/>
    <s v="SO66901"/>
    <n v="536"/>
    <n v="23215"/>
    <n v="4"/>
    <n v="1"/>
    <n v="2"/>
    <x v="65"/>
    <x v="1"/>
    <n v="11.2163"/>
    <n v="29.99"/>
    <n v="59.98"/>
    <n v="2"/>
    <n v="1"/>
    <n v="37.547399999999996"/>
    <n v="22.432600000000001"/>
    <x v="77"/>
  </r>
  <r>
    <d v="2004-12-01T00:00:00"/>
    <s v="SO66967"/>
    <n v="536"/>
    <n v="19150"/>
    <n v="6"/>
    <n v="1"/>
    <n v="2"/>
    <x v="42"/>
    <x v="3"/>
    <n v="11.2163"/>
    <n v="29.99"/>
    <n v="59.98"/>
    <n v="2"/>
    <n v="1"/>
    <n v="37.547399999999996"/>
    <n v="22.432600000000001"/>
    <x v="77"/>
  </r>
  <r>
    <d v="2004-01-01T00:00:00"/>
    <s v="SO67035"/>
    <n v="536"/>
    <n v="23782"/>
    <n v="1"/>
    <n v="1"/>
    <n v="2"/>
    <x v="36"/>
    <x v="2"/>
    <n v="11.2163"/>
    <n v="29.99"/>
    <n v="59.98"/>
    <n v="2"/>
    <n v="1"/>
    <n v="37.547399999999996"/>
    <n v="22.432600000000001"/>
    <x v="77"/>
  </r>
  <r>
    <d v="2004-02-03T00:00:00"/>
    <s v="SO67161"/>
    <n v="536"/>
    <n v="23349"/>
    <n v="4"/>
    <n v="1"/>
    <n v="2"/>
    <x v="60"/>
    <x v="1"/>
    <n v="11.2163"/>
    <n v="29.99"/>
    <n v="59.98"/>
    <n v="2"/>
    <n v="1"/>
    <n v="37.547399999999996"/>
    <n v="22.432600000000001"/>
    <x v="77"/>
  </r>
  <r>
    <d v="2003-11-12T00:00:00"/>
    <s v="SO67363"/>
    <n v="536"/>
    <n v="11507"/>
    <n v="6"/>
    <n v="1"/>
    <n v="2"/>
    <x v="34"/>
    <x v="3"/>
    <n v="11.2163"/>
    <n v="29.99"/>
    <n v="59.98"/>
    <n v="2"/>
    <n v="1"/>
    <n v="37.547399999999996"/>
    <n v="22.432600000000001"/>
    <x v="77"/>
  </r>
  <r>
    <d v="2004-12-03T00:00:00"/>
    <s v="SO67663"/>
    <n v="536"/>
    <n v="24222"/>
    <n v="1"/>
    <n v="1"/>
    <n v="2"/>
    <x v="72"/>
    <x v="2"/>
    <n v="11.2163"/>
    <n v="29.99"/>
    <n v="59.98"/>
    <n v="2"/>
    <n v="1"/>
    <n v="37.547399999999996"/>
    <n v="22.432600000000001"/>
    <x v="77"/>
  </r>
  <r>
    <d v="2004-09-03T00:00:00"/>
    <s v="SO67988"/>
    <n v="536"/>
    <n v="22157"/>
    <n v="1"/>
    <n v="1"/>
    <n v="2"/>
    <x v="70"/>
    <x v="2"/>
    <n v="11.2163"/>
    <n v="29.99"/>
    <n v="59.98"/>
    <n v="2"/>
    <n v="1"/>
    <n v="37.547399999999996"/>
    <n v="22.432600000000001"/>
    <x v="77"/>
  </r>
  <r>
    <d v="2004-02-03T00:00:00"/>
    <s v="SO68113"/>
    <n v="536"/>
    <n v="18054"/>
    <n v="6"/>
    <n v="1"/>
    <n v="2"/>
    <x v="60"/>
    <x v="3"/>
    <n v="11.2163"/>
    <n v="29.99"/>
    <n v="59.98"/>
    <n v="2"/>
    <n v="1"/>
    <n v="37.547399999999996"/>
    <n v="22.432600000000001"/>
    <x v="77"/>
  </r>
  <r>
    <d v="2004-09-01T00:00:00"/>
    <s v="SO68344"/>
    <n v="536"/>
    <n v="16016"/>
    <n v="9"/>
    <n v="1"/>
    <n v="2"/>
    <x v="47"/>
    <x v="0"/>
    <n v="11.2163"/>
    <n v="29.99"/>
    <n v="59.98"/>
    <n v="2"/>
    <n v="1"/>
    <n v="37.547399999999996"/>
    <n v="22.432600000000001"/>
    <x v="77"/>
  </r>
  <r>
    <d v="2004-02-01T00:00:00"/>
    <s v="SO68356"/>
    <n v="536"/>
    <n v="11709"/>
    <n v="6"/>
    <n v="1"/>
    <n v="2"/>
    <x v="43"/>
    <x v="3"/>
    <n v="11.2163"/>
    <n v="29.99"/>
    <n v="59.98"/>
    <n v="2"/>
    <n v="1"/>
    <n v="37.547399999999996"/>
    <n v="22.432600000000001"/>
    <x v="77"/>
  </r>
  <r>
    <d v="2004-03-02T00:00:00"/>
    <s v="SO68500"/>
    <n v="536"/>
    <n v="20174"/>
    <n v="8"/>
    <n v="1"/>
    <n v="2"/>
    <x v="49"/>
    <x v="4"/>
    <n v="11.2163"/>
    <n v="29.99"/>
    <n v="59.98"/>
    <n v="2"/>
    <n v="1"/>
    <n v="37.547399999999996"/>
    <n v="22.432600000000001"/>
    <x v="77"/>
  </r>
  <r>
    <d v="2004-10-01T00:00:00"/>
    <s v="SO68697"/>
    <n v="536"/>
    <n v="23335"/>
    <n v="1"/>
    <n v="1"/>
    <n v="2"/>
    <x v="40"/>
    <x v="2"/>
    <n v="11.2163"/>
    <n v="29.99"/>
    <n v="59.98"/>
    <n v="2"/>
    <n v="1"/>
    <n v="37.547399999999996"/>
    <n v="22.432600000000001"/>
    <x v="77"/>
  </r>
  <r>
    <d v="2004-10-03T00:00:00"/>
    <s v="SO69185"/>
    <n v="536"/>
    <n v="18637"/>
    <n v="6"/>
    <n v="1"/>
    <n v="2"/>
    <x v="71"/>
    <x v="3"/>
    <n v="11.2163"/>
    <n v="29.99"/>
    <n v="59.98"/>
    <n v="2"/>
    <n v="1"/>
    <n v="37.547399999999996"/>
    <n v="22.432600000000001"/>
    <x v="77"/>
  </r>
  <r>
    <d v="2004-03-01T00:00:00"/>
    <s v="SO69282"/>
    <n v="536"/>
    <n v="22813"/>
    <n v="10"/>
    <n v="1"/>
    <n v="2"/>
    <x v="41"/>
    <x v="5"/>
    <n v="11.2163"/>
    <n v="29.99"/>
    <n v="59.98"/>
    <n v="2"/>
    <n v="1"/>
    <n v="37.547399999999996"/>
    <n v="22.432600000000001"/>
    <x v="77"/>
  </r>
  <r>
    <d v="2004-07-01T00:00:00"/>
    <s v="SO69353"/>
    <n v="536"/>
    <n v="20928"/>
    <n v="8"/>
    <n v="1"/>
    <n v="2"/>
    <x v="48"/>
    <x v="4"/>
    <n v="11.2163"/>
    <n v="29.99"/>
    <n v="59.98"/>
    <n v="2"/>
    <n v="1"/>
    <n v="37.547399999999996"/>
    <n v="22.432600000000001"/>
    <x v="77"/>
  </r>
  <r>
    <d v="2004-02-02T00:00:00"/>
    <s v="SO69569"/>
    <n v="536"/>
    <n v="16030"/>
    <n v="9"/>
    <n v="1"/>
    <n v="2"/>
    <x v="61"/>
    <x v="0"/>
    <n v="11.2163"/>
    <n v="29.99"/>
    <n v="59.98"/>
    <n v="2"/>
    <n v="1"/>
    <n v="37.547399999999996"/>
    <n v="22.432600000000001"/>
    <x v="77"/>
  </r>
  <r>
    <d v="2004-05-02T00:00:00"/>
    <s v="SO69676"/>
    <n v="536"/>
    <n v="23550"/>
    <n v="4"/>
    <n v="1"/>
    <n v="2"/>
    <x v="51"/>
    <x v="1"/>
    <n v="11.2163"/>
    <n v="29.99"/>
    <n v="59.98"/>
    <n v="2"/>
    <n v="1"/>
    <n v="37.547399999999996"/>
    <n v="22.432600000000001"/>
    <x v="77"/>
  </r>
  <r>
    <d v="2004-06-03T00:00:00"/>
    <s v="SO69899"/>
    <n v="536"/>
    <n v="19509"/>
    <n v="8"/>
    <n v="1"/>
    <n v="2"/>
    <x v="68"/>
    <x v="4"/>
    <n v="11.2163"/>
    <n v="29.99"/>
    <n v="59.98"/>
    <n v="2"/>
    <n v="1"/>
    <n v="37.547399999999996"/>
    <n v="22.432600000000001"/>
    <x v="77"/>
  </r>
  <r>
    <d v="2004-03-04T00:00:00"/>
    <s v="SO70179"/>
    <n v="536"/>
    <n v="22326"/>
    <n v="1"/>
    <n v="1"/>
    <n v="2"/>
    <x v="74"/>
    <x v="2"/>
    <n v="11.2163"/>
    <n v="29.99"/>
    <n v="59.98"/>
    <n v="2"/>
    <n v="1"/>
    <n v="37.547399999999996"/>
    <n v="22.432600000000001"/>
    <x v="77"/>
  </r>
  <r>
    <d v="2004-03-03T00:00:00"/>
    <s v="SO70755"/>
    <n v="536"/>
    <n v="19579"/>
    <n v="9"/>
    <n v="1"/>
    <n v="2"/>
    <x v="64"/>
    <x v="0"/>
    <n v="11.2163"/>
    <n v="29.99"/>
    <n v="59.98"/>
    <n v="2"/>
    <n v="1"/>
    <n v="37.547399999999996"/>
    <n v="22.432600000000001"/>
    <x v="77"/>
  </r>
  <r>
    <d v="2004-08-03T00:00:00"/>
    <s v="SO70825"/>
    <n v="536"/>
    <n v="21970"/>
    <n v="9"/>
    <n v="1"/>
    <n v="2"/>
    <x v="63"/>
    <x v="0"/>
    <n v="11.2163"/>
    <n v="29.99"/>
    <n v="59.98"/>
    <n v="2"/>
    <n v="1"/>
    <n v="37.547399999999996"/>
    <n v="22.432600000000001"/>
    <x v="77"/>
  </r>
  <r>
    <d v="2004-11-02T00:00:00"/>
    <s v="SO70889"/>
    <n v="536"/>
    <n v="23448"/>
    <n v="1"/>
    <n v="1"/>
    <n v="2"/>
    <x v="57"/>
    <x v="2"/>
    <n v="11.2163"/>
    <n v="29.99"/>
    <n v="59.98"/>
    <n v="2"/>
    <n v="1"/>
    <n v="37.547399999999996"/>
    <n v="22.432600000000001"/>
    <x v="77"/>
  </r>
  <r>
    <d v="2004-10-03T00:00:00"/>
    <s v="SO70948"/>
    <n v="536"/>
    <n v="15253"/>
    <n v="9"/>
    <n v="1"/>
    <n v="2"/>
    <x v="71"/>
    <x v="0"/>
    <n v="11.2163"/>
    <n v="29.99"/>
    <n v="59.98"/>
    <n v="2"/>
    <n v="1"/>
    <n v="37.547399999999996"/>
    <n v="22.432600000000001"/>
    <x v="77"/>
  </r>
  <r>
    <d v="2004-01-04T00:00:00"/>
    <s v="SO70946"/>
    <n v="536"/>
    <n v="21392"/>
    <n v="9"/>
    <n v="1"/>
    <n v="2"/>
    <x v="73"/>
    <x v="0"/>
    <n v="11.2163"/>
    <n v="29.99"/>
    <n v="59.98"/>
    <n v="2"/>
    <n v="1"/>
    <n v="37.547399999999996"/>
    <n v="22.432600000000001"/>
    <x v="77"/>
  </r>
  <r>
    <d v="2004-01-02T00:00:00"/>
    <s v="SO70945"/>
    <n v="536"/>
    <n v="17245"/>
    <n v="9"/>
    <n v="1"/>
    <n v="2"/>
    <x v="58"/>
    <x v="0"/>
    <n v="11.2163"/>
    <n v="29.99"/>
    <n v="59.98"/>
    <n v="2"/>
    <n v="1"/>
    <n v="37.547399999999996"/>
    <n v="22.432600000000001"/>
    <x v="77"/>
  </r>
  <r>
    <d v="2004-06-04T00:00:00"/>
    <s v="SO71096"/>
    <n v="536"/>
    <n v="16178"/>
    <n v="9"/>
    <n v="1"/>
    <n v="2"/>
    <x v="82"/>
    <x v="0"/>
    <n v="11.2163"/>
    <n v="29.99"/>
    <n v="59.98"/>
    <n v="2"/>
    <n v="1"/>
    <n v="37.547399999999996"/>
    <n v="22.432600000000001"/>
    <x v="77"/>
  </r>
  <r>
    <d v="2004-09-03T00:00:00"/>
    <s v="SO71172"/>
    <n v="536"/>
    <n v="17874"/>
    <n v="7"/>
    <n v="1"/>
    <n v="2"/>
    <x v="70"/>
    <x v="6"/>
    <n v="11.2163"/>
    <n v="29.99"/>
    <n v="59.98"/>
    <n v="2"/>
    <n v="1"/>
    <n v="37.547399999999996"/>
    <n v="22.432600000000001"/>
    <x v="77"/>
  </r>
  <r>
    <d v="2004-12-04T00:00:00"/>
    <s v="SO71371"/>
    <n v="536"/>
    <n v="23212"/>
    <n v="4"/>
    <n v="1"/>
    <n v="2"/>
    <x v="79"/>
    <x v="1"/>
    <n v="11.2163"/>
    <n v="29.99"/>
    <n v="59.98"/>
    <n v="2"/>
    <n v="1"/>
    <n v="37.547399999999996"/>
    <n v="22.432600000000001"/>
    <x v="77"/>
  </r>
  <r>
    <d v="2004-06-05T00:00:00"/>
    <s v="SO71439"/>
    <n v="536"/>
    <n v="23875"/>
    <n v="1"/>
    <n v="1"/>
    <n v="2"/>
    <x v="91"/>
    <x v="2"/>
    <n v="11.2163"/>
    <n v="29.99"/>
    <n v="59.98"/>
    <n v="2"/>
    <n v="1"/>
    <n v="37.547399999999996"/>
    <n v="22.432600000000001"/>
    <x v="77"/>
  </r>
  <r>
    <d v="2004-10-04T00:00:00"/>
    <s v="SO72091"/>
    <n v="536"/>
    <n v="19385"/>
    <n v="8"/>
    <n v="1"/>
    <n v="2"/>
    <x v="78"/>
    <x v="4"/>
    <n v="11.2163"/>
    <n v="29.99"/>
    <n v="59.98"/>
    <n v="2"/>
    <n v="1"/>
    <n v="37.547399999999996"/>
    <n v="22.432600000000001"/>
    <x v="77"/>
  </r>
  <r>
    <d v="2004-07-02T00:00:00"/>
    <s v="SO72083"/>
    <n v="536"/>
    <n v="11802"/>
    <n v="6"/>
    <n v="1"/>
    <n v="2"/>
    <x v="53"/>
    <x v="3"/>
    <n v="11.2163"/>
    <n v="29.99"/>
    <n v="59.98"/>
    <n v="2"/>
    <n v="1"/>
    <n v="37.547399999999996"/>
    <n v="22.432600000000001"/>
    <x v="77"/>
  </r>
  <r>
    <d v="2004-03-05T00:00:00"/>
    <s v="SO72275"/>
    <n v="536"/>
    <n v="18263"/>
    <n v="9"/>
    <n v="1"/>
    <n v="2"/>
    <x v="84"/>
    <x v="0"/>
    <n v="11.2163"/>
    <n v="29.99"/>
    <n v="59.98"/>
    <n v="2"/>
    <n v="1"/>
    <n v="37.547399999999996"/>
    <n v="22.432600000000001"/>
    <x v="77"/>
  </r>
  <r>
    <d v="2004-05-05T00:00:00"/>
    <s v="SO72360"/>
    <n v="536"/>
    <n v="21182"/>
    <n v="9"/>
    <n v="1"/>
    <n v="2"/>
    <x v="86"/>
    <x v="0"/>
    <n v="11.2163"/>
    <n v="29.99"/>
    <n v="59.98"/>
    <n v="2"/>
    <n v="1"/>
    <n v="37.547399999999996"/>
    <n v="22.432600000000001"/>
    <x v="77"/>
  </r>
  <r>
    <d v="2004-11-04T00:00:00"/>
    <s v="SO72536"/>
    <n v="536"/>
    <n v="17638"/>
    <n v="7"/>
    <n v="1"/>
    <n v="2"/>
    <x v="81"/>
    <x v="6"/>
    <n v="11.2163"/>
    <n v="29.99"/>
    <n v="59.98"/>
    <n v="2"/>
    <n v="1"/>
    <n v="37.547399999999996"/>
    <n v="22.432600000000001"/>
    <x v="77"/>
  </r>
  <r>
    <d v="2004-12-04T00:00:00"/>
    <s v="SO72525"/>
    <n v="536"/>
    <n v="19870"/>
    <n v="6"/>
    <n v="1"/>
    <n v="2"/>
    <x v="79"/>
    <x v="3"/>
    <n v="11.2163"/>
    <n v="29.99"/>
    <n v="59.98"/>
    <n v="2"/>
    <n v="1"/>
    <n v="37.547399999999996"/>
    <n v="22.432600000000001"/>
    <x v="77"/>
  </r>
  <r>
    <d v="2004-12-02T00:00:00"/>
    <s v="SO72541"/>
    <n v="536"/>
    <n v="23617"/>
    <n v="10"/>
    <n v="1"/>
    <n v="2"/>
    <x v="54"/>
    <x v="5"/>
    <n v="11.2163"/>
    <n v="29.99"/>
    <n v="59.98"/>
    <n v="2"/>
    <n v="1"/>
    <n v="37.547399999999996"/>
    <n v="22.432600000000001"/>
    <x v="77"/>
  </r>
  <r>
    <d v="2004-04-05T00:00:00"/>
    <s v="SO72806"/>
    <n v="536"/>
    <n v="22159"/>
    <n v="1"/>
    <n v="1"/>
    <n v="2"/>
    <x v="85"/>
    <x v="2"/>
    <n v="11.2163"/>
    <n v="29.99"/>
    <n v="59.98"/>
    <n v="2"/>
    <n v="1"/>
    <n v="37.547399999999996"/>
    <n v="22.432600000000001"/>
    <x v="77"/>
  </r>
  <r>
    <d v="2004-03-06T00:00:00"/>
    <s v="SO73277"/>
    <n v="536"/>
    <n v="11868"/>
    <n v="6"/>
    <n v="1"/>
    <n v="2"/>
    <x v="96"/>
    <x v="3"/>
    <n v="11.2163"/>
    <n v="29.99"/>
    <n v="59.98"/>
    <n v="2"/>
    <n v="1"/>
    <n v="37.547399999999996"/>
    <n v="22.432600000000001"/>
    <x v="77"/>
  </r>
  <r>
    <d v="2004-04-03T00:00:00"/>
    <s v="SO73275"/>
    <n v="536"/>
    <n v="11784"/>
    <n v="6"/>
    <n v="1"/>
    <n v="2"/>
    <x v="67"/>
    <x v="3"/>
    <n v="11.2163"/>
    <n v="29.99"/>
    <n v="59.98"/>
    <n v="2"/>
    <n v="1"/>
    <n v="37.547399999999996"/>
    <n v="22.432600000000001"/>
    <x v="77"/>
  </r>
  <r>
    <d v="2004-11-03T00:00:00"/>
    <s v="SO73441"/>
    <n v="536"/>
    <n v="22222"/>
    <n v="4"/>
    <n v="1"/>
    <n v="2"/>
    <x v="66"/>
    <x v="1"/>
    <n v="11.2163"/>
    <n v="29.99"/>
    <n v="59.98"/>
    <n v="2"/>
    <n v="1"/>
    <n v="37.547399999999996"/>
    <n v="22.432600000000001"/>
    <x v="77"/>
  </r>
  <r>
    <d v="2004-03-03T00:00:00"/>
    <s v="SO73438"/>
    <n v="536"/>
    <n v="23669"/>
    <n v="4"/>
    <n v="1"/>
    <n v="2"/>
    <x v="64"/>
    <x v="1"/>
    <n v="11.2163"/>
    <n v="29.99"/>
    <n v="59.98"/>
    <n v="2"/>
    <n v="1"/>
    <n v="37.547399999999996"/>
    <n v="22.432600000000001"/>
    <x v="77"/>
  </r>
  <r>
    <d v="2004-04-03T00:00:00"/>
    <s v="SO73527"/>
    <n v="536"/>
    <n v="22161"/>
    <n v="4"/>
    <n v="1"/>
    <n v="2"/>
    <x v="67"/>
    <x v="1"/>
    <n v="11.2163"/>
    <n v="29.99"/>
    <n v="59.98"/>
    <n v="2"/>
    <n v="1"/>
    <n v="37.547399999999996"/>
    <n v="22.432600000000001"/>
    <x v="77"/>
  </r>
  <r>
    <d v="2004-01-05T00:00:00"/>
    <s v="SO73818"/>
    <n v="536"/>
    <n v="22110"/>
    <n v="1"/>
    <n v="1"/>
    <n v="2"/>
    <x v="90"/>
    <x v="2"/>
    <n v="11.2163"/>
    <n v="29.99"/>
    <n v="59.98"/>
    <n v="2"/>
    <n v="1"/>
    <n v="37.547399999999996"/>
    <n v="22.432600000000001"/>
    <x v="77"/>
  </r>
  <r>
    <d v="2004-06-04T00:00:00"/>
    <s v="SO73794"/>
    <n v="536"/>
    <n v="18720"/>
    <n v="9"/>
    <n v="1"/>
    <n v="2"/>
    <x v="82"/>
    <x v="0"/>
    <n v="11.2163"/>
    <n v="29.99"/>
    <n v="59.98"/>
    <n v="2"/>
    <n v="1"/>
    <n v="37.547399999999996"/>
    <n v="22.432600000000001"/>
    <x v="77"/>
  </r>
  <r>
    <d v="2004-10-04T00:00:00"/>
    <s v="SO73964"/>
    <n v="536"/>
    <n v="22884"/>
    <n v="1"/>
    <n v="1"/>
    <n v="2"/>
    <x v="78"/>
    <x v="2"/>
    <n v="11.2163"/>
    <n v="29.99"/>
    <n v="59.98"/>
    <n v="2"/>
    <n v="1"/>
    <n v="37.547399999999996"/>
    <n v="22.432600000000001"/>
    <x v="77"/>
  </r>
  <r>
    <d v="2004-05-04T00:00:00"/>
    <s v="SO73965"/>
    <n v="536"/>
    <n v="22720"/>
    <n v="4"/>
    <n v="1"/>
    <n v="2"/>
    <x v="77"/>
    <x v="1"/>
    <n v="11.2163"/>
    <n v="29.99"/>
    <n v="59.98"/>
    <n v="2"/>
    <n v="1"/>
    <n v="37.547399999999996"/>
    <n v="22.432600000000001"/>
    <x v="77"/>
  </r>
  <r>
    <d v="2003-08-09T00:00:00"/>
    <s v="SO61332"/>
    <n v="535"/>
    <n v="25967"/>
    <n v="4"/>
    <n v="1"/>
    <n v="2"/>
    <x v="105"/>
    <x v="1"/>
    <n v="9.3462999999999994"/>
    <n v="24.99"/>
    <n v="49.98"/>
    <n v="2"/>
    <n v="1"/>
    <n v="31.287399999999998"/>
    <n v="18.692599999999999"/>
    <x v="63"/>
  </r>
  <r>
    <d v="2003-03-10T00:00:00"/>
    <s v="SO61392"/>
    <n v="535"/>
    <n v="26687"/>
    <n v="1"/>
    <n v="1"/>
    <n v="2"/>
    <x v="11"/>
    <x v="2"/>
    <n v="9.3462999999999994"/>
    <n v="24.99"/>
    <n v="49.98"/>
    <n v="2"/>
    <n v="1"/>
    <n v="31.287399999999998"/>
    <n v="18.692599999999999"/>
    <x v="63"/>
  </r>
  <r>
    <d v="2003-02-12T00:00:00"/>
    <s v="SO61405"/>
    <n v="535"/>
    <n v="16943"/>
    <n v="8"/>
    <n v="1"/>
    <n v="2"/>
    <x v="8"/>
    <x v="4"/>
    <n v="9.3462999999999994"/>
    <n v="24.99"/>
    <n v="49.98"/>
    <n v="2"/>
    <n v="1"/>
    <n v="31.287399999999998"/>
    <n v="18.692599999999999"/>
    <x v="63"/>
  </r>
  <r>
    <d v="2003-10-10T00:00:00"/>
    <s v="SO61444"/>
    <n v="535"/>
    <n v="11125"/>
    <n v="9"/>
    <n v="1"/>
    <n v="2"/>
    <x v="28"/>
    <x v="0"/>
    <n v="9.3462999999999994"/>
    <n v="24.99"/>
    <n v="49.98"/>
    <n v="2"/>
    <n v="1"/>
    <n v="31.287399999999998"/>
    <n v="18.692599999999999"/>
    <x v="63"/>
  </r>
  <r>
    <d v="2003-04-10T00:00:00"/>
    <s v="SO61499"/>
    <n v="535"/>
    <n v="11277"/>
    <n v="6"/>
    <n v="1"/>
    <n v="2"/>
    <x v="5"/>
    <x v="3"/>
    <n v="9.3462999999999994"/>
    <n v="24.99"/>
    <n v="49.98"/>
    <n v="2"/>
    <n v="1"/>
    <n v="31.287399999999998"/>
    <n v="18.692599999999999"/>
    <x v="63"/>
  </r>
  <r>
    <d v="2003-10-11T00:00:00"/>
    <s v="SO61607"/>
    <n v="535"/>
    <n v="11709"/>
    <n v="6"/>
    <n v="1"/>
    <n v="2"/>
    <x v="18"/>
    <x v="3"/>
    <n v="9.3462999999999994"/>
    <n v="24.99"/>
    <n v="49.98"/>
    <n v="2"/>
    <n v="1"/>
    <n v="31.287399999999998"/>
    <n v="18.692599999999999"/>
    <x v="63"/>
  </r>
  <r>
    <d v="2003-11-12T00:00:00"/>
    <s v="SO61696"/>
    <n v="535"/>
    <n v="20566"/>
    <n v="10"/>
    <n v="1"/>
    <n v="2"/>
    <x v="34"/>
    <x v="5"/>
    <n v="9.3462999999999994"/>
    <n v="24.99"/>
    <n v="49.98"/>
    <n v="2"/>
    <n v="1"/>
    <n v="31.287399999999998"/>
    <n v="18.692599999999999"/>
    <x v="63"/>
  </r>
  <r>
    <d v="2003-12-11T00:00:00"/>
    <s v="SO61738"/>
    <n v="535"/>
    <n v="26101"/>
    <n v="1"/>
    <n v="1"/>
    <n v="2"/>
    <x v="27"/>
    <x v="2"/>
    <n v="9.3462999999999994"/>
    <n v="24.99"/>
    <n v="49.98"/>
    <n v="2"/>
    <n v="1"/>
    <n v="31.287399999999998"/>
    <n v="18.692599999999999"/>
    <x v="63"/>
  </r>
  <r>
    <d v="2003-06-12T00:00:00"/>
    <s v="SO62041"/>
    <n v="535"/>
    <n v="17371"/>
    <n v="6"/>
    <n v="1"/>
    <n v="2"/>
    <x v="13"/>
    <x v="3"/>
    <n v="9.3462999999999994"/>
    <n v="24.99"/>
    <n v="49.98"/>
    <n v="2"/>
    <n v="1"/>
    <n v="31.287399999999998"/>
    <n v="18.692599999999999"/>
    <x v="63"/>
  </r>
  <r>
    <d v="2003-03-12T00:00:00"/>
    <s v="SO62301"/>
    <n v="535"/>
    <n v="25358"/>
    <n v="1"/>
    <n v="1"/>
    <n v="2"/>
    <x v="38"/>
    <x v="2"/>
    <n v="9.3462999999999994"/>
    <n v="24.99"/>
    <n v="49.98"/>
    <n v="2"/>
    <n v="1"/>
    <n v="31.287399999999998"/>
    <n v="18.692599999999999"/>
    <x v="63"/>
  </r>
  <r>
    <d v="2003-04-11T00:00:00"/>
    <s v="SO62300"/>
    <n v="535"/>
    <n v="26478"/>
    <n v="4"/>
    <n v="1"/>
    <n v="2"/>
    <x v="24"/>
    <x v="1"/>
    <n v="9.3462999999999994"/>
    <n v="24.99"/>
    <n v="49.98"/>
    <n v="2"/>
    <n v="1"/>
    <n v="31.287399999999998"/>
    <n v="18.692599999999999"/>
    <x v="63"/>
  </r>
  <r>
    <d v="2003-10-11T00:00:00"/>
    <s v="SO62416"/>
    <n v="535"/>
    <n v="25416"/>
    <n v="4"/>
    <n v="1"/>
    <n v="2"/>
    <x v="18"/>
    <x v="1"/>
    <n v="9.3462999999999994"/>
    <n v="24.99"/>
    <n v="49.98"/>
    <n v="2"/>
    <n v="1"/>
    <n v="31.287399999999998"/>
    <n v="18.692599999999999"/>
    <x v="63"/>
  </r>
  <r>
    <d v="2003-11-11T00:00:00"/>
    <s v="SO62487"/>
    <n v="535"/>
    <n v="20096"/>
    <n v="6"/>
    <n v="1"/>
    <n v="2"/>
    <x v="37"/>
    <x v="3"/>
    <n v="9.3462999999999994"/>
    <n v="24.99"/>
    <n v="49.98"/>
    <n v="2"/>
    <n v="1"/>
    <n v="31.287399999999998"/>
    <n v="18.692599999999999"/>
    <x v="63"/>
  </r>
  <r>
    <d v="2004-02-01T00:00:00"/>
    <s v="SO62779"/>
    <n v="535"/>
    <n v="24745"/>
    <n v="4"/>
    <n v="1"/>
    <n v="2"/>
    <x v="43"/>
    <x v="1"/>
    <n v="9.3462999999999994"/>
    <n v="24.99"/>
    <n v="49.98"/>
    <n v="2"/>
    <n v="1"/>
    <n v="31.287399999999998"/>
    <n v="18.692599999999999"/>
    <x v="63"/>
  </r>
  <r>
    <d v="2003-09-10T00:00:00"/>
    <s v="SO62775"/>
    <n v="535"/>
    <n v="11331"/>
    <n v="6"/>
    <n v="1"/>
    <n v="2"/>
    <x v="21"/>
    <x v="3"/>
    <n v="9.3462999999999994"/>
    <n v="24.99"/>
    <n v="49.98"/>
    <n v="2"/>
    <n v="1"/>
    <n v="31.287399999999998"/>
    <n v="18.692599999999999"/>
    <x v="63"/>
  </r>
  <r>
    <d v="2003-12-12T00:00:00"/>
    <s v="SO62893"/>
    <n v="535"/>
    <n v="26454"/>
    <n v="1"/>
    <n v="1"/>
    <n v="2"/>
    <x v="3"/>
    <x v="2"/>
    <n v="9.3462999999999994"/>
    <n v="24.99"/>
    <n v="49.98"/>
    <n v="2"/>
    <n v="1"/>
    <n v="31.287399999999998"/>
    <n v="18.692599999999999"/>
    <x v="63"/>
  </r>
  <r>
    <d v="2003-08-12T00:00:00"/>
    <s v="SO63303"/>
    <n v="535"/>
    <n v="11467"/>
    <n v="9"/>
    <n v="1"/>
    <n v="2"/>
    <x v="32"/>
    <x v="0"/>
    <n v="9.3462999999999994"/>
    <n v="24.99"/>
    <n v="49.98"/>
    <n v="2"/>
    <n v="1"/>
    <n v="31.287399999999998"/>
    <n v="18.692599999999999"/>
    <x v="63"/>
  </r>
  <r>
    <d v="2004-09-01T00:00:00"/>
    <s v="SO63512"/>
    <n v="535"/>
    <n v="25355"/>
    <n v="1"/>
    <n v="1"/>
    <n v="2"/>
    <x v="47"/>
    <x v="2"/>
    <n v="9.3462999999999994"/>
    <n v="24.99"/>
    <n v="49.98"/>
    <n v="2"/>
    <n v="1"/>
    <n v="31.287399999999998"/>
    <n v="18.692599999999999"/>
    <x v="63"/>
  </r>
  <r>
    <d v="2003-08-10T00:00:00"/>
    <s v="SO63568"/>
    <n v="535"/>
    <n v="26639"/>
    <n v="4"/>
    <n v="1"/>
    <n v="2"/>
    <x v="31"/>
    <x v="1"/>
    <n v="9.3462999999999994"/>
    <n v="24.99"/>
    <n v="49.98"/>
    <n v="2"/>
    <n v="1"/>
    <n v="31.287399999999998"/>
    <n v="18.692599999999999"/>
    <x v="63"/>
  </r>
  <r>
    <d v="2003-04-11T00:00:00"/>
    <s v="SO63707"/>
    <n v="535"/>
    <n v="26522"/>
    <n v="1"/>
    <n v="1"/>
    <n v="2"/>
    <x v="24"/>
    <x v="2"/>
    <n v="9.3462999999999994"/>
    <n v="24.99"/>
    <n v="49.98"/>
    <n v="2"/>
    <n v="1"/>
    <n v="31.287399999999998"/>
    <n v="18.692599999999999"/>
    <x v="63"/>
  </r>
  <r>
    <d v="2004-07-01T00:00:00"/>
    <s v="SO63841"/>
    <n v="535"/>
    <n v="26345"/>
    <n v="4"/>
    <n v="1"/>
    <n v="2"/>
    <x v="48"/>
    <x v="1"/>
    <n v="9.3462999999999994"/>
    <n v="24.99"/>
    <n v="49.98"/>
    <n v="2"/>
    <n v="1"/>
    <n v="31.287399999999998"/>
    <n v="18.692599999999999"/>
    <x v="63"/>
  </r>
  <r>
    <d v="2003-08-11T00:00:00"/>
    <s v="SO63909"/>
    <n v="535"/>
    <n v="19061"/>
    <n v="7"/>
    <n v="1"/>
    <n v="2"/>
    <x v="15"/>
    <x v="6"/>
    <n v="9.3462999999999994"/>
    <n v="24.99"/>
    <n v="49.98"/>
    <n v="2"/>
    <n v="1"/>
    <n v="31.287399999999998"/>
    <n v="18.692599999999999"/>
    <x v="63"/>
  </r>
  <r>
    <d v="2004-03-01T00:00:00"/>
    <s v="SO64016"/>
    <n v="535"/>
    <n v="25983"/>
    <n v="1"/>
    <n v="1"/>
    <n v="2"/>
    <x v="41"/>
    <x v="2"/>
    <n v="9.3462999999999994"/>
    <n v="24.99"/>
    <n v="49.98"/>
    <n v="2"/>
    <n v="1"/>
    <n v="31.287399999999998"/>
    <n v="18.692599999999999"/>
    <x v="63"/>
  </r>
  <r>
    <d v="2003-06-12T00:00:00"/>
    <s v="SO64260"/>
    <n v="535"/>
    <n v="26555"/>
    <n v="4"/>
    <n v="1"/>
    <n v="2"/>
    <x v="13"/>
    <x v="1"/>
    <n v="9.3462999999999994"/>
    <n v="24.99"/>
    <n v="49.98"/>
    <n v="2"/>
    <n v="1"/>
    <n v="31.287399999999998"/>
    <n v="18.692599999999999"/>
    <x v="63"/>
  </r>
  <r>
    <d v="2003-06-11T00:00:00"/>
    <s v="SO64246"/>
    <n v="535"/>
    <n v="11366"/>
    <n v="9"/>
    <n v="1"/>
    <n v="2"/>
    <x v="4"/>
    <x v="0"/>
    <n v="9.3462999999999994"/>
    <n v="24.99"/>
    <n v="49.98"/>
    <n v="2"/>
    <n v="1"/>
    <n v="31.287399999999998"/>
    <n v="18.692599999999999"/>
    <x v="63"/>
  </r>
  <r>
    <d v="2004-03-01T00:00:00"/>
    <s v="SO64639"/>
    <n v="535"/>
    <n v="15066"/>
    <n v="7"/>
    <n v="1"/>
    <n v="2"/>
    <x v="41"/>
    <x v="6"/>
    <n v="9.3462999999999994"/>
    <n v="24.99"/>
    <n v="49.98"/>
    <n v="2"/>
    <n v="1"/>
    <n v="31.287399999999998"/>
    <n v="18.692599999999999"/>
    <x v="63"/>
  </r>
  <r>
    <d v="2004-10-01T00:00:00"/>
    <s v="SO64622"/>
    <n v="535"/>
    <n v="11951"/>
    <n v="9"/>
    <n v="1"/>
    <n v="2"/>
    <x v="40"/>
    <x v="0"/>
    <n v="9.3462999999999994"/>
    <n v="24.99"/>
    <n v="49.98"/>
    <n v="2"/>
    <n v="1"/>
    <n v="31.287399999999998"/>
    <n v="18.692599999999999"/>
    <x v="63"/>
  </r>
  <r>
    <d v="2003-07-12T00:00:00"/>
    <s v="SO64641"/>
    <n v="535"/>
    <n v="18629"/>
    <n v="10"/>
    <n v="1"/>
    <n v="2"/>
    <x v="9"/>
    <x v="5"/>
    <n v="9.3462999999999994"/>
    <n v="24.99"/>
    <n v="49.98"/>
    <n v="2"/>
    <n v="1"/>
    <n v="31.287399999999998"/>
    <n v="18.692599999999999"/>
    <x v="63"/>
  </r>
  <r>
    <d v="2004-12-01T00:00:00"/>
    <s v="SO64696"/>
    <n v="535"/>
    <n v="26515"/>
    <n v="4"/>
    <n v="1"/>
    <n v="2"/>
    <x v="42"/>
    <x v="1"/>
    <n v="9.3462999999999994"/>
    <n v="24.99"/>
    <n v="49.98"/>
    <n v="2"/>
    <n v="1"/>
    <n v="31.287399999999998"/>
    <n v="18.692599999999999"/>
    <x v="63"/>
  </r>
  <r>
    <d v="2004-12-01T00:00:00"/>
    <s v="SO64738"/>
    <n v="535"/>
    <n v="11122"/>
    <n v="9"/>
    <n v="1"/>
    <n v="2"/>
    <x v="42"/>
    <x v="0"/>
    <n v="9.3462999999999994"/>
    <n v="24.99"/>
    <n v="49.98"/>
    <n v="2"/>
    <n v="1"/>
    <n v="31.287399999999998"/>
    <n v="18.692599999999999"/>
    <x v="63"/>
  </r>
  <r>
    <d v="2003-12-11T00:00:00"/>
    <s v="SO64923"/>
    <n v="535"/>
    <n v="17835"/>
    <n v="10"/>
    <n v="1"/>
    <n v="2"/>
    <x v="27"/>
    <x v="5"/>
    <n v="9.3462999999999994"/>
    <n v="24.99"/>
    <n v="49.98"/>
    <n v="2"/>
    <n v="1"/>
    <n v="31.287399999999998"/>
    <n v="18.692599999999999"/>
    <x v="63"/>
  </r>
  <r>
    <d v="2004-12-01T00:00:00"/>
    <s v="SO64971"/>
    <n v="535"/>
    <n v="26519"/>
    <n v="4"/>
    <n v="1"/>
    <n v="2"/>
    <x v="42"/>
    <x v="1"/>
    <n v="9.3462999999999994"/>
    <n v="24.99"/>
    <n v="49.98"/>
    <n v="2"/>
    <n v="1"/>
    <n v="31.287399999999998"/>
    <n v="18.692599999999999"/>
    <x v="63"/>
  </r>
  <r>
    <d v="2004-09-01T00:00:00"/>
    <s v="SO65040"/>
    <n v="535"/>
    <n v="25841"/>
    <n v="4"/>
    <n v="1"/>
    <n v="2"/>
    <x v="47"/>
    <x v="1"/>
    <n v="9.3462999999999994"/>
    <n v="24.99"/>
    <n v="49.98"/>
    <n v="2"/>
    <n v="1"/>
    <n v="31.287399999999998"/>
    <n v="18.692599999999999"/>
    <x v="63"/>
  </r>
  <r>
    <d v="2004-01-02T00:00:00"/>
    <s v="SO65398"/>
    <n v="535"/>
    <n v="13157"/>
    <n v="9"/>
    <n v="1"/>
    <n v="2"/>
    <x v="58"/>
    <x v="0"/>
    <n v="9.3462999999999994"/>
    <n v="24.99"/>
    <n v="49.98"/>
    <n v="2"/>
    <n v="1"/>
    <n v="31.287399999999998"/>
    <n v="18.692599999999999"/>
    <x v="63"/>
  </r>
  <r>
    <d v="2004-10-02T00:00:00"/>
    <s v="SO65470"/>
    <n v="535"/>
    <n v="11711"/>
    <n v="6"/>
    <n v="1"/>
    <n v="2"/>
    <x v="59"/>
    <x v="3"/>
    <n v="9.3462999999999994"/>
    <n v="24.99"/>
    <n v="49.98"/>
    <n v="2"/>
    <n v="1"/>
    <n v="31.287399999999998"/>
    <n v="18.692599999999999"/>
    <x v="63"/>
  </r>
  <r>
    <d v="2004-10-01T00:00:00"/>
    <s v="SO65465"/>
    <n v="535"/>
    <n v="11262"/>
    <n v="6"/>
    <n v="1"/>
    <n v="2"/>
    <x v="40"/>
    <x v="3"/>
    <n v="9.3462999999999994"/>
    <n v="24.99"/>
    <n v="49.98"/>
    <n v="2"/>
    <n v="1"/>
    <n v="31.287399999999998"/>
    <n v="18.692599999999999"/>
    <x v="63"/>
  </r>
  <r>
    <d v="2003-02-12T00:00:00"/>
    <s v="SO65643"/>
    <n v="535"/>
    <n v="25352"/>
    <n v="1"/>
    <n v="1"/>
    <n v="2"/>
    <x v="8"/>
    <x v="2"/>
    <n v="9.3462999999999994"/>
    <n v="24.99"/>
    <n v="49.98"/>
    <n v="2"/>
    <n v="1"/>
    <n v="31.287399999999998"/>
    <n v="18.692599999999999"/>
    <x v="63"/>
  </r>
  <r>
    <d v="2003-11-12T00:00:00"/>
    <s v="SO65691"/>
    <n v="535"/>
    <n v="26502"/>
    <n v="4"/>
    <n v="1"/>
    <n v="2"/>
    <x v="34"/>
    <x v="1"/>
    <n v="9.3462999999999994"/>
    <n v="24.99"/>
    <n v="49.98"/>
    <n v="2"/>
    <n v="1"/>
    <n v="31.287399999999998"/>
    <n v="18.692599999999999"/>
    <x v="63"/>
  </r>
  <r>
    <d v="2004-06-02T00:00:00"/>
    <s v="SO65834"/>
    <n v="535"/>
    <n v="21541"/>
    <n v="10"/>
    <n v="1"/>
    <n v="2"/>
    <x v="52"/>
    <x v="5"/>
    <n v="9.3462999999999994"/>
    <n v="24.99"/>
    <n v="49.98"/>
    <n v="2"/>
    <n v="1"/>
    <n v="31.287399999999998"/>
    <n v="18.692599999999999"/>
    <x v="63"/>
  </r>
  <r>
    <d v="2004-11-02T00:00:00"/>
    <s v="SO65833"/>
    <n v="535"/>
    <n v="16456"/>
    <n v="8"/>
    <n v="1"/>
    <n v="2"/>
    <x v="57"/>
    <x v="4"/>
    <n v="9.3462999999999994"/>
    <n v="24.99"/>
    <n v="49.98"/>
    <n v="2"/>
    <n v="1"/>
    <n v="31.287399999999998"/>
    <n v="18.692599999999999"/>
    <x v="63"/>
  </r>
  <r>
    <d v="2003-03-12T00:00:00"/>
    <s v="SO66045"/>
    <n v="535"/>
    <n v="18037"/>
    <n v="10"/>
    <n v="1"/>
    <n v="2"/>
    <x v="38"/>
    <x v="5"/>
    <n v="9.3462999999999994"/>
    <n v="24.99"/>
    <n v="49.98"/>
    <n v="2"/>
    <n v="1"/>
    <n v="31.287399999999998"/>
    <n v="18.692599999999999"/>
    <x v="63"/>
  </r>
  <r>
    <d v="2003-09-12T00:00:00"/>
    <s v="SO66039"/>
    <n v="535"/>
    <n v="25345"/>
    <n v="4"/>
    <n v="1"/>
    <n v="2"/>
    <x v="7"/>
    <x v="1"/>
    <n v="9.3462999999999994"/>
    <n v="24.99"/>
    <n v="49.98"/>
    <n v="2"/>
    <n v="1"/>
    <n v="31.287399999999998"/>
    <n v="18.692599999999999"/>
    <x v="63"/>
  </r>
  <r>
    <d v="2004-05-01T00:00:00"/>
    <s v="SO66164"/>
    <n v="535"/>
    <n v="20740"/>
    <n v="6"/>
    <n v="1"/>
    <n v="2"/>
    <x v="35"/>
    <x v="3"/>
    <n v="9.3462999999999994"/>
    <n v="24.99"/>
    <n v="49.98"/>
    <n v="2"/>
    <n v="1"/>
    <n v="31.287399999999998"/>
    <n v="18.692599999999999"/>
    <x v="63"/>
  </r>
  <r>
    <d v="2004-08-01T00:00:00"/>
    <s v="SO66219"/>
    <n v="535"/>
    <n v="25350"/>
    <n v="4"/>
    <n v="1"/>
    <n v="2"/>
    <x v="45"/>
    <x v="1"/>
    <n v="9.3462999999999994"/>
    <n v="24.99"/>
    <n v="49.98"/>
    <n v="2"/>
    <n v="1"/>
    <n v="31.287399999999998"/>
    <n v="18.692599999999999"/>
    <x v="63"/>
  </r>
  <r>
    <d v="2004-12-02T00:00:00"/>
    <s v="SO66345"/>
    <n v="535"/>
    <n v="13530"/>
    <n v="10"/>
    <n v="1"/>
    <n v="2"/>
    <x v="54"/>
    <x v="5"/>
    <n v="9.3462999999999994"/>
    <n v="24.99"/>
    <n v="49.98"/>
    <n v="2"/>
    <n v="1"/>
    <n v="31.287399999999998"/>
    <n v="18.692599999999999"/>
    <x v="63"/>
  </r>
  <r>
    <d v="2003-03-12T00:00:00"/>
    <s v="SO66344"/>
    <n v="535"/>
    <n v="17856"/>
    <n v="8"/>
    <n v="1"/>
    <n v="2"/>
    <x v="38"/>
    <x v="4"/>
    <n v="9.3462999999999994"/>
    <n v="24.99"/>
    <n v="49.98"/>
    <n v="2"/>
    <n v="1"/>
    <n v="31.287399999999998"/>
    <n v="18.692599999999999"/>
    <x v="63"/>
  </r>
  <r>
    <d v="2004-03-03T00:00:00"/>
    <s v="SO66385"/>
    <n v="535"/>
    <n v="26462"/>
    <n v="1"/>
    <n v="1"/>
    <n v="2"/>
    <x v="64"/>
    <x v="2"/>
    <n v="9.3462999999999994"/>
    <n v="24.99"/>
    <n v="49.98"/>
    <n v="2"/>
    <n v="1"/>
    <n v="31.287399999999998"/>
    <n v="18.692599999999999"/>
    <x v="63"/>
  </r>
  <r>
    <d v="2003-03-12T00:00:00"/>
    <s v="SO66452"/>
    <n v="535"/>
    <n v="26525"/>
    <n v="4"/>
    <n v="1"/>
    <n v="2"/>
    <x v="38"/>
    <x v="1"/>
    <n v="9.3462999999999994"/>
    <n v="24.99"/>
    <n v="49.98"/>
    <n v="2"/>
    <n v="1"/>
    <n v="31.287399999999998"/>
    <n v="18.692599999999999"/>
    <x v="63"/>
  </r>
  <r>
    <d v="2003-01-12T00:00:00"/>
    <s v="SO66643"/>
    <n v="535"/>
    <n v="13047"/>
    <n v="9"/>
    <n v="1"/>
    <n v="2"/>
    <x v="17"/>
    <x v="0"/>
    <n v="9.3462999999999994"/>
    <n v="24.99"/>
    <n v="49.98"/>
    <n v="2"/>
    <n v="1"/>
    <n v="31.287399999999998"/>
    <n v="18.692599999999999"/>
    <x v="63"/>
  </r>
  <r>
    <d v="2004-05-02T00:00:00"/>
    <s v="SO66715"/>
    <n v="535"/>
    <n v="11719"/>
    <n v="6"/>
    <n v="1"/>
    <n v="2"/>
    <x v="51"/>
    <x v="3"/>
    <n v="9.3462999999999994"/>
    <n v="24.99"/>
    <n v="49.98"/>
    <n v="2"/>
    <n v="1"/>
    <n v="31.287399999999998"/>
    <n v="18.692599999999999"/>
    <x v="63"/>
  </r>
  <r>
    <d v="2004-03-02T00:00:00"/>
    <s v="SO66730"/>
    <n v="535"/>
    <n v="17887"/>
    <n v="10"/>
    <n v="1"/>
    <n v="2"/>
    <x v="49"/>
    <x v="5"/>
    <n v="9.3462999999999994"/>
    <n v="24.99"/>
    <n v="49.98"/>
    <n v="2"/>
    <n v="1"/>
    <n v="31.287399999999998"/>
    <n v="18.692599999999999"/>
    <x v="63"/>
  </r>
  <r>
    <d v="2004-04-03T00:00:00"/>
    <s v="SO66769"/>
    <n v="535"/>
    <n v="13043"/>
    <n v="9"/>
    <n v="1"/>
    <n v="2"/>
    <x v="67"/>
    <x v="0"/>
    <n v="9.3462999999999994"/>
    <n v="24.99"/>
    <n v="49.98"/>
    <n v="2"/>
    <n v="1"/>
    <n v="31.287399999999998"/>
    <n v="18.692599999999999"/>
    <x v="63"/>
  </r>
  <r>
    <d v="2003-06-12T00:00:00"/>
    <s v="SO66844"/>
    <n v="535"/>
    <n v="11530"/>
    <n v="6"/>
    <n v="1"/>
    <n v="2"/>
    <x v="13"/>
    <x v="3"/>
    <n v="9.3462999999999994"/>
    <n v="24.99"/>
    <n v="49.98"/>
    <n v="2"/>
    <n v="1"/>
    <n v="31.287399999999998"/>
    <n v="18.692599999999999"/>
    <x v="63"/>
  </r>
  <r>
    <d v="2003-05-12T00:00:00"/>
    <s v="SO66845"/>
    <n v="535"/>
    <n v="25847"/>
    <n v="1"/>
    <n v="1"/>
    <n v="2"/>
    <x v="6"/>
    <x v="2"/>
    <n v="9.3462999999999994"/>
    <n v="24.99"/>
    <n v="49.98"/>
    <n v="2"/>
    <n v="1"/>
    <n v="31.287399999999998"/>
    <n v="18.692599999999999"/>
    <x v="63"/>
  </r>
  <r>
    <d v="2004-03-03T00:00:00"/>
    <s v="SO67050"/>
    <n v="535"/>
    <n v="16056"/>
    <n v="7"/>
    <n v="1"/>
    <n v="2"/>
    <x v="64"/>
    <x v="6"/>
    <n v="9.3462999999999994"/>
    <n v="24.99"/>
    <n v="49.98"/>
    <n v="2"/>
    <n v="1"/>
    <n v="31.287399999999998"/>
    <n v="18.692599999999999"/>
    <x v="63"/>
  </r>
  <r>
    <d v="2004-11-02T00:00:00"/>
    <s v="SO67148"/>
    <n v="535"/>
    <n v="12665"/>
    <n v="9"/>
    <n v="1"/>
    <n v="2"/>
    <x v="57"/>
    <x v="0"/>
    <n v="9.3462999999999994"/>
    <n v="24.99"/>
    <n v="49.98"/>
    <n v="2"/>
    <n v="1"/>
    <n v="31.287399999999998"/>
    <n v="18.692599999999999"/>
    <x v="63"/>
  </r>
  <r>
    <d v="2004-04-02T00:00:00"/>
    <s v="SO67220"/>
    <n v="535"/>
    <n v="26334"/>
    <n v="4"/>
    <n v="1"/>
    <n v="2"/>
    <x v="56"/>
    <x v="1"/>
    <n v="9.3462999999999994"/>
    <n v="24.99"/>
    <n v="49.98"/>
    <n v="2"/>
    <n v="1"/>
    <n v="31.287399999999998"/>
    <n v="18.692599999999999"/>
    <x v="63"/>
  </r>
  <r>
    <d v="2004-12-03T00:00:00"/>
    <s v="SO67435"/>
    <n v="535"/>
    <n v="26497"/>
    <n v="1"/>
    <n v="1"/>
    <n v="2"/>
    <x v="72"/>
    <x v="2"/>
    <n v="9.3462999999999994"/>
    <n v="24.99"/>
    <n v="49.98"/>
    <n v="2"/>
    <n v="1"/>
    <n v="31.287399999999998"/>
    <n v="18.692599999999999"/>
    <x v="63"/>
  </r>
  <r>
    <d v="2004-07-03T00:00:00"/>
    <s v="SO67804"/>
    <n v="535"/>
    <n v="16473"/>
    <n v="8"/>
    <n v="1"/>
    <n v="2"/>
    <x v="69"/>
    <x v="4"/>
    <n v="9.3462999999999994"/>
    <n v="24.99"/>
    <n v="49.98"/>
    <n v="2"/>
    <n v="1"/>
    <n v="31.287399999999998"/>
    <n v="18.692599999999999"/>
    <x v="63"/>
  </r>
  <r>
    <d v="2004-01-01T00:00:00"/>
    <s v="SO67913"/>
    <n v="535"/>
    <n v="26479"/>
    <n v="4"/>
    <n v="1"/>
    <n v="2"/>
    <x v="36"/>
    <x v="1"/>
    <n v="9.3462999999999994"/>
    <n v="24.99"/>
    <n v="49.98"/>
    <n v="2"/>
    <n v="1"/>
    <n v="31.287399999999998"/>
    <n v="18.692599999999999"/>
    <x v="63"/>
  </r>
  <r>
    <d v="2004-11-01T00:00:00"/>
    <s v="SO67985"/>
    <n v="535"/>
    <n v="24750"/>
    <n v="4"/>
    <n v="1"/>
    <n v="2"/>
    <x v="44"/>
    <x v="1"/>
    <n v="9.3462999999999994"/>
    <n v="24.99"/>
    <n v="49.98"/>
    <n v="2"/>
    <n v="1"/>
    <n v="31.287399999999998"/>
    <n v="18.692599999999999"/>
    <x v="63"/>
  </r>
  <r>
    <d v="2004-12-02T00:00:00"/>
    <s v="SO67984"/>
    <n v="535"/>
    <n v="25357"/>
    <n v="4"/>
    <n v="1"/>
    <n v="2"/>
    <x v="54"/>
    <x v="1"/>
    <n v="9.3462999999999994"/>
    <n v="24.99"/>
    <n v="49.98"/>
    <n v="2"/>
    <n v="1"/>
    <n v="31.287399999999998"/>
    <n v="18.692599999999999"/>
    <x v="63"/>
  </r>
  <r>
    <d v="2004-10-03T00:00:00"/>
    <s v="SO68039"/>
    <n v="535"/>
    <n v="11142"/>
    <n v="6"/>
    <n v="1"/>
    <n v="2"/>
    <x v="71"/>
    <x v="3"/>
    <n v="9.3462999999999994"/>
    <n v="24.99"/>
    <n v="49.98"/>
    <n v="2"/>
    <n v="1"/>
    <n v="31.287399999999998"/>
    <n v="18.692599999999999"/>
    <x v="63"/>
  </r>
  <r>
    <d v="2004-07-03T00:00:00"/>
    <s v="SO68052"/>
    <n v="535"/>
    <n v="17763"/>
    <n v="10"/>
    <n v="1"/>
    <n v="2"/>
    <x v="69"/>
    <x v="5"/>
    <n v="9.3462999999999994"/>
    <n v="24.99"/>
    <n v="49.98"/>
    <n v="2"/>
    <n v="1"/>
    <n v="31.287399999999998"/>
    <n v="18.692599999999999"/>
    <x v="63"/>
  </r>
  <r>
    <d v="2004-02-02T00:00:00"/>
    <s v="SO68213"/>
    <n v="535"/>
    <n v="26178"/>
    <n v="1"/>
    <n v="1"/>
    <n v="2"/>
    <x v="61"/>
    <x v="2"/>
    <n v="9.3462999999999994"/>
    <n v="24.99"/>
    <n v="49.98"/>
    <n v="2"/>
    <n v="1"/>
    <n v="31.287399999999998"/>
    <n v="18.692599999999999"/>
    <x v="63"/>
  </r>
  <r>
    <d v="2004-12-02T00:00:00"/>
    <s v="SO68472"/>
    <n v="535"/>
    <n v="13614"/>
    <n v="9"/>
    <n v="1"/>
    <n v="2"/>
    <x v="54"/>
    <x v="0"/>
    <n v="9.3462999999999994"/>
    <n v="24.99"/>
    <n v="49.98"/>
    <n v="2"/>
    <n v="1"/>
    <n v="31.287399999999998"/>
    <n v="18.692599999999999"/>
    <x v="63"/>
  </r>
  <r>
    <d v="2004-02-01T00:00:00"/>
    <s v="SO68641"/>
    <n v="535"/>
    <n v="26523"/>
    <n v="4"/>
    <n v="1"/>
    <n v="2"/>
    <x v="43"/>
    <x v="1"/>
    <n v="9.3462999999999994"/>
    <n v="24.99"/>
    <n v="49.98"/>
    <n v="2"/>
    <n v="1"/>
    <n v="31.287399999999998"/>
    <n v="18.692599999999999"/>
    <x v="63"/>
  </r>
  <r>
    <d v="2004-01-02T00:00:00"/>
    <s v="SO68691"/>
    <n v="535"/>
    <n v="14077"/>
    <n v="6"/>
    <n v="1"/>
    <n v="2"/>
    <x v="58"/>
    <x v="3"/>
    <n v="9.3462999999999994"/>
    <n v="24.99"/>
    <n v="49.98"/>
    <n v="2"/>
    <n v="1"/>
    <n v="31.287399999999998"/>
    <n v="18.692599999999999"/>
    <x v="63"/>
  </r>
  <r>
    <d v="2004-06-01T00:00:00"/>
    <s v="SO68834"/>
    <n v="535"/>
    <n v="26203"/>
    <n v="4"/>
    <n v="1"/>
    <n v="2"/>
    <x v="46"/>
    <x v="1"/>
    <n v="9.3462999999999994"/>
    <n v="24.99"/>
    <n v="49.98"/>
    <n v="2"/>
    <n v="1"/>
    <n v="31.287399999999998"/>
    <n v="18.692599999999999"/>
    <x v="63"/>
  </r>
  <r>
    <d v="2004-02-02T00:00:00"/>
    <s v="SO68835"/>
    <n v="535"/>
    <n v="26086"/>
    <n v="1"/>
    <n v="1"/>
    <n v="2"/>
    <x v="61"/>
    <x v="2"/>
    <n v="9.3462999999999994"/>
    <n v="24.99"/>
    <n v="49.98"/>
    <n v="2"/>
    <n v="1"/>
    <n v="31.287399999999998"/>
    <n v="18.692599999999999"/>
    <x v="63"/>
  </r>
  <r>
    <d v="2004-03-01T00:00:00"/>
    <s v="SO68955"/>
    <n v="535"/>
    <n v="13615"/>
    <n v="9"/>
    <n v="1"/>
    <n v="2"/>
    <x v="41"/>
    <x v="0"/>
    <n v="9.3462999999999994"/>
    <n v="24.99"/>
    <n v="49.98"/>
    <n v="2"/>
    <n v="1"/>
    <n v="31.287399999999998"/>
    <n v="18.692599999999999"/>
    <x v="63"/>
  </r>
  <r>
    <d v="2004-02-04T00:00:00"/>
    <s v="SO68969"/>
    <n v="535"/>
    <n v="11802"/>
    <n v="6"/>
    <n v="1"/>
    <n v="2"/>
    <x v="75"/>
    <x v="3"/>
    <n v="9.3462999999999994"/>
    <n v="24.99"/>
    <n v="49.98"/>
    <n v="2"/>
    <n v="1"/>
    <n v="31.287399999999998"/>
    <n v="18.692599999999999"/>
    <x v="63"/>
  </r>
  <r>
    <d v="2004-07-04T00:00:00"/>
    <s v="SO69049"/>
    <n v="535"/>
    <n v="17903"/>
    <n v="10"/>
    <n v="1"/>
    <n v="2"/>
    <x v="98"/>
    <x v="5"/>
    <n v="9.3462999999999994"/>
    <n v="24.99"/>
    <n v="49.98"/>
    <n v="2"/>
    <n v="1"/>
    <n v="31.287399999999998"/>
    <n v="18.692599999999999"/>
    <x v="63"/>
  </r>
  <r>
    <d v="2004-11-03T00:00:00"/>
    <s v="SO69027"/>
    <n v="535"/>
    <n v="14060"/>
    <n v="9"/>
    <n v="1"/>
    <n v="2"/>
    <x v="66"/>
    <x v="0"/>
    <n v="9.3462999999999994"/>
    <n v="24.99"/>
    <n v="49.98"/>
    <n v="2"/>
    <n v="1"/>
    <n v="31.287399999999998"/>
    <n v="18.692599999999999"/>
    <x v="63"/>
  </r>
  <r>
    <d v="2004-08-02T00:00:00"/>
    <s v="SO69594"/>
    <n v="535"/>
    <n v="26043"/>
    <n v="1"/>
    <n v="1"/>
    <n v="2"/>
    <x v="50"/>
    <x v="2"/>
    <n v="9.3462999999999994"/>
    <n v="24.99"/>
    <n v="49.98"/>
    <n v="2"/>
    <n v="1"/>
    <n v="31.287399999999998"/>
    <n v="18.692599999999999"/>
    <x v="63"/>
  </r>
  <r>
    <d v="2004-01-04T00:00:00"/>
    <s v="SO70166"/>
    <n v="535"/>
    <n v="12666"/>
    <n v="9"/>
    <n v="1"/>
    <n v="2"/>
    <x v="73"/>
    <x v="0"/>
    <n v="9.3462999999999994"/>
    <n v="24.99"/>
    <n v="49.98"/>
    <n v="2"/>
    <n v="1"/>
    <n v="31.287399999999998"/>
    <n v="18.692599999999999"/>
    <x v="63"/>
  </r>
  <r>
    <d v="2004-06-03T00:00:00"/>
    <s v="SO70326"/>
    <n v="535"/>
    <n v="13267"/>
    <n v="6"/>
    <n v="1"/>
    <n v="2"/>
    <x v="68"/>
    <x v="3"/>
    <n v="9.3462999999999994"/>
    <n v="24.99"/>
    <n v="49.98"/>
    <n v="2"/>
    <n v="1"/>
    <n v="31.287399999999998"/>
    <n v="18.692599999999999"/>
    <x v="63"/>
  </r>
  <r>
    <d v="2004-01-02T00:00:00"/>
    <s v="SO70393"/>
    <n v="535"/>
    <n v="17338"/>
    <n v="6"/>
    <n v="1"/>
    <n v="2"/>
    <x v="58"/>
    <x v="3"/>
    <n v="9.3462999999999994"/>
    <n v="24.99"/>
    <n v="49.98"/>
    <n v="2"/>
    <n v="1"/>
    <n v="31.287399999999998"/>
    <n v="18.692599999999999"/>
    <x v="63"/>
  </r>
  <r>
    <d v="2004-11-04T00:00:00"/>
    <s v="SO70526"/>
    <n v="535"/>
    <n v="14213"/>
    <n v="9"/>
    <n v="1"/>
    <n v="2"/>
    <x v="81"/>
    <x v="0"/>
    <n v="9.3462999999999994"/>
    <n v="24.99"/>
    <n v="49.98"/>
    <n v="2"/>
    <n v="1"/>
    <n v="31.287399999999998"/>
    <n v="18.692599999999999"/>
    <x v="63"/>
  </r>
  <r>
    <d v="2004-02-04T00:00:00"/>
    <s v="SO70609"/>
    <n v="535"/>
    <n v="11262"/>
    <n v="6"/>
    <n v="1"/>
    <n v="2"/>
    <x v="75"/>
    <x v="3"/>
    <n v="9.3462999999999994"/>
    <n v="24.99"/>
    <n v="49.98"/>
    <n v="2"/>
    <n v="1"/>
    <n v="31.287399999999998"/>
    <n v="18.692599999999999"/>
    <x v="63"/>
  </r>
  <r>
    <d v="2004-08-04T00:00:00"/>
    <s v="SO71037"/>
    <n v="535"/>
    <n v="25968"/>
    <n v="1"/>
    <n v="1"/>
    <n v="2"/>
    <x v="76"/>
    <x v="2"/>
    <n v="9.3462999999999994"/>
    <n v="24.99"/>
    <n v="49.98"/>
    <n v="2"/>
    <n v="1"/>
    <n v="31.287399999999998"/>
    <n v="18.692599999999999"/>
    <x v="63"/>
  </r>
  <r>
    <d v="2004-09-03T00:00:00"/>
    <s v="SO71038"/>
    <n v="535"/>
    <n v="26067"/>
    <n v="4"/>
    <n v="1"/>
    <n v="2"/>
    <x v="70"/>
    <x v="1"/>
    <n v="9.3462999999999994"/>
    <n v="24.99"/>
    <n v="49.98"/>
    <n v="2"/>
    <n v="1"/>
    <n v="31.287399999999998"/>
    <n v="18.692599999999999"/>
    <x v="63"/>
  </r>
  <r>
    <d v="2004-06-05T00:00:00"/>
    <s v="SO71242"/>
    <n v="535"/>
    <n v="17817"/>
    <n v="8"/>
    <n v="1"/>
    <n v="2"/>
    <x v="91"/>
    <x v="4"/>
    <n v="9.3462999999999994"/>
    <n v="24.99"/>
    <n v="49.98"/>
    <n v="2"/>
    <n v="1"/>
    <n v="31.287399999999998"/>
    <n v="18.692599999999999"/>
    <x v="63"/>
  </r>
  <r>
    <d v="2004-02-04T00:00:00"/>
    <s v="SO71715"/>
    <n v="535"/>
    <n v="25354"/>
    <n v="4"/>
    <n v="1"/>
    <n v="2"/>
    <x v="75"/>
    <x v="1"/>
    <n v="9.3462999999999994"/>
    <n v="24.99"/>
    <n v="49.98"/>
    <n v="2"/>
    <n v="1"/>
    <n v="31.287399999999998"/>
    <n v="18.692599999999999"/>
    <x v="63"/>
  </r>
  <r>
    <d v="2004-01-03T00:00:00"/>
    <s v="SO72292"/>
    <n v="535"/>
    <n v="25851"/>
    <n v="1"/>
    <n v="1"/>
    <n v="2"/>
    <x v="65"/>
    <x v="2"/>
    <n v="9.3462999999999994"/>
    <n v="24.99"/>
    <n v="49.98"/>
    <n v="2"/>
    <n v="1"/>
    <n v="31.287399999999998"/>
    <n v="18.692599999999999"/>
    <x v="63"/>
  </r>
  <r>
    <d v="2004-04-04T00:00:00"/>
    <s v="SO72538"/>
    <n v="535"/>
    <n v="16941"/>
    <n v="8"/>
    <n v="1"/>
    <n v="2"/>
    <x v="83"/>
    <x v="4"/>
    <n v="9.3462999999999994"/>
    <n v="24.99"/>
    <n v="49.98"/>
    <n v="2"/>
    <n v="1"/>
    <n v="31.287399999999998"/>
    <n v="18.692599999999999"/>
    <x v="63"/>
  </r>
  <r>
    <d v="2004-05-03T00:00:00"/>
    <s v="SO72602"/>
    <n v="535"/>
    <n v="26072"/>
    <n v="4"/>
    <n v="1"/>
    <n v="2"/>
    <x v="62"/>
    <x v="1"/>
    <n v="9.3462999999999994"/>
    <n v="24.99"/>
    <n v="49.98"/>
    <n v="2"/>
    <n v="1"/>
    <n v="31.287399999999998"/>
    <n v="18.692599999999999"/>
    <x v="63"/>
  </r>
  <r>
    <d v="2004-09-04T00:00:00"/>
    <s v="SO73369"/>
    <n v="535"/>
    <n v="17839"/>
    <n v="10"/>
    <n v="1"/>
    <n v="2"/>
    <x v="80"/>
    <x v="5"/>
    <n v="9.3462999999999994"/>
    <n v="24.99"/>
    <n v="49.98"/>
    <n v="2"/>
    <n v="1"/>
    <n v="31.287399999999998"/>
    <n v="18.692599999999999"/>
    <x v="63"/>
  </r>
  <r>
    <d v="2004-03-04T00:00:00"/>
    <s v="SO73413"/>
    <n v="535"/>
    <n v="12008"/>
    <n v="9"/>
    <n v="1"/>
    <n v="2"/>
    <x v="74"/>
    <x v="0"/>
    <n v="9.3462999999999994"/>
    <n v="24.99"/>
    <n v="49.98"/>
    <n v="2"/>
    <n v="1"/>
    <n v="31.287399999999998"/>
    <n v="18.692599999999999"/>
    <x v="63"/>
  </r>
  <r>
    <d v="2004-05-05T00:00:00"/>
    <s v="SO73505"/>
    <n v="535"/>
    <n v="13125"/>
    <n v="9"/>
    <n v="1"/>
    <n v="2"/>
    <x v="86"/>
    <x v="0"/>
    <n v="9.3462999999999994"/>
    <n v="24.99"/>
    <n v="49.98"/>
    <n v="2"/>
    <n v="1"/>
    <n v="31.287399999999998"/>
    <n v="18.692599999999999"/>
    <x v="63"/>
  </r>
  <r>
    <d v="2004-03-06T00:00:00"/>
    <s v="SO73594"/>
    <n v="535"/>
    <n v="11091"/>
    <n v="6"/>
    <n v="1"/>
    <n v="2"/>
    <x v="96"/>
    <x v="3"/>
    <n v="9.3462999999999994"/>
    <n v="24.99"/>
    <n v="49.98"/>
    <n v="2"/>
    <n v="1"/>
    <n v="31.287399999999998"/>
    <n v="18.692599999999999"/>
    <x v="63"/>
  </r>
  <r>
    <d v="2004-01-03T00:00:00"/>
    <s v="SO73581"/>
    <n v="535"/>
    <n v="13009"/>
    <n v="9"/>
    <n v="1"/>
    <n v="2"/>
    <x v="65"/>
    <x v="0"/>
    <n v="9.3462999999999994"/>
    <n v="24.99"/>
    <n v="49.98"/>
    <n v="2"/>
    <n v="1"/>
    <n v="31.287399999999998"/>
    <n v="18.692599999999999"/>
    <x v="63"/>
  </r>
  <r>
    <d v="2004-08-03T00:00:00"/>
    <s v="SO73582"/>
    <n v="535"/>
    <n v="11911"/>
    <n v="9"/>
    <n v="1"/>
    <n v="2"/>
    <x v="63"/>
    <x v="0"/>
    <n v="9.3462999999999994"/>
    <n v="24.99"/>
    <n v="49.98"/>
    <n v="2"/>
    <n v="1"/>
    <n v="31.287399999999998"/>
    <n v="18.692599999999999"/>
    <x v="63"/>
  </r>
  <r>
    <d v="2004-12-04T00:00:00"/>
    <s v="SO73734"/>
    <n v="535"/>
    <n v="14282"/>
    <n v="6"/>
    <n v="1"/>
    <n v="2"/>
    <x v="79"/>
    <x v="3"/>
    <n v="9.3462999999999994"/>
    <n v="24.99"/>
    <n v="49.98"/>
    <n v="2"/>
    <n v="1"/>
    <n v="31.287399999999998"/>
    <n v="18.692599999999999"/>
    <x v="63"/>
  </r>
  <r>
    <d v="2004-04-03T00:00:00"/>
    <s v="SO73792"/>
    <n v="535"/>
    <n v="14069"/>
    <n v="9"/>
    <n v="1"/>
    <n v="2"/>
    <x v="67"/>
    <x v="0"/>
    <n v="9.3462999999999994"/>
    <n v="24.99"/>
    <n v="49.98"/>
    <n v="2"/>
    <n v="1"/>
    <n v="31.287399999999998"/>
    <n v="18.692599999999999"/>
    <x v="63"/>
  </r>
  <r>
    <d v="2004-06-06T00:00:00"/>
    <s v="SO73883"/>
    <n v="535"/>
    <n v="25853"/>
    <n v="1"/>
    <n v="1"/>
    <n v="2"/>
    <x v="108"/>
    <x v="2"/>
    <n v="9.3462999999999994"/>
    <n v="24.99"/>
    <n v="49.98"/>
    <n v="2"/>
    <n v="1"/>
    <n v="31.287399999999998"/>
    <n v="18.692599999999999"/>
    <x v="63"/>
  </r>
  <r>
    <d v="2004-07-06T00:00:00"/>
    <s v="SO73899"/>
    <n v="535"/>
    <n v="17880"/>
    <n v="10"/>
    <n v="1"/>
    <n v="2"/>
    <x v="99"/>
    <x v="5"/>
    <n v="9.3462999999999994"/>
    <n v="24.99"/>
    <n v="49.98"/>
    <n v="2"/>
    <n v="1"/>
    <n v="31.287399999999998"/>
    <n v="18.692599999999999"/>
    <x v="63"/>
  </r>
  <r>
    <d v="2004-09-03T00:00:00"/>
    <s v="SO74097"/>
    <n v="535"/>
    <n v="11371"/>
    <n v="9"/>
    <n v="1"/>
    <n v="2"/>
    <x v="70"/>
    <x v="0"/>
    <n v="9.3462999999999994"/>
    <n v="24.99"/>
    <n v="49.98"/>
    <n v="2"/>
    <n v="1"/>
    <n v="31.287399999999998"/>
    <n v="18.692599999999999"/>
    <x v="63"/>
  </r>
  <r>
    <d v="2003-11-11T00:00:00"/>
    <s v="SO61629"/>
    <n v="530"/>
    <n v="28890"/>
    <n v="8"/>
    <n v="1"/>
    <n v="2"/>
    <x v="37"/>
    <x v="4"/>
    <n v="1.8663000000000001"/>
    <n v="4.99"/>
    <n v="9.98"/>
    <n v="2"/>
    <n v="1"/>
    <n v="6.2474000000000007"/>
    <n v="3.7326000000000001"/>
    <x v="76"/>
  </r>
  <r>
    <d v="2003-09-12T00:00:00"/>
    <s v="SO61659"/>
    <n v="530"/>
    <n v="23078"/>
    <n v="9"/>
    <n v="1"/>
    <n v="2"/>
    <x v="7"/>
    <x v="0"/>
    <n v="1.8663000000000001"/>
    <n v="4.99"/>
    <n v="9.98"/>
    <n v="2"/>
    <n v="1"/>
    <n v="6.2474000000000007"/>
    <n v="3.7326000000000001"/>
    <x v="76"/>
  </r>
  <r>
    <d v="2003-03-12T00:00:00"/>
    <s v="SO61660"/>
    <n v="530"/>
    <n v="23079"/>
    <n v="9"/>
    <n v="1"/>
    <n v="2"/>
    <x v="38"/>
    <x v="0"/>
    <n v="1.8663000000000001"/>
    <n v="4.99"/>
    <n v="9.98"/>
    <n v="2"/>
    <n v="1"/>
    <n v="6.2474000000000007"/>
    <n v="3.7326000000000001"/>
    <x v="76"/>
  </r>
  <r>
    <d v="2003-01-11T00:00:00"/>
    <s v="SO61701"/>
    <n v="530"/>
    <n v="25503"/>
    <n v="7"/>
    <n v="1"/>
    <n v="2"/>
    <x v="30"/>
    <x v="6"/>
    <n v="1.8663000000000001"/>
    <n v="4.99"/>
    <n v="9.98"/>
    <n v="2"/>
    <n v="1"/>
    <n v="6.2474000000000007"/>
    <n v="3.7326000000000001"/>
    <x v="76"/>
  </r>
  <r>
    <d v="2003-12-11T00:00:00"/>
    <s v="SO61982"/>
    <n v="530"/>
    <n v="11501"/>
    <n v="6"/>
    <n v="1"/>
    <n v="2"/>
    <x v="27"/>
    <x v="3"/>
    <n v="1.8663000000000001"/>
    <n v="4.99"/>
    <n v="9.98"/>
    <n v="2"/>
    <n v="1"/>
    <n v="6.2474000000000007"/>
    <n v="3.7326000000000001"/>
    <x v="76"/>
  </r>
  <r>
    <d v="2003-01-11T00:00:00"/>
    <s v="SO62404"/>
    <n v="530"/>
    <n v="23569"/>
    <n v="9"/>
    <n v="1"/>
    <n v="2"/>
    <x v="30"/>
    <x v="0"/>
    <n v="1.8663000000000001"/>
    <n v="4.99"/>
    <n v="9.98"/>
    <n v="2"/>
    <n v="1"/>
    <n v="6.2474000000000007"/>
    <n v="3.7326000000000001"/>
    <x v="76"/>
  </r>
  <r>
    <d v="2003-05-10T00:00:00"/>
    <s v="SO62646"/>
    <n v="530"/>
    <n v="28577"/>
    <n v="1"/>
    <n v="1"/>
    <n v="2"/>
    <x v="29"/>
    <x v="2"/>
    <n v="1.8663000000000001"/>
    <n v="4.99"/>
    <n v="9.98"/>
    <n v="2"/>
    <n v="1"/>
    <n v="6.2474000000000007"/>
    <n v="3.7326000000000001"/>
    <x v="76"/>
  </r>
  <r>
    <d v="2004-07-01T00:00:00"/>
    <s v="SO62645"/>
    <n v="530"/>
    <n v="28059"/>
    <n v="4"/>
    <n v="1"/>
    <n v="2"/>
    <x v="48"/>
    <x v="1"/>
    <n v="1.8663000000000001"/>
    <n v="4.99"/>
    <n v="9.98"/>
    <n v="2"/>
    <n v="1"/>
    <n v="6.2474000000000007"/>
    <n v="3.7326000000000001"/>
    <x v="76"/>
  </r>
  <r>
    <d v="2003-03-10T00:00:00"/>
    <s v="SO62707"/>
    <n v="530"/>
    <n v="28008"/>
    <n v="1"/>
    <n v="1"/>
    <n v="2"/>
    <x v="11"/>
    <x v="2"/>
    <n v="1.8663000000000001"/>
    <n v="4.99"/>
    <n v="9.98"/>
    <n v="2"/>
    <n v="1"/>
    <n v="6.2474000000000007"/>
    <n v="3.7326000000000001"/>
    <x v="76"/>
  </r>
  <r>
    <d v="2004-07-01T00:00:00"/>
    <s v="SO62773"/>
    <n v="530"/>
    <n v="27035"/>
    <n v="4"/>
    <n v="1"/>
    <n v="2"/>
    <x v="48"/>
    <x v="1"/>
    <n v="1.8663000000000001"/>
    <n v="4.99"/>
    <n v="9.98"/>
    <n v="2"/>
    <n v="1"/>
    <n v="6.2474000000000007"/>
    <n v="3.7326000000000001"/>
    <x v="76"/>
  </r>
  <r>
    <d v="2003-02-10T00:00:00"/>
    <s v="SO62914"/>
    <n v="530"/>
    <n v="17087"/>
    <n v="10"/>
    <n v="1"/>
    <n v="2"/>
    <x v="20"/>
    <x v="5"/>
    <n v="1.8663000000000001"/>
    <n v="4.99"/>
    <n v="9.98"/>
    <n v="2"/>
    <n v="1"/>
    <n v="6.2474000000000007"/>
    <n v="3.7326000000000001"/>
    <x v="76"/>
  </r>
  <r>
    <d v="2004-01-01T00:00:00"/>
    <s v="SO63438"/>
    <n v="530"/>
    <n v="27979"/>
    <n v="9"/>
    <n v="1"/>
    <n v="2"/>
    <x v="36"/>
    <x v="0"/>
    <n v="1.8663000000000001"/>
    <n v="4.99"/>
    <n v="9.98"/>
    <n v="2"/>
    <n v="1"/>
    <n v="6.2474000000000007"/>
    <n v="3.7326000000000001"/>
    <x v="76"/>
  </r>
  <r>
    <d v="2003-06-12T00:00:00"/>
    <s v="SO63528"/>
    <n v="530"/>
    <n v="12726"/>
    <n v="8"/>
    <n v="1"/>
    <n v="2"/>
    <x v="13"/>
    <x v="4"/>
    <n v="1.8663000000000001"/>
    <n v="4.99"/>
    <n v="9.98"/>
    <n v="2"/>
    <n v="1"/>
    <n v="6.2474000000000007"/>
    <n v="3.7326000000000001"/>
    <x v="76"/>
  </r>
  <r>
    <d v="2003-05-11T00:00:00"/>
    <s v="SO63513"/>
    <n v="530"/>
    <n v="27618"/>
    <n v="1"/>
    <n v="1"/>
    <n v="2"/>
    <x v="39"/>
    <x v="2"/>
    <n v="1.8663000000000001"/>
    <n v="4.99"/>
    <n v="9.98"/>
    <n v="2"/>
    <n v="1"/>
    <n v="6.2474000000000007"/>
    <n v="3.7326000000000001"/>
    <x v="76"/>
  </r>
  <r>
    <d v="2003-05-12T00:00:00"/>
    <s v="SO63585"/>
    <n v="530"/>
    <n v="13786"/>
    <n v="8"/>
    <n v="1"/>
    <n v="2"/>
    <x v="6"/>
    <x v="4"/>
    <n v="1.8663000000000001"/>
    <n v="4.99"/>
    <n v="9.98"/>
    <n v="2"/>
    <n v="1"/>
    <n v="6.2474000000000007"/>
    <n v="3.7326000000000001"/>
    <x v="76"/>
  </r>
  <r>
    <d v="2003-09-12T00:00:00"/>
    <s v="SO63826"/>
    <n v="530"/>
    <n v="23014"/>
    <n v="9"/>
    <n v="1"/>
    <n v="2"/>
    <x v="7"/>
    <x v="0"/>
    <n v="1.8663000000000001"/>
    <n v="4.99"/>
    <n v="9.98"/>
    <n v="2"/>
    <n v="1"/>
    <n v="6.2474000000000007"/>
    <n v="3.7326000000000001"/>
    <x v="76"/>
  </r>
  <r>
    <d v="2003-12-12T00:00:00"/>
    <s v="SO64013"/>
    <n v="530"/>
    <n v="28010"/>
    <n v="1"/>
    <n v="1"/>
    <n v="2"/>
    <x v="3"/>
    <x v="2"/>
    <n v="1.8663000000000001"/>
    <n v="4.99"/>
    <n v="9.98"/>
    <n v="2"/>
    <n v="1"/>
    <n v="6.2474000000000007"/>
    <n v="3.7326000000000001"/>
    <x v="76"/>
  </r>
  <r>
    <d v="2003-04-11T00:00:00"/>
    <s v="SO64149"/>
    <n v="530"/>
    <n v="16386"/>
    <n v="10"/>
    <n v="1"/>
    <n v="2"/>
    <x v="24"/>
    <x v="5"/>
    <n v="1.8663000000000001"/>
    <n v="4.99"/>
    <n v="9.98"/>
    <n v="2"/>
    <n v="1"/>
    <n v="6.2474000000000007"/>
    <n v="3.7326000000000001"/>
    <x v="76"/>
  </r>
  <r>
    <d v="2003-09-12T00:00:00"/>
    <s v="SO64346"/>
    <n v="530"/>
    <n v="14955"/>
    <n v="10"/>
    <n v="1"/>
    <n v="2"/>
    <x v="7"/>
    <x v="5"/>
    <n v="1.8663000000000001"/>
    <n v="4.99"/>
    <n v="9.98"/>
    <n v="2"/>
    <n v="1"/>
    <n v="6.2474000000000007"/>
    <n v="3.7326000000000001"/>
    <x v="76"/>
  </r>
  <r>
    <d v="2003-06-11T00:00:00"/>
    <s v="SO64385"/>
    <n v="530"/>
    <n v="19569"/>
    <n v="9"/>
    <n v="1"/>
    <n v="2"/>
    <x v="4"/>
    <x v="0"/>
    <n v="1.8663000000000001"/>
    <n v="4.99"/>
    <n v="9.98"/>
    <n v="2"/>
    <n v="1"/>
    <n v="6.2474000000000007"/>
    <n v="3.7326000000000001"/>
    <x v="76"/>
  </r>
  <r>
    <d v="2004-12-01T00:00:00"/>
    <s v="SO64415"/>
    <n v="530"/>
    <n v="16590"/>
    <n v="10"/>
    <n v="1"/>
    <n v="2"/>
    <x v="42"/>
    <x v="5"/>
    <n v="1.8663000000000001"/>
    <n v="4.99"/>
    <n v="9.98"/>
    <n v="2"/>
    <n v="1"/>
    <n v="6.2474000000000007"/>
    <n v="3.7326000000000001"/>
    <x v="76"/>
  </r>
  <r>
    <d v="2003-05-12T00:00:00"/>
    <s v="SO64495"/>
    <n v="530"/>
    <n v="27812"/>
    <n v="7"/>
    <n v="1"/>
    <n v="2"/>
    <x v="6"/>
    <x v="6"/>
    <n v="1.8663000000000001"/>
    <n v="4.99"/>
    <n v="9.98"/>
    <n v="2"/>
    <n v="1"/>
    <n v="6.2474000000000007"/>
    <n v="3.7326000000000001"/>
    <x v="76"/>
  </r>
  <r>
    <d v="2004-04-02T00:00:00"/>
    <s v="SO64494"/>
    <n v="530"/>
    <n v="12725"/>
    <n v="8"/>
    <n v="1"/>
    <n v="2"/>
    <x v="56"/>
    <x v="4"/>
    <n v="1.8663000000000001"/>
    <n v="4.99"/>
    <n v="9.98"/>
    <n v="2"/>
    <n v="1"/>
    <n v="6.2474000000000007"/>
    <n v="3.7326000000000001"/>
    <x v="76"/>
  </r>
  <r>
    <d v="2004-04-02T00:00:00"/>
    <s v="SO64709"/>
    <n v="530"/>
    <n v="27954"/>
    <n v="7"/>
    <n v="1"/>
    <n v="2"/>
    <x v="56"/>
    <x v="6"/>
    <n v="1.8663000000000001"/>
    <n v="4.99"/>
    <n v="9.98"/>
    <n v="2"/>
    <n v="1"/>
    <n v="6.2474000000000007"/>
    <n v="3.7326000000000001"/>
    <x v="76"/>
  </r>
  <r>
    <d v="2003-07-11T00:00:00"/>
    <s v="SO64807"/>
    <n v="530"/>
    <n v="28012"/>
    <n v="1"/>
    <n v="1"/>
    <n v="2"/>
    <x v="12"/>
    <x v="2"/>
    <n v="1.8663000000000001"/>
    <n v="4.99"/>
    <n v="9.98"/>
    <n v="2"/>
    <n v="1"/>
    <n v="6.2474000000000007"/>
    <n v="3.7326000000000001"/>
    <x v="76"/>
  </r>
  <r>
    <d v="2004-08-01T00:00:00"/>
    <s v="SO64829"/>
    <n v="530"/>
    <n v="28909"/>
    <n v="7"/>
    <n v="1"/>
    <n v="2"/>
    <x v="45"/>
    <x v="6"/>
    <n v="1.8663000000000001"/>
    <n v="4.99"/>
    <n v="9.98"/>
    <n v="2"/>
    <n v="1"/>
    <n v="6.2474000000000007"/>
    <n v="3.7326000000000001"/>
    <x v="76"/>
  </r>
  <r>
    <d v="2003-04-12T00:00:00"/>
    <s v="SO64967"/>
    <n v="530"/>
    <n v="28280"/>
    <n v="1"/>
    <n v="1"/>
    <n v="2"/>
    <x v="26"/>
    <x v="2"/>
    <n v="1.8663000000000001"/>
    <n v="4.99"/>
    <n v="9.98"/>
    <n v="2"/>
    <n v="1"/>
    <n v="6.2474000000000007"/>
    <n v="3.7326000000000001"/>
    <x v="76"/>
  </r>
  <r>
    <d v="2004-05-01T00:00:00"/>
    <s v="SO65057"/>
    <n v="530"/>
    <n v="25518"/>
    <n v="7"/>
    <n v="1"/>
    <n v="2"/>
    <x v="35"/>
    <x v="6"/>
    <n v="1.8663000000000001"/>
    <n v="4.99"/>
    <n v="9.98"/>
    <n v="2"/>
    <n v="1"/>
    <n v="6.2474000000000007"/>
    <n v="3.7326000000000001"/>
    <x v="76"/>
  </r>
  <r>
    <d v="2004-05-01T00:00:00"/>
    <s v="SO65093"/>
    <n v="530"/>
    <n v="23087"/>
    <n v="9"/>
    <n v="1"/>
    <n v="2"/>
    <x v="35"/>
    <x v="0"/>
    <n v="1.8663000000000001"/>
    <n v="4.99"/>
    <n v="9.98"/>
    <n v="2"/>
    <n v="1"/>
    <n v="6.2474000000000007"/>
    <n v="3.7326000000000001"/>
    <x v="76"/>
  </r>
  <r>
    <d v="2004-08-01T00:00:00"/>
    <s v="SO65662"/>
    <n v="530"/>
    <n v="24082"/>
    <n v="7"/>
    <n v="1"/>
    <n v="2"/>
    <x v="45"/>
    <x v="6"/>
    <n v="1.8663000000000001"/>
    <n v="4.99"/>
    <n v="9.98"/>
    <n v="2"/>
    <n v="1"/>
    <n v="6.2474000000000007"/>
    <n v="3.7326000000000001"/>
    <x v="76"/>
  </r>
  <r>
    <d v="2004-03-02T00:00:00"/>
    <s v="SO65758"/>
    <n v="530"/>
    <n v="11223"/>
    <n v="6"/>
    <n v="1"/>
    <n v="2"/>
    <x v="49"/>
    <x v="3"/>
    <n v="1.8663000000000001"/>
    <n v="4.99"/>
    <n v="9.98"/>
    <n v="2"/>
    <n v="1"/>
    <n v="6.2474000000000007"/>
    <n v="3.7326000000000001"/>
    <x v="76"/>
  </r>
  <r>
    <d v="2004-04-02T00:00:00"/>
    <s v="SO65884"/>
    <n v="530"/>
    <n v="23012"/>
    <n v="9"/>
    <n v="1"/>
    <n v="2"/>
    <x v="56"/>
    <x v="0"/>
    <n v="1.8663000000000001"/>
    <n v="4.99"/>
    <n v="9.98"/>
    <n v="2"/>
    <n v="1"/>
    <n v="6.2474000000000007"/>
    <n v="3.7326000000000001"/>
    <x v="76"/>
  </r>
  <r>
    <d v="2003-03-12T00:00:00"/>
    <s v="SO66216"/>
    <n v="530"/>
    <n v="28276"/>
    <n v="1"/>
    <n v="1"/>
    <n v="2"/>
    <x v="38"/>
    <x v="2"/>
    <n v="1.8663000000000001"/>
    <n v="4.99"/>
    <n v="9.98"/>
    <n v="2"/>
    <n v="1"/>
    <n v="6.2474000000000007"/>
    <n v="3.7326000000000001"/>
    <x v="76"/>
  </r>
  <r>
    <d v="2003-08-12T00:00:00"/>
    <s v="SO66436"/>
    <n v="530"/>
    <n v="27976"/>
    <n v="9"/>
    <n v="1"/>
    <n v="2"/>
    <x v="32"/>
    <x v="0"/>
    <n v="1.8663000000000001"/>
    <n v="4.99"/>
    <n v="9.98"/>
    <n v="2"/>
    <n v="1"/>
    <n v="6.2474000000000007"/>
    <n v="3.7326000000000001"/>
    <x v="76"/>
  </r>
  <r>
    <d v="2004-07-02T00:00:00"/>
    <s v="SO66706"/>
    <n v="530"/>
    <n v="23317"/>
    <n v="9"/>
    <n v="1"/>
    <n v="2"/>
    <x v="53"/>
    <x v="0"/>
    <n v="1.8663000000000001"/>
    <n v="4.99"/>
    <n v="9.98"/>
    <n v="2"/>
    <n v="1"/>
    <n v="6.2474000000000007"/>
    <n v="3.7326000000000001"/>
    <x v="76"/>
  </r>
  <r>
    <d v="2004-12-01T00:00:00"/>
    <s v="SO66733"/>
    <n v="530"/>
    <n v="16933"/>
    <n v="10"/>
    <n v="1"/>
    <n v="2"/>
    <x v="42"/>
    <x v="5"/>
    <n v="1.8663000000000001"/>
    <n v="4.99"/>
    <n v="9.98"/>
    <n v="2"/>
    <n v="1"/>
    <n v="6.2474000000000007"/>
    <n v="3.7326000000000001"/>
    <x v="76"/>
  </r>
  <r>
    <d v="2004-11-01T00:00:00"/>
    <s v="SO66713"/>
    <n v="530"/>
    <n v="11142"/>
    <n v="6"/>
    <n v="1"/>
    <n v="2"/>
    <x v="44"/>
    <x v="3"/>
    <n v="1.8663000000000001"/>
    <n v="4.99"/>
    <n v="9.98"/>
    <n v="2"/>
    <n v="1"/>
    <n v="6.2474000000000007"/>
    <n v="3.7326000000000001"/>
    <x v="76"/>
  </r>
  <r>
    <d v="2003-12-12T00:00:00"/>
    <s v="SO67054"/>
    <n v="530"/>
    <n v="13532"/>
    <n v="8"/>
    <n v="1"/>
    <n v="2"/>
    <x v="3"/>
    <x v="4"/>
    <n v="1.8663000000000001"/>
    <n v="4.99"/>
    <n v="9.98"/>
    <n v="2"/>
    <n v="1"/>
    <n v="6.2474000000000007"/>
    <n v="3.7326000000000001"/>
    <x v="76"/>
  </r>
  <r>
    <d v="2004-06-01T00:00:00"/>
    <s v="SO67377"/>
    <n v="530"/>
    <n v="17110"/>
    <n v="10"/>
    <n v="1"/>
    <n v="2"/>
    <x v="46"/>
    <x v="5"/>
    <n v="1.8663000000000001"/>
    <n v="4.99"/>
    <n v="9.98"/>
    <n v="2"/>
    <n v="1"/>
    <n v="6.2474000000000007"/>
    <n v="3.7326000000000001"/>
    <x v="76"/>
  </r>
  <r>
    <d v="2004-06-01T00:00:00"/>
    <s v="SO67447"/>
    <n v="530"/>
    <n v="27304"/>
    <n v="7"/>
    <n v="1"/>
    <n v="2"/>
    <x v="46"/>
    <x v="6"/>
    <n v="1.8663000000000001"/>
    <n v="4.99"/>
    <n v="9.98"/>
    <n v="2"/>
    <n v="1"/>
    <n v="6.2474000000000007"/>
    <n v="3.7326000000000001"/>
    <x v="76"/>
  </r>
  <r>
    <d v="2004-01-01T00:00:00"/>
    <s v="SO67445"/>
    <n v="530"/>
    <n v="12597"/>
    <n v="10"/>
    <n v="1"/>
    <n v="2"/>
    <x v="36"/>
    <x v="5"/>
    <n v="1.8663000000000001"/>
    <n v="4.99"/>
    <n v="9.98"/>
    <n v="2"/>
    <n v="1"/>
    <n v="6.2474000000000007"/>
    <n v="3.7326000000000001"/>
    <x v="76"/>
  </r>
  <r>
    <d v="2004-06-02T00:00:00"/>
    <s v="SO67426"/>
    <n v="530"/>
    <n v="28214"/>
    <n v="9"/>
    <n v="1"/>
    <n v="2"/>
    <x v="52"/>
    <x v="0"/>
    <n v="1.8663000000000001"/>
    <n v="4.99"/>
    <n v="9.98"/>
    <n v="2"/>
    <n v="1"/>
    <n v="6.2474000000000007"/>
    <n v="3.7326000000000001"/>
    <x v="76"/>
  </r>
  <r>
    <d v="2004-01-02T00:00:00"/>
    <s v="SO67536"/>
    <n v="530"/>
    <n v="25644"/>
    <n v="7"/>
    <n v="1"/>
    <n v="2"/>
    <x v="58"/>
    <x v="6"/>
    <n v="1.8663000000000001"/>
    <n v="4.99"/>
    <n v="9.98"/>
    <n v="2"/>
    <n v="1"/>
    <n v="6.2474000000000007"/>
    <n v="3.7326000000000001"/>
    <x v="76"/>
  </r>
  <r>
    <d v="2004-02-02T00:00:00"/>
    <s v="SO67507"/>
    <n v="530"/>
    <n v="11287"/>
    <n v="6"/>
    <n v="1"/>
    <n v="2"/>
    <x v="61"/>
    <x v="3"/>
    <n v="1.8663000000000001"/>
    <n v="4.99"/>
    <n v="9.98"/>
    <n v="2"/>
    <n v="1"/>
    <n v="6.2474000000000007"/>
    <n v="3.7326000000000001"/>
    <x v="76"/>
  </r>
  <r>
    <d v="2004-04-03T00:00:00"/>
    <s v="SO67613"/>
    <n v="530"/>
    <n v="28912"/>
    <n v="7"/>
    <n v="1"/>
    <n v="2"/>
    <x v="67"/>
    <x v="6"/>
    <n v="1.8663000000000001"/>
    <n v="4.99"/>
    <n v="9.98"/>
    <n v="2"/>
    <n v="1"/>
    <n v="6.2474000000000007"/>
    <n v="3.7326000000000001"/>
    <x v="76"/>
  </r>
  <r>
    <d v="2004-04-01T00:00:00"/>
    <s v="SO67811"/>
    <n v="530"/>
    <n v="17723"/>
    <n v="10"/>
    <n v="1"/>
    <n v="2"/>
    <x v="33"/>
    <x v="5"/>
    <n v="1.8663000000000001"/>
    <n v="4.99"/>
    <n v="9.98"/>
    <n v="2"/>
    <n v="1"/>
    <n v="6.2474000000000007"/>
    <n v="3.7326000000000001"/>
    <x v="76"/>
  </r>
  <r>
    <d v="2004-10-01T00:00:00"/>
    <s v="SO67932"/>
    <n v="530"/>
    <n v="28467"/>
    <n v="8"/>
    <n v="1"/>
    <n v="2"/>
    <x v="40"/>
    <x v="4"/>
    <n v="1.8663000000000001"/>
    <n v="4.99"/>
    <n v="9.98"/>
    <n v="2"/>
    <n v="1"/>
    <n v="6.2474000000000007"/>
    <n v="3.7326000000000001"/>
    <x v="76"/>
  </r>
  <r>
    <d v="2004-06-03T00:00:00"/>
    <s v="SO68209"/>
    <n v="530"/>
    <n v="27213"/>
    <n v="1"/>
    <n v="1"/>
    <n v="2"/>
    <x v="68"/>
    <x v="2"/>
    <n v="1.8663000000000001"/>
    <n v="4.99"/>
    <n v="9.98"/>
    <n v="2"/>
    <n v="1"/>
    <n v="6.2474000000000007"/>
    <n v="3.7326000000000001"/>
    <x v="76"/>
  </r>
  <r>
    <d v="2004-01-02T00:00:00"/>
    <s v="SO68273"/>
    <n v="530"/>
    <n v="28137"/>
    <n v="9"/>
    <n v="1"/>
    <n v="2"/>
    <x v="58"/>
    <x v="0"/>
    <n v="1.8663000000000001"/>
    <n v="4.99"/>
    <n v="9.98"/>
    <n v="2"/>
    <n v="1"/>
    <n v="6.2474000000000007"/>
    <n v="3.7326000000000001"/>
    <x v="76"/>
  </r>
  <r>
    <d v="2004-09-03T00:00:00"/>
    <s v="SO68316"/>
    <n v="530"/>
    <n v="26996"/>
    <n v="8"/>
    <n v="1"/>
    <n v="2"/>
    <x v="70"/>
    <x v="4"/>
    <n v="1.8663000000000001"/>
    <n v="4.99"/>
    <n v="9.98"/>
    <n v="2"/>
    <n v="1"/>
    <n v="6.2474000000000007"/>
    <n v="3.7326000000000001"/>
    <x v="76"/>
  </r>
  <r>
    <d v="2004-11-01T00:00:00"/>
    <s v="SO68314"/>
    <n v="530"/>
    <n v="15057"/>
    <n v="10"/>
    <n v="1"/>
    <n v="2"/>
    <x v="44"/>
    <x v="5"/>
    <n v="1.8663000000000001"/>
    <n v="4.99"/>
    <n v="9.98"/>
    <n v="2"/>
    <n v="1"/>
    <n v="6.2474000000000007"/>
    <n v="3.7326000000000001"/>
    <x v="76"/>
  </r>
  <r>
    <d v="2004-02-03T00:00:00"/>
    <s v="SO68287"/>
    <n v="530"/>
    <n v="28001"/>
    <n v="4"/>
    <n v="1"/>
    <n v="2"/>
    <x v="60"/>
    <x v="1"/>
    <n v="1.8663000000000001"/>
    <n v="4.99"/>
    <n v="9.98"/>
    <n v="2"/>
    <n v="1"/>
    <n v="6.2474000000000007"/>
    <n v="3.7326000000000001"/>
    <x v="76"/>
  </r>
  <r>
    <d v="2004-01-04T00:00:00"/>
    <s v="SO68415"/>
    <n v="530"/>
    <n v="13096"/>
    <n v="6"/>
    <n v="1"/>
    <n v="2"/>
    <x v="73"/>
    <x v="3"/>
    <n v="1.8663000000000001"/>
    <n v="4.99"/>
    <n v="9.98"/>
    <n v="2"/>
    <n v="1"/>
    <n v="6.2474000000000007"/>
    <n v="3.7326000000000001"/>
    <x v="76"/>
  </r>
  <r>
    <d v="2004-07-04T00:00:00"/>
    <s v="SO68852"/>
    <n v="530"/>
    <n v="15690"/>
    <n v="10"/>
    <n v="1"/>
    <n v="2"/>
    <x v="98"/>
    <x v="5"/>
    <n v="1.8663000000000001"/>
    <n v="4.99"/>
    <n v="9.98"/>
    <n v="2"/>
    <n v="1"/>
    <n v="6.2474000000000007"/>
    <n v="3.7326000000000001"/>
    <x v="76"/>
  </r>
  <r>
    <d v="2004-06-03T00:00:00"/>
    <s v="SO68849"/>
    <n v="530"/>
    <n v="16191"/>
    <n v="10"/>
    <n v="1"/>
    <n v="2"/>
    <x v="68"/>
    <x v="5"/>
    <n v="1.8663000000000001"/>
    <n v="4.99"/>
    <n v="9.98"/>
    <n v="2"/>
    <n v="1"/>
    <n v="6.2474000000000007"/>
    <n v="3.7326000000000001"/>
    <x v="76"/>
  </r>
  <r>
    <d v="2004-08-01T00:00:00"/>
    <s v="SO68892"/>
    <n v="530"/>
    <n v="14685"/>
    <n v="9"/>
    <n v="1"/>
    <n v="2"/>
    <x v="45"/>
    <x v="0"/>
    <n v="1.8663000000000001"/>
    <n v="4.99"/>
    <n v="9.98"/>
    <n v="2"/>
    <n v="1"/>
    <n v="6.2474000000000007"/>
    <n v="3.7326000000000001"/>
    <x v="76"/>
  </r>
  <r>
    <d v="2004-07-01T00:00:00"/>
    <s v="SO68901"/>
    <n v="530"/>
    <n v="11506"/>
    <n v="6"/>
    <n v="1"/>
    <n v="2"/>
    <x v="48"/>
    <x v="3"/>
    <n v="1.8663000000000001"/>
    <n v="4.99"/>
    <n v="9.98"/>
    <n v="2"/>
    <n v="1"/>
    <n v="6.2474000000000007"/>
    <n v="3.7326000000000001"/>
    <x v="76"/>
  </r>
  <r>
    <d v="2004-09-01T00:00:00"/>
    <s v="SO69034"/>
    <n v="530"/>
    <n v="27041"/>
    <n v="1"/>
    <n v="1"/>
    <n v="2"/>
    <x v="47"/>
    <x v="2"/>
    <n v="1.8663000000000001"/>
    <n v="4.99"/>
    <n v="9.98"/>
    <n v="2"/>
    <n v="1"/>
    <n v="6.2474000000000007"/>
    <n v="3.7326000000000001"/>
    <x v="76"/>
  </r>
  <r>
    <d v="2004-06-01T00:00:00"/>
    <s v="SO69052"/>
    <n v="530"/>
    <n v="24836"/>
    <n v="7"/>
    <n v="1"/>
    <n v="2"/>
    <x v="46"/>
    <x v="6"/>
    <n v="1.8663000000000001"/>
    <n v="4.99"/>
    <n v="9.98"/>
    <n v="2"/>
    <n v="1"/>
    <n v="6.2474000000000007"/>
    <n v="3.7326000000000001"/>
    <x v="76"/>
  </r>
  <r>
    <d v="2004-08-04T00:00:00"/>
    <s v="SO69107"/>
    <n v="530"/>
    <n v="27412"/>
    <n v="4"/>
    <n v="1"/>
    <n v="2"/>
    <x v="76"/>
    <x v="1"/>
    <n v="1.8663000000000001"/>
    <n v="4.99"/>
    <n v="9.98"/>
    <n v="2"/>
    <n v="1"/>
    <n v="6.2474000000000007"/>
    <n v="3.7326000000000001"/>
    <x v="76"/>
  </r>
  <r>
    <d v="2004-07-03T00:00:00"/>
    <s v="SO69249"/>
    <n v="530"/>
    <n v="23315"/>
    <n v="9"/>
    <n v="1"/>
    <n v="2"/>
    <x v="69"/>
    <x v="0"/>
    <n v="1.8663000000000001"/>
    <n v="4.99"/>
    <n v="9.98"/>
    <n v="2"/>
    <n v="1"/>
    <n v="6.2474000000000007"/>
    <n v="3.7326000000000001"/>
    <x v="76"/>
  </r>
  <r>
    <d v="2004-05-02T00:00:00"/>
    <s v="SO69356"/>
    <n v="530"/>
    <n v="27947"/>
    <n v="8"/>
    <n v="1"/>
    <n v="2"/>
    <x v="51"/>
    <x v="4"/>
    <n v="1.8663000000000001"/>
    <n v="4.99"/>
    <n v="9.98"/>
    <n v="2"/>
    <n v="1"/>
    <n v="6.2474000000000007"/>
    <n v="3.7326000000000001"/>
    <x v="76"/>
  </r>
  <r>
    <d v="2004-06-04T00:00:00"/>
    <s v="SO69330"/>
    <n v="530"/>
    <n v="26578"/>
    <n v="4"/>
    <n v="1"/>
    <n v="2"/>
    <x v="82"/>
    <x v="1"/>
    <n v="1.8663000000000001"/>
    <n v="4.99"/>
    <n v="9.98"/>
    <n v="2"/>
    <n v="1"/>
    <n v="6.2474000000000007"/>
    <n v="3.7326000000000001"/>
    <x v="76"/>
  </r>
  <r>
    <d v="2004-08-02T00:00:00"/>
    <s v="SO69588"/>
    <n v="530"/>
    <n v="12984"/>
    <n v="6"/>
    <n v="1"/>
    <n v="2"/>
    <x v="50"/>
    <x v="3"/>
    <n v="1.8663000000000001"/>
    <n v="4.99"/>
    <n v="9.98"/>
    <n v="2"/>
    <n v="1"/>
    <n v="6.2474000000000007"/>
    <n v="3.7326000000000001"/>
    <x v="76"/>
  </r>
  <r>
    <d v="2004-08-03T00:00:00"/>
    <s v="SO69586"/>
    <n v="530"/>
    <n v="28576"/>
    <n v="1"/>
    <n v="1"/>
    <n v="2"/>
    <x v="63"/>
    <x v="2"/>
    <n v="1.8663000000000001"/>
    <n v="4.99"/>
    <n v="9.98"/>
    <n v="2"/>
    <n v="1"/>
    <n v="6.2474000000000007"/>
    <n v="3.7326000000000001"/>
    <x v="76"/>
  </r>
  <r>
    <d v="2004-11-03T00:00:00"/>
    <s v="SO70202"/>
    <n v="530"/>
    <n v="27950"/>
    <n v="7"/>
    <n v="1"/>
    <n v="2"/>
    <x v="66"/>
    <x v="6"/>
    <n v="1.8663000000000001"/>
    <n v="4.99"/>
    <n v="9.98"/>
    <n v="2"/>
    <n v="1"/>
    <n v="6.2474000000000007"/>
    <n v="3.7326000000000001"/>
    <x v="76"/>
  </r>
  <r>
    <d v="2004-07-03T00:00:00"/>
    <s v="SO70282"/>
    <n v="530"/>
    <n v="27849"/>
    <n v="7"/>
    <n v="1"/>
    <n v="2"/>
    <x v="69"/>
    <x v="6"/>
    <n v="1.8663000000000001"/>
    <n v="4.99"/>
    <n v="9.98"/>
    <n v="2"/>
    <n v="1"/>
    <n v="6.2474000000000007"/>
    <n v="3.7326000000000001"/>
    <x v="76"/>
  </r>
  <r>
    <d v="2004-03-04T00:00:00"/>
    <s v="SO70414"/>
    <n v="530"/>
    <n v="25515"/>
    <n v="7"/>
    <n v="1"/>
    <n v="2"/>
    <x v="74"/>
    <x v="6"/>
    <n v="1.8663000000000001"/>
    <n v="4.99"/>
    <n v="9.98"/>
    <n v="2"/>
    <n v="1"/>
    <n v="6.2474000000000007"/>
    <n v="3.7326000000000001"/>
    <x v="76"/>
  </r>
  <r>
    <d v="2004-06-03T00:00:00"/>
    <s v="SO70493"/>
    <n v="530"/>
    <n v="14527"/>
    <n v="8"/>
    <n v="1"/>
    <n v="2"/>
    <x v="68"/>
    <x v="4"/>
    <n v="1.8663000000000001"/>
    <n v="4.99"/>
    <n v="9.98"/>
    <n v="2"/>
    <n v="1"/>
    <n v="6.2474000000000007"/>
    <n v="3.7326000000000001"/>
    <x v="76"/>
  </r>
  <r>
    <d v="2004-05-04T00:00:00"/>
    <s v="SO70527"/>
    <n v="530"/>
    <n v="24228"/>
    <n v="9"/>
    <n v="1"/>
    <n v="2"/>
    <x v="77"/>
    <x v="0"/>
    <n v="1.8663000000000001"/>
    <n v="4.99"/>
    <n v="9.98"/>
    <n v="2"/>
    <n v="1"/>
    <n v="6.2474000000000007"/>
    <n v="3.7326000000000001"/>
    <x v="76"/>
  </r>
  <r>
    <d v="2004-10-04T00:00:00"/>
    <s v="SO70634"/>
    <n v="530"/>
    <n v="13837"/>
    <n v="8"/>
    <n v="1"/>
    <n v="2"/>
    <x v="78"/>
    <x v="4"/>
    <n v="1.8663000000000001"/>
    <n v="4.99"/>
    <n v="9.98"/>
    <n v="2"/>
    <n v="1"/>
    <n v="6.2474000000000007"/>
    <n v="3.7326000000000001"/>
    <x v="76"/>
  </r>
  <r>
    <d v="2004-11-02T00:00:00"/>
    <s v="SO70843"/>
    <n v="530"/>
    <n v="27779"/>
    <n v="7"/>
    <n v="1"/>
    <n v="2"/>
    <x v="57"/>
    <x v="6"/>
    <n v="1.8663000000000001"/>
    <n v="4.99"/>
    <n v="9.98"/>
    <n v="2"/>
    <n v="1"/>
    <n v="6.2474000000000007"/>
    <n v="3.7326000000000001"/>
    <x v="76"/>
  </r>
  <r>
    <d v="2004-03-02T00:00:00"/>
    <s v="SO70845"/>
    <n v="530"/>
    <n v="12831"/>
    <n v="8"/>
    <n v="1"/>
    <n v="2"/>
    <x v="49"/>
    <x v="4"/>
    <n v="1.8663000000000001"/>
    <n v="4.99"/>
    <n v="9.98"/>
    <n v="2"/>
    <n v="1"/>
    <n v="6.2474000000000007"/>
    <n v="3.7326000000000001"/>
    <x v="76"/>
  </r>
  <r>
    <d v="2004-01-04T00:00:00"/>
    <s v="SO70877"/>
    <n v="530"/>
    <n v="28925"/>
    <n v="9"/>
    <n v="1"/>
    <n v="2"/>
    <x v="73"/>
    <x v="0"/>
    <n v="1.8663000000000001"/>
    <n v="4.99"/>
    <n v="9.98"/>
    <n v="2"/>
    <n v="1"/>
    <n v="6.2474000000000007"/>
    <n v="3.7326000000000001"/>
    <x v="76"/>
  </r>
  <r>
    <d v="2004-08-03T00:00:00"/>
    <s v="SO71052"/>
    <n v="530"/>
    <n v="16264"/>
    <n v="10"/>
    <n v="1"/>
    <n v="2"/>
    <x v="63"/>
    <x v="5"/>
    <n v="1.8663000000000001"/>
    <n v="4.99"/>
    <n v="9.98"/>
    <n v="2"/>
    <n v="1"/>
    <n v="6.2474000000000007"/>
    <n v="3.7326000000000001"/>
    <x v="76"/>
  </r>
  <r>
    <d v="2004-01-05T00:00:00"/>
    <s v="SO71054"/>
    <n v="530"/>
    <n v="25471"/>
    <n v="7"/>
    <n v="1"/>
    <n v="2"/>
    <x v="90"/>
    <x v="6"/>
    <n v="1.8663000000000001"/>
    <n v="4.99"/>
    <n v="9.98"/>
    <n v="2"/>
    <n v="1"/>
    <n v="6.2474000000000007"/>
    <n v="3.7326000000000001"/>
    <x v="76"/>
  </r>
  <r>
    <d v="2004-07-02T00:00:00"/>
    <s v="SO71177"/>
    <n v="530"/>
    <n v="17757"/>
    <n v="10"/>
    <n v="1"/>
    <n v="2"/>
    <x v="53"/>
    <x v="5"/>
    <n v="1.8663000000000001"/>
    <n v="4.99"/>
    <n v="9.98"/>
    <n v="2"/>
    <n v="1"/>
    <n v="6.2474000000000007"/>
    <n v="3.7326000000000001"/>
    <x v="76"/>
  </r>
  <r>
    <d v="2004-10-03T00:00:00"/>
    <s v="SO71295"/>
    <n v="530"/>
    <n v="27626"/>
    <n v="4"/>
    <n v="1"/>
    <n v="2"/>
    <x v="71"/>
    <x v="1"/>
    <n v="1.8663000000000001"/>
    <n v="4.99"/>
    <n v="9.98"/>
    <n v="2"/>
    <n v="1"/>
    <n v="6.2474000000000007"/>
    <n v="3.7326000000000001"/>
    <x v="76"/>
  </r>
  <r>
    <d v="2004-06-03T00:00:00"/>
    <s v="SO71294"/>
    <n v="530"/>
    <n v="29029"/>
    <n v="1"/>
    <n v="1"/>
    <n v="2"/>
    <x v="68"/>
    <x v="2"/>
    <n v="1.8663000000000001"/>
    <n v="4.99"/>
    <n v="9.98"/>
    <n v="2"/>
    <n v="1"/>
    <n v="6.2474000000000007"/>
    <n v="3.7326000000000001"/>
    <x v="76"/>
  </r>
  <r>
    <d v="2004-12-03T00:00:00"/>
    <s v="SO71312"/>
    <n v="530"/>
    <n v="27931"/>
    <n v="8"/>
    <n v="1"/>
    <n v="2"/>
    <x v="72"/>
    <x v="4"/>
    <n v="1.8663000000000001"/>
    <n v="4.99"/>
    <n v="9.98"/>
    <n v="2"/>
    <n v="1"/>
    <n v="6.2474000000000007"/>
    <n v="3.7326000000000001"/>
    <x v="76"/>
  </r>
  <r>
    <d v="2004-08-05T00:00:00"/>
    <s v="SO71397"/>
    <n v="530"/>
    <n v="16460"/>
    <n v="10"/>
    <n v="1"/>
    <n v="2"/>
    <x v="88"/>
    <x v="5"/>
    <n v="1.8663000000000001"/>
    <n v="4.99"/>
    <n v="9.98"/>
    <n v="2"/>
    <n v="1"/>
    <n v="6.2474000000000007"/>
    <n v="3.7326000000000001"/>
    <x v="76"/>
  </r>
  <r>
    <d v="2004-11-02T00:00:00"/>
    <s v="SO71354"/>
    <n v="530"/>
    <n v="27972"/>
    <n v="9"/>
    <n v="1"/>
    <n v="2"/>
    <x v="57"/>
    <x v="0"/>
    <n v="1.8663000000000001"/>
    <n v="4.99"/>
    <n v="9.98"/>
    <n v="2"/>
    <n v="1"/>
    <n v="6.2474000000000007"/>
    <n v="3.7326000000000001"/>
    <x v="76"/>
  </r>
  <r>
    <d v="2004-06-03T00:00:00"/>
    <s v="SO71355"/>
    <n v="530"/>
    <n v="27588"/>
    <n v="9"/>
    <n v="1"/>
    <n v="2"/>
    <x v="68"/>
    <x v="0"/>
    <n v="1.8663000000000001"/>
    <n v="4.99"/>
    <n v="9.98"/>
    <n v="2"/>
    <n v="1"/>
    <n v="6.2474000000000007"/>
    <n v="3.7326000000000001"/>
    <x v="76"/>
  </r>
  <r>
    <d v="2004-02-03T00:00:00"/>
    <s v="SO71457"/>
    <n v="530"/>
    <n v="25670"/>
    <n v="7"/>
    <n v="1"/>
    <n v="2"/>
    <x v="60"/>
    <x v="6"/>
    <n v="1.8663000000000001"/>
    <n v="4.99"/>
    <n v="9.98"/>
    <n v="2"/>
    <n v="1"/>
    <n v="6.2474000000000007"/>
    <n v="3.7326000000000001"/>
    <x v="76"/>
  </r>
  <r>
    <d v="2004-07-03T00:00:00"/>
    <s v="SO71431"/>
    <n v="530"/>
    <n v="28219"/>
    <n v="9"/>
    <n v="1"/>
    <n v="2"/>
    <x v="69"/>
    <x v="0"/>
    <n v="1.8663000000000001"/>
    <n v="4.99"/>
    <n v="9.98"/>
    <n v="2"/>
    <n v="1"/>
    <n v="6.2474000000000007"/>
    <n v="3.7326000000000001"/>
    <x v="76"/>
  </r>
  <r>
    <d v="2004-11-02T00:00:00"/>
    <s v="SO71638"/>
    <n v="530"/>
    <n v="28026"/>
    <n v="4"/>
    <n v="1"/>
    <n v="2"/>
    <x v="57"/>
    <x v="1"/>
    <n v="1.8663000000000001"/>
    <n v="4.99"/>
    <n v="9.98"/>
    <n v="2"/>
    <n v="1"/>
    <n v="6.2474000000000007"/>
    <n v="3.7326000000000001"/>
    <x v="76"/>
  </r>
  <r>
    <d v="2004-07-04T00:00:00"/>
    <s v="SO72016"/>
    <n v="530"/>
    <n v="26738"/>
    <n v="4"/>
    <n v="1"/>
    <n v="2"/>
    <x v="98"/>
    <x v="1"/>
    <n v="1.8663000000000001"/>
    <n v="4.99"/>
    <n v="9.98"/>
    <n v="2"/>
    <n v="1"/>
    <n v="6.2474000000000007"/>
    <n v="3.7326000000000001"/>
    <x v="76"/>
  </r>
  <r>
    <d v="2004-10-03T00:00:00"/>
    <s v="SO72133"/>
    <n v="530"/>
    <n v="27705"/>
    <n v="9"/>
    <n v="1"/>
    <n v="2"/>
    <x v="71"/>
    <x v="0"/>
    <n v="1.8663000000000001"/>
    <n v="4.99"/>
    <n v="9.98"/>
    <n v="2"/>
    <n v="1"/>
    <n v="6.2474000000000007"/>
    <n v="3.7326000000000001"/>
    <x v="76"/>
  </r>
  <r>
    <d v="2004-06-05T00:00:00"/>
    <s v="SO72202"/>
    <n v="530"/>
    <n v="28579"/>
    <n v="1"/>
    <n v="1"/>
    <n v="2"/>
    <x v="91"/>
    <x v="2"/>
    <n v="1.8663000000000001"/>
    <n v="4.99"/>
    <n v="9.98"/>
    <n v="2"/>
    <n v="1"/>
    <n v="6.2474000000000007"/>
    <n v="3.7326000000000001"/>
    <x v="76"/>
  </r>
  <r>
    <d v="2004-07-03T00:00:00"/>
    <s v="SO72311"/>
    <n v="530"/>
    <n v="15103"/>
    <n v="10"/>
    <n v="1"/>
    <n v="2"/>
    <x v="69"/>
    <x v="5"/>
    <n v="1.8663000000000001"/>
    <n v="4.99"/>
    <n v="9.98"/>
    <n v="2"/>
    <n v="1"/>
    <n v="6.2474000000000007"/>
    <n v="3.7326000000000001"/>
    <x v="76"/>
  </r>
  <r>
    <d v="2004-03-03T00:00:00"/>
    <s v="SO72585"/>
    <n v="530"/>
    <n v="23308"/>
    <n v="9"/>
    <n v="1"/>
    <n v="2"/>
    <x v="64"/>
    <x v="0"/>
    <n v="1.8663000000000001"/>
    <n v="4.99"/>
    <n v="9.98"/>
    <n v="2"/>
    <n v="1"/>
    <n v="6.2474000000000007"/>
    <n v="3.7326000000000001"/>
    <x v="76"/>
  </r>
  <r>
    <d v="2004-01-03T00:00:00"/>
    <s v="SO72803"/>
    <n v="530"/>
    <n v="27013"/>
    <n v="4"/>
    <n v="1"/>
    <n v="2"/>
    <x v="65"/>
    <x v="1"/>
    <n v="1.8663000000000001"/>
    <n v="4.99"/>
    <n v="9.98"/>
    <n v="2"/>
    <n v="1"/>
    <n v="6.2474000000000007"/>
    <n v="3.7326000000000001"/>
    <x v="76"/>
  </r>
  <r>
    <d v="2004-08-05T00:00:00"/>
    <s v="SO72897"/>
    <n v="530"/>
    <n v="28875"/>
    <n v="7"/>
    <n v="1"/>
    <n v="2"/>
    <x v="88"/>
    <x v="6"/>
    <n v="1.8663000000000001"/>
    <n v="4.99"/>
    <n v="9.98"/>
    <n v="2"/>
    <n v="1"/>
    <n v="6.2474000000000007"/>
    <n v="3.7326000000000001"/>
    <x v="76"/>
  </r>
  <r>
    <d v="2004-10-03T00:00:00"/>
    <s v="SO72896"/>
    <n v="530"/>
    <n v="27963"/>
    <n v="8"/>
    <n v="1"/>
    <n v="2"/>
    <x v="71"/>
    <x v="4"/>
    <n v="1.8663000000000001"/>
    <n v="4.99"/>
    <n v="9.98"/>
    <n v="2"/>
    <n v="1"/>
    <n v="6.2474000000000007"/>
    <n v="3.7326000000000001"/>
    <x v="76"/>
  </r>
  <r>
    <d v="2004-11-05T00:00:00"/>
    <s v="SO73296"/>
    <n v="530"/>
    <n v="17760"/>
    <n v="10"/>
    <n v="1"/>
    <n v="2"/>
    <x v="87"/>
    <x v="5"/>
    <n v="1.8663000000000001"/>
    <n v="4.99"/>
    <n v="9.98"/>
    <n v="2"/>
    <n v="1"/>
    <n v="6.2474000000000007"/>
    <n v="3.7326000000000001"/>
    <x v="76"/>
  </r>
  <r>
    <d v="2004-06-04T00:00:00"/>
    <s v="SO73295"/>
    <n v="530"/>
    <n v="24134"/>
    <n v="7"/>
    <n v="1"/>
    <n v="2"/>
    <x v="82"/>
    <x v="6"/>
    <n v="1.8663000000000001"/>
    <n v="4.99"/>
    <n v="9.98"/>
    <n v="2"/>
    <n v="1"/>
    <n v="6.2474000000000007"/>
    <n v="3.7326000000000001"/>
    <x v="76"/>
  </r>
  <r>
    <d v="2004-12-04T00:00:00"/>
    <s v="SO73342"/>
    <n v="530"/>
    <n v="27595"/>
    <n v="9"/>
    <n v="1"/>
    <n v="2"/>
    <x v="79"/>
    <x v="0"/>
    <n v="1.8663000000000001"/>
    <n v="4.99"/>
    <n v="9.98"/>
    <n v="2"/>
    <n v="1"/>
    <n v="6.2474000000000007"/>
    <n v="3.7326000000000001"/>
    <x v="76"/>
  </r>
  <r>
    <d v="2004-12-03T00:00:00"/>
    <s v="SO73353"/>
    <n v="530"/>
    <n v="11200"/>
    <n v="6"/>
    <n v="1"/>
    <n v="2"/>
    <x v="72"/>
    <x v="3"/>
    <n v="1.8663000000000001"/>
    <n v="4.99"/>
    <n v="9.98"/>
    <n v="2"/>
    <n v="1"/>
    <n v="6.2474000000000007"/>
    <n v="3.7326000000000001"/>
    <x v="76"/>
  </r>
  <r>
    <d v="2004-11-05T00:00:00"/>
    <s v="SO73517"/>
    <n v="530"/>
    <n v="28571"/>
    <n v="4"/>
    <n v="1"/>
    <n v="2"/>
    <x v="87"/>
    <x v="1"/>
    <n v="1.8663000000000001"/>
    <n v="4.99"/>
    <n v="9.98"/>
    <n v="2"/>
    <n v="1"/>
    <n v="6.2474000000000007"/>
    <n v="3.7326000000000001"/>
    <x v="76"/>
  </r>
  <r>
    <d v="2004-03-04T00:00:00"/>
    <s v="SO73521"/>
    <n v="530"/>
    <n v="27070"/>
    <n v="1"/>
    <n v="1"/>
    <n v="2"/>
    <x v="74"/>
    <x v="2"/>
    <n v="1.8663000000000001"/>
    <n v="4.99"/>
    <n v="9.98"/>
    <n v="2"/>
    <n v="1"/>
    <n v="6.2474000000000007"/>
    <n v="3.7326000000000001"/>
    <x v="76"/>
  </r>
  <r>
    <d v="2004-07-04T00:00:00"/>
    <s v="SO73585"/>
    <n v="530"/>
    <n v="27591"/>
    <n v="9"/>
    <n v="1"/>
    <n v="2"/>
    <x v="98"/>
    <x v="0"/>
    <n v="1.8663000000000001"/>
    <n v="4.99"/>
    <n v="9.98"/>
    <n v="2"/>
    <n v="1"/>
    <n v="6.2474000000000007"/>
    <n v="3.7326000000000001"/>
    <x v="76"/>
  </r>
  <r>
    <d v="2004-02-05T00:00:00"/>
    <s v="SO73586"/>
    <n v="530"/>
    <n v="16481"/>
    <n v="9"/>
    <n v="1"/>
    <n v="2"/>
    <x v="94"/>
    <x v="0"/>
    <n v="1.8663000000000001"/>
    <n v="4.99"/>
    <n v="9.98"/>
    <n v="2"/>
    <n v="1"/>
    <n v="6.2474000000000007"/>
    <n v="3.7326000000000001"/>
    <x v="76"/>
  </r>
  <r>
    <d v="2004-10-04T00:00:00"/>
    <s v="SO73591"/>
    <n v="530"/>
    <n v="28019"/>
    <n v="1"/>
    <n v="1"/>
    <n v="2"/>
    <x v="78"/>
    <x v="2"/>
    <n v="1.8663000000000001"/>
    <n v="4.99"/>
    <n v="9.98"/>
    <n v="2"/>
    <n v="1"/>
    <n v="6.2474000000000007"/>
    <n v="3.7326000000000001"/>
    <x v="76"/>
  </r>
  <r>
    <d v="2004-11-03T00:00:00"/>
    <s v="SO73679"/>
    <n v="530"/>
    <n v="29418"/>
    <n v="8"/>
    <n v="1"/>
    <n v="2"/>
    <x v="66"/>
    <x v="4"/>
    <n v="1.8663000000000001"/>
    <n v="4.99"/>
    <n v="9.98"/>
    <n v="2"/>
    <n v="1"/>
    <n v="6.2474000000000007"/>
    <n v="3.7326000000000001"/>
    <x v="76"/>
  </r>
  <r>
    <d v="2004-07-06T00:00:00"/>
    <s v="SO73812"/>
    <n v="530"/>
    <n v="11520"/>
    <n v="6"/>
    <n v="1"/>
    <n v="2"/>
    <x v="99"/>
    <x v="3"/>
    <n v="1.8663000000000001"/>
    <n v="4.99"/>
    <n v="9.98"/>
    <n v="2"/>
    <n v="1"/>
    <n v="6.2474000000000007"/>
    <n v="3.7326000000000001"/>
    <x v="76"/>
  </r>
  <r>
    <d v="2004-03-05T00:00:00"/>
    <s v="SO73960"/>
    <n v="530"/>
    <n v="11510"/>
    <n v="6"/>
    <n v="1"/>
    <n v="2"/>
    <x v="84"/>
    <x v="3"/>
    <n v="1.8663000000000001"/>
    <n v="4.99"/>
    <n v="9.98"/>
    <n v="2"/>
    <n v="1"/>
    <n v="6.2474000000000007"/>
    <n v="3.7326000000000001"/>
    <x v="76"/>
  </r>
  <r>
    <d v="2003-06-12T00:00:00"/>
    <s v="SO61270"/>
    <n v="485"/>
    <n v="18259"/>
    <n v="9"/>
    <n v="1"/>
    <n v="2"/>
    <x v="13"/>
    <x v="0"/>
    <n v="8.2204999999999995"/>
    <n v="21.98"/>
    <n v="43.96"/>
    <n v="2"/>
    <n v="1"/>
    <n v="27.519000000000002"/>
    <n v="16.440999999999999"/>
    <x v="16"/>
  </r>
  <r>
    <d v="2003-01-12T00:00:00"/>
    <s v="SO61296"/>
    <n v="485"/>
    <n v="14996"/>
    <n v="8"/>
    <n v="1"/>
    <n v="2"/>
    <x v="17"/>
    <x v="4"/>
    <n v="8.2204999999999995"/>
    <n v="21.98"/>
    <n v="43.96"/>
    <n v="2"/>
    <n v="1"/>
    <n v="27.519000000000002"/>
    <n v="16.440999999999999"/>
    <x v="16"/>
  </r>
  <r>
    <d v="2003-04-10T00:00:00"/>
    <s v="SO61317"/>
    <n v="485"/>
    <n v="17355"/>
    <n v="9"/>
    <n v="1"/>
    <n v="2"/>
    <x v="5"/>
    <x v="0"/>
    <n v="8.2204999999999995"/>
    <n v="21.98"/>
    <n v="43.96"/>
    <n v="2"/>
    <n v="1"/>
    <n v="27.519000000000002"/>
    <n v="16.440999999999999"/>
    <x v="16"/>
  </r>
  <r>
    <d v="2003-11-11T00:00:00"/>
    <s v="SO61401"/>
    <n v="485"/>
    <n v="20740"/>
    <n v="6"/>
    <n v="1"/>
    <n v="2"/>
    <x v="37"/>
    <x v="3"/>
    <n v="8.2204999999999995"/>
    <n v="21.98"/>
    <n v="43.96"/>
    <n v="2"/>
    <n v="1"/>
    <n v="27.519000000000002"/>
    <n v="16.440999999999999"/>
    <x v="16"/>
  </r>
  <r>
    <d v="2003-04-11T00:00:00"/>
    <s v="SO61464"/>
    <n v="485"/>
    <n v="13229"/>
    <n v="1"/>
    <n v="1"/>
    <n v="2"/>
    <x v="24"/>
    <x v="2"/>
    <n v="8.2204999999999995"/>
    <n v="21.98"/>
    <n v="43.96"/>
    <n v="2"/>
    <n v="1"/>
    <n v="27.519000000000002"/>
    <n v="16.440999999999999"/>
    <x v="16"/>
  </r>
  <r>
    <d v="2003-03-11T00:00:00"/>
    <s v="SO61658"/>
    <n v="485"/>
    <n v="22003"/>
    <n v="9"/>
    <n v="1"/>
    <n v="2"/>
    <x v="19"/>
    <x v="0"/>
    <n v="8.2204999999999995"/>
    <n v="21.98"/>
    <n v="43.96"/>
    <n v="2"/>
    <n v="1"/>
    <n v="27.519000000000002"/>
    <n v="16.440999999999999"/>
    <x v="16"/>
  </r>
  <r>
    <d v="2003-10-12T00:00:00"/>
    <s v="SO61883"/>
    <n v="485"/>
    <n v="21447"/>
    <n v="6"/>
    <n v="1"/>
    <n v="2"/>
    <x v="14"/>
    <x v="3"/>
    <n v="8.2204999999999995"/>
    <n v="21.98"/>
    <n v="43.96"/>
    <n v="2"/>
    <n v="1"/>
    <n v="27.519000000000002"/>
    <n v="16.440999999999999"/>
    <x v="16"/>
  </r>
  <r>
    <d v="2003-07-12T00:00:00"/>
    <s v="SO61898"/>
    <n v="485"/>
    <n v="15864"/>
    <n v="6"/>
    <n v="1"/>
    <n v="2"/>
    <x v="9"/>
    <x v="3"/>
    <n v="8.2204999999999995"/>
    <n v="21.98"/>
    <n v="43.96"/>
    <n v="2"/>
    <n v="1"/>
    <n v="27.519000000000002"/>
    <n v="16.440999999999999"/>
    <x v="16"/>
  </r>
  <r>
    <d v="2003-11-12T00:00:00"/>
    <s v="SO61923"/>
    <n v="485"/>
    <n v="18270"/>
    <n v="9"/>
    <n v="1"/>
    <n v="2"/>
    <x v="34"/>
    <x v="0"/>
    <n v="8.2204999999999995"/>
    <n v="21.98"/>
    <n v="43.96"/>
    <n v="2"/>
    <n v="1"/>
    <n v="27.519000000000002"/>
    <n v="16.440999999999999"/>
    <x v="16"/>
  </r>
  <r>
    <d v="2003-11-12T00:00:00"/>
    <s v="SO61938"/>
    <n v="485"/>
    <n v="13876"/>
    <n v="4"/>
    <n v="1"/>
    <n v="2"/>
    <x v="34"/>
    <x v="1"/>
    <n v="8.2204999999999995"/>
    <n v="21.98"/>
    <n v="43.96"/>
    <n v="2"/>
    <n v="1"/>
    <n v="27.519000000000002"/>
    <n v="16.440999999999999"/>
    <x v="16"/>
  </r>
  <r>
    <d v="2003-06-10T00:00:00"/>
    <s v="SO61994"/>
    <n v="485"/>
    <n v="18081"/>
    <n v="6"/>
    <n v="1"/>
    <n v="2"/>
    <x v="1"/>
    <x v="3"/>
    <n v="8.2204999999999995"/>
    <n v="21.98"/>
    <n v="43.96"/>
    <n v="2"/>
    <n v="1"/>
    <n v="27.519000000000002"/>
    <n v="16.440999999999999"/>
    <x v="16"/>
  </r>
  <r>
    <d v="2003-09-11T00:00:00"/>
    <s v="SO62000"/>
    <n v="485"/>
    <n v="13331"/>
    <n v="4"/>
    <n v="1"/>
    <n v="2"/>
    <x v="16"/>
    <x v="1"/>
    <n v="8.2204999999999995"/>
    <n v="21.98"/>
    <n v="43.96"/>
    <n v="2"/>
    <n v="1"/>
    <n v="27.519000000000002"/>
    <n v="16.440999999999999"/>
    <x v="16"/>
  </r>
  <r>
    <d v="2003-02-12T00:00:00"/>
    <s v="SO62118"/>
    <n v="485"/>
    <n v="17222"/>
    <n v="7"/>
    <n v="1"/>
    <n v="2"/>
    <x v="8"/>
    <x v="6"/>
    <n v="8.2204999999999995"/>
    <n v="21.98"/>
    <n v="43.96"/>
    <n v="2"/>
    <n v="1"/>
    <n v="27.519000000000002"/>
    <n v="16.440999999999999"/>
    <x v="16"/>
  </r>
  <r>
    <d v="2003-09-10T00:00:00"/>
    <s v="SO62117"/>
    <n v="485"/>
    <n v="13656"/>
    <n v="4"/>
    <n v="1"/>
    <n v="2"/>
    <x v="21"/>
    <x v="1"/>
    <n v="8.2204999999999995"/>
    <n v="21.98"/>
    <n v="43.96"/>
    <n v="2"/>
    <n v="1"/>
    <n v="27.519000000000002"/>
    <n v="16.440999999999999"/>
    <x v="16"/>
  </r>
  <r>
    <d v="2003-11-11T00:00:00"/>
    <s v="SO62316"/>
    <n v="485"/>
    <n v="13379"/>
    <n v="1"/>
    <n v="1"/>
    <n v="2"/>
    <x v="37"/>
    <x v="2"/>
    <n v="8.2204999999999995"/>
    <n v="21.98"/>
    <n v="43.96"/>
    <n v="2"/>
    <n v="1"/>
    <n v="27.519000000000002"/>
    <n v="16.440999999999999"/>
    <x v="16"/>
  </r>
  <r>
    <d v="2004-03-01T00:00:00"/>
    <s v="SO62329"/>
    <n v="485"/>
    <n v="16097"/>
    <n v="6"/>
    <n v="1"/>
    <n v="2"/>
    <x v="41"/>
    <x v="3"/>
    <n v="8.2204999999999995"/>
    <n v="21.98"/>
    <n v="43.96"/>
    <n v="2"/>
    <n v="1"/>
    <n v="27.519000000000002"/>
    <n v="16.440999999999999"/>
    <x v="16"/>
  </r>
  <r>
    <d v="2003-09-11T00:00:00"/>
    <s v="SO62428"/>
    <n v="485"/>
    <n v="15001"/>
    <n v="8"/>
    <n v="1"/>
    <n v="2"/>
    <x v="16"/>
    <x v="4"/>
    <n v="8.2204999999999995"/>
    <n v="21.98"/>
    <n v="43.96"/>
    <n v="2"/>
    <n v="1"/>
    <n v="27.519000000000002"/>
    <n v="16.440999999999999"/>
    <x v="16"/>
  </r>
  <r>
    <d v="2003-06-11T00:00:00"/>
    <s v="SO62425"/>
    <n v="485"/>
    <n v="14028"/>
    <n v="1"/>
    <n v="1"/>
    <n v="2"/>
    <x v="4"/>
    <x v="2"/>
    <n v="8.2204999999999995"/>
    <n v="21.98"/>
    <n v="43.96"/>
    <n v="2"/>
    <n v="1"/>
    <n v="27.519000000000002"/>
    <n v="16.440999999999999"/>
    <x v="16"/>
  </r>
  <r>
    <d v="2003-05-11T00:00:00"/>
    <s v="SO62508"/>
    <n v="485"/>
    <n v="13293"/>
    <n v="4"/>
    <n v="1"/>
    <n v="2"/>
    <x v="39"/>
    <x v="1"/>
    <n v="8.2204999999999995"/>
    <n v="21.98"/>
    <n v="43.96"/>
    <n v="2"/>
    <n v="1"/>
    <n v="27.519000000000002"/>
    <n v="16.440999999999999"/>
    <x v="16"/>
  </r>
  <r>
    <d v="2003-01-10T00:00:00"/>
    <s v="SO62494"/>
    <n v="485"/>
    <n v="18685"/>
    <n v="6"/>
    <n v="1"/>
    <n v="2"/>
    <x v="0"/>
    <x v="3"/>
    <n v="8.2204999999999995"/>
    <n v="21.98"/>
    <n v="43.96"/>
    <n v="2"/>
    <n v="1"/>
    <n v="27.519000000000002"/>
    <n v="16.440999999999999"/>
    <x v="16"/>
  </r>
  <r>
    <d v="2003-10-12T00:00:00"/>
    <s v="SO62609"/>
    <n v="485"/>
    <n v="16247"/>
    <n v="6"/>
    <n v="1"/>
    <n v="2"/>
    <x v="14"/>
    <x v="3"/>
    <n v="8.2204999999999995"/>
    <n v="21.98"/>
    <n v="43.96"/>
    <n v="2"/>
    <n v="1"/>
    <n v="27.519000000000002"/>
    <n v="16.440999999999999"/>
    <x v="16"/>
  </r>
  <r>
    <d v="2003-01-12T00:00:00"/>
    <s v="SO62653"/>
    <n v="485"/>
    <n v="17194"/>
    <n v="8"/>
    <n v="1"/>
    <n v="2"/>
    <x v="17"/>
    <x v="4"/>
    <n v="8.2204999999999995"/>
    <n v="21.98"/>
    <n v="43.96"/>
    <n v="2"/>
    <n v="1"/>
    <n v="27.519000000000002"/>
    <n v="16.440999999999999"/>
    <x v="16"/>
  </r>
  <r>
    <d v="2004-01-01T00:00:00"/>
    <s v="SO62720"/>
    <n v="485"/>
    <n v="13874"/>
    <n v="4"/>
    <n v="1"/>
    <n v="2"/>
    <x v="36"/>
    <x v="1"/>
    <n v="8.2204999999999995"/>
    <n v="21.98"/>
    <n v="43.96"/>
    <n v="2"/>
    <n v="1"/>
    <n v="27.519000000000002"/>
    <n v="16.440999999999999"/>
    <x v="16"/>
  </r>
  <r>
    <d v="2003-03-11T00:00:00"/>
    <s v="SO62721"/>
    <n v="485"/>
    <n v="13381"/>
    <n v="4"/>
    <n v="1"/>
    <n v="2"/>
    <x v="19"/>
    <x v="1"/>
    <n v="8.2204999999999995"/>
    <n v="21.98"/>
    <n v="43.96"/>
    <n v="2"/>
    <n v="1"/>
    <n v="27.519000000000002"/>
    <n v="16.440999999999999"/>
    <x v="16"/>
  </r>
  <r>
    <d v="2004-08-01T00:00:00"/>
    <s v="SO62756"/>
    <n v="485"/>
    <n v="16709"/>
    <n v="9"/>
    <n v="1"/>
    <n v="2"/>
    <x v="45"/>
    <x v="0"/>
    <n v="8.2204999999999995"/>
    <n v="21.98"/>
    <n v="43.96"/>
    <n v="2"/>
    <n v="1"/>
    <n v="27.519000000000002"/>
    <n v="16.440999999999999"/>
    <x v="16"/>
  </r>
  <r>
    <d v="2004-11-01T00:00:00"/>
    <s v="SO62905"/>
    <n v="485"/>
    <n v="14035"/>
    <n v="4"/>
    <n v="1"/>
    <n v="2"/>
    <x v="44"/>
    <x v="1"/>
    <n v="8.2204999999999995"/>
    <n v="21.98"/>
    <n v="43.96"/>
    <n v="2"/>
    <n v="1"/>
    <n v="27.519000000000002"/>
    <n v="16.440999999999999"/>
    <x v="16"/>
  </r>
  <r>
    <d v="2003-11-12T00:00:00"/>
    <s v="SO62904"/>
    <n v="485"/>
    <n v="14000"/>
    <n v="1"/>
    <n v="1"/>
    <n v="2"/>
    <x v="34"/>
    <x v="2"/>
    <n v="8.2204999999999995"/>
    <n v="21.98"/>
    <n v="43.96"/>
    <n v="2"/>
    <n v="1"/>
    <n v="27.519000000000002"/>
    <n v="16.440999999999999"/>
    <x v="16"/>
  </r>
  <r>
    <d v="2003-09-10T00:00:00"/>
    <s v="SO63319"/>
    <n v="485"/>
    <n v="14241"/>
    <n v="4"/>
    <n v="1"/>
    <n v="2"/>
    <x v="21"/>
    <x v="1"/>
    <n v="8.2204999999999995"/>
    <n v="21.98"/>
    <n v="43.96"/>
    <n v="2"/>
    <n v="1"/>
    <n v="27.519000000000002"/>
    <n v="16.440999999999999"/>
    <x v="16"/>
  </r>
  <r>
    <d v="2003-09-12T00:00:00"/>
    <s v="SO63318"/>
    <n v="485"/>
    <n v="14111"/>
    <n v="1"/>
    <n v="1"/>
    <n v="2"/>
    <x v="7"/>
    <x v="2"/>
    <n v="8.2204999999999995"/>
    <n v="21.98"/>
    <n v="43.96"/>
    <n v="2"/>
    <n v="1"/>
    <n v="27.519000000000002"/>
    <n v="16.440999999999999"/>
    <x v="16"/>
  </r>
  <r>
    <d v="2003-07-10T00:00:00"/>
    <s v="SO63436"/>
    <n v="485"/>
    <n v="18283"/>
    <n v="9"/>
    <n v="1"/>
    <n v="2"/>
    <x v="25"/>
    <x v="0"/>
    <n v="8.2204999999999995"/>
    <n v="21.98"/>
    <n v="43.96"/>
    <n v="2"/>
    <n v="1"/>
    <n v="27.519000000000002"/>
    <n v="16.440999999999999"/>
    <x v="16"/>
  </r>
  <r>
    <d v="2003-02-12T00:00:00"/>
    <s v="SO63726"/>
    <n v="485"/>
    <n v="15847"/>
    <n v="6"/>
    <n v="1"/>
    <n v="2"/>
    <x v="8"/>
    <x v="3"/>
    <n v="8.2204999999999995"/>
    <n v="21.98"/>
    <n v="43.96"/>
    <n v="2"/>
    <n v="1"/>
    <n v="27.519000000000002"/>
    <n v="16.440999999999999"/>
    <x v="16"/>
  </r>
  <r>
    <d v="2004-08-01T00:00:00"/>
    <s v="SO63716"/>
    <n v="485"/>
    <n v="13757"/>
    <n v="1"/>
    <n v="1"/>
    <n v="2"/>
    <x v="45"/>
    <x v="2"/>
    <n v="8.2204999999999995"/>
    <n v="21.98"/>
    <n v="43.96"/>
    <n v="2"/>
    <n v="1"/>
    <n v="27.519000000000002"/>
    <n v="16.440999999999999"/>
    <x v="16"/>
  </r>
  <r>
    <d v="2004-04-01T00:00:00"/>
    <s v="SO63717"/>
    <n v="485"/>
    <n v="13371"/>
    <n v="1"/>
    <n v="1"/>
    <n v="2"/>
    <x v="33"/>
    <x v="2"/>
    <n v="8.2204999999999995"/>
    <n v="21.98"/>
    <n v="43.96"/>
    <n v="2"/>
    <n v="1"/>
    <n v="27.519000000000002"/>
    <n v="16.440999999999999"/>
    <x v="16"/>
  </r>
  <r>
    <d v="2003-11-12T00:00:00"/>
    <s v="SO63849"/>
    <n v="485"/>
    <n v="22100"/>
    <n v="6"/>
    <n v="1"/>
    <n v="2"/>
    <x v="34"/>
    <x v="3"/>
    <n v="8.2204999999999995"/>
    <n v="21.98"/>
    <n v="43.96"/>
    <n v="2"/>
    <n v="1"/>
    <n v="27.519000000000002"/>
    <n v="16.440999999999999"/>
    <x v="16"/>
  </r>
  <r>
    <d v="2003-02-11T00:00:00"/>
    <s v="SO63850"/>
    <n v="485"/>
    <n v="14001"/>
    <n v="1"/>
    <n v="1"/>
    <n v="2"/>
    <x v="23"/>
    <x v="2"/>
    <n v="8.2204999999999995"/>
    <n v="21.98"/>
    <n v="43.96"/>
    <n v="2"/>
    <n v="1"/>
    <n v="27.519000000000002"/>
    <n v="16.440999999999999"/>
    <x v="16"/>
  </r>
  <r>
    <d v="2003-10-11T00:00:00"/>
    <s v="SO63853"/>
    <n v="485"/>
    <n v="16187"/>
    <n v="10"/>
    <n v="1"/>
    <n v="2"/>
    <x v="18"/>
    <x v="5"/>
    <n v="8.2204999999999995"/>
    <n v="21.98"/>
    <n v="43.96"/>
    <n v="2"/>
    <n v="1"/>
    <n v="27.519000000000002"/>
    <n v="16.440999999999999"/>
    <x v="16"/>
  </r>
  <r>
    <d v="2003-04-12T00:00:00"/>
    <s v="SO64001"/>
    <n v="485"/>
    <n v="17724"/>
    <n v="9"/>
    <n v="1"/>
    <n v="2"/>
    <x v="26"/>
    <x v="0"/>
    <n v="8.2204999999999995"/>
    <n v="21.98"/>
    <n v="43.96"/>
    <n v="2"/>
    <n v="1"/>
    <n v="27.519000000000002"/>
    <n v="16.440999999999999"/>
    <x v="16"/>
  </r>
  <r>
    <d v="2003-05-11T00:00:00"/>
    <s v="SO64099"/>
    <n v="485"/>
    <n v="13215"/>
    <n v="4"/>
    <n v="1"/>
    <n v="2"/>
    <x v="39"/>
    <x v="1"/>
    <n v="8.2204999999999995"/>
    <n v="21.98"/>
    <n v="43.96"/>
    <n v="2"/>
    <n v="1"/>
    <n v="27.519000000000002"/>
    <n v="16.440999999999999"/>
    <x v="16"/>
  </r>
  <r>
    <d v="2004-10-01T00:00:00"/>
    <s v="SO64090"/>
    <n v="485"/>
    <n v="14435"/>
    <n v="4"/>
    <n v="1"/>
    <n v="2"/>
    <x v="40"/>
    <x v="1"/>
    <n v="8.2204999999999995"/>
    <n v="21.98"/>
    <n v="43.96"/>
    <n v="2"/>
    <n v="1"/>
    <n v="27.519000000000002"/>
    <n v="16.440999999999999"/>
    <x v="16"/>
  </r>
  <r>
    <d v="2004-01-02T00:00:00"/>
    <s v="SO64650"/>
    <n v="485"/>
    <n v="17539"/>
    <n v="6"/>
    <n v="1"/>
    <n v="2"/>
    <x v="58"/>
    <x v="3"/>
    <n v="8.2204999999999995"/>
    <n v="21.98"/>
    <n v="43.96"/>
    <n v="2"/>
    <n v="1"/>
    <n v="27.519000000000002"/>
    <n v="16.440999999999999"/>
    <x v="16"/>
  </r>
  <r>
    <d v="2003-06-12T00:00:00"/>
    <s v="SO64765"/>
    <n v="485"/>
    <n v="17551"/>
    <n v="6"/>
    <n v="1"/>
    <n v="2"/>
    <x v="13"/>
    <x v="3"/>
    <n v="8.2204999999999995"/>
    <n v="21.98"/>
    <n v="43.96"/>
    <n v="2"/>
    <n v="1"/>
    <n v="27.519000000000002"/>
    <n v="16.440999999999999"/>
    <x v="16"/>
  </r>
  <r>
    <d v="2004-01-01T00:00:00"/>
    <s v="SO64822"/>
    <n v="485"/>
    <n v="15671"/>
    <n v="10"/>
    <n v="1"/>
    <n v="2"/>
    <x v="36"/>
    <x v="5"/>
    <n v="8.2204999999999995"/>
    <n v="21.98"/>
    <n v="43.96"/>
    <n v="2"/>
    <n v="1"/>
    <n v="27.519000000000002"/>
    <n v="16.440999999999999"/>
    <x v="16"/>
  </r>
  <r>
    <d v="2003-02-12T00:00:00"/>
    <s v="SO65025"/>
    <n v="485"/>
    <n v="19103"/>
    <n v="9"/>
    <n v="1"/>
    <n v="2"/>
    <x v="8"/>
    <x v="0"/>
    <n v="8.2204999999999995"/>
    <n v="21.98"/>
    <n v="43.96"/>
    <n v="2"/>
    <n v="1"/>
    <n v="27.519000000000002"/>
    <n v="16.440999999999999"/>
    <x v="16"/>
  </r>
  <r>
    <d v="2003-01-12T00:00:00"/>
    <s v="SO65126"/>
    <n v="485"/>
    <n v="12528"/>
    <n v="1"/>
    <n v="1"/>
    <n v="2"/>
    <x v="17"/>
    <x v="2"/>
    <n v="8.2204999999999995"/>
    <n v="21.98"/>
    <n v="43.96"/>
    <n v="2"/>
    <n v="1"/>
    <n v="27.519000000000002"/>
    <n v="16.440999999999999"/>
    <x v="16"/>
  </r>
  <r>
    <d v="2004-07-01T00:00:00"/>
    <s v="SO65115"/>
    <n v="485"/>
    <n v="13835"/>
    <n v="7"/>
    <n v="1"/>
    <n v="2"/>
    <x v="48"/>
    <x v="6"/>
    <n v="8.2204999999999995"/>
    <n v="21.98"/>
    <n v="43.96"/>
    <n v="2"/>
    <n v="1"/>
    <n v="27.519000000000002"/>
    <n v="16.440999999999999"/>
    <x v="16"/>
  </r>
  <r>
    <d v="2003-09-12T00:00:00"/>
    <s v="SO65357"/>
    <n v="485"/>
    <n v="13740"/>
    <n v="1"/>
    <n v="1"/>
    <n v="2"/>
    <x v="7"/>
    <x v="2"/>
    <n v="8.2204999999999995"/>
    <n v="21.98"/>
    <n v="43.96"/>
    <n v="2"/>
    <n v="1"/>
    <n v="27.519000000000002"/>
    <n v="16.440999999999999"/>
    <x v="16"/>
  </r>
  <r>
    <d v="2003-03-12T00:00:00"/>
    <s v="SO65369"/>
    <n v="485"/>
    <n v="15878"/>
    <n v="6"/>
    <n v="1"/>
    <n v="2"/>
    <x v="38"/>
    <x v="3"/>
    <n v="8.2204999999999995"/>
    <n v="21.98"/>
    <n v="43.96"/>
    <n v="2"/>
    <n v="1"/>
    <n v="27.519000000000002"/>
    <n v="16.440999999999999"/>
    <x v="16"/>
  </r>
  <r>
    <d v="2004-08-01T00:00:00"/>
    <s v="SO65421"/>
    <n v="485"/>
    <n v="14250"/>
    <n v="4"/>
    <n v="1"/>
    <n v="2"/>
    <x v="45"/>
    <x v="1"/>
    <n v="8.2204999999999995"/>
    <n v="21.98"/>
    <n v="43.96"/>
    <n v="2"/>
    <n v="1"/>
    <n v="27.519000000000002"/>
    <n v="16.440999999999999"/>
    <x v="16"/>
  </r>
  <r>
    <d v="2003-10-12T00:00:00"/>
    <s v="SO65423"/>
    <n v="485"/>
    <n v="13300"/>
    <n v="1"/>
    <n v="1"/>
    <n v="2"/>
    <x v="14"/>
    <x v="2"/>
    <n v="8.2204999999999995"/>
    <n v="21.98"/>
    <n v="43.96"/>
    <n v="2"/>
    <n v="1"/>
    <n v="27.519000000000002"/>
    <n v="16.440999999999999"/>
    <x v="16"/>
  </r>
  <r>
    <d v="2003-10-11T00:00:00"/>
    <s v="SO65479"/>
    <n v="485"/>
    <n v="17223"/>
    <n v="7"/>
    <n v="1"/>
    <n v="2"/>
    <x v="18"/>
    <x v="6"/>
    <n v="8.2204999999999995"/>
    <n v="21.98"/>
    <n v="43.96"/>
    <n v="2"/>
    <n v="1"/>
    <n v="27.519000000000002"/>
    <n v="16.440999999999999"/>
    <x v="16"/>
  </r>
  <r>
    <d v="2003-05-12T00:00:00"/>
    <s v="SO65539"/>
    <n v="485"/>
    <n v="17360"/>
    <n v="6"/>
    <n v="1"/>
    <n v="2"/>
    <x v="6"/>
    <x v="3"/>
    <n v="8.2204999999999995"/>
    <n v="21.98"/>
    <n v="43.96"/>
    <n v="2"/>
    <n v="1"/>
    <n v="27.519000000000002"/>
    <n v="16.440999999999999"/>
    <x v="16"/>
  </r>
  <r>
    <d v="2003-07-12T00:00:00"/>
    <s v="SO65831"/>
    <n v="485"/>
    <n v="14273"/>
    <n v="4"/>
    <n v="1"/>
    <n v="2"/>
    <x v="9"/>
    <x v="1"/>
    <n v="8.2204999999999995"/>
    <n v="21.98"/>
    <n v="43.96"/>
    <n v="2"/>
    <n v="1"/>
    <n v="27.519000000000002"/>
    <n v="16.440999999999999"/>
    <x v="16"/>
  </r>
  <r>
    <d v="2004-04-01T00:00:00"/>
    <s v="SO65978"/>
    <n v="485"/>
    <n v="13879"/>
    <n v="4"/>
    <n v="1"/>
    <n v="2"/>
    <x v="33"/>
    <x v="1"/>
    <n v="8.2204999999999995"/>
    <n v="21.98"/>
    <n v="43.96"/>
    <n v="2"/>
    <n v="1"/>
    <n v="27.519000000000002"/>
    <n v="16.440999999999999"/>
    <x v="16"/>
  </r>
  <r>
    <d v="2004-05-02T00:00:00"/>
    <s v="SO65982"/>
    <n v="485"/>
    <n v="17215"/>
    <n v="8"/>
    <n v="1"/>
    <n v="2"/>
    <x v="51"/>
    <x v="4"/>
    <n v="8.2204999999999995"/>
    <n v="21.98"/>
    <n v="43.96"/>
    <n v="2"/>
    <n v="1"/>
    <n v="27.519000000000002"/>
    <n v="16.440999999999999"/>
    <x v="16"/>
  </r>
  <r>
    <d v="2004-10-02T00:00:00"/>
    <s v="SO65979"/>
    <n v="485"/>
    <n v="13863"/>
    <n v="4"/>
    <n v="1"/>
    <n v="2"/>
    <x v="59"/>
    <x v="1"/>
    <n v="8.2204999999999995"/>
    <n v="21.98"/>
    <n v="43.96"/>
    <n v="2"/>
    <n v="1"/>
    <n v="27.519000000000002"/>
    <n v="16.440999999999999"/>
    <x v="16"/>
  </r>
  <r>
    <d v="2003-07-12T00:00:00"/>
    <s v="SO66049"/>
    <n v="485"/>
    <n v="13030"/>
    <n v="4"/>
    <n v="1"/>
    <n v="2"/>
    <x v="9"/>
    <x v="1"/>
    <n v="8.2204999999999995"/>
    <n v="21.98"/>
    <n v="43.96"/>
    <n v="2"/>
    <n v="1"/>
    <n v="27.519000000000002"/>
    <n v="16.440999999999999"/>
    <x v="16"/>
  </r>
  <r>
    <d v="2003-10-12T00:00:00"/>
    <s v="SO66232"/>
    <n v="485"/>
    <n v="14432"/>
    <n v="1"/>
    <n v="1"/>
    <n v="2"/>
    <x v="14"/>
    <x v="2"/>
    <n v="8.2204999999999995"/>
    <n v="21.98"/>
    <n v="43.96"/>
    <n v="2"/>
    <n v="1"/>
    <n v="27.519000000000002"/>
    <n v="16.440999999999999"/>
    <x v="16"/>
  </r>
  <r>
    <d v="2004-06-02T00:00:00"/>
    <s v="SO66396"/>
    <n v="485"/>
    <n v="13301"/>
    <n v="1"/>
    <n v="1"/>
    <n v="2"/>
    <x v="52"/>
    <x v="2"/>
    <n v="8.2204999999999995"/>
    <n v="21.98"/>
    <n v="43.96"/>
    <n v="2"/>
    <n v="1"/>
    <n v="27.519000000000002"/>
    <n v="16.440999999999999"/>
    <x v="16"/>
  </r>
  <r>
    <d v="2004-08-02T00:00:00"/>
    <s v="SO66465"/>
    <n v="485"/>
    <n v="18124"/>
    <n v="8"/>
    <n v="1"/>
    <n v="2"/>
    <x v="50"/>
    <x v="4"/>
    <n v="8.2204999999999995"/>
    <n v="21.98"/>
    <n v="43.96"/>
    <n v="2"/>
    <n v="1"/>
    <n v="27.519000000000002"/>
    <n v="16.440999999999999"/>
    <x v="16"/>
  </r>
  <r>
    <d v="2004-04-03T00:00:00"/>
    <s v="SO66434"/>
    <n v="485"/>
    <n v="23528"/>
    <n v="9"/>
    <n v="1"/>
    <n v="2"/>
    <x v="67"/>
    <x v="0"/>
    <n v="8.2204999999999995"/>
    <n v="21.98"/>
    <n v="43.96"/>
    <n v="2"/>
    <n v="1"/>
    <n v="27.519000000000002"/>
    <n v="16.440999999999999"/>
    <x v="16"/>
  </r>
  <r>
    <d v="2004-09-01T00:00:00"/>
    <s v="SO66540"/>
    <n v="485"/>
    <n v="12946"/>
    <n v="1"/>
    <n v="1"/>
    <n v="2"/>
    <x v="47"/>
    <x v="2"/>
    <n v="8.2204999999999995"/>
    <n v="21.98"/>
    <n v="43.96"/>
    <n v="2"/>
    <n v="1"/>
    <n v="27.519000000000002"/>
    <n v="16.440999999999999"/>
    <x v="16"/>
  </r>
  <r>
    <d v="2004-04-01T00:00:00"/>
    <s v="SO66682"/>
    <n v="485"/>
    <n v="13194"/>
    <n v="4"/>
    <n v="1"/>
    <n v="2"/>
    <x v="33"/>
    <x v="1"/>
    <n v="8.2204999999999995"/>
    <n v="21.98"/>
    <n v="43.96"/>
    <n v="2"/>
    <n v="1"/>
    <n v="27.519000000000002"/>
    <n v="16.440999999999999"/>
    <x v="16"/>
  </r>
  <r>
    <d v="2004-05-01T00:00:00"/>
    <s v="SO66726"/>
    <n v="485"/>
    <n v="18925"/>
    <n v="6"/>
    <n v="1"/>
    <n v="2"/>
    <x v="35"/>
    <x v="3"/>
    <n v="8.2204999999999995"/>
    <n v="21.98"/>
    <n v="43.96"/>
    <n v="2"/>
    <n v="1"/>
    <n v="27.519000000000002"/>
    <n v="16.440999999999999"/>
    <x v="16"/>
  </r>
  <r>
    <d v="2004-06-01T00:00:00"/>
    <s v="SO66988"/>
    <n v="485"/>
    <n v="19554"/>
    <n v="6"/>
    <n v="1"/>
    <n v="2"/>
    <x v="46"/>
    <x v="3"/>
    <n v="8.2204999999999995"/>
    <n v="21.98"/>
    <n v="43.96"/>
    <n v="2"/>
    <n v="1"/>
    <n v="27.519000000000002"/>
    <n v="16.440999999999999"/>
    <x v="16"/>
  </r>
  <r>
    <d v="2004-12-01T00:00:00"/>
    <s v="SO66975"/>
    <n v="485"/>
    <n v="14248"/>
    <n v="4"/>
    <n v="1"/>
    <n v="2"/>
    <x v="42"/>
    <x v="1"/>
    <n v="8.2204999999999995"/>
    <n v="21.98"/>
    <n v="43.96"/>
    <n v="2"/>
    <n v="1"/>
    <n v="27.519000000000002"/>
    <n v="16.440999999999999"/>
    <x v="16"/>
  </r>
  <r>
    <d v="2004-11-01T00:00:00"/>
    <s v="SO67111"/>
    <n v="485"/>
    <n v="13951"/>
    <n v="1"/>
    <n v="1"/>
    <n v="2"/>
    <x v="44"/>
    <x v="2"/>
    <n v="8.2204999999999995"/>
    <n v="21.98"/>
    <n v="43.96"/>
    <n v="2"/>
    <n v="1"/>
    <n v="27.519000000000002"/>
    <n v="16.440999999999999"/>
    <x v="16"/>
  </r>
  <r>
    <d v="2004-08-01T00:00:00"/>
    <s v="SO67375"/>
    <n v="485"/>
    <n v="14767"/>
    <n v="8"/>
    <n v="1"/>
    <n v="2"/>
    <x v="45"/>
    <x v="4"/>
    <n v="8.2204999999999995"/>
    <n v="21.98"/>
    <n v="43.96"/>
    <n v="2"/>
    <n v="1"/>
    <n v="27.519000000000002"/>
    <n v="16.440999999999999"/>
    <x v="16"/>
  </r>
  <r>
    <d v="2004-09-02T00:00:00"/>
    <s v="SO67520"/>
    <n v="485"/>
    <n v="19147"/>
    <n v="6"/>
    <n v="1"/>
    <n v="2"/>
    <x v="55"/>
    <x v="3"/>
    <n v="8.2204999999999995"/>
    <n v="21.98"/>
    <n v="43.96"/>
    <n v="2"/>
    <n v="1"/>
    <n v="27.519000000000002"/>
    <n v="16.440999999999999"/>
    <x v="16"/>
  </r>
  <r>
    <d v="2003-07-12T00:00:00"/>
    <s v="SO67606"/>
    <n v="485"/>
    <n v="15279"/>
    <n v="4"/>
    <n v="1"/>
    <n v="2"/>
    <x v="9"/>
    <x v="1"/>
    <n v="8.2204999999999995"/>
    <n v="21.98"/>
    <n v="43.96"/>
    <n v="2"/>
    <n v="1"/>
    <n v="27.519000000000002"/>
    <n v="16.440999999999999"/>
    <x v="16"/>
  </r>
  <r>
    <d v="2004-03-03T00:00:00"/>
    <s v="SO67617"/>
    <n v="485"/>
    <n v="16009"/>
    <n v="6"/>
    <n v="1"/>
    <n v="2"/>
    <x v="64"/>
    <x v="3"/>
    <n v="8.2204999999999995"/>
    <n v="21.98"/>
    <n v="43.96"/>
    <n v="2"/>
    <n v="1"/>
    <n v="27.519000000000002"/>
    <n v="16.440999999999999"/>
    <x v="16"/>
  </r>
  <r>
    <d v="2004-07-03T00:00:00"/>
    <s v="SO67604"/>
    <n v="485"/>
    <n v="13386"/>
    <n v="1"/>
    <n v="1"/>
    <n v="2"/>
    <x v="69"/>
    <x v="2"/>
    <n v="8.2204999999999995"/>
    <n v="21.98"/>
    <n v="43.96"/>
    <n v="2"/>
    <n v="1"/>
    <n v="27.519000000000002"/>
    <n v="16.440999999999999"/>
    <x v="16"/>
  </r>
  <r>
    <d v="2004-03-03T00:00:00"/>
    <s v="SO67670"/>
    <n v="485"/>
    <n v="18506"/>
    <n v="6"/>
    <n v="1"/>
    <n v="2"/>
    <x v="64"/>
    <x v="3"/>
    <n v="8.2204999999999995"/>
    <n v="21.98"/>
    <n v="43.96"/>
    <n v="2"/>
    <n v="1"/>
    <n v="27.519000000000002"/>
    <n v="16.440999999999999"/>
    <x v="16"/>
  </r>
  <r>
    <d v="2004-01-01T00:00:00"/>
    <s v="SO67723"/>
    <n v="485"/>
    <n v="13921"/>
    <n v="4"/>
    <n v="1"/>
    <n v="2"/>
    <x v="36"/>
    <x v="1"/>
    <n v="8.2204999999999995"/>
    <n v="21.98"/>
    <n v="43.96"/>
    <n v="2"/>
    <n v="1"/>
    <n v="27.519000000000002"/>
    <n v="16.440999999999999"/>
    <x v="16"/>
  </r>
  <r>
    <d v="2004-12-03T00:00:00"/>
    <s v="SO67879"/>
    <n v="485"/>
    <n v="13172"/>
    <n v="1"/>
    <n v="1"/>
    <n v="2"/>
    <x v="72"/>
    <x v="2"/>
    <n v="8.2204999999999995"/>
    <n v="21.98"/>
    <n v="43.96"/>
    <n v="2"/>
    <n v="1"/>
    <n v="27.519000000000002"/>
    <n v="16.440999999999999"/>
    <x v="16"/>
  </r>
  <r>
    <d v="2004-12-03T00:00:00"/>
    <s v="SO67881"/>
    <n v="485"/>
    <n v="13207"/>
    <n v="4"/>
    <n v="1"/>
    <n v="2"/>
    <x v="72"/>
    <x v="1"/>
    <n v="8.2204999999999995"/>
    <n v="21.98"/>
    <n v="43.96"/>
    <n v="2"/>
    <n v="1"/>
    <n v="27.519000000000002"/>
    <n v="16.440999999999999"/>
    <x v="16"/>
  </r>
  <r>
    <d v="2004-02-02T00:00:00"/>
    <s v="SO67880"/>
    <n v="485"/>
    <n v="12910"/>
    <n v="4"/>
    <n v="1"/>
    <n v="2"/>
    <x v="61"/>
    <x v="1"/>
    <n v="8.2204999999999995"/>
    <n v="21.98"/>
    <n v="43.96"/>
    <n v="2"/>
    <n v="1"/>
    <n v="27.519000000000002"/>
    <n v="16.440999999999999"/>
    <x v="16"/>
  </r>
  <r>
    <d v="2004-12-03T00:00:00"/>
    <s v="SO68004"/>
    <n v="485"/>
    <n v="13196"/>
    <n v="1"/>
    <n v="1"/>
    <n v="2"/>
    <x v="72"/>
    <x v="2"/>
    <n v="8.2204999999999995"/>
    <n v="21.98"/>
    <n v="43.96"/>
    <n v="2"/>
    <n v="1"/>
    <n v="27.519000000000002"/>
    <n v="16.440999999999999"/>
    <x v="16"/>
  </r>
  <r>
    <d v="2004-04-02T00:00:00"/>
    <s v="SO68049"/>
    <n v="485"/>
    <n v="22079"/>
    <n v="6"/>
    <n v="1"/>
    <n v="2"/>
    <x v="56"/>
    <x v="3"/>
    <n v="8.2204999999999995"/>
    <n v="21.98"/>
    <n v="43.96"/>
    <n v="2"/>
    <n v="1"/>
    <n v="27.519000000000002"/>
    <n v="16.440999999999999"/>
    <x v="16"/>
  </r>
  <r>
    <d v="2004-04-02T00:00:00"/>
    <s v="SO68155"/>
    <n v="485"/>
    <n v="19101"/>
    <n v="9"/>
    <n v="1"/>
    <n v="2"/>
    <x v="56"/>
    <x v="0"/>
    <n v="8.2204999999999995"/>
    <n v="21.98"/>
    <n v="43.96"/>
    <n v="2"/>
    <n v="1"/>
    <n v="27.519000000000002"/>
    <n v="16.440999999999999"/>
    <x v="16"/>
  </r>
  <r>
    <d v="2004-05-03T00:00:00"/>
    <s v="SO68271"/>
    <n v="485"/>
    <n v="18291"/>
    <n v="9"/>
    <n v="1"/>
    <n v="2"/>
    <x v="62"/>
    <x v="0"/>
    <n v="8.2204999999999995"/>
    <n v="21.98"/>
    <n v="43.96"/>
    <n v="2"/>
    <n v="1"/>
    <n v="27.519000000000002"/>
    <n v="16.440999999999999"/>
    <x v="16"/>
  </r>
  <r>
    <d v="2004-05-03T00:00:00"/>
    <s v="SO68438"/>
    <n v="485"/>
    <n v="14515"/>
    <n v="4"/>
    <n v="1"/>
    <n v="2"/>
    <x v="62"/>
    <x v="1"/>
    <n v="8.2204999999999995"/>
    <n v="21.98"/>
    <n v="43.96"/>
    <n v="2"/>
    <n v="1"/>
    <n v="27.519000000000002"/>
    <n v="16.440999999999999"/>
    <x v="16"/>
  </r>
  <r>
    <d v="2004-09-03T00:00:00"/>
    <s v="SO68507"/>
    <n v="485"/>
    <n v="16855"/>
    <n v="6"/>
    <n v="1"/>
    <n v="2"/>
    <x v="70"/>
    <x v="3"/>
    <n v="8.2204999999999995"/>
    <n v="21.98"/>
    <n v="43.96"/>
    <n v="2"/>
    <n v="1"/>
    <n v="27.519000000000002"/>
    <n v="16.440999999999999"/>
    <x v="16"/>
  </r>
  <r>
    <d v="2004-07-01T00:00:00"/>
    <s v="SO68499"/>
    <n v="485"/>
    <n v="13356"/>
    <n v="1"/>
    <n v="1"/>
    <n v="2"/>
    <x v="48"/>
    <x v="2"/>
    <n v="8.2204999999999995"/>
    <n v="21.98"/>
    <n v="43.96"/>
    <n v="2"/>
    <n v="1"/>
    <n v="27.519000000000002"/>
    <n v="16.440999999999999"/>
    <x v="16"/>
  </r>
  <r>
    <d v="2004-03-01T00:00:00"/>
    <s v="SO68591"/>
    <n v="485"/>
    <n v="13184"/>
    <n v="1"/>
    <n v="1"/>
    <n v="2"/>
    <x v="41"/>
    <x v="2"/>
    <n v="8.2204999999999995"/>
    <n v="21.98"/>
    <n v="43.96"/>
    <n v="2"/>
    <n v="1"/>
    <n v="27.519000000000002"/>
    <n v="16.440999999999999"/>
    <x v="16"/>
  </r>
  <r>
    <d v="2004-05-03T00:00:00"/>
    <s v="SO68593"/>
    <n v="485"/>
    <n v="13332"/>
    <n v="4"/>
    <n v="1"/>
    <n v="2"/>
    <x v="62"/>
    <x v="1"/>
    <n v="8.2204999999999995"/>
    <n v="21.98"/>
    <n v="43.96"/>
    <n v="2"/>
    <n v="1"/>
    <n v="27.519000000000002"/>
    <n v="16.440999999999999"/>
    <x v="16"/>
  </r>
  <r>
    <d v="2004-06-01T00:00:00"/>
    <s v="SO68578"/>
    <n v="485"/>
    <n v="16050"/>
    <n v="10"/>
    <n v="1"/>
    <n v="2"/>
    <x v="46"/>
    <x v="5"/>
    <n v="8.2204999999999995"/>
    <n v="21.98"/>
    <n v="43.96"/>
    <n v="2"/>
    <n v="1"/>
    <n v="27.519000000000002"/>
    <n v="16.440999999999999"/>
    <x v="16"/>
  </r>
  <r>
    <d v="2004-06-01T00:00:00"/>
    <s v="SO68655"/>
    <n v="485"/>
    <n v="12909"/>
    <n v="4"/>
    <n v="1"/>
    <n v="2"/>
    <x v="46"/>
    <x v="1"/>
    <n v="8.2204999999999995"/>
    <n v="21.98"/>
    <n v="43.96"/>
    <n v="2"/>
    <n v="1"/>
    <n v="27.519000000000002"/>
    <n v="16.440999999999999"/>
    <x v="16"/>
  </r>
  <r>
    <d v="2004-04-04T00:00:00"/>
    <s v="SO68649"/>
    <n v="485"/>
    <n v="13451"/>
    <n v="4"/>
    <n v="1"/>
    <n v="2"/>
    <x v="83"/>
    <x v="1"/>
    <n v="8.2204999999999995"/>
    <n v="21.98"/>
    <n v="43.96"/>
    <n v="2"/>
    <n v="1"/>
    <n v="27.519000000000002"/>
    <n v="16.440999999999999"/>
    <x v="16"/>
  </r>
  <r>
    <d v="2004-09-04T00:00:00"/>
    <s v="SO69091"/>
    <n v="485"/>
    <n v="18274"/>
    <n v="9"/>
    <n v="1"/>
    <n v="2"/>
    <x v="80"/>
    <x v="0"/>
    <n v="8.2204999999999995"/>
    <n v="21.98"/>
    <n v="43.96"/>
    <n v="2"/>
    <n v="1"/>
    <n v="27.519000000000002"/>
    <n v="16.440999999999999"/>
    <x v="16"/>
  </r>
  <r>
    <d v="2004-11-01T00:00:00"/>
    <s v="SO69126"/>
    <n v="485"/>
    <n v="13223"/>
    <n v="4"/>
    <n v="1"/>
    <n v="2"/>
    <x v="44"/>
    <x v="1"/>
    <n v="8.2204999999999995"/>
    <n v="21.98"/>
    <n v="43.96"/>
    <n v="2"/>
    <n v="1"/>
    <n v="27.519000000000002"/>
    <n v="16.440999999999999"/>
    <x v="16"/>
  </r>
  <r>
    <d v="2004-02-03T00:00:00"/>
    <s v="SO69246"/>
    <n v="485"/>
    <n v="18713"/>
    <n v="9"/>
    <n v="1"/>
    <n v="2"/>
    <x v="60"/>
    <x v="0"/>
    <n v="8.2204999999999995"/>
    <n v="21.98"/>
    <n v="43.96"/>
    <n v="2"/>
    <n v="1"/>
    <n v="27.519000000000002"/>
    <n v="16.440999999999999"/>
    <x v="16"/>
  </r>
  <r>
    <d v="2004-02-04T00:00:00"/>
    <s v="SO69615"/>
    <n v="485"/>
    <n v="13272"/>
    <n v="1"/>
    <n v="1"/>
    <n v="2"/>
    <x v="75"/>
    <x v="2"/>
    <n v="8.2204999999999995"/>
    <n v="21.98"/>
    <n v="43.96"/>
    <n v="2"/>
    <n v="1"/>
    <n v="27.519000000000002"/>
    <n v="16.440999999999999"/>
    <x v="16"/>
  </r>
  <r>
    <d v="2004-06-04T00:00:00"/>
    <s v="SO69723"/>
    <n v="485"/>
    <n v="16343"/>
    <n v="9"/>
    <n v="1"/>
    <n v="2"/>
    <x v="82"/>
    <x v="0"/>
    <n v="8.2204999999999995"/>
    <n v="21.98"/>
    <n v="43.96"/>
    <n v="2"/>
    <n v="1"/>
    <n v="27.519000000000002"/>
    <n v="16.440999999999999"/>
    <x v="16"/>
  </r>
  <r>
    <d v="2004-06-04T00:00:00"/>
    <s v="SO69894"/>
    <n v="485"/>
    <n v="13991"/>
    <n v="1"/>
    <n v="1"/>
    <n v="2"/>
    <x v="82"/>
    <x v="2"/>
    <n v="8.2204999999999995"/>
    <n v="21.98"/>
    <n v="43.96"/>
    <n v="2"/>
    <n v="1"/>
    <n v="27.519000000000002"/>
    <n v="16.440999999999999"/>
    <x v="16"/>
  </r>
  <r>
    <d v="2004-06-02T00:00:00"/>
    <s v="SO70093"/>
    <n v="485"/>
    <n v="19088"/>
    <n v="9"/>
    <n v="1"/>
    <n v="2"/>
    <x v="52"/>
    <x v="0"/>
    <n v="8.2204999999999995"/>
    <n v="21.98"/>
    <n v="43.96"/>
    <n v="2"/>
    <n v="1"/>
    <n v="27.519000000000002"/>
    <n v="16.440999999999999"/>
    <x v="16"/>
  </r>
  <r>
    <d v="2004-07-04T00:00:00"/>
    <s v="SO70195"/>
    <n v="485"/>
    <n v="13655"/>
    <n v="1"/>
    <n v="1"/>
    <n v="2"/>
    <x v="98"/>
    <x v="2"/>
    <n v="8.2204999999999995"/>
    <n v="21.98"/>
    <n v="43.96"/>
    <n v="2"/>
    <n v="1"/>
    <n v="27.519000000000002"/>
    <n v="16.440999999999999"/>
    <x v="16"/>
  </r>
  <r>
    <d v="2004-09-02T00:00:00"/>
    <s v="SO70420"/>
    <n v="485"/>
    <n v="13392"/>
    <n v="1"/>
    <n v="1"/>
    <n v="2"/>
    <x v="55"/>
    <x v="2"/>
    <n v="8.2204999999999995"/>
    <n v="21.98"/>
    <n v="43.96"/>
    <n v="2"/>
    <n v="1"/>
    <n v="27.519000000000002"/>
    <n v="16.440999999999999"/>
    <x v="16"/>
  </r>
  <r>
    <d v="2004-04-02T00:00:00"/>
    <s v="SO70487"/>
    <n v="485"/>
    <n v="19044"/>
    <n v="10"/>
    <n v="1"/>
    <n v="2"/>
    <x v="56"/>
    <x v="5"/>
    <n v="8.2204999999999995"/>
    <n v="21.98"/>
    <n v="43.96"/>
    <n v="2"/>
    <n v="1"/>
    <n v="27.519000000000002"/>
    <n v="16.440999999999999"/>
    <x v="16"/>
  </r>
  <r>
    <d v="2004-05-03T00:00:00"/>
    <s v="SO70459"/>
    <n v="485"/>
    <n v="17522"/>
    <n v="9"/>
    <n v="1"/>
    <n v="2"/>
    <x v="62"/>
    <x v="0"/>
    <n v="8.2204999999999995"/>
    <n v="21.98"/>
    <n v="43.96"/>
    <n v="2"/>
    <n v="1"/>
    <n v="27.519000000000002"/>
    <n v="16.440999999999999"/>
    <x v="16"/>
  </r>
  <r>
    <d v="2004-01-02T00:00:00"/>
    <s v="SO70628"/>
    <n v="485"/>
    <n v="15635"/>
    <n v="10"/>
    <n v="1"/>
    <n v="2"/>
    <x v="58"/>
    <x v="5"/>
    <n v="8.2204999999999995"/>
    <n v="21.98"/>
    <n v="43.96"/>
    <n v="2"/>
    <n v="1"/>
    <n v="27.519000000000002"/>
    <n v="16.440999999999999"/>
    <x v="16"/>
  </r>
  <r>
    <d v="2004-12-03T00:00:00"/>
    <s v="SO70780"/>
    <n v="485"/>
    <n v="13922"/>
    <n v="1"/>
    <n v="1"/>
    <n v="2"/>
    <x v="72"/>
    <x v="2"/>
    <n v="8.2204999999999995"/>
    <n v="21.98"/>
    <n v="43.96"/>
    <n v="2"/>
    <n v="1"/>
    <n v="27.519000000000002"/>
    <n v="16.440999999999999"/>
    <x v="16"/>
  </r>
  <r>
    <d v="2004-08-04T00:00:00"/>
    <s v="SO70781"/>
    <n v="485"/>
    <n v="13445"/>
    <n v="4"/>
    <n v="1"/>
    <n v="2"/>
    <x v="76"/>
    <x v="1"/>
    <n v="8.2204999999999995"/>
    <n v="21.98"/>
    <n v="43.96"/>
    <n v="2"/>
    <n v="1"/>
    <n v="27.519000000000002"/>
    <n v="16.440999999999999"/>
    <x v="16"/>
  </r>
  <r>
    <d v="2004-07-04T00:00:00"/>
    <s v="SO70900"/>
    <n v="485"/>
    <n v="19847"/>
    <n v="6"/>
    <n v="1"/>
    <n v="2"/>
    <x v="98"/>
    <x v="3"/>
    <n v="8.2204999999999995"/>
    <n v="21.98"/>
    <n v="43.96"/>
    <n v="2"/>
    <n v="1"/>
    <n v="27.519000000000002"/>
    <n v="16.440999999999999"/>
    <x v="16"/>
  </r>
  <r>
    <d v="2004-08-02T00:00:00"/>
    <s v="SO70875"/>
    <n v="485"/>
    <n v="19092"/>
    <n v="9"/>
    <n v="1"/>
    <n v="2"/>
    <x v="50"/>
    <x v="0"/>
    <n v="8.2204999999999995"/>
    <n v="21.98"/>
    <n v="43.96"/>
    <n v="2"/>
    <n v="1"/>
    <n v="27.519000000000002"/>
    <n v="16.440999999999999"/>
    <x v="16"/>
  </r>
  <r>
    <d v="2004-12-04T00:00:00"/>
    <s v="SO71046"/>
    <n v="485"/>
    <n v="13833"/>
    <n v="7"/>
    <n v="1"/>
    <n v="2"/>
    <x v="79"/>
    <x v="6"/>
    <n v="8.2204999999999995"/>
    <n v="21.98"/>
    <n v="43.96"/>
    <n v="2"/>
    <n v="1"/>
    <n v="27.519000000000002"/>
    <n v="16.440999999999999"/>
    <x v="16"/>
  </r>
  <r>
    <d v="2004-04-05T00:00:00"/>
    <s v="SO71122"/>
    <n v="485"/>
    <n v="12900"/>
    <n v="4"/>
    <n v="1"/>
    <n v="2"/>
    <x v="85"/>
    <x v="1"/>
    <n v="8.2204999999999995"/>
    <n v="21.98"/>
    <n v="43.96"/>
    <n v="2"/>
    <n v="1"/>
    <n v="27.519000000000002"/>
    <n v="16.440999999999999"/>
    <x v="16"/>
  </r>
  <r>
    <d v="2004-05-05T00:00:00"/>
    <s v="SO71170"/>
    <n v="485"/>
    <n v="19026"/>
    <n v="6"/>
    <n v="1"/>
    <n v="2"/>
    <x v="86"/>
    <x v="3"/>
    <n v="8.2204999999999995"/>
    <n v="21.98"/>
    <n v="43.96"/>
    <n v="2"/>
    <n v="1"/>
    <n v="27.519000000000002"/>
    <n v="16.440999999999999"/>
    <x v="16"/>
  </r>
  <r>
    <d v="2004-08-05T00:00:00"/>
    <s v="SO71386"/>
    <n v="485"/>
    <n v="13317"/>
    <n v="4"/>
    <n v="1"/>
    <n v="2"/>
    <x v="88"/>
    <x v="1"/>
    <n v="8.2204999999999995"/>
    <n v="21.98"/>
    <n v="43.96"/>
    <n v="2"/>
    <n v="1"/>
    <n v="27.519000000000002"/>
    <n v="16.440999999999999"/>
    <x v="16"/>
  </r>
  <r>
    <d v="2004-11-04T00:00:00"/>
    <s v="SO71535"/>
    <n v="485"/>
    <n v="15748"/>
    <n v="6"/>
    <n v="1"/>
    <n v="2"/>
    <x v="81"/>
    <x v="3"/>
    <n v="8.2204999999999995"/>
    <n v="21.98"/>
    <n v="43.96"/>
    <n v="2"/>
    <n v="1"/>
    <n v="27.519000000000002"/>
    <n v="16.440999999999999"/>
    <x v="16"/>
  </r>
  <r>
    <d v="2004-09-02T00:00:00"/>
    <s v="SO71589"/>
    <n v="485"/>
    <n v="12822"/>
    <n v="8"/>
    <n v="1"/>
    <n v="2"/>
    <x v="55"/>
    <x v="4"/>
    <n v="8.2204999999999995"/>
    <n v="21.98"/>
    <n v="43.96"/>
    <n v="2"/>
    <n v="1"/>
    <n v="27.519000000000002"/>
    <n v="16.440999999999999"/>
    <x v="16"/>
  </r>
  <r>
    <d v="2004-12-03T00:00:00"/>
    <s v="SO71585"/>
    <n v="485"/>
    <n v="14410"/>
    <n v="4"/>
    <n v="1"/>
    <n v="2"/>
    <x v="72"/>
    <x v="1"/>
    <n v="8.2204999999999995"/>
    <n v="21.98"/>
    <n v="43.96"/>
    <n v="2"/>
    <n v="1"/>
    <n v="27.519000000000002"/>
    <n v="16.440999999999999"/>
    <x v="16"/>
  </r>
  <r>
    <d v="2004-02-02T00:00:00"/>
    <s v="SO71586"/>
    <n v="485"/>
    <n v="15049"/>
    <n v="8"/>
    <n v="1"/>
    <n v="2"/>
    <x v="61"/>
    <x v="4"/>
    <n v="8.2204999999999995"/>
    <n v="21.98"/>
    <n v="43.96"/>
    <n v="2"/>
    <n v="1"/>
    <n v="27.519000000000002"/>
    <n v="16.440999999999999"/>
    <x v="16"/>
  </r>
  <r>
    <d v="2004-11-05T00:00:00"/>
    <s v="SO71724"/>
    <n v="485"/>
    <n v="22080"/>
    <n v="6"/>
    <n v="1"/>
    <n v="2"/>
    <x v="87"/>
    <x v="3"/>
    <n v="8.2204999999999995"/>
    <n v="21.98"/>
    <n v="43.96"/>
    <n v="2"/>
    <n v="1"/>
    <n v="27.519000000000002"/>
    <n v="16.440999999999999"/>
    <x v="16"/>
  </r>
  <r>
    <d v="2004-04-05T00:00:00"/>
    <s v="SO71974"/>
    <n v="485"/>
    <n v="20084"/>
    <n v="6"/>
    <n v="1"/>
    <n v="2"/>
    <x v="85"/>
    <x v="3"/>
    <n v="8.2204999999999995"/>
    <n v="21.98"/>
    <n v="43.96"/>
    <n v="2"/>
    <n v="1"/>
    <n v="27.519000000000002"/>
    <n v="16.440999999999999"/>
    <x v="16"/>
  </r>
  <r>
    <d v="2004-10-04T00:00:00"/>
    <s v="SO72037"/>
    <n v="485"/>
    <n v="13335"/>
    <n v="4"/>
    <n v="1"/>
    <n v="2"/>
    <x v="78"/>
    <x v="1"/>
    <n v="8.2204999999999995"/>
    <n v="21.98"/>
    <n v="43.96"/>
    <n v="2"/>
    <n v="1"/>
    <n v="27.519000000000002"/>
    <n v="16.440999999999999"/>
    <x v="16"/>
  </r>
  <r>
    <d v="2004-06-04T00:00:00"/>
    <s v="SO72028"/>
    <n v="485"/>
    <n v="18144"/>
    <n v="7"/>
    <n v="1"/>
    <n v="2"/>
    <x v="82"/>
    <x v="6"/>
    <n v="8.2204999999999995"/>
    <n v="21.98"/>
    <n v="43.96"/>
    <n v="2"/>
    <n v="1"/>
    <n v="27.519000000000002"/>
    <n v="16.440999999999999"/>
    <x v="16"/>
  </r>
  <r>
    <d v="2004-03-05T00:00:00"/>
    <s v="SO72217"/>
    <n v="485"/>
    <n v="13375"/>
    <n v="4"/>
    <n v="1"/>
    <n v="2"/>
    <x v="84"/>
    <x v="1"/>
    <n v="8.2204999999999995"/>
    <n v="21.98"/>
    <n v="43.96"/>
    <n v="2"/>
    <n v="1"/>
    <n v="27.519000000000002"/>
    <n v="16.440999999999999"/>
    <x v="16"/>
  </r>
  <r>
    <d v="2004-12-03T00:00:00"/>
    <s v="SO72314"/>
    <n v="485"/>
    <n v="13151"/>
    <n v="4"/>
    <n v="1"/>
    <n v="2"/>
    <x v="72"/>
    <x v="1"/>
    <n v="8.2204999999999995"/>
    <n v="21.98"/>
    <n v="43.96"/>
    <n v="2"/>
    <n v="1"/>
    <n v="27.519000000000002"/>
    <n v="16.440999999999999"/>
    <x v="16"/>
  </r>
  <r>
    <d v="2004-06-04T00:00:00"/>
    <s v="SO72464"/>
    <n v="485"/>
    <n v="14408"/>
    <n v="4"/>
    <n v="1"/>
    <n v="2"/>
    <x v="82"/>
    <x v="1"/>
    <n v="8.2204999999999995"/>
    <n v="21.98"/>
    <n v="43.96"/>
    <n v="2"/>
    <n v="1"/>
    <n v="27.519000000000002"/>
    <n v="16.440999999999999"/>
    <x v="16"/>
  </r>
  <r>
    <d v="2004-06-04T00:00:00"/>
    <s v="SO72467"/>
    <n v="485"/>
    <n v="18138"/>
    <n v="7"/>
    <n v="1"/>
    <n v="2"/>
    <x v="82"/>
    <x v="6"/>
    <n v="8.2204999999999995"/>
    <n v="21.98"/>
    <n v="43.96"/>
    <n v="2"/>
    <n v="1"/>
    <n v="27.519000000000002"/>
    <n v="16.440999999999999"/>
    <x v="16"/>
  </r>
  <r>
    <d v="2004-04-05T00:00:00"/>
    <s v="SO72758"/>
    <n v="485"/>
    <n v="19055"/>
    <n v="10"/>
    <n v="1"/>
    <n v="2"/>
    <x v="85"/>
    <x v="5"/>
    <n v="8.2204999999999995"/>
    <n v="21.98"/>
    <n v="43.96"/>
    <n v="2"/>
    <n v="1"/>
    <n v="27.519000000000002"/>
    <n v="16.440999999999999"/>
    <x v="16"/>
  </r>
  <r>
    <d v="2004-04-03T00:00:00"/>
    <s v="SO72753"/>
    <n v="485"/>
    <n v="13857"/>
    <n v="1"/>
    <n v="1"/>
    <n v="2"/>
    <x v="67"/>
    <x v="2"/>
    <n v="8.2204999999999995"/>
    <n v="21.98"/>
    <n v="43.96"/>
    <n v="2"/>
    <n v="1"/>
    <n v="27.519000000000002"/>
    <n v="16.440999999999999"/>
    <x v="16"/>
  </r>
  <r>
    <d v="2004-07-03T00:00:00"/>
    <s v="SO72903"/>
    <n v="485"/>
    <n v="12875"/>
    <n v="1"/>
    <n v="1"/>
    <n v="2"/>
    <x v="69"/>
    <x v="2"/>
    <n v="8.2204999999999995"/>
    <n v="21.98"/>
    <n v="43.96"/>
    <n v="2"/>
    <n v="1"/>
    <n v="27.519000000000002"/>
    <n v="16.440999999999999"/>
    <x v="16"/>
  </r>
  <r>
    <d v="2004-09-05T00:00:00"/>
    <s v="SO72901"/>
    <n v="485"/>
    <n v="13054"/>
    <n v="1"/>
    <n v="1"/>
    <n v="2"/>
    <x v="92"/>
    <x v="2"/>
    <n v="8.2204999999999995"/>
    <n v="21.98"/>
    <n v="43.96"/>
    <n v="2"/>
    <n v="1"/>
    <n v="27.519000000000002"/>
    <n v="16.440999999999999"/>
    <x v="16"/>
  </r>
  <r>
    <d v="2004-03-04T00:00:00"/>
    <s v="SO72856"/>
    <n v="485"/>
    <n v="17493"/>
    <n v="9"/>
    <n v="1"/>
    <n v="2"/>
    <x v="74"/>
    <x v="0"/>
    <n v="8.2204999999999995"/>
    <n v="21.98"/>
    <n v="43.96"/>
    <n v="2"/>
    <n v="1"/>
    <n v="27.519000000000002"/>
    <n v="16.440999999999999"/>
    <x v="16"/>
  </r>
  <r>
    <d v="2004-09-05T00:00:00"/>
    <s v="SO73102"/>
    <n v="485"/>
    <n v="17323"/>
    <n v="9"/>
    <n v="1"/>
    <n v="2"/>
    <x v="92"/>
    <x v="0"/>
    <n v="8.2204999999999995"/>
    <n v="21.98"/>
    <n v="43.96"/>
    <n v="2"/>
    <n v="1"/>
    <n v="27.519000000000002"/>
    <n v="16.440999999999999"/>
    <x v="16"/>
  </r>
  <r>
    <d v="2004-11-04T00:00:00"/>
    <s v="SO73290"/>
    <n v="485"/>
    <n v="18604"/>
    <n v="6"/>
    <n v="1"/>
    <n v="2"/>
    <x v="81"/>
    <x v="3"/>
    <n v="8.2204999999999995"/>
    <n v="21.98"/>
    <n v="43.96"/>
    <n v="2"/>
    <n v="1"/>
    <n v="27.519000000000002"/>
    <n v="16.440999999999999"/>
    <x v="16"/>
  </r>
  <r>
    <d v="2004-12-05T00:00:00"/>
    <s v="SO73451"/>
    <n v="485"/>
    <n v="15424"/>
    <n v="4"/>
    <n v="1"/>
    <n v="2"/>
    <x v="89"/>
    <x v="1"/>
    <n v="8.2204999999999995"/>
    <n v="21.98"/>
    <n v="43.96"/>
    <n v="2"/>
    <n v="1"/>
    <n v="27.519000000000002"/>
    <n v="16.440999999999999"/>
    <x v="16"/>
  </r>
  <r>
    <d v="2004-11-05T00:00:00"/>
    <s v="SO73553"/>
    <n v="485"/>
    <n v="12778"/>
    <n v="4"/>
    <n v="1"/>
    <n v="2"/>
    <x v="87"/>
    <x v="1"/>
    <n v="8.2204999999999995"/>
    <n v="21.98"/>
    <n v="43.96"/>
    <n v="2"/>
    <n v="1"/>
    <n v="27.519000000000002"/>
    <n v="16.440999999999999"/>
    <x v="16"/>
  </r>
  <r>
    <d v="2004-03-03T00:00:00"/>
    <s v="SO73796"/>
    <n v="485"/>
    <n v="18271"/>
    <n v="9"/>
    <n v="1"/>
    <n v="2"/>
    <x v="64"/>
    <x v="0"/>
    <n v="8.2204999999999995"/>
    <n v="21.98"/>
    <n v="43.96"/>
    <n v="2"/>
    <n v="1"/>
    <n v="27.519000000000002"/>
    <n v="16.440999999999999"/>
    <x v="16"/>
  </r>
  <r>
    <d v="2004-01-05T00:00:00"/>
    <s v="SO73826"/>
    <n v="485"/>
    <n v="17201"/>
    <n v="8"/>
    <n v="1"/>
    <n v="2"/>
    <x v="90"/>
    <x v="4"/>
    <n v="8.2204999999999995"/>
    <n v="21.98"/>
    <n v="43.96"/>
    <n v="2"/>
    <n v="1"/>
    <n v="27.519000000000002"/>
    <n v="16.440999999999999"/>
    <x v="16"/>
  </r>
  <r>
    <d v="2004-10-06T00:00:00"/>
    <s v="SO74099"/>
    <n v="485"/>
    <n v="21975"/>
    <n v="9"/>
    <n v="1"/>
    <n v="2"/>
    <x v="111"/>
    <x v="0"/>
    <n v="8.2204999999999995"/>
    <n v="21.98"/>
    <n v="43.96"/>
    <n v="2"/>
    <n v="1"/>
    <n v="27.519000000000002"/>
    <n v="16.440999999999999"/>
    <x v="16"/>
  </r>
  <r>
    <d v="2004-05-06T00:00:00"/>
    <s v="SO74098"/>
    <n v="485"/>
    <n v="22923"/>
    <n v="9"/>
    <n v="1"/>
    <n v="2"/>
    <x v="109"/>
    <x v="0"/>
    <n v="8.2204999999999995"/>
    <n v="21.98"/>
    <n v="43.96"/>
    <n v="2"/>
    <n v="1"/>
    <n v="27.519000000000002"/>
    <n v="16.440999999999999"/>
    <x v="16"/>
  </r>
  <r>
    <d v="2003-11-09T00:00:00"/>
    <s v="SO61431"/>
    <n v="529"/>
    <n v="14233"/>
    <n v="9"/>
    <n v="1"/>
    <n v="2"/>
    <x v="113"/>
    <x v="0"/>
    <n v="1.4923"/>
    <n v="3.99"/>
    <n v="7.98"/>
    <n v="2"/>
    <n v="1"/>
    <n v="4.9954000000000001"/>
    <n v="2.9845999999999999"/>
    <x v="74"/>
  </r>
  <r>
    <d v="2003-10-11T00:00:00"/>
    <s v="SO61512"/>
    <n v="529"/>
    <n v="28570"/>
    <n v="10"/>
    <n v="1"/>
    <n v="2"/>
    <x v="18"/>
    <x v="5"/>
    <n v="1.4923"/>
    <n v="3.99"/>
    <n v="7.98"/>
    <n v="2"/>
    <n v="1"/>
    <n v="4.9954000000000001"/>
    <n v="2.9845999999999999"/>
    <x v="74"/>
  </r>
  <r>
    <d v="2003-05-10T00:00:00"/>
    <s v="SO61626"/>
    <n v="529"/>
    <n v="12752"/>
    <n v="7"/>
    <n v="1"/>
    <n v="2"/>
    <x v="29"/>
    <x v="6"/>
    <n v="1.4923"/>
    <n v="3.99"/>
    <n v="7.98"/>
    <n v="2"/>
    <n v="1"/>
    <n v="4.9954000000000001"/>
    <n v="2.9845999999999999"/>
    <x v="74"/>
  </r>
  <r>
    <d v="2003-03-12T00:00:00"/>
    <s v="SO61788"/>
    <n v="529"/>
    <n v="26558"/>
    <n v="9"/>
    <n v="1"/>
    <n v="2"/>
    <x v="38"/>
    <x v="0"/>
    <n v="1.4923"/>
    <n v="3.99"/>
    <n v="7.98"/>
    <n v="2"/>
    <n v="1"/>
    <n v="4.9954000000000001"/>
    <n v="2.9845999999999999"/>
    <x v="74"/>
  </r>
  <r>
    <d v="2003-04-11T00:00:00"/>
    <s v="SO61798"/>
    <n v="529"/>
    <n v="29160"/>
    <n v="1"/>
    <n v="1"/>
    <n v="2"/>
    <x v="24"/>
    <x v="2"/>
    <n v="1.4923"/>
    <n v="3.99"/>
    <n v="7.98"/>
    <n v="2"/>
    <n v="1"/>
    <n v="4.9954000000000001"/>
    <n v="2.9845999999999999"/>
    <x v="74"/>
  </r>
  <r>
    <d v="2003-10-10T00:00:00"/>
    <s v="SO61942"/>
    <n v="529"/>
    <n v="23956"/>
    <n v="8"/>
    <n v="1"/>
    <n v="2"/>
    <x v="28"/>
    <x v="4"/>
    <n v="1.4923"/>
    <n v="3.99"/>
    <n v="7.98"/>
    <n v="2"/>
    <n v="1"/>
    <n v="4.9954000000000001"/>
    <n v="2.9845999999999999"/>
    <x v="74"/>
  </r>
  <r>
    <d v="2003-12-11T00:00:00"/>
    <s v="SO61995"/>
    <n v="529"/>
    <n v="19507"/>
    <n v="7"/>
    <n v="1"/>
    <n v="2"/>
    <x v="27"/>
    <x v="6"/>
    <n v="1.4923"/>
    <n v="3.99"/>
    <n v="7.98"/>
    <n v="2"/>
    <n v="1"/>
    <n v="4.9954000000000001"/>
    <n v="2.9845999999999999"/>
    <x v="74"/>
  </r>
  <r>
    <d v="2003-01-11T00:00:00"/>
    <s v="SO61996"/>
    <n v="529"/>
    <n v="27938"/>
    <n v="10"/>
    <n v="1"/>
    <n v="2"/>
    <x v="30"/>
    <x v="5"/>
    <n v="1.4923"/>
    <n v="3.99"/>
    <n v="7.98"/>
    <n v="2"/>
    <n v="1"/>
    <n v="4.9954000000000001"/>
    <n v="2.9845999999999999"/>
    <x v="74"/>
  </r>
  <r>
    <d v="2003-04-10T00:00:00"/>
    <s v="SO62120"/>
    <n v="529"/>
    <n v="24535"/>
    <n v="7"/>
    <n v="1"/>
    <n v="2"/>
    <x v="5"/>
    <x v="6"/>
    <n v="1.4923"/>
    <n v="3.99"/>
    <n v="7.98"/>
    <n v="2"/>
    <n v="1"/>
    <n v="4.9954000000000001"/>
    <n v="2.9845999999999999"/>
    <x v="74"/>
  </r>
  <r>
    <d v="2003-01-12T00:00:00"/>
    <s v="SO62104"/>
    <n v="529"/>
    <n v="24978"/>
    <n v="1"/>
    <n v="1"/>
    <n v="2"/>
    <x v="17"/>
    <x v="2"/>
    <n v="1.4923"/>
    <n v="3.99"/>
    <n v="7.98"/>
    <n v="2"/>
    <n v="1"/>
    <n v="4.9954000000000001"/>
    <n v="2.9845999999999999"/>
    <x v="74"/>
  </r>
  <r>
    <d v="2003-09-11T00:00:00"/>
    <s v="SO62098"/>
    <n v="529"/>
    <n v="29009"/>
    <n v="4"/>
    <n v="1"/>
    <n v="2"/>
    <x v="16"/>
    <x v="1"/>
    <n v="1.4923"/>
    <n v="3.99"/>
    <n v="7.98"/>
    <n v="2"/>
    <n v="1"/>
    <n v="4.9954000000000001"/>
    <n v="2.9845999999999999"/>
    <x v="74"/>
  </r>
  <r>
    <d v="2003-08-11T00:00:00"/>
    <s v="SO62200"/>
    <n v="529"/>
    <n v="26216"/>
    <n v="10"/>
    <n v="1"/>
    <n v="2"/>
    <x v="15"/>
    <x v="5"/>
    <n v="1.4923"/>
    <n v="3.99"/>
    <n v="7.98"/>
    <n v="2"/>
    <n v="1"/>
    <n v="4.9954000000000001"/>
    <n v="2.9845999999999999"/>
    <x v="74"/>
  </r>
  <r>
    <d v="2003-12-11T00:00:00"/>
    <s v="SO62322"/>
    <n v="529"/>
    <n v="25633"/>
    <n v="8"/>
    <n v="1"/>
    <n v="2"/>
    <x v="27"/>
    <x v="4"/>
    <n v="1.4923"/>
    <n v="3.99"/>
    <n v="7.98"/>
    <n v="2"/>
    <n v="1"/>
    <n v="4.9954000000000001"/>
    <n v="2.9845999999999999"/>
    <x v="74"/>
  </r>
  <r>
    <d v="2003-07-12T00:00:00"/>
    <s v="SO62347"/>
    <n v="529"/>
    <n v="14521"/>
    <n v="9"/>
    <n v="1"/>
    <n v="2"/>
    <x v="9"/>
    <x v="0"/>
    <n v="1.4923"/>
    <n v="3.99"/>
    <n v="7.98"/>
    <n v="2"/>
    <n v="1"/>
    <n v="4.9954000000000001"/>
    <n v="2.9845999999999999"/>
    <x v="74"/>
  </r>
  <r>
    <d v="2003-08-10T00:00:00"/>
    <s v="SO62432"/>
    <n v="529"/>
    <n v="25317"/>
    <n v="8"/>
    <n v="1"/>
    <n v="2"/>
    <x v="31"/>
    <x v="4"/>
    <n v="1.4923"/>
    <n v="3.99"/>
    <n v="7.98"/>
    <n v="2"/>
    <n v="1"/>
    <n v="4.9954000000000001"/>
    <n v="2.9845999999999999"/>
    <x v="74"/>
  </r>
  <r>
    <d v="2003-07-10T00:00:00"/>
    <s v="SO62486"/>
    <n v="529"/>
    <n v="16149"/>
    <n v="6"/>
    <n v="1"/>
    <n v="2"/>
    <x v="25"/>
    <x v="3"/>
    <n v="1.4923"/>
    <n v="3.99"/>
    <n v="7.98"/>
    <n v="2"/>
    <n v="1"/>
    <n v="4.9954000000000001"/>
    <n v="2.9845999999999999"/>
    <x v="74"/>
  </r>
  <r>
    <d v="2003-05-10T00:00:00"/>
    <s v="SO62477"/>
    <n v="529"/>
    <n v="16162"/>
    <n v="9"/>
    <n v="1"/>
    <n v="2"/>
    <x v="29"/>
    <x v="0"/>
    <n v="1.4923"/>
    <n v="3.99"/>
    <n v="7.98"/>
    <n v="2"/>
    <n v="1"/>
    <n v="4.9954000000000001"/>
    <n v="2.9845999999999999"/>
    <x v="74"/>
  </r>
  <r>
    <d v="2003-10-12T00:00:00"/>
    <s v="SO62582"/>
    <n v="529"/>
    <n v="19626"/>
    <n v="9"/>
    <n v="1"/>
    <n v="2"/>
    <x v="14"/>
    <x v="0"/>
    <n v="1.4923"/>
    <n v="3.99"/>
    <n v="7.98"/>
    <n v="2"/>
    <n v="1"/>
    <n v="4.9954000000000001"/>
    <n v="2.9845999999999999"/>
    <x v="74"/>
  </r>
  <r>
    <d v="2003-09-12T00:00:00"/>
    <s v="SO62597"/>
    <n v="529"/>
    <n v="11091"/>
    <n v="6"/>
    <n v="1"/>
    <n v="2"/>
    <x v="7"/>
    <x v="3"/>
    <n v="1.4923"/>
    <n v="3.99"/>
    <n v="7.98"/>
    <n v="2"/>
    <n v="1"/>
    <n v="4.9954000000000001"/>
    <n v="2.9845999999999999"/>
    <x v="74"/>
  </r>
  <r>
    <d v="2004-09-01T00:00:00"/>
    <s v="SO62789"/>
    <n v="529"/>
    <n v="15098"/>
    <n v="7"/>
    <n v="1"/>
    <n v="2"/>
    <x v="47"/>
    <x v="6"/>
    <n v="1.4923"/>
    <n v="3.99"/>
    <n v="7.98"/>
    <n v="2"/>
    <n v="1"/>
    <n v="4.9954000000000001"/>
    <n v="2.9845999999999999"/>
    <x v="74"/>
  </r>
  <r>
    <d v="2003-10-10T00:00:00"/>
    <s v="SO62753"/>
    <n v="529"/>
    <n v="14008"/>
    <n v="9"/>
    <n v="1"/>
    <n v="2"/>
    <x v="28"/>
    <x v="0"/>
    <n v="1.4923"/>
    <n v="3.99"/>
    <n v="7.98"/>
    <n v="2"/>
    <n v="1"/>
    <n v="4.9954000000000001"/>
    <n v="2.9845999999999999"/>
    <x v="74"/>
  </r>
  <r>
    <d v="2003-09-10T00:00:00"/>
    <s v="SO62770"/>
    <n v="529"/>
    <n v="11174"/>
    <n v="4"/>
    <n v="1"/>
    <n v="2"/>
    <x v="21"/>
    <x v="1"/>
    <n v="1.4923"/>
    <n v="3.99"/>
    <n v="7.98"/>
    <n v="2"/>
    <n v="1"/>
    <n v="4.9954000000000001"/>
    <n v="2.9845999999999999"/>
    <x v="74"/>
  </r>
  <r>
    <d v="2003-12-12T00:00:00"/>
    <s v="SO62791"/>
    <n v="529"/>
    <n v="25313"/>
    <n v="10"/>
    <n v="1"/>
    <n v="2"/>
    <x v="3"/>
    <x v="5"/>
    <n v="1.4923"/>
    <n v="3.99"/>
    <n v="7.98"/>
    <n v="2"/>
    <n v="1"/>
    <n v="4.9954000000000001"/>
    <n v="2.9845999999999999"/>
    <x v="74"/>
  </r>
  <r>
    <d v="2003-02-12T00:00:00"/>
    <s v="SO62845"/>
    <n v="529"/>
    <n v="24563"/>
    <n v="8"/>
    <n v="1"/>
    <n v="2"/>
    <x v="8"/>
    <x v="4"/>
    <n v="1.4923"/>
    <n v="3.99"/>
    <n v="7.98"/>
    <n v="2"/>
    <n v="1"/>
    <n v="4.9954000000000001"/>
    <n v="2.9845999999999999"/>
    <x v="74"/>
  </r>
  <r>
    <d v="2003-06-12T00:00:00"/>
    <s v="SO62910"/>
    <n v="529"/>
    <n v="18007"/>
    <n v="10"/>
    <n v="1"/>
    <n v="2"/>
    <x v="13"/>
    <x v="5"/>
    <n v="1.4923"/>
    <n v="3.99"/>
    <n v="7.98"/>
    <n v="2"/>
    <n v="1"/>
    <n v="4.9954000000000001"/>
    <n v="2.9845999999999999"/>
    <x v="74"/>
  </r>
  <r>
    <d v="2004-11-01T00:00:00"/>
    <s v="SO62976"/>
    <n v="529"/>
    <n v="24080"/>
    <n v="8"/>
    <n v="1"/>
    <n v="2"/>
    <x v="44"/>
    <x v="4"/>
    <n v="1.4923"/>
    <n v="3.99"/>
    <n v="7.98"/>
    <n v="2"/>
    <n v="1"/>
    <n v="4.9954000000000001"/>
    <n v="2.9845999999999999"/>
    <x v="74"/>
  </r>
  <r>
    <d v="2004-06-01T00:00:00"/>
    <s v="SO63019"/>
    <n v="529"/>
    <n v="15507"/>
    <n v="6"/>
    <n v="1"/>
    <n v="2"/>
    <x v="46"/>
    <x v="3"/>
    <n v="1.4923"/>
    <n v="3.99"/>
    <n v="7.98"/>
    <n v="2"/>
    <n v="1"/>
    <n v="4.9954000000000001"/>
    <n v="2.9845999999999999"/>
    <x v="74"/>
  </r>
  <r>
    <d v="2004-03-01T00:00:00"/>
    <s v="SO63034"/>
    <n v="529"/>
    <n v="25533"/>
    <n v="8"/>
    <n v="1"/>
    <n v="2"/>
    <x v="41"/>
    <x v="4"/>
    <n v="1.4923"/>
    <n v="3.99"/>
    <n v="7.98"/>
    <n v="2"/>
    <n v="1"/>
    <n v="4.9954000000000001"/>
    <n v="2.9845999999999999"/>
    <x v="74"/>
  </r>
  <r>
    <d v="2003-07-12T00:00:00"/>
    <s v="SO63076"/>
    <n v="529"/>
    <n v="24401"/>
    <n v="4"/>
    <n v="1"/>
    <n v="2"/>
    <x v="9"/>
    <x v="1"/>
    <n v="1.4923"/>
    <n v="3.99"/>
    <n v="7.98"/>
    <n v="2"/>
    <n v="1"/>
    <n v="4.9954000000000001"/>
    <n v="2.9845999999999999"/>
    <x v="74"/>
  </r>
  <r>
    <d v="2003-07-11T00:00:00"/>
    <s v="SO63073"/>
    <n v="529"/>
    <n v="11506"/>
    <n v="6"/>
    <n v="1"/>
    <n v="2"/>
    <x v="12"/>
    <x v="3"/>
    <n v="1.4923"/>
    <n v="3.99"/>
    <n v="7.98"/>
    <n v="2"/>
    <n v="1"/>
    <n v="4.9954000000000001"/>
    <n v="2.9845999999999999"/>
    <x v="74"/>
  </r>
  <r>
    <d v="2003-10-11T00:00:00"/>
    <s v="SO63324"/>
    <n v="529"/>
    <n v="26834"/>
    <n v="10"/>
    <n v="1"/>
    <n v="2"/>
    <x v="18"/>
    <x v="5"/>
    <n v="1.4923"/>
    <n v="3.99"/>
    <n v="7.98"/>
    <n v="2"/>
    <n v="1"/>
    <n v="4.9954000000000001"/>
    <n v="2.9845999999999999"/>
    <x v="74"/>
  </r>
  <r>
    <d v="2004-01-01T00:00:00"/>
    <s v="SO63641"/>
    <n v="529"/>
    <n v="27652"/>
    <n v="1"/>
    <n v="1"/>
    <n v="2"/>
    <x v="36"/>
    <x v="2"/>
    <n v="1.4923"/>
    <n v="3.99"/>
    <n v="7.98"/>
    <n v="2"/>
    <n v="1"/>
    <n v="4.9954000000000001"/>
    <n v="2.9845999999999999"/>
    <x v="74"/>
  </r>
  <r>
    <d v="2004-10-01T00:00:00"/>
    <s v="SO63634"/>
    <n v="529"/>
    <n v="11331"/>
    <n v="6"/>
    <n v="1"/>
    <n v="2"/>
    <x v="40"/>
    <x v="3"/>
    <n v="1.4923"/>
    <n v="3.99"/>
    <n v="7.98"/>
    <n v="2"/>
    <n v="1"/>
    <n v="4.9954000000000001"/>
    <n v="2.9845999999999999"/>
    <x v="74"/>
  </r>
  <r>
    <d v="2003-06-12T00:00:00"/>
    <s v="SO63706"/>
    <n v="529"/>
    <n v="11500"/>
    <n v="6"/>
    <n v="1"/>
    <n v="2"/>
    <x v="13"/>
    <x v="3"/>
    <n v="1.4923"/>
    <n v="3.99"/>
    <n v="7.98"/>
    <n v="2"/>
    <n v="1"/>
    <n v="4.9954000000000001"/>
    <n v="2.9845999999999999"/>
    <x v="74"/>
  </r>
  <r>
    <d v="2003-06-12T00:00:00"/>
    <s v="SO63828"/>
    <n v="529"/>
    <n v="12704"/>
    <n v="9"/>
    <n v="1"/>
    <n v="2"/>
    <x v="13"/>
    <x v="0"/>
    <n v="1.4923"/>
    <n v="3.99"/>
    <n v="7.98"/>
    <n v="2"/>
    <n v="1"/>
    <n v="4.9954000000000001"/>
    <n v="2.9845999999999999"/>
    <x v="74"/>
  </r>
  <r>
    <d v="2003-05-11T00:00:00"/>
    <s v="SO63917"/>
    <n v="529"/>
    <n v="12551"/>
    <n v="10"/>
    <n v="1"/>
    <n v="2"/>
    <x v="39"/>
    <x v="5"/>
    <n v="1.4923"/>
    <n v="3.99"/>
    <n v="7.98"/>
    <n v="2"/>
    <n v="1"/>
    <n v="4.9954000000000001"/>
    <n v="2.9845999999999999"/>
    <x v="74"/>
  </r>
  <r>
    <d v="2003-04-12T00:00:00"/>
    <s v="SO63962"/>
    <n v="529"/>
    <n v="11619"/>
    <n v="6"/>
    <n v="1"/>
    <n v="2"/>
    <x v="26"/>
    <x v="3"/>
    <n v="1.4923"/>
    <n v="3.99"/>
    <n v="7.98"/>
    <n v="2"/>
    <n v="1"/>
    <n v="4.9954000000000001"/>
    <n v="2.9845999999999999"/>
    <x v="74"/>
  </r>
  <r>
    <d v="2003-02-12T00:00:00"/>
    <s v="SO64010"/>
    <n v="529"/>
    <n v="28983"/>
    <n v="4"/>
    <n v="1"/>
    <n v="2"/>
    <x v="8"/>
    <x v="1"/>
    <n v="1.4923"/>
    <n v="3.99"/>
    <n v="7.98"/>
    <n v="2"/>
    <n v="1"/>
    <n v="4.9954000000000001"/>
    <n v="2.9845999999999999"/>
    <x v="74"/>
  </r>
  <r>
    <d v="2003-06-12T00:00:00"/>
    <s v="SO64076"/>
    <n v="529"/>
    <n v="28100"/>
    <n v="4"/>
    <n v="1"/>
    <n v="2"/>
    <x v="13"/>
    <x v="1"/>
    <n v="1.4923"/>
    <n v="3.99"/>
    <n v="7.98"/>
    <n v="2"/>
    <n v="1"/>
    <n v="4.9954000000000001"/>
    <n v="2.9845999999999999"/>
    <x v="74"/>
  </r>
  <r>
    <d v="2003-11-11T00:00:00"/>
    <s v="SO64247"/>
    <n v="529"/>
    <n v="25245"/>
    <n v="9"/>
    <n v="1"/>
    <n v="2"/>
    <x v="37"/>
    <x v="0"/>
    <n v="1.4923"/>
    <n v="3.99"/>
    <n v="7.98"/>
    <n v="2"/>
    <n v="1"/>
    <n v="4.9954000000000001"/>
    <n v="2.9845999999999999"/>
    <x v="74"/>
  </r>
  <r>
    <d v="2003-01-11T00:00:00"/>
    <s v="SO64299"/>
    <n v="529"/>
    <n v="19610"/>
    <n v="9"/>
    <n v="1"/>
    <n v="2"/>
    <x v="30"/>
    <x v="0"/>
    <n v="1.4923"/>
    <n v="3.99"/>
    <n v="7.98"/>
    <n v="2"/>
    <n v="1"/>
    <n v="4.9954000000000001"/>
    <n v="2.9845999999999999"/>
    <x v="74"/>
  </r>
  <r>
    <d v="2003-06-11T00:00:00"/>
    <s v="SO64321"/>
    <n v="529"/>
    <n v="24626"/>
    <n v="4"/>
    <n v="1"/>
    <n v="2"/>
    <x v="4"/>
    <x v="1"/>
    <n v="1.4923"/>
    <n v="3.99"/>
    <n v="7.98"/>
    <n v="2"/>
    <n v="1"/>
    <n v="4.9954000000000001"/>
    <n v="2.9845999999999999"/>
    <x v="74"/>
  </r>
  <r>
    <d v="2003-10-12T00:00:00"/>
    <s v="SO64414"/>
    <n v="529"/>
    <n v="25523"/>
    <n v="10"/>
    <n v="1"/>
    <n v="2"/>
    <x v="14"/>
    <x v="5"/>
    <n v="1.4923"/>
    <n v="3.99"/>
    <n v="7.98"/>
    <n v="2"/>
    <n v="1"/>
    <n v="4.9954000000000001"/>
    <n v="2.9845999999999999"/>
    <x v="74"/>
  </r>
  <r>
    <d v="2004-10-01T00:00:00"/>
    <s v="SO64476"/>
    <n v="529"/>
    <n v="11193"/>
    <n v="1"/>
    <n v="1"/>
    <n v="2"/>
    <x v="40"/>
    <x v="2"/>
    <n v="1.4923"/>
    <n v="3.99"/>
    <n v="7.98"/>
    <n v="2"/>
    <n v="1"/>
    <n v="4.9954000000000001"/>
    <n v="2.9845999999999999"/>
    <x v="74"/>
  </r>
  <r>
    <d v="2003-04-11T00:00:00"/>
    <s v="SO64464"/>
    <n v="529"/>
    <n v="16689"/>
    <n v="9"/>
    <n v="1"/>
    <n v="2"/>
    <x v="24"/>
    <x v="0"/>
    <n v="1.4923"/>
    <n v="3.99"/>
    <n v="7.98"/>
    <n v="2"/>
    <n v="1"/>
    <n v="4.9954000000000001"/>
    <n v="2.9845999999999999"/>
    <x v="74"/>
  </r>
  <r>
    <d v="2003-09-12T00:00:00"/>
    <s v="SO64534"/>
    <n v="529"/>
    <n v="29093"/>
    <n v="9"/>
    <n v="1"/>
    <n v="2"/>
    <x v="7"/>
    <x v="0"/>
    <n v="1.4923"/>
    <n v="3.99"/>
    <n v="7.98"/>
    <n v="2"/>
    <n v="1"/>
    <n v="4.9954000000000001"/>
    <n v="2.9845999999999999"/>
    <x v="74"/>
  </r>
  <r>
    <d v="2003-11-12T00:00:00"/>
    <s v="SO64572"/>
    <n v="529"/>
    <n v="26970"/>
    <n v="10"/>
    <n v="1"/>
    <n v="2"/>
    <x v="34"/>
    <x v="5"/>
    <n v="1.4923"/>
    <n v="3.99"/>
    <n v="7.98"/>
    <n v="2"/>
    <n v="1"/>
    <n v="4.9954000000000001"/>
    <n v="2.9845999999999999"/>
    <x v="74"/>
  </r>
  <r>
    <d v="2004-05-02T00:00:00"/>
    <s v="SO64623"/>
    <n v="529"/>
    <n v="26791"/>
    <n v="4"/>
    <n v="1"/>
    <n v="2"/>
    <x v="51"/>
    <x v="1"/>
    <n v="1.4923"/>
    <n v="3.99"/>
    <n v="7.98"/>
    <n v="2"/>
    <n v="1"/>
    <n v="4.9954000000000001"/>
    <n v="2.9845999999999999"/>
    <x v="74"/>
  </r>
  <r>
    <d v="2004-07-02T00:00:00"/>
    <s v="SO64694"/>
    <n v="529"/>
    <n v="28229"/>
    <n v="4"/>
    <n v="1"/>
    <n v="2"/>
    <x v="53"/>
    <x v="1"/>
    <n v="1.4923"/>
    <n v="3.99"/>
    <n v="7.98"/>
    <n v="2"/>
    <n v="1"/>
    <n v="4.9954000000000001"/>
    <n v="2.9845999999999999"/>
    <x v="74"/>
  </r>
  <r>
    <d v="2003-04-12T00:00:00"/>
    <s v="SO64762"/>
    <n v="529"/>
    <n v="25668"/>
    <n v="10"/>
    <n v="1"/>
    <n v="2"/>
    <x v="26"/>
    <x v="5"/>
    <n v="1.4923"/>
    <n v="3.99"/>
    <n v="7.98"/>
    <n v="2"/>
    <n v="1"/>
    <n v="4.9954000000000001"/>
    <n v="2.9845999999999999"/>
    <x v="74"/>
  </r>
  <r>
    <d v="2004-04-02T00:00:00"/>
    <s v="SO64880"/>
    <n v="529"/>
    <n v="20840"/>
    <n v="7"/>
    <n v="1"/>
    <n v="2"/>
    <x v="56"/>
    <x v="6"/>
    <n v="1.4923"/>
    <n v="3.99"/>
    <n v="7.98"/>
    <n v="2"/>
    <n v="1"/>
    <n v="4.9954000000000001"/>
    <n v="2.9845999999999999"/>
    <x v="74"/>
  </r>
  <r>
    <d v="2004-09-02T00:00:00"/>
    <s v="SO64857"/>
    <n v="529"/>
    <n v="25128"/>
    <n v="9"/>
    <n v="1"/>
    <n v="2"/>
    <x v="55"/>
    <x v="0"/>
    <n v="1.4923"/>
    <n v="3.99"/>
    <n v="7.98"/>
    <n v="2"/>
    <n v="1"/>
    <n v="4.9954000000000001"/>
    <n v="2.9845999999999999"/>
    <x v="74"/>
  </r>
  <r>
    <d v="2003-07-11T00:00:00"/>
    <s v="SO64908"/>
    <n v="529"/>
    <n v="28972"/>
    <n v="1"/>
    <n v="1"/>
    <n v="2"/>
    <x v="12"/>
    <x v="2"/>
    <n v="1.4923"/>
    <n v="3.99"/>
    <n v="7.98"/>
    <n v="2"/>
    <n v="1"/>
    <n v="4.9954000000000001"/>
    <n v="2.9845999999999999"/>
    <x v="74"/>
  </r>
  <r>
    <d v="2004-05-02T00:00:00"/>
    <s v="SO64968"/>
    <n v="529"/>
    <n v="26779"/>
    <n v="4"/>
    <n v="1"/>
    <n v="2"/>
    <x v="51"/>
    <x v="1"/>
    <n v="1.4923"/>
    <n v="3.99"/>
    <n v="7.98"/>
    <n v="2"/>
    <n v="1"/>
    <n v="4.9954000000000001"/>
    <n v="2.9845999999999999"/>
    <x v="74"/>
  </r>
  <r>
    <d v="2003-09-11T00:00:00"/>
    <s v="SO64952"/>
    <n v="529"/>
    <n v="15581"/>
    <n v="9"/>
    <n v="1"/>
    <n v="2"/>
    <x v="16"/>
    <x v="0"/>
    <n v="1.4923"/>
    <n v="3.99"/>
    <n v="7.98"/>
    <n v="2"/>
    <n v="1"/>
    <n v="4.9954000000000001"/>
    <n v="2.9845999999999999"/>
    <x v="74"/>
  </r>
  <r>
    <d v="2003-03-12T00:00:00"/>
    <s v="SO65105"/>
    <n v="529"/>
    <n v="27505"/>
    <n v="4"/>
    <n v="1"/>
    <n v="2"/>
    <x v="38"/>
    <x v="1"/>
    <n v="1.4923"/>
    <n v="3.99"/>
    <n v="7.98"/>
    <n v="2"/>
    <n v="1"/>
    <n v="4.9954000000000001"/>
    <n v="2.9845999999999999"/>
    <x v="74"/>
  </r>
  <r>
    <d v="2004-08-01T00:00:00"/>
    <s v="SO65102"/>
    <n v="529"/>
    <n v="11505"/>
    <n v="6"/>
    <n v="1"/>
    <n v="2"/>
    <x v="45"/>
    <x v="3"/>
    <n v="1.4923"/>
    <n v="3.99"/>
    <n v="7.98"/>
    <n v="2"/>
    <n v="1"/>
    <n v="4.9954000000000001"/>
    <n v="2.9845999999999999"/>
    <x v="74"/>
  </r>
  <r>
    <d v="2003-07-12T00:00:00"/>
    <s v="SO65121"/>
    <n v="529"/>
    <n v="22815"/>
    <n v="8"/>
    <n v="1"/>
    <n v="2"/>
    <x v="9"/>
    <x v="4"/>
    <n v="1.4923"/>
    <n v="3.99"/>
    <n v="7.98"/>
    <n v="2"/>
    <n v="1"/>
    <n v="4.9954000000000001"/>
    <n v="2.9845999999999999"/>
    <x v="74"/>
  </r>
  <r>
    <d v="2003-03-12T00:00:00"/>
    <s v="SO65514"/>
    <n v="529"/>
    <n v="29353"/>
    <n v="1"/>
    <n v="1"/>
    <n v="2"/>
    <x v="38"/>
    <x v="2"/>
    <n v="1.4923"/>
    <n v="3.99"/>
    <n v="7.98"/>
    <n v="2"/>
    <n v="1"/>
    <n v="4.9954000000000001"/>
    <n v="2.9845999999999999"/>
    <x v="74"/>
  </r>
  <r>
    <d v="2004-08-01T00:00:00"/>
    <s v="SO65572"/>
    <n v="529"/>
    <n v="24726"/>
    <n v="1"/>
    <n v="1"/>
    <n v="2"/>
    <x v="45"/>
    <x v="2"/>
    <n v="1.4923"/>
    <n v="3.99"/>
    <n v="7.98"/>
    <n v="2"/>
    <n v="1"/>
    <n v="4.9954000000000001"/>
    <n v="2.9845999999999999"/>
    <x v="74"/>
  </r>
  <r>
    <d v="2004-09-02T00:00:00"/>
    <s v="SO65757"/>
    <n v="529"/>
    <n v="11262"/>
    <n v="6"/>
    <n v="1"/>
    <n v="2"/>
    <x v="55"/>
    <x v="3"/>
    <n v="1.4923"/>
    <n v="3.99"/>
    <n v="7.98"/>
    <n v="2"/>
    <n v="1"/>
    <n v="4.9954000000000001"/>
    <n v="2.9845999999999999"/>
    <x v="74"/>
  </r>
  <r>
    <d v="2004-11-01T00:00:00"/>
    <s v="SO65821"/>
    <n v="529"/>
    <n v="25369"/>
    <n v="4"/>
    <n v="1"/>
    <n v="2"/>
    <x v="44"/>
    <x v="1"/>
    <n v="1.4923"/>
    <n v="3.99"/>
    <n v="7.98"/>
    <n v="2"/>
    <n v="1"/>
    <n v="4.9954000000000001"/>
    <n v="2.9845999999999999"/>
    <x v="74"/>
  </r>
  <r>
    <d v="2003-06-12T00:00:00"/>
    <s v="SO65965"/>
    <n v="529"/>
    <n v="28641"/>
    <n v="1"/>
    <n v="1"/>
    <n v="2"/>
    <x v="13"/>
    <x v="2"/>
    <n v="1.4923"/>
    <n v="3.99"/>
    <n v="7.98"/>
    <n v="2"/>
    <n v="1"/>
    <n v="4.9954000000000001"/>
    <n v="2.9845999999999999"/>
    <x v="74"/>
  </r>
  <r>
    <d v="2003-12-12T00:00:00"/>
    <s v="SO65984"/>
    <n v="529"/>
    <n v="16468"/>
    <n v="7"/>
    <n v="1"/>
    <n v="2"/>
    <x v="3"/>
    <x v="6"/>
    <n v="1.4923"/>
    <n v="3.99"/>
    <n v="7.98"/>
    <n v="2"/>
    <n v="1"/>
    <n v="4.9954000000000001"/>
    <n v="2.9845999999999999"/>
    <x v="74"/>
  </r>
  <r>
    <d v="2003-07-12T00:00:00"/>
    <s v="SO66034"/>
    <n v="529"/>
    <n v="27225"/>
    <n v="4"/>
    <n v="1"/>
    <n v="2"/>
    <x v="9"/>
    <x v="1"/>
    <n v="1.4923"/>
    <n v="3.99"/>
    <n v="7.98"/>
    <n v="2"/>
    <n v="1"/>
    <n v="4.9954000000000001"/>
    <n v="2.9845999999999999"/>
    <x v="74"/>
  </r>
  <r>
    <d v="2004-02-02T00:00:00"/>
    <s v="SO66037"/>
    <n v="529"/>
    <n v="14341"/>
    <n v="6"/>
    <n v="1"/>
    <n v="2"/>
    <x v="61"/>
    <x v="3"/>
    <n v="1.4923"/>
    <n v="3.99"/>
    <n v="7.98"/>
    <n v="2"/>
    <n v="1"/>
    <n v="4.9954000000000001"/>
    <n v="2.9845999999999999"/>
    <x v="74"/>
  </r>
  <r>
    <d v="2004-01-01T00:00:00"/>
    <s v="SO66087"/>
    <n v="529"/>
    <n v="28329"/>
    <n v="9"/>
    <n v="1"/>
    <n v="2"/>
    <x v="36"/>
    <x v="0"/>
    <n v="1.4923"/>
    <n v="3.99"/>
    <n v="7.98"/>
    <n v="2"/>
    <n v="1"/>
    <n v="4.9954000000000001"/>
    <n v="2.9845999999999999"/>
    <x v="74"/>
  </r>
  <r>
    <d v="2004-05-02T00:00:00"/>
    <s v="SO66098"/>
    <n v="529"/>
    <n v="29260"/>
    <n v="4"/>
    <n v="1"/>
    <n v="2"/>
    <x v="51"/>
    <x v="1"/>
    <n v="1.4923"/>
    <n v="3.99"/>
    <n v="7.98"/>
    <n v="2"/>
    <n v="1"/>
    <n v="4.9954000000000001"/>
    <n v="2.9845999999999999"/>
    <x v="74"/>
  </r>
  <r>
    <d v="2003-05-12T00:00:00"/>
    <s v="SO66220"/>
    <n v="529"/>
    <n v="24294"/>
    <n v="1"/>
    <n v="1"/>
    <n v="2"/>
    <x v="6"/>
    <x v="2"/>
    <n v="1.4923"/>
    <n v="3.99"/>
    <n v="7.98"/>
    <n v="2"/>
    <n v="1"/>
    <n v="4.9954000000000001"/>
    <n v="2.9845999999999999"/>
    <x v="74"/>
  </r>
  <r>
    <d v="2004-08-01T00:00:00"/>
    <s v="SO66514"/>
    <n v="529"/>
    <n v="12359"/>
    <n v="9"/>
    <n v="1"/>
    <n v="2"/>
    <x v="45"/>
    <x v="0"/>
    <n v="1.4923"/>
    <n v="3.99"/>
    <n v="7.98"/>
    <n v="2"/>
    <n v="1"/>
    <n v="4.9954000000000001"/>
    <n v="2.9845999999999999"/>
    <x v="74"/>
  </r>
  <r>
    <d v="2004-01-03T00:00:00"/>
    <s v="SO66575"/>
    <n v="529"/>
    <n v="27464"/>
    <n v="9"/>
    <n v="1"/>
    <n v="2"/>
    <x v="65"/>
    <x v="0"/>
    <n v="1.4923"/>
    <n v="3.99"/>
    <n v="7.98"/>
    <n v="2"/>
    <n v="1"/>
    <n v="4.9954000000000001"/>
    <n v="2.9845999999999999"/>
    <x v="74"/>
  </r>
  <r>
    <d v="2004-09-01T00:00:00"/>
    <s v="SO66915"/>
    <n v="529"/>
    <n v="25650"/>
    <n v="8"/>
    <n v="1"/>
    <n v="2"/>
    <x v="47"/>
    <x v="4"/>
    <n v="1.4923"/>
    <n v="3.99"/>
    <n v="7.98"/>
    <n v="2"/>
    <n v="1"/>
    <n v="4.9954000000000001"/>
    <n v="2.9845999999999999"/>
    <x v="74"/>
  </r>
  <r>
    <d v="2004-03-01T00:00:00"/>
    <s v="SO66899"/>
    <n v="529"/>
    <n v="24948"/>
    <n v="4"/>
    <n v="1"/>
    <n v="2"/>
    <x v="41"/>
    <x v="1"/>
    <n v="1.4923"/>
    <n v="3.99"/>
    <n v="7.98"/>
    <n v="2"/>
    <n v="1"/>
    <n v="4.9954000000000001"/>
    <n v="2.9845999999999999"/>
    <x v="74"/>
  </r>
  <r>
    <d v="2003-01-12T00:00:00"/>
    <s v="SO67033"/>
    <n v="529"/>
    <n v="25179"/>
    <n v="1"/>
    <n v="1"/>
    <n v="2"/>
    <x v="17"/>
    <x v="2"/>
    <n v="1.4923"/>
    <n v="3.99"/>
    <n v="7.98"/>
    <n v="2"/>
    <n v="1"/>
    <n v="4.9954000000000001"/>
    <n v="2.9845999999999999"/>
    <x v="74"/>
  </r>
  <r>
    <d v="2004-02-02T00:00:00"/>
    <s v="SO67030"/>
    <n v="529"/>
    <n v="16358"/>
    <n v="6"/>
    <n v="1"/>
    <n v="2"/>
    <x v="61"/>
    <x v="3"/>
    <n v="1.4923"/>
    <n v="3.99"/>
    <n v="7.98"/>
    <n v="2"/>
    <n v="1"/>
    <n v="4.9954000000000001"/>
    <n v="2.9845999999999999"/>
    <x v="74"/>
  </r>
  <r>
    <d v="2004-12-01T00:00:00"/>
    <s v="SO67052"/>
    <n v="529"/>
    <n v="27804"/>
    <n v="10"/>
    <n v="1"/>
    <n v="2"/>
    <x v="42"/>
    <x v="5"/>
    <n v="1.4923"/>
    <n v="3.99"/>
    <n v="7.98"/>
    <n v="2"/>
    <n v="1"/>
    <n v="4.9954000000000001"/>
    <n v="2.9845999999999999"/>
    <x v="74"/>
  </r>
  <r>
    <d v="2003-12-12T00:00:00"/>
    <s v="SO67116"/>
    <n v="529"/>
    <n v="22563"/>
    <n v="8"/>
    <n v="1"/>
    <n v="2"/>
    <x v="3"/>
    <x v="4"/>
    <n v="1.4923"/>
    <n v="3.99"/>
    <n v="7.98"/>
    <n v="2"/>
    <n v="1"/>
    <n v="4.9954000000000001"/>
    <n v="2.9845999999999999"/>
    <x v="74"/>
  </r>
  <r>
    <d v="2004-11-03T00:00:00"/>
    <s v="SO67114"/>
    <n v="529"/>
    <n v="23604"/>
    <n v="8"/>
    <n v="1"/>
    <n v="2"/>
    <x v="66"/>
    <x v="4"/>
    <n v="1.4923"/>
    <n v="3.99"/>
    <n v="7.98"/>
    <n v="2"/>
    <n v="1"/>
    <n v="4.9954000000000001"/>
    <n v="2.9845999999999999"/>
    <x v="74"/>
  </r>
  <r>
    <d v="2004-02-03T00:00:00"/>
    <s v="SO67120"/>
    <n v="529"/>
    <n v="24156"/>
    <n v="8"/>
    <n v="1"/>
    <n v="2"/>
    <x v="60"/>
    <x v="4"/>
    <n v="1.4923"/>
    <n v="3.99"/>
    <n v="7.98"/>
    <n v="2"/>
    <n v="1"/>
    <n v="4.9954000000000001"/>
    <n v="2.9845999999999999"/>
    <x v="74"/>
  </r>
  <r>
    <d v="2004-12-02T00:00:00"/>
    <s v="SO67177"/>
    <n v="529"/>
    <n v="27158"/>
    <n v="10"/>
    <n v="1"/>
    <n v="2"/>
    <x v="54"/>
    <x v="5"/>
    <n v="1.4923"/>
    <n v="3.99"/>
    <n v="7.98"/>
    <n v="2"/>
    <n v="1"/>
    <n v="4.9954000000000001"/>
    <n v="2.9845999999999999"/>
    <x v="74"/>
  </r>
  <r>
    <d v="2004-08-02T00:00:00"/>
    <s v="SO67420"/>
    <n v="529"/>
    <n v="17302"/>
    <n v="9"/>
    <n v="1"/>
    <n v="2"/>
    <x v="50"/>
    <x v="0"/>
    <n v="1.4923"/>
    <n v="3.99"/>
    <n v="7.98"/>
    <n v="2"/>
    <n v="1"/>
    <n v="4.9954000000000001"/>
    <n v="2.9845999999999999"/>
    <x v="74"/>
  </r>
  <r>
    <d v="2004-05-02T00:00:00"/>
    <s v="SO67534"/>
    <n v="529"/>
    <n v="20867"/>
    <n v="7"/>
    <n v="1"/>
    <n v="2"/>
    <x v="51"/>
    <x v="6"/>
    <n v="1.4923"/>
    <n v="3.99"/>
    <n v="7.98"/>
    <n v="2"/>
    <n v="1"/>
    <n v="4.9954000000000001"/>
    <n v="2.9845999999999999"/>
    <x v="74"/>
  </r>
  <r>
    <d v="2004-09-01T00:00:00"/>
    <s v="SO67651"/>
    <n v="529"/>
    <n v="14328"/>
    <n v="6"/>
    <n v="1"/>
    <n v="2"/>
    <x v="47"/>
    <x v="3"/>
    <n v="1.4923"/>
    <n v="3.99"/>
    <n v="7.98"/>
    <n v="2"/>
    <n v="1"/>
    <n v="4.9954000000000001"/>
    <n v="2.9845999999999999"/>
    <x v="74"/>
  </r>
  <r>
    <d v="2003-08-12T00:00:00"/>
    <s v="SO67657"/>
    <n v="529"/>
    <n v="27395"/>
    <n v="1"/>
    <n v="1"/>
    <n v="2"/>
    <x v="32"/>
    <x v="2"/>
    <n v="1.4923"/>
    <n v="3.99"/>
    <n v="7.98"/>
    <n v="2"/>
    <n v="1"/>
    <n v="4.9954000000000001"/>
    <n v="2.9845999999999999"/>
    <x v="74"/>
  </r>
  <r>
    <d v="2004-12-03T00:00:00"/>
    <s v="SO67655"/>
    <n v="529"/>
    <n v="11784"/>
    <n v="6"/>
    <n v="1"/>
    <n v="2"/>
    <x v="72"/>
    <x v="3"/>
    <n v="1.4923"/>
    <n v="3.99"/>
    <n v="7.98"/>
    <n v="2"/>
    <n v="1"/>
    <n v="4.9954000000000001"/>
    <n v="2.9845999999999999"/>
    <x v="74"/>
  </r>
  <r>
    <d v="2004-02-02T00:00:00"/>
    <s v="SO67652"/>
    <n v="529"/>
    <n v="11211"/>
    <n v="6"/>
    <n v="1"/>
    <n v="2"/>
    <x v="61"/>
    <x v="3"/>
    <n v="1.4923"/>
    <n v="3.99"/>
    <n v="7.98"/>
    <n v="2"/>
    <n v="1"/>
    <n v="4.9954000000000001"/>
    <n v="2.9845999999999999"/>
    <x v="74"/>
  </r>
  <r>
    <d v="2004-02-01T00:00:00"/>
    <s v="SO67698"/>
    <n v="529"/>
    <n v="17350"/>
    <n v="9"/>
    <n v="1"/>
    <n v="2"/>
    <x v="43"/>
    <x v="0"/>
    <n v="1.4923"/>
    <n v="3.99"/>
    <n v="7.98"/>
    <n v="2"/>
    <n v="1"/>
    <n v="4.9954000000000001"/>
    <n v="2.9845999999999999"/>
    <x v="74"/>
  </r>
  <r>
    <d v="2004-02-02T00:00:00"/>
    <s v="SO67997"/>
    <n v="529"/>
    <n v="27151"/>
    <n v="10"/>
    <n v="1"/>
    <n v="2"/>
    <x v="61"/>
    <x v="5"/>
    <n v="1.4923"/>
    <n v="3.99"/>
    <n v="7.98"/>
    <n v="2"/>
    <n v="1"/>
    <n v="4.9954000000000001"/>
    <n v="2.9845999999999999"/>
    <x v="74"/>
  </r>
  <r>
    <d v="2004-01-02T00:00:00"/>
    <s v="SO67996"/>
    <n v="529"/>
    <n v="23229"/>
    <n v="8"/>
    <n v="1"/>
    <n v="2"/>
    <x v="58"/>
    <x v="4"/>
    <n v="1.4923"/>
    <n v="3.99"/>
    <n v="7.98"/>
    <n v="2"/>
    <n v="1"/>
    <n v="4.9954000000000001"/>
    <n v="2.9845999999999999"/>
    <x v="74"/>
  </r>
  <r>
    <d v="2004-02-01T00:00:00"/>
    <s v="SO67979"/>
    <n v="529"/>
    <n v="15826"/>
    <n v="6"/>
    <n v="1"/>
    <n v="2"/>
    <x v="43"/>
    <x v="3"/>
    <n v="1.4923"/>
    <n v="3.99"/>
    <n v="7.98"/>
    <n v="2"/>
    <n v="1"/>
    <n v="4.9954000000000001"/>
    <n v="2.9845999999999999"/>
    <x v="74"/>
  </r>
  <r>
    <d v="2004-11-02T00:00:00"/>
    <s v="SO68030"/>
    <n v="529"/>
    <n v="11184"/>
    <n v="4"/>
    <n v="1"/>
    <n v="2"/>
    <x v="57"/>
    <x v="1"/>
    <n v="1.4923"/>
    <n v="3.99"/>
    <n v="7.98"/>
    <n v="2"/>
    <n v="1"/>
    <n v="4.9954000000000001"/>
    <n v="2.9845999999999999"/>
    <x v="74"/>
  </r>
  <r>
    <d v="2004-03-02T00:00:00"/>
    <s v="SO68034"/>
    <n v="529"/>
    <n v="11763"/>
    <n v="9"/>
    <n v="1"/>
    <n v="2"/>
    <x v="49"/>
    <x v="0"/>
    <n v="1.4923"/>
    <n v="3.99"/>
    <n v="7.98"/>
    <n v="2"/>
    <n v="1"/>
    <n v="4.9954000000000001"/>
    <n v="2.9845999999999999"/>
    <x v="74"/>
  </r>
  <r>
    <d v="2004-01-01T00:00:00"/>
    <s v="SO68226"/>
    <n v="529"/>
    <n v="16545"/>
    <n v="7"/>
    <n v="1"/>
    <n v="2"/>
    <x v="36"/>
    <x v="6"/>
    <n v="1.4923"/>
    <n v="3.99"/>
    <n v="7.98"/>
    <n v="2"/>
    <n v="1"/>
    <n v="4.9954000000000001"/>
    <n v="2.9845999999999999"/>
    <x v="74"/>
  </r>
  <r>
    <d v="2004-02-03T00:00:00"/>
    <s v="SO68211"/>
    <n v="529"/>
    <n v="11287"/>
    <n v="6"/>
    <n v="1"/>
    <n v="2"/>
    <x v="60"/>
    <x v="3"/>
    <n v="1.4923"/>
    <n v="3.99"/>
    <n v="7.98"/>
    <n v="2"/>
    <n v="1"/>
    <n v="4.9954000000000001"/>
    <n v="2.9845999999999999"/>
    <x v="74"/>
  </r>
  <r>
    <d v="2004-05-03T00:00:00"/>
    <s v="SO68274"/>
    <n v="529"/>
    <n v="16166"/>
    <n v="9"/>
    <n v="1"/>
    <n v="2"/>
    <x v="62"/>
    <x v="0"/>
    <n v="1.4923"/>
    <n v="3.99"/>
    <n v="7.98"/>
    <n v="2"/>
    <n v="1"/>
    <n v="4.9954000000000001"/>
    <n v="2.9845999999999999"/>
    <x v="74"/>
  </r>
  <r>
    <d v="2004-07-01T00:00:00"/>
    <s v="SO68311"/>
    <n v="529"/>
    <n v="25771"/>
    <n v="8"/>
    <n v="1"/>
    <n v="2"/>
    <x v="48"/>
    <x v="4"/>
    <n v="1.4923"/>
    <n v="3.99"/>
    <n v="7.98"/>
    <n v="2"/>
    <n v="1"/>
    <n v="4.9954000000000001"/>
    <n v="2.9845999999999999"/>
    <x v="74"/>
  </r>
  <r>
    <d v="2004-11-02T00:00:00"/>
    <s v="SO68351"/>
    <n v="529"/>
    <n v="11166"/>
    <n v="1"/>
    <n v="1"/>
    <n v="2"/>
    <x v="57"/>
    <x v="2"/>
    <n v="1.4923"/>
    <n v="3.99"/>
    <n v="7.98"/>
    <n v="2"/>
    <n v="1"/>
    <n v="4.9954000000000001"/>
    <n v="2.9845999999999999"/>
    <x v="74"/>
  </r>
  <r>
    <d v="2004-08-03T00:00:00"/>
    <s v="SO68625"/>
    <n v="529"/>
    <n v="15583"/>
    <n v="9"/>
    <n v="1"/>
    <n v="2"/>
    <x v="63"/>
    <x v="0"/>
    <n v="1.4923"/>
    <n v="3.99"/>
    <n v="7.98"/>
    <n v="2"/>
    <n v="1"/>
    <n v="4.9954000000000001"/>
    <n v="2.9845999999999999"/>
    <x v="74"/>
  </r>
  <r>
    <d v="2004-06-01T00:00:00"/>
    <s v="SO68690"/>
    <n v="529"/>
    <n v="29257"/>
    <n v="4"/>
    <n v="1"/>
    <n v="2"/>
    <x v="46"/>
    <x v="1"/>
    <n v="1.4923"/>
    <n v="3.99"/>
    <n v="7.98"/>
    <n v="2"/>
    <n v="1"/>
    <n v="4.9954000000000001"/>
    <n v="2.9845999999999999"/>
    <x v="74"/>
  </r>
  <r>
    <d v="2004-09-03T00:00:00"/>
    <s v="SO68740"/>
    <n v="529"/>
    <n v="15237"/>
    <n v="9"/>
    <n v="1"/>
    <n v="2"/>
    <x v="70"/>
    <x v="0"/>
    <n v="1.4923"/>
    <n v="3.99"/>
    <n v="7.98"/>
    <n v="2"/>
    <n v="1"/>
    <n v="4.9954000000000001"/>
    <n v="2.9845999999999999"/>
    <x v="74"/>
  </r>
  <r>
    <d v="2004-02-01T00:00:00"/>
    <s v="SO68769"/>
    <n v="529"/>
    <n v="23946"/>
    <n v="8"/>
    <n v="1"/>
    <n v="2"/>
    <x v="43"/>
    <x v="4"/>
    <n v="1.4923"/>
    <n v="3.99"/>
    <n v="7.98"/>
    <n v="2"/>
    <n v="1"/>
    <n v="4.9954000000000001"/>
    <n v="2.9845999999999999"/>
    <x v="74"/>
  </r>
  <r>
    <d v="2004-08-03T00:00:00"/>
    <s v="SO68772"/>
    <n v="529"/>
    <n v="20897"/>
    <n v="7"/>
    <n v="1"/>
    <n v="2"/>
    <x v="63"/>
    <x v="6"/>
    <n v="1.4923"/>
    <n v="3.99"/>
    <n v="7.98"/>
    <n v="2"/>
    <n v="1"/>
    <n v="4.9954000000000001"/>
    <n v="2.9845999999999999"/>
    <x v="74"/>
  </r>
  <r>
    <d v="2004-08-02T00:00:00"/>
    <s v="SO68832"/>
    <n v="529"/>
    <n v="25201"/>
    <n v="4"/>
    <n v="1"/>
    <n v="2"/>
    <x v="50"/>
    <x v="1"/>
    <n v="1.4923"/>
    <n v="3.99"/>
    <n v="7.98"/>
    <n v="2"/>
    <n v="1"/>
    <n v="4.9954000000000001"/>
    <n v="2.9845999999999999"/>
    <x v="74"/>
  </r>
  <r>
    <d v="2004-08-02T00:00:00"/>
    <s v="SO68915"/>
    <n v="529"/>
    <n v="16315"/>
    <n v="7"/>
    <n v="1"/>
    <n v="2"/>
    <x v="50"/>
    <x v="6"/>
    <n v="1.4923"/>
    <n v="3.99"/>
    <n v="7.98"/>
    <n v="2"/>
    <n v="1"/>
    <n v="4.9954000000000001"/>
    <n v="2.9845999999999999"/>
    <x v="74"/>
  </r>
  <r>
    <d v="2004-01-03T00:00:00"/>
    <s v="SO68916"/>
    <n v="529"/>
    <n v="25537"/>
    <n v="10"/>
    <n v="1"/>
    <n v="2"/>
    <x v="65"/>
    <x v="5"/>
    <n v="1.4923"/>
    <n v="3.99"/>
    <n v="7.98"/>
    <n v="2"/>
    <n v="1"/>
    <n v="4.9954000000000001"/>
    <n v="2.9845999999999999"/>
    <x v="74"/>
  </r>
  <r>
    <d v="2004-10-03T00:00:00"/>
    <s v="SO68967"/>
    <n v="529"/>
    <n v="11501"/>
    <n v="6"/>
    <n v="1"/>
    <n v="2"/>
    <x v="71"/>
    <x v="3"/>
    <n v="1.4923"/>
    <n v="3.99"/>
    <n v="7.98"/>
    <n v="2"/>
    <n v="1"/>
    <n v="4.9954000000000001"/>
    <n v="2.9845999999999999"/>
    <x v="74"/>
  </r>
  <r>
    <d v="2004-12-01T00:00:00"/>
    <s v="SO68968"/>
    <n v="529"/>
    <n v="29233"/>
    <n v="1"/>
    <n v="1"/>
    <n v="2"/>
    <x v="42"/>
    <x v="2"/>
    <n v="1.4923"/>
    <n v="3.99"/>
    <n v="7.98"/>
    <n v="2"/>
    <n v="1"/>
    <n v="4.9954000000000001"/>
    <n v="2.9845999999999999"/>
    <x v="74"/>
  </r>
  <r>
    <d v="2004-12-03T00:00:00"/>
    <s v="SO69105"/>
    <n v="529"/>
    <n v="29243"/>
    <n v="4"/>
    <n v="1"/>
    <n v="2"/>
    <x v="72"/>
    <x v="1"/>
    <n v="1.4923"/>
    <n v="3.99"/>
    <n v="7.98"/>
    <n v="2"/>
    <n v="1"/>
    <n v="4.9954000000000001"/>
    <n v="2.9845999999999999"/>
    <x v="74"/>
  </r>
  <r>
    <d v="2004-05-02T00:00:00"/>
    <s v="SO69201"/>
    <n v="529"/>
    <n v="25482"/>
    <n v="10"/>
    <n v="1"/>
    <n v="2"/>
    <x v="51"/>
    <x v="5"/>
    <n v="1.4923"/>
    <n v="3.99"/>
    <n v="7.98"/>
    <n v="2"/>
    <n v="1"/>
    <n v="4.9954000000000001"/>
    <n v="2.9845999999999999"/>
    <x v="74"/>
  </r>
  <r>
    <d v="2004-12-02T00:00:00"/>
    <s v="SO69202"/>
    <n v="529"/>
    <n v="28469"/>
    <n v="10"/>
    <n v="1"/>
    <n v="2"/>
    <x v="54"/>
    <x v="5"/>
    <n v="1.4923"/>
    <n v="3.99"/>
    <n v="7.98"/>
    <n v="2"/>
    <n v="1"/>
    <n v="4.9954000000000001"/>
    <n v="2.9845999999999999"/>
    <x v="74"/>
  </r>
  <r>
    <d v="2004-03-04T00:00:00"/>
    <s v="SO69284"/>
    <n v="529"/>
    <n v="19445"/>
    <n v="10"/>
    <n v="1"/>
    <n v="2"/>
    <x v="74"/>
    <x v="5"/>
    <n v="1.4923"/>
    <n v="3.99"/>
    <n v="7.98"/>
    <n v="2"/>
    <n v="1"/>
    <n v="4.9954000000000001"/>
    <n v="2.9845999999999999"/>
    <x v="74"/>
  </r>
  <r>
    <d v="2004-11-04T00:00:00"/>
    <s v="SO69350"/>
    <n v="529"/>
    <n v="27848"/>
    <n v="10"/>
    <n v="1"/>
    <n v="2"/>
    <x v="81"/>
    <x v="5"/>
    <n v="1.4923"/>
    <n v="3.99"/>
    <n v="7.98"/>
    <n v="2"/>
    <n v="1"/>
    <n v="4.9954000000000001"/>
    <n v="2.9845999999999999"/>
    <x v="74"/>
  </r>
  <r>
    <d v="2004-07-04T00:00:00"/>
    <s v="SO69699"/>
    <n v="529"/>
    <n v="22379"/>
    <n v="7"/>
    <n v="1"/>
    <n v="2"/>
    <x v="98"/>
    <x v="6"/>
    <n v="1.4923"/>
    <n v="3.99"/>
    <n v="7.98"/>
    <n v="2"/>
    <n v="1"/>
    <n v="4.9954000000000001"/>
    <n v="2.9845999999999999"/>
    <x v="74"/>
  </r>
  <r>
    <d v="2004-03-02T00:00:00"/>
    <s v="SO69828"/>
    <n v="529"/>
    <n v="20794"/>
    <n v="7"/>
    <n v="1"/>
    <n v="2"/>
    <x v="49"/>
    <x v="6"/>
    <n v="1.4923"/>
    <n v="3.99"/>
    <n v="7.98"/>
    <n v="2"/>
    <n v="1"/>
    <n v="4.9954000000000001"/>
    <n v="2.9845999999999999"/>
    <x v="74"/>
  </r>
  <r>
    <d v="2004-02-02T00:00:00"/>
    <s v="SO69813"/>
    <n v="529"/>
    <n v="11823"/>
    <n v="6"/>
    <n v="1"/>
    <n v="2"/>
    <x v="61"/>
    <x v="3"/>
    <n v="1.4923"/>
    <n v="3.99"/>
    <n v="7.98"/>
    <n v="2"/>
    <n v="1"/>
    <n v="4.9954000000000001"/>
    <n v="2.9845999999999999"/>
    <x v="74"/>
  </r>
  <r>
    <d v="2004-12-04T00:00:00"/>
    <s v="SO69901"/>
    <n v="529"/>
    <n v="20971"/>
    <n v="7"/>
    <n v="1"/>
    <n v="2"/>
    <x v="79"/>
    <x v="6"/>
    <n v="1.4923"/>
    <n v="3.99"/>
    <n v="7.98"/>
    <n v="2"/>
    <n v="1"/>
    <n v="4.9954000000000001"/>
    <n v="2.9845999999999999"/>
    <x v="74"/>
  </r>
  <r>
    <d v="2004-08-02T00:00:00"/>
    <s v="SO69950"/>
    <n v="529"/>
    <n v="16184"/>
    <n v="9"/>
    <n v="1"/>
    <n v="2"/>
    <x v="50"/>
    <x v="0"/>
    <n v="1.4923"/>
    <n v="3.99"/>
    <n v="7.98"/>
    <n v="2"/>
    <n v="1"/>
    <n v="4.9954000000000001"/>
    <n v="2.9845999999999999"/>
    <x v="74"/>
  </r>
  <r>
    <d v="2004-10-02T00:00:00"/>
    <s v="SO70125"/>
    <n v="529"/>
    <n v="26366"/>
    <n v="8"/>
    <n v="1"/>
    <n v="2"/>
    <x v="59"/>
    <x v="4"/>
    <n v="1.4923"/>
    <n v="3.99"/>
    <n v="7.98"/>
    <n v="2"/>
    <n v="1"/>
    <n v="4.9954000000000001"/>
    <n v="2.9845999999999999"/>
    <x v="74"/>
  </r>
  <r>
    <d v="2004-06-02T00:00:00"/>
    <s v="SO70262"/>
    <n v="529"/>
    <n v="29077"/>
    <n v="4"/>
    <n v="1"/>
    <n v="2"/>
    <x v="52"/>
    <x v="1"/>
    <n v="1.4923"/>
    <n v="3.99"/>
    <n v="7.98"/>
    <n v="2"/>
    <n v="1"/>
    <n v="4.9954000000000001"/>
    <n v="2.9845999999999999"/>
    <x v="74"/>
  </r>
  <r>
    <d v="2004-07-02T00:00:00"/>
    <s v="SO70381"/>
    <n v="529"/>
    <n v="25246"/>
    <n v="9"/>
    <n v="1"/>
    <n v="2"/>
    <x v="53"/>
    <x v="0"/>
    <n v="1.4923"/>
    <n v="3.99"/>
    <n v="7.98"/>
    <n v="2"/>
    <n v="1"/>
    <n v="4.9954000000000001"/>
    <n v="2.9845999999999999"/>
    <x v="74"/>
  </r>
  <r>
    <d v="2004-12-03T00:00:00"/>
    <s v="SO70556"/>
    <n v="529"/>
    <n v="20935"/>
    <n v="7"/>
    <n v="1"/>
    <n v="2"/>
    <x v="72"/>
    <x v="6"/>
    <n v="1.4923"/>
    <n v="3.99"/>
    <n v="7.98"/>
    <n v="2"/>
    <n v="1"/>
    <n v="4.9954000000000001"/>
    <n v="2.9845999999999999"/>
    <x v="74"/>
  </r>
  <r>
    <d v="2004-04-03T00:00:00"/>
    <s v="SO70614"/>
    <n v="529"/>
    <n v="24319"/>
    <n v="1"/>
    <n v="1"/>
    <n v="2"/>
    <x v="67"/>
    <x v="2"/>
    <n v="1.4923"/>
    <n v="3.99"/>
    <n v="7.98"/>
    <n v="2"/>
    <n v="1"/>
    <n v="4.9954000000000001"/>
    <n v="2.9845999999999999"/>
    <x v="74"/>
  </r>
  <r>
    <d v="2004-02-04T00:00:00"/>
    <s v="SO70698"/>
    <n v="529"/>
    <n v="27925"/>
    <n v="10"/>
    <n v="1"/>
    <n v="2"/>
    <x v="75"/>
    <x v="5"/>
    <n v="1.4923"/>
    <n v="3.99"/>
    <n v="7.98"/>
    <n v="2"/>
    <n v="1"/>
    <n v="4.9954000000000001"/>
    <n v="2.9845999999999999"/>
    <x v="74"/>
  </r>
  <r>
    <d v="2004-09-03T00:00:00"/>
    <s v="SO70677"/>
    <n v="529"/>
    <n v="25906"/>
    <n v="9"/>
    <n v="1"/>
    <n v="2"/>
    <x v="70"/>
    <x v="0"/>
    <n v="1.4923"/>
    <n v="3.99"/>
    <n v="7.98"/>
    <n v="2"/>
    <n v="1"/>
    <n v="4.9954000000000001"/>
    <n v="2.9845999999999999"/>
    <x v="74"/>
  </r>
  <r>
    <d v="2004-10-02T00:00:00"/>
    <s v="SO70699"/>
    <n v="529"/>
    <n v="26999"/>
    <n v="10"/>
    <n v="1"/>
    <n v="2"/>
    <x v="59"/>
    <x v="5"/>
    <n v="1.4923"/>
    <n v="3.99"/>
    <n v="7.98"/>
    <n v="2"/>
    <n v="1"/>
    <n v="4.9954000000000001"/>
    <n v="2.9845999999999999"/>
    <x v="74"/>
  </r>
  <r>
    <d v="2004-01-02T00:00:00"/>
    <s v="SO71095"/>
    <n v="529"/>
    <n v="15803"/>
    <n v="9"/>
    <n v="1"/>
    <n v="2"/>
    <x v="58"/>
    <x v="0"/>
    <n v="1.4923"/>
    <n v="3.99"/>
    <n v="7.98"/>
    <n v="2"/>
    <n v="1"/>
    <n v="4.9954000000000001"/>
    <n v="2.9845999999999999"/>
    <x v="74"/>
  </r>
  <r>
    <d v="2004-02-05T00:00:00"/>
    <s v="SO71307"/>
    <n v="529"/>
    <n v="16312"/>
    <n v="7"/>
    <n v="1"/>
    <n v="2"/>
    <x v="94"/>
    <x v="6"/>
    <n v="1.4923"/>
    <n v="3.99"/>
    <n v="7.98"/>
    <n v="2"/>
    <n v="1"/>
    <n v="4.9954000000000001"/>
    <n v="2.9845999999999999"/>
    <x v="74"/>
  </r>
  <r>
    <d v="2004-08-02T00:00:00"/>
    <s v="SO71310"/>
    <n v="529"/>
    <n v="23975"/>
    <n v="8"/>
    <n v="1"/>
    <n v="2"/>
    <x v="50"/>
    <x v="4"/>
    <n v="1.4923"/>
    <n v="3.99"/>
    <n v="7.98"/>
    <n v="2"/>
    <n v="1"/>
    <n v="4.9954000000000001"/>
    <n v="2.9845999999999999"/>
    <x v="74"/>
  </r>
  <r>
    <d v="2004-05-05T00:00:00"/>
    <s v="SO71515"/>
    <n v="529"/>
    <n v="19642"/>
    <n v="6"/>
    <n v="1"/>
    <n v="2"/>
    <x v="86"/>
    <x v="3"/>
    <n v="1.4923"/>
    <n v="3.99"/>
    <n v="7.98"/>
    <n v="2"/>
    <n v="1"/>
    <n v="4.9954000000000001"/>
    <n v="2.9845999999999999"/>
    <x v="74"/>
  </r>
  <r>
    <d v="2004-11-05T00:00:00"/>
    <s v="SO71590"/>
    <n v="529"/>
    <n v="23947"/>
    <n v="8"/>
    <n v="1"/>
    <n v="2"/>
    <x v="87"/>
    <x v="4"/>
    <n v="1.4923"/>
    <n v="3.99"/>
    <n v="7.98"/>
    <n v="2"/>
    <n v="1"/>
    <n v="4.9954000000000001"/>
    <n v="2.9845999999999999"/>
    <x v="74"/>
  </r>
  <r>
    <d v="2004-04-03T00:00:00"/>
    <s v="SO71579"/>
    <n v="529"/>
    <n v="14574"/>
    <n v="6"/>
    <n v="1"/>
    <n v="2"/>
    <x v="67"/>
    <x v="3"/>
    <n v="1.4923"/>
    <n v="3.99"/>
    <n v="7.98"/>
    <n v="2"/>
    <n v="1"/>
    <n v="4.9954000000000001"/>
    <n v="2.9845999999999999"/>
    <x v="74"/>
  </r>
  <r>
    <d v="2004-08-05T00:00:00"/>
    <s v="SO71657"/>
    <n v="529"/>
    <n v="25791"/>
    <n v="7"/>
    <n v="1"/>
    <n v="2"/>
    <x v="88"/>
    <x v="6"/>
    <n v="1.4923"/>
    <n v="3.99"/>
    <n v="7.98"/>
    <n v="2"/>
    <n v="1"/>
    <n v="4.9954000000000001"/>
    <n v="2.9845999999999999"/>
    <x v="74"/>
  </r>
  <r>
    <d v="2004-06-05T00:00:00"/>
    <s v="SO71965"/>
    <n v="529"/>
    <n v="11330"/>
    <n v="6"/>
    <n v="1"/>
    <n v="2"/>
    <x v="91"/>
    <x v="3"/>
    <n v="1.4923"/>
    <n v="3.99"/>
    <n v="7.98"/>
    <n v="2"/>
    <n v="1"/>
    <n v="4.9954000000000001"/>
    <n v="2.9845999999999999"/>
    <x v="74"/>
  </r>
  <r>
    <d v="2004-03-03T00:00:00"/>
    <s v="SO72014"/>
    <n v="529"/>
    <n v="14265"/>
    <n v="6"/>
    <n v="1"/>
    <n v="2"/>
    <x v="64"/>
    <x v="3"/>
    <n v="1.4923"/>
    <n v="3.99"/>
    <n v="7.98"/>
    <n v="2"/>
    <n v="1"/>
    <n v="4.9954000000000001"/>
    <n v="2.9845999999999999"/>
    <x v="74"/>
  </r>
  <r>
    <d v="2004-06-05T00:00:00"/>
    <s v="SO72227"/>
    <n v="529"/>
    <n v="27177"/>
    <n v="10"/>
    <n v="1"/>
    <n v="2"/>
    <x v="91"/>
    <x v="5"/>
    <n v="1.4923"/>
    <n v="3.99"/>
    <n v="7.98"/>
    <n v="2"/>
    <n v="1"/>
    <n v="4.9954000000000001"/>
    <n v="2.9845999999999999"/>
    <x v="74"/>
  </r>
  <r>
    <d v="2004-06-04T00:00:00"/>
    <s v="SO72228"/>
    <n v="529"/>
    <n v="24552"/>
    <n v="7"/>
    <n v="1"/>
    <n v="2"/>
    <x v="82"/>
    <x v="6"/>
    <n v="1.4923"/>
    <n v="3.99"/>
    <n v="7.98"/>
    <n v="2"/>
    <n v="1"/>
    <n v="4.9954000000000001"/>
    <n v="2.9845999999999999"/>
    <x v="74"/>
  </r>
  <r>
    <d v="2004-05-03T00:00:00"/>
    <s v="SO72278"/>
    <n v="529"/>
    <n v="18286"/>
    <n v="9"/>
    <n v="1"/>
    <n v="2"/>
    <x v="62"/>
    <x v="0"/>
    <n v="1.4923"/>
    <n v="3.99"/>
    <n v="7.98"/>
    <n v="2"/>
    <n v="1"/>
    <n v="4.9954000000000001"/>
    <n v="2.9845999999999999"/>
    <x v="74"/>
  </r>
  <r>
    <d v="2004-03-05T00:00:00"/>
    <s v="SO72370"/>
    <n v="529"/>
    <n v="11711"/>
    <n v="6"/>
    <n v="1"/>
    <n v="2"/>
    <x v="84"/>
    <x v="3"/>
    <n v="1.4923"/>
    <n v="3.99"/>
    <n v="7.98"/>
    <n v="2"/>
    <n v="1"/>
    <n v="4.9954000000000001"/>
    <n v="2.9845999999999999"/>
    <x v="74"/>
  </r>
  <r>
    <d v="2004-06-05T00:00:00"/>
    <s v="SO72369"/>
    <n v="529"/>
    <n v="29211"/>
    <n v="1"/>
    <n v="1"/>
    <n v="2"/>
    <x v="91"/>
    <x v="2"/>
    <n v="1.4923"/>
    <n v="3.99"/>
    <n v="7.98"/>
    <n v="2"/>
    <n v="1"/>
    <n v="4.9954000000000001"/>
    <n v="2.9845999999999999"/>
    <x v="74"/>
  </r>
  <r>
    <d v="2004-09-03T00:00:00"/>
    <s v="SO72471"/>
    <n v="529"/>
    <n v="26877"/>
    <n v="10"/>
    <n v="1"/>
    <n v="2"/>
    <x v="70"/>
    <x v="5"/>
    <n v="1.4923"/>
    <n v="3.99"/>
    <n v="7.98"/>
    <n v="2"/>
    <n v="1"/>
    <n v="4.9954000000000001"/>
    <n v="2.9845999999999999"/>
    <x v="74"/>
  </r>
  <r>
    <d v="2004-07-04T00:00:00"/>
    <s v="SO72599"/>
    <n v="529"/>
    <n v="11194"/>
    <n v="4"/>
    <n v="1"/>
    <n v="2"/>
    <x v="98"/>
    <x v="1"/>
    <n v="1.4923"/>
    <n v="3.99"/>
    <n v="7.98"/>
    <n v="2"/>
    <n v="1"/>
    <n v="4.9954000000000001"/>
    <n v="2.9845999999999999"/>
    <x v="74"/>
  </r>
  <r>
    <d v="2004-09-03T00:00:00"/>
    <s v="SO72742"/>
    <n v="529"/>
    <n v="29050"/>
    <n v="4"/>
    <n v="1"/>
    <n v="2"/>
    <x v="70"/>
    <x v="1"/>
    <n v="1.4923"/>
    <n v="3.99"/>
    <n v="7.98"/>
    <n v="2"/>
    <n v="1"/>
    <n v="4.9954000000000001"/>
    <n v="2.9845999999999999"/>
    <x v="74"/>
  </r>
  <r>
    <d v="2004-05-04T00:00:00"/>
    <s v="SO72734"/>
    <n v="529"/>
    <n v="29061"/>
    <n v="9"/>
    <n v="1"/>
    <n v="2"/>
    <x v="77"/>
    <x v="0"/>
    <n v="1.4923"/>
    <n v="3.99"/>
    <n v="7.98"/>
    <n v="2"/>
    <n v="1"/>
    <n v="4.9954000000000001"/>
    <n v="2.9845999999999999"/>
    <x v="74"/>
  </r>
  <r>
    <d v="2004-06-03T00:00:00"/>
    <s v="SO72892"/>
    <n v="529"/>
    <n v="26846"/>
    <n v="10"/>
    <n v="1"/>
    <n v="2"/>
    <x v="68"/>
    <x v="5"/>
    <n v="1.4923"/>
    <n v="3.99"/>
    <n v="7.98"/>
    <n v="2"/>
    <n v="1"/>
    <n v="4.9954000000000001"/>
    <n v="2.9845999999999999"/>
    <x v="74"/>
  </r>
  <r>
    <d v="2004-10-05T00:00:00"/>
    <s v="SO72963"/>
    <n v="529"/>
    <n v="15807"/>
    <n v="9"/>
    <n v="1"/>
    <n v="2"/>
    <x v="100"/>
    <x v="0"/>
    <n v="1.4923"/>
    <n v="3.99"/>
    <n v="7.98"/>
    <n v="2"/>
    <n v="1"/>
    <n v="4.9954000000000001"/>
    <n v="2.9845999999999999"/>
    <x v="74"/>
  </r>
  <r>
    <d v="2004-02-03T00:00:00"/>
    <s v="SO73120"/>
    <n v="529"/>
    <n v="11500"/>
    <n v="6"/>
    <n v="1"/>
    <n v="2"/>
    <x v="60"/>
    <x v="3"/>
    <n v="1.4923"/>
    <n v="3.99"/>
    <n v="7.98"/>
    <n v="2"/>
    <n v="1"/>
    <n v="4.9954000000000001"/>
    <n v="2.9845999999999999"/>
    <x v="74"/>
  </r>
  <r>
    <d v="2004-10-04T00:00:00"/>
    <s v="SO73547"/>
    <n v="529"/>
    <n v="20915"/>
    <n v="7"/>
    <n v="1"/>
    <n v="2"/>
    <x v="78"/>
    <x v="6"/>
    <n v="1.4923"/>
    <n v="3.99"/>
    <n v="7.98"/>
    <n v="2"/>
    <n v="1"/>
    <n v="4.9954000000000001"/>
    <n v="2.9845999999999999"/>
    <x v="74"/>
  </r>
  <r>
    <d v="2004-11-03T00:00:00"/>
    <s v="SO73520"/>
    <n v="529"/>
    <n v="25291"/>
    <n v="1"/>
    <n v="1"/>
    <n v="2"/>
    <x v="66"/>
    <x v="2"/>
    <n v="1.4923"/>
    <n v="3.99"/>
    <n v="7.98"/>
    <n v="2"/>
    <n v="1"/>
    <n v="4.9954000000000001"/>
    <n v="2.9845999999999999"/>
    <x v="74"/>
  </r>
  <r>
    <d v="2004-08-03T00:00:00"/>
    <s v="SO73549"/>
    <n v="529"/>
    <n v="27178"/>
    <n v="8"/>
    <n v="1"/>
    <n v="2"/>
    <x v="63"/>
    <x v="4"/>
    <n v="1.4923"/>
    <n v="3.99"/>
    <n v="7.98"/>
    <n v="2"/>
    <n v="1"/>
    <n v="4.9954000000000001"/>
    <n v="2.9845999999999999"/>
    <x v="74"/>
  </r>
  <r>
    <d v="2004-05-05T00:00:00"/>
    <s v="SO73719"/>
    <n v="529"/>
    <n v="18262"/>
    <n v="9"/>
    <n v="1"/>
    <n v="2"/>
    <x v="86"/>
    <x v="0"/>
    <n v="1.4923"/>
    <n v="3.99"/>
    <n v="7.98"/>
    <n v="2"/>
    <n v="1"/>
    <n v="4.9954000000000001"/>
    <n v="2.9845999999999999"/>
    <x v="74"/>
  </r>
  <r>
    <d v="2004-05-05T00:00:00"/>
    <s v="SO73750"/>
    <n v="529"/>
    <n v="20961"/>
    <n v="7"/>
    <n v="1"/>
    <n v="2"/>
    <x v="86"/>
    <x v="6"/>
    <n v="1.4923"/>
    <n v="3.99"/>
    <n v="7.98"/>
    <n v="2"/>
    <n v="1"/>
    <n v="4.9954000000000001"/>
    <n v="2.9845999999999999"/>
    <x v="74"/>
  </r>
  <r>
    <d v="2004-07-03T00:00:00"/>
    <s v="SO73749"/>
    <n v="529"/>
    <n v="24553"/>
    <n v="8"/>
    <n v="1"/>
    <n v="2"/>
    <x v="69"/>
    <x v="4"/>
    <n v="1.4923"/>
    <n v="3.99"/>
    <n v="7.98"/>
    <n v="2"/>
    <n v="1"/>
    <n v="4.9954000000000001"/>
    <n v="2.9845999999999999"/>
    <x v="74"/>
  </r>
  <r>
    <d v="2004-01-03T00:00:00"/>
    <s v="SO73880"/>
    <n v="529"/>
    <n v="29133"/>
    <n v="1"/>
    <n v="1"/>
    <n v="2"/>
    <x v="65"/>
    <x v="2"/>
    <n v="1.4923"/>
    <n v="3.99"/>
    <n v="7.98"/>
    <n v="2"/>
    <n v="1"/>
    <n v="4.9954000000000001"/>
    <n v="2.9845999999999999"/>
    <x v="74"/>
  </r>
  <r>
    <d v="2004-07-03T00:00:00"/>
    <s v="SO73945"/>
    <n v="529"/>
    <n v="14677"/>
    <n v="9"/>
    <n v="1"/>
    <n v="2"/>
    <x v="69"/>
    <x v="0"/>
    <n v="1.4923"/>
    <n v="3.99"/>
    <n v="7.98"/>
    <n v="2"/>
    <n v="1"/>
    <n v="4.9954000000000001"/>
    <n v="2.9845999999999999"/>
    <x v="74"/>
  </r>
  <r>
    <d v="2004-10-04T00:00:00"/>
    <s v="SO74056"/>
    <n v="529"/>
    <n v="22830"/>
    <n v="8"/>
    <n v="1"/>
    <n v="2"/>
    <x v="78"/>
    <x v="4"/>
    <n v="1.4923"/>
    <n v="3.99"/>
    <n v="7.98"/>
    <n v="2"/>
    <n v="1"/>
    <n v="4.9954000000000001"/>
    <n v="2.9845999999999999"/>
    <x v="74"/>
  </r>
  <r>
    <d v="2004-05-05T00:00:00"/>
    <s v="SO74123"/>
    <n v="529"/>
    <n v="24571"/>
    <n v="7"/>
    <n v="1"/>
    <n v="2"/>
    <x v="86"/>
    <x v="6"/>
    <n v="1.4923"/>
    <n v="3.99"/>
    <n v="7.98"/>
    <n v="2"/>
    <n v="1"/>
    <n v="4.9954000000000001"/>
    <n v="2.9845999999999999"/>
    <x v="74"/>
  </r>
  <r>
    <d v="2003-04-11T00:00:00"/>
    <s v="SO61293"/>
    <n v="477"/>
    <n v="18083"/>
    <n v="1"/>
    <n v="1"/>
    <n v="2"/>
    <x v="24"/>
    <x v="2"/>
    <n v="1.8663000000000001"/>
    <n v="4.99"/>
    <n v="9.98"/>
    <n v="2"/>
    <n v="1"/>
    <n v="6.2474000000000007"/>
    <n v="3.7326000000000001"/>
    <x v="36"/>
  </r>
  <r>
    <d v="2003-12-12T00:00:00"/>
    <s v="SO61573"/>
    <n v="477"/>
    <n v="16294"/>
    <n v="10"/>
    <n v="1"/>
    <n v="2"/>
    <x v="3"/>
    <x v="5"/>
    <n v="1.8663000000000001"/>
    <n v="4.99"/>
    <n v="9.98"/>
    <n v="2"/>
    <n v="1"/>
    <n v="6.2474000000000007"/>
    <n v="3.7326000000000001"/>
    <x v="36"/>
  </r>
  <r>
    <d v="2003-12-09T00:00:00"/>
    <s v="SO61625"/>
    <n v="477"/>
    <n v="22553"/>
    <n v="10"/>
    <n v="1"/>
    <n v="2"/>
    <x v="2"/>
    <x v="5"/>
    <n v="1.8663000000000001"/>
    <n v="4.99"/>
    <n v="9.98"/>
    <n v="2"/>
    <n v="1"/>
    <n v="6.2474000000000007"/>
    <n v="3.7326000000000001"/>
    <x v="36"/>
  </r>
  <r>
    <d v="2003-07-11T00:00:00"/>
    <s v="SO61750"/>
    <n v="477"/>
    <n v="11748"/>
    <n v="6"/>
    <n v="1"/>
    <n v="2"/>
    <x v="12"/>
    <x v="3"/>
    <n v="1.8663000000000001"/>
    <n v="4.99"/>
    <n v="9.98"/>
    <n v="2"/>
    <n v="1"/>
    <n v="6.2474000000000007"/>
    <n v="3.7326000000000001"/>
    <x v="36"/>
  </r>
  <r>
    <d v="2003-11-12T00:00:00"/>
    <s v="SO61751"/>
    <n v="477"/>
    <n v="16773"/>
    <n v="1"/>
    <n v="1"/>
    <n v="2"/>
    <x v="34"/>
    <x v="2"/>
    <n v="1.8663000000000001"/>
    <n v="4.99"/>
    <n v="9.98"/>
    <n v="2"/>
    <n v="1"/>
    <n v="6.2474000000000007"/>
    <n v="3.7326000000000001"/>
    <x v="36"/>
  </r>
  <r>
    <d v="2003-12-10T00:00:00"/>
    <s v="SO61825"/>
    <n v="477"/>
    <n v="11581"/>
    <n v="7"/>
    <n v="1"/>
    <n v="2"/>
    <x v="22"/>
    <x v="6"/>
    <n v="1.8663000000000001"/>
    <n v="4.99"/>
    <n v="9.98"/>
    <n v="2"/>
    <n v="1"/>
    <n v="6.2474000000000007"/>
    <n v="3.7326000000000001"/>
    <x v="36"/>
  </r>
  <r>
    <d v="2003-02-12T00:00:00"/>
    <s v="SO61807"/>
    <n v="477"/>
    <n v="17696"/>
    <n v="4"/>
    <n v="1"/>
    <n v="2"/>
    <x v="8"/>
    <x v="1"/>
    <n v="1.8663000000000001"/>
    <n v="4.99"/>
    <n v="9.98"/>
    <n v="2"/>
    <n v="1"/>
    <n v="6.2474000000000007"/>
    <n v="3.7326000000000001"/>
    <x v="36"/>
  </r>
  <r>
    <d v="2003-09-10T00:00:00"/>
    <s v="SO61808"/>
    <n v="477"/>
    <n v="17532"/>
    <n v="4"/>
    <n v="1"/>
    <n v="2"/>
    <x v="21"/>
    <x v="1"/>
    <n v="1.8663000000000001"/>
    <n v="4.99"/>
    <n v="9.98"/>
    <n v="2"/>
    <n v="1"/>
    <n v="6.2474000000000007"/>
    <n v="3.7326000000000001"/>
    <x v="36"/>
  </r>
  <r>
    <d v="2003-01-12T00:00:00"/>
    <s v="SO61822"/>
    <n v="477"/>
    <n v="22588"/>
    <n v="10"/>
    <n v="1"/>
    <n v="2"/>
    <x v="17"/>
    <x v="5"/>
    <n v="1.8663000000000001"/>
    <n v="4.99"/>
    <n v="9.98"/>
    <n v="2"/>
    <n v="1"/>
    <n v="6.2474000000000007"/>
    <n v="3.7326000000000001"/>
    <x v="36"/>
  </r>
  <r>
    <d v="2003-01-12T00:00:00"/>
    <s v="SO61875"/>
    <n v="477"/>
    <n v="23261"/>
    <n v="1"/>
    <n v="1"/>
    <n v="2"/>
    <x v="17"/>
    <x v="2"/>
    <n v="1.8663000000000001"/>
    <n v="4.99"/>
    <n v="9.98"/>
    <n v="2"/>
    <n v="1"/>
    <n v="6.2474000000000007"/>
    <n v="3.7326000000000001"/>
    <x v="36"/>
  </r>
  <r>
    <d v="2003-03-10T00:00:00"/>
    <s v="SO61937"/>
    <n v="477"/>
    <n v="16154"/>
    <n v="4"/>
    <n v="1"/>
    <n v="2"/>
    <x v="11"/>
    <x v="1"/>
    <n v="1.8663000000000001"/>
    <n v="4.99"/>
    <n v="9.98"/>
    <n v="2"/>
    <n v="1"/>
    <n v="6.2474000000000007"/>
    <n v="3.7326000000000001"/>
    <x v="36"/>
  </r>
  <r>
    <d v="2003-12-10T00:00:00"/>
    <s v="SO62164"/>
    <n v="477"/>
    <n v="22859"/>
    <n v="9"/>
    <n v="1"/>
    <n v="2"/>
    <x v="22"/>
    <x v="0"/>
    <n v="1.8663000000000001"/>
    <n v="4.99"/>
    <n v="9.98"/>
    <n v="2"/>
    <n v="1"/>
    <n v="6.2474000000000007"/>
    <n v="3.7326000000000001"/>
    <x v="36"/>
  </r>
  <r>
    <d v="2003-05-11T00:00:00"/>
    <s v="SO62306"/>
    <n v="477"/>
    <n v="21397"/>
    <n v="1"/>
    <n v="1"/>
    <n v="2"/>
    <x v="39"/>
    <x v="2"/>
    <n v="1.8663000000000001"/>
    <n v="4.99"/>
    <n v="9.98"/>
    <n v="2"/>
    <n v="1"/>
    <n v="6.2474000000000007"/>
    <n v="3.7326000000000001"/>
    <x v="36"/>
  </r>
  <r>
    <d v="2003-10-10T00:00:00"/>
    <s v="SO62362"/>
    <n v="477"/>
    <n v="18347"/>
    <n v="4"/>
    <n v="1"/>
    <n v="2"/>
    <x v="28"/>
    <x v="1"/>
    <n v="1.8663000000000001"/>
    <n v="4.99"/>
    <n v="9.98"/>
    <n v="2"/>
    <n v="1"/>
    <n v="6.2474000000000007"/>
    <n v="3.7326000000000001"/>
    <x v="36"/>
  </r>
  <r>
    <d v="2003-10-10T00:00:00"/>
    <s v="SO62365"/>
    <n v="477"/>
    <n v="14208"/>
    <n v="10"/>
    <n v="1"/>
    <n v="2"/>
    <x v="28"/>
    <x v="5"/>
    <n v="1.8663000000000001"/>
    <n v="4.99"/>
    <n v="9.98"/>
    <n v="2"/>
    <n v="1"/>
    <n v="6.2474000000000007"/>
    <n v="3.7326000000000001"/>
    <x v="36"/>
  </r>
  <r>
    <d v="2004-01-01T00:00:00"/>
    <s v="SO62422"/>
    <n v="477"/>
    <n v="18074"/>
    <n v="1"/>
    <n v="1"/>
    <n v="2"/>
    <x v="36"/>
    <x v="2"/>
    <n v="1.8663000000000001"/>
    <n v="4.99"/>
    <n v="9.98"/>
    <n v="2"/>
    <n v="1"/>
    <n v="6.2474000000000007"/>
    <n v="3.7326000000000001"/>
    <x v="36"/>
  </r>
  <r>
    <d v="2003-05-11T00:00:00"/>
    <s v="SO62475"/>
    <n v="477"/>
    <n v="19762"/>
    <n v="9"/>
    <n v="1"/>
    <n v="2"/>
    <x v="39"/>
    <x v="0"/>
    <n v="1.8663000000000001"/>
    <n v="4.99"/>
    <n v="9.98"/>
    <n v="2"/>
    <n v="1"/>
    <n v="6.2474000000000007"/>
    <n v="3.7326000000000001"/>
    <x v="36"/>
  </r>
  <r>
    <d v="2003-11-11T00:00:00"/>
    <s v="SO62599"/>
    <n v="477"/>
    <n v="21460"/>
    <n v="4"/>
    <n v="1"/>
    <n v="2"/>
    <x v="37"/>
    <x v="1"/>
    <n v="1.8663000000000001"/>
    <n v="4.99"/>
    <n v="9.98"/>
    <n v="2"/>
    <n v="1"/>
    <n v="6.2474000000000007"/>
    <n v="3.7326000000000001"/>
    <x v="36"/>
  </r>
  <r>
    <d v="2003-09-10T00:00:00"/>
    <s v="SO62650"/>
    <n v="477"/>
    <n v="17530"/>
    <n v="1"/>
    <n v="1"/>
    <n v="2"/>
    <x v="21"/>
    <x v="2"/>
    <n v="1.8663000000000001"/>
    <n v="4.99"/>
    <n v="9.98"/>
    <n v="2"/>
    <n v="1"/>
    <n v="6.2474000000000007"/>
    <n v="3.7326000000000001"/>
    <x v="36"/>
  </r>
  <r>
    <d v="2003-10-12T00:00:00"/>
    <s v="SO62698"/>
    <n v="477"/>
    <n v="29338"/>
    <n v="9"/>
    <n v="1"/>
    <n v="2"/>
    <x v="14"/>
    <x v="0"/>
    <n v="1.8663000000000001"/>
    <n v="4.99"/>
    <n v="9.98"/>
    <n v="2"/>
    <n v="1"/>
    <n v="6.2474000000000007"/>
    <n v="3.7326000000000001"/>
    <x v="36"/>
  </r>
  <r>
    <d v="2003-10-10T00:00:00"/>
    <s v="SO62782"/>
    <n v="477"/>
    <n v="25016"/>
    <n v="6"/>
    <n v="1"/>
    <n v="2"/>
    <x v="28"/>
    <x v="3"/>
    <n v="1.8663000000000001"/>
    <n v="4.99"/>
    <n v="9.98"/>
    <n v="2"/>
    <n v="1"/>
    <n v="6.2474000000000007"/>
    <n v="3.7326000000000001"/>
    <x v="36"/>
  </r>
  <r>
    <d v="2003-01-12T00:00:00"/>
    <s v="SO62839"/>
    <n v="477"/>
    <n v="18658"/>
    <n v="1"/>
    <n v="1"/>
    <n v="2"/>
    <x v="17"/>
    <x v="2"/>
    <n v="1.8663000000000001"/>
    <n v="4.99"/>
    <n v="9.98"/>
    <n v="2"/>
    <n v="1"/>
    <n v="6.2474000000000007"/>
    <n v="3.7326000000000001"/>
    <x v="36"/>
  </r>
  <r>
    <d v="2003-05-10T00:00:00"/>
    <s v="SO62843"/>
    <n v="477"/>
    <n v="21836"/>
    <n v="8"/>
    <n v="1"/>
    <n v="2"/>
    <x v="29"/>
    <x v="4"/>
    <n v="1.8663000000000001"/>
    <n v="4.99"/>
    <n v="9.98"/>
    <n v="2"/>
    <n v="1"/>
    <n v="6.2474000000000007"/>
    <n v="3.7326000000000001"/>
    <x v="36"/>
  </r>
  <r>
    <d v="2003-04-10T00:00:00"/>
    <s v="SO62882"/>
    <n v="477"/>
    <n v="22922"/>
    <n v="9"/>
    <n v="1"/>
    <n v="2"/>
    <x v="5"/>
    <x v="0"/>
    <n v="1.8663000000000001"/>
    <n v="4.99"/>
    <n v="9.98"/>
    <n v="2"/>
    <n v="1"/>
    <n v="6.2474000000000007"/>
    <n v="3.7326000000000001"/>
    <x v="36"/>
  </r>
  <r>
    <d v="2003-01-10T00:00:00"/>
    <s v="SO62902"/>
    <n v="477"/>
    <n v="16644"/>
    <n v="4"/>
    <n v="1"/>
    <n v="2"/>
    <x v="0"/>
    <x v="1"/>
    <n v="1.8663000000000001"/>
    <n v="4.99"/>
    <n v="9.98"/>
    <n v="2"/>
    <n v="1"/>
    <n v="6.2474000000000007"/>
    <n v="3.7326000000000001"/>
    <x v="36"/>
  </r>
  <r>
    <d v="2004-12-01T00:00:00"/>
    <s v="SO62969"/>
    <n v="477"/>
    <n v="16765"/>
    <n v="1"/>
    <n v="1"/>
    <n v="2"/>
    <x v="42"/>
    <x v="2"/>
    <n v="1.8663000000000001"/>
    <n v="4.99"/>
    <n v="9.98"/>
    <n v="2"/>
    <n v="1"/>
    <n v="6.2474000000000007"/>
    <n v="3.7326000000000001"/>
    <x v="36"/>
  </r>
  <r>
    <d v="2003-10-10T00:00:00"/>
    <s v="SO62975"/>
    <n v="477"/>
    <n v="21844"/>
    <n v="8"/>
    <n v="1"/>
    <n v="2"/>
    <x v="28"/>
    <x v="4"/>
    <n v="1.8663000000000001"/>
    <n v="4.99"/>
    <n v="9.98"/>
    <n v="2"/>
    <n v="1"/>
    <n v="6.2474000000000007"/>
    <n v="3.7326000000000001"/>
    <x v="36"/>
  </r>
  <r>
    <d v="2004-10-01T00:00:00"/>
    <s v="SO62963"/>
    <n v="477"/>
    <n v="21303"/>
    <n v="4"/>
    <n v="1"/>
    <n v="2"/>
    <x v="40"/>
    <x v="1"/>
    <n v="1.8663000000000001"/>
    <n v="4.99"/>
    <n v="9.98"/>
    <n v="2"/>
    <n v="1"/>
    <n v="6.2474000000000007"/>
    <n v="3.7326000000000001"/>
    <x v="36"/>
  </r>
  <r>
    <d v="2003-05-12T00:00:00"/>
    <s v="SO63039"/>
    <n v="477"/>
    <n v="14184"/>
    <n v="10"/>
    <n v="1"/>
    <n v="2"/>
    <x v="6"/>
    <x v="5"/>
    <n v="1.8663000000000001"/>
    <n v="4.99"/>
    <n v="9.98"/>
    <n v="2"/>
    <n v="1"/>
    <n v="6.2474000000000007"/>
    <n v="3.7326000000000001"/>
    <x v="36"/>
  </r>
  <r>
    <d v="2003-08-11T00:00:00"/>
    <s v="SO63064"/>
    <n v="477"/>
    <n v="28306"/>
    <n v="9"/>
    <n v="1"/>
    <n v="2"/>
    <x v="15"/>
    <x v="0"/>
    <n v="1.8663000000000001"/>
    <n v="4.99"/>
    <n v="9.98"/>
    <n v="2"/>
    <n v="1"/>
    <n v="6.2474000000000007"/>
    <n v="3.7326000000000001"/>
    <x v="36"/>
  </r>
  <r>
    <d v="2004-08-01T00:00:00"/>
    <s v="SO63090"/>
    <n v="477"/>
    <n v="12748"/>
    <n v="7"/>
    <n v="1"/>
    <n v="2"/>
    <x v="45"/>
    <x v="6"/>
    <n v="1.8663000000000001"/>
    <n v="4.99"/>
    <n v="9.98"/>
    <n v="2"/>
    <n v="1"/>
    <n v="6.2474000000000007"/>
    <n v="3.7326000000000001"/>
    <x v="36"/>
  </r>
  <r>
    <d v="2003-11-12T00:00:00"/>
    <s v="SO63312"/>
    <n v="477"/>
    <n v="24665"/>
    <n v="6"/>
    <n v="1"/>
    <n v="2"/>
    <x v="34"/>
    <x v="3"/>
    <n v="1.8663000000000001"/>
    <n v="4.99"/>
    <n v="9.98"/>
    <n v="2"/>
    <n v="1"/>
    <n v="6.2474000000000007"/>
    <n v="3.7326000000000001"/>
    <x v="36"/>
  </r>
  <r>
    <d v="2003-10-11T00:00:00"/>
    <s v="SO63313"/>
    <n v="477"/>
    <n v="16677"/>
    <n v="4"/>
    <n v="1"/>
    <n v="2"/>
    <x v="18"/>
    <x v="1"/>
    <n v="1.8663000000000001"/>
    <n v="4.99"/>
    <n v="9.98"/>
    <n v="2"/>
    <n v="1"/>
    <n v="6.2474000000000007"/>
    <n v="3.7326000000000001"/>
    <x v="36"/>
  </r>
  <r>
    <d v="2004-07-01T00:00:00"/>
    <s v="SO63382"/>
    <n v="477"/>
    <n v="17152"/>
    <n v="1"/>
    <n v="1"/>
    <n v="2"/>
    <x v="48"/>
    <x v="2"/>
    <n v="1.8663000000000001"/>
    <n v="4.99"/>
    <n v="9.98"/>
    <n v="2"/>
    <n v="1"/>
    <n v="6.2474000000000007"/>
    <n v="3.7326000000000001"/>
    <x v="36"/>
  </r>
  <r>
    <d v="2004-02-01T00:00:00"/>
    <s v="SO63452"/>
    <n v="477"/>
    <n v="17155"/>
    <n v="4"/>
    <n v="1"/>
    <n v="2"/>
    <x v="43"/>
    <x v="1"/>
    <n v="1.8663000000000001"/>
    <n v="4.99"/>
    <n v="9.98"/>
    <n v="2"/>
    <n v="1"/>
    <n v="6.2474000000000007"/>
    <n v="3.7326000000000001"/>
    <x v="36"/>
  </r>
  <r>
    <d v="2003-07-10T00:00:00"/>
    <s v="SO63449"/>
    <n v="477"/>
    <n v="12959"/>
    <n v="6"/>
    <n v="1"/>
    <n v="2"/>
    <x v="25"/>
    <x v="3"/>
    <n v="1.8663000000000001"/>
    <n v="4.99"/>
    <n v="9.98"/>
    <n v="2"/>
    <n v="1"/>
    <n v="6.2474000000000007"/>
    <n v="3.7326000000000001"/>
    <x v="36"/>
  </r>
  <r>
    <d v="2004-04-01T00:00:00"/>
    <s v="SO63497"/>
    <n v="477"/>
    <n v="11185"/>
    <n v="6"/>
    <n v="1"/>
    <n v="2"/>
    <x v="33"/>
    <x v="3"/>
    <n v="1.8663000000000001"/>
    <n v="4.99"/>
    <n v="9.98"/>
    <n v="2"/>
    <n v="1"/>
    <n v="6.2474000000000007"/>
    <n v="3.7326000000000001"/>
    <x v="36"/>
  </r>
  <r>
    <d v="2003-04-11T00:00:00"/>
    <s v="SO63576"/>
    <n v="477"/>
    <n v="17471"/>
    <n v="1"/>
    <n v="1"/>
    <n v="2"/>
    <x v="24"/>
    <x v="2"/>
    <n v="1.8663000000000001"/>
    <n v="4.99"/>
    <n v="9.98"/>
    <n v="2"/>
    <n v="1"/>
    <n v="6.2474000000000007"/>
    <n v="3.7326000000000001"/>
    <x v="36"/>
  </r>
  <r>
    <d v="2003-04-11T00:00:00"/>
    <s v="SO63575"/>
    <n v="477"/>
    <n v="14661"/>
    <n v="6"/>
    <n v="1"/>
    <n v="2"/>
    <x v="24"/>
    <x v="3"/>
    <n v="1.8663000000000001"/>
    <n v="4.99"/>
    <n v="9.98"/>
    <n v="2"/>
    <n v="1"/>
    <n v="6.2474000000000007"/>
    <n v="3.7326000000000001"/>
    <x v="36"/>
  </r>
  <r>
    <d v="2003-10-11T00:00:00"/>
    <s v="SO63712"/>
    <n v="477"/>
    <n v="18473"/>
    <n v="4"/>
    <n v="1"/>
    <n v="2"/>
    <x v="18"/>
    <x v="1"/>
    <n v="1.8663000000000001"/>
    <n v="4.99"/>
    <n v="9.98"/>
    <n v="2"/>
    <n v="1"/>
    <n v="6.2474000000000007"/>
    <n v="3.7326000000000001"/>
    <x v="36"/>
  </r>
  <r>
    <d v="2003-09-12T00:00:00"/>
    <s v="SO63905"/>
    <n v="477"/>
    <n v="11185"/>
    <n v="6"/>
    <n v="1"/>
    <n v="2"/>
    <x v="7"/>
    <x v="3"/>
    <n v="1.8663000000000001"/>
    <n v="4.99"/>
    <n v="9.98"/>
    <n v="2"/>
    <n v="1"/>
    <n v="6.2474000000000007"/>
    <n v="3.7326000000000001"/>
    <x v="36"/>
  </r>
  <r>
    <d v="2003-10-11T00:00:00"/>
    <s v="SO63903"/>
    <n v="477"/>
    <n v="17440"/>
    <n v="4"/>
    <n v="1"/>
    <n v="2"/>
    <x v="18"/>
    <x v="1"/>
    <n v="1.8663000000000001"/>
    <n v="4.99"/>
    <n v="9.98"/>
    <n v="2"/>
    <n v="1"/>
    <n v="6.2474000000000007"/>
    <n v="3.7326000000000001"/>
    <x v="36"/>
  </r>
  <r>
    <d v="2003-12-12T00:00:00"/>
    <s v="SO64264"/>
    <n v="477"/>
    <n v="23263"/>
    <n v="1"/>
    <n v="1"/>
    <n v="2"/>
    <x v="3"/>
    <x v="2"/>
    <n v="1.8663000000000001"/>
    <n v="4.99"/>
    <n v="9.98"/>
    <n v="2"/>
    <n v="1"/>
    <n v="6.2474000000000007"/>
    <n v="3.7326000000000001"/>
    <x v="36"/>
  </r>
  <r>
    <d v="2003-02-11T00:00:00"/>
    <s v="SO64270"/>
    <n v="477"/>
    <n v="17560"/>
    <n v="1"/>
    <n v="1"/>
    <n v="2"/>
    <x v="23"/>
    <x v="2"/>
    <n v="1.8663000000000001"/>
    <n v="4.99"/>
    <n v="9.98"/>
    <n v="2"/>
    <n v="1"/>
    <n v="6.2474000000000007"/>
    <n v="3.7326000000000001"/>
    <x v="36"/>
  </r>
  <r>
    <d v="2003-02-12T00:00:00"/>
    <s v="SO64378"/>
    <n v="477"/>
    <n v="11982"/>
    <n v="4"/>
    <n v="1"/>
    <n v="2"/>
    <x v="8"/>
    <x v="1"/>
    <n v="1.8663000000000001"/>
    <n v="4.99"/>
    <n v="9.98"/>
    <n v="2"/>
    <n v="1"/>
    <n v="6.2474000000000007"/>
    <n v="3.7326000000000001"/>
    <x v="36"/>
  </r>
  <r>
    <d v="2004-10-01T00:00:00"/>
    <s v="SO64485"/>
    <n v="477"/>
    <n v="24939"/>
    <n v="6"/>
    <n v="1"/>
    <n v="2"/>
    <x v="40"/>
    <x v="3"/>
    <n v="1.8663000000000001"/>
    <n v="4.99"/>
    <n v="9.98"/>
    <n v="2"/>
    <n v="1"/>
    <n v="6.2474000000000007"/>
    <n v="3.7326000000000001"/>
    <x v="36"/>
  </r>
  <r>
    <d v="2003-08-11T00:00:00"/>
    <s v="SO64489"/>
    <n v="477"/>
    <n v="24020"/>
    <n v="10"/>
    <n v="1"/>
    <n v="2"/>
    <x v="15"/>
    <x v="5"/>
    <n v="1.8663000000000001"/>
    <n v="4.99"/>
    <n v="9.98"/>
    <n v="2"/>
    <n v="1"/>
    <n v="6.2474000000000007"/>
    <n v="3.7326000000000001"/>
    <x v="36"/>
  </r>
  <r>
    <d v="2004-04-01T00:00:00"/>
    <s v="SO64552"/>
    <n v="477"/>
    <n v="21433"/>
    <n v="4"/>
    <n v="1"/>
    <n v="2"/>
    <x v="33"/>
    <x v="1"/>
    <n v="1.8663000000000001"/>
    <n v="4.99"/>
    <n v="9.98"/>
    <n v="2"/>
    <n v="1"/>
    <n v="6.2474000000000007"/>
    <n v="3.7326000000000001"/>
    <x v="36"/>
  </r>
  <r>
    <d v="2004-05-02T00:00:00"/>
    <s v="SO64617"/>
    <n v="477"/>
    <n v="28716"/>
    <n v="9"/>
    <n v="1"/>
    <n v="2"/>
    <x v="51"/>
    <x v="0"/>
    <n v="1.8663000000000001"/>
    <n v="4.99"/>
    <n v="9.98"/>
    <n v="2"/>
    <n v="1"/>
    <n v="6.2474000000000007"/>
    <n v="3.7326000000000001"/>
    <x v="36"/>
  </r>
  <r>
    <d v="2003-12-12T00:00:00"/>
    <s v="SO64679"/>
    <n v="477"/>
    <n v="28922"/>
    <n v="9"/>
    <n v="1"/>
    <n v="2"/>
    <x v="3"/>
    <x v="0"/>
    <n v="1.8663000000000001"/>
    <n v="4.99"/>
    <n v="9.98"/>
    <n v="2"/>
    <n v="1"/>
    <n v="6.2474000000000007"/>
    <n v="3.7326000000000001"/>
    <x v="36"/>
  </r>
  <r>
    <d v="2004-10-01T00:00:00"/>
    <s v="SO64748"/>
    <n v="477"/>
    <n v="16959"/>
    <n v="6"/>
    <n v="1"/>
    <n v="2"/>
    <x v="40"/>
    <x v="3"/>
    <n v="1.8663000000000001"/>
    <n v="4.99"/>
    <n v="9.98"/>
    <n v="2"/>
    <n v="1"/>
    <n v="6.2474000000000007"/>
    <n v="3.7326000000000001"/>
    <x v="36"/>
  </r>
  <r>
    <d v="2004-01-02T00:00:00"/>
    <s v="SO64817"/>
    <n v="477"/>
    <n v="26269"/>
    <n v="6"/>
    <n v="1"/>
    <n v="2"/>
    <x v="58"/>
    <x v="3"/>
    <n v="1.8663000000000001"/>
    <n v="4.99"/>
    <n v="9.98"/>
    <n v="2"/>
    <n v="1"/>
    <n v="6.2474000000000007"/>
    <n v="3.7326000000000001"/>
    <x v="36"/>
  </r>
  <r>
    <d v="2004-05-01T00:00:00"/>
    <s v="SO64818"/>
    <n v="477"/>
    <n v="18761"/>
    <n v="4"/>
    <n v="1"/>
    <n v="2"/>
    <x v="35"/>
    <x v="1"/>
    <n v="1.8663000000000001"/>
    <n v="4.99"/>
    <n v="9.98"/>
    <n v="2"/>
    <n v="1"/>
    <n v="6.2474000000000007"/>
    <n v="3.7326000000000001"/>
    <x v="36"/>
  </r>
  <r>
    <d v="2003-09-11T00:00:00"/>
    <s v="SO64874"/>
    <n v="477"/>
    <n v="17408"/>
    <n v="4"/>
    <n v="1"/>
    <n v="2"/>
    <x v="16"/>
    <x v="1"/>
    <n v="1.8663000000000001"/>
    <n v="4.99"/>
    <n v="9.98"/>
    <n v="2"/>
    <n v="1"/>
    <n v="6.2474000000000007"/>
    <n v="3.7326000000000001"/>
    <x v="36"/>
  </r>
  <r>
    <d v="2004-01-01T00:00:00"/>
    <s v="SO65350"/>
    <n v="477"/>
    <n v="18402"/>
    <n v="1"/>
    <n v="1"/>
    <n v="2"/>
    <x v="36"/>
    <x v="2"/>
    <n v="1.8663000000000001"/>
    <n v="4.99"/>
    <n v="9.98"/>
    <n v="2"/>
    <n v="1"/>
    <n v="6.2474000000000007"/>
    <n v="3.7326000000000001"/>
    <x v="36"/>
  </r>
  <r>
    <d v="2004-11-02T00:00:00"/>
    <s v="SO65351"/>
    <n v="477"/>
    <n v="13491"/>
    <n v="6"/>
    <n v="1"/>
    <n v="2"/>
    <x v="57"/>
    <x v="3"/>
    <n v="1.8663000000000001"/>
    <n v="4.99"/>
    <n v="9.98"/>
    <n v="2"/>
    <n v="1"/>
    <n v="6.2474000000000007"/>
    <n v="3.7326000000000001"/>
    <x v="36"/>
  </r>
  <r>
    <d v="2004-04-01T00:00:00"/>
    <s v="SO65416"/>
    <n v="477"/>
    <n v="17607"/>
    <n v="4"/>
    <n v="1"/>
    <n v="2"/>
    <x v="33"/>
    <x v="1"/>
    <n v="1.8663000000000001"/>
    <n v="4.99"/>
    <n v="9.98"/>
    <n v="2"/>
    <n v="1"/>
    <n v="6.2474000000000007"/>
    <n v="3.7326000000000001"/>
    <x v="36"/>
  </r>
  <r>
    <d v="2003-11-11T00:00:00"/>
    <s v="SO65480"/>
    <n v="477"/>
    <n v="19281"/>
    <n v="7"/>
    <n v="1"/>
    <n v="2"/>
    <x v="37"/>
    <x v="6"/>
    <n v="1.8663000000000001"/>
    <n v="4.99"/>
    <n v="9.98"/>
    <n v="2"/>
    <n v="1"/>
    <n v="6.2474000000000007"/>
    <n v="3.7326000000000001"/>
    <x v="36"/>
  </r>
  <r>
    <d v="2003-11-11T00:00:00"/>
    <s v="SO65579"/>
    <n v="477"/>
    <n v="22340"/>
    <n v="4"/>
    <n v="1"/>
    <n v="2"/>
    <x v="37"/>
    <x v="1"/>
    <n v="1.8663000000000001"/>
    <n v="4.99"/>
    <n v="9.98"/>
    <n v="2"/>
    <n v="1"/>
    <n v="6.2474000000000007"/>
    <n v="3.7326000000000001"/>
    <x v="36"/>
  </r>
  <r>
    <d v="2003-08-12T00:00:00"/>
    <s v="SO65563"/>
    <n v="477"/>
    <n v="12022"/>
    <n v="1"/>
    <n v="1"/>
    <n v="2"/>
    <x v="32"/>
    <x v="2"/>
    <n v="1.8663000000000001"/>
    <n v="4.99"/>
    <n v="9.98"/>
    <n v="2"/>
    <n v="1"/>
    <n v="6.2474000000000007"/>
    <n v="3.7326000000000001"/>
    <x v="36"/>
  </r>
  <r>
    <d v="2003-11-12T00:00:00"/>
    <s v="SO65653"/>
    <n v="477"/>
    <n v="17454"/>
    <n v="4"/>
    <n v="1"/>
    <n v="2"/>
    <x v="34"/>
    <x v="1"/>
    <n v="1.8663000000000001"/>
    <n v="4.99"/>
    <n v="9.98"/>
    <n v="2"/>
    <n v="1"/>
    <n v="6.2474000000000007"/>
    <n v="3.7326000000000001"/>
    <x v="36"/>
  </r>
  <r>
    <d v="2004-05-01T00:00:00"/>
    <s v="SO65696"/>
    <n v="477"/>
    <n v="14611"/>
    <n v="6"/>
    <n v="1"/>
    <n v="2"/>
    <x v="35"/>
    <x v="3"/>
    <n v="1.8663000000000001"/>
    <n v="4.99"/>
    <n v="9.98"/>
    <n v="2"/>
    <n v="1"/>
    <n v="6.2474000000000007"/>
    <n v="3.7326000000000001"/>
    <x v="36"/>
  </r>
  <r>
    <d v="2004-01-02T00:00:00"/>
    <s v="SO65827"/>
    <n v="477"/>
    <n v="20095"/>
    <n v="4"/>
    <n v="1"/>
    <n v="2"/>
    <x v="58"/>
    <x v="1"/>
    <n v="1.8663000000000001"/>
    <n v="4.99"/>
    <n v="9.98"/>
    <n v="2"/>
    <n v="1"/>
    <n v="6.2474000000000007"/>
    <n v="3.7326000000000001"/>
    <x v="36"/>
  </r>
  <r>
    <d v="2003-02-12T00:00:00"/>
    <s v="SO65916"/>
    <n v="477"/>
    <n v="19183"/>
    <n v="7"/>
    <n v="1"/>
    <n v="2"/>
    <x v="8"/>
    <x v="6"/>
    <n v="1.8663000000000001"/>
    <n v="4.99"/>
    <n v="9.98"/>
    <n v="2"/>
    <n v="1"/>
    <n v="6.2474000000000007"/>
    <n v="3.7326000000000001"/>
    <x v="36"/>
  </r>
  <r>
    <d v="2004-12-01T00:00:00"/>
    <s v="SO65975"/>
    <n v="477"/>
    <n v="11300"/>
    <n v="6"/>
    <n v="1"/>
    <n v="2"/>
    <x v="42"/>
    <x v="3"/>
    <n v="1.8663000000000001"/>
    <n v="4.99"/>
    <n v="9.98"/>
    <n v="2"/>
    <n v="1"/>
    <n v="6.2474000000000007"/>
    <n v="3.7326000000000001"/>
    <x v="36"/>
  </r>
  <r>
    <d v="2004-10-02T00:00:00"/>
    <s v="SO65973"/>
    <n v="477"/>
    <n v="13290"/>
    <n v="6"/>
    <n v="1"/>
    <n v="2"/>
    <x v="59"/>
    <x v="3"/>
    <n v="1.8663000000000001"/>
    <n v="4.99"/>
    <n v="9.98"/>
    <n v="2"/>
    <n v="1"/>
    <n v="6.2474000000000007"/>
    <n v="3.7326000000000001"/>
    <x v="36"/>
  </r>
  <r>
    <d v="2003-05-12T00:00:00"/>
    <s v="SO66110"/>
    <n v="477"/>
    <n v="16801"/>
    <n v="1"/>
    <n v="1"/>
    <n v="2"/>
    <x v="6"/>
    <x v="2"/>
    <n v="1.8663000000000001"/>
    <n v="4.99"/>
    <n v="9.98"/>
    <n v="2"/>
    <n v="1"/>
    <n v="6.2474000000000007"/>
    <n v="3.7326000000000001"/>
    <x v="36"/>
  </r>
  <r>
    <d v="2004-10-02T00:00:00"/>
    <s v="SO66086"/>
    <n v="477"/>
    <n v="29121"/>
    <n v="9"/>
    <n v="1"/>
    <n v="2"/>
    <x v="59"/>
    <x v="0"/>
    <n v="1.8663000000000001"/>
    <n v="4.99"/>
    <n v="9.98"/>
    <n v="2"/>
    <n v="1"/>
    <n v="6.2474000000000007"/>
    <n v="3.7326000000000001"/>
    <x v="36"/>
  </r>
  <r>
    <d v="2004-12-02T00:00:00"/>
    <s v="SO66084"/>
    <n v="477"/>
    <n v="22916"/>
    <n v="9"/>
    <n v="1"/>
    <n v="2"/>
    <x v="54"/>
    <x v="0"/>
    <n v="1.8663000000000001"/>
    <n v="4.99"/>
    <n v="9.98"/>
    <n v="2"/>
    <n v="1"/>
    <n v="6.2474000000000007"/>
    <n v="3.7326000000000001"/>
    <x v="36"/>
  </r>
  <r>
    <d v="2003-09-12T00:00:00"/>
    <s v="SO66169"/>
    <n v="477"/>
    <n v="18425"/>
    <n v="4"/>
    <n v="1"/>
    <n v="2"/>
    <x v="7"/>
    <x v="1"/>
    <n v="1.8663000000000001"/>
    <n v="4.99"/>
    <n v="9.98"/>
    <n v="2"/>
    <n v="1"/>
    <n v="6.2474000000000007"/>
    <n v="3.7326000000000001"/>
    <x v="36"/>
  </r>
  <r>
    <d v="2004-04-02T00:00:00"/>
    <s v="SO66283"/>
    <n v="477"/>
    <n v="18404"/>
    <n v="1"/>
    <n v="1"/>
    <n v="2"/>
    <x v="56"/>
    <x v="2"/>
    <n v="1.8663000000000001"/>
    <n v="4.99"/>
    <n v="9.98"/>
    <n v="2"/>
    <n v="1"/>
    <n v="6.2474000000000007"/>
    <n v="3.7326000000000001"/>
    <x v="36"/>
  </r>
  <r>
    <d v="2003-08-12T00:00:00"/>
    <s v="SO66290"/>
    <n v="477"/>
    <n v="21842"/>
    <n v="8"/>
    <n v="1"/>
    <n v="2"/>
    <x v="32"/>
    <x v="4"/>
    <n v="1.8663000000000001"/>
    <n v="4.99"/>
    <n v="9.98"/>
    <n v="2"/>
    <n v="1"/>
    <n v="6.2474000000000007"/>
    <n v="3.7326000000000001"/>
    <x v="36"/>
  </r>
  <r>
    <d v="2003-06-12T00:00:00"/>
    <s v="SO66392"/>
    <n v="477"/>
    <n v="24825"/>
    <n v="6"/>
    <n v="1"/>
    <n v="2"/>
    <x v="13"/>
    <x v="3"/>
    <n v="1.8663000000000001"/>
    <n v="4.99"/>
    <n v="9.98"/>
    <n v="2"/>
    <n v="1"/>
    <n v="6.2474000000000007"/>
    <n v="3.7326000000000001"/>
    <x v="36"/>
  </r>
  <r>
    <d v="2003-03-12T00:00:00"/>
    <s v="SO66463"/>
    <n v="477"/>
    <n v="17606"/>
    <n v="4"/>
    <n v="1"/>
    <n v="2"/>
    <x v="38"/>
    <x v="1"/>
    <n v="1.8663000000000001"/>
    <n v="4.99"/>
    <n v="9.98"/>
    <n v="2"/>
    <n v="1"/>
    <n v="6.2474000000000007"/>
    <n v="3.7326000000000001"/>
    <x v="36"/>
  </r>
  <r>
    <d v="2003-02-12T00:00:00"/>
    <s v="SO66529"/>
    <n v="477"/>
    <n v="17383"/>
    <n v="1"/>
    <n v="1"/>
    <n v="2"/>
    <x v="8"/>
    <x v="2"/>
    <n v="1.8663000000000001"/>
    <n v="4.99"/>
    <n v="9.98"/>
    <n v="2"/>
    <n v="1"/>
    <n v="6.2474000000000007"/>
    <n v="3.7326000000000001"/>
    <x v="36"/>
  </r>
  <r>
    <d v="2004-08-02T00:00:00"/>
    <s v="SO66535"/>
    <n v="477"/>
    <n v="24073"/>
    <n v="10"/>
    <n v="1"/>
    <n v="2"/>
    <x v="50"/>
    <x v="5"/>
    <n v="1.8663000000000001"/>
    <n v="4.99"/>
    <n v="9.98"/>
    <n v="2"/>
    <n v="1"/>
    <n v="6.2474000000000007"/>
    <n v="3.7326000000000001"/>
    <x v="36"/>
  </r>
  <r>
    <d v="2004-10-02T00:00:00"/>
    <s v="SO66599"/>
    <n v="477"/>
    <n v="16647"/>
    <n v="4"/>
    <n v="1"/>
    <n v="2"/>
    <x v="59"/>
    <x v="1"/>
    <n v="1.8663000000000001"/>
    <n v="4.99"/>
    <n v="9.98"/>
    <n v="2"/>
    <n v="1"/>
    <n v="6.2474000000000007"/>
    <n v="3.7326000000000001"/>
    <x v="36"/>
  </r>
  <r>
    <d v="2003-02-12T00:00:00"/>
    <s v="SO66572"/>
    <n v="477"/>
    <n v="22960"/>
    <n v="9"/>
    <n v="1"/>
    <n v="2"/>
    <x v="8"/>
    <x v="0"/>
    <n v="1.8663000000000001"/>
    <n v="4.99"/>
    <n v="9.98"/>
    <n v="2"/>
    <n v="1"/>
    <n v="6.2474000000000007"/>
    <n v="3.7326000000000001"/>
    <x v="36"/>
  </r>
  <r>
    <d v="2004-04-01T00:00:00"/>
    <s v="SO66661"/>
    <n v="477"/>
    <n v="21634"/>
    <n v="1"/>
    <n v="1"/>
    <n v="2"/>
    <x v="33"/>
    <x v="2"/>
    <n v="1.8663000000000001"/>
    <n v="4.99"/>
    <n v="9.98"/>
    <n v="2"/>
    <n v="1"/>
    <n v="6.2474000000000007"/>
    <n v="3.7326000000000001"/>
    <x v="36"/>
  </r>
  <r>
    <d v="2004-03-03T00:00:00"/>
    <s v="SO66669"/>
    <n v="477"/>
    <n v="28910"/>
    <n v="7"/>
    <n v="1"/>
    <n v="2"/>
    <x v="64"/>
    <x v="6"/>
    <n v="1.8663000000000001"/>
    <n v="4.99"/>
    <n v="9.98"/>
    <n v="2"/>
    <n v="1"/>
    <n v="6.2474000000000007"/>
    <n v="3.7326000000000001"/>
    <x v="36"/>
  </r>
  <r>
    <d v="2003-08-12T00:00:00"/>
    <s v="SO66728"/>
    <n v="477"/>
    <n v="22386"/>
    <n v="8"/>
    <n v="1"/>
    <n v="2"/>
    <x v="32"/>
    <x v="4"/>
    <n v="1.8663000000000001"/>
    <n v="4.99"/>
    <n v="9.98"/>
    <n v="2"/>
    <n v="1"/>
    <n v="6.2474000000000007"/>
    <n v="3.7326000000000001"/>
    <x v="36"/>
  </r>
  <r>
    <d v="2004-09-02T00:00:00"/>
    <s v="SO66795"/>
    <n v="477"/>
    <n v="16771"/>
    <n v="6"/>
    <n v="1"/>
    <n v="2"/>
    <x v="55"/>
    <x v="3"/>
    <n v="1.8663000000000001"/>
    <n v="4.99"/>
    <n v="9.98"/>
    <n v="2"/>
    <n v="1"/>
    <n v="6.2474000000000007"/>
    <n v="3.7326000000000001"/>
    <x v="36"/>
  </r>
  <r>
    <d v="2003-02-12T00:00:00"/>
    <s v="SO66772"/>
    <n v="477"/>
    <n v="23647"/>
    <n v="9"/>
    <n v="1"/>
    <n v="2"/>
    <x v="8"/>
    <x v="0"/>
    <n v="1.8663000000000001"/>
    <n v="4.99"/>
    <n v="9.98"/>
    <n v="2"/>
    <n v="1"/>
    <n v="6.2474000000000007"/>
    <n v="3.7326000000000001"/>
    <x v="36"/>
  </r>
  <r>
    <d v="2004-01-03T00:00:00"/>
    <s v="SO66849"/>
    <n v="477"/>
    <n v="18062"/>
    <n v="4"/>
    <n v="1"/>
    <n v="2"/>
    <x v="65"/>
    <x v="1"/>
    <n v="1.8663000000000001"/>
    <n v="4.99"/>
    <n v="9.98"/>
    <n v="2"/>
    <n v="1"/>
    <n v="6.2474000000000007"/>
    <n v="3.7326000000000001"/>
    <x v="36"/>
  </r>
  <r>
    <d v="2003-06-12T00:00:00"/>
    <s v="SO66902"/>
    <n v="477"/>
    <n v="16149"/>
    <n v="6"/>
    <n v="1"/>
    <n v="2"/>
    <x v="13"/>
    <x v="3"/>
    <n v="1.8663000000000001"/>
    <n v="4.99"/>
    <n v="9.98"/>
    <n v="2"/>
    <n v="1"/>
    <n v="6.2474000000000007"/>
    <n v="3.7326000000000001"/>
    <x v="36"/>
  </r>
  <r>
    <d v="2004-12-03T00:00:00"/>
    <s v="SO67051"/>
    <n v="477"/>
    <n v="21823"/>
    <n v="8"/>
    <n v="1"/>
    <n v="2"/>
    <x v="72"/>
    <x v="4"/>
    <n v="1.8663000000000001"/>
    <n v="4.99"/>
    <n v="9.98"/>
    <n v="2"/>
    <n v="1"/>
    <n v="6.2474000000000007"/>
    <n v="3.7326000000000001"/>
    <x v="36"/>
  </r>
  <r>
    <d v="2004-07-01T00:00:00"/>
    <s v="SO67043"/>
    <n v="477"/>
    <n v="16901"/>
    <n v="4"/>
    <n v="1"/>
    <n v="2"/>
    <x v="48"/>
    <x v="1"/>
    <n v="1.8663000000000001"/>
    <n v="4.99"/>
    <n v="9.98"/>
    <n v="2"/>
    <n v="1"/>
    <n v="6.2474000000000007"/>
    <n v="3.7326000000000001"/>
    <x v="36"/>
  </r>
  <r>
    <d v="2004-01-01T00:00:00"/>
    <s v="SO67102"/>
    <n v="477"/>
    <n v="20431"/>
    <n v="1"/>
    <n v="1"/>
    <n v="2"/>
    <x v="36"/>
    <x v="2"/>
    <n v="1.8663000000000001"/>
    <n v="4.99"/>
    <n v="9.98"/>
    <n v="2"/>
    <n v="1"/>
    <n v="6.2474000000000007"/>
    <n v="3.7326000000000001"/>
    <x v="36"/>
  </r>
  <r>
    <d v="2004-08-01T00:00:00"/>
    <s v="SO67164"/>
    <n v="477"/>
    <n v="11300"/>
    <n v="6"/>
    <n v="1"/>
    <n v="2"/>
    <x v="45"/>
    <x v="3"/>
    <n v="1.8663000000000001"/>
    <n v="4.99"/>
    <n v="9.98"/>
    <n v="2"/>
    <n v="1"/>
    <n v="6.2474000000000007"/>
    <n v="3.7326000000000001"/>
    <x v="36"/>
  </r>
  <r>
    <d v="2003-10-12T00:00:00"/>
    <s v="SO67228"/>
    <n v="477"/>
    <n v="17438"/>
    <n v="1"/>
    <n v="1"/>
    <n v="2"/>
    <x v="14"/>
    <x v="2"/>
    <n v="1.8663000000000001"/>
    <n v="4.99"/>
    <n v="9.98"/>
    <n v="2"/>
    <n v="1"/>
    <n v="6.2474000000000007"/>
    <n v="3.7326000000000001"/>
    <x v="36"/>
  </r>
  <r>
    <d v="2004-09-01T00:00:00"/>
    <s v="SO67446"/>
    <n v="477"/>
    <n v="21546"/>
    <n v="8"/>
    <n v="1"/>
    <n v="2"/>
    <x v="47"/>
    <x v="4"/>
    <n v="1.8663000000000001"/>
    <n v="4.99"/>
    <n v="9.98"/>
    <n v="2"/>
    <n v="1"/>
    <n v="6.2474000000000007"/>
    <n v="3.7326000000000001"/>
    <x v="36"/>
  </r>
  <r>
    <d v="2004-06-03T00:00:00"/>
    <s v="SO67516"/>
    <n v="477"/>
    <n v="16960"/>
    <n v="1"/>
    <n v="1"/>
    <n v="2"/>
    <x v="68"/>
    <x v="2"/>
    <n v="1.8663000000000001"/>
    <n v="4.99"/>
    <n v="9.98"/>
    <n v="2"/>
    <n v="1"/>
    <n v="6.2474000000000007"/>
    <n v="3.7326000000000001"/>
    <x v="36"/>
  </r>
  <r>
    <d v="2004-08-03T00:00:00"/>
    <s v="SO67609"/>
    <n v="477"/>
    <n v="22564"/>
    <n v="10"/>
    <n v="1"/>
    <n v="2"/>
    <x v="63"/>
    <x v="5"/>
    <n v="1.8663000000000001"/>
    <n v="4.99"/>
    <n v="9.98"/>
    <n v="2"/>
    <n v="1"/>
    <n v="6.2474000000000007"/>
    <n v="3.7326000000000001"/>
    <x v="36"/>
  </r>
  <r>
    <d v="2004-03-01T00:00:00"/>
    <s v="SO67678"/>
    <n v="477"/>
    <n v="21007"/>
    <n v="8"/>
    <n v="1"/>
    <n v="2"/>
    <x v="41"/>
    <x v="4"/>
    <n v="1.8663000000000001"/>
    <n v="4.99"/>
    <n v="9.98"/>
    <n v="2"/>
    <n v="1"/>
    <n v="6.2474000000000007"/>
    <n v="3.7326000000000001"/>
    <x v="36"/>
  </r>
  <r>
    <d v="2004-11-02T00:00:00"/>
    <s v="SO67926"/>
    <n v="477"/>
    <n v="13199"/>
    <n v="6"/>
    <n v="1"/>
    <n v="2"/>
    <x v="57"/>
    <x v="3"/>
    <n v="1.8663000000000001"/>
    <n v="4.99"/>
    <n v="9.98"/>
    <n v="2"/>
    <n v="1"/>
    <n v="6.2474000000000007"/>
    <n v="3.7326000000000001"/>
    <x v="36"/>
  </r>
  <r>
    <d v="2004-04-01T00:00:00"/>
    <s v="SO68043"/>
    <n v="477"/>
    <n v="18328"/>
    <n v="4"/>
    <n v="1"/>
    <n v="2"/>
    <x v="33"/>
    <x v="1"/>
    <n v="1.8663000000000001"/>
    <n v="4.99"/>
    <n v="9.98"/>
    <n v="2"/>
    <n v="1"/>
    <n v="6.2474000000000007"/>
    <n v="3.7326000000000001"/>
    <x v="36"/>
  </r>
  <r>
    <d v="2004-04-02T00:00:00"/>
    <s v="SO68094"/>
    <n v="477"/>
    <n v="19753"/>
    <n v="9"/>
    <n v="1"/>
    <n v="2"/>
    <x v="56"/>
    <x v="0"/>
    <n v="1.8663000000000001"/>
    <n v="4.99"/>
    <n v="9.98"/>
    <n v="2"/>
    <n v="1"/>
    <n v="6.2474000000000007"/>
    <n v="3.7326000000000001"/>
    <x v="36"/>
  </r>
  <r>
    <d v="2004-04-01T00:00:00"/>
    <s v="SO68371"/>
    <n v="477"/>
    <n v="24144"/>
    <n v="10"/>
    <n v="1"/>
    <n v="2"/>
    <x v="33"/>
    <x v="5"/>
    <n v="1.8663000000000001"/>
    <n v="4.99"/>
    <n v="9.98"/>
    <n v="2"/>
    <n v="1"/>
    <n v="6.2474000000000007"/>
    <n v="3.7326000000000001"/>
    <x v="36"/>
  </r>
  <r>
    <d v="2004-09-02T00:00:00"/>
    <s v="SO68575"/>
    <n v="477"/>
    <n v="17349"/>
    <n v="1"/>
    <n v="1"/>
    <n v="2"/>
    <x v="55"/>
    <x v="2"/>
    <n v="1.8663000000000001"/>
    <n v="4.99"/>
    <n v="9.98"/>
    <n v="2"/>
    <n v="1"/>
    <n v="6.2474000000000007"/>
    <n v="3.7326000000000001"/>
    <x v="36"/>
  </r>
  <r>
    <d v="2004-05-03T00:00:00"/>
    <s v="SO68566"/>
    <n v="477"/>
    <n v="15488"/>
    <n v="6"/>
    <n v="1"/>
    <n v="2"/>
    <x v="62"/>
    <x v="3"/>
    <n v="1.8663000000000001"/>
    <n v="4.99"/>
    <n v="9.98"/>
    <n v="2"/>
    <n v="1"/>
    <n v="6.2474000000000007"/>
    <n v="3.7326000000000001"/>
    <x v="36"/>
  </r>
  <r>
    <d v="2004-05-02T00:00:00"/>
    <s v="SO68706"/>
    <n v="477"/>
    <n v="17382"/>
    <n v="4"/>
    <n v="1"/>
    <n v="2"/>
    <x v="51"/>
    <x v="1"/>
    <n v="1.8663000000000001"/>
    <n v="4.99"/>
    <n v="9.98"/>
    <n v="2"/>
    <n v="1"/>
    <n v="6.2474000000000007"/>
    <n v="3.7326000000000001"/>
    <x v="36"/>
  </r>
  <r>
    <d v="2004-02-03T00:00:00"/>
    <s v="SO68703"/>
    <n v="477"/>
    <n v="18119"/>
    <n v="4"/>
    <n v="1"/>
    <n v="2"/>
    <x v="60"/>
    <x v="1"/>
    <n v="1.8663000000000001"/>
    <n v="4.99"/>
    <n v="9.98"/>
    <n v="2"/>
    <n v="1"/>
    <n v="6.2474000000000007"/>
    <n v="3.7326000000000001"/>
    <x v="36"/>
  </r>
  <r>
    <d v="2004-01-04T00:00:00"/>
    <s v="SO68756"/>
    <n v="477"/>
    <n v="20535"/>
    <n v="4"/>
    <n v="1"/>
    <n v="2"/>
    <x v="73"/>
    <x v="1"/>
    <n v="1.8663000000000001"/>
    <n v="4.99"/>
    <n v="9.98"/>
    <n v="2"/>
    <n v="1"/>
    <n v="6.2474000000000007"/>
    <n v="3.7326000000000001"/>
    <x v="36"/>
  </r>
  <r>
    <d v="2004-12-01T00:00:00"/>
    <s v="SO68819"/>
    <n v="477"/>
    <n v="13158"/>
    <n v="9"/>
    <n v="1"/>
    <n v="2"/>
    <x v="42"/>
    <x v="0"/>
    <n v="1.8663000000000001"/>
    <n v="4.99"/>
    <n v="9.98"/>
    <n v="2"/>
    <n v="1"/>
    <n v="6.2474000000000007"/>
    <n v="3.7326000000000001"/>
    <x v="36"/>
  </r>
  <r>
    <d v="2004-12-03T00:00:00"/>
    <s v="SO68817"/>
    <n v="477"/>
    <n v="28349"/>
    <n v="9"/>
    <n v="1"/>
    <n v="2"/>
    <x v="72"/>
    <x v="0"/>
    <n v="1.8663000000000001"/>
    <n v="4.99"/>
    <n v="9.98"/>
    <n v="2"/>
    <n v="1"/>
    <n v="6.2474000000000007"/>
    <n v="3.7326000000000001"/>
    <x v="36"/>
  </r>
  <r>
    <d v="2004-11-01T00:00:00"/>
    <s v="SO68910"/>
    <n v="477"/>
    <n v="12970"/>
    <n v="6"/>
    <n v="1"/>
    <n v="2"/>
    <x v="44"/>
    <x v="3"/>
    <n v="1.8663000000000001"/>
    <n v="4.99"/>
    <n v="9.98"/>
    <n v="2"/>
    <n v="1"/>
    <n v="6.2474000000000007"/>
    <n v="3.7326000000000001"/>
    <x v="36"/>
  </r>
  <r>
    <d v="2004-02-03T00:00:00"/>
    <s v="SO69046"/>
    <n v="477"/>
    <n v="24682"/>
    <n v="6"/>
    <n v="1"/>
    <n v="2"/>
    <x v="60"/>
    <x v="3"/>
    <n v="1.8663000000000001"/>
    <n v="4.99"/>
    <n v="9.98"/>
    <n v="2"/>
    <n v="1"/>
    <n v="6.2474000000000007"/>
    <n v="3.7326000000000001"/>
    <x v="36"/>
  </r>
  <r>
    <d v="2004-03-03T00:00:00"/>
    <s v="SO69193"/>
    <n v="477"/>
    <n v="17166"/>
    <n v="1"/>
    <n v="1"/>
    <n v="2"/>
    <x v="64"/>
    <x v="2"/>
    <n v="1.8663000000000001"/>
    <n v="4.99"/>
    <n v="9.98"/>
    <n v="2"/>
    <n v="1"/>
    <n v="6.2474000000000007"/>
    <n v="3.7326000000000001"/>
    <x v="36"/>
  </r>
  <r>
    <d v="2004-01-04T00:00:00"/>
    <s v="SO69161"/>
    <n v="477"/>
    <n v="12205"/>
    <n v="4"/>
    <n v="1"/>
    <n v="2"/>
    <x v="73"/>
    <x v="1"/>
    <n v="1.8663000000000001"/>
    <n v="4.99"/>
    <n v="9.98"/>
    <n v="2"/>
    <n v="1"/>
    <n v="6.2474000000000007"/>
    <n v="3.7326000000000001"/>
    <x v="36"/>
  </r>
  <r>
    <d v="2004-04-02T00:00:00"/>
    <s v="SO69274"/>
    <n v="477"/>
    <n v="16843"/>
    <n v="4"/>
    <n v="1"/>
    <n v="2"/>
    <x v="56"/>
    <x v="1"/>
    <n v="1.8663000000000001"/>
    <n v="4.99"/>
    <n v="9.98"/>
    <n v="2"/>
    <n v="1"/>
    <n v="6.2474000000000007"/>
    <n v="3.7326000000000001"/>
    <x v="36"/>
  </r>
  <r>
    <d v="2004-10-04T00:00:00"/>
    <s v="SO69313"/>
    <n v="477"/>
    <n v="24369"/>
    <n v="9"/>
    <n v="1"/>
    <n v="2"/>
    <x v="78"/>
    <x v="0"/>
    <n v="1.8663000000000001"/>
    <n v="4.99"/>
    <n v="9.98"/>
    <n v="2"/>
    <n v="1"/>
    <n v="6.2474000000000007"/>
    <n v="3.7326000000000001"/>
    <x v="36"/>
  </r>
  <r>
    <d v="2004-10-04T00:00:00"/>
    <s v="SO69333"/>
    <n v="477"/>
    <n v="22010"/>
    <n v="4"/>
    <n v="1"/>
    <n v="2"/>
    <x v="78"/>
    <x v="1"/>
    <n v="1.8663000000000001"/>
    <n v="4.99"/>
    <n v="9.98"/>
    <n v="2"/>
    <n v="1"/>
    <n v="6.2474000000000007"/>
    <n v="3.7326000000000001"/>
    <x v="36"/>
  </r>
  <r>
    <d v="2004-09-01T00:00:00"/>
    <s v="SO69349"/>
    <n v="477"/>
    <n v="21674"/>
    <n v="8"/>
    <n v="1"/>
    <n v="2"/>
    <x v="47"/>
    <x v="4"/>
    <n v="1.8663000000000001"/>
    <n v="4.99"/>
    <n v="9.98"/>
    <n v="2"/>
    <n v="1"/>
    <n v="6.2474000000000007"/>
    <n v="3.7326000000000001"/>
    <x v="36"/>
  </r>
  <r>
    <d v="2004-07-01T00:00:00"/>
    <s v="SO69601"/>
    <n v="477"/>
    <n v="18076"/>
    <n v="4"/>
    <n v="1"/>
    <n v="2"/>
    <x v="48"/>
    <x v="1"/>
    <n v="1.8663000000000001"/>
    <n v="4.99"/>
    <n v="9.98"/>
    <n v="2"/>
    <n v="1"/>
    <n v="6.2474000000000007"/>
    <n v="3.7326000000000001"/>
    <x v="36"/>
  </r>
  <r>
    <d v="2004-09-02T00:00:00"/>
    <s v="SO69599"/>
    <n v="477"/>
    <n v="12140"/>
    <n v="6"/>
    <n v="1"/>
    <n v="2"/>
    <x v="55"/>
    <x v="3"/>
    <n v="1.8663000000000001"/>
    <n v="4.99"/>
    <n v="9.98"/>
    <n v="2"/>
    <n v="1"/>
    <n v="6.2474000000000007"/>
    <n v="3.7326000000000001"/>
    <x v="36"/>
  </r>
  <r>
    <d v="2004-08-04T00:00:00"/>
    <s v="SO69662"/>
    <n v="477"/>
    <n v="28721"/>
    <n v="9"/>
    <n v="1"/>
    <n v="2"/>
    <x v="76"/>
    <x v="0"/>
    <n v="1.8663000000000001"/>
    <n v="4.99"/>
    <n v="9.98"/>
    <n v="2"/>
    <n v="1"/>
    <n v="6.2474000000000007"/>
    <n v="3.7326000000000001"/>
    <x v="36"/>
  </r>
  <r>
    <d v="2004-05-01T00:00:00"/>
    <s v="SO69728"/>
    <n v="477"/>
    <n v="29119"/>
    <n v="9"/>
    <n v="1"/>
    <n v="2"/>
    <x v="35"/>
    <x v="0"/>
    <n v="1.8663000000000001"/>
    <n v="4.99"/>
    <n v="9.98"/>
    <n v="2"/>
    <n v="1"/>
    <n v="6.2474000000000007"/>
    <n v="3.7326000000000001"/>
    <x v="36"/>
  </r>
  <r>
    <d v="2004-06-03T00:00:00"/>
    <s v="SO69819"/>
    <n v="477"/>
    <n v="24647"/>
    <n v="6"/>
    <n v="1"/>
    <n v="2"/>
    <x v="68"/>
    <x v="3"/>
    <n v="1.8663000000000001"/>
    <n v="4.99"/>
    <n v="9.98"/>
    <n v="2"/>
    <n v="1"/>
    <n v="6.2474000000000007"/>
    <n v="3.7326000000000001"/>
    <x v="36"/>
  </r>
  <r>
    <d v="2004-06-02T00:00:00"/>
    <s v="SO69817"/>
    <n v="477"/>
    <n v="25433"/>
    <n v="6"/>
    <n v="1"/>
    <n v="2"/>
    <x v="52"/>
    <x v="3"/>
    <n v="1.8663000000000001"/>
    <n v="4.99"/>
    <n v="9.98"/>
    <n v="2"/>
    <n v="1"/>
    <n v="6.2474000000000007"/>
    <n v="3.7326000000000001"/>
    <x v="36"/>
  </r>
  <r>
    <d v="2004-07-01T00:00:00"/>
    <s v="SO69888"/>
    <n v="477"/>
    <n v="22021"/>
    <n v="1"/>
    <n v="1"/>
    <n v="2"/>
    <x v="48"/>
    <x v="2"/>
    <n v="1.8663000000000001"/>
    <n v="4.99"/>
    <n v="9.98"/>
    <n v="2"/>
    <n v="1"/>
    <n v="6.2474000000000007"/>
    <n v="3.7326000000000001"/>
    <x v="36"/>
  </r>
  <r>
    <d v="2004-10-03T00:00:00"/>
    <s v="SO69890"/>
    <n v="477"/>
    <n v="24986"/>
    <n v="6"/>
    <n v="1"/>
    <n v="2"/>
    <x v="71"/>
    <x v="3"/>
    <n v="1.8663000000000001"/>
    <n v="4.99"/>
    <n v="9.98"/>
    <n v="2"/>
    <n v="1"/>
    <n v="6.2474000000000007"/>
    <n v="3.7326000000000001"/>
    <x v="36"/>
  </r>
  <r>
    <d v="2004-11-04T00:00:00"/>
    <s v="SO69948"/>
    <n v="477"/>
    <n v="23123"/>
    <n v="9"/>
    <n v="1"/>
    <n v="2"/>
    <x v="81"/>
    <x v="0"/>
    <n v="1.8663000000000001"/>
    <n v="4.99"/>
    <n v="9.98"/>
    <n v="2"/>
    <n v="1"/>
    <n v="6.2474000000000007"/>
    <n v="3.7326000000000001"/>
    <x v="36"/>
  </r>
  <r>
    <d v="2004-05-02T00:00:00"/>
    <s v="SO70274"/>
    <n v="477"/>
    <n v="17528"/>
    <n v="1"/>
    <n v="1"/>
    <n v="2"/>
    <x v="51"/>
    <x v="2"/>
    <n v="1.8663000000000001"/>
    <n v="4.99"/>
    <n v="9.98"/>
    <n v="2"/>
    <n v="1"/>
    <n v="6.2474000000000007"/>
    <n v="3.7326000000000001"/>
    <x v="36"/>
  </r>
  <r>
    <d v="2004-11-04T00:00:00"/>
    <s v="SO70331"/>
    <n v="477"/>
    <n v="13936"/>
    <n v="6"/>
    <n v="1"/>
    <n v="2"/>
    <x v="81"/>
    <x v="3"/>
    <n v="1.8663000000000001"/>
    <n v="4.99"/>
    <n v="9.98"/>
    <n v="2"/>
    <n v="1"/>
    <n v="6.2474000000000007"/>
    <n v="3.7326000000000001"/>
    <x v="36"/>
  </r>
  <r>
    <d v="2004-02-03T00:00:00"/>
    <s v="SO70402"/>
    <n v="477"/>
    <n v="18662"/>
    <n v="4"/>
    <n v="1"/>
    <n v="2"/>
    <x v="60"/>
    <x v="1"/>
    <n v="1.8663000000000001"/>
    <n v="4.99"/>
    <n v="9.98"/>
    <n v="2"/>
    <n v="1"/>
    <n v="6.2474000000000007"/>
    <n v="3.7326000000000001"/>
    <x v="36"/>
  </r>
  <r>
    <d v="2004-11-02T00:00:00"/>
    <s v="SO70460"/>
    <n v="477"/>
    <n v="25013"/>
    <n v="9"/>
    <n v="1"/>
    <n v="2"/>
    <x v="57"/>
    <x v="0"/>
    <n v="1.8663000000000001"/>
    <n v="4.99"/>
    <n v="9.98"/>
    <n v="2"/>
    <n v="1"/>
    <n v="6.2474000000000007"/>
    <n v="3.7326000000000001"/>
    <x v="36"/>
  </r>
  <r>
    <d v="2004-06-04T00:00:00"/>
    <s v="SO70483"/>
    <n v="477"/>
    <n v="17180"/>
    <n v="1"/>
    <n v="1"/>
    <n v="2"/>
    <x v="82"/>
    <x v="2"/>
    <n v="1.8663000000000001"/>
    <n v="4.99"/>
    <n v="9.98"/>
    <n v="2"/>
    <n v="1"/>
    <n v="6.2474000000000007"/>
    <n v="3.7326000000000001"/>
    <x v="36"/>
  </r>
  <r>
    <d v="2004-05-03T00:00:00"/>
    <s v="SO70546"/>
    <n v="477"/>
    <n v="18910"/>
    <n v="1"/>
    <n v="1"/>
    <n v="2"/>
    <x v="62"/>
    <x v="2"/>
    <n v="1.8663000000000001"/>
    <n v="4.99"/>
    <n v="9.98"/>
    <n v="2"/>
    <n v="1"/>
    <n v="6.2474000000000007"/>
    <n v="3.7326000000000001"/>
    <x v="36"/>
  </r>
  <r>
    <d v="2004-07-04T00:00:00"/>
    <s v="SO70625"/>
    <n v="477"/>
    <n v="17160"/>
    <n v="1"/>
    <n v="1"/>
    <n v="2"/>
    <x v="98"/>
    <x v="2"/>
    <n v="1.8663000000000001"/>
    <n v="4.99"/>
    <n v="9.98"/>
    <n v="2"/>
    <n v="1"/>
    <n v="6.2474000000000007"/>
    <n v="3.7326000000000001"/>
    <x v="36"/>
  </r>
  <r>
    <d v="2004-01-02T00:00:00"/>
    <s v="SO70629"/>
    <n v="477"/>
    <n v="22476"/>
    <n v="8"/>
    <n v="1"/>
    <n v="2"/>
    <x v="58"/>
    <x v="4"/>
    <n v="1.8663000000000001"/>
    <n v="4.99"/>
    <n v="9.98"/>
    <n v="2"/>
    <n v="1"/>
    <n v="6.2474000000000007"/>
    <n v="3.7326000000000001"/>
    <x v="36"/>
  </r>
  <r>
    <d v="2004-04-04T00:00:00"/>
    <s v="SO70636"/>
    <n v="477"/>
    <n v="12718"/>
    <n v="7"/>
    <n v="1"/>
    <n v="2"/>
    <x v="83"/>
    <x v="6"/>
    <n v="1.8663000000000001"/>
    <n v="4.99"/>
    <n v="9.98"/>
    <n v="2"/>
    <n v="1"/>
    <n v="6.2474000000000007"/>
    <n v="3.7326000000000001"/>
    <x v="36"/>
  </r>
  <r>
    <d v="2004-10-02T00:00:00"/>
    <s v="SO70961"/>
    <n v="477"/>
    <n v="21290"/>
    <n v="1"/>
    <n v="1"/>
    <n v="2"/>
    <x v="59"/>
    <x v="2"/>
    <n v="1.8663000000000001"/>
    <n v="4.99"/>
    <n v="9.98"/>
    <n v="2"/>
    <n v="1"/>
    <n v="6.2474000000000007"/>
    <n v="3.7326000000000001"/>
    <x v="36"/>
  </r>
  <r>
    <d v="2004-04-04T00:00:00"/>
    <s v="SO71117"/>
    <n v="477"/>
    <n v="14586"/>
    <n v="6"/>
    <n v="1"/>
    <n v="2"/>
    <x v="83"/>
    <x v="3"/>
    <n v="1.8663000000000001"/>
    <n v="4.99"/>
    <n v="9.98"/>
    <n v="2"/>
    <n v="1"/>
    <n v="6.2474000000000007"/>
    <n v="3.7326000000000001"/>
    <x v="36"/>
  </r>
  <r>
    <d v="2004-04-03T00:00:00"/>
    <s v="SO71174"/>
    <n v="477"/>
    <n v="22662"/>
    <n v="10"/>
    <n v="1"/>
    <n v="2"/>
    <x v="67"/>
    <x v="5"/>
    <n v="1.8663000000000001"/>
    <n v="4.99"/>
    <n v="9.98"/>
    <n v="2"/>
    <n v="1"/>
    <n v="6.2474000000000007"/>
    <n v="3.7326000000000001"/>
    <x v="36"/>
  </r>
  <r>
    <d v="2004-09-04T00:00:00"/>
    <s v="SO71303"/>
    <n v="477"/>
    <n v="18230"/>
    <n v="4"/>
    <n v="1"/>
    <n v="2"/>
    <x v="80"/>
    <x v="1"/>
    <n v="1.8663000000000001"/>
    <n v="4.99"/>
    <n v="9.98"/>
    <n v="2"/>
    <n v="1"/>
    <n v="6.2474000000000007"/>
    <n v="3.7326000000000001"/>
    <x v="36"/>
  </r>
  <r>
    <d v="2004-02-05T00:00:00"/>
    <s v="SO71308"/>
    <n v="477"/>
    <n v="19376"/>
    <n v="7"/>
    <n v="1"/>
    <n v="2"/>
    <x v="94"/>
    <x v="6"/>
    <n v="1.8663000000000001"/>
    <n v="4.99"/>
    <n v="9.98"/>
    <n v="2"/>
    <n v="1"/>
    <n v="6.2474000000000007"/>
    <n v="3.7326000000000001"/>
    <x v="36"/>
  </r>
  <r>
    <d v="2004-11-05T00:00:00"/>
    <s v="SO71356"/>
    <n v="477"/>
    <n v="15605"/>
    <n v="9"/>
    <n v="1"/>
    <n v="2"/>
    <x v="87"/>
    <x v="0"/>
    <n v="1.8663000000000001"/>
    <n v="4.99"/>
    <n v="9.98"/>
    <n v="2"/>
    <n v="1"/>
    <n v="6.2474000000000007"/>
    <n v="3.7326000000000001"/>
    <x v="36"/>
  </r>
  <r>
    <d v="2004-11-04T00:00:00"/>
    <s v="SO71376"/>
    <n v="477"/>
    <n v="17452"/>
    <n v="1"/>
    <n v="1"/>
    <n v="2"/>
    <x v="81"/>
    <x v="2"/>
    <n v="1.8663000000000001"/>
    <n v="4.99"/>
    <n v="9.98"/>
    <n v="2"/>
    <n v="1"/>
    <n v="6.2474000000000007"/>
    <n v="3.7326000000000001"/>
    <x v="36"/>
  </r>
  <r>
    <d v="2004-05-02T00:00:00"/>
    <s v="SO71375"/>
    <n v="477"/>
    <n v="18115"/>
    <n v="1"/>
    <n v="1"/>
    <n v="2"/>
    <x v="51"/>
    <x v="2"/>
    <n v="1.8663000000000001"/>
    <n v="4.99"/>
    <n v="9.98"/>
    <n v="2"/>
    <n v="1"/>
    <n v="6.2474000000000007"/>
    <n v="3.7326000000000001"/>
    <x v="36"/>
  </r>
  <r>
    <d v="2004-03-02T00:00:00"/>
    <s v="SO71440"/>
    <n v="477"/>
    <n v="16795"/>
    <n v="4"/>
    <n v="1"/>
    <n v="2"/>
    <x v="49"/>
    <x v="1"/>
    <n v="1.8663000000000001"/>
    <n v="4.99"/>
    <n v="9.98"/>
    <n v="2"/>
    <n v="1"/>
    <n v="6.2474000000000007"/>
    <n v="3.7326000000000001"/>
    <x v="36"/>
  </r>
  <r>
    <d v="2004-07-04T00:00:00"/>
    <s v="SO71518"/>
    <n v="477"/>
    <n v="16787"/>
    <n v="4"/>
    <n v="1"/>
    <n v="2"/>
    <x v="98"/>
    <x v="1"/>
    <n v="1.8663000000000001"/>
    <n v="4.99"/>
    <n v="9.98"/>
    <n v="2"/>
    <n v="1"/>
    <n v="6.2474000000000007"/>
    <n v="3.7326000000000001"/>
    <x v="36"/>
  </r>
  <r>
    <d v="2004-12-05T00:00:00"/>
    <s v="SO71596"/>
    <n v="477"/>
    <n v="12836"/>
    <n v="10"/>
    <n v="1"/>
    <n v="2"/>
    <x v="89"/>
    <x v="5"/>
    <n v="1.8663000000000001"/>
    <n v="4.99"/>
    <n v="9.98"/>
    <n v="2"/>
    <n v="1"/>
    <n v="6.2474000000000007"/>
    <n v="3.7326000000000001"/>
    <x v="36"/>
  </r>
  <r>
    <d v="2004-11-04T00:00:00"/>
    <s v="SO71647"/>
    <n v="477"/>
    <n v="24258"/>
    <n v="6"/>
    <n v="1"/>
    <n v="2"/>
    <x v="81"/>
    <x v="3"/>
    <n v="1.8663000000000001"/>
    <n v="4.99"/>
    <n v="9.98"/>
    <n v="2"/>
    <n v="1"/>
    <n v="6.2474000000000007"/>
    <n v="3.7326000000000001"/>
    <x v="36"/>
  </r>
  <r>
    <d v="2004-06-05T00:00:00"/>
    <s v="SO71656"/>
    <n v="477"/>
    <n v="22533"/>
    <n v="8"/>
    <n v="1"/>
    <n v="2"/>
    <x v="91"/>
    <x v="4"/>
    <n v="1.8663000000000001"/>
    <n v="4.99"/>
    <n v="9.98"/>
    <n v="2"/>
    <n v="1"/>
    <n v="6.2474000000000007"/>
    <n v="3.7326000000000001"/>
    <x v="36"/>
  </r>
  <r>
    <d v="2004-07-02T00:00:00"/>
    <s v="SO71646"/>
    <n v="477"/>
    <n v="16891"/>
    <n v="4"/>
    <n v="1"/>
    <n v="2"/>
    <x v="53"/>
    <x v="1"/>
    <n v="1.8663000000000001"/>
    <n v="4.99"/>
    <n v="9.98"/>
    <n v="2"/>
    <n v="1"/>
    <n v="6.2474000000000007"/>
    <n v="3.7326000000000001"/>
    <x v="36"/>
  </r>
  <r>
    <d v="2004-04-03T00:00:00"/>
    <s v="SO71726"/>
    <n v="477"/>
    <n v="23943"/>
    <n v="10"/>
    <n v="1"/>
    <n v="2"/>
    <x v="67"/>
    <x v="5"/>
    <n v="1.8663000000000001"/>
    <n v="4.99"/>
    <n v="9.98"/>
    <n v="2"/>
    <n v="1"/>
    <n v="6.2474000000000007"/>
    <n v="3.7326000000000001"/>
    <x v="36"/>
  </r>
  <r>
    <d v="2004-06-02T00:00:00"/>
    <s v="SO71728"/>
    <n v="477"/>
    <n v="14964"/>
    <n v="10"/>
    <n v="1"/>
    <n v="2"/>
    <x v="52"/>
    <x v="5"/>
    <n v="1.8663000000000001"/>
    <n v="4.99"/>
    <n v="9.98"/>
    <n v="2"/>
    <n v="1"/>
    <n v="6.2474000000000007"/>
    <n v="3.7326000000000001"/>
    <x v="36"/>
  </r>
  <r>
    <d v="2004-01-05T00:00:00"/>
    <s v="SO71721"/>
    <n v="477"/>
    <n v="11861"/>
    <n v="6"/>
    <n v="1"/>
    <n v="2"/>
    <x v="90"/>
    <x v="3"/>
    <n v="1.8663000000000001"/>
    <n v="4.99"/>
    <n v="9.98"/>
    <n v="2"/>
    <n v="1"/>
    <n v="6.2474000000000007"/>
    <n v="3.7326000000000001"/>
    <x v="36"/>
  </r>
  <r>
    <d v="2004-05-02T00:00:00"/>
    <s v="SO72023"/>
    <n v="477"/>
    <n v="17019"/>
    <n v="1"/>
    <n v="1"/>
    <n v="2"/>
    <x v="51"/>
    <x v="2"/>
    <n v="1.8663000000000001"/>
    <n v="4.99"/>
    <n v="9.98"/>
    <n v="2"/>
    <n v="1"/>
    <n v="6.2474000000000007"/>
    <n v="3.7326000000000001"/>
    <x v="36"/>
  </r>
  <r>
    <d v="2004-09-04T00:00:00"/>
    <s v="SO72088"/>
    <n v="477"/>
    <n v="16988"/>
    <n v="4"/>
    <n v="1"/>
    <n v="2"/>
    <x v="80"/>
    <x v="1"/>
    <n v="1.8663000000000001"/>
    <n v="4.99"/>
    <n v="9.98"/>
    <n v="2"/>
    <n v="1"/>
    <n v="6.2474000000000007"/>
    <n v="3.7326000000000001"/>
    <x v="36"/>
  </r>
  <r>
    <d v="2004-11-04T00:00:00"/>
    <s v="SO72092"/>
    <n v="477"/>
    <n v="21869"/>
    <n v="8"/>
    <n v="1"/>
    <n v="2"/>
    <x v="81"/>
    <x v="4"/>
    <n v="1.8663000000000001"/>
    <n v="4.99"/>
    <n v="9.98"/>
    <n v="2"/>
    <n v="1"/>
    <n v="6.2474000000000007"/>
    <n v="3.7326000000000001"/>
    <x v="36"/>
  </r>
  <r>
    <d v="2004-08-05T00:00:00"/>
    <s v="SO72236"/>
    <n v="477"/>
    <n v="11354"/>
    <n v="8"/>
    <n v="1"/>
    <n v="2"/>
    <x v="88"/>
    <x v="4"/>
    <n v="1.8663000000000001"/>
    <n v="4.99"/>
    <n v="9.98"/>
    <n v="2"/>
    <n v="1"/>
    <n v="6.2474000000000007"/>
    <n v="3.7326000000000001"/>
    <x v="36"/>
  </r>
  <r>
    <d v="2004-06-05T00:00:00"/>
    <s v="SO72212"/>
    <n v="477"/>
    <n v="16379"/>
    <n v="4"/>
    <n v="1"/>
    <n v="2"/>
    <x v="91"/>
    <x v="1"/>
    <n v="1.8663000000000001"/>
    <n v="4.99"/>
    <n v="9.98"/>
    <n v="2"/>
    <n v="1"/>
    <n v="6.2474000000000007"/>
    <n v="3.7326000000000001"/>
    <x v="36"/>
  </r>
  <r>
    <d v="2004-11-05T00:00:00"/>
    <s v="SO72301"/>
    <n v="477"/>
    <n v="24731"/>
    <n v="6"/>
    <n v="1"/>
    <n v="2"/>
    <x v="87"/>
    <x v="3"/>
    <n v="1.8663000000000001"/>
    <n v="4.99"/>
    <n v="9.98"/>
    <n v="2"/>
    <n v="1"/>
    <n v="6.2474000000000007"/>
    <n v="3.7326000000000001"/>
    <x v="36"/>
  </r>
  <r>
    <d v="2004-12-04T00:00:00"/>
    <s v="SO72276"/>
    <n v="477"/>
    <n v="23427"/>
    <n v="9"/>
    <n v="1"/>
    <n v="2"/>
    <x v="79"/>
    <x v="0"/>
    <n v="1.8663000000000001"/>
    <n v="4.99"/>
    <n v="9.98"/>
    <n v="2"/>
    <n v="1"/>
    <n v="6.2474000000000007"/>
    <n v="3.7326000000000001"/>
    <x v="36"/>
  </r>
  <r>
    <d v="2004-12-05T00:00:00"/>
    <s v="SO72382"/>
    <n v="477"/>
    <n v="29395"/>
    <n v="7"/>
    <n v="1"/>
    <n v="2"/>
    <x v="89"/>
    <x v="6"/>
    <n v="1.8663000000000001"/>
    <n v="4.99"/>
    <n v="9.98"/>
    <n v="2"/>
    <n v="1"/>
    <n v="6.2474000000000007"/>
    <n v="3.7326000000000001"/>
    <x v="36"/>
  </r>
  <r>
    <d v="2004-03-04T00:00:00"/>
    <s v="SO72373"/>
    <n v="477"/>
    <n v="21705"/>
    <n v="4"/>
    <n v="1"/>
    <n v="2"/>
    <x v="74"/>
    <x v="1"/>
    <n v="1.8663000000000001"/>
    <n v="4.99"/>
    <n v="9.98"/>
    <n v="2"/>
    <n v="1"/>
    <n v="6.2474000000000007"/>
    <n v="3.7326000000000001"/>
    <x v="36"/>
  </r>
  <r>
    <d v="2004-01-03T00:00:00"/>
    <s v="SO72460"/>
    <n v="477"/>
    <n v="18550"/>
    <n v="4"/>
    <n v="1"/>
    <n v="2"/>
    <x v="65"/>
    <x v="1"/>
    <n v="1.8663000000000001"/>
    <n v="4.99"/>
    <n v="9.98"/>
    <n v="2"/>
    <n v="1"/>
    <n v="6.2474000000000007"/>
    <n v="3.7326000000000001"/>
    <x v="36"/>
  </r>
  <r>
    <d v="2004-02-04T00:00:00"/>
    <s v="SO72458"/>
    <n v="477"/>
    <n v="21262"/>
    <n v="4"/>
    <n v="1"/>
    <n v="2"/>
    <x v="75"/>
    <x v="1"/>
    <n v="1.8663000000000001"/>
    <n v="4.99"/>
    <n v="9.98"/>
    <n v="2"/>
    <n v="1"/>
    <n v="6.2474000000000007"/>
    <n v="3.7326000000000001"/>
    <x v="36"/>
  </r>
  <r>
    <d v="2004-10-02T00:00:00"/>
    <s v="SO72543"/>
    <n v="477"/>
    <n v="24216"/>
    <n v="10"/>
    <n v="1"/>
    <n v="2"/>
    <x v="59"/>
    <x v="5"/>
    <n v="1.8663000000000001"/>
    <n v="4.99"/>
    <n v="9.98"/>
    <n v="2"/>
    <n v="1"/>
    <n v="6.2474000000000007"/>
    <n v="3.7326000000000001"/>
    <x v="36"/>
  </r>
  <r>
    <d v="2004-05-05T00:00:00"/>
    <s v="SO72608"/>
    <n v="477"/>
    <n v="16748"/>
    <n v="4"/>
    <n v="1"/>
    <n v="2"/>
    <x v="86"/>
    <x v="1"/>
    <n v="1.8663000000000001"/>
    <n v="4.99"/>
    <n v="9.98"/>
    <n v="2"/>
    <n v="1"/>
    <n v="6.2474000000000007"/>
    <n v="3.7326000000000001"/>
    <x v="36"/>
  </r>
  <r>
    <d v="2004-08-05T00:00:00"/>
    <s v="SO72749"/>
    <n v="477"/>
    <n v="17273"/>
    <n v="1"/>
    <n v="1"/>
    <n v="2"/>
    <x v="88"/>
    <x v="2"/>
    <n v="1.8663000000000001"/>
    <n v="4.99"/>
    <n v="9.98"/>
    <n v="2"/>
    <n v="1"/>
    <n v="6.2474000000000007"/>
    <n v="3.7326000000000001"/>
    <x v="36"/>
  </r>
  <r>
    <d v="2004-12-03T00:00:00"/>
    <s v="SO72751"/>
    <n v="477"/>
    <n v="17131"/>
    <n v="1"/>
    <n v="1"/>
    <n v="2"/>
    <x v="72"/>
    <x v="2"/>
    <n v="1.8663000000000001"/>
    <n v="4.99"/>
    <n v="9.98"/>
    <n v="2"/>
    <n v="1"/>
    <n v="6.2474000000000007"/>
    <n v="3.7326000000000001"/>
    <x v="36"/>
  </r>
  <r>
    <d v="2004-12-05T00:00:00"/>
    <s v="SO72809"/>
    <n v="477"/>
    <n v="27042"/>
    <n v="6"/>
    <n v="1"/>
    <n v="2"/>
    <x v="89"/>
    <x v="3"/>
    <n v="1.8663000000000001"/>
    <n v="4.99"/>
    <n v="9.98"/>
    <n v="2"/>
    <n v="1"/>
    <n v="6.2474000000000007"/>
    <n v="3.7326000000000001"/>
    <x v="36"/>
  </r>
  <r>
    <d v="2004-09-03T00:00:00"/>
    <s v="SO72881"/>
    <n v="477"/>
    <n v="11223"/>
    <n v="6"/>
    <n v="1"/>
    <n v="2"/>
    <x v="70"/>
    <x v="3"/>
    <n v="1.8663000000000001"/>
    <n v="4.99"/>
    <n v="9.98"/>
    <n v="2"/>
    <n v="1"/>
    <n v="6.2474000000000007"/>
    <n v="3.7326000000000001"/>
    <x v="36"/>
  </r>
  <r>
    <d v="2004-03-05T00:00:00"/>
    <s v="SO72883"/>
    <n v="477"/>
    <n v="12158"/>
    <n v="6"/>
    <n v="1"/>
    <n v="2"/>
    <x v="84"/>
    <x v="3"/>
    <n v="1.8663000000000001"/>
    <n v="4.99"/>
    <n v="9.98"/>
    <n v="2"/>
    <n v="1"/>
    <n v="6.2474000000000007"/>
    <n v="3.7326000000000001"/>
    <x v="36"/>
  </r>
  <r>
    <d v="2004-09-04T00:00:00"/>
    <s v="SO72987"/>
    <n v="477"/>
    <n v="16671"/>
    <n v="1"/>
    <n v="1"/>
    <n v="2"/>
    <x v="80"/>
    <x v="2"/>
    <n v="1.8663000000000001"/>
    <n v="4.99"/>
    <n v="9.98"/>
    <n v="2"/>
    <n v="1"/>
    <n v="6.2474000000000007"/>
    <n v="3.7326000000000001"/>
    <x v="36"/>
  </r>
  <r>
    <d v="2004-05-05T00:00:00"/>
    <s v="SO73208"/>
    <n v="477"/>
    <n v="17178"/>
    <n v="4"/>
    <n v="1"/>
    <n v="2"/>
    <x v="86"/>
    <x v="1"/>
    <n v="1.8663000000000001"/>
    <n v="4.99"/>
    <n v="9.98"/>
    <n v="2"/>
    <n v="1"/>
    <n v="6.2474000000000007"/>
    <n v="3.7326000000000001"/>
    <x v="36"/>
  </r>
  <r>
    <d v="2004-03-06T00:00:00"/>
    <s v="SO73445"/>
    <n v="477"/>
    <n v="20100"/>
    <n v="4"/>
    <n v="1"/>
    <n v="2"/>
    <x v="96"/>
    <x v="1"/>
    <n v="1.8663000000000001"/>
    <n v="4.99"/>
    <n v="9.98"/>
    <n v="2"/>
    <n v="1"/>
    <n v="6.2474000000000007"/>
    <n v="3.7326000000000001"/>
    <x v="36"/>
  </r>
  <r>
    <d v="2004-03-03T00:00:00"/>
    <s v="SO73442"/>
    <n v="477"/>
    <n v="21779"/>
    <n v="4"/>
    <n v="1"/>
    <n v="2"/>
    <x v="64"/>
    <x v="1"/>
    <n v="1.8663000000000001"/>
    <n v="4.99"/>
    <n v="9.98"/>
    <n v="2"/>
    <n v="1"/>
    <n v="6.2474000000000007"/>
    <n v="3.7326000000000001"/>
    <x v="36"/>
  </r>
  <r>
    <d v="2004-01-05T00:00:00"/>
    <s v="SO73526"/>
    <n v="477"/>
    <n v="21731"/>
    <n v="4"/>
    <n v="1"/>
    <n v="2"/>
    <x v="90"/>
    <x v="1"/>
    <n v="1.8663000000000001"/>
    <n v="4.99"/>
    <n v="9.98"/>
    <n v="2"/>
    <n v="1"/>
    <n v="6.2474000000000007"/>
    <n v="3.7326000000000001"/>
    <x v="36"/>
  </r>
  <r>
    <d v="2004-10-03T00:00:00"/>
    <s v="SO73674"/>
    <n v="477"/>
    <n v="24488"/>
    <n v="6"/>
    <n v="1"/>
    <n v="2"/>
    <x v="71"/>
    <x v="3"/>
    <n v="1.8663000000000001"/>
    <n v="4.99"/>
    <n v="9.98"/>
    <n v="2"/>
    <n v="1"/>
    <n v="6.2474000000000007"/>
    <n v="3.7326000000000001"/>
    <x v="36"/>
  </r>
  <r>
    <d v="2004-05-03T00:00:00"/>
    <s v="SO73676"/>
    <n v="477"/>
    <n v="19367"/>
    <n v="7"/>
    <n v="1"/>
    <n v="2"/>
    <x v="62"/>
    <x v="6"/>
    <n v="1.8663000000000001"/>
    <n v="4.99"/>
    <n v="9.98"/>
    <n v="2"/>
    <n v="1"/>
    <n v="6.2474000000000007"/>
    <n v="3.7326000000000001"/>
    <x v="36"/>
  </r>
  <r>
    <d v="2004-10-06T00:00:00"/>
    <s v="SO73744"/>
    <n v="477"/>
    <n v="18117"/>
    <n v="1"/>
    <n v="1"/>
    <n v="2"/>
    <x v="111"/>
    <x v="2"/>
    <n v="1.8663000000000001"/>
    <n v="4.99"/>
    <n v="9.98"/>
    <n v="2"/>
    <n v="1"/>
    <n v="6.2474000000000007"/>
    <n v="3.7326000000000001"/>
    <x v="36"/>
  </r>
  <r>
    <d v="2004-03-06T00:00:00"/>
    <s v="SO73821"/>
    <n v="477"/>
    <n v="25437"/>
    <n v="6"/>
    <n v="1"/>
    <n v="2"/>
    <x v="96"/>
    <x v="3"/>
    <n v="1.8663000000000001"/>
    <n v="4.99"/>
    <n v="9.98"/>
    <n v="2"/>
    <n v="1"/>
    <n v="6.2474000000000007"/>
    <n v="3.7326000000000001"/>
    <x v="36"/>
  </r>
  <r>
    <d v="2004-06-05T00:00:00"/>
    <s v="SO73892"/>
    <n v="477"/>
    <n v="19404"/>
    <n v="4"/>
    <n v="1"/>
    <n v="2"/>
    <x v="91"/>
    <x v="1"/>
    <n v="1.8663000000000001"/>
    <n v="4.99"/>
    <n v="9.98"/>
    <n v="2"/>
    <n v="1"/>
    <n v="6.2474000000000007"/>
    <n v="3.7326000000000001"/>
    <x v="36"/>
  </r>
  <r>
    <d v="2003-08-09T00:00:00"/>
    <s v="SO61272"/>
    <n v="528"/>
    <n v="21239"/>
    <n v="9"/>
    <n v="1"/>
    <n v="2"/>
    <x v="105"/>
    <x v="0"/>
    <n v="1.8663000000000001"/>
    <n v="4.99"/>
    <n v="9.98"/>
    <n v="2"/>
    <n v="1"/>
    <n v="6.2474000000000007"/>
    <n v="3.7326000000000001"/>
    <x v="73"/>
  </r>
  <r>
    <d v="2003-03-12T00:00:00"/>
    <s v="SO61295"/>
    <n v="528"/>
    <n v="14751"/>
    <n v="1"/>
    <n v="1"/>
    <n v="2"/>
    <x v="38"/>
    <x v="2"/>
    <n v="1.8663000000000001"/>
    <n v="4.99"/>
    <n v="9.98"/>
    <n v="2"/>
    <n v="1"/>
    <n v="6.2474000000000007"/>
    <n v="3.7326000000000001"/>
    <x v="73"/>
  </r>
  <r>
    <d v="2003-02-10T00:00:00"/>
    <s v="SO61344"/>
    <n v="528"/>
    <n v="17816"/>
    <n v="7"/>
    <n v="1"/>
    <n v="2"/>
    <x v="20"/>
    <x v="6"/>
    <n v="1.8663000000000001"/>
    <n v="4.99"/>
    <n v="9.98"/>
    <n v="2"/>
    <n v="1"/>
    <n v="6.2474000000000007"/>
    <n v="3.7326000000000001"/>
    <x v="73"/>
  </r>
  <r>
    <d v="2003-12-11T00:00:00"/>
    <s v="SO61400"/>
    <n v="528"/>
    <n v="14375"/>
    <n v="1"/>
    <n v="1"/>
    <n v="2"/>
    <x v="27"/>
    <x v="2"/>
    <n v="1.8663000000000001"/>
    <n v="4.99"/>
    <n v="9.98"/>
    <n v="2"/>
    <n v="1"/>
    <n v="6.2474000000000007"/>
    <n v="3.7326000000000001"/>
    <x v="73"/>
  </r>
  <r>
    <d v="2003-02-10T00:00:00"/>
    <s v="SO61399"/>
    <n v="528"/>
    <n v="15939"/>
    <n v="1"/>
    <n v="1"/>
    <n v="2"/>
    <x v="20"/>
    <x v="2"/>
    <n v="1.8663000000000001"/>
    <n v="4.99"/>
    <n v="9.98"/>
    <n v="2"/>
    <n v="1"/>
    <n v="6.2474000000000007"/>
    <n v="3.7326000000000001"/>
    <x v="73"/>
  </r>
  <r>
    <d v="2003-06-12T00:00:00"/>
    <s v="SO61406"/>
    <n v="528"/>
    <n v="21522"/>
    <n v="7"/>
    <n v="1"/>
    <n v="2"/>
    <x v="13"/>
    <x v="6"/>
    <n v="1.8663000000000001"/>
    <n v="4.99"/>
    <n v="9.98"/>
    <n v="2"/>
    <n v="1"/>
    <n v="6.2474000000000007"/>
    <n v="3.7326000000000001"/>
    <x v="73"/>
  </r>
  <r>
    <d v="2003-11-11T00:00:00"/>
    <s v="SO61403"/>
    <n v="528"/>
    <n v="14942"/>
    <n v="7"/>
    <n v="1"/>
    <n v="2"/>
    <x v="37"/>
    <x v="6"/>
    <n v="1.8663000000000001"/>
    <n v="4.99"/>
    <n v="9.98"/>
    <n v="2"/>
    <n v="1"/>
    <n v="6.2474000000000007"/>
    <n v="3.7326000000000001"/>
    <x v="73"/>
  </r>
  <r>
    <d v="2003-11-09T00:00:00"/>
    <s v="SO61460"/>
    <n v="528"/>
    <n v="15442"/>
    <n v="7"/>
    <n v="1"/>
    <n v="2"/>
    <x v="113"/>
    <x v="6"/>
    <n v="1.8663000000000001"/>
    <n v="4.99"/>
    <n v="9.98"/>
    <n v="2"/>
    <n v="1"/>
    <n v="6.2474000000000007"/>
    <n v="3.7326000000000001"/>
    <x v="73"/>
  </r>
  <r>
    <d v="2003-05-11T00:00:00"/>
    <s v="SO61461"/>
    <n v="528"/>
    <n v="12444"/>
    <n v="6"/>
    <n v="1"/>
    <n v="2"/>
    <x v="39"/>
    <x v="3"/>
    <n v="1.8663000000000001"/>
    <n v="4.99"/>
    <n v="9.98"/>
    <n v="2"/>
    <n v="1"/>
    <n v="6.2474000000000007"/>
    <n v="3.7326000000000001"/>
    <x v="73"/>
  </r>
  <r>
    <d v="2003-06-11T00:00:00"/>
    <s v="SO61451"/>
    <n v="528"/>
    <n v="11642"/>
    <n v="6"/>
    <n v="1"/>
    <n v="2"/>
    <x v="4"/>
    <x v="3"/>
    <n v="1.8663000000000001"/>
    <n v="4.99"/>
    <n v="9.98"/>
    <n v="2"/>
    <n v="1"/>
    <n v="6.2474000000000007"/>
    <n v="3.7326000000000001"/>
    <x v="73"/>
  </r>
  <r>
    <d v="2003-07-10T00:00:00"/>
    <s v="SO61457"/>
    <n v="528"/>
    <n v="15516"/>
    <n v="4"/>
    <n v="1"/>
    <n v="2"/>
    <x v="25"/>
    <x v="1"/>
    <n v="1.8663000000000001"/>
    <n v="4.99"/>
    <n v="9.98"/>
    <n v="2"/>
    <n v="1"/>
    <n v="6.2474000000000007"/>
    <n v="3.7326000000000001"/>
    <x v="73"/>
  </r>
  <r>
    <d v="2003-10-09T00:00:00"/>
    <s v="SO61599"/>
    <n v="528"/>
    <n v="21371"/>
    <n v="9"/>
    <n v="1"/>
    <n v="2"/>
    <x v="107"/>
    <x v="0"/>
    <n v="1.8663000000000001"/>
    <n v="4.99"/>
    <n v="9.98"/>
    <n v="2"/>
    <n v="1"/>
    <n v="6.2474000000000007"/>
    <n v="3.7326000000000001"/>
    <x v="73"/>
  </r>
  <r>
    <d v="2003-09-12T00:00:00"/>
    <s v="SO61620"/>
    <n v="528"/>
    <n v="14743"/>
    <n v="1"/>
    <n v="1"/>
    <n v="2"/>
    <x v="7"/>
    <x v="2"/>
    <n v="1.8663000000000001"/>
    <n v="4.99"/>
    <n v="9.98"/>
    <n v="2"/>
    <n v="1"/>
    <n v="6.2474000000000007"/>
    <n v="3.7326000000000001"/>
    <x v="73"/>
  </r>
  <r>
    <d v="2003-03-11T00:00:00"/>
    <s v="SO61609"/>
    <n v="528"/>
    <n v="11506"/>
    <n v="6"/>
    <n v="1"/>
    <n v="2"/>
    <x v="19"/>
    <x v="3"/>
    <n v="1.8663000000000001"/>
    <n v="4.99"/>
    <n v="9.98"/>
    <n v="2"/>
    <n v="1"/>
    <n v="6.2474000000000007"/>
    <n v="3.7326000000000001"/>
    <x v="73"/>
  </r>
  <r>
    <d v="2003-06-11T00:00:00"/>
    <s v="SO61754"/>
    <n v="528"/>
    <n v="14917"/>
    <n v="1"/>
    <n v="1"/>
    <n v="2"/>
    <x v="4"/>
    <x v="2"/>
    <n v="1.8663000000000001"/>
    <n v="4.99"/>
    <n v="9.98"/>
    <n v="2"/>
    <n v="1"/>
    <n v="6.2474000000000007"/>
    <n v="3.7326000000000001"/>
    <x v="73"/>
  </r>
  <r>
    <d v="2003-09-10T00:00:00"/>
    <s v="SO61753"/>
    <n v="528"/>
    <n v="22015"/>
    <n v="6"/>
    <n v="1"/>
    <n v="2"/>
    <x v="21"/>
    <x v="3"/>
    <n v="1.8663000000000001"/>
    <n v="4.99"/>
    <n v="9.98"/>
    <n v="2"/>
    <n v="1"/>
    <n v="6.2474000000000007"/>
    <n v="3.7326000000000001"/>
    <x v="73"/>
  </r>
  <r>
    <d v="2003-11-10T00:00:00"/>
    <s v="SO61813"/>
    <n v="528"/>
    <n v="15375"/>
    <n v="4"/>
    <n v="1"/>
    <n v="2"/>
    <x v="10"/>
    <x v="1"/>
    <n v="1.8663000000000001"/>
    <n v="4.99"/>
    <n v="9.98"/>
    <n v="2"/>
    <n v="1"/>
    <n v="6.2474000000000007"/>
    <n v="3.7326000000000001"/>
    <x v="73"/>
  </r>
  <r>
    <d v="2003-01-12T00:00:00"/>
    <s v="SO61815"/>
    <n v="528"/>
    <n v="20746"/>
    <n v="6"/>
    <n v="1"/>
    <n v="2"/>
    <x v="17"/>
    <x v="3"/>
    <n v="1.8663000000000001"/>
    <n v="4.99"/>
    <n v="9.98"/>
    <n v="2"/>
    <n v="1"/>
    <n v="6.2474000000000007"/>
    <n v="3.7326000000000001"/>
    <x v="73"/>
  </r>
  <r>
    <d v="2003-10-12T00:00:00"/>
    <s v="SO61816"/>
    <n v="528"/>
    <n v="16542"/>
    <n v="10"/>
    <n v="1"/>
    <n v="2"/>
    <x v="14"/>
    <x v="5"/>
    <n v="1.8663000000000001"/>
    <n v="4.99"/>
    <n v="9.98"/>
    <n v="2"/>
    <n v="1"/>
    <n v="6.2474000000000007"/>
    <n v="3.7326000000000001"/>
    <x v="73"/>
  </r>
  <r>
    <d v="2003-03-10T00:00:00"/>
    <s v="SO61932"/>
    <n v="528"/>
    <n v="13268"/>
    <n v="6"/>
    <n v="1"/>
    <n v="2"/>
    <x v="11"/>
    <x v="3"/>
    <n v="1.8663000000000001"/>
    <n v="4.99"/>
    <n v="9.98"/>
    <n v="2"/>
    <n v="1"/>
    <n v="6.2474000000000007"/>
    <n v="3.7326000000000001"/>
    <x v="73"/>
  </r>
  <r>
    <d v="2003-06-12T00:00:00"/>
    <s v="SO61924"/>
    <n v="528"/>
    <n v="25233"/>
    <n v="9"/>
    <n v="1"/>
    <n v="2"/>
    <x v="13"/>
    <x v="0"/>
    <n v="1.8663000000000001"/>
    <n v="4.99"/>
    <n v="9.98"/>
    <n v="2"/>
    <n v="1"/>
    <n v="6.2474000000000007"/>
    <n v="3.7326000000000001"/>
    <x v="73"/>
  </r>
  <r>
    <d v="2003-12-11T00:00:00"/>
    <s v="SO61997"/>
    <n v="528"/>
    <n v="11795"/>
    <n v="4"/>
    <n v="1"/>
    <n v="2"/>
    <x v="27"/>
    <x v="1"/>
    <n v="1.8663000000000001"/>
    <n v="4.99"/>
    <n v="9.98"/>
    <n v="2"/>
    <n v="1"/>
    <n v="6.2474000000000007"/>
    <n v="3.7326000000000001"/>
    <x v="73"/>
  </r>
  <r>
    <d v="2003-08-11T00:00:00"/>
    <s v="SO62054"/>
    <n v="528"/>
    <n v="17712"/>
    <n v="7"/>
    <n v="1"/>
    <n v="2"/>
    <x v="15"/>
    <x v="6"/>
    <n v="1.8663000000000001"/>
    <n v="4.99"/>
    <n v="9.98"/>
    <n v="2"/>
    <n v="1"/>
    <n v="6.2474000000000007"/>
    <n v="3.7326000000000001"/>
    <x v="73"/>
  </r>
  <r>
    <d v="2003-12-10T00:00:00"/>
    <s v="SO62116"/>
    <n v="528"/>
    <n v="21631"/>
    <n v="6"/>
    <n v="1"/>
    <n v="2"/>
    <x v="22"/>
    <x v="3"/>
    <n v="1.8663000000000001"/>
    <n v="4.99"/>
    <n v="9.98"/>
    <n v="2"/>
    <n v="1"/>
    <n v="6.2474000000000007"/>
    <n v="3.7326000000000001"/>
    <x v="73"/>
  </r>
  <r>
    <d v="2003-06-11T00:00:00"/>
    <s v="SO62162"/>
    <n v="528"/>
    <n v="22204"/>
    <n v="9"/>
    <n v="1"/>
    <n v="2"/>
    <x v="4"/>
    <x v="0"/>
    <n v="1.8663000000000001"/>
    <n v="4.99"/>
    <n v="9.98"/>
    <n v="2"/>
    <n v="1"/>
    <n v="6.2474000000000007"/>
    <n v="3.7326000000000001"/>
    <x v="73"/>
  </r>
  <r>
    <d v="2003-09-11T00:00:00"/>
    <s v="SO62189"/>
    <n v="528"/>
    <n v="23191"/>
    <n v="1"/>
    <n v="1"/>
    <n v="2"/>
    <x v="16"/>
    <x v="2"/>
    <n v="1.8663000000000001"/>
    <n v="4.99"/>
    <n v="9.98"/>
    <n v="2"/>
    <n v="1"/>
    <n v="6.2474000000000007"/>
    <n v="3.7326000000000001"/>
    <x v="73"/>
  </r>
  <r>
    <d v="2003-06-11T00:00:00"/>
    <s v="SO62163"/>
    <n v="528"/>
    <n v="24897"/>
    <n v="9"/>
    <n v="1"/>
    <n v="2"/>
    <x v="4"/>
    <x v="0"/>
    <n v="1.8663000000000001"/>
    <n v="4.99"/>
    <n v="9.98"/>
    <n v="2"/>
    <n v="1"/>
    <n v="6.2474000000000007"/>
    <n v="3.7326000000000001"/>
    <x v="73"/>
  </r>
  <r>
    <d v="2003-03-10T00:00:00"/>
    <s v="SO62237"/>
    <n v="528"/>
    <n v="21370"/>
    <n v="9"/>
    <n v="1"/>
    <n v="2"/>
    <x v="11"/>
    <x v="0"/>
    <n v="1.8663000000000001"/>
    <n v="4.99"/>
    <n v="9.98"/>
    <n v="2"/>
    <n v="1"/>
    <n v="6.2474000000000007"/>
    <n v="3.7326000000000001"/>
    <x v="73"/>
  </r>
  <r>
    <d v="2003-03-12T00:00:00"/>
    <s v="SO62289"/>
    <n v="528"/>
    <n v="12992"/>
    <n v="9"/>
    <n v="1"/>
    <n v="2"/>
    <x v="38"/>
    <x v="0"/>
    <n v="1.8663000000000001"/>
    <n v="4.99"/>
    <n v="9.98"/>
    <n v="2"/>
    <n v="1"/>
    <n v="6.2474000000000007"/>
    <n v="3.7326000000000001"/>
    <x v="73"/>
  </r>
  <r>
    <d v="2003-03-10T00:00:00"/>
    <s v="SO62315"/>
    <n v="528"/>
    <n v="14396"/>
    <n v="1"/>
    <n v="1"/>
    <n v="2"/>
    <x v="11"/>
    <x v="2"/>
    <n v="1.8663000000000001"/>
    <n v="4.99"/>
    <n v="9.98"/>
    <n v="2"/>
    <n v="1"/>
    <n v="6.2474000000000007"/>
    <n v="3.7326000000000001"/>
    <x v="73"/>
  </r>
  <r>
    <d v="2003-01-10T00:00:00"/>
    <s v="SO62358"/>
    <n v="528"/>
    <n v="22364"/>
    <n v="4"/>
    <n v="1"/>
    <n v="2"/>
    <x v="0"/>
    <x v="1"/>
    <n v="1.8663000000000001"/>
    <n v="4.99"/>
    <n v="9.98"/>
    <n v="2"/>
    <n v="1"/>
    <n v="6.2474000000000007"/>
    <n v="3.7326000000000001"/>
    <x v="73"/>
  </r>
  <r>
    <d v="2003-09-11T00:00:00"/>
    <s v="SO62423"/>
    <n v="528"/>
    <n v="16063"/>
    <n v="4"/>
    <n v="1"/>
    <n v="2"/>
    <x v="16"/>
    <x v="1"/>
    <n v="1.8663000000000001"/>
    <n v="4.99"/>
    <n v="9.98"/>
    <n v="2"/>
    <n v="1"/>
    <n v="6.2474000000000007"/>
    <n v="3.7326000000000001"/>
    <x v="73"/>
  </r>
  <r>
    <d v="2003-03-12T00:00:00"/>
    <s v="SO62603"/>
    <n v="528"/>
    <n v="15858"/>
    <n v="4"/>
    <n v="1"/>
    <n v="2"/>
    <x v="38"/>
    <x v="1"/>
    <n v="1.8663000000000001"/>
    <n v="4.99"/>
    <n v="9.98"/>
    <n v="2"/>
    <n v="1"/>
    <n v="6.2474000000000007"/>
    <n v="3.7326000000000001"/>
    <x v="73"/>
  </r>
  <r>
    <d v="2003-04-10T00:00:00"/>
    <s v="SO62601"/>
    <n v="528"/>
    <n v="15957"/>
    <n v="4"/>
    <n v="1"/>
    <n v="2"/>
    <x v="5"/>
    <x v="1"/>
    <n v="1.8663000000000001"/>
    <n v="4.99"/>
    <n v="9.98"/>
    <n v="2"/>
    <n v="1"/>
    <n v="6.2474000000000007"/>
    <n v="3.7326000000000001"/>
    <x v="73"/>
  </r>
  <r>
    <d v="2003-07-12T00:00:00"/>
    <s v="SO62583"/>
    <n v="528"/>
    <n v="11755"/>
    <n v="9"/>
    <n v="1"/>
    <n v="2"/>
    <x v="9"/>
    <x v="0"/>
    <n v="1.8663000000000001"/>
    <n v="4.99"/>
    <n v="9.98"/>
    <n v="2"/>
    <n v="1"/>
    <n v="6.2474000000000007"/>
    <n v="3.7326000000000001"/>
    <x v="73"/>
  </r>
  <r>
    <d v="2003-02-12T00:00:00"/>
    <s v="SO62842"/>
    <n v="528"/>
    <n v="19062"/>
    <n v="7"/>
    <n v="1"/>
    <n v="2"/>
    <x v="8"/>
    <x v="6"/>
    <n v="1.8663000000000001"/>
    <n v="4.99"/>
    <n v="9.98"/>
    <n v="2"/>
    <n v="1"/>
    <n v="6.2474000000000007"/>
    <n v="3.7326000000000001"/>
    <x v="73"/>
  </r>
  <r>
    <d v="2003-05-10T00:00:00"/>
    <s v="SO62903"/>
    <n v="528"/>
    <n v="15773"/>
    <n v="4"/>
    <n v="1"/>
    <n v="2"/>
    <x v="29"/>
    <x v="1"/>
    <n v="1.8663000000000001"/>
    <n v="4.99"/>
    <n v="9.98"/>
    <n v="2"/>
    <n v="1"/>
    <n v="6.2474000000000007"/>
    <n v="3.7326000000000001"/>
    <x v="73"/>
  </r>
  <r>
    <d v="2003-06-10T00:00:00"/>
    <s v="SO62884"/>
    <n v="528"/>
    <n v="25825"/>
    <n v="9"/>
    <n v="1"/>
    <n v="2"/>
    <x v="1"/>
    <x v="0"/>
    <n v="1.8663000000000001"/>
    <n v="4.99"/>
    <n v="9.98"/>
    <n v="2"/>
    <n v="1"/>
    <n v="6.2474000000000007"/>
    <n v="3.7326000000000001"/>
    <x v="73"/>
  </r>
  <r>
    <d v="2003-09-11T00:00:00"/>
    <s v="SO62974"/>
    <n v="528"/>
    <n v="21543"/>
    <n v="7"/>
    <n v="1"/>
    <n v="2"/>
    <x v="16"/>
    <x v="6"/>
    <n v="1.8663000000000001"/>
    <n v="4.99"/>
    <n v="9.98"/>
    <n v="2"/>
    <n v="1"/>
    <n v="6.2474000000000007"/>
    <n v="3.7326000000000001"/>
    <x v="73"/>
  </r>
  <r>
    <d v="2004-12-01T00:00:00"/>
    <s v="SO63025"/>
    <n v="528"/>
    <n v="16010"/>
    <n v="4"/>
    <n v="1"/>
    <n v="2"/>
    <x v="42"/>
    <x v="1"/>
    <n v="1.8663000000000001"/>
    <n v="4.99"/>
    <n v="9.98"/>
    <n v="2"/>
    <n v="1"/>
    <n v="6.2474000000000007"/>
    <n v="3.7326000000000001"/>
    <x v="73"/>
  </r>
  <r>
    <d v="2003-10-11T00:00:00"/>
    <s v="SO63030"/>
    <n v="528"/>
    <n v="19927"/>
    <n v="10"/>
    <n v="1"/>
    <n v="2"/>
    <x v="18"/>
    <x v="5"/>
    <n v="1.8663000000000001"/>
    <n v="4.99"/>
    <n v="9.98"/>
    <n v="2"/>
    <n v="1"/>
    <n v="6.2474000000000007"/>
    <n v="3.7326000000000001"/>
    <x v="73"/>
  </r>
  <r>
    <d v="2003-09-10T00:00:00"/>
    <s v="SO63085"/>
    <n v="528"/>
    <n v="20498"/>
    <n v="6"/>
    <n v="1"/>
    <n v="2"/>
    <x v="21"/>
    <x v="3"/>
    <n v="1.8663000000000001"/>
    <n v="4.99"/>
    <n v="9.98"/>
    <n v="2"/>
    <n v="1"/>
    <n v="6.2474000000000007"/>
    <n v="3.7326000000000001"/>
    <x v="73"/>
  </r>
  <r>
    <d v="2003-03-10T00:00:00"/>
    <s v="SO63066"/>
    <n v="528"/>
    <n v="25816"/>
    <n v="9"/>
    <n v="1"/>
    <n v="2"/>
    <x v="11"/>
    <x v="0"/>
    <n v="1.8663000000000001"/>
    <n v="4.99"/>
    <n v="9.98"/>
    <n v="2"/>
    <n v="1"/>
    <n v="6.2474000000000007"/>
    <n v="3.7326000000000001"/>
    <x v="73"/>
  </r>
  <r>
    <d v="2003-12-12T00:00:00"/>
    <s v="SO63314"/>
    <n v="528"/>
    <n v="15945"/>
    <n v="1"/>
    <n v="1"/>
    <n v="2"/>
    <x v="3"/>
    <x v="2"/>
    <n v="1.8663000000000001"/>
    <n v="4.99"/>
    <n v="9.98"/>
    <n v="2"/>
    <n v="1"/>
    <n v="6.2474000000000007"/>
    <n v="3.7326000000000001"/>
    <x v="73"/>
  </r>
  <r>
    <d v="2003-11-12T00:00:00"/>
    <s v="SO63308"/>
    <n v="528"/>
    <n v="25254"/>
    <n v="1"/>
    <n v="1"/>
    <n v="2"/>
    <x v="34"/>
    <x v="2"/>
    <n v="1.8663000000000001"/>
    <n v="4.99"/>
    <n v="9.98"/>
    <n v="2"/>
    <n v="1"/>
    <n v="6.2474000000000007"/>
    <n v="3.7326000000000001"/>
    <x v="73"/>
  </r>
  <r>
    <d v="2004-05-01T00:00:00"/>
    <s v="SO63296"/>
    <n v="528"/>
    <n v="24911"/>
    <n v="9"/>
    <n v="1"/>
    <n v="2"/>
    <x v="35"/>
    <x v="0"/>
    <n v="1.8663000000000001"/>
    <n v="4.99"/>
    <n v="9.98"/>
    <n v="2"/>
    <n v="1"/>
    <n v="6.2474000000000007"/>
    <n v="3.7326000000000001"/>
    <x v="73"/>
  </r>
  <r>
    <d v="2003-01-12T00:00:00"/>
    <s v="SO63315"/>
    <n v="528"/>
    <n v="27451"/>
    <n v="6"/>
    <n v="1"/>
    <n v="2"/>
    <x v="17"/>
    <x v="3"/>
    <n v="1.8663000000000001"/>
    <n v="4.99"/>
    <n v="9.98"/>
    <n v="2"/>
    <n v="1"/>
    <n v="6.2474000000000007"/>
    <n v="3.7326000000000001"/>
    <x v="73"/>
  </r>
  <r>
    <d v="2003-09-12T00:00:00"/>
    <s v="SO63453"/>
    <n v="528"/>
    <n v="16014"/>
    <n v="4"/>
    <n v="1"/>
    <n v="2"/>
    <x v="7"/>
    <x v="1"/>
    <n v="1.8663000000000001"/>
    <n v="4.99"/>
    <n v="9.98"/>
    <n v="2"/>
    <n v="1"/>
    <n v="6.2474000000000007"/>
    <n v="3.7326000000000001"/>
    <x v="73"/>
  </r>
  <r>
    <d v="2003-05-12T00:00:00"/>
    <s v="SO63526"/>
    <n v="528"/>
    <n v="17884"/>
    <n v="10"/>
    <n v="1"/>
    <n v="2"/>
    <x v="6"/>
    <x v="5"/>
    <n v="1.8663000000000001"/>
    <n v="4.99"/>
    <n v="9.98"/>
    <n v="2"/>
    <n v="1"/>
    <n v="6.2474000000000007"/>
    <n v="3.7326000000000001"/>
    <x v="73"/>
  </r>
  <r>
    <d v="2003-02-11T00:00:00"/>
    <s v="SO63571"/>
    <n v="528"/>
    <n v="23206"/>
    <n v="4"/>
    <n v="1"/>
    <n v="2"/>
    <x v="23"/>
    <x v="1"/>
    <n v="1.8663000000000001"/>
    <n v="4.99"/>
    <n v="9.98"/>
    <n v="2"/>
    <n v="1"/>
    <n v="6.2474000000000007"/>
    <n v="3.7326000000000001"/>
    <x v="73"/>
  </r>
  <r>
    <d v="2003-06-12T00:00:00"/>
    <s v="SO63578"/>
    <n v="528"/>
    <n v="15382"/>
    <n v="4"/>
    <n v="1"/>
    <n v="2"/>
    <x v="13"/>
    <x v="1"/>
    <n v="1.8663000000000001"/>
    <n v="4.99"/>
    <n v="9.98"/>
    <n v="2"/>
    <n v="1"/>
    <n v="6.2474000000000007"/>
    <n v="3.7326000000000001"/>
    <x v="73"/>
  </r>
  <r>
    <d v="2003-10-10T00:00:00"/>
    <s v="SO63644"/>
    <n v="528"/>
    <n v="22085"/>
    <n v="4"/>
    <n v="1"/>
    <n v="2"/>
    <x v="28"/>
    <x v="1"/>
    <n v="1.8663000000000001"/>
    <n v="4.99"/>
    <n v="9.98"/>
    <n v="2"/>
    <n v="1"/>
    <n v="6.2474000000000007"/>
    <n v="3.7326000000000001"/>
    <x v="73"/>
  </r>
  <r>
    <d v="2003-11-10T00:00:00"/>
    <s v="SO63714"/>
    <n v="528"/>
    <n v="19541"/>
    <n v="6"/>
    <n v="1"/>
    <n v="2"/>
    <x v="10"/>
    <x v="3"/>
    <n v="1.8663000000000001"/>
    <n v="4.99"/>
    <n v="9.98"/>
    <n v="2"/>
    <n v="1"/>
    <n v="6.2474000000000007"/>
    <n v="3.7326000000000001"/>
    <x v="73"/>
  </r>
  <r>
    <d v="2003-04-11T00:00:00"/>
    <s v="SO63713"/>
    <n v="528"/>
    <n v="15270"/>
    <n v="1"/>
    <n v="1"/>
    <n v="2"/>
    <x v="24"/>
    <x v="2"/>
    <n v="1.8663000000000001"/>
    <n v="4.99"/>
    <n v="9.98"/>
    <n v="2"/>
    <n v="1"/>
    <n v="6.2474000000000007"/>
    <n v="3.7326000000000001"/>
    <x v="73"/>
  </r>
  <r>
    <d v="2003-03-12T00:00:00"/>
    <s v="SO63901"/>
    <n v="528"/>
    <n v="18055"/>
    <n v="6"/>
    <n v="1"/>
    <n v="2"/>
    <x v="38"/>
    <x v="3"/>
    <n v="1.8663000000000001"/>
    <n v="4.99"/>
    <n v="9.98"/>
    <n v="2"/>
    <n v="1"/>
    <n v="6.2474000000000007"/>
    <n v="3.7326000000000001"/>
    <x v="73"/>
  </r>
  <r>
    <d v="2003-05-12T00:00:00"/>
    <s v="SO64057"/>
    <n v="528"/>
    <n v="22206"/>
    <n v="9"/>
    <n v="1"/>
    <n v="2"/>
    <x v="6"/>
    <x v="0"/>
    <n v="1.8663000000000001"/>
    <n v="4.99"/>
    <n v="9.98"/>
    <n v="2"/>
    <n v="1"/>
    <n v="6.2474000000000007"/>
    <n v="3.7326000000000001"/>
    <x v="73"/>
  </r>
  <r>
    <d v="2003-10-12T00:00:00"/>
    <s v="SO64144"/>
    <n v="528"/>
    <n v="20599"/>
    <n v="10"/>
    <n v="1"/>
    <n v="2"/>
    <x v="14"/>
    <x v="5"/>
    <n v="1.8663000000000001"/>
    <n v="4.99"/>
    <n v="9.98"/>
    <n v="2"/>
    <n v="1"/>
    <n v="6.2474000000000007"/>
    <n v="3.7326000000000001"/>
    <x v="73"/>
  </r>
  <r>
    <d v="2004-03-01T00:00:00"/>
    <s v="SO64118"/>
    <n v="528"/>
    <n v="24599"/>
    <n v="9"/>
    <n v="1"/>
    <n v="2"/>
    <x v="41"/>
    <x v="0"/>
    <n v="1.8663000000000001"/>
    <n v="4.99"/>
    <n v="9.98"/>
    <n v="2"/>
    <n v="1"/>
    <n v="6.2474000000000007"/>
    <n v="3.7326000000000001"/>
    <x v="73"/>
  </r>
  <r>
    <d v="2003-05-12T00:00:00"/>
    <s v="SO64203"/>
    <n v="528"/>
    <n v="21916"/>
    <n v="6"/>
    <n v="1"/>
    <n v="2"/>
    <x v="6"/>
    <x v="3"/>
    <n v="1.8663000000000001"/>
    <n v="4.99"/>
    <n v="9.98"/>
    <n v="2"/>
    <n v="1"/>
    <n v="6.2474000000000007"/>
    <n v="3.7326000000000001"/>
    <x v="73"/>
  </r>
  <r>
    <d v="2003-02-11T00:00:00"/>
    <s v="SO64273"/>
    <n v="528"/>
    <n v="14826"/>
    <n v="7"/>
    <n v="1"/>
    <n v="2"/>
    <x v="23"/>
    <x v="6"/>
    <n v="1.8663000000000001"/>
    <n v="4.99"/>
    <n v="9.98"/>
    <n v="2"/>
    <n v="1"/>
    <n v="6.2474000000000007"/>
    <n v="3.7326000000000001"/>
    <x v="73"/>
  </r>
  <r>
    <d v="2004-12-01T00:00:00"/>
    <s v="SO64405"/>
    <n v="528"/>
    <n v="15313"/>
    <n v="1"/>
    <n v="1"/>
    <n v="2"/>
    <x v="42"/>
    <x v="2"/>
    <n v="1.8663000000000001"/>
    <n v="4.99"/>
    <n v="9.98"/>
    <n v="2"/>
    <n v="1"/>
    <n v="6.2474000000000007"/>
    <n v="3.7326000000000001"/>
    <x v="73"/>
  </r>
  <r>
    <d v="2004-04-01T00:00:00"/>
    <s v="SO64575"/>
    <n v="528"/>
    <n v="11669"/>
    <n v="1"/>
    <n v="1"/>
    <n v="2"/>
    <x v="33"/>
    <x v="2"/>
    <n v="1.8663000000000001"/>
    <n v="4.99"/>
    <n v="9.98"/>
    <n v="2"/>
    <n v="1"/>
    <n v="6.2474000000000007"/>
    <n v="3.7326000000000001"/>
    <x v="73"/>
  </r>
  <r>
    <d v="2004-06-01T00:00:00"/>
    <s v="SO64578"/>
    <n v="528"/>
    <n v="11320"/>
    <n v="4"/>
    <n v="1"/>
    <n v="2"/>
    <x v="46"/>
    <x v="1"/>
    <n v="1.8663000000000001"/>
    <n v="4.99"/>
    <n v="9.98"/>
    <n v="2"/>
    <n v="1"/>
    <n v="6.2474000000000007"/>
    <n v="3.7326000000000001"/>
    <x v="73"/>
  </r>
  <r>
    <d v="2004-01-01T00:00:00"/>
    <s v="SO64632"/>
    <n v="528"/>
    <n v="22283"/>
    <n v="1"/>
    <n v="1"/>
    <n v="2"/>
    <x v="36"/>
    <x v="2"/>
    <n v="1.8663000000000001"/>
    <n v="4.99"/>
    <n v="9.98"/>
    <n v="2"/>
    <n v="1"/>
    <n v="6.2474000000000007"/>
    <n v="3.7326000000000001"/>
    <x v="73"/>
  </r>
  <r>
    <d v="2003-11-12T00:00:00"/>
    <s v="SO64615"/>
    <n v="528"/>
    <n v="25056"/>
    <n v="9"/>
    <n v="1"/>
    <n v="2"/>
    <x v="34"/>
    <x v="0"/>
    <n v="1.8663000000000001"/>
    <n v="4.99"/>
    <n v="9.98"/>
    <n v="2"/>
    <n v="1"/>
    <n v="6.2474000000000007"/>
    <n v="3.7326000000000001"/>
    <x v="73"/>
  </r>
  <r>
    <d v="2004-05-02T00:00:00"/>
    <s v="SO64699"/>
    <n v="528"/>
    <n v="26104"/>
    <n v="1"/>
    <n v="1"/>
    <n v="2"/>
    <x v="51"/>
    <x v="2"/>
    <n v="1.8663000000000001"/>
    <n v="4.99"/>
    <n v="9.98"/>
    <n v="2"/>
    <n v="1"/>
    <n v="6.2474000000000007"/>
    <n v="3.7326000000000001"/>
    <x v="73"/>
  </r>
  <r>
    <d v="2003-12-12T00:00:00"/>
    <s v="SO64920"/>
    <n v="528"/>
    <n v="26074"/>
    <n v="6"/>
    <n v="1"/>
    <n v="2"/>
    <x v="3"/>
    <x v="3"/>
    <n v="1.8663000000000001"/>
    <n v="4.99"/>
    <n v="9.98"/>
    <n v="2"/>
    <n v="1"/>
    <n v="6.2474000000000007"/>
    <n v="3.7326000000000001"/>
    <x v="73"/>
  </r>
  <r>
    <d v="2004-05-01T00:00:00"/>
    <s v="SO64900"/>
    <n v="528"/>
    <n v="21376"/>
    <n v="9"/>
    <n v="1"/>
    <n v="2"/>
    <x v="35"/>
    <x v="0"/>
    <n v="1.8663000000000001"/>
    <n v="4.99"/>
    <n v="9.98"/>
    <n v="2"/>
    <n v="1"/>
    <n v="6.2474000000000007"/>
    <n v="3.7326000000000001"/>
    <x v="73"/>
  </r>
  <r>
    <d v="2004-05-02T00:00:00"/>
    <s v="SO64921"/>
    <n v="528"/>
    <n v="16386"/>
    <n v="10"/>
    <n v="1"/>
    <n v="2"/>
    <x v="51"/>
    <x v="5"/>
    <n v="1.8663000000000001"/>
    <n v="4.99"/>
    <n v="9.98"/>
    <n v="2"/>
    <n v="1"/>
    <n v="6.2474000000000007"/>
    <n v="3.7326000000000001"/>
    <x v="73"/>
  </r>
  <r>
    <d v="2004-10-01T00:00:00"/>
    <s v="SO64984"/>
    <n v="528"/>
    <n v="14476"/>
    <n v="1"/>
    <n v="1"/>
    <n v="2"/>
    <x v="40"/>
    <x v="2"/>
    <n v="1.8663000000000001"/>
    <n v="4.99"/>
    <n v="9.98"/>
    <n v="2"/>
    <n v="1"/>
    <n v="6.2474000000000007"/>
    <n v="3.7326000000000001"/>
    <x v="73"/>
  </r>
  <r>
    <d v="2003-10-11T00:00:00"/>
    <s v="SO64954"/>
    <n v="528"/>
    <n v="21196"/>
    <n v="9"/>
    <n v="1"/>
    <n v="2"/>
    <x v="18"/>
    <x v="0"/>
    <n v="1.8663000000000001"/>
    <n v="4.99"/>
    <n v="9.98"/>
    <n v="2"/>
    <n v="1"/>
    <n v="6.2474000000000007"/>
    <n v="3.7326000000000001"/>
    <x v="73"/>
  </r>
  <r>
    <d v="2004-07-01T00:00:00"/>
    <s v="SO64986"/>
    <n v="528"/>
    <n v="16357"/>
    <n v="4"/>
    <n v="1"/>
    <n v="2"/>
    <x v="48"/>
    <x v="1"/>
    <n v="1.8663000000000001"/>
    <n v="4.99"/>
    <n v="9.98"/>
    <n v="2"/>
    <n v="1"/>
    <n v="6.2474000000000007"/>
    <n v="3.7326000000000001"/>
    <x v="73"/>
  </r>
  <r>
    <d v="2003-02-11T00:00:00"/>
    <s v="SO64980"/>
    <n v="528"/>
    <n v="15415"/>
    <n v="1"/>
    <n v="1"/>
    <n v="2"/>
    <x v="23"/>
    <x v="2"/>
    <n v="1.8663000000000001"/>
    <n v="4.99"/>
    <n v="9.98"/>
    <n v="2"/>
    <n v="1"/>
    <n v="6.2474000000000007"/>
    <n v="3.7326000000000001"/>
    <x v="73"/>
  </r>
  <r>
    <d v="2003-02-11T00:00:00"/>
    <s v="SO65054"/>
    <n v="528"/>
    <n v="20585"/>
    <n v="10"/>
    <n v="1"/>
    <n v="2"/>
    <x v="23"/>
    <x v="5"/>
    <n v="1.8663000000000001"/>
    <n v="4.99"/>
    <n v="9.98"/>
    <n v="2"/>
    <n v="1"/>
    <n v="6.2474000000000007"/>
    <n v="3.7326000000000001"/>
    <x v="73"/>
  </r>
  <r>
    <d v="2004-04-02T00:00:00"/>
    <s v="SO65026"/>
    <n v="528"/>
    <n v="21184"/>
    <n v="9"/>
    <n v="1"/>
    <n v="2"/>
    <x v="56"/>
    <x v="0"/>
    <n v="1.8663000000000001"/>
    <n v="4.99"/>
    <n v="9.98"/>
    <n v="2"/>
    <n v="1"/>
    <n v="6.2474000000000007"/>
    <n v="3.7326000000000001"/>
    <x v="73"/>
  </r>
  <r>
    <d v="2003-01-11T00:00:00"/>
    <s v="SO65125"/>
    <n v="528"/>
    <n v="11524"/>
    <n v="4"/>
    <n v="1"/>
    <n v="2"/>
    <x v="30"/>
    <x v="1"/>
    <n v="1.8663000000000001"/>
    <n v="4.99"/>
    <n v="9.98"/>
    <n v="2"/>
    <n v="1"/>
    <n v="6.2474000000000007"/>
    <n v="3.7326000000000001"/>
    <x v="73"/>
  </r>
  <r>
    <d v="2004-04-02T00:00:00"/>
    <s v="SO65127"/>
    <n v="528"/>
    <n v="12138"/>
    <n v="1"/>
    <n v="1"/>
    <n v="2"/>
    <x v="56"/>
    <x v="2"/>
    <n v="1.8663000000000001"/>
    <n v="4.99"/>
    <n v="9.98"/>
    <n v="2"/>
    <n v="1"/>
    <n v="6.2474000000000007"/>
    <n v="3.7326000000000001"/>
    <x v="73"/>
  </r>
  <r>
    <d v="2004-08-02T00:00:00"/>
    <s v="SO65458"/>
    <n v="528"/>
    <n v="21880"/>
    <n v="9"/>
    <n v="1"/>
    <n v="2"/>
    <x v="50"/>
    <x v="0"/>
    <n v="1.8663000000000001"/>
    <n v="4.99"/>
    <n v="9.98"/>
    <n v="2"/>
    <n v="1"/>
    <n v="6.2474000000000007"/>
    <n v="3.7326000000000001"/>
    <x v="73"/>
  </r>
  <r>
    <d v="2004-11-02T00:00:00"/>
    <s v="SO65525"/>
    <n v="528"/>
    <n v="15658"/>
    <n v="7"/>
    <n v="1"/>
    <n v="2"/>
    <x v="57"/>
    <x v="6"/>
    <n v="1.8663000000000001"/>
    <n v="4.99"/>
    <n v="9.98"/>
    <n v="2"/>
    <n v="1"/>
    <n v="6.2474000000000007"/>
    <n v="3.7326000000000001"/>
    <x v="73"/>
  </r>
  <r>
    <d v="2004-11-02T00:00:00"/>
    <s v="SO65599"/>
    <n v="528"/>
    <n v="14458"/>
    <n v="6"/>
    <n v="1"/>
    <n v="2"/>
    <x v="57"/>
    <x v="3"/>
    <n v="1.8663000000000001"/>
    <n v="4.99"/>
    <n v="9.98"/>
    <n v="2"/>
    <n v="1"/>
    <n v="6.2474000000000007"/>
    <n v="3.7326000000000001"/>
    <x v="73"/>
  </r>
  <r>
    <d v="2004-05-02T00:00:00"/>
    <s v="SO65586"/>
    <n v="528"/>
    <n v="22730"/>
    <n v="6"/>
    <n v="1"/>
    <n v="2"/>
    <x v="51"/>
    <x v="3"/>
    <n v="1.8663000000000001"/>
    <n v="4.99"/>
    <n v="9.98"/>
    <n v="2"/>
    <n v="1"/>
    <n v="6.2474000000000007"/>
    <n v="3.7326000000000001"/>
    <x v="73"/>
  </r>
  <r>
    <d v="2003-05-12T00:00:00"/>
    <s v="SO65585"/>
    <n v="528"/>
    <n v="16501"/>
    <n v="1"/>
    <n v="1"/>
    <n v="2"/>
    <x v="6"/>
    <x v="2"/>
    <n v="1.8663000000000001"/>
    <n v="4.99"/>
    <n v="9.98"/>
    <n v="2"/>
    <n v="1"/>
    <n v="6.2474000000000007"/>
    <n v="3.7326000000000001"/>
    <x v="73"/>
  </r>
  <r>
    <d v="2003-11-12T00:00:00"/>
    <s v="SO65654"/>
    <n v="528"/>
    <n v="18058"/>
    <n v="4"/>
    <n v="1"/>
    <n v="2"/>
    <x v="34"/>
    <x v="1"/>
    <n v="1.8663000000000001"/>
    <n v="4.99"/>
    <n v="9.98"/>
    <n v="2"/>
    <n v="1"/>
    <n v="6.2474000000000007"/>
    <n v="3.7326000000000001"/>
    <x v="73"/>
  </r>
  <r>
    <d v="2003-05-12T00:00:00"/>
    <s v="SO65655"/>
    <n v="528"/>
    <n v="15271"/>
    <n v="1"/>
    <n v="1"/>
    <n v="2"/>
    <x v="6"/>
    <x v="2"/>
    <n v="1.8663000000000001"/>
    <n v="4.99"/>
    <n v="9.98"/>
    <n v="2"/>
    <n v="1"/>
    <n v="6.2474000000000007"/>
    <n v="3.7326000000000001"/>
    <x v="73"/>
  </r>
  <r>
    <d v="2004-09-01T00:00:00"/>
    <s v="SO65766"/>
    <n v="528"/>
    <n v="15747"/>
    <n v="4"/>
    <n v="1"/>
    <n v="2"/>
    <x v="47"/>
    <x v="1"/>
    <n v="1.8663000000000001"/>
    <n v="4.99"/>
    <n v="9.98"/>
    <n v="2"/>
    <n v="1"/>
    <n v="6.2474000000000007"/>
    <n v="3.7326000000000001"/>
    <x v="73"/>
  </r>
  <r>
    <d v="2003-11-12T00:00:00"/>
    <s v="SO65911"/>
    <n v="528"/>
    <n v="14550"/>
    <n v="7"/>
    <n v="1"/>
    <n v="2"/>
    <x v="34"/>
    <x v="6"/>
    <n v="1.8663000000000001"/>
    <n v="4.99"/>
    <n v="9.98"/>
    <n v="2"/>
    <n v="1"/>
    <n v="6.2474000000000007"/>
    <n v="3.7326000000000001"/>
    <x v="73"/>
  </r>
  <r>
    <d v="2003-05-12T00:00:00"/>
    <s v="SO66111"/>
    <n v="528"/>
    <n v="28157"/>
    <n v="6"/>
    <n v="1"/>
    <n v="2"/>
    <x v="6"/>
    <x v="3"/>
    <n v="1.8663000000000001"/>
    <n v="4.99"/>
    <n v="9.98"/>
    <n v="2"/>
    <n v="1"/>
    <n v="6.2474000000000007"/>
    <n v="3.7326000000000001"/>
    <x v="73"/>
  </r>
  <r>
    <d v="2004-06-02T00:00:00"/>
    <s v="SO66239"/>
    <n v="528"/>
    <n v="11215"/>
    <n v="6"/>
    <n v="1"/>
    <n v="2"/>
    <x v="52"/>
    <x v="3"/>
    <n v="1.8663000000000001"/>
    <n v="4.99"/>
    <n v="9.98"/>
    <n v="2"/>
    <n v="1"/>
    <n v="6.2474000000000007"/>
    <n v="3.7326000000000001"/>
    <x v="73"/>
  </r>
  <r>
    <d v="2003-08-12T00:00:00"/>
    <s v="SO66473"/>
    <n v="528"/>
    <n v="11953"/>
    <n v="1"/>
    <n v="1"/>
    <n v="2"/>
    <x v="32"/>
    <x v="2"/>
    <n v="1.8663000000000001"/>
    <n v="4.99"/>
    <n v="9.98"/>
    <n v="2"/>
    <n v="1"/>
    <n v="6.2474000000000007"/>
    <n v="3.7326000000000001"/>
    <x v="73"/>
  </r>
  <r>
    <d v="2003-05-12T00:00:00"/>
    <s v="SO66511"/>
    <n v="528"/>
    <n v="11951"/>
    <n v="9"/>
    <n v="1"/>
    <n v="2"/>
    <x v="6"/>
    <x v="0"/>
    <n v="1.8663000000000001"/>
    <n v="4.99"/>
    <n v="9.98"/>
    <n v="2"/>
    <n v="1"/>
    <n v="6.2474000000000007"/>
    <n v="3.7326000000000001"/>
    <x v="73"/>
  </r>
  <r>
    <d v="2004-04-02T00:00:00"/>
    <s v="SO66510"/>
    <n v="528"/>
    <n v="25132"/>
    <n v="9"/>
    <n v="1"/>
    <n v="2"/>
    <x v="56"/>
    <x v="0"/>
    <n v="1.8663000000000001"/>
    <n v="4.99"/>
    <n v="9.98"/>
    <n v="2"/>
    <n v="1"/>
    <n v="6.2474000000000007"/>
    <n v="3.7326000000000001"/>
    <x v="73"/>
  </r>
  <r>
    <d v="2003-09-12T00:00:00"/>
    <s v="SO66571"/>
    <n v="528"/>
    <n v="21881"/>
    <n v="9"/>
    <n v="1"/>
    <n v="2"/>
    <x v="7"/>
    <x v="0"/>
    <n v="1.8663000000000001"/>
    <n v="4.99"/>
    <n v="9.98"/>
    <n v="2"/>
    <n v="1"/>
    <n v="6.2474000000000007"/>
    <n v="3.7326000000000001"/>
    <x v="73"/>
  </r>
  <r>
    <d v="2004-04-02T00:00:00"/>
    <s v="SO66667"/>
    <n v="528"/>
    <n v="14905"/>
    <n v="1"/>
    <n v="1"/>
    <n v="2"/>
    <x v="56"/>
    <x v="2"/>
    <n v="1.8663000000000001"/>
    <n v="4.99"/>
    <n v="9.98"/>
    <n v="2"/>
    <n v="1"/>
    <n v="6.2474000000000007"/>
    <n v="3.7326000000000001"/>
    <x v="73"/>
  </r>
  <r>
    <d v="2003-09-12T00:00:00"/>
    <s v="SO66725"/>
    <n v="528"/>
    <n v="14588"/>
    <n v="1"/>
    <n v="1"/>
    <n v="2"/>
    <x v="7"/>
    <x v="2"/>
    <n v="1.8663000000000001"/>
    <n v="4.99"/>
    <n v="9.98"/>
    <n v="2"/>
    <n v="1"/>
    <n v="6.2474000000000007"/>
    <n v="3.7326000000000001"/>
    <x v="73"/>
  </r>
  <r>
    <d v="2004-05-02T00:00:00"/>
    <s v="SO66705"/>
    <n v="528"/>
    <n v="25055"/>
    <n v="9"/>
    <n v="1"/>
    <n v="2"/>
    <x v="51"/>
    <x v="0"/>
    <n v="1.8663000000000001"/>
    <n v="4.99"/>
    <n v="9.98"/>
    <n v="2"/>
    <n v="1"/>
    <n v="6.2474000000000007"/>
    <n v="3.7326000000000001"/>
    <x v="73"/>
  </r>
  <r>
    <d v="2004-09-01T00:00:00"/>
    <s v="SO66724"/>
    <n v="528"/>
    <n v="23459"/>
    <n v="6"/>
    <n v="1"/>
    <n v="2"/>
    <x v="47"/>
    <x v="3"/>
    <n v="1.8663000000000001"/>
    <n v="4.99"/>
    <n v="9.98"/>
    <n v="2"/>
    <n v="1"/>
    <n v="6.2474000000000007"/>
    <n v="3.7326000000000001"/>
    <x v="73"/>
  </r>
  <r>
    <d v="2004-04-03T00:00:00"/>
    <s v="SO66794"/>
    <n v="528"/>
    <n v="15942"/>
    <n v="6"/>
    <n v="1"/>
    <n v="2"/>
    <x v="67"/>
    <x v="3"/>
    <n v="1.8663000000000001"/>
    <n v="4.99"/>
    <n v="9.98"/>
    <n v="2"/>
    <n v="1"/>
    <n v="6.2474000000000007"/>
    <n v="3.7326000000000001"/>
    <x v="73"/>
  </r>
  <r>
    <d v="2004-09-01T00:00:00"/>
    <s v="SO66851"/>
    <n v="528"/>
    <n v="14807"/>
    <n v="7"/>
    <n v="1"/>
    <n v="2"/>
    <x v="47"/>
    <x v="6"/>
    <n v="1.8663000000000001"/>
    <n v="4.99"/>
    <n v="9.98"/>
    <n v="2"/>
    <n v="1"/>
    <n v="6.2474000000000007"/>
    <n v="3.7326000000000001"/>
    <x v="73"/>
  </r>
  <r>
    <d v="2004-07-01T00:00:00"/>
    <s v="SO66860"/>
    <n v="528"/>
    <n v="12939"/>
    <n v="6"/>
    <n v="1"/>
    <n v="2"/>
    <x v="48"/>
    <x v="3"/>
    <n v="1.8663000000000001"/>
    <n v="4.99"/>
    <n v="9.98"/>
    <n v="2"/>
    <n v="1"/>
    <n v="6.2474000000000007"/>
    <n v="3.7326000000000001"/>
    <x v="73"/>
  </r>
  <r>
    <d v="2004-10-01T00:00:00"/>
    <s v="SO66912"/>
    <n v="528"/>
    <n v="17100"/>
    <n v="8"/>
    <n v="1"/>
    <n v="2"/>
    <x v="40"/>
    <x v="4"/>
    <n v="1.8663000000000001"/>
    <n v="4.99"/>
    <n v="9.98"/>
    <n v="2"/>
    <n v="1"/>
    <n v="6.2474000000000007"/>
    <n v="3.7326000000000001"/>
    <x v="73"/>
  </r>
  <r>
    <d v="2003-05-12T00:00:00"/>
    <s v="SO66986"/>
    <n v="528"/>
    <n v="11196"/>
    <n v="1"/>
    <n v="1"/>
    <n v="2"/>
    <x v="6"/>
    <x v="2"/>
    <n v="1.8663000000000001"/>
    <n v="4.99"/>
    <n v="9.98"/>
    <n v="2"/>
    <n v="1"/>
    <n v="6.2474000000000007"/>
    <n v="3.7326000000000001"/>
    <x v="73"/>
  </r>
  <r>
    <d v="2004-04-01T00:00:00"/>
    <s v="SO66974"/>
    <n v="528"/>
    <n v="16935"/>
    <n v="10"/>
    <n v="1"/>
    <n v="2"/>
    <x v="33"/>
    <x v="5"/>
    <n v="1.8663000000000001"/>
    <n v="4.99"/>
    <n v="9.98"/>
    <n v="2"/>
    <n v="1"/>
    <n v="6.2474000000000007"/>
    <n v="3.7326000000000001"/>
    <x v="73"/>
  </r>
  <r>
    <d v="2004-09-03T00:00:00"/>
    <s v="SO66948"/>
    <n v="528"/>
    <n v="21227"/>
    <n v="9"/>
    <n v="1"/>
    <n v="2"/>
    <x v="70"/>
    <x v="0"/>
    <n v="1.8663000000000001"/>
    <n v="4.99"/>
    <n v="9.98"/>
    <n v="2"/>
    <n v="1"/>
    <n v="6.2474000000000007"/>
    <n v="3.7326000000000001"/>
    <x v="73"/>
  </r>
  <r>
    <d v="2004-09-01T00:00:00"/>
    <s v="SO66978"/>
    <n v="528"/>
    <n v="19391"/>
    <n v="8"/>
    <n v="1"/>
    <n v="2"/>
    <x v="47"/>
    <x v="4"/>
    <n v="1.8663000000000001"/>
    <n v="4.99"/>
    <n v="9.98"/>
    <n v="2"/>
    <n v="1"/>
    <n v="6.2474000000000007"/>
    <n v="3.7326000000000001"/>
    <x v="73"/>
  </r>
  <r>
    <d v="2004-05-03T00:00:00"/>
    <s v="SO67044"/>
    <n v="528"/>
    <n v="15258"/>
    <n v="1"/>
    <n v="1"/>
    <n v="2"/>
    <x v="62"/>
    <x v="2"/>
    <n v="1.8663000000000001"/>
    <n v="4.99"/>
    <n v="9.98"/>
    <n v="2"/>
    <n v="1"/>
    <n v="6.2474000000000007"/>
    <n v="3.7326000000000001"/>
    <x v="73"/>
  </r>
  <r>
    <d v="2003-01-12T00:00:00"/>
    <s v="SO67099"/>
    <n v="528"/>
    <n v="23240"/>
    <n v="1"/>
    <n v="1"/>
    <n v="2"/>
    <x v="17"/>
    <x v="2"/>
    <n v="1.8663000000000001"/>
    <n v="4.99"/>
    <n v="9.98"/>
    <n v="2"/>
    <n v="1"/>
    <n v="6.2474000000000007"/>
    <n v="3.7326000000000001"/>
    <x v="73"/>
  </r>
  <r>
    <d v="2003-01-12T00:00:00"/>
    <s v="SO67154"/>
    <n v="528"/>
    <n v="25239"/>
    <n v="9"/>
    <n v="1"/>
    <n v="2"/>
    <x v="17"/>
    <x v="0"/>
    <n v="1.8663000000000001"/>
    <n v="4.99"/>
    <n v="9.98"/>
    <n v="2"/>
    <n v="1"/>
    <n v="6.2474000000000007"/>
    <n v="3.7326000000000001"/>
    <x v="73"/>
  </r>
  <r>
    <d v="2003-06-12T00:00:00"/>
    <s v="SO67229"/>
    <n v="528"/>
    <n v="20273"/>
    <n v="6"/>
    <n v="1"/>
    <n v="2"/>
    <x v="13"/>
    <x v="3"/>
    <n v="1.8663000000000001"/>
    <n v="4.99"/>
    <n v="9.98"/>
    <n v="2"/>
    <n v="1"/>
    <n v="6.2474000000000007"/>
    <n v="3.7326000000000001"/>
    <x v="73"/>
  </r>
  <r>
    <d v="2004-05-02T00:00:00"/>
    <s v="SO67371"/>
    <n v="528"/>
    <n v="25621"/>
    <n v="6"/>
    <n v="1"/>
    <n v="2"/>
    <x v="51"/>
    <x v="3"/>
    <n v="1.8663000000000001"/>
    <n v="4.99"/>
    <n v="9.98"/>
    <n v="2"/>
    <n v="1"/>
    <n v="6.2474000000000007"/>
    <n v="3.7326000000000001"/>
    <x v="73"/>
  </r>
  <r>
    <d v="2004-06-02T00:00:00"/>
    <s v="SO67370"/>
    <n v="528"/>
    <n v="20792"/>
    <n v="6"/>
    <n v="1"/>
    <n v="2"/>
    <x v="52"/>
    <x v="3"/>
    <n v="1.8663000000000001"/>
    <n v="4.99"/>
    <n v="9.98"/>
    <n v="2"/>
    <n v="1"/>
    <n v="6.2474000000000007"/>
    <n v="3.7326000000000001"/>
    <x v="73"/>
  </r>
  <r>
    <d v="2004-07-01T00:00:00"/>
    <s v="SO67441"/>
    <n v="528"/>
    <n v="15855"/>
    <n v="4"/>
    <n v="1"/>
    <n v="2"/>
    <x v="48"/>
    <x v="1"/>
    <n v="1.8663000000000001"/>
    <n v="4.99"/>
    <n v="9.98"/>
    <n v="2"/>
    <n v="1"/>
    <n v="6.2474000000000007"/>
    <n v="3.7326000000000001"/>
    <x v="73"/>
  </r>
  <r>
    <d v="2003-06-12T00:00:00"/>
    <s v="SO67519"/>
    <n v="528"/>
    <n v="15907"/>
    <n v="1"/>
    <n v="1"/>
    <n v="2"/>
    <x v="13"/>
    <x v="2"/>
    <n v="1.8663000000000001"/>
    <n v="4.99"/>
    <n v="9.98"/>
    <n v="2"/>
    <n v="1"/>
    <n v="6.2474000000000007"/>
    <n v="3.7326000000000001"/>
    <x v="73"/>
  </r>
  <r>
    <d v="2004-04-01T00:00:00"/>
    <s v="SO67605"/>
    <n v="528"/>
    <n v="17101"/>
    <n v="10"/>
    <n v="1"/>
    <n v="2"/>
    <x v="33"/>
    <x v="5"/>
    <n v="1.8663000000000001"/>
    <n v="4.99"/>
    <n v="9.98"/>
    <n v="2"/>
    <n v="1"/>
    <n v="6.2474000000000007"/>
    <n v="3.7326000000000001"/>
    <x v="73"/>
  </r>
  <r>
    <d v="2004-06-03T00:00:00"/>
    <s v="SO67722"/>
    <n v="528"/>
    <n v="15292"/>
    <n v="1"/>
    <n v="1"/>
    <n v="2"/>
    <x v="68"/>
    <x v="2"/>
    <n v="1.8663000000000001"/>
    <n v="4.99"/>
    <n v="9.98"/>
    <n v="2"/>
    <n v="1"/>
    <n v="6.2474000000000007"/>
    <n v="3.7326000000000001"/>
    <x v="73"/>
  </r>
  <r>
    <d v="2004-05-02T00:00:00"/>
    <s v="SO67798"/>
    <n v="528"/>
    <n v="15563"/>
    <n v="1"/>
    <n v="1"/>
    <n v="2"/>
    <x v="51"/>
    <x v="2"/>
    <n v="1.8663000000000001"/>
    <n v="4.99"/>
    <n v="9.98"/>
    <n v="2"/>
    <n v="1"/>
    <n v="6.2474000000000007"/>
    <n v="3.7326000000000001"/>
    <x v="73"/>
  </r>
  <r>
    <d v="2004-11-02T00:00:00"/>
    <s v="SO67797"/>
    <n v="528"/>
    <n v="15573"/>
    <n v="1"/>
    <n v="1"/>
    <n v="2"/>
    <x v="57"/>
    <x v="2"/>
    <n v="1.8663000000000001"/>
    <n v="4.99"/>
    <n v="9.98"/>
    <n v="2"/>
    <n v="1"/>
    <n v="6.2474000000000007"/>
    <n v="3.7326000000000001"/>
    <x v="73"/>
  </r>
  <r>
    <d v="2004-06-03T00:00:00"/>
    <s v="SO67841"/>
    <n v="528"/>
    <n v="11948"/>
    <n v="9"/>
    <n v="1"/>
    <n v="2"/>
    <x v="68"/>
    <x v="0"/>
    <n v="1.8663000000000001"/>
    <n v="4.99"/>
    <n v="9.98"/>
    <n v="2"/>
    <n v="1"/>
    <n v="6.2474000000000007"/>
    <n v="3.7326000000000001"/>
    <x v="73"/>
  </r>
  <r>
    <d v="2004-05-03T00:00:00"/>
    <s v="SO67967"/>
    <n v="528"/>
    <n v="21224"/>
    <n v="9"/>
    <n v="1"/>
    <n v="2"/>
    <x v="62"/>
    <x v="0"/>
    <n v="1.8663000000000001"/>
    <n v="4.99"/>
    <n v="9.98"/>
    <n v="2"/>
    <n v="1"/>
    <n v="6.2474000000000007"/>
    <n v="3.7326000000000001"/>
    <x v="73"/>
  </r>
  <r>
    <d v="2004-06-02T00:00:00"/>
    <s v="SO67968"/>
    <n v="528"/>
    <n v="12036"/>
    <n v="9"/>
    <n v="1"/>
    <n v="2"/>
    <x v="52"/>
    <x v="0"/>
    <n v="1.8663000000000001"/>
    <n v="4.99"/>
    <n v="9.98"/>
    <n v="2"/>
    <n v="1"/>
    <n v="6.2474000000000007"/>
    <n v="3.7326000000000001"/>
    <x v="73"/>
  </r>
  <r>
    <d v="2004-09-03T00:00:00"/>
    <s v="SO68120"/>
    <n v="528"/>
    <n v="16325"/>
    <n v="10"/>
    <n v="1"/>
    <n v="2"/>
    <x v="70"/>
    <x v="5"/>
    <n v="1.8663000000000001"/>
    <n v="4.99"/>
    <n v="9.98"/>
    <n v="2"/>
    <n v="1"/>
    <n v="6.2474000000000007"/>
    <n v="3.7326000000000001"/>
    <x v="73"/>
  </r>
  <r>
    <d v="2004-02-01T00:00:00"/>
    <s v="SO68168"/>
    <n v="528"/>
    <n v="26518"/>
    <n v="4"/>
    <n v="1"/>
    <n v="2"/>
    <x v="43"/>
    <x v="1"/>
    <n v="1.8663000000000001"/>
    <n v="4.99"/>
    <n v="9.98"/>
    <n v="2"/>
    <n v="1"/>
    <n v="6.2474000000000007"/>
    <n v="3.7326000000000001"/>
    <x v="73"/>
  </r>
  <r>
    <d v="2004-02-01T00:00:00"/>
    <s v="SO68298"/>
    <n v="528"/>
    <n v="22184"/>
    <n v="4"/>
    <n v="1"/>
    <n v="2"/>
    <x v="43"/>
    <x v="1"/>
    <n v="1.8663000000000001"/>
    <n v="4.99"/>
    <n v="9.98"/>
    <n v="2"/>
    <n v="1"/>
    <n v="6.2474000000000007"/>
    <n v="3.7326000000000001"/>
    <x v="73"/>
  </r>
  <r>
    <d v="2004-04-01T00:00:00"/>
    <s v="SO68364"/>
    <n v="528"/>
    <n v="15836"/>
    <n v="4"/>
    <n v="1"/>
    <n v="2"/>
    <x v="33"/>
    <x v="1"/>
    <n v="1.8663000000000001"/>
    <n v="4.99"/>
    <n v="9.98"/>
    <n v="2"/>
    <n v="1"/>
    <n v="6.2474000000000007"/>
    <n v="3.7326000000000001"/>
    <x v="73"/>
  </r>
  <r>
    <d v="2004-02-03T00:00:00"/>
    <s v="SO68420"/>
    <n v="528"/>
    <n v="11841"/>
    <n v="6"/>
    <n v="1"/>
    <n v="2"/>
    <x v="60"/>
    <x v="3"/>
    <n v="1.8663000000000001"/>
    <n v="4.99"/>
    <n v="9.98"/>
    <n v="2"/>
    <n v="1"/>
    <n v="6.2474000000000007"/>
    <n v="3.7326000000000001"/>
    <x v="73"/>
  </r>
  <r>
    <d v="2004-02-01T00:00:00"/>
    <s v="SO68488"/>
    <n v="528"/>
    <n v="22738"/>
    <n v="4"/>
    <n v="1"/>
    <n v="2"/>
    <x v="43"/>
    <x v="1"/>
    <n v="1.8663000000000001"/>
    <n v="4.99"/>
    <n v="9.98"/>
    <n v="2"/>
    <n v="1"/>
    <n v="6.2474000000000007"/>
    <n v="3.7326000000000001"/>
    <x v="73"/>
  </r>
  <r>
    <d v="2004-12-01T00:00:00"/>
    <s v="SO68476"/>
    <n v="528"/>
    <n v="24603"/>
    <n v="9"/>
    <n v="1"/>
    <n v="2"/>
    <x v="42"/>
    <x v="0"/>
    <n v="1.8663000000000001"/>
    <n v="4.99"/>
    <n v="9.98"/>
    <n v="2"/>
    <n v="1"/>
    <n v="6.2474000000000007"/>
    <n v="3.7326000000000001"/>
    <x v="73"/>
  </r>
  <r>
    <d v="2004-03-02T00:00:00"/>
    <s v="SO68765"/>
    <n v="528"/>
    <n v="14513"/>
    <n v="4"/>
    <n v="1"/>
    <n v="2"/>
    <x v="49"/>
    <x v="1"/>
    <n v="1.8663000000000001"/>
    <n v="4.99"/>
    <n v="9.98"/>
    <n v="2"/>
    <n v="1"/>
    <n v="6.2474000000000007"/>
    <n v="3.7326000000000001"/>
    <x v="73"/>
  </r>
  <r>
    <d v="2004-09-02T00:00:00"/>
    <s v="SO68754"/>
    <n v="528"/>
    <n v="18884"/>
    <n v="6"/>
    <n v="1"/>
    <n v="2"/>
    <x v="55"/>
    <x v="3"/>
    <n v="1.8663000000000001"/>
    <n v="4.99"/>
    <n v="9.98"/>
    <n v="2"/>
    <n v="1"/>
    <n v="6.2474000000000007"/>
    <n v="3.7326000000000001"/>
    <x v="73"/>
  </r>
  <r>
    <d v="2004-02-01T00:00:00"/>
    <s v="SO68813"/>
    <n v="528"/>
    <n v="12249"/>
    <n v="9"/>
    <n v="1"/>
    <n v="2"/>
    <x v="43"/>
    <x v="0"/>
    <n v="1.8663000000000001"/>
    <n v="4.99"/>
    <n v="9.98"/>
    <n v="2"/>
    <n v="1"/>
    <n v="6.2474000000000007"/>
    <n v="3.7326000000000001"/>
    <x v="73"/>
  </r>
  <r>
    <d v="2004-05-03T00:00:00"/>
    <s v="SO68907"/>
    <n v="528"/>
    <n v="11631"/>
    <n v="6"/>
    <n v="1"/>
    <n v="2"/>
    <x v="62"/>
    <x v="3"/>
    <n v="1.8663000000000001"/>
    <n v="4.99"/>
    <n v="9.98"/>
    <n v="2"/>
    <n v="1"/>
    <n v="6.2474000000000007"/>
    <n v="3.7326000000000001"/>
    <x v="73"/>
  </r>
  <r>
    <d v="2004-09-03T00:00:00"/>
    <s v="SO69039"/>
    <n v="528"/>
    <n v="12166"/>
    <n v="6"/>
    <n v="1"/>
    <n v="2"/>
    <x v="70"/>
    <x v="3"/>
    <n v="1.8663000000000001"/>
    <n v="4.99"/>
    <n v="9.98"/>
    <n v="2"/>
    <n v="1"/>
    <n v="6.2474000000000007"/>
    <n v="3.7326000000000001"/>
    <x v="73"/>
  </r>
  <r>
    <d v="2004-07-02T00:00:00"/>
    <s v="SO69048"/>
    <n v="528"/>
    <n v="16401"/>
    <n v="10"/>
    <n v="1"/>
    <n v="2"/>
    <x v="53"/>
    <x v="5"/>
    <n v="1.8663000000000001"/>
    <n v="4.99"/>
    <n v="9.98"/>
    <n v="2"/>
    <n v="1"/>
    <n v="6.2474000000000007"/>
    <n v="3.7326000000000001"/>
    <x v="73"/>
  </r>
  <r>
    <d v="2004-10-02T00:00:00"/>
    <s v="SO69116"/>
    <n v="528"/>
    <n v="16453"/>
    <n v="10"/>
    <n v="1"/>
    <n v="2"/>
    <x v="59"/>
    <x v="5"/>
    <n v="1.8663000000000001"/>
    <n v="4.99"/>
    <n v="9.98"/>
    <n v="2"/>
    <n v="1"/>
    <n v="6.2474000000000007"/>
    <n v="3.7326000000000001"/>
    <x v="73"/>
  </r>
  <r>
    <d v="2004-08-02T00:00:00"/>
    <s v="SO69115"/>
    <n v="528"/>
    <n v="15938"/>
    <n v="1"/>
    <n v="1"/>
    <n v="2"/>
    <x v="50"/>
    <x v="2"/>
    <n v="1.8663000000000001"/>
    <n v="4.99"/>
    <n v="9.98"/>
    <n v="2"/>
    <n v="1"/>
    <n v="6.2474000000000007"/>
    <n v="3.7326000000000001"/>
    <x v="73"/>
  </r>
  <r>
    <d v="2004-06-03T00:00:00"/>
    <s v="SO69192"/>
    <n v="528"/>
    <n v="16075"/>
    <n v="1"/>
    <n v="1"/>
    <n v="2"/>
    <x v="68"/>
    <x v="2"/>
    <n v="1.8663000000000001"/>
    <n v="4.99"/>
    <n v="9.98"/>
    <n v="2"/>
    <n v="1"/>
    <n v="6.2474000000000007"/>
    <n v="3.7326000000000001"/>
    <x v="73"/>
  </r>
  <r>
    <d v="2004-09-04T00:00:00"/>
    <s v="SO69194"/>
    <n v="528"/>
    <n v="15988"/>
    <n v="1"/>
    <n v="1"/>
    <n v="2"/>
    <x v="80"/>
    <x v="2"/>
    <n v="1.8663000000000001"/>
    <n v="4.99"/>
    <n v="9.98"/>
    <n v="2"/>
    <n v="1"/>
    <n v="6.2474000000000007"/>
    <n v="3.7326000000000001"/>
    <x v="73"/>
  </r>
  <r>
    <d v="2004-03-01T00:00:00"/>
    <s v="SO69279"/>
    <n v="528"/>
    <n v="14923"/>
    <n v="7"/>
    <n v="1"/>
    <n v="2"/>
    <x v="41"/>
    <x v="6"/>
    <n v="1.8663000000000001"/>
    <n v="4.99"/>
    <n v="9.98"/>
    <n v="2"/>
    <n v="1"/>
    <n v="6.2474000000000007"/>
    <n v="3.7326000000000001"/>
    <x v="73"/>
  </r>
  <r>
    <d v="2004-02-04T00:00:00"/>
    <s v="SO69277"/>
    <n v="528"/>
    <n v="14489"/>
    <n v="4"/>
    <n v="1"/>
    <n v="2"/>
    <x v="75"/>
    <x v="1"/>
    <n v="1.8663000000000001"/>
    <n v="4.99"/>
    <n v="9.98"/>
    <n v="2"/>
    <n v="1"/>
    <n v="6.2474000000000007"/>
    <n v="3.7326000000000001"/>
    <x v="73"/>
  </r>
  <r>
    <d v="2004-05-04T00:00:00"/>
    <s v="SO69275"/>
    <n v="528"/>
    <n v="17675"/>
    <n v="1"/>
    <n v="1"/>
    <n v="2"/>
    <x v="77"/>
    <x v="2"/>
    <n v="1.8663000000000001"/>
    <n v="4.99"/>
    <n v="9.98"/>
    <n v="2"/>
    <n v="1"/>
    <n v="6.2474000000000007"/>
    <n v="3.7326000000000001"/>
    <x v="73"/>
  </r>
  <r>
    <d v="2004-04-03T00:00:00"/>
    <s v="SO69343"/>
    <n v="528"/>
    <n v="14624"/>
    <n v="1"/>
    <n v="1"/>
    <n v="2"/>
    <x v="67"/>
    <x v="2"/>
    <n v="1.8663000000000001"/>
    <n v="4.99"/>
    <n v="9.98"/>
    <n v="2"/>
    <n v="1"/>
    <n v="6.2474000000000007"/>
    <n v="3.7326000000000001"/>
    <x v="73"/>
  </r>
  <r>
    <d v="2004-05-03T00:00:00"/>
    <s v="SO69341"/>
    <n v="528"/>
    <n v="15421"/>
    <n v="1"/>
    <n v="1"/>
    <n v="2"/>
    <x v="62"/>
    <x v="2"/>
    <n v="1.8663000000000001"/>
    <n v="4.99"/>
    <n v="9.98"/>
    <n v="2"/>
    <n v="1"/>
    <n v="6.2474000000000007"/>
    <n v="3.7326000000000001"/>
    <x v="73"/>
  </r>
  <r>
    <d v="2004-06-04T00:00:00"/>
    <s v="SO69338"/>
    <n v="528"/>
    <n v="15977"/>
    <n v="1"/>
    <n v="1"/>
    <n v="2"/>
    <x v="82"/>
    <x v="2"/>
    <n v="1.8663000000000001"/>
    <n v="4.99"/>
    <n v="9.98"/>
    <n v="2"/>
    <n v="1"/>
    <n v="6.2474000000000007"/>
    <n v="3.7326000000000001"/>
    <x v="73"/>
  </r>
  <r>
    <d v="2004-09-01T00:00:00"/>
    <s v="SO69604"/>
    <n v="528"/>
    <n v="14625"/>
    <n v="1"/>
    <n v="1"/>
    <n v="2"/>
    <x v="47"/>
    <x v="2"/>
    <n v="1.8663000000000001"/>
    <n v="4.99"/>
    <n v="9.98"/>
    <n v="2"/>
    <n v="1"/>
    <n v="6.2474000000000007"/>
    <n v="3.7326000000000001"/>
    <x v="73"/>
  </r>
  <r>
    <d v="2004-02-03T00:00:00"/>
    <s v="SO69603"/>
    <n v="528"/>
    <n v="21450"/>
    <n v="6"/>
    <n v="1"/>
    <n v="2"/>
    <x v="60"/>
    <x v="3"/>
    <n v="1.8663000000000001"/>
    <n v="4.99"/>
    <n v="9.98"/>
    <n v="2"/>
    <n v="1"/>
    <n v="6.2474000000000007"/>
    <n v="3.7326000000000001"/>
    <x v="73"/>
  </r>
  <r>
    <d v="2004-03-01T00:00:00"/>
    <s v="SO69568"/>
    <n v="528"/>
    <n v="12357"/>
    <n v="9"/>
    <n v="1"/>
    <n v="2"/>
    <x v="41"/>
    <x v="0"/>
    <n v="1.8663000000000001"/>
    <n v="4.99"/>
    <n v="9.98"/>
    <n v="2"/>
    <n v="1"/>
    <n v="6.2474000000000007"/>
    <n v="3.7326000000000001"/>
    <x v="73"/>
  </r>
  <r>
    <d v="2004-04-04T00:00:00"/>
    <s v="SO69820"/>
    <n v="528"/>
    <n v="15936"/>
    <n v="1"/>
    <n v="1"/>
    <n v="2"/>
    <x v="83"/>
    <x v="2"/>
    <n v="1.8663000000000001"/>
    <n v="4.99"/>
    <n v="9.98"/>
    <n v="2"/>
    <n v="1"/>
    <n v="6.2474000000000007"/>
    <n v="3.7326000000000001"/>
    <x v="73"/>
  </r>
  <r>
    <d v="2004-01-04T00:00:00"/>
    <s v="SO69823"/>
    <n v="528"/>
    <n v="14548"/>
    <n v="7"/>
    <n v="1"/>
    <n v="2"/>
    <x v="73"/>
    <x v="6"/>
    <n v="1.8663000000000001"/>
    <n v="4.99"/>
    <n v="9.98"/>
    <n v="2"/>
    <n v="1"/>
    <n v="6.2474000000000007"/>
    <n v="3.7326000000000001"/>
    <x v="73"/>
  </r>
  <r>
    <d v="2004-04-02T00:00:00"/>
    <s v="SO69895"/>
    <n v="528"/>
    <n v="16724"/>
    <n v="4"/>
    <n v="1"/>
    <n v="2"/>
    <x v="56"/>
    <x v="1"/>
    <n v="1.8663000000000001"/>
    <n v="4.99"/>
    <n v="9.98"/>
    <n v="2"/>
    <n v="1"/>
    <n v="6.2474000000000007"/>
    <n v="3.7326000000000001"/>
    <x v="73"/>
  </r>
  <r>
    <d v="2004-06-02T00:00:00"/>
    <s v="SO69881"/>
    <n v="528"/>
    <n v="23579"/>
    <n v="1"/>
    <n v="1"/>
    <n v="2"/>
    <x v="52"/>
    <x v="2"/>
    <n v="1.8663000000000001"/>
    <n v="4.99"/>
    <n v="9.98"/>
    <n v="2"/>
    <n v="1"/>
    <n v="6.2474000000000007"/>
    <n v="3.7326000000000001"/>
    <x v="73"/>
  </r>
  <r>
    <d v="2004-01-04T00:00:00"/>
    <s v="SO69980"/>
    <n v="528"/>
    <n v="12928"/>
    <n v="6"/>
    <n v="1"/>
    <n v="2"/>
    <x v="73"/>
    <x v="3"/>
    <n v="1.8663000000000001"/>
    <n v="4.99"/>
    <n v="9.98"/>
    <n v="2"/>
    <n v="1"/>
    <n v="6.2474000000000007"/>
    <n v="3.7326000000000001"/>
    <x v="73"/>
  </r>
  <r>
    <d v="2004-01-02T00:00:00"/>
    <s v="SO69949"/>
    <n v="528"/>
    <n v="12666"/>
    <n v="9"/>
    <n v="1"/>
    <n v="2"/>
    <x v="58"/>
    <x v="0"/>
    <n v="1.8663000000000001"/>
    <n v="4.99"/>
    <n v="9.98"/>
    <n v="2"/>
    <n v="1"/>
    <n v="6.2474000000000007"/>
    <n v="3.7326000000000001"/>
    <x v="73"/>
  </r>
  <r>
    <d v="2004-06-03T00:00:00"/>
    <s v="SO69969"/>
    <n v="528"/>
    <n v="14390"/>
    <n v="4"/>
    <n v="1"/>
    <n v="2"/>
    <x v="68"/>
    <x v="1"/>
    <n v="1.8663000000000001"/>
    <n v="4.99"/>
    <n v="9.98"/>
    <n v="2"/>
    <n v="1"/>
    <n v="6.2474000000000007"/>
    <n v="3.7326000000000001"/>
    <x v="73"/>
  </r>
  <r>
    <d v="2004-08-04T00:00:00"/>
    <s v="SO69971"/>
    <n v="528"/>
    <n v="14695"/>
    <n v="8"/>
    <n v="1"/>
    <n v="2"/>
    <x v="76"/>
    <x v="4"/>
    <n v="1.8663000000000001"/>
    <n v="4.99"/>
    <n v="9.98"/>
    <n v="2"/>
    <n v="1"/>
    <n v="6.2474000000000007"/>
    <n v="3.7326000000000001"/>
    <x v="73"/>
  </r>
  <r>
    <d v="2004-05-04T00:00:00"/>
    <s v="SO70119"/>
    <n v="528"/>
    <n v="16131"/>
    <n v="4"/>
    <n v="1"/>
    <n v="2"/>
    <x v="77"/>
    <x v="1"/>
    <n v="1.8663000000000001"/>
    <n v="4.99"/>
    <n v="9.98"/>
    <n v="2"/>
    <n v="1"/>
    <n v="6.2474000000000007"/>
    <n v="3.7326000000000001"/>
    <x v="73"/>
  </r>
  <r>
    <d v="2004-08-02T00:00:00"/>
    <s v="SO70094"/>
    <n v="528"/>
    <n v="20619"/>
    <n v="9"/>
    <n v="1"/>
    <n v="2"/>
    <x v="50"/>
    <x v="0"/>
    <n v="1.8663000000000001"/>
    <n v="4.99"/>
    <n v="9.98"/>
    <n v="2"/>
    <n v="1"/>
    <n v="6.2474000000000007"/>
    <n v="3.7326000000000001"/>
    <x v="73"/>
  </r>
  <r>
    <d v="2004-02-03T00:00:00"/>
    <s v="SO70209"/>
    <n v="528"/>
    <n v="13222"/>
    <n v="6"/>
    <n v="1"/>
    <n v="2"/>
    <x v="60"/>
    <x v="3"/>
    <n v="1.8663000000000001"/>
    <n v="4.99"/>
    <n v="9.98"/>
    <n v="2"/>
    <n v="1"/>
    <n v="6.2474000000000007"/>
    <n v="3.7326000000000001"/>
    <x v="73"/>
  </r>
  <r>
    <d v="2004-07-02T00:00:00"/>
    <s v="SO70191"/>
    <n v="528"/>
    <n v="23488"/>
    <n v="6"/>
    <n v="1"/>
    <n v="2"/>
    <x v="53"/>
    <x v="3"/>
    <n v="1.8663000000000001"/>
    <n v="4.99"/>
    <n v="9.98"/>
    <n v="2"/>
    <n v="1"/>
    <n v="6.2474000000000007"/>
    <n v="3.7326000000000001"/>
    <x v="73"/>
  </r>
  <r>
    <d v="2004-09-04T00:00:00"/>
    <s v="SO70177"/>
    <n v="528"/>
    <n v="23152"/>
    <n v="1"/>
    <n v="1"/>
    <n v="2"/>
    <x v="80"/>
    <x v="2"/>
    <n v="1.8663000000000001"/>
    <n v="4.99"/>
    <n v="9.98"/>
    <n v="2"/>
    <n v="1"/>
    <n v="6.2474000000000007"/>
    <n v="3.7326000000000001"/>
    <x v="73"/>
  </r>
  <r>
    <d v="2004-09-03T00:00:00"/>
    <s v="SO70285"/>
    <n v="528"/>
    <n v="11159"/>
    <n v="4"/>
    <n v="1"/>
    <n v="2"/>
    <x v="70"/>
    <x v="1"/>
    <n v="1.8663000000000001"/>
    <n v="4.99"/>
    <n v="9.98"/>
    <n v="2"/>
    <n v="1"/>
    <n v="6.2474000000000007"/>
    <n v="3.7326000000000001"/>
    <x v="73"/>
  </r>
  <r>
    <d v="2004-10-04T00:00:00"/>
    <s v="SO70275"/>
    <n v="528"/>
    <n v="15736"/>
    <n v="4"/>
    <n v="1"/>
    <n v="2"/>
    <x v="78"/>
    <x v="1"/>
    <n v="1.8663000000000001"/>
    <n v="4.99"/>
    <n v="9.98"/>
    <n v="2"/>
    <n v="1"/>
    <n v="6.2474000000000007"/>
    <n v="3.7326000000000001"/>
    <x v="73"/>
  </r>
  <r>
    <d v="2004-08-03T00:00:00"/>
    <s v="SO70407"/>
    <n v="528"/>
    <n v="17204"/>
    <n v="10"/>
    <n v="1"/>
    <n v="2"/>
    <x v="63"/>
    <x v="5"/>
    <n v="1.8663000000000001"/>
    <n v="4.99"/>
    <n v="9.98"/>
    <n v="2"/>
    <n v="1"/>
    <n v="6.2474000000000007"/>
    <n v="3.7326000000000001"/>
    <x v="73"/>
  </r>
  <r>
    <d v="2004-11-02T00:00:00"/>
    <s v="SO70404"/>
    <n v="528"/>
    <n v="15248"/>
    <n v="1"/>
    <n v="1"/>
    <n v="2"/>
    <x v="57"/>
    <x v="2"/>
    <n v="1.8663000000000001"/>
    <n v="4.99"/>
    <n v="9.98"/>
    <n v="2"/>
    <n v="1"/>
    <n v="6.2474000000000007"/>
    <n v="3.7326000000000001"/>
    <x v="73"/>
  </r>
  <r>
    <d v="2004-01-02T00:00:00"/>
    <s v="SO70539"/>
    <n v="528"/>
    <n v="23068"/>
    <n v="4"/>
    <n v="1"/>
    <n v="2"/>
    <x v="58"/>
    <x v="1"/>
    <n v="1.8663000000000001"/>
    <n v="4.99"/>
    <n v="9.98"/>
    <n v="2"/>
    <n v="1"/>
    <n v="6.2474000000000007"/>
    <n v="3.7326000000000001"/>
    <x v="73"/>
  </r>
  <r>
    <d v="2004-01-02T00:00:00"/>
    <s v="SO70534"/>
    <n v="528"/>
    <n v="11331"/>
    <n v="6"/>
    <n v="1"/>
    <n v="2"/>
    <x v="58"/>
    <x v="3"/>
    <n v="1.8663000000000001"/>
    <n v="4.99"/>
    <n v="9.98"/>
    <n v="2"/>
    <n v="1"/>
    <n v="6.2474000000000007"/>
    <n v="3.7326000000000001"/>
    <x v="73"/>
  </r>
  <r>
    <d v="2004-10-02T00:00:00"/>
    <s v="SO70696"/>
    <n v="528"/>
    <n v="21535"/>
    <n v="7"/>
    <n v="1"/>
    <n v="2"/>
    <x v="59"/>
    <x v="6"/>
    <n v="1.8663000000000001"/>
    <n v="4.99"/>
    <n v="9.98"/>
    <n v="2"/>
    <n v="1"/>
    <n v="6.2474000000000007"/>
    <n v="3.7326000000000001"/>
    <x v="73"/>
  </r>
  <r>
    <d v="2004-02-02T00:00:00"/>
    <s v="SO70772"/>
    <n v="528"/>
    <n v="23147"/>
    <n v="4"/>
    <n v="1"/>
    <n v="2"/>
    <x v="61"/>
    <x v="1"/>
    <n v="1.8663000000000001"/>
    <n v="4.99"/>
    <n v="9.98"/>
    <n v="2"/>
    <n v="1"/>
    <n v="6.2474000000000007"/>
    <n v="3.7326000000000001"/>
    <x v="73"/>
  </r>
  <r>
    <d v="2004-06-03T00:00:00"/>
    <s v="SO70888"/>
    <n v="528"/>
    <n v="23705"/>
    <n v="4"/>
    <n v="1"/>
    <n v="2"/>
    <x v="68"/>
    <x v="1"/>
    <n v="1.8663000000000001"/>
    <n v="4.99"/>
    <n v="9.98"/>
    <n v="2"/>
    <n v="1"/>
    <n v="6.2474000000000007"/>
    <n v="3.7326000000000001"/>
    <x v="73"/>
  </r>
  <r>
    <d v="2004-06-03T00:00:00"/>
    <s v="SO70966"/>
    <n v="528"/>
    <n v="15159"/>
    <n v="1"/>
    <n v="1"/>
    <n v="2"/>
    <x v="68"/>
    <x v="2"/>
    <n v="1.8663000000000001"/>
    <n v="4.99"/>
    <n v="9.98"/>
    <n v="2"/>
    <n v="1"/>
    <n v="6.2474000000000007"/>
    <n v="3.7326000000000001"/>
    <x v="73"/>
  </r>
  <r>
    <d v="2004-09-04T00:00:00"/>
    <s v="SO71026"/>
    <n v="528"/>
    <n v="24896"/>
    <n v="9"/>
    <n v="1"/>
    <n v="2"/>
    <x v="80"/>
    <x v="0"/>
    <n v="1.8663000000000001"/>
    <n v="4.99"/>
    <n v="9.98"/>
    <n v="2"/>
    <n v="1"/>
    <n v="6.2474000000000007"/>
    <n v="3.7326000000000001"/>
    <x v="73"/>
  </r>
  <r>
    <d v="2004-04-02T00:00:00"/>
    <s v="SO71237"/>
    <n v="528"/>
    <n v="17619"/>
    <n v="6"/>
    <n v="1"/>
    <n v="2"/>
    <x v="56"/>
    <x v="3"/>
    <n v="1.8663000000000001"/>
    <n v="4.99"/>
    <n v="9.98"/>
    <n v="2"/>
    <n v="1"/>
    <n v="6.2474000000000007"/>
    <n v="3.7326000000000001"/>
    <x v="73"/>
  </r>
  <r>
    <d v="2004-05-03T00:00:00"/>
    <s v="SO71306"/>
    <n v="528"/>
    <n v="11581"/>
    <n v="7"/>
    <n v="1"/>
    <n v="2"/>
    <x v="62"/>
    <x v="6"/>
    <n v="1.8663000000000001"/>
    <n v="4.99"/>
    <n v="9.98"/>
    <n v="2"/>
    <n v="1"/>
    <n v="6.2474000000000007"/>
    <n v="3.7326000000000001"/>
    <x v="73"/>
  </r>
  <r>
    <d v="2004-10-03T00:00:00"/>
    <s v="SO71382"/>
    <n v="528"/>
    <n v="15962"/>
    <n v="1"/>
    <n v="1"/>
    <n v="2"/>
    <x v="71"/>
    <x v="2"/>
    <n v="1.8663000000000001"/>
    <n v="4.99"/>
    <n v="9.98"/>
    <n v="2"/>
    <n v="1"/>
    <n v="6.2474000000000007"/>
    <n v="3.7326000000000001"/>
    <x v="73"/>
  </r>
  <r>
    <d v="2004-08-05T00:00:00"/>
    <s v="SO71383"/>
    <n v="528"/>
    <n v="21490"/>
    <n v="6"/>
    <n v="1"/>
    <n v="2"/>
    <x v="88"/>
    <x v="3"/>
    <n v="1.8663000000000001"/>
    <n v="4.99"/>
    <n v="9.98"/>
    <n v="2"/>
    <n v="1"/>
    <n v="6.2474000000000007"/>
    <n v="3.7326000000000001"/>
    <x v="73"/>
  </r>
  <r>
    <d v="2004-11-05T00:00:00"/>
    <s v="SO71449"/>
    <n v="528"/>
    <n v="18622"/>
    <n v="10"/>
    <n v="1"/>
    <n v="2"/>
    <x v="87"/>
    <x v="5"/>
    <n v="1.8663000000000001"/>
    <n v="4.99"/>
    <n v="9.98"/>
    <n v="2"/>
    <n v="1"/>
    <n v="6.2474000000000007"/>
    <n v="3.7326000000000001"/>
    <x v="73"/>
  </r>
  <r>
    <d v="2004-01-05T00:00:00"/>
    <s v="SO71429"/>
    <n v="528"/>
    <n v="15034"/>
    <n v="9"/>
    <n v="1"/>
    <n v="2"/>
    <x v="90"/>
    <x v="0"/>
    <n v="1.8663000000000001"/>
    <n v="4.99"/>
    <n v="9.98"/>
    <n v="2"/>
    <n v="1"/>
    <n v="6.2474000000000007"/>
    <n v="3.7326000000000001"/>
    <x v="73"/>
  </r>
  <r>
    <d v="2004-11-04T00:00:00"/>
    <s v="SO71443"/>
    <n v="528"/>
    <n v="15272"/>
    <n v="1"/>
    <n v="1"/>
    <n v="2"/>
    <x v="81"/>
    <x v="2"/>
    <n v="1.8663000000000001"/>
    <n v="4.99"/>
    <n v="9.98"/>
    <n v="2"/>
    <n v="1"/>
    <n v="6.2474000000000007"/>
    <n v="3.7326000000000001"/>
    <x v="73"/>
  </r>
  <r>
    <d v="2004-02-02T00:00:00"/>
    <s v="SO71524"/>
    <n v="528"/>
    <n v="14766"/>
    <n v="7"/>
    <n v="1"/>
    <n v="2"/>
    <x v="61"/>
    <x v="6"/>
    <n v="1.8663000000000001"/>
    <n v="4.99"/>
    <n v="9.98"/>
    <n v="2"/>
    <n v="1"/>
    <n v="6.2474000000000007"/>
    <n v="3.7326000000000001"/>
    <x v="73"/>
  </r>
  <r>
    <d v="2004-09-02T00:00:00"/>
    <s v="SO71495"/>
    <n v="528"/>
    <n v="19265"/>
    <n v="9"/>
    <n v="1"/>
    <n v="2"/>
    <x v="55"/>
    <x v="0"/>
    <n v="1.8663000000000001"/>
    <n v="4.99"/>
    <n v="9.98"/>
    <n v="2"/>
    <n v="1"/>
    <n v="6.2474000000000007"/>
    <n v="3.7326000000000001"/>
    <x v="73"/>
  </r>
  <r>
    <d v="2004-03-02T00:00:00"/>
    <s v="SO71650"/>
    <n v="528"/>
    <n v="17212"/>
    <n v="7"/>
    <n v="1"/>
    <n v="2"/>
    <x v="49"/>
    <x v="6"/>
    <n v="1.8663000000000001"/>
    <n v="4.99"/>
    <n v="9.98"/>
    <n v="2"/>
    <n v="1"/>
    <n v="6.2474000000000007"/>
    <n v="3.7326000000000001"/>
    <x v="73"/>
  </r>
  <r>
    <d v="2004-12-02T00:00:00"/>
    <s v="SO71648"/>
    <n v="528"/>
    <n v="15956"/>
    <n v="4"/>
    <n v="1"/>
    <n v="2"/>
    <x v="54"/>
    <x v="1"/>
    <n v="1.8663000000000001"/>
    <n v="4.99"/>
    <n v="9.98"/>
    <n v="2"/>
    <n v="1"/>
    <n v="6.2474000000000007"/>
    <n v="3.7326000000000001"/>
    <x v="73"/>
  </r>
  <r>
    <d v="2004-09-05T00:00:00"/>
    <s v="SO71626"/>
    <n v="528"/>
    <n v="25122"/>
    <n v="9"/>
    <n v="1"/>
    <n v="2"/>
    <x v="92"/>
    <x v="0"/>
    <n v="1.8663000000000001"/>
    <n v="4.99"/>
    <n v="9.98"/>
    <n v="2"/>
    <n v="1"/>
    <n v="6.2474000000000007"/>
    <n v="3.7326000000000001"/>
    <x v="73"/>
  </r>
  <r>
    <d v="2004-07-05T00:00:00"/>
    <s v="SO71696"/>
    <n v="528"/>
    <n v="13149"/>
    <n v="9"/>
    <n v="1"/>
    <n v="2"/>
    <x v="93"/>
    <x v="0"/>
    <n v="1.8663000000000001"/>
    <n v="4.99"/>
    <n v="9.98"/>
    <n v="2"/>
    <n v="1"/>
    <n v="6.2474000000000007"/>
    <n v="3.7326000000000001"/>
    <x v="73"/>
  </r>
  <r>
    <d v="2004-03-02T00:00:00"/>
    <s v="SO71698"/>
    <n v="528"/>
    <n v="22855"/>
    <n v="9"/>
    <n v="1"/>
    <n v="2"/>
    <x v="49"/>
    <x v="0"/>
    <n v="1.8663000000000001"/>
    <n v="4.99"/>
    <n v="9.98"/>
    <n v="2"/>
    <n v="1"/>
    <n v="6.2474000000000007"/>
    <n v="3.7326000000000001"/>
    <x v="73"/>
  </r>
  <r>
    <d v="2004-03-02T00:00:00"/>
    <s v="SO71972"/>
    <n v="528"/>
    <n v="16099"/>
    <n v="1"/>
    <n v="1"/>
    <n v="2"/>
    <x v="49"/>
    <x v="2"/>
    <n v="1.8663000000000001"/>
    <n v="4.99"/>
    <n v="9.98"/>
    <n v="2"/>
    <n v="1"/>
    <n v="6.2474000000000007"/>
    <n v="3.7326000000000001"/>
    <x v="73"/>
  </r>
  <r>
    <d v="2004-02-04T00:00:00"/>
    <s v="SO71973"/>
    <n v="528"/>
    <n v="20519"/>
    <n v="6"/>
    <n v="1"/>
    <n v="2"/>
    <x v="75"/>
    <x v="3"/>
    <n v="1.8663000000000001"/>
    <n v="4.99"/>
    <n v="9.98"/>
    <n v="2"/>
    <n v="1"/>
    <n v="6.2474000000000007"/>
    <n v="3.7326000000000001"/>
    <x v="73"/>
  </r>
  <r>
    <d v="2004-09-05T00:00:00"/>
    <s v="SO72029"/>
    <n v="528"/>
    <n v="19354"/>
    <n v="8"/>
    <n v="1"/>
    <n v="2"/>
    <x v="92"/>
    <x v="4"/>
    <n v="1.8663000000000001"/>
    <n v="4.99"/>
    <n v="9.98"/>
    <n v="2"/>
    <n v="1"/>
    <n v="6.2474000000000007"/>
    <n v="3.7326000000000001"/>
    <x v="73"/>
  </r>
  <r>
    <d v="2004-08-04T00:00:00"/>
    <s v="SO72027"/>
    <n v="528"/>
    <n v="28079"/>
    <n v="6"/>
    <n v="1"/>
    <n v="2"/>
    <x v="76"/>
    <x v="3"/>
    <n v="1.8663000000000001"/>
    <n v="4.99"/>
    <n v="9.98"/>
    <n v="2"/>
    <n v="1"/>
    <n v="6.2474000000000007"/>
    <n v="3.7326000000000001"/>
    <x v="73"/>
  </r>
  <r>
    <d v="2004-05-04T00:00:00"/>
    <s v="SO72090"/>
    <n v="528"/>
    <n v="26377"/>
    <n v="6"/>
    <n v="1"/>
    <n v="2"/>
    <x v="77"/>
    <x v="3"/>
    <n v="1.8663000000000001"/>
    <n v="4.99"/>
    <n v="9.98"/>
    <n v="2"/>
    <n v="1"/>
    <n v="6.2474000000000007"/>
    <n v="3.7326000000000001"/>
    <x v="73"/>
  </r>
  <r>
    <d v="2004-10-05T00:00:00"/>
    <s v="SO72079"/>
    <n v="528"/>
    <n v="26467"/>
    <n v="4"/>
    <n v="1"/>
    <n v="2"/>
    <x v="100"/>
    <x v="1"/>
    <n v="1.8663000000000001"/>
    <n v="4.99"/>
    <n v="9.98"/>
    <n v="2"/>
    <n v="1"/>
    <n v="6.2474000000000007"/>
    <n v="3.7326000000000001"/>
    <x v="73"/>
  </r>
  <r>
    <d v="2004-12-04T00:00:00"/>
    <s v="SO72132"/>
    <n v="528"/>
    <n v="25135"/>
    <n v="9"/>
    <n v="1"/>
    <n v="2"/>
    <x v="79"/>
    <x v="0"/>
    <n v="1.8663000000000001"/>
    <n v="4.99"/>
    <n v="9.98"/>
    <n v="2"/>
    <n v="1"/>
    <n v="6.2474000000000007"/>
    <n v="3.7326000000000001"/>
    <x v="73"/>
  </r>
  <r>
    <d v="2004-10-04T00:00:00"/>
    <s v="SO72159"/>
    <n v="528"/>
    <n v="11655"/>
    <n v="4"/>
    <n v="1"/>
    <n v="2"/>
    <x v="78"/>
    <x v="1"/>
    <n v="1.8663000000000001"/>
    <n v="4.99"/>
    <n v="9.98"/>
    <n v="2"/>
    <n v="1"/>
    <n v="6.2474000000000007"/>
    <n v="3.7326000000000001"/>
    <x v="73"/>
  </r>
  <r>
    <d v="2004-05-04T00:00:00"/>
    <s v="SO72192"/>
    <n v="528"/>
    <n v="25251"/>
    <n v="9"/>
    <n v="1"/>
    <n v="2"/>
    <x v="77"/>
    <x v="0"/>
    <n v="1.8663000000000001"/>
    <n v="4.99"/>
    <n v="9.98"/>
    <n v="2"/>
    <n v="1"/>
    <n v="6.2474000000000007"/>
    <n v="3.7326000000000001"/>
    <x v="73"/>
  </r>
  <r>
    <d v="2004-08-02T00:00:00"/>
    <s v="SO72379"/>
    <n v="528"/>
    <n v="21306"/>
    <n v="6"/>
    <n v="1"/>
    <n v="2"/>
    <x v="50"/>
    <x v="3"/>
    <n v="1.8663000000000001"/>
    <n v="4.99"/>
    <n v="9.98"/>
    <n v="2"/>
    <n v="1"/>
    <n v="6.2474000000000007"/>
    <n v="3.7326000000000001"/>
    <x v="73"/>
  </r>
  <r>
    <d v="2004-04-03T00:00:00"/>
    <s v="SO72376"/>
    <n v="528"/>
    <n v="21752"/>
    <n v="6"/>
    <n v="1"/>
    <n v="2"/>
    <x v="67"/>
    <x v="3"/>
    <n v="1.8663000000000001"/>
    <n v="4.99"/>
    <n v="9.98"/>
    <n v="2"/>
    <n v="1"/>
    <n v="6.2474000000000007"/>
    <n v="3.7326000000000001"/>
    <x v="73"/>
  </r>
  <r>
    <d v="2004-03-04T00:00:00"/>
    <s v="SO72615"/>
    <n v="528"/>
    <n v="15761"/>
    <n v="6"/>
    <n v="1"/>
    <n v="2"/>
    <x v="74"/>
    <x v="3"/>
    <n v="1.8663000000000001"/>
    <n v="4.99"/>
    <n v="9.98"/>
    <n v="2"/>
    <n v="1"/>
    <n v="6.2474000000000007"/>
    <n v="3.7326000000000001"/>
    <x v="73"/>
  </r>
  <r>
    <d v="2004-08-03T00:00:00"/>
    <s v="SO72675"/>
    <n v="528"/>
    <n v="19939"/>
    <n v="10"/>
    <n v="1"/>
    <n v="2"/>
    <x v="63"/>
    <x v="5"/>
    <n v="1.8663000000000001"/>
    <n v="4.99"/>
    <n v="9.98"/>
    <n v="2"/>
    <n v="1"/>
    <n v="6.2474000000000007"/>
    <n v="3.7326000000000001"/>
    <x v="73"/>
  </r>
  <r>
    <d v="2004-05-03T00:00:00"/>
    <s v="SO72812"/>
    <n v="528"/>
    <n v="16505"/>
    <n v="4"/>
    <n v="1"/>
    <n v="2"/>
    <x v="62"/>
    <x v="1"/>
    <n v="1.8663000000000001"/>
    <n v="4.99"/>
    <n v="9.98"/>
    <n v="2"/>
    <n v="1"/>
    <n v="6.2474000000000007"/>
    <n v="3.7326000000000001"/>
    <x v="73"/>
  </r>
  <r>
    <d v="2004-04-05T00:00:00"/>
    <s v="SO72885"/>
    <n v="528"/>
    <n v="22755"/>
    <n v="6"/>
    <n v="1"/>
    <n v="2"/>
    <x v="85"/>
    <x v="3"/>
    <n v="1.8663000000000001"/>
    <n v="4.99"/>
    <n v="9.98"/>
    <n v="2"/>
    <n v="1"/>
    <n v="6.2474000000000007"/>
    <n v="3.7326000000000001"/>
    <x v="73"/>
  </r>
  <r>
    <d v="2004-03-04T00:00:00"/>
    <s v="SO72887"/>
    <n v="528"/>
    <n v="14479"/>
    <n v="4"/>
    <n v="1"/>
    <n v="2"/>
    <x v="74"/>
    <x v="1"/>
    <n v="1.8663000000000001"/>
    <n v="4.99"/>
    <n v="9.98"/>
    <n v="2"/>
    <n v="1"/>
    <n v="6.2474000000000007"/>
    <n v="3.7326000000000001"/>
    <x v="73"/>
  </r>
  <r>
    <d v="2004-05-03T00:00:00"/>
    <s v="SO72962"/>
    <n v="528"/>
    <n v="25134"/>
    <n v="9"/>
    <n v="1"/>
    <n v="2"/>
    <x v="62"/>
    <x v="0"/>
    <n v="1.8663000000000001"/>
    <n v="4.99"/>
    <n v="9.98"/>
    <n v="2"/>
    <n v="1"/>
    <n v="6.2474000000000007"/>
    <n v="3.7326000000000001"/>
    <x v="73"/>
  </r>
  <r>
    <d v="2004-01-03T00:00:00"/>
    <s v="SO72958"/>
    <n v="528"/>
    <n v="20235"/>
    <n v="9"/>
    <n v="1"/>
    <n v="2"/>
    <x v="65"/>
    <x v="0"/>
    <n v="1.8663000000000001"/>
    <n v="4.99"/>
    <n v="9.98"/>
    <n v="2"/>
    <n v="1"/>
    <n v="6.2474000000000007"/>
    <n v="3.7326000000000001"/>
    <x v="73"/>
  </r>
  <r>
    <d v="2004-12-03T00:00:00"/>
    <s v="SO73059"/>
    <n v="528"/>
    <n v="23455"/>
    <n v="6"/>
    <n v="1"/>
    <n v="2"/>
    <x v="72"/>
    <x v="3"/>
    <n v="1.8663000000000001"/>
    <n v="4.99"/>
    <n v="9.98"/>
    <n v="2"/>
    <n v="1"/>
    <n v="6.2474000000000007"/>
    <n v="3.7326000000000001"/>
    <x v="73"/>
  </r>
  <r>
    <d v="2004-06-03T00:00:00"/>
    <s v="SO73057"/>
    <n v="528"/>
    <n v="15477"/>
    <n v="4"/>
    <n v="1"/>
    <n v="2"/>
    <x v="68"/>
    <x v="1"/>
    <n v="1.8663000000000001"/>
    <n v="4.99"/>
    <n v="9.98"/>
    <n v="2"/>
    <n v="1"/>
    <n v="6.2474000000000007"/>
    <n v="3.7326000000000001"/>
    <x v="73"/>
  </r>
  <r>
    <d v="2004-05-04T00:00:00"/>
    <s v="SO73061"/>
    <n v="528"/>
    <n v="15650"/>
    <n v="7"/>
    <n v="1"/>
    <n v="2"/>
    <x v="77"/>
    <x v="6"/>
    <n v="1.8663000000000001"/>
    <n v="4.99"/>
    <n v="9.98"/>
    <n v="2"/>
    <n v="1"/>
    <n v="6.2474000000000007"/>
    <n v="3.7326000000000001"/>
    <x v="73"/>
  </r>
  <r>
    <d v="2004-06-03T00:00:00"/>
    <s v="SO73138"/>
    <n v="528"/>
    <n v="15782"/>
    <n v="1"/>
    <n v="1"/>
    <n v="2"/>
    <x v="68"/>
    <x v="2"/>
    <n v="1.8663000000000001"/>
    <n v="4.99"/>
    <n v="9.98"/>
    <n v="2"/>
    <n v="1"/>
    <n v="6.2474000000000007"/>
    <n v="3.7326000000000001"/>
    <x v="73"/>
  </r>
  <r>
    <d v="2004-04-04T00:00:00"/>
    <s v="SO73210"/>
    <n v="528"/>
    <n v="15738"/>
    <n v="4"/>
    <n v="1"/>
    <n v="2"/>
    <x v="83"/>
    <x v="1"/>
    <n v="1.8663000000000001"/>
    <n v="4.99"/>
    <n v="9.98"/>
    <n v="2"/>
    <n v="1"/>
    <n v="6.2474000000000007"/>
    <n v="3.7326000000000001"/>
    <x v="73"/>
  </r>
  <r>
    <d v="2004-02-06T00:00:00"/>
    <s v="SO73215"/>
    <n v="528"/>
    <n v="23599"/>
    <n v="10"/>
    <n v="1"/>
    <n v="2"/>
    <x v="95"/>
    <x v="5"/>
    <n v="1.8663000000000001"/>
    <n v="4.99"/>
    <n v="9.98"/>
    <n v="2"/>
    <n v="1"/>
    <n v="6.2474000000000007"/>
    <n v="3.7326000000000001"/>
    <x v="73"/>
  </r>
  <r>
    <d v="2004-05-03T00:00:00"/>
    <s v="SO73300"/>
    <n v="528"/>
    <n v="14274"/>
    <n v="6"/>
    <n v="1"/>
    <n v="2"/>
    <x v="62"/>
    <x v="3"/>
    <n v="1.8663000000000001"/>
    <n v="4.99"/>
    <n v="9.98"/>
    <n v="2"/>
    <n v="1"/>
    <n v="6.2474000000000007"/>
    <n v="3.7326000000000001"/>
    <x v="73"/>
  </r>
  <r>
    <d v="2004-10-03T00:00:00"/>
    <s v="SO73416"/>
    <n v="528"/>
    <n v="24892"/>
    <n v="9"/>
    <n v="1"/>
    <n v="2"/>
    <x v="71"/>
    <x v="0"/>
    <n v="1.8663000000000001"/>
    <n v="4.99"/>
    <n v="9.98"/>
    <n v="2"/>
    <n v="1"/>
    <n v="6.2474000000000007"/>
    <n v="3.7326000000000001"/>
    <x v="73"/>
  </r>
  <r>
    <d v="2004-01-06T00:00:00"/>
    <s v="SO73437"/>
    <n v="528"/>
    <n v="11300"/>
    <n v="6"/>
    <n v="1"/>
    <n v="2"/>
    <x v="103"/>
    <x v="3"/>
    <n v="1.8663000000000001"/>
    <n v="4.99"/>
    <n v="9.98"/>
    <n v="2"/>
    <n v="1"/>
    <n v="6.2474000000000007"/>
    <n v="3.7326000000000001"/>
    <x v="73"/>
  </r>
  <r>
    <d v="2004-09-05T00:00:00"/>
    <s v="SO73439"/>
    <n v="528"/>
    <n v="18944"/>
    <n v="6"/>
    <n v="1"/>
    <n v="2"/>
    <x v="92"/>
    <x v="3"/>
    <n v="1.8663000000000001"/>
    <n v="4.99"/>
    <n v="9.98"/>
    <n v="2"/>
    <n v="1"/>
    <n v="6.2474000000000007"/>
    <n v="3.7326000000000001"/>
    <x v="73"/>
  </r>
  <r>
    <d v="2004-12-03T00:00:00"/>
    <s v="SO73552"/>
    <n v="528"/>
    <n v="12139"/>
    <n v="1"/>
    <n v="1"/>
    <n v="2"/>
    <x v="72"/>
    <x v="2"/>
    <n v="1.8663000000000001"/>
    <n v="4.99"/>
    <n v="9.98"/>
    <n v="2"/>
    <n v="1"/>
    <n v="6.2474000000000007"/>
    <n v="3.7326000000000001"/>
    <x v="73"/>
  </r>
  <r>
    <d v="2004-01-06T00:00:00"/>
    <s v="SO73602"/>
    <n v="528"/>
    <n v="23548"/>
    <n v="6"/>
    <n v="1"/>
    <n v="2"/>
    <x v="103"/>
    <x v="3"/>
    <n v="1.8663000000000001"/>
    <n v="4.99"/>
    <n v="9.98"/>
    <n v="2"/>
    <n v="1"/>
    <n v="6.2474000000000007"/>
    <n v="3.7326000000000001"/>
    <x v="73"/>
  </r>
  <r>
    <d v="2004-01-03T00:00:00"/>
    <s v="SO73603"/>
    <n v="528"/>
    <n v="28283"/>
    <n v="6"/>
    <n v="1"/>
    <n v="2"/>
    <x v="65"/>
    <x v="3"/>
    <n v="1.8663000000000001"/>
    <n v="4.99"/>
    <n v="9.98"/>
    <n v="2"/>
    <n v="1"/>
    <n v="6.2474000000000007"/>
    <n v="3.7326000000000001"/>
    <x v="73"/>
  </r>
  <r>
    <d v="2004-01-05T00:00:00"/>
    <s v="SO73666"/>
    <n v="528"/>
    <n v="23674"/>
    <n v="4"/>
    <n v="1"/>
    <n v="2"/>
    <x v="90"/>
    <x v="1"/>
    <n v="1.8663000000000001"/>
    <n v="4.99"/>
    <n v="9.98"/>
    <n v="2"/>
    <n v="1"/>
    <n v="6.2474000000000007"/>
    <n v="3.7326000000000001"/>
    <x v="73"/>
  </r>
  <r>
    <d v="2004-05-03T00:00:00"/>
    <s v="SO73682"/>
    <n v="528"/>
    <n v="12192"/>
    <n v="1"/>
    <n v="1"/>
    <n v="2"/>
    <x v="62"/>
    <x v="2"/>
    <n v="1.8663000000000001"/>
    <n v="4.99"/>
    <n v="9.98"/>
    <n v="2"/>
    <n v="1"/>
    <n v="6.2474000000000007"/>
    <n v="3.7326000000000001"/>
    <x v="73"/>
  </r>
  <r>
    <d v="2004-08-05T00:00:00"/>
    <s v="SO73668"/>
    <n v="528"/>
    <n v="23889"/>
    <n v="1"/>
    <n v="1"/>
    <n v="2"/>
    <x v="88"/>
    <x v="2"/>
    <n v="1.8663000000000001"/>
    <n v="4.99"/>
    <n v="9.98"/>
    <n v="2"/>
    <n v="1"/>
    <n v="6.2474000000000007"/>
    <n v="3.7326000000000001"/>
    <x v="73"/>
  </r>
  <r>
    <d v="2004-02-03T00:00:00"/>
    <s v="SO73745"/>
    <n v="528"/>
    <n v="16499"/>
    <n v="1"/>
    <n v="1"/>
    <n v="2"/>
    <x v="60"/>
    <x v="2"/>
    <n v="1.8663000000000001"/>
    <n v="4.99"/>
    <n v="9.98"/>
    <n v="2"/>
    <n v="1"/>
    <n v="6.2474000000000007"/>
    <n v="3.7326000000000001"/>
    <x v="73"/>
  </r>
  <r>
    <d v="2004-03-04T00:00:00"/>
    <s v="SO73833"/>
    <n v="528"/>
    <n v="11310"/>
    <n v="4"/>
    <n v="1"/>
    <n v="2"/>
    <x v="74"/>
    <x v="1"/>
    <n v="1.8663000000000001"/>
    <n v="4.99"/>
    <n v="9.98"/>
    <n v="2"/>
    <n v="1"/>
    <n v="6.2474000000000007"/>
    <n v="3.7326000000000001"/>
    <x v="73"/>
  </r>
  <r>
    <d v="2004-06-03T00:00:00"/>
    <s v="SO73825"/>
    <n v="528"/>
    <n v="15672"/>
    <n v="8"/>
    <n v="1"/>
    <n v="2"/>
    <x v="68"/>
    <x v="4"/>
    <n v="1.8663000000000001"/>
    <n v="4.99"/>
    <n v="9.98"/>
    <n v="2"/>
    <n v="1"/>
    <n v="6.2474000000000007"/>
    <n v="3.7326000000000001"/>
    <x v="73"/>
  </r>
  <r>
    <d v="2004-10-04T00:00:00"/>
    <s v="SO73816"/>
    <n v="528"/>
    <n v="23468"/>
    <n v="4"/>
    <n v="1"/>
    <n v="2"/>
    <x v="78"/>
    <x v="1"/>
    <n v="1.8663000000000001"/>
    <n v="4.99"/>
    <n v="9.98"/>
    <n v="2"/>
    <n v="1"/>
    <n v="6.2474000000000007"/>
    <n v="3.7326000000000001"/>
    <x v="73"/>
  </r>
  <r>
    <d v="2004-11-05T00:00:00"/>
    <s v="SO73897"/>
    <n v="528"/>
    <n v="15393"/>
    <n v="4"/>
    <n v="1"/>
    <n v="2"/>
    <x v="87"/>
    <x v="1"/>
    <n v="1.8663000000000001"/>
    <n v="4.99"/>
    <n v="9.98"/>
    <n v="2"/>
    <n v="1"/>
    <n v="6.2474000000000007"/>
    <n v="3.7326000000000001"/>
    <x v="73"/>
  </r>
  <r>
    <d v="2004-09-06T00:00:00"/>
    <s v="SO73986"/>
    <n v="528"/>
    <n v="11715"/>
    <n v="4"/>
    <n v="1"/>
    <n v="2"/>
    <x v="102"/>
    <x v="1"/>
    <n v="1.8663000000000001"/>
    <n v="4.99"/>
    <n v="9.98"/>
    <n v="2"/>
    <n v="1"/>
    <n v="6.2474000000000007"/>
    <n v="3.7326000000000001"/>
    <x v="73"/>
  </r>
  <r>
    <d v="2004-08-03T00:00:00"/>
    <s v="SO73973"/>
    <n v="528"/>
    <n v="15877"/>
    <n v="4"/>
    <n v="1"/>
    <n v="2"/>
    <x v="63"/>
    <x v="1"/>
    <n v="1.8663000000000001"/>
    <n v="4.99"/>
    <n v="9.98"/>
    <n v="2"/>
    <n v="1"/>
    <n v="6.2474000000000007"/>
    <n v="3.7326000000000001"/>
    <x v="73"/>
  </r>
  <r>
    <d v="2004-01-04T00:00:00"/>
    <s v="SO74052"/>
    <n v="528"/>
    <n v="15848"/>
    <n v="1"/>
    <n v="1"/>
    <n v="2"/>
    <x v="73"/>
    <x v="2"/>
    <n v="1.8663000000000001"/>
    <n v="4.99"/>
    <n v="9.98"/>
    <n v="2"/>
    <n v="1"/>
    <n v="6.2474000000000007"/>
    <n v="3.7326000000000001"/>
    <x v="73"/>
  </r>
  <r>
    <d v="2003-08-09T00:00:00"/>
    <s v="SO61274"/>
    <n v="223"/>
    <n v="27148"/>
    <n v="9"/>
    <n v="1"/>
    <n v="3"/>
    <x v="105"/>
    <x v="0"/>
    <n v="5.7051999999999996"/>
    <n v="8.6441999999999997"/>
    <n v="25.932600000000001"/>
    <n v="3"/>
    <n v="1"/>
    <n v="8.8170000000000002"/>
    <n v="17.115600000000001"/>
    <x v="34"/>
  </r>
  <r>
    <d v="2003-06-12T00:00:00"/>
    <s v="SO61297"/>
    <n v="541"/>
    <n v="12627"/>
    <n v="10"/>
    <n v="1"/>
    <n v="3"/>
    <x v="13"/>
    <x v="5"/>
    <n v="10.8423"/>
    <n v="28.99"/>
    <n v="86.97"/>
    <n v="3"/>
    <n v="1"/>
    <n v="54.443100000000001"/>
    <n v="32.526899999999998"/>
    <x v="49"/>
  </r>
  <r>
    <d v="2003-09-10T00:00:00"/>
    <s v="SO61349"/>
    <n v="541"/>
    <n v="12563"/>
    <n v="10"/>
    <n v="1"/>
    <n v="3"/>
    <x v="21"/>
    <x v="5"/>
    <n v="10.8423"/>
    <n v="28.99"/>
    <n v="86.97"/>
    <n v="3"/>
    <n v="1"/>
    <n v="54.443100000000001"/>
    <n v="32.526899999999998"/>
    <x v="49"/>
  </r>
  <r>
    <d v="2003-12-09T00:00:00"/>
    <s v="SO61316"/>
    <n v="536"/>
    <n v="21187"/>
    <n v="9"/>
    <n v="1"/>
    <n v="3"/>
    <x v="2"/>
    <x v="0"/>
    <n v="11.2163"/>
    <n v="29.99"/>
    <n v="89.97"/>
    <n v="3"/>
    <n v="1"/>
    <n v="56.321100000000001"/>
    <n v="33.648899999999998"/>
    <x v="77"/>
  </r>
  <r>
    <d v="2003-10-10T00:00:00"/>
    <s v="SO61322"/>
    <n v="480"/>
    <n v="12371"/>
    <n v="9"/>
    <n v="1"/>
    <n v="3"/>
    <x v="28"/>
    <x v="0"/>
    <n v="0.85650000000000004"/>
    <n v="2.29"/>
    <n v="6.87"/>
    <n v="3"/>
    <n v="1"/>
    <n v="4.3004999999999995"/>
    <n v="2.5695000000000001"/>
    <x v="43"/>
  </r>
  <r>
    <d v="2003-06-11T00:00:00"/>
    <s v="SO61404"/>
    <n v="485"/>
    <n v="16314"/>
    <n v="10"/>
    <n v="1"/>
    <n v="3"/>
    <x v="4"/>
    <x v="5"/>
    <n v="8.2204999999999995"/>
    <n v="21.98"/>
    <n v="65.94"/>
    <n v="3"/>
    <n v="1"/>
    <n v="41.278500000000001"/>
    <n v="24.661499999999997"/>
    <x v="16"/>
  </r>
  <r>
    <d v="2003-10-11T00:00:00"/>
    <s v="SO61407"/>
    <n v="529"/>
    <n v="20974"/>
    <n v="7"/>
    <n v="1"/>
    <n v="3"/>
    <x v="18"/>
    <x v="6"/>
    <n v="1.4923"/>
    <n v="3.99"/>
    <n v="11.97"/>
    <n v="3"/>
    <n v="1"/>
    <n v="7.493100000000001"/>
    <n v="4.4768999999999997"/>
    <x v="74"/>
  </r>
  <r>
    <d v="2003-10-09T00:00:00"/>
    <s v="SO61432"/>
    <n v="536"/>
    <n v="16710"/>
    <n v="9"/>
    <n v="1"/>
    <n v="3"/>
    <x v="107"/>
    <x v="0"/>
    <n v="11.2163"/>
    <n v="29.99"/>
    <n v="89.97"/>
    <n v="3"/>
    <n v="1"/>
    <n v="56.321100000000001"/>
    <n v="33.648899999999998"/>
    <x v="77"/>
  </r>
  <r>
    <d v="2003-11-10T00:00:00"/>
    <s v="SO61577"/>
    <n v="485"/>
    <n v="12788"/>
    <n v="4"/>
    <n v="1"/>
    <n v="3"/>
    <x v="10"/>
    <x v="1"/>
    <n v="8.2204999999999995"/>
    <n v="21.98"/>
    <n v="65.94"/>
    <n v="3"/>
    <n v="1"/>
    <n v="41.278500000000001"/>
    <n v="24.661499999999997"/>
    <x v="16"/>
  </r>
  <r>
    <d v="2003-12-11T00:00:00"/>
    <s v="SO61552"/>
    <n v="529"/>
    <n v="11505"/>
    <n v="6"/>
    <n v="1"/>
    <n v="3"/>
    <x v="27"/>
    <x v="3"/>
    <n v="1.4923"/>
    <n v="3.99"/>
    <n v="11.97"/>
    <n v="3"/>
    <n v="1"/>
    <n v="7.493100000000001"/>
    <n v="4.4768999999999997"/>
    <x v="74"/>
  </r>
  <r>
    <d v="2003-07-10T00:00:00"/>
    <s v="SO61688"/>
    <n v="485"/>
    <n v="18927"/>
    <n v="6"/>
    <n v="1"/>
    <n v="3"/>
    <x v="25"/>
    <x v="3"/>
    <n v="8.2204999999999995"/>
    <n v="21.98"/>
    <n v="65.94"/>
    <n v="3"/>
    <n v="1"/>
    <n v="41.278500000000001"/>
    <n v="24.661499999999997"/>
    <x v="16"/>
  </r>
  <r>
    <d v="2003-09-10T00:00:00"/>
    <s v="SO61674"/>
    <n v="529"/>
    <n v="11287"/>
    <n v="6"/>
    <n v="1"/>
    <n v="3"/>
    <x v="21"/>
    <x v="3"/>
    <n v="1.4923"/>
    <n v="3.99"/>
    <n v="11.97"/>
    <n v="3"/>
    <n v="1"/>
    <n v="7.493100000000001"/>
    <n v="4.4768999999999997"/>
    <x v="74"/>
  </r>
  <r>
    <d v="2003-04-11T00:00:00"/>
    <s v="SO61891"/>
    <n v="477"/>
    <n v="24568"/>
    <n v="10"/>
    <n v="1"/>
    <n v="3"/>
    <x v="24"/>
    <x v="5"/>
    <n v="1.8663000000000001"/>
    <n v="4.99"/>
    <n v="14.97"/>
    <n v="3"/>
    <n v="1"/>
    <n v="9.3711000000000002"/>
    <n v="5.5989000000000004"/>
    <x v="36"/>
  </r>
  <r>
    <d v="2003-07-12T00:00:00"/>
    <s v="SO61947"/>
    <n v="485"/>
    <n v="12971"/>
    <n v="4"/>
    <n v="1"/>
    <n v="3"/>
    <x v="9"/>
    <x v="1"/>
    <n v="8.2204999999999995"/>
    <n v="21.98"/>
    <n v="65.94"/>
    <n v="3"/>
    <n v="1"/>
    <n v="41.278500000000001"/>
    <n v="24.661499999999997"/>
    <x v="16"/>
  </r>
  <r>
    <d v="2003-02-12T00:00:00"/>
    <s v="SO61929"/>
    <n v="529"/>
    <n v="11181"/>
    <n v="4"/>
    <n v="1"/>
    <n v="3"/>
    <x v="8"/>
    <x v="1"/>
    <n v="1.4923"/>
    <n v="3.99"/>
    <n v="11.97"/>
    <n v="3"/>
    <n v="1"/>
    <n v="7.493100000000001"/>
    <n v="4.4768999999999997"/>
    <x v="74"/>
  </r>
  <r>
    <d v="2003-07-12T00:00:00"/>
    <s v="SO62059"/>
    <n v="529"/>
    <n v="18619"/>
    <n v="8"/>
    <n v="1"/>
    <n v="3"/>
    <x v="9"/>
    <x v="4"/>
    <n v="1.4923"/>
    <n v="3.99"/>
    <n v="11.97"/>
    <n v="3"/>
    <n v="1"/>
    <n v="7.493100000000001"/>
    <n v="4.4768999999999997"/>
    <x v="74"/>
  </r>
  <r>
    <d v="2003-09-11T00:00:00"/>
    <s v="SO62036"/>
    <n v="539"/>
    <n v="11142"/>
    <n v="6"/>
    <n v="1"/>
    <n v="3"/>
    <x v="16"/>
    <x v="3"/>
    <n v="9.3462999999999994"/>
    <n v="24.99"/>
    <n v="74.97"/>
    <n v="3"/>
    <n v="1"/>
    <n v="46.931100000000001"/>
    <n v="28.038899999999998"/>
    <x v="80"/>
  </r>
  <r>
    <d v="2003-12-11T00:00:00"/>
    <s v="SO62092"/>
    <n v="528"/>
    <n v="16177"/>
    <n v="9"/>
    <n v="1"/>
    <n v="3"/>
    <x v="27"/>
    <x v="0"/>
    <n v="1.8663000000000001"/>
    <n v="4.99"/>
    <n v="14.97"/>
    <n v="3"/>
    <n v="1"/>
    <n v="9.3711000000000002"/>
    <n v="5.5989000000000004"/>
    <x v="73"/>
  </r>
  <r>
    <d v="2003-02-11T00:00:00"/>
    <s v="SO62090"/>
    <n v="535"/>
    <n v="14056"/>
    <n v="9"/>
    <n v="1"/>
    <n v="3"/>
    <x v="23"/>
    <x v="0"/>
    <n v="9.3462999999999994"/>
    <n v="24.99"/>
    <n v="74.97"/>
    <n v="3"/>
    <n v="1"/>
    <n v="46.931100000000001"/>
    <n v="28.038899999999998"/>
    <x v="63"/>
  </r>
  <r>
    <d v="2003-08-11T00:00:00"/>
    <s v="SO62101"/>
    <n v="535"/>
    <n v="26079"/>
    <n v="1"/>
    <n v="1"/>
    <n v="3"/>
    <x v="15"/>
    <x v="2"/>
    <n v="9.3462999999999994"/>
    <n v="24.99"/>
    <n v="74.97"/>
    <n v="3"/>
    <n v="1"/>
    <n v="46.931100000000001"/>
    <n v="28.038899999999998"/>
    <x v="63"/>
  </r>
  <r>
    <d v="2003-03-10T00:00:00"/>
    <s v="SO62183"/>
    <n v="529"/>
    <n v="27506"/>
    <n v="4"/>
    <n v="1"/>
    <n v="3"/>
    <x v="11"/>
    <x v="1"/>
    <n v="1.4923"/>
    <n v="3.99"/>
    <n v="11.97"/>
    <n v="3"/>
    <n v="1"/>
    <n v="7.493100000000001"/>
    <n v="4.4768999999999997"/>
    <x v="74"/>
  </r>
  <r>
    <d v="2003-09-10T00:00:00"/>
    <s v="SO62191"/>
    <n v="477"/>
    <n v="20635"/>
    <n v="1"/>
    <n v="1"/>
    <n v="3"/>
    <x v="21"/>
    <x v="2"/>
    <n v="1.8663000000000001"/>
    <n v="4.99"/>
    <n v="14.97"/>
    <n v="3"/>
    <n v="1"/>
    <n v="9.3711000000000002"/>
    <n v="5.5989000000000004"/>
    <x v="36"/>
  </r>
  <r>
    <d v="2003-10-12T00:00:00"/>
    <s v="SO62245"/>
    <n v="480"/>
    <n v="11078"/>
    <n v="6"/>
    <n v="1"/>
    <n v="3"/>
    <x v="14"/>
    <x v="3"/>
    <n v="0.85650000000000004"/>
    <n v="2.29"/>
    <n v="6.87"/>
    <n v="3"/>
    <n v="1"/>
    <n v="4.3004999999999995"/>
    <n v="2.5695000000000001"/>
    <x v="43"/>
  </r>
  <r>
    <d v="2003-12-12T00:00:00"/>
    <s v="SO62319"/>
    <n v="528"/>
    <n v="18041"/>
    <n v="10"/>
    <n v="1"/>
    <n v="3"/>
    <x v="3"/>
    <x v="5"/>
    <n v="1.8663000000000001"/>
    <n v="4.99"/>
    <n v="14.97"/>
    <n v="3"/>
    <n v="1"/>
    <n v="9.3711000000000002"/>
    <n v="5.5989000000000004"/>
    <x v="73"/>
  </r>
  <r>
    <d v="2003-01-12T00:00:00"/>
    <s v="SO62359"/>
    <n v="478"/>
    <n v="21905"/>
    <n v="1"/>
    <n v="1"/>
    <n v="3"/>
    <x v="17"/>
    <x v="2"/>
    <n v="3.7363"/>
    <n v="9.99"/>
    <n v="29.97"/>
    <n v="3"/>
    <n v="1"/>
    <n v="18.761099999999999"/>
    <n v="11.2089"/>
    <x v="42"/>
  </r>
  <r>
    <d v="2003-02-10T00:00:00"/>
    <s v="SO62430"/>
    <n v="539"/>
    <n v="21841"/>
    <n v="10"/>
    <n v="1"/>
    <n v="3"/>
    <x v="20"/>
    <x v="5"/>
    <n v="9.3462999999999994"/>
    <n v="24.99"/>
    <n v="74.97"/>
    <n v="3"/>
    <n v="1"/>
    <n v="46.931100000000001"/>
    <n v="28.038899999999998"/>
    <x v="80"/>
  </r>
  <r>
    <d v="2003-06-12T00:00:00"/>
    <s v="SO62415"/>
    <n v="541"/>
    <n v="26707"/>
    <n v="4"/>
    <n v="1"/>
    <n v="3"/>
    <x v="13"/>
    <x v="1"/>
    <n v="10.8423"/>
    <n v="28.99"/>
    <n v="86.97"/>
    <n v="3"/>
    <n v="1"/>
    <n v="54.443100000000001"/>
    <n v="32.526899999999998"/>
    <x v="49"/>
  </r>
  <r>
    <d v="2003-07-11T00:00:00"/>
    <s v="SO62479"/>
    <n v="529"/>
    <n v="16633"/>
    <n v="9"/>
    <n v="1"/>
    <n v="3"/>
    <x v="12"/>
    <x v="0"/>
    <n v="1.4923"/>
    <n v="3.99"/>
    <n v="11.97"/>
    <n v="3"/>
    <n v="1"/>
    <n v="7.493100000000001"/>
    <n v="4.4768999999999997"/>
    <x v="74"/>
  </r>
  <r>
    <d v="2003-10-11T00:00:00"/>
    <s v="SO62545"/>
    <n v="538"/>
    <n v="19220"/>
    <n v="6"/>
    <n v="1"/>
    <n v="3"/>
    <x v="18"/>
    <x v="3"/>
    <n v="8.0373000000000001"/>
    <n v="21.49"/>
    <n v="64.47"/>
    <n v="3"/>
    <n v="1"/>
    <n v="40.3581"/>
    <n v="24.111899999999999"/>
    <x v="75"/>
  </r>
  <r>
    <d v="2003-02-12T00:00:00"/>
    <s v="SO62637"/>
    <n v="223"/>
    <n v="15020"/>
    <n v="9"/>
    <n v="1"/>
    <n v="3"/>
    <x v="8"/>
    <x v="0"/>
    <n v="5.7051999999999996"/>
    <n v="8.6441999999999997"/>
    <n v="25.932600000000001"/>
    <n v="3"/>
    <n v="1"/>
    <n v="8.8170000000000002"/>
    <n v="17.115600000000001"/>
    <x v="34"/>
  </r>
  <r>
    <d v="2004-06-01T00:00:00"/>
    <s v="SO62727"/>
    <n v="529"/>
    <n v="21847"/>
    <n v="10"/>
    <n v="1"/>
    <n v="3"/>
    <x v="46"/>
    <x v="5"/>
    <n v="1.4923"/>
    <n v="3.99"/>
    <n v="11.97"/>
    <n v="3"/>
    <n v="1"/>
    <n v="7.493100000000001"/>
    <n v="4.4768999999999997"/>
    <x v="74"/>
  </r>
  <r>
    <d v="2003-05-11T00:00:00"/>
    <s v="SO62728"/>
    <n v="529"/>
    <n v="27785"/>
    <n v="10"/>
    <n v="1"/>
    <n v="3"/>
    <x v="39"/>
    <x v="5"/>
    <n v="1.4923"/>
    <n v="3.99"/>
    <n v="11.97"/>
    <n v="3"/>
    <n v="1"/>
    <n v="7.493100000000001"/>
    <n v="4.4768999999999997"/>
    <x v="74"/>
  </r>
  <r>
    <d v="2003-07-11T00:00:00"/>
    <s v="SO62793"/>
    <n v="529"/>
    <n v="22688"/>
    <n v="8"/>
    <n v="1"/>
    <n v="3"/>
    <x v="12"/>
    <x v="4"/>
    <n v="1.4923"/>
    <n v="3.99"/>
    <n v="11.97"/>
    <n v="3"/>
    <n v="1"/>
    <n v="7.493100000000001"/>
    <n v="4.4768999999999997"/>
    <x v="74"/>
  </r>
  <r>
    <d v="2003-09-12T00:00:00"/>
    <s v="SO62913"/>
    <n v="530"/>
    <n v="14528"/>
    <n v="8"/>
    <n v="1"/>
    <n v="3"/>
    <x v="7"/>
    <x v="4"/>
    <n v="1.8663000000000001"/>
    <n v="4.99"/>
    <n v="14.97"/>
    <n v="3"/>
    <n v="1"/>
    <n v="9.3711000000000002"/>
    <n v="5.5989000000000004"/>
    <x v="76"/>
  </r>
  <r>
    <d v="2003-05-10T00:00:00"/>
    <s v="SO62909"/>
    <n v="477"/>
    <n v="21821"/>
    <n v="8"/>
    <n v="1"/>
    <n v="3"/>
    <x v="29"/>
    <x v="4"/>
    <n v="1.8663000000000001"/>
    <n v="4.99"/>
    <n v="14.97"/>
    <n v="3"/>
    <n v="1"/>
    <n v="9.3711000000000002"/>
    <n v="5.5989000000000004"/>
    <x v="36"/>
  </r>
  <r>
    <d v="2003-12-11T00:00:00"/>
    <s v="SO62915"/>
    <n v="528"/>
    <n v="11285"/>
    <n v="4"/>
    <n v="1"/>
    <n v="3"/>
    <x v="27"/>
    <x v="1"/>
    <n v="1.8663000000000001"/>
    <n v="4.99"/>
    <n v="14.97"/>
    <n v="3"/>
    <n v="1"/>
    <n v="9.3711000000000002"/>
    <n v="5.5989000000000004"/>
    <x v="73"/>
  </r>
  <r>
    <d v="2003-02-12T00:00:00"/>
    <s v="SO63021"/>
    <n v="536"/>
    <n v="23864"/>
    <n v="4"/>
    <n v="1"/>
    <n v="3"/>
    <x v="8"/>
    <x v="1"/>
    <n v="11.2163"/>
    <n v="29.99"/>
    <n v="89.97"/>
    <n v="3"/>
    <n v="1"/>
    <n v="56.321100000000001"/>
    <n v="33.648899999999998"/>
    <x v="77"/>
  </r>
  <r>
    <d v="2003-05-11T00:00:00"/>
    <s v="SO63006"/>
    <n v="539"/>
    <n v="15234"/>
    <n v="9"/>
    <n v="1"/>
    <n v="3"/>
    <x v="39"/>
    <x v="0"/>
    <n v="9.3462999999999994"/>
    <n v="24.99"/>
    <n v="74.97"/>
    <n v="3"/>
    <n v="1"/>
    <n v="46.931100000000001"/>
    <n v="28.038899999999998"/>
    <x v="80"/>
  </r>
  <r>
    <d v="2003-10-10T00:00:00"/>
    <s v="SO63013"/>
    <n v="464"/>
    <n v="12006"/>
    <n v="9"/>
    <n v="1"/>
    <n v="3"/>
    <x v="28"/>
    <x v="0"/>
    <n v="9.7135999999999996"/>
    <n v="23.548100000000002"/>
    <n v="70.644300000000001"/>
    <n v="3"/>
    <n v="1"/>
    <n v="41.503500000000003"/>
    <n v="29.140799999999999"/>
    <x v="97"/>
  </r>
  <r>
    <d v="2003-01-11T00:00:00"/>
    <s v="SO63084"/>
    <n v="477"/>
    <n v="27061"/>
    <n v="6"/>
    <n v="1"/>
    <n v="3"/>
    <x v="30"/>
    <x v="3"/>
    <n v="1.8663000000000001"/>
    <n v="4.99"/>
    <n v="14.97"/>
    <n v="3"/>
    <n v="1"/>
    <n v="9.3711000000000002"/>
    <n v="5.5989000000000004"/>
    <x v="36"/>
  </r>
  <r>
    <d v="2003-01-12T00:00:00"/>
    <s v="SO63062"/>
    <n v="529"/>
    <n v="19972"/>
    <n v="9"/>
    <n v="1"/>
    <n v="3"/>
    <x v="17"/>
    <x v="0"/>
    <n v="1.4923"/>
    <n v="3.99"/>
    <n v="11.97"/>
    <n v="3"/>
    <n v="1"/>
    <n v="7.493100000000001"/>
    <n v="4.4768999999999997"/>
    <x v="74"/>
  </r>
  <r>
    <d v="2003-11-12T00:00:00"/>
    <s v="SO63091"/>
    <n v="477"/>
    <n v="14968"/>
    <n v="10"/>
    <n v="1"/>
    <n v="3"/>
    <x v="34"/>
    <x v="5"/>
    <n v="1.8663000000000001"/>
    <n v="4.99"/>
    <n v="14.97"/>
    <n v="3"/>
    <n v="1"/>
    <n v="9.3711000000000002"/>
    <n v="5.5989000000000004"/>
    <x v="36"/>
  </r>
  <r>
    <d v="2003-09-11T00:00:00"/>
    <s v="SO63297"/>
    <n v="528"/>
    <n v="12715"/>
    <n v="9"/>
    <n v="1"/>
    <n v="3"/>
    <x v="16"/>
    <x v="0"/>
    <n v="1.8663000000000001"/>
    <n v="4.99"/>
    <n v="14.97"/>
    <n v="3"/>
    <n v="1"/>
    <n v="9.3711000000000002"/>
    <n v="5.5989000000000004"/>
    <x v="73"/>
  </r>
  <r>
    <d v="2003-10-12T00:00:00"/>
    <s v="SO63323"/>
    <n v="477"/>
    <n v="22557"/>
    <n v="10"/>
    <n v="1"/>
    <n v="3"/>
    <x v="14"/>
    <x v="5"/>
    <n v="1.8663000000000001"/>
    <n v="4.99"/>
    <n v="14.97"/>
    <n v="3"/>
    <n v="1"/>
    <n v="9.3711000000000002"/>
    <n v="5.5989000000000004"/>
    <x v="36"/>
  </r>
  <r>
    <d v="2003-03-11T00:00:00"/>
    <s v="SO63325"/>
    <n v="529"/>
    <n v="22867"/>
    <n v="8"/>
    <n v="1"/>
    <n v="3"/>
    <x v="19"/>
    <x v="4"/>
    <n v="1.4923"/>
    <n v="3.99"/>
    <n v="11.97"/>
    <n v="3"/>
    <n v="1"/>
    <n v="7.493100000000001"/>
    <n v="4.4768999999999997"/>
    <x v="74"/>
  </r>
  <r>
    <d v="2003-05-11T00:00:00"/>
    <s v="SO63363"/>
    <n v="539"/>
    <n v="14685"/>
    <n v="9"/>
    <n v="1"/>
    <n v="3"/>
    <x v="39"/>
    <x v="0"/>
    <n v="9.3462999999999994"/>
    <n v="24.99"/>
    <n v="74.97"/>
    <n v="3"/>
    <n v="1"/>
    <n v="46.931100000000001"/>
    <n v="28.038899999999998"/>
    <x v="80"/>
  </r>
  <r>
    <d v="2003-09-11T00:00:00"/>
    <s v="SO63379"/>
    <n v="462"/>
    <n v="16009"/>
    <n v="6"/>
    <n v="1"/>
    <n v="3"/>
    <x v="16"/>
    <x v="3"/>
    <n v="9.7135999999999996"/>
    <n v="23.548100000000002"/>
    <n v="70.644300000000001"/>
    <n v="3"/>
    <n v="1"/>
    <n v="41.503500000000003"/>
    <n v="29.140799999999999"/>
    <x v="96"/>
  </r>
  <r>
    <d v="2003-11-11T00:00:00"/>
    <s v="SO63434"/>
    <n v="528"/>
    <n v="16172"/>
    <n v="9"/>
    <n v="1"/>
    <n v="3"/>
    <x v="37"/>
    <x v="0"/>
    <n v="1.8663000000000001"/>
    <n v="4.99"/>
    <n v="14.97"/>
    <n v="3"/>
    <n v="1"/>
    <n v="9.3711000000000002"/>
    <n v="5.5989000000000004"/>
    <x v="73"/>
  </r>
  <r>
    <d v="2003-11-10T00:00:00"/>
    <s v="SO63468"/>
    <n v="479"/>
    <n v="11384"/>
    <n v="7"/>
    <n v="1"/>
    <n v="3"/>
    <x v="10"/>
    <x v="6"/>
    <n v="3.3622999999999998"/>
    <n v="8.99"/>
    <n v="26.97"/>
    <n v="3"/>
    <n v="1"/>
    <n v="16.883099999999999"/>
    <n v="10.0869"/>
    <x v="95"/>
  </r>
  <r>
    <d v="2004-04-01T00:00:00"/>
    <s v="SO63592"/>
    <n v="485"/>
    <n v="16005"/>
    <n v="6"/>
    <n v="1"/>
    <n v="3"/>
    <x v="33"/>
    <x v="3"/>
    <n v="8.2204999999999995"/>
    <n v="21.98"/>
    <n v="65.94"/>
    <n v="3"/>
    <n v="1"/>
    <n v="41.278500000000001"/>
    <n v="24.661499999999997"/>
    <x v="16"/>
  </r>
  <r>
    <d v="2003-08-11T00:00:00"/>
    <s v="SO63574"/>
    <n v="478"/>
    <n v="20533"/>
    <n v="4"/>
    <n v="1"/>
    <n v="3"/>
    <x v="15"/>
    <x v="1"/>
    <n v="3.7363"/>
    <n v="9.99"/>
    <n v="29.97"/>
    <n v="3"/>
    <n v="1"/>
    <n v="18.761099999999999"/>
    <n v="11.2089"/>
    <x v="42"/>
  </r>
  <r>
    <d v="2003-01-12T00:00:00"/>
    <s v="SO63579"/>
    <n v="528"/>
    <n v="14918"/>
    <n v="1"/>
    <n v="1"/>
    <n v="3"/>
    <x v="17"/>
    <x v="2"/>
    <n v="1.8663000000000001"/>
    <n v="4.99"/>
    <n v="14.97"/>
    <n v="3"/>
    <n v="1"/>
    <n v="9.3711000000000002"/>
    <n v="5.5989000000000004"/>
    <x v="73"/>
  </r>
  <r>
    <d v="2003-08-12T00:00:00"/>
    <s v="SO63633"/>
    <n v="480"/>
    <n v="28781"/>
    <n v="4"/>
    <n v="1"/>
    <n v="3"/>
    <x v="32"/>
    <x v="1"/>
    <n v="0.85650000000000004"/>
    <n v="2.29"/>
    <n v="6.87"/>
    <n v="3"/>
    <n v="1"/>
    <n v="4.3004999999999995"/>
    <n v="2.5695000000000001"/>
    <x v="43"/>
  </r>
  <r>
    <d v="2003-08-12T00:00:00"/>
    <s v="SO63721"/>
    <n v="536"/>
    <n v="17749"/>
    <n v="7"/>
    <n v="1"/>
    <n v="3"/>
    <x v="32"/>
    <x v="6"/>
    <n v="11.2163"/>
    <n v="29.99"/>
    <n v="89.97"/>
    <n v="3"/>
    <n v="1"/>
    <n v="56.321100000000001"/>
    <n v="33.648899999999998"/>
    <x v="77"/>
  </r>
  <r>
    <d v="2003-11-11T00:00:00"/>
    <s v="SO63724"/>
    <n v="530"/>
    <n v="18186"/>
    <n v="10"/>
    <n v="1"/>
    <n v="3"/>
    <x v="37"/>
    <x v="5"/>
    <n v="1.8663000000000001"/>
    <n v="4.99"/>
    <n v="14.97"/>
    <n v="3"/>
    <n v="1"/>
    <n v="9.3711000000000002"/>
    <n v="5.5989000000000004"/>
    <x v="76"/>
  </r>
  <r>
    <d v="2003-10-12T00:00:00"/>
    <s v="SO63854"/>
    <n v="528"/>
    <n v="20715"/>
    <n v="8"/>
    <n v="1"/>
    <n v="3"/>
    <x v="14"/>
    <x v="4"/>
    <n v="1.8663000000000001"/>
    <n v="4.99"/>
    <n v="14.97"/>
    <n v="3"/>
    <n v="1"/>
    <n v="9.3711000000000002"/>
    <n v="5.5989000000000004"/>
    <x v="73"/>
  </r>
  <r>
    <d v="2003-11-11T00:00:00"/>
    <s v="SO63886"/>
    <n v="536"/>
    <n v="16680"/>
    <n v="9"/>
    <n v="1"/>
    <n v="3"/>
    <x v="37"/>
    <x v="0"/>
    <n v="11.2163"/>
    <n v="29.99"/>
    <n v="89.97"/>
    <n v="3"/>
    <n v="1"/>
    <n v="56.321100000000001"/>
    <n v="33.648899999999998"/>
    <x v="77"/>
  </r>
  <r>
    <d v="2004-09-01T00:00:00"/>
    <s v="SO63970"/>
    <n v="528"/>
    <n v="23458"/>
    <n v="6"/>
    <n v="1"/>
    <n v="3"/>
    <x v="47"/>
    <x v="3"/>
    <n v="1.8663000000000001"/>
    <n v="4.99"/>
    <n v="14.97"/>
    <n v="3"/>
    <n v="1"/>
    <n v="9.3711000000000002"/>
    <n v="5.5989000000000004"/>
    <x v="73"/>
  </r>
  <r>
    <d v="2004-06-01T00:00:00"/>
    <s v="SO64085"/>
    <n v="477"/>
    <n v="13231"/>
    <n v="6"/>
    <n v="1"/>
    <n v="3"/>
    <x v="46"/>
    <x v="3"/>
    <n v="1.8663000000000001"/>
    <n v="4.99"/>
    <n v="14.97"/>
    <n v="3"/>
    <n v="1"/>
    <n v="9.3711000000000002"/>
    <n v="5.5989000000000004"/>
    <x v="36"/>
  </r>
  <r>
    <d v="2003-09-12T00:00:00"/>
    <s v="SO64132"/>
    <n v="530"/>
    <n v="28242"/>
    <n v="4"/>
    <n v="1"/>
    <n v="3"/>
    <x v="7"/>
    <x v="1"/>
    <n v="1.8663000000000001"/>
    <n v="4.99"/>
    <n v="14.97"/>
    <n v="3"/>
    <n v="1"/>
    <n v="9.3711000000000002"/>
    <n v="5.5989000000000004"/>
    <x v="76"/>
  </r>
  <r>
    <d v="2003-11-11T00:00:00"/>
    <s v="SO64278"/>
    <n v="530"/>
    <n v="28889"/>
    <n v="8"/>
    <n v="1"/>
    <n v="3"/>
    <x v="37"/>
    <x v="4"/>
    <n v="1.8663000000000001"/>
    <n v="4.99"/>
    <n v="14.97"/>
    <n v="3"/>
    <n v="1"/>
    <n v="9.3711000000000002"/>
    <n v="5.5989000000000004"/>
    <x v="76"/>
  </r>
  <r>
    <d v="2004-01-01T00:00:00"/>
    <s v="SO64265"/>
    <n v="528"/>
    <n v="15879"/>
    <n v="6"/>
    <n v="1"/>
    <n v="3"/>
    <x v="36"/>
    <x v="3"/>
    <n v="1.8663000000000001"/>
    <n v="4.99"/>
    <n v="14.97"/>
    <n v="3"/>
    <n v="1"/>
    <n v="9.3711000000000002"/>
    <n v="5.5989000000000004"/>
    <x v="73"/>
  </r>
  <r>
    <d v="2003-08-12T00:00:00"/>
    <s v="SO64328"/>
    <n v="477"/>
    <n v="18343"/>
    <n v="4"/>
    <n v="1"/>
    <n v="3"/>
    <x v="32"/>
    <x v="1"/>
    <n v="1.8663000000000001"/>
    <n v="4.99"/>
    <n v="14.97"/>
    <n v="3"/>
    <n v="1"/>
    <n v="9.3711000000000002"/>
    <n v="5.5989000000000004"/>
    <x v="36"/>
  </r>
  <r>
    <d v="2004-02-02T00:00:00"/>
    <s v="SO64404"/>
    <n v="528"/>
    <n v="15522"/>
    <n v="1"/>
    <n v="1"/>
    <n v="3"/>
    <x v="61"/>
    <x v="2"/>
    <n v="1.8663000000000001"/>
    <n v="4.99"/>
    <n v="14.97"/>
    <n v="3"/>
    <n v="1"/>
    <n v="9.3711000000000002"/>
    <n v="5.5989000000000004"/>
    <x v="73"/>
  </r>
  <r>
    <d v="2004-04-01T00:00:00"/>
    <s v="SO64402"/>
    <n v="528"/>
    <n v="22349"/>
    <n v="6"/>
    <n v="1"/>
    <n v="3"/>
    <x v="33"/>
    <x v="3"/>
    <n v="1.8663000000000001"/>
    <n v="4.99"/>
    <n v="14.97"/>
    <n v="3"/>
    <n v="1"/>
    <n v="9.3711000000000002"/>
    <n v="5.5989000000000004"/>
    <x v="73"/>
  </r>
  <r>
    <d v="2003-06-12T00:00:00"/>
    <s v="SO64500"/>
    <n v="528"/>
    <n v="12972"/>
    <n v="6"/>
    <n v="1"/>
    <n v="3"/>
    <x v="13"/>
    <x v="3"/>
    <n v="1.8663000000000001"/>
    <n v="4.99"/>
    <n v="14.97"/>
    <n v="3"/>
    <n v="1"/>
    <n v="9.3711000000000002"/>
    <n v="5.5989000000000004"/>
    <x v="73"/>
  </r>
  <r>
    <d v="2004-03-01T00:00:00"/>
    <s v="SO64492"/>
    <n v="538"/>
    <n v="27813"/>
    <n v="8"/>
    <n v="1"/>
    <n v="3"/>
    <x v="41"/>
    <x v="4"/>
    <n v="8.0373000000000001"/>
    <n v="21.49"/>
    <n v="64.47"/>
    <n v="3"/>
    <n v="1"/>
    <n v="40.3581"/>
    <n v="24.111899999999999"/>
    <x v="75"/>
  </r>
  <r>
    <d v="2004-01-01T00:00:00"/>
    <s v="SO64536"/>
    <n v="480"/>
    <n v="18745"/>
    <n v="9"/>
    <n v="1"/>
    <n v="3"/>
    <x v="36"/>
    <x v="0"/>
    <n v="0.85650000000000004"/>
    <n v="2.29"/>
    <n v="6.87"/>
    <n v="3"/>
    <n v="1"/>
    <n v="4.3004999999999995"/>
    <n v="2.5695000000000001"/>
    <x v="43"/>
  </r>
  <r>
    <d v="2003-10-11T00:00:00"/>
    <s v="SO64571"/>
    <n v="538"/>
    <n v="26998"/>
    <n v="8"/>
    <n v="1"/>
    <n v="3"/>
    <x v="18"/>
    <x v="4"/>
    <n v="8.0373000000000001"/>
    <n v="21.49"/>
    <n v="64.47"/>
    <n v="3"/>
    <n v="1"/>
    <n v="40.3581"/>
    <n v="24.111899999999999"/>
    <x v="75"/>
  </r>
  <r>
    <d v="2003-11-11T00:00:00"/>
    <s v="SO64629"/>
    <n v="528"/>
    <n v="23055"/>
    <n v="1"/>
    <n v="1"/>
    <n v="3"/>
    <x v="37"/>
    <x v="2"/>
    <n v="1.8663000000000001"/>
    <n v="4.99"/>
    <n v="14.97"/>
    <n v="3"/>
    <n v="1"/>
    <n v="9.3711000000000002"/>
    <n v="5.5989000000000004"/>
    <x v="73"/>
  </r>
  <r>
    <d v="2004-01-02T00:00:00"/>
    <s v="SO64685"/>
    <n v="480"/>
    <n v="18728"/>
    <n v="9"/>
    <n v="1"/>
    <n v="3"/>
    <x v="58"/>
    <x v="0"/>
    <n v="0.85650000000000004"/>
    <n v="2.29"/>
    <n v="6.87"/>
    <n v="3"/>
    <n v="1"/>
    <n v="4.3004999999999995"/>
    <n v="2.5695000000000001"/>
    <x v="43"/>
  </r>
  <r>
    <d v="2003-11-11T00:00:00"/>
    <s v="SO64744"/>
    <n v="528"/>
    <n v="11502"/>
    <n v="6"/>
    <n v="1"/>
    <n v="3"/>
    <x v="37"/>
    <x v="3"/>
    <n v="1.8663000000000001"/>
    <n v="4.99"/>
    <n v="14.97"/>
    <n v="3"/>
    <n v="1"/>
    <n v="9.3711000000000002"/>
    <n v="5.5989000000000004"/>
    <x v="73"/>
  </r>
  <r>
    <d v="2004-01-01T00:00:00"/>
    <s v="SO64746"/>
    <n v="478"/>
    <n v="17338"/>
    <n v="6"/>
    <n v="1"/>
    <n v="3"/>
    <x v="36"/>
    <x v="3"/>
    <n v="3.7363"/>
    <n v="9.99"/>
    <n v="29.97"/>
    <n v="3"/>
    <n v="1"/>
    <n v="18.761099999999999"/>
    <n v="11.2089"/>
    <x v="42"/>
  </r>
  <r>
    <d v="2003-08-12T00:00:00"/>
    <s v="SO64760"/>
    <n v="535"/>
    <n v="19042"/>
    <n v="8"/>
    <n v="1"/>
    <n v="3"/>
    <x v="32"/>
    <x v="4"/>
    <n v="9.3462999999999994"/>
    <n v="24.99"/>
    <n v="74.97"/>
    <n v="3"/>
    <n v="1"/>
    <n v="46.931100000000001"/>
    <n v="28.038899999999998"/>
    <x v="63"/>
  </r>
  <r>
    <d v="2003-01-11T00:00:00"/>
    <s v="SO64812"/>
    <n v="478"/>
    <n v="21751"/>
    <n v="4"/>
    <n v="1"/>
    <n v="3"/>
    <x v="30"/>
    <x v="1"/>
    <n v="3.7363"/>
    <n v="9.99"/>
    <n v="29.97"/>
    <n v="3"/>
    <n v="1"/>
    <n v="18.761099999999999"/>
    <n v="11.2089"/>
    <x v="42"/>
  </r>
  <r>
    <d v="2003-03-11T00:00:00"/>
    <s v="SO64878"/>
    <n v="485"/>
    <n v="13739"/>
    <n v="1"/>
    <n v="1"/>
    <n v="3"/>
    <x v="19"/>
    <x v="2"/>
    <n v="8.2204999999999995"/>
    <n v="21.98"/>
    <n v="65.94"/>
    <n v="3"/>
    <n v="1"/>
    <n v="41.278500000000001"/>
    <n v="24.661499999999997"/>
    <x v="16"/>
  </r>
  <r>
    <d v="2003-11-12T00:00:00"/>
    <s v="SO64969"/>
    <n v="528"/>
    <n v="26459"/>
    <n v="1"/>
    <n v="1"/>
    <n v="3"/>
    <x v="34"/>
    <x v="2"/>
    <n v="1.8663000000000001"/>
    <n v="4.99"/>
    <n v="14.97"/>
    <n v="3"/>
    <n v="1"/>
    <n v="9.3711000000000002"/>
    <n v="5.5989000000000004"/>
    <x v="73"/>
  </r>
  <r>
    <d v="2003-05-11T00:00:00"/>
    <s v="SO64976"/>
    <n v="478"/>
    <n v="21578"/>
    <n v="1"/>
    <n v="1"/>
    <n v="3"/>
    <x v="39"/>
    <x v="2"/>
    <n v="3.7363"/>
    <n v="9.99"/>
    <n v="29.97"/>
    <n v="3"/>
    <n v="1"/>
    <n v="18.761099999999999"/>
    <n v="11.2089"/>
    <x v="42"/>
  </r>
  <r>
    <d v="2003-11-12T00:00:00"/>
    <s v="SO65429"/>
    <n v="529"/>
    <n v="20964"/>
    <n v="7"/>
    <n v="1"/>
    <n v="3"/>
    <x v="34"/>
    <x v="6"/>
    <n v="1.4923"/>
    <n v="3.99"/>
    <n v="11.97"/>
    <n v="3"/>
    <n v="1"/>
    <n v="7.493100000000001"/>
    <n v="4.4768999999999997"/>
    <x v="74"/>
  </r>
  <r>
    <d v="2003-09-12T00:00:00"/>
    <s v="SO65456"/>
    <n v="484"/>
    <n v="12138"/>
    <n v="1"/>
    <n v="1"/>
    <n v="3"/>
    <x v="7"/>
    <x v="2"/>
    <n v="2.9733000000000001"/>
    <n v="7.95"/>
    <n v="23.85"/>
    <n v="3"/>
    <n v="1"/>
    <n v="14.930100000000001"/>
    <n v="8.9199000000000002"/>
    <x v="94"/>
  </r>
  <r>
    <d v="2004-02-01T00:00:00"/>
    <s v="SO65471"/>
    <n v="529"/>
    <n v="11711"/>
    <n v="6"/>
    <n v="1"/>
    <n v="3"/>
    <x v="43"/>
    <x v="3"/>
    <n v="1.4923"/>
    <n v="3.99"/>
    <n v="11.97"/>
    <n v="3"/>
    <n v="1"/>
    <n v="7.493100000000001"/>
    <n v="4.4768999999999997"/>
    <x v="74"/>
  </r>
  <r>
    <d v="2003-07-12T00:00:00"/>
    <s v="SO65469"/>
    <n v="529"/>
    <n v="24439"/>
    <n v="1"/>
    <n v="1"/>
    <n v="3"/>
    <x v="9"/>
    <x v="2"/>
    <n v="1.4923"/>
    <n v="3.99"/>
    <n v="11.97"/>
    <n v="3"/>
    <n v="1"/>
    <n v="7.493100000000001"/>
    <n v="4.4768999999999997"/>
    <x v="74"/>
  </r>
  <r>
    <d v="2004-04-02T00:00:00"/>
    <s v="SO65538"/>
    <n v="528"/>
    <n v="12158"/>
    <n v="6"/>
    <n v="1"/>
    <n v="3"/>
    <x v="56"/>
    <x v="3"/>
    <n v="1.8663000000000001"/>
    <n v="4.99"/>
    <n v="14.97"/>
    <n v="3"/>
    <n v="1"/>
    <n v="9.3711000000000002"/>
    <n v="5.5989000000000004"/>
    <x v="73"/>
  </r>
  <r>
    <d v="2003-06-12T00:00:00"/>
    <s v="SO65533"/>
    <n v="538"/>
    <n v="29472"/>
    <n v="7"/>
    <n v="1"/>
    <n v="3"/>
    <x v="13"/>
    <x v="6"/>
    <n v="8.0373000000000001"/>
    <n v="21.49"/>
    <n v="64.47"/>
    <n v="3"/>
    <n v="1"/>
    <n v="40.3581"/>
    <n v="24.111899999999999"/>
    <x v="75"/>
  </r>
  <r>
    <d v="2004-04-02T00:00:00"/>
    <s v="SO65573"/>
    <n v="535"/>
    <n v="12097"/>
    <n v="6"/>
    <n v="1"/>
    <n v="3"/>
    <x v="56"/>
    <x v="3"/>
    <n v="9.3462999999999994"/>
    <n v="24.99"/>
    <n v="74.97"/>
    <n v="3"/>
    <n v="1"/>
    <n v="46.931100000000001"/>
    <n v="28.038899999999998"/>
    <x v="63"/>
  </r>
  <r>
    <d v="2003-03-12T00:00:00"/>
    <s v="SO65648"/>
    <n v="536"/>
    <n v="22764"/>
    <n v="1"/>
    <n v="1"/>
    <n v="3"/>
    <x v="38"/>
    <x v="2"/>
    <n v="11.2163"/>
    <n v="29.99"/>
    <n v="89.97"/>
    <n v="3"/>
    <n v="1"/>
    <n v="56.321100000000001"/>
    <n v="33.648899999999998"/>
    <x v="77"/>
  </r>
  <r>
    <d v="2004-07-01T00:00:00"/>
    <s v="SO65645"/>
    <n v="530"/>
    <n v="27408"/>
    <n v="4"/>
    <n v="1"/>
    <n v="3"/>
    <x v="48"/>
    <x v="1"/>
    <n v="1.8663000000000001"/>
    <n v="4.99"/>
    <n v="14.97"/>
    <n v="3"/>
    <n v="1"/>
    <n v="9.3711000000000002"/>
    <n v="5.5989000000000004"/>
    <x v="76"/>
  </r>
  <r>
    <d v="2004-07-01T00:00:00"/>
    <s v="SO65712"/>
    <n v="528"/>
    <n v="20937"/>
    <n v="8"/>
    <n v="1"/>
    <n v="3"/>
    <x v="48"/>
    <x v="4"/>
    <n v="1.8663000000000001"/>
    <n v="4.99"/>
    <n v="14.97"/>
    <n v="3"/>
    <n v="1"/>
    <n v="9.3711000000000002"/>
    <n v="5.5989000000000004"/>
    <x v="73"/>
  </r>
  <r>
    <d v="2003-01-12T00:00:00"/>
    <s v="SO65710"/>
    <n v="539"/>
    <n v="19279"/>
    <n v="10"/>
    <n v="1"/>
    <n v="3"/>
    <x v="17"/>
    <x v="5"/>
    <n v="9.3462999999999994"/>
    <n v="24.99"/>
    <n v="74.97"/>
    <n v="3"/>
    <n v="1"/>
    <n v="46.931100000000001"/>
    <n v="28.038899999999998"/>
    <x v="80"/>
  </r>
  <r>
    <d v="2004-05-02T00:00:00"/>
    <s v="SO65749"/>
    <n v="529"/>
    <n v="14016"/>
    <n v="9"/>
    <n v="1"/>
    <n v="3"/>
    <x v="51"/>
    <x v="0"/>
    <n v="1.4923"/>
    <n v="3.99"/>
    <n v="11.97"/>
    <n v="3"/>
    <n v="1"/>
    <n v="7.493100000000001"/>
    <n v="4.4768999999999997"/>
    <x v="74"/>
  </r>
  <r>
    <d v="2003-08-12T00:00:00"/>
    <s v="SO65809"/>
    <n v="477"/>
    <n v="23347"/>
    <n v="9"/>
    <n v="1"/>
    <n v="3"/>
    <x v="32"/>
    <x v="0"/>
    <n v="1.8663000000000001"/>
    <n v="4.99"/>
    <n v="14.97"/>
    <n v="3"/>
    <n v="1"/>
    <n v="9.3711000000000002"/>
    <n v="5.5989000000000004"/>
    <x v="36"/>
  </r>
  <r>
    <d v="2004-03-01T00:00:00"/>
    <s v="SO65836"/>
    <n v="539"/>
    <n v="14706"/>
    <n v="10"/>
    <n v="1"/>
    <n v="3"/>
    <x v="41"/>
    <x v="5"/>
    <n v="9.3462999999999994"/>
    <n v="24.99"/>
    <n v="74.97"/>
    <n v="3"/>
    <n v="1"/>
    <n v="46.931100000000001"/>
    <n v="28.038899999999998"/>
    <x v="80"/>
  </r>
  <r>
    <d v="2004-10-02T00:00:00"/>
    <s v="SO65921"/>
    <n v="530"/>
    <n v="24106"/>
    <n v="7"/>
    <n v="1"/>
    <n v="3"/>
    <x v="59"/>
    <x v="6"/>
    <n v="1.8663000000000001"/>
    <n v="4.99"/>
    <n v="14.97"/>
    <n v="3"/>
    <n v="1"/>
    <n v="9.3711000000000002"/>
    <n v="5.5989000000000004"/>
    <x v="76"/>
  </r>
  <r>
    <d v="2003-11-11T00:00:00"/>
    <s v="SO65895"/>
    <n v="536"/>
    <n v="23457"/>
    <n v="4"/>
    <n v="1"/>
    <n v="3"/>
    <x v="37"/>
    <x v="1"/>
    <n v="11.2163"/>
    <n v="29.99"/>
    <n v="89.97"/>
    <n v="3"/>
    <n v="1"/>
    <n v="56.321100000000001"/>
    <n v="33.648899999999998"/>
    <x v="77"/>
  </r>
  <r>
    <d v="2004-12-01T00:00:00"/>
    <s v="SO65987"/>
    <n v="529"/>
    <n v="23627"/>
    <n v="8"/>
    <n v="1"/>
    <n v="3"/>
    <x v="42"/>
    <x v="4"/>
    <n v="1.4923"/>
    <n v="3.99"/>
    <n v="11.97"/>
    <n v="3"/>
    <n v="1"/>
    <n v="7.493100000000001"/>
    <n v="4.4768999999999997"/>
    <x v="74"/>
  </r>
  <r>
    <d v="2004-12-02T00:00:00"/>
    <s v="SO65958"/>
    <n v="530"/>
    <n v="28218"/>
    <n v="9"/>
    <n v="1"/>
    <n v="3"/>
    <x v="54"/>
    <x v="0"/>
    <n v="1.8663000000000001"/>
    <n v="4.99"/>
    <n v="14.97"/>
    <n v="3"/>
    <n v="1"/>
    <n v="9.3711000000000002"/>
    <n v="5.5989000000000004"/>
    <x v="76"/>
  </r>
  <r>
    <d v="2004-08-01T00:00:00"/>
    <s v="SO66082"/>
    <n v="528"/>
    <n v="24610"/>
    <n v="9"/>
    <n v="1"/>
    <n v="3"/>
    <x v="45"/>
    <x v="0"/>
    <n v="1.8663000000000001"/>
    <n v="4.99"/>
    <n v="14.97"/>
    <n v="3"/>
    <n v="1"/>
    <n v="9.3711000000000002"/>
    <n v="5.5989000000000004"/>
    <x v="73"/>
  </r>
  <r>
    <d v="2004-09-01T00:00:00"/>
    <s v="SO66175"/>
    <n v="485"/>
    <n v="17867"/>
    <n v="6"/>
    <n v="1"/>
    <n v="3"/>
    <x v="47"/>
    <x v="3"/>
    <n v="8.2204999999999995"/>
    <n v="21.98"/>
    <n v="65.94"/>
    <n v="3"/>
    <n v="1"/>
    <n v="41.278500000000001"/>
    <n v="24.661499999999997"/>
    <x v="16"/>
  </r>
  <r>
    <d v="2004-04-01T00:00:00"/>
    <s v="SO66222"/>
    <n v="536"/>
    <n v="18329"/>
    <n v="6"/>
    <n v="1"/>
    <n v="3"/>
    <x v="33"/>
    <x v="3"/>
    <n v="11.2163"/>
    <n v="29.99"/>
    <n v="89.97"/>
    <n v="3"/>
    <n v="1"/>
    <n v="56.321100000000001"/>
    <n v="33.648899999999998"/>
    <x v="77"/>
  </r>
  <r>
    <d v="2004-11-02T00:00:00"/>
    <s v="SO66296"/>
    <n v="485"/>
    <n v="19640"/>
    <n v="6"/>
    <n v="1"/>
    <n v="3"/>
    <x v="57"/>
    <x v="3"/>
    <n v="8.2204999999999995"/>
    <n v="21.98"/>
    <n v="65.94"/>
    <n v="3"/>
    <n v="1"/>
    <n v="41.278500000000001"/>
    <n v="24.661499999999997"/>
    <x v="16"/>
  </r>
  <r>
    <d v="2004-01-01T00:00:00"/>
    <s v="SO66286"/>
    <n v="477"/>
    <n v="27019"/>
    <n v="6"/>
    <n v="1"/>
    <n v="3"/>
    <x v="36"/>
    <x v="3"/>
    <n v="1.8663000000000001"/>
    <n v="4.99"/>
    <n v="14.97"/>
    <n v="3"/>
    <n v="1"/>
    <n v="9.3711000000000002"/>
    <n v="5.5989000000000004"/>
    <x v="36"/>
  </r>
  <r>
    <d v="2004-06-01T00:00:00"/>
    <s v="SO66342"/>
    <n v="477"/>
    <n v="17044"/>
    <n v="1"/>
    <n v="1"/>
    <n v="3"/>
    <x v="46"/>
    <x v="2"/>
    <n v="1.8663000000000001"/>
    <n v="4.99"/>
    <n v="14.97"/>
    <n v="3"/>
    <n v="1"/>
    <n v="9.3711000000000002"/>
    <n v="5.5989000000000004"/>
    <x v="36"/>
  </r>
  <r>
    <d v="2004-10-01T00:00:00"/>
    <s v="SO66329"/>
    <n v="530"/>
    <n v="28291"/>
    <n v="1"/>
    <n v="1"/>
    <n v="3"/>
    <x v="40"/>
    <x v="2"/>
    <n v="1.8663000000000001"/>
    <n v="4.99"/>
    <n v="14.97"/>
    <n v="3"/>
    <n v="1"/>
    <n v="9.3711000000000002"/>
    <n v="5.5989000000000004"/>
    <x v="76"/>
  </r>
  <r>
    <d v="2004-12-01T00:00:00"/>
    <s v="SO66388"/>
    <n v="528"/>
    <n v="23564"/>
    <n v="4"/>
    <n v="1"/>
    <n v="3"/>
    <x v="42"/>
    <x v="1"/>
    <n v="1.8663000000000001"/>
    <n v="4.99"/>
    <n v="14.97"/>
    <n v="3"/>
    <n v="1"/>
    <n v="9.3711000000000002"/>
    <n v="5.5989000000000004"/>
    <x v="73"/>
  </r>
  <r>
    <d v="2004-04-03T00:00:00"/>
    <s v="SO66435"/>
    <n v="529"/>
    <n v="20254"/>
    <n v="9"/>
    <n v="1"/>
    <n v="3"/>
    <x v="67"/>
    <x v="0"/>
    <n v="1.4923"/>
    <n v="3.99"/>
    <n v="11.97"/>
    <n v="3"/>
    <n v="1"/>
    <n v="7.493100000000001"/>
    <n v="4.4768999999999997"/>
    <x v="74"/>
  </r>
  <r>
    <d v="2003-12-12T00:00:00"/>
    <s v="SO66533"/>
    <n v="536"/>
    <n v="12752"/>
    <n v="7"/>
    <n v="1"/>
    <n v="3"/>
    <x v="3"/>
    <x v="6"/>
    <n v="11.2163"/>
    <n v="29.99"/>
    <n v="89.97"/>
    <n v="3"/>
    <n v="1"/>
    <n v="56.321100000000001"/>
    <n v="33.648899999999998"/>
    <x v="77"/>
  </r>
  <r>
    <d v="2003-07-12T00:00:00"/>
    <s v="SO66673"/>
    <n v="529"/>
    <n v="16555"/>
    <n v="7"/>
    <n v="1"/>
    <n v="3"/>
    <x v="9"/>
    <x v="6"/>
    <n v="1.4923"/>
    <n v="3.99"/>
    <n v="11.97"/>
    <n v="3"/>
    <n v="1"/>
    <n v="7.493100000000001"/>
    <n v="4.4768999999999997"/>
    <x v="74"/>
  </r>
  <r>
    <d v="2004-09-02T00:00:00"/>
    <s v="SO66657"/>
    <n v="538"/>
    <n v="17347"/>
    <n v="6"/>
    <n v="1"/>
    <n v="3"/>
    <x v="55"/>
    <x v="3"/>
    <n v="8.0373000000000001"/>
    <n v="21.49"/>
    <n v="64.47"/>
    <n v="3"/>
    <n v="1"/>
    <n v="40.3581"/>
    <n v="24.111899999999999"/>
    <x v="75"/>
  </r>
  <r>
    <d v="2004-06-03T00:00:00"/>
    <s v="SO66731"/>
    <n v="477"/>
    <n v="23968"/>
    <n v="10"/>
    <n v="1"/>
    <n v="3"/>
    <x v="68"/>
    <x v="5"/>
    <n v="1.8663000000000001"/>
    <n v="4.99"/>
    <n v="14.97"/>
    <n v="3"/>
    <n v="1"/>
    <n v="9.3711000000000002"/>
    <n v="5.5989000000000004"/>
    <x v="36"/>
  </r>
  <r>
    <d v="2004-07-01T00:00:00"/>
    <s v="SO66727"/>
    <n v="528"/>
    <n v="15168"/>
    <n v="1"/>
    <n v="1"/>
    <n v="3"/>
    <x v="48"/>
    <x v="2"/>
    <n v="1.8663000000000001"/>
    <n v="4.99"/>
    <n v="14.97"/>
    <n v="3"/>
    <n v="1"/>
    <n v="9.3711000000000002"/>
    <n v="5.5989000000000004"/>
    <x v="73"/>
  </r>
  <r>
    <d v="2003-08-12T00:00:00"/>
    <s v="SO66792"/>
    <n v="536"/>
    <n v="11277"/>
    <n v="6"/>
    <n v="1"/>
    <n v="3"/>
    <x v="32"/>
    <x v="3"/>
    <n v="11.2163"/>
    <n v="29.99"/>
    <n v="89.97"/>
    <n v="3"/>
    <n v="1"/>
    <n v="56.321100000000001"/>
    <n v="33.648899999999998"/>
    <x v="77"/>
  </r>
  <r>
    <d v="2004-09-02T00:00:00"/>
    <s v="SO66803"/>
    <n v="539"/>
    <n v="18002"/>
    <n v="8"/>
    <n v="1"/>
    <n v="3"/>
    <x v="55"/>
    <x v="4"/>
    <n v="9.3462999999999994"/>
    <n v="24.99"/>
    <n v="74.97"/>
    <n v="3"/>
    <n v="1"/>
    <n v="46.931100000000001"/>
    <n v="28.038899999999998"/>
    <x v="80"/>
  </r>
  <r>
    <d v="2004-07-02T00:00:00"/>
    <s v="SO66855"/>
    <n v="541"/>
    <n v="14783"/>
    <n v="10"/>
    <n v="1"/>
    <n v="3"/>
    <x v="53"/>
    <x v="5"/>
    <n v="10.8423"/>
    <n v="28.99"/>
    <n v="86.97"/>
    <n v="3"/>
    <n v="1"/>
    <n v="54.443100000000001"/>
    <n v="32.526899999999998"/>
    <x v="49"/>
  </r>
  <r>
    <d v="2004-01-01T00:00:00"/>
    <s v="SO66985"/>
    <n v="530"/>
    <n v="15461"/>
    <n v="10"/>
    <n v="1"/>
    <n v="3"/>
    <x v="36"/>
    <x v="5"/>
    <n v="1.8663000000000001"/>
    <n v="4.99"/>
    <n v="14.97"/>
    <n v="3"/>
    <n v="1"/>
    <n v="9.3711000000000002"/>
    <n v="5.5989000000000004"/>
    <x v="76"/>
  </r>
  <r>
    <d v="2003-02-12T00:00:00"/>
    <s v="SO67056"/>
    <n v="528"/>
    <n v="11192"/>
    <n v="1"/>
    <n v="1"/>
    <n v="3"/>
    <x v="8"/>
    <x v="2"/>
    <n v="1.8663000000000001"/>
    <n v="4.99"/>
    <n v="14.97"/>
    <n v="3"/>
    <n v="1"/>
    <n v="9.3711000000000002"/>
    <n v="5.5989000000000004"/>
    <x v="73"/>
  </r>
  <r>
    <d v="2004-11-03T00:00:00"/>
    <s v="SO67045"/>
    <n v="485"/>
    <n v="20632"/>
    <n v="6"/>
    <n v="1"/>
    <n v="3"/>
    <x v="66"/>
    <x v="3"/>
    <n v="8.2204999999999995"/>
    <n v="21.98"/>
    <n v="65.94"/>
    <n v="3"/>
    <n v="1"/>
    <n v="41.278500000000001"/>
    <n v="24.661499999999997"/>
    <x v="16"/>
  </r>
  <r>
    <d v="2004-07-02T00:00:00"/>
    <s v="SO67032"/>
    <n v="529"/>
    <n v="28864"/>
    <n v="4"/>
    <n v="1"/>
    <n v="3"/>
    <x v="53"/>
    <x v="1"/>
    <n v="1.4923"/>
    <n v="3.99"/>
    <n v="11.97"/>
    <n v="3"/>
    <n v="1"/>
    <n v="7.493100000000001"/>
    <n v="4.4768999999999997"/>
    <x v="74"/>
  </r>
  <r>
    <d v="2003-06-12T00:00:00"/>
    <s v="SO67084"/>
    <n v="485"/>
    <n v="22020"/>
    <n v="9"/>
    <n v="1"/>
    <n v="3"/>
    <x v="13"/>
    <x v="0"/>
    <n v="8.2204999999999995"/>
    <n v="21.98"/>
    <n v="65.94"/>
    <n v="3"/>
    <n v="1"/>
    <n v="41.278500000000001"/>
    <n v="24.661499999999997"/>
    <x v="16"/>
  </r>
  <r>
    <d v="2003-04-12T00:00:00"/>
    <s v="SO67094"/>
    <n v="530"/>
    <n v="12532"/>
    <n v="6"/>
    <n v="1"/>
    <n v="3"/>
    <x v="26"/>
    <x v="3"/>
    <n v="1.8663000000000001"/>
    <n v="4.99"/>
    <n v="14.97"/>
    <n v="3"/>
    <n v="1"/>
    <n v="9.3711000000000002"/>
    <n v="5.5989000000000004"/>
    <x v="76"/>
  </r>
  <r>
    <d v="2003-12-12T00:00:00"/>
    <s v="SO67085"/>
    <n v="529"/>
    <n v="29083"/>
    <n v="9"/>
    <n v="1"/>
    <n v="3"/>
    <x v="3"/>
    <x v="0"/>
    <n v="1.4923"/>
    <n v="3.99"/>
    <n v="11.97"/>
    <n v="3"/>
    <n v="1"/>
    <n v="7.493100000000001"/>
    <n v="4.4768999999999997"/>
    <x v="74"/>
  </r>
  <r>
    <d v="2004-11-02T00:00:00"/>
    <s v="SO67162"/>
    <n v="478"/>
    <n v="20738"/>
    <n v="1"/>
    <n v="1"/>
    <n v="3"/>
    <x v="57"/>
    <x v="2"/>
    <n v="3.7363"/>
    <n v="9.99"/>
    <n v="29.97"/>
    <n v="3"/>
    <n v="1"/>
    <n v="18.761099999999999"/>
    <n v="11.2089"/>
    <x v="42"/>
  </r>
  <r>
    <d v="2003-08-12T00:00:00"/>
    <s v="SO67382"/>
    <n v="223"/>
    <n v="12649"/>
    <n v="7"/>
    <n v="1"/>
    <n v="3"/>
    <x v="32"/>
    <x v="6"/>
    <n v="5.7051999999999996"/>
    <n v="8.6441999999999997"/>
    <n v="25.932600000000001"/>
    <n v="3"/>
    <n v="1"/>
    <n v="8.8170000000000002"/>
    <n v="17.115600000000001"/>
    <x v="34"/>
  </r>
  <r>
    <d v="2004-08-02T00:00:00"/>
    <s v="SO67436"/>
    <n v="528"/>
    <n v="22744"/>
    <n v="4"/>
    <n v="1"/>
    <n v="3"/>
    <x v="50"/>
    <x v="1"/>
    <n v="1.8663000000000001"/>
    <n v="4.99"/>
    <n v="14.97"/>
    <n v="3"/>
    <n v="1"/>
    <n v="9.3711000000000002"/>
    <n v="5.5989000000000004"/>
    <x v="73"/>
  </r>
  <r>
    <d v="2004-03-01T00:00:00"/>
    <s v="SO67510"/>
    <n v="536"/>
    <n v="23131"/>
    <n v="1"/>
    <n v="1"/>
    <n v="3"/>
    <x v="41"/>
    <x v="2"/>
    <n v="11.2163"/>
    <n v="29.99"/>
    <n v="89.97"/>
    <n v="3"/>
    <n v="1"/>
    <n v="56.321100000000001"/>
    <n v="33.648899999999998"/>
    <x v="77"/>
  </r>
  <r>
    <d v="2004-12-01T00:00:00"/>
    <s v="SO67518"/>
    <n v="528"/>
    <n v="15982"/>
    <n v="4"/>
    <n v="1"/>
    <n v="3"/>
    <x v="42"/>
    <x v="1"/>
    <n v="1.8663000000000001"/>
    <n v="4.99"/>
    <n v="14.97"/>
    <n v="3"/>
    <n v="1"/>
    <n v="9.3711000000000002"/>
    <n v="5.5989000000000004"/>
    <x v="73"/>
  </r>
  <r>
    <d v="2004-02-03T00:00:00"/>
    <s v="SO67490"/>
    <n v="529"/>
    <n v="12695"/>
    <n v="9"/>
    <n v="1"/>
    <n v="3"/>
    <x v="60"/>
    <x v="0"/>
    <n v="1.4923"/>
    <n v="3.99"/>
    <n v="11.97"/>
    <n v="3"/>
    <n v="1"/>
    <n v="7.493100000000001"/>
    <n v="4.4768999999999997"/>
    <x v="74"/>
  </r>
  <r>
    <d v="2004-07-01T00:00:00"/>
    <s v="SO67524"/>
    <n v="535"/>
    <n v="17807"/>
    <n v="10"/>
    <n v="1"/>
    <n v="3"/>
    <x v="48"/>
    <x v="5"/>
    <n v="9.3462999999999994"/>
    <n v="24.99"/>
    <n v="74.97"/>
    <n v="3"/>
    <n v="1"/>
    <n v="46.931100000000001"/>
    <n v="28.038899999999998"/>
    <x v="63"/>
  </r>
  <r>
    <d v="2004-10-02T00:00:00"/>
    <s v="SO67599"/>
    <n v="477"/>
    <n v="18474"/>
    <n v="4"/>
    <n v="1"/>
    <n v="3"/>
    <x v="59"/>
    <x v="1"/>
    <n v="1.8663000000000001"/>
    <n v="4.99"/>
    <n v="14.97"/>
    <n v="3"/>
    <n v="1"/>
    <n v="9.3711000000000002"/>
    <n v="5.5989000000000004"/>
    <x v="36"/>
  </r>
  <r>
    <d v="2004-10-03T00:00:00"/>
    <s v="SO67592"/>
    <n v="529"/>
    <n v="25274"/>
    <n v="1"/>
    <n v="1"/>
    <n v="3"/>
    <x v="71"/>
    <x v="2"/>
    <n v="1.4923"/>
    <n v="3.99"/>
    <n v="11.97"/>
    <n v="3"/>
    <n v="1"/>
    <n v="7.493100000000001"/>
    <n v="4.4768999999999997"/>
    <x v="74"/>
  </r>
  <r>
    <d v="2004-12-03T00:00:00"/>
    <s v="SO67661"/>
    <n v="536"/>
    <n v="15543"/>
    <n v="6"/>
    <n v="1"/>
    <n v="3"/>
    <x v="72"/>
    <x v="3"/>
    <n v="11.2163"/>
    <n v="29.99"/>
    <n v="89.97"/>
    <n v="3"/>
    <n v="1"/>
    <n v="56.321100000000001"/>
    <n v="33.648899999999998"/>
    <x v="77"/>
  </r>
  <r>
    <d v="2004-12-03T00:00:00"/>
    <s v="SO67786"/>
    <n v="535"/>
    <n v="26494"/>
    <n v="4"/>
    <n v="1"/>
    <n v="3"/>
    <x v="72"/>
    <x v="1"/>
    <n v="9.3462999999999994"/>
    <n v="24.99"/>
    <n v="74.97"/>
    <n v="3"/>
    <n v="1"/>
    <n v="46.931100000000001"/>
    <n v="28.038899999999998"/>
    <x v="63"/>
  </r>
  <r>
    <d v="2004-04-03T00:00:00"/>
    <s v="SO67863"/>
    <n v="536"/>
    <n v="22102"/>
    <n v="1"/>
    <n v="1"/>
    <n v="3"/>
    <x v="67"/>
    <x v="2"/>
    <n v="11.2163"/>
    <n v="29.99"/>
    <n v="89.97"/>
    <n v="3"/>
    <n v="1"/>
    <n v="56.321100000000001"/>
    <n v="33.648899999999998"/>
    <x v="77"/>
  </r>
  <r>
    <d v="2004-01-03T00:00:00"/>
    <s v="SO67921"/>
    <n v="223"/>
    <n v="20342"/>
    <n v="1"/>
    <n v="1"/>
    <n v="3"/>
    <x v="65"/>
    <x v="2"/>
    <n v="5.7051999999999996"/>
    <n v="8.6441999999999997"/>
    <n v="25.932600000000001"/>
    <n v="3"/>
    <n v="1"/>
    <n v="8.8170000000000002"/>
    <n v="17.115600000000001"/>
    <x v="34"/>
  </r>
  <r>
    <d v="2004-09-03T00:00:00"/>
    <s v="SO67924"/>
    <n v="477"/>
    <n v="17435"/>
    <n v="4"/>
    <n v="1"/>
    <n v="3"/>
    <x v="70"/>
    <x v="1"/>
    <n v="1.8663000000000001"/>
    <n v="4.99"/>
    <n v="14.97"/>
    <n v="3"/>
    <n v="1"/>
    <n v="9.3711000000000002"/>
    <n v="5.5989000000000004"/>
    <x v="36"/>
  </r>
  <r>
    <d v="2004-12-01T00:00:00"/>
    <s v="SO68225"/>
    <n v="485"/>
    <n v="20479"/>
    <n v="6"/>
    <n v="1"/>
    <n v="3"/>
    <x v="42"/>
    <x v="3"/>
    <n v="8.2204999999999995"/>
    <n v="21.98"/>
    <n v="65.94"/>
    <n v="3"/>
    <n v="1"/>
    <n v="41.278500000000001"/>
    <n v="24.661499999999997"/>
    <x v="16"/>
  </r>
  <r>
    <d v="2004-10-01T00:00:00"/>
    <s v="SO68217"/>
    <n v="536"/>
    <n v="23558"/>
    <n v="4"/>
    <n v="1"/>
    <n v="3"/>
    <x v="40"/>
    <x v="1"/>
    <n v="11.2163"/>
    <n v="29.99"/>
    <n v="89.97"/>
    <n v="3"/>
    <n v="1"/>
    <n v="56.321100000000001"/>
    <n v="33.648899999999998"/>
    <x v="77"/>
  </r>
  <r>
    <d v="2004-08-02T00:00:00"/>
    <s v="SO68212"/>
    <n v="535"/>
    <n v="26685"/>
    <n v="4"/>
    <n v="1"/>
    <n v="3"/>
    <x v="50"/>
    <x v="1"/>
    <n v="9.3462999999999994"/>
    <n v="24.99"/>
    <n v="74.97"/>
    <n v="3"/>
    <n v="1"/>
    <n v="46.931100000000001"/>
    <n v="28.038899999999998"/>
    <x v="63"/>
  </r>
  <r>
    <d v="2004-07-01T00:00:00"/>
    <s v="SO68233"/>
    <n v="541"/>
    <n v="12310"/>
    <n v="10"/>
    <n v="1"/>
    <n v="3"/>
    <x v="48"/>
    <x v="5"/>
    <n v="10.8423"/>
    <n v="28.99"/>
    <n v="86.97"/>
    <n v="3"/>
    <n v="1"/>
    <n v="54.443100000000001"/>
    <n v="32.526899999999998"/>
    <x v="49"/>
  </r>
  <r>
    <d v="2004-04-02T00:00:00"/>
    <s v="SO68302"/>
    <n v="477"/>
    <n v="17032"/>
    <n v="4"/>
    <n v="1"/>
    <n v="3"/>
    <x v="56"/>
    <x v="1"/>
    <n v="1.8663000000000001"/>
    <n v="4.99"/>
    <n v="14.97"/>
    <n v="3"/>
    <n v="1"/>
    <n v="9.3711000000000002"/>
    <n v="5.5989000000000004"/>
    <x v="36"/>
  </r>
  <r>
    <d v="2004-06-02T00:00:00"/>
    <s v="SO68292"/>
    <n v="529"/>
    <n v="14611"/>
    <n v="6"/>
    <n v="1"/>
    <n v="3"/>
    <x v="52"/>
    <x v="3"/>
    <n v="1.4923"/>
    <n v="3.99"/>
    <n v="11.97"/>
    <n v="3"/>
    <n v="1"/>
    <n v="7.493100000000001"/>
    <n v="4.4768999999999997"/>
    <x v="74"/>
  </r>
  <r>
    <d v="2004-05-03T00:00:00"/>
    <s v="SO68357"/>
    <n v="478"/>
    <n v="21502"/>
    <n v="4"/>
    <n v="1"/>
    <n v="3"/>
    <x v="62"/>
    <x v="1"/>
    <n v="3.7363"/>
    <n v="9.99"/>
    <n v="29.97"/>
    <n v="3"/>
    <n v="1"/>
    <n v="18.761099999999999"/>
    <n v="11.2089"/>
    <x v="42"/>
  </r>
  <r>
    <d v="2004-07-01T00:00:00"/>
    <s v="SO68403"/>
    <n v="223"/>
    <n v="13141"/>
    <n v="9"/>
    <n v="1"/>
    <n v="3"/>
    <x v="48"/>
    <x v="0"/>
    <n v="5.7051999999999996"/>
    <n v="8.6441999999999997"/>
    <n v="25.932600000000001"/>
    <n v="3"/>
    <n v="1"/>
    <n v="8.8170000000000002"/>
    <n v="17.115600000000001"/>
    <x v="34"/>
  </r>
  <r>
    <d v="2004-10-02T00:00:00"/>
    <s v="SO68491"/>
    <n v="478"/>
    <n v="20397"/>
    <n v="4"/>
    <n v="1"/>
    <n v="3"/>
    <x v="59"/>
    <x v="1"/>
    <n v="3.7363"/>
    <n v="9.99"/>
    <n v="29.97"/>
    <n v="3"/>
    <n v="1"/>
    <n v="18.761099999999999"/>
    <n v="11.2089"/>
    <x v="42"/>
  </r>
  <r>
    <d v="2004-03-01T00:00:00"/>
    <s v="SO68487"/>
    <n v="536"/>
    <n v="12074"/>
    <n v="6"/>
    <n v="1"/>
    <n v="3"/>
    <x v="41"/>
    <x v="3"/>
    <n v="11.2163"/>
    <n v="29.99"/>
    <n v="89.97"/>
    <n v="3"/>
    <n v="1"/>
    <n v="56.321100000000001"/>
    <n v="33.648899999999998"/>
    <x v="77"/>
  </r>
  <r>
    <d v="2004-11-02T00:00:00"/>
    <s v="SO68561"/>
    <n v="538"/>
    <n v="27600"/>
    <n v="4"/>
    <n v="1"/>
    <n v="3"/>
    <x v="57"/>
    <x v="1"/>
    <n v="8.0373000000000001"/>
    <n v="21.49"/>
    <n v="64.47"/>
    <n v="3"/>
    <n v="1"/>
    <n v="40.3581"/>
    <n v="24.111899999999999"/>
    <x v="75"/>
  </r>
  <r>
    <d v="2004-12-02T00:00:00"/>
    <s v="SO68592"/>
    <n v="479"/>
    <n v="11375"/>
    <n v="10"/>
    <n v="1"/>
    <n v="3"/>
    <x v="54"/>
    <x v="5"/>
    <n v="3.3622999999999998"/>
    <n v="8.99"/>
    <n v="26.97"/>
    <n v="3"/>
    <n v="1"/>
    <n v="16.883099999999999"/>
    <n v="10.0869"/>
    <x v="95"/>
  </r>
  <r>
    <d v="2004-12-03T00:00:00"/>
    <s v="SO68710"/>
    <n v="530"/>
    <n v="24125"/>
    <n v="7"/>
    <n v="1"/>
    <n v="3"/>
    <x v="72"/>
    <x v="6"/>
    <n v="1.8663000000000001"/>
    <n v="4.99"/>
    <n v="14.97"/>
    <n v="3"/>
    <n v="1"/>
    <n v="9.3711000000000002"/>
    <n v="5.5989000000000004"/>
    <x v="76"/>
  </r>
  <r>
    <d v="2004-12-03T00:00:00"/>
    <s v="SO68777"/>
    <n v="530"/>
    <n v="13824"/>
    <n v="8"/>
    <n v="1"/>
    <n v="3"/>
    <x v="72"/>
    <x v="4"/>
    <n v="1.8663000000000001"/>
    <n v="4.99"/>
    <n v="14.97"/>
    <n v="3"/>
    <n v="1"/>
    <n v="9.3711000000000002"/>
    <n v="5.5989000000000004"/>
    <x v="76"/>
  </r>
  <r>
    <d v="2004-07-03T00:00:00"/>
    <s v="SO68755"/>
    <n v="478"/>
    <n v="23517"/>
    <n v="1"/>
    <n v="1"/>
    <n v="3"/>
    <x v="69"/>
    <x v="2"/>
    <n v="3.7363"/>
    <n v="9.99"/>
    <n v="29.97"/>
    <n v="3"/>
    <n v="1"/>
    <n v="18.761099999999999"/>
    <n v="11.2089"/>
    <x v="42"/>
  </r>
  <r>
    <d v="2004-11-03T00:00:00"/>
    <s v="SO68812"/>
    <n v="528"/>
    <n v="13956"/>
    <n v="9"/>
    <n v="1"/>
    <n v="3"/>
    <x v="66"/>
    <x v="0"/>
    <n v="1.8663000000000001"/>
    <n v="4.99"/>
    <n v="14.97"/>
    <n v="3"/>
    <n v="1"/>
    <n v="9.3711000000000002"/>
    <n v="5.5989000000000004"/>
    <x v="73"/>
  </r>
  <r>
    <d v="2004-03-04T00:00:00"/>
    <s v="SO68906"/>
    <n v="535"/>
    <n v="26109"/>
    <n v="4"/>
    <n v="1"/>
    <n v="3"/>
    <x v="74"/>
    <x v="1"/>
    <n v="9.3462999999999994"/>
    <n v="24.99"/>
    <n v="74.97"/>
    <n v="3"/>
    <n v="1"/>
    <n v="46.931100000000001"/>
    <n v="28.038899999999998"/>
    <x v="63"/>
  </r>
  <r>
    <d v="2004-04-02T00:00:00"/>
    <s v="SO68913"/>
    <n v="528"/>
    <n v="14619"/>
    <n v="1"/>
    <n v="1"/>
    <n v="3"/>
    <x v="56"/>
    <x v="2"/>
    <n v="1.8663000000000001"/>
    <n v="4.99"/>
    <n v="14.97"/>
    <n v="3"/>
    <n v="1"/>
    <n v="9.3711000000000002"/>
    <n v="5.5989000000000004"/>
    <x v="73"/>
  </r>
  <r>
    <d v="2004-10-03T00:00:00"/>
    <s v="SO68958"/>
    <n v="485"/>
    <n v="18247"/>
    <n v="9"/>
    <n v="1"/>
    <n v="3"/>
    <x v="71"/>
    <x v="0"/>
    <n v="8.2204999999999995"/>
    <n v="21.98"/>
    <n v="65.94"/>
    <n v="3"/>
    <n v="1"/>
    <n v="41.278500000000001"/>
    <n v="24.661499999999997"/>
    <x v="16"/>
  </r>
  <r>
    <d v="2004-04-04T00:00:00"/>
    <s v="SO68981"/>
    <n v="485"/>
    <n v="18146"/>
    <n v="8"/>
    <n v="1"/>
    <n v="3"/>
    <x v="83"/>
    <x v="4"/>
    <n v="8.2204999999999995"/>
    <n v="21.98"/>
    <n v="65.94"/>
    <n v="3"/>
    <n v="1"/>
    <n v="41.278500000000001"/>
    <n v="24.661499999999997"/>
    <x v="16"/>
  </r>
  <r>
    <d v="2004-10-01T00:00:00"/>
    <s v="SO68952"/>
    <n v="223"/>
    <n v="12940"/>
    <n v="4"/>
    <n v="1"/>
    <n v="3"/>
    <x v="40"/>
    <x v="1"/>
    <n v="5.7051999999999996"/>
    <n v="8.6441999999999997"/>
    <n v="25.932600000000001"/>
    <n v="3"/>
    <n v="1"/>
    <n v="8.8170000000000002"/>
    <n v="17.115600000000001"/>
    <x v="34"/>
  </r>
  <r>
    <d v="2004-10-01T00:00:00"/>
    <s v="SO69093"/>
    <n v="529"/>
    <n v="12697"/>
    <n v="9"/>
    <n v="1"/>
    <n v="3"/>
    <x v="40"/>
    <x v="0"/>
    <n v="1.4923"/>
    <n v="3.99"/>
    <n v="11.97"/>
    <n v="3"/>
    <n v="1"/>
    <n v="7.493100000000001"/>
    <n v="4.4768999999999997"/>
    <x v="74"/>
  </r>
  <r>
    <d v="2004-01-04T00:00:00"/>
    <s v="SO69112"/>
    <n v="477"/>
    <n v="17451"/>
    <n v="1"/>
    <n v="1"/>
    <n v="3"/>
    <x v="73"/>
    <x v="2"/>
    <n v="1.8663000000000001"/>
    <n v="4.99"/>
    <n v="14.97"/>
    <n v="3"/>
    <n v="1"/>
    <n v="9.3711000000000002"/>
    <n v="5.5989000000000004"/>
    <x v="36"/>
  </r>
  <r>
    <d v="2004-06-01T00:00:00"/>
    <s v="SO69109"/>
    <n v="478"/>
    <n v="16096"/>
    <n v="6"/>
    <n v="1"/>
    <n v="3"/>
    <x v="46"/>
    <x v="3"/>
    <n v="3.7363"/>
    <n v="9.99"/>
    <n v="29.97"/>
    <n v="3"/>
    <n v="1"/>
    <n v="18.761099999999999"/>
    <n v="11.2089"/>
    <x v="42"/>
  </r>
  <r>
    <d v="2004-08-03T00:00:00"/>
    <s v="SO69191"/>
    <n v="477"/>
    <n v="19215"/>
    <n v="1"/>
    <n v="1"/>
    <n v="3"/>
    <x v="63"/>
    <x v="2"/>
    <n v="1.8663000000000001"/>
    <n v="4.99"/>
    <n v="14.97"/>
    <n v="3"/>
    <n v="1"/>
    <n v="9.3711000000000002"/>
    <n v="5.5989000000000004"/>
    <x v="36"/>
  </r>
  <r>
    <d v="2004-06-02T00:00:00"/>
    <s v="SO69198"/>
    <n v="477"/>
    <n v="21096"/>
    <n v="8"/>
    <n v="1"/>
    <n v="3"/>
    <x v="52"/>
    <x v="4"/>
    <n v="1.8663000000000001"/>
    <n v="4.99"/>
    <n v="14.97"/>
    <n v="3"/>
    <n v="1"/>
    <n v="9.3711000000000002"/>
    <n v="5.5989000000000004"/>
    <x v="36"/>
  </r>
  <r>
    <d v="2004-09-03T00:00:00"/>
    <s v="SO69187"/>
    <n v="478"/>
    <n v="13285"/>
    <n v="6"/>
    <n v="1"/>
    <n v="3"/>
    <x v="70"/>
    <x v="3"/>
    <n v="3.7363"/>
    <n v="9.99"/>
    <n v="29.97"/>
    <n v="3"/>
    <n v="1"/>
    <n v="18.761099999999999"/>
    <n v="11.2089"/>
    <x v="42"/>
  </r>
  <r>
    <d v="2004-10-04T00:00:00"/>
    <s v="SO69247"/>
    <n v="485"/>
    <n v="17324"/>
    <n v="9"/>
    <n v="1"/>
    <n v="3"/>
    <x v="78"/>
    <x v="0"/>
    <n v="8.2204999999999995"/>
    <n v="21.98"/>
    <n v="65.94"/>
    <n v="3"/>
    <n v="1"/>
    <n v="41.278500000000001"/>
    <n v="24.661499999999997"/>
    <x v="16"/>
  </r>
  <r>
    <d v="2004-12-03T00:00:00"/>
    <s v="SO69328"/>
    <n v="538"/>
    <n v="16667"/>
    <n v="6"/>
    <n v="1"/>
    <n v="3"/>
    <x v="72"/>
    <x v="3"/>
    <n v="8.0373000000000001"/>
    <n v="21.49"/>
    <n v="64.47"/>
    <n v="3"/>
    <n v="1"/>
    <n v="40.3581"/>
    <n v="24.111899999999999"/>
    <x v="75"/>
  </r>
  <r>
    <d v="2004-10-02T00:00:00"/>
    <s v="SO69585"/>
    <n v="530"/>
    <n v="29039"/>
    <n v="1"/>
    <n v="1"/>
    <n v="3"/>
    <x v="59"/>
    <x v="2"/>
    <n v="1.8663000000000001"/>
    <n v="4.99"/>
    <n v="14.97"/>
    <n v="3"/>
    <n v="1"/>
    <n v="9.3711000000000002"/>
    <n v="5.5989000000000004"/>
    <x v="76"/>
  </r>
  <r>
    <d v="2004-11-01T00:00:00"/>
    <s v="SO69687"/>
    <n v="528"/>
    <n v="15316"/>
    <n v="4"/>
    <n v="1"/>
    <n v="3"/>
    <x v="44"/>
    <x v="1"/>
    <n v="1.8663000000000001"/>
    <n v="4.99"/>
    <n v="14.97"/>
    <n v="3"/>
    <n v="1"/>
    <n v="9.3711000000000002"/>
    <n v="5.5989000000000004"/>
    <x v="73"/>
  </r>
  <r>
    <d v="2004-01-02T00:00:00"/>
    <s v="SO69660"/>
    <n v="484"/>
    <n v="11287"/>
    <n v="6"/>
    <n v="1"/>
    <n v="3"/>
    <x v="58"/>
    <x v="3"/>
    <n v="2.9733000000000001"/>
    <n v="7.95"/>
    <n v="23.85"/>
    <n v="3"/>
    <n v="1"/>
    <n v="14.930100000000001"/>
    <n v="8.9199000000000002"/>
    <x v="94"/>
  </r>
  <r>
    <d v="2004-07-03T00:00:00"/>
    <s v="SO69695"/>
    <n v="539"/>
    <n v="21854"/>
    <n v="10"/>
    <n v="1"/>
    <n v="3"/>
    <x v="69"/>
    <x v="5"/>
    <n v="9.3462999999999994"/>
    <n v="24.99"/>
    <n v="74.97"/>
    <n v="3"/>
    <n v="1"/>
    <n v="46.931100000000001"/>
    <n v="28.038899999999998"/>
    <x v="80"/>
  </r>
  <r>
    <d v="2004-01-04T00:00:00"/>
    <s v="SO69886"/>
    <n v="478"/>
    <n v="15872"/>
    <n v="6"/>
    <n v="1"/>
    <n v="3"/>
    <x v="73"/>
    <x v="3"/>
    <n v="3.7363"/>
    <n v="9.99"/>
    <n v="29.97"/>
    <n v="3"/>
    <n v="1"/>
    <n v="18.761099999999999"/>
    <n v="11.2089"/>
    <x v="42"/>
  </r>
  <r>
    <d v="2004-01-03T00:00:00"/>
    <s v="SO69905"/>
    <n v="530"/>
    <n v="12638"/>
    <n v="8"/>
    <n v="1"/>
    <n v="3"/>
    <x v="65"/>
    <x v="4"/>
    <n v="1.8663000000000001"/>
    <n v="4.99"/>
    <n v="14.97"/>
    <n v="3"/>
    <n v="1"/>
    <n v="9.3711000000000002"/>
    <n v="5.5989000000000004"/>
    <x v="76"/>
  </r>
  <r>
    <d v="2004-03-04T00:00:00"/>
    <s v="SO70045"/>
    <n v="477"/>
    <n v="18453"/>
    <n v="1"/>
    <n v="1"/>
    <n v="3"/>
    <x v="74"/>
    <x v="2"/>
    <n v="1.8663000000000001"/>
    <n v="4.99"/>
    <n v="14.97"/>
    <n v="3"/>
    <n v="1"/>
    <n v="9.3711000000000002"/>
    <n v="5.5989000000000004"/>
    <x v="36"/>
  </r>
  <r>
    <d v="2004-11-02T00:00:00"/>
    <s v="SO70035"/>
    <n v="530"/>
    <n v="28052"/>
    <n v="1"/>
    <n v="1"/>
    <n v="3"/>
    <x v="57"/>
    <x v="2"/>
    <n v="1.8663000000000001"/>
    <n v="4.99"/>
    <n v="14.97"/>
    <n v="3"/>
    <n v="1"/>
    <n v="9.3711000000000002"/>
    <n v="5.5989000000000004"/>
    <x v="76"/>
  </r>
  <r>
    <d v="2004-01-03T00:00:00"/>
    <s v="SO70025"/>
    <n v="477"/>
    <n v="11121"/>
    <n v="9"/>
    <n v="1"/>
    <n v="3"/>
    <x v="65"/>
    <x v="0"/>
    <n v="1.8663000000000001"/>
    <n v="4.99"/>
    <n v="14.97"/>
    <n v="3"/>
    <n v="1"/>
    <n v="9.3711000000000002"/>
    <n v="5.5989000000000004"/>
    <x v="36"/>
  </r>
  <r>
    <d v="2004-02-03T00:00:00"/>
    <s v="SO70116"/>
    <n v="477"/>
    <n v="17490"/>
    <n v="4"/>
    <n v="1"/>
    <n v="3"/>
    <x v="60"/>
    <x v="1"/>
    <n v="1.8663000000000001"/>
    <n v="4.99"/>
    <n v="14.97"/>
    <n v="3"/>
    <n v="1"/>
    <n v="9.3711000000000002"/>
    <n v="5.5989000000000004"/>
    <x v="36"/>
  </r>
  <r>
    <d v="2004-02-02T00:00:00"/>
    <s v="SO70091"/>
    <n v="539"/>
    <n v="17228"/>
    <n v="9"/>
    <n v="1"/>
    <n v="3"/>
    <x v="61"/>
    <x v="0"/>
    <n v="9.3462999999999994"/>
    <n v="24.99"/>
    <n v="74.97"/>
    <n v="3"/>
    <n v="1"/>
    <n v="46.931100000000001"/>
    <n v="28.038899999999998"/>
    <x v="80"/>
  </r>
  <r>
    <d v="2004-01-02T00:00:00"/>
    <s v="SO70097"/>
    <n v="478"/>
    <n v="29296"/>
    <n v="9"/>
    <n v="1"/>
    <n v="3"/>
    <x v="58"/>
    <x v="0"/>
    <n v="3.7363"/>
    <n v="9.99"/>
    <n v="29.97"/>
    <n v="3"/>
    <n v="1"/>
    <n v="18.761099999999999"/>
    <n v="11.2089"/>
    <x v="42"/>
  </r>
  <r>
    <d v="2004-04-04T00:00:00"/>
    <s v="SO70174"/>
    <n v="529"/>
    <n v="28975"/>
    <n v="4"/>
    <n v="1"/>
    <n v="3"/>
    <x v="83"/>
    <x v="1"/>
    <n v="1.4923"/>
    <n v="3.99"/>
    <n v="11.97"/>
    <n v="3"/>
    <n v="1"/>
    <n v="7.493100000000001"/>
    <n v="4.4768999999999997"/>
    <x v="74"/>
  </r>
  <r>
    <d v="2004-06-02T00:00:00"/>
    <s v="SO70287"/>
    <n v="528"/>
    <n v="11521"/>
    <n v="1"/>
    <n v="1"/>
    <n v="3"/>
    <x v="52"/>
    <x v="2"/>
    <n v="1.8663000000000001"/>
    <n v="4.99"/>
    <n v="14.97"/>
    <n v="3"/>
    <n v="1"/>
    <n v="9.3711000000000002"/>
    <n v="5.5989000000000004"/>
    <x v="73"/>
  </r>
  <r>
    <d v="2004-11-03T00:00:00"/>
    <s v="SO70380"/>
    <n v="529"/>
    <n v="17905"/>
    <n v="9"/>
    <n v="1"/>
    <n v="3"/>
    <x v="66"/>
    <x v="0"/>
    <n v="1.4923"/>
    <n v="3.99"/>
    <n v="11.97"/>
    <n v="3"/>
    <n v="1"/>
    <n v="7.493100000000001"/>
    <n v="4.4768999999999997"/>
    <x v="74"/>
  </r>
  <r>
    <d v="2004-06-04T00:00:00"/>
    <s v="SO70484"/>
    <n v="528"/>
    <n v="17340"/>
    <n v="1"/>
    <n v="1"/>
    <n v="3"/>
    <x v="82"/>
    <x v="2"/>
    <n v="1.8663000000000001"/>
    <n v="4.99"/>
    <n v="14.97"/>
    <n v="3"/>
    <n v="1"/>
    <n v="9.3711000000000002"/>
    <n v="5.5989000000000004"/>
    <x v="73"/>
  </r>
  <r>
    <d v="2004-03-04T00:00:00"/>
    <s v="SO70598"/>
    <n v="528"/>
    <n v="11763"/>
    <n v="9"/>
    <n v="1"/>
    <n v="3"/>
    <x v="74"/>
    <x v="0"/>
    <n v="1.8663000000000001"/>
    <n v="4.99"/>
    <n v="14.97"/>
    <n v="3"/>
    <n v="1"/>
    <n v="9.3711000000000002"/>
    <n v="5.5989000000000004"/>
    <x v="73"/>
  </r>
  <r>
    <d v="2004-09-04T00:00:00"/>
    <s v="SO70690"/>
    <n v="478"/>
    <n v="21689"/>
    <n v="1"/>
    <n v="1"/>
    <n v="3"/>
    <x v="80"/>
    <x v="2"/>
    <n v="3.7363"/>
    <n v="9.99"/>
    <n v="29.97"/>
    <n v="3"/>
    <n v="1"/>
    <n v="18.761099999999999"/>
    <n v="11.2089"/>
    <x v="42"/>
  </r>
  <r>
    <d v="2004-08-04T00:00:00"/>
    <s v="SO70684"/>
    <n v="480"/>
    <n v="11633"/>
    <n v="1"/>
    <n v="1"/>
    <n v="3"/>
    <x v="76"/>
    <x v="2"/>
    <n v="0.85650000000000004"/>
    <n v="2.29"/>
    <n v="6.87"/>
    <n v="3"/>
    <n v="1"/>
    <n v="4.3004999999999995"/>
    <n v="2.5695000000000001"/>
    <x v="43"/>
  </r>
  <r>
    <d v="2004-09-02T00:00:00"/>
    <s v="SO70796"/>
    <n v="485"/>
    <n v="18356"/>
    <n v="6"/>
    <n v="1"/>
    <n v="3"/>
    <x v="55"/>
    <x v="3"/>
    <n v="8.2204999999999995"/>
    <n v="21.98"/>
    <n v="65.94"/>
    <n v="3"/>
    <n v="1"/>
    <n v="41.278500000000001"/>
    <n v="24.661499999999997"/>
    <x v="16"/>
  </r>
  <r>
    <d v="2004-08-03T00:00:00"/>
    <s v="SO70777"/>
    <n v="478"/>
    <n v="21498"/>
    <n v="4"/>
    <n v="1"/>
    <n v="3"/>
    <x v="63"/>
    <x v="1"/>
    <n v="3.7363"/>
    <n v="9.99"/>
    <n v="29.97"/>
    <n v="3"/>
    <n v="1"/>
    <n v="18.761099999999999"/>
    <n v="11.2089"/>
    <x v="42"/>
  </r>
  <r>
    <d v="2004-03-05T00:00:00"/>
    <s v="SO71107"/>
    <n v="480"/>
    <n v="11185"/>
    <n v="6"/>
    <n v="1"/>
    <n v="3"/>
    <x v="84"/>
    <x v="3"/>
    <n v="0.85650000000000004"/>
    <n v="2.29"/>
    <n v="6.87"/>
    <n v="3"/>
    <n v="1"/>
    <n v="4.3004999999999995"/>
    <n v="2.5695000000000001"/>
    <x v="43"/>
  </r>
  <r>
    <d v="2004-06-04T00:00:00"/>
    <s v="SO71093"/>
    <n v="535"/>
    <n v="13141"/>
    <n v="9"/>
    <n v="1"/>
    <n v="3"/>
    <x v="82"/>
    <x v="0"/>
    <n v="9.3462999999999994"/>
    <n v="24.99"/>
    <n v="74.97"/>
    <n v="3"/>
    <n v="1"/>
    <n v="46.931100000000001"/>
    <n v="28.038899999999998"/>
    <x v="63"/>
  </r>
  <r>
    <d v="2004-09-03T00:00:00"/>
    <s v="SO71226"/>
    <n v="223"/>
    <n v="15021"/>
    <n v="9"/>
    <n v="1"/>
    <n v="3"/>
    <x v="70"/>
    <x v="0"/>
    <n v="5.7051999999999996"/>
    <n v="8.6441999999999997"/>
    <n v="25.932600000000001"/>
    <n v="3"/>
    <n v="1"/>
    <n v="8.8170000000000002"/>
    <n v="17.115600000000001"/>
    <x v="34"/>
  </r>
  <r>
    <d v="2004-07-04T00:00:00"/>
    <s v="SO71393"/>
    <n v="538"/>
    <n v="28561"/>
    <n v="10"/>
    <n v="1"/>
    <n v="3"/>
    <x v="98"/>
    <x v="5"/>
    <n v="8.0373000000000001"/>
    <n v="21.49"/>
    <n v="64.47"/>
    <n v="3"/>
    <n v="1"/>
    <n v="40.3581"/>
    <n v="24.111899999999999"/>
    <x v="75"/>
  </r>
  <r>
    <d v="2004-02-04T00:00:00"/>
    <s v="SO71401"/>
    <n v="485"/>
    <n v="19646"/>
    <n v="6"/>
    <n v="1"/>
    <n v="3"/>
    <x v="75"/>
    <x v="3"/>
    <n v="8.2204999999999995"/>
    <n v="21.98"/>
    <n v="65.94"/>
    <n v="3"/>
    <n v="1"/>
    <n v="41.278500000000001"/>
    <n v="24.661499999999997"/>
    <x v="16"/>
  </r>
  <r>
    <d v="2004-05-03T00:00:00"/>
    <s v="SO71373"/>
    <n v="536"/>
    <n v="19411"/>
    <n v="6"/>
    <n v="1"/>
    <n v="3"/>
    <x v="62"/>
    <x v="3"/>
    <n v="11.2163"/>
    <n v="29.99"/>
    <n v="89.97"/>
    <n v="3"/>
    <n v="1"/>
    <n v="56.321100000000001"/>
    <n v="33.648899999999998"/>
    <x v="77"/>
  </r>
  <r>
    <d v="2004-05-04T00:00:00"/>
    <s v="SO71444"/>
    <n v="528"/>
    <n v="14922"/>
    <n v="1"/>
    <n v="1"/>
    <n v="3"/>
    <x v="77"/>
    <x v="2"/>
    <n v="1.8663000000000001"/>
    <n v="4.99"/>
    <n v="14.97"/>
    <n v="3"/>
    <n v="1"/>
    <n v="9.3711000000000002"/>
    <n v="5.5989000000000004"/>
    <x v="73"/>
  </r>
  <r>
    <d v="2004-01-02T00:00:00"/>
    <s v="SO71514"/>
    <n v="535"/>
    <n v="26006"/>
    <n v="1"/>
    <n v="1"/>
    <n v="3"/>
    <x v="58"/>
    <x v="2"/>
    <n v="9.3462999999999994"/>
    <n v="24.99"/>
    <n v="74.97"/>
    <n v="3"/>
    <n v="1"/>
    <n v="46.931100000000001"/>
    <n v="28.038899999999998"/>
    <x v="63"/>
  </r>
  <r>
    <d v="2004-09-03T00:00:00"/>
    <s v="SO71584"/>
    <n v="528"/>
    <n v="16337"/>
    <n v="4"/>
    <n v="1"/>
    <n v="3"/>
    <x v="70"/>
    <x v="1"/>
    <n v="1.8663000000000001"/>
    <n v="4.99"/>
    <n v="14.97"/>
    <n v="3"/>
    <n v="1"/>
    <n v="9.3711000000000002"/>
    <n v="5.5989000000000004"/>
    <x v="73"/>
  </r>
  <r>
    <d v="2004-11-04T00:00:00"/>
    <s v="SO71645"/>
    <n v="477"/>
    <n v="26073"/>
    <n v="6"/>
    <n v="1"/>
    <n v="3"/>
    <x v="81"/>
    <x v="3"/>
    <n v="1.8663000000000001"/>
    <n v="4.99"/>
    <n v="14.97"/>
    <n v="3"/>
    <n v="1"/>
    <n v="9.3711000000000002"/>
    <n v="5.5989000000000004"/>
    <x v="36"/>
  </r>
  <r>
    <d v="2004-02-05T00:00:00"/>
    <s v="SO71624"/>
    <n v="539"/>
    <n v="15142"/>
    <n v="9"/>
    <n v="1"/>
    <n v="3"/>
    <x v="94"/>
    <x v="0"/>
    <n v="9.3462999999999994"/>
    <n v="24.99"/>
    <n v="74.97"/>
    <n v="3"/>
    <n v="1"/>
    <n v="46.931100000000001"/>
    <n v="28.038899999999998"/>
    <x v="80"/>
  </r>
  <r>
    <d v="2004-06-02T00:00:00"/>
    <s v="SO71718"/>
    <n v="536"/>
    <n v="11833"/>
    <n v="6"/>
    <n v="1"/>
    <n v="3"/>
    <x v="52"/>
    <x v="3"/>
    <n v="11.2163"/>
    <n v="29.99"/>
    <n v="89.97"/>
    <n v="3"/>
    <n v="1"/>
    <n v="56.321100000000001"/>
    <n v="33.648899999999998"/>
    <x v="77"/>
  </r>
  <r>
    <d v="2004-12-03T00:00:00"/>
    <s v="SO71968"/>
    <n v="478"/>
    <n v="22011"/>
    <n v="1"/>
    <n v="1"/>
    <n v="3"/>
    <x v="72"/>
    <x v="2"/>
    <n v="3.7363"/>
    <n v="9.99"/>
    <n v="29.97"/>
    <n v="3"/>
    <n v="1"/>
    <n v="18.761099999999999"/>
    <n v="11.2089"/>
    <x v="42"/>
  </r>
  <r>
    <d v="2004-03-05T00:00:00"/>
    <s v="SO72024"/>
    <n v="528"/>
    <n v="18313"/>
    <n v="4"/>
    <n v="1"/>
    <n v="3"/>
    <x v="84"/>
    <x v="1"/>
    <n v="1.8663000000000001"/>
    <n v="4.99"/>
    <n v="14.97"/>
    <n v="3"/>
    <n v="1"/>
    <n v="9.3711000000000002"/>
    <n v="5.5989000000000004"/>
    <x v="73"/>
  </r>
  <r>
    <d v="2004-04-05T00:00:00"/>
    <s v="SO72040"/>
    <n v="485"/>
    <n v="13389"/>
    <n v="4"/>
    <n v="1"/>
    <n v="3"/>
    <x v="85"/>
    <x v="1"/>
    <n v="8.2204999999999995"/>
    <n v="21.98"/>
    <n v="65.94"/>
    <n v="3"/>
    <n v="1"/>
    <n v="41.278500000000001"/>
    <n v="24.661499999999997"/>
    <x v="16"/>
  </r>
  <r>
    <d v="2004-09-04T00:00:00"/>
    <s v="SO72158"/>
    <n v="530"/>
    <n v="15634"/>
    <n v="10"/>
    <n v="1"/>
    <n v="3"/>
    <x v="80"/>
    <x v="5"/>
    <n v="1.8663000000000001"/>
    <n v="4.99"/>
    <n v="14.97"/>
    <n v="3"/>
    <n v="1"/>
    <n v="9.3711000000000002"/>
    <n v="5.5989000000000004"/>
    <x v="76"/>
  </r>
  <r>
    <d v="2004-04-05T00:00:00"/>
    <s v="SO72148"/>
    <n v="536"/>
    <n v="11287"/>
    <n v="6"/>
    <n v="1"/>
    <n v="3"/>
    <x v="85"/>
    <x v="3"/>
    <n v="11.2163"/>
    <n v="29.99"/>
    <n v="89.97"/>
    <n v="3"/>
    <n v="1"/>
    <n v="56.321100000000001"/>
    <n v="33.648899999999998"/>
    <x v="77"/>
  </r>
  <r>
    <d v="2004-05-05T00:00:00"/>
    <s v="SO72161"/>
    <n v="223"/>
    <n v="12641"/>
    <n v="7"/>
    <n v="1"/>
    <n v="3"/>
    <x v="86"/>
    <x v="6"/>
    <n v="5.7051999999999996"/>
    <n v="8.6441999999999997"/>
    <n v="25.932600000000001"/>
    <n v="3"/>
    <n v="1"/>
    <n v="8.8170000000000002"/>
    <n v="17.115600000000001"/>
    <x v="34"/>
  </r>
  <r>
    <d v="2004-11-05T00:00:00"/>
    <s v="SO72224"/>
    <n v="477"/>
    <n v="22532"/>
    <n v="10"/>
    <n v="1"/>
    <n v="3"/>
    <x v="87"/>
    <x v="5"/>
    <n v="1.8663000000000001"/>
    <n v="4.99"/>
    <n v="14.97"/>
    <n v="3"/>
    <n v="1"/>
    <n v="9.3711000000000002"/>
    <n v="5.5989000000000004"/>
    <x v="36"/>
  </r>
  <r>
    <d v="2004-07-03T00:00:00"/>
    <s v="SO72211"/>
    <n v="478"/>
    <n v="11331"/>
    <n v="6"/>
    <n v="1"/>
    <n v="3"/>
    <x v="69"/>
    <x v="3"/>
    <n v="3.7363"/>
    <n v="9.99"/>
    <n v="29.97"/>
    <n v="3"/>
    <n v="1"/>
    <n v="18.761099999999999"/>
    <n v="11.2089"/>
    <x v="42"/>
  </r>
  <r>
    <d v="2004-12-02T00:00:00"/>
    <s v="SO72213"/>
    <n v="528"/>
    <n v="21577"/>
    <n v="6"/>
    <n v="1"/>
    <n v="3"/>
    <x v="54"/>
    <x v="3"/>
    <n v="1.8663000000000001"/>
    <n v="4.99"/>
    <n v="14.97"/>
    <n v="3"/>
    <n v="1"/>
    <n v="9.3711000000000002"/>
    <n v="5.5989000000000004"/>
    <x v="73"/>
  </r>
  <r>
    <d v="2004-02-04T00:00:00"/>
    <s v="SO72300"/>
    <n v="477"/>
    <n v="23827"/>
    <n v="6"/>
    <n v="1"/>
    <n v="3"/>
    <x v="75"/>
    <x v="3"/>
    <n v="1.8663000000000001"/>
    <n v="4.99"/>
    <n v="14.97"/>
    <n v="3"/>
    <n v="1"/>
    <n v="9.3711000000000002"/>
    <n v="5.5989000000000004"/>
    <x v="36"/>
  </r>
  <r>
    <d v="2004-11-03T00:00:00"/>
    <s v="SO72452"/>
    <n v="535"/>
    <n v="11752"/>
    <n v="9"/>
    <n v="1"/>
    <n v="3"/>
    <x v="66"/>
    <x v="0"/>
    <n v="9.3462999999999994"/>
    <n v="24.99"/>
    <n v="74.97"/>
    <n v="3"/>
    <n v="1"/>
    <n v="46.931100000000001"/>
    <n v="28.038899999999998"/>
    <x v="63"/>
  </r>
  <r>
    <d v="2004-03-03T00:00:00"/>
    <s v="SO72516"/>
    <n v="477"/>
    <n v="24376"/>
    <n v="9"/>
    <n v="1"/>
    <n v="3"/>
    <x v="64"/>
    <x v="0"/>
    <n v="1.8663000000000001"/>
    <n v="4.99"/>
    <n v="14.97"/>
    <n v="3"/>
    <n v="1"/>
    <n v="9.3711000000000002"/>
    <n v="5.5989000000000004"/>
    <x v="36"/>
  </r>
  <r>
    <d v="2004-12-02T00:00:00"/>
    <s v="SO72607"/>
    <n v="528"/>
    <n v="15412"/>
    <n v="4"/>
    <n v="1"/>
    <n v="3"/>
    <x v="54"/>
    <x v="1"/>
    <n v="1.8663000000000001"/>
    <n v="4.99"/>
    <n v="14.97"/>
    <n v="3"/>
    <n v="1"/>
    <n v="9.3711000000000002"/>
    <n v="5.5989000000000004"/>
    <x v="73"/>
  </r>
  <r>
    <d v="2004-07-04T00:00:00"/>
    <s v="SO72642"/>
    <n v="529"/>
    <n v="15805"/>
    <n v="9"/>
    <n v="1"/>
    <n v="3"/>
    <x v="98"/>
    <x v="0"/>
    <n v="1.4923"/>
    <n v="3.99"/>
    <n v="11.97"/>
    <n v="3"/>
    <n v="1"/>
    <n v="7.493100000000001"/>
    <n v="4.4768999999999997"/>
    <x v="74"/>
  </r>
  <r>
    <d v="2004-04-05T00:00:00"/>
    <s v="SO72763"/>
    <n v="530"/>
    <n v="25475"/>
    <n v="7"/>
    <n v="1"/>
    <n v="3"/>
    <x v="85"/>
    <x v="6"/>
    <n v="1.8663000000000001"/>
    <n v="4.99"/>
    <n v="14.97"/>
    <n v="3"/>
    <n v="1"/>
    <n v="9.3711000000000002"/>
    <n v="5.5989000000000004"/>
    <x v="76"/>
  </r>
  <r>
    <d v="2004-12-05T00:00:00"/>
    <s v="SO72748"/>
    <n v="477"/>
    <n v="25090"/>
    <n v="6"/>
    <n v="1"/>
    <n v="3"/>
    <x v="89"/>
    <x v="3"/>
    <n v="1.8663000000000001"/>
    <n v="4.99"/>
    <n v="14.97"/>
    <n v="3"/>
    <n v="1"/>
    <n v="9.3711000000000002"/>
    <n v="5.5989000000000004"/>
    <x v="36"/>
  </r>
  <r>
    <d v="2004-09-05T00:00:00"/>
    <s v="SO72790"/>
    <n v="529"/>
    <n v="15240"/>
    <n v="9"/>
    <n v="1"/>
    <n v="3"/>
    <x v="92"/>
    <x v="0"/>
    <n v="1.4923"/>
    <n v="3.99"/>
    <n v="11.97"/>
    <n v="3"/>
    <n v="1"/>
    <n v="7.493100000000001"/>
    <n v="4.4768999999999997"/>
    <x v="74"/>
  </r>
  <r>
    <d v="2004-07-03T00:00:00"/>
    <s v="SO72791"/>
    <n v="529"/>
    <n v="18279"/>
    <n v="9"/>
    <n v="1"/>
    <n v="3"/>
    <x v="69"/>
    <x v="0"/>
    <n v="1.4923"/>
    <n v="3.99"/>
    <n v="11.97"/>
    <n v="3"/>
    <n v="1"/>
    <n v="7.493100000000001"/>
    <n v="4.4768999999999997"/>
    <x v="74"/>
  </r>
  <r>
    <d v="2004-09-04T00:00:00"/>
    <s v="SO72811"/>
    <n v="477"/>
    <n v="12203"/>
    <n v="6"/>
    <n v="1"/>
    <n v="3"/>
    <x v="80"/>
    <x v="3"/>
    <n v="1.8663000000000001"/>
    <n v="4.99"/>
    <n v="14.97"/>
    <n v="3"/>
    <n v="1"/>
    <n v="9.3711000000000002"/>
    <n v="5.5989000000000004"/>
    <x v="36"/>
  </r>
  <r>
    <d v="2004-10-04T00:00:00"/>
    <s v="SO72874"/>
    <n v="529"/>
    <n v="11500"/>
    <n v="6"/>
    <n v="1"/>
    <n v="3"/>
    <x v="78"/>
    <x v="3"/>
    <n v="1.4923"/>
    <n v="3.99"/>
    <n v="11.97"/>
    <n v="3"/>
    <n v="1"/>
    <n v="7.493100000000001"/>
    <n v="4.4768999999999997"/>
    <x v="74"/>
  </r>
  <r>
    <d v="2004-02-05T00:00:00"/>
    <s v="SO72961"/>
    <n v="529"/>
    <n v="25262"/>
    <n v="9"/>
    <n v="1"/>
    <n v="3"/>
    <x v="94"/>
    <x v="0"/>
    <n v="1.4923"/>
    <n v="3.99"/>
    <n v="11.97"/>
    <n v="3"/>
    <n v="1"/>
    <n v="7.493100000000001"/>
    <n v="4.4768999999999997"/>
    <x v="74"/>
  </r>
  <r>
    <d v="2004-10-04T00:00:00"/>
    <s v="SO72977"/>
    <n v="480"/>
    <n v="11220"/>
    <n v="4"/>
    <n v="1"/>
    <n v="3"/>
    <x v="78"/>
    <x v="1"/>
    <n v="0.85650000000000004"/>
    <n v="2.29"/>
    <n v="6.87"/>
    <n v="3"/>
    <n v="1"/>
    <n v="4.3004999999999995"/>
    <n v="2.5695000000000001"/>
    <x v="43"/>
  </r>
  <r>
    <d v="2004-04-04T00:00:00"/>
    <s v="SO73060"/>
    <n v="528"/>
    <n v="16571"/>
    <n v="10"/>
    <n v="1"/>
    <n v="3"/>
    <x v="83"/>
    <x v="5"/>
    <n v="1.8663000000000001"/>
    <n v="4.99"/>
    <n v="14.97"/>
    <n v="3"/>
    <n v="1"/>
    <n v="9.3711000000000002"/>
    <n v="5.5989000000000004"/>
    <x v="73"/>
  </r>
  <r>
    <d v="2004-11-03T00:00:00"/>
    <s v="SO73056"/>
    <n v="477"/>
    <n v="11724"/>
    <n v="6"/>
    <n v="1"/>
    <n v="3"/>
    <x v="66"/>
    <x v="3"/>
    <n v="1.8663000000000001"/>
    <n v="4.99"/>
    <n v="14.97"/>
    <n v="3"/>
    <n v="1"/>
    <n v="9.3711000000000002"/>
    <n v="5.5989000000000004"/>
    <x v="36"/>
  </r>
  <r>
    <d v="2004-02-04T00:00:00"/>
    <s v="SO73054"/>
    <n v="478"/>
    <n v="20690"/>
    <n v="4"/>
    <n v="1"/>
    <n v="3"/>
    <x v="75"/>
    <x v="1"/>
    <n v="3.7363"/>
    <n v="9.99"/>
    <n v="29.97"/>
    <n v="3"/>
    <n v="1"/>
    <n v="18.761099999999999"/>
    <n v="11.2089"/>
    <x v="42"/>
  </r>
  <r>
    <d v="2004-08-04T00:00:00"/>
    <s v="SO73150"/>
    <n v="478"/>
    <n v="13593"/>
    <n v="8"/>
    <n v="1"/>
    <n v="3"/>
    <x v="76"/>
    <x v="4"/>
    <n v="3.7363"/>
    <n v="9.99"/>
    <n v="29.97"/>
    <n v="3"/>
    <n v="1"/>
    <n v="18.761099999999999"/>
    <n v="11.2089"/>
    <x v="42"/>
  </r>
  <r>
    <d v="2004-06-05T00:00:00"/>
    <s v="SO73133"/>
    <n v="481"/>
    <n v="20356"/>
    <n v="1"/>
    <n v="1"/>
    <n v="3"/>
    <x v="91"/>
    <x v="2"/>
    <n v="3.3622999999999998"/>
    <n v="8.99"/>
    <n v="26.97"/>
    <n v="3"/>
    <n v="1"/>
    <n v="16.883099999999999"/>
    <n v="10.0869"/>
    <x v="100"/>
  </r>
  <r>
    <d v="2004-10-05T00:00:00"/>
    <s v="SO73381"/>
    <n v="223"/>
    <n v="16054"/>
    <n v="10"/>
    <n v="1"/>
    <n v="3"/>
    <x v="100"/>
    <x v="5"/>
    <n v="5.7051999999999996"/>
    <n v="8.6441999999999997"/>
    <n v="25.932600000000001"/>
    <n v="3"/>
    <n v="1"/>
    <n v="8.8170000000000002"/>
    <n v="17.115600000000001"/>
    <x v="34"/>
  </r>
  <r>
    <d v="2004-06-04T00:00:00"/>
    <s v="SO73356"/>
    <n v="477"/>
    <n v="21462"/>
    <n v="4"/>
    <n v="1"/>
    <n v="3"/>
    <x v="82"/>
    <x v="1"/>
    <n v="1.8663000000000001"/>
    <n v="4.99"/>
    <n v="14.97"/>
    <n v="3"/>
    <n v="1"/>
    <n v="9.3711000000000002"/>
    <n v="5.5989000000000004"/>
    <x v="36"/>
  </r>
  <r>
    <d v="2004-02-06T00:00:00"/>
    <s v="SO73371"/>
    <n v="541"/>
    <n v="23955"/>
    <n v="7"/>
    <n v="1"/>
    <n v="3"/>
    <x v="95"/>
    <x v="6"/>
    <n v="10.8423"/>
    <n v="28.99"/>
    <n v="86.97"/>
    <n v="3"/>
    <n v="1"/>
    <n v="54.443100000000001"/>
    <n v="32.526899999999998"/>
    <x v="49"/>
  </r>
  <r>
    <d v="2004-12-05T00:00:00"/>
    <s v="SO73738"/>
    <n v="477"/>
    <n v="14626"/>
    <n v="6"/>
    <n v="1"/>
    <n v="3"/>
    <x v="89"/>
    <x v="3"/>
    <n v="1.8663000000000001"/>
    <n v="4.99"/>
    <n v="14.97"/>
    <n v="3"/>
    <n v="1"/>
    <n v="9.3711000000000002"/>
    <n v="5.5989000000000004"/>
    <x v="36"/>
  </r>
  <r>
    <d v="2004-07-06T00:00:00"/>
    <s v="SO73743"/>
    <n v="477"/>
    <n v="17472"/>
    <n v="4"/>
    <n v="1"/>
    <n v="3"/>
    <x v="99"/>
    <x v="1"/>
    <n v="1.8663000000000001"/>
    <n v="4.99"/>
    <n v="14.97"/>
    <n v="3"/>
    <n v="1"/>
    <n v="9.3711000000000002"/>
    <n v="5.5989000000000004"/>
    <x v="36"/>
  </r>
  <r>
    <d v="2004-08-05T00:00:00"/>
    <s v="SO73795"/>
    <n v="538"/>
    <n v="18333"/>
    <n v="9"/>
    <n v="1"/>
    <n v="3"/>
    <x v="88"/>
    <x v="0"/>
    <n v="8.0373000000000001"/>
    <n v="21.49"/>
    <n v="64.47"/>
    <n v="3"/>
    <n v="1"/>
    <n v="40.3581"/>
    <n v="24.111899999999999"/>
    <x v="75"/>
  </r>
  <r>
    <d v="2004-05-04T00:00:00"/>
    <s v="SO73832"/>
    <n v="223"/>
    <n v="15919"/>
    <n v="10"/>
    <n v="1"/>
    <n v="3"/>
    <x v="77"/>
    <x v="5"/>
    <n v="5.7051999999999996"/>
    <n v="8.6441999999999997"/>
    <n v="25.932600000000001"/>
    <n v="3"/>
    <n v="1"/>
    <n v="8.8170000000000002"/>
    <n v="17.115600000000001"/>
    <x v="34"/>
  </r>
  <r>
    <d v="2004-12-05T00:00:00"/>
    <s v="SO73793"/>
    <n v="529"/>
    <n v="15141"/>
    <n v="9"/>
    <n v="1"/>
    <n v="3"/>
    <x v="89"/>
    <x v="0"/>
    <n v="1.4923"/>
    <n v="3.99"/>
    <n v="11.97"/>
    <n v="3"/>
    <n v="1"/>
    <n v="7.493100000000001"/>
    <n v="4.4768999999999997"/>
    <x v="74"/>
  </r>
  <r>
    <d v="2004-12-06T00:00:00"/>
    <s v="SO73891"/>
    <n v="477"/>
    <n v="26051"/>
    <n v="6"/>
    <n v="1"/>
    <n v="3"/>
    <x v="112"/>
    <x v="3"/>
    <n v="1.8663000000000001"/>
    <n v="4.99"/>
    <n v="14.97"/>
    <n v="3"/>
    <n v="1"/>
    <n v="9.3711000000000002"/>
    <n v="5.5989000000000004"/>
    <x v="36"/>
  </r>
  <r>
    <d v="2004-11-06T00:00:00"/>
    <s v="SO74102"/>
    <n v="530"/>
    <n v="22973"/>
    <n v="9"/>
    <n v="1"/>
    <n v="3"/>
    <x v="110"/>
    <x v="0"/>
    <n v="1.8663000000000001"/>
    <n v="4.99"/>
    <n v="14.97"/>
    <n v="3"/>
    <n v="1"/>
    <n v="9.3711000000000002"/>
    <n v="5.5989000000000004"/>
    <x v="76"/>
  </r>
  <r>
    <d v="2003-07-09T00:00:00"/>
    <s v="SO61345"/>
    <n v="528"/>
    <n v="20135"/>
    <n v="8"/>
    <n v="2"/>
    <n v="3"/>
    <x v="116"/>
    <x v="4"/>
    <n v="1.8663000000000001"/>
    <n v="4.99"/>
    <n v="14.97"/>
    <n v="3"/>
    <n v="1"/>
    <n v="9.3711000000000002"/>
    <n v="5.5989000000000004"/>
    <x v="73"/>
  </r>
  <r>
    <d v="2003-11-12T00:00:00"/>
    <s v="SO61348"/>
    <n v="530"/>
    <n v="23919"/>
    <n v="7"/>
    <n v="2"/>
    <n v="3"/>
    <x v="34"/>
    <x v="6"/>
    <n v="1.8663000000000001"/>
    <n v="4.99"/>
    <n v="14.97"/>
    <n v="3"/>
    <n v="1"/>
    <n v="9.3711000000000002"/>
    <n v="5.5989000000000004"/>
    <x v="76"/>
  </r>
  <r>
    <d v="2003-10-12T00:00:00"/>
    <s v="SO61379"/>
    <n v="529"/>
    <n v="16436"/>
    <n v="7"/>
    <n v="2"/>
    <n v="3"/>
    <x v="14"/>
    <x v="6"/>
    <n v="1.4923"/>
    <n v="3.99"/>
    <n v="11.97"/>
    <n v="3"/>
    <n v="1"/>
    <n v="7.493100000000001"/>
    <n v="4.4768999999999997"/>
    <x v="74"/>
  </r>
  <r>
    <d v="2003-06-12T00:00:00"/>
    <s v="SO61393"/>
    <n v="529"/>
    <n v="16085"/>
    <n v="6"/>
    <n v="2"/>
    <n v="3"/>
    <x v="13"/>
    <x v="3"/>
    <n v="1.4923"/>
    <n v="3.99"/>
    <n v="11.97"/>
    <n v="3"/>
    <n v="1"/>
    <n v="7.493100000000001"/>
    <n v="4.4768999999999997"/>
    <x v="74"/>
  </r>
  <r>
    <d v="2003-12-12T00:00:00"/>
    <s v="SO61599"/>
    <n v="480"/>
    <n v="21371"/>
    <n v="9"/>
    <n v="2"/>
    <n v="3"/>
    <x v="3"/>
    <x v="0"/>
    <n v="0.85650000000000004"/>
    <n v="2.29"/>
    <n v="6.87"/>
    <n v="3"/>
    <n v="1"/>
    <n v="4.3004999999999995"/>
    <n v="2.5695000000000001"/>
    <x v="43"/>
  </r>
  <r>
    <d v="2003-04-12T00:00:00"/>
    <s v="SO61610"/>
    <n v="480"/>
    <n v="25257"/>
    <n v="4"/>
    <n v="2"/>
    <n v="3"/>
    <x v="26"/>
    <x v="1"/>
    <n v="0.85650000000000004"/>
    <n v="2.29"/>
    <n v="6.87"/>
    <n v="3"/>
    <n v="1"/>
    <n v="4.3004999999999995"/>
    <n v="2.5695000000000001"/>
    <x v="43"/>
  </r>
  <r>
    <d v="2003-09-11T00:00:00"/>
    <s v="SO61653"/>
    <n v="477"/>
    <n v="27866"/>
    <n v="9"/>
    <n v="2"/>
    <n v="3"/>
    <x v="16"/>
    <x v="0"/>
    <n v="1.8663000000000001"/>
    <n v="4.99"/>
    <n v="14.97"/>
    <n v="3"/>
    <n v="1"/>
    <n v="9.3711000000000002"/>
    <n v="5.5989000000000004"/>
    <x v="36"/>
  </r>
  <r>
    <d v="2003-08-11T00:00:00"/>
    <s v="SO61678"/>
    <n v="530"/>
    <n v="26128"/>
    <n v="4"/>
    <n v="2"/>
    <n v="3"/>
    <x v="15"/>
    <x v="1"/>
    <n v="1.8663000000000001"/>
    <n v="4.99"/>
    <n v="14.97"/>
    <n v="3"/>
    <n v="1"/>
    <n v="9.3711000000000002"/>
    <n v="5.5989000000000004"/>
    <x v="76"/>
  </r>
  <r>
    <d v="2003-01-11T00:00:00"/>
    <s v="SO61751"/>
    <n v="223"/>
    <n v="16773"/>
    <n v="1"/>
    <n v="2"/>
    <n v="3"/>
    <x v="30"/>
    <x v="2"/>
    <n v="5.7051999999999996"/>
    <n v="8.6441999999999997"/>
    <n v="25.932600000000001"/>
    <n v="3"/>
    <n v="1"/>
    <n v="8.8170000000000002"/>
    <n v="17.115600000000001"/>
    <x v="34"/>
  </r>
  <r>
    <d v="2003-12-10T00:00:00"/>
    <s v="SO61837"/>
    <n v="485"/>
    <n v="12198"/>
    <n v="1"/>
    <n v="2"/>
    <n v="3"/>
    <x v="22"/>
    <x v="2"/>
    <n v="8.2204999999999995"/>
    <n v="21.98"/>
    <n v="65.94"/>
    <n v="3"/>
    <n v="1"/>
    <n v="41.278500000000001"/>
    <n v="24.661499999999997"/>
    <x v="16"/>
  </r>
  <r>
    <d v="2003-08-12T00:00:00"/>
    <s v="SO61908"/>
    <n v="479"/>
    <n v="17353"/>
    <n v="9"/>
    <n v="2"/>
    <n v="3"/>
    <x v="32"/>
    <x v="0"/>
    <n v="3.3622999999999998"/>
    <n v="8.99"/>
    <n v="26.97"/>
    <n v="3"/>
    <n v="1"/>
    <n v="16.883099999999999"/>
    <n v="10.0869"/>
    <x v="95"/>
  </r>
  <r>
    <d v="2003-05-11T00:00:00"/>
    <s v="SO61920"/>
    <n v="479"/>
    <n v="11766"/>
    <n v="9"/>
    <n v="2"/>
    <n v="3"/>
    <x v="39"/>
    <x v="0"/>
    <n v="3.3622999999999998"/>
    <n v="8.99"/>
    <n v="26.97"/>
    <n v="3"/>
    <n v="1"/>
    <n v="16.883099999999999"/>
    <n v="10.0869"/>
    <x v="95"/>
  </r>
  <r>
    <d v="2003-04-12T00:00:00"/>
    <s v="SO61970"/>
    <n v="479"/>
    <n v="27877"/>
    <n v="9"/>
    <n v="2"/>
    <n v="3"/>
    <x v="26"/>
    <x v="0"/>
    <n v="3.3622999999999998"/>
    <n v="8.99"/>
    <n v="26.97"/>
    <n v="3"/>
    <n v="1"/>
    <n v="16.883099999999999"/>
    <n v="10.0869"/>
    <x v="95"/>
  </r>
  <r>
    <d v="2003-02-11T00:00:00"/>
    <s v="SO61991"/>
    <n v="478"/>
    <n v="27633"/>
    <n v="6"/>
    <n v="2"/>
    <n v="3"/>
    <x v="23"/>
    <x v="3"/>
    <n v="3.7363"/>
    <n v="9.99"/>
    <n v="29.97"/>
    <n v="3"/>
    <n v="1"/>
    <n v="18.761099999999999"/>
    <n v="11.2089"/>
    <x v="42"/>
  </r>
  <r>
    <d v="2003-04-12T00:00:00"/>
    <s v="SO62107"/>
    <n v="477"/>
    <n v="21346"/>
    <n v="4"/>
    <n v="2"/>
    <n v="3"/>
    <x v="26"/>
    <x v="1"/>
    <n v="1.8663000000000001"/>
    <n v="4.99"/>
    <n v="14.97"/>
    <n v="3"/>
    <n v="1"/>
    <n v="9.3711000000000002"/>
    <n v="5.5989000000000004"/>
    <x v="36"/>
  </r>
  <r>
    <d v="2003-04-10T00:00:00"/>
    <s v="SO62194"/>
    <n v="482"/>
    <n v="13350"/>
    <n v="6"/>
    <n v="2"/>
    <n v="3"/>
    <x v="5"/>
    <x v="3"/>
    <n v="3.3622999999999998"/>
    <n v="8.99"/>
    <n v="26.97"/>
    <n v="3"/>
    <n v="1"/>
    <n v="16.883099999999999"/>
    <n v="10.0869"/>
    <x v="98"/>
  </r>
  <r>
    <d v="2003-04-10T00:00:00"/>
    <s v="SO62182"/>
    <n v="541"/>
    <n v="27391"/>
    <n v="1"/>
    <n v="2"/>
    <n v="3"/>
    <x v="5"/>
    <x v="2"/>
    <n v="10.8423"/>
    <n v="28.99"/>
    <n v="86.97"/>
    <n v="3"/>
    <n v="1"/>
    <n v="54.443100000000001"/>
    <n v="32.526899999999998"/>
    <x v="49"/>
  </r>
  <r>
    <d v="2003-10-10T00:00:00"/>
    <s v="SO62158"/>
    <n v="479"/>
    <n v="12894"/>
    <n v="4"/>
    <n v="2"/>
    <n v="3"/>
    <x v="28"/>
    <x v="1"/>
    <n v="3.3622999999999998"/>
    <n v="8.99"/>
    <n v="26.97"/>
    <n v="3"/>
    <n v="1"/>
    <n v="16.883099999999999"/>
    <n v="10.0869"/>
    <x v="95"/>
  </r>
  <r>
    <d v="2003-10-12T00:00:00"/>
    <s v="SO62213"/>
    <n v="477"/>
    <n v="19736"/>
    <n v="4"/>
    <n v="2"/>
    <n v="3"/>
    <x v="14"/>
    <x v="1"/>
    <n v="1.8663000000000001"/>
    <n v="4.99"/>
    <n v="14.97"/>
    <n v="3"/>
    <n v="1"/>
    <n v="9.3711000000000002"/>
    <n v="5.5989000000000004"/>
    <x v="36"/>
  </r>
  <r>
    <d v="2003-09-12T00:00:00"/>
    <s v="SO62310"/>
    <n v="481"/>
    <n v="14458"/>
    <n v="6"/>
    <n v="2"/>
    <n v="3"/>
    <x v="7"/>
    <x v="3"/>
    <n v="3.3622999999999998"/>
    <n v="8.99"/>
    <n v="26.97"/>
    <n v="3"/>
    <n v="1"/>
    <n v="16.883099999999999"/>
    <n v="10.0869"/>
    <x v="100"/>
  </r>
  <r>
    <d v="2003-09-12T00:00:00"/>
    <s v="SO62377"/>
    <n v="528"/>
    <n v="14614"/>
    <n v="4"/>
    <n v="2"/>
    <n v="3"/>
    <x v="7"/>
    <x v="1"/>
    <n v="1.8663000000000001"/>
    <n v="4.99"/>
    <n v="14.97"/>
    <n v="3"/>
    <n v="1"/>
    <n v="9.3711000000000002"/>
    <n v="5.5989000000000004"/>
    <x v="73"/>
  </r>
  <r>
    <d v="2003-03-12T00:00:00"/>
    <s v="SO62369"/>
    <n v="530"/>
    <n v="27311"/>
    <n v="7"/>
    <n v="2"/>
    <n v="3"/>
    <x v="38"/>
    <x v="6"/>
    <n v="1.8663000000000001"/>
    <n v="4.99"/>
    <n v="14.97"/>
    <n v="3"/>
    <n v="1"/>
    <n v="9.3711000000000002"/>
    <n v="5.5989000000000004"/>
    <x v="76"/>
  </r>
  <r>
    <d v="2003-10-12T00:00:00"/>
    <s v="SO62379"/>
    <n v="485"/>
    <n v="15166"/>
    <n v="4"/>
    <n v="2"/>
    <n v="3"/>
    <x v="14"/>
    <x v="1"/>
    <n v="8.2204999999999995"/>
    <n v="21.98"/>
    <n v="65.94"/>
    <n v="3"/>
    <n v="1"/>
    <n v="41.278500000000001"/>
    <n v="24.661499999999997"/>
    <x v="16"/>
  </r>
  <r>
    <d v="2003-05-11T00:00:00"/>
    <s v="SO62437"/>
    <n v="528"/>
    <n v="11922"/>
    <n v="6"/>
    <n v="2"/>
    <n v="3"/>
    <x v="39"/>
    <x v="3"/>
    <n v="1.8663000000000001"/>
    <n v="4.99"/>
    <n v="14.97"/>
    <n v="3"/>
    <n v="1"/>
    <n v="9.3711000000000002"/>
    <n v="5.5989000000000004"/>
    <x v="73"/>
  </r>
  <r>
    <d v="2004-04-01T00:00:00"/>
    <s v="SO62450"/>
    <n v="541"/>
    <n v="11341"/>
    <n v="10"/>
    <n v="2"/>
    <n v="3"/>
    <x v="33"/>
    <x v="5"/>
    <n v="10.8423"/>
    <n v="28.99"/>
    <n v="86.97"/>
    <n v="3"/>
    <n v="1"/>
    <n v="54.443100000000001"/>
    <n v="32.526899999999998"/>
    <x v="49"/>
  </r>
  <r>
    <d v="2003-02-10T00:00:00"/>
    <s v="SO62397"/>
    <n v="529"/>
    <n v="15239"/>
    <n v="9"/>
    <n v="2"/>
    <n v="3"/>
    <x v="20"/>
    <x v="0"/>
    <n v="1.4923"/>
    <n v="3.99"/>
    <n v="11.97"/>
    <n v="3"/>
    <n v="1"/>
    <n v="7.493100000000001"/>
    <n v="4.4768999999999997"/>
    <x v="74"/>
  </r>
  <r>
    <d v="2004-05-01T00:00:00"/>
    <s v="SO62516"/>
    <n v="479"/>
    <n v="20241"/>
    <n v="9"/>
    <n v="2"/>
    <n v="3"/>
    <x v="35"/>
    <x v="0"/>
    <n v="3.3622999999999998"/>
    <n v="8.99"/>
    <n v="26.97"/>
    <n v="3"/>
    <n v="1"/>
    <n v="16.883099999999999"/>
    <n v="10.0869"/>
    <x v="95"/>
  </r>
  <r>
    <d v="2004-03-01T00:00:00"/>
    <s v="SO62488"/>
    <n v="477"/>
    <n v="21640"/>
    <n v="4"/>
    <n v="2"/>
    <n v="3"/>
    <x v="41"/>
    <x v="1"/>
    <n v="1.8663000000000001"/>
    <n v="4.99"/>
    <n v="14.97"/>
    <n v="3"/>
    <n v="1"/>
    <n v="9.3711000000000002"/>
    <n v="5.5989000000000004"/>
    <x v="36"/>
  </r>
  <r>
    <d v="2003-07-11T00:00:00"/>
    <s v="SO62575"/>
    <n v="529"/>
    <n v="20399"/>
    <n v="1"/>
    <n v="2"/>
    <n v="3"/>
    <x v="12"/>
    <x v="2"/>
    <n v="1.4923"/>
    <n v="3.99"/>
    <n v="11.97"/>
    <n v="3"/>
    <n v="1"/>
    <n v="7.493100000000001"/>
    <n v="4.4768999999999997"/>
    <x v="74"/>
  </r>
  <r>
    <d v="2003-01-11T00:00:00"/>
    <s v="SO62569"/>
    <n v="477"/>
    <n v="25972"/>
    <n v="1"/>
    <n v="2"/>
    <n v="3"/>
    <x v="30"/>
    <x v="2"/>
    <n v="1.8663000000000001"/>
    <n v="4.99"/>
    <n v="14.97"/>
    <n v="3"/>
    <n v="1"/>
    <n v="9.3711000000000002"/>
    <n v="5.5989000000000004"/>
    <x v="36"/>
  </r>
  <r>
    <d v="2003-08-10T00:00:00"/>
    <s v="SO62582"/>
    <n v="538"/>
    <n v="19626"/>
    <n v="9"/>
    <n v="2"/>
    <n v="3"/>
    <x v="31"/>
    <x v="0"/>
    <n v="8.0373000000000001"/>
    <n v="21.49"/>
    <n v="64.47"/>
    <n v="3"/>
    <n v="1"/>
    <n v="40.3581"/>
    <n v="24.111899999999999"/>
    <x v="75"/>
  </r>
  <r>
    <d v="2003-05-11T00:00:00"/>
    <s v="SO62640"/>
    <n v="539"/>
    <n v="25492"/>
    <n v="8"/>
    <n v="2"/>
    <n v="3"/>
    <x v="39"/>
    <x v="4"/>
    <n v="9.3462999999999994"/>
    <n v="24.99"/>
    <n v="74.97"/>
    <n v="3"/>
    <n v="1"/>
    <n v="46.931100000000001"/>
    <n v="28.038899999999998"/>
    <x v="80"/>
  </r>
  <r>
    <d v="2003-12-10T00:00:00"/>
    <s v="SO62819"/>
    <n v="479"/>
    <n v="27511"/>
    <n v="9"/>
    <n v="2"/>
    <n v="3"/>
    <x v="22"/>
    <x v="0"/>
    <n v="3.3622999999999998"/>
    <n v="8.99"/>
    <n v="26.97"/>
    <n v="3"/>
    <n v="1"/>
    <n v="16.883099999999999"/>
    <n v="10.0869"/>
    <x v="95"/>
  </r>
  <r>
    <d v="2004-02-01T00:00:00"/>
    <s v="SO62803"/>
    <n v="478"/>
    <n v="22128"/>
    <n v="6"/>
    <n v="2"/>
    <n v="3"/>
    <x v="43"/>
    <x v="3"/>
    <n v="3.7363"/>
    <n v="9.99"/>
    <n v="29.97"/>
    <n v="3"/>
    <n v="1"/>
    <n v="18.761099999999999"/>
    <n v="11.2089"/>
    <x v="42"/>
  </r>
  <r>
    <d v="2003-06-12T00:00:00"/>
    <s v="SO62866"/>
    <n v="477"/>
    <n v="25863"/>
    <n v="1"/>
    <n v="2"/>
    <n v="3"/>
    <x v="13"/>
    <x v="2"/>
    <n v="1.8663000000000001"/>
    <n v="4.99"/>
    <n v="14.97"/>
    <n v="3"/>
    <n v="1"/>
    <n v="9.3711000000000002"/>
    <n v="5.5989000000000004"/>
    <x v="36"/>
  </r>
  <r>
    <d v="2003-06-12T00:00:00"/>
    <s v="SO62906"/>
    <n v="535"/>
    <n v="17853"/>
    <n v="8"/>
    <n v="2"/>
    <n v="3"/>
    <x v="13"/>
    <x v="4"/>
    <n v="9.3462999999999994"/>
    <n v="24.99"/>
    <n v="74.97"/>
    <n v="3"/>
    <n v="1"/>
    <n v="46.931100000000001"/>
    <n v="28.038899999999998"/>
    <x v="63"/>
  </r>
  <r>
    <d v="2003-08-11T00:00:00"/>
    <s v="SO62924"/>
    <n v="485"/>
    <n v="14472"/>
    <n v="4"/>
    <n v="2"/>
    <n v="3"/>
    <x v="15"/>
    <x v="1"/>
    <n v="8.2204999999999995"/>
    <n v="21.98"/>
    <n v="65.94"/>
    <n v="3"/>
    <n v="1"/>
    <n v="41.278500000000001"/>
    <n v="24.661499999999997"/>
    <x v="16"/>
  </r>
  <r>
    <d v="2004-06-01T00:00:00"/>
    <s v="SO62962"/>
    <n v="528"/>
    <n v="22724"/>
    <n v="4"/>
    <n v="2"/>
    <n v="3"/>
    <x v="46"/>
    <x v="1"/>
    <n v="1.8663000000000001"/>
    <n v="4.99"/>
    <n v="14.97"/>
    <n v="3"/>
    <n v="1"/>
    <n v="9.3711000000000002"/>
    <n v="5.5989000000000004"/>
    <x v="73"/>
  </r>
  <r>
    <d v="2004-01-01T00:00:00"/>
    <s v="SO63000"/>
    <n v="479"/>
    <n v="28353"/>
    <n v="9"/>
    <n v="2"/>
    <n v="3"/>
    <x v="36"/>
    <x v="0"/>
    <n v="3.3622999999999998"/>
    <n v="8.99"/>
    <n v="26.97"/>
    <n v="3"/>
    <n v="1"/>
    <n v="16.883099999999999"/>
    <n v="10.0869"/>
    <x v="95"/>
  </r>
  <r>
    <d v="2004-10-01T00:00:00"/>
    <s v="SO63021"/>
    <n v="528"/>
    <n v="23864"/>
    <n v="4"/>
    <n v="2"/>
    <n v="3"/>
    <x v="40"/>
    <x v="1"/>
    <n v="1.8663000000000001"/>
    <n v="4.99"/>
    <n v="14.97"/>
    <n v="3"/>
    <n v="1"/>
    <n v="9.3711000000000002"/>
    <n v="5.5989000000000004"/>
    <x v="73"/>
  </r>
  <r>
    <d v="2004-06-01T00:00:00"/>
    <s v="SO63117"/>
    <n v="477"/>
    <n v="23097"/>
    <n v="9"/>
    <n v="2"/>
    <n v="3"/>
    <x v="46"/>
    <x v="0"/>
    <n v="1.8663000000000001"/>
    <n v="4.99"/>
    <n v="14.97"/>
    <n v="3"/>
    <n v="1"/>
    <n v="9.3711000000000002"/>
    <n v="5.5989000000000004"/>
    <x v="36"/>
  </r>
  <r>
    <d v="2003-08-12T00:00:00"/>
    <s v="SO63306"/>
    <n v="530"/>
    <n v="26712"/>
    <n v="4"/>
    <n v="2"/>
    <n v="3"/>
    <x v="32"/>
    <x v="1"/>
    <n v="1.8663000000000001"/>
    <n v="4.99"/>
    <n v="14.97"/>
    <n v="3"/>
    <n v="1"/>
    <n v="9.3711000000000002"/>
    <n v="5.5989000000000004"/>
    <x v="76"/>
  </r>
  <r>
    <d v="2003-09-12T00:00:00"/>
    <s v="SO63360"/>
    <n v="479"/>
    <n v="11417"/>
    <n v="7"/>
    <n v="2"/>
    <n v="3"/>
    <x v="7"/>
    <x v="6"/>
    <n v="3.3622999999999998"/>
    <n v="8.99"/>
    <n v="26.97"/>
    <n v="3"/>
    <n v="1"/>
    <n v="16.883099999999999"/>
    <n v="10.0869"/>
    <x v="95"/>
  </r>
  <r>
    <d v="2004-11-01T00:00:00"/>
    <s v="SO63387"/>
    <n v="480"/>
    <n v="20764"/>
    <n v="6"/>
    <n v="2"/>
    <n v="3"/>
    <x v="44"/>
    <x v="3"/>
    <n v="0.85650000000000004"/>
    <n v="2.29"/>
    <n v="6.87"/>
    <n v="3"/>
    <n v="1"/>
    <n v="4.3004999999999995"/>
    <n v="2.5695000000000001"/>
    <x v="43"/>
  </r>
  <r>
    <d v="2004-11-01T00:00:00"/>
    <s v="SO63413"/>
    <n v="479"/>
    <n v="22999"/>
    <n v="4"/>
    <n v="2"/>
    <n v="3"/>
    <x v="44"/>
    <x v="1"/>
    <n v="3.3622999999999998"/>
    <n v="8.99"/>
    <n v="26.97"/>
    <n v="3"/>
    <n v="1"/>
    <n v="16.883099999999999"/>
    <n v="10.0869"/>
    <x v="95"/>
  </r>
  <r>
    <d v="2003-12-10T00:00:00"/>
    <s v="SO63462"/>
    <n v="529"/>
    <n v="21098"/>
    <n v="7"/>
    <n v="2"/>
    <n v="3"/>
    <x v="22"/>
    <x v="6"/>
    <n v="1.4923"/>
    <n v="3.99"/>
    <n v="11.97"/>
    <n v="3"/>
    <n v="1"/>
    <n v="7.493100000000001"/>
    <n v="4.4768999999999997"/>
    <x v="74"/>
  </r>
  <r>
    <d v="2003-09-12T00:00:00"/>
    <s v="SO63445"/>
    <n v="528"/>
    <n v="17482"/>
    <n v="6"/>
    <n v="2"/>
    <n v="3"/>
    <x v="7"/>
    <x v="3"/>
    <n v="1.8663000000000001"/>
    <n v="4.99"/>
    <n v="14.97"/>
    <n v="3"/>
    <n v="1"/>
    <n v="9.3711000000000002"/>
    <n v="5.5989000000000004"/>
    <x v="73"/>
  </r>
  <r>
    <d v="2004-03-01T00:00:00"/>
    <s v="SO63531"/>
    <n v="535"/>
    <n v="19814"/>
    <n v="4"/>
    <n v="2"/>
    <n v="3"/>
    <x v="41"/>
    <x v="1"/>
    <n v="9.3462999999999994"/>
    <n v="24.99"/>
    <n v="74.97"/>
    <n v="3"/>
    <n v="1"/>
    <n v="46.931100000000001"/>
    <n v="28.038899999999998"/>
    <x v="63"/>
  </r>
  <r>
    <d v="2003-05-11T00:00:00"/>
    <s v="SO63685"/>
    <n v="538"/>
    <n v="23016"/>
    <n v="4"/>
    <n v="2"/>
    <n v="3"/>
    <x v="39"/>
    <x v="1"/>
    <n v="8.0373000000000001"/>
    <n v="21.49"/>
    <n v="64.47"/>
    <n v="3"/>
    <n v="1"/>
    <n v="40.3581"/>
    <n v="24.111899999999999"/>
    <x v="75"/>
  </r>
  <r>
    <d v="2004-06-01T00:00:00"/>
    <s v="SO63705"/>
    <n v="480"/>
    <n v="11185"/>
    <n v="6"/>
    <n v="2"/>
    <n v="3"/>
    <x v="46"/>
    <x v="3"/>
    <n v="0.85650000000000004"/>
    <n v="2.29"/>
    <n v="6.87"/>
    <n v="3"/>
    <n v="1"/>
    <n v="4.3004999999999995"/>
    <n v="2.5695000000000001"/>
    <x v="43"/>
  </r>
  <r>
    <d v="2003-10-11T00:00:00"/>
    <s v="SO63721"/>
    <n v="528"/>
    <n v="17749"/>
    <n v="7"/>
    <n v="2"/>
    <n v="3"/>
    <x v="18"/>
    <x v="6"/>
    <n v="1.8663000000000001"/>
    <n v="4.99"/>
    <n v="14.97"/>
    <n v="3"/>
    <n v="1"/>
    <n v="9.3711000000000002"/>
    <n v="5.5989000000000004"/>
    <x v="73"/>
  </r>
  <r>
    <d v="2003-02-12T00:00:00"/>
    <s v="SO63793"/>
    <n v="478"/>
    <n v="16654"/>
    <n v="6"/>
    <n v="2"/>
    <n v="3"/>
    <x v="8"/>
    <x v="3"/>
    <n v="3.7363"/>
    <n v="9.99"/>
    <n v="29.97"/>
    <n v="3"/>
    <n v="1"/>
    <n v="18.761099999999999"/>
    <n v="11.2089"/>
    <x v="42"/>
  </r>
  <r>
    <d v="2003-09-11T00:00:00"/>
    <s v="SO63772"/>
    <n v="223"/>
    <n v="26476"/>
    <n v="4"/>
    <n v="2"/>
    <n v="3"/>
    <x v="16"/>
    <x v="1"/>
    <n v="5.7051999999999996"/>
    <n v="8.6441999999999997"/>
    <n v="25.932600000000001"/>
    <n v="3"/>
    <n v="1"/>
    <n v="8.8170000000000002"/>
    <n v="17.115600000000001"/>
    <x v="34"/>
  </r>
  <r>
    <d v="2003-09-11T00:00:00"/>
    <s v="SO63778"/>
    <n v="477"/>
    <n v="21463"/>
    <n v="4"/>
    <n v="2"/>
    <n v="3"/>
    <x v="16"/>
    <x v="1"/>
    <n v="1.8663000000000001"/>
    <n v="4.99"/>
    <n v="14.97"/>
    <n v="3"/>
    <n v="1"/>
    <n v="9.3711000000000002"/>
    <n v="5.5989000000000004"/>
    <x v="36"/>
  </r>
  <r>
    <d v="2003-07-11T00:00:00"/>
    <s v="SO63930"/>
    <n v="478"/>
    <n v="12773"/>
    <n v="1"/>
    <n v="2"/>
    <n v="3"/>
    <x v="12"/>
    <x v="2"/>
    <n v="3.7363"/>
    <n v="9.99"/>
    <n v="29.97"/>
    <n v="3"/>
    <n v="1"/>
    <n v="18.761099999999999"/>
    <n v="11.2089"/>
    <x v="42"/>
  </r>
  <r>
    <d v="2003-04-12T00:00:00"/>
    <s v="SO63992"/>
    <n v="477"/>
    <n v="22515"/>
    <n v="7"/>
    <n v="2"/>
    <n v="3"/>
    <x v="26"/>
    <x v="6"/>
    <n v="1.8663000000000001"/>
    <n v="4.99"/>
    <n v="14.97"/>
    <n v="3"/>
    <n v="1"/>
    <n v="9.3711000000000002"/>
    <n v="5.5989000000000004"/>
    <x v="36"/>
  </r>
  <r>
    <d v="2003-03-12T00:00:00"/>
    <s v="SO63969"/>
    <n v="477"/>
    <n v="13858"/>
    <n v="4"/>
    <n v="2"/>
    <n v="3"/>
    <x v="38"/>
    <x v="1"/>
    <n v="1.8663000000000001"/>
    <n v="4.99"/>
    <n v="14.97"/>
    <n v="3"/>
    <n v="1"/>
    <n v="9.3711000000000002"/>
    <n v="5.5989000000000004"/>
    <x v="36"/>
  </r>
  <r>
    <d v="2003-06-11T00:00:00"/>
    <s v="SO64005"/>
    <n v="481"/>
    <n v="14237"/>
    <n v="9"/>
    <n v="2"/>
    <n v="3"/>
    <x v="4"/>
    <x v="0"/>
    <n v="3.3622999999999998"/>
    <n v="8.99"/>
    <n v="26.97"/>
    <n v="3"/>
    <n v="1"/>
    <n v="16.883099999999999"/>
    <n v="10.0869"/>
    <x v="100"/>
  </r>
  <r>
    <d v="2003-08-12T00:00:00"/>
    <s v="SO64055"/>
    <n v="480"/>
    <n v="15242"/>
    <n v="9"/>
    <n v="2"/>
    <n v="3"/>
    <x v="32"/>
    <x v="0"/>
    <n v="0.85650000000000004"/>
    <n v="2.29"/>
    <n v="6.87"/>
    <n v="3"/>
    <n v="1"/>
    <n v="4.3004999999999995"/>
    <n v="2.5695000000000001"/>
    <x v="43"/>
  </r>
  <r>
    <d v="2003-01-12T00:00:00"/>
    <s v="SO64121"/>
    <n v="529"/>
    <n v="16622"/>
    <n v="9"/>
    <n v="2"/>
    <n v="3"/>
    <x v="17"/>
    <x v="0"/>
    <n v="1.4923"/>
    <n v="3.99"/>
    <n v="11.97"/>
    <n v="3"/>
    <n v="1"/>
    <n v="7.493100000000001"/>
    <n v="4.4768999999999997"/>
    <x v="74"/>
  </r>
  <r>
    <d v="2003-05-12T00:00:00"/>
    <s v="SO64132"/>
    <n v="480"/>
    <n v="28242"/>
    <n v="4"/>
    <n v="2"/>
    <n v="3"/>
    <x v="6"/>
    <x v="1"/>
    <n v="0.85650000000000004"/>
    <n v="2.29"/>
    <n v="6.87"/>
    <n v="3"/>
    <n v="1"/>
    <n v="4.3004999999999995"/>
    <n v="2.5695000000000001"/>
    <x v="43"/>
  </r>
  <r>
    <d v="2003-09-12T00:00:00"/>
    <s v="SO64178"/>
    <n v="479"/>
    <n v="11501"/>
    <n v="6"/>
    <n v="2"/>
    <n v="3"/>
    <x v="7"/>
    <x v="3"/>
    <n v="3.3622999999999998"/>
    <n v="8.99"/>
    <n v="26.97"/>
    <n v="3"/>
    <n v="1"/>
    <n v="16.883099999999999"/>
    <n v="10.0869"/>
    <x v="95"/>
  </r>
  <r>
    <d v="2004-09-01T00:00:00"/>
    <s v="SO64214"/>
    <n v="478"/>
    <n v="15995"/>
    <n v="4"/>
    <n v="2"/>
    <n v="3"/>
    <x v="47"/>
    <x v="1"/>
    <n v="3.7363"/>
    <n v="9.99"/>
    <n v="29.97"/>
    <n v="3"/>
    <n v="1"/>
    <n v="18.761099999999999"/>
    <n v="11.2089"/>
    <x v="42"/>
  </r>
  <r>
    <d v="2003-10-12T00:00:00"/>
    <s v="SO64296"/>
    <n v="541"/>
    <n v="12000"/>
    <n v="9"/>
    <n v="2"/>
    <n v="3"/>
    <x v="14"/>
    <x v="0"/>
    <n v="10.8423"/>
    <n v="28.99"/>
    <n v="86.97"/>
    <n v="3"/>
    <n v="1"/>
    <n v="54.443100000000001"/>
    <n v="32.526899999999998"/>
    <x v="49"/>
  </r>
  <r>
    <d v="2003-02-12T00:00:00"/>
    <s v="SO64469"/>
    <n v="478"/>
    <n v="15677"/>
    <n v="7"/>
    <n v="2"/>
    <n v="3"/>
    <x v="8"/>
    <x v="6"/>
    <n v="3.7363"/>
    <n v="9.99"/>
    <n v="29.97"/>
    <n v="3"/>
    <n v="1"/>
    <n v="18.761099999999999"/>
    <n v="11.2089"/>
    <x v="42"/>
  </r>
  <r>
    <d v="2004-01-01T00:00:00"/>
    <s v="SO64569"/>
    <n v="528"/>
    <n v="20572"/>
    <n v="8"/>
    <n v="2"/>
    <n v="3"/>
    <x v="36"/>
    <x v="4"/>
    <n v="1.8663000000000001"/>
    <n v="4.99"/>
    <n v="14.97"/>
    <n v="3"/>
    <n v="1"/>
    <n v="9.3711000000000002"/>
    <n v="5.5989000000000004"/>
    <x v="73"/>
  </r>
  <r>
    <d v="2003-04-11T00:00:00"/>
    <s v="SO64615"/>
    <n v="480"/>
    <n v="25056"/>
    <n v="9"/>
    <n v="2"/>
    <n v="3"/>
    <x v="24"/>
    <x v="0"/>
    <n v="0.85650000000000004"/>
    <n v="2.29"/>
    <n v="6.87"/>
    <n v="3"/>
    <n v="1"/>
    <n v="4.3004999999999995"/>
    <n v="2.5695000000000001"/>
    <x v="43"/>
  </r>
  <r>
    <d v="2004-06-01T00:00:00"/>
    <s v="SO64782"/>
    <n v="479"/>
    <n v="23018"/>
    <n v="1"/>
    <n v="2"/>
    <n v="3"/>
    <x v="46"/>
    <x v="2"/>
    <n v="3.3622999999999998"/>
    <n v="8.99"/>
    <n v="26.97"/>
    <n v="3"/>
    <n v="1"/>
    <n v="16.883099999999999"/>
    <n v="10.0869"/>
    <x v="95"/>
  </r>
  <r>
    <d v="2003-06-11T00:00:00"/>
    <s v="SO64779"/>
    <n v="477"/>
    <n v="26097"/>
    <n v="4"/>
    <n v="2"/>
    <n v="3"/>
    <x v="4"/>
    <x v="1"/>
    <n v="1.8663000000000001"/>
    <n v="4.99"/>
    <n v="14.97"/>
    <n v="3"/>
    <n v="1"/>
    <n v="9.3711000000000002"/>
    <n v="5.5989000000000004"/>
    <x v="36"/>
  </r>
  <r>
    <d v="2004-03-02T00:00:00"/>
    <s v="SO64824"/>
    <n v="539"/>
    <n v="16508"/>
    <n v="7"/>
    <n v="2"/>
    <n v="3"/>
    <x v="49"/>
    <x v="6"/>
    <n v="9.3462999999999994"/>
    <n v="24.99"/>
    <n v="74.97"/>
    <n v="3"/>
    <n v="1"/>
    <n v="46.931100000000001"/>
    <n v="28.038899999999998"/>
    <x v="80"/>
  </r>
  <r>
    <d v="2003-05-12T00:00:00"/>
    <s v="SO64841"/>
    <n v="479"/>
    <n v="15086"/>
    <n v="7"/>
    <n v="2"/>
    <n v="3"/>
    <x v="6"/>
    <x v="6"/>
    <n v="3.3622999999999998"/>
    <n v="8.99"/>
    <n v="26.97"/>
    <n v="3"/>
    <n v="1"/>
    <n v="16.883099999999999"/>
    <n v="10.0869"/>
    <x v="95"/>
  </r>
  <r>
    <d v="2003-04-12T00:00:00"/>
    <s v="SO64818"/>
    <n v="223"/>
    <n v="18761"/>
    <n v="4"/>
    <n v="2"/>
    <n v="3"/>
    <x v="26"/>
    <x v="1"/>
    <n v="5.7051999999999996"/>
    <n v="8.6441999999999997"/>
    <n v="25.932600000000001"/>
    <n v="3"/>
    <n v="1"/>
    <n v="8.8170000000000002"/>
    <n v="17.115600000000001"/>
    <x v="34"/>
  </r>
  <r>
    <d v="2004-01-02T00:00:00"/>
    <s v="SO64889"/>
    <n v="481"/>
    <n v="22251"/>
    <n v="6"/>
    <n v="2"/>
    <n v="3"/>
    <x v="58"/>
    <x v="3"/>
    <n v="3.3622999999999998"/>
    <n v="8.99"/>
    <n v="26.97"/>
    <n v="3"/>
    <n v="1"/>
    <n v="16.883099999999999"/>
    <n v="10.0869"/>
    <x v="100"/>
  </r>
  <r>
    <d v="2003-02-11T00:00:00"/>
    <s v="SO64876"/>
    <n v="480"/>
    <n v="17487"/>
    <n v="1"/>
    <n v="2"/>
    <n v="3"/>
    <x v="23"/>
    <x v="2"/>
    <n v="0.85650000000000004"/>
    <n v="2.29"/>
    <n v="6.87"/>
    <n v="3"/>
    <n v="1"/>
    <n v="4.3004999999999995"/>
    <n v="2.5695000000000001"/>
    <x v="43"/>
  </r>
  <r>
    <d v="2003-01-12T00:00:00"/>
    <s v="SO64913"/>
    <n v="478"/>
    <n v="21236"/>
    <n v="1"/>
    <n v="2"/>
    <n v="3"/>
    <x v="17"/>
    <x v="2"/>
    <n v="3.7363"/>
    <n v="9.99"/>
    <n v="29.97"/>
    <n v="3"/>
    <n v="1"/>
    <n v="18.761099999999999"/>
    <n v="11.2089"/>
    <x v="42"/>
  </r>
  <r>
    <d v="2004-02-02T00:00:00"/>
    <s v="SO64960"/>
    <n v="529"/>
    <n v="16614"/>
    <n v="9"/>
    <n v="2"/>
    <n v="3"/>
    <x v="61"/>
    <x v="0"/>
    <n v="1.4923"/>
    <n v="3.99"/>
    <n v="11.97"/>
    <n v="3"/>
    <n v="1"/>
    <n v="7.493100000000001"/>
    <n v="4.4768999999999997"/>
    <x v="74"/>
  </r>
  <r>
    <d v="2003-11-11T00:00:00"/>
    <s v="SO64979"/>
    <n v="485"/>
    <n v="22882"/>
    <n v="6"/>
    <n v="2"/>
    <n v="3"/>
    <x v="37"/>
    <x v="3"/>
    <n v="8.2204999999999995"/>
    <n v="21.98"/>
    <n v="65.94"/>
    <n v="3"/>
    <n v="1"/>
    <n v="41.278500000000001"/>
    <n v="24.661499999999997"/>
    <x v="16"/>
  </r>
  <r>
    <d v="2004-06-01T00:00:00"/>
    <s v="SO64991"/>
    <n v="539"/>
    <n v="27935"/>
    <n v="7"/>
    <n v="2"/>
    <n v="3"/>
    <x v="46"/>
    <x v="6"/>
    <n v="9.3462999999999994"/>
    <n v="24.99"/>
    <n v="74.97"/>
    <n v="3"/>
    <n v="1"/>
    <n v="46.931100000000001"/>
    <n v="28.038899999999998"/>
    <x v="80"/>
  </r>
  <r>
    <d v="2004-03-02T00:00:00"/>
    <s v="SO64955"/>
    <n v="480"/>
    <n v="19624"/>
    <n v="9"/>
    <n v="2"/>
    <n v="3"/>
    <x v="49"/>
    <x v="0"/>
    <n v="0.85650000000000004"/>
    <n v="2.29"/>
    <n v="6.87"/>
    <n v="3"/>
    <n v="1"/>
    <n v="4.3004999999999995"/>
    <n v="2.5695000000000001"/>
    <x v="43"/>
  </r>
  <r>
    <d v="2004-12-01T00:00:00"/>
    <s v="SO65073"/>
    <n v="223"/>
    <n v="24688"/>
    <n v="4"/>
    <n v="2"/>
    <n v="3"/>
    <x v="42"/>
    <x v="1"/>
    <n v="5.7051999999999996"/>
    <n v="8.6441999999999997"/>
    <n v="25.932600000000001"/>
    <n v="3"/>
    <n v="1"/>
    <n v="8.8170000000000002"/>
    <n v="17.115600000000001"/>
    <x v="34"/>
  </r>
  <r>
    <d v="2004-12-02T00:00:00"/>
    <s v="SO65043"/>
    <n v="223"/>
    <n v="28341"/>
    <n v="6"/>
    <n v="2"/>
    <n v="3"/>
    <x v="54"/>
    <x v="3"/>
    <n v="5.7051999999999996"/>
    <n v="8.6441999999999997"/>
    <n v="25.932600000000001"/>
    <n v="3"/>
    <n v="1"/>
    <n v="8.8170000000000002"/>
    <n v="17.115600000000001"/>
    <x v="34"/>
  </r>
  <r>
    <d v="2004-12-01T00:00:00"/>
    <s v="SO65135"/>
    <n v="479"/>
    <n v="11351"/>
    <n v="10"/>
    <n v="2"/>
    <n v="3"/>
    <x v="42"/>
    <x v="5"/>
    <n v="3.3622999999999998"/>
    <n v="8.99"/>
    <n v="26.97"/>
    <n v="3"/>
    <n v="1"/>
    <n v="16.883099999999999"/>
    <n v="10.0869"/>
    <x v="95"/>
  </r>
  <r>
    <d v="2004-01-02T00:00:00"/>
    <s v="SO65345"/>
    <n v="466"/>
    <n v="26244"/>
    <n v="1"/>
    <n v="2"/>
    <n v="3"/>
    <x v="58"/>
    <x v="2"/>
    <n v="9.7135999999999996"/>
    <n v="23.548100000000002"/>
    <n v="70.644300000000001"/>
    <n v="3"/>
    <n v="1"/>
    <n v="41.503500000000003"/>
    <n v="29.140799999999999"/>
    <x v="99"/>
  </r>
  <r>
    <d v="2003-11-11T00:00:00"/>
    <s v="SO65368"/>
    <n v="530"/>
    <n v="25688"/>
    <n v="7"/>
    <n v="2"/>
    <n v="3"/>
    <x v="37"/>
    <x v="6"/>
    <n v="1.8663000000000001"/>
    <n v="4.99"/>
    <n v="14.97"/>
    <n v="3"/>
    <n v="1"/>
    <n v="9.3711000000000002"/>
    <n v="5.5989000000000004"/>
    <x v="76"/>
  </r>
  <r>
    <d v="2004-07-01T00:00:00"/>
    <s v="SO65402"/>
    <n v="479"/>
    <n v="15025"/>
    <n v="9"/>
    <n v="2"/>
    <n v="3"/>
    <x v="48"/>
    <x v="0"/>
    <n v="3.3622999999999998"/>
    <n v="8.99"/>
    <n v="26.97"/>
    <n v="3"/>
    <n v="1"/>
    <n v="16.883099999999999"/>
    <n v="10.0869"/>
    <x v="95"/>
  </r>
  <r>
    <d v="2003-11-12T00:00:00"/>
    <s v="SO65473"/>
    <n v="477"/>
    <n v="13423"/>
    <n v="6"/>
    <n v="2"/>
    <n v="3"/>
    <x v="34"/>
    <x v="3"/>
    <n v="1.8663000000000001"/>
    <n v="4.99"/>
    <n v="14.97"/>
    <n v="3"/>
    <n v="1"/>
    <n v="9.3711000000000002"/>
    <n v="5.5989000000000004"/>
    <x v="36"/>
  </r>
  <r>
    <d v="2004-11-02T00:00:00"/>
    <s v="SO65503"/>
    <n v="466"/>
    <n v="13697"/>
    <n v="8"/>
    <n v="2"/>
    <n v="3"/>
    <x v="57"/>
    <x v="4"/>
    <n v="9.7135999999999996"/>
    <n v="23.548100000000002"/>
    <n v="70.644300000000001"/>
    <n v="3"/>
    <n v="1"/>
    <n v="41.503500000000003"/>
    <n v="29.140799999999999"/>
    <x v="99"/>
  </r>
  <r>
    <d v="2003-06-11T00:00:00"/>
    <s v="SO65532"/>
    <n v="530"/>
    <n v="12652"/>
    <n v="10"/>
    <n v="2"/>
    <n v="3"/>
    <x v="4"/>
    <x v="5"/>
    <n v="1.8663000000000001"/>
    <n v="4.99"/>
    <n v="14.97"/>
    <n v="3"/>
    <n v="1"/>
    <n v="9.3711000000000002"/>
    <n v="5.5989000000000004"/>
    <x v="76"/>
  </r>
  <r>
    <d v="2003-06-12T00:00:00"/>
    <s v="SO65605"/>
    <n v="485"/>
    <n v="15985"/>
    <n v="4"/>
    <n v="2"/>
    <n v="3"/>
    <x v="13"/>
    <x v="1"/>
    <n v="8.2204999999999995"/>
    <n v="21.98"/>
    <n v="65.94"/>
    <n v="3"/>
    <n v="1"/>
    <n v="41.278500000000001"/>
    <n v="24.661499999999997"/>
    <x v="16"/>
  </r>
  <r>
    <d v="2004-02-02T00:00:00"/>
    <s v="SO65567"/>
    <n v="223"/>
    <n v="17281"/>
    <n v="9"/>
    <n v="2"/>
    <n v="3"/>
    <x v="61"/>
    <x v="0"/>
    <n v="5.7051999999999996"/>
    <n v="8.6441999999999997"/>
    <n v="25.932600000000001"/>
    <n v="3"/>
    <n v="1"/>
    <n v="8.8170000000000002"/>
    <n v="17.115600000000001"/>
    <x v="34"/>
  </r>
  <r>
    <d v="2003-01-12T00:00:00"/>
    <s v="SO65565"/>
    <n v="528"/>
    <n v="16634"/>
    <n v="9"/>
    <n v="2"/>
    <n v="3"/>
    <x v="17"/>
    <x v="0"/>
    <n v="1.8663000000000001"/>
    <n v="4.99"/>
    <n v="14.97"/>
    <n v="3"/>
    <n v="1"/>
    <n v="9.3711000000000002"/>
    <n v="5.5989000000000004"/>
    <x v="73"/>
  </r>
  <r>
    <d v="2003-05-12T00:00:00"/>
    <s v="SO65663"/>
    <n v="480"/>
    <n v="16602"/>
    <n v="10"/>
    <n v="2"/>
    <n v="3"/>
    <x v="6"/>
    <x v="5"/>
    <n v="0.85650000000000004"/>
    <n v="2.29"/>
    <n v="6.87"/>
    <n v="3"/>
    <n v="1"/>
    <n v="4.3004999999999995"/>
    <n v="2.5695000000000001"/>
    <x v="43"/>
  </r>
  <r>
    <d v="2003-12-12T00:00:00"/>
    <s v="SO65644"/>
    <n v="480"/>
    <n v="20756"/>
    <n v="6"/>
    <n v="2"/>
    <n v="3"/>
    <x v="3"/>
    <x v="3"/>
    <n v="0.85650000000000004"/>
    <n v="2.29"/>
    <n v="6.87"/>
    <n v="3"/>
    <n v="1"/>
    <n v="4.3004999999999995"/>
    <n v="2.5695000000000001"/>
    <x v="43"/>
  </r>
  <r>
    <d v="2004-05-01T00:00:00"/>
    <s v="SO65715"/>
    <n v="480"/>
    <n v="19487"/>
    <n v="7"/>
    <n v="2"/>
    <n v="3"/>
    <x v="35"/>
    <x v="6"/>
    <n v="0.85650000000000004"/>
    <n v="2.29"/>
    <n v="6.87"/>
    <n v="3"/>
    <n v="1"/>
    <n v="4.3004999999999995"/>
    <n v="2.5695000000000001"/>
    <x v="43"/>
  </r>
  <r>
    <d v="2004-05-02T00:00:00"/>
    <s v="SO65685"/>
    <n v="478"/>
    <n v="17331"/>
    <n v="9"/>
    <n v="2"/>
    <n v="3"/>
    <x v="51"/>
    <x v="0"/>
    <n v="3.7363"/>
    <n v="9.99"/>
    <n v="29.97"/>
    <n v="3"/>
    <n v="1"/>
    <n v="18.761099999999999"/>
    <n v="11.2089"/>
    <x v="42"/>
  </r>
  <r>
    <d v="2003-01-12T00:00:00"/>
    <s v="SO65734"/>
    <n v="528"/>
    <n v="16163"/>
    <n v="9"/>
    <n v="2"/>
    <n v="3"/>
    <x v="17"/>
    <x v="0"/>
    <n v="1.8663000000000001"/>
    <n v="4.99"/>
    <n v="14.97"/>
    <n v="3"/>
    <n v="1"/>
    <n v="9.3711000000000002"/>
    <n v="5.5989000000000004"/>
    <x v="73"/>
  </r>
  <r>
    <d v="2003-05-12T00:00:00"/>
    <s v="SO65696"/>
    <n v="478"/>
    <n v="14611"/>
    <n v="6"/>
    <n v="2"/>
    <n v="3"/>
    <x v="6"/>
    <x v="3"/>
    <n v="3.7363"/>
    <n v="9.99"/>
    <n v="29.97"/>
    <n v="3"/>
    <n v="1"/>
    <n v="18.761099999999999"/>
    <n v="11.2089"/>
    <x v="42"/>
  </r>
  <r>
    <d v="2003-04-12T00:00:00"/>
    <s v="SO65793"/>
    <n v="538"/>
    <n v="23175"/>
    <n v="4"/>
    <n v="2"/>
    <n v="3"/>
    <x v="26"/>
    <x v="1"/>
    <n v="8.0373000000000001"/>
    <n v="21.49"/>
    <n v="64.47"/>
    <n v="3"/>
    <n v="1"/>
    <n v="40.3581"/>
    <n v="24.111899999999999"/>
    <x v="75"/>
  </r>
  <r>
    <d v="2003-11-11T00:00:00"/>
    <s v="SO65780"/>
    <n v="479"/>
    <n v="24166"/>
    <n v="9"/>
    <n v="2"/>
    <n v="3"/>
    <x v="37"/>
    <x v="0"/>
    <n v="3.3622999999999998"/>
    <n v="8.99"/>
    <n v="26.97"/>
    <n v="3"/>
    <n v="1"/>
    <n v="16.883099999999999"/>
    <n v="10.0869"/>
    <x v="95"/>
  </r>
  <r>
    <d v="2003-06-12T00:00:00"/>
    <s v="SO65844"/>
    <n v="480"/>
    <n v="13144"/>
    <n v="6"/>
    <n v="2"/>
    <n v="3"/>
    <x v="13"/>
    <x v="3"/>
    <n v="0.85650000000000004"/>
    <n v="2.29"/>
    <n v="6.87"/>
    <n v="3"/>
    <n v="1"/>
    <n v="4.3004999999999995"/>
    <n v="2.5695000000000001"/>
    <x v="43"/>
  </r>
  <r>
    <d v="2004-05-02T00:00:00"/>
    <s v="SO65871"/>
    <n v="539"/>
    <n v="18056"/>
    <n v="4"/>
    <n v="2"/>
    <n v="3"/>
    <x v="51"/>
    <x v="1"/>
    <n v="9.3462999999999994"/>
    <n v="24.99"/>
    <n v="74.97"/>
    <n v="3"/>
    <n v="1"/>
    <n v="46.931100000000001"/>
    <n v="28.038899999999998"/>
    <x v="80"/>
  </r>
  <r>
    <d v="2004-04-02T00:00:00"/>
    <s v="SO65898"/>
    <n v="477"/>
    <n v="11869"/>
    <n v="6"/>
    <n v="2"/>
    <n v="3"/>
    <x v="56"/>
    <x v="3"/>
    <n v="1.8663000000000001"/>
    <n v="4.99"/>
    <n v="14.97"/>
    <n v="3"/>
    <n v="1"/>
    <n v="9.3711000000000002"/>
    <n v="5.5989000000000004"/>
    <x v="36"/>
  </r>
  <r>
    <d v="2004-08-01T00:00:00"/>
    <s v="SO65944"/>
    <n v="223"/>
    <n v="25910"/>
    <n v="4"/>
    <n v="2"/>
    <n v="3"/>
    <x v="45"/>
    <x v="1"/>
    <n v="5.7051999999999996"/>
    <n v="8.6441999999999997"/>
    <n v="25.932600000000001"/>
    <n v="3"/>
    <n v="1"/>
    <n v="8.8170000000000002"/>
    <n v="17.115600000000001"/>
    <x v="34"/>
  </r>
  <r>
    <d v="2004-05-02T00:00:00"/>
    <s v="SO66051"/>
    <n v="528"/>
    <n v="17175"/>
    <n v="6"/>
    <n v="2"/>
    <n v="3"/>
    <x v="51"/>
    <x v="3"/>
    <n v="1.8663000000000001"/>
    <n v="4.99"/>
    <n v="14.97"/>
    <n v="3"/>
    <n v="1"/>
    <n v="9.3711000000000002"/>
    <n v="5.5989000000000004"/>
    <x v="73"/>
  </r>
  <r>
    <d v="2004-02-01T00:00:00"/>
    <s v="SO66069"/>
    <n v="479"/>
    <n v="21144"/>
    <n v="1"/>
    <n v="2"/>
    <n v="3"/>
    <x v="43"/>
    <x v="2"/>
    <n v="3.3622999999999998"/>
    <n v="8.99"/>
    <n v="26.97"/>
    <n v="3"/>
    <n v="1"/>
    <n v="16.883099999999999"/>
    <n v="10.0869"/>
    <x v="95"/>
  </r>
  <r>
    <d v="2003-11-12T00:00:00"/>
    <s v="SO66020"/>
    <n v="485"/>
    <n v="16205"/>
    <n v="7"/>
    <n v="2"/>
    <n v="3"/>
    <x v="34"/>
    <x v="6"/>
    <n v="8.2204999999999995"/>
    <n v="21.98"/>
    <n v="65.94"/>
    <n v="3"/>
    <n v="1"/>
    <n v="41.278500000000001"/>
    <n v="24.661499999999997"/>
    <x v="16"/>
  </r>
  <r>
    <d v="2004-10-02T00:00:00"/>
    <s v="SO66137"/>
    <n v="485"/>
    <n v="14302"/>
    <n v="9"/>
    <n v="2"/>
    <n v="3"/>
    <x v="59"/>
    <x v="0"/>
    <n v="8.2204999999999995"/>
    <n v="21.98"/>
    <n v="65.94"/>
    <n v="3"/>
    <n v="1"/>
    <n v="41.278500000000001"/>
    <n v="24.661499999999997"/>
    <x v="16"/>
  </r>
  <r>
    <d v="2003-02-12T00:00:00"/>
    <s v="SO66143"/>
    <n v="223"/>
    <n v="25952"/>
    <n v="4"/>
    <n v="2"/>
    <n v="3"/>
    <x v="8"/>
    <x v="1"/>
    <n v="5.7051999999999996"/>
    <n v="8.6441999999999997"/>
    <n v="25.932600000000001"/>
    <n v="3"/>
    <n v="1"/>
    <n v="8.8170000000000002"/>
    <n v="17.115600000000001"/>
    <x v="34"/>
  </r>
  <r>
    <d v="2003-12-12T00:00:00"/>
    <s v="SO66181"/>
    <n v="528"/>
    <n v="11636"/>
    <n v="4"/>
    <n v="2"/>
    <n v="3"/>
    <x v="3"/>
    <x v="1"/>
    <n v="1.8663000000000001"/>
    <n v="4.99"/>
    <n v="14.97"/>
    <n v="3"/>
    <n v="1"/>
    <n v="9.3711000000000002"/>
    <n v="5.5989000000000004"/>
    <x v="73"/>
  </r>
  <r>
    <d v="2004-07-02T00:00:00"/>
    <s v="SO66250"/>
    <n v="477"/>
    <n v="26142"/>
    <n v="9"/>
    <n v="2"/>
    <n v="3"/>
    <x v="53"/>
    <x v="0"/>
    <n v="1.8663000000000001"/>
    <n v="4.99"/>
    <n v="14.97"/>
    <n v="3"/>
    <n v="1"/>
    <n v="9.3711000000000002"/>
    <n v="5.5989000000000004"/>
    <x v="36"/>
  </r>
  <r>
    <d v="2003-07-12T00:00:00"/>
    <s v="SO66265"/>
    <n v="464"/>
    <n v="15604"/>
    <n v="9"/>
    <n v="2"/>
    <n v="3"/>
    <x v="9"/>
    <x v="0"/>
    <n v="9.7135999999999996"/>
    <n v="23.548100000000002"/>
    <n v="70.644300000000001"/>
    <n v="3"/>
    <n v="1"/>
    <n v="41.503500000000003"/>
    <n v="29.140799999999999"/>
    <x v="97"/>
  </r>
  <r>
    <d v="2003-07-12T00:00:00"/>
    <s v="SO66290"/>
    <n v="223"/>
    <n v="21842"/>
    <n v="8"/>
    <n v="2"/>
    <n v="3"/>
    <x v="9"/>
    <x v="4"/>
    <n v="5.7051999999999996"/>
    <n v="8.6441999999999997"/>
    <n v="25.932600000000001"/>
    <n v="3"/>
    <n v="1"/>
    <n v="8.8170000000000002"/>
    <n v="17.115600000000001"/>
    <x v="34"/>
  </r>
  <r>
    <d v="2004-02-02T00:00:00"/>
    <s v="SO66367"/>
    <n v="479"/>
    <n v="22673"/>
    <n v="7"/>
    <n v="2"/>
    <n v="3"/>
    <x v="61"/>
    <x v="6"/>
    <n v="3.3622999999999998"/>
    <n v="8.99"/>
    <n v="26.97"/>
    <n v="3"/>
    <n v="1"/>
    <n v="16.883099999999999"/>
    <n v="10.0869"/>
    <x v="95"/>
  </r>
  <r>
    <d v="2004-12-02T00:00:00"/>
    <s v="SO66345"/>
    <n v="480"/>
    <n v="13530"/>
    <n v="10"/>
    <n v="2"/>
    <n v="3"/>
    <x v="54"/>
    <x v="5"/>
    <n v="0.85650000000000004"/>
    <n v="2.29"/>
    <n v="6.87"/>
    <n v="3"/>
    <n v="1"/>
    <n v="4.3004999999999995"/>
    <n v="2.5695000000000001"/>
    <x v="43"/>
  </r>
  <r>
    <d v="2004-05-02T00:00:00"/>
    <s v="SO66344"/>
    <n v="528"/>
    <n v="17856"/>
    <n v="8"/>
    <n v="2"/>
    <n v="3"/>
    <x v="51"/>
    <x v="4"/>
    <n v="1.8663000000000001"/>
    <n v="4.99"/>
    <n v="14.97"/>
    <n v="3"/>
    <n v="1"/>
    <n v="9.3711000000000002"/>
    <n v="5.5989000000000004"/>
    <x v="73"/>
  </r>
  <r>
    <d v="2004-11-02T00:00:00"/>
    <s v="SO66476"/>
    <n v="536"/>
    <n v="14739"/>
    <n v="4"/>
    <n v="2"/>
    <n v="3"/>
    <x v="57"/>
    <x v="1"/>
    <n v="11.2163"/>
    <n v="29.99"/>
    <n v="89.97"/>
    <n v="3"/>
    <n v="1"/>
    <n v="56.321100000000001"/>
    <n v="33.648899999999998"/>
    <x v="77"/>
  </r>
  <r>
    <d v="2004-02-01T00:00:00"/>
    <s v="SO66500"/>
    <n v="541"/>
    <n v="11245"/>
    <n v="8"/>
    <n v="2"/>
    <n v="3"/>
    <x v="43"/>
    <x v="4"/>
    <n v="10.8423"/>
    <n v="28.99"/>
    <n v="86.97"/>
    <n v="3"/>
    <n v="1"/>
    <n v="54.443100000000001"/>
    <n v="32.526899999999998"/>
    <x v="49"/>
  </r>
  <r>
    <d v="2004-12-01T00:00:00"/>
    <s v="SO66516"/>
    <n v="480"/>
    <n v="16341"/>
    <n v="9"/>
    <n v="2"/>
    <n v="3"/>
    <x v="42"/>
    <x v="0"/>
    <n v="0.85650000000000004"/>
    <n v="2.29"/>
    <n v="6.87"/>
    <n v="3"/>
    <n v="1"/>
    <n v="4.3004999999999995"/>
    <n v="2.5695000000000001"/>
    <x v="43"/>
  </r>
  <r>
    <d v="2004-07-02T00:00:00"/>
    <s v="SO66593"/>
    <n v="477"/>
    <n v="21467"/>
    <n v="1"/>
    <n v="2"/>
    <n v="3"/>
    <x v="53"/>
    <x v="2"/>
    <n v="1.8663000000000001"/>
    <n v="4.99"/>
    <n v="14.97"/>
    <n v="3"/>
    <n v="1"/>
    <n v="9.3711000000000002"/>
    <n v="5.5989000000000004"/>
    <x v="36"/>
  </r>
  <r>
    <d v="2004-09-01T00:00:00"/>
    <s v="SO66655"/>
    <n v="480"/>
    <n v="11921"/>
    <n v="9"/>
    <n v="2"/>
    <n v="3"/>
    <x v="47"/>
    <x v="0"/>
    <n v="0.85650000000000004"/>
    <n v="2.29"/>
    <n v="6.87"/>
    <n v="3"/>
    <n v="1"/>
    <n v="4.3004999999999995"/>
    <n v="2.5695000000000001"/>
    <x v="43"/>
  </r>
  <r>
    <d v="2003-07-12T00:00:00"/>
    <s v="SO66645"/>
    <n v="536"/>
    <n v="16665"/>
    <n v="9"/>
    <n v="2"/>
    <n v="3"/>
    <x v="9"/>
    <x v="0"/>
    <n v="11.2163"/>
    <n v="29.99"/>
    <n v="89.97"/>
    <n v="3"/>
    <n v="1"/>
    <n v="56.321100000000001"/>
    <n v="33.648899999999998"/>
    <x v="77"/>
  </r>
  <r>
    <d v="2004-10-01T00:00:00"/>
    <s v="SO66649"/>
    <n v="477"/>
    <n v="15598"/>
    <n v="9"/>
    <n v="2"/>
    <n v="3"/>
    <x v="40"/>
    <x v="0"/>
    <n v="1.8663000000000001"/>
    <n v="4.99"/>
    <n v="14.97"/>
    <n v="3"/>
    <n v="1"/>
    <n v="9.3711000000000002"/>
    <n v="5.5989000000000004"/>
    <x v="36"/>
  </r>
  <r>
    <d v="2004-03-03T00:00:00"/>
    <s v="SO66762"/>
    <n v="529"/>
    <n v="12510"/>
    <n v="7"/>
    <n v="2"/>
    <n v="3"/>
    <x v="64"/>
    <x v="6"/>
    <n v="1.4923"/>
    <n v="3.99"/>
    <n v="11.97"/>
    <n v="3"/>
    <n v="1"/>
    <n v="7.493100000000001"/>
    <n v="4.4768999999999997"/>
    <x v="74"/>
  </r>
  <r>
    <d v="2003-04-12T00:00:00"/>
    <s v="SO66780"/>
    <n v="536"/>
    <n v="17812"/>
    <n v="10"/>
    <n v="2"/>
    <n v="3"/>
    <x v="26"/>
    <x v="5"/>
    <n v="11.2163"/>
    <n v="29.99"/>
    <n v="89.97"/>
    <n v="3"/>
    <n v="1"/>
    <n v="56.321100000000001"/>
    <n v="33.648899999999998"/>
    <x v="77"/>
  </r>
  <r>
    <d v="2003-03-12T00:00:00"/>
    <s v="SO66797"/>
    <n v="477"/>
    <n v="12166"/>
    <n v="6"/>
    <n v="2"/>
    <n v="3"/>
    <x v="38"/>
    <x v="3"/>
    <n v="1.8663000000000001"/>
    <n v="4.99"/>
    <n v="14.97"/>
    <n v="3"/>
    <n v="1"/>
    <n v="9.3711000000000002"/>
    <n v="5.5989000000000004"/>
    <x v="36"/>
  </r>
  <r>
    <d v="2004-07-01T00:00:00"/>
    <s v="SO66794"/>
    <n v="536"/>
    <n v="15942"/>
    <n v="6"/>
    <n v="2"/>
    <n v="3"/>
    <x v="48"/>
    <x v="3"/>
    <n v="11.2163"/>
    <n v="29.99"/>
    <n v="89.97"/>
    <n v="3"/>
    <n v="1"/>
    <n v="56.321100000000001"/>
    <n v="33.648899999999998"/>
    <x v="77"/>
  </r>
  <r>
    <d v="2004-02-03T00:00:00"/>
    <s v="SO66804"/>
    <n v="481"/>
    <n v="24117"/>
    <n v="8"/>
    <n v="2"/>
    <n v="3"/>
    <x v="60"/>
    <x v="4"/>
    <n v="3.3622999999999998"/>
    <n v="8.99"/>
    <n v="26.97"/>
    <n v="3"/>
    <n v="1"/>
    <n v="16.883099999999999"/>
    <n v="10.0869"/>
    <x v="100"/>
  </r>
  <r>
    <d v="2004-03-03T00:00:00"/>
    <s v="SO66814"/>
    <n v="477"/>
    <n v="15964"/>
    <n v="4"/>
    <n v="2"/>
    <n v="3"/>
    <x v="64"/>
    <x v="1"/>
    <n v="1.8663000000000001"/>
    <n v="4.99"/>
    <n v="14.97"/>
    <n v="3"/>
    <n v="1"/>
    <n v="9.3711000000000002"/>
    <n v="5.5989000000000004"/>
    <x v="36"/>
  </r>
  <r>
    <d v="2003-01-12T00:00:00"/>
    <s v="SO66873"/>
    <n v="485"/>
    <n v="14234"/>
    <n v="9"/>
    <n v="2"/>
    <n v="3"/>
    <x v="17"/>
    <x v="0"/>
    <n v="8.2204999999999995"/>
    <n v="21.98"/>
    <n v="65.94"/>
    <n v="3"/>
    <n v="1"/>
    <n v="41.278500000000001"/>
    <n v="24.661499999999997"/>
    <x v="16"/>
  </r>
  <r>
    <d v="2003-11-12T00:00:00"/>
    <s v="SO66910"/>
    <n v="528"/>
    <n v="19074"/>
    <n v="7"/>
    <n v="2"/>
    <n v="3"/>
    <x v="34"/>
    <x v="6"/>
    <n v="1.8663000000000001"/>
    <n v="4.99"/>
    <n v="14.97"/>
    <n v="3"/>
    <n v="1"/>
    <n v="9.3711000000000002"/>
    <n v="5.5989000000000004"/>
    <x v="73"/>
  </r>
  <r>
    <d v="2004-01-01T00:00:00"/>
    <s v="SO66902"/>
    <n v="478"/>
    <n v="16149"/>
    <n v="6"/>
    <n v="2"/>
    <n v="3"/>
    <x v="36"/>
    <x v="3"/>
    <n v="3.7363"/>
    <n v="9.99"/>
    <n v="29.97"/>
    <n v="3"/>
    <n v="1"/>
    <n v="18.761099999999999"/>
    <n v="11.2089"/>
    <x v="42"/>
  </r>
  <r>
    <d v="2004-02-02T00:00:00"/>
    <s v="SO66916"/>
    <n v="462"/>
    <n v="11833"/>
    <n v="6"/>
    <n v="2"/>
    <n v="3"/>
    <x v="61"/>
    <x v="3"/>
    <n v="9.7135999999999996"/>
    <n v="23.548100000000002"/>
    <n v="70.644300000000001"/>
    <n v="3"/>
    <n v="1"/>
    <n v="41.503500000000003"/>
    <n v="29.140799999999999"/>
    <x v="96"/>
  </r>
  <r>
    <d v="2004-03-01T00:00:00"/>
    <s v="SO66960"/>
    <n v="529"/>
    <n v="28637"/>
    <n v="4"/>
    <n v="2"/>
    <n v="3"/>
    <x v="41"/>
    <x v="1"/>
    <n v="1.4923"/>
    <n v="3.99"/>
    <n v="11.97"/>
    <n v="3"/>
    <n v="1"/>
    <n v="7.493100000000001"/>
    <n v="4.4768999999999997"/>
    <x v="74"/>
  </r>
  <r>
    <d v="2004-11-03T00:00:00"/>
    <s v="SO66993"/>
    <n v="536"/>
    <n v="14754"/>
    <n v="1"/>
    <n v="2"/>
    <n v="3"/>
    <x v="66"/>
    <x v="2"/>
    <n v="11.2163"/>
    <n v="29.99"/>
    <n v="89.97"/>
    <n v="3"/>
    <n v="1"/>
    <n v="56.321100000000001"/>
    <n v="33.648899999999998"/>
    <x v="77"/>
  </r>
  <r>
    <d v="2003-09-12T00:00:00"/>
    <s v="SO66958"/>
    <n v="528"/>
    <n v="12034"/>
    <n v="9"/>
    <n v="2"/>
    <n v="3"/>
    <x v="7"/>
    <x v="0"/>
    <n v="1.8663000000000001"/>
    <n v="4.99"/>
    <n v="14.97"/>
    <n v="3"/>
    <n v="1"/>
    <n v="9.3711000000000002"/>
    <n v="5.5989000000000004"/>
    <x v="73"/>
  </r>
  <r>
    <d v="2004-11-02T00:00:00"/>
    <s v="SO66970"/>
    <n v="462"/>
    <n v="20272"/>
    <n v="1"/>
    <n v="2"/>
    <n v="3"/>
    <x v="57"/>
    <x v="2"/>
    <n v="9.7135999999999996"/>
    <n v="23.548100000000002"/>
    <n v="70.644300000000001"/>
    <n v="3"/>
    <n v="1"/>
    <n v="41.503500000000003"/>
    <n v="29.140799999999999"/>
    <x v="96"/>
  </r>
  <r>
    <d v="2004-07-02T00:00:00"/>
    <s v="SO67023"/>
    <n v="478"/>
    <n v="18175"/>
    <n v="7"/>
    <n v="2"/>
    <n v="3"/>
    <x v="53"/>
    <x v="6"/>
    <n v="3.7363"/>
    <n v="9.99"/>
    <n v="29.97"/>
    <n v="3"/>
    <n v="1"/>
    <n v="18.761099999999999"/>
    <n v="11.2089"/>
    <x v="42"/>
  </r>
  <r>
    <d v="2003-11-12T00:00:00"/>
    <s v="SO67140"/>
    <n v="479"/>
    <n v="27856"/>
    <n v="10"/>
    <n v="2"/>
    <n v="3"/>
    <x v="34"/>
    <x v="5"/>
    <n v="3.3622999999999998"/>
    <n v="8.99"/>
    <n v="26.97"/>
    <n v="3"/>
    <n v="1"/>
    <n v="16.883099999999999"/>
    <n v="10.0869"/>
    <x v="95"/>
  </r>
  <r>
    <d v="2004-08-02T00:00:00"/>
    <s v="SO67404"/>
    <n v="539"/>
    <n v="18409"/>
    <n v="4"/>
    <n v="2"/>
    <n v="3"/>
    <x v="50"/>
    <x v="1"/>
    <n v="9.3462999999999994"/>
    <n v="24.99"/>
    <n v="74.97"/>
    <n v="3"/>
    <n v="1"/>
    <n v="46.931100000000001"/>
    <n v="28.038899999999998"/>
    <x v="80"/>
  </r>
  <r>
    <d v="2004-05-01T00:00:00"/>
    <s v="SO67389"/>
    <n v="478"/>
    <n v="15586"/>
    <n v="9"/>
    <n v="2"/>
    <n v="3"/>
    <x v="35"/>
    <x v="0"/>
    <n v="3.7363"/>
    <n v="9.99"/>
    <n v="29.97"/>
    <n v="3"/>
    <n v="1"/>
    <n v="18.761099999999999"/>
    <n v="11.2089"/>
    <x v="42"/>
  </r>
  <r>
    <d v="2004-02-03T00:00:00"/>
    <s v="SO67562"/>
    <n v="538"/>
    <n v="23816"/>
    <n v="4"/>
    <n v="2"/>
    <n v="3"/>
    <x v="60"/>
    <x v="1"/>
    <n v="8.0373000000000001"/>
    <n v="21.49"/>
    <n v="64.47"/>
    <n v="3"/>
    <n v="1"/>
    <n v="40.3581"/>
    <n v="24.111899999999999"/>
    <x v="75"/>
  </r>
  <r>
    <d v="2004-07-01T00:00:00"/>
    <s v="SO67607"/>
    <n v="480"/>
    <n v="16265"/>
    <n v="7"/>
    <n v="2"/>
    <n v="3"/>
    <x v="48"/>
    <x v="6"/>
    <n v="0.85650000000000004"/>
    <n v="2.29"/>
    <n v="6.87"/>
    <n v="3"/>
    <n v="1"/>
    <n v="4.3004999999999995"/>
    <n v="2.5695000000000001"/>
    <x v="43"/>
  </r>
  <r>
    <d v="2004-06-03T00:00:00"/>
    <s v="SO67614"/>
    <n v="478"/>
    <n v="16649"/>
    <n v="6"/>
    <n v="2"/>
    <n v="3"/>
    <x v="68"/>
    <x v="3"/>
    <n v="3.7363"/>
    <n v="9.99"/>
    <n v="29.97"/>
    <n v="3"/>
    <n v="1"/>
    <n v="18.761099999999999"/>
    <n v="11.2089"/>
    <x v="42"/>
  </r>
  <r>
    <d v="2004-04-02T00:00:00"/>
    <s v="SO67651"/>
    <n v="539"/>
    <n v="14328"/>
    <n v="6"/>
    <n v="2"/>
    <n v="3"/>
    <x v="56"/>
    <x v="3"/>
    <n v="9.3462999999999994"/>
    <n v="24.99"/>
    <n v="74.97"/>
    <n v="3"/>
    <n v="1"/>
    <n v="46.931100000000001"/>
    <n v="28.038899999999998"/>
    <x v="80"/>
  </r>
  <r>
    <d v="2004-05-03T00:00:00"/>
    <s v="SO67647"/>
    <n v="223"/>
    <n v="20224"/>
    <n v="9"/>
    <n v="2"/>
    <n v="3"/>
    <x v="62"/>
    <x v="0"/>
    <n v="5.7051999999999996"/>
    <n v="8.6441999999999997"/>
    <n v="25.932600000000001"/>
    <n v="3"/>
    <n v="1"/>
    <n v="8.8170000000000002"/>
    <n v="17.115600000000001"/>
    <x v="34"/>
  </r>
  <r>
    <d v="2004-08-03T00:00:00"/>
    <s v="SO67730"/>
    <n v="480"/>
    <n v="18541"/>
    <n v="6"/>
    <n v="2"/>
    <n v="3"/>
    <x v="63"/>
    <x v="3"/>
    <n v="0.85650000000000004"/>
    <n v="2.29"/>
    <n v="6.87"/>
    <n v="3"/>
    <n v="1"/>
    <n v="4.3004999999999995"/>
    <n v="2.5695000000000001"/>
    <x v="43"/>
  </r>
  <r>
    <d v="2004-05-01T00:00:00"/>
    <s v="SO67747"/>
    <n v="529"/>
    <n v="26745"/>
    <n v="9"/>
    <n v="2"/>
    <n v="3"/>
    <x v="35"/>
    <x v="0"/>
    <n v="1.4923"/>
    <n v="3.99"/>
    <n v="11.97"/>
    <n v="3"/>
    <n v="1"/>
    <n v="7.493100000000001"/>
    <n v="4.4768999999999997"/>
    <x v="74"/>
  </r>
  <r>
    <d v="2004-01-03T00:00:00"/>
    <s v="SO67734"/>
    <n v="485"/>
    <n v="16869"/>
    <n v="4"/>
    <n v="2"/>
    <n v="3"/>
    <x v="65"/>
    <x v="1"/>
    <n v="8.2204999999999995"/>
    <n v="21.98"/>
    <n v="65.94"/>
    <n v="3"/>
    <n v="1"/>
    <n v="41.278500000000001"/>
    <n v="24.661499999999997"/>
    <x v="16"/>
  </r>
  <r>
    <d v="2004-12-03T00:00:00"/>
    <s v="SO67831"/>
    <n v="479"/>
    <n v="27449"/>
    <n v="4"/>
    <n v="2"/>
    <n v="3"/>
    <x v="72"/>
    <x v="1"/>
    <n v="3.3622999999999998"/>
    <n v="8.99"/>
    <n v="26.97"/>
    <n v="3"/>
    <n v="1"/>
    <n v="16.883099999999999"/>
    <n v="10.0869"/>
    <x v="95"/>
  </r>
  <r>
    <d v="2004-04-03T00:00:00"/>
    <s v="SO67810"/>
    <n v="530"/>
    <n v="12567"/>
    <n v="10"/>
    <n v="2"/>
    <n v="3"/>
    <x v="67"/>
    <x v="5"/>
    <n v="1.8663000000000001"/>
    <n v="4.99"/>
    <n v="14.97"/>
    <n v="3"/>
    <n v="1"/>
    <n v="9.3711000000000002"/>
    <n v="5.5989000000000004"/>
    <x v="76"/>
  </r>
  <r>
    <d v="2004-08-02T00:00:00"/>
    <s v="SO67791"/>
    <n v="480"/>
    <n v="11659"/>
    <n v="6"/>
    <n v="2"/>
    <n v="3"/>
    <x v="50"/>
    <x v="3"/>
    <n v="0.85650000000000004"/>
    <n v="2.29"/>
    <n v="6.87"/>
    <n v="3"/>
    <n v="1"/>
    <n v="4.3004999999999995"/>
    <n v="2.5695000000000001"/>
    <x v="43"/>
  </r>
  <r>
    <d v="2004-09-01T00:00:00"/>
    <s v="SO67808"/>
    <n v="480"/>
    <n v="26212"/>
    <n v="8"/>
    <n v="2"/>
    <n v="3"/>
    <x v="47"/>
    <x v="4"/>
    <n v="0.85650000000000004"/>
    <n v="2.29"/>
    <n v="6.87"/>
    <n v="3"/>
    <n v="1"/>
    <n v="4.3004999999999995"/>
    <n v="2.5695000000000001"/>
    <x v="43"/>
  </r>
  <r>
    <d v="2004-09-03T00:00:00"/>
    <s v="SO67913"/>
    <n v="528"/>
    <n v="26479"/>
    <n v="4"/>
    <n v="2"/>
    <n v="3"/>
    <x v="70"/>
    <x v="1"/>
    <n v="1.8663000000000001"/>
    <n v="4.99"/>
    <n v="14.97"/>
    <n v="3"/>
    <n v="1"/>
    <n v="9.3711000000000002"/>
    <n v="5.5989000000000004"/>
    <x v="73"/>
  </r>
  <r>
    <d v="2004-10-01T00:00:00"/>
    <s v="SO68064"/>
    <n v="477"/>
    <n v="26230"/>
    <n v="8"/>
    <n v="2"/>
    <n v="3"/>
    <x v="40"/>
    <x v="4"/>
    <n v="1.8663000000000001"/>
    <n v="4.99"/>
    <n v="14.97"/>
    <n v="3"/>
    <n v="1"/>
    <n v="9.3711000000000002"/>
    <n v="5.5989000000000004"/>
    <x v="36"/>
  </r>
  <r>
    <d v="2004-06-01T00:00:00"/>
    <s v="SO68104"/>
    <n v="480"/>
    <n v="11502"/>
    <n v="6"/>
    <n v="2"/>
    <n v="3"/>
    <x v="46"/>
    <x v="3"/>
    <n v="0.85650000000000004"/>
    <n v="2.29"/>
    <n v="6.87"/>
    <n v="3"/>
    <n v="1"/>
    <n v="4.3004999999999995"/>
    <n v="2.5695000000000001"/>
    <x v="43"/>
  </r>
  <r>
    <d v="2004-01-01T00:00:00"/>
    <s v="SO68174"/>
    <n v="477"/>
    <n v="21809"/>
    <n v="4"/>
    <n v="2"/>
    <n v="3"/>
    <x v="36"/>
    <x v="1"/>
    <n v="1.8663000000000001"/>
    <n v="4.99"/>
    <n v="14.97"/>
    <n v="3"/>
    <n v="1"/>
    <n v="9.3711000000000002"/>
    <n v="5.5989000000000004"/>
    <x v="36"/>
  </r>
  <r>
    <d v="2004-01-03T00:00:00"/>
    <s v="SO68298"/>
    <n v="536"/>
    <n v="22184"/>
    <n v="4"/>
    <n v="2"/>
    <n v="3"/>
    <x v="65"/>
    <x v="1"/>
    <n v="11.2163"/>
    <n v="29.99"/>
    <n v="89.97"/>
    <n v="3"/>
    <n v="1"/>
    <n v="56.321100000000001"/>
    <n v="33.648899999999998"/>
    <x v="77"/>
  </r>
  <r>
    <d v="2004-06-01T00:00:00"/>
    <s v="SO68294"/>
    <n v="536"/>
    <n v="23062"/>
    <n v="1"/>
    <n v="2"/>
    <n v="3"/>
    <x v="46"/>
    <x v="2"/>
    <n v="11.2163"/>
    <n v="29.99"/>
    <n v="89.97"/>
    <n v="3"/>
    <n v="1"/>
    <n v="56.321100000000001"/>
    <n v="33.648899999999998"/>
    <x v="77"/>
  </r>
  <r>
    <d v="2004-07-01T00:00:00"/>
    <s v="SO68391"/>
    <n v="464"/>
    <n v="23668"/>
    <n v="1"/>
    <n v="2"/>
    <n v="3"/>
    <x v="48"/>
    <x v="2"/>
    <n v="9.7135999999999996"/>
    <n v="23.548100000000002"/>
    <n v="70.644300000000001"/>
    <n v="3"/>
    <n v="1"/>
    <n v="41.503500000000003"/>
    <n v="29.140799999999999"/>
    <x v="97"/>
  </r>
  <r>
    <d v="2004-11-01T00:00:00"/>
    <s v="SO68363"/>
    <n v="223"/>
    <n v="27378"/>
    <n v="6"/>
    <n v="2"/>
    <n v="3"/>
    <x v="44"/>
    <x v="3"/>
    <n v="5.7051999999999996"/>
    <n v="8.6441999999999997"/>
    <n v="25.932600000000001"/>
    <n v="3"/>
    <n v="1"/>
    <n v="8.8170000000000002"/>
    <n v="17.115600000000001"/>
    <x v="34"/>
  </r>
  <r>
    <d v="2004-01-04T00:00:00"/>
    <s v="SO68505"/>
    <n v="528"/>
    <n v="11256"/>
    <n v="1"/>
    <n v="2"/>
    <n v="3"/>
    <x v="73"/>
    <x v="2"/>
    <n v="1.8663000000000001"/>
    <n v="4.99"/>
    <n v="14.97"/>
    <n v="3"/>
    <n v="1"/>
    <n v="9.3711000000000002"/>
    <n v="5.5989000000000004"/>
    <x v="73"/>
  </r>
  <r>
    <d v="2004-12-01T00:00:00"/>
    <s v="SO68552"/>
    <n v="477"/>
    <n v="25776"/>
    <n v="10"/>
    <n v="2"/>
    <n v="3"/>
    <x v="42"/>
    <x v="5"/>
    <n v="1.8663000000000001"/>
    <n v="4.99"/>
    <n v="14.97"/>
    <n v="3"/>
    <n v="1"/>
    <n v="9.3711000000000002"/>
    <n v="5.5989000000000004"/>
    <x v="36"/>
  </r>
  <r>
    <d v="2004-11-01T00:00:00"/>
    <s v="SO68560"/>
    <n v="479"/>
    <n v="27203"/>
    <n v="1"/>
    <n v="2"/>
    <n v="3"/>
    <x v="44"/>
    <x v="2"/>
    <n v="3.3622999999999998"/>
    <n v="8.99"/>
    <n v="26.97"/>
    <n v="3"/>
    <n v="1"/>
    <n v="16.883099999999999"/>
    <n v="10.0869"/>
    <x v="95"/>
  </r>
  <r>
    <d v="2004-11-02T00:00:00"/>
    <s v="SO68554"/>
    <n v="485"/>
    <n v="18000"/>
    <n v="10"/>
    <n v="2"/>
    <n v="3"/>
    <x v="57"/>
    <x v="5"/>
    <n v="8.2204999999999995"/>
    <n v="21.98"/>
    <n v="65.94"/>
    <n v="3"/>
    <n v="1"/>
    <n v="41.278500000000001"/>
    <n v="24.661499999999997"/>
    <x v="16"/>
  </r>
  <r>
    <d v="2004-01-03T00:00:00"/>
    <s v="SO68604"/>
    <n v="477"/>
    <n v="25639"/>
    <n v="7"/>
    <n v="2"/>
    <n v="3"/>
    <x v="65"/>
    <x v="6"/>
    <n v="1.8663000000000001"/>
    <n v="4.99"/>
    <n v="14.97"/>
    <n v="3"/>
    <n v="1"/>
    <n v="9.3711000000000002"/>
    <n v="5.5989000000000004"/>
    <x v="36"/>
  </r>
  <r>
    <d v="2004-04-01T00:00:00"/>
    <s v="SO68646"/>
    <n v="223"/>
    <n v="11131"/>
    <n v="6"/>
    <n v="2"/>
    <n v="3"/>
    <x v="33"/>
    <x v="3"/>
    <n v="5.7051999999999996"/>
    <n v="8.6441999999999997"/>
    <n v="25.932600000000001"/>
    <n v="3"/>
    <n v="1"/>
    <n v="8.8170000000000002"/>
    <n v="17.115600000000001"/>
    <x v="34"/>
  </r>
  <r>
    <d v="2004-08-02T00:00:00"/>
    <s v="SO68676"/>
    <n v="479"/>
    <n v="16203"/>
    <n v="7"/>
    <n v="2"/>
    <n v="3"/>
    <x v="50"/>
    <x v="6"/>
    <n v="3.3622999999999998"/>
    <n v="8.99"/>
    <n v="26.97"/>
    <n v="3"/>
    <n v="1"/>
    <n v="16.883099999999999"/>
    <n v="10.0869"/>
    <x v="95"/>
  </r>
  <r>
    <d v="2004-03-04T00:00:00"/>
    <s v="SO68735"/>
    <n v="477"/>
    <n v="14667"/>
    <n v="9"/>
    <n v="2"/>
    <n v="3"/>
    <x v="74"/>
    <x v="0"/>
    <n v="1.8663000000000001"/>
    <n v="4.99"/>
    <n v="14.97"/>
    <n v="3"/>
    <n v="1"/>
    <n v="9.3711000000000002"/>
    <n v="5.5989000000000004"/>
    <x v="36"/>
  </r>
  <r>
    <d v="2004-02-01T00:00:00"/>
    <s v="SO68683"/>
    <n v="485"/>
    <n v="17259"/>
    <n v="9"/>
    <n v="2"/>
    <n v="3"/>
    <x v="43"/>
    <x v="0"/>
    <n v="8.2204999999999995"/>
    <n v="21.98"/>
    <n v="65.94"/>
    <n v="3"/>
    <n v="1"/>
    <n v="41.278500000000001"/>
    <n v="24.661499999999997"/>
    <x v="16"/>
  </r>
  <r>
    <d v="2004-04-01T00:00:00"/>
    <s v="SO68802"/>
    <n v="539"/>
    <n v="18226"/>
    <n v="1"/>
    <n v="2"/>
    <n v="3"/>
    <x v="33"/>
    <x v="2"/>
    <n v="9.3462999999999994"/>
    <n v="24.99"/>
    <n v="74.97"/>
    <n v="3"/>
    <n v="1"/>
    <n v="46.931100000000001"/>
    <n v="28.038899999999998"/>
    <x v="80"/>
  </r>
  <r>
    <d v="2004-02-04T00:00:00"/>
    <s v="SO68825"/>
    <n v="485"/>
    <n v="16310"/>
    <n v="7"/>
    <n v="2"/>
    <n v="3"/>
    <x v="75"/>
    <x v="6"/>
    <n v="8.2204999999999995"/>
    <n v="21.98"/>
    <n v="65.94"/>
    <n v="3"/>
    <n v="1"/>
    <n v="41.278500000000001"/>
    <n v="24.661499999999997"/>
    <x v="16"/>
  </r>
  <r>
    <d v="2004-07-03T00:00:00"/>
    <s v="SO68934"/>
    <n v="477"/>
    <n v="26025"/>
    <n v="9"/>
    <n v="2"/>
    <n v="3"/>
    <x v="69"/>
    <x v="0"/>
    <n v="1.8663000000000001"/>
    <n v="4.99"/>
    <n v="14.97"/>
    <n v="3"/>
    <n v="1"/>
    <n v="9.3711000000000002"/>
    <n v="5.5989000000000004"/>
    <x v="36"/>
  </r>
  <r>
    <d v="2004-11-02T00:00:00"/>
    <s v="SO68902"/>
    <n v="530"/>
    <n v="26733"/>
    <n v="1"/>
    <n v="2"/>
    <n v="3"/>
    <x v="57"/>
    <x v="2"/>
    <n v="1.8663000000000001"/>
    <n v="4.99"/>
    <n v="14.97"/>
    <n v="3"/>
    <n v="1"/>
    <n v="9.3711000000000002"/>
    <n v="5.5989000000000004"/>
    <x v="76"/>
  </r>
  <r>
    <d v="2004-07-03T00:00:00"/>
    <s v="SO68889"/>
    <n v="529"/>
    <n v="14086"/>
    <n v="9"/>
    <n v="2"/>
    <n v="3"/>
    <x v="69"/>
    <x v="0"/>
    <n v="1.4923"/>
    <n v="3.99"/>
    <n v="11.97"/>
    <n v="3"/>
    <n v="1"/>
    <n v="7.493100000000001"/>
    <n v="4.4768999999999997"/>
    <x v="74"/>
  </r>
  <r>
    <d v="2004-04-04T00:00:00"/>
    <s v="SO68957"/>
    <n v="529"/>
    <n v="15783"/>
    <n v="9"/>
    <n v="2"/>
    <n v="3"/>
    <x v="83"/>
    <x v="0"/>
    <n v="1.4923"/>
    <n v="3.99"/>
    <n v="11.97"/>
    <n v="3"/>
    <n v="1"/>
    <n v="7.493100000000001"/>
    <n v="4.4768999999999997"/>
    <x v="74"/>
  </r>
  <r>
    <d v="2004-12-02T00:00:00"/>
    <s v="SO68977"/>
    <n v="480"/>
    <n v="16759"/>
    <n v="4"/>
    <n v="2"/>
    <n v="3"/>
    <x v="54"/>
    <x v="1"/>
    <n v="0.85650000000000004"/>
    <n v="2.29"/>
    <n v="6.87"/>
    <n v="3"/>
    <n v="1"/>
    <n v="4.3004999999999995"/>
    <n v="2.5695000000000001"/>
    <x v="43"/>
  </r>
  <r>
    <d v="2004-07-01T00:00:00"/>
    <s v="SO68965"/>
    <n v="478"/>
    <n v="14777"/>
    <n v="10"/>
    <n v="2"/>
    <n v="3"/>
    <x v="48"/>
    <x v="5"/>
    <n v="3.7363"/>
    <n v="9.99"/>
    <n v="29.97"/>
    <n v="3"/>
    <n v="1"/>
    <n v="18.761099999999999"/>
    <n v="11.2089"/>
    <x v="42"/>
  </r>
  <r>
    <d v="2004-12-02T00:00:00"/>
    <s v="SO69027"/>
    <n v="464"/>
    <n v="14060"/>
    <n v="9"/>
    <n v="2"/>
    <n v="3"/>
    <x v="54"/>
    <x v="0"/>
    <n v="9.7135999999999996"/>
    <n v="23.548100000000002"/>
    <n v="70.644300000000001"/>
    <n v="3"/>
    <n v="1"/>
    <n v="41.503500000000003"/>
    <n v="29.140799999999999"/>
    <x v="97"/>
  </r>
  <r>
    <d v="2004-03-02T00:00:00"/>
    <s v="SO69077"/>
    <n v="541"/>
    <n v="25985"/>
    <n v="4"/>
    <n v="2"/>
    <n v="3"/>
    <x v="49"/>
    <x v="1"/>
    <n v="10.8423"/>
    <n v="28.99"/>
    <n v="86.97"/>
    <n v="3"/>
    <n v="1"/>
    <n v="54.443100000000001"/>
    <n v="32.526899999999998"/>
    <x v="49"/>
  </r>
  <r>
    <d v="2004-06-04T00:00:00"/>
    <s v="SO69075"/>
    <n v="541"/>
    <n v="27287"/>
    <n v="4"/>
    <n v="2"/>
    <n v="3"/>
    <x v="82"/>
    <x v="1"/>
    <n v="10.8423"/>
    <n v="28.99"/>
    <n v="86.97"/>
    <n v="3"/>
    <n v="1"/>
    <n v="54.443100000000001"/>
    <n v="32.526899999999998"/>
    <x v="49"/>
  </r>
  <r>
    <d v="2004-05-03T00:00:00"/>
    <s v="SO69124"/>
    <n v="528"/>
    <n v="13944"/>
    <n v="6"/>
    <n v="2"/>
    <n v="3"/>
    <x v="62"/>
    <x v="3"/>
    <n v="1.8663000000000001"/>
    <n v="4.99"/>
    <n v="14.97"/>
    <n v="3"/>
    <n v="1"/>
    <n v="9.3711000000000002"/>
    <n v="5.5989000000000004"/>
    <x v="73"/>
  </r>
  <r>
    <d v="2004-10-03T00:00:00"/>
    <s v="SO69151"/>
    <n v="482"/>
    <n v="23811"/>
    <n v="4"/>
    <n v="2"/>
    <n v="3"/>
    <x v="71"/>
    <x v="1"/>
    <n v="3.3622999999999998"/>
    <n v="8.99"/>
    <n v="26.97"/>
    <n v="3"/>
    <n v="1"/>
    <n v="16.883099999999999"/>
    <n v="10.0869"/>
    <x v="98"/>
  </r>
  <r>
    <d v="2004-10-01T00:00:00"/>
    <s v="SO69186"/>
    <n v="477"/>
    <n v="15866"/>
    <n v="6"/>
    <n v="2"/>
    <n v="3"/>
    <x v="40"/>
    <x v="3"/>
    <n v="1.8663000000000001"/>
    <n v="4.99"/>
    <n v="14.97"/>
    <n v="3"/>
    <n v="1"/>
    <n v="9.3711000000000002"/>
    <n v="5.5989000000000004"/>
    <x v="36"/>
  </r>
  <r>
    <d v="2004-03-01T00:00:00"/>
    <s v="SO69264"/>
    <n v="528"/>
    <n v="22296"/>
    <n v="4"/>
    <n v="2"/>
    <n v="3"/>
    <x v="41"/>
    <x v="1"/>
    <n v="1.8663000000000001"/>
    <n v="4.99"/>
    <n v="14.97"/>
    <n v="3"/>
    <n v="1"/>
    <n v="9.3711000000000002"/>
    <n v="5.5989000000000004"/>
    <x v="73"/>
  </r>
  <r>
    <d v="2004-09-03T00:00:00"/>
    <s v="SO69283"/>
    <n v="480"/>
    <n v="21078"/>
    <n v="7"/>
    <n v="2"/>
    <n v="3"/>
    <x v="70"/>
    <x v="6"/>
    <n v="0.85650000000000004"/>
    <n v="2.29"/>
    <n v="6.87"/>
    <n v="3"/>
    <n v="1"/>
    <n v="4.3004999999999995"/>
    <n v="2.5695000000000001"/>
    <x v="43"/>
  </r>
  <r>
    <d v="2004-11-01T00:00:00"/>
    <s v="SO69350"/>
    <n v="538"/>
    <n v="27848"/>
    <n v="10"/>
    <n v="2"/>
    <n v="3"/>
    <x v="44"/>
    <x v="5"/>
    <n v="8.0373000000000001"/>
    <n v="21.49"/>
    <n v="64.47"/>
    <n v="3"/>
    <n v="1"/>
    <n v="40.3581"/>
    <n v="24.111899999999999"/>
    <x v="75"/>
  </r>
  <r>
    <d v="2004-02-01T00:00:00"/>
    <s v="SO69317"/>
    <n v="478"/>
    <n v="14792"/>
    <n v="10"/>
    <n v="2"/>
    <n v="3"/>
    <x v="43"/>
    <x v="5"/>
    <n v="3.7363"/>
    <n v="9.99"/>
    <n v="29.97"/>
    <n v="3"/>
    <n v="1"/>
    <n v="18.761099999999999"/>
    <n v="11.2089"/>
    <x v="42"/>
  </r>
  <r>
    <d v="2004-12-04T00:00:00"/>
    <s v="SO69370"/>
    <n v="528"/>
    <n v="16104"/>
    <n v="1"/>
    <n v="2"/>
    <n v="3"/>
    <x v="79"/>
    <x v="2"/>
    <n v="1.8663000000000001"/>
    <n v="4.99"/>
    <n v="14.97"/>
    <n v="3"/>
    <n v="1"/>
    <n v="9.3711000000000002"/>
    <n v="5.5989000000000004"/>
    <x v="73"/>
  </r>
  <r>
    <d v="2004-08-02T00:00:00"/>
    <s v="SO69318"/>
    <n v="480"/>
    <n v="14705"/>
    <n v="10"/>
    <n v="2"/>
    <n v="3"/>
    <x v="50"/>
    <x v="5"/>
    <n v="0.85650000000000004"/>
    <n v="2.29"/>
    <n v="6.87"/>
    <n v="3"/>
    <n v="1"/>
    <n v="4.3004999999999995"/>
    <n v="2.5695000000000001"/>
    <x v="43"/>
  </r>
  <r>
    <d v="2004-07-03T00:00:00"/>
    <s v="SO69618"/>
    <n v="485"/>
    <n v="17439"/>
    <n v="1"/>
    <n v="2"/>
    <n v="3"/>
    <x v="69"/>
    <x v="2"/>
    <n v="8.2204999999999995"/>
    <n v="21.98"/>
    <n v="65.94"/>
    <n v="3"/>
    <n v="1"/>
    <n v="41.278500000000001"/>
    <n v="24.661499999999997"/>
    <x v="16"/>
  </r>
  <r>
    <d v="2004-08-01T00:00:00"/>
    <s v="SO69687"/>
    <n v="480"/>
    <n v="15316"/>
    <n v="4"/>
    <n v="2"/>
    <n v="3"/>
    <x v="45"/>
    <x v="1"/>
    <n v="0.85650000000000004"/>
    <n v="2.29"/>
    <n v="6.87"/>
    <n v="3"/>
    <n v="1"/>
    <n v="4.3004999999999995"/>
    <n v="2.5695000000000001"/>
    <x v="43"/>
  </r>
  <r>
    <d v="2004-05-04T00:00:00"/>
    <s v="SO69688"/>
    <n v="478"/>
    <n v="14615"/>
    <n v="4"/>
    <n v="2"/>
    <n v="3"/>
    <x v="77"/>
    <x v="1"/>
    <n v="3.7363"/>
    <n v="9.99"/>
    <n v="29.97"/>
    <n v="3"/>
    <n v="1"/>
    <n v="18.761099999999999"/>
    <n v="11.2089"/>
    <x v="42"/>
  </r>
  <r>
    <d v="2004-08-01T00:00:00"/>
    <s v="SO69689"/>
    <n v="535"/>
    <n v="17709"/>
    <n v="10"/>
    <n v="2"/>
    <n v="3"/>
    <x v="45"/>
    <x v="5"/>
    <n v="9.3462999999999994"/>
    <n v="24.99"/>
    <n v="74.97"/>
    <n v="3"/>
    <n v="1"/>
    <n v="46.931100000000001"/>
    <n v="28.038899999999998"/>
    <x v="63"/>
  </r>
  <r>
    <d v="2004-07-02T00:00:00"/>
    <s v="SO69680"/>
    <n v="477"/>
    <n v="23006"/>
    <n v="4"/>
    <n v="2"/>
    <n v="3"/>
    <x v="53"/>
    <x v="1"/>
    <n v="1.8663000000000001"/>
    <n v="4.99"/>
    <n v="14.97"/>
    <n v="3"/>
    <n v="1"/>
    <n v="9.3711000000000002"/>
    <n v="5.5989000000000004"/>
    <x v="36"/>
  </r>
  <r>
    <d v="2004-12-02T00:00:00"/>
    <s v="SO69779"/>
    <n v="477"/>
    <n v="26442"/>
    <n v="9"/>
    <n v="2"/>
    <n v="3"/>
    <x v="54"/>
    <x v="0"/>
    <n v="1.8663000000000001"/>
    <n v="4.99"/>
    <n v="14.97"/>
    <n v="3"/>
    <n v="1"/>
    <n v="9.3711000000000002"/>
    <n v="5.5989000000000004"/>
    <x v="36"/>
  </r>
  <r>
    <d v="2004-03-02T00:00:00"/>
    <s v="SO69757"/>
    <n v="480"/>
    <n v="13828"/>
    <n v="8"/>
    <n v="2"/>
    <n v="3"/>
    <x v="49"/>
    <x v="4"/>
    <n v="0.85650000000000004"/>
    <n v="2.29"/>
    <n v="6.87"/>
    <n v="3"/>
    <n v="1"/>
    <n v="4.3004999999999995"/>
    <n v="2.5695000000000001"/>
    <x v="43"/>
  </r>
  <r>
    <d v="2004-01-02T00:00:00"/>
    <s v="SO69836"/>
    <n v="478"/>
    <n v="16151"/>
    <n v="1"/>
    <n v="2"/>
    <n v="3"/>
    <x v="58"/>
    <x v="2"/>
    <n v="3.7363"/>
    <n v="9.99"/>
    <n v="29.97"/>
    <n v="3"/>
    <n v="1"/>
    <n v="18.761099999999999"/>
    <n v="11.2089"/>
    <x v="42"/>
  </r>
  <r>
    <d v="2004-09-01T00:00:00"/>
    <s v="SO69825"/>
    <n v="529"/>
    <n v="17901"/>
    <n v="8"/>
    <n v="2"/>
    <n v="3"/>
    <x v="47"/>
    <x v="4"/>
    <n v="1.4923"/>
    <n v="3.99"/>
    <n v="11.97"/>
    <n v="3"/>
    <n v="1"/>
    <n v="7.493100000000001"/>
    <n v="4.4768999999999997"/>
    <x v="74"/>
  </r>
  <r>
    <d v="2004-02-04T00:00:00"/>
    <s v="SO69867"/>
    <n v="477"/>
    <n v="11941"/>
    <n v="1"/>
    <n v="2"/>
    <n v="3"/>
    <x v="75"/>
    <x v="2"/>
    <n v="1.8663000000000001"/>
    <n v="4.99"/>
    <n v="14.97"/>
    <n v="3"/>
    <n v="1"/>
    <n v="9.3711000000000002"/>
    <n v="5.5989000000000004"/>
    <x v="36"/>
  </r>
  <r>
    <d v="2004-05-03T00:00:00"/>
    <s v="SO69919"/>
    <n v="482"/>
    <n v="27845"/>
    <n v="7"/>
    <n v="2"/>
    <n v="3"/>
    <x v="62"/>
    <x v="6"/>
    <n v="3.3622999999999998"/>
    <n v="8.99"/>
    <n v="26.97"/>
    <n v="3"/>
    <n v="1"/>
    <n v="16.883099999999999"/>
    <n v="10.0869"/>
    <x v="98"/>
  </r>
  <r>
    <d v="2004-08-04T00:00:00"/>
    <s v="SO69930"/>
    <n v="479"/>
    <n v="15391"/>
    <n v="6"/>
    <n v="2"/>
    <n v="3"/>
    <x v="76"/>
    <x v="3"/>
    <n v="3.3622999999999998"/>
    <n v="8.99"/>
    <n v="26.97"/>
    <n v="3"/>
    <n v="1"/>
    <n v="16.883099999999999"/>
    <n v="10.0869"/>
    <x v="95"/>
  </r>
  <r>
    <d v="2004-02-03T00:00:00"/>
    <s v="SO69937"/>
    <n v="529"/>
    <n v="21422"/>
    <n v="4"/>
    <n v="2"/>
    <n v="3"/>
    <x v="60"/>
    <x v="1"/>
    <n v="1.4923"/>
    <n v="3.99"/>
    <n v="11.97"/>
    <n v="3"/>
    <n v="1"/>
    <n v="7.493100000000001"/>
    <n v="4.4768999999999997"/>
    <x v="74"/>
  </r>
  <r>
    <d v="2004-03-02T00:00:00"/>
    <s v="SO69946"/>
    <n v="480"/>
    <n v="12587"/>
    <n v="9"/>
    <n v="2"/>
    <n v="3"/>
    <x v="49"/>
    <x v="0"/>
    <n v="0.85650000000000004"/>
    <n v="2.29"/>
    <n v="6.87"/>
    <n v="3"/>
    <n v="1"/>
    <n v="4.3004999999999995"/>
    <n v="2.5695000000000001"/>
    <x v="43"/>
  </r>
  <r>
    <d v="2004-03-04T00:00:00"/>
    <s v="SO70013"/>
    <n v="477"/>
    <n v="11422"/>
    <n v="10"/>
    <n v="2"/>
    <n v="3"/>
    <x v="74"/>
    <x v="5"/>
    <n v="1.8663000000000001"/>
    <n v="4.99"/>
    <n v="14.97"/>
    <n v="3"/>
    <n v="1"/>
    <n v="9.3711000000000002"/>
    <n v="5.5989000000000004"/>
    <x v="36"/>
  </r>
  <r>
    <d v="2004-05-03T00:00:00"/>
    <s v="SO69981"/>
    <n v="528"/>
    <n v="15526"/>
    <n v="6"/>
    <n v="2"/>
    <n v="3"/>
    <x v="62"/>
    <x v="3"/>
    <n v="1.8663000000000001"/>
    <n v="4.99"/>
    <n v="14.97"/>
    <n v="3"/>
    <n v="1"/>
    <n v="9.3711000000000002"/>
    <n v="5.5989000000000004"/>
    <x v="73"/>
  </r>
  <r>
    <d v="2004-05-04T00:00:00"/>
    <s v="SO69985"/>
    <n v="485"/>
    <n v="13233"/>
    <n v="1"/>
    <n v="2"/>
    <n v="3"/>
    <x v="77"/>
    <x v="2"/>
    <n v="8.2204999999999995"/>
    <n v="21.98"/>
    <n v="65.94"/>
    <n v="3"/>
    <n v="1"/>
    <n v="41.278500000000001"/>
    <n v="24.661499999999997"/>
    <x v="16"/>
  </r>
  <r>
    <d v="2004-09-02T00:00:00"/>
    <s v="SO70020"/>
    <n v="529"/>
    <n v="14009"/>
    <n v="9"/>
    <n v="2"/>
    <n v="3"/>
    <x v="55"/>
    <x v="0"/>
    <n v="1.4923"/>
    <n v="3.99"/>
    <n v="11.97"/>
    <n v="3"/>
    <n v="1"/>
    <n v="7.493100000000001"/>
    <n v="4.4768999999999997"/>
    <x v="74"/>
  </r>
  <r>
    <d v="2004-11-04T00:00:00"/>
    <s v="SO70024"/>
    <n v="538"/>
    <n v="26036"/>
    <n v="9"/>
    <n v="2"/>
    <n v="3"/>
    <x v="81"/>
    <x v="0"/>
    <n v="8.0373000000000001"/>
    <n v="21.49"/>
    <n v="64.47"/>
    <n v="3"/>
    <n v="1"/>
    <n v="40.3581"/>
    <n v="24.111899999999999"/>
    <x v="75"/>
  </r>
  <r>
    <d v="2004-03-03T00:00:00"/>
    <s v="SO70036"/>
    <n v="541"/>
    <n v="27015"/>
    <n v="1"/>
    <n v="2"/>
    <n v="3"/>
    <x v="64"/>
    <x v="2"/>
    <n v="10.8423"/>
    <n v="28.99"/>
    <n v="86.97"/>
    <n v="3"/>
    <n v="1"/>
    <n v="54.443100000000001"/>
    <n v="32.526899999999998"/>
    <x v="49"/>
  </r>
  <r>
    <d v="2004-06-02T00:00:00"/>
    <s v="SO70145"/>
    <n v="478"/>
    <n v="17176"/>
    <n v="4"/>
    <n v="2"/>
    <n v="3"/>
    <x v="52"/>
    <x v="1"/>
    <n v="3.7363"/>
    <n v="9.99"/>
    <n v="29.97"/>
    <n v="3"/>
    <n v="1"/>
    <n v="18.761099999999999"/>
    <n v="11.2089"/>
    <x v="42"/>
  </r>
  <r>
    <d v="2004-06-02T00:00:00"/>
    <s v="SO70132"/>
    <n v="478"/>
    <n v="16123"/>
    <n v="6"/>
    <n v="2"/>
    <n v="3"/>
    <x v="52"/>
    <x v="3"/>
    <n v="3.7363"/>
    <n v="9.99"/>
    <n v="29.97"/>
    <n v="3"/>
    <n v="1"/>
    <n v="18.761099999999999"/>
    <n v="11.2089"/>
    <x v="42"/>
  </r>
  <r>
    <d v="2004-10-01T00:00:00"/>
    <s v="SO70101"/>
    <n v="529"/>
    <n v="28965"/>
    <n v="1"/>
    <n v="2"/>
    <n v="3"/>
    <x v="40"/>
    <x v="2"/>
    <n v="1.4923"/>
    <n v="3.99"/>
    <n v="11.97"/>
    <n v="3"/>
    <n v="1"/>
    <n v="7.493100000000001"/>
    <n v="4.4768999999999997"/>
    <x v="74"/>
  </r>
  <r>
    <d v="2004-06-02T00:00:00"/>
    <s v="SO70234"/>
    <n v="477"/>
    <n v="27623"/>
    <n v="4"/>
    <n v="2"/>
    <n v="3"/>
    <x v="52"/>
    <x v="1"/>
    <n v="1.8663000000000001"/>
    <n v="4.99"/>
    <n v="14.97"/>
    <n v="3"/>
    <n v="1"/>
    <n v="9.3711000000000002"/>
    <n v="5.5989000000000004"/>
    <x v="36"/>
  </r>
  <r>
    <d v="2004-11-03T00:00:00"/>
    <s v="SO70289"/>
    <n v="477"/>
    <n v="11390"/>
    <n v="7"/>
    <n v="2"/>
    <n v="3"/>
    <x v="66"/>
    <x v="6"/>
    <n v="1.8663000000000001"/>
    <n v="4.99"/>
    <n v="14.97"/>
    <n v="3"/>
    <n v="1"/>
    <n v="9.3711000000000002"/>
    <n v="5.5989000000000004"/>
    <x v="36"/>
  </r>
  <r>
    <d v="2004-04-02T00:00:00"/>
    <s v="SO70316"/>
    <n v="530"/>
    <n v="12997"/>
    <n v="9"/>
    <n v="2"/>
    <n v="3"/>
    <x v="56"/>
    <x v="0"/>
    <n v="1.8663000000000001"/>
    <n v="4.99"/>
    <n v="14.97"/>
    <n v="3"/>
    <n v="1"/>
    <n v="9.3711000000000002"/>
    <n v="5.5989000000000004"/>
    <x v="76"/>
  </r>
  <r>
    <d v="2004-07-02T00:00:00"/>
    <s v="SO70314"/>
    <n v="529"/>
    <n v="14317"/>
    <n v="9"/>
    <n v="2"/>
    <n v="3"/>
    <x v="53"/>
    <x v="0"/>
    <n v="1.4923"/>
    <n v="3.99"/>
    <n v="11.97"/>
    <n v="3"/>
    <n v="1"/>
    <n v="7.493100000000001"/>
    <n v="4.4768999999999997"/>
    <x v="74"/>
  </r>
  <r>
    <d v="2004-09-03T00:00:00"/>
    <s v="SO70608"/>
    <n v="539"/>
    <n v="29227"/>
    <n v="4"/>
    <n v="2"/>
    <n v="3"/>
    <x v="70"/>
    <x v="1"/>
    <n v="9.3462999999999994"/>
    <n v="24.99"/>
    <n v="74.97"/>
    <n v="3"/>
    <n v="1"/>
    <n v="46.931100000000001"/>
    <n v="28.038899999999998"/>
    <x v="80"/>
  </r>
  <r>
    <d v="2004-05-03T00:00:00"/>
    <s v="SO70677"/>
    <n v="480"/>
    <n v="25906"/>
    <n v="9"/>
    <n v="2"/>
    <n v="3"/>
    <x v="62"/>
    <x v="0"/>
    <n v="0.85650000000000004"/>
    <n v="2.29"/>
    <n v="6.87"/>
    <n v="3"/>
    <n v="1"/>
    <n v="4.3004999999999995"/>
    <n v="2.5695000000000001"/>
    <x v="43"/>
  </r>
  <r>
    <d v="2004-09-03T00:00:00"/>
    <s v="SO70854"/>
    <n v="485"/>
    <n v="17363"/>
    <n v="4"/>
    <n v="2"/>
    <n v="3"/>
    <x v="70"/>
    <x v="1"/>
    <n v="8.2204999999999995"/>
    <n v="21.98"/>
    <n v="65.94"/>
    <n v="3"/>
    <n v="1"/>
    <n v="41.278500000000001"/>
    <n v="24.661499999999997"/>
    <x v="16"/>
  </r>
  <r>
    <d v="2004-02-02T00:00:00"/>
    <s v="SO70899"/>
    <n v="478"/>
    <n v="14663"/>
    <n v="4"/>
    <n v="2"/>
    <n v="3"/>
    <x v="61"/>
    <x v="1"/>
    <n v="3.7363"/>
    <n v="9.99"/>
    <n v="29.97"/>
    <n v="3"/>
    <n v="1"/>
    <n v="18.761099999999999"/>
    <n v="11.2089"/>
    <x v="42"/>
  </r>
  <r>
    <d v="2004-05-04T00:00:00"/>
    <s v="SO70934"/>
    <n v="479"/>
    <n v="25510"/>
    <n v="10"/>
    <n v="2"/>
    <n v="3"/>
    <x v="77"/>
    <x v="5"/>
    <n v="3.3622999999999998"/>
    <n v="8.99"/>
    <n v="26.97"/>
    <n v="3"/>
    <n v="1"/>
    <n v="16.883099999999999"/>
    <n v="10.0869"/>
    <x v="95"/>
  </r>
  <r>
    <d v="2004-09-02T00:00:00"/>
    <s v="SO70910"/>
    <n v="466"/>
    <n v="12564"/>
    <n v="10"/>
    <n v="2"/>
    <n v="3"/>
    <x v="55"/>
    <x v="5"/>
    <n v="9.7135999999999996"/>
    <n v="23.548100000000002"/>
    <n v="70.644300000000001"/>
    <n v="3"/>
    <n v="1"/>
    <n v="41.503500000000003"/>
    <n v="29.140799999999999"/>
    <x v="99"/>
  </r>
  <r>
    <d v="2004-09-03T00:00:00"/>
    <s v="SO70951"/>
    <n v="538"/>
    <n v="18741"/>
    <n v="9"/>
    <n v="2"/>
    <n v="3"/>
    <x v="70"/>
    <x v="0"/>
    <n v="8.0373000000000001"/>
    <n v="21.49"/>
    <n v="64.47"/>
    <n v="3"/>
    <n v="1"/>
    <n v="40.3581"/>
    <n v="24.111899999999999"/>
    <x v="75"/>
  </r>
  <r>
    <d v="2004-03-02T00:00:00"/>
    <s v="SO70978"/>
    <n v="528"/>
    <n v="14363"/>
    <n v="6"/>
    <n v="2"/>
    <n v="3"/>
    <x v="49"/>
    <x v="3"/>
    <n v="1.8663000000000001"/>
    <n v="4.99"/>
    <n v="14.97"/>
    <n v="3"/>
    <n v="1"/>
    <n v="9.3711000000000002"/>
    <n v="5.5989000000000004"/>
    <x v="73"/>
  </r>
  <r>
    <d v="2004-01-04T00:00:00"/>
    <s v="SO71201"/>
    <n v="477"/>
    <n v="26093"/>
    <n v="4"/>
    <n v="2"/>
    <n v="3"/>
    <x v="73"/>
    <x v="1"/>
    <n v="1.8663000000000001"/>
    <n v="4.99"/>
    <n v="14.97"/>
    <n v="3"/>
    <n v="1"/>
    <n v="9.3711000000000002"/>
    <n v="5.5989000000000004"/>
    <x v="36"/>
  </r>
  <r>
    <d v="2004-02-03T00:00:00"/>
    <s v="SO71214"/>
    <n v="538"/>
    <n v="12123"/>
    <n v="10"/>
    <n v="2"/>
    <n v="3"/>
    <x v="60"/>
    <x v="5"/>
    <n v="8.0373000000000001"/>
    <n v="21.49"/>
    <n v="64.47"/>
    <n v="3"/>
    <n v="1"/>
    <n v="40.3581"/>
    <n v="24.111899999999999"/>
    <x v="75"/>
  </r>
  <r>
    <d v="2004-06-05T00:00:00"/>
    <s v="SO71221"/>
    <n v="528"/>
    <n v="16179"/>
    <n v="9"/>
    <n v="2"/>
    <n v="3"/>
    <x v="91"/>
    <x v="0"/>
    <n v="1.8663000000000001"/>
    <n v="4.99"/>
    <n v="14.97"/>
    <n v="3"/>
    <n v="1"/>
    <n v="9.3711000000000002"/>
    <n v="5.5989000000000004"/>
    <x v="73"/>
  </r>
  <r>
    <d v="2004-10-03T00:00:00"/>
    <s v="SO71220"/>
    <n v="482"/>
    <n v="11502"/>
    <n v="6"/>
    <n v="2"/>
    <n v="3"/>
    <x v="71"/>
    <x v="3"/>
    <n v="3.3622999999999998"/>
    <n v="8.99"/>
    <n v="26.97"/>
    <n v="3"/>
    <n v="1"/>
    <n v="16.883099999999999"/>
    <n v="10.0869"/>
    <x v="98"/>
  </r>
  <r>
    <d v="2004-05-04T00:00:00"/>
    <s v="SO71243"/>
    <n v="528"/>
    <n v="20056"/>
    <n v="8"/>
    <n v="2"/>
    <n v="3"/>
    <x v="77"/>
    <x v="4"/>
    <n v="1.8663000000000001"/>
    <n v="4.99"/>
    <n v="14.97"/>
    <n v="3"/>
    <n v="1"/>
    <n v="9.3711000000000002"/>
    <n v="5.5989000000000004"/>
    <x v="73"/>
  </r>
  <r>
    <d v="2004-06-04T00:00:00"/>
    <s v="SO71281"/>
    <n v="479"/>
    <n v="25709"/>
    <n v="9"/>
    <n v="2"/>
    <n v="3"/>
    <x v="82"/>
    <x v="0"/>
    <n v="3.3622999999999998"/>
    <n v="8.99"/>
    <n v="26.97"/>
    <n v="3"/>
    <n v="1"/>
    <n v="16.883099999999999"/>
    <n v="10.0869"/>
    <x v="95"/>
  </r>
  <r>
    <d v="2004-02-02T00:00:00"/>
    <s v="SO71301"/>
    <n v="477"/>
    <n v="20488"/>
    <n v="1"/>
    <n v="2"/>
    <n v="3"/>
    <x v="61"/>
    <x v="2"/>
    <n v="1.8663000000000001"/>
    <n v="4.99"/>
    <n v="14.97"/>
    <n v="3"/>
    <n v="1"/>
    <n v="9.3711000000000002"/>
    <n v="5.5989000000000004"/>
    <x v="36"/>
  </r>
  <r>
    <d v="2004-06-02T00:00:00"/>
    <s v="SO71309"/>
    <n v="529"/>
    <n v="19430"/>
    <n v="10"/>
    <n v="2"/>
    <n v="3"/>
    <x v="52"/>
    <x v="5"/>
    <n v="1.4923"/>
    <n v="3.99"/>
    <n v="11.97"/>
    <n v="3"/>
    <n v="1"/>
    <n v="7.493100000000001"/>
    <n v="4.4768999999999997"/>
    <x v="74"/>
  </r>
  <r>
    <d v="2004-10-04T00:00:00"/>
    <s v="SO71336"/>
    <n v="529"/>
    <n v="23841"/>
    <n v="4"/>
    <n v="2"/>
    <n v="3"/>
    <x v="78"/>
    <x v="1"/>
    <n v="1.4923"/>
    <n v="3.99"/>
    <n v="11.97"/>
    <n v="3"/>
    <n v="1"/>
    <n v="7.493100000000001"/>
    <n v="4.4768999999999997"/>
    <x v="74"/>
  </r>
  <r>
    <d v="2004-01-04T00:00:00"/>
    <s v="SO71383"/>
    <n v="480"/>
    <n v="21490"/>
    <n v="6"/>
    <n v="2"/>
    <n v="3"/>
    <x v="73"/>
    <x v="3"/>
    <n v="0.85650000000000004"/>
    <n v="2.29"/>
    <n v="6.87"/>
    <n v="3"/>
    <n v="1"/>
    <n v="4.3004999999999995"/>
    <n v="2.5695000000000001"/>
    <x v="43"/>
  </r>
  <r>
    <d v="2004-01-02T00:00:00"/>
    <s v="SO71352"/>
    <n v="464"/>
    <n v="11803"/>
    <n v="1"/>
    <n v="2"/>
    <n v="3"/>
    <x v="58"/>
    <x v="2"/>
    <n v="9.7135999999999996"/>
    <n v="23.548100000000002"/>
    <n v="70.644300000000001"/>
    <n v="3"/>
    <n v="1"/>
    <n v="41.503500000000003"/>
    <n v="29.140799999999999"/>
    <x v="97"/>
  </r>
  <r>
    <d v="2004-04-02T00:00:00"/>
    <s v="SO71456"/>
    <n v="485"/>
    <n v="11131"/>
    <n v="6"/>
    <n v="2"/>
    <n v="3"/>
    <x v="56"/>
    <x v="3"/>
    <n v="8.2204999999999995"/>
    <n v="21.98"/>
    <n v="65.94"/>
    <n v="3"/>
    <n v="1"/>
    <n v="41.278500000000001"/>
    <n v="24.661499999999997"/>
    <x v="16"/>
  </r>
  <r>
    <d v="2004-08-03T00:00:00"/>
    <s v="SO71513"/>
    <n v="480"/>
    <n v="27682"/>
    <n v="4"/>
    <n v="2"/>
    <n v="3"/>
    <x v="63"/>
    <x v="1"/>
    <n v="0.85650000000000004"/>
    <n v="2.29"/>
    <n v="6.87"/>
    <n v="3"/>
    <n v="1"/>
    <n v="4.3004999999999995"/>
    <n v="2.5695000000000001"/>
    <x v="43"/>
  </r>
  <r>
    <d v="2004-09-02T00:00:00"/>
    <s v="SO71587"/>
    <n v="480"/>
    <n v="15052"/>
    <n v="10"/>
    <n v="2"/>
    <n v="3"/>
    <x v="55"/>
    <x v="5"/>
    <n v="0.85650000000000004"/>
    <n v="2.29"/>
    <n v="6.87"/>
    <n v="3"/>
    <n v="1"/>
    <n v="4.3004999999999995"/>
    <n v="2.5695000000000001"/>
    <x v="43"/>
  </r>
  <r>
    <d v="2004-09-05T00:00:00"/>
    <s v="SO71572"/>
    <n v="528"/>
    <n v="12829"/>
    <n v="8"/>
    <n v="2"/>
    <n v="3"/>
    <x v="92"/>
    <x v="4"/>
    <n v="1.8663000000000001"/>
    <n v="4.99"/>
    <n v="14.97"/>
    <n v="3"/>
    <n v="1"/>
    <n v="9.3711000000000002"/>
    <n v="5.5989000000000004"/>
    <x v="73"/>
  </r>
  <r>
    <d v="2004-10-03T00:00:00"/>
    <s v="SO71690"/>
    <n v="477"/>
    <n v="25714"/>
    <n v="9"/>
    <n v="2"/>
    <n v="3"/>
    <x v="71"/>
    <x v="0"/>
    <n v="1.8663000000000001"/>
    <n v="4.99"/>
    <n v="14.97"/>
    <n v="3"/>
    <n v="1"/>
    <n v="9.3711000000000002"/>
    <n v="5.5989000000000004"/>
    <x v="36"/>
  </r>
  <r>
    <d v="2004-05-02T00:00:00"/>
    <s v="SO71705"/>
    <n v="485"/>
    <n v="16566"/>
    <n v="7"/>
    <n v="2"/>
    <n v="3"/>
    <x v="51"/>
    <x v="6"/>
    <n v="8.2204999999999995"/>
    <n v="21.98"/>
    <n v="65.94"/>
    <n v="3"/>
    <n v="1"/>
    <n v="41.278500000000001"/>
    <n v="24.661499999999997"/>
    <x v="16"/>
  </r>
  <r>
    <d v="2004-12-02T00:00:00"/>
    <s v="SO71746"/>
    <n v="480"/>
    <n v="13225"/>
    <n v="4"/>
    <n v="2"/>
    <n v="3"/>
    <x v="54"/>
    <x v="1"/>
    <n v="0.85650000000000004"/>
    <n v="2.29"/>
    <n v="6.87"/>
    <n v="3"/>
    <n v="1"/>
    <n v="4.3004999999999995"/>
    <n v="2.5695000000000001"/>
    <x v="43"/>
  </r>
  <r>
    <d v="2004-08-02T00:00:00"/>
    <s v="SO71696"/>
    <n v="535"/>
    <n v="13149"/>
    <n v="9"/>
    <n v="2"/>
    <n v="3"/>
    <x v="50"/>
    <x v="0"/>
    <n v="9.3462999999999994"/>
    <n v="24.99"/>
    <n v="74.97"/>
    <n v="3"/>
    <n v="1"/>
    <n v="46.931100000000001"/>
    <n v="28.038899999999998"/>
    <x v="63"/>
  </r>
  <r>
    <d v="2004-10-04T00:00:00"/>
    <s v="SO71994"/>
    <n v="479"/>
    <n v="28530"/>
    <n v="10"/>
    <n v="2"/>
    <n v="3"/>
    <x v="78"/>
    <x v="5"/>
    <n v="3.3622999999999998"/>
    <n v="8.99"/>
    <n v="26.97"/>
    <n v="3"/>
    <n v="1"/>
    <n v="16.883099999999999"/>
    <n v="10.0869"/>
    <x v="95"/>
  </r>
  <r>
    <d v="2004-05-04T00:00:00"/>
    <s v="SO72002"/>
    <n v="539"/>
    <n v="14669"/>
    <n v="9"/>
    <n v="2"/>
    <n v="3"/>
    <x v="77"/>
    <x v="0"/>
    <n v="9.3462999999999994"/>
    <n v="24.99"/>
    <n v="74.97"/>
    <n v="3"/>
    <n v="1"/>
    <n v="46.931100000000001"/>
    <n v="28.038899999999998"/>
    <x v="80"/>
  </r>
  <r>
    <d v="2004-07-04T00:00:00"/>
    <s v="SO72038"/>
    <n v="480"/>
    <n v="16800"/>
    <n v="6"/>
    <n v="2"/>
    <n v="3"/>
    <x v="98"/>
    <x v="3"/>
    <n v="0.85650000000000004"/>
    <n v="2.29"/>
    <n v="6.87"/>
    <n v="3"/>
    <n v="1"/>
    <n v="4.3004999999999995"/>
    <n v="2.5695000000000001"/>
    <x v="43"/>
  </r>
  <r>
    <d v="2004-03-03T00:00:00"/>
    <s v="SO72036"/>
    <n v="480"/>
    <n v="11659"/>
    <n v="6"/>
    <n v="2"/>
    <n v="3"/>
    <x v="64"/>
    <x v="3"/>
    <n v="0.85650000000000004"/>
    <n v="2.29"/>
    <n v="6.87"/>
    <n v="3"/>
    <n v="1"/>
    <n v="4.3004999999999995"/>
    <n v="2.5695000000000001"/>
    <x v="43"/>
  </r>
  <r>
    <d v="2004-04-03T00:00:00"/>
    <s v="SO72065"/>
    <n v="528"/>
    <n v="16618"/>
    <n v="9"/>
    <n v="2"/>
    <n v="3"/>
    <x v="67"/>
    <x v="0"/>
    <n v="1.8663000000000001"/>
    <n v="4.99"/>
    <n v="14.97"/>
    <n v="3"/>
    <n v="1"/>
    <n v="9.3711000000000002"/>
    <n v="5.5989000000000004"/>
    <x v="73"/>
  </r>
  <r>
    <d v="2004-04-05T00:00:00"/>
    <s v="SO72157"/>
    <n v="530"/>
    <n v="13534"/>
    <n v="10"/>
    <n v="2"/>
    <n v="3"/>
    <x v="85"/>
    <x v="5"/>
    <n v="1.8663000000000001"/>
    <n v="4.99"/>
    <n v="14.97"/>
    <n v="3"/>
    <n v="1"/>
    <n v="9.3711000000000002"/>
    <n v="5.5989000000000004"/>
    <x v="76"/>
  </r>
  <r>
    <d v="2004-11-03T00:00:00"/>
    <s v="SO72172"/>
    <n v="477"/>
    <n v="24759"/>
    <n v="6"/>
    <n v="2"/>
    <n v="3"/>
    <x v="66"/>
    <x v="3"/>
    <n v="1.8663000000000001"/>
    <n v="4.99"/>
    <n v="14.97"/>
    <n v="3"/>
    <n v="1"/>
    <n v="9.3711000000000002"/>
    <n v="5.5989000000000004"/>
    <x v="36"/>
  </r>
  <r>
    <d v="2004-08-05T00:00:00"/>
    <s v="SO72130"/>
    <n v="529"/>
    <n v="14853"/>
    <n v="9"/>
    <n v="2"/>
    <n v="3"/>
    <x v="88"/>
    <x v="0"/>
    <n v="1.4923"/>
    <n v="3.99"/>
    <n v="11.97"/>
    <n v="3"/>
    <n v="1"/>
    <n v="7.493100000000001"/>
    <n v="4.4768999999999997"/>
    <x v="74"/>
  </r>
  <r>
    <d v="2004-01-05T00:00:00"/>
    <s v="SO72154"/>
    <n v="485"/>
    <n v="14898"/>
    <n v="1"/>
    <n v="2"/>
    <n v="3"/>
    <x v="90"/>
    <x v="2"/>
    <n v="8.2204999999999995"/>
    <n v="21.98"/>
    <n v="65.94"/>
    <n v="3"/>
    <n v="1"/>
    <n v="41.278500000000001"/>
    <n v="24.661499999999997"/>
    <x v="16"/>
  </r>
  <r>
    <d v="2004-04-05T00:00:00"/>
    <s v="SO72132"/>
    <n v="480"/>
    <n v="25135"/>
    <n v="9"/>
    <n v="2"/>
    <n v="3"/>
    <x v="85"/>
    <x v="0"/>
    <n v="0.85650000000000004"/>
    <n v="2.29"/>
    <n v="6.87"/>
    <n v="3"/>
    <n v="1"/>
    <n v="4.3004999999999995"/>
    <n v="2.5695000000000001"/>
    <x v="43"/>
  </r>
  <r>
    <d v="2004-12-03T00:00:00"/>
    <s v="SO72246"/>
    <n v="479"/>
    <n v="27846"/>
    <n v="7"/>
    <n v="2"/>
    <n v="3"/>
    <x v="72"/>
    <x v="6"/>
    <n v="3.3622999999999998"/>
    <n v="8.99"/>
    <n v="26.97"/>
    <n v="3"/>
    <n v="1"/>
    <n v="16.883099999999999"/>
    <n v="10.0869"/>
    <x v="95"/>
  </r>
  <r>
    <d v="2004-02-05T00:00:00"/>
    <s v="SO72251"/>
    <n v="479"/>
    <n v="22195"/>
    <n v="9"/>
    <n v="2"/>
    <n v="3"/>
    <x v="94"/>
    <x v="0"/>
    <n v="3.3622999999999998"/>
    <n v="8.99"/>
    <n v="26.97"/>
    <n v="3"/>
    <n v="1"/>
    <n v="16.883099999999999"/>
    <n v="10.0869"/>
    <x v="95"/>
  </r>
  <r>
    <d v="2004-03-05T00:00:00"/>
    <s v="SO72308"/>
    <n v="536"/>
    <n v="21738"/>
    <n v="10"/>
    <n v="2"/>
    <n v="3"/>
    <x v="84"/>
    <x v="5"/>
    <n v="11.2163"/>
    <n v="29.99"/>
    <n v="89.97"/>
    <n v="3"/>
    <n v="1"/>
    <n v="56.321100000000001"/>
    <n v="33.648899999999998"/>
    <x v="77"/>
  </r>
  <r>
    <d v="2004-09-04T00:00:00"/>
    <s v="SO72355"/>
    <n v="479"/>
    <n v="11359"/>
    <n v="9"/>
    <n v="2"/>
    <n v="3"/>
    <x v="80"/>
    <x v="0"/>
    <n v="3.3622999999999998"/>
    <n v="8.99"/>
    <n v="26.97"/>
    <n v="3"/>
    <n v="1"/>
    <n v="16.883099999999999"/>
    <n v="10.0869"/>
    <x v="95"/>
  </r>
  <r>
    <d v="2004-08-02T00:00:00"/>
    <s v="SO72340"/>
    <n v="477"/>
    <n v="23880"/>
    <n v="4"/>
    <n v="2"/>
    <n v="3"/>
    <x v="50"/>
    <x v="1"/>
    <n v="1.8663000000000001"/>
    <n v="4.99"/>
    <n v="14.97"/>
    <n v="3"/>
    <n v="1"/>
    <n v="9.3711000000000002"/>
    <n v="5.5989000000000004"/>
    <x v="36"/>
  </r>
  <r>
    <d v="2004-09-03T00:00:00"/>
    <s v="SO72396"/>
    <n v="535"/>
    <n v="16216"/>
    <n v="1"/>
    <n v="2"/>
    <n v="3"/>
    <x v="70"/>
    <x v="2"/>
    <n v="9.3462999999999994"/>
    <n v="24.99"/>
    <n v="74.97"/>
    <n v="3"/>
    <n v="1"/>
    <n v="46.931100000000001"/>
    <n v="28.038899999999998"/>
    <x v="63"/>
  </r>
  <r>
    <d v="2004-07-05T00:00:00"/>
    <s v="SO72407"/>
    <n v="485"/>
    <n v="13462"/>
    <n v="1"/>
    <n v="2"/>
    <n v="3"/>
    <x v="93"/>
    <x v="2"/>
    <n v="8.2204999999999995"/>
    <n v="21.98"/>
    <n v="65.94"/>
    <n v="3"/>
    <n v="1"/>
    <n v="41.278500000000001"/>
    <n v="24.661499999999997"/>
    <x v="16"/>
  </r>
  <r>
    <d v="2004-08-05T00:00:00"/>
    <s v="SO72401"/>
    <n v="477"/>
    <n v="18819"/>
    <n v="4"/>
    <n v="2"/>
    <n v="3"/>
    <x v="88"/>
    <x v="1"/>
    <n v="1.8663000000000001"/>
    <n v="4.99"/>
    <n v="14.97"/>
    <n v="3"/>
    <n v="1"/>
    <n v="9.3711000000000002"/>
    <n v="5.5989000000000004"/>
    <x v="36"/>
  </r>
  <r>
    <d v="2004-02-04T00:00:00"/>
    <s v="SO72361"/>
    <n v="480"/>
    <n v="17731"/>
    <n v="9"/>
    <n v="2"/>
    <n v="3"/>
    <x v="75"/>
    <x v="0"/>
    <n v="0.85650000000000004"/>
    <n v="2.29"/>
    <n v="6.87"/>
    <n v="3"/>
    <n v="1"/>
    <n v="4.3004999999999995"/>
    <n v="2.5695000000000001"/>
    <x v="43"/>
  </r>
  <r>
    <d v="2004-03-03T00:00:00"/>
    <s v="SO72470"/>
    <n v="480"/>
    <n v="20906"/>
    <n v="10"/>
    <n v="2"/>
    <n v="3"/>
    <x v="64"/>
    <x v="5"/>
    <n v="0.85650000000000004"/>
    <n v="2.29"/>
    <n v="6.87"/>
    <n v="3"/>
    <n v="1"/>
    <n v="4.3004999999999995"/>
    <n v="2.5695000000000001"/>
    <x v="43"/>
  </r>
  <r>
    <d v="2004-02-04T00:00:00"/>
    <s v="SO72684"/>
    <n v="528"/>
    <n v="11230"/>
    <n v="4"/>
    <n v="2"/>
    <n v="3"/>
    <x v="75"/>
    <x v="1"/>
    <n v="1.8663000000000001"/>
    <n v="4.99"/>
    <n v="14.97"/>
    <n v="3"/>
    <n v="1"/>
    <n v="9.3711000000000002"/>
    <n v="5.5989000000000004"/>
    <x v="73"/>
  </r>
  <r>
    <d v="2004-01-04T00:00:00"/>
    <s v="SO72656"/>
    <n v="485"/>
    <n v="15614"/>
    <n v="10"/>
    <n v="2"/>
    <n v="3"/>
    <x v="73"/>
    <x v="5"/>
    <n v="8.2204999999999995"/>
    <n v="21.98"/>
    <n v="65.94"/>
    <n v="3"/>
    <n v="1"/>
    <n v="41.278500000000001"/>
    <n v="24.661499999999997"/>
    <x v="16"/>
  </r>
  <r>
    <d v="2004-02-05T00:00:00"/>
    <s v="SO72722"/>
    <n v="464"/>
    <n v="13607"/>
    <n v="8"/>
    <n v="2"/>
    <n v="3"/>
    <x v="94"/>
    <x v="4"/>
    <n v="9.7135999999999996"/>
    <n v="23.548100000000002"/>
    <n v="70.644300000000001"/>
    <n v="3"/>
    <n v="1"/>
    <n v="41.503500000000003"/>
    <n v="29.140799999999999"/>
    <x v="97"/>
  </r>
  <r>
    <d v="2004-04-03T00:00:00"/>
    <s v="SO72740"/>
    <n v="485"/>
    <n v="16288"/>
    <n v="7"/>
    <n v="2"/>
    <n v="3"/>
    <x v="67"/>
    <x v="6"/>
    <n v="8.2204999999999995"/>
    <n v="21.98"/>
    <n v="65.94"/>
    <n v="3"/>
    <n v="1"/>
    <n v="41.278500000000001"/>
    <n v="24.661499999999997"/>
    <x v="16"/>
  </r>
  <r>
    <d v="2004-06-03T00:00:00"/>
    <s v="SO72819"/>
    <n v="535"/>
    <n v="16228"/>
    <n v="4"/>
    <n v="2"/>
    <n v="3"/>
    <x v="68"/>
    <x v="1"/>
    <n v="9.3462999999999994"/>
    <n v="24.99"/>
    <n v="74.97"/>
    <n v="3"/>
    <n v="1"/>
    <n v="46.931100000000001"/>
    <n v="28.038899999999998"/>
    <x v="63"/>
  </r>
  <r>
    <d v="2004-05-04T00:00:00"/>
    <s v="SO72793"/>
    <n v="479"/>
    <n v="11245"/>
    <n v="8"/>
    <n v="2"/>
    <n v="3"/>
    <x v="77"/>
    <x v="4"/>
    <n v="3.3622999999999998"/>
    <n v="8.99"/>
    <n v="26.97"/>
    <n v="3"/>
    <n v="1"/>
    <n v="16.883099999999999"/>
    <n v="10.0869"/>
    <x v="95"/>
  </r>
  <r>
    <d v="2004-08-05T00:00:00"/>
    <s v="SO72891"/>
    <n v="536"/>
    <n v="12821"/>
    <n v="7"/>
    <n v="2"/>
    <n v="3"/>
    <x v="88"/>
    <x v="6"/>
    <n v="11.2163"/>
    <n v="29.99"/>
    <n v="89.97"/>
    <n v="3"/>
    <n v="1"/>
    <n v="56.321100000000001"/>
    <n v="33.648899999999998"/>
    <x v="77"/>
  </r>
  <r>
    <d v="2004-06-05T00:00:00"/>
    <s v="SO72915"/>
    <n v="479"/>
    <n v="18338"/>
    <n v="9"/>
    <n v="2"/>
    <n v="3"/>
    <x v="91"/>
    <x v="0"/>
    <n v="3.3622999999999998"/>
    <n v="8.99"/>
    <n v="26.97"/>
    <n v="3"/>
    <n v="1"/>
    <n v="16.883099999999999"/>
    <n v="10.0869"/>
    <x v="95"/>
  </r>
  <r>
    <d v="2004-12-03T00:00:00"/>
    <s v="SO72999"/>
    <n v="480"/>
    <n v="12790"/>
    <n v="4"/>
    <n v="2"/>
    <n v="3"/>
    <x v="72"/>
    <x v="1"/>
    <n v="0.85650000000000004"/>
    <n v="2.29"/>
    <n v="6.87"/>
    <n v="3"/>
    <n v="1"/>
    <n v="4.3004999999999995"/>
    <n v="2.5695000000000001"/>
    <x v="43"/>
  </r>
  <r>
    <d v="2004-02-04T00:00:00"/>
    <s v="SO73009"/>
    <n v="477"/>
    <n v="25693"/>
    <n v="7"/>
    <n v="2"/>
    <n v="3"/>
    <x v="75"/>
    <x v="6"/>
    <n v="1.8663000000000001"/>
    <n v="4.99"/>
    <n v="14.97"/>
    <n v="3"/>
    <n v="1"/>
    <n v="9.3711000000000002"/>
    <n v="5.5989000000000004"/>
    <x v="36"/>
  </r>
  <r>
    <d v="2004-11-03T00:00:00"/>
    <s v="SO73004"/>
    <n v="478"/>
    <n v="18615"/>
    <n v="4"/>
    <n v="2"/>
    <n v="3"/>
    <x v="66"/>
    <x v="1"/>
    <n v="3.7363"/>
    <n v="9.99"/>
    <n v="29.97"/>
    <n v="3"/>
    <n v="1"/>
    <n v="18.761099999999999"/>
    <n v="11.2089"/>
    <x v="42"/>
  </r>
  <r>
    <d v="2004-01-05T00:00:00"/>
    <s v="SO72969"/>
    <n v="485"/>
    <n v="22816"/>
    <n v="8"/>
    <n v="2"/>
    <n v="3"/>
    <x v="90"/>
    <x v="4"/>
    <n v="8.2204999999999995"/>
    <n v="21.98"/>
    <n v="65.94"/>
    <n v="3"/>
    <n v="1"/>
    <n v="41.278500000000001"/>
    <n v="24.661499999999997"/>
    <x v="16"/>
  </r>
  <r>
    <d v="2004-09-04T00:00:00"/>
    <s v="SO73075"/>
    <n v="485"/>
    <n v="16638"/>
    <n v="9"/>
    <n v="2"/>
    <n v="3"/>
    <x v="80"/>
    <x v="0"/>
    <n v="8.2204999999999995"/>
    <n v="21.98"/>
    <n v="65.94"/>
    <n v="3"/>
    <n v="1"/>
    <n v="41.278500000000001"/>
    <n v="24.661499999999997"/>
    <x v="16"/>
  </r>
  <r>
    <d v="2004-01-06T00:00:00"/>
    <s v="SO73053"/>
    <n v="482"/>
    <n v="18685"/>
    <n v="6"/>
    <n v="2"/>
    <n v="3"/>
    <x v="103"/>
    <x v="3"/>
    <n v="3.3622999999999998"/>
    <n v="8.99"/>
    <n v="26.97"/>
    <n v="3"/>
    <n v="1"/>
    <n v="16.883099999999999"/>
    <n v="10.0869"/>
    <x v="98"/>
  </r>
  <r>
    <d v="2004-12-03T00:00:00"/>
    <s v="SO73111"/>
    <n v="478"/>
    <n v="16554"/>
    <n v="10"/>
    <n v="2"/>
    <n v="3"/>
    <x v="72"/>
    <x v="5"/>
    <n v="3.7363"/>
    <n v="9.99"/>
    <n v="29.97"/>
    <n v="3"/>
    <n v="1"/>
    <n v="18.761099999999999"/>
    <n v="11.2089"/>
    <x v="42"/>
  </r>
  <r>
    <d v="2004-08-05T00:00:00"/>
    <s v="SO73151"/>
    <n v="478"/>
    <n v="18876"/>
    <n v="4"/>
    <n v="2"/>
    <n v="3"/>
    <x v="88"/>
    <x v="1"/>
    <n v="3.7363"/>
    <n v="9.99"/>
    <n v="29.97"/>
    <n v="3"/>
    <n v="1"/>
    <n v="18.761099999999999"/>
    <n v="11.2089"/>
    <x v="42"/>
  </r>
  <r>
    <d v="2004-10-04T00:00:00"/>
    <s v="SO73115"/>
    <n v="485"/>
    <n v="20575"/>
    <n v="10"/>
    <n v="2"/>
    <n v="3"/>
    <x v="78"/>
    <x v="5"/>
    <n v="8.2204999999999995"/>
    <n v="21.98"/>
    <n v="65.94"/>
    <n v="3"/>
    <n v="1"/>
    <n v="41.278500000000001"/>
    <n v="24.661499999999997"/>
    <x v="16"/>
  </r>
  <r>
    <d v="2004-02-04T00:00:00"/>
    <s v="SO73116"/>
    <n v="478"/>
    <n v="17767"/>
    <n v="7"/>
    <n v="2"/>
    <n v="3"/>
    <x v="75"/>
    <x v="6"/>
    <n v="3.7363"/>
    <n v="9.99"/>
    <n v="29.97"/>
    <n v="3"/>
    <n v="1"/>
    <n v="18.761099999999999"/>
    <n v="11.2089"/>
    <x v="42"/>
  </r>
  <r>
    <d v="2004-03-04T00:00:00"/>
    <s v="SO73220"/>
    <n v="528"/>
    <n v="11668"/>
    <n v="4"/>
    <n v="2"/>
    <n v="3"/>
    <x v="74"/>
    <x v="1"/>
    <n v="1.8663000000000001"/>
    <n v="4.99"/>
    <n v="14.97"/>
    <n v="3"/>
    <n v="1"/>
    <n v="9.3711000000000002"/>
    <n v="5.5989000000000004"/>
    <x v="73"/>
  </r>
  <r>
    <d v="2004-09-03T00:00:00"/>
    <s v="SO73387"/>
    <n v="529"/>
    <n v="22927"/>
    <n v="9"/>
    <n v="2"/>
    <n v="3"/>
    <x v="70"/>
    <x v="0"/>
    <n v="1.4923"/>
    <n v="3.99"/>
    <n v="11.97"/>
    <n v="3"/>
    <n v="1"/>
    <n v="7.493100000000001"/>
    <n v="4.4768999999999997"/>
    <x v="74"/>
  </r>
  <r>
    <d v="2004-12-04T00:00:00"/>
    <s v="SO73431"/>
    <n v="480"/>
    <n v="11091"/>
    <n v="6"/>
    <n v="2"/>
    <n v="3"/>
    <x v="79"/>
    <x v="3"/>
    <n v="0.85650000000000004"/>
    <n v="2.29"/>
    <n v="6.87"/>
    <n v="3"/>
    <n v="1"/>
    <n v="4.3004999999999995"/>
    <n v="2.5695000000000001"/>
    <x v="43"/>
  </r>
  <r>
    <d v="2004-05-05T00:00:00"/>
    <s v="SO73453"/>
    <n v="529"/>
    <n v="16258"/>
    <n v="7"/>
    <n v="2"/>
    <n v="3"/>
    <x v="86"/>
    <x v="6"/>
    <n v="1.4923"/>
    <n v="3.99"/>
    <n v="11.97"/>
    <n v="3"/>
    <n v="1"/>
    <n v="7.493100000000001"/>
    <n v="4.4768999999999997"/>
    <x v="74"/>
  </r>
  <r>
    <d v="2004-08-03T00:00:00"/>
    <s v="SO73514"/>
    <n v="478"/>
    <n v="22797"/>
    <n v="8"/>
    <n v="2"/>
    <n v="3"/>
    <x v="63"/>
    <x v="4"/>
    <n v="3.7363"/>
    <n v="9.99"/>
    <n v="29.97"/>
    <n v="3"/>
    <n v="1"/>
    <n v="18.761099999999999"/>
    <n v="11.2089"/>
    <x v="42"/>
  </r>
  <r>
    <d v="2004-04-03T00:00:00"/>
    <s v="SO73511"/>
    <n v="478"/>
    <n v="15059"/>
    <n v="10"/>
    <n v="2"/>
    <n v="3"/>
    <x v="67"/>
    <x v="5"/>
    <n v="3.7363"/>
    <n v="9.99"/>
    <n v="29.97"/>
    <n v="3"/>
    <n v="1"/>
    <n v="18.761099999999999"/>
    <n v="11.2089"/>
    <x v="42"/>
  </r>
  <r>
    <d v="2004-12-04T00:00:00"/>
    <s v="SO73540"/>
    <n v="528"/>
    <n v="14551"/>
    <n v="8"/>
    <n v="2"/>
    <n v="3"/>
    <x v="79"/>
    <x v="4"/>
    <n v="1.8663000000000001"/>
    <n v="4.99"/>
    <n v="14.97"/>
    <n v="3"/>
    <n v="1"/>
    <n v="9.3711000000000002"/>
    <n v="5.5989000000000004"/>
    <x v="73"/>
  </r>
  <r>
    <d v="2004-10-04T00:00:00"/>
    <s v="SO73636"/>
    <n v="541"/>
    <n v="25458"/>
    <n v="7"/>
    <n v="2"/>
    <n v="3"/>
    <x v="78"/>
    <x v="6"/>
    <n v="10.8423"/>
    <n v="28.99"/>
    <n v="86.97"/>
    <n v="3"/>
    <n v="1"/>
    <n v="54.443100000000001"/>
    <n v="32.526899999999998"/>
    <x v="49"/>
  </r>
  <r>
    <d v="2004-02-06T00:00:00"/>
    <s v="SO73702"/>
    <n v="479"/>
    <n v="24385"/>
    <n v="4"/>
    <n v="2"/>
    <n v="3"/>
    <x v="95"/>
    <x v="1"/>
    <n v="3.3622999999999998"/>
    <n v="8.99"/>
    <n v="26.97"/>
    <n v="3"/>
    <n v="1"/>
    <n v="16.883099999999999"/>
    <n v="10.0869"/>
    <x v="95"/>
  </r>
  <r>
    <d v="2004-04-04T00:00:00"/>
    <s v="SO73763"/>
    <n v="528"/>
    <n v="16624"/>
    <n v="9"/>
    <n v="2"/>
    <n v="3"/>
    <x v="83"/>
    <x v="0"/>
    <n v="1.8663000000000001"/>
    <n v="4.99"/>
    <n v="14.97"/>
    <n v="3"/>
    <n v="1"/>
    <n v="9.3711000000000002"/>
    <n v="5.5989000000000004"/>
    <x v="73"/>
  </r>
  <r>
    <d v="2004-07-03T00:00:00"/>
    <s v="SO73812"/>
    <n v="480"/>
    <n v="11520"/>
    <n v="6"/>
    <n v="2"/>
    <n v="3"/>
    <x v="69"/>
    <x v="3"/>
    <n v="0.85650000000000004"/>
    <n v="2.29"/>
    <n v="6.87"/>
    <n v="3"/>
    <n v="1"/>
    <n v="4.3004999999999995"/>
    <n v="2.5695000000000001"/>
    <x v="43"/>
  </r>
  <r>
    <d v="2004-02-05T00:00:00"/>
    <s v="SO73795"/>
    <n v="529"/>
    <n v="18333"/>
    <n v="9"/>
    <n v="2"/>
    <n v="3"/>
    <x v="94"/>
    <x v="0"/>
    <n v="1.4923"/>
    <n v="3.99"/>
    <n v="11.97"/>
    <n v="3"/>
    <n v="1"/>
    <n v="7.493100000000001"/>
    <n v="4.4768999999999997"/>
    <x v="74"/>
  </r>
  <r>
    <d v="2004-09-03T00:00:00"/>
    <s v="SO73827"/>
    <n v="466"/>
    <n v="19908"/>
    <n v="7"/>
    <n v="2"/>
    <n v="3"/>
    <x v="70"/>
    <x v="6"/>
    <n v="9.7135999999999996"/>
    <n v="23.548100000000002"/>
    <n v="70.644300000000001"/>
    <n v="3"/>
    <n v="1"/>
    <n v="41.503500000000003"/>
    <n v="29.140799999999999"/>
    <x v="99"/>
  </r>
  <r>
    <d v="2004-10-06T00:00:00"/>
    <s v="SO73851"/>
    <n v="477"/>
    <n v="28159"/>
    <n v="4"/>
    <n v="2"/>
    <n v="3"/>
    <x v="111"/>
    <x v="1"/>
    <n v="1.8663000000000001"/>
    <n v="4.99"/>
    <n v="14.97"/>
    <n v="3"/>
    <n v="1"/>
    <n v="9.3711000000000002"/>
    <n v="5.5989000000000004"/>
    <x v="36"/>
  </r>
  <r>
    <d v="2004-01-04T00:00:00"/>
    <s v="SO73930"/>
    <n v="538"/>
    <n v="24231"/>
    <n v="4"/>
    <n v="2"/>
    <n v="3"/>
    <x v="73"/>
    <x v="1"/>
    <n v="8.0373000000000001"/>
    <n v="21.49"/>
    <n v="64.47"/>
    <n v="3"/>
    <n v="1"/>
    <n v="40.3581"/>
    <n v="24.111899999999999"/>
    <x v="75"/>
  </r>
  <r>
    <d v="2004-05-05T00:00:00"/>
    <s v="SO73932"/>
    <n v="539"/>
    <n v="19146"/>
    <n v="4"/>
    <n v="2"/>
    <n v="3"/>
    <x v="86"/>
    <x v="1"/>
    <n v="9.3462999999999994"/>
    <n v="24.99"/>
    <n v="74.97"/>
    <n v="3"/>
    <n v="1"/>
    <n v="46.931100000000001"/>
    <n v="28.038899999999998"/>
    <x v="80"/>
  </r>
  <r>
    <d v="2004-06-04T00:00:00"/>
    <s v="SO73968"/>
    <n v="478"/>
    <n v="21414"/>
    <n v="1"/>
    <n v="2"/>
    <n v="3"/>
    <x v="82"/>
    <x v="2"/>
    <n v="3.7363"/>
    <n v="9.99"/>
    <n v="29.97"/>
    <n v="3"/>
    <n v="1"/>
    <n v="18.761099999999999"/>
    <n v="11.2089"/>
    <x v="42"/>
  </r>
  <r>
    <d v="2004-04-03T00:00:00"/>
    <s v="SO73980"/>
    <n v="530"/>
    <n v="12602"/>
    <n v="10"/>
    <n v="2"/>
    <n v="3"/>
    <x v="67"/>
    <x v="5"/>
    <n v="1.8663000000000001"/>
    <n v="4.99"/>
    <n v="14.97"/>
    <n v="3"/>
    <n v="1"/>
    <n v="9.3711000000000002"/>
    <n v="5.5989000000000004"/>
    <x v="76"/>
  </r>
  <r>
    <d v="2004-08-06T00:00:00"/>
    <s v="SO73941"/>
    <n v="482"/>
    <n v="12088"/>
    <n v="1"/>
    <n v="2"/>
    <n v="3"/>
    <x v="101"/>
    <x v="2"/>
    <n v="3.3622999999999998"/>
    <n v="8.99"/>
    <n v="26.97"/>
    <n v="3"/>
    <n v="1"/>
    <n v="16.883099999999999"/>
    <n v="10.0869"/>
    <x v="98"/>
  </r>
  <r>
    <d v="2004-09-03T00:00:00"/>
    <s v="SO73942"/>
    <n v="528"/>
    <n v="11114"/>
    <n v="9"/>
    <n v="2"/>
    <n v="3"/>
    <x v="70"/>
    <x v="0"/>
    <n v="1.8663000000000001"/>
    <n v="4.99"/>
    <n v="14.97"/>
    <n v="3"/>
    <n v="1"/>
    <n v="9.3711000000000002"/>
    <n v="5.5989000000000004"/>
    <x v="73"/>
  </r>
  <r>
    <d v="2004-08-03T00:00:00"/>
    <s v="SO73944"/>
    <n v="529"/>
    <n v="17076"/>
    <n v="9"/>
    <n v="2"/>
    <n v="3"/>
    <x v="63"/>
    <x v="0"/>
    <n v="1.4923"/>
    <n v="3.99"/>
    <n v="11.97"/>
    <n v="3"/>
    <n v="1"/>
    <n v="7.493100000000001"/>
    <n v="4.4768999999999997"/>
    <x v="74"/>
  </r>
  <r>
    <d v="2004-02-06T00:00:00"/>
    <s v="SO74039"/>
    <n v="478"/>
    <n v="15088"/>
    <n v="10"/>
    <n v="2"/>
    <n v="3"/>
    <x v="95"/>
    <x v="5"/>
    <n v="3.7363"/>
    <n v="9.99"/>
    <n v="29.97"/>
    <n v="3"/>
    <n v="1"/>
    <n v="18.761099999999999"/>
    <n v="11.2089"/>
    <x v="42"/>
  </r>
  <r>
    <d v="2004-02-03T00:00:00"/>
    <s v="SO74082"/>
    <n v="466"/>
    <n v="22236"/>
    <n v="4"/>
    <n v="2"/>
    <n v="3"/>
    <x v="60"/>
    <x v="1"/>
    <n v="9.7135999999999996"/>
    <n v="23.548100000000002"/>
    <n v="70.644300000000001"/>
    <n v="3"/>
    <n v="1"/>
    <n v="41.503500000000003"/>
    <n v="29.140799999999999"/>
    <x v="99"/>
  </r>
  <r>
    <d v="2004-03-04T00:00:00"/>
    <s v="SO74107"/>
    <n v="478"/>
    <n v="13570"/>
    <n v="8"/>
    <n v="2"/>
    <n v="3"/>
    <x v="74"/>
    <x v="4"/>
    <n v="3.7363"/>
    <n v="9.99"/>
    <n v="29.97"/>
    <n v="3"/>
    <n v="1"/>
    <n v="18.761099999999999"/>
    <n v="11.2089"/>
    <x v="42"/>
  </r>
  <r>
    <d v="2003-11-12T00:00:00"/>
    <s v="SO61667"/>
    <n v="487"/>
    <n v="15626"/>
    <n v="8"/>
    <n v="2"/>
    <n v="1"/>
    <x v="34"/>
    <x v="4"/>
    <n v="20.566299999999998"/>
    <n v="54.99"/>
    <n v="54.99"/>
    <n v="1"/>
    <n v="1"/>
    <n v="34.423700000000004"/>
    <n v="20.566299999999998"/>
    <x v="90"/>
  </r>
  <r>
    <d v="2003-07-11T00:00:00"/>
    <s v="SO61942"/>
    <n v="472"/>
    <n v="23956"/>
    <n v="8"/>
    <n v="2"/>
    <n v="1"/>
    <x v="12"/>
    <x v="4"/>
    <n v="23.748999999999999"/>
    <n v="63.5"/>
    <n v="63.5"/>
    <n v="1"/>
    <n v="1"/>
    <n v="39.751000000000005"/>
    <n v="23.748999999999999"/>
    <x v="68"/>
  </r>
  <r>
    <d v="2003-03-11T00:00:00"/>
    <s v="SO62136"/>
    <n v="479"/>
    <n v="17181"/>
    <n v="8"/>
    <n v="2"/>
    <n v="1"/>
    <x v="19"/>
    <x v="4"/>
    <n v="3.3622999999999998"/>
    <n v="8.99"/>
    <n v="8.99"/>
    <n v="1"/>
    <n v="1"/>
    <n v="5.6277000000000008"/>
    <n v="3.3622999999999998"/>
    <x v="95"/>
  </r>
  <r>
    <d v="2003-11-12T00:00:00"/>
    <s v="SO62121"/>
    <n v="530"/>
    <n v="29377"/>
    <n v="8"/>
    <n v="2"/>
    <n v="1"/>
    <x v="34"/>
    <x v="4"/>
    <n v="1.8663000000000001"/>
    <n v="4.99"/>
    <n v="4.99"/>
    <n v="1"/>
    <n v="1"/>
    <n v="3.1237000000000004"/>
    <n v="1.8663000000000001"/>
    <x v="76"/>
  </r>
  <r>
    <d v="2003-09-11T00:00:00"/>
    <s v="SO62153"/>
    <n v="473"/>
    <n v="23898"/>
    <n v="8"/>
    <n v="2"/>
    <n v="1"/>
    <x v="16"/>
    <x v="4"/>
    <n v="23.748999999999999"/>
    <n v="63.5"/>
    <n v="63.5"/>
    <n v="1"/>
    <n v="1"/>
    <n v="39.751000000000005"/>
    <n v="23.748999999999999"/>
    <x v="92"/>
  </r>
  <r>
    <d v="2003-07-11T00:00:00"/>
    <s v="SO62176"/>
    <n v="226"/>
    <n v="17873"/>
    <n v="8"/>
    <n v="2"/>
    <n v="1"/>
    <x v="12"/>
    <x v="4"/>
    <n v="31.724399999999999"/>
    <n v="48.067300000000003"/>
    <n v="48.067300000000003"/>
    <n v="1"/>
    <n v="1"/>
    <n v="16.342900000000004"/>
    <n v="31.724399999999999"/>
    <x v="23"/>
  </r>
  <r>
    <d v="2003-03-10T00:00:00"/>
    <s v="SO62564"/>
    <n v="541"/>
    <n v="26974"/>
    <n v="8"/>
    <n v="2"/>
    <n v="1"/>
    <x v="11"/>
    <x v="4"/>
    <n v="10.8423"/>
    <n v="28.99"/>
    <n v="28.99"/>
    <n v="1"/>
    <n v="1"/>
    <n v="18.1477"/>
    <n v="10.8423"/>
    <x v="49"/>
  </r>
  <r>
    <d v="2003-04-12T00:00:00"/>
    <s v="SO62825"/>
    <n v="540"/>
    <n v="16442"/>
    <n v="8"/>
    <n v="2"/>
    <n v="1"/>
    <x v="26"/>
    <x v="4"/>
    <n v="12.192399999999999"/>
    <n v="32.6"/>
    <n v="32.6"/>
    <n v="1"/>
    <n v="1"/>
    <n v="20.407600000000002"/>
    <n v="12.192399999999999"/>
    <x v="33"/>
  </r>
  <r>
    <d v="2004-08-01T00:00:00"/>
    <s v="SO63047"/>
    <n v="479"/>
    <n v="17198"/>
    <n v="8"/>
    <n v="2"/>
    <n v="1"/>
    <x v="45"/>
    <x v="4"/>
    <n v="3.3622999999999998"/>
    <n v="8.99"/>
    <n v="8.99"/>
    <n v="1"/>
    <n v="1"/>
    <n v="5.6277000000000008"/>
    <n v="3.3622999999999998"/>
    <x v="95"/>
  </r>
  <r>
    <d v="2003-06-12T00:00:00"/>
    <s v="SO63100"/>
    <n v="541"/>
    <n v="28493"/>
    <n v="8"/>
    <n v="2"/>
    <n v="1"/>
    <x v="13"/>
    <x v="4"/>
    <n v="10.8423"/>
    <n v="28.99"/>
    <n v="28.99"/>
    <n v="1"/>
    <n v="1"/>
    <n v="18.1477"/>
    <n v="10.8423"/>
    <x v="49"/>
  </r>
  <r>
    <d v="2004-01-01T00:00:00"/>
    <s v="SO64066"/>
    <n v="488"/>
    <n v="11428"/>
    <n v="8"/>
    <n v="2"/>
    <n v="1"/>
    <x v="36"/>
    <x v="4"/>
    <n v="41.572299999999998"/>
    <n v="53.99"/>
    <n v="53.99"/>
    <n v="1"/>
    <n v="1"/>
    <n v="12.417700000000004"/>
    <n v="41.572299999999998"/>
    <x v="8"/>
  </r>
  <r>
    <d v="2003-08-12T00:00:00"/>
    <s v="SO64278"/>
    <n v="484"/>
    <n v="28889"/>
    <n v="8"/>
    <n v="2"/>
    <n v="1"/>
    <x v="32"/>
    <x v="4"/>
    <n v="2.9733000000000001"/>
    <n v="7.95"/>
    <n v="7.95"/>
    <n v="1"/>
    <n v="1"/>
    <n v="4.9767000000000001"/>
    <n v="2.9733000000000001"/>
    <x v="94"/>
  </r>
  <r>
    <d v="2004-01-01T00:00:00"/>
    <s v="SO64253"/>
    <n v="473"/>
    <n v="11732"/>
    <n v="2"/>
    <n v="2"/>
    <n v="1"/>
    <x v="36"/>
    <x v="9"/>
    <n v="23.748999999999999"/>
    <n v="63.5"/>
    <n v="63.5"/>
    <n v="1"/>
    <n v="1"/>
    <n v="39.751000000000005"/>
    <n v="23.748999999999999"/>
    <x v="92"/>
  </r>
  <r>
    <d v="2003-12-11T00:00:00"/>
    <s v="SO64990"/>
    <n v="529"/>
    <n v="18029"/>
    <n v="8"/>
    <n v="2"/>
    <n v="1"/>
    <x v="27"/>
    <x v="4"/>
    <n v="1.4923"/>
    <n v="3.99"/>
    <n v="3.99"/>
    <n v="1"/>
    <n v="1"/>
    <n v="2.4977"/>
    <n v="1.4923"/>
    <x v="74"/>
  </r>
  <r>
    <d v="2004-12-02T00:00:00"/>
    <s v="SO65130"/>
    <n v="491"/>
    <n v="11544"/>
    <n v="8"/>
    <n v="2"/>
    <n v="1"/>
    <x v="54"/>
    <x v="4"/>
    <n v="41.572299999999998"/>
    <n v="53.99"/>
    <n v="53.99"/>
    <n v="1"/>
    <n v="1"/>
    <n v="12.417700000000004"/>
    <n v="41.572299999999998"/>
    <x v="59"/>
  </r>
  <r>
    <d v="2004-07-02T00:00:00"/>
    <s v="SO65453"/>
    <n v="491"/>
    <n v="25635"/>
    <n v="8"/>
    <n v="2"/>
    <n v="1"/>
    <x v="53"/>
    <x v="4"/>
    <n v="41.572299999999998"/>
    <n v="53.99"/>
    <n v="53.99"/>
    <n v="1"/>
    <n v="1"/>
    <n v="12.417700000000004"/>
    <n v="41.572299999999998"/>
    <x v="59"/>
  </r>
  <r>
    <d v="2004-09-01T00:00:00"/>
    <s v="SO65542"/>
    <n v="568"/>
    <n v="28548"/>
    <n v="8"/>
    <n v="2"/>
    <n v="1"/>
    <x v="47"/>
    <x v="4"/>
    <n v="461.44479999999999"/>
    <n v="742.35"/>
    <n v="742.35"/>
    <n v="1"/>
    <n v="1"/>
    <n v="280.90520000000004"/>
    <n v="461.44479999999999"/>
    <x v="41"/>
  </r>
  <r>
    <d v="2004-09-01T00:00:00"/>
    <s v="SO65587"/>
    <n v="472"/>
    <n v="14841"/>
    <n v="8"/>
    <n v="2"/>
    <n v="1"/>
    <x v="47"/>
    <x v="4"/>
    <n v="23.748999999999999"/>
    <n v="63.5"/>
    <n v="63.5"/>
    <n v="1"/>
    <n v="1"/>
    <n v="39.751000000000005"/>
    <n v="23.748999999999999"/>
    <x v="68"/>
  </r>
  <r>
    <d v="2004-07-01T00:00:00"/>
    <s v="SO65962"/>
    <n v="226"/>
    <n v="14709"/>
    <n v="8"/>
    <n v="2"/>
    <n v="1"/>
    <x v="48"/>
    <x v="4"/>
    <n v="31.724399999999999"/>
    <n v="48.067300000000003"/>
    <n v="48.067300000000003"/>
    <n v="1"/>
    <n v="1"/>
    <n v="16.342900000000004"/>
    <n v="31.724399999999999"/>
    <x v="23"/>
  </r>
  <r>
    <d v="2004-03-02T00:00:00"/>
    <s v="SO66012"/>
    <n v="479"/>
    <n v="18139"/>
    <n v="8"/>
    <n v="2"/>
    <n v="1"/>
    <x v="49"/>
    <x v="4"/>
    <n v="3.3622999999999998"/>
    <n v="8.99"/>
    <n v="8.99"/>
    <n v="1"/>
    <n v="1"/>
    <n v="5.6277000000000008"/>
    <n v="3.3622999999999998"/>
    <x v="95"/>
  </r>
  <r>
    <d v="2004-05-02T00:00:00"/>
    <s v="SO65981"/>
    <n v="536"/>
    <n v="19349"/>
    <n v="8"/>
    <n v="2"/>
    <n v="1"/>
    <x v="51"/>
    <x v="4"/>
    <n v="11.2163"/>
    <n v="29.99"/>
    <n v="29.99"/>
    <n v="1"/>
    <n v="1"/>
    <n v="18.773699999999998"/>
    <n v="11.2163"/>
    <x v="77"/>
  </r>
  <r>
    <d v="2004-05-02T00:00:00"/>
    <s v="SO66072"/>
    <n v="491"/>
    <n v="20845"/>
    <n v="8"/>
    <n v="2"/>
    <n v="1"/>
    <x v="51"/>
    <x v="4"/>
    <n v="41.572299999999998"/>
    <n v="53.99"/>
    <n v="53.99"/>
    <n v="1"/>
    <n v="1"/>
    <n v="12.417700000000004"/>
    <n v="41.572299999999998"/>
    <x v="59"/>
  </r>
  <r>
    <d v="2003-08-12T00:00:00"/>
    <s v="SO66346"/>
    <n v="489"/>
    <n v="20946"/>
    <n v="8"/>
    <n v="2"/>
    <n v="1"/>
    <x v="32"/>
    <x v="4"/>
    <n v="41.572299999999998"/>
    <n v="53.99"/>
    <n v="53.99"/>
    <n v="1"/>
    <n v="1"/>
    <n v="12.417700000000004"/>
    <n v="41.572299999999998"/>
    <x v="58"/>
  </r>
  <r>
    <d v="2004-12-01T00:00:00"/>
    <s v="SO66651"/>
    <n v="226"/>
    <n v="14541"/>
    <n v="8"/>
    <n v="2"/>
    <n v="1"/>
    <x v="42"/>
    <x v="4"/>
    <n v="31.724399999999999"/>
    <n v="48.067300000000003"/>
    <n v="48.067300000000003"/>
    <n v="1"/>
    <n v="1"/>
    <n v="16.342900000000004"/>
    <n v="31.724399999999999"/>
    <x v="23"/>
  </r>
  <r>
    <d v="2004-08-02T00:00:00"/>
    <s v="SO66978"/>
    <n v="536"/>
    <n v="19391"/>
    <n v="8"/>
    <n v="2"/>
    <n v="1"/>
    <x v="50"/>
    <x v="4"/>
    <n v="11.2163"/>
    <n v="29.99"/>
    <n v="29.99"/>
    <n v="1"/>
    <n v="1"/>
    <n v="18.773699999999998"/>
    <n v="11.2163"/>
    <x v="77"/>
  </r>
  <r>
    <d v="2004-07-01T00:00:00"/>
    <s v="SO67142"/>
    <n v="477"/>
    <n v="11431"/>
    <n v="8"/>
    <n v="2"/>
    <n v="1"/>
    <x v="48"/>
    <x v="4"/>
    <n v="1.8663000000000001"/>
    <n v="4.99"/>
    <n v="4.99"/>
    <n v="1"/>
    <n v="1"/>
    <n v="3.1237000000000004"/>
    <n v="1.8663000000000001"/>
    <x v="36"/>
  </r>
  <r>
    <d v="2004-10-01T00:00:00"/>
    <s v="SO67199"/>
    <n v="472"/>
    <n v="24024"/>
    <n v="8"/>
    <n v="2"/>
    <n v="1"/>
    <x v="40"/>
    <x v="4"/>
    <n v="23.748999999999999"/>
    <n v="63.5"/>
    <n v="63.5"/>
    <n v="1"/>
    <n v="1"/>
    <n v="39.751000000000005"/>
    <n v="23.748999999999999"/>
    <x v="68"/>
  </r>
  <r>
    <d v="2004-04-01T00:00:00"/>
    <s v="SO67407"/>
    <n v="229"/>
    <n v="20874"/>
    <n v="8"/>
    <n v="2"/>
    <n v="1"/>
    <x v="33"/>
    <x v="4"/>
    <n v="31.724399999999999"/>
    <n v="48.067300000000003"/>
    <n v="48.067300000000003"/>
    <n v="1"/>
    <n v="1"/>
    <n v="16.342900000000004"/>
    <n v="31.724399999999999"/>
    <x v="31"/>
  </r>
  <r>
    <d v="2004-04-03T00:00:00"/>
    <s v="SO68023"/>
    <n v="477"/>
    <n v="28563"/>
    <n v="8"/>
    <n v="2"/>
    <n v="1"/>
    <x v="67"/>
    <x v="4"/>
    <n v="1.8663000000000001"/>
    <n v="4.99"/>
    <n v="4.99"/>
    <n v="1"/>
    <n v="1"/>
    <n v="3.1237000000000004"/>
    <n v="1.8663000000000001"/>
    <x v="36"/>
  </r>
  <r>
    <d v="2004-12-02T00:00:00"/>
    <s v="SO68278"/>
    <n v="485"/>
    <n v="19901"/>
    <n v="8"/>
    <n v="2"/>
    <n v="1"/>
    <x v="54"/>
    <x v="4"/>
    <n v="8.2204999999999995"/>
    <n v="21.98"/>
    <n v="21.98"/>
    <n v="1"/>
    <n v="1"/>
    <n v="13.759500000000001"/>
    <n v="8.2204999999999995"/>
    <x v="16"/>
  </r>
  <r>
    <d v="2004-03-02T00:00:00"/>
    <s v="SO68428"/>
    <n v="472"/>
    <n v="14844"/>
    <n v="8"/>
    <n v="2"/>
    <n v="1"/>
    <x v="49"/>
    <x v="4"/>
    <n v="23.748999999999999"/>
    <n v="63.5"/>
    <n v="63.5"/>
    <n v="1"/>
    <n v="1"/>
    <n v="39.751000000000005"/>
    <n v="23.748999999999999"/>
    <x v="68"/>
  </r>
  <r>
    <d v="2004-09-01T00:00:00"/>
    <s v="SO68463"/>
    <n v="479"/>
    <n v="13771"/>
    <n v="8"/>
    <n v="2"/>
    <n v="1"/>
    <x v="47"/>
    <x v="4"/>
    <n v="3.3622999999999998"/>
    <n v="8.99"/>
    <n v="8.99"/>
    <n v="1"/>
    <n v="1"/>
    <n v="5.6277000000000008"/>
    <n v="3.3622999999999998"/>
    <x v="95"/>
  </r>
  <r>
    <d v="2004-05-02T00:00:00"/>
    <s v="SO68634"/>
    <n v="232"/>
    <n v="17980"/>
    <n v="8"/>
    <n v="2"/>
    <n v="1"/>
    <x v="51"/>
    <x v="4"/>
    <n v="31.724399999999999"/>
    <n v="48.067300000000003"/>
    <n v="48.067300000000003"/>
    <n v="1"/>
    <n v="1"/>
    <n v="16.342900000000004"/>
    <n v="31.724399999999999"/>
    <x v="62"/>
  </r>
  <r>
    <d v="2004-11-03T00:00:00"/>
    <s v="SO68769"/>
    <n v="229"/>
    <n v="23946"/>
    <n v="8"/>
    <n v="2"/>
    <n v="1"/>
    <x v="66"/>
    <x v="4"/>
    <n v="31.724399999999999"/>
    <n v="48.067300000000003"/>
    <n v="48.067300000000003"/>
    <n v="1"/>
    <n v="1"/>
    <n v="16.342900000000004"/>
    <n v="31.724399999999999"/>
    <x v="31"/>
  </r>
  <r>
    <d v="2004-09-03T00:00:00"/>
    <s v="SO68879"/>
    <n v="490"/>
    <n v="12298"/>
    <n v="8"/>
    <n v="2"/>
    <n v="1"/>
    <x v="70"/>
    <x v="4"/>
    <n v="41.572299999999998"/>
    <n v="53.99"/>
    <n v="53.99"/>
    <n v="1"/>
    <n v="1"/>
    <n v="12.417700000000004"/>
    <n v="41.572299999999998"/>
    <x v="79"/>
  </r>
  <r>
    <d v="2004-12-01T00:00:00"/>
    <s v="SO69083"/>
    <n v="529"/>
    <n v="12302"/>
    <n v="8"/>
    <n v="2"/>
    <n v="1"/>
    <x v="42"/>
    <x v="4"/>
    <n v="1.4923"/>
    <n v="3.99"/>
    <n v="3.99"/>
    <n v="1"/>
    <n v="1"/>
    <n v="2.4977"/>
    <n v="1.4923"/>
    <x v="74"/>
  </r>
  <r>
    <d v="2004-06-02T00:00:00"/>
    <s v="SO69212"/>
    <n v="479"/>
    <n v="11495"/>
    <n v="8"/>
    <n v="2"/>
    <n v="1"/>
    <x v="52"/>
    <x v="4"/>
    <n v="3.3622999999999998"/>
    <n v="8.99"/>
    <n v="8.99"/>
    <n v="1"/>
    <n v="1"/>
    <n v="5.6277000000000008"/>
    <n v="3.3622999999999998"/>
    <x v="95"/>
  </r>
  <r>
    <d v="2004-02-04T00:00:00"/>
    <s v="SO69360"/>
    <n v="478"/>
    <n v="13587"/>
    <n v="8"/>
    <n v="2"/>
    <n v="1"/>
    <x v="75"/>
    <x v="4"/>
    <n v="3.7363"/>
    <n v="9.99"/>
    <n v="9.99"/>
    <n v="1"/>
    <n v="1"/>
    <n v="6.2537000000000003"/>
    <n v="3.7363"/>
    <x v="42"/>
  </r>
  <r>
    <d v="2004-11-02T00:00:00"/>
    <s v="SO69606"/>
    <n v="480"/>
    <n v="16419"/>
    <n v="8"/>
    <n v="2"/>
    <n v="1"/>
    <x v="57"/>
    <x v="4"/>
    <n v="0.85650000000000004"/>
    <n v="2.29"/>
    <n v="2.29"/>
    <n v="1"/>
    <n v="1"/>
    <n v="1.4335"/>
    <n v="0.85650000000000004"/>
    <x v="43"/>
  </r>
  <r>
    <d v="2004-12-01T00:00:00"/>
    <s v="SO69646"/>
    <n v="226"/>
    <n v="28700"/>
    <n v="8"/>
    <n v="2"/>
    <n v="1"/>
    <x v="42"/>
    <x v="4"/>
    <n v="31.724399999999999"/>
    <n v="48.067300000000003"/>
    <n v="48.067300000000003"/>
    <n v="1"/>
    <n v="1"/>
    <n v="16.342900000000004"/>
    <n v="31.724399999999999"/>
    <x v="23"/>
  </r>
  <r>
    <d v="2004-03-02T00:00:00"/>
    <s v="SO69720"/>
    <n v="226"/>
    <n v="20970"/>
    <n v="8"/>
    <n v="2"/>
    <n v="1"/>
    <x v="49"/>
    <x v="4"/>
    <n v="31.724399999999999"/>
    <n v="48.067300000000003"/>
    <n v="48.067300000000003"/>
    <n v="1"/>
    <n v="1"/>
    <n v="16.342900000000004"/>
    <n v="31.724399999999999"/>
    <x v="23"/>
  </r>
  <r>
    <d v="2004-05-03T00:00:00"/>
    <s v="SO69734"/>
    <n v="536"/>
    <n v="22519"/>
    <n v="8"/>
    <n v="2"/>
    <n v="1"/>
    <x v="62"/>
    <x v="4"/>
    <n v="11.2163"/>
    <n v="29.99"/>
    <n v="29.99"/>
    <n v="1"/>
    <n v="1"/>
    <n v="18.773699999999998"/>
    <n v="11.2163"/>
    <x v="77"/>
  </r>
  <r>
    <d v="2004-06-01T00:00:00"/>
    <s v="SO69878"/>
    <n v="485"/>
    <n v="20556"/>
    <n v="8"/>
    <n v="2"/>
    <n v="1"/>
    <x v="46"/>
    <x v="4"/>
    <n v="8.2204999999999995"/>
    <n v="21.98"/>
    <n v="21.98"/>
    <n v="1"/>
    <n v="1"/>
    <n v="13.759500000000001"/>
    <n v="8.2204999999999995"/>
    <x v="16"/>
  </r>
  <r>
    <d v="2004-07-03T00:00:00"/>
    <s v="SO70066"/>
    <n v="488"/>
    <n v="19438"/>
    <n v="8"/>
    <n v="2"/>
    <n v="1"/>
    <x v="69"/>
    <x v="4"/>
    <n v="41.572299999999998"/>
    <n v="53.99"/>
    <n v="53.99"/>
    <n v="1"/>
    <n v="1"/>
    <n v="12.417700000000004"/>
    <n v="41.572299999999998"/>
    <x v="8"/>
  </r>
  <r>
    <d v="2004-12-02T00:00:00"/>
    <s v="SO70531"/>
    <n v="488"/>
    <n v="19286"/>
    <n v="8"/>
    <n v="2"/>
    <n v="1"/>
    <x v="54"/>
    <x v="4"/>
    <n v="41.572299999999998"/>
    <n v="53.99"/>
    <n v="53.99"/>
    <n v="1"/>
    <n v="1"/>
    <n v="12.417700000000004"/>
    <n v="41.572299999999998"/>
    <x v="8"/>
  </r>
  <r>
    <d v="2004-07-03T00:00:00"/>
    <s v="SO70744"/>
    <n v="490"/>
    <n v="20980"/>
    <n v="8"/>
    <n v="2"/>
    <n v="1"/>
    <x v="69"/>
    <x v="4"/>
    <n v="41.572299999999998"/>
    <n v="53.99"/>
    <n v="53.99"/>
    <n v="1"/>
    <n v="1"/>
    <n v="12.417700000000004"/>
    <n v="41.572299999999998"/>
    <x v="79"/>
  </r>
  <r>
    <d v="2004-06-04T00:00:00"/>
    <s v="SO70829"/>
    <n v="485"/>
    <n v="20590"/>
    <n v="8"/>
    <n v="2"/>
    <n v="1"/>
    <x v="82"/>
    <x v="4"/>
    <n v="8.2204999999999995"/>
    <n v="21.98"/>
    <n v="21.98"/>
    <n v="1"/>
    <n v="1"/>
    <n v="13.759500000000001"/>
    <n v="8.2204999999999995"/>
    <x v="16"/>
  </r>
  <r>
    <d v="2004-08-04T00:00:00"/>
    <s v="SO71086"/>
    <n v="529"/>
    <n v="28702"/>
    <n v="8"/>
    <n v="2"/>
    <n v="1"/>
    <x v="76"/>
    <x v="4"/>
    <n v="1.4923"/>
    <n v="3.99"/>
    <n v="3.99"/>
    <n v="1"/>
    <n v="1"/>
    <n v="2.4977"/>
    <n v="1.4923"/>
    <x v="74"/>
  </r>
  <r>
    <d v="2004-03-03T00:00:00"/>
    <s v="SO71285"/>
    <n v="489"/>
    <n v="16267"/>
    <n v="8"/>
    <n v="2"/>
    <n v="1"/>
    <x v="64"/>
    <x v="4"/>
    <n v="41.572299999999998"/>
    <n v="53.99"/>
    <n v="53.99"/>
    <n v="1"/>
    <n v="1"/>
    <n v="12.417700000000004"/>
    <n v="41.572299999999998"/>
    <x v="58"/>
  </r>
  <r>
    <d v="2004-03-02T00:00:00"/>
    <s v="SO71655"/>
    <n v="536"/>
    <n v="21528"/>
    <n v="8"/>
    <n v="2"/>
    <n v="1"/>
    <x v="49"/>
    <x v="4"/>
    <n v="11.2163"/>
    <n v="29.99"/>
    <n v="29.99"/>
    <n v="1"/>
    <n v="1"/>
    <n v="18.773699999999998"/>
    <n v="11.2163"/>
    <x v="77"/>
  </r>
  <r>
    <d v="2004-06-03T00:00:00"/>
    <s v="SO72196"/>
    <n v="478"/>
    <n v="13542"/>
    <n v="8"/>
    <n v="2"/>
    <n v="1"/>
    <x v="68"/>
    <x v="4"/>
    <n v="3.7363"/>
    <n v="9.99"/>
    <n v="9.99"/>
    <n v="1"/>
    <n v="1"/>
    <n v="6.2537000000000003"/>
    <n v="3.7363"/>
    <x v="42"/>
  </r>
  <r>
    <d v="2004-11-02T00:00:00"/>
    <s v="SO72451"/>
    <n v="223"/>
    <n v="16278"/>
    <n v="8"/>
    <n v="2"/>
    <n v="1"/>
    <x v="57"/>
    <x v="4"/>
    <n v="5.7051999999999996"/>
    <n v="8.6441999999999997"/>
    <n v="8.6441999999999997"/>
    <n v="1"/>
    <n v="1"/>
    <n v="2.9390000000000001"/>
    <n v="5.7051999999999996"/>
    <x v="34"/>
  </r>
  <r>
    <d v="2004-01-03T00:00:00"/>
    <s v="SO72574"/>
    <n v="490"/>
    <n v="19357"/>
    <n v="8"/>
    <n v="2"/>
    <n v="1"/>
    <x v="65"/>
    <x v="4"/>
    <n v="41.572299999999998"/>
    <n v="53.99"/>
    <n v="53.99"/>
    <n v="1"/>
    <n v="1"/>
    <n v="12.417700000000004"/>
    <n v="41.572299999999998"/>
    <x v="79"/>
  </r>
  <r>
    <d v="2004-09-04T00:00:00"/>
    <s v="SO72649"/>
    <n v="485"/>
    <n v="13572"/>
    <n v="8"/>
    <n v="2"/>
    <n v="1"/>
    <x v="80"/>
    <x v="4"/>
    <n v="8.2204999999999995"/>
    <n v="21.98"/>
    <n v="21.98"/>
    <n v="1"/>
    <n v="1"/>
    <n v="13.759500000000001"/>
    <n v="8.2204999999999995"/>
    <x v="16"/>
  </r>
  <r>
    <d v="2004-05-03T00:00:00"/>
    <s v="SO72824"/>
    <n v="481"/>
    <n v="12298"/>
    <n v="8"/>
    <n v="2"/>
    <n v="1"/>
    <x v="62"/>
    <x v="4"/>
    <n v="3.3622999999999998"/>
    <n v="8.99"/>
    <n v="8.99"/>
    <n v="1"/>
    <n v="1"/>
    <n v="5.6277000000000008"/>
    <n v="3.3622999999999998"/>
    <x v="100"/>
  </r>
  <r>
    <d v="2004-01-03T00:00:00"/>
    <s v="SO72864"/>
    <n v="229"/>
    <n v="22619"/>
    <n v="8"/>
    <n v="2"/>
    <n v="1"/>
    <x v="65"/>
    <x v="4"/>
    <n v="31.724399999999999"/>
    <n v="48.067300000000003"/>
    <n v="48.067300000000003"/>
    <n v="1"/>
    <n v="1"/>
    <n v="16.342900000000004"/>
    <n v="31.724399999999999"/>
    <x v="31"/>
  </r>
  <r>
    <d v="2004-06-04T00:00:00"/>
    <s v="SO73590"/>
    <n v="478"/>
    <n v="19365"/>
    <n v="8"/>
    <n v="2"/>
    <n v="1"/>
    <x v="82"/>
    <x v="4"/>
    <n v="3.7363"/>
    <n v="9.99"/>
    <n v="9.99"/>
    <n v="1"/>
    <n v="1"/>
    <n v="6.2537000000000003"/>
    <n v="3.7363"/>
    <x v="42"/>
  </r>
  <r>
    <d v="2004-02-05T00:00:00"/>
    <s v="SO74021"/>
    <n v="488"/>
    <n v="22318"/>
    <n v="8"/>
    <n v="2"/>
    <n v="1"/>
    <x v="94"/>
    <x v="4"/>
    <n v="41.572299999999998"/>
    <n v="53.99"/>
    <n v="53.99"/>
    <n v="1"/>
    <n v="1"/>
    <n v="12.417700000000004"/>
    <n v="41.572299999999998"/>
    <x v="8"/>
  </r>
  <r>
    <d v="2004-11-04T00:00:00"/>
    <s v="SO74121"/>
    <n v="539"/>
    <n v="19331"/>
    <n v="8"/>
    <n v="2"/>
    <n v="1"/>
    <x v="81"/>
    <x v="4"/>
    <n v="9.3462999999999994"/>
    <n v="24.99"/>
    <n v="24.99"/>
    <n v="1"/>
    <n v="1"/>
    <n v="15.643699999999999"/>
    <n v="9.3462999999999994"/>
    <x v="80"/>
  </r>
  <r>
    <d v="2003-06-12T00:00:00"/>
    <s v="SO61594"/>
    <n v="479"/>
    <n v="22480"/>
    <n v="7"/>
    <n v="2"/>
    <n v="1"/>
    <x v="13"/>
    <x v="6"/>
    <n v="3.3622999999999998"/>
    <n v="8.99"/>
    <n v="8.99"/>
    <n v="1"/>
    <n v="1"/>
    <n v="5.6277000000000008"/>
    <n v="3.3622999999999998"/>
    <x v="95"/>
  </r>
  <r>
    <d v="2003-05-11T00:00:00"/>
    <s v="SO61708"/>
    <n v="477"/>
    <n v="12628"/>
    <n v="7"/>
    <n v="2"/>
    <n v="1"/>
    <x v="39"/>
    <x v="6"/>
    <n v="1.8663000000000001"/>
    <n v="4.99"/>
    <n v="4.99"/>
    <n v="1"/>
    <n v="1"/>
    <n v="3.1237000000000004"/>
    <n v="1.8663000000000001"/>
    <x v="36"/>
  </r>
  <r>
    <d v="2003-10-10T00:00:00"/>
    <s v="SO61709"/>
    <n v="477"/>
    <n v="11397"/>
    <n v="7"/>
    <n v="2"/>
    <n v="1"/>
    <x v="28"/>
    <x v="6"/>
    <n v="1.8663000000000001"/>
    <n v="4.99"/>
    <n v="4.99"/>
    <n v="1"/>
    <n v="1"/>
    <n v="3.1237000000000004"/>
    <n v="1.8663000000000001"/>
    <x v="36"/>
  </r>
  <r>
    <d v="2003-09-11T00:00:00"/>
    <s v="SO61825"/>
    <n v="491"/>
    <n v="11581"/>
    <n v="7"/>
    <n v="2"/>
    <n v="1"/>
    <x v="16"/>
    <x v="6"/>
    <n v="41.572299999999998"/>
    <n v="53.99"/>
    <n v="53.99"/>
    <n v="1"/>
    <n v="1"/>
    <n v="12.417700000000004"/>
    <n v="41.572299999999998"/>
    <x v="59"/>
  </r>
  <r>
    <d v="2003-05-12T00:00:00"/>
    <s v="SO61827"/>
    <n v="223"/>
    <n v="27834"/>
    <n v="7"/>
    <n v="2"/>
    <n v="1"/>
    <x v="6"/>
    <x v="6"/>
    <n v="5.7051999999999996"/>
    <n v="8.6441999999999997"/>
    <n v="8.6441999999999997"/>
    <n v="1"/>
    <n v="1"/>
    <n v="2.9390000000000001"/>
    <n v="5.7051999999999996"/>
    <x v="34"/>
  </r>
  <r>
    <d v="2003-05-11T00:00:00"/>
    <s v="SO61817"/>
    <n v="540"/>
    <n v="28398"/>
    <n v="7"/>
    <n v="2"/>
    <n v="1"/>
    <x v="39"/>
    <x v="6"/>
    <n v="12.192399999999999"/>
    <n v="32.6"/>
    <n v="32.6"/>
    <n v="1"/>
    <n v="1"/>
    <n v="20.407600000000002"/>
    <n v="12.192399999999999"/>
    <x v="33"/>
  </r>
  <r>
    <d v="2003-06-12T00:00:00"/>
    <s v="SO62055"/>
    <n v="466"/>
    <n v="19306"/>
    <n v="7"/>
    <n v="2"/>
    <n v="1"/>
    <x v="13"/>
    <x v="6"/>
    <n v="9.7135999999999996"/>
    <n v="23.548100000000002"/>
    <n v="23.548100000000002"/>
    <n v="1"/>
    <n v="1"/>
    <n v="13.834500000000002"/>
    <n v="9.7135999999999996"/>
    <x v="99"/>
  </r>
  <r>
    <d v="2003-12-10T00:00:00"/>
    <s v="SO62061"/>
    <n v="538"/>
    <n v="22556"/>
    <n v="7"/>
    <n v="2"/>
    <n v="1"/>
    <x v="22"/>
    <x v="6"/>
    <n v="8.0373000000000001"/>
    <n v="21.49"/>
    <n v="21.49"/>
    <n v="1"/>
    <n v="1"/>
    <n v="13.452699999999998"/>
    <n v="8.0373000000000001"/>
    <x v="75"/>
  </r>
  <r>
    <d v="2003-09-11T00:00:00"/>
    <s v="SO62199"/>
    <n v="235"/>
    <n v="12752"/>
    <n v="7"/>
    <n v="2"/>
    <n v="1"/>
    <x v="16"/>
    <x v="6"/>
    <n v="31.724399999999999"/>
    <n v="48.067300000000003"/>
    <n v="48.067300000000003"/>
    <n v="1"/>
    <n v="1"/>
    <n v="16.342900000000004"/>
    <n v="31.724399999999999"/>
    <x v="4"/>
  </r>
  <r>
    <d v="2003-06-10T00:00:00"/>
    <s v="SO62325"/>
    <n v="530"/>
    <n v="27326"/>
    <n v="7"/>
    <n v="2"/>
    <n v="1"/>
    <x v="1"/>
    <x v="6"/>
    <n v="1.8663000000000001"/>
    <n v="4.99"/>
    <n v="4.99"/>
    <n v="1"/>
    <n v="1"/>
    <n v="3.1237000000000004"/>
    <n v="1.8663000000000001"/>
    <x v="76"/>
  </r>
  <r>
    <d v="2003-10-10T00:00:00"/>
    <s v="SO62295"/>
    <n v="478"/>
    <n v="15921"/>
    <n v="7"/>
    <n v="2"/>
    <n v="1"/>
    <x v="28"/>
    <x v="6"/>
    <n v="3.7363"/>
    <n v="9.99"/>
    <n v="9.99"/>
    <n v="1"/>
    <n v="1"/>
    <n v="6.2537000000000003"/>
    <n v="3.7363"/>
    <x v="42"/>
  </r>
  <r>
    <d v="2003-12-12T00:00:00"/>
    <s v="SO62320"/>
    <n v="528"/>
    <n v="17800"/>
    <n v="7"/>
    <n v="2"/>
    <n v="1"/>
    <x v="3"/>
    <x v="6"/>
    <n v="1.8663000000000001"/>
    <n v="4.99"/>
    <n v="4.99"/>
    <n v="1"/>
    <n v="1"/>
    <n v="3.1237000000000004"/>
    <n v="1.8663000000000001"/>
    <x v="73"/>
  </r>
  <r>
    <d v="2003-03-10T00:00:00"/>
    <s v="SO62452"/>
    <n v="229"/>
    <n v="25593"/>
    <n v="7"/>
    <n v="2"/>
    <n v="1"/>
    <x v="11"/>
    <x v="6"/>
    <n v="31.724399999999999"/>
    <n v="48.067300000000003"/>
    <n v="48.067300000000003"/>
    <n v="1"/>
    <n v="1"/>
    <n v="16.342900000000004"/>
    <n v="31.724399999999999"/>
    <x v="31"/>
  </r>
  <r>
    <d v="2004-09-01T00:00:00"/>
    <s v="SO62724"/>
    <n v="235"/>
    <n v="28722"/>
    <n v="7"/>
    <n v="2"/>
    <n v="1"/>
    <x v="47"/>
    <x v="6"/>
    <n v="31.724399999999999"/>
    <n v="48.067300000000003"/>
    <n v="48.067300000000003"/>
    <n v="1"/>
    <n v="1"/>
    <n v="16.342900000000004"/>
    <n v="31.724399999999999"/>
    <x v="4"/>
  </r>
  <r>
    <d v="2003-11-12T00:00:00"/>
    <s v="SO62747"/>
    <n v="488"/>
    <n v="20061"/>
    <n v="7"/>
    <n v="2"/>
    <n v="1"/>
    <x v="34"/>
    <x v="6"/>
    <n v="41.572299999999998"/>
    <n v="53.99"/>
    <n v="53.99"/>
    <n v="1"/>
    <n v="1"/>
    <n v="12.417700000000004"/>
    <n v="41.572299999999998"/>
    <x v="8"/>
  </r>
  <r>
    <d v="2004-05-01T00:00:00"/>
    <s v="SO62766"/>
    <n v="536"/>
    <n v="14141"/>
    <n v="7"/>
    <n v="2"/>
    <n v="1"/>
    <x v="35"/>
    <x v="6"/>
    <n v="11.2163"/>
    <n v="29.99"/>
    <n v="29.99"/>
    <n v="1"/>
    <n v="1"/>
    <n v="18.773699999999998"/>
    <n v="11.2163"/>
    <x v="77"/>
  </r>
  <r>
    <d v="2004-05-01T00:00:00"/>
    <s v="SO62763"/>
    <n v="229"/>
    <n v="17830"/>
    <n v="7"/>
    <n v="2"/>
    <n v="1"/>
    <x v="35"/>
    <x v="6"/>
    <n v="31.724399999999999"/>
    <n v="48.067300000000003"/>
    <n v="48.067300000000003"/>
    <n v="1"/>
    <n v="1"/>
    <n v="16.342900000000004"/>
    <n v="31.724399999999999"/>
    <x v="31"/>
  </r>
  <r>
    <d v="2003-05-11T00:00:00"/>
    <s v="SO62789"/>
    <n v="540"/>
    <n v="15098"/>
    <n v="7"/>
    <n v="2"/>
    <n v="1"/>
    <x v="39"/>
    <x v="6"/>
    <n v="12.192399999999999"/>
    <n v="32.6"/>
    <n v="32.6"/>
    <n v="1"/>
    <n v="1"/>
    <n v="20.407600000000002"/>
    <n v="12.192399999999999"/>
    <x v="33"/>
  </r>
  <r>
    <d v="2003-12-11T00:00:00"/>
    <s v="SO62762"/>
    <n v="488"/>
    <n v="17827"/>
    <n v="7"/>
    <n v="2"/>
    <n v="1"/>
    <x v="27"/>
    <x v="6"/>
    <n v="41.572299999999998"/>
    <n v="53.99"/>
    <n v="53.99"/>
    <n v="1"/>
    <n v="1"/>
    <n v="12.417700000000004"/>
    <n v="41.572299999999998"/>
    <x v="8"/>
  </r>
  <r>
    <d v="2003-01-10T00:00:00"/>
    <s v="SO62907"/>
    <n v="529"/>
    <n v="20582"/>
    <n v="7"/>
    <n v="2"/>
    <n v="1"/>
    <x v="0"/>
    <x v="6"/>
    <n v="1.4923"/>
    <n v="3.99"/>
    <n v="3.99"/>
    <n v="1"/>
    <n v="1"/>
    <n v="2.4977"/>
    <n v="1.4923"/>
    <x v="74"/>
  </r>
  <r>
    <d v="2003-12-12T00:00:00"/>
    <s v="SO62988"/>
    <n v="489"/>
    <n v="11433"/>
    <n v="7"/>
    <n v="2"/>
    <n v="1"/>
    <x v="3"/>
    <x v="6"/>
    <n v="41.572299999999998"/>
    <n v="53.99"/>
    <n v="53.99"/>
    <n v="1"/>
    <n v="1"/>
    <n v="12.417700000000004"/>
    <n v="41.572299999999998"/>
    <x v="58"/>
  </r>
  <r>
    <d v="2004-12-01T00:00:00"/>
    <s v="SO63298"/>
    <n v="540"/>
    <n v="14185"/>
    <n v="7"/>
    <n v="2"/>
    <n v="1"/>
    <x v="42"/>
    <x v="6"/>
    <n v="12.192399999999999"/>
    <n v="32.6"/>
    <n v="32.6"/>
    <n v="1"/>
    <n v="1"/>
    <n v="20.407600000000002"/>
    <n v="12.192399999999999"/>
    <x v="33"/>
  </r>
  <r>
    <d v="2003-07-10T00:00:00"/>
    <s v="SO63332"/>
    <n v="477"/>
    <n v="25733"/>
    <n v="7"/>
    <n v="2"/>
    <n v="1"/>
    <x v="25"/>
    <x v="6"/>
    <n v="1.8663000000000001"/>
    <n v="4.99"/>
    <n v="4.99"/>
    <n v="1"/>
    <n v="1"/>
    <n v="3.1237000000000004"/>
    <n v="1.8663000000000001"/>
    <x v="36"/>
  </r>
  <r>
    <d v="2004-12-01T00:00:00"/>
    <s v="SO63370"/>
    <n v="487"/>
    <n v="17188"/>
    <n v="7"/>
    <n v="2"/>
    <n v="1"/>
    <x v="42"/>
    <x v="6"/>
    <n v="20.566299999999998"/>
    <n v="54.99"/>
    <n v="54.99"/>
    <n v="1"/>
    <n v="1"/>
    <n v="34.423700000000004"/>
    <n v="20.566299999999998"/>
    <x v="90"/>
  </r>
  <r>
    <d v="2003-01-11T00:00:00"/>
    <s v="SO63460"/>
    <n v="480"/>
    <n v="17823"/>
    <n v="7"/>
    <n v="2"/>
    <n v="1"/>
    <x v="30"/>
    <x v="6"/>
    <n v="0.85650000000000004"/>
    <n v="2.29"/>
    <n v="2.29"/>
    <n v="1"/>
    <n v="1"/>
    <n v="1.4335"/>
    <n v="0.85650000000000004"/>
    <x v="43"/>
  </r>
  <r>
    <d v="2004-01-01T00:00:00"/>
    <s v="SO63504"/>
    <n v="477"/>
    <n v="13575"/>
    <n v="7"/>
    <n v="2"/>
    <n v="1"/>
    <x v="36"/>
    <x v="6"/>
    <n v="1.8663000000000001"/>
    <n v="4.99"/>
    <n v="4.99"/>
    <n v="1"/>
    <n v="1"/>
    <n v="3.1237000000000004"/>
    <n v="1.8663000000000001"/>
    <x v="36"/>
  </r>
  <r>
    <d v="2003-09-12T00:00:00"/>
    <s v="SO63655"/>
    <n v="540"/>
    <n v="28373"/>
    <n v="7"/>
    <n v="2"/>
    <n v="1"/>
    <x v="7"/>
    <x v="6"/>
    <n v="12.192399999999999"/>
    <n v="32.6"/>
    <n v="32.6"/>
    <n v="1"/>
    <n v="1"/>
    <n v="20.407600000000002"/>
    <n v="12.192399999999999"/>
    <x v="33"/>
  </r>
  <r>
    <d v="2004-02-01T00:00:00"/>
    <s v="SO64150"/>
    <n v="487"/>
    <n v="25663"/>
    <n v="7"/>
    <n v="2"/>
    <n v="1"/>
    <x v="43"/>
    <x v="6"/>
    <n v="20.566299999999998"/>
    <n v="54.99"/>
    <n v="54.99"/>
    <n v="1"/>
    <n v="1"/>
    <n v="34.423700000000004"/>
    <n v="20.566299999999998"/>
    <x v="90"/>
  </r>
  <r>
    <d v="2004-01-01T00:00:00"/>
    <s v="SO64467"/>
    <n v="232"/>
    <n v="14169"/>
    <n v="7"/>
    <n v="2"/>
    <n v="1"/>
    <x v="36"/>
    <x v="6"/>
    <n v="31.724399999999999"/>
    <n v="48.067300000000003"/>
    <n v="48.067300000000003"/>
    <n v="1"/>
    <n v="1"/>
    <n v="16.342900000000004"/>
    <n v="31.724399999999999"/>
    <x v="62"/>
  </r>
  <r>
    <d v="2003-12-11T00:00:00"/>
    <s v="SO64453"/>
    <n v="477"/>
    <n v="17196"/>
    <n v="7"/>
    <n v="2"/>
    <n v="1"/>
    <x v="27"/>
    <x v="6"/>
    <n v="1.8663000000000001"/>
    <n v="4.99"/>
    <n v="4.99"/>
    <n v="1"/>
    <n v="1"/>
    <n v="3.1237000000000004"/>
    <n v="1.8663000000000001"/>
    <x v="36"/>
  </r>
  <r>
    <d v="2004-02-02T00:00:00"/>
    <s v="SO64566"/>
    <n v="480"/>
    <n v="17836"/>
    <n v="7"/>
    <n v="2"/>
    <n v="1"/>
    <x v="61"/>
    <x v="6"/>
    <n v="0.85650000000000004"/>
    <n v="2.29"/>
    <n v="2.29"/>
    <n v="1"/>
    <n v="1"/>
    <n v="1.4335"/>
    <n v="0.85650000000000004"/>
    <x v="43"/>
  </r>
  <r>
    <d v="2004-04-02T00:00:00"/>
    <s v="SO64592"/>
    <n v="541"/>
    <n v="11241"/>
    <n v="7"/>
    <n v="2"/>
    <n v="1"/>
    <x v="56"/>
    <x v="6"/>
    <n v="10.8423"/>
    <n v="28.99"/>
    <n v="28.99"/>
    <n v="1"/>
    <n v="1"/>
    <n v="18.1477"/>
    <n v="10.8423"/>
    <x v="49"/>
  </r>
  <r>
    <d v="2004-12-01T00:00:00"/>
    <s v="SO64706"/>
    <n v="540"/>
    <n v="28431"/>
    <n v="7"/>
    <n v="2"/>
    <n v="1"/>
    <x v="42"/>
    <x v="6"/>
    <n v="12.192399999999999"/>
    <n v="32.6"/>
    <n v="32.6"/>
    <n v="1"/>
    <n v="1"/>
    <n v="20.407600000000002"/>
    <n v="12.192399999999999"/>
    <x v="33"/>
  </r>
  <r>
    <d v="2004-02-01T00:00:00"/>
    <s v="SO64823"/>
    <n v="540"/>
    <n v="28440"/>
    <n v="7"/>
    <n v="2"/>
    <n v="1"/>
    <x v="43"/>
    <x v="6"/>
    <n v="12.192399999999999"/>
    <n v="32.6"/>
    <n v="32.6"/>
    <n v="1"/>
    <n v="1"/>
    <n v="20.407600000000002"/>
    <n v="12.192399999999999"/>
    <x v="33"/>
  </r>
  <r>
    <d v="2003-09-12T00:00:00"/>
    <s v="SO65137"/>
    <n v="488"/>
    <n v="25600"/>
    <n v="7"/>
    <n v="2"/>
    <n v="1"/>
    <x v="7"/>
    <x v="6"/>
    <n v="41.572299999999998"/>
    <n v="53.99"/>
    <n v="53.99"/>
    <n v="1"/>
    <n v="1"/>
    <n v="12.417700000000004"/>
    <n v="41.572299999999998"/>
    <x v="8"/>
  </r>
  <r>
    <d v="2003-10-11T00:00:00"/>
    <s v="SO65338"/>
    <n v="483"/>
    <n v="22647"/>
    <n v="7"/>
    <n v="2"/>
    <n v="1"/>
    <x v="18"/>
    <x v="6"/>
    <n v="44.88"/>
    <n v="120"/>
    <n v="120"/>
    <n v="1"/>
    <n v="1"/>
    <n v="75.12"/>
    <n v="44.88"/>
    <x v="65"/>
  </r>
  <r>
    <d v="2004-01-02T00:00:00"/>
    <s v="SO65435"/>
    <n v="235"/>
    <n v="25619"/>
    <n v="7"/>
    <n v="2"/>
    <n v="1"/>
    <x v="58"/>
    <x v="6"/>
    <n v="31.724399999999999"/>
    <n v="48.067300000000003"/>
    <n v="48.067300000000003"/>
    <n v="1"/>
    <n v="1"/>
    <n v="16.342900000000004"/>
    <n v="31.724399999999999"/>
    <x v="4"/>
  </r>
  <r>
    <d v="2003-01-12T00:00:00"/>
    <s v="SO65480"/>
    <n v="491"/>
    <n v="19281"/>
    <n v="7"/>
    <n v="2"/>
    <n v="1"/>
    <x v="17"/>
    <x v="6"/>
    <n v="41.572299999999998"/>
    <n v="53.99"/>
    <n v="53.99"/>
    <n v="1"/>
    <n v="1"/>
    <n v="12.417700000000004"/>
    <n v="41.572299999999998"/>
    <x v="59"/>
  </r>
  <r>
    <d v="2004-05-01T00:00:00"/>
    <s v="SO65841"/>
    <n v="473"/>
    <n v="20925"/>
    <n v="7"/>
    <n v="2"/>
    <n v="1"/>
    <x v="35"/>
    <x v="6"/>
    <n v="23.748999999999999"/>
    <n v="63.5"/>
    <n v="63.5"/>
    <n v="1"/>
    <n v="1"/>
    <n v="39.751000000000005"/>
    <n v="23.748999999999999"/>
    <x v="92"/>
  </r>
  <r>
    <d v="2004-11-01T00:00:00"/>
    <s v="SO66116"/>
    <n v="223"/>
    <n v="19358"/>
    <n v="7"/>
    <n v="2"/>
    <n v="1"/>
    <x v="44"/>
    <x v="6"/>
    <n v="5.7051999999999996"/>
    <n v="8.6441999999999997"/>
    <n v="8.6441999999999997"/>
    <n v="1"/>
    <n v="1"/>
    <n v="2.9390000000000001"/>
    <n v="5.7051999999999996"/>
    <x v="34"/>
  </r>
  <r>
    <d v="2003-10-12T00:00:00"/>
    <s v="SO66445"/>
    <n v="478"/>
    <n v="15079"/>
    <n v="7"/>
    <n v="2"/>
    <n v="1"/>
    <x v="14"/>
    <x v="6"/>
    <n v="3.7363"/>
    <n v="9.99"/>
    <n v="9.99"/>
    <n v="1"/>
    <n v="1"/>
    <n v="6.2537000000000003"/>
    <n v="3.7363"/>
    <x v="42"/>
  </r>
  <r>
    <d v="2004-01-02T00:00:00"/>
    <s v="SO66464"/>
    <n v="472"/>
    <n v="14151"/>
    <n v="7"/>
    <n v="2"/>
    <n v="1"/>
    <x v="58"/>
    <x v="6"/>
    <n v="23.748999999999999"/>
    <n v="63.5"/>
    <n v="63.5"/>
    <n v="1"/>
    <n v="1"/>
    <n v="39.751000000000005"/>
    <n v="23.748999999999999"/>
    <x v="68"/>
  </r>
  <r>
    <d v="2004-04-01T00:00:00"/>
    <s v="SO66673"/>
    <n v="539"/>
    <n v="16555"/>
    <n v="7"/>
    <n v="2"/>
    <n v="1"/>
    <x v="33"/>
    <x v="6"/>
    <n v="9.3462999999999994"/>
    <n v="24.99"/>
    <n v="24.99"/>
    <n v="1"/>
    <n v="1"/>
    <n v="15.643699999999999"/>
    <n v="9.3462999999999994"/>
    <x v="80"/>
  </r>
  <r>
    <d v="2004-04-03T00:00:00"/>
    <s v="SO66858"/>
    <n v="480"/>
    <n v="25673"/>
    <n v="7"/>
    <n v="2"/>
    <n v="1"/>
    <x v="67"/>
    <x v="6"/>
    <n v="0.85650000000000004"/>
    <n v="2.29"/>
    <n v="2.29"/>
    <n v="1"/>
    <n v="1"/>
    <n v="1.4335"/>
    <n v="0.85650000000000004"/>
    <x v="43"/>
  </r>
  <r>
    <d v="2004-02-03T00:00:00"/>
    <s v="SO66852"/>
    <n v="477"/>
    <n v="12734"/>
    <n v="7"/>
    <n v="2"/>
    <n v="1"/>
    <x v="60"/>
    <x v="6"/>
    <n v="1.8663000000000001"/>
    <n v="4.99"/>
    <n v="4.99"/>
    <n v="1"/>
    <n v="1"/>
    <n v="3.1237000000000004"/>
    <n v="1.8663000000000001"/>
    <x v="36"/>
  </r>
  <r>
    <d v="2004-11-02T00:00:00"/>
    <s v="SO67000"/>
    <n v="479"/>
    <n v="27142"/>
    <n v="7"/>
    <n v="2"/>
    <n v="1"/>
    <x v="57"/>
    <x v="6"/>
    <n v="3.3622999999999998"/>
    <n v="8.99"/>
    <n v="8.99"/>
    <n v="1"/>
    <n v="1"/>
    <n v="5.6277000000000008"/>
    <n v="3.3622999999999998"/>
    <x v="95"/>
  </r>
  <r>
    <d v="2003-12-12T00:00:00"/>
    <s v="SO67181"/>
    <n v="226"/>
    <n v="12393"/>
    <n v="7"/>
    <n v="2"/>
    <n v="1"/>
    <x v="3"/>
    <x v="6"/>
    <n v="31.724399999999999"/>
    <n v="48.067300000000003"/>
    <n v="48.067300000000003"/>
    <n v="1"/>
    <n v="1"/>
    <n v="16.342900000000004"/>
    <n v="31.724399999999999"/>
    <x v="23"/>
  </r>
  <r>
    <d v="2003-09-12T00:00:00"/>
    <s v="SO67413"/>
    <n v="226"/>
    <n v="25634"/>
    <n v="7"/>
    <n v="2"/>
    <n v="1"/>
    <x v="7"/>
    <x v="6"/>
    <n v="31.724399999999999"/>
    <n v="48.067300000000003"/>
    <n v="48.067300000000003"/>
    <n v="1"/>
    <n v="1"/>
    <n v="16.342900000000004"/>
    <n v="31.724399999999999"/>
    <x v="23"/>
  </r>
  <r>
    <d v="2004-10-03T00:00:00"/>
    <s v="SO67673"/>
    <n v="491"/>
    <n v="13506"/>
    <n v="7"/>
    <n v="2"/>
    <n v="1"/>
    <x v="71"/>
    <x v="6"/>
    <n v="41.572299999999998"/>
    <n v="53.99"/>
    <n v="53.99"/>
    <n v="1"/>
    <n v="1"/>
    <n v="12.417700000000004"/>
    <n v="41.572299999999998"/>
    <x v="59"/>
  </r>
  <r>
    <d v="2004-07-02T00:00:00"/>
    <s v="SO67852"/>
    <n v="235"/>
    <n v="19419"/>
    <n v="7"/>
    <n v="2"/>
    <n v="1"/>
    <x v="53"/>
    <x v="6"/>
    <n v="31.724399999999999"/>
    <n v="48.067300000000003"/>
    <n v="48.067300000000003"/>
    <n v="1"/>
    <n v="1"/>
    <n v="16.342900000000004"/>
    <n v="31.724399999999999"/>
    <x v="4"/>
  </r>
  <r>
    <d v="2004-05-01T00:00:00"/>
    <s v="SO67876"/>
    <n v="528"/>
    <n v="21831"/>
    <n v="7"/>
    <n v="2"/>
    <n v="1"/>
    <x v="35"/>
    <x v="6"/>
    <n v="1.8663000000000001"/>
    <n v="4.99"/>
    <n v="4.99"/>
    <n v="1"/>
    <n v="1"/>
    <n v="3.1237000000000004"/>
    <n v="1.8663000000000001"/>
    <x v="73"/>
  </r>
  <r>
    <d v="2004-10-02T00:00:00"/>
    <s v="SO68050"/>
    <n v="529"/>
    <n v="16202"/>
    <n v="7"/>
    <n v="2"/>
    <n v="1"/>
    <x v="59"/>
    <x v="6"/>
    <n v="1.4923"/>
    <n v="3.99"/>
    <n v="3.99"/>
    <n v="1"/>
    <n v="1"/>
    <n v="2.4977"/>
    <n v="1.4923"/>
    <x v="74"/>
  </r>
  <r>
    <d v="2004-02-03T00:00:00"/>
    <s v="SO68823"/>
    <n v="473"/>
    <n v="19051"/>
    <n v="7"/>
    <n v="2"/>
    <n v="1"/>
    <x v="60"/>
    <x v="6"/>
    <n v="23.748999999999999"/>
    <n v="63.5"/>
    <n v="63.5"/>
    <n v="1"/>
    <n v="1"/>
    <n v="39.751000000000005"/>
    <n v="23.748999999999999"/>
    <x v="92"/>
  </r>
  <r>
    <d v="2004-06-02T00:00:00"/>
    <s v="SO68919"/>
    <n v="530"/>
    <n v="26413"/>
    <n v="7"/>
    <n v="2"/>
    <n v="1"/>
    <x v="52"/>
    <x v="6"/>
    <n v="1.8663000000000001"/>
    <n v="4.99"/>
    <n v="4.99"/>
    <n v="1"/>
    <n v="1"/>
    <n v="3.1237000000000004"/>
    <n v="1.8663000000000001"/>
    <x v="76"/>
  </r>
  <r>
    <d v="2004-06-02T00:00:00"/>
    <s v="SO69100"/>
    <n v="540"/>
    <n v="22690"/>
    <n v="7"/>
    <n v="2"/>
    <n v="1"/>
    <x v="52"/>
    <x v="6"/>
    <n v="12.192399999999999"/>
    <n v="32.6"/>
    <n v="32.6"/>
    <n v="1"/>
    <n v="1"/>
    <n v="20.407600000000002"/>
    <n v="12.192399999999999"/>
    <x v="33"/>
  </r>
  <r>
    <d v="2004-03-04T00:00:00"/>
    <s v="SO69650"/>
    <n v="479"/>
    <n v="24023"/>
    <n v="7"/>
    <n v="2"/>
    <n v="1"/>
    <x v="74"/>
    <x v="6"/>
    <n v="3.3622999999999998"/>
    <n v="8.99"/>
    <n v="8.99"/>
    <n v="1"/>
    <n v="1"/>
    <n v="5.6277000000000008"/>
    <n v="3.3622999999999998"/>
    <x v="95"/>
  </r>
  <r>
    <d v="2004-10-02T00:00:00"/>
    <s v="SO69607"/>
    <n v="490"/>
    <n v="23595"/>
    <n v="7"/>
    <n v="2"/>
    <n v="1"/>
    <x v="59"/>
    <x v="6"/>
    <n v="41.572299999999998"/>
    <n v="53.99"/>
    <n v="53.99"/>
    <n v="1"/>
    <n v="1"/>
    <n v="12.417700000000004"/>
    <n v="41.572299999999998"/>
    <x v="79"/>
  </r>
  <r>
    <d v="2004-01-04T00:00:00"/>
    <s v="SO69582"/>
    <n v="235"/>
    <n v="26827"/>
    <n v="7"/>
    <n v="2"/>
    <n v="1"/>
    <x v="73"/>
    <x v="6"/>
    <n v="31.724399999999999"/>
    <n v="48.067300000000003"/>
    <n v="48.067300000000003"/>
    <n v="1"/>
    <n v="1"/>
    <n v="16.342900000000004"/>
    <n v="31.724399999999999"/>
    <x v="4"/>
  </r>
  <r>
    <d v="2004-11-03T00:00:00"/>
    <s v="SO69804"/>
    <n v="483"/>
    <n v="20581"/>
    <n v="7"/>
    <n v="2"/>
    <n v="1"/>
    <x v="66"/>
    <x v="6"/>
    <n v="44.88"/>
    <n v="120"/>
    <n v="120"/>
    <n v="1"/>
    <n v="1"/>
    <n v="75.12"/>
    <n v="44.88"/>
    <x v="65"/>
  </r>
  <r>
    <d v="2004-02-04T00:00:00"/>
    <s v="SO70033"/>
    <n v="487"/>
    <n v="12711"/>
    <n v="7"/>
    <n v="2"/>
    <n v="1"/>
    <x v="75"/>
    <x v="6"/>
    <n v="20.566299999999998"/>
    <n v="54.99"/>
    <n v="54.99"/>
    <n v="1"/>
    <n v="1"/>
    <n v="34.423700000000004"/>
    <n v="20.566299999999998"/>
    <x v="90"/>
  </r>
  <r>
    <d v="2004-02-04T00:00:00"/>
    <s v="SO70172"/>
    <n v="478"/>
    <n v="12717"/>
    <n v="7"/>
    <n v="2"/>
    <n v="1"/>
    <x v="75"/>
    <x v="6"/>
    <n v="3.7363"/>
    <n v="9.99"/>
    <n v="9.99"/>
    <n v="1"/>
    <n v="1"/>
    <n v="6.2537000000000003"/>
    <n v="3.7363"/>
    <x v="42"/>
  </r>
  <r>
    <d v="2004-08-03T00:00:00"/>
    <s v="SO70197"/>
    <n v="529"/>
    <n v="24578"/>
    <n v="7"/>
    <n v="2"/>
    <n v="1"/>
    <x v="63"/>
    <x v="6"/>
    <n v="1.4923"/>
    <n v="3.99"/>
    <n v="3.99"/>
    <n v="1"/>
    <n v="1"/>
    <n v="2.4977"/>
    <n v="1.4923"/>
    <x v="74"/>
  </r>
  <r>
    <d v="2004-02-03T00:00:00"/>
    <s v="SO70516"/>
    <n v="223"/>
    <n v="20887"/>
    <n v="7"/>
    <n v="2"/>
    <n v="1"/>
    <x v="60"/>
    <x v="6"/>
    <n v="5.7051999999999996"/>
    <n v="8.6441999999999997"/>
    <n v="8.6441999999999997"/>
    <n v="1"/>
    <n v="1"/>
    <n v="2.9390000000000001"/>
    <n v="5.7051999999999996"/>
    <x v="34"/>
  </r>
  <r>
    <d v="2004-12-04T00:00:00"/>
    <s v="SO70667"/>
    <n v="226"/>
    <n v="20882"/>
    <n v="7"/>
    <n v="2"/>
    <n v="1"/>
    <x v="79"/>
    <x v="6"/>
    <n v="31.724399999999999"/>
    <n v="48.067300000000003"/>
    <n v="48.067300000000003"/>
    <n v="1"/>
    <n v="1"/>
    <n v="16.342900000000004"/>
    <n v="31.724399999999999"/>
    <x v="23"/>
  </r>
  <r>
    <d v="2004-05-03T00:00:00"/>
    <s v="SO70817"/>
    <n v="489"/>
    <n v="20888"/>
    <n v="7"/>
    <n v="2"/>
    <n v="1"/>
    <x v="62"/>
    <x v="6"/>
    <n v="41.572299999999998"/>
    <n v="53.99"/>
    <n v="53.99"/>
    <n v="1"/>
    <n v="1"/>
    <n v="12.417700000000004"/>
    <n v="41.572299999999998"/>
    <x v="58"/>
  </r>
  <r>
    <d v="2004-05-04T00:00:00"/>
    <s v="SO70953"/>
    <n v="483"/>
    <n v="15094"/>
    <n v="7"/>
    <n v="2"/>
    <n v="1"/>
    <x v="77"/>
    <x v="6"/>
    <n v="44.88"/>
    <n v="120"/>
    <n v="120"/>
    <n v="1"/>
    <n v="1"/>
    <n v="75.12"/>
    <n v="44.88"/>
    <x v="65"/>
  </r>
  <r>
    <d v="2004-04-04T00:00:00"/>
    <s v="SO71102"/>
    <n v="483"/>
    <n v="20573"/>
    <n v="7"/>
    <n v="2"/>
    <n v="1"/>
    <x v="83"/>
    <x v="6"/>
    <n v="44.88"/>
    <n v="120"/>
    <n v="120"/>
    <n v="1"/>
    <n v="1"/>
    <n v="75.12"/>
    <n v="44.88"/>
    <x v="65"/>
  </r>
  <r>
    <d v="2004-03-02T00:00:00"/>
    <s v="SO71307"/>
    <n v="539"/>
    <n v="16312"/>
    <n v="7"/>
    <n v="2"/>
    <n v="1"/>
    <x v="49"/>
    <x v="6"/>
    <n v="9.3462999999999994"/>
    <n v="24.99"/>
    <n v="24.99"/>
    <n v="1"/>
    <n v="1"/>
    <n v="15.643699999999999"/>
    <n v="9.3462999999999994"/>
    <x v="80"/>
  </r>
  <r>
    <d v="2004-02-04T00:00:00"/>
    <s v="SO71308"/>
    <n v="466"/>
    <n v="19376"/>
    <n v="7"/>
    <n v="2"/>
    <n v="1"/>
    <x v="75"/>
    <x v="6"/>
    <n v="9.7135999999999996"/>
    <n v="23.548100000000002"/>
    <n v="23.548100000000002"/>
    <n v="1"/>
    <n v="1"/>
    <n v="13.834500000000002"/>
    <n v="9.7135999999999996"/>
    <x v="99"/>
  </r>
  <r>
    <d v="2004-11-04T00:00:00"/>
    <s v="SO71454"/>
    <n v="487"/>
    <n v="24570"/>
    <n v="7"/>
    <n v="2"/>
    <n v="1"/>
    <x v="81"/>
    <x v="6"/>
    <n v="20.566299999999998"/>
    <n v="54.99"/>
    <n v="54.99"/>
    <n v="1"/>
    <n v="1"/>
    <n v="34.423700000000004"/>
    <n v="20.566299999999998"/>
    <x v="90"/>
  </r>
  <r>
    <d v="2004-05-03T00:00:00"/>
    <s v="SO71588"/>
    <n v="540"/>
    <n v="12851"/>
    <n v="7"/>
    <n v="2"/>
    <n v="1"/>
    <x v="62"/>
    <x v="6"/>
    <n v="12.192399999999999"/>
    <n v="32.6"/>
    <n v="32.6"/>
    <n v="1"/>
    <n v="1"/>
    <n v="20.407600000000002"/>
    <n v="12.192399999999999"/>
    <x v="33"/>
  </r>
  <r>
    <d v="2004-04-03T00:00:00"/>
    <s v="SO71601"/>
    <n v="226"/>
    <n v="25649"/>
    <n v="7"/>
    <n v="2"/>
    <n v="1"/>
    <x v="67"/>
    <x v="6"/>
    <n v="31.724399999999999"/>
    <n v="48.067300000000003"/>
    <n v="48.067300000000003"/>
    <n v="1"/>
    <n v="1"/>
    <n v="16.342900000000004"/>
    <n v="31.724399999999999"/>
    <x v="23"/>
  </r>
  <r>
    <d v="2004-10-04T00:00:00"/>
    <s v="SO72307"/>
    <n v="490"/>
    <n v="26355"/>
    <n v="7"/>
    <n v="2"/>
    <n v="1"/>
    <x v="78"/>
    <x v="6"/>
    <n v="41.572299999999998"/>
    <n v="53.99"/>
    <n v="53.99"/>
    <n v="1"/>
    <n v="1"/>
    <n v="12.417700000000004"/>
    <n v="41.572299999999998"/>
    <x v="79"/>
  </r>
  <r>
    <d v="2004-09-05T00:00:00"/>
    <s v="SO72285"/>
    <n v="483"/>
    <n v="12843"/>
    <n v="7"/>
    <n v="2"/>
    <n v="1"/>
    <x v="92"/>
    <x v="6"/>
    <n v="44.88"/>
    <n v="120"/>
    <n v="120"/>
    <n v="1"/>
    <n v="1"/>
    <n v="75.12"/>
    <n v="44.88"/>
    <x v="65"/>
  </r>
  <r>
    <d v="2004-02-03T00:00:00"/>
    <s v="SO72467"/>
    <n v="490"/>
    <n v="18138"/>
    <n v="7"/>
    <n v="2"/>
    <n v="1"/>
    <x v="60"/>
    <x v="6"/>
    <n v="41.572299999999998"/>
    <n v="53.99"/>
    <n v="53.99"/>
    <n v="1"/>
    <n v="1"/>
    <n v="12.417700000000004"/>
    <n v="41.572299999999998"/>
    <x v="79"/>
  </r>
  <r>
    <d v="2004-03-05T00:00:00"/>
    <s v="SO72894"/>
    <n v="538"/>
    <n v="22489"/>
    <n v="7"/>
    <n v="2"/>
    <n v="1"/>
    <x v="84"/>
    <x v="6"/>
    <n v="8.0373000000000001"/>
    <n v="21.49"/>
    <n v="21.49"/>
    <n v="1"/>
    <n v="1"/>
    <n v="13.452699999999998"/>
    <n v="8.0373000000000001"/>
    <x v="75"/>
  </r>
  <r>
    <d v="2004-07-03T00:00:00"/>
    <s v="SO73043"/>
    <n v="476"/>
    <n v="14813"/>
    <n v="7"/>
    <n v="2"/>
    <n v="1"/>
    <x v="69"/>
    <x v="6"/>
    <n v="26.176300000000001"/>
    <n v="69.989999999999995"/>
    <n v="69.989999999999995"/>
    <n v="1"/>
    <n v="1"/>
    <n v="43.813699999999997"/>
    <n v="26.176300000000001"/>
    <x v="48"/>
  </r>
  <r>
    <d v="2004-04-04T00:00:00"/>
    <s v="SO73428"/>
    <n v="488"/>
    <n v="11429"/>
    <n v="7"/>
    <n v="2"/>
    <n v="1"/>
    <x v="83"/>
    <x v="6"/>
    <n v="41.572299999999998"/>
    <n v="53.99"/>
    <n v="53.99"/>
    <n v="1"/>
    <n v="1"/>
    <n v="12.417700000000004"/>
    <n v="41.572299999999998"/>
    <x v="8"/>
  </r>
  <r>
    <d v="2004-06-04T00:00:00"/>
    <s v="SO73676"/>
    <n v="491"/>
    <n v="19367"/>
    <n v="7"/>
    <n v="2"/>
    <n v="1"/>
    <x v="82"/>
    <x v="6"/>
    <n v="41.572299999999998"/>
    <n v="53.99"/>
    <n v="53.99"/>
    <n v="1"/>
    <n v="1"/>
    <n v="12.417700000000004"/>
    <n v="41.572299999999998"/>
    <x v="59"/>
  </r>
  <r>
    <d v="2004-10-04T00:00:00"/>
    <s v="SO73724"/>
    <n v="540"/>
    <n v="16559"/>
    <n v="7"/>
    <n v="2"/>
    <n v="1"/>
    <x v="78"/>
    <x v="6"/>
    <n v="12.192399999999999"/>
    <n v="32.6"/>
    <n v="32.6"/>
    <n v="1"/>
    <n v="1"/>
    <n v="20.407600000000002"/>
    <n v="12.192399999999999"/>
    <x v="33"/>
  </r>
  <r>
    <d v="2004-05-06T00:00:00"/>
    <s v="SO74135"/>
    <n v="479"/>
    <n v="28368"/>
    <n v="7"/>
    <n v="2"/>
    <n v="1"/>
    <x v="109"/>
    <x v="6"/>
    <n v="3.3622999999999998"/>
    <n v="8.99"/>
    <n v="8.99"/>
    <n v="1"/>
    <n v="1"/>
    <n v="5.6277000000000008"/>
    <n v="3.3622999999999998"/>
    <x v="95"/>
  </r>
  <r>
    <d v="2003-03-10T00:00:00"/>
    <s v="SO61349"/>
    <n v="530"/>
    <n v="12563"/>
    <n v="10"/>
    <n v="2"/>
    <n v="1"/>
    <x v="11"/>
    <x v="5"/>
    <n v="1.8663000000000001"/>
    <n v="4.99"/>
    <n v="4.99"/>
    <n v="1"/>
    <n v="1"/>
    <n v="3.1237000000000004"/>
    <n v="1.8663000000000001"/>
    <x v="76"/>
  </r>
  <r>
    <d v="2003-09-12T00:00:00"/>
    <s v="SO61343"/>
    <n v="477"/>
    <n v="22672"/>
    <n v="10"/>
    <n v="2"/>
    <n v="1"/>
    <x v="7"/>
    <x v="5"/>
    <n v="1.8663000000000001"/>
    <n v="4.99"/>
    <n v="4.99"/>
    <n v="1"/>
    <n v="1"/>
    <n v="3.1237000000000004"/>
    <n v="1.8663000000000001"/>
    <x v="36"/>
  </r>
  <r>
    <d v="2003-01-10T00:00:00"/>
    <s v="SO62528"/>
    <n v="489"/>
    <n v="24048"/>
    <n v="10"/>
    <n v="2"/>
    <n v="1"/>
    <x v="0"/>
    <x v="5"/>
    <n v="41.572299999999998"/>
    <n v="53.99"/>
    <n v="53.99"/>
    <n v="1"/>
    <n v="1"/>
    <n v="12.417700000000004"/>
    <n v="41.572299999999998"/>
    <x v="58"/>
  </r>
  <r>
    <d v="2003-02-10T00:00:00"/>
    <s v="SO62578"/>
    <n v="488"/>
    <n v="24044"/>
    <n v="10"/>
    <n v="2"/>
    <n v="1"/>
    <x v="20"/>
    <x v="5"/>
    <n v="41.572299999999998"/>
    <n v="53.99"/>
    <n v="53.99"/>
    <n v="1"/>
    <n v="1"/>
    <n v="12.417700000000004"/>
    <n v="41.572299999999998"/>
    <x v="8"/>
  </r>
  <r>
    <d v="2003-01-11T00:00:00"/>
    <s v="SO62536"/>
    <n v="490"/>
    <n v="19173"/>
    <n v="10"/>
    <n v="2"/>
    <n v="1"/>
    <x v="30"/>
    <x v="5"/>
    <n v="41.572299999999998"/>
    <n v="53.99"/>
    <n v="53.99"/>
    <n v="1"/>
    <n v="1"/>
    <n v="12.417700000000004"/>
    <n v="41.572299999999998"/>
    <x v="79"/>
  </r>
  <r>
    <d v="2003-08-10T00:00:00"/>
    <s v="SO62727"/>
    <n v="539"/>
    <n v="21847"/>
    <n v="10"/>
    <n v="2"/>
    <n v="1"/>
    <x v="31"/>
    <x v="5"/>
    <n v="9.3462999999999994"/>
    <n v="24.99"/>
    <n v="24.99"/>
    <n v="1"/>
    <n v="1"/>
    <n v="15.643699999999999"/>
    <n v="9.3462999999999994"/>
    <x v="80"/>
  </r>
  <r>
    <d v="2003-09-11T00:00:00"/>
    <s v="SO62812"/>
    <n v="490"/>
    <n v="24069"/>
    <n v="10"/>
    <n v="2"/>
    <n v="1"/>
    <x v="16"/>
    <x v="5"/>
    <n v="41.572299999999998"/>
    <n v="53.99"/>
    <n v="53.99"/>
    <n v="1"/>
    <n v="1"/>
    <n v="12.417700000000004"/>
    <n v="41.572299999999998"/>
    <x v="79"/>
  </r>
  <r>
    <d v="2003-05-12T00:00:00"/>
    <s v="SO62769"/>
    <n v="483"/>
    <n v="12860"/>
    <n v="10"/>
    <n v="2"/>
    <n v="1"/>
    <x v="6"/>
    <x v="5"/>
    <n v="44.88"/>
    <n v="120"/>
    <n v="120"/>
    <n v="1"/>
    <n v="1"/>
    <n v="75.12"/>
    <n v="44.88"/>
    <x v="65"/>
  </r>
  <r>
    <d v="2003-12-12T00:00:00"/>
    <s v="SO62914"/>
    <n v="487"/>
    <n v="17087"/>
    <n v="10"/>
    <n v="2"/>
    <n v="1"/>
    <x v="3"/>
    <x v="5"/>
    <n v="20.566299999999998"/>
    <n v="54.99"/>
    <n v="54.99"/>
    <n v="1"/>
    <n v="1"/>
    <n v="34.423700000000004"/>
    <n v="20.566299999999998"/>
    <x v="90"/>
  </r>
  <r>
    <d v="2003-12-11T00:00:00"/>
    <s v="SO63041"/>
    <n v="232"/>
    <n v="12260"/>
    <n v="10"/>
    <n v="2"/>
    <n v="1"/>
    <x v="27"/>
    <x v="5"/>
    <n v="31.724399999999999"/>
    <n v="48.067300000000003"/>
    <n v="48.067300000000003"/>
    <n v="1"/>
    <n v="1"/>
    <n v="16.342900000000004"/>
    <n v="31.724399999999999"/>
    <x v="62"/>
  </r>
  <r>
    <d v="2004-06-01T00:00:00"/>
    <s v="SO63441"/>
    <n v="540"/>
    <n v="25637"/>
    <n v="10"/>
    <n v="2"/>
    <n v="1"/>
    <x v="46"/>
    <x v="5"/>
    <n v="12.192399999999999"/>
    <n v="32.6"/>
    <n v="32.6"/>
    <n v="1"/>
    <n v="1"/>
    <n v="20.407600000000002"/>
    <n v="12.192399999999999"/>
    <x v="33"/>
  </r>
  <r>
    <d v="2003-06-12T00:00:00"/>
    <s v="SO63701"/>
    <n v="528"/>
    <n v="13680"/>
    <n v="10"/>
    <n v="2"/>
    <n v="1"/>
    <x v="13"/>
    <x v="5"/>
    <n v="1.8663000000000001"/>
    <n v="4.99"/>
    <n v="4.99"/>
    <n v="1"/>
    <n v="1"/>
    <n v="3.1237000000000004"/>
    <n v="1.8663000000000001"/>
    <x v="73"/>
  </r>
  <r>
    <d v="2003-12-10T00:00:00"/>
    <s v="SO63795"/>
    <n v="563"/>
    <n v="15354"/>
    <n v="10"/>
    <n v="2"/>
    <n v="1"/>
    <x v="22"/>
    <x v="5"/>
    <n v="1481.9378999999999"/>
    <n v="2384.0700000000002"/>
    <n v="2384.0700000000002"/>
    <n v="1"/>
    <n v="1"/>
    <n v="902.13210000000026"/>
    <n v="1481.9378999999999"/>
    <x v="57"/>
  </r>
  <r>
    <d v="2003-05-12T00:00:00"/>
    <s v="SO63957"/>
    <n v="476"/>
    <n v="16275"/>
    <n v="10"/>
    <n v="2"/>
    <n v="1"/>
    <x v="6"/>
    <x v="5"/>
    <n v="26.176300000000001"/>
    <n v="69.989999999999995"/>
    <n v="69.989999999999995"/>
    <n v="1"/>
    <n v="1"/>
    <n v="43.813699999999997"/>
    <n v="26.176300000000001"/>
    <x v="48"/>
  </r>
  <r>
    <d v="2004-03-01T00:00:00"/>
    <s v="SO64146"/>
    <n v="480"/>
    <n v="20907"/>
    <n v="10"/>
    <n v="2"/>
    <n v="1"/>
    <x v="41"/>
    <x v="5"/>
    <n v="0.85650000000000004"/>
    <n v="2.29"/>
    <n v="2.29"/>
    <n v="1"/>
    <n v="1"/>
    <n v="1.4335"/>
    <n v="0.85650000000000004"/>
    <x v="43"/>
  </r>
  <r>
    <d v="2003-04-12T00:00:00"/>
    <s v="SO64419"/>
    <n v="487"/>
    <n v="14175"/>
    <n v="10"/>
    <n v="2"/>
    <n v="1"/>
    <x v="26"/>
    <x v="5"/>
    <n v="20.566299999999998"/>
    <n v="54.99"/>
    <n v="54.99"/>
    <n v="1"/>
    <n v="1"/>
    <n v="34.423700000000004"/>
    <n v="20.566299999999998"/>
    <x v="90"/>
  </r>
  <r>
    <d v="2004-12-01T00:00:00"/>
    <s v="SO64690"/>
    <n v="478"/>
    <n v="13517"/>
    <n v="10"/>
    <n v="2"/>
    <n v="1"/>
    <x v="42"/>
    <x v="5"/>
    <n v="3.7363"/>
    <n v="9.99"/>
    <n v="9.99"/>
    <n v="1"/>
    <n v="1"/>
    <n v="6.2537000000000003"/>
    <n v="3.7363"/>
    <x v="42"/>
  </r>
  <r>
    <d v="2004-03-02T00:00:00"/>
    <s v="SO64732"/>
    <n v="535"/>
    <n v="17958"/>
    <n v="10"/>
    <n v="2"/>
    <n v="1"/>
    <x v="49"/>
    <x v="5"/>
    <n v="9.3462999999999994"/>
    <n v="24.99"/>
    <n v="24.99"/>
    <n v="1"/>
    <n v="1"/>
    <n v="15.643699999999999"/>
    <n v="9.3462999999999994"/>
    <x v="63"/>
  </r>
  <r>
    <d v="2003-03-12T00:00:00"/>
    <s v="SO64796"/>
    <n v="232"/>
    <n v="26386"/>
    <n v="10"/>
    <n v="2"/>
    <n v="1"/>
    <x v="38"/>
    <x v="5"/>
    <n v="31.724399999999999"/>
    <n v="48.067300000000003"/>
    <n v="48.067300000000003"/>
    <n v="1"/>
    <n v="1"/>
    <n v="16.342900000000004"/>
    <n v="31.724399999999999"/>
    <x v="62"/>
  </r>
  <r>
    <d v="2003-05-11T00:00:00"/>
    <s v="SO65004"/>
    <n v="223"/>
    <n v="15062"/>
    <n v="10"/>
    <n v="2"/>
    <n v="1"/>
    <x v="39"/>
    <x v="5"/>
    <n v="5.7051999999999996"/>
    <n v="8.6441999999999997"/>
    <n v="8.6441999999999997"/>
    <n v="1"/>
    <n v="1"/>
    <n v="2.9390000000000001"/>
    <n v="5.7051999999999996"/>
    <x v="34"/>
  </r>
  <r>
    <d v="2004-01-01T00:00:00"/>
    <s v="SO65052"/>
    <n v="491"/>
    <n v="22622"/>
    <n v="10"/>
    <n v="2"/>
    <n v="1"/>
    <x v="36"/>
    <x v="5"/>
    <n v="41.572299999999998"/>
    <n v="53.99"/>
    <n v="53.99"/>
    <n v="1"/>
    <n v="1"/>
    <n v="12.417700000000004"/>
    <n v="41.572299999999998"/>
    <x v="59"/>
  </r>
  <r>
    <d v="2004-09-01T00:00:00"/>
    <s v="SO65097"/>
    <n v="478"/>
    <n v="13691"/>
    <n v="10"/>
    <n v="2"/>
    <n v="1"/>
    <x v="47"/>
    <x v="5"/>
    <n v="3.7363"/>
    <n v="9.99"/>
    <n v="9.99"/>
    <n v="1"/>
    <n v="1"/>
    <n v="6.2537000000000003"/>
    <n v="3.7363"/>
    <x v="42"/>
  </r>
  <r>
    <d v="2004-11-01T00:00:00"/>
    <s v="SO65096"/>
    <n v="487"/>
    <n v="13551"/>
    <n v="10"/>
    <n v="2"/>
    <n v="1"/>
    <x v="44"/>
    <x v="5"/>
    <n v="20.566299999999998"/>
    <n v="54.99"/>
    <n v="54.99"/>
    <n v="1"/>
    <n v="1"/>
    <n v="34.423700000000004"/>
    <n v="20.566299999999998"/>
    <x v="90"/>
  </r>
  <r>
    <d v="2003-01-12T00:00:00"/>
    <s v="SO65389"/>
    <n v="488"/>
    <n v="24189"/>
    <n v="10"/>
    <n v="2"/>
    <n v="1"/>
    <x v="17"/>
    <x v="5"/>
    <n v="41.572299999999998"/>
    <n v="53.99"/>
    <n v="53.99"/>
    <n v="1"/>
    <n v="1"/>
    <n v="12.417700000000004"/>
    <n v="41.572299999999998"/>
    <x v="8"/>
  </r>
  <r>
    <d v="2003-05-12T00:00:00"/>
    <s v="SO65428"/>
    <n v="491"/>
    <n v="24151"/>
    <n v="10"/>
    <n v="2"/>
    <n v="1"/>
    <x v="6"/>
    <x v="5"/>
    <n v="41.572299999999998"/>
    <n v="53.99"/>
    <n v="53.99"/>
    <n v="1"/>
    <n v="1"/>
    <n v="12.417700000000004"/>
    <n v="41.572299999999998"/>
    <x v="59"/>
  </r>
  <r>
    <d v="2004-03-01T00:00:00"/>
    <s v="SO65528"/>
    <n v="232"/>
    <n v="19470"/>
    <n v="10"/>
    <n v="2"/>
    <n v="1"/>
    <x v="41"/>
    <x v="5"/>
    <n v="31.724399999999999"/>
    <n v="48.067300000000003"/>
    <n v="48.067300000000003"/>
    <n v="1"/>
    <n v="1"/>
    <n v="16.342900000000004"/>
    <n v="31.724399999999999"/>
    <x v="62"/>
  </r>
  <r>
    <d v="2003-12-11T00:00:00"/>
    <s v="SO65656"/>
    <n v="235"/>
    <n v="14540"/>
    <n v="10"/>
    <n v="2"/>
    <n v="1"/>
    <x v="27"/>
    <x v="5"/>
    <n v="31.724399999999999"/>
    <n v="48.067300000000003"/>
    <n v="48.067300000000003"/>
    <n v="1"/>
    <n v="1"/>
    <n v="16.342900000000004"/>
    <n v="31.724399999999999"/>
    <x v="4"/>
  </r>
  <r>
    <d v="2004-04-02T00:00:00"/>
    <s v="SO65804"/>
    <n v="487"/>
    <n v="17214"/>
    <n v="10"/>
    <n v="2"/>
    <n v="1"/>
    <x v="56"/>
    <x v="5"/>
    <n v="20.566299999999998"/>
    <n v="54.99"/>
    <n v="54.99"/>
    <n v="1"/>
    <n v="1"/>
    <n v="34.423700000000004"/>
    <n v="20.566299999999998"/>
    <x v="90"/>
  </r>
  <r>
    <d v="2004-12-01T00:00:00"/>
    <s v="SO66153"/>
    <n v="561"/>
    <n v="15929"/>
    <n v="10"/>
    <n v="2"/>
    <n v="1"/>
    <x v="42"/>
    <x v="5"/>
    <n v="1481.9378999999999"/>
    <n v="2384.0700000000002"/>
    <n v="2384.0700000000002"/>
    <n v="1"/>
    <n v="1"/>
    <n v="902.13210000000026"/>
    <n v="1481.9378999999999"/>
    <x v="21"/>
  </r>
  <r>
    <d v="2003-06-12T00:00:00"/>
    <s v="SO66235"/>
    <n v="488"/>
    <n v="14840"/>
    <n v="10"/>
    <n v="2"/>
    <n v="1"/>
    <x v="13"/>
    <x v="5"/>
    <n v="41.572299999999998"/>
    <n v="53.99"/>
    <n v="53.99"/>
    <n v="1"/>
    <n v="1"/>
    <n v="12.417700000000004"/>
    <n v="41.572299999999998"/>
    <x v="8"/>
  </r>
  <r>
    <d v="2004-03-02T00:00:00"/>
    <s v="SO66295"/>
    <n v="232"/>
    <n v="16387"/>
    <n v="10"/>
    <n v="2"/>
    <n v="1"/>
    <x v="49"/>
    <x v="5"/>
    <n v="31.724399999999999"/>
    <n v="48.067300000000003"/>
    <n v="48.067300000000003"/>
    <n v="1"/>
    <n v="1"/>
    <n v="16.342900000000004"/>
    <n v="31.724399999999999"/>
    <x v="62"/>
  </r>
  <r>
    <d v="2004-12-02T00:00:00"/>
    <s v="SO66382"/>
    <n v="232"/>
    <n v="16317"/>
    <n v="10"/>
    <n v="2"/>
    <n v="1"/>
    <x v="54"/>
    <x v="5"/>
    <n v="31.724399999999999"/>
    <n v="48.067300000000003"/>
    <n v="48.067300000000003"/>
    <n v="1"/>
    <n v="1"/>
    <n v="16.342900000000004"/>
    <n v="31.724399999999999"/>
    <x v="62"/>
  </r>
  <r>
    <d v="2003-11-12T00:00:00"/>
    <s v="SO66535"/>
    <n v="473"/>
    <n v="24073"/>
    <n v="10"/>
    <n v="2"/>
    <n v="1"/>
    <x v="34"/>
    <x v="5"/>
    <n v="23.748999999999999"/>
    <n v="63.5"/>
    <n v="63.5"/>
    <n v="1"/>
    <n v="1"/>
    <n v="39.751000000000005"/>
    <n v="23.748999999999999"/>
    <x v="92"/>
  </r>
  <r>
    <d v="2004-05-01T00:00:00"/>
    <s v="SO66579"/>
    <n v="226"/>
    <n v="16328"/>
    <n v="10"/>
    <n v="2"/>
    <n v="1"/>
    <x v="35"/>
    <x v="5"/>
    <n v="31.724399999999999"/>
    <n v="48.067300000000003"/>
    <n v="48.067300000000003"/>
    <n v="1"/>
    <n v="1"/>
    <n v="16.342900000000004"/>
    <n v="31.724399999999999"/>
    <x v="23"/>
  </r>
  <r>
    <d v="2004-04-03T00:00:00"/>
    <s v="SO66710"/>
    <n v="536"/>
    <n v="17829"/>
    <n v="10"/>
    <n v="2"/>
    <n v="1"/>
    <x v="67"/>
    <x v="5"/>
    <n v="11.2163"/>
    <n v="29.99"/>
    <n v="29.99"/>
    <n v="1"/>
    <n v="1"/>
    <n v="18.773699999999998"/>
    <n v="11.2163"/>
    <x v="77"/>
  </r>
  <r>
    <d v="2003-07-12T00:00:00"/>
    <s v="SO66733"/>
    <n v="235"/>
    <n v="16933"/>
    <n v="10"/>
    <n v="2"/>
    <n v="1"/>
    <x v="9"/>
    <x v="5"/>
    <n v="31.724399999999999"/>
    <n v="48.067300000000003"/>
    <n v="48.067300000000003"/>
    <n v="1"/>
    <n v="1"/>
    <n v="16.342900000000004"/>
    <n v="31.724399999999999"/>
    <x v="4"/>
  </r>
  <r>
    <d v="2004-02-01T00:00:00"/>
    <s v="SO66999"/>
    <n v="565"/>
    <n v="15440"/>
    <n v="10"/>
    <n v="2"/>
    <n v="1"/>
    <x v="43"/>
    <x v="5"/>
    <n v="461.44479999999999"/>
    <n v="742.35"/>
    <n v="742.35"/>
    <n v="1"/>
    <n v="1"/>
    <n v="280.90520000000004"/>
    <n v="461.44479999999999"/>
    <x v="66"/>
  </r>
  <r>
    <d v="2004-01-03T00:00:00"/>
    <s v="SO67063"/>
    <n v="232"/>
    <n v="12503"/>
    <n v="10"/>
    <n v="2"/>
    <n v="1"/>
    <x v="65"/>
    <x v="5"/>
    <n v="31.724399999999999"/>
    <n v="48.067300000000003"/>
    <n v="48.067300000000003"/>
    <n v="1"/>
    <n v="1"/>
    <n v="16.342900000000004"/>
    <n v="31.724399999999999"/>
    <x v="62"/>
  </r>
  <r>
    <d v="2004-11-02T00:00:00"/>
    <s v="SO67173"/>
    <n v="536"/>
    <n v="20943"/>
    <n v="10"/>
    <n v="2"/>
    <n v="1"/>
    <x v="57"/>
    <x v="5"/>
    <n v="11.2163"/>
    <n v="29.99"/>
    <n v="29.99"/>
    <n v="1"/>
    <n v="1"/>
    <n v="18.773699999999998"/>
    <n v="11.2163"/>
    <x v="77"/>
  </r>
  <r>
    <d v="2004-07-01T00:00:00"/>
    <s v="SO67258"/>
    <n v="472"/>
    <n v="27885"/>
    <n v="10"/>
    <n v="2"/>
    <n v="1"/>
    <x v="48"/>
    <x v="5"/>
    <n v="23.748999999999999"/>
    <n v="63.5"/>
    <n v="63.5"/>
    <n v="1"/>
    <n v="1"/>
    <n v="39.751000000000005"/>
    <n v="23.748999999999999"/>
    <x v="68"/>
  </r>
  <r>
    <d v="2004-05-01T00:00:00"/>
    <s v="SO67533"/>
    <n v="473"/>
    <n v="12288"/>
    <n v="10"/>
    <n v="2"/>
    <n v="1"/>
    <x v="35"/>
    <x v="5"/>
    <n v="23.748999999999999"/>
    <n v="63.5"/>
    <n v="63.5"/>
    <n v="1"/>
    <n v="1"/>
    <n v="39.751000000000005"/>
    <n v="23.748999999999999"/>
    <x v="92"/>
  </r>
  <r>
    <d v="2004-10-02T00:00:00"/>
    <s v="SO67585"/>
    <n v="487"/>
    <n v="14150"/>
    <n v="10"/>
    <n v="2"/>
    <n v="1"/>
    <x v="59"/>
    <x v="5"/>
    <n v="20.566299999999998"/>
    <n v="54.99"/>
    <n v="54.99"/>
    <n v="1"/>
    <n v="1"/>
    <n v="34.423700000000004"/>
    <n v="20.566299999999998"/>
    <x v="90"/>
  </r>
  <r>
    <d v="2004-10-03T00:00:00"/>
    <s v="SO67741"/>
    <n v="481"/>
    <n v="16829"/>
    <n v="10"/>
    <n v="2"/>
    <n v="1"/>
    <x v="71"/>
    <x v="5"/>
    <n v="3.3622999999999998"/>
    <n v="8.99"/>
    <n v="8.99"/>
    <n v="1"/>
    <n v="1"/>
    <n v="5.6277000000000008"/>
    <n v="3.3622999999999998"/>
    <x v="100"/>
  </r>
  <r>
    <d v="2004-11-03T00:00:00"/>
    <s v="SO67778"/>
    <n v="483"/>
    <n v="14155"/>
    <n v="10"/>
    <n v="2"/>
    <n v="1"/>
    <x v="66"/>
    <x v="5"/>
    <n v="44.88"/>
    <n v="120"/>
    <n v="120"/>
    <n v="1"/>
    <n v="1"/>
    <n v="75.12"/>
    <n v="44.88"/>
    <x v="65"/>
  </r>
  <r>
    <d v="2004-04-02T00:00:00"/>
    <s v="SO67774"/>
    <n v="536"/>
    <n v="16428"/>
    <n v="10"/>
    <n v="2"/>
    <n v="1"/>
    <x v="56"/>
    <x v="5"/>
    <n v="11.2163"/>
    <n v="29.99"/>
    <n v="29.99"/>
    <n v="1"/>
    <n v="1"/>
    <n v="18.773699999999998"/>
    <n v="11.2163"/>
    <x v="77"/>
  </r>
  <r>
    <d v="2004-02-01T00:00:00"/>
    <s v="SO67851"/>
    <n v="540"/>
    <n v="25796"/>
    <n v="10"/>
    <n v="2"/>
    <n v="1"/>
    <x v="43"/>
    <x v="5"/>
    <n v="12.192399999999999"/>
    <n v="32.6"/>
    <n v="32.6"/>
    <n v="1"/>
    <n v="1"/>
    <n v="20.407600000000002"/>
    <n v="12.192399999999999"/>
    <x v="33"/>
  </r>
  <r>
    <d v="2004-06-01T00:00:00"/>
    <s v="SO68101"/>
    <n v="485"/>
    <n v="17990"/>
    <n v="10"/>
    <n v="2"/>
    <n v="1"/>
    <x v="46"/>
    <x v="5"/>
    <n v="8.2204999999999995"/>
    <n v="21.98"/>
    <n v="21.98"/>
    <n v="1"/>
    <n v="1"/>
    <n v="13.759500000000001"/>
    <n v="8.2204999999999995"/>
    <x v="16"/>
  </r>
  <r>
    <d v="2004-05-01T00:00:00"/>
    <s v="SO68430"/>
    <n v="489"/>
    <n v="11376"/>
    <n v="10"/>
    <n v="2"/>
    <n v="1"/>
    <x v="35"/>
    <x v="5"/>
    <n v="41.572299999999998"/>
    <n v="53.99"/>
    <n v="53.99"/>
    <n v="1"/>
    <n v="1"/>
    <n v="12.417700000000004"/>
    <n v="41.572299999999998"/>
    <x v="58"/>
  </r>
  <r>
    <d v="2004-10-02T00:00:00"/>
    <s v="SO68674"/>
    <n v="482"/>
    <n v="27894"/>
    <n v="10"/>
    <n v="2"/>
    <n v="1"/>
    <x v="59"/>
    <x v="5"/>
    <n v="3.3622999999999998"/>
    <n v="8.99"/>
    <n v="8.99"/>
    <n v="1"/>
    <n v="1"/>
    <n v="5.6277000000000008"/>
    <n v="3.3622999999999998"/>
    <x v="98"/>
  </r>
  <r>
    <d v="2004-08-02T00:00:00"/>
    <s v="SO68650"/>
    <n v="540"/>
    <n v="13788"/>
    <n v="10"/>
    <n v="2"/>
    <n v="1"/>
    <x v="50"/>
    <x v="5"/>
    <n v="12.192399999999999"/>
    <n v="32.6"/>
    <n v="32.6"/>
    <n v="1"/>
    <n v="1"/>
    <n v="20.407600000000002"/>
    <n v="12.192399999999999"/>
    <x v="33"/>
  </r>
  <r>
    <d v="2004-12-03T00:00:00"/>
    <s v="SO68748"/>
    <n v="477"/>
    <n v="14158"/>
    <n v="10"/>
    <n v="2"/>
    <n v="1"/>
    <x v="72"/>
    <x v="5"/>
    <n v="1.8663000000000001"/>
    <n v="4.99"/>
    <n v="4.99"/>
    <n v="1"/>
    <n v="1"/>
    <n v="3.1237000000000004"/>
    <n v="1.8663000000000001"/>
    <x v="36"/>
  </r>
  <r>
    <d v="2004-09-01T00:00:00"/>
    <s v="SO68747"/>
    <n v="229"/>
    <n v="17960"/>
    <n v="10"/>
    <n v="2"/>
    <n v="1"/>
    <x v="47"/>
    <x v="5"/>
    <n v="31.724399999999999"/>
    <n v="48.067300000000003"/>
    <n v="48.067300000000003"/>
    <n v="1"/>
    <n v="1"/>
    <n v="16.342900000000004"/>
    <n v="31.724399999999999"/>
    <x v="31"/>
  </r>
  <r>
    <d v="2004-11-02T00:00:00"/>
    <s v="SO68877"/>
    <n v="235"/>
    <n v="25453"/>
    <n v="10"/>
    <n v="2"/>
    <n v="1"/>
    <x v="57"/>
    <x v="5"/>
    <n v="31.724399999999999"/>
    <n v="48.067300000000003"/>
    <n v="48.067300000000003"/>
    <n v="1"/>
    <n v="1"/>
    <n v="16.342900000000004"/>
    <n v="31.724399999999999"/>
    <x v="4"/>
  </r>
  <r>
    <d v="2004-12-01T00:00:00"/>
    <s v="SO68854"/>
    <n v="487"/>
    <n v="16934"/>
    <n v="10"/>
    <n v="2"/>
    <n v="1"/>
    <x v="42"/>
    <x v="5"/>
    <n v="20.566299999999998"/>
    <n v="54.99"/>
    <n v="54.99"/>
    <n v="1"/>
    <n v="1"/>
    <n v="34.423700000000004"/>
    <n v="20.566299999999998"/>
    <x v="90"/>
  </r>
  <r>
    <d v="2004-03-01T00:00:00"/>
    <s v="SO69175"/>
    <n v="485"/>
    <n v="19195"/>
    <n v="10"/>
    <n v="2"/>
    <n v="1"/>
    <x v="41"/>
    <x v="5"/>
    <n v="8.2204999999999995"/>
    <n v="21.98"/>
    <n v="21.98"/>
    <n v="1"/>
    <n v="1"/>
    <n v="13.759500000000001"/>
    <n v="8.2204999999999995"/>
    <x v="16"/>
  </r>
  <r>
    <d v="2004-09-02T00:00:00"/>
    <s v="SO69201"/>
    <n v="486"/>
    <n v="25482"/>
    <n v="10"/>
    <n v="2"/>
    <n v="1"/>
    <x v="55"/>
    <x v="5"/>
    <n v="59.466000000000001"/>
    <n v="159"/>
    <n v="159"/>
    <n v="1"/>
    <n v="1"/>
    <n v="99.533999999999992"/>
    <n v="59.466000000000001"/>
    <x v="69"/>
  </r>
  <r>
    <d v="2004-05-03T00:00:00"/>
    <s v="SO69208"/>
    <n v="480"/>
    <n v="17705"/>
    <n v="10"/>
    <n v="2"/>
    <n v="1"/>
    <x v="62"/>
    <x v="5"/>
    <n v="0.85650000000000004"/>
    <n v="2.29"/>
    <n v="2.29"/>
    <n v="1"/>
    <n v="1"/>
    <n v="1.4335"/>
    <n v="0.85650000000000004"/>
    <x v="43"/>
  </r>
  <r>
    <d v="2004-02-04T00:00:00"/>
    <s v="SO69282"/>
    <n v="528"/>
    <n v="22813"/>
    <n v="10"/>
    <n v="2"/>
    <n v="1"/>
    <x v="75"/>
    <x v="5"/>
    <n v="1.8663000000000001"/>
    <n v="4.99"/>
    <n v="4.99"/>
    <n v="1"/>
    <n v="1"/>
    <n v="3.1237000000000004"/>
    <n v="1.8663000000000001"/>
    <x v="73"/>
  </r>
  <r>
    <d v="2004-02-03T00:00:00"/>
    <s v="SO69254"/>
    <n v="487"/>
    <n v="19032"/>
    <n v="10"/>
    <n v="2"/>
    <n v="1"/>
    <x v="60"/>
    <x v="5"/>
    <n v="20.566299999999998"/>
    <n v="54.99"/>
    <n v="54.99"/>
    <n v="1"/>
    <n v="1"/>
    <n v="34.423700000000004"/>
    <n v="20.566299999999998"/>
    <x v="90"/>
  </r>
  <r>
    <d v="2004-05-03T00:00:00"/>
    <s v="SO69281"/>
    <n v="539"/>
    <n v="19307"/>
    <n v="10"/>
    <n v="2"/>
    <n v="1"/>
    <x v="62"/>
    <x v="5"/>
    <n v="9.3462999999999994"/>
    <n v="24.99"/>
    <n v="24.99"/>
    <n v="1"/>
    <n v="1"/>
    <n v="15.643699999999999"/>
    <n v="9.3462999999999994"/>
    <x v="80"/>
  </r>
  <r>
    <d v="2004-03-03T00:00:00"/>
    <s v="SO69731"/>
    <n v="540"/>
    <n v="20718"/>
    <n v="10"/>
    <n v="2"/>
    <n v="1"/>
    <x v="64"/>
    <x v="5"/>
    <n v="12.192399999999999"/>
    <n v="32.6"/>
    <n v="32.6"/>
    <n v="1"/>
    <n v="1"/>
    <n v="20.407600000000002"/>
    <n v="12.192399999999999"/>
    <x v="33"/>
  </r>
  <r>
    <d v="2004-12-02T00:00:00"/>
    <s v="SO69822"/>
    <n v="480"/>
    <n v="19905"/>
    <n v="10"/>
    <n v="2"/>
    <n v="1"/>
    <x v="54"/>
    <x v="5"/>
    <n v="0.85650000000000004"/>
    <n v="2.29"/>
    <n v="2.29"/>
    <n v="1"/>
    <n v="1"/>
    <n v="1.4335"/>
    <n v="0.85650000000000004"/>
    <x v="43"/>
  </r>
  <r>
    <d v="2004-01-03T00:00:00"/>
    <s v="SO69794"/>
    <n v="235"/>
    <n v="22596"/>
    <n v="10"/>
    <n v="2"/>
    <n v="1"/>
    <x v="65"/>
    <x v="5"/>
    <n v="31.724399999999999"/>
    <n v="48.067300000000003"/>
    <n v="48.067300000000003"/>
    <n v="1"/>
    <n v="1"/>
    <n v="16.342900000000004"/>
    <n v="31.724399999999999"/>
    <x v="4"/>
  </r>
  <r>
    <d v="2004-01-04T00:00:00"/>
    <s v="SO69920"/>
    <n v="541"/>
    <n v="29360"/>
    <n v="10"/>
    <n v="2"/>
    <n v="1"/>
    <x v="73"/>
    <x v="5"/>
    <n v="10.8423"/>
    <n v="28.99"/>
    <n v="28.99"/>
    <n v="1"/>
    <n v="1"/>
    <n v="18.1477"/>
    <n v="10.8423"/>
    <x v="49"/>
  </r>
  <r>
    <d v="2004-01-03T00:00:00"/>
    <s v="SO70098"/>
    <n v="485"/>
    <n v="19312"/>
    <n v="10"/>
    <n v="2"/>
    <n v="1"/>
    <x v="65"/>
    <x v="5"/>
    <n v="8.2204999999999995"/>
    <n v="21.98"/>
    <n v="21.98"/>
    <n v="1"/>
    <n v="1"/>
    <n v="13.759500000000001"/>
    <n v="8.2204999999999995"/>
    <x v="16"/>
  </r>
  <r>
    <d v="2004-04-03T00:00:00"/>
    <s v="SO70324"/>
    <n v="595"/>
    <n v="19258"/>
    <n v="10"/>
    <n v="2"/>
    <n v="1"/>
    <x v="67"/>
    <x v="5"/>
    <n v="308.21789999999999"/>
    <n v="564.99"/>
    <n v="564.99"/>
    <n v="1"/>
    <n v="1"/>
    <n v="256.77210000000002"/>
    <n v="308.21789999999999"/>
    <x v="24"/>
  </r>
  <r>
    <d v="2004-05-04T00:00:00"/>
    <s v="SO70445"/>
    <n v="491"/>
    <n v="25312"/>
    <n v="10"/>
    <n v="2"/>
    <n v="1"/>
    <x v="77"/>
    <x v="5"/>
    <n v="41.572299999999998"/>
    <n v="53.99"/>
    <n v="53.99"/>
    <n v="1"/>
    <n v="1"/>
    <n v="12.417700000000004"/>
    <n v="41.572299999999998"/>
    <x v="59"/>
  </r>
  <r>
    <d v="2004-06-04T00:00:00"/>
    <s v="SO70448"/>
    <n v="584"/>
    <n v="12299"/>
    <n v="10"/>
    <n v="2"/>
    <n v="1"/>
    <x v="82"/>
    <x v="5"/>
    <n v="343.64960000000002"/>
    <n v="539.99"/>
    <n v="539.99"/>
    <n v="1"/>
    <n v="1"/>
    <n v="196.34039999999999"/>
    <n v="343.64960000000002"/>
    <x v="37"/>
  </r>
  <r>
    <d v="2004-07-04T00:00:00"/>
    <s v="SO70847"/>
    <n v="229"/>
    <n v="12224"/>
    <n v="10"/>
    <n v="2"/>
    <n v="1"/>
    <x v="98"/>
    <x v="5"/>
    <n v="31.724399999999999"/>
    <n v="48.067300000000003"/>
    <n v="48.067300000000003"/>
    <n v="1"/>
    <n v="1"/>
    <n v="16.342900000000004"/>
    <n v="31.724399999999999"/>
    <x v="31"/>
  </r>
  <r>
    <d v="2004-07-02T00:00:00"/>
    <s v="SO70873"/>
    <n v="488"/>
    <n v="22592"/>
    <n v="10"/>
    <n v="2"/>
    <n v="1"/>
    <x v="53"/>
    <x v="5"/>
    <n v="41.572299999999998"/>
    <n v="53.99"/>
    <n v="53.99"/>
    <n v="1"/>
    <n v="1"/>
    <n v="12.417700000000004"/>
    <n v="41.572299999999998"/>
    <x v="8"/>
  </r>
  <r>
    <d v="2004-01-03T00:00:00"/>
    <s v="SO70884"/>
    <n v="229"/>
    <n v="22535"/>
    <n v="10"/>
    <n v="2"/>
    <n v="1"/>
    <x v="65"/>
    <x v="5"/>
    <n v="31.724399999999999"/>
    <n v="48.067300000000003"/>
    <n v="48.067300000000003"/>
    <n v="1"/>
    <n v="1"/>
    <n v="16.342900000000004"/>
    <n v="31.724399999999999"/>
    <x v="31"/>
  </r>
  <r>
    <d v="2004-05-02T00:00:00"/>
    <s v="SO71141"/>
    <n v="491"/>
    <n v="25448"/>
    <n v="10"/>
    <n v="2"/>
    <n v="1"/>
    <x v="51"/>
    <x v="5"/>
    <n v="41.572299999999998"/>
    <n v="53.99"/>
    <n v="53.99"/>
    <n v="1"/>
    <n v="1"/>
    <n v="12.417700000000004"/>
    <n v="41.572299999999998"/>
    <x v="59"/>
  </r>
  <r>
    <d v="2004-05-02T00:00:00"/>
    <s v="SO71344"/>
    <n v="479"/>
    <n v="25511"/>
    <n v="10"/>
    <n v="2"/>
    <n v="1"/>
    <x v="51"/>
    <x v="5"/>
    <n v="3.3622999999999998"/>
    <n v="8.99"/>
    <n v="8.99"/>
    <n v="1"/>
    <n v="1"/>
    <n v="5.6277000000000008"/>
    <n v="3.3622999999999998"/>
    <x v="95"/>
  </r>
  <r>
    <d v="2004-10-03T00:00:00"/>
    <s v="SO71596"/>
    <n v="478"/>
    <n v="12836"/>
    <n v="10"/>
    <n v="2"/>
    <n v="1"/>
    <x v="71"/>
    <x v="5"/>
    <n v="3.7363"/>
    <n v="9.99"/>
    <n v="9.99"/>
    <n v="1"/>
    <n v="1"/>
    <n v="6.2537000000000003"/>
    <n v="3.7363"/>
    <x v="42"/>
  </r>
  <r>
    <d v="2004-06-04T00:00:00"/>
    <s v="SO72008"/>
    <n v="235"/>
    <n v="18028"/>
    <n v="10"/>
    <n v="2"/>
    <n v="1"/>
    <x v="82"/>
    <x v="5"/>
    <n v="31.724399999999999"/>
    <n v="48.067300000000003"/>
    <n v="48.067300000000003"/>
    <n v="1"/>
    <n v="1"/>
    <n v="16.342900000000004"/>
    <n v="31.724399999999999"/>
    <x v="4"/>
  </r>
  <r>
    <d v="2004-11-03T00:00:00"/>
    <s v="SO72071"/>
    <n v="477"/>
    <n v="15048"/>
    <n v="10"/>
    <n v="2"/>
    <n v="1"/>
    <x v="66"/>
    <x v="5"/>
    <n v="1.8663000000000001"/>
    <n v="4.99"/>
    <n v="4.99"/>
    <n v="1"/>
    <n v="1"/>
    <n v="3.1237000000000004"/>
    <n v="1.8663000000000001"/>
    <x v="36"/>
  </r>
  <r>
    <d v="2004-06-05T00:00:00"/>
    <s v="SO72070"/>
    <n v="226"/>
    <n v="16530"/>
    <n v="10"/>
    <n v="2"/>
    <n v="1"/>
    <x v="91"/>
    <x v="5"/>
    <n v="31.724399999999999"/>
    <n v="48.067300000000003"/>
    <n v="48.067300000000003"/>
    <n v="1"/>
    <n v="1"/>
    <n v="16.342900000000004"/>
    <n v="31.724399999999999"/>
    <x v="23"/>
  </r>
  <r>
    <d v="2004-01-03T00:00:00"/>
    <s v="SO72368"/>
    <n v="528"/>
    <n v="20564"/>
    <n v="10"/>
    <n v="2"/>
    <n v="1"/>
    <x v="65"/>
    <x v="5"/>
    <n v="1.8663000000000001"/>
    <n v="4.99"/>
    <n v="4.99"/>
    <n v="1"/>
    <n v="1"/>
    <n v="3.1237000000000004"/>
    <n v="1.8663000000000001"/>
    <x v="73"/>
  </r>
  <r>
    <d v="2004-05-03T00:00:00"/>
    <s v="SO72381"/>
    <n v="226"/>
    <n v="14784"/>
    <n v="10"/>
    <n v="2"/>
    <n v="1"/>
    <x v="62"/>
    <x v="5"/>
    <n v="31.724399999999999"/>
    <n v="48.067300000000003"/>
    <n v="48.067300000000003"/>
    <n v="1"/>
    <n v="1"/>
    <n v="16.342900000000004"/>
    <n v="31.724399999999999"/>
    <x v="23"/>
  </r>
  <r>
    <d v="2004-04-04T00:00:00"/>
    <s v="SO72815"/>
    <n v="477"/>
    <n v="24840"/>
    <n v="10"/>
    <n v="2"/>
    <n v="1"/>
    <x v="83"/>
    <x v="5"/>
    <n v="1.8663000000000001"/>
    <n v="4.99"/>
    <n v="4.99"/>
    <n v="1"/>
    <n v="1"/>
    <n v="3.1237000000000004"/>
    <n v="1.8663000000000001"/>
    <x v="36"/>
  </r>
  <r>
    <d v="2004-02-05T00:00:00"/>
    <s v="SO73029"/>
    <n v="482"/>
    <n v="18160"/>
    <n v="10"/>
    <n v="2"/>
    <n v="1"/>
    <x v="94"/>
    <x v="5"/>
    <n v="3.3622999999999998"/>
    <n v="8.99"/>
    <n v="8.99"/>
    <n v="1"/>
    <n v="1"/>
    <n v="5.6277000000000008"/>
    <n v="3.3622999999999998"/>
    <x v="98"/>
  </r>
  <r>
    <d v="2004-03-05T00:00:00"/>
    <s v="SO73044"/>
    <n v="226"/>
    <n v="16550"/>
    <n v="10"/>
    <n v="2"/>
    <n v="1"/>
    <x v="84"/>
    <x v="5"/>
    <n v="31.724399999999999"/>
    <n v="48.067300000000003"/>
    <n v="48.067300000000003"/>
    <n v="1"/>
    <n v="1"/>
    <n v="16.342900000000004"/>
    <n v="31.724399999999999"/>
    <x v="23"/>
  </r>
  <r>
    <d v="2004-07-05T00:00:00"/>
    <s v="SO73149"/>
    <n v="487"/>
    <n v="17808"/>
    <n v="10"/>
    <n v="2"/>
    <n v="1"/>
    <x v="93"/>
    <x v="5"/>
    <n v="20.566299999999998"/>
    <n v="54.99"/>
    <n v="54.99"/>
    <n v="1"/>
    <n v="1"/>
    <n v="34.423700000000004"/>
    <n v="20.566299999999998"/>
    <x v="90"/>
  </r>
  <r>
    <d v="2004-06-04T00:00:00"/>
    <s v="SO73213"/>
    <n v="528"/>
    <n v="17855"/>
    <n v="10"/>
    <n v="2"/>
    <n v="1"/>
    <x v="82"/>
    <x v="5"/>
    <n v="1.8663000000000001"/>
    <n v="4.99"/>
    <n v="4.99"/>
    <n v="1"/>
    <n v="1"/>
    <n v="3.1237000000000004"/>
    <n v="1.8663000000000001"/>
    <x v="73"/>
  </r>
  <r>
    <d v="2004-05-05T00:00:00"/>
    <s v="SO73296"/>
    <n v="487"/>
    <n v="17760"/>
    <n v="10"/>
    <n v="2"/>
    <n v="1"/>
    <x v="86"/>
    <x v="5"/>
    <n v="20.566299999999998"/>
    <n v="54.99"/>
    <n v="54.99"/>
    <n v="1"/>
    <n v="1"/>
    <n v="34.423700000000004"/>
    <n v="20.566299999999998"/>
    <x v="90"/>
  </r>
  <r>
    <d v="2004-03-04T00:00:00"/>
    <s v="SO73325"/>
    <n v="491"/>
    <n v="25604"/>
    <n v="10"/>
    <n v="2"/>
    <n v="1"/>
    <x v="74"/>
    <x v="5"/>
    <n v="41.572299999999998"/>
    <n v="53.99"/>
    <n v="53.99"/>
    <n v="1"/>
    <n v="1"/>
    <n v="12.417700000000004"/>
    <n v="41.572299999999998"/>
    <x v="59"/>
  </r>
  <r>
    <d v="2004-06-03T00:00:00"/>
    <s v="SO73381"/>
    <n v="585"/>
    <n v="16054"/>
    <n v="10"/>
    <n v="2"/>
    <n v="1"/>
    <x v="68"/>
    <x v="5"/>
    <n v="461.44479999999999"/>
    <n v="742.35"/>
    <n v="742.35"/>
    <n v="1"/>
    <n v="1"/>
    <n v="280.90520000000004"/>
    <n v="461.44479999999999"/>
    <x v="25"/>
  </r>
  <r>
    <d v="2004-11-05T00:00:00"/>
    <s v="SO73424"/>
    <n v="483"/>
    <n v="20561"/>
    <n v="10"/>
    <n v="2"/>
    <n v="1"/>
    <x v="87"/>
    <x v="5"/>
    <n v="44.88"/>
    <n v="120"/>
    <n v="120"/>
    <n v="1"/>
    <n v="1"/>
    <n v="75.12"/>
    <n v="44.88"/>
    <x v="65"/>
  </r>
  <r>
    <d v="2004-09-05T00:00:00"/>
    <s v="SO73778"/>
    <n v="229"/>
    <n v="22634"/>
    <n v="10"/>
    <n v="2"/>
    <n v="1"/>
    <x v="92"/>
    <x v="5"/>
    <n v="31.724399999999999"/>
    <n v="48.067300000000003"/>
    <n v="48.067300000000003"/>
    <n v="1"/>
    <n v="1"/>
    <n v="16.342900000000004"/>
    <n v="31.724399999999999"/>
    <x v="31"/>
  </r>
  <r>
    <d v="2004-01-03T00:00:00"/>
    <s v="SO73747"/>
    <n v="491"/>
    <n v="14547"/>
    <n v="10"/>
    <n v="2"/>
    <n v="1"/>
    <x v="65"/>
    <x v="5"/>
    <n v="41.572299999999998"/>
    <n v="53.99"/>
    <n v="53.99"/>
    <n v="1"/>
    <n v="1"/>
    <n v="12.417700000000004"/>
    <n v="41.572299999999998"/>
    <x v="59"/>
  </r>
  <r>
    <d v="2004-07-06T00:00:00"/>
    <s v="SO73758"/>
    <n v="232"/>
    <n v="13784"/>
    <n v="10"/>
    <n v="2"/>
    <n v="1"/>
    <x v="99"/>
    <x v="5"/>
    <n v="31.724399999999999"/>
    <n v="48.067300000000003"/>
    <n v="48.067300000000003"/>
    <n v="1"/>
    <n v="1"/>
    <n v="16.342900000000004"/>
    <n v="31.724399999999999"/>
    <x v="62"/>
  </r>
  <r>
    <d v="2004-06-04T00:00:00"/>
    <s v="SO73915"/>
    <n v="481"/>
    <n v="15660"/>
    <n v="10"/>
    <n v="2"/>
    <n v="1"/>
    <x v="82"/>
    <x v="5"/>
    <n v="3.3622999999999998"/>
    <n v="8.99"/>
    <n v="8.99"/>
    <n v="1"/>
    <n v="1"/>
    <n v="5.6277000000000008"/>
    <n v="3.3622999999999998"/>
    <x v="100"/>
  </r>
  <r>
    <d v="2004-05-03T00:00:00"/>
    <s v="SO73935"/>
    <n v="226"/>
    <n v="27319"/>
    <n v="10"/>
    <n v="2"/>
    <n v="1"/>
    <x v="62"/>
    <x v="5"/>
    <n v="31.724399999999999"/>
    <n v="48.067300000000003"/>
    <n v="48.067300000000003"/>
    <n v="1"/>
    <n v="1"/>
    <n v="16.342900000000004"/>
    <n v="31.724399999999999"/>
    <x v="23"/>
  </r>
  <r>
    <d v="2004-09-04T00:00:00"/>
    <s v="SO74024"/>
    <n v="479"/>
    <n v="25585"/>
    <n v="10"/>
    <n v="2"/>
    <n v="1"/>
    <x v="80"/>
    <x v="5"/>
    <n v="3.3622999999999998"/>
    <n v="8.99"/>
    <n v="8.99"/>
    <n v="1"/>
    <n v="1"/>
    <n v="5.6277000000000008"/>
    <n v="3.3622999999999998"/>
    <x v="95"/>
  </r>
  <r>
    <d v="2004-06-04T00:00:00"/>
    <s v="SO73987"/>
    <n v="477"/>
    <n v="13612"/>
    <n v="10"/>
    <n v="2"/>
    <n v="1"/>
    <x v="82"/>
    <x v="5"/>
    <n v="1.8663000000000001"/>
    <n v="4.99"/>
    <n v="4.99"/>
    <n v="1"/>
    <n v="1"/>
    <n v="3.1237000000000004"/>
    <n v="1.8663000000000001"/>
    <x v="36"/>
  </r>
  <r>
    <d v="2004-07-06T00:00:00"/>
    <s v="SO74088"/>
    <n v="479"/>
    <n v="27818"/>
    <n v="10"/>
    <n v="2"/>
    <n v="1"/>
    <x v="99"/>
    <x v="5"/>
    <n v="3.3622999999999998"/>
    <n v="8.99"/>
    <n v="8.99"/>
    <n v="1"/>
    <n v="1"/>
    <n v="5.6277000000000008"/>
    <n v="3.3622999999999998"/>
    <x v="95"/>
  </r>
  <r>
    <d v="2003-08-12T00:00:00"/>
    <s v="SO61395"/>
    <n v="487"/>
    <n v="17699"/>
    <n v="1"/>
    <n v="2"/>
    <n v="1"/>
    <x v="32"/>
    <x v="2"/>
    <n v="20.566299999999998"/>
    <n v="54.99"/>
    <n v="54.99"/>
    <n v="1"/>
    <n v="1"/>
    <n v="34.423700000000004"/>
    <n v="20.566299999999998"/>
    <x v="90"/>
  </r>
  <r>
    <d v="2003-12-10T00:00:00"/>
    <s v="SO61456"/>
    <n v="477"/>
    <n v="16986"/>
    <n v="1"/>
    <n v="2"/>
    <n v="1"/>
    <x v="22"/>
    <x v="2"/>
    <n v="1.8663000000000001"/>
    <n v="4.99"/>
    <n v="4.99"/>
    <n v="1"/>
    <n v="1"/>
    <n v="3.1237000000000004"/>
    <n v="1.8663000000000001"/>
    <x v="36"/>
  </r>
  <r>
    <d v="2003-11-09T00:00:00"/>
    <s v="SO61501"/>
    <n v="540"/>
    <n v="24961"/>
    <n v="1"/>
    <n v="2"/>
    <n v="1"/>
    <x v="113"/>
    <x v="2"/>
    <n v="12.192399999999999"/>
    <n v="32.6"/>
    <n v="32.6"/>
    <n v="1"/>
    <n v="1"/>
    <n v="20.407600000000002"/>
    <n v="12.192399999999999"/>
    <x v="33"/>
  </r>
  <r>
    <d v="2003-01-10T00:00:00"/>
    <s v="SO61616"/>
    <n v="473"/>
    <n v="21270"/>
    <n v="1"/>
    <n v="2"/>
    <n v="1"/>
    <x v="0"/>
    <x v="2"/>
    <n v="23.748999999999999"/>
    <n v="63.5"/>
    <n v="63.5"/>
    <n v="1"/>
    <n v="1"/>
    <n v="39.751000000000005"/>
    <n v="23.748999999999999"/>
    <x v="92"/>
  </r>
  <r>
    <d v="2003-11-11T00:00:00"/>
    <s v="SO61647"/>
    <n v="490"/>
    <n v="20529"/>
    <n v="1"/>
    <n v="2"/>
    <n v="1"/>
    <x v="37"/>
    <x v="2"/>
    <n v="41.572299999999998"/>
    <n v="53.99"/>
    <n v="53.99"/>
    <n v="1"/>
    <n v="1"/>
    <n v="12.417700000000004"/>
    <n v="41.572299999999998"/>
    <x v="79"/>
  </r>
  <r>
    <d v="2003-04-10T00:00:00"/>
    <s v="SO61690"/>
    <n v="235"/>
    <n v="13880"/>
    <n v="1"/>
    <n v="2"/>
    <n v="1"/>
    <x v="5"/>
    <x v="2"/>
    <n v="31.724399999999999"/>
    <n v="48.067300000000003"/>
    <n v="48.067300000000003"/>
    <n v="1"/>
    <n v="1"/>
    <n v="16.342900000000004"/>
    <n v="31.724399999999999"/>
    <x v="4"/>
  </r>
  <r>
    <d v="2003-06-12T00:00:00"/>
    <s v="SO61901"/>
    <n v="475"/>
    <n v="14636"/>
    <n v="1"/>
    <n v="2"/>
    <n v="1"/>
    <x v="13"/>
    <x v="2"/>
    <n v="26.176300000000001"/>
    <n v="69.989999999999995"/>
    <n v="69.989999999999995"/>
    <n v="1"/>
    <n v="1"/>
    <n v="43.813699999999997"/>
    <n v="26.176300000000001"/>
    <x v="39"/>
  </r>
  <r>
    <d v="2003-09-10T00:00:00"/>
    <s v="SO61962"/>
    <n v="488"/>
    <n v="25990"/>
    <n v="1"/>
    <n v="2"/>
    <n v="1"/>
    <x v="21"/>
    <x v="2"/>
    <n v="41.572299999999998"/>
    <n v="53.99"/>
    <n v="53.99"/>
    <n v="1"/>
    <n v="1"/>
    <n v="12.417700000000004"/>
    <n v="41.572299999999998"/>
    <x v="8"/>
  </r>
  <r>
    <d v="2003-01-11T00:00:00"/>
    <s v="SO61964"/>
    <n v="538"/>
    <n v="22749"/>
    <n v="1"/>
    <n v="2"/>
    <n v="1"/>
    <x v="30"/>
    <x v="2"/>
    <n v="8.0373000000000001"/>
    <n v="21.49"/>
    <n v="21.49"/>
    <n v="1"/>
    <n v="1"/>
    <n v="13.452699999999998"/>
    <n v="8.0373000000000001"/>
    <x v="75"/>
  </r>
  <r>
    <d v="2003-06-12T00:00:00"/>
    <s v="SO62337"/>
    <n v="479"/>
    <n v="22716"/>
    <n v="1"/>
    <n v="2"/>
    <n v="1"/>
    <x v="13"/>
    <x v="2"/>
    <n v="3.3622999999999998"/>
    <n v="8.99"/>
    <n v="8.99"/>
    <n v="1"/>
    <n v="1"/>
    <n v="5.6277000000000008"/>
    <n v="3.3622999999999998"/>
    <x v="95"/>
  </r>
  <r>
    <d v="2003-01-11T00:00:00"/>
    <s v="SO62387"/>
    <n v="479"/>
    <n v="26041"/>
    <n v="1"/>
    <n v="2"/>
    <n v="1"/>
    <x v="30"/>
    <x v="2"/>
    <n v="3.3622999999999998"/>
    <n v="8.99"/>
    <n v="8.99"/>
    <n v="1"/>
    <n v="1"/>
    <n v="5.6277000000000008"/>
    <n v="3.3622999999999998"/>
    <x v="95"/>
  </r>
  <r>
    <d v="2003-06-11T00:00:00"/>
    <s v="SO62509"/>
    <n v="223"/>
    <n v="13327"/>
    <n v="1"/>
    <n v="2"/>
    <n v="1"/>
    <x v="4"/>
    <x v="2"/>
    <n v="5.7051999999999996"/>
    <n v="8.6441999999999997"/>
    <n v="8.6441999999999997"/>
    <n v="1"/>
    <n v="1"/>
    <n v="2.9390000000000001"/>
    <n v="5.7051999999999996"/>
    <x v="34"/>
  </r>
  <r>
    <d v="2003-01-11T00:00:00"/>
    <s v="SO62851"/>
    <n v="476"/>
    <n v="14634"/>
    <n v="1"/>
    <n v="2"/>
    <n v="1"/>
    <x v="30"/>
    <x v="2"/>
    <n v="26.176300000000001"/>
    <n v="69.989999999999995"/>
    <n v="69.989999999999995"/>
    <n v="1"/>
    <n v="1"/>
    <n v="43.813699999999997"/>
    <n v="26.176300000000001"/>
    <x v="48"/>
  </r>
  <r>
    <d v="2003-02-10T00:00:00"/>
    <s v="SO62839"/>
    <n v="490"/>
    <n v="18658"/>
    <n v="1"/>
    <n v="2"/>
    <n v="1"/>
    <x v="20"/>
    <x v="2"/>
    <n v="41.572299999999998"/>
    <n v="53.99"/>
    <n v="53.99"/>
    <n v="1"/>
    <n v="1"/>
    <n v="12.417700000000004"/>
    <n v="41.572299999999998"/>
    <x v="79"/>
  </r>
  <r>
    <d v="2003-07-11T00:00:00"/>
    <s v="SO62833"/>
    <n v="530"/>
    <n v="26636"/>
    <n v="1"/>
    <n v="2"/>
    <n v="1"/>
    <x v="12"/>
    <x v="2"/>
    <n v="1.8663000000000001"/>
    <n v="4.99"/>
    <n v="4.99"/>
    <n v="1"/>
    <n v="1"/>
    <n v="3.1237000000000004"/>
    <n v="1.8663000000000001"/>
    <x v="76"/>
  </r>
  <r>
    <d v="2003-02-11T00:00:00"/>
    <s v="SO63038"/>
    <n v="485"/>
    <n v="11803"/>
    <n v="1"/>
    <n v="2"/>
    <n v="1"/>
    <x v="23"/>
    <x v="2"/>
    <n v="8.2204999999999995"/>
    <n v="21.98"/>
    <n v="21.98"/>
    <n v="1"/>
    <n v="1"/>
    <n v="13.759500000000001"/>
    <n v="8.2204999999999995"/>
    <x v="16"/>
  </r>
  <r>
    <d v="2003-08-12T00:00:00"/>
    <s v="SO63078"/>
    <n v="528"/>
    <n v="23292"/>
    <n v="1"/>
    <n v="2"/>
    <n v="1"/>
    <x v="32"/>
    <x v="2"/>
    <n v="1.8663000000000001"/>
    <n v="4.99"/>
    <n v="4.99"/>
    <n v="1"/>
    <n v="1"/>
    <n v="3.1237000000000004"/>
    <n v="1.8663000000000001"/>
    <x v="73"/>
  </r>
  <r>
    <d v="2004-10-01T00:00:00"/>
    <s v="SO63653"/>
    <n v="485"/>
    <n v="13937"/>
    <n v="1"/>
    <n v="2"/>
    <n v="1"/>
    <x v="40"/>
    <x v="2"/>
    <n v="8.2204999999999995"/>
    <n v="21.98"/>
    <n v="21.98"/>
    <n v="1"/>
    <n v="1"/>
    <n v="13.759500000000001"/>
    <n v="8.2204999999999995"/>
    <x v="16"/>
  </r>
  <r>
    <d v="2003-06-12T00:00:00"/>
    <s v="SO63744"/>
    <n v="489"/>
    <n v="17615"/>
    <n v="1"/>
    <n v="2"/>
    <n v="1"/>
    <x v="13"/>
    <x v="2"/>
    <n v="41.572299999999998"/>
    <n v="53.99"/>
    <n v="53.99"/>
    <n v="1"/>
    <n v="1"/>
    <n v="12.417700000000004"/>
    <n v="41.572299999999998"/>
    <x v="58"/>
  </r>
  <r>
    <d v="2003-12-12T00:00:00"/>
    <s v="SO63725"/>
    <n v="528"/>
    <n v="11187"/>
    <n v="1"/>
    <n v="2"/>
    <n v="1"/>
    <x v="3"/>
    <x v="2"/>
    <n v="1.8663000000000001"/>
    <n v="4.99"/>
    <n v="4.99"/>
    <n v="1"/>
    <n v="1"/>
    <n v="3.1237000000000004"/>
    <n v="1.8663000000000001"/>
    <x v="73"/>
  </r>
  <r>
    <d v="2003-08-11T00:00:00"/>
    <s v="SO63898"/>
    <n v="540"/>
    <n v="25276"/>
    <n v="1"/>
    <n v="2"/>
    <n v="1"/>
    <x v="15"/>
    <x v="2"/>
    <n v="12.192399999999999"/>
    <n v="32.6"/>
    <n v="32.6"/>
    <n v="1"/>
    <n v="1"/>
    <n v="20.407600000000002"/>
    <n v="12.192399999999999"/>
    <x v="33"/>
  </r>
  <r>
    <d v="2003-12-12T00:00:00"/>
    <s v="SO63966"/>
    <n v="229"/>
    <n v="18822"/>
    <n v="1"/>
    <n v="2"/>
    <n v="1"/>
    <x v="3"/>
    <x v="2"/>
    <n v="31.724399999999999"/>
    <n v="48.067300000000003"/>
    <n v="48.067300000000003"/>
    <n v="1"/>
    <n v="1"/>
    <n v="16.342900000000004"/>
    <n v="31.724399999999999"/>
    <x v="31"/>
  </r>
  <r>
    <d v="2003-01-12T00:00:00"/>
    <s v="SO63961"/>
    <n v="480"/>
    <n v="28231"/>
    <n v="1"/>
    <n v="2"/>
    <n v="1"/>
    <x v="17"/>
    <x v="2"/>
    <n v="0.85650000000000004"/>
    <n v="2.29"/>
    <n v="2.29"/>
    <n v="1"/>
    <n v="1"/>
    <n v="1.4335"/>
    <n v="0.85650000000000004"/>
    <x v="43"/>
  </r>
  <r>
    <d v="2003-08-12T00:00:00"/>
    <s v="SO64168"/>
    <n v="538"/>
    <n v="23017"/>
    <n v="1"/>
    <n v="2"/>
    <n v="1"/>
    <x v="32"/>
    <x v="2"/>
    <n v="8.0373000000000001"/>
    <n v="21.49"/>
    <n v="21.49"/>
    <n v="1"/>
    <n v="1"/>
    <n v="13.452699999999998"/>
    <n v="8.0373000000000001"/>
    <x v="75"/>
  </r>
  <r>
    <d v="2003-03-12T00:00:00"/>
    <s v="SO64154"/>
    <n v="476"/>
    <n v="14727"/>
    <n v="1"/>
    <n v="2"/>
    <n v="1"/>
    <x v="38"/>
    <x v="2"/>
    <n v="26.176300000000001"/>
    <n v="69.989999999999995"/>
    <n v="69.989999999999995"/>
    <n v="1"/>
    <n v="1"/>
    <n v="43.813699999999997"/>
    <n v="26.176300000000001"/>
    <x v="48"/>
  </r>
  <r>
    <d v="2003-08-12T00:00:00"/>
    <s v="SO64286"/>
    <n v="561"/>
    <n v="24762"/>
    <n v="1"/>
    <n v="2"/>
    <n v="1"/>
    <x v="32"/>
    <x v="2"/>
    <n v="1481.9378999999999"/>
    <n v="2384.0700000000002"/>
    <n v="2384.0700000000002"/>
    <n v="1"/>
    <n v="1"/>
    <n v="902.13210000000026"/>
    <n v="1481.9378999999999"/>
    <x v="21"/>
  </r>
  <r>
    <d v="2003-12-11T00:00:00"/>
    <s v="SO64470"/>
    <n v="489"/>
    <n v="11669"/>
    <n v="1"/>
    <n v="2"/>
    <n v="1"/>
    <x v="27"/>
    <x v="2"/>
    <n v="41.572299999999998"/>
    <n v="53.99"/>
    <n v="53.99"/>
    <n v="1"/>
    <n v="1"/>
    <n v="12.417700000000004"/>
    <n v="41.572299999999998"/>
    <x v="58"/>
  </r>
  <r>
    <d v="2003-03-11T00:00:00"/>
    <s v="SO64632"/>
    <n v="536"/>
    <n v="22283"/>
    <n v="1"/>
    <n v="2"/>
    <n v="1"/>
    <x v="19"/>
    <x v="2"/>
    <n v="11.2163"/>
    <n v="29.99"/>
    <n v="29.99"/>
    <n v="1"/>
    <n v="1"/>
    <n v="18.773699999999998"/>
    <n v="11.2163"/>
    <x v="77"/>
  </r>
  <r>
    <d v="2003-10-12T00:00:00"/>
    <s v="SO64651"/>
    <n v="474"/>
    <n v="14643"/>
    <n v="1"/>
    <n v="2"/>
    <n v="1"/>
    <x v="14"/>
    <x v="2"/>
    <n v="26.176300000000001"/>
    <n v="69.989999999999995"/>
    <n v="69.989999999999995"/>
    <n v="1"/>
    <n v="1"/>
    <n v="43.813699999999997"/>
    <n v="26.176300000000001"/>
    <x v="19"/>
  </r>
  <r>
    <d v="2003-01-12T00:00:00"/>
    <s v="SO64834"/>
    <n v="474"/>
    <n v="14728"/>
    <n v="1"/>
    <n v="2"/>
    <n v="1"/>
    <x v="17"/>
    <x v="2"/>
    <n v="26.176300000000001"/>
    <n v="69.989999999999995"/>
    <n v="69.989999999999995"/>
    <n v="1"/>
    <n v="1"/>
    <n v="43.813699999999997"/>
    <n v="26.176300000000001"/>
    <x v="19"/>
  </r>
  <r>
    <d v="2004-09-02T00:00:00"/>
    <s v="SO64878"/>
    <n v="226"/>
    <n v="13739"/>
    <n v="1"/>
    <n v="2"/>
    <n v="1"/>
    <x v="55"/>
    <x v="2"/>
    <n v="31.724399999999999"/>
    <n v="48.067300000000003"/>
    <n v="48.067300000000003"/>
    <n v="1"/>
    <n v="1"/>
    <n v="16.342900000000004"/>
    <n v="31.724399999999999"/>
    <x v="23"/>
  </r>
  <r>
    <d v="2003-11-12T00:00:00"/>
    <s v="SO65046"/>
    <n v="235"/>
    <n v="13881"/>
    <n v="1"/>
    <n v="2"/>
    <n v="1"/>
    <x v="34"/>
    <x v="2"/>
    <n v="31.724399999999999"/>
    <n v="48.067300000000003"/>
    <n v="48.067300000000003"/>
    <n v="1"/>
    <n v="1"/>
    <n v="16.342900000000004"/>
    <n v="31.724399999999999"/>
    <x v="4"/>
  </r>
  <r>
    <d v="2004-02-01T00:00:00"/>
    <s v="SO65061"/>
    <n v="476"/>
    <n v="18943"/>
    <n v="1"/>
    <n v="2"/>
    <n v="1"/>
    <x v="43"/>
    <x v="2"/>
    <n v="26.176300000000001"/>
    <n v="69.989999999999995"/>
    <n v="69.989999999999995"/>
    <n v="1"/>
    <n v="1"/>
    <n v="43.813699999999997"/>
    <n v="26.176300000000001"/>
    <x v="48"/>
  </r>
  <r>
    <d v="2003-02-11T00:00:00"/>
    <s v="SO65126"/>
    <n v="229"/>
    <n v="12528"/>
    <n v="1"/>
    <n v="2"/>
    <n v="1"/>
    <x v="23"/>
    <x v="2"/>
    <n v="31.724399999999999"/>
    <n v="48.067300000000003"/>
    <n v="48.067300000000003"/>
    <n v="1"/>
    <n v="1"/>
    <n v="16.342900000000004"/>
    <n v="31.724399999999999"/>
    <x v="31"/>
  </r>
  <r>
    <d v="2003-09-11T00:00:00"/>
    <s v="SO65423"/>
    <n v="478"/>
    <n v="13300"/>
    <n v="1"/>
    <n v="2"/>
    <n v="1"/>
    <x v="16"/>
    <x v="2"/>
    <n v="3.7363"/>
    <n v="9.99"/>
    <n v="9.99"/>
    <n v="1"/>
    <n v="1"/>
    <n v="6.2537000000000003"/>
    <n v="3.7363"/>
    <x v="42"/>
  </r>
  <r>
    <d v="2004-03-02T00:00:00"/>
    <s v="SO65488"/>
    <n v="480"/>
    <n v="12414"/>
    <n v="1"/>
    <n v="2"/>
    <n v="1"/>
    <x v="49"/>
    <x v="2"/>
    <n v="0.85650000000000004"/>
    <n v="2.29"/>
    <n v="2.29"/>
    <n v="1"/>
    <n v="1"/>
    <n v="1.4335"/>
    <n v="0.85650000000000004"/>
    <x v="43"/>
  </r>
  <r>
    <d v="2004-01-02T00:00:00"/>
    <s v="SO65468"/>
    <n v="540"/>
    <n v="24767"/>
    <n v="1"/>
    <n v="2"/>
    <n v="1"/>
    <x v="58"/>
    <x v="2"/>
    <n v="12.192399999999999"/>
    <n v="32.6"/>
    <n v="32.6"/>
    <n v="1"/>
    <n v="1"/>
    <n v="20.407600000000002"/>
    <n v="12.192399999999999"/>
    <x v="33"/>
  </r>
  <r>
    <d v="2004-04-01T00:00:00"/>
    <s v="SO65580"/>
    <n v="472"/>
    <n v="19636"/>
    <n v="1"/>
    <n v="2"/>
    <n v="1"/>
    <x v="33"/>
    <x v="2"/>
    <n v="23.748999999999999"/>
    <n v="63.5"/>
    <n v="63.5"/>
    <n v="1"/>
    <n v="1"/>
    <n v="39.751000000000005"/>
    <n v="23.748999999999999"/>
    <x v="68"/>
  </r>
  <r>
    <d v="2003-09-12T00:00:00"/>
    <s v="SO65829"/>
    <n v="488"/>
    <n v="16975"/>
    <n v="1"/>
    <n v="2"/>
    <n v="1"/>
    <x v="7"/>
    <x v="2"/>
    <n v="41.572299999999998"/>
    <n v="53.99"/>
    <n v="53.99"/>
    <n v="1"/>
    <n v="1"/>
    <n v="12.417700000000004"/>
    <n v="41.572299999999998"/>
    <x v="8"/>
  </r>
  <r>
    <d v="2003-10-12T00:00:00"/>
    <s v="SO65849"/>
    <n v="474"/>
    <n v="13055"/>
    <n v="1"/>
    <n v="2"/>
    <n v="1"/>
    <x v="14"/>
    <x v="2"/>
    <n v="26.176300000000001"/>
    <n v="69.989999999999995"/>
    <n v="69.989999999999995"/>
    <n v="1"/>
    <n v="1"/>
    <n v="43.813699999999997"/>
    <n v="26.176300000000001"/>
    <x v="19"/>
  </r>
  <r>
    <d v="2003-09-12T00:00:00"/>
    <s v="SO65948"/>
    <n v="232"/>
    <n v="17864"/>
    <n v="1"/>
    <n v="2"/>
    <n v="1"/>
    <x v="7"/>
    <x v="2"/>
    <n v="31.724399999999999"/>
    <n v="48.067300000000003"/>
    <n v="48.067300000000003"/>
    <n v="1"/>
    <n v="1"/>
    <n v="16.342900000000004"/>
    <n v="31.724399999999999"/>
    <x v="62"/>
  </r>
  <r>
    <d v="2004-05-02T00:00:00"/>
    <s v="SO66173"/>
    <n v="490"/>
    <n v="16911"/>
    <n v="1"/>
    <n v="2"/>
    <n v="1"/>
    <x v="51"/>
    <x v="2"/>
    <n v="41.572299999999998"/>
    <n v="53.99"/>
    <n v="53.99"/>
    <n v="1"/>
    <n v="1"/>
    <n v="12.417700000000004"/>
    <n v="41.572299999999998"/>
    <x v="79"/>
  </r>
  <r>
    <d v="2004-12-01T00:00:00"/>
    <s v="SO66168"/>
    <n v="475"/>
    <n v="20332"/>
    <n v="1"/>
    <n v="2"/>
    <n v="1"/>
    <x v="42"/>
    <x v="2"/>
    <n v="26.176300000000001"/>
    <n v="69.989999999999995"/>
    <n v="69.989999999999995"/>
    <n v="1"/>
    <n v="1"/>
    <n v="43.813699999999997"/>
    <n v="26.176300000000001"/>
    <x v="39"/>
  </r>
  <r>
    <d v="2004-07-02T00:00:00"/>
    <s v="SO66309"/>
    <n v="471"/>
    <n v="23141"/>
    <n v="1"/>
    <n v="2"/>
    <n v="1"/>
    <x v="53"/>
    <x v="2"/>
    <n v="23.748999999999999"/>
    <n v="63.5"/>
    <n v="63.5"/>
    <n v="1"/>
    <n v="1"/>
    <n v="39.751000000000005"/>
    <n v="23.748999999999999"/>
    <x v="101"/>
  </r>
  <r>
    <d v="2004-06-02T00:00:00"/>
    <s v="SO66362"/>
    <n v="490"/>
    <n v="26609"/>
    <n v="1"/>
    <n v="2"/>
    <n v="1"/>
    <x v="52"/>
    <x v="2"/>
    <n v="41.572299999999998"/>
    <n v="53.99"/>
    <n v="53.99"/>
    <n v="1"/>
    <n v="1"/>
    <n v="12.417700000000004"/>
    <n v="41.572299999999998"/>
    <x v="79"/>
  </r>
  <r>
    <d v="2004-05-02T00:00:00"/>
    <s v="SO66391"/>
    <n v="226"/>
    <n v="18828"/>
    <n v="1"/>
    <n v="2"/>
    <n v="1"/>
    <x v="51"/>
    <x v="2"/>
    <n v="31.724399999999999"/>
    <n v="48.067300000000003"/>
    <n v="48.067300000000003"/>
    <n v="1"/>
    <n v="1"/>
    <n v="16.342900000000004"/>
    <n v="31.724399999999999"/>
    <x v="23"/>
  </r>
  <r>
    <d v="2004-11-02T00:00:00"/>
    <s v="SO66529"/>
    <n v="480"/>
    <n v="17383"/>
    <n v="1"/>
    <n v="2"/>
    <n v="1"/>
    <x v="57"/>
    <x v="2"/>
    <n v="0.85650000000000004"/>
    <n v="2.29"/>
    <n v="2.29"/>
    <n v="1"/>
    <n v="1"/>
    <n v="1.4335"/>
    <n v="0.85650000000000004"/>
    <x v="43"/>
  </r>
  <r>
    <d v="2004-04-02T00:00:00"/>
    <s v="SO66527"/>
    <n v="476"/>
    <n v="18787"/>
    <n v="1"/>
    <n v="2"/>
    <n v="1"/>
    <x v="56"/>
    <x v="2"/>
    <n v="26.176300000000001"/>
    <n v="69.989999999999995"/>
    <n v="69.989999999999995"/>
    <n v="1"/>
    <n v="1"/>
    <n v="43.813699999999997"/>
    <n v="26.176300000000001"/>
    <x v="48"/>
  </r>
  <r>
    <d v="2003-09-12T00:00:00"/>
    <s v="SO66590"/>
    <n v="528"/>
    <n v="22761"/>
    <n v="1"/>
    <n v="2"/>
    <n v="1"/>
    <x v="7"/>
    <x v="2"/>
    <n v="1.8663000000000001"/>
    <n v="4.99"/>
    <n v="4.99"/>
    <n v="1"/>
    <n v="1"/>
    <n v="3.1237000000000004"/>
    <n v="1.8663000000000001"/>
    <x v="73"/>
  </r>
  <r>
    <d v="2004-01-01T00:00:00"/>
    <s v="SO66722"/>
    <n v="491"/>
    <n v="19228"/>
    <n v="1"/>
    <n v="2"/>
    <n v="1"/>
    <x v="36"/>
    <x v="2"/>
    <n v="41.572299999999998"/>
    <n v="53.99"/>
    <n v="53.99"/>
    <n v="1"/>
    <n v="1"/>
    <n v="12.417700000000004"/>
    <n v="41.572299999999998"/>
    <x v="59"/>
  </r>
  <r>
    <d v="2004-07-02T00:00:00"/>
    <s v="SO66863"/>
    <n v="540"/>
    <n v="16762"/>
    <n v="1"/>
    <n v="2"/>
    <n v="1"/>
    <x v="53"/>
    <x v="2"/>
    <n v="12.192399999999999"/>
    <n v="32.6"/>
    <n v="32.6"/>
    <n v="1"/>
    <n v="1"/>
    <n v="20.407600000000002"/>
    <n v="12.192399999999999"/>
    <x v="33"/>
  </r>
  <r>
    <d v="2004-09-01T00:00:00"/>
    <s v="SO66862"/>
    <n v="477"/>
    <n v="13182"/>
    <n v="1"/>
    <n v="2"/>
    <n v="1"/>
    <x v="47"/>
    <x v="2"/>
    <n v="1.8663000000000001"/>
    <n v="4.99"/>
    <n v="4.99"/>
    <n v="1"/>
    <n v="1"/>
    <n v="3.1237000000000004"/>
    <n v="1.8663000000000001"/>
    <x v="36"/>
  </r>
  <r>
    <d v="2004-08-03T00:00:00"/>
    <s v="SO66846"/>
    <n v="232"/>
    <n v="20203"/>
    <n v="1"/>
    <n v="2"/>
    <n v="1"/>
    <x v="63"/>
    <x v="2"/>
    <n v="31.724399999999999"/>
    <n v="48.067300000000003"/>
    <n v="48.067300000000003"/>
    <n v="1"/>
    <n v="1"/>
    <n v="16.342900000000004"/>
    <n v="31.724399999999999"/>
    <x v="62"/>
  </r>
  <r>
    <d v="2004-09-03T00:00:00"/>
    <s v="SO66964"/>
    <n v="540"/>
    <n v="25159"/>
    <n v="1"/>
    <n v="2"/>
    <n v="1"/>
    <x v="70"/>
    <x v="2"/>
    <n v="12.192399999999999"/>
    <n v="32.6"/>
    <n v="32.6"/>
    <n v="1"/>
    <n v="1"/>
    <n v="20.407600000000002"/>
    <n v="12.192399999999999"/>
    <x v="33"/>
  </r>
  <r>
    <d v="2004-05-02T00:00:00"/>
    <s v="SO67102"/>
    <n v="478"/>
    <n v="20431"/>
    <n v="1"/>
    <n v="2"/>
    <n v="1"/>
    <x v="51"/>
    <x v="2"/>
    <n v="3.7363"/>
    <n v="9.99"/>
    <n v="9.99"/>
    <n v="1"/>
    <n v="1"/>
    <n v="6.2537000000000003"/>
    <n v="3.7363"/>
    <x v="42"/>
  </r>
  <r>
    <d v="2003-05-12T00:00:00"/>
    <s v="SO67135"/>
    <n v="541"/>
    <n v="27017"/>
    <n v="1"/>
    <n v="2"/>
    <n v="1"/>
    <x v="6"/>
    <x v="2"/>
    <n v="10.8423"/>
    <n v="28.99"/>
    <n v="28.99"/>
    <n v="1"/>
    <n v="1"/>
    <n v="18.1477"/>
    <n v="10.8423"/>
    <x v="49"/>
  </r>
  <r>
    <d v="2004-11-03T00:00:00"/>
    <s v="SO67191"/>
    <n v="479"/>
    <n v="29258"/>
    <n v="1"/>
    <n v="2"/>
    <n v="1"/>
    <x v="66"/>
    <x v="2"/>
    <n v="3.3622999999999998"/>
    <n v="8.99"/>
    <n v="8.99"/>
    <n v="1"/>
    <n v="1"/>
    <n v="5.6277000000000008"/>
    <n v="3.3622999999999998"/>
    <x v="95"/>
  </r>
  <r>
    <d v="2003-10-12T00:00:00"/>
    <s v="SO67228"/>
    <n v="487"/>
    <n v="17438"/>
    <n v="1"/>
    <n v="2"/>
    <n v="1"/>
    <x v="14"/>
    <x v="2"/>
    <n v="20.566299999999998"/>
    <n v="54.99"/>
    <n v="54.99"/>
    <n v="1"/>
    <n v="1"/>
    <n v="34.423700000000004"/>
    <n v="20.566299999999998"/>
    <x v="90"/>
  </r>
  <r>
    <d v="2004-05-02T00:00:00"/>
    <s v="SO67590"/>
    <n v="480"/>
    <n v="27748"/>
    <n v="1"/>
    <n v="2"/>
    <n v="1"/>
    <x v="51"/>
    <x v="2"/>
    <n v="0.85650000000000004"/>
    <n v="2.29"/>
    <n v="2.29"/>
    <n v="1"/>
    <n v="1"/>
    <n v="1.4335"/>
    <n v="0.85650000000000004"/>
    <x v="43"/>
  </r>
  <r>
    <d v="2004-04-01T00:00:00"/>
    <s v="SO67598"/>
    <n v="476"/>
    <n v="20355"/>
    <n v="1"/>
    <n v="2"/>
    <n v="1"/>
    <x v="33"/>
    <x v="2"/>
    <n v="26.176300000000001"/>
    <n v="69.989999999999995"/>
    <n v="69.989999999999995"/>
    <n v="1"/>
    <n v="1"/>
    <n v="43.813699999999997"/>
    <n v="26.176300000000001"/>
    <x v="48"/>
  </r>
  <r>
    <d v="2003-12-12T00:00:00"/>
    <s v="SO67600"/>
    <n v="232"/>
    <n v="18765"/>
    <n v="1"/>
    <n v="2"/>
    <n v="1"/>
    <x v="3"/>
    <x v="2"/>
    <n v="31.724399999999999"/>
    <n v="48.067300000000003"/>
    <n v="48.067300000000003"/>
    <n v="1"/>
    <n v="1"/>
    <n v="16.342900000000004"/>
    <n v="31.724399999999999"/>
    <x v="62"/>
  </r>
  <r>
    <d v="2004-04-03T00:00:00"/>
    <s v="SO67595"/>
    <n v="540"/>
    <n v="25153"/>
    <n v="1"/>
    <n v="2"/>
    <n v="1"/>
    <x v="67"/>
    <x v="2"/>
    <n v="12.192399999999999"/>
    <n v="32.6"/>
    <n v="32.6"/>
    <n v="1"/>
    <n v="1"/>
    <n v="20.407600000000002"/>
    <n v="12.192399999999999"/>
    <x v="33"/>
  </r>
  <r>
    <d v="2004-05-02T00:00:00"/>
    <s v="SO67739"/>
    <n v="485"/>
    <n v="12949"/>
    <n v="1"/>
    <n v="2"/>
    <n v="1"/>
    <x v="51"/>
    <x v="2"/>
    <n v="8.2204999999999995"/>
    <n v="21.98"/>
    <n v="21.98"/>
    <n v="1"/>
    <n v="1"/>
    <n v="13.759500000000001"/>
    <n v="8.2204999999999995"/>
    <x v="16"/>
  </r>
  <r>
    <d v="2004-09-03T00:00:00"/>
    <s v="SO67789"/>
    <n v="529"/>
    <n v="24448"/>
    <n v="1"/>
    <n v="2"/>
    <n v="1"/>
    <x v="70"/>
    <x v="2"/>
    <n v="1.4923"/>
    <n v="3.99"/>
    <n v="3.99"/>
    <n v="1"/>
    <n v="1"/>
    <n v="2.4977"/>
    <n v="1.4923"/>
    <x v="74"/>
  </r>
  <r>
    <d v="2004-05-01T00:00:00"/>
    <s v="SO67796"/>
    <n v="226"/>
    <n v="20742"/>
    <n v="1"/>
    <n v="2"/>
    <n v="1"/>
    <x v="35"/>
    <x v="2"/>
    <n v="31.724399999999999"/>
    <n v="48.067300000000003"/>
    <n v="48.067300000000003"/>
    <n v="1"/>
    <n v="1"/>
    <n v="16.342900000000004"/>
    <n v="31.724399999999999"/>
    <x v="23"/>
  </r>
  <r>
    <d v="2004-01-02T00:00:00"/>
    <s v="SO67857"/>
    <n v="540"/>
    <n v="24765"/>
    <n v="1"/>
    <n v="2"/>
    <n v="1"/>
    <x v="58"/>
    <x v="2"/>
    <n v="12.192399999999999"/>
    <n v="32.6"/>
    <n v="32.6"/>
    <n v="1"/>
    <n v="1"/>
    <n v="20.407600000000002"/>
    <n v="12.192399999999999"/>
    <x v="33"/>
  </r>
  <r>
    <d v="2004-02-02T00:00:00"/>
    <s v="SO67921"/>
    <n v="476"/>
    <n v="20342"/>
    <n v="1"/>
    <n v="2"/>
    <n v="1"/>
    <x v="61"/>
    <x v="2"/>
    <n v="26.176300000000001"/>
    <n v="69.989999999999995"/>
    <n v="69.989999999999995"/>
    <n v="1"/>
    <n v="1"/>
    <n v="43.813699999999997"/>
    <n v="26.176300000000001"/>
    <x v="48"/>
  </r>
  <r>
    <d v="2004-08-03T00:00:00"/>
    <s v="SO67991"/>
    <n v="480"/>
    <n v="15370"/>
    <n v="1"/>
    <n v="2"/>
    <n v="1"/>
    <x v="63"/>
    <x v="2"/>
    <n v="0.85650000000000004"/>
    <n v="2.29"/>
    <n v="2.29"/>
    <n v="1"/>
    <n v="1"/>
    <n v="1.4335"/>
    <n v="0.85650000000000004"/>
    <x v="43"/>
  </r>
  <r>
    <d v="2004-03-03T00:00:00"/>
    <s v="SO68005"/>
    <n v="540"/>
    <n v="16782"/>
    <n v="1"/>
    <n v="2"/>
    <n v="1"/>
    <x v="64"/>
    <x v="2"/>
    <n v="12.192399999999999"/>
    <n v="32.6"/>
    <n v="32.6"/>
    <n v="1"/>
    <n v="1"/>
    <n v="20.407600000000002"/>
    <n v="12.192399999999999"/>
    <x v="33"/>
  </r>
  <r>
    <d v="2004-04-03T00:00:00"/>
    <s v="SO68186"/>
    <n v="478"/>
    <n v="19845"/>
    <n v="1"/>
    <n v="2"/>
    <n v="1"/>
    <x v="67"/>
    <x v="2"/>
    <n v="3.7363"/>
    <n v="9.99"/>
    <n v="9.99"/>
    <n v="1"/>
    <n v="1"/>
    <n v="6.2537000000000003"/>
    <n v="3.7363"/>
    <x v="42"/>
  </r>
  <r>
    <d v="2004-04-03T00:00:00"/>
    <s v="SO68219"/>
    <n v="480"/>
    <n v="16072"/>
    <n v="1"/>
    <n v="2"/>
    <n v="1"/>
    <x v="67"/>
    <x v="2"/>
    <n v="0.85650000000000004"/>
    <n v="2.29"/>
    <n v="2.29"/>
    <n v="1"/>
    <n v="1"/>
    <n v="1.4335"/>
    <n v="0.85650000000000004"/>
    <x v="43"/>
  </r>
  <r>
    <d v="2004-03-02T00:00:00"/>
    <s v="SO68486"/>
    <n v="540"/>
    <n v="24508"/>
    <n v="1"/>
    <n v="2"/>
    <n v="1"/>
    <x v="49"/>
    <x v="2"/>
    <n v="12.192399999999999"/>
    <n v="32.6"/>
    <n v="32.6"/>
    <n v="1"/>
    <n v="1"/>
    <n v="20.407600000000002"/>
    <n v="12.192399999999999"/>
    <x v="33"/>
  </r>
  <r>
    <d v="2004-12-01T00:00:00"/>
    <s v="SO68499"/>
    <n v="482"/>
    <n v="13356"/>
    <n v="1"/>
    <n v="2"/>
    <n v="1"/>
    <x v="42"/>
    <x v="2"/>
    <n v="3.3622999999999998"/>
    <n v="8.99"/>
    <n v="8.99"/>
    <n v="1"/>
    <n v="1"/>
    <n v="5.6277000000000008"/>
    <n v="3.3622999999999998"/>
    <x v="98"/>
  </r>
  <r>
    <d v="2004-09-02T00:00:00"/>
    <s v="SO68617"/>
    <n v="232"/>
    <n v="18558"/>
    <n v="1"/>
    <n v="2"/>
    <n v="1"/>
    <x v="55"/>
    <x v="2"/>
    <n v="31.724399999999999"/>
    <n v="48.067300000000003"/>
    <n v="48.067300000000003"/>
    <n v="1"/>
    <n v="1"/>
    <n v="16.342900000000004"/>
    <n v="31.724399999999999"/>
    <x v="62"/>
  </r>
  <r>
    <d v="2004-02-02T00:00:00"/>
    <s v="SO68591"/>
    <n v="478"/>
    <n v="13184"/>
    <n v="1"/>
    <n v="2"/>
    <n v="1"/>
    <x v="61"/>
    <x v="2"/>
    <n v="3.7363"/>
    <n v="9.99"/>
    <n v="9.99"/>
    <n v="1"/>
    <n v="1"/>
    <n v="6.2537000000000003"/>
    <n v="3.7363"/>
    <x v="42"/>
  </r>
  <r>
    <d v="2004-11-01T00:00:00"/>
    <s v="SO68697"/>
    <n v="480"/>
    <n v="23335"/>
    <n v="1"/>
    <n v="2"/>
    <n v="1"/>
    <x v="44"/>
    <x v="2"/>
    <n v="0.85650000000000004"/>
    <n v="2.29"/>
    <n v="2.29"/>
    <n v="1"/>
    <n v="1"/>
    <n v="1.4335"/>
    <n v="0.85650000000000004"/>
    <x v="43"/>
  </r>
  <r>
    <d v="2004-10-03T00:00:00"/>
    <s v="SO68719"/>
    <n v="485"/>
    <n v="16755"/>
    <n v="1"/>
    <n v="2"/>
    <n v="1"/>
    <x v="71"/>
    <x v="2"/>
    <n v="8.2204999999999995"/>
    <n v="21.98"/>
    <n v="21.98"/>
    <n v="1"/>
    <n v="1"/>
    <n v="13.759500000000001"/>
    <n v="8.2204999999999995"/>
    <x v="16"/>
  </r>
  <r>
    <d v="2004-10-03T00:00:00"/>
    <s v="SO68755"/>
    <n v="477"/>
    <n v="23517"/>
    <n v="1"/>
    <n v="2"/>
    <n v="1"/>
    <x v="71"/>
    <x v="2"/>
    <n v="1.8663000000000001"/>
    <n v="4.99"/>
    <n v="4.99"/>
    <n v="1"/>
    <n v="1"/>
    <n v="3.1237000000000004"/>
    <n v="1.8663000000000001"/>
    <x v="36"/>
  </r>
  <r>
    <d v="2004-02-02T00:00:00"/>
    <s v="SO68872"/>
    <n v="566"/>
    <n v="29276"/>
    <n v="1"/>
    <n v="2"/>
    <n v="1"/>
    <x v="61"/>
    <x v="2"/>
    <n v="461.44479999999999"/>
    <n v="742.35"/>
    <n v="742.35"/>
    <n v="1"/>
    <n v="1"/>
    <n v="280.90520000000004"/>
    <n v="461.44479999999999"/>
    <x v="70"/>
  </r>
  <r>
    <d v="2004-08-02T00:00:00"/>
    <s v="SO68905"/>
    <n v="480"/>
    <n v="27444"/>
    <n v="1"/>
    <n v="2"/>
    <n v="1"/>
    <x v="50"/>
    <x v="2"/>
    <n v="0.85650000000000004"/>
    <n v="2.29"/>
    <n v="2.29"/>
    <n v="1"/>
    <n v="1"/>
    <n v="1.4335"/>
    <n v="0.85650000000000004"/>
    <x v="43"/>
  </r>
  <r>
    <d v="2004-05-02T00:00:00"/>
    <s v="SO68944"/>
    <n v="232"/>
    <n v="18430"/>
    <n v="1"/>
    <n v="2"/>
    <n v="1"/>
    <x v="51"/>
    <x v="2"/>
    <n v="31.724399999999999"/>
    <n v="48.067300000000003"/>
    <n v="48.067300000000003"/>
    <n v="1"/>
    <n v="1"/>
    <n v="16.342900000000004"/>
    <n v="31.724399999999999"/>
    <x v="62"/>
  </r>
  <r>
    <d v="2004-08-04T00:00:00"/>
    <s v="SO69146"/>
    <n v="479"/>
    <n v="27455"/>
    <n v="1"/>
    <n v="2"/>
    <n v="1"/>
    <x v="76"/>
    <x v="2"/>
    <n v="3.3622999999999998"/>
    <n v="8.99"/>
    <n v="8.99"/>
    <n v="1"/>
    <n v="1"/>
    <n v="5.6277000000000008"/>
    <n v="3.3622999999999998"/>
    <x v="95"/>
  </r>
  <r>
    <d v="2004-02-01T00:00:00"/>
    <s v="SO69191"/>
    <n v="487"/>
    <n v="19215"/>
    <n v="1"/>
    <n v="2"/>
    <n v="1"/>
    <x v="43"/>
    <x v="2"/>
    <n v="20.566299999999998"/>
    <n v="54.99"/>
    <n v="54.99"/>
    <n v="1"/>
    <n v="1"/>
    <n v="34.423700000000004"/>
    <n v="20.566299999999998"/>
    <x v="90"/>
  </r>
  <r>
    <d v="2004-03-02T00:00:00"/>
    <s v="SO69213"/>
    <n v="226"/>
    <n v="13368"/>
    <n v="1"/>
    <n v="2"/>
    <n v="1"/>
    <x v="49"/>
    <x v="2"/>
    <n v="31.724399999999999"/>
    <n v="48.067300000000003"/>
    <n v="48.067300000000003"/>
    <n v="1"/>
    <n v="1"/>
    <n v="16.342900000000004"/>
    <n v="31.724399999999999"/>
    <x v="23"/>
  </r>
  <r>
    <d v="2004-10-03T00:00:00"/>
    <s v="SO69275"/>
    <n v="483"/>
    <n v="17675"/>
    <n v="1"/>
    <n v="2"/>
    <n v="1"/>
    <x v="71"/>
    <x v="2"/>
    <n v="44.88"/>
    <n v="120"/>
    <n v="120"/>
    <n v="1"/>
    <n v="1"/>
    <n v="75.12"/>
    <n v="44.88"/>
    <x v="65"/>
  </r>
  <r>
    <d v="2004-03-02T00:00:00"/>
    <s v="SO69345"/>
    <n v="478"/>
    <n v="15243"/>
    <n v="1"/>
    <n v="2"/>
    <n v="1"/>
    <x v="49"/>
    <x v="2"/>
    <n v="3.7363"/>
    <n v="9.99"/>
    <n v="9.99"/>
    <n v="1"/>
    <n v="1"/>
    <n v="6.2537000000000003"/>
    <n v="3.7363"/>
    <x v="42"/>
  </r>
  <r>
    <d v="2004-09-01T00:00:00"/>
    <s v="SO69783"/>
    <n v="489"/>
    <n v="27919"/>
    <n v="1"/>
    <n v="2"/>
    <n v="1"/>
    <x v="47"/>
    <x v="2"/>
    <n v="41.572299999999998"/>
    <n v="53.99"/>
    <n v="53.99"/>
    <n v="1"/>
    <n v="1"/>
    <n v="12.417700000000004"/>
    <n v="41.572299999999998"/>
    <x v="58"/>
  </r>
  <r>
    <d v="2004-08-02T00:00:00"/>
    <s v="SO69857"/>
    <n v="473"/>
    <n v="23856"/>
    <n v="1"/>
    <n v="2"/>
    <n v="1"/>
    <x v="50"/>
    <x v="2"/>
    <n v="23.748999999999999"/>
    <n v="63.5"/>
    <n v="63.5"/>
    <n v="1"/>
    <n v="1"/>
    <n v="39.751000000000005"/>
    <n v="23.748999999999999"/>
    <x v="92"/>
  </r>
  <r>
    <d v="2004-07-04T00:00:00"/>
    <s v="SO69935"/>
    <n v="605"/>
    <n v="20080"/>
    <n v="1"/>
    <n v="2"/>
    <n v="1"/>
    <x v="98"/>
    <x v="2"/>
    <n v="343.64960000000002"/>
    <n v="539.99"/>
    <n v="539.99"/>
    <n v="1"/>
    <n v="1"/>
    <n v="196.34039999999999"/>
    <n v="343.64960000000002"/>
    <x v="26"/>
  </r>
  <r>
    <d v="2004-11-02T00:00:00"/>
    <s v="SO70159"/>
    <n v="235"/>
    <n v="21599"/>
    <n v="1"/>
    <n v="2"/>
    <n v="1"/>
    <x v="57"/>
    <x v="2"/>
    <n v="31.724399999999999"/>
    <n v="48.067300000000003"/>
    <n v="48.067300000000003"/>
    <n v="1"/>
    <n v="1"/>
    <n v="16.342900000000004"/>
    <n v="31.724399999999999"/>
    <x v="4"/>
  </r>
  <r>
    <d v="2004-01-03T00:00:00"/>
    <s v="SO70217"/>
    <n v="478"/>
    <n v="13248"/>
    <n v="1"/>
    <n v="2"/>
    <n v="1"/>
    <x v="65"/>
    <x v="2"/>
    <n v="3.7363"/>
    <n v="9.99"/>
    <n v="9.99"/>
    <n v="1"/>
    <n v="1"/>
    <n v="6.2537000000000003"/>
    <n v="3.7363"/>
    <x v="42"/>
  </r>
  <r>
    <d v="2004-09-03T00:00:00"/>
    <s v="SO70241"/>
    <n v="488"/>
    <n v="18800"/>
    <n v="1"/>
    <n v="2"/>
    <n v="1"/>
    <x v="70"/>
    <x v="2"/>
    <n v="41.572299999999998"/>
    <n v="53.99"/>
    <n v="53.99"/>
    <n v="1"/>
    <n v="1"/>
    <n v="12.417700000000004"/>
    <n v="41.572299999999998"/>
    <x v="8"/>
  </r>
  <r>
    <d v="2004-05-04T00:00:00"/>
    <s v="SO70274"/>
    <n v="232"/>
    <n v="17528"/>
    <n v="1"/>
    <n v="2"/>
    <n v="1"/>
    <x v="77"/>
    <x v="2"/>
    <n v="31.724399999999999"/>
    <n v="48.067300000000003"/>
    <n v="48.067300000000003"/>
    <n v="1"/>
    <n v="1"/>
    <n v="16.342900000000004"/>
    <n v="31.724399999999999"/>
    <x v="62"/>
  </r>
  <r>
    <d v="2004-02-02T00:00:00"/>
    <s v="SO70336"/>
    <n v="490"/>
    <n v="18082"/>
    <n v="1"/>
    <n v="2"/>
    <n v="1"/>
    <x v="61"/>
    <x v="2"/>
    <n v="41.572299999999998"/>
    <n v="53.99"/>
    <n v="53.99"/>
    <n v="1"/>
    <n v="1"/>
    <n v="12.417700000000004"/>
    <n v="41.572299999999998"/>
    <x v="79"/>
  </r>
  <r>
    <d v="2004-08-02T00:00:00"/>
    <s v="SO70425"/>
    <n v="485"/>
    <n v="17461"/>
    <n v="1"/>
    <n v="2"/>
    <n v="1"/>
    <x v="50"/>
    <x v="2"/>
    <n v="8.2204999999999995"/>
    <n v="21.98"/>
    <n v="21.98"/>
    <n v="1"/>
    <n v="1"/>
    <n v="13.759500000000001"/>
    <n v="8.2204999999999995"/>
    <x v="16"/>
  </r>
  <r>
    <d v="2004-07-03T00:00:00"/>
    <s v="SO70474"/>
    <n v="540"/>
    <n v="24936"/>
    <n v="1"/>
    <n v="2"/>
    <n v="1"/>
    <x v="69"/>
    <x v="2"/>
    <n v="12.192399999999999"/>
    <n v="32.6"/>
    <n v="32.6"/>
    <n v="1"/>
    <n v="1"/>
    <n v="20.407600000000002"/>
    <n v="12.192399999999999"/>
    <x v="33"/>
  </r>
  <r>
    <d v="2004-06-03T00:00:00"/>
    <s v="SO70547"/>
    <n v="471"/>
    <n v="15286"/>
    <n v="1"/>
    <n v="2"/>
    <n v="1"/>
    <x v="68"/>
    <x v="2"/>
    <n v="23.748999999999999"/>
    <n v="63.5"/>
    <n v="63.5"/>
    <n v="1"/>
    <n v="1"/>
    <n v="39.751000000000005"/>
    <n v="23.748999999999999"/>
    <x v="101"/>
  </r>
  <r>
    <d v="2004-09-04T00:00:00"/>
    <s v="SO70588"/>
    <n v="226"/>
    <n v="18606"/>
    <n v="1"/>
    <n v="2"/>
    <n v="1"/>
    <x v="80"/>
    <x v="2"/>
    <n v="31.724399999999999"/>
    <n v="48.067300000000003"/>
    <n v="48.067300000000003"/>
    <n v="1"/>
    <n v="1"/>
    <n v="16.342900000000004"/>
    <n v="31.724399999999999"/>
    <x v="23"/>
  </r>
  <r>
    <d v="2004-11-03T00:00:00"/>
    <s v="SO70663"/>
    <n v="489"/>
    <n v="21289"/>
    <n v="1"/>
    <n v="2"/>
    <n v="1"/>
    <x v="66"/>
    <x v="2"/>
    <n v="41.572299999999998"/>
    <n v="53.99"/>
    <n v="53.99"/>
    <n v="1"/>
    <n v="1"/>
    <n v="12.417700000000004"/>
    <n v="41.572299999999998"/>
    <x v="58"/>
  </r>
  <r>
    <d v="2004-04-04T00:00:00"/>
    <s v="SO70717"/>
    <n v="480"/>
    <n v="17423"/>
    <n v="1"/>
    <n v="2"/>
    <n v="1"/>
    <x v="83"/>
    <x v="2"/>
    <n v="0.85650000000000004"/>
    <n v="2.29"/>
    <n v="2.29"/>
    <n v="1"/>
    <n v="1"/>
    <n v="1.4335"/>
    <n v="0.85650000000000004"/>
    <x v="43"/>
  </r>
  <r>
    <d v="2004-10-02T00:00:00"/>
    <s v="SO70692"/>
    <n v="487"/>
    <n v="20101"/>
    <n v="1"/>
    <n v="2"/>
    <n v="1"/>
    <x v="59"/>
    <x v="2"/>
    <n v="20.566299999999998"/>
    <n v="54.99"/>
    <n v="54.99"/>
    <n v="1"/>
    <n v="1"/>
    <n v="34.423700000000004"/>
    <n v="20.566299999999998"/>
    <x v="90"/>
  </r>
  <r>
    <d v="2004-11-05T00:00:00"/>
    <s v="SO71400"/>
    <n v="528"/>
    <n v="11254"/>
    <n v="1"/>
    <n v="2"/>
    <n v="1"/>
    <x v="87"/>
    <x v="2"/>
    <n v="1.8663000000000001"/>
    <n v="4.99"/>
    <n v="4.99"/>
    <n v="1"/>
    <n v="1"/>
    <n v="3.1237000000000004"/>
    <n v="1.8663000000000001"/>
    <x v="73"/>
  </r>
  <r>
    <d v="2004-04-04T00:00:00"/>
    <s v="SO71482"/>
    <n v="229"/>
    <n v="18792"/>
    <n v="1"/>
    <n v="2"/>
    <n v="1"/>
    <x v="83"/>
    <x v="2"/>
    <n v="31.724399999999999"/>
    <n v="48.067300000000003"/>
    <n v="48.067300000000003"/>
    <n v="1"/>
    <n v="1"/>
    <n v="16.342900000000004"/>
    <n v="31.724399999999999"/>
    <x v="31"/>
  </r>
  <r>
    <d v="2004-05-02T00:00:00"/>
    <s v="SO71575"/>
    <n v="529"/>
    <n v="28814"/>
    <n v="1"/>
    <n v="2"/>
    <n v="1"/>
    <x v="51"/>
    <x v="2"/>
    <n v="1.4923"/>
    <n v="3.99"/>
    <n v="3.99"/>
    <n v="1"/>
    <n v="1"/>
    <n v="2.4977"/>
    <n v="1.4923"/>
    <x v="74"/>
  </r>
  <r>
    <d v="2004-09-05T00:00:00"/>
    <s v="SO71758"/>
    <n v="491"/>
    <n v="11167"/>
    <n v="1"/>
    <n v="2"/>
    <n v="1"/>
    <x v="92"/>
    <x v="2"/>
    <n v="41.572299999999998"/>
    <n v="53.99"/>
    <n v="53.99"/>
    <n v="1"/>
    <n v="1"/>
    <n v="12.417700000000004"/>
    <n v="41.572299999999998"/>
    <x v="59"/>
  </r>
  <r>
    <d v="2004-09-04T00:00:00"/>
    <s v="SO72023"/>
    <n v="232"/>
    <n v="17019"/>
    <n v="1"/>
    <n v="2"/>
    <n v="1"/>
    <x v="80"/>
    <x v="2"/>
    <n v="31.724399999999999"/>
    <n v="48.067300000000003"/>
    <n v="48.067300000000003"/>
    <n v="1"/>
    <n v="1"/>
    <n v="16.342900000000004"/>
    <n v="31.724399999999999"/>
    <x v="62"/>
  </r>
  <r>
    <d v="2004-03-02T00:00:00"/>
    <s v="SO72022"/>
    <n v="229"/>
    <n v="17457"/>
    <n v="1"/>
    <n v="2"/>
    <n v="1"/>
    <x v="49"/>
    <x v="2"/>
    <n v="31.724399999999999"/>
    <n v="48.067300000000003"/>
    <n v="48.067300000000003"/>
    <n v="1"/>
    <n v="1"/>
    <n v="16.342900000000004"/>
    <n v="31.724399999999999"/>
    <x v="31"/>
  </r>
  <r>
    <d v="2004-02-04T00:00:00"/>
    <s v="SO72043"/>
    <n v="475"/>
    <n v="15528"/>
    <n v="1"/>
    <n v="2"/>
    <n v="1"/>
    <x v="75"/>
    <x v="2"/>
    <n v="26.176300000000001"/>
    <n v="69.989999999999995"/>
    <n v="69.989999999999995"/>
    <n v="1"/>
    <n v="1"/>
    <n v="43.813699999999997"/>
    <n v="26.176300000000001"/>
    <x v="39"/>
  </r>
  <r>
    <d v="2004-06-04T00:00:00"/>
    <s v="SO72064"/>
    <n v="235"/>
    <n v="11791"/>
    <n v="1"/>
    <n v="2"/>
    <n v="1"/>
    <x v="82"/>
    <x v="2"/>
    <n v="31.724399999999999"/>
    <n v="48.067300000000003"/>
    <n v="48.067300000000003"/>
    <n v="1"/>
    <n v="1"/>
    <n v="16.342900000000004"/>
    <n v="31.724399999999999"/>
    <x v="4"/>
  </r>
  <r>
    <d v="2004-05-05T00:00:00"/>
    <s v="SO72175"/>
    <n v="479"/>
    <n v="24333"/>
    <n v="1"/>
    <n v="2"/>
    <n v="1"/>
    <x v="86"/>
    <x v="2"/>
    <n v="3.3622999999999998"/>
    <n v="8.99"/>
    <n v="8.99"/>
    <n v="1"/>
    <n v="1"/>
    <n v="5.6277000000000008"/>
    <n v="3.3622999999999998"/>
    <x v="95"/>
  </r>
  <r>
    <d v="2004-09-02T00:00:00"/>
    <s v="SO72241"/>
    <n v="476"/>
    <n v="15489"/>
    <n v="1"/>
    <n v="2"/>
    <n v="1"/>
    <x v="55"/>
    <x v="2"/>
    <n v="26.176300000000001"/>
    <n v="69.989999999999995"/>
    <n v="69.989999999999995"/>
    <n v="1"/>
    <n v="1"/>
    <n v="43.813699999999997"/>
    <n v="26.176300000000001"/>
    <x v="48"/>
  </r>
  <r>
    <d v="2004-01-04T00:00:00"/>
    <s v="SO72216"/>
    <n v="477"/>
    <n v="13755"/>
    <n v="1"/>
    <n v="2"/>
    <n v="1"/>
    <x v="73"/>
    <x v="2"/>
    <n v="1.8663000000000001"/>
    <n v="4.99"/>
    <n v="4.99"/>
    <n v="1"/>
    <n v="1"/>
    <n v="3.1237000000000004"/>
    <n v="1.8663000000000001"/>
    <x v="36"/>
  </r>
  <r>
    <d v="2004-03-05T00:00:00"/>
    <s v="SO72319"/>
    <n v="477"/>
    <n v="18416"/>
    <n v="1"/>
    <n v="2"/>
    <n v="1"/>
    <x v="84"/>
    <x v="2"/>
    <n v="1.8663000000000001"/>
    <n v="4.99"/>
    <n v="4.99"/>
    <n v="1"/>
    <n v="1"/>
    <n v="3.1237000000000004"/>
    <n v="1.8663000000000001"/>
    <x v="36"/>
  </r>
  <r>
    <d v="2004-08-02T00:00:00"/>
    <s v="SO72303"/>
    <n v="226"/>
    <n v="14460"/>
    <n v="1"/>
    <n v="2"/>
    <n v="1"/>
    <x v="50"/>
    <x v="2"/>
    <n v="31.724399999999999"/>
    <n v="48.067300000000003"/>
    <n v="48.067300000000003"/>
    <n v="1"/>
    <n v="1"/>
    <n v="16.342900000000004"/>
    <n v="31.724399999999999"/>
    <x v="23"/>
  </r>
  <r>
    <d v="2004-04-05T00:00:00"/>
    <s v="SO72348"/>
    <n v="235"/>
    <n v="14732"/>
    <n v="1"/>
    <n v="2"/>
    <n v="1"/>
    <x v="85"/>
    <x v="2"/>
    <n v="31.724399999999999"/>
    <n v="48.067300000000003"/>
    <n v="48.067300000000003"/>
    <n v="1"/>
    <n v="1"/>
    <n v="16.342900000000004"/>
    <n v="31.724399999999999"/>
    <x v="4"/>
  </r>
  <r>
    <d v="2004-03-04T00:00:00"/>
    <s v="SO72461"/>
    <n v="487"/>
    <n v="16923"/>
    <n v="1"/>
    <n v="2"/>
    <n v="1"/>
    <x v="74"/>
    <x v="2"/>
    <n v="20.566299999999998"/>
    <n v="54.99"/>
    <n v="54.99"/>
    <n v="1"/>
    <n v="1"/>
    <n v="34.423700000000004"/>
    <n v="20.566299999999998"/>
    <x v="90"/>
  </r>
  <r>
    <d v="2004-11-04T00:00:00"/>
    <s v="SO72524"/>
    <n v="480"/>
    <n v="26243"/>
    <n v="1"/>
    <n v="2"/>
    <n v="1"/>
    <x v="81"/>
    <x v="2"/>
    <n v="0.85650000000000004"/>
    <n v="2.29"/>
    <n v="2.29"/>
    <n v="1"/>
    <n v="1"/>
    <n v="1.4335"/>
    <n v="0.85650000000000004"/>
    <x v="43"/>
  </r>
  <r>
    <d v="2004-11-03T00:00:00"/>
    <s v="SO72530"/>
    <n v="477"/>
    <n v="20521"/>
    <n v="1"/>
    <n v="2"/>
    <n v="1"/>
    <x v="66"/>
    <x v="2"/>
    <n v="1.8663000000000001"/>
    <n v="4.99"/>
    <n v="4.99"/>
    <n v="1"/>
    <n v="1"/>
    <n v="3.1237000000000004"/>
    <n v="1.8663000000000001"/>
    <x v="36"/>
  </r>
  <r>
    <d v="2004-03-04T00:00:00"/>
    <s v="SO72634"/>
    <n v="539"/>
    <n v="19156"/>
    <n v="1"/>
    <n v="2"/>
    <n v="1"/>
    <x v="74"/>
    <x v="2"/>
    <n v="9.3462999999999994"/>
    <n v="24.99"/>
    <n v="24.99"/>
    <n v="1"/>
    <n v="1"/>
    <n v="15.643699999999999"/>
    <n v="9.3462999999999994"/>
    <x v="80"/>
  </r>
  <r>
    <d v="2004-01-05T00:00:00"/>
    <s v="SO72683"/>
    <n v="480"/>
    <n v="11130"/>
    <n v="1"/>
    <n v="2"/>
    <n v="1"/>
    <x v="90"/>
    <x v="2"/>
    <n v="0.85650000000000004"/>
    <n v="2.29"/>
    <n v="2.29"/>
    <n v="1"/>
    <n v="1"/>
    <n v="1.4335"/>
    <n v="0.85650000000000004"/>
    <x v="43"/>
  </r>
  <r>
    <d v="2004-10-03T00:00:00"/>
    <s v="SO73305"/>
    <n v="478"/>
    <n v="18582"/>
    <n v="1"/>
    <n v="2"/>
    <n v="1"/>
    <x v="71"/>
    <x v="2"/>
    <n v="3.7363"/>
    <n v="9.99"/>
    <n v="9.99"/>
    <n v="1"/>
    <n v="1"/>
    <n v="6.2537000000000003"/>
    <n v="3.7363"/>
    <x v="42"/>
  </r>
  <r>
    <d v="2004-01-03T00:00:00"/>
    <s v="SO73379"/>
    <n v="485"/>
    <n v="18479"/>
    <n v="1"/>
    <n v="2"/>
    <n v="1"/>
    <x v="65"/>
    <x v="2"/>
    <n v="8.2204999999999995"/>
    <n v="21.98"/>
    <n v="21.98"/>
    <n v="1"/>
    <n v="1"/>
    <n v="13.759500000000001"/>
    <n v="8.2204999999999995"/>
    <x v="16"/>
  </r>
  <r>
    <d v="2004-12-05T00:00:00"/>
    <s v="SO73433"/>
    <n v="529"/>
    <n v="27912"/>
    <n v="1"/>
    <n v="2"/>
    <n v="1"/>
    <x v="89"/>
    <x v="2"/>
    <n v="1.4923"/>
    <n v="3.99"/>
    <n v="3.99"/>
    <n v="1"/>
    <n v="1"/>
    <n v="2.4977"/>
    <n v="1.4923"/>
    <x v="74"/>
  </r>
  <r>
    <d v="2004-03-03T00:00:00"/>
    <s v="SO73466"/>
    <n v="475"/>
    <n v="15531"/>
    <n v="1"/>
    <n v="2"/>
    <n v="1"/>
    <x v="64"/>
    <x v="2"/>
    <n v="26.176300000000001"/>
    <n v="69.989999999999995"/>
    <n v="69.989999999999995"/>
    <n v="1"/>
    <n v="1"/>
    <n v="43.813699999999997"/>
    <n v="26.176300000000001"/>
    <x v="39"/>
  </r>
  <r>
    <d v="2004-12-04T00:00:00"/>
    <s v="SO73538"/>
    <n v="232"/>
    <n v="14252"/>
    <n v="1"/>
    <n v="2"/>
    <n v="1"/>
    <x v="79"/>
    <x v="2"/>
    <n v="31.724399999999999"/>
    <n v="48.067300000000003"/>
    <n v="48.067300000000003"/>
    <n v="1"/>
    <n v="1"/>
    <n v="16.342900000000004"/>
    <n v="31.724399999999999"/>
    <x v="62"/>
  </r>
  <r>
    <d v="2004-04-06T00:00:00"/>
    <s v="SO73520"/>
    <n v="540"/>
    <n v="25291"/>
    <n v="1"/>
    <n v="2"/>
    <n v="1"/>
    <x v="97"/>
    <x v="2"/>
    <n v="12.192399999999999"/>
    <n v="32.6"/>
    <n v="32.6"/>
    <n v="1"/>
    <n v="1"/>
    <n v="20.407600000000002"/>
    <n v="12.192399999999999"/>
    <x v="33"/>
  </r>
  <r>
    <d v="2004-05-06T00:00:00"/>
    <s v="SO73735"/>
    <n v="529"/>
    <n v="25067"/>
    <n v="1"/>
    <n v="2"/>
    <n v="1"/>
    <x v="109"/>
    <x v="2"/>
    <n v="1.4923"/>
    <n v="3.99"/>
    <n v="3.99"/>
    <n v="1"/>
    <n v="1"/>
    <n v="2.4977"/>
    <n v="1.4923"/>
    <x v="74"/>
  </r>
  <r>
    <d v="2004-11-06T00:00:00"/>
    <s v="SO73809"/>
    <n v="472"/>
    <n v="11173"/>
    <n v="1"/>
    <n v="2"/>
    <n v="1"/>
    <x v="110"/>
    <x v="2"/>
    <n v="23.748999999999999"/>
    <n v="63.5"/>
    <n v="63.5"/>
    <n v="1"/>
    <n v="1"/>
    <n v="39.751000000000005"/>
    <n v="23.748999999999999"/>
    <x v="68"/>
  </r>
  <r>
    <d v="2004-10-03T00:00:00"/>
    <s v="SO73883"/>
    <n v="480"/>
    <n v="25853"/>
    <n v="1"/>
    <n v="2"/>
    <n v="1"/>
    <x v="71"/>
    <x v="2"/>
    <n v="0.85650000000000004"/>
    <n v="2.29"/>
    <n v="2.29"/>
    <n v="1"/>
    <n v="1"/>
    <n v="1.4335"/>
    <n v="0.85650000000000004"/>
    <x v="43"/>
  </r>
  <r>
    <d v="2004-01-04T00:00:00"/>
    <s v="SO73888"/>
    <n v="489"/>
    <n v="18941"/>
    <n v="1"/>
    <n v="2"/>
    <n v="1"/>
    <x v="73"/>
    <x v="2"/>
    <n v="41.572299999999998"/>
    <n v="53.99"/>
    <n v="53.99"/>
    <n v="1"/>
    <n v="1"/>
    <n v="12.417700000000004"/>
    <n v="41.572299999999998"/>
    <x v="58"/>
  </r>
  <r>
    <d v="2004-07-05T00:00:00"/>
    <s v="SO74048"/>
    <n v="472"/>
    <n v="18887"/>
    <n v="1"/>
    <n v="2"/>
    <n v="1"/>
    <x v="93"/>
    <x v="2"/>
    <n v="23.748999999999999"/>
    <n v="63.5"/>
    <n v="63.5"/>
    <n v="1"/>
    <n v="1"/>
    <n v="39.751000000000005"/>
    <n v="23.748999999999999"/>
    <x v="68"/>
  </r>
  <r>
    <d v="2004-03-06T00:00:00"/>
    <s v="SO74117"/>
    <n v="235"/>
    <n v="18834"/>
    <n v="1"/>
    <n v="2"/>
    <n v="1"/>
    <x v="96"/>
    <x v="2"/>
    <n v="31.724399999999999"/>
    <n v="48.067300000000003"/>
    <n v="48.067300000000003"/>
    <n v="1"/>
    <n v="1"/>
    <n v="16.342900000000004"/>
    <n v="31.724399999999999"/>
    <x v="4"/>
  </r>
  <r>
    <d v="2004-07-05T00:00:00"/>
    <s v="SO74110"/>
    <n v="540"/>
    <n v="24727"/>
    <n v="1"/>
    <n v="2"/>
    <n v="1"/>
    <x v="93"/>
    <x v="2"/>
    <n v="12.192399999999999"/>
    <n v="32.6"/>
    <n v="32.6"/>
    <n v="1"/>
    <n v="1"/>
    <n v="20.407600000000002"/>
    <n v="12.192399999999999"/>
    <x v="33"/>
  </r>
  <r>
    <d v="2003-07-10T00:00:00"/>
    <s v="SO61421"/>
    <n v="576"/>
    <n v="13284"/>
    <n v="6"/>
    <n v="2"/>
    <n v="1"/>
    <x v="25"/>
    <x v="3"/>
    <n v="1481.9378999999999"/>
    <n v="2384.0700000000002"/>
    <n v="2384.0700000000002"/>
    <n v="1"/>
    <n v="1"/>
    <n v="902.13210000000026"/>
    <n v="1481.9378999999999"/>
    <x v="3"/>
  </r>
  <r>
    <d v="2003-02-12T00:00:00"/>
    <s v="SO61446"/>
    <n v="529"/>
    <n v="16506"/>
    <n v="6"/>
    <n v="2"/>
    <n v="1"/>
    <x v="8"/>
    <x v="3"/>
    <n v="1.4923"/>
    <n v="3.99"/>
    <n v="3.99"/>
    <n v="1"/>
    <n v="1"/>
    <n v="2.4977"/>
    <n v="1.4923"/>
    <x v="74"/>
  </r>
  <r>
    <d v="2003-09-11T00:00:00"/>
    <s v="SO61449"/>
    <n v="540"/>
    <n v="11331"/>
    <n v="6"/>
    <n v="2"/>
    <n v="1"/>
    <x v="16"/>
    <x v="3"/>
    <n v="12.192399999999999"/>
    <n v="32.6"/>
    <n v="32.6"/>
    <n v="1"/>
    <n v="1"/>
    <n v="20.407600000000002"/>
    <n v="12.192399999999999"/>
    <x v="33"/>
  </r>
  <r>
    <d v="2003-12-10T00:00:00"/>
    <s v="SO61651"/>
    <n v="489"/>
    <n v="17143"/>
    <n v="6"/>
    <n v="2"/>
    <n v="1"/>
    <x v="22"/>
    <x v="3"/>
    <n v="41.572299999999998"/>
    <n v="53.99"/>
    <n v="53.99"/>
    <n v="1"/>
    <n v="1"/>
    <n v="12.417700000000004"/>
    <n v="41.572299999999998"/>
    <x v="58"/>
  </r>
  <r>
    <d v="2003-04-11T00:00:00"/>
    <s v="SO61845"/>
    <n v="530"/>
    <n v="13345"/>
    <n v="6"/>
    <n v="2"/>
    <n v="1"/>
    <x v="24"/>
    <x v="3"/>
    <n v="1.8663000000000001"/>
    <n v="4.99"/>
    <n v="4.99"/>
    <n v="1"/>
    <n v="1"/>
    <n v="3.1237000000000004"/>
    <n v="1.8663000000000001"/>
    <x v="76"/>
  </r>
  <r>
    <d v="2003-05-12T00:00:00"/>
    <s v="SO62001"/>
    <n v="474"/>
    <n v="14867"/>
    <n v="6"/>
    <n v="2"/>
    <n v="1"/>
    <x v="6"/>
    <x v="3"/>
    <n v="26.176300000000001"/>
    <n v="69.989999999999995"/>
    <n v="69.989999999999995"/>
    <n v="1"/>
    <n v="1"/>
    <n v="43.813699999999997"/>
    <n v="26.176300000000001"/>
    <x v="19"/>
  </r>
  <r>
    <d v="2003-07-11T00:00:00"/>
    <s v="SO62227"/>
    <n v="583"/>
    <n v="17025"/>
    <n v="6"/>
    <n v="2"/>
    <n v="1"/>
    <x v="12"/>
    <x v="3"/>
    <n v="1082.51"/>
    <n v="1700.99"/>
    <n v="1700.99"/>
    <n v="1"/>
    <n v="1"/>
    <n v="618.48"/>
    <n v="1082.51"/>
    <x v="0"/>
  </r>
  <r>
    <d v="2003-10-10T00:00:00"/>
    <s v="SO62253"/>
    <n v="540"/>
    <n v="11277"/>
    <n v="6"/>
    <n v="2"/>
    <n v="1"/>
    <x v="28"/>
    <x v="3"/>
    <n v="12.192399999999999"/>
    <n v="32.6"/>
    <n v="32.6"/>
    <n v="1"/>
    <n v="1"/>
    <n v="20.407600000000002"/>
    <n v="12.192399999999999"/>
    <x v="33"/>
  </r>
  <r>
    <d v="2003-08-11T00:00:00"/>
    <s v="SO62245"/>
    <n v="486"/>
    <n v="11078"/>
    <n v="6"/>
    <n v="2"/>
    <n v="1"/>
    <x v="15"/>
    <x v="3"/>
    <n v="59.466000000000001"/>
    <n v="159"/>
    <n v="159"/>
    <n v="1"/>
    <n v="1"/>
    <n v="99.533999999999992"/>
    <n v="59.466000000000001"/>
    <x v="69"/>
  </r>
  <r>
    <d v="2003-12-11T00:00:00"/>
    <s v="SO62303"/>
    <n v="472"/>
    <n v="19862"/>
    <n v="6"/>
    <n v="2"/>
    <n v="1"/>
    <x v="27"/>
    <x v="3"/>
    <n v="23.748999999999999"/>
    <n v="63.5"/>
    <n v="63.5"/>
    <n v="1"/>
    <n v="1"/>
    <n v="39.751000000000005"/>
    <n v="23.748999999999999"/>
    <x v="68"/>
  </r>
  <r>
    <d v="2003-11-11T00:00:00"/>
    <s v="SO62421"/>
    <n v="476"/>
    <n v="28992"/>
    <n v="6"/>
    <n v="2"/>
    <n v="1"/>
    <x v="37"/>
    <x v="3"/>
    <n v="26.176300000000001"/>
    <n v="69.989999999999995"/>
    <n v="69.989999999999995"/>
    <n v="1"/>
    <n v="1"/>
    <n v="43.813699999999997"/>
    <n v="26.176300000000001"/>
    <x v="48"/>
  </r>
  <r>
    <d v="2003-11-10T00:00:00"/>
    <s v="SO62412"/>
    <n v="480"/>
    <n v="11276"/>
    <n v="6"/>
    <n v="2"/>
    <n v="1"/>
    <x v="10"/>
    <x v="3"/>
    <n v="0.85650000000000004"/>
    <n v="2.29"/>
    <n v="2.29"/>
    <n v="1"/>
    <n v="1"/>
    <n v="1.4335"/>
    <n v="0.85650000000000004"/>
    <x v="43"/>
  </r>
  <r>
    <d v="2004-03-01T00:00:00"/>
    <s v="SO62494"/>
    <n v="471"/>
    <n v="18685"/>
    <n v="6"/>
    <n v="2"/>
    <n v="1"/>
    <x v="41"/>
    <x v="3"/>
    <n v="23.748999999999999"/>
    <n v="63.5"/>
    <n v="63.5"/>
    <n v="1"/>
    <n v="1"/>
    <n v="39.751000000000005"/>
    <n v="23.748999999999999"/>
    <x v="101"/>
  </r>
  <r>
    <d v="2003-10-11T00:00:00"/>
    <s v="SO62550"/>
    <n v="483"/>
    <n v="12054"/>
    <n v="6"/>
    <n v="2"/>
    <n v="1"/>
    <x v="18"/>
    <x v="3"/>
    <n v="44.88"/>
    <n v="120"/>
    <n v="120"/>
    <n v="1"/>
    <n v="1"/>
    <n v="75.12"/>
    <n v="44.88"/>
    <x v="65"/>
  </r>
  <r>
    <d v="2003-09-11T00:00:00"/>
    <s v="SO62545"/>
    <n v="529"/>
    <n v="19220"/>
    <n v="6"/>
    <n v="2"/>
    <n v="1"/>
    <x v="16"/>
    <x v="3"/>
    <n v="1.4923"/>
    <n v="3.99"/>
    <n v="3.99"/>
    <n v="1"/>
    <n v="1"/>
    <n v="2.4977"/>
    <n v="1.4923"/>
    <x v="74"/>
  </r>
  <r>
    <d v="2004-05-01T00:00:00"/>
    <s v="SO62568"/>
    <n v="488"/>
    <n v="13249"/>
    <n v="6"/>
    <n v="2"/>
    <n v="1"/>
    <x v="35"/>
    <x v="3"/>
    <n v="41.572299999999998"/>
    <n v="53.99"/>
    <n v="53.99"/>
    <n v="1"/>
    <n v="1"/>
    <n v="12.417700000000004"/>
    <n v="41.572299999999998"/>
    <x v="8"/>
  </r>
  <r>
    <d v="2003-11-11T00:00:00"/>
    <s v="SO62800"/>
    <n v="226"/>
    <n v="16380"/>
    <n v="6"/>
    <n v="2"/>
    <n v="1"/>
    <x v="37"/>
    <x v="3"/>
    <n v="31.724399999999999"/>
    <n v="48.067300000000003"/>
    <n v="48.067300000000003"/>
    <n v="1"/>
    <n v="1"/>
    <n v="16.342900000000004"/>
    <n v="31.724399999999999"/>
    <x v="23"/>
  </r>
  <r>
    <d v="2003-05-10T00:00:00"/>
    <s v="SO62853"/>
    <n v="478"/>
    <n v="22118"/>
    <n v="6"/>
    <n v="2"/>
    <n v="1"/>
    <x v="29"/>
    <x v="3"/>
    <n v="3.7363"/>
    <n v="9.99"/>
    <n v="9.99"/>
    <n v="1"/>
    <n v="1"/>
    <n v="6.2537000000000003"/>
    <n v="3.7363"/>
    <x v="42"/>
  </r>
  <r>
    <d v="2004-05-01T00:00:00"/>
    <s v="SO62981"/>
    <n v="475"/>
    <n v="14745"/>
    <n v="6"/>
    <n v="2"/>
    <n v="1"/>
    <x v="35"/>
    <x v="3"/>
    <n v="26.176300000000001"/>
    <n v="69.989999999999995"/>
    <n v="69.989999999999995"/>
    <n v="1"/>
    <n v="1"/>
    <n v="43.813699999999997"/>
    <n v="26.176300000000001"/>
    <x v="39"/>
  </r>
  <r>
    <d v="2003-07-12T00:00:00"/>
    <s v="SO63019"/>
    <n v="540"/>
    <n v="15507"/>
    <n v="6"/>
    <n v="2"/>
    <n v="1"/>
    <x v="9"/>
    <x v="3"/>
    <n v="12.192399999999999"/>
    <n v="32.6"/>
    <n v="32.6"/>
    <n v="1"/>
    <n v="1"/>
    <n v="20.407600000000002"/>
    <n v="12.192399999999999"/>
    <x v="33"/>
  </r>
  <r>
    <d v="2003-06-11T00:00:00"/>
    <s v="SO63077"/>
    <n v="536"/>
    <n v="12056"/>
    <n v="6"/>
    <n v="2"/>
    <n v="1"/>
    <x v="4"/>
    <x v="3"/>
    <n v="11.2163"/>
    <n v="29.99"/>
    <n v="29.99"/>
    <n v="1"/>
    <n v="1"/>
    <n v="18.773699999999998"/>
    <n v="11.2163"/>
    <x v="77"/>
  </r>
  <r>
    <d v="2004-04-01T00:00:00"/>
    <s v="SO63385"/>
    <n v="487"/>
    <n v="23208"/>
    <n v="6"/>
    <n v="2"/>
    <n v="1"/>
    <x v="33"/>
    <x v="3"/>
    <n v="20.566299999999998"/>
    <n v="54.99"/>
    <n v="54.99"/>
    <n v="1"/>
    <n v="1"/>
    <n v="34.423700000000004"/>
    <n v="20.566299999999998"/>
    <x v="90"/>
  </r>
  <r>
    <d v="2003-10-11T00:00:00"/>
    <s v="SO63516"/>
    <n v="535"/>
    <n v="11091"/>
    <n v="6"/>
    <n v="2"/>
    <n v="1"/>
    <x v="18"/>
    <x v="3"/>
    <n v="9.3462999999999994"/>
    <n v="24.99"/>
    <n v="24.99"/>
    <n v="1"/>
    <n v="1"/>
    <n v="15.643699999999999"/>
    <n v="9.3462999999999994"/>
    <x v="63"/>
  </r>
  <r>
    <d v="2003-01-11T00:00:00"/>
    <s v="SO63589"/>
    <n v="471"/>
    <n v="16837"/>
    <n v="6"/>
    <n v="2"/>
    <n v="1"/>
    <x v="30"/>
    <x v="3"/>
    <n v="23.748999999999999"/>
    <n v="63.5"/>
    <n v="63.5"/>
    <n v="1"/>
    <n v="1"/>
    <n v="39.751000000000005"/>
    <n v="23.748999999999999"/>
    <x v="101"/>
  </r>
  <r>
    <d v="2003-01-11T00:00:00"/>
    <s v="SO63592"/>
    <n v="229"/>
    <n v="16005"/>
    <n v="6"/>
    <n v="2"/>
    <n v="1"/>
    <x v="30"/>
    <x v="3"/>
    <n v="31.724399999999999"/>
    <n v="48.067300000000003"/>
    <n v="48.067300000000003"/>
    <n v="1"/>
    <n v="1"/>
    <n v="16.342900000000004"/>
    <n v="31.724399999999999"/>
    <x v="31"/>
  </r>
  <r>
    <d v="2004-06-01T00:00:00"/>
    <s v="SO63565"/>
    <n v="488"/>
    <n v="14096"/>
    <n v="6"/>
    <n v="2"/>
    <n v="1"/>
    <x v="46"/>
    <x v="3"/>
    <n v="41.572299999999998"/>
    <n v="53.99"/>
    <n v="53.99"/>
    <n v="1"/>
    <n v="1"/>
    <n v="12.417700000000004"/>
    <n v="41.572299999999998"/>
    <x v="8"/>
  </r>
  <r>
    <d v="2003-09-11T00:00:00"/>
    <s v="SO63726"/>
    <n v="471"/>
    <n v="15847"/>
    <n v="6"/>
    <n v="2"/>
    <n v="1"/>
    <x v="16"/>
    <x v="3"/>
    <n v="23.748999999999999"/>
    <n v="63.5"/>
    <n v="63.5"/>
    <n v="1"/>
    <n v="1"/>
    <n v="39.751000000000005"/>
    <n v="23.748999999999999"/>
    <x v="101"/>
  </r>
  <r>
    <d v="2003-05-12T00:00:00"/>
    <s v="SO63740"/>
    <n v="490"/>
    <n v="13440"/>
    <n v="6"/>
    <n v="2"/>
    <n v="1"/>
    <x v="6"/>
    <x v="3"/>
    <n v="41.572299999999998"/>
    <n v="53.99"/>
    <n v="53.99"/>
    <n v="1"/>
    <n v="1"/>
    <n v="12.417700000000004"/>
    <n v="41.572299999999998"/>
    <x v="79"/>
  </r>
  <r>
    <d v="2003-06-12T00:00:00"/>
    <s v="SO63839"/>
    <n v="538"/>
    <n v="11277"/>
    <n v="6"/>
    <n v="2"/>
    <n v="1"/>
    <x v="13"/>
    <x v="3"/>
    <n v="8.0373000000000001"/>
    <n v="21.49"/>
    <n v="21.49"/>
    <n v="1"/>
    <n v="1"/>
    <n v="13.452699999999998"/>
    <n v="8.0373000000000001"/>
    <x v="75"/>
  </r>
  <r>
    <d v="2003-06-11T00:00:00"/>
    <s v="SO64009"/>
    <n v="490"/>
    <n v="11502"/>
    <n v="6"/>
    <n v="2"/>
    <n v="1"/>
    <x v="4"/>
    <x v="3"/>
    <n v="41.572299999999998"/>
    <n v="53.99"/>
    <n v="53.99"/>
    <n v="1"/>
    <n v="1"/>
    <n v="12.417700000000004"/>
    <n v="41.572299999999998"/>
    <x v="79"/>
  </r>
  <r>
    <d v="2003-02-11T00:00:00"/>
    <s v="SO64138"/>
    <n v="476"/>
    <n v="29323"/>
    <n v="6"/>
    <n v="2"/>
    <n v="1"/>
    <x v="23"/>
    <x v="3"/>
    <n v="26.176300000000001"/>
    <n v="69.989999999999995"/>
    <n v="69.989999999999995"/>
    <n v="1"/>
    <n v="1"/>
    <n v="43.813699999999997"/>
    <n v="26.176300000000001"/>
    <x v="48"/>
  </r>
  <r>
    <d v="2003-02-11T00:00:00"/>
    <s v="SO64236"/>
    <n v="477"/>
    <n v="13660"/>
    <n v="6"/>
    <n v="2"/>
    <n v="1"/>
    <x v="23"/>
    <x v="3"/>
    <n v="1.8663000000000001"/>
    <n v="4.99"/>
    <n v="4.99"/>
    <n v="1"/>
    <n v="1"/>
    <n v="3.1237000000000004"/>
    <n v="1.8663000000000001"/>
    <x v="36"/>
  </r>
  <r>
    <d v="2003-12-12T00:00:00"/>
    <s v="SO64402"/>
    <n v="483"/>
    <n v="22349"/>
    <n v="6"/>
    <n v="2"/>
    <n v="1"/>
    <x v="3"/>
    <x v="3"/>
    <n v="44.88"/>
    <n v="120"/>
    <n v="120"/>
    <n v="1"/>
    <n v="1"/>
    <n v="75.12"/>
    <n v="44.88"/>
    <x v="65"/>
  </r>
  <r>
    <d v="2003-02-11T00:00:00"/>
    <s v="SO64486"/>
    <n v="487"/>
    <n v="21796"/>
    <n v="6"/>
    <n v="2"/>
    <n v="1"/>
    <x v="23"/>
    <x v="3"/>
    <n v="20.566299999999998"/>
    <n v="54.99"/>
    <n v="54.99"/>
    <n v="1"/>
    <n v="1"/>
    <n v="34.423700000000004"/>
    <n v="20.566299999999998"/>
    <x v="90"/>
  </r>
  <r>
    <d v="2003-04-11T00:00:00"/>
    <s v="SO64667"/>
    <n v="479"/>
    <n v="23830"/>
    <n v="6"/>
    <n v="2"/>
    <n v="1"/>
    <x v="24"/>
    <x v="3"/>
    <n v="3.3622999999999998"/>
    <n v="8.99"/>
    <n v="8.99"/>
    <n v="1"/>
    <n v="1"/>
    <n v="5.6277000000000008"/>
    <n v="3.3622999999999998"/>
    <x v="95"/>
  </r>
  <r>
    <d v="2003-07-11T00:00:00"/>
    <s v="SO64627"/>
    <n v="535"/>
    <n v="14332"/>
    <n v="6"/>
    <n v="2"/>
    <n v="1"/>
    <x v="12"/>
    <x v="3"/>
    <n v="9.3462999999999994"/>
    <n v="24.99"/>
    <n v="24.99"/>
    <n v="1"/>
    <n v="1"/>
    <n v="15.643699999999999"/>
    <n v="9.3462999999999994"/>
    <x v="63"/>
  </r>
  <r>
    <d v="2004-08-01T00:00:00"/>
    <s v="SO64628"/>
    <n v="540"/>
    <n v="20085"/>
    <n v="6"/>
    <n v="2"/>
    <n v="1"/>
    <x v="45"/>
    <x v="3"/>
    <n v="12.192399999999999"/>
    <n v="32.6"/>
    <n v="32.6"/>
    <n v="1"/>
    <n v="1"/>
    <n v="20.407600000000002"/>
    <n v="12.192399999999999"/>
    <x v="33"/>
  </r>
  <r>
    <d v="2004-07-02T00:00:00"/>
    <s v="SO64748"/>
    <n v="478"/>
    <n v="16959"/>
    <n v="6"/>
    <n v="2"/>
    <n v="1"/>
    <x v="53"/>
    <x v="3"/>
    <n v="3.7363"/>
    <n v="9.99"/>
    <n v="9.99"/>
    <n v="1"/>
    <n v="1"/>
    <n v="6.2537000000000003"/>
    <n v="3.7363"/>
    <x v="42"/>
  </r>
  <r>
    <d v="2004-09-02T00:00:00"/>
    <s v="SO64809"/>
    <n v="540"/>
    <n v="11223"/>
    <n v="6"/>
    <n v="2"/>
    <n v="1"/>
    <x v="55"/>
    <x v="3"/>
    <n v="12.192399999999999"/>
    <n v="32.6"/>
    <n v="32.6"/>
    <n v="1"/>
    <n v="1"/>
    <n v="20.407600000000002"/>
    <n v="12.192399999999999"/>
    <x v="33"/>
  </r>
  <r>
    <d v="2004-09-02T00:00:00"/>
    <s v="SO64875"/>
    <n v="487"/>
    <n v="25885"/>
    <n v="6"/>
    <n v="2"/>
    <n v="1"/>
    <x v="55"/>
    <x v="3"/>
    <n v="20.566299999999998"/>
    <n v="54.99"/>
    <n v="54.99"/>
    <n v="1"/>
    <n v="1"/>
    <n v="34.423700000000004"/>
    <n v="20.566299999999998"/>
    <x v="90"/>
  </r>
  <r>
    <d v="2004-05-02T00:00:00"/>
    <s v="SO64884"/>
    <n v="474"/>
    <n v="14871"/>
    <n v="6"/>
    <n v="2"/>
    <n v="1"/>
    <x v="51"/>
    <x v="3"/>
    <n v="26.176300000000001"/>
    <n v="69.989999999999995"/>
    <n v="69.989999999999995"/>
    <n v="1"/>
    <n v="1"/>
    <n v="43.813699999999997"/>
    <n v="26.176300000000001"/>
    <x v="19"/>
  </r>
  <r>
    <d v="2003-08-12T00:00:00"/>
    <s v="SO65015"/>
    <n v="479"/>
    <n v="22268"/>
    <n v="6"/>
    <n v="2"/>
    <n v="1"/>
    <x v="32"/>
    <x v="3"/>
    <n v="3.3622999999999998"/>
    <n v="8.99"/>
    <n v="8.99"/>
    <n v="1"/>
    <n v="1"/>
    <n v="5.6277000000000008"/>
    <n v="3.3622999999999998"/>
    <x v="95"/>
  </r>
  <r>
    <d v="2004-05-01T00:00:00"/>
    <s v="SO65017"/>
    <n v="232"/>
    <n v="17148"/>
    <n v="6"/>
    <n v="2"/>
    <n v="1"/>
    <x v="35"/>
    <x v="3"/>
    <n v="31.724399999999999"/>
    <n v="48.067300000000003"/>
    <n v="48.067300000000003"/>
    <n v="1"/>
    <n v="1"/>
    <n v="16.342900000000004"/>
    <n v="31.724399999999999"/>
    <x v="62"/>
  </r>
  <r>
    <d v="2004-08-01T00:00:00"/>
    <s v="SO65471"/>
    <n v="540"/>
    <n v="11711"/>
    <n v="6"/>
    <n v="2"/>
    <n v="1"/>
    <x v="45"/>
    <x v="3"/>
    <n v="12.192399999999999"/>
    <n v="32.6"/>
    <n v="32.6"/>
    <n v="1"/>
    <n v="1"/>
    <n v="20.407600000000002"/>
    <n v="12.192399999999999"/>
    <x v="33"/>
  </r>
  <r>
    <d v="2003-07-12T00:00:00"/>
    <s v="SO65539"/>
    <n v="226"/>
    <n v="17360"/>
    <n v="6"/>
    <n v="2"/>
    <n v="1"/>
    <x v="9"/>
    <x v="3"/>
    <n v="31.724399999999999"/>
    <n v="48.067300000000003"/>
    <n v="48.067300000000003"/>
    <n v="1"/>
    <n v="1"/>
    <n v="16.342900000000004"/>
    <n v="31.724399999999999"/>
    <x v="23"/>
  </r>
  <r>
    <d v="2004-08-01T00:00:00"/>
    <s v="SO65699"/>
    <n v="229"/>
    <n v="11677"/>
    <n v="6"/>
    <n v="2"/>
    <n v="1"/>
    <x v="45"/>
    <x v="3"/>
    <n v="31.724399999999999"/>
    <n v="48.067300000000003"/>
    <n v="48.067300000000003"/>
    <n v="1"/>
    <n v="1"/>
    <n v="16.342900000000004"/>
    <n v="31.724399999999999"/>
    <x v="31"/>
  </r>
  <r>
    <d v="2003-11-11T00:00:00"/>
    <s v="SO65925"/>
    <n v="480"/>
    <n v="18852"/>
    <n v="6"/>
    <n v="2"/>
    <n v="1"/>
    <x v="37"/>
    <x v="3"/>
    <n v="0.85650000000000004"/>
    <n v="2.29"/>
    <n v="2.29"/>
    <n v="1"/>
    <n v="1"/>
    <n v="1.4335"/>
    <n v="0.85650000000000004"/>
    <x v="43"/>
  </r>
  <r>
    <d v="2004-07-01T00:00:00"/>
    <s v="SO65930"/>
    <n v="476"/>
    <n v="14877"/>
    <n v="6"/>
    <n v="2"/>
    <n v="1"/>
    <x v="48"/>
    <x v="3"/>
    <n v="26.176300000000001"/>
    <n v="69.989999999999995"/>
    <n v="69.989999999999995"/>
    <n v="1"/>
    <n v="1"/>
    <n v="43.813699999999997"/>
    <n v="26.176300000000001"/>
    <x v="48"/>
  </r>
  <r>
    <d v="2004-11-01T00:00:00"/>
    <s v="SO65904"/>
    <n v="226"/>
    <n v="28045"/>
    <n v="6"/>
    <n v="2"/>
    <n v="1"/>
    <x v="44"/>
    <x v="3"/>
    <n v="31.724399999999999"/>
    <n v="48.067300000000003"/>
    <n v="48.067300000000003"/>
    <n v="1"/>
    <n v="1"/>
    <n v="16.342900000000004"/>
    <n v="31.724399999999999"/>
    <x v="23"/>
  </r>
  <r>
    <d v="2004-12-01T00:00:00"/>
    <s v="SO65975"/>
    <n v="488"/>
    <n v="11300"/>
    <n v="6"/>
    <n v="2"/>
    <n v="1"/>
    <x v="42"/>
    <x v="3"/>
    <n v="41.572299999999998"/>
    <n v="53.99"/>
    <n v="53.99"/>
    <n v="1"/>
    <n v="1"/>
    <n v="12.417700000000004"/>
    <n v="41.572299999999998"/>
    <x v="8"/>
  </r>
  <r>
    <d v="2004-04-01T00:00:00"/>
    <s v="SO66109"/>
    <n v="235"/>
    <n v="27998"/>
    <n v="6"/>
    <n v="2"/>
    <n v="1"/>
    <x v="33"/>
    <x v="3"/>
    <n v="31.724399999999999"/>
    <n v="48.067300000000003"/>
    <n v="48.067300000000003"/>
    <n v="1"/>
    <n v="1"/>
    <n v="16.342900000000004"/>
    <n v="31.724399999999999"/>
    <x v="4"/>
  </r>
  <r>
    <d v="2003-05-12T00:00:00"/>
    <s v="SO66393"/>
    <n v="489"/>
    <n v="26495"/>
    <n v="6"/>
    <n v="2"/>
    <n v="1"/>
    <x v="6"/>
    <x v="3"/>
    <n v="41.572299999999998"/>
    <n v="53.99"/>
    <n v="53.99"/>
    <n v="1"/>
    <n v="1"/>
    <n v="12.417700000000004"/>
    <n v="41.572299999999998"/>
    <x v="58"/>
  </r>
  <r>
    <d v="2004-10-02T00:00:00"/>
    <s v="SO66389"/>
    <n v="476"/>
    <n v="11659"/>
    <n v="6"/>
    <n v="2"/>
    <n v="1"/>
    <x v="59"/>
    <x v="3"/>
    <n v="26.176300000000001"/>
    <n v="69.989999999999995"/>
    <n v="69.989999999999995"/>
    <n v="1"/>
    <n v="1"/>
    <n v="43.813699999999997"/>
    <n v="26.176300000000001"/>
    <x v="48"/>
  </r>
  <r>
    <d v="2004-04-03T00:00:00"/>
    <s v="SO66460"/>
    <n v="490"/>
    <n v="13466"/>
    <n v="6"/>
    <n v="2"/>
    <n v="1"/>
    <x v="67"/>
    <x v="3"/>
    <n v="41.572299999999998"/>
    <n v="53.99"/>
    <n v="53.99"/>
    <n v="1"/>
    <n v="1"/>
    <n v="12.417700000000004"/>
    <n v="41.572299999999998"/>
    <x v="79"/>
  </r>
  <r>
    <d v="2004-06-02T00:00:00"/>
    <s v="SO66480"/>
    <n v="487"/>
    <n v="17622"/>
    <n v="6"/>
    <n v="2"/>
    <n v="1"/>
    <x v="52"/>
    <x v="3"/>
    <n v="20.566299999999998"/>
    <n v="54.99"/>
    <n v="54.99"/>
    <n v="1"/>
    <n v="1"/>
    <n v="34.423700000000004"/>
    <n v="20.566299999999998"/>
    <x v="90"/>
  </r>
  <r>
    <d v="2004-02-01T00:00:00"/>
    <s v="SO66525"/>
    <n v="530"/>
    <n v="13231"/>
    <n v="6"/>
    <n v="2"/>
    <n v="1"/>
    <x v="43"/>
    <x v="3"/>
    <n v="1.8663000000000001"/>
    <n v="4.99"/>
    <n v="4.99"/>
    <n v="1"/>
    <n v="1"/>
    <n v="3.1237000000000004"/>
    <n v="1.8663000000000001"/>
    <x v="76"/>
  </r>
  <r>
    <d v="2004-08-02T00:00:00"/>
    <s v="SO66595"/>
    <n v="491"/>
    <n v="13751"/>
    <n v="6"/>
    <n v="2"/>
    <n v="1"/>
    <x v="50"/>
    <x v="3"/>
    <n v="41.572299999999998"/>
    <n v="53.99"/>
    <n v="53.99"/>
    <n v="1"/>
    <n v="1"/>
    <n v="12.417700000000004"/>
    <n v="41.572299999999998"/>
    <x v="59"/>
  </r>
  <r>
    <d v="2004-09-02T00:00:00"/>
    <s v="SO66586"/>
    <n v="540"/>
    <n v="11711"/>
    <n v="6"/>
    <n v="2"/>
    <n v="1"/>
    <x v="55"/>
    <x v="3"/>
    <n v="12.192399999999999"/>
    <n v="32.6"/>
    <n v="32.6"/>
    <n v="1"/>
    <n v="1"/>
    <n v="20.407600000000002"/>
    <n v="12.192399999999999"/>
    <x v="33"/>
  </r>
  <r>
    <d v="2003-08-12T00:00:00"/>
    <s v="SO66597"/>
    <n v="473"/>
    <n v="25070"/>
    <n v="6"/>
    <n v="2"/>
    <n v="1"/>
    <x v="32"/>
    <x v="3"/>
    <n v="23.748999999999999"/>
    <n v="63.5"/>
    <n v="63.5"/>
    <n v="1"/>
    <n v="1"/>
    <n v="39.751000000000005"/>
    <n v="23.748999999999999"/>
    <x v="92"/>
  </r>
  <r>
    <d v="2004-07-01T00:00:00"/>
    <s v="SO66666"/>
    <n v="480"/>
    <n v="20781"/>
    <n v="6"/>
    <n v="2"/>
    <n v="1"/>
    <x v="48"/>
    <x v="3"/>
    <n v="0.85650000000000004"/>
    <n v="2.29"/>
    <n v="2.29"/>
    <n v="1"/>
    <n v="1"/>
    <n v="1.4335"/>
    <n v="0.85650000000000004"/>
    <x v="43"/>
  </r>
  <r>
    <d v="2003-02-12T00:00:00"/>
    <s v="SO66713"/>
    <n v="462"/>
    <n v="11142"/>
    <n v="6"/>
    <n v="2"/>
    <n v="1"/>
    <x v="8"/>
    <x v="3"/>
    <n v="9.7135999999999996"/>
    <n v="23.548100000000002"/>
    <n v="23.548100000000002"/>
    <n v="1"/>
    <n v="1"/>
    <n v="13.834500000000002"/>
    <n v="9.7135999999999996"/>
    <x v="96"/>
  </r>
  <r>
    <d v="2004-05-01T00:00:00"/>
    <s v="SO66719"/>
    <n v="474"/>
    <n v="27738"/>
    <n v="6"/>
    <n v="2"/>
    <n v="1"/>
    <x v="35"/>
    <x v="3"/>
    <n v="26.176300000000001"/>
    <n v="69.989999999999995"/>
    <n v="69.989999999999995"/>
    <n v="1"/>
    <n v="1"/>
    <n v="43.813699999999997"/>
    <n v="26.176300000000001"/>
    <x v="19"/>
  </r>
  <r>
    <d v="2004-02-02T00:00:00"/>
    <s v="SO66756"/>
    <n v="473"/>
    <n v="23865"/>
    <n v="6"/>
    <n v="2"/>
    <n v="1"/>
    <x v="61"/>
    <x v="3"/>
    <n v="23.748999999999999"/>
    <n v="63.5"/>
    <n v="63.5"/>
    <n v="1"/>
    <n v="1"/>
    <n v="39.751000000000005"/>
    <n v="23.748999999999999"/>
    <x v="92"/>
  </r>
  <r>
    <d v="2004-12-02T00:00:00"/>
    <s v="SO66792"/>
    <n v="472"/>
    <n v="11277"/>
    <n v="6"/>
    <n v="2"/>
    <n v="1"/>
    <x v="54"/>
    <x v="3"/>
    <n v="23.748999999999999"/>
    <n v="63.5"/>
    <n v="63.5"/>
    <n v="1"/>
    <n v="1"/>
    <n v="39.751000000000005"/>
    <n v="23.748999999999999"/>
    <x v="68"/>
  </r>
  <r>
    <d v="2003-12-12T00:00:00"/>
    <s v="SO66847"/>
    <n v="235"/>
    <n v="18078"/>
    <n v="6"/>
    <n v="2"/>
    <n v="1"/>
    <x v="3"/>
    <x v="3"/>
    <n v="31.724399999999999"/>
    <n v="48.067300000000003"/>
    <n v="48.067300000000003"/>
    <n v="1"/>
    <n v="1"/>
    <n v="16.342900000000004"/>
    <n v="31.724399999999999"/>
    <x v="4"/>
  </r>
  <r>
    <d v="2004-09-01T00:00:00"/>
    <s v="SO66841"/>
    <n v="480"/>
    <n v="11827"/>
    <n v="6"/>
    <n v="2"/>
    <n v="1"/>
    <x v="47"/>
    <x v="3"/>
    <n v="0.85650000000000004"/>
    <n v="2.29"/>
    <n v="2.29"/>
    <n v="1"/>
    <n v="1"/>
    <n v="1.4335"/>
    <n v="0.85650000000000004"/>
    <x v="43"/>
  </r>
  <r>
    <d v="2004-07-03T00:00:00"/>
    <s v="SO66907"/>
    <n v="487"/>
    <n v="24220"/>
    <n v="6"/>
    <n v="2"/>
    <n v="1"/>
    <x v="69"/>
    <x v="3"/>
    <n v="20.566299999999998"/>
    <n v="54.99"/>
    <n v="54.99"/>
    <n v="1"/>
    <n v="1"/>
    <n v="34.423700000000004"/>
    <n v="20.566299999999998"/>
    <x v="90"/>
  </r>
  <r>
    <d v="2004-10-02T00:00:00"/>
    <s v="SO67011"/>
    <n v="223"/>
    <n v="17404"/>
    <n v="6"/>
    <n v="2"/>
    <n v="1"/>
    <x v="59"/>
    <x v="3"/>
    <n v="5.7051999999999996"/>
    <n v="8.6441999999999997"/>
    <n v="8.6441999999999997"/>
    <n v="1"/>
    <n v="1"/>
    <n v="2.9390000000000001"/>
    <n v="5.7051999999999996"/>
    <x v="34"/>
  </r>
  <r>
    <d v="2004-01-02T00:00:00"/>
    <s v="SO66969"/>
    <n v="478"/>
    <n v="28779"/>
    <n v="6"/>
    <n v="2"/>
    <n v="1"/>
    <x v="58"/>
    <x v="3"/>
    <n v="3.7363"/>
    <n v="9.99"/>
    <n v="9.99"/>
    <n v="1"/>
    <n v="1"/>
    <n v="6.2537000000000003"/>
    <n v="3.7363"/>
    <x v="42"/>
  </r>
  <r>
    <d v="2004-04-01T00:00:00"/>
    <s v="SO67470"/>
    <n v="229"/>
    <n v="20208"/>
    <n v="6"/>
    <n v="2"/>
    <n v="1"/>
    <x v="33"/>
    <x v="3"/>
    <n v="31.724399999999999"/>
    <n v="48.067300000000003"/>
    <n v="48.067300000000003"/>
    <n v="1"/>
    <n v="1"/>
    <n v="16.342900000000004"/>
    <n v="31.724399999999999"/>
    <x v="31"/>
  </r>
  <r>
    <d v="2004-02-01T00:00:00"/>
    <s v="SO67617"/>
    <n v="491"/>
    <n v="16009"/>
    <n v="6"/>
    <n v="2"/>
    <n v="1"/>
    <x v="43"/>
    <x v="3"/>
    <n v="41.572299999999998"/>
    <n v="53.99"/>
    <n v="53.99"/>
    <n v="1"/>
    <n v="1"/>
    <n v="12.417700000000004"/>
    <n v="41.572299999999998"/>
    <x v="59"/>
  </r>
  <r>
    <d v="2004-04-02T00:00:00"/>
    <s v="SO67665"/>
    <n v="478"/>
    <n v="12964"/>
    <n v="6"/>
    <n v="2"/>
    <n v="1"/>
    <x v="56"/>
    <x v="3"/>
    <n v="3.7363"/>
    <n v="9.99"/>
    <n v="9.99"/>
    <n v="1"/>
    <n v="1"/>
    <n v="6.2537000000000003"/>
    <n v="3.7363"/>
    <x v="42"/>
  </r>
  <r>
    <d v="2004-05-01T00:00:00"/>
    <s v="SO67712"/>
    <n v="540"/>
    <n v="13474"/>
    <n v="6"/>
    <n v="2"/>
    <n v="1"/>
    <x v="35"/>
    <x v="3"/>
    <n v="12.192399999999999"/>
    <n v="32.6"/>
    <n v="32.6"/>
    <n v="1"/>
    <n v="1"/>
    <n v="20.407600000000002"/>
    <n v="12.192399999999999"/>
    <x v="33"/>
  </r>
  <r>
    <d v="2004-07-01T00:00:00"/>
    <s v="SO67711"/>
    <n v="536"/>
    <n v="12202"/>
    <n v="6"/>
    <n v="2"/>
    <n v="1"/>
    <x v="48"/>
    <x v="3"/>
    <n v="11.2163"/>
    <n v="29.99"/>
    <n v="29.99"/>
    <n v="1"/>
    <n v="1"/>
    <n v="18.773699999999998"/>
    <n v="11.2163"/>
    <x v="77"/>
  </r>
  <r>
    <d v="2004-05-03T00:00:00"/>
    <s v="SO67782"/>
    <n v="484"/>
    <n v="11276"/>
    <n v="6"/>
    <n v="2"/>
    <n v="1"/>
    <x v="62"/>
    <x v="3"/>
    <n v="2.9733000000000001"/>
    <n v="7.95"/>
    <n v="7.95"/>
    <n v="1"/>
    <n v="1"/>
    <n v="4.9767000000000001"/>
    <n v="2.9733000000000001"/>
    <x v="94"/>
  </r>
  <r>
    <d v="2004-03-02T00:00:00"/>
    <s v="SO67860"/>
    <n v="480"/>
    <n v="15859"/>
    <n v="6"/>
    <n v="2"/>
    <n v="1"/>
    <x v="49"/>
    <x v="3"/>
    <n v="0.85650000000000004"/>
    <n v="2.29"/>
    <n v="2.29"/>
    <n v="1"/>
    <n v="1"/>
    <n v="1.4335"/>
    <n v="0.85650000000000004"/>
    <x v="43"/>
  </r>
  <r>
    <d v="2004-06-01T00:00:00"/>
    <s v="SO67884"/>
    <n v="528"/>
    <n v="18377"/>
    <n v="6"/>
    <n v="2"/>
    <n v="1"/>
    <x v="46"/>
    <x v="3"/>
    <n v="1.8663000000000001"/>
    <n v="4.99"/>
    <n v="4.99"/>
    <n v="1"/>
    <n v="1"/>
    <n v="3.1237000000000004"/>
    <n v="1.8663000000000001"/>
    <x v="73"/>
  </r>
  <r>
    <d v="2004-08-03T00:00:00"/>
    <s v="SO67979"/>
    <n v="480"/>
    <n v="15826"/>
    <n v="6"/>
    <n v="2"/>
    <n v="1"/>
    <x v="63"/>
    <x v="3"/>
    <n v="0.85650000000000004"/>
    <n v="2.29"/>
    <n v="2.29"/>
    <n v="1"/>
    <n v="1"/>
    <n v="1.4335"/>
    <n v="0.85650000000000004"/>
    <x v="43"/>
  </r>
  <r>
    <d v="2004-08-01T00:00:00"/>
    <s v="SO68109"/>
    <n v="540"/>
    <n v="15468"/>
    <n v="6"/>
    <n v="2"/>
    <n v="1"/>
    <x v="45"/>
    <x v="3"/>
    <n v="12.192399999999999"/>
    <n v="32.6"/>
    <n v="32.6"/>
    <n v="1"/>
    <n v="1"/>
    <n v="20.407600000000002"/>
    <n v="12.192399999999999"/>
    <x v="33"/>
  </r>
  <r>
    <d v="2004-12-03T00:00:00"/>
    <s v="SO68237"/>
    <n v="232"/>
    <n v="16213"/>
    <n v="6"/>
    <n v="2"/>
    <n v="1"/>
    <x v="72"/>
    <x v="3"/>
    <n v="31.724399999999999"/>
    <n v="48.067300000000003"/>
    <n v="48.067300000000003"/>
    <n v="1"/>
    <n v="1"/>
    <n v="16.342900000000004"/>
    <n v="31.724399999999999"/>
    <x v="62"/>
  </r>
  <r>
    <d v="2004-04-02T00:00:00"/>
    <s v="SO68292"/>
    <n v="540"/>
    <n v="14611"/>
    <n v="6"/>
    <n v="2"/>
    <n v="1"/>
    <x v="56"/>
    <x v="3"/>
    <n v="12.192399999999999"/>
    <n v="32.6"/>
    <n v="32.6"/>
    <n v="1"/>
    <n v="1"/>
    <n v="20.407600000000002"/>
    <n v="12.192399999999999"/>
    <x v="33"/>
  </r>
  <r>
    <d v="2004-05-03T00:00:00"/>
    <s v="SO68489"/>
    <n v="536"/>
    <n v="19750"/>
    <n v="6"/>
    <n v="2"/>
    <n v="1"/>
    <x v="62"/>
    <x v="3"/>
    <n v="11.2163"/>
    <n v="29.99"/>
    <n v="29.99"/>
    <n v="1"/>
    <n v="1"/>
    <n v="18.773699999999998"/>
    <n v="11.2163"/>
    <x v="77"/>
  </r>
  <r>
    <d v="2004-11-03T00:00:00"/>
    <s v="SO68659"/>
    <n v="483"/>
    <n v="18236"/>
    <n v="6"/>
    <n v="2"/>
    <n v="1"/>
    <x v="66"/>
    <x v="3"/>
    <n v="44.88"/>
    <n v="120"/>
    <n v="120"/>
    <n v="1"/>
    <n v="1"/>
    <n v="75.12"/>
    <n v="44.88"/>
    <x v="65"/>
  </r>
  <r>
    <d v="2004-06-01T00:00:00"/>
    <s v="SO68624"/>
    <n v="477"/>
    <n v="11253"/>
    <n v="6"/>
    <n v="2"/>
    <n v="1"/>
    <x v="46"/>
    <x v="3"/>
    <n v="1.8663000000000001"/>
    <n v="4.99"/>
    <n v="4.99"/>
    <n v="1"/>
    <n v="1"/>
    <n v="3.1237000000000004"/>
    <n v="1.8663000000000001"/>
    <x v="36"/>
  </r>
  <r>
    <d v="2004-05-03T00:00:00"/>
    <s v="SO68761"/>
    <n v="487"/>
    <n v="13936"/>
    <n v="6"/>
    <n v="2"/>
    <n v="1"/>
    <x v="62"/>
    <x v="3"/>
    <n v="20.566299999999998"/>
    <n v="54.99"/>
    <n v="54.99"/>
    <n v="1"/>
    <n v="1"/>
    <n v="34.423700000000004"/>
    <n v="20.566299999999998"/>
    <x v="90"/>
  </r>
  <r>
    <d v="2004-08-01T00:00:00"/>
    <s v="SO68974"/>
    <n v="478"/>
    <n v="11922"/>
    <n v="6"/>
    <n v="2"/>
    <n v="1"/>
    <x v="45"/>
    <x v="3"/>
    <n v="3.7363"/>
    <n v="9.99"/>
    <n v="9.99"/>
    <n v="1"/>
    <n v="1"/>
    <n v="6.2537000000000003"/>
    <n v="3.7363"/>
    <x v="42"/>
  </r>
  <r>
    <d v="2004-01-02T00:00:00"/>
    <s v="SO69054"/>
    <n v="472"/>
    <n v="18329"/>
    <n v="6"/>
    <n v="2"/>
    <n v="1"/>
    <x v="58"/>
    <x v="3"/>
    <n v="23.748999999999999"/>
    <n v="63.5"/>
    <n v="63.5"/>
    <n v="1"/>
    <n v="1"/>
    <n v="39.751000000000005"/>
    <n v="23.748999999999999"/>
    <x v="68"/>
  </r>
  <r>
    <d v="2004-03-01T00:00:00"/>
    <s v="SO69111"/>
    <n v="491"/>
    <n v="11185"/>
    <n v="6"/>
    <n v="2"/>
    <n v="1"/>
    <x v="41"/>
    <x v="3"/>
    <n v="41.572299999999998"/>
    <n v="53.99"/>
    <n v="53.99"/>
    <n v="1"/>
    <n v="1"/>
    <n v="12.417700000000004"/>
    <n v="41.572299999999998"/>
    <x v="59"/>
  </r>
  <r>
    <d v="2004-12-02T00:00:00"/>
    <s v="SO69127"/>
    <n v="471"/>
    <n v="17411"/>
    <n v="6"/>
    <n v="2"/>
    <n v="1"/>
    <x v="54"/>
    <x v="3"/>
    <n v="23.748999999999999"/>
    <n v="63.5"/>
    <n v="63.5"/>
    <n v="1"/>
    <n v="1"/>
    <n v="39.751000000000005"/>
    <n v="23.748999999999999"/>
    <x v="101"/>
  </r>
  <r>
    <d v="2004-07-02T00:00:00"/>
    <s v="SO69182"/>
    <n v="480"/>
    <n v="11300"/>
    <n v="6"/>
    <n v="2"/>
    <n v="1"/>
    <x v="53"/>
    <x v="3"/>
    <n v="0.85650000000000004"/>
    <n v="2.29"/>
    <n v="2.29"/>
    <n v="1"/>
    <n v="1"/>
    <n v="1.4335"/>
    <n v="0.85650000000000004"/>
    <x v="43"/>
  </r>
  <r>
    <d v="2004-07-03T00:00:00"/>
    <s v="SO69332"/>
    <n v="540"/>
    <n v="11091"/>
    <n v="6"/>
    <n v="2"/>
    <n v="1"/>
    <x v="69"/>
    <x v="3"/>
    <n v="12.192399999999999"/>
    <n v="32.6"/>
    <n v="32.6"/>
    <n v="1"/>
    <n v="1"/>
    <n v="20.407600000000002"/>
    <n v="12.192399999999999"/>
    <x v="33"/>
  </r>
  <r>
    <d v="2004-07-04T00:00:00"/>
    <s v="SO69339"/>
    <n v="483"/>
    <n v="23279"/>
    <n v="6"/>
    <n v="2"/>
    <n v="1"/>
    <x v="98"/>
    <x v="3"/>
    <n v="44.88"/>
    <n v="120"/>
    <n v="120"/>
    <n v="1"/>
    <n v="1"/>
    <n v="75.12"/>
    <n v="44.88"/>
    <x v="65"/>
  </r>
  <r>
    <d v="2004-03-02T00:00:00"/>
    <s v="SO69380"/>
    <n v="560"/>
    <n v="23867"/>
    <n v="6"/>
    <n v="2"/>
    <n v="1"/>
    <x v="49"/>
    <x v="3"/>
    <n v="755.1508"/>
    <n v="1214.8499999999999"/>
    <n v="1214.8499999999999"/>
    <n v="1"/>
    <n v="1"/>
    <n v="459.69919999999991"/>
    <n v="755.1508"/>
    <x v="88"/>
  </r>
  <r>
    <d v="2004-07-02T00:00:00"/>
    <s v="SO69340"/>
    <n v="478"/>
    <n v="28261"/>
    <n v="6"/>
    <n v="2"/>
    <n v="1"/>
    <x v="53"/>
    <x v="3"/>
    <n v="3.7363"/>
    <n v="9.99"/>
    <n v="9.99"/>
    <n v="1"/>
    <n v="1"/>
    <n v="6.2537000000000003"/>
    <n v="3.7363"/>
    <x v="42"/>
  </r>
  <r>
    <d v="2004-10-01T00:00:00"/>
    <s v="SO69702"/>
    <n v="483"/>
    <n v="19997"/>
    <n v="6"/>
    <n v="2"/>
    <n v="1"/>
    <x v="40"/>
    <x v="3"/>
    <n v="44.88"/>
    <n v="120"/>
    <n v="120"/>
    <n v="1"/>
    <n v="1"/>
    <n v="75.12"/>
    <n v="44.88"/>
    <x v="65"/>
  </r>
  <r>
    <d v="2004-04-03T00:00:00"/>
    <s v="SO69677"/>
    <n v="529"/>
    <n v="11868"/>
    <n v="6"/>
    <n v="2"/>
    <n v="1"/>
    <x v="67"/>
    <x v="3"/>
    <n v="1.4923"/>
    <n v="3.99"/>
    <n v="3.99"/>
    <n v="1"/>
    <n v="1"/>
    <n v="2.4977"/>
    <n v="1.4923"/>
    <x v="74"/>
  </r>
  <r>
    <d v="2004-03-04T00:00:00"/>
    <s v="SO69678"/>
    <n v="536"/>
    <n v="17491"/>
    <n v="6"/>
    <n v="2"/>
    <n v="1"/>
    <x v="74"/>
    <x v="3"/>
    <n v="11.2163"/>
    <n v="29.99"/>
    <n v="29.99"/>
    <n v="1"/>
    <n v="1"/>
    <n v="18.773699999999998"/>
    <n v="11.2163"/>
    <x v="77"/>
  </r>
  <r>
    <d v="2004-01-03T00:00:00"/>
    <s v="SO69674"/>
    <n v="540"/>
    <n v="11330"/>
    <n v="6"/>
    <n v="2"/>
    <n v="1"/>
    <x v="65"/>
    <x v="3"/>
    <n v="12.192399999999999"/>
    <n v="32.6"/>
    <n v="32.6"/>
    <n v="1"/>
    <n v="1"/>
    <n v="20.407600000000002"/>
    <n v="12.192399999999999"/>
    <x v="33"/>
  </r>
  <r>
    <d v="2004-10-01T00:00:00"/>
    <s v="SO69750"/>
    <n v="472"/>
    <n v="18345"/>
    <n v="6"/>
    <n v="2"/>
    <n v="1"/>
    <x v="40"/>
    <x v="3"/>
    <n v="23.748999999999999"/>
    <n v="63.5"/>
    <n v="63.5"/>
    <n v="1"/>
    <n v="1"/>
    <n v="39.751000000000005"/>
    <n v="23.748999999999999"/>
    <x v="68"/>
  </r>
  <r>
    <d v="2004-09-04T00:00:00"/>
    <s v="SO69812"/>
    <n v="540"/>
    <n v="11748"/>
    <n v="6"/>
    <n v="2"/>
    <n v="1"/>
    <x v="80"/>
    <x v="3"/>
    <n v="12.192399999999999"/>
    <n v="32.6"/>
    <n v="32.6"/>
    <n v="1"/>
    <n v="1"/>
    <n v="20.407600000000002"/>
    <n v="12.192399999999999"/>
    <x v="33"/>
  </r>
  <r>
    <d v="2004-07-02T00:00:00"/>
    <s v="SO69889"/>
    <n v="226"/>
    <n v="18390"/>
    <n v="6"/>
    <n v="2"/>
    <n v="1"/>
    <x v="53"/>
    <x v="3"/>
    <n v="31.724399999999999"/>
    <n v="48.067300000000003"/>
    <n v="48.067300000000003"/>
    <n v="1"/>
    <n v="1"/>
    <n v="16.342900000000004"/>
    <n v="31.724399999999999"/>
    <x v="23"/>
  </r>
  <r>
    <d v="2004-12-03T00:00:00"/>
    <s v="SO69979"/>
    <n v="471"/>
    <n v="15874"/>
    <n v="6"/>
    <n v="2"/>
    <n v="1"/>
    <x v="72"/>
    <x v="3"/>
    <n v="23.748999999999999"/>
    <n v="63.5"/>
    <n v="63.5"/>
    <n v="1"/>
    <n v="1"/>
    <n v="39.751000000000005"/>
    <n v="23.748999999999999"/>
    <x v="101"/>
  </r>
  <r>
    <d v="2004-01-04T00:00:00"/>
    <s v="SO70078"/>
    <n v="538"/>
    <n v="21659"/>
    <n v="6"/>
    <n v="2"/>
    <n v="1"/>
    <x v="73"/>
    <x v="3"/>
    <n v="8.0373000000000001"/>
    <n v="21.49"/>
    <n v="21.49"/>
    <n v="1"/>
    <n v="1"/>
    <n v="13.452699999999998"/>
    <n v="8.0373000000000001"/>
    <x v="75"/>
  </r>
  <r>
    <d v="2004-01-04T00:00:00"/>
    <s v="SO70133"/>
    <n v="487"/>
    <n v="20182"/>
    <n v="6"/>
    <n v="2"/>
    <n v="1"/>
    <x v="73"/>
    <x v="3"/>
    <n v="20.566299999999998"/>
    <n v="54.99"/>
    <n v="54.99"/>
    <n v="1"/>
    <n v="1"/>
    <n v="34.423700000000004"/>
    <n v="20.566299999999998"/>
    <x v="90"/>
  </r>
  <r>
    <d v="2004-04-02T00:00:00"/>
    <s v="SO70105"/>
    <n v="530"/>
    <n v="15761"/>
    <n v="6"/>
    <n v="2"/>
    <n v="1"/>
    <x v="56"/>
    <x v="3"/>
    <n v="1.8663000000000001"/>
    <n v="4.99"/>
    <n v="4.99"/>
    <n v="1"/>
    <n v="1"/>
    <n v="3.1237000000000004"/>
    <n v="1.8663000000000001"/>
    <x v="76"/>
  </r>
  <r>
    <d v="2004-08-02T00:00:00"/>
    <s v="SO70183"/>
    <n v="232"/>
    <n v="28121"/>
    <n v="6"/>
    <n v="2"/>
    <n v="1"/>
    <x v="50"/>
    <x v="3"/>
    <n v="31.724399999999999"/>
    <n v="48.067300000000003"/>
    <n v="48.067300000000003"/>
    <n v="1"/>
    <n v="1"/>
    <n v="16.342900000000004"/>
    <n v="31.724399999999999"/>
    <x v="62"/>
  </r>
  <r>
    <d v="2004-04-02T00:00:00"/>
    <s v="SO70236"/>
    <n v="223"/>
    <n v="22901"/>
    <n v="6"/>
    <n v="2"/>
    <n v="1"/>
    <x v="56"/>
    <x v="3"/>
    <n v="5.7051999999999996"/>
    <n v="8.6441999999999997"/>
    <n v="8.6441999999999997"/>
    <n v="1"/>
    <n v="1"/>
    <n v="2.9390000000000001"/>
    <n v="5.7051999999999996"/>
    <x v="34"/>
  </r>
  <r>
    <d v="2004-12-03T00:00:00"/>
    <s v="SO70272"/>
    <n v="226"/>
    <n v="28027"/>
    <n v="6"/>
    <n v="2"/>
    <n v="1"/>
    <x v="72"/>
    <x v="3"/>
    <n v="31.724399999999999"/>
    <n v="48.067300000000003"/>
    <n v="48.067300000000003"/>
    <n v="1"/>
    <n v="1"/>
    <n v="16.342900000000004"/>
    <n v="31.724399999999999"/>
    <x v="23"/>
  </r>
  <r>
    <d v="2004-11-04T00:00:00"/>
    <s v="SO70623"/>
    <n v="223"/>
    <n v="29197"/>
    <n v="6"/>
    <n v="2"/>
    <n v="1"/>
    <x v="81"/>
    <x v="3"/>
    <n v="5.7051999999999996"/>
    <n v="8.6441999999999997"/>
    <n v="8.6441999999999997"/>
    <n v="1"/>
    <n v="1"/>
    <n v="2.9390000000000001"/>
    <n v="5.7051999999999996"/>
    <x v="34"/>
  </r>
  <r>
    <d v="2004-12-04T00:00:00"/>
    <s v="SO70704"/>
    <n v="528"/>
    <n v="12147"/>
    <n v="6"/>
    <n v="2"/>
    <n v="1"/>
    <x v="79"/>
    <x v="3"/>
    <n v="1.8663000000000001"/>
    <n v="4.99"/>
    <n v="4.99"/>
    <n v="1"/>
    <n v="1"/>
    <n v="3.1237000000000004"/>
    <n v="1.8663000000000001"/>
    <x v="73"/>
  </r>
  <r>
    <d v="2004-03-02T00:00:00"/>
    <s v="SO70846"/>
    <n v="528"/>
    <n v="11276"/>
    <n v="6"/>
    <n v="2"/>
    <n v="1"/>
    <x v="49"/>
    <x v="3"/>
    <n v="1.8663000000000001"/>
    <n v="4.99"/>
    <n v="4.99"/>
    <n v="1"/>
    <n v="1"/>
    <n v="3.1237000000000004"/>
    <n v="1.8663000000000001"/>
    <x v="73"/>
  </r>
  <r>
    <d v="2004-12-02T00:00:00"/>
    <s v="SO70927"/>
    <n v="235"/>
    <n v="17654"/>
    <n v="6"/>
    <n v="2"/>
    <n v="1"/>
    <x v="54"/>
    <x v="3"/>
    <n v="31.724399999999999"/>
    <n v="48.067300000000003"/>
    <n v="48.067300000000003"/>
    <n v="1"/>
    <n v="1"/>
    <n v="16.342900000000004"/>
    <n v="31.724399999999999"/>
    <x v="4"/>
  </r>
  <r>
    <d v="2004-05-04T00:00:00"/>
    <s v="SO70891"/>
    <n v="477"/>
    <n v="13290"/>
    <n v="6"/>
    <n v="2"/>
    <n v="1"/>
    <x v="77"/>
    <x v="3"/>
    <n v="1.8663000000000001"/>
    <n v="4.99"/>
    <n v="4.99"/>
    <n v="1"/>
    <n v="1"/>
    <n v="3.1237000000000004"/>
    <n v="1.8663000000000001"/>
    <x v="36"/>
  </r>
  <r>
    <d v="2004-02-04T00:00:00"/>
    <s v="SO70914"/>
    <n v="485"/>
    <n v="13711"/>
    <n v="6"/>
    <n v="2"/>
    <n v="1"/>
    <x v="75"/>
    <x v="3"/>
    <n v="8.2204999999999995"/>
    <n v="21.98"/>
    <n v="21.98"/>
    <n v="1"/>
    <n v="1"/>
    <n v="13.759500000000001"/>
    <n v="8.2204999999999995"/>
    <x v="16"/>
  </r>
  <r>
    <d v="2004-05-05T00:00:00"/>
    <s v="SO71005"/>
    <n v="226"/>
    <n v="24666"/>
    <n v="6"/>
    <n v="2"/>
    <n v="1"/>
    <x v="86"/>
    <x v="3"/>
    <n v="31.724399999999999"/>
    <n v="48.067300000000003"/>
    <n v="48.067300000000003"/>
    <n v="1"/>
    <n v="1"/>
    <n v="16.342900000000004"/>
    <n v="31.724399999999999"/>
    <x v="23"/>
  </r>
  <r>
    <d v="2004-10-04T00:00:00"/>
    <s v="SO71153"/>
    <n v="483"/>
    <n v="11215"/>
    <n v="6"/>
    <n v="2"/>
    <n v="1"/>
    <x v="78"/>
    <x v="3"/>
    <n v="44.88"/>
    <n v="120"/>
    <n v="120"/>
    <n v="1"/>
    <n v="1"/>
    <n v="75.12"/>
    <n v="44.88"/>
    <x v="65"/>
  </r>
  <r>
    <d v="2004-07-05T00:00:00"/>
    <s v="SO71207"/>
    <n v="479"/>
    <n v="17656"/>
    <n v="6"/>
    <n v="2"/>
    <n v="1"/>
    <x v="93"/>
    <x v="3"/>
    <n v="3.3622999999999998"/>
    <n v="8.99"/>
    <n v="8.99"/>
    <n v="1"/>
    <n v="1"/>
    <n v="5.6277000000000008"/>
    <n v="3.3622999999999998"/>
    <x v="95"/>
  </r>
  <r>
    <d v="2004-02-03T00:00:00"/>
    <s v="SO71170"/>
    <n v="491"/>
    <n v="19026"/>
    <n v="6"/>
    <n v="2"/>
    <n v="1"/>
    <x v="60"/>
    <x v="3"/>
    <n v="41.572299999999998"/>
    <n v="53.99"/>
    <n v="53.99"/>
    <n v="1"/>
    <n v="1"/>
    <n v="12.417700000000004"/>
    <n v="41.572299999999998"/>
    <x v="59"/>
  </r>
  <r>
    <d v="2004-05-05T00:00:00"/>
    <s v="SO71521"/>
    <n v="472"/>
    <n v="23552"/>
    <n v="6"/>
    <n v="2"/>
    <n v="1"/>
    <x v="86"/>
    <x v="3"/>
    <n v="23.748999999999999"/>
    <n v="63.5"/>
    <n v="63.5"/>
    <n v="1"/>
    <n v="1"/>
    <n v="39.751000000000005"/>
    <n v="23.748999999999999"/>
    <x v="68"/>
  </r>
  <r>
    <d v="2004-10-02T00:00:00"/>
    <s v="SO71579"/>
    <n v="540"/>
    <n v="14574"/>
    <n v="6"/>
    <n v="2"/>
    <n v="1"/>
    <x v="59"/>
    <x v="3"/>
    <n v="12.192399999999999"/>
    <n v="32.6"/>
    <n v="32.6"/>
    <n v="1"/>
    <n v="1"/>
    <n v="20.407600000000002"/>
    <n v="12.192399999999999"/>
    <x v="33"/>
  </r>
  <r>
    <d v="2004-02-05T00:00:00"/>
    <s v="SO71641"/>
    <n v="540"/>
    <n v="11861"/>
    <n v="6"/>
    <n v="2"/>
    <n v="1"/>
    <x v="94"/>
    <x v="3"/>
    <n v="12.192399999999999"/>
    <n v="32.6"/>
    <n v="32.6"/>
    <n v="1"/>
    <n v="1"/>
    <n v="20.407600000000002"/>
    <n v="12.192399999999999"/>
    <x v="33"/>
  </r>
  <r>
    <d v="2004-12-05T00:00:00"/>
    <s v="SO71990"/>
    <n v="229"/>
    <n v="18118"/>
    <n v="6"/>
    <n v="2"/>
    <n v="1"/>
    <x v="89"/>
    <x v="3"/>
    <n v="31.724399999999999"/>
    <n v="48.067300000000003"/>
    <n v="48.067300000000003"/>
    <n v="1"/>
    <n v="1"/>
    <n v="16.342900000000004"/>
    <n v="31.724399999999999"/>
    <x v="31"/>
  </r>
  <r>
    <d v="2004-02-03T00:00:00"/>
    <s v="SO72081"/>
    <n v="540"/>
    <n v="11330"/>
    <n v="6"/>
    <n v="2"/>
    <n v="1"/>
    <x v="60"/>
    <x v="3"/>
    <n v="12.192399999999999"/>
    <n v="32.6"/>
    <n v="32.6"/>
    <n v="1"/>
    <n v="1"/>
    <n v="20.407600000000002"/>
    <n v="12.192399999999999"/>
    <x v="33"/>
  </r>
  <r>
    <d v="2004-12-03T00:00:00"/>
    <s v="SO72082"/>
    <n v="540"/>
    <n v="14904"/>
    <n v="6"/>
    <n v="2"/>
    <n v="1"/>
    <x v="72"/>
    <x v="3"/>
    <n v="12.192399999999999"/>
    <n v="32.6"/>
    <n v="32.6"/>
    <n v="1"/>
    <n v="1"/>
    <n v="20.407600000000002"/>
    <n v="12.192399999999999"/>
    <x v="33"/>
  </r>
  <r>
    <d v="2004-09-02T00:00:00"/>
    <s v="SO72180"/>
    <n v="539"/>
    <n v="18092"/>
    <n v="6"/>
    <n v="2"/>
    <n v="1"/>
    <x v="55"/>
    <x v="3"/>
    <n v="9.3462999999999994"/>
    <n v="24.99"/>
    <n v="24.99"/>
    <n v="1"/>
    <n v="1"/>
    <n v="15.643699999999999"/>
    <n v="9.3462999999999994"/>
    <x v="80"/>
  </r>
  <r>
    <d v="2004-06-02T00:00:00"/>
    <s v="SO72152"/>
    <n v="232"/>
    <n v="18524"/>
    <n v="6"/>
    <n v="2"/>
    <n v="1"/>
    <x v="52"/>
    <x v="3"/>
    <n v="31.724399999999999"/>
    <n v="48.067300000000003"/>
    <n v="48.067300000000003"/>
    <n v="1"/>
    <n v="1"/>
    <n v="16.342900000000004"/>
    <n v="31.724399999999999"/>
    <x v="62"/>
  </r>
  <r>
    <d v="2004-02-05T00:00:00"/>
    <s v="SO72295"/>
    <n v="226"/>
    <n v="16849"/>
    <n v="6"/>
    <n v="2"/>
    <n v="1"/>
    <x v="94"/>
    <x v="3"/>
    <n v="31.724399999999999"/>
    <n v="48.067300000000003"/>
    <n v="48.067300000000003"/>
    <n v="1"/>
    <n v="1"/>
    <n v="16.342900000000004"/>
    <n v="31.724399999999999"/>
    <x v="23"/>
  </r>
  <r>
    <d v="2004-11-02T00:00:00"/>
    <s v="SO72573"/>
    <n v="488"/>
    <n v="21148"/>
    <n v="6"/>
    <n v="2"/>
    <n v="1"/>
    <x v="57"/>
    <x v="3"/>
    <n v="41.572299999999998"/>
    <n v="53.99"/>
    <n v="53.99"/>
    <n v="1"/>
    <n v="1"/>
    <n v="12.417700000000004"/>
    <n v="41.572299999999998"/>
    <x v="8"/>
  </r>
  <r>
    <d v="2004-05-03T00:00:00"/>
    <s v="SO72743"/>
    <n v="477"/>
    <n v="17371"/>
    <n v="6"/>
    <n v="2"/>
    <n v="1"/>
    <x v="62"/>
    <x v="3"/>
    <n v="1.8663000000000001"/>
    <n v="4.99"/>
    <n v="4.99"/>
    <n v="1"/>
    <n v="1"/>
    <n v="3.1237000000000004"/>
    <n v="1.8663000000000001"/>
    <x v="36"/>
  </r>
  <r>
    <d v="2004-01-03T00:00:00"/>
    <s v="SO72747"/>
    <n v="491"/>
    <n v="11019"/>
    <n v="6"/>
    <n v="2"/>
    <n v="1"/>
    <x v="65"/>
    <x v="3"/>
    <n v="41.572299999999998"/>
    <n v="53.99"/>
    <n v="53.99"/>
    <n v="1"/>
    <n v="1"/>
    <n v="12.417700000000004"/>
    <n v="41.572299999999998"/>
    <x v="59"/>
  </r>
  <r>
    <d v="2004-11-03T00:00:00"/>
    <s v="SO72801"/>
    <n v="472"/>
    <n v="11142"/>
    <n v="6"/>
    <n v="2"/>
    <n v="1"/>
    <x v="66"/>
    <x v="3"/>
    <n v="23.748999999999999"/>
    <n v="63.5"/>
    <n v="63.5"/>
    <n v="1"/>
    <n v="1"/>
    <n v="39.751000000000005"/>
    <n v="23.748999999999999"/>
    <x v="68"/>
  </r>
  <r>
    <d v="2004-03-04T00:00:00"/>
    <s v="SO72833"/>
    <n v="491"/>
    <n v="15850"/>
    <n v="6"/>
    <n v="2"/>
    <n v="1"/>
    <x v="74"/>
    <x v="3"/>
    <n v="41.572299999999998"/>
    <n v="53.99"/>
    <n v="53.99"/>
    <n v="1"/>
    <n v="1"/>
    <n v="12.417700000000004"/>
    <n v="41.572299999999998"/>
    <x v="59"/>
  </r>
  <r>
    <d v="2004-05-05T00:00:00"/>
    <s v="SO73055"/>
    <n v="226"/>
    <n v="11661"/>
    <n v="6"/>
    <n v="2"/>
    <n v="1"/>
    <x v="86"/>
    <x v="3"/>
    <n v="31.724399999999999"/>
    <n v="48.067300000000003"/>
    <n v="48.067300000000003"/>
    <n v="1"/>
    <n v="1"/>
    <n v="16.342900000000004"/>
    <n v="31.724399999999999"/>
    <x v="23"/>
  </r>
  <r>
    <d v="2004-01-04T00:00:00"/>
    <s v="SO73049"/>
    <n v="529"/>
    <n v="11330"/>
    <n v="6"/>
    <n v="2"/>
    <n v="1"/>
    <x v="73"/>
    <x v="3"/>
    <n v="1.4923"/>
    <n v="3.99"/>
    <n v="3.99"/>
    <n v="1"/>
    <n v="1"/>
    <n v="2.4977"/>
    <n v="1.4923"/>
    <x v="74"/>
  </r>
  <r>
    <d v="2004-03-06T00:00:00"/>
    <s v="SO73202"/>
    <n v="540"/>
    <n v="19647"/>
    <n v="6"/>
    <n v="2"/>
    <n v="1"/>
    <x v="96"/>
    <x v="3"/>
    <n v="12.192399999999999"/>
    <n v="32.6"/>
    <n v="32.6"/>
    <n v="1"/>
    <n v="1"/>
    <n v="20.407600000000002"/>
    <n v="12.192399999999999"/>
    <x v="33"/>
  </r>
  <r>
    <d v="2004-12-04T00:00:00"/>
    <s v="SO73280"/>
    <n v="232"/>
    <n v="11507"/>
    <n v="6"/>
    <n v="2"/>
    <n v="1"/>
    <x v="79"/>
    <x v="3"/>
    <n v="31.724399999999999"/>
    <n v="48.067300000000003"/>
    <n v="48.067300000000003"/>
    <n v="1"/>
    <n v="1"/>
    <n v="16.342900000000004"/>
    <n v="31.724399999999999"/>
    <x v="62"/>
  </r>
  <r>
    <d v="2004-10-03T00:00:00"/>
    <s v="SO73448"/>
    <n v="229"/>
    <n v="20021"/>
    <n v="6"/>
    <n v="2"/>
    <n v="1"/>
    <x v="71"/>
    <x v="3"/>
    <n v="31.724399999999999"/>
    <n v="48.067300000000003"/>
    <n v="48.067300000000003"/>
    <n v="1"/>
    <n v="1"/>
    <n v="16.342900000000004"/>
    <n v="31.724399999999999"/>
    <x v="31"/>
  </r>
  <r>
    <d v="2004-04-04T00:00:00"/>
    <s v="SO73667"/>
    <n v="473"/>
    <n v="11861"/>
    <n v="6"/>
    <n v="2"/>
    <n v="1"/>
    <x v="83"/>
    <x v="3"/>
    <n v="23.748999999999999"/>
    <n v="63.5"/>
    <n v="63.5"/>
    <n v="1"/>
    <n v="1"/>
    <n v="39.751000000000005"/>
    <n v="23.748999999999999"/>
    <x v="92"/>
  </r>
  <r>
    <d v="2004-03-05T00:00:00"/>
    <s v="SO73856"/>
    <n v="490"/>
    <n v="21284"/>
    <n v="6"/>
    <n v="2"/>
    <n v="1"/>
    <x v="84"/>
    <x v="3"/>
    <n v="41.572299999999998"/>
    <n v="53.99"/>
    <n v="53.99"/>
    <n v="1"/>
    <n v="1"/>
    <n v="12.417700000000004"/>
    <n v="41.572299999999998"/>
    <x v="79"/>
  </r>
  <r>
    <d v="2004-12-05T00:00:00"/>
    <s v="SO73819"/>
    <n v="490"/>
    <n v="11642"/>
    <n v="6"/>
    <n v="2"/>
    <n v="1"/>
    <x v="89"/>
    <x v="3"/>
    <n v="41.572299999999998"/>
    <n v="53.99"/>
    <n v="53.99"/>
    <n v="1"/>
    <n v="1"/>
    <n v="12.417700000000004"/>
    <n v="41.572299999999998"/>
    <x v="79"/>
  </r>
  <r>
    <d v="2004-09-06T00:00:00"/>
    <s v="SO73879"/>
    <n v="464"/>
    <n v="11631"/>
    <n v="6"/>
    <n v="2"/>
    <n v="1"/>
    <x v="102"/>
    <x v="3"/>
    <n v="9.7135999999999996"/>
    <n v="23.548100000000002"/>
    <n v="23.548100000000002"/>
    <n v="1"/>
    <n v="1"/>
    <n v="13.834500000000002"/>
    <n v="9.7135999999999996"/>
    <x v="97"/>
  </r>
  <r>
    <d v="2004-11-06T00:00:00"/>
    <s v="SO74049"/>
    <n v="232"/>
    <n v="11738"/>
    <n v="6"/>
    <n v="2"/>
    <n v="1"/>
    <x v="110"/>
    <x v="3"/>
    <n v="31.724399999999999"/>
    <n v="48.067300000000003"/>
    <n v="48.067300000000003"/>
    <n v="1"/>
    <n v="1"/>
    <n v="16.342900000000004"/>
    <n v="31.724399999999999"/>
    <x v="62"/>
  </r>
  <r>
    <d v="2003-07-10T00:00:00"/>
    <s v="SO61339"/>
    <n v="472"/>
    <n v="14409"/>
    <n v="4"/>
    <n v="2"/>
    <n v="1"/>
    <x v="25"/>
    <x v="1"/>
    <n v="23.748999999999999"/>
    <n v="63.5"/>
    <n v="63.5"/>
    <n v="1"/>
    <n v="1"/>
    <n v="39.751000000000005"/>
    <n v="23.748999999999999"/>
    <x v="68"/>
  </r>
  <r>
    <d v="2003-07-11T00:00:00"/>
    <s v="SO61479"/>
    <n v="580"/>
    <n v="17567"/>
    <n v="4"/>
    <n v="2"/>
    <n v="1"/>
    <x v="12"/>
    <x v="1"/>
    <n v="1082.51"/>
    <n v="1700.99"/>
    <n v="1700.99"/>
    <n v="1"/>
    <n v="1"/>
    <n v="618.48"/>
    <n v="1082.51"/>
    <x v="2"/>
  </r>
  <r>
    <d v="2003-09-12T00:00:00"/>
    <s v="SO61536"/>
    <n v="229"/>
    <n v="17521"/>
    <n v="4"/>
    <n v="2"/>
    <n v="1"/>
    <x v="7"/>
    <x v="1"/>
    <n v="31.724399999999999"/>
    <n v="48.067300000000003"/>
    <n v="48.067300000000003"/>
    <n v="1"/>
    <n v="1"/>
    <n v="16.342900000000004"/>
    <n v="31.724399999999999"/>
    <x v="31"/>
  </r>
  <r>
    <d v="2003-11-09T00:00:00"/>
    <s v="SO61506"/>
    <n v="472"/>
    <n v="19018"/>
    <n v="4"/>
    <n v="2"/>
    <n v="1"/>
    <x v="113"/>
    <x v="1"/>
    <n v="23.748999999999999"/>
    <n v="63.5"/>
    <n v="63.5"/>
    <n v="1"/>
    <n v="1"/>
    <n v="39.751000000000005"/>
    <n v="23.748999999999999"/>
    <x v="68"/>
  </r>
  <r>
    <d v="2003-01-11T00:00:00"/>
    <s v="SO61618"/>
    <n v="226"/>
    <n v="19245"/>
    <n v="4"/>
    <n v="2"/>
    <n v="1"/>
    <x v="30"/>
    <x v="1"/>
    <n v="31.724399999999999"/>
    <n v="48.067300000000003"/>
    <n v="48.067300000000003"/>
    <n v="1"/>
    <n v="1"/>
    <n v="16.342900000000004"/>
    <n v="31.724399999999999"/>
    <x v="23"/>
  </r>
  <r>
    <d v="2003-07-10T00:00:00"/>
    <s v="SO61631"/>
    <n v="226"/>
    <n v="13193"/>
    <n v="4"/>
    <n v="2"/>
    <n v="1"/>
    <x v="25"/>
    <x v="1"/>
    <n v="31.724399999999999"/>
    <n v="48.067300000000003"/>
    <n v="48.067300000000003"/>
    <n v="1"/>
    <n v="1"/>
    <n v="16.342900000000004"/>
    <n v="31.724399999999999"/>
    <x v="23"/>
  </r>
  <r>
    <d v="2003-05-11T00:00:00"/>
    <s v="SO61710"/>
    <n v="474"/>
    <n v="14616"/>
    <n v="4"/>
    <n v="2"/>
    <n v="1"/>
    <x v="39"/>
    <x v="1"/>
    <n v="26.176300000000001"/>
    <n v="69.989999999999995"/>
    <n v="69.989999999999995"/>
    <n v="1"/>
    <n v="1"/>
    <n v="43.813699999999997"/>
    <n v="26.176300000000001"/>
    <x v="19"/>
  </r>
  <r>
    <d v="2003-03-10T00:00:00"/>
    <s v="SO61744"/>
    <n v="477"/>
    <n v="20485"/>
    <n v="4"/>
    <n v="2"/>
    <n v="1"/>
    <x v="11"/>
    <x v="1"/>
    <n v="1.8663000000000001"/>
    <n v="4.99"/>
    <n v="4.99"/>
    <n v="1"/>
    <n v="1"/>
    <n v="3.1237000000000004"/>
    <n v="1.8663000000000001"/>
    <x v="36"/>
  </r>
  <r>
    <d v="2003-02-10T00:00:00"/>
    <s v="SO61838"/>
    <n v="478"/>
    <n v="14498"/>
    <n v="4"/>
    <n v="2"/>
    <n v="1"/>
    <x v="20"/>
    <x v="1"/>
    <n v="3.7363"/>
    <n v="9.99"/>
    <n v="9.99"/>
    <n v="1"/>
    <n v="1"/>
    <n v="6.2537000000000003"/>
    <n v="3.7363"/>
    <x v="42"/>
  </r>
  <r>
    <d v="2003-09-10T00:00:00"/>
    <s v="SO61881"/>
    <n v="226"/>
    <n v="18673"/>
    <n v="4"/>
    <n v="2"/>
    <n v="1"/>
    <x v="21"/>
    <x v="1"/>
    <n v="31.724399999999999"/>
    <n v="48.067300000000003"/>
    <n v="48.067300000000003"/>
    <n v="1"/>
    <n v="1"/>
    <n v="16.342900000000004"/>
    <n v="31.724399999999999"/>
    <x v="23"/>
  </r>
  <r>
    <d v="2003-03-12T00:00:00"/>
    <s v="SO61914"/>
    <n v="488"/>
    <n v="26056"/>
    <n v="4"/>
    <n v="2"/>
    <n v="1"/>
    <x v="38"/>
    <x v="1"/>
    <n v="41.572299999999998"/>
    <n v="53.99"/>
    <n v="53.99"/>
    <n v="1"/>
    <n v="1"/>
    <n v="12.417700000000004"/>
    <n v="41.572299999999998"/>
    <x v="8"/>
  </r>
  <r>
    <d v="2003-12-11T00:00:00"/>
    <s v="SO62046"/>
    <n v="488"/>
    <n v="19715"/>
    <n v="4"/>
    <n v="2"/>
    <n v="1"/>
    <x v="27"/>
    <x v="1"/>
    <n v="41.572299999999998"/>
    <n v="53.99"/>
    <n v="53.99"/>
    <n v="1"/>
    <n v="1"/>
    <n v="12.417700000000004"/>
    <n v="41.572299999999998"/>
    <x v="8"/>
  </r>
  <r>
    <d v="2003-10-12T00:00:00"/>
    <s v="SO62129"/>
    <n v="478"/>
    <n v="15986"/>
    <n v="4"/>
    <n v="2"/>
    <n v="1"/>
    <x v="14"/>
    <x v="1"/>
    <n v="3.7363"/>
    <n v="9.99"/>
    <n v="9.99"/>
    <n v="1"/>
    <n v="1"/>
    <n v="6.2537000000000003"/>
    <n v="3.7363"/>
    <x v="42"/>
  </r>
  <r>
    <d v="2003-04-11T00:00:00"/>
    <s v="SO62211"/>
    <n v="223"/>
    <n v="14639"/>
    <n v="4"/>
    <n v="2"/>
    <n v="1"/>
    <x v="24"/>
    <x v="1"/>
    <n v="5.7051999999999996"/>
    <n v="8.6441999999999997"/>
    <n v="8.6441999999999997"/>
    <n v="1"/>
    <n v="1"/>
    <n v="2.9390000000000001"/>
    <n v="5.7051999999999996"/>
    <x v="34"/>
  </r>
  <r>
    <d v="2003-05-10T00:00:00"/>
    <s v="SO62378"/>
    <n v="474"/>
    <n v="12768"/>
    <n v="4"/>
    <n v="2"/>
    <n v="1"/>
    <x v="29"/>
    <x v="1"/>
    <n v="26.176300000000001"/>
    <n v="69.989999999999995"/>
    <n v="69.989999999999995"/>
    <n v="1"/>
    <n v="1"/>
    <n v="43.813699999999997"/>
    <n v="26.176300000000001"/>
    <x v="19"/>
  </r>
  <r>
    <d v="2003-10-10T00:00:00"/>
    <s v="SO62527"/>
    <n v="235"/>
    <n v="20702"/>
    <n v="4"/>
    <n v="2"/>
    <n v="1"/>
    <x v="28"/>
    <x v="1"/>
    <n v="31.724399999999999"/>
    <n v="48.067300000000003"/>
    <n v="48.067300000000003"/>
    <n v="1"/>
    <n v="1"/>
    <n v="16.342900000000004"/>
    <n v="31.724399999999999"/>
    <x v="4"/>
  </r>
  <r>
    <d v="2003-10-12T00:00:00"/>
    <s v="SO62613"/>
    <n v="226"/>
    <n v="13312"/>
    <n v="4"/>
    <n v="2"/>
    <n v="1"/>
    <x v="14"/>
    <x v="1"/>
    <n v="31.724399999999999"/>
    <n v="48.067300000000003"/>
    <n v="48.067300000000003"/>
    <n v="1"/>
    <n v="1"/>
    <n v="16.342900000000004"/>
    <n v="31.724399999999999"/>
    <x v="23"/>
  </r>
  <r>
    <d v="2003-11-11T00:00:00"/>
    <s v="SO62601"/>
    <n v="486"/>
    <n v="15957"/>
    <n v="4"/>
    <n v="2"/>
    <n v="1"/>
    <x v="37"/>
    <x v="1"/>
    <n v="59.466000000000001"/>
    <n v="159"/>
    <n v="159"/>
    <n v="1"/>
    <n v="1"/>
    <n v="99.533999999999992"/>
    <n v="59.466000000000001"/>
    <x v="69"/>
  </r>
  <r>
    <d v="2003-02-10T00:00:00"/>
    <s v="SO62720"/>
    <n v="487"/>
    <n v="13874"/>
    <n v="4"/>
    <n v="2"/>
    <n v="1"/>
    <x v="20"/>
    <x v="1"/>
    <n v="20.566299999999998"/>
    <n v="54.99"/>
    <n v="54.99"/>
    <n v="1"/>
    <n v="1"/>
    <n v="34.423700000000004"/>
    <n v="20.566299999999998"/>
    <x v="90"/>
  </r>
  <r>
    <d v="2003-08-11T00:00:00"/>
    <s v="SO62713"/>
    <n v="229"/>
    <n v="19888"/>
    <n v="4"/>
    <n v="2"/>
    <n v="1"/>
    <x v="15"/>
    <x v="1"/>
    <n v="31.724399999999999"/>
    <n v="48.067300000000003"/>
    <n v="48.067300000000003"/>
    <n v="1"/>
    <n v="1"/>
    <n v="16.342900000000004"/>
    <n v="31.724399999999999"/>
    <x v="31"/>
  </r>
  <r>
    <d v="2003-03-11T00:00:00"/>
    <s v="SO62736"/>
    <n v="487"/>
    <n v="14473"/>
    <n v="4"/>
    <n v="2"/>
    <n v="1"/>
    <x v="19"/>
    <x v="1"/>
    <n v="20.566299999999998"/>
    <n v="54.99"/>
    <n v="54.99"/>
    <n v="1"/>
    <n v="1"/>
    <n v="34.423700000000004"/>
    <n v="20.566299999999998"/>
    <x v="90"/>
  </r>
  <r>
    <d v="2004-07-01T00:00:00"/>
    <s v="SO62721"/>
    <n v="232"/>
    <n v="13381"/>
    <n v="4"/>
    <n v="2"/>
    <n v="1"/>
    <x v="48"/>
    <x v="1"/>
    <n v="31.724399999999999"/>
    <n v="48.067300000000003"/>
    <n v="48.067300000000003"/>
    <n v="1"/>
    <n v="1"/>
    <n v="16.342900000000004"/>
    <n v="31.724399999999999"/>
    <x v="62"/>
  </r>
  <r>
    <d v="2003-12-10T00:00:00"/>
    <s v="SO62939"/>
    <n v="232"/>
    <n v="20481"/>
    <n v="4"/>
    <n v="2"/>
    <n v="1"/>
    <x v="22"/>
    <x v="1"/>
    <n v="31.724399999999999"/>
    <n v="48.067300000000003"/>
    <n v="48.067300000000003"/>
    <n v="1"/>
    <n v="1"/>
    <n v="16.342900000000004"/>
    <n v="31.724399999999999"/>
    <x v="62"/>
  </r>
  <r>
    <d v="2004-11-01T00:00:00"/>
    <s v="SO62963"/>
    <n v="478"/>
    <n v="21303"/>
    <n v="4"/>
    <n v="2"/>
    <n v="1"/>
    <x v="44"/>
    <x v="1"/>
    <n v="3.7363"/>
    <n v="9.99"/>
    <n v="9.99"/>
    <n v="1"/>
    <n v="1"/>
    <n v="6.2537000000000003"/>
    <n v="3.7363"/>
    <x v="42"/>
  </r>
  <r>
    <d v="2003-02-12T00:00:00"/>
    <s v="SO63316"/>
    <n v="483"/>
    <n v="14748"/>
    <n v="4"/>
    <n v="2"/>
    <n v="1"/>
    <x v="8"/>
    <x v="1"/>
    <n v="44.88"/>
    <n v="120"/>
    <n v="120"/>
    <n v="1"/>
    <n v="1"/>
    <n v="75.12"/>
    <n v="44.88"/>
    <x v="65"/>
  </r>
  <r>
    <d v="2004-04-01T00:00:00"/>
    <s v="SO63319"/>
    <n v="487"/>
    <n v="14241"/>
    <n v="4"/>
    <n v="2"/>
    <n v="1"/>
    <x v="33"/>
    <x v="1"/>
    <n v="20.566299999999998"/>
    <n v="54.99"/>
    <n v="54.99"/>
    <n v="1"/>
    <n v="1"/>
    <n v="34.423700000000004"/>
    <n v="20.566299999999998"/>
    <x v="90"/>
  </r>
  <r>
    <d v="2003-11-10T00:00:00"/>
    <s v="SO63317"/>
    <n v="487"/>
    <n v="16017"/>
    <n v="4"/>
    <n v="2"/>
    <n v="1"/>
    <x v="10"/>
    <x v="1"/>
    <n v="20.566299999999998"/>
    <n v="54.99"/>
    <n v="54.99"/>
    <n v="1"/>
    <n v="1"/>
    <n v="34.423700000000004"/>
    <n v="20.566299999999998"/>
    <x v="90"/>
  </r>
  <r>
    <d v="2003-07-11T00:00:00"/>
    <s v="SO63432"/>
    <n v="226"/>
    <n v="11782"/>
    <n v="4"/>
    <n v="2"/>
    <n v="1"/>
    <x v="12"/>
    <x v="1"/>
    <n v="31.724399999999999"/>
    <n v="48.067300000000003"/>
    <n v="48.067300000000003"/>
    <n v="1"/>
    <n v="1"/>
    <n v="16.342900000000004"/>
    <n v="31.724399999999999"/>
    <x v="23"/>
  </r>
  <r>
    <d v="2003-03-12T00:00:00"/>
    <s v="SO63519"/>
    <n v="477"/>
    <n v="21767"/>
    <n v="4"/>
    <n v="2"/>
    <n v="1"/>
    <x v="38"/>
    <x v="1"/>
    <n v="1.8663000000000001"/>
    <n v="4.99"/>
    <n v="4.99"/>
    <n v="1"/>
    <n v="1"/>
    <n v="3.1237000000000004"/>
    <n v="1.8663000000000001"/>
    <x v="36"/>
  </r>
  <r>
    <d v="2003-11-10T00:00:00"/>
    <s v="SO63616"/>
    <n v="488"/>
    <n v="17662"/>
    <n v="4"/>
    <n v="2"/>
    <n v="1"/>
    <x v="10"/>
    <x v="1"/>
    <n v="41.572299999999998"/>
    <n v="53.99"/>
    <n v="53.99"/>
    <n v="1"/>
    <n v="1"/>
    <n v="12.417700000000004"/>
    <n v="41.572299999999998"/>
    <x v="8"/>
  </r>
  <r>
    <d v="2003-01-11T00:00:00"/>
    <s v="SO63686"/>
    <n v="489"/>
    <n v="20650"/>
    <n v="4"/>
    <n v="2"/>
    <n v="1"/>
    <x v="30"/>
    <x v="1"/>
    <n v="41.572299999999998"/>
    <n v="53.99"/>
    <n v="53.99"/>
    <n v="1"/>
    <n v="1"/>
    <n v="12.417700000000004"/>
    <n v="41.572299999999998"/>
    <x v="58"/>
  </r>
  <r>
    <d v="2003-09-12T00:00:00"/>
    <s v="SO63782"/>
    <n v="472"/>
    <n v="17172"/>
    <n v="4"/>
    <n v="2"/>
    <n v="1"/>
    <x v="7"/>
    <x v="1"/>
    <n v="23.748999999999999"/>
    <n v="63.5"/>
    <n v="63.5"/>
    <n v="1"/>
    <n v="1"/>
    <n v="39.751000000000005"/>
    <n v="23.748999999999999"/>
    <x v="68"/>
  </r>
  <r>
    <d v="2003-12-11T00:00:00"/>
    <s v="SO63806"/>
    <n v="584"/>
    <n v="23355"/>
    <n v="4"/>
    <n v="2"/>
    <n v="1"/>
    <x v="27"/>
    <x v="1"/>
    <n v="343.64960000000002"/>
    <n v="539.99"/>
    <n v="539.99"/>
    <n v="1"/>
    <n v="1"/>
    <n v="196.34039999999999"/>
    <n v="343.64960000000002"/>
    <x v="37"/>
  </r>
  <r>
    <d v="2003-11-12T00:00:00"/>
    <s v="SO63852"/>
    <n v="471"/>
    <n v="13940"/>
    <n v="4"/>
    <n v="2"/>
    <n v="1"/>
    <x v="34"/>
    <x v="1"/>
    <n v="23.748999999999999"/>
    <n v="63.5"/>
    <n v="63.5"/>
    <n v="1"/>
    <n v="1"/>
    <n v="39.751000000000005"/>
    <n v="23.748999999999999"/>
    <x v="101"/>
  </r>
  <r>
    <d v="2003-10-12T00:00:00"/>
    <s v="SO64077"/>
    <n v="540"/>
    <n v="25195"/>
    <n v="4"/>
    <n v="2"/>
    <n v="1"/>
    <x v="14"/>
    <x v="1"/>
    <n v="12.192399999999999"/>
    <n v="32.6"/>
    <n v="32.6"/>
    <n v="1"/>
    <n v="1"/>
    <n v="20.407600000000002"/>
    <n v="12.192399999999999"/>
    <x v="33"/>
  </r>
  <r>
    <d v="2004-10-01T00:00:00"/>
    <s v="SO64100"/>
    <n v="540"/>
    <n v="20638"/>
    <n v="4"/>
    <n v="2"/>
    <n v="1"/>
    <x v="40"/>
    <x v="1"/>
    <n v="12.192399999999999"/>
    <n v="32.6"/>
    <n v="32.6"/>
    <n v="1"/>
    <n v="1"/>
    <n v="20.407600000000002"/>
    <n v="12.192399999999999"/>
    <x v="33"/>
  </r>
  <r>
    <d v="2004-06-01T00:00:00"/>
    <s v="SO64204"/>
    <n v="480"/>
    <n v="13752"/>
    <n v="4"/>
    <n v="2"/>
    <n v="1"/>
    <x v="46"/>
    <x v="1"/>
    <n v="0.85650000000000004"/>
    <n v="2.29"/>
    <n v="2.29"/>
    <n v="1"/>
    <n v="1"/>
    <n v="1.4335"/>
    <n v="0.85650000000000004"/>
    <x v="43"/>
  </r>
  <r>
    <d v="2003-05-12T00:00:00"/>
    <s v="SO64232"/>
    <n v="563"/>
    <n v="26084"/>
    <n v="4"/>
    <n v="2"/>
    <n v="1"/>
    <x v="6"/>
    <x v="1"/>
    <n v="1481.9378999999999"/>
    <n v="2384.0700000000002"/>
    <n v="2384.0700000000002"/>
    <n v="1"/>
    <n v="1"/>
    <n v="902.13210000000026"/>
    <n v="1481.9378999999999"/>
    <x v="57"/>
  </r>
  <r>
    <d v="2004-08-01T00:00:00"/>
    <s v="SO64271"/>
    <n v="485"/>
    <n v="15470"/>
    <n v="4"/>
    <n v="2"/>
    <n v="1"/>
    <x v="45"/>
    <x v="1"/>
    <n v="8.2204999999999995"/>
    <n v="21.98"/>
    <n v="21.98"/>
    <n v="1"/>
    <n v="1"/>
    <n v="13.759500000000001"/>
    <n v="8.2204999999999995"/>
    <x v="16"/>
  </r>
  <r>
    <d v="2004-02-01T00:00:00"/>
    <s v="SO64260"/>
    <n v="480"/>
    <n v="26555"/>
    <n v="4"/>
    <n v="2"/>
    <n v="1"/>
    <x v="43"/>
    <x v="1"/>
    <n v="0.85650000000000004"/>
    <n v="2.29"/>
    <n v="2.29"/>
    <n v="1"/>
    <n v="1"/>
    <n v="1.4335"/>
    <n v="0.85650000000000004"/>
    <x v="43"/>
  </r>
  <r>
    <d v="2004-02-01T00:00:00"/>
    <s v="SO64259"/>
    <n v="529"/>
    <n v="28622"/>
    <n v="4"/>
    <n v="2"/>
    <n v="1"/>
    <x v="43"/>
    <x v="1"/>
    <n v="1.4923"/>
    <n v="3.99"/>
    <n v="3.99"/>
    <n v="1"/>
    <n v="1"/>
    <n v="2.4977"/>
    <n v="1.4923"/>
    <x v="74"/>
  </r>
  <r>
    <d v="2003-09-12T00:00:00"/>
    <s v="SO64373"/>
    <n v="232"/>
    <n v="17576"/>
    <n v="4"/>
    <n v="2"/>
    <n v="1"/>
    <x v="7"/>
    <x v="1"/>
    <n v="31.724399999999999"/>
    <n v="48.067300000000003"/>
    <n v="48.067300000000003"/>
    <n v="1"/>
    <n v="1"/>
    <n v="16.342900000000004"/>
    <n v="31.724399999999999"/>
    <x v="62"/>
  </r>
  <r>
    <d v="2003-06-11T00:00:00"/>
    <s v="SO64372"/>
    <n v="229"/>
    <n v="20654"/>
    <n v="4"/>
    <n v="2"/>
    <n v="1"/>
    <x v="4"/>
    <x v="1"/>
    <n v="31.724399999999999"/>
    <n v="48.067300000000003"/>
    <n v="48.067300000000003"/>
    <n v="1"/>
    <n v="1"/>
    <n v="16.342900000000004"/>
    <n v="31.724399999999999"/>
    <x v="31"/>
  </r>
  <r>
    <d v="2003-01-11T00:00:00"/>
    <s v="SO64440"/>
    <n v="491"/>
    <n v="26313"/>
    <n v="4"/>
    <n v="2"/>
    <n v="1"/>
    <x v="30"/>
    <x v="1"/>
    <n v="41.572299999999998"/>
    <n v="53.99"/>
    <n v="53.99"/>
    <n v="1"/>
    <n v="1"/>
    <n v="12.417700000000004"/>
    <n v="41.572299999999998"/>
    <x v="59"/>
  </r>
  <r>
    <d v="2003-07-11T00:00:00"/>
    <s v="SO64435"/>
    <n v="490"/>
    <n v="29222"/>
    <n v="4"/>
    <n v="2"/>
    <n v="1"/>
    <x v="12"/>
    <x v="1"/>
    <n v="41.572299999999998"/>
    <n v="53.99"/>
    <n v="53.99"/>
    <n v="1"/>
    <n v="1"/>
    <n v="12.417700000000004"/>
    <n v="41.572299999999998"/>
    <x v="79"/>
  </r>
  <r>
    <d v="2003-09-11T00:00:00"/>
    <s v="SO64424"/>
    <n v="475"/>
    <n v="14645"/>
    <n v="4"/>
    <n v="2"/>
    <n v="1"/>
    <x v="16"/>
    <x v="1"/>
    <n v="26.176300000000001"/>
    <n v="69.989999999999995"/>
    <n v="69.989999999999995"/>
    <n v="1"/>
    <n v="1"/>
    <n v="43.813699999999997"/>
    <n v="26.176300000000001"/>
    <x v="39"/>
  </r>
  <r>
    <d v="2003-09-11T00:00:00"/>
    <s v="SO64426"/>
    <n v="483"/>
    <n v="15501"/>
    <n v="4"/>
    <n v="2"/>
    <n v="1"/>
    <x v="16"/>
    <x v="1"/>
    <n v="44.88"/>
    <n v="120"/>
    <n v="120"/>
    <n v="1"/>
    <n v="1"/>
    <n v="75.12"/>
    <n v="44.88"/>
    <x v="65"/>
  </r>
  <r>
    <d v="2003-06-12T00:00:00"/>
    <s v="SO64423"/>
    <n v="487"/>
    <n v="20640"/>
    <n v="4"/>
    <n v="2"/>
    <n v="1"/>
    <x v="13"/>
    <x v="1"/>
    <n v="20.566299999999998"/>
    <n v="54.99"/>
    <n v="54.99"/>
    <n v="1"/>
    <n v="1"/>
    <n v="34.423700000000004"/>
    <n v="20.566299999999998"/>
    <x v="90"/>
  </r>
  <r>
    <d v="2003-03-11T00:00:00"/>
    <s v="SO64608"/>
    <n v="226"/>
    <n v="20707"/>
    <n v="4"/>
    <n v="2"/>
    <n v="1"/>
    <x v="19"/>
    <x v="1"/>
    <n v="31.724399999999999"/>
    <n v="48.067300000000003"/>
    <n v="48.067300000000003"/>
    <n v="1"/>
    <n v="1"/>
    <n v="16.342900000000004"/>
    <n v="31.724399999999999"/>
    <x v="23"/>
  </r>
  <r>
    <d v="2003-04-12T00:00:00"/>
    <s v="SO64605"/>
    <n v="472"/>
    <n v="18649"/>
    <n v="4"/>
    <n v="2"/>
    <n v="1"/>
    <x v="26"/>
    <x v="1"/>
    <n v="23.748999999999999"/>
    <n v="63.5"/>
    <n v="63.5"/>
    <n v="1"/>
    <n v="1"/>
    <n v="39.751000000000005"/>
    <n v="23.748999999999999"/>
    <x v="68"/>
  </r>
  <r>
    <d v="2004-03-01T00:00:00"/>
    <s v="SO64559"/>
    <n v="485"/>
    <n v="14257"/>
    <n v="4"/>
    <n v="2"/>
    <n v="1"/>
    <x v="41"/>
    <x v="1"/>
    <n v="8.2204999999999995"/>
    <n v="21.98"/>
    <n v="21.98"/>
    <n v="1"/>
    <n v="1"/>
    <n v="13.759500000000001"/>
    <n v="8.2204999999999995"/>
    <x v="16"/>
  </r>
  <r>
    <d v="2003-09-12T00:00:00"/>
    <s v="SO64710"/>
    <n v="528"/>
    <n v="11288"/>
    <n v="4"/>
    <n v="2"/>
    <n v="1"/>
    <x v="7"/>
    <x v="1"/>
    <n v="1.8663000000000001"/>
    <n v="4.99"/>
    <n v="4.99"/>
    <n v="1"/>
    <n v="1"/>
    <n v="3.1237000000000004"/>
    <n v="1.8663000000000001"/>
    <x v="73"/>
  </r>
  <r>
    <d v="2004-01-02T00:00:00"/>
    <s v="SO64741"/>
    <n v="530"/>
    <n v="27529"/>
    <n v="4"/>
    <n v="2"/>
    <n v="1"/>
    <x v="58"/>
    <x v="1"/>
    <n v="1.8663000000000001"/>
    <n v="4.99"/>
    <n v="4.99"/>
    <n v="1"/>
    <n v="1"/>
    <n v="3.1237000000000004"/>
    <n v="1.8663000000000001"/>
    <x v="76"/>
  </r>
  <r>
    <d v="2004-09-02T00:00:00"/>
    <s v="SO64821"/>
    <n v="488"/>
    <n v="13479"/>
    <n v="4"/>
    <n v="2"/>
    <n v="1"/>
    <x v="55"/>
    <x v="1"/>
    <n v="41.572299999999998"/>
    <n v="53.99"/>
    <n v="53.99"/>
    <n v="1"/>
    <n v="1"/>
    <n v="12.417700000000004"/>
    <n v="41.572299999999998"/>
    <x v="8"/>
  </r>
  <r>
    <d v="2004-09-01T00:00:00"/>
    <s v="SO64810"/>
    <n v="529"/>
    <n v="25168"/>
    <n v="4"/>
    <n v="2"/>
    <n v="1"/>
    <x v="47"/>
    <x v="1"/>
    <n v="1.4923"/>
    <n v="3.99"/>
    <n v="3.99"/>
    <n v="1"/>
    <n v="1"/>
    <n v="2.4977"/>
    <n v="1.4923"/>
    <x v="74"/>
  </r>
  <r>
    <d v="2003-10-11T00:00:00"/>
    <s v="SO64835"/>
    <n v="476"/>
    <n v="14647"/>
    <n v="4"/>
    <n v="2"/>
    <n v="1"/>
    <x v="18"/>
    <x v="1"/>
    <n v="26.176300000000001"/>
    <n v="69.989999999999995"/>
    <n v="69.989999999999995"/>
    <n v="1"/>
    <n v="1"/>
    <n v="43.813699999999997"/>
    <n v="26.176300000000001"/>
    <x v="48"/>
  </r>
  <r>
    <d v="2004-08-01T00:00:00"/>
    <s v="SO64877"/>
    <n v="480"/>
    <n v="16715"/>
    <n v="4"/>
    <n v="2"/>
    <n v="1"/>
    <x v="45"/>
    <x v="1"/>
    <n v="0.85650000000000004"/>
    <n v="2.29"/>
    <n v="2.29"/>
    <n v="1"/>
    <n v="1"/>
    <n v="1.4335"/>
    <n v="0.85650000000000004"/>
    <x v="43"/>
  </r>
  <r>
    <d v="2003-06-12T00:00:00"/>
    <s v="SO64942"/>
    <n v="538"/>
    <n v="22892"/>
    <n v="4"/>
    <n v="2"/>
    <n v="1"/>
    <x v="13"/>
    <x v="1"/>
    <n v="8.0373000000000001"/>
    <n v="21.49"/>
    <n v="21.49"/>
    <n v="1"/>
    <n v="1"/>
    <n v="13.452699999999998"/>
    <n v="8.0373000000000001"/>
    <x v="75"/>
  </r>
  <r>
    <d v="2003-04-12T00:00:00"/>
    <s v="SO64943"/>
    <n v="538"/>
    <n v="22993"/>
    <n v="4"/>
    <n v="2"/>
    <n v="1"/>
    <x v="26"/>
    <x v="1"/>
    <n v="8.0373000000000001"/>
    <n v="21.49"/>
    <n v="21.49"/>
    <n v="1"/>
    <n v="1"/>
    <n v="13.452699999999998"/>
    <n v="8.0373000000000001"/>
    <x v="75"/>
  </r>
  <r>
    <d v="2004-05-01T00:00:00"/>
    <s v="SO65415"/>
    <n v="471"/>
    <n v="18989"/>
    <n v="4"/>
    <n v="2"/>
    <n v="1"/>
    <x v="35"/>
    <x v="1"/>
    <n v="23.748999999999999"/>
    <n v="63.5"/>
    <n v="63.5"/>
    <n v="1"/>
    <n v="1"/>
    <n v="39.751000000000005"/>
    <n v="23.748999999999999"/>
    <x v="101"/>
  </r>
  <r>
    <d v="2004-09-02T00:00:00"/>
    <s v="SO65447"/>
    <n v="226"/>
    <n v="21343"/>
    <n v="4"/>
    <n v="2"/>
    <n v="1"/>
    <x v="55"/>
    <x v="1"/>
    <n v="31.724399999999999"/>
    <n v="48.067300000000003"/>
    <n v="48.067300000000003"/>
    <n v="1"/>
    <n v="1"/>
    <n v="16.342900000000004"/>
    <n v="31.724399999999999"/>
    <x v="23"/>
  </r>
  <r>
    <d v="2003-11-12T00:00:00"/>
    <s v="SO65413"/>
    <n v="229"/>
    <n v="19700"/>
    <n v="4"/>
    <n v="2"/>
    <n v="1"/>
    <x v="34"/>
    <x v="1"/>
    <n v="31.724399999999999"/>
    <n v="48.067300000000003"/>
    <n v="48.067300000000003"/>
    <n v="1"/>
    <n v="1"/>
    <n v="16.342900000000004"/>
    <n v="31.724399999999999"/>
    <x v="31"/>
  </r>
  <r>
    <d v="2004-02-01T00:00:00"/>
    <s v="SO65522"/>
    <n v="487"/>
    <n v="17863"/>
    <n v="4"/>
    <n v="2"/>
    <n v="1"/>
    <x v="43"/>
    <x v="1"/>
    <n v="20.566299999999998"/>
    <n v="54.99"/>
    <n v="54.99"/>
    <n v="1"/>
    <n v="1"/>
    <n v="34.423700000000004"/>
    <n v="20.566299999999998"/>
    <x v="90"/>
  </r>
  <r>
    <d v="2004-12-01T00:00:00"/>
    <s v="SO65735"/>
    <n v="491"/>
    <n v="27093"/>
    <n v="4"/>
    <n v="2"/>
    <n v="1"/>
    <x v="42"/>
    <x v="1"/>
    <n v="41.572299999999998"/>
    <n v="53.99"/>
    <n v="53.99"/>
    <n v="1"/>
    <n v="1"/>
    <n v="12.417700000000004"/>
    <n v="41.572299999999998"/>
    <x v="59"/>
  </r>
  <r>
    <d v="2003-10-12T00:00:00"/>
    <s v="SO65861"/>
    <n v="488"/>
    <n v="25955"/>
    <n v="4"/>
    <n v="2"/>
    <n v="1"/>
    <x v="14"/>
    <x v="1"/>
    <n v="41.572299999999998"/>
    <n v="53.99"/>
    <n v="53.99"/>
    <n v="1"/>
    <n v="1"/>
    <n v="12.417700000000004"/>
    <n v="41.572299999999998"/>
    <x v="8"/>
  </r>
  <r>
    <d v="2003-11-11T00:00:00"/>
    <s v="SO65822"/>
    <n v="540"/>
    <n v="24985"/>
    <n v="4"/>
    <n v="2"/>
    <n v="1"/>
    <x v="37"/>
    <x v="1"/>
    <n v="12.192399999999999"/>
    <n v="32.6"/>
    <n v="32.6"/>
    <n v="1"/>
    <n v="1"/>
    <n v="20.407600000000002"/>
    <n v="12.192399999999999"/>
    <x v="33"/>
  </r>
  <r>
    <d v="2004-05-01T00:00:00"/>
    <s v="SO65998"/>
    <n v="474"/>
    <n v="14757"/>
    <n v="4"/>
    <n v="2"/>
    <n v="1"/>
    <x v="35"/>
    <x v="1"/>
    <n v="26.176300000000001"/>
    <n v="69.989999999999995"/>
    <n v="69.989999999999995"/>
    <n v="1"/>
    <n v="1"/>
    <n v="43.813699999999997"/>
    <n v="26.176300000000001"/>
    <x v="19"/>
  </r>
  <r>
    <d v="2003-02-12T00:00:00"/>
    <s v="SO66009"/>
    <n v="479"/>
    <n v="27092"/>
    <n v="4"/>
    <n v="2"/>
    <n v="1"/>
    <x v="8"/>
    <x v="1"/>
    <n v="3.3622999999999998"/>
    <n v="8.99"/>
    <n v="8.99"/>
    <n v="1"/>
    <n v="1"/>
    <n v="5.6277000000000008"/>
    <n v="3.3622999999999998"/>
    <x v="95"/>
  </r>
  <r>
    <d v="2004-03-01T00:00:00"/>
    <s v="SO66043"/>
    <n v="482"/>
    <n v="18825"/>
    <n v="4"/>
    <n v="2"/>
    <n v="1"/>
    <x v="41"/>
    <x v="1"/>
    <n v="3.3622999999999998"/>
    <n v="8.99"/>
    <n v="8.99"/>
    <n v="1"/>
    <n v="1"/>
    <n v="5.6277000000000008"/>
    <n v="3.3622999999999998"/>
    <x v="98"/>
  </r>
  <r>
    <d v="2004-08-01T00:00:00"/>
    <s v="SO66233"/>
    <n v="482"/>
    <n v="15813"/>
    <n v="4"/>
    <n v="2"/>
    <n v="1"/>
    <x v="45"/>
    <x v="1"/>
    <n v="3.3622999999999998"/>
    <n v="8.99"/>
    <n v="8.99"/>
    <n v="1"/>
    <n v="1"/>
    <n v="5.6277000000000008"/>
    <n v="3.3622999999999998"/>
    <x v="98"/>
  </r>
  <r>
    <d v="2004-05-02T00:00:00"/>
    <s v="SO66364"/>
    <n v="479"/>
    <n v="21274"/>
    <n v="4"/>
    <n v="2"/>
    <n v="1"/>
    <x v="51"/>
    <x v="1"/>
    <n v="3.3622999999999998"/>
    <n v="8.99"/>
    <n v="8.99"/>
    <n v="1"/>
    <n v="1"/>
    <n v="5.6277000000000008"/>
    <n v="3.3622999999999998"/>
    <x v="95"/>
  </r>
  <r>
    <d v="2003-03-12T00:00:00"/>
    <s v="SO66450"/>
    <n v="480"/>
    <n v="27750"/>
    <n v="4"/>
    <n v="2"/>
    <n v="1"/>
    <x v="38"/>
    <x v="1"/>
    <n v="0.85650000000000004"/>
    <n v="2.29"/>
    <n v="2.29"/>
    <n v="1"/>
    <n v="1"/>
    <n v="1.4335"/>
    <n v="0.85650000000000004"/>
    <x v="43"/>
  </r>
  <r>
    <d v="2004-07-02T00:00:00"/>
    <s v="SO66462"/>
    <n v="223"/>
    <n v="16808"/>
    <n v="4"/>
    <n v="2"/>
    <n v="1"/>
    <x v="53"/>
    <x v="1"/>
    <n v="5.7051999999999996"/>
    <n v="8.6441999999999997"/>
    <n v="8.6441999999999997"/>
    <n v="1"/>
    <n v="1"/>
    <n v="2.9390000000000001"/>
    <n v="5.7051999999999996"/>
    <x v="34"/>
  </r>
  <r>
    <d v="2003-10-12T00:00:00"/>
    <s v="SO66560"/>
    <n v="235"/>
    <n v="21246"/>
    <n v="4"/>
    <n v="2"/>
    <n v="1"/>
    <x v="14"/>
    <x v="1"/>
    <n v="31.724399999999999"/>
    <n v="48.067300000000003"/>
    <n v="48.067300000000003"/>
    <n v="1"/>
    <n v="1"/>
    <n v="16.342900000000004"/>
    <n v="31.724399999999999"/>
    <x v="4"/>
  </r>
  <r>
    <d v="2004-06-02T00:00:00"/>
    <s v="SO66599"/>
    <n v="235"/>
    <n v="16647"/>
    <n v="4"/>
    <n v="2"/>
    <n v="1"/>
    <x v="52"/>
    <x v="1"/>
    <n v="31.724399999999999"/>
    <n v="48.067300000000003"/>
    <n v="48.067300000000003"/>
    <n v="1"/>
    <n v="1"/>
    <n v="16.342900000000004"/>
    <n v="31.724399999999999"/>
    <x v="4"/>
  </r>
  <r>
    <d v="2004-07-01T00:00:00"/>
    <s v="SO66628"/>
    <n v="479"/>
    <n v="23398"/>
    <n v="4"/>
    <n v="2"/>
    <n v="1"/>
    <x v="48"/>
    <x v="1"/>
    <n v="3.3622999999999998"/>
    <n v="8.99"/>
    <n v="8.99"/>
    <n v="1"/>
    <n v="1"/>
    <n v="5.6277000000000008"/>
    <n v="3.3622999999999998"/>
    <x v="95"/>
  </r>
  <r>
    <d v="2004-05-01T00:00:00"/>
    <s v="SO66684"/>
    <n v="475"/>
    <n v="14741"/>
    <n v="4"/>
    <n v="2"/>
    <n v="1"/>
    <x v="35"/>
    <x v="1"/>
    <n v="26.176300000000001"/>
    <n v="69.989999999999995"/>
    <n v="69.989999999999995"/>
    <n v="1"/>
    <n v="1"/>
    <n v="43.813699999999997"/>
    <n v="26.176300000000001"/>
    <x v="39"/>
  </r>
  <r>
    <d v="2004-09-02T00:00:00"/>
    <s v="SO66822"/>
    <n v="223"/>
    <n v="23384"/>
    <n v="4"/>
    <n v="2"/>
    <n v="1"/>
    <x v="55"/>
    <x v="1"/>
    <n v="5.7051999999999996"/>
    <n v="8.6441999999999997"/>
    <n v="8.6441999999999997"/>
    <n v="1"/>
    <n v="1"/>
    <n v="2.9390000000000001"/>
    <n v="5.7051999999999996"/>
    <x v="34"/>
  </r>
  <r>
    <d v="2004-12-02T00:00:00"/>
    <s v="SO66908"/>
    <n v="477"/>
    <n v="16335"/>
    <n v="4"/>
    <n v="2"/>
    <n v="1"/>
    <x v="54"/>
    <x v="1"/>
    <n v="1.8663000000000001"/>
    <n v="4.99"/>
    <n v="4.99"/>
    <n v="1"/>
    <n v="1"/>
    <n v="3.1237000000000004"/>
    <n v="1.8663000000000001"/>
    <x v="36"/>
  </r>
  <r>
    <d v="2004-04-01T00:00:00"/>
    <s v="SO66936"/>
    <n v="604"/>
    <n v="23146"/>
    <n v="4"/>
    <n v="2"/>
    <n v="1"/>
    <x v="33"/>
    <x v="1"/>
    <n v="343.64960000000002"/>
    <n v="539.99"/>
    <n v="539.99"/>
    <n v="1"/>
    <n v="1"/>
    <n v="196.34039999999999"/>
    <n v="343.64960000000002"/>
    <x v="30"/>
  </r>
  <r>
    <d v="2004-03-02T00:00:00"/>
    <s v="SO66961"/>
    <n v="540"/>
    <n v="25176"/>
    <n v="4"/>
    <n v="2"/>
    <n v="1"/>
    <x v="49"/>
    <x v="1"/>
    <n v="12.192399999999999"/>
    <n v="32.6"/>
    <n v="32.6"/>
    <n v="1"/>
    <n v="1"/>
    <n v="20.407600000000002"/>
    <n v="12.192399999999999"/>
    <x v="33"/>
  </r>
  <r>
    <d v="2004-02-02T00:00:00"/>
    <s v="SO66994"/>
    <n v="485"/>
    <n v="15844"/>
    <n v="4"/>
    <n v="2"/>
    <n v="1"/>
    <x v="61"/>
    <x v="1"/>
    <n v="8.2204999999999995"/>
    <n v="21.98"/>
    <n v="21.98"/>
    <n v="1"/>
    <n v="1"/>
    <n v="13.759500000000001"/>
    <n v="8.2204999999999995"/>
    <x v="16"/>
  </r>
  <r>
    <d v="2004-09-03T00:00:00"/>
    <s v="SO67137"/>
    <n v="235"/>
    <n v="21160"/>
    <n v="4"/>
    <n v="2"/>
    <n v="1"/>
    <x v="70"/>
    <x v="1"/>
    <n v="31.724399999999999"/>
    <n v="48.067300000000003"/>
    <n v="48.067300000000003"/>
    <n v="1"/>
    <n v="1"/>
    <n v="16.342900000000004"/>
    <n v="31.724399999999999"/>
    <x v="4"/>
  </r>
  <r>
    <d v="2004-05-01T00:00:00"/>
    <s v="SO67109"/>
    <n v="485"/>
    <n v="13376"/>
    <n v="4"/>
    <n v="2"/>
    <n v="1"/>
    <x v="35"/>
    <x v="1"/>
    <n v="8.2204999999999995"/>
    <n v="21.98"/>
    <n v="21.98"/>
    <n v="1"/>
    <n v="1"/>
    <n v="13.759500000000001"/>
    <n v="8.2204999999999995"/>
    <x v="16"/>
  </r>
  <r>
    <d v="2004-04-03T00:00:00"/>
    <s v="SO67198"/>
    <n v="479"/>
    <n v="18085"/>
    <n v="4"/>
    <n v="2"/>
    <n v="1"/>
    <x v="67"/>
    <x v="1"/>
    <n v="3.3622999999999998"/>
    <n v="8.99"/>
    <n v="8.99"/>
    <n v="1"/>
    <n v="1"/>
    <n v="5.6277000000000008"/>
    <n v="3.3622999999999998"/>
    <x v="95"/>
  </r>
  <r>
    <d v="2004-01-02T00:00:00"/>
    <s v="SO67240"/>
    <n v="478"/>
    <n v="15568"/>
    <n v="4"/>
    <n v="2"/>
    <n v="1"/>
    <x v="58"/>
    <x v="1"/>
    <n v="3.7363"/>
    <n v="9.99"/>
    <n v="9.99"/>
    <n v="1"/>
    <n v="1"/>
    <n v="6.2537000000000003"/>
    <n v="3.7363"/>
    <x v="42"/>
  </r>
  <r>
    <d v="2003-03-12T00:00:00"/>
    <s v="SO67238"/>
    <n v="474"/>
    <n v="14755"/>
    <n v="4"/>
    <n v="2"/>
    <n v="1"/>
    <x v="38"/>
    <x v="1"/>
    <n v="26.176300000000001"/>
    <n v="69.989999999999995"/>
    <n v="69.989999999999995"/>
    <n v="1"/>
    <n v="1"/>
    <n v="43.813699999999997"/>
    <n v="26.176300000000001"/>
    <x v="19"/>
  </r>
  <r>
    <d v="2004-09-02T00:00:00"/>
    <s v="SO67362"/>
    <n v="536"/>
    <n v="22723"/>
    <n v="4"/>
    <n v="2"/>
    <n v="1"/>
    <x v="55"/>
    <x v="1"/>
    <n v="11.2163"/>
    <n v="29.99"/>
    <n v="29.99"/>
    <n v="1"/>
    <n v="1"/>
    <n v="18.773699999999998"/>
    <n v="11.2163"/>
    <x v="77"/>
  </r>
  <r>
    <d v="2004-06-02T00:00:00"/>
    <s v="SO67403"/>
    <n v="226"/>
    <n v="18360"/>
    <n v="4"/>
    <n v="2"/>
    <n v="1"/>
    <x v="52"/>
    <x v="1"/>
    <n v="31.724399999999999"/>
    <n v="48.067300000000003"/>
    <n v="48.067300000000003"/>
    <n v="1"/>
    <n v="1"/>
    <n v="16.342900000000004"/>
    <n v="31.724399999999999"/>
    <x v="23"/>
  </r>
  <r>
    <d v="2004-05-01T00:00:00"/>
    <s v="SO67436"/>
    <n v="536"/>
    <n v="22744"/>
    <n v="4"/>
    <n v="2"/>
    <n v="1"/>
    <x v="35"/>
    <x v="1"/>
    <n v="11.2163"/>
    <n v="29.99"/>
    <n v="29.99"/>
    <n v="1"/>
    <n v="1"/>
    <n v="18.773699999999998"/>
    <n v="11.2163"/>
    <x v="77"/>
  </r>
  <r>
    <d v="2003-07-12T00:00:00"/>
    <s v="SO67441"/>
    <n v="485"/>
    <n v="15855"/>
    <n v="4"/>
    <n v="2"/>
    <n v="1"/>
    <x v="9"/>
    <x v="1"/>
    <n v="8.2204999999999995"/>
    <n v="21.98"/>
    <n v="21.98"/>
    <n v="1"/>
    <n v="1"/>
    <n v="13.759500000000001"/>
    <n v="8.2204999999999995"/>
    <x v="16"/>
  </r>
  <r>
    <d v="2004-01-01T00:00:00"/>
    <s v="SO67619"/>
    <n v="478"/>
    <n v="12923"/>
    <n v="4"/>
    <n v="2"/>
    <n v="1"/>
    <x v="36"/>
    <x v="1"/>
    <n v="3.7363"/>
    <n v="9.99"/>
    <n v="9.99"/>
    <n v="1"/>
    <n v="1"/>
    <n v="6.2537000000000003"/>
    <n v="3.7363"/>
    <x v="42"/>
  </r>
  <r>
    <d v="2004-02-03T00:00:00"/>
    <s v="SO67690"/>
    <n v="486"/>
    <n v="29274"/>
    <n v="4"/>
    <n v="2"/>
    <n v="1"/>
    <x v="60"/>
    <x v="1"/>
    <n v="59.466000000000001"/>
    <n v="159"/>
    <n v="159"/>
    <n v="1"/>
    <n v="1"/>
    <n v="99.533999999999992"/>
    <n v="59.466000000000001"/>
    <x v="69"/>
  </r>
  <r>
    <d v="2004-05-01T00:00:00"/>
    <s v="SO67861"/>
    <n v="529"/>
    <n v="23800"/>
    <n v="4"/>
    <n v="2"/>
    <n v="1"/>
    <x v="35"/>
    <x v="1"/>
    <n v="1.4923"/>
    <n v="3.99"/>
    <n v="3.99"/>
    <n v="1"/>
    <n v="1"/>
    <n v="2.4977"/>
    <n v="1.4923"/>
    <x v="74"/>
  </r>
  <r>
    <d v="2004-01-01T00:00:00"/>
    <s v="SO67922"/>
    <n v="235"/>
    <n v="20022"/>
    <n v="4"/>
    <n v="2"/>
    <n v="1"/>
    <x v="36"/>
    <x v="1"/>
    <n v="31.724399999999999"/>
    <n v="48.067300000000003"/>
    <n v="48.067300000000003"/>
    <n v="1"/>
    <n v="1"/>
    <n v="16.342900000000004"/>
    <n v="31.724399999999999"/>
    <x v="4"/>
  </r>
  <r>
    <d v="2004-11-01T00:00:00"/>
    <s v="SO67952"/>
    <n v="229"/>
    <n v="18361"/>
    <n v="4"/>
    <n v="2"/>
    <n v="1"/>
    <x v="44"/>
    <x v="1"/>
    <n v="31.724399999999999"/>
    <n v="48.067300000000003"/>
    <n v="48.067300000000003"/>
    <n v="1"/>
    <n v="1"/>
    <n v="16.342900000000004"/>
    <n v="31.724399999999999"/>
    <x v="31"/>
  </r>
  <r>
    <d v="2004-08-03T00:00:00"/>
    <s v="SO67912"/>
    <n v="489"/>
    <n v="28335"/>
    <n v="4"/>
    <n v="2"/>
    <n v="1"/>
    <x v="63"/>
    <x v="1"/>
    <n v="41.572299999999998"/>
    <n v="53.99"/>
    <n v="53.99"/>
    <n v="1"/>
    <n v="1"/>
    <n v="12.417700000000004"/>
    <n v="41.572299999999998"/>
    <x v="58"/>
  </r>
  <r>
    <d v="2004-09-03T00:00:00"/>
    <s v="SO68030"/>
    <n v="480"/>
    <n v="11184"/>
    <n v="4"/>
    <n v="2"/>
    <n v="1"/>
    <x v="70"/>
    <x v="1"/>
    <n v="0.85650000000000004"/>
    <n v="2.29"/>
    <n v="2.29"/>
    <n v="1"/>
    <n v="1"/>
    <n v="1.4335"/>
    <n v="0.85650000000000004"/>
    <x v="43"/>
  </r>
  <r>
    <d v="2004-03-01T00:00:00"/>
    <s v="SO68144"/>
    <n v="539"/>
    <n v="18562"/>
    <n v="4"/>
    <n v="2"/>
    <n v="1"/>
    <x v="41"/>
    <x v="1"/>
    <n v="9.3462999999999994"/>
    <n v="24.99"/>
    <n v="24.99"/>
    <n v="1"/>
    <n v="1"/>
    <n v="15.643699999999999"/>
    <n v="9.3462999999999994"/>
    <x v="80"/>
  </r>
  <r>
    <d v="2004-09-01T00:00:00"/>
    <s v="SO68362"/>
    <n v="229"/>
    <n v="19235"/>
    <n v="4"/>
    <n v="2"/>
    <n v="1"/>
    <x v="47"/>
    <x v="1"/>
    <n v="31.724399999999999"/>
    <n v="48.067300000000003"/>
    <n v="48.067300000000003"/>
    <n v="1"/>
    <n v="1"/>
    <n v="16.342900000000004"/>
    <n v="31.724399999999999"/>
    <x v="31"/>
  </r>
  <r>
    <d v="2004-12-02T00:00:00"/>
    <s v="SO68461"/>
    <n v="235"/>
    <n v="18366"/>
    <n v="4"/>
    <n v="2"/>
    <n v="1"/>
    <x v="54"/>
    <x v="1"/>
    <n v="31.724399999999999"/>
    <n v="48.067300000000003"/>
    <n v="48.067300000000003"/>
    <n v="1"/>
    <n v="1"/>
    <n v="16.342900000000004"/>
    <n v="31.724399999999999"/>
    <x v="4"/>
  </r>
  <r>
    <d v="2004-12-02T00:00:00"/>
    <s v="SO68671"/>
    <n v="538"/>
    <n v="23471"/>
    <n v="4"/>
    <n v="2"/>
    <n v="1"/>
    <x v="54"/>
    <x v="1"/>
    <n v="8.0373000000000001"/>
    <n v="21.49"/>
    <n v="21.49"/>
    <n v="1"/>
    <n v="1"/>
    <n v="13.452699999999998"/>
    <n v="8.0373000000000001"/>
    <x v="75"/>
  </r>
  <r>
    <d v="2004-06-04T00:00:00"/>
    <s v="SO68801"/>
    <n v="488"/>
    <n v="18431"/>
    <n v="4"/>
    <n v="2"/>
    <n v="1"/>
    <x v="82"/>
    <x v="1"/>
    <n v="41.572299999999998"/>
    <n v="53.99"/>
    <n v="53.99"/>
    <n v="1"/>
    <n v="1"/>
    <n v="12.417700000000004"/>
    <n v="41.572299999999998"/>
    <x v="8"/>
  </r>
  <r>
    <d v="2004-06-02T00:00:00"/>
    <s v="SO68794"/>
    <n v="479"/>
    <n v="25362"/>
    <n v="4"/>
    <n v="2"/>
    <n v="1"/>
    <x v="52"/>
    <x v="1"/>
    <n v="3.3622999999999998"/>
    <n v="8.99"/>
    <n v="8.99"/>
    <n v="1"/>
    <n v="1"/>
    <n v="5.6277000000000008"/>
    <n v="3.3622999999999998"/>
    <x v="95"/>
  </r>
  <r>
    <d v="2004-06-01T00:00:00"/>
    <s v="SO68842"/>
    <n v="488"/>
    <n v="20338"/>
    <n v="4"/>
    <n v="2"/>
    <n v="1"/>
    <x v="46"/>
    <x v="1"/>
    <n v="41.572299999999998"/>
    <n v="53.99"/>
    <n v="53.99"/>
    <n v="1"/>
    <n v="1"/>
    <n v="12.417700000000004"/>
    <n v="41.572299999999998"/>
    <x v="8"/>
  </r>
  <r>
    <d v="2004-07-04T00:00:00"/>
    <s v="SO68834"/>
    <n v="528"/>
    <n v="26203"/>
    <n v="4"/>
    <n v="2"/>
    <n v="1"/>
    <x v="98"/>
    <x v="1"/>
    <n v="1.8663000000000001"/>
    <n v="4.99"/>
    <n v="4.99"/>
    <n v="1"/>
    <n v="1"/>
    <n v="3.1237000000000004"/>
    <n v="1.8663000000000001"/>
    <x v="73"/>
  </r>
  <r>
    <d v="2004-12-03T00:00:00"/>
    <s v="SO69058"/>
    <n v="475"/>
    <n v="14914"/>
    <n v="4"/>
    <n v="2"/>
    <n v="1"/>
    <x v="72"/>
    <x v="1"/>
    <n v="26.176300000000001"/>
    <n v="69.989999999999995"/>
    <n v="69.989999999999995"/>
    <n v="1"/>
    <n v="1"/>
    <n v="43.813699999999997"/>
    <n v="26.176300000000001"/>
    <x v="39"/>
  </r>
  <r>
    <d v="2004-05-02T00:00:00"/>
    <s v="SO69081"/>
    <n v="489"/>
    <n v="21356"/>
    <n v="4"/>
    <n v="2"/>
    <n v="1"/>
    <x v="51"/>
    <x v="1"/>
    <n v="41.572299999999998"/>
    <n v="53.99"/>
    <n v="53.99"/>
    <n v="1"/>
    <n v="1"/>
    <n v="12.417700000000004"/>
    <n v="41.572299999999998"/>
    <x v="58"/>
  </r>
  <r>
    <d v="2004-09-02T00:00:00"/>
    <s v="SO69161"/>
    <n v="479"/>
    <n v="12205"/>
    <n v="4"/>
    <n v="2"/>
    <n v="1"/>
    <x v="55"/>
    <x v="1"/>
    <n v="3.3622999999999998"/>
    <n v="8.99"/>
    <n v="8.99"/>
    <n v="1"/>
    <n v="1"/>
    <n v="5.6277000000000008"/>
    <n v="3.3622999999999998"/>
    <x v="95"/>
  </r>
  <r>
    <d v="2004-02-02T00:00:00"/>
    <s v="SO69210"/>
    <n v="528"/>
    <n v="12428"/>
    <n v="4"/>
    <n v="2"/>
    <n v="1"/>
    <x v="61"/>
    <x v="1"/>
    <n v="1.8663000000000001"/>
    <n v="4.99"/>
    <n v="4.99"/>
    <n v="1"/>
    <n v="1"/>
    <n v="3.1237000000000004"/>
    <n v="1.8663000000000001"/>
    <x v="73"/>
  </r>
  <r>
    <d v="2004-02-03T00:00:00"/>
    <s v="SO69272"/>
    <n v="489"/>
    <n v="19229"/>
    <n v="4"/>
    <n v="2"/>
    <n v="1"/>
    <x v="60"/>
    <x v="1"/>
    <n v="41.572299999999998"/>
    <n v="53.99"/>
    <n v="53.99"/>
    <n v="1"/>
    <n v="1"/>
    <n v="12.417700000000004"/>
    <n v="41.572299999999998"/>
    <x v="58"/>
  </r>
  <r>
    <d v="2004-03-04T00:00:00"/>
    <s v="SO69270"/>
    <n v="235"/>
    <n v="19868"/>
    <n v="4"/>
    <n v="2"/>
    <n v="1"/>
    <x v="74"/>
    <x v="1"/>
    <n v="31.724399999999999"/>
    <n v="48.067300000000003"/>
    <n v="48.067300000000003"/>
    <n v="1"/>
    <n v="1"/>
    <n v="16.342900000000004"/>
    <n v="31.724399999999999"/>
    <x v="4"/>
  </r>
  <r>
    <d v="2004-11-03T00:00:00"/>
    <s v="SO69263"/>
    <n v="529"/>
    <n v="24620"/>
    <n v="4"/>
    <n v="2"/>
    <n v="1"/>
    <x v="66"/>
    <x v="1"/>
    <n v="1.4923"/>
    <n v="3.99"/>
    <n v="3.99"/>
    <n v="1"/>
    <n v="1"/>
    <n v="2.4977"/>
    <n v="1.4923"/>
    <x v="74"/>
  </r>
  <r>
    <d v="2004-08-02T00:00:00"/>
    <s v="SO69369"/>
    <n v="485"/>
    <n v="16086"/>
    <n v="4"/>
    <n v="2"/>
    <n v="1"/>
    <x v="50"/>
    <x v="1"/>
    <n v="8.2204999999999995"/>
    <n v="21.98"/>
    <n v="21.98"/>
    <n v="1"/>
    <n v="1"/>
    <n v="13.759500000000001"/>
    <n v="8.2204999999999995"/>
    <x v="16"/>
  </r>
  <r>
    <d v="2004-05-04T00:00:00"/>
    <s v="SO69714"/>
    <n v="489"/>
    <n v="21700"/>
    <n v="4"/>
    <n v="2"/>
    <n v="1"/>
    <x v="77"/>
    <x v="1"/>
    <n v="41.572299999999998"/>
    <n v="53.99"/>
    <n v="53.99"/>
    <n v="1"/>
    <n v="1"/>
    <n v="12.417700000000004"/>
    <n v="41.572299999999998"/>
    <x v="58"/>
  </r>
  <r>
    <d v="2004-06-01T00:00:00"/>
    <s v="SO69763"/>
    <n v="476"/>
    <n v="15312"/>
    <n v="4"/>
    <n v="2"/>
    <n v="1"/>
    <x v="46"/>
    <x v="1"/>
    <n v="26.176300000000001"/>
    <n v="69.989999999999995"/>
    <n v="69.989999999999995"/>
    <n v="1"/>
    <n v="1"/>
    <n v="43.813699999999997"/>
    <n v="26.176300000000001"/>
    <x v="48"/>
  </r>
  <r>
    <d v="2004-06-03T00:00:00"/>
    <s v="SO69744"/>
    <n v="483"/>
    <n v="24971"/>
    <n v="4"/>
    <n v="2"/>
    <n v="1"/>
    <x v="68"/>
    <x v="1"/>
    <n v="44.88"/>
    <n v="120"/>
    <n v="120"/>
    <n v="1"/>
    <n v="1"/>
    <n v="75.12"/>
    <n v="44.88"/>
    <x v="65"/>
  </r>
  <r>
    <d v="2004-02-02T00:00:00"/>
    <s v="SO69765"/>
    <n v="476"/>
    <n v="15308"/>
    <n v="4"/>
    <n v="2"/>
    <n v="1"/>
    <x v="61"/>
    <x v="1"/>
    <n v="26.176300000000001"/>
    <n v="69.989999999999995"/>
    <n v="69.989999999999995"/>
    <n v="1"/>
    <n v="1"/>
    <n v="43.813699999999997"/>
    <n v="26.176300000000001"/>
    <x v="48"/>
  </r>
  <r>
    <d v="2004-05-02T00:00:00"/>
    <s v="SO69805"/>
    <n v="483"/>
    <n v="11222"/>
    <n v="4"/>
    <n v="2"/>
    <n v="1"/>
    <x v="51"/>
    <x v="1"/>
    <n v="44.88"/>
    <n v="120"/>
    <n v="120"/>
    <n v="1"/>
    <n v="1"/>
    <n v="75.12"/>
    <n v="44.88"/>
    <x v="65"/>
  </r>
  <r>
    <d v="2004-11-04T00:00:00"/>
    <s v="SO70082"/>
    <n v="235"/>
    <n v="18780"/>
    <n v="4"/>
    <n v="2"/>
    <n v="1"/>
    <x v="81"/>
    <x v="1"/>
    <n v="31.724399999999999"/>
    <n v="48.067300000000003"/>
    <n v="48.067300000000003"/>
    <n v="1"/>
    <n v="1"/>
    <n v="16.342900000000004"/>
    <n v="31.724399999999999"/>
    <x v="4"/>
  </r>
  <r>
    <d v="2004-04-02T00:00:00"/>
    <s v="SO70136"/>
    <n v="483"/>
    <n v="17543"/>
    <n v="4"/>
    <n v="2"/>
    <n v="1"/>
    <x v="56"/>
    <x v="1"/>
    <n v="44.88"/>
    <n v="120"/>
    <n v="120"/>
    <n v="1"/>
    <n v="1"/>
    <n v="75.12"/>
    <n v="44.88"/>
    <x v="65"/>
  </r>
  <r>
    <d v="2004-10-02T00:00:00"/>
    <s v="SO70192"/>
    <n v="226"/>
    <n v="14251"/>
    <n v="4"/>
    <n v="2"/>
    <n v="1"/>
    <x v="59"/>
    <x v="1"/>
    <n v="31.724399999999999"/>
    <n v="48.067300000000003"/>
    <n v="48.067300000000003"/>
    <n v="1"/>
    <n v="1"/>
    <n v="16.342900000000004"/>
    <n v="31.724399999999999"/>
    <x v="23"/>
  </r>
  <r>
    <d v="2004-07-04T00:00:00"/>
    <s v="SO70186"/>
    <n v="490"/>
    <n v="19115"/>
    <n v="4"/>
    <n v="2"/>
    <n v="1"/>
    <x v="98"/>
    <x v="1"/>
    <n v="41.572299999999998"/>
    <n v="53.99"/>
    <n v="53.99"/>
    <n v="1"/>
    <n v="1"/>
    <n v="12.417700000000004"/>
    <n v="41.572299999999998"/>
    <x v="79"/>
  </r>
  <r>
    <d v="2004-01-03T00:00:00"/>
    <s v="SO70297"/>
    <n v="478"/>
    <n v="17139"/>
    <n v="4"/>
    <n v="2"/>
    <n v="1"/>
    <x v="65"/>
    <x v="1"/>
    <n v="3.7363"/>
    <n v="9.99"/>
    <n v="9.99"/>
    <n v="1"/>
    <n v="1"/>
    <n v="6.2537000000000003"/>
    <n v="3.7363"/>
    <x v="42"/>
  </r>
  <r>
    <d v="2004-02-03T00:00:00"/>
    <s v="SO70299"/>
    <n v="479"/>
    <n v="11171"/>
    <n v="4"/>
    <n v="2"/>
    <n v="1"/>
    <x v="60"/>
    <x v="1"/>
    <n v="3.3622999999999998"/>
    <n v="8.99"/>
    <n v="8.99"/>
    <n v="1"/>
    <n v="1"/>
    <n v="5.6277000000000008"/>
    <n v="3.3622999999999998"/>
    <x v="95"/>
  </r>
  <r>
    <d v="2004-10-02T00:00:00"/>
    <s v="SO70417"/>
    <n v="528"/>
    <n v="11639"/>
    <n v="4"/>
    <n v="2"/>
    <n v="1"/>
    <x v="59"/>
    <x v="1"/>
    <n v="1.8663000000000001"/>
    <n v="4.99"/>
    <n v="4.99"/>
    <n v="1"/>
    <n v="1"/>
    <n v="3.1237000000000004"/>
    <n v="1.8663000000000001"/>
    <x v="73"/>
  </r>
  <r>
    <d v="2004-08-02T00:00:00"/>
    <s v="SO70428"/>
    <n v="528"/>
    <n v="18352"/>
    <n v="4"/>
    <n v="2"/>
    <n v="1"/>
    <x v="50"/>
    <x v="1"/>
    <n v="1.8663000000000001"/>
    <n v="4.99"/>
    <n v="4.99"/>
    <n v="1"/>
    <n v="1"/>
    <n v="3.1237000000000004"/>
    <n v="1.8663000000000001"/>
    <x v="73"/>
  </r>
  <r>
    <d v="2004-03-04T00:00:00"/>
    <s v="SO70562"/>
    <n v="528"/>
    <n v="12412"/>
    <n v="4"/>
    <n v="2"/>
    <n v="1"/>
    <x v="74"/>
    <x v="1"/>
    <n v="1.8663000000000001"/>
    <n v="4.99"/>
    <n v="4.99"/>
    <n v="1"/>
    <n v="1"/>
    <n v="3.1237000000000004"/>
    <n v="1.8663000000000001"/>
    <x v="73"/>
  </r>
  <r>
    <d v="2004-12-03T00:00:00"/>
    <s v="SO70622"/>
    <n v="232"/>
    <n v="20122"/>
    <n v="4"/>
    <n v="2"/>
    <n v="1"/>
    <x v="72"/>
    <x v="1"/>
    <n v="31.724399999999999"/>
    <n v="48.067300000000003"/>
    <n v="48.067300000000003"/>
    <n v="1"/>
    <n v="1"/>
    <n v="16.342900000000004"/>
    <n v="31.724399999999999"/>
    <x v="62"/>
  </r>
  <r>
    <d v="2004-09-03T00:00:00"/>
    <s v="SO70894"/>
    <n v="474"/>
    <n v="18576"/>
    <n v="4"/>
    <n v="2"/>
    <n v="1"/>
    <x v="70"/>
    <x v="1"/>
    <n v="26.176300000000001"/>
    <n v="69.989999999999995"/>
    <n v="69.989999999999995"/>
    <n v="1"/>
    <n v="1"/>
    <n v="43.813699999999997"/>
    <n v="26.176300000000001"/>
    <x v="19"/>
  </r>
  <r>
    <d v="2004-04-03T00:00:00"/>
    <s v="SO70930"/>
    <n v="539"/>
    <n v="18568"/>
    <n v="4"/>
    <n v="2"/>
    <n v="1"/>
    <x v="67"/>
    <x v="1"/>
    <n v="9.3462999999999994"/>
    <n v="24.99"/>
    <n v="24.99"/>
    <n v="1"/>
    <n v="1"/>
    <n v="15.643699999999999"/>
    <n v="9.3462999999999994"/>
    <x v="80"/>
  </r>
  <r>
    <d v="2004-02-02T00:00:00"/>
    <s v="SO70964"/>
    <n v="226"/>
    <n v="20311"/>
    <n v="4"/>
    <n v="2"/>
    <n v="1"/>
    <x v="61"/>
    <x v="1"/>
    <n v="31.724399999999999"/>
    <n v="48.067300000000003"/>
    <n v="48.067300000000003"/>
    <n v="1"/>
    <n v="1"/>
    <n v="16.342900000000004"/>
    <n v="31.724399999999999"/>
    <x v="23"/>
  </r>
  <r>
    <d v="2004-09-04T00:00:00"/>
    <s v="SO70960"/>
    <n v="529"/>
    <n v="24679"/>
    <n v="4"/>
    <n v="2"/>
    <n v="1"/>
    <x v="80"/>
    <x v="1"/>
    <n v="1.4923"/>
    <n v="3.99"/>
    <n v="3.99"/>
    <n v="1"/>
    <n v="1"/>
    <n v="2.4977"/>
    <n v="1.4923"/>
    <x v="74"/>
  </r>
  <r>
    <d v="2004-12-02T00:00:00"/>
    <s v="SO71043"/>
    <n v="487"/>
    <n v="19221"/>
    <n v="4"/>
    <n v="2"/>
    <n v="1"/>
    <x v="54"/>
    <x v="1"/>
    <n v="20.566299999999998"/>
    <n v="54.99"/>
    <n v="54.99"/>
    <n v="1"/>
    <n v="1"/>
    <n v="34.423700000000004"/>
    <n v="20.566299999999998"/>
    <x v="90"/>
  </r>
  <r>
    <d v="2004-07-03T00:00:00"/>
    <s v="SO71249"/>
    <n v="488"/>
    <n v="19995"/>
    <n v="4"/>
    <n v="2"/>
    <n v="1"/>
    <x v="69"/>
    <x v="1"/>
    <n v="41.572299999999998"/>
    <n v="53.99"/>
    <n v="53.99"/>
    <n v="1"/>
    <n v="1"/>
    <n v="12.417700000000004"/>
    <n v="41.572299999999998"/>
    <x v="8"/>
  </r>
  <r>
    <d v="2004-01-05T00:00:00"/>
    <s v="SO71241"/>
    <n v="491"/>
    <n v="13465"/>
    <n v="4"/>
    <n v="2"/>
    <n v="1"/>
    <x v="90"/>
    <x v="1"/>
    <n v="41.572299999999998"/>
    <n v="53.99"/>
    <n v="53.99"/>
    <n v="1"/>
    <n v="1"/>
    <n v="12.417700000000004"/>
    <n v="41.572299999999998"/>
    <x v="59"/>
  </r>
  <r>
    <d v="2004-02-03T00:00:00"/>
    <s v="SO71440"/>
    <n v="487"/>
    <n v="16795"/>
    <n v="4"/>
    <n v="2"/>
    <n v="1"/>
    <x v="60"/>
    <x v="1"/>
    <n v="20.566299999999998"/>
    <n v="54.99"/>
    <n v="54.99"/>
    <n v="1"/>
    <n v="1"/>
    <n v="34.423700000000004"/>
    <n v="20.566299999999998"/>
    <x v="90"/>
  </r>
  <r>
    <d v="2004-04-04T00:00:00"/>
    <s v="SO71671"/>
    <n v="483"/>
    <n v="18231"/>
    <n v="4"/>
    <n v="2"/>
    <n v="1"/>
    <x v="83"/>
    <x v="1"/>
    <n v="44.88"/>
    <n v="120"/>
    <n v="120"/>
    <n v="1"/>
    <n v="1"/>
    <n v="75.12"/>
    <n v="44.88"/>
    <x v="65"/>
  </r>
  <r>
    <d v="2004-05-05T00:00:00"/>
    <s v="SO71669"/>
    <n v="536"/>
    <n v="15410"/>
    <n v="4"/>
    <n v="2"/>
    <n v="1"/>
    <x v="86"/>
    <x v="1"/>
    <n v="11.2163"/>
    <n v="29.99"/>
    <n v="29.99"/>
    <n v="1"/>
    <n v="1"/>
    <n v="18.773699999999998"/>
    <n v="11.2163"/>
    <x v="77"/>
  </r>
  <r>
    <d v="2004-04-04T00:00:00"/>
    <s v="SO71707"/>
    <n v="479"/>
    <n v="28124"/>
    <n v="4"/>
    <n v="2"/>
    <n v="1"/>
    <x v="83"/>
    <x v="1"/>
    <n v="3.3622999999999998"/>
    <n v="8.99"/>
    <n v="8.99"/>
    <n v="1"/>
    <n v="1"/>
    <n v="5.6277000000000008"/>
    <n v="3.3622999999999998"/>
    <x v="95"/>
  </r>
  <r>
    <d v="2004-12-05T00:00:00"/>
    <s v="SO71760"/>
    <n v="477"/>
    <n v="26120"/>
    <n v="4"/>
    <n v="2"/>
    <n v="1"/>
    <x v="89"/>
    <x v="1"/>
    <n v="1.8663000000000001"/>
    <n v="4.99"/>
    <n v="4.99"/>
    <n v="1"/>
    <n v="1"/>
    <n v="3.1237000000000004"/>
    <n v="1.8663000000000001"/>
    <x v="36"/>
  </r>
  <r>
    <d v="2004-05-03T00:00:00"/>
    <s v="SO72037"/>
    <n v="232"/>
    <n v="13335"/>
    <n v="4"/>
    <n v="2"/>
    <n v="1"/>
    <x v="62"/>
    <x v="1"/>
    <n v="31.724399999999999"/>
    <n v="48.067300000000003"/>
    <n v="48.067300000000003"/>
    <n v="1"/>
    <n v="1"/>
    <n v="16.342900000000004"/>
    <n v="31.724399999999999"/>
    <x v="62"/>
  </r>
  <r>
    <d v="2004-09-05T00:00:00"/>
    <s v="SO72116"/>
    <n v="490"/>
    <n v="22111"/>
    <n v="4"/>
    <n v="2"/>
    <n v="1"/>
    <x v="92"/>
    <x v="1"/>
    <n v="41.572299999999998"/>
    <n v="53.99"/>
    <n v="53.99"/>
    <n v="1"/>
    <n v="1"/>
    <n v="12.417700000000004"/>
    <n v="41.572299999999998"/>
    <x v="79"/>
  </r>
  <r>
    <d v="2004-09-04T00:00:00"/>
    <s v="SO72115"/>
    <n v="477"/>
    <n v="22248"/>
    <n v="4"/>
    <n v="2"/>
    <n v="1"/>
    <x v="80"/>
    <x v="1"/>
    <n v="1.8663000000000001"/>
    <n v="4.99"/>
    <n v="4.99"/>
    <n v="1"/>
    <n v="1"/>
    <n v="3.1237000000000004"/>
    <n v="1.8663000000000001"/>
    <x v="36"/>
  </r>
  <r>
    <d v="2004-03-03T00:00:00"/>
    <s v="SO72177"/>
    <n v="226"/>
    <n v="22246"/>
    <n v="4"/>
    <n v="2"/>
    <n v="1"/>
    <x v="64"/>
    <x v="1"/>
    <n v="31.724399999999999"/>
    <n v="48.067300000000003"/>
    <n v="48.067300000000003"/>
    <n v="1"/>
    <n v="1"/>
    <n v="16.342900000000004"/>
    <n v="31.724399999999999"/>
    <x v="23"/>
  </r>
  <r>
    <d v="2004-08-04T00:00:00"/>
    <s v="SO72258"/>
    <n v="490"/>
    <n v="28250"/>
    <n v="4"/>
    <n v="2"/>
    <n v="1"/>
    <x v="76"/>
    <x v="1"/>
    <n v="41.572299999999998"/>
    <n v="53.99"/>
    <n v="53.99"/>
    <n v="1"/>
    <n v="1"/>
    <n v="12.417700000000004"/>
    <n v="41.572299999999998"/>
    <x v="79"/>
  </r>
  <r>
    <d v="2004-01-03T00:00:00"/>
    <s v="SO72317"/>
    <n v="485"/>
    <n v="13734"/>
    <n v="4"/>
    <n v="2"/>
    <n v="1"/>
    <x v="65"/>
    <x v="1"/>
    <n v="8.2204999999999995"/>
    <n v="21.98"/>
    <n v="21.98"/>
    <n v="1"/>
    <n v="1"/>
    <n v="13.759500000000001"/>
    <n v="8.2204999999999995"/>
    <x v="16"/>
  </r>
  <r>
    <d v="2004-11-03T00:00:00"/>
    <s v="SO72419"/>
    <n v="472"/>
    <n v="26647"/>
    <n v="4"/>
    <n v="2"/>
    <n v="1"/>
    <x v="66"/>
    <x v="1"/>
    <n v="23.748999999999999"/>
    <n v="63.5"/>
    <n v="63.5"/>
    <n v="1"/>
    <n v="1"/>
    <n v="39.751000000000005"/>
    <n v="23.748999999999999"/>
    <x v="68"/>
  </r>
  <r>
    <d v="2004-12-04T00:00:00"/>
    <s v="SO72380"/>
    <n v="478"/>
    <n v="14493"/>
    <n v="4"/>
    <n v="2"/>
    <n v="1"/>
    <x v="79"/>
    <x v="1"/>
    <n v="3.7363"/>
    <n v="9.99"/>
    <n v="9.99"/>
    <n v="1"/>
    <n v="1"/>
    <n v="6.2537000000000003"/>
    <n v="3.7363"/>
    <x v="42"/>
  </r>
  <r>
    <d v="2004-09-04T00:00:00"/>
    <s v="SO72532"/>
    <n v="235"/>
    <n v="16806"/>
    <n v="4"/>
    <n v="2"/>
    <n v="1"/>
    <x v="80"/>
    <x v="1"/>
    <n v="31.724399999999999"/>
    <n v="48.067300000000003"/>
    <n v="48.067300000000003"/>
    <n v="1"/>
    <n v="1"/>
    <n v="16.342900000000004"/>
    <n v="31.724399999999999"/>
    <x v="4"/>
  </r>
  <r>
    <d v="2004-09-04T00:00:00"/>
    <s v="SO72550"/>
    <n v="483"/>
    <n v="18420"/>
    <n v="4"/>
    <n v="2"/>
    <n v="1"/>
    <x v="80"/>
    <x v="1"/>
    <n v="44.88"/>
    <n v="120"/>
    <n v="120"/>
    <n v="1"/>
    <n v="1"/>
    <n v="75.12"/>
    <n v="44.88"/>
    <x v="65"/>
  </r>
  <r>
    <d v="2004-02-03T00:00:00"/>
    <s v="SO72534"/>
    <n v="480"/>
    <n v="14764"/>
    <n v="4"/>
    <n v="2"/>
    <n v="1"/>
    <x v="60"/>
    <x v="1"/>
    <n v="0.85650000000000004"/>
    <n v="2.29"/>
    <n v="2.29"/>
    <n v="1"/>
    <n v="1"/>
    <n v="1.4335"/>
    <n v="0.85650000000000004"/>
    <x v="43"/>
  </r>
  <r>
    <d v="2004-09-03T00:00:00"/>
    <s v="SO72633"/>
    <n v="229"/>
    <n v="21928"/>
    <n v="4"/>
    <n v="2"/>
    <n v="1"/>
    <x v="70"/>
    <x v="1"/>
    <n v="31.724399999999999"/>
    <n v="48.067300000000003"/>
    <n v="48.067300000000003"/>
    <n v="1"/>
    <n v="1"/>
    <n v="16.342900000000004"/>
    <n v="31.724399999999999"/>
    <x v="31"/>
  </r>
  <r>
    <d v="2004-11-05T00:00:00"/>
    <s v="SO72665"/>
    <n v="540"/>
    <n v="24993"/>
    <n v="4"/>
    <n v="2"/>
    <n v="1"/>
    <x v="87"/>
    <x v="1"/>
    <n v="12.192399999999999"/>
    <n v="32.6"/>
    <n v="32.6"/>
    <n v="1"/>
    <n v="1"/>
    <n v="20.407600000000002"/>
    <n v="12.192399999999999"/>
    <x v="33"/>
  </r>
  <r>
    <d v="2004-09-03T00:00:00"/>
    <s v="SO72835"/>
    <n v="538"/>
    <n v="24234"/>
    <n v="4"/>
    <n v="2"/>
    <n v="1"/>
    <x v="70"/>
    <x v="1"/>
    <n v="8.0373000000000001"/>
    <n v="21.49"/>
    <n v="21.49"/>
    <n v="1"/>
    <n v="1"/>
    <n v="13.452699999999998"/>
    <n v="8.0373000000000001"/>
    <x v="75"/>
  </r>
  <r>
    <d v="2004-02-04T00:00:00"/>
    <s v="SO72810"/>
    <n v="235"/>
    <n v="19234"/>
    <n v="4"/>
    <n v="2"/>
    <n v="1"/>
    <x v="75"/>
    <x v="1"/>
    <n v="31.724399999999999"/>
    <n v="48.067300000000003"/>
    <n v="48.067300000000003"/>
    <n v="1"/>
    <n v="1"/>
    <n v="16.342900000000004"/>
    <n v="31.724399999999999"/>
    <x v="4"/>
  </r>
  <r>
    <d v="2004-07-03T00:00:00"/>
    <s v="SO72925"/>
    <n v="486"/>
    <n v="26646"/>
    <n v="4"/>
    <n v="2"/>
    <n v="1"/>
    <x v="69"/>
    <x v="1"/>
    <n v="59.466000000000001"/>
    <n v="159"/>
    <n v="159"/>
    <n v="1"/>
    <n v="1"/>
    <n v="99.533999999999992"/>
    <n v="59.466000000000001"/>
    <x v="69"/>
  </r>
  <r>
    <d v="2004-12-03T00:00:00"/>
    <s v="SO73000"/>
    <n v="483"/>
    <n v="13323"/>
    <n v="4"/>
    <n v="2"/>
    <n v="1"/>
    <x v="72"/>
    <x v="1"/>
    <n v="44.88"/>
    <n v="120"/>
    <n v="120"/>
    <n v="1"/>
    <n v="1"/>
    <n v="75.12"/>
    <n v="44.88"/>
    <x v="65"/>
  </r>
  <r>
    <d v="2004-08-03T00:00:00"/>
    <s v="SO73003"/>
    <n v="528"/>
    <n v="18848"/>
    <n v="4"/>
    <n v="2"/>
    <n v="1"/>
    <x v="63"/>
    <x v="1"/>
    <n v="1.8663000000000001"/>
    <n v="4.99"/>
    <n v="4.99"/>
    <n v="1"/>
    <n v="1"/>
    <n v="3.1237000000000004"/>
    <n v="1.8663000000000001"/>
    <x v="73"/>
  </r>
  <r>
    <d v="2004-05-05T00:00:00"/>
    <s v="SO73081"/>
    <n v="578"/>
    <n v="26290"/>
    <n v="4"/>
    <n v="2"/>
    <n v="1"/>
    <x v="86"/>
    <x v="1"/>
    <n v="755.1508"/>
    <n v="1214.8499999999999"/>
    <n v="1214.8499999999999"/>
    <n v="1"/>
    <n v="1"/>
    <n v="459.69919999999991"/>
    <n v="755.1508"/>
    <x v="71"/>
  </r>
  <r>
    <d v="2004-01-06T00:00:00"/>
    <s v="SO73165"/>
    <n v="541"/>
    <n v="26302"/>
    <n v="4"/>
    <n v="2"/>
    <n v="1"/>
    <x v="103"/>
    <x v="1"/>
    <n v="10.8423"/>
    <n v="28.99"/>
    <n v="28.99"/>
    <n v="1"/>
    <n v="1"/>
    <n v="18.1477"/>
    <n v="10.8423"/>
    <x v="49"/>
  </r>
  <r>
    <d v="2004-07-05T00:00:00"/>
    <s v="SO73299"/>
    <n v="232"/>
    <n v="12899"/>
    <n v="4"/>
    <n v="2"/>
    <n v="1"/>
    <x v="93"/>
    <x v="1"/>
    <n v="31.724399999999999"/>
    <n v="48.067300000000003"/>
    <n v="48.067300000000003"/>
    <n v="1"/>
    <n v="1"/>
    <n v="16.342900000000004"/>
    <n v="31.724399999999999"/>
    <x v="62"/>
  </r>
  <r>
    <d v="2004-07-03T00:00:00"/>
    <s v="SO73306"/>
    <n v="476"/>
    <n v="15527"/>
    <n v="4"/>
    <n v="2"/>
    <n v="1"/>
    <x v="69"/>
    <x v="1"/>
    <n v="26.176300000000001"/>
    <n v="69.989999999999995"/>
    <n v="69.989999999999995"/>
    <n v="1"/>
    <n v="1"/>
    <n v="43.813699999999997"/>
    <n v="26.176300000000001"/>
    <x v="48"/>
  </r>
  <r>
    <d v="2004-02-06T00:00:00"/>
    <s v="SO73406"/>
    <n v="229"/>
    <n v="21435"/>
    <n v="4"/>
    <n v="2"/>
    <n v="1"/>
    <x v="95"/>
    <x v="1"/>
    <n v="31.724399999999999"/>
    <n v="48.067300000000003"/>
    <n v="48.067300000000003"/>
    <n v="1"/>
    <n v="1"/>
    <n v="16.342900000000004"/>
    <n v="31.724399999999999"/>
    <x v="31"/>
  </r>
  <r>
    <d v="2004-02-06T00:00:00"/>
    <s v="SO73409"/>
    <n v="229"/>
    <n v="19117"/>
    <n v="4"/>
    <n v="2"/>
    <n v="1"/>
    <x v="95"/>
    <x v="1"/>
    <n v="31.724399999999999"/>
    <n v="48.067300000000003"/>
    <n v="48.067300000000003"/>
    <n v="1"/>
    <n v="1"/>
    <n v="16.342900000000004"/>
    <n v="31.724399999999999"/>
    <x v="31"/>
  </r>
  <r>
    <d v="2004-11-04T00:00:00"/>
    <s v="SO73481"/>
    <n v="488"/>
    <n v="25008"/>
    <n v="4"/>
    <n v="2"/>
    <n v="1"/>
    <x v="81"/>
    <x v="1"/>
    <n v="41.572299999999998"/>
    <n v="53.99"/>
    <n v="53.99"/>
    <n v="1"/>
    <n v="1"/>
    <n v="12.417700000000004"/>
    <n v="41.572299999999998"/>
    <x v="8"/>
  </r>
  <r>
    <d v="2004-06-05T00:00:00"/>
    <s v="SO73482"/>
    <n v="491"/>
    <n v="24997"/>
    <n v="4"/>
    <n v="2"/>
    <n v="1"/>
    <x v="91"/>
    <x v="1"/>
    <n v="41.572299999999998"/>
    <n v="53.99"/>
    <n v="53.99"/>
    <n v="1"/>
    <n v="1"/>
    <n v="12.417700000000004"/>
    <n v="41.572299999999998"/>
    <x v="59"/>
  </r>
  <r>
    <d v="2004-11-03T00:00:00"/>
    <s v="SO73569"/>
    <n v="488"/>
    <n v="28152"/>
    <n v="4"/>
    <n v="2"/>
    <n v="1"/>
    <x v="66"/>
    <x v="1"/>
    <n v="41.572299999999998"/>
    <n v="53.99"/>
    <n v="53.99"/>
    <n v="1"/>
    <n v="1"/>
    <n v="12.417700000000004"/>
    <n v="41.572299999999998"/>
    <x v="8"/>
  </r>
  <r>
    <d v="2004-11-03T00:00:00"/>
    <s v="SO73736"/>
    <n v="540"/>
    <n v="25154"/>
    <n v="4"/>
    <n v="2"/>
    <n v="1"/>
    <x v="66"/>
    <x v="1"/>
    <n v="12.192399999999999"/>
    <n v="32.6"/>
    <n v="32.6"/>
    <n v="1"/>
    <n v="1"/>
    <n v="20.407600000000002"/>
    <n v="12.192399999999999"/>
    <x v="33"/>
  </r>
  <r>
    <d v="2004-03-04T00:00:00"/>
    <s v="SO73839"/>
    <n v="475"/>
    <n v="15497"/>
    <n v="4"/>
    <n v="2"/>
    <n v="1"/>
    <x v="74"/>
    <x v="1"/>
    <n v="26.176300000000001"/>
    <n v="69.989999999999995"/>
    <n v="69.989999999999995"/>
    <n v="1"/>
    <n v="1"/>
    <n v="43.813699999999997"/>
    <n v="26.176300000000001"/>
    <x v="39"/>
  </r>
  <r>
    <d v="2004-06-03T00:00:00"/>
    <s v="SO73911"/>
    <n v="485"/>
    <n v="18540"/>
    <n v="4"/>
    <n v="2"/>
    <n v="1"/>
    <x v="68"/>
    <x v="1"/>
    <n v="8.2204999999999995"/>
    <n v="21.98"/>
    <n v="21.98"/>
    <n v="1"/>
    <n v="1"/>
    <n v="13.759500000000001"/>
    <n v="8.2204999999999995"/>
    <x v="16"/>
  </r>
  <r>
    <d v="2004-04-05T00:00:00"/>
    <s v="SO74141"/>
    <n v="471"/>
    <n v="23884"/>
    <n v="4"/>
    <n v="2"/>
    <n v="1"/>
    <x v="85"/>
    <x v="1"/>
    <n v="23.748999999999999"/>
    <n v="63.5"/>
    <n v="63.5"/>
    <n v="1"/>
    <n v="1"/>
    <n v="39.751000000000005"/>
    <n v="23.748999999999999"/>
    <x v="101"/>
  </r>
  <r>
    <d v="2003-08-10T00:00:00"/>
    <s v="SO61274"/>
    <n v="475"/>
    <n v="27148"/>
    <n v="9"/>
    <n v="2"/>
    <n v="1"/>
    <x v="31"/>
    <x v="0"/>
    <n v="26.176300000000001"/>
    <n v="69.989999999999995"/>
    <n v="69.989999999999995"/>
    <n v="1"/>
    <n v="1"/>
    <n v="43.813699999999997"/>
    <n v="26.176300000000001"/>
    <x v="39"/>
  </r>
  <r>
    <d v="2003-01-11T00:00:00"/>
    <s v="SO61309"/>
    <n v="483"/>
    <n v="13625"/>
    <n v="9"/>
    <n v="2"/>
    <n v="1"/>
    <x v="30"/>
    <x v="0"/>
    <n v="44.88"/>
    <n v="120"/>
    <n v="120"/>
    <n v="1"/>
    <n v="1"/>
    <n v="75.12"/>
    <n v="44.88"/>
    <x v="65"/>
  </r>
  <r>
    <d v="2003-07-12T00:00:00"/>
    <s v="SO61316"/>
    <n v="480"/>
    <n v="21187"/>
    <n v="9"/>
    <n v="2"/>
    <n v="1"/>
    <x v="9"/>
    <x v="0"/>
    <n v="0.85650000000000004"/>
    <n v="2.29"/>
    <n v="2.29"/>
    <n v="1"/>
    <n v="1"/>
    <n v="1.4335"/>
    <n v="0.85650000000000004"/>
    <x v="43"/>
  </r>
  <r>
    <d v="2003-08-11T00:00:00"/>
    <s v="SO61322"/>
    <n v="483"/>
    <n v="12371"/>
    <n v="9"/>
    <n v="2"/>
    <n v="1"/>
    <x v="15"/>
    <x v="0"/>
    <n v="44.88"/>
    <n v="120"/>
    <n v="120"/>
    <n v="1"/>
    <n v="1"/>
    <n v="75.12"/>
    <n v="44.88"/>
    <x v="65"/>
  </r>
  <r>
    <d v="2003-10-11T00:00:00"/>
    <s v="SO61484"/>
    <n v="491"/>
    <n v="22941"/>
    <n v="9"/>
    <n v="2"/>
    <n v="1"/>
    <x v="18"/>
    <x v="0"/>
    <n v="41.572299999999998"/>
    <n v="53.99"/>
    <n v="53.99"/>
    <n v="1"/>
    <n v="1"/>
    <n v="12.417700000000004"/>
    <n v="41.572299999999998"/>
    <x v="59"/>
  </r>
  <r>
    <d v="2003-01-12T00:00:00"/>
    <s v="SO61538"/>
    <n v="474"/>
    <n v="14670"/>
    <n v="9"/>
    <n v="2"/>
    <n v="1"/>
    <x v="17"/>
    <x v="0"/>
    <n v="26.176300000000001"/>
    <n v="69.989999999999995"/>
    <n v="69.989999999999995"/>
    <n v="1"/>
    <n v="1"/>
    <n v="43.813699999999997"/>
    <n v="26.176300000000001"/>
    <x v="19"/>
  </r>
  <r>
    <d v="2003-05-10T00:00:00"/>
    <s v="SO61485"/>
    <n v="491"/>
    <n v="26143"/>
    <n v="9"/>
    <n v="2"/>
    <n v="1"/>
    <x v="29"/>
    <x v="0"/>
    <n v="41.572299999999998"/>
    <n v="53.99"/>
    <n v="53.99"/>
    <n v="1"/>
    <n v="1"/>
    <n v="12.417700000000004"/>
    <n v="41.572299999999998"/>
    <x v="59"/>
  </r>
  <r>
    <d v="2003-04-11T00:00:00"/>
    <s v="SO61598"/>
    <n v="489"/>
    <n v="27343"/>
    <n v="9"/>
    <n v="2"/>
    <n v="1"/>
    <x v="24"/>
    <x v="0"/>
    <n v="41.572299999999998"/>
    <n v="53.99"/>
    <n v="53.99"/>
    <n v="1"/>
    <n v="1"/>
    <n v="12.417700000000004"/>
    <n v="41.572299999999998"/>
    <x v="58"/>
  </r>
  <r>
    <d v="2003-10-12T00:00:00"/>
    <s v="SO61656"/>
    <n v="491"/>
    <n v="11762"/>
    <n v="9"/>
    <n v="2"/>
    <n v="1"/>
    <x v="14"/>
    <x v="0"/>
    <n v="41.572299999999998"/>
    <n v="53.99"/>
    <n v="53.99"/>
    <n v="1"/>
    <n v="1"/>
    <n v="12.417700000000004"/>
    <n v="41.572299999999998"/>
    <x v="59"/>
  </r>
  <r>
    <d v="2003-08-12T00:00:00"/>
    <s v="SO61841"/>
    <n v="491"/>
    <n v="23429"/>
    <n v="9"/>
    <n v="2"/>
    <n v="1"/>
    <x v="32"/>
    <x v="0"/>
    <n v="41.572299999999998"/>
    <n v="53.99"/>
    <n v="53.99"/>
    <n v="1"/>
    <n v="1"/>
    <n v="12.417700000000004"/>
    <n v="41.572299999999998"/>
    <x v="59"/>
  </r>
  <r>
    <d v="2003-11-12T00:00:00"/>
    <s v="SO61956"/>
    <n v="540"/>
    <n v="20452"/>
    <n v="9"/>
    <n v="2"/>
    <n v="1"/>
    <x v="34"/>
    <x v="0"/>
    <n v="12.192399999999999"/>
    <n v="32.6"/>
    <n v="32.6"/>
    <n v="1"/>
    <n v="1"/>
    <n v="20.407600000000002"/>
    <n v="12.192399999999999"/>
    <x v="33"/>
  </r>
  <r>
    <d v="2003-12-11T00:00:00"/>
    <s v="SO61960"/>
    <n v="477"/>
    <n v="25231"/>
    <n v="9"/>
    <n v="2"/>
    <n v="1"/>
    <x v="27"/>
    <x v="0"/>
    <n v="1.8663000000000001"/>
    <n v="4.99"/>
    <n v="4.99"/>
    <n v="1"/>
    <n v="1"/>
    <n v="3.1237000000000004"/>
    <n v="1.8663000000000001"/>
    <x v="36"/>
  </r>
  <r>
    <d v="2003-01-12T00:00:00"/>
    <s v="SO61923"/>
    <n v="473"/>
    <n v="18270"/>
    <n v="9"/>
    <n v="2"/>
    <n v="1"/>
    <x v="17"/>
    <x v="0"/>
    <n v="23.748999999999999"/>
    <n v="63.5"/>
    <n v="63.5"/>
    <n v="1"/>
    <n v="1"/>
    <n v="39.751000000000005"/>
    <n v="23.748999999999999"/>
    <x v="92"/>
  </r>
  <r>
    <d v="2003-12-12T00:00:00"/>
    <s v="SO62091"/>
    <n v="528"/>
    <n v="17060"/>
    <n v="9"/>
    <n v="2"/>
    <n v="1"/>
    <x v="3"/>
    <x v="0"/>
    <n v="1.8663000000000001"/>
    <n v="4.99"/>
    <n v="4.99"/>
    <n v="1"/>
    <n v="1"/>
    <n v="3.1237000000000004"/>
    <n v="1.8663000000000001"/>
    <x v="73"/>
  </r>
  <r>
    <d v="2003-11-10T00:00:00"/>
    <s v="SO62220"/>
    <n v="480"/>
    <n v="13115"/>
    <n v="9"/>
    <n v="2"/>
    <n v="1"/>
    <x v="10"/>
    <x v="0"/>
    <n v="0.85650000000000004"/>
    <n v="2.29"/>
    <n v="2.29"/>
    <n v="1"/>
    <n v="1"/>
    <n v="1.4335"/>
    <n v="0.85650000000000004"/>
    <x v="43"/>
  </r>
  <r>
    <d v="2003-02-10T00:00:00"/>
    <s v="SO62222"/>
    <n v="480"/>
    <n v="11031"/>
    <n v="9"/>
    <n v="2"/>
    <n v="1"/>
    <x v="20"/>
    <x v="0"/>
    <n v="0.85650000000000004"/>
    <n v="2.29"/>
    <n v="2.29"/>
    <n v="1"/>
    <n v="1"/>
    <n v="1.4335"/>
    <n v="0.85650000000000004"/>
    <x v="43"/>
  </r>
  <r>
    <d v="2003-07-10T00:00:00"/>
    <s v="SO62236"/>
    <n v="488"/>
    <n v="26759"/>
    <n v="9"/>
    <n v="2"/>
    <n v="1"/>
    <x v="25"/>
    <x v="0"/>
    <n v="41.572299999999998"/>
    <n v="53.99"/>
    <n v="53.99"/>
    <n v="1"/>
    <n v="1"/>
    <n v="12.417700000000004"/>
    <n v="41.572299999999998"/>
    <x v="8"/>
  </r>
  <r>
    <d v="2003-04-10T00:00:00"/>
    <s v="SO62479"/>
    <n v="540"/>
    <n v="16633"/>
    <n v="9"/>
    <n v="2"/>
    <n v="1"/>
    <x v="5"/>
    <x v="0"/>
    <n v="12.192399999999999"/>
    <n v="32.6"/>
    <n v="32.6"/>
    <n v="1"/>
    <n v="1"/>
    <n v="20.407600000000002"/>
    <n v="12.192399999999999"/>
    <x v="33"/>
  </r>
  <r>
    <d v="2003-09-11T00:00:00"/>
    <s v="SO62621"/>
    <n v="485"/>
    <n v="13622"/>
    <n v="9"/>
    <n v="2"/>
    <n v="1"/>
    <x v="16"/>
    <x v="0"/>
    <n v="8.2204999999999995"/>
    <n v="21.98"/>
    <n v="21.98"/>
    <n v="1"/>
    <n v="1"/>
    <n v="13.759500000000001"/>
    <n v="8.2204999999999995"/>
    <x v="16"/>
  </r>
  <r>
    <d v="2003-12-11T00:00:00"/>
    <s v="SO62692"/>
    <n v="475"/>
    <n v="14348"/>
    <n v="9"/>
    <n v="2"/>
    <n v="1"/>
    <x v="27"/>
    <x v="0"/>
    <n v="26.176300000000001"/>
    <n v="69.989999999999995"/>
    <n v="69.989999999999995"/>
    <n v="1"/>
    <n v="1"/>
    <n v="43.813699999999997"/>
    <n v="26.176300000000001"/>
    <x v="39"/>
  </r>
  <r>
    <d v="2004-02-01T00:00:00"/>
    <s v="SO62670"/>
    <n v="489"/>
    <n v="20264"/>
    <n v="9"/>
    <n v="2"/>
    <n v="1"/>
    <x v="43"/>
    <x v="0"/>
    <n v="41.572299999999998"/>
    <n v="53.99"/>
    <n v="53.99"/>
    <n v="1"/>
    <n v="1"/>
    <n v="12.417700000000004"/>
    <n v="41.572299999999998"/>
    <x v="58"/>
  </r>
  <r>
    <d v="2003-09-11T00:00:00"/>
    <s v="SO62630"/>
    <n v="471"/>
    <n v="18306"/>
    <n v="9"/>
    <n v="2"/>
    <n v="1"/>
    <x v="16"/>
    <x v="0"/>
    <n v="23.748999999999999"/>
    <n v="63.5"/>
    <n v="63.5"/>
    <n v="1"/>
    <n v="1"/>
    <n v="39.751000000000005"/>
    <n v="23.748999999999999"/>
    <x v="101"/>
  </r>
  <r>
    <d v="2003-11-11T00:00:00"/>
    <s v="SO62756"/>
    <n v="490"/>
    <n v="16709"/>
    <n v="9"/>
    <n v="2"/>
    <n v="1"/>
    <x v="37"/>
    <x v="0"/>
    <n v="41.572299999999998"/>
    <n v="53.99"/>
    <n v="53.99"/>
    <n v="1"/>
    <n v="1"/>
    <n v="12.417700000000004"/>
    <n v="41.572299999999998"/>
    <x v="79"/>
  </r>
  <r>
    <d v="2003-06-11T00:00:00"/>
    <s v="SO62933"/>
    <n v="485"/>
    <n v="13620"/>
    <n v="9"/>
    <n v="2"/>
    <n v="1"/>
    <x v="4"/>
    <x v="0"/>
    <n v="8.2204999999999995"/>
    <n v="21.98"/>
    <n v="21.98"/>
    <n v="1"/>
    <n v="1"/>
    <n v="13.759500000000001"/>
    <n v="8.2204999999999995"/>
    <x v="16"/>
  </r>
  <r>
    <d v="2004-12-01T00:00:00"/>
    <s v="SO62883"/>
    <n v="491"/>
    <n v="13159"/>
    <n v="9"/>
    <n v="2"/>
    <n v="1"/>
    <x v="42"/>
    <x v="0"/>
    <n v="41.572299999999998"/>
    <n v="53.99"/>
    <n v="53.99"/>
    <n v="1"/>
    <n v="1"/>
    <n v="12.417700000000004"/>
    <n v="41.572299999999998"/>
    <x v="59"/>
  </r>
  <r>
    <d v="2003-09-10T00:00:00"/>
    <s v="SO62992"/>
    <n v="479"/>
    <n v="25225"/>
    <n v="9"/>
    <n v="2"/>
    <n v="1"/>
    <x v="21"/>
    <x v="0"/>
    <n v="3.3622999999999998"/>
    <n v="8.99"/>
    <n v="8.99"/>
    <n v="1"/>
    <n v="1"/>
    <n v="5.6277000000000008"/>
    <n v="3.3622999999999998"/>
    <x v="95"/>
  </r>
  <r>
    <d v="2003-01-11T00:00:00"/>
    <s v="SO63104"/>
    <n v="491"/>
    <n v="24503"/>
    <n v="9"/>
    <n v="2"/>
    <n v="1"/>
    <x v="30"/>
    <x v="0"/>
    <n v="41.572299999999998"/>
    <n v="53.99"/>
    <n v="53.99"/>
    <n v="1"/>
    <n v="1"/>
    <n v="12.417700000000004"/>
    <n v="41.572299999999998"/>
    <x v="59"/>
  </r>
  <r>
    <d v="2004-09-01T00:00:00"/>
    <s v="SO63347"/>
    <n v="540"/>
    <n v="18255"/>
    <n v="9"/>
    <n v="2"/>
    <n v="1"/>
    <x v="47"/>
    <x v="0"/>
    <n v="12.192399999999999"/>
    <n v="32.6"/>
    <n v="32.6"/>
    <n v="1"/>
    <n v="1"/>
    <n v="20.407600000000002"/>
    <n v="12.192399999999999"/>
    <x v="33"/>
  </r>
  <r>
    <d v="2004-10-01T00:00:00"/>
    <s v="SO63411"/>
    <n v="487"/>
    <n v="13970"/>
    <n v="9"/>
    <n v="2"/>
    <n v="1"/>
    <x v="40"/>
    <x v="0"/>
    <n v="20.566299999999998"/>
    <n v="54.99"/>
    <n v="54.99"/>
    <n v="1"/>
    <n v="1"/>
    <n v="34.423700000000004"/>
    <n v="20.566299999999998"/>
    <x v="90"/>
  </r>
  <r>
    <d v="2003-04-12T00:00:00"/>
    <s v="SO63439"/>
    <n v="232"/>
    <n v="17284"/>
    <n v="9"/>
    <n v="2"/>
    <n v="1"/>
    <x v="26"/>
    <x v="0"/>
    <n v="31.724399999999999"/>
    <n v="48.067300000000003"/>
    <n v="48.067300000000003"/>
    <n v="1"/>
    <n v="1"/>
    <n v="16.342900000000004"/>
    <n v="31.724399999999999"/>
    <x v="62"/>
  </r>
  <r>
    <d v="2003-08-10T00:00:00"/>
    <s v="SO63603"/>
    <n v="528"/>
    <n v="12571"/>
    <n v="9"/>
    <n v="2"/>
    <n v="1"/>
    <x v="31"/>
    <x v="0"/>
    <n v="1.8663000000000001"/>
    <n v="4.99"/>
    <n v="4.99"/>
    <n v="1"/>
    <n v="1"/>
    <n v="3.1237000000000004"/>
    <n v="1.8663000000000001"/>
    <x v="73"/>
  </r>
  <r>
    <d v="2003-12-11T00:00:00"/>
    <s v="SO63758"/>
    <n v="540"/>
    <n v="20621"/>
    <n v="9"/>
    <n v="2"/>
    <n v="1"/>
    <x v="27"/>
    <x v="0"/>
    <n v="12.192399999999999"/>
    <n v="32.6"/>
    <n v="32.6"/>
    <n v="1"/>
    <n v="1"/>
    <n v="20.407600000000002"/>
    <n v="12.192399999999999"/>
    <x v="33"/>
  </r>
  <r>
    <d v="2004-10-01T00:00:00"/>
    <s v="SO63828"/>
    <n v="464"/>
    <n v="12704"/>
    <n v="9"/>
    <n v="2"/>
    <n v="1"/>
    <x v="40"/>
    <x v="0"/>
    <n v="9.7135999999999996"/>
    <n v="23.548100000000002"/>
    <n v="23.548100000000002"/>
    <n v="1"/>
    <n v="1"/>
    <n v="13.834500000000002"/>
    <n v="9.7135999999999996"/>
    <x v="97"/>
  </r>
  <r>
    <d v="2004-01-01T00:00:00"/>
    <s v="SO63866"/>
    <n v="479"/>
    <n v="27583"/>
    <n v="9"/>
    <n v="2"/>
    <n v="1"/>
    <x v="36"/>
    <x v="0"/>
    <n v="3.3622999999999998"/>
    <n v="8.99"/>
    <n v="8.99"/>
    <n v="1"/>
    <n v="1"/>
    <n v="5.6277000000000008"/>
    <n v="3.3622999999999998"/>
    <x v="95"/>
  </r>
  <r>
    <d v="2004-02-01T00:00:00"/>
    <s v="SO63867"/>
    <n v="490"/>
    <n v="17735"/>
    <n v="9"/>
    <n v="2"/>
    <n v="1"/>
    <x v="43"/>
    <x v="0"/>
    <n v="41.572299999999998"/>
    <n v="53.99"/>
    <n v="53.99"/>
    <n v="1"/>
    <n v="1"/>
    <n v="12.417700000000004"/>
    <n v="41.572299999999998"/>
    <x v="79"/>
  </r>
  <r>
    <d v="2003-02-12T00:00:00"/>
    <s v="SO63883"/>
    <n v="529"/>
    <n v="15131"/>
    <n v="9"/>
    <n v="2"/>
    <n v="1"/>
    <x v="8"/>
    <x v="0"/>
    <n v="1.4923"/>
    <n v="3.99"/>
    <n v="3.99"/>
    <n v="1"/>
    <n v="1"/>
    <n v="2.4977"/>
    <n v="1.4923"/>
    <x v="74"/>
  </r>
  <r>
    <d v="2004-10-01T00:00:00"/>
    <s v="SO64058"/>
    <n v="528"/>
    <n v="21178"/>
    <n v="9"/>
    <n v="2"/>
    <n v="1"/>
    <x v="40"/>
    <x v="0"/>
    <n v="1.8663000000000001"/>
    <n v="4.99"/>
    <n v="4.99"/>
    <n v="1"/>
    <n v="1"/>
    <n v="3.1237000000000004"/>
    <n v="1.8663000000000001"/>
    <x v="73"/>
  </r>
  <r>
    <d v="2004-06-01T00:00:00"/>
    <s v="SO64164"/>
    <n v="489"/>
    <n v="25819"/>
    <n v="9"/>
    <n v="2"/>
    <n v="1"/>
    <x v="46"/>
    <x v="0"/>
    <n v="41.572299999999998"/>
    <n v="53.99"/>
    <n v="53.99"/>
    <n v="1"/>
    <n v="1"/>
    <n v="12.417700000000004"/>
    <n v="41.572299999999998"/>
    <x v="58"/>
  </r>
  <r>
    <d v="2004-12-01T00:00:00"/>
    <s v="SO64227"/>
    <n v="540"/>
    <n v="21183"/>
    <n v="9"/>
    <n v="2"/>
    <n v="1"/>
    <x v="42"/>
    <x v="0"/>
    <n v="12.192399999999999"/>
    <n v="32.6"/>
    <n v="32.6"/>
    <n v="1"/>
    <n v="1"/>
    <n v="20.407600000000002"/>
    <n v="12.192399999999999"/>
    <x v="33"/>
  </r>
  <r>
    <d v="2003-08-11T00:00:00"/>
    <s v="SO64222"/>
    <n v="479"/>
    <n v="24002"/>
    <n v="9"/>
    <n v="2"/>
    <n v="1"/>
    <x v="15"/>
    <x v="0"/>
    <n v="3.3622999999999998"/>
    <n v="8.99"/>
    <n v="8.99"/>
    <n v="1"/>
    <n v="1"/>
    <n v="5.6277000000000008"/>
    <n v="3.3622999999999998"/>
    <x v="95"/>
  </r>
  <r>
    <d v="2003-04-12T00:00:00"/>
    <s v="SO64284"/>
    <n v="479"/>
    <n v="20626"/>
    <n v="9"/>
    <n v="2"/>
    <n v="1"/>
    <x v="26"/>
    <x v="0"/>
    <n v="3.3622999999999998"/>
    <n v="8.99"/>
    <n v="8.99"/>
    <n v="1"/>
    <n v="1"/>
    <n v="5.6277000000000008"/>
    <n v="3.3622999999999998"/>
    <x v="95"/>
  </r>
  <r>
    <d v="2003-09-12T00:00:00"/>
    <s v="SO64431"/>
    <n v="491"/>
    <n v="25273"/>
    <n v="9"/>
    <n v="2"/>
    <n v="1"/>
    <x v="7"/>
    <x v="0"/>
    <n v="41.572299999999998"/>
    <n v="53.99"/>
    <n v="53.99"/>
    <n v="1"/>
    <n v="1"/>
    <n v="12.417700000000004"/>
    <n v="41.572299999999998"/>
    <x v="59"/>
  </r>
  <r>
    <d v="2003-09-11T00:00:00"/>
    <s v="SO64534"/>
    <n v="464"/>
    <n v="29093"/>
    <n v="9"/>
    <n v="2"/>
    <n v="1"/>
    <x v="16"/>
    <x v="0"/>
    <n v="9.7135999999999996"/>
    <n v="23.548100000000002"/>
    <n v="23.548100000000002"/>
    <n v="1"/>
    <n v="1"/>
    <n v="13.834500000000002"/>
    <n v="9.7135999999999996"/>
    <x v="97"/>
  </r>
  <r>
    <d v="2004-03-02T00:00:00"/>
    <s v="SO64956"/>
    <n v="488"/>
    <n v="28718"/>
    <n v="9"/>
    <n v="2"/>
    <n v="1"/>
    <x v="49"/>
    <x v="0"/>
    <n v="41.572299999999998"/>
    <n v="53.99"/>
    <n v="53.99"/>
    <n v="1"/>
    <n v="1"/>
    <n v="12.417700000000004"/>
    <n v="41.572299999999998"/>
    <x v="8"/>
  </r>
  <r>
    <d v="2003-06-11T00:00:00"/>
    <s v="SO65007"/>
    <n v="490"/>
    <n v="25294"/>
    <n v="9"/>
    <n v="2"/>
    <n v="1"/>
    <x v="4"/>
    <x v="0"/>
    <n v="41.572299999999998"/>
    <n v="53.99"/>
    <n v="53.99"/>
    <n v="1"/>
    <n v="1"/>
    <n v="12.417700000000004"/>
    <n v="41.572299999999998"/>
    <x v="79"/>
  </r>
  <r>
    <d v="2003-09-11T00:00:00"/>
    <s v="SO65069"/>
    <n v="540"/>
    <n v="18268"/>
    <n v="9"/>
    <n v="2"/>
    <n v="1"/>
    <x v="16"/>
    <x v="0"/>
    <n v="12.192399999999999"/>
    <n v="32.6"/>
    <n v="32.6"/>
    <n v="1"/>
    <n v="1"/>
    <n v="20.407600000000002"/>
    <n v="12.192399999999999"/>
    <x v="33"/>
  </r>
  <r>
    <d v="2004-05-02T00:00:00"/>
    <s v="SO65383"/>
    <n v="487"/>
    <n v="14287"/>
    <n v="9"/>
    <n v="2"/>
    <n v="1"/>
    <x v="51"/>
    <x v="0"/>
    <n v="20.566299999999998"/>
    <n v="54.99"/>
    <n v="54.99"/>
    <n v="1"/>
    <n v="1"/>
    <n v="34.423700000000004"/>
    <n v="20.566299999999998"/>
    <x v="90"/>
  </r>
  <r>
    <d v="2003-10-11T00:00:00"/>
    <s v="SO65333"/>
    <n v="474"/>
    <n v="22002"/>
    <n v="9"/>
    <n v="2"/>
    <n v="1"/>
    <x v="18"/>
    <x v="0"/>
    <n v="26.176300000000001"/>
    <n v="69.989999999999995"/>
    <n v="69.989999999999995"/>
    <n v="1"/>
    <n v="1"/>
    <n v="43.813699999999997"/>
    <n v="26.176300000000001"/>
    <x v="19"/>
  </r>
  <r>
    <d v="2004-10-02T00:00:00"/>
    <s v="SO65400"/>
    <n v="487"/>
    <n v="18261"/>
    <n v="9"/>
    <n v="2"/>
    <n v="1"/>
    <x v="59"/>
    <x v="0"/>
    <n v="20.566299999999998"/>
    <n v="54.99"/>
    <n v="54.99"/>
    <n v="1"/>
    <n v="1"/>
    <n v="34.423700000000004"/>
    <n v="20.566299999999998"/>
    <x v="90"/>
  </r>
  <r>
    <d v="2003-06-12T00:00:00"/>
    <s v="SO65436"/>
    <n v="235"/>
    <n v="25829"/>
    <n v="9"/>
    <n v="2"/>
    <n v="1"/>
    <x v="13"/>
    <x v="0"/>
    <n v="31.724399999999999"/>
    <n v="48.067300000000003"/>
    <n v="48.067300000000003"/>
    <n v="1"/>
    <n v="1"/>
    <n v="16.342900000000004"/>
    <n v="31.724399999999999"/>
    <x v="4"/>
  </r>
  <r>
    <d v="2003-05-12T00:00:00"/>
    <s v="SO65544"/>
    <n v="491"/>
    <n v="26153"/>
    <n v="9"/>
    <n v="2"/>
    <n v="1"/>
    <x v="6"/>
    <x v="0"/>
    <n v="41.572299999999998"/>
    <n v="53.99"/>
    <n v="53.99"/>
    <n v="1"/>
    <n v="1"/>
    <n v="12.417700000000004"/>
    <n v="41.572299999999998"/>
    <x v="59"/>
  </r>
  <r>
    <d v="2003-09-11T00:00:00"/>
    <s v="SO65566"/>
    <n v="480"/>
    <n v="26769"/>
    <n v="9"/>
    <n v="2"/>
    <n v="1"/>
    <x v="16"/>
    <x v="0"/>
    <n v="0.85650000000000004"/>
    <n v="2.29"/>
    <n v="2.29"/>
    <n v="1"/>
    <n v="1"/>
    <n v="1.4335"/>
    <n v="0.85650000000000004"/>
    <x v="43"/>
  </r>
  <r>
    <d v="2003-12-12T00:00:00"/>
    <s v="SO65672"/>
    <n v="487"/>
    <n v="14286"/>
    <n v="9"/>
    <n v="2"/>
    <n v="1"/>
    <x v="3"/>
    <x v="0"/>
    <n v="20.566299999999998"/>
    <n v="54.99"/>
    <n v="54.99"/>
    <n v="1"/>
    <n v="1"/>
    <n v="34.423700000000004"/>
    <n v="20.566299999999998"/>
    <x v="90"/>
  </r>
  <r>
    <d v="2003-09-12T00:00:00"/>
    <s v="SO65727"/>
    <n v="488"/>
    <n v="21222"/>
    <n v="9"/>
    <n v="2"/>
    <n v="1"/>
    <x v="7"/>
    <x v="0"/>
    <n v="41.572299999999998"/>
    <n v="53.99"/>
    <n v="53.99"/>
    <n v="1"/>
    <n v="1"/>
    <n v="12.417700000000004"/>
    <n v="41.572299999999998"/>
    <x v="8"/>
  </r>
  <r>
    <d v="2004-04-01T00:00:00"/>
    <s v="SO65777"/>
    <n v="485"/>
    <n v="12998"/>
    <n v="9"/>
    <n v="2"/>
    <n v="1"/>
    <x v="33"/>
    <x v="0"/>
    <n v="8.2204999999999995"/>
    <n v="21.98"/>
    <n v="21.98"/>
    <n v="1"/>
    <n v="1"/>
    <n v="13.759500000000001"/>
    <n v="8.2204999999999995"/>
    <x v="16"/>
  </r>
  <r>
    <d v="2003-03-12T00:00:00"/>
    <s v="SO65855"/>
    <n v="229"/>
    <n v="21200"/>
    <n v="9"/>
    <n v="2"/>
    <n v="1"/>
    <x v="38"/>
    <x v="0"/>
    <n v="31.724399999999999"/>
    <n v="48.067300000000003"/>
    <n v="48.067300000000003"/>
    <n v="1"/>
    <n v="1"/>
    <n v="16.342900000000004"/>
    <n v="31.724399999999999"/>
    <x v="31"/>
  </r>
  <r>
    <d v="2003-06-12T00:00:00"/>
    <s v="SO65802"/>
    <n v="486"/>
    <n v="15022"/>
    <n v="9"/>
    <n v="2"/>
    <n v="1"/>
    <x v="13"/>
    <x v="0"/>
    <n v="59.466000000000001"/>
    <n v="159"/>
    <n v="159"/>
    <n v="1"/>
    <n v="1"/>
    <n v="99.533999999999992"/>
    <n v="59.466000000000001"/>
    <x v="69"/>
  </r>
  <r>
    <d v="2004-08-02T00:00:00"/>
    <s v="SO65857"/>
    <n v="540"/>
    <n v="21558"/>
    <n v="9"/>
    <n v="2"/>
    <n v="1"/>
    <x v="50"/>
    <x v="0"/>
    <n v="12.192399999999999"/>
    <n v="32.6"/>
    <n v="32.6"/>
    <n v="1"/>
    <n v="1"/>
    <n v="20.407600000000002"/>
    <n v="12.192399999999999"/>
    <x v="33"/>
  </r>
  <r>
    <d v="2004-04-01T00:00:00"/>
    <s v="SO65888"/>
    <n v="488"/>
    <n v="12697"/>
    <n v="9"/>
    <n v="2"/>
    <n v="1"/>
    <x v="33"/>
    <x v="0"/>
    <n v="41.572299999999998"/>
    <n v="53.99"/>
    <n v="53.99"/>
    <n v="1"/>
    <n v="1"/>
    <n v="12.417700000000004"/>
    <n v="41.572299999999998"/>
    <x v="8"/>
  </r>
  <r>
    <d v="2004-06-01T00:00:00"/>
    <s v="SO65941"/>
    <n v="540"/>
    <n v="21226"/>
    <n v="9"/>
    <n v="2"/>
    <n v="1"/>
    <x v="46"/>
    <x v="0"/>
    <n v="12.192399999999999"/>
    <n v="32.6"/>
    <n v="32.6"/>
    <n v="1"/>
    <n v="1"/>
    <n v="20.407600000000002"/>
    <n v="12.192399999999999"/>
    <x v="33"/>
  </r>
  <r>
    <d v="2004-04-02T00:00:00"/>
    <s v="SO65956"/>
    <n v="487"/>
    <n v="20406"/>
    <n v="9"/>
    <n v="2"/>
    <n v="1"/>
    <x v="56"/>
    <x v="0"/>
    <n v="20.566299999999998"/>
    <n v="54.99"/>
    <n v="54.99"/>
    <n v="1"/>
    <n v="1"/>
    <n v="34.423700000000004"/>
    <n v="20.566299999999998"/>
    <x v="90"/>
  </r>
  <r>
    <d v="2004-08-02T00:00:00"/>
    <s v="SO66078"/>
    <n v="541"/>
    <n v="12341"/>
    <n v="9"/>
    <n v="2"/>
    <n v="1"/>
    <x v="50"/>
    <x v="0"/>
    <n v="10.8423"/>
    <n v="28.99"/>
    <n v="28.99"/>
    <n v="1"/>
    <n v="1"/>
    <n v="18.1477"/>
    <n v="10.8423"/>
    <x v="49"/>
  </r>
  <r>
    <d v="2004-01-01T00:00:00"/>
    <s v="SO66192"/>
    <n v="488"/>
    <n v="23661"/>
    <n v="9"/>
    <n v="2"/>
    <n v="1"/>
    <x v="36"/>
    <x v="0"/>
    <n v="41.572299999999998"/>
    <n v="53.99"/>
    <n v="53.99"/>
    <n v="1"/>
    <n v="1"/>
    <n v="12.417700000000004"/>
    <n v="41.572299999999998"/>
    <x v="8"/>
  </r>
  <r>
    <d v="2003-03-12T00:00:00"/>
    <s v="SO66252"/>
    <n v="540"/>
    <n v="21555"/>
    <n v="9"/>
    <n v="2"/>
    <n v="1"/>
    <x v="38"/>
    <x v="0"/>
    <n v="12.192399999999999"/>
    <n v="32.6"/>
    <n v="32.6"/>
    <n v="1"/>
    <n v="1"/>
    <n v="20.407600000000002"/>
    <n v="12.192399999999999"/>
    <x v="33"/>
  </r>
  <r>
    <d v="2004-06-01T00:00:00"/>
    <s v="SO66319"/>
    <n v="475"/>
    <n v="15208"/>
    <n v="9"/>
    <n v="2"/>
    <n v="1"/>
    <x v="46"/>
    <x v="0"/>
    <n v="26.176300000000001"/>
    <n v="69.989999999999995"/>
    <n v="69.989999999999995"/>
    <n v="1"/>
    <n v="1"/>
    <n v="43.813699999999997"/>
    <n v="26.176300000000001"/>
    <x v="39"/>
  </r>
  <r>
    <d v="2004-03-02T00:00:00"/>
    <s v="SO66436"/>
    <n v="491"/>
    <n v="27976"/>
    <n v="9"/>
    <n v="2"/>
    <n v="1"/>
    <x v="49"/>
    <x v="0"/>
    <n v="41.572299999999998"/>
    <n v="53.99"/>
    <n v="53.99"/>
    <n v="1"/>
    <n v="1"/>
    <n v="12.417700000000004"/>
    <n v="41.572299999999998"/>
    <x v="59"/>
  </r>
  <r>
    <d v="2003-09-12T00:00:00"/>
    <s v="SO66438"/>
    <n v="474"/>
    <n v="26968"/>
    <n v="9"/>
    <n v="2"/>
    <n v="1"/>
    <x v="7"/>
    <x v="0"/>
    <n v="26.176300000000001"/>
    <n v="69.989999999999995"/>
    <n v="69.989999999999995"/>
    <n v="1"/>
    <n v="1"/>
    <n v="43.813699999999997"/>
    <n v="26.176300000000001"/>
    <x v="19"/>
  </r>
  <r>
    <d v="2004-07-01T00:00:00"/>
    <s v="SO66434"/>
    <n v="489"/>
    <n v="23528"/>
    <n v="9"/>
    <n v="2"/>
    <n v="1"/>
    <x v="48"/>
    <x v="0"/>
    <n v="41.572299999999998"/>
    <n v="53.99"/>
    <n v="53.99"/>
    <n v="1"/>
    <n v="1"/>
    <n v="12.417700000000004"/>
    <n v="41.572299999999998"/>
    <x v="58"/>
  </r>
  <r>
    <d v="2004-06-01T00:00:00"/>
    <s v="SO66508"/>
    <n v="528"/>
    <n v="21872"/>
    <n v="9"/>
    <n v="2"/>
    <n v="1"/>
    <x v="46"/>
    <x v="0"/>
    <n v="1.8663000000000001"/>
    <n v="4.99"/>
    <n v="4.99"/>
    <n v="1"/>
    <n v="1"/>
    <n v="3.1237000000000004"/>
    <n v="1.8663000000000001"/>
    <x v="73"/>
  </r>
  <r>
    <d v="2004-02-02T00:00:00"/>
    <s v="SO66546"/>
    <n v="473"/>
    <n v="29186"/>
    <n v="9"/>
    <n v="2"/>
    <n v="1"/>
    <x v="61"/>
    <x v="0"/>
    <n v="23.748999999999999"/>
    <n v="63.5"/>
    <n v="63.5"/>
    <n v="1"/>
    <n v="1"/>
    <n v="39.751000000000005"/>
    <n v="23.748999999999999"/>
    <x v="92"/>
  </r>
  <r>
    <d v="2003-06-12T00:00:00"/>
    <s v="SO66573"/>
    <n v="486"/>
    <n v="12361"/>
    <n v="9"/>
    <n v="2"/>
    <n v="1"/>
    <x v="13"/>
    <x v="0"/>
    <n v="59.466000000000001"/>
    <n v="159"/>
    <n v="159"/>
    <n v="1"/>
    <n v="1"/>
    <n v="99.533999999999992"/>
    <n v="59.466000000000001"/>
    <x v="69"/>
  </r>
  <r>
    <d v="2004-05-03T00:00:00"/>
    <s v="SO66695"/>
    <n v="491"/>
    <n v="29459"/>
    <n v="9"/>
    <n v="2"/>
    <n v="1"/>
    <x v="62"/>
    <x v="0"/>
    <n v="41.572299999999998"/>
    <n v="53.99"/>
    <n v="53.99"/>
    <n v="1"/>
    <n v="1"/>
    <n v="12.417700000000004"/>
    <n v="41.572299999999998"/>
    <x v="59"/>
  </r>
  <r>
    <d v="2004-10-02T00:00:00"/>
    <s v="SO66690"/>
    <n v="487"/>
    <n v="12576"/>
    <n v="9"/>
    <n v="2"/>
    <n v="1"/>
    <x v="59"/>
    <x v="0"/>
    <n v="20.566299999999998"/>
    <n v="54.99"/>
    <n v="54.99"/>
    <n v="1"/>
    <n v="1"/>
    <n v="34.423700000000004"/>
    <n v="20.566299999999998"/>
    <x v="90"/>
  </r>
  <r>
    <d v="2004-08-01T00:00:00"/>
    <s v="SO66743"/>
    <n v="491"/>
    <n v="21229"/>
    <n v="9"/>
    <n v="2"/>
    <n v="1"/>
    <x v="45"/>
    <x v="0"/>
    <n v="41.572299999999998"/>
    <n v="53.99"/>
    <n v="53.99"/>
    <n v="1"/>
    <n v="1"/>
    <n v="12.417700000000004"/>
    <n v="41.572299999999998"/>
    <x v="59"/>
  </r>
  <r>
    <d v="2003-03-12T00:00:00"/>
    <s v="SO66771"/>
    <n v="538"/>
    <n v="25268"/>
    <n v="9"/>
    <n v="2"/>
    <n v="1"/>
    <x v="38"/>
    <x v="0"/>
    <n v="8.0373000000000001"/>
    <n v="21.49"/>
    <n v="21.49"/>
    <n v="1"/>
    <n v="1"/>
    <n v="13.452699999999998"/>
    <n v="8.0373000000000001"/>
    <x v="75"/>
  </r>
  <r>
    <d v="2004-01-02T00:00:00"/>
    <s v="SO66837"/>
    <n v="223"/>
    <n v="16706"/>
    <n v="9"/>
    <n v="2"/>
    <n v="1"/>
    <x v="58"/>
    <x v="0"/>
    <n v="5.7051999999999996"/>
    <n v="8.6441999999999997"/>
    <n v="8.6441999999999997"/>
    <n v="1"/>
    <n v="1"/>
    <n v="2.9390000000000001"/>
    <n v="5.7051999999999996"/>
    <x v="34"/>
  </r>
  <r>
    <d v="2004-04-03T00:00:00"/>
    <s v="SO66833"/>
    <n v="472"/>
    <n v="28348"/>
    <n v="9"/>
    <n v="2"/>
    <n v="1"/>
    <x v="67"/>
    <x v="0"/>
    <n v="23.748999999999999"/>
    <n v="63.5"/>
    <n v="63.5"/>
    <n v="1"/>
    <n v="1"/>
    <n v="39.751000000000005"/>
    <n v="23.748999999999999"/>
    <x v="68"/>
  </r>
  <r>
    <d v="2004-04-01T00:00:00"/>
    <s v="SO66926"/>
    <n v="488"/>
    <n v="25949"/>
    <n v="9"/>
    <n v="2"/>
    <n v="1"/>
    <x v="33"/>
    <x v="0"/>
    <n v="41.572299999999998"/>
    <n v="53.99"/>
    <n v="53.99"/>
    <n v="1"/>
    <n v="1"/>
    <n v="12.417700000000004"/>
    <n v="41.572299999999998"/>
    <x v="8"/>
  </r>
  <r>
    <d v="2004-10-02T00:00:00"/>
    <s v="SO67020"/>
    <n v="235"/>
    <n v="26155"/>
    <n v="9"/>
    <n v="2"/>
    <n v="1"/>
    <x v="59"/>
    <x v="0"/>
    <n v="31.724399999999999"/>
    <n v="48.067300000000003"/>
    <n v="48.067300000000003"/>
    <n v="1"/>
    <n v="1"/>
    <n v="16.342900000000004"/>
    <n v="31.724399999999999"/>
    <x v="4"/>
  </r>
  <r>
    <d v="2003-08-12T00:00:00"/>
    <s v="SO67074"/>
    <n v="480"/>
    <n v="14325"/>
    <n v="9"/>
    <n v="2"/>
    <n v="1"/>
    <x v="32"/>
    <x v="0"/>
    <n v="0.85650000000000004"/>
    <n v="2.29"/>
    <n v="2.29"/>
    <n v="1"/>
    <n v="1"/>
    <n v="1.4335"/>
    <n v="0.85650000000000004"/>
    <x v="43"/>
  </r>
  <r>
    <d v="2003-03-12T00:00:00"/>
    <s v="SO67133"/>
    <n v="487"/>
    <n v="14275"/>
    <n v="9"/>
    <n v="2"/>
    <n v="1"/>
    <x v="38"/>
    <x v="0"/>
    <n v="20.566299999999998"/>
    <n v="54.99"/>
    <n v="54.99"/>
    <n v="1"/>
    <n v="1"/>
    <n v="34.423700000000004"/>
    <n v="20.566299999999998"/>
    <x v="90"/>
  </r>
  <r>
    <d v="2004-08-01T00:00:00"/>
    <s v="SO67131"/>
    <n v="539"/>
    <n v="25832"/>
    <n v="9"/>
    <n v="2"/>
    <n v="1"/>
    <x v="45"/>
    <x v="0"/>
    <n v="9.3462999999999994"/>
    <n v="24.99"/>
    <n v="24.99"/>
    <n v="1"/>
    <n v="1"/>
    <n v="15.643699999999999"/>
    <n v="9.3462999999999994"/>
    <x v="80"/>
  </r>
  <r>
    <d v="2003-09-12T00:00:00"/>
    <s v="SO67132"/>
    <n v="490"/>
    <n v="25960"/>
    <n v="9"/>
    <n v="2"/>
    <n v="1"/>
    <x v="7"/>
    <x v="0"/>
    <n v="41.572299999999998"/>
    <n v="53.99"/>
    <n v="53.99"/>
    <n v="1"/>
    <n v="1"/>
    <n v="12.417700000000004"/>
    <n v="41.572299999999998"/>
    <x v="79"/>
  </r>
  <r>
    <d v="2004-08-02T00:00:00"/>
    <s v="SO67426"/>
    <n v="487"/>
    <n v="28214"/>
    <n v="9"/>
    <n v="2"/>
    <n v="1"/>
    <x v="50"/>
    <x v="0"/>
    <n v="20.566299999999998"/>
    <n v="54.99"/>
    <n v="54.99"/>
    <n v="1"/>
    <n v="1"/>
    <n v="34.423700000000004"/>
    <n v="20.566299999999998"/>
    <x v="90"/>
  </r>
  <r>
    <d v="2004-12-02T00:00:00"/>
    <s v="SO67554"/>
    <n v="479"/>
    <n v="25558"/>
    <n v="9"/>
    <n v="2"/>
    <n v="1"/>
    <x v="54"/>
    <x v="0"/>
    <n v="3.3622999999999998"/>
    <n v="8.99"/>
    <n v="8.99"/>
    <n v="1"/>
    <n v="1"/>
    <n v="5.6277000000000008"/>
    <n v="3.3622999999999998"/>
    <x v="95"/>
  </r>
  <r>
    <d v="2004-02-02T00:00:00"/>
    <s v="SO67687"/>
    <n v="540"/>
    <n v="21888"/>
    <n v="9"/>
    <n v="2"/>
    <n v="1"/>
    <x v="61"/>
    <x v="0"/>
    <n v="12.192399999999999"/>
    <n v="32.6"/>
    <n v="32.6"/>
    <n v="1"/>
    <n v="1"/>
    <n v="20.407600000000002"/>
    <n v="12.192399999999999"/>
    <x v="33"/>
  </r>
  <r>
    <d v="2003-10-12T00:00:00"/>
    <s v="SO67698"/>
    <n v="539"/>
    <n v="17350"/>
    <n v="9"/>
    <n v="2"/>
    <n v="1"/>
    <x v="14"/>
    <x v="0"/>
    <n v="9.3462999999999994"/>
    <n v="24.99"/>
    <n v="24.99"/>
    <n v="1"/>
    <n v="1"/>
    <n v="15.643699999999999"/>
    <n v="9.3462999999999994"/>
    <x v="80"/>
  </r>
  <r>
    <d v="2004-11-03T00:00:00"/>
    <s v="SO67837"/>
    <n v="489"/>
    <n v="14305"/>
    <n v="9"/>
    <n v="2"/>
    <n v="1"/>
    <x v="66"/>
    <x v="0"/>
    <n v="41.572299999999998"/>
    <n v="53.99"/>
    <n v="53.99"/>
    <n v="1"/>
    <n v="1"/>
    <n v="12.417700000000004"/>
    <n v="41.572299999999998"/>
    <x v="58"/>
  </r>
  <r>
    <d v="2004-11-01T00:00:00"/>
    <s v="SO67825"/>
    <n v="479"/>
    <n v="17922"/>
    <n v="9"/>
    <n v="2"/>
    <n v="1"/>
    <x v="44"/>
    <x v="0"/>
    <n v="3.3622999999999998"/>
    <n v="8.99"/>
    <n v="8.99"/>
    <n v="1"/>
    <n v="1"/>
    <n v="5.6277000000000008"/>
    <n v="3.3622999999999998"/>
    <x v="95"/>
  </r>
  <r>
    <d v="2004-10-03T00:00:00"/>
    <s v="SO67843"/>
    <n v="528"/>
    <n v="21884"/>
    <n v="9"/>
    <n v="2"/>
    <n v="1"/>
    <x v="71"/>
    <x v="0"/>
    <n v="1.8663000000000001"/>
    <n v="4.99"/>
    <n v="4.99"/>
    <n v="1"/>
    <n v="1"/>
    <n v="3.1237000000000004"/>
    <n v="1.8663000000000001"/>
    <x v="73"/>
  </r>
  <r>
    <d v="2004-12-03T00:00:00"/>
    <s v="SO68070"/>
    <n v="476"/>
    <n v="11372"/>
    <n v="9"/>
    <n v="2"/>
    <n v="1"/>
    <x v="72"/>
    <x v="0"/>
    <n v="26.176300000000001"/>
    <n v="69.989999999999995"/>
    <n v="69.989999999999995"/>
    <n v="1"/>
    <n v="1"/>
    <n v="43.813699999999997"/>
    <n v="26.176300000000001"/>
    <x v="48"/>
  </r>
  <r>
    <d v="2004-07-02T00:00:00"/>
    <s v="SO68149"/>
    <n v="488"/>
    <n v="14666"/>
    <n v="9"/>
    <n v="2"/>
    <n v="1"/>
    <x v="53"/>
    <x v="0"/>
    <n v="41.572299999999998"/>
    <n v="53.99"/>
    <n v="53.99"/>
    <n v="1"/>
    <n v="1"/>
    <n v="12.417700000000004"/>
    <n v="41.572299999999998"/>
    <x v="8"/>
  </r>
  <r>
    <d v="2004-04-01T00:00:00"/>
    <s v="SO68089"/>
    <n v="476"/>
    <n v="17277"/>
    <n v="9"/>
    <n v="2"/>
    <n v="1"/>
    <x v="33"/>
    <x v="0"/>
    <n v="26.176300000000001"/>
    <n v="69.989999999999995"/>
    <n v="69.989999999999995"/>
    <n v="1"/>
    <n v="1"/>
    <n v="43.813699999999997"/>
    <n v="26.176300000000001"/>
    <x v="48"/>
  </r>
  <r>
    <d v="2004-02-01T00:00:00"/>
    <s v="SO68388"/>
    <n v="484"/>
    <n v="21562"/>
    <n v="9"/>
    <n v="2"/>
    <n v="1"/>
    <x v="43"/>
    <x v="0"/>
    <n v="2.9733000000000001"/>
    <n v="7.95"/>
    <n v="7.95"/>
    <n v="1"/>
    <n v="1"/>
    <n v="4.9767000000000001"/>
    <n v="2.9733000000000001"/>
    <x v="94"/>
  </r>
  <r>
    <d v="2004-01-04T00:00:00"/>
    <s v="SO68400"/>
    <n v="482"/>
    <n v="12987"/>
    <n v="9"/>
    <n v="2"/>
    <n v="1"/>
    <x v="73"/>
    <x v="0"/>
    <n v="3.3622999999999998"/>
    <n v="8.99"/>
    <n v="8.99"/>
    <n v="1"/>
    <n v="1"/>
    <n v="5.6277000000000008"/>
    <n v="3.3622999999999998"/>
    <x v="98"/>
  </r>
  <r>
    <d v="2004-01-02T00:00:00"/>
    <s v="SO68447"/>
    <n v="479"/>
    <n v="26562"/>
    <n v="9"/>
    <n v="2"/>
    <n v="1"/>
    <x v="58"/>
    <x v="0"/>
    <n v="3.3622999999999998"/>
    <n v="8.99"/>
    <n v="8.99"/>
    <n v="1"/>
    <n v="1"/>
    <n v="5.6277000000000008"/>
    <n v="3.3622999999999998"/>
    <x v="95"/>
  </r>
  <r>
    <d v="2004-10-02T00:00:00"/>
    <s v="SO68403"/>
    <n v="476"/>
    <n v="13141"/>
    <n v="9"/>
    <n v="2"/>
    <n v="1"/>
    <x v="59"/>
    <x v="0"/>
    <n v="26.176300000000001"/>
    <n v="69.989999999999995"/>
    <n v="69.989999999999995"/>
    <n v="1"/>
    <n v="1"/>
    <n v="43.813699999999997"/>
    <n v="26.176300000000001"/>
    <x v="48"/>
  </r>
  <r>
    <d v="2004-01-02T00:00:00"/>
    <s v="SO68470"/>
    <n v="476"/>
    <n v="11365"/>
    <n v="9"/>
    <n v="2"/>
    <n v="1"/>
    <x v="58"/>
    <x v="0"/>
    <n v="26.176300000000001"/>
    <n v="69.989999999999995"/>
    <n v="69.989999999999995"/>
    <n v="1"/>
    <n v="1"/>
    <n v="43.813699999999997"/>
    <n v="26.176300000000001"/>
    <x v="48"/>
  </r>
  <r>
    <d v="2004-07-02T00:00:00"/>
    <s v="SO68524"/>
    <n v="478"/>
    <n v="18201"/>
    <n v="9"/>
    <n v="2"/>
    <n v="1"/>
    <x v="53"/>
    <x v="0"/>
    <n v="3.7363"/>
    <n v="9.99"/>
    <n v="9.99"/>
    <n v="1"/>
    <n v="1"/>
    <n v="6.2537000000000003"/>
    <n v="3.7363"/>
    <x v="42"/>
  </r>
  <r>
    <d v="2004-10-02T00:00:00"/>
    <s v="SO68681"/>
    <n v="479"/>
    <n v="13012"/>
    <n v="9"/>
    <n v="2"/>
    <n v="1"/>
    <x v="59"/>
    <x v="0"/>
    <n v="3.3622999999999998"/>
    <n v="8.99"/>
    <n v="8.99"/>
    <n v="1"/>
    <n v="1"/>
    <n v="5.6277000000000008"/>
    <n v="3.3622999999999998"/>
    <x v="95"/>
  </r>
  <r>
    <d v="2004-10-03T00:00:00"/>
    <s v="SO68685"/>
    <n v="529"/>
    <n v="24453"/>
    <n v="9"/>
    <n v="2"/>
    <n v="1"/>
    <x v="71"/>
    <x v="0"/>
    <n v="1.4923"/>
    <n v="3.99"/>
    <n v="3.99"/>
    <n v="1"/>
    <n v="1"/>
    <n v="2.4977"/>
    <n v="1.4923"/>
    <x v="74"/>
  </r>
  <r>
    <d v="2004-06-03T00:00:00"/>
    <s v="SO68786"/>
    <n v="487"/>
    <n v="13007"/>
    <n v="9"/>
    <n v="2"/>
    <n v="1"/>
    <x v="68"/>
    <x v="0"/>
    <n v="20.566299999999998"/>
    <n v="54.99"/>
    <n v="54.99"/>
    <n v="1"/>
    <n v="1"/>
    <n v="34.423700000000004"/>
    <n v="20.566299999999998"/>
    <x v="90"/>
  </r>
  <r>
    <d v="2004-10-03T00:00:00"/>
    <s v="SO68791"/>
    <n v="478"/>
    <n v="15179"/>
    <n v="9"/>
    <n v="2"/>
    <n v="1"/>
    <x v="71"/>
    <x v="0"/>
    <n v="3.7363"/>
    <n v="9.99"/>
    <n v="9.99"/>
    <n v="1"/>
    <n v="1"/>
    <n v="6.2537000000000003"/>
    <n v="3.7363"/>
    <x v="42"/>
  </r>
  <r>
    <d v="2004-07-01T00:00:00"/>
    <s v="SO68787"/>
    <n v="489"/>
    <n v="26563"/>
    <n v="9"/>
    <n v="2"/>
    <n v="1"/>
    <x v="48"/>
    <x v="0"/>
    <n v="41.572299999999998"/>
    <n v="53.99"/>
    <n v="53.99"/>
    <n v="1"/>
    <n v="1"/>
    <n v="12.417700000000004"/>
    <n v="41.572299999999998"/>
    <x v="58"/>
  </r>
  <r>
    <d v="2004-06-03T00:00:00"/>
    <s v="SO69008"/>
    <n v="490"/>
    <n v="12578"/>
    <n v="9"/>
    <n v="2"/>
    <n v="1"/>
    <x v="68"/>
    <x v="0"/>
    <n v="41.572299999999998"/>
    <n v="53.99"/>
    <n v="53.99"/>
    <n v="1"/>
    <n v="1"/>
    <n v="12.417700000000004"/>
    <n v="41.572299999999998"/>
    <x v="79"/>
  </r>
  <r>
    <d v="2004-04-02T00:00:00"/>
    <s v="SO69000"/>
    <n v="488"/>
    <n v="26138"/>
    <n v="9"/>
    <n v="2"/>
    <n v="1"/>
    <x v="56"/>
    <x v="0"/>
    <n v="41.572299999999998"/>
    <n v="53.99"/>
    <n v="53.99"/>
    <n v="1"/>
    <n v="1"/>
    <n v="12.417700000000004"/>
    <n v="41.572299999999998"/>
    <x v="8"/>
  </r>
  <r>
    <d v="2004-01-02T00:00:00"/>
    <s v="SO69157"/>
    <n v="488"/>
    <n v="11025"/>
    <n v="9"/>
    <n v="2"/>
    <n v="1"/>
    <x v="58"/>
    <x v="0"/>
    <n v="41.572299999999998"/>
    <n v="53.99"/>
    <n v="53.99"/>
    <n v="1"/>
    <n v="1"/>
    <n v="12.417700000000004"/>
    <n v="41.572299999999998"/>
    <x v="8"/>
  </r>
  <r>
    <d v="2004-11-02T00:00:00"/>
    <s v="SO69141"/>
    <n v="540"/>
    <n v="21895"/>
    <n v="9"/>
    <n v="2"/>
    <n v="1"/>
    <x v="57"/>
    <x v="0"/>
    <n v="12.192399999999999"/>
    <n v="32.6"/>
    <n v="32.6"/>
    <n v="1"/>
    <n v="1"/>
    <n v="20.407600000000002"/>
    <n v="12.192399999999999"/>
    <x v="33"/>
  </r>
  <r>
    <d v="2004-08-01T00:00:00"/>
    <s v="SO69159"/>
    <n v="573"/>
    <n v="11756"/>
    <n v="9"/>
    <n v="2"/>
    <n v="1"/>
    <x v="45"/>
    <x v="0"/>
    <n v="1481.9378999999999"/>
    <n v="2384.0700000000002"/>
    <n v="2384.0700000000002"/>
    <n v="1"/>
    <n v="1"/>
    <n v="902.13210000000026"/>
    <n v="1481.9378999999999"/>
    <x v="20"/>
  </r>
  <r>
    <d v="2004-06-04T00:00:00"/>
    <s v="SO69140"/>
    <n v="464"/>
    <n v="25022"/>
    <n v="9"/>
    <n v="2"/>
    <n v="1"/>
    <x v="82"/>
    <x v="0"/>
    <n v="9.7135999999999996"/>
    <n v="23.548100000000002"/>
    <n v="23.548100000000002"/>
    <n v="1"/>
    <n v="1"/>
    <n v="13.834500000000002"/>
    <n v="9.7135999999999996"/>
    <x v="97"/>
  </r>
  <r>
    <d v="2004-10-02T00:00:00"/>
    <s v="SO69165"/>
    <n v="491"/>
    <n v="18290"/>
    <n v="9"/>
    <n v="2"/>
    <n v="1"/>
    <x v="59"/>
    <x v="0"/>
    <n v="41.572299999999998"/>
    <n v="53.99"/>
    <n v="53.99"/>
    <n v="1"/>
    <n v="1"/>
    <n v="12.417700000000004"/>
    <n v="41.572299999999998"/>
    <x v="59"/>
  </r>
  <r>
    <d v="2004-01-04T00:00:00"/>
    <s v="SO69166"/>
    <n v="478"/>
    <n v="17325"/>
    <n v="9"/>
    <n v="2"/>
    <n v="1"/>
    <x v="73"/>
    <x v="0"/>
    <n v="3.7363"/>
    <n v="9.99"/>
    <n v="9.99"/>
    <n v="1"/>
    <n v="1"/>
    <n v="6.2537000000000003"/>
    <n v="3.7363"/>
    <x v="42"/>
  </r>
  <r>
    <d v="2004-05-03T00:00:00"/>
    <s v="SO69300"/>
    <n v="540"/>
    <n v="21570"/>
    <n v="9"/>
    <n v="2"/>
    <n v="1"/>
    <x v="62"/>
    <x v="0"/>
    <n v="12.192399999999999"/>
    <n v="32.6"/>
    <n v="32.6"/>
    <n v="1"/>
    <n v="1"/>
    <n v="20.407600000000002"/>
    <n v="12.192399999999999"/>
    <x v="33"/>
  </r>
  <r>
    <d v="2004-05-01T00:00:00"/>
    <s v="SO69299"/>
    <n v="540"/>
    <n v="21893"/>
    <n v="9"/>
    <n v="2"/>
    <n v="1"/>
    <x v="35"/>
    <x v="0"/>
    <n v="12.192399999999999"/>
    <n v="32.6"/>
    <n v="32.6"/>
    <n v="1"/>
    <n v="1"/>
    <n v="20.407600000000002"/>
    <n v="12.192399999999999"/>
    <x v="33"/>
  </r>
  <r>
    <d v="2004-01-01T00:00:00"/>
    <s v="SO69246"/>
    <n v="488"/>
    <n v="18713"/>
    <n v="9"/>
    <n v="2"/>
    <n v="1"/>
    <x v="36"/>
    <x v="0"/>
    <n v="41.572299999999998"/>
    <n v="53.99"/>
    <n v="53.99"/>
    <n v="1"/>
    <n v="1"/>
    <n v="12.417700000000004"/>
    <n v="41.572299999999998"/>
    <x v="8"/>
  </r>
  <r>
    <d v="2004-01-03T00:00:00"/>
    <s v="SO69376"/>
    <n v="540"/>
    <n v="21568"/>
    <n v="9"/>
    <n v="2"/>
    <n v="1"/>
    <x v="65"/>
    <x v="0"/>
    <n v="12.192399999999999"/>
    <n v="32.6"/>
    <n v="32.6"/>
    <n v="1"/>
    <n v="1"/>
    <n v="20.407600000000002"/>
    <n v="12.192399999999999"/>
    <x v="33"/>
  </r>
  <r>
    <d v="2004-10-02T00:00:00"/>
    <s v="SO69721"/>
    <n v="491"/>
    <n v="13128"/>
    <n v="9"/>
    <n v="2"/>
    <n v="1"/>
    <x v="59"/>
    <x v="0"/>
    <n v="41.572299999999998"/>
    <n v="53.99"/>
    <n v="53.99"/>
    <n v="1"/>
    <n v="1"/>
    <n v="12.417700000000004"/>
    <n v="41.572299999999998"/>
    <x v="59"/>
  </r>
  <r>
    <d v="2004-11-01T00:00:00"/>
    <s v="SO69667"/>
    <n v="540"/>
    <n v="16695"/>
    <n v="9"/>
    <n v="2"/>
    <n v="1"/>
    <x v="44"/>
    <x v="0"/>
    <n v="12.192399999999999"/>
    <n v="32.6"/>
    <n v="32.6"/>
    <n v="1"/>
    <n v="1"/>
    <n v="20.407600000000002"/>
    <n v="12.192399999999999"/>
    <x v="33"/>
  </r>
  <r>
    <d v="2004-05-03T00:00:00"/>
    <s v="SO69709"/>
    <n v="487"/>
    <n v="15785"/>
    <n v="9"/>
    <n v="2"/>
    <n v="1"/>
    <x v="62"/>
    <x v="0"/>
    <n v="20.566299999999998"/>
    <n v="54.99"/>
    <n v="54.99"/>
    <n v="1"/>
    <n v="1"/>
    <n v="34.423700000000004"/>
    <n v="20.566299999999998"/>
    <x v="90"/>
  </r>
  <r>
    <d v="2004-02-04T00:00:00"/>
    <s v="SO69663"/>
    <n v="489"/>
    <n v="27971"/>
    <n v="9"/>
    <n v="2"/>
    <n v="1"/>
    <x v="75"/>
    <x v="0"/>
    <n v="41.572299999999998"/>
    <n v="53.99"/>
    <n v="53.99"/>
    <n v="1"/>
    <n v="1"/>
    <n v="12.417700000000004"/>
    <n v="41.572299999999998"/>
    <x v="58"/>
  </r>
  <r>
    <d v="2004-03-04T00:00:00"/>
    <s v="SO69668"/>
    <n v="540"/>
    <n v="16665"/>
    <n v="9"/>
    <n v="2"/>
    <n v="1"/>
    <x v="74"/>
    <x v="0"/>
    <n v="12.192399999999999"/>
    <n v="32.6"/>
    <n v="32.6"/>
    <n v="1"/>
    <n v="1"/>
    <n v="20.407600000000002"/>
    <n v="12.192399999999999"/>
    <x v="33"/>
  </r>
  <r>
    <d v="2004-04-01T00:00:00"/>
    <s v="SO69708"/>
    <n v="483"/>
    <n v="17326"/>
    <n v="9"/>
    <n v="2"/>
    <n v="1"/>
    <x v="33"/>
    <x v="0"/>
    <n v="44.88"/>
    <n v="120"/>
    <n v="120"/>
    <n v="1"/>
    <n v="1"/>
    <n v="75.12"/>
    <n v="44.88"/>
    <x v="65"/>
  </r>
  <r>
    <d v="2004-08-03T00:00:00"/>
    <s v="SO69924"/>
    <n v="473"/>
    <n v="27982"/>
    <n v="9"/>
    <n v="2"/>
    <n v="1"/>
    <x v="63"/>
    <x v="0"/>
    <n v="23.748999999999999"/>
    <n v="63.5"/>
    <n v="63.5"/>
    <n v="1"/>
    <n v="1"/>
    <n v="39.751000000000005"/>
    <n v="23.748999999999999"/>
    <x v="92"/>
  </r>
  <r>
    <d v="2004-01-03T00:00:00"/>
    <s v="SO69922"/>
    <n v="529"/>
    <n v="21984"/>
    <n v="9"/>
    <n v="2"/>
    <n v="1"/>
    <x v="65"/>
    <x v="0"/>
    <n v="1.4923"/>
    <n v="3.99"/>
    <n v="3.99"/>
    <n v="1"/>
    <n v="1"/>
    <n v="2.4977"/>
    <n v="1.4923"/>
    <x v="74"/>
  </r>
  <r>
    <d v="2004-08-02T00:00:00"/>
    <s v="SO69989"/>
    <n v="535"/>
    <n v="12588"/>
    <n v="9"/>
    <n v="2"/>
    <n v="1"/>
    <x v="50"/>
    <x v="0"/>
    <n v="9.3462999999999994"/>
    <n v="24.99"/>
    <n v="24.99"/>
    <n v="1"/>
    <n v="1"/>
    <n v="15.643699999999999"/>
    <n v="9.3462999999999994"/>
    <x v="63"/>
  </r>
  <r>
    <d v="2004-11-01T00:00:00"/>
    <s v="SO70022"/>
    <n v="487"/>
    <n v="18717"/>
    <n v="9"/>
    <n v="2"/>
    <n v="1"/>
    <x v="44"/>
    <x v="0"/>
    <n v="20.566299999999998"/>
    <n v="54.99"/>
    <n v="54.99"/>
    <n v="1"/>
    <n v="1"/>
    <n v="34.423700000000004"/>
    <n v="20.566299999999998"/>
    <x v="90"/>
  </r>
  <r>
    <d v="2004-05-02T00:00:00"/>
    <s v="SO70068"/>
    <n v="488"/>
    <n v="26763"/>
    <n v="9"/>
    <n v="2"/>
    <n v="1"/>
    <x v="51"/>
    <x v="0"/>
    <n v="41.572299999999998"/>
    <n v="53.99"/>
    <n v="53.99"/>
    <n v="1"/>
    <n v="1"/>
    <n v="12.417700000000004"/>
    <n v="41.572299999999998"/>
    <x v="8"/>
  </r>
  <r>
    <d v="2004-01-04T00:00:00"/>
    <s v="SO70070"/>
    <n v="539"/>
    <n v="15644"/>
    <n v="9"/>
    <n v="2"/>
    <n v="1"/>
    <x v="73"/>
    <x v="0"/>
    <n v="9.3462999999999994"/>
    <n v="24.99"/>
    <n v="24.99"/>
    <n v="1"/>
    <n v="1"/>
    <n v="15.643699999999999"/>
    <n v="9.3462999999999994"/>
    <x v="80"/>
  </r>
  <r>
    <d v="2004-12-01T00:00:00"/>
    <s v="SO70023"/>
    <n v="484"/>
    <n v="18216"/>
    <n v="9"/>
    <n v="2"/>
    <n v="1"/>
    <x v="42"/>
    <x v="0"/>
    <n v="2.9733000000000001"/>
    <n v="7.95"/>
    <n v="7.95"/>
    <n v="1"/>
    <n v="1"/>
    <n v="4.9767000000000001"/>
    <n v="2.9733000000000001"/>
    <x v="94"/>
  </r>
  <r>
    <d v="2004-07-04T00:00:00"/>
    <s v="SO70091"/>
    <n v="480"/>
    <n v="17228"/>
    <n v="9"/>
    <n v="2"/>
    <n v="1"/>
    <x v="98"/>
    <x v="0"/>
    <n v="0.85650000000000004"/>
    <n v="2.29"/>
    <n v="2.29"/>
    <n v="1"/>
    <n v="1"/>
    <n v="1.4335"/>
    <n v="0.85650000000000004"/>
    <x v="43"/>
  </r>
  <r>
    <d v="2004-12-03T00:00:00"/>
    <s v="SO70358"/>
    <n v="489"/>
    <n v="15646"/>
    <n v="9"/>
    <n v="2"/>
    <n v="1"/>
    <x v="72"/>
    <x v="0"/>
    <n v="41.572299999999998"/>
    <n v="53.99"/>
    <n v="53.99"/>
    <n v="1"/>
    <n v="1"/>
    <n v="12.417700000000004"/>
    <n v="41.572299999999998"/>
    <x v="58"/>
  </r>
  <r>
    <d v="2004-09-04T00:00:00"/>
    <s v="SO70436"/>
    <n v="477"/>
    <n v="15229"/>
    <n v="9"/>
    <n v="2"/>
    <n v="1"/>
    <x v="80"/>
    <x v="0"/>
    <n v="1.8663000000000001"/>
    <n v="4.99"/>
    <n v="4.99"/>
    <n v="1"/>
    <n v="1"/>
    <n v="3.1237000000000004"/>
    <n v="1.8663000000000001"/>
    <x v="36"/>
  </r>
  <r>
    <d v="2004-06-02T00:00:00"/>
    <s v="SO70383"/>
    <n v="472"/>
    <n v="14686"/>
    <n v="9"/>
    <n v="2"/>
    <n v="1"/>
    <x v="52"/>
    <x v="0"/>
    <n v="23.748999999999999"/>
    <n v="63.5"/>
    <n v="63.5"/>
    <n v="1"/>
    <n v="1"/>
    <n v="39.751000000000005"/>
    <n v="23.748999999999999"/>
    <x v="68"/>
  </r>
  <r>
    <d v="2004-03-02T00:00:00"/>
    <s v="SO70435"/>
    <n v="488"/>
    <n v="13117"/>
    <n v="9"/>
    <n v="2"/>
    <n v="1"/>
    <x v="49"/>
    <x v="0"/>
    <n v="41.572299999999998"/>
    <n v="53.99"/>
    <n v="53.99"/>
    <n v="1"/>
    <n v="1"/>
    <n v="12.417700000000004"/>
    <n v="41.572299999999998"/>
    <x v="8"/>
  </r>
  <r>
    <d v="2004-07-03T00:00:00"/>
    <s v="SO70463"/>
    <n v="490"/>
    <n v="16705"/>
    <n v="9"/>
    <n v="2"/>
    <n v="1"/>
    <x v="69"/>
    <x v="0"/>
    <n v="41.572299999999998"/>
    <n v="53.99"/>
    <n v="53.99"/>
    <n v="1"/>
    <n v="1"/>
    <n v="12.417700000000004"/>
    <n v="41.572299999999998"/>
    <x v="79"/>
  </r>
  <r>
    <d v="2004-05-03T00:00:00"/>
    <s v="SO70650"/>
    <n v="474"/>
    <n v="17312"/>
    <n v="9"/>
    <n v="2"/>
    <n v="1"/>
    <x v="62"/>
    <x v="0"/>
    <n v="26.176300000000001"/>
    <n v="69.989999999999995"/>
    <n v="69.989999999999995"/>
    <n v="1"/>
    <n v="1"/>
    <n v="43.813699999999997"/>
    <n v="26.176300000000001"/>
    <x v="19"/>
  </r>
  <r>
    <d v="2004-08-03T00:00:00"/>
    <s v="SO70599"/>
    <n v="487"/>
    <n v="23537"/>
    <n v="9"/>
    <n v="2"/>
    <n v="1"/>
    <x v="63"/>
    <x v="0"/>
    <n v="20.566299999999998"/>
    <n v="54.99"/>
    <n v="54.99"/>
    <n v="1"/>
    <n v="1"/>
    <n v="34.423700000000004"/>
    <n v="20.566299999999998"/>
    <x v="90"/>
  </r>
  <r>
    <d v="2004-05-02T00:00:00"/>
    <s v="SO70675"/>
    <n v="476"/>
    <n v="26766"/>
    <n v="9"/>
    <n v="2"/>
    <n v="1"/>
    <x v="51"/>
    <x v="0"/>
    <n v="26.176300000000001"/>
    <n v="69.989999999999995"/>
    <n v="69.989999999999995"/>
    <n v="1"/>
    <n v="1"/>
    <n v="43.813699999999997"/>
    <n v="26.176300000000001"/>
    <x v="48"/>
  </r>
  <r>
    <d v="2004-11-04T00:00:00"/>
    <s v="SO70680"/>
    <n v="483"/>
    <n v="15828"/>
    <n v="9"/>
    <n v="2"/>
    <n v="1"/>
    <x v="81"/>
    <x v="0"/>
    <n v="44.88"/>
    <n v="120"/>
    <n v="120"/>
    <n v="1"/>
    <n v="1"/>
    <n v="75.12"/>
    <n v="44.88"/>
    <x v="65"/>
  </r>
  <r>
    <d v="2004-04-02T00:00:00"/>
    <s v="SO70875"/>
    <n v="490"/>
    <n v="19092"/>
    <n v="9"/>
    <n v="2"/>
    <n v="1"/>
    <x v="56"/>
    <x v="0"/>
    <n v="41.572299999999998"/>
    <n v="53.99"/>
    <n v="53.99"/>
    <n v="1"/>
    <n v="1"/>
    <n v="12.417700000000004"/>
    <n v="41.572299999999998"/>
    <x v="79"/>
  </r>
  <r>
    <d v="2004-04-04T00:00:00"/>
    <s v="SO70917"/>
    <n v="488"/>
    <n v="24459"/>
    <n v="9"/>
    <n v="2"/>
    <n v="1"/>
    <x v="83"/>
    <x v="0"/>
    <n v="41.572299999999998"/>
    <n v="53.99"/>
    <n v="53.99"/>
    <n v="1"/>
    <n v="1"/>
    <n v="12.417700000000004"/>
    <n v="41.572299999999998"/>
    <x v="8"/>
  </r>
  <r>
    <d v="2004-10-02T00:00:00"/>
    <s v="SO70920"/>
    <n v="540"/>
    <n v="21946"/>
    <n v="9"/>
    <n v="2"/>
    <n v="1"/>
    <x v="59"/>
    <x v="0"/>
    <n v="12.192399999999999"/>
    <n v="32.6"/>
    <n v="32.6"/>
    <n v="1"/>
    <n v="1"/>
    <n v="20.407600000000002"/>
    <n v="12.192399999999999"/>
    <x v="33"/>
  </r>
  <r>
    <d v="2004-05-05T00:00:00"/>
    <s v="SO70947"/>
    <n v="480"/>
    <n v="16614"/>
    <n v="9"/>
    <n v="2"/>
    <n v="1"/>
    <x v="86"/>
    <x v="0"/>
    <n v="0.85650000000000004"/>
    <n v="2.29"/>
    <n v="2.29"/>
    <n v="1"/>
    <n v="1"/>
    <n v="1.4335"/>
    <n v="0.85650000000000004"/>
    <x v="43"/>
  </r>
  <r>
    <d v="2004-12-02T00:00:00"/>
    <s v="SO71001"/>
    <n v="472"/>
    <n v="25716"/>
    <n v="9"/>
    <n v="2"/>
    <n v="1"/>
    <x v="54"/>
    <x v="0"/>
    <n v="23.748999999999999"/>
    <n v="63.5"/>
    <n v="63.5"/>
    <n v="1"/>
    <n v="1"/>
    <n v="39.751000000000005"/>
    <n v="23.748999999999999"/>
    <x v="68"/>
  </r>
  <r>
    <d v="2004-11-02T00:00:00"/>
    <s v="SO71023"/>
    <n v="561"/>
    <n v="13081"/>
    <n v="9"/>
    <n v="2"/>
    <n v="1"/>
    <x v="57"/>
    <x v="0"/>
    <n v="1481.9378999999999"/>
    <n v="2384.0700000000002"/>
    <n v="2384.0700000000002"/>
    <n v="1"/>
    <n v="1"/>
    <n v="902.13210000000026"/>
    <n v="1481.9378999999999"/>
    <x v="21"/>
  </r>
  <r>
    <d v="2004-06-04T00:00:00"/>
    <s v="SO71025"/>
    <n v="489"/>
    <n v="19569"/>
    <n v="9"/>
    <n v="2"/>
    <n v="1"/>
    <x v="82"/>
    <x v="0"/>
    <n v="41.572299999999998"/>
    <n v="53.99"/>
    <n v="53.99"/>
    <n v="1"/>
    <n v="1"/>
    <n v="12.417700000000004"/>
    <n v="41.572299999999998"/>
    <x v="58"/>
  </r>
  <r>
    <d v="2004-10-03T00:00:00"/>
    <s v="SO71132"/>
    <n v="483"/>
    <n v="11047"/>
    <n v="9"/>
    <n v="2"/>
    <n v="1"/>
    <x v="71"/>
    <x v="0"/>
    <n v="44.88"/>
    <n v="120"/>
    <n v="120"/>
    <n v="1"/>
    <n v="1"/>
    <n v="75.12"/>
    <n v="44.88"/>
    <x v="65"/>
  </r>
  <r>
    <d v="2004-07-03T00:00:00"/>
    <s v="SO71290"/>
    <n v="232"/>
    <n v="18280"/>
    <n v="9"/>
    <n v="2"/>
    <n v="1"/>
    <x v="69"/>
    <x v="0"/>
    <n v="31.724399999999999"/>
    <n v="48.067300000000003"/>
    <n v="48.067300000000003"/>
    <n v="1"/>
    <n v="1"/>
    <n v="16.342900000000004"/>
    <n v="31.724399999999999"/>
    <x v="62"/>
  </r>
  <r>
    <d v="2004-03-05T00:00:00"/>
    <s v="SO71354"/>
    <n v="487"/>
    <n v="27972"/>
    <n v="9"/>
    <n v="2"/>
    <n v="1"/>
    <x v="84"/>
    <x v="0"/>
    <n v="20.566299999999998"/>
    <n v="54.99"/>
    <n v="54.99"/>
    <n v="1"/>
    <n v="1"/>
    <n v="34.423700000000004"/>
    <n v="20.566299999999998"/>
    <x v="90"/>
  </r>
  <r>
    <d v="2004-01-05T00:00:00"/>
    <s v="SO71473"/>
    <n v="487"/>
    <n v="15751"/>
    <n v="9"/>
    <n v="2"/>
    <n v="1"/>
    <x v="90"/>
    <x v="0"/>
    <n v="20.566299999999998"/>
    <n v="54.99"/>
    <n v="54.99"/>
    <n v="1"/>
    <n v="1"/>
    <n v="34.423700000000004"/>
    <n v="20.566299999999998"/>
    <x v="90"/>
  </r>
  <r>
    <d v="2004-08-04T00:00:00"/>
    <s v="SO71563"/>
    <n v="478"/>
    <n v="22920"/>
    <n v="9"/>
    <n v="2"/>
    <n v="1"/>
    <x v="76"/>
    <x v="0"/>
    <n v="3.7363"/>
    <n v="9.99"/>
    <n v="9.99"/>
    <n v="1"/>
    <n v="1"/>
    <n v="6.2537000000000003"/>
    <n v="3.7363"/>
    <x v="42"/>
  </r>
  <r>
    <d v="2004-11-03T00:00:00"/>
    <s v="SO71625"/>
    <n v="471"/>
    <n v="18195"/>
    <n v="9"/>
    <n v="2"/>
    <n v="1"/>
    <x v="66"/>
    <x v="0"/>
    <n v="23.748999999999999"/>
    <n v="63.5"/>
    <n v="63.5"/>
    <n v="1"/>
    <n v="1"/>
    <n v="39.751000000000005"/>
    <n v="23.748999999999999"/>
    <x v="101"/>
  </r>
  <r>
    <d v="2004-06-03T00:00:00"/>
    <s v="SO72000"/>
    <n v="491"/>
    <n v="13636"/>
    <n v="9"/>
    <n v="2"/>
    <n v="1"/>
    <x v="68"/>
    <x v="0"/>
    <n v="41.572299999999998"/>
    <n v="53.99"/>
    <n v="53.99"/>
    <n v="1"/>
    <n v="1"/>
    <n v="12.417700000000004"/>
    <n v="41.572299999999998"/>
    <x v="59"/>
  </r>
  <r>
    <d v="2004-08-05T00:00:00"/>
    <s v="SO72103"/>
    <n v="488"/>
    <n v="26591"/>
    <n v="9"/>
    <n v="2"/>
    <n v="1"/>
    <x v="88"/>
    <x v="0"/>
    <n v="41.572299999999998"/>
    <n v="53.99"/>
    <n v="53.99"/>
    <n v="1"/>
    <n v="1"/>
    <n v="12.417700000000004"/>
    <n v="41.572299999999998"/>
    <x v="8"/>
  </r>
  <r>
    <d v="2004-10-04T00:00:00"/>
    <s v="SO72061"/>
    <n v="478"/>
    <n v="13035"/>
    <n v="9"/>
    <n v="2"/>
    <n v="1"/>
    <x v="78"/>
    <x v="0"/>
    <n v="3.7363"/>
    <n v="9.99"/>
    <n v="9.99"/>
    <n v="1"/>
    <n v="1"/>
    <n v="6.2537000000000003"/>
    <n v="3.7363"/>
    <x v="42"/>
  </r>
  <r>
    <d v="2004-05-02T00:00:00"/>
    <s v="SO72105"/>
    <n v="485"/>
    <n v="13024"/>
    <n v="9"/>
    <n v="2"/>
    <n v="1"/>
    <x v="51"/>
    <x v="0"/>
    <n v="8.2204999999999995"/>
    <n v="21.98"/>
    <n v="21.98"/>
    <n v="1"/>
    <n v="1"/>
    <n v="13.759500000000001"/>
    <n v="8.2204999999999995"/>
    <x v="16"/>
  </r>
  <r>
    <d v="2004-12-02T00:00:00"/>
    <s v="SO72107"/>
    <n v="487"/>
    <n v="13134"/>
    <n v="9"/>
    <n v="2"/>
    <n v="1"/>
    <x v="54"/>
    <x v="0"/>
    <n v="20.566299999999998"/>
    <n v="54.99"/>
    <n v="54.99"/>
    <n v="1"/>
    <n v="1"/>
    <n v="34.423700000000004"/>
    <n v="20.566299999999998"/>
    <x v="90"/>
  </r>
  <r>
    <d v="2004-07-04T00:00:00"/>
    <s v="SO72134"/>
    <n v="491"/>
    <n v="13670"/>
    <n v="9"/>
    <n v="2"/>
    <n v="1"/>
    <x v="98"/>
    <x v="0"/>
    <n v="41.572299999999998"/>
    <n v="53.99"/>
    <n v="53.99"/>
    <n v="1"/>
    <n v="1"/>
    <n v="12.417700000000004"/>
    <n v="41.572299999999998"/>
    <x v="59"/>
  </r>
  <r>
    <d v="2004-03-04T00:00:00"/>
    <s v="SO72138"/>
    <n v="477"/>
    <n v="16730"/>
    <n v="9"/>
    <n v="2"/>
    <n v="1"/>
    <x v="74"/>
    <x v="0"/>
    <n v="1.8663000000000001"/>
    <n v="4.99"/>
    <n v="4.99"/>
    <n v="1"/>
    <n v="1"/>
    <n v="3.1237000000000004"/>
    <n v="1.8663000000000001"/>
    <x v="36"/>
  </r>
  <r>
    <d v="2004-11-04T00:00:00"/>
    <s v="SO72193"/>
    <n v="477"/>
    <n v="28958"/>
    <n v="9"/>
    <n v="2"/>
    <n v="1"/>
    <x v="81"/>
    <x v="0"/>
    <n v="1.8663000000000001"/>
    <n v="4.99"/>
    <n v="4.99"/>
    <n v="1"/>
    <n v="1"/>
    <n v="3.1237000000000004"/>
    <n v="1.8663000000000001"/>
    <x v="36"/>
  </r>
  <r>
    <d v="2004-11-03T00:00:00"/>
    <s v="SO72488"/>
    <n v="232"/>
    <n v="22988"/>
    <n v="9"/>
    <n v="2"/>
    <n v="1"/>
    <x v="66"/>
    <x v="0"/>
    <n v="31.724399999999999"/>
    <n v="48.067300000000003"/>
    <n v="48.067300000000003"/>
    <n v="1"/>
    <n v="1"/>
    <n v="16.342900000000004"/>
    <n v="31.724399999999999"/>
    <x v="62"/>
  </r>
  <r>
    <d v="2004-10-05T00:00:00"/>
    <s v="SO72626"/>
    <n v="474"/>
    <n v="15575"/>
    <n v="9"/>
    <n v="2"/>
    <n v="1"/>
    <x v="100"/>
    <x v="0"/>
    <n v="26.176300000000001"/>
    <n v="69.989999999999995"/>
    <n v="69.989999999999995"/>
    <n v="1"/>
    <n v="1"/>
    <n v="43.813699999999997"/>
    <n v="26.176300000000001"/>
    <x v="19"/>
  </r>
  <r>
    <d v="2004-01-05T00:00:00"/>
    <s v="SO72623"/>
    <n v="477"/>
    <n v="27713"/>
    <n v="9"/>
    <n v="2"/>
    <n v="1"/>
    <x v="90"/>
    <x v="0"/>
    <n v="1.8663000000000001"/>
    <n v="4.99"/>
    <n v="4.99"/>
    <n v="1"/>
    <n v="1"/>
    <n v="3.1237000000000004"/>
    <n v="1.8663000000000001"/>
    <x v="36"/>
  </r>
  <r>
    <d v="2004-06-04T00:00:00"/>
    <s v="SO72643"/>
    <n v="490"/>
    <n v="18745"/>
    <n v="9"/>
    <n v="2"/>
    <n v="1"/>
    <x v="82"/>
    <x v="0"/>
    <n v="41.572299999999998"/>
    <n v="53.99"/>
    <n v="53.99"/>
    <n v="1"/>
    <n v="1"/>
    <n v="12.417700000000004"/>
    <n v="41.572299999999998"/>
    <x v="79"/>
  </r>
  <r>
    <d v="2004-08-04T00:00:00"/>
    <s v="SO72729"/>
    <n v="490"/>
    <n v="14020"/>
    <n v="9"/>
    <n v="2"/>
    <n v="1"/>
    <x v="76"/>
    <x v="0"/>
    <n v="41.572299999999998"/>
    <n v="53.99"/>
    <n v="53.99"/>
    <n v="1"/>
    <n v="1"/>
    <n v="12.417700000000004"/>
    <n v="41.572299999999998"/>
    <x v="79"/>
  </r>
  <r>
    <d v="2004-08-03T00:00:00"/>
    <s v="SO72827"/>
    <n v="529"/>
    <n v="22938"/>
    <n v="9"/>
    <n v="2"/>
    <n v="1"/>
    <x v="63"/>
    <x v="0"/>
    <n v="1.4923"/>
    <n v="3.99"/>
    <n v="3.99"/>
    <n v="1"/>
    <n v="1"/>
    <n v="2.4977"/>
    <n v="1.4923"/>
    <x v="74"/>
  </r>
  <r>
    <d v="2004-01-04T00:00:00"/>
    <s v="SO72825"/>
    <n v="529"/>
    <n v="24597"/>
    <n v="9"/>
    <n v="2"/>
    <n v="1"/>
    <x v="73"/>
    <x v="0"/>
    <n v="1.4923"/>
    <n v="3.99"/>
    <n v="3.99"/>
    <n v="1"/>
    <n v="1"/>
    <n v="2.4977"/>
    <n v="1.4923"/>
    <x v="74"/>
  </r>
  <r>
    <d v="2004-08-05T00:00:00"/>
    <s v="SO72857"/>
    <n v="487"/>
    <n v="19761"/>
    <n v="9"/>
    <n v="2"/>
    <n v="1"/>
    <x v="88"/>
    <x v="0"/>
    <n v="20.566299999999998"/>
    <n v="54.99"/>
    <n v="54.99"/>
    <n v="1"/>
    <n v="1"/>
    <n v="34.423700000000004"/>
    <n v="20.566299999999998"/>
    <x v="90"/>
  </r>
  <r>
    <d v="2004-01-04T00:00:00"/>
    <s v="SO72919"/>
    <n v="475"/>
    <n v="17332"/>
    <n v="9"/>
    <n v="2"/>
    <n v="1"/>
    <x v="73"/>
    <x v="0"/>
    <n v="26.176300000000001"/>
    <n v="69.989999999999995"/>
    <n v="69.989999999999995"/>
    <n v="1"/>
    <n v="1"/>
    <n v="43.813699999999997"/>
    <n v="26.176300000000001"/>
    <x v="39"/>
  </r>
  <r>
    <d v="2004-11-05T00:00:00"/>
    <s v="SO73030"/>
    <n v="491"/>
    <n v="15121"/>
    <n v="9"/>
    <n v="2"/>
    <n v="1"/>
    <x v="87"/>
    <x v="0"/>
    <n v="41.572299999999998"/>
    <n v="53.99"/>
    <n v="53.99"/>
    <n v="1"/>
    <n v="1"/>
    <n v="12.417700000000004"/>
    <n v="41.572299999999998"/>
    <x v="59"/>
  </r>
  <r>
    <d v="2004-11-04T00:00:00"/>
    <s v="SO73164"/>
    <n v="479"/>
    <n v="27490"/>
    <n v="9"/>
    <n v="2"/>
    <n v="1"/>
    <x v="81"/>
    <x v="0"/>
    <n v="3.3622999999999998"/>
    <n v="8.99"/>
    <n v="8.99"/>
    <n v="1"/>
    <n v="1"/>
    <n v="5.6277000000000008"/>
    <n v="3.3622999999999998"/>
    <x v="95"/>
  </r>
  <r>
    <d v="2004-10-04T00:00:00"/>
    <s v="SO73311"/>
    <n v="490"/>
    <n v="18766"/>
    <n v="9"/>
    <n v="2"/>
    <n v="1"/>
    <x v="78"/>
    <x v="0"/>
    <n v="41.572299999999998"/>
    <n v="53.99"/>
    <n v="53.99"/>
    <n v="1"/>
    <n v="1"/>
    <n v="12.417700000000004"/>
    <n v="41.572299999999998"/>
    <x v="79"/>
  </r>
  <r>
    <d v="2004-10-05T00:00:00"/>
    <s v="SO73310"/>
    <n v="489"/>
    <n v="22926"/>
    <n v="9"/>
    <n v="2"/>
    <n v="1"/>
    <x v="100"/>
    <x v="0"/>
    <n v="41.572299999999998"/>
    <n v="53.99"/>
    <n v="53.99"/>
    <n v="1"/>
    <n v="1"/>
    <n v="12.417700000000004"/>
    <n v="41.572299999999998"/>
    <x v="58"/>
  </r>
  <r>
    <d v="2004-09-04T00:00:00"/>
    <s v="SO73392"/>
    <n v="491"/>
    <n v="18465"/>
    <n v="9"/>
    <n v="2"/>
    <n v="1"/>
    <x v="80"/>
    <x v="0"/>
    <n v="41.572299999999998"/>
    <n v="53.99"/>
    <n v="53.99"/>
    <n v="1"/>
    <n v="1"/>
    <n v="12.417700000000004"/>
    <n v="41.572299999999998"/>
    <x v="59"/>
  </r>
  <r>
    <d v="2004-04-03T00:00:00"/>
    <s v="SO73414"/>
    <n v="529"/>
    <n v="15718"/>
    <n v="9"/>
    <n v="2"/>
    <n v="1"/>
    <x v="67"/>
    <x v="0"/>
    <n v="1.4923"/>
    <n v="3.99"/>
    <n v="3.99"/>
    <n v="1"/>
    <n v="1"/>
    <n v="2.4977"/>
    <n v="1.4923"/>
    <x v="74"/>
  </r>
  <r>
    <d v="2004-07-04T00:00:00"/>
    <s v="SO73690"/>
    <n v="491"/>
    <n v="24475"/>
    <n v="9"/>
    <n v="2"/>
    <n v="1"/>
    <x v="98"/>
    <x v="0"/>
    <n v="41.572299999999998"/>
    <n v="53.99"/>
    <n v="53.99"/>
    <n v="1"/>
    <n v="1"/>
    <n v="12.417700000000004"/>
    <n v="41.572299999999998"/>
    <x v="59"/>
  </r>
  <r>
    <d v="2004-10-06T00:00:00"/>
    <s v="SO73761"/>
    <n v="540"/>
    <n v="22904"/>
    <n v="9"/>
    <n v="2"/>
    <n v="1"/>
    <x v="111"/>
    <x v="0"/>
    <n v="12.192399999999999"/>
    <n v="32.6"/>
    <n v="32.6"/>
    <n v="1"/>
    <n v="1"/>
    <n v="20.407600000000002"/>
    <n v="12.192399999999999"/>
    <x v="33"/>
  </r>
  <r>
    <d v="2004-01-04T00:00:00"/>
    <s v="SO73919"/>
    <n v="540"/>
    <n v="13997"/>
    <n v="9"/>
    <n v="2"/>
    <n v="1"/>
    <x v="73"/>
    <x v="0"/>
    <n v="12.192399999999999"/>
    <n v="32.6"/>
    <n v="32.6"/>
    <n v="1"/>
    <n v="1"/>
    <n v="20.407600000000002"/>
    <n v="12.192399999999999"/>
    <x v="33"/>
  </r>
  <r>
    <d v="2004-04-03T00:00:00"/>
    <s v="SO73867"/>
    <n v="490"/>
    <n v="13025"/>
    <n v="9"/>
    <n v="2"/>
    <n v="1"/>
    <x v="67"/>
    <x v="0"/>
    <n v="41.572299999999998"/>
    <n v="53.99"/>
    <n v="53.99"/>
    <n v="1"/>
    <n v="1"/>
    <n v="12.417700000000004"/>
    <n v="41.572299999999998"/>
    <x v="79"/>
  </r>
  <r>
    <d v="2004-10-06T00:00:00"/>
    <s v="SO74028"/>
    <n v="473"/>
    <n v="27471"/>
    <n v="9"/>
    <n v="2"/>
    <n v="1"/>
    <x v="111"/>
    <x v="0"/>
    <n v="23.748999999999999"/>
    <n v="63.5"/>
    <n v="63.5"/>
    <n v="1"/>
    <n v="1"/>
    <n v="39.751000000000005"/>
    <n v="23.748999999999999"/>
    <x v="92"/>
  </r>
  <r>
    <d v="2003-04-10T00:00:00"/>
    <s v="SO61466"/>
    <n v="537"/>
    <n v="14464"/>
    <n v="4"/>
    <n v="2"/>
    <n v="1"/>
    <x v="5"/>
    <x v="1"/>
    <n v="13.09"/>
    <n v="35"/>
    <n v="35"/>
    <n v="1"/>
    <n v="1"/>
    <n v="21.91"/>
    <n v="13.09"/>
    <x v="56"/>
  </r>
  <r>
    <d v="2003-03-12T00:00:00"/>
    <s v="SO61461"/>
    <n v="537"/>
    <n v="12444"/>
    <n v="6"/>
    <n v="2"/>
    <n v="1"/>
    <x v="38"/>
    <x v="3"/>
    <n v="13.09"/>
    <n v="35"/>
    <n v="35"/>
    <n v="1"/>
    <n v="1"/>
    <n v="21.91"/>
    <n v="13.09"/>
    <x v="56"/>
  </r>
  <r>
    <d v="2003-08-10T00:00:00"/>
    <s v="SO61704"/>
    <n v="537"/>
    <n v="11692"/>
    <n v="4"/>
    <n v="2"/>
    <n v="1"/>
    <x v="31"/>
    <x v="1"/>
    <n v="13.09"/>
    <n v="35"/>
    <n v="35"/>
    <n v="1"/>
    <n v="1"/>
    <n v="21.91"/>
    <n v="13.09"/>
    <x v="56"/>
  </r>
  <r>
    <d v="2003-12-10T00:00:00"/>
    <s v="SO61765"/>
    <n v="537"/>
    <n v="15376"/>
    <n v="6"/>
    <n v="2"/>
    <n v="1"/>
    <x v="22"/>
    <x v="3"/>
    <n v="13.09"/>
    <n v="35"/>
    <n v="35"/>
    <n v="1"/>
    <n v="1"/>
    <n v="21.91"/>
    <n v="13.09"/>
    <x v="56"/>
  </r>
  <r>
    <d v="2003-11-10T00:00:00"/>
    <s v="SO61952"/>
    <n v="537"/>
    <n v="14451"/>
    <n v="4"/>
    <n v="2"/>
    <n v="1"/>
    <x v="10"/>
    <x v="1"/>
    <n v="13.09"/>
    <n v="35"/>
    <n v="35"/>
    <n v="1"/>
    <n v="1"/>
    <n v="21.91"/>
    <n v="13.09"/>
    <x v="56"/>
  </r>
  <r>
    <d v="2003-11-11T00:00:00"/>
    <s v="SO62009"/>
    <n v="537"/>
    <n v="13647"/>
    <n v="9"/>
    <n v="2"/>
    <n v="1"/>
    <x v="37"/>
    <x v="0"/>
    <n v="13.09"/>
    <n v="35"/>
    <n v="35"/>
    <n v="1"/>
    <n v="1"/>
    <n v="21.91"/>
    <n v="13.09"/>
    <x v="56"/>
  </r>
  <r>
    <d v="2003-09-12T00:00:00"/>
    <s v="SO61997"/>
    <n v="537"/>
    <n v="11795"/>
    <n v="4"/>
    <n v="2"/>
    <n v="1"/>
    <x v="7"/>
    <x v="1"/>
    <n v="13.09"/>
    <n v="35"/>
    <n v="35"/>
    <n v="1"/>
    <n v="1"/>
    <n v="21.91"/>
    <n v="13.09"/>
    <x v="56"/>
  </r>
  <r>
    <d v="2003-12-10T00:00:00"/>
    <s v="SO62125"/>
    <n v="537"/>
    <n v="11211"/>
    <n v="6"/>
    <n v="2"/>
    <n v="1"/>
    <x v="22"/>
    <x v="3"/>
    <n v="13.09"/>
    <n v="35"/>
    <n v="35"/>
    <n v="1"/>
    <n v="1"/>
    <n v="21.91"/>
    <n v="13.09"/>
    <x v="56"/>
  </r>
  <r>
    <d v="2003-08-11T00:00:00"/>
    <s v="SO62327"/>
    <n v="537"/>
    <n v="11737"/>
    <n v="4"/>
    <n v="2"/>
    <n v="1"/>
    <x v="15"/>
    <x v="1"/>
    <n v="13.09"/>
    <n v="35"/>
    <n v="35"/>
    <n v="1"/>
    <n v="1"/>
    <n v="21.91"/>
    <n v="13.09"/>
    <x v="56"/>
  </r>
  <r>
    <d v="2003-06-10T00:00:00"/>
    <s v="SO62408"/>
    <n v="537"/>
    <n v="15692"/>
    <n v="10"/>
    <n v="2"/>
    <n v="1"/>
    <x v="1"/>
    <x v="5"/>
    <n v="13.09"/>
    <n v="35"/>
    <n v="35"/>
    <n v="1"/>
    <n v="1"/>
    <n v="21.91"/>
    <n v="13.09"/>
    <x v="56"/>
  </r>
  <r>
    <d v="2003-04-12T00:00:00"/>
    <s v="SO62556"/>
    <n v="537"/>
    <n v="12569"/>
    <n v="10"/>
    <n v="2"/>
    <n v="1"/>
    <x v="26"/>
    <x v="5"/>
    <n v="13.09"/>
    <n v="35"/>
    <n v="35"/>
    <n v="1"/>
    <n v="1"/>
    <n v="21.91"/>
    <n v="13.09"/>
    <x v="56"/>
  </r>
  <r>
    <d v="2003-06-12T00:00:00"/>
    <s v="SO62610"/>
    <n v="537"/>
    <n v="14504"/>
    <n v="6"/>
    <n v="2"/>
    <n v="1"/>
    <x v="13"/>
    <x v="3"/>
    <n v="13.09"/>
    <n v="35"/>
    <n v="35"/>
    <n v="1"/>
    <n v="1"/>
    <n v="21.91"/>
    <n v="13.09"/>
    <x v="56"/>
  </r>
  <r>
    <d v="2003-08-10T00:00:00"/>
    <s v="SO62661"/>
    <n v="537"/>
    <n v="13920"/>
    <n v="6"/>
    <n v="2"/>
    <n v="1"/>
    <x v="31"/>
    <x v="3"/>
    <n v="13.09"/>
    <n v="35"/>
    <n v="35"/>
    <n v="1"/>
    <n v="1"/>
    <n v="21.91"/>
    <n v="13.09"/>
    <x v="56"/>
  </r>
  <r>
    <d v="2003-02-12T00:00:00"/>
    <s v="SO62677"/>
    <n v="537"/>
    <n v="13633"/>
    <n v="9"/>
    <n v="2"/>
    <n v="1"/>
    <x v="8"/>
    <x v="0"/>
    <n v="13.09"/>
    <n v="35"/>
    <n v="35"/>
    <n v="1"/>
    <n v="1"/>
    <n v="21.91"/>
    <n v="13.09"/>
    <x v="56"/>
  </r>
  <r>
    <d v="2003-05-12T00:00:00"/>
    <s v="SO62915"/>
    <n v="537"/>
    <n v="11285"/>
    <n v="4"/>
    <n v="2"/>
    <n v="1"/>
    <x v="6"/>
    <x v="1"/>
    <n v="13.09"/>
    <n v="35"/>
    <n v="35"/>
    <n v="1"/>
    <n v="1"/>
    <n v="21.91"/>
    <n v="13.09"/>
    <x v="56"/>
  </r>
  <r>
    <d v="2003-10-12T00:00:00"/>
    <s v="SO62881"/>
    <n v="537"/>
    <n v="21890"/>
    <n v="9"/>
    <n v="2"/>
    <n v="1"/>
    <x v="14"/>
    <x v="0"/>
    <n v="13.09"/>
    <n v="35"/>
    <n v="35"/>
    <n v="1"/>
    <n v="1"/>
    <n v="21.91"/>
    <n v="13.09"/>
    <x v="56"/>
  </r>
  <r>
    <d v="2004-09-01T00:00:00"/>
    <s v="SO62986"/>
    <n v="537"/>
    <n v="14411"/>
    <n v="1"/>
    <n v="2"/>
    <n v="1"/>
    <x v="47"/>
    <x v="2"/>
    <n v="13.09"/>
    <n v="35"/>
    <n v="35"/>
    <n v="1"/>
    <n v="1"/>
    <n v="21.91"/>
    <n v="13.09"/>
    <x v="56"/>
  </r>
  <r>
    <d v="2003-11-11T00:00:00"/>
    <s v="SO62984"/>
    <n v="537"/>
    <n v="12118"/>
    <n v="4"/>
    <n v="2"/>
    <n v="1"/>
    <x v="37"/>
    <x v="1"/>
    <n v="13.09"/>
    <n v="35"/>
    <n v="35"/>
    <n v="1"/>
    <n v="1"/>
    <n v="21.91"/>
    <n v="13.09"/>
    <x v="56"/>
  </r>
  <r>
    <d v="2003-08-11T00:00:00"/>
    <s v="SO63045"/>
    <n v="537"/>
    <n v="12783"/>
    <n v="6"/>
    <n v="2"/>
    <n v="1"/>
    <x v="15"/>
    <x v="3"/>
    <n v="13.09"/>
    <n v="35"/>
    <n v="35"/>
    <n v="1"/>
    <n v="1"/>
    <n v="21.91"/>
    <n v="13.09"/>
    <x v="56"/>
  </r>
  <r>
    <d v="2003-08-12T00:00:00"/>
    <s v="SO63341"/>
    <n v="537"/>
    <n v="12452"/>
    <n v="1"/>
    <n v="2"/>
    <n v="1"/>
    <x v="32"/>
    <x v="2"/>
    <n v="13.09"/>
    <n v="35"/>
    <n v="35"/>
    <n v="1"/>
    <n v="1"/>
    <n v="21.91"/>
    <n v="13.09"/>
    <x v="56"/>
  </r>
  <r>
    <d v="2003-09-11T00:00:00"/>
    <s v="SO63530"/>
    <n v="537"/>
    <n v="15340"/>
    <n v="6"/>
    <n v="2"/>
    <n v="1"/>
    <x v="16"/>
    <x v="3"/>
    <n v="13.09"/>
    <n v="35"/>
    <n v="35"/>
    <n v="1"/>
    <n v="1"/>
    <n v="21.91"/>
    <n v="13.09"/>
    <x v="56"/>
  </r>
  <r>
    <d v="2004-02-01T00:00:00"/>
    <s v="SO63662"/>
    <n v="537"/>
    <n v="11164"/>
    <n v="4"/>
    <n v="2"/>
    <n v="1"/>
    <x v="43"/>
    <x v="1"/>
    <n v="13.09"/>
    <n v="35"/>
    <n v="35"/>
    <n v="1"/>
    <n v="1"/>
    <n v="21.91"/>
    <n v="13.09"/>
    <x v="56"/>
  </r>
  <r>
    <d v="2003-11-12T00:00:00"/>
    <s v="SO63858"/>
    <n v="537"/>
    <n v="11770"/>
    <n v="1"/>
    <n v="2"/>
    <n v="1"/>
    <x v="34"/>
    <x v="2"/>
    <n v="13.09"/>
    <n v="35"/>
    <n v="35"/>
    <n v="1"/>
    <n v="1"/>
    <n v="21.91"/>
    <n v="13.09"/>
    <x v="56"/>
  </r>
  <r>
    <d v="2003-12-11T00:00:00"/>
    <s v="SO64347"/>
    <n v="537"/>
    <n v="14291"/>
    <n v="6"/>
    <n v="2"/>
    <n v="1"/>
    <x v="27"/>
    <x v="3"/>
    <n v="13.09"/>
    <n v="35"/>
    <n v="35"/>
    <n v="1"/>
    <n v="1"/>
    <n v="21.91"/>
    <n v="13.09"/>
    <x v="56"/>
  </r>
  <r>
    <d v="2003-10-12T00:00:00"/>
    <s v="SO64428"/>
    <n v="537"/>
    <n v="12770"/>
    <n v="4"/>
    <n v="2"/>
    <n v="1"/>
    <x v="14"/>
    <x v="1"/>
    <n v="13.09"/>
    <n v="35"/>
    <n v="35"/>
    <n v="1"/>
    <n v="1"/>
    <n v="21.91"/>
    <n v="13.09"/>
    <x v="56"/>
  </r>
  <r>
    <d v="2003-02-12T00:00:00"/>
    <s v="SO64504"/>
    <n v="537"/>
    <n v="15194"/>
    <n v="4"/>
    <n v="2"/>
    <n v="1"/>
    <x v="8"/>
    <x v="1"/>
    <n v="13.09"/>
    <n v="35"/>
    <n v="35"/>
    <n v="1"/>
    <n v="1"/>
    <n v="21.91"/>
    <n v="13.09"/>
    <x v="56"/>
  </r>
  <r>
    <d v="2003-09-11T00:00:00"/>
    <s v="SO64575"/>
    <n v="537"/>
    <n v="11669"/>
    <n v="1"/>
    <n v="2"/>
    <n v="1"/>
    <x v="16"/>
    <x v="2"/>
    <n v="13.09"/>
    <n v="35"/>
    <n v="35"/>
    <n v="1"/>
    <n v="1"/>
    <n v="21.91"/>
    <n v="13.09"/>
    <x v="56"/>
  </r>
  <r>
    <d v="2004-07-01T00:00:00"/>
    <s v="SO64578"/>
    <n v="537"/>
    <n v="11320"/>
    <n v="4"/>
    <n v="2"/>
    <n v="1"/>
    <x v="48"/>
    <x v="1"/>
    <n v="13.09"/>
    <n v="35"/>
    <n v="35"/>
    <n v="1"/>
    <n v="1"/>
    <n v="21.91"/>
    <n v="13.09"/>
    <x v="56"/>
  </r>
  <r>
    <d v="2004-04-01T00:00:00"/>
    <s v="SO65000"/>
    <n v="537"/>
    <n v="16678"/>
    <n v="6"/>
    <n v="2"/>
    <n v="1"/>
    <x v="33"/>
    <x v="3"/>
    <n v="13.09"/>
    <n v="35"/>
    <n v="35"/>
    <n v="1"/>
    <n v="1"/>
    <n v="21.91"/>
    <n v="13.09"/>
    <x v="56"/>
  </r>
  <r>
    <d v="2003-08-11T00:00:00"/>
    <s v="SO65003"/>
    <n v="537"/>
    <n v="15399"/>
    <n v="4"/>
    <n v="2"/>
    <n v="1"/>
    <x v="15"/>
    <x v="1"/>
    <n v="13.09"/>
    <n v="35"/>
    <n v="35"/>
    <n v="1"/>
    <n v="1"/>
    <n v="21.91"/>
    <n v="13.09"/>
    <x v="56"/>
  </r>
  <r>
    <d v="2004-03-01T00:00:00"/>
    <s v="SO65034"/>
    <n v="537"/>
    <n v="16587"/>
    <n v="8"/>
    <n v="2"/>
    <n v="1"/>
    <x v="41"/>
    <x v="4"/>
    <n v="13.09"/>
    <n v="35"/>
    <n v="35"/>
    <n v="1"/>
    <n v="1"/>
    <n v="21.91"/>
    <n v="13.09"/>
    <x v="56"/>
  </r>
  <r>
    <d v="2003-10-11T00:00:00"/>
    <s v="SO65143"/>
    <n v="537"/>
    <n v="11998"/>
    <n v="9"/>
    <n v="2"/>
    <n v="1"/>
    <x v="18"/>
    <x v="0"/>
    <n v="13.09"/>
    <n v="35"/>
    <n v="35"/>
    <n v="1"/>
    <n v="1"/>
    <n v="21.91"/>
    <n v="13.09"/>
    <x v="56"/>
  </r>
  <r>
    <d v="2003-11-12T00:00:00"/>
    <s v="SO65373"/>
    <n v="537"/>
    <n v="16007"/>
    <n v="1"/>
    <n v="2"/>
    <n v="1"/>
    <x v="34"/>
    <x v="2"/>
    <n v="13.09"/>
    <n v="35"/>
    <n v="35"/>
    <n v="1"/>
    <n v="1"/>
    <n v="21.91"/>
    <n v="13.09"/>
    <x v="56"/>
  </r>
  <r>
    <d v="2003-03-11T00:00:00"/>
    <s v="SO65431"/>
    <n v="537"/>
    <n v="15739"/>
    <n v="4"/>
    <n v="2"/>
    <n v="1"/>
    <x v="19"/>
    <x v="1"/>
    <n v="13.09"/>
    <n v="35"/>
    <n v="35"/>
    <n v="1"/>
    <n v="1"/>
    <n v="21.91"/>
    <n v="13.09"/>
    <x v="56"/>
  </r>
  <r>
    <d v="2003-01-12T00:00:00"/>
    <s v="SO65496"/>
    <n v="537"/>
    <n v="14323"/>
    <n v="9"/>
    <n v="2"/>
    <n v="1"/>
    <x v="17"/>
    <x v="0"/>
    <n v="13.09"/>
    <n v="35"/>
    <n v="35"/>
    <n v="1"/>
    <n v="1"/>
    <n v="21.91"/>
    <n v="13.09"/>
    <x v="56"/>
  </r>
  <r>
    <d v="2004-02-01T00:00:00"/>
    <s v="SO65538"/>
    <n v="537"/>
    <n v="12158"/>
    <n v="6"/>
    <n v="2"/>
    <n v="1"/>
    <x v="43"/>
    <x v="3"/>
    <n v="13.09"/>
    <n v="35"/>
    <n v="35"/>
    <n v="1"/>
    <n v="1"/>
    <n v="21.91"/>
    <n v="13.09"/>
    <x v="56"/>
  </r>
  <r>
    <d v="2004-03-01T00:00:00"/>
    <s v="SO65778"/>
    <n v="537"/>
    <n v="15133"/>
    <n v="9"/>
    <n v="2"/>
    <n v="1"/>
    <x v="41"/>
    <x v="0"/>
    <n v="13.09"/>
    <n v="35"/>
    <n v="35"/>
    <n v="1"/>
    <n v="1"/>
    <n v="21.91"/>
    <n v="13.09"/>
    <x v="56"/>
  </r>
  <r>
    <d v="2004-07-01T00:00:00"/>
    <s v="SO65922"/>
    <n v="537"/>
    <n v="11306"/>
    <n v="4"/>
    <n v="2"/>
    <n v="1"/>
    <x v="48"/>
    <x v="1"/>
    <n v="13.09"/>
    <n v="35"/>
    <n v="35"/>
    <n v="1"/>
    <n v="1"/>
    <n v="21.91"/>
    <n v="13.09"/>
    <x v="56"/>
  </r>
  <r>
    <d v="2003-03-12T00:00:00"/>
    <s v="SO65992"/>
    <n v="537"/>
    <n v="11814"/>
    <n v="1"/>
    <n v="2"/>
    <n v="1"/>
    <x v="38"/>
    <x v="2"/>
    <n v="13.09"/>
    <n v="35"/>
    <n v="35"/>
    <n v="1"/>
    <n v="1"/>
    <n v="21.91"/>
    <n v="13.09"/>
    <x v="56"/>
  </r>
  <r>
    <d v="2003-09-12T00:00:00"/>
    <s v="SO66188"/>
    <n v="537"/>
    <n v="16004"/>
    <n v="1"/>
    <n v="2"/>
    <n v="1"/>
    <x v="7"/>
    <x v="2"/>
    <n v="13.09"/>
    <n v="35"/>
    <n v="35"/>
    <n v="1"/>
    <n v="1"/>
    <n v="21.91"/>
    <n v="13.09"/>
    <x v="56"/>
  </r>
  <r>
    <d v="2003-01-12T00:00:00"/>
    <s v="SO66571"/>
    <n v="537"/>
    <n v="21881"/>
    <n v="9"/>
    <n v="2"/>
    <n v="1"/>
    <x v="17"/>
    <x v="0"/>
    <n v="13.09"/>
    <n v="35"/>
    <n v="35"/>
    <n v="1"/>
    <n v="1"/>
    <n v="21.91"/>
    <n v="13.09"/>
    <x v="56"/>
  </r>
  <r>
    <d v="2004-07-03T00:00:00"/>
    <s v="SO66860"/>
    <n v="537"/>
    <n v="12939"/>
    <n v="6"/>
    <n v="2"/>
    <n v="1"/>
    <x v="69"/>
    <x v="3"/>
    <n v="13.09"/>
    <n v="35"/>
    <n v="35"/>
    <n v="1"/>
    <n v="1"/>
    <n v="21.91"/>
    <n v="13.09"/>
    <x v="56"/>
  </r>
  <r>
    <d v="2004-01-02T00:00:00"/>
    <s v="SO66986"/>
    <n v="537"/>
    <n v="11196"/>
    <n v="1"/>
    <n v="2"/>
    <n v="1"/>
    <x v="58"/>
    <x v="2"/>
    <n v="13.09"/>
    <n v="35"/>
    <n v="35"/>
    <n v="1"/>
    <n v="1"/>
    <n v="21.91"/>
    <n v="13.09"/>
    <x v="56"/>
  </r>
  <r>
    <d v="2004-06-03T00:00:00"/>
    <s v="SO66944"/>
    <n v="537"/>
    <n v="13820"/>
    <n v="10"/>
    <n v="2"/>
    <n v="1"/>
    <x v="68"/>
    <x v="5"/>
    <n v="13.09"/>
    <n v="35"/>
    <n v="35"/>
    <n v="1"/>
    <n v="1"/>
    <n v="21.91"/>
    <n v="13.09"/>
    <x v="56"/>
  </r>
  <r>
    <d v="2004-05-02T00:00:00"/>
    <s v="SO66942"/>
    <n v="537"/>
    <n v="12395"/>
    <n v="7"/>
    <n v="2"/>
    <n v="1"/>
    <x v="51"/>
    <x v="6"/>
    <n v="13.09"/>
    <n v="35"/>
    <n v="35"/>
    <n v="1"/>
    <n v="1"/>
    <n v="21.91"/>
    <n v="13.09"/>
    <x v="56"/>
  </r>
  <r>
    <d v="2004-11-01T00:00:00"/>
    <s v="SO67002"/>
    <n v="537"/>
    <n v="14672"/>
    <n v="9"/>
    <n v="2"/>
    <n v="1"/>
    <x v="44"/>
    <x v="0"/>
    <n v="13.09"/>
    <n v="35"/>
    <n v="35"/>
    <n v="1"/>
    <n v="1"/>
    <n v="21.91"/>
    <n v="13.09"/>
    <x v="56"/>
  </r>
  <r>
    <d v="2004-02-03T00:00:00"/>
    <s v="SO67004"/>
    <n v="537"/>
    <n v="14279"/>
    <n v="9"/>
    <n v="2"/>
    <n v="1"/>
    <x v="60"/>
    <x v="0"/>
    <n v="13.09"/>
    <n v="35"/>
    <n v="35"/>
    <n v="1"/>
    <n v="1"/>
    <n v="21.91"/>
    <n v="13.09"/>
    <x v="56"/>
  </r>
  <r>
    <d v="2004-07-01T00:00:00"/>
    <s v="SO67075"/>
    <n v="537"/>
    <n v="14236"/>
    <n v="9"/>
    <n v="2"/>
    <n v="1"/>
    <x v="48"/>
    <x v="0"/>
    <n v="13.09"/>
    <n v="35"/>
    <n v="35"/>
    <n v="1"/>
    <n v="1"/>
    <n v="21.91"/>
    <n v="13.09"/>
    <x v="56"/>
  </r>
  <r>
    <d v="2004-07-02T00:00:00"/>
    <s v="SO67125"/>
    <n v="537"/>
    <n v="13168"/>
    <n v="4"/>
    <n v="2"/>
    <n v="1"/>
    <x v="53"/>
    <x v="1"/>
    <n v="13.09"/>
    <n v="35"/>
    <n v="35"/>
    <n v="1"/>
    <n v="1"/>
    <n v="21.91"/>
    <n v="13.09"/>
    <x v="56"/>
  </r>
  <r>
    <d v="2004-09-03T00:00:00"/>
    <s v="SO67178"/>
    <n v="537"/>
    <n v="11875"/>
    <n v="6"/>
    <n v="2"/>
    <n v="1"/>
    <x v="70"/>
    <x v="3"/>
    <n v="13.09"/>
    <n v="35"/>
    <n v="35"/>
    <n v="1"/>
    <n v="1"/>
    <n v="21.91"/>
    <n v="13.09"/>
    <x v="56"/>
  </r>
  <r>
    <d v="2004-11-02T00:00:00"/>
    <s v="SO67186"/>
    <n v="537"/>
    <n v="15127"/>
    <n v="9"/>
    <n v="2"/>
    <n v="1"/>
    <x v="57"/>
    <x v="0"/>
    <n v="13.09"/>
    <n v="35"/>
    <n v="35"/>
    <n v="1"/>
    <n v="1"/>
    <n v="21.91"/>
    <n v="13.09"/>
    <x v="56"/>
  </r>
  <r>
    <d v="2004-07-03T00:00:00"/>
    <s v="SO67244"/>
    <n v="537"/>
    <n v="15972"/>
    <n v="4"/>
    <n v="2"/>
    <n v="1"/>
    <x v="69"/>
    <x v="1"/>
    <n v="13.09"/>
    <n v="35"/>
    <n v="35"/>
    <n v="1"/>
    <n v="1"/>
    <n v="21.91"/>
    <n v="13.09"/>
    <x v="56"/>
  </r>
  <r>
    <d v="2004-06-01T00:00:00"/>
    <s v="SO67249"/>
    <n v="537"/>
    <n v="14300"/>
    <n v="9"/>
    <n v="2"/>
    <n v="1"/>
    <x v="46"/>
    <x v="0"/>
    <n v="13.09"/>
    <n v="35"/>
    <n v="35"/>
    <n v="1"/>
    <n v="1"/>
    <n v="21.91"/>
    <n v="13.09"/>
    <x v="56"/>
  </r>
  <r>
    <d v="2004-06-03T00:00:00"/>
    <s v="SO67243"/>
    <n v="537"/>
    <n v="15937"/>
    <n v="1"/>
    <n v="2"/>
    <n v="1"/>
    <x v="68"/>
    <x v="2"/>
    <n v="13.09"/>
    <n v="35"/>
    <n v="35"/>
    <n v="1"/>
    <n v="1"/>
    <n v="21.91"/>
    <n v="13.09"/>
    <x v="56"/>
  </r>
  <r>
    <d v="2004-08-02T00:00:00"/>
    <s v="SO67352"/>
    <n v="537"/>
    <n v="22214"/>
    <n v="9"/>
    <n v="2"/>
    <n v="1"/>
    <x v="50"/>
    <x v="0"/>
    <n v="13.09"/>
    <n v="35"/>
    <n v="35"/>
    <n v="1"/>
    <n v="1"/>
    <n v="21.91"/>
    <n v="13.09"/>
    <x v="56"/>
  </r>
  <r>
    <d v="2004-11-03T00:00:00"/>
    <s v="SO67443"/>
    <n v="537"/>
    <n v="12408"/>
    <n v="8"/>
    <n v="2"/>
    <n v="1"/>
    <x v="66"/>
    <x v="4"/>
    <n v="13.09"/>
    <n v="35"/>
    <n v="35"/>
    <n v="1"/>
    <n v="1"/>
    <n v="21.91"/>
    <n v="13.09"/>
    <x v="56"/>
  </r>
  <r>
    <d v="2004-06-01T00:00:00"/>
    <s v="SO67742"/>
    <n v="537"/>
    <n v="15214"/>
    <n v="9"/>
    <n v="2"/>
    <n v="1"/>
    <x v="46"/>
    <x v="0"/>
    <n v="13.09"/>
    <n v="35"/>
    <n v="35"/>
    <n v="1"/>
    <n v="1"/>
    <n v="21.91"/>
    <n v="13.09"/>
    <x v="56"/>
  </r>
  <r>
    <d v="2004-12-03T00:00:00"/>
    <s v="SO67844"/>
    <n v="537"/>
    <n v="27149"/>
    <n v="9"/>
    <n v="2"/>
    <n v="1"/>
    <x v="72"/>
    <x v="0"/>
    <n v="13.09"/>
    <n v="35"/>
    <n v="35"/>
    <n v="1"/>
    <n v="1"/>
    <n v="21.91"/>
    <n v="13.09"/>
    <x v="56"/>
  </r>
  <r>
    <d v="2004-12-02T00:00:00"/>
    <s v="SO67941"/>
    <n v="537"/>
    <n v="16095"/>
    <n v="4"/>
    <n v="2"/>
    <n v="1"/>
    <x v="54"/>
    <x v="1"/>
    <n v="13.09"/>
    <n v="35"/>
    <n v="35"/>
    <n v="1"/>
    <n v="1"/>
    <n v="21.91"/>
    <n v="13.09"/>
    <x v="56"/>
  </r>
  <r>
    <d v="2004-07-02T00:00:00"/>
    <s v="SO67974"/>
    <n v="537"/>
    <n v="17983"/>
    <n v="8"/>
    <n v="2"/>
    <n v="1"/>
    <x v="53"/>
    <x v="4"/>
    <n v="13.09"/>
    <n v="35"/>
    <n v="35"/>
    <n v="1"/>
    <n v="1"/>
    <n v="21.91"/>
    <n v="13.09"/>
    <x v="56"/>
  </r>
  <r>
    <d v="2004-01-03T00:00:00"/>
    <s v="SO67976"/>
    <n v="537"/>
    <n v="14165"/>
    <n v="10"/>
    <n v="2"/>
    <n v="1"/>
    <x v="65"/>
    <x v="5"/>
    <n v="13.09"/>
    <n v="35"/>
    <n v="35"/>
    <n v="1"/>
    <n v="1"/>
    <n v="21.91"/>
    <n v="13.09"/>
    <x v="56"/>
  </r>
  <r>
    <d v="2004-04-03T00:00:00"/>
    <s v="SO68100"/>
    <n v="537"/>
    <n v="19041"/>
    <n v="7"/>
    <n v="2"/>
    <n v="1"/>
    <x v="67"/>
    <x v="6"/>
    <n v="13.09"/>
    <n v="35"/>
    <n v="35"/>
    <n v="1"/>
    <n v="1"/>
    <n v="21.91"/>
    <n v="13.09"/>
    <x v="56"/>
  </r>
  <r>
    <d v="2004-07-02T00:00:00"/>
    <s v="SO68252"/>
    <n v="537"/>
    <n v="13010"/>
    <n v="9"/>
    <n v="2"/>
    <n v="1"/>
    <x v="53"/>
    <x v="0"/>
    <n v="13.09"/>
    <n v="35"/>
    <n v="35"/>
    <n v="1"/>
    <n v="1"/>
    <n v="21.91"/>
    <n v="13.09"/>
    <x v="56"/>
  </r>
  <r>
    <d v="2004-02-01T00:00:00"/>
    <s v="SO68348"/>
    <n v="537"/>
    <n v="17984"/>
    <n v="8"/>
    <n v="2"/>
    <n v="1"/>
    <x v="43"/>
    <x v="4"/>
    <n v="13.09"/>
    <n v="35"/>
    <n v="35"/>
    <n v="1"/>
    <n v="1"/>
    <n v="21.91"/>
    <n v="13.09"/>
    <x v="56"/>
  </r>
  <r>
    <d v="2004-09-01T00:00:00"/>
    <s v="SO68380"/>
    <n v="537"/>
    <n v="16087"/>
    <n v="4"/>
    <n v="2"/>
    <n v="1"/>
    <x v="47"/>
    <x v="1"/>
    <n v="13.09"/>
    <n v="35"/>
    <n v="35"/>
    <n v="1"/>
    <n v="1"/>
    <n v="21.91"/>
    <n v="13.09"/>
    <x v="56"/>
  </r>
  <r>
    <d v="2004-05-03T00:00:00"/>
    <s v="SO68408"/>
    <n v="537"/>
    <n v="16393"/>
    <n v="7"/>
    <n v="2"/>
    <n v="1"/>
    <x v="62"/>
    <x v="6"/>
    <n v="13.09"/>
    <n v="35"/>
    <n v="35"/>
    <n v="1"/>
    <n v="1"/>
    <n v="21.91"/>
    <n v="13.09"/>
    <x v="56"/>
  </r>
  <r>
    <d v="2004-11-01T00:00:00"/>
    <s v="SO68687"/>
    <n v="537"/>
    <n v="13794"/>
    <n v="10"/>
    <n v="2"/>
    <n v="1"/>
    <x v="44"/>
    <x v="5"/>
    <n v="13.09"/>
    <n v="35"/>
    <n v="35"/>
    <n v="1"/>
    <n v="1"/>
    <n v="21.91"/>
    <n v="13.09"/>
    <x v="56"/>
  </r>
  <r>
    <d v="2004-05-02T00:00:00"/>
    <s v="SO68862"/>
    <n v="537"/>
    <n v="15152"/>
    <n v="9"/>
    <n v="2"/>
    <n v="1"/>
    <x v="51"/>
    <x v="0"/>
    <n v="13.09"/>
    <n v="35"/>
    <n v="35"/>
    <n v="1"/>
    <n v="1"/>
    <n v="21.91"/>
    <n v="13.09"/>
    <x v="56"/>
  </r>
  <r>
    <d v="2004-07-01T00:00:00"/>
    <s v="SO68899"/>
    <n v="537"/>
    <n v="14793"/>
    <n v="10"/>
    <n v="2"/>
    <n v="1"/>
    <x v="48"/>
    <x v="5"/>
    <n v="13.09"/>
    <n v="35"/>
    <n v="35"/>
    <n v="1"/>
    <n v="1"/>
    <n v="21.91"/>
    <n v="13.09"/>
    <x v="56"/>
  </r>
  <r>
    <d v="2004-02-02T00:00:00"/>
    <s v="SO68926"/>
    <n v="537"/>
    <n v="16844"/>
    <n v="4"/>
    <n v="2"/>
    <n v="1"/>
    <x v="61"/>
    <x v="1"/>
    <n v="13.09"/>
    <n v="35"/>
    <n v="35"/>
    <n v="1"/>
    <n v="1"/>
    <n v="21.91"/>
    <n v="13.09"/>
    <x v="56"/>
  </r>
  <r>
    <d v="2004-11-03T00:00:00"/>
    <s v="SO68924"/>
    <n v="537"/>
    <n v="13087"/>
    <n v="1"/>
    <n v="2"/>
    <n v="1"/>
    <x v="66"/>
    <x v="2"/>
    <n v="13.09"/>
    <n v="35"/>
    <n v="35"/>
    <n v="1"/>
    <n v="1"/>
    <n v="21.91"/>
    <n v="13.09"/>
    <x v="56"/>
  </r>
  <r>
    <d v="2004-02-03T00:00:00"/>
    <s v="SO68936"/>
    <n v="537"/>
    <n v="15180"/>
    <n v="9"/>
    <n v="2"/>
    <n v="1"/>
    <x v="60"/>
    <x v="0"/>
    <n v="13.09"/>
    <n v="35"/>
    <n v="35"/>
    <n v="1"/>
    <n v="1"/>
    <n v="21.91"/>
    <n v="13.09"/>
    <x v="56"/>
  </r>
  <r>
    <d v="2004-04-03T00:00:00"/>
    <s v="SO68993"/>
    <n v="537"/>
    <n v="14626"/>
    <n v="6"/>
    <n v="2"/>
    <n v="1"/>
    <x v="67"/>
    <x v="3"/>
    <n v="13.09"/>
    <n v="35"/>
    <n v="35"/>
    <n v="1"/>
    <n v="1"/>
    <n v="21.91"/>
    <n v="13.09"/>
    <x v="56"/>
  </r>
  <r>
    <d v="2004-02-03T00:00:00"/>
    <s v="SO69053"/>
    <n v="537"/>
    <n v="12973"/>
    <n v="1"/>
    <n v="2"/>
    <n v="1"/>
    <x v="60"/>
    <x v="2"/>
    <n v="13.09"/>
    <n v="35"/>
    <n v="35"/>
    <n v="1"/>
    <n v="1"/>
    <n v="21.91"/>
    <n v="13.09"/>
    <x v="56"/>
  </r>
  <r>
    <d v="2004-04-02T00:00:00"/>
    <s v="SO69064"/>
    <n v="537"/>
    <n v="15220"/>
    <n v="9"/>
    <n v="2"/>
    <n v="1"/>
    <x v="56"/>
    <x v="0"/>
    <n v="13.09"/>
    <n v="35"/>
    <n v="35"/>
    <n v="1"/>
    <n v="1"/>
    <n v="21.91"/>
    <n v="13.09"/>
    <x v="56"/>
  </r>
  <r>
    <d v="2004-02-03T00:00:00"/>
    <s v="SO69143"/>
    <n v="537"/>
    <n v="15600"/>
    <n v="9"/>
    <n v="2"/>
    <n v="1"/>
    <x v="60"/>
    <x v="0"/>
    <n v="13.09"/>
    <n v="35"/>
    <n v="35"/>
    <n v="1"/>
    <n v="1"/>
    <n v="21.91"/>
    <n v="13.09"/>
    <x v="56"/>
  </r>
  <r>
    <d v="2004-05-04T00:00:00"/>
    <s v="SO69098"/>
    <n v="537"/>
    <n v="19033"/>
    <n v="7"/>
    <n v="2"/>
    <n v="1"/>
    <x v="77"/>
    <x v="6"/>
    <n v="13.09"/>
    <n v="35"/>
    <n v="35"/>
    <n v="1"/>
    <n v="1"/>
    <n v="21.91"/>
    <n v="13.09"/>
    <x v="56"/>
  </r>
  <r>
    <d v="2004-11-04T00:00:00"/>
    <s v="SO69209"/>
    <n v="537"/>
    <n v="12074"/>
    <n v="6"/>
    <n v="2"/>
    <n v="1"/>
    <x v="81"/>
    <x v="3"/>
    <n v="13.09"/>
    <n v="35"/>
    <n v="35"/>
    <n v="1"/>
    <n v="1"/>
    <n v="21.91"/>
    <n v="13.09"/>
    <x v="56"/>
  </r>
  <r>
    <d v="2004-06-02T00:00:00"/>
    <s v="SO69252"/>
    <n v="537"/>
    <n v="19052"/>
    <n v="7"/>
    <n v="2"/>
    <n v="1"/>
    <x v="52"/>
    <x v="6"/>
    <n v="13.09"/>
    <n v="35"/>
    <n v="35"/>
    <n v="1"/>
    <n v="1"/>
    <n v="21.91"/>
    <n v="13.09"/>
    <x v="56"/>
  </r>
  <r>
    <d v="2004-09-04T00:00:00"/>
    <s v="SO69347"/>
    <n v="537"/>
    <n v="15610"/>
    <n v="10"/>
    <n v="2"/>
    <n v="1"/>
    <x v="80"/>
    <x v="5"/>
    <n v="13.09"/>
    <n v="35"/>
    <n v="35"/>
    <n v="1"/>
    <n v="1"/>
    <n v="21.91"/>
    <n v="13.09"/>
    <x v="56"/>
  </r>
  <r>
    <d v="2004-05-01T00:00:00"/>
    <s v="SO69830"/>
    <n v="537"/>
    <n v="11188"/>
    <n v="4"/>
    <n v="2"/>
    <n v="1"/>
    <x v="35"/>
    <x v="1"/>
    <n v="13.09"/>
    <n v="35"/>
    <n v="35"/>
    <n v="1"/>
    <n v="1"/>
    <n v="21.91"/>
    <n v="13.09"/>
    <x v="56"/>
  </r>
  <r>
    <d v="2004-06-03T00:00:00"/>
    <s v="SO69797"/>
    <n v="537"/>
    <n v="20630"/>
    <n v="9"/>
    <n v="2"/>
    <n v="1"/>
    <x v="68"/>
    <x v="0"/>
    <n v="13.09"/>
    <n v="35"/>
    <n v="35"/>
    <n v="1"/>
    <n v="1"/>
    <n v="21.91"/>
    <n v="13.09"/>
    <x v="56"/>
  </r>
  <r>
    <d v="2004-07-01T00:00:00"/>
    <s v="SO69914"/>
    <n v="537"/>
    <n v="17133"/>
    <n v="1"/>
    <n v="2"/>
    <n v="1"/>
    <x v="48"/>
    <x v="2"/>
    <n v="13.09"/>
    <n v="35"/>
    <n v="35"/>
    <n v="1"/>
    <n v="1"/>
    <n v="21.91"/>
    <n v="13.09"/>
    <x v="56"/>
  </r>
  <r>
    <d v="2004-12-03T00:00:00"/>
    <s v="SO69911"/>
    <n v="537"/>
    <n v="13387"/>
    <n v="4"/>
    <n v="2"/>
    <n v="1"/>
    <x v="72"/>
    <x v="1"/>
    <n v="13.09"/>
    <n v="35"/>
    <n v="35"/>
    <n v="1"/>
    <n v="1"/>
    <n v="21.91"/>
    <n v="13.09"/>
    <x v="56"/>
  </r>
  <r>
    <d v="2004-03-03T00:00:00"/>
    <s v="SO69980"/>
    <n v="537"/>
    <n v="12928"/>
    <n v="6"/>
    <n v="2"/>
    <n v="1"/>
    <x v="64"/>
    <x v="3"/>
    <n v="13.09"/>
    <n v="35"/>
    <n v="35"/>
    <n v="1"/>
    <n v="1"/>
    <n v="21.91"/>
    <n v="13.09"/>
    <x v="56"/>
  </r>
  <r>
    <d v="2004-07-03T00:00:00"/>
    <s v="SO70094"/>
    <n v="537"/>
    <n v="20619"/>
    <n v="9"/>
    <n v="2"/>
    <n v="1"/>
    <x v="69"/>
    <x v="0"/>
    <n v="13.09"/>
    <n v="35"/>
    <n v="35"/>
    <n v="1"/>
    <n v="1"/>
    <n v="21.91"/>
    <n v="13.09"/>
    <x v="56"/>
  </r>
  <r>
    <d v="2004-04-02T00:00:00"/>
    <s v="SO70209"/>
    <n v="537"/>
    <n v="13222"/>
    <n v="6"/>
    <n v="2"/>
    <n v="1"/>
    <x v="56"/>
    <x v="3"/>
    <n v="13.09"/>
    <n v="35"/>
    <n v="35"/>
    <n v="1"/>
    <n v="1"/>
    <n v="21.91"/>
    <n v="13.09"/>
    <x v="56"/>
  </r>
  <r>
    <d v="2004-07-03T00:00:00"/>
    <s v="SO70228"/>
    <n v="537"/>
    <n v="13050"/>
    <n v="9"/>
    <n v="2"/>
    <n v="1"/>
    <x v="69"/>
    <x v="0"/>
    <n v="13.09"/>
    <n v="35"/>
    <n v="35"/>
    <n v="1"/>
    <n v="1"/>
    <n v="21.91"/>
    <n v="13.09"/>
    <x v="56"/>
  </r>
  <r>
    <d v="2004-12-04T00:00:00"/>
    <s v="SO70221"/>
    <n v="537"/>
    <n v="17156"/>
    <n v="4"/>
    <n v="2"/>
    <n v="1"/>
    <x v="79"/>
    <x v="1"/>
    <n v="13.09"/>
    <n v="35"/>
    <n v="35"/>
    <n v="1"/>
    <n v="1"/>
    <n v="21.91"/>
    <n v="13.09"/>
    <x v="56"/>
  </r>
  <r>
    <d v="2004-09-04T00:00:00"/>
    <s v="SO70206"/>
    <n v="537"/>
    <n v="11841"/>
    <n v="6"/>
    <n v="2"/>
    <n v="1"/>
    <x v="80"/>
    <x v="3"/>
    <n v="13.09"/>
    <n v="35"/>
    <n v="35"/>
    <n v="1"/>
    <n v="1"/>
    <n v="21.91"/>
    <n v="13.09"/>
    <x v="56"/>
  </r>
  <r>
    <d v="2004-12-03T00:00:00"/>
    <s v="SO70287"/>
    <n v="537"/>
    <n v="11521"/>
    <n v="1"/>
    <n v="2"/>
    <n v="1"/>
    <x v="72"/>
    <x v="2"/>
    <n v="13.09"/>
    <n v="35"/>
    <n v="35"/>
    <n v="1"/>
    <n v="1"/>
    <n v="21.91"/>
    <n v="13.09"/>
    <x v="56"/>
  </r>
  <r>
    <d v="2004-05-02T00:00:00"/>
    <s v="SO70321"/>
    <n v="537"/>
    <n v="19917"/>
    <n v="10"/>
    <n v="2"/>
    <n v="1"/>
    <x v="51"/>
    <x v="5"/>
    <n v="13.09"/>
    <n v="35"/>
    <n v="35"/>
    <n v="1"/>
    <n v="1"/>
    <n v="21.91"/>
    <n v="13.09"/>
    <x v="56"/>
  </r>
  <r>
    <d v="2004-04-04T00:00:00"/>
    <s v="SO70351"/>
    <n v="537"/>
    <n v="18232"/>
    <n v="4"/>
    <n v="2"/>
    <n v="1"/>
    <x v="83"/>
    <x v="1"/>
    <n v="13.09"/>
    <n v="35"/>
    <n v="35"/>
    <n v="1"/>
    <n v="1"/>
    <n v="21.91"/>
    <n v="13.09"/>
    <x v="56"/>
  </r>
  <r>
    <d v="2004-09-02T00:00:00"/>
    <s v="SO70416"/>
    <n v="537"/>
    <n v="11722"/>
    <n v="1"/>
    <n v="2"/>
    <n v="1"/>
    <x v="55"/>
    <x v="2"/>
    <n v="13.09"/>
    <n v="35"/>
    <n v="35"/>
    <n v="1"/>
    <n v="1"/>
    <n v="21.91"/>
    <n v="13.09"/>
    <x v="56"/>
  </r>
  <r>
    <d v="2004-06-02T00:00:00"/>
    <s v="SO70418"/>
    <n v="537"/>
    <n v="11972"/>
    <n v="1"/>
    <n v="2"/>
    <n v="1"/>
    <x v="52"/>
    <x v="2"/>
    <n v="13.09"/>
    <n v="35"/>
    <n v="35"/>
    <n v="1"/>
    <n v="1"/>
    <n v="21.91"/>
    <n v="13.09"/>
    <x v="56"/>
  </r>
  <r>
    <d v="2004-01-04T00:00:00"/>
    <s v="SO70503"/>
    <n v="537"/>
    <n v="19746"/>
    <n v="6"/>
    <n v="2"/>
    <n v="1"/>
    <x v="73"/>
    <x v="3"/>
    <n v="13.09"/>
    <n v="35"/>
    <n v="35"/>
    <n v="1"/>
    <n v="1"/>
    <n v="21.91"/>
    <n v="13.09"/>
    <x v="56"/>
  </r>
  <r>
    <d v="2004-05-03T00:00:00"/>
    <s v="SO70569"/>
    <n v="537"/>
    <n v="17007"/>
    <n v="4"/>
    <n v="2"/>
    <n v="1"/>
    <x v="62"/>
    <x v="1"/>
    <n v="13.09"/>
    <n v="35"/>
    <n v="35"/>
    <n v="1"/>
    <n v="1"/>
    <n v="21.91"/>
    <n v="13.09"/>
    <x v="56"/>
  </r>
  <r>
    <d v="2004-08-04T00:00:00"/>
    <s v="SO70642"/>
    <n v="537"/>
    <n v="20470"/>
    <n v="6"/>
    <n v="2"/>
    <n v="1"/>
    <x v="76"/>
    <x v="3"/>
    <n v="13.09"/>
    <n v="35"/>
    <n v="35"/>
    <n v="1"/>
    <n v="1"/>
    <n v="21.91"/>
    <n v="13.09"/>
    <x v="56"/>
  </r>
  <r>
    <d v="2004-03-04T00:00:00"/>
    <s v="SO71324"/>
    <n v="537"/>
    <n v="17420"/>
    <n v="4"/>
    <n v="2"/>
    <n v="1"/>
    <x v="74"/>
    <x v="1"/>
    <n v="13.09"/>
    <n v="35"/>
    <n v="35"/>
    <n v="1"/>
    <n v="1"/>
    <n v="21.91"/>
    <n v="13.09"/>
    <x v="56"/>
  </r>
  <r>
    <d v="2004-08-04T00:00:00"/>
    <s v="SO71321"/>
    <n v="537"/>
    <n v="20034"/>
    <n v="6"/>
    <n v="2"/>
    <n v="1"/>
    <x v="76"/>
    <x v="3"/>
    <n v="13.09"/>
    <n v="35"/>
    <n v="35"/>
    <n v="1"/>
    <n v="1"/>
    <n v="21.91"/>
    <n v="13.09"/>
    <x v="56"/>
  </r>
  <r>
    <d v="2004-05-04T00:00:00"/>
    <s v="SO71412"/>
    <n v="537"/>
    <n v="13357"/>
    <n v="4"/>
    <n v="2"/>
    <n v="1"/>
    <x v="77"/>
    <x v="1"/>
    <n v="13.09"/>
    <n v="35"/>
    <n v="35"/>
    <n v="1"/>
    <n v="1"/>
    <n v="21.91"/>
    <n v="13.09"/>
    <x v="56"/>
  </r>
  <r>
    <d v="2004-02-05T00:00:00"/>
    <s v="SO71410"/>
    <n v="537"/>
    <n v="16983"/>
    <n v="4"/>
    <n v="2"/>
    <n v="1"/>
    <x v="94"/>
    <x v="1"/>
    <n v="13.09"/>
    <n v="35"/>
    <n v="35"/>
    <n v="1"/>
    <n v="1"/>
    <n v="21.91"/>
    <n v="13.09"/>
    <x v="56"/>
  </r>
  <r>
    <d v="2004-10-04T00:00:00"/>
    <s v="SO71409"/>
    <n v="537"/>
    <n v="17417"/>
    <n v="4"/>
    <n v="2"/>
    <n v="1"/>
    <x v="78"/>
    <x v="1"/>
    <n v="13.09"/>
    <n v="35"/>
    <n v="35"/>
    <n v="1"/>
    <n v="1"/>
    <n v="21.91"/>
    <n v="13.09"/>
    <x v="56"/>
  </r>
  <r>
    <d v="2004-01-02T00:00:00"/>
    <s v="SO71458"/>
    <n v="537"/>
    <n v="14582"/>
    <n v="6"/>
    <n v="2"/>
    <n v="1"/>
    <x v="58"/>
    <x v="3"/>
    <n v="13.09"/>
    <n v="35"/>
    <n v="35"/>
    <n v="1"/>
    <n v="1"/>
    <n v="21.91"/>
    <n v="13.09"/>
    <x v="56"/>
  </r>
  <r>
    <d v="2004-03-04T00:00:00"/>
    <s v="SO71459"/>
    <n v="537"/>
    <n v="13092"/>
    <n v="4"/>
    <n v="2"/>
    <n v="1"/>
    <x v="74"/>
    <x v="1"/>
    <n v="13.09"/>
    <n v="35"/>
    <n v="35"/>
    <n v="1"/>
    <n v="1"/>
    <n v="21.91"/>
    <n v="13.09"/>
    <x v="56"/>
  </r>
  <r>
    <d v="2004-04-03T00:00:00"/>
    <s v="SO71536"/>
    <n v="537"/>
    <n v="11681"/>
    <n v="1"/>
    <n v="2"/>
    <n v="1"/>
    <x v="67"/>
    <x v="2"/>
    <n v="13.09"/>
    <n v="35"/>
    <n v="35"/>
    <n v="1"/>
    <n v="1"/>
    <n v="21.91"/>
    <n v="13.09"/>
    <x v="56"/>
  </r>
  <r>
    <d v="2004-10-05T00:00:00"/>
    <s v="SO71495"/>
    <n v="537"/>
    <n v="19265"/>
    <n v="9"/>
    <n v="2"/>
    <n v="1"/>
    <x v="100"/>
    <x v="0"/>
    <n v="13.09"/>
    <n v="35"/>
    <n v="35"/>
    <n v="1"/>
    <n v="1"/>
    <n v="21.91"/>
    <n v="13.09"/>
    <x v="56"/>
  </r>
  <r>
    <d v="2004-09-03T00:00:00"/>
    <s v="SO71508"/>
    <n v="537"/>
    <n v="17651"/>
    <n v="7"/>
    <n v="2"/>
    <n v="1"/>
    <x v="70"/>
    <x v="6"/>
    <n v="13.09"/>
    <n v="35"/>
    <n v="35"/>
    <n v="1"/>
    <n v="1"/>
    <n v="21.91"/>
    <n v="13.09"/>
    <x v="56"/>
  </r>
  <r>
    <d v="2004-07-02T00:00:00"/>
    <s v="SO71510"/>
    <n v="537"/>
    <n v="20584"/>
    <n v="8"/>
    <n v="2"/>
    <n v="1"/>
    <x v="53"/>
    <x v="4"/>
    <n v="13.09"/>
    <n v="35"/>
    <n v="35"/>
    <n v="1"/>
    <n v="1"/>
    <n v="21.91"/>
    <n v="13.09"/>
    <x v="56"/>
  </r>
  <r>
    <d v="2004-05-04T00:00:00"/>
    <s v="SO71507"/>
    <n v="537"/>
    <n v="19930"/>
    <n v="8"/>
    <n v="2"/>
    <n v="1"/>
    <x v="77"/>
    <x v="4"/>
    <n v="13.09"/>
    <n v="35"/>
    <n v="35"/>
    <n v="1"/>
    <n v="1"/>
    <n v="21.91"/>
    <n v="13.09"/>
    <x v="56"/>
  </r>
  <r>
    <d v="2004-03-02T00:00:00"/>
    <s v="SO71600"/>
    <n v="537"/>
    <n v="17401"/>
    <n v="1"/>
    <n v="2"/>
    <n v="1"/>
    <x v="49"/>
    <x v="2"/>
    <n v="13.09"/>
    <n v="35"/>
    <n v="35"/>
    <n v="1"/>
    <n v="1"/>
    <n v="21.91"/>
    <n v="13.09"/>
    <x v="56"/>
  </r>
  <r>
    <d v="2004-07-04T00:00:00"/>
    <s v="SO71677"/>
    <n v="537"/>
    <n v="15801"/>
    <n v="9"/>
    <n v="2"/>
    <n v="1"/>
    <x v="98"/>
    <x v="0"/>
    <n v="13.09"/>
    <n v="35"/>
    <n v="35"/>
    <n v="1"/>
    <n v="1"/>
    <n v="21.91"/>
    <n v="13.09"/>
    <x v="56"/>
  </r>
  <r>
    <d v="2004-08-02T00:00:00"/>
    <s v="SO71732"/>
    <n v="537"/>
    <n v="11222"/>
    <n v="4"/>
    <n v="2"/>
    <n v="1"/>
    <x v="50"/>
    <x v="1"/>
    <n v="13.09"/>
    <n v="35"/>
    <n v="35"/>
    <n v="1"/>
    <n v="1"/>
    <n v="21.91"/>
    <n v="13.09"/>
    <x v="56"/>
  </r>
  <r>
    <d v="2004-11-05T00:00:00"/>
    <s v="SO71742"/>
    <n v="537"/>
    <n v="17017"/>
    <n v="1"/>
    <n v="2"/>
    <n v="1"/>
    <x v="87"/>
    <x v="2"/>
    <n v="13.09"/>
    <n v="35"/>
    <n v="35"/>
    <n v="1"/>
    <n v="1"/>
    <n v="21.91"/>
    <n v="13.09"/>
    <x v="56"/>
  </r>
  <r>
    <d v="2004-03-02T00:00:00"/>
    <s v="SO71734"/>
    <n v="537"/>
    <n v="12064"/>
    <n v="1"/>
    <n v="2"/>
    <n v="1"/>
    <x v="49"/>
    <x v="2"/>
    <n v="13.09"/>
    <n v="35"/>
    <n v="35"/>
    <n v="1"/>
    <n v="1"/>
    <n v="21.91"/>
    <n v="13.09"/>
    <x v="56"/>
  </r>
  <r>
    <d v="2004-03-04T00:00:00"/>
    <s v="SO72069"/>
    <n v="537"/>
    <n v="21517"/>
    <n v="10"/>
    <n v="2"/>
    <n v="1"/>
    <x v="74"/>
    <x v="5"/>
    <n v="13.09"/>
    <n v="35"/>
    <n v="35"/>
    <n v="1"/>
    <n v="1"/>
    <n v="21.91"/>
    <n v="13.09"/>
    <x v="56"/>
  </r>
  <r>
    <d v="2004-05-02T00:00:00"/>
    <s v="SO72159"/>
    <n v="537"/>
    <n v="11655"/>
    <n v="4"/>
    <n v="2"/>
    <n v="1"/>
    <x v="51"/>
    <x v="1"/>
    <n v="13.09"/>
    <n v="35"/>
    <n v="35"/>
    <n v="1"/>
    <n v="1"/>
    <n v="21.91"/>
    <n v="13.09"/>
    <x v="56"/>
  </r>
  <r>
    <d v="2004-11-03T00:00:00"/>
    <s v="SO72334"/>
    <n v="537"/>
    <n v="16180"/>
    <n v="9"/>
    <n v="2"/>
    <n v="1"/>
    <x v="66"/>
    <x v="0"/>
    <n v="13.09"/>
    <n v="35"/>
    <n v="35"/>
    <n v="1"/>
    <n v="1"/>
    <n v="21.91"/>
    <n v="13.09"/>
    <x v="56"/>
  </r>
  <r>
    <d v="2004-11-02T00:00:00"/>
    <s v="SO72392"/>
    <n v="537"/>
    <n v="11857"/>
    <n v="1"/>
    <n v="2"/>
    <n v="1"/>
    <x v="57"/>
    <x v="2"/>
    <n v="13.09"/>
    <n v="35"/>
    <n v="35"/>
    <n v="1"/>
    <n v="1"/>
    <n v="21.91"/>
    <n v="13.09"/>
    <x v="56"/>
  </r>
  <r>
    <d v="2004-10-05T00:00:00"/>
    <s v="SO72475"/>
    <n v="537"/>
    <n v="11166"/>
    <n v="1"/>
    <n v="2"/>
    <n v="1"/>
    <x v="100"/>
    <x v="2"/>
    <n v="13.09"/>
    <n v="35"/>
    <n v="35"/>
    <n v="1"/>
    <n v="1"/>
    <n v="21.91"/>
    <n v="13.09"/>
    <x v="56"/>
  </r>
  <r>
    <d v="2004-12-05T00:00:00"/>
    <s v="SO72551"/>
    <n v="537"/>
    <n v="20708"/>
    <n v="6"/>
    <n v="2"/>
    <n v="1"/>
    <x v="89"/>
    <x v="3"/>
    <n v="13.09"/>
    <n v="35"/>
    <n v="35"/>
    <n v="1"/>
    <n v="1"/>
    <n v="21.91"/>
    <n v="13.09"/>
    <x v="56"/>
  </r>
  <r>
    <d v="2004-04-05T00:00:00"/>
    <s v="SO72654"/>
    <n v="537"/>
    <n v="19476"/>
    <n v="8"/>
    <n v="2"/>
    <n v="1"/>
    <x v="85"/>
    <x v="4"/>
    <n v="13.09"/>
    <n v="35"/>
    <n v="35"/>
    <n v="1"/>
    <n v="1"/>
    <n v="21.91"/>
    <n v="13.09"/>
    <x v="56"/>
  </r>
  <r>
    <d v="2004-08-03T00:00:00"/>
    <s v="SO72765"/>
    <n v="537"/>
    <n v="14586"/>
    <n v="6"/>
    <n v="2"/>
    <n v="1"/>
    <x v="63"/>
    <x v="3"/>
    <n v="13.09"/>
    <n v="35"/>
    <n v="35"/>
    <n v="1"/>
    <n v="1"/>
    <n v="21.91"/>
    <n v="13.09"/>
    <x v="56"/>
  </r>
  <r>
    <d v="2004-12-04T00:00:00"/>
    <s v="SO72902"/>
    <n v="537"/>
    <n v="11878"/>
    <n v="1"/>
    <n v="2"/>
    <n v="1"/>
    <x v="79"/>
    <x v="2"/>
    <n v="13.09"/>
    <n v="35"/>
    <n v="35"/>
    <n v="1"/>
    <n v="1"/>
    <n v="21.91"/>
    <n v="13.09"/>
    <x v="56"/>
  </r>
  <r>
    <d v="2004-10-05T00:00:00"/>
    <s v="SO72850"/>
    <n v="537"/>
    <n v="20051"/>
    <n v="8"/>
    <n v="2"/>
    <n v="1"/>
    <x v="100"/>
    <x v="4"/>
    <n v="13.09"/>
    <n v="35"/>
    <n v="35"/>
    <n v="1"/>
    <n v="1"/>
    <n v="21.91"/>
    <n v="13.09"/>
    <x v="56"/>
  </r>
  <r>
    <d v="2004-08-03T00:00:00"/>
    <s v="SO73153"/>
    <n v="537"/>
    <n v="18566"/>
    <n v="4"/>
    <n v="2"/>
    <n v="1"/>
    <x v="63"/>
    <x v="1"/>
    <n v="13.09"/>
    <n v="35"/>
    <n v="35"/>
    <n v="1"/>
    <n v="1"/>
    <n v="21.91"/>
    <n v="13.09"/>
    <x v="56"/>
  </r>
  <r>
    <d v="2004-11-05T00:00:00"/>
    <s v="SO73232"/>
    <n v="537"/>
    <n v="18532"/>
    <n v="1"/>
    <n v="2"/>
    <n v="1"/>
    <x v="87"/>
    <x v="2"/>
    <n v="13.09"/>
    <n v="35"/>
    <n v="35"/>
    <n v="1"/>
    <n v="1"/>
    <n v="21.91"/>
    <n v="13.09"/>
    <x v="56"/>
  </r>
  <r>
    <d v="2004-06-03T00:00:00"/>
    <s v="SO73271"/>
    <n v="537"/>
    <n v="15046"/>
    <n v="10"/>
    <n v="2"/>
    <n v="1"/>
    <x v="68"/>
    <x v="5"/>
    <n v="13.09"/>
    <n v="35"/>
    <n v="35"/>
    <n v="1"/>
    <n v="1"/>
    <n v="21.91"/>
    <n v="13.09"/>
    <x v="56"/>
  </r>
  <r>
    <d v="2004-05-03T00:00:00"/>
    <s v="SO73270"/>
    <n v="537"/>
    <n v="14950"/>
    <n v="10"/>
    <n v="2"/>
    <n v="1"/>
    <x v="62"/>
    <x v="5"/>
    <n v="13.09"/>
    <n v="35"/>
    <n v="35"/>
    <n v="1"/>
    <n v="1"/>
    <n v="21.91"/>
    <n v="13.09"/>
    <x v="56"/>
  </r>
  <r>
    <d v="2004-08-03T00:00:00"/>
    <s v="SO73380"/>
    <n v="537"/>
    <n v="18480"/>
    <n v="4"/>
    <n v="2"/>
    <n v="1"/>
    <x v="63"/>
    <x v="1"/>
    <n v="13.09"/>
    <n v="35"/>
    <n v="35"/>
    <n v="1"/>
    <n v="1"/>
    <n v="21.91"/>
    <n v="13.09"/>
    <x v="56"/>
  </r>
  <r>
    <d v="2004-02-06T00:00:00"/>
    <s v="SO73554"/>
    <n v="537"/>
    <n v="18863"/>
    <n v="4"/>
    <n v="2"/>
    <n v="1"/>
    <x v="95"/>
    <x v="1"/>
    <n v="13.09"/>
    <n v="35"/>
    <n v="35"/>
    <n v="1"/>
    <n v="1"/>
    <n v="21.91"/>
    <n v="13.09"/>
    <x v="56"/>
  </r>
  <r>
    <d v="2004-07-06T00:00:00"/>
    <s v="SO73693"/>
    <n v="537"/>
    <n v="16347"/>
    <n v="9"/>
    <n v="2"/>
    <n v="1"/>
    <x v="99"/>
    <x v="0"/>
    <n v="13.09"/>
    <n v="35"/>
    <n v="35"/>
    <n v="1"/>
    <n v="1"/>
    <n v="21.91"/>
    <n v="13.09"/>
    <x v="56"/>
  </r>
  <r>
    <d v="2004-05-03T00:00:00"/>
    <s v="SO73753"/>
    <n v="537"/>
    <n v="18881"/>
    <n v="1"/>
    <n v="2"/>
    <n v="1"/>
    <x v="62"/>
    <x v="2"/>
    <n v="13.09"/>
    <n v="35"/>
    <n v="35"/>
    <n v="1"/>
    <n v="1"/>
    <n v="21.91"/>
    <n v="13.09"/>
    <x v="56"/>
  </r>
  <r>
    <d v="2004-09-03T00:00:00"/>
    <s v="SO73767"/>
    <n v="537"/>
    <n v="16159"/>
    <n v="9"/>
    <n v="2"/>
    <n v="1"/>
    <x v="70"/>
    <x v="0"/>
    <n v="13.09"/>
    <n v="35"/>
    <n v="35"/>
    <n v="1"/>
    <n v="1"/>
    <n v="21.91"/>
    <n v="13.09"/>
    <x v="56"/>
  </r>
  <r>
    <d v="2004-01-06T00:00:00"/>
    <s v="SO73757"/>
    <n v="537"/>
    <n v="18415"/>
    <n v="4"/>
    <n v="2"/>
    <n v="1"/>
    <x v="103"/>
    <x v="1"/>
    <n v="13.09"/>
    <n v="35"/>
    <n v="35"/>
    <n v="1"/>
    <n v="1"/>
    <n v="21.91"/>
    <n v="13.09"/>
    <x v="56"/>
  </r>
  <r>
    <d v="2004-06-04T00:00:00"/>
    <s v="SO73837"/>
    <n v="537"/>
    <n v="13987"/>
    <n v="6"/>
    <n v="2"/>
    <n v="1"/>
    <x v="82"/>
    <x v="3"/>
    <n v="13.09"/>
    <n v="35"/>
    <n v="35"/>
    <n v="1"/>
    <n v="1"/>
    <n v="21.91"/>
    <n v="13.09"/>
    <x v="56"/>
  </r>
  <r>
    <d v="2004-04-05T00:00:00"/>
    <s v="SO73833"/>
    <n v="537"/>
    <n v="11310"/>
    <n v="4"/>
    <n v="2"/>
    <n v="1"/>
    <x v="85"/>
    <x v="1"/>
    <n v="13.09"/>
    <n v="35"/>
    <n v="35"/>
    <n v="1"/>
    <n v="1"/>
    <n v="21.91"/>
    <n v="13.09"/>
    <x v="56"/>
  </r>
  <r>
    <d v="2004-05-03T00:00:00"/>
    <s v="SO73841"/>
    <n v="537"/>
    <n v="18406"/>
    <n v="4"/>
    <n v="2"/>
    <n v="1"/>
    <x v="62"/>
    <x v="1"/>
    <n v="13.09"/>
    <n v="35"/>
    <n v="35"/>
    <n v="1"/>
    <n v="1"/>
    <n v="21.91"/>
    <n v="13.09"/>
    <x v="56"/>
  </r>
  <r>
    <d v="2004-02-04T00:00:00"/>
    <s v="SO73914"/>
    <n v="537"/>
    <n v="18426"/>
    <n v="4"/>
    <n v="2"/>
    <n v="1"/>
    <x v="75"/>
    <x v="1"/>
    <n v="13.09"/>
    <n v="35"/>
    <n v="35"/>
    <n v="1"/>
    <n v="1"/>
    <n v="21.91"/>
    <n v="13.09"/>
    <x v="56"/>
  </r>
  <r>
    <d v="2004-03-04T00:00:00"/>
    <s v="SO73990"/>
    <n v="537"/>
    <n v="18831"/>
    <n v="4"/>
    <n v="2"/>
    <n v="1"/>
    <x v="74"/>
    <x v="1"/>
    <n v="13.09"/>
    <n v="35"/>
    <n v="35"/>
    <n v="1"/>
    <n v="1"/>
    <n v="21.91"/>
    <n v="13.09"/>
    <x v="56"/>
  </r>
  <r>
    <d v="2004-09-04T00:00:00"/>
    <s v="SO73993"/>
    <n v="537"/>
    <n v="18781"/>
    <n v="4"/>
    <n v="2"/>
    <n v="1"/>
    <x v="80"/>
    <x v="1"/>
    <n v="13.09"/>
    <n v="35"/>
    <n v="35"/>
    <n v="1"/>
    <n v="1"/>
    <n v="21.91"/>
    <n v="13.09"/>
    <x v="56"/>
  </r>
  <r>
    <d v="2004-06-05T00:00:00"/>
    <s v="SO73997"/>
    <n v="537"/>
    <n v="13728"/>
    <n v="4"/>
    <n v="2"/>
    <n v="1"/>
    <x v="91"/>
    <x v="1"/>
    <n v="13.09"/>
    <n v="35"/>
    <n v="35"/>
    <n v="1"/>
    <n v="1"/>
    <n v="21.91"/>
    <n v="13.09"/>
    <x v="56"/>
  </r>
  <r>
    <d v="2004-12-03T00:00:00"/>
    <s v="SO74070"/>
    <n v="537"/>
    <n v="12762"/>
    <n v="4"/>
    <n v="2"/>
    <n v="1"/>
    <x v="72"/>
    <x v="1"/>
    <n v="13.09"/>
    <n v="35"/>
    <n v="35"/>
    <n v="1"/>
    <n v="1"/>
    <n v="21.91"/>
    <n v="13.09"/>
    <x v="56"/>
  </r>
  <r>
    <d v="2004-07-03T00:00:00"/>
    <s v="SO74040"/>
    <n v="537"/>
    <n v="12830"/>
    <n v="7"/>
    <n v="2"/>
    <n v="1"/>
    <x v="69"/>
    <x v="6"/>
    <n v="13.09"/>
    <n v="35"/>
    <n v="35"/>
    <n v="1"/>
    <n v="1"/>
    <n v="21.91"/>
    <n v="13.09"/>
    <x v="56"/>
  </r>
  <r>
    <d v="2004-01-06T00:00:00"/>
    <s v="SO74129"/>
    <n v="537"/>
    <n v="18400"/>
    <n v="4"/>
    <n v="2"/>
    <n v="1"/>
    <x v="103"/>
    <x v="1"/>
    <n v="13.09"/>
    <n v="35"/>
    <n v="35"/>
    <n v="1"/>
    <n v="1"/>
    <n v="21.91"/>
    <n v="13.09"/>
    <x v="56"/>
  </r>
  <r>
    <d v="2004-07-06T00:00:00"/>
    <s v="SO74125"/>
    <n v="537"/>
    <n v="11717"/>
    <n v="1"/>
    <n v="2"/>
    <n v="1"/>
    <x v="99"/>
    <x v="2"/>
    <n v="13.09"/>
    <n v="35"/>
    <n v="35"/>
    <n v="1"/>
    <n v="1"/>
    <n v="21.91"/>
    <n v="13.09"/>
    <x v="56"/>
  </r>
  <r>
    <d v="2003-03-11T00:00:00"/>
    <s v="SO61307"/>
    <n v="215"/>
    <n v="20260"/>
    <n v="9"/>
    <n v="2"/>
    <n v="1"/>
    <x v="19"/>
    <x v="0"/>
    <n v="12.027799999999999"/>
    <n v="33.644199999999998"/>
    <n v="33.644199999999998"/>
    <n v="1"/>
    <n v="1"/>
    <n v="21.616399999999999"/>
    <n v="12.027799999999999"/>
    <x v="7"/>
  </r>
  <r>
    <d v="2003-12-10T00:00:00"/>
    <s v="SO61400"/>
    <n v="215"/>
    <n v="14375"/>
    <n v="1"/>
    <n v="2"/>
    <n v="1"/>
    <x v="22"/>
    <x v="2"/>
    <n v="12.027799999999999"/>
    <n v="33.644199999999998"/>
    <n v="33.644199999999998"/>
    <n v="1"/>
    <n v="1"/>
    <n v="21.616399999999999"/>
    <n v="12.027799999999999"/>
    <x v="7"/>
  </r>
  <r>
    <d v="2003-05-10T00:00:00"/>
    <s v="SO61399"/>
    <n v="215"/>
    <n v="15939"/>
    <n v="1"/>
    <n v="2"/>
    <n v="1"/>
    <x v="29"/>
    <x v="2"/>
    <n v="12.027799999999999"/>
    <n v="33.644199999999998"/>
    <n v="33.644199999999998"/>
    <n v="1"/>
    <n v="1"/>
    <n v="21.616399999999999"/>
    <n v="12.027799999999999"/>
    <x v="7"/>
  </r>
  <r>
    <d v="2003-09-12T00:00:00"/>
    <s v="SO61652"/>
    <n v="215"/>
    <n v="22463"/>
    <n v="7"/>
    <n v="2"/>
    <n v="1"/>
    <x v="7"/>
    <x v="6"/>
    <n v="12.027799999999999"/>
    <n v="33.644199999999998"/>
    <n v="33.644199999999998"/>
    <n v="1"/>
    <n v="1"/>
    <n v="21.616399999999999"/>
    <n v="12.027799999999999"/>
    <x v="7"/>
  </r>
  <r>
    <d v="2003-10-09T00:00:00"/>
    <s v="SO61701"/>
    <n v="215"/>
    <n v="25503"/>
    <n v="7"/>
    <n v="2"/>
    <n v="1"/>
    <x v="107"/>
    <x v="6"/>
    <n v="12.027799999999999"/>
    <n v="33.644199999999998"/>
    <n v="33.644199999999998"/>
    <n v="1"/>
    <n v="1"/>
    <n v="21.616399999999999"/>
    <n v="12.027799999999999"/>
    <x v="7"/>
  </r>
  <r>
    <d v="2003-06-11T00:00:00"/>
    <s v="SO61757"/>
    <n v="215"/>
    <n v="13654"/>
    <n v="1"/>
    <n v="2"/>
    <n v="1"/>
    <x v="4"/>
    <x v="2"/>
    <n v="12.027799999999999"/>
    <n v="33.644199999999998"/>
    <n v="33.644199999999998"/>
    <n v="1"/>
    <n v="1"/>
    <n v="21.616399999999999"/>
    <n v="12.027799999999999"/>
    <x v="7"/>
  </r>
  <r>
    <d v="2003-12-11T00:00:00"/>
    <s v="SO61816"/>
    <n v="215"/>
    <n v="16542"/>
    <n v="10"/>
    <n v="2"/>
    <n v="1"/>
    <x v="27"/>
    <x v="5"/>
    <n v="12.027799999999999"/>
    <n v="33.644199999999998"/>
    <n v="33.644199999999998"/>
    <n v="1"/>
    <n v="1"/>
    <n v="21.616399999999999"/>
    <n v="12.027799999999999"/>
    <x v="7"/>
  </r>
  <r>
    <d v="2003-05-12T00:00:00"/>
    <s v="SO61922"/>
    <n v="215"/>
    <n v="19098"/>
    <n v="9"/>
    <n v="2"/>
    <n v="1"/>
    <x v="6"/>
    <x v="0"/>
    <n v="12.027799999999999"/>
    <n v="33.644199999999998"/>
    <n v="33.644199999999998"/>
    <n v="1"/>
    <n v="1"/>
    <n v="21.616399999999999"/>
    <n v="12.027799999999999"/>
    <x v="7"/>
  </r>
  <r>
    <d v="2003-11-11T00:00:00"/>
    <s v="SO61996"/>
    <n v="215"/>
    <n v="27938"/>
    <n v="10"/>
    <n v="2"/>
    <n v="1"/>
    <x v="37"/>
    <x v="5"/>
    <n v="12.027799999999999"/>
    <n v="33.644199999999998"/>
    <n v="33.644199999999998"/>
    <n v="1"/>
    <n v="1"/>
    <n v="21.616399999999999"/>
    <n v="12.027799999999999"/>
    <x v="7"/>
  </r>
  <r>
    <d v="2003-07-10T00:00:00"/>
    <s v="SO62137"/>
    <n v="215"/>
    <n v="23534"/>
    <n v="9"/>
    <n v="2"/>
    <n v="1"/>
    <x v="25"/>
    <x v="0"/>
    <n v="12.027799999999999"/>
    <n v="33.644199999999998"/>
    <n v="33.644199999999998"/>
    <n v="1"/>
    <n v="1"/>
    <n v="21.616399999999999"/>
    <n v="12.027799999999999"/>
    <x v="7"/>
  </r>
  <r>
    <d v="2003-05-10T00:00:00"/>
    <s v="SO62563"/>
    <n v="215"/>
    <n v="25756"/>
    <n v="8"/>
    <n v="2"/>
    <n v="1"/>
    <x v="29"/>
    <x v="4"/>
    <n v="12.027799999999999"/>
    <n v="33.644199999999998"/>
    <n v="33.644199999999998"/>
    <n v="1"/>
    <n v="1"/>
    <n v="21.616399999999999"/>
    <n v="12.027799999999999"/>
    <x v="7"/>
  </r>
  <r>
    <d v="2003-08-12T00:00:00"/>
    <s v="SO62701"/>
    <n v="215"/>
    <n v="17889"/>
    <n v="10"/>
    <n v="2"/>
    <n v="1"/>
    <x v="32"/>
    <x v="5"/>
    <n v="12.027799999999999"/>
    <n v="33.644199999999998"/>
    <n v="33.644199999999998"/>
    <n v="1"/>
    <n v="1"/>
    <n v="21.616399999999999"/>
    <n v="12.027799999999999"/>
    <x v="7"/>
  </r>
  <r>
    <d v="2003-04-12T00:00:00"/>
    <s v="SO62725"/>
    <n v="215"/>
    <n v="23626"/>
    <n v="7"/>
    <n v="2"/>
    <n v="1"/>
    <x v="26"/>
    <x v="6"/>
    <n v="12.027799999999999"/>
    <n v="33.644199999999998"/>
    <n v="33.644199999999998"/>
    <n v="1"/>
    <n v="1"/>
    <n v="21.616399999999999"/>
    <n v="12.027799999999999"/>
    <x v="7"/>
  </r>
  <r>
    <d v="2003-07-12T00:00:00"/>
    <s v="SO62786"/>
    <n v="215"/>
    <n v="14097"/>
    <n v="1"/>
    <n v="2"/>
    <n v="1"/>
    <x v="9"/>
    <x v="2"/>
    <n v="12.027799999999999"/>
    <n v="33.644199999999998"/>
    <n v="33.644199999999998"/>
    <n v="1"/>
    <n v="1"/>
    <n v="21.616399999999999"/>
    <n v="12.027799999999999"/>
    <x v="7"/>
  </r>
  <r>
    <d v="2003-06-12T00:00:00"/>
    <s v="SO62810"/>
    <n v="215"/>
    <n v="22790"/>
    <n v="4"/>
    <n v="2"/>
    <n v="1"/>
    <x v="13"/>
    <x v="1"/>
    <n v="12.027799999999999"/>
    <n v="33.644199999999998"/>
    <n v="33.644199999999998"/>
    <n v="1"/>
    <n v="1"/>
    <n v="21.616399999999999"/>
    <n v="12.027799999999999"/>
    <x v="7"/>
  </r>
  <r>
    <d v="2003-11-11T00:00:00"/>
    <s v="SO62942"/>
    <n v="215"/>
    <n v="17533"/>
    <n v="1"/>
    <n v="2"/>
    <n v="1"/>
    <x v="37"/>
    <x v="2"/>
    <n v="12.027799999999999"/>
    <n v="33.644199999999998"/>
    <n v="33.644199999999998"/>
    <n v="1"/>
    <n v="1"/>
    <n v="21.616399999999999"/>
    <n v="12.027799999999999"/>
    <x v="7"/>
  </r>
  <r>
    <d v="2003-11-12T00:00:00"/>
    <s v="SO62975"/>
    <n v="215"/>
    <n v="21844"/>
    <n v="8"/>
    <n v="2"/>
    <n v="1"/>
    <x v="34"/>
    <x v="4"/>
    <n v="12.027799999999999"/>
    <n v="33.644199999999998"/>
    <n v="33.644199999999998"/>
    <n v="1"/>
    <n v="1"/>
    <n v="21.616399999999999"/>
    <n v="12.027799999999999"/>
    <x v="7"/>
  </r>
  <r>
    <d v="2003-03-10T00:00:00"/>
    <s v="SO63001"/>
    <n v="215"/>
    <n v="23322"/>
    <n v="9"/>
    <n v="2"/>
    <n v="1"/>
    <x v="11"/>
    <x v="0"/>
    <n v="12.027799999999999"/>
    <n v="33.644199999999998"/>
    <n v="33.644199999999998"/>
    <n v="1"/>
    <n v="1"/>
    <n v="21.616399999999999"/>
    <n v="12.027799999999999"/>
    <x v="7"/>
  </r>
  <r>
    <d v="2004-11-01T00:00:00"/>
    <s v="SO63107"/>
    <n v="215"/>
    <n v="25133"/>
    <n v="9"/>
    <n v="2"/>
    <n v="1"/>
    <x v="44"/>
    <x v="0"/>
    <n v="12.027799999999999"/>
    <n v="33.644199999999998"/>
    <n v="33.644199999999998"/>
    <n v="1"/>
    <n v="1"/>
    <n v="21.616399999999999"/>
    <n v="12.027799999999999"/>
    <x v="7"/>
  </r>
  <r>
    <d v="2004-02-01T00:00:00"/>
    <s v="SO63356"/>
    <n v="215"/>
    <n v="20660"/>
    <n v="1"/>
    <n v="2"/>
    <n v="1"/>
    <x v="43"/>
    <x v="2"/>
    <n v="12.027799999999999"/>
    <n v="33.644199999999998"/>
    <n v="33.644199999999998"/>
    <n v="1"/>
    <n v="1"/>
    <n v="21.616399999999999"/>
    <n v="12.027799999999999"/>
    <x v="7"/>
  </r>
  <r>
    <d v="2003-10-11T00:00:00"/>
    <s v="SO63296"/>
    <n v="215"/>
    <n v="24911"/>
    <n v="9"/>
    <n v="2"/>
    <n v="1"/>
    <x v="18"/>
    <x v="0"/>
    <n v="12.027799999999999"/>
    <n v="33.644199999999998"/>
    <n v="33.644199999999998"/>
    <n v="1"/>
    <n v="1"/>
    <n v="21.616399999999999"/>
    <n v="12.027799999999999"/>
    <x v="7"/>
  </r>
  <r>
    <d v="2003-12-11T00:00:00"/>
    <s v="SO63503"/>
    <n v="215"/>
    <n v="22313"/>
    <n v="10"/>
    <n v="2"/>
    <n v="1"/>
    <x v="27"/>
    <x v="5"/>
    <n v="12.027799999999999"/>
    <n v="33.644199999999998"/>
    <n v="33.644199999999998"/>
    <n v="1"/>
    <n v="1"/>
    <n v="21.616399999999999"/>
    <n v="12.027799999999999"/>
    <x v="7"/>
  </r>
  <r>
    <d v="2004-06-01T00:00:00"/>
    <s v="SO63521"/>
    <n v="215"/>
    <n v="18417"/>
    <n v="4"/>
    <n v="2"/>
    <n v="1"/>
    <x v="46"/>
    <x v="1"/>
    <n v="12.027799999999999"/>
    <n v="33.644199999999998"/>
    <n v="33.644199999999998"/>
    <n v="1"/>
    <n v="1"/>
    <n v="21.616399999999999"/>
    <n v="12.027799999999999"/>
    <x v="7"/>
  </r>
  <r>
    <d v="2003-11-11T00:00:00"/>
    <s v="SO63631"/>
    <n v="215"/>
    <n v="16594"/>
    <n v="10"/>
    <n v="2"/>
    <n v="1"/>
    <x v="37"/>
    <x v="5"/>
    <n v="12.027799999999999"/>
    <n v="33.644199999999998"/>
    <n v="33.644199999999998"/>
    <n v="1"/>
    <n v="1"/>
    <n v="21.616399999999999"/>
    <n v="12.027799999999999"/>
    <x v="7"/>
  </r>
  <r>
    <d v="2003-11-12T00:00:00"/>
    <s v="SO63671"/>
    <n v="215"/>
    <n v="15077"/>
    <n v="10"/>
    <n v="2"/>
    <n v="1"/>
    <x v="34"/>
    <x v="5"/>
    <n v="12.027799999999999"/>
    <n v="33.644199999999998"/>
    <n v="33.644199999999998"/>
    <n v="1"/>
    <n v="1"/>
    <n v="21.616399999999999"/>
    <n v="12.027799999999999"/>
    <x v="7"/>
  </r>
  <r>
    <d v="2004-04-01T00:00:00"/>
    <s v="SO63676"/>
    <n v="215"/>
    <n v="17904"/>
    <n v="9"/>
    <n v="2"/>
    <n v="1"/>
    <x v="33"/>
    <x v="0"/>
    <n v="12.027799999999999"/>
    <n v="33.644199999999998"/>
    <n v="33.644199999999998"/>
    <n v="1"/>
    <n v="1"/>
    <n v="21.616399999999999"/>
    <n v="12.027799999999999"/>
    <x v="7"/>
  </r>
  <r>
    <d v="2003-11-12T00:00:00"/>
    <s v="SO63754"/>
    <n v="215"/>
    <n v="23998"/>
    <n v="9"/>
    <n v="2"/>
    <n v="1"/>
    <x v="34"/>
    <x v="0"/>
    <n v="12.027799999999999"/>
    <n v="33.644199999999998"/>
    <n v="33.644199999999998"/>
    <n v="1"/>
    <n v="1"/>
    <n v="21.616399999999999"/>
    <n v="12.027799999999999"/>
    <x v="7"/>
  </r>
  <r>
    <d v="2004-02-01T00:00:00"/>
    <s v="SO63749"/>
    <n v="215"/>
    <n v="16206"/>
    <n v="8"/>
    <n v="2"/>
    <n v="1"/>
    <x v="43"/>
    <x v="4"/>
    <n v="12.027799999999999"/>
    <n v="33.644199999999998"/>
    <n v="33.644199999999998"/>
    <n v="1"/>
    <n v="1"/>
    <n v="21.616399999999999"/>
    <n v="12.027799999999999"/>
    <x v="7"/>
  </r>
  <r>
    <d v="2003-03-12T00:00:00"/>
    <s v="SO63756"/>
    <n v="215"/>
    <n v="12039"/>
    <n v="9"/>
    <n v="2"/>
    <n v="1"/>
    <x v="38"/>
    <x v="0"/>
    <n v="12.027799999999999"/>
    <n v="33.644199999999998"/>
    <n v="33.644199999999998"/>
    <n v="1"/>
    <n v="1"/>
    <n v="21.616399999999999"/>
    <n v="12.027799999999999"/>
    <x v="7"/>
  </r>
  <r>
    <d v="2004-07-01T00:00:00"/>
    <s v="SO63820"/>
    <n v="215"/>
    <n v="11967"/>
    <n v="9"/>
    <n v="2"/>
    <n v="1"/>
    <x v="48"/>
    <x v="0"/>
    <n v="12.027799999999999"/>
    <n v="33.644199999999998"/>
    <n v="33.644199999999998"/>
    <n v="1"/>
    <n v="1"/>
    <n v="21.616399999999999"/>
    <n v="12.027799999999999"/>
    <x v="7"/>
  </r>
  <r>
    <d v="2004-03-01T00:00:00"/>
    <s v="SO63797"/>
    <n v="215"/>
    <n v="24163"/>
    <n v="9"/>
    <n v="2"/>
    <n v="1"/>
    <x v="41"/>
    <x v="0"/>
    <n v="12.027799999999999"/>
    <n v="33.644199999999998"/>
    <n v="33.644199999999998"/>
    <n v="1"/>
    <n v="1"/>
    <n v="21.616399999999999"/>
    <n v="12.027799999999999"/>
    <x v="7"/>
  </r>
  <r>
    <d v="2003-07-11T00:00:00"/>
    <s v="SO63809"/>
    <n v="215"/>
    <n v="21342"/>
    <n v="4"/>
    <n v="2"/>
    <n v="1"/>
    <x v="12"/>
    <x v="1"/>
    <n v="12.027799999999999"/>
    <n v="33.644199999999998"/>
    <n v="33.644199999999998"/>
    <n v="1"/>
    <n v="1"/>
    <n v="21.616399999999999"/>
    <n v="12.027799999999999"/>
    <x v="7"/>
  </r>
  <r>
    <d v="2003-08-11T00:00:00"/>
    <s v="SO63933"/>
    <n v="215"/>
    <n v="23651"/>
    <n v="9"/>
    <n v="2"/>
    <n v="1"/>
    <x v="15"/>
    <x v="0"/>
    <n v="12.027799999999999"/>
    <n v="33.644199999999998"/>
    <n v="33.644199999999998"/>
    <n v="1"/>
    <n v="1"/>
    <n v="21.616399999999999"/>
    <n v="12.027799999999999"/>
    <x v="7"/>
  </r>
  <r>
    <d v="2004-03-01T00:00:00"/>
    <s v="SO64004"/>
    <n v="215"/>
    <n v="28213"/>
    <n v="9"/>
    <n v="2"/>
    <n v="1"/>
    <x v="41"/>
    <x v="0"/>
    <n v="12.027799999999999"/>
    <n v="33.644199999999998"/>
    <n v="33.644199999999998"/>
    <n v="1"/>
    <n v="1"/>
    <n v="21.616399999999999"/>
    <n v="12.027799999999999"/>
    <x v="7"/>
  </r>
  <r>
    <d v="2004-11-01T00:00:00"/>
    <s v="SO64052"/>
    <n v="215"/>
    <n v="27879"/>
    <n v="9"/>
    <n v="2"/>
    <n v="1"/>
    <x v="44"/>
    <x v="0"/>
    <n v="12.027799999999999"/>
    <n v="33.644199999999998"/>
    <n v="33.644199999999998"/>
    <n v="1"/>
    <n v="1"/>
    <n v="21.616399999999999"/>
    <n v="12.027799999999999"/>
    <x v="7"/>
  </r>
  <r>
    <d v="2003-05-11T00:00:00"/>
    <s v="SO64162"/>
    <n v="215"/>
    <n v="24159"/>
    <n v="9"/>
    <n v="2"/>
    <n v="1"/>
    <x v="39"/>
    <x v="0"/>
    <n v="12.027799999999999"/>
    <n v="33.644199999999998"/>
    <n v="33.644199999999998"/>
    <n v="1"/>
    <n v="1"/>
    <n v="21.616399999999999"/>
    <n v="12.027799999999999"/>
    <x v="7"/>
  </r>
  <r>
    <d v="2004-11-01T00:00:00"/>
    <s v="SO64149"/>
    <n v="215"/>
    <n v="16386"/>
    <n v="10"/>
    <n v="2"/>
    <n v="1"/>
    <x v="44"/>
    <x v="5"/>
    <n v="12.027799999999999"/>
    <n v="33.644199999999998"/>
    <n v="33.644199999999998"/>
    <n v="1"/>
    <n v="1"/>
    <n v="21.616399999999999"/>
    <n v="12.027799999999999"/>
    <x v="7"/>
  </r>
  <r>
    <d v="2003-10-11T00:00:00"/>
    <s v="SO64328"/>
    <n v="215"/>
    <n v="18343"/>
    <n v="4"/>
    <n v="2"/>
    <n v="1"/>
    <x v="18"/>
    <x v="1"/>
    <n v="12.027799999999999"/>
    <n v="33.644199999999998"/>
    <n v="33.644199999999998"/>
    <n v="1"/>
    <n v="1"/>
    <n v="21.616399999999999"/>
    <n v="12.027799999999999"/>
    <x v="7"/>
  </r>
  <r>
    <d v="2003-07-12T00:00:00"/>
    <s v="SO64360"/>
    <n v="215"/>
    <n v="25114"/>
    <n v="9"/>
    <n v="2"/>
    <n v="1"/>
    <x v="9"/>
    <x v="0"/>
    <n v="12.027799999999999"/>
    <n v="33.644199999999998"/>
    <n v="33.644199999999998"/>
    <n v="1"/>
    <n v="1"/>
    <n v="21.616399999999999"/>
    <n v="12.027799999999999"/>
    <x v="7"/>
  </r>
  <r>
    <d v="2004-10-01T00:00:00"/>
    <s v="SO64374"/>
    <n v="215"/>
    <n v="20844"/>
    <n v="7"/>
    <n v="2"/>
    <n v="1"/>
    <x v="40"/>
    <x v="6"/>
    <n v="12.027799999999999"/>
    <n v="33.644199999999998"/>
    <n v="33.644199999999998"/>
    <n v="1"/>
    <n v="1"/>
    <n v="21.616399999999999"/>
    <n v="12.027799999999999"/>
    <x v="7"/>
  </r>
  <r>
    <d v="2004-02-01T00:00:00"/>
    <s v="SO64522"/>
    <n v="215"/>
    <n v="24701"/>
    <n v="7"/>
    <n v="2"/>
    <n v="1"/>
    <x v="43"/>
    <x v="6"/>
    <n v="12.027799999999999"/>
    <n v="33.644199999999998"/>
    <n v="33.644199999999998"/>
    <n v="1"/>
    <n v="1"/>
    <n v="21.616399999999999"/>
    <n v="12.027799999999999"/>
    <x v="7"/>
  </r>
  <r>
    <d v="2003-12-11T00:00:00"/>
    <s v="SO64596"/>
    <n v="215"/>
    <n v="25113"/>
    <n v="9"/>
    <n v="2"/>
    <n v="1"/>
    <x v="27"/>
    <x v="0"/>
    <n v="12.027799999999999"/>
    <n v="33.644199999999998"/>
    <n v="33.644199999999998"/>
    <n v="1"/>
    <n v="1"/>
    <n v="21.616399999999999"/>
    <n v="12.027799999999999"/>
    <x v="7"/>
  </r>
  <r>
    <d v="2003-12-12T00:00:00"/>
    <s v="SO64609"/>
    <n v="215"/>
    <n v="28396"/>
    <n v="8"/>
    <n v="2"/>
    <n v="1"/>
    <x v="3"/>
    <x v="4"/>
    <n v="12.027799999999999"/>
    <n v="33.644199999999998"/>
    <n v="33.644199999999998"/>
    <n v="1"/>
    <n v="1"/>
    <n v="21.616399999999999"/>
    <n v="12.027799999999999"/>
    <x v="7"/>
  </r>
  <r>
    <d v="2003-05-12T00:00:00"/>
    <s v="SO64664"/>
    <n v="215"/>
    <n v="25081"/>
    <n v="4"/>
    <n v="2"/>
    <n v="1"/>
    <x v="6"/>
    <x v="1"/>
    <n v="12.027799999999999"/>
    <n v="33.644199999999998"/>
    <n v="33.644199999999998"/>
    <n v="1"/>
    <n v="1"/>
    <n v="21.616399999999999"/>
    <n v="12.027799999999999"/>
    <x v="7"/>
  </r>
  <r>
    <d v="2003-01-12T00:00:00"/>
    <s v="SO64719"/>
    <n v="215"/>
    <n v="25030"/>
    <n v="9"/>
    <n v="2"/>
    <n v="1"/>
    <x v="17"/>
    <x v="0"/>
    <n v="12.027799999999999"/>
    <n v="33.644199999999998"/>
    <n v="33.644199999999998"/>
    <n v="1"/>
    <n v="1"/>
    <n v="21.616399999999999"/>
    <n v="12.027799999999999"/>
    <x v="7"/>
  </r>
  <r>
    <d v="2003-11-11T00:00:00"/>
    <s v="SO64852"/>
    <n v="215"/>
    <n v="11994"/>
    <n v="9"/>
    <n v="2"/>
    <n v="1"/>
    <x v="37"/>
    <x v="0"/>
    <n v="12.027799999999999"/>
    <n v="33.644199999999998"/>
    <n v="33.644199999999998"/>
    <n v="1"/>
    <n v="1"/>
    <n v="21.616399999999999"/>
    <n v="12.027799999999999"/>
    <x v="7"/>
  </r>
  <r>
    <d v="2003-12-12T00:00:00"/>
    <s v="SO64935"/>
    <n v="215"/>
    <n v="15040"/>
    <n v="9"/>
    <n v="2"/>
    <n v="1"/>
    <x v="3"/>
    <x v="0"/>
    <n v="12.027799999999999"/>
    <n v="33.644199999999998"/>
    <n v="33.644199999999998"/>
    <n v="1"/>
    <n v="1"/>
    <n v="21.616399999999999"/>
    <n v="12.027799999999999"/>
    <x v="7"/>
  </r>
  <r>
    <d v="2003-01-11T00:00:00"/>
    <s v="SO65080"/>
    <n v="215"/>
    <n v="17666"/>
    <n v="4"/>
    <n v="2"/>
    <n v="1"/>
    <x v="30"/>
    <x v="1"/>
    <n v="12.027799999999999"/>
    <n v="33.644199999999998"/>
    <n v="33.644199999999998"/>
    <n v="1"/>
    <n v="1"/>
    <n v="21.616399999999999"/>
    <n v="12.027799999999999"/>
    <x v="7"/>
  </r>
  <r>
    <d v="2004-03-01T00:00:00"/>
    <s v="SO65385"/>
    <n v="215"/>
    <n v="26642"/>
    <n v="1"/>
    <n v="2"/>
    <n v="1"/>
    <x v="41"/>
    <x v="2"/>
    <n v="12.027799999999999"/>
    <n v="33.644199999999998"/>
    <n v="33.644199999999998"/>
    <n v="1"/>
    <n v="1"/>
    <n v="21.616399999999999"/>
    <n v="12.027799999999999"/>
    <x v="7"/>
  </r>
  <r>
    <d v="2003-04-12T00:00:00"/>
    <s v="SO65324"/>
    <n v="215"/>
    <n v="25658"/>
    <n v="8"/>
    <n v="2"/>
    <n v="1"/>
    <x v="26"/>
    <x v="4"/>
    <n v="12.027799999999999"/>
    <n v="33.644199999999998"/>
    <n v="33.644199999999998"/>
    <n v="1"/>
    <n v="1"/>
    <n v="21.616399999999999"/>
    <n v="12.027799999999999"/>
    <x v="7"/>
  </r>
  <r>
    <d v="2004-02-02T00:00:00"/>
    <s v="SO65445"/>
    <n v="215"/>
    <n v="26534"/>
    <n v="4"/>
    <n v="2"/>
    <n v="1"/>
    <x v="61"/>
    <x v="1"/>
    <n v="12.027799999999999"/>
    <n v="33.644199999999998"/>
    <n v="33.644199999999998"/>
    <n v="1"/>
    <n v="1"/>
    <n v="21.616399999999999"/>
    <n v="12.027799999999999"/>
    <x v="7"/>
  </r>
  <r>
    <d v="2003-06-11T00:00:00"/>
    <s v="SO65426"/>
    <n v="215"/>
    <n v="21043"/>
    <n v="8"/>
    <n v="2"/>
    <n v="1"/>
    <x v="4"/>
    <x v="4"/>
    <n v="12.027799999999999"/>
    <n v="33.644199999999998"/>
    <n v="33.644199999999998"/>
    <n v="1"/>
    <n v="1"/>
    <n v="21.616399999999999"/>
    <n v="12.027799999999999"/>
    <x v="7"/>
  </r>
  <r>
    <d v="2003-06-12T00:00:00"/>
    <s v="SO65607"/>
    <n v="215"/>
    <n v="28684"/>
    <n v="8"/>
    <n v="2"/>
    <n v="1"/>
    <x v="13"/>
    <x v="4"/>
    <n v="12.027799999999999"/>
    <n v="33.644199999999998"/>
    <n v="33.644199999999998"/>
    <n v="1"/>
    <n v="1"/>
    <n v="21.616399999999999"/>
    <n v="12.027799999999999"/>
    <x v="7"/>
  </r>
  <r>
    <d v="2003-01-12T00:00:00"/>
    <s v="SO65655"/>
    <n v="215"/>
    <n v="15271"/>
    <n v="1"/>
    <n v="2"/>
    <n v="1"/>
    <x v="17"/>
    <x v="2"/>
    <n v="12.027799999999999"/>
    <n v="33.644199999999998"/>
    <n v="33.644199999999998"/>
    <n v="1"/>
    <n v="1"/>
    <n v="21.616399999999999"/>
    <n v="12.027799999999999"/>
    <x v="7"/>
  </r>
  <r>
    <d v="2003-11-12T00:00:00"/>
    <s v="SO65687"/>
    <n v="215"/>
    <n v="25774"/>
    <n v="10"/>
    <n v="2"/>
    <n v="1"/>
    <x v="34"/>
    <x v="5"/>
    <n v="12.027799999999999"/>
    <n v="33.644199999999998"/>
    <n v="33.644199999999998"/>
    <n v="1"/>
    <n v="1"/>
    <n v="21.616399999999999"/>
    <n v="12.027799999999999"/>
    <x v="7"/>
  </r>
  <r>
    <d v="2004-06-02T00:00:00"/>
    <s v="SO65733"/>
    <n v="215"/>
    <n v="21214"/>
    <n v="9"/>
    <n v="2"/>
    <n v="1"/>
    <x v="52"/>
    <x v="0"/>
    <n v="12.027799999999999"/>
    <n v="33.644199999999998"/>
    <n v="33.644199999999998"/>
    <n v="1"/>
    <n v="1"/>
    <n v="21.616399999999999"/>
    <n v="12.027799999999999"/>
    <x v="7"/>
  </r>
  <r>
    <d v="2003-02-12T00:00:00"/>
    <s v="SO65799"/>
    <n v="215"/>
    <n v="27786"/>
    <n v="10"/>
    <n v="2"/>
    <n v="1"/>
    <x v="8"/>
    <x v="5"/>
    <n v="12.027799999999999"/>
    <n v="33.644199999999998"/>
    <n v="33.644199999999998"/>
    <n v="1"/>
    <n v="1"/>
    <n v="21.616399999999999"/>
    <n v="12.027799999999999"/>
    <x v="7"/>
  </r>
  <r>
    <d v="2004-01-02T00:00:00"/>
    <s v="SO65765"/>
    <n v="215"/>
    <n v="15390"/>
    <n v="1"/>
    <n v="2"/>
    <n v="1"/>
    <x v="58"/>
    <x v="2"/>
    <n v="12.027799999999999"/>
    <n v="33.644199999999998"/>
    <n v="33.644199999999998"/>
    <n v="1"/>
    <n v="1"/>
    <n v="21.616399999999999"/>
    <n v="12.027799999999999"/>
    <x v="7"/>
  </r>
  <r>
    <d v="2003-12-11T00:00:00"/>
    <s v="SO65919"/>
    <n v="215"/>
    <n v="16464"/>
    <n v="10"/>
    <n v="2"/>
    <n v="1"/>
    <x v="27"/>
    <x v="5"/>
    <n v="12.027799999999999"/>
    <n v="33.644199999999998"/>
    <n v="33.644199999999998"/>
    <n v="1"/>
    <n v="1"/>
    <n v="21.616399999999999"/>
    <n v="12.027799999999999"/>
    <x v="7"/>
  </r>
  <r>
    <d v="2003-09-12T00:00:00"/>
    <s v="SO65938"/>
    <n v="215"/>
    <n v="17918"/>
    <n v="9"/>
    <n v="2"/>
    <n v="1"/>
    <x v="7"/>
    <x v="0"/>
    <n v="12.027799999999999"/>
    <n v="33.644199999999998"/>
    <n v="33.644199999999998"/>
    <n v="1"/>
    <n v="1"/>
    <n v="21.616399999999999"/>
    <n v="12.027799999999999"/>
    <x v="7"/>
  </r>
  <r>
    <d v="2004-03-02T00:00:00"/>
    <s v="SO65987"/>
    <n v="215"/>
    <n v="23627"/>
    <n v="8"/>
    <n v="2"/>
    <n v="1"/>
    <x v="49"/>
    <x v="4"/>
    <n v="12.027799999999999"/>
    <n v="33.644199999999998"/>
    <n v="33.644199999999998"/>
    <n v="1"/>
    <n v="1"/>
    <n v="21.616399999999999"/>
    <n v="12.027799999999999"/>
    <x v="7"/>
  </r>
  <r>
    <d v="2004-05-02T00:00:00"/>
    <s v="SO65988"/>
    <n v="215"/>
    <n v="25631"/>
    <n v="10"/>
    <n v="2"/>
    <n v="1"/>
    <x v="51"/>
    <x v="5"/>
    <n v="12.027799999999999"/>
    <n v="33.644199999999998"/>
    <n v="33.644199999999998"/>
    <n v="1"/>
    <n v="1"/>
    <n v="21.616399999999999"/>
    <n v="12.027799999999999"/>
    <x v="7"/>
  </r>
  <r>
    <d v="2003-11-12T00:00:00"/>
    <s v="SO66118"/>
    <n v="215"/>
    <n v="20057"/>
    <n v="7"/>
    <n v="2"/>
    <n v="1"/>
    <x v="34"/>
    <x v="6"/>
    <n v="12.027799999999999"/>
    <n v="33.644199999999998"/>
    <n v="33.644199999999998"/>
    <n v="1"/>
    <n v="1"/>
    <n v="21.616399999999999"/>
    <n v="12.027799999999999"/>
    <x v="7"/>
  </r>
  <r>
    <d v="2003-09-12T00:00:00"/>
    <s v="SO66230"/>
    <n v="215"/>
    <n v="23401"/>
    <n v="6"/>
    <n v="2"/>
    <n v="1"/>
    <x v="7"/>
    <x v="3"/>
    <n v="12.027799999999999"/>
    <n v="33.644199999999998"/>
    <n v="33.644199999999998"/>
    <n v="1"/>
    <n v="1"/>
    <n v="21.616399999999999"/>
    <n v="12.027799999999999"/>
    <x v="7"/>
  </r>
  <r>
    <d v="2004-05-02T00:00:00"/>
    <s v="SO66214"/>
    <n v="215"/>
    <n v="27220"/>
    <n v="4"/>
    <n v="2"/>
    <n v="1"/>
    <x v="51"/>
    <x v="1"/>
    <n v="12.027799999999999"/>
    <n v="33.644199999999998"/>
    <n v="33.644199999999998"/>
    <n v="1"/>
    <n v="1"/>
    <n v="21.616399999999999"/>
    <n v="12.027799999999999"/>
    <x v="7"/>
  </r>
  <r>
    <d v="2003-07-12T00:00:00"/>
    <s v="SO66315"/>
    <n v="215"/>
    <n v="18049"/>
    <n v="1"/>
    <n v="2"/>
    <n v="1"/>
    <x v="9"/>
    <x v="2"/>
    <n v="12.027799999999999"/>
    <n v="33.644199999999998"/>
    <n v="33.644199999999998"/>
    <n v="1"/>
    <n v="1"/>
    <n v="21.616399999999999"/>
    <n v="12.027799999999999"/>
    <x v="7"/>
  </r>
  <r>
    <d v="2004-10-01T00:00:00"/>
    <s v="SO66383"/>
    <n v="215"/>
    <n v="11202"/>
    <n v="4"/>
    <n v="2"/>
    <n v="1"/>
    <x v="40"/>
    <x v="1"/>
    <n v="12.027799999999999"/>
    <n v="33.644199999999998"/>
    <n v="33.644199999999998"/>
    <n v="1"/>
    <n v="1"/>
    <n v="21.616399999999999"/>
    <n v="12.027799999999999"/>
    <x v="7"/>
  </r>
  <r>
    <d v="2004-12-01T00:00:00"/>
    <s v="SO66399"/>
    <n v="215"/>
    <n v="20954"/>
    <n v="7"/>
    <n v="2"/>
    <n v="1"/>
    <x v="42"/>
    <x v="6"/>
    <n v="12.027799999999999"/>
    <n v="33.644199999999998"/>
    <n v="33.644199999999998"/>
    <n v="1"/>
    <n v="1"/>
    <n v="21.616399999999999"/>
    <n v="12.027799999999999"/>
    <x v="7"/>
  </r>
  <r>
    <d v="2004-03-03T00:00:00"/>
    <s v="SO66411"/>
    <n v="215"/>
    <n v="27133"/>
    <n v="7"/>
    <n v="2"/>
    <n v="1"/>
    <x v="64"/>
    <x v="6"/>
    <n v="12.027799999999999"/>
    <n v="33.644199999999998"/>
    <n v="33.644199999999998"/>
    <n v="1"/>
    <n v="1"/>
    <n v="21.616399999999999"/>
    <n v="12.027799999999999"/>
    <x v="7"/>
  </r>
  <r>
    <d v="2004-07-01T00:00:00"/>
    <s v="SO66426"/>
    <n v="215"/>
    <n v="24192"/>
    <n v="10"/>
    <n v="2"/>
    <n v="1"/>
    <x v="48"/>
    <x v="5"/>
    <n v="12.027799999999999"/>
    <n v="33.644199999999998"/>
    <n v="33.644199999999998"/>
    <n v="1"/>
    <n v="1"/>
    <n v="21.616399999999999"/>
    <n v="12.027799999999999"/>
    <x v="7"/>
  </r>
  <r>
    <d v="2004-05-02T00:00:00"/>
    <s v="SO66490"/>
    <n v="215"/>
    <n v="18281"/>
    <n v="9"/>
    <n v="2"/>
    <n v="1"/>
    <x v="51"/>
    <x v="0"/>
    <n v="12.027799999999999"/>
    <n v="33.644199999999998"/>
    <n v="33.644199999999998"/>
    <n v="1"/>
    <n v="1"/>
    <n v="21.616399999999999"/>
    <n v="12.027799999999999"/>
    <x v="7"/>
  </r>
  <r>
    <d v="2004-11-01T00:00:00"/>
    <s v="SO66492"/>
    <n v="215"/>
    <n v="25916"/>
    <n v="4"/>
    <n v="2"/>
    <n v="1"/>
    <x v="44"/>
    <x v="1"/>
    <n v="12.027799999999999"/>
    <n v="33.644199999999998"/>
    <n v="33.644199999999998"/>
    <n v="1"/>
    <n v="1"/>
    <n v="21.616399999999999"/>
    <n v="12.027799999999999"/>
    <x v="7"/>
  </r>
  <r>
    <d v="2003-05-12T00:00:00"/>
    <s v="SO66493"/>
    <n v="215"/>
    <n v="17681"/>
    <n v="4"/>
    <n v="2"/>
    <n v="1"/>
    <x v="6"/>
    <x v="1"/>
    <n v="12.027799999999999"/>
    <n v="33.644199999999998"/>
    <n v="33.644199999999998"/>
    <n v="1"/>
    <n v="1"/>
    <n v="21.616399999999999"/>
    <n v="12.027799999999999"/>
    <x v="7"/>
  </r>
  <r>
    <d v="2004-10-01T00:00:00"/>
    <s v="SO66627"/>
    <n v="215"/>
    <n v="23842"/>
    <n v="6"/>
    <n v="2"/>
    <n v="1"/>
    <x v="40"/>
    <x v="3"/>
    <n v="12.027799999999999"/>
    <n v="33.644199999999998"/>
    <n v="33.644199999999998"/>
    <n v="1"/>
    <n v="1"/>
    <n v="21.616399999999999"/>
    <n v="12.027799999999999"/>
    <x v="7"/>
  </r>
  <r>
    <d v="2004-05-03T00:00:00"/>
    <s v="SO66622"/>
    <n v="215"/>
    <n v="26632"/>
    <n v="1"/>
    <n v="2"/>
    <n v="1"/>
    <x v="62"/>
    <x v="2"/>
    <n v="12.027799999999999"/>
    <n v="33.644199999999998"/>
    <n v="33.644199999999998"/>
    <n v="1"/>
    <n v="1"/>
    <n v="21.616399999999999"/>
    <n v="12.027799999999999"/>
    <x v="7"/>
  </r>
  <r>
    <d v="2004-08-02T00:00:00"/>
    <s v="SO67012"/>
    <n v="215"/>
    <n v="22663"/>
    <n v="7"/>
    <n v="2"/>
    <n v="1"/>
    <x v="50"/>
    <x v="6"/>
    <n v="12.027799999999999"/>
    <n v="33.644199999999998"/>
    <n v="33.644199999999998"/>
    <n v="1"/>
    <n v="1"/>
    <n v="21.616399999999999"/>
    <n v="12.027799999999999"/>
    <x v="7"/>
  </r>
  <r>
    <d v="2003-04-12T00:00:00"/>
    <s v="SO67010"/>
    <n v="215"/>
    <n v="21253"/>
    <n v="1"/>
    <n v="2"/>
    <n v="1"/>
    <x v="26"/>
    <x v="2"/>
    <n v="12.027799999999999"/>
    <n v="33.644199999999998"/>
    <n v="33.644199999999998"/>
    <n v="1"/>
    <n v="1"/>
    <n v="21.616399999999999"/>
    <n v="12.027799999999999"/>
    <x v="7"/>
  </r>
  <r>
    <d v="2004-11-02T00:00:00"/>
    <s v="SO67151"/>
    <n v="215"/>
    <n v="17496"/>
    <n v="9"/>
    <n v="2"/>
    <n v="1"/>
    <x v="57"/>
    <x v="0"/>
    <n v="12.027799999999999"/>
    <n v="33.644199999999998"/>
    <n v="33.644199999999998"/>
    <n v="1"/>
    <n v="1"/>
    <n v="21.616399999999999"/>
    <n v="12.027799999999999"/>
    <x v="7"/>
  </r>
  <r>
    <d v="2004-01-01T00:00:00"/>
    <s v="SO67252"/>
    <n v="215"/>
    <n v="24792"/>
    <n v="4"/>
    <n v="2"/>
    <n v="1"/>
    <x v="36"/>
    <x v="1"/>
    <n v="12.027799999999999"/>
    <n v="33.644199999999998"/>
    <n v="33.644199999999998"/>
    <n v="1"/>
    <n v="1"/>
    <n v="21.616399999999999"/>
    <n v="12.027799999999999"/>
    <x v="7"/>
  </r>
  <r>
    <d v="2004-06-02T00:00:00"/>
    <s v="SO67370"/>
    <n v="215"/>
    <n v="20792"/>
    <n v="6"/>
    <n v="2"/>
    <n v="1"/>
    <x v="52"/>
    <x v="3"/>
    <n v="12.027799999999999"/>
    <n v="33.644199999999998"/>
    <n v="33.644199999999998"/>
    <n v="1"/>
    <n v="1"/>
    <n v="21.616399999999999"/>
    <n v="12.027799999999999"/>
    <x v="7"/>
  </r>
  <r>
    <d v="2004-06-03T00:00:00"/>
    <s v="SO67355"/>
    <n v="215"/>
    <n v="25478"/>
    <n v="7"/>
    <n v="2"/>
    <n v="1"/>
    <x v="68"/>
    <x v="6"/>
    <n v="12.027799999999999"/>
    <n v="33.644199999999998"/>
    <n v="33.644199999999998"/>
    <n v="1"/>
    <n v="1"/>
    <n v="21.616399999999999"/>
    <n v="12.027799999999999"/>
    <x v="7"/>
  </r>
  <r>
    <d v="2003-09-12T00:00:00"/>
    <s v="SO67425"/>
    <n v="215"/>
    <n v="13009"/>
    <n v="9"/>
    <n v="2"/>
    <n v="1"/>
    <x v="7"/>
    <x v="0"/>
    <n v="12.027799999999999"/>
    <n v="33.644199999999998"/>
    <n v="33.644199999999998"/>
    <n v="1"/>
    <n v="1"/>
    <n v="21.616399999999999"/>
    <n v="12.027799999999999"/>
    <x v="7"/>
  </r>
  <r>
    <d v="2003-11-12T00:00:00"/>
    <s v="SO67560"/>
    <n v="215"/>
    <n v="27279"/>
    <n v="1"/>
    <n v="2"/>
    <n v="1"/>
    <x v="34"/>
    <x v="2"/>
    <n v="12.027799999999999"/>
    <n v="33.644199999999998"/>
    <n v="33.644199999999998"/>
    <n v="1"/>
    <n v="1"/>
    <n v="21.616399999999999"/>
    <n v="12.027799999999999"/>
    <x v="7"/>
  </r>
  <r>
    <d v="2004-07-02T00:00:00"/>
    <s v="SO67634"/>
    <n v="215"/>
    <n v="23794"/>
    <n v="4"/>
    <n v="2"/>
    <n v="1"/>
    <x v="53"/>
    <x v="1"/>
    <n v="12.027799999999999"/>
    <n v="33.644199999999998"/>
    <n v="33.644199999999998"/>
    <n v="1"/>
    <n v="1"/>
    <n v="21.616399999999999"/>
    <n v="12.027799999999999"/>
    <x v="7"/>
  </r>
  <r>
    <d v="2004-03-01T00:00:00"/>
    <s v="SO67639"/>
    <n v="215"/>
    <n v="27892"/>
    <n v="10"/>
    <n v="2"/>
    <n v="1"/>
    <x v="41"/>
    <x v="5"/>
    <n v="12.027799999999999"/>
    <n v="33.644199999999998"/>
    <n v="33.644199999999998"/>
    <n v="1"/>
    <n v="1"/>
    <n v="21.616399999999999"/>
    <n v="12.027799999999999"/>
    <x v="7"/>
  </r>
  <r>
    <d v="2004-08-02T00:00:00"/>
    <s v="SO67654"/>
    <n v="215"/>
    <n v="11530"/>
    <n v="6"/>
    <n v="2"/>
    <n v="1"/>
    <x v="50"/>
    <x v="3"/>
    <n v="12.027799999999999"/>
    <n v="33.644199999999998"/>
    <n v="33.644199999999998"/>
    <n v="1"/>
    <n v="1"/>
    <n v="21.616399999999999"/>
    <n v="12.027799999999999"/>
    <x v="7"/>
  </r>
  <r>
    <d v="2003-09-12T00:00:00"/>
    <s v="SO67691"/>
    <n v="215"/>
    <n v="24801"/>
    <n v="1"/>
    <n v="2"/>
    <n v="1"/>
    <x v="7"/>
    <x v="2"/>
    <n v="12.027799999999999"/>
    <n v="33.644199999999998"/>
    <n v="33.644199999999998"/>
    <n v="1"/>
    <n v="1"/>
    <n v="21.616399999999999"/>
    <n v="12.027799999999999"/>
    <x v="7"/>
  </r>
  <r>
    <d v="2004-04-01T00:00:00"/>
    <s v="SO67757"/>
    <n v="215"/>
    <n v="14885"/>
    <n v="6"/>
    <n v="2"/>
    <n v="1"/>
    <x v="33"/>
    <x v="3"/>
    <n v="12.027799999999999"/>
    <n v="33.644199999999998"/>
    <n v="33.644199999999998"/>
    <n v="1"/>
    <n v="1"/>
    <n v="21.616399999999999"/>
    <n v="12.027799999999999"/>
    <x v="7"/>
  </r>
  <r>
    <d v="2004-10-02T00:00:00"/>
    <s v="SO67803"/>
    <n v="215"/>
    <n v="19050"/>
    <n v="10"/>
    <n v="2"/>
    <n v="1"/>
    <x v="59"/>
    <x v="5"/>
    <n v="12.027799999999999"/>
    <n v="33.644199999999998"/>
    <n v="33.644199999999998"/>
    <n v="1"/>
    <n v="1"/>
    <n v="21.616399999999999"/>
    <n v="12.027799999999999"/>
    <x v="7"/>
  </r>
  <r>
    <d v="2004-09-01T00:00:00"/>
    <s v="SO67900"/>
    <n v="215"/>
    <n v="21269"/>
    <n v="4"/>
    <n v="2"/>
    <n v="1"/>
    <x v="47"/>
    <x v="1"/>
    <n v="12.027799999999999"/>
    <n v="33.644199999999998"/>
    <n v="33.644199999999998"/>
    <n v="1"/>
    <n v="1"/>
    <n v="21.616399999999999"/>
    <n v="12.027799999999999"/>
    <x v="7"/>
  </r>
  <r>
    <d v="2004-04-03T00:00:00"/>
    <s v="SO67871"/>
    <n v="215"/>
    <n v="14693"/>
    <n v="7"/>
    <n v="2"/>
    <n v="1"/>
    <x v="67"/>
    <x v="6"/>
    <n v="12.027799999999999"/>
    <n v="33.644199999999998"/>
    <n v="33.644199999999998"/>
    <n v="1"/>
    <n v="1"/>
    <n v="21.616399999999999"/>
    <n v="12.027799999999999"/>
    <x v="7"/>
  </r>
  <r>
    <d v="2003-11-12T00:00:00"/>
    <s v="SO67953"/>
    <n v="215"/>
    <n v="18414"/>
    <n v="1"/>
    <n v="2"/>
    <n v="1"/>
    <x v="34"/>
    <x v="2"/>
    <n v="12.027799999999999"/>
    <n v="33.644199999999998"/>
    <n v="33.644199999999998"/>
    <n v="1"/>
    <n v="1"/>
    <n v="21.616399999999999"/>
    <n v="12.027799999999999"/>
    <x v="7"/>
  </r>
  <r>
    <d v="2004-01-01T00:00:00"/>
    <s v="SO67970"/>
    <n v="215"/>
    <n v="25227"/>
    <n v="9"/>
    <n v="2"/>
    <n v="1"/>
    <x v="36"/>
    <x v="0"/>
    <n v="12.027799999999999"/>
    <n v="33.644199999999998"/>
    <n v="33.644199999999998"/>
    <n v="1"/>
    <n v="1"/>
    <n v="21.616399999999999"/>
    <n v="12.027799999999999"/>
    <x v="7"/>
  </r>
  <r>
    <d v="2004-04-01T00:00:00"/>
    <s v="SO68004"/>
    <n v="215"/>
    <n v="13196"/>
    <n v="1"/>
    <n v="2"/>
    <n v="1"/>
    <x v="33"/>
    <x v="2"/>
    <n v="12.027799999999999"/>
    <n v="33.644199999999998"/>
    <n v="33.644199999999998"/>
    <n v="1"/>
    <n v="1"/>
    <n v="21.616399999999999"/>
    <n v="12.027799999999999"/>
    <x v="7"/>
  </r>
  <r>
    <d v="2004-07-01T00:00:00"/>
    <s v="SO68025"/>
    <n v="215"/>
    <n v="25454"/>
    <n v="10"/>
    <n v="2"/>
    <n v="1"/>
    <x v="48"/>
    <x v="5"/>
    <n v="12.027799999999999"/>
    <n v="33.644199999999998"/>
    <n v="33.644199999999998"/>
    <n v="1"/>
    <n v="1"/>
    <n v="21.616399999999999"/>
    <n v="12.027799999999999"/>
    <x v="7"/>
  </r>
  <r>
    <d v="2004-04-03T00:00:00"/>
    <s v="SO68245"/>
    <n v="215"/>
    <n v="15005"/>
    <n v="4"/>
    <n v="2"/>
    <n v="1"/>
    <x v="67"/>
    <x v="1"/>
    <n v="12.027799999999999"/>
    <n v="33.644199999999998"/>
    <n v="33.644199999999998"/>
    <n v="1"/>
    <n v="1"/>
    <n v="21.616399999999999"/>
    <n v="12.027799999999999"/>
    <x v="7"/>
  </r>
  <r>
    <d v="2004-11-02T00:00:00"/>
    <s v="SO68351"/>
    <n v="215"/>
    <n v="11166"/>
    <n v="1"/>
    <n v="2"/>
    <n v="1"/>
    <x v="57"/>
    <x v="2"/>
    <n v="12.027799999999999"/>
    <n v="33.644199999999998"/>
    <n v="33.644199999999998"/>
    <n v="1"/>
    <n v="1"/>
    <n v="21.616399999999999"/>
    <n v="12.027799999999999"/>
    <x v="7"/>
  </r>
  <r>
    <d v="2004-02-01T00:00:00"/>
    <s v="SO68395"/>
    <n v="215"/>
    <n v="17182"/>
    <n v="10"/>
    <n v="2"/>
    <n v="1"/>
    <x v="43"/>
    <x v="5"/>
    <n v="12.027799999999999"/>
    <n v="33.644199999999998"/>
    <n v="33.644199999999998"/>
    <n v="1"/>
    <n v="1"/>
    <n v="21.616399999999999"/>
    <n v="12.027799999999999"/>
    <x v="7"/>
  </r>
  <r>
    <d v="2004-04-01T00:00:00"/>
    <s v="SO68401"/>
    <n v="215"/>
    <n v="11897"/>
    <n v="9"/>
    <n v="2"/>
    <n v="1"/>
    <x v="33"/>
    <x v="0"/>
    <n v="12.027799999999999"/>
    <n v="33.644199999999998"/>
    <n v="33.644199999999998"/>
    <n v="1"/>
    <n v="1"/>
    <n v="21.616399999999999"/>
    <n v="12.027799999999999"/>
    <x v="7"/>
  </r>
  <r>
    <d v="2004-12-03T00:00:00"/>
    <s v="SO68455"/>
    <n v="215"/>
    <n v="25969"/>
    <n v="4"/>
    <n v="2"/>
    <n v="1"/>
    <x v="72"/>
    <x v="1"/>
    <n v="12.027799999999999"/>
    <n v="33.644199999999998"/>
    <n v="33.644199999999998"/>
    <n v="1"/>
    <n v="1"/>
    <n v="21.616399999999999"/>
    <n v="12.027799999999999"/>
    <x v="7"/>
  </r>
  <r>
    <d v="2004-10-01T00:00:00"/>
    <s v="SO68534"/>
    <n v="215"/>
    <n v="16448"/>
    <n v="8"/>
    <n v="2"/>
    <n v="1"/>
    <x v="40"/>
    <x v="4"/>
    <n v="12.027799999999999"/>
    <n v="33.644199999999998"/>
    <n v="33.644199999999998"/>
    <n v="1"/>
    <n v="1"/>
    <n v="21.616399999999999"/>
    <n v="12.027799999999999"/>
    <x v="7"/>
  </r>
  <r>
    <d v="2004-02-03T00:00:00"/>
    <s v="SO68531"/>
    <n v="215"/>
    <n v="21504"/>
    <n v="1"/>
    <n v="2"/>
    <n v="1"/>
    <x v="60"/>
    <x v="2"/>
    <n v="12.027799999999999"/>
    <n v="33.644199999999998"/>
    <n v="33.644199999999998"/>
    <n v="1"/>
    <n v="1"/>
    <n v="21.616399999999999"/>
    <n v="12.027799999999999"/>
    <x v="7"/>
  </r>
  <r>
    <d v="2004-11-01T00:00:00"/>
    <s v="SO68532"/>
    <n v="215"/>
    <n v="21583"/>
    <n v="1"/>
    <n v="2"/>
    <n v="1"/>
    <x v="44"/>
    <x v="2"/>
    <n v="12.027799999999999"/>
    <n v="33.644199999999998"/>
    <n v="33.644199999999998"/>
    <n v="1"/>
    <n v="1"/>
    <n v="21.616399999999999"/>
    <n v="12.027799999999999"/>
    <x v="7"/>
  </r>
  <r>
    <d v="2004-08-03T00:00:00"/>
    <s v="SO68667"/>
    <n v="215"/>
    <n v="21891"/>
    <n v="9"/>
    <n v="2"/>
    <n v="1"/>
    <x v="63"/>
    <x v="0"/>
    <n v="12.027799999999999"/>
    <n v="33.644199999999998"/>
    <n v="33.644199999999998"/>
    <n v="1"/>
    <n v="1"/>
    <n v="21.616399999999999"/>
    <n v="12.027799999999999"/>
    <x v="7"/>
  </r>
  <r>
    <d v="2004-01-03T00:00:00"/>
    <s v="SO68711"/>
    <n v="215"/>
    <n v="11566"/>
    <n v="7"/>
    <n v="2"/>
    <n v="1"/>
    <x v="65"/>
    <x v="6"/>
    <n v="12.027799999999999"/>
    <n v="33.644199999999998"/>
    <n v="33.644199999999998"/>
    <n v="1"/>
    <n v="1"/>
    <n v="21.616399999999999"/>
    <n v="12.027799999999999"/>
    <x v="7"/>
  </r>
  <r>
    <d v="2004-04-04T00:00:00"/>
    <s v="SO68734"/>
    <n v="215"/>
    <n v="29461"/>
    <n v="9"/>
    <n v="2"/>
    <n v="1"/>
    <x v="83"/>
    <x v="0"/>
    <n v="12.027799999999999"/>
    <n v="33.644199999999998"/>
    <n v="33.644199999999998"/>
    <n v="1"/>
    <n v="1"/>
    <n v="21.616399999999999"/>
    <n v="12.027799999999999"/>
    <x v="7"/>
  </r>
  <r>
    <d v="2004-02-01T00:00:00"/>
    <s v="SO68733"/>
    <n v="215"/>
    <n v="20878"/>
    <n v="7"/>
    <n v="2"/>
    <n v="1"/>
    <x v="43"/>
    <x v="6"/>
    <n v="12.027799999999999"/>
    <n v="33.644199999999998"/>
    <n v="33.644199999999998"/>
    <n v="1"/>
    <n v="1"/>
    <n v="21.616399999999999"/>
    <n v="12.027799999999999"/>
    <x v="7"/>
  </r>
  <r>
    <d v="2004-11-03T00:00:00"/>
    <s v="SO68704"/>
    <n v="215"/>
    <n v="17679"/>
    <n v="1"/>
    <n v="2"/>
    <n v="1"/>
    <x v="66"/>
    <x v="2"/>
    <n v="12.027799999999999"/>
    <n v="33.644199999999998"/>
    <n v="33.644199999999998"/>
    <n v="1"/>
    <n v="1"/>
    <n v="21.616399999999999"/>
    <n v="12.027799999999999"/>
    <x v="7"/>
  </r>
  <r>
    <d v="2004-04-03T00:00:00"/>
    <s v="SO68788"/>
    <n v="215"/>
    <n v="26133"/>
    <n v="9"/>
    <n v="2"/>
    <n v="1"/>
    <x v="67"/>
    <x v="0"/>
    <n v="12.027799999999999"/>
    <n v="33.644199999999998"/>
    <n v="33.644199999999998"/>
    <n v="1"/>
    <n v="1"/>
    <n v="21.616399999999999"/>
    <n v="12.027799999999999"/>
    <x v="7"/>
  </r>
  <r>
    <d v="2004-08-02T00:00:00"/>
    <s v="SO68844"/>
    <n v="215"/>
    <n v="27215"/>
    <n v="6"/>
    <n v="2"/>
    <n v="1"/>
    <x v="50"/>
    <x v="3"/>
    <n v="12.027799999999999"/>
    <n v="33.644199999999998"/>
    <n v="33.644199999999998"/>
    <n v="1"/>
    <n v="1"/>
    <n v="21.616399999999999"/>
    <n v="12.027799999999999"/>
    <x v="7"/>
  </r>
  <r>
    <d v="2004-08-04T00:00:00"/>
    <s v="SO68999"/>
    <n v="215"/>
    <n v="26028"/>
    <n v="9"/>
    <n v="2"/>
    <n v="1"/>
    <x v="76"/>
    <x v="0"/>
    <n v="12.027799999999999"/>
    <n v="33.644199999999998"/>
    <n v="33.644199999999998"/>
    <n v="1"/>
    <n v="1"/>
    <n v="21.616399999999999"/>
    <n v="12.027799999999999"/>
    <x v="7"/>
  </r>
  <r>
    <d v="2004-11-01T00:00:00"/>
    <s v="SO69010"/>
    <n v="215"/>
    <n v="27452"/>
    <n v="4"/>
    <n v="2"/>
    <n v="1"/>
    <x v="44"/>
    <x v="1"/>
    <n v="12.027799999999999"/>
    <n v="33.644199999999998"/>
    <n v="33.644199999999998"/>
    <n v="1"/>
    <n v="1"/>
    <n v="21.616399999999999"/>
    <n v="12.027799999999999"/>
    <x v="7"/>
  </r>
  <r>
    <d v="2004-04-03T00:00:00"/>
    <s v="SO68955"/>
    <n v="215"/>
    <n v="13615"/>
    <n v="9"/>
    <n v="2"/>
    <n v="1"/>
    <x v="67"/>
    <x v="0"/>
    <n v="12.027799999999999"/>
    <n v="33.644199999999998"/>
    <n v="33.644199999999998"/>
    <n v="1"/>
    <n v="1"/>
    <n v="21.616399999999999"/>
    <n v="12.027799999999999"/>
    <x v="7"/>
  </r>
  <r>
    <d v="2004-09-03T00:00:00"/>
    <s v="SO69079"/>
    <n v="215"/>
    <n v="19209"/>
    <n v="1"/>
    <n v="2"/>
    <n v="1"/>
    <x v="70"/>
    <x v="2"/>
    <n v="12.027799999999999"/>
    <n v="33.644199999999998"/>
    <n v="33.644199999999998"/>
    <n v="1"/>
    <n v="1"/>
    <n v="21.616399999999999"/>
    <n v="12.027799999999999"/>
    <x v="7"/>
  </r>
  <r>
    <d v="2004-05-01T00:00:00"/>
    <s v="SO69118"/>
    <n v="215"/>
    <n v="16604"/>
    <n v="8"/>
    <n v="2"/>
    <n v="1"/>
    <x v="35"/>
    <x v="4"/>
    <n v="12.027799999999999"/>
    <n v="33.644199999999998"/>
    <n v="33.644199999999998"/>
    <n v="1"/>
    <n v="1"/>
    <n v="21.616399999999999"/>
    <n v="12.027799999999999"/>
    <x v="7"/>
  </r>
  <r>
    <d v="2004-02-02T00:00:00"/>
    <s v="SO69096"/>
    <n v="215"/>
    <n v="12523"/>
    <n v="7"/>
    <n v="2"/>
    <n v="1"/>
    <x v="61"/>
    <x v="6"/>
    <n v="12.027799999999999"/>
    <n v="33.644199999999998"/>
    <n v="33.644199999999998"/>
    <n v="1"/>
    <n v="1"/>
    <n v="21.616399999999999"/>
    <n v="12.027799999999999"/>
    <x v="7"/>
  </r>
  <r>
    <d v="2004-05-01T00:00:00"/>
    <s v="SO69243"/>
    <n v="215"/>
    <n v="11472"/>
    <n v="9"/>
    <n v="2"/>
    <n v="1"/>
    <x v="35"/>
    <x v="0"/>
    <n v="12.027799999999999"/>
    <n v="33.644199999999998"/>
    <n v="33.644199999999998"/>
    <n v="1"/>
    <n v="1"/>
    <n v="21.616399999999999"/>
    <n v="12.027799999999999"/>
    <x v="7"/>
  </r>
  <r>
    <d v="2004-05-04T00:00:00"/>
    <s v="SO69285"/>
    <n v="215"/>
    <n v="23957"/>
    <n v="8"/>
    <n v="2"/>
    <n v="1"/>
    <x v="77"/>
    <x v="4"/>
    <n v="12.027799999999999"/>
    <n v="33.644199999999998"/>
    <n v="33.644199999999998"/>
    <n v="1"/>
    <n v="1"/>
    <n v="21.616399999999999"/>
    <n v="12.027799999999999"/>
    <x v="7"/>
  </r>
  <r>
    <d v="2004-01-04T00:00:00"/>
    <s v="SO69255"/>
    <n v="215"/>
    <n v="17811"/>
    <n v="8"/>
    <n v="2"/>
    <n v="1"/>
    <x v="73"/>
    <x v="4"/>
    <n v="12.027799999999999"/>
    <n v="33.644199999999998"/>
    <n v="33.644199999999998"/>
    <n v="1"/>
    <n v="1"/>
    <n v="21.616399999999999"/>
    <n v="12.027799999999999"/>
    <x v="7"/>
  </r>
  <r>
    <d v="2004-11-02T00:00:00"/>
    <s v="SO69375"/>
    <n v="215"/>
    <n v="21892"/>
    <n v="9"/>
    <n v="2"/>
    <n v="1"/>
    <x v="57"/>
    <x v="0"/>
    <n v="12.027799999999999"/>
    <n v="33.644199999999998"/>
    <n v="33.644199999999998"/>
    <n v="1"/>
    <n v="1"/>
    <n v="21.616399999999999"/>
    <n v="12.027799999999999"/>
    <x v="7"/>
  </r>
  <r>
    <d v="2004-05-03T00:00:00"/>
    <s v="SO69584"/>
    <n v="215"/>
    <n v="29161"/>
    <n v="4"/>
    <n v="2"/>
    <n v="1"/>
    <x v="62"/>
    <x v="1"/>
    <n v="12.027799999999999"/>
    <n v="33.644199999999998"/>
    <n v="33.644199999999998"/>
    <n v="1"/>
    <n v="1"/>
    <n v="21.616399999999999"/>
    <n v="12.027799999999999"/>
    <x v="7"/>
  </r>
  <r>
    <d v="2004-09-01T00:00:00"/>
    <s v="SO69792"/>
    <n v="215"/>
    <n v="22505"/>
    <n v="10"/>
    <n v="2"/>
    <n v="1"/>
    <x v="47"/>
    <x v="5"/>
    <n v="12.027799999999999"/>
    <n v="33.644199999999998"/>
    <n v="33.644199999999998"/>
    <n v="1"/>
    <n v="1"/>
    <n v="21.616399999999999"/>
    <n v="12.027799999999999"/>
    <x v="7"/>
  </r>
  <r>
    <d v="2004-04-03T00:00:00"/>
    <s v="SO69787"/>
    <n v="215"/>
    <n v="21728"/>
    <n v="1"/>
    <n v="2"/>
    <n v="1"/>
    <x v="67"/>
    <x v="2"/>
    <n v="12.027799999999999"/>
    <n v="33.644199999999998"/>
    <n v="33.644199999999998"/>
    <n v="1"/>
    <n v="1"/>
    <n v="21.616399999999999"/>
    <n v="12.027799999999999"/>
    <x v="7"/>
  </r>
  <r>
    <d v="2004-10-04T00:00:00"/>
    <s v="SO69784"/>
    <n v="215"/>
    <n v="23507"/>
    <n v="4"/>
    <n v="2"/>
    <n v="1"/>
    <x v="78"/>
    <x v="1"/>
    <n v="12.027799999999999"/>
    <n v="33.644199999999998"/>
    <n v="33.644199999999998"/>
    <n v="1"/>
    <n v="1"/>
    <n v="21.616399999999999"/>
    <n v="12.027799999999999"/>
    <x v="7"/>
  </r>
  <r>
    <d v="2004-10-01T00:00:00"/>
    <s v="SO69859"/>
    <n v="215"/>
    <n v="21794"/>
    <n v="4"/>
    <n v="2"/>
    <n v="1"/>
    <x v="40"/>
    <x v="1"/>
    <n v="12.027799999999999"/>
    <n v="33.644199999999998"/>
    <n v="33.644199999999998"/>
    <n v="1"/>
    <n v="1"/>
    <n v="21.616399999999999"/>
    <n v="12.027799999999999"/>
    <x v="7"/>
  </r>
  <r>
    <d v="2004-11-02T00:00:00"/>
    <s v="SO69846"/>
    <n v="215"/>
    <n v="15645"/>
    <n v="9"/>
    <n v="2"/>
    <n v="1"/>
    <x v="57"/>
    <x v="0"/>
    <n v="12.027799999999999"/>
    <n v="33.644199999999998"/>
    <n v="33.644199999999998"/>
    <n v="1"/>
    <n v="1"/>
    <n v="21.616399999999999"/>
    <n v="12.027799999999999"/>
    <x v="7"/>
  </r>
  <r>
    <d v="2004-06-03T00:00:00"/>
    <s v="SO69915"/>
    <n v="215"/>
    <n v="17398"/>
    <n v="4"/>
    <n v="2"/>
    <n v="1"/>
    <x v="68"/>
    <x v="1"/>
    <n v="12.027799999999999"/>
    <n v="33.644199999999998"/>
    <n v="33.644199999999998"/>
    <n v="1"/>
    <n v="1"/>
    <n v="21.616399999999999"/>
    <n v="12.027799999999999"/>
    <x v="7"/>
  </r>
  <r>
    <d v="2004-10-01T00:00:00"/>
    <s v="SO69950"/>
    <n v="215"/>
    <n v="16184"/>
    <n v="9"/>
    <n v="2"/>
    <n v="1"/>
    <x v="40"/>
    <x v="0"/>
    <n v="12.027799999999999"/>
    <n v="33.644199999999998"/>
    <n v="33.644199999999998"/>
    <n v="1"/>
    <n v="1"/>
    <n v="21.616399999999999"/>
    <n v="12.027799999999999"/>
    <x v="7"/>
  </r>
  <r>
    <d v="2004-09-04T00:00:00"/>
    <s v="SO69996"/>
    <n v="215"/>
    <n v="24814"/>
    <n v="1"/>
    <n v="2"/>
    <n v="1"/>
    <x v="80"/>
    <x v="2"/>
    <n v="12.027799999999999"/>
    <n v="33.644199999999998"/>
    <n v="33.644199999999998"/>
    <n v="1"/>
    <n v="1"/>
    <n v="21.616399999999999"/>
    <n v="12.027799999999999"/>
    <x v="7"/>
  </r>
  <r>
    <d v="2004-01-04T00:00:00"/>
    <s v="SO70057"/>
    <n v="215"/>
    <n v="25519"/>
    <n v="7"/>
    <n v="2"/>
    <n v="1"/>
    <x v="73"/>
    <x v="6"/>
    <n v="12.027799999999999"/>
    <n v="33.644199999999998"/>
    <n v="33.644199999999998"/>
    <n v="1"/>
    <n v="1"/>
    <n v="21.616399999999999"/>
    <n v="12.027799999999999"/>
    <x v="7"/>
  </r>
  <r>
    <d v="2004-05-03T00:00:00"/>
    <s v="SO70032"/>
    <n v="215"/>
    <n v="19922"/>
    <n v="7"/>
    <n v="2"/>
    <n v="1"/>
    <x v="62"/>
    <x v="6"/>
    <n v="12.027799999999999"/>
    <n v="33.644199999999998"/>
    <n v="33.644199999999998"/>
    <n v="1"/>
    <n v="1"/>
    <n v="21.616399999999999"/>
    <n v="12.027799999999999"/>
    <x v="7"/>
  </r>
  <r>
    <d v="2004-03-04T00:00:00"/>
    <s v="SO70118"/>
    <n v="215"/>
    <n v="17146"/>
    <n v="4"/>
    <n v="2"/>
    <n v="1"/>
    <x v="74"/>
    <x v="1"/>
    <n v="12.027799999999999"/>
    <n v="33.644199999999998"/>
    <n v="33.644199999999998"/>
    <n v="1"/>
    <n v="1"/>
    <n v="21.616399999999999"/>
    <n v="12.027799999999999"/>
    <x v="7"/>
  </r>
  <r>
    <d v="2004-12-01T00:00:00"/>
    <s v="SO70149"/>
    <n v="215"/>
    <n v="22909"/>
    <n v="9"/>
    <n v="2"/>
    <n v="1"/>
    <x v="42"/>
    <x v="0"/>
    <n v="12.027799999999999"/>
    <n v="33.644199999999998"/>
    <n v="33.644199999999998"/>
    <n v="1"/>
    <n v="1"/>
    <n v="21.616399999999999"/>
    <n v="12.027799999999999"/>
    <x v="7"/>
  </r>
  <r>
    <d v="2004-06-04T00:00:00"/>
    <s v="SO70340"/>
    <n v="215"/>
    <n v="21295"/>
    <n v="6"/>
    <n v="2"/>
    <n v="1"/>
    <x v="82"/>
    <x v="3"/>
    <n v="12.027799999999999"/>
    <n v="33.644199999999998"/>
    <n v="33.644199999999998"/>
    <n v="1"/>
    <n v="1"/>
    <n v="21.616399999999999"/>
    <n v="12.027799999999999"/>
    <x v="7"/>
  </r>
  <r>
    <d v="2004-01-02T00:00:00"/>
    <s v="SO70367"/>
    <n v="215"/>
    <n v="20373"/>
    <n v="6"/>
    <n v="2"/>
    <n v="1"/>
    <x v="58"/>
    <x v="3"/>
    <n v="12.027799999999999"/>
    <n v="33.644199999999998"/>
    <n v="33.644199999999998"/>
    <n v="1"/>
    <n v="1"/>
    <n v="21.616399999999999"/>
    <n v="12.027799999999999"/>
    <x v="7"/>
  </r>
  <r>
    <d v="2004-11-03T00:00:00"/>
    <s v="SO70403"/>
    <n v="215"/>
    <n v="23134"/>
    <n v="6"/>
    <n v="2"/>
    <n v="1"/>
    <x v="66"/>
    <x v="3"/>
    <n v="12.027799999999999"/>
    <n v="33.644199999999998"/>
    <n v="33.644199999999998"/>
    <n v="1"/>
    <n v="1"/>
    <n v="21.616399999999999"/>
    <n v="12.027799999999999"/>
    <x v="7"/>
  </r>
  <r>
    <d v="2004-07-02T00:00:00"/>
    <s v="SO70411"/>
    <n v="215"/>
    <n v="24139"/>
    <n v="8"/>
    <n v="2"/>
    <n v="1"/>
    <x v="53"/>
    <x v="4"/>
    <n v="12.027799999999999"/>
    <n v="33.644199999999998"/>
    <n v="33.644199999999998"/>
    <n v="1"/>
    <n v="1"/>
    <n v="21.616399999999999"/>
    <n v="12.027799999999999"/>
    <x v="7"/>
  </r>
  <r>
    <d v="2004-04-04T00:00:00"/>
    <s v="SO70524"/>
    <n v="215"/>
    <n v="12125"/>
    <n v="8"/>
    <n v="2"/>
    <n v="1"/>
    <x v="83"/>
    <x v="4"/>
    <n v="12.027799999999999"/>
    <n v="33.644199999999998"/>
    <n v="33.644199999999998"/>
    <n v="1"/>
    <n v="1"/>
    <n v="21.616399999999999"/>
    <n v="12.027799999999999"/>
    <x v="7"/>
  </r>
  <r>
    <d v="2004-01-03T00:00:00"/>
    <s v="SO70647"/>
    <n v="215"/>
    <n v="26764"/>
    <n v="9"/>
    <n v="2"/>
    <n v="1"/>
    <x v="65"/>
    <x v="0"/>
    <n v="12.027799999999999"/>
    <n v="33.644199999999998"/>
    <n v="33.644199999999998"/>
    <n v="1"/>
    <n v="1"/>
    <n v="21.616399999999999"/>
    <n v="12.027799999999999"/>
    <x v="7"/>
  </r>
  <r>
    <d v="2004-12-03T00:00:00"/>
    <s v="SO70739"/>
    <n v="215"/>
    <n v="21812"/>
    <n v="1"/>
    <n v="2"/>
    <n v="1"/>
    <x v="72"/>
    <x v="2"/>
    <n v="12.027799999999999"/>
    <n v="33.644199999999998"/>
    <n v="33.644199999999998"/>
    <n v="1"/>
    <n v="1"/>
    <n v="21.616399999999999"/>
    <n v="12.027799999999999"/>
    <x v="7"/>
  </r>
  <r>
    <d v="2004-04-02T00:00:00"/>
    <s v="SO70726"/>
    <n v="215"/>
    <n v="24367"/>
    <n v="9"/>
    <n v="2"/>
    <n v="1"/>
    <x v="56"/>
    <x v="0"/>
    <n v="12.027799999999999"/>
    <n v="33.644199999999998"/>
    <n v="33.644199999999998"/>
    <n v="1"/>
    <n v="1"/>
    <n v="21.616399999999999"/>
    <n v="12.027799999999999"/>
    <x v="7"/>
  </r>
  <r>
    <d v="2004-10-02T00:00:00"/>
    <s v="SO70808"/>
    <n v="215"/>
    <n v="15490"/>
    <n v="6"/>
    <n v="2"/>
    <n v="1"/>
    <x v="59"/>
    <x v="3"/>
    <n v="12.027799999999999"/>
    <n v="33.644199999999998"/>
    <n v="33.644199999999998"/>
    <n v="1"/>
    <n v="1"/>
    <n v="21.616399999999999"/>
    <n v="12.027799999999999"/>
    <x v="7"/>
  </r>
  <r>
    <d v="2004-09-02T00:00:00"/>
    <s v="SO70861"/>
    <n v="215"/>
    <n v="28065"/>
    <n v="4"/>
    <n v="2"/>
    <n v="1"/>
    <x v="55"/>
    <x v="1"/>
    <n v="12.027799999999999"/>
    <n v="33.644199999999998"/>
    <n v="33.644199999999998"/>
    <n v="1"/>
    <n v="1"/>
    <n v="21.616399999999999"/>
    <n v="12.027799999999999"/>
    <x v="7"/>
  </r>
  <r>
    <d v="2004-07-03T00:00:00"/>
    <s v="SO70831"/>
    <n v="215"/>
    <n v="26816"/>
    <n v="7"/>
    <n v="2"/>
    <n v="1"/>
    <x v="69"/>
    <x v="6"/>
    <n v="12.027799999999999"/>
    <n v="33.644199999999998"/>
    <n v="33.644199999999998"/>
    <n v="1"/>
    <n v="1"/>
    <n v="21.616399999999999"/>
    <n v="12.027799999999999"/>
    <x v="7"/>
  </r>
  <r>
    <d v="2004-10-02T00:00:00"/>
    <s v="SO70928"/>
    <n v="215"/>
    <n v="18646"/>
    <n v="4"/>
    <n v="2"/>
    <n v="1"/>
    <x v="59"/>
    <x v="1"/>
    <n v="12.027799999999999"/>
    <n v="33.644199999999998"/>
    <n v="33.644199999999998"/>
    <n v="1"/>
    <n v="1"/>
    <n v="21.616399999999999"/>
    <n v="12.027799999999999"/>
    <x v="7"/>
  </r>
  <r>
    <d v="2004-03-03T00:00:00"/>
    <s v="SO70924"/>
    <n v="215"/>
    <n v="11168"/>
    <n v="4"/>
    <n v="2"/>
    <n v="1"/>
    <x v="64"/>
    <x v="1"/>
    <n v="12.027799999999999"/>
    <n v="33.644199999999998"/>
    <n v="33.644199999999998"/>
    <n v="1"/>
    <n v="1"/>
    <n v="21.616399999999999"/>
    <n v="12.027799999999999"/>
    <x v="7"/>
  </r>
  <r>
    <d v="2004-07-04T00:00:00"/>
    <s v="SO71006"/>
    <n v="215"/>
    <n v="24828"/>
    <n v="4"/>
    <n v="2"/>
    <n v="1"/>
    <x v="98"/>
    <x v="1"/>
    <n v="12.027799999999999"/>
    <n v="33.644199999999998"/>
    <n v="33.644199999999998"/>
    <n v="1"/>
    <n v="1"/>
    <n v="21.616399999999999"/>
    <n v="12.027799999999999"/>
    <x v="7"/>
  </r>
  <r>
    <d v="2004-04-04T00:00:00"/>
    <s v="SO71019"/>
    <n v="215"/>
    <n v="24708"/>
    <n v="7"/>
    <n v="2"/>
    <n v="1"/>
    <x v="83"/>
    <x v="6"/>
    <n v="12.027799999999999"/>
    <n v="33.644199999999998"/>
    <n v="33.644199999999998"/>
    <n v="1"/>
    <n v="1"/>
    <n v="21.616399999999999"/>
    <n v="12.027799999999999"/>
    <x v="7"/>
  </r>
  <r>
    <d v="2004-12-03T00:00:00"/>
    <s v="SO71020"/>
    <n v="215"/>
    <n v="13135"/>
    <n v="9"/>
    <n v="2"/>
    <n v="1"/>
    <x v="72"/>
    <x v="0"/>
    <n v="12.027799999999999"/>
    <n v="33.644199999999998"/>
    <n v="33.644199999999998"/>
    <n v="1"/>
    <n v="1"/>
    <n v="21.616399999999999"/>
    <n v="12.027799999999999"/>
    <x v="7"/>
  </r>
  <r>
    <d v="2004-01-04T00:00:00"/>
    <s v="SO71206"/>
    <n v="215"/>
    <n v="23836"/>
    <n v="4"/>
    <n v="2"/>
    <n v="1"/>
    <x v="73"/>
    <x v="1"/>
    <n v="12.027799999999999"/>
    <n v="33.644199999999998"/>
    <n v="33.644199999999998"/>
    <n v="1"/>
    <n v="1"/>
    <n v="21.616399999999999"/>
    <n v="12.027799999999999"/>
    <x v="7"/>
  </r>
  <r>
    <d v="2004-08-02T00:00:00"/>
    <s v="SO71202"/>
    <n v="215"/>
    <n v="27572"/>
    <n v="4"/>
    <n v="2"/>
    <n v="1"/>
    <x v="50"/>
    <x v="1"/>
    <n v="12.027799999999999"/>
    <n v="33.644199999999998"/>
    <n v="33.644199999999998"/>
    <n v="1"/>
    <n v="1"/>
    <n v="21.616399999999999"/>
    <n v="12.027799999999999"/>
    <x v="7"/>
  </r>
  <r>
    <d v="2004-02-04T00:00:00"/>
    <s v="SO71192"/>
    <n v="215"/>
    <n v="26160"/>
    <n v="9"/>
    <n v="2"/>
    <n v="1"/>
    <x v="75"/>
    <x v="0"/>
    <n v="12.027799999999999"/>
    <n v="33.644199999999998"/>
    <n v="33.644199999999998"/>
    <n v="1"/>
    <n v="1"/>
    <n v="21.616399999999999"/>
    <n v="12.027799999999999"/>
    <x v="7"/>
  </r>
  <r>
    <d v="2004-01-03T00:00:00"/>
    <s v="SO71264"/>
    <n v="215"/>
    <n v="21994"/>
    <n v="9"/>
    <n v="2"/>
    <n v="1"/>
    <x v="65"/>
    <x v="0"/>
    <n v="12.027799999999999"/>
    <n v="33.644199999999998"/>
    <n v="33.644199999999998"/>
    <n v="1"/>
    <n v="1"/>
    <n v="21.616399999999999"/>
    <n v="12.027799999999999"/>
    <x v="7"/>
  </r>
  <r>
    <d v="2004-05-03T00:00:00"/>
    <s v="SO71310"/>
    <n v="215"/>
    <n v="23975"/>
    <n v="8"/>
    <n v="2"/>
    <n v="1"/>
    <x v="62"/>
    <x v="4"/>
    <n v="12.027799999999999"/>
    <n v="33.644199999999998"/>
    <n v="33.644199999999998"/>
    <n v="1"/>
    <n v="1"/>
    <n v="21.616399999999999"/>
    <n v="12.027799999999999"/>
    <x v="7"/>
  </r>
  <r>
    <d v="2004-03-05T00:00:00"/>
    <s v="SO71340"/>
    <n v="215"/>
    <n v="21785"/>
    <n v="4"/>
    <n v="2"/>
    <n v="1"/>
    <x v="84"/>
    <x v="1"/>
    <n v="12.027799999999999"/>
    <n v="33.644199999999998"/>
    <n v="33.644199999999998"/>
    <n v="1"/>
    <n v="1"/>
    <n v="21.616399999999999"/>
    <n v="12.027799999999999"/>
    <x v="7"/>
  </r>
  <r>
    <d v="2004-09-03T00:00:00"/>
    <s v="SO71385"/>
    <n v="215"/>
    <n v="20783"/>
    <n v="6"/>
    <n v="2"/>
    <n v="1"/>
    <x v="70"/>
    <x v="3"/>
    <n v="12.027799999999999"/>
    <n v="33.644199999999998"/>
    <n v="33.644199999999998"/>
    <n v="1"/>
    <n v="1"/>
    <n v="21.616399999999999"/>
    <n v="12.027799999999999"/>
    <x v="7"/>
  </r>
  <r>
    <d v="2004-07-05T00:00:00"/>
    <s v="SO71434"/>
    <n v="215"/>
    <n v="20553"/>
    <n v="7"/>
    <n v="2"/>
    <n v="1"/>
    <x v="93"/>
    <x v="6"/>
    <n v="12.027799999999999"/>
    <n v="33.644199999999998"/>
    <n v="33.644199999999998"/>
    <n v="1"/>
    <n v="1"/>
    <n v="21.616399999999999"/>
    <n v="12.027799999999999"/>
    <x v="7"/>
  </r>
  <r>
    <d v="2004-09-02T00:00:00"/>
    <s v="SO71452"/>
    <n v="215"/>
    <n v="23633"/>
    <n v="8"/>
    <n v="2"/>
    <n v="1"/>
    <x v="55"/>
    <x v="4"/>
    <n v="12.027799999999999"/>
    <n v="33.644199999999998"/>
    <n v="33.644199999999998"/>
    <n v="1"/>
    <n v="1"/>
    <n v="21.616399999999999"/>
    <n v="12.027799999999999"/>
    <x v="7"/>
  </r>
  <r>
    <d v="2004-05-05T00:00:00"/>
    <s v="SO71585"/>
    <n v="215"/>
    <n v="14410"/>
    <n v="4"/>
    <n v="2"/>
    <n v="1"/>
    <x v="86"/>
    <x v="1"/>
    <n v="12.027799999999999"/>
    <n v="33.644199999999998"/>
    <n v="33.644199999999998"/>
    <n v="1"/>
    <n v="1"/>
    <n v="21.616399999999999"/>
    <n v="12.027799999999999"/>
    <x v="7"/>
  </r>
  <r>
    <d v="2004-06-02T00:00:00"/>
    <s v="SO71565"/>
    <n v="215"/>
    <n v="21973"/>
    <n v="9"/>
    <n v="2"/>
    <n v="1"/>
    <x v="52"/>
    <x v="0"/>
    <n v="12.027799999999999"/>
    <n v="33.644199999999998"/>
    <n v="33.644199999999998"/>
    <n v="1"/>
    <n v="1"/>
    <n v="21.616399999999999"/>
    <n v="12.027799999999999"/>
    <x v="7"/>
  </r>
  <r>
    <d v="2004-07-03T00:00:00"/>
    <s v="SO71583"/>
    <n v="215"/>
    <n v="16642"/>
    <n v="1"/>
    <n v="2"/>
    <n v="1"/>
    <x v="69"/>
    <x v="2"/>
    <n v="12.027799999999999"/>
    <n v="33.644199999999998"/>
    <n v="33.644199999999998"/>
    <n v="1"/>
    <n v="1"/>
    <n v="21.616399999999999"/>
    <n v="12.027799999999999"/>
    <x v="7"/>
  </r>
  <r>
    <d v="2004-07-04T00:00:00"/>
    <s v="SO71659"/>
    <n v="215"/>
    <n v="13282"/>
    <n v="4"/>
    <n v="2"/>
    <n v="1"/>
    <x v="98"/>
    <x v="1"/>
    <n v="12.027799999999999"/>
    <n v="33.644199999999998"/>
    <n v="33.644199999999998"/>
    <n v="1"/>
    <n v="1"/>
    <n v="21.616399999999999"/>
    <n v="12.027799999999999"/>
    <x v="7"/>
  </r>
  <r>
    <d v="2004-11-04T00:00:00"/>
    <s v="SO71766"/>
    <n v="215"/>
    <n v="21427"/>
    <n v="1"/>
    <n v="2"/>
    <n v="1"/>
    <x v="81"/>
    <x v="2"/>
    <n v="12.027799999999999"/>
    <n v="33.644199999999998"/>
    <n v="33.644199999999998"/>
    <n v="1"/>
    <n v="1"/>
    <n v="21.616399999999999"/>
    <n v="12.027799999999999"/>
    <x v="7"/>
  </r>
  <r>
    <d v="2004-05-05T00:00:00"/>
    <s v="SO71711"/>
    <n v="215"/>
    <n v="28265"/>
    <n v="1"/>
    <n v="2"/>
    <n v="1"/>
    <x v="86"/>
    <x v="2"/>
    <n v="12.027799999999999"/>
    <n v="33.644199999999998"/>
    <n v="33.644199999999998"/>
    <n v="1"/>
    <n v="1"/>
    <n v="21.616399999999999"/>
    <n v="12.027799999999999"/>
    <x v="7"/>
  </r>
  <r>
    <d v="2004-12-03T00:00:00"/>
    <s v="SO72055"/>
    <n v="215"/>
    <n v="18869"/>
    <n v="4"/>
    <n v="2"/>
    <n v="1"/>
    <x v="72"/>
    <x v="1"/>
    <n v="12.027799999999999"/>
    <n v="33.644199999999998"/>
    <n v="33.644199999999998"/>
    <n v="1"/>
    <n v="1"/>
    <n v="21.616399999999999"/>
    <n v="12.027799999999999"/>
    <x v="7"/>
  </r>
  <r>
    <d v="2004-03-04T00:00:00"/>
    <s v="SO72026"/>
    <n v="215"/>
    <n v="21792"/>
    <n v="6"/>
    <n v="2"/>
    <n v="1"/>
    <x v="74"/>
    <x v="3"/>
    <n v="12.027799999999999"/>
    <n v="33.644199999999998"/>
    <n v="33.644199999999998"/>
    <n v="1"/>
    <n v="1"/>
    <n v="21.616399999999999"/>
    <n v="12.027799999999999"/>
    <x v="7"/>
  </r>
  <r>
    <d v="2004-08-04T00:00:00"/>
    <s v="SO72052"/>
    <n v="215"/>
    <n v="26277"/>
    <n v="1"/>
    <n v="2"/>
    <n v="1"/>
    <x v="76"/>
    <x v="2"/>
    <n v="12.027799999999999"/>
    <n v="33.644199999999998"/>
    <n v="33.644199999999998"/>
    <n v="1"/>
    <n v="1"/>
    <n v="21.616399999999999"/>
    <n v="12.027799999999999"/>
    <x v="7"/>
  </r>
  <r>
    <d v="2004-03-04T00:00:00"/>
    <s v="SO72060"/>
    <n v="215"/>
    <n v="28133"/>
    <n v="9"/>
    <n v="2"/>
    <n v="1"/>
    <x v="74"/>
    <x v="0"/>
    <n v="12.027799999999999"/>
    <n v="33.644199999999998"/>
    <n v="33.644199999999998"/>
    <n v="1"/>
    <n v="1"/>
    <n v="21.616399999999999"/>
    <n v="12.027799999999999"/>
    <x v="7"/>
  </r>
  <r>
    <d v="2004-07-02T00:00:00"/>
    <s v="SO72158"/>
    <n v="215"/>
    <n v="15634"/>
    <n v="10"/>
    <n v="2"/>
    <n v="1"/>
    <x v="53"/>
    <x v="5"/>
    <n v="12.027799999999999"/>
    <n v="33.644199999999998"/>
    <n v="33.644199999999998"/>
    <n v="1"/>
    <n v="1"/>
    <n v="21.616399999999999"/>
    <n v="12.027799999999999"/>
    <x v="7"/>
  </r>
  <r>
    <d v="2004-06-04T00:00:00"/>
    <s v="SO72269"/>
    <n v="215"/>
    <n v="26547"/>
    <n v="9"/>
    <n v="2"/>
    <n v="1"/>
    <x v="82"/>
    <x v="0"/>
    <n v="12.027799999999999"/>
    <n v="33.644199999999998"/>
    <n v="33.644199999999998"/>
    <n v="1"/>
    <n v="1"/>
    <n v="21.616399999999999"/>
    <n v="12.027799999999999"/>
    <x v="7"/>
  </r>
  <r>
    <d v="2004-11-03T00:00:00"/>
    <s v="SO72214"/>
    <n v="215"/>
    <n v="15973"/>
    <n v="1"/>
    <n v="2"/>
    <n v="1"/>
    <x v="66"/>
    <x v="2"/>
    <n v="12.027799999999999"/>
    <n v="33.644199999999998"/>
    <n v="33.644199999999998"/>
    <n v="1"/>
    <n v="1"/>
    <n v="21.616399999999999"/>
    <n v="12.027799999999999"/>
    <x v="7"/>
  </r>
  <r>
    <d v="2004-01-04T00:00:00"/>
    <s v="SO72318"/>
    <n v="215"/>
    <n v="15432"/>
    <n v="4"/>
    <n v="2"/>
    <n v="1"/>
    <x v="73"/>
    <x v="1"/>
    <n v="12.027799999999999"/>
    <n v="33.644199999999998"/>
    <n v="33.644199999999998"/>
    <n v="1"/>
    <n v="1"/>
    <n v="21.616399999999999"/>
    <n v="12.027799999999999"/>
    <x v="7"/>
  </r>
  <r>
    <d v="2004-04-03T00:00:00"/>
    <s v="SO72347"/>
    <n v="215"/>
    <n v="19008"/>
    <n v="1"/>
    <n v="2"/>
    <n v="1"/>
    <x v="67"/>
    <x v="2"/>
    <n v="12.027799999999999"/>
    <n v="33.644199999999998"/>
    <n v="33.644199999999998"/>
    <n v="1"/>
    <n v="1"/>
    <n v="21.616399999999999"/>
    <n v="12.027799999999999"/>
    <x v="7"/>
  </r>
  <r>
    <d v="2004-06-05T00:00:00"/>
    <s v="SO72352"/>
    <n v="215"/>
    <n v="28438"/>
    <n v="10"/>
    <n v="2"/>
    <n v="1"/>
    <x v="91"/>
    <x v="5"/>
    <n v="12.027799999999999"/>
    <n v="33.644199999999998"/>
    <n v="33.644199999999998"/>
    <n v="1"/>
    <n v="1"/>
    <n v="21.616399999999999"/>
    <n v="12.027799999999999"/>
    <x v="7"/>
  </r>
  <r>
    <d v="2004-01-05T00:00:00"/>
    <s v="SO72280"/>
    <n v="215"/>
    <n v="13120"/>
    <n v="9"/>
    <n v="2"/>
    <n v="1"/>
    <x v="90"/>
    <x v="0"/>
    <n v="12.027799999999999"/>
    <n v="33.644199999999998"/>
    <n v="33.644199999999998"/>
    <n v="1"/>
    <n v="1"/>
    <n v="21.616399999999999"/>
    <n v="12.027799999999999"/>
    <x v="7"/>
  </r>
  <r>
    <d v="2004-04-04T00:00:00"/>
    <s v="SO72284"/>
    <n v="215"/>
    <n v="13538"/>
    <n v="8"/>
    <n v="2"/>
    <n v="1"/>
    <x v="83"/>
    <x v="4"/>
    <n v="12.027799999999999"/>
    <n v="33.644199999999998"/>
    <n v="33.644199999999998"/>
    <n v="1"/>
    <n v="1"/>
    <n v="21.616399999999999"/>
    <n v="12.027799999999999"/>
    <x v="7"/>
  </r>
  <r>
    <d v="2004-08-04T00:00:00"/>
    <s v="SO72383"/>
    <n v="215"/>
    <n v="21009"/>
    <n v="8"/>
    <n v="2"/>
    <n v="1"/>
    <x v="76"/>
    <x v="4"/>
    <n v="12.027799999999999"/>
    <n v="33.644199999999998"/>
    <n v="33.644199999999998"/>
    <n v="1"/>
    <n v="1"/>
    <n v="21.616399999999999"/>
    <n v="12.027799999999999"/>
    <x v="7"/>
  </r>
  <r>
    <d v="2004-03-05T00:00:00"/>
    <s v="SO72485"/>
    <n v="215"/>
    <n v="16029"/>
    <n v="9"/>
    <n v="2"/>
    <n v="1"/>
    <x v="84"/>
    <x v="0"/>
    <n v="12.027799999999999"/>
    <n v="33.644199999999998"/>
    <n v="33.644199999999998"/>
    <n v="1"/>
    <n v="1"/>
    <n v="21.616399999999999"/>
    <n v="12.027799999999999"/>
    <x v="7"/>
  </r>
  <r>
    <d v="2004-05-05T00:00:00"/>
    <s v="SO72464"/>
    <n v="215"/>
    <n v="14408"/>
    <n v="4"/>
    <n v="2"/>
    <n v="1"/>
    <x v="86"/>
    <x v="1"/>
    <n v="12.027799999999999"/>
    <n v="33.644199999999998"/>
    <n v="33.644199999999998"/>
    <n v="1"/>
    <n v="1"/>
    <n v="21.616399999999999"/>
    <n v="12.027799999999999"/>
    <x v="7"/>
  </r>
  <r>
    <d v="2004-11-04T00:00:00"/>
    <s v="SO72463"/>
    <n v="215"/>
    <n v="15835"/>
    <n v="4"/>
    <n v="2"/>
    <n v="1"/>
    <x v="81"/>
    <x v="1"/>
    <n v="12.027799999999999"/>
    <n v="33.644199999999998"/>
    <n v="33.644199999999998"/>
    <n v="1"/>
    <n v="1"/>
    <n v="21.616399999999999"/>
    <n v="12.027799999999999"/>
    <x v="7"/>
  </r>
  <r>
    <d v="2004-07-04T00:00:00"/>
    <s v="SO72579"/>
    <n v="215"/>
    <n v="24057"/>
    <n v="7"/>
    <n v="2"/>
    <n v="1"/>
    <x v="98"/>
    <x v="6"/>
    <n v="12.027799999999999"/>
    <n v="33.644199999999998"/>
    <n v="33.644199999999998"/>
    <n v="1"/>
    <n v="1"/>
    <n v="21.616399999999999"/>
    <n v="12.027799999999999"/>
    <x v="7"/>
  </r>
  <r>
    <d v="2004-07-05T00:00:00"/>
    <s v="SO72622"/>
    <n v="215"/>
    <n v="27698"/>
    <n v="9"/>
    <n v="2"/>
    <n v="1"/>
    <x v="93"/>
    <x v="0"/>
    <n v="12.027799999999999"/>
    <n v="33.644199999999998"/>
    <n v="33.644199999999998"/>
    <n v="1"/>
    <n v="1"/>
    <n v="21.616399999999999"/>
    <n v="12.027799999999999"/>
    <x v="7"/>
  </r>
  <r>
    <d v="2004-12-04T00:00:00"/>
    <s v="SO72705"/>
    <n v="215"/>
    <n v="27743"/>
    <n v="9"/>
    <n v="2"/>
    <n v="1"/>
    <x v="79"/>
    <x v="0"/>
    <n v="12.027799999999999"/>
    <n v="33.644199999999998"/>
    <n v="33.644199999999998"/>
    <n v="1"/>
    <n v="1"/>
    <n v="21.616399999999999"/>
    <n v="12.027799999999999"/>
    <x v="7"/>
  </r>
  <r>
    <d v="2004-11-04T00:00:00"/>
    <s v="SO72788"/>
    <n v="215"/>
    <n v="28119"/>
    <n v="9"/>
    <n v="2"/>
    <n v="1"/>
    <x v="81"/>
    <x v="0"/>
    <n v="12.027799999999999"/>
    <n v="33.644199999999998"/>
    <n v="33.644199999999998"/>
    <n v="1"/>
    <n v="1"/>
    <n v="21.616399999999999"/>
    <n v="12.027799999999999"/>
    <x v="7"/>
  </r>
  <r>
    <d v="2004-03-05T00:00:00"/>
    <s v="SO72742"/>
    <n v="215"/>
    <n v="29050"/>
    <n v="4"/>
    <n v="2"/>
    <n v="1"/>
    <x v="84"/>
    <x v="1"/>
    <n v="12.027799999999999"/>
    <n v="33.644199999999998"/>
    <n v="33.644199999999998"/>
    <n v="1"/>
    <n v="1"/>
    <n v="21.616399999999999"/>
    <n v="12.027799999999999"/>
    <x v="7"/>
  </r>
  <r>
    <d v="2004-05-04T00:00:00"/>
    <s v="SO72935"/>
    <n v="215"/>
    <n v="19137"/>
    <n v="1"/>
    <n v="2"/>
    <n v="1"/>
    <x v="77"/>
    <x v="2"/>
    <n v="12.027799999999999"/>
    <n v="33.644199999999998"/>
    <n v="33.644199999999998"/>
    <n v="1"/>
    <n v="1"/>
    <n v="21.616399999999999"/>
    <n v="12.027799999999999"/>
    <x v="7"/>
  </r>
  <r>
    <d v="2004-11-03T00:00:00"/>
    <s v="SO73027"/>
    <n v="215"/>
    <n v="26823"/>
    <n v="8"/>
    <n v="2"/>
    <n v="1"/>
    <x v="66"/>
    <x v="4"/>
    <n v="12.027799999999999"/>
    <n v="33.644199999999998"/>
    <n v="33.644199999999998"/>
    <n v="1"/>
    <n v="1"/>
    <n v="21.616399999999999"/>
    <n v="12.027799999999999"/>
    <x v="7"/>
  </r>
  <r>
    <d v="2004-09-04T00:00:00"/>
    <s v="SO73122"/>
    <n v="215"/>
    <n v="28275"/>
    <n v="4"/>
    <n v="2"/>
    <n v="1"/>
    <x v="80"/>
    <x v="1"/>
    <n v="12.027799999999999"/>
    <n v="33.644199999999998"/>
    <n v="33.644199999999998"/>
    <n v="1"/>
    <n v="1"/>
    <n v="21.616399999999999"/>
    <n v="12.027799999999999"/>
    <x v="7"/>
  </r>
  <r>
    <d v="2004-05-04T00:00:00"/>
    <s v="SO73172"/>
    <n v="215"/>
    <n v="29027"/>
    <n v="6"/>
    <n v="2"/>
    <n v="1"/>
    <x v="77"/>
    <x v="3"/>
    <n v="12.027799999999999"/>
    <n v="33.644199999999998"/>
    <n v="33.644199999999998"/>
    <n v="1"/>
    <n v="1"/>
    <n v="21.616399999999999"/>
    <n v="12.027799999999999"/>
    <x v="7"/>
  </r>
  <r>
    <d v="2004-05-04T00:00:00"/>
    <s v="SO73211"/>
    <n v="215"/>
    <n v="21759"/>
    <n v="6"/>
    <n v="2"/>
    <n v="1"/>
    <x v="77"/>
    <x v="3"/>
    <n v="12.027799999999999"/>
    <n v="33.644199999999998"/>
    <n v="33.644199999999998"/>
    <n v="1"/>
    <n v="1"/>
    <n v="21.616399999999999"/>
    <n v="12.027799999999999"/>
    <x v="7"/>
  </r>
  <r>
    <d v="2004-09-03T00:00:00"/>
    <s v="SO73297"/>
    <n v="215"/>
    <n v="11418"/>
    <n v="8"/>
    <n v="2"/>
    <n v="1"/>
    <x v="70"/>
    <x v="4"/>
    <n v="12.027799999999999"/>
    <n v="33.644199999999998"/>
    <n v="33.644199999999998"/>
    <n v="1"/>
    <n v="1"/>
    <n v="21.616399999999999"/>
    <n v="12.027799999999999"/>
    <x v="7"/>
  </r>
  <r>
    <d v="2004-02-03T00:00:00"/>
    <s v="SO73353"/>
    <n v="215"/>
    <n v="11200"/>
    <n v="6"/>
    <n v="2"/>
    <n v="1"/>
    <x v="60"/>
    <x v="3"/>
    <n v="12.027799999999999"/>
    <n v="33.644199999999998"/>
    <n v="33.644199999999998"/>
    <n v="1"/>
    <n v="1"/>
    <n v="21.616399999999999"/>
    <n v="12.027799999999999"/>
    <x v="7"/>
  </r>
  <r>
    <d v="2004-02-06T00:00:00"/>
    <s v="SO73366"/>
    <n v="215"/>
    <n v="24880"/>
    <n v="10"/>
    <n v="2"/>
    <n v="1"/>
    <x v="95"/>
    <x v="5"/>
    <n v="12.027799999999999"/>
    <n v="33.644199999999998"/>
    <n v="33.644199999999998"/>
    <n v="1"/>
    <n v="1"/>
    <n v="21.616399999999999"/>
    <n v="12.027799999999999"/>
    <x v="7"/>
  </r>
  <r>
    <d v="2004-11-05T00:00:00"/>
    <s v="SO73351"/>
    <n v="215"/>
    <n v="12841"/>
    <n v="7"/>
    <n v="2"/>
    <n v="1"/>
    <x v="87"/>
    <x v="6"/>
    <n v="12.027799999999999"/>
    <n v="33.644199999999998"/>
    <n v="33.644199999999998"/>
    <n v="1"/>
    <n v="1"/>
    <n v="21.616399999999999"/>
    <n v="12.027799999999999"/>
    <x v="7"/>
  </r>
  <r>
    <d v="2004-06-05T00:00:00"/>
    <s v="SO73536"/>
    <n v="215"/>
    <n v="15012"/>
    <n v="1"/>
    <n v="2"/>
    <n v="1"/>
    <x v="91"/>
    <x v="2"/>
    <n v="12.027799999999999"/>
    <n v="33.644199999999998"/>
    <n v="33.644199999999998"/>
    <n v="1"/>
    <n v="1"/>
    <n v="21.616399999999999"/>
    <n v="12.027799999999999"/>
    <x v="7"/>
  </r>
  <r>
    <d v="2004-07-05T00:00:00"/>
    <s v="SO73664"/>
    <n v="215"/>
    <n v="27916"/>
    <n v="4"/>
    <n v="2"/>
    <n v="1"/>
    <x v="93"/>
    <x v="1"/>
    <n v="12.027799999999999"/>
    <n v="33.644199999999998"/>
    <n v="33.644199999999998"/>
    <n v="1"/>
    <n v="1"/>
    <n v="21.616399999999999"/>
    <n v="12.027799999999999"/>
    <x v="7"/>
  </r>
  <r>
    <d v="2004-10-06T00:00:00"/>
    <s v="SO73723"/>
    <n v="215"/>
    <n v="26206"/>
    <n v="10"/>
    <n v="2"/>
    <n v="1"/>
    <x v="111"/>
    <x v="5"/>
    <n v="12.027799999999999"/>
    <n v="33.644199999999998"/>
    <n v="33.644199999999998"/>
    <n v="1"/>
    <n v="1"/>
    <n v="21.616399999999999"/>
    <n v="12.027799999999999"/>
    <x v="7"/>
  </r>
  <r>
    <d v="2004-09-05T00:00:00"/>
    <s v="SO73785"/>
    <n v="215"/>
    <n v="11993"/>
    <n v="9"/>
    <n v="2"/>
    <n v="1"/>
    <x v="92"/>
    <x v="0"/>
    <n v="12.027799999999999"/>
    <n v="33.644199999999998"/>
    <n v="33.644199999999998"/>
    <n v="1"/>
    <n v="1"/>
    <n v="21.616399999999999"/>
    <n v="12.027799999999999"/>
    <x v="7"/>
  </r>
  <r>
    <d v="2004-06-04T00:00:00"/>
    <s v="SO73860"/>
    <n v="215"/>
    <n v="19415"/>
    <n v="8"/>
    <n v="2"/>
    <n v="1"/>
    <x v="82"/>
    <x v="4"/>
    <n v="12.027799999999999"/>
    <n v="33.644199999999998"/>
    <n v="33.644199999999998"/>
    <n v="1"/>
    <n v="1"/>
    <n v="21.616399999999999"/>
    <n v="12.027799999999999"/>
    <x v="7"/>
  </r>
  <r>
    <d v="2004-04-05T00:00:00"/>
    <s v="SO73936"/>
    <n v="215"/>
    <n v="25610"/>
    <n v="8"/>
    <n v="2"/>
    <n v="1"/>
    <x v="85"/>
    <x v="4"/>
    <n v="12.027799999999999"/>
    <n v="33.644199999999998"/>
    <n v="33.644199999999998"/>
    <n v="1"/>
    <n v="1"/>
    <n v="21.616399999999999"/>
    <n v="12.027799999999999"/>
    <x v="7"/>
  </r>
  <r>
    <d v="2004-05-04T00:00:00"/>
    <s v="SO73912"/>
    <n v="215"/>
    <n v="15547"/>
    <n v="4"/>
    <n v="2"/>
    <n v="1"/>
    <x v="77"/>
    <x v="1"/>
    <n v="12.027799999999999"/>
    <n v="33.644199999999998"/>
    <n v="33.644199999999998"/>
    <n v="1"/>
    <n v="1"/>
    <n v="21.616399999999999"/>
    <n v="12.027799999999999"/>
    <x v="7"/>
  </r>
  <r>
    <d v="2004-05-04T00:00:00"/>
    <s v="SO73896"/>
    <n v="215"/>
    <n v="15887"/>
    <n v="1"/>
    <n v="2"/>
    <n v="1"/>
    <x v="77"/>
    <x v="2"/>
    <n v="12.027799999999999"/>
    <n v="33.644199999999998"/>
    <n v="33.644199999999998"/>
    <n v="1"/>
    <n v="1"/>
    <n v="21.616399999999999"/>
    <n v="12.027799999999999"/>
    <x v="7"/>
  </r>
  <r>
    <d v="2004-10-05T00:00:00"/>
    <s v="SO73927"/>
    <n v="215"/>
    <n v="22016"/>
    <n v="1"/>
    <n v="2"/>
    <n v="1"/>
    <x v="100"/>
    <x v="2"/>
    <n v="12.027799999999999"/>
    <n v="33.644199999999998"/>
    <n v="33.644199999999998"/>
    <n v="1"/>
    <n v="1"/>
    <n v="21.616399999999999"/>
    <n v="12.027799999999999"/>
    <x v="7"/>
  </r>
  <r>
    <d v="2004-03-06T00:00:00"/>
    <s v="SO74052"/>
    <n v="215"/>
    <n v="15848"/>
    <n v="1"/>
    <n v="2"/>
    <n v="1"/>
    <x v="96"/>
    <x v="2"/>
    <n v="12.027799999999999"/>
    <n v="33.644199999999998"/>
    <n v="33.644199999999998"/>
    <n v="1"/>
    <n v="1"/>
    <n v="21.616399999999999"/>
    <n v="12.027799999999999"/>
    <x v="7"/>
  </r>
  <r>
    <d v="2004-03-04T00:00:00"/>
    <s v="SO74094"/>
    <n v="215"/>
    <n v="29345"/>
    <n v="9"/>
    <n v="2"/>
    <n v="1"/>
    <x v="74"/>
    <x v="0"/>
    <n v="12.027799999999999"/>
    <n v="33.644199999999998"/>
    <n v="33.644199999999998"/>
    <n v="1"/>
    <n v="1"/>
    <n v="21.616399999999999"/>
    <n v="12.027799999999999"/>
    <x v="7"/>
  </r>
  <r>
    <d v="2004-01-04T00:00:00"/>
    <s v="SO74134"/>
    <n v="215"/>
    <n v="20051"/>
    <n v="8"/>
    <n v="2"/>
    <n v="1"/>
    <x v="73"/>
    <x v="4"/>
    <n v="12.027799999999999"/>
    <n v="33.644199999999998"/>
    <n v="33.644199999999998"/>
    <n v="1"/>
    <n v="1"/>
    <n v="21.616399999999999"/>
    <n v="12.027799999999999"/>
    <x v="7"/>
  </r>
  <r>
    <d v="2003-05-11T00:00:00"/>
    <s v="SO61303"/>
    <n v="220"/>
    <n v="13602"/>
    <n v="10"/>
    <n v="2"/>
    <n v="1"/>
    <x v="39"/>
    <x v="5"/>
    <n v="12.027799999999999"/>
    <n v="33.644199999999998"/>
    <n v="33.644199999999998"/>
    <n v="1"/>
    <n v="1"/>
    <n v="21.616399999999999"/>
    <n v="12.027799999999999"/>
    <x v="55"/>
  </r>
  <r>
    <d v="2003-09-10T00:00:00"/>
    <s v="SO61324"/>
    <n v="220"/>
    <n v="25445"/>
    <n v="8"/>
    <n v="2"/>
    <n v="1"/>
    <x v="21"/>
    <x v="4"/>
    <n v="12.027799999999999"/>
    <n v="33.644199999999998"/>
    <n v="33.644199999999998"/>
    <n v="1"/>
    <n v="1"/>
    <n v="21.616399999999999"/>
    <n v="12.027799999999999"/>
    <x v="55"/>
  </r>
  <r>
    <d v="2003-06-11T00:00:00"/>
    <s v="SO61323"/>
    <n v="220"/>
    <n v="17848"/>
    <n v="8"/>
    <n v="2"/>
    <n v="1"/>
    <x v="4"/>
    <x v="4"/>
    <n v="12.027799999999999"/>
    <n v="33.644199999999998"/>
    <n v="33.644199999999998"/>
    <n v="1"/>
    <n v="1"/>
    <n v="21.616399999999999"/>
    <n v="12.027799999999999"/>
    <x v="55"/>
  </r>
  <r>
    <d v="2003-03-10T00:00:00"/>
    <s v="SO61424"/>
    <n v="220"/>
    <n v="22674"/>
    <n v="8"/>
    <n v="2"/>
    <n v="1"/>
    <x v="11"/>
    <x v="4"/>
    <n v="12.027799999999999"/>
    <n v="33.644199999999998"/>
    <n v="33.644199999999998"/>
    <n v="1"/>
    <n v="1"/>
    <n v="21.616399999999999"/>
    <n v="12.027799999999999"/>
    <x v="55"/>
  </r>
  <r>
    <d v="2003-08-12T00:00:00"/>
    <s v="SO61475"/>
    <n v="220"/>
    <n v="13366"/>
    <n v="6"/>
    <n v="2"/>
    <n v="1"/>
    <x v="32"/>
    <x v="3"/>
    <n v="12.027799999999999"/>
    <n v="33.644199999999998"/>
    <n v="33.644199999999998"/>
    <n v="1"/>
    <n v="1"/>
    <n v="21.616399999999999"/>
    <n v="12.027799999999999"/>
    <x v="55"/>
  </r>
  <r>
    <d v="2003-05-12T00:00:00"/>
    <s v="SO61562"/>
    <n v="220"/>
    <n v="18944"/>
    <n v="6"/>
    <n v="2"/>
    <n v="1"/>
    <x v="6"/>
    <x v="3"/>
    <n v="12.027799999999999"/>
    <n v="33.644199999999998"/>
    <n v="33.644199999999998"/>
    <n v="1"/>
    <n v="1"/>
    <n v="21.616399999999999"/>
    <n v="12.027799999999999"/>
    <x v="55"/>
  </r>
  <r>
    <d v="2003-09-12T00:00:00"/>
    <s v="SO61590"/>
    <n v="220"/>
    <n v="26012"/>
    <n v="4"/>
    <n v="2"/>
    <n v="1"/>
    <x v="7"/>
    <x v="1"/>
    <n v="12.027799999999999"/>
    <n v="33.644199999999998"/>
    <n v="33.644199999999998"/>
    <n v="1"/>
    <n v="1"/>
    <n v="21.616399999999999"/>
    <n v="12.027799999999999"/>
    <x v="55"/>
  </r>
  <r>
    <d v="2003-11-11T00:00:00"/>
    <s v="SO61584"/>
    <n v="220"/>
    <n v="25215"/>
    <n v="9"/>
    <n v="2"/>
    <n v="1"/>
    <x v="37"/>
    <x v="0"/>
    <n v="12.027799999999999"/>
    <n v="33.644199999999998"/>
    <n v="33.644199999999998"/>
    <n v="1"/>
    <n v="1"/>
    <n v="21.616399999999999"/>
    <n v="12.027799999999999"/>
    <x v="55"/>
  </r>
  <r>
    <d v="2003-09-09T00:00:00"/>
    <s v="SO61641"/>
    <n v="220"/>
    <n v="26018"/>
    <n v="1"/>
    <n v="2"/>
    <n v="1"/>
    <x v="114"/>
    <x v="2"/>
    <n v="12.027799999999999"/>
    <n v="33.644199999999998"/>
    <n v="33.644199999999998"/>
    <n v="1"/>
    <n v="1"/>
    <n v="21.616399999999999"/>
    <n v="12.027799999999999"/>
    <x v="55"/>
  </r>
  <r>
    <d v="2003-01-10T00:00:00"/>
    <s v="SO61756"/>
    <n v="220"/>
    <n v="13913"/>
    <n v="4"/>
    <n v="2"/>
    <n v="1"/>
    <x v="0"/>
    <x v="1"/>
    <n v="12.027799999999999"/>
    <n v="33.644199999999998"/>
    <n v="33.644199999999998"/>
    <n v="1"/>
    <n v="1"/>
    <n v="21.616399999999999"/>
    <n v="12.027799999999999"/>
    <x v="55"/>
  </r>
  <r>
    <d v="2003-06-12T00:00:00"/>
    <s v="SO61853"/>
    <n v="220"/>
    <n v="20175"/>
    <n v="7"/>
    <n v="2"/>
    <n v="1"/>
    <x v="13"/>
    <x v="6"/>
    <n v="12.027799999999999"/>
    <n v="33.644199999999998"/>
    <n v="33.644199999999998"/>
    <n v="1"/>
    <n v="1"/>
    <n v="21.616399999999999"/>
    <n v="12.027799999999999"/>
    <x v="55"/>
  </r>
  <r>
    <d v="2003-10-12T00:00:00"/>
    <s v="SO61821"/>
    <n v="220"/>
    <n v="26416"/>
    <n v="10"/>
    <n v="2"/>
    <n v="1"/>
    <x v="14"/>
    <x v="5"/>
    <n v="12.027799999999999"/>
    <n v="33.644199999999998"/>
    <n v="33.644199999999998"/>
    <n v="1"/>
    <n v="1"/>
    <n v="21.616399999999999"/>
    <n v="12.027799999999999"/>
    <x v="55"/>
  </r>
  <r>
    <d v="2003-12-10T00:00:00"/>
    <s v="SO61848"/>
    <n v="220"/>
    <n v="25980"/>
    <n v="1"/>
    <n v="2"/>
    <n v="1"/>
    <x v="22"/>
    <x v="2"/>
    <n v="12.027799999999999"/>
    <n v="33.644199999999998"/>
    <n v="33.644199999999998"/>
    <n v="1"/>
    <n v="1"/>
    <n v="21.616399999999999"/>
    <n v="12.027799999999999"/>
    <x v="55"/>
  </r>
  <r>
    <d v="2003-03-12T00:00:00"/>
    <s v="SO61954"/>
    <n v="220"/>
    <n v="28557"/>
    <n v="10"/>
    <n v="2"/>
    <n v="1"/>
    <x v="38"/>
    <x v="5"/>
    <n v="12.027799999999999"/>
    <n v="33.644199999999998"/>
    <n v="33.644199999999998"/>
    <n v="1"/>
    <n v="1"/>
    <n v="21.616399999999999"/>
    <n v="12.027799999999999"/>
    <x v="55"/>
  </r>
  <r>
    <d v="2003-02-10T00:00:00"/>
    <s v="SO61976"/>
    <n v="220"/>
    <n v="12038"/>
    <n v="9"/>
    <n v="2"/>
    <n v="1"/>
    <x v="20"/>
    <x v="0"/>
    <n v="12.027799999999999"/>
    <n v="33.644199999999998"/>
    <n v="33.644199999999998"/>
    <n v="1"/>
    <n v="1"/>
    <n v="21.616399999999999"/>
    <n v="12.027799999999999"/>
    <x v="55"/>
  </r>
  <r>
    <d v="2003-07-10T00:00:00"/>
    <s v="SO62134"/>
    <n v="220"/>
    <n v="28695"/>
    <n v="10"/>
    <n v="2"/>
    <n v="1"/>
    <x v="25"/>
    <x v="5"/>
    <n v="12.027799999999999"/>
    <n v="33.644199999999998"/>
    <n v="33.644199999999998"/>
    <n v="1"/>
    <n v="1"/>
    <n v="21.616399999999999"/>
    <n v="12.027799999999999"/>
    <x v="55"/>
  </r>
  <r>
    <d v="2003-02-12T00:00:00"/>
    <s v="SO62114"/>
    <n v="220"/>
    <n v="22285"/>
    <n v="6"/>
    <n v="2"/>
    <n v="1"/>
    <x v="8"/>
    <x v="3"/>
    <n v="12.027799999999999"/>
    <n v="33.644199999999998"/>
    <n v="33.644199999999998"/>
    <n v="1"/>
    <n v="1"/>
    <n v="21.616399999999999"/>
    <n v="12.027799999999999"/>
    <x v="55"/>
  </r>
  <r>
    <d v="2003-08-11T00:00:00"/>
    <s v="SO62223"/>
    <n v="220"/>
    <n v="25421"/>
    <n v="1"/>
    <n v="2"/>
    <n v="1"/>
    <x v="15"/>
    <x v="2"/>
    <n v="12.027799999999999"/>
    <n v="33.644199999999998"/>
    <n v="33.644199999999998"/>
    <n v="1"/>
    <n v="1"/>
    <n v="21.616399999999999"/>
    <n v="12.027799999999999"/>
    <x v="55"/>
  </r>
  <r>
    <d v="2003-11-12T00:00:00"/>
    <s v="SO62284"/>
    <n v="220"/>
    <n v="22986"/>
    <n v="9"/>
    <n v="2"/>
    <n v="1"/>
    <x v="34"/>
    <x v="0"/>
    <n v="12.027799999999999"/>
    <n v="33.644199999999998"/>
    <n v="33.644199999999998"/>
    <n v="1"/>
    <n v="1"/>
    <n v="21.616399999999999"/>
    <n v="12.027799999999999"/>
    <x v="55"/>
  </r>
  <r>
    <d v="2003-01-11T00:00:00"/>
    <s v="SO62237"/>
    <n v="220"/>
    <n v="21370"/>
    <n v="9"/>
    <n v="2"/>
    <n v="1"/>
    <x v="30"/>
    <x v="0"/>
    <n v="12.027799999999999"/>
    <n v="33.644199999999998"/>
    <n v="33.644199999999998"/>
    <n v="1"/>
    <n v="1"/>
    <n v="21.616399999999999"/>
    <n v="12.027799999999999"/>
    <x v="55"/>
  </r>
  <r>
    <d v="2003-03-11T00:00:00"/>
    <s v="SO62240"/>
    <n v="220"/>
    <n v="22678"/>
    <n v="8"/>
    <n v="2"/>
    <n v="1"/>
    <x v="19"/>
    <x v="4"/>
    <n v="12.027799999999999"/>
    <n v="33.644199999999998"/>
    <n v="33.644199999999998"/>
    <n v="1"/>
    <n v="1"/>
    <n v="21.616399999999999"/>
    <n v="12.027799999999999"/>
    <x v="55"/>
  </r>
  <r>
    <d v="2003-08-12T00:00:00"/>
    <s v="SO62334"/>
    <n v="220"/>
    <n v="24502"/>
    <n v="9"/>
    <n v="2"/>
    <n v="1"/>
    <x v="32"/>
    <x v="0"/>
    <n v="12.027799999999999"/>
    <n v="33.644199999999998"/>
    <n v="33.644199999999998"/>
    <n v="1"/>
    <n v="1"/>
    <n v="21.616399999999999"/>
    <n v="12.027799999999999"/>
    <x v="55"/>
  </r>
  <r>
    <d v="2003-06-12T00:00:00"/>
    <s v="SO62317"/>
    <n v="220"/>
    <n v="16543"/>
    <n v="10"/>
    <n v="2"/>
    <n v="1"/>
    <x v="13"/>
    <x v="5"/>
    <n v="12.027799999999999"/>
    <n v="33.644199999999998"/>
    <n v="33.644199999999998"/>
    <n v="1"/>
    <n v="1"/>
    <n v="21.616399999999999"/>
    <n v="12.027799999999999"/>
    <x v="55"/>
  </r>
  <r>
    <d v="2004-03-01T00:00:00"/>
    <s v="SO62406"/>
    <n v="220"/>
    <n v="15055"/>
    <n v="8"/>
    <n v="2"/>
    <n v="1"/>
    <x v="41"/>
    <x v="4"/>
    <n v="12.027799999999999"/>
    <n v="33.644199999999998"/>
    <n v="33.644199999999998"/>
    <n v="1"/>
    <n v="1"/>
    <n v="21.616399999999999"/>
    <n v="12.027799999999999"/>
    <x v="55"/>
  </r>
  <r>
    <d v="2003-06-11T00:00:00"/>
    <s v="SO62404"/>
    <n v="220"/>
    <n v="23569"/>
    <n v="9"/>
    <n v="2"/>
    <n v="1"/>
    <x v="4"/>
    <x v="0"/>
    <n v="12.027799999999999"/>
    <n v="33.644199999999998"/>
    <n v="33.644199999999998"/>
    <n v="1"/>
    <n v="1"/>
    <n v="21.616399999999999"/>
    <n v="12.027799999999999"/>
    <x v="55"/>
  </r>
  <r>
    <d v="2003-11-11T00:00:00"/>
    <s v="SO62529"/>
    <n v="220"/>
    <n v="27811"/>
    <n v="8"/>
    <n v="2"/>
    <n v="1"/>
    <x v="37"/>
    <x v="4"/>
    <n v="12.027799999999999"/>
    <n v="33.644199999999998"/>
    <n v="33.644199999999998"/>
    <n v="1"/>
    <n v="1"/>
    <n v="21.616399999999999"/>
    <n v="12.027799999999999"/>
    <x v="55"/>
  </r>
  <r>
    <d v="2003-03-12T00:00:00"/>
    <s v="SO62543"/>
    <n v="220"/>
    <n v="11185"/>
    <n v="6"/>
    <n v="2"/>
    <n v="1"/>
    <x v="38"/>
    <x v="3"/>
    <n v="12.027799999999999"/>
    <n v="33.644199999999998"/>
    <n v="33.644199999999998"/>
    <n v="1"/>
    <n v="1"/>
    <n v="21.616399999999999"/>
    <n v="12.027799999999999"/>
    <x v="55"/>
  </r>
  <r>
    <d v="2003-03-10T00:00:00"/>
    <s v="SO62605"/>
    <n v="220"/>
    <n v="21082"/>
    <n v="8"/>
    <n v="2"/>
    <n v="1"/>
    <x v="11"/>
    <x v="4"/>
    <n v="12.027799999999999"/>
    <n v="33.644199999999998"/>
    <n v="33.644199999999998"/>
    <n v="1"/>
    <n v="1"/>
    <n v="21.616399999999999"/>
    <n v="12.027799999999999"/>
    <x v="55"/>
  </r>
  <r>
    <d v="2004-05-01T00:00:00"/>
    <s v="SO62741"/>
    <n v="220"/>
    <n v="25924"/>
    <n v="4"/>
    <n v="2"/>
    <n v="1"/>
    <x v="35"/>
    <x v="1"/>
    <n v="12.027799999999999"/>
    <n v="33.644199999999998"/>
    <n v="33.644199999999998"/>
    <n v="1"/>
    <n v="1"/>
    <n v="21.616399999999999"/>
    <n v="12.027799999999999"/>
    <x v="55"/>
  </r>
  <r>
    <d v="2003-08-11T00:00:00"/>
    <s v="SO62784"/>
    <n v="220"/>
    <n v="25209"/>
    <n v="6"/>
    <n v="2"/>
    <n v="1"/>
    <x v="15"/>
    <x v="3"/>
    <n v="12.027799999999999"/>
    <n v="33.644199999999998"/>
    <n v="33.644199999999998"/>
    <n v="1"/>
    <n v="1"/>
    <n v="21.616399999999999"/>
    <n v="12.027799999999999"/>
    <x v="55"/>
  </r>
  <r>
    <d v="2003-06-11T00:00:00"/>
    <s v="SO62764"/>
    <n v="220"/>
    <n v="17928"/>
    <n v="8"/>
    <n v="2"/>
    <n v="1"/>
    <x v="4"/>
    <x v="4"/>
    <n v="12.027799999999999"/>
    <n v="33.644199999999998"/>
    <n v="33.644199999999998"/>
    <n v="1"/>
    <n v="1"/>
    <n v="21.616399999999999"/>
    <n v="12.027799999999999"/>
    <x v="55"/>
  </r>
  <r>
    <d v="2004-06-01T00:00:00"/>
    <s v="SO62821"/>
    <n v="220"/>
    <n v="25110"/>
    <n v="9"/>
    <n v="2"/>
    <n v="1"/>
    <x v="46"/>
    <x v="0"/>
    <n v="12.027799999999999"/>
    <n v="33.644199999999998"/>
    <n v="33.644199999999998"/>
    <n v="1"/>
    <n v="1"/>
    <n v="21.616399999999999"/>
    <n v="12.027799999999999"/>
    <x v="55"/>
  </r>
  <r>
    <d v="2003-10-11T00:00:00"/>
    <s v="SO62926"/>
    <n v="220"/>
    <n v="11334"/>
    <n v="10"/>
    <n v="2"/>
    <n v="1"/>
    <x v="18"/>
    <x v="5"/>
    <n v="12.027799999999999"/>
    <n v="33.644199999999998"/>
    <n v="33.644199999999998"/>
    <n v="1"/>
    <n v="1"/>
    <n v="21.616399999999999"/>
    <n v="12.027799999999999"/>
    <x v="55"/>
  </r>
  <r>
    <d v="2003-04-10T00:00:00"/>
    <s v="SO62998"/>
    <n v="220"/>
    <n v="11547"/>
    <n v="7"/>
    <n v="2"/>
    <n v="1"/>
    <x v="5"/>
    <x v="6"/>
    <n v="12.027799999999999"/>
    <n v="33.644199999999998"/>
    <n v="33.644199999999998"/>
    <n v="1"/>
    <n v="1"/>
    <n v="21.616399999999999"/>
    <n v="12.027799999999999"/>
    <x v="55"/>
  </r>
  <r>
    <d v="2003-01-12T00:00:00"/>
    <s v="SO62980"/>
    <n v="220"/>
    <n v="13594"/>
    <n v="8"/>
    <n v="2"/>
    <n v="1"/>
    <x v="17"/>
    <x v="4"/>
    <n v="12.027799999999999"/>
    <n v="33.644199999999998"/>
    <n v="33.644199999999998"/>
    <n v="1"/>
    <n v="1"/>
    <n v="21.616399999999999"/>
    <n v="12.027799999999999"/>
    <x v="55"/>
  </r>
  <r>
    <d v="2003-04-12T00:00:00"/>
    <s v="SO63055"/>
    <n v="220"/>
    <n v="20459"/>
    <n v="4"/>
    <n v="2"/>
    <n v="1"/>
    <x v="26"/>
    <x v="1"/>
    <n v="12.027799999999999"/>
    <n v="33.644199999999998"/>
    <n v="33.644199999999998"/>
    <n v="1"/>
    <n v="1"/>
    <n v="21.616399999999999"/>
    <n v="12.027799999999999"/>
    <x v="55"/>
  </r>
  <r>
    <d v="2003-10-11T00:00:00"/>
    <s v="SO63103"/>
    <n v="220"/>
    <n v="20261"/>
    <n v="9"/>
    <n v="2"/>
    <n v="1"/>
    <x v="18"/>
    <x v="0"/>
    <n v="12.027799999999999"/>
    <n v="33.644199999999998"/>
    <n v="33.644199999999998"/>
    <n v="1"/>
    <n v="1"/>
    <n v="21.616399999999999"/>
    <n v="12.027799999999999"/>
    <x v="55"/>
  </r>
  <r>
    <d v="2004-07-01T00:00:00"/>
    <s v="SO63345"/>
    <n v="220"/>
    <n v="28502"/>
    <n v="8"/>
    <n v="2"/>
    <n v="1"/>
    <x v="48"/>
    <x v="4"/>
    <n v="12.027799999999999"/>
    <n v="33.644199999999998"/>
    <n v="33.644199999999998"/>
    <n v="1"/>
    <n v="1"/>
    <n v="21.616399999999999"/>
    <n v="12.027799999999999"/>
    <x v="55"/>
  </r>
  <r>
    <d v="2003-12-12T00:00:00"/>
    <s v="SO63299"/>
    <n v="220"/>
    <n v="15061"/>
    <n v="7"/>
    <n v="2"/>
    <n v="1"/>
    <x v="3"/>
    <x v="6"/>
    <n v="12.027799999999999"/>
    <n v="33.644199999999998"/>
    <n v="33.644199999999998"/>
    <n v="1"/>
    <n v="1"/>
    <n v="21.616399999999999"/>
    <n v="12.027799999999999"/>
    <x v="55"/>
  </r>
  <r>
    <d v="2003-09-10T00:00:00"/>
    <s v="SO63409"/>
    <n v="220"/>
    <n v="11033"/>
    <n v="9"/>
    <n v="2"/>
    <n v="1"/>
    <x v="21"/>
    <x v="0"/>
    <n v="12.027799999999999"/>
    <n v="33.644199999999998"/>
    <n v="33.644199999999998"/>
    <n v="1"/>
    <n v="1"/>
    <n v="21.616399999999999"/>
    <n v="12.027799999999999"/>
    <x v="55"/>
  </r>
  <r>
    <d v="2003-12-11T00:00:00"/>
    <s v="SO63477"/>
    <n v="220"/>
    <n v="24003"/>
    <n v="9"/>
    <n v="2"/>
    <n v="1"/>
    <x v="27"/>
    <x v="0"/>
    <n v="12.027799999999999"/>
    <n v="33.644199999999998"/>
    <n v="33.644199999999998"/>
    <n v="1"/>
    <n v="1"/>
    <n v="21.616399999999999"/>
    <n v="12.027799999999999"/>
    <x v="55"/>
  </r>
  <r>
    <d v="2004-03-01T00:00:00"/>
    <s v="SO63538"/>
    <n v="220"/>
    <n v="14216"/>
    <n v="9"/>
    <n v="2"/>
    <n v="1"/>
    <x v="41"/>
    <x v="0"/>
    <n v="12.027799999999999"/>
    <n v="33.644199999999998"/>
    <n v="33.644199999999998"/>
    <n v="1"/>
    <n v="1"/>
    <n v="21.616399999999999"/>
    <n v="12.027799999999999"/>
    <x v="55"/>
  </r>
  <r>
    <d v="2003-06-11T00:00:00"/>
    <s v="SO63606"/>
    <n v="220"/>
    <n v="14050"/>
    <n v="9"/>
    <n v="2"/>
    <n v="1"/>
    <x v="4"/>
    <x v="0"/>
    <n v="12.027799999999999"/>
    <n v="33.644199999999998"/>
    <n v="33.644199999999998"/>
    <n v="1"/>
    <n v="1"/>
    <n v="21.616399999999999"/>
    <n v="12.027799999999999"/>
    <x v="55"/>
  </r>
  <r>
    <d v="2003-01-12T00:00:00"/>
    <s v="SO63714"/>
    <n v="220"/>
    <n v="19541"/>
    <n v="6"/>
    <n v="2"/>
    <n v="1"/>
    <x v="17"/>
    <x v="3"/>
    <n v="12.027799999999999"/>
    <n v="33.644199999999998"/>
    <n v="33.644199999999998"/>
    <n v="1"/>
    <n v="1"/>
    <n v="21.616399999999999"/>
    <n v="12.027799999999999"/>
    <x v="55"/>
  </r>
  <r>
    <d v="2003-01-12T00:00:00"/>
    <s v="SO63875"/>
    <n v="220"/>
    <n v="24184"/>
    <n v="10"/>
    <n v="2"/>
    <n v="1"/>
    <x v="17"/>
    <x v="5"/>
    <n v="12.027799999999999"/>
    <n v="33.644199999999998"/>
    <n v="33.644199999999998"/>
    <n v="1"/>
    <n v="1"/>
    <n v="21.616399999999999"/>
    <n v="12.027799999999999"/>
    <x v="55"/>
  </r>
  <r>
    <d v="2003-05-12T00:00:00"/>
    <s v="SO63857"/>
    <n v="220"/>
    <n v="22528"/>
    <n v="10"/>
    <n v="2"/>
    <n v="1"/>
    <x v="6"/>
    <x v="5"/>
    <n v="12.027799999999999"/>
    <n v="33.644199999999998"/>
    <n v="33.644199999999998"/>
    <n v="1"/>
    <n v="1"/>
    <n v="21.616399999999999"/>
    <n v="12.027799999999999"/>
    <x v="55"/>
  </r>
  <r>
    <d v="2003-04-11T00:00:00"/>
    <s v="SO64051"/>
    <n v="220"/>
    <n v="29342"/>
    <n v="9"/>
    <n v="2"/>
    <n v="1"/>
    <x v="24"/>
    <x v="0"/>
    <n v="12.027799999999999"/>
    <n v="33.644199999999998"/>
    <n v="33.644199999999998"/>
    <n v="1"/>
    <n v="1"/>
    <n v="21.616399999999999"/>
    <n v="12.027799999999999"/>
    <x v="55"/>
  </r>
  <r>
    <d v="2003-01-11T00:00:00"/>
    <s v="SO64172"/>
    <n v="220"/>
    <n v="17572"/>
    <n v="4"/>
    <n v="2"/>
    <n v="1"/>
    <x v="30"/>
    <x v="1"/>
    <n v="12.027799999999999"/>
    <n v="33.644199999999998"/>
    <n v="33.644199999999998"/>
    <n v="1"/>
    <n v="1"/>
    <n v="21.616399999999999"/>
    <n v="12.027799999999999"/>
    <x v="55"/>
  </r>
  <r>
    <d v="2004-07-01T00:00:00"/>
    <s v="SO64189"/>
    <n v="220"/>
    <n v="27990"/>
    <n v="4"/>
    <n v="2"/>
    <n v="1"/>
    <x v="48"/>
    <x v="1"/>
    <n v="12.027799999999999"/>
    <n v="33.644199999999998"/>
    <n v="33.644199999999998"/>
    <n v="1"/>
    <n v="1"/>
    <n v="21.616399999999999"/>
    <n v="12.027799999999999"/>
    <x v="55"/>
  </r>
  <r>
    <d v="2003-08-11T00:00:00"/>
    <s v="SO64359"/>
    <n v="220"/>
    <n v="25947"/>
    <n v="9"/>
    <n v="2"/>
    <n v="1"/>
    <x v="15"/>
    <x v="0"/>
    <n v="12.027799999999999"/>
    <n v="33.644199999999998"/>
    <n v="33.644199999999998"/>
    <n v="1"/>
    <n v="1"/>
    <n v="21.616399999999999"/>
    <n v="12.027799999999999"/>
    <x v="55"/>
  </r>
  <r>
    <d v="2003-01-12T00:00:00"/>
    <s v="SO64437"/>
    <n v="220"/>
    <n v="25878"/>
    <n v="4"/>
    <n v="2"/>
    <n v="1"/>
    <x v="17"/>
    <x v="1"/>
    <n v="12.027799999999999"/>
    <n v="33.644199999999998"/>
    <n v="33.644199999999998"/>
    <n v="1"/>
    <n v="1"/>
    <n v="21.616399999999999"/>
    <n v="12.027799999999999"/>
    <x v="55"/>
  </r>
  <r>
    <d v="2003-07-12T00:00:00"/>
    <s v="SO64507"/>
    <n v="220"/>
    <n v="12559"/>
    <n v="10"/>
    <n v="2"/>
    <n v="1"/>
    <x v="9"/>
    <x v="5"/>
    <n v="12.027799999999999"/>
    <n v="33.644199999999998"/>
    <n v="33.644199999999998"/>
    <n v="1"/>
    <n v="1"/>
    <n v="21.616399999999999"/>
    <n v="12.027799999999999"/>
    <x v="55"/>
  </r>
  <r>
    <d v="2003-09-12T00:00:00"/>
    <s v="SO64593"/>
    <n v="220"/>
    <n v="20427"/>
    <n v="9"/>
    <n v="2"/>
    <n v="1"/>
    <x v="7"/>
    <x v="0"/>
    <n v="12.027799999999999"/>
    <n v="33.644199999999998"/>
    <n v="33.644199999999998"/>
    <n v="1"/>
    <n v="1"/>
    <n v="21.616399999999999"/>
    <n v="12.027799999999999"/>
    <x v="55"/>
  </r>
  <r>
    <d v="2003-04-12T00:00:00"/>
    <s v="SO64619"/>
    <n v="220"/>
    <n v="12388"/>
    <n v="8"/>
    <n v="2"/>
    <n v="1"/>
    <x v="26"/>
    <x v="4"/>
    <n v="12.027799999999999"/>
    <n v="33.644199999999998"/>
    <n v="33.644199999999998"/>
    <n v="1"/>
    <n v="1"/>
    <n v="21.616399999999999"/>
    <n v="12.027799999999999"/>
    <x v="55"/>
  </r>
  <r>
    <d v="2003-01-11T00:00:00"/>
    <s v="SO64659"/>
    <n v="220"/>
    <n v="21192"/>
    <n v="9"/>
    <n v="2"/>
    <n v="1"/>
    <x v="30"/>
    <x v="0"/>
    <n v="12.027799999999999"/>
    <n v="33.644199999999998"/>
    <n v="33.644199999999998"/>
    <n v="1"/>
    <n v="1"/>
    <n v="21.616399999999999"/>
    <n v="12.027799999999999"/>
    <x v="55"/>
  </r>
  <r>
    <d v="2003-08-11T00:00:00"/>
    <s v="SO64665"/>
    <n v="220"/>
    <n v="26530"/>
    <n v="1"/>
    <n v="2"/>
    <n v="1"/>
    <x v="15"/>
    <x v="2"/>
    <n v="12.027799999999999"/>
    <n v="33.644199999999998"/>
    <n v="33.644199999999998"/>
    <n v="1"/>
    <n v="1"/>
    <n v="21.616399999999999"/>
    <n v="12.027799999999999"/>
    <x v="55"/>
  </r>
  <r>
    <d v="2004-01-01T00:00:00"/>
    <s v="SO64786"/>
    <n v="220"/>
    <n v="11990"/>
    <n v="9"/>
    <n v="2"/>
    <n v="1"/>
    <x v="36"/>
    <x v="0"/>
    <n v="12.027799999999999"/>
    <n v="33.644199999999998"/>
    <n v="33.644199999999998"/>
    <n v="1"/>
    <n v="1"/>
    <n v="21.616399999999999"/>
    <n v="12.027799999999999"/>
    <x v="55"/>
  </r>
  <r>
    <d v="2004-01-01T00:00:00"/>
    <s v="SO64736"/>
    <n v="220"/>
    <n v="13678"/>
    <n v="10"/>
    <n v="2"/>
    <n v="1"/>
    <x v="36"/>
    <x v="5"/>
    <n v="12.027799999999999"/>
    <n v="33.644199999999998"/>
    <n v="33.644199999999998"/>
    <n v="1"/>
    <n v="1"/>
    <n v="21.616399999999999"/>
    <n v="12.027799999999999"/>
    <x v="55"/>
  </r>
  <r>
    <d v="2003-01-12T00:00:00"/>
    <s v="SO64791"/>
    <n v="220"/>
    <n v="13554"/>
    <n v="10"/>
    <n v="2"/>
    <n v="1"/>
    <x v="17"/>
    <x v="5"/>
    <n v="12.027799999999999"/>
    <n v="33.644199999999998"/>
    <n v="33.644199999999998"/>
    <n v="1"/>
    <n v="1"/>
    <n v="21.616399999999999"/>
    <n v="12.027799999999999"/>
    <x v="55"/>
  </r>
  <r>
    <d v="2004-02-02T00:00:00"/>
    <s v="SO64957"/>
    <n v="220"/>
    <n v="22911"/>
    <n v="9"/>
    <n v="2"/>
    <n v="1"/>
    <x v="61"/>
    <x v="0"/>
    <n v="12.027799999999999"/>
    <n v="33.644199999999998"/>
    <n v="33.644199999999998"/>
    <n v="1"/>
    <n v="1"/>
    <n v="21.616399999999999"/>
    <n v="12.027799999999999"/>
    <x v="55"/>
  </r>
  <r>
    <d v="2004-04-02T00:00:00"/>
    <s v="SO65083"/>
    <n v="220"/>
    <n v="24104"/>
    <n v="10"/>
    <n v="2"/>
    <n v="1"/>
    <x v="56"/>
    <x v="5"/>
    <n v="12.027799999999999"/>
    <n v="33.644199999999998"/>
    <n v="33.644199999999998"/>
    <n v="1"/>
    <n v="1"/>
    <n v="21.616399999999999"/>
    <n v="12.027799999999999"/>
    <x v="55"/>
  </r>
  <r>
    <d v="2004-03-01T00:00:00"/>
    <s v="SO65078"/>
    <n v="220"/>
    <n v="20693"/>
    <n v="1"/>
    <n v="2"/>
    <n v="1"/>
    <x v="41"/>
    <x v="2"/>
    <n v="12.027799999999999"/>
    <n v="33.644199999999998"/>
    <n v="33.644199999999998"/>
    <n v="1"/>
    <n v="1"/>
    <n v="21.616399999999999"/>
    <n v="12.027799999999999"/>
    <x v="55"/>
  </r>
  <r>
    <d v="2003-02-12T00:00:00"/>
    <s v="SO65138"/>
    <n v="220"/>
    <n v="20429"/>
    <n v="9"/>
    <n v="2"/>
    <n v="1"/>
    <x v="8"/>
    <x v="0"/>
    <n v="12.027799999999999"/>
    <n v="33.644199999999998"/>
    <n v="33.644199999999998"/>
    <n v="1"/>
    <n v="1"/>
    <n v="21.616399999999999"/>
    <n v="12.027799999999999"/>
    <x v="55"/>
  </r>
  <r>
    <d v="2004-03-02T00:00:00"/>
    <s v="SO65357"/>
    <n v="220"/>
    <n v="13740"/>
    <n v="1"/>
    <n v="2"/>
    <n v="1"/>
    <x v="49"/>
    <x v="2"/>
    <n v="12.027799999999999"/>
    <n v="33.644199999999998"/>
    <n v="33.644199999999998"/>
    <n v="1"/>
    <n v="1"/>
    <n v="21.616399999999999"/>
    <n v="12.027799999999999"/>
    <x v="55"/>
  </r>
  <r>
    <d v="2004-09-01T00:00:00"/>
    <s v="SO65495"/>
    <n v="220"/>
    <n v="17917"/>
    <n v="9"/>
    <n v="2"/>
    <n v="1"/>
    <x v="47"/>
    <x v="0"/>
    <n v="12.027799999999999"/>
    <n v="33.644199999999998"/>
    <n v="33.644199999999998"/>
    <n v="1"/>
    <n v="1"/>
    <n v="21.616399999999999"/>
    <n v="12.027799999999999"/>
    <x v="55"/>
  </r>
  <r>
    <d v="2003-10-11T00:00:00"/>
    <s v="SO65588"/>
    <n v="220"/>
    <n v="14691"/>
    <n v="7"/>
    <n v="2"/>
    <n v="1"/>
    <x v="18"/>
    <x v="6"/>
    <n v="12.027799999999999"/>
    <n v="33.644199999999998"/>
    <n v="33.644199999999998"/>
    <n v="1"/>
    <n v="1"/>
    <n v="21.616399999999999"/>
    <n v="12.027799999999999"/>
    <x v="55"/>
  </r>
  <r>
    <d v="2003-05-12T00:00:00"/>
    <s v="SO65677"/>
    <n v="220"/>
    <n v="24049"/>
    <n v="8"/>
    <n v="2"/>
    <n v="1"/>
    <x v="6"/>
    <x v="4"/>
    <n v="12.027799999999999"/>
    <n v="33.644199999999998"/>
    <n v="33.644199999999998"/>
    <n v="1"/>
    <n v="1"/>
    <n v="21.616399999999999"/>
    <n v="12.027799999999999"/>
    <x v="55"/>
  </r>
  <r>
    <d v="2004-04-01T00:00:00"/>
    <s v="SO65662"/>
    <n v="220"/>
    <n v="24082"/>
    <n v="7"/>
    <n v="2"/>
    <n v="1"/>
    <x v="33"/>
    <x v="6"/>
    <n v="12.027799999999999"/>
    <n v="33.644199999999998"/>
    <n v="33.644199999999998"/>
    <n v="1"/>
    <n v="1"/>
    <n v="21.616399999999999"/>
    <n v="12.027799999999999"/>
    <x v="55"/>
  </r>
  <r>
    <d v="2004-07-02T00:00:00"/>
    <s v="SO65654"/>
    <n v="220"/>
    <n v="18058"/>
    <n v="4"/>
    <n v="2"/>
    <n v="1"/>
    <x v="53"/>
    <x v="1"/>
    <n v="12.027799999999999"/>
    <n v="33.644199999999998"/>
    <n v="33.644199999999998"/>
    <n v="1"/>
    <n v="1"/>
    <n v="21.616399999999999"/>
    <n v="12.027799999999999"/>
    <x v="55"/>
  </r>
  <r>
    <d v="2004-03-01T00:00:00"/>
    <s v="SO65673"/>
    <n v="220"/>
    <n v="13909"/>
    <n v="6"/>
    <n v="2"/>
    <n v="1"/>
    <x v="41"/>
    <x v="3"/>
    <n v="12.027799999999999"/>
    <n v="33.644199999999998"/>
    <n v="33.644199999999998"/>
    <n v="1"/>
    <n v="1"/>
    <n v="21.616399999999999"/>
    <n v="12.027799999999999"/>
    <x v="55"/>
  </r>
  <r>
    <d v="2003-05-12T00:00:00"/>
    <s v="SO65702"/>
    <n v="220"/>
    <n v="11176"/>
    <n v="6"/>
    <n v="2"/>
    <n v="1"/>
    <x v="6"/>
    <x v="3"/>
    <n v="12.027799999999999"/>
    <n v="33.644199999999998"/>
    <n v="33.644199999999998"/>
    <n v="1"/>
    <n v="1"/>
    <n v="21.616399999999999"/>
    <n v="12.027799999999999"/>
    <x v="55"/>
  </r>
  <r>
    <d v="2004-11-02T00:00:00"/>
    <s v="SO65785"/>
    <n v="220"/>
    <n v="26540"/>
    <n v="4"/>
    <n v="2"/>
    <n v="1"/>
    <x v="57"/>
    <x v="1"/>
    <n v="12.027799999999999"/>
    <n v="33.644199999999998"/>
    <n v="33.644199999999998"/>
    <n v="1"/>
    <n v="1"/>
    <n v="21.616399999999999"/>
    <n v="12.027799999999999"/>
    <x v="55"/>
  </r>
  <r>
    <d v="2004-11-02T00:00:00"/>
    <s v="SO65947"/>
    <n v="220"/>
    <n v="24212"/>
    <n v="10"/>
    <n v="2"/>
    <n v="1"/>
    <x v="57"/>
    <x v="5"/>
    <n v="12.027799999999999"/>
    <n v="33.644199999999998"/>
    <n v="33.644199999999998"/>
    <n v="1"/>
    <n v="1"/>
    <n v="21.616399999999999"/>
    <n v="12.027799999999999"/>
    <x v="55"/>
  </r>
  <r>
    <d v="2004-07-01T00:00:00"/>
    <s v="SO66029"/>
    <n v="220"/>
    <n v="13034"/>
    <n v="9"/>
    <n v="2"/>
    <n v="1"/>
    <x v="48"/>
    <x v="0"/>
    <n v="12.027799999999999"/>
    <n v="33.644199999999998"/>
    <n v="33.644199999999998"/>
    <n v="1"/>
    <n v="1"/>
    <n v="21.616399999999999"/>
    <n v="12.027799999999999"/>
    <x v="55"/>
  </r>
  <r>
    <d v="2004-12-01T00:00:00"/>
    <s v="SO66134"/>
    <n v="220"/>
    <n v="25961"/>
    <n v="9"/>
    <n v="2"/>
    <n v="1"/>
    <x v="42"/>
    <x v="0"/>
    <n v="12.027799999999999"/>
    <n v="33.644199999999998"/>
    <n v="33.644199999999998"/>
    <n v="1"/>
    <n v="1"/>
    <n v="21.616399999999999"/>
    <n v="12.027799999999999"/>
    <x v="55"/>
  </r>
  <r>
    <d v="2003-06-12T00:00:00"/>
    <s v="SO66216"/>
    <n v="220"/>
    <n v="28276"/>
    <n v="1"/>
    <n v="2"/>
    <n v="1"/>
    <x v="13"/>
    <x v="2"/>
    <n v="12.027799999999999"/>
    <n v="33.644199999999998"/>
    <n v="33.644199999999998"/>
    <n v="1"/>
    <n v="1"/>
    <n v="21.616399999999999"/>
    <n v="12.027799999999999"/>
    <x v="55"/>
  </r>
  <r>
    <d v="2004-12-02T00:00:00"/>
    <s v="SO66425"/>
    <n v="220"/>
    <n v="21344"/>
    <n v="4"/>
    <n v="2"/>
    <n v="1"/>
    <x v="54"/>
    <x v="1"/>
    <n v="12.027799999999999"/>
    <n v="33.644199999999998"/>
    <n v="33.644199999999998"/>
    <n v="1"/>
    <n v="1"/>
    <n v="21.616399999999999"/>
    <n v="12.027799999999999"/>
    <x v="55"/>
  </r>
  <r>
    <d v="2004-10-02T00:00:00"/>
    <s v="SO66502"/>
    <n v="220"/>
    <n v="12667"/>
    <n v="9"/>
    <n v="2"/>
    <n v="1"/>
    <x v="59"/>
    <x v="0"/>
    <n v="12.027799999999999"/>
    <n v="33.644199999999998"/>
    <n v="33.644199999999998"/>
    <n v="1"/>
    <n v="1"/>
    <n v="21.616399999999999"/>
    <n v="12.027799999999999"/>
    <x v="55"/>
  </r>
  <r>
    <d v="2003-05-12T00:00:00"/>
    <s v="SO66485"/>
    <n v="220"/>
    <n v="25826"/>
    <n v="9"/>
    <n v="2"/>
    <n v="1"/>
    <x v="6"/>
    <x v="0"/>
    <n v="12.027799999999999"/>
    <n v="33.644199999999998"/>
    <n v="33.644199999999998"/>
    <n v="1"/>
    <n v="1"/>
    <n v="21.616399999999999"/>
    <n v="12.027799999999999"/>
    <x v="55"/>
  </r>
  <r>
    <d v="2004-02-01T00:00:00"/>
    <s v="SO66553"/>
    <n v="220"/>
    <n v="24791"/>
    <n v="1"/>
    <n v="2"/>
    <n v="1"/>
    <x v="43"/>
    <x v="2"/>
    <n v="12.027799999999999"/>
    <n v="33.644199999999998"/>
    <n v="33.644199999999998"/>
    <n v="1"/>
    <n v="1"/>
    <n v="21.616399999999999"/>
    <n v="12.027799999999999"/>
    <x v="55"/>
  </r>
  <r>
    <d v="2004-11-01T00:00:00"/>
    <s v="SO66687"/>
    <n v="220"/>
    <n v="23659"/>
    <n v="9"/>
    <n v="2"/>
    <n v="1"/>
    <x v="44"/>
    <x v="0"/>
    <n v="12.027799999999999"/>
    <n v="33.644199999999998"/>
    <n v="33.644199999999998"/>
    <n v="1"/>
    <n v="1"/>
    <n v="21.616399999999999"/>
    <n v="12.027799999999999"/>
    <x v="55"/>
  </r>
  <r>
    <d v="2003-03-12T00:00:00"/>
    <s v="SO66694"/>
    <n v="220"/>
    <n v="24213"/>
    <n v="10"/>
    <n v="2"/>
    <n v="1"/>
    <x v="38"/>
    <x v="5"/>
    <n v="12.027799999999999"/>
    <n v="33.644199999999998"/>
    <n v="33.644199999999998"/>
    <n v="1"/>
    <n v="1"/>
    <n v="21.616399999999999"/>
    <n v="12.027799999999999"/>
    <x v="55"/>
  </r>
  <r>
    <d v="2004-06-01T00:00:00"/>
    <s v="SO66665"/>
    <n v="220"/>
    <n v="23551"/>
    <n v="6"/>
    <n v="2"/>
    <n v="1"/>
    <x v="46"/>
    <x v="3"/>
    <n v="12.027799999999999"/>
    <n v="33.644199999999998"/>
    <n v="33.644199999999998"/>
    <n v="1"/>
    <n v="1"/>
    <n v="21.616399999999999"/>
    <n v="12.027799999999999"/>
    <x v="55"/>
  </r>
  <r>
    <d v="2003-11-12T00:00:00"/>
    <s v="SO66757"/>
    <n v="220"/>
    <n v="23404"/>
    <n v="1"/>
    <n v="2"/>
    <n v="1"/>
    <x v="34"/>
    <x v="2"/>
    <n v="12.027799999999999"/>
    <n v="33.644199999999998"/>
    <n v="33.644199999999998"/>
    <n v="1"/>
    <n v="1"/>
    <n v="21.616399999999999"/>
    <n v="12.027799999999999"/>
    <x v="55"/>
  </r>
  <r>
    <d v="2004-09-02T00:00:00"/>
    <s v="SO66706"/>
    <n v="220"/>
    <n v="23317"/>
    <n v="9"/>
    <n v="2"/>
    <n v="1"/>
    <x v="55"/>
    <x v="0"/>
    <n v="12.027799999999999"/>
    <n v="33.644199999999998"/>
    <n v="33.644199999999998"/>
    <n v="1"/>
    <n v="1"/>
    <n v="21.616399999999999"/>
    <n v="12.027799999999999"/>
    <x v="55"/>
  </r>
  <r>
    <d v="2004-07-03T00:00:00"/>
    <s v="SO66827"/>
    <n v="220"/>
    <n v="12677"/>
    <n v="9"/>
    <n v="2"/>
    <n v="1"/>
    <x v="69"/>
    <x v="0"/>
    <n v="12.027799999999999"/>
    <n v="33.644199999999998"/>
    <n v="33.644199999999998"/>
    <n v="1"/>
    <n v="1"/>
    <n v="21.616399999999999"/>
    <n v="12.027799999999999"/>
    <x v="55"/>
  </r>
  <r>
    <d v="2004-12-02T00:00:00"/>
    <s v="SO66799"/>
    <n v="220"/>
    <n v="14405"/>
    <n v="1"/>
    <n v="2"/>
    <n v="1"/>
    <x v="54"/>
    <x v="2"/>
    <n v="12.027799999999999"/>
    <n v="33.644199999999998"/>
    <n v="33.644199999999998"/>
    <n v="1"/>
    <n v="1"/>
    <n v="21.616399999999999"/>
    <n v="12.027799999999999"/>
    <x v="55"/>
  </r>
  <r>
    <d v="2004-01-03T00:00:00"/>
    <s v="SO66779"/>
    <n v="220"/>
    <n v="16532"/>
    <n v="7"/>
    <n v="2"/>
    <n v="1"/>
    <x v="65"/>
    <x v="6"/>
    <n v="12.027799999999999"/>
    <n v="33.644199999999998"/>
    <n v="33.644199999999998"/>
    <n v="1"/>
    <n v="1"/>
    <n v="21.616399999999999"/>
    <n v="12.027799999999999"/>
    <x v="55"/>
  </r>
  <r>
    <d v="2004-12-01T00:00:00"/>
    <s v="SO66891"/>
    <n v="220"/>
    <n v="25236"/>
    <n v="9"/>
    <n v="2"/>
    <n v="1"/>
    <x v="42"/>
    <x v="0"/>
    <n v="12.027799999999999"/>
    <n v="33.644199999999998"/>
    <n v="33.644199999999998"/>
    <n v="1"/>
    <n v="1"/>
    <n v="21.616399999999999"/>
    <n v="12.027799999999999"/>
    <x v="55"/>
  </r>
  <r>
    <d v="2004-02-02T00:00:00"/>
    <s v="SO66917"/>
    <n v="220"/>
    <n v="14331"/>
    <n v="1"/>
    <n v="2"/>
    <n v="1"/>
    <x v="61"/>
    <x v="2"/>
    <n v="12.027799999999999"/>
    <n v="33.644199999999998"/>
    <n v="33.644199999999998"/>
    <n v="1"/>
    <n v="1"/>
    <n v="21.616399999999999"/>
    <n v="12.027799999999999"/>
    <x v="55"/>
  </r>
  <r>
    <d v="2004-10-03T00:00:00"/>
    <s v="SO66972"/>
    <n v="220"/>
    <n v="14637"/>
    <n v="1"/>
    <n v="2"/>
    <n v="1"/>
    <x v="71"/>
    <x v="2"/>
    <n v="12.027799999999999"/>
    <n v="33.644199999999998"/>
    <n v="33.644199999999998"/>
    <n v="1"/>
    <n v="1"/>
    <n v="21.616399999999999"/>
    <n v="12.027799999999999"/>
    <x v="55"/>
  </r>
  <r>
    <d v="2004-01-01T00:00:00"/>
    <s v="SO67118"/>
    <n v="220"/>
    <n v="12295"/>
    <n v="7"/>
    <n v="2"/>
    <n v="1"/>
    <x v="36"/>
    <x v="6"/>
    <n v="12.027799999999999"/>
    <n v="33.644199999999998"/>
    <n v="33.644199999999998"/>
    <n v="1"/>
    <n v="1"/>
    <n v="21.616399999999999"/>
    <n v="12.027799999999999"/>
    <x v="55"/>
  </r>
  <r>
    <d v="2004-02-01T00:00:00"/>
    <s v="SO67084"/>
    <n v="220"/>
    <n v="22020"/>
    <n v="9"/>
    <n v="2"/>
    <n v="1"/>
    <x v="43"/>
    <x v="0"/>
    <n v="12.027799999999999"/>
    <n v="33.644199999999998"/>
    <n v="33.644199999999998"/>
    <n v="1"/>
    <n v="1"/>
    <n v="21.616399999999999"/>
    <n v="12.027799999999999"/>
    <x v="55"/>
  </r>
  <r>
    <d v="2004-04-01T00:00:00"/>
    <s v="SO67086"/>
    <n v="220"/>
    <n v="13628"/>
    <n v="9"/>
    <n v="2"/>
    <n v="1"/>
    <x v="33"/>
    <x v="0"/>
    <n v="12.027799999999999"/>
    <n v="33.644199999999998"/>
    <n v="33.644199999999998"/>
    <n v="1"/>
    <n v="1"/>
    <n v="21.616399999999999"/>
    <n v="12.027799999999999"/>
    <x v="55"/>
  </r>
  <r>
    <d v="2003-01-12T00:00:00"/>
    <s v="SO67108"/>
    <n v="220"/>
    <n v="14573"/>
    <n v="1"/>
    <n v="2"/>
    <n v="1"/>
    <x v="17"/>
    <x v="2"/>
    <n v="12.027799999999999"/>
    <n v="33.644199999999998"/>
    <n v="33.644199999999998"/>
    <n v="1"/>
    <n v="1"/>
    <n v="21.616399999999999"/>
    <n v="12.027799999999999"/>
    <x v="55"/>
  </r>
  <r>
    <d v="2004-05-01T00:00:00"/>
    <s v="SO67190"/>
    <n v="220"/>
    <n v="27096"/>
    <n v="1"/>
    <n v="2"/>
    <n v="1"/>
    <x v="35"/>
    <x v="2"/>
    <n v="12.027799999999999"/>
    <n v="33.644199999999998"/>
    <n v="33.644199999999998"/>
    <n v="1"/>
    <n v="1"/>
    <n v="21.616399999999999"/>
    <n v="12.027799999999999"/>
    <x v="55"/>
  </r>
  <r>
    <d v="2004-06-02T00:00:00"/>
    <s v="SO67256"/>
    <n v="220"/>
    <n v="21143"/>
    <n v="1"/>
    <n v="2"/>
    <n v="1"/>
    <x v="52"/>
    <x v="2"/>
    <n v="12.027799999999999"/>
    <n v="33.644199999999998"/>
    <n v="33.644199999999998"/>
    <n v="1"/>
    <n v="1"/>
    <n v="21.616399999999999"/>
    <n v="12.027799999999999"/>
    <x v="55"/>
  </r>
  <r>
    <d v="2004-04-01T00:00:00"/>
    <s v="SO67377"/>
    <n v="220"/>
    <n v="17110"/>
    <n v="10"/>
    <n v="2"/>
    <n v="1"/>
    <x v="33"/>
    <x v="5"/>
    <n v="12.027799999999999"/>
    <n v="33.644199999999998"/>
    <n v="33.644199999999998"/>
    <n v="1"/>
    <n v="1"/>
    <n v="21.616399999999999"/>
    <n v="12.027799999999999"/>
    <x v="55"/>
  </r>
  <r>
    <d v="2004-12-02T00:00:00"/>
    <s v="SO67408"/>
    <n v="220"/>
    <n v="28554"/>
    <n v="8"/>
    <n v="2"/>
    <n v="1"/>
    <x v="54"/>
    <x v="4"/>
    <n v="12.027799999999999"/>
    <n v="33.644199999999998"/>
    <n v="33.644199999999998"/>
    <n v="1"/>
    <n v="1"/>
    <n v="21.616399999999999"/>
    <n v="12.027799999999999"/>
    <x v="55"/>
  </r>
  <r>
    <d v="2004-02-01T00:00:00"/>
    <s v="SO67369"/>
    <n v="220"/>
    <n v="27632"/>
    <n v="6"/>
    <n v="2"/>
    <n v="1"/>
    <x v="43"/>
    <x v="3"/>
    <n v="12.027799999999999"/>
    <n v="33.644199999999998"/>
    <n v="33.644199999999998"/>
    <n v="1"/>
    <n v="1"/>
    <n v="21.616399999999999"/>
    <n v="12.027799999999999"/>
    <x v="55"/>
  </r>
  <r>
    <d v="2003-08-12T00:00:00"/>
    <s v="SO67442"/>
    <n v="220"/>
    <n v="14618"/>
    <n v="1"/>
    <n v="2"/>
    <n v="1"/>
    <x v="32"/>
    <x v="2"/>
    <n v="12.027799999999999"/>
    <n v="33.644199999999998"/>
    <n v="33.644199999999998"/>
    <n v="1"/>
    <n v="1"/>
    <n v="21.616399999999999"/>
    <n v="12.027799999999999"/>
    <x v="55"/>
  </r>
  <r>
    <d v="2004-06-02T00:00:00"/>
    <s v="SO67460"/>
    <n v="220"/>
    <n v="28699"/>
    <n v="8"/>
    <n v="2"/>
    <n v="1"/>
    <x v="52"/>
    <x v="4"/>
    <n v="12.027799999999999"/>
    <n v="33.644199999999998"/>
    <n v="33.644199999999998"/>
    <n v="1"/>
    <n v="1"/>
    <n v="21.616399999999999"/>
    <n v="12.027799999999999"/>
    <x v="55"/>
  </r>
  <r>
    <d v="2003-10-12T00:00:00"/>
    <s v="SO67480"/>
    <n v="220"/>
    <n v="13107"/>
    <n v="9"/>
    <n v="2"/>
    <n v="1"/>
    <x v="14"/>
    <x v="0"/>
    <n v="12.027799999999999"/>
    <n v="33.644199999999998"/>
    <n v="33.644199999999998"/>
    <n v="1"/>
    <n v="1"/>
    <n v="21.616399999999999"/>
    <n v="12.027799999999999"/>
    <x v="55"/>
  </r>
  <r>
    <d v="2004-04-03T00:00:00"/>
    <s v="SO67621"/>
    <n v="220"/>
    <n v="13406"/>
    <n v="8"/>
    <n v="2"/>
    <n v="1"/>
    <x v="67"/>
    <x v="4"/>
    <n v="12.027799999999999"/>
    <n v="33.644199999999998"/>
    <n v="33.644199999999998"/>
    <n v="1"/>
    <n v="1"/>
    <n v="21.616399999999999"/>
    <n v="12.027799999999999"/>
    <x v="55"/>
  </r>
  <r>
    <d v="2004-11-01T00:00:00"/>
    <s v="SO67684"/>
    <n v="220"/>
    <n v="28691"/>
    <n v="8"/>
    <n v="2"/>
    <n v="1"/>
    <x v="44"/>
    <x v="4"/>
    <n v="12.027799999999999"/>
    <n v="33.644199999999998"/>
    <n v="33.644199999999998"/>
    <n v="1"/>
    <n v="1"/>
    <n v="21.616399999999999"/>
    <n v="12.027799999999999"/>
    <x v="55"/>
  </r>
  <r>
    <d v="2003-11-12T00:00:00"/>
    <s v="SO67746"/>
    <n v="220"/>
    <n v="26566"/>
    <n v="9"/>
    <n v="2"/>
    <n v="1"/>
    <x v="34"/>
    <x v="0"/>
    <n v="12.027799999999999"/>
    <n v="33.644199999999998"/>
    <n v="33.644199999999998"/>
    <n v="1"/>
    <n v="1"/>
    <n v="21.616399999999999"/>
    <n v="12.027799999999999"/>
    <x v="55"/>
  </r>
  <r>
    <d v="2004-10-01T00:00:00"/>
    <s v="SO67732"/>
    <n v="220"/>
    <n v="14894"/>
    <n v="1"/>
    <n v="2"/>
    <n v="1"/>
    <x v="40"/>
    <x v="2"/>
    <n v="12.027799999999999"/>
    <n v="33.644199999999998"/>
    <n v="33.644199999999998"/>
    <n v="1"/>
    <n v="1"/>
    <n v="21.616399999999999"/>
    <n v="12.027799999999999"/>
    <x v="55"/>
  </r>
  <r>
    <d v="2004-02-01T00:00:00"/>
    <s v="SO67873"/>
    <n v="220"/>
    <n v="12862"/>
    <n v="7"/>
    <n v="2"/>
    <n v="1"/>
    <x v="43"/>
    <x v="6"/>
    <n v="12.027799999999999"/>
    <n v="33.644199999999998"/>
    <n v="33.644199999999998"/>
    <n v="1"/>
    <n v="1"/>
    <n v="21.616399999999999"/>
    <n v="12.027799999999999"/>
    <x v="55"/>
  </r>
  <r>
    <d v="2004-07-01T00:00:00"/>
    <s v="SO67869"/>
    <n v="220"/>
    <n v="14384"/>
    <n v="1"/>
    <n v="2"/>
    <n v="1"/>
    <x v="48"/>
    <x v="2"/>
    <n v="12.027799999999999"/>
    <n v="33.644199999999998"/>
    <n v="33.644199999999998"/>
    <n v="1"/>
    <n v="1"/>
    <n v="21.616399999999999"/>
    <n v="12.027799999999999"/>
    <x v="55"/>
  </r>
  <r>
    <d v="2004-08-03T00:00:00"/>
    <s v="SO67951"/>
    <n v="220"/>
    <n v="21584"/>
    <n v="1"/>
    <n v="2"/>
    <n v="1"/>
    <x v="63"/>
    <x v="2"/>
    <n v="12.027799999999999"/>
    <n v="33.644199999999998"/>
    <n v="33.644199999999998"/>
    <n v="1"/>
    <n v="1"/>
    <n v="21.616399999999999"/>
    <n v="12.027799999999999"/>
    <x v="55"/>
  </r>
  <r>
    <d v="2004-02-03T00:00:00"/>
    <s v="SO67948"/>
    <n v="220"/>
    <n v="27406"/>
    <n v="6"/>
    <n v="2"/>
    <n v="1"/>
    <x v="60"/>
    <x v="3"/>
    <n v="12.027799999999999"/>
    <n v="33.644199999999998"/>
    <n v="33.644199999999998"/>
    <n v="1"/>
    <n v="1"/>
    <n v="21.616399999999999"/>
    <n v="12.027799999999999"/>
    <x v="55"/>
  </r>
  <r>
    <d v="2004-10-03T00:00:00"/>
    <s v="SO67909"/>
    <n v="220"/>
    <n v="14776"/>
    <n v="10"/>
    <n v="2"/>
    <n v="1"/>
    <x v="71"/>
    <x v="5"/>
    <n v="12.027799999999999"/>
    <n v="33.644199999999998"/>
    <n v="33.644199999999998"/>
    <n v="1"/>
    <n v="1"/>
    <n v="21.616399999999999"/>
    <n v="12.027799999999999"/>
    <x v="55"/>
  </r>
  <r>
    <d v="2004-02-01T00:00:00"/>
    <s v="SO67968"/>
    <n v="220"/>
    <n v="12036"/>
    <n v="9"/>
    <n v="2"/>
    <n v="1"/>
    <x v="43"/>
    <x v="0"/>
    <n v="12.027799999999999"/>
    <n v="33.644199999999998"/>
    <n v="33.644199999999998"/>
    <n v="1"/>
    <n v="1"/>
    <n v="21.616399999999999"/>
    <n v="12.027799999999999"/>
    <x v="55"/>
  </r>
  <r>
    <d v="2004-09-01T00:00:00"/>
    <s v="SO68066"/>
    <n v="220"/>
    <n v="26746"/>
    <n v="9"/>
    <n v="2"/>
    <n v="1"/>
    <x v="47"/>
    <x v="0"/>
    <n v="12.027799999999999"/>
    <n v="33.644199999999998"/>
    <n v="33.644199999999998"/>
    <n v="1"/>
    <n v="1"/>
    <n v="21.616399999999999"/>
    <n v="12.027799999999999"/>
    <x v="55"/>
  </r>
  <r>
    <d v="2004-02-03T00:00:00"/>
    <s v="SO68079"/>
    <n v="220"/>
    <n v="18543"/>
    <n v="4"/>
    <n v="2"/>
    <n v="1"/>
    <x v="60"/>
    <x v="1"/>
    <n v="12.027799999999999"/>
    <n v="33.644199999999998"/>
    <n v="33.644199999999998"/>
    <n v="1"/>
    <n v="1"/>
    <n v="21.616399999999999"/>
    <n v="12.027799999999999"/>
    <x v="55"/>
  </r>
  <r>
    <d v="2004-05-03T00:00:00"/>
    <s v="SO68328"/>
    <n v="220"/>
    <n v="26747"/>
    <n v="9"/>
    <n v="2"/>
    <n v="1"/>
    <x v="62"/>
    <x v="0"/>
    <n v="12.027799999999999"/>
    <n v="33.644199999999998"/>
    <n v="33.644199999999998"/>
    <n v="1"/>
    <n v="1"/>
    <n v="21.616399999999999"/>
    <n v="12.027799999999999"/>
    <x v="55"/>
  </r>
  <r>
    <d v="2004-09-03T00:00:00"/>
    <s v="SO68314"/>
    <n v="220"/>
    <n v="15057"/>
    <n v="10"/>
    <n v="2"/>
    <n v="1"/>
    <x v="70"/>
    <x v="5"/>
    <n v="12.027799999999999"/>
    <n v="33.644199999999998"/>
    <n v="33.644199999999998"/>
    <n v="1"/>
    <n v="1"/>
    <n v="21.616399999999999"/>
    <n v="12.027799999999999"/>
    <x v="55"/>
  </r>
  <r>
    <d v="2004-05-01T00:00:00"/>
    <s v="SO68386"/>
    <n v="220"/>
    <n v="26191"/>
    <n v="9"/>
    <n v="2"/>
    <n v="1"/>
    <x v="35"/>
    <x v="0"/>
    <n v="12.027799999999999"/>
    <n v="33.644199999999998"/>
    <n v="33.644199999999998"/>
    <n v="1"/>
    <n v="1"/>
    <n v="21.616399999999999"/>
    <n v="12.027799999999999"/>
    <x v="55"/>
  </r>
  <r>
    <d v="2004-07-03T00:00:00"/>
    <s v="SO68451"/>
    <n v="220"/>
    <n v="24793"/>
    <n v="4"/>
    <n v="2"/>
    <n v="1"/>
    <x v="69"/>
    <x v="1"/>
    <n v="12.027799999999999"/>
    <n v="33.644199999999998"/>
    <n v="33.644199999999998"/>
    <n v="1"/>
    <n v="1"/>
    <n v="21.616399999999999"/>
    <n v="12.027799999999999"/>
    <x v="55"/>
  </r>
  <r>
    <d v="2004-07-03T00:00:00"/>
    <s v="SO68664"/>
    <n v="220"/>
    <n v="17924"/>
    <n v="9"/>
    <n v="2"/>
    <n v="1"/>
    <x v="69"/>
    <x v="0"/>
    <n v="12.027799999999999"/>
    <n v="33.644199999999998"/>
    <n v="33.644199999999998"/>
    <n v="1"/>
    <n v="1"/>
    <n v="21.616399999999999"/>
    <n v="12.027799999999999"/>
    <x v="55"/>
  </r>
  <r>
    <d v="2004-01-01T00:00:00"/>
    <s v="SO68725"/>
    <n v="220"/>
    <n v="29278"/>
    <n v="4"/>
    <n v="2"/>
    <n v="1"/>
    <x v="36"/>
    <x v="1"/>
    <n v="12.027799999999999"/>
    <n v="33.644199999999998"/>
    <n v="33.644199999999998"/>
    <n v="1"/>
    <n v="1"/>
    <n v="21.616399999999999"/>
    <n v="12.027799999999999"/>
    <x v="55"/>
  </r>
  <r>
    <d v="2004-07-01T00:00:00"/>
    <s v="SO68731"/>
    <n v="220"/>
    <n v="23214"/>
    <n v="4"/>
    <n v="2"/>
    <n v="1"/>
    <x v="48"/>
    <x v="1"/>
    <n v="12.027799999999999"/>
    <n v="33.644199999999998"/>
    <n v="33.644199999999998"/>
    <n v="1"/>
    <n v="1"/>
    <n v="21.616399999999999"/>
    <n v="12.027799999999999"/>
    <x v="55"/>
  </r>
  <r>
    <d v="2004-06-02T00:00:00"/>
    <s v="SO68800"/>
    <n v="220"/>
    <n v="18350"/>
    <n v="4"/>
    <n v="2"/>
    <n v="1"/>
    <x v="52"/>
    <x v="1"/>
    <n v="12.027799999999999"/>
    <n v="33.644199999999998"/>
    <n v="33.644199999999998"/>
    <n v="1"/>
    <n v="1"/>
    <n v="21.616399999999999"/>
    <n v="12.027799999999999"/>
    <x v="55"/>
  </r>
  <r>
    <d v="2004-07-02T00:00:00"/>
    <s v="SO68807"/>
    <n v="220"/>
    <n v="11439"/>
    <n v="7"/>
    <n v="2"/>
    <n v="1"/>
    <x v="53"/>
    <x v="6"/>
    <n v="12.027799999999999"/>
    <n v="33.644199999999998"/>
    <n v="33.644199999999998"/>
    <n v="1"/>
    <n v="1"/>
    <n v="21.616399999999999"/>
    <n v="12.027799999999999"/>
    <x v="55"/>
  </r>
  <r>
    <d v="2004-08-02T00:00:00"/>
    <s v="SO68797"/>
    <n v="220"/>
    <n v="21629"/>
    <n v="6"/>
    <n v="2"/>
    <n v="1"/>
    <x v="50"/>
    <x v="3"/>
    <n v="12.027799999999999"/>
    <n v="33.644199999999998"/>
    <n v="33.644199999999998"/>
    <n v="1"/>
    <n v="1"/>
    <n v="21.616399999999999"/>
    <n v="12.027799999999999"/>
    <x v="55"/>
  </r>
  <r>
    <d v="2004-01-02T00:00:00"/>
    <s v="SO68817"/>
    <n v="220"/>
    <n v="28349"/>
    <n v="9"/>
    <n v="2"/>
    <n v="1"/>
    <x v="58"/>
    <x v="0"/>
    <n v="12.027799999999999"/>
    <n v="33.644199999999998"/>
    <n v="33.644199999999998"/>
    <n v="1"/>
    <n v="1"/>
    <n v="21.616399999999999"/>
    <n v="12.027799999999999"/>
    <x v="55"/>
  </r>
  <r>
    <d v="2004-01-04T00:00:00"/>
    <s v="SO68864"/>
    <n v="220"/>
    <n v="21256"/>
    <n v="9"/>
    <n v="2"/>
    <n v="1"/>
    <x v="73"/>
    <x v="0"/>
    <n v="12.027799999999999"/>
    <n v="33.644199999999998"/>
    <n v="33.644199999999998"/>
    <n v="1"/>
    <n v="1"/>
    <n v="21.616399999999999"/>
    <n v="12.027799999999999"/>
    <x v="55"/>
  </r>
  <r>
    <d v="2004-10-03T00:00:00"/>
    <s v="SO68880"/>
    <n v="220"/>
    <n v="24199"/>
    <n v="10"/>
    <n v="2"/>
    <n v="1"/>
    <x v="71"/>
    <x v="5"/>
    <n v="12.027799999999999"/>
    <n v="33.644199999999998"/>
    <n v="33.644199999999998"/>
    <n v="1"/>
    <n v="1"/>
    <n v="21.616399999999999"/>
    <n v="12.027799999999999"/>
    <x v="55"/>
  </r>
  <r>
    <d v="2004-10-01T00:00:00"/>
    <s v="SO68901"/>
    <n v="220"/>
    <n v="11506"/>
    <n v="6"/>
    <n v="2"/>
    <n v="1"/>
    <x v="40"/>
    <x v="3"/>
    <n v="12.027799999999999"/>
    <n v="33.644199999999998"/>
    <n v="33.644199999999998"/>
    <n v="1"/>
    <n v="1"/>
    <n v="21.616399999999999"/>
    <n v="12.027799999999999"/>
    <x v="55"/>
  </r>
  <r>
    <d v="2004-10-03T00:00:00"/>
    <s v="SO69023"/>
    <n v="220"/>
    <n v="18010"/>
    <n v="7"/>
    <n v="2"/>
    <n v="1"/>
    <x v="71"/>
    <x v="6"/>
    <n v="12.027799999999999"/>
    <n v="33.644199999999998"/>
    <n v="33.644199999999998"/>
    <n v="1"/>
    <n v="1"/>
    <n v="21.616399999999999"/>
    <n v="12.027799999999999"/>
    <x v="55"/>
  </r>
  <r>
    <d v="2004-12-02T00:00:00"/>
    <s v="SO68986"/>
    <n v="220"/>
    <n v="22315"/>
    <n v="10"/>
    <n v="2"/>
    <n v="1"/>
    <x v="54"/>
    <x v="5"/>
    <n v="12.027799999999999"/>
    <n v="33.644199999999998"/>
    <n v="33.644199999999998"/>
    <n v="1"/>
    <n v="1"/>
    <n v="21.616399999999999"/>
    <n v="12.027799999999999"/>
    <x v="55"/>
  </r>
  <r>
    <d v="2004-09-03T00:00:00"/>
    <s v="SO69089"/>
    <n v="220"/>
    <n v="12700"/>
    <n v="9"/>
    <n v="2"/>
    <n v="1"/>
    <x v="70"/>
    <x v="0"/>
    <n v="12.027799999999999"/>
    <n v="33.644199999999998"/>
    <n v="33.644199999999998"/>
    <n v="1"/>
    <n v="1"/>
    <n v="21.616399999999999"/>
    <n v="12.027799999999999"/>
    <x v="55"/>
  </r>
  <r>
    <d v="2004-12-01T00:00:00"/>
    <s v="SO69173"/>
    <n v="220"/>
    <n v="17976"/>
    <n v="8"/>
    <n v="2"/>
    <n v="1"/>
    <x v="42"/>
    <x v="4"/>
    <n v="12.027799999999999"/>
    <n v="33.644199999999998"/>
    <n v="33.644199999999998"/>
    <n v="1"/>
    <n v="1"/>
    <n v="21.616399999999999"/>
    <n v="12.027799999999999"/>
    <x v="55"/>
  </r>
  <r>
    <d v="2004-10-03T00:00:00"/>
    <s v="SO69244"/>
    <n v="220"/>
    <n v="12995"/>
    <n v="9"/>
    <n v="2"/>
    <n v="1"/>
    <x v="71"/>
    <x v="0"/>
    <n v="12.027799999999999"/>
    <n v="33.644199999999998"/>
    <n v="33.644199999999998"/>
    <n v="1"/>
    <n v="1"/>
    <n v="21.616399999999999"/>
    <n v="12.027799999999999"/>
    <x v="55"/>
  </r>
  <r>
    <d v="2004-07-04T00:00:00"/>
    <s v="SO69235"/>
    <n v="220"/>
    <n v="20188"/>
    <n v="6"/>
    <n v="2"/>
    <n v="1"/>
    <x v="98"/>
    <x v="3"/>
    <n v="12.027799999999999"/>
    <n v="33.644199999999998"/>
    <n v="33.644199999999998"/>
    <n v="1"/>
    <n v="1"/>
    <n v="21.616399999999999"/>
    <n v="12.027799999999999"/>
    <x v="55"/>
  </r>
  <r>
    <d v="2004-05-03T00:00:00"/>
    <s v="SO69627"/>
    <n v="220"/>
    <n v="21999"/>
    <n v="9"/>
    <n v="2"/>
    <n v="1"/>
    <x v="62"/>
    <x v="0"/>
    <n v="12.027799999999999"/>
    <n v="33.644199999999998"/>
    <n v="33.644199999999998"/>
    <n v="1"/>
    <n v="1"/>
    <n v="21.616399999999999"/>
    <n v="12.027799999999999"/>
    <x v="55"/>
  </r>
  <r>
    <d v="2004-12-01T00:00:00"/>
    <s v="SO69624"/>
    <n v="220"/>
    <n v="11241"/>
    <n v="7"/>
    <n v="2"/>
    <n v="1"/>
    <x v="42"/>
    <x v="6"/>
    <n v="12.027799999999999"/>
    <n v="33.644199999999998"/>
    <n v="33.644199999999998"/>
    <n v="1"/>
    <n v="1"/>
    <n v="21.616399999999999"/>
    <n v="12.027799999999999"/>
    <x v="55"/>
  </r>
  <r>
    <d v="2004-03-02T00:00:00"/>
    <s v="SO69629"/>
    <n v="220"/>
    <n v="22004"/>
    <n v="9"/>
    <n v="2"/>
    <n v="1"/>
    <x v="49"/>
    <x v="0"/>
    <n v="12.027799999999999"/>
    <n v="33.644199999999998"/>
    <n v="33.644199999999998"/>
    <n v="1"/>
    <n v="1"/>
    <n v="21.616399999999999"/>
    <n v="12.027799999999999"/>
    <x v="55"/>
  </r>
  <r>
    <d v="2004-11-01T00:00:00"/>
    <s v="SO69586"/>
    <n v="220"/>
    <n v="28576"/>
    <n v="1"/>
    <n v="2"/>
    <n v="1"/>
    <x v="44"/>
    <x v="2"/>
    <n v="12.027799999999999"/>
    <n v="33.644199999999998"/>
    <n v="33.644199999999998"/>
    <n v="1"/>
    <n v="1"/>
    <n v="21.616399999999999"/>
    <n v="12.027799999999999"/>
    <x v="55"/>
  </r>
  <r>
    <d v="2004-08-03T00:00:00"/>
    <s v="SO69718"/>
    <n v="220"/>
    <n v="28701"/>
    <n v="8"/>
    <n v="2"/>
    <n v="1"/>
    <x v="63"/>
    <x v="4"/>
    <n v="12.027799999999999"/>
    <n v="33.644199999999998"/>
    <n v="33.644199999999998"/>
    <n v="1"/>
    <n v="1"/>
    <n v="21.616399999999999"/>
    <n v="12.027799999999999"/>
    <x v="55"/>
  </r>
  <r>
    <d v="2004-01-02T00:00:00"/>
    <s v="SO69707"/>
    <n v="220"/>
    <n v="26439"/>
    <n v="9"/>
    <n v="2"/>
    <n v="1"/>
    <x v="58"/>
    <x v="0"/>
    <n v="12.027799999999999"/>
    <n v="33.644199999999998"/>
    <n v="33.644199999999998"/>
    <n v="1"/>
    <n v="1"/>
    <n v="21.616399999999999"/>
    <n v="12.027799999999999"/>
    <x v="55"/>
  </r>
  <r>
    <d v="2004-03-03T00:00:00"/>
    <s v="SO69793"/>
    <n v="220"/>
    <n v="22570"/>
    <n v="10"/>
    <n v="2"/>
    <n v="1"/>
    <x v="64"/>
    <x v="5"/>
    <n v="12.027799999999999"/>
    <n v="33.644199999999998"/>
    <n v="33.644199999999998"/>
    <n v="1"/>
    <n v="1"/>
    <n v="21.616399999999999"/>
    <n v="12.027799999999999"/>
    <x v="55"/>
  </r>
  <r>
    <d v="2004-01-04T00:00:00"/>
    <s v="SO69803"/>
    <n v="220"/>
    <n v="17647"/>
    <n v="7"/>
    <n v="2"/>
    <n v="1"/>
    <x v="73"/>
    <x v="6"/>
    <n v="12.027799999999999"/>
    <n v="33.644199999999998"/>
    <n v="33.644199999999998"/>
    <n v="1"/>
    <n v="1"/>
    <n v="21.616399999999999"/>
    <n v="12.027799999999999"/>
    <x v="55"/>
  </r>
  <r>
    <d v="2004-12-01T00:00:00"/>
    <s v="SO69994"/>
    <n v="220"/>
    <n v="26002"/>
    <n v="1"/>
    <n v="2"/>
    <n v="1"/>
    <x v="42"/>
    <x v="2"/>
    <n v="12.027799999999999"/>
    <n v="33.644199999999998"/>
    <n v="33.644199999999998"/>
    <n v="1"/>
    <n v="1"/>
    <n v="21.616399999999999"/>
    <n v="12.027799999999999"/>
    <x v="55"/>
  </r>
  <r>
    <d v="2004-06-02T00:00:00"/>
    <s v="SO70007"/>
    <n v="220"/>
    <n v="21047"/>
    <n v="8"/>
    <n v="2"/>
    <n v="1"/>
    <x v="52"/>
    <x v="4"/>
    <n v="12.027799999999999"/>
    <n v="33.644199999999998"/>
    <n v="33.644199999999998"/>
    <n v="1"/>
    <n v="1"/>
    <n v="21.616399999999999"/>
    <n v="12.027799999999999"/>
    <x v="55"/>
  </r>
  <r>
    <d v="2004-03-04T00:00:00"/>
    <s v="SO69948"/>
    <n v="220"/>
    <n v="23123"/>
    <n v="9"/>
    <n v="2"/>
    <n v="1"/>
    <x v="74"/>
    <x v="0"/>
    <n v="12.027799999999999"/>
    <n v="33.644199999999998"/>
    <n v="33.644199999999998"/>
    <n v="1"/>
    <n v="1"/>
    <n v="21.616399999999999"/>
    <n v="12.027799999999999"/>
    <x v="55"/>
  </r>
  <r>
    <d v="2004-11-01T00:00:00"/>
    <s v="SO70081"/>
    <n v="220"/>
    <n v="21615"/>
    <n v="4"/>
    <n v="2"/>
    <n v="1"/>
    <x v="44"/>
    <x v="1"/>
    <n v="12.027799999999999"/>
    <n v="33.644199999999998"/>
    <n v="33.644199999999998"/>
    <n v="1"/>
    <n v="1"/>
    <n v="21.616399999999999"/>
    <n v="12.027799999999999"/>
    <x v="55"/>
  </r>
  <r>
    <d v="2004-04-04T00:00:00"/>
    <s v="SO70224"/>
    <n v="220"/>
    <n v="26438"/>
    <n v="9"/>
    <n v="2"/>
    <n v="1"/>
    <x v="83"/>
    <x v="0"/>
    <n v="12.027799999999999"/>
    <n v="33.644199999999998"/>
    <n v="33.644199999999998"/>
    <n v="1"/>
    <n v="1"/>
    <n v="21.616399999999999"/>
    <n v="12.027799999999999"/>
    <x v="55"/>
  </r>
  <r>
    <d v="2004-12-02T00:00:00"/>
    <s v="SO70327"/>
    <n v="220"/>
    <n v="11276"/>
    <n v="6"/>
    <n v="2"/>
    <n v="1"/>
    <x v="54"/>
    <x v="3"/>
    <n v="12.027799999999999"/>
    <n v="33.644199999999998"/>
    <n v="33.644199999999998"/>
    <n v="1"/>
    <n v="1"/>
    <n v="21.616399999999999"/>
    <n v="12.027799999999999"/>
    <x v="55"/>
  </r>
  <r>
    <d v="2004-04-02T00:00:00"/>
    <s v="SO70409"/>
    <n v="220"/>
    <n v="17650"/>
    <n v="10"/>
    <n v="2"/>
    <n v="1"/>
    <x v="56"/>
    <x v="5"/>
    <n v="12.027799999999999"/>
    <n v="33.644199999999998"/>
    <n v="33.644199999999998"/>
    <n v="1"/>
    <n v="1"/>
    <n v="21.616399999999999"/>
    <n v="12.027799999999999"/>
    <x v="55"/>
  </r>
  <r>
    <d v="2004-02-04T00:00:00"/>
    <s v="SO70508"/>
    <n v="220"/>
    <n v="26795"/>
    <n v="9"/>
    <n v="2"/>
    <n v="1"/>
    <x v="75"/>
    <x v="0"/>
    <n v="12.027799999999999"/>
    <n v="33.644199999999998"/>
    <n v="33.644199999999998"/>
    <n v="1"/>
    <n v="1"/>
    <n v="21.616399999999999"/>
    <n v="12.027799999999999"/>
    <x v="55"/>
  </r>
  <r>
    <d v="2004-03-03T00:00:00"/>
    <s v="SO70545"/>
    <n v="220"/>
    <n v="12166"/>
    <n v="6"/>
    <n v="2"/>
    <n v="1"/>
    <x v="64"/>
    <x v="3"/>
    <n v="12.027799999999999"/>
    <n v="33.644199999999998"/>
    <n v="33.644199999999998"/>
    <n v="1"/>
    <n v="1"/>
    <n v="21.616399999999999"/>
    <n v="12.027799999999999"/>
    <x v="55"/>
  </r>
  <r>
    <d v="2004-08-03T00:00:00"/>
    <s v="SO70595"/>
    <n v="220"/>
    <n v="28098"/>
    <n v="9"/>
    <n v="2"/>
    <n v="1"/>
    <x v="63"/>
    <x v="0"/>
    <n v="12.027799999999999"/>
    <n v="33.644199999999998"/>
    <n v="33.644199999999998"/>
    <n v="1"/>
    <n v="1"/>
    <n v="21.616399999999999"/>
    <n v="12.027799999999999"/>
    <x v="55"/>
  </r>
  <r>
    <d v="2004-04-02T00:00:00"/>
    <s v="SO70734"/>
    <n v="220"/>
    <n v="15395"/>
    <n v="6"/>
    <n v="2"/>
    <n v="1"/>
    <x v="56"/>
    <x v="3"/>
    <n v="12.027799999999999"/>
    <n v="33.644199999999998"/>
    <n v="33.644199999999998"/>
    <n v="1"/>
    <n v="1"/>
    <n v="21.616399999999999"/>
    <n v="12.027799999999999"/>
    <x v="55"/>
  </r>
  <r>
    <d v="2004-01-02T00:00:00"/>
    <s v="SO70736"/>
    <n v="220"/>
    <n v="23708"/>
    <n v="4"/>
    <n v="2"/>
    <n v="1"/>
    <x v="58"/>
    <x v="1"/>
    <n v="12.027799999999999"/>
    <n v="33.644199999999998"/>
    <n v="33.644199999999998"/>
    <n v="1"/>
    <n v="1"/>
    <n v="21.616399999999999"/>
    <n v="12.027799999999999"/>
    <x v="55"/>
  </r>
  <r>
    <d v="2004-12-02T00:00:00"/>
    <s v="SO70799"/>
    <n v="220"/>
    <n v="27780"/>
    <n v="7"/>
    <n v="2"/>
    <n v="1"/>
    <x v="54"/>
    <x v="6"/>
    <n v="12.027799999999999"/>
    <n v="33.644199999999998"/>
    <n v="33.644199999999998"/>
    <n v="1"/>
    <n v="1"/>
    <n v="21.616399999999999"/>
    <n v="12.027799999999999"/>
    <x v="55"/>
  </r>
  <r>
    <d v="2004-06-04T00:00:00"/>
    <s v="SO70815"/>
    <n v="220"/>
    <n v="21410"/>
    <n v="1"/>
    <n v="2"/>
    <n v="1"/>
    <x v="82"/>
    <x v="2"/>
    <n v="12.027799999999999"/>
    <n v="33.644199999999998"/>
    <n v="33.644199999999998"/>
    <n v="1"/>
    <n v="1"/>
    <n v="21.616399999999999"/>
    <n v="12.027799999999999"/>
    <x v="55"/>
  </r>
  <r>
    <d v="2004-12-03T00:00:00"/>
    <s v="SO70822"/>
    <n v="220"/>
    <n v="13078"/>
    <n v="9"/>
    <n v="2"/>
    <n v="1"/>
    <x v="72"/>
    <x v="0"/>
    <n v="12.027799999999999"/>
    <n v="33.644199999999998"/>
    <n v="33.644199999999998"/>
    <n v="1"/>
    <n v="1"/>
    <n v="21.616399999999999"/>
    <n v="12.027799999999999"/>
    <x v="55"/>
  </r>
  <r>
    <d v="2004-12-04T00:00:00"/>
    <s v="SO70865"/>
    <n v="220"/>
    <n v="18609"/>
    <n v="1"/>
    <n v="2"/>
    <n v="1"/>
    <x v="79"/>
    <x v="2"/>
    <n v="12.027799999999999"/>
    <n v="33.644199999999998"/>
    <n v="33.644199999999998"/>
    <n v="1"/>
    <n v="1"/>
    <n v="21.616399999999999"/>
    <n v="12.027799999999999"/>
    <x v="55"/>
  </r>
  <r>
    <d v="2004-05-03T00:00:00"/>
    <s v="SO70863"/>
    <n v="220"/>
    <n v="17595"/>
    <n v="6"/>
    <n v="2"/>
    <n v="1"/>
    <x v="62"/>
    <x v="3"/>
    <n v="12.027799999999999"/>
    <n v="33.644199999999998"/>
    <n v="33.644199999999998"/>
    <n v="1"/>
    <n v="1"/>
    <n v="21.616399999999999"/>
    <n v="12.027799999999999"/>
    <x v="55"/>
  </r>
  <r>
    <d v="2004-06-03T00:00:00"/>
    <s v="SO70843"/>
    <n v="220"/>
    <n v="27779"/>
    <n v="7"/>
    <n v="2"/>
    <n v="1"/>
    <x v="68"/>
    <x v="6"/>
    <n v="12.027799999999999"/>
    <n v="33.644199999999998"/>
    <n v="33.644199999999998"/>
    <n v="1"/>
    <n v="1"/>
    <n v="21.616399999999999"/>
    <n v="12.027799999999999"/>
    <x v="55"/>
  </r>
  <r>
    <d v="2004-09-02T00:00:00"/>
    <s v="SO70901"/>
    <n v="220"/>
    <n v="22453"/>
    <n v="8"/>
    <n v="2"/>
    <n v="1"/>
    <x v="55"/>
    <x v="4"/>
    <n v="12.027799999999999"/>
    <n v="33.644199999999998"/>
    <n v="33.644199999999998"/>
    <n v="1"/>
    <n v="1"/>
    <n v="21.616399999999999"/>
    <n v="12.027799999999999"/>
    <x v="55"/>
  </r>
  <r>
    <d v="2004-04-05T00:00:00"/>
    <s v="SO70973"/>
    <n v="220"/>
    <n v="19484"/>
    <n v="7"/>
    <n v="2"/>
    <n v="1"/>
    <x v="85"/>
    <x v="6"/>
    <n v="12.027799999999999"/>
    <n v="33.644199999999998"/>
    <n v="33.644199999999998"/>
    <n v="1"/>
    <n v="1"/>
    <n v="21.616399999999999"/>
    <n v="12.027799999999999"/>
    <x v="55"/>
  </r>
  <r>
    <d v="2004-12-02T00:00:00"/>
    <s v="SO71077"/>
    <n v="220"/>
    <n v="11089"/>
    <n v="4"/>
    <n v="2"/>
    <n v="1"/>
    <x v="54"/>
    <x v="1"/>
    <n v="12.027799999999999"/>
    <n v="33.644199999999998"/>
    <n v="33.644199999999998"/>
    <n v="1"/>
    <n v="1"/>
    <n v="21.616399999999999"/>
    <n v="12.027799999999999"/>
    <x v="55"/>
  </r>
  <r>
    <d v="2004-03-02T00:00:00"/>
    <s v="SO71024"/>
    <n v="220"/>
    <n v="26363"/>
    <n v="8"/>
    <n v="2"/>
    <n v="1"/>
    <x v="49"/>
    <x v="4"/>
    <n v="12.027799999999999"/>
    <n v="33.644199999999998"/>
    <n v="33.644199999999998"/>
    <n v="1"/>
    <n v="1"/>
    <n v="21.616399999999999"/>
    <n v="12.027799999999999"/>
    <x v="55"/>
  </r>
  <r>
    <d v="2004-05-04T00:00:00"/>
    <s v="SO71081"/>
    <n v="220"/>
    <n v="28067"/>
    <n v="4"/>
    <n v="2"/>
    <n v="1"/>
    <x v="77"/>
    <x v="1"/>
    <n v="12.027799999999999"/>
    <n v="33.644199999999998"/>
    <n v="33.644199999999998"/>
    <n v="1"/>
    <n v="1"/>
    <n v="21.616399999999999"/>
    <n v="12.027799999999999"/>
    <x v="55"/>
  </r>
  <r>
    <d v="2004-07-02T00:00:00"/>
    <s v="SO71127"/>
    <n v="220"/>
    <n v="18127"/>
    <n v="10"/>
    <n v="2"/>
    <n v="1"/>
    <x v="53"/>
    <x v="5"/>
    <n v="12.027799999999999"/>
    <n v="33.644199999999998"/>
    <n v="33.644199999999998"/>
    <n v="1"/>
    <n v="1"/>
    <n v="21.616399999999999"/>
    <n v="12.027799999999999"/>
    <x v="55"/>
  </r>
  <r>
    <d v="2004-10-04T00:00:00"/>
    <s v="SO71185"/>
    <n v="220"/>
    <n v="17135"/>
    <n v="1"/>
    <n v="2"/>
    <n v="1"/>
    <x v="78"/>
    <x v="2"/>
    <n v="12.027799999999999"/>
    <n v="33.644199999999998"/>
    <n v="33.644199999999998"/>
    <n v="1"/>
    <n v="1"/>
    <n v="21.616399999999999"/>
    <n v="12.027799999999999"/>
    <x v="55"/>
  </r>
  <r>
    <d v="2004-01-04T00:00:00"/>
    <s v="SO71224"/>
    <n v="220"/>
    <n v="14313"/>
    <n v="9"/>
    <n v="2"/>
    <n v="1"/>
    <x v="73"/>
    <x v="0"/>
    <n v="12.027799999999999"/>
    <n v="33.644199999999998"/>
    <n v="33.644199999999998"/>
    <n v="1"/>
    <n v="1"/>
    <n v="21.616399999999999"/>
    <n v="12.027799999999999"/>
    <x v="55"/>
  </r>
  <r>
    <d v="2004-08-02T00:00:00"/>
    <s v="SO71316"/>
    <n v="220"/>
    <n v="16847"/>
    <n v="6"/>
    <n v="2"/>
    <n v="1"/>
    <x v="50"/>
    <x v="3"/>
    <n v="12.027799999999999"/>
    <n v="33.644199999999998"/>
    <n v="33.644199999999998"/>
    <n v="1"/>
    <n v="1"/>
    <n v="21.616399999999999"/>
    <n v="12.027799999999999"/>
    <x v="55"/>
  </r>
  <r>
    <d v="2004-05-05T00:00:00"/>
    <s v="SO71339"/>
    <n v="220"/>
    <n v="21428"/>
    <n v="1"/>
    <n v="2"/>
    <n v="1"/>
    <x v="86"/>
    <x v="2"/>
    <n v="12.027799999999999"/>
    <n v="33.644199999999998"/>
    <n v="33.644199999999998"/>
    <n v="1"/>
    <n v="1"/>
    <n v="21.616399999999999"/>
    <n v="12.027799999999999"/>
    <x v="55"/>
  </r>
  <r>
    <d v="2004-01-05T00:00:00"/>
    <s v="SO71476"/>
    <n v="220"/>
    <n v="27539"/>
    <n v="4"/>
    <n v="2"/>
    <n v="1"/>
    <x v="90"/>
    <x v="1"/>
    <n v="12.027799999999999"/>
    <n v="33.644199999999998"/>
    <n v="33.644199999999998"/>
    <n v="1"/>
    <n v="1"/>
    <n v="21.616399999999999"/>
    <n v="12.027799999999999"/>
    <x v="55"/>
  </r>
  <r>
    <d v="2004-11-03T00:00:00"/>
    <s v="SO71543"/>
    <n v="220"/>
    <n v="26445"/>
    <n v="9"/>
    <n v="2"/>
    <n v="1"/>
    <x v="66"/>
    <x v="0"/>
    <n v="12.027799999999999"/>
    <n v="33.644199999999998"/>
    <n v="33.644199999999998"/>
    <n v="1"/>
    <n v="1"/>
    <n v="21.616399999999999"/>
    <n v="12.027799999999999"/>
    <x v="55"/>
  </r>
  <r>
    <d v="2004-08-05T00:00:00"/>
    <s v="SO71502"/>
    <n v="220"/>
    <n v="24091"/>
    <n v="8"/>
    <n v="2"/>
    <n v="1"/>
    <x v="88"/>
    <x v="4"/>
    <n v="12.027799999999999"/>
    <n v="33.644199999999998"/>
    <n v="33.644199999999998"/>
    <n v="1"/>
    <n v="1"/>
    <n v="21.616399999999999"/>
    <n v="12.027799999999999"/>
    <x v="55"/>
  </r>
  <r>
    <d v="2004-03-03T00:00:00"/>
    <s v="SO71544"/>
    <n v="220"/>
    <n v="13104"/>
    <n v="9"/>
    <n v="2"/>
    <n v="1"/>
    <x v="64"/>
    <x v="0"/>
    <n v="12.027799999999999"/>
    <n v="33.644199999999998"/>
    <n v="33.644199999999998"/>
    <n v="1"/>
    <n v="1"/>
    <n v="21.616399999999999"/>
    <n v="12.027799999999999"/>
    <x v="55"/>
  </r>
  <r>
    <d v="2004-12-05T00:00:00"/>
    <s v="SO71557"/>
    <n v="220"/>
    <n v="28091"/>
    <n v="9"/>
    <n v="2"/>
    <n v="1"/>
    <x v="89"/>
    <x v="0"/>
    <n v="12.027799999999999"/>
    <n v="33.644199999999998"/>
    <n v="33.644199999999998"/>
    <n v="1"/>
    <n v="1"/>
    <n v="21.616399999999999"/>
    <n v="12.027799999999999"/>
    <x v="55"/>
  </r>
  <r>
    <d v="2004-02-05T00:00:00"/>
    <s v="SO71610"/>
    <n v="220"/>
    <n v="28068"/>
    <n v="4"/>
    <n v="2"/>
    <n v="1"/>
    <x v="94"/>
    <x v="1"/>
    <n v="12.027799999999999"/>
    <n v="33.644199999999998"/>
    <n v="33.644199999999998"/>
    <n v="1"/>
    <n v="1"/>
    <n v="21.616399999999999"/>
    <n v="12.027799999999999"/>
    <x v="55"/>
  </r>
  <r>
    <d v="2004-10-04T00:00:00"/>
    <s v="SO71767"/>
    <n v="220"/>
    <n v="17865"/>
    <n v="6"/>
    <n v="2"/>
    <n v="1"/>
    <x v="78"/>
    <x v="3"/>
    <n v="12.027799999999999"/>
    <n v="33.644199999999998"/>
    <n v="33.644199999999998"/>
    <n v="1"/>
    <n v="1"/>
    <n v="21.616399999999999"/>
    <n v="12.027799999999999"/>
    <x v="55"/>
  </r>
  <r>
    <d v="2004-07-02T00:00:00"/>
    <s v="SO71728"/>
    <n v="220"/>
    <n v="14964"/>
    <n v="10"/>
    <n v="2"/>
    <n v="1"/>
    <x v="53"/>
    <x v="5"/>
    <n v="12.027799999999999"/>
    <n v="33.644199999999998"/>
    <n v="33.644199999999998"/>
    <n v="1"/>
    <n v="1"/>
    <n v="21.616399999999999"/>
    <n v="12.027799999999999"/>
    <x v="55"/>
  </r>
  <r>
    <d v="2004-06-03T00:00:00"/>
    <s v="SO71976"/>
    <n v="220"/>
    <n v="13684"/>
    <n v="8"/>
    <n v="2"/>
    <n v="1"/>
    <x v="68"/>
    <x v="4"/>
    <n v="12.027799999999999"/>
    <n v="33.644199999999998"/>
    <n v="33.644199999999998"/>
    <n v="1"/>
    <n v="1"/>
    <n v="21.616399999999999"/>
    <n v="12.027799999999999"/>
    <x v="55"/>
  </r>
  <r>
    <d v="2004-07-04T00:00:00"/>
    <s v="SO72041"/>
    <n v="220"/>
    <n v="12660"/>
    <n v="7"/>
    <n v="2"/>
    <n v="1"/>
    <x v="98"/>
    <x v="6"/>
    <n v="12.027799999999999"/>
    <n v="33.644199999999998"/>
    <n v="33.644199999999998"/>
    <n v="1"/>
    <n v="1"/>
    <n v="21.616399999999999"/>
    <n v="12.027799999999999"/>
    <x v="55"/>
  </r>
  <r>
    <d v="2004-05-03T00:00:00"/>
    <s v="SO72087"/>
    <n v="220"/>
    <n v="24639"/>
    <n v="6"/>
    <n v="2"/>
    <n v="1"/>
    <x v="62"/>
    <x v="3"/>
    <n v="12.027799999999999"/>
    <n v="33.644199999999998"/>
    <n v="33.644199999999998"/>
    <n v="1"/>
    <n v="1"/>
    <n v="21.616399999999999"/>
    <n v="12.027799999999999"/>
    <x v="55"/>
  </r>
  <r>
    <d v="2004-08-04T00:00:00"/>
    <s v="SO72090"/>
    <n v="220"/>
    <n v="26377"/>
    <n v="6"/>
    <n v="2"/>
    <n v="1"/>
    <x v="76"/>
    <x v="3"/>
    <n v="12.027799999999999"/>
    <n v="33.644199999999998"/>
    <n v="33.644199999999998"/>
    <n v="1"/>
    <n v="1"/>
    <n v="21.616399999999999"/>
    <n v="12.027799999999999"/>
    <x v="55"/>
  </r>
  <r>
    <d v="2004-07-02T00:00:00"/>
    <s v="SO72259"/>
    <n v="220"/>
    <n v="23113"/>
    <n v="6"/>
    <n v="2"/>
    <n v="1"/>
    <x v="53"/>
    <x v="3"/>
    <n v="12.027799999999999"/>
    <n v="33.644199999999998"/>
    <n v="33.644199999999998"/>
    <n v="1"/>
    <n v="1"/>
    <n v="21.616399999999999"/>
    <n v="12.027799999999999"/>
    <x v="55"/>
  </r>
  <r>
    <d v="2004-12-05T00:00:00"/>
    <s v="SO72213"/>
    <n v="220"/>
    <n v="21577"/>
    <n v="6"/>
    <n v="2"/>
    <n v="1"/>
    <x v="89"/>
    <x v="3"/>
    <n v="12.027799999999999"/>
    <n v="33.644199999999998"/>
    <n v="33.644199999999998"/>
    <n v="1"/>
    <n v="1"/>
    <n v="21.616399999999999"/>
    <n v="12.027799999999999"/>
    <x v="55"/>
  </r>
  <r>
    <d v="2004-08-03T00:00:00"/>
    <s v="SO72342"/>
    <n v="220"/>
    <n v="24330"/>
    <n v="4"/>
    <n v="2"/>
    <n v="1"/>
    <x v="63"/>
    <x v="1"/>
    <n v="12.027799999999999"/>
    <n v="33.644199999999998"/>
    <n v="33.644199999999998"/>
    <n v="1"/>
    <n v="1"/>
    <n v="21.616399999999999"/>
    <n v="12.027799999999999"/>
    <x v="55"/>
  </r>
  <r>
    <d v="2004-07-03T00:00:00"/>
    <s v="SO72423"/>
    <n v="220"/>
    <n v="25063"/>
    <n v="1"/>
    <n v="2"/>
    <n v="1"/>
    <x v="69"/>
    <x v="2"/>
    <n v="12.027799999999999"/>
    <n v="33.644199999999998"/>
    <n v="33.644199999999998"/>
    <n v="1"/>
    <n v="1"/>
    <n v="21.616399999999999"/>
    <n v="12.027799999999999"/>
    <x v="55"/>
  </r>
  <r>
    <d v="2004-10-05T00:00:00"/>
    <s v="SO72420"/>
    <n v="220"/>
    <n v="16000"/>
    <n v="6"/>
    <n v="2"/>
    <n v="1"/>
    <x v="100"/>
    <x v="3"/>
    <n v="12.027799999999999"/>
    <n v="33.644199999999998"/>
    <n v="33.644199999999998"/>
    <n v="1"/>
    <n v="1"/>
    <n v="21.616399999999999"/>
    <n v="12.027799999999999"/>
    <x v="55"/>
  </r>
  <r>
    <d v="2004-11-02T00:00:00"/>
    <s v="SO72386"/>
    <n v="220"/>
    <n v="26993"/>
    <n v="10"/>
    <n v="2"/>
    <n v="1"/>
    <x v="57"/>
    <x v="5"/>
    <n v="12.027799999999999"/>
    <n v="33.644199999999998"/>
    <n v="33.644199999999998"/>
    <n v="1"/>
    <n v="1"/>
    <n v="21.616399999999999"/>
    <n v="12.027799999999999"/>
    <x v="55"/>
  </r>
  <r>
    <d v="2004-07-03T00:00:00"/>
    <s v="SO72358"/>
    <n v="220"/>
    <n v="14039"/>
    <n v="9"/>
    <n v="2"/>
    <n v="1"/>
    <x v="69"/>
    <x v="0"/>
    <n v="12.027799999999999"/>
    <n v="33.644199999999998"/>
    <n v="33.644199999999998"/>
    <n v="1"/>
    <n v="1"/>
    <n v="21.616399999999999"/>
    <n v="12.027799999999999"/>
    <x v="55"/>
  </r>
  <r>
    <d v="2004-02-04T00:00:00"/>
    <s v="SO72565"/>
    <n v="220"/>
    <n v="28156"/>
    <n v="4"/>
    <n v="2"/>
    <n v="1"/>
    <x v="75"/>
    <x v="1"/>
    <n v="12.027799999999999"/>
    <n v="33.644199999999998"/>
    <n v="33.644199999999998"/>
    <n v="1"/>
    <n v="1"/>
    <n v="21.616399999999999"/>
    <n v="12.027799999999999"/>
    <x v="55"/>
  </r>
  <r>
    <d v="2004-01-04T00:00:00"/>
    <s v="SO72591"/>
    <n v="220"/>
    <n v="21542"/>
    <n v="7"/>
    <n v="2"/>
    <n v="1"/>
    <x v="73"/>
    <x v="6"/>
    <n v="12.027799999999999"/>
    <n v="33.644199999999998"/>
    <n v="33.644199999999998"/>
    <n v="1"/>
    <n v="1"/>
    <n v="21.616399999999999"/>
    <n v="12.027799999999999"/>
    <x v="55"/>
  </r>
  <r>
    <d v="2004-08-04T00:00:00"/>
    <s v="SO72675"/>
    <n v="220"/>
    <n v="19939"/>
    <n v="10"/>
    <n v="2"/>
    <n v="1"/>
    <x v="76"/>
    <x v="5"/>
    <n v="12.027799999999999"/>
    <n v="33.644199999999998"/>
    <n v="33.644199999999998"/>
    <n v="1"/>
    <n v="1"/>
    <n v="21.616399999999999"/>
    <n v="12.027799999999999"/>
    <x v="55"/>
  </r>
  <r>
    <d v="2004-04-04T00:00:00"/>
    <s v="SO72764"/>
    <n v="220"/>
    <n v="16497"/>
    <n v="6"/>
    <n v="2"/>
    <n v="1"/>
    <x v="83"/>
    <x v="3"/>
    <n v="12.027799999999999"/>
    <n v="33.644199999999998"/>
    <n v="33.644199999999998"/>
    <n v="1"/>
    <n v="1"/>
    <n v="21.616399999999999"/>
    <n v="12.027799999999999"/>
    <x v="55"/>
  </r>
  <r>
    <d v="2004-08-04T00:00:00"/>
    <s v="SO72731"/>
    <n v="220"/>
    <n v="14031"/>
    <n v="9"/>
    <n v="2"/>
    <n v="1"/>
    <x v="76"/>
    <x v="0"/>
    <n v="12.027799999999999"/>
    <n v="33.644199999999998"/>
    <n v="33.644199999999998"/>
    <n v="1"/>
    <n v="1"/>
    <n v="21.616399999999999"/>
    <n v="12.027799999999999"/>
    <x v="55"/>
  </r>
  <r>
    <d v="2004-02-03T00:00:00"/>
    <s v="SO72811"/>
    <n v="220"/>
    <n v="12203"/>
    <n v="6"/>
    <n v="2"/>
    <n v="1"/>
    <x v="60"/>
    <x v="3"/>
    <n v="12.027799999999999"/>
    <n v="33.644199999999998"/>
    <n v="33.644199999999998"/>
    <n v="1"/>
    <n v="1"/>
    <n v="21.616399999999999"/>
    <n v="12.027799999999999"/>
    <x v="55"/>
  </r>
  <r>
    <d v="2004-01-05T00:00:00"/>
    <s v="SO72985"/>
    <n v="220"/>
    <n v="13179"/>
    <n v="6"/>
    <n v="2"/>
    <n v="1"/>
    <x v="90"/>
    <x v="3"/>
    <n v="12.027799999999999"/>
    <n v="33.644199999999998"/>
    <n v="33.644199999999998"/>
    <n v="1"/>
    <n v="1"/>
    <n v="21.616399999999999"/>
    <n v="12.027799999999999"/>
    <x v="55"/>
  </r>
  <r>
    <d v="2004-12-03T00:00:00"/>
    <s v="SO73007"/>
    <n v="220"/>
    <n v="13853"/>
    <n v="6"/>
    <n v="2"/>
    <n v="1"/>
    <x v="72"/>
    <x v="3"/>
    <n v="12.027799999999999"/>
    <n v="33.644199999999998"/>
    <n v="33.644199999999998"/>
    <n v="1"/>
    <n v="1"/>
    <n v="21.616399999999999"/>
    <n v="12.027799999999999"/>
    <x v="55"/>
  </r>
  <r>
    <d v="2004-04-04T00:00:00"/>
    <s v="SO73024"/>
    <n v="220"/>
    <n v="25578"/>
    <n v="10"/>
    <n v="2"/>
    <n v="1"/>
    <x v="83"/>
    <x v="5"/>
    <n v="12.027799999999999"/>
    <n v="33.644199999999998"/>
    <n v="33.644199999999998"/>
    <n v="1"/>
    <n v="1"/>
    <n v="21.616399999999999"/>
    <n v="12.027799999999999"/>
    <x v="55"/>
  </r>
  <r>
    <d v="2004-01-05T00:00:00"/>
    <s v="SO73099"/>
    <n v="220"/>
    <n v="16028"/>
    <n v="9"/>
    <n v="2"/>
    <n v="1"/>
    <x v="90"/>
    <x v="0"/>
    <n v="12.027799999999999"/>
    <n v="33.644199999999998"/>
    <n v="33.644199999999998"/>
    <n v="1"/>
    <n v="1"/>
    <n v="21.616399999999999"/>
    <n v="12.027799999999999"/>
    <x v="55"/>
  </r>
  <r>
    <d v="2004-03-05T00:00:00"/>
    <s v="SO73171"/>
    <n v="220"/>
    <n v="24311"/>
    <n v="1"/>
    <n v="2"/>
    <n v="1"/>
    <x v="84"/>
    <x v="2"/>
    <n v="12.027799999999999"/>
    <n v="33.644199999999998"/>
    <n v="33.644199999999998"/>
    <n v="1"/>
    <n v="1"/>
    <n v="21.616399999999999"/>
    <n v="12.027799999999999"/>
    <x v="55"/>
  </r>
  <r>
    <d v="2004-03-03T00:00:00"/>
    <s v="SO73141"/>
    <n v="220"/>
    <n v="14781"/>
    <n v="8"/>
    <n v="2"/>
    <n v="1"/>
    <x v="64"/>
    <x v="4"/>
    <n v="12.027799999999999"/>
    <n v="33.644199999999998"/>
    <n v="33.644199999999998"/>
    <n v="1"/>
    <n v="1"/>
    <n v="21.616399999999999"/>
    <n v="12.027799999999999"/>
    <x v="55"/>
  </r>
  <r>
    <d v="2004-03-03T00:00:00"/>
    <s v="SO73237"/>
    <n v="220"/>
    <n v="24481"/>
    <n v="9"/>
    <n v="2"/>
    <n v="1"/>
    <x v="64"/>
    <x v="0"/>
    <n v="12.027799999999999"/>
    <n v="33.644199999999998"/>
    <n v="33.644199999999998"/>
    <n v="1"/>
    <n v="1"/>
    <n v="21.616399999999999"/>
    <n v="12.027799999999999"/>
    <x v="55"/>
  </r>
  <r>
    <d v="2004-01-03T00:00:00"/>
    <s v="SO73249"/>
    <n v="220"/>
    <n v="22600"/>
    <n v="10"/>
    <n v="2"/>
    <n v="1"/>
    <x v="65"/>
    <x v="5"/>
    <n v="12.027799999999999"/>
    <n v="33.644199999999998"/>
    <n v="33.644199999999998"/>
    <n v="1"/>
    <n v="1"/>
    <n v="21.616399999999999"/>
    <n v="12.027799999999999"/>
    <x v="55"/>
  </r>
  <r>
    <d v="2004-05-06T00:00:00"/>
    <s v="SO73479"/>
    <n v="220"/>
    <n v="26280"/>
    <n v="4"/>
    <n v="2"/>
    <n v="1"/>
    <x v="109"/>
    <x v="1"/>
    <n v="12.027799999999999"/>
    <n v="33.644199999999998"/>
    <n v="33.644199999999998"/>
    <n v="1"/>
    <n v="1"/>
    <n v="21.616399999999999"/>
    <n v="12.027799999999999"/>
    <x v="55"/>
  </r>
  <r>
    <d v="2004-09-03T00:00:00"/>
    <s v="SO73491"/>
    <n v="220"/>
    <n v="18858"/>
    <n v="4"/>
    <n v="2"/>
    <n v="1"/>
    <x v="70"/>
    <x v="1"/>
    <n v="12.027799999999999"/>
    <n v="33.644199999999998"/>
    <n v="33.644199999999998"/>
    <n v="1"/>
    <n v="1"/>
    <n v="21.616399999999999"/>
    <n v="12.027799999999999"/>
    <x v="55"/>
  </r>
  <r>
    <d v="2004-03-04T00:00:00"/>
    <s v="SO73486"/>
    <n v="220"/>
    <n v="22235"/>
    <n v="4"/>
    <n v="2"/>
    <n v="1"/>
    <x v="74"/>
    <x v="1"/>
    <n v="12.027799999999999"/>
    <n v="33.644199999999998"/>
    <n v="33.644199999999998"/>
    <n v="1"/>
    <n v="1"/>
    <n v="21.616399999999999"/>
    <n v="12.027799999999999"/>
    <x v="55"/>
  </r>
  <r>
    <d v="2004-01-06T00:00:00"/>
    <s v="SO73539"/>
    <n v="220"/>
    <n v="13470"/>
    <n v="4"/>
    <n v="2"/>
    <n v="1"/>
    <x v="103"/>
    <x v="1"/>
    <n v="12.027799999999999"/>
    <n v="33.644199999999998"/>
    <n v="33.644199999999998"/>
    <n v="1"/>
    <n v="1"/>
    <n v="21.616399999999999"/>
    <n v="12.027799999999999"/>
    <x v="55"/>
  </r>
  <r>
    <d v="2004-03-05T00:00:00"/>
    <s v="SO73546"/>
    <n v="220"/>
    <n v="24692"/>
    <n v="8"/>
    <n v="2"/>
    <n v="1"/>
    <x v="84"/>
    <x v="4"/>
    <n v="12.027799999999999"/>
    <n v="33.644199999999998"/>
    <n v="33.644199999999998"/>
    <n v="1"/>
    <n v="1"/>
    <n v="21.616399999999999"/>
    <n v="12.027799999999999"/>
    <x v="55"/>
  </r>
  <r>
    <d v="2004-03-06T00:00:00"/>
    <s v="SO73550"/>
    <n v="220"/>
    <n v="16300"/>
    <n v="10"/>
    <n v="2"/>
    <n v="1"/>
    <x v="96"/>
    <x v="5"/>
    <n v="12.027799999999999"/>
    <n v="33.644199999999998"/>
    <n v="33.644199999999998"/>
    <n v="1"/>
    <n v="1"/>
    <n v="21.616399999999999"/>
    <n v="12.027799999999999"/>
    <x v="55"/>
  </r>
  <r>
    <d v="2004-07-05T00:00:00"/>
    <s v="SO73568"/>
    <n v="220"/>
    <n v="11259"/>
    <n v="1"/>
    <n v="2"/>
    <n v="1"/>
    <x v="93"/>
    <x v="2"/>
    <n v="12.027799999999999"/>
    <n v="33.644199999999998"/>
    <n v="33.644199999999998"/>
    <n v="1"/>
    <n v="1"/>
    <n v="21.616399999999999"/>
    <n v="12.027799999999999"/>
    <x v="55"/>
  </r>
  <r>
    <d v="2004-01-05T00:00:00"/>
    <s v="SO73661"/>
    <n v="220"/>
    <n v="22810"/>
    <n v="8"/>
    <n v="2"/>
    <n v="1"/>
    <x v="90"/>
    <x v="4"/>
    <n v="12.027799999999999"/>
    <n v="33.644199999999998"/>
    <n v="33.644199999999998"/>
    <n v="1"/>
    <n v="1"/>
    <n v="21.616399999999999"/>
    <n v="12.027799999999999"/>
    <x v="55"/>
  </r>
  <r>
    <d v="2004-02-05T00:00:00"/>
    <s v="SO73774"/>
    <n v="220"/>
    <n v="18856"/>
    <n v="4"/>
    <n v="2"/>
    <n v="1"/>
    <x v="94"/>
    <x v="1"/>
    <n v="12.027799999999999"/>
    <n v="33.644199999999998"/>
    <n v="33.644199999999998"/>
    <n v="1"/>
    <n v="1"/>
    <n v="21.616399999999999"/>
    <n v="12.027799999999999"/>
    <x v="55"/>
  </r>
  <r>
    <d v="2004-03-04T00:00:00"/>
    <s v="SO73850"/>
    <n v="220"/>
    <n v="28158"/>
    <n v="4"/>
    <n v="2"/>
    <n v="1"/>
    <x v="74"/>
    <x v="1"/>
    <n v="12.027799999999999"/>
    <n v="33.644199999999998"/>
    <n v="33.644199999999998"/>
    <n v="1"/>
    <n v="1"/>
    <n v="21.616399999999999"/>
    <n v="12.027799999999999"/>
    <x v="55"/>
  </r>
  <r>
    <d v="2004-05-04T00:00:00"/>
    <s v="SO73858"/>
    <n v="220"/>
    <n v="19114"/>
    <n v="4"/>
    <n v="2"/>
    <n v="1"/>
    <x v="77"/>
    <x v="1"/>
    <n v="12.027799999999999"/>
    <n v="33.644199999999998"/>
    <n v="33.644199999999998"/>
    <n v="1"/>
    <n v="1"/>
    <n v="21.616399999999999"/>
    <n v="12.027799999999999"/>
    <x v="55"/>
  </r>
  <r>
    <d v="2004-04-04T00:00:00"/>
    <s v="SO73904"/>
    <n v="220"/>
    <n v="18156"/>
    <n v="10"/>
    <n v="2"/>
    <n v="1"/>
    <x v="83"/>
    <x v="5"/>
    <n v="12.027799999999999"/>
    <n v="33.644199999999998"/>
    <n v="33.644199999999998"/>
    <n v="1"/>
    <n v="1"/>
    <n v="21.616399999999999"/>
    <n v="12.027799999999999"/>
    <x v="55"/>
  </r>
  <r>
    <d v="2004-07-06T00:00:00"/>
    <s v="SO73975"/>
    <n v="220"/>
    <n v="21480"/>
    <n v="6"/>
    <n v="2"/>
    <n v="1"/>
    <x v="99"/>
    <x v="3"/>
    <n v="12.027799999999999"/>
    <n v="33.644199999999998"/>
    <n v="33.644199999999998"/>
    <n v="1"/>
    <n v="1"/>
    <n v="21.616399999999999"/>
    <n v="12.027799999999999"/>
    <x v="55"/>
  </r>
  <r>
    <d v="2004-07-05T00:00:00"/>
    <s v="SO74006"/>
    <n v="220"/>
    <n v="15906"/>
    <n v="6"/>
    <n v="2"/>
    <n v="1"/>
    <x v="93"/>
    <x v="3"/>
    <n v="12.027799999999999"/>
    <n v="33.644199999999998"/>
    <n v="33.644199999999998"/>
    <n v="1"/>
    <n v="1"/>
    <n v="21.616399999999999"/>
    <n v="12.027799999999999"/>
    <x v="55"/>
  </r>
  <r>
    <d v="2004-01-03T00:00:00"/>
    <s v="SO73950"/>
    <n v="220"/>
    <n v="13635"/>
    <n v="9"/>
    <n v="2"/>
    <n v="1"/>
    <x v="65"/>
    <x v="0"/>
    <n v="12.027799999999999"/>
    <n v="33.644199999999998"/>
    <n v="33.644199999999998"/>
    <n v="1"/>
    <n v="1"/>
    <n v="21.616399999999999"/>
    <n v="12.027799999999999"/>
    <x v="55"/>
  </r>
  <r>
    <d v="2004-01-04T00:00:00"/>
    <s v="SO74076"/>
    <n v="220"/>
    <n v="22207"/>
    <n v="9"/>
    <n v="2"/>
    <n v="1"/>
    <x v="73"/>
    <x v="0"/>
    <n v="12.027799999999999"/>
    <n v="33.644199999999998"/>
    <n v="33.644199999999998"/>
    <n v="1"/>
    <n v="1"/>
    <n v="21.616399999999999"/>
    <n v="12.027799999999999"/>
    <x v="55"/>
  </r>
  <r>
    <d v="2004-03-05T00:00:00"/>
    <s v="SO74101"/>
    <n v="220"/>
    <n v="28140"/>
    <n v="9"/>
    <n v="2"/>
    <n v="1"/>
    <x v="84"/>
    <x v="0"/>
    <n v="12.027799999999999"/>
    <n v="33.644199999999998"/>
    <n v="33.644199999999998"/>
    <n v="1"/>
    <n v="1"/>
    <n v="21.616399999999999"/>
    <n v="12.027799999999999"/>
    <x v="55"/>
  </r>
  <r>
    <d v="2003-09-12T00:00:00"/>
    <s v="SO61370"/>
    <n v="214"/>
    <n v="11464"/>
    <n v="9"/>
    <n v="2"/>
    <n v="1"/>
    <x v="7"/>
    <x v="0"/>
    <n v="13.0863"/>
    <n v="34.99"/>
    <n v="34.99"/>
    <n v="1"/>
    <n v="1"/>
    <n v="21.903700000000001"/>
    <n v="13.0863"/>
    <x v="72"/>
  </r>
  <r>
    <d v="2003-11-10T00:00:00"/>
    <s v="SO61365"/>
    <n v="214"/>
    <n v="20683"/>
    <n v="4"/>
    <n v="2"/>
    <n v="1"/>
    <x v="10"/>
    <x v="1"/>
    <n v="13.0863"/>
    <n v="34.99"/>
    <n v="34.99"/>
    <n v="1"/>
    <n v="1"/>
    <n v="21.903700000000001"/>
    <n v="13.0863"/>
    <x v="72"/>
  </r>
  <r>
    <d v="2003-09-09T00:00:00"/>
    <s v="SO61353"/>
    <n v="214"/>
    <n v="16717"/>
    <n v="6"/>
    <n v="2"/>
    <n v="1"/>
    <x v="114"/>
    <x v="3"/>
    <n v="13.0863"/>
    <n v="34.99"/>
    <n v="34.99"/>
    <n v="1"/>
    <n v="1"/>
    <n v="21.903700000000001"/>
    <n v="13.0863"/>
    <x v="72"/>
  </r>
  <r>
    <d v="2003-07-10T00:00:00"/>
    <s v="SO61528"/>
    <n v="214"/>
    <n v="24957"/>
    <n v="4"/>
    <n v="2"/>
    <n v="1"/>
    <x v="25"/>
    <x v="1"/>
    <n v="13.0863"/>
    <n v="34.99"/>
    <n v="34.99"/>
    <n v="1"/>
    <n v="1"/>
    <n v="21.903700000000001"/>
    <n v="13.0863"/>
    <x v="72"/>
  </r>
  <r>
    <d v="2003-03-11T00:00:00"/>
    <s v="SO61526"/>
    <n v="214"/>
    <n v="23730"/>
    <n v="6"/>
    <n v="2"/>
    <n v="1"/>
    <x v="19"/>
    <x v="3"/>
    <n v="13.0863"/>
    <n v="34.99"/>
    <n v="34.99"/>
    <n v="1"/>
    <n v="1"/>
    <n v="21.903700000000001"/>
    <n v="13.0863"/>
    <x v="72"/>
  </r>
  <r>
    <d v="2003-12-09T00:00:00"/>
    <s v="SO61736"/>
    <n v="214"/>
    <n v="25481"/>
    <n v="10"/>
    <n v="2"/>
    <n v="1"/>
    <x v="2"/>
    <x v="5"/>
    <n v="13.0863"/>
    <n v="34.99"/>
    <n v="34.99"/>
    <n v="1"/>
    <n v="1"/>
    <n v="21.903700000000001"/>
    <n v="13.0863"/>
    <x v="72"/>
  </r>
  <r>
    <d v="2003-01-10T00:00:00"/>
    <s v="SO62020"/>
    <n v="214"/>
    <n v="11767"/>
    <n v="9"/>
    <n v="2"/>
    <n v="1"/>
    <x v="0"/>
    <x v="0"/>
    <n v="13.0863"/>
    <n v="34.99"/>
    <n v="34.99"/>
    <n v="1"/>
    <n v="1"/>
    <n v="21.903700000000001"/>
    <n v="13.0863"/>
    <x v="72"/>
  </r>
  <r>
    <d v="2003-12-12T00:00:00"/>
    <s v="SO62037"/>
    <n v="214"/>
    <n v="28187"/>
    <n v="4"/>
    <n v="2"/>
    <n v="1"/>
    <x v="3"/>
    <x v="1"/>
    <n v="13.0863"/>
    <n v="34.99"/>
    <n v="34.99"/>
    <n v="1"/>
    <n v="1"/>
    <n v="21.903700000000001"/>
    <n v="13.0863"/>
    <x v="72"/>
  </r>
  <r>
    <d v="2003-04-12T00:00:00"/>
    <s v="SO62033"/>
    <n v="214"/>
    <n v="15624"/>
    <n v="7"/>
    <n v="2"/>
    <n v="1"/>
    <x v="26"/>
    <x v="6"/>
    <n v="13.0863"/>
    <n v="34.99"/>
    <n v="34.99"/>
    <n v="1"/>
    <n v="1"/>
    <n v="21.903700000000001"/>
    <n v="13.0863"/>
    <x v="72"/>
  </r>
  <r>
    <d v="2003-02-11T00:00:00"/>
    <s v="SO62142"/>
    <n v="214"/>
    <n v="13128"/>
    <n v="9"/>
    <n v="2"/>
    <n v="1"/>
    <x v="23"/>
    <x v="0"/>
    <n v="13.0863"/>
    <n v="34.99"/>
    <n v="34.99"/>
    <n v="1"/>
    <n v="1"/>
    <n v="21.903700000000001"/>
    <n v="13.0863"/>
    <x v="72"/>
  </r>
  <r>
    <d v="2003-03-11T00:00:00"/>
    <s v="SO62195"/>
    <n v="214"/>
    <n v="17577"/>
    <n v="4"/>
    <n v="2"/>
    <n v="1"/>
    <x v="19"/>
    <x v="1"/>
    <n v="13.0863"/>
    <n v="34.99"/>
    <n v="34.99"/>
    <n v="1"/>
    <n v="1"/>
    <n v="21.903700000000001"/>
    <n v="13.0863"/>
    <x v="72"/>
  </r>
  <r>
    <d v="2003-08-10T00:00:00"/>
    <s v="SO62218"/>
    <n v="214"/>
    <n v="20613"/>
    <n v="9"/>
    <n v="2"/>
    <n v="1"/>
    <x v="31"/>
    <x v="0"/>
    <n v="13.0863"/>
    <n v="34.99"/>
    <n v="34.99"/>
    <n v="1"/>
    <n v="1"/>
    <n v="21.903700000000001"/>
    <n v="13.0863"/>
    <x v="72"/>
  </r>
  <r>
    <d v="2003-02-11T00:00:00"/>
    <s v="SO62266"/>
    <n v="214"/>
    <n v="25494"/>
    <n v="7"/>
    <n v="2"/>
    <n v="1"/>
    <x v="23"/>
    <x v="6"/>
    <n v="13.0863"/>
    <n v="34.99"/>
    <n v="34.99"/>
    <n v="1"/>
    <n v="1"/>
    <n v="21.903700000000001"/>
    <n v="13.0863"/>
    <x v="72"/>
  </r>
  <r>
    <d v="2003-03-12T00:00:00"/>
    <s v="SO62339"/>
    <n v="214"/>
    <n v="26960"/>
    <n v="10"/>
    <n v="2"/>
    <n v="1"/>
    <x v="38"/>
    <x v="5"/>
    <n v="13.0863"/>
    <n v="34.99"/>
    <n v="34.99"/>
    <n v="1"/>
    <n v="1"/>
    <n v="21.903700000000001"/>
    <n v="13.0863"/>
    <x v="72"/>
  </r>
  <r>
    <d v="2003-09-12T00:00:00"/>
    <s v="SO62350"/>
    <n v="214"/>
    <n v="13121"/>
    <n v="9"/>
    <n v="2"/>
    <n v="1"/>
    <x v="7"/>
    <x v="0"/>
    <n v="13.0863"/>
    <n v="34.99"/>
    <n v="34.99"/>
    <n v="1"/>
    <n v="1"/>
    <n v="21.903700000000001"/>
    <n v="13.0863"/>
    <x v="72"/>
  </r>
  <r>
    <d v="2003-07-11T00:00:00"/>
    <s v="SO62470"/>
    <n v="214"/>
    <n v="28351"/>
    <n v="9"/>
    <n v="2"/>
    <n v="1"/>
    <x v="12"/>
    <x v="0"/>
    <n v="13.0863"/>
    <n v="34.99"/>
    <n v="34.99"/>
    <n v="1"/>
    <n v="1"/>
    <n v="21.903700000000001"/>
    <n v="13.0863"/>
    <x v="72"/>
  </r>
  <r>
    <d v="2003-12-11T00:00:00"/>
    <s v="SO62517"/>
    <n v="214"/>
    <n v="23533"/>
    <n v="9"/>
    <n v="2"/>
    <n v="1"/>
    <x v="27"/>
    <x v="0"/>
    <n v="13.0863"/>
    <n v="34.99"/>
    <n v="34.99"/>
    <n v="1"/>
    <n v="1"/>
    <n v="21.903700000000001"/>
    <n v="13.0863"/>
    <x v="72"/>
  </r>
  <r>
    <d v="2004-01-01T00:00:00"/>
    <s v="SO62728"/>
    <n v="214"/>
    <n v="27785"/>
    <n v="10"/>
    <n v="2"/>
    <n v="1"/>
    <x v="36"/>
    <x v="5"/>
    <n v="13.0863"/>
    <n v="34.99"/>
    <n v="34.99"/>
    <n v="1"/>
    <n v="1"/>
    <n v="21.903700000000001"/>
    <n v="13.0863"/>
    <x v="72"/>
  </r>
  <r>
    <d v="2003-07-11T00:00:00"/>
    <s v="SO62765"/>
    <n v="214"/>
    <n v="24865"/>
    <n v="10"/>
    <n v="2"/>
    <n v="1"/>
    <x v="12"/>
    <x v="5"/>
    <n v="13.0863"/>
    <n v="34.99"/>
    <n v="34.99"/>
    <n v="1"/>
    <n v="1"/>
    <n v="21.903700000000001"/>
    <n v="13.0863"/>
    <x v="72"/>
  </r>
  <r>
    <d v="2003-04-12T00:00:00"/>
    <s v="SO62873"/>
    <n v="214"/>
    <n v="11765"/>
    <n v="9"/>
    <n v="2"/>
    <n v="1"/>
    <x v="26"/>
    <x v="0"/>
    <n v="13.0863"/>
    <n v="34.99"/>
    <n v="34.99"/>
    <n v="1"/>
    <n v="1"/>
    <n v="21.903700000000001"/>
    <n v="13.0863"/>
    <x v="72"/>
  </r>
  <r>
    <d v="2003-04-10T00:00:00"/>
    <s v="SO62905"/>
    <n v="214"/>
    <n v="14035"/>
    <n v="4"/>
    <n v="2"/>
    <n v="1"/>
    <x v="5"/>
    <x v="1"/>
    <n v="13.0863"/>
    <n v="34.99"/>
    <n v="34.99"/>
    <n v="1"/>
    <n v="1"/>
    <n v="21.903700000000001"/>
    <n v="13.0863"/>
    <x v="72"/>
  </r>
  <r>
    <d v="2003-10-11T00:00:00"/>
    <s v="SO62910"/>
    <n v="214"/>
    <n v="18007"/>
    <n v="10"/>
    <n v="2"/>
    <n v="1"/>
    <x v="18"/>
    <x v="5"/>
    <n v="13.0863"/>
    <n v="34.99"/>
    <n v="34.99"/>
    <n v="1"/>
    <n v="1"/>
    <n v="21.903700000000001"/>
    <n v="13.0863"/>
    <x v="72"/>
  </r>
  <r>
    <d v="2003-02-12T00:00:00"/>
    <s v="SO62937"/>
    <n v="214"/>
    <n v="23269"/>
    <n v="4"/>
    <n v="2"/>
    <n v="1"/>
    <x v="8"/>
    <x v="1"/>
    <n v="13.0863"/>
    <n v="34.99"/>
    <n v="34.99"/>
    <n v="1"/>
    <n v="1"/>
    <n v="21.903700000000001"/>
    <n v="13.0863"/>
    <x v="72"/>
  </r>
  <r>
    <d v="2003-05-12T00:00:00"/>
    <s v="SO63082"/>
    <n v="214"/>
    <n v="21312"/>
    <n v="1"/>
    <n v="2"/>
    <n v="1"/>
    <x v="6"/>
    <x v="2"/>
    <n v="13.0863"/>
    <n v="34.99"/>
    <n v="34.99"/>
    <n v="1"/>
    <n v="1"/>
    <n v="21.903700000000001"/>
    <n v="13.0863"/>
    <x v="72"/>
  </r>
  <r>
    <d v="2003-05-11T00:00:00"/>
    <s v="SO63367"/>
    <n v="214"/>
    <n v="13605"/>
    <n v="7"/>
    <n v="2"/>
    <n v="1"/>
    <x v="39"/>
    <x v="6"/>
    <n v="13.0863"/>
    <n v="34.99"/>
    <n v="34.99"/>
    <n v="1"/>
    <n v="1"/>
    <n v="21.903700000000001"/>
    <n v="13.0863"/>
    <x v="72"/>
  </r>
  <r>
    <d v="2004-04-01T00:00:00"/>
    <s v="SO63480"/>
    <n v="214"/>
    <n v="25243"/>
    <n v="9"/>
    <n v="2"/>
    <n v="1"/>
    <x v="33"/>
    <x v="0"/>
    <n v="13.0863"/>
    <n v="34.99"/>
    <n v="34.99"/>
    <n v="1"/>
    <n v="1"/>
    <n v="21.903700000000001"/>
    <n v="13.0863"/>
    <x v="72"/>
  </r>
  <r>
    <d v="2003-01-12T00:00:00"/>
    <s v="SO63528"/>
    <n v="214"/>
    <n v="12726"/>
    <n v="8"/>
    <n v="2"/>
    <n v="1"/>
    <x v="17"/>
    <x v="4"/>
    <n v="13.0863"/>
    <n v="34.99"/>
    <n v="34.99"/>
    <n v="1"/>
    <n v="1"/>
    <n v="21.903700000000001"/>
    <n v="13.0863"/>
    <x v="72"/>
  </r>
  <r>
    <d v="2003-12-10T00:00:00"/>
    <s v="SO63557"/>
    <n v="214"/>
    <n v="24209"/>
    <n v="7"/>
    <n v="2"/>
    <n v="1"/>
    <x v="22"/>
    <x v="6"/>
    <n v="13.0863"/>
    <n v="34.99"/>
    <n v="34.99"/>
    <n v="1"/>
    <n v="1"/>
    <n v="21.903700000000001"/>
    <n v="13.0863"/>
    <x v="72"/>
  </r>
  <r>
    <d v="2003-08-11T00:00:00"/>
    <s v="SO63612"/>
    <n v="214"/>
    <n v="20699"/>
    <n v="4"/>
    <n v="2"/>
    <n v="1"/>
    <x v="15"/>
    <x v="1"/>
    <n v="13.0863"/>
    <n v="34.99"/>
    <n v="34.99"/>
    <n v="1"/>
    <n v="1"/>
    <n v="21.903700000000001"/>
    <n v="13.0863"/>
    <x v="72"/>
  </r>
  <r>
    <d v="2003-02-11T00:00:00"/>
    <s v="SO63578"/>
    <n v="214"/>
    <n v="15382"/>
    <n v="4"/>
    <n v="2"/>
    <n v="1"/>
    <x v="23"/>
    <x v="1"/>
    <n v="13.0863"/>
    <n v="34.99"/>
    <n v="34.99"/>
    <n v="1"/>
    <n v="1"/>
    <n v="21.903700000000001"/>
    <n v="13.0863"/>
    <x v="72"/>
  </r>
  <r>
    <d v="2003-05-11T00:00:00"/>
    <s v="SO63684"/>
    <n v="214"/>
    <n v="26328"/>
    <n v="4"/>
    <n v="2"/>
    <n v="1"/>
    <x v="39"/>
    <x v="1"/>
    <n v="13.0863"/>
    <n v="34.99"/>
    <n v="34.99"/>
    <n v="1"/>
    <n v="1"/>
    <n v="21.903700000000001"/>
    <n v="13.0863"/>
    <x v="72"/>
  </r>
  <r>
    <d v="2003-09-11T00:00:00"/>
    <s v="SO63706"/>
    <n v="214"/>
    <n v="11500"/>
    <n v="6"/>
    <n v="2"/>
    <n v="1"/>
    <x v="16"/>
    <x v="3"/>
    <n v="13.0863"/>
    <n v="34.99"/>
    <n v="34.99"/>
    <n v="1"/>
    <n v="1"/>
    <n v="21.903700000000001"/>
    <n v="13.0863"/>
    <x v="72"/>
  </r>
  <r>
    <d v="2003-12-12T00:00:00"/>
    <s v="SO63697"/>
    <n v="214"/>
    <n v="17891"/>
    <n v="7"/>
    <n v="2"/>
    <n v="1"/>
    <x v="3"/>
    <x v="6"/>
    <n v="13.0863"/>
    <n v="34.99"/>
    <n v="34.99"/>
    <n v="1"/>
    <n v="1"/>
    <n v="21.903700000000001"/>
    <n v="13.0863"/>
    <x v="72"/>
  </r>
  <r>
    <d v="2003-12-11T00:00:00"/>
    <s v="SO63838"/>
    <n v="214"/>
    <n v="28060"/>
    <n v="1"/>
    <n v="2"/>
    <n v="1"/>
    <x v="27"/>
    <x v="2"/>
    <n v="13.0863"/>
    <n v="34.99"/>
    <n v="34.99"/>
    <n v="1"/>
    <n v="1"/>
    <n v="21.903700000000001"/>
    <n v="13.0863"/>
    <x v="72"/>
  </r>
  <r>
    <d v="2003-12-10T00:00:00"/>
    <s v="SO63850"/>
    <n v="214"/>
    <n v="14001"/>
    <n v="1"/>
    <n v="2"/>
    <n v="1"/>
    <x v="22"/>
    <x v="2"/>
    <n v="13.0863"/>
    <n v="34.99"/>
    <n v="34.99"/>
    <n v="1"/>
    <n v="1"/>
    <n v="21.903700000000001"/>
    <n v="13.0863"/>
    <x v="72"/>
  </r>
  <r>
    <d v="2003-10-11T00:00:00"/>
    <s v="SO63873"/>
    <n v="214"/>
    <n v="20703"/>
    <n v="1"/>
    <n v="2"/>
    <n v="1"/>
    <x v="18"/>
    <x v="2"/>
    <n v="13.0863"/>
    <n v="34.99"/>
    <n v="34.99"/>
    <n v="1"/>
    <n v="1"/>
    <n v="21.903700000000001"/>
    <n v="13.0863"/>
    <x v="72"/>
  </r>
  <r>
    <d v="2003-09-11T00:00:00"/>
    <s v="SO63944"/>
    <n v="214"/>
    <n v="11964"/>
    <n v="9"/>
    <n v="2"/>
    <n v="1"/>
    <x v="16"/>
    <x v="0"/>
    <n v="13.0863"/>
    <n v="34.99"/>
    <n v="34.99"/>
    <n v="1"/>
    <n v="1"/>
    <n v="21.903700000000001"/>
    <n v="13.0863"/>
    <x v="72"/>
  </r>
  <r>
    <d v="2003-08-12T00:00:00"/>
    <s v="SO64007"/>
    <n v="214"/>
    <n v="13592"/>
    <n v="7"/>
    <n v="2"/>
    <n v="1"/>
    <x v="32"/>
    <x v="6"/>
    <n v="13.0863"/>
    <n v="34.99"/>
    <n v="34.99"/>
    <n v="1"/>
    <n v="1"/>
    <n v="21.903700000000001"/>
    <n v="13.0863"/>
    <x v="72"/>
  </r>
  <r>
    <d v="2003-03-12T00:00:00"/>
    <s v="SO64088"/>
    <n v="214"/>
    <n v="16153"/>
    <n v="1"/>
    <n v="2"/>
    <n v="1"/>
    <x v="38"/>
    <x v="2"/>
    <n v="13.0863"/>
    <n v="34.99"/>
    <n v="34.99"/>
    <n v="1"/>
    <n v="1"/>
    <n v="21.903700000000001"/>
    <n v="13.0863"/>
    <x v="72"/>
  </r>
  <r>
    <d v="2003-01-11T00:00:00"/>
    <s v="SO64110"/>
    <n v="214"/>
    <n v="24760"/>
    <n v="1"/>
    <n v="2"/>
    <n v="1"/>
    <x v="30"/>
    <x v="2"/>
    <n v="13.0863"/>
    <n v="34.99"/>
    <n v="34.99"/>
    <n v="1"/>
    <n v="1"/>
    <n v="21.903700000000001"/>
    <n v="13.0863"/>
    <x v="72"/>
  </r>
  <r>
    <d v="2004-01-01T00:00:00"/>
    <s v="SO64092"/>
    <n v="214"/>
    <n v="14932"/>
    <n v="7"/>
    <n v="2"/>
    <n v="1"/>
    <x v="36"/>
    <x v="6"/>
    <n v="13.0863"/>
    <n v="34.99"/>
    <n v="34.99"/>
    <n v="1"/>
    <n v="1"/>
    <n v="21.903700000000001"/>
    <n v="13.0863"/>
    <x v="72"/>
  </r>
  <r>
    <d v="2003-05-12T00:00:00"/>
    <s v="SO64174"/>
    <n v="214"/>
    <n v="24187"/>
    <n v="10"/>
    <n v="2"/>
    <n v="1"/>
    <x v="6"/>
    <x v="5"/>
    <n v="13.0863"/>
    <n v="34.99"/>
    <n v="34.99"/>
    <n v="1"/>
    <n v="1"/>
    <n v="21.903700000000001"/>
    <n v="13.0863"/>
    <x v="72"/>
  </r>
  <r>
    <d v="2004-04-01T00:00:00"/>
    <s v="SO64159"/>
    <n v="214"/>
    <n v="15051"/>
    <n v="10"/>
    <n v="2"/>
    <n v="1"/>
    <x v="33"/>
    <x v="5"/>
    <n v="13.0863"/>
    <n v="34.99"/>
    <n v="34.99"/>
    <n v="1"/>
    <n v="1"/>
    <n v="21.903700000000001"/>
    <n v="13.0863"/>
    <x v="72"/>
  </r>
  <r>
    <d v="2003-02-12T00:00:00"/>
    <s v="SO64288"/>
    <n v="214"/>
    <n v="19988"/>
    <n v="6"/>
    <n v="2"/>
    <n v="1"/>
    <x v="8"/>
    <x v="3"/>
    <n v="13.0863"/>
    <n v="34.99"/>
    <n v="34.99"/>
    <n v="1"/>
    <n v="1"/>
    <n v="21.903700000000001"/>
    <n v="13.0863"/>
    <x v="72"/>
  </r>
  <r>
    <d v="2004-10-01T00:00:00"/>
    <s v="SO64268"/>
    <n v="214"/>
    <n v="21287"/>
    <n v="4"/>
    <n v="2"/>
    <n v="1"/>
    <x v="40"/>
    <x v="1"/>
    <n v="13.0863"/>
    <n v="34.99"/>
    <n v="34.99"/>
    <n v="1"/>
    <n v="1"/>
    <n v="21.903700000000001"/>
    <n v="13.0863"/>
    <x v="72"/>
  </r>
  <r>
    <d v="2003-10-11T00:00:00"/>
    <s v="SO64248"/>
    <n v="214"/>
    <n v="25498"/>
    <n v="8"/>
    <n v="2"/>
    <n v="1"/>
    <x v="18"/>
    <x v="4"/>
    <n v="13.0863"/>
    <n v="34.99"/>
    <n v="34.99"/>
    <n v="1"/>
    <n v="1"/>
    <n v="21.903700000000001"/>
    <n v="13.0863"/>
    <x v="72"/>
  </r>
  <r>
    <d v="2003-05-11T00:00:00"/>
    <s v="SO64306"/>
    <n v="214"/>
    <n v="17943"/>
    <n v="10"/>
    <n v="2"/>
    <n v="1"/>
    <x v="39"/>
    <x v="5"/>
    <n v="13.0863"/>
    <n v="34.99"/>
    <n v="34.99"/>
    <n v="1"/>
    <n v="1"/>
    <n v="21.903700000000001"/>
    <n v="13.0863"/>
    <x v="72"/>
  </r>
  <r>
    <d v="2003-03-11T00:00:00"/>
    <s v="SO64324"/>
    <n v="214"/>
    <n v="20522"/>
    <n v="4"/>
    <n v="2"/>
    <n v="1"/>
    <x v="19"/>
    <x v="1"/>
    <n v="13.0863"/>
    <n v="34.99"/>
    <n v="34.99"/>
    <n v="1"/>
    <n v="1"/>
    <n v="21.903700000000001"/>
    <n v="13.0863"/>
    <x v="72"/>
  </r>
  <r>
    <d v="2003-03-11T00:00:00"/>
    <s v="SO64312"/>
    <n v="214"/>
    <n v="15702"/>
    <n v="10"/>
    <n v="2"/>
    <n v="1"/>
    <x v="19"/>
    <x v="5"/>
    <n v="13.0863"/>
    <n v="34.99"/>
    <n v="34.99"/>
    <n v="1"/>
    <n v="1"/>
    <n v="21.903700000000001"/>
    <n v="13.0863"/>
    <x v="72"/>
  </r>
  <r>
    <d v="2003-11-11T00:00:00"/>
    <s v="SO64414"/>
    <n v="214"/>
    <n v="25523"/>
    <n v="10"/>
    <n v="2"/>
    <n v="1"/>
    <x v="37"/>
    <x v="5"/>
    <n v="13.0863"/>
    <n v="34.99"/>
    <n v="34.99"/>
    <n v="1"/>
    <n v="1"/>
    <n v="21.903700000000001"/>
    <n v="13.0863"/>
    <x v="72"/>
  </r>
  <r>
    <d v="2004-10-01T00:00:00"/>
    <s v="SO64391"/>
    <n v="214"/>
    <n v="16831"/>
    <n v="10"/>
    <n v="2"/>
    <n v="1"/>
    <x v="40"/>
    <x v="5"/>
    <n v="13.0863"/>
    <n v="34.99"/>
    <n v="34.99"/>
    <n v="1"/>
    <n v="1"/>
    <n v="21.903700000000001"/>
    <n v="13.0863"/>
    <x v="72"/>
  </r>
  <r>
    <d v="2003-03-11T00:00:00"/>
    <s v="SO64495"/>
    <n v="214"/>
    <n v="27812"/>
    <n v="7"/>
    <n v="2"/>
    <n v="1"/>
    <x v="19"/>
    <x v="6"/>
    <n v="13.0863"/>
    <n v="34.99"/>
    <n v="34.99"/>
    <n v="1"/>
    <n v="1"/>
    <n v="21.903700000000001"/>
    <n v="13.0863"/>
    <x v="72"/>
  </r>
  <r>
    <d v="2003-11-11T00:00:00"/>
    <s v="SO64572"/>
    <n v="214"/>
    <n v="26970"/>
    <n v="10"/>
    <n v="2"/>
    <n v="1"/>
    <x v="37"/>
    <x v="5"/>
    <n v="13.0863"/>
    <n v="34.99"/>
    <n v="34.99"/>
    <n v="1"/>
    <n v="1"/>
    <n v="21.903700000000001"/>
    <n v="13.0863"/>
    <x v="72"/>
  </r>
  <r>
    <d v="2004-04-02T00:00:00"/>
    <s v="SO64657"/>
    <n v="214"/>
    <n v="15118"/>
    <n v="10"/>
    <n v="2"/>
    <n v="1"/>
    <x v="56"/>
    <x v="5"/>
    <n v="13.0863"/>
    <n v="34.99"/>
    <n v="34.99"/>
    <n v="1"/>
    <n v="1"/>
    <n v="21.903700000000001"/>
    <n v="13.0863"/>
    <x v="72"/>
  </r>
  <r>
    <d v="2004-09-01T00:00:00"/>
    <s v="SO64704"/>
    <n v="214"/>
    <n v="19648"/>
    <n v="6"/>
    <n v="2"/>
    <n v="1"/>
    <x v="47"/>
    <x v="3"/>
    <n v="13.0863"/>
    <n v="34.99"/>
    <n v="34.99"/>
    <n v="1"/>
    <n v="1"/>
    <n v="21.903700000000001"/>
    <n v="13.0863"/>
    <x v="72"/>
  </r>
  <r>
    <d v="2004-02-01T00:00:00"/>
    <s v="SO64705"/>
    <n v="214"/>
    <n v="14571"/>
    <n v="4"/>
    <n v="2"/>
    <n v="1"/>
    <x v="43"/>
    <x v="1"/>
    <n v="13.0863"/>
    <n v="34.99"/>
    <n v="34.99"/>
    <n v="1"/>
    <n v="1"/>
    <n v="21.903700000000001"/>
    <n v="13.0863"/>
    <x v="72"/>
  </r>
  <r>
    <d v="2003-11-11T00:00:00"/>
    <s v="SO64735"/>
    <n v="214"/>
    <n v="17181"/>
    <n v="8"/>
    <n v="2"/>
    <n v="1"/>
    <x v="37"/>
    <x v="4"/>
    <n v="13.0863"/>
    <n v="34.99"/>
    <n v="34.99"/>
    <n v="1"/>
    <n v="1"/>
    <n v="21.903700000000001"/>
    <n v="13.0863"/>
    <x v="72"/>
  </r>
  <r>
    <d v="2003-02-11T00:00:00"/>
    <s v="SO64840"/>
    <n v="214"/>
    <n v="25613"/>
    <n v="7"/>
    <n v="2"/>
    <n v="1"/>
    <x v="23"/>
    <x v="6"/>
    <n v="13.0863"/>
    <n v="34.99"/>
    <n v="34.99"/>
    <n v="1"/>
    <n v="1"/>
    <n v="21.903700000000001"/>
    <n v="13.0863"/>
    <x v="72"/>
  </r>
  <r>
    <d v="2003-09-11T00:00:00"/>
    <s v="SO64887"/>
    <n v="214"/>
    <n v="25821"/>
    <n v="9"/>
    <n v="2"/>
    <n v="1"/>
    <x v="16"/>
    <x v="0"/>
    <n v="13.0863"/>
    <n v="34.99"/>
    <n v="34.99"/>
    <n v="1"/>
    <n v="1"/>
    <n v="21.903700000000001"/>
    <n v="13.0863"/>
    <x v="72"/>
  </r>
  <r>
    <d v="2004-05-01T00:00:00"/>
    <s v="SO64867"/>
    <n v="214"/>
    <n v="28029"/>
    <n v="4"/>
    <n v="2"/>
    <n v="1"/>
    <x v="35"/>
    <x v="1"/>
    <n v="13.0863"/>
    <n v="34.99"/>
    <n v="34.99"/>
    <n v="1"/>
    <n v="1"/>
    <n v="21.903700000000001"/>
    <n v="13.0863"/>
    <x v="72"/>
  </r>
  <r>
    <d v="2004-06-01T00:00:00"/>
    <s v="SO64944"/>
    <n v="214"/>
    <n v="21139"/>
    <n v="1"/>
    <n v="2"/>
    <n v="1"/>
    <x v="46"/>
    <x v="2"/>
    <n v="13.0863"/>
    <n v="34.99"/>
    <n v="34.99"/>
    <n v="1"/>
    <n v="1"/>
    <n v="21.903700000000001"/>
    <n v="13.0863"/>
    <x v="72"/>
  </r>
  <r>
    <d v="2004-05-01T00:00:00"/>
    <s v="SO64933"/>
    <n v="214"/>
    <n v="27123"/>
    <n v="7"/>
    <n v="2"/>
    <n v="1"/>
    <x v="35"/>
    <x v="6"/>
    <n v="13.0863"/>
    <n v="34.99"/>
    <n v="34.99"/>
    <n v="1"/>
    <n v="1"/>
    <n v="21.903700000000001"/>
    <n v="13.0863"/>
    <x v="72"/>
  </r>
  <r>
    <d v="2003-06-11T00:00:00"/>
    <s v="SO65072"/>
    <n v="214"/>
    <n v="26083"/>
    <n v="4"/>
    <n v="2"/>
    <n v="1"/>
    <x v="4"/>
    <x v="1"/>
    <n v="13.0863"/>
    <n v="34.99"/>
    <n v="34.99"/>
    <n v="1"/>
    <n v="1"/>
    <n v="21.903700000000001"/>
    <n v="13.0863"/>
    <x v="72"/>
  </r>
  <r>
    <d v="2004-05-01T00:00:00"/>
    <s v="SO65074"/>
    <n v="214"/>
    <n v="24761"/>
    <n v="4"/>
    <n v="2"/>
    <n v="1"/>
    <x v="35"/>
    <x v="1"/>
    <n v="13.0863"/>
    <n v="34.99"/>
    <n v="34.99"/>
    <n v="1"/>
    <n v="1"/>
    <n v="21.903700000000001"/>
    <n v="13.0863"/>
    <x v="72"/>
  </r>
  <r>
    <d v="2004-10-02T00:00:00"/>
    <s v="SO65057"/>
    <n v="214"/>
    <n v="25518"/>
    <n v="7"/>
    <n v="2"/>
    <n v="1"/>
    <x v="59"/>
    <x v="6"/>
    <n v="13.0863"/>
    <n v="34.99"/>
    <n v="34.99"/>
    <n v="1"/>
    <n v="1"/>
    <n v="21.903700000000001"/>
    <n v="13.0863"/>
    <x v="72"/>
  </r>
  <r>
    <d v="2003-07-11T00:00:00"/>
    <s v="SO65325"/>
    <n v="214"/>
    <n v="24709"/>
    <n v="7"/>
    <n v="2"/>
    <n v="1"/>
    <x v="12"/>
    <x v="6"/>
    <n v="13.0863"/>
    <n v="34.99"/>
    <n v="34.99"/>
    <n v="1"/>
    <n v="1"/>
    <n v="21.903700000000001"/>
    <n v="13.0863"/>
    <x v="72"/>
  </r>
  <r>
    <d v="2003-05-12T00:00:00"/>
    <s v="SO65393"/>
    <n v="214"/>
    <n v="28704"/>
    <n v="10"/>
    <n v="2"/>
    <n v="1"/>
    <x v="6"/>
    <x v="5"/>
    <n v="13.0863"/>
    <n v="34.99"/>
    <n v="34.99"/>
    <n v="1"/>
    <n v="1"/>
    <n v="21.903700000000001"/>
    <n v="13.0863"/>
    <x v="72"/>
  </r>
  <r>
    <d v="2003-01-12T00:00:00"/>
    <s v="SO65443"/>
    <n v="214"/>
    <n v="18276"/>
    <n v="9"/>
    <n v="2"/>
    <n v="1"/>
    <x v="17"/>
    <x v="0"/>
    <n v="13.0863"/>
    <n v="34.99"/>
    <n v="34.99"/>
    <n v="1"/>
    <n v="1"/>
    <n v="21.903700000000001"/>
    <n v="13.0863"/>
    <x v="72"/>
  </r>
  <r>
    <d v="2003-08-11T00:00:00"/>
    <s v="SO65429"/>
    <n v="214"/>
    <n v="20964"/>
    <n v="7"/>
    <n v="2"/>
    <n v="1"/>
    <x v="15"/>
    <x v="6"/>
    <n v="13.0863"/>
    <n v="34.99"/>
    <n v="34.99"/>
    <n v="1"/>
    <n v="1"/>
    <n v="21.903700000000001"/>
    <n v="13.0863"/>
    <x v="72"/>
  </r>
  <r>
    <d v="2004-04-01T00:00:00"/>
    <s v="SO65476"/>
    <n v="214"/>
    <n v="16994"/>
    <n v="4"/>
    <n v="2"/>
    <n v="1"/>
    <x v="33"/>
    <x v="1"/>
    <n v="13.0863"/>
    <n v="34.99"/>
    <n v="34.99"/>
    <n v="1"/>
    <n v="1"/>
    <n v="21.903700000000001"/>
    <n v="13.0863"/>
    <x v="72"/>
  </r>
  <r>
    <d v="2004-10-02T00:00:00"/>
    <s v="SO65481"/>
    <n v="214"/>
    <n v="23952"/>
    <n v="8"/>
    <n v="2"/>
    <n v="1"/>
    <x v="59"/>
    <x v="4"/>
    <n v="13.0863"/>
    <n v="34.99"/>
    <n v="34.99"/>
    <n v="1"/>
    <n v="1"/>
    <n v="21.903700000000001"/>
    <n v="13.0863"/>
    <x v="72"/>
  </r>
  <r>
    <d v="2004-03-01T00:00:00"/>
    <s v="SO65498"/>
    <n v="214"/>
    <n v="26602"/>
    <n v="4"/>
    <n v="2"/>
    <n v="1"/>
    <x v="41"/>
    <x v="1"/>
    <n v="13.0863"/>
    <n v="34.99"/>
    <n v="34.99"/>
    <n v="1"/>
    <n v="1"/>
    <n v="21.903700000000001"/>
    <n v="13.0863"/>
    <x v="72"/>
  </r>
  <r>
    <d v="2003-02-12T00:00:00"/>
    <s v="SO65513"/>
    <n v="214"/>
    <n v="27683"/>
    <n v="1"/>
    <n v="2"/>
    <n v="1"/>
    <x v="8"/>
    <x v="2"/>
    <n v="13.0863"/>
    <n v="34.99"/>
    <n v="34.99"/>
    <n v="1"/>
    <n v="1"/>
    <n v="21.903700000000001"/>
    <n v="13.0863"/>
    <x v="72"/>
  </r>
  <r>
    <d v="2003-10-11T00:00:00"/>
    <s v="SO65557"/>
    <n v="214"/>
    <n v="11237"/>
    <n v="8"/>
    <n v="2"/>
    <n v="1"/>
    <x v="18"/>
    <x v="4"/>
    <n v="13.0863"/>
    <n v="34.99"/>
    <n v="34.99"/>
    <n v="1"/>
    <n v="1"/>
    <n v="21.903700000000001"/>
    <n v="13.0863"/>
    <x v="72"/>
  </r>
  <r>
    <d v="2003-05-12T00:00:00"/>
    <s v="SO65623"/>
    <n v="214"/>
    <n v="16575"/>
    <n v="10"/>
    <n v="2"/>
    <n v="1"/>
    <x v="6"/>
    <x v="5"/>
    <n v="13.0863"/>
    <n v="34.99"/>
    <n v="34.99"/>
    <n v="1"/>
    <n v="1"/>
    <n v="21.903700000000001"/>
    <n v="13.0863"/>
    <x v="72"/>
  </r>
  <r>
    <d v="2003-10-12T00:00:00"/>
    <s v="SO65674"/>
    <n v="214"/>
    <n v="23170"/>
    <n v="4"/>
    <n v="2"/>
    <n v="1"/>
    <x v="14"/>
    <x v="1"/>
    <n v="13.0863"/>
    <n v="34.99"/>
    <n v="34.99"/>
    <n v="1"/>
    <n v="1"/>
    <n v="21.903700000000001"/>
    <n v="13.0863"/>
    <x v="72"/>
  </r>
  <r>
    <d v="2004-02-02T00:00:00"/>
    <s v="SO65754"/>
    <n v="214"/>
    <n v="16286"/>
    <n v="7"/>
    <n v="2"/>
    <n v="1"/>
    <x v="61"/>
    <x v="6"/>
    <n v="13.0863"/>
    <n v="34.99"/>
    <n v="34.99"/>
    <n v="1"/>
    <n v="1"/>
    <n v="21.903700000000001"/>
    <n v="13.0863"/>
    <x v="72"/>
  </r>
  <r>
    <d v="2003-08-12T00:00:00"/>
    <s v="SO65747"/>
    <n v="214"/>
    <n v="18167"/>
    <n v="8"/>
    <n v="2"/>
    <n v="1"/>
    <x v="32"/>
    <x v="4"/>
    <n v="13.0863"/>
    <n v="34.99"/>
    <n v="34.99"/>
    <n v="1"/>
    <n v="1"/>
    <n v="21.903700000000001"/>
    <n v="13.0863"/>
    <x v="72"/>
  </r>
  <r>
    <d v="2003-04-12T00:00:00"/>
    <s v="SO65796"/>
    <n v="214"/>
    <n v="21146"/>
    <n v="1"/>
    <n v="2"/>
    <n v="1"/>
    <x v="26"/>
    <x v="2"/>
    <n v="13.0863"/>
    <n v="34.99"/>
    <n v="34.99"/>
    <n v="1"/>
    <n v="1"/>
    <n v="21.903700000000001"/>
    <n v="13.0863"/>
    <x v="72"/>
  </r>
  <r>
    <d v="2003-05-12T00:00:00"/>
    <s v="SO65937"/>
    <n v="214"/>
    <n v="17915"/>
    <n v="9"/>
    <n v="2"/>
    <n v="1"/>
    <x v="6"/>
    <x v="0"/>
    <n v="13.0863"/>
    <n v="34.99"/>
    <n v="34.99"/>
    <n v="1"/>
    <n v="1"/>
    <n v="21.903700000000001"/>
    <n v="13.0863"/>
    <x v="72"/>
  </r>
  <r>
    <d v="2003-05-12T00:00:00"/>
    <s v="SO65928"/>
    <n v="214"/>
    <n v="16770"/>
    <n v="4"/>
    <n v="2"/>
    <n v="1"/>
    <x v="6"/>
    <x v="1"/>
    <n v="13.0863"/>
    <n v="34.99"/>
    <n v="34.99"/>
    <n v="1"/>
    <n v="1"/>
    <n v="21.903700000000001"/>
    <n v="13.0863"/>
    <x v="72"/>
  </r>
  <r>
    <d v="2003-12-12T00:00:00"/>
    <s v="SO65910"/>
    <n v="214"/>
    <n v="16498"/>
    <n v="1"/>
    <n v="2"/>
    <n v="1"/>
    <x v="3"/>
    <x v="2"/>
    <n v="13.0863"/>
    <n v="34.99"/>
    <n v="34.99"/>
    <n v="1"/>
    <n v="1"/>
    <n v="21.903700000000001"/>
    <n v="13.0863"/>
    <x v="72"/>
  </r>
  <r>
    <d v="2004-12-02T00:00:00"/>
    <s v="SO65909"/>
    <n v="214"/>
    <n v="29229"/>
    <n v="6"/>
    <n v="2"/>
    <n v="1"/>
    <x v="54"/>
    <x v="3"/>
    <n v="13.0863"/>
    <n v="34.99"/>
    <n v="34.99"/>
    <n v="1"/>
    <n v="1"/>
    <n v="21.903700000000001"/>
    <n v="13.0863"/>
    <x v="72"/>
  </r>
  <r>
    <d v="2003-09-12T00:00:00"/>
    <s v="SO65977"/>
    <n v="214"/>
    <n v="19750"/>
    <n v="6"/>
    <n v="2"/>
    <n v="1"/>
    <x v="7"/>
    <x v="3"/>
    <n v="13.0863"/>
    <n v="34.99"/>
    <n v="34.99"/>
    <n v="1"/>
    <n v="1"/>
    <n v="21.903700000000001"/>
    <n v="13.0863"/>
    <x v="72"/>
  </r>
  <r>
    <d v="2004-02-02T00:00:00"/>
    <s v="SO66006"/>
    <n v="214"/>
    <n v="21197"/>
    <n v="9"/>
    <n v="2"/>
    <n v="1"/>
    <x v="61"/>
    <x v="0"/>
    <n v="13.0863"/>
    <n v="34.99"/>
    <n v="34.99"/>
    <n v="1"/>
    <n v="1"/>
    <n v="21.903700000000001"/>
    <n v="13.0863"/>
    <x v="72"/>
  </r>
  <r>
    <d v="2003-09-12T00:00:00"/>
    <s v="SO66098"/>
    <n v="214"/>
    <n v="29260"/>
    <n v="4"/>
    <n v="2"/>
    <n v="1"/>
    <x v="7"/>
    <x v="1"/>
    <n v="13.0863"/>
    <n v="34.99"/>
    <n v="34.99"/>
    <n v="1"/>
    <n v="1"/>
    <n v="21.903700000000001"/>
    <n v="13.0863"/>
    <x v="72"/>
  </r>
  <r>
    <d v="2004-03-01T00:00:00"/>
    <s v="SO66305"/>
    <n v="214"/>
    <n v="17919"/>
    <n v="9"/>
    <n v="2"/>
    <n v="1"/>
    <x v="41"/>
    <x v="0"/>
    <n v="13.0863"/>
    <n v="34.99"/>
    <n v="34.99"/>
    <n v="1"/>
    <n v="1"/>
    <n v="21.903700000000001"/>
    <n v="13.0863"/>
    <x v="72"/>
  </r>
  <r>
    <d v="2004-08-02T00:00:00"/>
    <s v="SO66313"/>
    <n v="214"/>
    <n v="13720"/>
    <n v="6"/>
    <n v="2"/>
    <n v="1"/>
    <x v="50"/>
    <x v="3"/>
    <n v="13.0863"/>
    <n v="34.99"/>
    <n v="34.99"/>
    <n v="1"/>
    <n v="1"/>
    <n v="21.903700000000001"/>
    <n v="13.0863"/>
    <x v="72"/>
  </r>
  <r>
    <d v="2003-12-12T00:00:00"/>
    <s v="SO66412"/>
    <n v="214"/>
    <n v="11414"/>
    <n v="10"/>
    <n v="2"/>
    <n v="1"/>
    <x v="3"/>
    <x v="5"/>
    <n v="13.0863"/>
    <n v="34.99"/>
    <n v="34.99"/>
    <n v="1"/>
    <n v="1"/>
    <n v="21.903700000000001"/>
    <n v="13.0863"/>
    <x v="72"/>
  </r>
  <r>
    <d v="2004-05-01T00:00:00"/>
    <s v="SO66423"/>
    <n v="214"/>
    <n v="26703"/>
    <n v="1"/>
    <n v="2"/>
    <n v="1"/>
    <x v="35"/>
    <x v="2"/>
    <n v="13.0863"/>
    <n v="34.99"/>
    <n v="34.99"/>
    <n v="1"/>
    <n v="1"/>
    <n v="21.903700000000001"/>
    <n v="13.0863"/>
    <x v="72"/>
  </r>
  <r>
    <d v="2004-05-02T00:00:00"/>
    <s v="SO66497"/>
    <n v="214"/>
    <n v="20854"/>
    <n v="8"/>
    <n v="2"/>
    <n v="1"/>
    <x v="51"/>
    <x v="4"/>
    <n v="13.0863"/>
    <n v="34.99"/>
    <n v="34.99"/>
    <n v="1"/>
    <n v="1"/>
    <n v="21.903700000000001"/>
    <n v="13.0863"/>
    <x v="72"/>
  </r>
  <r>
    <d v="2003-05-12T00:00:00"/>
    <s v="SO66470"/>
    <n v="214"/>
    <n v="17205"/>
    <n v="10"/>
    <n v="2"/>
    <n v="1"/>
    <x v="6"/>
    <x v="5"/>
    <n v="13.0863"/>
    <n v="34.99"/>
    <n v="34.99"/>
    <n v="1"/>
    <n v="1"/>
    <n v="21.903700000000001"/>
    <n v="13.0863"/>
    <x v="72"/>
  </r>
  <r>
    <d v="2004-07-02T00:00:00"/>
    <s v="SO66552"/>
    <n v="214"/>
    <n v="25964"/>
    <n v="1"/>
    <n v="2"/>
    <n v="1"/>
    <x v="53"/>
    <x v="2"/>
    <n v="13.0863"/>
    <n v="34.99"/>
    <n v="34.99"/>
    <n v="1"/>
    <n v="1"/>
    <n v="21.903700000000001"/>
    <n v="13.0863"/>
    <x v="72"/>
  </r>
  <r>
    <d v="2004-07-01T00:00:00"/>
    <s v="SO66629"/>
    <n v="214"/>
    <n v="23187"/>
    <n v="1"/>
    <n v="2"/>
    <n v="1"/>
    <x v="48"/>
    <x v="2"/>
    <n v="13.0863"/>
    <n v="34.99"/>
    <n v="34.99"/>
    <n v="1"/>
    <n v="1"/>
    <n v="21.903700000000001"/>
    <n v="13.0863"/>
    <x v="72"/>
  </r>
  <r>
    <d v="2004-03-03T00:00:00"/>
    <s v="SO66624"/>
    <n v="214"/>
    <n v="14118"/>
    <n v="6"/>
    <n v="2"/>
    <n v="1"/>
    <x v="64"/>
    <x v="3"/>
    <n v="13.0863"/>
    <n v="34.99"/>
    <n v="34.99"/>
    <n v="1"/>
    <n v="1"/>
    <n v="21.903700000000001"/>
    <n v="13.0863"/>
    <x v="72"/>
  </r>
  <r>
    <d v="2004-06-03T00:00:00"/>
    <s v="SO66626"/>
    <n v="214"/>
    <n v="25917"/>
    <n v="4"/>
    <n v="2"/>
    <n v="1"/>
    <x v="68"/>
    <x v="1"/>
    <n v="13.0863"/>
    <n v="34.99"/>
    <n v="34.99"/>
    <n v="1"/>
    <n v="1"/>
    <n v="21.903700000000001"/>
    <n v="13.0863"/>
    <x v="72"/>
  </r>
  <r>
    <d v="2004-06-01T00:00:00"/>
    <s v="SO66568"/>
    <n v="214"/>
    <n v="22422"/>
    <n v="10"/>
    <n v="2"/>
    <n v="1"/>
    <x v="46"/>
    <x v="5"/>
    <n v="13.0863"/>
    <n v="34.99"/>
    <n v="34.99"/>
    <n v="1"/>
    <n v="1"/>
    <n v="21.903700000000001"/>
    <n v="13.0863"/>
    <x v="72"/>
  </r>
  <r>
    <d v="2004-04-03T00:00:00"/>
    <s v="SO66696"/>
    <n v="214"/>
    <n v="12356"/>
    <n v="9"/>
    <n v="2"/>
    <n v="1"/>
    <x v="67"/>
    <x v="0"/>
    <n v="13.0863"/>
    <n v="34.99"/>
    <n v="34.99"/>
    <n v="1"/>
    <n v="1"/>
    <n v="21.903700000000001"/>
    <n v="13.0863"/>
    <x v="72"/>
  </r>
  <r>
    <d v="2004-01-03T00:00:00"/>
    <s v="SO66731"/>
    <n v="214"/>
    <n v="23968"/>
    <n v="10"/>
    <n v="2"/>
    <n v="1"/>
    <x v="65"/>
    <x v="5"/>
    <n v="13.0863"/>
    <n v="34.99"/>
    <n v="34.99"/>
    <n v="1"/>
    <n v="1"/>
    <n v="21.903700000000001"/>
    <n v="13.0863"/>
    <x v="72"/>
  </r>
  <r>
    <d v="2004-01-03T00:00:00"/>
    <s v="SO66752"/>
    <n v="214"/>
    <n v="27103"/>
    <n v="1"/>
    <n v="2"/>
    <n v="1"/>
    <x v="65"/>
    <x v="2"/>
    <n v="13.0863"/>
    <n v="34.99"/>
    <n v="34.99"/>
    <n v="1"/>
    <n v="1"/>
    <n v="21.903700000000001"/>
    <n v="13.0863"/>
    <x v="72"/>
  </r>
  <r>
    <d v="2003-09-12T00:00:00"/>
    <s v="SO66857"/>
    <n v="214"/>
    <n v="17840"/>
    <n v="10"/>
    <n v="2"/>
    <n v="1"/>
    <x v="7"/>
    <x v="5"/>
    <n v="13.0863"/>
    <n v="34.99"/>
    <n v="34.99"/>
    <n v="1"/>
    <n v="1"/>
    <n v="21.903700000000001"/>
    <n v="13.0863"/>
    <x v="72"/>
  </r>
  <r>
    <d v="2004-09-02T00:00:00"/>
    <s v="SO66931"/>
    <n v="214"/>
    <n v="21418"/>
    <n v="9"/>
    <n v="2"/>
    <n v="1"/>
    <x v="55"/>
    <x v="0"/>
    <n v="13.0863"/>
    <n v="34.99"/>
    <n v="34.99"/>
    <n v="1"/>
    <n v="1"/>
    <n v="21.903700000000001"/>
    <n v="13.0863"/>
    <x v="72"/>
  </r>
  <r>
    <d v="2004-05-02T00:00:00"/>
    <s v="SO66941"/>
    <n v="214"/>
    <n v="12342"/>
    <n v="9"/>
    <n v="2"/>
    <n v="1"/>
    <x v="51"/>
    <x v="0"/>
    <n v="13.0863"/>
    <n v="34.99"/>
    <n v="34.99"/>
    <n v="1"/>
    <n v="1"/>
    <n v="21.903700000000001"/>
    <n v="13.0863"/>
    <x v="72"/>
  </r>
  <r>
    <d v="2003-09-12T00:00:00"/>
    <s v="SO66933"/>
    <n v="214"/>
    <n v="26537"/>
    <n v="1"/>
    <n v="2"/>
    <n v="1"/>
    <x v="7"/>
    <x v="2"/>
    <n v="13.0863"/>
    <n v="34.99"/>
    <n v="34.99"/>
    <n v="1"/>
    <n v="1"/>
    <n v="21.903700000000001"/>
    <n v="13.0863"/>
    <x v="72"/>
  </r>
  <r>
    <d v="2003-06-12T00:00:00"/>
    <s v="SO66975"/>
    <n v="214"/>
    <n v="14248"/>
    <n v="4"/>
    <n v="2"/>
    <n v="1"/>
    <x v="13"/>
    <x v="1"/>
    <n v="13.0863"/>
    <n v="34.99"/>
    <n v="34.99"/>
    <n v="1"/>
    <n v="1"/>
    <n v="21.903700000000001"/>
    <n v="13.0863"/>
    <x v="72"/>
  </r>
  <r>
    <d v="2003-07-12T00:00:00"/>
    <s v="SO66952"/>
    <n v="214"/>
    <n v="13845"/>
    <n v="10"/>
    <n v="2"/>
    <n v="1"/>
    <x v="9"/>
    <x v="5"/>
    <n v="13.0863"/>
    <n v="34.99"/>
    <n v="34.99"/>
    <n v="1"/>
    <n v="1"/>
    <n v="21.903700000000001"/>
    <n v="13.0863"/>
    <x v="72"/>
  </r>
  <r>
    <d v="2004-07-01T00:00:00"/>
    <s v="SO67016"/>
    <n v="214"/>
    <n v="12347"/>
    <n v="9"/>
    <n v="2"/>
    <n v="1"/>
    <x v="48"/>
    <x v="0"/>
    <n v="13.0863"/>
    <n v="34.99"/>
    <n v="34.99"/>
    <n v="1"/>
    <n v="1"/>
    <n v="21.903700000000001"/>
    <n v="13.0863"/>
    <x v="72"/>
  </r>
  <r>
    <d v="2004-08-01T00:00:00"/>
    <s v="SO67077"/>
    <n v="214"/>
    <n v="21162"/>
    <n v="4"/>
    <n v="2"/>
    <n v="1"/>
    <x v="45"/>
    <x v="1"/>
    <n v="13.0863"/>
    <n v="34.99"/>
    <n v="34.99"/>
    <n v="1"/>
    <n v="1"/>
    <n v="21.903700000000001"/>
    <n v="13.0863"/>
    <x v="72"/>
  </r>
  <r>
    <d v="2004-10-01T00:00:00"/>
    <s v="SO67043"/>
    <n v="214"/>
    <n v="16901"/>
    <n v="4"/>
    <n v="2"/>
    <n v="1"/>
    <x v="40"/>
    <x v="1"/>
    <n v="13.0863"/>
    <n v="34.99"/>
    <n v="34.99"/>
    <n v="1"/>
    <n v="1"/>
    <n v="21.903700000000001"/>
    <n v="13.0863"/>
    <x v="72"/>
  </r>
  <r>
    <d v="2004-07-02T00:00:00"/>
    <s v="SO67087"/>
    <n v="214"/>
    <n v="13116"/>
    <n v="9"/>
    <n v="2"/>
    <n v="1"/>
    <x v="53"/>
    <x v="0"/>
    <n v="13.0863"/>
    <n v="34.99"/>
    <n v="34.99"/>
    <n v="1"/>
    <n v="1"/>
    <n v="21.903700000000001"/>
    <n v="13.0863"/>
    <x v="72"/>
  </r>
  <r>
    <d v="2003-06-12T00:00:00"/>
    <s v="SO67195"/>
    <n v="214"/>
    <n v="23846"/>
    <n v="6"/>
    <n v="2"/>
    <n v="1"/>
    <x v="13"/>
    <x v="3"/>
    <n v="13.0863"/>
    <n v="34.99"/>
    <n v="34.99"/>
    <n v="1"/>
    <n v="1"/>
    <n v="21.903700000000001"/>
    <n v="13.0863"/>
    <x v="72"/>
  </r>
  <r>
    <d v="2004-10-02T00:00:00"/>
    <s v="SO67196"/>
    <n v="214"/>
    <n v="25951"/>
    <n v="4"/>
    <n v="2"/>
    <n v="1"/>
    <x v="59"/>
    <x v="1"/>
    <n v="13.0863"/>
    <n v="34.99"/>
    <n v="34.99"/>
    <n v="1"/>
    <n v="1"/>
    <n v="21.903700000000001"/>
    <n v="13.0863"/>
    <x v="72"/>
  </r>
  <r>
    <d v="2004-08-03T00:00:00"/>
    <s v="SO67155"/>
    <n v="214"/>
    <n v="16694"/>
    <n v="9"/>
    <n v="2"/>
    <n v="1"/>
    <x v="63"/>
    <x v="0"/>
    <n v="13.0863"/>
    <n v="34.99"/>
    <n v="34.99"/>
    <n v="1"/>
    <n v="1"/>
    <n v="21.903700000000001"/>
    <n v="13.0863"/>
    <x v="72"/>
  </r>
  <r>
    <d v="2004-04-02T00:00:00"/>
    <s v="SO67236"/>
    <n v="214"/>
    <n v="14747"/>
    <n v="4"/>
    <n v="2"/>
    <n v="1"/>
    <x v="56"/>
    <x v="1"/>
    <n v="13.0863"/>
    <n v="34.99"/>
    <n v="34.99"/>
    <n v="1"/>
    <n v="1"/>
    <n v="21.903700000000001"/>
    <n v="13.0863"/>
    <x v="72"/>
  </r>
  <r>
    <d v="2003-11-12T00:00:00"/>
    <s v="SO67412"/>
    <n v="214"/>
    <n v="28734"/>
    <n v="10"/>
    <n v="2"/>
    <n v="1"/>
    <x v="34"/>
    <x v="5"/>
    <n v="13.0863"/>
    <n v="34.99"/>
    <n v="34.99"/>
    <n v="1"/>
    <n v="1"/>
    <n v="21.903700000000001"/>
    <n v="13.0863"/>
    <x v="72"/>
  </r>
  <r>
    <d v="2004-06-03T00:00:00"/>
    <s v="SO67399"/>
    <n v="214"/>
    <n v="21357"/>
    <n v="1"/>
    <n v="2"/>
    <n v="1"/>
    <x v="68"/>
    <x v="2"/>
    <n v="13.0863"/>
    <n v="34.99"/>
    <n v="34.99"/>
    <n v="1"/>
    <n v="1"/>
    <n v="21.903700000000001"/>
    <n v="13.0863"/>
    <x v="72"/>
  </r>
  <r>
    <d v="2004-12-01T00:00:00"/>
    <s v="SO67559"/>
    <n v="214"/>
    <n v="27453"/>
    <n v="4"/>
    <n v="2"/>
    <n v="1"/>
    <x v="42"/>
    <x v="1"/>
    <n v="13.0863"/>
    <n v="34.99"/>
    <n v="34.99"/>
    <n v="1"/>
    <n v="1"/>
    <n v="21.903700000000001"/>
    <n v="13.0863"/>
    <x v="72"/>
  </r>
  <r>
    <d v="2003-08-12T00:00:00"/>
    <s v="SO67574"/>
    <n v="214"/>
    <n v="11443"/>
    <n v="9"/>
    <n v="2"/>
    <n v="1"/>
    <x v="32"/>
    <x v="0"/>
    <n v="13.0863"/>
    <n v="34.99"/>
    <n v="34.99"/>
    <n v="1"/>
    <n v="1"/>
    <n v="21.903700000000001"/>
    <n v="13.0863"/>
    <x v="72"/>
  </r>
  <r>
    <d v="2004-09-02T00:00:00"/>
    <s v="SO67517"/>
    <n v="214"/>
    <n v="16336"/>
    <n v="4"/>
    <n v="2"/>
    <n v="1"/>
    <x v="55"/>
    <x v="1"/>
    <n v="13.0863"/>
    <n v="34.99"/>
    <n v="34.99"/>
    <n v="1"/>
    <n v="1"/>
    <n v="21.903700000000001"/>
    <n v="13.0863"/>
    <x v="72"/>
  </r>
  <r>
    <d v="2004-11-03T00:00:00"/>
    <s v="SO67622"/>
    <n v="214"/>
    <n v="28705"/>
    <n v="8"/>
    <n v="2"/>
    <n v="1"/>
    <x v="66"/>
    <x v="4"/>
    <n v="13.0863"/>
    <n v="34.99"/>
    <n v="34.99"/>
    <n v="1"/>
    <n v="1"/>
    <n v="21.903700000000001"/>
    <n v="13.0863"/>
    <x v="72"/>
  </r>
  <r>
    <d v="2004-11-02T00:00:00"/>
    <s v="SO67610"/>
    <n v="214"/>
    <n v="24564"/>
    <n v="8"/>
    <n v="2"/>
    <n v="1"/>
    <x v="57"/>
    <x v="4"/>
    <n v="13.0863"/>
    <n v="34.99"/>
    <n v="34.99"/>
    <n v="1"/>
    <n v="1"/>
    <n v="21.903700000000001"/>
    <n v="13.0863"/>
    <x v="72"/>
  </r>
  <r>
    <d v="2004-03-02T00:00:00"/>
    <s v="SO67643"/>
    <n v="214"/>
    <n v="12688"/>
    <n v="9"/>
    <n v="2"/>
    <n v="1"/>
    <x v="49"/>
    <x v="0"/>
    <n v="13.0863"/>
    <n v="34.99"/>
    <n v="34.99"/>
    <n v="1"/>
    <n v="1"/>
    <n v="21.903700000000001"/>
    <n v="13.0863"/>
    <x v="72"/>
  </r>
  <r>
    <d v="2004-01-03T00:00:00"/>
    <s v="SO67751"/>
    <n v="214"/>
    <n v="27294"/>
    <n v="4"/>
    <n v="2"/>
    <n v="1"/>
    <x v="65"/>
    <x v="1"/>
    <n v="13.0863"/>
    <n v="34.99"/>
    <n v="34.99"/>
    <n v="1"/>
    <n v="1"/>
    <n v="21.903700000000001"/>
    <n v="13.0863"/>
    <x v="72"/>
  </r>
  <r>
    <d v="2004-06-01T00:00:00"/>
    <s v="SO67727"/>
    <n v="214"/>
    <n v="18165"/>
    <n v="10"/>
    <n v="2"/>
    <n v="1"/>
    <x v="46"/>
    <x v="5"/>
    <n v="13.0863"/>
    <n v="34.99"/>
    <n v="34.99"/>
    <n v="1"/>
    <n v="1"/>
    <n v="21.903700000000001"/>
    <n v="13.0863"/>
    <x v="72"/>
  </r>
  <r>
    <d v="2004-09-03T00:00:00"/>
    <s v="SO67798"/>
    <n v="214"/>
    <n v="15563"/>
    <n v="1"/>
    <n v="2"/>
    <n v="1"/>
    <x v="70"/>
    <x v="2"/>
    <n v="13.0863"/>
    <n v="34.99"/>
    <n v="34.99"/>
    <n v="1"/>
    <n v="1"/>
    <n v="21.903700000000001"/>
    <n v="13.0863"/>
    <x v="72"/>
  </r>
  <r>
    <d v="2004-10-01T00:00:00"/>
    <s v="SO67894"/>
    <n v="214"/>
    <n v="15716"/>
    <n v="9"/>
    <n v="2"/>
    <n v="1"/>
    <x v="40"/>
    <x v="0"/>
    <n v="13.0863"/>
    <n v="34.99"/>
    <n v="34.99"/>
    <n v="1"/>
    <n v="1"/>
    <n v="21.903700000000001"/>
    <n v="13.0863"/>
    <x v="72"/>
  </r>
  <r>
    <d v="2004-12-02T00:00:00"/>
    <s v="SO67906"/>
    <n v="214"/>
    <n v="19571"/>
    <n v="9"/>
    <n v="2"/>
    <n v="1"/>
    <x v="54"/>
    <x v="0"/>
    <n v="13.0863"/>
    <n v="34.99"/>
    <n v="34.99"/>
    <n v="1"/>
    <n v="1"/>
    <n v="21.903700000000001"/>
    <n v="13.0863"/>
    <x v="72"/>
  </r>
  <r>
    <d v="2004-10-01T00:00:00"/>
    <s v="SO68017"/>
    <n v="214"/>
    <n v="27447"/>
    <n v="4"/>
    <n v="2"/>
    <n v="1"/>
    <x v="40"/>
    <x v="1"/>
    <n v="13.0863"/>
    <n v="34.99"/>
    <n v="34.99"/>
    <n v="1"/>
    <n v="1"/>
    <n v="21.903700000000001"/>
    <n v="13.0863"/>
    <x v="72"/>
  </r>
  <r>
    <d v="2004-05-03T00:00:00"/>
    <s v="SO68259"/>
    <n v="214"/>
    <n v="23319"/>
    <n v="4"/>
    <n v="2"/>
    <n v="1"/>
    <x v="62"/>
    <x v="1"/>
    <n v="13.0863"/>
    <n v="34.99"/>
    <n v="34.99"/>
    <n v="1"/>
    <n v="1"/>
    <n v="21.903700000000001"/>
    <n v="13.0863"/>
    <x v="72"/>
  </r>
  <r>
    <d v="2004-07-02T00:00:00"/>
    <s v="SO68304"/>
    <n v="214"/>
    <n v="15539"/>
    <n v="4"/>
    <n v="2"/>
    <n v="1"/>
    <x v="53"/>
    <x v="1"/>
    <n v="13.0863"/>
    <n v="34.99"/>
    <n v="34.99"/>
    <n v="1"/>
    <n v="1"/>
    <n v="21.903700000000001"/>
    <n v="13.0863"/>
    <x v="72"/>
  </r>
  <r>
    <d v="2004-11-01T00:00:00"/>
    <s v="SO68416"/>
    <n v="214"/>
    <n v="27915"/>
    <n v="4"/>
    <n v="2"/>
    <n v="1"/>
    <x v="44"/>
    <x v="1"/>
    <n v="13.0863"/>
    <n v="34.99"/>
    <n v="34.99"/>
    <n v="1"/>
    <n v="1"/>
    <n v="21.903700000000001"/>
    <n v="13.0863"/>
    <x v="72"/>
  </r>
  <r>
    <d v="2004-04-04T00:00:00"/>
    <s v="SO68601"/>
    <n v="214"/>
    <n v="27166"/>
    <n v="7"/>
    <n v="2"/>
    <n v="1"/>
    <x v="83"/>
    <x v="6"/>
    <n v="13.0863"/>
    <n v="34.99"/>
    <n v="34.99"/>
    <n v="1"/>
    <n v="1"/>
    <n v="21.903700000000001"/>
    <n v="13.0863"/>
    <x v="72"/>
  </r>
  <r>
    <d v="2004-08-01T00:00:00"/>
    <s v="SO68673"/>
    <n v="214"/>
    <n v="24705"/>
    <n v="10"/>
    <n v="2"/>
    <n v="1"/>
    <x v="45"/>
    <x v="5"/>
    <n v="13.0863"/>
    <n v="34.99"/>
    <n v="34.99"/>
    <n v="1"/>
    <n v="1"/>
    <n v="21.903700000000001"/>
    <n v="13.0863"/>
    <x v="72"/>
  </r>
  <r>
    <d v="2004-11-03T00:00:00"/>
    <s v="SO68809"/>
    <n v="214"/>
    <n v="14238"/>
    <n v="9"/>
    <n v="2"/>
    <n v="1"/>
    <x v="66"/>
    <x v="0"/>
    <n v="13.0863"/>
    <n v="34.99"/>
    <n v="34.99"/>
    <n v="1"/>
    <n v="1"/>
    <n v="21.903700000000001"/>
    <n v="13.0863"/>
    <x v="72"/>
  </r>
  <r>
    <d v="2004-07-04T00:00:00"/>
    <s v="SO68796"/>
    <n v="214"/>
    <n v="27273"/>
    <n v="4"/>
    <n v="2"/>
    <n v="1"/>
    <x v="98"/>
    <x v="1"/>
    <n v="13.0863"/>
    <n v="34.99"/>
    <n v="34.99"/>
    <n v="1"/>
    <n v="1"/>
    <n v="21.903700000000001"/>
    <n v="13.0863"/>
    <x v="72"/>
  </r>
  <r>
    <d v="2004-09-03T00:00:00"/>
    <s v="SO68898"/>
    <n v="214"/>
    <n v="19924"/>
    <n v="8"/>
    <n v="2"/>
    <n v="1"/>
    <x v="70"/>
    <x v="4"/>
    <n v="13.0863"/>
    <n v="34.99"/>
    <n v="34.99"/>
    <n v="1"/>
    <n v="1"/>
    <n v="21.903700000000001"/>
    <n v="13.0863"/>
    <x v="72"/>
  </r>
  <r>
    <d v="2004-12-01T00:00:00"/>
    <s v="SO68950"/>
    <n v="214"/>
    <n v="17192"/>
    <n v="10"/>
    <n v="2"/>
    <n v="1"/>
    <x v="42"/>
    <x v="5"/>
    <n v="13.0863"/>
    <n v="34.99"/>
    <n v="34.99"/>
    <n v="1"/>
    <n v="1"/>
    <n v="21.903700000000001"/>
    <n v="13.0863"/>
    <x v="72"/>
  </r>
  <r>
    <d v="2004-02-03T00:00:00"/>
    <s v="SO69024"/>
    <n v="214"/>
    <n v="12693"/>
    <n v="9"/>
    <n v="2"/>
    <n v="1"/>
    <x v="60"/>
    <x v="0"/>
    <n v="13.0863"/>
    <n v="34.99"/>
    <n v="34.99"/>
    <n v="1"/>
    <n v="1"/>
    <n v="21.903700000000001"/>
    <n v="13.0863"/>
    <x v="72"/>
  </r>
  <r>
    <d v="2004-11-03T00:00:00"/>
    <s v="SO69063"/>
    <n v="214"/>
    <n v="15652"/>
    <n v="10"/>
    <n v="2"/>
    <n v="1"/>
    <x v="66"/>
    <x v="5"/>
    <n v="13.0863"/>
    <n v="34.99"/>
    <n v="34.99"/>
    <n v="1"/>
    <n v="1"/>
    <n v="21.903700000000001"/>
    <n v="13.0863"/>
    <x v="72"/>
  </r>
  <r>
    <d v="2004-01-01T00:00:00"/>
    <s v="SO69080"/>
    <n v="214"/>
    <n v="19803"/>
    <n v="1"/>
    <n v="2"/>
    <n v="1"/>
    <x v="36"/>
    <x v="2"/>
    <n v="13.0863"/>
    <n v="34.99"/>
    <n v="34.99"/>
    <n v="1"/>
    <n v="1"/>
    <n v="21.903700000000001"/>
    <n v="13.0863"/>
    <x v="72"/>
  </r>
  <r>
    <d v="2004-06-04T00:00:00"/>
    <s v="SO69104"/>
    <n v="214"/>
    <n v="11277"/>
    <n v="6"/>
    <n v="2"/>
    <n v="1"/>
    <x v="82"/>
    <x v="3"/>
    <n v="13.0863"/>
    <n v="34.99"/>
    <n v="34.99"/>
    <n v="1"/>
    <n v="1"/>
    <n v="21.903700000000001"/>
    <n v="13.0863"/>
    <x v="72"/>
  </r>
  <r>
    <d v="2004-12-04T00:00:00"/>
    <s v="SO69149"/>
    <n v="214"/>
    <n v="27201"/>
    <n v="1"/>
    <n v="2"/>
    <n v="1"/>
    <x v="79"/>
    <x v="2"/>
    <n v="13.0863"/>
    <n v="34.99"/>
    <n v="34.99"/>
    <n v="1"/>
    <n v="1"/>
    <n v="21.903700000000001"/>
    <n v="13.0863"/>
    <x v="72"/>
  </r>
  <r>
    <d v="2004-08-04T00:00:00"/>
    <s v="SO69117"/>
    <n v="214"/>
    <n v="14144"/>
    <n v="7"/>
    <n v="2"/>
    <n v="1"/>
    <x v="76"/>
    <x v="6"/>
    <n v="13.0863"/>
    <n v="34.99"/>
    <n v="34.99"/>
    <n v="1"/>
    <n v="1"/>
    <n v="21.903700000000001"/>
    <n v="13.0863"/>
    <x v="72"/>
  </r>
  <r>
    <d v="2004-09-03T00:00:00"/>
    <s v="SO69286"/>
    <n v="214"/>
    <n v="16778"/>
    <n v="4"/>
    <n v="2"/>
    <n v="1"/>
    <x v="70"/>
    <x v="1"/>
    <n v="13.0863"/>
    <n v="34.99"/>
    <n v="34.99"/>
    <n v="1"/>
    <n v="1"/>
    <n v="21.903700000000001"/>
    <n v="13.0863"/>
    <x v="72"/>
  </r>
  <r>
    <d v="2004-07-03T00:00:00"/>
    <s v="SO69296"/>
    <n v="214"/>
    <n v="26662"/>
    <n v="9"/>
    <n v="2"/>
    <n v="1"/>
    <x v="69"/>
    <x v="0"/>
    <n v="13.0863"/>
    <n v="34.99"/>
    <n v="34.99"/>
    <n v="1"/>
    <n v="1"/>
    <n v="21.903700000000001"/>
    <n v="13.0863"/>
    <x v="72"/>
  </r>
  <r>
    <d v="2004-04-04T00:00:00"/>
    <s v="SO69377"/>
    <n v="214"/>
    <n v="21875"/>
    <n v="9"/>
    <n v="2"/>
    <n v="1"/>
    <x v="83"/>
    <x v="0"/>
    <n v="13.0863"/>
    <n v="34.99"/>
    <n v="34.99"/>
    <n v="1"/>
    <n v="1"/>
    <n v="21.903700000000001"/>
    <n v="13.0863"/>
    <x v="72"/>
  </r>
  <r>
    <d v="2004-12-02T00:00:00"/>
    <s v="SO69372"/>
    <n v="214"/>
    <n v="26027"/>
    <n v="9"/>
    <n v="2"/>
    <n v="1"/>
    <x v="54"/>
    <x v="0"/>
    <n v="13.0863"/>
    <n v="34.99"/>
    <n v="34.99"/>
    <n v="1"/>
    <n v="1"/>
    <n v="21.903700000000001"/>
    <n v="13.0863"/>
    <x v="72"/>
  </r>
  <r>
    <d v="2004-06-03T00:00:00"/>
    <s v="SO69637"/>
    <n v="214"/>
    <n v="27541"/>
    <n v="4"/>
    <n v="2"/>
    <n v="1"/>
    <x v="68"/>
    <x v="1"/>
    <n v="13.0863"/>
    <n v="34.99"/>
    <n v="34.99"/>
    <n v="1"/>
    <n v="1"/>
    <n v="21.903700000000001"/>
    <n v="13.0863"/>
    <x v="72"/>
  </r>
  <r>
    <d v="2004-01-02T00:00:00"/>
    <s v="SO69638"/>
    <n v="214"/>
    <n v="24942"/>
    <n v="4"/>
    <n v="2"/>
    <n v="1"/>
    <x v="58"/>
    <x v="1"/>
    <n v="13.0863"/>
    <n v="34.99"/>
    <n v="34.99"/>
    <n v="1"/>
    <n v="1"/>
    <n v="21.903700000000001"/>
    <n v="13.0863"/>
    <x v="72"/>
  </r>
  <r>
    <d v="2004-10-04T00:00:00"/>
    <s v="SO69771"/>
    <n v="214"/>
    <n v="29371"/>
    <n v="8"/>
    <n v="2"/>
    <n v="1"/>
    <x v="78"/>
    <x v="4"/>
    <n v="13.0863"/>
    <n v="34.99"/>
    <n v="34.99"/>
    <n v="1"/>
    <n v="1"/>
    <n v="21.903700000000001"/>
    <n v="13.0863"/>
    <x v="72"/>
  </r>
  <r>
    <d v="2004-12-03T00:00:00"/>
    <s v="SO69820"/>
    <n v="214"/>
    <n v="15936"/>
    <n v="1"/>
    <n v="2"/>
    <n v="1"/>
    <x v="72"/>
    <x v="2"/>
    <n v="13.0863"/>
    <n v="34.99"/>
    <n v="34.99"/>
    <n v="1"/>
    <n v="1"/>
    <n v="21.903700000000001"/>
    <n v="13.0863"/>
    <x v="72"/>
  </r>
  <r>
    <d v="2004-11-04T00:00:00"/>
    <s v="SO69821"/>
    <n v="214"/>
    <n v="15407"/>
    <n v="1"/>
    <n v="2"/>
    <n v="1"/>
    <x v="81"/>
    <x v="2"/>
    <n v="13.0863"/>
    <n v="34.99"/>
    <n v="34.99"/>
    <n v="1"/>
    <n v="1"/>
    <n v="21.903700000000001"/>
    <n v="13.0863"/>
    <x v="72"/>
  </r>
  <r>
    <d v="2004-12-03T00:00:00"/>
    <s v="SO69838"/>
    <n v="214"/>
    <n v="17004"/>
    <n v="4"/>
    <n v="2"/>
    <n v="1"/>
    <x v="72"/>
    <x v="1"/>
    <n v="13.0863"/>
    <n v="34.99"/>
    <n v="34.99"/>
    <n v="1"/>
    <n v="1"/>
    <n v="21.903700000000001"/>
    <n v="13.0863"/>
    <x v="72"/>
  </r>
  <r>
    <d v="2004-09-04T00:00:00"/>
    <s v="SO69829"/>
    <n v="214"/>
    <n v="13796"/>
    <n v="8"/>
    <n v="2"/>
    <n v="1"/>
    <x v="80"/>
    <x v="4"/>
    <n v="13.0863"/>
    <n v="34.99"/>
    <n v="34.99"/>
    <n v="1"/>
    <n v="1"/>
    <n v="21.903700000000001"/>
    <n v="13.0863"/>
    <x v="72"/>
  </r>
  <r>
    <d v="2004-09-03T00:00:00"/>
    <s v="SO69958"/>
    <n v="214"/>
    <n v="19278"/>
    <n v="10"/>
    <n v="2"/>
    <n v="1"/>
    <x v="70"/>
    <x v="5"/>
    <n v="13.0863"/>
    <n v="34.99"/>
    <n v="34.99"/>
    <n v="1"/>
    <n v="1"/>
    <n v="21.903700000000001"/>
    <n v="13.0863"/>
    <x v="72"/>
  </r>
  <r>
    <d v="2004-04-03T00:00:00"/>
    <s v="SO70067"/>
    <n v="214"/>
    <n v="29363"/>
    <n v="8"/>
    <n v="2"/>
    <n v="1"/>
    <x v="67"/>
    <x v="4"/>
    <n v="13.0863"/>
    <n v="34.99"/>
    <n v="34.99"/>
    <n v="1"/>
    <n v="1"/>
    <n v="21.903700000000001"/>
    <n v="13.0863"/>
    <x v="72"/>
  </r>
  <r>
    <d v="2004-08-04T00:00:00"/>
    <s v="SO70156"/>
    <n v="214"/>
    <n v="23584"/>
    <n v="1"/>
    <n v="2"/>
    <n v="1"/>
    <x v="76"/>
    <x v="2"/>
    <n v="13.0863"/>
    <n v="34.99"/>
    <n v="34.99"/>
    <n v="1"/>
    <n v="1"/>
    <n v="21.903700000000001"/>
    <n v="13.0863"/>
    <x v="72"/>
  </r>
  <r>
    <d v="2004-10-04T00:00:00"/>
    <s v="SO70165"/>
    <n v="214"/>
    <n v="25944"/>
    <n v="9"/>
    <n v="2"/>
    <n v="1"/>
    <x v="78"/>
    <x v="0"/>
    <n v="13.0863"/>
    <n v="34.99"/>
    <n v="34.99"/>
    <n v="1"/>
    <n v="1"/>
    <n v="21.903700000000001"/>
    <n v="13.0863"/>
    <x v="72"/>
  </r>
  <r>
    <d v="2004-07-03T00:00:00"/>
    <s v="SO70201"/>
    <n v="214"/>
    <n v="27886"/>
    <n v="7"/>
    <n v="2"/>
    <n v="1"/>
    <x v="69"/>
    <x v="6"/>
    <n v="13.0863"/>
    <n v="34.99"/>
    <n v="34.99"/>
    <n v="1"/>
    <n v="1"/>
    <n v="21.903700000000001"/>
    <n v="13.0863"/>
    <x v="72"/>
  </r>
  <r>
    <d v="2004-06-03T00:00:00"/>
    <s v="SO70215"/>
    <n v="214"/>
    <n v="15255"/>
    <n v="4"/>
    <n v="2"/>
    <n v="1"/>
    <x v="68"/>
    <x v="1"/>
    <n v="13.0863"/>
    <n v="34.99"/>
    <n v="34.99"/>
    <n v="1"/>
    <n v="1"/>
    <n v="21.903700000000001"/>
    <n v="13.0863"/>
    <x v="72"/>
  </r>
  <r>
    <d v="2004-06-04T00:00:00"/>
    <s v="SO70232"/>
    <n v="214"/>
    <n v="27568"/>
    <n v="1"/>
    <n v="2"/>
    <n v="1"/>
    <x v="82"/>
    <x v="2"/>
    <n v="13.0863"/>
    <n v="34.99"/>
    <n v="34.99"/>
    <n v="1"/>
    <n v="1"/>
    <n v="21.903700000000001"/>
    <n v="13.0863"/>
    <x v="72"/>
  </r>
  <r>
    <d v="2004-09-02T00:00:00"/>
    <s v="SO70282"/>
    <n v="214"/>
    <n v="27849"/>
    <n v="7"/>
    <n v="2"/>
    <n v="1"/>
    <x v="55"/>
    <x v="6"/>
    <n v="13.0863"/>
    <n v="34.99"/>
    <n v="34.99"/>
    <n v="1"/>
    <n v="1"/>
    <n v="21.903700000000001"/>
    <n v="13.0863"/>
    <x v="72"/>
  </r>
  <r>
    <d v="2004-11-03T00:00:00"/>
    <s v="SO70338"/>
    <n v="214"/>
    <n v="15335"/>
    <n v="1"/>
    <n v="2"/>
    <n v="1"/>
    <x v="66"/>
    <x v="2"/>
    <n v="13.0863"/>
    <n v="34.99"/>
    <n v="34.99"/>
    <n v="1"/>
    <n v="1"/>
    <n v="21.903700000000001"/>
    <n v="13.0863"/>
    <x v="72"/>
  </r>
  <r>
    <d v="2004-07-03T00:00:00"/>
    <s v="SO70387"/>
    <n v="214"/>
    <n v="19196"/>
    <n v="8"/>
    <n v="2"/>
    <n v="1"/>
    <x v="69"/>
    <x v="4"/>
    <n v="13.0863"/>
    <n v="34.99"/>
    <n v="34.99"/>
    <n v="1"/>
    <n v="1"/>
    <n v="21.903700000000001"/>
    <n v="13.0863"/>
    <x v="72"/>
  </r>
  <r>
    <d v="2004-09-04T00:00:00"/>
    <s v="SO70408"/>
    <n v="214"/>
    <n v="14963"/>
    <n v="10"/>
    <n v="2"/>
    <n v="1"/>
    <x v="80"/>
    <x v="5"/>
    <n v="13.0863"/>
    <n v="34.99"/>
    <n v="34.99"/>
    <n v="1"/>
    <n v="1"/>
    <n v="21.903700000000001"/>
    <n v="13.0863"/>
    <x v="72"/>
  </r>
  <r>
    <d v="2004-04-02T00:00:00"/>
    <s v="SO70459"/>
    <n v="214"/>
    <n v="17522"/>
    <n v="9"/>
    <n v="2"/>
    <n v="1"/>
    <x v="56"/>
    <x v="0"/>
    <n v="13.0863"/>
    <n v="34.99"/>
    <n v="34.99"/>
    <n v="1"/>
    <n v="1"/>
    <n v="21.903700000000001"/>
    <n v="13.0863"/>
    <x v="72"/>
  </r>
  <r>
    <d v="2004-08-03T00:00:00"/>
    <s v="SO70573"/>
    <n v="214"/>
    <n v="29362"/>
    <n v="8"/>
    <n v="2"/>
    <n v="1"/>
    <x v="63"/>
    <x v="4"/>
    <n v="13.0863"/>
    <n v="34.99"/>
    <n v="34.99"/>
    <n v="1"/>
    <n v="1"/>
    <n v="21.903700000000001"/>
    <n v="13.0863"/>
    <x v="72"/>
  </r>
  <r>
    <d v="2004-02-03T00:00:00"/>
    <s v="SO70672"/>
    <n v="214"/>
    <n v="13089"/>
    <n v="9"/>
    <n v="2"/>
    <n v="1"/>
    <x v="60"/>
    <x v="0"/>
    <n v="13.0863"/>
    <n v="34.99"/>
    <n v="34.99"/>
    <n v="1"/>
    <n v="1"/>
    <n v="21.903700000000001"/>
    <n v="13.0863"/>
    <x v="72"/>
  </r>
  <r>
    <d v="2004-07-02T00:00:00"/>
    <s v="SO70735"/>
    <n v="214"/>
    <n v="27671"/>
    <n v="1"/>
    <n v="2"/>
    <n v="1"/>
    <x v="53"/>
    <x v="2"/>
    <n v="13.0863"/>
    <n v="34.99"/>
    <n v="34.99"/>
    <n v="1"/>
    <n v="1"/>
    <n v="21.903700000000001"/>
    <n v="13.0863"/>
    <x v="72"/>
  </r>
  <r>
    <d v="2004-02-04T00:00:00"/>
    <s v="SO70767"/>
    <n v="214"/>
    <n v="11300"/>
    <n v="6"/>
    <n v="2"/>
    <n v="1"/>
    <x v="75"/>
    <x v="3"/>
    <n v="13.0863"/>
    <n v="34.99"/>
    <n v="34.99"/>
    <n v="1"/>
    <n v="1"/>
    <n v="21.903700000000001"/>
    <n v="13.0863"/>
    <x v="72"/>
  </r>
  <r>
    <d v="2004-04-02T00:00:00"/>
    <s v="SO70756"/>
    <n v="214"/>
    <n v="19090"/>
    <n v="9"/>
    <n v="2"/>
    <n v="1"/>
    <x v="56"/>
    <x v="0"/>
    <n v="13.0863"/>
    <n v="34.99"/>
    <n v="34.99"/>
    <n v="1"/>
    <n v="1"/>
    <n v="21.903700000000001"/>
    <n v="13.0863"/>
    <x v="72"/>
  </r>
  <r>
    <d v="2004-10-04T00:00:00"/>
    <s v="SO70803"/>
    <n v="214"/>
    <n v="22033"/>
    <n v="9"/>
    <n v="2"/>
    <n v="1"/>
    <x v="78"/>
    <x v="0"/>
    <n v="13.0863"/>
    <n v="34.99"/>
    <n v="34.99"/>
    <n v="1"/>
    <n v="1"/>
    <n v="21.903700000000001"/>
    <n v="13.0863"/>
    <x v="72"/>
  </r>
  <r>
    <d v="2004-10-02T00:00:00"/>
    <s v="SO70866"/>
    <n v="214"/>
    <n v="25465"/>
    <n v="10"/>
    <n v="2"/>
    <n v="1"/>
    <x v="59"/>
    <x v="5"/>
    <n v="13.0863"/>
    <n v="34.99"/>
    <n v="34.99"/>
    <n v="1"/>
    <n v="1"/>
    <n v="21.903700000000001"/>
    <n v="13.0863"/>
    <x v="72"/>
  </r>
  <r>
    <d v="2004-02-05T00:00:00"/>
    <s v="SO70937"/>
    <n v="214"/>
    <n v="13112"/>
    <n v="9"/>
    <n v="2"/>
    <n v="1"/>
    <x v="94"/>
    <x v="0"/>
    <n v="13.0863"/>
    <n v="34.99"/>
    <n v="34.99"/>
    <n v="1"/>
    <n v="1"/>
    <n v="21.903700000000001"/>
    <n v="13.0863"/>
    <x v="72"/>
  </r>
  <r>
    <d v="2004-08-03T00:00:00"/>
    <s v="SO70931"/>
    <n v="214"/>
    <n v="18597"/>
    <n v="4"/>
    <n v="2"/>
    <n v="1"/>
    <x v="63"/>
    <x v="1"/>
    <n v="13.0863"/>
    <n v="34.99"/>
    <n v="34.99"/>
    <n v="1"/>
    <n v="1"/>
    <n v="21.903700000000001"/>
    <n v="13.0863"/>
    <x v="72"/>
  </r>
  <r>
    <d v="2004-02-03T00:00:00"/>
    <s v="SO71004"/>
    <n v="214"/>
    <n v="26050"/>
    <n v="1"/>
    <n v="2"/>
    <n v="1"/>
    <x v="60"/>
    <x v="2"/>
    <n v="13.0863"/>
    <n v="34.99"/>
    <n v="34.99"/>
    <n v="1"/>
    <n v="1"/>
    <n v="21.903700000000001"/>
    <n v="13.0863"/>
    <x v="72"/>
  </r>
  <r>
    <d v="2004-09-03T00:00:00"/>
    <s v="SO71078"/>
    <n v="214"/>
    <n v="26276"/>
    <n v="1"/>
    <n v="2"/>
    <n v="1"/>
    <x v="70"/>
    <x v="2"/>
    <n v="13.0863"/>
    <n v="34.99"/>
    <n v="34.99"/>
    <n v="1"/>
    <n v="1"/>
    <n v="21.903700000000001"/>
    <n v="13.0863"/>
    <x v="72"/>
  </r>
  <r>
    <d v="2004-11-04T00:00:00"/>
    <s v="SO71071"/>
    <n v="214"/>
    <n v="11612"/>
    <n v="10"/>
    <n v="2"/>
    <n v="1"/>
    <x v="81"/>
    <x v="5"/>
    <n v="13.0863"/>
    <n v="34.99"/>
    <n v="34.99"/>
    <n v="1"/>
    <n v="1"/>
    <n v="21.903700000000001"/>
    <n v="13.0863"/>
    <x v="72"/>
  </r>
  <r>
    <d v="2004-07-03T00:00:00"/>
    <s v="SO71088"/>
    <n v="214"/>
    <n v="28387"/>
    <n v="10"/>
    <n v="2"/>
    <n v="1"/>
    <x v="69"/>
    <x v="5"/>
    <n v="13.0863"/>
    <n v="34.99"/>
    <n v="34.99"/>
    <n v="1"/>
    <n v="1"/>
    <n v="21.903700000000001"/>
    <n v="13.0863"/>
    <x v="72"/>
  </r>
  <r>
    <d v="2004-02-04T00:00:00"/>
    <s v="SO71092"/>
    <n v="214"/>
    <n v="13090"/>
    <n v="9"/>
    <n v="2"/>
    <n v="1"/>
    <x v="75"/>
    <x v="0"/>
    <n v="13.0863"/>
    <n v="34.99"/>
    <n v="34.99"/>
    <n v="1"/>
    <n v="1"/>
    <n v="21.903700000000001"/>
    <n v="13.0863"/>
    <x v="72"/>
  </r>
  <r>
    <d v="2004-07-03T00:00:00"/>
    <s v="SO71080"/>
    <n v="214"/>
    <n v="22881"/>
    <n v="6"/>
    <n v="2"/>
    <n v="1"/>
    <x v="69"/>
    <x v="3"/>
    <n v="13.0863"/>
    <n v="34.99"/>
    <n v="34.99"/>
    <n v="1"/>
    <n v="1"/>
    <n v="21.903700000000001"/>
    <n v="13.0863"/>
    <x v="72"/>
  </r>
  <r>
    <d v="2004-06-03T00:00:00"/>
    <s v="SO71187"/>
    <n v="214"/>
    <n v="27773"/>
    <n v="7"/>
    <n v="2"/>
    <n v="1"/>
    <x v="68"/>
    <x v="6"/>
    <n v="13.0863"/>
    <n v="34.99"/>
    <n v="34.99"/>
    <n v="1"/>
    <n v="1"/>
    <n v="21.903700000000001"/>
    <n v="13.0863"/>
    <x v="72"/>
  </r>
  <r>
    <d v="2004-09-04T00:00:00"/>
    <s v="SO71189"/>
    <n v="214"/>
    <n v="29366"/>
    <n v="10"/>
    <n v="2"/>
    <n v="1"/>
    <x v="80"/>
    <x v="5"/>
    <n v="13.0863"/>
    <n v="34.99"/>
    <n v="34.99"/>
    <n v="1"/>
    <n v="1"/>
    <n v="21.903700000000001"/>
    <n v="13.0863"/>
    <x v="72"/>
  </r>
  <r>
    <d v="2004-10-04T00:00:00"/>
    <s v="SO71216"/>
    <n v="214"/>
    <n v="25303"/>
    <n v="8"/>
    <n v="2"/>
    <n v="1"/>
    <x v="78"/>
    <x v="4"/>
    <n v="13.0863"/>
    <n v="34.99"/>
    <n v="34.99"/>
    <n v="1"/>
    <n v="1"/>
    <n v="21.903700000000001"/>
    <n v="13.0863"/>
    <x v="72"/>
  </r>
  <r>
    <d v="2004-12-04T00:00:00"/>
    <s v="SO71190"/>
    <n v="214"/>
    <n v="12301"/>
    <n v="7"/>
    <n v="2"/>
    <n v="1"/>
    <x v="79"/>
    <x v="6"/>
    <n v="13.0863"/>
    <n v="34.99"/>
    <n v="34.99"/>
    <n v="1"/>
    <n v="1"/>
    <n v="21.903700000000001"/>
    <n v="13.0863"/>
    <x v="72"/>
  </r>
  <r>
    <d v="2004-11-04T00:00:00"/>
    <s v="SO71259"/>
    <n v="214"/>
    <n v="29367"/>
    <n v="10"/>
    <n v="2"/>
    <n v="1"/>
    <x v="81"/>
    <x v="5"/>
    <n v="13.0863"/>
    <n v="34.99"/>
    <n v="34.99"/>
    <n v="1"/>
    <n v="1"/>
    <n v="21.903700000000001"/>
    <n v="13.0863"/>
    <x v="72"/>
  </r>
  <r>
    <d v="2004-03-03T00:00:00"/>
    <s v="SO71304"/>
    <n v="214"/>
    <n v="18911"/>
    <n v="1"/>
    <n v="2"/>
    <n v="1"/>
    <x v="64"/>
    <x v="2"/>
    <n v="13.0863"/>
    <n v="34.99"/>
    <n v="34.99"/>
    <n v="1"/>
    <n v="1"/>
    <n v="21.903700000000001"/>
    <n v="13.0863"/>
    <x v="72"/>
  </r>
  <r>
    <d v="2004-10-02T00:00:00"/>
    <s v="SO71328"/>
    <n v="214"/>
    <n v="18126"/>
    <n v="10"/>
    <n v="2"/>
    <n v="1"/>
    <x v="59"/>
    <x v="5"/>
    <n v="13.0863"/>
    <n v="34.99"/>
    <n v="34.99"/>
    <n v="1"/>
    <n v="1"/>
    <n v="21.903700000000001"/>
    <n v="13.0863"/>
    <x v="72"/>
  </r>
  <r>
    <d v="2004-07-05T00:00:00"/>
    <s v="SO71457"/>
    <n v="214"/>
    <n v="25670"/>
    <n v="7"/>
    <n v="2"/>
    <n v="1"/>
    <x v="93"/>
    <x v="6"/>
    <n v="13.0863"/>
    <n v="34.99"/>
    <n v="34.99"/>
    <n v="1"/>
    <n v="1"/>
    <n v="21.903700000000001"/>
    <n v="13.0863"/>
    <x v="72"/>
  </r>
  <r>
    <d v="2004-12-02T00:00:00"/>
    <s v="SO71477"/>
    <n v="214"/>
    <n v="28066"/>
    <n v="4"/>
    <n v="2"/>
    <n v="1"/>
    <x v="54"/>
    <x v="1"/>
    <n v="13.0863"/>
    <n v="34.99"/>
    <n v="34.99"/>
    <n v="1"/>
    <n v="1"/>
    <n v="21.903700000000001"/>
    <n v="13.0863"/>
    <x v="72"/>
  </r>
  <r>
    <d v="2004-03-03T00:00:00"/>
    <s v="SO71518"/>
    <n v="214"/>
    <n v="16787"/>
    <n v="4"/>
    <n v="2"/>
    <n v="1"/>
    <x v="64"/>
    <x v="1"/>
    <n v="13.0863"/>
    <n v="34.99"/>
    <n v="34.99"/>
    <n v="1"/>
    <n v="1"/>
    <n v="21.903700000000001"/>
    <n v="13.0863"/>
    <x v="72"/>
  </r>
  <r>
    <d v="2004-01-02T00:00:00"/>
    <s v="SO71607"/>
    <n v="214"/>
    <n v="25705"/>
    <n v="9"/>
    <n v="2"/>
    <n v="1"/>
    <x v="58"/>
    <x v="0"/>
    <n v="13.0863"/>
    <n v="34.99"/>
    <n v="34.99"/>
    <n v="1"/>
    <n v="1"/>
    <n v="21.903700000000001"/>
    <n v="13.0863"/>
    <x v="72"/>
  </r>
  <r>
    <d v="2004-02-04T00:00:00"/>
    <s v="SO71763"/>
    <n v="214"/>
    <n v="27667"/>
    <n v="4"/>
    <n v="2"/>
    <n v="1"/>
    <x v="75"/>
    <x v="1"/>
    <n v="13.0863"/>
    <n v="34.99"/>
    <n v="34.99"/>
    <n v="1"/>
    <n v="1"/>
    <n v="21.903700000000001"/>
    <n v="13.0863"/>
    <x v="72"/>
  </r>
  <r>
    <d v="2004-11-05T00:00:00"/>
    <s v="SO71750"/>
    <n v="214"/>
    <n v="26150"/>
    <n v="9"/>
    <n v="2"/>
    <n v="1"/>
    <x v="87"/>
    <x v="0"/>
    <n v="13.0863"/>
    <n v="34.99"/>
    <n v="34.99"/>
    <n v="1"/>
    <n v="1"/>
    <n v="21.903700000000001"/>
    <n v="13.0863"/>
    <x v="72"/>
  </r>
  <r>
    <d v="2004-03-03T00:00:00"/>
    <s v="SO71748"/>
    <n v="214"/>
    <n v="17949"/>
    <n v="7"/>
    <n v="2"/>
    <n v="1"/>
    <x v="64"/>
    <x v="6"/>
    <n v="13.0863"/>
    <n v="34.99"/>
    <n v="34.99"/>
    <n v="1"/>
    <n v="1"/>
    <n v="21.903700000000001"/>
    <n v="13.0863"/>
    <x v="72"/>
  </r>
  <r>
    <d v="2004-10-04T00:00:00"/>
    <s v="SO71729"/>
    <n v="214"/>
    <n v="16188"/>
    <n v="10"/>
    <n v="2"/>
    <n v="1"/>
    <x v="78"/>
    <x v="5"/>
    <n v="13.0863"/>
    <n v="34.99"/>
    <n v="34.99"/>
    <n v="1"/>
    <n v="1"/>
    <n v="21.903700000000001"/>
    <n v="13.0863"/>
    <x v="72"/>
  </r>
  <r>
    <d v="2004-02-04T00:00:00"/>
    <s v="SO72057"/>
    <n v="214"/>
    <n v="18806"/>
    <n v="1"/>
    <n v="2"/>
    <n v="1"/>
    <x v="75"/>
    <x v="2"/>
    <n v="13.0863"/>
    <n v="34.99"/>
    <n v="34.99"/>
    <n v="1"/>
    <n v="1"/>
    <n v="21.903700000000001"/>
    <n v="13.0863"/>
    <x v="72"/>
  </r>
  <r>
    <d v="2004-12-04T00:00:00"/>
    <s v="SO72074"/>
    <n v="214"/>
    <n v="19364"/>
    <n v="8"/>
    <n v="2"/>
    <n v="1"/>
    <x v="79"/>
    <x v="4"/>
    <n v="13.0863"/>
    <n v="34.99"/>
    <n v="34.99"/>
    <n v="1"/>
    <n v="1"/>
    <n v="21.903700000000001"/>
    <n v="13.0863"/>
    <x v="72"/>
  </r>
  <r>
    <d v="2004-08-04T00:00:00"/>
    <s v="SO72113"/>
    <n v="214"/>
    <n v="24296"/>
    <n v="4"/>
    <n v="2"/>
    <n v="1"/>
    <x v="76"/>
    <x v="1"/>
    <n v="13.0863"/>
    <n v="34.99"/>
    <n v="34.99"/>
    <n v="1"/>
    <n v="1"/>
    <n v="21.903700000000001"/>
    <n v="13.0863"/>
    <x v="72"/>
  </r>
  <r>
    <d v="2004-11-02T00:00:00"/>
    <s v="SO72178"/>
    <n v="214"/>
    <n v="18051"/>
    <n v="6"/>
    <n v="2"/>
    <n v="1"/>
    <x v="57"/>
    <x v="3"/>
    <n v="13.0863"/>
    <n v="34.99"/>
    <n v="34.99"/>
    <n v="1"/>
    <n v="1"/>
    <n v="21.903700000000001"/>
    <n v="13.0863"/>
    <x v="72"/>
  </r>
  <r>
    <d v="2004-08-02T00:00:00"/>
    <s v="SO72191"/>
    <n v="214"/>
    <n v="11148"/>
    <n v="9"/>
    <n v="2"/>
    <n v="1"/>
    <x v="50"/>
    <x v="0"/>
    <n v="13.0863"/>
    <n v="34.99"/>
    <n v="34.99"/>
    <n v="1"/>
    <n v="1"/>
    <n v="21.903700000000001"/>
    <n v="13.0863"/>
    <x v="72"/>
  </r>
  <r>
    <d v="2004-10-02T00:00:00"/>
    <s v="SO72333"/>
    <n v="214"/>
    <n v="16176"/>
    <n v="9"/>
    <n v="2"/>
    <n v="1"/>
    <x v="59"/>
    <x v="0"/>
    <n v="13.0863"/>
    <n v="34.99"/>
    <n v="34.99"/>
    <n v="1"/>
    <n v="1"/>
    <n v="21.903700000000001"/>
    <n v="13.0863"/>
    <x v="72"/>
  </r>
  <r>
    <d v="2004-12-04T00:00:00"/>
    <s v="SO72388"/>
    <n v="214"/>
    <n v="25143"/>
    <n v="7"/>
    <n v="2"/>
    <n v="1"/>
    <x v="79"/>
    <x v="6"/>
    <n v="13.0863"/>
    <n v="34.99"/>
    <n v="34.99"/>
    <n v="1"/>
    <n v="1"/>
    <n v="21.903700000000001"/>
    <n v="13.0863"/>
    <x v="72"/>
  </r>
  <r>
    <d v="2004-08-05T00:00:00"/>
    <s v="SO72413"/>
    <n v="214"/>
    <n v="22987"/>
    <n v="9"/>
    <n v="2"/>
    <n v="1"/>
    <x v="88"/>
    <x v="0"/>
    <n v="13.0863"/>
    <n v="34.99"/>
    <n v="34.99"/>
    <n v="1"/>
    <n v="1"/>
    <n v="21.903700000000001"/>
    <n v="13.0863"/>
    <x v="72"/>
  </r>
  <r>
    <d v="2004-05-04T00:00:00"/>
    <s v="SO72378"/>
    <n v="214"/>
    <n v="15190"/>
    <n v="4"/>
    <n v="2"/>
    <n v="1"/>
    <x v="77"/>
    <x v="1"/>
    <n v="13.0863"/>
    <n v="34.99"/>
    <n v="34.99"/>
    <n v="1"/>
    <n v="1"/>
    <n v="21.903700000000001"/>
    <n v="13.0863"/>
    <x v="72"/>
  </r>
  <r>
    <d v="2004-04-04T00:00:00"/>
    <s v="SO72444"/>
    <n v="214"/>
    <n v="14100"/>
    <n v="9"/>
    <n v="2"/>
    <n v="1"/>
    <x v="83"/>
    <x v="0"/>
    <n v="13.0863"/>
    <n v="34.99"/>
    <n v="34.99"/>
    <n v="1"/>
    <n v="1"/>
    <n v="21.903700000000001"/>
    <n v="13.0863"/>
    <x v="72"/>
  </r>
  <r>
    <d v="2004-07-05T00:00:00"/>
    <s v="SO72471"/>
    <n v="214"/>
    <n v="26877"/>
    <n v="10"/>
    <n v="2"/>
    <n v="1"/>
    <x v="93"/>
    <x v="5"/>
    <n v="13.0863"/>
    <n v="34.99"/>
    <n v="34.99"/>
    <n v="1"/>
    <n v="1"/>
    <n v="21.903700000000001"/>
    <n v="13.0863"/>
    <x v="72"/>
  </r>
  <r>
    <d v="2004-06-03T00:00:00"/>
    <s v="SO72511"/>
    <n v="214"/>
    <n v="13257"/>
    <n v="8"/>
    <n v="2"/>
    <n v="1"/>
    <x v="68"/>
    <x v="4"/>
    <n v="13.0863"/>
    <n v="34.99"/>
    <n v="34.99"/>
    <n v="1"/>
    <n v="1"/>
    <n v="21.903700000000001"/>
    <n v="13.0863"/>
    <x v="72"/>
  </r>
  <r>
    <d v="2004-05-04T00:00:00"/>
    <s v="SO72636"/>
    <n v="214"/>
    <n v="14731"/>
    <n v="4"/>
    <n v="2"/>
    <n v="1"/>
    <x v="77"/>
    <x v="1"/>
    <n v="13.0863"/>
    <n v="34.99"/>
    <n v="34.99"/>
    <n v="1"/>
    <n v="1"/>
    <n v="21.903700000000001"/>
    <n v="13.0863"/>
    <x v="72"/>
  </r>
  <r>
    <d v="2004-09-05T00:00:00"/>
    <s v="SO72674"/>
    <n v="214"/>
    <n v="21308"/>
    <n v="6"/>
    <n v="2"/>
    <n v="1"/>
    <x v="92"/>
    <x v="3"/>
    <n v="13.0863"/>
    <n v="34.99"/>
    <n v="34.99"/>
    <n v="1"/>
    <n v="1"/>
    <n v="21.903700000000001"/>
    <n v="13.0863"/>
    <x v="72"/>
  </r>
  <r>
    <d v="2004-09-03T00:00:00"/>
    <s v="SO72701"/>
    <n v="214"/>
    <n v="16661"/>
    <n v="9"/>
    <n v="2"/>
    <n v="1"/>
    <x v="70"/>
    <x v="0"/>
    <n v="13.0863"/>
    <n v="34.99"/>
    <n v="34.99"/>
    <n v="1"/>
    <n v="1"/>
    <n v="21.903700000000001"/>
    <n v="13.0863"/>
    <x v="72"/>
  </r>
  <r>
    <d v="2004-11-04T00:00:00"/>
    <s v="SO72775"/>
    <n v="214"/>
    <n v="16636"/>
    <n v="9"/>
    <n v="2"/>
    <n v="1"/>
    <x v="81"/>
    <x v="0"/>
    <n v="13.0863"/>
    <n v="34.99"/>
    <n v="34.99"/>
    <n v="1"/>
    <n v="1"/>
    <n v="21.903700000000001"/>
    <n v="13.0863"/>
    <x v="72"/>
  </r>
  <r>
    <d v="2004-03-04T00:00:00"/>
    <s v="SO72928"/>
    <n v="214"/>
    <n v="24334"/>
    <n v="4"/>
    <n v="2"/>
    <n v="1"/>
    <x v="74"/>
    <x v="1"/>
    <n v="13.0863"/>
    <n v="34.99"/>
    <n v="34.99"/>
    <n v="1"/>
    <n v="1"/>
    <n v="21.903700000000001"/>
    <n v="13.0863"/>
    <x v="72"/>
  </r>
  <r>
    <d v="2004-11-05T00:00:00"/>
    <s v="SO72942"/>
    <n v="214"/>
    <n v="15923"/>
    <n v="7"/>
    <n v="2"/>
    <n v="1"/>
    <x v="87"/>
    <x v="6"/>
    <n v="13.0863"/>
    <n v="34.99"/>
    <n v="34.99"/>
    <n v="1"/>
    <n v="1"/>
    <n v="21.903700000000001"/>
    <n v="13.0863"/>
    <x v="72"/>
  </r>
  <r>
    <d v="2004-12-04T00:00:00"/>
    <s v="SO72962"/>
    <n v="214"/>
    <n v="25134"/>
    <n v="9"/>
    <n v="2"/>
    <n v="1"/>
    <x v="79"/>
    <x v="0"/>
    <n v="13.0863"/>
    <n v="34.99"/>
    <n v="34.99"/>
    <n v="1"/>
    <n v="1"/>
    <n v="21.903700000000001"/>
    <n v="13.0863"/>
    <x v="72"/>
  </r>
  <r>
    <d v="2004-01-05T00:00:00"/>
    <s v="SO73014"/>
    <n v="214"/>
    <n v="18458"/>
    <n v="9"/>
    <n v="2"/>
    <n v="1"/>
    <x v="90"/>
    <x v="0"/>
    <n v="13.0863"/>
    <n v="34.99"/>
    <n v="34.99"/>
    <n v="1"/>
    <n v="1"/>
    <n v="21.903700000000001"/>
    <n v="13.0863"/>
    <x v="72"/>
  </r>
  <r>
    <d v="2004-08-04T00:00:00"/>
    <s v="SO73020"/>
    <n v="214"/>
    <n v="20751"/>
    <n v="4"/>
    <n v="2"/>
    <n v="1"/>
    <x v="76"/>
    <x v="1"/>
    <n v="13.0863"/>
    <n v="34.99"/>
    <n v="34.99"/>
    <n v="1"/>
    <n v="1"/>
    <n v="21.903700000000001"/>
    <n v="13.0863"/>
    <x v="72"/>
  </r>
  <r>
    <d v="2004-12-05T00:00:00"/>
    <s v="SO73086"/>
    <n v="214"/>
    <n v="22221"/>
    <n v="4"/>
    <n v="2"/>
    <n v="1"/>
    <x v="89"/>
    <x v="1"/>
    <n v="13.0863"/>
    <n v="34.99"/>
    <n v="34.99"/>
    <n v="1"/>
    <n v="1"/>
    <n v="21.903700000000001"/>
    <n v="13.0863"/>
    <x v="72"/>
  </r>
  <r>
    <d v="2004-02-03T00:00:00"/>
    <s v="SO73140"/>
    <n v="214"/>
    <n v="16933"/>
    <n v="10"/>
    <n v="2"/>
    <n v="1"/>
    <x v="60"/>
    <x v="5"/>
    <n v="13.0863"/>
    <n v="34.99"/>
    <n v="34.99"/>
    <n v="1"/>
    <n v="1"/>
    <n v="21.903700000000001"/>
    <n v="13.0863"/>
    <x v="72"/>
  </r>
  <r>
    <d v="2004-06-05T00:00:00"/>
    <s v="SO73183"/>
    <n v="214"/>
    <n v="27483"/>
    <n v="9"/>
    <n v="2"/>
    <n v="1"/>
    <x v="91"/>
    <x v="0"/>
    <n v="13.0863"/>
    <n v="34.99"/>
    <n v="34.99"/>
    <n v="1"/>
    <n v="1"/>
    <n v="21.903700000000001"/>
    <n v="13.0863"/>
    <x v="72"/>
  </r>
  <r>
    <d v="2004-01-06T00:00:00"/>
    <s v="SO73238"/>
    <n v="214"/>
    <n v="26652"/>
    <n v="9"/>
    <n v="2"/>
    <n v="1"/>
    <x v="103"/>
    <x v="0"/>
    <n v="13.0863"/>
    <n v="34.99"/>
    <n v="34.99"/>
    <n v="1"/>
    <n v="1"/>
    <n v="21.903700000000001"/>
    <n v="13.0863"/>
    <x v="72"/>
  </r>
  <r>
    <d v="2004-03-03T00:00:00"/>
    <s v="SO73216"/>
    <n v="214"/>
    <n v="18630"/>
    <n v="7"/>
    <n v="2"/>
    <n v="1"/>
    <x v="64"/>
    <x v="6"/>
    <n v="13.0863"/>
    <n v="34.99"/>
    <n v="34.99"/>
    <n v="1"/>
    <n v="1"/>
    <n v="21.903700000000001"/>
    <n v="13.0863"/>
    <x v="72"/>
  </r>
  <r>
    <d v="2004-03-03T00:00:00"/>
    <s v="SO73408"/>
    <n v="214"/>
    <n v="18324"/>
    <n v="6"/>
    <n v="2"/>
    <n v="1"/>
    <x v="64"/>
    <x v="3"/>
    <n v="13.0863"/>
    <n v="34.99"/>
    <n v="34.99"/>
    <n v="1"/>
    <n v="1"/>
    <n v="21.903700000000001"/>
    <n v="13.0863"/>
    <x v="72"/>
  </r>
  <r>
    <d v="2004-01-06T00:00:00"/>
    <s v="SO73342"/>
    <n v="214"/>
    <n v="27595"/>
    <n v="9"/>
    <n v="2"/>
    <n v="1"/>
    <x v="103"/>
    <x v="0"/>
    <n v="13.0863"/>
    <n v="34.99"/>
    <n v="34.99"/>
    <n v="1"/>
    <n v="1"/>
    <n v="21.903700000000001"/>
    <n v="13.0863"/>
    <x v="72"/>
  </r>
  <r>
    <d v="2004-05-06T00:00:00"/>
    <s v="SO73493"/>
    <n v="214"/>
    <n v="20905"/>
    <n v="7"/>
    <n v="2"/>
    <n v="1"/>
    <x v="109"/>
    <x v="6"/>
    <n v="13.0863"/>
    <n v="34.99"/>
    <n v="34.99"/>
    <n v="1"/>
    <n v="1"/>
    <n v="21.903700000000001"/>
    <n v="13.0863"/>
    <x v="72"/>
  </r>
  <r>
    <d v="2004-07-04T00:00:00"/>
    <s v="SO73459"/>
    <n v="214"/>
    <n v="24147"/>
    <n v="8"/>
    <n v="2"/>
    <n v="1"/>
    <x v="98"/>
    <x v="4"/>
    <n v="13.0863"/>
    <n v="34.99"/>
    <n v="34.99"/>
    <n v="1"/>
    <n v="1"/>
    <n v="21.903700000000001"/>
    <n v="13.0863"/>
    <x v="72"/>
  </r>
  <r>
    <d v="2004-03-06T00:00:00"/>
    <s v="SO73427"/>
    <n v="214"/>
    <n v="21827"/>
    <n v="8"/>
    <n v="2"/>
    <n v="1"/>
    <x v="96"/>
    <x v="4"/>
    <n v="13.0863"/>
    <n v="34.99"/>
    <n v="34.99"/>
    <n v="1"/>
    <n v="1"/>
    <n v="21.903700000000001"/>
    <n v="13.0863"/>
    <x v="72"/>
  </r>
  <r>
    <d v="2004-06-03T00:00:00"/>
    <s v="SO73512"/>
    <n v="214"/>
    <n v="24560"/>
    <n v="7"/>
    <n v="2"/>
    <n v="1"/>
    <x v="68"/>
    <x v="6"/>
    <n v="13.0863"/>
    <n v="34.99"/>
    <n v="34.99"/>
    <n v="1"/>
    <n v="1"/>
    <n v="21.903700000000001"/>
    <n v="13.0863"/>
    <x v="72"/>
  </r>
  <r>
    <d v="2004-07-03T00:00:00"/>
    <s v="SO73699"/>
    <n v="214"/>
    <n v="28243"/>
    <n v="4"/>
    <n v="2"/>
    <n v="1"/>
    <x v="69"/>
    <x v="1"/>
    <n v="13.0863"/>
    <n v="34.99"/>
    <n v="34.99"/>
    <n v="1"/>
    <n v="1"/>
    <n v="21.903700000000001"/>
    <n v="13.0863"/>
    <x v="72"/>
  </r>
  <r>
    <d v="2004-12-04T00:00:00"/>
    <s v="SO73787"/>
    <n v="214"/>
    <n v="13644"/>
    <n v="9"/>
    <n v="2"/>
    <n v="1"/>
    <x v="79"/>
    <x v="0"/>
    <n v="13.0863"/>
    <n v="34.99"/>
    <n v="34.99"/>
    <n v="1"/>
    <n v="1"/>
    <n v="21.903700000000001"/>
    <n v="13.0863"/>
    <x v="72"/>
  </r>
  <r>
    <d v="2004-03-04T00:00:00"/>
    <s v="SO73769"/>
    <n v="214"/>
    <n v="25073"/>
    <n v="1"/>
    <n v="2"/>
    <n v="1"/>
    <x v="74"/>
    <x v="2"/>
    <n v="13.0863"/>
    <n v="34.99"/>
    <n v="34.99"/>
    <n v="1"/>
    <n v="1"/>
    <n v="21.903700000000001"/>
    <n v="13.0863"/>
    <x v="72"/>
  </r>
  <r>
    <d v="2004-12-04T00:00:00"/>
    <s v="SO73720"/>
    <n v="214"/>
    <n v="16605"/>
    <n v="9"/>
    <n v="2"/>
    <n v="1"/>
    <x v="79"/>
    <x v="0"/>
    <n v="13.0863"/>
    <n v="34.99"/>
    <n v="34.99"/>
    <n v="1"/>
    <n v="1"/>
    <n v="21.903700000000001"/>
    <n v="13.0863"/>
    <x v="72"/>
  </r>
  <r>
    <d v="2004-04-06T00:00:00"/>
    <s v="SO73922"/>
    <n v="214"/>
    <n v="15267"/>
    <n v="9"/>
    <n v="2"/>
    <n v="1"/>
    <x v="97"/>
    <x v="0"/>
    <n v="13.0863"/>
    <n v="34.99"/>
    <n v="34.99"/>
    <n v="1"/>
    <n v="1"/>
    <n v="21.903700000000001"/>
    <n v="13.0863"/>
    <x v="72"/>
  </r>
  <r>
    <d v="2004-10-03T00:00:00"/>
    <s v="SO73894"/>
    <n v="214"/>
    <n v="17516"/>
    <n v="1"/>
    <n v="2"/>
    <n v="1"/>
    <x v="71"/>
    <x v="2"/>
    <n v="13.0863"/>
    <n v="34.99"/>
    <n v="34.99"/>
    <n v="1"/>
    <n v="1"/>
    <n v="21.903700000000001"/>
    <n v="13.0863"/>
    <x v="72"/>
  </r>
  <r>
    <d v="2004-10-03T00:00:00"/>
    <s v="SO74007"/>
    <n v="214"/>
    <n v="28099"/>
    <n v="4"/>
    <n v="2"/>
    <n v="1"/>
    <x v="71"/>
    <x v="1"/>
    <n v="13.0863"/>
    <n v="34.99"/>
    <n v="34.99"/>
    <n v="1"/>
    <n v="1"/>
    <n v="21.903700000000001"/>
    <n v="13.0863"/>
    <x v="72"/>
  </r>
  <r>
    <d v="2004-05-04T00:00:00"/>
    <s v="SO74032"/>
    <n v="214"/>
    <n v="11369"/>
    <n v="9"/>
    <n v="2"/>
    <n v="1"/>
    <x v="77"/>
    <x v="0"/>
    <n v="13.0863"/>
    <n v="34.99"/>
    <n v="34.99"/>
    <n v="1"/>
    <n v="1"/>
    <n v="21.903700000000001"/>
    <n v="13.0863"/>
    <x v="72"/>
  </r>
  <r>
    <d v="2004-09-04T00:00:00"/>
    <s v="SO74063"/>
    <n v="214"/>
    <n v="18827"/>
    <n v="1"/>
    <n v="2"/>
    <n v="1"/>
    <x v="80"/>
    <x v="2"/>
    <n v="13.0863"/>
    <n v="34.99"/>
    <n v="34.99"/>
    <n v="1"/>
    <n v="1"/>
    <n v="21.903700000000001"/>
    <n v="13.0863"/>
    <x v="72"/>
  </r>
  <r>
    <d v="2004-04-05T00:00:00"/>
    <s v="SO74074"/>
    <n v="214"/>
    <n v="13580"/>
    <n v="8"/>
    <n v="2"/>
    <n v="1"/>
    <x v="85"/>
    <x v="4"/>
    <n v="13.0863"/>
    <n v="34.99"/>
    <n v="34.99"/>
    <n v="1"/>
    <n v="1"/>
    <n v="21.903700000000001"/>
    <n v="13.0863"/>
    <x v="72"/>
  </r>
  <r>
    <d v="2004-09-06T00:00:00"/>
    <s v="SO74038"/>
    <n v="214"/>
    <n v="15087"/>
    <n v="10"/>
    <n v="2"/>
    <n v="1"/>
    <x v="102"/>
    <x v="5"/>
    <n v="13.0863"/>
    <n v="34.99"/>
    <n v="34.99"/>
    <n v="1"/>
    <n v="1"/>
    <n v="21.903700000000001"/>
    <n v="13.0863"/>
    <x v="72"/>
  </r>
  <r>
    <d v="2003-05-11T00:00:00"/>
    <s v="SO61272"/>
    <n v="480"/>
    <n v="21239"/>
    <n v="9"/>
    <n v="2"/>
    <n v="2"/>
    <x v="39"/>
    <x v="0"/>
    <n v="0.85650000000000004"/>
    <n v="2.29"/>
    <n v="4.58"/>
    <n v="2"/>
    <n v="1"/>
    <n v="2.867"/>
    <n v="1.7130000000000001"/>
    <x v="43"/>
  </r>
  <r>
    <d v="2003-07-12T00:00:00"/>
    <s v="SO61284"/>
    <n v="480"/>
    <n v="27477"/>
    <n v="4"/>
    <n v="2"/>
    <n v="2"/>
    <x v="9"/>
    <x v="1"/>
    <n v="0.85650000000000004"/>
    <n v="2.29"/>
    <n v="4.58"/>
    <n v="2"/>
    <n v="1"/>
    <n v="2.867"/>
    <n v="1.7130000000000001"/>
    <x v="43"/>
  </r>
  <r>
    <d v="2003-06-12T00:00:00"/>
    <s v="SO61407"/>
    <n v="480"/>
    <n v="20974"/>
    <n v="7"/>
    <n v="2"/>
    <n v="2"/>
    <x v="13"/>
    <x v="6"/>
    <n v="0.85650000000000004"/>
    <n v="2.29"/>
    <n v="4.58"/>
    <n v="2"/>
    <n v="1"/>
    <n v="2.867"/>
    <n v="1.7130000000000001"/>
    <x v="43"/>
  </r>
  <r>
    <d v="2003-09-12T00:00:00"/>
    <s v="SO61445"/>
    <n v="480"/>
    <n v="18314"/>
    <n v="6"/>
    <n v="2"/>
    <n v="2"/>
    <x v="7"/>
    <x v="3"/>
    <n v="0.85650000000000004"/>
    <n v="2.29"/>
    <n v="4.58"/>
    <n v="2"/>
    <n v="1"/>
    <n v="2.867"/>
    <n v="1.7130000000000001"/>
    <x v="43"/>
  </r>
  <r>
    <d v="2003-08-12T00:00:00"/>
    <s v="SO61516"/>
    <n v="480"/>
    <n v="17186"/>
    <n v="10"/>
    <n v="2"/>
    <n v="2"/>
    <x v="32"/>
    <x v="5"/>
    <n v="0.85650000000000004"/>
    <n v="2.29"/>
    <n v="4.58"/>
    <n v="2"/>
    <n v="1"/>
    <n v="2.867"/>
    <n v="1.7130000000000001"/>
    <x v="43"/>
  </r>
  <r>
    <d v="2003-04-12T00:00:00"/>
    <s v="SO61627"/>
    <n v="480"/>
    <n v="24854"/>
    <n v="8"/>
    <n v="2"/>
    <n v="2"/>
    <x v="26"/>
    <x v="4"/>
    <n v="0.85650000000000004"/>
    <n v="2.29"/>
    <n v="4.58"/>
    <n v="2"/>
    <n v="1"/>
    <n v="2.867"/>
    <n v="1.7130000000000001"/>
    <x v="43"/>
  </r>
  <r>
    <d v="2003-01-11T00:00:00"/>
    <s v="SO61696"/>
    <n v="480"/>
    <n v="20566"/>
    <n v="10"/>
    <n v="2"/>
    <n v="2"/>
    <x v="30"/>
    <x v="5"/>
    <n v="0.85650000000000004"/>
    <n v="2.29"/>
    <n v="4.58"/>
    <n v="2"/>
    <n v="1"/>
    <n v="2.867"/>
    <n v="1.7130000000000001"/>
    <x v="43"/>
  </r>
  <r>
    <d v="2003-01-12T00:00:00"/>
    <s v="SO61692"/>
    <n v="480"/>
    <n v="20806"/>
    <n v="10"/>
    <n v="2"/>
    <n v="2"/>
    <x v="17"/>
    <x v="5"/>
    <n v="0.85650000000000004"/>
    <n v="2.29"/>
    <n v="4.58"/>
    <n v="2"/>
    <n v="1"/>
    <n v="2.867"/>
    <n v="1.7130000000000001"/>
    <x v="43"/>
  </r>
  <r>
    <d v="2003-12-11T00:00:00"/>
    <s v="SO61659"/>
    <n v="480"/>
    <n v="23078"/>
    <n v="9"/>
    <n v="2"/>
    <n v="2"/>
    <x v="27"/>
    <x v="0"/>
    <n v="0.85650000000000004"/>
    <n v="2.29"/>
    <n v="4.58"/>
    <n v="2"/>
    <n v="1"/>
    <n v="2.867"/>
    <n v="1.7130000000000001"/>
    <x v="43"/>
  </r>
  <r>
    <d v="2003-02-12T00:00:00"/>
    <s v="SO61702"/>
    <n v="480"/>
    <n v="11734"/>
    <n v="4"/>
    <n v="2"/>
    <n v="2"/>
    <x v="8"/>
    <x v="1"/>
    <n v="0.85650000000000004"/>
    <n v="2.29"/>
    <n v="4.58"/>
    <n v="2"/>
    <n v="1"/>
    <n v="2.867"/>
    <n v="1.7130000000000001"/>
    <x v="43"/>
  </r>
  <r>
    <d v="2003-09-11T00:00:00"/>
    <s v="SO61930"/>
    <n v="480"/>
    <n v="28009"/>
    <n v="4"/>
    <n v="2"/>
    <n v="2"/>
    <x v="16"/>
    <x v="1"/>
    <n v="0.85650000000000004"/>
    <n v="2.29"/>
    <n v="4.58"/>
    <n v="2"/>
    <n v="1"/>
    <n v="2.867"/>
    <n v="1.7130000000000001"/>
    <x v="43"/>
  </r>
  <r>
    <d v="2003-12-12T00:00:00"/>
    <s v="SO61924"/>
    <n v="480"/>
    <n v="25233"/>
    <n v="9"/>
    <n v="2"/>
    <n v="2"/>
    <x v="3"/>
    <x v="0"/>
    <n v="0.85650000000000004"/>
    <n v="2.29"/>
    <n v="4.58"/>
    <n v="2"/>
    <n v="1"/>
    <n v="2.867"/>
    <n v="1.7130000000000001"/>
    <x v="43"/>
  </r>
  <r>
    <d v="2003-01-10T00:00:00"/>
    <s v="SO61995"/>
    <n v="480"/>
    <n v="19507"/>
    <n v="7"/>
    <n v="2"/>
    <n v="2"/>
    <x v="0"/>
    <x v="6"/>
    <n v="0.85650000000000004"/>
    <n v="2.29"/>
    <n v="4.58"/>
    <n v="2"/>
    <n v="1"/>
    <n v="2.867"/>
    <n v="1.7130000000000001"/>
    <x v="43"/>
  </r>
  <r>
    <d v="2003-02-12T00:00:00"/>
    <s v="SO62204"/>
    <n v="480"/>
    <n v="28748"/>
    <n v="10"/>
    <n v="2"/>
    <n v="2"/>
    <x v="8"/>
    <x v="5"/>
    <n v="0.85650000000000004"/>
    <n v="2.29"/>
    <n v="4.58"/>
    <n v="2"/>
    <n v="1"/>
    <n v="2.867"/>
    <n v="1.7130000000000001"/>
    <x v="43"/>
  </r>
  <r>
    <d v="2003-12-12T00:00:00"/>
    <s v="SO62184"/>
    <n v="480"/>
    <n v="26451"/>
    <n v="1"/>
    <n v="2"/>
    <n v="2"/>
    <x v="3"/>
    <x v="2"/>
    <n v="0.85650000000000004"/>
    <n v="2.29"/>
    <n v="4.58"/>
    <n v="2"/>
    <n v="1"/>
    <n v="2.867"/>
    <n v="1.7130000000000001"/>
    <x v="43"/>
  </r>
  <r>
    <d v="2003-06-12T00:00:00"/>
    <s v="SO62196"/>
    <n v="480"/>
    <n v="16356"/>
    <n v="4"/>
    <n v="2"/>
    <n v="2"/>
    <x v="13"/>
    <x v="1"/>
    <n v="0.85650000000000004"/>
    <n v="2.29"/>
    <n v="4.58"/>
    <n v="2"/>
    <n v="1"/>
    <n v="2.867"/>
    <n v="1.7130000000000001"/>
    <x v="43"/>
  </r>
  <r>
    <d v="2004-02-01T00:00:00"/>
    <s v="SO62263"/>
    <n v="480"/>
    <n v="21049"/>
    <n v="10"/>
    <n v="2"/>
    <n v="2"/>
    <x v="43"/>
    <x v="5"/>
    <n v="0.85650000000000004"/>
    <n v="2.29"/>
    <n v="4.58"/>
    <n v="2"/>
    <n v="1"/>
    <n v="2.867"/>
    <n v="1.7130000000000001"/>
    <x v="43"/>
  </r>
  <r>
    <d v="2003-07-12T00:00:00"/>
    <s v="SO62277"/>
    <n v="480"/>
    <n v="13636"/>
    <n v="9"/>
    <n v="2"/>
    <n v="2"/>
    <x v="9"/>
    <x v="0"/>
    <n v="0.85650000000000004"/>
    <n v="2.29"/>
    <n v="4.58"/>
    <n v="2"/>
    <n v="1"/>
    <n v="2.867"/>
    <n v="1.7130000000000001"/>
    <x v="43"/>
  </r>
  <r>
    <d v="2003-09-10T00:00:00"/>
    <s v="SO62234"/>
    <n v="480"/>
    <n v="15593"/>
    <n v="9"/>
    <n v="2"/>
    <n v="2"/>
    <x v="21"/>
    <x v="0"/>
    <n v="0.85650000000000004"/>
    <n v="2.29"/>
    <n v="4.58"/>
    <n v="2"/>
    <n v="1"/>
    <n v="2.867"/>
    <n v="1.7130000000000001"/>
    <x v="43"/>
  </r>
  <r>
    <d v="2003-12-10T00:00:00"/>
    <s v="SO62267"/>
    <n v="480"/>
    <n v="11331"/>
    <n v="6"/>
    <n v="2"/>
    <n v="2"/>
    <x v="22"/>
    <x v="3"/>
    <n v="0.85650000000000004"/>
    <n v="2.29"/>
    <n v="4.58"/>
    <n v="2"/>
    <n v="1"/>
    <n v="2.867"/>
    <n v="1.7130000000000001"/>
    <x v="43"/>
  </r>
  <r>
    <d v="2003-08-12T00:00:00"/>
    <s v="SO62285"/>
    <n v="480"/>
    <n v="13045"/>
    <n v="9"/>
    <n v="2"/>
    <n v="2"/>
    <x v="32"/>
    <x v="0"/>
    <n v="0.85650000000000004"/>
    <n v="2.29"/>
    <n v="4.58"/>
    <n v="2"/>
    <n v="1"/>
    <n v="2.867"/>
    <n v="1.7130000000000001"/>
    <x v="43"/>
  </r>
  <r>
    <d v="2004-02-01T00:00:00"/>
    <s v="SO62316"/>
    <n v="480"/>
    <n v="13379"/>
    <n v="1"/>
    <n v="2"/>
    <n v="2"/>
    <x v="43"/>
    <x v="2"/>
    <n v="0.85650000000000004"/>
    <n v="2.29"/>
    <n v="4.58"/>
    <n v="2"/>
    <n v="1"/>
    <n v="2.867"/>
    <n v="1.7130000000000001"/>
    <x v="43"/>
  </r>
  <r>
    <d v="2004-03-01T00:00:00"/>
    <s v="SO62304"/>
    <n v="480"/>
    <n v="22746"/>
    <n v="4"/>
    <n v="2"/>
    <n v="2"/>
    <x v="41"/>
    <x v="1"/>
    <n v="0.85650000000000004"/>
    <n v="2.29"/>
    <n v="4.58"/>
    <n v="2"/>
    <n v="1"/>
    <n v="2.867"/>
    <n v="1.7130000000000001"/>
    <x v="43"/>
  </r>
  <r>
    <d v="2003-08-12T00:00:00"/>
    <s v="SO62289"/>
    <n v="480"/>
    <n v="12992"/>
    <n v="9"/>
    <n v="2"/>
    <n v="2"/>
    <x v="32"/>
    <x v="0"/>
    <n v="0.85650000000000004"/>
    <n v="2.29"/>
    <n v="4.58"/>
    <n v="2"/>
    <n v="1"/>
    <n v="2.867"/>
    <n v="1.7130000000000001"/>
    <x v="43"/>
  </r>
  <r>
    <d v="2003-09-12T00:00:00"/>
    <s v="SO62368"/>
    <n v="480"/>
    <n v="26969"/>
    <n v="8"/>
    <n v="2"/>
    <n v="2"/>
    <x v="7"/>
    <x v="4"/>
    <n v="0.85650000000000004"/>
    <n v="2.29"/>
    <n v="4.58"/>
    <n v="2"/>
    <n v="1"/>
    <n v="2.867"/>
    <n v="1.7130000000000001"/>
    <x v="43"/>
  </r>
  <r>
    <d v="2003-11-12T00:00:00"/>
    <s v="SO62400"/>
    <n v="480"/>
    <n v="19619"/>
    <n v="9"/>
    <n v="2"/>
    <n v="2"/>
    <x v="34"/>
    <x v="0"/>
    <n v="0.85650000000000004"/>
    <n v="2.29"/>
    <n v="4.58"/>
    <n v="2"/>
    <n v="1"/>
    <n v="2.867"/>
    <n v="1.7130000000000001"/>
    <x v="43"/>
  </r>
  <r>
    <d v="2003-09-12T00:00:00"/>
    <s v="SO62485"/>
    <n v="480"/>
    <n v="11197"/>
    <n v="1"/>
    <n v="2"/>
    <n v="2"/>
    <x v="7"/>
    <x v="2"/>
    <n v="0.85650000000000004"/>
    <n v="2.29"/>
    <n v="4.58"/>
    <n v="2"/>
    <n v="1"/>
    <n v="2.867"/>
    <n v="1.7130000000000001"/>
    <x v="43"/>
  </r>
  <r>
    <d v="2003-12-10T00:00:00"/>
    <s v="SO62471"/>
    <n v="480"/>
    <n v="13981"/>
    <n v="9"/>
    <n v="2"/>
    <n v="2"/>
    <x v="22"/>
    <x v="0"/>
    <n v="0.85650000000000004"/>
    <n v="2.29"/>
    <n v="4.58"/>
    <n v="2"/>
    <n v="1"/>
    <n v="2.867"/>
    <n v="1.7130000000000001"/>
    <x v="43"/>
  </r>
  <r>
    <d v="2003-06-10T00:00:00"/>
    <s v="SO62592"/>
    <n v="480"/>
    <n v="26271"/>
    <n v="4"/>
    <n v="2"/>
    <n v="2"/>
    <x v="1"/>
    <x v="1"/>
    <n v="0.85650000000000004"/>
    <n v="2.29"/>
    <n v="4.58"/>
    <n v="2"/>
    <n v="1"/>
    <n v="2.867"/>
    <n v="1.7130000000000001"/>
    <x v="43"/>
  </r>
  <r>
    <d v="2003-02-12T00:00:00"/>
    <s v="SO62603"/>
    <n v="480"/>
    <n v="15858"/>
    <n v="4"/>
    <n v="2"/>
    <n v="2"/>
    <x v="8"/>
    <x v="1"/>
    <n v="0.85650000000000004"/>
    <n v="2.29"/>
    <n v="4.58"/>
    <n v="2"/>
    <n v="1"/>
    <n v="2.867"/>
    <n v="1.7130000000000001"/>
    <x v="43"/>
  </r>
  <r>
    <d v="2003-08-10T00:00:00"/>
    <s v="SO62616"/>
    <n v="480"/>
    <n v="12441"/>
    <n v="4"/>
    <n v="2"/>
    <n v="2"/>
    <x v="31"/>
    <x v="1"/>
    <n v="0.85650000000000004"/>
    <n v="2.29"/>
    <n v="4.58"/>
    <n v="2"/>
    <n v="1"/>
    <n v="2.867"/>
    <n v="1.7130000000000001"/>
    <x v="43"/>
  </r>
  <r>
    <d v="2003-06-11T00:00:00"/>
    <s v="SO62659"/>
    <n v="480"/>
    <n v="11019"/>
    <n v="6"/>
    <n v="2"/>
    <n v="2"/>
    <x v="4"/>
    <x v="3"/>
    <n v="0.85650000000000004"/>
    <n v="2.29"/>
    <n v="4.58"/>
    <n v="2"/>
    <n v="1"/>
    <n v="2.867"/>
    <n v="1.7130000000000001"/>
    <x v="43"/>
  </r>
  <r>
    <d v="2003-06-10T00:00:00"/>
    <s v="SO62773"/>
    <n v="480"/>
    <n v="27035"/>
    <n v="4"/>
    <n v="2"/>
    <n v="2"/>
    <x v="1"/>
    <x v="1"/>
    <n v="0.85650000000000004"/>
    <n v="2.29"/>
    <n v="4.58"/>
    <n v="2"/>
    <n v="1"/>
    <n v="2.867"/>
    <n v="1.7130000000000001"/>
    <x v="43"/>
  </r>
  <r>
    <d v="2003-08-10T00:00:00"/>
    <s v="SO62770"/>
    <n v="480"/>
    <n v="11174"/>
    <n v="4"/>
    <n v="2"/>
    <n v="2"/>
    <x v="31"/>
    <x v="1"/>
    <n v="0.85650000000000004"/>
    <n v="2.29"/>
    <n v="4.58"/>
    <n v="2"/>
    <n v="1"/>
    <n v="2.867"/>
    <n v="1.7130000000000001"/>
    <x v="43"/>
  </r>
  <r>
    <d v="2003-05-12T00:00:00"/>
    <s v="SO62845"/>
    <n v="480"/>
    <n v="24563"/>
    <n v="8"/>
    <n v="2"/>
    <n v="2"/>
    <x v="6"/>
    <x v="4"/>
    <n v="0.85650000000000004"/>
    <n v="2.29"/>
    <n v="4.58"/>
    <n v="2"/>
    <n v="1"/>
    <n v="2.867"/>
    <n v="1.7130000000000001"/>
    <x v="43"/>
  </r>
  <r>
    <d v="2003-12-11T00:00:00"/>
    <s v="SO62830"/>
    <n v="480"/>
    <n v="11024"/>
    <n v="4"/>
    <n v="2"/>
    <n v="2"/>
    <x v="27"/>
    <x v="1"/>
    <n v="0.85650000000000004"/>
    <n v="2.29"/>
    <n v="4.58"/>
    <n v="2"/>
    <n v="1"/>
    <n v="2.867"/>
    <n v="1.7130000000000001"/>
    <x v="43"/>
  </r>
  <r>
    <d v="2003-12-12T00:00:00"/>
    <s v="SO62880"/>
    <n v="480"/>
    <n v="17236"/>
    <n v="9"/>
    <n v="2"/>
    <n v="2"/>
    <x v="3"/>
    <x v="0"/>
    <n v="0.85650000000000004"/>
    <n v="2.29"/>
    <n v="4.58"/>
    <n v="2"/>
    <n v="1"/>
    <n v="2.867"/>
    <n v="1.7130000000000001"/>
    <x v="43"/>
  </r>
  <r>
    <d v="2003-06-11T00:00:00"/>
    <s v="SO62893"/>
    <n v="480"/>
    <n v="26454"/>
    <n v="1"/>
    <n v="2"/>
    <n v="2"/>
    <x v="4"/>
    <x v="2"/>
    <n v="0.85650000000000004"/>
    <n v="2.29"/>
    <n v="4.58"/>
    <n v="2"/>
    <n v="1"/>
    <n v="2.867"/>
    <n v="1.7130000000000001"/>
    <x v="43"/>
  </r>
  <r>
    <d v="2004-05-01T00:00:00"/>
    <s v="SO63018"/>
    <n v="480"/>
    <n v="27679"/>
    <n v="1"/>
    <n v="2"/>
    <n v="2"/>
    <x v="35"/>
    <x v="2"/>
    <n v="0.85650000000000004"/>
    <n v="2.29"/>
    <n v="4.58"/>
    <n v="2"/>
    <n v="1"/>
    <n v="2.867"/>
    <n v="1.7130000000000001"/>
    <x v="43"/>
  </r>
  <r>
    <d v="2003-07-11T00:00:00"/>
    <s v="SO63066"/>
    <n v="480"/>
    <n v="25816"/>
    <n v="9"/>
    <n v="2"/>
    <n v="2"/>
    <x v="12"/>
    <x v="0"/>
    <n v="0.85650000000000004"/>
    <n v="2.29"/>
    <n v="4.58"/>
    <n v="2"/>
    <n v="1"/>
    <n v="2.867"/>
    <n v="1.7130000000000001"/>
    <x v="43"/>
  </r>
  <r>
    <d v="2003-09-10T00:00:00"/>
    <s v="SO63386"/>
    <n v="480"/>
    <n v="21251"/>
    <n v="6"/>
    <n v="2"/>
    <n v="2"/>
    <x v="21"/>
    <x v="3"/>
    <n v="0.85650000000000004"/>
    <n v="2.29"/>
    <n v="4.58"/>
    <n v="2"/>
    <n v="1"/>
    <n v="2.867"/>
    <n v="1.7130000000000001"/>
    <x v="43"/>
  </r>
  <r>
    <d v="2003-02-12T00:00:00"/>
    <s v="SO63363"/>
    <n v="480"/>
    <n v="14685"/>
    <n v="9"/>
    <n v="2"/>
    <n v="2"/>
    <x v="8"/>
    <x v="0"/>
    <n v="0.85650000000000004"/>
    <n v="2.29"/>
    <n v="4.58"/>
    <n v="2"/>
    <n v="1"/>
    <n v="2.867"/>
    <n v="1.7130000000000001"/>
    <x v="43"/>
  </r>
  <r>
    <d v="2003-09-11T00:00:00"/>
    <s v="SO63471"/>
    <n v="480"/>
    <n v="12442"/>
    <n v="4"/>
    <n v="2"/>
    <n v="2"/>
    <x v="16"/>
    <x v="1"/>
    <n v="0.85650000000000004"/>
    <n v="2.29"/>
    <n v="4.58"/>
    <n v="2"/>
    <n v="1"/>
    <n v="2.867"/>
    <n v="1.7130000000000001"/>
    <x v="43"/>
  </r>
  <r>
    <d v="2003-10-10T00:00:00"/>
    <s v="SO63453"/>
    <n v="480"/>
    <n v="16014"/>
    <n v="4"/>
    <n v="2"/>
    <n v="2"/>
    <x v="28"/>
    <x v="1"/>
    <n v="0.85650000000000004"/>
    <n v="2.29"/>
    <n v="4.58"/>
    <n v="2"/>
    <n v="1"/>
    <n v="2.867"/>
    <n v="1.7130000000000001"/>
    <x v="43"/>
  </r>
  <r>
    <d v="2003-01-11T00:00:00"/>
    <s v="SO63466"/>
    <n v="480"/>
    <n v="11203"/>
    <n v="6"/>
    <n v="2"/>
    <n v="2"/>
    <x v="30"/>
    <x v="3"/>
    <n v="0.85650000000000004"/>
    <n v="2.29"/>
    <n v="4.58"/>
    <n v="2"/>
    <n v="1"/>
    <n v="2.867"/>
    <n v="1.7130000000000001"/>
    <x v="43"/>
  </r>
  <r>
    <d v="2004-05-01T00:00:00"/>
    <s v="SO63760"/>
    <n v="480"/>
    <n v="16606"/>
    <n v="9"/>
    <n v="2"/>
    <n v="2"/>
    <x v="35"/>
    <x v="0"/>
    <n v="0.85650000000000004"/>
    <n v="2.29"/>
    <n v="4.58"/>
    <n v="2"/>
    <n v="1"/>
    <n v="2.867"/>
    <n v="1.7130000000000001"/>
    <x v="43"/>
  </r>
  <r>
    <d v="2003-02-12T00:00:00"/>
    <s v="SO63918"/>
    <n v="480"/>
    <n v="11087"/>
    <n v="4"/>
    <n v="2"/>
    <n v="2"/>
    <x v="8"/>
    <x v="1"/>
    <n v="0.85650000000000004"/>
    <n v="2.29"/>
    <n v="4.58"/>
    <n v="2"/>
    <n v="1"/>
    <n v="2.867"/>
    <n v="1.7130000000000001"/>
    <x v="43"/>
  </r>
  <r>
    <d v="2004-11-01T00:00:00"/>
    <s v="SO64025"/>
    <n v="480"/>
    <n v="21494"/>
    <n v="6"/>
    <n v="2"/>
    <n v="2"/>
    <x v="44"/>
    <x v="3"/>
    <n v="0.85650000000000004"/>
    <n v="2.29"/>
    <n v="4.58"/>
    <n v="2"/>
    <n v="1"/>
    <n v="2.867"/>
    <n v="1.7130000000000001"/>
    <x v="43"/>
  </r>
  <r>
    <d v="2003-06-11T00:00:00"/>
    <s v="SO64089"/>
    <n v="480"/>
    <n v="26095"/>
    <n v="6"/>
    <n v="2"/>
    <n v="2"/>
    <x v="4"/>
    <x v="3"/>
    <n v="0.85650000000000004"/>
    <n v="2.29"/>
    <n v="4.58"/>
    <n v="2"/>
    <n v="1"/>
    <n v="2.867"/>
    <n v="1.7130000000000001"/>
    <x v="43"/>
  </r>
  <r>
    <d v="2003-08-11T00:00:00"/>
    <s v="SO64197"/>
    <n v="480"/>
    <n v="23108"/>
    <n v="1"/>
    <n v="2"/>
    <n v="2"/>
    <x v="15"/>
    <x v="2"/>
    <n v="0.85650000000000004"/>
    <n v="2.29"/>
    <n v="4.58"/>
    <n v="2"/>
    <n v="1"/>
    <n v="2.867"/>
    <n v="1.7130000000000001"/>
    <x v="43"/>
  </r>
  <r>
    <d v="2003-04-12T00:00:00"/>
    <s v="SO64381"/>
    <n v="480"/>
    <n v="21995"/>
    <n v="9"/>
    <n v="2"/>
    <n v="2"/>
    <x v="26"/>
    <x v="0"/>
    <n v="0.85650000000000004"/>
    <n v="2.29"/>
    <n v="4.58"/>
    <n v="2"/>
    <n v="1"/>
    <n v="2.867"/>
    <n v="1.7130000000000001"/>
    <x v="43"/>
  </r>
  <r>
    <d v="2003-04-12T00:00:00"/>
    <s v="SO64401"/>
    <n v="480"/>
    <n v="16900"/>
    <n v="4"/>
    <n v="2"/>
    <n v="2"/>
    <x v="26"/>
    <x v="1"/>
    <n v="0.85650000000000004"/>
    <n v="2.29"/>
    <n v="4.58"/>
    <n v="2"/>
    <n v="1"/>
    <n v="2.867"/>
    <n v="1.7130000000000001"/>
    <x v="43"/>
  </r>
  <r>
    <d v="2004-03-01T00:00:00"/>
    <s v="SO64393"/>
    <n v="480"/>
    <n v="11276"/>
    <n v="6"/>
    <n v="2"/>
    <n v="2"/>
    <x v="41"/>
    <x v="3"/>
    <n v="0.85650000000000004"/>
    <n v="2.29"/>
    <n v="4.58"/>
    <n v="2"/>
    <n v="1"/>
    <n v="2.867"/>
    <n v="1.7130000000000001"/>
    <x v="43"/>
  </r>
  <r>
    <d v="2004-04-02T00:00:00"/>
    <s v="SO64476"/>
    <n v="480"/>
    <n v="11193"/>
    <n v="1"/>
    <n v="2"/>
    <n v="2"/>
    <x v="56"/>
    <x v="2"/>
    <n v="0.85650000000000004"/>
    <n v="2.29"/>
    <n v="4.58"/>
    <n v="2"/>
    <n v="1"/>
    <n v="2.867"/>
    <n v="1.7130000000000001"/>
    <x v="43"/>
  </r>
  <r>
    <d v="2003-05-11T00:00:00"/>
    <s v="SO64499"/>
    <n v="480"/>
    <n v="11641"/>
    <n v="6"/>
    <n v="2"/>
    <n v="2"/>
    <x v="39"/>
    <x v="3"/>
    <n v="0.85650000000000004"/>
    <n v="2.29"/>
    <n v="4.58"/>
    <n v="2"/>
    <n v="1"/>
    <n v="2.867"/>
    <n v="1.7130000000000001"/>
    <x v="43"/>
  </r>
  <r>
    <d v="2003-05-11T00:00:00"/>
    <s v="SO64474"/>
    <n v="480"/>
    <n v="15251"/>
    <n v="6"/>
    <n v="2"/>
    <n v="2"/>
    <x v="39"/>
    <x v="3"/>
    <n v="0.85650000000000004"/>
    <n v="2.29"/>
    <n v="4.58"/>
    <n v="2"/>
    <n v="1"/>
    <n v="2.867"/>
    <n v="1.7130000000000001"/>
    <x v="43"/>
  </r>
  <r>
    <d v="2004-11-01T00:00:00"/>
    <s v="SO64558"/>
    <n v="480"/>
    <n v="27921"/>
    <n v="6"/>
    <n v="2"/>
    <n v="2"/>
    <x v="44"/>
    <x v="3"/>
    <n v="0.85650000000000004"/>
    <n v="2.29"/>
    <n v="4.58"/>
    <n v="2"/>
    <n v="1"/>
    <n v="2.867"/>
    <n v="1.7130000000000001"/>
    <x v="43"/>
  </r>
  <r>
    <d v="2004-08-02T00:00:00"/>
    <s v="SO64803"/>
    <n v="480"/>
    <n v="16830"/>
    <n v="8"/>
    <n v="2"/>
    <n v="2"/>
    <x v="50"/>
    <x v="4"/>
    <n v="0.85650000000000004"/>
    <n v="2.29"/>
    <n v="4.58"/>
    <n v="2"/>
    <n v="1"/>
    <n v="2.867"/>
    <n v="1.7130000000000001"/>
    <x v="43"/>
  </r>
  <r>
    <d v="2004-04-02T00:00:00"/>
    <s v="SO64807"/>
    <n v="480"/>
    <n v="28012"/>
    <n v="1"/>
    <n v="2"/>
    <n v="2"/>
    <x v="56"/>
    <x v="2"/>
    <n v="0.85650000000000004"/>
    <n v="2.29"/>
    <n v="4.58"/>
    <n v="2"/>
    <n v="1"/>
    <n v="2.867"/>
    <n v="1.7130000000000001"/>
    <x v="43"/>
  </r>
  <r>
    <d v="2003-02-12T00:00:00"/>
    <s v="SO64808"/>
    <n v="480"/>
    <n v="27994"/>
    <n v="1"/>
    <n v="2"/>
    <n v="2"/>
    <x v="8"/>
    <x v="2"/>
    <n v="0.85650000000000004"/>
    <n v="2.29"/>
    <n v="4.58"/>
    <n v="2"/>
    <n v="1"/>
    <n v="2.867"/>
    <n v="1.7130000000000001"/>
    <x v="43"/>
  </r>
  <r>
    <d v="2004-12-01T00:00:00"/>
    <s v="SO64822"/>
    <n v="480"/>
    <n v="15671"/>
    <n v="10"/>
    <n v="2"/>
    <n v="2"/>
    <x v="42"/>
    <x v="5"/>
    <n v="0.85650000000000004"/>
    <n v="2.29"/>
    <n v="4.58"/>
    <n v="2"/>
    <n v="1"/>
    <n v="2.867"/>
    <n v="1.7130000000000001"/>
    <x v="43"/>
  </r>
  <r>
    <d v="2004-06-01T00:00:00"/>
    <s v="SO64802"/>
    <n v="480"/>
    <n v="16828"/>
    <n v="10"/>
    <n v="2"/>
    <n v="2"/>
    <x v="46"/>
    <x v="5"/>
    <n v="0.85650000000000004"/>
    <n v="2.29"/>
    <n v="4.58"/>
    <n v="2"/>
    <n v="1"/>
    <n v="2.867"/>
    <n v="1.7130000000000001"/>
    <x v="43"/>
  </r>
  <r>
    <d v="2004-08-01T00:00:00"/>
    <s v="SO64828"/>
    <n v="480"/>
    <n v="26370"/>
    <n v="8"/>
    <n v="2"/>
    <n v="2"/>
    <x v="45"/>
    <x v="4"/>
    <n v="0.85650000000000004"/>
    <n v="2.29"/>
    <n v="4.58"/>
    <n v="2"/>
    <n v="1"/>
    <n v="2.867"/>
    <n v="1.7130000000000001"/>
    <x v="43"/>
  </r>
  <r>
    <d v="2003-10-11T00:00:00"/>
    <s v="SO64829"/>
    <n v="480"/>
    <n v="28909"/>
    <n v="7"/>
    <n v="2"/>
    <n v="2"/>
    <x v="18"/>
    <x v="6"/>
    <n v="0.85650000000000004"/>
    <n v="2.29"/>
    <n v="4.58"/>
    <n v="2"/>
    <n v="1"/>
    <n v="2.867"/>
    <n v="1.7130000000000001"/>
    <x v="43"/>
  </r>
  <r>
    <d v="2004-03-02T00:00:00"/>
    <s v="SO64855"/>
    <n v="480"/>
    <n v="19673"/>
    <n v="9"/>
    <n v="2"/>
    <n v="2"/>
    <x v="49"/>
    <x v="0"/>
    <n v="0.85650000000000004"/>
    <n v="2.29"/>
    <n v="4.58"/>
    <n v="2"/>
    <n v="1"/>
    <n v="2.867"/>
    <n v="1.7130000000000001"/>
    <x v="43"/>
  </r>
  <r>
    <d v="2004-09-01T00:00:00"/>
    <s v="SO64911"/>
    <n v="480"/>
    <n v="23890"/>
    <n v="4"/>
    <n v="2"/>
    <n v="2"/>
    <x v="47"/>
    <x v="1"/>
    <n v="0.85650000000000004"/>
    <n v="2.29"/>
    <n v="4.58"/>
    <n v="2"/>
    <n v="1"/>
    <n v="2.867"/>
    <n v="1.7130000000000001"/>
    <x v="43"/>
  </r>
  <r>
    <d v="2003-12-11T00:00:00"/>
    <s v="SO64920"/>
    <n v="480"/>
    <n v="26074"/>
    <n v="6"/>
    <n v="2"/>
    <n v="2"/>
    <x v="27"/>
    <x v="3"/>
    <n v="0.85650000000000004"/>
    <n v="2.29"/>
    <n v="4.58"/>
    <n v="2"/>
    <n v="1"/>
    <n v="2.867"/>
    <n v="1.7130000000000001"/>
    <x v="43"/>
  </r>
  <r>
    <d v="2003-06-11T00:00:00"/>
    <s v="SO64922"/>
    <n v="480"/>
    <n v="13825"/>
    <n v="7"/>
    <n v="2"/>
    <n v="2"/>
    <x v="4"/>
    <x v="6"/>
    <n v="0.85650000000000004"/>
    <n v="2.29"/>
    <n v="4.58"/>
    <n v="2"/>
    <n v="1"/>
    <n v="2.867"/>
    <n v="1.7130000000000001"/>
    <x v="43"/>
  </r>
  <r>
    <d v="2003-01-12T00:00:00"/>
    <s v="SO64984"/>
    <n v="480"/>
    <n v="14476"/>
    <n v="1"/>
    <n v="2"/>
    <n v="2"/>
    <x v="17"/>
    <x v="2"/>
    <n v="0.85650000000000004"/>
    <n v="2.29"/>
    <n v="4.58"/>
    <n v="2"/>
    <n v="1"/>
    <n v="2.867"/>
    <n v="1.7130000000000001"/>
    <x v="43"/>
  </r>
  <r>
    <d v="2004-07-02T00:00:00"/>
    <s v="SO64982"/>
    <n v="480"/>
    <n v="17658"/>
    <n v="4"/>
    <n v="2"/>
    <n v="2"/>
    <x v="53"/>
    <x v="1"/>
    <n v="0.85650000000000004"/>
    <n v="2.29"/>
    <n v="4.58"/>
    <n v="2"/>
    <n v="1"/>
    <n v="2.867"/>
    <n v="1.7130000000000001"/>
    <x v="43"/>
  </r>
  <r>
    <d v="2003-11-12T00:00:00"/>
    <s v="SO65056"/>
    <n v="480"/>
    <n v="22499"/>
    <n v="7"/>
    <n v="2"/>
    <n v="2"/>
    <x v="34"/>
    <x v="6"/>
    <n v="0.85650000000000004"/>
    <n v="2.29"/>
    <n v="4.58"/>
    <n v="2"/>
    <n v="1"/>
    <n v="2.867"/>
    <n v="1.7130000000000001"/>
    <x v="43"/>
  </r>
  <r>
    <d v="2003-01-12T00:00:00"/>
    <s v="SO65101"/>
    <n v="480"/>
    <n v="11190"/>
    <n v="4"/>
    <n v="2"/>
    <n v="2"/>
    <x v="17"/>
    <x v="1"/>
    <n v="0.85650000000000004"/>
    <n v="2.29"/>
    <n v="4.58"/>
    <n v="2"/>
    <n v="1"/>
    <n v="2.867"/>
    <n v="1.7130000000000001"/>
    <x v="43"/>
  </r>
  <r>
    <d v="2003-01-12T00:00:00"/>
    <s v="SO65114"/>
    <n v="480"/>
    <n v="16064"/>
    <n v="4"/>
    <n v="2"/>
    <n v="2"/>
    <x v="17"/>
    <x v="1"/>
    <n v="0.85650000000000004"/>
    <n v="2.29"/>
    <n v="4.58"/>
    <n v="2"/>
    <n v="1"/>
    <n v="2.867"/>
    <n v="1.7130000000000001"/>
    <x v="43"/>
  </r>
  <r>
    <d v="2004-10-02T00:00:00"/>
    <s v="SO65123"/>
    <n v="480"/>
    <n v="23236"/>
    <n v="10"/>
    <n v="2"/>
    <n v="2"/>
    <x v="59"/>
    <x v="5"/>
    <n v="0.85650000000000004"/>
    <n v="2.29"/>
    <n v="4.58"/>
    <n v="2"/>
    <n v="1"/>
    <n v="2.867"/>
    <n v="1.7130000000000001"/>
    <x v="43"/>
  </r>
  <r>
    <d v="2004-05-02T00:00:00"/>
    <s v="SO65371"/>
    <n v="480"/>
    <n v="17403"/>
    <n v="6"/>
    <n v="2"/>
    <n v="2"/>
    <x v="51"/>
    <x v="3"/>
    <n v="0.85650000000000004"/>
    <n v="2.29"/>
    <n v="4.58"/>
    <n v="2"/>
    <n v="1"/>
    <n v="2.867"/>
    <n v="1.7130000000000001"/>
    <x v="43"/>
  </r>
  <r>
    <d v="2004-08-02T00:00:00"/>
    <s v="SO65362"/>
    <n v="480"/>
    <n v="25755"/>
    <n v="10"/>
    <n v="2"/>
    <n v="2"/>
    <x v="50"/>
    <x v="5"/>
    <n v="0.85650000000000004"/>
    <n v="2.29"/>
    <n v="4.58"/>
    <n v="2"/>
    <n v="1"/>
    <n v="2.867"/>
    <n v="1.7130000000000001"/>
    <x v="43"/>
  </r>
  <r>
    <d v="2003-08-11T00:00:00"/>
    <s v="SO65515"/>
    <n v="480"/>
    <n v="23293"/>
    <n v="4"/>
    <n v="2"/>
    <n v="2"/>
    <x v="15"/>
    <x v="1"/>
    <n v="0.85650000000000004"/>
    <n v="2.29"/>
    <n v="4.58"/>
    <n v="2"/>
    <n v="1"/>
    <n v="2.867"/>
    <n v="1.7130000000000001"/>
    <x v="43"/>
  </r>
  <r>
    <d v="2004-01-02T00:00:00"/>
    <s v="SO65506"/>
    <n v="480"/>
    <n v="18897"/>
    <n v="9"/>
    <n v="2"/>
    <n v="2"/>
    <x v="58"/>
    <x v="0"/>
    <n v="0.85650000000000004"/>
    <n v="2.29"/>
    <n v="4.58"/>
    <n v="2"/>
    <n v="1"/>
    <n v="2.867"/>
    <n v="1.7130000000000001"/>
    <x v="43"/>
  </r>
  <r>
    <d v="2004-12-02T00:00:00"/>
    <s v="SO65574"/>
    <n v="480"/>
    <n v="26198"/>
    <n v="4"/>
    <n v="2"/>
    <n v="2"/>
    <x v="54"/>
    <x v="1"/>
    <n v="0.85650000000000004"/>
    <n v="2.29"/>
    <n v="4.58"/>
    <n v="2"/>
    <n v="1"/>
    <n v="2.867"/>
    <n v="1.7130000000000001"/>
    <x v="43"/>
  </r>
  <r>
    <d v="2004-10-01T00:00:00"/>
    <s v="SO65583"/>
    <n v="480"/>
    <n v="13206"/>
    <n v="6"/>
    <n v="2"/>
    <n v="2"/>
    <x v="40"/>
    <x v="3"/>
    <n v="0.85650000000000004"/>
    <n v="2.29"/>
    <n v="4.58"/>
    <n v="2"/>
    <n v="1"/>
    <n v="2.867"/>
    <n v="1.7130000000000001"/>
    <x v="43"/>
  </r>
  <r>
    <d v="2004-02-01T00:00:00"/>
    <s v="SO65602"/>
    <n v="480"/>
    <n v="15841"/>
    <n v="4"/>
    <n v="2"/>
    <n v="2"/>
    <x v="43"/>
    <x v="1"/>
    <n v="0.85650000000000004"/>
    <n v="2.29"/>
    <n v="4.58"/>
    <n v="2"/>
    <n v="1"/>
    <n v="2.867"/>
    <n v="1.7130000000000001"/>
    <x v="43"/>
  </r>
  <r>
    <d v="2003-08-12T00:00:00"/>
    <s v="SO65704"/>
    <n v="480"/>
    <n v="15896"/>
    <n v="4"/>
    <n v="2"/>
    <n v="2"/>
    <x v="32"/>
    <x v="1"/>
    <n v="0.85650000000000004"/>
    <n v="2.29"/>
    <n v="4.58"/>
    <n v="2"/>
    <n v="1"/>
    <n v="2.867"/>
    <n v="1.7130000000000001"/>
    <x v="43"/>
  </r>
  <r>
    <d v="2003-09-12T00:00:00"/>
    <s v="SO65691"/>
    <n v="480"/>
    <n v="26502"/>
    <n v="4"/>
    <n v="2"/>
    <n v="2"/>
    <x v="7"/>
    <x v="1"/>
    <n v="0.85650000000000004"/>
    <n v="2.29"/>
    <n v="4.58"/>
    <n v="2"/>
    <n v="1"/>
    <n v="2.867"/>
    <n v="1.7130000000000001"/>
    <x v="43"/>
  </r>
  <r>
    <d v="2004-08-02T00:00:00"/>
    <s v="SO65760"/>
    <n v="480"/>
    <n v="23192"/>
    <n v="4"/>
    <n v="2"/>
    <n v="2"/>
    <x v="50"/>
    <x v="1"/>
    <n v="0.85650000000000004"/>
    <n v="2.29"/>
    <n v="4.58"/>
    <n v="2"/>
    <n v="1"/>
    <n v="2.867"/>
    <n v="1.7130000000000001"/>
    <x v="43"/>
  </r>
  <r>
    <d v="2004-04-02T00:00:00"/>
    <s v="SO65768"/>
    <n v="480"/>
    <n v="23914"/>
    <n v="8"/>
    <n v="2"/>
    <n v="2"/>
    <x v="56"/>
    <x v="4"/>
    <n v="0.85650000000000004"/>
    <n v="2.29"/>
    <n v="4.58"/>
    <n v="2"/>
    <n v="1"/>
    <n v="2.867"/>
    <n v="1.7130000000000001"/>
    <x v="43"/>
  </r>
  <r>
    <d v="2004-02-02T00:00:00"/>
    <s v="SO65807"/>
    <n v="480"/>
    <n v="19589"/>
    <n v="9"/>
    <n v="2"/>
    <n v="2"/>
    <x v="61"/>
    <x v="0"/>
    <n v="0.85650000000000004"/>
    <n v="2.29"/>
    <n v="4.58"/>
    <n v="2"/>
    <n v="1"/>
    <n v="2.867"/>
    <n v="1.7130000000000001"/>
    <x v="43"/>
  </r>
  <r>
    <d v="2004-06-01T00:00:00"/>
    <s v="SO65847"/>
    <n v="480"/>
    <n v="17410"/>
    <n v="6"/>
    <n v="2"/>
    <n v="2"/>
    <x v="46"/>
    <x v="3"/>
    <n v="0.85650000000000004"/>
    <n v="2.29"/>
    <n v="4.58"/>
    <n v="2"/>
    <n v="1"/>
    <n v="2.867"/>
    <n v="1.7130000000000001"/>
    <x v="43"/>
  </r>
  <r>
    <d v="2003-12-11T00:00:00"/>
    <s v="SO65814"/>
    <n v="480"/>
    <n v="13004"/>
    <n v="9"/>
    <n v="2"/>
    <n v="2"/>
    <x v="27"/>
    <x v="0"/>
    <n v="0.85650000000000004"/>
    <n v="2.29"/>
    <n v="4.58"/>
    <n v="2"/>
    <n v="1"/>
    <n v="2.867"/>
    <n v="1.7130000000000001"/>
    <x v="43"/>
  </r>
  <r>
    <d v="2004-10-01T00:00:00"/>
    <s v="SO65963"/>
    <n v="480"/>
    <n v="11159"/>
    <n v="4"/>
    <n v="2"/>
    <n v="2"/>
    <x v="40"/>
    <x v="1"/>
    <n v="0.85650000000000004"/>
    <n v="2.29"/>
    <n v="4.58"/>
    <n v="2"/>
    <n v="1"/>
    <n v="2.867"/>
    <n v="1.7130000000000001"/>
    <x v="43"/>
  </r>
  <r>
    <d v="2004-09-01T00:00:00"/>
    <s v="SO66097"/>
    <n v="480"/>
    <n v="28105"/>
    <n v="4"/>
    <n v="2"/>
    <n v="2"/>
    <x v="47"/>
    <x v="1"/>
    <n v="0.85650000000000004"/>
    <n v="2.29"/>
    <n v="4.58"/>
    <n v="2"/>
    <n v="1"/>
    <n v="2.867"/>
    <n v="1.7130000000000001"/>
    <x v="43"/>
  </r>
  <r>
    <d v="2004-04-01T00:00:00"/>
    <s v="SO66121"/>
    <n v="480"/>
    <n v="23598"/>
    <n v="10"/>
    <n v="2"/>
    <n v="2"/>
    <x v="33"/>
    <x v="5"/>
    <n v="0.85650000000000004"/>
    <n v="2.29"/>
    <n v="4.58"/>
    <n v="2"/>
    <n v="1"/>
    <n v="2.867"/>
    <n v="1.7130000000000001"/>
    <x v="43"/>
  </r>
  <r>
    <d v="2004-05-02T00:00:00"/>
    <s v="SO66087"/>
    <n v="480"/>
    <n v="28329"/>
    <n v="9"/>
    <n v="2"/>
    <n v="2"/>
    <x v="51"/>
    <x v="0"/>
    <n v="0.85650000000000004"/>
    <n v="2.29"/>
    <n v="4.58"/>
    <n v="2"/>
    <n v="1"/>
    <n v="2.867"/>
    <n v="1.7130000000000001"/>
    <x v="43"/>
  </r>
  <r>
    <d v="2003-12-12T00:00:00"/>
    <s v="SO66180"/>
    <n v="480"/>
    <n v="27332"/>
    <n v="7"/>
    <n v="2"/>
    <n v="2"/>
    <x v="3"/>
    <x v="6"/>
    <n v="0.85650000000000004"/>
    <n v="2.29"/>
    <n v="4.58"/>
    <n v="2"/>
    <n v="1"/>
    <n v="2.867"/>
    <n v="1.7130000000000001"/>
    <x v="43"/>
  </r>
  <r>
    <d v="2004-04-02T00:00:00"/>
    <s v="SO66217"/>
    <n v="480"/>
    <n v="28089"/>
    <n v="4"/>
    <n v="2"/>
    <n v="2"/>
    <x v="56"/>
    <x v="1"/>
    <n v="0.85650000000000004"/>
    <n v="2.29"/>
    <n v="4.58"/>
    <n v="2"/>
    <n v="1"/>
    <n v="2.867"/>
    <n v="1.7130000000000001"/>
    <x v="43"/>
  </r>
  <r>
    <d v="2004-11-01T00:00:00"/>
    <s v="SO66299"/>
    <n v="480"/>
    <n v="15840"/>
    <n v="1"/>
    <n v="2"/>
    <n v="2"/>
    <x v="44"/>
    <x v="2"/>
    <n v="0.85650000000000004"/>
    <n v="2.29"/>
    <n v="4.58"/>
    <n v="2"/>
    <n v="1"/>
    <n v="2.867"/>
    <n v="1.7130000000000001"/>
    <x v="43"/>
  </r>
  <r>
    <d v="2003-02-12T00:00:00"/>
    <s v="SO66288"/>
    <n v="480"/>
    <n v="15163"/>
    <n v="1"/>
    <n v="2"/>
    <n v="2"/>
    <x v="8"/>
    <x v="2"/>
    <n v="0.85650000000000004"/>
    <n v="2.29"/>
    <n v="4.58"/>
    <n v="2"/>
    <n v="1"/>
    <n v="2.867"/>
    <n v="1.7130000000000001"/>
    <x v="43"/>
  </r>
  <r>
    <d v="2003-07-12T00:00:00"/>
    <s v="SO66454"/>
    <n v="480"/>
    <n v="24524"/>
    <n v="4"/>
    <n v="2"/>
    <n v="2"/>
    <x v="9"/>
    <x v="1"/>
    <n v="0.85650000000000004"/>
    <n v="2.29"/>
    <n v="4.58"/>
    <n v="2"/>
    <n v="1"/>
    <n v="2.867"/>
    <n v="1.7130000000000001"/>
    <x v="43"/>
  </r>
  <r>
    <d v="2004-08-01T00:00:00"/>
    <s v="SO66448"/>
    <n v="480"/>
    <n v="11331"/>
    <n v="6"/>
    <n v="2"/>
    <n v="2"/>
    <x v="45"/>
    <x v="3"/>
    <n v="0.85650000000000004"/>
    <n v="2.29"/>
    <n v="4.58"/>
    <n v="2"/>
    <n v="1"/>
    <n v="2.867"/>
    <n v="1.7130000000000001"/>
    <x v="43"/>
  </r>
  <r>
    <d v="2004-07-02T00:00:00"/>
    <s v="SO66611"/>
    <n v="480"/>
    <n v="11670"/>
    <n v="4"/>
    <n v="2"/>
    <n v="2"/>
    <x v="53"/>
    <x v="1"/>
    <n v="0.85650000000000004"/>
    <n v="2.29"/>
    <n v="4.58"/>
    <n v="2"/>
    <n v="1"/>
    <n v="2.867"/>
    <n v="1.7130000000000001"/>
    <x v="43"/>
  </r>
  <r>
    <d v="2004-08-01T00:00:00"/>
    <s v="SO66575"/>
    <n v="480"/>
    <n v="27464"/>
    <n v="9"/>
    <n v="2"/>
    <n v="2"/>
    <x v="45"/>
    <x v="0"/>
    <n v="0.85650000000000004"/>
    <n v="2.29"/>
    <n v="4.58"/>
    <n v="2"/>
    <n v="1"/>
    <n v="2.867"/>
    <n v="1.7130000000000001"/>
    <x v="43"/>
  </r>
  <r>
    <d v="2003-07-12T00:00:00"/>
    <s v="SO66582"/>
    <n v="480"/>
    <n v="11841"/>
    <n v="6"/>
    <n v="2"/>
    <n v="2"/>
    <x v="9"/>
    <x v="3"/>
    <n v="0.85650000000000004"/>
    <n v="2.29"/>
    <n v="4.58"/>
    <n v="2"/>
    <n v="1"/>
    <n v="2.867"/>
    <n v="1.7130000000000001"/>
    <x v="43"/>
  </r>
  <r>
    <d v="2003-09-12T00:00:00"/>
    <s v="SO66676"/>
    <n v="480"/>
    <n v="28413"/>
    <n v="10"/>
    <n v="2"/>
    <n v="2"/>
    <x v="7"/>
    <x v="5"/>
    <n v="0.85650000000000004"/>
    <n v="2.29"/>
    <n v="4.58"/>
    <n v="2"/>
    <n v="1"/>
    <n v="2.867"/>
    <n v="1.7130000000000001"/>
    <x v="43"/>
  </r>
  <r>
    <d v="2004-10-01T00:00:00"/>
    <s v="SO66658"/>
    <n v="480"/>
    <n v="11019"/>
    <n v="6"/>
    <n v="2"/>
    <n v="2"/>
    <x v="40"/>
    <x v="3"/>
    <n v="0.85650000000000004"/>
    <n v="2.29"/>
    <n v="4.58"/>
    <n v="2"/>
    <n v="1"/>
    <n v="2.867"/>
    <n v="1.7130000000000001"/>
    <x v="43"/>
  </r>
  <r>
    <d v="2003-07-12T00:00:00"/>
    <s v="SO66715"/>
    <n v="480"/>
    <n v="11719"/>
    <n v="6"/>
    <n v="2"/>
    <n v="2"/>
    <x v="9"/>
    <x v="3"/>
    <n v="0.85650000000000004"/>
    <n v="2.29"/>
    <n v="4.58"/>
    <n v="2"/>
    <n v="1"/>
    <n v="2.867"/>
    <n v="1.7130000000000001"/>
    <x v="43"/>
  </r>
  <r>
    <d v="2004-07-03T00:00:00"/>
    <s v="SO66747"/>
    <n v="480"/>
    <n v="11039"/>
    <n v="9"/>
    <n v="2"/>
    <n v="2"/>
    <x v="69"/>
    <x v="0"/>
    <n v="0.85650000000000004"/>
    <n v="2.29"/>
    <n v="4.58"/>
    <n v="2"/>
    <n v="1"/>
    <n v="2.867"/>
    <n v="1.7130000000000001"/>
    <x v="43"/>
  </r>
  <r>
    <d v="2004-12-02T00:00:00"/>
    <s v="SO66803"/>
    <n v="480"/>
    <n v="18002"/>
    <n v="8"/>
    <n v="2"/>
    <n v="2"/>
    <x v="54"/>
    <x v="4"/>
    <n v="0.85650000000000004"/>
    <n v="2.29"/>
    <n v="4.58"/>
    <n v="2"/>
    <n v="1"/>
    <n v="2.867"/>
    <n v="1.7130000000000001"/>
    <x v="43"/>
  </r>
  <r>
    <d v="2004-09-01T00:00:00"/>
    <s v="SO66806"/>
    <n v="480"/>
    <n v="11262"/>
    <n v="6"/>
    <n v="2"/>
    <n v="2"/>
    <x v="47"/>
    <x v="3"/>
    <n v="0.85650000000000004"/>
    <n v="2.29"/>
    <n v="4.58"/>
    <n v="2"/>
    <n v="1"/>
    <n v="2.867"/>
    <n v="1.7130000000000001"/>
    <x v="43"/>
  </r>
  <r>
    <d v="2003-12-12T00:00:00"/>
    <s v="SO66800"/>
    <n v="480"/>
    <n v="21101"/>
    <n v="10"/>
    <n v="2"/>
    <n v="2"/>
    <x v="3"/>
    <x v="5"/>
    <n v="0.85650000000000004"/>
    <n v="2.29"/>
    <n v="4.58"/>
    <n v="2"/>
    <n v="1"/>
    <n v="2.867"/>
    <n v="1.7130000000000001"/>
    <x v="43"/>
  </r>
  <r>
    <d v="2004-03-03T00:00:00"/>
    <s v="SO66793"/>
    <n v="480"/>
    <n v="22902"/>
    <n v="1"/>
    <n v="2"/>
    <n v="2"/>
    <x v="64"/>
    <x v="2"/>
    <n v="0.85650000000000004"/>
    <n v="2.29"/>
    <n v="4.58"/>
    <n v="2"/>
    <n v="1"/>
    <n v="2.867"/>
    <n v="1.7130000000000001"/>
    <x v="43"/>
  </r>
  <r>
    <d v="2004-06-03T00:00:00"/>
    <s v="SO66787"/>
    <n v="480"/>
    <n v="27650"/>
    <n v="1"/>
    <n v="2"/>
    <n v="2"/>
    <x v="68"/>
    <x v="2"/>
    <n v="0.85650000000000004"/>
    <n v="2.29"/>
    <n v="4.58"/>
    <n v="2"/>
    <n v="1"/>
    <n v="2.867"/>
    <n v="1.7130000000000001"/>
    <x v="43"/>
  </r>
  <r>
    <d v="2004-04-01T00:00:00"/>
    <s v="SO66854"/>
    <n v="480"/>
    <n v="28907"/>
    <n v="10"/>
    <n v="2"/>
    <n v="2"/>
    <x v="33"/>
    <x v="5"/>
    <n v="0.85650000000000004"/>
    <n v="2.29"/>
    <n v="4.58"/>
    <n v="2"/>
    <n v="1"/>
    <n v="2.867"/>
    <n v="1.7130000000000001"/>
    <x v="43"/>
  </r>
  <r>
    <d v="2004-01-02T00:00:00"/>
    <s v="SO66921"/>
    <n v="480"/>
    <n v="12883"/>
    <n v="4"/>
    <n v="2"/>
    <n v="2"/>
    <x v="58"/>
    <x v="1"/>
    <n v="0.85650000000000004"/>
    <n v="2.29"/>
    <n v="4.58"/>
    <n v="2"/>
    <n v="1"/>
    <n v="2.867"/>
    <n v="1.7130000000000001"/>
    <x v="43"/>
  </r>
  <r>
    <d v="2004-11-01T00:00:00"/>
    <s v="SO67050"/>
    <n v="480"/>
    <n v="16056"/>
    <n v="7"/>
    <n v="2"/>
    <n v="2"/>
    <x v="44"/>
    <x v="6"/>
    <n v="0.85650000000000004"/>
    <n v="2.29"/>
    <n v="4.58"/>
    <n v="2"/>
    <n v="1"/>
    <n v="2.867"/>
    <n v="1.7130000000000001"/>
    <x v="43"/>
  </r>
  <r>
    <d v="2004-12-01T00:00:00"/>
    <s v="SO67057"/>
    <n v="480"/>
    <n v="12787"/>
    <n v="1"/>
    <n v="2"/>
    <n v="2"/>
    <x v="42"/>
    <x v="2"/>
    <n v="0.85650000000000004"/>
    <n v="2.29"/>
    <n v="4.58"/>
    <n v="2"/>
    <n v="1"/>
    <n v="2.867"/>
    <n v="1.7130000000000001"/>
    <x v="43"/>
  </r>
  <r>
    <d v="2004-12-03T00:00:00"/>
    <s v="SO67092"/>
    <n v="480"/>
    <n v="26463"/>
    <n v="1"/>
    <n v="2"/>
    <n v="2"/>
    <x v="72"/>
    <x v="2"/>
    <n v="0.85650000000000004"/>
    <n v="2.29"/>
    <n v="4.58"/>
    <n v="2"/>
    <n v="1"/>
    <n v="2.867"/>
    <n v="1.7130000000000001"/>
    <x v="43"/>
  </r>
  <r>
    <d v="2004-11-02T00:00:00"/>
    <s v="SO67095"/>
    <n v="480"/>
    <n v="25860"/>
    <n v="4"/>
    <n v="2"/>
    <n v="2"/>
    <x v="57"/>
    <x v="1"/>
    <n v="0.85650000000000004"/>
    <n v="2.29"/>
    <n v="4.58"/>
    <n v="2"/>
    <n v="1"/>
    <n v="2.867"/>
    <n v="1.7130000000000001"/>
    <x v="43"/>
  </r>
  <r>
    <d v="2004-11-01T00:00:00"/>
    <s v="SO67177"/>
    <n v="480"/>
    <n v="27158"/>
    <n v="10"/>
    <n v="2"/>
    <n v="2"/>
    <x v="44"/>
    <x v="5"/>
    <n v="0.85650000000000004"/>
    <n v="2.29"/>
    <n v="4.58"/>
    <n v="2"/>
    <n v="1"/>
    <n v="2.867"/>
    <n v="1.7130000000000001"/>
    <x v="43"/>
  </r>
  <r>
    <d v="2004-01-03T00:00:00"/>
    <s v="SO67220"/>
    <n v="480"/>
    <n v="26334"/>
    <n v="4"/>
    <n v="2"/>
    <n v="2"/>
    <x v="65"/>
    <x v="1"/>
    <n v="0.85650000000000004"/>
    <n v="2.29"/>
    <n v="4.58"/>
    <n v="2"/>
    <n v="1"/>
    <n v="2.867"/>
    <n v="1.7130000000000001"/>
    <x v="43"/>
  </r>
  <r>
    <d v="2004-07-01T00:00:00"/>
    <s v="SO67360"/>
    <n v="480"/>
    <n v="26045"/>
    <n v="1"/>
    <n v="2"/>
    <n v="2"/>
    <x v="48"/>
    <x v="2"/>
    <n v="0.85650000000000004"/>
    <n v="2.29"/>
    <n v="4.58"/>
    <n v="2"/>
    <n v="1"/>
    <n v="2.867"/>
    <n v="1.7130000000000001"/>
    <x v="43"/>
  </r>
  <r>
    <d v="2004-12-02T00:00:00"/>
    <s v="SO67448"/>
    <n v="480"/>
    <n v="24559"/>
    <n v="7"/>
    <n v="2"/>
    <n v="2"/>
    <x v="54"/>
    <x v="6"/>
    <n v="0.85650000000000004"/>
    <n v="2.29"/>
    <n v="4.58"/>
    <n v="2"/>
    <n v="1"/>
    <n v="2.867"/>
    <n v="1.7130000000000001"/>
    <x v="43"/>
  </r>
  <r>
    <d v="2004-02-03T00:00:00"/>
    <s v="SO67444"/>
    <n v="480"/>
    <n v="27893"/>
    <n v="7"/>
    <n v="2"/>
    <n v="2"/>
    <x v="60"/>
    <x v="6"/>
    <n v="0.85650000000000004"/>
    <n v="2.29"/>
    <n v="4.58"/>
    <n v="2"/>
    <n v="1"/>
    <n v="2.867"/>
    <n v="1.7130000000000001"/>
    <x v="43"/>
  </r>
  <r>
    <d v="2003-09-12T00:00:00"/>
    <s v="SO67531"/>
    <n v="480"/>
    <n v="23615"/>
    <n v="10"/>
    <n v="2"/>
    <n v="2"/>
    <x v="7"/>
    <x v="5"/>
    <n v="0.85650000000000004"/>
    <n v="2.29"/>
    <n v="4.58"/>
    <n v="2"/>
    <n v="1"/>
    <n v="2.867"/>
    <n v="1.7130000000000001"/>
    <x v="43"/>
  </r>
  <r>
    <d v="2004-07-01T00:00:00"/>
    <s v="SO67535"/>
    <n v="480"/>
    <n v="19478"/>
    <n v="10"/>
    <n v="2"/>
    <n v="2"/>
    <x v="48"/>
    <x v="5"/>
    <n v="0.85650000000000004"/>
    <n v="2.29"/>
    <n v="4.58"/>
    <n v="2"/>
    <n v="1"/>
    <n v="2.867"/>
    <n v="1.7130000000000001"/>
    <x v="43"/>
  </r>
  <r>
    <d v="2003-08-12T00:00:00"/>
    <s v="SO67616"/>
    <n v="480"/>
    <n v="11982"/>
    <n v="4"/>
    <n v="2"/>
    <n v="2"/>
    <x v="32"/>
    <x v="1"/>
    <n v="0.85650000000000004"/>
    <n v="2.29"/>
    <n v="4.58"/>
    <n v="2"/>
    <n v="1"/>
    <n v="2.867"/>
    <n v="1.7130000000000001"/>
    <x v="43"/>
  </r>
  <r>
    <d v="2003-09-12T00:00:00"/>
    <s v="SO67581"/>
    <n v="480"/>
    <n v="16425"/>
    <n v="7"/>
    <n v="2"/>
    <n v="2"/>
    <x v="7"/>
    <x v="6"/>
    <n v="0.85650000000000004"/>
    <n v="2.29"/>
    <n v="4.58"/>
    <n v="2"/>
    <n v="1"/>
    <n v="2.867"/>
    <n v="1.7130000000000001"/>
    <x v="43"/>
  </r>
  <r>
    <d v="2004-11-02T00:00:00"/>
    <s v="SO67786"/>
    <n v="480"/>
    <n v="26494"/>
    <n v="4"/>
    <n v="2"/>
    <n v="2"/>
    <x v="57"/>
    <x v="1"/>
    <n v="0.85650000000000004"/>
    <n v="2.29"/>
    <n v="4.58"/>
    <n v="2"/>
    <n v="1"/>
    <n v="2.867"/>
    <n v="1.7130000000000001"/>
    <x v="43"/>
  </r>
  <r>
    <d v="2004-07-03T00:00:00"/>
    <s v="SO67862"/>
    <n v="480"/>
    <n v="22101"/>
    <n v="1"/>
    <n v="2"/>
    <n v="2"/>
    <x v="69"/>
    <x v="2"/>
    <n v="0.85650000000000004"/>
    <n v="2.29"/>
    <n v="4.58"/>
    <n v="2"/>
    <n v="1"/>
    <n v="2.867"/>
    <n v="1.7130000000000001"/>
    <x v="43"/>
  </r>
  <r>
    <d v="2004-08-03T00:00:00"/>
    <s v="SO67870"/>
    <n v="480"/>
    <n v="15282"/>
    <n v="4"/>
    <n v="2"/>
    <n v="2"/>
    <x v="63"/>
    <x v="1"/>
    <n v="0.85650000000000004"/>
    <n v="2.29"/>
    <n v="4.58"/>
    <n v="2"/>
    <n v="1"/>
    <n v="2.867"/>
    <n v="1.7130000000000001"/>
    <x v="43"/>
  </r>
  <r>
    <d v="2004-01-02T00:00:00"/>
    <s v="SO67997"/>
    <n v="480"/>
    <n v="27151"/>
    <n v="10"/>
    <n v="2"/>
    <n v="2"/>
    <x v="58"/>
    <x v="5"/>
    <n v="0.85650000000000004"/>
    <n v="2.29"/>
    <n v="4.58"/>
    <n v="2"/>
    <n v="1"/>
    <n v="2.867"/>
    <n v="1.7130000000000001"/>
    <x v="43"/>
  </r>
  <r>
    <d v="2004-11-01T00:00:00"/>
    <s v="SO68316"/>
    <n v="480"/>
    <n v="26996"/>
    <n v="8"/>
    <n v="2"/>
    <n v="2"/>
    <x v="44"/>
    <x v="4"/>
    <n v="0.85650000000000004"/>
    <n v="2.29"/>
    <n v="4.58"/>
    <n v="2"/>
    <n v="1"/>
    <n v="2.867"/>
    <n v="1.7130000000000001"/>
    <x v="43"/>
  </r>
  <r>
    <d v="2004-04-02T00:00:00"/>
    <s v="SO68364"/>
    <n v="480"/>
    <n v="15836"/>
    <n v="4"/>
    <n v="2"/>
    <n v="2"/>
    <x v="56"/>
    <x v="1"/>
    <n v="0.85650000000000004"/>
    <n v="2.29"/>
    <n v="4.58"/>
    <n v="2"/>
    <n v="1"/>
    <n v="2.867"/>
    <n v="1.7130000000000001"/>
    <x v="43"/>
  </r>
  <r>
    <d v="2004-09-01T00:00:00"/>
    <s v="SO68354"/>
    <n v="480"/>
    <n v="17385"/>
    <n v="6"/>
    <n v="2"/>
    <n v="2"/>
    <x v="47"/>
    <x v="3"/>
    <n v="0.85650000000000004"/>
    <n v="2.29"/>
    <n v="4.58"/>
    <n v="2"/>
    <n v="1"/>
    <n v="2.867"/>
    <n v="1.7130000000000001"/>
    <x v="43"/>
  </r>
  <r>
    <d v="2004-01-03T00:00:00"/>
    <s v="SO68384"/>
    <n v="480"/>
    <n v="15185"/>
    <n v="9"/>
    <n v="2"/>
    <n v="2"/>
    <x v="65"/>
    <x v="0"/>
    <n v="0.85650000000000004"/>
    <n v="2.29"/>
    <n v="4.58"/>
    <n v="2"/>
    <n v="1"/>
    <n v="2.867"/>
    <n v="1.7130000000000001"/>
    <x v="43"/>
  </r>
  <r>
    <d v="2004-06-01T00:00:00"/>
    <s v="SO68370"/>
    <n v="480"/>
    <n v="19494"/>
    <n v="7"/>
    <n v="2"/>
    <n v="2"/>
    <x v="46"/>
    <x v="6"/>
    <n v="0.85650000000000004"/>
    <n v="2.29"/>
    <n v="4.58"/>
    <n v="2"/>
    <n v="1"/>
    <n v="2.867"/>
    <n v="1.7130000000000001"/>
    <x v="43"/>
  </r>
  <r>
    <d v="2004-03-02T00:00:00"/>
    <s v="SO68429"/>
    <n v="480"/>
    <n v="19187"/>
    <n v="10"/>
    <n v="2"/>
    <n v="2"/>
    <x v="49"/>
    <x v="5"/>
    <n v="0.85650000000000004"/>
    <n v="2.29"/>
    <n v="4.58"/>
    <n v="2"/>
    <n v="1"/>
    <n v="2.867"/>
    <n v="1.7130000000000001"/>
    <x v="43"/>
  </r>
  <r>
    <d v="2004-03-02T00:00:00"/>
    <s v="SO68413"/>
    <n v="480"/>
    <n v="11012"/>
    <n v="1"/>
    <n v="2"/>
    <n v="2"/>
    <x v="49"/>
    <x v="2"/>
    <n v="0.85650000000000004"/>
    <n v="2.29"/>
    <n v="4.58"/>
    <n v="2"/>
    <n v="1"/>
    <n v="2.867"/>
    <n v="1.7130000000000001"/>
    <x v="43"/>
  </r>
  <r>
    <d v="2004-03-03T00:00:00"/>
    <s v="SO68423"/>
    <n v="480"/>
    <n v="18407"/>
    <n v="6"/>
    <n v="2"/>
    <n v="2"/>
    <x v="64"/>
    <x v="3"/>
    <n v="0.85650000000000004"/>
    <n v="2.29"/>
    <n v="4.58"/>
    <n v="2"/>
    <n v="1"/>
    <n v="2.867"/>
    <n v="1.7130000000000001"/>
    <x v="43"/>
  </r>
  <r>
    <d v="2004-10-03T00:00:00"/>
    <s v="SO68522"/>
    <n v="480"/>
    <n v="15591"/>
    <n v="9"/>
    <n v="2"/>
    <n v="2"/>
    <x v="71"/>
    <x v="0"/>
    <n v="0.85650000000000004"/>
    <n v="2.29"/>
    <n v="4.58"/>
    <n v="2"/>
    <n v="1"/>
    <n v="2.867"/>
    <n v="1.7130000000000001"/>
    <x v="43"/>
  </r>
  <r>
    <d v="2004-09-01T00:00:00"/>
    <s v="SO68472"/>
    <n v="480"/>
    <n v="13614"/>
    <n v="9"/>
    <n v="2"/>
    <n v="2"/>
    <x v="47"/>
    <x v="0"/>
    <n v="0.85650000000000004"/>
    <n v="2.29"/>
    <n v="4.58"/>
    <n v="2"/>
    <n v="1"/>
    <n v="2.867"/>
    <n v="1.7130000000000001"/>
    <x v="43"/>
  </r>
  <r>
    <d v="2004-05-01T00:00:00"/>
    <s v="SO68509"/>
    <n v="480"/>
    <n v="16868"/>
    <n v="4"/>
    <n v="2"/>
    <n v="2"/>
    <x v="35"/>
    <x v="1"/>
    <n v="0.85650000000000004"/>
    <n v="2.29"/>
    <n v="4.58"/>
    <n v="2"/>
    <n v="1"/>
    <n v="2.867"/>
    <n v="1.7130000000000001"/>
    <x v="43"/>
  </r>
  <r>
    <d v="2004-03-01T00:00:00"/>
    <s v="SO68586"/>
    <n v="480"/>
    <n v="17838"/>
    <n v="10"/>
    <n v="2"/>
    <n v="2"/>
    <x v="41"/>
    <x v="5"/>
    <n v="0.85650000000000004"/>
    <n v="2.29"/>
    <n v="4.58"/>
    <n v="2"/>
    <n v="1"/>
    <n v="2.867"/>
    <n v="1.7130000000000001"/>
    <x v="43"/>
  </r>
  <r>
    <d v="2004-06-02T00:00:00"/>
    <s v="SO68662"/>
    <n v="480"/>
    <n v="15183"/>
    <n v="9"/>
    <n v="2"/>
    <n v="2"/>
    <x v="52"/>
    <x v="0"/>
    <n v="0.85650000000000004"/>
    <n v="2.29"/>
    <n v="4.58"/>
    <n v="2"/>
    <n v="1"/>
    <n v="2.867"/>
    <n v="1.7130000000000001"/>
    <x v="43"/>
  </r>
  <r>
    <d v="2004-10-03T00:00:00"/>
    <s v="SO68851"/>
    <n v="480"/>
    <n v="28878"/>
    <n v="10"/>
    <n v="2"/>
    <n v="2"/>
    <x v="71"/>
    <x v="5"/>
    <n v="0.85650000000000004"/>
    <n v="2.29"/>
    <n v="4.58"/>
    <n v="2"/>
    <n v="1"/>
    <n v="2.867"/>
    <n v="1.7130000000000001"/>
    <x v="43"/>
  </r>
  <r>
    <d v="2004-01-02T00:00:00"/>
    <s v="SO68890"/>
    <n v="480"/>
    <n v="13998"/>
    <n v="9"/>
    <n v="2"/>
    <n v="2"/>
    <x v="58"/>
    <x v="0"/>
    <n v="0.85650000000000004"/>
    <n v="2.29"/>
    <n v="4.58"/>
    <n v="2"/>
    <n v="1"/>
    <n v="2.867"/>
    <n v="1.7130000000000001"/>
    <x v="43"/>
  </r>
  <r>
    <d v="2004-05-03T00:00:00"/>
    <s v="SO68961"/>
    <n v="480"/>
    <n v="27721"/>
    <n v="9"/>
    <n v="2"/>
    <n v="2"/>
    <x v="62"/>
    <x v="0"/>
    <n v="0.85650000000000004"/>
    <n v="2.29"/>
    <n v="4.58"/>
    <n v="2"/>
    <n v="1"/>
    <n v="2.867"/>
    <n v="1.7130000000000001"/>
    <x v="43"/>
  </r>
  <r>
    <d v="2004-01-03T00:00:00"/>
    <s v="SO69060"/>
    <n v="480"/>
    <n v="16779"/>
    <n v="4"/>
    <n v="2"/>
    <n v="2"/>
    <x v="65"/>
    <x v="1"/>
    <n v="0.85650000000000004"/>
    <n v="2.29"/>
    <n v="4.58"/>
    <n v="2"/>
    <n v="1"/>
    <n v="2.867"/>
    <n v="1.7130000000000001"/>
    <x v="43"/>
  </r>
  <r>
    <d v="2004-08-02T00:00:00"/>
    <s v="SO69093"/>
    <n v="480"/>
    <n v="12697"/>
    <n v="9"/>
    <n v="2"/>
    <n v="2"/>
    <x v="50"/>
    <x v="0"/>
    <n v="0.85650000000000004"/>
    <n v="2.29"/>
    <n v="4.58"/>
    <n v="2"/>
    <n v="1"/>
    <n v="2.867"/>
    <n v="1.7130000000000001"/>
    <x v="43"/>
  </r>
  <r>
    <d v="2004-04-01T00:00:00"/>
    <s v="SO69097"/>
    <n v="480"/>
    <n v="14720"/>
    <n v="10"/>
    <n v="2"/>
    <n v="2"/>
    <x v="33"/>
    <x v="5"/>
    <n v="0.85650000000000004"/>
    <n v="2.29"/>
    <n v="4.58"/>
    <n v="2"/>
    <n v="1"/>
    <n v="2.867"/>
    <n v="1.7130000000000001"/>
    <x v="43"/>
  </r>
  <r>
    <d v="2004-01-01T00:00:00"/>
    <s v="SO69222"/>
    <n v="480"/>
    <n v="15145"/>
    <n v="9"/>
    <n v="2"/>
    <n v="2"/>
    <x v="36"/>
    <x v="0"/>
    <n v="0.85650000000000004"/>
    <n v="2.29"/>
    <n v="4.58"/>
    <n v="2"/>
    <n v="1"/>
    <n v="2.867"/>
    <n v="1.7130000000000001"/>
    <x v="43"/>
  </r>
  <r>
    <d v="2004-06-03T00:00:00"/>
    <s v="SO69311"/>
    <n v="480"/>
    <n v="15126"/>
    <n v="9"/>
    <n v="2"/>
    <n v="2"/>
    <x v="68"/>
    <x v="0"/>
    <n v="0.85650000000000004"/>
    <n v="2.29"/>
    <n v="4.58"/>
    <n v="2"/>
    <n v="1"/>
    <n v="2.867"/>
    <n v="1.7130000000000001"/>
    <x v="43"/>
  </r>
  <r>
    <d v="2004-05-04T00:00:00"/>
    <s v="SO69353"/>
    <n v="480"/>
    <n v="20928"/>
    <n v="8"/>
    <n v="2"/>
    <n v="2"/>
    <x v="77"/>
    <x v="4"/>
    <n v="0.85650000000000004"/>
    <n v="2.29"/>
    <n v="4.58"/>
    <n v="2"/>
    <n v="1"/>
    <n v="2.867"/>
    <n v="1.7130000000000001"/>
    <x v="43"/>
  </r>
  <r>
    <d v="2004-04-04T00:00:00"/>
    <s v="SO69346"/>
    <n v="480"/>
    <n v="18142"/>
    <n v="7"/>
    <n v="2"/>
    <n v="2"/>
    <x v="83"/>
    <x v="6"/>
    <n v="0.85650000000000004"/>
    <n v="2.29"/>
    <n v="4.58"/>
    <n v="2"/>
    <n v="1"/>
    <n v="2.867"/>
    <n v="1.7130000000000001"/>
    <x v="43"/>
  </r>
  <r>
    <d v="2004-05-03T00:00:00"/>
    <s v="SO69604"/>
    <n v="480"/>
    <n v="14625"/>
    <n v="1"/>
    <n v="2"/>
    <n v="2"/>
    <x v="62"/>
    <x v="2"/>
    <n v="0.85650000000000004"/>
    <n v="2.29"/>
    <n v="4.58"/>
    <n v="2"/>
    <n v="1"/>
    <n v="2.867"/>
    <n v="1.7130000000000001"/>
    <x v="43"/>
  </r>
  <r>
    <d v="2004-12-03T00:00:00"/>
    <s v="SO69583"/>
    <n v="480"/>
    <n v="11049"/>
    <n v="4"/>
    <n v="2"/>
    <n v="2"/>
    <x v="72"/>
    <x v="1"/>
    <n v="0.85650000000000004"/>
    <n v="2.29"/>
    <n v="4.58"/>
    <n v="2"/>
    <n v="1"/>
    <n v="2.867"/>
    <n v="1.7130000000000001"/>
    <x v="43"/>
  </r>
  <r>
    <d v="2004-08-01T00:00:00"/>
    <s v="SO69580"/>
    <n v="480"/>
    <n v="20549"/>
    <n v="8"/>
    <n v="2"/>
    <n v="2"/>
    <x v="45"/>
    <x v="4"/>
    <n v="0.85650000000000004"/>
    <n v="2.29"/>
    <n v="4.58"/>
    <n v="2"/>
    <n v="1"/>
    <n v="2.867"/>
    <n v="1.7130000000000001"/>
    <x v="43"/>
  </r>
  <r>
    <d v="2004-01-02T00:00:00"/>
    <s v="SO69666"/>
    <n v="480"/>
    <n v="13125"/>
    <n v="9"/>
    <n v="2"/>
    <n v="2"/>
    <x v="58"/>
    <x v="0"/>
    <n v="0.85650000000000004"/>
    <n v="2.29"/>
    <n v="4.58"/>
    <n v="2"/>
    <n v="1"/>
    <n v="2.867"/>
    <n v="1.7130000000000001"/>
    <x v="43"/>
  </r>
  <r>
    <d v="2004-02-03T00:00:00"/>
    <s v="SO69831"/>
    <n v="480"/>
    <n v="11527"/>
    <n v="4"/>
    <n v="2"/>
    <n v="2"/>
    <x v="60"/>
    <x v="1"/>
    <n v="0.85650000000000004"/>
    <n v="2.29"/>
    <n v="4.58"/>
    <n v="2"/>
    <n v="1"/>
    <n v="2.867"/>
    <n v="1.7130000000000001"/>
    <x v="43"/>
  </r>
  <r>
    <d v="2004-09-02T00:00:00"/>
    <s v="SO69824"/>
    <n v="480"/>
    <n v="28380"/>
    <n v="7"/>
    <n v="2"/>
    <n v="2"/>
    <x v="55"/>
    <x v="6"/>
    <n v="0.85650000000000004"/>
    <n v="2.29"/>
    <n v="4.58"/>
    <n v="2"/>
    <n v="1"/>
    <n v="2.867"/>
    <n v="1.7130000000000001"/>
    <x v="43"/>
  </r>
  <r>
    <d v="2004-06-03T00:00:00"/>
    <s v="SO69868"/>
    <n v="480"/>
    <n v="14014"/>
    <n v="9"/>
    <n v="2"/>
    <n v="2"/>
    <x v="68"/>
    <x v="0"/>
    <n v="0.85650000000000004"/>
    <n v="2.29"/>
    <n v="4.58"/>
    <n v="2"/>
    <n v="1"/>
    <n v="2.867"/>
    <n v="1.7130000000000001"/>
    <x v="43"/>
  </r>
  <r>
    <d v="2004-05-03T00:00:00"/>
    <s v="SO69891"/>
    <n v="480"/>
    <n v="16376"/>
    <n v="1"/>
    <n v="2"/>
    <n v="2"/>
    <x v="62"/>
    <x v="2"/>
    <n v="0.85650000000000004"/>
    <n v="2.29"/>
    <n v="4.58"/>
    <n v="2"/>
    <n v="1"/>
    <n v="2.867"/>
    <n v="1.7130000000000001"/>
    <x v="43"/>
  </r>
  <r>
    <d v="2004-05-02T00:00:00"/>
    <s v="SO70109"/>
    <n v="480"/>
    <n v="25874"/>
    <n v="1"/>
    <n v="2"/>
    <n v="2"/>
    <x v="51"/>
    <x v="2"/>
    <n v="0.85650000000000004"/>
    <n v="2.29"/>
    <n v="4.58"/>
    <n v="2"/>
    <n v="1"/>
    <n v="2.867"/>
    <n v="1.7130000000000001"/>
    <x v="43"/>
  </r>
  <r>
    <d v="2004-08-02T00:00:00"/>
    <s v="SO70166"/>
    <n v="480"/>
    <n v="12666"/>
    <n v="9"/>
    <n v="2"/>
    <n v="2"/>
    <x v="50"/>
    <x v="0"/>
    <n v="0.85650000000000004"/>
    <n v="2.29"/>
    <n v="4.58"/>
    <n v="2"/>
    <n v="1"/>
    <n v="2.867"/>
    <n v="1.7130000000000001"/>
    <x v="43"/>
  </r>
  <r>
    <d v="2004-02-04T00:00:00"/>
    <s v="SO70264"/>
    <n v="480"/>
    <n v="11091"/>
    <n v="6"/>
    <n v="2"/>
    <n v="2"/>
    <x v="75"/>
    <x v="3"/>
    <n v="0.85650000000000004"/>
    <n v="2.29"/>
    <n v="4.58"/>
    <n v="2"/>
    <n v="1"/>
    <n v="2.867"/>
    <n v="1.7130000000000001"/>
    <x v="43"/>
  </r>
  <r>
    <d v="2004-04-04T00:00:00"/>
    <s v="SO70276"/>
    <n v="480"/>
    <n v="23362"/>
    <n v="6"/>
    <n v="2"/>
    <n v="2"/>
    <x v="83"/>
    <x v="3"/>
    <n v="0.85650000000000004"/>
    <n v="2.29"/>
    <n v="4.58"/>
    <n v="2"/>
    <n v="1"/>
    <n v="2.867"/>
    <n v="1.7130000000000001"/>
    <x v="43"/>
  </r>
  <r>
    <d v="2004-12-03T00:00:00"/>
    <s v="SO70354"/>
    <n v="480"/>
    <n v="13361"/>
    <n v="1"/>
    <n v="2"/>
    <n v="2"/>
    <x v="72"/>
    <x v="2"/>
    <n v="0.85650000000000004"/>
    <n v="2.29"/>
    <n v="4.58"/>
    <n v="2"/>
    <n v="1"/>
    <n v="2.867"/>
    <n v="1.7130000000000001"/>
    <x v="43"/>
  </r>
  <r>
    <d v="2004-04-03T00:00:00"/>
    <s v="SO70328"/>
    <n v="480"/>
    <n v="24410"/>
    <n v="1"/>
    <n v="2"/>
    <n v="2"/>
    <x v="67"/>
    <x v="2"/>
    <n v="0.85650000000000004"/>
    <n v="2.29"/>
    <n v="4.58"/>
    <n v="2"/>
    <n v="1"/>
    <n v="2.867"/>
    <n v="1.7130000000000001"/>
    <x v="43"/>
  </r>
  <r>
    <d v="2004-02-02T00:00:00"/>
    <s v="SO70389"/>
    <n v="480"/>
    <n v="27038"/>
    <n v="4"/>
    <n v="2"/>
    <n v="2"/>
    <x v="61"/>
    <x v="1"/>
    <n v="0.85650000000000004"/>
    <n v="2.29"/>
    <n v="4.58"/>
    <n v="2"/>
    <n v="1"/>
    <n v="2.867"/>
    <n v="1.7130000000000001"/>
    <x v="43"/>
  </r>
  <r>
    <d v="2004-06-04T00:00:00"/>
    <s v="SO70472"/>
    <n v="480"/>
    <n v="18749"/>
    <n v="6"/>
    <n v="2"/>
    <n v="2"/>
    <x v="82"/>
    <x v="3"/>
    <n v="0.85650000000000004"/>
    <n v="2.29"/>
    <n v="4.58"/>
    <n v="2"/>
    <n v="1"/>
    <n v="2.867"/>
    <n v="1.7130000000000001"/>
    <x v="43"/>
  </r>
  <r>
    <d v="2004-04-02T00:00:00"/>
    <s v="SO70793"/>
    <n v="480"/>
    <n v="12324"/>
    <n v="8"/>
    <n v="2"/>
    <n v="2"/>
    <x v="56"/>
    <x v="4"/>
    <n v="0.85650000000000004"/>
    <n v="2.29"/>
    <n v="4.58"/>
    <n v="2"/>
    <n v="1"/>
    <n v="2.867"/>
    <n v="1.7130000000000001"/>
    <x v="43"/>
  </r>
  <r>
    <d v="2004-05-02T00:00:00"/>
    <s v="SO70753"/>
    <n v="480"/>
    <n v="14321"/>
    <n v="9"/>
    <n v="2"/>
    <n v="2"/>
    <x v="51"/>
    <x v="0"/>
    <n v="0.85650000000000004"/>
    <n v="2.29"/>
    <n v="4.58"/>
    <n v="2"/>
    <n v="1"/>
    <n v="2.867"/>
    <n v="1.7130000000000001"/>
    <x v="43"/>
  </r>
  <r>
    <d v="2004-12-04T00:00:00"/>
    <s v="SO70761"/>
    <n v="480"/>
    <n v="19325"/>
    <n v="8"/>
    <n v="2"/>
    <n v="2"/>
    <x v="79"/>
    <x v="4"/>
    <n v="0.85650000000000004"/>
    <n v="2.29"/>
    <n v="4.58"/>
    <n v="2"/>
    <n v="1"/>
    <n v="2.867"/>
    <n v="1.7130000000000001"/>
    <x v="43"/>
  </r>
  <r>
    <d v="2004-05-02T00:00:00"/>
    <s v="SO70787"/>
    <n v="480"/>
    <n v="19368"/>
    <n v="8"/>
    <n v="2"/>
    <n v="2"/>
    <x v="51"/>
    <x v="4"/>
    <n v="0.85650000000000004"/>
    <n v="2.29"/>
    <n v="4.58"/>
    <n v="2"/>
    <n v="1"/>
    <n v="2.867"/>
    <n v="1.7130000000000001"/>
    <x v="43"/>
  </r>
  <r>
    <d v="2004-06-04T00:00:00"/>
    <s v="SO70889"/>
    <n v="480"/>
    <n v="23448"/>
    <n v="1"/>
    <n v="2"/>
    <n v="2"/>
    <x v="82"/>
    <x v="2"/>
    <n v="0.85650000000000004"/>
    <n v="2.29"/>
    <n v="4.58"/>
    <n v="2"/>
    <n v="1"/>
    <n v="2.867"/>
    <n v="1.7130000000000001"/>
    <x v="43"/>
  </r>
  <r>
    <d v="2004-08-03T00:00:00"/>
    <s v="SO70949"/>
    <n v="480"/>
    <n v="19604"/>
    <n v="9"/>
    <n v="2"/>
    <n v="2"/>
    <x v="63"/>
    <x v="0"/>
    <n v="0.85650000000000004"/>
    <n v="2.29"/>
    <n v="4.58"/>
    <n v="2"/>
    <n v="1"/>
    <n v="2.867"/>
    <n v="1.7130000000000001"/>
    <x v="43"/>
  </r>
  <r>
    <d v="2004-01-04T00:00:00"/>
    <s v="SO71120"/>
    <n v="480"/>
    <n v="22565"/>
    <n v="8"/>
    <n v="2"/>
    <n v="2"/>
    <x v="73"/>
    <x v="4"/>
    <n v="0.85650000000000004"/>
    <n v="2.29"/>
    <n v="4.58"/>
    <n v="2"/>
    <n v="1"/>
    <n v="2.867"/>
    <n v="1.7130000000000001"/>
    <x v="43"/>
  </r>
  <r>
    <d v="2004-11-02T00:00:00"/>
    <s v="SO71312"/>
    <n v="480"/>
    <n v="27931"/>
    <n v="8"/>
    <n v="2"/>
    <n v="2"/>
    <x v="57"/>
    <x v="4"/>
    <n v="0.85650000000000004"/>
    <n v="2.29"/>
    <n v="4.58"/>
    <n v="2"/>
    <n v="1"/>
    <n v="2.867"/>
    <n v="1.7130000000000001"/>
    <x v="43"/>
  </r>
  <r>
    <d v="2004-07-04T00:00:00"/>
    <s v="SO71393"/>
    <n v="480"/>
    <n v="28561"/>
    <n v="10"/>
    <n v="2"/>
    <n v="2"/>
    <x v="98"/>
    <x v="5"/>
    <n v="0.85650000000000004"/>
    <n v="2.29"/>
    <n v="4.58"/>
    <n v="2"/>
    <n v="1"/>
    <n v="2.867"/>
    <n v="1.7130000000000001"/>
    <x v="43"/>
  </r>
  <r>
    <d v="2004-06-04T00:00:00"/>
    <s v="SO71436"/>
    <n v="480"/>
    <n v="11211"/>
    <n v="6"/>
    <n v="2"/>
    <n v="2"/>
    <x v="82"/>
    <x v="3"/>
    <n v="0.85650000000000004"/>
    <n v="2.29"/>
    <n v="4.58"/>
    <n v="2"/>
    <n v="1"/>
    <n v="2.867"/>
    <n v="1.7130000000000001"/>
    <x v="43"/>
  </r>
  <r>
    <d v="2004-03-04T00:00:00"/>
    <s v="SO71529"/>
    <n v="480"/>
    <n v="26385"/>
    <n v="8"/>
    <n v="2"/>
    <n v="2"/>
    <x v="74"/>
    <x v="4"/>
    <n v="0.85650000000000004"/>
    <n v="2.29"/>
    <n v="4.58"/>
    <n v="2"/>
    <n v="1"/>
    <n v="2.867"/>
    <n v="1.7130000000000001"/>
    <x v="43"/>
  </r>
  <r>
    <d v="2004-08-03T00:00:00"/>
    <s v="SO71493"/>
    <n v="480"/>
    <n v="12371"/>
    <n v="9"/>
    <n v="2"/>
    <n v="2"/>
    <x v="63"/>
    <x v="0"/>
    <n v="0.85650000000000004"/>
    <n v="2.29"/>
    <n v="4.58"/>
    <n v="2"/>
    <n v="1"/>
    <n v="2.867"/>
    <n v="1.7130000000000001"/>
    <x v="43"/>
  </r>
  <r>
    <d v="2004-10-04T00:00:00"/>
    <s v="SO71651"/>
    <n v="480"/>
    <n v="19333"/>
    <n v="8"/>
    <n v="2"/>
    <n v="2"/>
    <x v="78"/>
    <x v="4"/>
    <n v="0.85650000000000004"/>
    <n v="2.29"/>
    <n v="4.58"/>
    <n v="2"/>
    <n v="1"/>
    <n v="2.867"/>
    <n v="1.7130000000000001"/>
    <x v="43"/>
  </r>
  <r>
    <d v="2004-12-02T00:00:00"/>
    <s v="SO71974"/>
    <n v="480"/>
    <n v="20084"/>
    <n v="6"/>
    <n v="2"/>
    <n v="2"/>
    <x v="54"/>
    <x v="3"/>
    <n v="0.85650000000000004"/>
    <n v="2.29"/>
    <n v="4.58"/>
    <n v="2"/>
    <n v="1"/>
    <n v="2.867"/>
    <n v="1.7130000000000001"/>
    <x v="43"/>
  </r>
  <r>
    <d v="2004-01-05T00:00:00"/>
    <s v="SO72083"/>
    <n v="480"/>
    <n v="11802"/>
    <n v="6"/>
    <n v="2"/>
    <n v="2"/>
    <x v="90"/>
    <x v="3"/>
    <n v="0.85650000000000004"/>
    <n v="2.29"/>
    <n v="4.58"/>
    <n v="2"/>
    <n v="1"/>
    <n v="2.867"/>
    <n v="1.7130000000000001"/>
    <x v="43"/>
  </r>
  <r>
    <d v="2004-12-04T00:00:00"/>
    <s v="SO72376"/>
    <n v="480"/>
    <n v="21752"/>
    <n v="6"/>
    <n v="2"/>
    <n v="2"/>
    <x v="79"/>
    <x v="3"/>
    <n v="0.85650000000000004"/>
    <n v="2.29"/>
    <n v="4.58"/>
    <n v="2"/>
    <n v="1"/>
    <n v="2.867"/>
    <n v="1.7130000000000001"/>
    <x v="43"/>
  </r>
  <r>
    <d v="2004-08-03T00:00:00"/>
    <s v="SO72365"/>
    <n v="480"/>
    <n v="13666"/>
    <n v="8"/>
    <n v="2"/>
    <n v="2"/>
    <x v="63"/>
    <x v="4"/>
    <n v="0.85650000000000004"/>
    <n v="2.29"/>
    <n v="4.58"/>
    <n v="2"/>
    <n v="1"/>
    <n v="2.867"/>
    <n v="1.7130000000000001"/>
    <x v="43"/>
  </r>
  <r>
    <d v="2004-09-02T00:00:00"/>
    <s v="SO72462"/>
    <n v="480"/>
    <n v="23009"/>
    <n v="6"/>
    <n v="2"/>
    <n v="2"/>
    <x v="55"/>
    <x v="3"/>
    <n v="0.85650000000000004"/>
    <n v="2.29"/>
    <n v="4.58"/>
    <n v="2"/>
    <n v="1"/>
    <n v="2.867"/>
    <n v="1.7130000000000001"/>
    <x v="43"/>
  </r>
  <r>
    <d v="2004-05-04T00:00:00"/>
    <s v="SO72582"/>
    <n v="480"/>
    <n v="21390"/>
    <n v="9"/>
    <n v="2"/>
    <n v="2"/>
    <x v="77"/>
    <x v="0"/>
    <n v="0.85650000000000004"/>
    <n v="2.29"/>
    <n v="4.58"/>
    <n v="2"/>
    <n v="1"/>
    <n v="2.867"/>
    <n v="1.7130000000000001"/>
    <x v="43"/>
  </r>
  <r>
    <d v="2004-06-03T00:00:00"/>
    <s v="SO72733"/>
    <n v="480"/>
    <n v="28930"/>
    <n v="9"/>
    <n v="2"/>
    <n v="2"/>
    <x v="68"/>
    <x v="0"/>
    <n v="0.85650000000000004"/>
    <n v="2.29"/>
    <n v="4.58"/>
    <n v="2"/>
    <n v="1"/>
    <n v="2.867"/>
    <n v="1.7130000000000001"/>
    <x v="43"/>
  </r>
  <r>
    <d v="2004-01-05T00:00:00"/>
    <s v="SO72806"/>
    <n v="480"/>
    <n v="22159"/>
    <n v="1"/>
    <n v="2"/>
    <n v="2"/>
    <x v="90"/>
    <x v="2"/>
    <n v="0.85650000000000004"/>
    <n v="2.29"/>
    <n v="4.58"/>
    <n v="2"/>
    <n v="1"/>
    <n v="2.867"/>
    <n v="1.7130000000000001"/>
    <x v="43"/>
  </r>
  <r>
    <d v="2004-09-04T00:00:00"/>
    <s v="SO72984"/>
    <n v="480"/>
    <n v="27024"/>
    <n v="6"/>
    <n v="2"/>
    <n v="2"/>
    <x v="80"/>
    <x v="3"/>
    <n v="0.85650000000000004"/>
    <n v="2.29"/>
    <n v="4.58"/>
    <n v="2"/>
    <n v="1"/>
    <n v="2.867"/>
    <n v="1.7130000000000001"/>
    <x v="43"/>
  </r>
  <r>
    <d v="2004-02-05T00:00:00"/>
    <s v="SO73113"/>
    <n v="480"/>
    <n v="20592"/>
    <n v="10"/>
    <n v="2"/>
    <n v="2"/>
    <x v="94"/>
    <x v="5"/>
    <n v="0.85650000000000004"/>
    <n v="2.29"/>
    <n v="4.58"/>
    <n v="2"/>
    <n v="1"/>
    <n v="2.867"/>
    <n v="1.7130000000000001"/>
    <x v="43"/>
  </r>
  <r>
    <d v="2004-09-04T00:00:00"/>
    <s v="SO73105"/>
    <n v="480"/>
    <n v="26431"/>
    <n v="9"/>
    <n v="2"/>
    <n v="2"/>
    <x v="80"/>
    <x v="0"/>
    <n v="0.85650000000000004"/>
    <n v="2.29"/>
    <n v="4.58"/>
    <n v="2"/>
    <n v="1"/>
    <n v="2.867"/>
    <n v="1.7130000000000001"/>
    <x v="43"/>
  </r>
  <r>
    <d v="2004-07-05T00:00:00"/>
    <s v="SO73291"/>
    <n v="480"/>
    <n v="28422"/>
    <n v="7"/>
    <n v="2"/>
    <n v="2"/>
    <x v="93"/>
    <x v="6"/>
    <n v="0.85650000000000004"/>
    <n v="2.29"/>
    <n v="4.58"/>
    <n v="2"/>
    <n v="1"/>
    <n v="2.867"/>
    <n v="1.7130000000000001"/>
    <x v="43"/>
  </r>
  <r>
    <d v="2004-10-04T00:00:00"/>
    <s v="SO73308"/>
    <n v="480"/>
    <n v="13712"/>
    <n v="1"/>
    <n v="2"/>
    <n v="2"/>
    <x v="78"/>
    <x v="2"/>
    <n v="0.85650000000000004"/>
    <n v="2.29"/>
    <n v="4.58"/>
    <n v="2"/>
    <n v="1"/>
    <n v="2.867"/>
    <n v="1.7130000000000001"/>
    <x v="43"/>
  </r>
  <r>
    <d v="2004-03-03T00:00:00"/>
    <s v="SO73435"/>
    <n v="480"/>
    <n v="26524"/>
    <n v="4"/>
    <n v="2"/>
    <n v="2"/>
    <x v="64"/>
    <x v="1"/>
    <n v="0.85650000000000004"/>
    <n v="2.29"/>
    <n v="4.58"/>
    <n v="2"/>
    <n v="1"/>
    <n v="2.867"/>
    <n v="1.7130000000000001"/>
    <x v="43"/>
  </r>
  <r>
    <d v="2004-09-05T00:00:00"/>
    <s v="SO73416"/>
    <n v="480"/>
    <n v="24892"/>
    <n v="9"/>
    <n v="2"/>
    <n v="2"/>
    <x v="92"/>
    <x v="0"/>
    <n v="0.85650000000000004"/>
    <n v="2.29"/>
    <n v="4.58"/>
    <n v="2"/>
    <n v="1"/>
    <n v="2.867"/>
    <n v="1.7130000000000001"/>
    <x v="43"/>
  </r>
  <r>
    <d v="2004-09-04T00:00:00"/>
    <s v="SO73461"/>
    <n v="480"/>
    <n v="11667"/>
    <n v="1"/>
    <n v="2"/>
    <n v="2"/>
    <x v="80"/>
    <x v="2"/>
    <n v="0.85650000000000004"/>
    <n v="2.29"/>
    <n v="4.58"/>
    <n v="2"/>
    <n v="1"/>
    <n v="2.867"/>
    <n v="1.7130000000000001"/>
    <x v="43"/>
  </r>
  <r>
    <d v="2004-06-05T00:00:00"/>
    <s v="SO73432"/>
    <n v="480"/>
    <n v="29038"/>
    <n v="4"/>
    <n v="2"/>
    <n v="2"/>
    <x v="91"/>
    <x v="1"/>
    <n v="0.85650000000000004"/>
    <n v="2.29"/>
    <n v="4.58"/>
    <n v="2"/>
    <n v="1"/>
    <n v="2.867"/>
    <n v="1.7130000000000001"/>
    <x v="43"/>
  </r>
  <r>
    <d v="2004-01-03T00:00:00"/>
    <s v="SO73508"/>
    <n v="480"/>
    <n v="15081"/>
    <n v="10"/>
    <n v="2"/>
    <n v="2"/>
    <x v="65"/>
    <x v="5"/>
    <n v="0.85650000000000004"/>
    <n v="2.29"/>
    <n v="4.58"/>
    <n v="2"/>
    <n v="1"/>
    <n v="2.867"/>
    <n v="1.7130000000000001"/>
    <x v="43"/>
  </r>
  <r>
    <d v="2004-09-04T00:00:00"/>
    <s v="SO73534"/>
    <n v="480"/>
    <n v="16374"/>
    <n v="1"/>
    <n v="2"/>
    <n v="2"/>
    <x v="80"/>
    <x v="2"/>
    <n v="0.85650000000000004"/>
    <n v="2.29"/>
    <n v="4.58"/>
    <n v="2"/>
    <n v="1"/>
    <n v="2.867"/>
    <n v="1.7130000000000001"/>
    <x v="43"/>
  </r>
  <r>
    <d v="2004-12-04T00:00:00"/>
    <s v="SO73692"/>
    <n v="480"/>
    <n v="16631"/>
    <n v="9"/>
    <n v="2"/>
    <n v="2"/>
    <x v="79"/>
    <x v="0"/>
    <n v="0.85650000000000004"/>
    <n v="2.29"/>
    <n v="4.58"/>
    <n v="2"/>
    <n v="1"/>
    <n v="2.867"/>
    <n v="1.7130000000000001"/>
    <x v="43"/>
  </r>
  <r>
    <d v="2004-08-06T00:00:00"/>
    <s v="SO73823"/>
    <n v="480"/>
    <n v="19709"/>
    <n v="6"/>
    <n v="2"/>
    <n v="2"/>
    <x v="101"/>
    <x v="3"/>
    <n v="0.85650000000000004"/>
    <n v="2.29"/>
    <n v="4.58"/>
    <n v="2"/>
    <n v="1"/>
    <n v="2.867"/>
    <n v="1.7130000000000001"/>
    <x v="43"/>
  </r>
  <r>
    <d v="2004-04-05T00:00:00"/>
    <s v="SO73797"/>
    <n v="480"/>
    <n v="20403"/>
    <n v="9"/>
    <n v="2"/>
    <n v="2"/>
    <x v="85"/>
    <x v="0"/>
    <n v="0.85650000000000004"/>
    <n v="2.29"/>
    <n v="4.58"/>
    <n v="2"/>
    <n v="1"/>
    <n v="2.867"/>
    <n v="1.7130000000000001"/>
    <x v="43"/>
  </r>
  <r>
    <d v="2004-08-03T00:00:00"/>
    <s v="SO73870"/>
    <n v="480"/>
    <n v="13972"/>
    <n v="9"/>
    <n v="2"/>
    <n v="2"/>
    <x v="63"/>
    <x v="0"/>
    <n v="0.85650000000000004"/>
    <n v="2.29"/>
    <n v="4.58"/>
    <n v="2"/>
    <n v="1"/>
    <n v="2.867"/>
    <n v="1.7130000000000001"/>
    <x v="43"/>
  </r>
  <r>
    <d v="2004-12-03T00:00:00"/>
    <s v="SO73897"/>
    <n v="480"/>
    <n v="15393"/>
    <n v="4"/>
    <n v="2"/>
    <n v="2"/>
    <x v="72"/>
    <x v="1"/>
    <n v="0.85650000000000004"/>
    <n v="2.29"/>
    <n v="4.58"/>
    <n v="2"/>
    <n v="1"/>
    <n v="2.867"/>
    <n v="1.7130000000000001"/>
    <x v="43"/>
  </r>
  <r>
    <d v="2004-03-03T00:00:00"/>
    <s v="SO73991"/>
    <n v="480"/>
    <n v="18586"/>
    <n v="4"/>
    <n v="2"/>
    <n v="2"/>
    <x v="64"/>
    <x v="1"/>
    <n v="0.85650000000000004"/>
    <n v="2.29"/>
    <n v="4.58"/>
    <n v="2"/>
    <n v="1"/>
    <n v="2.867"/>
    <n v="1.7130000000000001"/>
    <x v="43"/>
  </r>
  <r>
    <d v="2004-11-06T00:00:00"/>
    <s v="SO73976"/>
    <n v="480"/>
    <n v="16726"/>
    <n v="4"/>
    <n v="2"/>
    <n v="2"/>
    <x v="110"/>
    <x v="1"/>
    <n v="0.85650000000000004"/>
    <n v="2.29"/>
    <n v="4.58"/>
    <n v="2"/>
    <n v="1"/>
    <n v="2.867"/>
    <n v="1.7130000000000001"/>
    <x v="43"/>
  </r>
  <r>
    <d v="2004-11-04T00:00:00"/>
    <s v="SO73948"/>
    <n v="480"/>
    <n v="11913"/>
    <n v="9"/>
    <n v="2"/>
    <n v="2"/>
    <x v="81"/>
    <x v="0"/>
    <n v="0.85650000000000004"/>
    <n v="2.29"/>
    <n v="4.58"/>
    <n v="2"/>
    <n v="1"/>
    <n v="2.867"/>
    <n v="1.7130000000000001"/>
    <x v="43"/>
  </r>
  <r>
    <d v="2004-07-06T00:00:00"/>
    <s v="SO74056"/>
    <n v="480"/>
    <n v="22830"/>
    <n v="8"/>
    <n v="2"/>
    <n v="2"/>
    <x v="99"/>
    <x v="4"/>
    <n v="0.85650000000000004"/>
    <n v="2.29"/>
    <n v="4.58"/>
    <n v="2"/>
    <n v="1"/>
    <n v="2.867"/>
    <n v="1.7130000000000001"/>
    <x v="43"/>
  </r>
  <r>
    <d v="2004-06-05T00:00:00"/>
    <s v="SO74102"/>
    <n v="480"/>
    <n v="22973"/>
    <n v="9"/>
    <n v="2"/>
    <n v="2"/>
    <x v="91"/>
    <x v="0"/>
    <n v="0.85650000000000004"/>
    <n v="2.29"/>
    <n v="4.58"/>
    <n v="2"/>
    <n v="1"/>
    <n v="2.867"/>
    <n v="1.7130000000000001"/>
    <x v="43"/>
  </r>
  <r>
    <d v="2003-03-11T00:00:00"/>
    <s v="SO61535"/>
    <n v="479"/>
    <n v="22733"/>
    <n v="1"/>
    <n v="2"/>
    <n v="2"/>
    <x v="19"/>
    <x v="2"/>
    <n v="3.3622999999999998"/>
    <n v="8.99"/>
    <n v="17.98"/>
    <n v="2"/>
    <n v="1"/>
    <n v="11.255400000000002"/>
    <n v="6.7245999999999997"/>
    <x v="95"/>
  </r>
  <r>
    <d v="2003-08-12T00:00:00"/>
    <s v="SO61533"/>
    <n v="479"/>
    <n v="23183"/>
    <n v="4"/>
    <n v="2"/>
    <n v="2"/>
    <x v="32"/>
    <x v="1"/>
    <n v="3.3622999999999998"/>
    <n v="8.99"/>
    <n v="17.98"/>
    <n v="2"/>
    <n v="1"/>
    <n v="11.255400000000002"/>
    <n v="6.7245999999999997"/>
    <x v="95"/>
  </r>
  <r>
    <d v="2003-05-12T00:00:00"/>
    <s v="SO61532"/>
    <n v="479"/>
    <n v="23265"/>
    <n v="1"/>
    <n v="2"/>
    <n v="2"/>
    <x v="6"/>
    <x v="2"/>
    <n v="3.3622999999999998"/>
    <n v="8.99"/>
    <n v="17.98"/>
    <n v="2"/>
    <n v="1"/>
    <n v="11.255400000000002"/>
    <n v="6.7245999999999997"/>
    <x v="95"/>
  </r>
  <r>
    <d v="2003-03-10T00:00:00"/>
    <s v="SO61731"/>
    <n v="479"/>
    <n v="23324"/>
    <n v="9"/>
    <n v="2"/>
    <n v="2"/>
    <x v="11"/>
    <x v="0"/>
    <n v="3.3622999999999998"/>
    <n v="8.99"/>
    <n v="17.98"/>
    <n v="2"/>
    <n v="1"/>
    <n v="11.255400000000002"/>
    <n v="6.7245999999999997"/>
    <x v="95"/>
  </r>
  <r>
    <d v="2003-07-12T00:00:00"/>
    <s v="SO61773"/>
    <n v="479"/>
    <n v="20448"/>
    <n v="9"/>
    <n v="2"/>
    <n v="2"/>
    <x v="9"/>
    <x v="0"/>
    <n v="3.3622999999999998"/>
    <n v="8.99"/>
    <n v="17.98"/>
    <n v="2"/>
    <n v="1"/>
    <n v="11.255400000000002"/>
    <n v="6.7245999999999997"/>
    <x v="95"/>
  </r>
  <r>
    <d v="2003-09-10T00:00:00"/>
    <s v="SO61852"/>
    <n v="479"/>
    <n v="17559"/>
    <n v="4"/>
    <n v="2"/>
    <n v="2"/>
    <x v="21"/>
    <x v="1"/>
    <n v="3.3622999999999998"/>
    <n v="8.99"/>
    <n v="17.98"/>
    <n v="2"/>
    <n v="1"/>
    <n v="11.255400000000002"/>
    <n v="6.7245999999999997"/>
    <x v="95"/>
  </r>
  <r>
    <d v="2003-03-11T00:00:00"/>
    <s v="SO61847"/>
    <n v="479"/>
    <n v="25973"/>
    <n v="1"/>
    <n v="2"/>
    <n v="2"/>
    <x v="19"/>
    <x v="2"/>
    <n v="3.3622999999999998"/>
    <n v="8.99"/>
    <n v="17.98"/>
    <n v="2"/>
    <n v="1"/>
    <n v="11.255400000000002"/>
    <n v="6.7245999999999997"/>
    <x v="95"/>
  </r>
  <r>
    <d v="2003-12-12T00:00:00"/>
    <s v="SO62272"/>
    <n v="479"/>
    <n v="15030"/>
    <n v="9"/>
    <n v="2"/>
    <n v="2"/>
    <x v="3"/>
    <x v="0"/>
    <n v="3.3622999999999998"/>
    <n v="8.99"/>
    <n v="17.98"/>
    <n v="2"/>
    <n v="1"/>
    <n v="11.255400000000002"/>
    <n v="6.7245999999999997"/>
    <x v="95"/>
  </r>
  <r>
    <d v="2003-11-10T00:00:00"/>
    <s v="SO62268"/>
    <n v="479"/>
    <n v="11393"/>
    <n v="7"/>
    <n v="2"/>
    <n v="2"/>
    <x v="10"/>
    <x v="6"/>
    <n v="3.3622999999999998"/>
    <n v="8.99"/>
    <n v="17.98"/>
    <n v="2"/>
    <n v="1"/>
    <n v="11.255400000000002"/>
    <n v="6.7245999999999997"/>
    <x v="95"/>
  </r>
  <r>
    <d v="2003-06-12T00:00:00"/>
    <s v="SO62283"/>
    <n v="479"/>
    <n v="14220"/>
    <n v="9"/>
    <n v="2"/>
    <n v="2"/>
    <x v="13"/>
    <x v="0"/>
    <n v="3.3622999999999998"/>
    <n v="8.99"/>
    <n v="17.98"/>
    <n v="2"/>
    <n v="1"/>
    <n v="11.255400000000002"/>
    <n v="6.7245999999999997"/>
    <x v="95"/>
  </r>
  <r>
    <d v="2003-10-11T00:00:00"/>
    <s v="SO62344"/>
    <n v="479"/>
    <n v="23314"/>
    <n v="9"/>
    <n v="2"/>
    <n v="2"/>
    <x v="18"/>
    <x v="0"/>
    <n v="3.3622999999999998"/>
    <n v="8.99"/>
    <n v="17.98"/>
    <n v="2"/>
    <n v="1"/>
    <n v="11.255400000000002"/>
    <n v="6.7245999999999997"/>
    <x v="95"/>
  </r>
  <r>
    <d v="2003-08-11T00:00:00"/>
    <s v="SO62385"/>
    <n v="479"/>
    <n v="26066"/>
    <n v="4"/>
    <n v="2"/>
    <n v="2"/>
    <x v="15"/>
    <x v="1"/>
    <n v="3.3622999999999998"/>
    <n v="8.99"/>
    <n v="17.98"/>
    <n v="2"/>
    <n v="1"/>
    <n v="11.255400000000002"/>
    <n v="6.7245999999999997"/>
    <x v="95"/>
  </r>
  <r>
    <d v="2003-08-12T00:00:00"/>
    <s v="SO62388"/>
    <n v="479"/>
    <n v="12177"/>
    <n v="6"/>
    <n v="2"/>
    <n v="2"/>
    <x v="32"/>
    <x v="3"/>
    <n v="3.3622999999999998"/>
    <n v="8.99"/>
    <n v="17.98"/>
    <n v="2"/>
    <n v="1"/>
    <n v="11.255400000000002"/>
    <n v="6.7245999999999997"/>
    <x v="95"/>
  </r>
  <r>
    <d v="2004-04-01T00:00:00"/>
    <s v="SO62395"/>
    <n v="479"/>
    <n v="28715"/>
    <n v="9"/>
    <n v="2"/>
    <n v="2"/>
    <x v="33"/>
    <x v="0"/>
    <n v="3.3622999999999998"/>
    <n v="8.99"/>
    <n v="17.98"/>
    <n v="2"/>
    <n v="1"/>
    <n v="11.255400000000002"/>
    <n v="6.7245999999999997"/>
    <x v="95"/>
  </r>
  <r>
    <d v="2003-11-12T00:00:00"/>
    <s v="SO62462"/>
    <n v="479"/>
    <n v="23242"/>
    <n v="1"/>
    <n v="2"/>
    <n v="2"/>
    <x v="34"/>
    <x v="2"/>
    <n v="3.3622999999999998"/>
    <n v="8.99"/>
    <n v="17.98"/>
    <n v="2"/>
    <n v="1"/>
    <n v="11.255400000000002"/>
    <n v="6.7245999999999997"/>
    <x v="95"/>
  </r>
  <r>
    <d v="2003-06-12T00:00:00"/>
    <s v="SO62510"/>
    <n v="479"/>
    <n v="16751"/>
    <n v="1"/>
    <n v="2"/>
    <n v="2"/>
    <x v="13"/>
    <x v="2"/>
    <n v="3.3622999999999998"/>
    <n v="8.99"/>
    <n v="17.98"/>
    <n v="2"/>
    <n v="1"/>
    <n v="11.255400000000002"/>
    <n v="6.7245999999999997"/>
    <x v="95"/>
  </r>
  <r>
    <d v="2003-08-11T00:00:00"/>
    <s v="SO62524"/>
    <n v="479"/>
    <n v="22722"/>
    <n v="4"/>
    <n v="2"/>
    <n v="2"/>
    <x v="15"/>
    <x v="1"/>
    <n v="3.3622999999999998"/>
    <n v="8.99"/>
    <n v="17.98"/>
    <n v="2"/>
    <n v="1"/>
    <n v="11.255400000000002"/>
    <n v="6.7245999999999997"/>
    <x v="95"/>
  </r>
  <r>
    <d v="2003-04-11T00:00:00"/>
    <s v="SO62538"/>
    <n v="479"/>
    <n v="20862"/>
    <n v="10"/>
    <n v="2"/>
    <n v="2"/>
    <x v="24"/>
    <x v="5"/>
    <n v="3.3622999999999998"/>
    <n v="8.99"/>
    <n v="17.98"/>
    <n v="2"/>
    <n v="1"/>
    <n v="11.255400000000002"/>
    <n v="6.7245999999999997"/>
    <x v="95"/>
  </r>
  <r>
    <d v="2003-10-10T00:00:00"/>
    <s v="SO62702"/>
    <n v="479"/>
    <n v="13405"/>
    <n v="7"/>
    <n v="2"/>
    <n v="2"/>
    <x v="28"/>
    <x v="6"/>
    <n v="3.3622999999999998"/>
    <n v="8.99"/>
    <n v="17.98"/>
    <n v="2"/>
    <n v="1"/>
    <n v="11.255400000000002"/>
    <n v="6.7245999999999997"/>
    <x v="95"/>
  </r>
  <r>
    <d v="2003-11-10T00:00:00"/>
    <s v="SO62744"/>
    <n v="479"/>
    <n v="22298"/>
    <n v="4"/>
    <n v="2"/>
    <n v="2"/>
    <x v="10"/>
    <x v="1"/>
    <n v="3.3622999999999998"/>
    <n v="8.99"/>
    <n v="17.98"/>
    <n v="2"/>
    <n v="1"/>
    <n v="11.255400000000002"/>
    <n v="6.7245999999999997"/>
    <x v="95"/>
  </r>
  <r>
    <d v="2003-06-11T00:00:00"/>
    <s v="SO62813"/>
    <n v="479"/>
    <n v="11480"/>
    <n v="7"/>
    <n v="2"/>
    <n v="2"/>
    <x v="4"/>
    <x v="6"/>
    <n v="3.3622999999999998"/>
    <n v="8.99"/>
    <n v="17.98"/>
    <n v="2"/>
    <n v="1"/>
    <n v="11.255400000000002"/>
    <n v="6.7245999999999997"/>
    <x v="95"/>
  </r>
  <r>
    <d v="2004-06-01T00:00:00"/>
    <s v="SO62860"/>
    <n v="479"/>
    <n v="20447"/>
    <n v="9"/>
    <n v="2"/>
    <n v="2"/>
    <x v="46"/>
    <x v="0"/>
    <n v="3.3622999999999998"/>
    <n v="8.99"/>
    <n v="17.98"/>
    <n v="2"/>
    <n v="1"/>
    <n v="11.255400000000002"/>
    <n v="6.7245999999999997"/>
    <x v="95"/>
  </r>
  <r>
    <d v="2003-07-11T00:00:00"/>
    <s v="SO62943"/>
    <n v="479"/>
    <n v="26966"/>
    <n v="10"/>
    <n v="2"/>
    <n v="2"/>
    <x v="12"/>
    <x v="5"/>
    <n v="3.3622999999999998"/>
    <n v="8.99"/>
    <n v="17.98"/>
    <n v="2"/>
    <n v="1"/>
    <n v="11.255400000000002"/>
    <n v="6.7245999999999997"/>
    <x v="95"/>
  </r>
  <r>
    <d v="2003-11-10T00:00:00"/>
    <s v="SO63096"/>
    <n v="479"/>
    <n v="20543"/>
    <n v="4"/>
    <n v="2"/>
    <n v="2"/>
    <x v="10"/>
    <x v="1"/>
    <n v="3.3622999999999998"/>
    <n v="8.99"/>
    <n v="17.98"/>
    <n v="2"/>
    <n v="1"/>
    <n v="11.255400000000002"/>
    <n v="6.7245999999999997"/>
    <x v="95"/>
  </r>
  <r>
    <d v="2003-02-11T00:00:00"/>
    <s v="SO63355"/>
    <n v="479"/>
    <n v="23058"/>
    <n v="4"/>
    <n v="2"/>
    <n v="2"/>
    <x v="23"/>
    <x v="1"/>
    <n v="3.3622999999999998"/>
    <n v="8.99"/>
    <n v="17.98"/>
    <n v="2"/>
    <n v="1"/>
    <n v="11.255400000000002"/>
    <n v="6.7245999999999997"/>
    <x v="95"/>
  </r>
  <r>
    <d v="2003-04-12T00:00:00"/>
    <s v="SO63423"/>
    <n v="479"/>
    <n v="11909"/>
    <n v="9"/>
    <n v="2"/>
    <n v="2"/>
    <x v="26"/>
    <x v="0"/>
    <n v="3.3622999999999998"/>
    <n v="8.99"/>
    <n v="17.98"/>
    <n v="2"/>
    <n v="1"/>
    <n v="11.255400000000002"/>
    <n v="6.7245999999999997"/>
    <x v="95"/>
  </r>
  <r>
    <d v="2003-10-11T00:00:00"/>
    <s v="SO63545"/>
    <n v="479"/>
    <n v="27796"/>
    <n v="7"/>
    <n v="2"/>
    <n v="2"/>
    <x v="18"/>
    <x v="6"/>
    <n v="3.3622999999999998"/>
    <n v="8.99"/>
    <n v="17.98"/>
    <n v="2"/>
    <n v="1"/>
    <n v="11.255400000000002"/>
    <n v="6.7245999999999997"/>
    <x v="95"/>
  </r>
  <r>
    <d v="2003-10-10T00:00:00"/>
    <s v="SO63534"/>
    <n v="479"/>
    <n v="15097"/>
    <n v="10"/>
    <n v="2"/>
    <n v="2"/>
    <x v="28"/>
    <x v="5"/>
    <n v="3.3622999999999998"/>
    <n v="8.99"/>
    <n v="17.98"/>
    <n v="2"/>
    <n v="1"/>
    <n v="11.255400000000002"/>
    <n v="6.7245999999999997"/>
    <x v="95"/>
  </r>
  <r>
    <d v="2003-08-10T00:00:00"/>
    <s v="SO63618"/>
    <n v="479"/>
    <n v="22495"/>
    <n v="7"/>
    <n v="2"/>
    <n v="2"/>
    <x v="31"/>
    <x v="6"/>
    <n v="3.3622999999999998"/>
    <n v="8.99"/>
    <n v="17.98"/>
    <n v="2"/>
    <n v="1"/>
    <n v="11.255400000000002"/>
    <n v="6.7245999999999997"/>
    <x v="95"/>
  </r>
  <r>
    <d v="2004-12-01T00:00:00"/>
    <s v="SO63615"/>
    <n v="479"/>
    <n v="17659"/>
    <n v="1"/>
    <n v="2"/>
    <n v="2"/>
    <x v="42"/>
    <x v="2"/>
    <n v="3.3622999999999998"/>
    <n v="8.99"/>
    <n v="17.98"/>
    <n v="2"/>
    <n v="1"/>
    <n v="11.255400000000002"/>
    <n v="6.7245999999999997"/>
    <x v="95"/>
  </r>
  <r>
    <d v="2004-06-01T00:00:00"/>
    <s v="SO63681"/>
    <n v="479"/>
    <n v="13460"/>
    <n v="6"/>
    <n v="2"/>
    <n v="2"/>
    <x v="46"/>
    <x v="3"/>
    <n v="3.3622999999999998"/>
    <n v="8.99"/>
    <n v="17.98"/>
    <n v="2"/>
    <n v="1"/>
    <n v="11.255400000000002"/>
    <n v="6.7245999999999997"/>
    <x v="95"/>
  </r>
  <r>
    <d v="2003-10-11T00:00:00"/>
    <s v="SO63747"/>
    <n v="479"/>
    <n v="23982"/>
    <n v="8"/>
    <n v="2"/>
    <n v="2"/>
    <x v="18"/>
    <x v="4"/>
    <n v="3.3622999999999998"/>
    <n v="8.99"/>
    <n v="17.98"/>
    <n v="2"/>
    <n v="1"/>
    <n v="11.255400000000002"/>
    <n v="6.7245999999999997"/>
    <x v="95"/>
  </r>
  <r>
    <d v="2004-04-01T00:00:00"/>
    <s v="SO63807"/>
    <n v="479"/>
    <n v="23356"/>
    <n v="4"/>
    <n v="2"/>
    <n v="2"/>
    <x v="33"/>
    <x v="1"/>
    <n v="3.3622999999999998"/>
    <n v="8.99"/>
    <n v="17.98"/>
    <n v="2"/>
    <n v="1"/>
    <n v="11.255400000000002"/>
    <n v="6.7245999999999997"/>
    <x v="95"/>
  </r>
  <r>
    <d v="2004-10-01T00:00:00"/>
    <s v="SO63812"/>
    <n v="479"/>
    <n v="17660"/>
    <n v="4"/>
    <n v="2"/>
    <n v="2"/>
    <x v="40"/>
    <x v="1"/>
    <n v="3.3622999999999998"/>
    <n v="8.99"/>
    <n v="17.98"/>
    <n v="2"/>
    <n v="1"/>
    <n v="11.255400000000002"/>
    <n v="6.7245999999999997"/>
    <x v="95"/>
  </r>
  <r>
    <d v="2003-11-12T00:00:00"/>
    <s v="SO63865"/>
    <n v="479"/>
    <n v="27582"/>
    <n v="9"/>
    <n v="2"/>
    <n v="2"/>
    <x v="34"/>
    <x v="0"/>
    <n v="3.3622999999999998"/>
    <n v="8.99"/>
    <n v="17.98"/>
    <n v="2"/>
    <n v="1"/>
    <n v="11.255400000000002"/>
    <n v="6.7245999999999997"/>
    <x v="95"/>
  </r>
  <r>
    <d v="2003-06-11T00:00:00"/>
    <s v="SO64046"/>
    <n v="479"/>
    <n v="18651"/>
    <n v="1"/>
    <n v="2"/>
    <n v="2"/>
    <x v="4"/>
    <x v="2"/>
    <n v="3.3622999999999998"/>
    <n v="8.99"/>
    <n v="17.98"/>
    <n v="2"/>
    <n v="1"/>
    <n v="11.255400000000002"/>
    <n v="6.7245999999999997"/>
    <x v="95"/>
  </r>
  <r>
    <d v="2003-02-11T00:00:00"/>
    <s v="SO64053"/>
    <n v="479"/>
    <n v="23996"/>
    <n v="9"/>
    <n v="2"/>
    <n v="2"/>
    <x v="23"/>
    <x v="0"/>
    <n v="3.3622999999999998"/>
    <n v="8.99"/>
    <n v="17.98"/>
    <n v="2"/>
    <n v="1"/>
    <n v="11.255400000000002"/>
    <n v="6.7245999999999997"/>
    <x v="95"/>
  </r>
  <r>
    <d v="2004-10-01T00:00:00"/>
    <s v="SO64234"/>
    <n v="479"/>
    <n v="24764"/>
    <n v="1"/>
    <n v="2"/>
    <n v="2"/>
    <x v="40"/>
    <x v="2"/>
    <n v="3.3622999999999998"/>
    <n v="8.99"/>
    <n v="17.98"/>
    <n v="2"/>
    <n v="1"/>
    <n v="11.255400000000002"/>
    <n v="6.7245999999999997"/>
    <x v="95"/>
  </r>
  <r>
    <d v="2003-01-12T00:00:00"/>
    <s v="SO64225"/>
    <n v="479"/>
    <n v="24164"/>
    <n v="9"/>
    <n v="2"/>
    <n v="2"/>
    <x v="17"/>
    <x v="0"/>
    <n v="3.3622999999999998"/>
    <n v="8.99"/>
    <n v="17.98"/>
    <n v="2"/>
    <n v="1"/>
    <n v="11.255400000000002"/>
    <n v="6.7245999999999997"/>
    <x v="95"/>
  </r>
  <r>
    <d v="2004-09-01T00:00:00"/>
    <s v="SO64212"/>
    <n v="479"/>
    <n v="20545"/>
    <n v="1"/>
    <n v="2"/>
    <n v="2"/>
    <x v="47"/>
    <x v="2"/>
    <n v="3.3622999999999998"/>
    <n v="8.99"/>
    <n v="17.98"/>
    <n v="2"/>
    <n v="1"/>
    <n v="11.255400000000002"/>
    <n v="6.7245999999999997"/>
    <x v="95"/>
  </r>
  <r>
    <d v="2004-06-01T00:00:00"/>
    <s v="SO64370"/>
    <n v="479"/>
    <n v="23358"/>
    <n v="4"/>
    <n v="2"/>
    <n v="2"/>
    <x v="46"/>
    <x v="1"/>
    <n v="3.3622999999999998"/>
    <n v="8.99"/>
    <n v="17.98"/>
    <n v="2"/>
    <n v="1"/>
    <n v="11.255400000000002"/>
    <n v="6.7245999999999997"/>
    <x v="95"/>
  </r>
  <r>
    <d v="2004-01-02T00:00:00"/>
    <s v="SO64350"/>
    <n v="479"/>
    <n v="11415"/>
    <n v="8"/>
    <n v="2"/>
    <n v="2"/>
    <x v="58"/>
    <x v="4"/>
    <n v="3.3622999999999998"/>
    <n v="8.99"/>
    <n v="17.98"/>
    <n v="2"/>
    <n v="1"/>
    <n v="11.255400000000002"/>
    <n v="6.7245999999999997"/>
    <x v="95"/>
  </r>
  <r>
    <d v="2004-08-01T00:00:00"/>
    <s v="SO64357"/>
    <n v="479"/>
    <n v="25607"/>
    <n v="7"/>
    <n v="2"/>
    <n v="2"/>
    <x v="45"/>
    <x v="6"/>
    <n v="3.3622999999999998"/>
    <n v="8.99"/>
    <n v="17.98"/>
    <n v="2"/>
    <n v="1"/>
    <n v="11.255400000000002"/>
    <n v="6.7245999999999997"/>
    <x v="95"/>
  </r>
  <r>
    <d v="2003-07-11T00:00:00"/>
    <s v="SO64448"/>
    <n v="479"/>
    <n v="27125"/>
    <n v="10"/>
    <n v="2"/>
    <n v="2"/>
    <x v="12"/>
    <x v="5"/>
    <n v="3.3622999999999998"/>
    <n v="8.99"/>
    <n v="17.98"/>
    <n v="2"/>
    <n v="1"/>
    <n v="11.255400000000002"/>
    <n v="6.7245999999999997"/>
    <x v="95"/>
  </r>
  <r>
    <d v="2004-01-02T00:00:00"/>
    <s v="SO64771"/>
    <n v="479"/>
    <n v="25614"/>
    <n v="7"/>
    <n v="2"/>
    <n v="2"/>
    <x v="58"/>
    <x v="6"/>
    <n v="3.3622999999999998"/>
    <n v="8.99"/>
    <n v="17.98"/>
    <n v="2"/>
    <n v="1"/>
    <n v="11.255400000000002"/>
    <n v="6.7245999999999997"/>
    <x v="95"/>
  </r>
  <r>
    <d v="2003-01-11T00:00:00"/>
    <s v="SO64769"/>
    <n v="479"/>
    <n v="15056"/>
    <n v="10"/>
    <n v="2"/>
    <n v="2"/>
    <x v="30"/>
    <x v="5"/>
    <n v="3.3622999999999998"/>
    <n v="8.99"/>
    <n v="17.98"/>
    <n v="2"/>
    <n v="1"/>
    <n v="11.255400000000002"/>
    <n v="6.7245999999999997"/>
    <x v="95"/>
  </r>
  <r>
    <d v="2003-05-12T00:00:00"/>
    <s v="SO64785"/>
    <n v="479"/>
    <n v="27179"/>
    <n v="10"/>
    <n v="2"/>
    <n v="2"/>
    <x v="6"/>
    <x v="5"/>
    <n v="3.3622999999999998"/>
    <n v="8.99"/>
    <n v="17.98"/>
    <n v="2"/>
    <n v="1"/>
    <n v="11.255400000000002"/>
    <n v="6.7245999999999997"/>
    <x v="95"/>
  </r>
  <r>
    <d v="2003-07-12T00:00:00"/>
    <s v="SO64853"/>
    <n v="479"/>
    <n v="14310"/>
    <n v="9"/>
    <n v="2"/>
    <n v="2"/>
    <x v="9"/>
    <x v="0"/>
    <n v="3.3622999999999998"/>
    <n v="8.99"/>
    <n v="17.98"/>
    <n v="2"/>
    <n v="1"/>
    <n v="11.255400000000002"/>
    <n v="6.7245999999999997"/>
    <x v="95"/>
  </r>
  <r>
    <d v="2003-04-12T00:00:00"/>
    <s v="SO64845"/>
    <n v="479"/>
    <n v="20627"/>
    <n v="9"/>
    <n v="2"/>
    <n v="2"/>
    <x v="26"/>
    <x v="0"/>
    <n v="3.3622999999999998"/>
    <n v="8.99"/>
    <n v="17.98"/>
    <n v="2"/>
    <n v="1"/>
    <n v="11.255400000000002"/>
    <n v="6.7245999999999997"/>
    <x v="95"/>
  </r>
  <r>
    <d v="2004-09-02T00:00:00"/>
    <s v="SO64946"/>
    <n v="479"/>
    <n v="15695"/>
    <n v="10"/>
    <n v="2"/>
    <n v="2"/>
    <x v="55"/>
    <x v="5"/>
    <n v="3.3622999999999998"/>
    <n v="8.99"/>
    <n v="17.98"/>
    <n v="2"/>
    <n v="1"/>
    <n v="11.255400000000002"/>
    <n v="6.7245999999999997"/>
    <x v="95"/>
  </r>
  <r>
    <d v="2003-11-11T00:00:00"/>
    <s v="SO65066"/>
    <n v="479"/>
    <n v="14427"/>
    <n v="10"/>
    <n v="2"/>
    <n v="2"/>
    <x v="37"/>
    <x v="5"/>
    <n v="3.3622999999999998"/>
    <n v="8.99"/>
    <n v="17.98"/>
    <n v="2"/>
    <n v="1"/>
    <n v="11.255400000000002"/>
    <n v="6.7245999999999997"/>
    <x v="95"/>
  </r>
  <r>
    <d v="2004-05-02T00:00:00"/>
    <s v="SO65068"/>
    <n v="479"/>
    <n v="21203"/>
    <n v="9"/>
    <n v="2"/>
    <n v="2"/>
    <x v="51"/>
    <x v="0"/>
    <n v="3.3622999999999998"/>
    <n v="8.99"/>
    <n v="17.98"/>
    <n v="2"/>
    <n v="1"/>
    <n v="11.255400000000002"/>
    <n v="6.7245999999999997"/>
    <x v="95"/>
  </r>
  <r>
    <d v="2004-11-02T00:00:00"/>
    <s v="SO65136"/>
    <n v="479"/>
    <n v="28697"/>
    <n v="10"/>
    <n v="2"/>
    <n v="2"/>
    <x v="57"/>
    <x v="5"/>
    <n v="3.3622999999999998"/>
    <n v="8.99"/>
    <n v="17.98"/>
    <n v="2"/>
    <n v="1"/>
    <n v="11.255400000000002"/>
    <n v="6.7245999999999997"/>
    <x v="95"/>
  </r>
  <r>
    <d v="2003-08-12T00:00:00"/>
    <s v="SO65440"/>
    <n v="479"/>
    <n v="24169"/>
    <n v="9"/>
    <n v="2"/>
    <n v="2"/>
    <x v="32"/>
    <x v="0"/>
    <n v="3.3622999999999998"/>
    <n v="8.99"/>
    <n v="17.98"/>
    <n v="2"/>
    <n v="1"/>
    <n v="11.255400000000002"/>
    <n v="6.7245999999999997"/>
    <x v="95"/>
  </r>
  <r>
    <d v="2003-02-12T00:00:00"/>
    <s v="SO65500"/>
    <n v="479"/>
    <n v="26728"/>
    <n v="4"/>
    <n v="2"/>
    <n v="2"/>
    <x v="8"/>
    <x v="1"/>
    <n v="3.3622999999999998"/>
    <n v="8.99"/>
    <n v="17.98"/>
    <n v="2"/>
    <n v="1"/>
    <n v="11.255400000000002"/>
    <n v="6.7245999999999997"/>
    <x v="95"/>
  </r>
  <r>
    <d v="2004-01-01T00:00:00"/>
    <s v="SO65559"/>
    <n v="479"/>
    <n v="14260"/>
    <n v="9"/>
    <n v="2"/>
    <n v="2"/>
    <x v="36"/>
    <x v="0"/>
    <n v="3.3622999999999998"/>
    <n v="8.99"/>
    <n v="17.98"/>
    <n v="2"/>
    <n v="1"/>
    <n v="11.255400000000002"/>
    <n v="6.7245999999999997"/>
    <x v="95"/>
  </r>
  <r>
    <d v="2003-07-12T00:00:00"/>
    <s v="SO65624"/>
    <n v="479"/>
    <n v="16207"/>
    <n v="8"/>
    <n v="2"/>
    <n v="2"/>
    <x v="9"/>
    <x v="4"/>
    <n v="3.3622999999999998"/>
    <n v="8.99"/>
    <n v="17.98"/>
    <n v="2"/>
    <n v="1"/>
    <n v="11.255400000000002"/>
    <n v="6.7245999999999997"/>
    <x v="95"/>
  </r>
  <r>
    <d v="2004-06-02T00:00:00"/>
    <s v="SO65670"/>
    <n v="479"/>
    <n v="21216"/>
    <n v="9"/>
    <n v="2"/>
    <n v="2"/>
    <x v="52"/>
    <x v="0"/>
    <n v="3.3622999999999998"/>
    <n v="8.99"/>
    <n v="17.98"/>
    <n v="2"/>
    <n v="1"/>
    <n v="11.255400000000002"/>
    <n v="6.7245999999999997"/>
    <x v="95"/>
  </r>
  <r>
    <d v="2004-02-01T00:00:00"/>
    <s v="SO65738"/>
    <n v="479"/>
    <n v="18916"/>
    <n v="4"/>
    <n v="2"/>
    <n v="2"/>
    <x v="43"/>
    <x v="1"/>
    <n v="3.3622999999999998"/>
    <n v="8.99"/>
    <n v="17.98"/>
    <n v="2"/>
    <n v="1"/>
    <n v="11.255400000000002"/>
    <n v="6.7245999999999997"/>
    <x v="95"/>
  </r>
  <r>
    <d v="2004-05-01T00:00:00"/>
    <s v="SO65792"/>
    <n v="479"/>
    <n v="23450"/>
    <n v="1"/>
    <n v="2"/>
    <n v="2"/>
    <x v="35"/>
    <x v="2"/>
    <n v="3.3622999999999998"/>
    <n v="8.99"/>
    <n v="17.98"/>
    <n v="2"/>
    <n v="1"/>
    <n v="11.255400000000002"/>
    <n v="6.7245999999999997"/>
    <x v="95"/>
  </r>
  <r>
    <d v="2004-04-01T00:00:00"/>
    <s v="SO66014"/>
    <n v="479"/>
    <n v="29456"/>
    <n v="9"/>
    <n v="2"/>
    <n v="2"/>
    <x v="33"/>
    <x v="0"/>
    <n v="3.3622999999999998"/>
    <n v="8.99"/>
    <n v="17.98"/>
    <n v="2"/>
    <n v="1"/>
    <n v="11.255400000000002"/>
    <n v="6.7245999999999997"/>
    <x v="95"/>
  </r>
  <r>
    <d v="2004-06-02T00:00:00"/>
    <s v="SO66310"/>
    <n v="479"/>
    <n v="23142"/>
    <n v="1"/>
    <n v="2"/>
    <n v="2"/>
    <x v="52"/>
    <x v="2"/>
    <n v="3.3622999999999998"/>
    <n v="8.99"/>
    <n v="17.98"/>
    <n v="2"/>
    <n v="1"/>
    <n v="11.255400000000002"/>
    <n v="6.7245999999999997"/>
    <x v="95"/>
  </r>
  <r>
    <d v="2004-06-02T00:00:00"/>
    <s v="SO66359"/>
    <n v="479"/>
    <n v="21393"/>
    <n v="9"/>
    <n v="2"/>
    <n v="2"/>
    <x v="52"/>
    <x v="0"/>
    <n v="3.3622999999999998"/>
    <n v="8.99"/>
    <n v="17.98"/>
    <n v="2"/>
    <n v="1"/>
    <n v="11.255400000000002"/>
    <n v="6.7245999999999997"/>
    <x v="95"/>
  </r>
  <r>
    <d v="2003-07-12T00:00:00"/>
    <s v="SO66357"/>
    <n v="479"/>
    <n v="16426"/>
    <n v="7"/>
    <n v="2"/>
    <n v="2"/>
    <x v="9"/>
    <x v="6"/>
    <n v="3.3622999999999998"/>
    <n v="8.99"/>
    <n v="17.98"/>
    <n v="2"/>
    <n v="1"/>
    <n v="11.255400000000002"/>
    <n v="6.7245999999999997"/>
    <x v="95"/>
  </r>
  <r>
    <d v="2003-06-12T00:00:00"/>
    <s v="SO66418"/>
    <n v="479"/>
    <n v="21560"/>
    <n v="9"/>
    <n v="2"/>
    <n v="2"/>
    <x v="13"/>
    <x v="0"/>
    <n v="3.3622999999999998"/>
    <n v="8.99"/>
    <n v="17.98"/>
    <n v="2"/>
    <n v="1"/>
    <n v="11.255400000000002"/>
    <n v="6.7245999999999997"/>
    <x v="95"/>
  </r>
  <r>
    <d v="2004-02-02T00:00:00"/>
    <s v="SO66503"/>
    <n v="479"/>
    <n v="22446"/>
    <n v="10"/>
    <n v="2"/>
    <n v="2"/>
    <x v="61"/>
    <x v="5"/>
    <n v="3.3622999999999998"/>
    <n v="8.99"/>
    <n v="17.98"/>
    <n v="2"/>
    <n v="1"/>
    <n v="11.255400000000002"/>
    <n v="6.7245999999999997"/>
    <x v="95"/>
  </r>
  <r>
    <d v="2004-07-01T00:00:00"/>
    <s v="SO66548"/>
    <n v="479"/>
    <n v="21559"/>
    <n v="9"/>
    <n v="2"/>
    <n v="2"/>
    <x v="48"/>
    <x v="0"/>
    <n v="3.3622999999999998"/>
    <n v="8.99"/>
    <n v="17.98"/>
    <n v="2"/>
    <n v="1"/>
    <n v="11.255400000000002"/>
    <n v="6.7245999999999997"/>
    <x v="95"/>
  </r>
  <r>
    <d v="2004-10-01T00:00:00"/>
    <s v="SO66520"/>
    <n v="479"/>
    <n v="13159"/>
    <n v="9"/>
    <n v="2"/>
    <n v="2"/>
    <x v="40"/>
    <x v="0"/>
    <n v="3.3622999999999998"/>
    <n v="8.99"/>
    <n v="17.98"/>
    <n v="2"/>
    <n v="1"/>
    <n v="11.255400000000002"/>
    <n v="6.7245999999999997"/>
    <x v="95"/>
  </r>
  <r>
    <d v="2004-02-03T00:00:00"/>
    <s v="SO66559"/>
    <n v="479"/>
    <n v="21235"/>
    <n v="4"/>
    <n v="2"/>
    <n v="2"/>
    <x v="60"/>
    <x v="1"/>
    <n v="3.3622999999999998"/>
    <n v="8.99"/>
    <n v="17.98"/>
    <n v="2"/>
    <n v="1"/>
    <n v="11.255400000000002"/>
    <n v="6.7245999999999997"/>
    <x v="95"/>
  </r>
  <r>
    <d v="2003-02-12T00:00:00"/>
    <s v="SO66669"/>
    <n v="479"/>
    <n v="28910"/>
    <n v="7"/>
    <n v="2"/>
    <n v="2"/>
    <x v="8"/>
    <x v="6"/>
    <n v="3.3622999999999998"/>
    <n v="8.99"/>
    <n v="17.98"/>
    <n v="2"/>
    <n v="1"/>
    <n v="11.255400000000002"/>
    <n v="6.7245999999999997"/>
    <x v="95"/>
  </r>
  <r>
    <d v="2004-03-01T00:00:00"/>
    <s v="SO66759"/>
    <n v="479"/>
    <n v="18917"/>
    <n v="4"/>
    <n v="2"/>
    <n v="2"/>
    <x v="41"/>
    <x v="1"/>
    <n v="3.3622999999999998"/>
    <n v="8.99"/>
    <n v="17.98"/>
    <n v="2"/>
    <n v="1"/>
    <n v="11.255400000000002"/>
    <n v="6.7245999999999997"/>
    <x v="95"/>
  </r>
  <r>
    <d v="2004-07-03T00:00:00"/>
    <s v="SO66816"/>
    <n v="479"/>
    <n v="12609"/>
    <n v="10"/>
    <n v="2"/>
    <n v="2"/>
    <x v="69"/>
    <x v="5"/>
    <n v="3.3622999999999998"/>
    <n v="8.99"/>
    <n v="17.98"/>
    <n v="2"/>
    <n v="1"/>
    <n v="11.255400000000002"/>
    <n v="6.7245999999999997"/>
    <x v="95"/>
  </r>
  <r>
    <d v="2004-04-01T00:00:00"/>
    <s v="SO66869"/>
    <n v="479"/>
    <n v="24250"/>
    <n v="9"/>
    <n v="2"/>
    <n v="2"/>
    <x v="33"/>
    <x v="0"/>
    <n v="3.3622999999999998"/>
    <n v="8.99"/>
    <n v="17.98"/>
    <n v="2"/>
    <n v="1"/>
    <n v="11.255400000000002"/>
    <n v="6.7245999999999997"/>
    <x v="95"/>
  </r>
  <r>
    <d v="2004-08-01T00:00:00"/>
    <s v="SO66888"/>
    <n v="479"/>
    <n v="17942"/>
    <n v="8"/>
    <n v="2"/>
    <n v="2"/>
    <x v="45"/>
    <x v="4"/>
    <n v="3.3622999999999998"/>
    <n v="8.99"/>
    <n v="17.98"/>
    <n v="2"/>
    <n v="1"/>
    <n v="11.255400000000002"/>
    <n v="6.7245999999999997"/>
    <x v="95"/>
  </r>
  <r>
    <d v="2004-06-02T00:00:00"/>
    <s v="SO66953"/>
    <n v="479"/>
    <n v="16533"/>
    <n v="7"/>
    <n v="2"/>
    <n v="2"/>
    <x v="52"/>
    <x v="6"/>
    <n v="3.3622999999999998"/>
    <n v="8.99"/>
    <n v="17.98"/>
    <n v="2"/>
    <n v="1"/>
    <n v="11.255400000000002"/>
    <n v="6.7245999999999997"/>
    <x v="95"/>
  </r>
  <r>
    <d v="2004-11-03T00:00:00"/>
    <s v="SO67130"/>
    <n v="479"/>
    <n v="26023"/>
    <n v="9"/>
    <n v="2"/>
    <n v="2"/>
    <x v="66"/>
    <x v="0"/>
    <n v="3.3622999999999998"/>
    <n v="8.99"/>
    <n v="17.98"/>
    <n v="2"/>
    <n v="1"/>
    <n v="11.255400000000002"/>
    <n v="6.7245999999999997"/>
    <x v="95"/>
  </r>
  <r>
    <d v="2004-08-02T00:00:00"/>
    <s v="SO67397"/>
    <n v="479"/>
    <n v="23701"/>
    <n v="4"/>
    <n v="2"/>
    <n v="2"/>
    <x v="50"/>
    <x v="1"/>
    <n v="3.3622999999999998"/>
    <n v="8.99"/>
    <n v="17.98"/>
    <n v="2"/>
    <n v="1"/>
    <n v="11.255400000000002"/>
    <n v="6.7245999999999997"/>
    <x v="95"/>
  </r>
  <r>
    <d v="2003-05-12T00:00:00"/>
    <s v="SO67416"/>
    <n v="479"/>
    <n v="13006"/>
    <n v="9"/>
    <n v="2"/>
    <n v="2"/>
    <x v="6"/>
    <x v="0"/>
    <n v="3.3622999999999998"/>
    <n v="8.99"/>
    <n v="17.98"/>
    <n v="2"/>
    <n v="1"/>
    <n v="11.255400000000002"/>
    <n v="6.7245999999999997"/>
    <x v="95"/>
  </r>
  <r>
    <d v="2004-10-02T00:00:00"/>
    <s v="SO67473"/>
    <n v="479"/>
    <n v="23227"/>
    <n v="7"/>
    <n v="2"/>
    <n v="2"/>
    <x v="59"/>
    <x v="6"/>
    <n v="3.3622999999999998"/>
    <n v="8.99"/>
    <n v="17.98"/>
    <n v="2"/>
    <n v="1"/>
    <n v="11.255400000000002"/>
    <n v="6.7245999999999997"/>
    <x v="95"/>
  </r>
  <r>
    <d v="2004-07-01T00:00:00"/>
    <s v="SO67464"/>
    <n v="479"/>
    <n v="27711"/>
    <n v="9"/>
    <n v="2"/>
    <n v="2"/>
    <x v="48"/>
    <x v="0"/>
    <n v="3.3622999999999998"/>
    <n v="8.99"/>
    <n v="17.98"/>
    <n v="2"/>
    <n v="1"/>
    <n v="11.255400000000002"/>
    <n v="6.7245999999999997"/>
    <x v="95"/>
  </r>
  <r>
    <d v="2003-06-12T00:00:00"/>
    <s v="SO67536"/>
    <n v="479"/>
    <n v="25644"/>
    <n v="7"/>
    <n v="2"/>
    <n v="2"/>
    <x v="13"/>
    <x v="6"/>
    <n v="3.3622999999999998"/>
    <n v="8.99"/>
    <n v="17.98"/>
    <n v="2"/>
    <n v="1"/>
    <n v="11.255400000000002"/>
    <n v="6.7245999999999997"/>
    <x v="95"/>
  </r>
  <r>
    <d v="2004-04-02T00:00:00"/>
    <s v="SO67564"/>
    <n v="479"/>
    <n v="23683"/>
    <n v="4"/>
    <n v="2"/>
    <n v="2"/>
    <x v="56"/>
    <x v="1"/>
    <n v="3.3622999999999998"/>
    <n v="8.99"/>
    <n v="17.98"/>
    <n v="2"/>
    <n v="1"/>
    <n v="11.255400000000002"/>
    <n v="6.7245999999999997"/>
    <x v="95"/>
  </r>
  <r>
    <d v="2004-12-03T00:00:00"/>
    <s v="SO67566"/>
    <n v="479"/>
    <n v="23340"/>
    <n v="4"/>
    <n v="2"/>
    <n v="2"/>
    <x v="72"/>
    <x v="1"/>
    <n v="3.3622999999999998"/>
    <n v="8.99"/>
    <n v="17.98"/>
    <n v="2"/>
    <n v="1"/>
    <n v="11.255400000000002"/>
    <n v="6.7245999999999997"/>
    <x v="95"/>
  </r>
  <r>
    <d v="2004-11-02T00:00:00"/>
    <s v="SO67552"/>
    <n v="479"/>
    <n v="26189"/>
    <n v="9"/>
    <n v="2"/>
    <n v="2"/>
    <x v="57"/>
    <x v="0"/>
    <n v="3.3622999999999998"/>
    <n v="8.99"/>
    <n v="17.98"/>
    <n v="2"/>
    <n v="1"/>
    <n v="11.255400000000002"/>
    <n v="6.7245999999999997"/>
    <x v="95"/>
  </r>
  <r>
    <d v="2004-12-02T00:00:00"/>
    <s v="SO67626"/>
    <n v="479"/>
    <n v="24272"/>
    <n v="9"/>
    <n v="2"/>
    <n v="2"/>
    <x v="54"/>
    <x v="0"/>
    <n v="3.3622999999999998"/>
    <n v="8.99"/>
    <n v="17.98"/>
    <n v="2"/>
    <n v="1"/>
    <n v="11.255400000000002"/>
    <n v="6.7245999999999997"/>
    <x v="95"/>
  </r>
  <r>
    <d v="2004-12-01T00:00:00"/>
    <s v="SO67756"/>
    <n v="479"/>
    <n v="23723"/>
    <n v="4"/>
    <n v="2"/>
    <n v="2"/>
    <x v="42"/>
    <x v="1"/>
    <n v="3.3622999999999998"/>
    <n v="8.99"/>
    <n v="17.98"/>
    <n v="2"/>
    <n v="1"/>
    <n v="11.255400000000002"/>
    <n v="6.7245999999999997"/>
    <x v="95"/>
  </r>
  <r>
    <d v="2004-07-03T00:00:00"/>
    <s v="SO67811"/>
    <n v="479"/>
    <n v="17723"/>
    <n v="10"/>
    <n v="2"/>
    <n v="2"/>
    <x v="69"/>
    <x v="5"/>
    <n v="3.3622999999999998"/>
    <n v="8.99"/>
    <n v="17.98"/>
    <n v="2"/>
    <n v="1"/>
    <n v="11.255400000000002"/>
    <n v="6.7245999999999997"/>
    <x v="95"/>
  </r>
  <r>
    <d v="2004-11-02T00:00:00"/>
    <s v="SO67897"/>
    <n v="479"/>
    <n v="23818"/>
    <n v="4"/>
    <n v="2"/>
    <n v="2"/>
    <x v="57"/>
    <x v="1"/>
    <n v="3.3622999999999998"/>
    <n v="8.99"/>
    <n v="17.98"/>
    <n v="2"/>
    <n v="1"/>
    <n v="11.255400000000002"/>
    <n v="6.7245999999999997"/>
    <x v="95"/>
  </r>
  <r>
    <d v="2004-04-02T00:00:00"/>
    <s v="SO67887"/>
    <n v="479"/>
    <n v="26752"/>
    <n v="9"/>
    <n v="2"/>
    <n v="2"/>
    <x v="56"/>
    <x v="0"/>
    <n v="3.3622999999999998"/>
    <n v="8.99"/>
    <n v="17.98"/>
    <n v="2"/>
    <n v="1"/>
    <n v="11.255400000000002"/>
    <n v="6.7245999999999997"/>
    <x v="95"/>
  </r>
  <r>
    <d v="2004-07-01T00:00:00"/>
    <s v="SO67890"/>
    <n v="479"/>
    <n v="26024"/>
    <n v="9"/>
    <n v="2"/>
    <n v="2"/>
    <x v="48"/>
    <x v="0"/>
    <n v="3.3622999999999998"/>
    <n v="8.99"/>
    <n v="17.98"/>
    <n v="2"/>
    <n v="1"/>
    <n v="11.255400000000002"/>
    <n v="6.7245999999999997"/>
    <x v="95"/>
  </r>
  <r>
    <d v="2004-01-03T00:00:00"/>
    <s v="SO67958"/>
    <n v="479"/>
    <n v="26818"/>
    <n v="8"/>
    <n v="2"/>
    <n v="2"/>
    <x v="65"/>
    <x v="4"/>
    <n v="3.3622999999999998"/>
    <n v="8.99"/>
    <n v="17.98"/>
    <n v="2"/>
    <n v="1"/>
    <n v="11.255400000000002"/>
    <n v="6.7245999999999997"/>
    <x v="95"/>
  </r>
  <r>
    <d v="2004-03-03T00:00:00"/>
    <s v="SO68014"/>
    <n v="479"/>
    <n v="27722"/>
    <n v="9"/>
    <n v="2"/>
    <n v="2"/>
    <x v="64"/>
    <x v="0"/>
    <n v="3.3622999999999998"/>
    <n v="8.99"/>
    <n v="17.98"/>
    <n v="2"/>
    <n v="1"/>
    <n v="11.255400000000002"/>
    <n v="6.7245999999999997"/>
    <x v="95"/>
  </r>
  <r>
    <d v="2004-08-01T00:00:00"/>
    <s v="SO68012"/>
    <n v="479"/>
    <n v="25011"/>
    <n v="9"/>
    <n v="2"/>
    <n v="2"/>
    <x v="45"/>
    <x v="0"/>
    <n v="3.3622999999999998"/>
    <n v="8.99"/>
    <n v="17.98"/>
    <n v="2"/>
    <n v="1"/>
    <n v="11.255400000000002"/>
    <n v="6.7245999999999997"/>
    <x v="95"/>
  </r>
  <r>
    <d v="2004-11-02T00:00:00"/>
    <s v="SO68188"/>
    <n v="479"/>
    <n v="27170"/>
    <n v="7"/>
    <n v="2"/>
    <n v="2"/>
    <x v="57"/>
    <x v="6"/>
    <n v="3.3622999999999998"/>
    <n v="8.99"/>
    <n v="17.98"/>
    <n v="2"/>
    <n v="1"/>
    <n v="11.255400000000002"/>
    <n v="6.7245999999999997"/>
    <x v="95"/>
  </r>
  <r>
    <d v="2004-02-01T00:00:00"/>
    <s v="SO68340"/>
    <n v="479"/>
    <n v="28420"/>
    <n v="7"/>
    <n v="2"/>
    <n v="2"/>
    <x v="43"/>
    <x v="6"/>
    <n v="3.3622999999999998"/>
    <n v="8.99"/>
    <n v="17.98"/>
    <n v="2"/>
    <n v="1"/>
    <n v="11.255400000000002"/>
    <n v="6.7245999999999997"/>
    <x v="95"/>
  </r>
  <r>
    <d v="2004-06-01T00:00:00"/>
    <s v="SO68390"/>
    <n v="479"/>
    <n v="23479"/>
    <n v="1"/>
    <n v="2"/>
    <n v="2"/>
    <x v="46"/>
    <x v="2"/>
    <n v="3.3622999999999998"/>
    <n v="8.99"/>
    <n v="17.98"/>
    <n v="2"/>
    <n v="1"/>
    <n v="11.255400000000002"/>
    <n v="6.7245999999999997"/>
    <x v="95"/>
  </r>
  <r>
    <d v="2004-08-03T00:00:00"/>
    <s v="SO68389"/>
    <n v="479"/>
    <n v="29279"/>
    <n v="4"/>
    <n v="2"/>
    <n v="2"/>
    <x v="63"/>
    <x v="1"/>
    <n v="3.3622999999999998"/>
    <n v="8.99"/>
    <n v="17.98"/>
    <n v="2"/>
    <n v="1"/>
    <n v="11.255400000000002"/>
    <n v="6.7245999999999997"/>
    <x v="95"/>
  </r>
  <r>
    <d v="2004-10-01T00:00:00"/>
    <s v="SO68397"/>
    <n v="479"/>
    <n v="14235"/>
    <n v="9"/>
    <n v="2"/>
    <n v="2"/>
    <x v="40"/>
    <x v="0"/>
    <n v="3.3622999999999998"/>
    <n v="8.99"/>
    <n v="17.98"/>
    <n v="2"/>
    <n v="1"/>
    <n v="11.255400000000002"/>
    <n v="6.7245999999999997"/>
    <x v="95"/>
  </r>
  <r>
    <d v="2004-11-02T00:00:00"/>
    <s v="SO68464"/>
    <n v="479"/>
    <n v="13782"/>
    <n v="8"/>
    <n v="2"/>
    <n v="2"/>
    <x v="57"/>
    <x v="4"/>
    <n v="3.3622999999999998"/>
    <n v="8.99"/>
    <n v="17.98"/>
    <n v="2"/>
    <n v="1"/>
    <n v="11.255400000000002"/>
    <n v="6.7245999999999997"/>
    <x v="95"/>
  </r>
  <r>
    <d v="2004-11-03T00:00:00"/>
    <s v="SO68508"/>
    <n v="479"/>
    <n v="20642"/>
    <n v="1"/>
    <n v="2"/>
    <n v="2"/>
    <x v="66"/>
    <x v="2"/>
    <n v="3.3622999999999998"/>
    <n v="8.99"/>
    <n v="17.98"/>
    <n v="2"/>
    <n v="1"/>
    <n v="11.255400000000002"/>
    <n v="6.7245999999999997"/>
    <x v="95"/>
  </r>
  <r>
    <d v="2004-01-03T00:00:00"/>
    <s v="SO68612"/>
    <n v="479"/>
    <n v="21642"/>
    <n v="6"/>
    <n v="2"/>
    <n v="2"/>
    <x v="65"/>
    <x v="3"/>
    <n v="3.3622999999999998"/>
    <n v="8.99"/>
    <n v="17.98"/>
    <n v="2"/>
    <n v="1"/>
    <n v="11.255400000000002"/>
    <n v="6.7245999999999997"/>
    <x v="95"/>
  </r>
  <r>
    <d v="2004-03-04T00:00:00"/>
    <s v="SO68622"/>
    <n v="479"/>
    <n v="25479"/>
    <n v="7"/>
    <n v="2"/>
    <n v="2"/>
    <x v="74"/>
    <x v="6"/>
    <n v="3.3622999999999998"/>
    <n v="8.99"/>
    <n v="17.98"/>
    <n v="2"/>
    <n v="1"/>
    <n v="11.255400000000002"/>
    <n v="6.7245999999999997"/>
    <x v="95"/>
  </r>
  <r>
    <d v="2004-08-01T00:00:00"/>
    <s v="SO68677"/>
    <n v="479"/>
    <n v="14325"/>
    <n v="9"/>
    <n v="2"/>
    <n v="2"/>
    <x v="45"/>
    <x v="0"/>
    <n v="3.3622999999999998"/>
    <n v="8.99"/>
    <n v="17.98"/>
    <n v="2"/>
    <n v="1"/>
    <n v="11.255400000000002"/>
    <n v="6.7245999999999997"/>
    <x v="95"/>
  </r>
  <r>
    <d v="2004-04-02T00:00:00"/>
    <s v="SO68666"/>
    <n v="479"/>
    <n v="25560"/>
    <n v="9"/>
    <n v="2"/>
    <n v="2"/>
    <x v="56"/>
    <x v="0"/>
    <n v="3.3622999999999998"/>
    <n v="8.99"/>
    <n v="17.98"/>
    <n v="2"/>
    <n v="1"/>
    <n v="11.255400000000002"/>
    <n v="6.7245999999999997"/>
    <x v="95"/>
  </r>
  <r>
    <d v="2004-03-02T00:00:00"/>
    <s v="SO68721"/>
    <n v="479"/>
    <n v="26661"/>
    <n v="9"/>
    <n v="2"/>
    <n v="2"/>
    <x v="49"/>
    <x v="0"/>
    <n v="3.3622999999999998"/>
    <n v="8.99"/>
    <n v="17.98"/>
    <n v="2"/>
    <n v="1"/>
    <n v="11.255400000000002"/>
    <n v="6.7245999999999997"/>
    <x v="95"/>
  </r>
  <r>
    <d v="2004-07-02T00:00:00"/>
    <s v="SO68784"/>
    <n v="479"/>
    <n v="16566"/>
    <n v="7"/>
    <n v="2"/>
    <n v="2"/>
    <x v="53"/>
    <x v="6"/>
    <n v="3.3622999999999998"/>
    <n v="8.99"/>
    <n v="17.98"/>
    <n v="2"/>
    <n v="1"/>
    <n v="11.255400000000002"/>
    <n v="6.7245999999999997"/>
    <x v="95"/>
  </r>
  <r>
    <d v="2004-10-03T00:00:00"/>
    <s v="SO68790"/>
    <n v="479"/>
    <n v="26021"/>
    <n v="9"/>
    <n v="2"/>
    <n v="2"/>
    <x v="71"/>
    <x v="0"/>
    <n v="3.3622999999999998"/>
    <n v="8.99"/>
    <n v="17.98"/>
    <n v="2"/>
    <n v="1"/>
    <n v="11.255400000000002"/>
    <n v="6.7245999999999997"/>
    <x v="95"/>
  </r>
  <r>
    <d v="2004-07-02T00:00:00"/>
    <s v="SO68941"/>
    <n v="479"/>
    <n v="23213"/>
    <n v="4"/>
    <n v="2"/>
    <n v="2"/>
    <x v="53"/>
    <x v="1"/>
    <n v="3.3622999999999998"/>
    <n v="8.99"/>
    <n v="17.98"/>
    <n v="2"/>
    <n v="1"/>
    <n v="11.255400000000002"/>
    <n v="6.7245999999999997"/>
    <x v="95"/>
  </r>
  <r>
    <d v="2004-10-01T00:00:00"/>
    <s v="SO69021"/>
    <n v="479"/>
    <n v="23778"/>
    <n v="7"/>
    <n v="2"/>
    <n v="2"/>
    <x v="40"/>
    <x v="6"/>
    <n v="3.3622999999999998"/>
    <n v="8.99"/>
    <n v="17.98"/>
    <n v="2"/>
    <n v="1"/>
    <n v="11.255400000000002"/>
    <n v="6.7245999999999997"/>
    <x v="95"/>
  </r>
  <r>
    <d v="2004-03-01T00:00:00"/>
    <s v="SO69003"/>
    <n v="479"/>
    <n v="25555"/>
    <n v="9"/>
    <n v="2"/>
    <n v="2"/>
    <x v="41"/>
    <x v="0"/>
    <n v="3.3622999999999998"/>
    <n v="8.99"/>
    <n v="17.98"/>
    <n v="2"/>
    <n v="1"/>
    <n v="11.255400000000002"/>
    <n v="6.7245999999999997"/>
    <x v="95"/>
  </r>
  <r>
    <d v="2004-05-03T00:00:00"/>
    <s v="SO69076"/>
    <n v="479"/>
    <n v="25970"/>
    <n v="1"/>
    <n v="2"/>
    <n v="2"/>
    <x v="62"/>
    <x v="2"/>
    <n v="3.3622999999999998"/>
    <n v="8.99"/>
    <n v="17.98"/>
    <n v="2"/>
    <n v="1"/>
    <n v="11.255400000000002"/>
    <n v="6.7245999999999997"/>
    <x v="95"/>
  </r>
  <r>
    <d v="2004-08-03T00:00:00"/>
    <s v="SO69155"/>
    <n v="479"/>
    <n v="24706"/>
    <n v="8"/>
    <n v="2"/>
    <n v="2"/>
    <x v="63"/>
    <x v="4"/>
    <n v="3.3622999999999998"/>
    <n v="8.99"/>
    <n v="17.98"/>
    <n v="2"/>
    <n v="1"/>
    <n v="11.255400000000002"/>
    <n v="6.7245999999999997"/>
    <x v="95"/>
  </r>
  <r>
    <d v="2004-12-01T00:00:00"/>
    <s v="SO69233"/>
    <n v="479"/>
    <n v="27075"/>
    <n v="6"/>
    <n v="2"/>
    <n v="2"/>
    <x v="42"/>
    <x v="3"/>
    <n v="3.3622999999999998"/>
    <n v="8.99"/>
    <n v="17.98"/>
    <n v="2"/>
    <n v="1"/>
    <n v="11.255400000000002"/>
    <n v="6.7245999999999997"/>
    <x v="95"/>
  </r>
  <r>
    <d v="2004-01-01T00:00:00"/>
    <s v="SO69223"/>
    <n v="479"/>
    <n v="26663"/>
    <n v="9"/>
    <n v="2"/>
    <n v="2"/>
    <x v="36"/>
    <x v="0"/>
    <n v="3.3622999999999998"/>
    <n v="8.99"/>
    <n v="17.98"/>
    <n v="2"/>
    <n v="1"/>
    <n v="11.255400000000002"/>
    <n v="6.7245999999999997"/>
    <x v="95"/>
  </r>
  <r>
    <d v="2004-09-02T00:00:00"/>
    <s v="SO69379"/>
    <n v="479"/>
    <n v="25996"/>
    <n v="4"/>
    <n v="2"/>
    <n v="2"/>
    <x v="55"/>
    <x v="1"/>
    <n v="3.3622999999999998"/>
    <n v="8.99"/>
    <n v="17.98"/>
    <n v="2"/>
    <n v="1"/>
    <n v="11.255400000000002"/>
    <n v="6.7245999999999997"/>
    <x v="95"/>
  </r>
  <r>
    <d v="2004-03-03T00:00:00"/>
    <s v="SO69642"/>
    <n v="479"/>
    <n v="12330"/>
    <n v="8"/>
    <n v="2"/>
    <n v="2"/>
    <x v="64"/>
    <x v="4"/>
    <n v="3.3622999999999998"/>
    <n v="8.99"/>
    <n v="17.98"/>
    <n v="2"/>
    <n v="1"/>
    <n v="11.255400000000002"/>
    <n v="6.7245999999999997"/>
    <x v="95"/>
  </r>
  <r>
    <d v="2004-05-04T00:00:00"/>
    <s v="SO69780"/>
    <n v="479"/>
    <n v="25921"/>
    <n v="9"/>
    <n v="2"/>
    <n v="2"/>
    <x v="77"/>
    <x v="0"/>
    <n v="3.3622999999999998"/>
    <n v="8.99"/>
    <n v="17.98"/>
    <n v="2"/>
    <n v="1"/>
    <n v="11.255400000000002"/>
    <n v="6.7245999999999997"/>
    <x v="95"/>
  </r>
  <r>
    <d v="2004-12-03T00:00:00"/>
    <s v="SO69855"/>
    <n v="479"/>
    <n v="20077"/>
    <n v="4"/>
    <n v="2"/>
    <n v="2"/>
    <x v="72"/>
    <x v="1"/>
    <n v="3.3622999999999998"/>
    <n v="8.99"/>
    <n v="17.98"/>
    <n v="2"/>
    <n v="1"/>
    <n v="11.255400000000002"/>
    <n v="6.7245999999999997"/>
    <x v="95"/>
  </r>
  <r>
    <d v="2004-11-03T00:00:00"/>
    <s v="SO69853"/>
    <n v="479"/>
    <n v="28063"/>
    <n v="4"/>
    <n v="2"/>
    <n v="2"/>
    <x v="66"/>
    <x v="1"/>
    <n v="3.3622999999999998"/>
    <n v="8.99"/>
    <n v="17.98"/>
    <n v="2"/>
    <n v="1"/>
    <n v="11.255400000000002"/>
    <n v="6.7245999999999997"/>
    <x v="95"/>
  </r>
  <r>
    <d v="2004-11-04T00:00:00"/>
    <s v="SO69941"/>
    <n v="479"/>
    <n v="25945"/>
    <n v="9"/>
    <n v="2"/>
    <n v="2"/>
    <x v="81"/>
    <x v="0"/>
    <n v="3.3622999999999998"/>
    <n v="8.99"/>
    <n v="17.98"/>
    <n v="2"/>
    <n v="1"/>
    <n v="11.255400000000002"/>
    <n v="6.7245999999999997"/>
    <x v="95"/>
  </r>
  <r>
    <d v="2004-09-01T00:00:00"/>
    <s v="SO70017"/>
    <n v="479"/>
    <n v="26854"/>
    <n v="7"/>
    <n v="2"/>
    <n v="2"/>
    <x v="47"/>
    <x v="6"/>
    <n v="3.3622999999999998"/>
    <n v="8.99"/>
    <n v="17.98"/>
    <n v="2"/>
    <n v="1"/>
    <n v="11.255400000000002"/>
    <n v="6.7245999999999997"/>
    <x v="95"/>
  </r>
  <r>
    <d v="2004-11-01T00:00:00"/>
    <s v="SO70237"/>
    <n v="479"/>
    <n v="23835"/>
    <n v="4"/>
    <n v="2"/>
    <n v="2"/>
    <x v="44"/>
    <x v="1"/>
    <n v="3.3622999999999998"/>
    <n v="8.99"/>
    <n v="17.98"/>
    <n v="2"/>
    <n v="1"/>
    <n v="11.255400000000002"/>
    <n v="6.7245999999999997"/>
    <x v="95"/>
  </r>
  <r>
    <d v="2004-04-03T00:00:00"/>
    <s v="SO70356"/>
    <n v="479"/>
    <n v="21987"/>
    <n v="9"/>
    <n v="2"/>
    <n v="2"/>
    <x v="67"/>
    <x v="0"/>
    <n v="3.3622999999999998"/>
    <n v="8.99"/>
    <n v="17.98"/>
    <n v="2"/>
    <n v="1"/>
    <n v="11.255400000000002"/>
    <n v="6.7245999999999997"/>
    <x v="95"/>
  </r>
  <r>
    <d v="2004-08-02T00:00:00"/>
    <s v="SO70432"/>
    <n v="479"/>
    <n v="12297"/>
    <n v="8"/>
    <n v="2"/>
    <n v="2"/>
    <x v="50"/>
    <x v="4"/>
    <n v="3.3622999999999998"/>
    <n v="8.99"/>
    <n v="17.98"/>
    <n v="2"/>
    <n v="1"/>
    <n v="11.255400000000002"/>
    <n v="6.7245999999999997"/>
    <x v="95"/>
  </r>
  <r>
    <d v="2004-01-03T00:00:00"/>
    <s v="SO70577"/>
    <n v="479"/>
    <n v="26148"/>
    <n v="9"/>
    <n v="2"/>
    <n v="2"/>
    <x v="65"/>
    <x v="0"/>
    <n v="3.3622999999999998"/>
    <n v="8.99"/>
    <n v="17.98"/>
    <n v="2"/>
    <n v="1"/>
    <n v="11.255400000000002"/>
    <n v="6.7245999999999997"/>
    <x v="95"/>
  </r>
  <r>
    <d v="2004-05-04T00:00:00"/>
    <s v="SO71009"/>
    <n v="479"/>
    <n v="23724"/>
    <n v="4"/>
    <n v="2"/>
    <n v="2"/>
    <x v="77"/>
    <x v="1"/>
    <n v="3.3622999999999998"/>
    <n v="8.99"/>
    <n v="17.98"/>
    <n v="2"/>
    <n v="1"/>
    <n v="11.255400000000002"/>
    <n v="6.7245999999999997"/>
    <x v="95"/>
  </r>
  <r>
    <d v="2004-03-05T00:00:00"/>
    <s v="SO71002"/>
    <n v="479"/>
    <n v="25926"/>
    <n v="9"/>
    <n v="2"/>
    <n v="2"/>
    <x v="84"/>
    <x v="0"/>
    <n v="3.3622999999999998"/>
    <n v="8.99"/>
    <n v="17.98"/>
    <n v="2"/>
    <n v="1"/>
    <n v="11.255400000000002"/>
    <n v="6.7245999999999997"/>
    <x v="95"/>
  </r>
  <r>
    <d v="2004-01-05T00:00:00"/>
    <s v="SO71145"/>
    <n v="479"/>
    <n v="23958"/>
    <n v="7"/>
    <n v="2"/>
    <n v="2"/>
    <x v="90"/>
    <x v="6"/>
    <n v="3.3622999999999998"/>
    <n v="8.99"/>
    <n v="17.98"/>
    <n v="2"/>
    <n v="1"/>
    <n v="11.255400000000002"/>
    <n v="6.7245999999999997"/>
    <x v="95"/>
  </r>
  <r>
    <d v="2004-04-04T00:00:00"/>
    <s v="SO71144"/>
    <n v="479"/>
    <n v="25468"/>
    <n v="8"/>
    <n v="2"/>
    <n v="2"/>
    <x v="83"/>
    <x v="4"/>
    <n v="3.3622999999999998"/>
    <n v="8.99"/>
    <n v="17.98"/>
    <n v="2"/>
    <n v="1"/>
    <n v="11.255400000000002"/>
    <n v="6.7245999999999997"/>
    <x v="95"/>
  </r>
  <r>
    <d v="2004-01-04T00:00:00"/>
    <s v="SO71198"/>
    <n v="479"/>
    <n v="22031"/>
    <n v="9"/>
    <n v="2"/>
    <n v="2"/>
    <x v="73"/>
    <x v="0"/>
    <n v="3.3622999999999998"/>
    <n v="8.99"/>
    <n v="17.98"/>
    <n v="2"/>
    <n v="1"/>
    <n v="11.255400000000002"/>
    <n v="6.7245999999999997"/>
    <x v="95"/>
  </r>
  <r>
    <d v="2004-05-03T00:00:00"/>
    <s v="SO71196"/>
    <n v="479"/>
    <n v="18335"/>
    <n v="9"/>
    <n v="2"/>
    <n v="2"/>
    <x v="62"/>
    <x v="0"/>
    <n v="3.3622999999999998"/>
    <n v="8.99"/>
    <n v="17.98"/>
    <n v="2"/>
    <n v="1"/>
    <n v="11.255400000000002"/>
    <n v="6.7245999999999997"/>
    <x v="95"/>
  </r>
  <r>
    <d v="2004-11-04T00:00:00"/>
    <s v="SO71276"/>
    <n v="479"/>
    <n v="21660"/>
    <n v="4"/>
    <n v="2"/>
    <n v="2"/>
    <x v="81"/>
    <x v="1"/>
    <n v="3.3622999999999998"/>
    <n v="8.99"/>
    <n v="17.98"/>
    <n v="2"/>
    <n v="1"/>
    <n v="11.255400000000002"/>
    <n v="6.7245999999999997"/>
    <x v="95"/>
  </r>
  <r>
    <d v="2004-06-02T00:00:00"/>
    <s v="SO71273"/>
    <n v="479"/>
    <n v="20076"/>
    <n v="4"/>
    <n v="2"/>
    <n v="2"/>
    <x v="52"/>
    <x v="1"/>
    <n v="3.3622999999999998"/>
    <n v="8.99"/>
    <n v="17.98"/>
    <n v="2"/>
    <n v="1"/>
    <n v="11.255400000000002"/>
    <n v="6.7245999999999997"/>
    <x v="95"/>
  </r>
  <r>
    <d v="2004-02-04T00:00:00"/>
    <s v="SO71270"/>
    <n v="479"/>
    <n v="11084"/>
    <n v="1"/>
    <n v="2"/>
    <n v="2"/>
    <x v="75"/>
    <x v="2"/>
    <n v="3.3622999999999998"/>
    <n v="8.99"/>
    <n v="17.98"/>
    <n v="2"/>
    <n v="1"/>
    <n v="11.255400000000002"/>
    <n v="6.7245999999999997"/>
    <x v="95"/>
  </r>
  <r>
    <d v="2004-01-04T00:00:00"/>
    <s v="SO71330"/>
    <n v="479"/>
    <n v="17218"/>
    <n v="10"/>
    <n v="2"/>
    <n v="2"/>
    <x v="73"/>
    <x v="5"/>
    <n v="3.3622999999999998"/>
    <n v="8.99"/>
    <n v="17.98"/>
    <n v="2"/>
    <n v="1"/>
    <n v="11.255400000000002"/>
    <n v="6.7245999999999997"/>
    <x v="95"/>
  </r>
  <r>
    <d v="2004-04-02T00:00:00"/>
    <s v="SO71349"/>
    <n v="479"/>
    <n v="25940"/>
    <n v="9"/>
    <n v="2"/>
    <n v="2"/>
    <x v="56"/>
    <x v="0"/>
    <n v="3.3622999999999998"/>
    <n v="8.99"/>
    <n v="17.98"/>
    <n v="2"/>
    <n v="1"/>
    <n v="11.255400000000002"/>
    <n v="6.7245999999999997"/>
    <x v="95"/>
  </r>
  <r>
    <d v="2004-05-04T00:00:00"/>
    <s v="SO71348"/>
    <n v="479"/>
    <n v="11912"/>
    <n v="9"/>
    <n v="2"/>
    <n v="2"/>
    <x v="77"/>
    <x v="0"/>
    <n v="3.3622999999999998"/>
    <n v="8.99"/>
    <n v="17.98"/>
    <n v="2"/>
    <n v="1"/>
    <n v="11.255400000000002"/>
    <n v="6.7245999999999997"/>
    <x v="95"/>
  </r>
  <r>
    <d v="2004-07-04T00:00:00"/>
    <s v="SO71425"/>
    <n v="479"/>
    <n v="29311"/>
    <n v="9"/>
    <n v="2"/>
    <n v="2"/>
    <x v="98"/>
    <x v="0"/>
    <n v="3.3622999999999998"/>
    <n v="8.99"/>
    <n v="17.98"/>
    <n v="2"/>
    <n v="1"/>
    <n v="11.255400000000002"/>
    <n v="6.7245999999999997"/>
    <x v="95"/>
  </r>
  <r>
    <d v="2004-03-04T00:00:00"/>
    <s v="SO71398"/>
    <n v="479"/>
    <n v="17814"/>
    <n v="10"/>
    <n v="2"/>
    <n v="2"/>
    <x v="74"/>
    <x v="5"/>
    <n v="3.3622999999999998"/>
    <n v="8.99"/>
    <n v="17.98"/>
    <n v="2"/>
    <n v="1"/>
    <n v="11.255400000000002"/>
    <n v="6.7245999999999997"/>
    <x v="95"/>
  </r>
  <r>
    <d v="2004-10-05T00:00:00"/>
    <s v="SO71561"/>
    <n v="479"/>
    <n v="22586"/>
    <n v="10"/>
    <n v="2"/>
    <n v="2"/>
    <x v="100"/>
    <x v="5"/>
    <n v="3.3622999999999998"/>
    <n v="8.99"/>
    <n v="17.98"/>
    <n v="2"/>
    <n v="1"/>
    <n v="11.255400000000002"/>
    <n v="6.7245999999999997"/>
    <x v="95"/>
  </r>
  <r>
    <d v="2004-03-03T00:00:00"/>
    <s v="SO71611"/>
    <n v="479"/>
    <n v="27636"/>
    <n v="1"/>
    <n v="2"/>
    <n v="2"/>
    <x v="64"/>
    <x v="2"/>
    <n v="3.3622999999999998"/>
    <n v="8.99"/>
    <n v="17.98"/>
    <n v="2"/>
    <n v="1"/>
    <n v="11.255400000000002"/>
    <n v="6.7245999999999997"/>
    <x v="95"/>
  </r>
  <r>
    <d v="2004-05-05T00:00:00"/>
    <s v="SO71687"/>
    <n v="479"/>
    <n v="23932"/>
    <n v="7"/>
    <n v="2"/>
    <n v="2"/>
    <x v="86"/>
    <x v="6"/>
    <n v="3.3622999999999998"/>
    <n v="8.99"/>
    <n v="17.98"/>
    <n v="2"/>
    <n v="1"/>
    <n v="11.255400000000002"/>
    <n v="6.7245999999999997"/>
    <x v="95"/>
  </r>
  <r>
    <d v="2004-01-04T00:00:00"/>
    <s v="SO71683"/>
    <n v="479"/>
    <n v="21695"/>
    <n v="4"/>
    <n v="2"/>
    <n v="2"/>
    <x v="73"/>
    <x v="1"/>
    <n v="3.3622999999999998"/>
    <n v="8.99"/>
    <n v="17.98"/>
    <n v="2"/>
    <n v="1"/>
    <n v="11.255400000000002"/>
    <n v="6.7245999999999997"/>
    <x v="95"/>
  </r>
  <r>
    <d v="2004-12-03T00:00:00"/>
    <s v="SO71753"/>
    <n v="479"/>
    <n v="25935"/>
    <n v="9"/>
    <n v="2"/>
    <n v="2"/>
    <x v="72"/>
    <x v="0"/>
    <n v="3.3622999999999998"/>
    <n v="8.99"/>
    <n v="17.98"/>
    <n v="2"/>
    <n v="1"/>
    <n v="11.255400000000002"/>
    <n v="6.7245999999999997"/>
    <x v="95"/>
  </r>
  <r>
    <d v="2004-09-02T00:00:00"/>
    <s v="SO71765"/>
    <n v="479"/>
    <n v="20090"/>
    <n v="4"/>
    <n v="2"/>
    <n v="2"/>
    <x v="55"/>
    <x v="1"/>
    <n v="3.3622999999999998"/>
    <n v="8.99"/>
    <n v="17.98"/>
    <n v="2"/>
    <n v="1"/>
    <n v="11.255400000000002"/>
    <n v="6.7245999999999997"/>
    <x v="95"/>
  </r>
  <r>
    <d v="2004-07-05T00:00:00"/>
    <s v="SO71773"/>
    <n v="479"/>
    <n v="25712"/>
    <n v="9"/>
    <n v="2"/>
    <n v="2"/>
    <x v="93"/>
    <x v="0"/>
    <n v="3.3622999999999998"/>
    <n v="8.99"/>
    <n v="17.98"/>
    <n v="2"/>
    <n v="1"/>
    <n v="11.255400000000002"/>
    <n v="6.7245999999999997"/>
    <x v="95"/>
  </r>
  <r>
    <d v="2004-11-04T00:00:00"/>
    <s v="SO71995"/>
    <n v="479"/>
    <n v="11432"/>
    <n v="7"/>
    <n v="2"/>
    <n v="2"/>
    <x v="81"/>
    <x v="6"/>
    <n v="3.3622999999999998"/>
    <n v="8.99"/>
    <n v="17.98"/>
    <n v="2"/>
    <n v="1"/>
    <n v="11.255400000000002"/>
    <n v="6.7245999999999997"/>
    <x v="95"/>
  </r>
  <r>
    <d v="2004-04-04T00:00:00"/>
    <s v="SO72051"/>
    <n v="479"/>
    <n v="11264"/>
    <n v="1"/>
    <n v="2"/>
    <n v="2"/>
    <x v="83"/>
    <x v="2"/>
    <n v="3.3622999999999998"/>
    <n v="8.99"/>
    <n v="17.98"/>
    <n v="2"/>
    <n v="1"/>
    <n v="11.255400000000002"/>
    <n v="6.7245999999999997"/>
    <x v="95"/>
  </r>
  <r>
    <d v="2004-11-04T00:00:00"/>
    <s v="SO72054"/>
    <n v="479"/>
    <n v="18362"/>
    <n v="6"/>
    <n v="2"/>
    <n v="2"/>
    <x v="81"/>
    <x v="3"/>
    <n v="3.3622999999999998"/>
    <n v="8.99"/>
    <n v="17.98"/>
    <n v="2"/>
    <n v="1"/>
    <n v="11.255400000000002"/>
    <n v="6.7245999999999997"/>
    <x v="95"/>
  </r>
  <r>
    <d v="2004-11-04T00:00:00"/>
    <s v="SO72053"/>
    <n v="479"/>
    <n v="24233"/>
    <n v="4"/>
    <n v="2"/>
    <n v="2"/>
    <x v="81"/>
    <x v="1"/>
    <n v="3.3622999999999998"/>
    <n v="8.99"/>
    <n v="17.98"/>
    <n v="2"/>
    <n v="1"/>
    <n v="11.255400000000002"/>
    <n v="6.7245999999999997"/>
    <x v="95"/>
  </r>
  <r>
    <d v="2004-12-02T00:00:00"/>
    <s v="SO72098"/>
    <n v="479"/>
    <n v="25694"/>
    <n v="7"/>
    <n v="2"/>
    <n v="2"/>
    <x v="54"/>
    <x v="6"/>
    <n v="3.3622999999999998"/>
    <n v="8.99"/>
    <n v="17.98"/>
    <n v="2"/>
    <n v="1"/>
    <n v="11.255400000000002"/>
    <n v="6.7245999999999997"/>
    <x v="95"/>
  </r>
  <r>
    <d v="2004-04-03T00:00:00"/>
    <s v="SO72112"/>
    <n v="479"/>
    <n v="23881"/>
    <n v="4"/>
    <n v="2"/>
    <n v="2"/>
    <x v="67"/>
    <x v="1"/>
    <n v="3.3622999999999998"/>
    <n v="8.99"/>
    <n v="17.98"/>
    <n v="2"/>
    <n v="1"/>
    <n v="11.255400000000002"/>
    <n v="6.7245999999999997"/>
    <x v="95"/>
  </r>
  <r>
    <d v="2004-05-03T00:00:00"/>
    <s v="SO72182"/>
    <n v="479"/>
    <n v="13255"/>
    <n v="8"/>
    <n v="2"/>
    <n v="2"/>
    <x v="62"/>
    <x v="4"/>
    <n v="3.3622999999999998"/>
    <n v="8.99"/>
    <n v="17.98"/>
    <n v="2"/>
    <n v="1"/>
    <n v="11.255400000000002"/>
    <n v="6.7245999999999997"/>
    <x v="95"/>
  </r>
  <r>
    <d v="2004-11-04T00:00:00"/>
    <s v="SO72249"/>
    <n v="479"/>
    <n v="22929"/>
    <n v="9"/>
    <n v="2"/>
    <n v="2"/>
    <x v="81"/>
    <x v="0"/>
    <n v="3.3622999999999998"/>
    <n v="8.99"/>
    <n v="17.98"/>
    <n v="2"/>
    <n v="1"/>
    <n v="11.255400000000002"/>
    <n v="6.7245999999999997"/>
    <x v="95"/>
  </r>
  <r>
    <d v="2004-01-03T00:00:00"/>
    <s v="SO72335"/>
    <n v="479"/>
    <n v="25365"/>
    <n v="4"/>
    <n v="2"/>
    <n v="2"/>
    <x v="65"/>
    <x v="1"/>
    <n v="3.3622999999999998"/>
    <n v="8.99"/>
    <n v="17.98"/>
    <n v="2"/>
    <n v="1"/>
    <n v="11.255400000000002"/>
    <n v="6.7245999999999997"/>
    <x v="95"/>
  </r>
  <r>
    <d v="2004-02-03T00:00:00"/>
    <s v="SO72338"/>
    <n v="479"/>
    <n v="15905"/>
    <n v="6"/>
    <n v="2"/>
    <n v="2"/>
    <x v="60"/>
    <x v="3"/>
    <n v="3.3622999999999998"/>
    <n v="8.99"/>
    <n v="17.98"/>
    <n v="2"/>
    <n v="1"/>
    <n v="11.255400000000002"/>
    <n v="6.7245999999999997"/>
    <x v="95"/>
  </r>
  <r>
    <d v="2004-10-05T00:00:00"/>
    <s v="SO72357"/>
    <n v="479"/>
    <n v="27987"/>
    <n v="9"/>
    <n v="2"/>
    <n v="2"/>
    <x v="100"/>
    <x v="0"/>
    <n v="3.3622999999999998"/>
    <n v="8.99"/>
    <n v="17.98"/>
    <n v="2"/>
    <n v="1"/>
    <n v="11.255400000000002"/>
    <n v="6.7245999999999997"/>
    <x v="95"/>
  </r>
  <r>
    <d v="2004-09-03T00:00:00"/>
    <s v="SO72439"/>
    <n v="479"/>
    <n v="28132"/>
    <n v="9"/>
    <n v="2"/>
    <n v="2"/>
    <x v="70"/>
    <x v="0"/>
    <n v="3.3622999999999998"/>
    <n v="8.99"/>
    <n v="17.98"/>
    <n v="2"/>
    <n v="1"/>
    <n v="11.255400000000002"/>
    <n v="6.7245999999999997"/>
    <x v="95"/>
  </r>
  <r>
    <d v="2004-02-04T00:00:00"/>
    <s v="SO72500"/>
    <n v="479"/>
    <n v="24321"/>
    <n v="1"/>
    <n v="2"/>
    <n v="2"/>
    <x v="75"/>
    <x v="2"/>
    <n v="3.3622999999999998"/>
    <n v="8.99"/>
    <n v="17.98"/>
    <n v="2"/>
    <n v="1"/>
    <n v="11.255400000000002"/>
    <n v="6.7245999999999997"/>
    <x v="95"/>
  </r>
  <r>
    <d v="2004-04-05T00:00:00"/>
    <s v="SO72510"/>
    <n v="479"/>
    <n v="25552"/>
    <n v="8"/>
    <n v="2"/>
    <n v="2"/>
    <x v="85"/>
    <x v="4"/>
    <n v="3.3622999999999998"/>
    <n v="8.99"/>
    <n v="17.98"/>
    <n v="2"/>
    <n v="1"/>
    <n v="11.255400000000002"/>
    <n v="6.7245999999999997"/>
    <x v="95"/>
  </r>
  <r>
    <d v="2004-03-05T00:00:00"/>
    <s v="SO72568"/>
    <n v="479"/>
    <n v="24388"/>
    <n v="1"/>
    <n v="2"/>
    <n v="2"/>
    <x v="84"/>
    <x v="2"/>
    <n v="3.3622999999999998"/>
    <n v="8.99"/>
    <n v="17.98"/>
    <n v="2"/>
    <n v="1"/>
    <n v="11.255400000000002"/>
    <n v="6.7245999999999997"/>
    <x v="95"/>
  </r>
  <r>
    <d v="2004-06-04T00:00:00"/>
    <s v="SO72559"/>
    <n v="479"/>
    <n v="27486"/>
    <n v="9"/>
    <n v="2"/>
    <n v="2"/>
    <x v="82"/>
    <x v="0"/>
    <n v="3.3622999999999998"/>
    <n v="8.99"/>
    <n v="17.98"/>
    <n v="2"/>
    <n v="1"/>
    <n v="11.255400000000002"/>
    <n v="6.7245999999999997"/>
    <x v="95"/>
  </r>
  <r>
    <d v="2004-09-03T00:00:00"/>
    <s v="SO72715"/>
    <n v="479"/>
    <n v="22008"/>
    <n v="6"/>
    <n v="2"/>
    <n v="2"/>
    <x v="70"/>
    <x v="3"/>
    <n v="3.3622999999999998"/>
    <n v="8.99"/>
    <n v="17.98"/>
    <n v="2"/>
    <n v="1"/>
    <n v="11.255400000000002"/>
    <n v="6.7245999999999997"/>
    <x v="95"/>
  </r>
  <r>
    <d v="2004-03-04T00:00:00"/>
    <s v="SO72724"/>
    <n v="479"/>
    <n v="27986"/>
    <n v="9"/>
    <n v="2"/>
    <n v="2"/>
    <x v="74"/>
    <x v="0"/>
    <n v="3.3622999999999998"/>
    <n v="8.99"/>
    <n v="17.98"/>
    <n v="2"/>
    <n v="1"/>
    <n v="11.255400000000002"/>
    <n v="6.7245999999999997"/>
    <x v="95"/>
  </r>
  <r>
    <d v="2004-06-04T00:00:00"/>
    <s v="SO72646"/>
    <n v="479"/>
    <n v="15095"/>
    <n v="7"/>
    <n v="2"/>
    <n v="2"/>
    <x v="82"/>
    <x v="6"/>
    <n v="3.3622999999999998"/>
    <n v="8.99"/>
    <n v="17.98"/>
    <n v="2"/>
    <n v="1"/>
    <n v="11.255400000000002"/>
    <n v="6.7245999999999997"/>
    <x v="95"/>
  </r>
  <r>
    <d v="2004-10-04T00:00:00"/>
    <s v="SO72912"/>
    <n v="479"/>
    <n v="13794"/>
    <n v="10"/>
    <n v="2"/>
    <n v="2"/>
    <x v="78"/>
    <x v="5"/>
    <n v="3.3622999999999998"/>
    <n v="8.99"/>
    <n v="17.98"/>
    <n v="2"/>
    <n v="1"/>
    <n v="11.255400000000002"/>
    <n v="6.7245999999999997"/>
    <x v="95"/>
  </r>
  <r>
    <d v="2004-08-03T00:00:00"/>
    <s v="SO73011"/>
    <n v="479"/>
    <n v="29369"/>
    <n v="10"/>
    <n v="2"/>
    <n v="2"/>
    <x v="63"/>
    <x v="5"/>
    <n v="3.3622999999999998"/>
    <n v="8.99"/>
    <n v="17.98"/>
    <n v="2"/>
    <n v="1"/>
    <n v="11.255400000000002"/>
    <n v="6.7245999999999997"/>
    <x v="95"/>
  </r>
  <r>
    <d v="2004-03-03T00:00:00"/>
    <s v="SO73031"/>
    <n v="479"/>
    <n v="11943"/>
    <n v="9"/>
    <n v="2"/>
    <n v="2"/>
    <x v="64"/>
    <x v="0"/>
    <n v="3.3622999999999998"/>
    <n v="8.99"/>
    <n v="17.98"/>
    <n v="2"/>
    <n v="1"/>
    <n v="11.255400000000002"/>
    <n v="6.7245999999999997"/>
    <x v="95"/>
  </r>
  <r>
    <d v="2004-01-05T00:00:00"/>
    <s v="SO73012"/>
    <n v="479"/>
    <n v="16262"/>
    <n v="7"/>
    <n v="2"/>
    <n v="2"/>
    <x v="90"/>
    <x v="6"/>
    <n v="3.3622999999999998"/>
    <n v="8.99"/>
    <n v="17.98"/>
    <n v="2"/>
    <n v="1"/>
    <n v="11.255400000000002"/>
    <n v="6.7245999999999997"/>
    <x v="95"/>
  </r>
  <r>
    <d v="2004-07-05T00:00:00"/>
    <s v="SO73335"/>
    <n v="479"/>
    <n v="13964"/>
    <n v="9"/>
    <n v="2"/>
    <n v="2"/>
    <x v="93"/>
    <x v="0"/>
    <n v="3.3622999999999998"/>
    <n v="8.99"/>
    <n v="17.98"/>
    <n v="2"/>
    <n v="1"/>
    <n v="11.255400000000002"/>
    <n v="6.7245999999999997"/>
    <x v="95"/>
  </r>
  <r>
    <d v="2004-12-05T00:00:00"/>
    <s v="SO73309"/>
    <n v="479"/>
    <n v="12214"/>
    <n v="10"/>
    <n v="2"/>
    <n v="2"/>
    <x v="89"/>
    <x v="5"/>
    <n v="3.3622999999999998"/>
    <n v="8.99"/>
    <n v="17.98"/>
    <n v="2"/>
    <n v="1"/>
    <n v="11.255400000000002"/>
    <n v="6.7245999999999997"/>
    <x v="95"/>
  </r>
  <r>
    <d v="2004-07-04T00:00:00"/>
    <s v="SO73412"/>
    <n v="479"/>
    <n v="26920"/>
    <n v="9"/>
    <n v="2"/>
    <n v="2"/>
    <x v="98"/>
    <x v="0"/>
    <n v="3.3622999999999998"/>
    <n v="8.99"/>
    <n v="17.98"/>
    <n v="2"/>
    <n v="1"/>
    <n v="11.255400000000002"/>
    <n v="6.7245999999999997"/>
    <x v="95"/>
  </r>
  <r>
    <d v="2004-06-03T00:00:00"/>
    <s v="SO73399"/>
    <n v="479"/>
    <n v="28196"/>
    <n v="1"/>
    <n v="2"/>
    <n v="2"/>
    <x v="68"/>
    <x v="2"/>
    <n v="3.3622999999999998"/>
    <n v="8.99"/>
    <n v="17.98"/>
    <n v="2"/>
    <n v="1"/>
    <n v="11.255400000000002"/>
    <n v="6.7245999999999997"/>
    <x v="95"/>
  </r>
  <r>
    <d v="2004-05-05T00:00:00"/>
    <s v="SO73501"/>
    <n v="479"/>
    <n v="29343"/>
    <n v="9"/>
    <n v="2"/>
    <n v="2"/>
    <x v="86"/>
    <x v="0"/>
    <n v="3.3622999999999998"/>
    <n v="8.99"/>
    <n v="17.98"/>
    <n v="2"/>
    <n v="1"/>
    <n v="11.255400000000002"/>
    <n v="6.7245999999999997"/>
    <x v="95"/>
  </r>
  <r>
    <d v="2004-06-03T00:00:00"/>
    <s v="SO73485"/>
    <n v="479"/>
    <n v="24238"/>
    <n v="4"/>
    <n v="2"/>
    <n v="2"/>
    <x v="68"/>
    <x v="1"/>
    <n v="3.3622999999999998"/>
    <n v="8.99"/>
    <n v="17.98"/>
    <n v="2"/>
    <n v="1"/>
    <n v="11.255400000000002"/>
    <n v="6.7245999999999997"/>
    <x v="95"/>
  </r>
  <r>
    <d v="2004-03-04T00:00:00"/>
    <s v="SO73633"/>
    <n v="479"/>
    <n v="28511"/>
    <n v="10"/>
    <n v="2"/>
    <n v="2"/>
    <x v="74"/>
    <x v="5"/>
    <n v="3.3622999999999998"/>
    <n v="8.99"/>
    <n v="17.98"/>
    <n v="2"/>
    <n v="1"/>
    <n v="11.255400000000002"/>
    <n v="6.7245999999999997"/>
    <x v="95"/>
  </r>
  <r>
    <d v="2004-02-03T00:00:00"/>
    <s v="SO73634"/>
    <n v="479"/>
    <n v="25595"/>
    <n v="8"/>
    <n v="2"/>
    <n v="2"/>
    <x v="60"/>
    <x v="4"/>
    <n v="3.3622999999999998"/>
    <n v="8.99"/>
    <n v="17.98"/>
    <n v="2"/>
    <n v="1"/>
    <n v="11.255400000000002"/>
    <n v="6.7245999999999997"/>
    <x v="95"/>
  </r>
  <r>
    <d v="2004-05-03T00:00:00"/>
    <s v="SO73714"/>
    <n v="479"/>
    <n v="28118"/>
    <n v="9"/>
    <n v="2"/>
    <n v="2"/>
    <x v="62"/>
    <x v="0"/>
    <n v="3.3622999999999998"/>
    <n v="8.99"/>
    <n v="17.98"/>
    <n v="2"/>
    <n v="1"/>
    <n v="11.255400000000002"/>
    <n v="6.7245999999999997"/>
    <x v="95"/>
  </r>
  <r>
    <d v="2004-06-03T00:00:00"/>
    <s v="SO73770"/>
    <n v="479"/>
    <n v="28246"/>
    <n v="1"/>
    <n v="2"/>
    <n v="2"/>
    <x v="68"/>
    <x v="2"/>
    <n v="3.3622999999999998"/>
    <n v="8.99"/>
    <n v="17.98"/>
    <n v="2"/>
    <n v="1"/>
    <n v="11.255400000000002"/>
    <n v="6.7245999999999997"/>
    <x v="95"/>
  </r>
  <r>
    <d v="2004-08-05T00:00:00"/>
    <s v="SO73802"/>
    <n v="479"/>
    <n v="16560"/>
    <n v="7"/>
    <n v="2"/>
    <n v="2"/>
    <x v="88"/>
    <x v="6"/>
    <n v="3.3622999999999998"/>
    <n v="8.99"/>
    <n v="17.98"/>
    <n v="2"/>
    <n v="1"/>
    <n v="11.255400000000002"/>
    <n v="6.7245999999999997"/>
    <x v="95"/>
  </r>
  <r>
    <d v="2004-09-05T00:00:00"/>
    <s v="SO73928"/>
    <n v="479"/>
    <n v="24327"/>
    <n v="1"/>
    <n v="2"/>
    <n v="2"/>
    <x v="92"/>
    <x v="2"/>
    <n v="3.3622999999999998"/>
    <n v="8.99"/>
    <n v="17.98"/>
    <n v="2"/>
    <n v="1"/>
    <n v="11.255400000000002"/>
    <n v="6.7245999999999997"/>
    <x v="95"/>
  </r>
  <r>
    <d v="2004-10-05T00:00:00"/>
    <s v="SO74013"/>
    <n v="479"/>
    <n v="21436"/>
    <n v="1"/>
    <n v="2"/>
    <n v="2"/>
    <x v="100"/>
    <x v="2"/>
    <n v="3.3622999999999998"/>
    <n v="8.99"/>
    <n v="17.98"/>
    <n v="2"/>
    <n v="1"/>
    <n v="11.255400000000002"/>
    <n v="6.7245999999999997"/>
    <x v="95"/>
  </r>
  <r>
    <d v="2004-02-04T00:00:00"/>
    <s v="SO74003"/>
    <n v="479"/>
    <n v="22845"/>
    <n v="9"/>
    <n v="2"/>
    <n v="2"/>
    <x v="75"/>
    <x v="0"/>
    <n v="3.3622999999999998"/>
    <n v="8.99"/>
    <n v="17.98"/>
    <n v="2"/>
    <n v="1"/>
    <n v="11.255400000000002"/>
    <n v="6.7245999999999997"/>
    <x v="95"/>
  </r>
  <r>
    <d v="2003-05-12T00:00:00"/>
    <s v="SO61299"/>
    <n v="528"/>
    <n v="12411"/>
    <n v="4"/>
    <n v="2"/>
    <n v="2"/>
    <x v="6"/>
    <x v="1"/>
    <n v="1.8663000000000001"/>
    <n v="4.99"/>
    <n v="9.98"/>
    <n v="2"/>
    <n v="1"/>
    <n v="6.2474000000000007"/>
    <n v="3.7326000000000001"/>
    <x v="73"/>
  </r>
  <r>
    <d v="2003-10-11T00:00:00"/>
    <s v="SO61332"/>
    <n v="528"/>
    <n v="25967"/>
    <n v="4"/>
    <n v="2"/>
    <n v="2"/>
    <x v="18"/>
    <x v="1"/>
    <n v="1.8663000000000001"/>
    <n v="4.99"/>
    <n v="9.98"/>
    <n v="2"/>
    <n v="1"/>
    <n v="6.2474000000000007"/>
    <n v="3.7326000000000001"/>
    <x v="73"/>
  </r>
  <r>
    <d v="2003-04-12T00:00:00"/>
    <s v="SO61405"/>
    <n v="528"/>
    <n v="16943"/>
    <n v="8"/>
    <n v="2"/>
    <n v="2"/>
    <x v="26"/>
    <x v="4"/>
    <n v="1.8663000000000001"/>
    <n v="4.99"/>
    <n v="9.98"/>
    <n v="2"/>
    <n v="1"/>
    <n v="6.2474000000000007"/>
    <n v="3.7326000000000001"/>
    <x v="73"/>
  </r>
  <r>
    <d v="2003-11-12T00:00:00"/>
    <s v="SO61450"/>
    <n v="528"/>
    <n v="22775"/>
    <n v="4"/>
    <n v="2"/>
    <n v="2"/>
    <x v="34"/>
    <x v="1"/>
    <n v="1.8663000000000001"/>
    <n v="4.99"/>
    <n v="9.98"/>
    <n v="2"/>
    <n v="1"/>
    <n v="6.2474000000000007"/>
    <n v="3.7326000000000001"/>
    <x v="73"/>
  </r>
  <r>
    <d v="2003-09-12T00:00:00"/>
    <s v="SO61521"/>
    <n v="528"/>
    <n v="15490"/>
    <n v="6"/>
    <n v="2"/>
    <n v="2"/>
    <x v="7"/>
    <x v="3"/>
    <n v="1.8663000000000001"/>
    <n v="4.99"/>
    <n v="9.98"/>
    <n v="2"/>
    <n v="1"/>
    <n v="6.2474000000000007"/>
    <n v="3.7326000000000001"/>
    <x v="73"/>
  </r>
  <r>
    <d v="2003-10-12T00:00:00"/>
    <s v="SO61558"/>
    <n v="528"/>
    <n v="12165"/>
    <n v="6"/>
    <n v="2"/>
    <n v="2"/>
    <x v="14"/>
    <x v="3"/>
    <n v="1.8663000000000001"/>
    <n v="4.99"/>
    <n v="9.98"/>
    <n v="2"/>
    <n v="1"/>
    <n v="6.2474000000000007"/>
    <n v="3.7326000000000001"/>
    <x v="73"/>
  </r>
  <r>
    <d v="2003-02-11T00:00:00"/>
    <s v="SO61570"/>
    <n v="528"/>
    <n v="17809"/>
    <n v="7"/>
    <n v="2"/>
    <n v="2"/>
    <x v="23"/>
    <x v="6"/>
    <n v="1.8663000000000001"/>
    <n v="4.99"/>
    <n v="9.98"/>
    <n v="2"/>
    <n v="1"/>
    <n v="6.2474000000000007"/>
    <n v="3.7326000000000001"/>
    <x v="73"/>
  </r>
  <r>
    <d v="2003-11-11T00:00:00"/>
    <s v="SO61607"/>
    <n v="528"/>
    <n v="11709"/>
    <n v="6"/>
    <n v="2"/>
    <n v="2"/>
    <x v="37"/>
    <x v="3"/>
    <n v="1.8663000000000001"/>
    <n v="4.99"/>
    <n v="9.98"/>
    <n v="2"/>
    <n v="1"/>
    <n v="6.2474000000000007"/>
    <n v="3.7326000000000001"/>
    <x v="73"/>
  </r>
  <r>
    <d v="2003-06-11T00:00:00"/>
    <s v="SO61774"/>
    <n v="528"/>
    <n v="13132"/>
    <n v="9"/>
    <n v="2"/>
    <n v="2"/>
    <x v="4"/>
    <x v="0"/>
    <n v="1.8663000000000001"/>
    <n v="4.99"/>
    <n v="9.98"/>
    <n v="2"/>
    <n v="1"/>
    <n v="6.2474000000000007"/>
    <n v="3.7326000000000001"/>
    <x v="73"/>
  </r>
  <r>
    <d v="2003-04-10T00:00:00"/>
    <s v="SO61803"/>
    <n v="528"/>
    <n v="18644"/>
    <n v="6"/>
    <n v="2"/>
    <n v="2"/>
    <x v="5"/>
    <x v="3"/>
    <n v="1.8663000000000001"/>
    <n v="4.99"/>
    <n v="9.98"/>
    <n v="2"/>
    <n v="1"/>
    <n v="6.2474000000000007"/>
    <n v="3.7326000000000001"/>
    <x v="73"/>
  </r>
  <r>
    <d v="2003-05-12T00:00:00"/>
    <s v="SO61831"/>
    <n v="528"/>
    <n v="12183"/>
    <n v="6"/>
    <n v="2"/>
    <n v="2"/>
    <x v="6"/>
    <x v="3"/>
    <n v="1.8663000000000001"/>
    <n v="4.99"/>
    <n v="9.98"/>
    <n v="2"/>
    <n v="1"/>
    <n v="6.2474000000000007"/>
    <n v="3.7326000000000001"/>
    <x v="73"/>
  </r>
  <r>
    <d v="2003-03-11T00:00:00"/>
    <s v="SO61903"/>
    <n v="528"/>
    <n v="14470"/>
    <n v="4"/>
    <n v="2"/>
    <n v="2"/>
    <x v="19"/>
    <x v="1"/>
    <n v="1.8663000000000001"/>
    <n v="4.99"/>
    <n v="9.98"/>
    <n v="2"/>
    <n v="1"/>
    <n v="6.2474000000000007"/>
    <n v="3.7326000000000001"/>
    <x v="73"/>
  </r>
  <r>
    <d v="2003-09-12T00:00:00"/>
    <s v="SO61897"/>
    <n v="528"/>
    <n v="14341"/>
    <n v="6"/>
    <n v="2"/>
    <n v="2"/>
    <x v="7"/>
    <x v="3"/>
    <n v="1.8663000000000001"/>
    <n v="4.99"/>
    <n v="9.98"/>
    <n v="2"/>
    <n v="1"/>
    <n v="6.2474000000000007"/>
    <n v="3.7326000000000001"/>
    <x v="73"/>
  </r>
  <r>
    <d v="2003-04-10T00:00:00"/>
    <s v="SO61953"/>
    <n v="528"/>
    <n v="15846"/>
    <n v="6"/>
    <n v="2"/>
    <n v="2"/>
    <x v="5"/>
    <x v="3"/>
    <n v="1.8663000000000001"/>
    <n v="4.99"/>
    <n v="9.98"/>
    <n v="2"/>
    <n v="1"/>
    <n v="6.2474000000000007"/>
    <n v="3.7326000000000001"/>
    <x v="73"/>
  </r>
  <r>
    <d v="2003-08-12T00:00:00"/>
    <s v="SO61974"/>
    <n v="528"/>
    <n v="16711"/>
    <n v="9"/>
    <n v="2"/>
    <n v="2"/>
    <x v="32"/>
    <x v="0"/>
    <n v="1.8663000000000001"/>
    <n v="4.99"/>
    <n v="9.98"/>
    <n v="2"/>
    <n v="1"/>
    <n v="6.2474000000000007"/>
    <n v="3.7326000000000001"/>
    <x v="73"/>
  </r>
  <r>
    <d v="2003-03-11T00:00:00"/>
    <s v="SO62010"/>
    <n v="528"/>
    <n v="13649"/>
    <n v="9"/>
    <n v="2"/>
    <n v="2"/>
    <x v="19"/>
    <x v="0"/>
    <n v="1.8663000000000001"/>
    <n v="4.99"/>
    <n v="9.98"/>
    <n v="2"/>
    <n v="1"/>
    <n v="6.2474000000000007"/>
    <n v="3.7326000000000001"/>
    <x v="73"/>
  </r>
  <r>
    <d v="2003-07-12T00:00:00"/>
    <s v="SO62038"/>
    <n v="528"/>
    <n v="26516"/>
    <n v="4"/>
    <n v="2"/>
    <n v="2"/>
    <x v="9"/>
    <x v="1"/>
    <n v="1.8663000000000001"/>
    <n v="4.99"/>
    <n v="9.98"/>
    <n v="2"/>
    <n v="1"/>
    <n v="6.2474000000000007"/>
    <n v="3.7326000000000001"/>
    <x v="73"/>
  </r>
  <r>
    <d v="2003-01-10T00:00:00"/>
    <s v="SO62062"/>
    <n v="528"/>
    <n v="11174"/>
    <n v="4"/>
    <n v="2"/>
    <n v="2"/>
    <x v="0"/>
    <x v="1"/>
    <n v="1.8663000000000001"/>
    <n v="4.99"/>
    <n v="9.98"/>
    <n v="2"/>
    <n v="1"/>
    <n v="6.2474000000000007"/>
    <n v="3.7326000000000001"/>
    <x v="73"/>
  </r>
  <r>
    <d v="2003-04-12T00:00:00"/>
    <s v="SO62102"/>
    <n v="528"/>
    <n v="23734"/>
    <n v="1"/>
    <n v="2"/>
    <n v="2"/>
    <x v="26"/>
    <x v="2"/>
    <n v="1.8663000000000001"/>
    <n v="4.99"/>
    <n v="9.98"/>
    <n v="2"/>
    <n v="1"/>
    <n v="6.2474000000000007"/>
    <n v="3.7326000000000001"/>
    <x v="73"/>
  </r>
  <r>
    <d v="2003-03-12T00:00:00"/>
    <s v="SO62187"/>
    <n v="528"/>
    <n v="26679"/>
    <n v="1"/>
    <n v="2"/>
    <n v="2"/>
    <x v="38"/>
    <x v="2"/>
    <n v="1.8663000000000001"/>
    <n v="4.99"/>
    <n v="9.98"/>
    <n v="2"/>
    <n v="1"/>
    <n v="6.2474000000000007"/>
    <n v="3.7326000000000001"/>
    <x v="73"/>
  </r>
  <r>
    <d v="2003-07-12T00:00:00"/>
    <s v="SO62160"/>
    <n v="528"/>
    <n v="14307"/>
    <n v="9"/>
    <n v="2"/>
    <n v="2"/>
    <x v="9"/>
    <x v="0"/>
    <n v="1.8663000000000001"/>
    <n v="4.99"/>
    <n v="9.98"/>
    <n v="2"/>
    <n v="1"/>
    <n v="6.2474000000000007"/>
    <n v="3.7326000000000001"/>
    <x v="73"/>
  </r>
  <r>
    <d v="2003-02-10T00:00:00"/>
    <s v="SO62251"/>
    <n v="528"/>
    <n v="12892"/>
    <n v="6"/>
    <n v="2"/>
    <n v="2"/>
    <x v="20"/>
    <x v="3"/>
    <n v="1.8663000000000001"/>
    <n v="4.99"/>
    <n v="9.98"/>
    <n v="2"/>
    <n v="1"/>
    <n v="6.2474000000000007"/>
    <n v="3.7326000000000001"/>
    <x v="73"/>
  </r>
  <r>
    <d v="2003-10-10T00:00:00"/>
    <s v="SO62416"/>
    <n v="528"/>
    <n v="25416"/>
    <n v="4"/>
    <n v="2"/>
    <n v="2"/>
    <x v="28"/>
    <x v="1"/>
    <n v="1.8663000000000001"/>
    <n v="4.99"/>
    <n v="9.98"/>
    <n v="2"/>
    <n v="1"/>
    <n v="6.2474000000000007"/>
    <n v="3.7326000000000001"/>
    <x v="73"/>
  </r>
  <r>
    <d v="2003-07-10T00:00:00"/>
    <s v="SO62581"/>
    <n v="528"/>
    <n v="11902"/>
    <n v="9"/>
    <n v="2"/>
    <n v="2"/>
    <x v="25"/>
    <x v="0"/>
    <n v="1.8663000000000001"/>
    <n v="4.99"/>
    <n v="9.98"/>
    <n v="2"/>
    <n v="1"/>
    <n v="6.2474000000000007"/>
    <n v="3.7326000000000001"/>
    <x v="73"/>
  </r>
  <r>
    <d v="2003-09-11T00:00:00"/>
    <s v="SO62678"/>
    <n v="528"/>
    <n v="13139"/>
    <n v="9"/>
    <n v="2"/>
    <n v="2"/>
    <x v="16"/>
    <x v="0"/>
    <n v="1.8663000000000001"/>
    <n v="4.99"/>
    <n v="9.98"/>
    <n v="2"/>
    <n v="1"/>
    <n v="6.2474000000000007"/>
    <n v="3.7326000000000001"/>
    <x v="73"/>
  </r>
  <r>
    <d v="2003-10-11T00:00:00"/>
    <s v="SO62657"/>
    <n v="528"/>
    <n v="17707"/>
    <n v="8"/>
    <n v="2"/>
    <n v="2"/>
    <x v="18"/>
    <x v="4"/>
    <n v="1.8663000000000001"/>
    <n v="4.99"/>
    <n v="9.98"/>
    <n v="2"/>
    <n v="1"/>
    <n v="6.2474000000000007"/>
    <n v="3.7326000000000001"/>
    <x v="73"/>
  </r>
  <r>
    <d v="2004-03-01T00:00:00"/>
    <s v="SO62723"/>
    <n v="528"/>
    <n v="17991"/>
    <n v="10"/>
    <n v="2"/>
    <n v="2"/>
    <x v="41"/>
    <x v="5"/>
    <n v="1.8663000000000001"/>
    <n v="4.99"/>
    <n v="9.98"/>
    <n v="2"/>
    <n v="1"/>
    <n v="6.2474000000000007"/>
    <n v="3.7326000000000001"/>
    <x v="73"/>
  </r>
  <r>
    <d v="2004-01-01T00:00:00"/>
    <s v="SO62776"/>
    <n v="528"/>
    <n v="26048"/>
    <n v="4"/>
    <n v="2"/>
    <n v="2"/>
    <x v="36"/>
    <x v="1"/>
    <n v="1.8663000000000001"/>
    <n v="4.99"/>
    <n v="9.98"/>
    <n v="2"/>
    <n v="1"/>
    <n v="6.2474000000000007"/>
    <n v="3.7326000000000001"/>
    <x v="73"/>
  </r>
  <r>
    <d v="2003-10-12T00:00:00"/>
    <s v="SO62841"/>
    <n v="528"/>
    <n v="17758"/>
    <n v="8"/>
    <n v="2"/>
    <n v="2"/>
    <x v="14"/>
    <x v="4"/>
    <n v="1.8663000000000001"/>
    <n v="4.99"/>
    <n v="9.98"/>
    <n v="2"/>
    <n v="1"/>
    <n v="6.2474000000000007"/>
    <n v="3.7326000000000001"/>
    <x v="73"/>
  </r>
  <r>
    <d v="2004-02-01T00:00:00"/>
    <s v="SO62838"/>
    <n v="528"/>
    <n v="23491"/>
    <n v="1"/>
    <n v="2"/>
    <n v="2"/>
    <x v="43"/>
    <x v="2"/>
    <n v="1.8663000000000001"/>
    <n v="4.99"/>
    <n v="9.98"/>
    <n v="2"/>
    <n v="1"/>
    <n v="6.2474000000000007"/>
    <n v="3.7326000000000001"/>
    <x v="73"/>
  </r>
  <r>
    <d v="2003-04-11T00:00:00"/>
    <s v="SO62898"/>
    <n v="528"/>
    <n v="22360"/>
    <n v="1"/>
    <n v="2"/>
    <n v="2"/>
    <x v="24"/>
    <x v="2"/>
    <n v="1.8663000000000001"/>
    <n v="4.99"/>
    <n v="9.98"/>
    <n v="2"/>
    <n v="1"/>
    <n v="6.2474000000000007"/>
    <n v="3.7326000000000001"/>
    <x v="73"/>
  </r>
  <r>
    <d v="2003-08-12T00:00:00"/>
    <s v="SO63014"/>
    <n v="528"/>
    <n v="20930"/>
    <n v="8"/>
    <n v="2"/>
    <n v="2"/>
    <x v="32"/>
    <x v="4"/>
    <n v="1.8663000000000001"/>
    <n v="4.99"/>
    <n v="9.98"/>
    <n v="2"/>
    <n v="1"/>
    <n v="6.2474000000000007"/>
    <n v="3.7326000000000001"/>
    <x v="73"/>
  </r>
  <r>
    <d v="2004-07-01T00:00:00"/>
    <s v="SO63043"/>
    <n v="528"/>
    <n v="12121"/>
    <n v="1"/>
    <n v="2"/>
    <n v="2"/>
    <x v="48"/>
    <x v="2"/>
    <n v="1.8663000000000001"/>
    <n v="4.99"/>
    <n v="9.98"/>
    <n v="2"/>
    <n v="1"/>
    <n v="6.2474000000000007"/>
    <n v="3.7326000000000001"/>
    <x v="73"/>
  </r>
  <r>
    <d v="2003-03-10T00:00:00"/>
    <s v="SO63089"/>
    <n v="528"/>
    <n v="17846"/>
    <n v="7"/>
    <n v="2"/>
    <n v="2"/>
    <x v="11"/>
    <x v="6"/>
    <n v="1.8663000000000001"/>
    <n v="4.99"/>
    <n v="9.98"/>
    <n v="2"/>
    <n v="1"/>
    <n v="6.2474000000000007"/>
    <n v="3.7326000000000001"/>
    <x v="73"/>
  </r>
  <r>
    <d v="2003-02-12T00:00:00"/>
    <s v="SO63307"/>
    <n v="528"/>
    <n v="11300"/>
    <n v="6"/>
    <n v="2"/>
    <n v="2"/>
    <x v="8"/>
    <x v="3"/>
    <n v="1.8663000000000001"/>
    <n v="4.99"/>
    <n v="9.98"/>
    <n v="2"/>
    <n v="1"/>
    <n v="6.2474000000000007"/>
    <n v="3.7326000000000001"/>
    <x v="73"/>
  </r>
  <r>
    <d v="2003-12-12T00:00:00"/>
    <s v="SO63336"/>
    <n v="528"/>
    <n v="19738"/>
    <n v="1"/>
    <n v="2"/>
    <n v="2"/>
    <x v="3"/>
    <x v="2"/>
    <n v="1.8663000000000001"/>
    <n v="4.99"/>
    <n v="9.98"/>
    <n v="2"/>
    <n v="1"/>
    <n v="6.2474000000000007"/>
    <n v="3.7326000000000001"/>
    <x v="73"/>
  </r>
  <r>
    <d v="2003-10-10T00:00:00"/>
    <s v="SO63309"/>
    <n v="528"/>
    <n v="18756"/>
    <n v="6"/>
    <n v="2"/>
    <n v="2"/>
    <x v="28"/>
    <x v="3"/>
    <n v="1.8663000000000001"/>
    <n v="4.99"/>
    <n v="9.98"/>
    <n v="2"/>
    <n v="1"/>
    <n v="6.2474000000000007"/>
    <n v="3.7326000000000001"/>
    <x v="73"/>
  </r>
  <r>
    <d v="2003-10-10T00:00:00"/>
    <s v="SO63515"/>
    <n v="528"/>
    <n v="26550"/>
    <n v="1"/>
    <n v="2"/>
    <n v="2"/>
    <x v="28"/>
    <x v="2"/>
    <n v="1.8663000000000001"/>
    <n v="4.99"/>
    <n v="9.98"/>
    <n v="2"/>
    <n v="1"/>
    <n v="6.2474000000000007"/>
    <n v="3.7326000000000001"/>
    <x v="73"/>
  </r>
  <r>
    <d v="2003-08-12T00:00:00"/>
    <s v="SO63554"/>
    <n v="528"/>
    <n v="18266"/>
    <n v="9"/>
    <n v="2"/>
    <n v="2"/>
    <x v="32"/>
    <x v="0"/>
    <n v="1.8663000000000001"/>
    <n v="4.99"/>
    <n v="9.98"/>
    <n v="2"/>
    <n v="1"/>
    <n v="6.2474000000000007"/>
    <n v="3.7326000000000001"/>
    <x v="73"/>
  </r>
  <r>
    <d v="2003-03-11T00:00:00"/>
    <s v="SO63588"/>
    <n v="528"/>
    <n v="11305"/>
    <n v="4"/>
    <n v="2"/>
    <n v="2"/>
    <x v="19"/>
    <x v="1"/>
    <n v="1.8663000000000001"/>
    <n v="4.99"/>
    <n v="9.98"/>
    <n v="2"/>
    <n v="1"/>
    <n v="6.2474000000000007"/>
    <n v="3.7326000000000001"/>
    <x v="73"/>
  </r>
  <r>
    <d v="2003-09-12T00:00:00"/>
    <s v="SO63654"/>
    <n v="528"/>
    <n v="19068"/>
    <n v="8"/>
    <n v="2"/>
    <n v="2"/>
    <x v="7"/>
    <x v="4"/>
    <n v="1.8663000000000001"/>
    <n v="4.99"/>
    <n v="9.98"/>
    <n v="2"/>
    <n v="1"/>
    <n v="6.2474000000000007"/>
    <n v="3.7326000000000001"/>
    <x v="73"/>
  </r>
  <r>
    <d v="2003-12-11T00:00:00"/>
    <s v="SO63729"/>
    <n v="528"/>
    <n v="15367"/>
    <n v="1"/>
    <n v="2"/>
    <n v="2"/>
    <x v="27"/>
    <x v="2"/>
    <n v="1.8663000000000001"/>
    <n v="4.99"/>
    <n v="9.98"/>
    <n v="2"/>
    <n v="1"/>
    <n v="6.2474000000000007"/>
    <n v="3.7326000000000001"/>
    <x v="73"/>
  </r>
  <r>
    <d v="2004-09-01T00:00:00"/>
    <s v="SO63690"/>
    <n v="528"/>
    <n v="21177"/>
    <n v="9"/>
    <n v="2"/>
    <n v="2"/>
    <x v="47"/>
    <x v="0"/>
    <n v="1.8663000000000001"/>
    <n v="4.99"/>
    <n v="9.98"/>
    <n v="2"/>
    <n v="1"/>
    <n v="6.2474000000000007"/>
    <n v="3.7326000000000001"/>
    <x v="73"/>
  </r>
  <r>
    <d v="2004-11-01T00:00:00"/>
    <s v="SO63785"/>
    <n v="528"/>
    <n v="20889"/>
    <n v="10"/>
    <n v="2"/>
    <n v="2"/>
    <x v="44"/>
    <x v="5"/>
    <n v="1.8663000000000001"/>
    <n v="4.99"/>
    <n v="9.98"/>
    <n v="2"/>
    <n v="1"/>
    <n v="6.2474000000000007"/>
    <n v="3.7326000000000001"/>
    <x v="73"/>
  </r>
  <r>
    <d v="2003-11-12T00:00:00"/>
    <s v="SO63825"/>
    <n v="528"/>
    <n v="12992"/>
    <n v="9"/>
    <n v="2"/>
    <n v="2"/>
    <x v="34"/>
    <x v="0"/>
    <n v="1.8663000000000001"/>
    <n v="4.99"/>
    <n v="9.98"/>
    <n v="2"/>
    <n v="1"/>
    <n v="6.2474000000000007"/>
    <n v="3.7326000000000001"/>
    <x v="73"/>
  </r>
  <r>
    <d v="2004-07-01T00:00:00"/>
    <s v="SO63964"/>
    <n v="528"/>
    <n v="23027"/>
    <n v="4"/>
    <n v="2"/>
    <n v="2"/>
    <x v="48"/>
    <x v="1"/>
    <n v="1.8663000000000001"/>
    <n v="4.99"/>
    <n v="9.98"/>
    <n v="2"/>
    <n v="1"/>
    <n v="6.2474000000000007"/>
    <n v="3.7326000000000001"/>
    <x v="73"/>
  </r>
  <r>
    <d v="2004-07-01T00:00:00"/>
    <s v="SO63976"/>
    <n v="528"/>
    <n v="11800"/>
    <n v="1"/>
    <n v="2"/>
    <n v="2"/>
    <x v="48"/>
    <x v="2"/>
    <n v="1.8663000000000001"/>
    <n v="4.99"/>
    <n v="9.98"/>
    <n v="2"/>
    <n v="1"/>
    <n v="6.2474000000000007"/>
    <n v="3.7326000000000001"/>
    <x v="73"/>
  </r>
  <r>
    <d v="2004-04-01T00:00:00"/>
    <s v="SO64335"/>
    <n v="528"/>
    <n v="14549"/>
    <n v="8"/>
    <n v="2"/>
    <n v="2"/>
    <x v="33"/>
    <x v="4"/>
    <n v="1.8663000000000001"/>
    <n v="4.99"/>
    <n v="9.98"/>
    <n v="2"/>
    <n v="1"/>
    <n v="6.2474000000000007"/>
    <n v="3.7326000000000001"/>
    <x v="73"/>
  </r>
  <r>
    <d v="2003-11-11T00:00:00"/>
    <s v="SO64323"/>
    <n v="528"/>
    <n v="23031"/>
    <n v="1"/>
    <n v="2"/>
    <n v="2"/>
    <x v="37"/>
    <x v="2"/>
    <n v="1.8663000000000001"/>
    <n v="4.99"/>
    <n v="9.98"/>
    <n v="2"/>
    <n v="1"/>
    <n v="6.2474000000000007"/>
    <n v="3.7326000000000001"/>
    <x v="73"/>
  </r>
  <r>
    <d v="2004-08-01T00:00:00"/>
    <s v="SO64396"/>
    <n v="528"/>
    <n v="23581"/>
    <n v="4"/>
    <n v="2"/>
    <n v="2"/>
    <x v="45"/>
    <x v="1"/>
    <n v="1.8663000000000001"/>
    <n v="4.99"/>
    <n v="9.98"/>
    <n v="2"/>
    <n v="1"/>
    <n v="6.2474000000000007"/>
    <n v="3.7326000000000001"/>
    <x v="73"/>
  </r>
  <r>
    <d v="2003-11-11T00:00:00"/>
    <s v="SO64574"/>
    <n v="528"/>
    <n v="12049"/>
    <n v="4"/>
    <n v="2"/>
    <n v="2"/>
    <x v="37"/>
    <x v="1"/>
    <n v="1.8663000000000001"/>
    <n v="4.99"/>
    <n v="9.98"/>
    <n v="2"/>
    <n v="1"/>
    <n v="6.2474000000000007"/>
    <n v="3.7326000000000001"/>
    <x v="73"/>
  </r>
  <r>
    <d v="2004-03-02T00:00:00"/>
    <s v="SO64528"/>
    <n v="528"/>
    <n v="20229"/>
    <n v="9"/>
    <n v="2"/>
    <n v="2"/>
    <x v="49"/>
    <x v="0"/>
    <n v="1.8663000000000001"/>
    <n v="4.99"/>
    <n v="9.98"/>
    <n v="2"/>
    <n v="1"/>
    <n v="6.2474000000000007"/>
    <n v="3.7326000000000001"/>
    <x v="73"/>
  </r>
  <r>
    <d v="2003-08-12T00:00:00"/>
    <s v="SO64551"/>
    <n v="528"/>
    <n v="25869"/>
    <n v="1"/>
    <n v="2"/>
    <n v="2"/>
    <x v="32"/>
    <x v="2"/>
    <n v="1.8663000000000001"/>
    <n v="4.99"/>
    <n v="9.98"/>
    <n v="2"/>
    <n v="1"/>
    <n v="6.2474000000000007"/>
    <n v="3.7326000000000001"/>
    <x v="73"/>
  </r>
  <r>
    <d v="2003-04-11T00:00:00"/>
    <s v="SO64570"/>
    <n v="528"/>
    <n v="23620"/>
    <n v="10"/>
    <n v="2"/>
    <n v="2"/>
    <x v="24"/>
    <x v="5"/>
    <n v="1.8663000000000001"/>
    <n v="4.99"/>
    <n v="9.98"/>
    <n v="2"/>
    <n v="1"/>
    <n v="6.2474000000000007"/>
    <n v="3.7326000000000001"/>
    <x v="73"/>
  </r>
  <r>
    <d v="2004-02-01T00:00:00"/>
    <s v="SO64760"/>
    <n v="528"/>
    <n v="19042"/>
    <n v="8"/>
    <n v="2"/>
    <n v="2"/>
    <x v="43"/>
    <x v="4"/>
    <n v="1.8663000000000001"/>
    <n v="4.99"/>
    <n v="9.98"/>
    <n v="2"/>
    <n v="1"/>
    <n v="6.2474000000000007"/>
    <n v="3.7326000000000001"/>
    <x v="73"/>
  </r>
  <r>
    <d v="2003-08-11T00:00:00"/>
    <s v="SO64838"/>
    <n v="528"/>
    <n v="15350"/>
    <n v="1"/>
    <n v="2"/>
    <n v="2"/>
    <x v="15"/>
    <x v="2"/>
    <n v="1.8663000000000001"/>
    <n v="4.99"/>
    <n v="9.98"/>
    <n v="2"/>
    <n v="1"/>
    <n v="6.2474000000000007"/>
    <n v="3.7326000000000001"/>
    <x v="73"/>
  </r>
  <r>
    <d v="2004-07-01T00:00:00"/>
    <s v="SO64971"/>
    <n v="528"/>
    <n v="26519"/>
    <n v="4"/>
    <n v="2"/>
    <n v="2"/>
    <x v="48"/>
    <x v="1"/>
    <n v="1.8663000000000001"/>
    <n v="4.99"/>
    <n v="9.98"/>
    <n v="2"/>
    <n v="1"/>
    <n v="6.2474000000000007"/>
    <n v="3.7326000000000001"/>
    <x v="73"/>
  </r>
  <r>
    <d v="2003-12-11T00:00:00"/>
    <s v="SO64988"/>
    <n v="528"/>
    <n v="17883"/>
    <n v="7"/>
    <n v="2"/>
    <n v="2"/>
    <x v="27"/>
    <x v="6"/>
    <n v="1.8663000000000001"/>
    <n v="4.99"/>
    <n v="9.98"/>
    <n v="2"/>
    <n v="1"/>
    <n v="6.2474000000000007"/>
    <n v="3.7326000000000001"/>
    <x v="73"/>
  </r>
  <r>
    <d v="2003-09-12T00:00:00"/>
    <s v="SO65070"/>
    <n v="528"/>
    <n v="14219"/>
    <n v="9"/>
    <n v="2"/>
    <n v="2"/>
    <x v="7"/>
    <x v="0"/>
    <n v="1.8663000000000001"/>
    <n v="4.99"/>
    <n v="9.98"/>
    <n v="2"/>
    <n v="1"/>
    <n v="6.2474000000000007"/>
    <n v="3.7326000000000001"/>
    <x v="73"/>
  </r>
  <r>
    <d v="2004-05-02T00:00:00"/>
    <s v="SO65041"/>
    <n v="528"/>
    <n v="22083"/>
    <n v="4"/>
    <n v="2"/>
    <n v="2"/>
    <x v="51"/>
    <x v="1"/>
    <n v="1.8663000000000001"/>
    <n v="4.99"/>
    <n v="9.98"/>
    <n v="2"/>
    <n v="1"/>
    <n v="6.2474000000000007"/>
    <n v="3.7326000000000001"/>
    <x v="73"/>
  </r>
  <r>
    <d v="2004-01-01T00:00:00"/>
    <s v="SO65485"/>
    <n v="528"/>
    <n v="11785"/>
    <n v="1"/>
    <n v="2"/>
    <n v="2"/>
    <x v="36"/>
    <x v="2"/>
    <n v="1.8663000000000001"/>
    <n v="4.99"/>
    <n v="9.98"/>
    <n v="2"/>
    <n v="1"/>
    <n v="6.2474000000000007"/>
    <n v="3.7326000000000001"/>
    <x v="73"/>
  </r>
  <r>
    <d v="2004-05-02T00:00:00"/>
    <s v="SO65505"/>
    <n v="528"/>
    <n v="20252"/>
    <n v="9"/>
    <n v="2"/>
    <n v="2"/>
    <x v="51"/>
    <x v="0"/>
    <n v="1.8663000000000001"/>
    <n v="4.99"/>
    <n v="9.98"/>
    <n v="2"/>
    <n v="1"/>
    <n v="6.2474000000000007"/>
    <n v="3.7326000000000001"/>
    <x v="73"/>
  </r>
  <r>
    <d v="2003-09-11T00:00:00"/>
    <s v="SO65671"/>
    <n v="528"/>
    <n v="14264"/>
    <n v="9"/>
    <n v="2"/>
    <n v="2"/>
    <x v="16"/>
    <x v="0"/>
    <n v="1.8663000000000001"/>
    <n v="4.99"/>
    <n v="9.98"/>
    <n v="2"/>
    <n v="1"/>
    <n v="6.2474000000000007"/>
    <n v="3.7326000000000001"/>
    <x v="73"/>
  </r>
  <r>
    <d v="2004-02-02T00:00:00"/>
    <s v="SO65718"/>
    <n v="528"/>
    <n v="11863"/>
    <n v="1"/>
    <n v="2"/>
    <n v="2"/>
    <x v="61"/>
    <x v="2"/>
    <n v="1.8663000000000001"/>
    <n v="4.99"/>
    <n v="9.98"/>
    <n v="2"/>
    <n v="1"/>
    <n v="6.2474000000000007"/>
    <n v="3.7326000000000001"/>
    <x v="73"/>
  </r>
  <r>
    <d v="2004-05-02T00:00:00"/>
    <s v="SO66056"/>
    <n v="528"/>
    <n v="15959"/>
    <n v="1"/>
    <n v="2"/>
    <n v="2"/>
    <x v="51"/>
    <x v="2"/>
    <n v="1.8663000000000001"/>
    <n v="4.99"/>
    <n v="9.98"/>
    <n v="2"/>
    <n v="1"/>
    <n v="6.2474000000000007"/>
    <n v="3.7326000000000001"/>
    <x v="73"/>
  </r>
  <r>
    <d v="2004-10-01T00:00:00"/>
    <s v="SO66129"/>
    <n v="528"/>
    <n v="16065"/>
    <n v="4"/>
    <n v="2"/>
    <n v="2"/>
    <x v="40"/>
    <x v="1"/>
    <n v="1.8663000000000001"/>
    <n v="4.99"/>
    <n v="9.98"/>
    <n v="2"/>
    <n v="1"/>
    <n v="6.2474000000000007"/>
    <n v="3.7326000000000001"/>
    <x v="73"/>
  </r>
  <r>
    <d v="2003-09-12T00:00:00"/>
    <s v="SO66183"/>
    <n v="528"/>
    <n v="11656"/>
    <n v="4"/>
    <n v="2"/>
    <n v="2"/>
    <x v="7"/>
    <x v="1"/>
    <n v="1.8663000000000001"/>
    <n v="4.99"/>
    <n v="9.98"/>
    <n v="2"/>
    <n v="1"/>
    <n v="6.2474000000000007"/>
    <n v="3.7326000000000001"/>
    <x v="73"/>
  </r>
  <r>
    <d v="2003-11-12T00:00:00"/>
    <s v="SO66350"/>
    <n v="528"/>
    <n v="21423"/>
    <n v="6"/>
    <n v="2"/>
    <n v="2"/>
    <x v="34"/>
    <x v="3"/>
    <n v="1.8663000000000001"/>
    <n v="4.99"/>
    <n v="9.98"/>
    <n v="2"/>
    <n v="1"/>
    <n v="6.2474000000000007"/>
    <n v="3.7326000000000001"/>
    <x v="73"/>
  </r>
  <r>
    <d v="2004-04-03T00:00:00"/>
    <s v="SO66453"/>
    <n v="528"/>
    <n v="25846"/>
    <n v="1"/>
    <n v="2"/>
    <n v="2"/>
    <x v="67"/>
    <x v="2"/>
    <n v="1.8663000000000001"/>
    <n v="4.99"/>
    <n v="9.98"/>
    <n v="2"/>
    <n v="1"/>
    <n v="6.2474000000000007"/>
    <n v="3.7326000000000001"/>
    <x v="73"/>
  </r>
  <r>
    <d v="2003-04-12T00:00:00"/>
    <s v="SO66472"/>
    <n v="528"/>
    <n v="12140"/>
    <n v="6"/>
    <n v="2"/>
    <n v="2"/>
    <x v="26"/>
    <x v="3"/>
    <n v="1.8663000000000001"/>
    <n v="4.99"/>
    <n v="9.98"/>
    <n v="2"/>
    <n v="1"/>
    <n v="6.2474000000000007"/>
    <n v="3.7326000000000001"/>
    <x v="73"/>
  </r>
  <r>
    <d v="2004-09-01T00:00:00"/>
    <s v="SO66643"/>
    <n v="528"/>
    <n v="13047"/>
    <n v="9"/>
    <n v="2"/>
    <n v="2"/>
    <x v="47"/>
    <x v="0"/>
    <n v="1.8663000000000001"/>
    <n v="4.99"/>
    <n v="9.98"/>
    <n v="2"/>
    <n v="1"/>
    <n v="6.2474000000000007"/>
    <n v="3.7326000000000001"/>
    <x v="73"/>
  </r>
  <r>
    <d v="2004-08-03T00:00:00"/>
    <s v="SO66730"/>
    <n v="528"/>
    <n v="17887"/>
    <n v="10"/>
    <n v="2"/>
    <n v="2"/>
    <x v="63"/>
    <x v="5"/>
    <n v="1.8663000000000001"/>
    <n v="4.99"/>
    <n v="9.98"/>
    <n v="2"/>
    <n v="1"/>
    <n v="6.2474000000000007"/>
    <n v="3.7326000000000001"/>
    <x v="73"/>
  </r>
  <r>
    <d v="2004-05-01T00:00:00"/>
    <s v="SO66808"/>
    <n v="528"/>
    <n v="11970"/>
    <n v="1"/>
    <n v="2"/>
    <n v="2"/>
    <x v="35"/>
    <x v="2"/>
    <n v="1.8663000000000001"/>
    <n v="4.99"/>
    <n v="9.98"/>
    <n v="2"/>
    <n v="1"/>
    <n v="6.2474000000000007"/>
    <n v="3.7326000000000001"/>
    <x v="73"/>
  </r>
  <r>
    <d v="2004-03-03T00:00:00"/>
    <s v="SO66809"/>
    <n v="528"/>
    <n v="12043"/>
    <n v="4"/>
    <n v="2"/>
    <n v="2"/>
    <x v="64"/>
    <x v="1"/>
    <n v="1.8663000000000001"/>
    <n v="4.99"/>
    <n v="9.98"/>
    <n v="2"/>
    <n v="1"/>
    <n v="6.2474000000000007"/>
    <n v="3.7326000000000001"/>
    <x v="73"/>
  </r>
  <r>
    <d v="2004-11-01T00:00:00"/>
    <s v="SO66865"/>
    <n v="528"/>
    <n v="19815"/>
    <n v="1"/>
    <n v="2"/>
    <n v="2"/>
    <x v="44"/>
    <x v="2"/>
    <n v="1.8663000000000001"/>
    <n v="4.99"/>
    <n v="9.98"/>
    <n v="2"/>
    <n v="1"/>
    <n v="6.2474000000000007"/>
    <n v="3.7326000000000001"/>
    <x v="73"/>
  </r>
  <r>
    <d v="2004-04-02T00:00:00"/>
    <s v="SO66830"/>
    <n v="528"/>
    <n v="21964"/>
    <n v="9"/>
    <n v="2"/>
    <n v="2"/>
    <x v="56"/>
    <x v="0"/>
    <n v="1.8663000000000001"/>
    <n v="4.99"/>
    <n v="9.98"/>
    <n v="2"/>
    <n v="1"/>
    <n v="6.2474000000000007"/>
    <n v="3.7326000000000001"/>
    <x v="73"/>
  </r>
  <r>
    <d v="2004-01-01T00:00:00"/>
    <s v="SO66963"/>
    <n v="528"/>
    <n v="24749"/>
    <n v="4"/>
    <n v="2"/>
    <n v="2"/>
    <x v="36"/>
    <x v="1"/>
    <n v="1.8663000000000001"/>
    <n v="4.99"/>
    <n v="9.98"/>
    <n v="2"/>
    <n v="1"/>
    <n v="6.2474000000000007"/>
    <n v="3.7326000000000001"/>
    <x v="73"/>
  </r>
  <r>
    <d v="2004-04-01T00:00:00"/>
    <s v="SO67055"/>
    <n v="528"/>
    <n v="11180"/>
    <n v="4"/>
    <n v="2"/>
    <n v="2"/>
    <x v="33"/>
    <x v="1"/>
    <n v="1.8663000000000001"/>
    <n v="4.99"/>
    <n v="9.98"/>
    <n v="2"/>
    <n v="1"/>
    <n v="6.2474000000000007"/>
    <n v="3.7326000000000001"/>
    <x v="73"/>
  </r>
  <r>
    <d v="2004-07-03T00:00:00"/>
    <s v="SO67058"/>
    <n v="528"/>
    <n v="12019"/>
    <n v="4"/>
    <n v="2"/>
    <n v="2"/>
    <x v="69"/>
    <x v="1"/>
    <n v="1.8663000000000001"/>
    <n v="4.99"/>
    <n v="9.98"/>
    <n v="2"/>
    <n v="1"/>
    <n v="6.2474000000000007"/>
    <n v="3.7326000000000001"/>
    <x v="73"/>
  </r>
  <r>
    <d v="2003-11-12T00:00:00"/>
    <s v="SO67113"/>
    <n v="528"/>
    <n v="20900"/>
    <n v="10"/>
    <n v="2"/>
    <n v="2"/>
    <x v="34"/>
    <x v="5"/>
    <n v="1.8663000000000001"/>
    <n v="4.99"/>
    <n v="9.98"/>
    <n v="2"/>
    <n v="1"/>
    <n v="6.2474000000000007"/>
    <n v="3.7326000000000001"/>
    <x v="73"/>
  </r>
  <r>
    <d v="2004-11-02T00:00:00"/>
    <s v="SO67124"/>
    <n v="528"/>
    <n v="12028"/>
    <n v="4"/>
    <n v="2"/>
    <n v="2"/>
    <x v="57"/>
    <x v="1"/>
    <n v="1.8663000000000001"/>
    <n v="4.99"/>
    <n v="9.98"/>
    <n v="2"/>
    <n v="1"/>
    <n v="6.2474000000000007"/>
    <n v="3.7326000000000001"/>
    <x v="73"/>
  </r>
  <r>
    <d v="2003-08-12T00:00:00"/>
    <s v="SO67161"/>
    <n v="528"/>
    <n v="23349"/>
    <n v="4"/>
    <n v="2"/>
    <n v="2"/>
    <x v="32"/>
    <x v="1"/>
    <n v="1.8663000000000001"/>
    <n v="4.99"/>
    <n v="9.98"/>
    <n v="2"/>
    <n v="1"/>
    <n v="6.2474000000000007"/>
    <n v="3.7326000000000001"/>
    <x v="73"/>
  </r>
  <r>
    <d v="2004-05-02T00:00:00"/>
    <s v="SO67184"/>
    <n v="528"/>
    <n v="17625"/>
    <n v="6"/>
    <n v="2"/>
    <n v="2"/>
    <x v="51"/>
    <x v="3"/>
    <n v="1.8663000000000001"/>
    <n v="4.99"/>
    <n v="9.98"/>
    <n v="2"/>
    <n v="1"/>
    <n v="6.2474000000000007"/>
    <n v="3.7326000000000001"/>
    <x v="73"/>
  </r>
  <r>
    <d v="2004-11-03T00:00:00"/>
    <s v="SO67160"/>
    <n v="528"/>
    <n v="22075"/>
    <n v="4"/>
    <n v="2"/>
    <n v="2"/>
    <x v="66"/>
    <x v="1"/>
    <n v="1.8663000000000001"/>
    <n v="4.99"/>
    <n v="9.98"/>
    <n v="2"/>
    <n v="1"/>
    <n v="6.2474000000000007"/>
    <n v="3.7326000000000001"/>
    <x v="73"/>
  </r>
  <r>
    <d v="2004-10-02T00:00:00"/>
    <s v="SO67248"/>
    <n v="528"/>
    <n v="14668"/>
    <n v="9"/>
    <n v="2"/>
    <n v="2"/>
    <x v="59"/>
    <x v="0"/>
    <n v="1.8663000000000001"/>
    <n v="4.99"/>
    <n v="9.98"/>
    <n v="2"/>
    <n v="1"/>
    <n v="6.2474000000000007"/>
    <n v="3.7326000000000001"/>
    <x v="73"/>
  </r>
  <r>
    <d v="2003-09-12T00:00:00"/>
    <s v="SO67378"/>
    <n v="528"/>
    <n v="14566"/>
    <n v="6"/>
    <n v="2"/>
    <n v="2"/>
    <x v="7"/>
    <x v="3"/>
    <n v="1.8663000000000001"/>
    <n v="4.99"/>
    <n v="9.98"/>
    <n v="2"/>
    <n v="1"/>
    <n v="6.2474000000000007"/>
    <n v="3.7326000000000001"/>
    <x v="73"/>
  </r>
  <r>
    <d v="2004-05-01T00:00:00"/>
    <s v="SO67435"/>
    <n v="528"/>
    <n v="26497"/>
    <n v="1"/>
    <n v="2"/>
    <n v="2"/>
    <x v="35"/>
    <x v="2"/>
    <n v="1.8663000000000001"/>
    <n v="4.99"/>
    <n v="9.98"/>
    <n v="2"/>
    <n v="1"/>
    <n v="6.2474000000000007"/>
    <n v="3.7326000000000001"/>
    <x v="73"/>
  </r>
  <r>
    <d v="2003-05-12T00:00:00"/>
    <s v="SO67503"/>
    <n v="528"/>
    <n v="11361"/>
    <n v="9"/>
    <n v="2"/>
    <n v="2"/>
    <x v="6"/>
    <x v="0"/>
    <n v="1.8663000000000001"/>
    <n v="4.99"/>
    <n v="9.98"/>
    <n v="2"/>
    <n v="1"/>
    <n v="6.2474000000000007"/>
    <n v="3.7326000000000001"/>
    <x v="73"/>
  </r>
  <r>
    <d v="2004-01-03T00:00:00"/>
    <s v="SO67537"/>
    <n v="528"/>
    <n v="11127"/>
    <n v="4"/>
    <n v="2"/>
    <n v="2"/>
    <x v="65"/>
    <x v="1"/>
    <n v="1.8663000000000001"/>
    <n v="4.99"/>
    <n v="9.98"/>
    <n v="2"/>
    <n v="1"/>
    <n v="6.2474000000000007"/>
    <n v="3.7326000000000001"/>
    <x v="73"/>
  </r>
  <r>
    <d v="2004-02-01T00:00:00"/>
    <s v="SO67508"/>
    <n v="528"/>
    <n v="11200"/>
    <n v="6"/>
    <n v="2"/>
    <n v="2"/>
    <x v="43"/>
    <x v="3"/>
    <n v="1.8663000000000001"/>
    <n v="4.99"/>
    <n v="9.98"/>
    <n v="2"/>
    <n v="1"/>
    <n v="6.2474000000000007"/>
    <n v="3.7326000000000001"/>
    <x v="73"/>
  </r>
  <r>
    <d v="2004-05-01T00:00:00"/>
    <s v="SO67509"/>
    <n v="528"/>
    <n v="21702"/>
    <n v="6"/>
    <n v="2"/>
    <n v="2"/>
    <x v="35"/>
    <x v="3"/>
    <n v="1.8663000000000001"/>
    <n v="4.99"/>
    <n v="9.98"/>
    <n v="2"/>
    <n v="1"/>
    <n v="6.2474000000000007"/>
    <n v="3.7326000000000001"/>
    <x v="73"/>
  </r>
  <r>
    <d v="2003-11-12T00:00:00"/>
    <s v="SO67594"/>
    <n v="528"/>
    <n v="23812"/>
    <n v="4"/>
    <n v="2"/>
    <n v="2"/>
    <x v="34"/>
    <x v="1"/>
    <n v="1.8663000000000001"/>
    <n v="4.99"/>
    <n v="9.98"/>
    <n v="2"/>
    <n v="1"/>
    <n v="6.2474000000000007"/>
    <n v="3.7326000000000001"/>
    <x v="73"/>
  </r>
  <r>
    <d v="2004-12-02T00:00:00"/>
    <s v="SO67682"/>
    <n v="528"/>
    <n v="12982"/>
    <n v="4"/>
    <n v="2"/>
    <n v="2"/>
    <x v="54"/>
    <x v="1"/>
    <n v="1.8663000000000001"/>
    <n v="4.99"/>
    <n v="9.98"/>
    <n v="2"/>
    <n v="1"/>
    <n v="6.2474000000000007"/>
    <n v="3.7326000000000001"/>
    <x v="73"/>
  </r>
  <r>
    <d v="2004-06-03T00:00:00"/>
    <s v="SO67737"/>
    <n v="528"/>
    <n v="16854"/>
    <n v="4"/>
    <n v="2"/>
    <n v="2"/>
    <x v="68"/>
    <x v="1"/>
    <n v="1.8663000000000001"/>
    <n v="4.99"/>
    <n v="9.98"/>
    <n v="2"/>
    <n v="1"/>
    <n v="6.2474000000000007"/>
    <n v="3.7326000000000001"/>
    <x v="73"/>
  </r>
  <r>
    <d v="2004-10-02T00:00:00"/>
    <s v="SO67863"/>
    <n v="528"/>
    <n v="22102"/>
    <n v="1"/>
    <n v="2"/>
    <n v="2"/>
    <x v="59"/>
    <x v="2"/>
    <n v="1.8663000000000001"/>
    <n v="4.99"/>
    <n v="9.98"/>
    <n v="2"/>
    <n v="1"/>
    <n v="6.2474000000000007"/>
    <n v="3.7326000000000001"/>
    <x v="73"/>
  </r>
  <r>
    <d v="2004-12-01T00:00:00"/>
    <s v="SO67864"/>
    <n v="528"/>
    <n v="11505"/>
    <n v="6"/>
    <n v="2"/>
    <n v="2"/>
    <x v="42"/>
    <x v="3"/>
    <n v="1.8663000000000001"/>
    <n v="4.99"/>
    <n v="9.98"/>
    <n v="2"/>
    <n v="1"/>
    <n v="6.2474000000000007"/>
    <n v="3.7326000000000001"/>
    <x v="73"/>
  </r>
  <r>
    <d v="2004-06-02T00:00:00"/>
    <s v="SO67987"/>
    <n v="528"/>
    <n v="22084"/>
    <n v="4"/>
    <n v="2"/>
    <n v="2"/>
    <x v="52"/>
    <x v="1"/>
    <n v="1.8663000000000001"/>
    <n v="4.99"/>
    <n v="9.98"/>
    <n v="2"/>
    <n v="1"/>
    <n v="6.2474000000000007"/>
    <n v="3.7326000000000001"/>
    <x v="73"/>
  </r>
  <r>
    <d v="2004-10-03T00:00:00"/>
    <s v="SO68039"/>
    <n v="528"/>
    <n v="11142"/>
    <n v="6"/>
    <n v="2"/>
    <n v="2"/>
    <x v="71"/>
    <x v="3"/>
    <n v="1.8663000000000001"/>
    <n v="4.99"/>
    <n v="9.98"/>
    <n v="2"/>
    <n v="1"/>
    <n v="6.2474000000000007"/>
    <n v="3.7326000000000001"/>
    <x v="73"/>
  </r>
  <r>
    <d v="2004-03-03T00:00:00"/>
    <s v="SO68113"/>
    <n v="528"/>
    <n v="18054"/>
    <n v="6"/>
    <n v="2"/>
    <n v="2"/>
    <x v="64"/>
    <x v="3"/>
    <n v="1.8663000000000001"/>
    <n v="4.99"/>
    <n v="9.98"/>
    <n v="2"/>
    <n v="1"/>
    <n v="6.2474000000000007"/>
    <n v="3.7326000000000001"/>
    <x v="73"/>
  </r>
  <r>
    <d v="2004-10-01T00:00:00"/>
    <s v="SO68153"/>
    <n v="528"/>
    <n v="12692"/>
    <n v="9"/>
    <n v="2"/>
    <n v="2"/>
    <x v="40"/>
    <x v="0"/>
    <n v="1.8663000000000001"/>
    <n v="4.99"/>
    <n v="9.98"/>
    <n v="2"/>
    <n v="1"/>
    <n v="6.2474000000000007"/>
    <n v="3.7326000000000001"/>
    <x v="73"/>
  </r>
  <r>
    <d v="2004-12-03T00:00:00"/>
    <s v="SO68217"/>
    <n v="528"/>
    <n v="23558"/>
    <n v="4"/>
    <n v="2"/>
    <n v="2"/>
    <x v="72"/>
    <x v="1"/>
    <n v="1.8663000000000001"/>
    <n v="4.99"/>
    <n v="9.98"/>
    <n v="2"/>
    <n v="1"/>
    <n v="6.2474000000000007"/>
    <n v="3.7326000000000001"/>
    <x v="73"/>
  </r>
  <r>
    <d v="2004-04-01T00:00:00"/>
    <s v="SO68215"/>
    <n v="528"/>
    <n v="23703"/>
    <n v="4"/>
    <n v="2"/>
    <n v="2"/>
    <x v="33"/>
    <x v="1"/>
    <n v="1.8663000000000001"/>
    <n v="4.99"/>
    <n v="9.98"/>
    <n v="2"/>
    <n v="1"/>
    <n v="6.2474000000000007"/>
    <n v="3.7326000000000001"/>
    <x v="73"/>
  </r>
  <r>
    <d v="2004-03-03T00:00:00"/>
    <s v="SO68213"/>
    <n v="528"/>
    <n v="26178"/>
    <n v="1"/>
    <n v="2"/>
    <n v="2"/>
    <x v="64"/>
    <x v="2"/>
    <n v="1.8663000000000001"/>
    <n v="4.99"/>
    <n v="9.98"/>
    <n v="2"/>
    <n v="1"/>
    <n v="6.2474000000000007"/>
    <n v="3.7326000000000001"/>
    <x v="73"/>
  </r>
  <r>
    <d v="2004-02-02T00:00:00"/>
    <s v="SO68289"/>
    <n v="528"/>
    <n v="25360"/>
    <n v="4"/>
    <n v="2"/>
    <n v="2"/>
    <x v="61"/>
    <x v="1"/>
    <n v="1.8663000000000001"/>
    <n v="4.99"/>
    <n v="9.98"/>
    <n v="2"/>
    <n v="1"/>
    <n v="6.2474000000000007"/>
    <n v="3.7326000000000001"/>
    <x v="73"/>
  </r>
  <r>
    <d v="2004-02-03T00:00:00"/>
    <s v="SO68440"/>
    <n v="528"/>
    <n v="16090"/>
    <n v="6"/>
    <n v="2"/>
    <n v="2"/>
    <x v="60"/>
    <x v="3"/>
    <n v="1.8663000000000001"/>
    <n v="4.99"/>
    <n v="9.98"/>
    <n v="2"/>
    <n v="1"/>
    <n v="6.2474000000000007"/>
    <n v="3.7326000000000001"/>
    <x v="73"/>
  </r>
  <r>
    <d v="2004-11-03T00:00:00"/>
    <s v="SO68409"/>
    <n v="528"/>
    <n v="15649"/>
    <n v="8"/>
    <n v="2"/>
    <n v="2"/>
    <x v="66"/>
    <x v="4"/>
    <n v="1.8663000000000001"/>
    <n v="4.99"/>
    <n v="9.98"/>
    <n v="2"/>
    <n v="1"/>
    <n v="6.2474000000000007"/>
    <n v="3.7326000000000001"/>
    <x v="73"/>
  </r>
  <r>
    <d v="2004-03-03T00:00:00"/>
    <s v="SO68588"/>
    <n v="528"/>
    <n v="11318"/>
    <n v="1"/>
    <n v="2"/>
    <n v="2"/>
    <x v="64"/>
    <x v="2"/>
    <n v="1.8663000000000001"/>
    <n v="4.99"/>
    <n v="9.98"/>
    <n v="2"/>
    <n v="1"/>
    <n v="6.2474000000000007"/>
    <n v="3.7326000000000001"/>
    <x v="73"/>
  </r>
  <r>
    <d v="2004-11-01T00:00:00"/>
    <s v="SO68563"/>
    <n v="528"/>
    <n v="11019"/>
    <n v="6"/>
    <n v="2"/>
    <n v="2"/>
    <x v="44"/>
    <x v="3"/>
    <n v="1.8663000000000001"/>
    <n v="4.99"/>
    <n v="9.98"/>
    <n v="2"/>
    <n v="1"/>
    <n v="6.2474000000000007"/>
    <n v="3.7326000000000001"/>
    <x v="73"/>
  </r>
  <r>
    <d v="2004-03-01T00:00:00"/>
    <s v="SO68587"/>
    <n v="528"/>
    <n v="11221"/>
    <n v="4"/>
    <n v="2"/>
    <n v="2"/>
    <x v="41"/>
    <x v="1"/>
    <n v="1.8663000000000001"/>
    <n v="4.99"/>
    <n v="9.98"/>
    <n v="2"/>
    <n v="1"/>
    <n v="6.2474000000000007"/>
    <n v="3.7326000000000001"/>
    <x v="73"/>
  </r>
  <r>
    <d v="2004-08-03T00:00:00"/>
    <s v="SO68626"/>
    <n v="528"/>
    <n v="18264"/>
    <n v="9"/>
    <n v="2"/>
    <n v="2"/>
    <x v="63"/>
    <x v="0"/>
    <n v="1.8663000000000001"/>
    <n v="4.99"/>
    <n v="9.98"/>
    <n v="2"/>
    <n v="1"/>
    <n v="6.2474000000000007"/>
    <n v="3.7326000000000001"/>
    <x v="73"/>
  </r>
  <r>
    <d v="2004-01-03T00:00:00"/>
    <s v="SO68695"/>
    <n v="528"/>
    <n v="11784"/>
    <n v="6"/>
    <n v="2"/>
    <n v="2"/>
    <x v="65"/>
    <x v="3"/>
    <n v="1.8663000000000001"/>
    <n v="4.99"/>
    <n v="9.98"/>
    <n v="2"/>
    <n v="1"/>
    <n v="6.2474000000000007"/>
    <n v="3.7326000000000001"/>
    <x v="73"/>
  </r>
  <r>
    <d v="2004-02-02T00:00:00"/>
    <s v="SO68750"/>
    <n v="528"/>
    <n v="15655"/>
    <n v="8"/>
    <n v="2"/>
    <n v="2"/>
    <x v="61"/>
    <x v="4"/>
    <n v="1.8663000000000001"/>
    <n v="4.99"/>
    <n v="9.98"/>
    <n v="2"/>
    <n v="1"/>
    <n v="6.2474000000000007"/>
    <n v="3.7326000000000001"/>
    <x v="73"/>
  </r>
  <r>
    <d v="2004-09-02T00:00:00"/>
    <s v="SO68855"/>
    <n v="528"/>
    <n v="13474"/>
    <n v="6"/>
    <n v="2"/>
    <n v="2"/>
    <x v="55"/>
    <x v="3"/>
    <n v="1.8663000000000001"/>
    <n v="4.99"/>
    <n v="9.98"/>
    <n v="2"/>
    <n v="1"/>
    <n v="6.2474000000000007"/>
    <n v="3.7326000000000001"/>
    <x v="73"/>
  </r>
  <r>
    <d v="2004-07-03T00:00:00"/>
    <s v="SO68835"/>
    <n v="528"/>
    <n v="26086"/>
    <n v="1"/>
    <n v="2"/>
    <n v="2"/>
    <x v="69"/>
    <x v="2"/>
    <n v="1.8663000000000001"/>
    <n v="4.99"/>
    <n v="9.98"/>
    <n v="2"/>
    <n v="1"/>
    <n v="6.2474000000000007"/>
    <n v="3.7326000000000001"/>
    <x v="73"/>
  </r>
  <r>
    <d v="2004-08-04T00:00:00"/>
    <s v="SO69040"/>
    <n v="528"/>
    <n v="23203"/>
    <n v="1"/>
    <n v="2"/>
    <n v="2"/>
    <x v="76"/>
    <x v="2"/>
    <n v="1.8663000000000001"/>
    <n v="4.99"/>
    <n v="9.98"/>
    <n v="2"/>
    <n v="1"/>
    <n v="6.2474000000000007"/>
    <n v="3.7326000000000001"/>
    <x v="73"/>
  </r>
  <r>
    <d v="2004-09-02T00:00:00"/>
    <s v="SO69262"/>
    <n v="528"/>
    <n v="11176"/>
    <n v="6"/>
    <n v="2"/>
    <n v="2"/>
    <x v="55"/>
    <x v="3"/>
    <n v="1.8663000000000001"/>
    <n v="4.99"/>
    <n v="9.98"/>
    <n v="2"/>
    <n v="1"/>
    <n v="6.2474000000000007"/>
    <n v="3.7326000000000001"/>
    <x v="73"/>
  </r>
  <r>
    <d v="2004-01-02T00:00:00"/>
    <s v="SO69371"/>
    <n v="528"/>
    <n v="15227"/>
    <n v="9"/>
    <n v="2"/>
    <n v="2"/>
    <x v="58"/>
    <x v="0"/>
    <n v="1.8663000000000001"/>
    <n v="4.99"/>
    <n v="9.98"/>
    <n v="2"/>
    <n v="1"/>
    <n v="6.2474000000000007"/>
    <n v="3.7326000000000001"/>
    <x v="73"/>
  </r>
  <r>
    <d v="2004-01-01T00:00:00"/>
    <s v="SO69378"/>
    <n v="528"/>
    <n v="15590"/>
    <n v="9"/>
    <n v="2"/>
    <n v="2"/>
    <x v="36"/>
    <x v="0"/>
    <n v="1.8663000000000001"/>
    <n v="4.99"/>
    <n v="9.98"/>
    <n v="2"/>
    <n v="1"/>
    <n v="6.2474000000000007"/>
    <n v="3.7326000000000001"/>
    <x v="73"/>
  </r>
  <r>
    <d v="2004-04-02T00:00:00"/>
    <s v="SO69594"/>
    <n v="528"/>
    <n v="26043"/>
    <n v="1"/>
    <n v="2"/>
    <n v="2"/>
    <x v="56"/>
    <x v="2"/>
    <n v="1.8663000000000001"/>
    <n v="4.99"/>
    <n v="9.98"/>
    <n v="2"/>
    <n v="1"/>
    <n v="6.2474000000000007"/>
    <n v="3.7326000000000001"/>
    <x v="73"/>
  </r>
  <r>
    <d v="2004-11-01T00:00:00"/>
    <s v="SO69569"/>
    <n v="528"/>
    <n v="16030"/>
    <n v="9"/>
    <n v="2"/>
    <n v="2"/>
    <x v="44"/>
    <x v="0"/>
    <n v="1.8663000000000001"/>
    <n v="4.99"/>
    <n v="9.98"/>
    <n v="2"/>
    <n v="1"/>
    <n v="6.2474000000000007"/>
    <n v="3.7326000000000001"/>
    <x v="73"/>
  </r>
  <r>
    <d v="2004-03-02T00:00:00"/>
    <s v="SO69591"/>
    <n v="528"/>
    <n v="26063"/>
    <n v="1"/>
    <n v="2"/>
    <n v="2"/>
    <x v="49"/>
    <x v="2"/>
    <n v="1.8663000000000001"/>
    <n v="4.99"/>
    <n v="9.98"/>
    <n v="2"/>
    <n v="1"/>
    <n v="6.2474000000000007"/>
    <n v="3.7326000000000001"/>
    <x v="73"/>
  </r>
  <r>
    <d v="2004-01-04T00:00:00"/>
    <s v="SO69623"/>
    <n v="528"/>
    <n v="17157"/>
    <n v="4"/>
    <n v="2"/>
    <n v="2"/>
    <x v="73"/>
    <x v="1"/>
    <n v="1.8663000000000001"/>
    <n v="4.99"/>
    <n v="9.98"/>
    <n v="2"/>
    <n v="1"/>
    <n v="6.2474000000000007"/>
    <n v="3.7326000000000001"/>
    <x v="73"/>
  </r>
  <r>
    <d v="2004-06-03T00:00:00"/>
    <s v="SO69907"/>
    <n v="528"/>
    <n v="11879"/>
    <n v="1"/>
    <n v="2"/>
    <n v="2"/>
    <x v="68"/>
    <x v="2"/>
    <n v="1.8663000000000001"/>
    <n v="4.99"/>
    <n v="9.98"/>
    <n v="2"/>
    <n v="1"/>
    <n v="6.2474000000000007"/>
    <n v="3.7326000000000001"/>
    <x v="73"/>
  </r>
  <r>
    <d v="2004-05-02T00:00:00"/>
    <s v="SO70064"/>
    <n v="528"/>
    <n v="13145"/>
    <n v="2"/>
    <n v="2"/>
    <n v="2"/>
    <x v="51"/>
    <x v="9"/>
    <n v="1.8663000000000001"/>
    <n v="4.99"/>
    <n v="9.98"/>
    <n v="2"/>
    <n v="1"/>
    <n v="6.2474000000000007"/>
    <n v="3.7326000000000001"/>
    <x v="73"/>
  </r>
  <r>
    <d v="2004-01-03T00:00:00"/>
    <s v="SO70141"/>
    <n v="528"/>
    <n v="18225"/>
    <n v="1"/>
    <n v="2"/>
    <n v="2"/>
    <x v="65"/>
    <x v="2"/>
    <n v="1.8663000000000001"/>
    <n v="4.99"/>
    <n v="9.98"/>
    <n v="2"/>
    <n v="1"/>
    <n v="6.2474000000000007"/>
    <n v="3.7326000000000001"/>
    <x v="73"/>
  </r>
  <r>
    <d v="2004-09-01T00:00:00"/>
    <s v="SO70110"/>
    <n v="528"/>
    <n v="23194"/>
    <n v="4"/>
    <n v="2"/>
    <n v="2"/>
    <x v="47"/>
    <x v="1"/>
    <n v="1.8663000000000001"/>
    <n v="4.99"/>
    <n v="9.98"/>
    <n v="2"/>
    <n v="1"/>
    <n v="6.2474000000000007"/>
    <n v="3.7326000000000001"/>
    <x v="73"/>
  </r>
  <r>
    <d v="2004-04-02T00:00:00"/>
    <s v="SO70286"/>
    <n v="528"/>
    <n v="12958"/>
    <n v="1"/>
    <n v="2"/>
    <n v="2"/>
    <x v="56"/>
    <x v="2"/>
    <n v="1.8663000000000001"/>
    <n v="4.99"/>
    <n v="9.98"/>
    <n v="2"/>
    <n v="1"/>
    <n v="6.2474000000000007"/>
    <n v="3.7326000000000001"/>
    <x v="73"/>
  </r>
  <r>
    <d v="2004-03-03T00:00:00"/>
    <s v="SO70361"/>
    <n v="528"/>
    <n v="15717"/>
    <n v="9"/>
    <n v="2"/>
    <n v="2"/>
    <x v="64"/>
    <x v="0"/>
    <n v="1.8663000000000001"/>
    <n v="4.99"/>
    <n v="9.98"/>
    <n v="2"/>
    <n v="1"/>
    <n v="6.2474000000000007"/>
    <n v="3.7326000000000001"/>
    <x v="73"/>
  </r>
  <r>
    <d v="2004-08-03T00:00:00"/>
    <s v="SO70332"/>
    <n v="528"/>
    <n v="12158"/>
    <n v="6"/>
    <n v="2"/>
    <n v="2"/>
    <x v="63"/>
    <x v="3"/>
    <n v="1.8663000000000001"/>
    <n v="4.99"/>
    <n v="9.98"/>
    <n v="2"/>
    <n v="1"/>
    <n v="6.2474000000000007"/>
    <n v="3.7326000000000001"/>
    <x v="73"/>
  </r>
  <r>
    <d v="2004-04-04T00:00:00"/>
    <s v="SO70415"/>
    <n v="528"/>
    <n v="11627"/>
    <n v="4"/>
    <n v="2"/>
    <n v="2"/>
    <x v="83"/>
    <x v="1"/>
    <n v="1.8663000000000001"/>
    <n v="4.99"/>
    <n v="9.98"/>
    <n v="2"/>
    <n v="1"/>
    <n v="6.2474000000000007"/>
    <n v="3.7326000000000001"/>
    <x v="73"/>
  </r>
  <r>
    <d v="2004-10-02T00:00:00"/>
    <s v="SO70393"/>
    <n v="528"/>
    <n v="17338"/>
    <n v="6"/>
    <n v="2"/>
    <n v="2"/>
    <x v="59"/>
    <x v="3"/>
    <n v="1.8663000000000001"/>
    <n v="4.99"/>
    <n v="9.98"/>
    <n v="2"/>
    <n v="1"/>
    <n v="6.2474000000000007"/>
    <n v="3.7326000000000001"/>
    <x v="73"/>
  </r>
  <r>
    <d v="2004-03-02T00:00:00"/>
    <s v="SO70385"/>
    <n v="528"/>
    <n v="22509"/>
    <n v="8"/>
    <n v="2"/>
    <n v="2"/>
    <x v="49"/>
    <x v="4"/>
    <n v="1.8663000000000001"/>
    <n v="4.99"/>
    <n v="9.98"/>
    <n v="2"/>
    <n v="1"/>
    <n v="6.2474000000000007"/>
    <n v="3.7326000000000001"/>
    <x v="73"/>
  </r>
  <r>
    <d v="2004-08-02T00:00:00"/>
    <s v="SO70427"/>
    <n v="528"/>
    <n v="15338"/>
    <n v="4"/>
    <n v="2"/>
    <n v="2"/>
    <x v="50"/>
    <x v="1"/>
    <n v="1.8663000000000001"/>
    <n v="4.99"/>
    <n v="9.98"/>
    <n v="2"/>
    <n v="1"/>
    <n v="6.2474000000000007"/>
    <n v="3.7326000000000001"/>
    <x v="73"/>
  </r>
  <r>
    <d v="2004-04-02T00:00:00"/>
    <s v="SO70456"/>
    <n v="528"/>
    <n v="11987"/>
    <n v="9"/>
    <n v="2"/>
    <n v="2"/>
    <x v="56"/>
    <x v="0"/>
    <n v="1.8663000000000001"/>
    <n v="4.99"/>
    <n v="9.98"/>
    <n v="2"/>
    <n v="1"/>
    <n v="6.2474000000000007"/>
    <n v="3.7326000000000001"/>
    <x v="73"/>
  </r>
  <r>
    <d v="2004-05-04T00:00:00"/>
    <s v="SO70465"/>
    <n v="528"/>
    <n v="14801"/>
    <n v="8"/>
    <n v="2"/>
    <n v="2"/>
    <x v="77"/>
    <x v="4"/>
    <n v="1.8663000000000001"/>
    <n v="4.99"/>
    <n v="9.98"/>
    <n v="2"/>
    <n v="1"/>
    <n v="6.2474000000000007"/>
    <n v="3.7326000000000001"/>
    <x v="73"/>
  </r>
  <r>
    <d v="2004-08-03T00:00:00"/>
    <s v="SO70552"/>
    <n v="528"/>
    <n v="29378"/>
    <n v="7"/>
    <n v="2"/>
    <n v="2"/>
    <x v="63"/>
    <x v="6"/>
    <n v="1.8663000000000001"/>
    <n v="4.99"/>
    <n v="9.98"/>
    <n v="2"/>
    <n v="1"/>
    <n v="6.2474000000000007"/>
    <n v="3.7326000000000001"/>
    <x v="73"/>
  </r>
  <r>
    <d v="2004-09-02T00:00:00"/>
    <s v="SO70570"/>
    <n v="528"/>
    <n v="19661"/>
    <n v="6"/>
    <n v="2"/>
    <n v="2"/>
    <x v="55"/>
    <x v="3"/>
    <n v="1.8663000000000001"/>
    <n v="4.99"/>
    <n v="9.98"/>
    <n v="2"/>
    <n v="1"/>
    <n v="6.2474000000000007"/>
    <n v="3.7326000000000001"/>
    <x v="73"/>
  </r>
  <r>
    <d v="2004-04-04T00:00:00"/>
    <s v="SO70609"/>
    <n v="528"/>
    <n v="11262"/>
    <n v="6"/>
    <n v="2"/>
    <n v="2"/>
    <x v="83"/>
    <x v="3"/>
    <n v="1.8663000000000001"/>
    <n v="4.99"/>
    <n v="9.98"/>
    <n v="2"/>
    <n v="1"/>
    <n v="6.2474000000000007"/>
    <n v="3.7326000000000001"/>
    <x v="73"/>
  </r>
  <r>
    <d v="2004-04-03T00:00:00"/>
    <s v="SO70705"/>
    <n v="528"/>
    <n v="12795"/>
    <n v="6"/>
    <n v="2"/>
    <n v="2"/>
    <x v="67"/>
    <x v="3"/>
    <n v="1.8663000000000001"/>
    <n v="4.99"/>
    <n v="9.98"/>
    <n v="2"/>
    <n v="1"/>
    <n v="6.2474000000000007"/>
    <n v="3.7326000000000001"/>
    <x v="73"/>
  </r>
  <r>
    <d v="2004-07-02T00:00:00"/>
    <s v="SO70712"/>
    <n v="528"/>
    <n v="17462"/>
    <n v="4"/>
    <n v="2"/>
    <n v="2"/>
    <x v="53"/>
    <x v="1"/>
    <n v="1.8663000000000001"/>
    <n v="4.99"/>
    <n v="9.98"/>
    <n v="2"/>
    <n v="1"/>
    <n v="6.2474000000000007"/>
    <n v="3.7326000000000001"/>
    <x v="73"/>
  </r>
  <r>
    <d v="2004-01-05T00:00:00"/>
    <s v="SO70839"/>
    <n v="528"/>
    <n v="21069"/>
    <n v="10"/>
    <n v="2"/>
    <n v="2"/>
    <x v="90"/>
    <x v="5"/>
    <n v="1.8663000000000001"/>
    <n v="4.99"/>
    <n v="9.98"/>
    <n v="2"/>
    <n v="1"/>
    <n v="6.2474000000000007"/>
    <n v="3.7326000000000001"/>
    <x v="73"/>
  </r>
  <r>
    <d v="2004-01-04T00:00:00"/>
    <s v="SO71038"/>
    <n v="528"/>
    <n v="26067"/>
    <n v="4"/>
    <n v="2"/>
    <n v="2"/>
    <x v="73"/>
    <x v="1"/>
    <n v="1.8663000000000001"/>
    <n v="4.99"/>
    <n v="9.98"/>
    <n v="2"/>
    <n v="1"/>
    <n v="6.2474000000000007"/>
    <n v="3.7326000000000001"/>
    <x v="73"/>
  </r>
  <r>
    <d v="2004-10-03T00:00:00"/>
    <s v="SO71056"/>
    <n v="528"/>
    <n v="12044"/>
    <n v="4"/>
    <n v="2"/>
    <n v="2"/>
    <x v="71"/>
    <x v="1"/>
    <n v="1.8663000000000001"/>
    <n v="4.99"/>
    <n v="9.98"/>
    <n v="2"/>
    <n v="1"/>
    <n v="6.2474000000000007"/>
    <n v="3.7326000000000001"/>
    <x v="73"/>
  </r>
  <r>
    <d v="2004-05-04T00:00:00"/>
    <s v="SO71098"/>
    <n v="528"/>
    <n v="19667"/>
    <n v="9"/>
    <n v="2"/>
    <n v="2"/>
    <x v="77"/>
    <x v="0"/>
    <n v="1.8663000000000001"/>
    <n v="4.99"/>
    <n v="9.98"/>
    <n v="2"/>
    <n v="1"/>
    <n v="6.2474000000000007"/>
    <n v="3.7326000000000001"/>
    <x v="73"/>
  </r>
  <r>
    <d v="2004-08-03T00:00:00"/>
    <s v="SO71155"/>
    <n v="528"/>
    <n v="22852"/>
    <n v="9"/>
    <n v="2"/>
    <n v="2"/>
    <x v="63"/>
    <x v="0"/>
    <n v="1.8663000000000001"/>
    <n v="4.99"/>
    <n v="9.98"/>
    <n v="2"/>
    <n v="1"/>
    <n v="6.2474000000000007"/>
    <n v="3.7326000000000001"/>
    <x v="73"/>
  </r>
  <r>
    <d v="2004-11-04T00:00:00"/>
    <s v="SO71179"/>
    <n v="528"/>
    <n v="15162"/>
    <n v="6"/>
    <n v="2"/>
    <n v="2"/>
    <x v="81"/>
    <x v="3"/>
    <n v="1.8663000000000001"/>
    <n v="4.99"/>
    <n v="9.98"/>
    <n v="2"/>
    <n v="1"/>
    <n v="6.2474000000000007"/>
    <n v="3.7326000000000001"/>
    <x v="73"/>
  </r>
  <r>
    <d v="2004-09-03T00:00:00"/>
    <s v="SO71180"/>
    <n v="528"/>
    <n v="12434"/>
    <n v="1"/>
    <n v="2"/>
    <n v="2"/>
    <x v="70"/>
    <x v="2"/>
    <n v="1.8663000000000001"/>
    <n v="4.99"/>
    <n v="9.98"/>
    <n v="2"/>
    <n v="1"/>
    <n v="6.2474000000000007"/>
    <n v="3.7326000000000001"/>
    <x v="73"/>
  </r>
  <r>
    <d v="2004-09-05T00:00:00"/>
    <s v="SO71246"/>
    <n v="528"/>
    <n v="13096"/>
    <n v="6"/>
    <n v="2"/>
    <n v="2"/>
    <x v="92"/>
    <x v="3"/>
    <n v="1.8663000000000001"/>
    <n v="4.99"/>
    <n v="9.98"/>
    <n v="2"/>
    <n v="1"/>
    <n v="6.2474000000000007"/>
    <n v="3.7326000000000001"/>
    <x v="73"/>
  </r>
  <r>
    <d v="2004-12-04T00:00:00"/>
    <s v="SO71634"/>
    <n v="528"/>
    <n v="19290"/>
    <n v="10"/>
    <n v="2"/>
    <n v="2"/>
    <x v="79"/>
    <x v="5"/>
    <n v="1.8663000000000001"/>
    <n v="4.99"/>
    <n v="9.98"/>
    <n v="2"/>
    <n v="1"/>
    <n v="6.2474000000000007"/>
    <n v="3.7326000000000001"/>
    <x v="73"/>
  </r>
  <r>
    <d v="2004-01-04T00:00:00"/>
    <s v="SO71979"/>
    <n v="528"/>
    <n v="18824"/>
    <n v="4"/>
    <n v="2"/>
    <n v="2"/>
    <x v="73"/>
    <x v="1"/>
    <n v="1.8663000000000001"/>
    <n v="4.99"/>
    <n v="9.98"/>
    <n v="2"/>
    <n v="1"/>
    <n v="6.2474000000000007"/>
    <n v="3.7326000000000001"/>
    <x v="73"/>
  </r>
  <r>
    <d v="2004-09-05T00:00:00"/>
    <s v="SO71966"/>
    <n v="528"/>
    <n v="23477"/>
    <n v="1"/>
    <n v="2"/>
    <n v="2"/>
    <x v="92"/>
    <x v="2"/>
    <n v="1.8663000000000001"/>
    <n v="4.99"/>
    <n v="9.98"/>
    <n v="2"/>
    <n v="1"/>
    <n v="6.2474000000000007"/>
    <n v="3.7326000000000001"/>
    <x v="73"/>
  </r>
  <r>
    <d v="2004-10-03T00:00:00"/>
    <s v="SO72106"/>
    <n v="528"/>
    <n v="13974"/>
    <n v="9"/>
    <n v="2"/>
    <n v="2"/>
    <x v="71"/>
    <x v="0"/>
    <n v="1.8663000000000001"/>
    <n v="4.99"/>
    <n v="9.98"/>
    <n v="2"/>
    <n v="1"/>
    <n v="6.2474000000000007"/>
    <n v="3.7326000000000001"/>
    <x v="73"/>
  </r>
  <r>
    <d v="2004-10-03T00:00:00"/>
    <s v="SO72478"/>
    <n v="528"/>
    <n v="13201"/>
    <n v="6"/>
    <n v="2"/>
    <n v="2"/>
    <x v="71"/>
    <x v="3"/>
    <n v="1.8663000000000001"/>
    <n v="4.99"/>
    <n v="9.98"/>
    <n v="2"/>
    <n v="1"/>
    <n v="6.2474000000000007"/>
    <n v="3.7326000000000001"/>
    <x v="73"/>
  </r>
  <r>
    <d v="2004-04-05T00:00:00"/>
    <s v="SO72442"/>
    <n v="528"/>
    <n v="18279"/>
    <n v="9"/>
    <n v="2"/>
    <n v="2"/>
    <x v="85"/>
    <x v="0"/>
    <n v="1.8663000000000001"/>
    <n v="4.99"/>
    <n v="9.98"/>
    <n v="2"/>
    <n v="1"/>
    <n v="6.2474000000000007"/>
    <n v="3.7326000000000001"/>
    <x v="73"/>
  </r>
  <r>
    <d v="2004-09-05T00:00:00"/>
    <s v="SO72479"/>
    <n v="528"/>
    <n v="18860"/>
    <n v="1"/>
    <n v="2"/>
    <n v="2"/>
    <x v="92"/>
    <x v="2"/>
    <n v="1.8663000000000001"/>
    <n v="4.99"/>
    <n v="9.98"/>
    <n v="2"/>
    <n v="1"/>
    <n v="6.2474000000000007"/>
    <n v="3.7326000000000001"/>
    <x v="73"/>
  </r>
  <r>
    <d v="2004-04-03T00:00:00"/>
    <s v="SO72525"/>
    <n v="528"/>
    <n v="19870"/>
    <n v="6"/>
    <n v="2"/>
    <n v="2"/>
    <x v="67"/>
    <x v="3"/>
    <n v="1.8663000000000001"/>
    <n v="4.99"/>
    <n v="9.98"/>
    <n v="2"/>
    <n v="1"/>
    <n v="6.2474000000000007"/>
    <n v="3.7326000000000001"/>
    <x v="73"/>
  </r>
  <r>
    <d v="2004-07-03T00:00:00"/>
    <s v="SO72527"/>
    <n v="528"/>
    <n v="11262"/>
    <n v="6"/>
    <n v="2"/>
    <n v="2"/>
    <x v="69"/>
    <x v="3"/>
    <n v="1.8663000000000001"/>
    <n v="4.99"/>
    <n v="9.98"/>
    <n v="2"/>
    <n v="1"/>
    <n v="6.2474000000000007"/>
    <n v="3.7326000000000001"/>
    <x v="73"/>
  </r>
  <r>
    <d v="2004-11-03T00:00:00"/>
    <s v="SO72544"/>
    <n v="528"/>
    <n v="11726"/>
    <n v="1"/>
    <n v="2"/>
    <n v="2"/>
    <x v="66"/>
    <x v="2"/>
    <n v="1.8663000000000001"/>
    <n v="4.99"/>
    <n v="9.98"/>
    <n v="2"/>
    <n v="1"/>
    <n v="6.2474000000000007"/>
    <n v="3.7326000000000001"/>
    <x v="73"/>
  </r>
  <r>
    <d v="2004-05-03T00:00:00"/>
    <s v="SO72641"/>
    <n v="528"/>
    <n v="14034"/>
    <n v="9"/>
    <n v="2"/>
    <n v="2"/>
    <x v="62"/>
    <x v="0"/>
    <n v="1.8663000000000001"/>
    <n v="4.99"/>
    <n v="9.98"/>
    <n v="2"/>
    <n v="1"/>
    <n v="6.2474000000000007"/>
    <n v="3.7326000000000001"/>
    <x v="73"/>
  </r>
  <r>
    <d v="2004-03-04T00:00:00"/>
    <s v="SO72818"/>
    <n v="528"/>
    <n v="12098"/>
    <n v="1"/>
    <n v="2"/>
    <n v="2"/>
    <x v="74"/>
    <x v="2"/>
    <n v="1.8663000000000001"/>
    <n v="4.99"/>
    <n v="9.98"/>
    <n v="2"/>
    <n v="1"/>
    <n v="6.2474000000000007"/>
    <n v="3.7326000000000001"/>
    <x v="73"/>
  </r>
  <r>
    <d v="2004-09-03T00:00:00"/>
    <s v="SO72855"/>
    <n v="528"/>
    <n v="14227"/>
    <n v="9"/>
    <n v="2"/>
    <n v="2"/>
    <x v="70"/>
    <x v="0"/>
    <n v="1.8663000000000001"/>
    <n v="4.99"/>
    <n v="9.98"/>
    <n v="2"/>
    <n v="1"/>
    <n v="6.2474000000000007"/>
    <n v="3.7326000000000001"/>
    <x v="73"/>
  </r>
  <r>
    <d v="2004-02-05T00:00:00"/>
    <s v="SO72905"/>
    <n v="528"/>
    <n v="18832"/>
    <n v="4"/>
    <n v="2"/>
    <n v="2"/>
    <x v="94"/>
    <x v="1"/>
    <n v="1.8663000000000001"/>
    <n v="4.99"/>
    <n v="9.98"/>
    <n v="2"/>
    <n v="1"/>
    <n v="6.2474000000000007"/>
    <n v="3.7326000000000001"/>
    <x v="73"/>
  </r>
  <r>
    <d v="2004-10-05T00:00:00"/>
    <s v="SO72900"/>
    <n v="528"/>
    <n v="12056"/>
    <n v="6"/>
    <n v="2"/>
    <n v="2"/>
    <x v="100"/>
    <x v="3"/>
    <n v="1.8663000000000001"/>
    <n v="4.99"/>
    <n v="9.98"/>
    <n v="2"/>
    <n v="1"/>
    <n v="6.2474000000000007"/>
    <n v="3.7326000000000001"/>
    <x v="73"/>
  </r>
  <r>
    <d v="2004-05-04T00:00:00"/>
    <s v="SO72893"/>
    <n v="528"/>
    <n v="20893"/>
    <n v="8"/>
    <n v="2"/>
    <n v="2"/>
    <x v="77"/>
    <x v="4"/>
    <n v="1.8663000000000001"/>
    <n v="4.99"/>
    <n v="9.98"/>
    <n v="2"/>
    <n v="1"/>
    <n v="6.2474000000000007"/>
    <n v="3.7326000000000001"/>
    <x v="73"/>
  </r>
  <r>
    <d v="2004-04-05T00:00:00"/>
    <s v="SO72993"/>
    <n v="528"/>
    <n v="21124"/>
    <n v="10"/>
    <n v="2"/>
    <n v="2"/>
    <x v="85"/>
    <x v="5"/>
    <n v="1.8663000000000001"/>
    <n v="4.99"/>
    <n v="9.98"/>
    <n v="2"/>
    <n v="1"/>
    <n v="6.2474000000000007"/>
    <n v="3.7326000000000001"/>
    <x v="73"/>
  </r>
  <r>
    <d v="2004-08-05T00:00:00"/>
    <s v="SO73036"/>
    <n v="528"/>
    <n v="12369"/>
    <n v="9"/>
    <n v="2"/>
    <n v="2"/>
    <x v="88"/>
    <x v="0"/>
    <n v="1.8663000000000001"/>
    <n v="4.99"/>
    <n v="9.98"/>
    <n v="2"/>
    <n v="1"/>
    <n v="6.2474000000000007"/>
    <n v="3.7326000000000001"/>
    <x v="73"/>
  </r>
  <r>
    <d v="2004-02-03T00:00:00"/>
    <s v="SO73127"/>
    <n v="528"/>
    <n v="26092"/>
    <n v="1"/>
    <n v="2"/>
    <n v="2"/>
    <x v="60"/>
    <x v="2"/>
    <n v="1.8663000000000001"/>
    <n v="4.99"/>
    <n v="9.98"/>
    <n v="2"/>
    <n v="1"/>
    <n v="6.2474000000000007"/>
    <n v="3.7326000000000001"/>
    <x v="73"/>
  </r>
  <r>
    <d v="2004-05-04T00:00:00"/>
    <s v="SO73376"/>
    <n v="528"/>
    <n v="12117"/>
    <n v="1"/>
    <n v="2"/>
    <n v="2"/>
    <x v="77"/>
    <x v="2"/>
    <n v="1.8663000000000001"/>
    <n v="4.99"/>
    <n v="9.98"/>
    <n v="2"/>
    <n v="1"/>
    <n v="6.2474000000000007"/>
    <n v="3.7326000000000001"/>
    <x v="73"/>
  </r>
  <r>
    <d v="2004-07-03T00:00:00"/>
    <s v="SO73440"/>
    <n v="528"/>
    <n v="23713"/>
    <n v="4"/>
    <n v="2"/>
    <n v="2"/>
    <x v="69"/>
    <x v="1"/>
    <n v="1.8663000000000001"/>
    <n v="4.99"/>
    <n v="9.98"/>
    <n v="2"/>
    <n v="1"/>
    <n v="6.2474000000000007"/>
    <n v="3.7326000000000001"/>
    <x v="73"/>
  </r>
  <r>
    <d v="2004-12-04T00:00:00"/>
    <s v="SO73436"/>
    <n v="528"/>
    <n v="26282"/>
    <n v="1"/>
    <n v="2"/>
    <n v="2"/>
    <x v="79"/>
    <x v="2"/>
    <n v="1.8663000000000001"/>
    <n v="4.99"/>
    <n v="9.98"/>
    <n v="2"/>
    <n v="1"/>
    <n v="6.2474000000000007"/>
    <n v="3.7326000000000001"/>
    <x v="73"/>
  </r>
  <r>
    <d v="2004-11-03T00:00:00"/>
    <s v="SO73545"/>
    <n v="528"/>
    <n v="19456"/>
    <n v="8"/>
    <n v="2"/>
    <n v="2"/>
    <x v="66"/>
    <x v="4"/>
    <n v="1.8663000000000001"/>
    <n v="4.99"/>
    <n v="9.98"/>
    <n v="2"/>
    <n v="1"/>
    <n v="6.2474000000000007"/>
    <n v="3.7326000000000001"/>
    <x v="73"/>
  </r>
  <r>
    <d v="2004-11-04T00:00:00"/>
    <s v="SO73683"/>
    <n v="528"/>
    <n v="13028"/>
    <n v="1"/>
    <n v="2"/>
    <n v="2"/>
    <x v="81"/>
    <x v="2"/>
    <n v="1.8663000000000001"/>
    <n v="4.99"/>
    <n v="9.98"/>
    <n v="2"/>
    <n v="1"/>
    <n v="6.2474000000000007"/>
    <n v="3.7326000000000001"/>
    <x v="73"/>
  </r>
  <r>
    <d v="2004-06-06T00:00:00"/>
    <s v="SO73644"/>
    <n v="528"/>
    <n v="16628"/>
    <n v="9"/>
    <n v="2"/>
    <n v="2"/>
    <x v="108"/>
    <x v="0"/>
    <n v="1.8663000000000001"/>
    <n v="4.99"/>
    <n v="9.98"/>
    <n v="2"/>
    <n v="1"/>
    <n v="6.2474000000000007"/>
    <n v="3.7326000000000001"/>
    <x v="73"/>
  </r>
  <r>
    <d v="2004-03-06T00:00:00"/>
    <s v="SO73817"/>
    <n v="528"/>
    <n v="24926"/>
    <n v="4"/>
    <n v="2"/>
    <n v="2"/>
    <x v="96"/>
    <x v="1"/>
    <n v="1.8663000000000001"/>
    <n v="4.99"/>
    <n v="9.98"/>
    <n v="2"/>
    <n v="1"/>
    <n v="6.2474000000000007"/>
    <n v="3.7326000000000001"/>
    <x v="73"/>
  </r>
  <r>
    <d v="2004-10-04T00:00:00"/>
    <s v="SO73792"/>
    <n v="528"/>
    <n v="14069"/>
    <n v="9"/>
    <n v="2"/>
    <n v="2"/>
    <x v="78"/>
    <x v="0"/>
    <n v="1.8663000000000001"/>
    <n v="4.99"/>
    <n v="9.98"/>
    <n v="2"/>
    <n v="1"/>
    <n v="6.2474000000000007"/>
    <n v="3.7326000000000001"/>
    <x v="73"/>
  </r>
  <r>
    <d v="2004-01-05T00:00:00"/>
    <s v="SO73875"/>
    <n v="528"/>
    <n v="15440"/>
    <n v="10"/>
    <n v="2"/>
    <n v="2"/>
    <x v="90"/>
    <x v="5"/>
    <n v="1.8663000000000001"/>
    <n v="4.99"/>
    <n v="9.98"/>
    <n v="2"/>
    <n v="1"/>
    <n v="6.2474000000000007"/>
    <n v="3.7326000000000001"/>
    <x v="73"/>
  </r>
  <r>
    <d v="2004-04-06T00:00:00"/>
    <s v="SO74037"/>
    <n v="528"/>
    <n v="13515"/>
    <n v="8"/>
    <n v="2"/>
    <n v="2"/>
    <x v="97"/>
    <x v="4"/>
    <n v="1.8663000000000001"/>
    <n v="4.99"/>
    <n v="9.98"/>
    <n v="2"/>
    <n v="1"/>
    <n v="6.2474000000000007"/>
    <n v="3.7326000000000001"/>
    <x v="73"/>
  </r>
  <r>
    <d v="2004-02-05T00:00:00"/>
    <s v="SO74100"/>
    <n v="528"/>
    <n v="21992"/>
    <n v="9"/>
    <n v="2"/>
    <n v="2"/>
    <x v="94"/>
    <x v="0"/>
    <n v="1.8663000000000001"/>
    <n v="4.99"/>
    <n v="9.98"/>
    <n v="2"/>
    <n v="1"/>
    <n v="6.2474000000000007"/>
    <n v="3.7326000000000001"/>
    <x v="73"/>
  </r>
  <r>
    <d v="2003-06-11T00:00:00"/>
    <s v="SO61279"/>
    <n v="485"/>
    <n v="12859"/>
    <n v="10"/>
    <n v="2"/>
    <n v="2"/>
    <x v="4"/>
    <x v="5"/>
    <n v="8.2204999999999995"/>
    <n v="21.98"/>
    <n v="43.96"/>
    <n v="2"/>
    <n v="1"/>
    <n v="27.519000000000002"/>
    <n v="16.440999999999999"/>
    <x v="16"/>
  </r>
  <r>
    <d v="2003-02-11T00:00:00"/>
    <s v="SO61415"/>
    <n v="485"/>
    <n v="12782"/>
    <n v="6"/>
    <n v="2"/>
    <n v="2"/>
    <x v="23"/>
    <x v="3"/>
    <n v="8.2204999999999995"/>
    <n v="21.98"/>
    <n v="43.96"/>
    <n v="2"/>
    <n v="1"/>
    <n v="27.519000000000002"/>
    <n v="16.440999999999999"/>
    <x v="16"/>
  </r>
  <r>
    <d v="2003-11-09T00:00:00"/>
    <s v="SO61410"/>
    <n v="485"/>
    <n v="14648"/>
    <n v="4"/>
    <n v="2"/>
    <n v="2"/>
    <x v="113"/>
    <x v="1"/>
    <n v="8.2204999999999995"/>
    <n v="21.98"/>
    <n v="43.96"/>
    <n v="2"/>
    <n v="1"/>
    <n v="27.519000000000002"/>
    <n v="16.440999999999999"/>
    <x v="16"/>
  </r>
  <r>
    <d v="2003-06-10T00:00:00"/>
    <s v="SO61382"/>
    <n v="485"/>
    <n v="15697"/>
    <n v="8"/>
    <n v="2"/>
    <n v="2"/>
    <x v="1"/>
    <x v="4"/>
    <n v="8.2204999999999995"/>
    <n v="21.98"/>
    <n v="43.96"/>
    <n v="2"/>
    <n v="1"/>
    <n v="27.519000000000002"/>
    <n v="16.440999999999999"/>
    <x v="16"/>
  </r>
  <r>
    <d v="2003-04-12T00:00:00"/>
    <s v="SO61587"/>
    <n v="485"/>
    <n v="13117"/>
    <n v="9"/>
    <n v="2"/>
    <n v="2"/>
    <x v="26"/>
    <x v="0"/>
    <n v="8.2204999999999995"/>
    <n v="21.98"/>
    <n v="43.96"/>
    <n v="2"/>
    <n v="1"/>
    <n v="27.519000000000002"/>
    <n v="16.440999999999999"/>
    <x v="16"/>
  </r>
  <r>
    <d v="2003-10-10T00:00:00"/>
    <s v="SO61548"/>
    <n v="485"/>
    <n v="12386"/>
    <n v="8"/>
    <n v="2"/>
    <n v="2"/>
    <x v="28"/>
    <x v="4"/>
    <n v="8.2204999999999995"/>
    <n v="21.98"/>
    <n v="43.96"/>
    <n v="2"/>
    <n v="1"/>
    <n v="27.519000000000002"/>
    <n v="16.440999999999999"/>
    <x v="16"/>
  </r>
  <r>
    <d v="2003-12-09T00:00:00"/>
    <s v="SO61604"/>
    <n v="485"/>
    <n v="12615"/>
    <n v="10"/>
    <n v="2"/>
    <n v="2"/>
    <x v="2"/>
    <x v="5"/>
    <n v="8.2204999999999995"/>
    <n v="21.98"/>
    <n v="43.96"/>
    <n v="2"/>
    <n v="1"/>
    <n v="27.519000000000002"/>
    <n v="16.440999999999999"/>
    <x v="16"/>
  </r>
  <r>
    <d v="2003-11-12T00:00:00"/>
    <s v="SO61771"/>
    <n v="485"/>
    <n v="14452"/>
    <n v="1"/>
    <n v="2"/>
    <n v="2"/>
    <x v="34"/>
    <x v="2"/>
    <n v="8.2204999999999995"/>
    <n v="21.98"/>
    <n v="43.96"/>
    <n v="2"/>
    <n v="1"/>
    <n v="27.519000000000002"/>
    <n v="16.440999999999999"/>
    <x v="16"/>
  </r>
  <r>
    <d v="2003-12-09T00:00:00"/>
    <s v="SO61735"/>
    <n v="485"/>
    <n v="15054"/>
    <n v="8"/>
    <n v="2"/>
    <n v="2"/>
    <x v="2"/>
    <x v="4"/>
    <n v="8.2204999999999995"/>
    <n v="21.98"/>
    <n v="43.96"/>
    <n v="2"/>
    <n v="1"/>
    <n v="27.519000000000002"/>
    <n v="16.440999999999999"/>
    <x v="16"/>
  </r>
  <r>
    <d v="2003-10-11T00:00:00"/>
    <s v="SO61902"/>
    <n v="485"/>
    <n v="15876"/>
    <n v="6"/>
    <n v="2"/>
    <n v="2"/>
    <x v="18"/>
    <x v="3"/>
    <n v="8.2204999999999995"/>
    <n v="21.98"/>
    <n v="43.96"/>
    <n v="2"/>
    <n v="1"/>
    <n v="27.519000000000002"/>
    <n v="16.440999999999999"/>
    <x v="16"/>
  </r>
  <r>
    <d v="2003-10-12T00:00:00"/>
    <s v="SO61950"/>
    <n v="485"/>
    <n v="14601"/>
    <n v="4"/>
    <n v="2"/>
    <n v="2"/>
    <x v="14"/>
    <x v="1"/>
    <n v="8.2204999999999995"/>
    <n v="21.98"/>
    <n v="43.96"/>
    <n v="2"/>
    <n v="1"/>
    <n v="27.519000000000002"/>
    <n v="16.440999999999999"/>
    <x v="16"/>
  </r>
  <r>
    <d v="2003-03-10T00:00:00"/>
    <s v="SO62004"/>
    <n v="485"/>
    <n v="15905"/>
    <n v="6"/>
    <n v="2"/>
    <n v="2"/>
    <x v="11"/>
    <x v="3"/>
    <n v="8.2204999999999995"/>
    <n v="21.98"/>
    <n v="43.96"/>
    <n v="2"/>
    <n v="1"/>
    <n v="27.519000000000002"/>
    <n v="16.440999999999999"/>
    <x v="16"/>
  </r>
  <r>
    <d v="2004-01-01T00:00:00"/>
    <s v="SO62380"/>
    <n v="485"/>
    <n v="12437"/>
    <n v="1"/>
    <n v="2"/>
    <n v="2"/>
    <x v="36"/>
    <x v="2"/>
    <n v="8.2204999999999995"/>
    <n v="21.98"/>
    <n v="43.96"/>
    <n v="2"/>
    <n v="1"/>
    <n v="27.519000000000002"/>
    <n v="16.440999999999999"/>
    <x v="16"/>
  </r>
  <r>
    <d v="2003-08-10T00:00:00"/>
    <s v="SO62537"/>
    <n v="485"/>
    <n v="14995"/>
    <n v="7"/>
    <n v="2"/>
    <n v="2"/>
    <x v="31"/>
    <x v="6"/>
    <n v="8.2204999999999995"/>
    <n v="21.98"/>
    <n v="43.96"/>
    <n v="2"/>
    <n v="1"/>
    <n v="27.519000000000002"/>
    <n v="16.440999999999999"/>
    <x v="16"/>
  </r>
  <r>
    <d v="2003-10-10T00:00:00"/>
    <s v="SO62620"/>
    <n v="485"/>
    <n v="14394"/>
    <n v="1"/>
    <n v="2"/>
    <n v="2"/>
    <x v="28"/>
    <x v="2"/>
    <n v="8.2204999999999995"/>
    <n v="21.98"/>
    <n v="43.96"/>
    <n v="2"/>
    <n v="1"/>
    <n v="27.519000000000002"/>
    <n v="16.440999999999999"/>
    <x v="16"/>
  </r>
  <r>
    <d v="2003-07-12T00:00:00"/>
    <s v="SO62618"/>
    <n v="485"/>
    <n v="14572"/>
    <n v="4"/>
    <n v="2"/>
    <n v="2"/>
    <x v="9"/>
    <x v="1"/>
    <n v="8.2204999999999995"/>
    <n v="21.98"/>
    <n v="43.96"/>
    <n v="2"/>
    <n v="1"/>
    <n v="27.519000000000002"/>
    <n v="16.440999999999999"/>
    <x v="16"/>
  </r>
  <r>
    <d v="2003-01-12T00:00:00"/>
    <s v="SO62588"/>
    <n v="485"/>
    <n v="15685"/>
    <n v="8"/>
    <n v="2"/>
    <n v="2"/>
    <x v="17"/>
    <x v="4"/>
    <n v="8.2204999999999995"/>
    <n v="21.98"/>
    <n v="43.96"/>
    <n v="2"/>
    <n v="1"/>
    <n v="27.519000000000002"/>
    <n v="16.440999999999999"/>
    <x v="16"/>
  </r>
  <r>
    <d v="2004-09-01T00:00:00"/>
    <s v="SO62802"/>
    <n v="485"/>
    <n v="19737"/>
    <n v="1"/>
    <n v="2"/>
    <n v="2"/>
    <x v="47"/>
    <x v="2"/>
    <n v="8.2204999999999995"/>
    <n v="21.98"/>
    <n v="43.96"/>
    <n v="2"/>
    <n v="1"/>
    <n v="27.519000000000002"/>
    <n v="16.440999999999999"/>
    <x v="16"/>
  </r>
  <r>
    <d v="2003-06-11T00:00:00"/>
    <s v="SO62856"/>
    <n v="485"/>
    <n v="14438"/>
    <n v="1"/>
    <n v="2"/>
    <n v="2"/>
    <x v="4"/>
    <x v="2"/>
    <n v="8.2204999999999995"/>
    <n v="21.98"/>
    <n v="43.96"/>
    <n v="2"/>
    <n v="1"/>
    <n v="27.519000000000002"/>
    <n v="16.440999999999999"/>
    <x v="16"/>
  </r>
  <r>
    <d v="2003-04-12T00:00:00"/>
    <s v="SO62966"/>
    <n v="485"/>
    <n v="29047"/>
    <n v="6"/>
    <n v="2"/>
    <n v="2"/>
    <x v="26"/>
    <x v="3"/>
    <n v="8.2204999999999995"/>
    <n v="21.98"/>
    <n v="43.96"/>
    <n v="2"/>
    <n v="1"/>
    <n v="27.519000000000002"/>
    <n v="16.440999999999999"/>
    <x v="16"/>
  </r>
  <r>
    <d v="2003-08-10T00:00:00"/>
    <s v="SO62999"/>
    <n v="485"/>
    <n v="11359"/>
    <n v="9"/>
    <n v="2"/>
    <n v="2"/>
    <x v="31"/>
    <x v="0"/>
    <n v="8.2204999999999995"/>
    <n v="21.98"/>
    <n v="43.96"/>
    <n v="2"/>
    <n v="1"/>
    <n v="27.519000000000002"/>
    <n v="16.440999999999999"/>
    <x v="16"/>
  </r>
  <r>
    <d v="2003-07-11T00:00:00"/>
    <s v="SO62970"/>
    <n v="485"/>
    <n v="26527"/>
    <n v="6"/>
    <n v="2"/>
    <n v="2"/>
    <x v="12"/>
    <x v="3"/>
    <n v="8.2204999999999995"/>
    <n v="21.98"/>
    <n v="43.96"/>
    <n v="2"/>
    <n v="1"/>
    <n v="27.519000000000002"/>
    <n v="16.440999999999999"/>
    <x v="16"/>
  </r>
  <r>
    <d v="2003-02-12T00:00:00"/>
    <s v="SO62951"/>
    <n v="485"/>
    <n v="17892"/>
    <n v="10"/>
    <n v="2"/>
    <n v="2"/>
    <x v="8"/>
    <x v="5"/>
    <n v="8.2204999999999995"/>
    <n v="21.98"/>
    <n v="43.96"/>
    <n v="2"/>
    <n v="1"/>
    <n v="27.519000000000002"/>
    <n v="16.440999999999999"/>
    <x v="16"/>
  </r>
  <r>
    <d v="2003-12-11T00:00:00"/>
    <s v="SO63110"/>
    <n v="485"/>
    <n v="13616"/>
    <n v="9"/>
    <n v="2"/>
    <n v="2"/>
    <x v="27"/>
    <x v="0"/>
    <n v="8.2204999999999995"/>
    <n v="21.98"/>
    <n v="43.96"/>
    <n v="2"/>
    <n v="1"/>
    <n v="27.519000000000002"/>
    <n v="16.440999999999999"/>
    <x v="16"/>
  </r>
  <r>
    <d v="2004-01-01T00:00:00"/>
    <s v="SO63098"/>
    <n v="485"/>
    <n v="19722"/>
    <n v="4"/>
    <n v="2"/>
    <n v="2"/>
    <x v="36"/>
    <x v="1"/>
    <n v="8.2204999999999995"/>
    <n v="21.98"/>
    <n v="43.96"/>
    <n v="2"/>
    <n v="1"/>
    <n v="27.519000000000002"/>
    <n v="16.440999999999999"/>
    <x v="16"/>
  </r>
  <r>
    <d v="2003-10-11T00:00:00"/>
    <s v="SO63404"/>
    <n v="485"/>
    <n v="15371"/>
    <n v="1"/>
    <n v="2"/>
    <n v="2"/>
    <x v="18"/>
    <x v="2"/>
    <n v="8.2204999999999995"/>
    <n v="21.98"/>
    <n v="43.96"/>
    <n v="2"/>
    <n v="1"/>
    <n v="27.519000000000002"/>
    <n v="16.440999999999999"/>
    <x v="16"/>
  </r>
  <r>
    <d v="2003-07-11T00:00:00"/>
    <s v="SO63425"/>
    <n v="485"/>
    <n v="17247"/>
    <n v="9"/>
    <n v="2"/>
    <n v="2"/>
    <x v="12"/>
    <x v="0"/>
    <n v="8.2204999999999995"/>
    <n v="21.98"/>
    <n v="43.96"/>
    <n v="2"/>
    <n v="1"/>
    <n v="27.519000000000002"/>
    <n v="16.440999999999999"/>
    <x v="16"/>
  </r>
  <r>
    <d v="2003-02-11T00:00:00"/>
    <s v="SO63532"/>
    <n v="485"/>
    <n v="15482"/>
    <n v="4"/>
    <n v="2"/>
    <n v="2"/>
    <x v="23"/>
    <x v="1"/>
    <n v="8.2204999999999995"/>
    <n v="21.98"/>
    <n v="43.96"/>
    <n v="2"/>
    <n v="1"/>
    <n v="27.519000000000002"/>
    <n v="16.440999999999999"/>
    <x v="16"/>
  </r>
  <r>
    <d v="2003-09-11T00:00:00"/>
    <s v="SO63598"/>
    <n v="485"/>
    <n v="15196"/>
    <n v="4"/>
    <n v="2"/>
    <n v="2"/>
    <x v="16"/>
    <x v="1"/>
    <n v="8.2204999999999995"/>
    <n v="21.98"/>
    <n v="43.96"/>
    <n v="2"/>
    <n v="1"/>
    <n v="27.519000000000002"/>
    <n v="16.440999999999999"/>
    <x v="16"/>
  </r>
  <r>
    <d v="2003-04-11T00:00:00"/>
    <s v="SO63599"/>
    <n v="485"/>
    <n v="15349"/>
    <n v="4"/>
    <n v="2"/>
    <n v="2"/>
    <x v="24"/>
    <x v="1"/>
    <n v="8.2204999999999995"/>
    <n v="21.98"/>
    <n v="43.96"/>
    <n v="2"/>
    <n v="1"/>
    <n v="27.519000000000002"/>
    <n v="16.440999999999999"/>
    <x v="16"/>
  </r>
  <r>
    <d v="2003-11-12T00:00:00"/>
    <s v="SO63630"/>
    <n v="485"/>
    <n v="17937"/>
    <n v="10"/>
    <n v="2"/>
    <n v="2"/>
    <x v="34"/>
    <x v="5"/>
    <n v="8.2204999999999995"/>
    <n v="21.98"/>
    <n v="43.96"/>
    <n v="2"/>
    <n v="1"/>
    <n v="27.519000000000002"/>
    <n v="16.440999999999999"/>
    <x v="16"/>
  </r>
  <r>
    <d v="2003-01-12T00:00:00"/>
    <s v="SO63704"/>
    <n v="485"/>
    <n v="12265"/>
    <n v="7"/>
    <n v="2"/>
    <n v="2"/>
    <x v="17"/>
    <x v="6"/>
    <n v="8.2204999999999995"/>
    <n v="21.98"/>
    <n v="43.96"/>
    <n v="2"/>
    <n v="1"/>
    <n v="27.519000000000002"/>
    <n v="16.440999999999999"/>
    <x v="16"/>
  </r>
  <r>
    <d v="2004-11-01T00:00:00"/>
    <s v="SO63848"/>
    <n v="485"/>
    <n v="14635"/>
    <n v="1"/>
    <n v="2"/>
    <n v="2"/>
    <x v="44"/>
    <x v="2"/>
    <n v="8.2204999999999995"/>
    <n v="21.98"/>
    <n v="43.96"/>
    <n v="2"/>
    <n v="1"/>
    <n v="27.519000000000002"/>
    <n v="16.440999999999999"/>
    <x v="16"/>
  </r>
  <r>
    <d v="2003-08-11T00:00:00"/>
    <s v="SO63928"/>
    <n v="485"/>
    <n v="12761"/>
    <n v="1"/>
    <n v="2"/>
    <n v="2"/>
    <x v="15"/>
    <x v="2"/>
    <n v="8.2204999999999995"/>
    <n v="21.98"/>
    <n v="43.96"/>
    <n v="2"/>
    <n v="1"/>
    <n v="27.519000000000002"/>
    <n v="16.440999999999999"/>
    <x v="16"/>
  </r>
  <r>
    <d v="2004-01-01T00:00:00"/>
    <s v="SO64037"/>
    <n v="485"/>
    <n v="15346"/>
    <n v="4"/>
    <n v="2"/>
    <n v="2"/>
    <x v="36"/>
    <x v="1"/>
    <n v="8.2204999999999995"/>
    <n v="21.98"/>
    <n v="43.96"/>
    <n v="2"/>
    <n v="1"/>
    <n v="27.519000000000002"/>
    <n v="16.440999999999999"/>
    <x v="16"/>
  </r>
  <r>
    <d v="2003-11-12T00:00:00"/>
    <s v="SO64036"/>
    <n v="485"/>
    <n v="13027"/>
    <n v="6"/>
    <n v="2"/>
    <n v="2"/>
    <x v="34"/>
    <x v="3"/>
    <n v="8.2204999999999995"/>
    <n v="21.98"/>
    <n v="43.96"/>
    <n v="2"/>
    <n v="1"/>
    <n v="27.519000000000002"/>
    <n v="16.440999999999999"/>
    <x v="16"/>
  </r>
  <r>
    <d v="2003-12-12T00:00:00"/>
    <s v="SO64155"/>
    <n v="485"/>
    <n v="15493"/>
    <n v="1"/>
    <n v="2"/>
    <n v="2"/>
    <x v="3"/>
    <x v="2"/>
    <n v="8.2204999999999995"/>
    <n v="21.98"/>
    <n v="43.96"/>
    <n v="2"/>
    <n v="1"/>
    <n v="27.519000000000002"/>
    <n v="16.440999999999999"/>
    <x v="16"/>
  </r>
  <r>
    <d v="2004-09-01T00:00:00"/>
    <s v="SO64125"/>
    <n v="485"/>
    <n v="21055"/>
    <n v="8"/>
    <n v="2"/>
    <n v="2"/>
    <x v="47"/>
    <x v="4"/>
    <n v="8.2204999999999995"/>
    <n v="21.98"/>
    <n v="43.96"/>
    <n v="2"/>
    <n v="1"/>
    <n v="27.519000000000002"/>
    <n v="16.440999999999999"/>
    <x v="16"/>
  </r>
  <r>
    <d v="2003-03-11T00:00:00"/>
    <s v="SO64184"/>
    <n v="485"/>
    <n v="17948"/>
    <n v="10"/>
    <n v="2"/>
    <n v="2"/>
    <x v="19"/>
    <x v="5"/>
    <n v="8.2204999999999995"/>
    <n v="21.98"/>
    <n v="43.96"/>
    <n v="2"/>
    <n v="1"/>
    <n v="27.519000000000002"/>
    <n v="16.440999999999999"/>
    <x v="16"/>
  </r>
  <r>
    <d v="2004-06-01T00:00:00"/>
    <s v="SO64308"/>
    <n v="485"/>
    <n v="19338"/>
    <n v="7"/>
    <n v="2"/>
    <n v="2"/>
    <x v="46"/>
    <x v="6"/>
    <n v="8.2204999999999995"/>
    <n v="21.98"/>
    <n v="43.96"/>
    <n v="2"/>
    <n v="1"/>
    <n v="27.519000000000002"/>
    <n v="16.440999999999999"/>
    <x v="16"/>
  </r>
  <r>
    <d v="2003-03-12T00:00:00"/>
    <s v="SO64590"/>
    <n v="485"/>
    <n v="15328"/>
    <n v="4"/>
    <n v="2"/>
    <n v="2"/>
    <x v="38"/>
    <x v="1"/>
    <n v="8.2204999999999995"/>
    <n v="21.98"/>
    <n v="43.96"/>
    <n v="2"/>
    <n v="1"/>
    <n v="27.519000000000002"/>
    <n v="16.440999999999999"/>
    <x v="16"/>
  </r>
  <r>
    <d v="2003-05-12T00:00:00"/>
    <s v="SO64544"/>
    <n v="485"/>
    <n v="16199"/>
    <n v="8"/>
    <n v="2"/>
    <n v="2"/>
    <x v="6"/>
    <x v="4"/>
    <n v="8.2204999999999995"/>
    <n v="21.98"/>
    <n v="43.96"/>
    <n v="2"/>
    <n v="1"/>
    <n v="27.519000000000002"/>
    <n v="16.440999999999999"/>
    <x v="16"/>
  </r>
  <r>
    <d v="2004-03-01T00:00:00"/>
    <s v="SO64754"/>
    <n v="485"/>
    <n v="15541"/>
    <n v="4"/>
    <n v="2"/>
    <n v="2"/>
    <x v="41"/>
    <x v="1"/>
    <n v="8.2204999999999995"/>
    <n v="21.98"/>
    <n v="43.96"/>
    <n v="2"/>
    <n v="1"/>
    <n v="27.519000000000002"/>
    <n v="16.440999999999999"/>
    <x v="16"/>
  </r>
  <r>
    <d v="2003-09-12T00:00:00"/>
    <s v="SO64931"/>
    <n v="485"/>
    <n v="15195"/>
    <n v="4"/>
    <n v="2"/>
    <n v="2"/>
    <x v="7"/>
    <x v="1"/>
    <n v="8.2204999999999995"/>
    <n v="21.98"/>
    <n v="43.96"/>
    <n v="2"/>
    <n v="1"/>
    <n v="27.519000000000002"/>
    <n v="16.440999999999999"/>
    <x v="16"/>
  </r>
  <r>
    <d v="2003-04-11T00:00:00"/>
    <s v="SO64930"/>
    <n v="485"/>
    <n v="12446"/>
    <n v="4"/>
    <n v="2"/>
    <n v="2"/>
    <x v="24"/>
    <x v="1"/>
    <n v="8.2204999999999995"/>
    <n v="21.98"/>
    <n v="43.96"/>
    <n v="2"/>
    <n v="1"/>
    <n v="27.519000000000002"/>
    <n v="16.440999999999999"/>
    <x v="16"/>
  </r>
  <r>
    <d v="2003-06-11T00:00:00"/>
    <s v="SO64994"/>
    <n v="485"/>
    <n v="11170"/>
    <n v="1"/>
    <n v="2"/>
    <n v="2"/>
    <x v="4"/>
    <x v="2"/>
    <n v="8.2204999999999995"/>
    <n v="21.98"/>
    <n v="43.96"/>
    <n v="2"/>
    <n v="1"/>
    <n v="27.519000000000002"/>
    <n v="16.440999999999999"/>
    <x v="16"/>
  </r>
  <r>
    <d v="2003-06-12T00:00:00"/>
    <s v="SO65372"/>
    <n v="485"/>
    <n v="15737"/>
    <n v="1"/>
    <n v="2"/>
    <n v="2"/>
    <x v="13"/>
    <x v="2"/>
    <n v="8.2204999999999995"/>
    <n v="21.98"/>
    <n v="43.96"/>
    <n v="2"/>
    <n v="1"/>
    <n v="27.519000000000002"/>
    <n v="16.440999999999999"/>
    <x v="16"/>
  </r>
  <r>
    <d v="2004-02-01T00:00:00"/>
    <s v="SO65370"/>
    <n v="485"/>
    <n v="15899"/>
    <n v="4"/>
    <n v="2"/>
    <n v="2"/>
    <x v="43"/>
    <x v="1"/>
    <n v="8.2204999999999995"/>
    <n v="21.98"/>
    <n v="43.96"/>
    <n v="2"/>
    <n v="1"/>
    <n v="27.519000000000002"/>
    <n v="16.440999999999999"/>
    <x v="16"/>
  </r>
  <r>
    <d v="2003-12-11T00:00:00"/>
    <s v="SO65358"/>
    <n v="485"/>
    <n v="18756"/>
    <n v="6"/>
    <n v="2"/>
    <n v="2"/>
    <x v="27"/>
    <x v="3"/>
    <n v="8.2204999999999995"/>
    <n v="21.98"/>
    <n v="43.96"/>
    <n v="2"/>
    <n v="1"/>
    <n v="27.519000000000002"/>
    <n v="16.440999999999999"/>
    <x v="16"/>
  </r>
  <r>
    <d v="2003-07-12T00:00:00"/>
    <s v="SO65433"/>
    <n v="485"/>
    <n v="15944"/>
    <n v="1"/>
    <n v="2"/>
    <n v="2"/>
    <x v="9"/>
    <x v="2"/>
    <n v="8.2204999999999995"/>
    <n v="21.98"/>
    <n v="43.96"/>
    <n v="2"/>
    <n v="1"/>
    <n v="27.519000000000002"/>
    <n v="16.440999999999999"/>
    <x v="16"/>
  </r>
  <r>
    <d v="2004-10-01T00:00:00"/>
    <s v="SO65510"/>
    <n v="485"/>
    <n v="17093"/>
    <n v="8"/>
    <n v="2"/>
    <n v="2"/>
    <x v="40"/>
    <x v="4"/>
    <n v="8.2204999999999995"/>
    <n v="21.98"/>
    <n v="43.96"/>
    <n v="2"/>
    <n v="1"/>
    <n v="27.519000000000002"/>
    <n v="16.440999999999999"/>
    <x v="16"/>
  </r>
  <r>
    <d v="2004-01-02T00:00:00"/>
    <s v="SO65639"/>
    <n v="485"/>
    <n v="17969"/>
    <n v="10"/>
    <n v="2"/>
    <n v="2"/>
    <x v="58"/>
    <x v="5"/>
    <n v="8.2204999999999995"/>
    <n v="21.98"/>
    <n v="43.96"/>
    <n v="2"/>
    <n v="1"/>
    <n v="27.519000000000002"/>
    <n v="16.440999999999999"/>
    <x v="16"/>
  </r>
  <r>
    <d v="2004-05-01T00:00:00"/>
    <s v="SO65755"/>
    <n v="485"/>
    <n v="18135"/>
    <n v="10"/>
    <n v="2"/>
    <n v="2"/>
    <x v="35"/>
    <x v="5"/>
    <n v="8.2204999999999995"/>
    <n v="21.98"/>
    <n v="43.96"/>
    <n v="2"/>
    <n v="1"/>
    <n v="27.519000000000002"/>
    <n v="16.440999999999999"/>
    <x v="16"/>
  </r>
  <r>
    <d v="2003-01-12T00:00:00"/>
    <s v="SO65950"/>
    <n v="485"/>
    <n v="18139"/>
    <n v="8"/>
    <n v="2"/>
    <n v="2"/>
    <x v="17"/>
    <x v="4"/>
    <n v="8.2204999999999995"/>
    <n v="21.98"/>
    <n v="43.96"/>
    <n v="2"/>
    <n v="1"/>
    <n v="27.519000000000002"/>
    <n v="16.440999999999999"/>
    <x v="16"/>
  </r>
  <r>
    <d v="2004-03-02T00:00:00"/>
    <s v="SO65986"/>
    <n v="485"/>
    <n v="18018"/>
    <n v="7"/>
    <n v="2"/>
    <n v="2"/>
    <x v="49"/>
    <x v="6"/>
    <n v="8.2204999999999995"/>
    <n v="21.98"/>
    <n v="43.96"/>
    <n v="2"/>
    <n v="1"/>
    <n v="27.519000000000002"/>
    <n v="16.440999999999999"/>
    <x v="16"/>
  </r>
  <r>
    <d v="2003-12-12T00:00:00"/>
    <s v="SO66001"/>
    <n v="485"/>
    <n v="15518"/>
    <n v="4"/>
    <n v="2"/>
    <n v="2"/>
    <x v="3"/>
    <x v="1"/>
    <n v="8.2204999999999995"/>
    <n v="21.98"/>
    <n v="43.96"/>
    <n v="2"/>
    <n v="1"/>
    <n v="27.519000000000002"/>
    <n v="16.440999999999999"/>
    <x v="16"/>
  </r>
  <r>
    <d v="2003-06-12T00:00:00"/>
    <s v="SO66055"/>
    <n v="485"/>
    <n v="15952"/>
    <n v="1"/>
    <n v="2"/>
    <n v="2"/>
    <x v="13"/>
    <x v="2"/>
    <n v="8.2204999999999995"/>
    <n v="21.98"/>
    <n v="43.96"/>
    <n v="2"/>
    <n v="1"/>
    <n v="27.519000000000002"/>
    <n v="16.440999999999999"/>
    <x v="16"/>
  </r>
  <r>
    <d v="2003-09-12T00:00:00"/>
    <s v="SO66064"/>
    <n v="485"/>
    <n v="14235"/>
    <n v="9"/>
    <n v="2"/>
    <n v="2"/>
    <x v="7"/>
    <x v="0"/>
    <n v="8.2204999999999995"/>
    <n v="21.98"/>
    <n v="43.96"/>
    <n v="2"/>
    <n v="1"/>
    <n v="27.519000000000002"/>
    <n v="16.440999999999999"/>
    <x v="16"/>
  </r>
  <r>
    <d v="2004-08-02T00:00:00"/>
    <s v="SO66130"/>
    <n v="485"/>
    <n v="12898"/>
    <n v="4"/>
    <n v="2"/>
    <n v="2"/>
    <x v="50"/>
    <x v="1"/>
    <n v="8.2204999999999995"/>
    <n v="21.98"/>
    <n v="43.96"/>
    <n v="2"/>
    <n v="1"/>
    <n v="27.519000000000002"/>
    <n v="16.440999999999999"/>
    <x v="16"/>
  </r>
  <r>
    <d v="2004-01-01T00:00:00"/>
    <s v="SO66186"/>
    <n v="485"/>
    <n v="12882"/>
    <n v="4"/>
    <n v="2"/>
    <n v="2"/>
    <x v="36"/>
    <x v="1"/>
    <n v="8.2204999999999995"/>
    <n v="21.98"/>
    <n v="43.96"/>
    <n v="2"/>
    <n v="1"/>
    <n v="27.519000000000002"/>
    <n v="16.440999999999999"/>
    <x v="16"/>
  </r>
  <r>
    <d v="2003-12-12T00:00:00"/>
    <s v="SO66161"/>
    <n v="485"/>
    <n v="18185"/>
    <n v="8"/>
    <n v="2"/>
    <n v="2"/>
    <x v="3"/>
    <x v="4"/>
    <n v="8.2204999999999995"/>
    <n v="21.98"/>
    <n v="43.96"/>
    <n v="2"/>
    <n v="1"/>
    <n v="27.519000000000002"/>
    <n v="16.440999999999999"/>
    <x v="16"/>
  </r>
  <r>
    <d v="2004-12-02T00:00:00"/>
    <s v="SO66543"/>
    <n v="485"/>
    <n v="13217"/>
    <n v="6"/>
    <n v="2"/>
    <n v="2"/>
    <x v="54"/>
    <x v="3"/>
    <n v="8.2204999999999995"/>
    <n v="21.98"/>
    <n v="43.96"/>
    <n v="2"/>
    <n v="1"/>
    <n v="27.519000000000002"/>
    <n v="16.440999999999999"/>
    <x v="16"/>
  </r>
  <r>
    <d v="2003-12-12T00:00:00"/>
    <s v="SO66782"/>
    <n v="485"/>
    <n v="17974"/>
    <n v="10"/>
    <n v="2"/>
    <n v="2"/>
    <x v="3"/>
    <x v="5"/>
    <n v="8.2204999999999995"/>
    <n v="21.98"/>
    <n v="43.96"/>
    <n v="2"/>
    <n v="1"/>
    <n v="27.519000000000002"/>
    <n v="16.440999999999999"/>
    <x v="16"/>
  </r>
  <r>
    <d v="2003-06-12T00:00:00"/>
    <s v="SO66930"/>
    <n v="485"/>
    <n v="14326"/>
    <n v="9"/>
    <n v="2"/>
    <n v="2"/>
    <x v="13"/>
    <x v="0"/>
    <n v="8.2204999999999995"/>
    <n v="21.98"/>
    <n v="43.96"/>
    <n v="2"/>
    <n v="1"/>
    <n v="27.519000000000002"/>
    <n v="16.440999999999999"/>
    <x v="16"/>
  </r>
  <r>
    <d v="2004-11-01T00:00:00"/>
    <s v="SO66948"/>
    <n v="485"/>
    <n v="21227"/>
    <n v="9"/>
    <n v="2"/>
    <n v="2"/>
    <x v="44"/>
    <x v="0"/>
    <n v="8.2204999999999995"/>
    <n v="21.98"/>
    <n v="43.96"/>
    <n v="2"/>
    <n v="1"/>
    <n v="27.519000000000002"/>
    <n v="16.440999999999999"/>
    <x v="16"/>
  </r>
  <r>
    <d v="2003-04-12T00:00:00"/>
    <s v="SO67024"/>
    <n v="485"/>
    <n v="12712"/>
    <n v="8"/>
    <n v="2"/>
    <n v="2"/>
    <x v="26"/>
    <x v="4"/>
    <n v="8.2204999999999995"/>
    <n v="21.98"/>
    <n v="43.96"/>
    <n v="2"/>
    <n v="1"/>
    <n v="27.519000000000002"/>
    <n v="16.440999999999999"/>
    <x v="16"/>
  </r>
  <r>
    <d v="2003-10-12T00:00:00"/>
    <s v="SO67068"/>
    <n v="485"/>
    <n v="15771"/>
    <n v="1"/>
    <n v="2"/>
    <n v="2"/>
    <x v="14"/>
    <x v="2"/>
    <n v="8.2204999999999995"/>
    <n v="21.98"/>
    <n v="43.96"/>
    <n v="2"/>
    <n v="1"/>
    <n v="27.519000000000002"/>
    <n v="16.440999999999999"/>
    <x v="16"/>
  </r>
  <r>
    <d v="2004-05-02T00:00:00"/>
    <s v="SO67242"/>
    <n v="485"/>
    <n v="15540"/>
    <n v="4"/>
    <n v="2"/>
    <n v="2"/>
    <x v="51"/>
    <x v="1"/>
    <n v="8.2204999999999995"/>
    <n v="21.98"/>
    <n v="43.96"/>
    <n v="2"/>
    <n v="1"/>
    <n v="27.519000000000002"/>
    <n v="16.440999999999999"/>
    <x v="16"/>
  </r>
  <r>
    <d v="2004-08-02T00:00:00"/>
    <s v="SO67388"/>
    <n v="485"/>
    <n v="16105"/>
    <n v="1"/>
    <n v="2"/>
    <n v="2"/>
    <x v="50"/>
    <x v="2"/>
    <n v="8.2204999999999995"/>
    <n v="21.98"/>
    <n v="43.96"/>
    <n v="2"/>
    <n v="1"/>
    <n v="27.519000000000002"/>
    <n v="16.440999999999999"/>
    <x v="16"/>
  </r>
  <r>
    <d v="2004-03-01T00:00:00"/>
    <s v="SO67577"/>
    <n v="485"/>
    <n v="15210"/>
    <n v="9"/>
    <n v="2"/>
    <n v="2"/>
    <x v="41"/>
    <x v="0"/>
    <n v="8.2204999999999995"/>
    <n v="21.98"/>
    <n v="43.96"/>
    <n v="2"/>
    <n v="1"/>
    <n v="27.519000000000002"/>
    <n v="16.440999999999999"/>
    <x v="16"/>
  </r>
  <r>
    <d v="2004-11-01T00:00:00"/>
    <s v="SO67940"/>
    <n v="485"/>
    <n v="16818"/>
    <n v="4"/>
    <n v="2"/>
    <n v="2"/>
    <x v="44"/>
    <x v="1"/>
    <n v="8.2204999999999995"/>
    <n v="21.98"/>
    <n v="43.96"/>
    <n v="2"/>
    <n v="1"/>
    <n v="27.519000000000002"/>
    <n v="16.440999999999999"/>
    <x v="16"/>
  </r>
  <r>
    <d v="2004-08-02T00:00:00"/>
    <s v="SO67927"/>
    <n v="485"/>
    <n v="15911"/>
    <n v="1"/>
    <n v="2"/>
    <n v="2"/>
    <x v="50"/>
    <x v="2"/>
    <n v="8.2204999999999995"/>
    <n v="21.98"/>
    <n v="43.96"/>
    <n v="2"/>
    <n v="1"/>
    <n v="27.519000000000002"/>
    <n v="16.440999999999999"/>
    <x v="16"/>
  </r>
  <r>
    <d v="2004-11-02T00:00:00"/>
    <s v="SO67910"/>
    <n v="485"/>
    <n v="19910"/>
    <n v="8"/>
    <n v="2"/>
    <n v="2"/>
    <x v="57"/>
    <x v="4"/>
    <n v="8.2204999999999995"/>
    <n v="21.98"/>
    <n v="43.96"/>
    <n v="2"/>
    <n v="1"/>
    <n v="27.519000000000002"/>
    <n v="16.440999999999999"/>
    <x v="16"/>
  </r>
  <r>
    <d v="2004-08-03T00:00:00"/>
    <s v="SO67975"/>
    <n v="485"/>
    <n v="12613"/>
    <n v="7"/>
    <n v="2"/>
    <n v="2"/>
    <x v="63"/>
    <x v="6"/>
    <n v="8.2204999999999995"/>
    <n v="21.98"/>
    <n v="43.96"/>
    <n v="2"/>
    <n v="1"/>
    <n v="27.519000000000002"/>
    <n v="16.440999999999999"/>
    <x v="16"/>
  </r>
  <r>
    <d v="2004-10-02T00:00:00"/>
    <s v="SO68131"/>
    <n v="485"/>
    <n v="15283"/>
    <n v="6"/>
    <n v="2"/>
    <n v="2"/>
    <x v="59"/>
    <x v="3"/>
    <n v="8.2204999999999995"/>
    <n v="21.98"/>
    <n v="43.96"/>
    <n v="2"/>
    <n v="1"/>
    <n v="27.519000000000002"/>
    <n v="16.440999999999999"/>
    <x v="16"/>
  </r>
  <r>
    <d v="2004-04-02T00:00:00"/>
    <s v="SO68096"/>
    <n v="485"/>
    <n v="16410"/>
    <n v="10"/>
    <n v="2"/>
    <n v="2"/>
    <x v="56"/>
    <x v="5"/>
    <n v="8.2204999999999995"/>
    <n v="21.98"/>
    <n v="43.96"/>
    <n v="2"/>
    <n v="1"/>
    <n v="27.519000000000002"/>
    <n v="16.440999999999999"/>
    <x v="16"/>
  </r>
  <r>
    <d v="2004-05-01T00:00:00"/>
    <s v="SO68162"/>
    <n v="485"/>
    <n v="19299"/>
    <n v="10"/>
    <n v="2"/>
    <n v="2"/>
    <x v="35"/>
    <x v="5"/>
    <n v="8.2204999999999995"/>
    <n v="21.98"/>
    <n v="43.96"/>
    <n v="2"/>
    <n v="1"/>
    <n v="27.519000000000002"/>
    <n v="16.440999999999999"/>
    <x v="16"/>
  </r>
  <r>
    <d v="2004-06-01T00:00:00"/>
    <s v="SO68327"/>
    <n v="485"/>
    <n v="15178"/>
    <n v="9"/>
    <n v="2"/>
    <n v="2"/>
    <x v="46"/>
    <x v="0"/>
    <n v="8.2204999999999995"/>
    <n v="21.98"/>
    <n v="43.96"/>
    <n v="2"/>
    <n v="1"/>
    <n v="27.519000000000002"/>
    <n v="16.440999999999999"/>
    <x v="16"/>
  </r>
  <r>
    <d v="2004-01-01T00:00:00"/>
    <s v="SO68326"/>
    <n v="485"/>
    <n v="15228"/>
    <n v="9"/>
    <n v="2"/>
    <n v="2"/>
    <x v="36"/>
    <x v="0"/>
    <n v="8.2204999999999995"/>
    <n v="21.98"/>
    <n v="43.96"/>
    <n v="2"/>
    <n v="1"/>
    <n v="27.519000000000002"/>
    <n v="16.440999999999999"/>
    <x v="16"/>
  </r>
  <r>
    <d v="2004-07-03T00:00:00"/>
    <s v="SO68441"/>
    <n v="485"/>
    <n v="16852"/>
    <n v="4"/>
    <n v="2"/>
    <n v="2"/>
    <x v="69"/>
    <x v="1"/>
    <n v="8.2204999999999995"/>
    <n v="21.98"/>
    <n v="43.96"/>
    <n v="2"/>
    <n v="1"/>
    <n v="27.519000000000002"/>
    <n v="16.440999999999999"/>
    <x v="16"/>
  </r>
  <r>
    <d v="2004-11-03T00:00:00"/>
    <s v="SO68511"/>
    <n v="485"/>
    <n v="16756"/>
    <n v="1"/>
    <n v="2"/>
    <n v="2"/>
    <x v="66"/>
    <x v="2"/>
    <n v="8.2204999999999995"/>
    <n v="21.98"/>
    <n v="43.96"/>
    <n v="2"/>
    <n v="1"/>
    <n v="27.519000000000002"/>
    <n v="16.440999999999999"/>
    <x v="16"/>
  </r>
  <r>
    <d v="2004-06-02T00:00:00"/>
    <s v="SO68510"/>
    <n v="485"/>
    <n v="16872"/>
    <n v="4"/>
    <n v="2"/>
    <n v="2"/>
    <x v="52"/>
    <x v="1"/>
    <n v="8.2204999999999995"/>
    <n v="21.98"/>
    <n v="43.96"/>
    <n v="2"/>
    <n v="1"/>
    <n v="27.519000000000002"/>
    <n v="16.440999999999999"/>
    <x v="16"/>
  </r>
  <r>
    <d v="2004-01-01T00:00:00"/>
    <s v="SO68595"/>
    <n v="485"/>
    <n v="16893"/>
    <n v="1"/>
    <n v="2"/>
    <n v="2"/>
    <x v="36"/>
    <x v="2"/>
    <n v="8.2204999999999995"/>
    <n v="21.98"/>
    <n v="43.96"/>
    <n v="2"/>
    <n v="1"/>
    <n v="27.519000000000002"/>
    <n v="16.440999999999999"/>
    <x v="16"/>
  </r>
  <r>
    <d v="2004-05-01T00:00:00"/>
    <s v="SO68597"/>
    <n v="485"/>
    <n v="16859"/>
    <n v="1"/>
    <n v="2"/>
    <n v="2"/>
    <x v="35"/>
    <x v="2"/>
    <n v="8.2204999999999995"/>
    <n v="21.98"/>
    <n v="43.96"/>
    <n v="2"/>
    <n v="1"/>
    <n v="27.519000000000002"/>
    <n v="16.440999999999999"/>
    <x v="16"/>
  </r>
  <r>
    <d v="2004-02-02T00:00:00"/>
    <s v="SO68720"/>
    <n v="485"/>
    <n v="15587"/>
    <n v="9"/>
    <n v="2"/>
    <n v="2"/>
    <x v="61"/>
    <x v="0"/>
    <n v="8.2204999999999995"/>
    <n v="21.98"/>
    <n v="43.96"/>
    <n v="2"/>
    <n v="1"/>
    <n v="27.519000000000002"/>
    <n v="16.440999999999999"/>
    <x v="16"/>
  </r>
  <r>
    <d v="2004-05-02T00:00:00"/>
    <s v="SO68768"/>
    <n v="485"/>
    <n v="20898"/>
    <n v="8"/>
    <n v="2"/>
    <n v="2"/>
    <x v="51"/>
    <x v="4"/>
    <n v="8.2204999999999995"/>
    <n v="21.98"/>
    <n v="43.96"/>
    <n v="2"/>
    <n v="1"/>
    <n v="27.519000000000002"/>
    <n v="16.440999999999999"/>
    <x v="16"/>
  </r>
  <r>
    <d v="2004-03-02T00:00:00"/>
    <s v="SO68980"/>
    <n v="485"/>
    <n v="15512"/>
    <n v="1"/>
    <n v="2"/>
    <n v="2"/>
    <x v="49"/>
    <x v="2"/>
    <n v="8.2204999999999995"/>
    <n v="21.98"/>
    <n v="43.96"/>
    <n v="2"/>
    <n v="1"/>
    <n v="27.519000000000002"/>
    <n v="16.440999999999999"/>
    <x v="16"/>
  </r>
  <r>
    <d v="2004-03-04T00:00:00"/>
    <s v="SO69062"/>
    <n v="485"/>
    <n v="12913"/>
    <n v="1"/>
    <n v="2"/>
    <n v="2"/>
    <x v="74"/>
    <x v="2"/>
    <n v="8.2204999999999995"/>
    <n v="21.98"/>
    <n v="43.96"/>
    <n v="2"/>
    <n v="1"/>
    <n v="27.519000000000002"/>
    <n v="16.440999999999999"/>
    <x v="16"/>
  </r>
  <r>
    <d v="2004-09-02T00:00:00"/>
    <s v="SO69072"/>
    <n v="485"/>
    <n v="15596"/>
    <n v="9"/>
    <n v="2"/>
    <n v="2"/>
    <x v="55"/>
    <x v="0"/>
    <n v="8.2204999999999995"/>
    <n v="21.98"/>
    <n v="43.96"/>
    <n v="2"/>
    <n v="1"/>
    <n v="27.519000000000002"/>
    <n v="16.440999999999999"/>
    <x v="16"/>
  </r>
  <r>
    <d v="2004-03-02T00:00:00"/>
    <s v="SO69211"/>
    <n v="485"/>
    <n v="12432"/>
    <n v="4"/>
    <n v="2"/>
    <n v="2"/>
    <x v="49"/>
    <x v="1"/>
    <n v="8.2204999999999995"/>
    <n v="21.98"/>
    <n v="43.96"/>
    <n v="2"/>
    <n v="1"/>
    <n v="27.519000000000002"/>
    <n v="16.440999999999999"/>
    <x v="16"/>
  </r>
  <r>
    <d v="2004-10-04T00:00:00"/>
    <s v="SO69364"/>
    <n v="485"/>
    <n v="19842"/>
    <n v="1"/>
    <n v="2"/>
    <n v="2"/>
    <x v="78"/>
    <x v="2"/>
    <n v="8.2204999999999995"/>
    <n v="21.98"/>
    <n v="43.96"/>
    <n v="2"/>
    <n v="1"/>
    <n v="27.519000000000002"/>
    <n v="16.440999999999999"/>
    <x v="16"/>
  </r>
  <r>
    <d v="2004-05-03T00:00:00"/>
    <s v="SO69705"/>
    <n v="485"/>
    <n v="15289"/>
    <n v="4"/>
    <n v="2"/>
    <n v="2"/>
    <x v="62"/>
    <x v="1"/>
    <n v="8.2204999999999995"/>
    <n v="21.98"/>
    <n v="43.96"/>
    <n v="2"/>
    <n v="1"/>
    <n v="27.519000000000002"/>
    <n v="16.440999999999999"/>
    <x v="16"/>
  </r>
  <r>
    <d v="2004-06-01T00:00:00"/>
    <s v="SO69710"/>
    <n v="485"/>
    <n v="15719"/>
    <n v="9"/>
    <n v="2"/>
    <n v="2"/>
    <x v="46"/>
    <x v="0"/>
    <n v="8.2204999999999995"/>
    <n v="21.98"/>
    <n v="43.96"/>
    <n v="2"/>
    <n v="1"/>
    <n v="27.519000000000002"/>
    <n v="16.440999999999999"/>
    <x v="16"/>
  </r>
  <r>
    <d v="2004-03-03T00:00:00"/>
    <s v="SO70076"/>
    <n v="485"/>
    <n v="13049"/>
    <n v="9"/>
    <n v="2"/>
    <n v="2"/>
    <x v="64"/>
    <x v="0"/>
    <n v="8.2204999999999995"/>
    <n v="21.98"/>
    <n v="43.96"/>
    <n v="2"/>
    <n v="1"/>
    <n v="27.519000000000002"/>
    <n v="16.440999999999999"/>
    <x v="16"/>
  </r>
  <r>
    <d v="2004-03-04T00:00:00"/>
    <s v="SO70061"/>
    <n v="485"/>
    <n v="17593"/>
    <n v="4"/>
    <n v="2"/>
    <n v="2"/>
    <x v="74"/>
    <x v="1"/>
    <n v="8.2204999999999995"/>
    <n v="21.98"/>
    <n v="43.96"/>
    <n v="2"/>
    <n v="1"/>
    <n v="27.519000000000002"/>
    <n v="16.440999999999999"/>
    <x v="16"/>
  </r>
  <r>
    <d v="2004-08-04T00:00:00"/>
    <s v="SO70143"/>
    <n v="485"/>
    <n v="19705"/>
    <n v="6"/>
    <n v="2"/>
    <n v="2"/>
    <x v="76"/>
    <x v="3"/>
    <n v="8.2204999999999995"/>
    <n v="21.98"/>
    <n v="43.96"/>
    <n v="2"/>
    <n v="1"/>
    <n v="27.519000000000002"/>
    <n v="16.440999999999999"/>
    <x v="16"/>
  </r>
  <r>
    <d v="2004-07-04T00:00:00"/>
    <s v="SO70219"/>
    <n v="485"/>
    <n v="18950"/>
    <n v="6"/>
    <n v="2"/>
    <n v="2"/>
    <x v="98"/>
    <x v="3"/>
    <n v="8.2204999999999995"/>
    <n v="21.98"/>
    <n v="43.96"/>
    <n v="2"/>
    <n v="1"/>
    <n v="27.519000000000002"/>
    <n v="16.440999999999999"/>
    <x v="16"/>
  </r>
  <r>
    <d v="2004-12-02T00:00:00"/>
    <s v="SO70292"/>
    <n v="485"/>
    <n v="13400"/>
    <n v="4"/>
    <n v="2"/>
    <n v="2"/>
    <x v="54"/>
    <x v="1"/>
    <n v="8.2204999999999995"/>
    <n v="21.98"/>
    <n v="43.96"/>
    <n v="2"/>
    <n v="1"/>
    <n v="27.519000000000002"/>
    <n v="16.440999999999999"/>
    <x v="16"/>
  </r>
  <r>
    <d v="2004-12-03T00:00:00"/>
    <s v="SO70315"/>
    <n v="485"/>
    <n v="18191"/>
    <n v="9"/>
    <n v="2"/>
    <n v="2"/>
    <x v="72"/>
    <x v="0"/>
    <n v="8.2204999999999995"/>
    <n v="21.98"/>
    <n v="43.96"/>
    <n v="2"/>
    <n v="1"/>
    <n v="27.519000000000002"/>
    <n v="16.440999999999999"/>
    <x v="16"/>
  </r>
  <r>
    <d v="2004-10-03T00:00:00"/>
    <s v="SO70322"/>
    <n v="485"/>
    <n v="12817"/>
    <n v="7"/>
    <n v="2"/>
    <n v="2"/>
    <x v="71"/>
    <x v="6"/>
    <n v="8.2204999999999995"/>
    <n v="21.98"/>
    <n v="43.96"/>
    <n v="2"/>
    <n v="1"/>
    <n v="27.519000000000002"/>
    <n v="16.440999999999999"/>
    <x v="16"/>
  </r>
  <r>
    <d v="2004-12-02T00:00:00"/>
    <s v="SO70437"/>
    <n v="485"/>
    <n v="15764"/>
    <n v="9"/>
    <n v="2"/>
    <n v="2"/>
    <x v="54"/>
    <x v="0"/>
    <n v="8.2204999999999995"/>
    <n v="21.98"/>
    <n v="43.96"/>
    <n v="2"/>
    <n v="1"/>
    <n v="27.519000000000002"/>
    <n v="16.440999999999999"/>
    <x v="16"/>
  </r>
  <r>
    <d v="2004-10-03T00:00:00"/>
    <s v="SO70560"/>
    <n v="485"/>
    <n v="11518"/>
    <n v="1"/>
    <n v="2"/>
    <n v="2"/>
    <x v="71"/>
    <x v="2"/>
    <n v="8.2204999999999995"/>
    <n v="21.98"/>
    <n v="43.96"/>
    <n v="2"/>
    <n v="1"/>
    <n v="27.519000000000002"/>
    <n v="16.440999999999999"/>
    <x v="16"/>
  </r>
  <r>
    <d v="2004-01-03T00:00:00"/>
    <s v="SO70568"/>
    <n v="485"/>
    <n v="13851"/>
    <n v="6"/>
    <n v="2"/>
    <n v="2"/>
    <x v="65"/>
    <x v="3"/>
    <n v="8.2204999999999995"/>
    <n v="21.98"/>
    <n v="43.96"/>
    <n v="2"/>
    <n v="1"/>
    <n v="27.519000000000002"/>
    <n v="16.440999999999999"/>
    <x v="16"/>
  </r>
  <r>
    <d v="2004-04-02T00:00:00"/>
    <s v="SO70721"/>
    <n v="485"/>
    <n v="17413"/>
    <n v="1"/>
    <n v="2"/>
    <n v="2"/>
    <x v="56"/>
    <x v="2"/>
    <n v="8.2204999999999995"/>
    <n v="21.98"/>
    <n v="43.96"/>
    <n v="2"/>
    <n v="1"/>
    <n v="27.519000000000002"/>
    <n v="16.440999999999999"/>
    <x v="16"/>
  </r>
  <r>
    <d v="2004-02-03T00:00:00"/>
    <s v="SO70797"/>
    <n v="485"/>
    <n v="17542"/>
    <n v="4"/>
    <n v="2"/>
    <n v="2"/>
    <x v="60"/>
    <x v="1"/>
    <n v="8.2204999999999995"/>
    <n v="21.98"/>
    <n v="43.96"/>
    <n v="2"/>
    <n v="1"/>
    <n v="27.519000000000002"/>
    <n v="16.440999999999999"/>
    <x v="16"/>
  </r>
  <r>
    <d v="2004-01-05T00:00:00"/>
    <s v="SO70848"/>
    <n v="485"/>
    <n v="19991"/>
    <n v="4"/>
    <n v="2"/>
    <n v="2"/>
    <x v="90"/>
    <x v="1"/>
    <n v="8.2204999999999995"/>
    <n v="21.98"/>
    <n v="43.96"/>
    <n v="2"/>
    <n v="1"/>
    <n v="27.519000000000002"/>
    <n v="16.440999999999999"/>
    <x v="16"/>
  </r>
  <r>
    <d v="2004-05-03T00:00:00"/>
    <s v="SO70921"/>
    <n v="485"/>
    <n v="12584"/>
    <n v="9"/>
    <n v="2"/>
    <n v="2"/>
    <x v="62"/>
    <x v="0"/>
    <n v="8.2204999999999995"/>
    <n v="21.98"/>
    <n v="43.96"/>
    <n v="2"/>
    <n v="1"/>
    <n v="27.519000000000002"/>
    <n v="16.440999999999999"/>
    <x v="16"/>
  </r>
  <r>
    <d v="2004-11-02T00:00:00"/>
    <s v="SO70913"/>
    <n v="485"/>
    <n v="15284"/>
    <n v="4"/>
    <n v="2"/>
    <n v="2"/>
    <x v="57"/>
    <x v="1"/>
    <n v="8.2204999999999995"/>
    <n v="21.98"/>
    <n v="43.96"/>
    <n v="2"/>
    <n v="1"/>
    <n v="27.519000000000002"/>
    <n v="16.440999999999999"/>
    <x v="16"/>
  </r>
  <r>
    <d v="2004-07-03T00:00:00"/>
    <s v="SO70912"/>
    <n v="485"/>
    <n v="17441"/>
    <n v="4"/>
    <n v="2"/>
    <n v="2"/>
    <x v="69"/>
    <x v="1"/>
    <n v="8.2204999999999995"/>
    <n v="21.98"/>
    <n v="43.96"/>
    <n v="2"/>
    <n v="1"/>
    <n v="27.519000000000002"/>
    <n v="16.440999999999999"/>
    <x v="16"/>
  </r>
  <r>
    <d v="2004-04-02T00:00:00"/>
    <s v="SO70883"/>
    <n v="485"/>
    <n v="19263"/>
    <n v="10"/>
    <n v="2"/>
    <n v="2"/>
    <x v="56"/>
    <x v="5"/>
    <n v="8.2204999999999995"/>
    <n v="21.98"/>
    <n v="43.96"/>
    <n v="2"/>
    <n v="1"/>
    <n v="27.519000000000002"/>
    <n v="16.440999999999999"/>
    <x v="16"/>
  </r>
  <r>
    <d v="2004-11-03T00:00:00"/>
    <s v="SO70988"/>
    <n v="485"/>
    <n v="17545"/>
    <n v="1"/>
    <n v="2"/>
    <n v="2"/>
    <x v="66"/>
    <x v="2"/>
    <n v="8.2204999999999995"/>
    <n v="21.98"/>
    <n v="43.96"/>
    <n v="2"/>
    <n v="1"/>
    <n v="27.519000000000002"/>
    <n v="16.440999999999999"/>
    <x v="16"/>
  </r>
  <r>
    <d v="2004-05-03T00:00:00"/>
    <s v="SO71032"/>
    <n v="485"/>
    <n v="22680"/>
    <n v="8"/>
    <n v="2"/>
    <n v="2"/>
    <x v="62"/>
    <x v="4"/>
    <n v="8.2204999999999995"/>
    <n v="21.98"/>
    <n v="43.96"/>
    <n v="2"/>
    <n v="1"/>
    <n v="27.519000000000002"/>
    <n v="16.440999999999999"/>
    <x v="16"/>
  </r>
  <r>
    <d v="2004-01-03T00:00:00"/>
    <s v="SO71253"/>
    <n v="485"/>
    <n v="18788"/>
    <n v="6"/>
    <n v="2"/>
    <n v="2"/>
    <x v="65"/>
    <x v="3"/>
    <n v="8.2204999999999995"/>
    <n v="21.98"/>
    <n v="43.96"/>
    <n v="2"/>
    <n v="1"/>
    <n v="27.519000000000002"/>
    <n v="16.440999999999999"/>
    <x v="16"/>
  </r>
  <r>
    <d v="2004-09-03T00:00:00"/>
    <s v="SO71268"/>
    <n v="485"/>
    <n v="13107"/>
    <n v="9"/>
    <n v="2"/>
    <n v="2"/>
    <x v="70"/>
    <x v="0"/>
    <n v="8.2204999999999995"/>
    <n v="21.98"/>
    <n v="43.96"/>
    <n v="2"/>
    <n v="1"/>
    <n v="27.519000000000002"/>
    <n v="16.440999999999999"/>
    <x v="16"/>
  </r>
  <r>
    <d v="2004-09-02T00:00:00"/>
    <s v="SO71256"/>
    <n v="485"/>
    <n v="17005"/>
    <n v="4"/>
    <n v="2"/>
    <n v="2"/>
    <x v="55"/>
    <x v="1"/>
    <n v="8.2204999999999995"/>
    <n v="21.98"/>
    <n v="43.96"/>
    <n v="2"/>
    <n v="1"/>
    <n v="27.519000000000002"/>
    <n v="16.440999999999999"/>
    <x v="16"/>
  </r>
  <r>
    <d v="2004-07-05T00:00:00"/>
    <s v="SO71319"/>
    <n v="485"/>
    <n v="19992"/>
    <n v="4"/>
    <n v="2"/>
    <n v="2"/>
    <x v="93"/>
    <x v="1"/>
    <n v="8.2204999999999995"/>
    <n v="21.98"/>
    <n v="43.96"/>
    <n v="2"/>
    <n v="1"/>
    <n v="27.519000000000002"/>
    <n v="16.440999999999999"/>
    <x v="16"/>
  </r>
  <r>
    <d v="2004-05-02T00:00:00"/>
    <s v="SO71407"/>
    <n v="485"/>
    <n v="17475"/>
    <n v="4"/>
    <n v="2"/>
    <n v="2"/>
    <x v="51"/>
    <x v="1"/>
    <n v="8.2204999999999995"/>
    <n v="21.98"/>
    <n v="43.96"/>
    <n v="2"/>
    <n v="1"/>
    <n v="27.519000000000002"/>
    <n v="16.440999999999999"/>
    <x v="16"/>
  </r>
  <r>
    <d v="2004-05-03T00:00:00"/>
    <s v="SO71462"/>
    <n v="485"/>
    <n v="17536"/>
    <n v="4"/>
    <n v="2"/>
    <n v="2"/>
    <x v="62"/>
    <x v="1"/>
    <n v="8.2204999999999995"/>
    <n v="21.98"/>
    <n v="43.96"/>
    <n v="2"/>
    <n v="1"/>
    <n v="27.519000000000002"/>
    <n v="16.440999999999999"/>
    <x v="16"/>
  </r>
  <r>
    <d v="2004-07-03T00:00:00"/>
    <s v="SO71538"/>
    <n v="485"/>
    <n v="17453"/>
    <n v="1"/>
    <n v="2"/>
    <n v="2"/>
    <x v="69"/>
    <x v="2"/>
    <n v="8.2204999999999995"/>
    <n v="21.98"/>
    <n v="43.96"/>
    <n v="2"/>
    <n v="1"/>
    <n v="27.519000000000002"/>
    <n v="16.440999999999999"/>
    <x v="16"/>
  </r>
  <r>
    <d v="2004-07-02T00:00:00"/>
    <s v="SO71540"/>
    <n v="485"/>
    <n v="13269"/>
    <n v="1"/>
    <n v="2"/>
    <n v="2"/>
    <x v="53"/>
    <x v="2"/>
    <n v="8.2204999999999995"/>
    <n v="21.98"/>
    <n v="43.96"/>
    <n v="2"/>
    <n v="1"/>
    <n v="27.519000000000002"/>
    <n v="16.440999999999999"/>
    <x v="16"/>
  </r>
  <r>
    <d v="2004-08-02T00:00:00"/>
    <s v="SO71597"/>
    <n v="485"/>
    <n v="16912"/>
    <n v="1"/>
    <n v="2"/>
    <n v="2"/>
    <x v="50"/>
    <x v="2"/>
    <n v="8.2204999999999995"/>
    <n v="21.98"/>
    <n v="43.96"/>
    <n v="2"/>
    <n v="1"/>
    <n v="27.519000000000002"/>
    <n v="16.440999999999999"/>
    <x v="16"/>
  </r>
  <r>
    <d v="2004-09-03T00:00:00"/>
    <s v="SO71739"/>
    <n v="485"/>
    <n v="16914"/>
    <n v="1"/>
    <n v="2"/>
    <n v="2"/>
    <x v="70"/>
    <x v="2"/>
    <n v="8.2204999999999995"/>
    <n v="21.98"/>
    <n v="43.96"/>
    <n v="2"/>
    <n v="1"/>
    <n v="27.519000000000002"/>
    <n v="16.440999999999999"/>
    <x v="16"/>
  </r>
  <r>
    <d v="2004-06-03T00:00:00"/>
    <s v="SO71744"/>
    <n v="485"/>
    <n v="18922"/>
    <n v="6"/>
    <n v="2"/>
    <n v="2"/>
    <x v="68"/>
    <x v="3"/>
    <n v="8.2204999999999995"/>
    <n v="21.98"/>
    <n v="43.96"/>
    <n v="2"/>
    <n v="1"/>
    <n v="27.519000000000002"/>
    <n v="16.440999999999999"/>
    <x v="16"/>
  </r>
  <r>
    <d v="2004-01-05T00:00:00"/>
    <s v="SO72012"/>
    <n v="485"/>
    <n v="16273"/>
    <n v="7"/>
    <n v="2"/>
    <n v="2"/>
    <x v="90"/>
    <x v="6"/>
    <n v="8.2204999999999995"/>
    <n v="21.98"/>
    <n v="43.96"/>
    <n v="2"/>
    <n v="1"/>
    <n v="27.519000000000002"/>
    <n v="16.440999999999999"/>
    <x v="16"/>
  </r>
  <r>
    <d v="2004-02-03T00:00:00"/>
    <s v="SO72011"/>
    <n v="485"/>
    <n v="16290"/>
    <n v="8"/>
    <n v="2"/>
    <n v="2"/>
    <x v="60"/>
    <x v="4"/>
    <n v="8.2204999999999995"/>
    <n v="21.98"/>
    <n v="43.96"/>
    <n v="2"/>
    <n v="1"/>
    <n v="27.519000000000002"/>
    <n v="16.440999999999999"/>
    <x v="16"/>
  </r>
  <r>
    <d v="2004-07-05T00:00:00"/>
    <s v="SO72142"/>
    <n v="485"/>
    <n v="19439"/>
    <n v="8"/>
    <n v="2"/>
    <n v="2"/>
    <x v="93"/>
    <x v="4"/>
    <n v="8.2204999999999995"/>
    <n v="21.98"/>
    <n v="43.96"/>
    <n v="2"/>
    <n v="1"/>
    <n v="27.519000000000002"/>
    <n v="16.440999999999999"/>
    <x v="16"/>
  </r>
  <r>
    <d v="2004-08-04T00:00:00"/>
    <s v="SO72400"/>
    <n v="485"/>
    <n v="18864"/>
    <n v="4"/>
    <n v="2"/>
    <n v="2"/>
    <x v="76"/>
    <x v="1"/>
    <n v="8.2204999999999995"/>
    <n v="21.98"/>
    <n v="43.96"/>
    <n v="2"/>
    <n v="1"/>
    <n v="27.519000000000002"/>
    <n v="16.440999999999999"/>
    <x v="16"/>
  </r>
  <r>
    <d v="2004-09-05T00:00:00"/>
    <s v="SO72399"/>
    <n v="485"/>
    <n v="18850"/>
    <n v="4"/>
    <n v="2"/>
    <n v="2"/>
    <x v="92"/>
    <x v="1"/>
    <n v="8.2204999999999995"/>
    <n v="21.98"/>
    <n v="43.96"/>
    <n v="2"/>
    <n v="1"/>
    <n v="27.519000000000002"/>
    <n v="16.440999999999999"/>
    <x v="16"/>
  </r>
  <r>
    <d v="2004-05-03T00:00:00"/>
    <s v="SO72409"/>
    <n v="485"/>
    <n v="18460"/>
    <n v="4"/>
    <n v="2"/>
    <n v="2"/>
    <x v="62"/>
    <x v="1"/>
    <n v="8.2204999999999995"/>
    <n v="21.98"/>
    <n v="43.96"/>
    <n v="2"/>
    <n v="1"/>
    <n v="27.519000000000002"/>
    <n v="16.440999999999999"/>
    <x v="16"/>
  </r>
  <r>
    <d v="2004-10-04T00:00:00"/>
    <s v="SO72398"/>
    <n v="485"/>
    <n v="14025"/>
    <n v="1"/>
    <n v="2"/>
    <n v="2"/>
    <x v="78"/>
    <x v="2"/>
    <n v="8.2204999999999995"/>
    <n v="21.98"/>
    <n v="43.96"/>
    <n v="2"/>
    <n v="1"/>
    <n v="27.519000000000002"/>
    <n v="16.440999999999999"/>
    <x v="16"/>
  </r>
  <r>
    <d v="2004-02-03T00:00:00"/>
    <s v="SO72404"/>
    <n v="485"/>
    <n v="18611"/>
    <n v="1"/>
    <n v="2"/>
    <n v="2"/>
    <x v="60"/>
    <x v="2"/>
    <n v="8.2204999999999995"/>
    <n v="21.98"/>
    <n v="43.96"/>
    <n v="2"/>
    <n v="1"/>
    <n v="27.519000000000002"/>
    <n v="16.440999999999999"/>
    <x v="16"/>
  </r>
  <r>
    <d v="2004-07-05T00:00:00"/>
    <s v="SO72590"/>
    <n v="485"/>
    <n v="19454"/>
    <n v="8"/>
    <n v="2"/>
    <n v="2"/>
    <x v="93"/>
    <x v="4"/>
    <n v="8.2204999999999995"/>
    <n v="21.98"/>
    <n v="43.96"/>
    <n v="2"/>
    <n v="1"/>
    <n v="27.519000000000002"/>
    <n v="16.440999999999999"/>
    <x v="16"/>
  </r>
  <r>
    <d v="2004-08-03T00:00:00"/>
    <s v="SO72694"/>
    <n v="485"/>
    <n v="14026"/>
    <n v="1"/>
    <n v="2"/>
    <n v="2"/>
    <x v="63"/>
    <x v="2"/>
    <n v="8.2204999999999995"/>
    <n v="21.98"/>
    <n v="43.96"/>
    <n v="2"/>
    <n v="1"/>
    <n v="27.519000000000002"/>
    <n v="16.440999999999999"/>
    <x v="16"/>
  </r>
  <r>
    <d v="2004-11-04T00:00:00"/>
    <s v="SO72697"/>
    <n v="485"/>
    <n v="18429"/>
    <n v="1"/>
    <n v="2"/>
    <n v="2"/>
    <x v="81"/>
    <x v="2"/>
    <n v="8.2204999999999995"/>
    <n v="21.98"/>
    <n v="43.96"/>
    <n v="2"/>
    <n v="1"/>
    <n v="27.519000000000002"/>
    <n v="16.440999999999999"/>
    <x v="16"/>
  </r>
  <r>
    <d v="2004-06-03T00:00:00"/>
    <s v="SO72650"/>
    <n v="485"/>
    <n v="17834"/>
    <n v="7"/>
    <n v="2"/>
    <n v="2"/>
    <x v="68"/>
    <x v="6"/>
    <n v="8.2204999999999995"/>
    <n v="21.98"/>
    <n v="43.96"/>
    <n v="2"/>
    <n v="1"/>
    <n v="27.519000000000002"/>
    <n v="16.440999999999999"/>
    <x v="16"/>
  </r>
  <r>
    <d v="2004-11-03T00:00:00"/>
    <s v="SO72706"/>
    <n v="485"/>
    <n v="13022"/>
    <n v="9"/>
    <n v="2"/>
    <n v="2"/>
    <x v="66"/>
    <x v="0"/>
    <n v="8.2204999999999995"/>
    <n v="21.98"/>
    <n v="43.96"/>
    <n v="2"/>
    <n v="1"/>
    <n v="27.519000000000002"/>
    <n v="16.440999999999999"/>
    <x v="16"/>
  </r>
  <r>
    <d v="2004-03-04T00:00:00"/>
    <s v="SO72908"/>
    <n v="485"/>
    <n v="15427"/>
    <n v="4"/>
    <n v="2"/>
    <n v="2"/>
    <x v="74"/>
    <x v="1"/>
    <n v="8.2204999999999995"/>
    <n v="21.98"/>
    <n v="43.96"/>
    <n v="2"/>
    <n v="1"/>
    <n v="27.519000000000002"/>
    <n v="16.440999999999999"/>
    <x v="16"/>
  </r>
  <r>
    <d v="2004-08-03T00:00:00"/>
    <s v="SO72869"/>
    <n v="485"/>
    <n v="15089"/>
    <n v="10"/>
    <n v="2"/>
    <n v="2"/>
    <x v="63"/>
    <x v="5"/>
    <n v="8.2204999999999995"/>
    <n v="21.98"/>
    <n v="43.96"/>
    <n v="2"/>
    <n v="1"/>
    <n v="27.519000000000002"/>
    <n v="16.440999999999999"/>
    <x v="16"/>
  </r>
  <r>
    <d v="2004-07-05T00:00:00"/>
    <s v="SO72966"/>
    <n v="485"/>
    <n v="13767"/>
    <n v="8"/>
    <n v="2"/>
    <n v="2"/>
    <x v="93"/>
    <x v="4"/>
    <n v="8.2204999999999995"/>
    <n v="21.98"/>
    <n v="43.96"/>
    <n v="2"/>
    <n v="1"/>
    <n v="27.519000000000002"/>
    <n v="16.440999999999999"/>
    <x v="16"/>
  </r>
  <r>
    <d v="2004-12-03T00:00:00"/>
    <s v="SO72967"/>
    <n v="485"/>
    <n v="16546"/>
    <n v="10"/>
    <n v="2"/>
    <n v="2"/>
    <x v="72"/>
    <x v="5"/>
    <n v="8.2204999999999995"/>
    <n v="21.98"/>
    <n v="43.96"/>
    <n v="2"/>
    <n v="1"/>
    <n v="27.519000000000002"/>
    <n v="16.440999999999999"/>
    <x v="16"/>
  </r>
  <r>
    <d v="2004-09-03T00:00:00"/>
    <s v="SO73157"/>
    <n v="485"/>
    <n v="18511"/>
    <n v="4"/>
    <n v="2"/>
    <n v="2"/>
    <x v="70"/>
    <x v="1"/>
    <n v="8.2204999999999995"/>
    <n v="21.98"/>
    <n v="43.96"/>
    <n v="2"/>
    <n v="1"/>
    <n v="27.519000000000002"/>
    <n v="16.440999999999999"/>
    <x v="16"/>
  </r>
  <r>
    <d v="2004-04-04T00:00:00"/>
    <s v="SO73158"/>
    <n v="485"/>
    <n v="13878"/>
    <n v="6"/>
    <n v="2"/>
    <n v="2"/>
    <x v="83"/>
    <x v="3"/>
    <n v="8.2204999999999995"/>
    <n v="21.98"/>
    <n v="43.96"/>
    <n v="2"/>
    <n v="1"/>
    <n v="27.519000000000002"/>
    <n v="16.440999999999999"/>
    <x v="16"/>
  </r>
  <r>
    <d v="2004-09-03T00:00:00"/>
    <s v="SO73261"/>
    <n v="485"/>
    <n v="13008"/>
    <n v="9"/>
    <n v="2"/>
    <n v="2"/>
    <x v="70"/>
    <x v="0"/>
    <n v="8.2204999999999995"/>
    <n v="21.98"/>
    <n v="43.96"/>
    <n v="2"/>
    <n v="1"/>
    <n v="27.519000000000002"/>
    <n v="16.440999999999999"/>
    <x v="16"/>
  </r>
  <r>
    <d v="2004-03-04T00:00:00"/>
    <s v="SO73303"/>
    <n v="485"/>
    <n v="18808"/>
    <n v="4"/>
    <n v="2"/>
    <n v="2"/>
    <x v="74"/>
    <x v="1"/>
    <n v="8.2204999999999995"/>
    <n v="21.98"/>
    <n v="43.96"/>
    <n v="2"/>
    <n v="1"/>
    <n v="27.519000000000002"/>
    <n v="16.440999999999999"/>
    <x v="16"/>
  </r>
  <r>
    <d v="2004-06-03T00:00:00"/>
    <s v="SO73394"/>
    <n v="485"/>
    <n v="17510"/>
    <n v="9"/>
    <n v="2"/>
    <n v="2"/>
    <x v="68"/>
    <x v="0"/>
    <n v="8.2204999999999995"/>
    <n v="21.98"/>
    <n v="43.96"/>
    <n v="2"/>
    <n v="1"/>
    <n v="27.519000000000002"/>
    <n v="16.440999999999999"/>
    <x v="16"/>
  </r>
  <r>
    <d v="2004-10-05T00:00:00"/>
    <s v="SO73556"/>
    <n v="485"/>
    <n v="18818"/>
    <n v="4"/>
    <n v="2"/>
    <n v="2"/>
    <x v="100"/>
    <x v="1"/>
    <n v="8.2204999999999995"/>
    <n v="21.98"/>
    <n v="43.96"/>
    <n v="2"/>
    <n v="1"/>
    <n v="27.519000000000002"/>
    <n v="16.440999999999999"/>
    <x v="16"/>
  </r>
  <r>
    <d v="2004-05-05T00:00:00"/>
    <s v="SO73555"/>
    <n v="485"/>
    <n v="18905"/>
    <n v="1"/>
    <n v="2"/>
    <n v="2"/>
    <x v="86"/>
    <x v="2"/>
    <n v="8.2204999999999995"/>
    <n v="21.98"/>
    <n v="43.96"/>
    <n v="2"/>
    <n v="1"/>
    <n v="27.519000000000002"/>
    <n v="16.440999999999999"/>
    <x v="16"/>
  </r>
  <r>
    <d v="2004-08-04T00:00:00"/>
    <s v="SO73657"/>
    <n v="485"/>
    <n v="13537"/>
    <n v="7"/>
    <n v="2"/>
    <n v="2"/>
    <x v="76"/>
    <x v="6"/>
    <n v="8.2204999999999995"/>
    <n v="21.98"/>
    <n v="43.96"/>
    <n v="2"/>
    <n v="1"/>
    <n v="27.519000000000002"/>
    <n v="16.440999999999999"/>
    <x v="16"/>
  </r>
  <r>
    <d v="2004-10-05T00:00:00"/>
    <s v="SO73766"/>
    <n v="485"/>
    <n v="16350"/>
    <n v="9"/>
    <n v="2"/>
    <n v="2"/>
    <x v="100"/>
    <x v="0"/>
    <n v="8.2204999999999995"/>
    <n v="21.98"/>
    <n v="43.96"/>
    <n v="2"/>
    <n v="1"/>
    <n v="27.519000000000002"/>
    <n v="16.440999999999999"/>
    <x v="16"/>
  </r>
  <r>
    <d v="2004-08-03T00:00:00"/>
    <s v="SO73843"/>
    <n v="485"/>
    <n v="20483"/>
    <n v="6"/>
    <n v="2"/>
    <n v="2"/>
    <x v="63"/>
    <x v="3"/>
    <n v="8.2204999999999995"/>
    <n v="21.98"/>
    <n v="43.96"/>
    <n v="2"/>
    <n v="1"/>
    <n v="27.519000000000002"/>
    <n v="16.440999999999999"/>
    <x v="16"/>
  </r>
  <r>
    <d v="2004-11-05T00:00:00"/>
    <s v="SO73994"/>
    <n v="485"/>
    <n v="18539"/>
    <n v="4"/>
    <n v="2"/>
    <n v="2"/>
    <x v="87"/>
    <x v="1"/>
    <n v="8.2204999999999995"/>
    <n v="21.98"/>
    <n v="43.96"/>
    <n v="2"/>
    <n v="1"/>
    <n v="27.519000000000002"/>
    <n v="16.440999999999999"/>
    <x v="16"/>
  </r>
  <r>
    <d v="2004-02-06T00:00:00"/>
    <s v="SO74136"/>
    <n v="485"/>
    <n v="14055"/>
    <n v="9"/>
    <n v="2"/>
    <n v="2"/>
    <x v="95"/>
    <x v="0"/>
    <n v="8.2204999999999995"/>
    <n v="21.98"/>
    <n v="43.96"/>
    <n v="2"/>
    <n v="1"/>
    <n v="27.519000000000002"/>
    <n v="16.440999999999999"/>
    <x v="16"/>
  </r>
  <r>
    <d v="2004-01-05T00:00:00"/>
    <s v="SO74130"/>
    <n v="485"/>
    <n v="21266"/>
    <n v="6"/>
    <n v="2"/>
    <n v="2"/>
    <x v="90"/>
    <x v="3"/>
    <n v="8.2204999999999995"/>
    <n v="21.98"/>
    <n v="43.96"/>
    <n v="2"/>
    <n v="1"/>
    <n v="27.519000000000002"/>
    <n v="16.440999999999999"/>
    <x v="16"/>
  </r>
  <r>
    <d v="2003-10-10T00:00:00"/>
    <s v="SO61300"/>
    <n v="478"/>
    <n v="13164"/>
    <n v="4"/>
    <n v="2"/>
    <n v="2"/>
    <x v="28"/>
    <x v="1"/>
    <n v="3.7363"/>
    <n v="9.99"/>
    <n v="19.98"/>
    <n v="2"/>
    <n v="1"/>
    <n v="12.507400000000001"/>
    <n v="7.4725999999999999"/>
    <x v="42"/>
  </r>
  <r>
    <d v="2003-04-10T00:00:00"/>
    <s v="SO61413"/>
    <n v="478"/>
    <n v="11937"/>
    <n v="1"/>
    <n v="2"/>
    <n v="2"/>
    <x v="5"/>
    <x v="2"/>
    <n v="3.7363"/>
    <n v="9.99"/>
    <n v="19.98"/>
    <n v="2"/>
    <n v="1"/>
    <n v="12.507400000000001"/>
    <n v="7.4725999999999999"/>
    <x v="42"/>
  </r>
  <r>
    <d v="2003-04-10T00:00:00"/>
    <s v="SO61453"/>
    <n v="478"/>
    <n v="15572"/>
    <n v="6"/>
    <n v="2"/>
    <n v="2"/>
    <x v="5"/>
    <x v="3"/>
    <n v="3.7363"/>
    <n v="9.99"/>
    <n v="19.98"/>
    <n v="2"/>
    <n v="1"/>
    <n v="12.507400000000001"/>
    <n v="7.4725999999999999"/>
    <x v="42"/>
  </r>
  <r>
    <d v="2003-06-09T00:00:00"/>
    <s v="SO61473"/>
    <n v="478"/>
    <n v="13135"/>
    <n v="9"/>
    <n v="2"/>
    <n v="2"/>
    <x v="117"/>
    <x v="0"/>
    <n v="3.7363"/>
    <n v="9.99"/>
    <n v="19.98"/>
    <n v="2"/>
    <n v="1"/>
    <n v="12.507400000000001"/>
    <n v="7.4725999999999999"/>
    <x v="42"/>
  </r>
  <r>
    <d v="2003-06-09T00:00:00"/>
    <s v="SO61441"/>
    <n v="478"/>
    <n v="15923"/>
    <n v="7"/>
    <n v="2"/>
    <n v="2"/>
    <x v="117"/>
    <x v="6"/>
    <n v="3.7363"/>
    <n v="9.99"/>
    <n v="19.98"/>
    <n v="2"/>
    <n v="1"/>
    <n v="12.507400000000001"/>
    <n v="7.4725999999999999"/>
    <x v="42"/>
  </r>
  <r>
    <d v="2003-02-11T00:00:00"/>
    <s v="SO61490"/>
    <n v="478"/>
    <n v="15637"/>
    <n v="7"/>
    <n v="2"/>
    <n v="2"/>
    <x v="23"/>
    <x v="6"/>
    <n v="3.7363"/>
    <n v="9.99"/>
    <n v="19.98"/>
    <n v="2"/>
    <n v="1"/>
    <n v="12.507400000000001"/>
    <n v="7.4725999999999999"/>
    <x v="42"/>
  </r>
  <r>
    <d v="2003-10-09T00:00:00"/>
    <s v="SO61719"/>
    <n v="478"/>
    <n v="13651"/>
    <n v="9"/>
    <n v="2"/>
    <n v="2"/>
    <x v="107"/>
    <x v="0"/>
    <n v="3.7363"/>
    <n v="9.99"/>
    <n v="19.98"/>
    <n v="2"/>
    <n v="1"/>
    <n v="12.507400000000001"/>
    <n v="7.4725999999999999"/>
    <x v="42"/>
  </r>
  <r>
    <d v="2003-08-10T00:00:00"/>
    <s v="SO61742"/>
    <n v="478"/>
    <n v="21328"/>
    <n v="4"/>
    <n v="2"/>
    <n v="2"/>
    <x v="31"/>
    <x v="1"/>
    <n v="3.7363"/>
    <n v="9.99"/>
    <n v="19.98"/>
    <n v="2"/>
    <n v="1"/>
    <n v="12.507400000000001"/>
    <n v="7.4725999999999999"/>
    <x v="42"/>
  </r>
  <r>
    <d v="2003-03-12T00:00:00"/>
    <s v="SO61836"/>
    <n v="478"/>
    <n v="19730"/>
    <n v="4"/>
    <n v="2"/>
    <n v="2"/>
    <x v="38"/>
    <x v="1"/>
    <n v="3.7363"/>
    <n v="9.99"/>
    <n v="19.98"/>
    <n v="2"/>
    <n v="1"/>
    <n v="12.507400000000001"/>
    <n v="7.4725999999999999"/>
    <x v="42"/>
  </r>
  <r>
    <d v="2003-09-10T00:00:00"/>
    <s v="SO61875"/>
    <n v="478"/>
    <n v="23261"/>
    <n v="1"/>
    <n v="2"/>
    <n v="2"/>
    <x v="21"/>
    <x v="2"/>
    <n v="3.7363"/>
    <n v="9.99"/>
    <n v="19.98"/>
    <n v="2"/>
    <n v="1"/>
    <n v="12.507400000000001"/>
    <n v="7.4725999999999999"/>
    <x v="42"/>
  </r>
  <r>
    <d v="2003-06-10T00:00:00"/>
    <s v="SO62003"/>
    <n v="478"/>
    <n v="14485"/>
    <n v="4"/>
    <n v="2"/>
    <n v="2"/>
    <x v="1"/>
    <x v="1"/>
    <n v="3.7363"/>
    <n v="9.99"/>
    <n v="19.98"/>
    <n v="2"/>
    <n v="1"/>
    <n v="12.507400000000001"/>
    <n v="7.4725999999999999"/>
    <x v="42"/>
  </r>
  <r>
    <d v="2003-05-11T00:00:00"/>
    <s v="SO61980"/>
    <n v="478"/>
    <n v="17632"/>
    <n v="10"/>
    <n v="2"/>
    <n v="2"/>
    <x v="39"/>
    <x v="5"/>
    <n v="3.7363"/>
    <n v="9.99"/>
    <n v="19.98"/>
    <n v="2"/>
    <n v="1"/>
    <n v="12.507400000000001"/>
    <n v="7.4725999999999999"/>
    <x v="42"/>
  </r>
  <r>
    <d v="2003-07-11T00:00:00"/>
    <s v="SO62069"/>
    <n v="478"/>
    <n v="14656"/>
    <n v="1"/>
    <n v="2"/>
    <n v="2"/>
    <x v="12"/>
    <x v="2"/>
    <n v="3.7363"/>
    <n v="9.99"/>
    <n v="19.98"/>
    <n v="2"/>
    <n v="1"/>
    <n v="12.507400000000001"/>
    <n v="7.4725999999999999"/>
    <x v="42"/>
  </r>
  <r>
    <d v="2003-01-12T00:00:00"/>
    <s v="SO62072"/>
    <n v="478"/>
    <n v="14461"/>
    <n v="1"/>
    <n v="2"/>
    <n v="2"/>
    <x v="17"/>
    <x v="2"/>
    <n v="3.7363"/>
    <n v="9.99"/>
    <n v="19.98"/>
    <n v="2"/>
    <n v="1"/>
    <n v="12.507400000000001"/>
    <n v="7.4725999999999999"/>
    <x v="42"/>
  </r>
  <r>
    <d v="2003-04-11T00:00:00"/>
    <s v="SO62067"/>
    <n v="478"/>
    <n v="13029"/>
    <n v="1"/>
    <n v="2"/>
    <n v="2"/>
    <x v="24"/>
    <x v="2"/>
    <n v="3.7363"/>
    <n v="9.99"/>
    <n v="19.98"/>
    <n v="2"/>
    <n v="1"/>
    <n v="12.507400000000001"/>
    <n v="7.4725999999999999"/>
    <x v="42"/>
  </r>
  <r>
    <d v="2003-08-10T00:00:00"/>
    <s v="SO62078"/>
    <n v="478"/>
    <n v="11992"/>
    <n v="9"/>
    <n v="2"/>
    <n v="2"/>
    <x v="31"/>
    <x v="0"/>
    <n v="3.7363"/>
    <n v="9.99"/>
    <n v="19.98"/>
    <n v="2"/>
    <n v="1"/>
    <n v="12.507400000000001"/>
    <n v="7.4725999999999999"/>
    <x v="42"/>
  </r>
  <r>
    <d v="2003-10-12T00:00:00"/>
    <s v="SO62097"/>
    <n v="478"/>
    <n v="15695"/>
    <n v="10"/>
    <n v="2"/>
    <n v="2"/>
    <x v="14"/>
    <x v="5"/>
    <n v="3.7363"/>
    <n v="9.99"/>
    <n v="19.98"/>
    <n v="2"/>
    <n v="1"/>
    <n v="12.507400000000001"/>
    <n v="7.4725999999999999"/>
    <x v="42"/>
  </r>
  <r>
    <d v="2003-09-12T00:00:00"/>
    <s v="SO62118"/>
    <n v="478"/>
    <n v="17222"/>
    <n v="7"/>
    <n v="2"/>
    <n v="2"/>
    <x v="7"/>
    <x v="6"/>
    <n v="3.7363"/>
    <n v="9.99"/>
    <n v="19.98"/>
    <n v="2"/>
    <n v="1"/>
    <n v="12.507400000000001"/>
    <n v="7.4725999999999999"/>
    <x v="42"/>
  </r>
  <r>
    <d v="2003-10-11T00:00:00"/>
    <s v="SO62241"/>
    <n v="478"/>
    <n v="24565"/>
    <n v="8"/>
    <n v="2"/>
    <n v="2"/>
    <x v="18"/>
    <x v="4"/>
    <n v="3.7363"/>
    <n v="9.99"/>
    <n v="19.98"/>
    <n v="2"/>
    <n v="1"/>
    <n v="12.507400000000001"/>
    <n v="7.4725999999999999"/>
    <x v="42"/>
  </r>
  <r>
    <d v="2003-05-12T00:00:00"/>
    <s v="SO62330"/>
    <n v="478"/>
    <n v="19723"/>
    <n v="4"/>
    <n v="2"/>
    <n v="2"/>
    <x v="6"/>
    <x v="1"/>
    <n v="3.7363"/>
    <n v="9.99"/>
    <n v="19.98"/>
    <n v="2"/>
    <n v="1"/>
    <n v="12.507400000000001"/>
    <n v="7.4725999999999999"/>
    <x v="42"/>
  </r>
  <r>
    <d v="2003-05-11T00:00:00"/>
    <s v="SO62365"/>
    <n v="478"/>
    <n v="14208"/>
    <n v="10"/>
    <n v="2"/>
    <n v="2"/>
    <x v="39"/>
    <x v="5"/>
    <n v="3.7363"/>
    <n v="9.99"/>
    <n v="19.98"/>
    <n v="2"/>
    <n v="1"/>
    <n v="12.507400000000001"/>
    <n v="7.4725999999999999"/>
    <x v="42"/>
  </r>
  <r>
    <d v="2003-12-10T00:00:00"/>
    <s v="SO62446"/>
    <n v="478"/>
    <n v="14439"/>
    <n v="1"/>
    <n v="2"/>
    <n v="2"/>
    <x v="22"/>
    <x v="2"/>
    <n v="3.7363"/>
    <n v="9.99"/>
    <n v="19.98"/>
    <n v="2"/>
    <n v="1"/>
    <n v="12.507400000000001"/>
    <n v="7.4725999999999999"/>
    <x v="42"/>
  </r>
  <r>
    <d v="2003-07-12T00:00:00"/>
    <s v="SO62410"/>
    <n v="478"/>
    <n v="15106"/>
    <n v="10"/>
    <n v="2"/>
    <n v="2"/>
    <x v="9"/>
    <x v="5"/>
    <n v="3.7363"/>
    <n v="9.99"/>
    <n v="19.98"/>
    <n v="2"/>
    <n v="1"/>
    <n v="12.507400000000001"/>
    <n v="7.4725999999999999"/>
    <x v="42"/>
  </r>
  <r>
    <d v="2003-03-11T00:00:00"/>
    <s v="SO62480"/>
    <n v="478"/>
    <n v="12255"/>
    <n v="7"/>
    <n v="2"/>
    <n v="2"/>
    <x v="19"/>
    <x v="6"/>
    <n v="3.7363"/>
    <n v="9.99"/>
    <n v="19.98"/>
    <n v="2"/>
    <n v="1"/>
    <n v="12.507400000000001"/>
    <n v="7.4725999999999999"/>
    <x v="42"/>
  </r>
  <r>
    <d v="2004-02-01T00:00:00"/>
    <s v="SO62611"/>
    <n v="478"/>
    <n v="13516"/>
    <n v="10"/>
    <n v="2"/>
    <n v="2"/>
    <x v="43"/>
    <x v="5"/>
    <n v="3.7363"/>
    <n v="9.99"/>
    <n v="19.98"/>
    <n v="2"/>
    <n v="1"/>
    <n v="12.507400000000001"/>
    <n v="7.4725999999999999"/>
    <x v="42"/>
  </r>
  <r>
    <d v="2004-02-01T00:00:00"/>
    <s v="SO62599"/>
    <n v="478"/>
    <n v="21460"/>
    <n v="4"/>
    <n v="2"/>
    <n v="2"/>
    <x v="43"/>
    <x v="1"/>
    <n v="3.7363"/>
    <n v="9.99"/>
    <n v="19.98"/>
    <n v="2"/>
    <n v="1"/>
    <n v="12.507400000000001"/>
    <n v="7.4725999999999999"/>
    <x v="42"/>
  </r>
  <r>
    <d v="2004-09-01T00:00:00"/>
    <s v="SO62807"/>
    <n v="478"/>
    <n v="12252"/>
    <n v="9"/>
    <n v="2"/>
    <n v="2"/>
    <x v="47"/>
    <x v="0"/>
    <n v="3.7363"/>
    <n v="9.99"/>
    <n v="19.98"/>
    <n v="2"/>
    <n v="1"/>
    <n v="12.507400000000001"/>
    <n v="7.4725999999999999"/>
    <x v="42"/>
  </r>
  <r>
    <d v="2003-09-10T00:00:00"/>
    <s v="SO62857"/>
    <n v="478"/>
    <n v="12027"/>
    <n v="1"/>
    <n v="2"/>
    <n v="2"/>
    <x v="21"/>
    <x v="2"/>
    <n v="3.7363"/>
    <n v="9.99"/>
    <n v="19.98"/>
    <n v="2"/>
    <n v="1"/>
    <n v="12.507400000000001"/>
    <n v="7.4725999999999999"/>
    <x v="42"/>
  </r>
  <r>
    <d v="2003-10-10T00:00:00"/>
    <s v="SO62932"/>
    <n v="478"/>
    <n v="13133"/>
    <n v="9"/>
    <n v="2"/>
    <n v="2"/>
    <x v="28"/>
    <x v="0"/>
    <n v="3.7363"/>
    <n v="9.99"/>
    <n v="19.98"/>
    <n v="2"/>
    <n v="1"/>
    <n v="12.507400000000001"/>
    <n v="7.4725999999999999"/>
    <x v="42"/>
  </r>
  <r>
    <d v="2004-11-01T00:00:00"/>
    <s v="SO63039"/>
    <n v="478"/>
    <n v="14184"/>
    <n v="10"/>
    <n v="2"/>
    <n v="2"/>
    <x v="44"/>
    <x v="5"/>
    <n v="3.7363"/>
    <n v="9.99"/>
    <n v="19.98"/>
    <n v="2"/>
    <n v="1"/>
    <n v="12.507400000000001"/>
    <n v="7.4725999999999999"/>
    <x v="42"/>
  </r>
  <r>
    <d v="2003-11-10T00:00:00"/>
    <s v="SO63015"/>
    <n v="478"/>
    <n v="12254"/>
    <n v="7"/>
    <n v="2"/>
    <n v="2"/>
    <x v="10"/>
    <x v="6"/>
    <n v="3.7363"/>
    <n v="9.99"/>
    <n v="19.98"/>
    <n v="2"/>
    <n v="1"/>
    <n v="12.507400000000001"/>
    <n v="7.4725999999999999"/>
    <x v="42"/>
  </r>
  <r>
    <d v="2003-08-10T00:00:00"/>
    <s v="SO63090"/>
    <n v="478"/>
    <n v="12748"/>
    <n v="7"/>
    <n v="2"/>
    <n v="2"/>
    <x v="31"/>
    <x v="6"/>
    <n v="3.7363"/>
    <n v="9.99"/>
    <n v="19.98"/>
    <n v="2"/>
    <n v="1"/>
    <n v="12.507400000000001"/>
    <n v="7.4725999999999999"/>
    <x v="42"/>
  </r>
  <r>
    <d v="2003-03-11T00:00:00"/>
    <s v="SO63300"/>
    <n v="478"/>
    <n v="17187"/>
    <n v="7"/>
    <n v="2"/>
    <n v="2"/>
    <x v="19"/>
    <x v="6"/>
    <n v="3.7363"/>
    <n v="9.99"/>
    <n v="19.98"/>
    <n v="2"/>
    <n v="1"/>
    <n v="12.507400000000001"/>
    <n v="7.4725999999999999"/>
    <x v="42"/>
  </r>
  <r>
    <d v="2003-11-12T00:00:00"/>
    <s v="SO63703"/>
    <n v="478"/>
    <n v="13661"/>
    <n v="10"/>
    <n v="2"/>
    <n v="2"/>
    <x v="34"/>
    <x v="5"/>
    <n v="3.7363"/>
    <n v="9.99"/>
    <n v="19.98"/>
    <n v="2"/>
    <n v="1"/>
    <n v="12.507400000000001"/>
    <n v="7.4725999999999999"/>
    <x v="42"/>
  </r>
  <r>
    <d v="2003-03-11T00:00:00"/>
    <s v="SO63768"/>
    <n v="478"/>
    <n v="17199"/>
    <n v="8"/>
    <n v="2"/>
    <n v="2"/>
    <x v="19"/>
    <x v="4"/>
    <n v="3.7363"/>
    <n v="9.99"/>
    <n v="19.98"/>
    <n v="2"/>
    <n v="1"/>
    <n v="12.507400000000001"/>
    <n v="7.4725999999999999"/>
    <x v="42"/>
  </r>
  <r>
    <d v="2003-03-12T00:00:00"/>
    <s v="SO63880"/>
    <n v="478"/>
    <n v="18130"/>
    <n v="8"/>
    <n v="2"/>
    <n v="2"/>
    <x v="38"/>
    <x v="4"/>
    <n v="3.7363"/>
    <n v="9.99"/>
    <n v="19.98"/>
    <n v="2"/>
    <n v="1"/>
    <n v="12.507400000000001"/>
    <n v="7.4725999999999999"/>
    <x v="42"/>
  </r>
  <r>
    <d v="2004-11-01T00:00:00"/>
    <s v="SO64129"/>
    <n v="478"/>
    <n v="12280"/>
    <n v="7"/>
    <n v="2"/>
    <n v="2"/>
    <x v="44"/>
    <x v="6"/>
    <n v="3.7363"/>
    <n v="9.99"/>
    <n v="19.98"/>
    <n v="2"/>
    <n v="1"/>
    <n v="12.507400000000001"/>
    <n v="7.4725999999999999"/>
    <x v="42"/>
  </r>
  <r>
    <d v="2003-10-11T00:00:00"/>
    <s v="SO64215"/>
    <n v="478"/>
    <n v="15167"/>
    <n v="1"/>
    <n v="2"/>
    <n v="2"/>
    <x v="18"/>
    <x v="2"/>
    <n v="3.7363"/>
    <n v="9.99"/>
    <n v="19.98"/>
    <n v="2"/>
    <n v="1"/>
    <n v="12.507400000000001"/>
    <n v="7.4725999999999999"/>
    <x v="42"/>
  </r>
  <r>
    <d v="2004-12-01T00:00:00"/>
    <s v="SO64267"/>
    <n v="478"/>
    <n v="20409"/>
    <n v="1"/>
    <n v="2"/>
    <n v="2"/>
    <x v="42"/>
    <x v="2"/>
    <n v="3.7363"/>
    <n v="9.99"/>
    <n v="19.98"/>
    <n v="2"/>
    <n v="1"/>
    <n v="12.507400000000001"/>
    <n v="7.4725999999999999"/>
    <x v="42"/>
  </r>
  <r>
    <d v="2004-02-02T00:00:00"/>
    <s v="SO64362"/>
    <n v="478"/>
    <n v="14046"/>
    <n v="9"/>
    <n v="2"/>
    <n v="2"/>
    <x v="61"/>
    <x v="0"/>
    <n v="3.7363"/>
    <n v="9.99"/>
    <n v="19.98"/>
    <n v="2"/>
    <n v="1"/>
    <n v="12.507400000000001"/>
    <n v="7.4725999999999999"/>
    <x v="42"/>
  </r>
  <r>
    <d v="2003-04-11T00:00:00"/>
    <s v="SO64309"/>
    <n v="478"/>
    <n v="17183"/>
    <n v="8"/>
    <n v="2"/>
    <n v="2"/>
    <x v="24"/>
    <x v="4"/>
    <n v="3.7363"/>
    <n v="9.99"/>
    <n v="19.98"/>
    <n v="2"/>
    <n v="1"/>
    <n v="12.507400000000001"/>
    <n v="7.4725999999999999"/>
    <x v="42"/>
  </r>
  <r>
    <d v="2004-03-01T00:00:00"/>
    <s v="SO64425"/>
    <n v="478"/>
    <n v="19749"/>
    <n v="4"/>
    <n v="2"/>
    <n v="2"/>
    <x v="41"/>
    <x v="1"/>
    <n v="3.7363"/>
    <n v="9.99"/>
    <n v="19.98"/>
    <n v="2"/>
    <n v="1"/>
    <n v="12.507400000000001"/>
    <n v="7.4725999999999999"/>
    <x v="42"/>
  </r>
  <r>
    <d v="2004-11-01T00:00:00"/>
    <s v="SO64552"/>
    <n v="478"/>
    <n v="21433"/>
    <n v="4"/>
    <n v="2"/>
    <n v="2"/>
    <x v="44"/>
    <x v="1"/>
    <n v="3.7363"/>
    <n v="9.99"/>
    <n v="19.98"/>
    <n v="2"/>
    <n v="1"/>
    <n v="12.507400000000001"/>
    <n v="7.4725999999999999"/>
    <x v="42"/>
  </r>
  <r>
    <d v="2004-11-01T00:00:00"/>
    <s v="SO64618"/>
    <n v="478"/>
    <n v="16596"/>
    <n v="7"/>
    <n v="2"/>
    <n v="2"/>
    <x v="44"/>
    <x v="6"/>
    <n v="3.7363"/>
    <n v="9.99"/>
    <n v="19.98"/>
    <n v="2"/>
    <n v="1"/>
    <n v="12.507400000000001"/>
    <n v="7.4725999999999999"/>
    <x v="42"/>
  </r>
  <r>
    <d v="2003-07-11T00:00:00"/>
    <s v="SO64776"/>
    <n v="478"/>
    <n v="18196"/>
    <n v="9"/>
    <n v="2"/>
    <n v="2"/>
    <x v="12"/>
    <x v="0"/>
    <n v="3.7363"/>
    <n v="9.99"/>
    <n v="19.98"/>
    <n v="2"/>
    <n v="1"/>
    <n v="12.507400000000001"/>
    <n v="7.4725999999999999"/>
    <x v="42"/>
  </r>
  <r>
    <d v="2004-06-01T00:00:00"/>
    <s v="SO64765"/>
    <n v="478"/>
    <n v="17551"/>
    <n v="6"/>
    <n v="2"/>
    <n v="2"/>
    <x v="46"/>
    <x v="3"/>
    <n v="3.7363"/>
    <n v="9.99"/>
    <n v="19.98"/>
    <n v="2"/>
    <n v="1"/>
    <n v="12.507400000000001"/>
    <n v="7.4725999999999999"/>
    <x v="42"/>
  </r>
  <r>
    <d v="2004-01-02T00:00:00"/>
    <s v="SO65001"/>
    <n v="478"/>
    <n v="12774"/>
    <n v="4"/>
    <n v="2"/>
    <n v="2"/>
    <x v="58"/>
    <x v="1"/>
    <n v="3.7363"/>
    <n v="9.99"/>
    <n v="19.98"/>
    <n v="2"/>
    <n v="1"/>
    <n v="12.507400000000001"/>
    <n v="7.4725999999999999"/>
    <x v="42"/>
  </r>
  <r>
    <d v="2004-04-02T00:00:00"/>
    <s v="SO65330"/>
    <n v="478"/>
    <n v="12548"/>
    <n v="8"/>
    <n v="2"/>
    <n v="2"/>
    <x v="56"/>
    <x v="4"/>
    <n v="3.7363"/>
    <n v="9.99"/>
    <n v="19.98"/>
    <n v="2"/>
    <n v="1"/>
    <n v="12.507400000000001"/>
    <n v="7.4725999999999999"/>
    <x v="42"/>
  </r>
  <r>
    <d v="2004-02-02T00:00:00"/>
    <s v="SO65337"/>
    <n v="478"/>
    <n v="18160"/>
    <n v="10"/>
    <n v="2"/>
    <n v="2"/>
    <x v="61"/>
    <x v="5"/>
    <n v="3.7363"/>
    <n v="9.99"/>
    <n v="19.98"/>
    <n v="2"/>
    <n v="1"/>
    <n v="12.507400000000001"/>
    <n v="7.4725999999999999"/>
    <x v="42"/>
  </r>
  <r>
    <d v="2003-07-11T00:00:00"/>
    <s v="SO65570"/>
    <n v="478"/>
    <n v="13847"/>
    <n v="10"/>
    <n v="2"/>
    <n v="2"/>
    <x v="12"/>
    <x v="5"/>
    <n v="3.7363"/>
    <n v="9.99"/>
    <n v="19.98"/>
    <n v="2"/>
    <n v="1"/>
    <n v="12.507400000000001"/>
    <n v="7.4725999999999999"/>
    <x v="42"/>
  </r>
  <r>
    <d v="2004-10-01T00:00:00"/>
    <s v="SO65627"/>
    <n v="478"/>
    <n v="16204"/>
    <n v="7"/>
    <n v="2"/>
    <n v="2"/>
    <x v="40"/>
    <x v="6"/>
    <n v="3.7363"/>
    <n v="9.99"/>
    <n v="19.98"/>
    <n v="2"/>
    <n v="1"/>
    <n v="12.507400000000001"/>
    <n v="7.4725999999999999"/>
    <x v="42"/>
  </r>
  <r>
    <d v="2004-11-01T00:00:00"/>
    <s v="SO65707"/>
    <n v="478"/>
    <n v="13943"/>
    <n v="4"/>
    <n v="2"/>
    <n v="2"/>
    <x v="44"/>
    <x v="1"/>
    <n v="3.7363"/>
    <n v="9.99"/>
    <n v="19.98"/>
    <n v="2"/>
    <n v="1"/>
    <n v="12.507400000000001"/>
    <n v="7.4725999999999999"/>
    <x v="42"/>
  </r>
  <r>
    <d v="2004-09-02T00:00:00"/>
    <s v="SO65724"/>
    <n v="478"/>
    <n v="17037"/>
    <n v="6"/>
    <n v="2"/>
    <n v="2"/>
    <x v="55"/>
    <x v="3"/>
    <n v="3.7363"/>
    <n v="9.99"/>
    <n v="19.98"/>
    <n v="2"/>
    <n v="1"/>
    <n v="12.507400000000001"/>
    <n v="7.4725999999999999"/>
    <x v="42"/>
  </r>
  <r>
    <d v="2004-12-01T00:00:00"/>
    <s v="SO65854"/>
    <n v="478"/>
    <n v="15121"/>
    <n v="9"/>
    <n v="2"/>
    <n v="2"/>
    <x v="42"/>
    <x v="0"/>
    <n v="3.7363"/>
    <n v="9.99"/>
    <n v="19.98"/>
    <n v="2"/>
    <n v="1"/>
    <n v="12.507400000000001"/>
    <n v="7.4725999999999999"/>
    <x v="42"/>
  </r>
  <r>
    <d v="2004-04-01T00:00:00"/>
    <s v="SO65959"/>
    <n v="478"/>
    <n v="18137"/>
    <n v="7"/>
    <n v="2"/>
    <n v="2"/>
    <x v="33"/>
    <x v="6"/>
    <n v="3.7363"/>
    <n v="9.99"/>
    <n v="19.98"/>
    <n v="2"/>
    <n v="1"/>
    <n v="12.507400000000001"/>
    <n v="7.4725999999999999"/>
    <x v="42"/>
  </r>
  <r>
    <d v="2004-06-01T00:00:00"/>
    <s v="SO65995"/>
    <n v="478"/>
    <n v="12600"/>
    <n v="8"/>
    <n v="2"/>
    <n v="2"/>
    <x v="46"/>
    <x v="4"/>
    <n v="3.7363"/>
    <n v="9.99"/>
    <n v="19.98"/>
    <n v="2"/>
    <n v="1"/>
    <n v="12.507400000000001"/>
    <n v="7.4725999999999999"/>
    <x v="42"/>
  </r>
  <r>
    <d v="2003-12-12T00:00:00"/>
    <s v="SO66227"/>
    <n v="478"/>
    <n v="21907"/>
    <n v="1"/>
    <n v="2"/>
    <n v="2"/>
    <x v="3"/>
    <x v="2"/>
    <n v="3.7363"/>
    <n v="9.99"/>
    <n v="19.98"/>
    <n v="2"/>
    <n v="1"/>
    <n v="12.507400000000001"/>
    <n v="7.4725999999999999"/>
    <x v="42"/>
  </r>
  <r>
    <d v="2004-08-01T00:00:00"/>
    <s v="SO66272"/>
    <n v="478"/>
    <n v="19366"/>
    <n v="7"/>
    <n v="2"/>
    <n v="2"/>
    <x v="45"/>
    <x v="6"/>
    <n v="3.7363"/>
    <n v="9.99"/>
    <n v="19.98"/>
    <n v="2"/>
    <n v="1"/>
    <n v="12.507400000000001"/>
    <n v="7.4725999999999999"/>
    <x v="42"/>
  </r>
  <r>
    <d v="2003-09-12T00:00:00"/>
    <s v="SO66266"/>
    <n v="478"/>
    <n v="24269"/>
    <n v="9"/>
    <n v="2"/>
    <n v="2"/>
    <x v="7"/>
    <x v="0"/>
    <n v="3.7363"/>
    <n v="9.99"/>
    <n v="19.98"/>
    <n v="2"/>
    <n v="1"/>
    <n v="12.507400000000001"/>
    <n v="7.4725999999999999"/>
    <x v="42"/>
  </r>
  <r>
    <d v="2004-05-02T00:00:00"/>
    <s v="SO66339"/>
    <n v="478"/>
    <n v="14458"/>
    <n v="6"/>
    <n v="2"/>
    <n v="2"/>
    <x v="51"/>
    <x v="3"/>
    <n v="3.7363"/>
    <n v="9.99"/>
    <n v="19.98"/>
    <n v="2"/>
    <n v="1"/>
    <n v="12.507400000000001"/>
    <n v="7.4725999999999999"/>
    <x v="42"/>
  </r>
  <r>
    <d v="2004-10-02T00:00:00"/>
    <s v="SO66615"/>
    <n v="478"/>
    <n v="13716"/>
    <n v="4"/>
    <n v="2"/>
    <n v="2"/>
    <x v="59"/>
    <x v="1"/>
    <n v="3.7363"/>
    <n v="9.99"/>
    <n v="19.98"/>
    <n v="2"/>
    <n v="1"/>
    <n v="12.507400000000001"/>
    <n v="7.4725999999999999"/>
    <x v="42"/>
  </r>
  <r>
    <d v="2004-06-01T00:00:00"/>
    <s v="SO66685"/>
    <n v="478"/>
    <n v="17402"/>
    <n v="6"/>
    <n v="2"/>
    <n v="2"/>
    <x v="46"/>
    <x v="3"/>
    <n v="3.7363"/>
    <n v="9.99"/>
    <n v="19.98"/>
    <n v="2"/>
    <n v="1"/>
    <n v="12.507400000000001"/>
    <n v="7.4725999999999999"/>
    <x v="42"/>
  </r>
  <r>
    <d v="2004-03-02T00:00:00"/>
    <s v="SO66766"/>
    <n v="478"/>
    <n v="17218"/>
    <n v="10"/>
    <n v="2"/>
    <n v="2"/>
    <x v="49"/>
    <x v="5"/>
    <n v="3.7363"/>
    <n v="9.99"/>
    <n v="19.98"/>
    <n v="2"/>
    <n v="1"/>
    <n v="12.507400000000001"/>
    <n v="7.4725999999999999"/>
    <x v="42"/>
  </r>
  <r>
    <d v="2004-07-02T00:00:00"/>
    <s v="SO66996"/>
    <n v="478"/>
    <n v="15750"/>
    <n v="4"/>
    <n v="2"/>
    <n v="2"/>
    <x v="53"/>
    <x v="1"/>
    <n v="3.7363"/>
    <n v="9.99"/>
    <n v="19.98"/>
    <n v="2"/>
    <n v="1"/>
    <n v="12.507400000000001"/>
    <n v="7.4725999999999999"/>
    <x v="42"/>
  </r>
  <r>
    <d v="2004-08-01T00:00:00"/>
    <s v="SO67164"/>
    <n v="478"/>
    <n v="11300"/>
    <n v="6"/>
    <n v="2"/>
    <n v="2"/>
    <x v="45"/>
    <x v="3"/>
    <n v="3.7363"/>
    <n v="9.99"/>
    <n v="19.98"/>
    <n v="2"/>
    <n v="1"/>
    <n v="12.507400000000001"/>
    <n v="7.4725999999999999"/>
    <x v="42"/>
  </r>
  <r>
    <d v="2004-06-02T00:00:00"/>
    <s v="SO67390"/>
    <n v="478"/>
    <n v="15135"/>
    <n v="9"/>
    <n v="2"/>
    <n v="2"/>
    <x v="52"/>
    <x v="0"/>
    <n v="3.7363"/>
    <n v="9.99"/>
    <n v="19.98"/>
    <n v="2"/>
    <n v="1"/>
    <n v="12.507400000000001"/>
    <n v="7.4725999999999999"/>
    <x v="42"/>
  </r>
  <r>
    <d v="2003-08-12T00:00:00"/>
    <s v="SO67373"/>
    <n v="478"/>
    <n v="14393"/>
    <n v="1"/>
    <n v="2"/>
    <n v="2"/>
    <x v="32"/>
    <x v="2"/>
    <n v="3.7363"/>
    <n v="9.99"/>
    <n v="19.98"/>
    <n v="2"/>
    <n v="1"/>
    <n v="12.507400000000001"/>
    <n v="7.4725999999999999"/>
    <x v="42"/>
  </r>
  <r>
    <d v="2004-06-03T00:00:00"/>
    <s v="SO67456"/>
    <n v="478"/>
    <n v="13064"/>
    <n v="1"/>
    <n v="2"/>
    <n v="2"/>
    <x v="68"/>
    <x v="2"/>
    <n v="3.7363"/>
    <n v="9.99"/>
    <n v="19.98"/>
    <n v="2"/>
    <n v="1"/>
    <n v="12.507400000000001"/>
    <n v="7.4725999999999999"/>
    <x v="42"/>
  </r>
  <r>
    <d v="2004-11-02T00:00:00"/>
    <s v="SO67540"/>
    <n v="478"/>
    <n v="17385"/>
    <n v="6"/>
    <n v="2"/>
    <n v="2"/>
    <x v="57"/>
    <x v="3"/>
    <n v="3.7363"/>
    <n v="9.99"/>
    <n v="19.98"/>
    <n v="2"/>
    <n v="1"/>
    <n v="12.507400000000001"/>
    <n v="7.4725999999999999"/>
    <x v="42"/>
  </r>
  <r>
    <d v="2004-12-02T00:00:00"/>
    <s v="SO67549"/>
    <n v="478"/>
    <n v="15184"/>
    <n v="9"/>
    <n v="2"/>
    <n v="2"/>
    <x v="54"/>
    <x v="0"/>
    <n v="3.7363"/>
    <n v="9.99"/>
    <n v="19.98"/>
    <n v="2"/>
    <n v="1"/>
    <n v="12.507400000000001"/>
    <n v="7.4725999999999999"/>
    <x v="42"/>
  </r>
  <r>
    <d v="2004-07-03T00:00:00"/>
    <s v="SO67670"/>
    <n v="478"/>
    <n v="18506"/>
    <n v="6"/>
    <n v="2"/>
    <n v="2"/>
    <x v="69"/>
    <x v="3"/>
    <n v="3.7363"/>
    <n v="9.99"/>
    <n v="19.98"/>
    <n v="2"/>
    <n v="1"/>
    <n v="12.507400000000001"/>
    <n v="7.4725999999999999"/>
    <x v="42"/>
  </r>
  <r>
    <d v="2004-07-03T00:00:00"/>
    <s v="SO67702"/>
    <n v="478"/>
    <n v="14712"/>
    <n v="10"/>
    <n v="2"/>
    <n v="2"/>
    <x v="69"/>
    <x v="5"/>
    <n v="3.7363"/>
    <n v="9.99"/>
    <n v="19.98"/>
    <n v="2"/>
    <n v="1"/>
    <n v="12.507400000000001"/>
    <n v="7.4725999999999999"/>
    <x v="42"/>
  </r>
  <r>
    <d v="2004-09-01T00:00:00"/>
    <s v="SO67713"/>
    <n v="478"/>
    <n v="16479"/>
    <n v="6"/>
    <n v="2"/>
    <n v="2"/>
    <x v="47"/>
    <x v="3"/>
    <n v="3.7363"/>
    <n v="9.99"/>
    <n v="19.98"/>
    <n v="2"/>
    <n v="1"/>
    <n v="12.507400000000001"/>
    <n v="7.4725999999999999"/>
    <x v="42"/>
  </r>
  <r>
    <d v="2004-01-02T00:00:00"/>
    <s v="SO67878"/>
    <n v="478"/>
    <n v="13294"/>
    <n v="1"/>
    <n v="2"/>
    <n v="2"/>
    <x v="58"/>
    <x v="2"/>
    <n v="3.7363"/>
    <n v="9.99"/>
    <n v="19.98"/>
    <n v="2"/>
    <n v="1"/>
    <n v="12.507400000000001"/>
    <n v="7.4725999999999999"/>
    <x v="42"/>
  </r>
  <r>
    <d v="2004-06-03T00:00:00"/>
    <s v="SO68239"/>
    <n v="478"/>
    <n v="19869"/>
    <n v="4"/>
    <n v="2"/>
    <n v="2"/>
    <x v="68"/>
    <x v="1"/>
    <n v="3.7363"/>
    <n v="9.99"/>
    <n v="19.98"/>
    <n v="2"/>
    <n v="1"/>
    <n v="12.507400000000001"/>
    <n v="7.4725999999999999"/>
    <x v="42"/>
  </r>
  <r>
    <d v="2004-07-03T00:00:00"/>
    <s v="SO68266"/>
    <n v="478"/>
    <n v="12561"/>
    <n v="7"/>
    <n v="2"/>
    <n v="2"/>
    <x v="69"/>
    <x v="6"/>
    <n v="3.7363"/>
    <n v="9.99"/>
    <n v="19.98"/>
    <n v="2"/>
    <n v="1"/>
    <n v="12.507400000000001"/>
    <n v="7.4725999999999999"/>
    <x v="42"/>
  </r>
  <r>
    <d v="2004-12-01T00:00:00"/>
    <s v="SO68594"/>
    <n v="478"/>
    <n v="13722"/>
    <n v="1"/>
    <n v="2"/>
    <n v="2"/>
    <x v="42"/>
    <x v="2"/>
    <n v="3.7363"/>
    <n v="9.99"/>
    <n v="19.98"/>
    <n v="2"/>
    <n v="1"/>
    <n v="12.507400000000001"/>
    <n v="7.4725999999999999"/>
    <x v="42"/>
  </r>
  <r>
    <d v="2004-03-04T00:00:00"/>
    <s v="SO68549"/>
    <n v="478"/>
    <n v="17833"/>
    <n v="8"/>
    <n v="2"/>
    <n v="2"/>
    <x v="74"/>
    <x v="4"/>
    <n v="3.7363"/>
    <n v="9.99"/>
    <n v="19.98"/>
    <n v="2"/>
    <n v="1"/>
    <n v="12.507400000000001"/>
    <n v="7.4725999999999999"/>
    <x v="42"/>
  </r>
  <r>
    <d v="2004-02-04T00:00:00"/>
    <s v="SO68567"/>
    <n v="478"/>
    <n v="14341"/>
    <n v="6"/>
    <n v="2"/>
    <n v="2"/>
    <x v="75"/>
    <x v="3"/>
    <n v="3.7363"/>
    <n v="9.99"/>
    <n v="19.98"/>
    <n v="2"/>
    <n v="1"/>
    <n v="12.507400000000001"/>
    <n v="7.4725999999999999"/>
    <x v="42"/>
  </r>
  <r>
    <d v="2004-09-03T00:00:00"/>
    <s v="SO68660"/>
    <n v="478"/>
    <n v="11251"/>
    <n v="6"/>
    <n v="2"/>
    <n v="2"/>
    <x v="70"/>
    <x v="3"/>
    <n v="3.7363"/>
    <n v="9.99"/>
    <n v="19.98"/>
    <n v="2"/>
    <n v="1"/>
    <n v="12.507400000000001"/>
    <n v="7.4725999999999999"/>
    <x v="42"/>
  </r>
  <r>
    <d v="2004-01-02T00:00:00"/>
    <s v="SO68715"/>
    <n v="478"/>
    <n v="16108"/>
    <n v="1"/>
    <n v="2"/>
    <n v="2"/>
    <x v="58"/>
    <x v="2"/>
    <n v="3.7363"/>
    <n v="9.99"/>
    <n v="19.98"/>
    <n v="2"/>
    <n v="1"/>
    <n v="12.507400000000001"/>
    <n v="7.4725999999999999"/>
    <x v="42"/>
  </r>
  <r>
    <d v="2004-02-04T00:00:00"/>
    <s v="SO68756"/>
    <n v="478"/>
    <n v="20535"/>
    <n v="4"/>
    <n v="2"/>
    <n v="2"/>
    <x v="75"/>
    <x v="1"/>
    <n v="3.7363"/>
    <n v="9.99"/>
    <n v="19.98"/>
    <n v="2"/>
    <n v="1"/>
    <n v="12.507400000000001"/>
    <n v="7.4725999999999999"/>
    <x v="42"/>
  </r>
  <r>
    <d v="2004-08-01T00:00:00"/>
    <s v="SO68927"/>
    <n v="478"/>
    <n v="16865"/>
    <n v="4"/>
    <n v="2"/>
    <n v="2"/>
    <x v="45"/>
    <x v="1"/>
    <n v="3.7363"/>
    <n v="9.99"/>
    <n v="19.98"/>
    <n v="2"/>
    <n v="1"/>
    <n v="12.507400000000001"/>
    <n v="7.4725999999999999"/>
    <x v="42"/>
  </r>
  <r>
    <d v="2004-01-03T00:00:00"/>
    <s v="SO68996"/>
    <n v="478"/>
    <n v="16851"/>
    <n v="4"/>
    <n v="2"/>
    <n v="2"/>
    <x v="65"/>
    <x v="1"/>
    <n v="3.7363"/>
    <n v="9.99"/>
    <n v="19.98"/>
    <n v="2"/>
    <n v="1"/>
    <n v="12.507400000000001"/>
    <n v="7.4725999999999999"/>
    <x v="42"/>
  </r>
  <r>
    <d v="2004-01-03T00:00:00"/>
    <s v="SO68966"/>
    <n v="478"/>
    <n v="18177"/>
    <n v="10"/>
    <n v="2"/>
    <n v="2"/>
    <x v="65"/>
    <x v="5"/>
    <n v="3.7363"/>
    <n v="9.99"/>
    <n v="19.98"/>
    <n v="2"/>
    <n v="1"/>
    <n v="12.507400000000001"/>
    <n v="7.4725999999999999"/>
    <x v="42"/>
  </r>
  <r>
    <d v="2004-05-04T00:00:00"/>
    <s v="SO69059"/>
    <n v="478"/>
    <n v="16880"/>
    <n v="4"/>
    <n v="2"/>
    <n v="2"/>
    <x v="77"/>
    <x v="1"/>
    <n v="3.7363"/>
    <n v="9.99"/>
    <n v="19.98"/>
    <n v="2"/>
    <n v="1"/>
    <n v="12.507400000000001"/>
    <n v="7.4725999999999999"/>
    <x v="42"/>
  </r>
  <r>
    <d v="2004-01-03T00:00:00"/>
    <s v="SO69319"/>
    <n v="478"/>
    <n v="17964"/>
    <n v="8"/>
    <n v="2"/>
    <n v="2"/>
    <x v="65"/>
    <x v="4"/>
    <n v="3.7363"/>
    <n v="9.99"/>
    <n v="19.98"/>
    <n v="2"/>
    <n v="1"/>
    <n v="12.507400000000001"/>
    <n v="7.4725999999999999"/>
    <x v="42"/>
  </r>
  <r>
    <d v="2004-08-03T00:00:00"/>
    <s v="SO69368"/>
    <n v="478"/>
    <n v="16833"/>
    <n v="4"/>
    <n v="2"/>
    <n v="2"/>
    <x v="63"/>
    <x v="1"/>
    <n v="3.7363"/>
    <n v="9.99"/>
    <n v="19.98"/>
    <n v="2"/>
    <n v="1"/>
    <n v="12.507400000000001"/>
    <n v="7.4725999999999999"/>
    <x v="42"/>
  </r>
  <r>
    <d v="2004-11-04T00:00:00"/>
    <s v="SO69578"/>
    <n v="478"/>
    <n v="12820"/>
    <n v="7"/>
    <n v="2"/>
    <n v="2"/>
    <x v="81"/>
    <x v="6"/>
    <n v="3.7363"/>
    <n v="9.99"/>
    <n v="19.98"/>
    <n v="2"/>
    <n v="1"/>
    <n v="12.507400000000001"/>
    <n v="7.4725999999999999"/>
    <x v="42"/>
  </r>
  <r>
    <d v="2004-12-04T00:00:00"/>
    <s v="SO69599"/>
    <n v="478"/>
    <n v="12140"/>
    <n v="6"/>
    <n v="2"/>
    <n v="2"/>
    <x v="79"/>
    <x v="3"/>
    <n v="3.7363"/>
    <n v="9.99"/>
    <n v="19.98"/>
    <n v="2"/>
    <n v="1"/>
    <n v="12.507400000000001"/>
    <n v="7.4725999999999999"/>
    <x v="42"/>
  </r>
  <r>
    <d v="2004-10-01T00:00:00"/>
    <s v="SO69633"/>
    <n v="478"/>
    <n v="17295"/>
    <n v="9"/>
    <n v="2"/>
    <n v="2"/>
    <x v="40"/>
    <x v="0"/>
    <n v="3.7363"/>
    <n v="9.99"/>
    <n v="19.98"/>
    <n v="2"/>
    <n v="1"/>
    <n v="12.507400000000001"/>
    <n v="7.4725999999999999"/>
    <x v="42"/>
  </r>
  <r>
    <d v="2004-12-01T00:00:00"/>
    <s v="SO69802"/>
    <n v="478"/>
    <n v="19049"/>
    <n v="10"/>
    <n v="2"/>
    <n v="2"/>
    <x v="42"/>
    <x v="5"/>
    <n v="3.7363"/>
    <n v="9.99"/>
    <n v="19.98"/>
    <n v="2"/>
    <n v="1"/>
    <n v="12.507400000000001"/>
    <n v="7.4725999999999999"/>
    <x v="42"/>
  </r>
  <r>
    <d v="2004-05-03T00:00:00"/>
    <s v="SO69879"/>
    <n v="478"/>
    <n v="14861"/>
    <n v="10"/>
    <n v="2"/>
    <n v="2"/>
    <x v="62"/>
    <x v="5"/>
    <n v="3.7363"/>
    <n v="9.99"/>
    <n v="19.98"/>
    <n v="2"/>
    <n v="1"/>
    <n v="12.507400000000001"/>
    <n v="7.4725999999999999"/>
    <x v="42"/>
  </r>
  <r>
    <d v="2004-06-04T00:00:00"/>
    <s v="SO69877"/>
    <n v="478"/>
    <n v="12833"/>
    <n v="8"/>
    <n v="2"/>
    <n v="2"/>
    <x v="82"/>
    <x v="4"/>
    <n v="3.7363"/>
    <n v="9.99"/>
    <n v="19.98"/>
    <n v="2"/>
    <n v="1"/>
    <n v="12.507400000000001"/>
    <n v="7.4725999999999999"/>
    <x v="42"/>
  </r>
  <r>
    <d v="2004-07-02T00:00:00"/>
    <s v="SO70075"/>
    <n v="478"/>
    <n v="15725"/>
    <n v="9"/>
    <n v="2"/>
    <n v="2"/>
    <x v="53"/>
    <x v="0"/>
    <n v="3.7363"/>
    <n v="9.99"/>
    <n v="19.98"/>
    <n v="2"/>
    <n v="1"/>
    <n v="12.507400000000001"/>
    <n v="7.4725999999999999"/>
    <x v="42"/>
  </r>
  <r>
    <d v="2004-11-01T00:00:00"/>
    <s v="SO70173"/>
    <n v="478"/>
    <n v="19943"/>
    <n v="7"/>
    <n v="2"/>
    <n v="2"/>
    <x v="44"/>
    <x v="6"/>
    <n v="3.7363"/>
    <n v="9.99"/>
    <n v="19.98"/>
    <n v="2"/>
    <n v="1"/>
    <n v="12.507400000000001"/>
    <n v="7.4725999999999999"/>
    <x v="42"/>
  </r>
  <r>
    <d v="2004-04-04T00:00:00"/>
    <s v="SO70422"/>
    <n v="478"/>
    <n v="16137"/>
    <n v="1"/>
    <n v="2"/>
    <n v="2"/>
    <x v="83"/>
    <x v="2"/>
    <n v="3.7363"/>
    <n v="9.99"/>
    <n v="19.98"/>
    <n v="2"/>
    <n v="1"/>
    <n v="12.507400000000001"/>
    <n v="7.4725999999999999"/>
    <x v="42"/>
  </r>
  <r>
    <d v="2004-03-04T00:00:00"/>
    <s v="SO70466"/>
    <n v="478"/>
    <n v="20589"/>
    <n v="7"/>
    <n v="2"/>
    <n v="2"/>
    <x v="74"/>
    <x v="6"/>
    <n v="3.7363"/>
    <n v="9.99"/>
    <n v="19.98"/>
    <n v="2"/>
    <n v="1"/>
    <n v="12.507400000000001"/>
    <n v="7.4725999999999999"/>
    <x v="42"/>
  </r>
  <r>
    <d v="2004-03-02T00:00:00"/>
    <s v="SO70691"/>
    <n v="478"/>
    <n v="15172"/>
    <n v="6"/>
    <n v="2"/>
    <n v="2"/>
    <x v="49"/>
    <x v="3"/>
    <n v="3.7363"/>
    <n v="9.99"/>
    <n v="19.98"/>
    <n v="2"/>
    <n v="1"/>
    <n v="12.507400000000001"/>
    <n v="7.4725999999999999"/>
    <x v="42"/>
  </r>
  <r>
    <d v="2004-07-04T00:00:00"/>
    <s v="SO70713"/>
    <n v="478"/>
    <n v="17425"/>
    <n v="1"/>
    <n v="2"/>
    <n v="2"/>
    <x v="98"/>
    <x v="2"/>
    <n v="3.7363"/>
    <n v="9.99"/>
    <n v="19.98"/>
    <n v="2"/>
    <n v="1"/>
    <n v="12.507400000000001"/>
    <n v="7.4725999999999999"/>
    <x v="42"/>
  </r>
  <r>
    <d v="2004-01-03T00:00:00"/>
    <s v="SO70763"/>
    <n v="478"/>
    <n v="12618"/>
    <n v="7"/>
    <n v="2"/>
    <n v="2"/>
    <x v="65"/>
    <x v="6"/>
    <n v="3.7363"/>
    <n v="9.99"/>
    <n v="19.98"/>
    <n v="2"/>
    <n v="1"/>
    <n v="12.507400000000001"/>
    <n v="7.4725999999999999"/>
    <x v="42"/>
  </r>
  <r>
    <d v="2004-10-02T00:00:00"/>
    <s v="SO70850"/>
    <n v="478"/>
    <n v="15314"/>
    <n v="4"/>
    <n v="2"/>
    <n v="2"/>
    <x v="59"/>
    <x v="1"/>
    <n v="3.7363"/>
    <n v="9.99"/>
    <n v="19.98"/>
    <n v="2"/>
    <n v="1"/>
    <n v="12.507400000000001"/>
    <n v="7.4725999999999999"/>
    <x v="42"/>
  </r>
  <r>
    <d v="2004-09-03T00:00:00"/>
    <s v="SO70879"/>
    <n v="478"/>
    <n v="17648"/>
    <n v="7"/>
    <n v="2"/>
    <n v="2"/>
    <x v="70"/>
    <x v="6"/>
    <n v="3.7363"/>
    <n v="9.99"/>
    <n v="19.98"/>
    <n v="2"/>
    <n v="1"/>
    <n v="12.507400000000001"/>
    <n v="7.4725999999999999"/>
    <x v="42"/>
  </r>
  <r>
    <d v="2004-03-02T00:00:00"/>
    <s v="SO70880"/>
    <n v="478"/>
    <n v="19916"/>
    <n v="10"/>
    <n v="2"/>
    <n v="2"/>
    <x v="49"/>
    <x v="5"/>
    <n v="3.7363"/>
    <n v="9.99"/>
    <n v="19.98"/>
    <n v="2"/>
    <n v="1"/>
    <n v="12.507400000000001"/>
    <n v="7.4725999999999999"/>
    <x v="42"/>
  </r>
  <r>
    <d v="2004-04-02T00:00:00"/>
    <s v="SO70882"/>
    <n v="478"/>
    <n v="19070"/>
    <n v="10"/>
    <n v="2"/>
    <n v="2"/>
    <x v="56"/>
    <x v="5"/>
    <n v="3.7363"/>
    <n v="9.99"/>
    <n v="19.98"/>
    <n v="2"/>
    <n v="1"/>
    <n v="12.507400000000001"/>
    <n v="7.4725999999999999"/>
    <x v="42"/>
  </r>
  <r>
    <d v="2004-05-04T00:00:00"/>
    <s v="SO70961"/>
    <n v="478"/>
    <n v="21290"/>
    <n v="1"/>
    <n v="2"/>
    <n v="2"/>
    <x v="77"/>
    <x v="2"/>
    <n v="3.7363"/>
    <n v="9.99"/>
    <n v="19.98"/>
    <n v="2"/>
    <n v="1"/>
    <n v="12.507400000000001"/>
    <n v="7.4725999999999999"/>
    <x v="42"/>
  </r>
  <r>
    <d v="2004-12-02T00:00:00"/>
    <s v="SO70967"/>
    <n v="478"/>
    <n v="14837"/>
    <n v="8"/>
    <n v="2"/>
    <n v="2"/>
    <x v="54"/>
    <x v="4"/>
    <n v="3.7363"/>
    <n v="9.99"/>
    <n v="19.98"/>
    <n v="2"/>
    <n v="1"/>
    <n v="12.507400000000001"/>
    <n v="7.4725999999999999"/>
    <x v="42"/>
  </r>
  <r>
    <d v="2004-05-05T00:00:00"/>
    <s v="SO71030"/>
    <n v="478"/>
    <n v="12846"/>
    <n v="8"/>
    <n v="2"/>
    <n v="2"/>
    <x v="86"/>
    <x v="4"/>
    <n v="3.7363"/>
    <n v="9.99"/>
    <n v="19.98"/>
    <n v="2"/>
    <n v="1"/>
    <n v="12.507400000000001"/>
    <n v="7.4725999999999999"/>
    <x v="42"/>
  </r>
  <r>
    <d v="2004-05-04T00:00:00"/>
    <s v="SO71104"/>
    <n v="478"/>
    <n v="18005"/>
    <n v="8"/>
    <n v="2"/>
    <n v="2"/>
    <x v="77"/>
    <x v="4"/>
    <n v="3.7363"/>
    <n v="9.99"/>
    <n v="19.98"/>
    <n v="2"/>
    <n v="1"/>
    <n v="12.507400000000001"/>
    <n v="7.4725999999999999"/>
    <x v="42"/>
  </r>
  <r>
    <d v="2004-07-04T00:00:00"/>
    <s v="SO71117"/>
    <n v="478"/>
    <n v="14586"/>
    <n v="6"/>
    <n v="2"/>
    <n v="2"/>
    <x v="98"/>
    <x v="3"/>
    <n v="3.7363"/>
    <n v="9.99"/>
    <n v="19.98"/>
    <n v="2"/>
    <n v="1"/>
    <n v="12.507400000000001"/>
    <n v="7.4725999999999999"/>
    <x v="42"/>
  </r>
  <r>
    <d v="2004-09-02T00:00:00"/>
    <s v="SO71231"/>
    <n v="478"/>
    <n v="17986"/>
    <n v="8"/>
    <n v="2"/>
    <n v="2"/>
    <x v="55"/>
    <x v="4"/>
    <n v="3.7363"/>
    <n v="9.99"/>
    <n v="19.98"/>
    <n v="2"/>
    <n v="1"/>
    <n v="12.507400000000001"/>
    <n v="7.4725999999999999"/>
    <x v="42"/>
  </r>
  <r>
    <d v="2004-07-04T00:00:00"/>
    <s v="SO71366"/>
    <n v="478"/>
    <n v="12804"/>
    <n v="7"/>
    <n v="2"/>
    <n v="2"/>
    <x v="98"/>
    <x v="6"/>
    <n v="3.7363"/>
    <n v="9.99"/>
    <n v="19.98"/>
    <n v="2"/>
    <n v="1"/>
    <n v="12.507400000000001"/>
    <n v="7.4725999999999999"/>
    <x v="42"/>
  </r>
  <r>
    <d v="2004-05-05T00:00:00"/>
    <s v="SO71573"/>
    <n v="478"/>
    <n v="14843"/>
    <n v="10"/>
    <n v="2"/>
    <n v="2"/>
    <x v="86"/>
    <x v="5"/>
    <n v="3.7363"/>
    <n v="9.99"/>
    <n v="19.98"/>
    <n v="2"/>
    <n v="1"/>
    <n v="12.507400000000001"/>
    <n v="7.4725999999999999"/>
    <x v="42"/>
  </r>
  <r>
    <d v="2004-07-04T00:00:00"/>
    <s v="SO71629"/>
    <n v="478"/>
    <n v="14823"/>
    <n v="8"/>
    <n v="2"/>
    <n v="2"/>
    <x v="98"/>
    <x v="4"/>
    <n v="3.7363"/>
    <n v="9.99"/>
    <n v="19.98"/>
    <n v="2"/>
    <n v="1"/>
    <n v="12.507400000000001"/>
    <n v="7.4725999999999999"/>
    <x v="42"/>
  </r>
  <r>
    <d v="2004-12-05T00:00:00"/>
    <s v="SO71721"/>
    <n v="478"/>
    <n v="11861"/>
    <n v="6"/>
    <n v="2"/>
    <n v="2"/>
    <x v="89"/>
    <x v="3"/>
    <n v="3.7363"/>
    <n v="9.99"/>
    <n v="19.98"/>
    <n v="2"/>
    <n v="1"/>
    <n v="12.507400000000001"/>
    <n v="7.4725999999999999"/>
    <x v="42"/>
  </r>
  <r>
    <d v="2004-12-03T00:00:00"/>
    <s v="SO71738"/>
    <n v="478"/>
    <n v="17446"/>
    <n v="4"/>
    <n v="2"/>
    <n v="2"/>
    <x v="72"/>
    <x v="1"/>
    <n v="3.7363"/>
    <n v="9.99"/>
    <n v="19.98"/>
    <n v="2"/>
    <n v="1"/>
    <n v="12.507400000000001"/>
    <n v="7.4725999999999999"/>
    <x v="42"/>
  </r>
  <r>
    <d v="2004-03-04T00:00:00"/>
    <s v="SO71973"/>
    <n v="478"/>
    <n v="20519"/>
    <n v="6"/>
    <n v="2"/>
    <n v="2"/>
    <x v="74"/>
    <x v="3"/>
    <n v="3.7363"/>
    <n v="9.99"/>
    <n v="19.98"/>
    <n v="2"/>
    <n v="1"/>
    <n v="12.507400000000001"/>
    <n v="7.4725999999999999"/>
    <x v="42"/>
  </r>
  <r>
    <d v="2004-08-03T00:00:00"/>
    <s v="SO72028"/>
    <n v="478"/>
    <n v="18144"/>
    <n v="7"/>
    <n v="2"/>
    <n v="2"/>
    <x v="63"/>
    <x v="6"/>
    <n v="3.7363"/>
    <n v="9.99"/>
    <n v="19.98"/>
    <n v="2"/>
    <n v="1"/>
    <n v="12.507400000000001"/>
    <n v="7.4725999999999999"/>
    <x v="42"/>
  </r>
  <r>
    <d v="2004-05-02T00:00:00"/>
    <s v="SO72072"/>
    <n v="478"/>
    <n v="15056"/>
    <n v="10"/>
    <n v="2"/>
    <n v="2"/>
    <x v="51"/>
    <x v="5"/>
    <n v="3.7363"/>
    <n v="9.99"/>
    <n v="19.98"/>
    <n v="2"/>
    <n v="1"/>
    <n v="12.507400000000001"/>
    <n v="7.4725999999999999"/>
    <x v="42"/>
  </r>
  <r>
    <d v="2004-04-05T00:00:00"/>
    <s v="SO72062"/>
    <n v="478"/>
    <n v="16684"/>
    <n v="9"/>
    <n v="2"/>
    <n v="2"/>
    <x v="85"/>
    <x v="0"/>
    <n v="3.7363"/>
    <n v="9.99"/>
    <n v="19.98"/>
    <n v="2"/>
    <n v="1"/>
    <n v="12.507400000000001"/>
    <n v="7.4725999999999999"/>
    <x v="42"/>
  </r>
  <r>
    <d v="2004-10-02T00:00:00"/>
    <s v="SO72314"/>
    <n v="478"/>
    <n v="13151"/>
    <n v="4"/>
    <n v="2"/>
    <n v="2"/>
    <x v="59"/>
    <x v="1"/>
    <n v="3.7363"/>
    <n v="9.99"/>
    <n v="19.98"/>
    <n v="2"/>
    <n v="1"/>
    <n v="12.507400000000001"/>
    <n v="7.4725999999999999"/>
    <x v="42"/>
  </r>
  <r>
    <d v="2004-05-04T00:00:00"/>
    <s v="SO72281"/>
    <n v="478"/>
    <n v="13564"/>
    <n v="7"/>
    <n v="2"/>
    <n v="2"/>
    <x v="77"/>
    <x v="6"/>
    <n v="3.7363"/>
    <n v="9.99"/>
    <n v="19.98"/>
    <n v="2"/>
    <n v="1"/>
    <n v="12.507400000000001"/>
    <n v="7.4725999999999999"/>
    <x v="42"/>
  </r>
  <r>
    <d v="2004-05-05T00:00:00"/>
    <s v="SO72367"/>
    <n v="478"/>
    <n v="25777"/>
    <n v="7"/>
    <n v="2"/>
    <n v="2"/>
    <x v="86"/>
    <x v="6"/>
    <n v="3.7363"/>
    <n v="9.99"/>
    <n v="19.98"/>
    <n v="2"/>
    <n v="1"/>
    <n v="12.507400000000001"/>
    <n v="7.4725999999999999"/>
    <x v="42"/>
  </r>
  <r>
    <d v="2004-01-05T00:00:00"/>
    <s v="SO72546"/>
    <n v="478"/>
    <n v="18514"/>
    <n v="4"/>
    <n v="2"/>
    <n v="2"/>
    <x v="90"/>
    <x v="1"/>
    <n v="3.7363"/>
    <n v="9.99"/>
    <n v="19.98"/>
    <n v="2"/>
    <n v="1"/>
    <n v="12.507400000000001"/>
    <n v="7.4725999999999999"/>
    <x v="42"/>
  </r>
  <r>
    <d v="2004-04-03T00:00:00"/>
    <s v="SO72609"/>
    <n v="478"/>
    <n v="20202"/>
    <n v="6"/>
    <n v="2"/>
    <n v="2"/>
    <x v="67"/>
    <x v="3"/>
    <n v="3.7363"/>
    <n v="9.99"/>
    <n v="19.98"/>
    <n v="2"/>
    <n v="1"/>
    <n v="12.507400000000001"/>
    <n v="7.4725999999999999"/>
    <x v="42"/>
  </r>
  <r>
    <d v="2004-02-04T00:00:00"/>
    <s v="SO72616"/>
    <n v="478"/>
    <n v="20012"/>
    <n v="4"/>
    <n v="2"/>
    <n v="2"/>
    <x v="75"/>
    <x v="1"/>
    <n v="3.7363"/>
    <n v="9.99"/>
    <n v="19.98"/>
    <n v="2"/>
    <n v="1"/>
    <n v="12.507400000000001"/>
    <n v="7.4725999999999999"/>
    <x v="42"/>
  </r>
  <r>
    <d v="2004-06-04T00:00:00"/>
    <s v="SO72698"/>
    <n v="478"/>
    <n v="18381"/>
    <n v="4"/>
    <n v="2"/>
    <n v="2"/>
    <x v="82"/>
    <x v="1"/>
    <n v="3.7363"/>
    <n v="9.99"/>
    <n v="19.98"/>
    <n v="2"/>
    <n v="1"/>
    <n v="12.507400000000001"/>
    <n v="7.4725999999999999"/>
    <x v="42"/>
  </r>
  <r>
    <d v="2004-09-05T00:00:00"/>
    <s v="SO72732"/>
    <n v="478"/>
    <n v="29193"/>
    <n v="9"/>
    <n v="2"/>
    <n v="2"/>
    <x v="92"/>
    <x v="0"/>
    <n v="3.7363"/>
    <n v="9.99"/>
    <n v="19.98"/>
    <n v="2"/>
    <n v="1"/>
    <n v="12.507400000000001"/>
    <n v="7.4725999999999999"/>
    <x v="42"/>
  </r>
  <r>
    <d v="2004-06-05T00:00:00"/>
    <s v="SO72766"/>
    <n v="478"/>
    <n v="17509"/>
    <n v="6"/>
    <n v="2"/>
    <n v="2"/>
    <x v="91"/>
    <x v="3"/>
    <n v="3.7363"/>
    <n v="9.99"/>
    <n v="19.98"/>
    <n v="2"/>
    <n v="1"/>
    <n v="12.507400000000001"/>
    <n v="7.4725999999999999"/>
    <x v="42"/>
  </r>
  <r>
    <d v="2004-08-05T00:00:00"/>
    <s v="SO72903"/>
    <n v="478"/>
    <n v="12875"/>
    <n v="1"/>
    <n v="2"/>
    <n v="2"/>
    <x v="88"/>
    <x v="2"/>
    <n v="3.7363"/>
    <n v="9.99"/>
    <n v="19.98"/>
    <n v="2"/>
    <n v="1"/>
    <n v="12.507400000000001"/>
    <n v="7.4725999999999999"/>
    <x v="42"/>
  </r>
  <r>
    <d v="2004-12-04T00:00:00"/>
    <s v="SO73159"/>
    <n v="478"/>
    <n v="18442"/>
    <n v="1"/>
    <n v="2"/>
    <n v="2"/>
    <x v="79"/>
    <x v="2"/>
    <n v="3.7363"/>
    <n v="9.99"/>
    <n v="19.98"/>
    <n v="2"/>
    <n v="1"/>
    <n v="12.507400000000001"/>
    <n v="7.4725999999999999"/>
    <x v="42"/>
  </r>
  <r>
    <d v="2004-09-03T00:00:00"/>
    <s v="SO73227"/>
    <n v="478"/>
    <n v="13918"/>
    <n v="6"/>
    <n v="2"/>
    <n v="2"/>
    <x v="70"/>
    <x v="3"/>
    <n v="3.7363"/>
    <n v="9.99"/>
    <n v="19.98"/>
    <n v="2"/>
    <n v="1"/>
    <n v="12.507400000000001"/>
    <n v="7.4725999999999999"/>
    <x v="42"/>
  </r>
  <r>
    <d v="2004-02-05T00:00:00"/>
    <s v="SO73301"/>
    <n v="478"/>
    <n v="12527"/>
    <n v="4"/>
    <n v="2"/>
    <n v="2"/>
    <x v="94"/>
    <x v="1"/>
    <n v="3.7363"/>
    <n v="9.99"/>
    <n v="19.98"/>
    <n v="2"/>
    <n v="1"/>
    <n v="12.507400000000001"/>
    <n v="7.4725999999999999"/>
    <x v="42"/>
  </r>
  <r>
    <d v="2004-04-06T00:00:00"/>
    <s v="SO73378"/>
    <n v="478"/>
    <n v="18782"/>
    <n v="4"/>
    <n v="2"/>
    <n v="2"/>
    <x v="97"/>
    <x v="1"/>
    <n v="3.7363"/>
    <n v="9.99"/>
    <n v="19.98"/>
    <n v="2"/>
    <n v="1"/>
    <n v="12.507400000000001"/>
    <n v="7.4725999999999999"/>
    <x v="42"/>
  </r>
  <r>
    <d v="2004-08-04T00:00:00"/>
    <s v="SO73422"/>
    <n v="478"/>
    <n v="17779"/>
    <n v="7"/>
    <n v="2"/>
    <n v="2"/>
    <x v="76"/>
    <x v="6"/>
    <n v="3.7363"/>
    <n v="9.99"/>
    <n v="19.98"/>
    <n v="2"/>
    <n v="1"/>
    <n v="12.507400000000001"/>
    <n v="7.4725999999999999"/>
    <x v="42"/>
  </r>
  <r>
    <d v="2004-06-04T00:00:00"/>
    <s v="SO73470"/>
    <n v="478"/>
    <n v="16639"/>
    <n v="9"/>
    <n v="2"/>
    <n v="2"/>
    <x v="82"/>
    <x v="0"/>
    <n v="3.7363"/>
    <n v="9.99"/>
    <n v="19.98"/>
    <n v="2"/>
    <n v="1"/>
    <n v="12.507400000000001"/>
    <n v="7.4725999999999999"/>
    <x v="42"/>
  </r>
  <r>
    <d v="2004-02-04T00:00:00"/>
    <s v="SO73561"/>
    <n v="478"/>
    <n v="18375"/>
    <n v="4"/>
    <n v="2"/>
    <n v="2"/>
    <x v="75"/>
    <x v="1"/>
    <n v="3.7363"/>
    <n v="9.99"/>
    <n v="19.98"/>
    <n v="2"/>
    <n v="1"/>
    <n v="12.507400000000001"/>
    <n v="7.4725999999999999"/>
    <x v="42"/>
  </r>
  <r>
    <d v="2004-01-05T00:00:00"/>
    <s v="SO73513"/>
    <n v="478"/>
    <n v="21538"/>
    <n v="7"/>
    <n v="2"/>
    <n v="2"/>
    <x v="90"/>
    <x v="6"/>
    <n v="3.7363"/>
    <n v="9.99"/>
    <n v="19.98"/>
    <n v="2"/>
    <n v="1"/>
    <n v="12.507400000000001"/>
    <n v="7.4725999999999999"/>
    <x v="42"/>
  </r>
  <r>
    <d v="2004-08-04T00:00:00"/>
    <s v="SO73659"/>
    <n v="478"/>
    <n v="12849"/>
    <n v="7"/>
    <n v="2"/>
    <n v="2"/>
    <x v="76"/>
    <x v="6"/>
    <n v="3.7363"/>
    <n v="9.99"/>
    <n v="19.98"/>
    <n v="2"/>
    <n v="1"/>
    <n v="12.507400000000001"/>
    <n v="7.4725999999999999"/>
    <x v="42"/>
  </r>
  <r>
    <d v="2004-09-05T00:00:00"/>
    <s v="SO73671"/>
    <n v="478"/>
    <n v="21591"/>
    <n v="4"/>
    <n v="2"/>
    <n v="2"/>
    <x v="92"/>
    <x v="1"/>
    <n v="3.7363"/>
    <n v="9.99"/>
    <n v="19.98"/>
    <n v="2"/>
    <n v="1"/>
    <n v="12.507400000000001"/>
    <n v="7.4725999999999999"/>
    <x v="42"/>
  </r>
  <r>
    <d v="2004-09-04T00:00:00"/>
    <s v="SO73684"/>
    <n v="478"/>
    <n v="12879"/>
    <n v="4"/>
    <n v="2"/>
    <n v="2"/>
    <x v="80"/>
    <x v="1"/>
    <n v="3.7363"/>
    <n v="9.99"/>
    <n v="19.98"/>
    <n v="2"/>
    <n v="1"/>
    <n v="12.507400000000001"/>
    <n v="7.4725999999999999"/>
    <x v="42"/>
  </r>
  <r>
    <d v="2004-08-06T00:00:00"/>
    <s v="SO73687"/>
    <n v="478"/>
    <n v="16215"/>
    <n v="1"/>
    <n v="2"/>
    <n v="2"/>
    <x v="101"/>
    <x v="2"/>
    <n v="3.7363"/>
    <n v="9.99"/>
    <n v="19.98"/>
    <n v="2"/>
    <n v="1"/>
    <n v="12.507400000000001"/>
    <n v="7.4725999999999999"/>
    <x v="42"/>
  </r>
  <r>
    <d v="2004-08-04T00:00:00"/>
    <s v="SO73764"/>
    <n v="478"/>
    <n v="16348"/>
    <n v="9"/>
    <n v="2"/>
    <n v="2"/>
    <x v="76"/>
    <x v="0"/>
    <n v="3.7363"/>
    <n v="9.99"/>
    <n v="19.98"/>
    <n v="2"/>
    <n v="1"/>
    <n v="12.507400000000001"/>
    <n v="7.4725999999999999"/>
    <x v="42"/>
  </r>
  <r>
    <d v="2004-04-04T00:00:00"/>
    <s v="SO73726"/>
    <n v="478"/>
    <n v="16308"/>
    <n v="10"/>
    <n v="2"/>
    <n v="2"/>
    <x v="83"/>
    <x v="5"/>
    <n v="3.7363"/>
    <n v="9.99"/>
    <n v="19.98"/>
    <n v="2"/>
    <n v="1"/>
    <n v="12.507400000000001"/>
    <n v="7.4725999999999999"/>
    <x v="42"/>
  </r>
  <r>
    <d v="2004-07-03T00:00:00"/>
    <s v="SO73727"/>
    <n v="478"/>
    <n v="21532"/>
    <n v="8"/>
    <n v="2"/>
    <n v="2"/>
    <x v="69"/>
    <x v="4"/>
    <n v="3.7363"/>
    <n v="9.99"/>
    <n v="19.98"/>
    <n v="2"/>
    <n v="1"/>
    <n v="12.507400000000001"/>
    <n v="7.4725999999999999"/>
    <x v="42"/>
  </r>
  <r>
    <d v="2004-04-06T00:00:00"/>
    <s v="SO73840"/>
    <n v="478"/>
    <n v="18526"/>
    <n v="4"/>
    <n v="2"/>
    <n v="2"/>
    <x v="97"/>
    <x v="1"/>
    <n v="3.7363"/>
    <n v="9.99"/>
    <n v="19.98"/>
    <n v="2"/>
    <n v="1"/>
    <n v="12.507400000000001"/>
    <n v="7.4725999999999999"/>
    <x v="42"/>
  </r>
  <r>
    <d v="2004-03-06T00:00:00"/>
    <s v="SO73876"/>
    <n v="478"/>
    <n v="16052"/>
    <n v="7"/>
    <n v="2"/>
    <n v="2"/>
    <x v="96"/>
    <x v="6"/>
    <n v="3.7363"/>
    <n v="9.99"/>
    <n v="19.98"/>
    <n v="2"/>
    <n v="1"/>
    <n v="12.507400000000001"/>
    <n v="7.4725999999999999"/>
    <x v="42"/>
  </r>
  <r>
    <d v="2004-03-04T00:00:00"/>
    <s v="SO73886"/>
    <n v="478"/>
    <n v="20695"/>
    <n v="4"/>
    <n v="2"/>
    <n v="2"/>
    <x v="74"/>
    <x v="1"/>
    <n v="3.7363"/>
    <n v="9.99"/>
    <n v="19.98"/>
    <n v="2"/>
    <n v="1"/>
    <n v="12.507400000000001"/>
    <n v="7.4725999999999999"/>
    <x v="42"/>
  </r>
  <r>
    <d v="2004-08-03T00:00:00"/>
    <s v="SO74108"/>
    <n v="478"/>
    <n v="14984"/>
    <n v="10"/>
    <n v="2"/>
    <n v="2"/>
    <x v="63"/>
    <x v="5"/>
    <n v="3.7363"/>
    <n v="9.99"/>
    <n v="19.98"/>
    <n v="2"/>
    <n v="1"/>
    <n v="12.507400000000001"/>
    <n v="7.4725999999999999"/>
    <x v="42"/>
  </r>
  <r>
    <d v="2003-09-10T00:00:00"/>
    <s v="SO61315"/>
    <n v="529"/>
    <n v="15146"/>
    <n v="9"/>
    <n v="2"/>
    <n v="2"/>
    <x v="21"/>
    <x v="0"/>
    <n v="1.4923"/>
    <n v="3.99"/>
    <n v="7.98"/>
    <n v="2"/>
    <n v="1"/>
    <n v="4.9954000000000001"/>
    <n v="2.9845999999999999"/>
    <x v="74"/>
  </r>
  <r>
    <d v="2003-06-10T00:00:00"/>
    <s v="SO61330"/>
    <n v="529"/>
    <n v="24394"/>
    <n v="4"/>
    <n v="2"/>
    <n v="2"/>
    <x v="1"/>
    <x v="1"/>
    <n v="1.4923"/>
    <n v="3.99"/>
    <n v="7.98"/>
    <n v="2"/>
    <n v="1"/>
    <n v="4.9954000000000001"/>
    <n v="2.9845999999999999"/>
    <x v="74"/>
  </r>
  <r>
    <d v="2003-12-11T00:00:00"/>
    <s v="SO61423"/>
    <n v="529"/>
    <n v="13559"/>
    <n v="8"/>
    <n v="2"/>
    <n v="2"/>
    <x v="27"/>
    <x v="4"/>
    <n v="1.4923"/>
    <n v="3.99"/>
    <n v="7.98"/>
    <n v="2"/>
    <n v="1"/>
    <n v="4.9954000000000001"/>
    <n v="2.9845999999999999"/>
    <x v="74"/>
  </r>
  <r>
    <d v="2003-09-12T00:00:00"/>
    <s v="SO61478"/>
    <n v="529"/>
    <n v="20394"/>
    <n v="1"/>
    <n v="2"/>
    <n v="2"/>
    <x v="7"/>
    <x v="2"/>
    <n v="1.4923"/>
    <n v="3.99"/>
    <n v="7.98"/>
    <n v="2"/>
    <n v="1"/>
    <n v="4.9954000000000001"/>
    <n v="2.9845999999999999"/>
    <x v="74"/>
  </r>
  <r>
    <d v="2003-09-10T00:00:00"/>
    <s v="SO61510"/>
    <n v="529"/>
    <n v="20133"/>
    <n v="10"/>
    <n v="2"/>
    <n v="2"/>
    <x v="21"/>
    <x v="5"/>
    <n v="1.4923"/>
    <n v="3.99"/>
    <n v="7.98"/>
    <n v="2"/>
    <n v="1"/>
    <n v="4.9954000000000001"/>
    <n v="2.9845999999999999"/>
    <x v="74"/>
  </r>
  <r>
    <d v="2003-03-10T00:00:00"/>
    <s v="SO61567"/>
    <n v="529"/>
    <n v="16266"/>
    <n v="7"/>
    <n v="2"/>
    <n v="2"/>
    <x v="11"/>
    <x v="6"/>
    <n v="1.4923"/>
    <n v="3.99"/>
    <n v="7.98"/>
    <n v="2"/>
    <n v="1"/>
    <n v="4.9954000000000001"/>
    <n v="2.9845999999999999"/>
    <x v="74"/>
  </r>
  <r>
    <d v="2003-05-11T00:00:00"/>
    <s v="SO61572"/>
    <n v="529"/>
    <n v="12134"/>
    <n v="10"/>
    <n v="2"/>
    <n v="2"/>
    <x v="39"/>
    <x v="5"/>
    <n v="1.4923"/>
    <n v="3.99"/>
    <n v="7.98"/>
    <n v="2"/>
    <n v="1"/>
    <n v="4.9954000000000001"/>
    <n v="2.9845999999999999"/>
    <x v="74"/>
  </r>
  <r>
    <d v="2003-12-11T00:00:00"/>
    <s v="SO61554"/>
    <n v="529"/>
    <n v="28225"/>
    <n v="4"/>
    <n v="2"/>
    <n v="2"/>
    <x v="27"/>
    <x v="1"/>
    <n v="1.4923"/>
    <n v="3.99"/>
    <n v="7.98"/>
    <n v="2"/>
    <n v="1"/>
    <n v="4.9954000000000001"/>
    <n v="2.9845999999999999"/>
    <x v="74"/>
  </r>
  <r>
    <d v="2003-04-12T00:00:00"/>
    <s v="SO61628"/>
    <n v="529"/>
    <n v="12235"/>
    <n v="10"/>
    <n v="2"/>
    <n v="2"/>
    <x v="26"/>
    <x v="5"/>
    <n v="1.4923"/>
    <n v="3.99"/>
    <n v="7.98"/>
    <n v="2"/>
    <n v="1"/>
    <n v="4.9954000000000001"/>
    <n v="2.9845999999999999"/>
    <x v="74"/>
  </r>
  <r>
    <d v="2003-03-11T00:00:00"/>
    <s v="SO61611"/>
    <n v="529"/>
    <n v="11300"/>
    <n v="6"/>
    <n v="2"/>
    <n v="2"/>
    <x v="19"/>
    <x v="3"/>
    <n v="1.4923"/>
    <n v="3.99"/>
    <n v="7.98"/>
    <n v="2"/>
    <n v="1"/>
    <n v="4.9954000000000001"/>
    <n v="2.9845999999999999"/>
    <x v="74"/>
  </r>
  <r>
    <d v="2003-07-11T00:00:00"/>
    <s v="SO61760"/>
    <n v="529"/>
    <n v="25787"/>
    <n v="7"/>
    <n v="2"/>
    <n v="2"/>
    <x v="12"/>
    <x v="6"/>
    <n v="1.4923"/>
    <n v="3.99"/>
    <n v="7.98"/>
    <n v="2"/>
    <n v="1"/>
    <n v="4.9954000000000001"/>
    <n v="2.9845999999999999"/>
    <x v="74"/>
  </r>
  <r>
    <d v="2003-07-12T00:00:00"/>
    <s v="SO62016"/>
    <n v="529"/>
    <n v="20145"/>
    <n v="7"/>
    <n v="2"/>
    <n v="2"/>
    <x v="9"/>
    <x v="6"/>
    <n v="1.4923"/>
    <n v="3.99"/>
    <n v="7.98"/>
    <n v="2"/>
    <n v="1"/>
    <n v="4.9954000000000001"/>
    <n v="2.9845999999999999"/>
    <x v="74"/>
  </r>
  <r>
    <d v="2003-10-10T00:00:00"/>
    <s v="SO62124"/>
    <n v="529"/>
    <n v="24871"/>
    <n v="7"/>
    <n v="2"/>
    <n v="2"/>
    <x v="28"/>
    <x v="6"/>
    <n v="1.4923"/>
    <n v="3.99"/>
    <n v="7.98"/>
    <n v="2"/>
    <n v="1"/>
    <n v="4.9954000000000001"/>
    <n v="2.9845999999999999"/>
    <x v="74"/>
  </r>
  <r>
    <d v="2003-03-11T00:00:00"/>
    <s v="SO62286"/>
    <n v="529"/>
    <n v="24280"/>
    <n v="9"/>
    <n v="2"/>
    <n v="2"/>
    <x v="19"/>
    <x v="0"/>
    <n v="1.4923"/>
    <n v="3.99"/>
    <n v="7.98"/>
    <n v="2"/>
    <n v="1"/>
    <n v="4.9954000000000001"/>
    <n v="2.9845999999999999"/>
    <x v="74"/>
  </r>
  <r>
    <d v="2003-07-10T00:00:00"/>
    <s v="SO62431"/>
    <n v="529"/>
    <n v="24531"/>
    <n v="8"/>
    <n v="2"/>
    <n v="2"/>
    <x v="25"/>
    <x v="4"/>
    <n v="1.4923"/>
    <n v="3.99"/>
    <n v="7.98"/>
    <n v="2"/>
    <n v="1"/>
    <n v="4.9954000000000001"/>
    <n v="2.9845999999999999"/>
    <x v="74"/>
  </r>
  <r>
    <d v="2003-04-11T00:00:00"/>
    <s v="SO62434"/>
    <n v="529"/>
    <n v="24864"/>
    <n v="8"/>
    <n v="2"/>
    <n v="2"/>
    <x v="24"/>
    <x v="4"/>
    <n v="1.4923"/>
    <n v="3.99"/>
    <n v="7.98"/>
    <n v="2"/>
    <n v="1"/>
    <n v="4.9954000000000001"/>
    <n v="2.9845999999999999"/>
    <x v="74"/>
  </r>
  <r>
    <d v="2003-04-11T00:00:00"/>
    <s v="SO62574"/>
    <n v="529"/>
    <n v="20484"/>
    <n v="4"/>
    <n v="2"/>
    <n v="2"/>
    <x v="24"/>
    <x v="1"/>
    <n v="1.4923"/>
    <n v="3.99"/>
    <n v="7.98"/>
    <n v="2"/>
    <n v="1"/>
    <n v="4.9954000000000001"/>
    <n v="2.9845999999999999"/>
    <x v="74"/>
  </r>
  <r>
    <d v="2003-06-11T00:00:00"/>
    <s v="SO62587"/>
    <n v="529"/>
    <n v="15710"/>
    <n v="7"/>
    <n v="2"/>
    <n v="2"/>
    <x v="4"/>
    <x v="6"/>
    <n v="1.4923"/>
    <n v="3.99"/>
    <n v="7.98"/>
    <n v="2"/>
    <n v="1"/>
    <n v="4.9954000000000001"/>
    <n v="2.9845999999999999"/>
    <x v="74"/>
  </r>
  <r>
    <d v="2003-02-12T00:00:00"/>
    <s v="SO62594"/>
    <n v="529"/>
    <n v="25283"/>
    <n v="4"/>
    <n v="2"/>
    <n v="2"/>
    <x v="8"/>
    <x v="1"/>
    <n v="1.4923"/>
    <n v="3.99"/>
    <n v="7.98"/>
    <n v="2"/>
    <n v="1"/>
    <n v="4.9954000000000001"/>
    <n v="2.9845999999999999"/>
    <x v="74"/>
  </r>
  <r>
    <d v="2003-06-10T00:00:00"/>
    <s v="SO62837"/>
    <n v="529"/>
    <n v="24312"/>
    <n v="1"/>
    <n v="2"/>
    <n v="2"/>
    <x v="1"/>
    <x v="2"/>
    <n v="1.4923"/>
    <n v="3.99"/>
    <n v="7.98"/>
    <n v="2"/>
    <n v="1"/>
    <n v="4.9954000000000001"/>
    <n v="2.9845999999999999"/>
    <x v="74"/>
  </r>
  <r>
    <d v="2004-04-01T00:00:00"/>
    <s v="SO62831"/>
    <n v="529"/>
    <n v="11619"/>
    <n v="6"/>
    <n v="2"/>
    <n v="2"/>
    <x v="33"/>
    <x v="3"/>
    <n v="1.4923"/>
    <n v="3.99"/>
    <n v="7.98"/>
    <n v="2"/>
    <n v="1"/>
    <n v="4.9954000000000001"/>
    <n v="2.9845999999999999"/>
    <x v="74"/>
  </r>
  <r>
    <d v="2004-03-01T00:00:00"/>
    <s v="SO62961"/>
    <n v="529"/>
    <n v="11200"/>
    <n v="6"/>
    <n v="2"/>
    <n v="2"/>
    <x v="41"/>
    <x v="3"/>
    <n v="1.4923"/>
    <n v="3.99"/>
    <n v="7.98"/>
    <n v="2"/>
    <n v="1"/>
    <n v="4.9954000000000001"/>
    <n v="2.9845999999999999"/>
    <x v="74"/>
  </r>
  <r>
    <d v="2003-02-12T00:00:00"/>
    <s v="SO62954"/>
    <n v="529"/>
    <n v="28902"/>
    <n v="8"/>
    <n v="2"/>
    <n v="2"/>
    <x v="8"/>
    <x v="4"/>
    <n v="1.4923"/>
    <n v="3.99"/>
    <n v="7.98"/>
    <n v="2"/>
    <n v="1"/>
    <n v="4.9954000000000001"/>
    <n v="2.9845999999999999"/>
    <x v="74"/>
  </r>
  <r>
    <d v="2003-07-12T00:00:00"/>
    <s v="SO63054"/>
    <n v="529"/>
    <n v="22753"/>
    <n v="1"/>
    <n v="2"/>
    <n v="2"/>
    <x v="9"/>
    <x v="2"/>
    <n v="1.4923"/>
    <n v="3.99"/>
    <n v="7.98"/>
    <n v="2"/>
    <n v="1"/>
    <n v="4.9954000000000001"/>
    <n v="2.9845999999999999"/>
    <x v="74"/>
  </r>
  <r>
    <d v="2003-12-11T00:00:00"/>
    <s v="SO63348"/>
    <n v="529"/>
    <n v="20629"/>
    <n v="9"/>
    <n v="2"/>
    <n v="2"/>
    <x v="27"/>
    <x v="0"/>
    <n v="1.4923"/>
    <n v="3.99"/>
    <n v="7.98"/>
    <n v="2"/>
    <n v="1"/>
    <n v="4.9954000000000001"/>
    <n v="2.9845999999999999"/>
    <x v="74"/>
  </r>
  <r>
    <d v="2003-04-12T00:00:00"/>
    <s v="SO63295"/>
    <n v="529"/>
    <n v="19608"/>
    <n v="9"/>
    <n v="2"/>
    <n v="2"/>
    <x v="26"/>
    <x v="0"/>
    <n v="1.4923"/>
    <n v="3.99"/>
    <n v="7.98"/>
    <n v="2"/>
    <n v="1"/>
    <n v="4.9954000000000001"/>
    <n v="2.9845999999999999"/>
    <x v="74"/>
  </r>
  <r>
    <d v="2003-08-12T00:00:00"/>
    <s v="SO63389"/>
    <n v="529"/>
    <n v="16544"/>
    <n v="7"/>
    <n v="2"/>
    <n v="2"/>
    <x v="32"/>
    <x v="6"/>
    <n v="1.4923"/>
    <n v="3.99"/>
    <n v="7.98"/>
    <n v="2"/>
    <n v="1"/>
    <n v="4.9954000000000001"/>
    <n v="2.9845999999999999"/>
    <x v="74"/>
  </r>
  <r>
    <d v="2003-03-11T00:00:00"/>
    <s v="SO63620"/>
    <n v="529"/>
    <n v="23992"/>
    <n v="9"/>
    <n v="2"/>
    <n v="2"/>
    <x v="19"/>
    <x v="0"/>
    <n v="1.4923"/>
    <n v="3.99"/>
    <n v="7.98"/>
    <n v="2"/>
    <n v="1"/>
    <n v="4.9954000000000001"/>
    <n v="2.9845999999999999"/>
    <x v="74"/>
  </r>
  <r>
    <d v="2003-07-11T00:00:00"/>
    <s v="SO63656"/>
    <n v="529"/>
    <n v="25472"/>
    <n v="8"/>
    <n v="2"/>
    <n v="2"/>
    <x v="12"/>
    <x v="4"/>
    <n v="1.4923"/>
    <n v="3.99"/>
    <n v="7.98"/>
    <n v="2"/>
    <n v="1"/>
    <n v="4.9954000000000001"/>
    <n v="2.9845999999999999"/>
    <x v="74"/>
  </r>
  <r>
    <d v="2003-02-12T00:00:00"/>
    <s v="SO63622"/>
    <n v="529"/>
    <n v="17066"/>
    <n v="9"/>
    <n v="2"/>
    <n v="2"/>
    <x v="8"/>
    <x v="0"/>
    <n v="1.4923"/>
    <n v="3.99"/>
    <n v="7.98"/>
    <n v="2"/>
    <n v="1"/>
    <n v="4.9954000000000001"/>
    <n v="2.9845999999999999"/>
    <x v="74"/>
  </r>
  <r>
    <d v="2003-05-12T00:00:00"/>
    <s v="SO64068"/>
    <n v="529"/>
    <n v="14186"/>
    <n v="7"/>
    <n v="2"/>
    <n v="2"/>
    <x v="6"/>
    <x v="6"/>
    <n v="1.4923"/>
    <n v="3.99"/>
    <n v="7.98"/>
    <n v="2"/>
    <n v="1"/>
    <n v="4.9954000000000001"/>
    <n v="2.9845999999999999"/>
    <x v="74"/>
  </r>
  <r>
    <d v="2004-07-01T00:00:00"/>
    <s v="SO64339"/>
    <n v="529"/>
    <n v="16322"/>
    <n v="7"/>
    <n v="2"/>
    <n v="2"/>
    <x v="48"/>
    <x v="6"/>
    <n v="1.4923"/>
    <n v="3.99"/>
    <n v="7.98"/>
    <n v="2"/>
    <n v="1"/>
    <n v="4.9954000000000001"/>
    <n v="2.9845999999999999"/>
    <x v="74"/>
  </r>
  <r>
    <d v="2003-04-11T00:00:00"/>
    <s v="SO64395"/>
    <n v="529"/>
    <n v="18759"/>
    <n v="6"/>
    <n v="2"/>
    <n v="2"/>
    <x v="24"/>
    <x v="3"/>
    <n v="1.4923"/>
    <n v="3.99"/>
    <n v="7.98"/>
    <n v="2"/>
    <n v="1"/>
    <n v="4.9954000000000001"/>
    <n v="2.9845999999999999"/>
    <x v="74"/>
  </r>
  <r>
    <d v="2004-04-01T00:00:00"/>
    <s v="SO64394"/>
    <n v="529"/>
    <n v="11769"/>
    <n v="6"/>
    <n v="2"/>
    <n v="2"/>
    <x v="33"/>
    <x v="3"/>
    <n v="1.4923"/>
    <n v="3.99"/>
    <n v="7.98"/>
    <n v="2"/>
    <n v="1"/>
    <n v="4.9954000000000001"/>
    <n v="2.9845999999999999"/>
    <x v="74"/>
  </r>
  <r>
    <d v="2003-04-12T00:00:00"/>
    <s v="SO64455"/>
    <n v="529"/>
    <n v="20617"/>
    <n v="9"/>
    <n v="2"/>
    <n v="2"/>
    <x v="26"/>
    <x v="0"/>
    <n v="1.4923"/>
    <n v="3.99"/>
    <n v="7.98"/>
    <n v="2"/>
    <n v="1"/>
    <n v="4.9954000000000001"/>
    <n v="2.9845999999999999"/>
    <x v="74"/>
  </r>
  <r>
    <d v="2003-07-11T00:00:00"/>
    <s v="SO64478"/>
    <n v="529"/>
    <n v="29078"/>
    <n v="4"/>
    <n v="2"/>
    <n v="2"/>
    <x v="12"/>
    <x v="1"/>
    <n v="1.4923"/>
    <n v="3.99"/>
    <n v="7.98"/>
    <n v="2"/>
    <n v="1"/>
    <n v="4.9954000000000001"/>
    <n v="2.9845999999999999"/>
    <x v="74"/>
  </r>
  <r>
    <d v="2004-05-02T00:00:00"/>
    <s v="SO64571"/>
    <n v="529"/>
    <n v="26998"/>
    <n v="8"/>
    <n v="2"/>
    <n v="2"/>
    <x v="51"/>
    <x v="4"/>
    <n v="1.4923"/>
    <n v="3.99"/>
    <n v="7.98"/>
    <n v="2"/>
    <n v="1"/>
    <n v="4.9954000000000001"/>
    <n v="2.9845999999999999"/>
    <x v="74"/>
  </r>
  <r>
    <d v="2003-12-12T00:00:00"/>
    <s v="SO64658"/>
    <n v="529"/>
    <n v="15037"/>
    <n v="9"/>
    <n v="2"/>
    <n v="2"/>
    <x v="3"/>
    <x v="0"/>
    <n v="1.4923"/>
    <n v="3.99"/>
    <n v="7.98"/>
    <n v="2"/>
    <n v="1"/>
    <n v="4.9954000000000001"/>
    <n v="2.9845999999999999"/>
    <x v="74"/>
  </r>
  <r>
    <d v="2004-10-01T00:00:00"/>
    <s v="SO64612"/>
    <n v="529"/>
    <n v="16689"/>
    <n v="9"/>
    <n v="2"/>
    <n v="2"/>
    <x v="40"/>
    <x v="0"/>
    <n v="1.4923"/>
    <n v="3.99"/>
    <n v="7.98"/>
    <n v="2"/>
    <n v="1"/>
    <n v="4.9954000000000001"/>
    <n v="2.9845999999999999"/>
    <x v="74"/>
  </r>
  <r>
    <d v="2003-12-11T00:00:00"/>
    <s v="SO64861"/>
    <n v="529"/>
    <n v="17932"/>
    <n v="7"/>
    <n v="2"/>
    <n v="2"/>
    <x v="27"/>
    <x v="6"/>
    <n v="1.4923"/>
    <n v="3.99"/>
    <n v="7.98"/>
    <n v="2"/>
    <n v="1"/>
    <n v="4.9954000000000001"/>
    <n v="2.9845999999999999"/>
    <x v="74"/>
  </r>
  <r>
    <d v="2003-11-11T00:00:00"/>
    <s v="SO64868"/>
    <n v="529"/>
    <n v="15488"/>
    <n v="6"/>
    <n v="2"/>
    <n v="2"/>
    <x v="37"/>
    <x v="3"/>
    <n v="1.4923"/>
    <n v="3.99"/>
    <n v="7.98"/>
    <n v="2"/>
    <n v="1"/>
    <n v="4.9954000000000001"/>
    <n v="2.9845999999999999"/>
    <x v="74"/>
  </r>
  <r>
    <d v="2004-03-02T00:00:00"/>
    <s v="SO64888"/>
    <n v="529"/>
    <n v="20623"/>
    <n v="9"/>
    <n v="2"/>
    <n v="2"/>
    <x v="49"/>
    <x v="0"/>
    <n v="1.4923"/>
    <n v="3.99"/>
    <n v="7.98"/>
    <n v="2"/>
    <n v="1"/>
    <n v="4.9954000000000001"/>
    <n v="2.9845999999999999"/>
    <x v="74"/>
  </r>
  <r>
    <d v="2004-05-01T00:00:00"/>
    <s v="SO64953"/>
    <n v="529"/>
    <n v="14313"/>
    <n v="9"/>
    <n v="2"/>
    <n v="2"/>
    <x v="35"/>
    <x v="0"/>
    <n v="1.4923"/>
    <n v="3.99"/>
    <n v="7.98"/>
    <n v="2"/>
    <n v="1"/>
    <n v="4.9954000000000001"/>
    <n v="2.9845999999999999"/>
    <x v="74"/>
  </r>
  <r>
    <d v="2004-05-02T00:00:00"/>
    <s v="SO65024"/>
    <n v="529"/>
    <n v="15235"/>
    <n v="9"/>
    <n v="2"/>
    <n v="2"/>
    <x v="51"/>
    <x v="0"/>
    <n v="1.4923"/>
    <n v="3.99"/>
    <n v="7.98"/>
    <n v="2"/>
    <n v="1"/>
    <n v="4.9954000000000001"/>
    <n v="2.9845999999999999"/>
    <x v="74"/>
  </r>
  <r>
    <d v="2004-06-02T00:00:00"/>
    <s v="SO65346"/>
    <n v="529"/>
    <n v="24416"/>
    <n v="1"/>
    <n v="2"/>
    <n v="2"/>
    <x v="52"/>
    <x v="2"/>
    <n v="1.4923"/>
    <n v="3.99"/>
    <n v="7.98"/>
    <n v="2"/>
    <n v="1"/>
    <n v="4.9954000000000001"/>
    <n v="2.9845999999999999"/>
    <x v="74"/>
  </r>
  <r>
    <d v="2004-06-02T00:00:00"/>
    <s v="SO65405"/>
    <n v="529"/>
    <n v="22433"/>
    <n v="10"/>
    <n v="2"/>
    <n v="2"/>
    <x v="52"/>
    <x v="5"/>
    <n v="1.4923"/>
    <n v="3.99"/>
    <n v="7.98"/>
    <n v="2"/>
    <n v="1"/>
    <n v="4.9954000000000001"/>
    <n v="2.9845999999999999"/>
    <x v="74"/>
  </r>
  <r>
    <d v="2003-06-11T00:00:00"/>
    <s v="SO65531"/>
    <n v="529"/>
    <n v="21125"/>
    <n v="7"/>
    <n v="2"/>
    <n v="2"/>
    <x v="4"/>
    <x v="6"/>
    <n v="1.4923"/>
    <n v="3.99"/>
    <n v="7.98"/>
    <n v="2"/>
    <n v="1"/>
    <n v="4.9954000000000001"/>
    <n v="2.9845999999999999"/>
    <x v="74"/>
  </r>
  <r>
    <d v="2003-07-12T00:00:00"/>
    <s v="SO65533"/>
    <n v="529"/>
    <n v="29472"/>
    <n v="7"/>
    <n v="2"/>
    <n v="2"/>
    <x v="9"/>
    <x v="6"/>
    <n v="1.4923"/>
    <n v="3.99"/>
    <n v="7.98"/>
    <n v="2"/>
    <n v="1"/>
    <n v="4.9954000000000001"/>
    <n v="2.9845999999999999"/>
    <x v="74"/>
  </r>
  <r>
    <d v="2003-10-12T00:00:00"/>
    <s v="SO65591"/>
    <n v="529"/>
    <n v="12304"/>
    <n v="10"/>
    <n v="2"/>
    <n v="2"/>
    <x v="14"/>
    <x v="5"/>
    <n v="1.4923"/>
    <n v="3.99"/>
    <n v="7.98"/>
    <n v="2"/>
    <n v="1"/>
    <n v="4.9954000000000001"/>
    <n v="2.9845999999999999"/>
    <x v="74"/>
  </r>
  <r>
    <d v="2003-11-11T00:00:00"/>
    <s v="SO65658"/>
    <n v="529"/>
    <n v="12606"/>
    <n v="7"/>
    <n v="2"/>
    <n v="2"/>
    <x v="37"/>
    <x v="6"/>
    <n v="1.4923"/>
    <n v="3.99"/>
    <n v="7.98"/>
    <n v="2"/>
    <n v="1"/>
    <n v="4.9954000000000001"/>
    <n v="2.9845999999999999"/>
    <x v="74"/>
  </r>
  <r>
    <d v="2003-06-12T00:00:00"/>
    <s v="SO65739"/>
    <n v="529"/>
    <n v="18080"/>
    <n v="4"/>
    <n v="2"/>
    <n v="2"/>
    <x v="13"/>
    <x v="1"/>
    <n v="1.4923"/>
    <n v="3.99"/>
    <n v="7.98"/>
    <n v="2"/>
    <n v="1"/>
    <n v="4.9954000000000001"/>
    <n v="2.9845999999999999"/>
    <x v="74"/>
  </r>
  <r>
    <d v="2004-05-01T00:00:00"/>
    <s v="SO66079"/>
    <n v="529"/>
    <n v="25737"/>
    <n v="8"/>
    <n v="2"/>
    <n v="2"/>
    <x v="35"/>
    <x v="4"/>
    <n v="1.4923"/>
    <n v="3.99"/>
    <n v="7.98"/>
    <n v="2"/>
    <n v="1"/>
    <n v="4.9954000000000001"/>
    <n v="2.9845999999999999"/>
    <x v="74"/>
  </r>
  <r>
    <d v="2004-02-02T00:00:00"/>
    <s v="SO66215"/>
    <n v="529"/>
    <n v="11200"/>
    <n v="6"/>
    <n v="2"/>
    <n v="2"/>
    <x v="61"/>
    <x v="3"/>
    <n v="1.4923"/>
    <n v="3.99"/>
    <n v="7.98"/>
    <n v="2"/>
    <n v="1"/>
    <n v="4.9954000000000001"/>
    <n v="2.9845999999999999"/>
    <x v="74"/>
  </r>
  <r>
    <d v="2004-04-02T00:00:00"/>
    <s v="SO66555"/>
    <n v="529"/>
    <n v="23163"/>
    <n v="4"/>
    <n v="2"/>
    <n v="2"/>
    <x v="56"/>
    <x v="1"/>
    <n v="1.4923"/>
    <n v="3.99"/>
    <n v="7.98"/>
    <n v="2"/>
    <n v="1"/>
    <n v="4.9954000000000001"/>
    <n v="2.9845999999999999"/>
    <x v="74"/>
  </r>
  <r>
    <d v="2004-06-01T00:00:00"/>
    <s v="SO66587"/>
    <n v="529"/>
    <n v="13988"/>
    <n v="6"/>
    <n v="2"/>
    <n v="2"/>
    <x v="46"/>
    <x v="3"/>
    <n v="1.4923"/>
    <n v="3.99"/>
    <n v="7.98"/>
    <n v="2"/>
    <n v="1"/>
    <n v="4.9954000000000001"/>
    <n v="2.9845999999999999"/>
    <x v="74"/>
  </r>
  <r>
    <d v="2004-05-03T00:00:00"/>
    <s v="SO66744"/>
    <n v="529"/>
    <n v="26187"/>
    <n v="9"/>
    <n v="2"/>
    <n v="2"/>
    <x v="62"/>
    <x v="0"/>
    <n v="1.4923"/>
    <n v="3.99"/>
    <n v="7.98"/>
    <n v="2"/>
    <n v="1"/>
    <n v="4.9954000000000001"/>
    <n v="2.9845999999999999"/>
    <x v="74"/>
  </r>
  <r>
    <d v="2004-03-01T00:00:00"/>
    <s v="SO67098"/>
    <n v="529"/>
    <n v="11824"/>
    <n v="6"/>
    <n v="2"/>
    <n v="2"/>
    <x v="41"/>
    <x v="3"/>
    <n v="1.4923"/>
    <n v="3.99"/>
    <n v="7.98"/>
    <n v="2"/>
    <n v="1"/>
    <n v="4.9954000000000001"/>
    <n v="2.9845999999999999"/>
    <x v="74"/>
  </r>
  <r>
    <d v="2004-05-02T00:00:00"/>
    <s v="SO67096"/>
    <n v="529"/>
    <n v="25833"/>
    <n v="1"/>
    <n v="2"/>
    <n v="2"/>
    <x v="51"/>
    <x v="2"/>
    <n v="1.4923"/>
    <n v="3.99"/>
    <n v="7.98"/>
    <n v="2"/>
    <n v="1"/>
    <n v="4.9954000000000001"/>
    <n v="2.9845999999999999"/>
    <x v="74"/>
  </r>
  <r>
    <d v="2003-06-12T00:00:00"/>
    <s v="SO67174"/>
    <n v="529"/>
    <n v="21119"/>
    <n v="7"/>
    <n v="2"/>
    <n v="2"/>
    <x v="13"/>
    <x v="6"/>
    <n v="1.4923"/>
    <n v="3.99"/>
    <n v="7.98"/>
    <n v="2"/>
    <n v="1"/>
    <n v="4.9954000000000001"/>
    <n v="2.9845999999999999"/>
    <x v="74"/>
  </r>
  <r>
    <d v="2003-02-12T00:00:00"/>
    <s v="SO67209"/>
    <n v="529"/>
    <n v="16184"/>
    <n v="9"/>
    <n v="2"/>
    <n v="2"/>
    <x v="8"/>
    <x v="0"/>
    <n v="1.4923"/>
    <n v="3.99"/>
    <n v="7.98"/>
    <n v="2"/>
    <n v="1"/>
    <n v="4.9954000000000001"/>
    <n v="2.9845999999999999"/>
    <x v="74"/>
  </r>
  <r>
    <d v="2004-03-01T00:00:00"/>
    <s v="SO67257"/>
    <n v="529"/>
    <n v="17871"/>
    <n v="1"/>
    <n v="2"/>
    <n v="2"/>
    <x v="41"/>
    <x v="2"/>
    <n v="1.4923"/>
    <n v="3.99"/>
    <n v="7.98"/>
    <n v="2"/>
    <n v="1"/>
    <n v="4.9954000000000001"/>
    <n v="2.9845999999999999"/>
    <x v="74"/>
  </r>
  <r>
    <d v="2004-10-02T00:00:00"/>
    <s v="SO67376"/>
    <n v="529"/>
    <n v="24724"/>
    <n v="7"/>
    <n v="2"/>
    <n v="2"/>
    <x v="59"/>
    <x v="6"/>
    <n v="1.4923"/>
    <n v="3.99"/>
    <n v="7.98"/>
    <n v="2"/>
    <n v="1"/>
    <n v="4.9954000000000001"/>
    <n v="2.9845999999999999"/>
    <x v="74"/>
  </r>
  <r>
    <d v="2004-05-03T00:00:00"/>
    <s v="SO67392"/>
    <n v="529"/>
    <n v="26135"/>
    <n v="9"/>
    <n v="2"/>
    <n v="2"/>
    <x v="62"/>
    <x v="0"/>
    <n v="1.4923"/>
    <n v="3.99"/>
    <n v="7.98"/>
    <n v="2"/>
    <n v="1"/>
    <n v="4.9954000000000001"/>
    <n v="2.9845999999999999"/>
    <x v="74"/>
  </r>
  <r>
    <d v="2004-06-03T00:00:00"/>
    <s v="SO67469"/>
    <n v="529"/>
    <n v="23582"/>
    <n v="4"/>
    <n v="2"/>
    <n v="2"/>
    <x v="68"/>
    <x v="1"/>
    <n v="1.4923"/>
    <n v="3.99"/>
    <n v="7.98"/>
    <n v="2"/>
    <n v="1"/>
    <n v="4.9954000000000001"/>
    <n v="2.9845999999999999"/>
    <x v="74"/>
  </r>
  <r>
    <d v="2003-11-12T00:00:00"/>
    <s v="SO67557"/>
    <n v="529"/>
    <n v="21878"/>
    <n v="9"/>
    <n v="2"/>
    <n v="2"/>
    <x v="34"/>
    <x v="0"/>
    <n v="1.4923"/>
    <n v="3.99"/>
    <n v="7.98"/>
    <n v="2"/>
    <n v="1"/>
    <n v="4.9954000000000001"/>
    <n v="2.9845999999999999"/>
    <x v="74"/>
  </r>
  <r>
    <d v="2004-09-02T00:00:00"/>
    <s v="SO67565"/>
    <n v="529"/>
    <n v="23704"/>
    <n v="4"/>
    <n v="2"/>
    <n v="2"/>
    <x v="55"/>
    <x v="1"/>
    <n v="1.4923"/>
    <n v="3.99"/>
    <n v="7.98"/>
    <n v="2"/>
    <n v="1"/>
    <n v="4.9954000000000001"/>
    <n v="2.9845999999999999"/>
    <x v="74"/>
  </r>
  <r>
    <d v="2004-01-01T00:00:00"/>
    <s v="SO67593"/>
    <n v="529"/>
    <n v="25278"/>
    <n v="4"/>
    <n v="2"/>
    <n v="2"/>
    <x v="36"/>
    <x v="1"/>
    <n v="1.4923"/>
    <n v="3.99"/>
    <n v="7.98"/>
    <n v="2"/>
    <n v="1"/>
    <n v="4.9954000000000001"/>
    <n v="2.9845999999999999"/>
    <x v="74"/>
  </r>
  <r>
    <d v="2004-08-03T00:00:00"/>
    <s v="SO67662"/>
    <n v="529"/>
    <n v="13318"/>
    <n v="6"/>
    <n v="2"/>
    <n v="2"/>
    <x v="63"/>
    <x v="3"/>
    <n v="1.4923"/>
    <n v="3.99"/>
    <n v="7.98"/>
    <n v="2"/>
    <n v="1"/>
    <n v="4.9954000000000001"/>
    <n v="2.9845999999999999"/>
    <x v="74"/>
  </r>
  <r>
    <d v="2004-04-03T00:00:00"/>
    <s v="SO67660"/>
    <n v="529"/>
    <n v="23876"/>
    <n v="4"/>
    <n v="2"/>
    <n v="2"/>
    <x v="67"/>
    <x v="1"/>
    <n v="1.4923"/>
    <n v="3.99"/>
    <n v="7.98"/>
    <n v="2"/>
    <n v="1"/>
    <n v="4.9954000000000001"/>
    <n v="2.9845999999999999"/>
    <x v="74"/>
  </r>
  <r>
    <d v="2003-08-12T00:00:00"/>
    <s v="SO67754"/>
    <n v="529"/>
    <n v="23815"/>
    <n v="4"/>
    <n v="2"/>
    <n v="2"/>
    <x v="32"/>
    <x v="1"/>
    <n v="1.4923"/>
    <n v="3.99"/>
    <n v="7.98"/>
    <n v="2"/>
    <n v="1"/>
    <n v="4.9954000000000001"/>
    <n v="2.9845999999999999"/>
    <x v="74"/>
  </r>
  <r>
    <d v="2004-09-03T00:00:00"/>
    <s v="SO67904"/>
    <n v="529"/>
    <n v="17073"/>
    <n v="9"/>
    <n v="2"/>
    <n v="2"/>
    <x v="70"/>
    <x v="0"/>
    <n v="1.4923"/>
    <n v="3.99"/>
    <n v="7.98"/>
    <n v="2"/>
    <n v="1"/>
    <n v="4.9954000000000001"/>
    <n v="2.9845999999999999"/>
    <x v="74"/>
  </r>
  <r>
    <d v="2004-08-02T00:00:00"/>
    <s v="SO67999"/>
    <n v="529"/>
    <n v="29444"/>
    <n v="10"/>
    <n v="2"/>
    <n v="2"/>
    <x v="50"/>
    <x v="5"/>
    <n v="1.4923"/>
    <n v="3.99"/>
    <n v="7.98"/>
    <n v="2"/>
    <n v="1"/>
    <n v="4.9954000000000001"/>
    <n v="2.9845999999999999"/>
    <x v="74"/>
  </r>
  <r>
    <d v="2004-12-01T00:00:00"/>
    <s v="SO68083"/>
    <n v="529"/>
    <n v="14160"/>
    <n v="8"/>
    <n v="2"/>
    <n v="2"/>
    <x v="42"/>
    <x v="4"/>
    <n v="1.4923"/>
    <n v="3.99"/>
    <n v="7.98"/>
    <n v="2"/>
    <n v="1"/>
    <n v="4.9954000000000001"/>
    <n v="2.9845999999999999"/>
    <x v="74"/>
  </r>
  <r>
    <d v="2004-11-02T00:00:00"/>
    <s v="SO68147"/>
    <n v="529"/>
    <n v="28367"/>
    <n v="10"/>
    <n v="2"/>
    <n v="2"/>
    <x v="57"/>
    <x v="5"/>
    <n v="1.4923"/>
    <n v="3.99"/>
    <n v="7.98"/>
    <n v="2"/>
    <n v="1"/>
    <n v="4.9954000000000001"/>
    <n v="2.9845999999999999"/>
    <x v="74"/>
  </r>
  <r>
    <d v="2004-09-03T00:00:00"/>
    <s v="SO68194"/>
    <n v="529"/>
    <n v="14272"/>
    <n v="1"/>
    <n v="2"/>
    <n v="2"/>
    <x v="70"/>
    <x v="2"/>
    <n v="1.4923"/>
    <n v="3.99"/>
    <n v="7.98"/>
    <n v="2"/>
    <n v="1"/>
    <n v="4.9954000000000001"/>
    <n v="2.9845999999999999"/>
    <x v="74"/>
  </r>
  <r>
    <d v="2004-04-02T00:00:00"/>
    <s v="SO68290"/>
    <n v="529"/>
    <n v="24264"/>
    <n v="4"/>
    <n v="2"/>
    <n v="2"/>
    <x v="56"/>
    <x v="1"/>
    <n v="1.4923"/>
    <n v="3.99"/>
    <n v="7.98"/>
    <n v="2"/>
    <n v="1"/>
    <n v="4.9954000000000001"/>
    <n v="2.9845999999999999"/>
    <x v="74"/>
  </r>
  <r>
    <d v="2004-05-03T00:00:00"/>
    <s v="SO68312"/>
    <n v="529"/>
    <n v="22377"/>
    <n v="7"/>
    <n v="2"/>
    <n v="2"/>
    <x v="62"/>
    <x v="6"/>
    <n v="1.4923"/>
    <n v="3.99"/>
    <n v="7.98"/>
    <n v="2"/>
    <n v="1"/>
    <n v="4.9954000000000001"/>
    <n v="2.9845999999999999"/>
    <x v="74"/>
  </r>
  <r>
    <d v="2004-03-03T00:00:00"/>
    <s v="SO68559"/>
    <n v="529"/>
    <n v="11203"/>
    <n v="6"/>
    <n v="2"/>
    <n v="2"/>
    <x v="64"/>
    <x v="3"/>
    <n v="1.4923"/>
    <n v="3.99"/>
    <n v="7.98"/>
    <n v="2"/>
    <n v="1"/>
    <n v="4.9954000000000001"/>
    <n v="2.9845999999999999"/>
    <x v="74"/>
  </r>
  <r>
    <d v="2004-07-01T00:00:00"/>
    <s v="SO68627"/>
    <n v="529"/>
    <n v="25139"/>
    <n v="9"/>
    <n v="2"/>
    <n v="2"/>
    <x v="48"/>
    <x v="0"/>
    <n v="1.4923"/>
    <n v="3.99"/>
    <n v="7.98"/>
    <n v="2"/>
    <n v="1"/>
    <n v="4.9954000000000001"/>
    <n v="2.9845999999999999"/>
    <x v="74"/>
  </r>
  <r>
    <d v="2004-05-04T00:00:00"/>
    <s v="SO68637"/>
    <n v="529"/>
    <n v="11223"/>
    <n v="6"/>
    <n v="2"/>
    <n v="2"/>
    <x v="77"/>
    <x v="3"/>
    <n v="1.4923"/>
    <n v="3.99"/>
    <n v="7.98"/>
    <n v="2"/>
    <n v="1"/>
    <n v="4.9954000000000001"/>
    <n v="2.9845999999999999"/>
    <x v="74"/>
  </r>
  <r>
    <d v="2004-11-02T00:00:00"/>
    <s v="SO68672"/>
    <n v="529"/>
    <n v="23718"/>
    <n v="4"/>
    <n v="2"/>
    <n v="2"/>
    <x v="57"/>
    <x v="1"/>
    <n v="1.4923"/>
    <n v="3.99"/>
    <n v="7.98"/>
    <n v="2"/>
    <n v="1"/>
    <n v="4.9954000000000001"/>
    <n v="2.9845999999999999"/>
    <x v="74"/>
  </r>
  <r>
    <d v="2004-05-02T00:00:00"/>
    <s v="SO68696"/>
    <n v="529"/>
    <n v="14363"/>
    <n v="6"/>
    <n v="2"/>
    <n v="2"/>
    <x v="51"/>
    <x v="3"/>
    <n v="1.4923"/>
    <n v="3.99"/>
    <n v="7.98"/>
    <n v="2"/>
    <n v="1"/>
    <n v="4.9954000000000001"/>
    <n v="2.9845999999999999"/>
    <x v="74"/>
  </r>
  <r>
    <d v="2004-05-03T00:00:00"/>
    <s v="SO68739"/>
    <n v="529"/>
    <n v="14517"/>
    <n v="9"/>
    <n v="2"/>
    <n v="2"/>
    <x v="62"/>
    <x v="0"/>
    <n v="1.4923"/>
    <n v="3.99"/>
    <n v="7.98"/>
    <n v="2"/>
    <n v="1"/>
    <n v="4.9954000000000001"/>
    <n v="2.9845999999999999"/>
    <x v="74"/>
  </r>
  <r>
    <d v="2004-06-03T00:00:00"/>
    <s v="SO68828"/>
    <n v="529"/>
    <n v="26790"/>
    <n v="4"/>
    <n v="2"/>
    <n v="2"/>
    <x v="68"/>
    <x v="1"/>
    <n v="1.4923"/>
    <n v="3.99"/>
    <n v="7.98"/>
    <n v="2"/>
    <n v="1"/>
    <n v="4.9954000000000001"/>
    <n v="2.9845999999999999"/>
    <x v="74"/>
  </r>
  <r>
    <d v="2004-11-02T00:00:00"/>
    <s v="SO68896"/>
    <n v="529"/>
    <n v="16634"/>
    <n v="9"/>
    <n v="2"/>
    <n v="2"/>
    <x v="57"/>
    <x v="0"/>
    <n v="1.4923"/>
    <n v="3.99"/>
    <n v="7.98"/>
    <n v="2"/>
    <n v="1"/>
    <n v="4.9954000000000001"/>
    <n v="2.9845999999999999"/>
    <x v="74"/>
  </r>
  <r>
    <d v="2004-07-02T00:00:00"/>
    <s v="SO68904"/>
    <n v="529"/>
    <n v="25264"/>
    <n v="4"/>
    <n v="2"/>
    <n v="2"/>
    <x v="53"/>
    <x v="1"/>
    <n v="1.4923"/>
    <n v="3.99"/>
    <n v="7.98"/>
    <n v="2"/>
    <n v="1"/>
    <n v="4.9954000000000001"/>
    <n v="2.9845999999999999"/>
    <x v="74"/>
  </r>
  <r>
    <d v="2004-11-02T00:00:00"/>
    <s v="SO69163"/>
    <n v="529"/>
    <n v="15222"/>
    <n v="9"/>
    <n v="2"/>
    <n v="2"/>
    <x v="57"/>
    <x v="0"/>
    <n v="1.4923"/>
    <n v="3.99"/>
    <n v="7.98"/>
    <n v="2"/>
    <n v="1"/>
    <n v="4.9954000000000001"/>
    <n v="2.9845999999999999"/>
    <x v="74"/>
  </r>
  <r>
    <d v="2004-06-01T00:00:00"/>
    <s v="SO69164"/>
    <n v="529"/>
    <n v="15138"/>
    <n v="9"/>
    <n v="2"/>
    <n v="2"/>
    <x v="46"/>
    <x v="0"/>
    <n v="1.4923"/>
    <n v="3.99"/>
    <n v="7.98"/>
    <n v="2"/>
    <n v="1"/>
    <n v="4.9954000000000001"/>
    <n v="2.9845999999999999"/>
    <x v="74"/>
  </r>
  <r>
    <d v="2004-04-03T00:00:00"/>
    <s v="SO69610"/>
    <n v="529"/>
    <n v="12545"/>
    <n v="10"/>
    <n v="2"/>
    <n v="2"/>
    <x v="67"/>
    <x v="5"/>
    <n v="1.4923"/>
    <n v="3.99"/>
    <n v="7.98"/>
    <n v="2"/>
    <n v="1"/>
    <n v="4.9954000000000001"/>
    <n v="2.9845999999999999"/>
    <x v="74"/>
  </r>
  <r>
    <d v="2004-12-01T00:00:00"/>
    <s v="SO69570"/>
    <n v="529"/>
    <n v="18450"/>
    <n v="9"/>
    <n v="2"/>
    <n v="2"/>
    <x v="42"/>
    <x v="0"/>
    <n v="1.4923"/>
    <n v="3.99"/>
    <n v="7.98"/>
    <n v="2"/>
    <n v="1"/>
    <n v="4.9954000000000001"/>
    <n v="2.9845999999999999"/>
    <x v="74"/>
  </r>
  <r>
    <d v="2004-11-01T00:00:00"/>
    <s v="SO69672"/>
    <n v="529"/>
    <n v="28033"/>
    <n v="4"/>
    <n v="2"/>
    <n v="2"/>
    <x v="44"/>
    <x v="1"/>
    <n v="1.4923"/>
    <n v="3.99"/>
    <n v="7.98"/>
    <n v="2"/>
    <n v="1"/>
    <n v="4.9954000000000001"/>
    <n v="2.9845999999999999"/>
    <x v="74"/>
  </r>
  <r>
    <d v="2004-02-03T00:00:00"/>
    <s v="SO69807"/>
    <n v="529"/>
    <n v="19224"/>
    <n v="6"/>
    <n v="2"/>
    <n v="2"/>
    <x v="60"/>
    <x v="3"/>
    <n v="1.4923"/>
    <n v="3.99"/>
    <n v="7.98"/>
    <n v="2"/>
    <n v="1"/>
    <n v="4.9954000000000001"/>
    <n v="2.9845999999999999"/>
    <x v="74"/>
  </r>
  <r>
    <d v="2004-11-01T00:00:00"/>
    <s v="SO69975"/>
    <n v="529"/>
    <n v="21737"/>
    <n v="7"/>
    <n v="2"/>
    <n v="2"/>
    <x v="44"/>
    <x v="6"/>
    <n v="1.4923"/>
    <n v="3.99"/>
    <n v="7.98"/>
    <n v="2"/>
    <n v="1"/>
    <n v="4.9954000000000001"/>
    <n v="2.9845999999999999"/>
    <x v="74"/>
  </r>
  <r>
    <d v="2004-07-02T00:00:00"/>
    <s v="SO70016"/>
    <n v="529"/>
    <n v="26828"/>
    <n v="7"/>
    <n v="2"/>
    <n v="2"/>
    <x v="53"/>
    <x v="6"/>
    <n v="1.4923"/>
    <n v="3.99"/>
    <n v="7.98"/>
    <n v="2"/>
    <n v="1"/>
    <n v="4.9954000000000001"/>
    <n v="2.9845999999999999"/>
    <x v="74"/>
  </r>
  <r>
    <d v="2004-03-04T00:00:00"/>
    <s v="SO70160"/>
    <n v="529"/>
    <n v="25467"/>
    <n v="10"/>
    <n v="2"/>
    <n v="2"/>
    <x v="74"/>
    <x v="5"/>
    <n v="1.4923"/>
    <n v="3.99"/>
    <n v="7.98"/>
    <n v="2"/>
    <n v="1"/>
    <n v="4.9954000000000001"/>
    <n v="2.9845999999999999"/>
    <x v="74"/>
  </r>
  <r>
    <d v="2004-01-04T00:00:00"/>
    <s v="SO70239"/>
    <n v="529"/>
    <n v="20651"/>
    <n v="6"/>
    <n v="2"/>
    <n v="2"/>
    <x v="73"/>
    <x v="3"/>
    <n v="1.4923"/>
    <n v="3.99"/>
    <n v="7.98"/>
    <n v="2"/>
    <n v="1"/>
    <n v="4.9954000000000001"/>
    <n v="2.9845999999999999"/>
    <x v="74"/>
  </r>
  <r>
    <d v="2004-02-04T00:00:00"/>
    <s v="SO70443"/>
    <n v="529"/>
    <n v="23849"/>
    <n v="1"/>
    <n v="2"/>
    <n v="2"/>
    <x v="75"/>
    <x v="2"/>
    <n v="1.4923"/>
    <n v="3.99"/>
    <n v="7.98"/>
    <n v="2"/>
    <n v="1"/>
    <n v="4.9954000000000001"/>
    <n v="2.9845999999999999"/>
    <x v="74"/>
  </r>
  <r>
    <d v="2004-11-04T00:00:00"/>
    <s v="SO70612"/>
    <n v="529"/>
    <n v="27432"/>
    <n v="4"/>
    <n v="2"/>
    <n v="2"/>
    <x v="81"/>
    <x v="1"/>
    <n v="1.4923"/>
    <n v="3.99"/>
    <n v="7.98"/>
    <n v="2"/>
    <n v="1"/>
    <n v="4.9954000000000001"/>
    <n v="2.9845999999999999"/>
    <x v="74"/>
  </r>
  <r>
    <d v="2004-03-03T00:00:00"/>
    <s v="SO70613"/>
    <n v="529"/>
    <n v="15536"/>
    <n v="6"/>
    <n v="2"/>
    <n v="2"/>
    <x v="64"/>
    <x v="3"/>
    <n v="1.4923"/>
    <n v="3.99"/>
    <n v="7.98"/>
    <n v="2"/>
    <n v="1"/>
    <n v="4.9954000000000001"/>
    <n v="2.9845999999999999"/>
    <x v="74"/>
  </r>
  <r>
    <d v="2004-02-05T00:00:00"/>
    <s v="SO70791"/>
    <n v="529"/>
    <n v="14815"/>
    <n v="10"/>
    <n v="2"/>
    <n v="2"/>
    <x v="94"/>
    <x v="5"/>
    <n v="1.4923"/>
    <n v="3.99"/>
    <n v="7.98"/>
    <n v="2"/>
    <n v="1"/>
    <n v="4.9954000000000001"/>
    <n v="2.9845999999999999"/>
    <x v="74"/>
  </r>
  <r>
    <d v="2004-02-04T00:00:00"/>
    <s v="SO70834"/>
    <n v="529"/>
    <n v="25202"/>
    <n v="1"/>
    <n v="2"/>
    <n v="2"/>
    <x v="75"/>
    <x v="2"/>
    <n v="1.4923"/>
    <n v="3.99"/>
    <n v="7.98"/>
    <n v="2"/>
    <n v="1"/>
    <n v="4.9954000000000001"/>
    <n v="2.9845999999999999"/>
    <x v="74"/>
  </r>
  <r>
    <d v="2004-02-04T00:00:00"/>
    <s v="SO70858"/>
    <n v="529"/>
    <n v="25927"/>
    <n v="9"/>
    <n v="2"/>
    <n v="2"/>
    <x v="75"/>
    <x v="0"/>
    <n v="1.4923"/>
    <n v="3.99"/>
    <n v="7.98"/>
    <n v="2"/>
    <n v="1"/>
    <n v="4.9954000000000001"/>
    <n v="2.9845999999999999"/>
    <x v="74"/>
  </r>
  <r>
    <d v="2004-05-04T00:00:00"/>
    <s v="SO71089"/>
    <n v="529"/>
    <n v="13579"/>
    <n v="8"/>
    <n v="2"/>
    <n v="2"/>
    <x v="77"/>
    <x v="4"/>
    <n v="1.4923"/>
    <n v="3.99"/>
    <n v="7.98"/>
    <n v="2"/>
    <n v="1"/>
    <n v="4.9954000000000001"/>
    <n v="2.9845999999999999"/>
    <x v="74"/>
  </r>
  <r>
    <d v="2004-06-05T00:00:00"/>
    <s v="SO71129"/>
    <n v="529"/>
    <n v="26204"/>
    <n v="9"/>
    <n v="2"/>
    <n v="2"/>
    <x v="91"/>
    <x v="0"/>
    <n v="1.4923"/>
    <n v="3.99"/>
    <n v="7.98"/>
    <n v="2"/>
    <n v="1"/>
    <n v="4.9954000000000001"/>
    <n v="2.9845999999999999"/>
    <x v="74"/>
  </r>
  <r>
    <d v="2004-06-02T00:00:00"/>
    <s v="SO71197"/>
    <n v="529"/>
    <n v="21996"/>
    <n v="9"/>
    <n v="2"/>
    <n v="2"/>
    <x v="52"/>
    <x v="0"/>
    <n v="1.4923"/>
    <n v="3.99"/>
    <n v="7.98"/>
    <n v="2"/>
    <n v="1"/>
    <n v="4.9954000000000001"/>
    <n v="2.9845999999999999"/>
    <x v="74"/>
  </r>
  <r>
    <d v="2004-09-03T00:00:00"/>
    <s v="SO71163"/>
    <n v="529"/>
    <n v="25167"/>
    <n v="4"/>
    <n v="2"/>
    <n v="2"/>
    <x v="70"/>
    <x v="1"/>
    <n v="1.4923"/>
    <n v="3.99"/>
    <n v="7.98"/>
    <n v="2"/>
    <n v="1"/>
    <n v="4.9954000000000001"/>
    <n v="2.9845999999999999"/>
    <x v="74"/>
  </r>
  <r>
    <d v="2004-09-03T00:00:00"/>
    <s v="SO71291"/>
    <n v="529"/>
    <n v="16540"/>
    <n v="8"/>
    <n v="2"/>
    <n v="2"/>
    <x v="70"/>
    <x v="4"/>
    <n v="1.4923"/>
    <n v="3.99"/>
    <n v="7.98"/>
    <n v="2"/>
    <n v="1"/>
    <n v="4.9954000000000001"/>
    <n v="2.9845999999999999"/>
    <x v="74"/>
  </r>
  <r>
    <d v="2004-03-04T00:00:00"/>
    <s v="SO71421"/>
    <n v="529"/>
    <n v="25446"/>
    <n v="10"/>
    <n v="2"/>
    <n v="2"/>
    <x v="74"/>
    <x v="5"/>
    <n v="1.4923"/>
    <n v="3.99"/>
    <n v="7.98"/>
    <n v="2"/>
    <n v="1"/>
    <n v="4.9954000000000001"/>
    <n v="2.9845999999999999"/>
    <x v="74"/>
  </r>
  <r>
    <d v="2004-02-04T00:00:00"/>
    <s v="SO71470"/>
    <n v="529"/>
    <n v="24378"/>
    <n v="9"/>
    <n v="2"/>
    <n v="2"/>
    <x v="75"/>
    <x v="0"/>
    <n v="1.4923"/>
    <n v="3.99"/>
    <n v="7.98"/>
    <n v="2"/>
    <n v="1"/>
    <n v="4.9954000000000001"/>
    <n v="2.9845999999999999"/>
    <x v="74"/>
  </r>
  <r>
    <d v="2004-02-02T00:00:00"/>
    <s v="SO71603"/>
    <n v="529"/>
    <n v="24364"/>
    <n v="9"/>
    <n v="2"/>
    <n v="2"/>
    <x v="61"/>
    <x v="0"/>
    <n v="1.4923"/>
    <n v="3.99"/>
    <n v="7.98"/>
    <n v="2"/>
    <n v="1"/>
    <n v="4.9954000000000001"/>
    <n v="2.9845999999999999"/>
    <x v="74"/>
  </r>
  <r>
    <d v="2004-12-04T00:00:00"/>
    <s v="SO71642"/>
    <n v="529"/>
    <n v="24657"/>
    <n v="1"/>
    <n v="2"/>
    <n v="2"/>
    <x v="79"/>
    <x v="2"/>
    <n v="1.4923"/>
    <n v="3.99"/>
    <n v="7.98"/>
    <n v="2"/>
    <n v="1"/>
    <n v="4.9954000000000001"/>
    <n v="2.9845999999999999"/>
    <x v="74"/>
  </r>
  <r>
    <d v="2004-11-05T00:00:00"/>
    <s v="SO71640"/>
    <n v="529"/>
    <n v="24408"/>
    <n v="4"/>
    <n v="2"/>
    <n v="2"/>
    <x v="87"/>
    <x v="1"/>
    <n v="1.4923"/>
    <n v="3.99"/>
    <n v="7.98"/>
    <n v="2"/>
    <n v="1"/>
    <n v="4.9954000000000001"/>
    <n v="2.9845999999999999"/>
    <x v="74"/>
  </r>
  <r>
    <d v="2004-10-05T00:00:00"/>
    <s v="SO72350"/>
    <n v="529"/>
    <n v="25598"/>
    <n v="10"/>
    <n v="2"/>
    <n v="2"/>
    <x v="100"/>
    <x v="5"/>
    <n v="1.4923"/>
    <n v="3.99"/>
    <n v="7.98"/>
    <n v="2"/>
    <n v="1"/>
    <n v="4.9954000000000001"/>
    <n v="2.9845999999999999"/>
    <x v="74"/>
  </r>
  <r>
    <d v="2004-10-05T00:00:00"/>
    <s v="SO72309"/>
    <n v="529"/>
    <n v="22483"/>
    <n v="7"/>
    <n v="2"/>
    <n v="2"/>
    <x v="100"/>
    <x v="6"/>
    <n v="1.4923"/>
    <n v="3.99"/>
    <n v="7.98"/>
    <n v="2"/>
    <n v="1"/>
    <n v="4.9954000000000001"/>
    <n v="2.9845999999999999"/>
    <x v="74"/>
  </r>
  <r>
    <d v="2004-12-05T00:00:00"/>
    <s v="SO72385"/>
    <n v="529"/>
    <n v="29470"/>
    <n v="7"/>
    <n v="2"/>
    <n v="2"/>
    <x v="89"/>
    <x v="6"/>
    <n v="1.4923"/>
    <n v="3.99"/>
    <n v="7.98"/>
    <n v="2"/>
    <n v="1"/>
    <n v="4.9954000000000001"/>
    <n v="2.9845999999999999"/>
    <x v="74"/>
  </r>
  <r>
    <d v="2004-03-04T00:00:00"/>
    <s v="SO72575"/>
    <n v="529"/>
    <n v="26984"/>
    <n v="8"/>
    <n v="2"/>
    <n v="2"/>
    <x v="74"/>
    <x v="4"/>
    <n v="1.4923"/>
    <n v="3.99"/>
    <n v="7.98"/>
    <n v="2"/>
    <n v="1"/>
    <n v="4.9954000000000001"/>
    <n v="2.9845999999999999"/>
    <x v="74"/>
  </r>
  <r>
    <d v="2004-04-03T00:00:00"/>
    <s v="SO72569"/>
    <n v="529"/>
    <n v="23873"/>
    <n v="4"/>
    <n v="2"/>
    <n v="2"/>
    <x v="67"/>
    <x v="1"/>
    <n v="1.4923"/>
    <n v="3.99"/>
    <n v="7.98"/>
    <n v="2"/>
    <n v="1"/>
    <n v="4.9954000000000001"/>
    <n v="2.9845999999999999"/>
    <x v="74"/>
  </r>
  <r>
    <d v="2004-02-03T00:00:00"/>
    <s v="SO72555"/>
    <n v="529"/>
    <n v="18457"/>
    <n v="9"/>
    <n v="2"/>
    <n v="2"/>
    <x v="60"/>
    <x v="0"/>
    <n v="1.4923"/>
    <n v="3.99"/>
    <n v="7.98"/>
    <n v="2"/>
    <n v="1"/>
    <n v="4.9954000000000001"/>
    <n v="2.9845999999999999"/>
    <x v="74"/>
  </r>
  <r>
    <d v="2004-05-03T00:00:00"/>
    <s v="SO72587"/>
    <n v="529"/>
    <n v="20931"/>
    <n v="10"/>
    <n v="2"/>
    <n v="2"/>
    <x v="62"/>
    <x v="5"/>
    <n v="1.4923"/>
    <n v="3.99"/>
    <n v="7.98"/>
    <n v="2"/>
    <n v="1"/>
    <n v="4.9954000000000001"/>
    <n v="2.9845999999999999"/>
    <x v="74"/>
  </r>
  <r>
    <d v="2004-07-03T00:00:00"/>
    <s v="SO72611"/>
    <n v="529"/>
    <n v="25302"/>
    <n v="8"/>
    <n v="2"/>
    <n v="2"/>
    <x v="69"/>
    <x v="4"/>
    <n v="1.4923"/>
    <n v="3.99"/>
    <n v="7.98"/>
    <n v="2"/>
    <n v="1"/>
    <n v="4.9954000000000001"/>
    <n v="2.9845999999999999"/>
    <x v="74"/>
  </r>
  <r>
    <d v="2004-09-04T00:00:00"/>
    <s v="SO72677"/>
    <n v="529"/>
    <n v="14816"/>
    <n v="10"/>
    <n v="2"/>
    <n v="2"/>
    <x v="80"/>
    <x v="5"/>
    <n v="1.4923"/>
    <n v="3.99"/>
    <n v="7.98"/>
    <n v="2"/>
    <n v="1"/>
    <n v="4.9954000000000001"/>
    <n v="2.9845999999999999"/>
    <x v="74"/>
  </r>
  <r>
    <d v="2004-02-05T00:00:00"/>
    <s v="SO72782"/>
    <n v="529"/>
    <n v="19002"/>
    <n v="1"/>
    <n v="2"/>
    <n v="2"/>
    <x v="94"/>
    <x v="2"/>
    <n v="1.4923"/>
    <n v="3.99"/>
    <n v="7.98"/>
    <n v="2"/>
    <n v="1"/>
    <n v="4.9954000000000001"/>
    <n v="2.9845999999999999"/>
    <x v="74"/>
  </r>
  <r>
    <d v="2004-02-03T00:00:00"/>
    <s v="SO72757"/>
    <n v="529"/>
    <n v="12824"/>
    <n v="7"/>
    <n v="2"/>
    <n v="2"/>
    <x v="60"/>
    <x v="6"/>
    <n v="1.4923"/>
    <n v="3.99"/>
    <n v="7.98"/>
    <n v="2"/>
    <n v="1"/>
    <n v="4.9954000000000001"/>
    <n v="2.9845999999999999"/>
    <x v="74"/>
  </r>
  <r>
    <d v="2004-04-04T00:00:00"/>
    <s v="SO72895"/>
    <n v="529"/>
    <n v="29429"/>
    <n v="7"/>
    <n v="2"/>
    <n v="2"/>
    <x v="83"/>
    <x v="6"/>
    <n v="1.4923"/>
    <n v="3.99"/>
    <n v="7.98"/>
    <n v="2"/>
    <n v="1"/>
    <n v="4.9954000000000001"/>
    <n v="2.9845999999999999"/>
    <x v="74"/>
  </r>
  <r>
    <d v="2004-02-03T00:00:00"/>
    <s v="SO72994"/>
    <n v="529"/>
    <n v="19457"/>
    <n v="10"/>
    <n v="2"/>
    <n v="2"/>
    <x v="60"/>
    <x v="5"/>
    <n v="1.4923"/>
    <n v="3.99"/>
    <n v="7.98"/>
    <n v="2"/>
    <n v="1"/>
    <n v="4.9954000000000001"/>
    <n v="2.9845999999999999"/>
    <x v="74"/>
  </r>
  <r>
    <d v="2004-10-05T00:00:00"/>
    <s v="SO73126"/>
    <n v="529"/>
    <n v="24287"/>
    <n v="4"/>
    <n v="2"/>
    <n v="2"/>
    <x v="100"/>
    <x v="1"/>
    <n v="1.4923"/>
    <n v="3.99"/>
    <n v="7.98"/>
    <n v="2"/>
    <n v="1"/>
    <n v="4.9954000000000001"/>
    <n v="2.9845999999999999"/>
    <x v="74"/>
  </r>
  <r>
    <d v="2004-08-04T00:00:00"/>
    <s v="SO73390"/>
    <n v="529"/>
    <n v="27863"/>
    <n v="9"/>
    <n v="2"/>
    <n v="2"/>
    <x v="76"/>
    <x v="0"/>
    <n v="1.4923"/>
    <n v="3.99"/>
    <n v="7.98"/>
    <n v="2"/>
    <n v="1"/>
    <n v="4.9954000000000001"/>
    <n v="2.9845999999999999"/>
    <x v="74"/>
  </r>
  <r>
    <d v="2004-11-03T00:00:00"/>
    <s v="SO73340"/>
    <n v="529"/>
    <n v="14684"/>
    <n v="9"/>
    <n v="2"/>
    <n v="2"/>
    <x v="66"/>
    <x v="0"/>
    <n v="1.4923"/>
    <n v="3.99"/>
    <n v="7.98"/>
    <n v="2"/>
    <n v="1"/>
    <n v="4.9954000000000001"/>
    <n v="2.9845999999999999"/>
    <x v="74"/>
  </r>
  <r>
    <d v="2004-06-03T00:00:00"/>
    <s v="SO73405"/>
    <n v="529"/>
    <n v="24286"/>
    <n v="4"/>
    <n v="2"/>
    <n v="2"/>
    <x v="68"/>
    <x v="1"/>
    <n v="1.4923"/>
    <n v="3.99"/>
    <n v="7.98"/>
    <n v="2"/>
    <n v="1"/>
    <n v="4.9954000000000001"/>
    <n v="2.9845999999999999"/>
    <x v="74"/>
  </r>
  <r>
    <d v="2004-10-05T00:00:00"/>
    <s v="SO73495"/>
    <n v="529"/>
    <n v="28515"/>
    <n v="10"/>
    <n v="2"/>
    <n v="2"/>
    <x v="100"/>
    <x v="5"/>
    <n v="1.4923"/>
    <n v="3.99"/>
    <n v="7.98"/>
    <n v="2"/>
    <n v="1"/>
    <n v="4.9954000000000001"/>
    <n v="2.9845999999999999"/>
    <x v="74"/>
  </r>
  <r>
    <d v="2004-04-05T00:00:00"/>
    <s v="SO73544"/>
    <n v="529"/>
    <n v="20578"/>
    <n v="7"/>
    <n v="2"/>
    <n v="2"/>
    <x v="85"/>
    <x v="6"/>
    <n v="1.4923"/>
    <n v="3.99"/>
    <n v="7.98"/>
    <n v="2"/>
    <n v="1"/>
    <n v="4.9954000000000001"/>
    <n v="2.9845999999999999"/>
    <x v="74"/>
  </r>
  <r>
    <d v="2004-04-03T00:00:00"/>
    <s v="SO73583"/>
    <n v="529"/>
    <n v="17067"/>
    <n v="9"/>
    <n v="2"/>
    <n v="2"/>
    <x v="67"/>
    <x v="0"/>
    <n v="1.4923"/>
    <n v="3.99"/>
    <n v="7.98"/>
    <n v="2"/>
    <n v="1"/>
    <n v="4.9954000000000001"/>
    <n v="2.9845999999999999"/>
    <x v="74"/>
  </r>
  <r>
    <d v="2004-10-05T00:00:00"/>
    <s v="SO73592"/>
    <n v="529"/>
    <n v="17442"/>
    <n v="6"/>
    <n v="2"/>
    <n v="2"/>
    <x v="100"/>
    <x v="3"/>
    <n v="1.4923"/>
    <n v="3.99"/>
    <n v="7.98"/>
    <n v="2"/>
    <n v="1"/>
    <n v="4.9954000000000001"/>
    <n v="2.9845999999999999"/>
    <x v="74"/>
  </r>
  <r>
    <d v="2004-08-04T00:00:00"/>
    <s v="SO73627"/>
    <n v="529"/>
    <n v="28189"/>
    <n v="6"/>
    <n v="2"/>
    <n v="2"/>
    <x v="76"/>
    <x v="3"/>
    <n v="1.4923"/>
    <n v="3.99"/>
    <n v="7.98"/>
    <n v="2"/>
    <n v="1"/>
    <n v="4.9954000000000001"/>
    <n v="2.9845999999999999"/>
    <x v="74"/>
  </r>
  <r>
    <d v="2004-04-03T00:00:00"/>
    <s v="SO73608"/>
    <n v="529"/>
    <n v="28526"/>
    <n v="10"/>
    <n v="2"/>
    <n v="2"/>
    <x v="67"/>
    <x v="5"/>
    <n v="1.4923"/>
    <n v="3.99"/>
    <n v="7.98"/>
    <n v="2"/>
    <n v="1"/>
    <n v="4.9954000000000001"/>
    <n v="2.9845999999999999"/>
    <x v="74"/>
  </r>
  <r>
    <d v="2004-12-04T00:00:00"/>
    <s v="SO73604"/>
    <n v="529"/>
    <n v="28378"/>
    <n v="7"/>
    <n v="2"/>
    <n v="2"/>
    <x v="79"/>
    <x v="6"/>
    <n v="1.4923"/>
    <n v="3.99"/>
    <n v="7.98"/>
    <n v="2"/>
    <n v="1"/>
    <n v="4.9954000000000001"/>
    <n v="2.9845999999999999"/>
    <x v="74"/>
  </r>
  <r>
    <d v="2004-07-04T00:00:00"/>
    <s v="SO73716"/>
    <n v="529"/>
    <n v="24590"/>
    <n v="9"/>
    <n v="2"/>
    <n v="2"/>
    <x v="98"/>
    <x v="0"/>
    <n v="1.4923"/>
    <n v="3.99"/>
    <n v="7.98"/>
    <n v="2"/>
    <n v="1"/>
    <n v="4.9954000000000001"/>
    <n v="2.9845999999999999"/>
    <x v="74"/>
  </r>
  <r>
    <d v="2004-07-05T00:00:00"/>
    <s v="SO73828"/>
    <n v="529"/>
    <n v="13838"/>
    <n v="10"/>
    <n v="2"/>
    <n v="2"/>
    <x v="93"/>
    <x v="5"/>
    <n v="1.4923"/>
    <n v="3.99"/>
    <n v="7.98"/>
    <n v="2"/>
    <n v="1"/>
    <n v="4.9954000000000001"/>
    <n v="2.9845999999999999"/>
    <x v="74"/>
  </r>
  <r>
    <d v="2004-08-06T00:00:00"/>
    <s v="SO73920"/>
    <n v="529"/>
    <n v="22860"/>
    <n v="9"/>
    <n v="2"/>
    <n v="2"/>
    <x v="101"/>
    <x v="0"/>
    <n v="1.4923"/>
    <n v="3.99"/>
    <n v="7.98"/>
    <n v="2"/>
    <n v="1"/>
    <n v="4.9954000000000001"/>
    <n v="2.9845999999999999"/>
    <x v="74"/>
  </r>
  <r>
    <d v="2004-01-06T00:00:00"/>
    <s v="SO73910"/>
    <n v="529"/>
    <n v="16790"/>
    <n v="1"/>
    <n v="2"/>
    <n v="2"/>
    <x v="103"/>
    <x v="2"/>
    <n v="1.4923"/>
    <n v="3.99"/>
    <n v="7.98"/>
    <n v="2"/>
    <n v="1"/>
    <n v="4.9954000000000001"/>
    <n v="2.9845999999999999"/>
    <x v="74"/>
  </r>
  <r>
    <d v="2004-04-03T00:00:00"/>
    <s v="SO73871"/>
    <n v="529"/>
    <n v="14679"/>
    <n v="9"/>
    <n v="2"/>
    <n v="2"/>
    <x v="67"/>
    <x v="0"/>
    <n v="1.4923"/>
    <n v="3.99"/>
    <n v="7.98"/>
    <n v="2"/>
    <n v="1"/>
    <n v="4.9954000000000001"/>
    <n v="2.9845999999999999"/>
    <x v="74"/>
  </r>
  <r>
    <d v="2004-06-05T00:00:00"/>
    <s v="SO73881"/>
    <n v="529"/>
    <n v="25200"/>
    <n v="1"/>
    <n v="2"/>
    <n v="2"/>
    <x v="91"/>
    <x v="2"/>
    <n v="1.4923"/>
    <n v="3.99"/>
    <n v="7.98"/>
    <n v="2"/>
    <n v="1"/>
    <n v="4.9954000000000001"/>
    <n v="2.9845999999999999"/>
    <x v="74"/>
  </r>
  <r>
    <d v="2004-01-05T00:00:00"/>
    <s v="SO74084"/>
    <n v="529"/>
    <n v="19004"/>
    <n v="4"/>
    <n v="2"/>
    <n v="2"/>
    <x v="90"/>
    <x v="1"/>
    <n v="1.4923"/>
    <n v="3.99"/>
    <n v="7.98"/>
    <n v="2"/>
    <n v="1"/>
    <n v="4.9954000000000001"/>
    <n v="2.9845999999999999"/>
    <x v="74"/>
  </r>
  <r>
    <d v="2003-10-09T00:00:00"/>
    <s v="SO61364"/>
    <n v="223"/>
    <n v="24684"/>
    <n v="4"/>
    <n v="2"/>
    <n v="2"/>
    <x v="107"/>
    <x v="1"/>
    <n v="5.7051999999999996"/>
    <n v="8.6441999999999997"/>
    <n v="17.288399999999999"/>
    <n v="2"/>
    <n v="1"/>
    <n v="5.8780000000000001"/>
    <n v="11.410399999999999"/>
    <x v="34"/>
  </r>
  <r>
    <d v="2003-11-11T00:00:00"/>
    <s v="SO61401"/>
    <n v="223"/>
    <n v="20740"/>
    <n v="6"/>
    <n v="2"/>
    <n v="2"/>
    <x v="37"/>
    <x v="3"/>
    <n v="5.7051999999999996"/>
    <n v="8.6441999999999997"/>
    <n v="17.288399999999999"/>
    <n v="2"/>
    <n v="1"/>
    <n v="5.8780000000000001"/>
    <n v="11.410399999999999"/>
    <x v="34"/>
  </r>
  <r>
    <d v="2003-04-11T00:00:00"/>
    <s v="SO61435"/>
    <n v="223"/>
    <n v="17250"/>
    <n v="9"/>
    <n v="2"/>
    <n v="2"/>
    <x v="24"/>
    <x v="0"/>
    <n v="5.7051999999999996"/>
    <n v="8.6441999999999997"/>
    <n v="17.288399999999999"/>
    <n v="2"/>
    <n v="1"/>
    <n v="5.8780000000000001"/>
    <n v="11.410399999999999"/>
    <x v="34"/>
  </r>
  <r>
    <d v="2003-11-11T00:00:00"/>
    <s v="SO61665"/>
    <n v="223"/>
    <n v="19608"/>
    <n v="9"/>
    <n v="2"/>
    <n v="2"/>
    <x v="37"/>
    <x v="0"/>
    <n v="5.7051999999999996"/>
    <n v="8.6441999999999997"/>
    <n v="17.288399999999999"/>
    <n v="2"/>
    <n v="1"/>
    <n v="5.8780000000000001"/>
    <n v="11.410399999999999"/>
    <x v="34"/>
  </r>
  <r>
    <d v="2003-07-11T00:00:00"/>
    <s v="SO61811"/>
    <n v="223"/>
    <n v="18504"/>
    <n v="4"/>
    <n v="2"/>
    <n v="2"/>
    <x v="12"/>
    <x v="1"/>
    <n v="5.7051999999999996"/>
    <n v="8.6441999999999997"/>
    <n v="17.288399999999999"/>
    <n v="2"/>
    <n v="1"/>
    <n v="5.8780000000000001"/>
    <n v="11.410399999999999"/>
    <x v="34"/>
  </r>
  <r>
    <d v="2003-03-12T00:00:00"/>
    <s v="SO61919"/>
    <n v="223"/>
    <n v="29086"/>
    <n v="9"/>
    <n v="2"/>
    <n v="2"/>
    <x v="38"/>
    <x v="0"/>
    <n v="5.7051999999999996"/>
    <n v="8.6441999999999997"/>
    <n v="17.288399999999999"/>
    <n v="2"/>
    <n v="1"/>
    <n v="5.8780000000000001"/>
    <n v="11.410399999999999"/>
    <x v="34"/>
  </r>
  <r>
    <d v="2003-09-12T00:00:00"/>
    <s v="SO61891"/>
    <n v="223"/>
    <n v="24568"/>
    <n v="10"/>
    <n v="2"/>
    <n v="2"/>
    <x v="7"/>
    <x v="5"/>
    <n v="5.7051999999999996"/>
    <n v="8.6441999999999997"/>
    <n v="17.288399999999999"/>
    <n v="2"/>
    <n v="1"/>
    <n v="5.8780000000000001"/>
    <n v="11.410399999999999"/>
    <x v="34"/>
  </r>
  <r>
    <d v="2003-04-12T00:00:00"/>
    <s v="SO61935"/>
    <n v="223"/>
    <n v="20128"/>
    <n v="1"/>
    <n v="2"/>
    <n v="2"/>
    <x v="26"/>
    <x v="2"/>
    <n v="5.7051999999999996"/>
    <n v="8.6441999999999997"/>
    <n v="17.288399999999999"/>
    <n v="2"/>
    <n v="1"/>
    <n v="5.8780000000000001"/>
    <n v="11.410399999999999"/>
    <x v="34"/>
  </r>
  <r>
    <d v="2003-01-10T00:00:00"/>
    <s v="SO62048"/>
    <n v="223"/>
    <n v="19011"/>
    <n v="4"/>
    <n v="2"/>
    <n v="2"/>
    <x v="0"/>
    <x v="1"/>
    <n v="5.7051999999999996"/>
    <n v="8.6441999999999997"/>
    <n v="17.288399999999999"/>
    <n v="2"/>
    <n v="1"/>
    <n v="5.8780000000000001"/>
    <n v="11.410399999999999"/>
    <x v="34"/>
  </r>
  <r>
    <d v="2004-03-01T00:00:00"/>
    <s v="SO62451"/>
    <n v="223"/>
    <n v="11400"/>
    <n v="10"/>
    <n v="2"/>
    <n v="2"/>
    <x v="41"/>
    <x v="5"/>
    <n v="5.7051999999999996"/>
    <n v="8.6441999999999997"/>
    <n v="17.288399999999999"/>
    <n v="2"/>
    <n v="1"/>
    <n v="5.8780000000000001"/>
    <n v="11.410399999999999"/>
    <x v="34"/>
  </r>
  <r>
    <d v="2003-06-10T00:00:00"/>
    <s v="SO62579"/>
    <n v="223"/>
    <n v="24050"/>
    <n v="10"/>
    <n v="2"/>
    <n v="2"/>
    <x v="1"/>
    <x v="5"/>
    <n v="5.7051999999999996"/>
    <n v="8.6441999999999997"/>
    <n v="17.288399999999999"/>
    <n v="2"/>
    <n v="1"/>
    <n v="5.8780000000000001"/>
    <n v="11.410399999999999"/>
    <x v="34"/>
  </r>
  <r>
    <d v="2003-02-11T00:00:00"/>
    <s v="SO62681"/>
    <n v="223"/>
    <n v="24685"/>
    <n v="4"/>
    <n v="2"/>
    <n v="2"/>
    <x v="23"/>
    <x v="1"/>
    <n v="5.7051999999999996"/>
    <n v="8.6441999999999997"/>
    <n v="17.288399999999999"/>
    <n v="2"/>
    <n v="1"/>
    <n v="5.8780000000000001"/>
    <n v="11.410399999999999"/>
    <x v="34"/>
  </r>
  <r>
    <d v="2003-02-11T00:00:00"/>
    <s v="SO62751"/>
    <n v="223"/>
    <n v="11932"/>
    <n v="4"/>
    <n v="2"/>
    <n v="2"/>
    <x v="23"/>
    <x v="1"/>
    <n v="5.7051999999999996"/>
    <n v="8.6441999999999997"/>
    <n v="17.288399999999999"/>
    <n v="2"/>
    <n v="1"/>
    <n v="5.8780000000000001"/>
    <n v="11.410399999999999"/>
    <x v="34"/>
  </r>
  <r>
    <d v="2004-12-01T00:00:00"/>
    <s v="SO62936"/>
    <n v="223"/>
    <n v="26070"/>
    <n v="4"/>
    <n v="2"/>
    <n v="2"/>
    <x v="42"/>
    <x v="1"/>
    <n v="5.7051999999999996"/>
    <n v="8.6441999999999997"/>
    <n v="17.288399999999999"/>
    <n v="2"/>
    <n v="1"/>
    <n v="5.8780000000000001"/>
    <n v="11.410399999999999"/>
    <x v="34"/>
  </r>
  <r>
    <d v="2003-06-10T00:00:00"/>
    <s v="SO63074"/>
    <n v="223"/>
    <n v="27209"/>
    <n v="4"/>
    <n v="2"/>
    <n v="2"/>
    <x v="1"/>
    <x v="1"/>
    <n v="5.7051999999999996"/>
    <n v="8.6441999999999997"/>
    <n v="17.288399999999999"/>
    <n v="2"/>
    <n v="1"/>
    <n v="5.8780000000000001"/>
    <n v="11.410399999999999"/>
    <x v="34"/>
  </r>
  <r>
    <d v="2004-06-01T00:00:00"/>
    <s v="SO63366"/>
    <n v="223"/>
    <n v="14518"/>
    <n v="9"/>
    <n v="2"/>
    <n v="2"/>
    <x v="46"/>
    <x v="0"/>
    <n v="5.7051999999999996"/>
    <n v="8.6441999999999997"/>
    <n v="17.288399999999999"/>
    <n v="2"/>
    <n v="1"/>
    <n v="5.8780000000000001"/>
    <n v="11.410399999999999"/>
    <x v="34"/>
  </r>
  <r>
    <d v="2003-10-10T00:00:00"/>
    <s v="SO63447"/>
    <n v="223"/>
    <n v="18383"/>
    <n v="1"/>
    <n v="2"/>
    <n v="2"/>
    <x v="28"/>
    <x v="2"/>
    <n v="5.7051999999999996"/>
    <n v="8.6441999999999997"/>
    <n v="17.288399999999999"/>
    <n v="2"/>
    <n v="1"/>
    <n v="5.8780000000000001"/>
    <n v="11.410399999999999"/>
    <x v="34"/>
  </r>
  <r>
    <d v="2003-02-12T00:00:00"/>
    <s v="SO63750"/>
    <n v="223"/>
    <n v="11988"/>
    <n v="9"/>
    <n v="2"/>
    <n v="2"/>
    <x v="8"/>
    <x v="0"/>
    <n v="5.7051999999999996"/>
    <n v="8.6441999999999997"/>
    <n v="17.288399999999999"/>
    <n v="2"/>
    <n v="1"/>
    <n v="5.8780000000000001"/>
    <n v="11.410399999999999"/>
    <x v="34"/>
  </r>
  <r>
    <d v="2003-04-11T00:00:00"/>
    <s v="SO63745"/>
    <n v="223"/>
    <n v="17661"/>
    <n v="4"/>
    <n v="2"/>
    <n v="2"/>
    <x v="24"/>
    <x v="1"/>
    <n v="5.7051999999999996"/>
    <n v="8.6441999999999997"/>
    <n v="17.288399999999999"/>
    <n v="2"/>
    <n v="1"/>
    <n v="5.8780000000000001"/>
    <n v="11.410399999999999"/>
    <x v="34"/>
  </r>
  <r>
    <d v="2004-01-01T00:00:00"/>
    <s v="SO63826"/>
    <n v="223"/>
    <n v="23014"/>
    <n v="9"/>
    <n v="2"/>
    <n v="2"/>
    <x v="36"/>
    <x v="0"/>
    <n v="5.7051999999999996"/>
    <n v="8.6441999999999997"/>
    <n v="17.288399999999999"/>
    <n v="2"/>
    <n v="1"/>
    <n v="5.8780000000000001"/>
    <n v="11.410399999999999"/>
    <x v="34"/>
  </r>
  <r>
    <d v="2003-05-11T00:00:00"/>
    <s v="SO63879"/>
    <n v="223"/>
    <n v="12337"/>
    <n v="9"/>
    <n v="2"/>
    <n v="2"/>
    <x v="39"/>
    <x v="0"/>
    <n v="5.7051999999999996"/>
    <n v="8.6441999999999997"/>
    <n v="17.288399999999999"/>
    <n v="2"/>
    <n v="1"/>
    <n v="5.8780000000000001"/>
    <n v="11.410399999999999"/>
    <x v="34"/>
  </r>
  <r>
    <d v="2003-04-12T00:00:00"/>
    <s v="SO63902"/>
    <n v="223"/>
    <n v="19528"/>
    <n v="1"/>
    <n v="2"/>
    <n v="2"/>
    <x v="26"/>
    <x v="2"/>
    <n v="5.7051999999999996"/>
    <n v="8.6441999999999997"/>
    <n v="17.288399999999999"/>
    <n v="2"/>
    <n v="1"/>
    <n v="5.8780000000000001"/>
    <n v="11.410399999999999"/>
    <x v="34"/>
  </r>
  <r>
    <d v="2003-10-11T00:00:00"/>
    <s v="SO63978"/>
    <n v="223"/>
    <n v="16019"/>
    <n v="4"/>
    <n v="2"/>
    <n v="2"/>
    <x v="18"/>
    <x v="1"/>
    <n v="5.7051999999999996"/>
    <n v="8.6441999999999997"/>
    <n v="17.288399999999999"/>
    <n v="2"/>
    <n v="1"/>
    <n v="5.8780000000000001"/>
    <n v="11.410399999999999"/>
    <x v="34"/>
  </r>
  <r>
    <d v="2004-01-01T00:00:00"/>
    <s v="SO64115"/>
    <n v="223"/>
    <n v="25602"/>
    <n v="8"/>
    <n v="2"/>
    <n v="2"/>
    <x v="36"/>
    <x v="4"/>
    <n v="5.7051999999999996"/>
    <n v="8.6441999999999997"/>
    <n v="17.288399999999999"/>
    <n v="2"/>
    <n v="1"/>
    <n v="5.8780000000000001"/>
    <n v="11.410399999999999"/>
    <x v="34"/>
  </r>
  <r>
    <d v="2003-02-11T00:00:00"/>
    <s v="SO64295"/>
    <n v="223"/>
    <n v="14055"/>
    <n v="9"/>
    <n v="2"/>
    <n v="2"/>
    <x v="23"/>
    <x v="0"/>
    <n v="5.7051999999999996"/>
    <n v="8.6441999999999997"/>
    <n v="17.288399999999999"/>
    <n v="2"/>
    <n v="1"/>
    <n v="5.8780000000000001"/>
    <n v="11.410399999999999"/>
    <x v="34"/>
  </r>
  <r>
    <d v="2003-02-12T00:00:00"/>
    <s v="SO64264"/>
    <n v="223"/>
    <n v="23263"/>
    <n v="1"/>
    <n v="2"/>
    <n v="2"/>
    <x v="8"/>
    <x v="2"/>
    <n v="5.7051999999999996"/>
    <n v="8.6441999999999997"/>
    <n v="17.288399999999999"/>
    <n v="2"/>
    <n v="1"/>
    <n v="5.8780000000000001"/>
    <n v="11.410399999999999"/>
    <x v="34"/>
  </r>
  <r>
    <d v="2003-08-12T00:00:00"/>
    <s v="SO64430"/>
    <n v="223"/>
    <n v="12560"/>
    <n v="10"/>
    <n v="2"/>
    <n v="2"/>
    <x v="32"/>
    <x v="5"/>
    <n v="5.7051999999999996"/>
    <n v="8.6441999999999997"/>
    <n v="17.288399999999999"/>
    <n v="2"/>
    <n v="1"/>
    <n v="5.8780000000000001"/>
    <n v="11.410399999999999"/>
    <x v="34"/>
  </r>
  <r>
    <d v="2003-10-11T00:00:00"/>
    <s v="SO64488"/>
    <n v="223"/>
    <n v="12303"/>
    <n v="10"/>
    <n v="2"/>
    <n v="2"/>
    <x v="18"/>
    <x v="5"/>
    <n v="5.7051999999999996"/>
    <n v="8.6441999999999997"/>
    <n v="17.288399999999999"/>
    <n v="2"/>
    <n v="1"/>
    <n v="5.8780000000000001"/>
    <n v="11.410399999999999"/>
    <x v="34"/>
  </r>
  <r>
    <d v="2003-02-12T00:00:00"/>
    <s v="SO64637"/>
    <n v="223"/>
    <n v="20105"/>
    <n v="4"/>
    <n v="2"/>
    <n v="2"/>
    <x v="8"/>
    <x v="1"/>
    <n v="5.7051999999999996"/>
    <n v="8.6441999999999997"/>
    <n v="17.288399999999999"/>
    <n v="2"/>
    <n v="1"/>
    <n v="5.8780000000000001"/>
    <n v="11.410399999999999"/>
    <x v="34"/>
  </r>
  <r>
    <d v="2003-01-12T00:00:00"/>
    <s v="SO64781"/>
    <n v="223"/>
    <n v="23296"/>
    <n v="4"/>
    <n v="2"/>
    <n v="2"/>
    <x v="17"/>
    <x v="1"/>
    <n v="5.7051999999999996"/>
    <n v="8.6441999999999997"/>
    <n v="17.288399999999999"/>
    <n v="2"/>
    <n v="1"/>
    <n v="5.8780000000000001"/>
    <n v="11.410399999999999"/>
    <x v="34"/>
  </r>
  <r>
    <d v="2003-08-12T00:00:00"/>
    <s v="SO64816"/>
    <n v="223"/>
    <n v="19637"/>
    <n v="1"/>
    <n v="2"/>
    <n v="2"/>
    <x v="32"/>
    <x v="2"/>
    <n v="5.7051999999999996"/>
    <n v="8.6441999999999997"/>
    <n v="17.288399999999999"/>
    <n v="2"/>
    <n v="1"/>
    <n v="5.8780000000000001"/>
    <n v="11.410399999999999"/>
    <x v="34"/>
  </r>
  <r>
    <d v="2003-05-12T00:00:00"/>
    <s v="SO64798"/>
    <n v="223"/>
    <n v="17894"/>
    <n v="7"/>
    <n v="2"/>
    <n v="2"/>
    <x v="6"/>
    <x v="6"/>
    <n v="5.7051999999999996"/>
    <n v="8.6441999999999997"/>
    <n v="17.288399999999999"/>
    <n v="2"/>
    <n v="1"/>
    <n v="5.8780000000000001"/>
    <n v="11.410399999999999"/>
    <x v="34"/>
  </r>
  <r>
    <d v="2004-09-01T00:00:00"/>
    <s v="SO64832"/>
    <n v="223"/>
    <n v="14093"/>
    <n v="4"/>
    <n v="2"/>
    <n v="2"/>
    <x v="47"/>
    <x v="1"/>
    <n v="5.7051999999999996"/>
    <n v="8.6441999999999997"/>
    <n v="17.288399999999999"/>
    <n v="2"/>
    <n v="1"/>
    <n v="5.8780000000000001"/>
    <n v="11.410399999999999"/>
    <x v="34"/>
  </r>
  <r>
    <d v="2003-08-11T00:00:00"/>
    <s v="SO64820"/>
    <n v="223"/>
    <n v="16913"/>
    <n v="1"/>
    <n v="2"/>
    <n v="2"/>
    <x v="15"/>
    <x v="2"/>
    <n v="5.7051999999999996"/>
    <n v="8.6441999999999997"/>
    <n v="17.288399999999999"/>
    <n v="2"/>
    <n v="1"/>
    <n v="5.8780000000000001"/>
    <n v="11.410399999999999"/>
    <x v="34"/>
  </r>
  <r>
    <d v="2003-09-12T00:00:00"/>
    <s v="SO65150"/>
    <n v="223"/>
    <n v="11360"/>
    <n v="9"/>
    <n v="2"/>
    <n v="2"/>
    <x v="7"/>
    <x v="0"/>
    <n v="5.7051999999999996"/>
    <n v="8.6441999999999997"/>
    <n v="17.288399999999999"/>
    <n v="2"/>
    <n v="1"/>
    <n v="5.8780000000000001"/>
    <n v="11.410399999999999"/>
    <x v="34"/>
  </r>
  <r>
    <d v="2004-12-01T00:00:00"/>
    <s v="SO65344"/>
    <n v="223"/>
    <n v="15402"/>
    <n v="6"/>
    <n v="2"/>
    <n v="2"/>
    <x v="42"/>
    <x v="3"/>
    <n v="5.7051999999999996"/>
    <n v="8.6441999999999997"/>
    <n v="17.288399999999999"/>
    <n v="2"/>
    <n v="1"/>
    <n v="5.8780000000000001"/>
    <n v="11.410399999999999"/>
    <x v="34"/>
  </r>
  <r>
    <d v="2004-07-02T00:00:00"/>
    <s v="SO65451"/>
    <n v="223"/>
    <n v="11488"/>
    <n v="10"/>
    <n v="2"/>
    <n v="2"/>
    <x v="53"/>
    <x v="5"/>
    <n v="5.7051999999999996"/>
    <n v="8.6441999999999997"/>
    <n v="17.288399999999999"/>
    <n v="2"/>
    <n v="1"/>
    <n v="5.8780000000000001"/>
    <n v="11.410399999999999"/>
    <x v="34"/>
  </r>
  <r>
    <d v="2003-05-11T00:00:00"/>
    <s v="SO65560"/>
    <n v="223"/>
    <n v="12349"/>
    <n v="9"/>
    <n v="2"/>
    <n v="2"/>
    <x v="39"/>
    <x v="0"/>
    <n v="5.7051999999999996"/>
    <n v="8.6441999999999997"/>
    <n v="17.288399999999999"/>
    <n v="2"/>
    <n v="1"/>
    <n v="5.8780000000000001"/>
    <n v="11.410399999999999"/>
    <x v="34"/>
  </r>
  <r>
    <d v="2003-10-12T00:00:00"/>
    <s v="SO65616"/>
    <n v="223"/>
    <n v="27097"/>
    <n v="1"/>
    <n v="2"/>
    <n v="2"/>
    <x v="14"/>
    <x v="2"/>
    <n v="5.7051999999999996"/>
    <n v="8.6441999999999997"/>
    <n v="17.288399999999999"/>
    <n v="2"/>
    <n v="1"/>
    <n v="5.8780000000000001"/>
    <n v="11.410399999999999"/>
    <x v="34"/>
  </r>
  <r>
    <d v="2004-04-02T00:00:00"/>
    <s v="SO65676"/>
    <n v="223"/>
    <n v="17388"/>
    <n v="6"/>
    <n v="2"/>
    <n v="2"/>
    <x v="56"/>
    <x v="3"/>
    <n v="5.7051999999999996"/>
    <n v="8.6441999999999997"/>
    <n v="17.288399999999999"/>
    <n v="2"/>
    <n v="1"/>
    <n v="5.8780000000000001"/>
    <n v="11.410399999999999"/>
    <x v="34"/>
  </r>
  <r>
    <d v="2004-03-02T00:00:00"/>
    <s v="SO65679"/>
    <n v="223"/>
    <n v="24059"/>
    <n v="8"/>
    <n v="2"/>
    <n v="2"/>
    <x v="49"/>
    <x v="4"/>
    <n v="5.7051999999999996"/>
    <n v="8.6441999999999997"/>
    <n v="17.288399999999999"/>
    <n v="2"/>
    <n v="1"/>
    <n v="5.8780000000000001"/>
    <n v="11.410399999999999"/>
    <x v="34"/>
  </r>
  <r>
    <d v="2003-07-12T00:00:00"/>
    <s v="SO65701"/>
    <n v="223"/>
    <n v="17692"/>
    <n v="1"/>
    <n v="2"/>
    <n v="2"/>
    <x v="9"/>
    <x v="2"/>
    <n v="5.7051999999999996"/>
    <n v="8.6441999999999997"/>
    <n v="17.288399999999999"/>
    <n v="2"/>
    <n v="1"/>
    <n v="5.8780000000000001"/>
    <n v="11.410399999999999"/>
    <x v="34"/>
  </r>
  <r>
    <d v="2003-03-12T00:00:00"/>
    <s v="SO65905"/>
    <n v="223"/>
    <n v="19397"/>
    <n v="4"/>
    <n v="2"/>
    <n v="2"/>
    <x v="38"/>
    <x v="1"/>
    <n v="5.7051999999999996"/>
    <n v="8.6441999999999997"/>
    <n v="17.288399999999999"/>
    <n v="2"/>
    <n v="1"/>
    <n v="5.8780000000000001"/>
    <n v="11.410399999999999"/>
    <x v="34"/>
  </r>
  <r>
    <d v="2004-07-02T00:00:00"/>
    <s v="SO66155"/>
    <n v="223"/>
    <n v="12048"/>
    <n v="1"/>
    <n v="2"/>
    <n v="2"/>
    <x v="53"/>
    <x v="2"/>
    <n v="5.7051999999999996"/>
    <n v="8.6441999999999997"/>
    <n v="17.288399999999999"/>
    <n v="2"/>
    <n v="1"/>
    <n v="5.8780000000000001"/>
    <n v="11.410399999999999"/>
    <x v="34"/>
  </r>
  <r>
    <d v="2004-11-02T00:00:00"/>
    <s v="SO66440"/>
    <n v="223"/>
    <n v="24483"/>
    <n v="9"/>
    <n v="2"/>
    <n v="2"/>
    <x v="57"/>
    <x v="0"/>
    <n v="5.7051999999999996"/>
    <n v="8.6441999999999997"/>
    <n v="17.288399999999999"/>
    <n v="2"/>
    <n v="1"/>
    <n v="5.8780000000000001"/>
    <n v="11.410399999999999"/>
    <x v="34"/>
  </r>
  <r>
    <d v="2004-08-01T00:00:00"/>
    <s v="SO66501"/>
    <n v="223"/>
    <n v="16822"/>
    <n v="10"/>
    <n v="2"/>
    <n v="2"/>
    <x v="45"/>
    <x v="5"/>
    <n v="5.7051999999999996"/>
    <n v="8.6441999999999997"/>
    <n v="17.288399999999999"/>
    <n v="2"/>
    <n v="1"/>
    <n v="5.8780000000000001"/>
    <n v="11.410399999999999"/>
    <x v="34"/>
  </r>
  <r>
    <d v="2004-10-01T00:00:00"/>
    <s v="SO66461"/>
    <n v="223"/>
    <n v="18517"/>
    <n v="1"/>
    <n v="2"/>
    <n v="2"/>
    <x v="40"/>
    <x v="2"/>
    <n v="5.7051999999999996"/>
    <n v="8.6441999999999997"/>
    <n v="17.288399999999999"/>
    <n v="2"/>
    <n v="1"/>
    <n v="5.8780000000000001"/>
    <n v="11.410399999999999"/>
    <x v="34"/>
  </r>
  <r>
    <d v="2004-02-01T00:00:00"/>
    <s v="SO66754"/>
    <n v="223"/>
    <n v="26641"/>
    <n v="4"/>
    <n v="2"/>
    <n v="2"/>
    <x v="43"/>
    <x v="1"/>
    <n v="5.7051999999999996"/>
    <n v="8.6441999999999997"/>
    <n v="17.288399999999999"/>
    <n v="2"/>
    <n v="1"/>
    <n v="5.8780000000000001"/>
    <n v="11.410399999999999"/>
    <x v="34"/>
  </r>
  <r>
    <d v="2004-08-02T00:00:00"/>
    <s v="SO66922"/>
    <n v="223"/>
    <n v="28528"/>
    <n v="8"/>
    <n v="2"/>
    <n v="2"/>
    <x v="50"/>
    <x v="4"/>
    <n v="5.7051999999999996"/>
    <n v="8.6441999999999997"/>
    <n v="17.288399999999999"/>
    <n v="2"/>
    <n v="1"/>
    <n v="5.8780000000000001"/>
    <n v="11.410399999999999"/>
    <x v="34"/>
  </r>
  <r>
    <d v="2004-03-01T00:00:00"/>
    <s v="SO67040"/>
    <n v="223"/>
    <n v="19649"/>
    <n v="1"/>
    <n v="2"/>
    <n v="2"/>
    <x v="41"/>
    <x v="2"/>
    <n v="5.7051999999999996"/>
    <n v="8.6441999999999997"/>
    <n v="17.288399999999999"/>
    <n v="2"/>
    <n v="1"/>
    <n v="5.8780000000000001"/>
    <n v="11.410399999999999"/>
    <x v="34"/>
  </r>
  <r>
    <d v="2003-11-12T00:00:00"/>
    <s v="SO67062"/>
    <n v="223"/>
    <n v="12566"/>
    <n v="10"/>
    <n v="2"/>
    <n v="2"/>
    <x v="34"/>
    <x v="5"/>
    <n v="5.7051999999999996"/>
    <n v="8.6441999999999997"/>
    <n v="17.288399999999999"/>
    <n v="2"/>
    <n v="1"/>
    <n v="5.8780000000000001"/>
    <n v="11.410399999999999"/>
    <x v="34"/>
  </r>
  <r>
    <d v="2004-09-02T00:00:00"/>
    <s v="SO67171"/>
    <n v="223"/>
    <n v="16279"/>
    <n v="8"/>
    <n v="2"/>
    <n v="2"/>
    <x v="55"/>
    <x v="4"/>
    <n v="5.7051999999999996"/>
    <n v="8.6441999999999997"/>
    <n v="17.288399999999999"/>
    <n v="2"/>
    <n v="1"/>
    <n v="5.8780000000000001"/>
    <n v="11.410399999999999"/>
    <x v="34"/>
  </r>
  <r>
    <d v="2004-04-01T00:00:00"/>
    <s v="SO67259"/>
    <n v="223"/>
    <n v="11489"/>
    <n v="10"/>
    <n v="2"/>
    <n v="2"/>
    <x v="33"/>
    <x v="5"/>
    <n v="5.7051999999999996"/>
    <n v="8.6441999999999997"/>
    <n v="17.288399999999999"/>
    <n v="2"/>
    <n v="1"/>
    <n v="5.8780000000000001"/>
    <n v="11.410399999999999"/>
    <x v="34"/>
  </r>
  <r>
    <d v="2004-12-01T00:00:00"/>
    <s v="SO67466"/>
    <n v="223"/>
    <n v="29275"/>
    <n v="4"/>
    <n v="2"/>
    <n v="2"/>
    <x v="42"/>
    <x v="1"/>
    <n v="5.7051999999999996"/>
    <n v="8.6441999999999997"/>
    <n v="17.288399999999999"/>
    <n v="2"/>
    <n v="1"/>
    <n v="5.8780000000000001"/>
    <n v="11.410399999999999"/>
    <x v="34"/>
  </r>
  <r>
    <d v="2004-11-03T00:00:00"/>
    <s v="SO67523"/>
    <n v="223"/>
    <n v="19066"/>
    <n v="10"/>
    <n v="2"/>
    <n v="2"/>
    <x v="66"/>
    <x v="5"/>
    <n v="5.7051999999999996"/>
    <n v="8.6441999999999997"/>
    <n v="17.288399999999999"/>
    <n v="2"/>
    <n v="1"/>
    <n v="5.8780000000000001"/>
    <n v="11.410399999999999"/>
    <x v="34"/>
  </r>
  <r>
    <d v="2004-02-03T00:00:00"/>
    <s v="SO67605"/>
    <n v="223"/>
    <n v="17101"/>
    <n v="10"/>
    <n v="2"/>
    <n v="2"/>
    <x v="60"/>
    <x v="5"/>
    <n v="5.7051999999999996"/>
    <n v="8.6441999999999997"/>
    <n v="17.288399999999999"/>
    <n v="2"/>
    <n v="1"/>
    <n v="5.8780000000000001"/>
    <n v="11.410399999999999"/>
    <x v="34"/>
  </r>
  <r>
    <d v="2004-02-03T00:00:00"/>
    <s v="SO67624"/>
    <n v="223"/>
    <n v="24305"/>
    <n v="9"/>
    <n v="2"/>
    <n v="2"/>
    <x v="60"/>
    <x v="0"/>
    <n v="5.7051999999999996"/>
    <n v="8.6441999999999997"/>
    <n v="17.288399999999999"/>
    <n v="2"/>
    <n v="1"/>
    <n v="5.8780000000000001"/>
    <n v="11.410399999999999"/>
    <x v="34"/>
  </r>
  <r>
    <d v="2004-04-03T00:00:00"/>
    <s v="SO67718"/>
    <n v="223"/>
    <n v="20020"/>
    <n v="4"/>
    <n v="2"/>
    <n v="2"/>
    <x v="67"/>
    <x v="1"/>
    <n v="5.7051999999999996"/>
    <n v="8.6441999999999997"/>
    <n v="17.288399999999999"/>
    <n v="2"/>
    <n v="1"/>
    <n v="5.8780000000000001"/>
    <n v="11.410399999999999"/>
    <x v="34"/>
  </r>
  <r>
    <d v="2004-07-01T00:00:00"/>
    <s v="SO67721"/>
    <n v="223"/>
    <n v="24625"/>
    <n v="6"/>
    <n v="2"/>
    <n v="2"/>
    <x v="48"/>
    <x v="3"/>
    <n v="5.7051999999999996"/>
    <n v="8.6441999999999997"/>
    <n v="17.288399999999999"/>
    <n v="2"/>
    <n v="1"/>
    <n v="5.8780000000000001"/>
    <n v="11.410399999999999"/>
    <x v="34"/>
  </r>
  <r>
    <d v="2004-10-01T00:00:00"/>
    <s v="SO67946"/>
    <n v="223"/>
    <n v="27295"/>
    <n v="1"/>
    <n v="2"/>
    <n v="2"/>
    <x v="40"/>
    <x v="2"/>
    <n v="5.7051999999999996"/>
    <n v="8.6441999999999997"/>
    <n v="17.288399999999999"/>
    <n v="2"/>
    <n v="1"/>
    <n v="5.8780000000000001"/>
    <n v="11.410399999999999"/>
    <x v="34"/>
  </r>
  <r>
    <d v="2004-05-01T00:00:00"/>
    <s v="SO68185"/>
    <n v="223"/>
    <n v="12513"/>
    <n v="10"/>
    <n v="2"/>
    <n v="2"/>
    <x v="35"/>
    <x v="5"/>
    <n v="5.7051999999999996"/>
    <n v="8.6441999999999997"/>
    <n v="17.288399999999999"/>
    <n v="2"/>
    <n v="1"/>
    <n v="5.8780000000000001"/>
    <n v="11.410399999999999"/>
    <x v="34"/>
  </r>
  <r>
    <d v="2004-05-03T00:00:00"/>
    <s v="SO68284"/>
    <n v="223"/>
    <n v="15656"/>
    <n v="8"/>
    <n v="2"/>
    <n v="2"/>
    <x v="62"/>
    <x v="4"/>
    <n v="5.7051999999999996"/>
    <n v="8.6441999999999997"/>
    <n v="17.288399999999999"/>
    <n v="2"/>
    <n v="1"/>
    <n v="5.8780000000000001"/>
    <n v="11.410399999999999"/>
    <x v="34"/>
  </r>
  <r>
    <d v="2004-03-03T00:00:00"/>
    <s v="SO68322"/>
    <n v="223"/>
    <n v="14912"/>
    <n v="4"/>
    <n v="2"/>
    <n v="2"/>
    <x v="64"/>
    <x v="1"/>
    <n v="5.7051999999999996"/>
    <n v="8.6441999999999997"/>
    <n v="17.288399999999999"/>
    <n v="2"/>
    <n v="1"/>
    <n v="5.8780000000000001"/>
    <n v="11.410399999999999"/>
    <x v="34"/>
  </r>
  <r>
    <d v="2004-10-03T00:00:00"/>
    <s v="SO68352"/>
    <n v="223"/>
    <n v="11661"/>
    <n v="6"/>
    <n v="2"/>
    <n v="2"/>
    <x v="71"/>
    <x v="3"/>
    <n v="5.7051999999999996"/>
    <n v="8.6441999999999997"/>
    <n v="17.288399999999999"/>
    <n v="2"/>
    <n v="1"/>
    <n v="5.8780000000000001"/>
    <n v="11.410399999999999"/>
    <x v="34"/>
  </r>
  <r>
    <d v="2004-04-02T00:00:00"/>
    <s v="SO68686"/>
    <n v="223"/>
    <n v="13158"/>
    <n v="9"/>
    <n v="2"/>
    <n v="2"/>
    <x v="56"/>
    <x v="0"/>
    <n v="5.7051999999999996"/>
    <n v="8.6441999999999997"/>
    <n v="17.288399999999999"/>
    <n v="2"/>
    <n v="1"/>
    <n v="5.8780000000000001"/>
    <n v="11.410399999999999"/>
    <x v="34"/>
  </r>
  <r>
    <d v="2004-10-02T00:00:00"/>
    <s v="SO68805"/>
    <n v="223"/>
    <n v="11423"/>
    <n v="8"/>
    <n v="2"/>
    <n v="2"/>
    <x v="59"/>
    <x v="4"/>
    <n v="5.7051999999999996"/>
    <n v="8.6441999999999997"/>
    <n v="17.288399999999999"/>
    <n v="2"/>
    <n v="1"/>
    <n v="5.8780000000000001"/>
    <n v="11.410399999999999"/>
    <x v="34"/>
  </r>
  <r>
    <d v="2004-06-03T00:00:00"/>
    <s v="SO68811"/>
    <n v="223"/>
    <n v="11151"/>
    <n v="9"/>
    <n v="2"/>
    <n v="2"/>
    <x v="68"/>
    <x v="0"/>
    <n v="5.7051999999999996"/>
    <n v="8.6441999999999997"/>
    <n v="17.288399999999999"/>
    <n v="2"/>
    <n v="1"/>
    <n v="5.8780000000000001"/>
    <n v="11.410399999999999"/>
    <x v="34"/>
  </r>
  <r>
    <d v="2004-07-04T00:00:00"/>
    <s v="SO68760"/>
    <n v="223"/>
    <n v="18872"/>
    <n v="1"/>
    <n v="2"/>
    <n v="2"/>
    <x v="98"/>
    <x v="2"/>
    <n v="5.7051999999999996"/>
    <n v="8.6441999999999997"/>
    <n v="17.288399999999999"/>
    <n v="2"/>
    <n v="1"/>
    <n v="5.8780000000000001"/>
    <n v="11.410399999999999"/>
    <x v="34"/>
  </r>
  <r>
    <d v="2004-10-01T00:00:00"/>
    <s v="SO68829"/>
    <n v="223"/>
    <n v="28192"/>
    <n v="1"/>
    <n v="2"/>
    <n v="2"/>
    <x v="40"/>
    <x v="2"/>
    <n v="5.7051999999999996"/>
    <n v="8.6441999999999997"/>
    <n v="17.288399999999999"/>
    <n v="2"/>
    <n v="1"/>
    <n v="5.8780000000000001"/>
    <n v="11.410399999999999"/>
    <x v="34"/>
  </r>
  <r>
    <d v="2004-07-03T00:00:00"/>
    <s v="SO68839"/>
    <n v="223"/>
    <n v="19754"/>
    <n v="1"/>
    <n v="2"/>
    <n v="2"/>
    <x v="69"/>
    <x v="2"/>
    <n v="5.7051999999999996"/>
    <n v="8.6441999999999997"/>
    <n v="17.288399999999999"/>
    <n v="2"/>
    <n v="1"/>
    <n v="5.8780000000000001"/>
    <n v="11.410399999999999"/>
    <x v="34"/>
  </r>
  <r>
    <d v="2004-08-03T00:00:00"/>
    <s v="SO68830"/>
    <n v="223"/>
    <n v="11500"/>
    <n v="6"/>
    <n v="2"/>
    <n v="2"/>
    <x v="63"/>
    <x v="3"/>
    <n v="5.7051999999999996"/>
    <n v="8.6441999999999997"/>
    <n v="17.288399999999999"/>
    <n v="2"/>
    <n v="1"/>
    <n v="5.8780000000000001"/>
    <n v="11.410399999999999"/>
    <x v="34"/>
  </r>
  <r>
    <d v="2004-02-02T00:00:00"/>
    <s v="SO68976"/>
    <n v="223"/>
    <n v="29012"/>
    <n v="6"/>
    <n v="2"/>
    <n v="2"/>
    <x v="61"/>
    <x v="3"/>
    <n v="5.7051999999999996"/>
    <n v="8.6441999999999997"/>
    <n v="17.288399999999999"/>
    <n v="2"/>
    <n v="1"/>
    <n v="5.8780000000000001"/>
    <n v="11.410399999999999"/>
    <x v="34"/>
  </r>
  <r>
    <d v="2004-02-03T00:00:00"/>
    <s v="SO68995"/>
    <n v="223"/>
    <n v="19883"/>
    <n v="4"/>
    <n v="2"/>
    <n v="2"/>
    <x v="60"/>
    <x v="1"/>
    <n v="5.7051999999999996"/>
    <n v="8.6441999999999997"/>
    <n v="17.288399999999999"/>
    <n v="2"/>
    <n v="1"/>
    <n v="5.8780000000000001"/>
    <n v="11.410399999999999"/>
    <x v="34"/>
  </r>
  <r>
    <d v="2004-03-02T00:00:00"/>
    <s v="SO69325"/>
    <n v="223"/>
    <n v="26227"/>
    <n v="8"/>
    <n v="2"/>
    <n v="2"/>
    <x v="49"/>
    <x v="4"/>
    <n v="5.7051999999999996"/>
    <n v="8.6441999999999997"/>
    <n v="17.288399999999999"/>
    <n v="2"/>
    <n v="1"/>
    <n v="5.8780000000000001"/>
    <n v="11.410399999999999"/>
    <x v="34"/>
  </r>
  <r>
    <d v="2004-01-04T00:00:00"/>
    <s v="SO69684"/>
    <n v="223"/>
    <n v="20743"/>
    <n v="1"/>
    <n v="2"/>
    <n v="2"/>
    <x v="73"/>
    <x v="2"/>
    <n v="5.7051999999999996"/>
    <n v="8.6441999999999997"/>
    <n v="17.288399999999999"/>
    <n v="2"/>
    <n v="1"/>
    <n v="5.8780000000000001"/>
    <n v="11.410399999999999"/>
    <x v="34"/>
  </r>
  <r>
    <d v="2004-11-04T00:00:00"/>
    <s v="SO69760"/>
    <n v="223"/>
    <n v="12324"/>
    <n v="8"/>
    <n v="2"/>
    <n v="2"/>
    <x v="81"/>
    <x v="4"/>
    <n v="5.7051999999999996"/>
    <n v="8.6441999999999997"/>
    <n v="17.288399999999999"/>
    <n v="2"/>
    <n v="1"/>
    <n v="5.8780000000000001"/>
    <n v="11.410399999999999"/>
    <x v="34"/>
  </r>
  <r>
    <d v="2004-05-03T00:00:00"/>
    <s v="SO69885"/>
    <n v="223"/>
    <n v="21902"/>
    <n v="4"/>
    <n v="2"/>
    <n v="2"/>
    <x v="62"/>
    <x v="1"/>
    <n v="5.7051999999999996"/>
    <n v="8.6441999999999997"/>
    <n v="17.288399999999999"/>
    <n v="2"/>
    <n v="1"/>
    <n v="5.8780000000000001"/>
    <n v="11.410399999999999"/>
    <x v="34"/>
  </r>
  <r>
    <d v="2004-12-02T00:00:00"/>
    <s v="SO69966"/>
    <n v="223"/>
    <n v="11277"/>
    <n v="6"/>
    <n v="2"/>
    <n v="2"/>
    <x v="54"/>
    <x v="3"/>
    <n v="5.7051999999999996"/>
    <n v="8.6441999999999997"/>
    <n v="17.288399999999999"/>
    <n v="2"/>
    <n v="1"/>
    <n v="5.8780000000000001"/>
    <n v="11.410399999999999"/>
    <x v="34"/>
  </r>
  <r>
    <d v="2004-06-02T00:00:00"/>
    <s v="SO70084"/>
    <n v="223"/>
    <n v="20979"/>
    <n v="8"/>
    <n v="2"/>
    <n v="2"/>
    <x v="52"/>
    <x v="4"/>
    <n v="5.7051999999999996"/>
    <n v="8.6441999999999997"/>
    <n v="17.288399999999999"/>
    <n v="2"/>
    <n v="1"/>
    <n v="5.8780000000000001"/>
    <n v="11.410399999999999"/>
    <x v="34"/>
  </r>
  <r>
    <d v="2004-06-03T00:00:00"/>
    <s v="SO70229"/>
    <n v="223"/>
    <n v="11191"/>
    <n v="4"/>
    <n v="2"/>
    <n v="2"/>
    <x v="68"/>
    <x v="1"/>
    <n v="5.7051999999999996"/>
    <n v="8.6441999999999997"/>
    <n v="17.288399999999999"/>
    <n v="2"/>
    <n v="1"/>
    <n v="5.8780000000000001"/>
    <n v="11.410399999999999"/>
    <x v="34"/>
  </r>
  <r>
    <d v="2004-06-02T00:00:00"/>
    <s v="SO70400"/>
    <n v="223"/>
    <n v="24637"/>
    <n v="6"/>
    <n v="2"/>
    <n v="2"/>
    <x v="52"/>
    <x v="3"/>
    <n v="5.7051999999999996"/>
    <n v="8.6441999999999997"/>
    <n v="17.288399999999999"/>
    <n v="2"/>
    <n v="1"/>
    <n v="5.8780000000000001"/>
    <n v="11.410399999999999"/>
    <x v="34"/>
  </r>
  <r>
    <d v="2004-02-03T00:00:00"/>
    <s v="SO70482"/>
    <n v="223"/>
    <n v="13096"/>
    <n v="6"/>
    <n v="2"/>
    <n v="2"/>
    <x v="60"/>
    <x v="3"/>
    <n v="5.7051999999999996"/>
    <n v="8.6441999999999997"/>
    <n v="17.288399999999999"/>
    <n v="2"/>
    <n v="1"/>
    <n v="5.8780000000000001"/>
    <n v="11.410399999999999"/>
    <x v="34"/>
  </r>
  <r>
    <d v="2004-09-03T00:00:00"/>
    <s v="SO70641"/>
    <n v="223"/>
    <n v="15347"/>
    <n v="4"/>
    <n v="2"/>
    <n v="2"/>
    <x v="70"/>
    <x v="1"/>
    <n v="5.7051999999999996"/>
    <n v="8.6441999999999997"/>
    <n v="17.288399999999999"/>
    <n v="2"/>
    <n v="1"/>
    <n v="5.8780000000000001"/>
    <n v="11.410399999999999"/>
    <x v="34"/>
  </r>
  <r>
    <d v="2004-12-02T00:00:00"/>
    <s v="SO70662"/>
    <n v="223"/>
    <n v="21645"/>
    <n v="1"/>
    <n v="2"/>
    <n v="2"/>
    <x v="54"/>
    <x v="2"/>
    <n v="5.7051999999999996"/>
    <n v="8.6441999999999997"/>
    <n v="17.288399999999999"/>
    <n v="2"/>
    <n v="1"/>
    <n v="5.8780000000000001"/>
    <n v="11.410399999999999"/>
    <x v="34"/>
  </r>
  <r>
    <d v="2004-04-02T00:00:00"/>
    <s v="SO70893"/>
    <n v="223"/>
    <n v="15878"/>
    <n v="6"/>
    <n v="2"/>
    <n v="2"/>
    <x v="56"/>
    <x v="3"/>
    <n v="5.7051999999999996"/>
    <n v="8.6441999999999997"/>
    <n v="17.288399999999999"/>
    <n v="2"/>
    <n v="1"/>
    <n v="5.8780000000000001"/>
    <n v="11.410399999999999"/>
    <x v="34"/>
  </r>
  <r>
    <d v="2004-02-02T00:00:00"/>
    <s v="SO70908"/>
    <n v="223"/>
    <n v="12629"/>
    <n v="8"/>
    <n v="2"/>
    <n v="2"/>
    <x v="61"/>
    <x v="4"/>
    <n v="5.7051999999999996"/>
    <n v="8.6441999999999997"/>
    <n v="17.288399999999999"/>
    <n v="2"/>
    <n v="1"/>
    <n v="5.8780000000000001"/>
    <n v="11.410399999999999"/>
    <x v="34"/>
  </r>
  <r>
    <d v="2004-12-03T00:00:00"/>
    <s v="SO71232"/>
    <n v="223"/>
    <n v="11713"/>
    <n v="1"/>
    <n v="2"/>
    <n v="2"/>
    <x v="72"/>
    <x v="2"/>
    <n v="5.7051999999999996"/>
    <n v="8.6441999999999997"/>
    <n v="17.288399999999999"/>
    <n v="2"/>
    <n v="1"/>
    <n v="5.8780000000000001"/>
    <n v="11.410399999999999"/>
    <x v="34"/>
  </r>
  <r>
    <d v="2004-03-04T00:00:00"/>
    <s v="SO71289"/>
    <n v="223"/>
    <n v="25019"/>
    <n v="9"/>
    <n v="2"/>
    <n v="2"/>
    <x v="74"/>
    <x v="0"/>
    <n v="5.7051999999999996"/>
    <n v="8.6441999999999997"/>
    <n v="17.288399999999999"/>
    <n v="2"/>
    <n v="1"/>
    <n v="5.8780000000000001"/>
    <n v="11.410399999999999"/>
    <x v="34"/>
  </r>
  <r>
    <d v="2004-12-04T00:00:00"/>
    <s v="SO71424"/>
    <n v="223"/>
    <n v="13131"/>
    <n v="9"/>
    <n v="2"/>
    <n v="2"/>
    <x v="79"/>
    <x v="0"/>
    <n v="5.7051999999999996"/>
    <n v="8.6441999999999997"/>
    <n v="17.288399999999999"/>
    <n v="2"/>
    <n v="1"/>
    <n v="5.8780000000000001"/>
    <n v="11.410399999999999"/>
    <x v="34"/>
  </r>
  <r>
    <d v="2004-06-04T00:00:00"/>
    <s v="SO71368"/>
    <n v="223"/>
    <n v="11710"/>
    <n v="4"/>
    <n v="2"/>
    <n v="2"/>
    <x v="82"/>
    <x v="1"/>
    <n v="5.7051999999999996"/>
    <n v="8.6441999999999997"/>
    <n v="17.288399999999999"/>
    <n v="2"/>
    <n v="1"/>
    <n v="5.8780000000000001"/>
    <n v="11.410399999999999"/>
    <x v="34"/>
  </r>
  <r>
    <d v="2004-10-03T00:00:00"/>
    <s v="SO71547"/>
    <n v="223"/>
    <n v="22889"/>
    <n v="6"/>
    <n v="2"/>
    <n v="2"/>
    <x v="71"/>
    <x v="3"/>
    <n v="5.7051999999999996"/>
    <n v="8.6441999999999997"/>
    <n v="17.288399999999999"/>
    <n v="2"/>
    <n v="1"/>
    <n v="5.8780000000000001"/>
    <n v="11.410399999999999"/>
    <x v="34"/>
  </r>
  <r>
    <d v="2004-05-05T00:00:00"/>
    <s v="SO71752"/>
    <n v="223"/>
    <n v="25919"/>
    <n v="9"/>
    <n v="2"/>
    <n v="2"/>
    <x v="86"/>
    <x v="0"/>
    <n v="5.7051999999999996"/>
    <n v="8.6441999999999997"/>
    <n v="17.288399999999999"/>
    <n v="2"/>
    <n v="1"/>
    <n v="5.8780000000000001"/>
    <n v="11.410399999999999"/>
    <x v="34"/>
  </r>
  <r>
    <d v="2004-07-04T00:00:00"/>
    <s v="SO71731"/>
    <n v="223"/>
    <n v="12872"/>
    <n v="8"/>
    <n v="2"/>
    <n v="2"/>
    <x v="98"/>
    <x v="4"/>
    <n v="5.7051999999999996"/>
    <n v="8.6441999999999997"/>
    <n v="17.288399999999999"/>
    <n v="2"/>
    <n v="1"/>
    <n v="5.8780000000000001"/>
    <n v="11.410399999999999"/>
    <x v="34"/>
  </r>
  <r>
    <d v="2004-10-03T00:00:00"/>
    <s v="SO71741"/>
    <n v="223"/>
    <n v="18785"/>
    <n v="6"/>
    <n v="2"/>
    <n v="2"/>
    <x v="71"/>
    <x v="3"/>
    <n v="5.7051999999999996"/>
    <n v="8.6441999999999997"/>
    <n v="17.288399999999999"/>
    <n v="2"/>
    <n v="1"/>
    <n v="5.8780000000000001"/>
    <n v="11.410399999999999"/>
    <x v="34"/>
  </r>
  <r>
    <d v="2004-05-02T00:00:00"/>
    <s v="SO71987"/>
    <n v="223"/>
    <n v="18868"/>
    <n v="4"/>
    <n v="2"/>
    <n v="2"/>
    <x v="51"/>
    <x v="1"/>
    <n v="5.7051999999999996"/>
    <n v="8.6441999999999997"/>
    <n v="17.288399999999999"/>
    <n v="2"/>
    <n v="1"/>
    <n v="5.8780000000000001"/>
    <n v="11.410399999999999"/>
    <x v="34"/>
  </r>
  <r>
    <d v="2004-02-03T00:00:00"/>
    <s v="SO71971"/>
    <n v="223"/>
    <n v="23681"/>
    <n v="6"/>
    <n v="2"/>
    <n v="2"/>
    <x v="60"/>
    <x v="3"/>
    <n v="5.7051999999999996"/>
    <n v="8.6441999999999997"/>
    <n v="17.288399999999999"/>
    <n v="2"/>
    <n v="1"/>
    <n v="5.8780000000000001"/>
    <n v="11.410399999999999"/>
    <x v="34"/>
  </r>
  <r>
    <d v="2004-11-03T00:00:00"/>
    <s v="SO72236"/>
    <n v="223"/>
    <n v="11354"/>
    <n v="8"/>
    <n v="2"/>
    <n v="2"/>
    <x v="66"/>
    <x v="4"/>
    <n v="5.7051999999999996"/>
    <n v="8.6441999999999997"/>
    <n v="17.288399999999999"/>
    <n v="2"/>
    <n v="1"/>
    <n v="5.8780000000000001"/>
    <n v="11.410399999999999"/>
    <x v="34"/>
  </r>
  <r>
    <d v="2004-08-03T00:00:00"/>
    <s v="SO72235"/>
    <n v="223"/>
    <n v="28886"/>
    <n v="7"/>
    <n v="2"/>
    <n v="2"/>
    <x v="63"/>
    <x v="6"/>
    <n v="5.7051999999999996"/>
    <n v="8.6441999999999997"/>
    <n v="17.288399999999999"/>
    <n v="2"/>
    <n v="1"/>
    <n v="5.8780000000000001"/>
    <n v="11.410399999999999"/>
    <x v="34"/>
  </r>
  <r>
    <d v="2004-05-05T00:00:00"/>
    <s v="SO72300"/>
    <n v="223"/>
    <n v="23827"/>
    <n v="6"/>
    <n v="2"/>
    <n v="2"/>
    <x v="86"/>
    <x v="3"/>
    <n v="5.7051999999999996"/>
    <n v="8.6441999999999997"/>
    <n v="17.288399999999999"/>
    <n v="2"/>
    <n v="1"/>
    <n v="5.8780000000000001"/>
    <n v="11.410399999999999"/>
    <x v="34"/>
  </r>
  <r>
    <d v="2004-06-05T00:00:00"/>
    <s v="SO72430"/>
    <n v="223"/>
    <n v="21929"/>
    <n v="4"/>
    <n v="2"/>
    <n v="2"/>
    <x v="91"/>
    <x v="1"/>
    <n v="5.7051999999999996"/>
    <n v="8.6441999999999997"/>
    <n v="17.288399999999999"/>
    <n v="2"/>
    <n v="1"/>
    <n v="5.8780000000000001"/>
    <n v="11.410399999999999"/>
    <x v="34"/>
  </r>
  <r>
    <d v="2004-11-04T00:00:00"/>
    <s v="SO72580"/>
    <n v="223"/>
    <n v="12222"/>
    <n v="10"/>
    <n v="2"/>
    <n v="2"/>
    <x v="81"/>
    <x v="5"/>
    <n v="5.7051999999999996"/>
    <n v="8.6441999999999997"/>
    <n v="17.288399999999999"/>
    <n v="2"/>
    <n v="1"/>
    <n v="5.8780000000000001"/>
    <n v="11.410399999999999"/>
    <x v="34"/>
  </r>
  <r>
    <d v="2004-10-04T00:00:00"/>
    <s v="SO72552"/>
    <n v="223"/>
    <n v="18432"/>
    <n v="4"/>
    <n v="2"/>
    <n v="2"/>
    <x v="78"/>
    <x v="1"/>
    <n v="5.7051999999999996"/>
    <n v="8.6441999999999997"/>
    <n v="17.288399999999999"/>
    <n v="2"/>
    <n v="1"/>
    <n v="5.8780000000000001"/>
    <n v="11.410399999999999"/>
    <x v="34"/>
  </r>
  <r>
    <d v="2004-02-03T00:00:00"/>
    <s v="SO72696"/>
    <n v="223"/>
    <n v="15428"/>
    <n v="4"/>
    <n v="2"/>
    <n v="2"/>
    <x v="60"/>
    <x v="1"/>
    <n v="5.7051999999999996"/>
    <n v="8.6441999999999997"/>
    <n v="17.288399999999999"/>
    <n v="2"/>
    <n v="1"/>
    <n v="5.8780000000000001"/>
    <n v="11.410399999999999"/>
    <x v="34"/>
  </r>
  <r>
    <d v="2004-11-03T00:00:00"/>
    <s v="SO73025"/>
    <n v="223"/>
    <n v="25583"/>
    <n v="8"/>
    <n v="2"/>
    <n v="2"/>
    <x v="66"/>
    <x v="4"/>
    <n v="5.7051999999999996"/>
    <n v="8.6441999999999997"/>
    <n v="17.288399999999999"/>
    <n v="2"/>
    <n v="1"/>
    <n v="5.8780000000000001"/>
    <n v="11.410399999999999"/>
    <x v="34"/>
  </r>
  <r>
    <d v="2004-01-04T00:00:00"/>
    <s v="SO73058"/>
    <n v="223"/>
    <n v="16378"/>
    <n v="1"/>
    <n v="2"/>
    <n v="2"/>
    <x v="73"/>
    <x v="2"/>
    <n v="5.7051999999999996"/>
    <n v="8.6441999999999997"/>
    <n v="17.288399999999999"/>
    <n v="2"/>
    <n v="1"/>
    <n v="5.8780000000000001"/>
    <n v="11.410399999999999"/>
    <x v="34"/>
  </r>
  <r>
    <d v="2004-09-05T00:00:00"/>
    <s v="SO73208"/>
    <n v="223"/>
    <n v="17178"/>
    <n v="4"/>
    <n v="2"/>
    <n v="2"/>
    <x v="92"/>
    <x v="1"/>
    <n v="5.7051999999999996"/>
    <n v="8.6441999999999997"/>
    <n v="17.288399999999999"/>
    <n v="2"/>
    <n v="1"/>
    <n v="5.8780000000000001"/>
    <n v="11.410399999999999"/>
    <x v="34"/>
  </r>
  <r>
    <d v="2004-06-03T00:00:00"/>
    <s v="SO73256"/>
    <n v="223"/>
    <n v="14038"/>
    <n v="9"/>
    <n v="2"/>
    <n v="2"/>
    <x v="68"/>
    <x v="0"/>
    <n v="5.7051999999999996"/>
    <n v="8.6441999999999997"/>
    <n v="17.288399999999999"/>
    <n v="2"/>
    <n v="1"/>
    <n v="5.8780000000000001"/>
    <n v="11.410399999999999"/>
    <x v="34"/>
  </r>
  <r>
    <d v="2004-03-03T00:00:00"/>
    <s v="SO73357"/>
    <n v="223"/>
    <n v="19887"/>
    <n v="1"/>
    <n v="2"/>
    <n v="2"/>
    <x v="64"/>
    <x v="2"/>
    <n v="5.7051999999999996"/>
    <n v="8.6441999999999997"/>
    <n v="17.288399999999999"/>
    <n v="2"/>
    <n v="1"/>
    <n v="5.8780000000000001"/>
    <n v="11.410399999999999"/>
    <x v="34"/>
  </r>
  <r>
    <d v="2004-01-03T00:00:00"/>
    <s v="SO73614"/>
    <n v="223"/>
    <n v="12311"/>
    <n v="10"/>
    <n v="2"/>
    <n v="2"/>
    <x v="65"/>
    <x v="5"/>
    <n v="5.7051999999999996"/>
    <n v="8.6441999999999997"/>
    <n v="17.288399999999999"/>
    <n v="2"/>
    <n v="1"/>
    <n v="5.8780000000000001"/>
    <n v="11.410399999999999"/>
    <x v="34"/>
  </r>
  <r>
    <d v="2004-06-06T00:00:00"/>
    <s v="SO73691"/>
    <n v="223"/>
    <n v="27687"/>
    <n v="9"/>
    <n v="2"/>
    <n v="2"/>
    <x v="108"/>
    <x v="0"/>
    <n v="5.7051999999999996"/>
    <n v="8.6441999999999997"/>
    <n v="17.288399999999999"/>
    <n v="2"/>
    <n v="1"/>
    <n v="5.8780000000000001"/>
    <n v="11.410399999999999"/>
    <x v="34"/>
  </r>
  <r>
    <d v="2004-04-06T00:00:00"/>
    <s v="SO73779"/>
    <n v="223"/>
    <n v="28750"/>
    <n v="7"/>
    <n v="2"/>
    <n v="2"/>
    <x v="97"/>
    <x v="6"/>
    <n v="5.7051999999999996"/>
    <n v="8.6441999999999997"/>
    <n v="17.288399999999999"/>
    <n v="2"/>
    <n v="1"/>
    <n v="5.8780000000000001"/>
    <n v="11.410399999999999"/>
    <x v="34"/>
  </r>
  <r>
    <d v="2004-03-03T00:00:00"/>
    <s v="SO73844"/>
    <n v="223"/>
    <n v="12745"/>
    <n v="10"/>
    <n v="2"/>
    <n v="2"/>
    <x v="64"/>
    <x v="5"/>
    <n v="5.7051999999999996"/>
    <n v="8.6441999999999997"/>
    <n v="17.288399999999999"/>
    <n v="2"/>
    <n v="1"/>
    <n v="5.8780000000000001"/>
    <n v="11.410399999999999"/>
    <x v="34"/>
  </r>
  <r>
    <d v="2004-06-03T00:00:00"/>
    <s v="SO73933"/>
    <n v="223"/>
    <n v="12129"/>
    <n v="8"/>
    <n v="2"/>
    <n v="2"/>
    <x v="68"/>
    <x v="4"/>
    <n v="5.7051999999999996"/>
    <n v="8.6441999999999997"/>
    <n v="17.288399999999999"/>
    <n v="2"/>
    <n v="1"/>
    <n v="5.8780000000000001"/>
    <n v="11.410399999999999"/>
    <x v="34"/>
  </r>
  <r>
    <d v="2004-08-05T00:00:00"/>
    <s v="SO74015"/>
    <n v="223"/>
    <n v="21434"/>
    <n v="4"/>
    <n v="2"/>
    <n v="2"/>
    <x v="88"/>
    <x v="1"/>
    <n v="5.7051999999999996"/>
    <n v="8.6441999999999997"/>
    <n v="17.288399999999999"/>
    <n v="2"/>
    <n v="1"/>
    <n v="5.8780000000000001"/>
    <n v="11.410399999999999"/>
    <x v="34"/>
  </r>
  <r>
    <d v="2004-06-03T00:00:00"/>
    <s v="SO74066"/>
    <n v="223"/>
    <n v="15467"/>
    <n v="4"/>
    <n v="2"/>
    <n v="2"/>
    <x v="68"/>
    <x v="1"/>
    <n v="5.7051999999999996"/>
    <n v="8.6441999999999997"/>
    <n v="17.288399999999999"/>
    <n v="2"/>
    <n v="1"/>
    <n v="5.8780000000000001"/>
    <n v="11.410399999999999"/>
    <x v="34"/>
  </r>
  <r>
    <d v="2003-01-11T00:00:00"/>
    <s v="SO61329"/>
    <n v="530"/>
    <n v="27065"/>
    <n v="4"/>
    <n v="2"/>
    <n v="2"/>
    <x v="30"/>
    <x v="1"/>
    <n v="1.8663000000000001"/>
    <n v="4.99"/>
    <n v="9.98"/>
    <n v="2"/>
    <n v="1"/>
    <n v="6.2474000000000007"/>
    <n v="3.7326000000000001"/>
    <x v="76"/>
  </r>
  <r>
    <d v="2003-08-12T00:00:00"/>
    <s v="SO61386"/>
    <n v="530"/>
    <n v="27609"/>
    <n v="4"/>
    <n v="2"/>
    <n v="2"/>
    <x v="32"/>
    <x v="1"/>
    <n v="1.8663000000000001"/>
    <n v="4.99"/>
    <n v="9.98"/>
    <n v="2"/>
    <n v="1"/>
    <n v="6.2474000000000007"/>
    <n v="3.7326000000000001"/>
    <x v="76"/>
  </r>
  <r>
    <d v="2003-02-12T00:00:00"/>
    <s v="SO61422"/>
    <n v="530"/>
    <n v="12986"/>
    <n v="6"/>
    <n v="2"/>
    <n v="2"/>
    <x v="8"/>
    <x v="3"/>
    <n v="1.8663000000000001"/>
    <n v="4.99"/>
    <n v="9.98"/>
    <n v="2"/>
    <n v="1"/>
    <n v="6.2474000000000007"/>
    <n v="3.7326000000000001"/>
    <x v="76"/>
  </r>
  <r>
    <d v="2003-02-11T00:00:00"/>
    <s v="SO61608"/>
    <n v="530"/>
    <n v="27603"/>
    <n v="4"/>
    <n v="2"/>
    <n v="2"/>
    <x v="23"/>
    <x v="1"/>
    <n v="1.8663000000000001"/>
    <n v="4.99"/>
    <n v="9.98"/>
    <n v="2"/>
    <n v="1"/>
    <n v="6.2474000000000007"/>
    <n v="3.7326000000000001"/>
    <x v="76"/>
  </r>
  <r>
    <d v="2003-05-12T00:00:00"/>
    <s v="SO61699"/>
    <n v="530"/>
    <n v="26418"/>
    <n v="7"/>
    <n v="2"/>
    <n v="2"/>
    <x v="6"/>
    <x v="6"/>
    <n v="1.8663000000000001"/>
    <n v="4.99"/>
    <n v="9.98"/>
    <n v="2"/>
    <n v="1"/>
    <n v="6.2474000000000007"/>
    <n v="3.7326000000000001"/>
    <x v="76"/>
  </r>
  <r>
    <d v="2003-09-12T00:00:00"/>
    <s v="SO62099"/>
    <n v="530"/>
    <n v="26794"/>
    <n v="1"/>
    <n v="2"/>
    <n v="2"/>
    <x v="7"/>
    <x v="2"/>
    <n v="1.8663000000000001"/>
    <n v="4.99"/>
    <n v="9.98"/>
    <n v="2"/>
    <n v="1"/>
    <n v="6.2474000000000007"/>
    <n v="3.7326000000000001"/>
    <x v="76"/>
  </r>
  <r>
    <d v="2003-05-12T00:00:00"/>
    <s v="SO62324"/>
    <n v="530"/>
    <n v="14993"/>
    <n v="10"/>
    <n v="2"/>
    <n v="2"/>
    <x v="6"/>
    <x v="5"/>
    <n v="1.8663000000000001"/>
    <n v="4.99"/>
    <n v="9.98"/>
    <n v="2"/>
    <n v="1"/>
    <n v="6.2474000000000007"/>
    <n v="3.7326000000000001"/>
    <x v="76"/>
  </r>
  <r>
    <d v="2003-03-12T00:00:00"/>
    <s v="SO62433"/>
    <n v="530"/>
    <n v="14542"/>
    <n v="10"/>
    <n v="2"/>
    <n v="2"/>
    <x v="38"/>
    <x v="5"/>
    <n v="1.8663000000000001"/>
    <n v="4.99"/>
    <n v="9.98"/>
    <n v="2"/>
    <n v="1"/>
    <n v="6.2474000000000007"/>
    <n v="3.7326000000000001"/>
    <x v="76"/>
  </r>
  <r>
    <d v="2003-09-12T00:00:00"/>
    <s v="SO62415"/>
    <n v="530"/>
    <n v="26707"/>
    <n v="4"/>
    <n v="2"/>
    <n v="2"/>
    <x v="7"/>
    <x v="1"/>
    <n v="1.8663000000000001"/>
    <n v="4.99"/>
    <n v="9.98"/>
    <n v="2"/>
    <n v="1"/>
    <n v="6.2474000000000007"/>
    <n v="3.7326000000000001"/>
    <x v="76"/>
  </r>
  <r>
    <d v="2004-04-01T00:00:00"/>
    <s v="SO62559"/>
    <n v="530"/>
    <n v="13535"/>
    <n v="10"/>
    <n v="2"/>
    <n v="2"/>
    <x v="33"/>
    <x v="5"/>
    <n v="1.8663000000000001"/>
    <n v="4.99"/>
    <n v="9.98"/>
    <n v="2"/>
    <n v="1"/>
    <n v="6.2474000000000007"/>
    <n v="3.7326000000000001"/>
    <x v="76"/>
  </r>
  <r>
    <d v="2004-02-01T00:00:00"/>
    <s v="SO63037"/>
    <n v="530"/>
    <n v="22325"/>
    <n v="10"/>
    <n v="2"/>
    <n v="2"/>
    <x v="43"/>
    <x v="5"/>
    <n v="1.8663000000000001"/>
    <n v="4.99"/>
    <n v="9.98"/>
    <n v="2"/>
    <n v="1"/>
    <n v="6.2474000000000007"/>
    <n v="3.7326000000000001"/>
    <x v="76"/>
  </r>
  <r>
    <d v="2003-07-12T00:00:00"/>
    <s v="SO63068"/>
    <n v="530"/>
    <n v="19618"/>
    <n v="9"/>
    <n v="2"/>
    <n v="2"/>
    <x v="9"/>
    <x v="0"/>
    <n v="1.8663000000000001"/>
    <n v="4.99"/>
    <n v="9.98"/>
    <n v="2"/>
    <n v="1"/>
    <n v="6.2474000000000007"/>
    <n v="3.7326000000000001"/>
    <x v="76"/>
  </r>
  <r>
    <d v="2003-06-10T00:00:00"/>
    <s v="SO63374"/>
    <n v="530"/>
    <n v="27386"/>
    <n v="4"/>
    <n v="2"/>
    <n v="2"/>
    <x v="1"/>
    <x v="1"/>
    <n v="1.8663000000000001"/>
    <n v="4.99"/>
    <n v="9.98"/>
    <n v="2"/>
    <n v="1"/>
    <n v="6.2474000000000007"/>
    <n v="3.7326000000000001"/>
    <x v="76"/>
  </r>
  <r>
    <d v="2003-11-12T00:00:00"/>
    <s v="SO63529"/>
    <n v="530"/>
    <n v="28453"/>
    <n v="8"/>
    <n v="2"/>
    <n v="2"/>
    <x v="34"/>
    <x v="4"/>
    <n v="1.8663000000000001"/>
    <n v="4.99"/>
    <n v="9.98"/>
    <n v="2"/>
    <n v="1"/>
    <n v="6.2474000000000007"/>
    <n v="3.7326000000000001"/>
    <x v="76"/>
  </r>
  <r>
    <d v="2003-12-12T00:00:00"/>
    <s v="SO63722"/>
    <n v="530"/>
    <n v="12729"/>
    <n v="10"/>
    <n v="2"/>
    <n v="2"/>
    <x v="3"/>
    <x v="5"/>
    <n v="1.8663000000000001"/>
    <n v="4.99"/>
    <n v="9.98"/>
    <n v="2"/>
    <n v="1"/>
    <n v="6.2474000000000007"/>
    <n v="3.7326000000000001"/>
    <x v="76"/>
  </r>
  <r>
    <d v="2004-10-01T00:00:00"/>
    <s v="SO63840"/>
    <n v="530"/>
    <n v="26720"/>
    <n v="1"/>
    <n v="2"/>
    <n v="2"/>
    <x v="40"/>
    <x v="2"/>
    <n v="1.8663000000000001"/>
    <n v="4.99"/>
    <n v="9.98"/>
    <n v="2"/>
    <n v="1"/>
    <n v="6.2474000000000007"/>
    <n v="3.7326000000000001"/>
    <x v="76"/>
  </r>
  <r>
    <d v="2003-12-12T00:00:00"/>
    <s v="SO64012"/>
    <n v="530"/>
    <n v="27627"/>
    <n v="4"/>
    <n v="2"/>
    <n v="2"/>
    <x v="3"/>
    <x v="1"/>
    <n v="1.8663000000000001"/>
    <n v="4.99"/>
    <n v="9.98"/>
    <n v="2"/>
    <n v="1"/>
    <n v="6.2474000000000007"/>
    <n v="3.7326000000000001"/>
    <x v="76"/>
  </r>
  <r>
    <d v="2004-03-01T00:00:00"/>
    <s v="SO64014"/>
    <n v="530"/>
    <n v="27248"/>
    <n v="1"/>
    <n v="2"/>
    <n v="2"/>
    <x v="41"/>
    <x v="2"/>
    <n v="1.8663000000000001"/>
    <n v="4.99"/>
    <n v="9.98"/>
    <n v="2"/>
    <n v="1"/>
    <n v="6.2474000000000007"/>
    <n v="3.7326000000000001"/>
    <x v="76"/>
  </r>
  <r>
    <d v="2004-05-01T00:00:00"/>
    <s v="SO64133"/>
    <n v="530"/>
    <n v="27018"/>
    <n v="4"/>
    <n v="2"/>
    <n v="2"/>
    <x v="35"/>
    <x v="1"/>
    <n v="1.8663000000000001"/>
    <n v="4.99"/>
    <n v="9.98"/>
    <n v="2"/>
    <n v="1"/>
    <n v="6.2474000000000007"/>
    <n v="3.7326000000000001"/>
    <x v="76"/>
  </r>
  <r>
    <d v="2003-11-11T00:00:00"/>
    <s v="SO64493"/>
    <n v="530"/>
    <n v="14836"/>
    <n v="10"/>
    <n v="2"/>
    <n v="2"/>
    <x v="37"/>
    <x v="5"/>
    <n v="1.8663000000000001"/>
    <n v="4.99"/>
    <n v="9.98"/>
    <n v="2"/>
    <n v="1"/>
    <n v="6.2474000000000007"/>
    <n v="3.7326000000000001"/>
    <x v="76"/>
  </r>
  <r>
    <d v="2004-10-01T00:00:00"/>
    <s v="SO64479"/>
    <n v="530"/>
    <n v="27098"/>
    <n v="1"/>
    <n v="2"/>
    <n v="2"/>
    <x v="40"/>
    <x v="2"/>
    <n v="1.8663000000000001"/>
    <n v="4.99"/>
    <n v="9.98"/>
    <n v="2"/>
    <n v="1"/>
    <n v="6.2474000000000007"/>
    <n v="3.7326000000000001"/>
    <x v="76"/>
  </r>
  <r>
    <d v="2004-06-01T00:00:00"/>
    <s v="SO64530"/>
    <n v="530"/>
    <n v="24230"/>
    <n v="9"/>
    <n v="2"/>
    <n v="2"/>
    <x v="46"/>
    <x v="0"/>
    <n v="1.8663000000000001"/>
    <n v="4.99"/>
    <n v="9.98"/>
    <n v="2"/>
    <n v="1"/>
    <n v="6.2474000000000007"/>
    <n v="3.7326000000000001"/>
    <x v="76"/>
  </r>
  <r>
    <d v="2003-08-12T00:00:00"/>
    <s v="SO64601"/>
    <n v="530"/>
    <n v="24664"/>
    <n v="6"/>
    <n v="2"/>
    <n v="2"/>
    <x v="32"/>
    <x v="3"/>
    <n v="1.8663000000000001"/>
    <n v="4.99"/>
    <n v="9.98"/>
    <n v="2"/>
    <n v="1"/>
    <n v="6.2474000000000007"/>
    <n v="3.7326000000000001"/>
    <x v="76"/>
  </r>
  <r>
    <d v="2003-11-12T00:00:00"/>
    <s v="SO64764"/>
    <n v="530"/>
    <n v="12730"/>
    <n v="10"/>
    <n v="2"/>
    <n v="2"/>
    <x v="34"/>
    <x v="5"/>
    <n v="1.8663000000000001"/>
    <n v="4.99"/>
    <n v="9.98"/>
    <n v="2"/>
    <n v="1"/>
    <n v="6.2474000000000007"/>
    <n v="3.7326000000000001"/>
    <x v="76"/>
  </r>
  <r>
    <d v="2003-04-12T00:00:00"/>
    <s v="SO65364"/>
    <n v="530"/>
    <n v="12593"/>
    <n v="10"/>
    <n v="2"/>
    <n v="2"/>
    <x v="26"/>
    <x v="5"/>
    <n v="1.8663000000000001"/>
    <n v="4.99"/>
    <n v="9.98"/>
    <n v="2"/>
    <n v="1"/>
    <n v="6.2474000000000007"/>
    <n v="3.7326000000000001"/>
    <x v="76"/>
  </r>
  <r>
    <d v="2004-07-01T00:00:00"/>
    <s v="SO65410"/>
    <n v="530"/>
    <n v="13318"/>
    <n v="6"/>
    <n v="2"/>
    <n v="2"/>
    <x v="48"/>
    <x v="3"/>
    <n v="1.8663000000000001"/>
    <n v="4.99"/>
    <n v="9.98"/>
    <n v="2"/>
    <n v="1"/>
    <n v="6.2474000000000007"/>
    <n v="3.7326000000000001"/>
    <x v="76"/>
  </r>
  <r>
    <d v="2003-05-12T00:00:00"/>
    <s v="SO65853"/>
    <n v="530"/>
    <n v="17779"/>
    <n v="7"/>
    <n v="2"/>
    <n v="2"/>
    <x v="6"/>
    <x v="6"/>
    <n v="1.8663000000000001"/>
    <n v="4.99"/>
    <n v="9.98"/>
    <n v="2"/>
    <n v="1"/>
    <n v="6.2474000000000007"/>
    <n v="3.7326000000000001"/>
    <x v="76"/>
  </r>
  <r>
    <d v="2003-06-12T00:00:00"/>
    <s v="SO65989"/>
    <n v="530"/>
    <n v="23911"/>
    <n v="7"/>
    <n v="2"/>
    <n v="2"/>
    <x v="13"/>
    <x v="6"/>
    <n v="1.8663000000000001"/>
    <n v="4.99"/>
    <n v="9.98"/>
    <n v="2"/>
    <n v="1"/>
    <n v="6.2474000000000007"/>
    <n v="3.7326000000000001"/>
    <x v="76"/>
  </r>
  <r>
    <d v="2004-06-01T00:00:00"/>
    <s v="SO66100"/>
    <n v="530"/>
    <n v="27113"/>
    <n v="1"/>
    <n v="2"/>
    <n v="2"/>
    <x v="46"/>
    <x v="2"/>
    <n v="1.8663000000000001"/>
    <n v="4.99"/>
    <n v="9.98"/>
    <n v="2"/>
    <n v="1"/>
    <n v="6.2474000000000007"/>
    <n v="3.7326000000000001"/>
    <x v="76"/>
  </r>
  <r>
    <d v="2004-06-01T00:00:00"/>
    <s v="SO66124"/>
    <n v="530"/>
    <n v="13791"/>
    <n v="10"/>
    <n v="2"/>
    <n v="2"/>
    <x v="46"/>
    <x v="5"/>
    <n v="1.8663000000000001"/>
    <n v="4.99"/>
    <n v="9.98"/>
    <n v="2"/>
    <n v="1"/>
    <n v="6.2474000000000007"/>
    <n v="3.7326000000000001"/>
    <x v="76"/>
  </r>
  <r>
    <d v="2003-04-12T00:00:00"/>
    <s v="SO66101"/>
    <n v="530"/>
    <n v="27189"/>
    <n v="4"/>
    <n v="2"/>
    <n v="2"/>
    <x v="26"/>
    <x v="1"/>
    <n v="1.8663000000000001"/>
    <n v="4.99"/>
    <n v="9.98"/>
    <n v="2"/>
    <n v="1"/>
    <n v="6.2474000000000007"/>
    <n v="3.7326000000000001"/>
    <x v="76"/>
  </r>
  <r>
    <d v="2003-01-12T00:00:00"/>
    <s v="SO66238"/>
    <n v="530"/>
    <n v="24119"/>
    <n v="7"/>
    <n v="2"/>
    <n v="2"/>
    <x v="17"/>
    <x v="6"/>
    <n v="1.8663000000000001"/>
    <n v="4.99"/>
    <n v="9.98"/>
    <n v="2"/>
    <n v="1"/>
    <n v="6.2474000000000007"/>
    <n v="3.7326000000000001"/>
    <x v="76"/>
  </r>
  <r>
    <d v="2003-02-12T00:00:00"/>
    <s v="SO66237"/>
    <n v="530"/>
    <n v="26405"/>
    <n v="7"/>
    <n v="2"/>
    <n v="2"/>
    <x v="8"/>
    <x v="6"/>
    <n v="1.8663000000000001"/>
    <n v="4.99"/>
    <n v="9.98"/>
    <n v="2"/>
    <n v="1"/>
    <n v="6.2474000000000007"/>
    <n v="3.7326000000000001"/>
    <x v="76"/>
  </r>
  <r>
    <d v="2003-03-12T00:00:00"/>
    <s v="SO66267"/>
    <n v="530"/>
    <n v="13047"/>
    <n v="9"/>
    <n v="2"/>
    <n v="2"/>
    <x v="38"/>
    <x v="0"/>
    <n v="1.8663000000000001"/>
    <n v="4.99"/>
    <n v="9.98"/>
    <n v="2"/>
    <n v="1"/>
    <n v="6.2474000000000007"/>
    <n v="3.7326000000000001"/>
    <x v="76"/>
  </r>
  <r>
    <d v="2004-02-01T00:00:00"/>
    <s v="SO66539"/>
    <n v="530"/>
    <n v="24722"/>
    <n v="8"/>
    <n v="2"/>
    <n v="2"/>
    <x v="43"/>
    <x v="4"/>
    <n v="1.8663000000000001"/>
    <n v="4.99"/>
    <n v="9.98"/>
    <n v="2"/>
    <n v="1"/>
    <n v="6.2474000000000007"/>
    <n v="3.7326000000000001"/>
    <x v="76"/>
  </r>
  <r>
    <d v="2004-01-01T00:00:00"/>
    <s v="SO66517"/>
    <n v="530"/>
    <n v="13009"/>
    <n v="9"/>
    <n v="2"/>
    <n v="2"/>
    <x v="36"/>
    <x v="0"/>
    <n v="1.8663000000000001"/>
    <n v="4.99"/>
    <n v="9.98"/>
    <n v="2"/>
    <n v="1"/>
    <n v="6.2474000000000007"/>
    <n v="3.7326000000000001"/>
    <x v="76"/>
  </r>
  <r>
    <d v="2004-02-03T00:00:00"/>
    <s v="SO66677"/>
    <n v="530"/>
    <n v="23749"/>
    <n v="7"/>
    <n v="2"/>
    <n v="2"/>
    <x v="60"/>
    <x v="6"/>
    <n v="1.8663000000000001"/>
    <n v="4.99"/>
    <n v="9.98"/>
    <n v="2"/>
    <n v="1"/>
    <n v="6.2474000000000007"/>
    <n v="3.7326000000000001"/>
    <x v="76"/>
  </r>
  <r>
    <d v="2004-07-02T00:00:00"/>
    <s v="SO66755"/>
    <n v="530"/>
    <n v="26695"/>
    <n v="4"/>
    <n v="2"/>
    <n v="2"/>
    <x v="53"/>
    <x v="1"/>
    <n v="1.8663000000000001"/>
    <n v="4.99"/>
    <n v="9.98"/>
    <n v="2"/>
    <n v="1"/>
    <n v="6.2474000000000007"/>
    <n v="3.7326000000000001"/>
    <x v="76"/>
  </r>
  <r>
    <d v="2003-11-12T00:00:00"/>
    <s v="SO66714"/>
    <n v="530"/>
    <n v="26732"/>
    <n v="4"/>
    <n v="2"/>
    <n v="2"/>
    <x v="34"/>
    <x v="1"/>
    <n v="1.8663000000000001"/>
    <n v="4.99"/>
    <n v="9.98"/>
    <n v="2"/>
    <n v="1"/>
    <n v="6.2474000000000007"/>
    <n v="3.7326000000000001"/>
    <x v="76"/>
  </r>
  <r>
    <d v="2004-11-02T00:00:00"/>
    <s v="SO66732"/>
    <n v="530"/>
    <n v="23950"/>
    <n v="7"/>
    <n v="2"/>
    <n v="2"/>
    <x v="57"/>
    <x v="6"/>
    <n v="1.8663000000000001"/>
    <n v="4.99"/>
    <n v="9.98"/>
    <n v="2"/>
    <n v="1"/>
    <n v="6.2474000000000007"/>
    <n v="3.7326000000000001"/>
    <x v="76"/>
  </r>
  <r>
    <d v="2004-02-03T00:00:00"/>
    <s v="SO66855"/>
    <n v="530"/>
    <n v="14783"/>
    <n v="10"/>
    <n v="2"/>
    <n v="2"/>
    <x v="60"/>
    <x v="5"/>
    <n v="1.8663000000000001"/>
    <n v="4.99"/>
    <n v="9.98"/>
    <n v="2"/>
    <n v="1"/>
    <n v="6.2474000000000007"/>
    <n v="3.7326000000000001"/>
    <x v="76"/>
  </r>
  <r>
    <d v="2003-05-12T00:00:00"/>
    <s v="SO66840"/>
    <n v="530"/>
    <n v="27620"/>
    <n v="4"/>
    <n v="2"/>
    <n v="2"/>
    <x v="6"/>
    <x v="1"/>
    <n v="1.8663000000000001"/>
    <n v="4.99"/>
    <n v="9.98"/>
    <n v="2"/>
    <n v="1"/>
    <n v="6.2474000000000007"/>
    <n v="3.7326000000000001"/>
    <x v="76"/>
  </r>
  <r>
    <d v="2003-03-12T00:00:00"/>
    <s v="SO67121"/>
    <n v="530"/>
    <n v="14986"/>
    <n v="10"/>
    <n v="2"/>
    <n v="2"/>
    <x v="38"/>
    <x v="5"/>
    <n v="1.8663000000000001"/>
    <n v="4.99"/>
    <n v="9.98"/>
    <n v="2"/>
    <n v="1"/>
    <n v="6.2474000000000007"/>
    <n v="3.7326000000000001"/>
    <x v="76"/>
  </r>
  <r>
    <d v="2003-04-12T00:00:00"/>
    <s v="SO67232"/>
    <n v="530"/>
    <n v="25696"/>
    <n v="7"/>
    <n v="2"/>
    <n v="2"/>
    <x v="26"/>
    <x v="6"/>
    <n v="1.8663000000000001"/>
    <n v="4.99"/>
    <n v="9.98"/>
    <n v="2"/>
    <n v="1"/>
    <n v="6.2474000000000007"/>
    <n v="3.7326000000000001"/>
    <x v="76"/>
  </r>
  <r>
    <d v="2004-04-03T00:00:00"/>
    <s v="SO67450"/>
    <n v="530"/>
    <n v="13599"/>
    <n v="10"/>
    <n v="2"/>
    <n v="2"/>
    <x v="67"/>
    <x v="5"/>
    <n v="1.8663000000000001"/>
    <n v="4.99"/>
    <n v="9.98"/>
    <n v="2"/>
    <n v="1"/>
    <n v="6.2474000000000007"/>
    <n v="3.7326000000000001"/>
    <x v="76"/>
  </r>
  <r>
    <d v="2003-09-12T00:00:00"/>
    <s v="SO67823"/>
    <n v="530"/>
    <n v="12623"/>
    <n v="10"/>
    <n v="2"/>
    <n v="2"/>
    <x v="7"/>
    <x v="5"/>
    <n v="1.8663000000000001"/>
    <n v="4.99"/>
    <n v="9.98"/>
    <n v="2"/>
    <n v="1"/>
    <n v="6.2474000000000007"/>
    <n v="3.7326000000000001"/>
    <x v="76"/>
  </r>
  <r>
    <d v="2004-06-02T00:00:00"/>
    <s v="SO67931"/>
    <n v="530"/>
    <n v="26394"/>
    <n v="7"/>
    <n v="2"/>
    <n v="2"/>
    <x v="52"/>
    <x v="6"/>
    <n v="1.8663000000000001"/>
    <n v="4.99"/>
    <n v="9.98"/>
    <n v="2"/>
    <n v="1"/>
    <n v="6.2474000000000007"/>
    <n v="3.7326000000000001"/>
    <x v="76"/>
  </r>
  <r>
    <d v="2004-11-02T00:00:00"/>
    <s v="SO67981"/>
    <n v="530"/>
    <n v="26778"/>
    <n v="1"/>
    <n v="2"/>
    <n v="2"/>
    <x v="57"/>
    <x v="2"/>
    <n v="1.8663000000000001"/>
    <n v="4.99"/>
    <n v="9.98"/>
    <n v="2"/>
    <n v="1"/>
    <n v="6.2474000000000007"/>
    <n v="3.7326000000000001"/>
    <x v="76"/>
  </r>
  <r>
    <d v="2004-05-02T00:00:00"/>
    <s v="SO68038"/>
    <n v="530"/>
    <n v="26715"/>
    <n v="4"/>
    <n v="2"/>
    <n v="2"/>
    <x v="51"/>
    <x v="1"/>
    <n v="1.8663000000000001"/>
    <n v="4.99"/>
    <n v="9.98"/>
    <n v="2"/>
    <n v="1"/>
    <n v="6.2474000000000007"/>
    <n v="3.7326000000000001"/>
    <x v="76"/>
  </r>
  <r>
    <d v="2004-03-01T00:00:00"/>
    <s v="SO68058"/>
    <n v="530"/>
    <n v="27312"/>
    <n v="8"/>
    <n v="2"/>
    <n v="2"/>
    <x v="41"/>
    <x v="4"/>
    <n v="1.8663000000000001"/>
    <n v="4.99"/>
    <n v="9.98"/>
    <n v="2"/>
    <n v="1"/>
    <n v="6.2474000000000007"/>
    <n v="3.7326000000000001"/>
    <x v="76"/>
  </r>
  <r>
    <d v="2004-04-02T00:00:00"/>
    <s v="SO68382"/>
    <n v="530"/>
    <n v="27764"/>
    <n v="7"/>
    <n v="2"/>
    <n v="2"/>
    <x v="56"/>
    <x v="6"/>
    <n v="1.8663000000000001"/>
    <n v="4.99"/>
    <n v="9.98"/>
    <n v="2"/>
    <n v="1"/>
    <n v="6.2474000000000007"/>
    <n v="3.7326000000000001"/>
    <x v="76"/>
  </r>
  <r>
    <d v="2004-10-01T00:00:00"/>
    <s v="SO68752"/>
    <n v="530"/>
    <n v="26612"/>
    <n v="4"/>
    <n v="2"/>
    <n v="2"/>
    <x v="40"/>
    <x v="1"/>
    <n v="1.8663000000000001"/>
    <n v="4.99"/>
    <n v="9.98"/>
    <n v="2"/>
    <n v="1"/>
    <n v="6.2474000000000007"/>
    <n v="3.7326000000000001"/>
    <x v="76"/>
  </r>
  <r>
    <d v="2004-04-03T00:00:00"/>
    <s v="SO68774"/>
    <n v="530"/>
    <n v="24719"/>
    <n v="8"/>
    <n v="2"/>
    <n v="2"/>
    <x v="67"/>
    <x v="4"/>
    <n v="1.8663000000000001"/>
    <n v="4.99"/>
    <n v="9.98"/>
    <n v="2"/>
    <n v="1"/>
    <n v="6.2474000000000007"/>
    <n v="3.7326000000000001"/>
    <x v="76"/>
  </r>
  <r>
    <d v="2004-06-02T00:00:00"/>
    <s v="SO68848"/>
    <n v="530"/>
    <n v="23754"/>
    <n v="7"/>
    <n v="2"/>
    <n v="2"/>
    <x v="52"/>
    <x v="6"/>
    <n v="1.8663000000000001"/>
    <n v="4.99"/>
    <n v="9.98"/>
    <n v="2"/>
    <n v="1"/>
    <n v="6.2474000000000007"/>
    <n v="3.7326000000000001"/>
    <x v="76"/>
  </r>
  <r>
    <d v="2004-10-03T00:00:00"/>
    <s v="SO68894"/>
    <n v="530"/>
    <n v="28933"/>
    <n v="9"/>
    <n v="2"/>
    <n v="2"/>
    <x v="71"/>
    <x v="0"/>
    <n v="1.8663000000000001"/>
    <n v="4.99"/>
    <n v="9.98"/>
    <n v="2"/>
    <n v="1"/>
    <n v="6.2474000000000007"/>
    <n v="3.7326000000000001"/>
    <x v="76"/>
  </r>
  <r>
    <d v="2004-07-04T00:00:00"/>
    <s v="SO68918"/>
    <n v="530"/>
    <n v="14552"/>
    <n v="10"/>
    <n v="2"/>
    <n v="2"/>
    <x v="98"/>
    <x v="5"/>
    <n v="1.8663000000000001"/>
    <n v="4.99"/>
    <n v="9.98"/>
    <n v="2"/>
    <n v="1"/>
    <n v="6.2474000000000007"/>
    <n v="3.7326000000000001"/>
    <x v="76"/>
  </r>
  <r>
    <d v="2004-10-01T00:00:00"/>
    <s v="SO68949"/>
    <n v="530"/>
    <n v="11428"/>
    <n v="8"/>
    <n v="2"/>
    <n v="2"/>
    <x v="40"/>
    <x v="4"/>
    <n v="1.8663000000000001"/>
    <n v="4.99"/>
    <n v="9.98"/>
    <n v="2"/>
    <n v="1"/>
    <n v="6.2474000000000007"/>
    <n v="3.7326000000000001"/>
    <x v="76"/>
  </r>
  <r>
    <d v="2004-04-01T00:00:00"/>
    <s v="SO68992"/>
    <n v="530"/>
    <n v="11566"/>
    <n v="7"/>
    <n v="2"/>
    <n v="2"/>
    <x v="33"/>
    <x v="6"/>
    <n v="1.8663000000000001"/>
    <n v="4.99"/>
    <n v="9.98"/>
    <n v="2"/>
    <n v="1"/>
    <n v="6.2474000000000007"/>
    <n v="3.7326000000000001"/>
    <x v="76"/>
  </r>
  <r>
    <d v="2004-06-02T00:00:00"/>
    <s v="SO68987"/>
    <n v="530"/>
    <n v="23951"/>
    <n v="7"/>
    <n v="2"/>
    <n v="2"/>
    <x v="52"/>
    <x v="6"/>
    <n v="1.8663000000000001"/>
    <n v="4.99"/>
    <n v="9.98"/>
    <n v="2"/>
    <n v="1"/>
    <n v="6.2474000000000007"/>
    <n v="3.7326000000000001"/>
    <x v="76"/>
  </r>
  <r>
    <d v="2004-04-01T00:00:00"/>
    <s v="SO69038"/>
    <n v="530"/>
    <n v="27301"/>
    <n v="4"/>
    <n v="2"/>
    <n v="2"/>
    <x v="33"/>
    <x v="1"/>
    <n v="1.8663000000000001"/>
    <n v="4.99"/>
    <n v="9.98"/>
    <n v="2"/>
    <n v="1"/>
    <n v="6.2474000000000007"/>
    <n v="3.7326000000000001"/>
    <x v="76"/>
  </r>
  <r>
    <d v="2004-01-04T00:00:00"/>
    <s v="SO69207"/>
    <n v="530"/>
    <n v="12320"/>
    <n v="10"/>
    <n v="2"/>
    <n v="2"/>
    <x v="73"/>
    <x v="5"/>
    <n v="1.8663000000000001"/>
    <n v="4.99"/>
    <n v="9.98"/>
    <n v="2"/>
    <n v="1"/>
    <n v="6.2474000000000007"/>
    <n v="3.7326000000000001"/>
    <x v="76"/>
  </r>
  <r>
    <d v="2004-11-04T00:00:00"/>
    <s v="SO69183"/>
    <n v="530"/>
    <n v="27445"/>
    <n v="4"/>
    <n v="2"/>
    <n v="2"/>
    <x v="81"/>
    <x v="1"/>
    <n v="1.8663000000000001"/>
    <n v="4.99"/>
    <n v="9.98"/>
    <n v="2"/>
    <n v="1"/>
    <n v="6.2474000000000007"/>
    <n v="3.7326000000000001"/>
    <x v="76"/>
  </r>
  <r>
    <d v="2004-07-02T00:00:00"/>
    <s v="SO69698"/>
    <n v="530"/>
    <n v="12746"/>
    <n v="10"/>
    <n v="2"/>
    <n v="2"/>
    <x v="53"/>
    <x v="5"/>
    <n v="1.8663000000000001"/>
    <n v="4.99"/>
    <n v="9.98"/>
    <n v="2"/>
    <n v="1"/>
    <n v="6.2474000000000007"/>
    <n v="3.7326000000000001"/>
    <x v="76"/>
  </r>
  <r>
    <d v="2004-01-03T00:00:00"/>
    <s v="SO69953"/>
    <n v="530"/>
    <n v="13013"/>
    <n v="9"/>
    <n v="2"/>
    <n v="2"/>
    <x v="65"/>
    <x v="0"/>
    <n v="1.8663000000000001"/>
    <n v="4.99"/>
    <n v="9.98"/>
    <n v="2"/>
    <n v="1"/>
    <n v="6.2474000000000007"/>
    <n v="3.7326000000000001"/>
    <x v="76"/>
  </r>
  <r>
    <d v="2004-12-02T00:00:00"/>
    <s v="SO70344"/>
    <n v="530"/>
    <n v="12626"/>
    <n v="10"/>
    <n v="2"/>
    <n v="2"/>
    <x v="54"/>
    <x v="5"/>
    <n v="1.8663000000000001"/>
    <n v="4.99"/>
    <n v="9.98"/>
    <n v="2"/>
    <n v="1"/>
    <n v="6.2474000000000007"/>
    <n v="3.7326000000000001"/>
    <x v="76"/>
  </r>
  <r>
    <d v="2004-02-03T00:00:00"/>
    <s v="SO70760"/>
    <n v="530"/>
    <n v="19582"/>
    <n v="9"/>
    <n v="2"/>
    <n v="2"/>
    <x v="60"/>
    <x v="0"/>
    <n v="1.8663000000000001"/>
    <n v="4.99"/>
    <n v="9.98"/>
    <n v="2"/>
    <n v="1"/>
    <n v="6.2474000000000007"/>
    <n v="3.7326000000000001"/>
    <x v="76"/>
  </r>
  <r>
    <d v="2004-08-04T00:00:00"/>
    <s v="SO70769"/>
    <n v="530"/>
    <n v="27238"/>
    <n v="4"/>
    <n v="2"/>
    <n v="2"/>
    <x v="76"/>
    <x v="1"/>
    <n v="1.8663000000000001"/>
    <n v="4.99"/>
    <n v="9.98"/>
    <n v="2"/>
    <n v="1"/>
    <n v="6.2474000000000007"/>
    <n v="3.7326000000000001"/>
    <x v="76"/>
  </r>
  <r>
    <d v="2004-02-03T00:00:00"/>
    <s v="SO70903"/>
    <n v="530"/>
    <n v="14983"/>
    <n v="10"/>
    <n v="2"/>
    <n v="2"/>
    <x v="60"/>
    <x v="5"/>
    <n v="1.8663000000000001"/>
    <n v="4.99"/>
    <n v="9.98"/>
    <n v="2"/>
    <n v="1"/>
    <n v="6.2474000000000007"/>
    <n v="3.7326000000000001"/>
    <x v="76"/>
  </r>
  <r>
    <d v="2004-12-04T00:00:00"/>
    <s v="SO70974"/>
    <n v="530"/>
    <n v="13544"/>
    <n v="10"/>
    <n v="2"/>
    <n v="2"/>
    <x v="79"/>
    <x v="5"/>
    <n v="1.8663000000000001"/>
    <n v="4.99"/>
    <n v="9.98"/>
    <n v="2"/>
    <n v="1"/>
    <n v="6.2474000000000007"/>
    <n v="3.7326000000000001"/>
    <x v="76"/>
  </r>
  <r>
    <d v="2004-06-02T00:00:00"/>
    <s v="SO70972"/>
    <n v="530"/>
    <n v="11389"/>
    <n v="8"/>
    <n v="2"/>
    <n v="2"/>
    <x v="52"/>
    <x v="4"/>
    <n v="1.8663000000000001"/>
    <n v="4.99"/>
    <n v="9.98"/>
    <n v="2"/>
    <n v="1"/>
    <n v="6.2474000000000007"/>
    <n v="3.7326000000000001"/>
    <x v="76"/>
  </r>
  <r>
    <d v="2004-01-04T00:00:00"/>
    <s v="SO70975"/>
    <n v="530"/>
    <n v="13609"/>
    <n v="10"/>
    <n v="2"/>
    <n v="2"/>
    <x v="73"/>
    <x v="5"/>
    <n v="1.8663000000000001"/>
    <n v="4.99"/>
    <n v="9.98"/>
    <n v="2"/>
    <n v="1"/>
    <n v="6.2474000000000007"/>
    <n v="3.7326000000000001"/>
    <x v="76"/>
  </r>
  <r>
    <d v="2004-09-03T00:00:00"/>
    <s v="SO71035"/>
    <n v="530"/>
    <n v="26793"/>
    <n v="4"/>
    <n v="2"/>
    <n v="2"/>
    <x v="70"/>
    <x v="1"/>
    <n v="1.8663000000000001"/>
    <n v="4.99"/>
    <n v="9.98"/>
    <n v="2"/>
    <n v="1"/>
    <n v="6.2474000000000007"/>
    <n v="3.7326000000000001"/>
    <x v="76"/>
  </r>
  <r>
    <d v="2004-03-03T00:00:00"/>
    <s v="SO71053"/>
    <n v="530"/>
    <n v="28461"/>
    <n v="8"/>
    <n v="2"/>
    <n v="2"/>
    <x v="64"/>
    <x v="4"/>
    <n v="1.8663000000000001"/>
    <n v="4.99"/>
    <n v="9.98"/>
    <n v="2"/>
    <n v="1"/>
    <n v="6.2474000000000007"/>
    <n v="3.7326000000000001"/>
    <x v="76"/>
  </r>
  <r>
    <d v="2004-05-02T00:00:00"/>
    <s v="SO71034"/>
    <n v="530"/>
    <n v="27381"/>
    <n v="4"/>
    <n v="2"/>
    <n v="2"/>
    <x v="51"/>
    <x v="1"/>
    <n v="1.8663000000000001"/>
    <n v="4.99"/>
    <n v="9.98"/>
    <n v="2"/>
    <n v="1"/>
    <n v="6.2474000000000007"/>
    <n v="3.7326000000000001"/>
    <x v="76"/>
  </r>
  <r>
    <d v="2004-11-04T00:00:00"/>
    <s v="SO71137"/>
    <n v="530"/>
    <n v="27645"/>
    <n v="4"/>
    <n v="2"/>
    <n v="2"/>
    <x v="81"/>
    <x v="1"/>
    <n v="1.8663000000000001"/>
    <n v="4.99"/>
    <n v="9.98"/>
    <n v="2"/>
    <n v="1"/>
    <n v="6.2474000000000007"/>
    <n v="3.7326000000000001"/>
    <x v="76"/>
  </r>
  <r>
    <d v="2004-06-05T00:00:00"/>
    <s v="SO71395"/>
    <n v="530"/>
    <n v="26907"/>
    <n v="7"/>
    <n v="2"/>
    <n v="2"/>
    <x v="91"/>
    <x v="6"/>
    <n v="1.8663000000000001"/>
    <n v="4.99"/>
    <n v="9.98"/>
    <n v="2"/>
    <n v="1"/>
    <n v="6.2474000000000007"/>
    <n v="3.7326000000000001"/>
    <x v="76"/>
  </r>
  <r>
    <d v="2004-07-02T00:00:00"/>
    <s v="SO71533"/>
    <n v="530"/>
    <n v="15102"/>
    <n v="10"/>
    <n v="2"/>
    <n v="2"/>
    <x v="53"/>
    <x v="5"/>
    <n v="1.8663000000000001"/>
    <n v="4.99"/>
    <n v="9.98"/>
    <n v="2"/>
    <n v="1"/>
    <n v="6.2474000000000007"/>
    <n v="3.7326000000000001"/>
    <x v="76"/>
  </r>
  <r>
    <d v="2004-11-04T00:00:00"/>
    <s v="SO72245"/>
    <n v="530"/>
    <n v="15661"/>
    <n v="10"/>
    <n v="2"/>
    <n v="2"/>
    <x v="81"/>
    <x v="5"/>
    <n v="1.8663000000000001"/>
    <n v="4.99"/>
    <n v="9.98"/>
    <n v="2"/>
    <n v="1"/>
    <n v="6.2474000000000007"/>
    <n v="3.7326000000000001"/>
    <x v="76"/>
  </r>
  <r>
    <d v="2004-02-03T00:00:00"/>
    <s v="SO72356"/>
    <n v="530"/>
    <n v="15127"/>
    <n v="9"/>
    <n v="2"/>
    <n v="2"/>
    <x v="60"/>
    <x v="0"/>
    <n v="1.8663000000000001"/>
    <n v="4.99"/>
    <n v="9.98"/>
    <n v="2"/>
    <n v="1"/>
    <n v="6.2474000000000007"/>
    <n v="3.7326000000000001"/>
    <x v="76"/>
  </r>
  <r>
    <d v="2004-07-05T00:00:00"/>
    <s v="SO72519"/>
    <n v="530"/>
    <n v="19623"/>
    <n v="9"/>
    <n v="2"/>
    <n v="2"/>
    <x v="93"/>
    <x v="0"/>
    <n v="1.8663000000000001"/>
    <n v="4.99"/>
    <n v="9.98"/>
    <n v="2"/>
    <n v="1"/>
    <n v="6.2474000000000007"/>
    <n v="3.7326000000000001"/>
    <x v="76"/>
  </r>
  <r>
    <d v="2004-09-03T00:00:00"/>
    <s v="SO72996"/>
    <n v="530"/>
    <n v="27302"/>
    <n v="7"/>
    <n v="2"/>
    <n v="2"/>
    <x v="70"/>
    <x v="6"/>
    <n v="1.8663000000000001"/>
    <n v="4.99"/>
    <n v="9.98"/>
    <n v="2"/>
    <n v="1"/>
    <n v="6.2474000000000007"/>
    <n v="3.7326000000000001"/>
    <x v="76"/>
  </r>
  <r>
    <d v="2004-03-04T00:00:00"/>
    <s v="SO73236"/>
    <n v="530"/>
    <n v="18141"/>
    <n v="10"/>
    <n v="2"/>
    <n v="2"/>
    <x v="74"/>
    <x v="5"/>
    <n v="1.8663000000000001"/>
    <n v="4.99"/>
    <n v="9.98"/>
    <n v="2"/>
    <n v="1"/>
    <n v="6.2474000000000007"/>
    <n v="3.7326000000000001"/>
    <x v="76"/>
  </r>
  <r>
    <d v="2004-06-04T00:00:00"/>
    <s v="SO73371"/>
    <n v="530"/>
    <n v="23955"/>
    <n v="7"/>
    <n v="2"/>
    <n v="2"/>
    <x v="82"/>
    <x v="6"/>
    <n v="1.8663000000000001"/>
    <n v="4.99"/>
    <n v="9.98"/>
    <n v="2"/>
    <n v="1"/>
    <n v="6.2474000000000007"/>
    <n v="3.7326000000000001"/>
    <x v="76"/>
  </r>
  <r>
    <d v="2004-10-05T00:00:00"/>
    <s v="SO73618"/>
    <n v="530"/>
    <n v="12215"/>
    <n v="10"/>
    <n v="2"/>
    <n v="2"/>
    <x v="100"/>
    <x v="5"/>
    <n v="1.8663000000000001"/>
    <n v="4.99"/>
    <n v="9.98"/>
    <n v="2"/>
    <n v="1"/>
    <n v="6.2474000000000007"/>
    <n v="3.7326000000000001"/>
    <x v="76"/>
  </r>
  <r>
    <d v="2004-09-06T00:00:00"/>
    <s v="SO73677"/>
    <n v="530"/>
    <n v="14529"/>
    <n v="10"/>
    <n v="2"/>
    <n v="2"/>
    <x v="102"/>
    <x v="5"/>
    <n v="1.8663000000000001"/>
    <n v="4.99"/>
    <n v="9.98"/>
    <n v="2"/>
    <n v="1"/>
    <n v="6.2474000000000007"/>
    <n v="3.7326000000000001"/>
    <x v="76"/>
  </r>
  <r>
    <d v="2004-09-04T00:00:00"/>
    <s v="SO73783"/>
    <n v="530"/>
    <n v="12657"/>
    <n v="8"/>
    <n v="2"/>
    <n v="2"/>
    <x v="80"/>
    <x v="4"/>
    <n v="1.8663000000000001"/>
    <n v="4.99"/>
    <n v="9.98"/>
    <n v="2"/>
    <n v="1"/>
    <n v="6.2474000000000007"/>
    <n v="3.7326000000000001"/>
    <x v="76"/>
  </r>
  <r>
    <d v="2004-03-04T00:00:00"/>
    <s v="SO73831"/>
    <n v="530"/>
    <n v="28565"/>
    <n v="8"/>
    <n v="2"/>
    <n v="2"/>
    <x v="74"/>
    <x v="4"/>
    <n v="1.8663000000000001"/>
    <n v="4.99"/>
    <n v="9.98"/>
    <n v="2"/>
    <n v="1"/>
    <n v="6.2474000000000007"/>
    <n v="3.7326000000000001"/>
    <x v="76"/>
  </r>
  <r>
    <d v="2004-06-04T00:00:00"/>
    <s v="SO73832"/>
    <n v="530"/>
    <n v="15919"/>
    <n v="10"/>
    <n v="2"/>
    <n v="2"/>
    <x v="82"/>
    <x v="5"/>
    <n v="1.8663000000000001"/>
    <n v="4.99"/>
    <n v="9.98"/>
    <n v="2"/>
    <n v="1"/>
    <n v="6.2474000000000007"/>
    <n v="3.7326000000000001"/>
    <x v="76"/>
  </r>
  <r>
    <d v="2004-02-04T00:00:00"/>
    <s v="SO73903"/>
    <n v="530"/>
    <n v="29441"/>
    <n v="8"/>
    <n v="2"/>
    <n v="2"/>
    <x v="75"/>
    <x v="4"/>
    <n v="1.8663000000000001"/>
    <n v="4.99"/>
    <n v="9.98"/>
    <n v="2"/>
    <n v="1"/>
    <n v="6.2474000000000007"/>
    <n v="3.7326000000000001"/>
    <x v="76"/>
  </r>
  <r>
    <d v="2004-09-06T00:00:00"/>
    <s v="SO73962"/>
    <n v="530"/>
    <n v="27244"/>
    <n v="1"/>
    <n v="2"/>
    <n v="2"/>
    <x v="102"/>
    <x v="2"/>
    <n v="1.8663000000000001"/>
    <n v="4.99"/>
    <n v="9.98"/>
    <n v="2"/>
    <n v="1"/>
    <n v="6.2474000000000007"/>
    <n v="3.7326000000000001"/>
    <x v="76"/>
  </r>
  <r>
    <d v="2003-11-12T00:00:00"/>
    <s v="SO61431"/>
    <n v="539"/>
    <n v="14233"/>
    <n v="9"/>
    <n v="2"/>
    <n v="2"/>
    <x v="34"/>
    <x v="0"/>
    <n v="9.3462999999999994"/>
    <n v="24.99"/>
    <n v="49.98"/>
    <n v="2"/>
    <n v="1"/>
    <n v="31.287399999999998"/>
    <n v="18.692599999999999"/>
    <x v="80"/>
  </r>
  <r>
    <d v="2003-09-12T00:00:00"/>
    <s v="SO61586"/>
    <n v="539"/>
    <n v="17728"/>
    <n v="9"/>
    <n v="2"/>
    <n v="2"/>
    <x v="7"/>
    <x v="0"/>
    <n v="9.3462999999999994"/>
    <n v="24.99"/>
    <n v="49.98"/>
    <n v="2"/>
    <n v="1"/>
    <n v="31.287399999999998"/>
    <n v="18.692599999999999"/>
    <x v="80"/>
  </r>
  <r>
    <d v="2003-03-10T00:00:00"/>
    <s v="SO62098"/>
    <n v="539"/>
    <n v="29009"/>
    <n v="4"/>
    <n v="2"/>
    <n v="2"/>
    <x v="11"/>
    <x v="1"/>
    <n v="9.3462999999999994"/>
    <n v="24.99"/>
    <n v="49.98"/>
    <n v="2"/>
    <n v="1"/>
    <n v="31.287399999999998"/>
    <n v="18.692599999999999"/>
    <x v="80"/>
  </r>
  <r>
    <d v="2003-02-12T00:00:00"/>
    <s v="SO62364"/>
    <n v="539"/>
    <n v="27007"/>
    <n v="10"/>
    <n v="2"/>
    <n v="2"/>
    <x v="8"/>
    <x v="5"/>
    <n v="9.3462999999999994"/>
    <n v="24.99"/>
    <n v="49.98"/>
    <n v="2"/>
    <n v="1"/>
    <n v="31.287399999999998"/>
    <n v="18.692599999999999"/>
    <x v="80"/>
  </r>
  <r>
    <d v="2003-08-10T00:00:00"/>
    <s v="SO62347"/>
    <n v="539"/>
    <n v="14521"/>
    <n v="9"/>
    <n v="2"/>
    <n v="2"/>
    <x v="31"/>
    <x v="0"/>
    <n v="9.3462999999999994"/>
    <n v="24.99"/>
    <n v="49.98"/>
    <n v="2"/>
    <n v="1"/>
    <n v="31.287399999999998"/>
    <n v="18.692599999999999"/>
    <x v="80"/>
  </r>
  <r>
    <d v="2003-02-11T00:00:00"/>
    <s v="SO62398"/>
    <n v="539"/>
    <n v="14278"/>
    <n v="9"/>
    <n v="2"/>
    <n v="2"/>
    <x v="23"/>
    <x v="0"/>
    <n v="9.3462999999999994"/>
    <n v="24.99"/>
    <n v="49.98"/>
    <n v="2"/>
    <n v="1"/>
    <n v="31.287399999999998"/>
    <n v="18.692599999999999"/>
    <x v="80"/>
  </r>
  <r>
    <d v="2004-11-01T00:00:00"/>
    <s v="SO62811"/>
    <n v="539"/>
    <n v="20684"/>
    <n v="4"/>
    <n v="2"/>
    <n v="2"/>
    <x v="44"/>
    <x v="1"/>
    <n v="9.3462999999999994"/>
    <n v="24.99"/>
    <n v="49.98"/>
    <n v="2"/>
    <n v="1"/>
    <n v="31.287399999999998"/>
    <n v="18.692599999999999"/>
    <x v="80"/>
  </r>
  <r>
    <d v="2003-03-10T00:00:00"/>
    <s v="SO62878"/>
    <n v="539"/>
    <n v="15132"/>
    <n v="9"/>
    <n v="2"/>
    <n v="2"/>
    <x v="11"/>
    <x v="0"/>
    <n v="9.3462999999999994"/>
    <n v="24.99"/>
    <n v="49.98"/>
    <n v="2"/>
    <n v="1"/>
    <n v="31.287399999999998"/>
    <n v="18.692599999999999"/>
    <x v="80"/>
  </r>
  <r>
    <d v="2003-04-12T00:00:00"/>
    <s v="SO63358"/>
    <n v="539"/>
    <n v="20826"/>
    <n v="7"/>
    <n v="2"/>
    <n v="2"/>
    <x v="26"/>
    <x v="6"/>
    <n v="9.3462999999999994"/>
    <n v="24.99"/>
    <n v="49.98"/>
    <n v="2"/>
    <n v="1"/>
    <n v="31.287399999999998"/>
    <n v="18.692599999999999"/>
    <x v="80"/>
  </r>
  <r>
    <d v="2003-02-11T00:00:00"/>
    <s v="SO63416"/>
    <n v="539"/>
    <n v="17609"/>
    <n v="4"/>
    <n v="2"/>
    <n v="2"/>
    <x v="23"/>
    <x v="1"/>
    <n v="9.3462999999999994"/>
    <n v="24.99"/>
    <n v="49.98"/>
    <n v="2"/>
    <n v="1"/>
    <n v="31.287399999999998"/>
    <n v="18.692599999999999"/>
    <x v="80"/>
  </r>
  <r>
    <d v="2004-11-01T00:00:00"/>
    <s v="SO63479"/>
    <n v="539"/>
    <n v="25032"/>
    <n v="9"/>
    <n v="2"/>
    <n v="2"/>
    <x v="44"/>
    <x v="0"/>
    <n v="9.3462999999999994"/>
    <n v="24.99"/>
    <n v="49.98"/>
    <n v="2"/>
    <n v="1"/>
    <n v="31.287399999999998"/>
    <n v="18.692599999999999"/>
    <x v="80"/>
  </r>
  <r>
    <d v="2003-05-12T00:00:00"/>
    <s v="SO63559"/>
    <n v="539"/>
    <n v="17950"/>
    <n v="7"/>
    <n v="2"/>
    <n v="2"/>
    <x v="6"/>
    <x v="6"/>
    <n v="9.3462999999999994"/>
    <n v="24.99"/>
    <n v="49.98"/>
    <n v="2"/>
    <n v="1"/>
    <n v="31.287399999999998"/>
    <n v="18.692599999999999"/>
    <x v="80"/>
  </r>
  <r>
    <d v="2004-08-01T00:00:00"/>
    <s v="SO63613"/>
    <n v="539"/>
    <n v="20700"/>
    <n v="4"/>
    <n v="2"/>
    <n v="2"/>
    <x v="45"/>
    <x v="1"/>
    <n v="9.3462999999999994"/>
    <n v="24.99"/>
    <n v="49.98"/>
    <n v="2"/>
    <n v="1"/>
    <n v="31.287399999999998"/>
    <n v="18.692599999999999"/>
    <x v="80"/>
  </r>
  <r>
    <d v="2003-10-12T00:00:00"/>
    <s v="SO63634"/>
    <n v="539"/>
    <n v="11331"/>
    <n v="6"/>
    <n v="2"/>
    <n v="2"/>
    <x v="14"/>
    <x v="3"/>
    <n v="9.3462999999999994"/>
    <n v="24.99"/>
    <n v="49.98"/>
    <n v="2"/>
    <n v="1"/>
    <n v="31.287399999999998"/>
    <n v="18.692599999999999"/>
    <x v="80"/>
  </r>
  <r>
    <d v="2003-01-12T00:00:00"/>
    <s v="SO63688"/>
    <n v="539"/>
    <n v="24186"/>
    <n v="10"/>
    <n v="2"/>
    <n v="2"/>
    <x v="17"/>
    <x v="5"/>
    <n v="9.3462999999999994"/>
    <n v="24.99"/>
    <n v="49.98"/>
    <n v="2"/>
    <n v="1"/>
    <n v="31.287399999999998"/>
    <n v="18.692599999999999"/>
    <x v="80"/>
  </r>
  <r>
    <d v="2004-06-01T00:00:00"/>
    <s v="SO63698"/>
    <n v="539"/>
    <n v="22416"/>
    <n v="10"/>
    <n v="2"/>
    <n v="2"/>
    <x v="46"/>
    <x v="5"/>
    <n v="9.3462999999999994"/>
    <n v="24.99"/>
    <n v="49.98"/>
    <n v="2"/>
    <n v="1"/>
    <n v="31.287399999999998"/>
    <n v="18.692599999999999"/>
    <x v="80"/>
  </r>
  <r>
    <d v="2004-01-01T00:00:00"/>
    <s v="SO63836"/>
    <n v="539"/>
    <n v="11262"/>
    <n v="6"/>
    <n v="2"/>
    <n v="2"/>
    <x v="36"/>
    <x v="3"/>
    <n v="9.3462999999999994"/>
    <n v="24.99"/>
    <n v="49.98"/>
    <n v="2"/>
    <n v="1"/>
    <n v="31.287399999999998"/>
    <n v="18.692599999999999"/>
    <x v="80"/>
  </r>
  <r>
    <d v="2003-02-12T00:00:00"/>
    <s v="SO63999"/>
    <n v="539"/>
    <n v="16175"/>
    <n v="9"/>
    <n v="2"/>
    <n v="2"/>
    <x v="8"/>
    <x v="0"/>
    <n v="9.3462999999999994"/>
    <n v="24.99"/>
    <n v="49.98"/>
    <n v="2"/>
    <n v="1"/>
    <n v="31.287399999999998"/>
    <n v="18.692599999999999"/>
    <x v="80"/>
  </r>
  <r>
    <d v="2004-07-01T00:00:00"/>
    <s v="SO64409"/>
    <n v="539"/>
    <n v="19935"/>
    <n v="8"/>
    <n v="2"/>
    <n v="2"/>
    <x v="48"/>
    <x v="4"/>
    <n v="9.3462999999999994"/>
    <n v="24.99"/>
    <n v="49.98"/>
    <n v="2"/>
    <n v="1"/>
    <n v="31.287399999999998"/>
    <n v="18.692599999999999"/>
    <x v="80"/>
  </r>
  <r>
    <d v="2003-01-11T00:00:00"/>
    <s v="SO64773"/>
    <n v="539"/>
    <n v="21191"/>
    <n v="9"/>
    <n v="2"/>
    <n v="2"/>
    <x v="30"/>
    <x v="0"/>
    <n v="9.3462999999999994"/>
    <n v="24.99"/>
    <n v="49.98"/>
    <n v="2"/>
    <n v="1"/>
    <n v="31.287399999999998"/>
    <n v="18.692599999999999"/>
    <x v="80"/>
  </r>
  <r>
    <d v="2003-07-12T00:00:00"/>
    <s v="SO64826"/>
    <n v="539"/>
    <n v="18020"/>
    <n v="8"/>
    <n v="2"/>
    <n v="2"/>
    <x v="9"/>
    <x v="4"/>
    <n v="9.3462999999999994"/>
    <n v="24.99"/>
    <n v="49.98"/>
    <n v="2"/>
    <n v="1"/>
    <n v="31.287399999999998"/>
    <n v="18.692599999999999"/>
    <x v="80"/>
  </r>
  <r>
    <d v="2003-10-11T00:00:00"/>
    <s v="SO64899"/>
    <n v="539"/>
    <n v="15019"/>
    <n v="9"/>
    <n v="2"/>
    <n v="2"/>
    <x v="18"/>
    <x v="0"/>
    <n v="9.3462999999999994"/>
    <n v="24.99"/>
    <n v="49.98"/>
    <n v="2"/>
    <n v="1"/>
    <n v="31.287399999999998"/>
    <n v="18.692599999999999"/>
    <x v="80"/>
  </r>
  <r>
    <d v="2004-07-01T00:00:00"/>
    <s v="SO65375"/>
    <n v="539"/>
    <n v="15044"/>
    <n v="9"/>
    <n v="2"/>
    <n v="2"/>
    <x v="48"/>
    <x v="0"/>
    <n v="9.3462999999999994"/>
    <n v="24.99"/>
    <n v="49.98"/>
    <n v="2"/>
    <n v="1"/>
    <n v="31.287399999999998"/>
    <n v="18.692599999999999"/>
    <x v="80"/>
  </r>
  <r>
    <d v="2004-11-02T00:00:00"/>
    <s v="SO65526"/>
    <n v="539"/>
    <n v="19330"/>
    <n v="8"/>
    <n v="2"/>
    <n v="2"/>
    <x v="57"/>
    <x v="4"/>
    <n v="9.3462999999999994"/>
    <n v="24.99"/>
    <n v="49.98"/>
    <n v="2"/>
    <n v="1"/>
    <n v="31.287399999999998"/>
    <n v="18.692599999999999"/>
    <x v="80"/>
  </r>
  <r>
    <d v="2003-11-11T00:00:00"/>
    <s v="SO65749"/>
    <n v="539"/>
    <n v="14016"/>
    <n v="9"/>
    <n v="2"/>
    <n v="2"/>
    <x v="37"/>
    <x v="0"/>
    <n v="9.3462999999999994"/>
    <n v="24.99"/>
    <n v="49.98"/>
    <n v="2"/>
    <n v="1"/>
    <n v="31.287399999999998"/>
    <n v="18.692599999999999"/>
    <x v="80"/>
  </r>
  <r>
    <d v="2003-12-11T00:00:00"/>
    <s v="SO65869"/>
    <n v="539"/>
    <n v="18120"/>
    <n v="4"/>
    <n v="2"/>
    <n v="2"/>
    <x v="27"/>
    <x v="1"/>
    <n v="9.3462999999999994"/>
    <n v="24.99"/>
    <n v="49.98"/>
    <n v="2"/>
    <n v="1"/>
    <n v="31.287399999999998"/>
    <n v="18.692599999999999"/>
    <x v="80"/>
  </r>
  <r>
    <d v="2003-08-12T00:00:00"/>
    <s v="SO65965"/>
    <n v="539"/>
    <n v="28641"/>
    <n v="1"/>
    <n v="2"/>
    <n v="2"/>
    <x v="32"/>
    <x v="2"/>
    <n v="9.3462999999999994"/>
    <n v="24.99"/>
    <n v="49.98"/>
    <n v="2"/>
    <n v="1"/>
    <n v="31.287399999999998"/>
    <n v="18.692599999999999"/>
    <x v="80"/>
  </r>
  <r>
    <d v="2004-05-01T00:00:00"/>
    <s v="SO67406"/>
    <n v="539"/>
    <n v="18233"/>
    <n v="1"/>
    <n v="2"/>
    <n v="2"/>
    <x v="35"/>
    <x v="2"/>
    <n v="9.3462999999999994"/>
    <n v="24.99"/>
    <n v="49.98"/>
    <n v="2"/>
    <n v="1"/>
    <n v="31.287399999999998"/>
    <n v="18.692599999999999"/>
    <x v="80"/>
  </r>
  <r>
    <d v="2003-07-12T00:00:00"/>
    <s v="SO67420"/>
    <n v="539"/>
    <n v="17302"/>
    <n v="9"/>
    <n v="2"/>
    <n v="2"/>
    <x v="9"/>
    <x v="0"/>
    <n v="9.3462999999999994"/>
    <n v="24.99"/>
    <n v="49.98"/>
    <n v="2"/>
    <n v="1"/>
    <n v="31.287399999999998"/>
    <n v="18.692599999999999"/>
    <x v="80"/>
  </r>
  <r>
    <d v="2003-08-12T00:00:00"/>
    <s v="SO67530"/>
    <n v="539"/>
    <n v="18023"/>
    <n v="8"/>
    <n v="2"/>
    <n v="2"/>
    <x v="32"/>
    <x v="4"/>
    <n v="9.3462999999999994"/>
    <n v="24.99"/>
    <n v="49.98"/>
    <n v="2"/>
    <n v="1"/>
    <n v="31.287399999999998"/>
    <n v="18.692599999999999"/>
    <x v="80"/>
  </r>
  <r>
    <d v="2004-12-01T00:00:00"/>
    <s v="SO67675"/>
    <n v="539"/>
    <n v="14715"/>
    <n v="8"/>
    <n v="2"/>
    <n v="2"/>
    <x v="42"/>
    <x v="4"/>
    <n v="9.3462999999999994"/>
    <n v="24.99"/>
    <n v="49.98"/>
    <n v="2"/>
    <n v="1"/>
    <n v="31.287399999999998"/>
    <n v="18.692599999999999"/>
    <x v="80"/>
  </r>
  <r>
    <d v="2004-09-02T00:00:00"/>
    <s v="SO67833"/>
    <n v="539"/>
    <n v="18545"/>
    <n v="1"/>
    <n v="2"/>
    <n v="2"/>
    <x v="55"/>
    <x v="2"/>
    <n v="9.3462999999999994"/>
    <n v="24.99"/>
    <n v="49.98"/>
    <n v="2"/>
    <n v="1"/>
    <n v="31.287399999999998"/>
    <n v="18.692599999999999"/>
    <x v="80"/>
  </r>
  <r>
    <d v="2004-08-03T00:00:00"/>
    <s v="SO68164"/>
    <n v="539"/>
    <n v="29212"/>
    <n v="1"/>
    <n v="2"/>
    <n v="2"/>
    <x v="63"/>
    <x v="2"/>
    <n v="9.3462999999999994"/>
    <n v="24.99"/>
    <n v="49.98"/>
    <n v="2"/>
    <n v="1"/>
    <n v="31.287399999999998"/>
    <n v="18.692599999999999"/>
    <x v="80"/>
  </r>
  <r>
    <d v="2004-02-02T00:00:00"/>
    <s v="SO68518"/>
    <n v="539"/>
    <n v="24304"/>
    <n v="9"/>
    <n v="2"/>
    <n v="2"/>
    <x v="61"/>
    <x v="0"/>
    <n v="9.3462999999999994"/>
    <n v="24.99"/>
    <n v="49.98"/>
    <n v="2"/>
    <n v="1"/>
    <n v="31.287399999999998"/>
    <n v="18.692599999999999"/>
    <x v="80"/>
  </r>
  <r>
    <d v="2004-10-02T00:00:00"/>
    <s v="SO68556"/>
    <n v="539"/>
    <n v="22456"/>
    <n v="10"/>
    <n v="2"/>
    <n v="2"/>
    <x v="59"/>
    <x v="5"/>
    <n v="9.3462999999999994"/>
    <n v="24.99"/>
    <n v="49.98"/>
    <n v="2"/>
    <n v="1"/>
    <n v="31.287399999999998"/>
    <n v="18.692599999999999"/>
    <x v="80"/>
  </r>
  <r>
    <d v="2004-08-02T00:00:00"/>
    <s v="SO68581"/>
    <n v="539"/>
    <n v="19379"/>
    <n v="10"/>
    <n v="2"/>
    <n v="2"/>
    <x v="50"/>
    <x v="5"/>
    <n v="9.3462999999999994"/>
    <n v="24.99"/>
    <n v="49.98"/>
    <n v="2"/>
    <n v="1"/>
    <n v="31.287399999999998"/>
    <n v="18.692599999999999"/>
    <x v="80"/>
  </r>
  <r>
    <d v="2004-01-01T00:00:00"/>
    <s v="SO68616"/>
    <n v="539"/>
    <n v="21271"/>
    <n v="4"/>
    <n v="2"/>
    <n v="2"/>
    <x v="36"/>
    <x v="1"/>
    <n v="9.3462999999999994"/>
    <n v="24.99"/>
    <n v="49.98"/>
    <n v="2"/>
    <n v="1"/>
    <n v="31.287399999999998"/>
    <n v="18.692599999999999"/>
    <x v="80"/>
  </r>
  <r>
    <d v="2004-04-01T00:00:00"/>
    <s v="SO68665"/>
    <n v="539"/>
    <n v="24283"/>
    <n v="9"/>
    <n v="2"/>
    <n v="2"/>
    <x v="33"/>
    <x v="0"/>
    <n v="9.3462999999999994"/>
    <n v="24.99"/>
    <n v="49.98"/>
    <n v="2"/>
    <n v="1"/>
    <n v="31.287399999999998"/>
    <n v="18.692599999999999"/>
    <x v="80"/>
  </r>
  <r>
    <d v="2004-09-02T00:00:00"/>
    <s v="SO68798"/>
    <n v="539"/>
    <n v="21485"/>
    <n v="1"/>
    <n v="2"/>
    <n v="2"/>
    <x v="55"/>
    <x v="2"/>
    <n v="9.3462999999999994"/>
    <n v="24.99"/>
    <n v="49.98"/>
    <n v="2"/>
    <n v="1"/>
    <n v="31.287399999999998"/>
    <n v="18.692599999999999"/>
    <x v="80"/>
  </r>
  <r>
    <d v="2004-06-02T00:00:00"/>
    <s v="SO68826"/>
    <n v="539"/>
    <n v="25461"/>
    <n v="7"/>
    <n v="2"/>
    <n v="2"/>
    <x v="52"/>
    <x v="6"/>
    <n v="9.3462999999999994"/>
    <n v="24.99"/>
    <n v="49.98"/>
    <n v="2"/>
    <n v="1"/>
    <n v="31.287399999999998"/>
    <n v="18.692599999999999"/>
    <x v="80"/>
  </r>
  <r>
    <d v="2004-05-02T00:00:00"/>
    <s v="SO68915"/>
    <n v="539"/>
    <n v="16315"/>
    <n v="7"/>
    <n v="2"/>
    <n v="2"/>
    <x v="51"/>
    <x v="6"/>
    <n v="9.3462999999999994"/>
    <n v="24.99"/>
    <n v="49.98"/>
    <n v="2"/>
    <n v="1"/>
    <n v="31.287399999999998"/>
    <n v="18.692599999999999"/>
    <x v="80"/>
  </r>
  <r>
    <d v="2004-07-02T00:00:00"/>
    <s v="SO68968"/>
    <n v="539"/>
    <n v="29233"/>
    <n v="1"/>
    <n v="2"/>
    <n v="2"/>
    <x v="53"/>
    <x v="2"/>
    <n v="9.3462999999999994"/>
    <n v="24.99"/>
    <n v="49.98"/>
    <n v="2"/>
    <n v="1"/>
    <n v="31.287399999999998"/>
    <n v="18.692599999999999"/>
    <x v="80"/>
  </r>
  <r>
    <d v="2004-01-02T00:00:00"/>
    <s v="SO69105"/>
    <n v="539"/>
    <n v="29243"/>
    <n v="4"/>
    <n v="2"/>
    <n v="2"/>
    <x v="58"/>
    <x v="1"/>
    <n v="9.3462999999999994"/>
    <n v="24.99"/>
    <n v="49.98"/>
    <n v="2"/>
    <n v="1"/>
    <n v="31.287399999999998"/>
    <n v="18.692599999999999"/>
    <x v="80"/>
  </r>
  <r>
    <d v="2004-05-02T00:00:00"/>
    <s v="SO69383"/>
    <n v="539"/>
    <n v="21475"/>
    <n v="4"/>
    <n v="2"/>
    <n v="2"/>
    <x v="51"/>
    <x v="1"/>
    <n v="9.3462999999999994"/>
    <n v="24.99"/>
    <n v="49.98"/>
    <n v="2"/>
    <n v="1"/>
    <n v="31.287399999999998"/>
    <n v="18.692599999999999"/>
    <x v="80"/>
  </r>
  <r>
    <d v="2004-11-04T00:00:00"/>
    <s v="SO69717"/>
    <n v="539"/>
    <n v="28553"/>
    <n v="7"/>
    <n v="2"/>
    <n v="2"/>
    <x v="81"/>
    <x v="6"/>
    <n v="9.3462999999999994"/>
    <n v="24.99"/>
    <n v="49.98"/>
    <n v="2"/>
    <n v="1"/>
    <n v="31.287399999999998"/>
    <n v="18.692599999999999"/>
    <x v="80"/>
  </r>
  <r>
    <d v="2004-06-02T00:00:00"/>
    <s v="SO69786"/>
    <n v="539"/>
    <n v="14884"/>
    <n v="4"/>
    <n v="2"/>
    <n v="2"/>
    <x v="52"/>
    <x v="1"/>
    <n v="9.3462999999999994"/>
    <n v="24.99"/>
    <n v="49.98"/>
    <n v="2"/>
    <n v="1"/>
    <n v="31.287399999999998"/>
    <n v="18.692599999999999"/>
    <x v="80"/>
  </r>
  <r>
    <d v="2004-05-04T00:00:00"/>
    <s v="SO69777"/>
    <n v="539"/>
    <n v="24371"/>
    <n v="9"/>
    <n v="2"/>
    <n v="2"/>
    <x v="77"/>
    <x v="0"/>
    <n v="9.3462999999999994"/>
    <n v="24.99"/>
    <n v="49.98"/>
    <n v="2"/>
    <n v="1"/>
    <n v="31.287399999999998"/>
    <n v="18.692599999999999"/>
    <x v="80"/>
  </r>
  <r>
    <d v="2004-06-02T00:00:00"/>
    <s v="SO69778"/>
    <n v="539"/>
    <n v="26444"/>
    <n v="9"/>
    <n v="2"/>
    <n v="2"/>
    <x v="52"/>
    <x v="0"/>
    <n v="9.3462999999999994"/>
    <n v="24.99"/>
    <n v="49.98"/>
    <n v="2"/>
    <n v="1"/>
    <n v="31.287399999999998"/>
    <n v="18.692599999999999"/>
    <x v="80"/>
  </r>
  <r>
    <d v="2004-02-02T00:00:00"/>
    <s v="SO70102"/>
    <n v="539"/>
    <n v="28970"/>
    <n v="1"/>
    <n v="2"/>
    <n v="2"/>
    <x v="61"/>
    <x v="2"/>
    <n v="9.3462999999999994"/>
    <n v="24.99"/>
    <n v="49.98"/>
    <n v="2"/>
    <n v="1"/>
    <n v="31.287399999999998"/>
    <n v="18.692599999999999"/>
    <x v="80"/>
  </r>
  <r>
    <d v="2004-01-04T00:00:00"/>
    <s v="SO70660"/>
    <n v="539"/>
    <n v="21704"/>
    <n v="1"/>
    <n v="2"/>
    <n v="2"/>
    <x v="73"/>
    <x v="2"/>
    <n v="9.3462999999999994"/>
    <n v="24.99"/>
    <n v="49.98"/>
    <n v="2"/>
    <n v="1"/>
    <n v="31.287399999999998"/>
    <n v="18.692599999999999"/>
    <x v="80"/>
  </r>
  <r>
    <d v="2004-12-04T00:00:00"/>
    <s v="SO70648"/>
    <n v="539"/>
    <n v="24368"/>
    <n v="9"/>
    <n v="2"/>
    <n v="2"/>
    <x v="79"/>
    <x v="0"/>
    <n v="9.3462999999999994"/>
    <n v="24.99"/>
    <n v="49.98"/>
    <n v="2"/>
    <n v="1"/>
    <n v="31.287399999999998"/>
    <n v="18.692599999999999"/>
    <x v="80"/>
  </r>
  <r>
    <d v="2004-06-05T00:00:00"/>
    <s v="SO71095"/>
    <n v="539"/>
    <n v="15803"/>
    <n v="9"/>
    <n v="2"/>
    <n v="2"/>
    <x v="91"/>
    <x v="0"/>
    <n v="9.3462999999999994"/>
    <n v="24.99"/>
    <n v="49.98"/>
    <n v="2"/>
    <n v="1"/>
    <n v="31.287399999999998"/>
    <n v="18.692599999999999"/>
    <x v="80"/>
  </r>
  <r>
    <d v="2004-06-03T00:00:00"/>
    <s v="SO71146"/>
    <n v="539"/>
    <n v="22526"/>
    <n v="10"/>
    <n v="2"/>
    <n v="2"/>
    <x v="68"/>
    <x v="5"/>
    <n v="9.3462999999999994"/>
    <n v="24.99"/>
    <n v="49.98"/>
    <n v="2"/>
    <n v="1"/>
    <n v="31.287399999999998"/>
    <n v="18.692599999999999"/>
    <x v="80"/>
  </r>
  <r>
    <d v="2004-07-05T00:00:00"/>
    <s v="SO71414"/>
    <n v="539"/>
    <n v="22907"/>
    <n v="9"/>
    <n v="2"/>
    <n v="2"/>
    <x v="93"/>
    <x v="0"/>
    <n v="9.3462999999999994"/>
    <n v="24.99"/>
    <n v="49.98"/>
    <n v="2"/>
    <n v="1"/>
    <n v="31.287399999999998"/>
    <n v="18.692599999999999"/>
    <x v="80"/>
  </r>
  <r>
    <d v="2004-10-04T00:00:00"/>
    <s v="SO71422"/>
    <n v="539"/>
    <n v="28568"/>
    <n v="8"/>
    <n v="2"/>
    <n v="2"/>
    <x v="78"/>
    <x v="4"/>
    <n v="9.3462999999999994"/>
    <n v="24.99"/>
    <n v="49.98"/>
    <n v="2"/>
    <n v="1"/>
    <n v="31.287399999999998"/>
    <n v="18.692599999999999"/>
    <x v="80"/>
  </r>
  <r>
    <d v="2004-01-02T00:00:00"/>
    <s v="SO71471"/>
    <n v="539"/>
    <n v="27587"/>
    <n v="9"/>
    <n v="2"/>
    <n v="2"/>
    <x v="58"/>
    <x v="0"/>
    <n v="9.3462999999999994"/>
    <n v="24.99"/>
    <n v="49.98"/>
    <n v="2"/>
    <n v="1"/>
    <n v="31.287399999999998"/>
    <n v="18.692599999999999"/>
    <x v="80"/>
  </r>
  <r>
    <d v="2004-04-05T00:00:00"/>
    <s v="SO71619"/>
    <n v="539"/>
    <n v="18616"/>
    <n v="4"/>
    <n v="2"/>
    <n v="2"/>
    <x v="85"/>
    <x v="1"/>
    <n v="9.3462999999999994"/>
    <n v="24.99"/>
    <n v="49.98"/>
    <n v="2"/>
    <n v="1"/>
    <n v="31.287399999999998"/>
    <n v="18.692599999999999"/>
    <x v="80"/>
  </r>
  <r>
    <d v="2004-02-02T00:00:00"/>
    <s v="SO71653"/>
    <n v="539"/>
    <n v="19176"/>
    <n v="8"/>
    <n v="2"/>
    <n v="2"/>
    <x v="61"/>
    <x v="4"/>
    <n v="9.3462999999999994"/>
    <n v="24.99"/>
    <n v="49.98"/>
    <n v="2"/>
    <n v="1"/>
    <n v="31.287399999999998"/>
    <n v="18.692599999999999"/>
    <x v="80"/>
  </r>
  <r>
    <d v="2004-02-04T00:00:00"/>
    <s v="SO72014"/>
    <n v="539"/>
    <n v="14265"/>
    <n v="6"/>
    <n v="2"/>
    <n v="2"/>
    <x v="75"/>
    <x v="3"/>
    <n v="9.3462999999999994"/>
    <n v="24.99"/>
    <n v="49.98"/>
    <n v="2"/>
    <n v="1"/>
    <n v="31.287399999999998"/>
    <n v="18.692599999999999"/>
    <x v="80"/>
  </r>
  <r>
    <d v="2004-04-03T00:00:00"/>
    <s v="SO72155"/>
    <n v="539"/>
    <n v="16296"/>
    <n v="7"/>
    <n v="2"/>
    <n v="2"/>
    <x v="67"/>
    <x v="6"/>
    <n v="9.3462999999999994"/>
    <n v="24.99"/>
    <n v="49.98"/>
    <n v="2"/>
    <n v="1"/>
    <n v="31.287399999999998"/>
    <n v="18.692599999999999"/>
    <x v="80"/>
  </r>
  <r>
    <d v="2004-06-03T00:00:00"/>
    <s v="SO72359"/>
    <n v="539"/>
    <n v="14319"/>
    <n v="9"/>
    <n v="2"/>
    <n v="2"/>
    <x v="68"/>
    <x v="0"/>
    <n v="9.3462999999999994"/>
    <n v="24.99"/>
    <n v="49.98"/>
    <n v="2"/>
    <n v="1"/>
    <n v="31.287399999999998"/>
    <n v="18.692599999999999"/>
    <x v="80"/>
  </r>
  <r>
    <d v="2004-05-04T00:00:00"/>
    <s v="SO72369"/>
    <n v="539"/>
    <n v="29211"/>
    <n v="1"/>
    <n v="2"/>
    <n v="2"/>
    <x v="77"/>
    <x v="2"/>
    <n v="9.3462999999999994"/>
    <n v="24.99"/>
    <n v="49.98"/>
    <n v="2"/>
    <n v="1"/>
    <n v="31.287399999999998"/>
    <n v="18.692599999999999"/>
    <x v="80"/>
  </r>
  <r>
    <d v="2004-04-03T00:00:00"/>
    <s v="SO72642"/>
    <n v="539"/>
    <n v="15805"/>
    <n v="9"/>
    <n v="2"/>
    <n v="2"/>
    <x v="67"/>
    <x v="0"/>
    <n v="9.3462999999999994"/>
    <n v="24.99"/>
    <n v="49.98"/>
    <n v="2"/>
    <n v="1"/>
    <n v="31.287399999999998"/>
    <n v="18.692599999999999"/>
    <x v="80"/>
  </r>
  <r>
    <d v="2004-11-04T00:00:00"/>
    <s v="SO72790"/>
    <n v="539"/>
    <n v="15240"/>
    <n v="9"/>
    <n v="2"/>
    <n v="2"/>
    <x v="81"/>
    <x v="0"/>
    <n v="9.3462999999999994"/>
    <n v="24.99"/>
    <n v="49.98"/>
    <n v="2"/>
    <n v="1"/>
    <n v="31.287399999999998"/>
    <n v="18.692599999999999"/>
    <x v="80"/>
  </r>
  <r>
    <d v="2004-12-05T00:00:00"/>
    <s v="SO72938"/>
    <n v="539"/>
    <n v="18914"/>
    <n v="4"/>
    <n v="2"/>
    <n v="2"/>
    <x v="89"/>
    <x v="1"/>
    <n v="9.3462999999999994"/>
    <n v="24.99"/>
    <n v="49.98"/>
    <n v="2"/>
    <n v="1"/>
    <n v="31.287399999999998"/>
    <n v="18.692599999999999"/>
    <x v="80"/>
  </r>
  <r>
    <d v="2004-03-04T00:00:00"/>
    <s v="SO72978"/>
    <n v="539"/>
    <n v="11212"/>
    <n v="6"/>
    <n v="2"/>
    <n v="2"/>
    <x v="74"/>
    <x v="3"/>
    <n v="9.3462999999999994"/>
    <n v="24.99"/>
    <n v="49.98"/>
    <n v="2"/>
    <n v="1"/>
    <n v="31.287399999999998"/>
    <n v="18.692599999999999"/>
    <x v="80"/>
  </r>
  <r>
    <d v="2004-06-05T00:00:00"/>
    <s v="SO72976"/>
    <n v="539"/>
    <n v="11142"/>
    <n v="6"/>
    <n v="2"/>
    <n v="2"/>
    <x v="91"/>
    <x v="3"/>
    <n v="9.3462999999999994"/>
    <n v="24.99"/>
    <n v="49.98"/>
    <n v="2"/>
    <n v="1"/>
    <n v="31.287399999999998"/>
    <n v="18.692599999999999"/>
    <x v="80"/>
  </r>
  <r>
    <d v="2004-03-03T00:00:00"/>
    <s v="SO73196"/>
    <n v="539"/>
    <n v="29035"/>
    <n v="4"/>
    <n v="2"/>
    <n v="2"/>
    <x v="64"/>
    <x v="1"/>
    <n v="9.3462999999999994"/>
    <n v="24.99"/>
    <n v="49.98"/>
    <n v="2"/>
    <n v="1"/>
    <n v="31.287399999999998"/>
    <n v="18.692599999999999"/>
    <x v="80"/>
  </r>
  <r>
    <d v="2004-05-04T00:00:00"/>
    <s v="SO73457"/>
    <n v="539"/>
    <n v="13810"/>
    <n v="10"/>
    <n v="2"/>
    <n v="2"/>
    <x v="77"/>
    <x v="5"/>
    <n v="9.3462999999999994"/>
    <n v="24.99"/>
    <n v="49.98"/>
    <n v="2"/>
    <n v="1"/>
    <n v="31.287399999999998"/>
    <n v="18.692599999999999"/>
    <x v="80"/>
  </r>
  <r>
    <d v="2004-07-03T00:00:00"/>
    <s v="SO73628"/>
    <n v="539"/>
    <n v="20736"/>
    <n v="6"/>
    <n v="2"/>
    <n v="2"/>
    <x v="69"/>
    <x v="3"/>
    <n v="9.3462999999999994"/>
    <n v="24.99"/>
    <n v="49.98"/>
    <n v="2"/>
    <n v="1"/>
    <n v="31.287399999999998"/>
    <n v="18.692599999999999"/>
    <x v="80"/>
  </r>
  <r>
    <d v="2004-02-03T00:00:00"/>
    <s v="SO73630"/>
    <n v="539"/>
    <n v="19313"/>
    <n v="7"/>
    <n v="2"/>
    <n v="2"/>
    <x v="60"/>
    <x v="6"/>
    <n v="9.3462999999999994"/>
    <n v="24.99"/>
    <n v="49.98"/>
    <n v="2"/>
    <n v="1"/>
    <n v="31.287399999999998"/>
    <n v="18.692599999999999"/>
    <x v="80"/>
  </r>
  <r>
    <d v="2004-12-05T00:00:00"/>
    <s v="SO73777"/>
    <n v="539"/>
    <n v="19296"/>
    <n v="7"/>
    <n v="2"/>
    <n v="2"/>
    <x v="89"/>
    <x v="6"/>
    <n v="9.3462999999999994"/>
    <n v="24.99"/>
    <n v="49.98"/>
    <n v="2"/>
    <n v="1"/>
    <n v="31.287399999999998"/>
    <n v="18.692599999999999"/>
    <x v="80"/>
  </r>
  <r>
    <d v="2004-03-06T00:00:00"/>
    <s v="SO73775"/>
    <n v="539"/>
    <n v="26958"/>
    <n v="7"/>
    <n v="2"/>
    <n v="2"/>
    <x v="96"/>
    <x v="6"/>
    <n v="9.3462999999999994"/>
    <n v="24.99"/>
    <n v="49.98"/>
    <n v="2"/>
    <n v="1"/>
    <n v="31.287399999999998"/>
    <n v="18.692599999999999"/>
    <x v="80"/>
  </r>
  <r>
    <d v="2004-07-05T00:00:00"/>
    <s v="SO73717"/>
    <n v="539"/>
    <n v="16346"/>
    <n v="9"/>
    <n v="2"/>
    <n v="2"/>
    <x v="93"/>
    <x v="0"/>
    <n v="9.3462999999999994"/>
    <n v="24.99"/>
    <n v="49.98"/>
    <n v="2"/>
    <n v="1"/>
    <n v="31.287399999999998"/>
    <n v="18.692599999999999"/>
    <x v="80"/>
  </r>
  <r>
    <d v="2004-01-06T00:00:00"/>
    <s v="SO73811"/>
    <n v="539"/>
    <n v="11520"/>
    <n v="6"/>
    <n v="2"/>
    <n v="2"/>
    <x v="103"/>
    <x v="3"/>
    <n v="9.3462999999999994"/>
    <n v="24.99"/>
    <n v="49.98"/>
    <n v="2"/>
    <n v="1"/>
    <n v="31.287399999999998"/>
    <n v="18.692599999999999"/>
    <x v="80"/>
  </r>
  <r>
    <d v="2004-06-04T00:00:00"/>
    <s v="SO73793"/>
    <n v="539"/>
    <n v="15141"/>
    <n v="9"/>
    <n v="2"/>
    <n v="2"/>
    <x v="82"/>
    <x v="0"/>
    <n v="9.3462999999999994"/>
    <n v="24.99"/>
    <n v="49.98"/>
    <n v="2"/>
    <n v="1"/>
    <n v="31.287399999999998"/>
    <n v="18.692599999999999"/>
    <x v="80"/>
  </r>
  <r>
    <d v="2004-07-03T00:00:00"/>
    <s v="SO73934"/>
    <n v="539"/>
    <n v="19287"/>
    <n v="7"/>
    <n v="2"/>
    <n v="2"/>
    <x v="69"/>
    <x v="6"/>
    <n v="9.3462999999999994"/>
    <n v="24.99"/>
    <n v="49.98"/>
    <n v="2"/>
    <n v="1"/>
    <n v="31.287399999999998"/>
    <n v="18.692599999999999"/>
    <x v="80"/>
  </r>
  <r>
    <d v="2004-08-05T00:00:00"/>
    <s v="SO74023"/>
    <n v="539"/>
    <n v="25489"/>
    <n v="10"/>
    <n v="2"/>
    <n v="2"/>
    <x v="88"/>
    <x v="5"/>
    <n v="9.3462999999999994"/>
    <n v="24.99"/>
    <n v="49.98"/>
    <n v="2"/>
    <n v="1"/>
    <n v="31.287399999999998"/>
    <n v="18.692599999999999"/>
    <x v="80"/>
  </r>
  <r>
    <d v="2004-10-04T00:00:00"/>
    <s v="SO74011"/>
    <n v="539"/>
    <n v="22061"/>
    <n v="4"/>
    <n v="2"/>
    <n v="2"/>
    <x v="78"/>
    <x v="1"/>
    <n v="9.3462999999999994"/>
    <n v="24.99"/>
    <n v="49.98"/>
    <n v="2"/>
    <n v="1"/>
    <n v="31.287399999999998"/>
    <n v="18.692599999999999"/>
    <x v="80"/>
  </r>
  <r>
    <d v="2004-07-03T00:00:00"/>
    <s v="SO74018"/>
    <n v="539"/>
    <n v="19276"/>
    <n v="7"/>
    <n v="2"/>
    <n v="2"/>
    <x v="69"/>
    <x v="6"/>
    <n v="9.3462999999999994"/>
    <n v="24.99"/>
    <n v="49.98"/>
    <n v="2"/>
    <n v="1"/>
    <n v="31.287399999999998"/>
    <n v="18.692599999999999"/>
    <x v="80"/>
  </r>
  <r>
    <d v="2004-04-04T00:00:00"/>
    <s v="SO73961"/>
    <n v="539"/>
    <n v="28636"/>
    <n v="4"/>
    <n v="2"/>
    <n v="2"/>
    <x v="83"/>
    <x v="1"/>
    <n v="9.3462999999999994"/>
    <n v="24.99"/>
    <n v="49.98"/>
    <n v="2"/>
    <n v="1"/>
    <n v="31.287399999999998"/>
    <n v="18.692599999999999"/>
    <x v="80"/>
  </r>
  <r>
    <d v="2004-04-04T00:00:00"/>
    <s v="SO74085"/>
    <n v="539"/>
    <n v="19112"/>
    <n v="4"/>
    <n v="2"/>
    <n v="2"/>
    <x v="83"/>
    <x v="1"/>
    <n v="9.3462999999999994"/>
    <n v="24.99"/>
    <n v="49.98"/>
    <n v="2"/>
    <n v="1"/>
    <n v="31.287399999999998"/>
    <n v="18.692599999999999"/>
    <x v="80"/>
  </r>
  <r>
    <d v="2003-01-10T00:00:00"/>
    <s v="SO61310"/>
    <n v="538"/>
    <n v="13541"/>
    <n v="8"/>
    <n v="2"/>
    <n v="2"/>
    <x v="0"/>
    <x v="4"/>
    <n v="8.0373000000000001"/>
    <n v="21.49"/>
    <n v="42.98"/>
    <n v="2"/>
    <n v="1"/>
    <n v="26.905399999999997"/>
    <n v="16.0746"/>
    <x v="75"/>
  </r>
  <r>
    <d v="2003-09-12T00:00:00"/>
    <s v="SO61319"/>
    <n v="538"/>
    <n v="20262"/>
    <n v="9"/>
    <n v="2"/>
    <n v="2"/>
    <x v="7"/>
    <x v="0"/>
    <n v="8.0373000000000001"/>
    <n v="21.49"/>
    <n v="42.98"/>
    <n v="2"/>
    <n v="1"/>
    <n v="26.905399999999997"/>
    <n v="16.0746"/>
    <x v="75"/>
  </r>
  <r>
    <d v="2003-04-12T00:00:00"/>
    <s v="SO61476"/>
    <n v="538"/>
    <n v="23217"/>
    <n v="4"/>
    <n v="2"/>
    <n v="2"/>
    <x v="26"/>
    <x v="1"/>
    <n v="8.0373000000000001"/>
    <n v="21.49"/>
    <n v="42.98"/>
    <n v="2"/>
    <n v="1"/>
    <n v="26.905399999999997"/>
    <n v="16.0746"/>
    <x v="75"/>
  </r>
  <r>
    <d v="2003-04-11T00:00:00"/>
    <s v="SO61597"/>
    <n v="538"/>
    <n v="27513"/>
    <n v="9"/>
    <n v="2"/>
    <n v="2"/>
    <x v="24"/>
    <x v="0"/>
    <n v="8.0373000000000001"/>
    <n v="21.49"/>
    <n v="42.98"/>
    <n v="2"/>
    <n v="1"/>
    <n v="26.905399999999997"/>
    <n v="16.0746"/>
    <x v="75"/>
  </r>
  <r>
    <d v="2003-08-11T00:00:00"/>
    <s v="SO62183"/>
    <n v="538"/>
    <n v="27506"/>
    <n v="4"/>
    <n v="2"/>
    <n v="2"/>
    <x v="15"/>
    <x v="1"/>
    <n v="8.0373000000000001"/>
    <n v="21.49"/>
    <n v="42.98"/>
    <n v="2"/>
    <n v="1"/>
    <n v="26.905399999999997"/>
    <n v="16.0746"/>
    <x v="75"/>
  </r>
  <r>
    <d v="2004-03-01T00:00:00"/>
    <s v="SO62623"/>
    <n v="538"/>
    <n v="22782"/>
    <n v="4"/>
    <n v="2"/>
    <n v="2"/>
    <x v="41"/>
    <x v="1"/>
    <n v="8.0373000000000001"/>
    <n v="21.49"/>
    <n v="42.98"/>
    <n v="2"/>
    <n v="1"/>
    <n v="26.905399999999997"/>
    <n v="16.0746"/>
    <x v="75"/>
  </r>
  <r>
    <d v="2004-04-01T00:00:00"/>
    <s v="SO62709"/>
    <n v="538"/>
    <n v="27430"/>
    <n v="1"/>
    <n v="2"/>
    <n v="2"/>
    <x v="33"/>
    <x v="2"/>
    <n v="8.0373000000000001"/>
    <n v="21.49"/>
    <n v="42.98"/>
    <n v="2"/>
    <n v="1"/>
    <n v="26.905399999999997"/>
    <n v="16.0746"/>
    <x v="75"/>
  </r>
  <r>
    <d v="2003-04-11T00:00:00"/>
    <s v="SO62814"/>
    <n v="538"/>
    <n v="22685"/>
    <n v="8"/>
    <n v="2"/>
    <n v="2"/>
    <x v="24"/>
    <x v="4"/>
    <n v="8.0373000000000001"/>
    <n v="21.49"/>
    <n v="42.98"/>
    <n v="2"/>
    <n v="1"/>
    <n v="26.905399999999997"/>
    <n v="16.0746"/>
    <x v="75"/>
  </r>
  <r>
    <d v="2003-09-12T00:00:00"/>
    <s v="SO62874"/>
    <n v="538"/>
    <n v="23098"/>
    <n v="9"/>
    <n v="2"/>
    <n v="2"/>
    <x v="7"/>
    <x v="0"/>
    <n v="8.0373000000000001"/>
    <n v="21.49"/>
    <n v="42.98"/>
    <n v="2"/>
    <n v="1"/>
    <n v="26.905399999999997"/>
    <n v="16.0746"/>
    <x v="75"/>
  </r>
  <r>
    <d v="2003-02-11T00:00:00"/>
    <s v="SO63034"/>
    <n v="538"/>
    <n v="25533"/>
    <n v="8"/>
    <n v="2"/>
    <n v="2"/>
    <x v="23"/>
    <x v="4"/>
    <n v="8.0373000000000001"/>
    <n v="21.49"/>
    <n v="42.98"/>
    <n v="2"/>
    <n v="1"/>
    <n v="26.905399999999997"/>
    <n v="16.0746"/>
    <x v="75"/>
  </r>
  <r>
    <d v="2003-10-12T00:00:00"/>
    <s v="SO63419"/>
    <n v="538"/>
    <n v="26955"/>
    <n v="10"/>
    <n v="2"/>
    <n v="2"/>
    <x v="14"/>
    <x v="5"/>
    <n v="8.0373000000000001"/>
    <n v="21.49"/>
    <n v="42.98"/>
    <n v="2"/>
    <n v="1"/>
    <n v="26.905399999999997"/>
    <n v="16.0746"/>
    <x v="75"/>
  </r>
  <r>
    <d v="2003-12-11T00:00:00"/>
    <s v="SO63943"/>
    <n v="538"/>
    <n v="23933"/>
    <n v="8"/>
    <n v="2"/>
    <n v="2"/>
    <x v="27"/>
    <x v="4"/>
    <n v="8.0373000000000001"/>
    <n v="21.49"/>
    <n v="42.98"/>
    <n v="2"/>
    <n v="1"/>
    <n v="26.905399999999997"/>
    <n v="16.0746"/>
    <x v="75"/>
  </r>
  <r>
    <d v="2003-06-11T00:00:00"/>
    <s v="SO63962"/>
    <n v="538"/>
    <n v="11619"/>
    <n v="6"/>
    <n v="2"/>
    <n v="2"/>
    <x v="4"/>
    <x v="3"/>
    <n v="8.0373000000000001"/>
    <n v="21.49"/>
    <n v="42.98"/>
    <n v="2"/>
    <n v="1"/>
    <n v="26.905399999999997"/>
    <n v="16.0746"/>
    <x v="75"/>
  </r>
  <r>
    <d v="2004-12-01T00:00:00"/>
    <s v="SO64044"/>
    <n v="538"/>
    <n v="23041"/>
    <n v="4"/>
    <n v="2"/>
    <n v="2"/>
    <x v="42"/>
    <x v="1"/>
    <n v="8.0373000000000001"/>
    <n v="21.49"/>
    <n v="42.98"/>
    <n v="2"/>
    <n v="1"/>
    <n v="26.905399999999997"/>
    <n v="16.0746"/>
    <x v="75"/>
  </r>
  <r>
    <d v="2004-01-01T00:00:00"/>
    <s v="SO64167"/>
    <n v="538"/>
    <n v="23015"/>
    <n v="4"/>
    <n v="2"/>
    <n v="2"/>
    <x v="36"/>
    <x v="1"/>
    <n v="8.0373000000000001"/>
    <n v="21.49"/>
    <n v="42.98"/>
    <n v="2"/>
    <n v="1"/>
    <n v="26.905399999999997"/>
    <n v="16.0746"/>
    <x v="75"/>
  </r>
  <r>
    <d v="2004-02-01T00:00:00"/>
    <s v="SO64447"/>
    <n v="538"/>
    <n v="27140"/>
    <n v="10"/>
    <n v="2"/>
    <n v="2"/>
    <x v="43"/>
    <x v="5"/>
    <n v="8.0373000000000001"/>
    <n v="21.49"/>
    <n v="42.98"/>
    <n v="2"/>
    <n v="1"/>
    <n v="26.905399999999997"/>
    <n v="16.0746"/>
    <x v="75"/>
  </r>
  <r>
    <d v="2003-05-11T00:00:00"/>
    <s v="SO64763"/>
    <n v="538"/>
    <n v="25773"/>
    <n v="8"/>
    <n v="2"/>
    <n v="2"/>
    <x v="39"/>
    <x v="4"/>
    <n v="8.0373000000000001"/>
    <n v="21.49"/>
    <n v="42.98"/>
    <n v="2"/>
    <n v="1"/>
    <n v="26.905399999999997"/>
    <n v="16.0746"/>
    <x v="75"/>
  </r>
  <r>
    <d v="2004-05-02T00:00:00"/>
    <s v="SO64894"/>
    <n v="538"/>
    <n v="27132"/>
    <n v="10"/>
    <n v="2"/>
    <n v="2"/>
    <x v="51"/>
    <x v="5"/>
    <n v="8.0373000000000001"/>
    <n v="21.49"/>
    <n v="42.98"/>
    <n v="2"/>
    <n v="1"/>
    <n v="26.905399999999997"/>
    <n v="16.0746"/>
    <x v="75"/>
  </r>
  <r>
    <d v="2003-11-12T00:00:00"/>
    <s v="SO64941"/>
    <n v="538"/>
    <n v="18650"/>
    <n v="4"/>
    <n v="2"/>
    <n v="2"/>
    <x v="34"/>
    <x v="1"/>
    <n v="8.0373000000000001"/>
    <n v="21.49"/>
    <n v="42.98"/>
    <n v="2"/>
    <n v="1"/>
    <n v="26.905399999999997"/>
    <n v="16.0746"/>
    <x v="75"/>
  </r>
  <r>
    <d v="2003-04-11T00:00:00"/>
    <s v="SO65084"/>
    <n v="538"/>
    <n v="23961"/>
    <n v="8"/>
    <n v="2"/>
    <n v="2"/>
    <x v="24"/>
    <x v="4"/>
    <n v="8.0373000000000001"/>
    <n v="21.49"/>
    <n v="42.98"/>
    <n v="2"/>
    <n v="1"/>
    <n v="26.905399999999997"/>
    <n v="16.0746"/>
    <x v="75"/>
  </r>
  <r>
    <d v="2003-09-11T00:00:00"/>
    <s v="SO65387"/>
    <n v="538"/>
    <n v="23399"/>
    <n v="4"/>
    <n v="2"/>
    <n v="2"/>
    <x v="16"/>
    <x v="1"/>
    <n v="8.0373000000000001"/>
    <n v="21.49"/>
    <n v="42.98"/>
    <n v="2"/>
    <n v="1"/>
    <n v="26.905399999999997"/>
    <n v="16.0746"/>
    <x v="75"/>
  </r>
  <r>
    <d v="2004-09-01T00:00:00"/>
    <s v="SO65552"/>
    <n v="538"/>
    <n v="23189"/>
    <n v="4"/>
    <n v="2"/>
    <n v="2"/>
    <x v="47"/>
    <x v="1"/>
    <n v="8.0373000000000001"/>
    <n v="21.49"/>
    <n v="42.98"/>
    <n v="2"/>
    <n v="1"/>
    <n v="26.905399999999997"/>
    <n v="16.0746"/>
    <x v="75"/>
  </r>
  <r>
    <d v="2004-08-01T00:00:00"/>
    <s v="SO65794"/>
    <n v="538"/>
    <n v="23393"/>
    <n v="4"/>
    <n v="2"/>
    <n v="2"/>
    <x v="45"/>
    <x v="1"/>
    <n v="8.0373000000000001"/>
    <n v="21.49"/>
    <n v="42.98"/>
    <n v="2"/>
    <n v="1"/>
    <n v="26.905399999999997"/>
    <n v="16.0746"/>
    <x v="75"/>
  </r>
  <r>
    <d v="2003-09-12T00:00:00"/>
    <s v="SO65819"/>
    <n v="538"/>
    <n v="28084"/>
    <n v="4"/>
    <n v="2"/>
    <n v="2"/>
    <x v="7"/>
    <x v="1"/>
    <n v="8.0373000000000001"/>
    <n v="21.49"/>
    <n v="42.98"/>
    <n v="2"/>
    <n v="1"/>
    <n v="26.905399999999997"/>
    <n v="16.0746"/>
    <x v="75"/>
  </r>
  <r>
    <d v="2004-08-01T00:00:00"/>
    <s v="SO65874"/>
    <n v="538"/>
    <n v="11414"/>
    <n v="10"/>
    <n v="2"/>
    <n v="2"/>
    <x v="45"/>
    <x v="5"/>
    <n v="8.0373000000000001"/>
    <n v="21.49"/>
    <n v="42.98"/>
    <n v="2"/>
    <n v="1"/>
    <n v="26.905399999999997"/>
    <n v="16.0746"/>
    <x v="75"/>
  </r>
  <r>
    <d v="2003-01-12T00:00:00"/>
    <s v="SO65968"/>
    <n v="538"/>
    <n v="11520"/>
    <n v="6"/>
    <n v="2"/>
    <n v="2"/>
    <x v="17"/>
    <x v="3"/>
    <n v="8.0373000000000001"/>
    <n v="21.49"/>
    <n v="42.98"/>
    <n v="2"/>
    <n v="1"/>
    <n v="26.905399999999997"/>
    <n v="16.0746"/>
    <x v="75"/>
  </r>
  <r>
    <d v="2004-10-02T00:00:00"/>
    <s v="SO66416"/>
    <n v="538"/>
    <n v="27707"/>
    <n v="9"/>
    <n v="2"/>
    <n v="2"/>
    <x v="59"/>
    <x v="0"/>
    <n v="8.0373000000000001"/>
    <n v="21.49"/>
    <n v="42.98"/>
    <n v="2"/>
    <n v="1"/>
    <n v="26.905399999999997"/>
    <n v="16.0746"/>
    <x v="75"/>
  </r>
  <r>
    <d v="2004-04-03T00:00:00"/>
    <s v="SO66499"/>
    <n v="538"/>
    <n v="22654"/>
    <n v="7"/>
    <n v="2"/>
    <n v="2"/>
    <x v="67"/>
    <x v="6"/>
    <n v="8.0373000000000001"/>
    <n v="21.49"/>
    <n v="42.98"/>
    <n v="2"/>
    <n v="1"/>
    <n v="26.905399999999997"/>
    <n v="16.0746"/>
    <x v="75"/>
  </r>
  <r>
    <d v="2004-12-01T00:00:00"/>
    <s v="SO66564"/>
    <n v="538"/>
    <n v="12398"/>
    <n v="7"/>
    <n v="2"/>
    <n v="2"/>
    <x v="42"/>
    <x v="6"/>
    <n v="8.0373000000000001"/>
    <n v="21.49"/>
    <n v="42.98"/>
    <n v="2"/>
    <n v="1"/>
    <n v="26.905399999999997"/>
    <n v="16.0746"/>
    <x v="75"/>
  </r>
  <r>
    <d v="2004-12-01T00:00:00"/>
    <s v="SO66878"/>
    <n v="538"/>
    <n v="23373"/>
    <n v="1"/>
    <n v="2"/>
    <n v="2"/>
    <x v="42"/>
    <x v="2"/>
    <n v="8.0373000000000001"/>
    <n v="21.49"/>
    <n v="42.98"/>
    <n v="2"/>
    <n v="1"/>
    <n v="26.905399999999997"/>
    <n v="16.0746"/>
    <x v="75"/>
  </r>
  <r>
    <d v="2004-09-02T00:00:00"/>
    <s v="SO66915"/>
    <n v="538"/>
    <n v="25650"/>
    <n v="8"/>
    <n v="2"/>
    <n v="2"/>
    <x v="55"/>
    <x v="4"/>
    <n v="8.0373000000000001"/>
    <n v="21.49"/>
    <n v="42.98"/>
    <n v="2"/>
    <n v="1"/>
    <n v="26.905399999999997"/>
    <n v="16.0746"/>
    <x v="75"/>
  </r>
  <r>
    <d v="2004-07-01T00:00:00"/>
    <s v="SO66983"/>
    <n v="538"/>
    <n v="22419"/>
    <n v="7"/>
    <n v="2"/>
    <n v="2"/>
    <x v="48"/>
    <x v="6"/>
    <n v="8.0373000000000001"/>
    <n v="21.49"/>
    <n v="42.98"/>
    <n v="2"/>
    <n v="1"/>
    <n v="26.905399999999997"/>
    <n v="16.0746"/>
    <x v="75"/>
  </r>
  <r>
    <d v="2004-01-02T00:00:00"/>
    <s v="SO67472"/>
    <n v="538"/>
    <n v="24099"/>
    <n v="8"/>
    <n v="2"/>
    <n v="2"/>
    <x v="58"/>
    <x v="4"/>
    <n v="8.0373000000000001"/>
    <n v="21.49"/>
    <n v="42.98"/>
    <n v="2"/>
    <n v="1"/>
    <n v="26.905399999999997"/>
    <n v="16.0746"/>
    <x v="75"/>
  </r>
  <r>
    <d v="2004-08-02T00:00:00"/>
    <s v="SO67655"/>
    <n v="538"/>
    <n v="11784"/>
    <n v="6"/>
    <n v="2"/>
    <n v="2"/>
    <x v="50"/>
    <x v="3"/>
    <n v="8.0373000000000001"/>
    <n v="21.49"/>
    <n v="42.98"/>
    <n v="2"/>
    <n v="1"/>
    <n v="26.905399999999997"/>
    <n v="16.0746"/>
    <x v="75"/>
  </r>
  <r>
    <d v="2003-12-12T00:00:00"/>
    <s v="SO67898"/>
    <n v="538"/>
    <n v="23474"/>
    <n v="1"/>
    <n v="2"/>
    <n v="2"/>
    <x v="3"/>
    <x v="2"/>
    <n v="8.0373000000000001"/>
    <n v="21.49"/>
    <n v="42.98"/>
    <n v="2"/>
    <n v="1"/>
    <n v="26.905399999999997"/>
    <n v="16.0746"/>
    <x v="75"/>
  </r>
  <r>
    <d v="2004-01-01T00:00:00"/>
    <s v="SO67950"/>
    <n v="538"/>
    <n v="26692"/>
    <n v="6"/>
    <n v="2"/>
    <n v="2"/>
    <x v="36"/>
    <x v="3"/>
    <n v="8.0373000000000001"/>
    <n v="21.49"/>
    <n v="42.98"/>
    <n v="2"/>
    <n v="1"/>
    <n v="26.905399999999997"/>
    <n v="16.0746"/>
    <x v="75"/>
  </r>
  <r>
    <d v="2003-12-12T00:00:00"/>
    <s v="SO67947"/>
    <n v="538"/>
    <n v="23742"/>
    <n v="4"/>
    <n v="2"/>
    <n v="2"/>
    <x v="3"/>
    <x v="1"/>
    <n v="8.0373000000000001"/>
    <n v="21.49"/>
    <n v="42.98"/>
    <n v="2"/>
    <n v="1"/>
    <n v="26.905399999999997"/>
    <n v="16.0746"/>
    <x v="75"/>
  </r>
  <r>
    <d v="2004-03-01T00:00:00"/>
    <s v="SO68457"/>
    <n v="538"/>
    <n v="23781"/>
    <n v="4"/>
    <n v="2"/>
    <n v="2"/>
    <x v="41"/>
    <x v="1"/>
    <n v="8.0373000000000001"/>
    <n v="21.49"/>
    <n v="42.98"/>
    <n v="2"/>
    <n v="1"/>
    <n v="26.905399999999997"/>
    <n v="16.0746"/>
    <x v="75"/>
  </r>
  <r>
    <d v="2004-11-02T00:00:00"/>
    <s v="SO68730"/>
    <n v="538"/>
    <n v="23407"/>
    <n v="4"/>
    <n v="2"/>
    <n v="2"/>
    <x v="57"/>
    <x v="1"/>
    <n v="8.0373000000000001"/>
    <n v="21.49"/>
    <n v="42.98"/>
    <n v="2"/>
    <n v="1"/>
    <n v="26.905399999999997"/>
    <n v="16.0746"/>
    <x v="75"/>
  </r>
  <r>
    <d v="2004-10-02T00:00:00"/>
    <s v="SO68847"/>
    <n v="538"/>
    <n v="26378"/>
    <n v="8"/>
    <n v="2"/>
    <n v="2"/>
    <x v="59"/>
    <x v="4"/>
    <n v="8.0373000000000001"/>
    <n v="21.49"/>
    <n v="42.98"/>
    <n v="2"/>
    <n v="1"/>
    <n v="26.905399999999997"/>
    <n v="16.0746"/>
    <x v="75"/>
  </r>
  <r>
    <d v="2004-09-04T00:00:00"/>
    <s v="SO69022"/>
    <n v="538"/>
    <n v="24690"/>
    <n v="8"/>
    <n v="2"/>
    <n v="2"/>
    <x v="80"/>
    <x v="4"/>
    <n v="8.0373000000000001"/>
    <n v="21.49"/>
    <n v="42.98"/>
    <n v="2"/>
    <n v="1"/>
    <n v="26.905399999999997"/>
    <n v="16.0746"/>
    <x v="75"/>
  </r>
  <r>
    <d v="2004-10-03T00:00:00"/>
    <s v="SO69002"/>
    <n v="538"/>
    <n v="24271"/>
    <n v="9"/>
    <n v="2"/>
    <n v="2"/>
    <x v="71"/>
    <x v="0"/>
    <n v="8.0373000000000001"/>
    <n v="21.49"/>
    <n v="42.98"/>
    <n v="2"/>
    <n v="1"/>
    <n v="26.905399999999997"/>
    <n v="16.0746"/>
    <x v="75"/>
  </r>
  <r>
    <d v="2004-06-02T00:00:00"/>
    <s v="SO69050"/>
    <n v="538"/>
    <n v="22425"/>
    <n v="7"/>
    <n v="2"/>
    <n v="2"/>
    <x v="52"/>
    <x v="6"/>
    <n v="8.0373000000000001"/>
    <n v="21.49"/>
    <n v="42.98"/>
    <n v="2"/>
    <n v="1"/>
    <n v="26.905399999999997"/>
    <n v="16.0746"/>
    <x v="75"/>
  </r>
  <r>
    <d v="2004-10-02T00:00:00"/>
    <s v="SO69070"/>
    <n v="538"/>
    <n v="25557"/>
    <n v="9"/>
    <n v="2"/>
    <n v="2"/>
    <x v="59"/>
    <x v="0"/>
    <n v="8.0373000000000001"/>
    <n v="21.49"/>
    <n v="42.98"/>
    <n v="2"/>
    <n v="1"/>
    <n v="26.905399999999997"/>
    <n v="16.0746"/>
    <x v="75"/>
  </r>
  <r>
    <d v="2004-10-03T00:00:00"/>
    <s v="SO69202"/>
    <n v="538"/>
    <n v="28469"/>
    <n v="10"/>
    <n v="2"/>
    <n v="2"/>
    <x v="71"/>
    <x v="5"/>
    <n v="8.0373000000000001"/>
    <n v="21.49"/>
    <n v="42.98"/>
    <n v="2"/>
    <n v="1"/>
    <n v="26.905399999999997"/>
    <n v="16.0746"/>
    <x v="75"/>
  </r>
  <r>
    <d v="2004-09-01T00:00:00"/>
    <s v="SO69854"/>
    <n v="538"/>
    <n v="23509"/>
    <n v="1"/>
    <n v="2"/>
    <n v="2"/>
    <x v="47"/>
    <x v="2"/>
    <n v="8.0373000000000001"/>
    <n v="21.49"/>
    <n v="42.98"/>
    <n v="2"/>
    <n v="1"/>
    <n v="26.905399999999997"/>
    <n v="16.0746"/>
    <x v="75"/>
  </r>
  <r>
    <d v="2004-10-01T00:00:00"/>
    <s v="SO69858"/>
    <n v="538"/>
    <n v="23848"/>
    <n v="4"/>
    <n v="2"/>
    <n v="2"/>
    <x v="40"/>
    <x v="1"/>
    <n v="8.0373000000000001"/>
    <n v="21.49"/>
    <n v="42.98"/>
    <n v="2"/>
    <n v="1"/>
    <n v="26.905399999999997"/>
    <n v="16.0746"/>
    <x v="75"/>
  </r>
  <r>
    <d v="2004-11-01T00:00:00"/>
    <s v="SO70000"/>
    <n v="538"/>
    <n v="28153"/>
    <n v="6"/>
    <n v="2"/>
    <n v="2"/>
    <x v="44"/>
    <x v="3"/>
    <n v="8.0373000000000001"/>
    <n v="21.49"/>
    <n v="42.98"/>
    <n v="2"/>
    <n v="1"/>
    <n v="26.905399999999997"/>
    <n v="16.0746"/>
    <x v="75"/>
  </r>
  <r>
    <d v="2004-10-03T00:00:00"/>
    <s v="SO70095"/>
    <n v="538"/>
    <n v="20223"/>
    <n v="9"/>
    <n v="2"/>
    <n v="2"/>
    <x v="71"/>
    <x v="0"/>
    <n v="8.0373000000000001"/>
    <n v="21.49"/>
    <n v="42.98"/>
    <n v="2"/>
    <n v="1"/>
    <n v="26.905399999999997"/>
    <n v="16.0746"/>
    <x v="75"/>
  </r>
  <r>
    <d v="2004-09-03T00:00:00"/>
    <s v="SO70225"/>
    <n v="538"/>
    <n v="25937"/>
    <n v="9"/>
    <n v="2"/>
    <n v="2"/>
    <x v="70"/>
    <x v="0"/>
    <n v="8.0373000000000001"/>
    <n v="21.49"/>
    <n v="42.98"/>
    <n v="2"/>
    <n v="1"/>
    <n v="26.905399999999997"/>
    <n v="16.0746"/>
    <x v="75"/>
  </r>
  <r>
    <d v="2004-09-03T00:00:00"/>
    <s v="SO70809"/>
    <n v="538"/>
    <n v="23857"/>
    <n v="1"/>
    <n v="2"/>
    <n v="2"/>
    <x v="70"/>
    <x v="2"/>
    <n v="8.0373000000000001"/>
    <n v="21.49"/>
    <n v="42.98"/>
    <n v="2"/>
    <n v="1"/>
    <n v="26.905399999999997"/>
    <n v="16.0746"/>
    <x v="75"/>
  </r>
  <r>
    <d v="2004-01-05T00:00:00"/>
    <s v="SO70841"/>
    <n v="538"/>
    <n v="26875"/>
    <n v="8"/>
    <n v="2"/>
    <n v="2"/>
    <x v="90"/>
    <x v="4"/>
    <n v="8.0373000000000001"/>
    <n v="21.49"/>
    <n v="42.98"/>
    <n v="2"/>
    <n v="1"/>
    <n v="26.905399999999997"/>
    <n v="16.0746"/>
    <x v="75"/>
  </r>
  <r>
    <d v="2004-03-05T00:00:00"/>
    <s v="SO71370"/>
    <n v="538"/>
    <n v="28075"/>
    <n v="1"/>
    <n v="2"/>
    <n v="2"/>
    <x v="84"/>
    <x v="2"/>
    <n v="8.0373000000000001"/>
    <n v="21.49"/>
    <n v="42.98"/>
    <n v="2"/>
    <n v="1"/>
    <n v="26.905399999999997"/>
    <n v="16.0746"/>
    <x v="75"/>
  </r>
  <r>
    <d v="2004-04-05T00:00:00"/>
    <s v="SO71455"/>
    <n v="538"/>
    <n v="27838"/>
    <n v="8"/>
    <n v="2"/>
    <n v="2"/>
    <x v="85"/>
    <x v="4"/>
    <n v="8.0373000000000001"/>
    <n v="21.49"/>
    <n v="42.98"/>
    <n v="2"/>
    <n v="1"/>
    <n v="26.905399999999997"/>
    <n v="16.0746"/>
    <x v="75"/>
  </r>
  <r>
    <d v="2004-04-04T00:00:00"/>
    <s v="SO71680"/>
    <n v="538"/>
    <n v="23833"/>
    <n v="1"/>
    <n v="2"/>
    <n v="2"/>
    <x v="83"/>
    <x v="2"/>
    <n v="8.0373000000000001"/>
    <n v="21.49"/>
    <n v="42.98"/>
    <n v="2"/>
    <n v="1"/>
    <n v="26.905399999999997"/>
    <n v="16.0746"/>
    <x v="75"/>
  </r>
  <r>
    <d v="2004-02-03T00:00:00"/>
    <s v="SO71984"/>
    <n v="538"/>
    <n v="29346"/>
    <n v="9"/>
    <n v="2"/>
    <n v="2"/>
    <x v="60"/>
    <x v="0"/>
    <n v="8.0373000000000001"/>
    <n v="21.49"/>
    <n v="42.98"/>
    <n v="2"/>
    <n v="1"/>
    <n v="26.905399999999997"/>
    <n v="16.0746"/>
    <x v="75"/>
  </r>
  <r>
    <d v="2004-01-05T00:00:00"/>
    <s v="SO71999"/>
    <n v="538"/>
    <n v="27485"/>
    <n v="9"/>
    <n v="2"/>
    <n v="2"/>
    <x v="90"/>
    <x v="0"/>
    <n v="8.0373000000000001"/>
    <n v="21.49"/>
    <n v="42.98"/>
    <n v="2"/>
    <n v="1"/>
    <n v="26.905399999999997"/>
    <n v="16.0746"/>
    <x v="75"/>
  </r>
  <r>
    <d v="2004-01-05T00:00:00"/>
    <s v="SO71965"/>
    <n v="538"/>
    <n v="11330"/>
    <n v="6"/>
    <n v="2"/>
    <n v="2"/>
    <x v="90"/>
    <x v="3"/>
    <n v="8.0373000000000001"/>
    <n v="21.49"/>
    <n v="42.98"/>
    <n v="2"/>
    <n v="1"/>
    <n v="26.905399999999997"/>
    <n v="16.0746"/>
    <x v="75"/>
  </r>
  <r>
    <d v="2004-01-04T00:00:00"/>
    <s v="SO72387"/>
    <n v="538"/>
    <n v="11566"/>
    <n v="7"/>
    <n v="2"/>
    <n v="2"/>
    <x v="73"/>
    <x v="6"/>
    <n v="8.0373000000000001"/>
    <n v="21.49"/>
    <n v="42.98"/>
    <n v="2"/>
    <n v="1"/>
    <n v="26.905399999999997"/>
    <n v="16.0746"/>
    <x v="75"/>
  </r>
  <r>
    <d v="2004-11-04T00:00:00"/>
    <s v="SO72370"/>
    <n v="538"/>
    <n v="11711"/>
    <n v="6"/>
    <n v="2"/>
    <n v="2"/>
    <x v="81"/>
    <x v="3"/>
    <n v="8.0373000000000001"/>
    <n v="21.49"/>
    <n v="42.98"/>
    <n v="2"/>
    <n v="1"/>
    <n v="26.905399999999997"/>
    <n v="16.0746"/>
    <x v="75"/>
  </r>
  <r>
    <d v="2004-05-04T00:00:00"/>
    <s v="SO72816"/>
    <n v="538"/>
    <n v="24844"/>
    <n v="7"/>
    <n v="2"/>
    <n v="2"/>
    <x v="77"/>
    <x v="6"/>
    <n v="8.0373000000000001"/>
    <n v="21.49"/>
    <n v="42.98"/>
    <n v="2"/>
    <n v="1"/>
    <n v="26.905399999999997"/>
    <n v="16.0746"/>
    <x v="75"/>
  </r>
  <r>
    <d v="2004-09-05T00:00:00"/>
    <s v="SO73484"/>
    <n v="538"/>
    <n v="28284"/>
    <n v="6"/>
    <n v="2"/>
    <n v="2"/>
    <x v="92"/>
    <x v="3"/>
    <n v="8.0373000000000001"/>
    <n v="21.49"/>
    <n v="42.98"/>
    <n v="2"/>
    <n v="1"/>
    <n v="26.905399999999997"/>
    <n v="16.0746"/>
    <x v="75"/>
  </r>
  <r>
    <d v="2004-11-03T00:00:00"/>
    <s v="SO73619"/>
    <n v="538"/>
    <n v="27860"/>
    <n v="9"/>
    <n v="2"/>
    <n v="2"/>
    <x v="66"/>
    <x v="0"/>
    <n v="8.0373000000000001"/>
    <n v="21.49"/>
    <n v="42.98"/>
    <n v="2"/>
    <n v="1"/>
    <n v="26.905399999999997"/>
    <n v="16.0746"/>
    <x v="75"/>
  </r>
  <r>
    <d v="2004-06-05T00:00:00"/>
    <s v="SO73847"/>
    <n v="538"/>
    <n v="27489"/>
    <n v="9"/>
    <n v="2"/>
    <n v="2"/>
    <x v="91"/>
    <x v="0"/>
    <n v="8.0373000000000001"/>
    <n v="21.49"/>
    <n v="42.98"/>
    <n v="2"/>
    <n v="1"/>
    <n v="26.905399999999997"/>
    <n v="16.0746"/>
    <x v="75"/>
  </r>
  <r>
    <d v="2004-11-05T00:00:00"/>
    <s v="SO73854"/>
    <n v="538"/>
    <n v="23883"/>
    <n v="4"/>
    <n v="2"/>
    <n v="2"/>
    <x v="87"/>
    <x v="1"/>
    <n v="8.0373000000000001"/>
    <n v="21.49"/>
    <n v="42.98"/>
    <n v="2"/>
    <n v="1"/>
    <n v="26.905399999999997"/>
    <n v="16.0746"/>
    <x v="75"/>
  </r>
  <r>
    <d v="2004-10-05T00:00:00"/>
    <s v="SO73901"/>
    <n v="538"/>
    <n v="28899"/>
    <n v="10"/>
    <n v="2"/>
    <n v="2"/>
    <x v="100"/>
    <x v="5"/>
    <n v="8.0373000000000001"/>
    <n v="21.49"/>
    <n v="42.98"/>
    <n v="2"/>
    <n v="1"/>
    <n v="26.905399999999997"/>
    <n v="16.0746"/>
    <x v="75"/>
  </r>
  <r>
    <d v="2003-05-09T00:00:00"/>
    <s v="SO61344"/>
    <n v="536"/>
    <n v="17816"/>
    <n v="7"/>
    <n v="2"/>
    <n v="2"/>
    <x v="106"/>
    <x v="6"/>
    <n v="11.2163"/>
    <n v="29.99"/>
    <n v="59.98"/>
    <n v="2"/>
    <n v="1"/>
    <n v="37.547399999999996"/>
    <n v="22.432600000000001"/>
    <x v="77"/>
  </r>
  <r>
    <d v="2003-09-12T00:00:00"/>
    <s v="SO61385"/>
    <n v="484"/>
    <n v="11262"/>
    <n v="6"/>
    <n v="2"/>
    <n v="2"/>
    <x v="7"/>
    <x v="3"/>
    <n v="2.9733000000000001"/>
    <n v="7.95"/>
    <n v="15.9"/>
    <n v="2"/>
    <n v="1"/>
    <n v="9.9534000000000002"/>
    <n v="5.9466000000000001"/>
    <x v="94"/>
  </r>
  <r>
    <d v="2003-11-12T00:00:00"/>
    <s v="SO61436"/>
    <n v="541"/>
    <n v="16016"/>
    <n v="9"/>
    <n v="2"/>
    <n v="2"/>
    <x v="34"/>
    <x v="0"/>
    <n v="10.8423"/>
    <n v="28.99"/>
    <n v="57.98"/>
    <n v="2"/>
    <n v="1"/>
    <n v="36.295400000000001"/>
    <n v="21.6846"/>
    <x v="49"/>
  </r>
  <r>
    <d v="2003-11-12T00:00:00"/>
    <s v="SO61451"/>
    <n v="536"/>
    <n v="11642"/>
    <n v="6"/>
    <n v="2"/>
    <n v="2"/>
    <x v="34"/>
    <x v="3"/>
    <n v="11.2163"/>
    <n v="29.99"/>
    <n v="59.98"/>
    <n v="2"/>
    <n v="1"/>
    <n v="37.547399999999996"/>
    <n v="22.432600000000001"/>
    <x v="77"/>
  </r>
  <r>
    <d v="2003-05-11T00:00:00"/>
    <s v="SO61467"/>
    <n v="484"/>
    <n v="27006"/>
    <n v="7"/>
    <n v="2"/>
    <n v="2"/>
    <x v="39"/>
    <x v="6"/>
    <n v="2.9733000000000001"/>
    <n v="7.95"/>
    <n v="15.9"/>
    <n v="2"/>
    <n v="1"/>
    <n v="9.9534000000000002"/>
    <n v="5.9466000000000001"/>
    <x v="94"/>
  </r>
  <r>
    <d v="2003-10-09T00:00:00"/>
    <s v="SO61500"/>
    <n v="536"/>
    <n v="23689"/>
    <n v="4"/>
    <n v="2"/>
    <n v="2"/>
    <x v="107"/>
    <x v="1"/>
    <n v="11.2163"/>
    <n v="29.99"/>
    <n v="59.98"/>
    <n v="2"/>
    <n v="1"/>
    <n v="37.547399999999996"/>
    <n v="22.432600000000001"/>
    <x v="77"/>
  </r>
  <r>
    <d v="2003-04-10T00:00:00"/>
    <s v="SO61573"/>
    <n v="482"/>
    <n v="16294"/>
    <n v="10"/>
    <n v="2"/>
    <n v="2"/>
    <x v="5"/>
    <x v="5"/>
    <n v="3.3622999999999998"/>
    <n v="8.99"/>
    <n v="17.98"/>
    <n v="2"/>
    <n v="1"/>
    <n v="11.255400000000002"/>
    <n v="6.7245999999999997"/>
    <x v="98"/>
  </r>
  <r>
    <d v="2003-11-12T00:00:00"/>
    <s v="SO61621"/>
    <n v="466"/>
    <n v="14369"/>
    <n v="1"/>
    <n v="2"/>
    <n v="2"/>
    <x v="34"/>
    <x v="2"/>
    <n v="9.7135999999999996"/>
    <n v="23.548100000000002"/>
    <n v="47.096200000000003"/>
    <n v="2"/>
    <n v="1"/>
    <n v="27.669000000000004"/>
    <n v="19.427199999999999"/>
    <x v="99"/>
  </r>
  <r>
    <d v="2003-01-12T00:00:00"/>
    <s v="SO61603"/>
    <n v="484"/>
    <n v="13263"/>
    <n v="7"/>
    <n v="2"/>
    <n v="2"/>
    <x v="17"/>
    <x v="6"/>
    <n v="2.9733000000000001"/>
    <n v="7.95"/>
    <n v="15.9"/>
    <n v="2"/>
    <n v="1"/>
    <n v="9.9534000000000002"/>
    <n v="5.9466000000000001"/>
    <x v="94"/>
  </r>
  <r>
    <d v="2003-04-12T00:00:00"/>
    <s v="SO61722"/>
    <n v="481"/>
    <n v="24956"/>
    <n v="4"/>
    <n v="2"/>
    <n v="2"/>
    <x v="26"/>
    <x v="1"/>
    <n v="3.3622999999999998"/>
    <n v="8.99"/>
    <n v="17.98"/>
    <n v="2"/>
    <n v="1"/>
    <n v="11.255400000000002"/>
    <n v="6.7245999999999997"/>
    <x v="100"/>
  </r>
  <r>
    <d v="2003-09-11T00:00:00"/>
    <s v="SO61663"/>
    <n v="482"/>
    <n v="11367"/>
    <n v="9"/>
    <n v="2"/>
    <n v="2"/>
    <x v="16"/>
    <x v="0"/>
    <n v="3.3622999999999998"/>
    <n v="8.99"/>
    <n v="17.98"/>
    <n v="2"/>
    <n v="1"/>
    <n v="11.255400000000002"/>
    <n v="6.7245999999999997"/>
    <x v="98"/>
  </r>
  <r>
    <d v="2003-01-10T00:00:00"/>
    <s v="SO61715"/>
    <n v="541"/>
    <n v="28490"/>
    <n v="8"/>
    <n v="2"/>
    <n v="2"/>
    <x v="0"/>
    <x v="4"/>
    <n v="10.8423"/>
    <n v="28.99"/>
    <n v="57.98"/>
    <n v="2"/>
    <n v="1"/>
    <n v="36.295400000000001"/>
    <n v="21.6846"/>
    <x v="49"/>
  </r>
  <r>
    <d v="2003-02-10T00:00:00"/>
    <s v="SO61754"/>
    <n v="464"/>
    <n v="14917"/>
    <n v="1"/>
    <n v="2"/>
    <n v="2"/>
    <x v="20"/>
    <x v="2"/>
    <n v="9.7135999999999996"/>
    <n v="23.548100000000002"/>
    <n v="47.096200000000003"/>
    <n v="2"/>
    <n v="1"/>
    <n v="27.669000000000004"/>
    <n v="19.427199999999999"/>
    <x v="97"/>
  </r>
  <r>
    <d v="2003-06-12T00:00:00"/>
    <s v="SO61732"/>
    <n v="462"/>
    <n v="14087"/>
    <n v="9"/>
    <n v="2"/>
    <n v="2"/>
    <x v="13"/>
    <x v="0"/>
    <n v="9.7135999999999996"/>
    <n v="23.548100000000002"/>
    <n v="47.096200000000003"/>
    <n v="2"/>
    <n v="1"/>
    <n v="27.669000000000004"/>
    <n v="19.427199999999999"/>
    <x v="96"/>
  </r>
  <r>
    <d v="2003-05-10T00:00:00"/>
    <s v="SO61779"/>
    <n v="462"/>
    <n v="22784"/>
    <n v="4"/>
    <n v="2"/>
    <n v="2"/>
    <x v="29"/>
    <x v="1"/>
    <n v="9.7135999999999996"/>
    <n v="23.548100000000002"/>
    <n v="47.096200000000003"/>
    <n v="2"/>
    <n v="1"/>
    <n v="27.669000000000004"/>
    <n v="19.427199999999999"/>
    <x v="96"/>
  </r>
  <r>
    <d v="2003-12-10T00:00:00"/>
    <s v="SO61854"/>
    <n v="541"/>
    <n v="28549"/>
    <n v="10"/>
    <n v="2"/>
    <n v="2"/>
    <x v="22"/>
    <x v="5"/>
    <n v="10.8423"/>
    <n v="28.99"/>
    <n v="57.98"/>
    <n v="2"/>
    <n v="1"/>
    <n v="36.295400000000001"/>
    <n v="21.6846"/>
    <x v="49"/>
  </r>
  <r>
    <d v="2003-01-11T00:00:00"/>
    <s v="SO61940"/>
    <n v="536"/>
    <n v="20968"/>
    <n v="10"/>
    <n v="2"/>
    <n v="2"/>
    <x v="30"/>
    <x v="5"/>
    <n v="11.2163"/>
    <n v="29.99"/>
    <n v="59.98"/>
    <n v="2"/>
    <n v="1"/>
    <n v="37.547399999999996"/>
    <n v="22.432600000000001"/>
    <x v="77"/>
  </r>
  <r>
    <d v="2003-09-12T00:00:00"/>
    <s v="SO61973"/>
    <n v="536"/>
    <n v="16704"/>
    <n v="9"/>
    <n v="2"/>
    <n v="2"/>
    <x v="7"/>
    <x v="0"/>
    <n v="11.2163"/>
    <n v="29.99"/>
    <n v="59.98"/>
    <n v="2"/>
    <n v="1"/>
    <n v="37.547399999999996"/>
    <n v="22.432600000000001"/>
    <x v="77"/>
  </r>
  <r>
    <d v="2003-04-10T00:00:00"/>
    <s v="SO62057"/>
    <n v="466"/>
    <n v="22390"/>
    <n v="8"/>
    <n v="2"/>
    <n v="2"/>
    <x v="5"/>
    <x v="4"/>
    <n v="9.7135999999999996"/>
    <n v="23.548100000000002"/>
    <n v="47.096200000000003"/>
    <n v="2"/>
    <n v="1"/>
    <n v="27.669000000000004"/>
    <n v="19.427199999999999"/>
    <x v="99"/>
  </r>
  <r>
    <d v="2003-06-12T00:00:00"/>
    <s v="SO62189"/>
    <n v="536"/>
    <n v="23191"/>
    <n v="1"/>
    <n v="2"/>
    <n v="2"/>
    <x v="13"/>
    <x v="2"/>
    <n v="11.2163"/>
    <n v="29.99"/>
    <n v="59.98"/>
    <n v="2"/>
    <n v="1"/>
    <n v="37.547399999999996"/>
    <n v="22.432600000000001"/>
    <x v="77"/>
  </r>
  <r>
    <d v="2003-01-10T00:00:00"/>
    <s v="SO62185"/>
    <n v="541"/>
    <n v="26583"/>
    <n v="4"/>
    <n v="2"/>
    <n v="2"/>
    <x v="0"/>
    <x v="1"/>
    <n v="10.8423"/>
    <n v="28.99"/>
    <n v="57.98"/>
    <n v="2"/>
    <n v="1"/>
    <n v="36.295400000000001"/>
    <n v="21.6846"/>
    <x v="49"/>
  </r>
  <r>
    <d v="2004-02-01T00:00:00"/>
    <s v="SO62259"/>
    <n v="464"/>
    <n v="17179"/>
    <n v="4"/>
    <n v="2"/>
    <n v="2"/>
    <x v="43"/>
    <x v="1"/>
    <n v="9.7135999999999996"/>
    <n v="23.548100000000002"/>
    <n v="47.096200000000003"/>
    <n v="2"/>
    <n v="1"/>
    <n v="27.669000000000004"/>
    <n v="19.427199999999999"/>
    <x v="97"/>
  </r>
  <r>
    <d v="2003-06-10T00:00:00"/>
    <s v="SO62319"/>
    <n v="535"/>
    <n v="18041"/>
    <n v="10"/>
    <n v="2"/>
    <n v="2"/>
    <x v="1"/>
    <x v="5"/>
    <n v="9.3462999999999994"/>
    <n v="24.99"/>
    <n v="49.98"/>
    <n v="2"/>
    <n v="1"/>
    <n v="31.287399999999998"/>
    <n v="18.692599999999999"/>
    <x v="63"/>
  </r>
  <r>
    <d v="2003-12-12T00:00:00"/>
    <s v="SO62382"/>
    <n v="484"/>
    <n v="20446"/>
    <n v="9"/>
    <n v="2"/>
    <n v="2"/>
    <x v="3"/>
    <x v="0"/>
    <n v="2.9733000000000001"/>
    <n v="7.95"/>
    <n v="15.9"/>
    <n v="2"/>
    <n v="1"/>
    <n v="9.9534000000000002"/>
    <n v="5.9466000000000001"/>
    <x v="94"/>
  </r>
  <r>
    <d v="2003-08-10T00:00:00"/>
    <s v="SO62358"/>
    <n v="536"/>
    <n v="22364"/>
    <n v="4"/>
    <n v="2"/>
    <n v="2"/>
    <x v="31"/>
    <x v="1"/>
    <n v="11.2163"/>
    <n v="29.99"/>
    <n v="59.98"/>
    <n v="2"/>
    <n v="1"/>
    <n v="37.547399999999996"/>
    <n v="22.432600000000001"/>
    <x v="77"/>
  </r>
  <r>
    <d v="2003-02-11T00:00:00"/>
    <s v="SO62442"/>
    <n v="535"/>
    <n v="15909"/>
    <n v="4"/>
    <n v="2"/>
    <n v="2"/>
    <x v="23"/>
    <x v="1"/>
    <n v="9.3462999999999994"/>
    <n v="24.99"/>
    <n v="49.98"/>
    <n v="2"/>
    <n v="1"/>
    <n v="31.287399999999998"/>
    <n v="18.692599999999999"/>
    <x v="63"/>
  </r>
  <r>
    <d v="2003-09-12T00:00:00"/>
    <s v="SO62455"/>
    <n v="484"/>
    <n v="20259"/>
    <n v="9"/>
    <n v="2"/>
    <n v="2"/>
    <x v="7"/>
    <x v="0"/>
    <n v="2.9733000000000001"/>
    <n v="7.95"/>
    <n v="15.9"/>
    <n v="2"/>
    <n v="1"/>
    <n v="9.9534000000000002"/>
    <n v="5.9466000000000001"/>
    <x v="94"/>
  </r>
  <r>
    <d v="2003-02-11T00:00:00"/>
    <s v="SO62487"/>
    <n v="462"/>
    <n v="20096"/>
    <n v="6"/>
    <n v="2"/>
    <n v="2"/>
    <x v="23"/>
    <x v="3"/>
    <n v="9.7135999999999996"/>
    <n v="23.548100000000002"/>
    <n v="47.096200000000003"/>
    <n v="2"/>
    <n v="1"/>
    <n v="27.669000000000004"/>
    <n v="19.427199999999999"/>
    <x v="96"/>
  </r>
  <r>
    <d v="2003-01-12T00:00:00"/>
    <s v="SO62491"/>
    <n v="466"/>
    <n v="11500"/>
    <n v="6"/>
    <n v="2"/>
    <n v="2"/>
    <x v="17"/>
    <x v="3"/>
    <n v="9.7135999999999996"/>
    <n v="23.548100000000002"/>
    <n v="47.096200000000003"/>
    <n v="2"/>
    <n v="1"/>
    <n v="27.669000000000004"/>
    <n v="19.427199999999999"/>
    <x v="99"/>
  </r>
  <r>
    <d v="2004-04-01T00:00:00"/>
    <s v="SO62549"/>
    <n v="536"/>
    <n v="17348"/>
    <n v="6"/>
    <n v="2"/>
    <n v="2"/>
    <x v="33"/>
    <x v="3"/>
    <n v="11.2163"/>
    <n v="29.99"/>
    <n v="59.98"/>
    <n v="2"/>
    <n v="1"/>
    <n v="37.547399999999996"/>
    <n v="22.432600000000001"/>
    <x v="77"/>
  </r>
  <r>
    <d v="2003-12-11T00:00:00"/>
    <s v="SO62679"/>
    <n v="541"/>
    <n v="25436"/>
    <n v="4"/>
    <n v="2"/>
    <n v="2"/>
    <x v="27"/>
    <x v="1"/>
    <n v="10.8423"/>
    <n v="28.99"/>
    <n v="57.98"/>
    <n v="2"/>
    <n v="1"/>
    <n v="36.295400000000001"/>
    <n v="21.6846"/>
    <x v="49"/>
  </r>
  <r>
    <d v="2004-08-01T00:00:00"/>
    <s v="SO62761"/>
    <n v="464"/>
    <n v="21060"/>
    <n v="10"/>
    <n v="2"/>
    <n v="2"/>
    <x v="45"/>
    <x v="5"/>
    <n v="9.7135999999999996"/>
    <n v="23.548100000000002"/>
    <n v="47.096200000000003"/>
    <n v="2"/>
    <n v="1"/>
    <n v="27.669000000000004"/>
    <n v="19.427199999999999"/>
    <x v="97"/>
  </r>
  <r>
    <d v="2003-10-11T00:00:00"/>
    <s v="SO62842"/>
    <n v="535"/>
    <n v="19062"/>
    <n v="7"/>
    <n v="2"/>
    <n v="2"/>
    <x v="18"/>
    <x v="6"/>
    <n v="9.3462999999999994"/>
    <n v="24.99"/>
    <n v="49.98"/>
    <n v="2"/>
    <n v="1"/>
    <n v="31.287399999999998"/>
    <n v="18.692599999999999"/>
    <x v="63"/>
  </r>
  <r>
    <d v="2003-01-10T00:00:00"/>
    <s v="SO62836"/>
    <n v="464"/>
    <n v="25894"/>
    <n v="4"/>
    <n v="2"/>
    <n v="2"/>
    <x v="0"/>
    <x v="1"/>
    <n v="9.7135999999999996"/>
    <n v="23.548100000000002"/>
    <n v="47.096200000000003"/>
    <n v="2"/>
    <n v="1"/>
    <n v="27.669000000000004"/>
    <n v="19.427199999999999"/>
    <x v="97"/>
  </r>
  <r>
    <d v="2003-10-10T00:00:00"/>
    <s v="SO62955"/>
    <n v="536"/>
    <n v="19323"/>
    <n v="7"/>
    <n v="2"/>
    <n v="2"/>
    <x v="28"/>
    <x v="6"/>
    <n v="11.2163"/>
    <n v="29.99"/>
    <n v="59.98"/>
    <n v="2"/>
    <n v="1"/>
    <n v="37.547399999999996"/>
    <n v="22.432600000000001"/>
    <x v="77"/>
  </r>
  <r>
    <d v="2003-06-11T00:00:00"/>
    <s v="SO62974"/>
    <n v="536"/>
    <n v="21543"/>
    <n v="7"/>
    <n v="2"/>
    <n v="2"/>
    <x v="4"/>
    <x v="6"/>
    <n v="11.2163"/>
    <n v="29.99"/>
    <n v="59.98"/>
    <n v="2"/>
    <n v="1"/>
    <n v="37.547399999999996"/>
    <n v="22.432600000000001"/>
    <x v="77"/>
  </r>
  <r>
    <d v="2004-07-01T00:00:00"/>
    <s v="SO62972"/>
    <n v="462"/>
    <n v="14787"/>
    <n v="10"/>
    <n v="2"/>
    <n v="2"/>
    <x v="48"/>
    <x v="5"/>
    <n v="9.7135999999999996"/>
    <n v="23.548100000000002"/>
    <n v="47.096200000000003"/>
    <n v="2"/>
    <n v="1"/>
    <n v="27.669000000000004"/>
    <n v="19.427199999999999"/>
    <x v="96"/>
  </r>
  <r>
    <d v="2003-08-10T00:00:00"/>
    <s v="SO63024"/>
    <n v="462"/>
    <n v="18921"/>
    <n v="1"/>
    <n v="2"/>
    <n v="2"/>
    <x v="31"/>
    <x v="2"/>
    <n v="9.7135999999999996"/>
    <n v="23.548100000000002"/>
    <n v="47.096200000000003"/>
    <n v="2"/>
    <n v="1"/>
    <n v="27.669000000000004"/>
    <n v="19.427199999999999"/>
    <x v="96"/>
  </r>
  <r>
    <d v="2003-02-11T00:00:00"/>
    <s v="SO63057"/>
    <n v="541"/>
    <n v="25742"/>
    <n v="8"/>
    <n v="2"/>
    <n v="2"/>
    <x v="23"/>
    <x v="4"/>
    <n v="10.8423"/>
    <n v="28.99"/>
    <n v="57.98"/>
    <n v="2"/>
    <n v="1"/>
    <n v="36.295400000000001"/>
    <n v="21.6846"/>
    <x v="49"/>
  </r>
  <r>
    <d v="2003-07-12T00:00:00"/>
    <s v="SO63079"/>
    <n v="482"/>
    <n v="23197"/>
    <n v="4"/>
    <n v="2"/>
    <n v="2"/>
    <x v="9"/>
    <x v="1"/>
    <n v="3.3622999999999998"/>
    <n v="8.99"/>
    <n v="17.98"/>
    <n v="2"/>
    <n v="1"/>
    <n v="11.255400000000002"/>
    <n v="6.7245999999999997"/>
    <x v="98"/>
  </r>
  <r>
    <d v="2004-09-01T00:00:00"/>
    <s v="SO63071"/>
    <n v="464"/>
    <n v="11722"/>
    <n v="1"/>
    <n v="2"/>
    <n v="2"/>
    <x v="47"/>
    <x v="2"/>
    <n v="9.7135999999999996"/>
    <n v="23.548100000000002"/>
    <n v="47.096200000000003"/>
    <n v="2"/>
    <n v="1"/>
    <n v="27.669000000000004"/>
    <n v="19.427199999999999"/>
    <x v="97"/>
  </r>
  <r>
    <d v="2003-09-10T00:00:00"/>
    <s v="SO63320"/>
    <n v="535"/>
    <n v="16397"/>
    <n v="8"/>
    <n v="2"/>
    <n v="2"/>
    <x v="21"/>
    <x v="4"/>
    <n v="9.3462999999999994"/>
    <n v="24.99"/>
    <n v="49.98"/>
    <n v="2"/>
    <n v="1"/>
    <n v="31.287399999999998"/>
    <n v="18.692599999999999"/>
    <x v="63"/>
  </r>
  <r>
    <d v="2003-06-10T00:00:00"/>
    <s v="SO63327"/>
    <n v="541"/>
    <n v="23766"/>
    <n v="8"/>
    <n v="2"/>
    <n v="2"/>
    <x v="1"/>
    <x v="4"/>
    <n v="10.8423"/>
    <n v="28.99"/>
    <n v="57.98"/>
    <n v="2"/>
    <n v="1"/>
    <n v="36.295400000000001"/>
    <n v="21.6846"/>
    <x v="49"/>
  </r>
  <r>
    <d v="2003-03-12T00:00:00"/>
    <s v="SO63331"/>
    <n v="484"/>
    <n v="17409"/>
    <n v="6"/>
    <n v="2"/>
    <n v="2"/>
    <x v="38"/>
    <x v="3"/>
    <n v="2.9733000000000001"/>
    <n v="7.95"/>
    <n v="15.9"/>
    <n v="2"/>
    <n v="1"/>
    <n v="9.9534000000000002"/>
    <n v="5.9466000000000001"/>
    <x v="94"/>
  </r>
  <r>
    <d v="2003-01-12T00:00:00"/>
    <s v="SO63351"/>
    <n v="541"/>
    <n v="25888"/>
    <n v="1"/>
    <n v="2"/>
    <n v="2"/>
    <x v="17"/>
    <x v="2"/>
    <n v="10.8423"/>
    <n v="28.99"/>
    <n v="57.98"/>
    <n v="2"/>
    <n v="1"/>
    <n v="36.295400000000001"/>
    <n v="21.6846"/>
    <x v="49"/>
  </r>
  <r>
    <d v="2004-08-01T00:00:00"/>
    <s v="SO63315"/>
    <n v="484"/>
    <n v="27451"/>
    <n v="6"/>
    <n v="2"/>
    <n v="2"/>
    <x v="45"/>
    <x v="3"/>
    <n v="2.9733000000000001"/>
    <n v="7.95"/>
    <n v="15.9"/>
    <n v="2"/>
    <n v="1"/>
    <n v="9.9534000000000002"/>
    <n v="5.9466000000000001"/>
    <x v="94"/>
  </r>
  <r>
    <d v="2003-02-12T00:00:00"/>
    <s v="SO63364"/>
    <n v="484"/>
    <n v="18299"/>
    <n v="9"/>
    <n v="2"/>
    <n v="2"/>
    <x v="8"/>
    <x v="0"/>
    <n v="2.9733000000000001"/>
    <n v="7.95"/>
    <n v="15.9"/>
    <n v="2"/>
    <n v="1"/>
    <n v="9.9534000000000002"/>
    <n v="5.9466000000000001"/>
    <x v="94"/>
  </r>
  <r>
    <d v="2003-11-11T00:00:00"/>
    <s v="SO63458"/>
    <n v="535"/>
    <n v="17797"/>
    <n v="8"/>
    <n v="2"/>
    <n v="2"/>
    <x v="37"/>
    <x v="4"/>
    <n v="9.3462999999999994"/>
    <n v="24.99"/>
    <n v="49.98"/>
    <n v="2"/>
    <n v="1"/>
    <n v="31.287399999999998"/>
    <n v="18.692599999999999"/>
    <x v="63"/>
  </r>
  <r>
    <d v="2004-10-01T00:00:00"/>
    <s v="SO63486"/>
    <n v="541"/>
    <n v="26622"/>
    <n v="1"/>
    <n v="2"/>
    <n v="2"/>
    <x v="40"/>
    <x v="2"/>
    <n v="10.8423"/>
    <n v="28.99"/>
    <n v="57.98"/>
    <n v="2"/>
    <n v="1"/>
    <n v="36.295400000000001"/>
    <n v="21.6846"/>
    <x v="49"/>
  </r>
  <r>
    <d v="2003-09-10T00:00:00"/>
    <s v="SO63434"/>
    <n v="536"/>
    <n v="16172"/>
    <n v="9"/>
    <n v="2"/>
    <n v="2"/>
    <x v="21"/>
    <x v="0"/>
    <n v="11.2163"/>
    <n v="29.99"/>
    <n v="59.98"/>
    <n v="2"/>
    <n v="1"/>
    <n v="37.547399999999996"/>
    <n v="22.432600000000001"/>
    <x v="77"/>
  </r>
  <r>
    <d v="2003-04-11T00:00:00"/>
    <s v="SO63482"/>
    <n v="535"/>
    <n v="18193"/>
    <n v="9"/>
    <n v="2"/>
    <n v="2"/>
    <x v="24"/>
    <x v="0"/>
    <n v="9.3462999999999994"/>
    <n v="24.99"/>
    <n v="49.98"/>
    <n v="2"/>
    <n v="1"/>
    <n v="31.287399999999998"/>
    <n v="18.692599999999999"/>
    <x v="63"/>
  </r>
  <r>
    <d v="2004-10-01T00:00:00"/>
    <s v="SO63488"/>
    <n v="462"/>
    <n v="23699"/>
    <n v="4"/>
    <n v="2"/>
    <n v="2"/>
    <x v="40"/>
    <x v="1"/>
    <n v="9.7135999999999996"/>
    <n v="23.548100000000002"/>
    <n v="47.096200000000003"/>
    <n v="2"/>
    <n v="1"/>
    <n v="27.669000000000004"/>
    <n v="19.427199999999999"/>
    <x v="96"/>
  </r>
  <r>
    <d v="2003-07-12T00:00:00"/>
    <s v="SO63547"/>
    <n v="541"/>
    <n v="11910"/>
    <n v="9"/>
    <n v="2"/>
    <n v="2"/>
    <x v="9"/>
    <x v="0"/>
    <n v="10.8423"/>
    <n v="28.99"/>
    <n v="57.98"/>
    <n v="2"/>
    <n v="1"/>
    <n v="36.295400000000001"/>
    <n v="21.6846"/>
    <x v="49"/>
  </r>
  <r>
    <d v="2003-02-12T00:00:00"/>
    <s v="SO63517"/>
    <n v="482"/>
    <n v="22725"/>
    <n v="1"/>
    <n v="2"/>
    <n v="2"/>
    <x v="8"/>
    <x v="2"/>
    <n v="3.3622999999999998"/>
    <n v="8.99"/>
    <n v="17.98"/>
    <n v="2"/>
    <n v="1"/>
    <n v="11.255400000000002"/>
    <n v="6.7245999999999997"/>
    <x v="98"/>
  </r>
  <r>
    <d v="2003-06-12T00:00:00"/>
    <s v="SO63608"/>
    <n v="541"/>
    <n v="26342"/>
    <n v="4"/>
    <n v="2"/>
    <n v="2"/>
    <x v="13"/>
    <x v="1"/>
    <n v="10.8423"/>
    <n v="28.99"/>
    <n v="57.98"/>
    <n v="2"/>
    <n v="1"/>
    <n v="36.295400000000001"/>
    <n v="21.6846"/>
    <x v="49"/>
  </r>
  <r>
    <d v="2003-09-10T00:00:00"/>
    <s v="SO63579"/>
    <n v="484"/>
    <n v="14918"/>
    <n v="1"/>
    <n v="2"/>
    <n v="2"/>
    <x v="21"/>
    <x v="2"/>
    <n v="2.9733000000000001"/>
    <n v="7.95"/>
    <n v="15.9"/>
    <n v="2"/>
    <n v="1"/>
    <n v="9.9534000000000002"/>
    <n v="5.9466000000000001"/>
    <x v="94"/>
  </r>
  <r>
    <d v="2004-05-01T00:00:00"/>
    <s v="SO63692"/>
    <n v="466"/>
    <n v="15147"/>
    <n v="9"/>
    <n v="2"/>
    <n v="2"/>
    <x v="35"/>
    <x v="0"/>
    <n v="9.7135999999999996"/>
    <n v="23.548100000000002"/>
    <n v="47.096200000000003"/>
    <n v="2"/>
    <n v="1"/>
    <n v="27.669000000000004"/>
    <n v="19.427199999999999"/>
    <x v="99"/>
  </r>
  <r>
    <d v="2003-05-12T00:00:00"/>
    <s v="SO63771"/>
    <n v="462"/>
    <n v="11300"/>
    <n v="6"/>
    <n v="2"/>
    <n v="2"/>
    <x v="6"/>
    <x v="3"/>
    <n v="9.7135999999999996"/>
    <n v="23.548100000000002"/>
    <n v="47.096200000000003"/>
    <n v="2"/>
    <n v="1"/>
    <n v="27.669000000000004"/>
    <n v="19.427199999999999"/>
    <x v="96"/>
  </r>
  <r>
    <d v="2003-10-11T00:00:00"/>
    <s v="SO63851"/>
    <n v="484"/>
    <n v="21345"/>
    <n v="6"/>
    <n v="2"/>
    <n v="2"/>
    <x v="18"/>
    <x v="3"/>
    <n v="2.9733000000000001"/>
    <n v="7.95"/>
    <n v="15.9"/>
    <n v="2"/>
    <n v="1"/>
    <n v="9.9534000000000002"/>
    <n v="5.9466000000000001"/>
    <x v="94"/>
  </r>
  <r>
    <d v="2004-02-01T00:00:00"/>
    <s v="SO64008"/>
    <n v="464"/>
    <n v="11185"/>
    <n v="6"/>
    <n v="2"/>
    <n v="2"/>
    <x v="43"/>
    <x v="3"/>
    <n v="9.7135999999999996"/>
    <n v="23.548100000000002"/>
    <n v="47.096200000000003"/>
    <n v="2"/>
    <n v="1"/>
    <n v="27.669000000000004"/>
    <n v="19.427199999999999"/>
    <x v="97"/>
  </r>
  <r>
    <d v="2003-04-11T00:00:00"/>
    <s v="SO64029"/>
    <n v="536"/>
    <n v="24555"/>
    <n v="10"/>
    <n v="2"/>
    <n v="2"/>
    <x v="24"/>
    <x v="5"/>
    <n v="11.2163"/>
    <n v="29.99"/>
    <n v="59.98"/>
    <n v="2"/>
    <n v="1"/>
    <n v="37.547399999999996"/>
    <n v="22.432600000000001"/>
    <x v="77"/>
  </r>
  <r>
    <d v="2003-01-11T00:00:00"/>
    <s v="SO64194"/>
    <n v="466"/>
    <n v="26721"/>
    <n v="4"/>
    <n v="2"/>
    <n v="2"/>
    <x v="30"/>
    <x v="1"/>
    <n v="9.7135999999999996"/>
    <n v="23.548100000000002"/>
    <n v="47.096200000000003"/>
    <n v="2"/>
    <n v="1"/>
    <n v="27.669000000000004"/>
    <n v="19.427199999999999"/>
    <x v="99"/>
  </r>
  <r>
    <d v="2004-06-01T00:00:00"/>
    <s v="SO64292"/>
    <n v="466"/>
    <n v="23902"/>
    <n v="8"/>
    <n v="2"/>
    <n v="2"/>
    <x v="46"/>
    <x v="4"/>
    <n v="9.7135999999999996"/>
    <n v="23.548100000000002"/>
    <n v="47.096200000000003"/>
    <n v="2"/>
    <n v="1"/>
    <n v="27.669000000000004"/>
    <n v="19.427199999999999"/>
    <x v="99"/>
  </r>
  <r>
    <d v="2003-10-11T00:00:00"/>
    <s v="SO64263"/>
    <n v="536"/>
    <n v="23157"/>
    <n v="1"/>
    <n v="2"/>
    <n v="2"/>
    <x v="18"/>
    <x v="2"/>
    <n v="11.2163"/>
    <n v="29.99"/>
    <n v="59.98"/>
    <n v="2"/>
    <n v="1"/>
    <n v="37.547399999999996"/>
    <n v="22.432600000000001"/>
    <x v="77"/>
  </r>
  <r>
    <d v="2003-12-12T00:00:00"/>
    <s v="SO64366"/>
    <n v="481"/>
    <n v="26082"/>
    <n v="4"/>
    <n v="2"/>
    <n v="2"/>
    <x v="3"/>
    <x v="1"/>
    <n v="3.3622999999999998"/>
    <n v="8.99"/>
    <n v="17.98"/>
    <n v="2"/>
    <n v="1"/>
    <n v="11.255400000000002"/>
    <n v="6.7245999999999997"/>
    <x v="100"/>
  </r>
  <r>
    <d v="2004-12-01T00:00:00"/>
    <s v="SO64444"/>
    <n v="481"/>
    <n v="20755"/>
    <n v="4"/>
    <n v="2"/>
    <n v="2"/>
    <x v="42"/>
    <x v="1"/>
    <n v="3.3622999999999998"/>
    <n v="8.99"/>
    <n v="17.98"/>
    <n v="2"/>
    <n v="1"/>
    <n v="11.255400000000002"/>
    <n v="6.7245999999999997"/>
    <x v="100"/>
  </r>
  <r>
    <d v="2003-03-12T00:00:00"/>
    <s v="SO64416"/>
    <n v="541"/>
    <n v="23927"/>
    <n v="7"/>
    <n v="2"/>
    <n v="2"/>
    <x v="38"/>
    <x v="6"/>
    <n v="10.8423"/>
    <n v="28.99"/>
    <n v="57.98"/>
    <n v="2"/>
    <n v="1"/>
    <n v="36.295400000000001"/>
    <n v="21.6846"/>
    <x v="49"/>
  </r>
  <r>
    <d v="2003-07-11T00:00:00"/>
    <s v="SO64468"/>
    <n v="482"/>
    <n v="16823"/>
    <n v="10"/>
    <n v="2"/>
    <n v="2"/>
    <x v="12"/>
    <x v="5"/>
    <n v="3.3622999999999998"/>
    <n v="8.99"/>
    <n v="17.98"/>
    <n v="2"/>
    <n v="1"/>
    <n v="11.255400000000002"/>
    <n v="6.7245999999999997"/>
    <x v="98"/>
  </r>
  <r>
    <d v="2004-03-02T00:00:00"/>
    <s v="SO64585"/>
    <n v="535"/>
    <n v="19808"/>
    <n v="4"/>
    <n v="2"/>
    <n v="2"/>
    <x v="49"/>
    <x v="1"/>
    <n v="9.3462999999999994"/>
    <n v="24.99"/>
    <n v="49.98"/>
    <n v="2"/>
    <n v="1"/>
    <n v="31.287399999999998"/>
    <n v="18.692599999999999"/>
    <x v="63"/>
  </r>
  <r>
    <d v="2004-09-01T00:00:00"/>
    <s v="SO64538"/>
    <n v="535"/>
    <n v="15003"/>
    <n v="7"/>
    <n v="2"/>
    <n v="2"/>
    <x v="47"/>
    <x v="6"/>
    <n v="9.3462999999999994"/>
    <n v="24.99"/>
    <n v="49.98"/>
    <n v="2"/>
    <n v="1"/>
    <n v="31.287399999999998"/>
    <n v="18.692599999999999"/>
    <x v="63"/>
  </r>
  <r>
    <d v="2003-11-12T00:00:00"/>
    <s v="SO64617"/>
    <n v="464"/>
    <n v="28716"/>
    <n v="9"/>
    <n v="2"/>
    <n v="2"/>
    <x v="34"/>
    <x v="0"/>
    <n v="9.7135999999999996"/>
    <n v="23.548100000000002"/>
    <n v="47.096200000000003"/>
    <n v="2"/>
    <n v="1"/>
    <n v="27.669000000000004"/>
    <n v="19.427199999999999"/>
    <x v="97"/>
  </r>
  <r>
    <d v="2003-05-12T00:00:00"/>
    <s v="SO64685"/>
    <n v="484"/>
    <n v="18728"/>
    <n v="9"/>
    <n v="2"/>
    <n v="2"/>
    <x v="6"/>
    <x v="0"/>
    <n v="2.9733000000000001"/>
    <n v="7.95"/>
    <n v="15.9"/>
    <n v="2"/>
    <n v="1"/>
    <n v="9.9534000000000002"/>
    <n v="5.9466000000000001"/>
    <x v="94"/>
  </r>
  <r>
    <d v="2003-05-11T00:00:00"/>
    <s v="SO64698"/>
    <n v="535"/>
    <n v="11652"/>
    <n v="6"/>
    <n v="2"/>
    <n v="2"/>
    <x v="39"/>
    <x v="3"/>
    <n v="9.3462999999999994"/>
    <n v="24.99"/>
    <n v="49.98"/>
    <n v="2"/>
    <n v="1"/>
    <n v="31.287399999999998"/>
    <n v="18.692599999999999"/>
    <x v="63"/>
  </r>
  <r>
    <d v="2004-08-01T00:00:00"/>
    <s v="SO64745"/>
    <n v="535"/>
    <n v="26196"/>
    <n v="4"/>
    <n v="2"/>
    <n v="2"/>
    <x v="45"/>
    <x v="1"/>
    <n v="9.3462999999999994"/>
    <n v="24.99"/>
    <n v="49.98"/>
    <n v="2"/>
    <n v="1"/>
    <n v="31.287399999999998"/>
    <n v="18.692599999999999"/>
    <x v="63"/>
  </r>
  <r>
    <d v="2003-11-12T00:00:00"/>
    <s v="SO64787"/>
    <n v="536"/>
    <n v="17246"/>
    <n v="9"/>
    <n v="2"/>
    <n v="2"/>
    <x v="34"/>
    <x v="0"/>
    <n v="11.2163"/>
    <n v="29.99"/>
    <n v="59.98"/>
    <n v="2"/>
    <n v="1"/>
    <n v="37.547399999999996"/>
    <n v="22.432600000000001"/>
    <x v="77"/>
  </r>
  <r>
    <d v="2004-05-01T00:00:00"/>
    <s v="SO64777"/>
    <n v="541"/>
    <n v="26491"/>
    <n v="1"/>
    <n v="2"/>
    <n v="2"/>
    <x v="35"/>
    <x v="2"/>
    <n v="10.8423"/>
    <n v="28.99"/>
    <n v="57.98"/>
    <n v="2"/>
    <n v="1"/>
    <n v="36.295400000000001"/>
    <n v="21.6846"/>
    <x v="49"/>
  </r>
  <r>
    <d v="2004-11-01T00:00:00"/>
    <s v="SO64842"/>
    <n v="541"/>
    <n v="14200"/>
    <n v="7"/>
    <n v="2"/>
    <n v="2"/>
    <x v="44"/>
    <x v="6"/>
    <n v="10.8423"/>
    <n v="28.99"/>
    <n v="57.98"/>
    <n v="2"/>
    <n v="1"/>
    <n v="36.295400000000001"/>
    <n v="21.6846"/>
    <x v="49"/>
  </r>
  <r>
    <d v="2003-01-12T00:00:00"/>
    <s v="SO64863"/>
    <n v="536"/>
    <n v="14154"/>
    <n v="7"/>
    <n v="2"/>
    <n v="2"/>
    <x v="17"/>
    <x v="6"/>
    <n v="11.2163"/>
    <n v="29.99"/>
    <n v="59.98"/>
    <n v="2"/>
    <n v="1"/>
    <n v="37.547399999999996"/>
    <n v="22.432600000000001"/>
    <x v="77"/>
  </r>
  <r>
    <d v="2003-04-11T00:00:00"/>
    <s v="SO64909"/>
    <n v="535"/>
    <n v="25862"/>
    <n v="4"/>
    <n v="2"/>
    <n v="2"/>
    <x v="24"/>
    <x v="1"/>
    <n v="9.3462999999999994"/>
    <n v="24.99"/>
    <n v="49.98"/>
    <n v="2"/>
    <n v="1"/>
    <n v="31.287399999999998"/>
    <n v="18.692599999999999"/>
    <x v="63"/>
  </r>
  <r>
    <d v="2004-08-02T00:00:00"/>
    <s v="SO64969"/>
    <n v="535"/>
    <n v="26459"/>
    <n v="1"/>
    <n v="2"/>
    <n v="2"/>
    <x v="50"/>
    <x v="2"/>
    <n v="9.3462999999999994"/>
    <n v="24.99"/>
    <n v="49.98"/>
    <n v="2"/>
    <n v="1"/>
    <n v="31.287399999999998"/>
    <n v="18.692599999999999"/>
    <x v="63"/>
  </r>
  <r>
    <d v="2003-05-12T00:00:00"/>
    <s v="SO64954"/>
    <n v="536"/>
    <n v="21196"/>
    <n v="9"/>
    <n v="2"/>
    <n v="2"/>
    <x v="6"/>
    <x v="0"/>
    <n v="11.2163"/>
    <n v="29.99"/>
    <n v="59.98"/>
    <n v="2"/>
    <n v="1"/>
    <n v="37.547399999999996"/>
    <n v="22.432600000000001"/>
    <x v="77"/>
  </r>
  <r>
    <d v="2004-09-01T00:00:00"/>
    <s v="SO64966"/>
    <n v="464"/>
    <n v="29273"/>
    <n v="4"/>
    <n v="2"/>
    <n v="2"/>
    <x v="47"/>
    <x v="1"/>
    <n v="9.7135999999999996"/>
    <n v="23.548100000000002"/>
    <n v="47.096200000000003"/>
    <n v="2"/>
    <n v="1"/>
    <n v="27.669000000000004"/>
    <n v="19.427199999999999"/>
    <x v="97"/>
  </r>
  <r>
    <d v="2003-05-12T00:00:00"/>
    <s v="SO65036"/>
    <n v="484"/>
    <n v="11627"/>
    <n v="4"/>
    <n v="2"/>
    <n v="2"/>
    <x v="6"/>
    <x v="1"/>
    <n v="2.9733000000000001"/>
    <n v="7.95"/>
    <n v="15.9"/>
    <n v="2"/>
    <n v="1"/>
    <n v="9.9534000000000002"/>
    <n v="5.9466000000000001"/>
    <x v="94"/>
  </r>
  <r>
    <d v="2003-03-11T00:00:00"/>
    <s v="SO65054"/>
    <n v="535"/>
    <n v="20585"/>
    <n v="10"/>
    <n v="2"/>
    <n v="2"/>
    <x v="19"/>
    <x v="5"/>
    <n v="9.3462999999999994"/>
    <n v="24.99"/>
    <n v="49.98"/>
    <n v="2"/>
    <n v="1"/>
    <n v="31.287399999999998"/>
    <n v="18.692599999999999"/>
    <x v="63"/>
  </r>
  <r>
    <d v="2003-03-12T00:00:00"/>
    <s v="SO65088"/>
    <n v="541"/>
    <n v="29090"/>
    <n v="9"/>
    <n v="2"/>
    <n v="2"/>
    <x v="38"/>
    <x v="0"/>
    <n v="10.8423"/>
    <n v="28.99"/>
    <n v="57.98"/>
    <n v="2"/>
    <n v="1"/>
    <n v="36.295400000000001"/>
    <n v="21.6846"/>
    <x v="49"/>
  </r>
  <r>
    <d v="2003-01-11T00:00:00"/>
    <s v="SO65067"/>
    <n v="484"/>
    <n v="21202"/>
    <n v="9"/>
    <n v="2"/>
    <n v="2"/>
    <x v="30"/>
    <x v="0"/>
    <n v="2.9733000000000001"/>
    <n v="7.95"/>
    <n v="15.9"/>
    <n v="2"/>
    <n v="1"/>
    <n v="9.9534000000000002"/>
    <n v="5.9466000000000001"/>
    <x v="94"/>
  </r>
  <r>
    <d v="2003-09-11T00:00:00"/>
    <s v="SO65107"/>
    <n v="535"/>
    <n v="25933"/>
    <n v="4"/>
    <n v="2"/>
    <n v="2"/>
    <x v="16"/>
    <x v="1"/>
    <n v="9.3462999999999994"/>
    <n v="24.99"/>
    <n v="49.98"/>
    <n v="2"/>
    <n v="1"/>
    <n v="31.287399999999998"/>
    <n v="18.692599999999999"/>
    <x v="63"/>
  </r>
  <r>
    <d v="2004-06-02T00:00:00"/>
    <s v="SO65119"/>
    <n v="484"/>
    <n v="27337"/>
    <n v="10"/>
    <n v="2"/>
    <n v="2"/>
    <x v="52"/>
    <x v="5"/>
    <n v="2.9733000000000001"/>
    <n v="7.95"/>
    <n v="15.9"/>
    <n v="2"/>
    <n v="1"/>
    <n v="9.9534000000000002"/>
    <n v="5.9466000000000001"/>
    <x v="94"/>
  </r>
  <r>
    <d v="2003-02-11T00:00:00"/>
    <s v="SO65121"/>
    <n v="481"/>
    <n v="22815"/>
    <n v="8"/>
    <n v="2"/>
    <n v="2"/>
    <x v="23"/>
    <x v="4"/>
    <n v="3.3622999999999998"/>
    <n v="8.99"/>
    <n v="17.98"/>
    <n v="2"/>
    <n v="1"/>
    <n v="11.255400000000002"/>
    <n v="6.7245999999999997"/>
    <x v="100"/>
  </r>
  <r>
    <d v="2003-11-11T00:00:00"/>
    <s v="SO65421"/>
    <n v="481"/>
    <n v="14250"/>
    <n v="4"/>
    <n v="2"/>
    <n v="2"/>
    <x v="37"/>
    <x v="1"/>
    <n v="3.3622999999999998"/>
    <n v="8.99"/>
    <n v="17.98"/>
    <n v="2"/>
    <n v="1"/>
    <n v="11.255400000000002"/>
    <n v="6.7245999999999997"/>
    <x v="100"/>
  </r>
  <r>
    <d v="2004-07-02T00:00:00"/>
    <s v="SO65430"/>
    <n v="462"/>
    <n v="13191"/>
    <n v="4"/>
    <n v="2"/>
    <n v="2"/>
    <x v="53"/>
    <x v="1"/>
    <n v="9.7135999999999996"/>
    <n v="23.548100000000002"/>
    <n v="47.096200000000003"/>
    <n v="2"/>
    <n v="1"/>
    <n v="27.669000000000004"/>
    <n v="19.427199999999999"/>
    <x v="96"/>
  </r>
  <r>
    <d v="2003-12-12T00:00:00"/>
    <s v="SO65523"/>
    <n v="481"/>
    <n v="21703"/>
    <n v="6"/>
    <n v="2"/>
    <n v="2"/>
    <x v="3"/>
    <x v="3"/>
    <n v="3.3622999999999998"/>
    <n v="8.99"/>
    <n v="17.98"/>
    <n v="2"/>
    <n v="1"/>
    <n v="11.255400000000002"/>
    <n v="6.7245999999999997"/>
    <x v="100"/>
  </r>
  <r>
    <d v="2003-12-11T00:00:00"/>
    <s v="SO65525"/>
    <n v="535"/>
    <n v="15658"/>
    <n v="7"/>
    <n v="2"/>
    <n v="2"/>
    <x v="27"/>
    <x v="6"/>
    <n v="9.3462999999999994"/>
    <n v="24.99"/>
    <n v="49.98"/>
    <n v="2"/>
    <n v="1"/>
    <n v="31.287399999999998"/>
    <n v="18.692599999999999"/>
    <x v="63"/>
  </r>
  <r>
    <d v="2004-03-02T00:00:00"/>
    <s v="SO65645"/>
    <n v="541"/>
    <n v="27408"/>
    <n v="4"/>
    <n v="2"/>
    <n v="2"/>
    <x v="49"/>
    <x v="1"/>
    <n v="10.8423"/>
    <n v="28.99"/>
    <n v="57.98"/>
    <n v="2"/>
    <n v="1"/>
    <n v="36.295400000000001"/>
    <n v="21.6846"/>
    <x v="49"/>
  </r>
  <r>
    <d v="2003-02-12T00:00:00"/>
    <s v="SO65649"/>
    <n v="536"/>
    <n v="23297"/>
    <n v="4"/>
    <n v="2"/>
    <n v="2"/>
    <x v="8"/>
    <x v="1"/>
    <n v="11.2163"/>
    <n v="29.99"/>
    <n v="59.98"/>
    <n v="2"/>
    <n v="1"/>
    <n v="37.547399999999996"/>
    <n v="22.432600000000001"/>
    <x v="77"/>
  </r>
  <r>
    <d v="2003-10-11T00:00:00"/>
    <s v="SO65712"/>
    <n v="536"/>
    <n v="20937"/>
    <n v="8"/>
    <n v="2"/>
    <n v="2"/>
    <x v="18"/>
    <x v="4"/>
    <n v="11.2163"/>
    <n v="29.99"/>
    <n v="59.98"/>
    <n v="2"/>
    <n v="1"/>
    <n v="37.547399999999996"/>
    <n v="22.432600000000001"/>
    <x v="77"/>
  </r>
  <r>
    <d v="2003-06-12T00:00:00"/>
    <s v="SO65788"/>
    <n v="466"/>
    <n v="23371"/>
    <n v="1"/>
    <n v="2"/>
    <n v="2"/>
    <x v="13"/>
    <x v="2"/>
    <n v="9.7135999999999996"/>
    <n v="23.548100000000002"/>
    <n v="47.096200000000003"/>
    <n v="2"/>
    <n v="1"/>
    <n v="27.669000000000004"/>
    <n v="19.427199999999999"/>
    <x v="99"/>
  </r>
  <r>
    <d v="2004-12-02T00:00:00"/>
    <s v="SO65860"/>
    <n v="541"/>
    <n v="14041"/>
    <n v="6"/>
    <n v="2"/>
    <n v="2"/>
    <x v="54"/>
    <x v="3"/>
    <n v="10.8423"/>
    <n v="28.99"/>
    <n v="57.98"/>
    <n v="2"/>
    <n v="1"/>
    <n v="36.295400000000001"/>
    <n v="21.6846"/>
    <x v="49"/>
  </r>
  <r>
    <d v="2004-01-01T00:00:00"/>
    <s v="SO65838"/>
    <n v="536"/>
    <n v="22825"/>
    <n v="10"/>
    <n v="2"/>
    <n v="2"/>
    <x v="36"/>
    <x v="5"/>
    <n v="11.2163"/>
    <n v="29.99"/>
    <n v="59.98"/>
    <n v="2"/>
    <n v="1"/>
    <n v="37.547399999999996"/>
    <n v="22.432600000000001"/>
    <x v="77"/>
  </r>
  <r>
    <d v="2004-06-02T00:00:00"/>
    <s v="SO65887"/>
    <n v="482"/>
    <n v="13023"/>
    <n v="9"/>
    <n v="2"/>
    <n v="2"/>
    <x v="52"/>
    <x v="0"/>
    <n v="3.3622999999999998"/>
    <n v="8.99"/>
    <n v="17.98"/>
    <n v="2"/>
    <n v="1"/>
    <n v="11.255400000000002"/>
    <n v="6.7245999999999997"/>
    <x v="98"/>
  </r>
  <r>
    <d v="2003-11-11T00:00:00"/>
    <s v="SO65892"/>
    <n v="535"/>
    <n v="11661"/>
    <n v="6"/>
    <n v="2"/>
    <n v="2"/>
    <x v="37"/>
    <x v="3"/>
    <n v="9.3462999999999994"/>
    <n v="24.99"/>
    <n v="49.98"/>
    <n v="2"/>
    <n v="1"/>
    <n v="31.287399999999998"/>
    <n v="18.692599999999999"/>
    <x v="63"/>
  </r>
  <r>
    <d v="2004-12-02T00:00:00"/>
    <s v="SO65924"/>
    <n v="484"/>
    <n v="15448"/>
    <n v="10"/>
    <n v="2"/>
    <n v="2"/>
    <x v="54"/>
    <x v="5"/>
    <n v="2.9733000000000001"/>
    <n v="7.95"/>
    <n v="15.9"/>
    <n v="2"/>
    <n v="1"/>
    <n v="9.9534000000000002"/>
    <n v="5.9466000000000001"/>
    <x v="94"/>
  </r>
  <r>
    <d v="2003-07-12T00:00:00"/>
    <s v="SO66068"/>
    <n v="541"/>
    <n v="25909"/>
    <n v="4"/>
    <n v="2"/>
    <n v="2"/>
    <x v="9"/>
    <x v="1"/>
    <n v="10.8423"/>
    <n v="28.99"/>
    <n v="57.98"/>
    <n v="2"/>
    <n v="1"/>
    <n v="36.295400000000001"/>
    <n v="21.6846"/>
    <x v="49"/>
  </r>
  <r>
    <d v="2004-07-02T00:00:00"/>
    <s v="SO66034"/>
    <n v="464"/>
    <n v="27225"/>
    <n v="4"/>
    <n v="2"/>
    <n v="2"/>
    <x v="53"/>
    <x v="1"/>
    <n v="9.7135999999999996"/>
    <n v="23.548100000000002"/>
    <n v="47.096200000000003"/>
    <n v="2"/>
    <n v="1"/>
    <n v="27.669000000000004"/>
    <n v="19.427199999999999"/>
    <x v="97"/>
  </r>
  <r>
    <d v="2004-04-02T00:00:00"/>
    <s v="SO66057"/>
    <n v="481"/>
    <n v="17778"/>
    <n v="7"/>
    <n v="2"/>
    <n v="2"/>
    <x v="56"/>
    <x v="6"/>
    <n v="3.3622999999999998"/>
    <n v="8.99"/>
    <n v="17.98"/>
    <n v="2"/>
    <n v="1"/>
    <n v="11.255400000000002"/>
    <n v="6.7245999999999997"/>
    <x v="100"/>
  </r>
  <r>
    <d v="2003-04-12T00:00:00"/>
    <s v="SO66152"/>
    <n v="541"/>
    <n v="11482"/>
    <n v="10"/>
    <n v="2"/>
    <n v="2"/>
    <x v="26"/>
    <x v="5"/>
    <n v="10.8423"/>
    <n v="28.99"/>
    <n v="57.98"/>
    <n v="2"/>
    <n v="1"/>
    <n v="36.295400000000001"/>
    <n v="21.6846"/>
    <x v="49"/>
  </r>
  <r>
    <d v="2003-04-12T00:00:00"/>
    <s v="SO66119"/>
    <n v="536"/>
    <n v="22823"/>
    <n v="10"/>
    <n v="2"/>
    <n v="2"/>
    <x v="26"/>
    <x v="5"/>
    <n v="11.2163"/>
    <n v="29.99"/>
    <n v="59.98"/>
    <n v="2"/>
    <n v="1"/>
    <n v="37.547399999999996"/>
    <n v="22.432600000000001"/>
    <x v="77"/>
  </r>
  <r>
    <d v="2004-01-02T00:00:00"/>
    <s v="SO66094"/>
    <n v="536"/>
    <n v="21107"/>
    <n v="8"/>
    <n v="2"/>
    <n v="2"/>
    <x v="58"/>
    <x v="4"/>
    <n v="11.2163"/>
    <n v="29.99"/>
    <n v="59.98"/>
    <n v="2"/>
    <n v="1"/>
    <n v="37.547399999999996"/>
    <n v="22.432600000000001"/>
    <x v="77"/>
  </r>
  <r>
    <d v="2004-11-02T00:00:00"/>
    <s v="SO66115"/>
    <n v="482"/>
    <n v="15819"/>
    <n v="1"/>
    <n v="2"/>
    <n v="2"/>
    <x v="57"/>
    <x v="2"/>
    <n v="3.3622999999999998"/>
    <n v="8.99"/>
    <n v="17.98"/>
    <n v="2"/>
    <n v="1"/>
    <n v="11.255400000000002"/>
    <n v="6.7245999999999997"/>
    <x v="98"/>
  </r>
  <r>
    <d v="2004-10-02T00:00:00"/>
    <s v="SO66225"/>
    <n v="481"/>
    <n v="18875"/>
    <n v="6"/>
    <n v="2"/>
    <n v="2"/>
    <x v="59"/>
    <x v="3"/>
    <n v="3.3622999999999998"/>
    <n v="8.99"/>
    <n v="17.98"/>
    <n v="2"/>
    <n v="1"/>
    <n v="11.255400000000002"/>
    <n v="6.7245999999999997"/>
    <x v="100"/>
  </r>
  <r>
    <d v="2003-06-12T00:00:00"/>
    <s v="SO66236"/>
    <n v="536"/>
    <n v="22837"/>
    <n v="10"/>
    <n v="2"/>
    <n v="2"/>
    <x v="13"/>
    <x v="5"/>
    <n v="11.2163"/>
    <n v="29.99"/>
    <n v="59.98"/>
    <n v="2"/>
    <n v="1"/>
    <n v="37.547399999999996"/>
    <n v="22.432600000000001"/>
    <x v="77"/>
  </r>
  <r>
    <d v="2004-07-01T00:00:00"/>
    <s v="SO66277"/>
    <n v="464"/>
    <n v="26088"/>
    <n v="1"/>
    <n v="2"/>
    <n v="2"/>
    <x v="48"/>
    <x v="2"/>
    <n v="9.7135999999999996"/>
    <n v="23.548100000000002"/>
    <n v="47.096200000000003"/>
    <n v="2"/>
    <n v="1"/>
    <n v="27.669000000000004"/>
    <n v="19.427199999999999"/>
    <x v="97"/>
  </r>
  <r>
    <d v="2004-03-01T00:00:00"/>
    <s v="SO66282"/>
    <n v="464"/>
    <n v="18396"/>
    <n v="1"/>
    <n v="2"/>
    <n v="2"/>
    <x v="41"/>
    <x v="2"/>
    <n v="9.7135999999999996"/>
    <n v="23.548100000000002"/>
    <n v="47.096200000000003"/>
    <n v="2"/>
    <n v="1"/>
    <n v="27.669000000000004"/>
    <n v="19.427199999999999"/>
    <x v="97"/>
  </r>
  <r>
    <d v="2003-09-12T00:00:00"/>
    <s v="SO66351"/>
    <n v="535"/>
    <n v="16094"/>
    <n v="4"/>
    <n v="2"/>
    <n v="2"/>
    <x v="7"/>
    <x v="1"/>
    <n v="9.3462999999999994"/>
    <n v="24.99"/>
    <n v="49.98"/>
    <n v="2"/>
    <n v="1"/>
    <n v="31.287399999999998"/>
    <n v="18.692599999999999"/>
    <x v="63"/>
  </r>
  <r>
    <d v="2004-01-01T00:00:00"/>
    <s v="SO66388"/>
    <n v="536"/>
    <n v="23564"/>
    <n v="4"/>
    <n v="2"/>
    <n v="2"/>
    <x v="36"/>
    <x v="1"/>
    <n v="11.2163"/>
    <n v="29.99"/>
    <n v="59.98"/>
    <n v="2"/>
    <n v="1"/>
    <n v="37.547399999999996"/>
    <n v="22.432600000000001"/>
    <x v="77"/>
  </r>
  <r>
    <d v="2004-04-01T00:00:00"/>
    <s v="SO66455"/>
    <n v="536"/>
    <n v="23298"/>
    <n v="1"/>
    <n v="2"/>
    <n v="2"/>
    <x v="33"/>
    <x v="2"/>
    <n v="11.2163"/>
    <n v="29.99"/>
    <n v="59.98"/>
    <n v="2"/>
    <n v="1"/>
    <n v="37.547399999999996"/>
    <n v="22.432600000000001"/>
    <x v="77"/>
  </r>
  <r>
    <d v="2003-04-12T00:00:00"/>
    <s v="SO66518"/>
    <n v="484"/>
    <n v="18711"/>
    <n v="9"/>
    <n v="2"/>
    <n v="2"/>
    <x v="26"/>
    <x v="0"/>
    <n v="2.9733000000000001"/>
    <n v="7.95"/>
    <n v="15.9"/>
    <n v="2"/>
    <n v="1"/>
    <n v="9.9534000000000002"/>
    <n v="5.9466000000000001"/>
    <x v="94"/>
  </r>
  <r>
    <d v="2004-12-02T00:00:00"/>
    <s v="SO66532"/>
    <n v="535"/>
    <n v="15053"/>
    <n v="7"/>
    <n v="2"/>
    <n v="2"/>
    <x v="54"/>
    <x v="6"/>
    <n v="9.3462999999999994"/>
    <n v="24.99"/>
    <n v="49.98"/>
    <n v="2"/>
    <n v="1"/>
    <n v="31.287399999999998"/>
    <n v="18.692599999999999"/>
    <x v="63"/>
  </r>
  <r>
    <d v="2004-01-03T00:00:00"/>
    <s v="SO66607"/>
    <n v="536"/>
    <n v="21536"/>
    <n v="8"/>
    <n v="2"/>
    <n v="2"/>
    <x v="65"/>
    <x v="4"/>
    <n v="11.2163"/>
    <n v="29.99"/>
    <n v="59.98"/>
    <n v="2"/>
    <n v="1"/>
    <n v="37.547399999999996"/>
    <n v="22.432600000000001"/>
    <x v="77"/>
  </r>
  <r>
    <d v="2003-06-12T00:00:00"/>
    <s v="SO66584"/>
    <n v="535"/>
    <n v="11769"/>
    <n v="6"/>
    <n v="2"/>
    <n v="2"/>
    <x v="13"/>
    <x v="3"/>
    <n v="9.3462999999999994"/>
    <n v="24.99"/>
    <n v="49.98"/>
    <n v="2"/>
    <n v="1"/>
    <n v="31.287399999999998"/>
    <n v="18.692599999999999"/>
    <x v="63"/>
  </r>
  <r>
    <d v="2003-08-12T00:00:00"/>
    <s v="SO66691"/>
    <n v="481"/>
    <n v="25942"/>
    <n v="4"/>
    <n v="2"/>
    <n v="2"/>
    <x v="32"/>
    <x v="1"/>
    <n v="3.3622999999999998"/>
    <n v="8.99"/>
    <n v="17.98"/>
    <n v="2"/>
    <n v="1"/>
    <n v="11.255400000000002"/>
    <n v="6.7245999999999997"/>
    <x v="100"/>
  </r>
  <r>
    <d v="2003-02-12T00:00:00"/>
    <s v="SO66737"/>
    <n v="535"/>
    <n v="19837"/>
    <n v="4"/>
    <n v="2"/>
    <n v="2"/>
    <x v="8"/>
    <x v="1"/>
    <n v="9.3462999999999994"/>
    <n v="24.99"/>
    <n v="49.98"/>
    <n v="2"/>
    <n v="1"/>
    <n v="31.287399999999998"/>
    <n v="18.692599999999999"/>
    <x v="63"/>
  </r>
  <r>
    <d v="2003-11-12T00:00:00"/>
    <s v="SO66935"/>
    <n v="481"/>
    <n v="23386"/>
    <n v="4"/>
    <n v="2"/>
    <n v="2"/>
    <x v="34"/>
    <x v="1"/>
    <n v="3.3622999999999998"/>
    <n v="8.99"/>
    <n v="17.98"/>
    <n v="2"/>
    <n v="1"/>
    <n v="11.255400000000002"/>
    <n v="6.7245999999999997"/>
    <x v="100"/>
  </r>
  <r>
    <d v="2003-09-12T00:00:00"/>
    <s v="SO66923"/>
    <n v="541"/>
    <n v="15624"/>
    <n v="7"/>
    <n v="2"/>
    <n v="2"/>
    <x v="7"/>
    <x v="6"/>
    <n v="10.8423"/>
    <n v="28.99"/>
    <n v="57.98"/>
    <n v="2"/>
    <n v="1"/>
    <n v="36.295400000000001"/>
    <n v="21.6846"/>
    <x v="49"/>
  </r>
  <r>
    <d v="2004-02-03T00:00:00"/>
    <s v="SO66912"/>
    <n v="535"/>
    <n v="17100"/>
    <n v="8"/>
    <n v="2"/>
    <n v="2"/>
    <x v="60"/>
    <x v="4"/>
    <n v="9.3462999999999994"/>
    <n v="24.99"/>
    <n v="49.98"/>
    <n v="2"/>
    <n v="1"/>
    <n v="31.287399999999998"/>
    <n v="18.692599999999999"/>
    <x v="63"/>
  </r>
  <r>
    <d v="2004-02-01T00:00:00"/>
    <s v="SO66934"/>
    <n v="482"/>
    <n v="26538"/>
    <n v="4"/>
    <n v="2"/>
    <n v="2"/>
    <x v="43"/>
    <x v="1"/>
    <n v="3.3622999999999998"/>
    <n v="8.99"/>
    <n v="17.98"/>
    <n v="2"/>
    <n v="1"/>
    <n v="11.255400000000002"/>
    <n v="6.7245999999999997"/>
    <x v="98"/>
  </r>
  <r>
    <d v="2004-10-02T00:00:00"/>
    <s v="SO66954"/>
    <n v="484"/>
    <n v="25775"/>
    <n v="10"/>
    <n v="2"/>
    <n v="2"/>
    <x v="59"/>
    <x v="5"/>
    <n v="2.9733000000000001"/>
    <n v="7.95"/>
    <n v="15.9"/>
    <n v="2"/>
    <n v="1"/>
    <n v="9.9534000000000002"/>
    <n v="5.9466000000000001"/>
    <x v="94"/>
  </r>
  <r>
    <d v="2004-12-01T00:00:00"/>
    <s v="SO67037"/>
    <n v="536"/>
    <n v="22134"/>
    <n v="4"/>
    <n v="2"/>
    <n v="2"/>
    <x v="42"/>
    <x v="1"/>
    <n v="11.2163"/>
    <n v="29.99"/>
    <n v="59.98"/>
    <n v="2"/>
    <n v="1"/>
    <n v="37.547399999999996"/>
    <n v="22.432600000000001"/>
    <x v="77"/>
  </r>
  <r>
    <d v="2004-07-02T00:00:00"/>
    <s v="SO67094"/>
    <n v="541"/>
    <n v="12532"/>
    <n v="6"/>
    <n v="2"/>
    <n v="2"/>
    <x v="53"/>
    <x v="3"/>
    <n v="10.8423"/>
    <n v="28.99"/>
    <n v="57.98"/>
    <n v="2"/>
    <n v="1"/>
    <n v="36.295400000000001"/>
    <n v="21.6846"/>
    <x v="49"/>
  </r>
  <r>
    <d v="2004-01-02T00:00:00"/>
    <s v="SO67099"/>
    <n v="536"/>
    <n v="23240"/>
    <n v="1"/>
    <n v="2"/>
    <n v="2"/>
    <x v="58"/>
    <x v="2"/>
    <n v="11.2163"/>
    <n v="29.99"/>
    <n v="59.98"/>
    <n v="2"/>
    <n v="1"/>
    <n v="37.547399999999996"/>
    <n v="22.432600000000001"/>
    <x v="77"/>
  </r>
  <r>
    <d v="2004-08-03T00:00:00"/>
    <s v="SO67158"/>
    <n v="535"/>
    <n v="11711"/>
    <n v="6"/>
    <n v="2"/>
    <n v="2"/>
    <x v="63"/>
    <x v="3"/>
    <n v="9.3462999999999994"/>
    <n v="24.99"/>
    <n v="49.98"/>
    <n v="2"/>
    <n v="1"/>
    <n v="31.287399999999998"/>
    <n v="18.692599999999999"/>
    <x v="63"/>
  </r>
  <r>
    <d v="2004-07-02T00:00:00"/>
    <s v="SO67254"/>
    <n v="481"/>
    <n v="23186"/>
    <n v="4"/>
    <n v="2"/>
    <n v="2"/>
    <x v="53"/>
    <x v="1"/>
    <n v="3.3622999999999998"/>
    <n v="8.99"/>
    <n v="17.98"/>
    <n v="2"/>
    <n v="1"/>
    <n v="11.255400000000002"/>
    <n v="6.7245999999999997"/>
    <x v="100"/>
  </r>
  <r>
    <d v="2004-05-02T00:00:00"/>
    <s v="SO67211"/>
    <n v="464"/>
    <n v="12352"/>
    <n v="9"/>
    <n v="2"/>
    <n v="2"/>
    <x v="51"/>
    <x v="0"/>
    <n v="9.7135999999999996"/>
    <n v="23.548100000000002"/>
    <n v="47.096200000000003"/>
    <n v="2"/>
    <n v="1"/>
    <n v="27.669000000000004"/>
    <n v="19.427199999999999"/>
    <x v="97"/>
  </r>
  <r>
    <d v="2004-03-02T00:00:00"/>
    <s v="SO67394"/>
    <n v="535"/>
    <n v="18200"/>
    <n v="9"/>
    <n v="2"/>
    <n v="2"/>
    <x v="49"/>
    <x v="0"/>
    <n v="9.3462999999999994"/>
    <n v="24.99"/>
    <n v="49.98"/>
    <n v="2"/>
    <n v="1"/>
    <n v="31.287399999999998"/>
    <n v="18.692599999999999"/>
    <x v="63"/>
  </r>
  <r>
    <d v="2003-10-12T00:00:00"/>
    <s v="SO67353"/>
    <n v="536"/>
    <n v="17317"/>
    <n v="9"/>
    <n v="2"/>
    <n v="2"/>
    <x v="14"/>
    <x v="0"/>
    <n v="11.2163"/>
    <n v="29.99"/>
    <n v="59.98"/>
    <n v="2"/>
    <n v="1"/>
    <n v="37.547399999999996"/>
    <n v="22.432600000000001"/>
    <x v="77"/>
  </r>
  <r>
    <d v="2004-02-03T00:00:00"/>
    <s v="SO67358"/>
    <n v="484"/>
    <n v="11655"/>
    <n v="4"/>
    <n v="2"/>
    <n v="2"/>
    <x v="60"/>
    <x v="1"/>
    <n v="2.9733000000000001"/>
    <n v="7.95"/>
    <n v="15.9"/>
    <n v="2"/>
    <n v="1"/>
    <n v="9.9534000000000002"/>
    <n v="5.9466000000000001"/>
    <x v="94"/>
  </r>
  <r>
    <d v="2004-12-03T00:00:00"/>
    <s v="SO67414"/>
    <n v="462"/>
    <n v="12689"/>
    <n v="9"/>
    <n v="2"/>
    <n v="2"/>
    <x v="72"/>
    <x v="0"/>
    <n v="9.7135999999999996"/>
    <n v="23.548100000000002"/>
    <n v="47.096200000000003"/>
    <n v="2"/>
    <n v="1"/>
    <n v="27.669000000000004"/>
    <n v="19.427199999999999"/>
    <x v="96"/>
  </r>
  <r>
    <d v="2004-03-01T00:00:00"/>
    <s v="SO67440"/>
    <n v="482"/>
    <n v="16838"/>
    <n v="4"/>
    <n v="2"/>
    <n v="2"/>
    <x v="41"/>
    <x v="1"/>
    <n v="3.3622999999999998"/>
    <n v="8.99"/>
    <n v="17.98"/>
    <n v="2"/>
    <n v="1"/>
    <n v="11.255400000000002"/>
    <n v="6.7245999999999997"/>
    <x v="98"/>
  </r>
  <r>
    <d v="2004-08-01T00:00:00"/>
    <s v="SO67507"/>
    <n v="541"/>
    <n v="11287"/>
    <n v="6"/>
    <n v="2"/>
    <n v="2"/>
    <x v="45"/>
    <x v="3"/>
    <n v="10.8423"/>
    <n v="28.99"/>
    <n v="57.98"/>
    <n v="2"/>
    <n v="1"/>
    <n v="36.295400000000001"/>
    <n v="21.6846"/>
    <x v="49"/>
  </r>
  <r>
    <d v="2004-07-01T00:00:00"/>
    <s v="SO67596"/>
    <n v="536"/>
    <n v="22865"/>
    <n v="4"/>
    <n v="2"/>
    <n v="2"/>
    <x v="48"/>
    <x v="1"/>
    <n v="11.2163"/>
    <n v="29.99"/>
    <n v="59.98"/>
    <n v="2"/>
    <n v="1"/>
    <n v="37.547399999999996"/>
    <n v="22.432600000000001"/>
    <x v="77"/>
  </r>
  <r>
    <d v="2004-12-01T00:00:00"/>
    <s v="SO67603"/>
    <n v="481"/>
    <n v="14430"/>
    <n v="1"/>
    <n v="2"/>
    <n v="2"/>
    <x v="42"/>
    <x v="2"/>
    <n v="3.3622999999999998"/>
    <n v="8.99"/>
    <n v="17.98"/>
    <n v="2"/>
    <n v="1"/>
    <n v="11.255400000000002"/>
    <n v="6.7245999999999997"/>
    <x v="100"/>
  </r>
  <r>
    <d v="2004-01-02T00:00:00"/>
    <s v="SO67653"/>
    <n v="484"/>
    <n v="16667"/>
    <n v="6"/>
    <n v="2"/>
    <n v="2"/>
    <x v="58"/>
    <x v="3"/>
    <n v="2.9733000000000001"/>
    <n v="7.95"/>
    <n v="15.9"/>
    <n v="2"/>
    <n v="1"/>
    <n v="9.9534000000000002"/>
    <n v="5.9466000000000001"/>
    <x v="94"/>
  </r>
  <r>
    <d v="2003-12-12T00:00:00"/>
    <s v="SO67658"/>
    <n v="541"/>
    <n v="27012"/>
    <n v="1"/>
    <n v="2"/>
    <n v="2"/>
    <x v="3"/>
    <x v="2"/>
    <n v="10.8423"/>
    <n v="28.99"/>
    <n v="57.98"/>
    <n v="2"/>
    <n v="1"/>
    <n v="36.295400000000001"/>
    <n v="21.6846"/>
    <x v="49"/>
  </r>
  <r>
    <d v="2004-10-03T00:00:00"/>
    <s v="SO67708"/>
    <n v="464"/>
    <n v="26501"/>
    <n v="4"/>
    <n v="2"/>
    <n v="2"/>
    <x v="71"/>
    <x v="1"/>
    <n v="9.7135999999999996"/>
    <n v="23.548100000000002"/>
    <n v="47.096200000000003"/>
    <n v="2"/>
    <n v="1"/>
    <n v="27.669000000000004"/>
    <n v="19.427199999999999"/>
    <x v="97"/>
  </r>
  <r>
    <d v="2004-05-03T00:00:00"/>
    <s v="SO67725"/>
    <n v="535"/>
    <n v="19907"/>
    <n v="7"/>
    <n v="2"/>
    <n v="2"/>
    <x v="62"/>
    <x v="6"/>
    <n v="9.3462999999999994"/>
    <n v="24.99"/>
    <n v="49.98"/>
    <n v="2"/>
    <n v="1"/>
    <n v="31.287399999999998"/>
    <n v="18.692599999999999"/>
    <x v="63"/>
  </r>
  <r>
    <d v="2004-11-01T00:00:00"/>
    <s v="SO67896"/>
    <n v="541"/>
    <n v="25994"/>
    <n v="1"/>
    <n v="2"/>
    <n v="2"/>
    <x v="44"/>
    <x v="2"/>
    <n v="10.8423"/>
    <n v="28.99"/>
    <n v="57.98"/>
    <n v="2"/>
    <n v="1"/>
    <n v="36.295400000000001"/>
    <n v="21.6846"/>
    <x v="49"/>
  </r>
  <r>
    <d v="2004-09-01T00:00:00"/>
    <s v="SO67916"/>
    <n v="536"/>
    <n v="12532"/>
    <n v="6"/>
    <n v="2"/>
    <n v="2"/>
    <x v="47"/>
    <x v="3"/>
    <n v="11.2163"/>
    <n v="29.99"/>
    <n v="59.98"/>
    <n v="2"/>
    <n v="1"/>
    <n v="37.547399999999996"/>
    <n v="22.432600000000001"/>
    <x v="77"/>
  </r>
  <r>
    <d v="2004-05-01T00:00:00"/>
    <s v="SO67919"/>
    <n v="536"/>
    <n v="23001"/>
    <n v="1"/>
    <n v="2"/>
    <n v="2"/>
    <x v="35"/>
    <x v="2"/>
    <n v="11.2163"/>
    <n v="29.99"/>
    <n v="59.98"/>
    <n v="2"/>
    <n v="1"/>
    <n v="37.547399999999996"/>
    <n v="22.432600000000001"/>
    <x v="77"/>
  </r>
  <r>
    <d v="2004-09-03T00:00:00"/>
    <s v="SO67932"/>
    <n v="541"/>
    <n v="28467"/>
    <n v="8"/>
    <n v="2"/>
    <n v="2"/>
    <x v="70"/>
    <x v="4"/>
    <n v="10.8423"/>
    <n v="28.99"/>
    <n v="57.98"/>
    <n v="2"/>
    <n v="1"/>
    <n v="36.295400000000001"/>
    <n v="21.6846"/>
    <x v="49"/>
  </r>
  <r>
    <d v="2004-11-02T00:00:00"/>
    <s v="SO67983"/>
    <n v="535"/>
    <n v="26453"/>
    <n v="1"/>
    <n v="2"/>
    <n v="2"/>
    <x v="57"/>
    <x v="2"/>
    <n v="9.3462999999999994"/>
    <n v="24.99"/>
    <n v="49.98"/>
    <n v="2"/>
    <n v="1"/>
    <n v="31.287399999999998"/>
    <n v="18.692599999999999"/>
    <x v="63"/>
  </r>
  <r>
    <d v="2004-09-03T00:00:00"/>
    <s v="SO67996"/>
    <n v="462"/>
    <n v="23229"/>
    <n v="8"/>
    <n v="2"/>
    <n v="2"/>
    <x v="70"/>
    <x v="4"/>
    <n v="9.7135999999999996"/>
    <n v="23.548100000000002"/>
    <n v="47.096200000000003"/>
    <n v="2"/>
    <n v="1"/>
    <n v="27.669000000000004"/>
    <n v="19.427199999999999"/>
    <x v="96"/>
  </r>
  <r>
    <d v="2004-11-02T00:00:00"/>
    <s v="SO68042"/>
    <n v="536"/>
    <n v="22763"/>
    <n v="1"/>
    <n v="2"/>
    <n v="2"/>
    <x v="57"/>
    <x v="2"/>
    <n v="11.2163"/>
    <n v="29.99"/>
    <n v="59.98"/>
    <n v="2"/>
    <n v="1"/>
    <n v="37.547399999999996"/>
    <n v="22.432600000000001"/>
    <x v="77"/>
  </r>
  <r>
    <d v="2004-11-01T00:00:00"/>
    <s v="SO68092"/>
    <n v="535"/>
    <n v="12704"/>
    <n v="9"/>
    <n v="2"/>
    <n v="2"/>
    <x v="44"/>
    <x v="0"/>
    <n v="9.3462999999999994"/>
    <n v="24.99"/>
    <n v="49.98"/>
    <n v="2"/>
    <n v="1"/>
    <n v="31.287399999999998"/>
    <n v="18.692599999999999"/>
    <x v="63"/>
  </r>
  <r>
    <d v="2004-05-02T00:00:00"/>
    <s v="SO68146"/>
    <n v="481"/>
    <n v="27909"/>
    <n v="10"/>
    <n v="2"/>
    <n v="2"/>
    <x v="51"/>
    <x v="5"/>
    <n v="3.3622999999999998"/>
    <n v="8.99"/>
    <n v="17.98"/>
    <n v="2"/>
    <n v="1"/>
    <n v="11.255400000000002"/>
    <n v="6.7245999999999997"/>
    <x v="100"/>
  </r>
  <r>
    <d v="2004-12-01T00:00:00"/>
    <s v="SO68168"/>
    <n v="535"/>
    <n v="26518"/>
    <n v="4"/>
    <n v="2"/>
    <n v="2"/>
    <x v="42"/>
    <x v="1"/>
    <n v="9.3462999999999994"/>
    <n v="24.99"/>
    <n v="49.98"/>
    <n v="2"/>
    <n v="1"/>
    <n v="31.287399999999998"/>
    <n v="18.692599999999999"/>
    <x v="63"/>
  </r>
  <r>
    <d v="2004-01-03T00:00:00"/>
    <s v="SO68256"/>
    <n v="466"/>
    <n v="27450"/>
    <n v="1"/>
    <n v="2"/>
    <n v="2"/>
    <x v="65"/>
    <x v="2"/>
    <n v="9.7135999999999996"/>
    <n v="23.548100000000002"/>
    <n v="47.096200000000003"/>
    <n v="2"/>
    <n v="1"/>
    <n v="27.669000000000004"/>
    <n v="19.427199999999999"/>
    <x v="99"/>
  </r>
  <r>
    <d v="2004-07-02T00:00:00"/>
    <s v="SO68202"/>
    <n v="484"/>
    <n v="16420"/>
    <n v="10"/>
    <n v="2"/>
    <n v="2"/>
    <x v="53"/>
    <x v="5"/>
    <n v="2.9733000000000001"/>
    <n v="7.95"/>
    <n v="15.9"/>
    <n v="2"/>
    <n v="1"/>
    <n v="9.9534000000000002"/>
    <n v="5.9466000000000001"/>
    <x v="94"/>
  </r>
  <r>
    <d v="2004-02-03T00:00:00"/>
    <s v="SO68210"/>
    <n v="541"/>
    <n v="11203"/>
    <n v="6"/>
    <n v="2"/>
    <n v="2"/>
    <x v="60"/>
    <x v="3"/>
    <n v="10.8423"/>
    <n v="28.99"/>
    <n v="57.98"/>
    <n v="2"/>
    <n v="1"/>
    <n v="36.295400000000001"/>
    <n v="21.6846"/>
    <x v="49"/>
  </r>
  <r>
    <d v="2004-06-02T00:00:00"/>
    <s v="SO68411"/>
    <n v="535"/>
    <n v="11753"/>
    <n v="9"/>
    <n v="2"/>
    <n v="2"/>
    <x v="52"/>
    <x v="0"/>
    <n v="9.3462999999999994"/>
    <n v="24.99"/>
    <n v="49.98"/>
    <n v="2"/>
    <n v="1"/>
    <n v="31.287399999999998"/>
    <n v="18.692599999999999"/>
    <x v="63"/>
  </r>
  <r>
    <d v="2004-09-01T00:00:00"/>
    <s v="SO68468"/>
    <n v="541"/>
    <n v="11026"/>
    <n v="9"/>
    <n v="2"/>
    <n v="2"/>
    <x v="47"/>
    <x v="0"/>
    <n v="10.8423"/>
    <n v="28.99"/>
    <n v="57.98"/>
    <n v="2"/>
    <n v="1"/>
    <n v="36.295400000000001"/>
    <n v="21.6846"/>
    <x v="49"/>
  </r>
  <r>
    <d v="2004-01-01T00:00:00"/>
    <s v="SO68415"/>
    <n v="541"/>
    <n v="13096"/>
    <n v="6"/>
    <n v="2"/>
    <n v="2"/>
    <x v="36"/>
    <x v="3"/>
    <n v="10.8423"/>
    <n v="28.99"/>
    <n v="57.98"/>
    <n v="2"/>
    <n v="1"/>
    <n v="36.295400000000001"/>
    <n v="21.6846"/>
    <x v="49"/>
  </r>
  <r>
    <d v="2004-09-02T00:00:00"/>
    <s v="SO68421"/>
    <n v="536"/>
    <n v="19817"/>
    <n v="6"/>
    <n v="2"/>
    <n v="2"/>
    <x v="55"/>
    <x v="3"/>
    <n v="11.2163"/>
    <n v="29.99"/>
    <n v="59.98"/>
    <n v="2"/>
    <n v="1"/>
    <n v="37.547399999999996"/>
    <n v="22.432600000000001"/>
    <x v="77"/>
  </r>
  <r>
    <d v="2004-04-03T00:00:00"/>
    <s v="SO68492"/>
    <n v="464"/>
    <n v="11253"/>
    <n v="6"/>
    <n v="2"/>
    <n v="2"/>
    <x v="67"/>
    <x v="3"/>
    <n v="9.7135999999999996"/>
    <n v="23.548100000000002"/>
    <n v="47.096200000000003"/>
    <n v="2"/>
    <n v="1"/>
    <n v="27.669000000000004"/>
    <n v="19.427199999999999"/>
    <x v="97"/>
  </r>
  <r>
    <d v="2004-06-03T00:00:00"/>
    <s v="SO68535"/>
    <n v="541"/>
    <n v="26362"/>
    <n v="8"/>
    <n v="2"/>
    <n v="2"/>
    <x v="68"/>
    <x v="4"/>
    <n v="10.8423"/>
    <n v="28.99"/>
    <n v="57.98"/>
    <n v="2"/>
    <n v="1"/>
    <n v="36.295400000000001"/>
    <n v="21.6846"/>
    <x v="49"/>
  </r>
  <r>
    <d v="2004-11-03T00:00:00"/>
    <s v="SO68493"/>
    <n v="481"/>
    <n v="19741"/>
    <n v="1"/>
    <n v="2"/>
    <n v="2"/>
    <x v="66"/>
    <x v="2"/>
    <n v="3.3622999999999998"/>
    <n v="8.99"/>
    <n v="17.98"/>
    <n v="2"/>
    <n v="1"/>
    <n v="11.255400000000002"/>
    <n v="6.7245999999999997"/>
    <x v="100"/>
  </r>
  <r>
    <d v="2004-04-02T00:00:00"/>
    <s v="SO68582"/>
    <n v="536"/>
    <n v="23625"/>
    <n v="10"/>
    <n v="2"/>
    <n v="2"/>
    <x v="56"/>
    <x v="5"/>
    <n v="11.2163"/>
    <n v="29.99"/>
    <n v="59.98"/>
    <n v="2"/>
    <n v="1"/>
    <n v="37.547399999999996"/>
    <n v="22.432600000000001"/>
    <x v="77"/>
  </r>
  <r>
    <d v="2004-03-03T00:00:00"/>
    <s v="SO68600"/>
    <n v="541"/>
    <n v="28706"/>
    <n v="8"/>
    <n v="2"/>
    <n v="2"/>
    <x v="64"/>
    <x v="4"/>
    <n v="10.8423"/>
    <n v="28.99"/>
    <n v="57.98"/>
    <n v="2"/>
    <n v="1"/>
    <n v="36.295400000000001"/>
    <n v="21.6846"/>
    <x v="49"/>
  </r>
  <r>
    <d v="2004-06-01T00:00:00"/>
    <s v="SO68682"/>
    <n v="541"/>
    <n v="13075"/>
    <n v="9"/>
    <n v="2"/>
    <n v="2"/>
    <x v="46"/>
    <x v="0"/>
    <n v="10.8423"/>
    <n v="28.99"/>
    <n v="57.98"/>
    <n v="2"/>
    <n v="1"/>
    <n v="36.295400000000001"/>
    <n v="21.6846"/>
    <x v="49"/>
  </r>
  <r>
    <d v="2004-08-01T00:00:00"/>
    <s v="SO68706"/>
    <n v="462"/>
    <n v="17382"/>
    <n v="4"/>
    <n v="2"/>
    <n v="2"/>
    <x v="45"/>
    <x v="1"/>
    <n v="9.7135999999999996"/>
    <n v="23.548100000000002"/>
    <n v="47.096200000000003"/>
    <n v="2"/>
    <n v="1"/>
    <n v="27.669000000000004"/>
    <n v="19.427199999999999"/>
    <x v="96"/>
  </r>
  <r>
    <d v="2004-10-03T00:00:00"/>
    <s v="SO68688"/>
    <n v="535"/>
    <n v="18625"/>
    <n v="10"/>
    <n v="2"/>
    <n v="2"/>
    <x v="71"/>
    <x v="5"/>
    <n v="9.3462999999999994"/>
    <n v="24.99"/>
    <n v="49.98"/>
    <n v="2"/>
    <n v="1"/>
    <n v="31.287399999999998"/>
    <n v="18.692599999999999"/>
    <x v="63"/>
  </r>
  <r>
    <d v="2004-11-03T00:00:00"/>
    <s v="SO68726"/>
    <n v="541"/>
    <n v="27459"/>
    <n v="4"/>
    <n v="2"/>
    <n v="2"/>
    <x v="66"/>
    <x v="1"/>
    <n v="10.8423"/>
    <n v="28.99"/>
    <n v="57.98"/>
    <n v="2"/>
    <n v="1"/>
    <n v="36.295400000000001"/>
    <n v="21.6846"/>
    <x v="49"/>
  </r>
  <r>
    <d v="2004-01-01T00:00:00"/>
    <s v="SO68775"/>
    <n v="541"/>
    <n v="26840"/>
    <n v="7"/>
    <n v="2"/>
    <n v="2"/>
    <x v="36"/>
    <x v="6"/>
    <n v="10.8423"/>
    <n v="28.99"/>
    <n v="57.98"/>
    <n v="2"/>
    <n v="1"/>
    <n v="36.295400000000001"/>
    <n v="21.6846"/>
    <x v="49"/>
  </r>
  <r>
    <d v="2004-01-04T00:00:00"/>
    <s v="SO68745"/>
    <n v="466"/>
    <n v="18262"/>
    <n v="9"/>
    <n v="2"/>
    <n v="2"/>
    <x v="73"/>
    <x v="0"/>
    <n v="9.7135999999999996"/>
    <n v="23.548100000000002"/>
    <n v="47.096200000000003"/>
    <n v="2"/>
    <n v="1"/>
    <n v="27.669000000000004"/>
    <n v="19.427199999999999"/>
    <x v="99"/>
  </r>
  <r>
    <d v="2004-02-04T00:00:00"/>
    <s v="SO68841"/>
    <n v="482"/>
    <n v="27402"/>
    <n v="6"/>
    <n v="2"/>
    <n v="2"/>
    <x v="75"/>
    <x v="3"/>
    <n v="3.3622999999999998"/>
    <n v="8.99"/>
    <n v="17.98"/>
    <n v="2"/>
    <n v="1"/>
    <n v="11.255400000000002"/>
    <n v="6.7245999999999997"/>
    <x v="98"/>
  </r>
  <r>
    <d v="2004-02-01T00:00:00"/>
    <s v="SO68838"/>
    <n v="466"/>
    <n v="19742"/>
    <n v="1"/>
    <n v="2"/>
    <n v="2"/>
    <x v="43"/>
    <x v="2"/>
    <n v="9.7135999999999996"/>
    <n v="23.548100000000002"/>
    <n v="47.096200000000003"/>
    <n v="2"/>
    <n v="1"/>
    <n v="27.669000000000004"/>
    <n v="19.427199999999999"/>
    <x v="99"/>
  </r>
  <r>
    <d v="2004-01-04T00:00:00"/>
    <s v="SO68812"/>
    <n v="535"/>
    <n v="13956"/>
    <n v="9"/>
    <n v="2"/>
    <n v="2"/>
    <x v="73"/>
    <x v="0"/>
    <n v="9.3462999999999994"/>
    <n v="24.99"/>
    <n v="49.98"/>
    <n v="2"/>
    <n v="1"/>
    <n v="31.287399999999998"/>
    <n v="18.692599999999999"/>
    <x v="63"/>
  </r>
  <r>
    <d v="2004-11-02T00:00:00"/>
    <s v="SO68884"/>
    <n v="481"/>
    <n v="24707"/>
    <n v="7"/>
    <n v="2"/>
    <n v="2"/>
    <x v="57"/>
    <x v="6"/>
    <n v="3.3622999999999998"/>
    <n v="8.99"/>
    <n v="17.98"/>
    <n v="2"/>
    <n v="1"/>
    <n v="11.255400000000002"/>
    <n v="6.7245999999999997"/>
    <x v="100"/>
  </r>
  <r>
    <d v="2004-03-04T00:00:00"/>
    <s v="SO68951"/>
    <n v="484"/>
    <n v="20917"/>
    <n v="10"/>
    <n v="2"/>
    <n v="2"/>
    <x v="74"/>
    <x v="5"/>
    <n v="2.9733000000000001"/>
    <n v="7.95"/>
    <n v="15.9"/>
    <n v="2"/>
    <n v="1"/>
    <n v="9.9534000000000002"/>
    <n v="5.9466000000000001"/>
    <x v="94"/>
  </r>
  <r>
    <d v="2004-01-02T00:00:00"/>
    <s v="SO69158"/>
    <n v="541"/>
    <n v="14316"/>
    <n v="9"/>
    <n v="2"/>
    <n v="2"/>
    <x v="58"/>
    <x v="0"/>
    <n v="10.8423"/>
    <n v="28.99"/>
    <n v="57.98"/>
    <n v="2"/>
    <n v="1"/>
    <n v="36.295400000000001"/>
    <n v="21.6846"/>
    <x v="49"/>
  </r>
  <r>
    <d v="2004-06-01T00:00:00"/>
    <s v="SO69241"/>
    <n v="484"/>
    <n v="14668"/>
    <n v="9"/>
    <n v="2"/>
    <n v="2"/>
    <x v="46"/>
    <x v="0"/>
    <n v="2.9733000000000001"/>
    <n v="7.95"/>
    <n v="15.9"/>
    <n v="2"/>
    <n v="1"/>
    <n v="9.9534000000000002"/>
    <n v="5.9466000000000001"/>
    <x v="94"/>
  </r>
  <r>
    <d v="2004-10-01T00:00:00"/>
    <s v="SO69188"/>
    <n v="464"/>
    <n v="20383"/>
    <n v="1"/>
    <n v="2"/>
    <n v="2"/>
    <x v="40"/>
    <x v="2"/>
    <n v="9.7135999999999996"/>
    <n v="23.548100000000002"/>
    <n v="47.096200000000003"/>
    <n v="2"/>
    <n v="1"/>
    <n v="27.669000000000004"/>
    <n v="19.427199999999999"/>
    <x v="97"/>
  </r>
  <r>
    <d v="2004-06-01T00:00:00"/>
    <s v="SO69348"/>
    <n v="536"/>
    <n v="21116"/>
    <n v="10"/>
    <n v="2"/>
    <n v="2"/>
    <x v="46"/>
    <x v="5"/>
    <n v="11.2163"/>
    <n v="29.99"/>
    <n v="59.98"/>
    <n v="2"/>
    <n v="1"/>
    <n v="37.547399999999996"/>
    <n v="22.432600000000001"/>
    <x v="77"/>
  </r>
  <r>
    <d v="2004-08-03T00:00:00"/>
    <s v="SO69322"/>
    <n v="484"/>
    <n v="20921"/>
    <n v="10"/>
    <n v="2"/>
    <n v="2"/>
    <x v="63"/>
    <x v="5"/>
    <n v="2.9733000000000001"/>
    <n v="7.95"/>
    <n v="15.9"/>
    <n v="2"/>
    <n v="1"/>
    <n v="9.9534000000000002"/>
    <n v="5.9466000000000001"/>
    <x v="94"/>
  </r>
  <r>
    <d v="2004-12-01T00:00:00"/>
    <s v="SO69365"/>
    <n v="535"/>
    <n v="22299"/>
    <n v="6"/>
    <n v="2"/>
    <n v="2"/>
    <x v="42"/>
    <x v="3"/>
    <n v="9.3462999999999994"/>
    <n v="24.99"/>
    <n v="49.98"/>
    <n v="2"/>
    <n v="1"/>
    <n v="31.287399999999998"/>
    <n v="18.692599999999999"/>
    <x v="63"/>
  </r>
  <r>
    <d v="2004-08-01T00:00:00"/>
    <s v="SO69588"/>
    <n v="541"/>
    <n v="12984"/>
    <n v="6"/>
    <n v="2"/>
    <n v="2"/>
    <x v="45"/>
    <x v="3"/>
    <n v="10.8423"/>
    <n v="28.99"/>
    <n v="57.98"/>
    <n v="2"/>
    <n v="1"/>
    <n v="36.295400000000001"/>
    <n v="21.6846"/>
    <x v="49"/>
  </r>
  <r>
    <d v="2004-10-01T00:00:00"/>
    <s v="SO69575"/>
    <n v="536"/>
    <n v="22450"/>
    <n v="8"/>
    <n v="2"/>
    <n v="2"/>
    <x v="40"/>
    <x v="4"/>
    <n v="11.2163"/>
    <n v="29.99"/>
    <n v="59.98"/>
    <n v="2"/>
    <n v="1"/>
    <n v="37.547399999999996"/>
    <n v="22.432600000000001"/>
    <x v="77"/>
  </r>
  <r>
    <d v="2004-03-04T00:00:00"/>
    <s v="SO69653"/>
    <n v="464"/>
    <n v="11046"/>
    <n v="9"/>
    <n v="2"/>
    <n v="2"/>
    <x v="74"/>
    <x v="0"/>
    <n v="9.7135999999999996"/>
    <n v="23.548100000000002"/>
    <n v="47.096200000000003"/>
    <n v="2"/>
    <n v="1"/>
    <n v="27.669000000000004"/>
    <n v="19.427199999999999"/>
    <x v="97"/>
  </r>
  <r>
    <d v="2004-09-04T00:00:00"/>
    <s v="SO69573"/>
    <n v="484"/>
    <n v="18743"/>
    <n v="9"/>
    <n v="2"/>
    <n v="2"/>
    <x v="80"/>
    <x v="0"/>
    <n v="2.9733000000000001"/>
    <n v="7.95"/>
    <n v="15.9"/>
    <n v="2"/>
    <n v="1"/>
    <n v="9.9534000000000002"/>
    <n v="5.9466000000000001"/>
    <x v="94"/>
  </r>
  <r>
    <d v="2004-12-02T00:00:00"/>
    <s v="SO69568"/>
    <n v="535"/>
    <n v="12357"/>
    <n v="9"/>
    <n v="2"/>
    <n v="2"/>
    <x v="54"/>
    <x v="0"/>
    <n v="9.3462999999999994"/>
    <n v="24.99"/>
    <n v="49.98"/>
    <n v="2"/>
    <n v="1"/>
    <n v="31.287399999999998"/>
    <n v="18.692599999999999"/>
    <x v="63"/>
  </r>
  <r>
    <d v="2004-06-01T00:00:00"/>
    <s v="SO69671"/>
    <n v="535"/>
    <n v="11185"/>
    <n v="6"/>
    <n v="2"/>
    <n v="2"/>
    <x v="46"/>
    <x v="3"/>
    <n v="9.3462999999999994"/>
    <n v="24.99"/>
    <n v="49.98"/>
    <n v="2"/>
    <n v="1"/>
    <n v="31.287399999999998"/>
    <n v="18.692599999999999"/>
    <x v="63"/>
  </r>
  <r>
    <d v="2004-12-04T00:00:00"/>
    <s v="SO69706"/>
    <n v="462"/>
    <n v="13710"/>
    <n v="6"/>
    <n v="2"/>
    <n v="2"/>
    <x v="79"/>
    <x v="3"/>
    <n v="9.7135999999999996"/>
    <n v="23.548100000000002"/>
    <n v="47.096200000000003"/>
    <n v="2"/>
    <n v="1"/>
    <n v="27.669000000000004"/>
    <n v="19.427199999999999"/>
    <x v="96"/>
  </r>
  <r>
    <d v="2004-10-02T00:00:00"/>
    <s v="SO69864"/>
    <n v="541"/>
    <n v="13622"/>
    <n v="9"/>
    <n v="2"/>
    <n v="2"/>
    <x v="59"/>
    <x v="0"/>
    <n v="10.8423"/>
    <n v="28.99"/>
    <n v="57.98"/>
    <n v="2"/>
    <n v="1"/>
    <n v="36.295400000000001"/>
    <n v="21.6846"/>
    <x v="49"/>
  </r>
  <r>
    <d v="2004-08-01T00:00:00"/>
    <s v="SO69887"/>
    <n v="482"/>
    <n v="20027"/>
    <n v="4"/>
    <n v="2"/>
    <n v="2"/>
    <x v="45"/>
    <x v="1"/>
    <n v="3.3622999999999998"/>
    <n v="8.99"/>
    <n v="17.98"/>
    <n v="2"/>
    <n v="1"/>
    <n v="11.255400000000002"/>
    <n v="6.7245999999999997"/>
    <x v="98"/>
  </r>
  <r>
    <d v="2004-06-03T00:00:00"/>
    <s v="SO69881"/>
    <n v="536"/>
    <n v="23579"/>
    <n v="1"/>
    <n v="2"/>
    <n v="2"/>
    <x v="68"/>
    <x v="2"/>
    <n v="11.2163"/>
    <n v="29.99"/>
    <n v="59.98"/>
    <n v="2"/>
    <n v="1"/>
    <n v="37.547399999999996"/>
    <n v="22.432600000000001"/>
    <x v="77"/>
  </r>
  <r>
    <d v="2004-06-04T00:00:00"/>
    <s v="SO69995"/>
    <n v="541"/>
    <n v="26004"/>
    <n v="4"/>
    <n v="2"/>
    <n v="2"/>
    <x v="82"/>
    <x v="1"/>
    <n v="10.8423"/>
    <n v="28.99"/>
    <n v="57.98"/>
    <n v="2"/>
    <n v="1"/>
    <n v="36.295400000000001"/>
    <n v="21.6846"/>
    <x v="49"/>
  </r>
  <r>
    <d v="2004-07-04T00:00:00"/>
    <s v="SO70055"/>
    <n v="535"/>
    <n v="17961"/>
    <n v="10"/>
    <n v="2"/>
    <n v="2"/>
    <x v="98"/>
    <x v="5"/>
    <n v="9.3462999999999994"/>
    <n v="24.99"/>
    <n v="49.98"/>
    <n v="2"/>
    <n v="1"/>
    <n v="31.287399999999998"/>
    <n v="18.692599999999999"/>
    <x v="63"/>
  </r>
  <r>
    <d v="2004-10-01T00:00:00"/>
    <s v="SO70158"/>
    <n v="466"/>
    <n v="21711"/>
    <n v="4"/>
    <n v="2"/>
    <n v="2"/>
    <x v="40"/>
    <x v="1"/>
    <n v="9.7135999999999996"/>
    <n v="23.548100000000002"/>
    <n v="47.096200000000003"/>
    <n v="2"/>
    <n v="1"/>
    <n v="27.669000000000004"/>
    <n v="19.427199999999999"/>
    <x v="99"/>
  </r>
  <r>
    <d v="2004-04-02T00:00:00"/>
    <s v="SO70148"/>
    <n v="484"/>
    <n v="22180"/>
    <n v="9"/>
    <n v="2"/>
    <n v="2"/>
    <x v="56"/>
    <x v="0"/>
    <n v="2.9733000000000001"/>
    <n v="7.95"/>
    <n v="15.9"/>
    <n v="2"/>
    <n v="1"/>
    <n v="9.9534000000000002"/>
    <n v="5.9466000000000001"/>
    <x v="94"/>
  </r>
  <r>
    <d v="2004-04-02T00:00:00"/>
    <s v="SO70112"/>
    <n v="536"/>
    <n v="19200"/>
    <n v="6"/>
    <n v="2"/>
    <n v="2"/>
    <x v="56"/>
    <x v="3"/>
    <n v="11.2163"/>
    <n v="29.99"/>
    <n v="59.98"/>
    <n v="2"/>
    <n v="1"/>
    <n v="37.547399999999996"/>
    <n v="22.432600000000001"/>
    <x v="77"/>
  </r>
  <r>
    <d v="2004-04-02T00:00:00"/>
    <s v="SO70230"/>
    <n v="541"/>
    <n v="26241"/>
    <n v="4"/>
    <n v="2"/>
    <n v="2"/>
    <x v="56"/>
    <x v="1"/>
    <n v="10.8423"/>
    <n v="28.99"/>
    <n v="57.98"/>
    <n v="2"/>
    <n v="1"/>
    <n v="36.295400000000001"/>
    <n v="21.6846"/>
    <x v="49"/>
  </r>
  <r>
    <d v="2004-03-02T00:00:00"/>
    <s v="SO70177"/>
    <n v="536"/>
    <n v="23152"/>
    <n v="1"/>
    <n v="2"/>
    <n v="2"/>
    <x v="49"/>
    <x v="2"/>
    <n v="11.2163"/>
    <n v="29.99"/>
    <n v="59.98"/>
    <n v="2"/>
    <n v="1"/>
    <n v="37.547399999999996"/>
    <n v="22.432600000000001"/>
    <x v="77"/>
  </r>
  <r>
    <d v="2004-07-03T00:00:00"/>
    <s v="SO70444"/>
    <n v="464"/>
    <n v="17691"/>
    <n v="6"/>
    <n v="2"/>
    <n v="2"/>
    <x v="69"/>
    <x v="3"/>
    <n v="9.7135999999999996"/>
    <n v="23.548100000000002"/>
    <n v="47.096200000000003"/>
    <n v="2"/>
    <n v="1"/>
    <n v="27.669000000000004"/>
    <n v="19.427199999999999"/>
    <x v="97"/>
  </r>
  <r>
    <d v="2004-11-02T00:00:00"/>
    <s v="SO70394"/>
    <n v="536"/>
    <n v="22890"/>
    <n v="4"/>
    <n v="2"/>
    <n v="2"/>
    <x v="57"/>
    <x v="1"/>
    <n v="11.2163"/>
    <n v="29.99"/>
    <n v="59.98"/>
    <n v="2"/>
    <n v="1"/>
    <n v="37.547399999999996"/>
    <n v="22.432600000000001"/>
    <x v="77"/>
  </r>
  <r>
    <d v="2004-12-03T00:00:00"/>
    <s v="SO70412"/>
    <n v="541"/>
    <n v="14808"/>
    <n v="10"/>
    <n v="2"/>
    <n v="2"/>
    <x v="72"/>
    <x v="5"/>
    <n v="10.8423"/>
    <n v="28.99"/>
    <n v="57.98"/>
    <n v="2"/>
    <n v="1"/>
    <n v="36.295400000000001"/>
    <n v="21.6846"/>
    <x v="49"/>
  </r>
  <r>
    <d v="2004-07-02T00:00:00"/>
    <s v="SO70376"/>
    <n v="484"/>
    <n v="21956"/>
    <n v="9"/>
    <n v="2"/>
    <n v="2"/>
    <x v="53"/>
    <x v="0"/>
    <n v="2.9733000000000001"/>
    <n v="7.95"/>
    <n v="15.9"/>
    <n v="2"/>
    <n v="1"/>
    <n v="9.9534000000000002"/>
    <n v="5.9466000000000001"/>
    <x v="94"/>
  </r>
  <r>
    <d v="2004-04-03T00:00:00"/>
    <s v="SO70397"/>
    <n v="462"/>
    <n v="20288"/>
    <n v="4"/>
    <n v="2"/>
    <n v="2"/>
    <x v="67"/>
    <x v="1"/>
    <n v="9.7135999999999996"/>
    <n v="23.548100000000002"/>
    <n v="47.096200000000003"/>
    <n v="2"/>
    <n v="1"/>
    <n v="27.669000000000004"/>
    <n v="19.427199999999999"/>
    <x v="96"/>
  </r>
  <r>
    <d v="2004-04-04T00:00:00"/>
    <s v="SO70480"/>
    <n v="464"/>
    <n v="20025"/>
    <n v="1"/>
    <n v="2"/>
    <n v="2"/>
    <x v="83"/>
    <x v="2"/>
    <n v="9.7135999999999996"/>
    <n v="23.548100000000002"/>
    <n v="47.096200000000003"/>
    <n v="2"/>
    <n v="1"/>
    <n v="27.669000000000004"/>
    <n v="19.427199999999999"/>
    <x v="97"/>
  </r>
  <r>
    <d v="2004-02-03T00:00:00"/>
    <s v="SO70539"/>
    <n v="536"/>
    <n v="23068"/>
    <n v="4"/>
    <n v="2"/>
    <n v="2"/>
    <x v="60"/>
    <x v="1"/>
    <n v="11.2163"/>
    <n v="29.99"/>
    <n v="59.98"/>
    <n v="2"/>
    <n v="1"/>
    <n v="37.547399999999996"/>
    <n v="22.432600000000001"/>
    <x v="77"/>
  </r>
  <r>
    <d v="2004-09-02T00:00:00"/>
    <s v="SO70632"/>
    <n v="481"/>
    <n v="22677"/>
    <n v="8"/>
    <n v="2"/>
    <n v="2"/>
    <x v="55"/>
    <x v="4"/>
    <n v="3.3622999999999998"/>
    <n v="8.99"/>
    <n v="17.98"/>
    <n v="2"/>
    <n v="1"/>
    <n v="11.255400000000002"/>
    <n v="6.7245999999999997"/>
    <x v="100"/>
  </r>
  <r>
    <d v="2004-03-03T00:00:00"/>
    <s v="SO70598"/>
    <n v="535"/>
    <n v="11763"/>
    <n v="9"/>
    <n v="2"/>
    <n v="2"/>
    <x v="64"/>
    <x v="0"/>
    <n v="9.3462999999999994"/>
    <n v="24.99"/>
    <n v="49.98"/>
    <n v="2"/>
    <n v="1"/>
    <n v="31.287399999999998"/>
    <n v="18.692599999999999"/>
    <x v="63"/>
  </r>
  <r>
    <d v="2004-08-04T00:00:00"/>
    <s v="SO70693"/>
    <n v="481"/>
    <n v="17145"/>
    <n v="4"/>
    <n v="2"/>
    <n v="2"/>
    <x v="76"/>
    <x v="1"/>
    <n v="3.3622999999999998"/>
    <n v="8.99"/>
    <n v="17.98"/>
    <n v="2"/>
    <n v="1"/>
    <n v="11.255400000000002"/>
    <n v="6.7245999999999997"/>
    <x v="100"/>
  </r>
  <r>
    <d v="2004-07-02T00:00:00"/>
    <s v="SO70796"/>
    <n v="484"/>
    <n v="18356"/>
    <n v="6"/>
    <n v="2"/>
    <n v="2"/>
    <x v="53"/>
    <x v="3"/>
    <n v="2.9733000000000001"/>
    <n v="7.95"/>
    <n v="15.9"/>
    <n v="2"/>
    <n v="1"/>
    <n v="9.9534000000000002"/>
    <n v="5.9466000000000001"/>
    <x v="94"/>
  </r>
  <r>
    <d v="2004-04-04T00:00:00"/>
    <s v="SO70792"/>
    <n v="541"/>
    <n v="14530"/>
    <n v="10"/>
    <n v="2"/>
    <n v="2"/>
    <x v="83"/>
    <x v="5"/>
    <n v="10.8423"/>
    <n v="28.99"/>
    <n v="57.98"/>
    <n v="2"/>
    <n v="1"/>
    <n v="36.295400000000001"/>
    <n v="21.6846"/>
    <x v="49"/>
  </r>
  <r>
    <d v="2004-05-04T00:00:00"/>
    <s v="SO70820"/>
    <n v="484"/>
    <n v="11048"/>
    <n v="9"/>
    <n v="2"/>
    <n v="2"/>
    <x v="77"/>
    <x v="0"/>
    <n v="2.9733000000000001"/>
    <n v="7.95"/>
    <n v="15.9"/>
    <n v="2"/>
    <n v="1"/>
    <n v="9.9534000000000002"/>
    <n v="5.9466000000000001"/>
    <x v="94"/>
  </r>
  <r>
    <d v="2004-12-03T00:00:00"/>
    <s v="SO70772"/>
    <n v="536"/>
    <n v="23147"/>
    <n v="4"/>
    <n v="2"/>
    <n v="2"/>
    <x v="72"/>
    <x v="1"/>
    <n v="11.2163"/>
    <n v="29.99"/>
    <n v="59.98"/>
    <n v="2"/>
    <n v="1"/>
    <n v="37.547399999999996"/>
    <n v="22.432600000000001"/>
    <x v="77"/>
  </r>
  <r>
    <d v="2004-08-02T00:00:00"/>
    <s v="SO70944"/>
    <n v="535"/>
    <n v="13995"/>
    <n v="9"/>
    <n v="2"/>
    <n v="2"/>
    <x v="50"/>
    <x v="0"/>
    <n v="9.3462999999999994"/>
    <n v="24.99"/>
    <n v="49.98"/>
    <n v="2"/>
    <n v="1"/>
    <n v="31.287399999999998"/>
    <n v="18.692599999999999"/>
    <x v="63"/>
  </r>
  <r>
    <d v="2004-03-03T00:00:00"/>
    <s v="SO70945"/>
    <n v="481"/>
    <n v="17245"/>
    <n v="9"/>
    <n v="2"/>
    <n v="2"/>
    <x v="64"/>
    <x v="0"/>
    <n v="3.3622999999999998"/>
    <n v="8.99"/>
    <n v="17.98"/>
    <n v="2"/>
    <n v="1"/>
    <n v="11.255400000000002"/>
    <n v="6.7245999999999997"/>
    <x v="100"/>
  </r>
  <r>
    <d v="2004-01-03T00:00:00"/>
    <s v="SO70969"/>
    <n v="462"/>
    <n v="13673"/>
    <n v="7"/>
    <n v="2"/>
    <n v="2"/>
    <x v="65"/>
    <x v="6"/>
    <n v="9.7135999999999996"/>
    <n v="23.548100000000002"/>
    <n v="47.096200000000003"/>
    <n v="2"/>
    <n v="1"/>
    <n v="27.669000000000004"/>
    <n v="19.427199999999999"/>
    <x v="96"/>
  </r>
  <r>
    <d v="2004-02-04T00:00:00"/>
    <s v="SO71079"/>
    <n v="541"/>
    <n v="26634"/>
    <n v="4"/>
    <n v="2"/>
    <n v="2"/>
    <x v="75"/>
    <x v="1"/>
    <n v="10.8423"/>
    <n v="28.99"/>
    <n v="57.98"/>
    <n v="2"/>
    <n v="1"/>
    <n v="36.295400000000001"/>
    <n v="21.6846"/>
    <x v="49"/>
  </r>
  <r>
    <d v="2004-12-03T00:00:00"/>
    <s v="SO71045"/>
    <n v="482"/>
    <n v="16718"/>
    <n v="4"/>
    <n v="2"/>
    <n v="2"/>
    <x v="72"/>
    <x v="1"/>
    <n v="3.3622999999999998"/>
    <n v="8.99"/>
    <n v="17.98"/>
    <n v="2"/>
    <n v="1"/>
    <n v="11.255400000000002"/>
    <n v="6.7245999999999997"/>
    <x v="98"/>
  </r>
  <r>
    <d v="2004-05-03T00:00:00"/>
    <s v="SO71031"/>
    <n v="535"/>
    <n v="19260"/>
    <n v="10"/>
    <n v="2"/>
    <n v="2"/>
    <x v="62"/>
    <x v="5"/>
    <n v="9.3462999999999994"/>
    <n v="24.99"/>
    <n v="49.98"/>
    <n v="2"/>
    <n v="1"/>
    <n v="31.287399999999998"/>
    <n v="18.692599999999999"/>
    <x v="63"/>
  </r>
  <r>
    <d v="2004-01-05T00:00:00"/>
    <s v="SO71094"/>
    <n v="535"/>
    <n v="11760"/>
    <n v="9"/>
    <n v="2"/>
    <n v="2"/>
    <x v="90"/>
    <x v="0"/>
    <n v="9.3462999999999994"/>
    <n v="24.99"/>
    <n v="49.98"/>
    <n v="2"/>
    <n v="1"/>
    <n v="31.287399999999998"/>
    <n v="18.692599999999999"/>
    <x v="63"/>
  </r>
  <r>
    <d v="2004-04-03T00:00:00"/>
    <s v="SO71135"/>
    <n v="541"/>
    <n v="27571"/>
    <n v="4"/>
    <n v="2"/>
    <n v="2"/>
    <x v="67"/>
    <x v="1"/>
    <n v="10.8423"/>
    <n v="28.99"/>
    <n v="57.98"/>
    <n v="2"/>
    <n v="1"/>
    <n v="36.295400000000001"/>
    <n v="21.6846"/>
    <x v="49"/>
  </r>
  <r>
    <d v="2004-09-04T00:00:00"/>
    <s v="SO71176"/>
    <n v="484"/>
    <n v="27933"/>
    <n v="7"/>
    <n v="2"/>
    <n v="2"/>
    <x v="80"/>
    <x v="6"/>
    <n v="2.9733000000000001"/>
    <n v="7.95"/>
    <n v="15.9"/>
    <n v="2"/>
    <n v="1"/>
    <n v="9.9534000000000002"/>
    <n v="5.9466000000000001"/>
    <x v="94"/>
  </r>
  <r>
    <d v="2004-03-03T00:00:00"/>
    <s v="SO71200"/>
    <n v="541"/>
    <n v="26252"/>
    <n v="4"/>
    <n v="2"/>
    <n v="2"/>
    <x v="64"/>
    <x v="1"/>
    <n v="10.8423"/>
    <n v="28.99"/>
    <n v="57.98"/>
    <n v="2"/>
    <n v="1"/>
    <n v="36.295400000000001"/>
    <n v="21.6846"/>
    <x v="49"/>
  </r>
  <r>
    <d v="2004-11-04T00:00:00"/>
    <s v="SO71188"/>
    <n v="481"/>
    <n v="27784"/>
    <n v="7"/>
    <n v="2"/>
    <n v="2"/>
    <x v="81"/>
    <x v="6"/>
    <n v="3.3622999999999998"/>
    <n v="8.99"/>
    <n v="17.98"/>
    <n v="2"/>
    <n v="1"/>
    <n v="11.255400000000002"/>
    <n v="6.7245999999999997"/>
    <x v="100"/>
  </r>
  <r>
    <d v="2004-09-04T00:00:00"/>
    <s v="SO71228"/>
    <n v="484"/>
    <n v="14819"/>
    <n v="8"/>
    <n v="2"/>
    <n v="2"/>
    <x v="80"/>
    <x v="4"/>
    <n v="2.9733000000000001"/>
    <n v="7.95"/>
    <n v="15.9"/>
    <n v="2"/>
    <n v="1"/>
    <n v="9.9534000000000002"/>
    <n v="5.9466000000000001"/>
    <x v="94"/>
  </r>
  <r>
    <d v="2004-05-02T00:00:00"/>
    <s v="SO71299"/>
    <n v="536"/>
    <n v="23720"/>
    <n v="1"/>
    <n v="2"/>
    <n v="2"/>
    <x v="51"/>
    <x v="2"/>
    <n v="11.2163"/>
    <n v="29.99"/>
    <n v="59.98"/>
    <n v="2"/>
    <n v="1"/>
    <n v="37.547399999999996"/>
    <n v="22.432600000000001"/>
    <x v="77"/>
  </r>
  <r>
    <d v="2004-04-03T00:00:00"/>
    <s v="SO71294"/>
    <n v="466"/>
    <n v="29029"/>
    <n v="1"/>
    <n v="2"/>
    <n v="2"/>
    <x v="67"/>
    <x v="2"/>
    <n v="9.7135999999999996"/>
    <n v="23.548100000000002"/>
    <n v="47.096200000000003"/>
    <n v="2"/>
    <n v="1"/>
    <n v="27.669000000000004"/>
    <n v="19.427199999999999"/>
    <x v="99"/>
  </r>
  <r>
    <d v="2004-05-02T00:00:00"/>
    <s v="SO71302"/>
    <n v="462"/>
    <n v="18985"/>
    <n v="1"/>
    <n v="2"/>
    <n v="2"/>
    <x v="51"/>
    <x v="2"/>
    <n v="9.7135999999999996"/>
    <n v="23.548100000000002"/>
    <n v="47.096200000000003"/>
    <n v="2"/>
    <n v="1"/>
    <n v="27.669000000000004"/>
    <n v="19.427199999999999"/>
    <x v="96"/>
  </r>
  <r>
    <d v="2004-02-03T00:00:00"/>
    <s v="SO71337"/>
    <n v="482"/>
    <n v="23493"/>
    <n v="4"/>
    <n v="2"/>
    <n v="2"/>
    <x v="60"/>
    <x v="1"/>
    <n v="3.3622999999999998"/>
    <n v="8.99"/>
    <n v="17.98"/>
    <n v="2"/>
    <n v="1"/>
    <n v="11.255400000000002"/>
    <n v="6.7245999999999997"/>
    <x v="98"/>
  </r>
  <r>
    <d v="2004-01-04T00:00:00"/>
    <s v="SO71405"/>
    <n v="535"/>
    <n v="16121"/>
    <n v="6"/>
    <n v="2"/>
    <n v="2"/>
    <x v="73"/>
    <x v="3"/>
    <n v="9.3462999999999994"/>
    <n v="24.99"/>
    <n v="49.98"/>
    <n v="2"/>
    <n v="1"/>
    <n v="31.287399999999998"/>
    <n v="18.692599999999999"/>
    <x v="63"/>
  </r>
  <r>
    <d v="2004-01-03T00:00:00"/>
    <s v="SO71396"/>
    <n v="541"/>
    <n v="14547"/>
    <n v="10"/>
    <n v="2"/>
    <n v="2"/>
    <x v="65"/>
    <x v="5"/>
    <n v="10.8423"/>
    <n v="28.99"/>
    <n v="57.98"/>
    <n v="2"/>
    <n v="1"/>
    <n v="36.295400000000001"/>
    <n v="21.6846"/>
    <x v="49"/>
  </r>
  <r>
    <d v="2004-01-04T00:00:00"/>
    <s v="SO71449"/>
    <n v="535"/>
    <n v="18622"/>
    <n v="10"/>
    <n v="2"/>
    <n v="2"/>
    <x v="73"/>
    <x v="5"/>
    <n v="9.3462999999999994"/>
    <n v="24.99"/>
    <n v="49.98"/>
    <n v="2"/>
    <n v="1"/>
    <n v="31.287399999999998"/>
    <n v="18.692599999999999"/>
    <x v="63"/>
  </r>
  <r>
    <d v="2004-11-03T00:00:00"/>
    <s v="SO71491"/>
    <n v="466"/>
    <n v="11971"/>
    <n v="4"/>
    <n v="2"/>
    <n v="2"/>
    <x v="66"/>
    <x v="1"/>
    <n v="9.7135999999999996"/>
    <n v="23.548100000000002"/>
    <n v="47.096200000000003"/>
    <n v="2"/>
    <n v="1"/>
    <n v="27.669000000000004"/>
    <n v="19.427199999999999"/>
    <x v="99"/>
  </r>
  <r>
    <d v="2004-07-04T00:00:00"/>
    <s v="SO71512"/>
    <n v="535"/>
    <n v="15663"/>
    <n v="7"/>
    <n v="2"/>
    <n v="2"/>
    <x v="98"/>
    <x v="6"/>
    <n v="9.3462999999999994"/>
    <n v="24.99"/>
    <n v="49.98"/>
    <n v="2"/>
    <n v="1"/>
    <n v="31.287399999999998"/>
    <n v="18.692599999999999"/>
    <x v="63"/>
  </r>
  <r>
    <d v="2004-03-02T00:00:00"/>
    <s v="SO71531"/>
    <n v="541"/>
    <n v="26883"/>
    <n v="7"/>
    <n v="2"/>
    <n v="2"/>
    <x v="49"/>
    <x v="6"/>
    <n v="10.8423"/>
    <n v="28.99"/>
    <n v="57.98"/>
    <n v="2"/>
    <n v="1"/>
    <n v="36.295400000000001"/>
    <n v="21.6846"/>
    <x v="49"/>
  </r>
  <r>
    <d v="2004-09-02T00:00:00"/>
    <s v="SO71716"/>
    <n v="462"/>
    <n v="11520"/>
    <n v="6"/>
    <n v="2"/>
    <n v="2"/>
    <x v="55"/>
    <x v="3"/>
    <n v="9.7135999999999996"/>
    <n v="23.548100000000002"/>
    <n v="47.096200000000003"/>
    <n v="2"/>
    <n v="1"/>
    <n v="27.669000000000004"/>
    <n v="19.427199999999999"/>
    <x v="96"/>
  </r>
  <r>
    <d v="2004-03-05T00:00:00"/>
    <s v="SO71996"/>
    <n v="541"/>
    <n v="11420"/>
    <n v="7"/>
    <n v="2"/>
    <n v="2"/>
    <x v="84"/>
    <x v="6"/>
    <n v="10.8423"/>
    <n v="28.99"/>
    <n v="57.98"/>
    <n v="2"/>
    <n v="1"/>
    <n v="36.295400000000001"/>
    <n v="21.6846"/>
    <x v="49"/>
  </r>
  <r>
    <d v="2004-02-03T00:00:00"/>
    <s v="SO71998"/>
    <n v="484"/>
    <n v="15134"/>
    <n v="9"/>
    <n v="2"/>
    <n v="2"/>
    <x v="60"/>
    <x v="0"/>
    <n v="2.9733000000000001"/>
    <n v="7.95"/>
    <n v="15.9"/>
    <n v="2"/>
    <n v="1"/>
    <n v="9.9534000000000002"/>
    <n v="5.9466000000000001"/>
    <x v="94"/>
  </r>
  <r>
    <d v="2004-01-03T00:00:00"/>
    <s v="SO72126"/>
    <n v="541"/>
    <n v="11368"/>
    <n v="9"/>
    <n v="2"/>
    <n v="2"/>
    <x v="65"/>
    <x v="0"/>
    <n v="10.8423"/>
    <n v="28.99"/>
    <n v="57.98"/>
    <n v="2"/>
    <n v="1"/>
    <n v="36.295400000000001"/>
    <n v="21.6846"/>
    <x v="49"/>
  </r>
  <r>
    <d v="2004-04-04T00:00:00"/>
    <s v="SO72079"/>
    <n v="535"/>
    <n v="26467"/>
    <n v="4"/>
    <n v="2"/>
    <n v="2"/>
    <x v="83"/>
    <x v="1"/>
    <n v="9.3462999999999994"/>
    <n v="24.99"/>
    <n v="49.98"/>
    <n v="2"/>
    <n v="1"/>
    <n v="31.287399999999998"/>
    <n v="18.692599999999999"/>
    <x v="63"/>
  </r>
  <r>
    <d v="2004-01-03T00:00:00"/>
    <s v="SO72149"/>
    <n v="466"/>
    <n v="20313"/>
    <n v="1"/>
    <n v="2"/>
    <n v="2"/>
    <x v="65"/>
    <x v="2"/>
    <n v="9.7135999999999996"/>
    <n v="23.548100000000002"/>
    <n v="47.096200000000003"/>
    <n v="2"/>
    <n v="1"/>
    <n v="27.669000000000004"/>
    <n v="19.427199999999999"/>
    <x v="99"/>
  </r>
  <r>
    <d v="2004-08-03T00:00:00"/>
    <s v="SO72227"/>
    <n v="464"/>
    <n v="27177"/>
    <n v="10"/>
    <n v="2"/>
    <n v="2"/>
    <x v="63"/>
    <x v="5"/>
    <n v="9.7135999999999996"/>
    <n v="23.548100000000002"/>
    <n v="47.096200000000003"/>
    <n v="2"/>
    <n v="1"/>
    <n v="27.669000000000004"/>
    <n v="19.427199999999999"/>
    <x v="97"/>
  </r>
  <r>
    <d v="2004-09-02T00:00:00"/>
    <s v="SO72290"/>
    <n v="466"/>
    <n v="28188"/>
    <n v="1"/>
    <n v="2"/>
    <n v="2"/>
    <x v="55"/>
    <x v="2"/>
    <n v="9.7135999999999996"/>
    <n v="23.548100000000002"/>
    <n v="47.096200000000003"/>
    <n v="2"/>
    <n v="1"/>
    <n v="27.669000000000004"/>
    <n v="19.427199999999999"/>
    <x v="99"/>
  </r>
  <r>
    <d v="2004-08-04T00:00:00"/>
    <s v="SO72371"/>
    <n v="535"/>
    <n v="11131"/>
    <n v="6"/>
    <n v="2"/>
    <n v="2"/>
    <x v="76"/>
    <x v="3"/>
    <n v="9.3462999999999994"/>
    <n v="24.99"/>
    <n v="49.98"/>
    <n v="2"/>
    <n v="1"/>
    <n v="31.287399999999998"/>
    <n v="18.692599999999999"/>
    <x v="63"/>
  </r>
  <r>
    <d v="2004-11-05T00:00:00"/>
    <s v="SO72499"/>
    <n v="481"/>
    <n v="20744"/>
    <n v="4"/>
    <n v="2"/>
    <n v="2"/>
    <x v="87"/>
    <x v="1"/>
    <n v="3.3622999999999998"/>
    <n v="8.99"/>
    <n v="17.98"/>
    <n v="2"/>
    <n v="1"/>
    <n v="11.255400000000002"/>
    <n v="6.7245999999999997"/>
    <x v="100"/>
  </r>
  <r>
    <d v="2004-07-05T00:00:00"/>
    <s v="SO72456"/>
    <n v="536"/>
    <n v="23388"/>
    <n v="4"/>
    <n v="2"/>
    <n v="2"/>
    <x v="93"/>
    <x v="1"/>
    <n v="11.2163"/>
    <n v="29.99"/>
    <n v="59.98"/>
    <n v="2"/>
    <n v="1"/>
    <n v="37.547399999999996"/>
    <n v="22.432600000000001"/>
    <x v="77"/>
  </r>
  <r>
    <d v="2004-12-04T00:00:00"/>
    <s v="SO72709"/>
    <n v="536"/>
    <n v="15582"/>
    <n v="9"/>
    <n v="2"/>
    <n v="2"/>
    <x v="79"/>
    <x v="0"/>
    <n v="11.2163"/>
    <n v="29.99"/>
    <n v="59.98"/>
    <n v="2"/>
    <n v="1"/>
    <n v="37.547399999999996"/>
    <n v="22.432600000000001"/>
    <x v="77"/>
  </r>
  <r>
    <d v="2004-02-03T00:00:00"/>
    <s v="SO72786"/>
    <n v="462"/>
    <n v="11995"/>
    <n v="9"/>
    <n v="2"/>
    <n v="2"/>
    <x v="60"/>
    <x v="0"/>
    <n v="9.7135999999999996"/>
    <n v="23.548100000000002"/>
    <n v="47.096200000000003"/>
    <n v="2"/>
    <n v="1"/>
    <n v="27.669000000000004"/>
    <n v="19.427199999999999"/>
    <x v="96"/>
  </r>
  <r>
    <d v="2004-08-03T00:00:00"/>
    <s v="SO72738"/>
    <n v="536"/>
    <n v="16531"/>
    <n v="10"/>
    <n v="2"/>
    <n v="2"/>
    <x v="63"/>
    <x v="5"/>
    <n v="11.2163"/>
    <n v="29.99"/>
    <n v="59.98"/>
    <n v="2"/>
    <n v="1"/>
    <n v="37.547399999999996"/>
    <n v="22.432600000000001"/>
    <x v="77"/>
  </r>
  <r>
    <d v="2004-11-04T00:00:00"/>
    <s v="SO72761"/>
    <n v="464"/>
    <n v="24699"/>
    <n v="10"/>
    <n v="2"/>
    <n v="2"/>
    <x v="81"/>
    <x v="5"/>
    <n v="9.7135999999999996"/>
    <n v="23.548100000000002"/>
    <n v="47.096200000000003"/>
    <n v="2"/>
    <n v="1"/>
    <n v="27.669000000000004"/>
    <n v="19.427199999999999"/>
    <x v="97"/>
  </r>
  <r>
    <d v="2004-06-03T00:00:00"/>
    <s v="SO72727"/>
    <n v="535"/>
    <n v="16685"/>
    <n v="9"/>
    <n v="2"/>
    <n v="2"/>
    <x v="68"/>
    <x v="0"/>
    <n v="9.3462999999999994"/>
    <n v="24.99"/>
    <n v="49.98"/>
    <n v="2"/>
    <n v="1"/>
    <n v="31.287399999999998"/>
    <n v="18.692599999999999"/>
    <x v="63"/>
  </r>
  <r>
    <d v="2004-04-04T00:00:00"/>
    <s v="SO72865"/>
    <n v="484"/>
    <n v="19446"/>
    <n v="7"/>
    <n v="2"/>
    <n v="2"/>
    <x v="83"/>
    <x v="6"/>
    <n v="2.9733000000000001"/>
    <n v="7.95"/>
    <n v="15.9"/>
    <n v="2"/>
    <n v="1"/>
    <n v="9.9534000000000002"/>
    <n v="5.9466000000000001"/>
    <x v="94"/>
  </r>
  <r>
    <d v="2004-06-03T00:00:00"/>
    <s v="SO72958"/>
    <n v="536"/>
    <n v="20235"/>
    <n v="9"/>
    <n v="2"/>
    <n v="2"/>
    <x v="68"/>
    <x v="0"/>
    <n v="11.2163"/>
    <n v="29.99"/>
    <n v="59.98"/>
    <n v="2"/>
    <n v="1"/>
    <n v="37.547399999999996"/>
    <n v="22.432600000000001"/>
    <x v="77"/>
  </r>
  <r>
    <d v="2004-04-04T00:00:00"/>
    <s v="SO73060"/>
    <n v="484"/>
    <n v="16571"/>
    <n v="10"/>
    <n v="2"/>
    <n v="2"/>
    <x v="83"/>
    <x v="5"/>
    <n v="2.9733000000000001"/>
    <n v="7.95"/>
    <n v="15.9"/>
    <n v="2"/>
    <n v="1"/>
    <n v="9.9534000000000002"/>
    <n v="5.9466000000000001"/>
    <x v="94"/>
  </r>
  <r>
    <d v="2004-05-05T00:00:00"/>
    <s v="SO73056"/>
    <n v="481"/>
    <n v="11724"/>
    <n v="6"/>
    <n v="2"/>
    <n v="2"/>
    <x v="86"/>
    <x v="3"/>
    <n v="3.3622999999999998"/>
    <n v="8.99"/>
    <n v="17.98"/>
    <n v="2"/>
    <n v="1"/>
    <n v="11.255400000000002"/>
    <n v="6.7245999999999997"/>
    <x v="100"/>
  </r>
  <r>
    <d v="2004-10-03T00:00:00"/>
    <s v="SO73083"/>
    <n v="541"/>
    <n v="28255"/>
    <n v="1"/>
    <n v="2"/>
    <n v="2"/>
    <x v="71"/>
    <x v="2"/>
    <n v="10.8423"/>
    <n v="28.99"/>
    <n v="57.98"/>
    <n v="2"/>
    <n v="1"/>
    <n v="36.295400000000001"/>
    <n v="21.6846"/>
    <x v="49"/>
  </r>
  <r>
    <d v="2004-01-04T00:00:00"/>
    <s v="SO73061"/>
    <n v="535"/>
    <n v="15650"/>
    <n v="7"/>
    <n v="2"/>
    <n v="2"/>
    <x v="73"/>
    <x v="6"/>
    <n v="9.3462999999999994"/>
    <n v="24.99"/>
    <n v="49.98"/>
    <n v="2"/>
    <n v="1"/>
    <n v="31.287399999999998"/>
    <n v="18.692599999999999"/>
    <x v="63"/>
  </r>
  <r>
    <d v="2004-11-05T00:00:00"/>
    <s v="SO73128"/>
    <n v="535"/>
    <n v="24925"/>
    <n v="4"/>
    <n v="2"/>
    <n v="2"/>
    <x v="87"/>
    <x v="1"/>
    <n v="9.3462999999999994"/>
    <n v="24.99"/>
    <n v="49.98"/>
    <n v="2"/>
    <n v="1"/>
    <n v="31.287399999999998"/>
    <n v="18.692599999999999"/>
    <x v="63"/>
  </r>
  <r>
    <d v="2004-05-03T00:00:00"/>
    <s v="SO73119"/>
    <n v="535"/>
    <n v="16268"/>
    <n v="7"/>
    <n v="2"/>
    <n v="2"/>
    <x v="62"/>
    <x v="6"/>
    <n v="9.3462999999999994"/>
    <n v="24.99"/>
    <n v="49.98"/>
    <n v="2"/>
    <n v="1"/>
    <n v="31.287399999999998"/>
    <n v="18.692599999999999"/>
    <x v="63"/>
  </r>
  <r>
    <d v="2004-02-05T00:00:00"/>
    <s v="SO73242"/>
    <n v="484"/>
    <n v="25856"/>
    <n v="4"/>
    <n v="2"/>
    <n v="2"/>
    <x v="94"/>
    <x v="1"/>
    <n v="2.9733000000000001"/>
    <n v="7.95"/>
    <n v="15.9"/>
    <n v="2"/>
    <n v="1"/>
    <n v="9.9534000000000002"/>
    <n v="5.9466000000000001"/>
    <x v="94"/>
  </r>
  <r>
    <d v="2004-11-03T00:00:00"/>
    <s v="SO73203"/>
    <n v="536"/>
    <n v="23063"/>
    <n v="4"/>
    <n v="2"/>
    <n v="2"/>
    <x v="66"/>
    <x v="1"/>
    <n v="11.2163"/>
    <n v="29.99"/>
    <n v="59.98"/>
    <n v="2"/>
    <n v="1"/>
    <n v="37.547399999999996"/>
    <n v="22.432600000000001"/>
    <x v="77"/>
  </r>
  <r>
    <d v="2004-03-05T00:00:00"/>
    <s v="SO73231"/>
    <n v="484"/>
    <n v="15472"/>
    <n v="1"/>
    <n v="2"/>
    <n v="2"/>
    <x v="84"/>
    <x v="2"/>
    <n v="2.9733000000000001"/>
    <n v="7.95"/>
    <n v="15.9"/>
    <n v="2"/>
    <n v="1"/>
    <n v="9.9534000000000002"/>
    <n v="5.9466000000000001"/>
    <x v="94"/>
  </r>
  <r>
    <d v="2004-07-04T00:00:00"/>
    <s v="SO73354"/>
    <n v="535"/>
    <n v="25950"/>
    <n v="1"/>
    <n v="2"/>
    <n v="2"/>
    <x v="98"/>
    <x v="2"/>
    <n v="9.3462999999999994"/>
    <n v="24.99"/>
    <n v="49.98"/>
    <n v="2"/>
    <n v="1"/>
    <n v="31.287399999999998"/>
    <n v="18.692599999999999"/>
    <x v="63"/>
  </r>
  <r>
    <d v="2004-03-06T00:00:00"/>
    <s v="SO73372"/>
    <n v="541"/>
    <n v="13586"/>
    <n v="10"/>
    <n v="2"/>
    <n v="2"/>
    <x v="96"/>
    <x v="5"/>
    <n v="10.8423"/>
    <n v="28.99"/>
    <n v="57.98"/>
    <n v="2"/>
    <n v="1"/>
    <n v="36.295400000000001"/>
    <n v="21.6846"/>
    <x v="49"/>
  </r>
  <r>
    <d v="2004-07-03T00:00:00"/>
    <s v="SO73370"/>
    <n v="484"/>
    <n v="28884"/>
    <n v="10"/>
    <n v="2"/>
    <n v="2"/>
    <x v="69"/>
    <x v="5"/>
    <n v="2.9733000000000001"/>
    <n v="7.95"/>
    <n v="15.9"/>
    <n v="2"/>
    <n v="1"/>
    <n v="9.9534000000000002"/>
    <n v="5.9466000000000001"/>
    <x v="94"/>
  </r>
  <r>
    <d v="2004-05-05T00:00:00"/>
    <s v="SO73434"/>
    <n v="535"/>
    <n v="26122"/>
    <n v="4"/>
    <n v="2"/>
    <n v="2"/>
    <x v="86"/>
    <x v="1"/>
    <n v="9.3462999999999994"/>
    <n v="24.99"/>
    <n v="49.98"/>
    <n v="2"/>
    <n v="1"/>
    <n v="31.287399999999998"/>
    <n v="18.692599999999999"/>
    <x v="63"/>
  </r>
  <r>
    <d v="2004-01-06T00:00:00"/>
    <s v="SO73467"/>
    <n v="536"/>
    <n v="15538"/>
    <n v="4"/>
    <n v="2"/>
    <n v="2"/>
    <x v="103"/>
    <x v="1"/>
    <n v="11.2163"/>
    <n v="29.99"/>
    <n v="59.98"/>
    <n v="2"/>
    <n v="1"/>
    <n v="37.547399999999996"/>
    <n v="22.432600000000001"/>
    <x v="77"/>
  </r>
  <r>
    <d v="2004-01-03T00:00:00"/>
    <s v="SO73460"/>
    <n v="482"/>
    <n v="13775"/>
    <n v="8"/>
    <n v="2"/>
    <n v="2"/>
    <x v="65"/>
    <x v="4"/>
    <n v="3.3622999999999998"/>
    <n v="8.99"/>
    <n v="17.98"/>
    <n v="2"/>
    <n v="1"/>
    <n v="11.255400000000002"/>
    <n v="6.7245999999999997"/>
    <x v="98"/>
  </r>
  <r>
    <d v="2004-06-03T00:00:00"/>
    <s v="SO73451"/>
    <n v="481"/>
    <n v="15424"/>
    <n v="4"/>
    <n v="2"/>
    <n v="2"/>
    <x v="68"/>
    <x v="1"/>
    <n v="3.3622999999999998"/>
    <n v="8.99"/>
    <n v="17.98"/>
    <n v="2"/>
    <n v="1"/>
    <n v="11.255400000000002"/>
    <n v="6.7245999999999997"/>
    <x v="100"/>
  </r>
  <r>
    <d v="2004-08-04T00:00:00"/>
    <s v="SO73413"/>
    <n v="466"/>
    <n v="12008"/>
    <n v="9"/>
    <n v="2"/>
    <n v="2"/>
    <x v="76"/>
    <x v="0"/>
    <n v="9.7135999999999996"/>
    <n v="23.548100000000002"/>
    <n v="47.096200000000003"/>
    <n v="2"/>
    <n v="1"/>
    <n v="27.669000000000004"/>
    <n v="19.427199999999999"/>
    <x v="99"/>
  </r>
  <r>
    <d v="2004-09-05T00:00:00"/>
    <s v="SO73525"/>
    <n v="536"/>
    <n v="22984"/>
    <n v="1"/>
    <n v="2"/>
    <n v="2"/>
    <x v="92"/>
    <x v="2"/>
    <n v="11.2163"/>
    <n v="29.99"/>
    <n v="59.98"/>
    <n v="2"/>
    <n v="1"/>
    <n v="37.547399999999996"/>
    <n v="22.432600000000001"/>
    <x v="77"/>
  </r>
  <r>
    <d v="2004-10-03T00:00:00"/>
    <s v="SO73570"/>
    <n v="541"/>
    <n v="28194"/>
    <n v="1"/>
    <n v="2"/>
    <n v="2"/>
    <x v="71"/>
    <x v="2"/>
    <n v="10.8423"/>
    <n v="28.99"/>
    <n v="57.98"/>
    <n v="2"/>
    <n v="1"/>
    <n v="36.295400000000001"/>
    <n v="21.6846"/>
    <x v="49"/>
  </r>
  <r>
    <d v="2004-04-06T00:00:00"/>
    <s v="SO73521"/>
    <n v="541"/>
    <n v="27070"/>
    <n v="1"/>
    <n v="2"/>
    <n v="2"/>
    <x v="97"/>
    <x v="2"/>
    <n v="10.8423"/>
    <n v="28.99"/>
    <n v="57.98"/>
    <n v="2"/>
    <n v="1"/>
    <n v="36.295400000000001"/>
    <n v="21.6846"/>
    <x v="49"/>
  </r>
  <r>
    <d v="2004-04-04T00:00:00"/>
    <s v="SO73647"/>
    <n v="482"/>
    <n v="26147"/>
    <n v="9"/>
    <n v="2"/>
    <n v="2"/>
    <x v="83"/>
    <x v="0"/>
    <n v="3.3622999999999998"/>
    <n v="8.99"/>
    <n v="17.98"/>
    <n v="2"/>
    <n v="1"/>
    <n v="11.255400000000002"/>
    <n v="6.7245999999999997"/>
    <x v="98"/>
  </r>
  <r>
    <d v="2004-02-04T00:00:00"/>
    <s v="SO73648"/>
    <n v="482"/>
    <n v="26441"/>
    <n v="9"/>
    <n v="2"/>
    <n v="2"/>
    <x v="75"/>
    <x v="0"/>
    <n v="3.3622999999999998"/>
    <n v="8.99"/>
    <n v="17.98"/>
    <n v="2"/>
    <n v="1"/>
    <n v="11.255400000000002"/>
    <n v="6.7245999999999997"/>
    <x v="98"/>
  </r>
  <r>
    <d v="2004-10-03T00:00:00"/>
    <s v="SO73695"/>
    <n v="541"/>
    <n v="28259"/>
    <n v="4"/>
    <n v="2"/>
    <n v="2"/>
    <x v="71"/>
    <x v="1"/>
    <n v="10.8423"/>
    <n v="28.99"/>
    <n v="57.98"/>
    <n v="2"/>
    <n v="1"/>
    <n v="36.295400000000001"/>
    <n v="21.6846"/>
    <x v="49"/>
  </r>
  <r>
    <d v="2004-01-03T00:00:00"/>
    <s v="SO73668"/>
    <n v="536"/>
    <n v="23889"/>
    <n v="1"/>
    <n v="2"/>
    <n v="2"/>
    <x v="65"/>
    <x v="2"/>
    <n v="11.2163"/>
    <n v="29.99"/>
    <n v="59.98"/>
    <n v="2"/>
    <n v="1"/>
    <n v="37.547399999999996"/>
    <n v="22.432600000000001"/>
    <x v="77"/>
  </r>
  <r>
    <d v="2004-07-05T00:00:00"/>
    <s v="SO73760"/>
    <n v="541"/>
    <n v="29381"/>
    <n v="8"/>
    <n v="2"/>
    <n v="2"/>
    <x v="93"/>
    <x v="4"/>
    <n v="10.8423"/>
    <n v="28.99"/>
    <n v="57.98"/>
    <n v="2"/>
    <n v="1"/>
    <n v="36.295400000000001"/>
    <n v="21.6846"/>
    <x v="49"/>
  </r>
  <r>
    <d v="2004-05-06T00:00:00"/>
    <s v="SO73728"/>
    <n v="481"/>
    <n v="11510"/>
    <n v="6"/>
    <n v="2"/>
    <n v="2"/>
    <x v="109"/>
    <x v="3"/>
    <n v="3.3622999999999998"/>
    <n v="8.99"/>
    <n v="17.98"/>
    <n v="2"/>
    <n v="1"/>
    <n v="11.255400000000002"/>
    <n v="6.7245999999999997"/>
    <x v="100"/>
  </r>
  <r>
    <d v="2004-04-04T00:00:00"/>
    <s v="SO73864"/>
    <n v="541"/>
    <n v="11429"/>
    <n v="7"/>
    <n v="2"/>
    <n v="2"/>
    <x v="83"/>
    <x v="6"/>
    <n v="10.8423"/>
    <n v="28.99"/>
    <n v="57.98"/>
    <n v="2"/>
    <n v="1"/>
    <n v="36.295400000000001"/>
    <n v="21.6846"/>
    <x v="49"/>
  </r>
  <r>
    <d v="2004-12-06T00:00:00"/>
    <s v="SO73907"/>
    <n v="484"/>
    <n v="13311"/>
    <n v="1"/>
    <n v="2"/>
    <n v="2"/>
    <x v="112"/>
    <x v="2"/>
    <n v="2.9733000000000001"/>
    <n v="7.95"/>
    <n v="15.9"/>
    <n v="2"/>
    <n v="1"/>
    <n v="9.9534000000000002"/>
    <n v="5.9466000000000001"/>
    <x v="94"/>
  </r>
  <r>
    <d v="2004-11-04T00:00:00"/>
    <s v="SO73939"/>
    <n v="541"/>
    <n v="15133"/>
    <n v="9"/>
    <n v="2"/>
    <n v="2"/>
    <x v="81"/>
    <x v="0"/>
    <n v="10.8423"/>
    <n v="28.99"/>
    <n v="57.98"/>
    <n v="2"/>
    <n v="1"/>
    <n v="36.295400000000001"/>
    <n v="21.6846"/>
    <x v="49"/>
  </r>
  <r>
    <d v="2004-06-06T00:00:00"/>
    <s v="SO73946"/>
    <n v="536"/>
    <n v="20248"/>
    <n v="9"/>
    <n v="2"/>
    <n v="2"/>
    <x v="108"/>
    <x v="0"/>
    <n v="11.2163"/>
    <n v="29.99"/>
    <n v="59.98"/>
    <n v="2"/>
    <n v="1"/>
    <n v="37.547399999999996"/>
    <n v="22.432600000000001"/>
    <x v="77"/>
  </r>
  <r>
    <d v="2004-01-05T00:00:00"/>
    <s v="SO74111"/>
    <n v="535"/>
    <n v="26009"/>
    <n v="4"/>
    <n v="2"/>
    <n v="2"/>
    <x v="90"/>
    <x v="1"/>
    <n v="9.3462999999999994"/>
    <n v="24.99"/>
    <n v="49.98"/>
    <n v="2"/>
    <n v="1"/>
    <n v="31.287399999999998"/>
    <n v="18.692599999999999"/>
    <x v="63"/>
  </r>
  <r>
    <d v="2003-04-11T00:00:00"/>
    <s v="SO61287"/>
    <n v="477"/>
    <n v="15760"/>
    <n v="6"/>
    <n v="2"/>
    <n v="2"/>
    <x v="24"/>
    <x v="3"/>
    <n v="1.8663000000000001"/>
    <n v="4.99"/>
    <n v="9.98"/>
    <n v="2"/>
    <n v="1"/>
    <n v="6.2474000000000007"/>
    <n v="3.7326000000000001"/>
    <x v="36"/>
  </r>
  <r>
    <d v="2003-10-11T00:00:00"/>
    <s v="SO61367"/>
    <n v="477"/>
    <n v="11099"/>
    <n v="9"/>
    <n v="2"/>
    <n v="2"/>
    <x v="18"/>
    <x v="0"/>
    <n v="1.8663000000000001"/>
    <n v="4.99"/>
    <n v="9.98"/>
    <n v="2"/>
    <n v="1"/>
    <n v="6.2474000000000007"/>
    <n v="3.7326000000000001"/>
    <x v="36"/>
  </r>
  <r>
    <d v="2003-09-09T00:00:00"/>
    <s v="SO61504"/>
    <n v="477"/>
    <n v="14574"/>
    <n v="6"/>
    <n v="2"/>
    <n v="2"/>
    <x v="114"/>
    <x v="3"/>
    <n v="1.8663000000000001"/>
    <n v="4.99"/>
    <n v="9.98"/>
    <n v="2"/>
    <n v="1"/>
    <n v="6.2474000000000007"/>
    <n v="3.7326000000000001"/>
    <x v="36"/>
  </r>
  <r>
    <d v="2003-09-10T00:00:00"/>
    <s v="SO61642"/>
    <n v="477"/>
    <n v="24676"/>
    <n v="1"/>
    <n v="2"/>
    <n v="2"/>
    <x v="21"/>
    <x v="2"/>
    <n v="1.8663000000000001"/>
    <n v="4.99"/>
    <n v="9.98"/>
    <n v="2"/>
    <n v="1"/>
    <n v="6.2474000000000007"/>
    <n v="3.7326000000000001"/>
    <x v="36"/>
  </r>
  <r>
    <d v="2003-06-12T00:00:00"/>
    <s v="SO61632"/>
    <n v="477"/>
    <n v="11385"/>
    <n v="10"/>
    <n v="2"/>
    <n v="2"/>
    <x v="13"/>
    <x v="5"/>
    <n v="1.8663000000000001"/>
    <n v="4.99"/>
    <n v="9.98"/>
    <n v="2"/>
    <n v="1"/>
    <n v="6.2474000000000007"/>
    <n v="3.7326000000000001"/>
    <x v="36"/>
  </r>
  <r>
    <d v="2003-07-12T00:00:00"/>
    <s v="SO61782"/>
    <n v="477"/>
    <n v="28352"/>
    <n v="9"/>
    <n v="2"/>
    <n v="2"/>
    <x v="9"/>
    <x v="0"/>
    <n v="1.8663000000000001"/>
    <n v="4.99"/>
    <n v="9.98"/>
    <n v="2"/>
    <n v="1"/>
    <n v="6.2474000000000007"/>
    <n v="3.7326000000000001"/>
    <x v="36"/>
  </r>
  <r>
    <d v="2003-10-12T00:00:00"/>
    <s v="SO61741"/>
    <n v="477"/>
    <n v="22025"/>
    <n v="4"/>
    <n v="2"/>
    <n v="2"/>
    <x v="14"/>
    <x v="1"/>
    <n v="1.8663000000000001"/>
    <n v="4.99"/>
    <n v="9.98"/>
    <n v="2"/>
    <n v="1"/>
    <n v="6.2474000000000007"/>
    <n v="3.7326000000000001"/>
    <x v="36"/>
  </r>
  <r>
    <d v="2003-11-11T00:00:00"/>
    <s v="SO61906"/>
    <n v="477"/>
    <n v="23425"/>
    <n v="9"/>
    <n v="2"/>
    <n v="2"/>
    <x v="37"/>
    <x v="0"/>
    <n v="1.8663000000000001"/>
    <n v="4.99"/>
    <n v="9.98"/>
    <n v="2"/>
    <n v="1"/>
    <n v="6.2474000000000007"/>
    <n v="3.7326000000000001"/>
    <x v="36"/>
  </r>
  <r>
    <d v="2003-07-11T00:00:00"/>
    <s v="SO61979"/>
    <n v="477"/>
    <n v="24870"/>
    <n v="10"/>
    <n v="2"/>
    <n v="2"/>
    <x v="12"/>
    <x v="5"/>
    <n v="1.8663000000000001"/>
    <n v="4.99"/>
    <n v="9.98"/>
    <n v="2"/>
    <n v="1"/>
    <n v="6.2474000000000007"/>
    <n v="3.7326000000000001"/>
    <x v="36"/>
  </r>
  <r>
    <d v="2003-04-10T00:00:00"/>
    <s v="SO62031"/>
    <n v="477"/>
    <n v="19626"/>
    <n v="9"/>
    <n v="2"/>
    <n v="2"/>
    <x v="5"/>
    <x v="0"/>
    <n v="1.8663000000000001"/>
    <n v="4.99"/>
    <n v="9.98"/>
    <n v="2"/>
    <n v="1"/>
    <n v="6.2474000000000007"/>
    <n v="3.7326000000000001"/>
    <x v="36"/>
  </r>
  <r>
    <d v="2003-04-11T00:00:00"/>
    <s v="SO62150"/>
    <n v="477"/>
    <n v="23195"/>
    <n v="1"/>
    <n v="2"/>
    <n v="2"/>
    <x v="24"/>
    <x v="2"/>
    <n v="1.8663000000000001"/>
    <n v="4.99"/>
    <n v="9.98"/>
    <n v="2"/>
    <n v="1"/>
    <n v="6.2474000000000007"/>
    <n v="3.7326000000000001"/>
    <x v="36"/>
  </r>
  <r>
    <d v="2003-04-10T00:00:00"/>
    <s v="SO62190"/>
    <n v="477"/>
    <n v="16247"/>
    <n v="6"/>
    <n v="2"/>
    <n v="2"/>
    <x v="5"/>
    <x v="3"/>
    <n v="1.8663000000000001"/>
    <n v="4.99"/>
    <n v="9.98"/>
    <n v="2"/>
    <n v="1"/>
    <n v="6.2474000000000007"/>
    <n v="3.7326000000000001"/>
    <x v="36"/>
  </r>
  <r>
    <d v="2003-02-10T00:00:00"/>
    <s v="SO62177"/>
    <n v="477"/>
    <n v="15357"/>
    <n v="8"/>
    <n v="2"/>
    <n v="2"/>
    <x v="20"/>
    <x v="4"/>
    <n v="1.8663000000000001"/>
    <n v="4.99"/>
    <n v="9.98"/>
    <n v="2"/>
    <n v="1"/>
    <n v="6.2474000000000007"/>
    <n v="3.7326000000000001"/>
    <x v="36"/>
  </r>
  <r>
    <d v="2003-08-12T00:00:00"/>
    <s v="SO62192"/>
    <n v="477"/>
    <n v="21612"/>
    <n v="1"/>
    <n v="2"/>
    <n v="2"/>
    <x v="32"/>
    <x v="2"/>
    <n v="1.8663000000000001"/>
    <n v="4.99"/>
    <n v="9.98"/>
    <n v="2"/>
    <n v="1"/>
    <n v="6.2474000000000007"/>
    <n v="3.7326000000000001"/>
    <x v="36"/>
  </r>
  <r>
    <d v="2003-04-10T00:00:00"/>
    <s v="SO62279"/>
    <n v="477"/>
    <n v="25975"/>
    <n v="1"/>
    <n v="2"/>
    <n v="2"/>
    <x v="5"/>
    <x v="2"/>
    <n v="1.8663000000000001"/>
    <n v="4.99"/>
    <n v="9.98"/>
    <n v="2"/>
    <n v="1"/>
    <n v="6.2474000000000007"/>
    <n v="3.7326000000000001"/>
    <x v="36"/>
  </r>
  <r>
    <d v="2003-02-10T00:00:00"/>
    <s v="SO62257"/>
    <n v="477"/>
    <n v="20435"/>
    <n v="4"/>
    <n v="2"/>
    <n v="2"/>
    <x v="20"/>
    <x v="1"/>
    <n v="1.8663000000000001"/>
    <n v="4.99"/>
    <n v="9.98"/>
    <n v="2"/>
    <n v="1"/>
    <n v="6.2474000000000007"/>
    <n v="3.7326000000000001"/>
    <x v="36"/>
  </r>
  <r>
    <d v="2003-02-11T00:00:00"/>
    <s v="SO62290"/>
    <n v="477"/>
    <n v="28956"/>
    <n v="9"/>
    <n v="2"/>
    <n v="2"/>
    <x v="23"/>
    <x v="0"/>
    <n v="1.8663000000000001"/>
    <n v="4.99"/>
    <n v="9.98"/>
    <n v="2"/>
    <n v="1"/>
    <n v="6.2474000000000007"/>
    <n v="3.7326000000000001"/>
    <x v="36"/>
  </r>
  <r>
    <d v="2003-01-12T00:00:00"/>
    <s v="SO62359"/>
    <n v="477"/>
    <n v="21905"/>
    <n v="1"/>
    <n v="2"/>
    <n v="2"/>
    <x v="17"/>
    <x v="2"/>
    <n v="1.8663000000000001"/>
    <n v="4.99"/>
    <n v="9.98"/>
    <n v="2"/>
    <n v="1"/>
    <n v="6.2474000000000007"/>
    <n v="3.7326000000000001"/>
    <x v="36"/>
  </r>
  <r>
    <d v="2003-11-12T00:00:00"/>
    <s v="SO62418"/>
    <n v="477"/>
    <n v="21770"/>
    <n v="1"/>
    <n v="2"/>
    <n v="2"/>
    <x v="34"/>
    <x v="2"/>
    <n v="1.8663000000000001"/>
    <n v="4.99"/>
    <n v="9.98"/>
    <n v="2"/>
    <n v="1"/>
    <n v="6.2474000000000007"/>
    <n v="3.7326000000000001"/>
    <x v="36"/>
  </r>
  <r>
    <d v="2003-11-11T00:00:00"/>
    <s v="SO62439"/>
    <n v="477"/>
    <n v="12714"/>
    <n v="8"/>
    <n v="2"/>
    <n v="2"/>
    <x v="37"/>
    <x v="4"/>
    <n v="1.8663000000000001"/>
    <n v="4.99"/>
    <n v="9.98"/>
    <n v="2"/>
    <n v="1"/>
    <n v="6.2474000000000007"/>
    <n v="3.7326000000000001"/>
    <x v="36"/>
  </r>
  <r>
    <d v="2003-06-11T00:00:00"/>
    <s v="SO62427"/>
    <n v="477"/>
    <n v="17208"/>
    <n v="8"/>
    <n v="2"/>
    <n v="2"/>
    <x v="4"/>
    <x v="4"/>
    <n v="1.8663000000000001"/>
    <n v="4.99"/>
    <n v="9.98"/>
    <n v="2"/>
    <n v="1"/>
    <n v="6.2474000000000007"/>
    <n v="3.7326000000000001"/>
    <x v="36"/>
  </r>
  <r>
    <d v="2003-06-11T00:00:00"/>
    <s v="SO62490"/>
    <n v="477"/>
    <n v="20790"/>
    <n v="4"/>
    <n v="2"/>
    <n v="2"/>
    <x v="4"/>
    <x v="1"/>
    <n v="1.8663000000000001"/>
    <n v="4.99"/>
    <n v="9.98"/>
    <n v="2"/>
    <n v="1"/>
    <n v="6.2474000000000007"/>
    <n v="3.7326000000000001"/>
    <x v="36"/>
  </r>
  <r>
    <d v="2003-09-10T00:00:00"/>
    <s v="SO62531"/>
    <n v="477"/>
    <n v="12893"/>
    <n v="4"/>
    <n v="2"/>
    <n v="2"/>
    <x v="21"/>
    <x v="1"/>
    <n v="1.8663000000000001"/>
    <n v="4.99"/>
    <n v="9.98"/>
    <n v="2"/>
    <n v="1"/>
    <n v="6.2474000000000007"/>
    <n v="3.7326000000000001"/>
    <x v="36"/>
  </r>
  <r>
    <d v="2004-03-01T00:00:00"/>
    <s v="SO62562"/>
    <n v="477"/>
    <n v="17183"/>
    <n v="8"/>
    <n v="2"/>
    <n v="2"/>
    <x v="41"/>
    <x v="4"/>
    <n v="1.8663000000000001"/>
    <n v="4.99"/>
    <n v="9.98"/>
    <n v="2"/>
    <n v="1"/>
    <n v="6.2474000000000007"/>
    <n v="3.7326000000000001"/>
    <x v="36"/>
  </r>
  <r>
    <d v="2004-04-01T00:00:00"/>
    <s v="SO62645"/>
    <n v="477"/>
    <n v="28059"/>
    <n v="4"/>
    <n v="2"/>
    <n v="2"/>
    <x v="33"/>
    <x v="1"/>
    <n v="1.8663000000000001"/>
    <n v="4.99"/>
    <n v="9.98"/>
    <n v="2"/>
    <n v="1"/>
    <n v="6.2474000000000007"/>
    <n v="3.7326000000000001"/>
    <x v="36"/>
  </r>
  <r>
    <d v="2003-08-11T00:00:00"/>
    <s v="SO62671"/>
    <n v="477"/>
    <n v="20444"/>
    <n v="9"/>
    <n v="2"/>
    <n v="2"/>
    <x v="15"/>
    <x v="0"/>
    <n v="1.8663000000000001"/>
    <n v="4.99"/>
    <n v="9.98"/>
    <n v="2"/>
    <n v="1"/>
    <n v="6.2474000000000007"/>
    <n v="3.7326000000000001"/>
    <x v="36"/>
  </r>
  <r>
    <d v="2003-05-11T00:00:00"/>
    <s v="SO62716"/>
    <n v="477"/>
    <n v="18663"/>
    <n v="4"/>
    <n v="2"/>
    <n v="2"/>
    <x v="39"/>
    <x v="1"/>
    <n v="1.8663000000000001"/>
    <n v="4.99"/>
    <n v="9.98"/>
    <n v="2"/>
    <n v="1"/>
    <n v="6.2474000000000007"/>
    <n v="3.7326000000000001"/>
    <x v="36"/>
  </r>
  <r>
    <d v="2004-07-01T00:00:00"/>
    <s v="SO62700"/>
    <n v="477"/>
    <n v="11114"/>
    <n v="9"/>
    <n v="2"/>
    <n v="2"/>
    <x v="48"/>
    <x v="0"/>
    <n v="1.8663000000000001"/>
    <n v="4.99"/>
    <n v="9.98"/>
    <n v="2"/>
    <n v="1"/>
    <n v="6.2474000000000007"/>
    <n v="3.7326000000000001"/>
    <x v="36"/>
  </r>
  <r>
    <d v="2004-07-01T00:00:00"/>
    <s v="SO62947"/>
    <n v="477"/>
    <n v="15261"/>
    <n v="9"/>
    <n v="2"/>
    <n v="2"/>
    <x v="48"/>
    <x v="0"/>
    <n v="1.8663000000000001"/>
    <n v="4.99"/>
    <n v="9.98"/>
    <n v="2"/>
    <n v="1"/>
    <n v="6.2474000000000007"/>
    <n v="3.7326000000000001"/>
    <x v="36"/>
  </r>
  <r>
    <d v="2003-04-12T00:00:00"/>
    <s v="SO63022"/>
    <n v="477"/>
    <n v="22069"/>
    <n v="4"/>
    <n v="2"/>
    <n v="2"/>
    <x v="26"/>
    <x v="1"/>
    <n v="1.8663000000000001"/>
    <n v="4.99"/>
    <n v="9.98"/>
    <n v="2"/>
    <n v="1"/>
    <n v="6.2474000000000007"/>
    <n v="3.7326000000000001"/>
    <x v="36"/>
  </r>
  <r>
    <d v="2004-08-01T00:00:00"/>
    <s v="SO63040"/>
    <n v="477"/>
    <n v="13505"/>
    <n v="10"/>
    <n v="2"/>
    <n v="2"/>
    <x v="45"/>
    <x v="5"/>
    <n v="1.8663000000000001"/>
    <n v="4.99"/>
    <n v="9.98"/>
    <n v="2"/>
    <n v="1"/>
    <n v="6.2474000000000007"/>
    <n v="3.7326000000000001"/>
    <x v="36"/>
  </r>
  <r>
    <d v="2003-12-10T00:00:00"/>
    <s v="SO63112"/>
    <n v="477"/>
    <n v="20436"/>
    <n v="4"/>
    <n v="2"/>
    <n v="2"/>
    <x v="22"/>
    <x v="1"/>
    <n v="1.8663000000000001"/>
    <n v="4.99"/>
    <n v="9.98"/>
    <n v="2"/>
    <n v="1"/>
    <n v="6.2474000000000007"/>
    <n v="3.7326000000000001"/>
    <x v="36"/>
  </r>
  <r>
    <d v="2003-08-11T00:00:00"/>
    <s v="SO63067"/>
    <n v="477"/>
    <n v="29122"/>
    <n v="9"/>
    <n v="2"/>
    <n v="2"/>
    <x v="15"/>
    <x v="0"/>
    <n v="1.8663000000000001"/>
    <n v="4.99"/>
    <n v="9.98"/>
    <n v="2"/>
    <n v="1"/>
    <n v="6.2474000000000007"/>
    <n v="3.7326000000000001"/>
    <x v="36"/>
  </r>
  <r>
    <d v="2003-05-12T00:00:00"/>
    <s v="SO63354"/>
    <n v="477"/>
    <n v="23334"/>
    <n v="1"/>
    <n v="2"/>
    <n v="2"/>
    <x v="6"/>
    <x v="2"/>
    <n v="1.8663000000000001"/>
    <n v="4.99"/>
    <n v="9.98"/>
    <n v="2"/>
    <n v="1"/>
    <n v="6.2474000000000007"/>
    <n v="3.7326000000000001"/>
    <x v="36"/>
  </r>
  <r>
    <d v="2003-01-11T00:00:00"/>
    <s v="SO63407"/>
    <n v="477"/>
    <n v="25221"/>
    <n v="9"/>
    <n v="2"/>
    <n v="2"/>
    <x v="30"/>
    <x v="0"/>
    <n v="1.8663000000000001"/>
    <n v="4.99"/>
    <n v="9.98"/>
    <n v="2"/>
    <n v="1"/>
    <n v="6.2474000000000007"/>
    <n v="3.7326000000000001"/>
    <x v="36"/>
  </r>
  <r>
    <d v="2003-12-10T00:00:00"/>
    <s v="SO63412"/>
    <n v="477"/>
    <n v="23287"/>
    <n v="4"/>
    <n v="2"/>
    <n v="2"/>
    <x v="22"/>
    <x v="1"/>
    <n v="1.8663000000000001"/>
    <n v="4.99"/>
    <n v="9.98"/>
    <n v="2"/>
    <n v="1"/>
    <n v="6.2474000000000007"/>
    <n v="3.7326000000000001"/>
    <x v="36"/>
  </r>
  <r>
    <d v="2003-10-12T00:00:00"/>
    <s v="SO63421"/>
    <n v="477"/>
    <n v="24219"/>
    <n v="7"/>
    <n v="2"/>
    <n v="2"/>
    <x v="14"/>
    <x v="6"/>
    <n v="1.8663000000000001"/>
    <n v="4.99"/>
    <n v="9.98"/>
    <n v="2"/>
    <n v="1"/>
    <n v="6.2474000000000007"/>
    <n v="3.7326000000000001"/>
    <x v="36"/>
  </r>
  <r>
    <d v="2004-03-01T00:00:00"/>
    <s v="SO63489"/>
    <n v="477"/>
    <n v="23270"/>
    <n v="4"/>
    <n v="2"/>
    <n v="2"/>
    <x v="41"/>
    <x v="1"/>
    <n v="1.8663000000000001"/>
    <n v="4.99"/>
    <n v="9.98"/>
    <n v="2"/>
    <n v="1"/>
    <n v="6.2474000000000007"/>
    <n v="3.7326000000000001"/>
    <x v="36"/>
  </r>
  <r>
    <d v="2004-03-01T00:00:00"/>
    <s v="SO63429"/>
    <n v="477"/>
    <n v="11211"/>
    <n v="6"/>
    <n v="2"/>
    <n v="2"/>
    <x v="41"/>
    <x v="3"/>
    <n v="1.8663000000000001"/>
    <n v="4.99"/>
    <n v="9.98"/>
    <n v="2"/>
    <n v="1"/>
    <n v="6.2474000000000007"/>
    <n v="3.7326000000000001"/>
    <x v="36"/>
  </r>
  <r>
    <d v="2003-06-11T00:00:00"/>
    <s v="SO63468"/>
    <n v="477"/>
    <n v="11384"/>
    <n v="7"/>
    <n v="2"/>
    <n v="2"/>
    <x v="4"/>
    <x v="6"/>
    <n v="1.8663000000000001"/>
    <n v="4.99"/>
    <n v="9.98"/>
    <n v="2"/>
    <n v="1"/>
    <n v="6.2474000000000007"/>
    <n v="3.7326000000000001"/>
    <x v="36"/>
  </r>
  <r>
    <d v="2003-03-11T00:00:00"/>
    <s v="SO63573"/>
    <n v="477"/>
    <n v="21708"/>
    <n v="1"/>
    <n v="2"/>
    <n v="2"/>
    <x v="19"/>
    <x v="2"/>
    <n v="1.8663000000000001"/>
    <n v="4.99"/>
    <n v="9.98"/>
    <n v="2"/>
    <n v="1"/>
    <n v="6.2474000000000007"/>
    <n v="3.7326000000000001"/>
    <x v="36"/>
  </r>
  <r>
    <d v="2003-10-11T00:00:00"/>
    <s v="SO63683"/>
    <n v="477"/>
    <n v="26292"/>
    <n v="1"/>
    <n v="2"/>
    <n v="2"/>
    <x v="18"/>
    <x v="2"/>
    <n v="1.8663000000000001"/>
    <n v="4.99"/>
    <n v="9.98"/>
    <n v="2"/>
    <n v="1"/>
    <n v="6.2474000000000007"/>
    <n v="3.7326000000000001"/>
    <x v="36"/>
  </r>
  <r>
    <d v="2003-11-10T00:00:00"/>
    <s v="SO63626"/>
    <n v="477"/>
    <n v="29118"/>
    <n v="9"/>
    <n v="2"/>
    <n v="2"/>
    <x v="10"/>
    <x v="0"/>
    <n v="1.8663000000000001"/>
    <n v="4.99"/>
    <n v="9.98"/>
    <n v="2"/>
    <n v="1"/>
    <n v="6.2474000000000007"/>
    <n v="3.7326000000000001"/>
    <x v="36"/>
  </r>
  <r>
    <d v="2004-07-01T00:00:00"/>
    <s v="SO63708"/>
    <n v="477"/>
    <n v="22070"/>
    <n v="4"/>
    <n v="2"/>
    <n v="2"/>
    <x v="48"/>
    <x v="1"/>
    <n v="1.8663000000000001"/>
    <n v="4.99"/>
    <n v="9.98"/>
    <n v="2"/>
    <n v="1"/>
    <n v="6.2474000000000007"/>
    <n v="3.7326000000000001"/>
    <x v="36"/>
  </r>
  <r>
    <d v="2003-07-12T00:00:00"/>
    <s v="SO63691"/>
    <n v="477"/>
    <n v="15241"/>
    <n v="9"/>
    <n v="2"/>
    <n v="2"/>
    <x v="9"/>
    <x v="0"/>
    <n v="1.8663000000000001"/>
    <n v="4.99"/>
    <n v="9.98"/>
    <n v="2"/>
    <n v="1"/>
    <n v="6.2474000000000007"/>
    <n v="3.7326000000000001"/>
    <x v="36"/>
  </r>
  <r>
    <d v="2003-06-11T00:00:00"/>
    <s v="SO63789"/>
    <n v="477"/>
    <n v="13534"/>
    <n v="10"/>
    <n v="2"/>
    <n v="2"/>
    <x v="4"/>
    <x v="5"/>
    <n v="1.8663000000000001"/>
    <n v="4.99"/>
    <n v="9.98"/>
    <n v="2"/>
    <n v="1"/>
    <n v="6.2474000000000007"/>
    <n v="3.7326000000000001"/>
    <x v="36"/>
  </r>
  <r>
    <d v="2004-06-01T00:00:00"/>
    <s v="SO63777"/>
    <n v="477"/>
    <n v="21164"/>
    <n v="4"/>
    <n v="2"/>
    <n v="2"/>
    <x v="46"/>
    <x v="1"/>
    <n v="1.8663000000000001"/>
    <n v="4.99"/>
    <n v="9.98"/>
    <n v="2"/>
    <n v="1"/>
    <n v="6.2474000000000007"/>
    <n v="3.7326000000000001"/>
    <x v="36"/>
  </r>
  <r>
    <d v="2003-10-11T00:00:00"/>
    <s v="SO63824"/>
    <n v="477"/>
    <n v="13563"/>
    <n v="10"/>
    <n v="2"/>
    <n v="2"/>
    <x v="18"/>
    <x v="5"/>
    <n v="1.8663000000000001"/>
    <n v="4.99"/>
    <n v="9.98"/>
    <n v="2"/>
    <n v="1"/>
    <n v="6.2474000000000007"/>
    <n v="3.7326000000000001"/>
    <x v="36"/>
  </r>
  <r>
    <d v="2003-07-11T00:00:00"/>
    <s v="SO63900"/>
    <n v="477"/>
    <n v="14244"/>
    <n v="6"/>
    <n v="2"/>
    <n v="2"/>
    <x v="12"/>
    <x v="3"/>
    <n v="1.8663000000000001"/>
    <n v="4.99"/>
    <n v="9.98"/>
    <n v="2"/>
    <n v="1"/>
    <n v="6.2474000000000007"/>
    <n v="3.7326000000000001"/>
    <x v="36"/>
  </r>
  <r>
    <d v="2004-06-01T00:00:00"/>
    <s v="SO63936"/>
    <n v="477"/>
    <n v="21166"/>
    <n v="9"/>
    <n v="2"/>
    <n v="2"/>
    <x v="46"/>
    <x v="0"/>
    <n v="1.8663000000000001"/>
    <n v="4.99"/>
    <n v="9.98"/>
    <n v="2"/>
    <n v="1"/>
    <n v="6.2474000000000007"/>
    <n v="3.7326000000000001"/>
    <x v="36"/>
  </r>
  <r>
    <d v="2003-09-11T00:00:00"/>
    <s v="SO63997"/>
    <n v="477"/>
    <n v="11631"/>
    <n v="6"/>
    <n v="2"/>
    <n v="2"/>
    <x v="16"/>
    <x v="3"/>
    <n v="1.8663000000000001"/>
    <n v="4.99"/>
    <n v="9.98"/>
    <n v="2"/>
    <n v="1"/>
    <n v="6.2474000000000007"/>
    <n v="3.7326000000000001"/>
    <x v="36"/>
  </r>
  <r>
    <d v="2003-06-12T00:00:00"/>
    <s v="SO64019"/>
    <n v="477"/>
    <n v="21625"/>
    <n v="1"/>
    <n v="2"/>
    <n v="2"/>
    <x v="13"/>
    <x v="2"/>
    <n v="1.8663000000000001"/>
    <n v="4.99"/>
    <n v="9.98"/>
    <n v="2"/>
    <n v="1"/>
    <n v="6.2474000000000007"/>
    <n v="3.7326000000000001"/>
    <x v="36"/>
  </r>
  <r>
    <d v="2003-09-12T00:00:00"/>
    <s v="SO64082"/>
    <n v="477"/>
    <n v="21908"/>
    <n v="1"/>
    <n v="2"/>
    <n v="2"/>
    <x v="7"/>
    <x v="2"/>
    <n v="1.8663000000000001"/>
    <n v="4.99"/>
    <n v="9.98"/>
    <n v="2"/>
    <n v="1"/>
    <n v="6.2474000000000007"/>
    <n v="3.7326000000000001"/>
    <x v="36"/>
  </r>
  <r>
    <d v="2003-08-12T00:00:00"/>
    <s v="SO64199"/>
    <n v="477"/>
    <n v="20518"/>
    <n v="4"/>
    <n v="2"/>
    <n v="2"/>
    <x v="32"/>
    <x v="1"/>
    <n v="1.8663000000000001"/>
    <n v="4.99"/>
    <n v="9.98"/>
    <n v="2"/>
    <n v="1"/>
    <n v="6.2474000000000007"/>
    <n v="3.7326000000000001"/>
    <x v="36"/>
  </r>
  <r>
    <d v="2003-08-11T00:00:00"/>
    <s v="SO64238"/>
    <n v="477"/>
    <n v="23035"/>
    <n v="4"/>
    <n v="2"/>
    <n v="2"/>
    <x v="15"/>
    <x v="1"/>
    <n v="1.8663000000000001"/>
    <n v="4.99"/>
    <n v="9.98"/>
    <n v="2"/>
    <n v="1"/>
    <n v="6.2474000000000007"/>
    <n v="3.7326000000000001"/>
    <x v="36"/>
  </r>
  <r>
    <d v="2004-10-01T00:00:00"/>
    <s v="SO64367"/>
    <n v="477"/>
    <n v="26640"/>
    <n v="6"/>
    <n v="2"/>
    <n v="2"/>
    <x v="40"/>
    <x v="3"/>
    <n v="1.8663000000000001"/>
    <n v="4.99"/>
    <n v="9.98"/>
    <n v="2"/>
    <n v="1"/>
    <n v="6.2474000000000007"/>
    <n v="3.7326000000000001"/>
    <x v="36"/>
  </r>
  <r>
    <d v="2004-01-01T00:00:00"/>
    <s v="SO64377"/>
    <n v="477"/>
    <n v="12373"/>
    <n v="7"/>
    <n v="2"/>
    <n v="2"/>
    <x v="36"/>
    <x v="6"/>
    <n v="1.8663000000000001"/>
    <n v="4.99"/>
    <n v="9.98"/>
    <n v="2"/>
    <n v="1"/>
    <n v="6.2474000000000007"/>
    <n v="3.7326000000000001"/>
    <x v="36"/>
  </r>
  <r>
    <d v="2004-08-01T00:00:00"/>
    <s v="SO64519"/>
    <n v="477"/>
    <n v="20835"/>
    <n v="8"/>
    <n v="2"/>
    <n v="2"/>
    <x v="45"/>
    <x v="4"/>
    <n v="1.8663000000000001"/>
    <n v="4.99"/>
    <n v="9.98"/>
    <n v="2"/>
    <n v="1"/>
    <n v="6.2474000000000007"/>
    <n v="3.7326000000000001"/>
    <x v="36"/>
  </r>
  <r>
    <d v="2003-08-11T00:00:00"/>
    <s v="SO64649"/>
    <n v="477"/>
    <n v="13589"/>
    <n v="7"/>
    <n v="2"/>
    <n v="2"/>
    <x v="15"/>
    <x v="6"/>
    <n v="1.8663000000000001"/>
    <n v="4.99"/>
    <n v="9.98"/>
    <n v="2"/>
    <n v="1"/>
    <n v="6.2474000000000007"/>
    <n v="3.7326000000000001"/>
    <x v="36"/>
  </r>
  <r>
    <d v="2004-08-01T00:00:00"/>
    <s v="SO64723"/>
    <n v="477"/>
    <n v="26319"/>
    <n v="4"/>
    <n v="2"/>
    <n v="2"/>
    <x v="45"/>
    <x v="1"/>
    <n v="1.8663000000000001"/>
    <n v="4.99"/>
    <n v="9.98"/>
    <n v="2"/>
    <n v="1"/>
    <n v="6.2474000000000007"/>
    <n v="3.7326000000000001"/>
    <x v="36"/>
  </r>
  <r>
    <d v="2003-05-11T00:00:00"/>
    <s v="SO64896"/>
    <n v="477"/>
    <n v="11915"/>
    <n v="9"/>
    <n v="2"/>
    <n v="2"/>
    <x v="39"/>
    <x v="0"/>
    <n v="1.8663000000000001"/>
    <n v="4.99"/>
    <n v="9.98"/>
    <n v="2"/>
    <n v="1"/>
    <n v="6.2474000000000007"/>
    <n v="3.7326000000000001"/>
    <x v="36"/>
  </r>
  <r>
    <d v="2004-07-02T00:00:00"/>
    <s v="SO64870"/>
    <n v="477"/>
    <n v="22967"/>
    <n v="1"/>
    <n v="2"/>
    <n v="2"/>
    <x v="53"/>
    <x v="2"/>
    <n v="1.8663000000000001"/>
    <n v="4.99"/>
    <n v="9.98"/>
    <n v="2"/>
    <n v="1"/>
    <n v="6.2474000000000007"/>
    <n v="3.7326000000000001"/>
    <x v="36"/>
  </r>
  <r>
    <d v="2003-02-11T00:00:00"/>
    <s v="SO64892"/>
    <n v="477"/>
    <n v="20646"/>
    <n v="1"/>
    <n v="2"/>
    <n v="2"/>
    <x v="23"/>
    <x v="2"/>
    <n v="1.8663000000000001"/>
    <n v="4.99"/>
    <n v="9.98"/>
    <n v="2"/>
    <n v="1"/>
    <n v="6.2474000000000007"/>
    <n v="3.7326000000000001"/>
    <x v="36"/>
  </r>
  <r>
    <d v="2003-08-11T00:00:00"/>
    <s v="SO64854"/>
    <n v="477"/>
    <n v="20620"/>
    <n v="9"/>
    <n v="2"/>
    <n v="2"/>
    <x v="15"/>
    <x v="0"/>
    <n v="1.8663000000000001"/>
    <n v="4.99"/>
    <n v="9.98"/>
    <n v="2"/>
    <n v="1"/>
    <n v="6.2474000000000007"/>
    <n v="3.7326000000000001"/>
    <x v="36"/>
  </r>
  <r>
    <d v="2004-03-01T00:00:00"/>
    <s v="SO64915"/>
    <n v="477"/>
    <n v="20390"/>
    <n v="1"/>
    <n v="2"/>
    <n v="2"/>
    <x v="41"/>
    <x v="2"/>
    <n v="1.8663000000000001"/>
    <n v="4.99"/>
    <n v="9.98"/>
    <n v="2"/>
    <n v="1"/>
    <n v="6.2474000000000007"/>
    <n v="3.7326000000000001"/>
    <x v="36"/>
  </r>
  <r>
    <d v="2003-06-11T00:00:00"/>
    <s v="SO64958"/>
    <n v="477"/>
    <n v="22955"/>
    <n v="9"/>
    <n v="2"/>
    <n v="2"/>
    <x v="4"/>
    <x v="0"/>
    <n v="1.8663000000000001"/>
    <n v="4.99"/>
    <n v="9.98"/>
    <n v="2"/>
    <n v="1"/>
    <n v="6.2474000000000007"/>
    <n v="3.7326000000000001"/>
    <x v="36"/>
  </r>
  <r>
    <d v="2004-02-02T00:00:00"/>
    <s v="SO65059"/>
    <n v="477"/>
    <n v="11373"/>
    <n v="8"/>
    <n v="2"/>
    <n v="2"/>
    <x v="61"/>
    <x v="4"/>
    <n v="1.8663000000000001"/>
    <n v="4.99"/>
    <n v="9.98"/>
    <n v="2"/>
    <n v="1"/>
    <n v="6.2474000000000007"/>
    <n v="3.7326000000000001"/>
    <x v="36"/>
  </r>
  <r>
    <d v="2003-01-12T00:00:00"/>
    <s v="SO65076"/>
    <n v="477"/>
    <n v="23135"/>
    <n v="4"/>
    <n v="2"/>
    <n v="2"/>
    <x v="17"/>
    <x v="1"/>
    <n v="1.8663000000000001"/>
    <n v="4.99"/>
    <n v="9.98"/>
    <n v="2"/>
    <n v="1"/>
    <n v="6.2474000000000007"/>
    <n v="3.7326000000000001"/>
    <x v="36"/>
  </r>
  <r>
    <d v="2004-09-02T00:00:00"/>
    <s v="SO65087"/>
    <n v="477"/>
    <n v="11986"/>
    <n v="9"/>
    <n v="2"/>
    <n v="2"/>
    <x v="55"/>
    <x v="0"/>
    <n v="1.8663000000000001"/>
    <n v="4.99"/>
    <n v="9.98"/>
    <n v="2"/>
    <n v="1"/>
    <n v="6.2474000000000007"/>
    <n v="3.7326000000000001"/>
    <x v="36"/>
  </r>
  <r>
    <d v="2003-01-11T00:00:00"/>
    <s v="SO65042"/>
    <n v="477"/>
    <n v="14084"/>
    <n v="6"/>
    <n v="2"/>
    <n v="2"/>
    <x v="30"/>
    <x v="3"/>
    <n v="1.8663000000000001"/>
    <n v="4.99"/>
    <n v="9.98"/>
    <n v="2"/>
    <n v="1"/>
    <n v="6.2474000000000007"/>
    <n v="3.7326000000000001"/>
    <x v="36"/>
  </r>
  <r>
    <d v="2003-07-11T00:00:00"/>
    <s v="SO65131"/>
    <n v="477"/>
    <n v="19780"/>
    <n v="4"/>
    <n v="2"/>
    <n v="2"/>
    <x v="12"/>
    <x v="1"/>
    <n v="1.8663000000000001"/>
    <n v="4.99"/>
    <n v="9.98"/>
    <n v="2"/>
    <n v="1"/>
    <n v="6.2474000000000007"/>
    <n v="3.7326000000000001"/>
    <x v="36"/>
  </r>
  <r>
    <d v="2003-03-12T00:00:00"/>
    <s v="SO65388"/>
    <n v="477"/>
    <n v="23392"/>
    <n v="4"/>
    <n v="2"/>
    <n v="2"/>
    <x v="38"/>
    <x v="1"/>
    <n v="1.8663000000000001"/>
    <n v="4.99"/>
    <n v="9.98"/>
    <n v="2"/>
    <n v="1"/>
    <n v="6.2474000000000007"/>
    <n v="3.7326000000000001"/>
    <x v="36"/>
  </r>
  <r>
    <d v="2003-06-12T00:00:00"/>
    <s v="SO65395"/>
    <n v="477"/>
    <n v="12671"/>
    <n v="9"/>
    <n v="2"/>
    <n v="2"/>
    <x v="13"/>
    <x v="0"/>
    <n v="1.8663000000000001"/>
    <n v="4.99"/>
    <n v="9.98"/>
    <n v="2"/>
    <n v="1"/>
    <n v="6.2474000000000007"/>
    <n v="3.7326000000000001"/>
    <x v="36"/>
  </r>
  <r>
    <d v="2003-02-11T00:00:00"/>
    <s v="SO65349"/>
    <n v="477"/>
    <n v="21786"/>
    <n v="4"/>
    <n v="2"/>
    <n v="2"/>
    <x v="23"/>
    <x v="1"/>
    <n v="1.8663000000000001"/>
    <n v="4.99"/>
    <n v="9.98"/>
    <n v="2"/>
    <n v="1"/>
    <n v="6.2474000000000007"/>
    <n v="3.7326000000000001"/>
    <x v="36"/>
  </r>
  <r>
    <d v="2004-11-02T00:00:00"/>
    <s v="SO65348"/>
    <n v="477"/>
    <n v="15008"/>
    <n v="6"/>
    <n v="2"/>
    <n v="2"/>
    <x v="57"/>
    <x v="3"/>
    <n v="1.8663000000000001"/>
    <n v="4.99"/>
    <n v="9.98"/>
    <n v="2"/>
    <n v="1"/>
    <n v="6.2474000000000007"/>
    <n v="3.7326000000000001"/>
    <x v="36"/>
  </r>
  <r>
    <d v="2004-12-02T00:00:00"/>
    <s v="SO65332"/>
    <n v="477"/>
    <n v="24473"/>
    <n v="9"/>
    <n v="2"/>
    <n v="2"/>
    <x v="54"/>
    <x v="0"/>
    <n v="1.8663000000000001"/>
    <n v="4.99"/>
    <n v="9.98"/>
    <n v="2"/>
    <n v="1"/>
    <n v="6.2474000000000007"/>
    <n v="3.7326000000000001"/>
    <x v="36"/>
  </r>
  <r>
    <d v="2003-07-12T00:00:00"/>
    <s v="SO65352"/>
    <n v="477"/>
    <n v="18087"/>
    <n v="4"/>
    <n v="2"/>
    <n v="2"/>
    <x v="9"/>
    <x v="1"/>
    <n v="1.8663000000000001"/>
    <n v="4.99"/>
    <n v="9.98"/>
    <n v="2"/>
    <n v="1"/>
    <n v="6.2474000000000007"/>
    <n v="3.7326000000000001"/>
    <x v="36"/>
  </r>
  <r>
    <d v="2003-02-11T00:00:00"/>
    <s v="SO65353"/>
    <n v="477"/>
    <n v="19656"/>
    <n v="4"/>
    <n v="2"/>
    <n v="2"/>
    <x v="23"/>
    <x v="1"/>
    <n v="1.8663000000000001"/>
    <n v="4.99"/>
    <n v="9.98"/>
    <n v="2"/>
    <n v="1"/>
    <n v="6.2474000000000007"/>
    <n v="3.7326000000000001"/>
    <x v="36"/>
  </r>
  <r>
    <d v="2004-07-02T00:00:00"/>
    <s v="SO65334"/>
    <n v="477"/>
    <n v="29320"/>
    <n v="9"/>
    <n v="2"/>
    <n v="2"/>
    <x v="53"/>
    <x v="0"/>
    <n v="1.8663000000000001"/>
    <n v="4.99"/>
    <n v="9.98"/>
    <n v="2"/>
    <n v="1"/>
    <n v="6.2474000000000007"/>
    <n v="3.7326000000000001"/>
    <x v="36"/>
  </r>
  <r>
    <d v="2003-04-11T00:00:00"/>
    <s v="SO65446"/>
    <n v="477"/>
    <n v="26727"/>
    <n v="1"/>
    <n v="2"/>
    <n v="2"/>
    <x v="24"/>
    <x v="2"/>
    <n v="1.8663000000000001"/>
    <n v="4.99"/>
    <n v="9.98"/>
    <n v="2"/>
    <n v="1"/>
    <n v="6.2474000000000007"/>
    <n v="3.7326000000000001"/>
    <x v="36"/>
  </r>
  <r>
    <d v="2004-08-02T00:00:00"/>
    <s v="SO65553"/>
    <n v="477"/>
    <n v="21152"/>
    <n v="4"/>
    <n v="2"/>
    <n v="2"/>
    <x v="50"/>
    <x v="1"/>
    <n v="1.8663000000000001"/>
    <n v="4.99"/>
    <n v="9.98"/>
    <n v="2"/>
    <n v="1"/>
    <n v="6.2474000000000007"/>
    <n v="3.7326000000000001"/>
    <x v="36"/>
  </r>
  <r>
    <d v="2003-04-12T00:00:00"/>
    <s v="SO65520"/>
    <n v="477"/>
    <n v="11711"/>
    <n v="6"/>
    <n v="2"/>
    <n v="2"/>
    <x v="26"/>
    <x v="3"/>
    <n v="1.8663000000000001"/>
    <n v="4.99"/>
    <n v="9.98"/>
    <n v="2"/>
    <n v="1"/>
    <n v="6.2474000000000007"/>
    <n v="3.7326000000000001"/>
    <x v="36"/>
  </r>
  <r>
    <d v="2004-11-02T00:00:00"/>
    <s v="SO65547"/>
    <n v="477"/>
    <n v="27598"/>
    <n v="9"/>
    <n v="2"/>
    <n v="2"/>
    <x v="57"/>
    <x v="0"/>
    <n v="1.8663000000000001"/>
    <n v="4.99"/>
    <n v="9.98"/>
    <n v="2"/>
    <n v="1"/>
    <n v="6.2474000000000007"/>
    <n v="3.7326000000000001"/>
    <x v="36"/>
  </r>
  <r>
    <d v="2003-01-12T00:00:00"/>
    <s v="SO65519"/>
    <n v="477"/>
    <n v="12969"/>
    <n v="6"/>
    <n v="2"/>
    <n v="2"/>
    <x v="17"/>
    <x v="3"/>
    <n v="1.8663000000000001"/>
    <n v="4.99"/>
    <n v="9.98"/>
    <n v="2"/>
    <n v="1"/>
    <n v="6.2474000000000007"/>
    <n v="3.7326000000000001"/>
    <x v="36"/>
  </r>
  <r>
    <d v="2004-08-01T00:00:00"/>
    <s v="SO65541"/>
    <n v="477"/>
    <n v="12904"/>
    <n v="4"/>
    <n v="2"/>
    <n v="2"/>
    <x v="45"/>
    <x v="1"/>
    <n v="1.8663000000000001"/>
    <n v="4.99"/>
    <n v="9.98"/>
    <n v="2"/>
    <n v="1"/>
    <n v="6.2474000000000007"/>
    <n v="3.7326000000000001"/>
    <x v="36"/>
  </r>
  <r>
    <d v="2004-12-02T00:00:00"/>
    <s v="SO65561"/>
    <n v="477"/>
    <n v="18140"/>
    <n v="8"/>
    <n v="2"/>
    <n v="2"/>
    <x v="54"/>
    <x v="4"/>
    <n v="1.8663000000000001"/>
    <n v="4.99"/>
    <n v="9.98"/>
    <n v="2"/>
    <n v="1"/>
    <n v="6.2474000000000007"/>
    <n v="3.7326000000000001"/>
    <x v="36"/>
  </r>
  <r>
    <d v="2004-10-01T00:00:00"/>
    <s v="SO65628"/>
    <n v="477"/>
    <n v="11212"/>
    <n v="6"/>
    <n v="2"/>
    <n v="2"/>
    <x v="40"/>
    <x v="3"/>
    <n v="1.8663000000000001"/>
    <n v="4.99"/>
    <n v="9.98"/>
    <n v="2"/>
    <n v="1"/>
    <n v="6.2474000000000007"/>
    <n v="3.7326000000000001"/>
    <x v="36"/>
  </r>
  <r>
    <d v="2004-08-02T00:00:00"/>
    <s v="SO65664"/>
    <n v="477"/>
    <n v="12555"/>
    <n v="7"/>
    <n v="2"/>
    <n v="2"/>
    <x v="50"/>
    <x v="6"/>
    <n v="1.8663000000000001"/>
    <n v="4.99"/>
    <n v="9.98"/>
    <n v="2"/>
    <n v="1"/>
    <n v="6.2474000000000007"/>
    <n v="3.7326000000000001"/>
    <x v="36"/>
  </r>
  <r>
    <d v="2004-05-01T00:00:00"/>
    <s v="SO65635"/>
    <n v="477"/>
    <n v="22925"/>
    <n v="9"/>
    <n v="2"/>
    <n v="2"/>
    <x v="35"/>
    <x v="0"/>
    <n v="1.8663000000000001"/>
    <n v="4.99"/>
    <n v="9.98"/>
    <n v="2"/>
    <n v="1"/>
    <n v="6.2474000000000007"/>
    <n v="3.7326000000000001"/>
    <x v="36"/>
  </r>
  <r>
    <d v="2003-09-11T00:00:00"/>
    <s v="SO65789"/>
    <n v="477"/>
    <n v="18653"/>
    <n v="1"/>
    <n v="2"/>
    <n v="2"/>
    <x v="16"/>
    <x v="2"/>
    <n v="1.8663000000000001"/>
    <n v="4.99"/>
    <n v="9.98"/>
    <n v="2"/>
    <n v="1"/>
    <n v="6.2474000000000007"/>
    <n v="3.7326000000000001"/>
    <x v="36"/>
  </r>
  <r>
    <d v="2003-09-12T00:00:00"/>
    <s v="SO65797"/>
    <n v="477"/>
    <n v="27790"/>
    <n v="10"/>
    <n v="2"/>
    <n v="2"/>
    <x v="7"/>
    <x v="5"/>
    <n v="1.8663000000000001"/>
    <n v="4.99"/>
    <n v="9.98"/>
    <n v="2"/>
    <n v="1"/>
    <n v="6.2474000000000007"/>
    <n v="3.7326000000000001"/>
    <x v="36"/>
  </r>
  <r>
    <d v="2003-05-12T00:00:00"/>
    <s v="SO65763"/>
    <n v="477"/>
    <n v="20504"/>
    <n v="4"/>
    <n v="2"/>
    <n v="2"/>
    <x v="6"/>
    <x v="1"/>
    <n v="1.8663000000000001"/>
    <n v="4.99"/>
    <n v="9.98"/>
    <n v="2"/>
    <n v="1"/>
    <n v="6.2474000000000007"/>
    <n v="3.7326000000000001"/>
    <x v="36"/>
  </r>
  <r>
    <d v="2003-10-12T00:00:00"/>
    <s v="SO65828"/>
    <n v="477"/>
    <n v="13303"/>
    <n v="6"/>
    <n v="2"/>
    <n v="2"/>
    <x v="14"/>
    <x v="3"/>
    <n v="1.8663000000000001"/>
    <n v="4.99"/>
    <n v="9.98"/>
    <n v="2"/>
    <n v="1"/>
    <n v="6.2474000000000007"/>
    <n v="3.7326000000000001"/>
    <x v="36"/>
  </r>
  <r>
    <d v="2003-11-12T00:00:00"/>
    <s v="SO66011"/>
    <n v="477"/>
    <n v="24017"/>
    <n v="8"/>
    <n v="2"/>
    <n v="2"/>
    <x v="34"/>
    <x v="4"/>
    <n v="1.8663000000000001"/>
    <n v="4.99"/>
    <n v="9.98"/>
    <n v="2"/>
    <n v="1"/>
    <n v="6.2474000000000007"/>
    <n v="3.7326000000000001"/>
    <x v="36"/>
  </r>
  <r>
    <d v="2004-03-01T00:00:00"/>
    <s v="SO66042"/>
    <n v="477"/>
    <n v="21716"/>
    <n v="1"/>
    <n v="2"/>
    <n v="2"/>
    <x v="41"/>
    <x v="2"/>
    <n v="1.8663000000000001"/>
    <n v="4.99"/>
    <n v="9.98"/>
    <n v="2"/>
    <n v="1"/>
    <n v="6.2474000000000007"/>
    <n v="3.7326000000000001"/>
    <x v="36"/>
  </r>
  <r>
    <d v="2004-01-01T00:00:00"/>
    <s v="SO66060"/>
    <n v="477"/>
    <n v="26131"/>
    <n v="9"/>
    <n v="2"/>
    <n v="2"/>
    <x v="36"/>
    <x v="0"/>
    <n v="1.8663000000000001"/>
    <n v="4.99"/>
    <n v="9.98"/>
    <n v="2"/>
    <n v="1"/>
    <n v="6.2474000000000007"/>
    <n v="3.7326000000000001"/>
    <x v="36"/>
  </r>
  <r>
    <d v="2003-06-12T00:00:00"/>
    <s v="SO66145"/>
    <n v="477"/>
    <n v="23369"/>
    <n v="4"/>
    <n v="2"/>
    <n v="2"/>
    <x v="13"/>
    <x v="1"/>
    <n v="1.8663000000000001"/>
    <n v="4.99"/>
    <n v="9.98"/>
    <n v="2"/>
    <n v="1"/>
    <n v="6.2474000000000007"/>
    <n v="3.7326000000000001"/>
    <x v="36"/>
  </r>
  <r>
    <d v="2003-02-12T00:00:00"/>
    <s v="SO66228"/>
    <n v="477"/>
    <n v="11823"/>
    <n v="6"/>
    <n v="2"/>
    <n v="2"/>
    <x v="8"/>
    <x v="3"/>
    <n v="1.8663000000000001"/>
    <n v="4.99"/>
    <n v="9.98"/>
    <n v="2"/>
    <n v="1"/>
    <n v="6.2474000000000007"/>
    <n v="3.7326000000000001"/>
    <x v="36"/>
  </r>
  <r>
    <d v="2003-07-12T00:00:00"/>
    <s v="SO66257"/>
    <n v="477"/>
    <n v="24077"/>
    <n v="8"/>
    <n v="2"/>
    <n v="2"/>
    <x v="9"/>
    <x v="4"/>
    <n v="1.8663000000000001"/>
    <n v="4.99"/>
    <n v="9.98"/>
    <n v="2"/>
    <n v="1"/>
    <n v="6.2474000000000007"/>
    <n v="3.7326000000000001"/>
    <x v="36"/>
  </r>
  <r>
    <d v="2004-06-02T00:00:00"/>
    <s v="SO66316"/>
    <n v="477"/>
    <n v="27891"/>
    <n v="10"/>
    <n v="2"/>
    <n v="2"/>
    <x v="52"/>
    <x v="5"/>
    <n v="1.8663000000000001"/>
    <n v="4.99"/>
    <n v="9.98"/>
    <n v="2"/>
    <n v="1"/>
    <n v="6.2474000000000007"/>
    <n v="3.7326000000000001"/>
    <x v="36"/>
  </r>
  <r>
    <d v="2004-02-01T00:00:00"/>
    <s v="SO66431"/>
    <n v="477"/>
    <n v="18140"/>
    <n v="8"/>
    <n v="2"/>
    <n v="2"/>
    <x v="43"/>
    <x v="4"/>
    <n v="1.8663000000000001"/>
    <n v="4.99"/>
    <n v="9.98"/>
    <n v="2"/>
    <n v="1"/>
    <n v="6.2474000000000007"/>
    <n v="3.7326000000000001"/>
    <x v="36"/>
  </r>
  <r>
    <d v="2004-03-02T00:00:00"/>
    <s v="SO66375"/>
    <n v="477"/>
    <n v="11502"/>
    <n v="6"/>
    <n v="2"/>
    <n v="2"/>
    <x v="49"/>
    <x v="3"/>
    <n v="1.8663000000000001"/>
    <n v="4.99"/>
    <n v="9.98"/>
    <n v="2"/>
    <n v="1"/>
    <n v="6.2474000000000007"/>
    <n v="3.7326000000000001"/>
    <x v="36"/>
  </r>
  <r>
    <d v="2004-03-02T00:00:00"/>
    <s v="SO66457"/>
    <n v="477"/>
    <n v="21320"/>
    <n v="1"/>
    <n v="2"/>
    <n v="2"/>
    <x v="49"/>
    <x v="2"/>
    <n v="1.8663000000000001"/>
    <n v="4.99"/>
    <n v="9.98"/>
    <n v="2"/>
    <n v="1"/>
    <n v="6.2474000000000007"/>
    <n v="3.7326000000000001"/>
    <x v="36"/>
  </r>
  <r>
    <d v="2004-09-01T00:00:00"/>
    <s v="SO66456"/>
    <n v="477"/>
    <n v="21754"/>
    <n v="1"/>
    <n v="2"/>
    <n v="2"/>
    <x v="47"/>
    <x v="2"/>
    <n v="1.8663000000000001"/>
    <n v="4.99"/>
    <n v="9.98"/>
    <n v="2"/>
    <n v="1"/>
    <n v="6.2474000000000007"/>
    <n v="3.7326000000000001"/>
    <x v="36"/>
  </r>
  <r>
    <d v="2003-05-12T00:00:00"/>
    <s v="SO66458"/>
    <n v="477"/>
    <n v="21473"/>
    <n v="1"/>
    <n v="2"/>
    <n v="2"/>
    <x v="6"/>
    <x v="2"/>
    <n v="1.8663000000000001"/>
    <n v="4.99"/>
    <n v="9.98"/>
    <n v="2"/>
    <n v="1"/>
    <n v="6.2474000000000007"/>
    <n v="3.7326000000000001"/>
    <x v="36"/>
  </r>
  <r>
    <d v="2003-01-12T00:00:00"/>
    <s v="SO66526"/>
    <n v="477"/>
    <n v="16717"/>
    <n v="6"/>
    <n v="2"/>
    <n v="2"/>
    <x v="17"/>
    <x v="3"/>
    <n v="1.8663000000000001"/>
    <n v="4.99"/>
    <n v="9.98"/>
    <n v="2"/>
    <n v="1"/>
    <n v="6.2474000000000007"/>
    <n v="3.7326000000000001"/>
    <x v="36"/>
  </r>
  <r>
    <d v="2004-12-01T00:00:00"/>
    <s v="SO66619"/>
    <n v="477"/>
    <n v="24171"/>
    <n v="9"/>
    <n v="2"/>
    <n v="2"/>
    <x v="42"/>
    <x v="0"/>
    <n v="1.8663000000000001"/>
    <n v="4.99"/>
    <n v="9.98"/>
    <n v="2"/>
    <n v="1"/>
    <n v="6.2474000000000007"/>
    <n v="3.7326000000000001"/>
    <x v="36"/>
  </r>
  <r>
    <d v="2003-04-12T00:00:00"/>
    <s v="SO66617"/>
    <n v="477"/>
    <n v="28686"/>
    <n v="8"/>
    <n v="2"/>
    <n v="2"/>
    <x v="26"/>
    <x v="4"/>
    <n v="1.8663000000000001"/>
    <n v="4.99"/>
    <n v="9.98"/>
    <n v="2"/>
    <n v="1"/>
    <n v="6.2474000000000007"/>
    <n v="3.7326000000000001"/>
    <x v="36"/>
  </r>
  <r>
    <d v="2004-01-01T00:00:00"/>
    <s v="SO66664"/>
    <n v="477"/>
    <n v="16676"/>
    <n v="4"/>
    <n v="2"/>
    <n v="2"/>
    <x v="36"/>
    <x v="1"/>
    <n v="1.8663000000000001"/>
    <n v="4.99"/>
    <n v="9.98"/>
    <n v="2"/>
    <n v="1"/>
    <n v="6.2474000000000007"/>
    <n v="3.7326000000000001"/>
    <x v="36"/>
  </r>
  <r>
    <d v="2004-03-01T00:00:00"/>
    <s v="SO66761"/>
    <n v="477"/>
    <n v="24036"/>
    <n v="8"/>
    <n v="2"/>
    <n v="2"/>
    <x v="41"/>
    <x v="4"/>
    <n v="1.8663000000000001"/>
    <n v="4.99"/>
    <n v="9.98"/>
    <n v="2"/>
    <n v="1"/>
    <n v="6.2474000000000007"/>
    <n v="3.7326000000000001"/>
    <x v="36"/>
  </r>
  <r>
    <d v="2003-08-12T00:00:00"/>
    <s v="SO66736"/>
    <n v="477"/>
    <n v="16102"/>
    <n v="4"/>
    <n v="2"/>
    <n v="2"/>
    <x v="32"/>
    <x v="1"/>
    <n v="1.8663000000000001"/>
    <n v="4.99"/>
    <n v="9.98"/>
    <n v="2"/>
    <n v="1"/>
    <n v="6.2474000000000007"/>
    <n v="3.7326000000000001"/>
    <x v="36"/>
  </r>
  <r>
    <d v="2003-11-12T00:00:00"/>
    <s v="SO66718"/>
    <n v="477"/>
    <n v="23256"/>
    <n v="4"/>
    <n v="2"/>
    <n v="2"/>
    <x v="34"/>
    <x v="1"/>
    <n v="1.8663000000000001"/>
    <n v="4.99"/>
    <n v="9.98"/>
    <n v="2"/>
    <n v="1"/>
    <n v="6.2474000000000007"/>
    <n v="3.7326000000000001"/>
    <x v="36"/>
  </r>
  <r>
    <d v="2003-07-12T00:00:00"/>
    <s v="SO66823"/>
    <n v="477"/>
    <n v="23391"/>
    <n v="4"/>
    <n v="2"/>
    <n v="2"/>
    <x v="9"/>
    <x v="1"/>
    <n v="1.8663000000000001"/>
    <n v="4.99"/>
    <n v="9.98"/>
    <n v="2"/>
    <n v="1"/>
    <n v="6.2474000000000007"/>
    <n v="3.7326000000000001"/>
    <x v="36"/>
  </r>
  <r>
    <d v="2004-09-02T00:00:00"/>
    <s v="SO66856"/>
    <n v="477"/>
    <n v="27853"/>
    <n v="7"/>
    <n v="2"/>
    <n v="2"/>
    <x v="55"/>
    <x v="6"/>
    <n v="1.8663000000000001"/>
    <n v="4.99"/>
    <n v="9.98"/>
    <n v="2"/>
    <n v="1"/>
    <n v="6.2474000000000007"/>
    <n v="3.7326000000000001"/>
    <x v="36"/>
  </r>
  <r>
    <d v="2004-06-03T00:00:00"/>
    <s v="SO66838"/>
    <n v="477"/>
    <n v="20879"/>
    <n v="10"/>
    <n v="2"/>
    <n v="2"/>
    <x v="68"/>
    <x v="5"/>
    <n v="1.8663000000000001"/>
    <n v="4.99"/>
    <n v="9.98"/>
    <n v="2"/>
    <n v="1"/>
    <n v="6.2474000000000007"/>
    <n v="3.7326000000000001"/>
    <x v="36"/>
  </r>
  <r>
    <d v="2003-06-12T00:00:00"/>
    <s v="SO66874"/>
    <n v="477"/>
    <n v="29239"/>
    <n v="4"/>
    <n v="2"/>
    <n v="2"/>
    <x v="13"/>
    <x v="1"/>
    <n v="1.8663000000000001"/>
    <n v="4.99"/>
    <n v="9.98"/>
    <n v="2"/>
    <n v="1"/>
    <n v="6.2474000000000007"/>
    <n v="3.7326000000000001"/>
    <x v="36"/>
  </r>
  <r>
    <d v="2004-08-03T00:00:00"/>
    <s v="SO66909"/>
    <n v="477"/>
    <n v="15174"/>
    <n v="4"/>
    <n v="2"/>
    <n v="2"/>
    <x v="63"/>
    <x v="1"/>
    <n v="1.8663000000000001"/>
    <n v="4.99"/>
    <n v="9.98"/>
    <n v="2"/>
    <n v="1"/>
    <n v="6.2474000000000007"/>
    <n v="3.7326000000000001"/>
    <x v="36"/>
  </r>
  <r>
    <d v="2004-01-01T00:00:00"/>
    <s v="SO67013"/>
    <n v="477"/>
    <n v="24046"/>
    <n v="8"/>
    <n v="2"/>
    <n v="2"/>
    <x v="36"/>
    <x v="4"/>
    <n v="1.8663000000000001"/>
    <n v="4.99"/>
    <n v="9.98"/>
    <n v="2"/>
    <n v="1"/>
    <n v="6.2474000000000007"/>
    <n v="3.7326000000000001"/>
    <x v="36"/>
  </r>
  <r>
    <d v="2004-07-03T00:00:00"/>
    <s v="SO67005"/>
    <n v="477"/>
    <n v="26626"/>
    <n v="4"/>
    <n v="2"/>
    <n v="2"/>
    <x v="69"/>
    <x v="1"/>
    <n v="1.8663000000000001"/>
    <n v="4.99"/>
    <n v="9.98"/>
    <n v="2"/>
    <n v="1"/>
    <n v="6.2474000000000007"/>
    <n v="3.7326000000000001"/>
    <x v="36"/>
  </r>
  <r>
    <d v="2004-04-03T00:00:00"/>
    <s v="SO67071"/>
    <n v="477"/>
    <n v="12608"/>
    <n v="10"/>
    <n v="2"/>
    <n v="2"/>
    <x v="67"/>
    <x v="5"/>
    <n v="1.8663000000000001"/>
    <n v="4.99"/>
    <n v="9.98"/>
    <n v="2"/>
    <n v="1"/>
    <n v="6.2474000000000007"/>
    <n v="3.7326000000000001"/>
    <x v="36"/>
  </r>
  <r>
    <d v="2004-11-02T00:00:00"/>
    <s v="SO67027"/>
    <n v="477"/>
    <n v="14424"/>
    <n v="7"/>
    <n v="2"/>
    <n v="2"/>
    <x v="57"/>
    <x v="6"/>
    <n v="1.8663000000000001"/>
    <n v="4.99"/>
    <n v="9.98"/>
    <n v="2"/>
    <n v="1"/>
    <n v="6.2474000000000007"/>
    <n v="3.7326000000000001"/>
    <x v="36"/>
  </r>
  <r>
    <d v="2004-07-02T00:00:00"/>
    <s v="SO67179"/>
    <n v="477"/>
    <n v="14194"/>
    <n v="10"/>
    <n v="2"/>
    <n v="2"/>
    <x v="53"/>
    <x v="5"/>
    <n v="1.8663000000000001"/>
    <n v="4.99"/>
    <n v="9.98"/>
    <n v="2"/>
    <n v="1"/>
    <n v="6.2474000000000007"/>
    <n v="3.7326000000000001"/>
    <x v="36"/>
  </r>
  <r>
    <d v="2004-07-01T00:00:00"/>
    <s v="SO67144"/>
    <n v="477"/>
    <n v="17202"/>
    <n v="10"/>
    <n v="2"/>
    <n v="2"/>
    <x v="48"/>
    <x v="5"/>
    <n v="1.8663000000000001"/>
    <n v="4.99"/>
    <n v="9.98"/>
    <n v="2"/>
    <n v="1"/>
    <n v="6.2474000000000007"/>
    <n v="3.7326000000000001"/>
    <x v="36"/>
  </r>
  <r>
    <d v="2004-02-01T00:00:00"/>
    <s v="SO67247"/>
    <n v="477"/>
    <n v="27597"/>
    <n v="9"/>
    <n v="2"/>
    <n v="2"/>
    <x v="43"/>
    <x v="0"/>
    <n v="1.8663000000000001"/>
    <n v="4.99"/>
    <n v="9.98"/>
    <n v="2"/>
    <n v="1"/>
    <n v="6.2474000000000007"/>
    <n v="3.7326000000000001"/>
    <x v="36"/>
  </r>
  <r>
    <d v="2004-10-01T00:00:00"/>
    <s v="SO67230"/>
    <n v="477"/>
    <n v="21318"/>
    <n v="6"/>
    <n v="2"/>
    <n v="2"/>
    <x v="40"/>
    <x v="3"/>
    <n v="1.8663000000000001"/>
    <n v="4.99"/>
    <n v="9.98"/>
    <n v="2"/>
    <n v="1"/>
    <n v="6.2474000000000007"/>
    <n v="3.7326000000000001"/>
    <x v="36"/>
  </r>
  <r>
    <d v="2004-10-03T00:00:00"/>
    <s v="SO67365"/>
    <n v="477"/>
    <n v="21744"/>
    <n v="4"/>
    <n v="2"/>
    <n v="2"/>
    <x v="71"/>
    <x v="1"/>
    <n v="1.8663000000000001"/>
    <n v="4.99"/>
    <n v="9.98"/>
    <n v="2"/>
    <n v="1"/>
    <n v="6.2474000000000007"/>
    <n v="3.7326000000000001"/>
    <x v="36"/>
  </r>
  <r>
    <d v="2004-09-01T00:00:00"/>
    <s v="SO67478"/>
    <n v="477"/>
    <n v="11431"/>
    <n v="8"/>
    <n v="2"/>
    <n v="2"/>
    <x v="47"/>
    <x v="4"/>
    <n v="1.8663000000000001"/>
    <n v="4.99"/>
    <n v="9.98"/>
    <n v="2"/>
    <n v="1"/>
    <n v="6.2474000000000007"/>
    <n v="3.7326000000000001"/>
    <x v="36"/>
  </r>
  <r>
    <d v="2004-11-03T00:00:00"/>
    <s v="SO67512"/>
    <n v="477"/>
    <n v="15402"/>
    <n v="6"/>
    <n v="2"/>
    <n v="2"/>
    <x v="66"/>
    <x v="3"/>
    <n v="1.8663000000000001"/>
    <n v="4.99"/>
    <n v="9.98"/>
    <n v="2"/>
    <n v="1"/>
    <n v="6.2474000000000007"/>
    <n v="3.7326000000000001"/>
    <x v="36"/>
  </r>
  <r>
    <d v="2004-01-03T00:00:00"/>
    <s v="SO67548"/>
    <n v="477"/>
    <n v="12526"/>
    <n v="10"/>
    <n v="2"/>
    <n v="2"/>
    <x v="65"/>
    <x v="5"/>
    <n v="1.8663000000000001"/>
    <n v="4.99"/>
    <n v="9.98"/>
    <n v="2"/>
    <n v="1"/>
    <n v="6.2474000000000007"/>
    <n v="3.7326000000000001"/>
    <x v="36"/>
  </r>
  <r>
    <d v="2004-11-03T00:00:00"/>
    <s v="SO67569"/>
    <n v="477"/>
    <n v="24182"/>
    <n v="8"/>
    <n v="2"/>
    <n v="2"/>
    <x v="66"/>
    <x v="4"/>
    <n v="1.8663000000000001"/>
    <n v="4.99"/>
    <n v="9.98"/>
    <n v="2"/>
    <n v="1"/>
    <n v="6.2474000000000007"/>
    <n v="3.7326000000000001"/>
    <x v="36"/>
  </r>
  <r>
    <d v="2004-08-02T00:00:00"/>
    <s v="SO67541"/>
    <n v="477"/>
    <n v="11596"/>
    <n v="10"/>
    <n v="2"/>
    <n v="2"/>
    <x v="50"/>
    <x v="5"/>
    <n v="1.8663000000000001"/>
    <n v="4.99"/>
    <n v="9.98"/>
    <n v="2"/>
    <n v="1"/>
    <n v="6.2474000000000007"/>
    <n v="3.7326000000000001"/>
    <x v="36"/>
  </r>
  <r>
    <d v="2004-03-03T00:00:00"/>
    <s v="SO67514"/>
    <n v="477"/>
    <n v="20704"/>
    <n v="1"/>
    <n v="2"/>
    <n v="2"/>
    <x v="64"/>
    <x v="2"/>
    <n v="1.8663000000000001"/>
    <n v="4.99"/>
    <n v="9.98"/>
    <n v="2"/>
    <n v="1"/>
    <n v="6.2474000000000007"/>
    <n v="3.7326000000000001"/>
    <x v="36"/>
  </r>
  <r>
    <d v="2004-12-03T00:00:00"/>
    <s v="SO67623"/>
    <n v="477"/>
    <n v="24700"/>
    <n v="7"/>
    <n v="2"/>
    <n v="2"/>
    <x v="72"/>
    <x v="6"/>
    <n v="1.8663000000000001"/>
    <n v="4.99"/>
    <n v="9.98"/>
    <n v="2"/>
    <n v="1"/>
    <n v="6.2474000000000007"/>
    <n v="3.7326000000000001"/>
    <x v="36"/>
  </r>
  <r>
    <d v="2004-09-01T00:00:00"/>
    <s v="SO67694"/>
    <n v="477"/>
    <n v="12754"/>
    <n v="7"/>
    <n v="2"/>
    <n v="2"/>
    <x v="47"/>
    <x v="6"/>
    <n v="1.8663000000000001"/>
    <n v="4.99"/>
    <n v="9.98"/>
    <n v="2"/>
    <n v="1"/>
    <n v="6.2474000000000007"/>
    <n v="3.7326000000000001"/>
    <x v="36"/>
  </r>
  <r>
    <d v="2004-02-02T00:00:00"/>
    <s v="SO67717"/>
    <n v="477"/>
    <n v="21247"/>
    <n v="1"/>
    <n v="2"/>
    <n v="2"/>
    <x v="61"/>
    <x v="2"/>
    <n v="1.8663000000000001"/>
    <n v="4.99"/>
    <n v="9.98"/>
    <n v="2"/>
    <n v="1"/>
    <n v="6.2474000000000007"/>
    <n v="3.7326000000000001"/>
    <x v="36"/>
  </r>
  <r>
    <d v="2004-02-01T00:00:00"/>
    <s v="SO67701"/>
    <n v="477"/>
    <n v="19972"/>
    <n v="9"/>
    <n v="2"/>
    <n v="2"/>
    <x v="43"/>
    <x v="0"/>
    <n v="1.8663000000000001"/>
    <n v="4.99"/>
    <n v="9.98"/>
    <n v="2"/>
    <n v="1"/>
    <n v="6.2474000000000007"/>
    <n v="3.7326000000000001"/>
    <x v="36"/>
  </r>
  <r>
    <d v="2004-06-03T00:00:00"/>
    <s v="SO67715"/>
    <n v="477"/>
    <n v="20633"/>
    <n v="1"/>
    <n v="2"/>
    <n v="2"/>
    <x v="68"/>
    <x v="2"/>
    <n v="1.8663000000000001"/>
    <n v="4.99"/>
    <n v="9.98"/>
    <n v="2"/>
    <n v="1"/>
    <n v="6.2474000000000007"/>
    <n v="3.7326000000000001"/>
    <x v="36"/>
  </r>
  <r>
    <d v="2004-02-01T00:00:00"/>
    <s v="SO67792"/>
    <n v="477"/>
    <n v="21760"/>
    <n v="4"/>
    <n v="2"/>
    <n v="2"/>
    <x v="43"/>
    <x v="1"/>
    <n v="1.8663000000000001"/>
    <n v="4.99"/>
    <n v="9.98"/>
    <n v="2"/>
    <n v="1"/>
    <n v="6.2474000000000007"/>
    <n v="3.7326000000000001"/>
    <x v="36"/>
  </r>
  <r>
    <d v="2004-05-03T00:00:00"/>
    <s v="SO67911"/>
    <n v="477"/>
    <n v="20892"/>
    <n v="10"/>
    <n v="2"/>
    <n v="2"/>
    <x v="62"/>
    <x v="5"/>
    <n v="1.8663000000000001"/>
    <n v="4.99"/>
    <n v="9.98"/>
    <n v="2"/>
    <n v="1"/>
    <n v="6.2474000000000007"/>
    <n v="3.7326000000000001"/>
    <x v="36"/>
  </r>
  <r>
    <d v="2004-08-01T00:00:00"/>
    <s v="SO68067"/>
    <n v="477"/>
    <n v="29297"/>
    <n v="9"/>
    <n v="2"/>
    <n v="2"/>
    <x v="45"/>
    <x v="0"/>
    <n v="1.8663000000000001"/>
    <n v="4.99"/>
    <n v="9.98"/>
    <n v="2"/>
    <n v="1"/>
    <n v="6.2474000000000007"/>
    <n v="3.7326000000000001"/>
    <x v="36"/>
  </r>
  <r>
    <d v="2004-05-01T00:00:00"/>
    <s v="SO68295"/>
    <n v="477"/>
    <n v="21758"/>
    <n v="1"/>
    <n v="2"/>
    <n v="2"/>
    <x v="35"/>
    <x v="2"/>
    <n v="1.8663000000000001"/>
    <n v="4.99"/>
    <n v="9.98"/>
    <n v="2"/>
    <n v="1"/>
    <n v="6.2474000000000007"/>
    <n v="3.7326000000000001"/>
    <x v="36"/>
  </r>
  <r>
    <d v="2004-11-02T00:00:00"/>
    <s v="SO68297"/>
    <n v="477"/>
    <n v="21721"/>
    <n v="1"/>
    <n v="2"/>
    <n v="2"/>
    <x v="57"/>
    <x v="2"/>
    <n v="1.8663000000000001"/>
    <n v="4.99"/>
    <n v="9.98"/>
    <n v="2"/>
    <n v="1"/>
    <n v="6.2474000000000007"/>
    <n v="3.7326000000000001"/>
    <x v="36"/>
  </r>
  <r>
    <d v="2004-10-03T00:00:00"/>
    <s v="SO68359"/>
    <n v="477"/>
    <n v="22337"/>
    <n v="4"/>
    <n v="2"/>
    <n v="2"/>
    <x v="71"/>
    <x v="1"/>
    <n v="1.8663000000000001"/>
    <n v="4.99"/>
    <n v="9.98"/>
    <n v="2"/>
    <n v="1"/>
    <n v="6.2474000000000007"/>
    <n v="3.7326000000000001"/>
    <x v="36"/>
  </r>
  <r>
    <d v="2004-11-02T00:00:00"/>
    <s v="SO68521"/>
    <n v="477"/>
    <n v="25568"/>
    <n v="9"/>
    <n v="2"/>
    <n v="2"/>
    <x v="57"/>
    <x v="0"/>
    <n v="1.8663000000000001"/>
    <n v="4.99"/>
    <n v="9.98"/>
    <n v="2"/>
    <n v="1"/>
    <n v="6.2474000000000007"/>
    <n v="3.7326000000000001"/>
    <x v="36"/>
  </r>
  <r>
    <d v="2004-09-01T00:00:00"/>
    <s v="SO68471"/>
    <n v="477"/>
    <n v="28609"/>
    <n v="1"/>
    <n v="2"/>
    <n v="2"/>
    <x v="47"/>
    <x v="2"/>
    <n v="1.8663000000000001"/>
    <n v="4.99"/>
    <n v="9.98"/>
    <n v="2"/>
    <n v="1"/>
    <n v="6.2474000000000007"/>
    <n v="3.7326000000000001"/>
    <x v="36"/>
  </r>
  <r>
    <d v="2004-08-03T00:00:00"/>
    <s v="SO68611"/>
    <n v="477"/>
    <n v="24795"/>
    <n v="1"/>
    <n v="2"/>
    <n v="2"/>
    <x v="63"/>
    <x v="2"/>
    <n v="1.8663000000000001"/>
    <n v="4.99"/>
    <n v="9.98"/>
    <n v="2"/>
    <n v="1"/>
    <n v="6.2474000000000007"/>
    <n v="3.7326000000000001"/>
    <x v="36"/>
  </r>
  <r>
    <d v="2004-02-01T00:00:00"/>
    <s v="SO68613"/>
    <n v="477"/>
    <n v="23721"/>
    <n v="4"/>
    <n v="2"/>
    <n v="2"/>
    <x v="43"/>
    <x v="1"/>
    <n v="1.8663000000000001"/>
    <n v="4.99"/>
    <n v="9.98"/>
    <n v="2"/>
    <n v="1"/>
    <n v="6.2474000000000007"/>
    <n v="3.7326000000000001"/>
    <x v="36"/>
  </r>
  <r>
    <d v="2004-02-03T00:00:00"/>
    <s v="SO68713"/>
    <n v="477"/>
    <n v="13535"/>
    <n v="10"/>
    <n v="2"/>
    <n v="2"/>
    <x v="60"/>
    <x v="5"/>
    <n v="1.8663000000000001"/>
    <n v="4.99"/>
    <n v="9.98"/>
    <n v="2"/>
    <n v="1"/>
    <n v="6.2474000000000007"/>
    <n v="3.7326000000000001"/>
    <x v="36"/>
  </r>
  <r>
    <d v="2004-06-03T00:00:00"/>
    <s v="SO68785"/>
    <n v="477"/>
    <n v="27154"/>
    <n v="8"/>
    <n v="2"/>
    <n v="2"/>
    <x v="68"/>
    <x v="4"/>
    <n v="1.8663000000000001"/>
    <n v="4.99"/>
    <n v="9.98"/>
    <n v="2"/>
    <n v="1"/>
    <n v="6.2474000000000007"/>
    <n v="3.7326000000000001"/>
    <x v="36"/>
  </r>
  <r>
    <d v="2004-08-03T00:00:00"/>
    <s v="SO68808"/>
    <n v="477"/>
    <n v="29465"/>
    <n v="9"/>
    <n v="2"/>
    <n v="2"/>
    <x v="63"/>
    <x v="0"/>
    <n v="1.8663000000000001"/>
    <n v="4.99"/>
    <n v="9.98"/>
    <n v="2"/>
    <n v="1"/>
    <n v="6.2474000000000007"/>
    <n v="3.7326000000000001"/>
    <x v="36"/>
  </r>
  <r>
    <d v="2004-01-03T00:00:00"/>
    <s v="SO68837"/>
    <n v="477"/>
    <n v="21697"/>
    <n v="4"/>
    <n v="2"/>
    <n v="2"/>
    <x v="65"/>
    <x v="1"/>
    <n v="1.8663000000000001"/>
    <n v="4.99"/>
    <n v="9.98"/>
    <n v="2"/>
    <n v="1"/>
    <n v="6.2474000000000007"/>
    <n v="3.7326000000000001"/>
    <x v="36"/>
  </r>
  <r>
    <d v="2004-07-04T00:00:00"/>
    <s v="SO68922"/>
    <n v="477"/>
    <n v="13409"/>
    <n v="7"/>
    <n v="2"/>
    <n v="2"/>
    <x v="98"/>
    <x v="6"/>
    <n v="1.8663000000000001"/>
    <n v="4.99"/>
    <n v="9.98"/>
    <n v="2"/>
    <n v="1"/>
    <n v="6.2474000000000007"/>
    <n v="3.7326000000000001"/>
    <x v="36"/>
  </r>
  <r>
    <d v="2004-07-03T00:00:00"/>
    <s v="SO68929"/>
    <n v="477"/>
    <n v="16832"/>
    <n v="1"/>
    <n v="2"/>
    <n v="2"/>
    <x v="69"/>
    <x v="2"/>
    <n v="1.8663000000000001"/>
    <n v="4.99"/>
    <n v="9.98"/>
    <n v="2"/>
    <n v="1"/>
    <n v="6.2474000000000007"/>
    <n v="3.7326000000000001"/>
    <x v="36"/>
  </r>
  <r>
    <d v="2004-08-04T00:00:00"/>
    <s v="SO69017"/>
    <n v="477"/>
    <n v="21476"/>
    <n v="4"/>
    <n v="2"/>
    <n v="2"/>
    <x v="76"/>
    <x v="1"/>
    <n v="1.8663000000000001"/>
    <n v="4.99"/>
    <n v="9.98"/>
    <n v="2"/>
    <n v="1"/>
    <n v="6.2474000000000007"/>
    <n v="3.7326000000000001"/>
    <x v="36"/>
  </r>
  <r>
    <d v="2004-06-04T00:00:00"/>
    <s v="SO68972"/>
    <n v="477"/>
    <n v="23519"/>
    <n v="4"/>
    <n v="2"/>
    <n v="2"/>
    <x v="82"/>
    <x v="1"/>
    <n v="1.8663000000000001"/>
    <n v="4.99"/>
    <n v="9.98"/>
    <n v="2"/>
    <n v="1"/>
    <n v="6.2474000000000007"/>
    <n v="3.7326000000000001"/>
    <x v="36"/>
  </r>
  <r>
    <d v="2004-11-01T00:00:00"/>
    <s v="SO69025"/>
    <n v="477"/>
    <n v="13000"/>
    <n v="9"/>
    <n v="2"/>
    <n v="2"/>
    <x v="44"/>
    <x v="0"/>
    <n v="1.8663000000000001"/>
    <n v="4.99"/>
    <n v="9.98"/>
    <n v="2"/>
    <n v="1"/>
    <n v="6.2474000000000007"/>
    <n v="3.7326000000000001"/>
    <x v="36"/>
  </r>
  <r>
    <d v="2004-01-03T00:00:00"/>
    <s v="SO69042"/>
    <n v="477"/>
    <n v="15378"/>
    <n v="6"/>
    <n v="2"/>
    <n v="2"/>
    <x v="65"/>
    <x v="3"/>
    <n v="1.8663000000000001"/>
    <n v="4.99"/>
    <n v="9.98"/>
    <n v="2"/>
    <n v="1"/>
    <n v="6.2474000000000007"/>
    <n v="3.7326000000000001"/>
    <x v="36"/>
  </r>
  <r>
    <d v="2004-09-02T00:00:00"/>
    <s v="SO69085"/>
    <n v="477"/>
    <n v="27907"/>
    <n v="10"/>
    <n v="2"/>
    <n v="2"/>
    <x v="55"/>
    <x v="5"/>
    <n v="1.8663000000000001"/>
    <n v="4.99"/>
    <n v="9.98"/>
    <n v="2"/>
    <n v="1"/>
    <n v="6.2474000000000007"/>
    <n v="3.7326000000000001"/>
    <x v="36"/>
  </r>
  <r>
    <d v="2004-12-01T00:00:00"/>
    <s v="SO69156"/>
    <n v="477"/>
    <n v="12296"/>
    <n v="7"/>
    <n v="2"/>
    <n v="2"/>
    <x v="42"/>
    <x v="6"/>
    <n v="1.8663000000000001"/>
    <n v="4.99"/>
    <n v="9.98"/>
    <n v="2"/>
    <n v="1"/>
    <n v="6.2474000000000007"/>
    <n v="3.7326000000000001"/>
    <x v="36"/>
  </r>
  <r>
    <d v="2004-02-04T00:00:00"/>
    <s v="SO69169"/>
    <n v="477"/>
    <n v="29123"/>
    <n v="9"/>
    <n v="2"/>
    <n v="2"/>
    <x v="75"/>
    <x v="0"/>
    <n v="1.8663000000000001"/>
    <n v="4.99"/>
    <n v="9.98"/>
    <n v="2"/>
    <n v="1"/>
    <n v="6.2474000000000007"/>
    <n v="3.7326000000000001"/>
    <x v="36"/>
  </r>
  <r>
    <d v="2004-02-01T00:00:00"/>
    <s v="SO69251"/>
    <n v="477"/>
    <n v="16404"/>
    <n v="7"/>
    <n v="2"/>
    <n v="2"/>
    <x v="43"/>
    <x v="6"/>
    <n v="1.8663000000000001"/>
    <n v="4.99"/>
    <n v="9.98"/>
    <n v="2"/>
    <n v="1"/>
    <n v="6.2474000000000007"/>
    <n v="3.7326000000000001"/>
    <x v="36"/>
  </r>
  <r>
    <d v="2004-04-04T00:00:00"/>
    <s v="SO69657"/>
    <n v="477"/>
    <n v="19257"/>
    <n v="8"/>
    <n v="2"/>
    <n v="2"/>
    <x v="83"/>
    <x v="4"/>
    <n v="1.8663000000000001"/>
    <n v="4.99"/>
    <n v="9.98"/>
    <n v="2"/>
    <n v="1"/>
    <n v="6.2474000000000007"/>
    <n v="3.7326000000000001"/>
    <x v="36"/>
  </r>
  <r>
    <d v="2004-10-02T00:00:00"/>
    <s v="SO69701"/>
    <n v="477"/>
    <n v="16141"/>
    <n v="4"/>
    <n v="2"/>
    <n v="2"/>
    <x v="59"/>
    <x v="1"/>
    <n v="1.8663000000000001"/>
    <n v="4.99"/>
    <n v="9.98"/>
    <n v="2"/>
    <n v="1"/>
    <n v="6.2474000000000007"/>
    <n v="3.7326000000000001"/>
    <x v="36"/>
  </r>
  <r>
    <d v="2004-11-04T00:00:00"/>
    <s v="SO69732"/>
    <n v="477"/>
    <n v="17977"/>
    <n v="10"/>
    <n v="2"/>
    <n v="2"/>
    <x v="81"/>
    <x v="5"/>
    <n v="1.8663000000000001"/>
    <n v="4.99"/>
    <n v="9.98"/>
    <n v="2"/>
    <n v="1"/>
    <n v="6.2474000000000007"/>
    <n v="3.7326000000000001"/>
    <x v="36"/>
  </r>
  <r>
    <d v="2004-04-02T00:00:00"/>
    <s v="SO69844"/>
    <n v="477"/>
    <n v="11610"/>
    <n v="10"/>
    <n v="2"/>
    <n v="2"/>
    <x v="56"/>
    <x v="5"/>
    <n v="1.8663000000000001"/>
    <n v="4.99"/>
    <n v="9.98"/>
    <n v="2"/>
    <n v="1"/>
    <n v="6.2474000000000007"/>
    <n v="3.7326000000000001"/>
    <x v="36"/>
  </r>
  <r>
    <d v="2004-06-02T00:00:00"/>
    <s v="SO69944"/>
    <n v="477"/>
    <n v="13080"/>
    <n v="9"/>
    <n v="2"/>
    <n v="2"/>
    <x v="52"/>
    <x v="0"/>
    <n v="1.8663000000000001"/>
    <n v="4.99"/>
    <n v="9.98"/>
    <n v="2"/>
    <n v="1"/>
    <n v="6.2474000000000007"/>
    <n v="3.7326000000000001"/>
    <x v="36"/>
  </r>
  <r>
    <d v="2004-07-04T00:00:00"/>
    <s v="SO69929"/>
    <n v="477"/>
    <n v="27540"/>
    <n v="4"/>
    <n v="2"/>
    <n v="2"/>
    <x v="98"/>
    <x v="1"/>
    <n v="1.8663000000000001"/>
    <n v="4.99"/>
    <n v="9.98"/>
    <n v="2"/>
    <n v="1"/>
    <n v="6.2474000000000007"/>
    <n v="3.7326000000000001"/>
    <x v="36"/>
  </r>
  <r>
    <d v="2004-11-01T00:00:00"/>
    <s v="SO70140"/>
    <n v="477"/>
    <n v="18224"/>
    <n v="1"/>
    <n v="2"/>
    <n v="2"/>
    <x v="44"/>
    <x v="2"/>
    <n v="1.8663000000000001"/>
    <n v="4.99"/>
    <n v="9.98"/>
    <n v="2"/>
    <n v="1"/>
    <n v="6.2474000000000007"/>
    <n v="3.7326000000000001"/>
    <x v="36"/>
  </r>
  <r>
    <d v="2004-07-02T00:00:00"/>
    <s v="SO70171"/>
    <n v="477"/>
    <n v="20560"/>
    <n v="8"/>
    <n v="2"/>
    <n v="2"/>
    <x v="53"/>
    <x v="4"/>
    <n v="1.8663000000000001"/>
    <n v="4.99"/>
    <n v="9.98"/>
    <n v="2"/>
    <n v="1"/>
    <n v="6.2474000000000007"/>
    <n v="3.7326000000000001"/>
    <x v="36"/>
  </r>
  <r>
    <d v="2004-01-04T00:00:00"/>
    <s v="SO70180"/>
    <n v="477"/>
    <n v="22979"/>
    <n v="4"/>
    <n v="2"/>
    <n v="2"/>
    <x v="73"/>
    <x v="1"/>
    <n v="1.8663000000000001"/>
    <n v="4.99"/>
    <n v="9.98"/>
    <n v="2"/>
    <n v="1"/>
    <n v="6.2474000000000007"/>
    <n v="3.7326000000000001"/>
    <x v="36"/>
  </r>
  <r>
    <d v="2004-05-02T00:00:00"/>
    <s v="SO70268"/>
    <n v="477"/>
    <n v="20432"/>
    <n v="1"/>
    <n v="2"/>
    <n v="2"/>
    <x v="51"/>
    <x v="2"/>
    <n v="1.8663000000000001"/>
    <n v="4.99"/>
    <n v="9.98"/>
    <n v="2"/>
    <n v="1"/>
    <n v="6.2474000000000007"/>
    <n v="3.7326000000000001"/>
    <x v="36"/>
  </r>
  <r>
    <d v="2004-02-02T00:00:00"/>
    <s v="SO70375"/>
    <n v="477"/>
    <n v="25713"/>
    <n v="9"/>
    <n v="2"/>
    <n v="2"/>
    <x v="61"/>
    <x v="0"/>
    <n v="1.8663000000000001"/>
    <n v="4.99"/>
    <n v="9.98"/>
    <n v="2"/>
    <n v="1"/>
    <n v="6.2474000000000007"/>
    <n v="3.7326000000000001"/>
    <x v="36"/>
  </r>
  <r>
    <d v="2004-06-02T00:00:00"/>
    <s v="SO70451"/>
    <n v="477"/>
    <n v="13132"/>
    <n v="9"/>
    <n v="2"/>
    <n v="2"/>
    <x v="52"/>
    <x v="0"/>
    <n v="1.8663000000000001"/>
    <n v="4.99"/>
    <n v="9.98"/>
    <n v="2"/>
    <n v="1"/>
    <n v="6.2474000000000007"/>
    <n v="3.7326000000000001"/>
    <x v="36"/>
  </r>
  <r>
    <d v="2004-06-04T00:00:00"/>
    <s v="SO70690"/>
    <n v="477"/>
    <n v="21689"/>
    <n v="1"/>
    <n v="2"/>
    <n v="2"/>
    <x v="82"/>
    <x v="2"/>
    <n v="1.8663000000000001"/>
    <n v="4.99"/>
    <n v="9.98"/>
    <n v="2"/>
    <n v="1"/>
    <n v="6.2474000000000007"/>
    <n v="3.7326000000000001"/>
    <x v="36"/>
  </r>
  <r>
    <d v="2004-10-02T00:00:00"/>
    <s v="SO70810"/>
    <n v="477"/>
    <n v="23492"/>
    <n v="4"/>
    <n v="2"/>
    <n v="2"/>
    <x v="59"/>
    <x v="1"/>
    <n v="1.8663000000000001"/>
    <n v="4.99"/>
    <n v="9.98"/>
    <n v="2"/>
    <n v="1"/>
    <n v="6.2474000000000007"/>
    <n v="3.7326000000000001"/>
    <x v="36"/>
  </r>
  <r>
    <d v="2004-09-02T00:00:00"/>
    <s v="SO70775"/>
    <n v="477"/>
    <n v="12158"/>
    <n v="6"/>
    <n v="2"/>
    <n v="2"/>
    <x v="55"/>
    <x v="3"/>
    <n v="1.8663000000000001"/>
    <n v="4.99"/>
    <n v="9.98"/>
    <n v="2"/>
    <n v="1"/>
    <n v="6.2474000000000007"/>
    <n v="3.7326000000000001"/>
    <x v="36"/>
  </r>
  <r>
    <d v="2004-07-02T00:00:00"/>
    <s v="SO70762"/>
    <n v="477"/>
    <n v="19903"/>
    <n v="7"/>
    <n v="2"/>
    <n v="2"/>
    <x v="53"/>
    <x v="6"/>
    <n v="1.8663000000000001"/>
    <n v="4.99"/>
    <n v="9.98"/>
    <n v="2"/>
    <n v="1"/>
    <n v="6.2474000000000007"/>
    <n v="3.7326000000000001"/>
    <x v="36"/>
  </r>
  <r>
    <d v="2004-12-03T00:00:00"/>
    <s v="SO70800"/>
    <n v="477"/>
    <n v="12130"/>
    <n v="8"/>
    <n v="2"/>
    <n v="2"/>
    <x v="72"/>
    <x v="4"/>
    <n v="1.8663000000000001"/>
    <n v="4.99"/>
    <n v="9.98"/>
    <n v="2"/>
    <n v="1"/>
    <n v="6.2474000000000007"/>
    <n v="3.7326000000000001"/>
    <x v="36"/>
  </r>
  <r>
    <d v="2004-06-02T00:00:00"/>
    <s v="SO70867"/>
    <n v="477"/>
    <n v="25460"/>
    <n v="8"/>
    <n v="2"/>
    <n v="2"/>
    <x v="52"/>
    <x v="4"/>
    <n v="1.8663000000000001"/>
    <n v="4.99"/>
    <n v="9.98"/>
    <n v="2"/>
    <n v="1"/>
    <n v="6.2474000000000007"/>
    <n v="3.7326000000000001"/>
    <x v="36"/>
  </r>
  <r>
    <d v="2004-01-03T00:00:00"/>
    <s v="SO70840"/>
    <n v="477"/>
    <n v="23948"/>
    <n v="10"/>
    <n v="2"/>
    <n v="2"/>
    <x v="65"/>
    <x v="5"/>
    <n v="1.8663000000000001"/>
    <n v="4.99"/>
    <n v="9.98"/>
    <n v="2"/>
    <n v="1"/>
    <n v="6.2474000000000007"/>
    <n v="3.7326000000000001"/>
    <x v="36"/>
  </r>
  <r>
    <d v="2004-02-03T00:00:00"/>
    <s v="SO70827"/>
    <n v="477"/>
    <n v="22692"/>
    <n v="7"/>
    <n v="2"/>
    <n v="2"/>
    <x v="60"/>
    <x v="6"/>
    <n v="1.8663000000000001"/>
    <n v="4.99"/>
    <n v="9.98"/>
    <n v="2"/>
    <n v="1"/>
    <n v="6.2474000000000007"/>
    <n v="3.7326000000000001"/>
    <x v="36"/>
  </r>
  <r>
    <d v="2004-03-04T00:00:00"/>
    <s v="SO71012"/>
    <n v="477"/>
    <n v="23853"/>
    <n v="1"/>
    <n v="2"/>
    <n v="2"/>
    <x v="74"/>
    <x v="2"/>
    <n v="1.8663000000000001"/>
    <n v="4.99"/>
    <n v="9.98"/>
    <n v="2"/>
    <n v="1"/>
    <n v="6.2474000000000007"/>
    <n v="3.7326000000000001"/>
    <x v="36"/>
  </r>
  <r>
    <d v="2004-03-04T00:00:00"/>
    <s v="SO71010"/>
    <n v="477"/>
    <n v="23821"/>
    <n v="1"/>
    <n v="2"/>
    <n v="2"/>
    <x v="74"/>
    <x v="2"/>
    <n v="1.8663000000000001"/>
    <n v="4.99"/>
    <n v="9.98"/>
    <n v="2"/>
    <n v="1"/>
    <n v="6.2474000000000007"/>
    <n v="3.7326000000000001"/>
    <x v="36"/>
  </r>
  <r>
    <d v="2004-06-04T00:00:00"/>
    <s v="SO70954"/>
    <n v="477"/>
    <n v="14778"/>
    <n v="10"/>
    <n v="2"/>
    <n v="2"/>
    <x v="82"/>
    <x v="5"/>
    <n v="1.8663000000000001"/>
    <n v="4.99"/>
    <n v="9.98"/>
    <n v="2"/>
    <n v="1"/>
    <n v="6.2474000000000007"/>
    <n v="3.7326000000000001"/>
    <x v="36"/>
  </r>
  <r>
    <d v="2004-09-02T00:00:00"/>
    <s v="SO71017"/>
    <n v="477"/>
    <n v="25459"/>
    <n v="8"/>
    <n v="2"/>
    <n v="2"/>
    <x v="55"/>
    <x v="4"/>
    <n v="1.8663000000000001"/>
    <n v="4.99"/>
    <n v="9.98"/>
    <n v="2"/>
    <n v="1"/>
    <n v="6.2474000000000007"/>
    <n v="3.7326000000000001"/>
    <x v="36"/>
  </r>
  <r>
    <d v="2004-03-02T00:00:00"/>
    <s v="SO70968"/>
    <n v="477"/>
    <n v="16825"/>
    <n v="8"/>
    <n v="2"/>
    <n v="2"/>
    <x v="49"/>
    <x v="4"/>
    <n v="1.8663000000000001"/>
    <n v="4.99"/>
    <n v="9.98"/>
    <n v="2"/>
    <n v="1"/>
    <n v="6.2474000000000007"/>
    <n v="3.7326000000000001"/>
    <x v="36"/>
  </r>
  <r>
    <d v="2004-07-03T00:00:00"/>
    <s v="SO71350"/>
    <n v="477"/>
    <n v="13619"/>
    <n v="9"/>
    <n v="2"/>
    <n v="2"/>
    <x v="69"/>
    <x v="0"/>
    <n v="1.8663000000000001"/>
    <n v="4.99"/>
    <n v="9.98"/>
    <n v="2"/>
    <n v="1"/>
    <n v="6.2474000000000007"/>
    <n v="3.7326000000000001"/>
    <x v="36"/>
  </r>
  <r>
    <d v="2004-09-05T00:00:00"/>
    <s v="SO71333"/>
    <n v="477"/>
    <n v="15724"/>
    <n v="9"/>
    <n v="2"/>
    <n v="2"/>
    <x v="92"/>
    <x v="0"/>
    <n v="1.8663000000000001"/>
    <n v="4.99"/>
    <n v="9.98"/>
    <n v="2"/>
    <n v="1"/>
    <n v="6.2474000000000007"/>
    <n v="3.7326000000000001"/>
    <x v="36"/>
  </r>
  <r>
    <d v="2004-11-02T00:00:00"/>
    <s v="SO71379"/>
    <n v="477"/>
    <n v="16651"/>
    <n v="1"/>
    <n v="2"/>
    <n v="2"/>
    <x v="57"/>
    <x v="2"/>
    <n v="1.8663000000000001"/>
    <n v="4.99"/>
    <n v="9.98"/>
    <n v="2"/>
    <n v="1"/>
    <n v="6.2474000000000007"/>
    <n v="3.7326000000000001"/>
    <x v="36"/>
  </r>
  <r>
    <d v="2004-04-05T00:00:00"/>
    <s v="SO71372"/>
    <n v="477"/>
    <n v="21933"/>
    <n v="4"/>
    <n v="2"/>
    <n v="2"/>
    <x v="85"/>
    <x v="1"/>
    <n v="1.8663000000000001"/>
    <n v="4.99"/>
    <n v="9.98"/>
    <n v="2"/>
    <n v="1"/>
    <n v="6.2474000000000007"/>
    <n v="3.7326000000000001"/>
    <x v="36"/>
  </r>
  <r>
    <d v="2004-08-04T00:00:00"/>
    <s v="SO71468"/>
    <n v="477"/>
    <n v="26822"/>
    <n v="8"/>
    <n v="2"/>
    <n v="2"/>
    <x v="76"/>
    <x v="4"/>
    <n v="1.8663000000000001"/>
    <n v="4.99"/>
    <n v="9.98"/>
    <n v="2"/>
    <n v="1"/>
    <n v="6.2474000000000007"/>
    <n v="3.7326000000000001"/>
    <x v="36"/>
  </r>
  <r>
    <d v="2004-07-03T00:00:00"/>
    <s v="SO71438"/>
    <n v="477"/>
    <n v="23091"/>
    <n v="4"/>
    <n v="2"/>
    <n v="2"/>
    <x v="69"/>
    <x v="1"/>
    <n v="1.8663000000000001"/>
    <n v="4.99"/>
    <n v="9.98"/>
    <n v="2"/>
    <n v="1"/>
    <n v="6.2474000000000007"/>
    <n v="3.7326000000000001"/>
    <x v="36"/>
  </r>
  <r>
    <d v="2004-11-04T00:00:00"/>
    <s v="SO71551"/>
    <n v="477"/>
    <n v="25572"/>
    <n v="10"/>
    <n v="2"/>
    <n v="2"/>
    <x v="81"/>
    <x v="5"/>
    <n v="1.8663000000000001"/>
    <n v="4.99"/>
    <n v="9.98"/>
    <n v="2"/>
    <n v="1"/>
    <n v="6.2474000000000007"/>
    <n v="3.7326000000000001"/>
    <x v="36"/>
  </r>
  <r>
    <d v="2004-02-05T00:00:00"/>
    <s v="SO71581"/>
    <n v="477"/>
    <n v="21249"/>
    <n v="2"/>
    <n v="2"/>
    <n v="2"/>
    <x v="94"/>
    <x v="9"/>
    <n v="1.8663000000000001"/>
    <n v="4.99"/>
    <n v="9.98"/>
    <n v="2"/>
    <n v="1"/>
    <n v="6.2474000000000007"/>
    <n v="3.7326000000000001"/>
    <x v="36"/>
  </r>
  <r>
    <d v="2004-02-05T00:00:00"/>
    <s v="SO71608"/>
    <n v="477"/>
    <n v="25708"/>
    <n v="9"/>
    <n v="2"/>
    <n v="2"/>
    <x v="94"/>
    <x v="0"/>
    <n v="1.8663000000000001"/>
    <n v="4.99"/>
    <n v="9.98"/>
    <n v="2"/>
    <n v="1"/>
    <n v="6.2474000000000007"/>
    <n v="3.7326000000000001"/>
    <x v="36"/>
  </r>
  <r>
    <d v="2004-12-03T00:00:00"/>
    <s v="SO71719"/>
    <n v="477"/>
    <n v="21319"/>
    <n v="1"/>
    <n v="2"/>
    <n v="2"/>
    <x v="72"/>
    <x v="2"/>
    <n v="1.8663000000000001"/>
    <n v="4.99"/>
    <n v="9.98"/>
    <n v="2"/>
    <n v="1"/>
    <n v="6.2474000000000007"/>
    <n v="3.7326000000000001"/>
    <x v="36"/>
  </r>
  <r>
    <d v="2004-09-03T00:00:00"/>
    <s v="SO71968"/>
    <n v="477"/>
    <n v="22011"/>
    <n v="1"/>
    <n v="2"/>
    <n v="2"/>
    <x v="70"/>
    <x v="2"/>
    <n v="1.8663000000000001"/>
    <n v="4.99"/>
    <n v="9.98"/>
    <n v="2"/>
    <n v="1"/>
    <n v="6.2474000000000007"/>
    <n v="3.7326000000000001"/>
    <x v="36"/>
  </r>
  <r>
    <d v="2004-02-04T00:00:00"/>
    <s v="SO72018"/>
    <n v="477"/>
    <n v="13707"/>
    <n v="6"/>
    <n v="2"/>
    <n v="2"/>
    <x v="75"/>
    <x v="3"/>
    <n v="1.8663000000000001"/>
    <n v="4.99"/>
    <n v="9.98"/>
    <n v="2"/>
    <n v="1"/>
    <n v="6.2474000000000007"/>
    <n v="3.7326000000000001"/>
    <x v="36"/>
  </r>
  <r>
    <d v="2004-12-04T00:00:00"/>
    <s v="SO72102"/>
    <n v="477"/>
    <n v="27492"/>
    <n v="9"/>
    <n v="2"/>
    <n v="2"/>
    <x v="79"/>
    <x v="0"/>
    <n v="1.8663000000000001"/>
    <n v="4.99"/>
    <n v="9.98"/>
    <n v="2"/>
    <n v="1"/>
    <n v="6.2474000000000007"/>
    <n v="3.7326000000000001"/>
    <x v="36"/>
  </r>
  <r>
    <d v="2004-01-04T00:00:00"/>
    <s v="SO72125"/>
    <n v="477"/>
    <n v="24029"/>
    <n v="7"/>
    <n v="2"/>
    <n v="2"/>
    <x v="73"/>
    <x v="6"/>
    <n v="1.8663000000000001"/>
    <n v="4.99"/>
    <n v="9.98"/>
    <n v="2"/>
    <n v="1"/>
    <n v="6.2474000000000007"/>
    <n v="3.7326000000000001"/>
    <x v="36"/>
  </r>
  <r>
    <d v="2004-03-04T00:00:00"/>
    <s v="SO72140"/>
    <n v="477"/>
    <n v="14818"/>
    <n v="7"/>
    <n v="2"/>
    <n v="2"/>
    <x v="74"/>
    <x v="6"/>
    <n v="1.8663000000000001"/>
    <n v="4.99"/>
    <n v="9.98"/>
    <n v="2"/>
    <n v="1"/>
    <n v="6.2474000000000007"/>
    <n v="3.7326000000000001"/>
    <x v="36"/>
  </r>
  <r>
    <d v="2004-09-03T00:00:00"/>
    <s v="SO72195"/>
    <n v="477"/>
    <n v="20552"/>
    <n v="10"/>
    <n v="2"/>
    <n v="2"/>
    <x v="70"/>
    <x v="5"/>
    <n v="1.8663000000000001"/>
    <n v="4.99"/>
    <n v="9.98"/>
    <n v="2"/>
    <n v="1"/>
    <n v="6.2474000000000007"/>
    <n v="3.7326000000000001"/>
    <x v="36"/>
  </r>
  <r>
    <d v="2004-12-05T00:00:00"/>
    <s v="SO72211"/>
    <n v="477"/>
    <n v="11331"/>
    <n v="6"/>
    <n v="2"/>
    <n v="2"/>
    <x v="89"/>
    <x v="3"/>
    <n v="1.8663000000000001"/>
    <n v="4.99"/>
    <n v="9.98"/>
    <n v="2"/>
    <n v="1"/>
    <n v="6.2474000000000007"/>
    <n v="3.7326000000000001"/>
    <x v="36"/>
  </r>
  <r>
    <d v="2004-02-05T00:00:00"/>
    <s v="SO72252"/>
    <n v="477"/>
    <n v="22935"/>
    <n v="9"/>
    <n v="2"/>
    <n v="2"/>
    <x v="94"/>
    <x v="0"/>
    <n v="1.8663000000000001"/>
    <n v="4.99"/>
    <n v="9.98"/>
    <n v="2"/>
    <n v="1"/>
    <n v="6.2474000000000007"/>
    <n v="3.7326000000000001"/>
    <x v="36"/>
  </r>
  <r>
    <d v="2004-10-04T00:00:00"/>
    <s v="SO72293"/>
    <n v="477"/>
    <n v="21730"/>
    <n v="4"/>
    <n v="2"/>
    <n v="2"/>
    <x v="78"/>
    <x v="1"/>
    <n v="1.8663000000000001"/>
    <n v="4.99"/>
    <n v="9.98"/>
    <n v="2"/>
    <n v="1"/>
    <n v="6.2474000000000007"/>
    <n v="3.7326000000000001"/>
    <x v="36"/>
  </r>
  <r>
    <d v="2004-07-02T00:00:00"/>
    <s v="SO72320"/>
    <n v="477"/>
    <n v="18481"/>
    <n v="4"/>
    <n v="2"/>
    <n v="2"/>
    <x v="53"/>
    <x v="1"/>
    <n v="1.8663000000000001"/>
    <n v="4.99"/>
    <n v="9.98"/>
    <n v="2"/>
    <n v="1"/>
    <n v="6.2474000000000007"/>
    <n v="3.7326000000000001"/>
    <x v="36"/>
  </r>
  <r>
    <d v="2004-05-03T00:00:00"/>
    <s v="SO72372"/>
    <n v="477"/>
    <n v="21154"/>
    <n v="4"/>
    <n v="2"/>
    <n v="2"/>
    <x v="62"/>
    <x v="1"/>
    <n v="1.8663000000000001"/>
    <n v="4.99"/>
    <n v="9.98"/>
    <n v="2"/>
    <n v="1"/>
    <n v="6.2474000000000007"/>
    <n v="3.7326000000000001"/>
    <x v="36"/>
  </r>
  <r>
    <d v="2004-08-04T00:00:00"/>
    <s v="SO72424"/>
    <n v="477"/>
    <n v="28257"/>
    <n v="1"/>
    <n v="2"/>
    <n v="2"/>
    <x v="76"/>
    <x v="2"/>
    <n v="1.8663000000000001"/>
    <n v="4.99"/>
    <n v="9.98"/>
    <n v="2"/>
    <n v="1"/>
    <n v="6.2474000000000007"/>
    <n v="3.7326000000000001"/>
    <x v="36"/>
  </r>
  <r>
    <d v="2004-04-03T00:00:00"/>
    <s v="SO72457"/>
    <n v="477"/>
    <n v="14567"/>
    <n v="6"/>
    <n v="2"/>
    <n v="2"/>
    <x v="67"/>
    <x v="3"/>
    <n v="1.8663000000000001"/>
    <n v="4.99"/>
    <n v="9.98"/>
    <n v="2"/>
    <n v="1"/>
    <n v="6.2474000000000007"/>
    <n v="3.7326000000000001"/>
    <x v="36"/>
  </r>
  <r>
    <d v="2004-01-03T00:00:00"/>
    <s v="SO72631"/>
    <n v="477"/>
    <n v="22245"/>
    <n v="1"/>
    <n v="2"/>
    <n v="2"/>
    <x v="65"/>
    <x v="2"/>
    <n v="1.8663000000000001"/>
    <n v="4.99"/>
    <n v="9.98"/>
    <n v="2"/>
    <n v="1"/>
    <n v="6.2474000000000007"/>
    <n v="3.7326000000000001"/>
    <x v="36"/>
  </r>
  <r>
    <d v="2004-11-05T00:00:00"/>
    <s v="SO72647"/>
    <n v="477"/>
    <n v="19952"/>
    <n v="9"/>
    <n v="2"/>
    <n v="2"/>
    <x v="87"/>
    <x v="0"/>
    <n v="1.8663000000000001"/>
    <n v="4.99"/>
    <n v="9.98"/>
    <n v="2"/>
    <n v="1"/>
    <n v="6.2474000000000007"/>
    <n v="3.7326000000000001"/>
    <x v="36"/>
  </r>
  <r>
    <d v="2004-10-03T00:00:00"/>
    <s v="SO72711"/>
    <n v="477"/>
    <n v="16820"/>
    <n v="6"/>
    <n v="2"/>
    <n v="2"/>
    <x v="71"/>
    <x v="3"/>
    <n v="1.8663000000000001"/>
    <n v="4.99"/>
    <n v="9.98"/>
    <n v="2"/>
    <n v="1"/>
    <n v="6.2474000000000007"/>
    <n v="3.7326000000000001"/>
    <x v="36"/>
  </r>
  <r>
    <d v="2004-03-04T00:00:00"/>
    <s v="SO72807"/>
    <n v="477"/>
    <n v="20697"/>
    <n v="4"/>
    <n v="2"/>
    <n v="2"/>
    <x v="74"/>
    <x v="1"/>
    <n v="1.8663000000000001"/>
    <n v="4.99"/>
    <n v="9.98"/>
    <n v="2"/>
    <n v="1"/>
    <n v="6.2474000000000007"/>
    <n v="3.7326000000000001"/>
    <x v="36"/>
  </r>
  <r>
    <d v="2004-02-03T00:00:00"/>
    <s v="SO72926"/>
    <n v="477"/>
    <n v="23799"/>
    <n v="4"/>
    <n v="2"/>
    <n v="2"/>
    <x v="60"/>
    <x v="1"/>
    <n v="1.8663000000000001"/>
    <n v="4.99"/>
    <n v="9.98"/>
    <n v="2"/>
    <n v="1"/>
    <n v="6.2474000000000007"/>
    <n v="3.7326000000000001"/>
    <x v="36"/>
  </r>
  <r>
    <d v="2004-01-03T00:00:00"/>
    <s v="SO72904"/>
    <n v="477"/>
    <n v="12662"/>
    <n v="7"/>
    <n v="2"/>
    <n v="2"/>
    <x v="65"/>
    <x v="6"/>
    <n v="1.8663000000000001"/>
    <n v="4.99"/>
    <n v="9.98"/>
    <n v="2"/>
    <n v="1"/>
    <n v="6.2474000000000007"/>
    <n v="3.7326000000000001"/>
    <x v="36"/>
  </r>
  <r>
    <d v="2004-09-03T00:00:00"/>
    <s v="SO73150"/>
    <n v="477"/>
    <n v="13593"/>
    <n v="8"/>
    <n v="2"/>
    <n v="2"/>
    <x v="70"/>
    <x v="4"/>
    <n v="1.8663000000000001"/>
    <n v="4.99"/>
    <n v="9.98"/>
    <n v="2"/>
    <n v="1"/>
    <n v="6.2474000000000007"/>
    <n v="3.7326000000000001"/>
    <x v="36"/>
  </r>
  <r>
    <d v="2004-12-04T00:00:00"/>
    <s v="SO73135"/>
    <n v="477"/>
    <n v="18311"/>
    <n v="4"/>
    <n v="2"/>
    <n v="2"/>
    <x v="79"/>
    <x v="1"/>
    <n v="1.8663000000000001"/>
    <n v="4.99"/>
    <n v="9.98"/>
    <n v="2"/>
    <n v="1"/>
    <n v="6.2474000000000007"/>
    <n v="3.7326000000000001"/>
    <x v="36"/>
  </r>
  <r>
    <d v="2004-04-03T00:00:00"/>
    <s v="SO73169"/>
    <n v="477"/>
    <n v="24400"/>
    <n v="1"/>
    <n v="2"/>
    <n v="2"/>
    <x v="67"/>
    <x v="2"/>
    <n v="1.8663000000000001"/>
    <n v="4.99"/>
    <n v="9.98"/>
    <n v="2"/>
    <n v="1"/>
    <n v="6.2474000000000007"/>
    <n v="3.7326000000000001"/>
    <x v="36"/>
  </r>
  <r>
    <d v="2004-01-06T00:00:00"/>
    <s v="SO73131"/>
    <n v="477"/>
    <n v="17360"/>
    <n v="6"/>
    <n v="2"/>
    <n v="2"/>
    <x v="103"/>
    <x v="3"/>
    <n v="1.8663000000000001"/>
    <n v="4.99"/>
    <n v="9.98"/>
    <n v="2"/>
    <n v="1"/>
    <n v="6.2474000000000007"/>
    <n v="3.7326000000000001"/>
    <x v="36"/>
  </r>
  <r>
    <d v="2004-06-04T00:00:00"/>
    <s v="SO73174"/>
    <n v="477"/>
    <n v="27305"/>
    <n v="10"/>
    <n v="2"/>
    <n v="2"/>
    <x v="82"/>
    <x v="5"/>
    <n v="1.8663000000000001"/>
    <n v="4.99"/>
    <n v="9.98"/>
    <n v="2"/>
    <n v="1"/>
    <n v="6.2474000000000007"/>
    <n v="3.7326000000000001"/>
    <x v="36"/>
  </r>
  <r>
    <d v="2004-08-04T00:00:00"/>
    <s v="SO73254"/>
    <n v="477"/>
    <n v="13645"/>
    <n v="9"/>
    <n v="2"/>
    <n v="2"/>
    <x v="76"/>
    <x v="0"/>
    <n v="1.8663000000000001"/>
    <n v="4.99"/>
    <n v="9.98"/>
    <n v="2"/>
    <n v="1"/>
    <n v="6.2474000000000007"/>
    <n v="3.7326000000000001"/>
    <x v="36"/>
  </r>
  <r>
    <d v="2004-04-06T00:00:00"/>
    <s v="SO73324"/>
    <n v="477"/>
    <n v="25603"/>
    <n v="10"/>
    <n v="2"/>
    <n v="2"/>
    <x v="97"/>
    <x v="5"/>
    <n v="1.8663000000000001"/>
    <n v="4.99"/>
    <n v="9.98"/>
    <n v="2"/>
    <n v="1"/>
    <n v="6.2474000000000007"/>
    <n v="3.7326000000000001"/>
    <x v="36"/>
  </r>
  <r>
    <d v="2004-11-03T00:00:00"/>
    <s v="SO73279"/>
    <n v="477"/>
    <n v="20469"/>
    <n v="1"/>
    <n v="2"/>
    <n v="2"/>
    <x v="66"/>
    <x v="2"/>
    <n v="1.8663000000000001"/>
    <n v="4.99"/>
    <n v="9.98"/>
    <n v="2"/>
    <n v="1"/>
    <n v="6.2474000000000007"/>
    <n v="3.7326000000000001"/>
    <x v="36"/>
  </r>
  <r>
    <d v="2004-09-05T00:00:00"/>
    <s v="SO73410"/>
    <n v="477"/>
    <n v="18168"/>
    <n v="10"/>
    <n v="2"/>
    <n v="2"/>
    <x v="92"/>
    <x v="5"/>
    <n v="1.8663000000000001"/>
    <n v="4.99"/>
    <n v="9.98"/>
    <n v="2"/>
    <n v="1"/>
    <n v="6.2474000000000007"/>
    <n v="3.7326000000000001"/>
    <x v="36"/>
  </r>
  <r>
    <d v="2004-05-05T00:00:00"/>
    <s v="SO73350"/>
    <n v="477"/>
    <n v="21506"/>
    <n v="8"/>
    <n v="2"/>
    <n v="2"/>
    <x v="86"/>
    <x v="4"/>
    <n v="1.8663000000000001"/>
    <n v="4.99"/>
    <n v="9.98"/>
    <n v="2"/>
    <n v="1"/>
    <n v="6.2474000000000007"/>
    <n v="3.7326000000000001"/>
    <x v="36"/>
  </r>
  <r>
    <d v="2004-02-05T00:00:00"/>
    <s v="SO73496"/>
    <n v="477"/>
    <n v="14162"/>
    <n v="8"/>
    <n v="2"/>
    <n v="2"/>
    <x v="94"/>
    <x v="4"/>
    <n v="1.8663000000000001"/>
    <n v="4.99"/>
    <n v="9.98"/>
    <n v="2"/>
    <n v="1"/>
    <n v="6.2474000000000007"/>
    <n v="3.7326000000000001"/>
    <x v="36"/>
  </r>
  <r>
    <d v="2004-02-04T00:00:00"/>
    <s v="SO73443"/>
    <n v="477"/>
    <n v="13762"/>
    <n v="6"/>
    <n v="2"/>
    <n v="2"/>
    <x v="75"/>
    <x v="3"/>
    <n v="1.8663000000000001"/>
    <n v="4.99"/>
    <n v="9.98"/>
    <n v="2"/>
    <n v="1"/>
    <n v="6.2474000000000007"/>
    <n v="3.7326000000000001"/>
    <x v="36"/>
  </r>
  <r>
    <d v="2004-03-03T00:00:00"/>
    <s v="SO73577"/>
    <n v="477"/>
    <n v="11944"/>
    <n v="9"/>
    <n v="2"/>
    <n v="2"/>
    <x v="64"/>
    <x v="0"/>
    <n v="1.8663000000000001"/>
    <n v="4.99"/>
    <n v="9.98"/>
    <n v="2"/>
    <n v="1"/>
    <n v="6.2474000000000007"/>
    <n v="3.7326000000000001"/>
    <x v="36"/>
  </r>
  <r>
    <d v="2004-12-04T00:00:00"/>
    <s v="SO73621"/>
    <n v="477"/>
    <n v="26297"/>
    <n v="1"/>
    <n v="2"/>
    <n v="2"/>
    <x v="79"/>
    <x v="2"/>
    <n v="1.8663000000000001"/>
    <n v="4.99"/>
    <n v="9.98"/>
    <n v="2"/>
    <n v="1"/>
    <n v="6.2474000000000007"/>
    <n v="3.7326000000000001"/>
    <x v="36"/>
  </r>
  <r>
    <d v="2004-03-05T00:00:00"/>
    <s v="SO73640"/>
    <n v="477"/>
    <n v="13631"/>
    <n v="9"/>
    <n v="2"/>
    <n v="2"/>
    <x v="84"/>
    <x v="0"/>
    <n v="1.8663000000000001"/>
    <n v="4.99"/>
    <n v="9.98"/>
    <n v="2"/>
    <n v="1"/>
    <n v="6.2474000000000007"/>
    <n v="3.7326000000000001"/>
    <x v="36"/>
  </r>
  <r>
    <d v="2004-07-03T00:00:00"/>
    <s v="SO73596"/>
    <n v="477"/>
    <n v="13239"/>
    <n v="6"/>
    <n v="2"/>
    <n v="2"/>
    <x v="69"/>
    <x v="3"/>
    <n v="1.8663000000000001"/>
    <n v="4.99"/>
    <n v="9.98"/>
    <n v="2"/>
    <n v="1"/>
    <n v="6.2474000000000007"/>
    <n v="3.7326000000000001"/>
    <x v="36"/>
  </r>
  <r>
    <d v="2004-11-05T00:00:00"/>
    <s v="SO73654"/>
    <n v="477"/>
    <n v="16919"/>
    <n v="9"/>
    <n v="2"/>
    <n v="2"/>
    <x v="87"/>
    <x v="0"/>
    <n v="1.8663000000000001"/>
    <n v="4.99"/>
    <n v="9.98"/>
    <n v="2"/>
    <n v="1"/>
    <n v="6.2474000000000007"/>
    <n v="3.7326000000000001"/>
    <x v="36"/>
  </r>
  <r>
    <d v="2004-03-04T00:00:00"/>
    <s v="SO73672"/>
    <n v="477"/>
    <n v="21142"/>
    <n v="1"/>
    <n v="2"/>
    <n v="2"/>
    <x v="74"/>
    <x v="2"/>
    <n v="1.8663000000000001"/>
    <n v="4.99"/>
    <n v="9.98"/>
    <n v="2"/>
    <n v="1"/>
    <n v="6.2474000000000007"/>
    <n v="3.7326000000000001"/>
    <x v="36"/>
  </r>
  <r>
    <d v="2004-01-06T00:00:00"/>
    <s v="SO73739"/>
    <n v="477"/>
    <n v="29339"/>
    <n v="6"/>
    <n v="2"/>
    <n v="2"/>
    <x v="103"/>
    <x v="3"/>
    <n v="1.8663000000000001"/>
    <n v="4.99"/>
    <n v="9.98"/>
    <n v="2"/>
    <n v="1"/>
    <n v="6.2474000000000007"/>
    <n v="3.7326000000000001"/>
    <x v="36"/>
  </r>
  <r>
    <d v="2004-10-04T00:00:00"/>
    <s v="SO73737"/>
    <n v="477"/>
    <n v="16133"/>
    <n v="6"/>
    <n v="2"/>
    <n v="2"/>
    <x v="78"/>
    <x v="3"/>
    <n v="1.8663000000000001"/>
    <n v="4.99"/>
    <n v="9.98"/>
    <n v="2"/>
    <n v="1"/>
    <n v="6.2474000000000007"/>
    <n v="3.7326000000000001"/>
    <x v="36"/>
  </r>
  <r>
    <d v="2004-11-04T00:00:00"/>
    <s v="SO73780"/>
    <n v="477"/>
    <n v="14719"/>
    <n v="7"/>
    <n v="2"/>
    <n v="2"/>
    <x v="81"/>
    <x v="6"/>
    <n v="1.8663000000000001"/>
    <n v="4.99"/>
    <n v="9.98"/>
    <n v="2"/>
    <n v="1"/>
    <n v="6.2474000000000007"/>
    <n v="3.7326000000000001"/>
    <x v="36"/>
  </r>
  <r>
    <d v="2004-03-04T00:00:00"/>
    <s v="SO73788"/>
    <n v="477"/>
    <n v="16686"/>
    <n v="9"/>
    <n v="2"/>
    <n v="2"/>
    <x v="74"/>
    <x v="0"/>
    <n v="1.8663000000000001"/>
    <n v="4.99"/>
    <n v="9.98"/>
    <n v="2"/>
    <n v="1"/>
    <n v="6.2474000000000007"/>
    <n v="3.7326000000000001"/>
    <x v="36"/>
  </r>
  <r>
    <d v="2004-04-04T00:00:00"/>
    <s v="SO73869"/>
    <n v="477"/>
    <n v="11078"/>
    <n v="6"/>
    <n v="2"/>
    <n v="2"/>
    <x v="83"/>
    <x v="3"/>
    <n v="1.8663000000000001"/>
    <n v="4.99"/>
    <n v="9.98"/>
    <n v="2"/>
    <n v="1"/>
    <n v="6.2474000000000007"/>
    <n v="3.7326000000000001"/>
    <x v="36"/>
  </r>
  <r>
    <d v="2004-02-04T00:00:00"/>
    <s v="SO73909"/>
    <n v="477"/>
    <n v="20659"/>
    <n v="4"/>
    <n v="2"/>
    <n v="2"/>
    <x v="75"/>
    <x v="1"/>
    <n v="1.8663000000000001"/>
    <n v="4.99"/>
    <n v="9.98"/>
    <n v="2"/>
    <n v="1"/>
    <n v="6.2474000000000007"/>
    <n v="3.7326000000000001"/>
    <x v="36"/>
  </r>
  <r>
    <d v="2004-08-06T00:00:00"/>
    <s v="SO74009"/>
    <n v="477"/>
    <n v="24308"/>
    <n v="1"/>
    <n v="2"/>
    <n v="2"/>
    <x v="101"/>
    <x v="2"/>
    <n v="1.8663000000000001"/>
    <n v="4.99"/>
    <n v="9.98"/>
    <n v="2"/>
    <n v="1"/>
    <n v="6.2474000000000007"/>
    <n v="3.7326000000000001"/>
    <x v="36"/>
  </r>
  <r>
    <d v="2004-08-04T00:00:00"/>
    <s v="SO73960"/>
    <n v="477"/>
    <n v="11510"/>
    <n v="6"/>
    <n v="2"/>
    <n v="2"/>
    <x v="76"/>
    <x v="3"/>
    <n v="1.8663000000000001"/>
    <n v="4.99"/>
    <n v="9.98"/>
    <n v="2"/>
    <n v="1"/>
    <n v="6.2474000000000007"/>
    <n v="3.7326000000000001"/>
    <x v="36"/>
  </r>
  <r>
    <d v="2004-01-03T00:00:00"/>
    <s v="SO74078"/>
    <n v="477"/>
    <n v="26676"/>
    <n v="4"/>
    <n v="2"/>
    <n v="2"/>
    <x v="65"/>
    <x v="1"/>
    <n v="1.8663000000000001"/>
    <n v="4.99"/>
    <n v="9.98"/>
    <n v="2"/>
    <n v="1"/>
    <n v="6.2474000000000007"/>
    <n v="3.7326000000000001"/>
    <x v="36"/>
  </r>
  <r>
    <d v="2004-12-04T00:00:00"/>
    <s v="SO74047"/>
    <n v="477"/>
    <n v="20778"/>
    <n v="1"/>
    <n v="2"/>
    <n v="2"/>
    <x v="79"/>
    <x v="2"/>
    <n v="1.8663000000000001"/>
    <n v="4.99"/>
    <n v="9.98"/>
    <n v="2"/>
    <n v="1"/>
    <n v="6.2474000000000007"/>
    <n v="3.7326000000000001"/>
    <x v="36"/>
  </r>
  <r>
    <d v="2004-09-05T00:00:00"/>
    <s v="SO74103"/>
    <n v="477"/>
    <n v="28955"/>
    <n v="9"/>
    <n v="2"/>
    <n v="2"/>
    <x v="92"/>
    <x v="0"/>
    <n v="1.8663000000000001"/>
    <n v="4.99"/>
    <n v="9.98"/>
    <n v="2"/>
    <n v="1"/>
    <n v="6.2474000000000007"/>
    <n v="3.7326000000000001"/>
    <x v="36"/>
  </r>
  <r>
    <d v="2004-06-05T00:00:00"/>
    <s v="SO74104"/>
    <n v="477"/>
    <n v="20807"/>
    <n v="10"/>
    <n v="2"/>
    <n v="2"/>
    <x v="91"/>
    <x v="5"/>
    <n v="1.8663000000000001"/>
    <n v="4.99"/>
    <n v="9.98"/>
    <n v="2"/>
    <n v="1"/>
    <n v="6.2474000000000007"/>
    <n v="3.7326000000000001"/>
    <x v="36"/>
  </r>
  <r>
    <d v="2003-03-09T00:00:00"/>
    <s v="SO61283"/>
    <n v="220"/>
    <n v="26273"/>
    <n v="1"/>
    <n v="3"/>
    <n v="1"/>
    <x v="115"/>
    <x v="2"/>
    <n v="12.027799999999999"/>
    <n v="33.644199999999998"/>
    <n v="33.644199999999998"/>
    <n v="1"/>
    <n v="1"/>
    <n v="21.616399999999999"/>
    <n v="12.027799999999999"/>
    <x v="55"/>
  </r>
  <r>
    <d v="2003-07-12T00:00:00"/>
    <s v="SO61315"/>
    <n v="220"/>
    <n v="15146"/>
    <n v="9"/>
    <n v="3"/>
    <n v="1"/>
    <x v="9"/>
    <x v="0"/>
    <n v="12.027799999999999"/>
    <n v="33.644199999999998"/>
    <n v="33.644199999999998"/>
    <n v="1"/>
    <n v="1"/>
    <n v="21.616399999999999"/>
    <n v="12.027799999999999"/>
    <x v="55"/>
  </r>
  <r>
    <d v="2003-05-12T00:00:00"/>
    <s v="SO61313"/>
    <n v="220"/>
    <n v="11427"/>
    <n v="8"/>
    <n v="3"/>
    <n v="1"/>
    <x v="6"/>
    <x v="4"/>
    <n v="12.027799999999999"/>
    <n v="33.644199999999998"/>
    <n v="33.644199999999998"/>
    <n v="1"/>
    <n v="1"/>
    <n v="21.616399999999999"/>
    <n v="12.027799999999999"/>
    <x v="55"/>
  </r>
  <r>
    <d v="2003-12-09T00:00:00"/>
    <s v="SO61451"/>
    <n v="220"/>
    <n v="11642"/>
    <n v="6"/>
    <n v="3"/>
    <n v="1"/>
    <x v="2"/>
    <x v="3"/>
    <n v="12.027799999999999"/>
    <n v="33.644199999999998"/>
    <n v="33.644199999999998"/>
    <n v="1"/>
    <n v="1"/>
    <n v="21.616399999999999"/>
    <n v="12.027799999999999"/>
    <x v="55"/>
  </r>
  <r>
    <d v="2003-05-10T00:00:00"/>
    <s v="SO61518"/>
    <n v="220"/>
    <n v="11235"/>
    <n v="1"/>
    <n v="3"/>
    <n v="1"/>
    <x v="29"/>
    <x v="2"/>
    <n v="12.027799999999999"/>
    <n v="33.644199999999998"/>
    <n v="33.644199999999998"/>
    <n v="1"/>
    <n v="1"/>
    <n v="21.616399999999999"/>
    <n v="12.027799999999999"/>
    <x v="55"/>
  </r>
  <r>
    <d v="2003-09-10T00:00:00"/>
    <s v="SO61504"/>
    <n v="220"/>
    <n v="14574"/>
    <n v="6"/>
    <n v="3"/>
    <n v="1"/>
    <x v="21"/>
    <x v="3"/>
    <n v="12.027799999999999"/>
    <n v="33.644199999999998"/>
    <n v="33.644199999999998"/>
    <n v="1"/>
    <n v="1"/>
    <n v="21.616399999999999"/>
    <n v="12.027799999999999"/>
    <x v="55"/>
  </r>
  <r>
    <d v="2003-05-11T00:00:00"/>
    <s v="SO61608"/>
    <n v="220"/>
    <n v="27603"/>
    <n v="4"/>
    <n v="3"/>
    <n v="1"/>
    <x v="39"/>
    <x v="1"/>
    <n v="12.027799999999999"/>
    <n v="33.644199999999998"/>
    <n v="33.644199999999998"/>
    <n v="1"/>
    <n v="1"/>
    <n v="21.616399999999999"/>
    <n v="12.027799999999999"/>
    <x v="55"/>
  </r>
  <r>
    <d v="2003-07-11T00:00:00"/>
    <s v="SO61602"/>
    <n v="220"/>
    <n v="22595"/>
    <n v="7"/>
    <n v="3"/>
    <n v="1"/>
    <x v="12"/>
    <x v="6"/>
    <n v="12.027799999999999"/>
    <n v="33.644199999999998"/>
    <n v="33.644199999999998"/>
    <n v="1"/>
    <n v="1"/>
    <n v="21.616399999999999"/>
    <n v="12.027799999999999"/>
    <x v="55"/>
  </r>
  <r>
    <d v="2003-03-10T00:00:00"/>
    <s v="SO61678"/>
    <n v="220"/>
    <n v="26128"/>
    <n v="4"/>
    <n v="3"/>
    <n v="1"/>
    <x v="11"/>
    <x v="1"/>
    <n v="12.027799999999999"/>
    <n v="33.644199999999998"/>
    <n v="33.644199999999998"/>
    <n v="1"/>
    <n v="1"/>
    <n v="21.616399999999999"/>
    <n v="12.027799999999999"/>
    <x v="55"/>
  </r>
  <r>
    <d v="2003-02-11T00:00:00"/>
    <s v="SO61981"/>
    <n v="220"/>
    <n v="16054"/>
    <n v="10"/>
    <n v="3"/>
    <n v="1"/>
    <x v="23"/>
    <x v="5"/>
    <n v="12.027799999999999"/>
    <n v="33.644199999999998"/>
    <n v="33.644199999999998"/>
    <n v="1"/>
    <n v="1"/>
    <n v="21.616399999999999"/>
    <n v="12.027799999999999"/>
    <x v="55"/>
  </r>
  <r>
    <d v="2003-11-10T00:00:00"/>
    <s v="SO62043"/>
    <n v="220"/>
    <n v="23693"/>
    <n v="4"/>
    <n v="3"/>
    <n v="1"/>
    <x v="10"/>
    <x v="1"/>
    <n v="12.027799999999999"/>
    <n v="33.644199999999998"/>
    <n v="33.644199999999998"/>
    <n v="1"/>
    <n v="1"/>
    <n v="21.616399999999999"/>
    <n v="12.027799999999999"/>
    <x v="55"/>
  </r>
  <r>
    <d v="2004-02-01T00:00:00"/>
    <s v="SO62253"/>
    <n v="220"/>
    <n v="11277"/>
    <n v="6"/>
    <n v="3"/>
    <n v="1"/>
    <x v="43"/>
    <x v="3"/>
    <n v="12.027799999999999"/>
    <n v="33.644199999999998"/>
    <n v="33.644199999999998"/>
    <n v="1"/>
    <n v="1"/>
    <n v="21.616399999999999"/>
    <n v="12.027799999999999"/>
    <x v="55"/>
  </r>
  <r>
    <d v="2003-02-12T00:00:00"/>
    <s v="SO62322"/>
    <n v="220"/>
    <n v="25633"/>
    <n v="8"/>
    <n v="3"/>
    <n v="1"/>
    <x v="8"/>
    <x v="4"/>
    <n v="12.027799999999999"/>
    <n v="33.644199999999998"/>
    <n v="33.644199999999998"/>
    <n v="1"/>
    <n v="1"/>
    <n v="21.616399999999999"/>
    <n v="12.027799999999999"/>
    <x v="55"/>
  </r>
  <r>
    <d v="2003-09-12T00:00:00"/>
    <s v="SO62426"/>
    <n v="220"/>
    <n v="14954"/>
    <n v="7"/>
    <n v="3"/>
    <n v="1"/>
    <x v="7"/>
    <x v="6"/>
    <n v="12.027799999999999"/>
    <n v="33.644199999999998"/>
    <n v="33.644199999999998"/>
    <n v="1"/>
    <n v="1"/>
    <n v="21.616399999999999"/>
    <n v="12.027799999999999"/>
    <x v="55"/>
  </r>
  <r>
    <d v="2004-05-01T00:00:00"/>
    <s v="SO62658"/>
    <n v="220"/>
    <n v="19514"/>
    <n v="8"/>
    <n v="3"/>
    <n v="1"/>
    <x v="35"/>
    <x v="4"/>
    <n v="12.027799999999999"/>
    <n v="33.644199999999998"/>
    <n v="33.644199999999998"/>
    <n v="1"/>
    <n v="1"/>
    <n v="21.616399999999999"/>
    <n v="12.027799999999999"/>
    <x v="55"/>
  </r>
  <r>
    <d v="2003-03-10T00:00:00"/>
    <s v="SO62918"/>
    <n v="220"/>
    <n v="11729"/>
    <n v="1"/>
    <n v="3"/>
    <n v="1"/>
    <x v="11"/>
    <x v="2"/>
    <n v="12.027799999999999"/>
    <n v="33.644199999999998"/>
    <n v="33.644199999999998"/>
    <n v="1"/>
    <n v="1"/>
    <n v="21.616399999999999"/>
    <n v="12.027799999999999"/>
    <x v="55"/>
  </r>
  <r>
    <d v="2003-06-11T00:00:00"/>
    <s v="SO62962"/>
    <n v="220"/>
    <n v="22724"/>
    <n v="4"/>
    <n v="3"/>
    <n v="1"/>
    <x v="4"/>
    <x v="1"/>
    <n v="12.027799999999999"/>
    <n v="33.644199999999998"/>
    <n v="33.644199999999998"/>
    <n v="1"/>
    <n v="1"/>
    <n v="21.616399999999999"/>
    <n v="12.027799999999999"/>
    <x v="55"/>
  </r>
  <r>
    <d v="2004-01-01T00:00:00"/>
    <s v="SO63040"/>
    <n v="220"/>
    <n v="13505"/>
    <n v="10"/>
    <n v="3"/>
    <n v="1"/>
    <x v="36"/>
    <x v="5"/>
    <n v="12.027799999999999"/>
    <n v="33.644199999999998"/>
    <n v="33.644199999999998"/>
    <n v="1"/>
    <n v="1"/>
    <n v="21.616399999999999"/>
    <n v="12.027799999999999"/>
    <x v="55"/>
  </r>
  <r>
    <d v="2004-02-01T00:00:00"/>
    <s v="SO63458"/>
    <n v="220"/>
    <n v="17797"/>
    <n v="8"/>
    <n v="3"/>
    <n v="1"/>
    <x v="43"/>
    <x v="4"/>
    <n v="12.027799999999999"/>
    <n v="33.644199999999998"/>
    <n v="33.644199999999998"/>
    <n v="1"/>
    <n v="1"/>
    <n v="21.616399999999999"/>
    <n v="12.027799999999999"/>
    <x v="55"/>
  </r>
  <r>
    <d v="2004-09-01T00:00:00"/>
    <s v="SO63488"/>
    <n v="220"/>
    <n v="23699"/>
    <n v="4"/>
    <n v="3"/>
    <n v="1"/>
    <x v="47"/>
    <x v="1"/>
    <n v="12.027799999999999"/>
    <n v="33.644199999999998"/>
    <n v="33.644199999999998"/>
    <n v="1"/>
    <n v="1"/>
    <n v="21.616399999999999"/>
    <n v="12.027799999999999"/>
    <x v="55"/>
  </r>
  <r>
    <d v="2003-01-12T00:00:00"/>
    <s v="SO63441"/>
    <n v="220"/>
    <n v="25637"/>
    <n v="10"/>
    <n v="3"/>
    <n v="1"/>
    <x v="17"/>
    <x v="5"/>
    <n v="12.027799999999999"/>
    <n v="33.644199999999998"/>
    <n v="33.644199999999998"/>
    <n v="1"/>
    <n v="1"/>
    <n v="21.616399999999999"/>
    <n v="12.027799999999999"/>
    <x v="55"/>
  </r>
  <r>
    <d v="2003-08-10T00:00:00"/>
    <s v="SO63445"/>
    <n v="220"/>
    <n v="17482"/>
    <n v="6"/>
    <n v="3"/>
    <n v="1"/>
    <x v="31"/>
    <x v="3"/>
    <n v="12.027799999999999"/>
    <n v="33.644199999999998"/>
    <n v="33.644199999999998"/>
    <n v="1"/>
    <n v="1"/>
    <n v="21.616399999999999"/>
    <n v="12.027799999999999"/>
    <x v="55"/>
  </r>
  <r>
    <d v="2003-01-12T00:00:00"/>
    <s v="SO63468"/>
    <n v="220"/>
    <n v="11384"/>
    <n v="7"/>
    <n v="3"/>
    <n v="1"/>
    <x v="17"/>
    <x v="6"/>
    <n v="12.027799999999999"/>
    <n v="33.644199999999998"/>
    <n v="33.644199999999998"/>
    <n v="1"/>
    <n v="1"/>
    <n v="21.616399999999999"/>
    <n v="12.027799999999999"/>
    <x v="55"/>
  </r>
  <r>
    <d v="2003-02-12T00:00:00"/>
    <s v="SO63519"/>
    <n v="220"/>
    <n v="21767"/>
    <n v="4"/>
    <n v="3"/>
    <n v="1"/>
    <x v="8"/>
    <x v="1"/>
    <n v="12.027799999999999"/>
    <n v="33.644199999999998"/>
    <n v="33.644199999999998"/>
    <n v="1"/>
    <n v="1"/>
    <n v="21.616399999999999"/>
    <n v="12.027799999999999"/>
    <x v="55"/>
  </r>
  <r>
    <d v="2003-11-10T00:00:00"/>
    <s v="SO63573"/>
    <n v="220"/>
    <n v="21708"/>
    <n v="1"/>
    <n v="3"/>
    <n v="1"/>
    <x v="10"/>
    <x v="2"/>
    <n v="12.027799999999999"/>
    <n v="33.644199999999998"/>
    <n v="33.644199999999998"/>
    <n v="1"/>
    <n v="1"/>
    <n v="21.616399999999999"/>
    <n v="12.027799999999999"/>
    <x v="55"/>
  </r>
  <r>
    <d v="2003-09-12T00:00:00"/>
    <s v="SO63844"/>
    <n v="220"/>
    <n v="23271"/>
    <n v="4"/>
    <n v="3"/>
    <n v="1"/>
    <x v="7"/>
    <x v="1"/>
    <n v="12.027799999999999"/>
    <n v="33.644199999999998"/>
    <n v="33.644199999999998"/>
    <n v="1"/>
    <n v="1"/>
    <n v="21.616399999999999"/>
    <n v="12.027799999999999"/>
    <x v="55"/>
  </r>
  <r>
    <d v="2004-08-01T00:00:00"/>
    <s v="SO63840"/>
    <n v="220"/>
    <n v="26720"/>
    <n v="1"/>
    <n v="3"/>
    <n v="1"/>
    <x v="45"/>
    <x v="2"/>
    <n v="12.027799999999999"/>
    <n v="33.644199999999998"/>
    <n v="33.644199999999998"/>
    <n v="1"/>
    <n v="1"/>
    <n v="21.616399999999999"/>
    <n v="12.027799999999999"/>
    <x v="55"/>
  </r>
  <r>
    <d v="2004-08-01T00:00:00"/>
    <s v="SO64027"/>
    <n v="220"/>
    <n v="14786"/>
    <n v="8"/>
    <n v="3"/>
    <n v="1"/>
    <x v="45"/>
    <x v="4"/>
    <n v="12.027799999999999"/>
    <n v="33.644199999999998"/>
    <n v="33.644199999999998"/>
    <n v="1"/>
    <n v="1"/>
    <n v="21.616399999999999"/>
    <n v="12.027799999999999"/>
    <x v="55"/>
  </r>
  <r>
    <d v="2003-12-11T00:00:00"/>
    <s v="SO64069"/>
    <n v="220"/>
    <n v="17792"/>
    <n v="10"/>
    <n v="3"/>
    <n v="1"/>
    <x v="27"/>
    <x v="5"/>
    <n v="12.027799999999999"/>
    <n v="33.644199999999998"/>
    <n v="33.644199999999998"/>
    <n v="1"/>
    <n v="1"/>
    <n v="21.616399999999999"/>
    <n v="12.027799999999999"/>
    <x v="55"/>
  </r>
  <r>
    <d v="2003-03-11T00:00:00"/>
    <s v="SO64094"/>
    <n v="220"/>
    <n v="24554"/>
    <n v="10"/>
    <n v="3"/>
    <n v="1"/>
    <x v="19"/>
    <x v="5"/>
    <n v="12.027799999999999"/>
    <n v="33.644199999999998"/>
    <n v="33.644199999999998"/>
    <n v="1"/>
    <n v="1"/>
    <n v="21.616399999999999"/>
    <n v="12.027799999999999"/>
    <x v="55"/>
  </r>
  <r>
    <d v="2003-02-12T00:00:00"/>
    <s v="SO64098"/>
    <n v="220"/>
    <n v="11804"/>
    <n v="1"/>
    <n v="3"/>
    <n v="1"/>
    <x v="8"/>
    <x v="2"/>
    <n v="12.027799999999999"/>
    <n v="33.644199999999998"/>
    <n v="33.644199999999998"/>
    <n v="1"/>
    <n v="1"/>
    <n v="21.616399999999999"/>
    <n v="12.027799999999999"/>
    <x v="55"/>
  </r>
  <r>
    <d v="2003-03-12T00:00:00"/>
    <s v="SO64178"/>
    <n v="220"/>
    <n v="11501"/>
    <n v="6"/>
    <n v="3"/>
    <n v="1"/>
    <x v="38"/>
    <x v="3"/>
    <n v="12.027799999999999"/>
    <n v="33.644199999999998"/>
    <n v="33.644199999999998"/>
    <n v="1"/>
    <n v="1"/>
    <n v="21.616399999999999"/>
    <n v="12.027799999999999"/>
    <x v="55"/>
  </r>
  <r>
    <d v="2003-08-12T00:00:00"/>
    <s v="SO64390"/>
    <n v="220"/>
    <n v="17184"/>
    <n v="8"/>
    <n v="3"/>
    <n v="1"/>
    <x v="32"/>
    <x v="4"/>
    <n v="12.027799999999999"/>
    <n v="33.644199999999998"/>
    <n v="33.644199999999998"/>
    <n v="1"/>
    <n v="1"/>
    <n v="21.616399999999999"/>
    <n v="12.027799999999999"/>
    <x v="55"/>
  </r>
  <r>
    <d v="2003-07-11T00:00:00"/>
    <s v="SO64396"/>
    <n v="220"/>
    <n v="23581"/>
    <n v="4"/>
    <n v="3"/>
    <n v="1"/>
    <x v="12"/>
    <x v="1"/>
    <n v="12.027799999999999"/>
    <n v="33.644199999999998"/>
    <n v="33.644199999999998"/>
    <n v="1"/>
    <n v="1"/>
    <n v="21.616399999999999"/>
    <n v="12.027799999999999"/>
    <x v="55"/>
  </r>
  <r>
    <d v="2004-01-01T00:00:00"/>
    <s v="SO64461"/>
    <n v="220"/>
    <n v="18285"/>
    <n v="9"/>
    <n v="3"/>
    <n v="1"/>
    <x v="36"/>
    <x v="0"/>
    <n v="12.027799999999999"/>
    <n v="33.644199999999998"/>
    <n v="33.644199999999998"/>
    <n v="1"/>
    <n v="1"/>
    <n v="21.616399999999999"/>
    <n v="12.027799999999999"/>
    <x v="55"/>
  </r>
  <r>
    <d v="2004-10-01T00:00:00"/>
    <s v="SO64613"/>
    <n v="220"/>
    <n v="16613"/>
    <n v="9"/>
    <n v="3"/>
    <n v="1"/>
    <x v="40"/>
    <x v="0"/>
    <n v="12.027799999999999"/>
    <n v="33.644199999999998"/>
    <n v="33.644199999999998"/>
    <n v="1"/>
    <n v="1"/>
    <n v="21.616399999999999"/>
    <n v="12.027799999999999"/>
    <x v="55"/>
  </r>
  <r>
    <d v="2003-01-12T00:00:00"/>
    <s v="SO64760"/>
    <n v="220"/>
    <n v="19042"/>
    <n v="8"/>
    <n v="3"/>
    <n v="1"/>
    <x v="17"/>
    <x v="4"/>
    <n v="12.027799999999999"/>
    <n v="33.644199999999998"/>
    <n v="33.644199999999998"/>
    <n v="1"/>
    <n v="1"/>
    <n v="21.616399999999999"/>
    <n v="12.027799999999999"/>
    <x v="55"/>
  </r>
  <r>
    <d v="2004-05-02T00:00:00"/>
    <s v="SO64743"/>
    <n v="220"/>
    <n v="25988"/>
    <n v="1"/>
    <n v="3"/>
    <n v="1"/>
    <x v="51"/>
    <x v="2"/>
    <n v="12.027799999999999"/>
    <n v="33.644199999999998"/>
    <n v="33.644199999999998"/>
    <n v="1"/>
    <n v="1"/>
    <n v="21.616399999999999"/>
    <n v="12.027799999999999"/>
    <x v="55"/>
  </r>
  <r>
    <d v="2004-10-01T00:00:00"/>
    <s v="SO64754"/>
    <n v="220"/>
    <n v="15541"/>
    <n v="4"/>
    <n v="3"/>
    <n v="1"/>
    <x v="40"/>
    <x v="1"/>
    <n v="12.027799999999999"/>
    <n v="33.644199999999998"/>
    <n v="33.644199999999998"/>
    <n v="1"/>
    <n v="1"/>
    <n v="21.616399999999999"/>
    <n v="12.027799999999999"/>
    <x v="55"/>
  </r>
  <r>
    <d v="2003-08-11T00:00:00"/>
    <s v="SO64848"/>
    <n v="220"/>
    <n v="24058"/>
    <n v="10"/>
    <n v="3"/>
    <n v="1"/>
    <x v="15"/>
    <x v="5"/>
    <n v="12.027799999999999"/>
    <n v="33.644199999999998"/>
    <n v="33.644199999999998"/>
    <n v="1"/>
    <n v="1"/>
    <n v="21.616399999999999"/>
    <n v="12.027799999999999"/>
    <x v="55"/>
  </r>
  <r>
    <d v="2004-07-01T00:00:00"/>
    <s v="SO64991"/>
    <n v="220"/>
    <n v="27935"/>
    <n v="7"/>
    <n v="3"/>
    <n v="1"/>
    <x v="48"/>
    <x v="6"/>
    <n v="12.027799999999999"/>
    <n v="33.644199999999998"/>
    <n v="33.644199999999998"/>
    <n v="1"/>
    <n v="1"/>
    <n v="21.616399999999999"/>
    <n v="12.027799999999999"/>
    <x v="55"/>
  </r>
  <r>
    <d v="2004-02-02T00:00:00"/>
    <s v="SO64988"/>
    <n v="220"/>
    <n v="17883"/>
    <n v="7"/>
    <n v="3"/>
    <n v="1"/>
    <x v="61"/>
    <x v="6"/>
    <n v="12.027799999999999"/>
    <n v="33.644199999999998"/>
    <n v="33.644199999999998"/>
    <n v="1"/>
    <n v="1"/>
    <n v="21.616399999999999"/>
    <n v="12.027799999999999"/>
    <x v="55"/>
  </r>
  <r>
    <d v="2004-08-01T00:00:00"/>
    <s v="SO64952"/>
    <n v="220"/>
    <n v="15581"/>
    <n v="9"/>
    <n v="3"/>
    <n v="1"/>
    <x v="45"/>
    <x v="0"/>
    <n v="12.027799999999999"/>
    <n v="33.644199999999998"/>
    <n v="33.644199999999998"/>
    <n v="1"/>
    <n v="1"/>
    <n v="21.616399999999999"/>
    <n v="12.027799999999999"/>
    <x v="55"/>
  </r>
  <r>
    <d v="2004-06-02T00:00:00"/>
    <s v="SO65033"/>
    <n v="220"/>
    <n v="15627"/>
    <n v="8"/>
    <n v="3"/>
    <n v="1"/>
    <x v="52"/>
    <x v="4"/>
    <n v="12.027799999999999"/>
    <n v="33.644199999999998"/>
    <n v="33.644199999999998"/>
    <n v="1"/>
    <n v="1"/>
    <n v="21.616399999999999"/>
    <n v="12.027799999999999"/>
    <x v="55"/>
  </r>
  <r>
    <d v="2004-01-02T00:00:00"/>
    <s v="SO65422"/>
    <n v="220"/>
    <n v="21547"/>
    <n v="10"/>
    <n v="3"/>
    <n v="1"/>
    <x v="58"/>
    <x v="5"/>
    <n v="12.027799999999999"/>
    <n v="33.644199999999998"/>
    <n v="33.644199999999998"/>
    <n v="1"/>
    <n v="1"/>
    <n v="21.616399999999999"/>
    <n v="12.027799999999999"/>
    <x v="55"/>
  </r>
  <r>
    <d v="2004-03-02T00:00:00"/>
    <s v="SO65512"/>
    <n v="220"/>
    <n v="15067"/>
    <n v="7"/>
    <n v="3"/>
    <n v="1"/>
    <x v="49"/>
    <x v="6"/>
    <n v="12.027799999999999"/>
    <n v="33.644199999999998"/>
    <n v="33.644199999999998"/>
    <n v="1"/>
    <n v="1"/>
    <n v="21.616399999999999"/>
    <n v="12.027799999999999"/>
    <x v="55"/>
  </r>
  <r>
    <d v="2003-06-11T00:00:00"/>
    <s v="SO65505"/>
    <n v="220"/>
    <n v="20252"/>
    <n v="9"/>
    <n v="3"/>
    <n v="1"/>
    <x v="4"/>
    <x v="0"/>
    <n v="12.027799999999999"/>
    <n v="33.644199999999998"/>
    <n v="33.644199999999998"/>
    <n v="1"/>
    <n v="1"/>
    <n v="21.616399999999999"/>
    <n v="12.027799999999999"/>
    <x v="55"/>
  </r>
  <r>
    <d v="2004-07-01T00:00:00"/>
    <s v="SO65508"/>
    <n v="220"/>
    <n v="25814"/>
    <n v="9"/>
    <n v="3"/>
    <n v="1"/>
    <x v="48"/>
    <x v="0"/>
    <n v="12.027799999999999"/>
    <n v="33.644199999999998"/>
    <n v="33.644199999999998"/>
    <n v="1"/>
    <n v="1"/>
    <n v="21.616399999999999"/>
    <n v="12.027799999999999"/>
    <x v="55"/>
  </r>
  <r>
    <d v="2003-10-11T00:00:00"/>
    <s v="SO65562"/>
    <n v="220"/>
    <n v="16298"/>
    <n v="8"/>
    <n v="3"/>
    <n v="1"/>
    <x v="18"/>
    <x v="4"/>
    <n v="12.027799999999999"/>
    <n v="33.644199999999998"/>
    <n v="33.644199999999998"/>
    <n v="1"/>
    <n v="1"/>
    <n v="21.616399999999999"/>
    <n v="12.027799999999999"/>
    <x v="55"/>
  </r>
  <r>
    <d v="2004-10-02T00:00:00"/>
    <s v="SO65572"/>
    <n v="220"/>
    <n v="24726"/>
    <n v="1"/>
    <n v="3"/>
    <n v="1"/>
    <x v="59"/>
    <x v="2"/>
    <n v="12.027799999999999"/>
    <n v="33.644199999999998"/>
    <n v="33.644199999999998"/>
    <n v="1"/>
    <n v="1"/>
    <n v="21.616399999999999"/>
    <n v="12.027799999999999"/>
    <x v="55"/>
  </r>
  <r>
    <d v="2003-07-11T00:00:00"/>
    <s v="SO65641"/>
    <n v="220"/>
    <n v="27684"/>
    <n v="1"/>
    <n v="3"/>
    <n v="1"/>
    <x v="12"/>
    <x v="2"/>
    <n v="12.027799999999999"/>
    <n v="33.644199999999998"/>
    <n v="33.644199999999998"/>
    <n v="1"/>
    <n v="1"/>
    <n v="21.616399999999999"/>
    <n v="12.027799999999999"/>
    <x v="55"/>
  </r>
  <r>
    <d v="2003-11-12T00:00:00"/>
    <s v="SO66172"/>
    <n v="220"/>
    <n v="16130"/>
    <n v="4"/>
    <n v="3"/>
    <n v="1"/>
    <x v="34"/>
    <x v="1"/>
    <n v="12.027799999999999"/>
    <n v="33.644199999999998"/>
    <n v="33.644199999999998"/>
    <n v="1"/>
    <n v="1"/>
    <n v="21.616399999999999"/>
    <n v="12.027799999999999"/>
    <x v="55"/>
  </r>
  <r>
    <d v="2004-12-02T00:00:00"/>
    <s v="SO66320"/>
    <n v="220"/>
    <n v="18134"/>
    <n v="8"/>
    <n v="3"/>
    <n v="1"/>
    <x v="54"/>
    <x v="4"/>
    <n v="12.027799999999999"/>
    <n v="33.644199999999998"/>
    <n v="33.644199999999998"/>
    <n v="1"/>
    <n v="1"/>
    <n v="21.616399999999999"/>
    <n v="12.027799999999999"/>
    <x v="55"/>
  </r>
  <r>
    <d v="2004-11-01T00:00:00"/>
    <s v="SO66338"/>
    <n v="220"/>
    <n v="21430"/>
    <n v="4"/>
    <n v="3"/>
    <n v="1"/>
    <x v="44"/>
    <x v="1"/>
    <n v="12.027799999999999"/>
    <n v="33.644199999999998"/>
    <n v="33.644199999999998"/>
    <n v="1"/>
    <n v="1"/>
    <n v="21.616399999999999"/>
    <n v="12.027799999999999"/>
    <x v="55"/>
  </r>
  <r>
    <d v="2004-01-03T00:00:00"/>
    <s v="SO66427"/>
    <n v="220"/>
    <n v="28419"/>
    <n v="7"/>
    <n v="3"/>
    <n v="1"/>
    <x v="65"/>
    <x v="6"/>
    <n v="12.027799999999999"/>
    <n v="33.644199999999998"/>
    <n v="33.644199999999998"/>
    <n v="1"/>
    <n v="1"/>
    <n v="21.616399999999999"/>
    <n v="12.027799999999999"/>
    <x v="55"/>
  </r>
  <r>
    <d v="2004-07-01T00:00:00"/>
    <s v="SO66457"/>
    <n v="220"/>
    <n v="21320"/>
    <n v="1"/>
    <n v="3"/>
    <n v="1"/>
    <x v="48"/>
    <x v="2"/>
    <n v="12.027799999999999"/>
    <n v="33.644199999999998"/>
    <n v="33.644199999999998"/>
    <n v="1"/>
    <n v="1"/>
    <n v="21.616399999999999"/>
    <n v="12.027799999999999"/>
    <x v="55"/>
  </r>
  <r>
    <d v="2004-01-02T00:00:00"/>
    <s v="SO66520"/>
    <n v="220"/>
    <n v="13159"/>
    <n v="9"/>
    <n v="3"/>
    <n v="1"/>
    <x v="58"/>
    <x v="0"/>
    <n v="12.027799999999999"/>
    <n v="33.644199999999998"/>
    <n v="33.644199999999998"/>
    <n v="1"/>
    <n v="1"/>
    <n v="21.616399999999999"/>
    <n v="12.027799999999999"/>
    <x v="55"/>
  </r>
  <r>
    <d v="2004-01-01T00:00:00"/>
    <s v="SO66594"/>
    <n v="220"/>
    <n v="22347"/>
    <n v="4"/>
    <n v="3"/>
    <n v="1"/>
    <x v="36"/>
    <x v="1"/>
    <n v="12.027799999999999"/>
    <n v="33.644199999999998"/>
    <n v="33.644199999999998"/>
    <n v="1"/>
    <n v="1"/>
    <n v="21.616399999999999"/>
    <n v="12.027799999999999"/>
    <x v="55"/>
  </r>
  <r>
    <d v="2003-12-12T00:00:00"/>
    <s v="SO66607"/>
    <n v="220"/>
    <n v="21536"/>
    <n v="8"/>
    <n v="3"/>
    <n v="1"/>
    <x v="3"/>
    <x v="4"/>
    <n v="12.027799999999999"/>
    <n v="33.644199999999998"/>
    <n v="33.644199999999998"/>
    <n v="1"/>
    <n v="1"/>
    <n v="21.616399999999999"/>
    <n v="12.027799999999999"/>
    <x v="55"/>
  </r>
  <r>
    <d v="2004-02-03T00:00:00"/>
    <s v="SO66649"/>
    <n v="220"/>
    <n v="15598"/>
    <n v="9"/>
    <n v="3"/>
    <n v="1"/>
    <x v="60"/>
    <x v="0"/>
    <n v="12.027799999999999"/>
    <n v="33.644199999999998"/>
    <n v="33.644199999999998"/>
    <n v="1"/>
    <n v="1"/>
    <n v="21.616399999999999"/>
    <n v="12.027799999999999"/>
    <x v="55"/>
  </r>
  <r>
    <d v="2003-06-12T00:00:00"/>
    <s v="SO66756"/>
    <n v="220"/>
    <n v="23865"/>
    <n v="6"/>
    <n v="3"/>
    <n v="1"/>
    <x v="13"/>
    <x v="3"/>
    <n v="12.027799999999999"/>
    <n v="33.644199999999998"/>
    <n v="33.644199999999998"/>
    <n v="1"/>
    <n v="1"/>
    <n v="21.616399999999999"/>
    <n v="12.027799999999999"/>
    <x v="55"/>
  </r>
  <r>
    <d v="2004-02-03T00:00:00"/>
    <s v="SO66795"/>
    <n v="220"/>
    <n v="16771"/>
    <n v="6"/>
    <n v="3"/>
    <n v="1"/>
    <x v="60"/>
    <x v="3"/>
    <n v="12.027799999999999"/>
    <n v="33.644199999999998"/>
    <n v="33.644199999999998"/>
    <n v="1"/>
    <n v="1"/>
    <n v="21.616399999999999"/>
    <n v="12.027799999999999"/>
    <x v="55"/>
  </r>
  <r>
    <d v="2004-02-02T00:00:00"/>
    <s v="SO66989"/>
    <n v="220"/>
    <n v="11876"/>
    <n v="4"/>
    <n v="3"/>
    <n v="1"/>
    <x v="61"/>
    <x v="1"/>
    <n v="12.027799999999999"/>
    <n v="33.644199999999998"/>
    <n v="33.644199999999998"/>
    <n v="1"/>
    <n v="1"/>
    <n v="21.616399999999999"/>
    <n v="12.027799999999999"/>
    <x v="55"/>
  </r>
  <r>
    <d v="2004-09-01T00:00:00"/>
    <s v="SO67035"/>
    <n v="220"/>
    <n v="23782"/>
    <n v="1"/>
    <n v="3"/>
    <n v="1"/>
    <x v="47"/>
    <x v="2"/>
    <n v="12.027799999999999"/>
    <n v="33.644199999999998"/>
    <n v="33.644199999999998"/>
    <n v="1"/>
    <n v="1"/>
    <n v="21.616399999999999"/>
    <n v="12.027799999999999"/>
    <x v="55"/>
  </r>
  <r>
    <d v="2003-06-12T00:00:00"/>
    <s v="SO67099"/>
    <n v="220"/>
    <n v="23240"/>
    <n v="1"/>
    <n v="3"/>
    <n v="1"/>
    <x v="13"/>
    <x v="2"/>
    <n v="12.027799999999999"/>
    <n v="33.644199999999998"/>
    <n v="33.644199999999998"/>
    <n v="1"/>
    <n v="1"/>
    <n v="21.616399999999999"/>
    <n v="12.027799999999999"/>
    <x v="55"/>
  </r>
  <r>
    <d v="2004-05-03T00:00:00"/>
    <s v="SO67160"/>
    <n v="220"/>
    <n v="22075"/>
    <n v="4"/>
    <n v="3"/>
    <n v="1"/>
    <x v="62"/>
    <x v="1"/>
    <n v="12.027799999999999"/>
    <n v="33.644199999999998"/>
    <n v="33.644199999999998"/>
    <n v="1"/>
    <n v="1"/>
    <n v="21.616399999999999"/>
    <n v="12.027799999999999"/>
    <x v="55"/>
  </r>
  <r>
    <d v="2004-04-01T00:00:00"/>
    <s v="SO67171"/>
    <n v="220"/>
    <n v="16279"/>
    <n v="8"/>
    <n v="3"/>
    <n v="1"/>
    <x v="33"/>
    <x v="4"/>
    <n v="12.027799999999999"/>
    <n v="33.644199999999998"/>
    <n v="33.644199999999998"/>
    <n v="1"/>
    <n v="1"/>
    <n v="21.616399999999999"/>
    <n v="12.027799999999999"/>
    <x v="55"/>
  </r>
  <r>
    <d v="2004-10-03T00:00:00"/>
    <s v="SO67414"/>
    <n v="220"/>
    <n v="12689"/>
    <n v="9"/>
    <n v="3"/>
    <n v="1"/>
    <x v="71"/>
    <x v="0"/>
    <n v="12.027799999999999"/>
    <n v="33.644199999999998"/>
    <n v="33.644199999999998"/>
    <n v="1"/>
    <n v="1"/>
    <n v="21.616399999999999"/>
    <n v="12.027799999999999"/>
    <x v="55"/>
  </r>
  <r>
    <d v="2004-04-02T00:00:00"/>
    <s v="SO67438"/>
    <n v="220"/>
    <n v="13988"/>
    <n v="6"/>
    <n v="3"/>
    <n v="1"/>
    <x v="56"/>
    <x v="3"/>
    <n v="12.027799999999999"/>
    <n v="33.644199999999998"/>
    <n v="33.644199999999998"/>
    <n v="1"/>
    <n v="1"/>
    <n v="21.616399999999999"/>
    <n v="12.027799999999999"/>
    <x v="55"/>
  </r>
  <r>
    <d v="2004-10-02T00:00:00"/>
    <s v="SO67677"/>
    <n v="220"/>
    <n v="24845"/>
    <n v="7"/>
    <n v="3"/>
    <n v="1"/>
    <x v="59"/>
    <x v="6"/>
    <n v="12.027799999999999"/>
    <n v="33.644199999999998"/>
    <n v="33.644199999999998"/>
    <n v="1"/>
    <n v="1"/>
    <n v="21.616399999999999"/>
    <n v="12.027799999999999"/>
    <x v="55"/>
  </r>
  <r>
    <d v="2004-08-01T00:00:00"/>
    <s v="SO67739"/>
    <n v="220"/>
    <n v="12949"/>
    <n v="1"/>
    <n v="3"/>
    <n v="1"/>
    <x v="45"/>
    <x v="2"/>
    <n v="12.027799999999999"/>
    <n v="33.644199999999998"/>
    <n v="33.644199999999998"/>
    <n v="1"/>
    <n v="1"/>
    <n v="21.616399999999999"/>
    <n v="12.027799999999999"/>
    <x v="55"/>
  </r>
  <r>
    <d v="2004-08-03T00:00:00"/>
    <s v="SO67892"/>
    <n v="220"/>
    <n v="15181"/>
    <n v="9"/>
    <n v="3"/>
    <n v="1"/>
    <x v="63"/>
    <x v="0"/>
    <n v="12.027799999999999"/>
    <n v="33.644199999999998"/>
    <n v="33.644199999999998"/>
    <n v="1"/>
    <n v="1"/>
    <n v="21.616399999999999"/>
    <n v="12.027799999999999"/>
    <x v="55"/>
  </r>
  <r>
    <d v="2004-09-03T00:00:00"/>
    <s v="SO68039"/>
    <n v="220"/>
    <n v="11142"/>
    <n v="6"/>
    <n v="3"/>
    <n v="1"/>
    <x v="70"/>
    <x v="3"/>
    <n v="12.027799999999999"/>
    <n v="33.644199999999998"/>
    <n v="33.644199999999998"/>
    <n v="1"/>
    <n v="1"/>
    <n v="21.616399999999999"/>
    <n v="12.027799999999999"/>
    <x v="55"/>
  </r>
  <r>
    <d v="2004-08-03T00:00:00"/>
    <s v="SO68040"/>
    <n v="220"/>
    <n v="26256"/>
    <n v="1"/>
    <n v="3"/>
    <n v="1"/>
    <x v="63"/>
    <x v="2"/>
    <n v="12.027799999999999"/>
    <n v="33.644199999999998"/>
    <n v="33.644199999999998"/>
    <n v="1"/>
    <n v="1"/>
    <n v="21.616399999999999"/>
    <n v="12.027799999999999"/>
    <x v="55"/>
  </r>
  <r>
    <d v="2004-08-02T00:00:00"/>
    <s v="SO68129"/>
    <n v="220"/>
    <n v="18389"/>
    <n v="6"/>
    <n v="3"/>
    <n v="1"/>
    <x v="50"/>
    <x v="3"/>
    <n v="12.027799999999999"/>
    <n v="33.644199999999998"/>
    <n v="33.644199999999998"/>
    <n v="1"/>
    <n v="1"/>
    <n v="21.616399999999999"/>
    <n v="12.027799999999999"/>
    <x v="55"/>
  </r>
  <r>
    <d v="2004-07-02T00:00:00"/>
    <s v="SO68107"/>
    <n v="220"/>
    <n v="11845"/>
    <n v="6"/>
    <n v="3"/>
    <n v="1"/>
    <x v="53"/>
    <x v="3"/>
    <n v="12.027799999999999"/>
    <n v="33.644199999999998"/>
    <n v="33.644199999999998"/>
    <n v="1"/>
    <n v="1"/>
    <n v="21.616399999999999"/>
    <n v="12.027799999999999"/>
    <x v="55"/>
  </r>
  <r>
    <d v="2004-09-03T00:00:00"/>
    <s v="SO68181"/>
    <n v="220"/>
    <n v="28426"/>
    <n v="10"/>
    <n v="3"/>
    <n v="1"/>
    <x v="70"/>
    <x v="5"/>
    <n v="12.027799999999999"/>
    <n v="33.644199999999998"/>
    <n v="33.644199999999998"/>
    <n v="1"/>
    <n v="1"/>
    <n v="21.616399999999999"/>
    <n v="12.027799999999999"/>
    <x v="55"/>
  </r>
  <r>
    <d v="2004-07-02T00:00:00"/>
    <s v="SO68421"/>
    <n v="220"/>
    <n v="19817"/>
    <n v="6"/>
    <n v="3"/>
    <n v="1"/>
    <x v="53"/>
    <x v="3"/>
    <n v="12.027799999999999"/>
    <n v="33.644199999999998"/>
    <n v="33.644199999999998"/>
    <n v="1"/>
    <n v="1"/>
    <n v="21.616399999999999"/>
    <n v="12.027799999999999"/>
    <x v="55"/>
  </r>
  <r>
    <d v="2004-03-04T00:00:00"/>
    <s v="SO68640"/>
    <n v="220"/>
    <n v="27579"/>
    <n v="4"/>
    <n v="3"/>
    <n v="1"/>
    <x v="74"/>
    <x v="1"/>
    <n v="12.027799999999999"/>
    <n v="33.644199999999998"/>
    <n v="33.644199999999998"/>
    <n v="1"/>
    <n v="1"/>
    <n v="21.616399999999999"/>
    <n v="12.027799999999999"/>
    <x v="55"/>
  </r>
  <r>
    <d v="2004-04-01T00:00:00"/>
    <s v="SO68712"/>
    <n v="220"/>
    <n v="11638"/>
    <n v="4"/>
    <n v="3"/>
    <n v="1"/>
    <x v="33"/>
    <x v="1"/>
    <n v="12.027799999999999"/>
    <n v="33.644199999999998"/>
    <n v="33.644199999999998"/>
    <n v="1"/>
    <n v="1"/>
    <n v="21.616399999999999"/>
    <n v="12.027799999999999"/>
    <x v="55"/>
  </r>
  <r>
    <d v="2004-11-03T00:00:00"/>
    <s v="SO68685"/>
    <n v="220"/>
    <n v="24453"/>
    <n v="9"/>
    <n v="3"/>
    <n v="1"/>
    <x v="66"/>
    <x v="0"/>
    <n v="12.027799999999999"/>
    <n v="33.644199999999998"/>
    <n v="33.644199999999998"/>
    <n v="1"/>
    <n v="1"/>
    <n v="21.616399999999999"/>
    <n v="12.027799999999999"/>
    <x v="55"/>
  </r>
  <r>
    <d v="2004-10-01T00:00:00"/>
    <s v="SO68848"/>
    <n v="220"/>
    <n v="23754"/>
    <n v="7"/>
    <n v="3"/>
    <n v="1"/>
    <x v="40"/>
    <x v="6"/>
    <n v="12.027799999999999"/>
    <n v="33.644199999999998"/>
    <n v="33.644199999999998"/>
    <n v="1"/>
    <n v="1"/>
    <n v="21.616399999999999"/>
    <n v="12.027799999999999"/>
    <x v="55"/>
  </r>
  <r>
    <d v="2004-09-03T00:00:00"/>
    <s v="SO68855"/>
    <n v="220"/>
    <n v="13474"/>
    <n v="6"/>
    <n v="3"/>
    <n v="1"/>
    <x v="70"/>
    <x v="3"/>
    <n v="12.027799999999999"/>
    <n v="33.644199999999998"/>
    <n v="33.644199999999998"/>
    <n v="1"/>
    <n v="1"/>
    <n v="21.616399999999999"/>
    <n v="12.027799999999999"/>
    <x v="55"/>
  </r>
  <r>
    <d v="2004-07-04T00:00:00"/>
    <s v="SO68921"/>
    <n v="220"/>
    <n v="11195"/>
    <n v="1"/>
    <n v="3"/>
    <n v="1"/>
    <x v="98"/>
    <x v="2"/>
    <n v="12.027799999999999"/>
    <n v="33.644199999999998"/>
    <n v="33.644199999999998"/>
    <n v="1"/>
    <n v="1"/>
    <n v="21.616399999999999"/>
    <n v="12.027799999999999"/>
    <x v="55"/>
  </r>
  <r>
    <d v="2004-06-03T00:00:00"/>
    <s v="SO68980"/>
    <n v="220"/>
    <n v="15512"/>
    <n v="1"/>
    <n v="3"/>
    <n v="1"/>
    <x v="68"/>
    <x v="2"/>
    <n v="12.027799999999999"/>
    <n v="33.644199999999998"/>
    <n v="33.644199999999998"/>
    <n v="1"/>
    <n v="1"/>
    <n v="21.616399999999999"/>
    <n v="12.027799999999999"/>
    <x v="55"/>
  </r>
  <r>
    <d v="2004-08-03T00:00:00"/>
    <s v="SO69038"/>
    <n v="220"/>
    <n v="27301"/>
    <n v="4"/>
    <n v="3"/>
    <n v="1"/>
    <x v="63"/>
    <x v="1"/>
    <n v="12.027799999999999"/>
    <n v="33.644199999999998"/>
    <n v="33.644199999999998"/>
    <n v="1"/>
    <n v="1"/>
    <n v="21.616399999999999"/>
    <n v="12.027799999999999"/>
    <x v="55"/>
  </r>
  <r>
    <d v="2004-05-02T00:00:00"/>
    <s v="SO69358"/>
    <n v="220"/>
    <n v="14119"/>
    <n v="6"/>
    <n v="3"/>
    <n v="1"/>
    <x v="51"/>
    <x v="3"/>
    <n v="12.027799999999999"/>
    <n v="33.644199999999998"/>
    <n v="33.644199999999998"/>
    <n v="1"/>
    <n v="1"/>
    <n v="21.616399999999999"/>
    <n v="12.027799999999999"/>
    <x v="55"/>
  </r>
  <r>
    <d v="2004-01-04T00:00:00"/>
    <s v="SO69671"/>
    <n v="220"/>
    <n v="11185"/>
    <n v="6"/>
    <n v="3"/>
    <n v="1"/>
    <x v="73"/>
    <x v="3"/>
    <n v="12.027799999999999"/>
    <n v="33.644199999999998"/>
    <n v="33.644199999999998"/>
    <n v="1"/>
    <n v="1"/>
    <n v="21.616399999999999"/>
    <n v="12.027799999999999"/>
    <x v="55"/>
  </r>
  <r>
    <d v="2004-12-03T00:00:00"/>
    <s v="SO69697"/>
    <n v="220"/>
    <n v="24041"/>
    <n v="8"/>
    <n v="3"/>
    <n v="1"/>
    <x v="72"/>
    <x v="4"/>
    <n v="12.027799999999999"/>
    <n v="33.644199999999998"/>
    <n v="33.644199999999998"/>
    <n v="1"/>
    <n v="1"/>
    <n v="21.616399999999999"/>
    <n v="12.027799999999999"/>
    <x v="55"/>
  </r>
  <r>
    <d v="2004-12-04T00:00:00"/>
    <s v="SO69677"/>
    <n v="220"/>
    <n v="11868"/>
    <n v="6"/>
    <n v="3"/>
    <n v="1"/>
    <x v="79"/>
    <x v="3"/>
    <n v="12.027799999999999"/>
    <n v="33.644199999999998"/>
    <n v="33.644199999999998"/>
    <n v="1"/>
    <n v="1"/>
    <n v="21.616399999999999"/>
    <n v="12.027799999999999"/>
    <x v="55"/>
  </r>
  <r>
    <d v="2004-11-02T00:00:00"/>
    <s v="SO69685"/>
    <n v="220"/>
    <n v="23010"/>
    <n v="6"/>
    <n v="3"/>
    <n v="1"/>
    <x v="57"/>
    <x v="3"/>
    <n v="12.027799999999999"/>
    <n v="33.644199999999998"/>
    <n v="33.644199999999998"/>
    <n v="1"/>
    <n v="1"/>
    <n v="21.616399999999999"/>
    <n v="12.027799999999999"/>
    <x v="55"/>
  </r>
  <r>
    <d v="2004-08-04T00:00:00"/>
    <s v="SO69907"/>
    <n v="220"/>
    <n v="11879"/>
    <n v="1"/>
    <n v="3"/>
    <n v="1"/>
    <x v="76"/>
    <x v="2"/>
    <n v="12.027799999999999"/>
    <n v="33.644199999999998"/>
    <n v="33.644199999999998"/>
    <n v="1"/>
    <n v="1"/>
    <n v="21.616399999999999"/>
    <n v="12.027799999999999"/>
    <x v="55"/>
  </r>
  <r>
    <d v="2004-06-04T00:00:00"/>
    <s v="SO70129"/>
    <n v="220"/>
    <n v="12426"/>
    <n v="4"/>
    <n v="3"/>
    <n v="1"/>
    <x v="82"/>
    <x v="1"/>
    <n v="12.027799999999999"/>
    <n v="33.644199999999998"/>
    <n v="33.644199999999998"/>
    <n v="1"/>
    <n v="1"/>
    <n v="21.616399999999999"/>
    <n v="12.027799999999999"/>
    <x v="55"/>
  </r>
  <r>
    <d v="2004-10-03T00:00:00"/>
    <s v="SO70102"/>
    <n v="220"/>
    <n v="28970"/>
    <n v="1"/>
    <n v="3"/>
    <n v="1"/>
    <x v="71"/>
    <x v="2"/>
    <n v="12.027799999999999"/>
    <n v="33.644199999999998"/>
    <n v="33.644199999999998"/>
    <n v="1"/>
    <n v="1"/>
    <n v="21.616399999999999"/>
    <n v="12.027799999999999"/>
    <x v="55"/>
  </r>
  <r>
    <d v="2004-05-04T00:00:00"/>
    <s v="SO70345"/>
    <n v="220"/>
    <n v="27830"/>
    <n v="8"/>
    <n v="3"/>
    <n v="1"/>
    <x v="77"/>
    <x v="4"/>
    <n v="12.027799999999999"/>
    <n v="33.644199999999998"/>
    <n v="33.644199999999998"/>
    <n v="1"/>
    <n v="1"/>
    <n v="21.616399999999999"/>
    <n v="12.027799999999999"/>
    <x v="55"/>
  </r>
  <r>
    <d v="2004-07-02T00:00:00"/>
    <s v="SO70394"/>
    <n v="220"/>
    <n v="22890"/>
    <n v="4"/>
    <n v="3"/>
    <n v="1"/>
    <x v="53"/>
    <x v="1"/>
    <n v="12.027799999999999"/>
    <n v="33.644199999999998"/>
    <n v="33.644199999999998"/>
    <n v="1"/>
    <n v="1"/>
    <n v="21.616399999999999"/>
    <n v="12.027799999999999"/>
    <x v="55"/>
  </r>
  <r>
    <d v="2004-08-02T00:00:00"/>
    <s v="SO70456"/>
    <n v="220"/>
    <n v="11987"/>
    <n v="9"/>
    <n v="3"/>
    <n v="1"/>
    <x v="50"/>
    <x v="0"/>
    <n v="12.027799999999999"/>
    <n v="33.644199999999998"/>
    <n v="33.644199999999998"/>
    <n v="1"/>
    <n v="1"/>
    <n v="21.616399999999999"/>
    <n v="12.027799999999999"/>
    <x v="55"/>
  </r>
  <r>
    <d v="2004-05-02T00:00:00"/>
    <s v="SO70479"/>
    <n v="220"/>
    <n v="23259"/>
    <n v="1"/>
    <n v="3"/>
    <n v="1"/>
    <x v="51"/>
    <x v="2"/>
    <n v="12.027799999999999"/>
    <n v="33.644199999999998"/>
    <n v="33.644199999999998"/>
    <n v="1"/>
    <n v="1"/>
    <n v="21.616399999999999"/>
    <n v="12.027799999999999"/>
    <x v="55"/>
  </r>
  <r>
    <d v="2004-12-03T00:00:00"/>
    <s v="SO70490"/>
    <n v="220"/>
    <n v="12367"/>
    <n v="10"/>
    <n v="3"/>
    <n v="1"/>
    <x v="72"/>
    <x v="5"/>
    <n v="12.027799999999999"/>
    <n v="33.644199999999998"/>
    <n v="33.644199999999998"/>
    <n v="1"/>
    <n v="1"/>
    <n v="21.616399999999999"/>
    <n v="12.027799999999999"/>
    <x v="55"/>
  </r>
  <r>
    <d v="2004-11-04T00:00:00"/>
    <s v="SO70706"/>
    <n v="220"/>
    <n v="12199"/>
    <n v="1"/>
    <n v="3"/>
    <n v="1"/>
    <x v="81"/>
    <x v="2"/>
    <n v="12.027799999999999"/>
    <n v="33.644199999999998"/>
    <n v="33.644199999999998"/>
    <n v="1"/>
    <n v="1"/>
    <n v="21.616399999999999"/>
    <n v="12.027799999999999"/>
    <x v="55"/>
  </r>
  <r>
    <d v="2004-05-04T00:00:00"/>
    <s v="SO70709"/>
    <n v="220"/>
    <n v="15007"/>
    <n v="6"/>
    <n v="3"/>
    <n v="1"/>
    <x v="77"/>
    <x v="3"/>
    <n v="12.027799999999999"/>
    <n v="33.644199999999998"/>
    <n v="33.644199999999998"/>
    <n v="1"/>
    <n v="1"/>
    <n v="21.616399999999999"/>
    <n v="12.027799999999999"/>
    <x v="55"/>
  </r>
  <r>
    <d v="2004-12-03T00:00:00"/>
    <s v="SO70841"/>
    <n v="220"/>
    <n v="26875"/>
    <n v="8"/>
    <n v="3"/>
    <n v="1"/>
    <x v="72"/>
    <x v="4"/>
    <n v="12.027799999999999"/>
    <n v="33.644199999999998"/>
    <n v="33.644199999999998"/>
    <n v="1"/>
    <n v="1"/>
    <n v="21.616399999999999"/>
    <n v="12.027799999999999"/>
    <x v="55"/>
  </r>
  <r>
    <d v="2004-06-04T00:00:00"/>
    <s v="SO70848"/>
    <n v="220"/>
    <n v="19991"/>
    <n v="4"/>
    <n v="3"/>
    <n v="1"/>
    <x v="82"/>
    <x v="1"/>
    <n v="12.027799999999999"/>
    <n v="33.644199999999998"/>
    <n v="33.644199999999998"/>
    <n v="1"/>
    <n v="1"/>
    <n v="21.616399999999999"/>
    <n v="12.027799999999999"/>
    <x v="55"/>
  </r>
  <r>
    <d v="2004-04-05T00:00:00"/>
    <s v="SO70888"/>
    <n v="220"/>
    <n v="23705"/>
    <n v="4"/>
    <n v="3"/>
    <n v="1"/>
    <x v="85"/>
    <x v="1"/>
    <n v="12.027799999999999"/>
    <n v="33.644199999999998"/>
    <n v="33.644199999999998"/>
    <n v="1"/>
    <n v="1"/>
    <n v="21.616399999999999"/>
    <n v="12.027799999999999"/>
    <x v="55"/>
  </r>
  <r>
    <d v="2004-06-04T00:00:00"/>
    <s v="SO70906"/>
    <n v="220"/>
    <n v="11268"/>
    <n v="4"/>
    <n v="3"/>
    <n v="1"/>
    <x v="82"/>
    <x v="1"/>
    <n v="12.027799999999999"/>
    <n v="33.644199999999998"/>
    <n v="33.644199999999998"/>
    <n v="1"/>
    <n v="1"/>
    <n v="21.616399999999999"/>
    <n v="12.027799999999999"/>
    <x v="55"/>
  </r>
  <r>
    <d v="2004-02-05T00:00:00"/>
    <s v="SO70974"/>
    <n v="220"/>
    <n v="13544"/>
    <n v="10"/>
    <n v="3"/>
    <n v="1"/>
    <x v="94"/>
    <x v="5"/>
    <n v="12.027799999999999"/>
    <n v="33.644199999999998"/>
    <n v="33.644199999999998"/>
    <n v="1"/>
    <n v="1"/>
    <n v="21.616399999999999"/>
    <n v="12.027799999999999"/>
    <x v="55"/>
  </r>
  <r>
    <d v="2004-06-02T00:00:00"/>
    <s v="SO71055"/>
    <n v="220"/>
    <n v="12955"/>
    <n v="4"/>
    <n v="3"/>
    <n v="1"/>
    <x v="52"/>
    <x v="1"/>
    <n v="12.027799999999999"/>
    <n v="33.644199999999998"/>
    <n v="33.644199999999998"/>
    <n v="1"/>
    <n v="1"/>
    <n v="21.616399999999999"/>
    <n v="12.027799999999999"/>
    <x v="55"/>
  </r>
  <r>
    <d v="2004-01-03T00:00:00"/>
    <s v="SO71230"/>
    <n v="220"/>
    <n v="20548"/>
    <n v="8"/>
    <n v="3"/>
    <n v="1"/>
    <x v="65"/>
    <x v="4"/>
    <n v="12.027799999999999"/>
    <n v="33.644199999999998"/>
    <n v="33.644199999999998"/>
    <n v="1"/>
    <n v="1"/>
    <n v="21.616399999999999"/>
    <n v="12.027799999999999"/>
    <x v="55"/>
  </r>
  <r>
    <d v="2004-12-04T00:00:00"/>
    <s v="SO71306"/>
    <n v="220"/>
    <n v="11581"/>
    <n v="7"/>
    <n v="3"/>
    <n v="1"/>
    <x v="79"/>
    <x v="6"/>
    <n v="12.027799999999999"/>
    <n v="33.644199999999998"/>
    <n v="33.644199999999998"/>
    <n v="1"/>
    <n v="1"/>
    <n v="21.616399999999999"/>
    <n v="12.027799999999999"/>
    <x v="55"/>
  </r>
  <r>
    <d v="2004-01-04T00:00:00"/>
    <s v="SO71396"/>
    <n v="220"/>
    <n v="14547"/>
    <n v="10"/>
    <n v="3"/>
    <n v="1"/>
    <x v="73"/>
    <x v="5"/>
    <n v="12.027799999999999"/>
    <n v="33.644199999999998"/>
    <n v="33.644199999999998"/>
    <n v="1"/>
    <n v="1"/>
    <n v="21.616399999999999"/>
    <n v="12.027799999999999"/>
    <x v="55"/>
  </r>
  <r>
    <d v="2004-07-05T00:00:00"/>
    <s v="SO71536"/>
    <n v="220"/>
    <n v="11681"/>
    <n v="1"/>
    <n v="3"/>
    <n v="1"/>
    <x v="93"/>
    <x v="2"/>
    <n v="12.027799999999999"/>
    <n v="33.644199999999998"/>
    <n v="33.644199999999998"/>
    <n v="1"/>
    <n v="1"/>
    <n v="21.616399999999999"/>
    <n v="12.027799999999999"/>
    <x v="55"/>
  </r>
  <r>
    <d v="2004-10-03T00:00:00"/>
    <s v="SO71538"/>
    <n v="220"/>
    <n v="17453"/>
    <n v="1"/>
    <n v="3"/>
    <n v="1"/>
    <x v="71"/>
    <x v="2"/>
    <n v="12.027799999999999"/>
    <n v="33.644199999999998"/>
    <n v="33.644199999999998"/>
    <n v="1"/>
    <n v="1"/>
    <n v="21.616399999999999"/>
    <n v="12.027799999999999"/>
    <x v="55"/>
  </r>
  <r>
    <d v="2004-04-03T00:00:00"/>
    <s v="SO71576"/>
    <n v="220"/>
    <n v="24943"/>
    <n v="1"/>
    <n v="3"/>
    <n v="1"/>
    <x v="67"/>
    <x v="2"/>
    <n v="12.027799999999999"/>
    <n v="33.644199999999998"/>
    <n v="33.644199999999998"/>
    <n v="1"/>
    <n v="1"/>
    <n v="21.616399999999999"/>
    <n v="12.027799999999999"/>
    <x v="55"/>
  </r>
  <r>
    <d v="2004-08-04T00:00:00"/>
    <s v="SO71704"/>
    <n v="220"/>
    <n v="14126"/>
    <n v="9"/>
    <n v="3"/>
    <n v="1"/>
    <x v="76"/>
    <x v="0"/>
    <n v="12.027799999999999"/>
    <n v="33.644199999999998"/>
    <n v="33.644199999999998"/>
    <n v="1"/>
    <n v="1"/>
    <n v="21.616399999999999"/>
    <n v="12.027799999999999"/>
    <x v="55"/>
  </r>
  <r>
    <d v="2004-06-02T00:00:00"/>
    <s v="SO71745"/>
    <n v="220"/>
    <n v="17141"/>
    <n v="1"/>
    <n v="3"/>
    <n v="1"/>
    <x v="52"/>
    <x v="2"/>
    <n v="12.027799999999999"/>
    <n v="33.644199999999998"/>
    <n v="33.644199999999998"/>
    <n v="1"/>
    <n v="1"/>
    <n v="21.616399999999999"/>
    <n v="12.027799999999999"/>
    <x v="55"/>
  </r>
  <r>
    <d v="2004-06-04T00:00:00"/>
    <s v="SO72142"/>
    <n v="220"/>
    <n v="19439"/>
    <n v="8"/>
    <n v="3"/>
    <n v="1"/>
    <x v="82"/>
    <x v="4"/>
    <n v="12.027799999999999"/>
    <n v="33.644199999999998"/>
    <n v="33.644199999999998"/>
    <n v="1"/>
    <n v="1"/>
    <n v="21.616399999999999"/>
    <n v="12.027799999999999"/>
    <x v="55"/>
  </r>
  <r>
    <d v="2004-08-03T00:00:00"/>
    <s v="SO72155"/>
    <n v="220"/>
    <n v="16296"/>
    <n v="7"/>
    <n v="3"/>
    <n v="1"/>
    <x v="63"/>
    <x v="6"/>
    <n v="12.027799999999999"/>
    <n v="33.644199999999998"/>
    <n v="33.644199999999998"/>
    <n v="1"/>
    <n v="1"/>
    <n v="21.616399999999999"/>
    <n v="12.027799999999999"/>
    <x v="55"/>
  </r>
  <r>
    <d v="2004-09-04T00:00:00"/>
    <s v="SO72196"/>
    <n v="220"/>
    <n v="13542"/>
    <n v="8"/>
    <n v="3"/>
    <n v="1"/>
    <x v="80"/>
    <x v="4"/>
    <n v="12.027799999999999"/>
    <n v="33.644199999999998"/>
    <n v="33.644199999999998"/>
    <n v="1"/>
    <n v="1"/>
    <n v="21.616399999999999"/>
    <n v="12.027799999999999"/>
    <x v="55"/>
  </r>
  <r>
    <d v="2004-01-03T00:00:00"/>
    <s v="SO72906"/>
    <n v="220"/>
    <n v="18581"/>
    <n v="1"/>
    <n v="3"/>
    <n v="1"/>
    <x v="65"/>
    <x v="2"/>
    <n v="12.027799999999999"/>
    <n v="33.644199999999998"/>
    <n v="33.644199999999998"/>
    <n v="1"/>
    <n v="1"/>
    <n v="21.616399999999999"/>
    <n v="12.027799999999999"/>
    <x v="55"/>
  </r>
  <r>
    <d v="2004-10-04T00:00:00"/>
    <s v="SO73025"/>
    <n v="220"/>
    <n v="25583"/>
    <n v="8"/>
    <n v="3"/>
    <n v="1"/>
    <x v="78"/>
    <x v="4"/>
    <n v="12.027799999999999"/>
    <n v="33.644199999999998"/>
    <n v="33.644199999999998"/>
    <n v="1"/>
    <n v="1"/>
    <n v="21.616399999999999"/>
    <n v="12.027799999999999"/>
    <x v="55"/>
  </r>
  <r>
    <d v="2004-06-03T00:00:00"/>
    <s v="SO73150"/>
    <n v="220"/>
    <n v="13593"/>
    <n v="8"/>
    <n v="3"/>
    <n v="1"/>
    <x v="68"/>
    <x v="4"/>
    <n v="12.027799999999999"/>
    <n v="33.644199999999998"/>
    <n v="33.644199999999998"/>
    <n v="1"/>
    <n v="1"/>
    <n v="21.616399999999999"/>
    <n v="12.027799999999999"/>
    <x v="55"/>
  </r>
  <r>
    <d v="2004-01-06T00:00:00"/>
    <s v="SO73121"/>
    <n v="220"/>
    <n v="27635"/>
    <n v="1"/>
    <n v="3"/>
    <n v="1"/>
    <x v="103"/>
    <x v="2"/>
    <n v="12.027799999999999"/>
    <n v="33.644199999999998"/>
    <n v="33.644199999999998"/>
    <n v="1"/>
    <n v="1"/>
    <n v="21.616399999999999"/>
    <n v="12.027799999999999"/>
    <x v="55"/>
  </r>
  <r>
    <d v="2004-11-03T00:00:00"/>
    <s v="SO73149"/>
    <n v="220"/>
    <n v="17808"/>
    <n v="10"/>
    <n v="3"/>
    <n v="1"/>
    <x v="66"/>
    <x v="5"/>
    <n v="12.027799999999999"/>
    <n v="33.644199999999998"/>
    <n v="33.644199999999998"/>
    <n v="1"/>
    <n v="1"/>
    <n v="21.616399999999999"/>
    <n v="12.027799999999999"/>
    <x v="55"/>
  </r>
  <r>
    <d v="2004-10-04T00:00:00"/>
    <s v="SO73261"/>
    <n v="220"/>
    <n v="13008"/>
    <n v="9"/>
    <n v="3"/>
    <n v="1"/>
    <x v="78"/>
    <x v="0"/>
    <n v="12.027799999999999"/>
    <n v="33.644199999999998"/>
    <n v="33.644199999999998"/>
    <n v="1"/>
    <n v="1"/>
    <n v="21.616399999999999"/>
    <n v="12.027799999999999"/>
    <x v="55"/>
  </r>
  <r>
    <d v="2004-01-05T00:00:00"/>
    <s v="SO73271"/>
    <n v="220"/>
    <n v="15046"/>
    <n v="10"/>
    <n v="3"/>
    <n v="1"/>
    <x v="90"/>
    <x v="5"/>
    <n v="12.027799999999999"/>
    <n v="33.644199999999998"/>
    <n v="33.644199999999998"/>
    <n v="1"/>
    <n v="1"/>
    <n v="21.616399999999999"/>
    <n v="12.027799999999999"/>
    <x v="55"/>
  </r>
  <r>
    <d v="2004-05-06T00:00:00"/>
    <s v="SO73511"/>
    <n v="220"/>
    <n v="15059"/>
    <n v="10"/>
    <n v="3"/>
    <n v="1"/>
    <x v="109"/>
    <x v="5"/>
    <n v="12.027799999999999"/>
    <n v="33.644199999999998"/>
    <n v="33.644199999999998"/>
    <n v="1"/>
    <n v="1"/>
    <n v="21.616399999999999"/>
    <n v="12.027799999999999"/>
    <x v="55"/>
  </r>
  <r>
    <d v="2004-03-04T00:00:00"/>
    <s v="SO73610"/>
    <n v="220"/>
    <n v="11086"/>
    <n v="4"/>
    <n v="3"/>
    <n v="1"/>
    <x v="74"/>
    <x v="1"/>
    <n v="12.027799999999999"/>
    <n v="33.644199999999998"/>
    <n v="33.644199999999998"/>
    <n v="1"/>
    <n v="1"/>
    <n v="21.616399999999999"/>
    <n v="12.027799999999999"/>
    <x v="55"/>
  </r>
  <r>
    <d v="2004-01-05T00:00:00"/>
    <s v="SO73681"/>
    <n v="220"/>
    <n v="13095"/>
    <n v="6"/>
    <n v="3"/>
    <n v="1"/>
    <x v="90"/>
    <x v="3"/>
    <n v="12.027799999999999"/>
    <n v="33.644199999999998"/>
    <n v="33.644199999999998"/>
    <n v="1"/>
    <n v="1"/>
    <n v="21.616399999999999"/>
    <n v="12.027799999999999"/>
    <x v="55"/>
  </r>
  <r>
    <d v="2004-08-06T00:00:00"/>
    <s v="SO73901"/>
    <n v="220"/>
    <n v="28899"/>
    <n v="10"/>
    <n v="3"/>
    <n v="1"/>
    <x v="101"/>
    <x v="5"/>
    <n v="12.027799999999999"/>
    <n v="33.644199999999998"/>
    <n v="33.644199999999998"/>
    <n v="1"/>
    <n v="1"/>
    <n v="21.616399999999999"/>
    <n v="12.027799999999999"/>
    <x v="55"/>
  </r>
  <r>
    <d v="2003-02-12T00:00:00"/>
    <s v="SO61298"/>
    <n v="214"/>
    <n v="18155"/>
    <n v="10"/>
    <n v="3"/>
    <n v="1"/>
    <x v="8"/>
    <x v="5"/>
    <n v="13.0863"/>
    <n v="34.99"/>
    <n v="34.99"/>
    <n v="1"/>
    <n v="1"/>
    <n v="21.903700000000001"/>
    <n v="13.0863"/>
    <x v="72"/>
  </r>
  <r>
    <d v="2003-06-09T00:00:00"/>
    <s v="SO61329"/>
    <n v="214"/>
    <n v="27065"/>
    <n v="4"/>
    <n v="3"/>
    <n v="1"/>
    <x v="117"/>
    <x v="1"/>
    <n v="13.0863"/>
    <n v="34.99"/>
    <n v="34.99"/>
    <n v="1"/>
    <n v="1"/>
    <n v="21.903700000000001"/>
    <n v="13.0863"/>
    <x v="72"/>
  </r>
  <r>
    <d v="2003-05-09T00:00:00"/>
    <s v="SO61327"/>
    <n v="214"/>
    <n v="15684"/>
    <n v="8"/>
    <n v="3"/>
    <n v="1"/>
    <x v="106"/>
    <x v="4"/>
    <n v="13.0863"/>
    <n v="34.99"/>
    <n v="34.99"/>
    <n v="1"/>
    <n v="1"/>
    <n v="21.903700000000001"/>
    <n v="13.0863"/>
    <x v="72"/>
  </r>
  <r>
    <d v="2003-02-11T00:00:00"/>
    <s v="SO61615"/>
    <n v="214"/>
    <n v="15197"/>
    <n v="6"/>
    <n v="3"/>
    <n v="1"/>
    <x v="23"/>
    <x v="3"/>
    <n v="13.0863"/>
    <n v="34.99"/>
    <n v="34.99"/>
    <n v="1"/>
    <n v="1"/>
    <n v="21.903700000000001"/>
    <n v="13.0863"/>
    <x v="72"/>
  </r>
  <r>
    <d v="2003-12-11T00:00:00"/>
    <s v="SO61606"/>
    <n v="214"/>
    <n v="26248"/>
    <n v="1"/>
    <n v="3"/>
    <n v="1"/>
    <x v="27"/>
    <x v="2"/>
    <n v="13.0863"/>
    <n v="34.99"/>
    <n v="34.99"/>
    <n v="1"/>
    <n v="1"/>
    <n v="21.903700000000001"/>
    <n v="13.0863"/>
    <x v="72"/>
  </r>
  <r>
    <d v="2003-03-10T00:00:00"/>
    <s v="SO61714"/>
    <n v="214"/>
    <n v="15566"/>
    <n v="6"/>
    <n v="3"/>
    <n v="1"/>
    <x v="11"/>
    <x v="3"/>
    <n v="13.0863"/>
    <n v="34.99"/>
    <n v="34.99"/>
    <n v="1"/>
    <n v="1"/>
    <n v="21.903700000000001"/>
    <n v="13.0863"/>
    <x v="72"/>
  </r>
  <r>
    <d v="2003-09-12T00:00:00"/>
    <s v="SO61887"/>
    <n v="214"/>
    <n v="20595"/>
    <n v="7"/>
    <n v="3"/>
    <n v="1"/>
    <x v="7"/>
    <x v="6"/>
    <n v="13.0863"/>
    <n v="34.99"/>
    <n v="34.99"/>
    <n v="1"/>
    <n v="1"/>
    <n v="21.903700000000001"/>
    <n v="13.0863"/>
    <x v="72"/>
  </r>
  <r>
    <d v="2003-03-12T00:00:00"/>
    <s v="SO61950"/>
    <n v="214"/>
    <n v="14601"/>
    <n v="4"/>
    <n v="3"/>
    <n v="1"/>
    <x v="38"/>
    <x v="1"/>
    <n v="13.0863"/>
    <n v="34.99"/>
    <n v="34.99"/>
    <n v="1"/>
    <n v="1"/>
    <n v="21.903700000000001"/>
    <n v="13.0863"/>
    <x v="72"/>
  </r>
  <r>
    <d v="2003-11-12T00:00:00"/>
    <s v="SO61977"/>
    <n v="214"/>
    <n v="11116"/>
    <n v="9"/>
    <n v="3"/>
    <n v="1"/>
    <x v="34"/>
    <x v="0"/>
    <n v="13.0863"/>
    <n v="34.99"/>
    <n v="34.99"/>
    <n v="1"/>
    <n v="1"/>
    <n v="21.903700000000001"/>
    <n v="13.0863"/>
    <x v="72"/>
  </r>
  <r>
    <d v="2003-05-10T00:00:00"/>
    <s v="SO62041"/>
    <n v="214"/>
    <n v="17371"/>
    <n v="6"/>
    <n v="3"/>
    <n v="1"/>
    <x v="29"/>
    <x v="3"/>
    <n v="13.0863"/>
    <n v="34.99"/>
    <n v="34.99"/>
    <n v="1"/>
    <n v="1"/>
    <n v="21.903700000000001"/>
    <n v="13.0863"/>
    <x v="72"/>
  </r>
  <r>
    <d v="2003-05-10T00:00:00"/>
    <s v="SO62372"/>
    <n v="214"/>
    <n v="27307"/>
    <n v="8"/>
    <n v="3"/>
    <n v="1"/>
    <x v="29"/>
    <x v="4"/>
    <n v="13.0863"/>
    <n v="34.99"/>
    <n v="34.99"/>
    <n v="1"/>
    <n v="1"/>
    <n v="21.903700000000001"/>
    <n v="13.0863"/>
    <x v="72"/>
  </r>
  <r>
    <d v="2003-03-10T00:00:00"/>
    <s v="SO62347"/>
    <n v="214"/>
    <n v="14521"/>
    <n v="9"/>
    <n v="3"/>
    <n v="1"/>
    <x v="11"/>
    <x v="0"/>
    <n v="13.0863"/>
    <n v="34.99"/>
    <n v="34.99"/>
    <n v="1"/>
    <n v="1"/>
    <n v="21.903700000000001"/>
    <n v="13.0863"/>
    <x v="72"/>
  </r>
  <r>
    <d v="2003-08-12T00:00:00"/>
    <s v="SO62414"/>
    <n v="214"/>
    <n v="26675"/>
    <n v="4"/>
    <n v="3"/>
    <n v="1"/>
    <x v="32"/>
    <x v="1"/>
    <n v="13.0863"/>
    <n v="34.99"/>
    <n v="34.99"/>
    <n v="1"/>
    <n v="1"/>
    <n v="21.903700000000001"/>
    <n v="13.0863"/>
    <x v="72"/>
  </r>
  <r>
    <d v="2003-07-12T00:00:00"/>
    <s v="SO62397"/>
    <n v="214"/>
    <n v="15239"/>
    <n v="9"/>
    <n v="3"/>
    <n v="1"/>
    <x v="9"/>
    <x v="0"/>
    <n v="13.0863"/>
    <n v="34.99"/>
    <n v="34.99"/>
    <n v="1"/>
    <n v="1"/>
    <n v="21.903700000000001"/>
    <n v="13.0863"/>
    <x v="72"/>
  </r>
  <r>
    <d v="2003-07-10T00:00:00"/>
    <s v="SO62520"/>
    <n v="214"/>
    <n v="13119"/>
    <n v="9"/>
    <n v="3"/>
    <n v="1"/>
    <x v="25"/>
    <x v="0"/>
    <n v="13.0863"/>
    <n v="34.99"/>
    <n v="34.99"/>
    <n v="1"/>
    <n v="1"/>
    <n v="21.903700000000001"/>
    <n v="13.0863"/>
    <x v="72"/>
  </r>
  <r>
    <d v="2003-08-10T00:00:00"/>
    <s v="SO62676"/>
    <n v="214"/>
    <n v="13114"/>
    <n v="9"/>
    <n v="3"/>
    <n v="1"/>
    <x v="31"/>
    <x v="0"/>
    <n v="13.0863"/>
    <n v="34.99"/>
    <n v="34.99"/>
    <n v="1"/>
    <n v="1"/>
    <n v="21.903700000000001"/>
    <n v="13.0863"/>
    <x v="72"/>
  </r>
  <r>
    <d v="2003-12-12T00:00:00"/>
    <s v="SO62978"/>
    <n v="214"/>
    <n v="14804"/>
    <n v="10"/>
    <n v="3"/>
    <n v="1"/>
    <x v="3"/>
    <x v="5"/>
    <n v="13.0863"/>
    <n v="34.99"/>
    <n v="34.99"/>
    <n v="1"/>
    <n v="1"/>
    <n v="21.903700000000001"/>
    <n v="13.0863"/>
    <x v="72"/>
  </r>
  <r>
    <d v="2003-11-12T00:00:00"/>
    <s v="SO63089"/>
    <n v="214"/>
    <n v="17846"/>
    <n v="7"/>
    <n v="3"/>
    <n v="1"/>
    <x v="34"/>
    <x v="6"/>
    <n v="13.0863"/>
    <n v="34.99"/>
    <n v="34.99"/>
    <n v="1"/>
    <n v="1"/>
    <n v="21.903700000000001"/>
    <n v="13.0863"/>
    <x v="72"/>
  </r>
  <r>
    <d v="2003-02-12T00:00:00"/>
    <s v="SO63109"/>
    <n v="214"/>
    <n v="13126"/>
    <n v="9"/>
    <n v="3"/>
    <n v="1"/>
    <x v="8"/>
    <x v="0"/>
    <n v="13.0863"/>
    <n v="34.99"/>
    <n v="34.99"/>
    <n v="1"/>
    <n v="1"/>
    <n v="21.903700000000001"/>
    <n v="13.0863"/>
    <x v="72"/>
  </r>
  <r>
    <d v="2003-06-10T00:00:00"/>
    <s v="SO63320"/>
    <n v="214"/>
    <n v="16397"/>
    <n v="8"/>
    <n v="3"/>
    <n v="1"/>
    <x v="1"/>
    <x v="4"/>
    <n v="13.0863"/>
    <n v="34.99"/>
    <n v="34.99"/>
    <n v="1"/>
    <n v="1"/>
    <n v="21.903700000000001"/>
    <n v="13.0863"/>
    <x v="72"/>
  </r>
  <r>
    <d v="2003-08-10T00:00:00"/>
    <s v="SO63390"/>
    <n v="214"/>
    <n v="20976"/>
    <n v="7"/>
    <n v="3"/>
    <n v="1"/>
    <x v="31"/>
    <x v="6"/>
    <n v="13.0863"/>
    <n v="34.99"/>
    <n v="34.99"/>
    <n v="1"/>
    <n v="1"/>
    <n v="21.903700000000001"/>
    <n v="13.0863"/>
    <x v="72"/>
  </r>
  <r>
    <d v="2003-02-11T00:00:00"/>
    <s v="SO63899"/>
    <n v="214"/>
    <n v="22792"/>
    <n v="1"/>
    <n v="3"/>
    <n v="1"/>
    <x v="23"/>
    <x v="2"/>
    <n v="13.0863"/>
    <n v="34.99"/>
    <n v="34.99"/>
    <n v="1"/>
    <n v="1"/>
    <n v="21.903700000000001"/>
    <n v="13.0863"/>
    <x v="72"/>
  </r>
  <r>
    <d v="2003-04-12T00:00:00"/>
    <s v="SO63889"/>
    <n v="214"/>
    <n v="15581"/>
    <n v="9"/>
    <n v="3"/>
    <n v="1"/>
    <x v="26"/>
    <x v="0"/>
    <n v="13.0863"/>
    <n v="34.99"/>
    <n v="34.99"/>
    <n v="1"/>
    <n v="1"/>
    <n v="21.903700000000001"/>
    <n v="13.0863"/>
    <x v="72"/>
  </r>
  <r>
    <d v="2003-12-12T00:00:00"/>
    <s v="SO64081"/>
    <n v="214"/>
    <n v="24226"/>
    <n v="4"/>
    <n v="3"/>
    <n v="1"/>
    <x v="3"/>
    <x v="1"/>
    <n v="13.0863"/>
    <n v="34.99"/>
    <n v="34.99"/>
    <n v="1"/>
    <n v="1"/>
    <n v="21.903700000000001"/>
    <n v="13.0863"/>
    <x v="72"/>
  </r>
  <r>
    <d v="2003-12-12T00:00:00"/>
    <s v="SO64217"/>
    <n v="214"/>
    <n v="15329"/>
    <n v="4"/>
    <n v="3"/>
    <n v="1"/>
    <x v="3"/>
    <x v="1"/>
    <n v="13.0863"/>
    <n v="34.99"/>
    <n v="34.99"/>
    <n v="1"/>
    <n v="1"/>
    <n v="21.903700000000001"/>
    <n v="13.0863"/>
    <x v="72"/>
  </r>
  <r>
    <d v="2003-02-12T00:00:00"/>
    <s v="SO64208"/>
    <n v="214"/>
    <n v="21127"/>
    <n v="7"/>
    <n v="3"/>
    <n v="1"/>
    <x v="8"/>
    <x v="6"/>
    <n v="13.0863"/>
    <n v="34.99"/>
    <n v="34.99"/>
    <n v="1"/>
    <n v="1"/>
    <n v="21.903700000000001"/>
    <n v="13.0863"/>
    <x v="72"/>
  </r>
  <r>
    <d v="2003-11-11T00:00:00"/>
    <s v="SO64629"/>
    <n v="214"/>
    <n v="23055"/>
    <n v="1"/>
    <n v="3"/>
    <n v="1"/>
    <x v="37"/>
    <x v="2"/>
    <n v="13.0863"/>
    <n v="34.99"/>
    <n v="34.99"/>
    <n v="1"/>
    <n v="1"/>
    <n v="21.903700000000001"/>
    <n v="13.0863"/>
    <x v="72"/>
  </r>
  <r>
    <d v="2003-02-12T00:00:00"/>
    <s v="SO64710"/>
    <n v="214"/>
    <n v="11288"/>
    <n v="4"/>
    <n v="3"/>
    <n v="1"/>
    <x v="8"/>
    <x v="1"/>
    <n v="13.0863"/>
    <n v="34.99"/>
    <n v="34.99"/>
    <n v="1"/>
    <n v="1"/>
    <n v="21.903700000000001"/>
    <n v="13.0863"/>
    <x v="72"/>
  </r>
  <r>
    <d v="2003-01-12T00:00:00"/>
    <s v="SO64699"/>
    <n v="214"/>
    <n v="26104"/>
    <n v="1"/>
    <n v="3"/>
    <n v="1"/>
    <x v="17"/>
    <x v="2"/>
    <n v="13.0863"/>
    <n v="34.99"/>
    <n v="34.99"/>
    <n v="1"/>
    <n v="1"/>
    <n v="21.903700000000001"/>
    <n v="13.0863"/>
    <x v="72"/>
  </r>
  <r>
    <d v="2004-04-02T00:00:00"/>
    <s v="SO64815"/>
    <n v="214"/>
    <n v="21706"/>
    <n v="1"/>
    <n v="3"/>
    <n v="1"/>
    <x v="56"/>
    <x v="2"/>
    <n v="13.0863"/>
    <n v="34.99"/>
    <n v="34.99"/>
    <n v="1"/>
    <n v="1"/>
    <n v="21.903700000000001"/>
    <n v="13.0863"/>
    <x v="72"/>
  </r>
  <r>
    <d v="2003-04-12T00:00:00"/>
    <s v="SO64881"/>
    <n v="214"/>
    <n v="14199"/>
    <n v="10"/>
    <n v="3"/>
    <n v="1"/>
    <x v="26"/>
    <x v="5"/>
    <n v="13.0863"/>
    <n v="34.99"/>
    <n v="34.99"/>
    <n v="1"/>
    <n v="1"/>
    <n v="21.903700000000001"/>
    <n v="13.0863"/>
    <x v="72"/>
  </r>
  <r>
    <d v="2003-09-12T00:00:00"/>
    <s v="SO64923"/>
    <n v="214"/>
    <n v="17835"/>
    <n v="10"/>
    <n v="3"/>
    <n v="1"/>
    <x v="7"/>
    <x v="5"/>
    <n v="13.0863"/>
    <n v="34.99"/>
    <n v="34.99"/>
    <n v="1"/>
    <n v="1"/>
    <n v="21.903700000000001"/>
    <n v="13.0863"/>
    <x v="72"/>
  </r>
  <r>
    <d v="2003-03-11T00:00:00"/>
    <s v="SO64987"/>
    <n v="214"/>
    <n v="14817"/>
    <n v="10"/>
    <n v="3"/>
    <n v="1"/>
    <x v="19"/>
    <x v="5"/>
    <n v="13.0863"/>
    <n v="34.99"/>
    <n v="34.99"/>
    <n v="1"/>
    <n v="1"/>
    <n v="21.903700000000001"/>
    <n v="13.0863"/>
    <x v="72"/>
  </r>
  <r>
    <d v="2003-10-12T00:00:00"/>
    <s v="SO64993"/>
    <n v="214"/>
    <n v="28738"/>
    <n v="10"/>
    <n v="3"/>
    <n v="1"/>
    <x v="14"/>
    <x v="5"/>
    <n v="13.0863"/>
    <n v="34.99"/>
    <n v="34.99"/>
    <n v="1"/>
    <n v="1"/>
    <n v="21.903700000000001"/>
    <n v="13.0863"/>
    <x v="72"/>
  </r>
  <r>
    <d v="2003-08-12T00:00:00"/>
    <s v="SO65360"/>
    <n v="214"/>
    <n v="19249"/>
    <n v="8"/>
    <n v="3"/>
    <n v="1"/>
    <x v="32"/>
    <x v="4"/>
    <n v="13.0863"/>
    <n v="34.99"/>
    <n v="34.99"/>
    <n v="1"/>
    <n v="1"/>
    <n v="21.903700000000001"/>
    <n v="13.0863"/>
    <x v="72"/>
  </r>
  <r>
    <d v="2003-05-12T00:00:00"/>
    <s v="SO65368"/>
    <n v="214"/>
    <n v="25688"/>
    <n v="7"/>
    <n v="3"/>
    <n v="1"/>
    <x v="6"/>
    <x v="6"/>
    <n v="13.0863"/>
    <n v="34.99"/>
    <n v="34.99"/>
    <n v="1"/>
    <n v="1"/>
    <n v="21.903700000000001"/>
    <n v="13.0863"/>
    <x v="72"/>
  </r>
  <r>
    <d v="2004-06-01T00:00:00"/>
    <s v="SO65469"/>
    <n v="214"/>
    <n v="24439"/>
    <n v="1"/>
    <n v="3"/>
    <n v="1"/>
    <x v="46"/>
    <x v="2"/>
    <n v="13.0863"/>
    <n v="34.99"/>
    <n v="34.99"/>
    <n v="1"/>
    <n v="1"/>
    <n v="21.903700000000001"/>
    <n v="13.0863"/>
    <x v="72"/>
  </r>
  <r>
    <d v="2003-08-12T00:00:00"/>
    <s v="SO65576"/>
    <n v="214"/>
    <n v="15413"/>
    <n v="6"/>
    <n v="3"/>
    <n v="1"/>
    <x v="32"/>
    <x v="3"/>
    <n v="13.0863"/>
    <n v="34.99"/>
    <n v="34.99"/>
    <n v="1"/>
    <n v="1"/>
    <n v="21.903700000000001"/>
    <n v="13.0863"/>
    <x v="72"/>
  </r>
  <r>
    <d v="2003-09-11T00:00:00"/>
    <s v="SO65639"/>
    <n v="214"/>
    <n v="17969"/>
    <n v="10"/>
    <n v="3"/>
    <n v="1"/>
    <x v="16"/>
    <x v="5"/>
    <n v="13.0863"/>
    <n v="34.99"/>
    <n v="34.99"/>
    <n v="1"/>
    <n v="1"/>
    <n v="21.903700000000001"/>
    <n v="13.0863"/>
    <x v="72"/>
  </r>
  <r>
    <d v="2004-07-02T00:00:00"/>
    <s v="SO65652"/>
    <n v="214"/>
    <n v="13268"/>
    <n v="6"/>
    <n v="3"/>
    <n v="1"/>
    <x v="53"/>
    <x v="3"/>
    <n v="13.0863"/>
    <n v="34.99"/>
    <n v="34.99"/>
    <n v="1"/>
    <n v="1"/>
    <n v="21.903700000000001"/>
    <n v="13.0863"/>
    <x v="72"/>
  </r>
  <r>
    <d v="2003-10-11T00:00:00"/>
    <s v="SO65645"/>
    <n v="214"/>
    <n v="27408"/>
    <n v="4"/>
    <n v="3"/>
    <n v="1"/>
    <x v="18"/>
    <x v="1"/>
    <n v="13.0863"/>
    <n v="34.99"/>
    <n v="34.99"/>
    <n v="1"/>
    <n v="1"/>
    <n v="21.903700000000001"/>
    <n v="13.0863"/>
    <x v="72"/>
  </r>
  <r>
    <d v="2004-12-01T00:00:00"/>
    <s v="SO65660"/>
    <n v="214"/>
    <n v="12490"/>
    <n v="7"/>
    <n v="3"/>
    <n v="1"/>
    <x v="42"/>
    <x v="6"/>
    <n v="13.0863"/>
    <n v="34.99"/>
    <n v="34.99"/>
    <n v="1"/>
    <n v="1"/>
    <n v="21.903700000000001"/>
    <n v="13.0863"/>
    <x v="72"/>
  </r>
  <r>
    <d v="2004-10-01T00:00:00"/>
    <s v="SO65693"/>
    <n v="214"/>
    <n v="25158"/>
    <n v="1"/>
    <n v="3"/>
    <n v="1"/>
    <x v="40"/>
    <x v="2"/>
    <n v="13.0863"/>
    <n v="34.99"/>
    <n v="34.99"/>
    <n v="1"/>
    <n v="1"/>
    <n v="21.903700000000001"/>
    <n v="13.0863"/>
    <x v="72"/>
  </r>
  <r>
    <d v="2004-03-02T00:00:00"/>
    <s v="SO65833"/>
    <n v="214"/>
    <n v="16456"/>
    <n v="8"/>
    <n v="3"/>
    <n v="1"/>
    <x v="49"/>
    <x v="4"/>
    <n v="13.0863"/>
    <n v="34.99"/>
    <n v="34.99"/>
    <n v="1"/>
    <n v="1"/>
    <n v="21.903700000000001"/>
    <n v="13.0863"/>
    <x v="72"/>
  </r>
  <r>
    <d v="2004-01-01T00:00:00"/>
    <s v="SO65981"/>
    <n v="214"/>
    <n v="19349"/>
    <n v="8"/>
    <n v="3"/>
    <n v="1"/>
    <x v="36"/>
    <x v="4"/>
    <n v="13.0863"/>
    <n v="34.99"/>
    <n v="34.99"/>
    <n v="1"/>
    <n v="1"/>
    <n v="21.903700000000001"/>
    <n v="13.0863"/>
    <x v="72"/>
  </r>
  <r>
    <d v="2004-01-02T00:00:00"/>
    <s v="SO66158"/>
    <n v="214"/>
    <n v="12359"/>
    <n v="9"/>
    <n v="3"/>
    <n v="1"/>
    <x v="58"/>
    <x v="0"/>
    <n v="13.0863"/>
    <n v="34.99"/>
    <n v="34.99"/>
    <n v="1"/>
    <n v="1"/>
    <n v="21.903700000000001"/>
    <n v="13.0863"/>
    <x v="72"/>
  </r>
  <r>
    <d v="2004-12-02T00:00:00"/>
    <s v="SO66915"/>
    <n v="214"/>
    <n v="25650"/>
    <n v="8"/>
    <n v="3"/>
    <n v="1"/>
    <x v="54"/>
    <x v="4"/>
    <n v="13.0863"/>
    <n v="34.99"/>
    <n v="34.99"/>
    <n v="1"/>
    <n v="1"/>
    <n v="21.903700000000001"/>
    <n v="13.0863"/>
    <x v="72"/>
  </r>
  <r>
    <d v="2003-07-12T00:00:00"/>
    <s v="SO66942"/>
    <n v="214"/>
    <n v="12395"/>
    <n v="7"/>
    <n v="3"/>
    <n v="1"/>
    <x v="9"/>
    <x v="6"/>
    <n v="13.0863"/>
    <n v="34.99"/>
    <n v="34.99"/>
    <n v="1"/>
    <n v="1"/>
    <n v="21.903700000000001"/>
    <n v="13.0863"/>
    <x v="72"/>
  </r>
  <r>
    <d v="2004-10-01T00:00:00"/>
    <s v="SO66981"/>
    <n v="214"/>
    <n v="26900"/>
    <n v="10"/>
    <n v="3"/>
    <n v="1"/>
    <x v="40"/>
    <x v="5"/>
    <n v="13.0863"/>
    <n v="34.99"/>
    <n v="34.99"/>
    <n v="1"/>
    <n v="1"/>
    <n v="21.903700000000001"/>
    <n v="13.0863"/>
    <x v="72"/>
  </r>
  <r>
    <d v="2004-11-03T00:00:00"/>
    <s v="SO66945"/>
    <n v="214"/>
    <n v="17192"/>
    <n v="10"/>
    <n v="3"/>
    <n v="1"/>
    <x v="66"/>
    <x v="5"/>
    <n v="13.0863"/>
    <n v="34.99"/>
    <n v="34.99"/>
    <n v="1"/>
    <n v="1"/>
    <n v="21.903700000000001"/>
    <n v="13.0863"/>
    <x v="72"/>
  </r>
  <r>
    <d v="2004-03-03T00:00:00"/>
    <s v="SO67036"/>
    <n v="214"/>
    <n v="25166"/>
    <n v="4"/>
    <n v="3"/>
    <n v="1"/>
    <x v="64"/>
    <x v="1"/>
    <n v="13.0863"/>
    <n v="34.99"/>
    <n v="34.99"/>
    <n v="1"/>
    <n v="1"/>
    <n v="21.903700000000001"/>
    <n v="13.0863"/>
    <x v="72"/>
  </r>
  <r>
    <d v="2004-02-02T00:00:00"/>
    <s v="SO67101"/>
    <n v="214"/>
    <n v="21729"/>
    <n v="1"/>
    <n v="3"/>
    <n v="1"/>
    <x v="61"/>
    <x v="2"/>
    <n v="13.0863"/>
    <n v="34.99"/>
    <n v="34.99"/>
    <n v="1"/>
    <n v="1"/>
    <n v="21.903700000000001"/>
    <n v="13.0863"/>
    <x v="72"/>
  </r>
  <r>
    <d v="2004-12-02T00:00:00"/>
    <s v="SO67100"/>
    <n v="214"/>
    <n v="23514"/>
    <n v="1"/>
    <n v="3"/>
    <n v="1"/>
    <x v="54"/>
    <x v="2"/>
    <n v="13.0863"/>
    <n v="34.99"/>
    <n v="34.99"/>
    <n v="1"/>
    <n v="1"/>
    <n v="21.903700000000001"/>
    <n v="13.0863"/>
    <x v="72"/>
  </r>
  <r>
    <d v="2004-02-01T00:00:00"/>
    <s v="SO67117"/>
    <n v="214"/>
    <n v="24545"/>
    <n v="10"/>
    <n v="3"/>
    <n v="1"/>
    <x v="43"/>
    <x v="5"/>
    <n v="13.0863"/>
    <n v="34.99"/>
    <n v="34.99"/>
    <n v="1"/>
    <n v="1"/>
    <n v="21.903700000000001"/>
    <n v="13.0863"/>
    <x v="72"/>
  </r>
  <r>
    <d v="2004-01-01T00:00:00"/>
    <s v="SO67182"/>
    <n v="214"/>
    <n v="12789"/>
    <n v="4"/>
    <n v="3"/>
    <n v="1"/>
    <x v="36"/>
    <x v="1"/>
    <n v="13.0863"/>
    <n v="34.99"/>
    <n v="34.99"/>
    <n v="1"/>
    <n v="1"/>
    <n v="21.903700000000001"/>
    <n v="13.0863"/>
    <x v="72"/>
  </r>
  <r>
    <d v="2004-03-02T00:00:00"/>
    <s v="SO67234"/>
    <n v="214"/>
    <n v="11141"/>
    <n v="4"/>
    <n v="3"/>
    <n v="1"/>
    <x v="49"/>
    <x v="1"/>
    <n v="13.0863"/>
    <n v="34.99"/>
    <n v="34.99"/>
    <n v="1"/>
    <n v="1"/>
    <n v="21.903700000000001"/>
    <n v="13.0863"/>
    <x v="72"/>
  </r>
  <r>
    <d v="2004-06-03T00:00:00"/>
    <s v="SO67434"/>
    <n v="214"/>
    <n v="29022"/>
    <n v="1"/>
    <n v="3"/>
    <n v="1"/>
    <x v="68"/>
    <x v="2"/>
    <n v="13.0863"/>
    <n v="34.99"/>
    <n v="34.99"/>
    <n v="1"/>
    <n v="1"/>
    <n v="21.903700000000001"/>
    <n v="13.0863"/>
    <x v="72"/>
  </r>
  <r>
    <d v="2003-12-12T00:00:00"/>
    <s v="SO67486"/>
    <n v="214"/>
    <n v="21198"/>
    <n v="9"/>
    <n v="3"/>
    <n v="1"/>
    <x v="3"/>
    <x v="0"/>
    <n v="13.0863"/>
    <n v="34.99"/>
    <n v="34.99"/>
    <n v="1"/>
    <n v="1"/>
    <n v="21.903700000000001"/>
    <n v="13.0863"/>
    <x v="72"/>
  </r>
  <r>
    <d v="2004-09-03T00:00:00"/>
    <s v="SO67674"/>
    <n v="214"/>
    <n v="16283"/>
    <n v="7"/>
    <n v="3"/>
    <n v="1"/>
    <x v="70"/>
    <x v="6"/>
    <n v="13.0863"/>
    <n v="34.99"/>
    <n v="34.99"/>
    <n v="1"/>
    <n v="1"/>
    <n v="21.903700000000001"/>
    <n v="13.0863"/>
    <x v="72"/>
  </r>
  <r>
    <d v="2003-10-12T00:00:00"/>
    <s v="SO67713"/>
    <n v="214"/>
    <n v="16479"/>
    <n v="6"/>
    <n v="3"/>
    <n v="1"/>
    <x v="14"/>
    <x v="3"/>
    <n v="13.0863"/>
    <n v="34.99"/>
    <n v="34.99"/>
    <n v="1"/>
    <n v="1"/>
    <n v="21.903700000000001"/>
    <n v="13.0863"/>
    <x v="72"/>
  </r>
  <r>
    <d v="2004-04-03T00:00:00"/>
    <s v="SO67995"/>
    <n v="214"/>
    <n v="14864"/>
    <n v="10"/>
    <n v="3"/>
    <n v="1"/>
    <x v="67"/>
    <x v="5"/>
    <n v="13.0863"/>
    <n v="34.99"/>
    <n v="34.99"/>
    <n v="1"/>
    <n v="1"/>
    <n v="21.903700000000001"/>
    <n v="13.0863"/>
    <x v="72"/>
  </r>
  <r>
    <d v="2004-10-01T00:00:00"/>
    <s v="SO68290"/>
    <n v="214"/>
    <n v="24264"/>
    <n v="4"/>
    <n v="3"/>
    <n v="1"/>
    <x v="40"/>
    <x v="1"/>
    <n v="13.0863"/>
    <n v="34.99"/>
    <n v="34.99"/>
    <n v="1"/>
    <n v="1"/>
    <n v="21.903700000000001"/>
    <n v="13.0863"/>
    <x v="72"/>
  </r>
  <r>
    <d v="2004-04-01T00:00:00"/>
    <s v="SO68356"/>
    <n v="214"/>
    <n v="11709"/>
    <n v="6"/>
    <n v="3"/>
    <n v="1"/>
    <x v="33"/>
    <x v="3"/>
    <n v="13.0863"/>
    <n v="34.99"/>
    <n v="34.99"/>
    <n v="1"/>
    <n v="1"/>
    <n v="21.903700000000001"/>
    <n v="13.0863"/>
    <x v="72"/>
  </r>
  <r>
    <d v="2004-06-02T00:00:00"/>
    <s v="SO68374"/>
    <n v="214"/>
    <n v="11177"/>
    <n v="4"/>
    <n v="3"/>
    <n v="1"/>
    <x v="52"/>
    <x v="1"/>
    <n v="13.0863"/>
    <n v="34.99"/>
    <n v="34.99"/>
    <n v="1"/>
    <n v="1"/>
    <n v="21.903700000000001"/>
    <n v="13.0863"/>
    <x v="72"/>
  </r>
  <r>
    <d v="2004-05-02T00:00:00"/>
    <s v="SO68580"/>
    <n v="214"/>
    <n v="15628"/>
    <n v="8"/>
    <n v="3"/>
    <n v="1"/>
    <x v="51"/>
    <x v="4"/>
    <n v="13.0863"/>
    <n v="34.99"/>
    <n v="34.99"/>
    <n v="1"/>
    <n v="1"/>
    <n v="21.903700000000001"/>
    <n v="13.0863"/>
    <x v="72"/>
  </r>
  <r>
    <d v="2004-11-02T00:00:00"/>
    <s v="SO68575"/>
    <n v="214"/>
    <n v="17349"/>
    <n v="1"/>
    <n v="3"/>
    <n v="1"/>
    <x v="57"/>
    <x v="2"/>
    <n v="13.0863"/>
    <n v="34.99"/>
    <n v="34.99"/>
    <n v="1"/>
    <n v="1"/>
    <n v="21.903700000000001"/>
    <n v="13.0863"/>
    <x v="72"/>
  </r>
  <r>
    <d v="2004-02-03T00:00:00"/>
    <s v="SO68627"/>
    <n v="214"/>
    <n v="25139"/>
    <n v="9"/>
    <n v="3"/>
    <n v="1"/>
    <x v="60"/>
    <x v="0"/>
    <n v="13.0863"/>
    <n v="34.99"/>
    <n v="34.99"/>
    <n v="1"/>
    <n v="1"/>
    <n v="21.903700000000001"/>
    <n v="13.0863"/>
    <x v="72"/>
  </r>
  <r>
    <d v="2004-02-03T00:00:00"/>
    <s v="SO68653"/>
    <n v="214"/>
    <n v="27310"/>
    <n v="8"/>
    <n v="3"/>
    <n v="1"/>
    <x v="60"/>
    <x v="4"/>
    <n v="13.0863"/>
    <n v="34.99"/>
    <n v="34.99"/>
    <n v="1"/>
    <n v="1"/>
    <n v="21.903700000000001"/>
    <n v="13.0863"/>
    <x v="72"/>
  </r>
  <r>
    <d v="2004-07-01T00:00:00"/>
    <s v="SO68694"/>
    <n v="214"/>
    <n v="27922"/>
    <n v="1"/>
    <n v="3"/>
    <n v="1"/>
    <x v="48"/>
    <x v="2"/>
    <n v="13.0863"/>
    <n v="34.99"/>
    <n v="34.99"/>
    <n v="1"/>
    <n v="1"/>
    <n v="21.903700000000001"/>
    <n v="13.0863"/>
    <x v="72"/>
  </r>
  <r>
    <d v="2004-04-04T00:00:00"/>
    <s v="SO68853"/>
    <n v="214"/>
    <n v="24075"/>
    <n v="7"/>
    <n v="3"/>
    <n v="1"/>
    <x v="83"/>
    <x v="6"/>
    <n v="13.0863"/>
    <n v="34.99"/>
    <n v="34.99"/>
    <n v="1"/>
    <n v="1"/>
    <n v="21.903700000000001"/>
    <n v="13.0863"/>
    <x v="72"/>
  </r>
  <r>
    <d v="2004-02-04T00:00:00"/>
    <s v="SO68922"/>
    <n v="214"/>
    <n v="13409"/>
    <n v="7"/>
    <n v="3"/>
    <n v="1"/>
    <x v="75"/>
    <x v="6"/>
    <n v="13.0863"/>
    <n v="34.99"/>
    <n v="34.99"/>
    <n v="1"/>
    <n v="1"/>
    <n v="21.903700000000001"/>
    <n v="13.0863"/>
    <x v="72"/>
  </r>
  <r>
    <d v="2004-08-01T00:00:00"/>
    <s v="SO68906"/>
    <n v="214"/>
    <n v="26109"/>
    <n v="4"/>
    <n v="3"/>
    <n v="1"/>
    <x v="45"/>
    <x v="1"/>
    <n v="13.0863"/>
    <n v="34.99"/>
    <n v="34.99"/>
    <n v="1"/>
    <n v="1"/>
    <n v="21.903700000000001"/>
    <n v="13.0863"/>
    <x v="72"/>
  </r>
  <r>
    <d v="2004-02-02T00:00:00"/>
    <s v="SO69121"/>
    <n v="214"/>
    <n v="23972"/>
    <n v="7"/>
    <n v="3"/>
    <n v="1"/>
    <x v="61"/>
    <x v="6"/>
    <n v="13.0863"/>
    <n v="34.99"/>
    <n v="34.99"/>
    <n v="1"/>
    <n v="1"/>
    <n v="21.903700000000001"/>
    <n v="13.0863"/>
    <x v="72"/>
  </r>
  <r>
    <d v="2004-05-03T00:00:00"/>
    <s v="SO69163"/>
    <n v="214"/>
    <n v="15222"/>
    <n v="9"/>
    <n v="3"/>
    <n v="1"/>
    <x v="62"/>
    <x v="0"/>
    <n v="13.0863"/>
    <n v="34.99"/>
    <n v="34.99"/>
    <n v="1"/>
    <n v="1"/>
    <n v="21.903700000000001"/>
    <n v="13.0863"/>
    <x v="72"/>
  </r>
  <r>
    <d v="2004-03-01T00:00:00"/>
    <s v="SO69290"/>
    <n v="214"/>
    <n v="16909"/>
    <n v="4"/>
    <n v="3"/>
    <n v="1"/>
    <x v="41"/>
    <x v="1"/>
    <n v="13.0863"/>
    <n v="34.99"/>
    <n v="34.99"/>
    <n v="1"/>
    <n v="1"/>
    <n v="21.903700000000001"/>
    <n v="13.0863"/>
    <x v="72"/>
  </r>
  <r>
    <d v="2004-12-02T00:00:00"/>
    <s v="SO69359"/>
    <n v="214"/>
    <n v="14906"/>
    <n v="6"/>
    <n v="3"/>
    <n v="1"/>
    <x v="54"/>
    <x v="3"/>
    <n v="13.0863"/>
    <n v="34.99"/>
    <n v="34.99"/>
    <n v="1"/>
    <n v="1"/>
    <n v="21.903700000000001"/>
    <n v="13.0863"/>
    <x v="72"/>
  </r>
  <r>
    <d v="2004-03-03T00:00:00"/>
    <s v="SO69678"/>
    <n v="214"/>
    <n v="17491"/>
    <n v="6"/>
    <n v="3"/>
    <n v="1"/>
    <x v="64"/>
    <x v="3"/>
    <n v="13.0863"/>
    <n v="34.99"/>
    <n v="34.99"/>
    <n v="1"/>
    <n v="1"/>
    <n v="21.903700000000001"/>
    <n v="13.0863"/>
    <x v="72"/>
  </r>
  <r>
    <d v="2004-12-04T00:00:00"/>
    <s v="SO69735"/>
    <n v="214"/>
    <n v="14928"/>
    <n v="10"/>
    <n v="3"/>
    <n v="1"/>
    <x v="79"/>
    <x v="5"/>
    <n v="13.0863"/>
    <n v="34.99"/>
    <n v="34.99"/>
    <n v="1"/>
    <n v="1"/>
    <n v="21.903700000000001"/>
    <n v="13.0863"/>
    <x v="72"/>
  </r>
  <r>
    <d v="2004-02-03T00:00:00"/>
    <s v="SO69830"/>
    <n v="214"/>
    <n v="11188"/>
    <n v="4"/>
    <n v="3"/>
    <n v="1"/>
    <x v="60"/>
    <x v="1"/>
    <n v="13.0863"/>
    <n v="34.99"/>
    <n v="34.99"/>
    <n v="1"/>
    <n v="1"/>
    <n v="21.903700000000001"/>
    <n v="13.0863"/>
    <x v="72"/>
  </r>
  <r>
    <d v="2004-07-04T00:00:00"/>
    <s v="SO70076"/>
    <n v="214"/>
    <n v="13049"/>
    <n v="9"/>
    <n v="3"/>
    <n v="1"/>
    <x v="98"/>
    <x v="0"/>
    <n v="13.0863"/>
    <n v="34.99"/>
    <n v="34.99"/>
    <n v="1"/>
    <n v="1"/>
    <n v="21.903700000000001"/>
    <n v="13.0863"/>
    <x v="72"/>
  </r>
  <r>
    <d v="2004-02-04T00:00:00"/>
    <s v="SO70124"/>
    <n v="214"/>
    <n v="21094"/>
    <n v="7"/>
    <n v="3"/>
    <n v="1"/>
    <x v="75"/>
    <x v="6"/>
    <n v="13.0863"/>
    <n v="34.99"/>
    <n v="34.99"/>
    <n v="1"/>
    <n v="1"/>
    <n v="21.903700000000001"/>
    <n v="13.0863"/>
    <x v="72"/>
  </r>
  <r>
    <d v="2004-07-04T00:00:00"/>
    <s v="SO70278"/>
    <n v="214"/>
    <n v="17643"/>
    <n v="7"/>
    <n v="3"/>
    <n v="1"/>
    <x v="98"/>
    <x v="6"/>
    <n v="13.0863"/>
    <n v="34.99"/>
    <n v="34.99"/>
    <n v="1"/>
    <n v="1"/>
    <n v="21.903700000000001"/>
    <n v="13.0863"/>
    <x v="72"/>
  </r>
  <r>
    <d v="2004-10-04T00:00:00"/>
    <s v="SO70416"/>
    <n v="214"/>
    <n v="11722"/>
    <n v="1"/>
    <n v="3"/>
    <n v="1"/>
    <x v="78"/>
    <x v="2"/>
    <n v="13.0863"/>
    <n v="34.99"/>
    <n v="34.99"/>
    <n v="1"/>
    <n v="1"/>
    <n v="21.903700000000001"/>
    <n v="13.0863"/>
    <x v="72"/>
  </r>
  <r>
    <d v="2004-11-02T00:00:00"/>
    <s v="SO70481"/>
    <n v="214"/>
    <n v="20770"/>
    <n v="1"/>
    <n v="3"/>
    <n v="1"/>
    <x v="57"/>
    <x v="2"/>
    <n v="13.0863"/>
    <n v="34.99"/>
    <n v="34.99"/>
    <n v="1"/>
    <n v="1"/>
    <n v="21.903700000000001"/>
    <n v="13.0863"/>
    <x v="72"/>
  </r>
  <r>
    <d v="2004-09-02T00:00:00"/>
    <s v="SO70558"/>
    <n v="214"/>
    <n v="27805"/>
    <n v="7"/>
    <n v="3"/>
    <n v="1"/>
    <x v="55"/>
    <x v="6"/>
    <n v="13.0863"/>
    <n v="34.99"/>
    <n v="34.99"/>
    <n v="1"/>
    <n v="1"/>
    <n v="21.903700000000001"/>
    <n v="13.0863"/>
    <x v="72"/>
  </r>
  <r>
    <d v="2004-05-04T00:00:00"/>
    <s v="SO70538"/>
    <n v="214"/>
    <n v="11869"/>
    <n v="6"/>
    <n v="3"/>
    <n v="1"/>
    <x v="77"/>
    <x v="3"/>
    <n v="13.0863"/>
    <n v="34.99"/>
    <n v="34.99"/>
    <n v="1"/>
    <n v="1"/>
    <n v="21.903700000000001"/>
    <n v="13.0863"/>
    <x v="72"/>
  </r>
  <r>
    <d v="2004-09-02T00:00:00"/>
    <s v="SO70788"/>
    <n v="214"/>
    <n v="21870"/>
    <n v="10"/>
    <n v="3"/>
    <n v="1"/>
    <x v="55"/>
    <x v="5"/>
    <n v="13.0863"/>
    <n v="34.99"/>
    <n v="34.99"/>
    <n v="1"/>
    <n v="1"/>
    <n v="21.903700000000001"/>
    <n v="13.0863"/>
    <x v="72"/>
  </r>
  <r>
    <d v="2004-05-02T00:00:00"/>
    <s v="SO70839"/>
    <n v="214"/>
    <n v="21069"/>
    <n v="10"/>
    <n v="3"/>
    <n v="1"/>
    <x v="51"/>
    <x v="5"/>
    <n v="13.0863"/>
    <n v="34.99"/>
    <n v="34.99"/>
    <n v="1"/>
    <n v="1"/>
    <n v="21.903700000000001"/>
    <n v="13.0863"/>
    <x v="72"/>
  </r>
  <r>
    <d v="2004-08-04T00:00:00"/>
    <s v="SO70972"/>
    <n v="214"/>
    <n v="11389"/>
    <n v="8"/>
    <n v="3"/>
    <n v="1"/>
    <x v="76"/>
    <x v="4"/>
    <n v="13.0863"/>
    <n v="34.99"/>
    <n v="34.99"/>
    <n v="1"/>
    <n v="1"/>
    <n v="21.903700000000001"/>
    <n v="13.0863"/>
    <x v="72"/>
  </r>
  <r>
    <d v="2004-10-04T00:00:00"/>
    <s v="SO71034"/>
    <n v="214"/>
    <n v="27381"/>
    <n v="4"/>
    <n v="3"/>
    <n v="1"/>
    <x v="78"/>
    <x v="1"/>
    <n v="13.0863"/>
    <n v="34.99"/>
    <n v="34.99"/>
    <n v="1"/>
    <n v="1"/>
    <n v="21.903700000000001"/>
    <n v="13.0863"/>
    <x v="72"/>
  </r>
  <r>
    <d v="2004-08-04T00:00:00"/>
    <s v="SO71126"/>
    <n v="214"/>
    <n v="19710"/>
    <n v="6"/>
    <n v="3"/>
    <n v="1"/>
    <x v="76"/>
    <x v="3"/>
    <n v="13.0863"/>
    <n v="34.99"/>
    <n v="34.99"/>
    <n v="1"/>
    <n v="1"/>
    <n v="21.903700000000001"/>
    <n v="13.0863"/>
    <x v="72"/>
  </r>
  <r>
    <d v="2004-04-05T00:00:00"/>
    <s v="SO71109"/>
    <n v="214"/>
    <n v="29018"/>
    <n v="4"/>
    <n v="3"/>
    <n v="1"/>
    <x v="85"/>
    <x v="1"/>
    <n v="13.0863"/>
    <n v="34.99"/>
    <n v="34.99"/>
    <n v="1"/>
    <n v="1"/>
    <n v="21.903700000000001"/>
    <n v="13.0863"/>
    <x v="72"/>
  </r>
  <r>
    <d v="2004-05-02T00:00:00"/>
    <s v="SO71124"/>
    <n v="214"/>
    <n v="19897"/>
    <n v="4"/>
    <n v="3"/>
    <n v="1"/>
    <x v="51"/>
    <x v="1"/>
    <n v="13.0863"/>
    <n v="34.99"/>
    <n v="34.99"/>
    <n v="1"/>
    <n v="1"/>
    <n v="21.903700000000001"/>
    <n v="13.0863"/>
    <x v="72"/>
  </r>
  <r>
    <d v="2004-07-05T00:00:00"/>
    <s v="SO71179"/>
    <n v="214"/>
    <n v="15162"/>
    <n v="6"/>
    <n v="3"/>
    <n v="1"/>
    <x v="93"/>
    <x v="3"/>
    <n v="13.0863"/>
    <n v="34.99"/>
    <n v="34.99"/>
    <n v="1"/>
    <n v="1"/>
    <n v="21.903700000000001"/>
    <n v="13.0863"/>
    <x v="72"/>
  </r>
  <r>
    <d v="2004-09-02T00:00:00"/>
    <s v="SO71243"/>
    <n v="214"/>
    <n v="20056"/>
    <n v="8"/>
    <n v="3"/>
    <n v="1"/>
    <x v="55"/>
    <x v="4"/>
    <n v="13.0863"/>
    <n v="34.99"/>
    <n v="34.99"/>
    <n v="1"/>
    <n v="1"/>
    <n v="21.903700000000001"/>
    <n v="13.0863"/>
    <x v="72"/>
  </r>
  <r>
    <d v="2004-08-04T00:00:00"/>
    <s v="SO71268"/>
    <n v="214"/>
    <n v="13107"/>
    <n v="9"/>
    <n v="3"/>
    <n v="1"/>
    <x v="76"/>
    <x v="0"/>
    <n v="13.0863"/>
    <n v="34.99"/>
    <n v="34.99"/>
    <n v="1"/>
    <n v="1"/>
    <n v="21.903700000000001"/>
    <n v="13.0863"/>
    <x v="72"/>
  </r>
  <r>
    <d v="2004-07-03T00:00:00"/>
    <s v="SO71588"/>
    <n v="214"/>
    <n v="12851"/>
    <n v="7"/>
    <n v="3"/>
    <n v="1"/>
    <x v="69"/>
    <x v="6"/>
    <n v="13.0863"/>
    <n v="34.99"/>
    <n v="34.99"/>
    <n v="1"/>
    <n v="1"/>
    <n v="21.903700000000001"/>
    <n v="13.0863"/>
    <x v="72"/>
  </r>
  <r>
    <d v="2004-04-02T00:00:00"/>
    <s v="SO71578"/>
    <n v="214"/>
    <n v="18968"/>
    <n v="6"/>
    <n v="3"/>
    <n v="1"/>
    <x v="56"/>
    <x v="3"/>
    <n v="13.0863"/>
    <n v="34.99"/>
    <n v="34.99"/>
    <n v="1"/>
    <n v="1"/>
    <n v="21.903700000000001"/>
    <n v="13.0863"/>
    <x v="72"/>
  </r>
  <r>
    <d v="2004-04-05T00:00:00"/>
    <s v="SO71654"/>
    <n v="214"/>
    <n v="12818"/>
    <n v="7"/>
    <n v="3"/>
    <n v="1"/>
    <x v="85"/>
    <x v="6"/>
    <n v="13.0863"/>
    <n v="34.99"/>
    <n v="34.99"/>
    <n v="1"/>
    <n v="1"/>
    <n v="21.903700000000001"/>
    <n v="13.0863"/>
    <x v="72"/>
  </r>
  <r>
    <d v="2004-11-05T00:00:00"/>
    <s v="SO71657"/>
    <n v="214"/>
    <n v="25791"/>
    <n v="7"/>
    <n v="3"/>
    <n v="1"/>
    <x v="87"/>
    <x v="6"/>
    <n v="13.0863"/>
    <n v="34.99"/>
    <n v="34.99"/>
    <n v="1"/>
    <n v="1"/>
    <n v="21.903700000000001"/>
    <n v="13.0863"/>
    <x v="72"/>
  </r>
  <r>
    <d v="2004-04-02T00:00:00"/>
    <s v="SO71721"/>
    <n v="214"/>
    <n v="11861"/>
    <n v="6"/>
    <n v="3"/>
    <n v="1"/>
    <x v="56"/>
    <x v="3"/>
    <n v="13.0863"/>
    <n v="34.99"/>
    <n v="34.99"/>
    <n v="1"/>
    <n v="1"/>
    <n v="21.903700000000001"/>
    <n v="13.0863"/>
    <x v="72"/>
  </r>
  <r>
    <d v="2004-04-02T00:00:00"/>
    <s v="SO71967"/>
    <n v="214"/>
    <n v="23877"/>
    <n v="4"/>
    <n v="3"/>
    <n v="1"/>
    <x v="56"/>
    <x v="1"/>
    <n v="13.0863"/>
    <n v="34.99"/>
    <n v="34.99"/>
    <n v="1"/>
    <n v="1"/>
    <n v="21.903700000000001"/>
    <n v="13.0863"/>
    <x v="72"/>
  </r>
  <r>
    <d v="2004-08-02T00:00:00"/>
    <s v="SO71965"/>
    <n v="214"/>
    <n v="11330"/>
    <n v="6"/>
    <n v="3"/>
    <n v="1"/>
    <x v="50"/>
    <x v="3"/>
    <n v="13.0863"/>
    <n v="34.99"/>
    <n v="34.99"/>
    <n v="1"/>
    <n v="1"/>
    <n v="21.903700000000001"/>
    <n v="13.0863"/>
    <x v="72"/>
  </r>
  <r>
    <d v="2004-08-05T00:00:00"/>
    <s v="SO72078"/>
    <n v="214"/>
    <n v="27747"/>
    <n v="1"/>
    <n v="3"/>
    <n v="1"/>
    <x v="88"/>
    <x v="2"/>
    <n v="13.0863"/>
    <n v="34.99"/>
    <n v="34.99"/>
    <n v="1"/>
    <n v="1"/>
    <n v="21.903700000000001"/>
    <n v="13.0863"/>
    <x v="72"/>
  </r>
  <r>
    <d v="2004-11-05T00:00:00"/>
    <s v="SO72235"/>
    <n v="214"/>
    <n v="28886"/>
    <n v="7"/>
    <n v="3"/>
    <n v="1"/>
    <x v="87"/>
    <x v="6"/>
    <n v="13.0863"/>
    <n v="34.99"/>
    <n v="34.99"/>
    <n v="1"/>
    <n v="1"/>
    <n v="21.903700000000001"/>
    <n v="13.0863"/>
    <x v="72"/>
  </r>
  <r>
    <d v="2004-12-05T00:00:00"/>
    <s v="SO72194"/>
    <n v="214"/>
    <n v="20576"/>
    <n v="10"/>
    <n v="3"/>
    <n v="1"/>
    <x v="89"/>
    <x v="5"/>
    <n v="13.0863"/>
    <n v="34.99"/>
    <n v="34.99"/>
    <n v="1"/>
    <n v="1"/>
    <n v="21.903700000000001"/>
    <n v="13.0863"/>
    <x v="72"/>
  </r>
  <r>
    <d v="2004-05-03T00:00:00"/>
    <s v="SO72203"/>
    <n v="214"/>
    <n v="14079"/>
    <n v="6"/>
    <n v="3"/>
    <n v="1"/>
    <x v="62"/>
    <x v="3"/>
    <n v="13.0863"/>
    <n v="34.99"/>
    <n v="34.99"/>
    <n v="1"/>
    <n v="1"/>
    <n v="21.903700000000001"/>
    <n v="13.0863"/>
    <x v="72"/>
  </r>
  <r>
    <d v="2004-10-03T00:00:00"/>
    <s v="SO72248"/>
    <n v="214"/>
    <n v="17811"/>
    <n v="8"/>
    <n v="3"/>
    <n v="1"/>
    <x v="71"/>
    <x v="4"/>
    <n v="13.0863"/>
    <n v="34.99"/>
    <n v="34.99"/>
    <n v="1"/>
    <n v="1"/>
    <n v="21.903700000000001"/>
    <n v="13.0863"/>
    <x v="72"/>
  </r>
  <r>
    <d v="2004-05-03T00:00:00"/>
    <s v="SO72370"/>
    <n v="214"/>
    <n v="11711"/>
    <n v="6"/>
    <n v="3"/>
    <n v="1"/>
    <x v="62"/>
    <x v="3"/>
    <n v="13.0863"/>
    <n v="34.99"/>
    <n v="34.99"/>
    <n v="1"/>
    <n v="1"/>
    <n v="21.903700000000001"/>
    <n v="13.0863"/>
    <x v="72"/>
  </r>
  <r>
    <d v="2004-12-04T00:00:00"/>
    <s v="SO72613"/>
    <n v="214"/>
    <n v="13533"/>
    <n v="10"/>
    <n v="3"/>
    <n v="1"/>
    <x v="79"/>
    <x v="5"/>
    <n v="13.0863"/>
    <n v="34.99"/>
    <n v="34.99"/>
    <n v="1"/>
    <n v="1"/>
    <n v="21.903700000000001"/>
    <n v="13.0863"/>
    <x v="72"/>
  </r>
  <r>
    <d v="2004-02-04T00:00:00"/>
    <s v="SO72791"/>
    <n v="214"/>
    <n v="18279"/>
    <n v="9"/>
    <n v="3"/>
    <n v="1"/>
    <x v="75"/>
    <x v="0"/>
    <n v="13.0863"/>
    <n v="34.99"/>
    <n v="34.99"/>
    <n v="1"/>
    <n v="1"/>
    <n v="21.903700000000001"/>
    <n v="13.0863"/>
    <x v="72"/>
  </r>
  <r>
    <d v="2004-09-04T00:00:00"/>
    <s v="SO72854"/>
    <n v="214"/>
    <n v="15787"/>
    <n v="9"/>
    <n v="3"/>
    <n v="1"/>
    <x v="80"/>
    <x v="0"/>
    <n v="13.0863"/>
    <n v="34.99"/>
    <n v="34.99"/>
    <n v="1"/>
    <n v="1"/>
    <n v="21.903700000000001"/>
    <n v="13.0863"/>
    <x v="72"/>
  </r>
  <r>
    <d v="2004-09-05T00:00:00"/>
    <s v="SO72872"/>
    <n v="214"/>
    <n v="19305"/>
    <n v="10"/>
    <n v="3"/>
    <n v="1"/>
    <x v="92"/>
    <x v="5"/>
    <n v="13.0863"/>
    <n v="34.99"/>
    <n v="34.99"/>
    <n v="1"/>
    <n v="1"/>
    <n v="21.903700000000001"/>
    <n v="13.0863"/>
    <x v="72"/>
  </r>
  <r>
    <d v="2004-12-03T00:00:00"/>
    <s v="SO73036"/>
    <n v="214"/>
    <n v="12369"/>
    <n v="9"/>
    <n v="3"/>
    <n v="1"/>
    <x v="72"/>
    <x v="0"/>
    <n v="13.0863"/>
    <n v="34.99"/>
    <n v="34.99"/>
    <n v="1"/>
    <n v="1"/>
    <n v="21.903700000000001"/>
    <n v="13.0863"/>
    <x v="72"/>
  </r>
  <r>
    <d v="2004-01-05T00:00:00"/>
    <s v="SO73276"/>
    <n v="214"/>
    <n v="12054"/>
    <n v="6"/>
    <n v="3"/>
    <n v="1"/>
    <x v="90"/>
    <x v="3"/>
    <n v="13.0863"/>
    <n v="34.99"/>
    <n v="34.99"/>
    <n v="1"/>
    <n v="1"/>
    <n v="21.903700000000001"/>
    <n v="13.0863"/>
    <x v="72"/>
  </r>
  <r>
    <d v="2004-03-03T00:00:00"/>
    <s v="SO73356"/>
    <n v="214"/>
    <n v="21462"/>
    <n v="4"/>
    <n v="3"/>
    <n v="1"/>
    <x v="64"/>
    <x v="1"/>
    <n v="13.0863"/>
    <n v="34.99"/>
    <n v="34.99"/>
    <n v="1"/>
    <n v="1"/>
    <n v="21.903700000000001"/>
    <n v="13.0863"/>
    <x v="72"/>
  </r>
  <r>
    <d v="2004-02-06T00:00:00"/>
    <s v="SO73379"/>
    <n v="214"/>
    <n v="18479"/>
    <n v="1"/>
    <n v="3"/>
    <n v="1"/>
    <x v="95"/>
    <x v="2"/>
    <n v="13.0863"/>
    <n v="34.99"/>
    <n v="34.99"/>
    <n v="1"/>
    <n v="1"/>
    <n v="21.903700000000001"/>
    <n v="13.0863"/>
    <x v="72"/>
  </r>
  <r>
    <d v="2004-02-06T00:00:00"/>
    <s v="SO73441"/>
    <n v="214"/>
    <n v="22222"/>
    <n v="4"/>
    <n v="3"/>
    <n v="1"/>
    <x v="95"/>
    <x v="1"/>
    <n v="13.0863"/>
    <n v="34.99"/>
    <n v="34.99"/>
    <n v="1"/>
    <n v="1"/>
    <n v="21.903700000000001"/>
    <n v="13.0863"/>
    <x v="72"/>
  </r>
  <r>
    <d v="2004-03-04T00:00:00"/>
    <s v="SO73433"/>
    <n v="214"/>
    <n v="27912"/>
    <n v="1"/>
    <n v="3"/>
    <n v="1"/>
    <x v="74"/>
    <x v="2"/>
    <n v="13.0863"/>
    <n v="34.99"/>
    <n v="34.99"/>
    <n v="1"/>
    <n v="1"/>
    <n v="21.903700000000001"/>
    <n v="13.0863"/>
    <x v="72"/>
  </r>
  <r>
    <d v="2004-11-05T00:00:00"/>
    <s v="SO73521"/>
    <n v="214"/>
    <n v="27070"/>
    <n v="1"/>
    <n v="3"/>
    <n v="1"/>
    <x v="87"/>
    <x v="2"/>
    <n v="13.0863"/>
    <n v="34.99"/>
    <n v="34.99"/>
    <n v="1"/>
    <n v="1"/>
    <n v="21.903700000000001"/>
    <n v="13.0863"/>
    <x v="72"/>
  </r>
  <r>
    <d v="2004-04-03T00:00:00"/>
    <s v="SO73586"/>
    <n v="214"/>
    <n v="16481"/>
    <n v="9"/>
    <n v="3"/>
    <n v="1"/>
    <x v="67"/>
    <x v="0"/>
    <n v="13.0863"/>
    <n v="34.99"/>
    <n v="34.99"/>
    <n v="1"/>
    <n v="1"/>
    <n v="21.903700000000001"/>
    <n v="13.0863"/>
    <x v="72"/>
  </r>
  <r>
    <d v="2004-05-04T00:00:00"/>
    <s v="SO73887"/>
    <n v="214"/>
    <n v="15815"/>
    <n v="6"/>
    <n v="3"/>
    <n v="1"/>
    <x v="77"/>
    <x v="3"/>
    <n v="13.0863"/>
    <n v="34.99"/>
    <n v="34.99"/>
    <n v="1"/>
    <n v="1"/>
    <n v="21.903700000000001"/>
    <n v="13.0863"/>
    <x v="72"/>
  </r>
  <r>
    <d v="2004-10-05T00:00:00"/>
    <s v="SO73953"/>
    <n v="214"/>
    <n v="15687"/>
    <n v="7"/>
    <n v="3"/>
    <n v="1"/>
    <x v="100"/>
    <x v="6"/>
    <n v="13.0863"/>
    <n v="34.99"/>
    <n v="34.99"/>
    <n v="1"/>
    <n v="1"/>
    <n v="21.903700000000001"/>
    <n v="13.0863"/>
    <x v="72"/>
  </r>
  <r>
    <d v="2004-08-04T00:00:00"/>
    <s v="SO73978"/>
    <n v="214"/>
    <n v="18035"/>
    <n v="8"/>
    <n v="3"/>
    <n v="1"/>
    <x v="76"/>
    <x v="4"/>
    <n v="13.0863"/>
    <n v="34.99"/>
    <n v="34.99"/>
    <n v="1"/>
    <n v="1"/>
    <n v="21.903700000000001"/>
    <n v="13.0863"/>
    <x v="72"/>
  </r>
  <r>
    <d v="2004-09-04T00:00:00"/>
    <s v="SO74069"/>
    <n v="214"/>
    <n v="22748"/>
    <n v="6"/>
    <n v="3"/>
    <n v="1"/>
    <x v="80"/>
    <x v="3"/>
    <n v="13.0863"/>
    <n v="34.99"/>
    <n v="34.99"/>
    <n v="1"/>
    <n v="1"/>
    <n v="21.903700000000001"/>
    <n v="13.0863"/>
    <x v="72"/>
  </r>
  <r>
    <d v="2004-04-06T00:00:00"/>
    <s v="SO74110"/>
    <n v="214"/>
    <n v="24727"/>
    <n v="1"/>
    <n v="3"/>
    <n v="1"/>
    <x v="97"/>
    <x v="2"/>
    <n v="13.0863"/>
    <n v="34.99"/>
    <n v="34.99"/>
    <n v="1"/>
    <n v="1"/>
    <n v="21.903700000000001"/>
    <n v="13.0863"/>
    <x v="72"/>
  </r>
  <r>
    <d v="2003-11-10T00:00:00"/>
    <s v="SO61349"/>
    <n v="215"/>
    <n v="12563"/>
    <n v="10"/>
    <n v="3"/>
    <n v="1"/>
    <x v="10"/>
    <x v="5"/>
    <n v="12.027799999999999"/>
    <n v="33.644199999999998"/>
    <n v="33.644199999999998"/>
    <n v="1"/>
    <n v="1"/>
    <n v="21.616399999999999"/>
    <n v="12.027799999999999"/>
    <x v="7"/>
  </r>
  <r>
    <d v="2003-04-10T00:00:00"/>
    <s v="SO61453"/>
    <n v="215"/>
    <n v="15572"/>
    <n v="6"/>
    <n v="3"/>
    <n v="1"/>
    <x v="5"/>
    <x v="3"/>
    <n v="12.027799999999999"/>
    <n v="33.644199999999998"/>
    <n v="33.644199999999998"/>
    <n v="1"/>
    <n v="1"/>
    <n v="21.616399999999999"/>
    <n v="12.027799999999999"/>
    <x v="7"/>
  </r>
  <r>
    <d v="2003-05-10T00:00:00"/>
    <s v="SO61566"/>
    <n v="215"/>
    <n v="15711"/>
    <n v="10"/>
    <n v="3"/>
    <n v="1"/>
    <x v="29"/>
    <x v="5"/>
    <n v="12.027799999999999"/>
    <n v="33.644199999999998"/>
    <n v="33.644199999999998"/>
    <n v="1"/>
    <n v="1"/>
    <n v="21.616399999999999"/>
    <n v="12.027799999999999"/>
    <x v="7"/>
  </r>
  <r>
    <d v="2003-08-12T00:00:00"/>
    <s v="SO61560"/>
    <n v="215"/>
    <n v="16213"/>
    <n v="6"/>
    <n v="3"/>
    <n v="1"/>
    <x v="32"/>
    <x v="3"/>
    <n v="12.027799999999999"/>
    <n v="33.644199999999998"/>
    <n v="33.644199999999998"/>
    <n v="1"/>
    <n v="1"/>
    <n v="21.616399999999999"/>
    <n v="12.027799999999999"/>
    <x v="7"/>
  </r>
  <r>
    <d v="2003-06-10T00:00:00"/>
    <s v="SO61611"/>
    <n v="215"/>
    <n v="11300"/>
    <n v="6"/>
    <n v="3"/>
    <n v="1"/>
    <x v="1"/>
    <x v="3"/>
    <n v="12.027799999999999"/>
    <n v="33.644199999999998"/>
    <n v="33.644199999999998"/>
    <n v="1"/>
    <n v="1"/>
    <n v="21.616399999999999"/>
    <n v="12.027799999999999"/>
    <x v="7"/>
  </r>
  <r>
    <d v="2003-02-11T00:00:00"/>
    <s v="SO61662"/>
    <n v="215"/>
    <n v="25001"/>
    <n v="9"/>
    <n v="3"/>
    <n v="1"/>
    <x v="23"/>
    <x v="0"/>
    <n v="12.027799999999999"/>
    <n v="33.644199999999998"/>
    <n v="33.644199999999998"/>
    <n v="1"/>
    <n v="1"/>
    <n v="21.616399999999999"/>
    <n v="12.027799999999999"/>
    <x v="7"/>
  </r>
  <r>
    <d v="2003-07-10T00:00:00"/>
    <s v="SO61820"/>
    <n v="215"/>
    <n v="20798"/>
    <n v="8"/>
    <n v="3"/>
    <n v="1"/>
    <x v="25"/>
    <x v="4"/>
    <n v="12.027799999999999"/>
    <n v="33.644199999999998"/>
    <n v="33.644199999999998"/>
    <n v="1"/>
    <n v="1"/>
    <n v="21.616399999999999"/>
    <n v="12.027799999999999"/>
    <x v="7"/>
  </r>
  <r>
    <d v="2003-09-11T00:00:00"/>
    <s v="SO61866"/>
    <n v="215"/>
    <n v="11505"/>
    <n v="6"/>
    <n v="3"/>
    <n v="1"/>
    <x v="16"/>
    <x v="3"/>
    <n v="12.027799999999999"/>
    <n v="33.644199999999998"/>
    <n v="33.644199999999998"/>
    <n v="1"/>
    <n v="1"/>
    <n v="21.616399999999999"/>
    <n v="12.027799999999999"/>
    <x v="7"/>
  </r>
  <r>
    <d v="2003-11-11T00:00:00"/>
    <s v="SO61868"/>
    <n v="215"/>
    <n v="24826"/>
    <n v="1"/>
    <n v="3"/>
    <n v="1"/>
    <x v="37"/>
    <x v="2"/>
    <n v="12.027799999999999"/>
    <n v="33.644199999999998"/>
    <n v="33.644199999999998"/>
    <n v="1"/>
    <n v="1"/>
    <n v="21.616399999999999"/>
    <n v="12.027799999999999"/>
    <x v="7"/>
  </r>
  <r>
    <d v="2003-09-11T00:00:00"/>
    <s v="SO61987"/>
    <n v="215"/>
    <n v="24261"/>
    <n v="4"/>
    <n v="3"/>
    <n v="1"/>
    <x v="16"/>
    <x v="1"/>
    <n v="12.027799999999999"/>
    <n v="33.644199999999998"/>
    <n v="33.644199999999998"/>
    <n v="1"/>
    <n v="1"/>
    <n v="21.616399999999999"/>
    <n v="12.027799999999999"/>
    <x v="7"/>
  </r>
  <r>
    <d v="2003-04-11T00:00:00"/>
    <s v="SO62186"/>
    <n v="215"/>
    <n v="27474"/>
    <n v="1"/>
    <n v="3"/>
    <n v="1"/>
    <x v="24"/>
    <x v="2"/>
    <n v="12.027799999999999"/>
    <n v="33.644199999999998"/>
    <n v="33.644199999999998"/>
    <n v="1"/>
    <n v="1"/>
    <n v="21.616399999999999"/>
    <n v="12.027799999999999"/>
    <x v="7"/>
  </r>
  <r>
    <d v="2003-10-11T00:00:00"/>
    <s v="SO62257"/>
    <n v="215"/>
    <n v="20435"/>
    <n v="4"/>
    <n v="3"/>
    <n v="1"/>
    <x v="18"/>
    <x v="1"/>
    <n v="12.027799999999999"/>
    <n v="33.644199999999998"/>
    <n v="33.644199999999998"/>
    <n v="1"/>
    <n v="1"/>
    <n v="21.616399999999999"/>
    <n v="12.027799999999999"/>
    <x v="7"/>
  </r>
  <r>
    <d v="2003-05-11T00:00:00"/>
    <s v="SO62292"/>
    <n v="215"/>
    <n v="16487"/>
    <n v="9"/>
    <n v="3"/>
    <n v="1"/>
    <x v="39"/>
    <x v="0"/>
    <n v="12.027799999999999"/>
    <n v="33.644199999999998"/>
    <n v="33.644199999999998"/>
    <n v="1"/>
    <n v="1"/>
    <n v="21.616399999999999"/>
    <n v="12.027799999999999"/>
    <x v="7"/>
  </r>
  <r>
    <d v="2003-12-11T00:00:00"/>
    <s v="SO62324"/>
    <n v="215"/>
    <n v="14993"/>
    <n v="10"/>
    <n v="3"/>
    <n v="1"/>
    <x v="27"/>
    <x v="5"/>
    <n v="12.027799999999999"/>
    <n v="33.644199999999998"/>
    <n v="33.644199999999998"/>
    <n v="1"/>
    <n v="1"/>
    <n v="21.616399999999999"/>
    <n v="12.027799999999999"/>
    <x v="7"/>
  </r>
  <r>
    <d v="2003-11-10T00:00:00"/>
    <s v="SO62293"/>
    <n v="215"/>
    <n v="17933"/>
    <n v="10"/>
    <n v="3"/>
    <n v="1"/>
    <x v="10"/>
    <x v="5"/>
    <n v="12.027799999999999"/>
    <n v="33.644199999999998"/>
    <n v="33.644199999999998"/>
    <n v="1"/>
    <n v="1"/>
    <n v="21.616399999999999"/>
    <n v="12.027799999999999"/>
    <x v="7"/>
  </r>
  <r>
    <d v="2003-08-10T00:00:00"/>
    <s v="SO62439"/>
    <n v="215"/>
    <n v="12714"/>
    <n v="8"/>
    <n v="3"/>
    <n v="1"/>
    <x v="31"/>
    <x v="4"/>
    <n v="12.027799999999999"/>
    <n v="33.644199999999998"/>
    <n v="33.644199999999998"/>
    <n v="1"/>
    <n v="1"/>
    <n v="21.616399999999999"/>
    <n v="12.027799999999999"/>
    <x v="7"/>
  </r>
  <r>
    <d v="2003-03-10T00:00:00"/>
    <s v="SO62519"/>
    <n v="215"/>
    <n v="17733"/>
    <n v="9"/>
    <n v="3"/>
    <n v="1"/>
    <x v="11"/>
    <x v="0"/>
    <n v="12.027799999999999"/>
    <n v="33.644199999999998"/>
    <n v="33.644199999999998"/>
    <n v="1"/>
    <n v="1"/>
    <n v="21.616399999999999"/>
    <n v="12.027799999999999"/>
    <x v="7"/>
  </r>
  <r>
    <d v="2003-06-10T00:00:00"/>
    <s v="SO62723"/>
    <n v="215"/>
    <n v="17991"/>
    <n v="10"/>
    <n v="3"/>
    <n v="1"/>
    <x v="1"/>
    <x v="5"/>
    <n v="12.027799999999999"/>
    <n v="33.644199999999998"/>
    <n v="33.644199999999998"/>
    <n v="1"/>
    <n v="1"/>
    <n v="21.616399999999999"/>
    <n v="12.027799999999999"/>
    <x v="7"/>
  </r>
  <r>
    <d v="2004-11-01T00:00:00"/>
    <s v="SO62799"/>
    <n v="215"/>
    <n v="14370"/>
    <n v="6"/>
    <n v="3"/>
    <n v="1"/>
    <x v="44"/>
    <x v="3"/>
    <n v="12.027799999999999"/>
    <n v="33.644199999999998"/>
    <n v="33.644199999999998"/>
    <n v="1"/>
    <n v="1"/>
    <n v="21.616399999999999"/>
    <n v="12.027799999999999"/>
    <x v="7"/>
  </r>
  <r>
    <d v="2003-04-12T00:00:00"/>
    <s v="SO62863"/>
    <n v="215"/>
    <n v="16161"/>
    <n v="9"/>
    <n v="3"/>
    <n v="1"/>
    <x v="26"/>
    <x v="0"/>
    <n v="12.027799999999999"/>
    <n v="33.644199999999998"/>
    <n v="33.644199999999998"/>
    <n v="1"/>
    <n v="1"/>
    <n v="21.616399999999999"/>
    <n v="12.027799999999999"/>
    <x v="7"/>
  </r>
  <r>
    <d v="2003-02-11T00:00:00"/>
    <s v="SO63023"/>
    <n v="215"/>
    <n v="20474"/>
    <n v="1"/>
    <n v="3"/>
    <n v="1"/>
    <x v="23"/>
    <x v="2"/>
    <n v="12.027799999999999"/>
    <n v="33.644199999999998"/>
    <n v="33.644199999999998"/>
    <n v="1"/>
    <n v="1"/>
    <n v="21.616399999999999"/>
    <n v="12.027799999999999"/>
    <x v="7"/>
  </r>
  <r>
    <d v="2003-06-12T00:00:00"/>
    <s v="SO63099"/>
    <n v="215"/>
    <n v="28489"/>
    <n v="8"/>
    <n v="3"/>
    <n v="1"/>
    <x v="13"/>
    <x v="4"/>
    <n v="12.027799999999999"/>
    <n v="33.644199999999998"/>
    <n v="33.644199999999998"/>
    <n v="1"/>
    <n v="1"/>
    <n v="21.616399999999999"/>
    <n v="12.027799999999999"/>
    <x v="7"/>
  </r>
  <r>
    <d v="2003-09-12T00:00:00"/>
    <s v="SO63067"/>
    <n v="215"/>
    <n v="29122"/>
    <n v="9"/>
    <n v="3"/>
    <n v="1"/>
    <x v="7"/>
    <x v="0"/>
    <n v="12.027799999999999"/>
    <n v="33.644199999999998"/>
    <n v="33.644199999999998"/>
    <n v="1"/>
    <n v="1"/>
    <n v="21.616399999999999"/>
    <n v="12.027799999999999"/>
    <x v="7"/>
  </r>
  <r>
    <d v="2003-09-11T00:00:00"/>
    <s v="SO63327"/>
    <n v="215"/>
    <n v="23766"/>
    <n v="8"/>
    <n v="3"/>
    <n v="1"/>
    <x v="16"/>
    <x v="4"/>
    <n v="12.027799999999999"/>
    <n v="33.644199999999998"/>
    <n v="33.644199999999998"/>
    <n v="1"/>
    <n v="1"/>
    <n v="21.616399999999999"/>
    <n v="12.027799999999999"/>
    <x v="7"/>
  </r>
  <r>
    <d v="2003-02-12T00:00:00"/>
    <s v="SO63513"/>
    <n v="215"/>
    <n v="27618"/>
    <n v="1"/>
    <n v="3"/>
    <n v="1"/>
    <x v="8"/>
    <x v="2"/>
    <n v="12.027799999999999"/>
    <n v="33.644199999999998"/>
    <n v="33.644199999999998"/>
    <n v="1"/>
    <n v="1"/>
    <n v="21.616399999999999"/>
    <n v="12.027799999999999"/>
    <x v="7"/>
  </r>
  <r>
    <d v="2003-10-10T00:00:00"/>
    <s v="SO63580"/>
    <n v="215"/>
    <n v="16714"/>
    <n v="4"/>
    <n v="3"/>
    <n v="1"/>
    <x v="28"/>
    <x v="1"/>
    <n v="12.027799999999999"/>
    <n v="33.644199999999998"/>
    <n v="33.644199999999998"/>
    <n v="1"/>
    <n v="1"/>
    <n v="21.616399999999999"/>
    <n v="12.027799999999999"/>
    <x v="7"/>
  </r>
  <r>
    <d v="2003-02-12T00:00:00"/>
    <s v="SO63588"/>
    <n v="215"/>
    <n v="11305"/>
    <n v="4"/>
    <n v="3"/>
    <n v="1"/>
    <x v="8"/>
    <x v="1"/>
    <n v="12.027799999999999"/>
    <n v="33.644199999999998"/>
    <n v="33.644199999999998"/>
    <n v="1"/>
    <n v="1"/>
    <n v="21.616399999999999"/>
    <n v="12.027799999999999"/>
    <x v="7"/>
  </r>
  <r>
    <d v="2003-12-12T00:00:00"/>
    <s v="SO63818"/>
    <n v="215"/>
    <n v="27867"/>
    <n v="9"/>
    <n v="3"/>
    <n v="1"/>
    <x v="3"/>
    <x v="0"/>
    <n v="12.027799999999999"/>
    <n v="33.644199999999998"/>
    <n v="33.644199999999998"/>
    <n v="1"/>
    <n v="1"/>
    <n v="21.616399999999999"/>
    <n v="12.027799999999999"/>
    <x v="7"/>
  </r>
  <r>
    <d v="2004-07-01T00:00:00"/>
    <s v="SO64011"/>
    <n v="215"/>
    <n v="28811"/>
    <n v="4"/>
    <n v="3"/>
    <n v="1"/>
    <x v="48"/>
    <x v="1"/>
    <n v="12.027799999999999"/>
    <n v="33.644199999999998"/>
    <n v="33.644199999999998"/>
    <n v="1"/>
    <n v="1"/>
    <n v="21.616399999999999"/>
    <n v="12.027799999999999"/>
    <x v="7"/>
  </r>
  <r>
    <d v="2003-09-11T00:00:00"/>
    <s v="SO64000"/>
    <n v="215"/>
    <n v="14311"/>
    <n v="9"/>
    <n v="3"/>
    <n v="1"/>
    <x v="16"/>
    <x v="0"/>
    <n v="12.027799999999999"/>
    <n v="33.644199999999998"/>
    <n v="33.644199999999998"/>
    <n v="1"/>
    <n v="1"/>
    <n v="21.616399999999999"/>
    <n v="12.027799999999999"/>
    <x v="7"/>
  </r>
  <r>
    <d v="2004-04-01T00:00:00"/>
    <s v="SO64079"/>
    <n v="215"/>
    <n v="11185"/>
    <n v="6"/>
    <n v="3"/>
    <n v="1"/>
    <x v="33"/>
    <x v="3"/>
    <n v="12.027799999999999"/>
    <n v="33.644199999999998"/>
    <n v="33.644199999999998"/>
    <n v="1"/>
    <n v="1"/>
    <n v="21.616399999999999"/>
    <n v="12.027799999999999"/>
    <x v="7"/>
  </r>
  <r>
    <d v="2003-04-12T00:00:00"/>
    <s v="SO64083"/>
    <n v="215"/>
    <n v="14480"/>
    <n v="6"/>
    <n v="3"/>
    <n v="1"/>
    <x v="26"/>
    <x v="3"/>
    <n v="12.027799999999999"/>
    <n v="33.644199999999998"/>
    <n v="33.644199999999998"/>
    <n v="1"/>
    <n v="1"/>
    <n v="21.616399999999999"/>
    <n v="12.027799999999999"/>
    <x v="7"/>
  </r>
  <r>
    <d v="2003-06-11T00:00:00"/>
    <s v="SO64157"/>
    <n v="215"/>
    <n v="15379"/>
    <n v="4"/>
    <n v="3"/>
    <n v="1"/>
    <x v="4"/>
    <x v="1"/>
    <n v="12.027799999999999"/>
    <n v="33.644199999999998"/>
    <n v="33.644199999999998"/>
    <n v="1"/>
    <n v="1"/>
    <n v="21.616399999999999"/>
    <n v="12.027799999999999"/>
    <x v="7"/>
  </r>
  <r>
    <d v="2003-09-11T00:00:00"/>
    <s v="SO64298"/>
    <n v="215"/>
    <n v="14067"/>
    <n v="9"/>
    <n v="3"/>
    <n v="1"/>
    <x v="16"/>
    <x v="0"/>
    <n v="12.027799999999999"/>
    <n v="33.644199999999998"/>
    <n v="33.644199999999998"/>
    <n v="1"/>
    <n v="1"/>
    <n v="21.616399999999999"/>
    <n v="12.027799999999999"/>
    <x v="7"/>
  </r>
  <r>
    <d v="2003-07-11T00:00:00"/>
    <s v="SO64418"/>
    <n v="215"/>
    <n v="12024"/>
    <n v="1"/>
    <n v="3"/>
    <n v="1"/>
    <x v="12"/>
    <x v="2"/>
    <n v="12.027799999999999"/>
    <n v="33.644199999999998"/>
    <n v="33.644199999999998"/>
    <n v="1"/>
    <n v="1"/>
    <n v="21.616399999999999"/>
    <n v="12.027799999999999"/>
    <x v="7"/>
  </r>
  <r>
    <d v="2003-05-12T00:00:00"/>
    <s v="SO64529"/>
    <n v="215"/>
    <n v="29331"/>
    <n v="9"/>
    <n v="3"/>
    <n v="1"/>
    <x v="6"/>
    <x v="0"/>
    <n v="12.027799999999999"/>
    <n v="33.644199999999998"/>
    <n v="33.644199999999998"/>
    <n v="1"/>
    <n v="1"/>
    <n v="21.616399999999999"/>
    <n v="12.027799999999999"/>
    <x v="7"/>
  </r>
  <r>
    <d v="2004-11-01T00:00:00"/>
    <s v="SO64643"/>
    <n v="215"/>
    <n v="21513"/>
    <n v="7"/>
    <n v="3"/>
    <n v="1"/>
    <x v="44"/>
    <x v="6"/>
    <n v="12.027799999999999"/>
    <n v="33.644199999999998"/>
    <n v="33.644199999999998"/>
    <n v="1"/>
    <n v="1"/>
    <n v="21.616399999999999"/>
    <n v="12.027799999999999"/>
    <x v="7"/>
  </r>
  <r>
    <d v="2003-07-12T00:00:00"/>
    <s v="SO64763"/>
    <n v="215"/>
    <n v="25773"/>
    <n v="8"/>
    <n v="3"/>
    <n v="1"/>
    <x v="9"/>
    <x v="4"/>
    <n v="12.027799999999999"/>
    <n v="33.644199999999998"/>
    <n v="33.644199999999998"/>
    <n v="1"/>
    <n v="1"/>
    <n v="21.616399999999999"/>
    <n v="12.027799999999999"/>
    <x v="7"/>
  </r>
  <r>
    <d v="2004-02-01T00:00:00"/>
    <s v="SO64909"/>
    <n v="215"/>
    <n v="25862"/>
    <n v="4"/>
    <n v="3"/>
    <n v="1"/>
    <x v="43"/>
    <x v="1"/>
    <n v="12.027799999999999"/>
    <n v="33.644199999999998"/>
    <n v="33.644199999999998"/>
    <n v="1"/>
    <n v="1"/>
    <n v="21.616399999999999"/>
    <n v="12.027799999999999"/>
    <x v="7"/>
  </r>
  <r>
    <d v="2003-04-12T00:00:00"/>
    <s v="SO64899"/>
    <n v="215"/>
    <n v="15019"/>
    <n v="9"/>
    <n v="3"/>
    <n v="1"/>
    <x v="26"/>
    <x v="0"/>
    <n v="12.027799999999999"/>
    <n v="33.644199999999998"/>
    <n v="33.644199999999998"/>
    <n v="1"/>
    <n v="1"/>
    <n v="21.616399999999999"/>
    <n v="12.027799999999999"/>
    <x v="7"/>
  </r>
  <r>
    <d v="2004-03-02T00:00:00"/>
    <s v="SO64908"/>
    <n v="215"/>
    <n v="28972"/>
    <n v="1"/>
    <n v="3"/>
    <n v="1"/>
    <x v="49"/>
    <x v="2"/>
    <n v="12.027799999999999"/>
    <n v="33.644199999999998"/>
    <n v="33.644199999999998"/>
    <n v="1"/>
    <n v="1"/>
    <n v="21.616399999999999"/>
    <n v="12.027799999999999"/>
    <x v="7"/>
  </r>
  <r>
    <d v="2003-06-12T00:00:00"/>
    <s v="SO64953"/>
    <n v="215"/>
    <n v="14313"/>
    <n v="9"/>
    <n v="3"/>
    <n v="1"/>
    <x v="13"/>
    <x v="0"/>
    <n v="12.027799999999999"/>
    <n v="33.644199999999998"/>
    <n v="33.644199999999998"/>
    <n v="1"/>
    <n v="1"/>
    <n v="21.616399999999999"/>
    <n v="12.027799999999999"/>
    <x v="7"/>
  </r>
  <r>
    <d v="2004-09-02T00:00:00"/>
    <s v="SO65026"/>
    <n v="215"/>
    <n v="21184"/>
    <n v="9"/>
    <n v="3"/>
    <n v="1"/>
    <x v="55"/>
    <x v="0"/>
    <n v="12.027799999999999"/>
    <n v="33.644199999999998"/>
    <n v="33.644199999999998"/>
    <n v="1"/>
    <n v="1"/>
    <n v="21.616399999999999"/>
    <n v="12.027799999999999"/>
    <x v="7"/>
  </r>
  <r>
    <d v="2004-04-02T00:00:00"/>
    <s v="SO65065"/>
    <n v="215"/>
    <n v="15394"/>
    <n v="4"/>
    <n v="3"/>
    <n v="1"/>
    <x v="56"/>
    <x v="1"/>
    <n v="12.027799999999999"/>
    <n v="33.644199999999998"/>
    <n v="33.644199999999998"/>
    <n v="1"/>
    <n v="1"/>
    <n v="21.616399999999999"/>
    <n v="12.027799999999999"/>
    <x v="7"/>
  </r>
  <r>
    <d v="2004-01-02T00:00:00"/>
    <s v="SO65598"/>
    <n v="215"/>
    <n v="12091"/>
    <n v="1"/>
    <n v="3"/>
    <n v="1"/>
    <x v="58"/>
    <x v="2"/>
    <n v="12.027799999999999"/>
    <n v="33.644199999999998"/>
    <n v="33.644199999999998"/>
    <n v="1"/>
    <n v="1"/>
    <n v="21.616399999999999"/>
    <n v="12.027799999999999"/>
    <x v="7"/>
  </r>
  <r>
    <d v="2004-11-01T00:00:00"/>
    <s v="SO66050"/>
    <n v="215"/>
    <n v="15781"/>
    <n v="4"/>
    <n v="3"/>
    <n v="1"/>
    <x v="44"/>
    <x v="1"/>
    <n v="12.027799999999999"/>
    <n v="33.644199999999998"/>
    <n v="33.644199999999998"/>
    <n v="1"/>
    <n v="1"/>
    <n v="21.616399999999999"/>
    <n v="12.027799999999999"/>
    <x v="7"/>
  </r>
  <r>
    <d v="2004-09-01T00:00:00"/>
    <s v="SO66100"/>
    <n v="215"/>
    <n v="27113"/>
    <n v="1"/>
    <n v="3"/>
    <n v="1"/>
    <x v="47"/>
    <x v="2"/>
    <n v="12.027799999999999"/>
    <n v="33.644199999999998"/>
    <n v="33.644199999999998"/>
    <n v="1"/>
    <n v="1"/>
    <n v="21.616399999999999"/>
    <n v="12.027799999999999"/>
    <x v="7"/>
  </r>
  <r>
    <d v="2003-11-12T00:00:00"/>
    <s v="SO66186"/>
    <n v="215"/>
    <n v="12882"/>
    <n v="4"/>
    <n v="3"/>
    <n v="1"/>
    <x v="34"/>
    <x v="1"/>
    <n v="12.027799999999999"/>
    <n v="33.644199999999998"/>
    <n v="33.644199999999998"/>
    <n v="1"/>
    <n v="1"/>
    <n v="21.616399999999999"/>
    <n v="12.027799999999999"/>
    <x v="7"/>
  </r>
  <r>
    <d v="2003-11-12T00:00:00"/>
    <s v="SO66183"/>
    <n v="215"/>
    <n v="11656"/>
    <n v="4"/>
    <n v="3"/>
    <n v="1"/>
    <x v="34"/>
    <x v="1"/>
    <n v="12.027799999999999"/>
    <n v="33.644199999999998"/>
    <n v="33.644199999999998"/>
    <n v="1"/>
    <n v="1"/>
    <n v="21.616399999999999"/>
    <n v="12.027799999999999"/>
    <x v="7"/>
  </r>
  <r>
    <d v="2004-02-01T00:00:00"/>
    <s v="SO66239"/>
    <n v="215"/>
    <n v="11215"/>
    <n v="6"/>
    <n v="3"/>
    <n v="1"/>
    <x v="43"/>
    <x v="3"/>
    <n v="12.027799999999999"/>
    <n v="33.644199999999998"/>
    <n v="33.644199999999998"/>
    <n v="1"/>
    <n v="1"/>
    <n v="21.616399999999999"/>
    <n v="12.027799999999999"/>
    <x v="7"/>
  </r>
  <r>
    <d v="2004-01-01T00:00:00"/>
    <s v="SO66215"/>
    <n v="215"/>
    <n v="11200"/>
    <n v="6"/>
    <n v="3"/>
    <n v="1"/>
    <x v="36"/>
    <x v="3"/>
    <n v="12.027799999999999"/>
    <n v="33.644199999999998"/>
    <n v="33.644199999999998"/>
    <n v="1"/>
    <n v="1"/>
    <n v="21.616399999999999"/>
    <n v="12.027799999999999"/>
    <x v="7"/>
  </r>
  <r>
    <d v="2004-09-02T00:00:00"/>
    <s v="SO66290"/>
    <n v="215"/>
    <n v="21842"/>
    <n v="8"/>
    <n v="3"/>
    <n v="1"/>
    <x v="55"/>
    <x v="4"/>
    <n v="12.027799999999999"/>
    <n v="33.644199999999998"/>
    <n v="33.644199999999998"/>
    <n v="1"/>
    <n v="1"/>
    <n v="21.616399999999999"/>
    <n v="12.027799999999999"/>
    <x v="7"/>
  </r>
  <r>
    <d v="2003-05-12T00:00:00"/>
    <s v="SO66453"/>
    <n v="215"/>
    <n v="25846"/>
    <n v="1"/>
    <n v="3"/>
    <n v="1"/>
    <x v="6"/>
    <x v="2"/>
    <n v="12.027799999999999"/>
    <n v="33.644199999999998"/>
    <n v="33.644199999999998"/>
    <n v="1"/>
    <n v="1"/>
    <n v="21.616399999999999"/>
    <n v="12.027799999999999"/>
    <x v="7"/>
  </r>
  <r>
    <d v="2004-03-02T00:00:00"/>
    <s v="SO66501"/>
    <n v="215"/>
    <n v="16822"/>
    <n v="10"/>
    <n v="3"/>
    <n v="1"/>
    <x v="49"/>
    <x v="5"/>
    <n v="12.027799999999999"/>
    <n v="33.644199999999998"/>
    <n v="33.644199999999998"/>
    <n v="1"/>
    <n v="1"/>
    <n v="21.616399999999999"/>
    <n v="12.027799999999999"/>
    <x v="7"/>
  </r>
  <r>
    <d v="2003-01-12T00:00:00"/>
    <s v="SO66661"/>
    <n v="215"/>
    <n v="21634"/>
    <n v="1"/>
    <n v="3"/>
    <n v="1"/>
    <x v="17"/>
    <x v="2"/>
    <n v="12.027799999999999"/>
    <n v="33.644199999999998"/>
    <n v="33.644199999999998"/>
    <n v="1"/>
    <n v="1"/>
    <n v="21.616399999999999"/>
    <n v="12.027799999999999"/>
    <x v="7"/>
  </r>
  <r>
    <d v="2004-11-01T00:00:00"/>
    <s v="SO66678"/>
    <n v="215"/>
    <n v="25808"/>
    <n v="7"/>
    <n v="3"/>
    <n v="1"/>
    <x v="44"/>
    <x v="6"/>
    <n v="12.027799999999999"/>
    <n v="33.644199999999998"/>
    <n v="33.644199999999998"/>
    <n v="1"/>
    <n v="1"/>
    <n v="21.616399999999999"/>
    <n v="12.027799999999999"/>
    <x v="7"/>
  </r>
  <r>
    <d v="2004-04-03T00:00:00"/>
    <s v="SO66686"/>
    <n v="215"/>
    <n v="16077"/>
    <n v="4"/>
    <n v="3"/>
    <n v="1"/>
    <x v="67"/>
    <x v="1"/>
    <n v="12.027799999999999"/>
    <n v="33.644199999999998"/>
    <n v="33.644199999999998"/>
    <n v="1"/>
    <n v="1"/>
    <n v="21.616399999999999"/>
    <n v="12.027799999999999"/>
    <x v="7"/>
  </r>
  <r>
    <d v="2004-07-03T00:00:00"/>
    <s v="SO67056"/>
    <n v="215"/>
    <n v="11192"/>
    <n v="1"/>
    <n v="3"/>
    <n v="1"/>
    <x v="69"/>
    <x v="2"/>
    <n v="12.027799999999999"/>
    <n v="33.644199999999998"/>
    <n v="33.644199999999998"/>
    <n v="1"/>
    <n v="1"/>
    <n v="21.616399999999999"/>
    <n v="12.027799999999999"/>
    <x v="7"/>
  </r>
  <r>
    <d v="2004-09-02T00:00:00"/>
    <s v="SO67221"/>
    <n v="215"/>
    <n v="22762"/>
    <n v="1"/>
    <n v="3"/>
    <n v="1"/>
    <x v="55"/>
    <x v="2"/>
    <n v="12.027799999999999"/>
    <n v="33.644199999999998"/>
    <n v="33.644199999999998"/>
    <n v="1"/>
    <n v="1"/>
    <n v="21.616399999999999"/>
    <n v="12.027799999999999"/>
    <x v="7"/>
  </r>
  <r>
    <d v="2004-04-02T00:00:00"/>
    <s v="SO67365"/>
    <n v="215"/>
    <n v="21744"/>
    <n v="4"/>
    <n v="3"/>
    <n v="1"/>
    <x v="56"/>
    <x v="1"/>
    <n v="12.027799999999999"/>
    <n v="33.644199999999998"/>
    <n v="33.644199999999998"/>
    <n v="1"/>
    <n v="1"/>
    <n v="21.616399999999999"/>
    <n v="12.027799999999999"/>
    <x v="7"/>
  </r>
  <r>
    <d v="2004-09-02T00:00:00"/>
    <s v="SO67595"/>
    <n v="215"/>
    <n v="25153"/>
    <n v="1"/>
    <n v="3"/>
    <n v="1"/>
    <x v="55"/>
    <x v="2"/>
    <n v="12.027799999999999"/>
    <n v="33.644199999999998"/>
    <n v="33.644199999999998"/>
    <n v="1"/>
    <n v="1"/>
    <n v="21.616399999999999"/>
    <n v="12.027799999999999"/>
    <x v="7"/>
  </r>
  <r>
    <d v="2004-01-03T00:00:00"/>
    <s v="SO67651"/>
    <n v="215"/>
    <n v="14328"/>
    <n v="6"/>
    <n v="3"/>
    <n v="1"/>
    <x v="65"/>
    <x v="3"/>
    <n v="12.027799999999999"/>
    <n v="33.644199999999998"/>
    <n v="33.644199999999998"/>
    <n v="1"/>
    <n v="1"/>
    <n v="21.616399999999999"/>
    <n v="12.027799999999999"/>
    <x v="7"/>
  </r>
  <r>
    <d v="2003-07-12T00:00:00"/>
    <s v="SO67672"/>
    <n v="215"/>
    <n v="17106"/>
    <n v="7"/>
    <n v="3"/>
    <n v="1"/>
    <x v="9"/>
    <x v="6"/>
    <n v="12.027799999999999"/>
    <n v="33.644199999999998"/>
    <n v="33.644199999999998"/>
    <n v="1"/>
    <n v="1"/>
    <n v="21.616399999999999"/>
    <n v="12.027799999999999"/>
    <x v="7"/>
  </r>
  <r>
    <d v="2004-08-03T00:00:00"/>
    <s v="SO67734"/>
    <n v="215"/>
    <n v="16869"/>
    <n v="4"/>
    <n v="3"/>
    <n v="1"/>
    <x v="63"/>
    <x v="1"/>
    <n v="12.027799999999999"/>
    <n v="33.644199999999998"/>
    <n v="33.644199999999998"/>
    <n v="1"/>
    <n v="1"/>
    <n v="21.616399999999999"/>
    <n v="12.027799999999999"/>
    <x v="7"/>
  </r>
  <r>
    <d v="2004-03-02T00:00:00"/>
    <s v="SO67792"/>
    <n v="215"/>
    <n v="21760"/>
    <n v="4"/>
    <n v="3"/>
    <n v="1"/>
    <x v="49"/>
    <x v="1"/>
    <n v="12.027799999999999"/>
    <n v="33.644199999999998"/>
    <n v="33.644199999999998"/>
    <n v="1"/>
    <n v="1"/>
    <n v="21.616399999999999"/>
    <n v="12.027799999999999"/>
    <x v="7"/>
  </r>
  <r>
    <d v="2004-07-02T00:00:00"/>
    <s v="SO67843"/>
    <n v="215"/>
    <n v="21884"/>
    <n v="9"/>
    <n v="3"/>
    <n v="1"/>
    <x v="53"/>
    <x v="0"/>
    <n v="12.027799999999999"/>
    <n v="33.644199999999998"/>
    <n v="33.644199999999998"/>
    <n v="1"/>
    <n v="1"/>
    <n v="21.616399999999999"/>
    <n v="12.027799999999999"/>
    <x v="7"/>
  </r>
  <r>
    <d v="2004-06-01T00:00:00"/>
    <s v="SO68042"/>
    <n v="215"/>
    <n v="22763"/>
    <n v="1"/>
    <n v="3"/>
    <n v="1"/>
    <x v="46"/>
    <x v="2"/>
    <n v="12.027799999999999"/>
    <n v="33.644199999999998"/>
    <n v="33.644199999999998"/>
    <n v="1"/>
    <n v="1"/>
    <n v="21.616399999999999"/>
    <n v="12.027799999999999"/>
    <x v="7"/>
  </r>
  <r>
    <d v="2004-01-01T00:00:00"/>
    <s v="SO68184"/>
    <n v="215"/>
    <n v="11301"/>
    <n v="1"/>
    <n v="3"/>
    <n v="1"/>
    <x v="36"/>
    <x v="2"/>
    <n v="12.027799999999999"/>
    <n v="33.644199999999998"/>
    <n v="33.644199999999998"/>
    <n v="1"/>
    <n v="1"/>
    <n v="21.616399999999999"/>
    <n v="12.027799999999999"/>
    <x v="7"/>
  </r>
  <r>
    <d v="2004-03-02T00:00:00"/>
    <s v="SO68256"/>
    <n v="215"/>
    <n v="27450"/>
    <n v="1"/>
    <n v="3"/>
    <n v="1"/>
    <x v="49"/>
    <x v="2"/>
    <n v="12.027799999999999"/>
    <n v="33.644199999999998"/>
    <n v="33.644199999999998"/>
    <n v="1"/>
    <n v="1"/>
    <n v="21.616399999999999"/>
    <n v="12.027799999999999"/>
    <x v="7"/>
  </r>
  <r>
    <d v="2004-10-03T00:00:00"/>
    <s v="SO68216"/>
    <n v="215"/>
    <n v="23495"/>
    <n v="4"/>
    <n v="3"/>
    <n v="1"/>
    <x v="71"/>
    <x v="1"/>
    <n v="12.027799999999999"/>
    <n v="33.644199999999998"/>
    <n v="33.644199999999998"/>
    <n v="1"/>
    <n v="1"/>
    <n v="21.616399999999999"/>
    <n v="12.027799999999999"/>
    <x v="7"/>
  </r>
  <r>
    <d v="2004-11-01T00:00:00"/>
    <s v="SO68233"/>
    <n v="215"/>
    <n v="12310"/>
    <n v="10"/>
    <n v="3"/>
    <n v="1"/>
    <x v="44"/>
    <x v="5"/>
    <n v="12.027799999999999"/>
    <n v="33.644199999999998"/>
    <n v="33.644199999999998"/>
    <n v="1"/>
    <n v="1"/>
    <n v="21.616399999999999"/>
    <n v="12.027799999999999"/>
    <x v="7"/>
  </r>
  <r>
    <d v="2004-03-03T00:00:00"/>
    <s v="SO68317"/>
    <n v="215"/>
    <n v="11679"/>
    <n v="1"/>
    <n v="3"/>
    <n v="1"/>
    <x v="64"/>
    <x v="2"/>
    <n v="12.027799999999999"/>
    <n v="33.644199999999998"/>
    <n v="33.644199999999998"/>
    <n v="1"/>
    <n v="1"/>
    <n v="21.616399999999999"/>
    <n v="12.027799999999999"/>
    <x v="7"/>
  </r>
  <r>
    <d v="2004-03-03T00:00:00"/>
    <s v="SO68269"/>
    <n v="215"/>
    <n v="15238"/>
    <n v="9"/>
    <n v="3"/>
    <n v="1"/>
    <x v="64"/>
    <x v="0"/>
    <n v="12.027799999999999"/>
    <n v="33.644199999999998"/>
    <n v="33.644199999999998"/>
    <n v="1"/>
    <n v="1"/>
    <n v="21.616399999999999"/>
    <n v="12.027799999999999"/>
    <x v="7"/>
  </r>
  <r>
    <d v="2004-03-01T00:00:00"/>
    <s v="SO68294"/>
    <n v="215"/>
    <n v="23062"/>
    <n v="1"/>
    <n v="3"/>
    <n v="1"/>
    <x v="41"/>
    <x v="2"/>
    <n v="12.027799999999999"/>
    <n v="33.644199999999998"/>
    <n v="33.644199999999998"/>
    <n v="1"/>
    <n v="1"/>
    <n v="21.616399999999999"/>
    <n v="12.027799999999999"/>
    <x v="7"/>
  </r>
  <r>
    <d v="2004-01-01T00:00:00"/>
    <s v="SO68344"/>
    <n v="215"/>
    <n v="16016"/>
    <n v="9"/>
    <n v="3"/>
    <n v="1"/>
    <x v="36"/>
    <x v="0"/>
    <n v="12.027799999999999"/>
    <n v="33.644199999999998"/>
    <n v="33.644199999999998"/>
    <n v="1"/>
    <n v="1"/>
    <n v="21.616399999999999"/>
    <n v="12.027799999999999"/>
    <x v="7"/>
  </r>
  <r>
    <d v="2004-02-04T00:00:00"/>
    <s v="SO68444"/>
    <n v="215"/>
    <n v="16144"/>
    <n v="1"/>
    <n v="3"/>
    <n v="1"/>
    <x v="75"/>
    <x v="2"/>
    <n v="12.027799999999999"/>
    <n v="33.644199999999998"/>
    <n v="33.644199999999998"/>
    <n v="1"/>
    <n v="1"/>
    <n v="21.616399999999999"/>
    <n v="12.027799999999999"/>
    <x v="7"/>
  </r>
  <r>
    <d v="2004-01-04T00:00:00"/>
    <s v="SO68484"/>
    <n v="215"/>
    <n v="11501"/>
    <n v="6"/>
    <n v="3"/>
    <n v="1"/>
    <x v="73"/>
    <x v="3"/>
    <n v="12.027799999999999"/>
    <n v="33.644199999999998"/>
    <n v="33.644199999999998"/>
    <n v="1"/>
    <n v="1"/>
    <n v="21.616399999999999"/>
    <n v="12.027799999999999"/>
    <x v="7"/>
  </r>
  <r>
    <d v="2004-04-01T00:00:00"/>
    <s v="SO68624"/>
    <n v="215"/>
    <n v="11253"/>
    <n v="6"/>
    <n v="3"/>
    <n v="1"/>
    <x v="33"/>
    <x v="3"/>
    <n v="12.027799999999999"/>
    <n v="33.644199999999998"/>
    <n v="33.644199999999998"/>
    <n v="1"/>
    <n v="1"/>
    <n v="21.616399999999999"/>
    <n v="12.027799999999999"/>
    <x v="7"/>
  </r>
  <r>
    <d v="2004-04-03T00:00:00"/>
    <s v="SO68753"/>
    <n v="215"/>
    <n v="12936"/>
    <n v="6"/>
    <n v="3"/>
    <n v="1"/>
    <x v="67"/>
    <x v="3"/>
    <n v="12.027799999999999"/>
    <n v="33.644199999999998"/>
    <n v="33.644199999999998"/>
    <n v="1"/>
    <n v="1"/>
    <n v="21.616399999999999"/>
    <n v="12.027799999999999"/>
    <x v="7"/>
  </r>
  <r>
    <d v="2004-09-03T00:00:00"/>
    <s v="SO69105"/>
    <n v="215"/>
    <n v="29243"/>
    <n v="4"/>
    <n v="3"/>
    <n v="1"/>
    <x v="70"/>
    <x v="1"/>
    <n v="12.027799999999999"/>
    <n v="33.644199999999998"/>
    <n v="33.644199999999998"/>
    <n v="1"/>
    <n v="1"/>
    <n v="21.616399999999999"/>
    <n v="12.027799999999999"/>
    <x v="7"/>
  </r>
  <r>
    <d v="2004-12-02T00:00:00"/>
    <s v="SO69197"/>
    <n v="215"/>
    <n v="21025"/>
    <n v="10"/>
    <n v="3"/>
    <n v="1"/>
    <x v="54"/>
    <x v="5"/>
    <n v="12.027799999999999"/>
    <n v="33.644199999999998"/>
    <n v="33.644199999999998"/>
    <n v="1"/>
    <n v="1"/>
    <n v="21.616399999999999"/>
    <n v="12.027799999999999"/>
    <x v="7"/>
  </r>
  <r>
    <d v="2004-06-04T00:00:00"/>
    <s v="SO69202"/>
    <n v="215"/>
    <n v="28469"/>
    <n v="10"/>
    <n v="3"/>
    <n v="1"/>
    <x v="82"/>
    <x v="5"/>
    <n v="12.027799999999999"/>
    <n v="33.644199999999998"/>
    <n v="33.644199999999998"/>
    <n v="1"/>
    <n v="1"/>
    <n v="21.616399999999999"/>
    <n v="12.027799999999999"/>
    <x v="7"/>
  </r>
  <r>
    <d v="2004-11-01T00:00:00"/>
    <s v="SO69210"/>
    <n v="215"/>
    <n v="12428"/>
    <n v="4"/>
    <n v="3"/>
    <n v="1"/>
    <x v="44"/>
    <x v="1"/>
    <n v="12.027799999999999"/>
    <n v="33.644199999999998"/>
    <n v="33.644199999999998"/>
    <n v="1"/>
    <n v="1"/>
    <n v="21.616399999999999"/>
    <n v="12.027799999999999"/>
    <x v="7"/>
  </r>
  <r>
    <d v="2004-05-01T00:00:00"/>
    <s v="SO69333"/>
    <n v="215"/>
    <n v="22010"/>
    <n v="4"/>
    <n v="3"/>
    <n v="1"/>
    <x v="35"/>
    <x v="1"/>
    <n v="12.027799999999999"/>
    <n v="33.644199999999998"/>
    <n v="33.644199999999998"/>
    <n v="1"/>
    <n v="1"/>
    <n v="21.616399999999999"/>
    <n v="12.027799999999999"/>
    <x v="7"/>
  </r>
  <r>
    <d v="2004-09-03T00:00:00"/>
    <s v="SO69588"/>
    <n v="215"/>
    <n v="12984"/>
    <n v="6"/>
    <n v="3"/>
    <n v="1"/>
    <x v="70"/>
    <x v="3"/>
    <n v="12.027799999999999"/>
    <n v="33.644199999999998"/>
    <n v="33.644199999999998"/>
    <n v="1"/>
    <n v="1"/>
    <n v="21.616399999999999"/>
    <n v="12.027799999999999"/>
    <x v="7"/>
  </r>
  <r>
    <d v="2004-02-04T00:00:00"/>
    <s v="SO69797"/>
    <n v="215"/>
    <n v="20630"/>
    <n v="9"/>
    <n v="3"/>
    <n v="1"/>
    <x v="75"/>
    <x v="0"/>
    <n v="12.027799999999999"/>
    <n v="33.644199999999998"/>
    <n v="33.644199999999998"/>
    <n v="1"/>
    <n v="1"/>
    <n v="21.616399999999999"/>
    <n v="12.027799999999999"/>
    <x v="7"/>
  </r>
  <r>
    <d v="2004-08-02T00:00:00"/>
    <s v="SO70333"/>
    <n v="215"/>
    <n v="17347"/>
    <n v="6"/>
    <n v="3"/>
    <n v="1"/>
    <x v="50"/>
    <x v="3"/>
    <n v="12.027799999999999"/>
    <n v="33.644199999999998"/>
    <n v="33.644199999999998"/>
    <n v="1"/>
    <n v="1"/>
    <n v="21.616399999999999"/>
    <n v="12.027799999999999"/>
    <x v="7"/>
  </r>
  <r>
    <d v="2004-09-03T00:00:00"/>
    <s v="SO70417"/>
    <n v="215"/>
    <n v="11639"/>
    <n v="4"/>
    <n v="3"/>
    <n v="1"/>
    <x v="70"/>
    <x v="1"/>
    <n v="12.027799999999999"/>
    <n v="33.644199999999998"/>
    <n v="33.644199999999998"/>
    <n v="1"/>
    <n v="1"/>
    <n v="21.616399999999999"/>
    <n v="12.027799999999999"/>
    <x v="7"/>
  </r>
  <r>
    <d v="2004-05-02T00:00:00"/>
    <s v="SO70534"/>
    <n v="215"/>
    <n v="11331"/>
    <n v="6"/>
    <n v="3"/>
    <n v="1"/>
    <x v="51"/>
    <x v="3"/>
    <n v="12.027799999999999"/>
    <n v="33.644199999999998"/>
    <n v="33.644199999999998"/>
    <n v="1"/>
    <n v="1"/>
    <n v="21.616399999999999"/>
    <n v="12.027799999999999"/>
    <x v="7"/>
  </r>
  <r>
    <d v="2004-12-04T00:00:00"/>
    <s v="SO70608"/>
    <n v="215"/>
    <n v="29227"/>
    <n v="4"/>
    <n v="3"/>
    <n v="1"/>
    <x v="79"/>
    <x v="1"/>
    <n v="12.027799999999999"/>
    <n v="33.644199999999998"/>
    <n v="33.644199999999998"/>
    <n v="1"/>
    <n v="1"/>
    <n v="21.616399999999999"/>
    <n v="12.027799999999999"/>
    <x v="7"/>
  </r>
  <r>
    <d v="2004-02-04T00:00:00"/>
    <s v="SO70967"/>
    <n v="215"/>
    <n v="14837"/>
    <n v="8"/>
    <n v="3"/>
    <n v="1"/>
    <x v="75"/>
    <x v="4"/>
    <n v="12.027799999999999"/>
    <n v="33.644199999999998"/>
    <n v="33.644199999999998"/>
    <n v="1"/>
    <n v="1"/>
    <n v="21.616399999999999"/>
    <n v="12.027799999999999"/>
    <x v="7"/>
  </r>
  <r>
    <d v="2004-02-03T00:00:00"/>
    <s v="SO71038"/>
    <n v="215"/>
    <n v="26067"/>
    <n v="4"/>
    <n v="3"/>
    <n v="1"/>
    <x v="60"/>
    <x v="1"/>
    <n v="12.027799999999999"/>
    <n v="33.644199999999998"/>
    <n v="33.644199999999998"/>
    <n v="1"/>
    <n v="1"/>
    <n v="21.616399999999999"/>
    <n v="12.027799999999999"/>
    <x v="7"/>
  </r>
  <r>
    <d v="2004-07-02T00:00:00"/>
    <s v="SO71256"/>
    <n v="215"/>
    <n v="17005"/>
    <n v="4"/>
    <n v="3"/>
    <n v="1"/>
    <x v="53"/>
    <x v="1"/>
    <n v="12.027799999999999"/>
    <n v="33.644199999999998"/>
    <n v="33.644199999999998"/>
    <n v="1"/>
    <n v="1"/>
    <n v="21.616399999999999"/>
    <n v="12.027799999999999"/>
    <x v="7"/>
  </r>
  <r>
    <d v="2004-09-02T00:00:00"/>
    <s v="SO71429"/>
    <n v="215"/>
    <n v="15034"/>
    <n v="9"/>
    <n v="3"/>
    <n v="1"/>
    <x v="55"/>
    <x v="0"/>
    <n v="12.027799999999999"/>
    <n v="33.644199999999998"/>
    <n v="33.644199999999998"/>
    <n v="1"/>
    <n v="1"/>
    <n v="21.616399999999999"/>
    <n v="12.027799999999999"/>
    <x v="7"/>
  </r>
  <r>
    <d v="2004-05-02T00:00:00"/>
    <s v="SO72069"/>
    <n v="215"/>
    <n v="21517"/>
    <n v="10"/>
    <n v="3"/>
    <n v="1"/>
    <x v="51"/>
    <x v="5"/>
    <n v="12.027799999999999"/>
    <n v="33.644199999999998"/>
    <n v="33.644199999999998"/>
    <n v="1"/>
    <n v="1"/>
    <n v="21.616399999999999"/>
    <n v="12.027799999999999"/>
    <x v="7"/>
  </r>
  <r>
    <d v="2004-12-03T00:00:00"/>
    <s v="SO72372"/>
    <n v="215"/>
    <n v="21154"/>
    <n v="4"/>
    <n v="3"/>
    <n v="1"/>
    <x v="72"/>
    <x v="1"/>
    <n v="12.027799999999999"/>
    <n v="33.644199999999998"/>
    <n v="33.644199999999998"/>
    <n v="1"/>
    <n v="1"/>
    <n v="21.616399999999999"/>
    <n v="12.027799999999999"/>
    <x v="7"/>
  </r>
  <r>
    <d v="2004-07-03T00:00:00"/>
    <s v="SO72390"/>
    <n v="215"/>
    <n v="11974"/>
    <n v="4"/>
    <n v="3"/>
    <n v="1"/>
    <x v="69"/>
    <x v="1"/>
    <n v="12.027799999999999"/>
    <n v="33.644199999999998"/>
    <n v="33.644199999999998"/>
    <n v="1"/>
    <n v="1"/>
    <n v="21.616399999999999"/>
    <n v="12.027799999999999"/>
    <x v="7"/>
  </r>
  <r>
    <d v="2004-11-03T00:00:00"/>
    <s v="SO72373"/>
    <n v="215"/>
    <n v="21705"/>
    <n v="4"/>
    <n v="3"/>
    <n v="1"/>
    <x v="66"/>
    <x v="1"/>
    <n v="12.027799999999999"/>
    <n v="33.644199999999998"/>
    <n v="33.644199999999998"/>
    <n v="1"/>
    <n v="1"/>
    <n v="21.616399999999999"/>
    <n v="12.027799999999999"/>
    <x v="7"/>
  </r>
  <r>
    <d v="2004-02-04T00:00:00"/>
    <s v="SO72456"/>
    <n v="215"/>
    <n v="23388"/>
    <n v="4"/>
    <n v="3"/>
    <n v="1"/>
    <x v="75"/>
    <x v="1"/>
    <n v="12.027799999999999"/>
    <n v="33.644199999999998"/>
    <n v="33.644199999999998"/>
    <n v="1"/>
    <n v="1"/>
    <n v="21.616399999999999"/>
    <n v="12.027799999999999"/>
    <x v="7"/>
  </r>
  <r>
    <d v="2004-04-05T00:00:00"/>
    <s v="SO72494"/>
    <n v="215"/>
    <n v="17328"/>
    <n v="9"/>
    <n v="3"/>
    <n v="1"/>
    <x v="85"/>
    <x v="0"/>
    <n v="12.027799999999999"/>
    <n v="33.644199999999998"/>
    <n v="33.644199999999998"/>
    <n v="1"/>
    <n v="1"/>
    <n v="21.616399999999999"/>
    <n v="12.027799999999999"/>
    <x v="7"/>
  </r>
  <r>
    <d v="2004-01-04T00:00:00"/>
    <s v="SO72538"/>
    <n v="215"/>
    <n v="16941"/>
    <n v="8"/>
    <n v="3"/>
    <n v="1"/>
    <x v="73"/>
    <x v="4"/>
    <n v="12.027799999999999"/>
    <n v="33.644199999999998"/>
    <n v="33.644199999999998"/>
    <n v="1"/>
    <n v="1"/>
    <n v="21.616399999999999"/>
    <n v="12.027799999999999"/>
    <x v="7"/>
  </r>
  <r>
    <d v="2004-12-04T00:00:00"/>
    <s v="SO72648"/>
    <n v="215"/>
    <n v="27324"/>
    <n v="7"/>
    <n v="3"/>
    <n v="1"/>
    <x v="79"/>
    <x v="6"/>
    <n v="12.027799999999999"/>
    <n v="33.644199999999998"/>
    <n v="33.644199999999998"/>
    <n v="1"/>
    <n v="1"/>
    <n v="21.616399999999999"/>
    <n v="12.027799999999999"/>
    <x v="7"/>
  </r>
  <r>
    <d v="2004-05-05T00:00:00"/>
    <s v="SO72978"/>
    <n v="215"/>
    <n v="11212"/>
    <n v="6"/>
    <n v="3"/>
    <n v="1"/>
    <x v="86"/>
    <x v="3"/>
    <n v="12.027799999999999"/>
    <n v="33.644199999999998"/>
    <n v="33.644199999999998"/>
    <n v="1"/>
    <n v="1"/>
    <n v="21.616399999999999"/>
    <n v="12.027799999999999"/>
    <x v="7"/>
  </r>
  <r>
    <d v="2004-06-03T00:00:00"/>
    <s v="SO73142"/>
    <n v="215"/>
    <n v="20725"/>
    <n v="10"/>
    <n v="3"/>
    <n v="1"/>
    <x v="68"/>
    <x v="5"/>
    <n v="12.027799999999999"/>
    <n v="33.644199999999998"/>
    <n v="33.644199999999998"/>
    <n v="1"/>
    <n v="1"/>
    <n v="21.616399999999999"/>
    <n v="12.027799999999999"/>
    <x v="7"/>
  </r>
  <r>
    <d v="2004-01-06T00:00:00"/>
    <s v="SO73384"/>
    <n v="215"/>
    <n v="16656"/>
    <n v="9"/>
    <n v="3"/>
    <n v="1"/>
    <x v="103"/>
    <x v="0"/>
    <n v="12.027799999999999"/>
    <n v="33.644199999999998"/>
    <n v="33.644199999999998"/>
    <n v="1"/>
    <n v="1"/>
    <n v="21.616399999999999"/>
    <n v="12.027799999999999"/>
    <x v="7"/>
  </r>
  <r>
    <d v="2004-06-03T00:00:00"/>
    <s v="SO73434"/>
    <n v="215"/>
    <n v="26122"/>
    <n v="4"/>
    <n v="3"/>
    <n v="1"/>
    <x v="68"/>
    <x v="1"/>
    <n v="12.027799999999999"/>
    <n v="33.644199999999998"/>
    <n v="33.644199999999998"/>
    <n v="1"/>
    <n v="1"/>
    <n v="21.616399999999999"/>
    <n v="12.027799999999999"/>
    <x v="7"/>
  </r>
  <r>
    <d v="2004-03-05T00:00:00"/>
    <s v="SO73515"/>
    <n v="215"/>
    <n v="22803"/>
    <n v="8"/>
    <n v="3"/>
    <n v="1"/>
    <x v="84"/>
    <x v="4"/>
    <n v="12.027799999999999"/>
    <n v="33.644199999999998"/>
    <n v="33.644199999999998"/>
    <n v="1"/>
    <n v="1"/>
    <n v="21.616399999999999"/>
    <n v="12.027799999999999"/>
    <x v="7"/>
  </r>
  <r>
    <d v="2004-10-04T00:00:00"/>
    <s v="SO73792"/>
    <n v="215"/>
    <n v="14069"/>
    <n v="9"/>
    <n v="3"/>
    <n v="1"/>
    <x v="78"/>
    <x v="0"/>
    <n v="12.027799999999999"/>
    <n v="33.644199999999998"/>
    <n v="33.644199999999998"/>
    <n v="1"/>
    <n v="1"/>
    <n v="21.616399999999999"/>
    <n v="12.027799999999999"/>
    <x v="7"/>
  </r>
  <r>
    <d v="2004-05-03T00:00:00"/>
    <s v="SO73903"/>
    <n v="215"/>
    <n v="29441"/>
    <n v="8"/>
    <n v="3"/>
    <n v="1"/>
    <x v="62"/>
    <x v="4"/>
    <n v="12.027799999999999"/>
    <n v="33.644199999999998"/>
    <n v="33.644199999999998"/>
    <n v="1"/>
    <n v="1"/>
    <n v="21.616399999999999"/>
    <n v="12.027799999999999"/>
    <x v="7"/>
  </r>
  <r>
    <d v="2004-04-06T00:00:00"/>
    <s v="SO73946"/>
    <n v="215"/>
    <n v="20248"/>
    <n v="9"/>
    <n v="3"/>
    <n v="1"/>
    <x v="97"/>
    <x v="0"/>
    <n v="12.027799999999999"/>
    <n v="33.644199999999998"/>
    <n v="33.644199999999998"/>
    <n v="1"/>
    <n v="1"/>
    <n v="21.616399999999999"/>
    <n v="12.027799999999999"/>
    <x v="7"/>
  </r>
  <r>
    <d v="2004-11-04T00:00:00"/>
    <s v="SO74105"/>
    <n v="215"/>
    <n v="20223"/>
    <n v="9"/>
    <n v="3"/>
    <n v="1"/>
    <x v="81"/>
    <x v="0"/>
    <n v="12.027799999999999"/>
    <n v="33.644199999999998"/>
    <n v="33.644199999999998"/>
    <n v="1"/>
    <n v="1"/>
    <n v="21.616399999999999"/>
    <n v="12.027799999999999"/>
    <x v="7"/>
  </r>
  <r>
    <d v="2003-11-09T00:00:00"/>
    <s v="SO61344"/>
    <n v="480"/>
    <n v="17816"/>
    <n v="7"/>
    <n v="3"/>
    <n v="1"/>
    <x v="113"/>
    <x v="6"/>
    <n v="0.85650000000000004"/>
    <n v="2.29"/>
    <n v="2.29"/>
    <n v="1"/>
    <n v="1"/>
    <n v="1.4335"/>
    <n v="0.85650000000000004"/>
    <x v="43"/>
  </r>
  <r>
    <d v="2003-10-10T00:00:00"/>
    <s v="SO61407"/>
    <n v="483"/>
    <n v="20974"/>
    <n v="7"/>
    <n v="3"/>
    <n v="1"/>
    <x v="28"/>
    <x v="6"/>
    <n v="44.88"/>
    <n v="120"/>
    <n v="120"/>
    <n v="1"/>
    <n v="1"/>
    <n v="75.12"/>
    <n v="44.88"/>
    <x v="65"/>
  </r>
  <r>
    <d v="2003-01-11T00:00:00"/>
    <s v="SO61488"/>
    <n v="475"/>
    <n v="21545"/>
    <n v="10"/>
    <n v="3"/>
    <n v="1"/>
    <x v="30"/>
    <x v="5"/>
    <n v="26.176300000000001"/>
    <n v="69.989999999999995"/>
    <n v="69.989999999999995"/>
    <n v="1"/>
    <n v="1"/>
    <n v="43.813699999999997"/>
    <n v="26.176300000000001"/>
    <x v="39"/>
  </r>
  <r>
    <d v="2003-10-10T00:00:00"/>
    <s v="SO61548"/>
    <n v="232"/>
    <n v="12386"/>
    <n v="8"/>
    <n v="3"/>
    <n v="1"/>
    <x v="28"/>
    <x v="4"/>
    <n v="31.724399999999999"/>
    <n v="48.067300000000003"/>
    <n v="48.067300000000003"/>
    <n v="1"/>
    <n v="1"/>
    <n v="16.342900000000004"/>
    <n v="31.724399999999999"/>
    <x v="62"/>
  </r>
  <r>
    <d v="2003-03-12T00:00:00"/>
    <s v="SO61571"/>
    <n v="487"/>
    <n v="19373"/>
    <n v="8"/>
    <n v="3"/>
    <n v="1"/>
    <x v="38"/>
    <x v="4"/>
    <n v="20.566299999999998"/>
    <n v="54.99"/>
    <n v="54.99"/>
    <n v="1"/>
    <n v="1"/>
    <n v="34.423700000000004"/>
    <n v="20.566299999999998"/>
    <x v="90"/>
  </r>
  <r>
    <d v="2003-03-10T00:00:00"/>
    <s v="SO61629"/>
    <n v="229"/>
    <n v="28890"/>
    <n v="8"/>
    <n v="3"/>
    <n v="1"/>
    <x v="11"/>
    <x v="4"/>
    <n v="31.724399999999999"/>
    <n v="48.067300000000003"/>
    <n v="48.067300000000003"/>
    <n v="1"/>
    <n v="1"/>
    <n v="16.342900000000004"/>
    <n v="31.724399999999999"/>
    <x v="31"/>
  </r>
  <r>
    <d v="2003-04-12T00:00:00"/>
    <s v="SO61759"/>
    <n v="223"/>
    <n v="19925"/>
    <n v="8"/>
    <n v="3"/>
    <n v="1"/>
    <x v="26"/>
    <x v="4"/>
    <n v="5.7051999999999996"/>
    <n v="8.6441999999999997"/>
    <n v="8.6441999999999997"/>
    <n v="1"/>
    <n v="1"/>
    <n v="2.9390000000000001"/>
    <n v="5.7051999999999996"/>
    <x v="34"/>
  </r>
  <r>
    <d v="2003-08-12T00:00:00"/>
    <s v="SO62240"/>
    <n v="488"/>
    <n v="22678"/>
    <n v="8"/>
    <n v="3"/>
    <n v="1"/>
    <x v="32"/>
    <x v="4"/>
    <n v="41.572299999999998"/>
    <n v="53.99"/>
    <n v="53.99"/>
    <n v="1"/>
    <n v="1"/>
    <n v="12.417700000000004"/>
    <n v="41.572299999999998"/>
    <x v="8"/>
  </r>
  <r>
    <d v="2003-07-12T00:00:00"/>
    <s v="SO62433"/>
    <n v="480"/>
    <n v="14542"/>
    <n v="10"/>
    <n v="3"/>
    <n v="1"/>
    <x v="9"/>
    <x v="5"/>
    <n v="0.85650000000000004"/>
    <n v="2.29"/>
    <n v="2.29"/>
    <n v="1"/>
    <n v="1"/>
    <n v="1.4335"/>
    <n v="0.85650000000000004"/>
    <x v="43"/>
  </r>
  <r>
    <d v="2003-12-11T00:00:00"/>
    <s v="SO62432"/>
    <n v="471"/>
    <n v="25317"/>
    <n v="8"/>
    <n v="3"/>
    <n v="1"/>
    <x v="27"/>
    <x v="4"/>
    <n v="23.748999999999999"/>
    <n v="63.5"/>
    <n v="63.5"/>
    <n v="1"/>
    <n v="1"/>
    <n v="39.751000000000005"/>
    <n v="23.748999999999999"/>
    <x v="101"/>
  </r>
  <r>
    <d v="2003-08-10T00:00:00"/>
    <s v="SO62500"/>
    <n v="487"/>
    <n v="20723"/>
    <n v="8"/>
    <n v="3"/>
    <n v="1"/>
    <x v="31"/>
    <x v="4"/>
    <n v="20.566299999999998"/>
    <n v="54.99"/>
    <n v="54.99"/>
    <n v="1"/>
    <n v="1"/>
    <n v="34.423700000000004"/>
    <n v="20.566299999999998"/>
    <x v="90"/>
  </r>
  <r>
    <d v="2003-02-11T00:00:00"/>
    <s v="SO62537"/>
    <n v="473"/>
    <n v="14995"/>
    <n v="7"/>
    <n v="3"/>
    <n v="1"/>
    <x v="23"/>
    <x v="6"/>
    <n v="23.748999999999999"/>
    <n v="63.5"/>
    <n v="63.5"/>
    <n v="1"/>
    <n v="1"/>
    <n v="39.751000000000005"/>
    <n v="23.748999999999999"/>
    <x v="92"/>
  </r>
  <r>
    <d v="2003-08-10T00:00:00"/>
    <s v="SO62846"/>
    <n v="223"/>
    <n v="17710"/>
    <n v="10"/>
    <n v="3"/>
    <n v="1"/>
    <x v="31"/>
    <x v="5"/>
    <n v="5.7051999999999996"/>
    <n v="8.6441999999999997"/>
    <n v="8.6441999999999997"/>
    <n v="1"/>
    <n v="1"/>
    <n v="2.9390000000000001"/>
    <n v="5.7051999999999996"/>
    <x v="34"/>
  </r>
  <r>
    <d v="2003-05-10T00:00:00"/>
    <s v="SO62954"/>
    <n v="540"/>
    <n v="28902"/>
    <n v="8"/>
    <n v="3"/>
    <n v="1"/>
    <x v="29"/>
    <x v="4"/>
    <n v="12.192399999999999"/>
    <n v="32.6"/>
    <n v="32.6"/>
    <n v="1"/>
    <n v="1"/>
    <n v="20.407600000000002"/>
    <n v="12.192399999999999"/>
    <x v="33"/>
  </r>
  <r>
    <d v="2003-03-10T00:00:00"/>
    <s v="SO63057"/>
    <n v="530"/>
    <n v="25742"/>
    <n v="8"/>
    <n v="3"/>
    <n v="1"/>
    <x v="11"/>
    <x v="4"/>
    <n v="1.8663000000000001"/>
    <n v="4.99"/>
    <n v="4.99"/>
    <n v="1"/>
    <n v="1"/>
    <n v="3.1237000000000004"/>
    <n v="1.8663000000000001"/>
    <x v="76"/>
  </r>
  <r>
    <d v="2003-12-12T00:00:00"/>
    <s v="SO63114"/>
    <n v="538"/>
    <n v="22484"/>
    <n v="7"/>
    <n v="3"/>
    <n v="1"/>
    <x v="3"/>
    <x v="6"/>
    <n v="8.0373000000000001"/>
    <n v="21.49"/>
    <n v="21.49"/>
    <n v="1"/>
    <n v="1"/>
    <n v="13.452699999999998"/>
    <n v="8.0373000000000001"/>
    <x v="75"/>
  </r>
  <r>
    <d v="2003-07-11T00:00:00"/>
    <s v="SO63332"/>
    <n v="491"/>
    <n v="25733"/>
    <n v="7"/>
    <n v="3"/>
    <n v="1"/>
    <x v="12"/>
    <x v="6"/>
    <n v="41.572299999999998"/>
    <n v="53.99"/>
    <n v="53.99"/>
    <n v="1"/>
    <n v="1"/>
    <n v="12.417700000000004"/>
    <n v="41.572299999999998"/>
    <x v="59"/>
  </r>
  <r>
    <d v="2003-06-12T00:00:00"/>
    <s v="SO63359"/>
    <n v="229"/>
    <n v="24114"/>
    <n v="10"/>
    <n v="3"/>
    <n v="1"/>
    <x v="13"/>
    <x v="5"/>
    <n v="31.724399999999999"/>
    <n v="48.067300000000003"/>
    <n v="48.067300000000003"/>
    <n v="1"/>
    <n v="1"/>
    <n v="16.342900000000004"/>
    <n v="31.724399999999999"/>
    <x v="31"/>
  </r>
  <r>
    <d v="2004-11-01T00:00:00"/>
    <s v="SO63301"/>
    <n v="229"/>
    <n v="15924"/>
    <n v="7"/>
    <n v="3"/>
    <n v="1"/>
    <x v="44"/>
    <x v="6"/>
    <n v="31.724399999999999"/>
    <n v="48.067300000000003"/>
    <n v="48.067300000000003"/>
    <n v="1"/>
    <n v="1"/>
    <n v="16.342900000000004"/>
    <n v="31.724399999999999"/>
    <x v="31"/>
  </r>
  <r>
    <d v="2003-05-11T00:00:00"/>
    <s v="SO63368"/>
    <n v="482"/>
    <n v="14170"/>
    <n v="7"/>
    <n v="3"/>
    <n v="1"/>
    <x v="39"/>
    <x v="6"/>
    <n v="3.3622999999999998"/>
    <n v="8.99"/>
    <n v="8.99"/>
    <n v="1"/>
    <n v="1"/>
    <n v="5.6277000000000008"/>
    <n v="3.3622999999999998"/>
    <x v="98"/>
  </r>
  <r>
    <d v="2004-11-01T00:00:00"/>
    <s v="SO63594"/>
    <n v="466"/>
    <n v="11411"/>
    <n v="8"/>
    <n v="3"/>
    <n v="1"/>
    <x v="44"/>
    <x v="4"/>
    <n v="9.7135999999999996"/>
    <n v="23.548100000000002"/>
    <n v="23.548100000000002"/>
    <n v="1"/>
    <n v="1"/>
    <n v="13.834500000000002"/>
    <n v="9.7135999999999996"/>
    <x v="99"/>
  </r>
  <r>
    <d v="2003-01-11T00:00:00"/>
    <s v="SO63701"/>
    <n v="537"/>
    <n v="13680"/>
    <n v="10"/>
    <n v="3"/>
    <n v="1"/>
    <x v="30"/>
    <x v="5"/>
    <n v="13.09"/>
    <n v="35"/>
    <n v="35"/>
    <n v="1"/>
    <n v="1"/>
    <n v="21.91"/>
    <n v="13.09"/>
    <x v="56"/>
  </r>
  <r>
    <d v="2003-11-12T00:00:00"/>
    <s v="SO64031"/>
    <n v="229"/>
    <n v="22707"/>
    <n v="8"/>
    <n v="3"/>
    <n v="1"/>
    <x v="34"/>
    <x v="4"/>
    <n v="31.724399999999999"/>
    <n v="48.067300000000003"/>
    <n v="48.067300000000003"/>
    <n v="1"/>
    <n v="1"/>
    <n v="16.342900000000004"/>
    <n v="31.724399999999999"/>
    <x v="31"/>
  </r>
  <r>
    <d v="2003-06-12T00:00:00"/>
    <s v="SO64030"/>
    <n v="480"/>
    <n v="22498"/>
    <n v="7"/>
    <n v="3"/>
    <n v="1"/>
    <x v="13"/>
    <x v="6"/>
    <n v="0.85650000000000004"/>
    <n v="2.29"/>
    <n v="2.29"/>
    <n v="1"/>
    <n v="1"/>
    <n v="1.4335"/>
    <n v="0.85650000000000004"/>
    <x v="43"/>
  </r>
  <r>
    <d v="2004-03-01T00:00:00"/>
    <s v="SO64068"/>
    <n v="540"/>
    <n v="14186"/>
    <n v="7"/>
    <n v="3"/>
    <n v="1"/>
    <x v="41"/>
    <x v="6"/>
    <n v="12.192399999999999"/>
    <n v="32.6"/>
    <n v="32.6"/>
    <n v="1"/>
    <n v="1"/>
    <n v="20.407600000000002"/>
    <n v="12.192399999999999"/>
    <x v="33"/>
  </r>
  <r>
    <d v="2004-12-01T00:00:00"/>
    <s v="SO64092"/>
    <n v="235"/>
    <n v="14932"/>
    <n v="7"/>
    <n v="3"/>
    <n v="1"/>
    <x v="42"/>
    <x v="6"/>
    <n v="31.724399999999999"/>
    <n v="48.067300000000003"/>
    <n v="48.067300000000003"/>
    <n v="1"/>
    <n v="1"/>
    <n v="16.342900000000004"/>
    <n v="31.724399999999999"/>
    <x v="4"/>
  </r>
  <r>
    <d v="2004-02-01T00:00:00"/>
    <s v="SO64187"/>
    <n v="537"/>
    <n v="15675"/>
    <n v="8"/>
    <n v="3"/>
    <n v="1"/>
    <x v="43"/>
    <x v="4"/>
    <n v="13.09"/>
    <n v="35"/>
    <n v="35"/>
    <n v="1"/>
    <n v="1"/>
    <n v="21.91"/>
    <n v="13.09"/>
    <x v="56"/>
  </r>
  <r>
    <d v="2003-11-12T00:00:00"/>
    <s v="SO64183"/>
    <n v="486"/>
    <n v="16589"/>
    <n v="10"/>
    <n v="3"/>
    <n v="1"/>
    <x v="34"/>
    <x v="5"/>
    <n v="59.466000000000001"/>
    <n v="159"/>
    <n v="159"/>
    <n v="1"/>
    <n v="1"/>
    <n v="99.533999999999992"/>
    <n v="59.466000000000001"/>
    <x v="69"/>
  </r>
  <r>
    <d v="2003-04-12T00:00:00"/>
    <s v="SO64248"/>
    <n v="229"/>
    <n v="25498"/>
    <n v="8"/>
    <n v="3"/>
    <n v="1"/>
    <x v="26"/>
    <x v="4"/>
    <n v="31.724399999999999"/>
    <n v="48.067300000000003"/>
    <n v="48.067300000000003"/>
    <n v="1"/>
    <n v="1"/>
    <n v="16.342900000000004"/>
    <n v="31.724399999999999"/>
    <x v="31"/>
  </r>
  <r>
    <d v="2004-05-01T00:00:00"/>
    <s v="SO64340"/>
    <n v="484"/>
    <n v="21521"/>
    <n v="7"/>
    <n v="3"/>
    <n v="1"/>
    <x v="35"/>
    <x v="6"/>
    <n v="2.9733000000000001"/>
    <n v="7.95"/>
    <n v="7.95"/>
    <n v="1"/>
    <n v="1"/>
    <n v="4.9767000000000001"/>
    <n v="2.9733000000000001"/>
    <x v="94"/>
  </r>
  <r>
    <d v="2004-03-02T00:00:00"/>
    <s v="SO64409"/>
    <n v="488"/>
    <n v="19935"/>
    <n v="8"/>
    <n v="3"/>
    <n v="1"/>
    <x v="49"/>
    <x v="4"/>
    <n v="41.572299999999998"/>
    <n v="53.99"/>
    <n v="53.99"/>
    <n v="1"/>
    <n v="1"/>
    <n v="12.417700000000004"/>
    <n v="41.572299999999998"/>
    <x v="8"/>
  </r>
  <r>
    <d v="2004-02-01T00:00:00"/>
    <s v="SO64466"/>
    <n v="490"/>
    <n v="17897"/>
    <n v="7"/>
    <n v="3"/>
    <n v="1"/>
    <x v="43"/>
    <x v="6"/>
    <n v="41.572299999999998"/>
    <n v="53.99"/>
    <n v="53.99"/>
    <n v="1"/>
    <n v="1"/>
    <n v="12.417700000000004"/>
    <n v="41.572299999999998"/>
    <x v="79"/>
  </r>
  <r>
    <d v="2003-06-12T00:00:00"/>
    <s v="SO64592"/>
    <n v="530"/>
    <n v="11241"/>
    <n v="7"/>
    <n v="3"/>
    <n v="1"/>
    <x v="13"/>
    <x v="6"/>
    <n v="1.8663000000000001"/>
    <n v="4.99"/>
    <n v="4.99"/>
    <n v="1"/>
    <n v="1"/>
    <n v="3.1237000000000004"/>
    <n v="1.8663000000000001"/>
    <x v="76"/>
  </r>
  <r>
    <d v="2004-01-01T00:00:00"/>
    <s v="SO64523"/>
    <n v="464"/>
    <n v="22437"/>
    <n v="10"/>
    <n v="3"/>
    <n v="1"/>
    <x v="36"/>
    <x v="5"/>
    <n v="9.7135999999999996"/>
    <n v="23.548100000000002"/>
    <n v="23.548100000000002"/>
    <n v="1"/>
    <n v="1"/>
    <n v="13.834500000000002"/>
    <n v="9.7135999999999996"/>
    <x v="97"/>
  </r>
  <r>
    <d v="2004-04-01T00:00:00"/>
    <s v="SO64649"/>
    <n v="473"/>
    <n v="13589"/>
    <n v="7"/>
    <n v="3"/>
    <n v="1"/>
    <x v="33"/>
    <x v="6"/>
    <n v="23.748999999999999"/>
    <n v="63.5"/>
    <n v="63.5"/>
    <n v="1"/>
    <n v="1"/>
    <n v="39.751000000000005"/>
    <n v="23.748999999999999"/>
    <x v="92"/>
  </r>
  <r>
    <d v="2004-08-01T00:00:00"/>
    <s v="SO64804"/>
    <n v="229"/>
    <n v="12475"/>
    <n v="8"/>
    <n v="3"/>
    <n v="1"/>
    <x v="45"/>
    <x v="4"/>
    <n v="31.724399999999999"/>
    <n v="48.067300000000003"/>
    <n v="48.067300000000003"/>
    <n v="1"/>
    <n v="1"/>
    <n v="16.342900000000004"/>
    <n v="31.724399999999999"/>
    <x v="31"/>
  </r>
  <r>
    <d v="2003-10-12T00:00:00"/>
    <s v="SO64861"/>
    <n v="539"/>
    <n v="17932"/>
    <n v="7"/>
    <n v="3"/>
    <n v="1"/>
    <x v="14"/>
    <x v="6"/>
    <n v="9.3462999999999994"/>
    <n v="24.99"/>
    <n v="24.99"/>
    <n v="1"/>
    <n v="1"/>
    <n v="15.643699999999999"/>
    <n v="9.3462999999999994"/>
    <x v="80"/>
  </r>
  <r>
    <d v="2003-10-12T00:00:00"/>
    <s v="SO64893"/>
    <n v="226"/>
    <n v="20793"/>
    <n v="7"/>
    <n v="3"/>
    <n v="1"/>
    <x v="14"/>
    <x v="6"/>
    <n v="31.724399999999999"/>
    <n v="48.067300000000003"/>
    <n v="48.067300000000003"/>
    <n v="1"/>
    <n v="1"/>
    <n v="16.342900000000004"/>
    <n v="31.724399999999999"/>
    <x v="23"/>
  </r>
  <r>
    <d v="2003-02-11T00:00:00"/>
    <s v="SO64904"/>
    <n v="480"/>
    <n v="17959"/>
    <n v="10"/>
    <n v="3"/>
    <n v="1"/>
    <x v="23"/>
    <x v="5"/>
    <n v="0.85650000000000004"/>
    <n v="2.29"/>
    <n v="2.29"/>
    <n v="1"/>
    <n v="1"/>
    <n v="1.4335"/>
    <n v="0.85650000000000004"/>
    <x v="43"/>
  </r>
  <r>
    <d v="2004-07-01T00:00:00"/>
    <s v="SO64921"/>
    <n v="232"/>
    <n v="16386"/>
    <n v="10"/>
    <n v="3"/>
    <n v="1"/>
    <x v="48"/>
    <x v="5"/>
    <n v="31.724399999999999"/>
    <n v="48.067300000000003"/>
    <n v="48.067300000000003"/>
    <n v="1"/>
    <n v="1"/>
    <n v="16.342900000000004"/>
    <n v="31.724399999999999"/>
    <x v="62"/>
  </r>
  <r>
    <d v="2004-02-01T00:00:00"/>
    <s v="SO65452"/>
    <n v="479"/>
    <n v="22429"/>
    <n v="10"/>
    <n v="3"/>
    <n v="1"/>
    <x v="43"/>
    <x v="5"/>
    <n v="3.3622999999999998"/>
    <n v="8.99"/>
    <n v="8.99"/>
    <n v="1"/>
    <n v="1"/>
    <n v="5.6277000000000008"/>
    <n v="3.3622999999999998"/>
    <x v="95"/>
  </r>
  <r>
    <d v="2003-12-11T00:00:00"/>
    <s v="SO65454"/>
    <n v="488"/>
    <n v="17945"/>
    <n v="8"/>
    <n v="3"/>
    <n v="1"/>
    <x v="27"/>
    <x v="4"/>
    <n v="41.572299999999998"/>
    <n v="53.99"/>
    <n v="53.99"/>
    <n v="1"/>
    <n v="1"/>
    <n v="12.417700000000004"/>
    <n v="41.572299999999998"/>
    <x v="8"/>
  </r>
  <r>
    <d v="2004-10-02T00:00:00"/>
    <s v="SO65533"/>
    <n v="471"/>
    <n v="29472"/>
    <n v="7"/>
    <n v="3"/>
    <n v="1"/>
    <x v="59"/>
    <x v="6"/>
    <n v="23.748999999999999"/>
    <n v="63.5"/>
    <n v="63.5"/>
    <n v="1"/>
    <n v="1"/>
    <n v="39.751000000000005"/>
    <n v="23.748999999999999"/>
    <x v="101"/>
  </r>
  <r>
    <d v="2004-11-02T00:00:00"/>
    <s v="SO65687"/>
    <n v="232"/>
    <n v="25774"/>
    <n v="10"/>
    <n v="3"/>
    <n v="1"/>
    <x v="57"/>
    <x v="5"/>
    <n v="31.724399999999999"/>
    <n v="48.067300000000003"/>
    <n v="48.067300000000003"/>
    <n v="1"/>
    <n v="1"/>
    <n v="16.342900000000004"/>
    <n v="31.724399999999999"/>
    <x v="62"/>
  </r>
  <r>
    <d v="2004-07-01T00:00:00"/>
    <s v="SO65874"/>
    <n v="489"/>
    <n v="11414"/>
    <n v="10"/>
    <n v="3"/>
    <n v="1"/>
    <x v="48"/>
    <x v="5"/>
    <n v="41.572299999999998"/>
    <n v="53.99"/>
    <n v="53.99"/>
    <n v="1"/>
    <n v="1"/>
    <n v="12.417700000000004"/>
    <n v="41.572299999999998"/>
    <x v="58"/>
  </r>
  <r>
    <d v="2004-11-02T00:00:00"/>
    <s v="SO65873"/>
    <n v="491"/>
    <n v="24217"/>
    <n v="10"/>
    <n v="3"/>
    <n v="1"/>
    <x v="57"/>
    <x v="5"/>
    <n v="41.572299999999998"/>
    <n v="53.99"/>
    <n v="53.99"/>
    <n v="1"/>
    <n v="1"/>
    <n v="12.417700000000004"/>
    <n v="41.572299999999998"/>
    <x v="59"/>
  </r>
  <r>
    <d v="2004-04-02T00:00:00"/>
    <s v="SO65853"/>
    <n v="541"/>
    <n v="17779"/>
    <n v="7"/>
    <n v="3"/>
    <n v="1"/>
    <x v="56"/>
    <x v="6"/>
    <n v="10.8423"/>
    <n v="28.99"/>
    <n v="28.99"/>
    <n v="1"/>
    <n v="1"/>
    <n v="18.1477"/>
    <n v="10.8423"/>
    <x v="49"/>
  </r>
  <r>
    <d v="2004-05-02T00:00:00"/>
    <s v="SO65913"/>
    <n v="480"/>
    <n v="18044"/>
    <n v="10"/>
    <n v="3"/>
    <n v="1"/>
    <x v="51"/>
    <x v="5"/>
    <n v="0.85650000000000004"/>
    <n v="2.29"/>
    <n v="2.29"/>
    <n v="1"/>
    <n v="1"/>
    <n v="1.4335"/>
    <n v="0.85650000000000004"/>
    <x v="43"/>
  </r>
  <r>
    <d v="2003-05-12T00:00:00"/>
    <s v="SO66090"/>
    <n v="537"/>
    <n v="13821"/>
    <n v="10"/>
    <n v="3"/>
    <n v="1"/>
    <x v="6"/>
    <x v="5"/>
    <n v="13.09"/>
    <n v="35"/>
    <n v="35"/>
    <n v="1"/>
    <n v="1"/>
    <n v="21.91"/>
    <n v="13.09"/>
    <x v="56"/>
  </r>
  <r>
    <d v="2003-09-12T00:00:00"/>
    <s v="SO66345"/>
    <n v="486"/>
    <n v="13530"/>
    <n v="10"/>
    <n v="3"/>
    <n v="1"/>
    <x v="7"/>
    <x v="5"/>
    <n v="59.466000000000001"/>
    <n v="159"/>
    <n v="159"/>
    <n v="1"/>
    <n v="1"/>
    <n v="99.533999999999992"/>
    <n v="59.466000000000001"/>
    <x v="69"/>
  </r>
  <r>
    <d v="2004-05-02T00:00:00"/>
    <s v="SO66414"/>
    <n v="530"/>
    <n v="11249"/>
    <n v="8"/>
    <n v="3"/>
    <n v="1"/>
    <x v="51"/>
    <x v="4"/>
    <n v="1.8663000000000001"/>
    <n v="4.99"/>
    <n v="4.99"/>
    <n v="1"/>
    <n v="1"/>
    <n v="3.1237000000000004"/>
    <n v="1.8663000000000001"/>
    <x v="76"/>
  </r>
  <r>
    <d v="2004-07-02T00:00:00"/>
    <s v="SO66694"/>
    <n v="229"/>
    <n v="24213"/>
    <n v="10"/>
    <n v="3"/>
    <n v="1"/>
    <x v="53"/>
    <x v="5"/>
    <n v="31.724399999999999"/>
    <n v="48.067300000000003"/>
    <n v="48.067300000000003"/>
    <n v="1"/>
    <n v="1"/>
    <n v="16.342900000000004"/>
    <n v="31.724399999999999"/>
    <x v="31"/>
  </r>
  <r>
    <d v="2004-04-01T00:00:00"/>
    <s v="SO66761"/>
    <n v="479"/>
    <n v="24036"/>
    <n v="8"/>
    <n v="3"/>
    <n v="1"/>
    <x v="33"/>
    <x v="4"/>
    <n v="3.3622999999999998"/>
    <n v="8.99"/>
    <n v="8.99"/>
    <n v="1"/>
    <n v="1"/>
    <n v="5.6277000000000008"/>
    <n v="3.3622999999999998"/>
    <x v="95"/>
  </r>
  <r>
    <d v="2003-11-12T00:00:00"/>
    <s v="SO66855"/>
    <n v="487"/>
    <n v="14783"/>
    <n v="10"/>
    <n v="3"/>
    <n v="1"/>
    <x v="34"/>
    <x v="5"/>
    <n v="20.566299999999998"/>
    <n v="54.99"/>
    <n v="54.99"/>
    <n v="1"/>
    <n v="1"/>
    <n v="34.423700000000004"/>
    <n v="20.566299999999998"/>
    <x v="90"/>
  </r>
  <r>
    <d v="2003-05-12T00:00:00"/>
    <s v="SO67156"/>
    <n v="488"/>
    <n v="18141"/>
    <n v="10"/>
    <n v="3"/>
    <n v="1"/>
    <x v="6"/>
    <x v="5"/>
    <n v="41.572299999999998"/>
    <n v="53.99"/>
    <n v="53.99"/>
    <n v="1"/>
    <n v="1"/>
    <n v="12.417700000000004"/>
    <n v="41.572299999999998"/>
    <x v="8"/>
  </r>
  <r>
    <d v="2004-02-01T00:00:00"/>
    <s v="SO67206"/>
    <n v="537"/>
    <n v="18127"/>
    <n v="10"/>
    <n v="3"/>
    <n v="1"/>
    <x v="43"/>
    <x v="5"/>
    <n v="13.09"/>
    <n v="35"/>
    <n v="35"/>
    <n v="1"/>
    <n v="1"/>
    <n v="21.91"/>
    <n v="13.09"/>
    <x v="56"/>
  </r>
  <r>
    <d v="2004-01-03T00:00:00"/>
    <s v="SO67500"/>
    <n v="528"/>
    <n v="22307"/>
    <n v="8"/>
    <n v="3"/>
    <n v="1"/>
    <x v="65"/>
    <x v="4"/>
    <n v="1.8663000000000001"/>
    <n v="4.99"/>
    <n v="4.99"/>
    <n v="1"/>
    <n v="1"/>
    <n v="3.1237000000000004"/>
    <n v="1.8663000000000001"/>
    <x v="73"/>
  </r>
  <r>
    <d v="2003-11-12T00:00:00"/>
    <s v="SO67530"/>
    <n v="486"/>
    <n v="18023"/>
    <n v="8"/>
    <n v="3"/>
    <n v="1"/>
    <x v="34"/>
    <x v="4"/>
    <n v="59.466000000000001"/>
    <n v="159"/>
    <n v="159"/>
    <n v="1"/>
    <n v="1"/>
    <n v="99.533999999999992"/>
    <n v="59.466000000000001"/>
    <x v="69"/>
  </r>
  <r>
    <d v="2004-10-01T00:00:00"/>
    <s v="SO67675"/>
    <n v="480"/>
    <n v="14715"/>
    <n v="8"/>
    <n v="3"/>
    <n v="1"/>
    <x v="40"/>
    <x v="4"/>
    <n v="0.85650000000000004"/>
    <n v="2.29"/>
    <n v="2.29"/>
    <n v="1"/>
    <n v="1"/>
    <n v="1.4335"/>
    <n v="0.85650000000000004"/>
    <x v="43"/>
  </r>
  <r>
    <d v="2004-06-01T00:00:00"/>
    <s v="SO67816"/>
    <n v="491"/>
    <n v="12565"/>
    <n v="7"/>
    <n v="3"/>
    <n v="1"/>
    <x v="46"/>
    <x v="6"/>
    <n v="41.572299999999998"/>
    <n v="53.99"/>
    <n v="53.99"/>
    <n v="1"/>
    <n v="1"/>
    <n v="12.417700000000004"/>
    <n v="41.572299999999998"/>
    <x v="59"/>
  </r>
  <r>
    <d v="2004-10-03T00:00:00"/>
    <s v="SO67910"/>
    <n v="472"/>
    <n v="19910"/>
    <n v="8"/>
    <n v="3"/>
    <n v="1"/>
    <x v="71"/>
    <x v="4"/>
    <n v="23.748999999999999"/>
    <n v="63.5"/>
    <n v="63.5"/>
    <n v="1"/>
    <n v="1"/>
    <n v="39.751000000000005"/>
    <n v="23.748999999999999"/>
    <x v="68"/>
  </r>
  <r>
    <d v="2004-04-03T00:00:00"/>
    <s v="SO68147"/>
    <n v="538"/>
    <n v="28367"/>
    <n v="10"/>
    <n v="3"/>
    <n v="1"/>
    <x v="67"/>
    <x v="5"/>
    <n v="8.0373000000000001"/>
    <n v="21.49"/>
    <n v="21.49"/>
    <n v="1"/>
    <n v="1"/>
    <n v="13.452699999999998"/>
    <n v="8.0373000000000001"/>
    <x v="75"/>
  </r>
  <r>
    <d v="2004-12-01T00:00:00"/>
    <s v="SO68134"/>
    <n v="232"/>
    <n v="12131"/>
    <n v="7"/>
    <n v="3"/>
    <n v="1"/>
    <x v="42"/>
    <x v="6"/>
    <n v="31.724399999999999"/>
    <n v="48.067300000000003"/>
    <n v="48.067300000000003"/>
    <n v="1"/>
    <n v="1"/>
    <n v="16.342900000000004"/>
    <n v="31.724399999999999"/>
    <x v="62"/>
  </r>
  <r>
    <d v="2004-05-03T00:00:00"/>
    <s v="SO68313"/>
    <n v="462"/>
    <n v="12590"/>
    <n v="10"/>
    <n v="3"/>
    <n v="1"/>
    <x v="62"/>
    <x v="5"/>
    <n v="9.7135999999999996"/>
    <n v="23.548100000000002"/>
    <n v="23.548100000000002"/>
    <n v="1"/>
    <n v="1"/>
    <n v="13.834500000000002"/>
    <n v="9.7135999999999996"/>
    <x v="96"/>
  </r>
  <r>
    <d v="2004-12-02T00:00:00"/>
    <s v="SO68312"/>
    <n v="486"/>
    <n v="22377"/>
    <n v="7"/>
    <n v="3"/>
    <n v="1"/>
    <x v="54"/>
    <x v="6"/>
    <n v="59.466000000000001"/>
    <n v="159"/>
    <n v="159"/>
    <n v="1"/>
    <n v="1"/>
    <n v="99.533999999999992"/>
    <n v="59.466000000000001"/>
    <x v="69"/>
  </r>
  <r>
    <d v="2004-08-01T00:00:00"/>
    <s v="SO68407"/>
    <n v="482"/>
    <n v="14700"/>
    <n v="10"/>
    <n v="3"/>
    <n v="1"/>
    <x v="45"/>
    <x v="5"/>
    <n v="3.3622999999999998"/>
    <n v="8.99"/>
    <n v="8.99"/>
    <n v="1"/>
    <n v="1"/>
    <n v="5.6277000000000008"/>
    <n v="3.3622999999999998"/>
    <x v="98"/>
  </r>
  <r>
    <d v="2004-02-03T00:00:00"/>
    <s v="SO68772"/>
    <n v="229"/>
    <n v="20897"/>
    <n v="7"/>
    <n v="3"/>
    <n v="1"/>
    <x v="60"/>
    <x v="6"/>
    <n v="31.724399999999999"/>
    <n v="48.067300000000003"/>
    <n v="48.067300000000003"/>
    <n v="1"/>
    <n v="1"/>
    <n v="16.342900000000004"/>
    <n v="31.724399999999999"/>
    <x v="31"/>
  </r>
  <r>
    <d v="2004-08-04T00:00:00"/>
    <s v="SO68898"/>
    <n v="232"/>
    <n v="19924"/>
    <n v="8"/>
    <n v="3"/>
    <n v="1"/>
    <x v="76"/>
    <x v="4"/>
    <n v="31.724399999999999"/>
    <n v="48.067300000000003"/>
    <n v="48.067300000000003"/>
    <n v="1"/>
    <n v="1"/>
    <n v="16.342900000000004"/>
    <n v="31.724399999999999"/>
    <x v="62"/>
  </r>
  <r>
    <d v="2004-03-04T00:00:00"/>
    <s v="SO69023"/>
    <n v="232"/>
    <n v="18010"/>
    <n v="7"/>
    <n v="3"/>
    <n v="1"/>
    <x v="74"/>
    <x v="6"/>
    <n v="31.724399999999999"/>
    <n v="48.067300000000003"/>
    <n v="48.067300000000003"/>
    <n v="1"/>
    <n v="1"/>
    <n v="16.342900000000004"/>
    <n v="31.724399999999999"/>
    <x v="62"/>
  </r>
  <r>
    <d v="2004-03-02T00:00:00"/>
    <s v="SO68987"/>
    <n v="480"/>
    <n v="23951"/>
    <n v="7"/>
    <n v="3"/>
    <n v="1"/>
    <x v="49"/>
    <x v="6"/>
    <n v="0.85650000000000004"/>
    <n v="2.29"/>
    <n v="2.29"/>
    <n v="1"/>
    <n v="1"/>
    <n v="1.4335"/>
    <n v="0.85650000000000004"/>
    <x v="43"/>
  </r>
  <r>
    <d v="2004-08-04T00:00:00"/>
    <s v="SO68966"/>
    <n v="487"/>
    <n v="18177"/>
    <n v="10"/>
    <n v="3"/>
    <n v="1"/>
    <x v="76"/>
    <x v="5"/>
    <n v="20.566299999999998"/>
    <n v="54.99"/>
    <n v="54.99"/>
    <n v="1"/>
    <n v="1"/>
    <n v="34.423700000000004"/>
    <n v="20.566299999999998"/>
    <x v="90"/>
  </r>
  <r>
    <d v="2004-11-02T00:00:00"/>
    <s v="SO69083"/>
    <n v="539"/>
    <n v="12302"/>
    <n v="8"/>
    <n v="3"/>
    <n v="1"/>
    <x v="57"/>
    <x v="4"/>
    <n v="9.3462999999999994"/>
    <n v="24.99"/>
    <n v="24.99"/>
    <n v="1"/>
    <n v="1"/>
    <n v="15.643699999999999"/>
    <n v="9.3462999999999994"/>
    <x v="80"/>
  </r>
  <r>
    <d v="2004-08-02T00:00:00"/>
    <s v="SO69101"/>
    <n v="481"/>
    <n v="18045"/>
    <n v="8"/>
    <n v="3"/>
    <n v="1"/>
    <x v="50"/>
    <x v="4"/>
    <n v="3.3622999999999998"/>
    <n v="8.99"/>
    <n v="8.99"/>
    <n v="1"/>
    <n v="1"/>
    <n v="5.6277000000000008"/>
    <n v="3.3622999999999998"/>
    <x v="100"/>
  </r>
  <r>
    <d v="2004-02-03T00:00:00"/>
    <s v="SO69205"/>
    <n v="480"/>
    <n v="13664"/>
    <n v="10"/>
    <n v="3"/>
    <n v="1"/>
    <x v="60"/>
    <x v="5"/>
    <n v="0.85650000000000004"/>
    <n v="2.29"/>
    <n v="2.29"/>
    <n v="1"/>
    <n v="1"/>
    <n v="1.4335"/>
    <n v="0.85650000000000004"/>
    <x v="43"/>
  </r>
  <r>
    <d v="2004-12-03T00:00:00"/>
    <s v="SO69624"/>
    <n v="223"/>
    <n v="11241"/>
    <n v="7"/>
    <n v="3"/>
    <n v="1"/>
    <x v="72"/>
    <x v="6"/>
    <n v="5.7051999999999996"/>
    <n v="8.6441999999999997"/>
    <n v="8.6441999999999997"/>
    <n v="1"/>
    <n v="1"/>
    <n v="2.9390000000000001"/>
    <n v="5.7051999999999996"/>
    <x v="34"/>
  </r>
  <r>
    <d v="2004-09-01T00:00:00"/>
    <s v="SO69720"/>
    <n v="223"/>
    <n v="20970"/>
    <n v="8"/>
    <n v="3"/>
    <n v="1"/>
    <x v="47"/>
    <x v="4"/>
    <n v="5.7051999999999996"/>
    <n v="8.6441999999999997"/>
    <n v="8.6441999999999997"/>
    <n v="1"/>
    <n v="1"/>
    <n v="2.9390000000000001"/>
    <n v="5.7051999999999996"/>
    <x v="34"/>
  </r>
  <r>
    <d v="2004-12-02T00:00:00"/>
    <s v="SO69696"/>
    <n v="480"/>
    <n v="16421"/>
    <n v="7"/>
    <n v="3"/>
    <n v="1"/>
    <x v="54"/>
    <x v="6"/>
    <n v="0.85650000000000004"/>
    <n v="2.29"/>
    <n v="2.29"/>
    <n v="1"/>
    <n v="1"/>
    <n v="1.4335"/>
    <n v="0.85650000000000004"/>
    <x v="43"/>
  </r>
  <r>
    <d v="2004-07-04T00:00:00"/>
    <s v="SO69770"/>
    <n v="229"/>
    <n v="19439"/>
    <n v="8"/>
    <n v="3"/>
    <n v="1"/>
    <x v="98"/>
    <x v="4"/>
    <n v="31.724399999999999"/>
    <n v="48.067300000000003"/>
    <n v="48.067300000000003"/>
    <n v="1"/>
    <n v="1"/>
    <n v="16.342900000000004"/>
    <n v="31.724399999999999"/>
    <x v="31"/>
  </r>
  <r>
    <d v="2004-08-02T00:00:00"/>
    <s v="SO69862"/>
    <n v="471"/>
    <n v="25522"/>
    <n v="8"/>
    <n v="3"/>
    <n v="1"/>
    <x v="50"/>
    <x v="4"/>
    <n v="23.748999999999999"/>
    <n v="63.5"/>
    <n v="63.5"/>
    <n v="1"/>
    <n v="1"/>
    <n v="39.751000000000005"/>
    <n v="23.748999999999999"/>
    <x v="101"/>
  </r>
  <r>
    <d v="2004-09-02T00:00:00"/>
    <s v="SO70935"/>
    <n v="538"/>
    <n v="27175"/>
    <n v="10"/>
    <n v="3"/>
    <n v="1"/>
    <x v="55"/>
    <x v="5"/>
    <n v="8.0373000000000001"/>
    <n v="21.49"/>
    <n v="21.49"/>
    <n v="1"/>
    <n v="1"/>
    <n v="13.452699999999998"/>
    <n v="8.0373000000000001"/>
    <x v="75"/>
  </r>
  <r>
    <d v="2004-09-04T00:00:00"/>
    <s v="SO70982"/>
    <n v="488"/>
    <n v="12663"/>
    <n v="7"/>
    <n v="3"/>
    <n v="1"/>
    <x v="80"/>
    <x v="6"/>
    <n v="41.572299999999998"/>
    <n v="53.99"/>
    <n v="53.99"/>
    <n v="1"/>
    <n v="1"/>
    <n v="12.417700000000004"/>
    <n v="41.572299999999998"/>
    <x v="8"/>
  </r>
  <r>
    <d v="2004-01-05T00:00:00"/>
    <s v="SO71046"/>
    <n v="229"/>
    <n v="13833"/>
    <n v="7"/>
    <n v="3"/>
    <n v="1"/>
    <x v="90"/>
    <x v="6"/>
    <n v="31.724399999999999"/>
    <n v="48.067300000000003"/>
    <n v="48.067300000000003"/>
    <n v="1"/>
    <n v="1"/>
    <n v="16.342900000000004"/>
    <n v="31.724399999999999"/>
    <x v="31"/>
  </r>
  <r>
    <d v="2004-01-03T00:00:00"/>
    <s v="SO71291"/>
    <n v="540"/>
    <n v="16540"/>
    <n v="8"/>
    <n v="3"/>
    <n v="1"/>
    <x v="65"/>
    <x v="4"/>
    <n v="12.192399999999999"/>
    <n v="32.6"/>
    <n v="32.6"/>
    <n v="1"/>
    <n v="1"/>
    <n v="20.407600000000002"/>
    <n v="12.192399999999999"/>
    <x v="33"/>
  </r>
  <r>
    <d v="2004-01-04T00:00:00"/>
    <s v="SO71581"/>
    <n v="487"/>
    <n v="21249"/>
    <n v="2"/>
    <n v="3"/>
    <n v="1"/>
    <x v="73"/>
    <x v="9"/>
    <n v="20.566299999999998"/>
    <n v="54.99"/>
    <n v="54.99"/>
    <n v="1"/>
    <n v="1"/>
    <n v="34.423700000000004"/>
    <n v="20.566299999999998"/>
    <x v="90"/>
  </r>
  <r>
    <d v="2004-06-05T00:00:00"/>
    <s v="SO71571"/>
    <n v="486"/>
    <n v="14941"/>
    <n v="10"/>
    <n v="3"/>
    <n v="1"/>
    <x v="91"/>
    <x v="5"/>
    <n v="59.466000000000001"/>
    <n v="159"/>
    <n v="159"/>
    <n v="1"/>
    <n v="1"/>
    <n v="99.533999999999992"/>
    <n v="59.466000000000001"/>
    <x v="69"/>
  </r>
  <r>
    <d v="2004-01-02T00:00:00"/>
    <s v="SO71568"/>
    <n v="540"/>
    <n v="20713"/>
    <n v="10"/>
    <n v="3"/>
    <n v="1"/>
    <x v="58"/>
    <x v="5"/>
    <n v="12.192399999999999"/>
    <n v="32.6"/>
    <n v="32.6"/>
    <n v="1"/>
    <n v="1"/>
    <n v="20.407600000000002"/>
    <n v="12.192399999999999"/>
    <x v="33"/>
  </r>
  <r>
    <d v="2004-02-03T00:00:00"/>
    <s v="SO71596"/>
    <n v="466"/>
    <n v="12836"/>
    <n v="10"/>
    <n v="3"/>
    <n v="1"/>
    <x v="60"/>
    <x v="5"/>
    <n v="9.7135999999999996"/>
    <n v="23.548100000000002"/>
    <n v="23.548100000000002"/>
    <n v="1"/>
    <n v="1"/>
    <n v="13.834500000000002"/>
    <n v="9.7135999999999996"/>
    <x v="99"/>
  </r>
  <r>
    <d v="2004-06-02T00:00:00"/>
    <s v="SO72236"/>
    <n v="479"/>
    <n v="11354"/>
    <n v="8"/>
    <n v="3"/>
    <n v="1"/>
    <x v="52"/>
    <x v="4"/>
    <n v="3.3622999999999998"/>
    <n v="8.99"/>
    <n v="8.99"/>
    <n v="1"/>
    <n v="1"/>
    <n v="5.6277000000000008"/>
    <n v="3.3622999999999998"/>
    <x v="95"/>
  </r>
  <r>
    <d v="2004-11-03T00:00:00"/>
    <s v="SO72449"/>
    <n v="537"/>
    <n v="19941"/>
    <n v="10"/>
    <n v="3"/>
    <n v="1"/>
    <x v="66"/>
    <x v="5"/>
    <n v="13.09"/>
    <n v="35"/>
    <n v="35"/>
    <n v="1"/>
    <n v="1"/>
    <n v="21.91"/>
    <n v="13.09"/>
    <x v="56"/>
  </r>
  <r>
    <d v="2004-09-03T00:00:00"/>
    <s v="SO72971"/>
    <n v="471"/>
    <n v="21054"/>
    <n v="7"/>
    <n v="3"/>
    <n v="1"/>
    <x v="70"/>
    <x v="6"/>
    <n v="23.748999999999999"/>
    <n v="63.5"/>
    <n v="63.5"/>
    <n v="1"/>
    <n v="1"/>
    <n v="39.751000000000005"/>
    <n v="23.748999999999999"/>
    <x v="101"/>
  </r>
  <r>
    <d v="2004-10-04T00:00:00"/>
    <s v="SO73145"/>
    <n v="229"/>
    <n v="24215"/>
    <n v="8"/>
    <n v="3"/>
    <n v="1"/>
    <x v="78"/>
    <x v="4"/>
    <n v="31.724399999999999"/>
    <n v="48.067300000000003"/>
    <n v="48.067300000000003"/>
    <n v="1"/>
    <n v="1"/>
    <n v="16.342900000000004"/>
    <n v="31.724399999999999"/>
    <x v="31"/>
  </r>
  <r>
    <d v="2004-04-04T00:00:00"/>
    <s v="SO73189"/>
    <n v="232"/>
    <n v="13511"/>
    <n v="7"/>
    <n v="3"/>
    <n v="1"/>
    <x v="83"/>
    <x v="6"/>
    <n v="31.724399999999999"/>
    <n v="48.067300000000003"/>
    <n v="48.067300000000003"/>
    <n v="1"/>
    <n v="1"/>
    <n v="16.342900000000004"/>
    <n v="31.724399999999999"/>
    <x v="62"/>
  </r>
  <r>
    <d v="2004-01-03T00:00:00"/>
    <s v="SO73309"/>
    <n v="462"/>
    <n v="12214"/>
    <n v="10"/>
    <n v="3"/>
    <n v="1"/>
    <x v="65"/>
    <x v="5"/>
    <n v="9.7135999999999996"/>
    <n v="23.548100000000002"/>
    <n v="23.548100000000002"/>
    <n v="1"/>
    <n v="1"/>
    <n v="13.834500000000002"/>
    <n v="9.7135999999999996"/>
    <x v="96"/>
  </r>
  <r>
    <d v="2004-08-03T00:00:00"/>
    <s v="SO73372"/>
    <n v="487"/>
    <n v="13586"/>
    <n v="10"/>
    <n v="3"/>
    <n v="1"/>
    <x v="63"/>
    <x v="5"/>
    <n v="20.566299999999998"/>
    <n v="54.99"/>
    <n v="54.99"/>
    <n v="1"/>
    <n v="1"/>
    <n v="34.423700000000004"/>
    <n v="20.566299999999998"/>
    <x v="90"/>
  </r>
  <r>
    <d v="2004-02-04T00:00:00"/>
    <s v="SO73460"/>
    <n v="487"/>
    <n v="13775"/>
    <n v="8"/>
    <n v="3"/>
    <n v="1"/>
    <x v="75"/>
    <x v="4"/>
    <n v="20.566299999999998"/>
    <n v="54.99"/>
    <n v="54.99"/>
    <n v="1"/>
    <n v="1"/>
    <n v="34.423700000000004"/>
    <n v="20.566299999999998"/>
    <x v="90"/>
  </r>
  <r>
    <d v="2004-07-04T00:00:00"/>
    <s v="SO73541"/>
    <n v="226"/>
    <n v="14690"/>
    <n v="8"/>
    <n v="3"/>
    <n v="1"/>
    <x v="98"/>
    <x v="4"/>
    <n v="31.724399999999999"/>
    <n v="48.067300000000003"/>
    <n v="48.067300000000003"/>
    <n v="1"/>
    <n v="1"/>
    <n v="16.342900000000004"/>
    <n v="31.724399999999999"/>
    <x v="23"/>
  </r>
  <r>
    <d v="2004-09-05T00:00:00"/>
    <s v="SO73545"/>
    <n v="480"/>
    <n v="19456"/>
    <n v="8"/>
    <n v="3"/>
    <n v="1"/>
    <x v="92"/>
    <x v="4"/>
    <n v="0.85650000000000004"/>
    <n v="2.29"/>
    <n v="2.29"/>
    <n v="1"/>
    <n v="1"/>
    <n v="1.4335"/>
    <n v="0.85650000000000004"/>
    <x v="43"/>
  </r>
  <r>
    <d v="2004-02-05T00:00:00"/>
    <s v="SO73512"/>
    <n v="226"/>
    <n v="24560"/>
    <n v="7"/>
    <n v="3"/>
    <n v="1"/>
    <x v="94"/>
    <x v="6"/>
    <n v="31.724399999999999"/>
    <n v="48.067300000000003"/>
    <n v="48.067300000000003"/>
    <n v="1"/>
    <n v="1"/>
    <n v="16.342900000000004"/>
    <n v="31.724399999999999"/>
    <x v="23"/>
  </r>
  <r>
    <d v="2004-01-04T00:00:00"/>
    <s v="SO73604"/>
    <n v="480"/>
    <n v="28378"/>
    <n v="7"/>
    <n v="3"/>
    <n v="1"/>
    <x v="73"/>
    <x v="6"/>
    <n v="0.85650000000000004"/>
    <n v="2.29"/>
    <n v="2.29"/>
    <n v="1"/>
    <n v="1"/>
    <n v="1.4335"/>
    <n v="0.85650000000000004"/>
    <x v="43"/>
  </r>
  <r>
    <d v="2004-12-04T00:00:00"/>
    <s v="SO73679"/>
    <n v="232"/>
    <n v="29418"/>
    <n v="8"/>
    <n v="3"/>
    <n v="1"/>
    <x v="79"/>
    <x v="4"/>
    <n v="31.724399999999999"/>
    <n v="48.067300000000003"/>
    <n v="48.067300000000003"/>
    <n v="1"/>
    <n v="1"/>
    <n v="16.342900000000004"/>
    <n v="31.724399999999999"/>
    <x v="62"/>
  </r>
  <r>
    <d v="2004-11-04T00:00:00"/>
    <s v="SO73783"/>
    <n v="541"/>
    <n v="12657"/>
    <n v="8"/>
    <n v="3"/>
    <n v="1"/>
    <x v="81"/>
    <x v="4"/>
    <n v="10.8423"/>
    <n v="28.99"/>
    <n v="28.99"/>
    <n v="1"/>
    <n v="1"/>
    <n v="18.1477"/>
    <n v="10.8423"/>
    <x v="49"/>
  </r>
  <r>
    <d v="2004-11-03T00:00:00"/>
    <s v="SO73790"/>
    <n v="232"/>
    <n v="16946"/>
    <n v="10"/>
    <n v="3"/>
    <n v="1"/>
    <x v="66"/>
    <x v="5"/>
    <n v="31.724399999999999"/>
    <n v="48.067300000000003"/>
    <n v="48.067300000000003"/>
    <n v="1"/>
    <n v="1"/>
    <n v="16.342900000000004"/>
    <n v="31.724399999999999"/>
    <x v="62"/>
  </r>
  <r>
    <d v="2004-05-06T00:00:00"/>
    <s v="SO73899"/>
    <n v="480"/>
    <n v="17880"/>
    <n v="10"/>
    <n v="3"/>
    <n v="1"/>
    <x v="109"/>
    <x v="5"/>
    <n v="0.85650000000000004"/>
    <n v="2.29"/>
    <n v="2.29"/>
    <n v="1"/>
    <n v="1"/>
    <n v="1.4335"/>
    <n v="0.85650000000000004"/>
    <x v="43"/>
  </r>
  <r>
    <d v="2004-08-05T00:00:00"/>
    <s v="SO74037"/>
    <n v="537"/>
    <n v="13515"/>
    <n v="8"/>
    <n v="3"/>
    <n v="1"/>
    <x v="88"/>
    <x v="4"/>
    <n v="13.09"/>
    <n v="35"/>
    <n v="35"/>
    <n v="1"/>
    <n v="1"/>
    <n v="21.91"/>
    <n v="13.09"/>
    <x v="56"/>
  </r>
  <r>
    <d v="2003-08-10T00:00:00"/>
    <s v="SO61293"/>
    <n v="232"/>
    <n v="18083"/>
    <n v="1"/>
    <n v="3"/>
    <n v="1"/>
    <x v="31"/>
    <x v="2"/>
    <n v="31.724399999999999"/>
    <n v="48.067300000000003"/>
    <n v="48.067300000000003"/>
    <n v="1"/>
    <n v="1"/>
    <n v="16.342900000000004"/>
    <n v="31.724399999999999"/>
    <x v="62"/>
  </r>
  <r>
    <d v="2003-07-12T00:00:00"/>
    <s v="SO62073"/>
    <n v="488"/>
    <n v="12033"/>
    <n v="1"/>
    <n v="3"/>
    <n v="1"/>
    <x v="9"/>
    <x v="2"/>
    <n v="41.572299999999998"/>
    <n v="53.99"/>
    <n v="53.99"/>
    <n v="1"/>
    <n v="1"/>
    <n v="12.417700000000004"/>
    <n v="41.572299999999998"/>
    <x v="8"/>
  </r>
  <r>
    <d v="2003-11-10T00:00:00"/>
    <s v="SO62590"/>
    <n v="489"/>
    <n v="27677"/>
    <n v="1"/>
    <n v="3"/>
    <n v="1"/>
    <x v="10"/>
    <x v="2"/>
    <n v="41.572299999999998"/>
    <n v="53.99"/>
    <n v="53.99"/>
    <n v="1"/>
    <n v="1"/>
    <n v="12.417700000000004"/>
    <n v="41.572299999999998"/>
    <x v="58"/>
  </r>
  <r>
    <d v="2004-03-01T00:00:00"/>
    <s v="SO62666"/>
    <n v="537"/>
    <n v="14448"/>
    <n v="1"/>
    <n v="3"/>
    <n v="1"/>
    <x v="41"/>
    <x v="2"/>
    <n v="13.09"/>
    <n v="35"/>
    <n v="35"/>
    <n v="1"/>
    <n v="1"/>
    <n v="21.91"/>
    <n v="13.09"/>
    <x v="56"/>
  </r>
  <r>
    <d v="2004-04-01T00:00:00"/>
    <s v="SO62735"/>
    <n v="232"/>
    <n v="14453"/>
    <n v="1"/>
    <n v="3"/>
    <n v="1"/>
    <x v="33"/>
    <x v="2"/>
    <n v="31.724399999999999"/>
    <n v="48.067300000000003"/>
    <n v="48.067300000000003"/>
    <n v="1"/>
    <n v="1"/>
    <n v="16.342900000000004"/>
    <n v="31.724399999999999"/>
    <x v="62"/>
  </r>
  <r>
    <d v="2003-02-12T00:00:00"/>
    <s v="SO62858"/>
    <n v="226"/>
    <n v="12030"/>
    <n v="1"/>
    <n v="3"/>
    <n v="1"/>
    <x v="8"/>
    <x v="2"/>
    <n v="31.724399999999999"/>
    <n v="48.067300000000003"/>
    <n v="48.067300000000003"/>
    <n v="1"/>
    <n v="1"/>
    <n v="16.342900000000004"/>
    <n v="31.724399999999999"/>
    <x v="23"/>
  </r>
  <r>
    <d v="2004-03-01T00:00:00"/>
    <s v="SO63027"/>
    <n v="223"/>
    <n v="14358"/>
    <n v="1"/>
    <n v="3"/>
    <n v="1"/>
    <x v="41"/>
    <x v="2"/>
    <n v="5.7051999999999996"/>
    <n v="8.6441999999999997"/>
    <n v="8.6441999999999997"/>
    <n v="1"/>
    <n v="1"/>
    <n v="2.9390000000000001"/>
    <n v="5.7051999999999996"/>
    <x v="34"/>
  </r>
  <r>
    <d v="2003-05-10T00:00:00"/>
    <s v="SO63043"/>
    <n v="537"/>
    <n v="12121"/>
    <n v="1"/>
    <n v="3"/>
    <n v="1"/>
    <x v="29"/>
    <x v="2"/>
    <n v="13.09"/>
    <n v="35"/>
    <n v="35"/>
    <n v="1"/>
    <n v="1"/>
    <n v="21.91"/>
    <n v="13.09"/>
    <x v="56"/>
  </r>
  <r>
    <d v="2003-10-12T00:00:00"/>
    <s v="SO63509"/>
    <n v="480"/>
    <n v="29006"/>
    <n v="1"/>
    <n v="3"/>
    <n v="1"/>
    <x v="14"/>
    <x v="2"/>
    <n v="0.85650000000000004"/>
    <n v="2.29"/>
    <n v="2.29"/>
    <n v="1"/>
    <n v="1"/>
    <n v="1.4335"/>
    <n v="0.85650000000000004"/>
    <x v="43"/>
  </r>
  <r>
    <d v="2004-01-01T00:00:00"/>
    <s v="SO63610"/>
    <n v="488"/>
    <n v="21335"/>
    <n v="1"/>
    <n v="3"/>
    <n v="1"/>
    <x v="36"/>
    <x v="2"/>
    <n v="41.572299999999998"/>
    <n v="53.99"/>
    <n v="53.99"/>
    <n v="1"/>
    <n v="1"/>
    <n v="12.417700000000004"/>
    <n v="41.572299999999998"/>
    <x v="8"/>
  </r>
  <r>
    <d v="2003-03-12T00:00:00"/>
    <s v="SO63729"/>
    <n v="537"/>
    <n v="15367"/>
    <n v="1"/>
    <n v="3"/>
    <n v="1"/>
    <x v="38"/>
    <x v="2"/>
    <n v="13.09"/>
    <n v="35"/>
    <n v="35"/>
    <n v="1"/>
    <n v="1"/>
    <n v="21.91"/>
    <n v="13.09"/>
    <x v="56"/>
  </r>
  <r>
    <d v="2004-08-01T00:00:00"/>
    <s v="SO64213"/>
    <n v="229"/>
    <n v="14651"/>
    <n v="1"/>
    <n v="3"/>
    <n v="1"/>
    <x v="45"/>
    <x v="2"/>
    <n v="31.724399999999999"/>
    <n v="48.067300000000003"/>
    <n v="48.067300000000003"/>
    <n v="1"/>
    <n v="1"/>
    <n v="16.342900000000004"/>
    <n v="31.724399999999999"/>
    <x v="31"/>
  </r>
  <r>
    <d v="2003-11-11T00:00:00"/>
    <s v="SO64838"/>
    <n v="537"/>
    <n v="15350"/>
    <n v="1"/>
    <n v="3"/>
    <n v="1"/>
    <x v="37"/>
    <x v="2"/>
    <n v="13.09"/>
    <n v="35"/>
    <n v="35"/>
    <n v="1"/>
    <n v="1"/>
    <n v="21.91"/>
    <n v="13.09"/>
    <x v="56"/>
  </r>
  <r>
    <d v="2003-01-12T00:00:00"/>
    <s v="SO65446"/>
    <n v="479"/>
    <n v="26727"/>
    <n v="1"/>
    <n v="3"/>
    <n v="1"/>
    <x v="17"/>
    <x v="2"/>
    <n v="3.3622999999999998"/>
    <n v="8.99"/>
    <n v="8.99"/>
    <n v="1"/>
    <n v="1"/>
    <n v="5.6277000000000008"/>
    <n v="3.3622999999999998"/>
    <x v="95"/>
  </r>
  <r>
    <d v="2004-04-02T00:00:00"/>
    <s v="SO65490"/>
    <n v="481"/>
    <n v="12901"/>
    <n v="1"/>
    <n v="3"/>
    <n v="1"/>
    <x v="56"/>
    <x v="2"/>
    <n v="3.3622999999999998"/>
    <n v="8.99"/>
    <n v="8.99"/>
    <n v="1"/>
    <n v="1"/>
    <n v="5.6277000000000008"/>
    <n v="3.3622999999999998"/>
    <x v="100"/>
  </r>
  <r>
    <d v="2003-12-12T00:00:00"/>
    <s v="SO65617"/>
    <n v="235"/>
    <n v="26638"/>
    <n v="1"/>
    <n v="3"/>
    <n v="1"/>
    <x v="3"/>
    <x v="2"/>
    <n v="31.724399999999999"/>
    <n v="48.067300000000003"/>
    <n v="48.067300000000003"/>
    <n v="1"/>
    <n v="1"/>
    <n v="16.342900000000004"/>
    <n v="31.724399999999999"/>
    <x v="4"/>
  </r>
  <r>
    <d v="2004-08-01T00:00:00"/>
    <s v="SO65829"/>
    <n v="223"/>
    <n v="16975"/>
    <n v="1"/>
    <n v="3"/>
    <n v="1"/>
    <x v="45"/>
    <x v="2"/>
    <n v="5.7051999999999996"/>
    <n v="8.6441999999999997"/>
    <n v="8.6441999999999997"/>
    <n v="1"/>
    <n v="1"/>
    <n v="2.9390000000000001"/>
    <n v="5.7051999999999996"/>
    <x v="34"/>
  </r>
  <r>
    <d v="2004-09-01T00:00:00"/>
    <s v="SO65946"/>
    <n v="479"/>
    <n v="18059"/>
    <n v="1"/>
    <n v="3"/>
    <n v="1"/>
    <x v="47"/>
    <x v="2"/>
    <n v="3.3622999999999998"/>
    <n v="8.99"/>
    <n v="8.99"/>
    <n v="1"/>
    <n v="1"/>
    <n v="5.6277000000000008"/>
    <n v="3.3622999999999998"/>
    <x v="95"/>
  </r>
  <r>
    <d v="2004-11-02T00:00:00"/>
    <s v="SO65965"/>
    <n v="487"/>
    <n v="28641"/>
    <n v="1"/>
    <n v="3"/>
    <n v="1"/>
    <x v="57"/>
    <x v="2"/>
    <n v="20.566299999999998"/>
    <n v="54.99"/>
    <n v="54.99"/>
    <n v="1"/>
    <n v="1"/>
    <n v="34.423700000000004"/>
    <n v="20.566299999999998"/>
    <x v="90"/>
  </r>
  <r>
    <d v="2004-05-02T00:00:00"/>
    <s v="SO66188"/>
    <n v="528"/>
    <n v="16004"/>
    <n v="1"/>
    <n v="3"/>
    <n v="1"/>
    <x v="51"/>
    <x v="2"/>
    <n v="1.8663000000000001"/>
    <n v="4.99"/>
    <n v="4.99"/>
    <n v="1"/>
    <n v="1"/>
    <n v="3.1237000000000004"/>
    <n v="1.8663000000000001"/>
    <x v="73"/>
  </r>
  <r>
    <d v="2004-11-02T00:00:00"/>
    <s v="SO66336"/>
    <n v="480"/>
    <n v="22037"/>
    <n v="1"/>
    <n v="3"/>
    <n v="1"/>
    <x v="57"/>
    <x v="2"/>
    <n v="0.85650000000000004"/>
    <n v="2.29"/>
    <n v="2.29"/>
    <n v="1"/>
    <n v="1"/>
    <n v="1.4335"/>
    <n v="0.85650000000000004"/>
    <x v="43"/>
  </r>
  <r>
    <d v="2004-01-01T00:00:00"/>
    <s v="SO66407"/>
    <n v="490"/>
    <n v="15888"/>
    <n v="1"/>
    <n v="3"/>
    <n v="1"/>
    <x v="36"/>
    <x v="2"/>
    <n v="41.572299999999998"/>
    <n v="53.99"/>
    <n v="53.99"/>
    <n v="1"/>
    <n v="1"/>
    <n v="12.417700000000004"/>
    <n v="41.572299999999998"/>
    <x v="79"/>
  </r>
  <r>
    <d v="2004-10-02T00:00:00"/>
    <s v="SO66458"/>
    <n v="473"/>
    <n v="21473"/>
    <n v="1"/>
    <n v="3"/>
    <n v="1"/>
    <x v="59"/>
    <x v="2"/>
    <n v="23.748999999999999"/>
    <n v="63.5"/>
    <n v="63.5"/>
    <n v="1"/>
    <n v="1"/>
    <n v="39.751000000000005"/>
    <n v="23.748999999999999"/>
    <x v="92"/>
  </r>
  <r>
    <d v="2003-05-12T00:00:00"/>
    <s v="SO66558"/>
    <n v="529"/>
    <n v="21156"/>
    <n v="1"/>
    <n v="3"/>
    <n v="1"/>
    <x v="6"/>
    <x v="2"/>
    <n v="1.4923"/>
    <n v="3.99"/>
    <n v="3.99"/>
    <n v="1"/>
    <n v="1"/>
    <n v="2.4977"/>
    <n v="1.4923"/>
    <x v="74"/>
  </r>
  <r>
    <d v="2003-12-12T00:00:00"/>
    <s v="SO66600"/>
    <n v="486"/>
    <n v="15975"/>
    <n v="1"/>
    <n v="3"/>
    <n v="1"/>
    <x v="3"/>
    <x v="2"/>
    <n v="59.466000000000001"/>
    <n v="159"/>
    <n v="159"/>
    <n v="1"/>
    <n v="1"/>
    <n v="99.533999999999992"/>
    <n v="59.466000000000001"/>
    <x v="69"/>
  </r>
  <r>
    <d v="2004-09-01T00:00:00"/>
    <s v="SO66757"/>
    <n v="226"/>
    <n v="23404"/>
    <n v="1"/>
    <n v="3"/>
    <n v="1"/>
    <x v="47"/>
    <x v="2"/>
    <n v="31.724399999999999"/>
    <n v="48.067300000000003"/>
    <n v="48.067300000000003"/>
    <n v="1"/>
    <n v="1"/>
    <n v="16.342900000000004"/>
    <n v="31.724399999999999"/>
    <x v="23"/>
  </r>
  <r>
    <d v="2004-07-01T00:00:00"/>
    <s v="SO66986"/>
    <n v="483"/>
    <n v="11196"/>
    <n v="1"/>
    <n v="3"/>
    <n v="1"/>
    <x v="48"/>
    <x v="2"/>
    <n v="44.88"/>
    <n v="120"/>
    <n v="120"/>
    <n v="1"/>
    <n v="1"/>
    <n v="75.12"/>
    <n v="44.88"/>
    <x v="65"/>
  </r>
  <r>
    <d v="2004-12-01T00:00:00"/>
    <s v="SO67068"/>
    <n v="229"/>
    <n v="15771"/>
    <n v="1"/>
    <n v="3"/>
    <n v="1"/>
    <x v="42"/>
    <x v="2"/>
    <n v="31.724399999999999"/>
    <n v="48.067300000000003"/>
    <n v="48.067300000000003"/>
    <n v="1"/>
    <n v="1"/>
    <n v="16.342900000000004"/>
    <n v="31.724399999999999"/>
    <x v="31"/>
  </r>
  <r>
    <d v="2004-02-01T00:00:00"/>
    <s v="SO67042"/>
    <n v="229"/>
    <n v="16236"/>
    <n v="1"/>
    <n v="3"/>
    <n v="1"/>
    <x v="43"/>
    <x v="2"/>
    <n v="31.724399999999999"/>
    <n v="48.067300000000003"/>
    <n v="48.067300000000003"/>
    <n v="1"/>
    <n v="1"/>
    <n v="16.342900000000004"/>
    <n v="31.724399999999999"/>
    <x v="31"/>
  </r>
  <r>
    <d v="2004-11-03T00:00:00"/>
    <s v="SO67065"/>
    <n v="226"/>
    <n v="15918"/>
    <n v="1"/>
    <n v="3"/>
    <n v="1"/>
    <x v="66"/>
    <x v="2"/>
    <n v="31.724399999999999"/>
    <n v="48.067300000000003"/>
    <n v="48.067300000000003"/>
    <n v="1"/>
    <n v="1"/>
    <n v="16.342900000000004"/>
    <n v="31.724399999999999"/>
    <x v="23"/>
  </r>
  <r>
    <d v="2003-10-12T00:00:00"/>
    <s v="SO67396"/>
    <n v="480"/>
    <n v="23370"/>
    <n v="1"/>
    <n v="3"/>
    <n v="1"/>
    <x v="14"/>
    <x v="2"/>
    <n v="0.85650000000000004"/>
    <n v="2.29"/>
    <n v="2.29"/>
    <n v="1"/>
    <n v="1"/>
    <n v="1.4335"/>
    <n v="0.85650000000000004"/>
    <x v="43"/>
  </r>
  <r>
    <d v="2004-03-02T00:00:00"/>
    <s v="SO67657"/>
    <n v="229"/>
    <n v="27395"/>
    <n v="1"/>
    <n v="3"/>
    <n v="1"/>
    <x v="49"/>
    <x v="2"/>
    <n v="31.724399999999999"/>
    <n v="48.067300000000003"/>
    <n v="48.067300000000003"/>
    <n v="1"/>
    <n v="1"/>
    <n v="16.342900000000004"/>
    <n v="31.724399999999999"/>
    <x v="31"/>
  </r>
  <r>
    <d v="2004-02-01T00:00:00"/>
    <s v="SO67869"/>
    <n v="491"/>
    <n v="14384"/>
    <n v="1"/>
    <n v="3"/>
    <n v="1"/>
    <x v="43"/>
    <x v="2"/>
    <n v="41.572299999999998"/>
    <n v="53.99"/>
    <n v="53.99"/>
    <n v="1"/>
    <n v="1"/>
    <n v="12.417700000000004"/>
    <n v="41.572299999999998"/>
    <x v="59"/>
  </r>
  <r>
    <d v="2004-05-01T00:00:00"/>
    <s v="SO68175"/>
    <n v="490"/>
    <n v="20538"/>
    <n v="1"/>
    <n v="3"/>
    <n v="1"/>
    <x v="35"/>
    <x v="2"/>
    <n v="41.572299999999998"/>
    <n v="53.99"/>
    <n v="53.99"/>
    <n v="1"/>
    <n v="1"/>
    <n v="12.417700000000004"/>
    <n v="41.572299999999998"/>
    <x v="79"/>
  </r>
  <r>
    <d v="2004-08-03T00:00:00"/>
    <s v="SO68261"/>
    <n v="232"/>
    <n v="14267"/>
    <n v="1"/>
    <n v="3"/>
    <n v="1"/>
    <x v="63"/>
    <x v="2"/>
    <n v="31.724399999999999"/>
    <n v="48.067300000000003"/>
    <n v="48.067300000000003"/>
    <n v="1"/>
    <n v="1"/>
    <n v="16.342900000000004"/>
    <n v="31.724399999999999"/>
    <x v="62"/>
  </r>
  <r>
    <d v="2004-03-02T00:00:00"/>
    <s v="SO68351"/>
    <n v="482"/>
    <n v="11166"/>
    <n v="1"/>
    <n v="3"/>
    <n v="1"/>
    <x v="49"/>
    <x v="2"/>
    <n v="3.3622999999999998"/>
    <n v="8.99"/>
    <n v="8.99"/>
    <n v="1"/>
    <n v="1"/>
    <n v="5.6277000000000008"/>
    <n v="3.3622999999999998"/>
    <x v="98"/>
  </r>
  <r>
    <d v="2004-03-03T00:00:00"/>
    <s v="SO68530"/>
    <n v="229"/>
    <n v="21483"/>
    <n v="1"/>
    <n v="3"/>
    <n v="1"/>
    <x v="64"/>
    <x v="2"/>
    <n v="31.724399999999999"/>
    <n v="48.067300000000003"/>
    <n v="48.067300000000003"/>
    <n v="1"/>
    <n v="1"/>
    <n v="16.342900000000004"/>
    <n v="31.724399999999999"/>
    <x v="31"/>
  </r>
  <r>
    <d v="2004-05-04T00:00:00"/>
    <s v="SO68973"/>
    <n v="489"/>
    <n v="23260"/>
    <n v="1"/>
    <n v="3"/>
    <n v="1"/>
    <x v="77"/>
    <x v="2"/>
    <n v="41.572299999999998"/>
    <n v="53.99"/>
    <n v="53.99"/>
    <n v="1"/>
    <n v="1"/>
    <n v="12.417700000000004"/>
    <n v="41.572299999999998"/>
    <x v="58"/>
  </r>
  <r>
    <d v="2004-05-01T00:00:00"/>
    <s v="SO69370"/>
    <n v="537"/>
    <n v="16104"/>
    <n v="1"/>
    <n v="3"/>
    <n v="1"/>
    <x v="35"/>
    <x v="2"/>
    <n v="13.09"/>
    <n v="35"/>
    <n v="35"/>
    <n v="1"/>
    <n v="1"/>
    <n v="21.91"/>
    <n v="13.09"/>
    <x v="56"/>
  </r>
  <r>
    <d v="2004-03-04T00:00:00"/>
    <s v="SO69344"/>
    <n v="487"/>
    <n v="13930"/>
    <n v="1"/>
    <n v="3"/>
    <n v="1"/>
    <x v="74"/>
    <x v="2"/>
    <n v="20.566299999999998"/>
    <n v="54.99"/>
    <n v="54.99"/>
    <n v="1"/>
    <n v="1"/>
    <n v="34.423700000000004"/>
    <n v="20.566299999999998"/>
    <x v="90"/>
  </r>
  <r>
    <d v="2004-11-01T00:00:00"/>
    <s v="SO69867"/>
    <n v="487"/>
    <n v="11941"/>
    <n v="1"/>
    <n v="3"/>
    <n v="1"/>
    <x v="44"/>
    <x v="2"/>
    <n v="20.566299999999998"/>
    <n v="54.99"/>
    <n v="54.99"/>
    <n v="1"/>
    <n v="1"/>
    <n v="34.423700000000004"/>
    <n v="20.566299999999998"/>
    <x v="90"/>
  </r>
  <r>
    <d v="2004-08-03T00:00:00"/>
    <s v="SO69994"/>
    <n v="235"/>
    <n v="26002"/>
    <n v="1"/>
    <n v="3"/>
    <n v="1"/>
    <x v="63"/>
    <x v="2"/>
    <n v="31.724399999999999"/>
    <n v="48.067300000000003"/>
    <n v="48.067300000000003"/>
    <n v="1"/>
    <n v="1"/>
    <n v="16.342900000000004"/>
    <n v="31.724399999999999"/>
    <x v="4"/>
  </r>
  <r>
    <d v="2004-07-02T00:00:00"/>
    <s v="SO70138"/>
    <n v="490"/>
    <n v="15290"/>
    <n v="1"/>
    <n v="3"/>
    <n v="1"/>
    <x v="53"/>
    <x v="2"/>
    <n v="41.572299999999998"/>
    <n v="53.99"/>
    <n v="53.99"/>
    <n v="1"/>
    <n v="1"/>
    <n v="12.417700000000004"/>
    <n v="41.572299999999998"/>
    <x v="79"/>
  </r>
  <r>
    <d v="2004-08-02T00:00:00"/>
    <s v="SO70141"/>
    <n v="537"/>
    <n v="18225"/>
    <n v="1"/>
    <n v="3"/>
    <n v="1"/>
    <x v="50"/>
    <x v="2"/>
    <n v="13.09"/>
    <n v="35"/>
    <n v="35"/>
    <n v="1"/>
    <n v="1"/>
    <n v="21.91"/>
    <n v="13.09"/>
    <x v="56"/>
  </r>
  <r>
    <d v="2004-02-04T00:00:00"/>
    <s v="SO70140"/>
    <n v="478"/>
    <n v="18224"/>
    <n v="1"/>
    <n v="3"/>
    <n v="1"/>
    <x v="75"/>
    <x v="2"/>
    <n v="3.7363"/>
    <n v="9.99"/>
    <n v="9.99"/>
    <n v="1"/>
    <n v="1"/>
    <n v="6.2537000000000003"/>
    <n v="3.7363"/>
    <x v="42"/>
  </r>
  <r>
    <d v="2004-07-03T00:00:00"/>
    <s v="SO70214"/>
    <n v="471"/>
    <n v="17535"/>
    <n v="1"/>
    <n v="3"/>
    <n v="1"/>
    <x v="69"/>
    <x v="2"/>
    <n v="23.748999999999999"/>
    <n v="63.5"/>
    <n v="63.5"/>
    <n v="1"/>
    <n v="1"/>
    <n v="39.751000000000005"/>
    <n v="23.748999999999999"/>
    <x v="101"/>
  </r>
  <r>
    <d v="2004-01-04T00:00:00"/>
    <s v="SO70177"/>
    <n v="480"/>
    <n v="23152"/>
    <n v="1"/>
    <n v="3"/>
    <n v="1"/>
    <x v="73"/>
    <x v="2"/>
    <n v="0.85650000000000004"/>
    <n v="2.29"/>
    <n v="2.29"/>
    <n v="1"/>
    <n v="1"/>
    <n v="1.4335"/>
    <n v="0.85650000000000004"/>
    <x v="43"/>
  </r>
  <r>
    <d v="2004-10-04T00:00:00"/>
    <s v="SO70290"/>
    <n v="235"/>
    <n v="15287"/>
    <n v="1"/>
    <n v="3"/>
    <n v="1"/>
    <x v="78"/>
    <x v="2"/>
    <n v="31.724399999999999"/>
    <n v="48.067300000000003"/>
    <n v="48.067300000000003"/>
    <n v="1"/>
    <n v="1"/>
    <n v="16.342900000000004"/>
    <n v="31.724399999999999"/>
    <x v="4"/>
  </r>
  <r>
    <d v="2004-09-03T00:00:00"/>
    <s v="SO70404"/>
    <n v="462"/>
    <n v="15248"/>
    <n v="1"/>
    <n v="3"/>
    <n v="1"/>
    <x v="70"/>
    <x v="2"/>
    <n v="9.7135999999999996"/>
    <n v="23.548100000000002"/>
    <n v="23.548100000000002"/>
    <n v="1"/>
    <n v="1"/>
    <n v="13.834500000000002"/>
    <n v="9.7135999999999996"/>
    <x v="96"/>
  </r>
  <r>
    <d v="2004-09-03T00:00:00"/>
    <s v="SO70660"/>
    <n v="529"/>
    <n v="21704"/>
    <n v="1"/>
    <n v="3"/>
    <n v="1"/>
    <x v="70"/>
    <x v="2"/>
    <n v="1.4923"/>
    <n v="3.99"/>
    <n v="3.99"/>
    <n v="1"/>
    <n v="1"/>
    <n v="2.4977"/>
    <n v="1.4923"/>
    <x v="74"/>
  </r>
  <r>
    <d v="2004-09-02T00:00:00"/>
    <s v="SO70715"/>
    <n v="480"/>
    <n v="15325"/>
    <n v="1"/>
    <n v="3"/>
    <n v="1"/>
    <x v="55"/>
    <x v="2"/>
    <n v="0.85650000000000004"/>
    <n v="2.29"/>
    <n v="2.29"/>
    <n v="1"/>
    <n v="1"/>
    <n v="1.4335"/>
    <n v="0.85650000000000004"/>
    <x v="43"/>
  </r>
  <r>
    <d v="2004-02-02T00:00:00"/>
    <s v="SO70865"/>
    <n v="229"/>
    <n v="18609"/>
    <n v="1"/>
    <n v="3"/>
    <n v="1"/>
    <x v="61"/>
    <x v="2"/>
    <n v="31.724399999999999"/>
    <n v="48.067300000000003"/>
    <n v="48.067300000000003"/>
    <n v="1"/>
    <n v="1"/>
    <n v="16.342900000000004"/>
    <n v="31.724399999999999"/>
    <x v="31"/>
  </r>
  <r>
    <d v="2004-03-03T00:00:00"/>
    <s v="SO70979"/>
    <n v="226"/>
    <n v="12425"/>
    <n v="1"/>
    <n v="3"/>
    <n v="1"/>
    <x v="64"/>
    <x v="2"/>
    <n v="31.724399999999999"/>
    <n v="48.067300000000003"/>
    <n v="48.067300000000003"/>
    <n v="1"/>
    <n v="1"/>
    <n v="16.342900000000004"/>
    <n v="31.724399999999999"/>
    <x v="23"/>
  </r>
  <r>
    <d v="2004-09-03T00:00:00"/>
    <s v="SO70986"/>
    <n v="485"/>
    <n v="18067"/>
    <n v="1"/>
    <n v="3"/>
    <n v="1"/>
    <x v="70"/>
    <x v="2"/>
    <n v="8.2204999999999995"/>
    <n v="21.98"/>
    <n v="21.98"/>
    <n v="1"/>
    <n v="1"/>
    <n v="13.759500000000001"/>
    <n v="8.2204999999999995"/>
    <x v="16"/>
  </r>
  <r>
    <d v="2004-03-02T00:00:00"/>
    <s v="SO71274"/>
    <n v="489"/>
    <n v="20078"/>
    <n v="1"/>
    <n v="3"/>
    <n v="1"/>
    <x v="49"/>
    <x v="2"/>
    <n v="41.572299999999998"/>
    <n v="53.99"/>
    <n v="53.99"/>
    <n v="1"/>
    <n v="1"/>
    <n v="12.417700000000004"/>
    <n v="41.572299999999998"/>
    <x v="58"/>
  </r>
  <r>
    <d v="2004-03-05T00:00:00"/>
    <s v="SO71326"/>
    <n v="229"/>
    <n v="17006"/>
    <n v="1"/>
    <n v="3"/>
    <n v="1"/>
    <x v="84"/>
    <x v="2"/>
    <n v="31.724399999999999"/>
    <n v="48.067300000000003"/>
    <n v="48.067300000000003"/>
    <n v="1"/>
    <n v="1"/>
    <n v="16.342900000000004"/>
    <n v="31.724399999999999"/>
    <x v="31"/>
  </r>
  <r>
    <d v="2004-12-03T00:00:00"/>
    <s v="SO71541"/>
    <n v="484"/>
    <n v="13226"/>
    <n v="1"/>
    <n v="3"/>
    <n v="1"/>
    <x v="72"/>
    <x v="2"/>
    <n v="2.9733000000000001"/>
    <n v="7.95"/>
    <n v="7.95"/>
    <n v="1"/>
    <n v="1"/>
    <n v="4.9767000000000001"/>
    <n v="2.9733000000000001"/>
    <x v="94"/>
  </r>
  <r>
    <d v="2004-08-02T00:00:00"/>
    <s v="SO71618"/>
    <n v="472"/>
    <n v="18802"/>
    <n v="1"/>
    <n v="3"/>
    <n v="1"/>
    <x v="50"/>
    <x v="2"/>
    <n v="23.748999999999999"/>
    <n v="63.5"/>
    <n v="63.5"/>
    <n v="1"/>
    <n v="1"/>
    <n v="39.751000000000005"/>
    <n v="23.748999999999999"/>
    <x v="68"/>
  </r>
  <r>
    <d v="2004-05-03T00:00:00"/>
    <s v="SO71642"/>
    <n v="473"/>
    <n v="24657"/>
    <n v="1"/>
    <n v="3"/>
    <n v="1"/>
    <x v="62"/>
    <x v="2"/>
    <n v="23.748999999999999"/>
    <n v="63.5"/>
    <n v="63.5"/>
    <n v="1"/>
    <n v="1"/>
    <n v="39.751000000000005"/>
    <n v="23.748999999999999"/>
    <x v="92"/>
  </r>
  <r>
    <d v="2004-12-02T00:00:00"/>
    <s v="SO71761"/>
    <n v="471"/>
    <n v="27542"/>
    <n v="1"/>
    <n v="3"/>
    <n v="1"/>
    <x v="54"/>
    <x v="2"/>
    <n v="23.748999999999999"/>
    <n v="63.5"/>
    <n v="63.5"/>
    <n v="1"/>
    <n v="1"/>
    <n v="39.751000000000005"/>
    <n v="23.748999999999999"/>
    <x v="101"/>
  </r>
  <r>
    <d v="2004-02-02T00:00:00"/>
    <s v="SO71972"/>
    <n v="226"/>
    <n v="16099"/>
    <n v="1"/>
    <n v="3"/>
    <n v="1"/>
    <x v="61"/>
    <x v="2"/>
    <n v="31.724399999999999"/>
    <n v="48.067300000000003"/>
    <n v="48.067300000000003"/>
    <n v="1"/>
    <n v="1"/>
    <n v="16.342900000000004"/>
    <n v="31.724399999999999"/>
    <x v="23"/>
  </r>
  <r>
    <d v="2004-08-05T00:00:00"/>
    <s v="SO71968"/>
    <n v="488"/>
    <n v="22011"/>
    <n v="1"/>
    <n v="3"/>
    <n v="1"/>
    <x v="88"/>
    <x v="2"/>
    <n v="41.572299999999998"/>
    <n v="53.99"/>
    <n v="53.99"/>
    <n v="1"/>
    <n v="1"/>
    <n v="12.417700000000004"/>
    <n v="41.572299999999998"/>
    <x v="8"/>
  </r>
  <r>
    <d v="2004-10-05T00:00:00"/>
    <s v="SO72042"/>
    <n v="471"/>
    <n v="13729"/>
    <n v="1"/>
    <n v="3"/>
    <n v="1"/>
    <x v="100"/>
    <x v="2"/>
    <n v="23.748999999999999"/>
    <n v="63.5"/>
    <n v="63.5"/>
    <n v="1"/>
    <n v="1"/>
    <n v="39.751000000000005"/>
    <n v="23.748999999999999"/>
    <x v="101"/>
  </r>
  <r>
    <d v="2004-03-04T00:00:00"/>
    <s v="SO72043"/>
    <n v="490"/>
    <n v="15528"/>
    <n v="1"/>
    <n v="3"/>
    <n v="1"/>
    <x v="74"/>
    <x v="2"/>
    <n v="41.572299999999998"/>
    <n v="53.99"/>
    <n v="53.99"/>
    <n v="1"/>
    <n v="1"/>
    <n v="12.417700000000004"/>
    <n v="41.572299999999998"/>
    <x v="79"/>
  </r>
  <r>
    <d v="2004-06-04T00:00:00"/>
    <s v="SO72347"/>
    <n v="462"/>
    <n v="19008"/>
    <n v="1"/>
    <n v="3"/>
    <n v="1"/>
    <x v="82"/>
    <x v="2"/>
    <n v="9.7135999999999996"/>
    <n v="23.548100000000002"/>
    <n v="23.548100000000002"/>
    <n v="1"/>
    <n v="1"/>
    <n v="13.834500000000002"/>
    <n v="9.7135999999999996"/>
    <x v="96"/>
  </r>
  <r>
    <d v="2004-07-05T00:00:00"/>
    <s v="SO72303"/>
    <n v="464"/>
    <n v="14460"/>
    <n v="1"/>
    <n v="3"/>
    <n v="1"/>
    <x v="93"/>
    <x v="2"/>
    <n v="9.7135999999999996"/>
    <n v="23.548100000000002"/>
    <n v="23.548100000000002"/>
    <n v="1"/>
    <n v="1"/>
    <n v="13.834500000000002"/>
    <n v="9.7135999999999996"/>
    <x v="97"/>
  </r>
  <r>
    <d v="2004-06-03T00:00:00"/>
    <s v="SO72403"/>
    <n v="487"/>
    <n v="13733"/>
    <n v="1"/>
    <n v="3"/>
    <n v="1"/>
    <x v="68"/>
    <x v="2"/>
    <n v="20.566299999999998"/>
    <n v="54.99"/>
    <n v="54.99"/>
    <n v="1"/>
    <n v="1"/>
    <n v="34.423700000000004"/>
    <n v="20.566299999999998"/>
    <x v="90"/>
  </r>
  <r>
    <d v="2004-09-03T00:00:00"/>
    <s v="SO72749"/>
    <n v="489"/>
    <n v="17273"/>
    <n v="1"/>
    <n v="3"/>
    <n v="1"/>
    <x v="70"/>
    <x v="2"/>
    <n v="41.572299999999998"/>
    <n v="53.99"/>
    <n v="53.99"/>
    <n v="1"/>
    <n v="1"/>
    <n v="12.417700000000004"/>
    <n v="41.572299999999998"/>
    <x v="58"/>
  </r>
  <r>
    <d v="2004-09-03T00:00:00"/>
    <s v="SO72836"/>
    <n v="529"/>
    <n v="22241"/>
    <n v="1"/>
    <n v="3"/>
    <n v="1"/>
    <x v="70"/>
    <x v="2"/>
    <n v="1.4923"/>
    <n v="3.99"/>
    <n v="3.99"/>
    <n v="1"/>
    <n v="1"/>
    <n v="2.4977"/>
    <n v="1.4923"/>
    <x v="74"/>
  </r>
  <r>
    <d v="2004-12-04T00:00:00"/>
    <s v="SO73171"/>
    <n v="229"/>
    <n v="24311"/>
    <n v="1"/>
    <n v="3"/>
    <n v="1"/>
    <x v="79"/>
    <x v="2"/>
    <n v="31.724399999999999"/>
    <n v="48.067300000000003"/>
    <n v="48.067300000000003"/>
    <n v="1"/>
    <n v="1"/>
    <n v="16.342900000000004"/>
    <n v="31.724399999999999"/>
    <x v="31"/>
  </r>
  <r>
    <d v="2004-04-06T00:00:00"/>
    <s v="SO73552"/>
    <n v="487"/>
    <n v="12139"/>
    <n v="1"/>
    <n v="3"/>
    <n v="1"/>
    <x v="97"/>
    <x v="2"/>
    <n v="20.566299999999998"/>
    <n v="54.99"/>
    <n v="54.99"/>
    <n v="1"/>
    <n v="1"/>
    <n v="34.423700000000004"/>
    <n v="20.566299999999998"/>
    <x v="90"/>
  </r>
  <r>
    <d v="2004-01-06T00:00:00"/>
    <s v="SO73698"/>
    <n v="541"/>
    <n v="28240"/>
    <n v="1"/>
    <n v="3"/>
    <n v="1"/>
    <x v="103"/>
    <x v="2"/>
    <n v="10.8423"/>
    <n v="28.99"/>
    <n v="28.99"/>
    <n v="1"/>
    <n v="1"/>
    <n v="18.1477"/>
    <n v="10.8423"/>
    <x v="49"/>
  </r>
  <r>
    <d v="2004-02-04T00:00:00"/>
    <s v="SO73672"/>
    <n v="487"/>
    <n v="21142"/>
    <n v="1"/>
    <n v="3"/>
    <n v="1"/>
    <x v="75"/>
    <x v="2"/>
    <n v="20.566299999999998"/>
    <n v="54.99"/>
    <n v="54.99"/>
    <n v="1"/>
    <n v="1"/>
    <n v="34.423700000000004"/>
    <n v="20.566299999999998"/>
    <x v="90"/>
  </r>
  <r>
    <d v="2004-03-03T00:00:00"/>
    <s v="SO73769"/>
    <n v="489"/>
    <n v="25073"/>
    <n v="1"/>
    <n v="3"/>
    <n v="1"/>
    <x v="64"/>
    <x v="2"/>
    <n v="41.572299999999998"/>
    <n v="53.99"/>
    <n v="53.99"/>
    <n v="1"/>
    <n v="1"/>
    <n v="12.417700000000004"/>
    <n v="41.572299999999998"/>
    <x v="58"/>
  </r>
  <r>
    <d v="2004-06-05T00:00:00"/>
    <s v="SO73910"/>
    <n v="540"/>
    <n v="16790"/>
    <n v="1"/>
    <n v="3"/>
    <n v="1"/>
    <x v="91"/>
    <x v="2"/>
    <n v="12.192399999999999"/>
    <n v="32.6"/>
    <n v="32.6"/>
    <n v="1"/>
    <n v="1"/>
    <n v="20.407600000000002"/>
    <n v="12.192399999999999"/>
    <x v="33"/>
  </r>
  <r>
    <d v="2004-04-04T00:00:00"/>
    <s v="SO73880"/>
    <n v="229"/>
    <n v="29133"/>
    <n v="1"/>
    <n v="3"/>
    <n v="1"/>
    <x v="83"/>
    <x v="2"/>
    <n v="31.724399999999999"/>
    <n v="48.067300000000003"/>
    <n v="48.067300000000003"/>
    <n v="1"/>
    <n v="1"/>
    <n v="16.342900000000004"/>
    <n v="31.724399999999999"/>
    <x v="31"/>
  </r>
  <r>
    <d v="2004-10-06T00:00:00"/>
    <s v="SO73989"/>
    <n v="537"/>
    <n v="18783"/>
    <n v="1"/>
    <n v="3"/>
    <n v="1"/>
    <x v="111"/>
    <x v="2"/>
    <n v="13.09"/>
    <n v="35"/>
    <n v="35"/>
    <n v="1"/>
    <n v="1"/>
    <n v="21.91"/>
    <n v="13.09"/>
    <x v="56"/>
  </r>
  <r>
    <d v="2003-11-09T00:00:00"/>
    <s v="SO61353"/>
    <n v="471"/>
    <n v="16717"/>
    <n v="6"/>
    <n v="3"/>
    <n v="1"/>
    <x v="113"/>
    <x v="3"/>
    <n v="23.748999999999999"/>
    <n v="63.5"/>
    <n v="63.5"/>
    <n v="1"/>
    <n v="1"/>
    <n v="39.751000000000005"/>
    <n v="23.748999999999999"/>
    <x v="101"/>
  </r>
  <r>
    <d v="2003-05-10T00:00:00"/>
    <s v="SO61394"/>
    <n v="229"/>
    <n v="16948"/>
    <n v="6"/>
    <n v="3"/>
    <n v="1"/>
    <x v="29"/>
    <x v="3"/>
    <n v="31.724399999999999"/>
    <n v="48.067300000000003"/>
    <n v="48.067300000000003"/>
    <n v="1"/>
    <n v="1"/>
    <n v="16.342900000000004"/>
    <n v="31.724399999999999"/>
    <x v="31"/>
  </r>
  <r>
    <d v="2003-11-10T00:00:00"/>
    <s v="SO61422"/>
    <n v="541"/>
    <n v="12986"/>
    <n v="6"/>
    <n v="3"/>
    <n v="1"/>
    <x v="10"/>
    <x v="3"/>
    <n v="10.8423"/>
    <n v="28.99"/>
    <n v="28.99"/>
    <n v="1"/>
    <n v="1"/>
    <n v="18.1477"/>
    <n v="10.8423"/>
    <x v="49"/>
  </r>
  <r>
    <d v="2003-06-10T00:00:00"/>
    <s v="SO61461"/>
    <n v="235"/>
    <n v="12444"/>
    <n v="6"/>
    <n v="3"/>
    <n v="1"/>
    <x v="1"/>
    <x v="3"/>
    <n v="31.724399999999999"/>
    <n v="48.067300000000003"/>
    <n v="48.067300000000003"/>
    <n v="1"/>
    <n v="1"/>
    <n v="16.342900000000004"/>
    <n v="31.724399999999999"/>
    <x v="4"/>
  </r>
  <r>
    <d v="2003-12-09T00:00:00"/>
    <s v="SO61552"/>
    <n v="235"/>
    <n v="11505"/>
    <n v="6"/>
    <n v="3"/>
    <n v="1"/>
    <x v="2"/>
    <x v="3"/>
    <n v="31.724399999999999"/>
    <n v="48.067300000000003"/>
    <n v="48.067300000000003"/>
    <n v="1"/>
    <n v="1"/>
    <n v="16.342900000000004"/>
    <n v="31.724399999999999"/>
    <x v="4"/>
  </r>
  <r>
    <d v="2003-01-12T00:00:00"/>
    <s v="SO61723"/>
    <n v="479"/>
    <n v="13328"/>
    <n v="6"/>
    <n v="3"/>
    <n v="1"/>
    <x v="17"/>
    <x v="3"/>
    <n v="3.3622999999999998"/>
    <n v="8.99"/>
    <n v="8.99"/>
    <n v="1"/>
    <n v="1"/>
    <n v="5.6277000000000008"/>
    <n v="3.3622999999999998"/>
    <x v="95"/>
  </r>
  <r>
    <d v="2003-06-11T00:00:00"/>
    <s v="SO61845"/>
    <n v="541"/>
    <n v="13345"/>
    <n v="6"/>
    <n v="3"/>
    <n v="1"/>
    <x v="4"/>
    <x v="3"/>
    <n v="10.8423"/>
    <n v="28.99"/>
    <n v="28.99"/>
    <n v="1"/>
    <n v="1"/>
    <n v="18.1477"/>
    <n v="10.8423"/>
    <x v="49"/>
  </r>
  <r>
    <d v="2003-10-10T00:00:00"/>
    <s v="SO61800"/>
    <n v="235"/>
    <n v="11330"/>
    <n v="6"/>
    <n v="3"/>
    <n v="1"/>
    <x v="28"/>
    <x v="3"/>
    <n v="31.724399999999999"/>
    <n v="48.067300000000003"/>
    <n v="48.067300000000003"/>
    <n v="1"/>
    <n v="1"/>
    <n v="16.342900000000004"/>
    <n v="31.724399999999999"/>
    <x v="4"/>
  </r>
  <r>
    <d v="2003-12-12T00:00:00"/>
    <s v="SO61918"/>
    <n v="479"/>
    <n v="17116"/>
    <n v="6"/>
    <n v="3"/>
    <n v="1"/>
    <x v="3"/>
    <x v="3"/>
    <n v="3.3622999999999998"/>
    <n v="8.99"/>
    <n v="8.99"/>
    <n v="1"/>
    <n v="1"/>
    <n v="5.6277000000000008"/>
    <n v="3.3622999999999998"/>
    <x v="95"/>
  </r>
  <r>
    <d v="2003-09-11T00:00:00"/>
    <s v="SO62004"/>
    <n v="486"/>
    <n v="15905"/>
    <n v="6"/>
    <n v="3"/>
    <n v="1"/>
    <x v="16"/>
    <x v="3"/>
    <n v="59.466000000000001"/>
    <n v="159"/>
    <n v="159"/>
    <n v="1"/>
    <n v="1"/>
    <n v="99.533999999999992"/>
    <n v="59.466000000000001"/>
    <x v="69"/>
  </r>
  <r>
    <d v="2003-02-12T00:00:00"/>
    <s v="SO62114"/>
    <n v="226"/>
    <n v="22285"/>
    <n v="6"/>
    <n v="3"/>
    <n v="1"/>
    <x v="8"/>
    <x v="3"/>
    <n v="31.724399999999999"/>
    <n v="48.067300000000003"/>
    <n v="48.067300000000003"/>
    <n v="1"/>
    <n v="1"/>
    <n v="16.342900000000004"/>
    <n v="31.724399999999999"/>
    <x v="23"/>
  </r>
  <r>
    <d v="2003-02-10T00:00:00"/>
    <s v="SO62412"/>
    <n v="484"/>
    <n v="11276"/>
    <n v="6"/>
    <n v="3"/>
    <n v="1"/>
    <x v="20"/>
    <x v="3"/>
    <n v="2.9733000000000001"/>
    <n v="7.95"/>
    <n v="7.95"/>
    <n v="1"/>
    <n v="1"/>
    <n v="4.9767000000000001"/>
    <n v="2.9733000000000001"/>
    <x v="94"/>
  </r>
  <r>
    <d v="2004-06-01T00:00:00"/>
    <s v="SO62507"/>
    <n v="472"/>
    <n v="12945"/>
    <n v="6"/>
    <n v="3"/>
    <n v="1"/>
    <x v="46"/>
    <x v="3"/>
    <n v="23.748999999999999"/>
    <n v="63.5"/>
    <n v="63.5"/>
    <n v="1"/>
    <n v="1"/>
    <n v="39.751000000000005"/>
    <n v="23.748999999999999"/>
    <x v="68"/>
  </r>
  <r>
    <d v="2003-11-12T00:00:00"/>
    <s v="SO62597"/>
    <n v="223"/>
    <n v="11091"/>
    <n v="6"/>
    <n v="3"/>
    <n v="1"/>
    <x v="34"/>
    <x v="3"/>
    <n v="5.7051999999999996"/>
    <n v="8.6441999999999997"/>
    <n v="8.6441999999999997"/>
    <n v="1"/>
    <n v="1"/>
    <n v="2.9390000000000001"/>
    <n v="5.7051999999999996"/>
    <x v="34"/>
  </r>
  <r>
    <d v="2003-12-10T00:00:00"/>
    <s v="SO62803"/>
    <n v="223"/>
    <n v="22128"/>
    <n v="6"/>
    <n v="3"/>
    <n v="1"/>
    <x v="22"/>
    <x v="3"/>
    <n v="5.7051999999999996"/>
    <n v="8.6441999999999997"/>
    <n v="8.6441999999999997"/>
    <n v="1"/>
    <n v="1"/>
    <n v="2.9390000000000001"/>
    <n v="5.7051999999999996"/>
    <x v="34"/>
  </r>
  <r>
    <d v="2003-03-11T00:00:00"/>
    <s v="SO62781"/>
    <n v="471"/>
    <n v="15536"/>
    <n v="6"/>
    <n v="3"/>
    <n v="1"/>
    <x v="19"/>
    <x v="3"/>
    <n v="23.748999999999999"/>
    <n v="63.5"/>
    <n v="63.5"/>
    <n v="1"/>
    <n v="1"/>
    <n v="39.751000000000005"/>
    <n v="23.748999999999999"/>
    <x v="101"/>
  </r>
  <r>
    <d v="2003-04-12T00:00:00"/>
    <s v="SO62847"/>
    <n v="464"/>
    <n v="16666"/>
    <n v="6"/>
    <n v="3"/>
    <n v="1"/>
    <x v="26"/>
    <x v="3"/>
    <n v="9.7135999999999996"/>
    <n v="23.548100000000002"/>
    <n v="23.548100000000002"/>
    <n v="1"/>
    <n v="1"/>
    <n v="13.834500000000002"/>
    <n v="9.7135999999999996"/>
    <x v="97"/>
  </r>
  <r>
    <d v="2004-03-01T00:00:00"/>
    <s v="SO62875"/>
    <n v="229"/>
    <n v="11223"/>
    <n v="6"/>
    <n v="3"/>
    <n v="1"/>
    <x v="41"/>
    <x v="3"/>
    <n v="31.724399999999999"/>
    <n v="48.067300000000003"/>
    <n v="48.067300000000003"/>
    <n v="1"/>
    <n v="1"/>
    <n v="16.342900000000004"/>
    <n v="31.724399999999999"/>
    <x v="31"/>
  </r>
  <r>
    <d v="2003-10-10T00:00:00"/>
    <s v="SO62981"/>
    <n v="490"/>
    <n v="14745"/>
    <n v="6"/>
    <n v="3"/>
    <n v="1"/>
    <x v="28"/>
    <x v="3"/>
    <n v="41.572299999999998"/>
    <n v="53.99"/>
    <n v="53.99"/>
    <n v="1"/>
    <n v="1"/>
    <n v="12.417700000000004"/>
    <n v="41.572299999999998"/>
    <x v="79"/>
  </r>
  <r>
    <d v="2003-07-11T00:00:00"/>
    <s v="SO63312"/>
    <n v="226"/>
    <n v="24665"/>
    <n v="6"/>
    <n v="3"/>
    <n v="1"/>
    <x v="12"/>
    <x v="3"/>
    <n v="31.724399999999999"/>
    <n v="48.067300000000003"/>
    <n v="48.067300000000003"/>
    <n v="1"/>
    <n v="1"/>
    <n v="16.342900000000004"/>
    <n v="31.724399999999999"/>
    <x v="23"/>
  </r>
  <r>
    <d v="2003-05-12T00:00:00"/>
    <s v="SO63386"/>
    <n v="486"/>
    <n v="21251"/>
    <n v="6"/>
    <n v="3"/>
    <n v="1"/>
    <x v="6"/>
    <x v="3"/>
    <n v="59.466000000000001"/>
    <n v="159"/>
    <n v="159"/>
    <n v="1"/>
    <n v="1"/>
    <n v="99.533999999999992"/>
    <n v="59.466000000000001"/>
    <x v="69"/>
  </r>
  <r>
    <d v="2003-10-10T00:00:00"/>
    <s v="SO63431"/>
    <n v="226"/>
    <n v="11200"/>
    <n v="6"/>
    <n v="3"/>
    <n v="1"/>
    <x v="28"/>
    <x v="3"/>
    <n v="31.724399999999999"/>
    <n v="48.067300000000003"/>
    <n v="48.067300000000003"/>
    <n v="1"/>
    <n v="1"/>
    <n v="16.342900000000004"/>
    <n v="31.724399999999999"/>
    <x v="23"/>
  </r>
  <r>
    <d v="2003-12-11T00:00:00"/>
    <s v="SO63449"/>
    <n v="223"/>
    <n v="12959"/>
    <n v="6"/>
    <n v="3"/>
    <n v="1"/>
    <x v="27"/>
    <x v="3"/>
    <n v="5.7051999999999996"/>
    <n v="8.6441999999999997"/>
    <n v="8.6441999999999997"/>
    <n v="1"/>
    <n v="1"/>
    <n v="2.9390000000000001"/>
    <n v="5.7051999999999996"/>
    <x v="34"/>
  </r>
  <r>
    <d v="2004-04-01T00:00:00"/>
    <s v="SO63714"/>
    <n v="229"/>
    <n v="19541"/>
    <n v="6"/>
    <n v="3"/>
    <n v="1"/>
    <x v="33"/>
    <x v="3"/>
    <n v="31.724399999999999"/>
    <n v="48.067300000000003"/>
    <n v="48.067300000000003"/>
    <n v="1"/>
    <n v="1"/>
    <n v="16.342900000000004"/>
    <n v="31.724399999999999"/>
    <x v="31"/>
  </r>
  <r>
    <d v="2004-05-01T00:00:00"/>
    <s v="SO63905"/>
    <n v="472"/>
    <n v="11185"/>
    <n v="6"/>
    <n v="3"/>
    <n v="1"/>
    <x v="35"/>
    <x v="3"/>
    <n v="23.748999999999999"/>
    <n v="63.5"/>
    <n v="63.5"/>
    <n v="1"/>
    <n v="1"/>
    <n v="39.751000000000005"/>
    <n v="23.748999999999999"/>
    <x v="68"/>
  </r>
  <r>
    <d v="2003-05-12T00:00:00"/>
    <s v="SO64972"/>
    <n v="229"/>
    <n v="11833"/>
    <n v="6"/>
    <n v="3"/>
    <n v="1"/>
    <x v="6"/>
    <x v="3"/>
    <n v="31.724399999999999"/>
    <n v="48.067300000000003"/>
    <n v="48.067300000000003"/>
    <n v="1"/>
    <n v="1"/>
    <n v="16.342900000000004"/>
    <n v="31.724399999999999"/>
    <x v="31"/>
  </r>
  <r>
    <d v="2004-09-01T00:00:00"/>
    <s v="SO65043"/>
    <n v="226"/>
    <n v="28341"/>
    <n v="6"/>
    <n v="3"/>
    <n v="1"/>
    <x v="47"/>
    <x v="3"/>
    <n v="31.724399999999999"/>
    <n v="48.067300000000003"/>
    <n v="48.067300000000003"/>
    <n v="1"/>
    <n v="1"/>
    <n v="16.342900000000004"/>
    <n v="31.724399999999999"/>
    <x v="23"/>
  </r>
  <r>
    <d v="2004-01-02T00:00:00"/>
    <s v="SO65471"/>
    <n v="462"/>
    <n v="11711"/>
    <n v="6"/>
    <n v="3"/>
    <n v="1"/>
    <x v="58"/>
    <x v="3"/>
    <n v="9.7135999999999996"/>
    <n v="23.548100000000002"/>
    <n v="23.548100000000002"/>
    <n v="1"/>
    <n v="1"/>
    <n v="13.834500000000002"/>
    <n v="9.7135999999999996"/>
    <x v="96"/>
  </r>
  <r>
    <d v="2004-02-02T00:00:00"/>
    <s v="SO65477"/>
    <n v="229"/>
    <n v="11740"/>
    <n v="6"/>
    <n v="3"/>
    <n v="1"/>
    <x v="61"/>
    <x v="3"/>
    <n v="31.724399999999999"/>
    <n v="48.067300000000003"/>
    <n v="48.067300000000003"/>
    <n v="1"/>
    <n v="1"/>
    <n v="16.342900000000004"/>
    <n v="31.724399999999999"/>
    <x v="31"/>
  </r>
  <r>
    <d v="2003-05-11T00:00:00"/>
    <s v="SO65519"/>
    <n v="232"/>
    <n v="12969"/>
    <n v="6"/>
    <n v="3"/>
    <n v="1"/>
    <x v="39"/>
    <x v="3"/>
    <n v="31.724399999999999"/>
    <n v="48.067300000000003"/>
    <n v="48.067300000000003"/>
    <n v="1"/>
    <n v="1"/>
    <n v="16.342900000000004"/>
    <n v="31.724399999999999"/>
    <x v="62"/>
  </r>
  <r>
    <d v="2003-02-12T00:00:00"/>
    <s v="SO65596"/>
    <n v="473"/>
    <n v="13486"/>
    <n v="6"/>
    <n v="3"/>
    <n v="1"/>
    <x v="8"/>
    <x v="3"/>
    <n v="23.748999999999999"/>
    <n v="63.5"/>
    <n v="63.5"/>
    <n v="1"/>
    <n v="1"/>
    <n v="39.751000000000005"/>
    <n v="23.748999999999999"/>
    <x v="92"/>
  </r>
  <r>
    <d v="2004-12-01T00:00:00"/>
    <s v="SO65696"/>
    <n v="491"/>
    <n v="14611"/>
    <n v="6"/>
    <n v="3"/>
    <n v="1"/>
    <x v="42"/>
    <x v="3"/>
    <n v="41.572299999999998"/>
    <n v="53.99"/>
    <n v="53.99"/>
    <n v="1"/>
    <n v="1"/>
    <n v="12.417700000000004"/>
    <n v="41.572299999999998"/>
    <x v="59"/>
  </r>
  <r>
    <d v="2004-11-01T00:00:00"/>
    <s v="SO65925"/>
    <n v="483"/>
    <n v="18852"/>
    <n v="6"/>
    <n v="3"/>
    <n v="1"/>
    <x v="44"/>
    <x v="3"/>
    <n v="44.88"/>
    <n v="120"/>
    <n v="120"/>
    <n v="1"/>
    <n v="1"/>
    <n v="75.12"/>
    <n v="44.88"/>
    <x v="65"/>
  </r>
  <r>
    <d v="2003-06-12T00:00:00"/>
    <s v="SO65892"/>
    <n v="480"/>
    <n v="11661"/>
    <n v="6"/>
    <n v="3"/>
    <n v="1"/>
    <x v="13"/>
    <x v="3"/>
    <n v="0.85650000000000004"/>
    <n v="2.29"/>
    <n v="2.29"/>
    <n v="1"/>
    <n v="1"/>
    <n v="1.4335"/>
    <n v="0.85650000000000004"/>
    <x v="43"/>
  </r>
  <r>
    <d v="2004-08-02T00:00:00"/>
    <s v="SO65930"/>
    <n v="232"/>
    <n v="14877"/>
    <n v="6"/>
    <n v="3"/>
    <n v="1"/>
    <x v="50"/>
    <x v="3"/>
    <n v="31.724399999999999"/>
    <n v="48.067300000000003"/>
    <n v="48.067300000000003"/>
    <n v="1"/>
    <n v="1"/>
    <n v="16.342900000000004"/>
    <n v="31.724399999999999"/>
    <x v="62"/>
  </r>
  <r>
    <d v="2004-07-01T00:00:00"/>
    <s v="SO66051"/>
    <n v="537"/>
    <n v="17175"/>
    <n v="6"/>
    <n v="3"/>
    <n v="1"/>
    <x v="48"/>
    <x v="3"/>
    <n v="13.09"/>
    <n v="35"/>
    <n v="35"/>
    <n v="1"/>
    <n v="1"/>
    <n v="21.91"/>
    <n v="13.09"/>
    <x v="56"/>
  </r>
  <r>
    <d v="2003-05-12T00:00:00"/>
    <s v="SO66228"/>
    <n v="487"/>
    <n v="11823"/>
    <n v="6"/>
    <n v="3"/>
    <n v="1"/>
    <x v="6"/>
    <x v="3"/>
    <n v="20.566299999999998"/>
    <n v="54.99"/>
    <n v="54.99"/>
    <n v="1"/>
    <n v="1"/>
    <n v="34.423700000000004"/>
    <n v="20.566299999999998"/>
    <x v="90"/>
  </r>
  <r>
    <d v="2004-08-01T00:00:00"/>
    <s v="SO66586"/>
    <n v="472"/>
    <n v="11711"/>
    <n v="6"/>
    <n v="3"/>
    <n v="1"/>
    <x v="45"/>
    <x v="3"/>
    <n v="23.748999999999999"/>
    <n v="63.5"/>
    <n v="63.5"/>
    <n v="1"/>
    <n v="1"/>
    <n v="39.751000000000005"/>
    <n v="23.748999999999999"/>
    <x v="68"/>
  </r>
  <r>
    <d v="2004-02-01T00:00:00"/>
    <s v="SO66790"/>
    <n v="226"/>
    <n v="19801"/>
    <n v="6"/>
    <n v="3"/>
    <n v="1"/>
    <x v="43"/>
    <x v="3"/>
    <n v="31.724399999999999"/>
    <n v="48.067300000000003"/>
    <n v="48.067300000000003"/>
    <n v="1"/>
    <n v="1"/>
    <n v="16.342900000000004"/>
    <n v="31.724399999999999"/>
    <x v="23"/>
  </r>
  <r>
    <d v="2003-12-12T00:00:00"/>
    <s v="SO66861"/>
    <n v="485"/>
    <n v="13762"/>
    <n v="6"/>
    <n v="3"/>
    <n v="1"/>
    <x v="3"/>
    <x v="3"/>
    <n v="8.2204999999999995"/>
    <n v="21.98"/>
    <n v="21.98"/>
    <n v="1"/>
    <n v="1"/>
    <n v="13.759500000000001"/>
    <n v="8.2204999999999995"/>
    <x v="16"/>
  </r>
  <r>
    <d v="2003-02-12T00:00:00"/>
    <s v="SO66847"/>
    <n v="223"/>
    <n v="18078"/>
    <n v="6"/>
    <n v="3"/>
    <n v="1"/>
    <x v="8"/>
    <x v="3"/>
    <n v="5.7051999999999996"/>
    <n v="8.6441999999999997"/>
    <n v="8.6441999999999997"/>
    <n v="1"/>
    <n v="1"/>
    <n v="2.9390000000000001"/>
    <n v="5.7051999999999996"/>
    <x v="34"/>
  </r>
  <r>
    <d v="2004-03-01T00:00:00"/>
    <s v="SO67094"/>
    <n v="480"/>
    <n v="12532"/>
    <n v="6"/>
    <n v="3"/>
    <n v="1"/>
    <x v="41"/>
    <x v="3"/>
    <n v="0.85650000000000004"/>
    <n v="2.29"/>
    <n v="2.29"/>
    <n v="1"/>
    <n v="1"/>
    <n v="1.4335"/>
    <n v="0.85650000000000004"/>
    <x v="43"/>
  </r>
  <r>
    <d v="2004-02-03T00:00:00"/>
    <s v="SO67508"/>
    <n v="229"/>
    <n v="11200"/>
    <n v="6"/>
    <n v="3"/>
    <n v="1"/>
    <x v="60"/>
    <x v="3"/>
    <n v="31.724399999999999"/>
    <n v="48.067300000000003"/>
    <n v="48.067300000000003"/>
    <n v="1"/>
    <n v="1"/>
    <n v="16.342900000000004"/>
    <n v="31.724399999999999"/>
    <x v="31"/>
  </r>
  <r>
    <d v="2004-02-01T00:00:00"/>
    <s v="SO68131"/>
    <n v="235"/>
    <n v="15283"/>
    <n v="6"/>
    <n v="3"/>
    <n v="1"/>
    <x v="43"/>
    <x v="3"/>
    <n v="31.724399999999999"/>
    <n v="48.067300000000003"/>
    <n v="48.067300000000003"/>
    <n v="1"/>
    <n v="1"/>
    <n v="16.342900000000004"/>
    <n v="31.724399999999999"/>
    <x v="4"/>
  </r>
  <r>
    <d v="2004-03-01T00:00:00"/>
    <s v="SO68366"/>
    <n v="473"/>
    <n v="21732"/>
    <n v="6"/>
    <n v="3"/>
    <n v="1"/>
    <x v="41"/>
    <x v="3"/>
    <n v="23.748999999999999"/>
    <n v="63.5"/>
    <n v="63.5"/>
    <n v="1"/>
    <n v="1"/>
    <n v="39.751000000000005"/>
    <n v="23.748999999999999"/>
    <x v="92"/>
  </r>
  <r>
    <d v="2004-03-01T00:00:00"/>
    <s v="SO68569"/>
    <n v="235"/>
    <n v="28602"/>
    <n v="6"/>
    <n v="3"/>
    <n v="1"/>
    <x v="41"/>
    <x v="3"/>
    <n v="31.724399999999999"/>
    <n v="48.067300000000003"/>
    <n v="48.067300000000003"/>
    <n v="1"/>
    <n v="1"/>
    <n v="16.342900000000004"/>
    <n v="31.724399999999999"/>
    <x v="4"/>
  </r>
  <r>
    <d v="2004-04-02T00:00:00"/>
    <s v="SO68844"/>
    <n v="466"/>
    <n v="27215"/>
    <n v="6"/>
    <n v="3"/>
    <n v="1"/>
    <x v="56"/>
    <x v="3"/>
    <n v="9.7135999999999996"/>
    <n v="23.548100000000002"/>
    <n v="23.548100000000002"/>
    <n v="1"/>
    <n v="1"/>
    <n v="13.834500000000002"/>
    <n v="9.7135999999999996"/>
    <x v="99"/>
  </r>
  <r>
    <d v="2004-06-04T00:00:00"/>
    <s v="SO68910"/>
    <n v="488"/>
    <n v="12970"/>
    <n v="6"/>
    <n v="3"/>
    <n v="1"/>
    <x v="82"/>
    <x v="3"/>
    <n v="41.572299999999998"/>
    <n v="53.99"/>
    <n v="53.99"/>
    <n v="1"/>
    <n v="1"/>
    <n v="12.417700000000004"/>
    <n v="41.572299999999998"/>
    <x v="8"/>
  </r>
  <r>
    <d v="2004-02-01T00:00:00"/>
    <s v="SO68907"/>
    <n v="472"/>
    <n v="11631"/>
    <n v="6"/>
    <n v="3"/>
    <n v="1"/>
    <x v="43"/>
    <x v="3"/>
    <n v="23.748999999999999"/>
    <n v="63.5"/>
    <n v="63.5"/>
    <n v="1"/>
    <n v="1"/>
    <n v="39.751000000000005"/>
    <n v="23.748999999999999"/>
    <x v="68"/>
  </r>
  <r>
    <d v="2004-06-02T00:00:00"/>
    <s v="SO69182"/>
    <n v="486"/>
    <n v="11300"/>
    <n v="6"/>
    <n v="3"/>
    <n v="1"/>
    <x v="52"/>
    <x v="3"/>
    <n v="59.466000000000001"/>
    <n v="159"/>
    <n v="159"/>
    <n v="1"/>
    <n v="1"/>
    <n v="99.533999999999992"/>
    <n v="59.466000000000001"/>
    <x v="69"/>
  </r>
  <r>
    <d v="2004-05-02T00:00:00"/>
    <s v="SO69597"/>
    <n v="487"/>
    <n v="12959"/>
    <n v="6"/>
    <n v="3"/>
    <n v="1"/>
    <x v="51"/>
    <x v="3"/>
    <n v="20.566299999999998"/>
    <n v="54.99"/>
    <n v="54.99"/>
    <n v="1"/>
    <n v="1"/>
    <n v="34.423700000000004"/>
    <n v="20.566299999999998"/>
    <x v="90"/>
  </r>
  <r>
    <d v="2004-08-02T00:00:00"/>
    <s v="SO69807"/>
    <n v="486"/>
    <n v="19224"/>
    <n v="6"/>
    <n v="3"/>
    <n v="1"/>
    <x v="50"/>
    <x v="3"/>
    <n v="59.466000000000001"/>
    <n v="159"/>
    <n v="159"/>
    <n v="1"/>
    <n v="1"/>
    <n v="99.533999999999992"/>
    <n v="59.466000000000001"/>
    <x v="69"/>
  </r>
  <r>
    <d v="2004-06-03T00:00:00"/>
    <s v="SO69981"/>
    <n v="480"/>
    <n v="15526"/>
    <n v="6"/>
    <n v="3"/>
    <n v="1"/>
    <x v="68"/>
    <x v="3"/>
    <n v="0.85650000000000004"/>
    <n v="2.29"/>
    <n v="2.29"/>
    <n v="1"/>
    <n v="1"/>
    <n v="1.4335"/>
    <n v="0.85650000000000004"/>
    <x v="43"/>
  </r>
  <r>
    <d v="2004-09-04T00:00:00"/>
    <s v="SO70043"/>
    <n v="232"/>
    <n v="13095"/>
    <n v="6"/>
    <n v="3"/>
    <n v="1"/>
    <x v="80"/>
    <x v="3"/>
    <n v="31.724399999999999"/>
    <n v="48.067300000000003"/>
    <n v="48.067300000000003"/>
    <n v="1"/>
    <n v="1"/>
    <n v="16.342900000000004"/>
    <n v="31.724399999999999"/>
    <x v="62"/>
  </r>
  <r>
    <d v="2004-08-04T00:00:00"/>
    <s v="SO70206"/>
    <n v="480"/>
    <n v="11841"/>
    <n v="6"/>
    <n v="3"/>
    <n v="1"/>
    <x v="76"/>
    <x v="3"/>
    <n v="0.85650000000000004"/>
    <n v="2.29"/>
    <n v="2.29"/>
    <n v="1"/>
    <n v="1"/>
    <n v="1.4335"/>
    <n v="0.85650000000000004"/>
    <x v="43"/>
  </r>
  <r>
    <d v="2004-05-04T00:00:00"/>
    <s v="SO70393"/>
    <n v="480"/>
    <n v="17338"/>
    <n v="6"/>
    <n v="3"/>
    <n v="1"/>
    <x v="77"/>
    <x v="3"/>
    <n v="0.85650000000000004"/>
    <n v="2.29"/>
    <n v="2.29"/>
    <n v="1"/>
    <n v="1"/>
    <n v="1.4335"/>
    <n v="0.85650000000000004"/>
    <x v="43"/>
  </r>
  <r>
    <d v="2004-12-03T00:00:00"/>
    <s v="SO70570"/>
    <n v="537"/>
    <n v="19661"/>
    <n v="6"/>
    <n v="3"/>
    <n v="1"/>
    <x v="72"/>
    <x v="3"/>
    <n v="13.09"/>
    <n v="35"/>
    <n v="35"/>
    <n v="1"/>
    <n v="1"/>
    <n v="21.91"/>
    <n v="13.09"/>
    <x v="56"/>
  </r>
  <r>
    <d v="2004-04-04T00:00:00"/>
    <s v="SO70704"/>
    <n v="480"/>
    <n v="12147"/>
    <n v="6"/>
    <n v="3"/>
    <n v="1"/>
    <x v="83"/>
    <x v="3"/>
    <n v="0.85650000000000004"/>
    <n v="2.29"/>
    <n v="2.29"/>
    <n v="1"/>
    <n v="1"/>
    <n v="1.4335"/>
    <n v="0.85650000000000004"/>
    <x v="43"/>
  </r>
  <r>
    <d v="2004-06-03T00:00:00"/>
    <s v="SO70774"/>
    <n v="483"/>
    <n v="14359"/>
    <n v="6"/>
    <n v="3"/>
    <n v="1"/>
    <x v="68"/>
    <x v="3"/>
    <n v="44.88"/>
    <n v="120"/>
    <n v="120"/>
    <n v="1"/>
    <n v="1"/>
    <n v="75.12"/>
    <n v="44.88"/>
    <x v="65"/>
  </r>
  <r>
    <d v="2004-02-05T00:00:00"/>
    <s v="SO70862"/>
    <n v="529"/>
    <n v="27634"/>
    <n v="6"/>
    <n v="3"/>
    <n v="1"/>
    <x v="94"/>
    <x v="3"/>
    <n v="1.4923"/>
    <n v="3.99"/>
    <n v="3.99"/>
    <n v="1"/>
    <n v="1"/>
    <n v="2.4977"/>
    <n v="1.4923"/>
    <x v="74"/>
  </r>
  <r>
    <d v="2004-04-03T00:00:00"/>
    <s v="SO70851"/>
    <n v="226"/>
    <n v="15291"/>
    <n v="6"/>
    <n v="3"/>
    <n v="1"/>
    <x v="67"/>
    <x v="3"/>
    <n v="31.724399999999999"/>
    <n v="48.067300000000003"/>
    <n v="48.067300000000003"/>
    <n v="1"/>
    <n v="1"/>
    <n v="16.342900000000004"/>
    <n v="31.724399999999999"/>
    <x v="23"/>
  </r>
  <r>
    <d v="2004-06-04T00:00:00"/>
    <s v="SO70911"/>
    <n v="540"/>
    <n v="16365"/>
    <n v="6"/>
    <n v="3"/>
    <n v="1"/>
    <x v="82"/>
    <x v="3"/>
    <n v="12.192399999999999"/>
    <n v="32.6"/>
    <n v="32.6"/>
    <n v="1"/>
    <n v="1"/>
    <n v="20.407600000000002"/>
    <n v="12.192399999999999"/>
    <x v="33"/>
  </r>
  <r>
    <d v="2004-12-02T00:00:00"/>
    <s v="SO71236"/>
    <n v="487"/>
    <n v="11875"/>
    <n v="6"/>
    <n v="3"/>
    <n v="1"/>
    <x v="54"/>
    <x v="3"/>
    <n v="20.566299999999998"/>
    <n v="54.99"/>
    <n v="54.99"/>
    <n v="1"/>
    <n v="1"/>
    <n v="34.423700000000004"/>
    <n v="20.566299999999998"/>
    <x v="90"/>
  </r>
  <r>
    <d v="2004-03-02T00:00:00"/>
    <s v="SO71767"/>
    <n v="490"/>
    <n v="17865"/>
    <n v="6"/>
    <n v="3"/>
    <n v="1"/>
    <x v="49"/>
    <x v="3"/>
    <n v="41.572299999999998"/>
    <n v="53.99"/>
    <n v="53.99"/>
    <n v="1"/>
    <n v="1"/>
    <n v="12.417700000000004"/>
    <n v="41.572299999999998"/>
    <x v="79"/>
  </r>
  <r>
    <d v="2004-11-05T00:00:00"/>
    <s v="SO72026"/>
    <n v="229"/>
    <n v="21792"/>
    <n v="6"/>
    <n v="3"/>
    <n v="1"/>
    <x v="87"/>
    <x v="3"/>
    <n v="31.724399999999999"/>
    <n v="48.067300000000003"/>
    <n v="48.067300000000003"/>
    <n v="1"/>
    <n v="1"/>
    <n v="16.342900000000004"/>
    <n v="31.724399999999999"/>
    <x v="31"/>
  </r>
  <r>
    <d v="2004-06-04T00:00:00"/>
    <s v="SO72393"/>
    <n v="232"/>
    <n v="16876"/>
    <n v="6"/>
    <n v="3"/>
    <n v="1"/>
    <x v="82"/>
    <x v="3"/>
    <n v="31.724399999999999"/>
    <n v="48.067300000000003"/>
    <n v="48.067300000000003"/>
    <n v="1"/>
    <n v="1"/>
    <n v="16.342900000000004"/>
    <n v="31.724399999999999"/>
    <x v="62"/>
  </r>
  <r>
    <d v="2004-05-04T00:00:00"/>
    <s v="SO72687"/>
    <n v="232"/>
    <n v="14725"/>
    <n v="6"/>
    <n v="3"/>
    <n v="1"/>
    <x v="77"/>
    <x v="3"/>
    <n v="31.724399999999999"/>
    <n v="48.067300000000003"/>
    <n v="48.067300000000003"/>
    <n v="1"/>
    <n v="1"/>
    <n v="16.342900000000004"/>
    <n v="31.724399999999999"/>
    <x v="62"/>
  </r>
  <r>
    <d v="2004-06-05T00:00:00"/>
    <s v="SO72874"/>
    <n v="229"/>
    <n v="11500"/>
    <n v="6"/>
    <n v="3"/>
    <n v="1"/>
    <x v="91"/>
    <x v="3"/>
    <n v="31.724399999999999"/>
    <n v="48.067300000000003"/>
    <n v="48.067300000000003"/>
    <n v="1"/>
    <n v="1"/>
    <n v="16.342900000000004"/>
    <n v="31.724399999999999"/>
    <x v="31"/>
  </r>
  <r>
    <d v="2004-03-03T00:00:00"/>
    <s v="SO73129"/>
    <n v="540"/>
    <n v="15872"/>
    <n v="6"/>
    <n v="3"/>
    <n v="1"/>
    <x v="64"/>
    <x v="3"/>
    <n v="12.192399999999999"/>
    <n v="32.6"/>
    <n v="32.6"/>
    <n v="1"/>
    <n v="1"/>
    <n v="20.407600000000002"/>
    <n v="12.192399999999999"/>
    <x v="33"/>
  </r>
  <r>
    <d v="2004-08-03T00:00:00"/>
    <s v="SO73202"/>
    <n v="486"/>
    <n v="19647"/>
    <n v="6"/>
    <n v="3"/>
    <n v="1"/>
    <x v="63"/>
    <x v="3"/>
    <n v="59.466000000000001"/>
    <n v="159"/>
    <n v="159"/>
    <n v="1"/>
    <n v="1"/>
    <n v="99.533999999999992"/>
    <n v="59.466000000000001"/>
    <x v="69"/>
  </r>
  <r>
    <d v="2004-05-05T00:00:00"/>
    <s v="SO73289"/>
    <n v="232"/>
    <n v="23494"/>
    <n v="6"/>
    <n v="3"/>
    <n v="1"/>
    <x v="86"/>
    <x v="3"/>
    <n v="31.724399999999999"/>
    <n v="48.067300000000003"/>
    <n v="48.067300000000003"/>
    <n v="1"/>
    <n v="1"/>
    <n v="16.342900000000004"/>
    <n v="31.724399999999999"/>
    <x v="62"/>
  </r>
  <r>
    <d v="2004-04-04T00:00:00"/>
    <s v="SO73443"/>
    <n v="472"/>
    <n v="13762"/>
    <n v="6"/>
    <n v="3"/>
    <n v="1"/>
    <x v="83"/>
    <x v="3"/>
    <n v="23.748999999999999"/>
    <n v="63.5"/>
    <n v="63.5"/>
    <n v="1"/>
    <n v="1"/>
    <n v="39.751000000000005"/>
    <n v="23.748999999999999"/>
    <x v="68"/>
  </r>
  <r>
    <d v="2004-07-04T00:00:00"/>
    <s v="SO73592"/>
    <n v="472"/>
    <n v="17442"/>
    <n v="6"/>
    <n v="3"/>
    <n v="1"/>
    <x v="98"/>
    <x v="3"/>
    <n v="23.748999999999999"/>
    <n v="63.5"/>
    <n v="63.5"/>
    <n v="1"/>
    <n v="1"/>
    <n v="39.751000000000005"/>
    <n v="23.748999999999999"/>
    <x v="68"/>
  </r>
  <r>
    <d v="2004-05-06T00:00:00"/>
    <s v="SO73602"/>
    <n v="482"/>
    <n v="23548"/>
    <n v="6"/>
    <n v="3"/>
    <n v="1"/>
    <x v="109"/>
    <x v="3"/>
    <n v="3.3622999999999998"/>
    <n v="8.99"/>
    <n v="8.99"/>
    <n v="1"/>
    <n v="1"/>
    <n v="5.6277000000000008"/>
    <n v="3.3622999999999998"/>
    <x v="98"/>
  </r>
  <r>
    <d v="2004-05-03T00:00:00"/>
    <s v="SO73739"/>
    <n v="232"/>
    <n v="29339"/>
    <n v="6"/>
    <n v="3"/>
    <n v="1"/>
    <x v="62"/>
    <x v="3"/>
    <n v="31.724399999999999"/>
    <n v="48.067300000000003"/>
    <n v="48.067300000000003"/>
    <n v="1"/>
    <n v="1"/>
    <n v="16.342900000000004"/>
    <n v="31.724399999999999"/>
    <x v="62"/>
  </r>
  <r>
    <d v="2004-10-06T00:00:00"/>
    <s v="SO73737"/>
    <n v="489"/>
    <n v="16133"/>
    <n v="6"/>
    <n v="3"/>
    <n v="1"/>
    <x v="111"/>
    <x v="3"/>
    <n v="41.572299999999998"/>
    <n v="53.99"/>
    <n v="53.99"/>
    <n v="1"/>
    <n v="1"/>
    <n v="12.417700000000004"/>
    <n v="41.572299999999998"/>
    <x v="58"/>
  </r>
  <r>
    <d v="2004-11-06T00:00:00"/>
    <s v="SO73823"/>
    <n v="483"/>
    <n v="19709"/>
    <n v="6"/>
    <n v="3"/>
    <n v="1"/>
    <x v="110"/>
    <x v="3"/>
    <n v="44.88"/>
    <n v="120"/>
    <n v="120"/>
    <n v="1"/>
    <n v="1"/>
    <n v="75.12"/>
    <n v="44.88"/>
    <x v="65"/>
  </r>
  <r>
    <d v="2004-04-04T00:00:00"/>
    <s v="SO74130"/>
    <n v="486"/>
    <n v="21266"/>
    <n v="6"/>
    <n v="3"/>
    <n v="1"/>
    <x v="83"/>
    <x v="3"/>
    <n v="59.466000000000001"/>
    <n v="159"/>
    <n v="159"/>
    <n v="1"/>
    <n v="1"/>
    <n v="99.533999999999992"/>
    <n v="59.466000000000001"/>
    <x v="69"/>
  </r>
  <r>
    <d v="2003-08-09T00:00:00"/>
    <s v="SO61367"/>
    <n v="479"/>
    <n v="11099"/>
    <n v="9"/>
    <n v="3"/>
    <n v="1"/>
    <x v="105"/>
    <x v="0"/>
    <n v="3.3622999999999998"/>
    <n v="8.99"/>
    <n v="8.99"/>
    <n v="1"/>
    <n v="1"/>
    <n v="5.6277000000000008"/>
    <n v="3.3622999999999998"/>
    <x v="95"/>
  </r>
  <r>
    <d v="2003-09-10T00:00:00"/>
    <s v="SO61429"/>
    <n v="540"/>
    <n v="20616"/>
    <n v="9"/>
    <n v="3"/>
    <n v="1"/>
    <x v="21"/>
    <x v="0"/>
    <n v="12.192399999999999"/>
    <n v="32.6"/>
    <n v="32.6"/>
    <n v="1"/>
    <n v="1"/>
    <n v="20.407600000000002"/>
    <n v="12.192399999999999"/>
    <x v="33"/>
  </r>
  <r>
    <d v="2003-06-12T00:00:00"/>
    <s v="SO61486"/>
    <n v="487"/>
    <n v="29188"/>
    <n v="9"/>
    <n v="3"/>
    <n v="1"/>
    <x v="13"/>
    <x v="0"/>
    <n v="20.566299999999998"/>
    <n v="54.99"/>
    <n v="54.99"/>
    <n v="1"/>
    <n v="1"/>
    <n v="34.423700000000004"/>
    <n v="20.566299999999998"/>
    <x v="90"/>
  </r>
  <r>
    <d v="2003-05-10T00:00:00"/>
    <s v="SO61523"/>
    <n v="540"/>
    <n v="20609"/>
    <n v="9"/>
    <n v="3"/>
    <n v="1"/>
    <x v="29"/>
    <x v="0"/>
    <n v="12.192399999999999"/>
    <n v="32.6"/>
    <n v="32.6"/>
    <n v="1"/>
    <n v="1"/>
    <n v="20.407600000000002"/>
    <n v="12.192399999999999"/>
    <x v="33"/>
  </r>
  <r>
    <d v="2003-12-09T00:00:00"/>
    <s v="SO61654"/>
    <n v="530"/>
    <n v="11894"/>
    <n v="9"/>
    <n v="3"/>
    <n v="1"/>
    <x v="2"/>
    <x v="0"/>
    <n v="1.8663000000000001"/>
    <n v="4.99"/>
    <n v="4.99"/>
    <n v="1"/>
    <n v="1"/>
    <n v="3.1237000000000004"/>
    <n v="1.8663000000000001"/>
    <x v="76"/>
  </r>
  <r>
    <d v="2003-01-12T00:00:00"/>
    <s v="SO61774"/>
    <n v="537"/>
    <n v="13132"/>
    <n v="9"/>
    <n v="3"/>
    <n v="1"/>
    <x v="17"/>
    <x v="0"/>
    <n v="13.09"/>
    <n v="35"/>
    <n v="35"/>
    <n v="1"/>
    <n v="1"/>
    <n v="21.91"/>
    <n v="13.09"/>
    <x v="56"/>
  </r>
  <r>
    <d v="2003-03-12T00:00:00"/>
    <s v="SO61786"/>
    <n v="491"/>
    <n v="27363"/>
    <n v="9"/>
    <n v="3"/>
    <n v="1"/>
    <x v="38"/>
    <x v="0"/>
    <n v="41.572299999999998"/>
    <n v="53.99"/>
    <n v="53.99"/>
    <n v="1"/>
    <n v="1"/>
    <n v="12.417700000000004"/>
    <n v="41.572299999999998"/>
    <x v="59"/>
  </r>
  <r>
    <d v="2004-02-01T00:00:00"/>
    <s v="SO62398"/>
    <n v="473"/>
    <n v="14278"/>
    <n v="9"/>
    <n v="3"/>
    <n v="1"/>
    <x v="43"/>
    <x v="0"/>
    <n v="23.748999999999999"/>
    <n v="63.5"/>
    <n v="63.5"/>
    <n v="1"/>
    <n v="1"/>
    <n v="39.751000000000005"/>
    <n v="23.748999999999999"/>
    <x v="92"/>
  </r>
  <r>
    <d v="2003-09-10T00:00:00"/>
    <s v="SO62692"/>
    <n v="466"/>
    <n v="14348"/>
    <n v="9"/>
    <n v="3"/>
    <n v="1"/>
    <x v="21"/>
    <x v="0"/>
    <n v="9.7135999999999996"/>
    <n v="23.548100000000002"/>
    <n v="23.548100000000002"/>
    <n v="1"/>
    <n v="1"/>
    <n v="13.834500000000002"/>
    <n v="9.7135999999999996"/>
    <x v="99"/>
  </r>
  <r>
    <d v="2003-09-11T00:00:00"/>
    <s v="SO62678"/>
    <n v="537"/>
    <n v="13139"/>
    <n v="9"/>
    <n v="3"/>
    <n v="1"/>
    <x v="16"/>
    <x v="0"/>
    <n v="13.09"/>
    <n v="35"/>
    <n v="35"/>
    <n v="1"/>
    <n v="1"/>
    <n v="21.91"/>
    <n v="13.09"/>
    <x v="56"/>
  </r>
  <r>
    <d v="2003-02-10T00:00:00"/>
    <s v="SO62631"/>
    <n v="472"/>
    <n v="25054"/>
    <n v="9"/>
    <n v="3"/>
    <n v="1"/>
    <x v="20"/>
    <x v="0"/>
    <n v="23.748999999999999"/>
    <n v="63.5"/>
    <n v="63.5"/>
    <n v="1"/>
    <n v="1"/>
    <n v="39.751000000000005"/>
    <n v="23.748999999999999"/>
    <x v="68"/>
  </r>
  <r>
    <d v="2004-12-01T00:00:00"/>
    <s v="SO62873"/>
    <n v="488"/>
    <n v="11765"/>
    <n v="9"/>
    <n v="3"/>
    <n v="1"/>
    <x v="42"/>
    <x v="0"/>
    <n v="41.572299999999998"/>
    <n v="53.99"/>
    <n v="53.99"/>
    <n v="1"/>
    <n v="1"/>
    <n v="12.417700000000004"/>
    <n v="41.572299999999998"/>
    <x v="8"/>
  </r>
  <r>
    <d v="2004-09-01T00:00:00"/>
    <s v="SO62820"/>
    <n v="483"/>
    <n v="24382"/>
    <n v="9"/>
    <n v="3"/>
    <n v="1"/>
    <x v="47"/>
    <x v="0"/>
    <n v="44.88"/>
    <n v="120"/>
    <n v="120"/>
    <n v="1"/>
    <n v="1"/>
    <n v="75.12"/>
    <n v="44.88"/>
    <x v="65"/>
  </r>
  <r>
    <d v="2004-03-01T00:00:00"/>
    <s v="SO62933"/>
    <n v="487"/>
    <n v="13620"/>
    <n v="9"/>
    <n v="3"/>
    <n v="1"/>
    <x v="41"/>
    <x v="0"/>
    <n v="20.566299999999998"/>
    <n v="54.99"/>
    <n v="54.99"/>
    <n v="1"/>
    <n v="1"/>
    <n v="34.423700000000004"/>
    <n v="20.566299999999998"/>
    <x v="90"/>
  </r>
  <r>
    <d v="2003-07-12T00:00:00"/>
    <s v="SO62878"/>
    <n v="487"/>
    <n v="15132"/>
    <n v="9"/>
    <n v="3"/>
    <n v="1"/>
    <x v="9"/>
    <x v="0"/>
    <n v="20.566299999999998"/>
    <n v="54.99"/>
    <n v="54.99"/>
    <n v="1"/>
    <n v="1"/>
    <n v="34.423700000000004"/>
    <n v="20.566299999999998"/>
    <x v="90"/>
  </r>
  <r>
    <d v="2003-12-11T00:00:00"/>
    <s v="SO63002"/>
    <n v="480"/>
    <n v="23323"/>
    <n v="9"/>
    <n v="3"/>
    <n v="1"/>
    <x v="27"/>
    <x v="0"/>
    <n v="0.85650000000000004"/>
    <n v="2.29"/>
    <n v="2.29"/>
    <n v="1"/>
    <n v="1"/>
    <n v="1.4335"/>
    <n v="0.85650000000000004"/>
    <x v="43"/>
  </r>
  <r>
    <d v="2004-07-01T00:00:00"/>
    <s v="SO63060"/>
    <n v="490"/>
    <n v="23316"/>
    <n v="9"/>
    <n v="3"/>
    <n v="1"/>
    <x v="48"/>
    <x v="0"/>
    <n v="41.572299999999998"/>
    <n v="53.99"/>
    <n v="53.99"/>
    <n v="1"/>
    <n v="1"/>
    <n v="12.417700000000004"/>
    <n v="41.572299999999998"/>
    <x v="79"/>
  </r>
  <r>
    <d v="2003-06-11T00:00:00"/>
    <s v="SO63477"/>
    <n v="232"/>
    <n v="24003"/>
    <n v="9"/>
    <n v="3"/>
    <n v="1"/>
    <x v="4"/>
    <x v="0"/>
    <n v="31.724399999999999"/>
    <n v="48.067300000000003"/>
    <n v="48.067300000000003"/>
    <n v="1"/>
    <n v="1"/>
    <n v="16.342900000000004"/>
    <n v="31.724399999999999"/>
    <x v="62"/>
  </r>
  <r>
    <d v="2003-10-11T00:00:00"/>
    <s v="SO63554"/>
    <n v="480"/>
    <n v="18266"/>
    <n v="9"/>
    <n v="3"/>
    <n v="1"/>
    <x v="18"/>
    <x v="0"/>
    <n v="0.85650000000000004"/>
    <n v="2.29"/>
    <n v="2.29"/>
    <n v="1"/>
    <n v="1"/>
    <n v="1.4335"/>
    <n v="0.85650000000000004"/>
    <x v="43"/>
  </r>
  <r>
    <d v="2003-08-11T00:00:00"/>
    <s v="SO63622"/>
    <n v="480"/>
    <n v="17066"/>
    <n v="9"/>
    <n v="3"/>
    <n v="1"/>
    <x v="15"/>
    <x v="0"/>
    <n v="0.85650000000000004"/>
    <n v="2.29"/>
    <n v="2.29"/>
    <n v="1"/>
    <n v="1"/>
    <n v="1.4335"/>
    <n v="0.85650000000000004"/>
    <x v="43"/>
  </r>
  <r>
    <d v="2003-11-11T00:00:00"/>
    <s v="SO63733"/>
    <n v="223"/>
    <n v="17909"/>
    <n v="9"/>
    <n v="3"/>
    <n v="1"/>
    <x v="37"/>
    <x v="0"/>
    <n v="5.7051999999999996"/>
    <n v="8.6441999999999997"/>
    <n v="8.6441999999999997"/>
    <n v="1"/>
    <n v="1"/>
    <n v="2.9390000000000001"/>
    <n v="5.7051999999999996"/>
    <x v="34"/>
  </r>
  <r>
    <d v="2003-12-11T00:00:00"/>
    <s v="SO63736"/>
    <n v="472"/>
    <n v="11995"/>
    <n v="9"/>
    <n v="3"/>
    <n v="1"/>
    <x v="27"/>
    <x v="0"/>
    <n v="23.748999999999999"/>
    <n v="63.5"/>
    <n v="63.5"/>
    <n v="1"/>
    <n v="1"/>
    <n v="39.751000000000005"/>
    <n v="23.748999999999999"/>
    <x v="68"/>
  </r>
  <r>
    <d v="2003-01-11T00:00:00"/>
    <s v="SO64062"/>
    <n v="490"/>
    <n v="15142"/>
    <n v="9"/>
    <n v="3"/>
    <n v="1"/>
    <x v="30"/>
    <x v="0"/>
    <n v="41.572299999999998"/>
    <n v="53.99"/>
    <n v="53.99"/>
    <n v="1"/>
    <n v="1"/>
    <n v="12.417700000000004"/>
    <n v="41.572299999999998"/>
    <x v="79"/>
  </r>
  <r>
    <d v="2003-05-11T00:00:00"/>
    <s v="SO64224"/>
    <n v="223"/>
    <n v="27585"/>
    <n v="9"/>
    <n v="3"/>
    <n v="1"/>
    <x v="39"/>
    <x v="0"/>
    <n v="5.7051999999999996"/>
    <n v="8.6441999999999997"/>
    <n v="8.6441999999999997"/>
    <n v="1"/>
    <n v="1"/>
    <n v="2.9390000000000001"/>
    <n v="5.7051999999999996"/>
    <x v="34"/>
  </r>
  <r>
    <d v="2004-05-01T00:00:00"/>
    <s v="SO64229"/>
    <n v="491"/>
    <n v="11997"/>
    <n v="9"/>
    <n v="3"/>
    <n v="1"/>
    <x v="35"/>
    <x v="0"/>
    <n v="41.572299999999998"/>
    <n v="53.99"/>
    <n v="53.99"/>
    <n v="1"/>
    <n v="1"/>
    <n v="12.417700000000004"/>
    <n v="41.572299999999998"/>
    <x v="59"/>
  </r>
  <r>
    <d v="2003-02-12T00:00:00"/>
    <s v="SO64296"/>
    <n v="530"/>
    <n v="12000"/>
    <n v="9"/>
    <n v="3"/>
    <n v="1"/>
    <x v="8"/>
    <x v="0"/>
    <n v="1.8663000000000001"/>
    <n v="4.99"/>
    <n v="4.99"/>
    <n v="1"/>
    <n v="1"/>
    <n v="3.1237000000000004"/>
    <n v="1.8663000000000001"/>
    <x v="76"/>
  </r>
  <r>
    <d v="2003-04-11T00:00:00"/>
    <s v="SO64294"/>
    <n v="471"/>
    <n v="11977"/>
    <n v="9"/>
    <n v="3"/>
    <n v="1"/>
    <x v="24"/>
    <x v="0"/>
    <n v="23.748999999999999"/>
    <n v="63.5"/>
    <n v="63.5"/>
    <n v="1"/>
    <n v="1"/>
    <n v="39.751000000000005"/>
    <n v="23.748999999999999"/>
    <x v="101"/>
  </r>
  <r>
    <d v="2003-03-11T00:00:00"/>
    <s v="SO64455"/>
    <n v="540"/>
    <n v="20617"/>
    <n v="9"/>
    <n v="3"/>
    <n v="1"/>
    <x v="19"/>
    <x v="0"/>
    <n v="12.192399999999999"/>
    <n v="32.6"/>
    <n v="32.6"/>
    <n v="1"/>
    <n v="1"/>
    <n v="20.407600000000002"/>
    <n v="12.192399999999999"/>
    <x v="33"/>
  </r>
  <r>
    <d v="2003-03-11T00:00:00"/>
    <s v="SO64526"/>
    <n v="483"/>
    <n v="15230"/>
    <n v="9"/>
    <n v="3"/>
    <n v="1"/>
    <x v="19"/>
    <x v="0"/>
    <n v="44.88"/>
    <n v="120"/>
    <n v="120"/>
    <n v="1"/>
    <n v="1"/>
    <n v="75.12"/>
    <n v="44.88"/>
    <x v="65"/>
  </r>
  <r>
    <d v="2003-09-11T00:00:00"/>
    <s v="SO64721"/>
    <n v="537"/>
    <n v="13959"/>
    <n v="9"/>
    <n v="3"/>
    <n v="1"/>
    <x v="16"/>
    <x v="0"/>
    <n v="13.09"/>
    <n v="35"/>
    <n v="35"/>
    <n v="1"/>
    <n v="1"/>
    <n v="21.91"/>
    <n v="13.09"/>
    <x v="56"/>
  </r>
  <r>
    <d v="2004-03-01T00:00:00"/>
    <s v="SO64731"/>
    <n v="484"/>
    <n v="24370"/>
    <n v="9"/>
    <n v="3"/>
    <n v="1"/>
    <x v="41"/>
    <x v="0"/>
    <n v="2.9733000000000001"/>
    <n v="7.95"/>
    <n v="7.95"/>
    <n v="1"/>
    <n v="1"/>
    <n v="4.9767000000000001"/>
    <n v="2.9733000000000001"/>
    <x v="94"/>
  </r>
  <r>
    <d v="2003-10-12T00:00:00"/>
    <s v="SO64854"/>
    <n v="479"/>
    <n v="20620"/>
    <n v="9"/>
    <n v="3"/>
    <n v="1"/>
    <x v="14"/>
    <x v="0"/>
    <n v="3.3622999999999998"/>
    <n v="8.99"/>
    <n v="8.99"/>
    <n v="1"/>
    <n v="1"/>
    <n v="5.6277000000000008"/>
    <n v="3.3622999999999998"/>
    <x v="95"/>
  </r>
  <r>
    <d v="2003-05-12T00:00:00"/>
    <s v="SO64960"/>
    <n v="480"/>
    <n v="16614"/>
    <n v="9"/>
    <n v="3"/>
    <n v="1"/>
    <x v="6"/>
    <x v="0"/>
    <n v="0.85650000000000004"/>
    <n v="2.29"/>
    <n v="2.29"/>
    <n v="1"/>
    <n v="1"/>
    <n v="1.4335"/>
    <n v="0.85650000000000004"/>
    <x v="43"/>
  </r>
  <r>
    <d v="2004-09-02T00:00:00"/>
    <s v="SO65006"/>
    <n v="491"/>
    <n v="23649"/>
    <n v="9"/>
    <n v="3"/>
    <n v="1"/>
    <x v="55"/>
    <x v="0"/>
    <n v="41.572299999999998"/>
    <n v="53.99"/>
    <n v="53.99"/>
    <n v="1"/>
    <n v="1"/>
    <n v="12.417700000000004"/>
    <n v="41.572299999999998"/>
    <x v="59"/>
  </r>
  <r>
    <d v="2003-01-11T00:00:00"/>
    <s v="SO65140"/>
    <n v="539"/>
    <n v="25250"/>
    <n v="9"/>
    <n v="3"/>
    <n v="1"/>
    <x v="30"/>
    <x v="0"/>
    <n v="9.3462999999999994"/>
    <n v="24.99"/>
    <n v="24.99"/>
    <n v="1"/>
    <n v="1"/>
    <n v="15.643699999999999"/>
    <n v="9.3462999999999994"/>
    <x v="80"/>
  </r>
  <r>
    <d v="2004-02-01T00:00:00"/>
    <s v="SO65138"/>
    <n v="471"/>
    <n v="20429"/>
    <n v="9"/>
    <n v="3"/>
    <n v="1"/>
    <x v="43"/>
    <x v="0"/>
    <n v="23.748999999999999"/>
    <n v="63.5"/>
    <n v="63.5"/>
    <n v="1"/>
    <n v="1"/>
    <n v="39.751000000000005"/>
    <n v="23.748999999999999"/>
    <x v="101"/>
  </r>
  <r>
    <d v="2003-03-12T00:00:00"/>
    <s v="SO66063"/>
    <n v="537"/>
    <n v="12037"/>
    <n v="9"/>
    <n v="3"/>
    <n v="1"/>
    <x v="38"/>
    <x v="0"/>
    <n v="13.09"/>
    <n v="35"/>
    <n v="35"/>
    <n v="1"/>
    <n v="1"/>
    <n v="21.91"/>
    <n v="13.09"/>
    <x v="56"/>
  </r>
  <r>
    <d v="2004-09-02T00:00:00"/>
    <s v="SO66252"/>
    <n v="529"/>
    <n v="21555"/>
    <n v="9"/>
    <n v="3"/>
    <n v="1"/>
    <x v="55"/>
    <x v="0"/>
    <n v="1.4923"/>
    <n v="3.99"/>
    <n v="3.99"/>
    <n v="1"/>
    <n v="1"/>
    <n v="2.4977"/>
    <n v="1.4923"/>
    <x v="74"/>
  </r>
  <r>
    <d v="2004-09-01T00:00:00"/>
    <s v="SO66324"/>
    <n v="489"/>
    <n v="16617"/>
    <n v="9"/>
    <n v="3"/>
    <n v="1"/>
    <x v="47"/>
    <x v="0"/>
    <n v="41.572299999999998"/>
    <n v="53.99"/>
    <n v="53.99"/>
    <n v="1"/>
    <n v="1"/>
    <n v="12.417700000000004"/>
    <n v="41.572299999999998"/>
    <x v="58"/>
  </r>
  <r>
    <d v="2003-12-12T00:00:00"/>
    <s v="SO66371"/>
    <n v="530"/>
    <n v="29458"/>
    <n v="9"/>
    <n v="3"/>
    <n v="1"/>
    <x v="3"/>
    <x v="0"/>
    <n v="1.8663000000000001"/>
    <n v="4.99"/>
    <n v="4.99"/>
    <n v="1"/>
    <n v="1"/>
    <n v="3.1237000000000004"/>
    <n v="1.8663000000000001"/>
    <x v="76"/>
  </r>
  <r>
    <d v="2004-09-01T00:00:00"/>
    <s v="SO66565"/>
    <n v="530"/>
    <n v="12355"/>
    <n v="9"/>
    <n v="3"/>
    <n v="1"/>
    <x v="47"/>
    <x v="0"/>
    <n v="1.8663000000000001"/>
    <n v="4.99"/>
    <n v="4.99"/>
    <n v="1"/>
    <n v="1"/>
    <n v="3.1237000000000004"/>
    <n v="1.8663000000000001"/>
    <x v="76"/>
  </r>
  <r>
    <d v="2004-01-03T00:00:00"/>
    <s v="SO66512"/>
    <n v="473"/>
    <n v="23438"/>
    <n v="9"/>
    <n v="3"/>
    <n v="1"/>
    <x v="65"/>
    <x v="0"/>
    <n v="23.748999999999999"/>
    <n v="63.5"/>
    <n v="63.5"/>
    <n v="1"/>
    <n v="1"/>
    <n v="39.751000000000005"/>
    <n v="23.748999999999999"/>
    <x v="92"/>
  </r>
  <r>
    <d v="2003-08-12T00:00:00"/>
    <s v="SO66569"/>
    <n v="483"/>
    <n v="14320"/>
    <n v="9"/>
    <n v="3"/>
    <n v="1"/>
    <x v="32"/>
    <x v="0"/>
    <n v="44.88"/>
    <n v="120"/>
    <n v="120"/>
    <n v="1"/>
    <n v="1"/>
    <n v="75.12"/>
    <n v="44.88"/>
    <x v="65"/>
  </r>
  <r>
    <d v="2004-05-03T00:00:00"/>
    <s v="SO66869"/>
    <n v="484"/>
    <n v="24250"/>
    <n v="9"/>
    <n v="3"/>
    <n v="1"/>
    <x v="62"/>
    <x v="0"/>
    <n v="2.9733000000000001"/>
    <n v="7.95"/>
    <n v="7.95"/>
    <n v="1"/>
    <n v="1"/>
    <n v="4.9767000000000001"/>
    <n v="2.9733000000000001"/>
    <x v="94"/>
  </r>
  <r>
    <d v="2003-11-12T00:00:00"/>
    <s v="SO66886"/>
    <n v="488"/>
    <n v="17257"/>
    <n v="9"/>
    <n v="3"/>
    <n v="1"/>
    <x v="34"/>
    <x v="0"/>
    <n v="41.572299999999998"/>
    <n v="53.99"/>
    <n v="53.99"/>
    <n v="1"/>
    <n v="1"/>
    <n v="12.417700000000004"/>
    <n v="41.572299999999998"/>
    <x v="8"/>
  </r>
  <r>
    <d v="2003-02-12T00:00:00"/>
    <s v="SO66930"/>
    <n v="490"/>
    <n v="14326"/>
    <n v="9"/>
    <n v="3"/>
    <n v="1"/>
    <x v="8"/>
    <x v="0"/>
    <n v="41.572299999999998"/>
    <n v="53.99"/>
    <n v="53.99"/>
    <n v="1"/>
    <n v="1"/>
    <n v="12.417700000000004"/>
    <n v="41.572299999999998"/>
    <x v="79"/>
  </r>
  <r>
    <d v="2004-04-03T00:00:00"/>
    <s v="SO67003"/>
    <n v="487"/>
    <n v="14676"/>
    <n v="9"/>
    <n v="3"/>
    <n v="1"/>
    <x v="67"/>
    <x v="0"/>
    <n v="20.566299999999998"/>
    <n v="54.99"/>
    <n v="54.99"/>
    <n v="1"/>
    <n v="1"/>
    <n v="34.423700000000004"/>
    <n v="20.566299999999998"/>
    <x v="90"/>
  </r>
  <r>
    <d v="2003-12-12T00:00:00"/>
    <s v="SO67080"/>
    <n v="479"/>
    <n v="12350"/>
    <n v="9"/>
    <n v="3"/>
    <n v="1"/>
    <x v="3"/>
    <x v="0"/>
    <n v="3.3622999999999998"/>
    <n v="8.99"/>
    <n v="8.99"/>
    <n v="1"/>
    <n v="1"/>
    <n v="5.6277000000000008"/>
    <n v="3.3622999999999998"/>
    <x v="95"/>
  </r>
  <r>
    <d v="2004-11-02T00:00:00"/>
    <s v="SO67151"/>
    <n v="491"/>
    <n v="17496"/>
    <n v="9"/>
    <n v="3"/>
    <n v="1"/>
    <x v="57"/>
    <x v="0"/>
    <n v="41.572299999999998"/>
    <n v="53.99"/>
    <n v="53.99"/>
    <n v="1"/>
    <n v="1"/>
    <n v="12.417700000000004"/>
    <n v="41.572299999999998"/>
    <x v="59"/>
  </r>
  <r>
    <d v="2004-09-02T00:00:00"/>
    <s v="SO67147"/>
    <n v="483"/>
    <n v="13013"/>
    <n v="9"/>
    <n v="3"/>
    <n v="1"/>
    <x v="55"/>
    <x v="0"/>
    <n v="44.88"/>
    <n v="120"/>
    <n v="120"/>
    <n v="1"/>
    <n v="1"/>
    <n v="75.12"/>
    <n v="44.88"/>
    <x v="65"/>
  </r>
  <r>
    <d v="2004-02-01T00:00:00"/>
    <s v="SO67248"/>
    <n v="537"/>
    <n v="14668"/>
    <n v="9"/>
    <n v="3"/>
    <n v="1"/>
    <x v="43"/>
    <x v="0"/>
    <n v="13.09"/>
    <n v="35"/>
    <n v="35"/>
    <n v="1"/>
    <n v="1"/>
    <n v="21.91"/>
    <n v="13.09"/>
    <x v="56"/>
  </r>
  <r>
    <d v="2004-03-02T00:00:00"/>
    <s v="SO67246"/>
    <n v="488"/>
    <n v="17916"/>
    <n v="9"/>
    <n v="3"/>
    <n v="1"/>
    <x v="49"/>
    <x v="0"/>
    <n v="41.572299999999998"/>
    <n v="53.99"/>
    <n v="53.99"/>
    <n v="1"/>
    <n v="1"/>
    <n v="12.417700000000004"/>
    <n v="41.572299999999998"/>
    <x v="8"/>
  </r>
  <r>
    <d v="2003-10-12T00:00:00"/>
    <s v="SO67557"/>
    <n v="540"/>
    <n v="21878"/>
    <n v="9"/>
    <n v="3"/>
    <n v="1"/>
    <x v="14"/>
    <x v="0"/>
    <n v="12.192399999999999"/>
    <n v="32.6"/>
    <n v="32.6"/>
    <n v="1"/>
    <n v="1"/>
    <n v="20.407600000000002"/>
    <n v="12.192399999999999"/>
    <x v="33"/>
  </r>
  <r>
    <d v="2004-07-02T00:00:00"/>
    <s v="SO67624"/>
    <n v="488"/>
    <n v="24305"/>
    <n v="9"/>
    <n v="3"/>
    <n v="1"/>
    <x v="53"/>
    <x v="0"/>
    <n v="41.572299999999998"/>
    <n v="53.99"/>
    <n v="53.99"/>
    <n v="1"/>
    <n v="1"/>
    <n v="12.417700000000004"/>
    <n v="41.572299999999998"/>
    <x v="8"/>
  </r>
  <r>
    <d v="2004-04-01T00:00:00"/>
    <s v="SO67746"/>
    <n v="490"/>
    <n v="26566"/>
    <n v="9"/>
    <n v="3"/>
    <n v="1"/>
    <x v="33"/>
    <x v="0"/>
    <n v="41.572299999999998"/>
    <n v="53.99"/>
    <n v="53.99"/>
    <n v="1"/>
    <n v="1"/>
    <n v="12.417700000000004"/>
    <n v="41.572299999999998"/>
    <x v="79"/>
  </r>
  <r>
    <d v="2004-06-03T00:00:00"/>
    <s v="SO67747"/>
    <n v="539"/>
    <n v="26745"/>
    <n v="9"/>
    <n v="3"/>
    <n v="1"/>
    <x v="68"/>
    <x v="0"/>
    <n v="9.3462999999999994"/>
    <n v="24.99"/>
    <n v="24.99"/>
    <n v="1"/>
    <n v="1"/>
    <n v="15.643699999999999"/>
    <n v="9.3462999999999994"/>
    <x v="80"/>
  </r>
  <r>
    <d v="2004-01-02T00:00:00"/>
    <s v="SO68015"/>
    <n v="488"/>
    <n v="21944"/>
    <n v="9"/>
    <n v="3"/>
    <n v="1"/>
    <x v="58"/>
    <x v="0"/>
    <n v="41.572299999999998"/>
    <n v="53.99"/>
    <n v="53.99"/>
    <n v="1"/>
    <n v="1"/>
    <n v="12.417700000000004"/>
    <n v="41.572299999999998"/>
    <x v="8"/>
  </r>
  <r>
    <d v="2004-02-02T00:00:00"/>
    <s v="SO68009"/>
    <n v="537"/>
    <n v="15192"/>
    <n v="9"/>
    <n v="3"/>
    <n v="1"/>
    <x v="61"/>
    <x v="0"/>
    <n v="13.09"/>
    <n v="35"/>
    <n v="35"/>
    <n v="1"/>
    <n v="1"/>
    <n v="21.91"/>
    <n v="13.09"/>
    <x v="56"/>
  </r>
  <r>
    <d v="2004-10-02T00:00:00"/>
    <s v="SO68816"/>
    <n v="488"/>
    <n v="25211"/>
    <n v="9"/>
    <n v="3"/>
    <n v="1"/>
    <x v="59"/>
    <x v="0"/>
    <n v="41.572299999999998"/>
    <n v="53.99"/>
    <n v="53.99"/>
    <n v="1"/>
    <n v="1"/>
    <n v="12.417700000000004"/>
    <n v="41.572299999999998"/>
    <x v="8"/>
  </r>
  <r>
    <d v="2004-11-02T00:00:00"/>
    <s v="SO68892"/>
    <n v="462"/>
    <n v="14685"/>
    <n v="9"/>
    <n v="3"/>
    <n v="1"/>
    <x v="57"/>
    <x v="0"/>
    <n v="9.7135999999999996"/>
    <n v="23.548100000000002"/>
    <n v="23.548100000000002"/>
    <n v="1"/>
    <n v="1"/>
    <n v="13.834500000000002"/>
    <n v="9.7135999999999996"/>
    <x v="96"/>
  </r>
  <r>
    <d v="2004-08-04T00:00:00"/>
    <s v="SO68961"/>
    <n v="486"/>
    <n v="27721"/>
    <n v="9"/>
    <n v="3"/>
    <n v="1"/>
    <x v="76"/>
    <x v="0"/>
    <n v="59.466000000000001"/>
    <n v="159"/>
    <n v="159"/>
    <n v="1"/>
    <n v="1"/>
    <n v="99.533999999999992"/>
    <n v="59.466000000000001"/>
    <x v="69"/>
  </r>
  <r>
    <d v="2004-01-03T00:00:00"/>
    <s v="SO69069"/>
    <n v="223"/>
    <n v="23664"/>
    <n v="9"/>
    <n v="3"/>
    <n v="1"/>
    <x v="65"/>
    <x v="0"/>
    <n v="5.7051999999999996"/>
    <n v="8.6441999999999997"/>
    <n v="8.6441999999999997"/>
    <n v="1"/>
    <n v="1"/>
    <n v="2.9390000000000001"/>
    <n v="5.7051999999999996"/>
    <x v="34"/>
  </r>
  <r>
    <d v="2004-05-01T00:00:00"/>
    <s v="SO69160"/>
    <n v="479"/>
    <n v="13051"/>
    <n v="9"/>
    <n v="3"/>
    <n v="1"/>
    <x v="35"/>
    <x v="0"/>
    <n v="3.3622999999999998"/>
    <n v="8.99"/>
    <n v="8.99"/>
    <n v="1"/>
    <n v="1"/>
    <n v="5.6277000000000008"/>
    <n v="3.3622999999999998"/>
    <x v="95"/>
  </r>
  <r>
    <d v="2004-10-03T00:00:00"/>
    <s v="SO69142"/>
    <n v="540"/>
    <n v="21873"/>
    <n v="9"/>
    <n v="3"/>
    <n v="1"/>
    <x v="71"/>
    <x v="0"/>
    <n v="12.192399999999999"/>
    <n v="32.6"/>
    <n v="32.6"/>
    <n v="1"/>
    <n v="1"/>
    <n v="20.407600000000002"/>
    <n v="12.192399999999999"/>
    <x v="33"/>
  </r>
  <r>
    <d v="2004-05-03T00:00:00"/>
    <s v="SO69299"/>
    <n v="529"/>
    <n v="21893"/>
    <n v="9"/>
    <n v="3"/>
    <n v="1"/>
    <x v="62"/>
    <x v="0"/>
    <n v="1.4923"/>
    <n v="3.99"/>
    <n v="3.99"/>
    <n v="1"/>
    <n v="1"/>
    <n v="2.4977"/>
    <n v="1.4923"/>
    <x v="74"/>
  </r>
  <r>
    <d v="2004-08-03T00:00:00"/>
    <s v="SO69658"/>
    <n v="490"/>
    <n v="13625"/>
    <n v="9"/>
    <n v="3"/>
    <n v="1"/>
    <x v="63"/>
    <x v="0"/>
    <n v="41.572299999999998"/>
    <n v="53.99"/>
    <n v="53.99"/>
    <n v="1"/>
    <n v="1"/>
    <n v="12.417700000000004"/>
    <n v="41.572299999999998"/>
    <x v="79"/>
  </r>
  <r>
    <d v="2004-03-03T00:00:00"/>
    <s v="SO69632"/>
    <n v="479"/>
    <n v="25707"/>
    <n v="9"/>
    <n v="3"/>
    <n v="1"/>
    <x v="64"/>
    <x v="0"/>
    <n v="3.3622999999999998"/>
    <n v="8.99"/>
    <n v="8.99"/>
    <n v="1"/>
    <n v="1"/>
    <n v="5.6277000000000008"/>
    <n v="3.3622999999999998"/>
    <x v="95"/>
  </r>
  <r>
    <d v="2004-01-04T00:00:00"/>
    <s v="SO69779"/>
    <n v="479"/>
    <n v="26442"/>
    <n v="9"/>
    <n v="3"/>
    <n v="1"/>
    <x v="73"/>
    <x v="0"/>
    <n v="3.3622999999999998"/>
    <n v="8.99"/>
    <n v="8.99"/>
    <n v="1"/>
    <n v="1"/>
    <n v="5.6277000000000008"/>
    <n v="3.3622999999999998"/>
    <x v="95"/>
  </r>
  <r>
    <d v="2004-10-01T00:00:00"/>
    <s v="SO69848"/>
    <n v="488"/>
    <n v="24377"/>
    <n v="9"/>
    <n v="3"/>
    <n v="1"/>
    <x v="40"/>
    <x v="0"/>
    <n v="41.572299999999998"/>
    <n v="53.99"/>
    <n v="53.99"/>
    <n v="1"/>
    <n v="1"/>
    <n v="12.417700000000004"/>
    <n v="41.572299999999998"/>
    <x v="8"/>
  </r>
  <r>
    <d v="2004-12-04T00:00:00"/>
    <s v="SO69927"/>
    <n v="487"/>
    <n v="15788"/>
    <n v="9"/>
    <n v="3"/>
    <n v="1"/>
    <x v="79"/>
    <x v="0"/>
    <n v="20.566299999999998"/>
    <n v="54.99"/>
    <n v="54.99"/>
    <n v="1"/>
    <n v="1"/>
    <n v="34.423700000000004"/>
    <n v="20.566299999999998"/>
    <x v="90"/>
  </r>
  <r>
    <d v="2004-12-01T00:00:00"/>
    <s v="SO69922"/>
    <n v="539"/>
    <n v="21984"/>
    <n v="9"/>
    <n v="3"/>
    <n v="1"/>
    <x v="42"/>
    <x v="0"/>
    <n v="9.3462999999999994"/>
    <n v="24.99"/>
    <n v="24.99"/>
    <n v="1"/>
    <n v="1"/>
    <n v="15.643699999999999"/>
    <n v="9.3462999999999994"/>
    <x v="80"/>
  </r>
  <r>
    <d v="2004-02-04T00:00:00"/>
    <s v="SO70095"/>
    <n v="487"/>
    <n v="20223"/>
    <n v="9"/>
    <n v="3"/>
    <n v="1"/>
    <x v="75"/>
    <x v="0"/>
    <n v="20.566299999999998"/>
    <n v="54.99"/>
    <n v="54.99"/>
    <n v="1"/>
    <n v="1"/>
    <n v="34.423700000000004"/>
    <n v="20.566299999999998"/>
    <x v="90"/>
  </r>
  <r>
    <d v="2004-07-02T00:00:00"/>
    <s v="SO70246"/>
    <n v="530"/>
    <n v="15120"/>
    <n v="9"/>
    <n v="3"/>
    <n v="1"/>
    <x v="53"/>
    <x v="0"/>
    <n v="1.8663000000000001"/>
    <n v="4.99"/>
    <n v="4.99"/>
    <n v="1"/>
    <n v="1"/>
    <n v="3.1237000000000004"/>
    <n v="1.8663000000000001"/>
    <x v="76"/>
  </r>
  <r>
    <d v="2004-02-03T00:00:00"/>
    <s v="SO70433"/>
    <n v="473"/>
    <n v="26423"/>
    <n v="9"/>
    <n v="3"/>
    <n v="1"/>
    <x v="60"/>
    <x v="0"/>
    <n v="23.748999999999999"/>
    <n v="63.5"/>
    <n v="63.5"/>
    <n v="1"/>
    <n v="1"/>
    <n v="39.751000000000005"/>
    <n v="23.748999999999999"/>
    <x v="92"/>
  </r>
  <r>
    <d v="2004-08-04T00:00:00"/>
    <s v="SO70648"/>
    <n v="529"/>
    <n v="24368"/>
    <n v="9"/>
    <n v="3"/>
    <n v="1"/>
    <x v="76"/>
    <x v="0"/>
    <n v="1.4923"/>
    <n v="3.99"/>
    <n v="3.99"/>
    <n v="1"/>
    <n v="1"/>
    <n v="2.4977"/>
    <n v="1.4923"/>
    <x v="74"/>
  </r>
  <r>
    <d v="2004-08-04T00:00:00"/>
    <s v="SO70727"/>
    <n v="491"/>
    <n v="22178"/>
    <n v="9"/>
    <n v="3"/>
    <n v="1"/>
    <x v="76"/>
    <x v="0"/>
    <n v="41.572299999999998"/>
    <n v="53.99"/>
    <n v="53.99"/>
    <n v="1"/>
    <n v="1"/>
    <n v="12.417700000000004"/>
    <n v="41.572299999999998"/>
    <x v="59"/>
  </r>
  <r>
    <d v="2004-03-05T00:00:00"/>
    <s v="SO71076"/>
    <n v="478"/>
    <n v="15754"/>
    <n v="9"/>
    <n v="3"/>
    <n v="1"/>
    <x v="84"/>
    <x v="0"/>
    <n v="3.7363"/>
    <n v="9.99"/>
    <n v="9.99"/>
    <n v="1"/>
    <n v="1"/>
    <n v="6.2537000000000003"/>
    <n v="3.7363"/>
    <x v="42"/>
  </r>
  <r>
    <d v="2004-04-02T00:00:00"/>
    <s v="SO71074"/>
    <n v="472"/>
    <n v="16155"/>
    <n v="9"/>
    <n v="3"/>
    <n v="1"/>
    <x v="56"/>
    <x v="0"/>
    <n v="23.748999999999999"/>
    <n v="63.5"/>
    <n v="63.5"/>
    <n v="1"/>
    <n v="1"/>
    <n v="39.751000000000005"/>
    <n v="23.748999999999999"/>
    <x v="68"/>
  </r>
  <r>
    <d v="2004-04-04T00:00:00"/>
    <s v="SO71197"/>
    <n v="539"/>
    <n v="21996"/>
    <n v="9"/>
    <n v="3"/>
    <n v="1"/>
    <x v="83"/>
    <x v="0"/>
    <n v="9.3462999999999994"/>
    <n v="24.99"/>
    <n v="24.99"/>
    <n v="1"/>
    <n v="1"/>
    <n v="15.643699999999999"/>
    <n v="9.3462999999999994"/>
    <x v="80"/>
  </r>
  <r>
    <d v="2004-04-05T00:00:00"/>
    <s v="SO71283"/>
    <n v="540"/>
    <n v="21958"/>
    <n v="9"/>
    <n v="3"/>
    <n v="1"/>
    <x v="85"/>
    <x v="0"/>
    <n v="12.192399999999999"/>
    <n v="32.6"/>
    <n v="32.6"/>
    <n v="1"/>
    <n v="1"/>
    <n v="20.407600000000002"/>
    <n v="12.192399999999999"/>
    <x v="33"/>
  </r>
  <r>
    <d v="2004-11-04T00:00:00"/>
    <s v="SO71505"/>
    <n v="483"/>
    <n v="13141"/>
    <n v="9"/>
    <n v="3"/>
    <n v="1"/>
    <x v="81"/>
    <x v="0"/>
    <n v="44.88"/>
    <n v="120"/>
    <n v="120"/>
    <n v="1"/>
    <n v="1"/>
    <n v="75.12"/>
    <n v="44.88"/>
    <x v="65"/>
  </r>
  <r>
    <d v="2004-11-03T00:00:00"/>
    <s v="SO71609"/>
    <n v="537"/>
    <n v="15723"/>
    <n v="9"/>
    <n v="3"/>
    <n v="1"/>
    <x v="66"/>
    <x v="0"/>
    <n v="13.09"/>
    <n v="35"/>
    <n v="35"/>
    <n v="1"/>
    <n v="1"/>
    <n v="21.91"/>
    <n v="13.09"/>
    <x v="56"/>
  </r>
  <r>
    <d v="2004-01-05T00:00:00"/>
    <s v="SO71955"/>
    <n v="486"/>
    <n v="14054"/>
    <n v="9"/>
    <n v="3"/>
    <n v="1"/>
    <x v="90"/>
    <x v="0"/>
    <n v="59.466000000000001"/>
    <n v="159"/>
    <n v="159"/>
    <n v="1"/>
    <n v="1"/>
    <n v="99.533999999999992"/>
    <n v="59.466000000000001"/>
    <x v="69"/>
  </r>
  <r>
    <d v="2004-01-04T00:00:00"/>
    <s v="SO72006"/>
    <n v="490"/>
    <n v="25812"/>
    <n v="9"/>
    <n v="3"/>
    <n v="1"/>
    <x v="73"/>
    <x v="0"/>
    <n v="41.572299999999998"/>
    <n v="53.99"/>
    <n v="53.99"/>
    <n v="1"/>
    <n v="1"/>
    <n v="12.417700000000004"/>
    <n v="41.572299999999998"/>
    <x v="79"/>
  </r>
  <r>
    <d v="2004-01-05T00:00:00"/>
    <s v="SO72106"/>
    <n v="537"/>
    <n v="13974"/>
    <n v="9"/>
    <n v="3"/>
    <n v="1"/>
    <x v="90"/>
    <x v="0"/>
    <n v="13.09"/>
    <n v="35"/>
    <n v="35"/>
    <n v="1"/>
    <n v="1"/>
    <n v="21.91"/>
    <n v="13.09"/>
    <x v="56"/>
  </r>
  <r>
    <d v="2004-02-03T00:00:00"/>
    <s v="SO72129"/>
    <n v="488"/>
    <n v="22942"/>
    <n v="9"/>
    <n v="3"/>
    <n v="1"/>
    <x v="60"/>
    <x v="0"/>
    <n v="41.572299999999998"/>
    <n v="53.99"/>
    <n v="53.99"/>
    <n v="1"/>
    <n v="1"/>
    <n v="12.417700000000004"/>
    <n v="41.572299999999998"/>
    <x v="8"/>
  </r>
  <r>
    <d v="2004-08-05T00:00:00"/>
    <s v="SO72171"/>
    <n v="491"/>
    <n v="11930"/>
    <n v="9"/>
    <n v="3"/>
    <n v="1"/>
    <x v="88"/>
    <x v="0"/>
    <n v="41.572299999999998"/>
    <n v="53.99"/>
    <n v="53.99"/>
    <n v="1"/>
    <n v="1"/>
    <n v="12.417700000000004"/>
    <n v="41.572299999999998"/>
    <x v="59"/>
  </r>
  <r>
    <d v="2004-08-04T00:00:00"/>
    <s v="SO72417"/>
    <n v="537"/>
    <n v="16495"/>
    <n v="9"/>
    <n v="3"/>
    <n v="1"/>
    <x v="76"/>
    <x v="0"/>
    <n v="13.09"/>
    <n v="35"/>
    <n v="35"/>
    <n v="1"/>
    <n v="1"/>
    <n v="21.91"/>
    <n v="13.09"/>
    <x v="56"/>
  </r>
  <r>
    <d v="2004-02-05T00:00:00"/>
    <s v="SO72486"/>
    <n v="529"/>
    <n v="22908"/>
    <n v="9"/>
    <n v="3"/>
    <n v="1"/>
    <x v="94"/>
    <x v="0"/>
    <n v="1.4923"/>
    <n v="3.99"/>
    <n v="3.99"/>
    <n v="1"/>
    <n v="1"/>
    <n v="2.4977"/>
    <n v="1.4923"/>
    <x v="74"/>
  </r>
  <r>
    <d v="2004-02-03T00:00:00"/>
    <s v="SO72560"/>
    <n v="480"/>
    <n v="27715"/>
    <n v="9"/>
    <n v="3"/>
    <n v="1"/>
    <x v="60"/>
    <x v="0"/>
    <n v="0.85650000000000004"/>
    <n v="2.29"/>
    <n v="2.29"/>
    <n v="1"/>
    <n v="1"/>
    <n v="1.4335"/>
    <n v="0.85650000000000004"/>
    <x v="43"/>
  </r>
  <r>
    <d v="2004-07-04T00:00:00"/>
    <s v="SO72641"/>
    <n v="485"/>
    <n v="14034"/>
    <n v="9"/>
    <n v="3"/>
    <n v="1"/>
    <x v="98"/>
    <x v="0"/>
    <n v="8.2204999999999995"/>
    <n v="21.98"/>
    <n v="21.98"/>
    <n v="1"/>
    <n v="1"/>
    <n v="13.759500000000001"/>
    <n v="8.2204999999999995"/>
    <x v="16"/>
  </r>
  <r>
    <d v="2004-03-04T00:00:00"/>
    <s v="SO72919"/>
    <n v="490"/>
    <n v="17332"/>
    <n v="9"/>
    <n v="3"/>
    <n v="1"/>
    <x v="74"/>
    <x v="0"/>
    <n v="41.572299999999998"/>
    <n v="53.99"/>
    <n v="53.99"/>
    <n v="1"/>
    <n v="1"/>
    <n v="12.417700000000004"/>
    <n v="41.572299999999998"/>
    <x v="79"/>
  </r>
  <r>
    <d v="2004-06-03T00:00:00"/>
    <s v="SO72858"/>
    <n v="483"/>
    <n v="27733"/>
    <n v="9"/>
    <n v="3"/>
    <n v="1"/>
    <x v="68"/>
    <x v="0"/>
    <n v="44.88"/>
    <n v="120"/>
    <n v="120"/>
    <n v="1"/>
    <n v="1"/>
    <n v="75.12"/>
    <n v="44.88"/>
    <x v="65"/>
  </r>
  <r>
    <d v="2004-04-06T00:00:00"/>
    <s v="SO73340"/>
    <n v="480"/>
    <n v="14684"/>
    <n v="9"/>
    <n v="3"/>
    <n v="1"/>
    <x v="97"/>
    <x v="0"/>
    <n v="0.85650000000000004"/>
    <n v="2.29"/>
    <n v="2.29"/>
    <n v="1"/>
    <n v="1"/>
    <n v="1.4335"/>
    <n v="0.85650000000000004"/>
    <x v="43"/>
  </r>
  <r>
    <d v="2004-06-05T00:00:00"/>
    <s v="SO73502"/>
    <n v="466"/>
    <n v="13967"/>
    <n v="9"/>
    <n v="3"/>
    <n v="1"/>
    <x v="91"/>
    <x v="0"/>
    <n v="9.7135999999999996"/>
    <n v="23.548100000000002"/>
    <n v="23.548100000000002"/>
    <n v="1"/>
    <n v="1"/>
    <n v="13.834500000000002"/>
    <n v="9.7135999999999996"/>
    <x v="99"/>
  </r>
  <r>
    <d v="2004-05-03T00:00:00"/>
    <s v="SO73499"/>
    <n v="491"/>
    <n v="13953"/>
    <n v="9"/>
    <n v="3"/>
    <n v="1"/>
    <x v="62"/>
    <x v="0"/>
    <n v="41.572299999999998"/>
    <n v="53.99"/>
    <n v="53.99"/>
    <n v="1"/>
    <n v="1"/>
    <n v="12.417700000000004"/>
    <n v="41.572299999999998"/>
    <x v="59"/>
  </r>
  <r>
    <d v="2004-06-04T00:00:00"/>
    <s v="SO73619"/>
    <n v="489"/>
    <n v="27860"/>
    <n v="9"/>
    <n v="3"/>
    <n v="1"/>
    <x v="82"/>
    <x v="0"/>
    <n v="41.572299999999998"/>
    <n v="53.99"/>
    <n v="53.99"/>
    <n v="1"/>
    <n v="1"/>
    <n v="12.417700000000004"/>
    <n v="41.572299999999998"/>
    <x v="58"/>
  </r>
  <r>
    <d v="2004-06-03T00:00:00"/>
    <s v="SO73710"/>
    <n v="479"/>
    <n v="11365"/>
    <n v="9"/>
    <n v="3"/>
    <n v="1"/>
    <x v="68"/>
    <x v="0"/>
    <n v="3.3622999999999998"/>
    <n v="8.99"/>
    <n v="8.99"/>
    <n v="1"/>
    <n v="1"/>
    <n v="5.6277000000000008"/>
    <n v="3.3622999999999998"/>
    <x v="95"/>
  </r>
  <r>
    <d v="2004-07-03T00:00:00"/>
    <s v="SO73718"/>
    <n v="491"/>
    <n v="16332"/>
    <n v="9"/>
    <n v="3"/>
    <n v="1"/>
    <x v="69"/>
    <x v="0"/>
    <n v="41.572299999999998"/>
    <n v="53.99"/>
    <n v="53.99"/>
    <n v="1"/>
    <n v="1"/>
    <n v="12.417700000000004"/>
    <n v="41.572299999999998"/>
    <x v="59"/>
  </r>
  <r>
    <d v="2004-06-03T00:00:00"/>
    <s v="SO73787"/>
    <n v="491"/>
    <n v="13644"/>
    <n v="9"/>
    <n v="3"/>
    <n v="1"/>
    <x v="68"/>
    <x v="0"/>
    <n v="41.572299999999998"/>
    <n v="53.99"/>
    <n v="53.99"/>
    <n v="1"/>
    <n v="1"/>
    <n v="12.417700000000004"/>
    <n v="41.572299999999998"/>
    <x v="59"/>
  </r>
  <r>
    <d v="2004-05-03T00:00:00"/>
    <s v="SO73786"/>
    <n v="232"/>
    <n v="13960"/>
    <n v="9"/>
    <n v="3"/>
    <n v="1"/>
    <x v="62"/>
    <x v="0"/>
    <n v="31.724399999999999"/>
    <n v="48.067300000000003"/>
    <n v="48.067300000000003"/>
    <n v="1"/>
    <n v="1"/>
    <n v="16.342900000000004"/>
    <n v="31.724399999999999"/>
    <x v="62"/>
  </r>
  <r>
    <d v="2004-05-05T00:00:00"/>
    <s v="SO73765"/>
    <n v="490"/>
    <n v="13118"/>
    <n v="9"/>
    <n v="3"/>
    <n v="1"/>
    <x v="86"/>
    <x v="0"/>
    <n v="41.572299999999998"/>
    <n v="53.99"/>
    <n v="53.99"/>
    <n v="1"/>
    <n v="1"/>
    <n v="12.417700000000004"/>
    <n v="41.572299999999998"/>
    <x v="79"/>
  </r>
  <r>
    <d v="2004-08-06T00:00:00"/>
    <s v="SO73920"/>
    <n v="540"/>
    <n v="22860"/>
    <n v="9"/>
    <n v="3"/>
    <n v="1"/>
    <x v="101"/>
    <x v="0"/>
    <n v="12.192399999999999"/>
    <n v="32.6"/>
    <n v="32.6"/>
    <n v="1"/>
    <n v="1"/>
    <n v="20.407600000000002"/>
    <n v="12.192399999999999"/>
    <x v="33"/>
  </r>
  <r>
    <d v="2004-11-05T00:00:00"/>
    <s v="SO74095"/>
    <n v="226"/>
    <n v="28102"/>
    <n v="9"/>
    <n v="3"/>
    <n v="1"/>
    <x v="87"/>
    <x v="0"/>
    <n v="31.724399999999999"/>
    <n v="48.067300000000003"/>
    <n v="48.067300000000003"/>
    <n v="1"/>
    <n v="1"/>
    <n v="16.342900000000004"/>
    <n v="31.724399999999999"/>
    <x v="23"/>
  </r>
  <r>
    <d v="2004-08-05T00:00:00"/>
    <s v="SO74034"/>
    <n v="488"/>
    <n v="22005"/>
    <n v="9"/>
    <n v="3"/>
    <n v="1"/>
    <x v="88"/>
    <x v="0"/>
    <n v="41.572299999999998"/>
    <n v="53.99"/>
    <n v="53.99"/>
    <n v="1"/>
    <n v="1"/>
    <n v="12.417700000000004"/>
    <n v="41.572299999999998"/>
    <x v="8"/>
  </r>
  <r>
    <d v="2003-09-12T00:00:00"/>
    <s v="SO61576"/>
    <n v="480"/>
    <n v="12978"/>
    <n v="4"/>
    <n v="3"/>
    <n v="1"/>
    <x v="7"/>
    <x v="1"/>
    <n v="0.85650000000000004"/>
    <n v="2.29"/>
    <n v="2.29"/>
    <n v="1"/>
    <n v="1"/>
    <n v="1.4335"/>
    <n v="0.85650000000000004"/>
    <x v="43"/>
  </r>
  <r>
    <d v="2003-05-11T00:00:00"/>
    <s v="SO61610"/>
    <n v="483"/>
    <n v="25257"/>
    <n v="4"/>
    <n v="3"/>
    <n v="1"/>
    <x v="39"/>
    <x v="1"/>
    <n v="44.88"/>
    <n v="120"/>
    <n v="120"/>
    <n v="1"/>
    <n v="1"/>
    <n v="75.12"/>
    <n v="44.88"/>
    <x v="65"/>
  </r>
  <r>
    <d v="2003-12-10T00:00:00"/>
    <s v="SO61648"/>
    <n v="235"/>
    <n v="20387"/>
    <n v="4"/>
    <n v="3"/>
    <n v="1"/>
    <x v="22"/>
    <x v="1"/>
    <n v="31.724399999999999"/>
    <n v="48.067300000000003"/>
    <n v="48.067300000000003"/>
    <n v="1"/>
    <n v="1"/>
    <n v="16.342900000000004"/>
    <n v="31.724399999999999"/>
    <x v="4"/>
  </r>
  <r>
    <d v="2003-07-11T00:00:00"/>
    <s v="SO61686"/>
    <n v="489"/>
    <n v="20477"/>
    <n v="4"/>
    <n v="3"/>
    <n v="1"/>
    <x v="12"/>
    <x v="1"/>
    <n v="41.572299999999998"/>
    <n v="53.99"/>
    <n v="53.99"/>
    <n v="1"/>
    <n v="1"/>
    <n v="12.417700000000004"/>
    <n v="41.572299999999998"/>
    <x v="58"/>
  </r>
  <r>
    <d v="2003-11-09T00:00:00"/>
    <s v="SO61756"/>
    <n v="226"/>
    <n v="13913"/>
    <n v="4"/>
    <n v="3"/>
    <n v="1"/>
    <x v="113"/>
    <x v="1"/>
    <n v="31.724399999999999"/>
    <n v="48.067300000000003"/>
    <n v="48.067300000000003"/>
    <n v="1"/>
    <n v="1"/>
    <n v="16.342900000000004"/>
    <n v="31.724399999999999"/>
    <x v="23"/>
  </r>
  <r>
    <d v="2003-09-10T00:00:00"/>
    <s v="SO61811"/>
    <n v="229"/>
    <n v="18504"/>
    <n v="4"/>
    <n v="3"/>
    <n v="1"/>
    <x v="21"/>
    <x v="1"/>
    <n v="31.724399999999999"/>
    <n v="48.067300000000003"/>
    <n v="48.067300000000003"/>
    <n v="1"/>
    <n v="1"/>
    <n v="16.342900000000004"/>
    <n v="31.724399999999999"/>
    <x v="31"/>
  </r>
  <r>
    <d v="2003-09-11T00:00:00"/>
    <s v="SO61903"/>
    <n v="537"/>
    <n v="14470"/>
    <n v="4"/>
    <n v="3"/>
    <n v="1"/>
    <x v="16"/>
    <x v="1"/>
    <n v="13.09"/>
    <n v="35"/>
    <n v="35"/>
    <n v="1"/>
    <n v="1"/>
    <n v="21.91"/>
    <n v="13.09"/>
    <x v="56"/>
  </r>
  <r>
    <d v="2003-06-12T00:00:00"/>
    <s v="SO62038"/>
    <n v="480"/>
    <n v="26516"/>
    <n v="4"/>
    <n v="3"/>
    <n v="1"/>
    <x v="13"/>
    <x v="1"/>
    <n v="0.85650000000000004"/>
    <n v="2.29"/>
    <n v="2.29"/>
    <n v="1"/>
    <n v="1"/>
    <n v="1.4335"/>
    <n v="0.85650000000000004"/>
    <x v="43"/>
  </r>
  <r>
    <d v="2003-09-10T00:00:00"/>
    <s v="SO62211"/>
    <n v="475"/>
    <n v="14639"/>
    <n v="4"/>
    <n v="3"/>
    <n v="1"/>
    <x v="21"/>
    <x v="1"/>
    <n v="26.176300000000001"/>
    <n v="69.989999999999995"/>
    <n v="69.989999999999995"/>
    <n v="1"/>
    <n v="1"/>
    <n v="43.813699999999997"/>
    <n v="26.176300000000001"/>
    <x v="39"/>
  </r>
  <r>
    <d v="2003-02-12T00:00:00"/>
    <s v="SO62488"/>
    <n v="487"/>
    <n v="21640"/>
    <n v="4"/>
    <n v="3"/>
    <n v="1"/>
    <x v="8"/>
    <x v="1"/>
    <n v="20.566299999999998"/>
    <n v="54.99"/>
    <n v="54.99"/>
    <n v="1"/>
    <n v="1"/>
    <n v="34.423700000000004"/>
    <n v="20.566299999999998"/>
    <x v="90"/>
  </r>
  <r>
    <d v="2004-05-01T00:00:00"/>
    <s v="SO62572"/>
    <n v="538"/>
    <n v="23268"/>
    <n v="4"/>
    <n v="3"/>
    <n v="1"/>
    <x v="35"/>
    <x v="1"/>
    <n v="8.0373000000000001"/>
    <n v="21.49"/>
    <n v="21.49"/>
    <n v="1"/>
    <n v="1"/>
    <n v="13.452699999999998"/>
    <n v="8.0373000000000001"/>
    <x v="75"/>
  </r>
  <r>
    <d v="2003-09-10T00:00:00"/>
    <s v="SO62623"/>
    <n v="529"/>
    <n v="22782"/>
    <n v="4"/>
    <n v="3"/>
    <n v="1"/>
    <x v="21"/>
    <x v="1"/>
    <n v="1.4923"/>
    <n v="3.99"/>
    <n v="3.99"/>
    <n v="1"/>
    <n v="1"/>
    <n v="2.4977"/>
    <n v="1.4923"/>
    <x v="74"/>
  </r>
  <r>
    <d v="2003-12-10T00:00:00"/>
    <s v="SO62718"/>
    <n v="482"/>
    <n v="16652"/>
    <n v="4"/>
    <n v="3"/>
    <n v="1"/>
    <x v="22"/>
    <x v="1"/>
    <n v="3.3622999999999998"/>
    <n v="8.99"/>
    <n v="8.99"/>
    <n v="1"/>
    <n v="1"/>
    <n v="5.6277000000000008"/>
    <n v="3.3622999999999998"/>
    <x v="98"/>
  </r>
  <r>
    <d v="2003-09-12T00:00:00"/>
    <s v="SO62751"/>
    <n v="232"/>
    <n v="11932"/>
    <n v="4"/>
    <n v="3"/>
    <n v="1"/>
    <x v="7"/>
    <x v="1"/>
    <n v="31.724399999999999"/>
    <n v="48.067300000000003"/>
    <n v="48.067300000000003"/>
    <n v="1"/>
    <n v="1"/>
    <n v="16.342900000000004"/>
    <n v="31.724399999999999"/>
    <x v="62"/>
  </r>
  <r>
    <d v="2004-02-01T00:00:00"/>
    <s v="SO62894"/>
    <n v="487"/>
    <n v="26803"/>
    <n v="4"/>
    <n v="3"/>
    <n v="1"/>
    <x v="43"/>
    <x v="1"/>
    <n v="20.566299999999998"/>
    <n v="54.99"/>
    <n v="54.99"/>
    <n v="1"/>
    <n v="1"/>
    <n v="34.423700000000004"/>
    <n v="20.566299999999998"/>
    <x v="90"/>
  </r>
  <r>
    <d v="2003-03-12T00:00:00"/>
    <s v="SO62960"/>
    <n v="480"/>
    <n v="27433"/>
    <n v="4"/>
    <n v="3"/>
    <n v="1"/>
    <x v="38"/>
    <x v="1"/>
    <n v="0.85650000000000004"/>
    <n v="2.29"/>
    <n v="2.29"/>
    <n v="1"/>
    <n v="1"/>
    <n v="1.4335"/>
    <n v="0.85650000000000004"/>
    <x v="43"/>
  </r>
  <r>
    <d v="2003-03-11T00:00:00"/>
    <s v="SO63036"/>
    <n v="486"/>
    <n v="11509"/>
    <n v="4"/>
    <n v="3"/>
    <n v="1"/>
    <x v="19"/>
    <x v="1"/>
    <n v="59.466000000000001"/>
    <n v="159"/>
    <n v="159"/>
    <n v="1"/>
    <n v="1"/>
    <n v="99.533999999999992"/>
    <n v="59.466000000000001"/>
    <x v="69"/>
  </r>
  <r>
    <d v="2003-11-11T00:00:00"/>
    <s v="SO63112"/>
    <n v="479"/>
    <n v="20436"/>
    <n v="4"/>
    <n v="3"/>
    <n v="1"/>
    <x v="37"/>
    <x v="1"/>
    <n v="3.3622999999999998"/>
    <n v="8.99"/>
    <n v="8.99"/>
    <n v="1"/>
    <n v="1"/>
    <n v="5.6277000000000008"/>
    <n v="3.3622999999999998"/>
    <x v="95"/>
  </r>
  <r>
    <d v="2004-12-01T00:00:00"/>
    <s v="SO63432"/>
    <n v="466"/>
    <n v="11782"/>
    <n v="4"/>
    <n v="3"/>
    <n v="1"/>
    <x v="42"/>
    <x v="1"/>
    <n v="9.7135999999999996"/>
    <n v="23.548100000000002"/>
    <n v="23.548100000000002"/>
    <n v="1"/>
    <n v="1"/>
    <n v="13.834500000000002"/>
    <n v="9.7135999999999996"/>
    <x v="99"/>
  </r>
  <r>
    <d v="2004-10-01T00:00:00"/>
    <s v="SO63578"/>
    <n v="471"/>
    <n v="15382"/>
    <n v="4"/>
    <n v="3"/>
    <n v="1"/>
    <x v="40"/>
    <x v="1"/>
    <n v="23.748999999999999"/>
    <n v="63.5"/>
    <n v="63.5"/>
    <n v="1"/>
    <n v="1"/>
    <n v="39.751000000000005"/>
    <n v="23.748999999999999"/>
    <x v="101"/>
  </r>
  <r>
    <d v="2003-09-10T00:00:00"/>
    <s v="SO63574"/>
    <n v="484"/>
    <n v="20533"/>
    <n v="4"/>
    <n v="3"/>
    <n v="1"/>
    <x v="21"/>
    <x v="1"/>
    <n v="2.9733000000000001"/>
    <n v="7.95"/>
    <n v="7.95"/>
    <n v="1"/>
    <n v="1"/>
    <n v="4.9767000000000001"/>
    <n v="2.9733000000000001"/>
    <x v="94"/>
  </r>
  <r>
    <d v="2004-01-01T00:00:00"/>
    <s v="SO63567"/>
    <n v="488"/>
    <n v="25103"/>
    <n v="4"/>
    <n v="3"/>
    <n v="1"/>
    <x v="36"/>
    <x v="1"/>
    <n v="41.572299999999998"/>
    <n v="53.99"/>
    <n v="53.99"/>
    <n v="1"/>
    <n v="1"/>
    <n v="12.417700000000004"/>
    <n v="41.572299999999998"/>
    <x v="8"/>
  </r>
  <r>
    <d v="2003-09-11T00:00:00"/>
    <s v="SO63684"/>
    <n v="232"/>
    <n v="26328"/>
    <n v="4"/>
    <n v="3"/>
    <n v="1"/>
    <x v="16"/>
    <x v="1"/>
    <n v="31.724399999999999"/>
    <n v="48.067300000000003"/>
    <n v="48.067300000000003"/>
    <n v="1"/>
    <n v="1"/>
    <n v="16.342900000000004"/>
    <n v="31.724399999999999"/>
    <x v="62"/>
  </r>
  <r>
    <d v="2003-11-12T00:00:00"/>
    <s v="SO63637"/>
    <n v="487"/>
    <n v="27379"/>
    <n v="4"/>
    <n v="3"/>
    <n v="1"/>
    <x v="34"/>
    <x v="1"/>
    <n v="20.566299999999998"/>
    <n v="54.99"/>
    <n v="54.99"/>
    <n v="1"/>
    <n v="1"/>
    <n v="34.423700000000004"/>
    <n v="20.566299999999998"/>
    <x v="90"/>
  </r>
  <r>
    <d v="2003-01-11T00:00:00"/>
    <s v="SO63787"/>
    <n v="229"/>
    <n v="11697"/>
    <n v="4"/>
    <n v="3"/>
    <n v="1"/>
    <x v="30"/>
    <x v="1"/>
    <n v="31.724399999999999"/>
    <n v="48.067300000000003"/>
    <n v="48.067300000000003"/>
    <n v="1"/>
    <n v="1"/>
    <n v="16.342900000000004"/>
    <n v="31.724399999999999"/>
    <x v="31"/>
  </r>
  <r>
    <d v="2004-06-01T00:00:00"/>
    <s v="SO63774"/>
    <n v="486"/>
    <n v="24822"/>
    <n v="4"/>
    <n v="3"/>
    <n v="1"/>
    <x v="46"/>
    <x v="1"/>
    <n v="59.466000000000001"/>
    <n v="159"/>
    <n v="159"/>
    <n v="1"/>
    <n v="1"/>
    <n v="99.533999999999992"/>
    <n v="59.466000000000001"/>
    <x v="69"/>
  </r>
  <r>
    <d v="2004-02-01T00:00:00"/>
    <s v="SO63862"/>
    <n v="528"/>
    <n v="15200"/>
    <n v="4"/>
    <n v="3"/>
    <n v="1"/>
    <x v="43"/>
    <x v="1"/>
    <n v="1.8663000000000001"/>
    <n v="4.99"/>
    <n v="4.99"/>
    <n v="1"/>
    <n v="1"/>
    <n v="3.1237000000000004"/>
    <n v="1.8663000000000001"/>
    <x v="73"/>
  </r>
  <r>
    <d v="2004-03-01T00:00:00"/>
    <s v="SO63969"/>
    <n v="478"/>
    <n v="13858"/>
    <n v="4"/>
    <n v="3"/>
    <n v="1"/>
    <x v="41"/>
    <x v="1"/>
    <n v="3.7363"/>
    <n v="9.99"/>
    <n v="9.99"/>
    <n v="1"/>
    <n v="1"/>
    <n v="6.2537000000000003"/>
    <n v="3.7363"/>
    <x v="42"/>
  </r>
  <r>
    <d v="2004-02-01T00:00:00"/>
    <s v="SO63998"/>
    <n v="491"/>
    <n v="11962"/>
    <n v="4"/>
    <n v="3"/>
    <n v="1"/>
    <x v="43"/>
    <x v="1"/>
    <n v="41.572299999999998"/>
    <n v="53.99"/>
    <n v="53.99"/>
    <n v="1"/>
    <n v="1"/>
    <n v="12.417700000000004"/>
    <n v="41.572299999999998"/>
    <x v="59"/>
  </r>
  <r>
    <d v="2003-09-12T00:00:00"/>
    <s v="SO64035"/>
    <n v="472"/>
    <n v="14662"/>
    <n v="4"/>
    <n v="3"/>
    <n v="1"/>
    <x v="7"/>
    <x v="1"/>
    <n v="23.748999999999999"/>
    <n v="63.5"/>
    <n v="63.5"/>
    <n v="1"/>
    <n v="1"/>
    <n v="39.751000000000005"/>
    <n v="23.748999999999999"/>
    <x v="68"/>
  </r>
  <r>
    <d v="2004-05-01T00:00:00"/>
    <s v="SO64271"/>
    <n v="235"/>
    <n v="15470"/>
    <n v="4"/>
    <n v="3"/>
    <n v="1"/>
    <x v="35"/>
    <x v="1"/>
    <n v="31.724399999999999"/>
    <n v="48.067300000000003"/>
    <n v="48.067300000000003"/>
    <n v="1"/>
    <n v="1"/>
    <n v="16.342900000000004"/>
    <n v="31.724399999999999"/>
    <x v="4"/>
  </r>
  <r>
    <d v="2004-03-02T00:00:00"/>
    <s v="SO64498"/>
    <n v="480"/>
    <n v="11674"/>
    <n v="4"/>
    <n v="3"/>
    <n v="1"/>
    <x v="49"/>
    <x v="1"/>
    <n v="0.85650000000000004"/>
    <n v="2.29"/>
    <n v="2.29"/>
    <n v="1"/>
    <n v="1"/>
    <n v="1.4335"/>
    <n v="0.85650000000000004"/>
    <x v="43"/>
  </r>
  <r>
    <d v="2004-10-01T00:00:00"/>
    <s v="SO64552"/>
    <n v="488"/>
    <n v="21433"/>
    <n v="4"/>
    <n v="3"/>
    <n v="1"/>
    <x v="40"/>
    <x v="1"/>
    <n v="41.572299999999998"/>
    <n v="53.99"/>
    <n v="53.99"/>
    <n v="1"/>
    <n v="1"/>
    <n v="12.417700000000004"/>
    <n v="41.572299999999998"/>
    <x v="8"/>
  </r>
  <r>
    <d v="2003-01-12T00:00:00"/>
    <s v="SO64767"/>
    <n v="537"/>
    <n v="15389"/>
    <n v="4"/>
    <n v="3"/>
    <n v="1"/>
    <x v="17"/>
    <x v="1"/>
    <n v="13.09"/>
    <n v="35"/>
    <n v="35"/>
    <n v="1"/>
    <n v="1"/>
    <n v="21.91"/>
    <n v="13.09"/>
    <x v="56"/>
  </r>
  <r>
    <d v="2004-03-01T00:00:00"/>
    <s v="SO64811"/>
    <n v="483"/>
    <n v="25043"/>
    <n v="4"/>
    <n v="3"/>
    <n v="1"/>
    <x v="41"/>
    <x v="1"/>
    <n v="44.88"/>
    <n v="120"/>
    <n v="120"/>
    <n v="1"/>
    <n v="1"/>
    <n v="75.12"/>
    <n v="44.88"/>
    <x v="65"/>
  </r>
  <r>
    <d v="2003-09-12T00:00:00"/>
    <s v="SO64835"/>
    <n v="232"/>
    <n v="14647"/>
    <n v="4"/>
    <n v="3"/>
    <n v="1"/>
    <x v="7"/>
    <x v="1"/>
    <n v="31.724399999999999"/>
    <n v="48.067300000000003"/>
    <n v="48.067300000000003"/>
    <n v="1"/>
    <n v="1"/>
    <n v="16.342900000000004"/>
    <n v="31.724399999999999"/>
    <x v="62"/>
  </r>
  <r>
    <d v="2003-07-12T00:00:00"/>
    <s v="SO64931"/>
    <n v="487"/>
    <n v="15195"/>
    <n v="4"/>
    <n v="3"/>
    <n v="1"/>
    <x v="9"/>
    <x v="1"/>
    <n v="20.566299999999998"/>
    <n v="54.99"/>
    <n v="54.99"/>
    <n v="1"/>
    <n v="1"/>
    <n v="34.423700000000004"/>
    <n v="20.566299999999998"/>
    <x v="90"/>
  </r>
  <r>
    <d v="2003-10-11T00:00:00"/>
    <s v="SO64929"/>
    <n v="489"/>
    <n v="15500"/>
    <n v="4"/>
    <n v="3"/>
    <n v="1"/>
    <x v="18"/>
    <x v="1"/>
    <n v="41.572299999999998"/>
    <n v="53.99"/>
    <n v="53.99"/>
    <n v="1"/>
    <n v="1"/>
    <n v="12.417700000000004"/>
    <n v="41.572299999999998"/>
    <x v="58"/>
  </r>
  <r>
    <d v="2003-09-11T00:00:00"/>
    <s v="SO65041"/>
    <n v="483"/>
    <n v="22083"/>
    <n v="4"/>
    <n v="3"/>
    <n v="1"/>
    <x v="16"/>
    <x v="1"/>
    <n v="44.88"/>
    <n v="120"/>
    <n v="120"/>
    <n v="1"/>
    <n v="1"/>
    <n v="75.12"/>
    <n v="44.88"/>
    <x v="65"/>
  </r>
  <r>
    <d v="2003-11-12T00:00:00"/>
    <s v="SO65349"/>
    <n v="487"/>
    <n v="21786"/>
    <n v="4"/>
    <n v="3"/>
    <n v="1"/>
    <x v="34"/>
    <x v="1"/>
    <n v="20.566299999999998"/>
    <n v="54.99"/>
    <n v="54.99"/>
    <n v="1"/>
    <n v="1"/>
    <n v="34.423700000000004"/>
    <n v="20.566299999999998"/>
    <x v="90"/>
  </r>
  <r>
    <d v="2003-12-11T00:00:00"/>
    <s v="SO65553"/>
    <n v="479"/>
    <n v="21152"/>
    <n v="4"/>
    <n v="3"/>
    <n v="1"/>
    <x v="27"/>
    <x v="1"/>
    <n v="3.3622999999999998"/>
    <n v="8.99"/>
    <n v="8.99"/>
    <n v="1"/>
    <n v="1"/>
    <n v="5.6277000000000008"/>
    <n v="3.3622999999999998"/>
    <x v="95"/>
  </r>
  <r>
    <d v="2004-09-01T00:00:00"/>
    <s v="SO65605"/>
    <n v="487"/>
    <n v="15985"/>
    <n v="4"/>
    <n v="3"/>
    <n v="1"/>
    <x v="47"/>
    <x v="1"/>
    <n v="20.566299999999998"/>
    <n v="54.99"/>
    <n v="54.99"/>
    <n v="1"/>
    <n v="1"/>
    <n v="34.423700000000004"/>
    <n v="20.566299999999998"/>
    <x v="90"/>
  </r>
  <r>
    <d v="2003-08-11T00:00:00"/>
    <s v="SO65675"/>
    <n v="479"/>
    <n v="23174"/>
    <n v="4"/>
    <n v="3"/>
    <n v="1"/>
    <x v="15"/>
    <x v="1"/>
    <n v="3.3622999999999998"/>
    <n v="8.99"/>
    <n v="8.99"/>
    <n v="1"/>
    <n v="1"/>
    <n v="5.6277000000000008"/>
    <n v="3.3622999999999998"/>
    <x v="95"/>
  </r>
  <r>
    <d v="2004-07-02T00:00:00"/>
    <s v="SO65695"/>
    <n v="232"/>
    <n v="21800"/>
    <n v="4"/>
    <n v="3"/>
    <n v="1"/>
    <x v="53"/>
    <x v="1"/>
    <n v="31.724399999999999"/>
    <n v="48.067300000000003"/>
    <n v="48.067300000000003"/>
    <n v="1"/>
    <n v="1"/>
    <n v="16.342900000000004"/>
    <n v="31.724399999999999"/>
    <x v="62"/>
  </r>
  <r>
    <d v="2004-11-01T00:00:00"/>
    <s v="SO65771"/>
    <n v="229"/>
    <n v="12897"/>
    <n v="4"/>
    <n v="3"/>
    <n v="1"/>
    <x v="44"/>
    <x v="1"/>
    <n v="31.724399999999999"/>
    <n v="48.067300000000003"/>
    <n v="48.067300000000003"/>
    <n v="1"/>
    <n v="1"/>
    <n v="16.342900000000004"/>
    <n v="31.724399999999999"/>
    <x v="31"/>
  </r>
  <r>
    <d v="2003-07-12T00:00:00"/>
    <s v="SO65794"/>
    <n v="488"/>
    <n v="23393"/>
    <n v="4"/>
    <n v="3"/>
    <n v="1"/>
    <x v="9"/>
    <x v="1"/>
    <n v="41.572299999999998"/>
    <n v="53.99"/>
    <n v="53.99"/>
    <n v="1"/>
    <n v="1"/>
    <n v="12.417700000000004"/>
    <n v="41.572299999999998"/>
    <x v="8"/>
  </r>
  <r>
    <d v="2003-02-12T00:00:00"/>
    <s v="SO66032"/>
    <n v="232"/>
    <n v="11201"/>
    <n v="4"/>
    <n v="3"/>
    <n v="1"/>
    <x v="8"/>
    <x v="1"/>
    <n v="31.724399999999999"/>
    <n v="48.067300000000003"/>
    <n v="48.067300000000003"/>
    <n v="1"/>
    <n v="1"/>
    <n v="16.342900000000004"/>
    <n v="31.724399999999999"/>
    <x v="62"/>
  </r>
  <r>
    <d v="2004-12-01T00:00:00"/>
    <s v="SO66101"/>
    <n v="466"/>
    <n v="27189"/>
    <n v="4"/>
    <n v="3"/>
    <n v="1"/>
    <x v="42"/>
    <x v="1"/>
    <n v="9.7135999999999996"/>
    <n v="23.548100000000002"/>
    <n v="23.548100000000002"/>
    <n v="1"/>
    <n v="1"/>
    <n v="13.834500000000002"/>
    <n v="9.7135999999999996"/>
    <x v="99"/>
  </r>
  <r>
    <d v="2004-01-01T00:00:00"/>
    <s v="SO66298"/>
    <n v="235"/>
    <n v="14746"/>
    <n v="4"/>
    <n v="3"/>
    <n v="1"/>
    <x v="36"/>
    <x v="1"/>
    <n v="31.724399999999999"/>
    <n v="48.067300000000003"/>
    <n v="48.067300000000003"/>
    <n v="1"/>
    <n v="1"/>
    <n v="16.342900000000004"/>
    <n v="31.724399999999999"/>
    <x v="4"/>
  </r>
  <r>
    <d v="2003-07-12T00:00:00"/>
    <s v="SO66408"/>
    <n v="483"/>
    <n v="15780"/>
    <n v="4"/>
    <n v="3"/>
    <n v="1"/>
    <x v="9"/>
    <x v="1"/>
    <n v="44.88"/>
    <n v="120"/>
    <n v="120"/>
    <n v="1"/>
    <n v="1"/>
    <n v="75.12"/>
    <n v="44.88"/>
    <x v="65"/>
  </r>
  <r>
    <d v="2004-01-02T00:00:00"/>
    <s v="SO66476"/>
    <n v="480"/>
    <n v="14739"/>
    <n v="4"/>
    <n v="3"/>
    <n v="1"/>
    <x v="58"/>
    <x v="1"/>
    <n v="0.85650000000000004"/>
    <n v="2.29"/>
    <n v="2.29"/>
    <n v="1"/>
    <n v="1"/>
    <n v="1.4335"/>
    <n v="0.85650000000000004"/>
    <x v="43"/>
  </r>
  <r>
    <d v="2003-06-12T00:00:00"/>
    <s v="SO66626"/>
    <n v="235"/>
    <n v="25917"/>
    <n v="4"/>
    <n v="3"/>
    <n v="1"/>
    <x v="13"/>
    <x v="1"/>
    <n v="31.724399999999999"/>
    <n v="48.067300000000003"/>
    <n v="48.067300000000003"/>
    <n v="1"/>
    <n v="1"/>
    <n v="16.342900000000004"/>
    <n v="31.724399999999999"/>
    <x v="4"/>
  </r>
  <r>
    <d v="2003-01-12T00:00:00"/>
    <s v="SO66735"/>
    <n v="466"/>
    <n v="19841"/>
    <n v="4"/>
    <n v="3"/>
    <n v="1"/>
    <x v="17"/>
    <x v="1"/>
    <n v="9.7135999999999996"/>
    <n v="23.548100000000002"/>
    <n v="23.548100000000002"/>
    <n v="1"/>
    <n v="1"/>
    <n v="13.834500000000002"/>
    <n v="9.7135999999999996"/>
    <x v="99"/>
  </r>
  <r>
    <d v="2004-07-02T00:00:00"/>
    <s v="SO66809"/>
    <n v="487"/>
    <n v="12043"/>
    <n v="4"/>
    <n v="3"/>
    <n v="1"/>
    <x v="53"/>
    <x v="1"/>
    <n v="20.566299999999998"/>
    <n v="54.99"/>
    <n v="54.99"/>
    <n v="1"/>
    <n v="1"/>
    <n v="34.423700000000004"/>
    <n v="20.566299999999998"/>
    <x v="90"/>
  </r>
  <r>
    <d v="2004-02-01T00:00:00"/>
    <s v="SO66864"/>
    <n v="235"/>
    <n v="14750"/>
    <n v="4"/>
    <n v="3"/>
    <n v="1"/>
    <x v="43"/>
    <x v="1"/>
    <n v="31.724399999999999"/>
    <n v="48.067300000000003"/>
    <n v="48.067300000000003"/>
    <n v="1"/>
    <n v="1"/>
    <n v="16.342900000000004"/>
    <n v="31.724399999999999"/>
    <x v="4"/>
  </r>
  <r>
    <d v="2004-09-01T00:00:00"/>
    <s v="SO66840"/>
    <n v="487"/>
    <n v="27620"/>
    <n v="4"/>
    <n v="3"/>
    <n v="1"/>
    <x v="47"/>
    <x v="1"/>
    <n v="20.566299999999998"/>
    <n v="54.99"/>
    <n v="54.99"/>
    <n v="1"/>
    <n v="1"/>
    <n v="34.423700000000004"/>
    <n v="20.566299999999998"/>
    <x v="90"/>
  </r>
  <r>
    <d v="2003-07-12T00:00:00"/>
    <s v="SO66874"/>
    <n v="479"/>
    <n v="29239"/>
    <n v="4"/>
    <n v="3"/>
    <n v="1"/>
    <x v="9"/>
    <x v="1"/>
    <n v="3.3622999999999998"/>
    <n v="8.99"/>
    <n v="8.99"/>
    <n v="1"/>
    <n v="1"/>
    <n v="5.6277000000000008"/>
    <n v="3.3622999999999998"/>
    <x v="95"/>
  </r>
  <r>
    <d v="2004-06-02T00:00:00"/>
    <s v="SO67067"/>
    <n v="537"/>
    <n v="12885"/>
    <n v="4"/>
    <n v="3"/>
    <n v="1"/>
    <x v="52"/>
    <x v="1"/>
    <n v="13.09"/>
    <n v="35"/>
    <n v="35"/>
    <n v="1"/>
    <n v="1"/>
    <n v="21.91"/>
    <n v="13.09"/>
    <x v="56"/>
  </r>
  <r>
    <d v="2003-11-12T00:00:00"/>
    <s v="SO67196"/>
    <n v="491"/>
    <n v="25951"/>
    <n v="4"/>
    <n v="3"/>
    <n v="1"/>
    <x v="34"/>
    <x v="1"/>
    <n v="41.572299999999998"/>
    <n v="53.99"/>
    <n v="53.99"/>
    <n v="1"/>
    <n v="1"/>
    <n v="12.417700000000004"/>
    <n v="41.572299999999998"/>
    <x v="59"/>
  </r>
  <r>
    <d v="2004-08-01T00:00:00"/>
    <s v="SO67193"/>
    <n v="530"/>
    <n v="26723"/>
    <n v="4"/>
    <n v="3"/>
    <n v="1"/>
    <x v="45"/>
    <x v="1"/>
    <n v="1.8663000000000001"/>
    <n v="4.99"/>
    <n v="4.99"/>
    <n v="1"/>
    <n v="1"/>
    <n v="3.1237000000000004"/>
    <n v="1.8663000000000001"/>
    <x v="76"/>
  </r>
  <r>
    <d v="2004-02-02T00:00:00"/>
    <s v="SO67244"/>
    <n v="528"/>
    <n v="15972"/>
    <n v="4"/>
    <n v="3"/>
    <n v="1"/>
    <x v="61"/>
    <x v="1"/>
    <n v="1.8663000000000001"/>
    <n v="4.99"/>
    <n v="4.99"/>
    <n v="1"/>
    <n v="1"/>
    <n v="3.1237000000000004"/>
    <n v="1.8663000000000001"/>
    <x v="73"/>
  </r>
  <r>
    <d v="2004-12-03T00:00:00"/>
    <s v="SO67238"/>
    <n v="489"/>
    <n v="14755"/>
    <n v="4"/>
    <n v="3"/>
    <n v="1"/>
    <x v="72"/>
    <x v="1"/>
    <n v="41.572299999999998"/>
    <n v="53.99"/>
    <n v="53.99"/>
    <n v="1"/>
    <n v="1"/>
    <n v="12.417700000000004"/>
    <n v="41.572299999999998"/>
    <x v="58"/>
  </r>
  <r>
    <d v="2003-06-12T00:00:00"/>
    <s v="SO67404"/>
    <n v="480"/>
    <n v="18409"/>
    <n v="4"/>
    <n v="3"/>
    <n v="1"/>
    <x v="13"/>
    <x v="1"/>
    <n v="0.85650000000000004"/>
    <n v="2.29"/>
    <n v="2.29"/>
    <n v="1"/>
    <n v="1"/>
    <n v="1.4335"/>
    <n v="0.85650000000000004"/>
    <x v="43"/>
  </r>
  <r>
    <d v="2004-10-01T00:00:00"/>
    <s v="SO67666"/>
    <n v="229"/>
    <n v="23327"/>
    <n v="4"/>
    <n v="3"/>
    <n v="1"/>
    <x v="40"/>
    <x v="1"/>
    <n v="31.724399999999999"/>
    <n v="48.067300000000003"/>
    <n v="48.067300000000003"/>
    <n v="1"/>
    <n v="1"/>
    <n v="16.342900000000004"/>
    <n v="31.724399999999999"/>
    <x v="31"/>
  </r>
  <r>
    <d v="2004-04-01T00:00:00"/>
    <s v="SO67716"/>
    <n v="462"/>
    <n v="20443"/>
    <n v="4"/>
    <n v="3"/>
    <n v="1"/>
    <x v="33"/>
    <x v="1"/>
    <n v="9.7135999999999996"/>
    <n v="23.548100000000002"/>
    <n v="23.548100000000002"/>
    <n v="1"/>
    <n v="1"/>
    <n v="13.834500000000002"/>
    <n v="9.7135999999999996"/>
    <x v="96"/>
  </r>
  <r>
    <d v="2004-08-03T00:00:00"/>
    <s v="SO67707"/>
    <n v="471"/>
    <n v="26046"/>
    <n v="4"/>
    <n v="3"/>
    <n v="1"/>
    <x v="63"/>
    <x v="1"/>
    <n v="23.748999999999999"/>
    <n v="63.5"/>
    <n v="63.5"/>
    <n v="1"/>
    <n v="1"/>
    <n v="39.751000000000005"/>
    <n v="23.748999999999999"/>
    <x v="101"/>
  </r>
  <r>
    <d v="2004-06-03T00:00:00"/>
    <s v="SO67759"/>
    <n v="462"/>
    <n v="18502"/>
    <n v="4"/>
    <n v="3"/>
    <n v="1"/>
    <x v="68"/>
    <x v="1"/>
    <n v="9.7135999999999996"/>
    <n v="23.548100000000002"/>
    <n v="23.548100000000002"/>
    <n v="1"/>
    <n v="1"/>
    <n v="13.834500000000002"/>
    <n v="9.7135999999999996"/>
    <x v="96"/>
  </r>
  <r>
    <d v="2004-05-01T00:00:00"/>
    <s v="SO67737"/>
    <n v="537"/>
    <n v="16854"/>
    <n v="4"/>
    <n v="3"/>
    <n v="1"/>
    <x v="35"/>
    <x v="1"/>
    <n v="13.09"/>
    <n v="35"/>
    <n v="35"/>
    <n v="1"/>
    <n v="1"/>
    <n v="21.91"/>
    <n v="13.09"/>
    <x v="56"/>
  </r>
  <r>
    <d v="2004-04-02T00:00:00"/>
    <s v="SO67882"/>
    <n v="528"/>
    <n v="16122"/>
    <n v="4"/>
    <n v="3"/>
    <n v="1"/>
    <x v="56"/>
    <x v="1"/>
    <n v="1.8663000000000001"/>
    <n v="4.99"/>
    <n v="4.99"/>
    <n v="1"/>
    <n v="1"/>
    <n v="3.1237000000000004"/>
    <n v="1.8663000000000001"/>
    <x v="73"/>
  </r>
  <r>
    <d v="2004-07-03T00:00:00"/>
    <s v="SO67924"/>
    <n v="488"/>
    <n v="17435"/>
    <n v="4"/>
    <n v="3"/>
    <n v="1"/>
    <x v="69"/>
    <x v="1"/>
    <n v="41.572299999999998"/>
    <n v="53.99"/>
    <n v="53.99"/>
    <n v="1"/>
    <n v="1"/>
    <n v="12.417700000000004"/>
    <n v="41.572299999999998"/>
    <x v="8"/>
  </r>
  <r>
    <d v="2004-12-03T00:00:00"/>
    <s v="SO67984"/>
    <n v="483"/>
    <n v="25357"/>
    <n v="4"/>
    <n v="3"/>
    <n v="1"/>
    <x v="72"/>
    <x v="1"/>
    <n v="44.88"/>
    <n v="120"/>
    <n v="120"/>
    <n v="1"/>
    <n v="1"/>
    <n v="75.12"/>
    <n v="44.88"/>
    <x v="65"/>
  </r>
  <r>
    <d v="2004-11-01T00:00:00"/>
    <s v="SO68322"/>
    <n v="475"/>
    <n v="14912"/>
    <n v="4"/>
    <n v="3"/>
    <n v="1"/>
    <x v="44"/>
    <x v="1"/>
    <n v="26.176300000000001"/>
    <n v="69.989999999999995"/>
    <n v="69.989999999999995"/>
    <n v="1"/>
    <n v="1"/>
    <n v="43.813699999999997"/>
    <n v="26.176300000000001"/>
    <x v="39"/>
  </r>
  <r>
    <d v="2004-05-02T00:00:00"/>
    <s v="SO68299"/>
    <n v="489"/>
    <n v="21316"/>
    <n v="4"/>
    <n v="3"/>
    <n v="1"/>
    <x v="51"/>
    <x v="1"/>
    <n v="41.572299999999998"/>
    <n v="53.99"/>
    <n v="53.99"/>
    <n v="1"/>
    <n v="1"/>
    <n v="12.417700000000004"/>
    <n v="41.572299999999998"/>
    <x v="58"/>
  </r>
  <r>
    <d v="2004-11-03T00:00:00"/>
    <s v="SO68380"/>
    <n v="528"/>
    <n v="16087"/>
    <n v="4"/>
    <n v="3"/>
    <n v="1"/>
    <x v="66"/>
    <x v="1"/>
    <n v="1.8663000000000001"/>
    <n v="4.99"/>
    <n v="4.99"/>
    <n v="1"/>
    <n v="1"/>
    <n v="3.1237000000000004"/>
    <n v="1.8663000000000001"/>
    <x v="73"/>
  </r>
  <r>
    <d v="2004-06-03T00:00:00"/>
    <s v="SO68441"/>
    <n v="473"/>
    <n v="16852"/>
    <n v="4"/>
    <n v="3"/>
    <n v="1"/>
    <x v="68"/>
    <x v="1"/>
    <n v="23.748999999999999"/>
    <n v="63.5"/>
    <n v="63.5"/>
    <n v="1"/>
    <n v="1"/>
    <n v="39.751000000000005"/>
    <n v="23.748999999999999"/>
    <x v="92"/>
  </r>
  <r>
    <d v="2004-03-03T00:00:00"/>
    <s v="SO68528"/>
    <n v="479"/>
    <n v="20074"/>
    <n v="4"/>
    <n v="3"/>
    <n v="1"/>
    <x v="64"/>
    <x v="1"/>
    <n v="3.3622999999999998"/>
    <n v="8.99"/>
    <n v="8.99"/>
    <n v="1"/>
    <n v="1"/>
    <n v="5.6277000000000008"/>
    <n v="3.3622999999999998"/>
    <x v="95"/>
  </r>
  <r>
    <d v="2004-11-01T00:00:00"/>
    <s v="SO68613"/>
    <n v="479"/>
    <n v="23721"/>
    <n v="4"/>
    <n v="3"/>
    <n v="1"/>
    <x v="44"/>
    <x v="1"/>
    <n v="3.3622999999999998"/>
    <n v="8.99"/>
    <n v="8.99"/>
    <n v="1"/>
    <n v="1"/>
    <n v="5.6277000000000008"/>
    <n v="3.3622999999999998"/>
    <x v="95"/>
  </r>
  <r>
    <d v="2004-12-02T00:00:00"/>
    <s v="SO68657"/>
    <n v="235"/>
    <n v="14896"/>
    <n v="4"/>
    <n v="3"/>
    <n v="1"/>
    <x v="54"/>
    <x v="1"/>
    <n v="31.724399999999999"/>
    <n v="48.067300000000003"/>
    <n v="48.067300000000003"/>
    <n v="1"/>
    <n v="1"/>
    <n v="16.342900000000004"/>
    <n v="31.724399999999999"/>
    <x v="4"/>
  </r>
  <r>
    <d v="2004-05-01T00:00:00"/>
    <s v="SO68690"/>
    <n v="486"/>
    <n v="29257"/>
    <n v="4"/>
    <n v="3"/>
    <n v="1"/>
    <x v="35"/>
    <x v="1"/>
    <n v="59.466000000000001"/>
    <n v="159"/>
    <n v="159"/>
    <n v="1"/>
    <n v="1"/>
    <n v="99.533999999999992"/>
    <n v="59.466000000000001"/>
    <x v="69"/>
  </r>
  <r>
    <d v="2004-06-02T00:00:00"/>
    <s v="SO68731"/>
    <n v="490"/>
    <n v="23214"/>
    <n v="4"/>
    <n v="3"/>
    <n v="1"/>
    <x v="52"/>
    <x v="1"/>
    <n v="41.572299999999998"/>
    <n v="53.99"/>
    <n v="53.99"/>
    <n v="1"/>
    <n v="1"/>
    <n v="12.417700000000004"/>
    <n v="41.572299999999998"/>
    <x v="79"/>
  </r>
  <r>
    <d v="2004-08-02T00:00:00"/>
    <s v="SO68856"/>
    <n v="226"/>
    <n v="14879"/>
    <n v="4"/>
    <n v="3"/>
    <n v="1"/>
    <x v="50"/>
    <x v="1"/>
    <n v="31.724399999999999"/>
    <n v="48.067300000000003"/>
    <n v="48.067300000000003"/>
    <n v="1"/>
    <n v="1"/>
    <n v="16.342900000000004"/>
    <n v="31.724399999999999"/>
    <x v="23"/>
  </r>
  <r>
    <d v="2004-01-04T00:00:00"/>
    <s v="SO68858"/>
    <n v="487"/>
    <n v="16118"/>
    <n v="4"/>
    <n v="3"/>
    <n v="1"/>
    <x v="73"/>
    <x v="1"/>
    <n v="20.566299999999998"/>
    <n v="54.99"/>
    <n v="54.99"/>
    <n v="1"/>
    <n v="1"/>
    <n v="34.423700000000004"/>
    <n v="20.566299999999998"/>
    <x v="90"/>
  </r>
  <r>
    <d v="2004-01-02T00:00:00"/>
    <s v="SO69058"/>
    <n v="488"/>
    <n v="14914"/>
    <n v="4"/>
    <n v="3"/>
    <n v="1"/>
    <x v="58"/>
    <x v="1"/>
    <n v="41.572299999999998"/>
    <n v="53.99"/>
    <n v="53.99"/>
    <n v="1"/>
    <n v="1"/>
    <n v="12.417700000000004"/>
    <n v="41.572299999999998"/>
    <x v="8"/>
  </r>
  <r>
    <d v="2004-08-03T00:00:00"/>
    <s v="SO69287"/>
    <n v="232"/>
    <n v="14868"/>
    <n v="4"/>
    <n v="3"/>
    <n v="1"/>
    <x v="63"/>
    <x v="1"/>
    <n v="31.724399999999999"/>
    <n v="48.067300000000003"/>
    <n v="48.067300000000003"/>
    <n v="1"/>
    <n v="1"/>
    <n v="16.342900000000004"/>
    <n v="31.724399999999999"/>
    <x v="62"/>
  </r>
  <r>
    <d v="2004-09-03T00:00:00"/>
    <s v="SO69274"/>
    <n v="226"/>
    <n v="16843"/>
    <n v="4"/>
    <n v="3"/>
    <n v="1"/>
    <x v="70"/>
    <x v="1"/>
    <n v="31.724399999999999"/>
    <n v="48.067300000000003"/>
    <n v="48.067300000000003"/>
    <n v="1"/>
    <n v="1"/>
    <n v="16.342900000000004"/>
    <n v="31.724399999999999"/>
    <x v="23"/>
  </r>
  <r>
    <d v="2004-03-03T00:00:00"/>
    <s v="SO69263"/>
    <n v="486"/>
    <n v="24620"/>
    <n v="4"/>
    <n v="3"/>
    <n v="1"/>
    <x v="64"/>
    <x v="1"/>
    <n v="59.466000000000001"/>
    <n v="159"/>
    <n v="159"/>
    <n v="1"/>
    <n v="1"/>
    <n v="99.533999999999992"/>
    <n v="59.466000000000001"/>
    <x v="69"/>
  </r>
  <r>
    <d v="2004-04-02T00:00:00"/>
    <s v="SO69623"/>
    <n v="537"/>
    <n v="17157"/>
    <n v="4"/>
    <n v="3"/>
    <n v="1"/>
    <x v="56"/>
    <x v="1"/>
    <n v="13.09"/>
    <n v="35"/>
    <n v="35"/>
    <n v="1"/>
    <n v="1"/>
    <n v="21.91"/>
    <n v="13.09"/>
    <x v="56"/>
  </r>
  <r>
    <d v="2004-01-03T00:00:00"/>
    <s v="SO69715"/>
    <n v="471"/>
    <n v="18801"/>
    <n v="4"/>
    <n v="3"/>
    <n v="1"/>
    <x v="65"/>
    <x v="1"/>
    <n v="23.748999999999999"/>
    <n v="63.5"/>
    <n v="63.5"/>
    <n v="1"/>
    <n v="1"/>
    <n v="39.751000000000005"/>
    <n v="23.748999999999999"/>
    <x v="101"/>
  </r>
  <r>
    <d v="2004-09-01T00:00:00"/>
    <s v="SO69679"/>
    <n v="472"/>
    <n v="21420"/>
    <n v="4"/>
    <n v="3"/>
    <n v="1"/>
    <x v="47"/>
    <x v="1"/>
    <n v="23.748999999999999"/>
    <n v="63.5"/>
    <n v="63.5"/>
    <n v="1"/>
    <n v="1"/>
    <n v="39.751000000000005"/>
    <n v="23.748999999999999"/>
    <x v="68"/>
  </r>
  <r>
    <d v="2004-07-04T00:00:00"/>
    <s v="SO69676"/>
    <n v="485"/>
    <n v="23550"/>
    <n v="4"/>
    <n v="3"/>
    <n v="1"/>
    <x v="98"/>
    <x v="1"/>
    <n v="8.2204999999999995"/>
    <n v="21.98"/>
    <n v="21.98"/>
    <n v="1"/>
    <n v="1"/>
    <n v="13.759500000000001"/>
    <n v="8.2204999999999995"/>
    <x v="16"/>
  </r>
  <r>
    <d v="2004-10-02T00:00:00"/>
    <s v="SO69675"/>
    <n v="485"/>
    <n v="23004"/>
    <n v="4"/>
    <n v="3"/>
    <n v="1"/>
    <x v="59"/>
    <x v="1"/>
    <n v="8.2204999999999995"/>
    <n v="21.98"/>
    <n v="21.98"/>
    <n v="1"/>
    <n v="1"/>
    <n v="13.759500000000001"/>
    <n v="8.2204999999999995"/>
    <x v="16"/>
  </r>
  <r>
    <d v="2004-09-01T00:00:00"/>
    <s v="SO69768"/>
    <n v="226"/>
    <n v="17399"/>
    <n v="4"/>
    <n v="3"/>
    <n v="1"/>
    <x v="47"/>
    <x v="1"/>
    <n v="31.724399999999999"/>
    <n v="48.067300000000003"/>
    <n v="48.067300000000003"/>
    <n v="1"/>
    <n v="1"/>
    <n v="16.342900000000004"/>
    <n v="31.724399999999999"/>
    <x v="23"/>
  </r>
  <r>
    <d v="2004-11-02T00:00:00"/>
    <s v="SO69786"/>
    <n v="529"/>
    <n v="14884"/>
    <n v="4"/>
    <n v="3"/>
    <n v="1"/>
    <x v="57"/>
    <x v="1"/>
    <n v="1.4923"/>
    <n v="3.99"/>
    <n v="3.99"/>
    <n v="1"/>
    <n v="1"/>
    <n v="2.4977"/>
    <n v="1.4923"/>
    <x v="74"/>
  </r>
  <r>
    <d v="2004-10-02T00:00:00"/>
    <s v="SO69838"/>
    <n v="471"/>
    <n v="17004"/>
    <n v="4"/>
    <n v="3"/>
    <n v="1"/>
    <x v="59"/>
    <x v="1"/>
    <n v="23.748999999999999"/>
    <n v="63.5"/>
    <n v="63.5"/>
    <n v="1"/>
    <n v="1"/>
    <n v="39.751000000000005"/>
    <n v="23.748999999999999"/>
    <x v="101"/>
  </r>
  <r>
    <d v="2004-09-02T00:00:00"/>
    <s v="SO69913"/>
    <n v="483"/>
    <n v="17038"/>
    <n v="4"/>
    <n v="3"/>
    <n v="1"/>
    <x v="55"/>
    <x v="1"/>
    <n v="44.88"/>
    <n v="120"/>
    <n v="120"/>
    <n v="1"/>
    <n v="1"/>
    <n v="75.12"/>
    <n v="44.88"/>
    <x v="65"/>
  </r>
  <r>
    <d v="2004-03-04T00:00:00"/>
    <s v="SO70119"/>
    <n v="486"/>
    <n v="16131"/>
    <n v="4"/>
    <n v="3"/>
    <n v="1"/>
    <x v="74"/>
    <x v="1"/>
    <n v="59.466000000000001"/>
    <n v="159"/>
    <n v="159"/>
    <n v="1"/>
    <n v="1"/>
    <n v="99.533999999999992"/>
    <n v="59.466000000000001"/>
    <x v="69"/>
  </r>
  <r>
    <d v="2004-06-04T00:00:00"/>
    <s v="SO70134"/>
    <n v="537"/>
    <n v="18075"/>
    <n v="4"/>
    <n v="3"/>
    <n v="1"/>
    <x v="82"/>
    <x v="1"/>
    <n v="13.09"/>
    <n v="35"/>
    <n v="35"/>
    <n v="1"/>
    <n v="1"/>
    <n v="21.91"/>
    <n v="13.09"/>
    <x v="56"/>
  </r>
  <r>
    <d v="2004-11-01T00:00:00"/>
    <s v="SO70234"/>
    <n v="479"/>
    <n v="27623"/>
    <n v="4"/>
    <n v="3"/>
    <n v="1"/>
    <x v="44"/>
    <x v="1"/>
    <n v="3.3622999999999998"/>
    <n v="8.99"/>
    <n v="8.99"/>
    <n v="1"/>
    <n v="1"/>
    <n v="5.6277000000000008"/>
    <n v="3.3622999999999998"/>
    <x v="95"/>
  </r>
  <r>
    <d v="2004-09-02T00:00:00"/>
    <s v="SO70423"/>
    <n v="535"/>
    <n v="16139"/>
    <n v="4"/>
    <n v="3"/>
    <n v="1"/>
    <x v="55"/>
    <x v="1"/>
    <n v="9.3462999999999994"/>
    <n v="24.99"/>
    <n v="24.99"/>
    <n v="1"/>
    <n v="1"/>
    <n v="15.643699999999999"/>
    <n v="9.3462999999999994"/>
    <x v="63"/>
  </r>
  <r>
    <d v="2004-11-02T00:00:00"/>
    <s v="SO70498"/>
    <n v="471"/>
    <n v="11959"/>
    <n v="4"/>
    <n v="3"/>
    <n v="1"/>
    <x v="57"/>
    <x v="1"/>
    <n v="23.748999999999999"/>
    <n v="63.5"/>
    <n v="63.5"/>
    <n v="1"/>
    <n v="1"/>
    <n v="39.751000000000005"/>
    <n v="23.748999999999999"/>
    <x v="101"/>
  </r>
  <r>
    <d v="2004-06-04T00:00:00"/>
    <s v="SO70587"/>
    <n v="226"/>
    <n v="18654"/>
    <n v="4"/>
    <n v="3"/>
    <n v="1"/>
    <x v="82"/>
    <x v="1"/>
    <n v="31.724399999999999"/>
    <n v="48.067300000000003"/>
    <n v="48.067300000000003"/>
    <n v="1"/>
    <n v="1"/>
    <n v="16.342900000000004"/>
    <n v="31.724399999999999"/>
    <x v="23"/>
  </r>
  <r>
    <d v="2004-02-05T00:00:00"/>
    <s v="SO70853"/>
    <n v="537"/>
    <n v="17010"/>
    <n v="4"/>
    <n v="3"/>
    <n v="1"/>
    <x v="94"/>
    <x v="1"/>
    <n v="13.09"/>
    <n v="35"/>
    <n v="35"/>
    <n v="1"/>
    <n v="1"/>
    <n v="21.91"/>
    <n v="13.09"/>
    <x v="56"/>
  </r>
  <r>
    <d v="2004-10-03T00:00:00"/>
    <s v="SO70835"/>
    <n v="489"/>
    <n v="21286"/>
    <n v="4"/>
    <n v="3"/>
    <n v="1"/>
    <x v="71"/>
    <x v="1"/>
    <n v="41.572299999999998"/>
    <n v="53.99"/>
    <n v="53.99"/>
    <n v="1"/>
    <n v="1"/>
    <n v="12.417700000000004"/>
    <n v="41.572299999999998"/>
    <x v="58"/>
  </r>
  <r>
    <d v="2004-12-02T00:00:00"/>
    <s v="SO70925"/>
    <n v="229"/>
    <n v="27663"/>
    <n v="4"/>
    <n v="3"/>
    <n v="1"/>
    <x v="54"/>
    <x v="1"/>
    <n v="31.724399999999999"/>
    <n v="48.067300000000003"/>
    <n v="48.067300000000003"/>
    <n v="1"/>
    <n v="1"/>
    <n v="16.342900000000004"/>
    <n v="31.724399999999999"/>
    <x v="31"/>
  </r>
  <r>
    <d v="2004-03-02T00:00:00"/>
    <s v="SO70931"/>
    <n v="464"/>
    <n v="18597"/>
    <n v="4"/>
    <n v="3"/>
    <n v="1"/>
    <x v="49"/>
    <x v="1"/>
    <n v="9.7135999999999996"/>
    <n v="23.548100000000002"/>
    <n v="23.548100000000002"/>
    <n v="1"/>
    <n v="1"/>
    <n v="13.834500000000002"/>
    <n v="9.7135999999999996"/>
    <x v="97"/>
  </r>
  <r>
    <d v="2004-10-03T00:00:00"/>
    <s v="SO70912"/>
    <n v="490"/>
    <n v="17441"/>
    <n v="4"/>
    <n v="3"/>
    <n v="1"/>
    <x v="71"/>
    <x v="1"/>
    <n v="41.572299999999998"/>
    <n v="53.99"/>
    <n v="53.99"/>
    <n v="1"/>
    <n v="1"/>
    <n v="12.417700000000004"/>
    <n v="41.572299999999998"/>
    <x v="79"/>
  </r>
  <r>
    <d v="2004-12-04T00:00:00"/>
    <s v="SO70990"/>
    <n v="223"/>
    <n v="15256"/>
    <n v="4"/>
    <n v="3"/>
    <n v="1"/>
    <x v="79"/>
    <x v="1"/>
    <n v="5.7051999999999996"/>
    <n v="8.6441999999999997"/>
    <n v="8.6441999999999997"/>
    <n v="1"/>
    <n v="1"/>
    <n v="2.9390000000000001"/>
    <n v="5.7051999999999996"/>
    <x v="34"/>
  </r>
  <r>
    <d v="2004-10-04T00:00:00"/>
    <s v="SO71212"/>
    <n v="490"/>
    <n v="23855"/>
    <n v="4"/>
    <n v="3"/>
    <n v="1"/>
    <x v="78"/>
    <x v="1"/>
    <n v="41.572299999999998"/>
    <n v="53.99"/>
    <n v="53.99"/>
    <n v="1"/>
    <n v="1"/>
    <n v="12.417700000000004"/>
    <n v="41.572299999999998"/>
    <x v="79"/>
  </r>
  <r>
    <d v="2004-01-05T00:00:00"/>
    <s v="SO71272"/>
    <n v="223"/>
    <n v="20091"/>
    <n v="4"/>
    <n v="3"/>
    <n v="1"/>
    <x v="90"/>
    <x v="1"/>
    <n v="5.7051999999999996"/>
    <n v="8.6441999999999997"/>
    <n v="8.6441999999999997"/>
    <n v="1"/>
    <n v="1"/>
    <n v="2.9390000000000001"/>
    <n v="5.7051999999999996"/>
    <x v="34"/>
  </r>
  <r>
    <d v="2004-05-02T00:00:00"/>
    <s v="SO71338"/>
    <n v="232"/>
    <n v="21723"/>
    <n v="4"/>
    <n v="3"/>
    <n v="1"/>
    <x v="51"/>
    <x v="1"/>
    <n v="31.724399999999999"/>
    <n v="48.067300000000003"/>
    <n v="48.067300000000003"/>
    <n v="1"/>
    <n v="1"/>
    <n v="16.342900000000004"/>
    <n v="31.724399999999999"/>
    <x v="62"/>
  </r>
  <r>
    <d v="2004-03-02T00:00:00"/>
    <s v="SO71374"/>
    <n v="229"/>
    <n v="20531"/>
    <n v="4"/>
    <n v="3"/>
    <n v="1"/>
    <x v="49"/>
    <x v="1"/>
    <n v="31.724399999999999"/>
    <n v="48.067300000000003"/>
    <n v="48.067300000000003"/>
    <n v="1"/>
    <n v="1"/>
    <n v="16.342900000000004"/>
    <n v="31.724399999999999"/>
    <x v="31"/>
  </r>
  <r>
    <d v="2004-01-02T00:00:00"/>
    <s v="SO71463"/>
    <n v="487"/>
    <n v="17427"/>
    <n v="4"/>
    <n v="3"/>
    <n v="1"/>
    <x v="58"/>
    <x v="1"/>
    <n v="20.566299999999998"/>
    <n v="54.99"/>
    <n v="54.99"/>
    <n v="1"/>
    <n v="1"/>
    <n v="34.423700000000004"/>
    <n v="20.566299999999998"/>
    <x v="90"/>
  </r>
  <r>
    <d v="2004-12-02T00:00:00"/>
    <s v="SO71666"/>
    <n v="537"/>
    <n v="17591"/>
    <n v="4"/>
    <n v="3"/>
    <n v="1"/>
    <x v="54"/>
    <x v="1"/>
    <n v="13.09"/>
    <n v="35"/>
    <n v="35"/>
    <n v="1"/>
    <n v="1"/>
    <n v="21.91"/>
    <n v="13.09"/>
    <x v="56"/>
  </r>
  <r>
    <d v="2004-08-04T00:00:00"/>
    <s v="SO71987"/>
    <n v="229"/>
    <n v="18868"/>
    <n v="4"/>
    <n v="3"/>
    <n v="1"/>
    <x v="76"/>
    <x v="1"/>
    <n v="31.724399999999999"/>
    <n v="48.067300000000003"/>
    <n v="48.067300000000003"/>
    <n v="1"/>
    <n v="1"/>
    <n v="16.342900000000004"/>
    <n v="31.724399999999999"/>
    <x v="31"/>
  </r>
  <r>
    <d v="2004-10-02T00:00:00"/>
    <s v="SO72109"/>
    <n v="479"/>
    <n v="25047"/>
    <n v="4"/>
    <n v="3"/>
    <n v="1"/>
    <x v="59"/>
    <x v="1"/>
    <n v="3.3622999999999998"/>
    <n v="8.99"/>
    <n v="8.99"/>
    <n v="1"/>
    <n v="1"/>
    <n v="5.6277000000000008"/>
    <n v="3.3622999999999998"/>
    <x v="95"/>
  </r>
  <r>
    <d v="2004-07-05T00:00:00"/>
    <s v="SO72402"/>
    <n v="232"/>
    <n v="18560"/>
    <n v="4"/>
    <n v="3"/>
    <n v="1"/>
    <x v="93"/>
    <x v="1"/>
    <n v="31.724399999999999"/>
    <n v="48.067300000000003"/>
    <n v="48.067300000000003"/>
    <n v="1"/>
    <n v="1"/>
    <n v="16.342900000000004"/>
    <n v="31.724399999999999"/>
    <x v="62"/>
  </r>
  <r>
    <d v="2004-08-03T00:00:00"/>
    <s v="SO72430"/>
    <n v="491"/>
    <n v="21929"/>
    <n v="4"/>
    <n v="3"/>
    <n v="1"/>
    <x v="63"/>
    <x v="1"/>
    <n v="41.572299999999998"/>
    <n v="53.99"/>
    <n v="53.99"/>
    <n v="1"/>
    <n v="1"/>
    <n v="12.417700000000004"/>
    <n v="41.572299999999998"/>
    <x v="59"/>
  </r>
  <r>
    <d v="2004-10-03T00:00:00"/>
    <s v="SO72378"/>
    <n v="235"/>
    <n v="15190"/>
    <n v="4"/>
    <n v="3"/>
    <n v="1"/>
    <x v="71"/>
    <x v="1"/>
    <n v="31.724399999999999"/>
    <n v="48.067300000000003"/>
    <n v="48.067300000000003"/>
    <n v="1"/>
    <n v="1"/>
    <n v="16.342900000000004"/>
    <n v="31.724399999999999"/>
    <x v="4"/>
  </r>
  <r>
    <d v="2004-05-03T00:00:00"/>
    <s v="SO72453"/>
    <n v="485"/>
    <n v="26194"/>
    <n v="4"/>
    <n v="3"/>
    <n v="1"/>
    <x v="62"/>
    <x v="1"/>
    <n v="8.2204999999999995"/>
    <n v="21.98"/>
    <n v="21.98"/>
    <n v="1"/>
    <n v="1"/>
    <n v="13.759500000000001"/>
    <n v="8.2204999999999995"/>
    <x v="16"/>
  </r>
  <r>
    <d v="2004-08-04T00:00:00"/>
    <s v="SO72458"/>
    <n v="489"/>
    <n v="21262"/>
    <n v="4"/>
    <n v="3"/>
    <n v="1"/>
    <x v="76"/>
    <x v="1"/>
    <n v="41.572299999999998"/>
    <n v="53.99"/>
    <n v="53.99"/>
    <n v="1"/>
    <n v="1"/>
    <n v="12.417700000000004"/>
    <n v="41.572299999999998"/>
    <x v="58"/>
  </r>
  <r>
    <d v="2004-10-03T00:00:00"/>
    <s v="SO72668"/>
    <n v="490"/>
    <n v="20532"/>
    <n v="4"/>
    <n v="3"/>
    <n v="1"/>
    <x v="71"/>
    <x v="1"/>
    <n v="41.572299999999998"/>
    <n v="53.99"/>
    <n v="53.99"/>
    <n v="1"/>
    <n v="1"/>
    <n v="12.417700000000004"/>
    <n v="41.572299999999998"/>
    <x v="79"/>
  </r>
  <r>
    <d v="2004-03-03T00:00:00"/>
    <s v="SO72807"/>
    <n v="487"/>
    <n v="20697"/>
    <n v="4"/>
    <n v="3"/>
    <n v="1"/>
    <x v="64"/>
    <x v="1"/>
    <n v="20.566299999999998"/>
    <n v="54.99"/>
    <n v="54.99"/>
    <n v="1"/>
    <n v="1"/>
    <n v="34.423700000000004"/>
    <n v="20.566299999999998"/>
    <x v="90"/>
  </r>
  <r>
    <d v="2004-04-04T00:00:00"/>
    <s v="SO72929"/>
    <n v="488"/>
    <n v="21930"/>
    <n v="4"/>
    <n v="3"/>
    <n v="1"/>
    <x v="83"/>
    <x v="1"/>
    <n v="41.572299999999998"/>
    <n v="53.99"/>
    <n v="53.99"/>
    <n v="1"/>
    <n v="1"/>
    <n v="12.417700000000004"/>
    <n v="41.572299999999998"/>
    <x v="8"/>
  </r>
  <r>
    <d v="2004-06-04T00:00:00"/>
    <s v="SO72981"/>
    <n v="491"/>
    <n v="21493"/>
    <n v="4"/>
    <n v="3"/>
    <n v="1"/>
    <x v="82"/>
    <x v="1"/>
    <n v="41.572299999999998"/>
    <n v="53.99"/>
    <n v="53.99"/>
    <n v="1"/>
    <n v="1"/>
    <n v="12.417700000000004"/>
    <n v="41.572299999999998"/>
    <x v="59"/>
  </r>
  <r>
    <d v="2004-10-03T00:00:00"/>
    <s v="SO73126"/>
    <n v="473"/>
    <n v="24287"/>
    <n v="4"/>
    <n v="3"/>
    <n v="1"/>
    <x v="71"/>
    <x v="1"/>
    <n v="23.748999999999999"/>
    <n v="63.5"/>
    <n v="63.5"/>
    <n v="1"/>
    <n v="1"/>
    <n v="39.751000000000005"/>
    <n v="23.748999999999999"/>
    <x v="92"/>
  </r>
  <r>
    <d v="2004-11-04T00:00:00"/>
    <s v="SO73405"/>
    <n v="538"/>
    <n v="24286"/>
    <n v="4"/>
    <n v="3"/>
    <n v="1"/>
    <x v="81"/>
    <x v="1"/>
    <n v="8.0373000000000001"/>
    <n v="21.49"/>
    <n v="21.49"/>
    <n v="1"/>
    <n v="1"/>
    <n v="13.452699999999998"/>
    <n v="8.0373000000000001"/>
    <x v="75"/>
  </r>
  <r>
    <d v="2004-03-03T00:00:00"/>
    <s v="SO73491"/>
    <n v="232"/>
    <n v="18858"/>
    <n v="4"/>
    <n v="3"/>
    <n v="1"/>
    <x v="64"/>
    <x v="1"/>
    <n v="31.724399999999999"/>
    <n v="48.067300000000003"/>
    <n v="48.067300000000003"/>
    <n v="1"/>
    <n v="1"/>
    <n v="16.342900000000004"/>
    <n v="31.724399999999999"/>
    <x v="62"/>
  </r>
  <r>
    <d v="2004-10-04T00:00:00"/>
    <s v="SO73523"/>
    <n v="486"/>
    <n v="24406"/>
    <n v="4"/>
    <n v="3"/>
    <n v="1"/>
    <x v="78"/>
    <x v="1"/>
    <n v="59.466000000000001"/>
    <n v="159"/>
    <n v="159"/>
    <n v="1"/>
    <n v="1"/>
    <n v="99.533999999999992"/>
    <n v="59.466000000000001"/>
    <x v="69"/>
  </r>
  <r>
    <d v="2004-07-05T00:00:00"/>
    <s v="SO73701"/>
    <n v="491"/>
    <n v="24356"/>
    <n v="4"/>
    <n v="3"/>
    <n v="1"/>
    <x v="93"/>
    <x v="1"/>
    <n v="41.572299999999998"/>
    <n v="53.99"/>
    <n v="53.99"/>
    <n v="1"/>
    <n v="1"/>
    <n v="12.417700000000004"/>
    <n v="41.572299999999998"/>
    <x v="59"/>
  </r>
  <r>
    <d v="2004-09-05T00:00:00"/>
    <s v="SO73756"/>
    <n v="472"/>
    <n v="18533"/>
    <n v="4"/>
    <n v="3"/>
    <n v="1"/>
    <x v="92"/>
    <x v="1"/>
    <n v="23.748999999999999"/>
    <n v="63.5"/>
    <n v="63.5"/>
    <n v="1"/>
    <n v="1"/>
    <n v="39.751000000000005"/>
    <n v="23.748999999999999"/>
    <x v="68"/>
  </r>
  <r>
    <d v="2004-09-06T00:00:00"/>
    <s v="SO73842"/>
    <n v="488"/>
    <n v="18413"/>
    <n v="4"/>
    <n v="3"/>
    <n v="1"/>
    <x v="102"/>
    <x v="1"/>
    <n v="41.572299999999998"/>
    <n v="53.99"/>
    <n v="53.99"/>
    <n v="1"/>
    <n v="1"/>
    <n v="12.417700000000004"/>
    <n v="41.572299999999998"/>
    <x v="8"/>
  </r>
  <r>
    <d v="2004-07-06T00:00:00"/>
    <s v="SO74084"/>
    <n v="539"/>
    <n v="19004"/>
    <n v="4"/>
    <n v="3"/>
    <n v="1"/>
    <x v="99"/>
    <x v="1"/>
    <n v="9.3462999999999994"/>
    <n v="24.99"/>
    <n v="24.99"/>
    <n v="1"/>
    <n v="1"/>
    <n v="15.643699999999999"/>
    <n v="9.3462999999999994"/>
    <x v="80"/>
  </r>
  <r>
    <d v="2004-12-04T00:00:00"/>
    <s v="SO74085"/>
    <n v="529"/>
    <n v="19112"/>
    <n v="4"/>
    <n v="3"/>
    <n v="1"/>
    <x v="79"/>
    <x v="1"/>
    <n v="1.4923"/>
    <n v="3.99"/>
    <n v="3.99"/>
    <n v="1"/>
    <n v="1"/>
    <n v="2.4977"/>
    <n v="1.4923"/>
    <x v="74"/>
  </r>
  <r>
    <d v="2003-06-11T00:00:00"/>
    <s v="SO61348"/>
    <n v="462"/>
    <n v="23919"/>
    <n v="7"/>
    <n v="3"/>
    <n v="2"/>
    <x v="4"/>
    <x v="6"/>
    <n v="9.7135999999999996"/>
    <n v="23.548100000000002"/>
    <n v="47.096200000000003"/>
    <n v="2"/>
    <n v="1"/>
    <n v="27.669000000000004"/>
    <n v="19.427199999999999"/>
    <x v="96"/>
  </r>
  <r>
    <d v="2003-12-12T00:00:00"/>
    <s v="SO61395"/>
    <n v="484"/>
    <n v="17699"/>
    <n v="1"/>
    <n v="3"/>
    <n v="2"/>
    <x v="3"/>
    <x v="2"/>
    <n v="2.9733000000000001"/>
    <n v="7.95"/>
    <n v="15.9"/>
    <n v="2"/>
    <n v="1"/>
    <n v="9.9534000000000002"/>
    <n v="5.9466000000000001"/>
    <x v="94"/>
  </r>
  <r>
    <d v="2003-08-09T00:00:00"/>
    <s v="SO61412"/>
    <n v="485"/>
    <n v="12079"/>
    <n v="4"/>
    <n v="3"/>
    <n v="2"/>
    <x v="105"/>
    <x v="1"/>
    <n v="8.2204999999999995"/>
    <n v="21.98"/>
    <n v="43.96"/>
    <n v="2"/>
    <n v="1"/>
    <n v="27.519000000000002"/>
    <n v="16.440999999999999"/>
    <x v="16"/>
  </r>
  <r>
    <d v="2003-08-10T00:00:00"/>
    <s v="SO61478"/>
    <n v="481"/>
    <n v="20394"/>
    <n v="1"/>
    <n v="3"/>
    <n v="2"/>
    <x v="31"/>
    <x v="2"/>
    <n v="3.3622999999999998"/>
    <n v="8.99"/>
    <n v="17.98"/>
    <n v="2"/>
    <n v="1"/>
    <n v="11.255400000000002"/>
    <n v="6.7245999999999997"/>
    <x v="100"/>
  </r>
  <r>
    <d v="2003-02-10T00:00:00"/>
    <s v="SO61447"/>
    <n v="481"/>
    <n v="12203"/>
    <n v="6"/>
    <n v="3"/>
    <n v="2"/>
    <x v="20"/>
    <x v="3"/>
    <n v="3.3622999999999998"/>
    <n v="8.99"/>
    <n v="17.98"/>
    <n v="2"/>
    <n v="1"/>
    <n v="11.255400000000002"/>
    <n v="6.7245999999999997"/>
    <x v="100"/>
  </r>
  <r>
    <d v="2003-12-09T00:00:00"/>
    <s v="SO61572"/>
    <n v="482"/>
    <n v="12134"/>
    <n v="10"/>
    <n v="3"/>
    <n v="2"/>
    <x v="2"/>
    <x v="5"/>
    <n v="3.3622999999999998"/>
    <n v="8.99"/>
    <n v="17.98"/>
    <n v="2"/>
    <n v="1"/>
    <n v="11.255400000000002"/>
    <n v="6.7245999999999997"/>
    <x v="98"/>
  </r>
  <r>
    <d v="2003-01-12T00:00:00"/>
    <s v="SO61550"/>
    <n v="528"/>
    <n v="15097"/>
    <n v="10"/>
    <n v="3"/>
    <n v="2"/>
    <x v="17"/>
    <x v="5"/>
    <n v="1.8663000000000001"/>
    <n v="4.99"/>
    <n v="9.98"/>
    <n v="2"/>
    <n v="1"/>
    <n v="6.2474000000000007"/>
    <n v="3.7326000000000001"/>
    <x v="73"/>
  </r>
  <r>
    <d v="2003-09-11T00:00:00"/>
    <s v="SO61717"/>
    <n v="530"/>
    <n v="28497"/>
    <n v="8"/>
    <n v="3"/>
    <n v="2"/>
    <x v="16"/>
    <x v="4"/>
    <n v="1.8663000000000001"/>
    <n v="4.99"/>
    <n v="9.98"/>
    <n v="2"/>
    <n v="1"/>
    <n v="6.2474000000000007"/>
    <n v="3.7326000000000001"/>
    <x v="76"/>
  </r>
  <r>
    <d v="2003-04-11T00:00:00"/>
    <s v="SO61668"/>
    <n v="478"/>
    <n v="15100"/>
    <n v="8"/>
    <n v="3"/>
    <n v="2"/>
    <x v="24"/>
    <x v="4"/>
    <n v="3.7363"/>
    <n v="9.99"/>
    <n v="19.98"/>
    <n v="2"/>
    <n v="1"/>
    <n v="12.507400000000001"/>
    <n v="7.4725999999999999"/>
    <x v="42"/>
  </r>
  <r>
    <d v="2003-03-10T00:00:00"/>
    <s v="SO61665"/>
    <n v="530"/>
    <n v="19608"/>
    <n v="9"/>
    <n v="3"/>
    <n v="2"/>
    <x v="11"/>
    <x v="0"/>
    <n v="1.8663000000000001"/>
    <n v="4.99"/>
    <n v="9.98"/>
    <n v="2"/>
    <n v="1"/>
    <n v="6.2474000000000007"/>
    <n v="3.7326000000000001"/>
    <x v="76"/>
  </r>
  <r>
    <d v="2003-08-11T00:00:00"/>
    <s v="SO61796"/>
    <n v="462"/>
    <n v="15116"/>
    <n v="8"/>
    <n v="3"/>
    <n v="2"/>
    <x v="15"/>
    <x v="4"/>
    <n v="9.7135999999999996"/>
    <n v="23.548100000000002"/>
    <n v="47.096200000000003"/>
    <n v="2"/>
    <n v="1"/>
    <n v="27.669000000000004"/>
    <n v="19.427199999999999"/>
    <x v="96"/>
  </r>
  <r>
    <d v="2003-02-11T00:00:00"/>
    <s v="SO61835"/>
    <n v="528"/>
    <n v="14577"/>
    <n v="1"/>
    <n v="3"/>
    <n v="2"/>
    <x v="23"/>
    <x v="2"/>
    <n v="1.8663000000000001"/>
    <n v="4.99"/>
    <n v="9.98"/>
    <n v="2"/>
    <n v="1"/>
    <n v="6.2474000000000007"/>
    <n v="3.7326000000000001"/>
    <x v="73"/>
  </r>
  <r>
    <d v="2003-08-11T00:00:00"/>
    <s v="SO61837"/>
    <n v="478"/>
    <n v="12198"/>
    <n v="1"/>
    <n v="3"/>
    <n v="2"/>
    <x v="15"/>
    <x v="2"/>
    <n v="3.7363"/>
    <n v="9.99"/>
    <n v="19.98"/>
    <n v="2"/>
    <n v="1"/>
    <n v="12.507400000000001"/>
    <n v="7.4725999999999999"/>
    <x v="42"/>
  </r>
  <r>
    <d v="2003-08-12T00:00:00"/>
    <s v="SO61958"/>
    <n v="539"/>
    <n v="25218"/>
    <n v="9"/>
    <n v="3"/>
    <n v="2"/>
    <x v="32"/>
    <x v="0"/>
    <n v="9.3462999999999994"/>
    <n v="24.99"/>
    <n v="49.98"/>
    <n v="2"/>
    <n v="1"/>
    <n v="31.287399999999998"/>
    <n v="18.692599999999999"/>
    <x v="80"/>
  </r>
  <r>
    <d v="2003-05-10T00:00:00"/>
    <s v="SO61964"/>
    <n v="529"/>
    <n v="22749"/>
    <n v="1"/>
    <n v="3"/>
    <n v="2"/>
    <x v="29"/>
    <x v="2"/>
    <n v="1.4923"/>
    <n v="3.99"/>
    <n v="7.98"/>
    <n v="2"/>
    <n v="1"/>
    <n v="4.9954000000000001"/>
    <n v="2.9845999999999999"/>
    <x v="74"/>
  </r>
  <r>
    <d v="2003-11-12T00:00:00"/>
    <s v="SO61933"/>
    <n v="484"/>
    <n v="21771"/>
    <n v="4"/>
    <n v="3"/>
    <n v="2"/>
    <x v="34"/>
    <x v="1"/>
    <n v="2.9733000000000001"/>
    <n v="7.95"/>
    <n v="15.9"/>
    <n v="2"/>
    <n v="1"/>
    <n v="9.9534000000000002"/>
    <n v="5.9466000000000001"/>
    <x v="94"/>
  </r>
  <r>
    <d v="2003-03-11T00:00:00"/>
    <s v="SO62000"/>
    <n v="481"/>
    <n v="13331"/>
    <n v="4"/>
    <n v="3"/>
    <n v="2"/>
    <x v="19"/>
    <x v="1"/>
    <n v="3.3622999999999998"/>
    <n v="8.99"/>
    <n v="17.98"/>
    <n v="2"/>
    <n v="1"/>
    <n v="11.255400000000002"/>
    <n v="6.7245999999999997"/>
    <x v="100"/>
  </r>
  <r>
    <d v="2003-08-10T00:00:00"/>
    <s v="SO62079"/>
    <n v="528"/>
    <n v="13645"/>
    <n v="9"/>
    <n v="3"/>
    <n v="2"/>
    <x v="31"/>
    <x v="0"/>
    <n v="1.8663000000000001"/>
    <n v="4.99"/>
    <n v="9.98"/>
    <n v="2"/>
    <n v="1"/>
    <n v="6.2474000000000007"/>
    <n v="3.7326000000000001"/>
    <x v="73"/>
  </r>
  <r>
    <d v="2003-10-10T00:00:00"/>
    <s v="SO62133"/>
    <n v="528"/>
    <n v="14400"/>
    <n v="4"/>
    <n v="3"/>
    <n v="2"/>
    <x v="28"/>
    <x v="1"/>
    <n v="1.8663000000000001"/>
    <n v="4.99"/>
    <n v="9.98"/>
    <n v="2"/>
    <n v="1"/>
    <n v="6.2474000000000007"/>
    <n v="3.7326000000000001"/>
    <x v="73"/>
  </r>
  <r>
    <d v="2003-08-11T00:00:00"/>
    <s v="SO62177"/>
    <n v="478"/>
    <n v="15357"/>
    <n v="8"/>
    <n v="3"/>
    <n v="2"/>
    <x v="15"/>
    <x v="4"/>
    <n v="3.7363"/>
    <n v="9.99"/>
    <n v="19.98"/>
    <n v="2"/>
    <n v="1"/>
    <n v="12.507400000000001"/>
    <n v="7.4725999999999999"/>
    <x v="42"/>
  </r>
  <r>
    <d v="2003-06-12T00:00:00"/>
    <s v="SO62208"/>
    <n v="485"/>
    <n v="13206"/>
    <n v="6"/>
    <n v="3"/>
    <n v="2"/>
    <x v="13"/>
    <x v="3"/>
    <n v="8.2204999999999995"/>
    <n v="21.98"/>
    <n v="43.96"/>
    <n v="2"/>
    <n v="1"/>
    <n v="27.519000000000002"/>
    <n v="16.440999999999999"/>
    <x v="16"/>
  </r>
  <r>
    <d v="2003-04-10T00:00:00"/>
    <s v="SO62198"/>
    <n v="478"/>
    <n v="19801"/>
    <n v="6"/>
    <n v="3"/>
    <n v="2"/>
    <x v="5"/>
    <x v="3"/>
    <n v="3.7363"/>
    <n v="9.99"/>
    <n v="19.98"/>
    <n v="2"/>
    <n v="1"/>
    <n v="12.507400000000001"/>
    <n v="7.4725999999999999"/>
    <x v="42"/>
  </r>
  <r>
    <d v="2004-01-01T00:00:00"/>
    <s v="SO62243"/>
    <n v="478"/>
    <n v="12276"/>
    <n v="8"/>
    <n v="3"/>
    <n v="2"/>
    <x v="36"/>
    <x v="4"/>
    <n v="3.7363"/>
    <n v="9.99"/>
    <n v="19.98"/>
    <n v="2"/>
    <n v="1"/>
    <n v="12.507400000000001"/>
    <n v="7.4725999999999999"/>
    <x v="42"/>
  </r>
  <r>
    <d v="2003-10-12T00:00:00"/>
    <s v="SO62251"/>
    <n v="485"/>
    <n v="12892"/>
    <n v="6"/>
    <n v="3"/>
    <n v="2"/>
    <x v="14"/>
    <x v="3"/>
    <n v="8.2204999999999995"/>
    <n v="21.98"/>
    <n v="43.96"/>
    <n v="2"/>
    <n v="1"/>
    <n v="27.519000000000002"/>
    <n v="16.440999999999999"/>
    <x v="16"/>
  </r>
  <r>
    <d v="2003-12-12T00:00:00"/>
    <s v="SO62276"/>
    <n v="528"/>
    <n v="12253"/>
    <n v="9"/>
    <n v="3"/>
    <n v="2"/>
    <x v="3"/>
    <x v="0"/>
    <n v="1.8663000000000001"/>
    <n v="4.99"/>
    <n v="9.98"/>
    <n v="2"/>
    <n v="1"/>
    <n v="6.2474000000000007"/>
    <n v="3.7326000000000001"/>
    <x v="73"/>
  </r>
  <r>
    <d v="2003-07-10T00:00:00"/>
    <s v="SO62291"/>
    <n v="529"/>
    <n v="26379"/>
    <n v="10"/>
    <n v="3"/>
    <n v="2"/>
    <x v="25"/>
    <x v="5"/>
    <n v="1.4923"/>
    <n v="3.99"/>
    <n v="7.98"/>
    <n v="2"/>
    <n v="1"/>
    <n v="4.9954000000000001"/>
    <n v="2.9845999999999999"/>
    <x v="74"/>
  </r>
  <r>
    <d v="2003-02-12T00:00:00"/>
    <s v="SO62304"/>
    <n v="484"/>
    <n v="22746"/>
    <n v="4"/>
    <n v="3"/>
    <n v="2"/>
    <x v="8"/>
    <x v="1"/>
    <n v="2.9733000000000001"/>
    <n v="7.95"/>
    <n v="15.9"/>
    <n v="2"/>
    <n v="1"/>
    <n v="9.9534000000000002"/>
    <n v="5.9466000000000001"/>
    <x v="94"/>
  </r>
  <r>
    <d v="2003-10-10T00:00:00"/>
    <s v="SO62381"/>
    <n v="478"/>
    <n v="14584"/>
    <n v="4"/>
    <n v="3"/>
    <n v="2"/>
    <x v="28"/>
    <x v="1"/>
    <n v="3.7363"/>
    <n v="9.99"/>
    <n v="19.98"/>
    <n v="2"/>
    <n v="1"/>
    <n v="12.507400000000001"/>
    <n v="7.4725999999999999"/>
    <x v="42"/>
  </r>
  <r>
    <d v="2003-02-11T00:00:00"/>
    <s v="SO62438"/>
    <n v="485"/>
    <n v="11874"/>
    <n v="4"/>
    <n v="3"/>
    <n v="2"/>
    <x v="23"/>
    <x v="1"/>
    <n v="8.2204999999999995"/>
    <n v="21.98"/>
    <n v="43.96"/>
    <n v="2"/>
    <n v="1"/>
    <n v="27.519000000000002"/>
    <n v="16.440999999999999"/>
    <x v="16"/>
  </r>
  <r>
    <d v="2003-03-12T00:00:00"/>
    <s v="SO62427"/>
    <n v="478"/>
    <n v="17208"/>
    <n v="8"/>
    <n v="3"/>
    <n v="2"/>
    <x v="38"/>
    <x v="4"/>
    <n v="3.7363"/>
    <n v="9.99"/>
    <n v="19.98"/>
    <n v="2"/>
    <n v="1"/>
    <n v="12.507400000000001"/>
    <n v="7.4725999999999999"/>
    <x v="42"/>
  </r>
  <r>
    <d v="2003-05-10T00:00:00"/>
    <s v="SO62407"/>
    <n v="529"/>
    <n v="17898"/>
    <n v="8"/>
    <n v="3"/>
    <n v="2"/>
    <x v="29"/>
    <x v="4"/>
    <n v="1.4923"/>
    <n v="3.99"/>
    <n v="7.98"/>
    <n v="2"/>
    <n v="1"/>
    <n v="4.9954000000000001"/>
    <n v="2.9845999999999999"/>
    <x v="74"/>
  </r>
  <r>
    <d v="2003-04-12T00:00:00"/>
    <s v="SO62518"/>
    <n v="529"/>
    <n v="25226"/>
    <n v="9"/>
    <n v="3"/>
    <n v="2"/>
    <x v="26"/>
    <x v="0"/>
    <n v="1.4923"/>
    <n v="3.99"/>
    <n v="7.98"/>
    <n v="2"/>
    <n v="1"/>
    <n v="4.9954000000000001"/>
    <n v="2.9845999999999999"/>
    <x v="74"/>
  </r>
  <r>
    <d v="2003-12-11T00:00:00"/>
    <s v="SO62575"/>
    <n v="539"/>
    <n v="20399"/>
    <n v="1"/>
    <n v="3"/>
    <n v="2"/>
    <x v="27"/>
    <x v="2"/>
    <n v="9.3462999999999994"/>
    <n v="24.99"/>
    <n v="49.98"/>
    <n v="2"/>
    <n v="1"/>
    <n v="31.287399999999998"/>
    <n v="18.692599999999999"/>
    <x v="80"/>
  </r>
  <r>
    <d v="2003-12-10T00:00:00"/>
    <s v="SO62565"/>
    <n v="529"/>
    <n v="23422"/>
    <n v="9"/>
    <n v="3"/>
    <n v="2"/>
    <x v="22"/>
    <x v="0"/>
    <n v="1.4923"/>
    <n v="3.99"/>
    <n v="7.98"/>
    <n v="2"/>
    <n v="1"/>
    <n v="4.9954000000000001"/>
    <n v="2.9845999999999999"/>
    <x v="74"/>
  </r>
  <r>
    <d v="2004-06-01T00:00:00"/>
    <s v="SO62563"/>
    <n v="462"/>
    <n v="25756"/>
    <n v="8"/>
    <n v="3"/>
    <n v="2"/>
    <x v="46"/>
    <x v="4"/>
    <n v="9.7135999999999996"/>
    <n v="23.548100000000002"/>
    <n v="47.096200000000003"/>
    <n v="2"/>
    <n v="1"/>
    <n v="27.669000000000004"/>
    <n v="19.427199999999999"/>
    <x v="96"/>
  </r>
  <r>
    <d v="2003-06-12T00:00:00"/>
    <s v="SO62661"/>
    <n v="484"/>
    <n v="13920"/>
    <n v="6"/>
    <n v="3"/>
    <n v="2"/>
    <x v="13"/>
    <x v="3"/>
    <n v="2.9733000000000001"/>
    <n v="7.95"/>
    <n v="15.9"/>
    <n v="2"/>
    <n v="1"/>
    <n v="9.9534000000000002"/>
    <n v="5.9466000000000001"/>
    <x v="94"/>
  </r>
  <r>
    <d v="2003-01-12T00:00:00"/>
    <s v="SO62682"/>
    <n v="541"/>
    <n v="26057"/>
    <n v="4"/>
    <n v="3"/>
    <n v="2"/>
    <x v="17"/>
    <x v="1"/>
    <n v="10.8423"/>
    <n v="28.99"/>
    <n v="57.98"/>
    <n v="2"/>
    <n v="1"/>
    <n v="36.295400000000001"/>
    <n v="21.6846"/>
    <x v="49"/>
  </r>
  <r>
    <d v="2004-07-01T00:00:00"/>
    <s v="SO62662"/>
    <n v="478"/>
    <n v="16950"/>
    <n v="6"/>
    <n v="3"/>
    <n v="2"/>
    <x v="48"/>
    <x v="3"/>
    <n v="3.7363"/>
    <n v="9.99"/>
    <n v="19.98"/>
    <n v="2"/>
    <n v="1"/>
    <n v="12.507400000000001"/>
    <n v="7.4725999999999999"/>
    <x v="42"/>
  </r>
  <r>
    <d v="2003-01-10T00:00:00"/>
    <s v="SO62650"/>
    <n v="464"/>
    <n v="17530"/>
    <n v="1"/>
    <n v="3"/>
    <n v="2"/>
    <x v="0"/>
    <x v="2"/>
    <n v="9.7135999999999996"/>
    <n v="23.548100000000002"/>
    <n v="47.096200000000003"/>
    <n v="2"/>
    <n v="1"/>
    <n v="27.669000000000004"/>
    <n v="19.427199999999999"/>
    <x v="97"/>
  </r>
  <r>
    <d v="2003-07-12T00:00:00"/>
    <s v="SO62639"/>
    <n v="535"/>
    <n v="14965"/>
    <n v="7"/>
    <n v="3"/>
    <n v="2"/>
    <x v="9"/>
    <x v="6"/>
    <n v="9.3462999999999994"/>
    <n v="24.99"/>
    <n v="49.98"/>
    <n v="2"/>
    <n v="1"/>
    <n v="31.287399999999998"/>
    <n v="18.692599999999999"/>
    <x v="63"/>
  </r>
  <r>
    <d v="2003-08-11T00:00:00"/>
    <s v="SO62675"/>
    <n v="529"/>
    <n v="25214"/>
    <n v="9"/>
    <n v="3"/>
    <n v="2"/>
    <x v="15"/>
    <x v="0"/>
    <n v="1.4923"/>
    <n v="3.99"/>
    <n v="7.98"/>
    <n v="2"/>
    <n v="1"/>
    <n v="4.9954000000000001"/>
    <n v="2.9845999999999999"/>
    <x v="74"/>
  </r>
  <r>
    <d v="2003-09-11T00:00:00"/>
    <s v="SO62731"/>
    <n v="481"/>
    <n v="11658"/>
    <n v="4"/>
    <n v="3"/>
    <n v="2"/>
    <x v="16"/>
    <x v="1"/>
    <n v="3.3622999999999998"/>
    <n v="8.99"/>
    <n v="17.98"/>
    <n v="2"/>
    <n v="1"/>
    <n v="11.255400000000002"/>
    <n v="6.7245999999999997"/>
    <x v="100"/>
  </r>
  <r>
    <d v="2004-07-01T00:00:00"/>
    <s v="SO62766"/>
    <n v="528"/>
    <n v="14141"/>
    <n v="7"/>
    <n v="3"/>
    <n v="2"/>
    <x v="48"/>
    <x v="6"/>
    <n v="1.8663000000000001"/>
    <n v="4.99"/>
    <n v="9.98"/>
    <n v="2"/>
    <n v="1"/>
    <n v="6.2474000000000007"/>
    <n v="3.7326000000000001"/>
    <x v="73"/>
  </r>
  <r>
    <d v="2004-11-01T00:00:00"/>
    <s v="SO62804"/>
    <n v="528"/>
    <n v="12094"/>
    <n v="4"/>
    <n v="3"/>
    <n v="2"/>
    <x v="44"/>
    <x v="1"/>
    <n v="1.8663000000000001"/>
    <n v="4.99"/>
    <n v="9.98"/>
    <n v="2"/>
    <n v="1"/>
    <n v="6.2474000000000007"/>
    <n v="3.7326000000000001"/>
    <x v="73"/>
  </r>
  <r>
    <d v="2003-06-12T00:00:00"/>
    <s v="SO62808"/>
    <n v="485"/>
    <n v="13958"/>
    <n v="9"/>
    <n v="3"/>
    <n v="2"/>
    <x v="13"/>
    <x v="0"/>
    <n v="8.2204999999999995"/>
    <n v="21.98"/>
    <n v="43.96"/>
    <n v="2"/>
    <n v="1"/>
    <n v="27.519000000000002"/>
    <n v="16.440999999999999"/>
    <x v="16"/>
  </r>
  <r>
    <d v="2003-06-10T00:00:00"/>
    <s v="SO62828"/>
    <n v="485"/>
    <n v="15623"/>
    <n v="7"/>
    <n v="3"/>
    <n v="2"/>
    <x v="1"/>
    <x v="6"/>
    <n v="8.2204999999999995"/>
    <n v="21.98"/>
    <n v="43.96"/>
    <n v="2"/>
    <n v="1"/>
    <n v="27.519000000000002"/>
    <n v="16.440999999999999"/>
    <x v="16"/>
  </r>
  <r>
    <d v="2003-11-12T00:00:00"/>
    <s v="SO62919"/>
    <n v="462"/>
    <n v="12195"/>
    <n v="4"/>
    <n v="3"/>
    <n v="2"/>
    <x v="34"/>
    <x v="1"/>
    <n v="9.7135999999999996"/>
    <n v="23.548100000000002"/>
    <n v="47.096200000000003"/>
    <n v="2"/>
    <n v="1"/>
    <n v="27.669000000000004"/>
    <n v="19.427199999999999"/>
    <x v="96"/>
  </r>
  <r>
    <d v="2004-05-01T00:00:00"/>
    <s v="SO62915"/>
    <n v="485"/>
    <n v="11285"/>
    <n v="4"/>
    <n v="3"/>
    <n v="2"/>
    <x v="35"/>
    <x v="1"/>
    <n v="8.2204999999999995"/>
    <n v="21.98"/>
    <n v="43.96"/>
    <n v="2"/>
    <n v="1"/>
    <n v="27.519000000000002"/>
    <n v="16.440999999999999"/>
    <x v="16"/>
  </r>
  <r>
    <d v="2003-10-12T00:00:00"/>
    <s v="SO62986"/>
    <n v="528"/>
    <n v="14411"/>
    <n v="1"/>
    <n v="3"/>
    <n v="2"/>
    <x v="14"/>
    <x v="2"/>
    <n v="1.8663000000000001"/>
    <n v="4.99"/>
    <n v="9.98"/>
    <n v="2"/>
    <n v="1"/>
    <n v="6.2474000000000007"/>
    <n v="3.7326000000000001"/>
    <x v="73"/>
  </r>
  <r>
    <d v="2004-04-01T00:00:00"/>
    <s v="SO62966"/>
    <n v="466"/>
    <n v="29047"/>
    <n v="6"/>
    <n v="3"/>
    <n v="2"/>
    <x v="33"/>
    <x v="3"/>
    <n v="9.7135999999999996"/>
    <n v="23.548100000000002"/>
    <n v="47.096200000000003"/>
    <n v="2"/>
    <n v="1"/>
    <n v="27.669000000000004"/>
    <n v="19.427199999999999"/>
    <x v="99"/>
  </r>
  <r>
    <d v="2003-02-12T00:00:00"/>
    <s v="SO62956"/>
    <n v="482"/>
    <n v="13840"/>
    <n v="7"/>
    <n v="3"/>
    <n v="2"/>
    <x v="8"/>
    <x v="6"/>
    <n v="3.3622999999999998"/>
    <n v="8.99"/>
    <n v="17.98"/>
    <n v="2"/>
    <n v="1"/>
    <n v="11.255400000000002"/>
    <n v="6.7245999999999997"/>
    <x v="98"/>
  </r>
  <r>
    <d v="2003-04-10T00:00:00"/>
    <s v="SO63001"/>
    <n v="466"/>
    <n v="23322"/>
    <n v="9"/>
    <n v="3"/>
    <n v="2"/>
    <x v="5"/>
    <x v="0"/>
    <n v="9.7135999999999996"/>
    <n v="23.548100000000002"/>
    <n v="47.096200000000003"/>
    <n v="2"/>
    <n v="1"/>
    <n v="27.669000000000004"/>
    <n v="19.427199999999999"/>
    <x v="99"/>
  </r>
  <r>
    <d v="2004-03-01T00:00:00"/>
    <s v="SO62995"/>
    <n v="529"/>
    <n v="22718"/>
    <n v="4"/>
    <n v="3"/>
    <n v="2"/>
    <x v="41"/>
    <x v="1"/>
    <n v="1.4923"/>
    <n v="3.99"/>
    <n v="7.98"/>
    <n v="2"/>
    <n v="1"/>
    <n v="4.9954000000000001"/>
    <n v="2.9845999999999999"/>
    <x v="74"/>
  </r>
  <r>
    <d v="2003-12-11T00:00:00"/>
    <s v="SO63059"/>
    <n v="529"/>
    <n v="23313"/>
    <n v="9"/>
    <n v="3"/>
    <n v="2"/>
    <x v="27"/>
    <x v="0"/>
    <n v="1.4923"/>
    <n v="3.99"/>
    <n v="7.98"/>
    <n v="2"/>
    <n v="1"/>
    <n v="4.9954000000000001"/>
    <n v="2.9845999999999999"/>
    <x v="74"/>
  </r>
  <r>
    <d v="2003-07-12T00:00:00"/>
    <s v="SO63014"/>
    <n v="536"/>
    <n v="20930"/>
    <n v="8"/>
    <n v="3"/>
    <n v="2"/>
    <x v="9"/>
    <x v="4"/>
    <n v="11.2163"/>
    <n v="29.99"/>
    <n v="59.98"/>
    <n v="2"/>
    <n v="1"/>
    <n v="37.547399999999996"/>
    <n v="22.432600000000001"/>
    <x v="77"/>
  </r>
  <r>
    <d v="2003-08-12T00:00:00"/>
    <s v="SO63054"/>
    <n v="538"/>
    <n v="22753"/>
    <n v="1"/>
    <n v="3"/>
    <n v="2"/>
    <x v="32"/>
    <x v="2"/>
    <n v="8.0373000000000001"/>
    <n v="21.49"/>
    <n v="42.98"/>
    <n v="2"/>
    <n v="1"/>
    <n v="26.905399999999997"/>
    <n v="16.0746"/>
    <x v="75"/>
  </r>
  <r>
    <d v="2003-08-10T00:00:00"/>
    <s v="SO63045"/>
    <n v="528"/>
    <n v="12783"/>
    <n v="6"/>
    <n v="3"/>
    <n v="2"/>
    <x v="31"/>
    <x v="3"/>
    <n v="1.8663000000000001"/>
    <n v="4.99"/>
    <n v="9.98"/>
    <n v="2"/>
    <n v="1"/>
    <n v="6.2474000000000007"/>
    <n v="3.7326000000000001"/>
    <x v="73"/>
  </r>
  <r>
    <d v="2003-11-12T00:00:00"/>
    <s v="SO63018"/>
    <n v="484"/>
    <n v="27679"/>
    <n v="1"/>
    <n v="3"/>
    <n v="2"/>
    <x v="34"/>
    <x v="2"/>
    <n v="2.9733000000000001"/>
    <n v="7.95"/>
    <n v="15.9"/>
    <n v="2"/>
    <n v="1"/>
    <n v="9.9534000000000002"/>
    <n v="5.9466000000000001"/>
    <x v="94"/>
  </r>
  <r>
    <d v="2003-08-11T00:00:00"/>
    <s v="SO63106"/>
    <n v="529"/>
    <n v="25029"/>
    <n v="9"/>
    <n v="3"/>
    <n v="2"/>
    <x v="15"/>
    <x v="0"/>
    <n v="1.4923"/>
    <n v="3.99"/>
    <n v="7.98"/>
    <n v="2"/>
    <n v="1"/>
    <n v="4.9954000000000001"/>
    <n v="2.9845999999999999"/>
    <x v="74"/>
  </r>
  <r>
    <d v="2004-07-01T00:00:00"/>
    <s v="SO63108"/>
    <n v="528"/>
    <n v="13113"/>
    <n v="9"/>
    <n v="3"/>
    <n v="2"/>
    <x v="48"/>
    <x v="0"/>
    <n v="1.8663000000000001"/>
    <n v="4.99"/>
    <n v="9.98"/>
    <n v="2"/>
    <n v="1"/>
    <n v="6.2474000000000007"/>
    <n v="3.7326000000000001"/>
    <x v="73"/>
  </r>
  <r>
    <d v="2003-09-12T00:00:00"/>
    <s v="SO63098"/>
    <n v="462"/>
    <n v="19722"/>
    <n v="4"/>
    <n v="3"/>
    <n v="2"/>
    <x v="7"/>
    <x v="1"/>
    <n v="9.7135999999999996"/>
    <n v="23.548100000000002"/>
    <n v="47.096200000000003"/>
    <n v="2"/>
    <n v="1"/>
    <n v="27.669000000000004"/>
    <n v="19.427199999999999"/>
    <x v="96"/>
  </r>
  <r>
    <d v="2004-10-01T00:00:00"/>
    <s v="SO63076"/>
    <n v="482"/>
    <n v="24401"/>
    <n v="4"/>
    <n v="3"/>
    <n v="2"/>
    <x v="40"/>
    <x v="1"/>
    <n v="3.3622999999999998"/>
    <n v="8.99"/>
    <n v="17.98"/>
    <n v="2"/>
    <n v="1"/>
    <n v="11.255400000000002"/>
    <n v="6.7245999999999997"/>
    <x v="98"/>
  </r>
  <r>
    <d v="2003-01-11T00:00:00"/>
    <s v="SO63111"/>
    <n v="530"/>
    <n v="24668"/>
    <n v="4"/>
    <n v="3"/>
    <n v="2"/>
    <x v="30"/>
    <x v="1"/>
    <n v="1.8663000000000001"/>
    <n v="4.99"/>
    <n v="9.98"/>
    <n v="2"/>
    <n v="1"/>
    <n v="6.2474000000000007"/>
    <n v="3.7326000000000001"/>
    <x v="76"/>
  </r>
  <r>
    <d v="2003-12-12T00:00:00"/>
    <s v="SO63340"/>
    <n v="528"/>
    <n v="12448"/>
    <n v="1"/>
    <n v="3"/>
    <n v="2"/>
    <x v="3"/>
    <x v="2"/>
    <n v="1.8663000000000001"/>
    <n v="4.99"/>
    <n v="9.98"/>
    <n v="2"/>
    <n v="1"/>
    <n v="6.2474000000000007"/>
    <n v="3.7326000000000001"/>
    <x v="73"/>
  </r>
  <r>
    <d v="2004-02-01T00:00:00"/>
    <s v="SO63308"/>
    <n v="485"/>
    <n v="25254"/>
    <n v="1"/>
    <n v="3"/>
    <n v="2"/>
    <x v="43"/>
    <x v="2"/>
    <n v="8.2204999999999995"/>
    <n v="21.98"/>
    <n v="43.96"/>
    <n v="2"/>
    <n v="1"/>
    <n v="27.519000000000002"/>
    <n v="16.440999999999999"/>
    <x v="16"/>
  </r>
  <r>
    <d v="2003-06-11T00:00:00"/>
    <s v="SO63419"/>
    <n v="529"/>
    <n v="26955"/>
    <n v="10"/>
    <n v="3"/>
    <n v="2"/>
    <x v="4"/>
    <x v="5"/>
    <n v="1.4923"/>
    <n v="3.99"/>
    <n v="7.98"/>
    <n v="2"/>
    <n v="1"/>
    <n v="4.9954000000000001"/>
    <n v="2.9845999999999999"/>
    <x v="74"/>
  </r>
  <r>
    <d v="2003-07-12T00:00:00"/>
    <s v="SO63469"/>
    <n v="536"/>
    <n v="14646"/>
    <n v="4"/>
    <n v="3"/>
    <n v="2"/>
    <x v="9"/>
    <x v="1"/>
    <n v="11.2163"/>
    <n v="29.99"/>
    <n v="59.98"/>
    <n v="2"/>
    <n v="1"/>
    <n v="37.547399999999996"/>
    <n v="22.432600000000001"/>
    <x v="77"/>
  </r>
  <r>
    <d v="2003-03-11T00:00:00"/>
    <s v="SO63460"/>
    <n v="484"/>
    <n v="17823"/>
    <n v="7"/>
    <n v="3"/>
    <n v="2"/>
    <x v="19"/>
    <x v="6"/>
    <n v="2.9733000000000001"/>
    <n v="7.95"/>
    <n v="15.9"/>
    <n v="2"/>
    <n v="1"/>
    <n v="9.9534000000000002"/>
    <n v="5.9466000000000001"/>
    <x v="94"/>
  </r>
  <r>
    <d v="2003-10-10T00:00:00"/>
    <s v="SO63484"/>
    <n v="478"/>
    <n v="11996"/>
    <n v="9"/>
    <n v="3"/>
    <n v="2"/>
    <x v="28"/>
    <x v="0"/>
    <n v="3.7363"/>
    <n v="9.99"/>
    <n v="19.98"/>
    <n v="2"/>
    <n v="1"/>
    <n v="12.507400000000001"/>
    <n v="7.4725999999999999"/>
    <x v="42"/>
  </r>
  <r>
    <d v="2003-09-12T00:00:00"/>
    <s v="SO63532"/>
    <n v="466"/>
    <n v="15482"/>
    <n v="4"/>
    <n v="3"/>
    <n v="2"/>
    <x v="7"/>
    <x v="1"/>
    <n v="9.7135999999999996"/>
    <n v="23.548100000000002"/>
    <n v="47.096200000000003"/>
    <n v="2"/>
    <n v="1"/>
    <n v="27.669000000000004"/>
    <n v="19.427199999999999"/>
    <x v="99"/>
  </r>
  <r>
    <d v="2003-09-10T00:00:00"/>
    <s v="SO63535"/>
    <n v="530"/>
    <n v="17199"/>
    <n v="8"/>
    <n v="3"/>
    <n v="2"/>
    <x v="21"/>
    <x v="4"/>
    <n v="1.8663000000000001"/>
    <n v="4.99"/>
    <n v="9.98"/>
    <n v="2"/>
    <n v="1"/>
    <n v="6.2474000000000007"/>
    <n v="3.7326000000000001"/>
    <x v="76"/>
  </r>
  <r>
    <d v="2003-02-11T00:00:00"/>
    <s v="SO63547"/>
    <n v="530"/>
    <n v="11910"/>
    <n v="9"/>
    <n v="3"/>
    <n v="2"/>
    <x v="23"/>
    <x v="0"/>
    <n v="1.8663000000000001"/>
    <n v="4.99"/>
    <n v="9.98"/>
    <n v="2"/>
    <n v="1"/>
    <n v="6.2474000000000007"/>
    <n v="3.7326000000000001"/>
    <x v="76"/>
  </r>
  <r>
    <d v="2003-04-11T00:00:00"/>
    <s v="SO63559"/>
    <n v="529"/>
    <n v="17950"/>
    <n v="7"/>
    <n v="3"/>
    <n v="2"/>
    <x v="24"/>
    <x v="6"/>
    <n v="1.4923"/>
    <n v="3.99"/>
    <n v="7.98"/>
    <n v="2"/>
    <n v="1"/>
    <n v="4.9954000000000001"/>
    <n v="2.9845999999999999"/>
    <x v="74"/>
  </r>
  <r>
    <d v="2004-01-01T00:00:00"/>
    <s v="SO63599"/>
    <n v="478"/>
    <n v="15349"/>
    <n v="4"/>
    <n v="3"/>
    <n v="2"/>
    <x v="36"/>
    <x v="1"/>
    <n v="3.7363"/>
    <n v="9.99"/>
    <n v="19.98"/>
    <n v="2"/>
    <n v="1"/>
    <n v="12.507400000000001"/>
    <n v="7.4725999999999999"/>
    <x v="42"/>
  </r>
  <r>
    <d v="2003-02-11T00:00:00"/>
    <s v="SO63639"/>
    <n v="462"/>
    <n v="26473"/>
    <n v="1"/>
    <n v="3"/>
    <n v="2"/>
    <x v="23"/>
    <x v="2"/>
    <n v="9.7135999999999996"/>
    <n v="23.548100000000002"/>
    <n v="47.096200000000003"/>
    <n v="2"/>
    <n v="1"/>
    <n v="27.669000000000004"/>
    <n v="19.427199999999999"/>
    <x v="96"/>
  </r>
  <r>
    <d v="2003-02-11T00:00:00"/>
    <s v="SO63679"/>
    <n v="478"/>
    <n v="14211"/>
    <n v="9"/>
    <n v="3"/>
    <n v="2"/>
    <x v="23"/>
    <x v="0"/>
    <n v="3.7363"/>
    <n v="9.99"/>
    <n v="19.98"/>
    <n v="2"/>
    <n v="1"/>
    <n v="12.507400000000001"/>
    <n v="7.4725999999999999"/>
    <x v="42"/>
  </r>
  <r>
    <d v="2003-07-11T00:00:00"/>
    <s v="SO63687"/>
    <n v="529"/>
    <n v="20709"/>
    <n v="4"/>
    <n v="3"/>
    <n v="2"/>
    <x v="12"/>
    <x v="1"/>
    <n v="1.4923"/>
    <n v="3.99"/>
    <n v="7.98"/>
    <n v="2"/>
    <n v="1"/>
    <n v="4.9954000000000001"/>
    <n v="2.9845999999999999"/>
    <x v="74"/>
  </r>
  <r>
    <d v="2004-01-01T00:00:00"/>
    <s v="SO63691"/>
    <n v="484"/>
    <n v="15241"/>
    <n v="9"/>
    <n v="3"/>
    <n v="2"/>
    <x v="36"/>
    <x v="0"/>
    <n v="2.9733000000000001"/>
    <n v="7.95"/>
    <n v="15.9"/>
    <n v="2"/>
    <n v="1"/>
    <n v="9.9534000000000002"/>
    <n v="5.9466000000000001"/>
    <x v="94"/>
  </r>
  <r>
    <d v="2003-07-12T00:00:00"/>
    <s v="SO63756"/>
    <n v="462"/>
    <n v="12039"/>
    <n v="9"/>
    <n v="3"/>
    <n v="2"/>
    <x v="9"/>
    <x v="0"/>
    <n v="9.7135999999999996"/>
    <n v="23.548100000000002"/>
    <n v="47.096200000000003"/>
    <n v="2"/>
    <n v="1"/>
    <n v="27.669000000000004"/>
    <n v="19.427199999999999"/>
    <x v="96"/>
  </r>
  <r>
    <d v="2004-07-01T00:00:00"/>
    <s v="SO63698"/>
    <n v="529"/>
    <n v="22416"/>
    <n v="10"/>
    <n v="3"/>
    <n v="2"/>
    <x v="48"/>
    <x v="5"/>
    <n v="1.4923"/>
    <n v="3.99"/>
    <n v="7.98"/>
    <n v="2"/>
    <n v="1"/>
    <n v="4.9954000000000001"/>
    <n v="2.9845999999999999"/>
    <x v="74"/>
  </r>
  <r>
    <d v="2004-11-01T00:00:00"/>
    <s v="SO63816"/>
    <n v="538"/>
    <n v="22626"/>
    <n v="7"/>
    <n v="3"/>
    <n v="2"/>
    <x v="44"/>
    <x v="6"/>
    <n v="8.0373000000000001"/>
    <n v="21.49"/>
    <n v="42.98"/>
    <n v="2"/>
    <n v="1"/>
    <n v="26.905399999999997"/>
    <n v="16.0746"/>
    <x v="75"/>
  </r>
  <r>
    <d v="2003-07-11T00:00:00"/>
    <s v="SO63805"/>
    <n v="530"/>
    <n v="24739"/>
    <n v="4"/>
    <n v="3"/>
    <n v="2"/>
    <x v="12"/>
    <x v="1"/>
    <n v="1.8663000000000001"/>
    <n v="4.99"/>
    <n v="9.98"/>
    <n v="2"/>
    <n v="1"/>
    <n v="6.2474000000000007"/>
    <n v="3.7326000000000001"/>
    <x v="76"/>
  </r>
  <r>
    <d v="2003-08-11T00:00:00"/>
    <s v="SO63766"/>
    <n v="478"/>
    <n v="16260"/>
    <n v="10"/>
    <n v="3"/>
    <n v="2"/>
    <x v="15"/>
    <x v="5"/>
    <n v="3.7363"/>
    <n v="9.99"/>
    <n v="19.98"/>
    <n v="2"/>
    <n v="1"/>
    <n v="12.507400000000001"/>
    <n v="7.4725999999999999"/>
    <x v="42"/>
  </r>
  <r>
    <d v="2004-01-01T00:00:00"/>
    <s v="SO63758"/>
    <n v="529"/>
    <n v="20621"/>
    <n v="9"/>
    <n v="3"/>
    <n v="2"/>
    <x v="36"/>
    <x v="0"/>
    <n v="1.4923"/>
    <n v="3.99"/>
    <n v="7.98"/>
    <n v="2"/>
    <n v="1"/>
    <n v="4.9954000000000001"/>
    <n v="2.9845999999999999"/>
    <x v="74"/>
  </r>
  <r>
    <d v="2003-06-11T00:00:00"/>
    <s v="SO63955"/>
    <n v="478"/>
    <n v="15063"/>
    <n v="8"/>
    <n v="3"/>
    <n v="2"/>
    <x v="4"/>
    <x v="4"/>
    <n v="3.7363"/>
    <n v="9.99"/>
    <n v="19.98"/>
    <n v="2"/>
    <n v="1"/>
    <n v="12.507400000000001"/>
    <n v="7.4725999999999999"/>
    <x v="42"/>
  </r>
  <r>
    <d v="2004-08-01T00:00:00"/>
    <s v="SO64099"/>
    <n v="478"/>
    <n v="13215"/>
    <n v="4"/>
    <n v="3"/>
    <n v="2"/>
    <x v="45"/>
    <x v="1"/>
    <n v="3.7363"/>
    <n v="9.99"/>
    <n v="19.98"/>
    <n v="2"/>
    <n v="1"/>
    <n v="12.507400000000001"/>
    <n v="7.4725999999999999"/>
    <x v="42"/>
  </r>
  <r>
    <d v="2004-09-01T00:00:00"/>
    <s v="SO64112"/>
    <n v="529"/>
    <n v="23042"/>
    <n v="4"/>
    <n v="3"/>
    <n v="2"/>
    <x v="47"/>
    <x v="1"/>
    <n v="1.4923"/>
    <n v="3.99"/>
    <n v="7.98"/>
    <n v="2"/>
    <n v="1"/>
    <n v="4.9954000000000001"/>
    <n v="2.9845999999999999"/>
    <x v="74"/>
  </r>
  <r>
    <d v="2003-07-11T00:00:00"/>
    <s v="SO64113"/>
    <n v="462"/>
    <n v="20765"/>
    <n v="4"/>
    <n v="3"/>
    <n v="2"/>
    <x v="12"/>
    <x v="1"/>
    <n v="9.7135999999999996"/>
    <n v="23.548100000000002"/>
    <n v="47.096200000000003"/>
    <n v="2"/>
    <n v="1"/>
    <n v="27.669000000000004"/>
    <n v="19.427199999999999"/>
    <x v="96"/>
  </r>
  <r>
    <d v="2003-07-12T00:00:00"/>
    <s v="SO64272"/>
    <n v="478"/>
    <n v="14936"/>
    <n v="7"/>
    <n v="3"/>
    <n v="2"/>
    <x v="9"/>
    <x v="6"/>
    <n v="3.7363"/>
    <n v="9.99"/>
    <n v="19.98"/>
    <n v="2"/>
    <n v="1"/>
    <n v="12.507400000000001"/>
    <n v="7.4725999999999999"/>
    <x v="42"/>
  </r>
  <r>
    <d v="2003-07-12T00:00:00"/>
    <s v="SO64266"/>
    <n v="464"/>
    <n v="20542"/>
    <n v="4"/>
    <n v="3"/>
    <n v="2"/>
    <x v="9"/>
    <x v="1"/>
    <n v="9.7135999999999996"/>
    <n v="23.548100000000002"/>
    <n v="47.096200000000003"/>
    <n v="2"/>
    <n v="1"/>
    <n v="27.669000000000004"/>
    <n v="19.427199999999999"/>
    <x v="97"/>
  </r>
  <r>
    <d v="2003-09-12T00:00:00"/>
    <s v="SO64284"/>
    <n v="484"/>
    <n v="20626"/>
    <n v="9"/>
    <n v="3"/>
    <n v="2"/>
    <x v="7"/>
    <x v="0"/>
    <n v="2.9733000000000001"/>
    <n v="7.95"/>
    <n v="15.9"/>
    <n v="2"/>
    <n v="1"/>
    <n v="9.9534000000000002"/>
    <n v="5.9466000000000001"/>
    <x v="94"/>
  </r>
  <r>
    <d v="2004-11-01T00:00:00"/>
    <s v="SO64281"/>
    <n v="478"/>
    <n v="15365"/>
    <n v="4"/>
    <n v="3"/>
    <n v="2"/>
    <x v="44"/>
    <x v="1"/>
    <n v="3.7363"/>
    <n v="9.99"/>
    <n v="19.98"/>
    <n v="2"/>
    <n v="1"/>
    <n v="12.507400000000001"/>
    <n v="7.4725999999999999"/>
    <x v="42"/>
  </r>
  <r>
    <d v="2003-06-12T00:00:00"/>
    <s v="SO64369"/>
    <n v="464"/>
    <n v="23056"/>
    <n v="4"/>
    <n v="3"/>
    <n v="2"/>
    <x v="13"/>
    <x v="1"/>
    <n v="9.7135999999999996"/>
    <n v="23.548100000000002"/>
    <n v="47.096200000000003"/>
    <n v="2"/>
    <n v="1"/>
    <n v="27.669000000000004"/>
    <n v="19.427199999999999"/>
    <x v="97"/>
  </r>
  <r>
    <d v="2004-07-01T00:00:00"/>
    <s v="SO64308"/>
    <n v="481"/>
    <n v="19338"/>
    <n v="7"/>
    <n v="3"/>
    <n v="2"/>
    <x v="48"/>
    <x v="6"/>
    <n v="3.3622999999999998"/>
    <n v="8.99"/>
    <n v="17.98"/>
    <n v="2"/>
    <n v="1"/>
    <n v="11.255400000000002"/>
    <n v="6.7245999999999997"/>
    <x v="100"/>
  </r>
  <r>
    <d v="2003-02-12T00:00:00"/>
    <s v="SO64365"/>
    <n v="530"/>
    <n v="25886"/>
    <n v="1"/>
    <n v="3"/>
    <n v="2"/>
    <x v="8"/>
    <x v="2"/>
    <n v="1.8663000000000001"/>
    <n v="4.99"/>
    <n v="9.98"/>
    <n v="2"/>
    <n v="1"/>
    <n v="6.2474000000000007"/>
    <n v="3.7326000000000001"/>
    <x v="76"/>
  </r>
  <r>
    <d v="2004-02-02T00:00:00"/>
    <s v="SO64439"/>
    <n v="541"/>
    <n v="13908"/>
    <n v="6"/>
    <n v="3"/>
    <n v="2"/>
    <x v="61"/>
    <x v="3"/>
    <n v="10.8423"/>
    <n v="28.99"/>
    <n v="57.98"/>
    <n v="2"/>
    <n v="1"/>
    <n v="36.295400000000001"/>
    <n v="21.6846"/>
    <x v="49"/>
  </r>
  <r>
    <d v="2003-11-12T00:00:00"/>
    <s v="SO64377"/>
    <n v="462"/>
    <n v="12373"/>
    <n v="7"/>
    <n v="3"/>
    <n v="2"/>
    <x v="34"/>
    <x v="6"/>
    <n v="9.7135999999999996"/>
    <n v="23.548100000000002"/>
    <n v="47.096200000000003"/>
    <n v="2"/>
    <n v="1"/>
    <n v="27.669000000000004"/>
    <n v="19.427199999999999"/>
    <x v="96"/>
  </r>
  <r>
    <d v="2004-02-01T00:00:00"/>
    <s v="SO64427"/>
    <n v="528"/>
    <n v="15481"/>
    <n v="4"/>
    <n v="3"/>
    <n v="2"/>
    <x v="43"/>
    <x v="1"/>
    <n v="1.8663000000000001"/>
    <n v="4.99"/>
    <n v="9.98"/>
    <n v="2"/>
    <n v="1"/>
    <n v="6.2474000000000007"/>
    <n v="3.7326000000000001"/>
    <x v="73"/>
  </r>
  <r>
    <d v="2003-03-11T00:00:00"/>
    <s v="SO64431"/>
    <n v="466"/>
    <n v="25273"/>
    <n v="9"/>
    <n v="3"/>
    <n v="2"/>
    <x v="19"/>
    <x v="0"/>
    <n v="9.7135999999999996"/>
    <n v="23.548100000000002"/>
    <n v="47.096200000000003"/>
    <n v="2"/>
    <n v="1"/>
    <n v="27.669000000000004"/>
    <n v="19.427199999999999"/>
    <x v="99"/>
  </r>
  <r>
    <d v="2003-07-12T00:00:00"/>
    <s v="SO64383"/>
    <n v="481"/>
    <n v="29189"/>
    <n v="9"/>
    <n v="3"/>
    <n v="2"/>
    <x v="9"/>
    <x v="0"/>
    <n v="3.3622999999999998"/>
    <n v="8.99"/>
    <n v="17.98"/>
    <n v="2"/>
    <n v="1"/>
    <n v="11.255400000000002"/>
    <n v="6.7245999999999997"/>
    <x v="100"/>
  </r>
  <r>
    <d v="2003-01-12T00:00:00"/>
    <s v="SO64389"/>
    <n v="478"/>
    <n v="24837"/>
    <n v="8"/>
    <n v="3"/>
    <n v="2"/>
    <x v="17"/>
    <x v="4"/>
    <n v="3.7363"/>
    <n v="9.99"/>
    <n v="19.98"/>
    <n v="2"/>
    <n v="1"/>
    <n v="12.507400000000001"/>
    <n v="7.4725999999999999"/>
    <x v="42"/>
  </r>
  <r>
    <d v="2004-07-01T00:00:00"/>
    <s v="SO64473"/>
    <n v="462"/>
    <n v="29325"/>
    <n v="1"/>
    <n v="3"/>
    <n v="2"/>
    <x v="48"/>
    <x v="2"/>
    <n v="9.7135999999999996"/>
    <n v="23.548100000000002"/>
    <n v="47.096200000000003"/>
    <n v="2"/>
    <n v="1"/>
    <n v="27.669000000000004"/>
    <n v="19.427199999999999"/>
    <x v="96"/>
  </r>
  <r>
    <d v="2004-12-01T00:00:00"/>
    <s v="SO64508"/>
    <n v="529"/>
    <n v="23653"/>
    <n v="9"/>
    <n v="3"/>
    <n v="2"/>
    <x v="42"/>
    <x v="0"/>
    <n v="1.4923"/>
    <n v="3.99"/>
    <n v="7.98"/>
    <n v="2"/>
    <n v="1"/>
    <n v="4.9954000000000001"/>
    <n v="2.9845999999999999"/>
    <x v="74"/>
  </r>
  <r>
    <d v="2003-03-11T00:00:00"/>
    <s v="SO64454"/>
    <n v="478"/>
    <n v="12495"/>
    <n v="8"/>
    <n v="3"/>
    <n v="2"/>
    <x v="19"/>
    <x v="4"/>
    <n v="3.7363"/>
    <n v="9.99"/>
    <n v="19.98"/>
    <n v="2"/>
    <n v="1"/>
    <n v="12.507400000000001"/>
    <n v="7.4725999999999999"/>
    <x v="42"/>
  </r>
  <r>
    <d v="2004-02-02T00:00:00"/>
    <s v="SO64607"/>
    <n v="529"/>
    <n v="17621"/>
    <n v="4"/>
    <n v="3"/>
    <n v="2"/>
    <x v="61"/>
    <x v="1"/>
    <n v="1.4923"/>
    <n v="3.99"/>
    <n v="7.98"/>
    <n v="2"/>
    <n v="1"/>
    <n v="4.9954000000000001"/>
    <n v="2.9845999999999999"/>
    <x v="74"/>
  </r>
  <r>
    <d v="2003-11-12T00:00:00"/>
    <s v="SO64586"/>
    <n v="478"/>
    <n v="15492"/>
    <n v="1"/>
    <n v="3"/>
    <n v="2"/>
    <x v="34"/>
    <x v="2"/>
    <n v="3.7363"/>
    <n v="9.99"/>
    <n v="19.98"/>
    <n v="2"/>
    <n v="1"/>
    <n v="12.507400000000001"/>
    <n v="7.4725999999999999"/>
    <x v="42"/>
  </r>
  <r>
    <d v="2004-03-02T00:00:00"/>
    <s v="SO64601"/>
    <n v="541"/>
    <n v="24664"/>
    <n v="6"/>
    <n v="3"/>
    <n v="2"/>
    <x v="49"/>
    <x v="3"/>
    <n v="10.8423"/>
    <n v="28.99"/>
    <n v="57.98"/>
    <n v="2"/>
    <n v="1"/>
    <n v="36.295400000000001"/>
    <n v="21.6846"/>
    <x v="49"/>
  </r>
  <r>
    <d v="2003-05-11T00:00:00"/>
    <s v="SO64578"/>
    <n v="485"/>
    <n v="11320"/>
    <n v="4"/>
    <n v="3"/>
    <n v="2"/>
    <x v="39"/>
    <x v="1"/>
    <n v="8.2204999999999995"/>
    <n v="21.98"/>
    <n v="43.96"/>
    <n v="2"/>
    <n v="1"/>
    <n v="27.519000000000002"/>
    <n v="16.440999999999999"/>
    <x v="16"/>
  </r>
  <r>
    <d v="2003-07-11T00:00:00"/>
    <s v="SO64651"/>
    <n v="464"/>
    <n v="14643"/>
    <n v="1"/>
    <n v="3"/>
    <n v="2"/>
    <x v="12"/>
    <x v="2"/>
    <n v="9.7135999999999996"/>
    <n v="23.548100000000002"/>
    <n v="47.096200000000003"/>
    <n v="2"/>
    <n v="1"/>
    <n v="27.669000000000004"/>
    <n v="19.427199999999999"/>
    <x v="97"/>
  </r>
  <r>
    <d v="2003-10-12T00:00:00"/>
    <s v="SO64658"/>
    <n v="539"/>
    <n v="15037"/>
    <n v="9"/>
    <n v="3"/>
    <n v="2"/>
    <x v="14"/>
    <x v="0"/>
    <n v="9.3462999999999994"/>
    <n v="24.99"/>
    <n v="49.98"/>
    <n v="2"/>
    <n v="1"/>
    <n v="31.287399999999998"/>
    <n v="18.692599999999999"/>
    <x v="80"/>
  </r>
  <r>
    <d v="2004-06-01T00:00:00"/>
    <s v="SO64653"/>
    <n v="536"/>
    <n v="18948"/>
    <n v="4"/>
    <n v="3"/>
    <n v="2"/>
    <x v="46"/>
    <x v="1"/>
    <n v="11.2163"/>
    <n v="29.99"/>
    <n v="59.98"/>
    <n v="2"/>
    <n v="1"/>
    <n v="37.547399999999996"/>
    <n v="22.432600000000001"/>
    <x v="77"/>
  </r>
  <r>
    <d v="2003-08-11T00:00:00"/>
    <s v="SO64777"/>
    <n v="530"/>
    <n v="26491"/>
    <n v="1"/>
    <n v="3"/>
    <n v="2"/>
    <x v="15"/>
    <x v="2"/>
    <n v="1.8663000000000001"/>
    <n v="4.99"/>
    <n v="9.98"/>
    <n v="2"/>
    <n v="1"/>
    <n v="6.2474000000000007"/>
    <n v="3.7326000000000001"/>
    <x v="76"/>
  </r>
  <r>
    <d v="2004-12-01T00:00:00"/>
    <s v="SO64842"/>
    <n v="530"/>
    <n v="14200"/>
    <n v="7"/>
    <n v="3"/>
    <n v="2"/>
    <x v="42"/>
    <x v="6"/>
    <n v="1.8663000000000001"/>
    <n v="4.99"/>
    <n v="9.98"/>
    <n v="2"/>
    <n v="1"/>
    <n v="6.2474000000000007"/>
    <n v="3.7326000000000001"/>
    <x v="76"/>
  </r>
  <r>
    <d v="2003-05-12T00:00:00"/>
    <s v="SO64834"/>
    <n v="464"/>
    <n v="14728"/>
    <n v="1"/>
    <n v="3"/>
    <n v="2"/>
    <x v="6"/>
    <x v="2"/>
    <n v="9.7135999999999996"/>
    <n v="23.548100000000002"/>
    <n v="47.096200000000003"/>
    <n v="2"/>
    <n v="1"/>
    <n v="27.669000000000004"/>
    <n v="19.427199999999999"/>
    <x v="97"/>
  </r>
  <r>
    <d v="2004-01-02T00:00:00"/>
    <s v="SO64830"/>
    <n v="484"/>
    <n v="12168"/>
    <n v="1"/>
    <n v="3"/>
    <n v="2"/>
    <x v="58"/>
    <x v="2"/>
    <n v="2.9733000000000001"/>
    <n v="7.95"/>
    <n v="15.9"/>
    <n v="2"/>
    <n v="1"/>
    <n v="9.9534000000000002"/>
    <n v="5.9466000000000001"/>
    <x v="94"/>
  </r>
  <r>
    <d v="2003-07-11T00:00:00"/>
    <s v="SO64847"/>
    <n v="539"/>
    <n v="20750"/>
    <n v="4"/>
    <n v="3"/>
    <n v="2"/>
    <x v="12"/>
    <x v="1"/>
    <n v="9.3462999999999994"/>
    <n v="24.99"/>
    <n v="49.98"/>
    <n v="2"/>
    <n v="1"/>
    <n v="31.287399999999998"/>
    <n v="18.692599999999999"/>
    <x v="80"/>
  </r>
  <r>
    <d v="2004-01-02T00:00:00"/>
    <s v="SO64862"/>
    <n v="466"/>
    <n v="21037"/>
    <n v="8"/>
    <n v="3"/>
    <n v="2"/>
    <x v="58"/>
    <x v="4"/>
    <n v="9.7135999999999996"/>
    <n v="23.548100000000002"/>
    <n v="47.096200000000003"/>
    <n v="2"/>
    <n v="1"/>
    <n v="27.669000000000004"/>
    <n v="19.427199999999999"/>
    <x v="99"/>
  </r>
  <r>
    <d v="2003-05-11T00:00:00"/>
    <s v="SO64974"/>
    <n v="484"/>
    <n v="21718"/>
    <n v="4"/>
    <n v="3"/>
    <n v="2"/>
    <x v="39"/>
    <x v="1"/>
    <n v="2.9733000000000001"/>
    <n v="7.95"/>
    <n v="15.9"/>
    <n v="2"/>
    <n v="1"/>
    <n v="9.9534000000000002"/>
    <n v="5.9466000000000001"/>
    <x v="94"/>
  </r>
  <r>
    <d v="2003-07-11T00:00:00"/>
    <s v="SO65000"/>
    <n v="528"/>
    <n v="16678"/>
    <n v="6"/>
    <n v="3"/>
    <n v="2"/>
    <x v="12"/>
    <x v="3"/>
    <n v="1.8663000000000001"/>
    <n v="4.99"/>
    <n v="9.98"/>
    <n v="2"/>
    <n v="1"/>
    <n v="6.2474000000000007"/>
    <n v="3.7326000000000001"/>
    <x v="73"/>
  </r>
  <r>
    <d v="2004-08-02T00:00:00"/>
    <s v="SO65014"/>
    <n v="530"/>
    <n v="23328"/>
    <n v="4"/>
    <n v="3"/>
    <n v="2"/>
    <x v="50"/>
    <x v="1"/>
    <n v="1.8663000000000001"/>
    <n v="4.99"/>
    <n v="9.98"/>
    <n v="2"/>
    <n v="1"/>
    <n v="6.2474000000000007"/>
    <n v="3.7326000000000001"/>
    <x v="76"/>
  </r>
  <r>
    <d v="2003-12-12T00:00:00"/>
    <s v="SO65008"/>
    <n v="482"/>
    <n v="17736"/>
    <n v="9"/>
    <n v="3"/>
    <n v="2"/>
    <x v="3"/>
    <x v="0"/>
    <n v="3.3622999999999998"/>
    <n v="8.99"/>
    <n v="17.98"/>
    <n v="2"/>
    <n v="1"/>
    <n v="11.255400000000002"/>
    <n v="6.7245999999999997"/>
    <x v="98"/>
  </r>
  <r>
    <d v="2003-08-11T00:00:00"/>
    <s v="SO65084"/>
    <n v="529"/>
    <n v="23961"/>
    <n v="8"/>
    <n v="3"/>
    <n v="2"/>
    <x v="15"/>
    <x v="4"/>
    <n v="1.4923"/>
    <n v="3.99"/>
    <n v="7.98"/>
    <n v="2"/>
    <n v="1"/>
    <n v="4.9954000000000001"/>
    <n v="2.9845999999999999"/>
    <x v="74"/>
  </r>
  <r>
    <d v="2003-03-11T00:00:00"/>
    <s v="SO65088"/>
    <n v="530"/>
    <n v="29090"/>
    <n v="9"/>
    <n v="3"/>
    <n v="2"/>
    <x v="19"/>
    <x v="0"/>
    <n v="1.8663000000000001"/>
    <n v="4.99"/>
    <n v="9.98"/>
    <n v="2"/>
    <n v="1"/>
    <n v="6.2474000000000007"/>
    <n v="3.7326000000000001"/>
    <x v="76"/>
  </r>
  <r>
    <d v="2003-12-12T00:00:00"/>
    <s v="SO65022"/>
    <n v="484"/>
    <n v="11121"/>
    <n v="9"/>
    <n v="3"/>
    <n v="2"/>
    <x v="3"/>
    <x v="0"/>
    <n v="2.9733000000000001"/>
    <n v="7.95"/>
    <n v="15.9"/>
    <n v="2"/>
    <n v="1"/>
    <n v="9.9534000000000002"/>
    <n v="5.9466000000000001"/>
    <x v="94"/>
  </r>
  <r>
    <d v="2003-01-12T00:00:00"/>
    <s v="SO65060"/>
    <n v="464"/>
    <n v="14652"/>
    <n v="4"/>
    <n v="3"/>
    <n v="2"/>
    <x v="17"/>
    <x v="1"/>
    <n v="9.7135999999999996"/>
    <n v="23.548100000000002"/>
    <n v="47.096200000000003"/>
    <n v="2"/>
    <n v="1"/>
    <n v="27.669000000000004"/>
    <n v="19.427199999999999"/>
    <x v="97"/>
  </r>
  <r>
    <d v="2004-09-02T00:00:00"/>
    <s v="SO65064"/>
    <n v="485"/>
    <n v="15193"/>
    <n v="4"/>
    <n v="3"/>
    <n v="2"/>
    <x v="55"/>
    <x v="1"/>
    <n v="8.2204999999999995"/>
    <n v="21.98"/>
    <n v="43.96"/>
    <n v="2"/>
    <n v="1"/>
    <n v="27.519000000000002"/>
    <n v="16.440999999999999"/>
    <x v="16"/>
  </r>
  <r>
    <d v="2004-01-01T00:00:00"/>
    <s v="SO65131"/>
    <n v="478"/>
    <n v="19780"/>
    <n v="4"/>
    <n v="3"/>
    <n v="2"/>
    <x v="36"/>
    <x v="1"/>
    <n v="3.7363"/>
    <n v="9.99"/>
    <n v="19.98"/>
    <n v="2"/>
    <n v="1"/>
    <n v="12.507400000000001"/>
    <n v="7.4725999999999999"/>
    <x v="42"/>
  </r>
  <r>
    <d v="2003-03-11T00:00:00"/>
    <s v="SO65405"/>
    <n v="539"/>
    <n v="22433"/>
    <n v="10"/>
    <n v="3"/>
    <n v="2"/>
    <x v="19"/>
    <x v="5"/>
    <n v="9.3462999999999994"/>
    <n v="24.99"/>
    <n v="49.98"/>
    <n v="2"/>
    <n v="1"/>
    <n v="31.287399999999998"/>
    <n v="18.692599999999999"/>
    <x v="80"/>
  </r>
  <r>
    <d v="2003-04-12T00:00:00"/>
    <s v="SO65436"/>
    <n v="462"/>
    <n v="25829"/>
    <n v="9"/>
    <n v="3"/>
    <n v="2"/>
    <x v="26"/>
    <x v="0"/>
    <n v="9.7135999999999996"/>
    <n v="23.548100000000002"/>
    <n v="47.096200000000003"/>
    <n v="2"/>
    <n v="1"/>
    <n v="27.669000000000004"/>
    <n v="19.427199999999999"/>
    <x v="96"/>
  </r>
  <r>
    <d v="2003-11-12T00:00:00"/>
    <s v="SO65569"/>
    <n v="536"/>
    <n v="16318"/>
    <n v="10"/>
    <n v="3"/>
    <n v="2"/>
    <x v="34"/>
    <x v="5"/>
    <n v="11.2163"/>
    <n v="29.99"/>
    <n v="59.98"/>
    <n v="2"/>
    <n v="1"/>
    <n v="37.547399999999996"/>
    <n v="22.432600000000001"/>
    <x v="77"/>
  </r>
  <r>
    <d v="2003-03-12T00:00:00"/>
    <s v="SO65723"/>
    <n v="481"/>
    <n v="13241"/>
    <n v="6"/>
    <n v="3"/>
    <n v="2"/>
    <x v="38"/>
    <x v="3"/>
    <n v="3.3622999999999998"/>
    <n v="8.99"/>
    <n v="17.98"/>
    <n v="2"/>
    <n v="1"/>
    <n v="11.255400000000002"/>
    <n v="6.7245999999999997"/>
    <x v="100"/>
  </r>
  <r>
    <d v="2003-05-12T00:00:00"/>
    <s v="SO65740"/>
    <n v="539"/>
    <n v="21265"/>
    <n v="4"/>
    <n v="3"/>
    <n v="2"/>
    <x v="6"/>
    <x v="1"/>
    <n v="9.3462999999999994"/>
    <n v="24.99"/>
    <n v="49.98"/>
    <n v="2"/>
    <n v="1"/>
    <n v="31.287399999999998"/>
    <n v="18.692599999999999"/>
    <x v="80"/>
  </r>
  <r>
    <d v="2003-11-12T00:00:00"/>
    <s v="SO65778"/>
    <n v="528"/>
    <n v="15133"/>
    <n v="9"/>
    <n v="3"/>
    <n v="2"/>
    <x v="34"/>
    <x v="0"/>
    <n v="1.8663000000000001"/>
    <n v="4.99"/>
    <n v="9.98"/>
    <n v="2"/>
    <n v="1"/>
    <n v="6.2474000000000007"/>
    <n v="3.7326000000000001"/>
    <x v="73"/>
  </r>
  <r>
    <d v="2003-11-11T00:00:00"/>
    <s v="SO65839"/>
    <n v="484"/>
    <n v="25487"/>
    <n v="8"/>
    <n v="3"/>
    <n v="2"/>
    <x v="37"/>
    <x v="4"/>
    <n v="2.9733000000000001"/>
    <n v="7.95"/>
    <n v="15.9"/>
    <n v="2"/>
    <n v="1"/>
    <n v="9.9534000000000002"/>
    <n v="5.9466000000000001"/>
    <x v="94"/>
  </r>
  <r>
    <d v="2003-11-11T00:00:00"/>
    <s v="SO65870"/>
    <n v="466"/>
    <n v="17869"/>
    <n v="4"/>
    <n v="3"/>
    <n v="2"/>
    <x v="37"/>
    <x v="1"/>
    <n v="9.7135999999999996"/>
    <n v="23.548100000000002"/>
    <n v="47.096200000000003"/>
    <n v="2"/>
    <n v="1"/>
    <n v="27.669000000000004"/>
    <n v="19.427199999999999"/>
    <x v="99"/>
  </r>
  <r>
    <d v="2003-06-12T00:00:00"/>
    <s v="SO65856"/>
    <n v="478"/>
    <n v="14308"/>
    <n v="9"/>
    <n v="3"/>
    <n v="2"/>
    <x v="13"/>
    <x v="0"/>
    <n v="3.7363"/>
    <n v="9.99"/>
    <n v="19.98"/>
    <n v="2"/>
    <n v="1"/>
    <n v="12.507400000000001"/>
    <n v="7.4725999999999999"/>
    <x v="42"/>
  </r>
  <r>
    <d v="2004-09-02T00:00:00"/>
    <s v="SO65961"/>
    <n v="478"/>
    <n v="16262"/>
    <n v="7"/>
    <n v="3"/>
    <n v="2"/>
    <x v="55"/>
    <x v="6"/>
    <n v="3.7363"/>
    <n v="9.99"/>
    <n v="19.98"/>
    <n v="2"/>
    <n v="1"/>
    <n v="12.507400000000001"/>
    <n v="7.4725999999999999"/>
    <x v="42"/>
  </r>
  <r>
    <d v="2004-04-01T00:00:00"/>
    <s v="SO66061"/>
    <n v="478"/>
    <n v="14681"/>
    <n v="9"/>
    <n v="3"/>
    <n v="2"/>
    <x v="33"/>
    <x v="0"/>
    <n v="3.7363"/>
    <n v="9.99"/>
    <n v="19.98"/>
    <n v="2"/>
    <n v="1"/>
    <n v="12.507400000000001"/>
    <n v="7.4725999999999999"/>
    <x v="42"/>
  </r>
  <r>
    <d v="2004-12-02T00:00:00"/>
    <s v="SO66117"/>
    <n v="484"/>
    <n v="19300"/>
    <n v="8"/>
    <n v="3"/>
    <n v="2"/>
    <x v="54"/>
    <x v="4"/>
    <n v="2.9733000000000001"/>
    <n v="7.95"/>
    <n v="15.9"/>
    <n v="2"/>
    <n v="1"/>
    <n v="9.9534000000000002"/>
    <n v="5.9466000000000001"/>
    <x v="94"/>
  </r>
  <r>
    <d v="2004-09-01T00:00:00"/>
    <s v="SO66109"/>
    <n v="466"/>
    <n v="27998"/>
    <n v="6"/>
    <n v="3"/>
    <n v="2"/>
    <x v="47"/>
    <x v="3"/>
    <n v="9.7135999999999996"/>
    <n v="23.548100000000002"/>
    <n v="47.096200000000003"/>
    <n v="2"/>
    <n v="1"/>
    <n v="27.669000000000004"/>
    <n v="19.427199999999999"/>
    <x v="99"/>
  </r>
  <r>
    <d v="2004-08-02T00:00:00"/>
    <s v="SO66094"/>
    <n v="528"/>
    <n v="21107"/>
    <n v="8"/>
    <n v="3"/>
    <n v="2"/>
    <x v="50"/>
    <x v="4"/>
    <n v="1.8663000000000001"/>
    <n v="4.99"/>
    <n v="9.98"/>
    <n v="2"/>
    <n v="1"/>
    <n v="6.2474000000000007"/>
    <n v="3.7326000000000001"/>
    <x v="73"/>
  </r>
  <r>
    <d v="2004-06-02T00:00:00"/>
    <s v="SO66095"/>
    <n v="536"/>
    <n v="17793"/>
    <n v="10"/>
    <n v="3"/>
    <n v="2"/>
    <x v="52"/>
    <x v="5"/>
    <n v="11.2163"/>
    <n v="29.99"/>
    <n v="59.98"/>
    <n v="2"/>
    <n v="1"/>
    <n v="37.547399999999996"/>
    <n v="22.432600000000001"/>
    <x v="77"/>
  </r>
  <r>
    <d v="2004-06-02T00:00:00"/>
    <s v="SO66079"/>
    <n v="539"/>
    <n v="25737"/>
    <n v="8"/>
    <n v="3"/>
    <n v="2"/>
    <x v="52"/>
    <x v="4"/>
    <n v="9.3462999999999994"/>
    <n v="24.99"/>
    <n v="49.98"/>
    <n v="2"/>
    <n v="1"/>
    <n v="31.287399999999998"/>
    <n v="18.692599999999999"/>
    <x v="80"/>
  </r>
  <r>
    <d v="2004-01-02T00:00:00"/>
    <s v="SO66185"/>
    <n v="478"/>
    <n v="19831"/>
    <n v="4"/>
    <n v="3"/>
    <n v="2"/>
    <x v="58"/>
    <x v="1"/>
    <n v="3.7363"/>
    <n v="9.99"/>
    <n v="19.98"/>
    <n v="2"/>
    <n v="1"/>
    <n v="12.507400000000001"/>
    <n v="7.4725999999999999"/>
    <x v="42"/>
  </r>
  <r>
    <d v="2003-07-12T00:00:00"/>
    <s v="SO66187"/>
    <n v="478"/>
    <n v="17400"/>
    <n v="6"/>
    <n v="3"/>
    <n v="2"/>
    <x v="9"/>
    <x v="3"/>
    <n v="3.7363"/>
    <n v="9.99"/>
    <n v="19.98"/>
    <n v="2"/>
    <n v="1"/>
    <n v="12.507400000000001"/>
    <n v="7.4725999999999999"/>
    <x v="42"/>
  </r>
  <r>
    <d v="2003-05-12T00:00:00"/>
    <s v="SO66196"/>
    <n v="530"/>
    <n v="26539"/>
    <n v="4"/>
    <n v="3"/>
    <n v="2"/>
    <x v="6"/>
    <x v="1"/>
    <n v="1.8663000000000001"/>
    <n v="4.99"/>
    <n v="9.98"/>
    <n v="2"/>
    <n v="1"/>
    <n v="6.2474000000000007"/>
    <n v="3.7326000000000001"/>
    <x v="76"/>
  </r>
  <r>
    <d v="2003-09-12T00:00:00"/>
    <s v="SO66241"/>
    <n v="478"/>
    <n v="16066"/>
    <n v="4"/>
    <n v="3"/>
    <n v="2"/>
    <x v="7"/>
    <x v="1"/>
    <n v="3.7363"/>
    <n v="9.99"/>
    <n v="19.98"/>
    <n v="2"/>
    <n v="1"/>
    <n v="12.507400000000001"/>
    <n v="7.4725999999999999"/>
    <x v="42"/>
  </r>
  <r>
    <d v="2004-10-02T00:00:00"/>
    <s v="SO66231"/>
    <n v="485"/>
    <n v="15359"/>
    <n v="1"/>
    <n v="3"/>
    <n v="2"/>
    <x v="59"/>
    <x v="2"/>
    <n v="8.2204999999999995"/>
    <n v="21.98"/>
    <n v="43.96"/>
    <n v="2"/>
    <n v="1"/>
    <n v="27.519000000000002"/>
    <n v="16.440999999999999"/>
    <x v="16"/>
  </r>
  <r>
    <d v="2004-09-02T00:00:00"/>
    <s v="SO66440"/>
    <n v="478"/>
    <n v="24483"/>
    <n v="9"/>
    <n v="3"/>
    <n v="2"/>
    <x v="55"/>
    <x v="0"/>
    <n v="3.7363"/>
    <n v="9.99"/>
    <n v="19.98"/>
    <n v="2"/>
    <n v="1"/>
    <n v="12.507400000000001"/>
    <n v="7.4725999999999999"/>
    <x v="42"/>
  </r>
  <r>
    <d v="2004-08-02T00:00:00"/>
    <s v="SO66477"/>
    <n v="478"/>
    <n v="12886"/>
    <n v="4"/>
    <n v="3"/>
    <n v="2"/>
    <x v="50"/>
    <x v="1"/>
    <n v="3.7363"/>
    <n v="9.99"/>
    <n v="19.98"/>
    <n v="2"/>
    <n v="1"/>
    <n v="12.507400000000001"/>
    <n v="7.4725999999999999"/>
    <x v="42"/>
  </r>
  <r>
    <d v="2004-06-01T00:00:00"/>
    <s v="SO66564"/>
    <n v="529"/>
    <n v="12398"/>
    <n v="7"/>
    <n v="3"/>
    <n v="2"/>
    <x v="46"/>
    <x v="6"/>
    <n v="1.4923"/>
    <n v="3.99"/>
    <n v="7.98"/>
    <n v="2"/>
    <n v="1"/>
    <n v="4.9954000000000001"/>
    <n v="2.9845999999999999"/>
    <x v="74"/>
  </r>
  <r>
    <d v="2004-06-02T00:00:00"/>
    <s v="SO66551"/>
    <n v="541"/>
    <n v="24783"/>
    <n v="4"/>
    <n v="3"/>
    <n v="2"/>
    <x v="52"/>
    <x v="1"/>
    <n v="10.8423"/>
    <n v="28.99"/>
    <n v="57.98"/>
    <n v="2"/>
    <n v="1"/>
    <n v="36.295400000000001"/>
    <n v="21.6846"/>
    <x v="49"/>
  </r>
  <r>
    <d v="2004-06-02T00:00:00"/>
    <s v="SO66560"/>
    <n v="464"/>
    <n v="21246"/>
    <n v="4"/>
    <n v="3"/>
    <n v="2"/>
    <x v="52"/>
    <x v="1"/>
    <n v="9.7135999999999996"/>
    <n v="23.548100000000002"/>
    <n v="47.096200000000003"/>
    <n v="2"/>
    <n v="1"/>
    <n v="27.669000000000004"/>
    <n v="19.427199999999999"/>
    <x v="97"/>
  </r>
  <r>
    <d v="2003-01-12T00:00:00"/>
    <s v="SO66612"/>
    <n v="464"/>
    <n v="14172"/>
    <n v="10"/>
    <n v="3"/>
    <n v="2"/>
    <x v="17"/>
    <x v="5"/>
    <n v="9.7135999999999996"/>
    <n v="23.548100000000002"/>
    <n v="47.096200000000003"/>
    <n v="2"/>
    <n v="1"/>
    <n v="27.669000000000004"/>
    <n v="19.427199999999999"/>
    <x v="97"/>
  </r>
  <r>
    <d v="2004-10-02T00:00:00"/>
    <s v="SO66641"/>
    <n v="478"/>
    <n v="16263"/>
    <n v="8"/>
    <n v="3"/>
    <n v="2"/>
    <x v="59"/>
    <x v="4"/>
    <n v="3.7363"/>
    <n v="9.99"/>
    <n v="19.98"/>
    <n v="2"/>
    <n v="1"/>
    <n v="12.507400000000001"/>
    <n v="7.4725999999999999"/>
    <x v="42"/>
  </r>
  <r>
    <d v="2004-05-03T00:00:00"/>
    <s v="SO66739"/>
    <n v="478"/>
    <n v="13358"/>
    <n v="6"/>
    <n v="3"/>
    <n v="2"/>
    <x v="62"/>
    <x v="3"/>
    <n v="3.7363"/>
    <n v="9.99"/>
    <n v="19.98"/>
    <n v="2"/>
    <n v="1"/>
    <n v="12.507400000000001"/>
    <n v="7.4725999999999999"/>
    <x v="42"/>
  </r>
  <r>
    <d v="2004-01-03T00:00:00"/>
    <s v="SO66708"/>
    <n v="478"/>
    <n v="19030"/>
    <n v="8"/>
    <n v="3"/>
    <n v="2"/>
    <x v="65"/>
    <x v="4"/>
    <n v="3.7363"/>
    <n v="9.99"/>
    <n v="19.98"/>
    <n v="2"/>
    <n v="1"/>
    <n v="12.507400000000001"/>
    <n v="7.4725999999999999"/>
    <x v="42"/>
  </r>
  <r>
    <d v="2004-07-02T00:00:00"/>
    <s v="SO66812"/>
    <n v="536"/>
    <n v="14744"/>
    <n v="1"/>
    <n v="3"/>
    <n v="2"/>
    <x v="53"/>
    <x v="2"/>
    <n v="11.2163"/>
    <n v="29.99"/>
    <n v="59.98"/>
    <n v="2"/>
    <n v="1"/>
    <n v="37.547399999999996"/>
    <n v="22.432600000000001"/>
    <x v="77"/>
  </r>
  <r>
    <d v="2004-05-03T00:00:00"/>
    <s v="SO66813"/>
    <n v="528"/>
    <n v="15778"/>
    <n v="1"/>
    <n v="3"/>
    <n v="2"/>
    <x v="62"/>
    <x v="2"/>
    <n v="1.8663000000000001"/>
    <n v="4.99"/>
    <n v="9.98"/>
    <n v="2"/>
    <n v="1"/>
    <n v="6.2474000000000007"/>
    <n v="3.7326000000000001"/>
    <x v="73"/>
  </r>
  <r>
    <d v="2004-01-03T00:00:00"/>
    <s v="SO66782"/>
    <n v="478"/>
    <n v="17974"/>
    <n v="10"/>
    <n v="3"/>
    <n v="2"/>
    <x v="65"/>
    <x v="5"/>
    <n v="3.7363"/>
    <n v="9.99"/>
    <n v="19.98"/>
    <n v="2"/>
    <n v="1"/>
    <n v="12.507400000000001"/>
    <n v="7.4725999999999999"/>
    <x v="42"/>
  </r>
  <r>
    <d v="2004-10-02T00:00:00"/>
    <s v="SO66872"/>
    <n v="529"/>
    <n v="21219"/>
    <n v="9"/>
    <n v="3"/>
    <n v="2"/>
    <x v="59"/>
    <x v="0"/>
    <n v="1.4923"/>
    <n v="3.99"/>
    <n v="7.98"/>
    <n v="2"/>
    <n v="1"/>
    <n v="4.9954000000000001"/>
    <n v="2.9845999999999999"/>
    <x v="74"/>
  </r>
  <r>
    <d v="2004-11-01T00:00:00"/>
    <s v="SO66995"/>
    <n v="528"/>
    <n v="12018"/>
    <n v="4"/>
    <n v="3"/>
    <n v="2"/>
    <x v="44"/>
    <x v="1"/>
    <n v="1.8663000000000001"/>
    <n v="4.99"/>
    <n v="9.98"/>
    <n v="2"/>
    <n v="1"/>
    <n v="6.2474000000000007"/>
    <n v="3.7326000000000001"/>
    <x v="73"/>
  </r>
  <r>
    <d v="2004-02-03T00:00:00"/>
    <s v="SO67014"/>
    <n v="530"/>
    <n v="16823"/>
    <n v="10"/>
    <n v="3"/>
    <n v="2"/>
    <x v="60"/>
    <x v="5"/>
    <n v="1.8663000000000001"/>
    <n v="4.99"/>
    <n v="9.98"/>
    <n v="2"/>
    <n v="1"/>
    <n v="6.2474000000000007"/>
    <n v="3.7326000000000001"/>
    <x v="76"/>
  </r>
  <r>
    <d v="2004-04-01T00:00:00"/>
    <s v="SO67004"/>
    <n v="528"/>
    <n v="14279"/>
    <n v="9"/>
    <n v="3"/>
    <n v="2"/>
    <x v="33"/>
    <x v="0"/>
    <n v="1.8663000000000001"/>
    <n v="4.99"/>
    <n v="9.98"/>
    <n v="2"/>
    <n v="1"/>
    <n v="6.2474000000000007"/>
    <n v="3.7326000000000001"/>
    <x v="73"/>
  </r>
  <r>
    <d v="2004-04-02T00:00:00"/>
    <s v="SO67064"/>
    <n v="535"/>
    <n v="22230"/>
    <n v="6"/>
    <n v="3"/>
    <n v="2"/>
    <x v="56"/>
    <x v="3"/>
    <n v="9.3462999999999994"/>
    <n v="24.99"/>
    <n v="49.98"/>
    <n v="2"/>
    <n v="1"/>
    <n v="31.287399999999998"/>
    <n v="18.692599999999999"/>
    <x v="63"/>
  </r>
  <r>
    <d v="2004-07-01T00:00:00"/>
    <s v="SO67137"/>
    <n v="466"/>
    <n v="21160"/>
    <n v="4"/>
    <n v="3"/>
    <n v="2"/>
    <x v="48"/>
    <x v="1"/>
    <n v="9.7135999999999996"/>
    <n v="23.548100000000002"/>
    <n v="47.096200000000003"/>
    <n v="2"/>
    <n v="1"/>
    <n v="27.669000000000004"/>
    <n v="19.427199999999999"/>
    <x v="99"/>
  </r>
  <r>
    <d v="2003-03-12T00:00:00"/>
    <s v="SO67133"/>
    <n v="484"/>
    <n v="14275"/>
    <n v="9"/>
    <n v="3"/>
    <n v="2"/>
    <x v="38"/>
    <x v="0"/>
    <n v="2.9733000000000001"/>
    <n v="7.95"/>
    <n v="15.9"/>
    <n v="2"/>
    <n v="1"/>
    <n v="9.9534000000000002"/>
    <n v="5.9466000000000001"/>
    <x v="94"/>
  </r>
  <r>
    <d v="2004-06-01T00:00:00"/>
    <s v="SO67131"/>
    <n v="529"/>
    <n v="25832"/>
    <n v="9"/>
    <n v="3"/>
    <n v="2"/>
    <x v="46"/>
    <x v="0"/>
    <n v="1.4923"/>
    <n v="3.99"/>
    <n v="7.98"/>
    <n v="2"/>
    <n v="1"/>
    <n v="4.9954000000000001"/>
    <n v="2.9845999999999999"/>
    <x v="74"/>
  </r>
  <r>
    <d v="2003-09-12T00:00:00"/>
    <s v="SO67169"/>
    <n v="484"/>
    <n v="24659"/>
    <n v="6"/>
    <n v="3"/>
    <n v="2"/>
    <x v="7"/>
    <x v="3"/>
    <n v="2.9733000000000001"/>
    <n v="7.95"/>
    <n v="15.9"/>
    <n v="2"/>
    <n v="1"/>
    <n v="9.9534000000000002"/>
    <n v="5.9466000000000001"/>
    <x v="94"/>
  </r>
  <r>
    <d v="2004-11-03T00:00:00"/>
    <s v="SO67249"/>
    <n v="528"/>
    <n v="14300"/>
    <n v="9"/>
    <n v="3"/>
    <n v="2"/>
    <x v="66"/>
    <x v="0"/>
    <n v="1.8663000000000001"/>
    <n v="4.99"/>
    <n v="9.98"/>
    <n v="2"/>
    <n v="1"/>
    <n v="6.2474000000000007"/>
    <n v="3.7326000000000001"/>
    <x v="73"/>
  </r>
  <r>
    <d v="2003-12-12T00:00:00"/>
    <s v="SO67243"/>
    <n v="528"/>
    <n v="15937"/>
    <n v="1"/>
    <n v="3"/>
    <n v="2"/>
    <x v="3"/>
    <x v="2"/>
    <n v="1.8663000000000001"/>
    <n v="4.99"/>
    <n v="9.98"/>
    <n v="2"/>
    <n v="1"/>
    <n v="6.2474000000000007"/>
    <n v="3.7326000000000001"/>
    <x v="73"/>
  </r>
  <r>
    <d v="2004-05-03T00:00:00"/>
    <s v="SO67253"/>
    <n v="530"/>
    <n v="23666"/>
    <n v="1"/>
    <n v="3"/>
    <n v="2"/>
    <x v="62"/>
    <x v="2"/>
    <n v="1.8663000000000001"/>
    <n v="4.99"/>
    <n v="9.98"/>
    <n v="2"/>
    <n v="1"/>
    <n v="6.2474000000000007"/>
    <n v="3.7326000000000001"/>
    <x v="76"/>
  </r>
  <r>
    <d v="2003-06-12T00:00:00"/>
    <s v="SO67257"/>
    <n v="539"/>
    <n v="17871"/>
    <n v="1"/>
    <n v="3"/>
    <n v="2"/>
    <x v="13"/>
    <x v="2"/>
    <n v="9.3462999999999994"/>
    <n v="24.99"/>
    <n v="49.98"/>
    <n v="2"/>
    <n v="1"/>
    <n v="31.287399999999998"/>
    <n v="18.692599999999999"/>
    <x v="80"/>
  </r>
  <r>
    <d v="2004-03-01T00:00:00"/>
    <s v="SO67394"/>
    <n v="528"/>
    <n v="18200"/>
    <n v="9"/>
    <n v="3"/>
    <n v="2"/>
    <x v="41"/>
    <x v="0"/>
    <n v="1.8663000000000001"/>
    <n v="4.99"/>
    <n v="9.98"/>
    <n v="2"/>
    <n v="1"/>
    <n v="6.2474000000000007"/>
    <n v="3.7326000000000001"/>
    <x v="73"/>
  </r>
  <r>
    <d v="2004-02-01T00:00:00"/>
    <s v="SO67392"/>
    <n v="539"/>
    <n v="26135"/>
    <n v="9"/>
    <n v="3"/>
    <n v="2"/>
    <x v="43"/>
    <x v="0"/>
    <n v="9.3462999999999994"/>
    <n v="24.99"/>
    <n v="49.98"/>
    <n v="2"/>
    <n v="1"/>
    <n v="31.287399999999998"/>
    <n v="18.692599999999999"/>
    <x v="80"/>
  </r>
  <r>
    <d v="2004-04-01T00:00:00"/>
    <s v="SO67405"/>
    <n v="539"/>
    <n v="18227"/>
    <n v="1"/>
    <n v="3"/>
    <n v="2"/>
    <x v="33"/>
    <x v="2"/>
    <n v="9.3462999999999994"/>
    <n v="24.99"/>
    <n v="49.98"/>
    <n v="2"/>
    <n v="1"/>
    <n v="31.287399999999998"/>
    <n v="18.692599999999999"/>
    <x v="80"/>
  </r>
  <r>
    <d v="2003-05-12T00:00:00"/>
    <s v="SO67469"/>
    <n v="538"/>
    <n v="23582"/>
    <n v="4"/>
    <n v="3"/>
    <n v="2"/>
    <x v="6"/>
    <x v="1"/>
    <n v="8.0373000000000001"/>
    <n v="21.49"/>
    <n v="42.98"/>
    <n v="2"/>
    <n v="1"/>
    <n v="26.905399999999997"/>
    <n v="16.0746"/>
    <x v="75"/>
  </r>
  <r>
    <d v="2004-12-03T00:00:00"/>
    <s v="SO67561"/>
    <n v="541"/>
    <n v="24235"/>
    <n v="6"/>
    <n v="3"/>
    <n v="2"/>
    <x v="72"/>
    <x v="3"/>
    <n v="10.8423"/>
    <n v="28.99"/>
    <n v="57.98"/>
    <n v="2"/>
    <n v="1"/>
    <n v="36.295400000000001"/>
    <n v="21.6846"/>
    <x v="49"/>
  </r>
  <r>
    <d v="2004-08-01T00:00:00"/>
    <s v="SO67532"/>
    <n v="482"/>
    <n v="29370"/>
    <n v="8"/>
    <n v="3"/>
    <n v="2"/>
    <x v="45"/>
    <x v="4"/>
    <n v="3.3622999999999998"/>
    <n v="8.99"/>
    <n v="17.98"/>
    <n v="2"/>
    <n v="1"/>
    <n v="11.255400000000002"/>
    <n v="6.7245999999999997"/>
    <x v="98"/>
  </r>
  <r>
    <d v="2004-06-02T00:00:00"/>
    <s v="SO67509"/>
    <n v="485"/>
    <n v="21702"/>
    <n v="6"/>
    <n v="3"/>
    <n v="2"/>
    <x v="52"/>
    <x v="3"/>
    <n v="8.2204999999999995"/>
    <n v="21.98"/>
    <n v="43.96"/>
    <n v="2"/>
    <n v="1"/>
    <n v="27.519000000000002"/>
    <n v="16.440999999999999"/>
    <x v="16"/>
  </r>
  <r>
    <d v="2004-08-03T00:00:00"/>
    <s v="SO67738"/>
    <n v="478"/>
    <n v="16867"/>
    <n v="4"/>
    <n v="3"/>
    <n v="2"/>
    <x v="63"/>
    <x v="1"/>
    <n v="3.7363"/>
    <n v="9.99"/>
    <n v="19.98"/>
    <n v="2"/>
    <n v="1"/>
    <n v="12.507400000000001"/>
    <n v="7.4725999999999999"/>
    <x v="42"/>
  </r>
  <r>
    <d v="2004-12-02T00:00:00"/>
    <s v="SO67755"/>
    <n v="529"/>
    <n v="23454"/>
    <n v="4"/>
    <n v="3"/>
    <n v="2"/>
    <x v="54"/>
    <x v="1"/>
    <n v="1.4923"/>
    <n v="3.99"/>
    <n v="7.98"/>
    <n v="2"/>
    <n v="1"/>
    <n v="4.9954000000000001"/>
    <n v="2.9845999999999999"/>
    <x v="74"/>
  </r>
  <r>
    <d v="2004-04-01T00:00:00"/>
    <s v="SO67711"/>
    <n v="485"/>
    <n v="12202"/>
    <n v="6"/>
    <n v="3"/>
    <n v="2"/>
    <x v="33"/>
    <x v="3"/>
    <n v="8.2204999999999995"/>
    <n v="21.98"/>
    <n v="43.96"/>
    <n v="2"/>
    <n v="1"/>
    <n v="27.519000000000002"/>
    <n v="16.440999999999999"/>
    <x v="16"/>
  </r>
  <r>
    <d v="2004-04-01T00:00:00"/>
    <s v="SO67823"/>
    <n v="541"/>
    <n v="12623"/>
    <n v="10"/>
    <n v="3"/>
    <n v="2"/>
    <x v="33"/>
    <x v="5"/>
    <n v="10.8423"/>
    <n v="28.99"/>
    <n v="57.98"/>
    <n v="2"/>
    <n v="1"/>
    <n v="36.295400000000001"/>
    <n v="21.6846"/>
    <x v="49"/>
  </r>
  <r>
    <d v="2003-12-12T00:00:00"/>
    <s v="SO68018"/>
    <n v="529"/>
    <n v="23733"/>
    <n v="1"/>
    <n v="3"/>
    <n v="2"/>
    <x v="3"/>
    <x v="2"/>
    <n v="1.4923"/>
    <n v="3.99"/>
    <n v="7.98"/>
    <n v="2"/>
    <n v="1"/>
    <n v="4.9954000000000001"/>
    <n v="2.9845999999999999"/>
    <x v="74"/>
  </r>
  <r>
    <d v="2004-08-01T00:00:00"/>
    <s v="SO68088"/>
    <n v="530"/>
    <n v="13001"/>
    <n v="9"/>
    <n v="3"/>
    <n v="2"/>
    <x v="45"/>
    <x v="0"/>
    <n v="1.8663000000000001"/>
    <n v="4.99"/>
    <n v="9.98"/>
    <n v="2"/>
    <n v="1"/>
    <n v="6.2474000000000007"/>
    <n v="3.7326000000000001"/>
    <x v="76"/>
  </r>
  <r>
    <d v="2004-03-01T00:00:00"/>
    <s v="SO68128"/>
    <n v="466"/>
    <n v="13244"/>
    <n v="1"/>
    <n v="3"/>
    <n v="2"/>
    <x v="41"/>
    <x v="2"/>
    <n v="9.7135999999999996"/>
    <n v="23.548100000000002"/>
    <n v="47.096200000000003"/>
    <n v="2"/>
    <n v="1"/>
    <n v="27.669000000000004"/>
    <n v="19.427199999999999"/>
    <x v="99"/>
  </r>
  <r>
    <d v="2004-07-02T00:00:00"/>
    <s v="SO68144"/>
    <n v="529"/>
    <n v="18562"/>
    <n v="4"/>
    <n v="3"/>
    <n v="2"/>
    <x v="53"/>
    <x v="1"/>
    <n v="1.4923"/>
    <n v="3.99"/>
    <n v="7.98"/>
    <n v="2"/>
    <n v="1"/>
    <n v="4.9954000000000001"/>
    <n v="2.9845999999999999"/>
    <x v="74"/>
  </r>
  <r>
    <d v="2004-04-02T00:00:00"/>
    <s v="SO68194"/>
    <n v="539"/>
    <n v="14272"/>
    <n v="1"/>
    <n v="3"/>
    <n v="2"/>
    <x v="56"/>
    <x v="2"/>
    <n v="9.3462999999999994"/>
    <n v="24.99"/>
    <n v="49.98"/>
    <n v="2"/>
    <n v="1"/>
    <n v="31.287399999999998"/>
    <n v="18.692599999999999"/>
    <x v="80"/>
  </r>
  <r>
    <d v="2004-11-02T00:00:00"/>
    <s v="SO68324"/>
    <n v="528"/>
    <n v="16866"/>
    <n v="4"/>
    <n v="3"/>
    <n v="2"/>
    <x v="57"/>
    <x v="1"/>
    <n v="1.8663000000000001"/>
    <n v="4.99"/>
    <n v="9.98"/>
    <n v="2"/>
    <n v="1"/>
    <n v="6.2474000000000007"/>
    <n v="3.7326000000000001"/>
    <x v="73"/>
  </r>
  <r>
    <d v="2004-11-01T00:00:00"/>
    <s v="SO68280"/>
    <n v="478"/>
    <n v="19028"/>
    <n v="7"/>
    <n v="3"/>
    <n v="2"/>
    <x v="44"/>
    <x v="6"/>
    <n v="3.7363"/>
    <n v="9.99"/>
    <n v="19.98"/>
    <n v="2"/>
    <n v="1"/>
    <n v="12.507400000000001"/>
    <n v="7.4725999999999999"/>
    <x v="42"/>
  </r>
  <r>
    <d v="2004-05-02T00:00:00"/>
    <s v="SO68382"/>
    <n v="541"/>
    <n v="27764"/>
    <n v="7"/>
    <n v="3"/>
    <n v="2"/>
    <x v="51"/>
    <x v="6"/>
    <n v="10.8423"/>
    <n v="28.99"/>
    <n v="57.98"/>
    <n v="2"/>
    <n v="1"/>
    <n v="36.295400000000001"/>
    <n v="21.6846"/>
    <x v="49"/>
  </r>
  <r>
    <d v="2004-06-02T00:00:00"/>
    <s v="SO68410"/>
    <n v="478"/>
    <n v="18633"/>
    <n v="10"/>
    <n v="3"/>
    <n v="2"/>
    <x v="52"/>
    <x v="5"/>
    <n v="3.7363"/>
    <n v="9.99"/>
    <n v="19.98"/>
    <n v="2"/>
    <n v="1"/>
    <n v="12.507400000000001"/>
    <n v="7.4725999999999999"/>
    <x v="42"/>
  </r>
  <r>
    <d v="2004-05-01T00:00:00"/>
    <s v="SO68431"/>
    <n v="464"/>
    <n v="15102"/>
    <n v="10"/>
    <n v="3"/>
    <n v="2"/>
    <x v="35"/>
    <x v="5"/>
    <n v="9.7135999999999996"/>
    <n v="23.548100000000002"/>
    <n v="47.096200000000003"/>
    <n v="2"/>
    <n v="1"/>
    <n v="27.669000000000004"/>
    <n v="19.427199999999999"/>
    <x v="97"/>
  </r>
  <r>
    <d v="2004-07-01T00:00:00"/>
    <s v="SO68420"/>
    <n v="485"/>
    <n v="11841"/>
    <n v="6"/>
    <n v="3"/>
    <n v="2"/>
    <x v="48"/>
    <x v="3"/>
    <n v="8.2204999999999995"/>
    <n v="21.98"/>
    <n v="43.96"/>
    <n v="2"/>
    <n v="1"/>
    <n v="27.519000000000002"/>
    <n v="16.440999999999999"/>
    <x v="16"/>
  </r>
  <r>
    <d v="2004-04-02T00:00:00"/>
    <s v="SO68520"/>
    <n v="529"/>
    <n v="26020"/>
    <n v="9"/>
    <n v="3"/>
    <n v="2"/>
    <x v="56"/>
    <x v="0"/>
    <n v="1.4923"/>
    <n v="3.99"/>
    <n v="7.98"/>
    <n v="2"/>
    <n v="1"/>
    <n v="4.9954000000000001"/>
    <n v="2.9845999999999999"/>
    <x v="74"/>
  </r>
  <r>
    <d v="2004-05-01T00:00:00"/>
    <s v="SO68518"/>
    <n v="529"/>
    <n v="24304"/>
    <n v="9"/>
    <n v="3"/>
    <n v="2"/>
    <x v="35"/>
    <x v="0"/>
    <n v="1.4923"/>
    <n v="3.99"/>
    <n v="7.98"/>
    <n v="2"/>
    <n v="1"/>
    <n v="4.9954000000000001"/>
    <n v="2.9845999999999999"/>
    <x v="74"/>
  </r>
  <r>
    <d v="2004-06-01T00:00:00"/>
    <s v="SO68538"/>
    <n v="464"/>
    <n v="11147"/>
    <n v="9"/>
    <n v="3"/>
    <n v="2"/>
    <x v="46"/>
    <x v="0"/>
    <n v="9.7135999999999996"/>
    <n v="23.548100000000002"/>
    <n v="47.096200000000003"/>
    <n v="2"/>
    <n v="1"/>
    <n v="27.669000000000004"/>
    <n v="19.427199999999999"/>
    <x v="97"/>
  </r>
  <r>
    <d v="2004-12-01T00:00:00"/>
    <s v="SO68537"/>
    <n v="529"/>
    <n v="22467"/>
    <n v="10"/>
    <n v="3"/>
    <n v="2"/>
    <x v="42"/>
    <x v="5"/>
    <n v="1.4923"/>
    <n v="3.99"/>
    <n v="7.98"/>
    <n v="2"/>
    <n v="1"/>
    <n v="4.9954000000000001"/>
    <n v="2.9845999999999999"/>
    <x v="74"/>
  </r>
  <r>
    <d v="2004-05-01T00:00:00"/>
    <s v="SO68481"/>
    <n v="478"/>
    <n v="14146"/>
    <n v="10"/>
    <n v="3"/>
    <n v="2"/>
    <x v="35"/>
    <x v="5"/>
    <n v="3.7363"/>
    <n v="9.99"/>
    <n v="19.98"/>
    <n v="2"/>
    <n v="1"/>
    <n v="12.507400000000001"/>
    <n v="7.4725999999999999"/>
    <x v="42"/>
  </r>
  <r>
    <d v="2004-05-02T00:00:00"/>
    <s v="SO68608"/>
    <n v="535"/>
    <n v="16345"/>
    <n v="9"/>
    <n v="3"/>
    <n v="2"/>
    <x v="51"/>
    <x v="0"/>
    <n v="9.3462999999999994"/>
    <n v="24.99"/>
    <n v="49.98"/>
    <n v="2"/>
    <n v="1"/>
    <n v="31.287399999999998"/>
    <n v="18.692599999999999"/>
    <x v="63"/>
  </r>
  <r>
    <d v="2004-07-03T00:00:00"/>
    <s v="SO68623"/>
    <n v="539"/>
    <n v="18011"/>
    <n v="7"/>
    <n v="3"/>
    <n v="2"/>
    <x v="69"/>
    <x v="6"/>
    <n v="9.3462999999999994"/>
    <n v="24.99"/>
    <n v="49.98"/>
    <n v="2"/>
    <n v="1"/>
    <n v="31.287399999999998"/>
    <n v="18.692599999999999"/>
    <x v="80"/>
  </r>
  <r>
    <d v="2004-10-02T00:00:00"/>
    <s v="SO68589"/>
    <n v="485"/>
    <n v="11199"/>
    <n v="4"/>
    <n v="3"/>
    <n v="2"/>
    <x v="59"/>
    <x v="1"/>
    <n v="8.2204999999999995"/>
    <n v="21.98"/>
    <n v="43.96"/>
    <n v="2"/>
    <n v="1"/>
    <n v="27.519000000000002"/>
    <n v="16.440999999999999"/>
    <x v="16"/>
  </r>
  <r>
    <d v="2004-06-02T00:00:00"/>
    <s v="SO68665"/>
    <n v="529"/>
    <n v="24283"/>
    <n v="9"/>
    <n v="3"/>
    <n v="2"/>
    <x v="52"/>
    <x v="0"/>
    <n v="1.4923"/>
    <n v="3.99"/>
    <n v="7.98"/>
    <n v="2"/>
    <n v="1"/>
    <n v="4.9954000000000001"/>
    <n v="2.9845999999999999"/>
    <x v="74"/>
  </r>
  <r>
    <d v="2004-08-02T00:00:00"/>
    <s v="SO68671"/>
    <n v="529"/>
    <n v="23471"/>
    <n v="4"/>
    <n v="3"/>
    <n v="2"/>
    <x v="50"/>
    <x v="1"/>
    <n v="1.4923"/>
    <n v="3.99"/>
    <n v="7.98"/>
    <n v="2"/>
    <n v="1"/>
    <n v="4.9954000000000001"/>
    <n v="2.9845999999999999"/>
    <x v="74"/>
  </r>
  <r>
    <d v="2004-06-03T00:00:00"/>
    <s v="SO68629"/>
    <n v="536"/>
    <n v="14555"/>
    <n v="7"/>
    <n v="3"/>
    <n v="2"/>
    <x v="68"/>
    <x v="6"/>
    <n v="11.2163"/>
    <n v="29.99"/>
    <n v="59.98"/>
    <n v="2"/>
    <n v="1"/>
    <n v="37.547399999999996"/>
    <n v="22.432600000000001"/>
    <x v="77"/>
  </r>
  <r>
    <d v="2004-01-01T00:00:00"/>
    <s v="SO68682"/>
    <n v="530"/>
    <n v="13075"/>
    <n v="9"/>
    <n v="3"/>
    <n v="2"/>
    <x v="36"/>
    <x v="0"/>
    <n v="1.8663000000000001"/>
    <n v="4.99"/>
    <n v="9.98"/>
    <n v="2"/>
    <n v="1"/>
    <n v="6.2474000000000007"/>
    <n v="3.7326000000000001"/>
    <x v="76"/>
  </r>
  <r>
    <d v="2004-08-01T00:00:00"/>
    <s v="SO68630"/>
    <n v="478"/>
    <n v="15463"/>
    <n v="7"/>
    <n v="3"/>
    <n v="2"/>
    <x v="45"/>
    <x v="6"/>
    <n v="3.7363"/>
    <n v="9.99"/>
    <n v="19.98"/>
    <n v="2"/>
    <n v="1"/>
    <n v="12.507400000000001"/>
    <n v="7.4725999999999999"/>
    <x v="42"/>
  </r>
  <r>
    <d v="2004-11-01T00:00:00"/>
    <s v="SO68726"/>
    <n v="530"/>
    <n v="27459"/>
    <n v="4"/>
    <n v="3"/>
    <n v="2"/>
    <x v="44"/>
    <x v="1"/>
    <n v="1.8663000000000001"/>
    <n v="4.99"/>
    <n v="9.98"/>
    <n v="2"/>
    <n v="1"/>
    <n v="6.2474000000000007"/>
    <n v="3.7326000000000001"/>
    <x v="76"/>
  </r>
  <r>
    <d v="2004-02-01T00:00:00"/>
    <s v="SO68764"/>
    <n v="462"/>
    <n v="16152"/>
    <n v="4"/>
    <n v="3"/>
    <n v="2"/>
    <x v="43"/>
    <x v="1"/>
    <n v="9.7135999999999996"/>
    <n v="23.548100000000002"/>
    <n v="47.096200000000003"/>
    <n v="2"/>
    <n v="1"/>
    <n v="27.669000000000004"/>
    <n v="19.427199999999999"/>
    <x v="96"/>
  </r>
  <r>
    <d v="2004-04-04T00:00:00"/>
    <s v="SO68882"/>
    <n v="529"/>
    <n v="23744"/>
    <n v="7"/>
    <n v="3"/>
    <n v="2"/>
    <x v="83"/>
    <x v="6"/>
    <n v="1.4923"/>
    <n v="3.99"/>
    <n v="7.98"/>
    <n v="2"/>
    <n v="1"/>
    <n v="4.9954000000000001"/>
    <n v="2.9845999999999999"/>
    <x v="74"/>
  </r>
  <r>
    <d v="2004-12-01T00:00:00"/>
    <s v="SO68866"/>
    <n v="539"/>
    <n v="21980"/>
    <n v="9"/>
    <n v="3"/>
    <n v="2"/>
    <x v="42"/>
    <x v="0"/>
    <n v="9.3462999999999994"/>
    <n v="24.99"/>
    <n v="49.98"/>
    <n v="2"/>
    <n v="1"/>
    <n v="31.287399999999998"/>
    <n v="18.692599999999999"/>
    <x v="80"/>
  </r>
  <r>
    <d v="2004-07-02T00:00:00"/>
    <s v="SO68874"/>
    <n v="484"/>
    <n v="23377"/>
    <n v="1"/>
    <n v="3"/>
    <n v="2"/>
    <x v="53"/>
    <x v="2"/>
    <n v="2.9733000000000001"/>
    <n v="7.95"/>
    <n v="15.9"/>
    <n v="2"/>
    <n v="1"/>
    <n v="9.9534000000000002"/>
    <n v="5.9466000000000001"/>
    <x v="94"/>
  </r>
  <r>
    <d v="2004-01-03T00:00:00"/>
    <s v="SO68897"/>
    <n v="529"/>
    <n v="16534"/>
    <n v="8"/>
    <n v="3"/>
    <n v="2"/>
    <x v="65"/>
    <x v="4"/>
    <n v="1.4923"/>
    <n v="3.99"/>
    <n v="7.98"/>
    <n v="2"/>
    <n v="1"/>
    <n v="4.9954000000000001"/>
    <n v="2.9845999999999999"/>
    <x v="74"/>
  </r>
  <r>
    <d v="2004-09-01T00:00:00"/>
    <s v="SO68899"/>
    <n v="528"/>
    <n v="14793"/>
    <n v="10"/>
    <n v="3"/>
    <n v="2"/>
    <x v="47"/>
    <x v="5"/>
    <n v="1.8663000000000001"/>
    <n v="4.99"/>
    <n v="9.98"/>
    <n v="2"/>
    <n v="1"/>
    <n v="6.2474000000000007"/>
    <n v="3.7326000000000001"/>
    <x v="73"/>
  </r>
  <r>
    <d v="2004-03-04T00:00:00"/>
    <s v="SO68919"/>
    <n v="464"/>
    <n v="26413"/>
    <n v="7"/>
    <n v="3"/>
    <n v="2"/>
    <x v="74"/>
    <x v="6"/>
    <n v="9.7135999999999996"/>
    <n v="23.548100000000002"/>
    <n v="47.096200000000003"/>
    <n v="2"/>
    <n v="1"/>
    <n v="27.669000000000004"/>
    <n v="19.427199999999999"/>
    <x v="97"/>
  </r>
  <r>
    <d v="2004-03-04T00:00:00"/>
    <s v="SO68931"/>
    <n v="462"/>
    <n v="15221"/>
    <n v="9"/>
    <n v="3"/>
    <n v="2"/>
    <x v="74"/>
    <x v="0"/>
    <n v="9.7135999999999996"/>
    <n v="23.548100000000002"/>
    <n v="47.096200000000003"/>
    <n v="2"/>
    <n v="1"/>
    <n v="27.669000000000004"/>
    <n v="19.427199999999999"/>
    <x v="96"/>
  </r>
  <r>
    <d v="2004-08-04T00:00:00"/>
    <s v="SO68944"/>
    <n v="462"/>
    <n v="18430"/>
    <n v="1"/>
    <n v="3"/>
    <n v="2"/>
    <x v="76"/>
    <x v="2"/>
    <n v="9.7135999999999996"/>
    <n v="23.548100000000002"/>
    <n v="47.096200000000003"/>
    <n v="2"/>
    <n v="1"/>
    <n v="27.669000000000004"/>
    <n v="19.427199999999999"/>
    <x v="96"/>
  </r>
  <r>
    <d v="2004-09-02T00:00:00"/>
    <s v="SO68967"/>
    <n v="464"/>
    <n v="11501"/>
    <n v="6"/>
    <n v="3"/>
    <n v="2"/>
    <x v="55"/>
    <x v="3"/>
    <n v="9.7135999999999996"/>
    <n v="23.548100000000002"/>
    <n v="47.096200000000003"/>
    <n v="2"/>
    <n v="1"/>
    <n v="27.669000000000004"/>
    <n v="19.427199999999999"/>
    <x v="97"/>
  </r>
  <r>
    <d v="2004-12-03T00:00:00"/>
    <s v="SO69026"/>
    <n v="466"/>
    <n v="27869"/>
    <n v="9"/>
    <n v="3"/>
    <n v="2"/>
    <x v="72"/>
    <x v="0"/>
    <n v="9.7135999999999996"/>
    <n v="23.548100000000002"/>
    <n v="47.096200000000003"/>
    <n v="2"/>
    <n v="1"/>
    <n v="27.669000000000004"/>
    <n v="19.427199999999999"/>
    <x v="99"/>
  </r>
  <r>
    <d v="2004-07-01T00:00:00"/>
    <s v="SO69132"/>
    <n v="528"/>
    <n v="18379"/>
    <n v="6"/>
    <n v="3"/>
    <n v="2"/>
    <x v="48"/>
    <x v="3"/>
    <n v="1.8663000000000001"/>
    <n v="4.99"/>
    <n v="9.98"/>
    <n v="2"/>
    <n v="1"/>
    <n v="6.2474000000000007"/>
    <n v="3.7326000000000001"/>
    <x v="73"/>
  </r>
  <r>
    <d v="2004-07-04T00:00:00"/>
    <s v="SO69102"/>
    <n v="482"/>
    <n v="17952"/>
    <n v="8"/>
    <n v="3"/>
    <n v="2"/>
    <x v="98"/>
    <x v="4"/>
    <n v="3.3622999999999998"/>
    <n v="8.99"/>
    <n v="17.98"/>
    <n v="2"/>
    <n v="1"/>
    <n v="11.255400000000002"/>
    <n v="6.7245999999999997"/>
    <x v="98"/>
  </r>
  <r>
    <d v="2004-09-04T00:00:00"/>
    <s v="SO69149"/>
    <n v="462"/>
    <n v="27201"/>
    <n v="1"/>
    <n v="3"/>
    <n v="2"/>
    <x v="80"/>
    <x v="2"/>
    <n v="9.7135999999999996"/>
    <n v="23.548100000000002"/>
    <n v="47.096200000000003"/>
    <n v="2"/>
    <n v="1"/>
    <n v="27.669000000000004"/>
    <n v="19.427199999999999"/>
    <x v="96"/>
  </r>
  <r>
    <d v="2004-02-01T00:00:00"/>
    <s v="SO69100"/>
    <n v="529"/>
    <n v="22690"/>
    <n v="7"/>
    <n v="3"/>
    <n v="2"/>
    <x v="43"/>
    <x v="6"/>
    <n v="1.4923"/>
    <n v="3.99"/>
    <n v="7.98"/>
    <n v="2"/>
    <n v="1"/>
    <n v="4.9954000000000001"/>
    <n v="2.9845999999999999"/>
    <x v="74"/>
  </r>
  <r>
    <d v="2004-12-03T00:00:00"/>
    <s v="SO69243"/>
    <n v="466"/>
    <n v="11472"/>
    <n v="9"/>
    <n v="3"/>
    <n v="2"/>
    <x v="72"/>
    <x v="0"/>
    <n v="9.7135999999999996"/>
    <n v="23.548100000000002"/>
    <n v="47.096200000000003"/>
    <n v="2"/>
    <n v="1"/>
    <n v="27.669000000000004"/>
    <n v="19.427199999999999"/>
    <x v="99"/>
  </r>
  <r>
    <d v="2004-05-03T00:00:00"/>
    <s v="SO69164"/>
    <n v="466"/>
    <n v="15138"/>
    <n v="9"/>
    <n v="3"/>
    <n v="2"/>
    <x v="62"/>
    <x v="0"/>
    <n v="9.7135999999999996"/>
    <n v="23.548100000000002"/>
    <n v="47.096200000000003"/>
    <n v="2"/>
    <n v="1"/>
    <n v="27.669000000000004"/>
    <n v="19.427199999999999"/>
    <x v="99"/>
  </r>
  <r>
    <d v="2004-03-02T00:00:00"/>
    <s v="SO69234"/>
    <n v="464"/>
    <n v="21585"/>
    <n v="1"/>
    <n v="3"/>
    <n v="2"/>
    <x v="49"/>
    <x v="2"/>
    <n v="9.7135999999999996"/>
    <n v="23.548100000000002"/>
    <n v="47.096200000000003"/>
    <n v="2"/>
    <n v="1"/>
    <n v="27.669000000000004"/>
    <n v="19.427199999999999"/>
    <x v="97"/>
  </r>
  <r>
    <d v="2004-03-01T00:00:00"/>
    <s v="SO69279"/>
    <n v="484"/>
    <n v="14923"/>
    <n v="7"/>
    <n v="3"/>
    <n v="2"/>
    <x v="41"/>
    <x v="6"/>
    <n v="2.9733000000000001"/>
    <n v="7.95"/>
    <n v="15.9"/>
    <n v="2"/>
    <n v="1"/>
    <n v="9.9534000000000002"/>
    <n v="5.9466000000000001"/>
    <x v="94"/>
  </r>
  <r>
    <d v="2004-05-04T00:00:00"/>
    <s v="SO69300"/>
    <n v="529"/>
    <n v="21570"/>
    <n v="9"/>
    <n v="3"/>
    <n v="2"/>
    <x v="77"/>
    <x v="0"/>
    <n v="1.4923"/>
    <n v="3.99"/>
    <n v="7.98"/>
    <n v="2"/>
    <n v="1"/>
    <n v="4.9954000000000001"/>
    <n v="2.9845999999999999"/>
    <x v="74"/>
  </r>
  <r>
    <d v="2004-07-04T00:00:00"/>
    <s v="SO69306"/>
    <n v="538"/>
    <n v="23899"/>
    <n v="7"/>
    <n v="3"/>
    <n v="2"/>
    <x v="98"/>
    <x v="6"/>
    <n v="8.0373000000000001"/>
    <n v="21.49"/>
    <n v="42.98"/>
    <n v="2"/>
    <n v="1"/>
    <n v="26.905399999999997"/>
    <n v="16.0746"/>
    <x v="75"/>
  </r>
  <r>
    <d v="2004-08-01T00:00:00"/>
    <s v="SO69251"/>
    <n v="478"/>
    <n v="16404"/>
    <n v="7"/>
    <n v="3"/>
    <n v="2"/>
    <x v="45"/>
    <x v="6"/>
    <n v="3.7363"/>
    <n v="9.99"/>
    <n v="19.98"/>
    <n v="2"/>
    <n v="1"/>
    <n v="12.507400000000001"/>
    <n v="7.4725999999999999"/>
    <x v="42"/>
  </r>
  <r>
    <d v="2004-02-01T00:00:00"/>
    <s v="SO69335"/>
    <n v="462"/>
    <n v="12895"/>
    <n v="6"/>
    <n v="3"/>
    <n v="2"/>
    <x v="43"/>
    <x v="3"/>
    <n v="9.7135999999999996"/>
    <n v="23.548100000000002"/>
    <n v="47.096200000000003"/>
    <n v="2"/>
    <n v="1"/>
    <n v="27.669000000000004"/>
    <n v="19.427199999999999"/>
    <x v="96"/>
  </r>
  <r>
    <d v="2004-10-03T00:00:00"/>
    <s v="SO69576"/>
    <n v="528"/>
    <n v="14800"/>
    <n v="8"/>
    <n v="3"/>
    <n v="2"/>
    <x v="71"/>
    <x v="4"/>
    <n v="1.8663000000000001"/>
    <n v="4.99"/>
    <n v="9.98"/>
    <n v="2"/>
    <n v="1"/>
    <n v="6.2474000000000007"/>
    <n v="3.7326000000000001"/>
    <x v="73"/>
  </r>
  <r>
    <d v="2004-10-02T00:00:00"/>
    <s v="SO69704"/>
    <n v="481"/>
    <n v="16961"/>
    <n v="4"/>
    <n v="3"/>
    <n v="2"/>
    <x v="59"/>
    <x v="1"/>
    <n v="3.3622999999999998"/>
    <n v="8.99"/>
    <n v="17.98"/>
    <n v="2"/>
    <n v="1"/>
    <n v="11.255400000000002"/>
    <n v="6.7245999999999997"/>
    <x v="100"/>
  </r>
  <r>
    <d v="2004-12-01T00:00:00"/>
    <s v="SO69703"/>
    <n v="528"/>
    <n v="17604"/>
    <n v="1"/>
    <n v="3"/>
    <n v="2"/>
    <x v="42"/>
    <x v="2"/>
    <n v="1.8663000000000001"/>
    <n v="4.99"/>
    <n v="9.98"/>
    <n v="2"/>
    <n v="1"/>
    <n v="6.2474000000000007"/>
    <n v="3.7326000000000001"/>
    <x v="73"/>
  </r>
  <r>
    <d v="2004-08-04T00:00:00"/>
    <s v="SO69691"/>
    <n v="484"/>
    <n v="14499"/>
    <n v="4"/>
    <n v="3"/>
    <n v="2"/>
    <x v="76"/>
    <x v="1"/>
    <n v="2.9733000000000001"/>
    <n v="7.95"/>
    <n v="15.9"/>
    <n v="2"/>
    <n v="1"/>
    <n v="9.9534000000000002"/>
    <n v="5.9466000000000001"/>
    <x v="94"/>
  </r>
  <r>
    <d v="2004-03-04T00:00:00"/>
    <s v="SO69711"/>
    <n v="538"/>
    <n v="23739"/>
    <n v="4"/>
    <n v="3"/>
    <n v="2"/>
    <x v="74"/>
    <x v="1"/>
    <n v="8.0373000000000001"/>
    <n v="21.49"/>
    <n v="42.98"/>
    <n v="2"/>
    <n v="1"/>
    <n v="26.905399999999997"/>
    <n v="16.0746"/>
    <x v="75"/>
  </r>
  <r>
    <d v="2004-07-01T00:00:00"/>
    <s v="SO69758"/>
    <n v="485"/>
    <n v="14633"/>
    <n v="6"/>
    <n v="3"/>
    <n v="2"/>
    <x v="48"/>
    <x v="3"/>
    <n v="8.2204999999999995"/>
    <n v="21.98"/>
    <n v="43.96"/>
    <n v="2"/>
    <n v="1"/>
    <n v="27.519000000000002"/>
    <n v="16.440999999999999"/>
    <x v="16"/>
  </r>
  <r>
    <d v="2004-02-04T00:00:00"/>
    <s v="SO69766"/>
    <n v="478"/>
    <n v="18357"/>
    <n v="1"/>
    <n v="3"/>
    <n v="2"/>
    <x v="75"/>
    <x v="2"/>
    <n v="3.7363"/>
    <n v="9.99"/>
    <n v="19.98"/>
    <n v="2"/>
    <n v="1"/>
    <n v="12.507400000000001"/>
    <n v="7.4725999999999999"/>
    <x v="42"/>
  </r>
  <r>
    <d v="2004-07-01T00:00:00"/>
    <s v="SO69843"/>
    <n v="541"/>
    <n v="29365"/>
    <n v="8"/>
    <n v="3"/>
    <n v="2"/>
    <x v="48"/>
    <x v="4"/>
    <n v="10.8423"/>
    <n v="28.99"/>
    <n v="57.98"/>
    <n v="2"/>
    <n v="1"/>
    <n v="36.295400000000001"/>
    <n v="21.6846"/>
    <x v="49"/>
  </r>
  <r>
    <d v="2004-05-03T00:00:00"/>
    <s v="SO69799"/>
    <n v="464"/>
    <n v="24092"/>
    <n v="8"/>
    <n v="3"/>
    <n v="2"/>
    <x v="62"/>
    <x v="4"/>
    <n v="9.7135999999999996"/>
    <n v="23.548100000000002"/>
    <n v="47.096200000000003"/>
    <n v="2"/>
    <n v="1"/>
    <n v="27.669000000000004"/>
    <n v="19.427199999999999"/>
    <x v="97"/>
  </r>
  <r>
    <d v="2004-11-04T00:00:00"/>
    <s v="SO69852"/>
    <n v="482"/>
    <n v="28061"/>
    <n v="4"/>
    <n v="3"/>
    <n v="2"/>
    <x v="81"/>
    <x v="1"/>
    <n v="3.3622999999999998"/>
    <n v="8.99"/>
    <n v="17.98"/>
    <n v="2"/>
    <n v="1"/>
    <n v="11.255400000000002"/>
    <n v="6.7245999999999997"/>
    <x v="98"/>
  </r>
  <r>
    <d v="2004-09-02T00:00:00"/>
    <s v="SO69934"/>
    <n v="529"/>
    <n v="23832"/>
    <n v="1"/>
    <n v="3"/>
    <n v="2"/>
    <x v="55"/>
    <x v="2"/>
    <n v="1.4923"/>
    <n v="3.99"/>
    <n v="7.98"/>
    <n v="2"/>
    <n v="1"/>
    <n v="4.9954000000000001"/>
    <n v="2.9845999999999999"/>
    <x v="74"/>
  </r>
  <r>
    <d v="2004-01-02T00:00:00"/>
    <s v="SO69937"/>
    <n v="539"/>
    <n v="21422"/>
    <n v="4"/>
    <n v="3"/>
    <n v="2"/>
    <x v="58"/>
    <x v="1"/>
    <n v="9.3462999999999994"/>
    <n v="24.99"/>
    <n v="49.98"/>
    <n v="2"/>
    <n v="1"/>
    <n v="31.287399999999998"/>
    <n v="18.692599999999999"/>
    <x v="80"/>
  </r>
  <r>
    <d v="2004-07-04T00:00:00"/>
    <s v="SO69899"/>
    <n v="481"/>
    <n v="19509"/>
    <n v="8"/>
    <n v="3"/>
    <n v="2"/>
    <x v="98"/>
    <x v="4"/>
    <n v="3.3622999999999998"/>
    <n v="8.99"/>
    <n v="17.98"/>
    <n v="2"/>
    <n v="1"/>
    <n v="11.255400000000002"/>
    <n v="6.7245999999999997"/>
    <x v="100"/>
  </r>
  <r>
    <d v="2004-11-03T00:00:00"/>
    <s v="SO69995"/>
    <n v="530"/>
    <n v="26004"/>
    <n v="4"/>
    <n v="3"/>
    <n v="2"/>
    <x v="66"/>
    <x v="1"/>
    <n v="1.8663000000000001"/>
    <n v="4.99"/>
    <n v="9.98"/>
    <n v="2"/>
    <n v="1"/>
    <n v="6.2474000000000007"/>
    <n v="3.7326000000000001"/>
    <x v="76"/>
  </r>
  <r>
    <d v="2004-12-04T00:00:00"/>
    <s v="SO70012"/>
    <n v="529"/>
    <n v="28375"/>
    <n v="10"/>
    <n v="3"/>
    <n v="2"/>
    <x v="79"/>
    <x v="5"/>
    <n v="1.4923"/>
    <n v="3.99"/>
    <n v="7.98"/>
    <n v="2"/>
    <n v="1"/>
    <n v="4.9954000000000001"/>
    <n v="2.9845999999999999"/>
    <x v="74"/>
  </r>
  <r>
    <d v="2004-02-03T00:00:00"/>
    <s v="SO69962"/>
    <n v="541"/>
    <n v="27115"/>
    <n v="1"/>
    <n v="3"/>
    <n v="2"/>
    <x v="60"/>
    <x v="2"/>
    <n v="10.8423"/>
    <n v="28.99"/>
    <n v="57.98"/>
    <n v="2"/>
    <n v="1"/>
    <n v="36.295400000000001"/>
    <n v="21.6846"/>
    <x v="49"/>
  </r>
  <r>
    <d v="2004-06-04T00:00:00"/>
    <s v="SO70010"/>
    <n v="529"/>
    <n v="28386"/>
    <n v="10"/>
    <n v="3"/>
    <n v="2"/>
    <x v="82"/>
    <x v="5"/>
    <n v="1.4923"/>
    <n v="3.99"/>
    <n v="7.98"/>
    <n v="2"/>
    <n v="1"/>
    <n v="4.9954000000000001"/>
    <n v="2.9845999999999999"/>
    <x v="74"/>
  </r>
  <r>
    <d v="2004-10-03T00:00:00"/>
    <s v="SO70035"/>
    <n v="484"/>
    <n v="28052"/>
    <n v="1"/>
    <n v="3"/>
    <n v="2"/>
    <x v="71"/>
    <x v="2"/>
    <n v="2.9733000000000001"/>
    <n v="7.95"/>
    <n v="15.9"/>
    <n v="2"/>
    <n v="1"/>
    <n v="9.9534000000000002"/>
    <n v="5.9466000000000001"/>
    <x v="94"/>
  </r>
  <r>
    <d v="2004-11-01T00:00:00"/>
    <s v="SO70088"/>
    <n v="529"/>
    <n v="26353"/>
    <n v="8"/>
    <n v="3"/>
    <n v="2"/>
    <x v="44"/>
    <x v="4"/>
    <n v="1.4923"/>
    <n v="3.99"/>
    <n v="7.98"/>
    <n v="2"/>
    <n v="1"/>
    <n v="4.9954000000000001"/>
    <n v="2.9845999999999999"/>
    <x v="74"/>
  </r>
  <r>
    <d v="2004-08-02T00:00:00"/>
    <s v="SO70044"/>
    <n v="484"/>
    <n v="20389"/>
    <n v="1"/>
    <n v="3"/>
    <n v="2"/>
    <x v="50"/>
    <x v="2"/>
    <n v="2.9733000000000001"/>
    <n v="7.95"/>
    <n v="15.9"/>
    <n v="2"/>
    <n v="1"/>
    <n v="9.9534000000000002"/>
    <n v="5.9466000000000001"/>
    <x v="94"/>
  </r>
  <r>
    <d v="2004-11-02T00:00:00"/>
    <s v="SO70137"/>
    <n v="528"/>
    <n v="17544"/>
    <n v="1"/>
    <n v="3"/>
    <n v="2"/>
    <x v="57"/>
    <x v="2"/>
    <n v="1.8663000000000001"/>
    <n v="4.99"/>
    <n v="9.98"/>
    <n v="2"/>
    <n v="1"/>
    <n v="6.2474000000000007"/>
    <n v="3.7326000000000001"/>
    <x v="73"/>
  </r>
  <r>
    <d v="2004-07-04T00:00:00"/>
    <s v="SO70227"/>
    <n v="528"/>
    <n v="15756"/>
    <n v="9"/>
    <n v="3"/>
    <n v="2"/>
    <x v="98"/>
    <x v="0"/>
    <n v="1.8663000000000001"/>
    <n v="4.99"/>
    <n v="9.98"/>
    <n v="2"/>
    <n v="1"/>
    <n v="6.2474000000000007"/>
    <n v="3.7326000000000001"/>
    <x v="73"/>
  </r>
  <r>
    <d v="2004-12-01T00:00:00"/>
    <s v="SO70218"/>
    <n v="462"/>
    <n v="12418"/>
    <n v="1"/>
    <n v="3"/>
    <n v="2"/>
    <x v="42"/>
    <x v="2"/>
    <n v="9.7135999999999996"/>
    <n v="23.548100000000002"/>
    <n v="47.096200000000003"/>
    <n v="2"/>
    <n v="1"/>
    <n v="27.669000000000004"/>
    <n v="19.427199999999999"/>
    <x v="96"/>
  </r>
  <r>
    <d v="2004-07-03T00:00:00"/>
    <s v="SO70309"/>
    <n v="541"/>
    <n v="13616"/>
    <n v="9"/>
    <n v="3"/>
    <n v="2"/>
    <x v="69"/>
    <x v="0"/>
    <n v="10.8423"/>
    <n v="28.99"/>
    <n v="57.98"/>
    <n v="2"/>
    <n v="1"/>
    <n v="36.295400000000001"/>
    <n v="21.6846"/>
    <x v="49"/>
  </r>
  <r>
    <d v="2004-10-03T00:00:00"/>
    <s v="SO70275"/>
    <n v="478"/>
    <n v="15736"/>
    <n v="4"/>
    <n v="3"/>
    <n v="2"/>
    <x v="71"/>
    <x v="1"/>
    <n v="3.7363"/>
    <n v="9.99"/>
    <n v="19.98"/>
    <n v="2"/>
    <n v="1"/>
    <n v="12.507400000000001"/>
    <n v="7.4725999999999999"/>
    <x v="42"/>
  </r>
  <r>
    <d v="2004-01-04T00:00:00"/>
    <s v="SO70259"/>
    <n v="478"/>
    <n v="19911"/>
    <n v="10"/>
    <n v="3"/>
    <n v="2"/>
    <x v="73"/>
    <x v="5"/>
    <n v="3.7363"/>
    <n v="9.99"/>
    <n v="19.98"/>
    <n v="2"/>
    <n v="1"/>
    <n v="12.507400000000001"/>
    <n v="7.4725999999999999"/>
    <x v="42"/>
  </r>
  <r>
    <d v="2004-07-04T00:00:00"/>
    <s v="SO70353"/>
    <n v="484"/>
    <n v="13212"/>
    <n v="4"/>
    <n v="3"/>
    <n v="2"/>
    <x v="98"/>
    <x v="1"/>
    <n v="2.9733000000000001"/>
    <n v="7.95"/>
    <n v="15.9"/>
    <n v="2"/>
    <n v="1"/>
    <n v="9.9534000000000002"/>
    <n v="5.9466000000000001"/>
    <x v="94"/>
  </r>
  <r>
    <d v="2004-09-02T00:00:00"/>
    <s v="SO70445"/>
    <n v="466"/>
    <n v="25312"/>
    <n v="10"/>
    <n v="3"/>
    <n v="2"/>
    <x v="55"/>
    <x v="5"/>
    <n v="9.7135999999999996"/>
    <n v="23.548100000000002"/>
    <n v="47.096200000000003"/>
    <n v="2"/>
    <n v="1"/>
    <n v="27.669000000000004"/>
    <n v="19.427199999999999"/>
    <x v="99"/>
  </r>
  <r>
    <d v="2004-07-03T00:00:00"/>
    <s v="SO70446"/>
    <n v="538"/>
    <n v="27186"/>
    <n v="10"/>
    <n v="3"/>
    <n v="2"/>
    <x v="69"/>
    <x v="5"/>
    <n v="8.0373000000000001"/>
    <n v="21.49"/>
    <n v="42.98"/>
    <n v="2"/>
    <n v="1"/>
    <n v="26.905399999999997"/>
    <n v="16.0746"/>
    <x v="75"/>
  </r>
  <r>
    <d v="2004-05-03T00:00:00"/>
    <s v="SO70457"/>
    <n v="484"/>
    <n v="11118"/>
    <n v="9"/>
    <n v="3"/>
    <n v="2"/>
    <x v="62"/>
    <x v="0"/>
    <n v="2.9733000000000001"/>
    <n v="7.95"/>
    <n v="15.9"/>
    <n v="2"/>
    <n v="1"/>
    <n v="9.9534000000000002"/>
    <n v="5.9466000000000001"/>
    <x v="94"/>
  </r>
  <r>
    <d v="2004-09-02T00:00:00"/>
    <s v="SO70459"/>
    <n v="482"/>
    <n v="17522"/>
    <n v="9"/>
    <n v="3"/>
    <n v="2"/>
    <x v="55"/>
    <x v="0"/>
    <n v="3.3622999999999998"/>
    <n v="8.99"/>
    <n v="17.98"/>
    <n v="2"/>
    <n v="1"/>
    <n v="11.255400000000002"/>
    <n v="6.7245999999999997"/>
    <x v="98"/>
  </r>
  <r>
    <d v="2004-05-03T00:00:00"/>
    <s v="SO70537"/>
    <n v="485"/>
    <n v="23247"/>
    <n v="4"/>
    <n v="3"/>
    <n v="2"/>
    <x v="62"/>
    <x v="1"/>
    <n v="8.2204999999999995"/>
    <n v="21.98"/>
    <n v="43.96"/>
    <n v="2"/>
    <n v="1"/>
    <n v="27.519000000000002"/>
    <n v="16.440999999999999"/>
    <x v="16"/>
  </r>
  <r>
    <d v="2004-07-04T00:00:00"/>
    <s v="SO70527"/>
    <n v="484"/>
    <n v="24228"/>
    <n v="9"/>
    <n v="3"/>
    <n v="2"/>
    <x v="98"/>
    <x v="0"/>
    <n v="2.9733000000000001"/>
    <n v="7.95"/>
    <n v="15.9"/>
    <n v="2"/>
    <n v="1"/>
    <n v="9.9534000000000002"/>
    <n v="5.9466000000000001"/>
    <x v="94"/>
  </r>
  <r>
    <d v="2004-08-02T00:00:00"/>
    <s v="SO70640"/>
    <n v="462"/>
    <n v="17433"/>
    <n v="1"/>
    <n v="3"/>
    <n v="2"/>
    <x v="50"/>
    <x v="2"/>
    <n v="9.7135999999999996"/>
    <n v="23.548100000000002"/>
    <n v="47.096200000000003"/>
    <n v="2"/>
    <n v="1"/>
    <n v="27.669000000000004"/>
    <n v="19.427199999999999"/>
    <x v="96"/>
  </r>
  <r>
    <d v="2004-06-04T00:00:00"/>
    <s v="SO70642"/>
    <n v="528"/>
    <n v="20470"/>
    <n v="6"/>
    <n v="3"/>
    <n v="2"/>
    <x v="82"/>
    <x v="3"/>
    <n v="1.8663000000000001"/>
    <n v="4.99"/>
    <n v="9.98"/>
    <n v="2"/>
    <n v="1"/>
    <n v="6.2474000000000007"/>
    <n v="3.7326000000000001"/>
    <x v="73"/>
  </r>
  <r>
    <d v="2004-02-02T00:00:00"/>
    <s v="SO70714"/>
    <n v="528"/>
    <n v="16916"/>
    <n v="5"/>
    <n v="3"/>
    <n v="2"/>
    <x v="61"/>
    <x v="7"/>
    <n v="1.8663000000000001"/>
    <n v="4.99"/>
    <n v="9.98"/>
    <n v="2"/>
    <n v="1"/>
    <n v="6.2474000000000007"/>
    <n v="3.7326000000000001"/>
    <x v="73"/>
  </r>
  <r>
    <d v="2004-04-03T00:00:00"/>
    <s v="SO70778"/>
    <n v="481"/>
    <n v="20493"/>
    <n v="1"/>
    <n v="3"/>
    <n v="2"/>
    <x v="67"/>
    <x v="2"/>
    <n v="3.3622999999999998"/>
    <n v="8.99"/>
    <n v="17.98"/>
    <n v="2"/>
    <n v="1"/>
    <n v="11.255400000000002"/>
    <n v="6.7245999999999997"/>
    <x v="100"/>
  </r>
  <r>
    <d v="2004-10-03T00:00:00"/>
    <s v="SO70814"/>
    <n v="464"/>
    <n v="21604"/>
    <n v="4"/>
    <n v="3"/>
    <n v="2"/>
    <x v="71"/>
    <x v="1"/>
    <n v="9.7135999999999996"/>
    <n v="23.548100000000002"/>
    <n v="47.096200000000003"/>
    <n v="2"/>
    <n v="1"/>
    <n v="27.669000000000004"/>
    <n v="19.427199999999999"/>
    <x v="97"/>
  </r>
  <r>
    <d v="2004-09-04T00:00:00"/>
    <s v="SO70830"/>
    <n v="539"/>
    <n v="26231"/>
    <n v="7"/>
    <n v="3"/>
    <n v="2"/>
    <x v="80"/>
    <x v="6"/>
    <n v="9.3462999999999994"/>
    <n v="24.99"/>
    <n v="49.98"/>
    <n v="2"/>
    <n v="1"/>
    <n v="31.287399999999998"/>
    <n v="18.692599999999999"/>
    <x v="80"/>
  </r>
  <r>
    <d v="2004-09-04T00:00:00"/>
    <s v="SO70933"/>
    <n v="529"/>
    <n v="20883"/>
    <n v="7"/>
    <n v="3"/>
    <n v="2"/>
    <x v="80"/>
    <x v="6"/>
    <n v="1.4923"/>
    <n v="3.99"/>
    <n v="7.98"/>
    <n v="2"/>
    <n v="1"/>
    <n v="4.9954000000000001"/>
    <n v="2.9845999999999999"/>
    <x v="74"/>
  </r>
  <r>
    <d v="2004-06-03T00:00:00"/>
    <s v="SO70984"/>
    <n v="478"/>
    <n v="18826"/>
    <n v="6"/>
    <n v="3"/>
    <n v="2"/>
    <x v="68"/>
    <x v="3"/>
    <n v="3.7363"/>
    <n v="9.99"/>
    <n v="19.98"/>
    <n v="2"/>
    <n v="1"/>
    <n v="12.507400000000001"/>
    <n v="7.4725999999999999"/>
    <x v="42"/>
  </r>
  <r>
    <d v="2004-06-02T00:00:00"/>
    <s v="SO71018"/>
    <n v="530"/>
    <n v="12125"/>
    <n v="8"/>
    <n v="3"/>
    <n v="2"/>
    <x v="52"/>
    <x v="4"/>
    <n v="1.8663000000000001"/>
    <n v="4.99"/>
    <n v="9.98"/>
    <n v="2"/>
    <n v="1"/>
    <n v="6.2474000000000007"/>
    <n v="3.7326000000000001"/>
    <x v="76"/>
  </r>
  <r>
    <d v="2004-01-05T00:00:00"/>
    <s v="SO70954"/>
    <n v="478"/>
    <n v="14778"/>
    <n v="10"/>
    <n v="3"/>
    <n v="2"/>
    <x v="90"/>
    <x v="5"/>
    <n v="3.7363"/>
    <n v="9.99"/>
    <n v="19.98"/>
    <n v="2"/>
    <n v="1"/>
    <n v="12.507400000000001"/>
    <n v="7.4725999999999999"/>
    <x v="42"/>
  </r>
  <r>
    <d v="2004-11-04T00:00:00"/>
    <s v="SO71086"/>
    <n v="539"/>
    <n v="28702"/>
    <n v="8"/>
    <n v="3"/>
    <n v="2"/>
    <x v="81"/>
    <x v="4"/>
    <n v="9.3462999999999994"/>
    <n v="24.99"/>
    <n v="49.98"/>
    <n v="2"/>
    <n v="1"/>
    <n v="31.287399999999998"/>
    <n v="18.692599999999999"/>
    <x v="80"/>
  </r>
  <r>
    <d v="2004-04-04T00:00:00"/>
    <s v="SO71079"/>
    <n v="530"/>
    <n v="26634"/>
    <n v="4"/>
    <n v="3"/>
    <n v="2"/>
    <x v="83"/>
    <x v="1"/>
    <n v="1.8663000000000001"/>
    <n v="4.99"/>
    <n v="9.98"/>
    <n v="2"/>
    <n v="1"/>
    <n v="6.2474000000000007"/>
    <n v="3.7326000000000001"/>
    <x v="76"/>
  </r>
  <r>
    <d v="2004-12-04T00:00:00"/>
    <s v="SO71090"/>
    <n v="529"/>
    <n v="24010"/>
    <n v="7"/>
    <n v="3"/>
    <n v="2"/>
    <x v="79"/>
    <x v="6"/>
    <n v="1.4923"/>
    <n v="3.99"/>
    <n v="7.98"/>
    <n v="2"/>
    <n v="1"/>
    <n v="4.9954000000000001"/>
    <n v="2.9845999999999999"/>
    <x v="74"/>
  </r>
  <r>
    <d v="2004-09-04T00:00:00"/>
    <s v="SO71129"/>
    <n v="539"/>
    <n v="26204"/>
    <n v="9"/>
    <n v="3"/>
    <n v="2"/>
    <x v="80"/>
    <x v="0"/>
    <n v="9.3462999999999994"/>
    <n v="24.99"/>
    <n v="49.98"/>
    <n v="2"/>
    <n v="1"/>
    <n v="31.287399999999998"/>
    <n v="18.692599999999999"/>
    <x v="80"/>
  </r>
  <r>
    <d v="2004-12-02T00:00:00"/>
    <s v="SO71257"/>
    <n v="482"/>
    <n v="17264"/>
    <n v="1"/>
    <n v="3"/>
    <n v="2"/>
    <x v="54"/>
    <x v="2"/>
    <n v="3.3622999999999998"/>
    <n v="8.99"/>
    <n v="17.98"/>
    <n v="2"/>
    <n v="1"/>
    <n v="11.255400000000002"/>
    <n v="6.7245999999999997"/>
    <x v="98"/>
  </r>
  <r>
    <d v="2004-11-02T00:00:00"/>
    <s v="SO71246"/>
    <n v="485"/>
    <n v="13096"/>
    <n v="6"/>
    <n v="3"/>
    <n v="2"/>
    <x v="57"/>
    <x v="3"/>
    <n v="8.2204999999999995"/>
    <n v="21.98"/>
    <n v="43.96"/>
    <n v="2"/>
    <n v="1"/>
    <n v="27.519000000000002"/>
    <n v="16.440999999999999"/>
    <x v="16"/>
  </r>
  <r>
    <d v="2004-09-05T00:00:00"/>
    <s v="SO71261"/>
    <n v="541"/>
    <n v="25319"/>
    <n v="7"/>
    <n v="3"/>
    <n v="2"/>
    <x v="92"/>
    <x v="6"/>
    <n v="10.8423"/>
    <n v="28.99"/>
    <n v="57.98"/>
    <n v="2"/>
    <n v="1"/>
    <n v="36.295400000000001"/>
    <n v="21.6846"/>
    <x v="49"/>
  </r>
  <r>
    <d v="2004-07-05T00:00:00"/>
    <s v="SO71342"/>
    <n v="464"/>
    <n v="18638"/>
    <n v="1"/>
    <n v="3"/>
    <n v="2"/>
    <x v="93"/>
    <x v="2"/>
    <n v="9.7135999999999996"/>
    <n v="23.548100000000002"/>
    <n v="47.096200000000003"/>
    <n v="2"/>
    <n v="1"/>
    <n v="27.669000000000004"/>
    <n v="19.427199999999999"/>
    <x v="97"/>
  </r>
  <r>
    <d v="2004-01-03T00:00:00"/>
    <s v="SO71288"/>
    <n v="484"/>
    <n v="20314"/>
    <n v="9"/>
    <n v="3"/>
    <n v="2"/>
    <x v="65"/>
    <x v="0"/>
    <n v="2.9733000000000001"/>
    <n v="7.95"/>
    <n v="15.9"/>
    <n v="2"/>
    <n v="1"/>
    <n v="9.9534000000000002"/>
    <n v="5.9466000000000001"/>
    <x v="94"/>
  </r>
  <r>
    <d v="2004-07-03T00:00:00"/>
    <s v="SO71336"/>
    <n v="538"/>
    <n v="23841"/>
    <n v="4"/>
    <n v="3"/>
    <n v="2"/>
    <x v="69"/>
    <x v="1"/>
    <n v="8.0373000000000001"/>
    <n v="21.49"/>
    <n v="42.98"/>
    <n v="2"/>
    <n v="1"/>
    <n v="26.905399999999997"/>
    <n v="16.0746"/>
    <x v="75"/>
  </r>
  <r>
    <d v="2004-11-02T00:00:00"/>
    <s v="SO71388"/>
    <n v="485"/>
    <n v="17801"/>
    <n v="7"/>
    <n v="3"/>
    <n v="2"/>
    <x v="57"/>
    <x v="6"/>
    <n v="8.2204999999999995"/>
    <n v="21.98"/>
    <n v="43.96"/>
    <n v="2"/>
    <n v="1"/>
    <n v="27.519000000000002"/>
    <n v="16.440999999999999"/>
    <x v="16"/>
  </r>
  <r>
    <d v="2004-10-05T00:00:00"/>
    <s v="SO71355"/>
    <n v="484"/>
    <n v="27588"/>
    <n v="9"/>
    <n v="3"/>
    <n v="2"/>
    <x v="100"/>
    <x v="0"/>
    <n v="2.9733000000000001"/>
    <n v="7.95"/>
    <n v="15.9"/>
    <n v="2"/>
    <n v="1"/>
    <n v="9.9534000000000002"/>
    <n v="5.9466000000000001"/>
    <x v="94"/>
  </r>
  <r>
    <d v="2004-10-03T00:00:00"/>
    <s v="SO71426"/>
    <n v="464"/>
    <n v="22611"/>
    <n v="10"/>
    <n v="3"/>
    <n v="2"/>
    <x v="71"/>
    <x v="5"/>
    <n v="9.7135999999999996"/>
    <n v="23.548100000000002"/>
    <n v="47.096200000000003"/>
    <n v="2"/>
    <n v="1"/>
    <n v="27.669000000000004"/>
    <n v="19.427199999999999"/>
    <x v="97"/>
  </r>
  <r>
    <d v="2004-05-04T00:00:00"/>
    <s v="SO71480"/>
    <n v="529"/>
    <n v="21920"/>
    <n v="4"/>
    <n v="3"/>
    <n v="2"/>
    <x v="77"/>
    <x v="1"/>
    <n v="1.4923"/>
    <n v="3.99"/>
    <n v="7.98"/>
    <n v="2"/>
    <n v="1"/>
    <n v="4.9954000000000001"/>
    <n v="2.9845999999999999"/>
    <x v="74"/>
  </r>
  <r>
    <d v="2004-03-04T00:00:00"/>
    <s v="SO71467"/>
    <n v="530"/>
    <n v="20930"/>
    <n v="8"/>
    <n v="3"/>
    <n v="2"/>
    <x v="74"/>
    <x v="4"/>
    <n v="1.8663000000000001"/>
    <n v="4.99"/>
    <n v="9.98"/>
    <n v="2"/>
    <n v="1"/>
    <n v="6.2474000000000007"/>
    <n v="3.7326000000000001"/>
    <x v="76"/>
  </r>
  <r>
    <d v="2004-12-05T00:00:00"/>
    <s v="SO71482"/>
    <n v="464"/>
    <n v="18792"/>
    <n v="1"/>
    <n v="3"/>
    <n v="2"/>
    <x v="89"/>
    <x v="2"/>
    <n v="9.7135999999999996"/>
    <n v="23.548100000000002"/>
    <n v="47.096200000000003"/>
    <n v="2"/>
    <n v="1"/>
    <n v="27.669000000000004"/>
    <n v="19.427199999999999"/>
    <x v="97"/>
  </r>
  <r>
    <d v="2004-01-03T00:00:00"/>
    <s v="SO71440"/>
    <n v="484"/>
    <n v="16795"/>
    <n v="4"/>
    <n v="3"/>
    <n v="2"/>
    <x v="65"/>
    <x v="1"/>
    <n v="2.9733000000000001"/>
    <n v="7.95"/>
    <n v="15.9"/>
    <n v="2"/>
    <n v="1"/>
    <n v="9.9534000000000002"/>
    <n v="5.9466000000000001"/>
    <x v="94"/>
  </r>
  <r>
    <d v="2004-08-04T00:00:00"/>
    <s v="SO71612"/>
    <n v="530"/>
    <n v="27918"/>
    <n v="4"/>
    <n v="3"/>
    <n v="2"/>
    <x v="76"/>
    <x v="1"/>
    <n v="1.8663000000000001"/>
    <n v="4.99"/>
    <n v="9.98"/>
    <n v="2"/>
    <n v="1"/>
    <n v="6.2474000000000007"/>
    <n v="3.7326000000000001"/>
    <x v="76"/>
  </r>
  <r>
    <d v="2004-09-03T00:00:00"/>
    <s v="SO71651"/>
    <n v="484"/>
    <n v="19333"/>
    <n v="8"/>
    <n v="3"/>
    <n v="2"/>
    <x v="70"/>
    <x v="4"/>
    <n v="2.9733000000000001"/>
    <n v="7.95"/>
    <n v="15.9"/>
    <n v="2"/>
    <n v="1"/>
    <n v="9.9534000000000002"/>
    <n v="5.9466000000000001"/>
    <x v="94"/>
  </r>
  <r>
    <d v="2004-09-02T00:00:00"/>
    <s v="SO71669"/>
    <n v="528"/>
    <n v="15410"/>
    <n v="4"/>
    <n v="3"/>
    <n v="2"/>
    <x v="55"/>
    <x v="1"/>
    <n v="1.8663000000000001"/>
    <n v="4.99"/>
    <n v="9.98"/>
    <n v="2"/>
    <n v="1"/>
    <n v="6.2474000000000007"/>
    <n v="3.7326000000000001"/>
    <x v="73"/>
  </r>
  <r>
    <d v="2004-04-04T00:00:00"/>
    <s v="SO71674"/>
    <n v="529"/>
    <n v="21969"/>
    <n v="9"/>
    <n v="3"/>
    <n v="2"/>
    <x v="83"/>
    <x v="0"/>
    <n v="1.4923"/>
    <n v="3.99"/>
    <n v="7.98"/>
    <n v="2"/>
    <n v="1"/>
    <n v="4.9954000000000001"/>
    <n v="2.9845999999999999"/>
    <x v="74"/>
  </r>
  <r>
    <d v="2004-05-04T00:00:00"/>
    <s v="SO71734"/>
    <n v="484"/>
    <n v="12064"/>
    <n v="1"/>
    <n v="3"/>
    <n v="2"/>
    <x v="77"/>
    <x v="2"/>
    <n v="2.9733000000000001"/>
    <n v="7.95"/>
    <n v="15.9"/>
    <n v="2"/>
    <n v="1"/>
    <n v="9.9534000000000002"/>
    <n v="5.9466000000000001"/>
    <x v="94"/>
  </r>
  <r>
    <d v="2004-05-02T00:00:00"/>
    <s v="SO71735"/>
    <n v="466"/>
    <n v="11980"/>
    <n v="4"/>
    <n v="3"/>
    <n v="2"/>
    <x v="51"/>
    <x v="1"/>
    <n v="9.7135999999999996"/>
    <n v="23.548100000000002"/>
    <n v="47.096200000000003"/>
    <n v="2"/>
    <n v="1"/>
    <n v="27.669000000000004"/>
    <n v="19.427199999999999"/>
    <x v="99"/>
  </r>
  <r>
    <d v="2004-12-05T00:00:00"/>
    <s v="SO71744"/>
    <n v="478"/>
    <n v="18922"/>
    <n v="6"/>
    <n v="3"/>
    <n v="2"/>
    <x v="89"/>
    <x v="3"/>
    <n v="3.7363"/>
    <n v="9.99"/>
    <n v="19.98"/>
    <n v="2"/>
    <n v="1"/>
    <n v="12.507400000000001"/>
    <n v="7.4725999999999999"/>
    <x v="42"/>
  </r>
  <r>
    <d v="2004-02-05T00:00:00"/>
    <s v="SO71698"/>
    <n v="482"/>
    <n v="22855"/>
    <n v="9"/>
    <n v="3"/>
    <n v="2"/>
    <x v="94"/>
    <x v="0"/>
    <n v="3.3622999999999998"/>
    <n v="8.99"/>
    <n v="17.98"/>
    <n v="2"/>
    <n v="1"/>
    <n v="11.255400000000002"/>
    <n v="6.7245999999999997"/>
    <x v="98"/>
  </r>
  <r>
    <d v="2004-11-02T00:00:00"/>
    <s v="SO71996"/>
    <n v="530"/>
    <n v="11420"/>
    <n v="7"/>
    <n v="3"/>
    <n v="2"/>
    <x v="57"/>
    <x v="6"/>
    <n v="1.8663000000000001"/>
    <n v="4.99"/>
    <n v="9.98"/>
    <n v="2"/>
    <n v="1"/>
    <n v="6.2474000000000007"/>
    <n v="3.7326000000000001"/>
    <x v="76"/>
  </r>
  <r>
    <d v="2004-12-04T00:00:00"/>
    <s v="SO72048"/>
    <n v="529"/>
    <n v="22198"/>
    <n v="9"/>
    <n v="3"/>
    <n v="2"/>
    <x v="79"/>
    <x v="0"/>
    <n v="1.4923"/>
    <n v="3.99"/>
    <n v="7.98"/>
    <n v="2"/>
    <n v="1"/>
    <n v="4.9954000000000001"/>
    <n v="2.9845999999999999"/>
    <x v="74"/>
  </r>
  <r>
    <d v="2004-10-05T00:00:00"/>
    <s v="SO72011"/>
    <n v="478"/>
    <n v="16290"/>
    <n v="8"/>
    <n v="3"/>
    <n v="2"/>
    <x v="100"/>
    <x v="4"/>
    <n v="3.7363"/>
    <n v="9.99"/>
    <n v="19.98"/>
    <n v="2"/>
    <n v="1"/>
    <n v="12.507400000000001"/>
    <n v="7.4725999999999999"/>
    <x v="42"/>
  </r>
  <r>
    <d v="2004-07-04T00:00:00"/>
    <s v="SO72071"/>
    <n v="478"/>
    <n v="15048"/>
    <n v="10"/>
    <n v="3"/>
    <n v="2"/>
    <x v="98"/>
    <x v="5"/>
    <n v="3.7363"/>
    <n v="9.99"/>
    <n v="19.98"/>
    <n v="2"/>
    <n v="1"/>
    <n v="12.507400000000001"/>
    <n v="7.4725999999999999"/>
    <x v="42"/>
  </r>
  <r>
    <d v="2004-05-04T00:00:00"/>
    <s v="SO72124"/>
    <n v="538"/>
    <n v="24056"/>
    <n v="7"/>
    <n v="3"/>
    <n v="2"/>
    <x v="77"/>
    <x v="6"/>
    <n v="8.0373000000000001"/>
    <n v="21.49"/>
    <n v="42.98"/>
    <n v="2"/>
    <n v="1"/>
    <n v="26.905399999999997"/>
    <n v="16.0746"/>
    <x v="75"/>
  </r>
  <r>
    <d v="2004-03-03T00:00:00"/>
    <s v="SO72180"/>
    <n v="529"/>
    <n v="18092"/>
    <n v="6"/>
    <n v="3"/>
    <n v="2"/>
    <x v="64"/>
    <x v="3"/>
    <n v="1.4923"/>
    <n v="3.99"/>
    <n v="7.98"/>
    <n v="2"/>
    <n v="1"/>
    <n v="4.9954000000000001"/>
    <n v="2.9845999999999999"/>
    <x v="74"/>
  </r>
  <r>
    <d v="2004-04-05T00:00:00"/>
    <s v="SO72154"/>
    <n v="478"/>
    <n v="14898"/>
    <n v="1"/>
    <n v="3"/>
    <n v="2"/>
    <x v="85"/>
    <x v="2"/>
    <n v="3.7363"/>
    <n v="9.99"/>
    <n v="19.98"/>
    <n v="2"/>
    <n v="1"/>
    <n v="12.507400000000001"/>
    <n v="7.4725999999999999"/>
    <x v="42"/>
  </r>
  <r>
    <d v="2004-05-04T00:00:00"/>
    <s v="SO72195"/>
    <n v="478"/>
    <n v="20552"/>
    <n v="10"/>
    <n v="3"/>
    <n v="2"/>
    <x v="77"/>
    <x v="5"/>
    <n v="3.7363"/>
    <n v="9.99"/>
    <n v="19.98"/>
    <n v="2"/>
    <n v="1"/>
    <n v="12.507400000000001"/>
    <n v="7.4725999999999999"/>
    <x v="42"/>
  </r>
  <r>
    <d v="2004-02-03T00:00:00"/>
    <s v="SO72243"/>
    <n v="528"/>
    <n v="18437"/>
    <n v="4"/>
    <n v="3"/>
    <n v="2"/>
    <x v="60"/>
    <x v="1"/>
    <n v="1.8663000000000001"/>
    <n v="4.99"/>
    <n v="9.98"/>
    <n v="2"/>
    <n v="1"/>
    <n v="6.2474000000000007"/>
    <n v="3.7326000000000001"/>
    <x v="73"/>
  </r>
  <r>
    <d v="2004-10-02T00:00:00"/>
    <s v="SO72255"/>
    <n v="530"/>
    <n v="25078"/>
    <n v="4"/>
    <n v="3"/>
    <n v="2"/>
    <x v="59"/>
    <x v="1"/>
    <n v="1.8663000000000001"/>
    <n v="4.99"/>
    <n v="9.98"/>
    <n v="2"/>
    <n v="1"/>
    <n v="6.2474000000000007"/>
    <n v="3.7326000000000001"/>
    <x v="76"/>
  </r>
  <r>
    <d v="2004-11-04T00:00:00"/>
    <s v="SO72197"/>
    <n v="528"/>
    <n v="13514"/>
    <n v="8"/>
    <n v="3"/>
    <n v="2"/>
    <x v="81"/>
    <x v="4"/>
    <n v="1.8663000000000001"/>
    <n v="4.99"/>
    <n v="9.98"/>
    <n v="2"/>
    <n v="1"/>
    <n v="6.2474000000000007"/>
    <n v="3.7326000000000001"/>
    <x v="73"/>
  </r>
  <r>
    <d v="2004-12-03T00:00:00"/>
    <s v="SO72216"/>
    <n v="478"/>
    <n v="13755"/>
    <n v="1"/>
    <n v="3"/>
    <n v="2"/>
    <x v="72"/>
    <x v="2"/>
    <n v="3.7363"/>
    <n v="9.99"/>
    <n v="19.98"/>
    <n v="2"/>
    <n v="1"/>
    <n v="12.507400000000001"/>
    <n v="7.4725999999999999"/>
    <x v="42"/>
  </r>
  <r>
    <d v="2004-10-02T00:00:00"/>
    <s v="SO72221"/>
    <n v="464"/>
    <n v="16471"/>
    <n v="7"/>
    <n v="3"/>
    <n v="2"/>
    <x v="59"/>
    <x v="6"/>
    <n v="9.7135999999999996"/>
    <n v="23.548100000000002"/>
    <n v="47.096200000000003"/>
    <n v="2"/>
    <n v="1"/>
    <n v="27.669000000000004"/>
    <n v="19.427199999999999"/>
    <x v="97"/>
  </r>
  <r>
    <d v="2004-10-04T00:00:00"/>
    <s v="SO72323"/>
    <n v="541"/>
    <n v="21037"/>
    <n v="8"/>
    <n v="3"/>
    <n v="2"/>
    <x v="78"/>
    <x v="4"/>
    <n v="10.8423"/>
    <n v="28.99"/>
    <n v="57.98"/>
    <n v="2"/>
    <n v="1"/>
    <n v="36.295400000000001"/>
    <n v="21.6846"/>
    <x v="49"/>
  </r>
  <r>
    <d v="2004-04-03T00:00:00"/>
    <s v="SO72275"/>
    <n v="485"/>
    <n v="18263"/>
    <n v="9"/>
    <n v="3"/>
    <n v="2"/>
    <x v="67"/>
    <x v="0"/>
    <n v="8.2204999999999995"/>
    <n v="21.98"/>
    <n v="43.96"/>
    <n v="2"/>
    <n v="1"/>
    <n v="27.519000000000002"/>
    <n v="16.440999999999999"/>
    <x v="16"/>
  </r>
  <r>
    <d v="2004-08-02T00:00:00"/>
    <s v="SO72316"/>
    <n v="462"/>
    <n v="18862"/>
    <n v="4"/>
    <n v="3"/>
    <n v="2"/>
    <x v="50"/>
    <x v="1"/>
    <n v="9.7135999999999996"/>
    <n v="23.548100000000002"/>
    <n v="47.096200000000003"/>
    <n v="2"/>
    <n v="1"/>
    <n v="27.669000000000004"/>
    <n v="19.427199999999999"/>
    <x v="96"/>
  </r>
  <r>
    <d v="2004-01-03T00:00:00"/>
    <s v="SO72435"/>
    <n v="530"/>
    <n v="18173"/>
    <n v="10"/>
    <n v="3"/>
    <n v="2"/>
    <x v="65"/>
    <x v="5"/>
    <n v="1.8663000000000001"/>
    <n v="4.99"/>
    <n v="9.98"/>
    <n v="2"/>
    <n v="1"/>
    <n v="6.2474000000000007"/>
    <n v="3.7326000000000001"/>
    <x v="76"/>
  </r>
  <r>
    <d v="2004-12-02T00:00:00"/>
    <s v="SO72366"/>
    <n v="536"/>
    <n v="17097"/>
    <n v="10"/>
    <n v="3"/>
    <n v="2"/>
    <x v="54"/>
    <x v="5"/>
    <n v="11.2163"/>
    <n v="29.99"/>
    <n v="59.98"/>
    <n v="2"/>
    <n v="1"/>
    <n v="37.547399999999996"/>
    <n v="22.432600000000001"/>
    <x v="77"/>
  </r>
  <r>
    <d v="2004-09-03T00:00:00"/>
    <s v="SO72429"/>
    <n v="529"/>
    <n v="22137"/>
    <n v="4"/>
    <n v="3"/>
    <n v="2"/>
    <x v="70"/>
    <x v="1"/>
    <n v="1.4923"/>
    <n v="3.99"/>
    <n v="7.98"/>
    <n v="2"/>
    <n v="1"/>
    <n v="4.9954000000000001"/>
    <n v="2.9845999999999999"/>
    <x v="74"/>
  </r>
  <r>
    <d v="2004-01-03T00:00:00"/>
    <s v="SO72452"/>
    <n v="485"/>
    <n v="11752"/>
    <n v="9"/>
    <n v="3"/>
    <n v="2"/>
    <x v="65"/>
    <x v="0"/>
    <n v="8.2204999999999995"/>
    <n v="21.98"/>
    <n v="43.96"/>
    <n v="2"/>
    <n v="1"/>
    <n v="27.519000000000002"/>
    <n v="16.440999999999999"/>
    <x v="16"/>
  </r>
  <r>
    <d v="2004-11-02T00:00:00"/>
    <s v="SO72575"/>
    <n v="539"/>
    <n v="26984"/>
    <n v="8"/>
    <n v="3"/>
    <n v="2"/>
    <x v="57"/>
    <x v="4"/>
    <n v="9.3462999999999994"/>
    <n v="24.99"/>
    <n v="49.98"/>
    <n v="2"/>
    <n v="1"/>
    <n v="31.287399999999998"/>
    <n v="18.692599999999999"/>
    <x v="80"/>
  </r>
  <r>
    <d v="2004-04-03T00:00:00"/>
    <s v="SO72544"/>
    <n v="485"/>
    <n v="11726"/>
    <n v="1"/>
    <n v="3"/>
    <n v="2"/>
    <x v="67"/>
    <x v="2"/>
    <n v="8.2204999999999995"/>
    <n v="21.98"/>
    <n v="43.96"/>
    <n v="2"/>
    <n v="1"/>
    <n v="27.519000000000002"/>
    <n v="16.440999999999999"/>
    <x v="16"/>
  </r>
  <r>
    <d v="2004-08-05T00:00:00"/>
    <s v="SO72574"/>
    <n v="466"/>
    <n v="19357"/>
    <n v="8"/>
    <n v="3"/>
    <n v="2"/>
    <x v="88"/>
    <x v="4"/>
    <n v="9.7135999999999996"/>
    <n v="23.548100000000002"/>
    <n v="47.096200000000003"/>
    <n v="2"/>
    <n v="1"/>
    <n v="27.669000000000004"/>
    <n v="19.427199999999999"/>
    <x v="99"/>
  </r>
  <r>
    <d v="2004-10-03T00:00:00"/>
    <s v="SO72545"/>
    <n v="528"/>
    <n v="16229"/>
    <n v="1"/>
    <n v="3"/>
    <n v="2"/>
    <x v="71"/>
    <x v="2"/>
    <n v="1.8663000000000001"/>
    <n v="4.99"/>
    <n v="9.98"/>
    <n v="2"/>
    <n v="1"/>
    <n v="6.2474000000000007"/>
    <n v="3.7326000000000001"/>
    <x v="73"/>
  </r>
  <r>
    <d v="2004-08-03T00:00:00"/>
    <s v="SO72592"/>
    <n v="528"/>
    <n v="22800"/>
    <n v="7"/>
    <n v="3"/>
    <n v="2"/>
    <x v="63"/>
    <x v="6"/>
    <n v="1.8663000000000001"/>
    <n v="4.99"/>
    <n v="9.98"/>
    <n v="2"/>
    <n v="1"/>
    <n v="6.2474000000000007"/>
    <n v="3.7326000000000001"/>
    <x v="73"/>
  </r>
  <r>
    <d v="2004-02-05T00:00:00"/>
    <s v="SO72622"/>
    <n v="464"/>
    <n v="27698"/>
    <n v="9"/>
    <n v="3"/>
    <n v="2"/>
    <x v="94"/>
    <x v="0"/>
    <n v="9.7135999999999996"/>
    <n v="23.548100000000002"/>
    <n v="47.096200000000003"/>
    <n v="2"/>
    <n v="1"/>
    <n v="27.669000000000004"/>
    <n v="19.427199999999999"/>
    <x v="97"/>
  </r>
  <r>
    <d v="2004-12-03T00:00:00"/>
    <s v="SO72630"/>
    <n v="529"/>
    <n v="24325"/>
    <n v="4"/>
    <n v="3"/>
    <n v="2"/>
    <x v="72"/>
    <x v="1"/>
    <n v="1.4923"/>
    <n v="3.99"/>
    <n v="7.98"/>
    <n v="2"/>
    <n v="1"/>
    <n v="4.9954000000000001"/>
    <n v="2.9845999999999999"/>
    <x v="74"/>
  </r>
  <r>
    <d v="2004-06-05T00:00:00"/>
    <s v="SO72588"/>
    <n v="528"/>
    <n v="22836"/>
    <n v="8"/>
    <n v="3"/>
    <n v="2"/>
    <x v="91"/>
    <x v="4"/>
    <n v="1.8663000000000001"/>
    <n v="4.99"/>
    <n v="9.98"/>
    <n v="2"/>
    <n v="1"/>
    <n v="6.2474000000000007"/>
    <n v="3.7326000000000001"/>
    <x v="73"/>
  </r>
  <r>
    <d v="2004-06-05T00:00:00"/>
    <s v="SO72759"/>
    <n v="481"/>
    <n v="16403"/>
    <n v="7"/>
    <n v="3"/>
    <n v="2"/>
    <x v="91"/>
    <x v="6"/>
    <n v="3.3622999999999998"/>
    <n v="8.99"/>
    <n v="17.98"/>
    <n v="2"/>
    <n v="1"/>
    <n v="11.255400000000002"/>
    <n v="6.7245999999999997"/>
    <x v="100"/>
  </r>
  <r>
    <d v="2004-02-03T00:00:00"/>
    <s v="SO72770"/>
    <n v="478"/>
    <n v="18386"/>
    <n v="4"/>
    <n v="3"/>
    <n v="2"/>
    <x v="60"/>
    <x v="1"/>
    <n v="3.7363"/>
    <n v="9.99"/>
    <n v="19.98"/>
    <n v="2"/>
    <n v="1"/>
    <n v="12.507400000000001"/>
    <n v="7.4725999999999999"/>
    <x v="42"/>
  </r>
  <r>
    <d v="2004-08-03T00:00:00"/>
    <s v="SO72738"/>
    <n v="528"/>
    <n v="16531"/>
    <n v="10"/>
    <n v="3"/>
    <n v="2"/>
    <x v="63"/>
    <x v="5"/>
    <n v="1.8663000000000001"/>
    <n v="4.99"/>
    <n v="9.98"/>
    <n v="2"/>
    <n v="1"/>
    <n v="6.2474000000000007"/>
    <n v="3.7326000000000001"/>
    <x v="73"/>
  </r>
  <r>
    <d v="2004-12-04T00:00:00"/>
    <s v="SO72822"/>
    <n v="478"/>
    <n v="18427"/>
    <n v="1"/>
    <n v="3"/>
    <n v="2"/>
    <x v="79"/>
    <x v="2"/>
    <n v="3.7363"/>
    <n v="9.99"/>
    <n v="19.98"/>
    <n v="2"/>
    <n v="1"/>
    <n v="12.507400000000001"/>
    <n v="7.4725999999999999"/>
    <x v="42"/>
  </r>
  <r>
    <d v="2004-01-05T00:00:00"/>
    <s v="SO72825"/>
    <n v="539"/>
    <n v="24597"/>
    <n v="9"/>
    <n v="3"/>
    <n v="2"/>
    <x v="90"/>
    <x v="0"/>
    <n v="9.3462999999999994"/>
    <n v="24.99"/>
    <n v="49.98"/>
    <n v="2"/>
    <n v="1"/>
    <n v="31.287399999999998"/>
    <n v="18.692599999999999"/>
    <x v="80"/>
  </r>
  <r>
    <d v="2004-07-05T00:00:00"/>
    <s v="SO72875"/>
    <n v="485"/>
    <n v="22981"/>
    <n v="1"/>
    <n v="3"/>
    <n v="2"/>
    <x v="93"/>
    <x v="2"/>
    <n v="8.2204999999999995"/>
    <n v="21.98"/>
    <n v="43.96"/>
    <n v="2"/>
    <n v="1"/>
    <n v="27.519000000000002"/>
    <n v="16.440999999999999"/>
    <x v="16"/>
  </r>
  <r>
    <d v="2004-11-04T00:00:00"/>
    <s v="SO72933"/>
    <n v="529"/>
    <n v="19120"/>
    <n v="1"/>
    <n v="3"/>
    <n v="2"/>
    <x v="81"/>
    <x v="2"/>
    <n v="1.4923"/>
    <n v="3.99"/>
    <n v="7.98"/>
    <n v="2"/>
    <n v="1"/>
    <n v="4.9954000000000001"/>
    <n v="2.9845999999999999"/>
    <x v="74"/>
  </r>
  <r>
    <d v="2004-01-05T00:00:00"/>
    <s v="SO72890"/>
    <n v="485"/>
    <n v="14698"/>
    <n v="8"/>
    <n v="3"/>
    <n v="2"/>
    <x v="90"/>
    <x v="4"/>
    <n v="8.2204999999999995"/>
    <n v="21.98"/>
    <n v="43.96"/>
    <n v="2"/>
    <n v="1"/>
    <n v="27.519000000000002"/>
    <n v="16.440999999999999"/>
    <x v="16"/>
  </r>
  <r>
    <d v="2004-10-05T00:00:00"/>
    <s v="SO72931"/>
    <n v="466"/>
    <n v="18372"/>
    <n v="6"/>
    <n v="3"/>
    <n v="2"/>
    <x v="100"/>
    <x v="3"/>
    <n v="9.7135999999999996"/>
    <n v="23.548100000000002"/>
    <n v="47.096200000000003"/>
    <n v="2"/>
    <n v="1"/>
    <n v="27.669000000000004"/>
    <n v="19.427199999999999"/>
    <x v="99"/>
  </r>
  <r>
    <d v="2004-05-03T00:00:00"/>
    <s v="SO72927"/>
    <n v="541"/>
    <n v="26299"/>
    <n v="1"/>
    <n v="3"/>
    <n v="2"/>
    <x v="62"/>
    <x v="2"/>
    <n v="10.8423"/>
    <n v="28.99"/>
    <n v="57.98"/>
    <n v="2"/>
    <n v="1"/>
    <n v="36.295400000000001"/>
    <n v="21.6846"/>
    <x v="49"/>
  </r>
  <r>
    <d v="2004-04-04T00:00:00"/>
    <s v="SO73018"/>
    <n v="530"/>
    <n v="25000"/>
    <n v="1"/>
    <n v="3"/>
    <n v="2"/>
    <x v="83"/>
    <x v="2"/>
    <n v="1.8663000000000001"/>
    <n v="4.99"/>
    <n v="9.98"/>
    <n v="2"/>
    <n v="1"/>
    <n v="6.2474000000000007"/>
    <n v="3.7326000000000001"/>
    <x v="76"/>
  </r>
  <r>
    <d v="2004-10-05T00:00:00"/>
    <s v="SO72969"/>
    <n v="478"/>
    <n v="22816"/>
    <n v="8"/>
    <n v="3"/>
    <n v="2"/>
    <x v="100"/>
    <x v="4"/>
    <n v="3.7363"/>
    <n v="9.99"/>
    <n v="19.98"/>
    <n v="2"/>
    <n v="1"/>
    <n v="12.507400000000001"/>
    <n v="7.4725999999999999"/>
    <x v="42"/>
  </r>
  <r>
    <d v="2004-11-05T00:00:00"/>
    <s v="SO73032"/>
    <n v="529"/>
    <n v="26919"/>
    <n v="9"/>
    <n v="3"/>
    <n v="2"/>
    <x v="87"/>
    <x v="0"/>
    <n v="1.4923"/>
    <n v="3.99"/>
    <n v="7.98"/>
    <n v="2"/>
    <n v="1"/>
    <n v="4.9954000000000001"/>
    <n v="2.9845999999999999"/>
    <x v="74"/>
  </r>
  <r>
    <d v="2004-06-03T00:00:00"/>
    <s v="SO73156"/>
    <n v="528"/>
    <n v="18515"/>
    <n v="1"/>
    <n v="3"/>
    <n v="2"/>
    <x v="68"/>
    <x v="2"/>
    <n v="1.8663000000000001"/>
    <n v="4.99"/>
    <n v="9.98"/>
    <n v="2"/>
    <n v="1"/>
    <n v="6.2474000000000007"/>
    <n v="3.7326000000000001"/>
    <x v="73"/>
  </r>
  <r>
    <d v="2004-04-05T00:00:00"/>
    <s v="SO73098"/>
    <n v="466"/>
    <n v="14033"/>
    <n v="9"/>
    <n v="3"/>
    <n v="2"/>
    <x v="85"/>
    <x v="0"/>
    <n v="9.7135999999999996"/>
    <n v="23.548100000000002"/>
    <n v="47.096200000000003"/>
    <n v="2"/>
    <n v="1"/>
    <n v="27.669000000000004"/>
    <n v="19.427199999999999"/>
    <x v="99"/>
  </r>
  <r>
    <d v="2004-03-05T00:00:00"/>
    <s v="SO73157"/>
    <n v="478"/>
    <n v="18511"/>
    <n v="4"/>
    <n v="3"/>
    <n v="2"/>
    <x v="84"/>
    <x v="1"/>
    <n v="3.7363"/>
    <n v="9.99"/>
    <n v="19.98"/>
    <n v="2"/>
    <n v="1"/>
    <n v="12.507400000000001"/>
    <n v="7.4725999999999999"/>
    <x v="42"/>
  </r>
  <r>
    <d v="2004-08-03T00:00:00"/>
    <s v="SO73241"/>
    <n v="484"/>
    <n v="16494"/>
    <n v="9"/>
    <n v="3"/>
    <n v="2"/>
    <x v="63"/>
    <x v="0"/>
    <n v="2.9733000000000001"/>
    <n v="7.95"/>
    <n v="15.9"/>
    <n v="2"/>
    <n v="1"/>
    <n v="9.9534000000000002"/>
    <n v="5.9466000000000001"/>
    <x v="94"/>
  </r>
  <r>
    <d v="2004-04-05T00:00:00"/>
    <s v="SO73215"/>
    <n v="484"/>
    <n v="23599"/>
    <n v="10"/>
    <n v="3"/>
    <n v="2"/>
    <x v="85"/>
    <x v="5"/>
    <n v="2.9733000000000001"/>
    <n v="7.95"/>
    <n v="15.9"/>
    <n v="2"/>
    <n v="1"/>
    <n v="9.9534000000000002"/>
    <n v="5.9466000000000001"/>
    <x v="94"/>
  </r>
  <r>
    <d v="2004-03-03T00:00:00"/>
    <s v="SO73232"/>
    <n v="528"/>
    <n v="18532"/>
    <n v="1"/>
    <n v="3"/>
    <n v="2"/>
    <x v="64"/>
    <x v="2"/>
    <n v="1.8663000000000001"/>
    <n v="4.99"/>
    <n v="9.98"/>
    <n v="2"/>
    <n v="1"/>
    <n v="6.2474000000000007"/>
    <n v="3.7326000000000001"/>
    <x v="73"/>
  </r>
  <r>
    <d v="2004-01-04T00:00:00"/>
    <s v="SO73317"/>
    <n v="530"/>
    <n v="26286"/>
    <n v="4"/>
    <n v="3"/>
    <n v="2"/>
    <x v="73"/>
    <x v="1"/>
    <n v="1.8663000000000001"/>
    <n v="4.99"/>
    <n v="9.98"/>
    <n v="2"/>
    <n v="1"/>
    <n v="6.2474000000000007"/>
    <n v="3.7326000000000001"/>
    <x v="76"/>
  </r>
  <r>
    <d v="2004-04-04T00:00:00"/>
    <s v="SO73320"/>
    <n v="539"/>
    <n v="21932"/>
    <n v="4"/>
    <n v="3"/>
    <n v="2"/>
    <x v="83"/>
    <x v="1"/>
    <n v="9.3462999999999994"/>
    <n v="24.99"/>
    <n v="49.98"/>
    <n v="2"/>
    <n v="1"/>
    <n v="31.287399999999998"/>
    <n v="18.692599999999999"/>
    <x v="80"/>
  </r>
  <r>
    <d v="2004-04-06T00:00:00"/>
    <s v="SO73307"/>
    <n v="528"/>
    <n v="15532"/>
    <n v="4"/>
    <n v="3"/>
    <n v="2"/>
    <x v="97"/>
    <x v="1"/>
    <n v="1.8663000000000001"/>
    <n v="4.99"/>
    <n v="9.98"/>
    <n v="2"/>
    <n v="1"/>
    <n v="6.2474000000000007"/>
    <n v="3.7326000000000001"/>
    <x v="73"/>
  </r>
  <r>
    <d v="2004-11-04T00:00:00"/>
    <s v="SO73302"/>
    <n v="529"/>
    <n v="20649"/>
    <n v="4"/>
    <n v="3"/>
    <n v="2"/>
    <x v="81"/>
    <x v="1"/>
    <n v="1.4923"/>
    <n v="3.99"/>
    <n v="7.98"/>
    <n v="2"/>
    <n v="1"/>
    <n v="4.9954000000000001"/>
    <n v="2.9845999999999999"/>
    <x v="74"/>
  </r>
  <r>
    <d v="2004-03-06T00:00:00"/>
    <s v="SO73293"/>
    <n v="484"/>
    <n v="27888"/>
    <n v="7"/>
    <n v="3"/>
    <n v="2"/>
    <x v="96"/>
    <x v="6"/>
    <n v="2.9733000000000001"/>
    <n v="7.95"/>
    <n v="15.9"/>
    <n v="2"/>
    <n v="1"/>
    <n v="9.9534000000000002"/>
    <n v="5.9466000000000001"/>
    <x v="94"/>
  </r>
  <r>
    <d v="2004-10-04T00:00:00"/>
    <s v="SO73352"/>
    <n v="484"/>
    <n v="11276"/>
    <n v="6"/>
    <n v="3"/>
    <n v="2"/>
    <x v="78"/>
    <x v="3"/>
    <n v="2.9733000000000001"/>
    <n v="7.95"/>
    <n v="15.9"/>
    <n v="2"/>
    <n v="1"/>
    <n v="9.9534000000000002"/>
    <n v="5.9466000000000001"/>
    <x v="94"/>
  </r>
  <r>
    <d v="2004-10-05T00:00:00"/>
    <s v="SO73348"/>
    <n v="478"/>
    <n v="23603"/>
    <n v="7"/>
    <n v="3"/>
    <n v="2"/>
    <x v="100"/>
    <x v="6"/>
    <n v="3.7363"/>
    <n v="9.99"/>
    <n v="19.98"/>
    <n v="2"/>
    <n v="1"/>
    <n v="12.507400000000001"/>
    <n v="7.4725999999999999"/>
    <x v="42"/>
  </r>
  <r>
    <d v="2004-11-04T00:00:00"/>
    <s v="SO73448"/>
    <n v="482"/>
    <n v="20021"/>
    <n v="6"/>
    <n v="3"/>
    <n v="2"/>
    <x v="81"/>
    <x v="3"/>
    <n v="3.3622999999999998"/>
    <n v="8.99"/>
    <n v="17.98"/>
    <n v="2"/>
    <n v="1"/>
    <n v="11.255400000000002"/>
    <n v="6.7245999999999997"/>
    <x v="98"/>
  </r>
  <r>
    <d v="2004-04-05T00:00:00"/>
    <s v="SO73421"/>
    <n v="536"/>
    <n v="22523"/>
    <n v="8"/>
    <n v="3"/>
    <n v="2"/>
    <x v="85"/>
    <x v="4"/>
    <n v="11.2163"/>
    <n v="29.99"/>
    <n v="59.98"/>
    <n v="2"/>
    <n v="1"/>
    <n v="37.547399999999996"/>
    <n v="22.432600000000001"/>
    <x v="77"/>
  </r>
  <r>
    <d v="2004-12-03T00:00:00"/>
    <s v="SO73495"/>
    <n v="538"/>
    <n v="28515"/>
    <n v="10"/>
    <n v="3"/>
    <n v="2"/>
    <x v="72"/>
    <x v="5"/>
    <n v="8.0373000000000001"/>
    <n v="21.49"/>
    <n v="42.98"/>
    <n v="2"/>
    <n v="1"/>
    <n v="26.905399999999997"/>
    <n v="16.0746"/>
    <x v="75"/>
  </r>
  <r>
    <d v="2004-05-05T00:00:00"/>
    <s v="SO73564"/>
    <n v="484"/>
    <n v="26587"/>
    <n v="9"/>
    <n v="3"/>
    <n v="2"/>
    <x v="86"/>
    <x v="0"/>
    <n v="2.9733000000000001"/>
    <n v="7.95"/>
    <n v="15.9"/>
    <n v="2"/>
    <n v="1"/>
    <n v="9.9534000000000002"/>
    <n v="5.9466000000000001"/>
    <x v="94"/>
  </r>
  <r>
    <d v="2004-05-06T00:00:00"/>
    <s v="SO73559"/>
    <n v="482"/>
    <n v="13725"/>
    <n v="4"/>
    <n v="3"/>
    <n v="2"/>
    <x v="109"/>
    <x v="1"/>
    <n v="3.3622999999999998"/>
    <n v="8.99"/>
    <n v="17.98"/>
    <n v="2"/>
    <n v="1"/>
    <n v="11.255400000000002"/>
    <n v="6.7245999999999997"/>
    <x v="98"/>
  </r>
  <r>
    <d v="2004-05-03T00:00:00"/>
    <s v="SO73574"/>
    <n v="464"/>
    <n v="22188"/>
    <n v="1"/>
    <n v="3"/>
    <n v="2"/>
    <x v="62"/>
    <x v="2"/>
    <n v="9.7135999999999996"/>
    <n v="23.548100000000002"/>
    <n v="47.096200000000003"/>
    <n v="2"/>
    <n v="1"/>
    <n v="27.669000000000004"/>
    <n v="19.427199999999999"/>
    <x v="97"/>
  </r>
  <r>
    <d v="2004-03-03T00:00:00"/>
    <s v="SO73589"/>
    <n v="528"/>
    <n v="13536"/>
    <n v="7"/>
    <n v="3"/>
    <n v="2"/>
    <x v="64"/>
    <x v="6"/>
    <n v="1.8663000000000001"/>
    <n v="4.99"/>
    <n v="9.98"/>
    <n v="2"/>
    <n v="1"/>
    <n v="6.2474000000000007"/>
    <n v="3.7326000000000001"/>
    <x v="73"/>
  </r>
  <r>
    <d v="2004-01-04T00:00:00"/>
    <s v="SO73627"/>
    <n v="538"/>
    <n v="28189"/>
    <n v="6"/>
    <n v="3"/>
    <n v="2"/>
    <x v="73"/>
    <x v="3"/>
    <n v="8.0373000000000001"/>
    <n v="21.49"/>
    <n v="42.98"/>
    <n v="2"/>
    <n v="1"/>
    <n v="26.905399999999997"/>
    <n v="16.0746"/>
    <x v="75"/>
  </r>
  <r>
    <d v="2004-03-04T00:00:00"/>
    <s v="SO73618"/>
    <n v="541"/>
    <n v="12215"/>
    <n v="10"/>
    <n v="3"/>
    <n v="2"/>
    <x v="74"/>
    <x v="5"/>
    <n v="10.8423"/>
    <n v="28.99"/>
    <n v="57.98"/>
    <n v="2"/>
    <n v="1"/>
    <n v="36.295400000000001"/>
    <n v="21.6846"/>
    <x v="49"/>
  </r>
  <r>
    <d v="2004-06-06T00:00:00"/>
    <s v="SO73581"/>
    <n v="484"/>
    <n v="13009"/>
    <n v="9"/>
    <n v="3"/>
    <n v="2"/>
    <x v="108"/>
    <x v="0"/>
    <n v="2.9733000000000001"/>
    <n v="7.95"/>
    <n v="15.9"/>
    <n v="2"/>
    <n v="1"/>
    <n v="9.9534000000000002"/>
    <n v="5.9466000000000001"/>
    <x v="94"/>
  </r>
  <r>
    <d v="2004-09-04T00:00:00"/>
    <s v="SO73655"/>
    <n v="478"/>
    <n v="21509"/>
    <n v="10"/>
    <n v="3"/>
    <n v="2"/>
    <x v="80"/>
    <x v="5"/>
    <n v="3.7363"/>
    <n v="9.99"/>
    <n v="19.98"/>
    <n v="2"/>
    <n v="1"/>
    <n v="12.507400000000001"/>
    <n v="7.4725999999999999"/>
    <x v="42"/>
  </r>
  <r>
    <d v="2004-06-06T00:00:00"/>
    <s v="SO73716"/>
    <n v="539"/>
    <n v="24590"/>
    <n v="9"/>
    <n v="3"/>
    <n v="2"/>
    <x v="108"/>
    <x v="0"/>
    <n v="9.3462999999999994"/>
    <n v="24.99"/>
    <n v="49.98"/>
    <n v="2"/>
    <n v="1"/>
    <n v="31.287399999999998"/>
    <n v="18.692599999999999"/>
    <x v="80"/>
  </r>
  <r>
    <d v="2004-08-05T00:00:00"/>
    <s v="SO73778"/>
    <n v="462"/>
    <n v="22634"/>
    <n v="10"/>
    <n v="3"/>
    <n v="2"/>
    <x v="88"/>
    <x v="5"/>
    <n v="9.7135999999999996"/>
    <n v="23.548100000000002"/>
    <n v="47.096200000000003"/>
    <n v="2"/>
    <n v="1"/>
    <n v="27.669000000000004"/>
    <n v="19.427199999999999"/>
    <x v="96"/>
  </r>
  <r>
    <d v="2004-07-04T00:00:00"/>
    <s v="SO73775"/>
    <n v="529"/>
    <n v="26958"/>
    <n v="7"/>
    <n v="3"/>
    <n v="2"/>
    <x v="98"/>
    <x v="6"/>
    <n v="1.4923"/>
    <n v="3.99"/>
    <n v="7.98"/>
    <n v="2"/>
    <n v="1"/>
    <n v="4.9954000000000001"/>
    <n v="2.9845999999999999"/>
    <x v="74"/>
  </r>
  <r>
    <d v="2004-06-05T00:00:00"/>
    <s v="SO73753"/>
    <n v="528"/>
    <n v="18881"/>
    <n v="1"/>
    <n v="3"/>
    <n v="2"/>
    <x v="91"/>
    <x v="2"/>
    <n v="1.8663000000000001"/>
    <n v="4.99"/>
    <n v="9.98"/>
    <n v="2"/>
    <n v="1"/>
    <n v="6.2474000000000007"/>
    <n v="3.7326000000000001"/>
    <x v="73"/>
  </r>
  <r>
    <d v="2004-01-05T00:00:00"/>
    <s v="SO73761"/>
    <n v="529"/>
    <n v="22904"/>
    <n v="9"/>
    <n v="3"/>
    <n v="2"/>
    <x v="90"/>
    <x v="0"/>
    <n v="1.4923"/>
    <n v="3.99"/>
    <n v="7.98"/>
    <n v="2"/>
    <n v="1"/>
    <n v="4.9954000000000001"/>
    <n v="2.9845999999999999"/>
    <x v="74"/>
  </r>
  <r>
    <d v="2004-02-04T00:00:00"/>
    <s v="SO73804"/>
    <n v="478"/>
    <n v="14838"/>
    <n v="8"/>
    <n v="3"/>
    <n v="2"/>
    <x v="75"/>
    <x v="4"/>
    <n v="3.7363"/>
    <n v="9.99"/>
    <n v="19.98"/>
    <n v="2"/>
    <n v="1"/>
    <n v="12.507400000000001"/>
    <n v="7.4725999999999999"/>
    <x v="42"/>
  </r>
  <r>
    <d v="2004-10-03T00:00:00"/>
    <s v="SO73788"/>
    <n v="462"/>
    <n v="16686"/>
    <n v="9"/>
    <n v="3"/>
    <n v="2"/>
    <x v="71"/>
    <x v="0"/>
    <n v="9.7135999999999996"/>
    <n v="23.548100000000002"/>
    <n v="47.096200000000003"/>
    <n v="2"/>
    <n v="1"/>
    <n v="27.669000000000004"/>
    <n v="19.427199999999999"/>
    <x v="96"/>
  </r>
  <r>
    <d v="2004-09-04T00:00:00"/>
    <s v="SO73923"/>
    <n v="528"/>
    <n v="16496"/>
    <n v="9"/>
    <n v="3"/>
    <n v="2"/>
    <x v="80"/>
    <x v="0"/>
    <n v="1.8663000000000001"/>
    <n v="4.99"/>
    <n v="9.98"/>
    <n v="2"/>
    <n v="1"/>
    <n v="6.2474000000000007"/>
    <n v="3.7326000000000001"/>
    <x v="73"/>
  </r>
  <r>
    <d v="2004-12-04T00:00:00"/>
    <s v="SO73871"/>
    <n v="482"/>
    <n v="14679"/>
    <n v="9"/>
    <n v="3"/>
    <n v="2"/>
    <x v="79"/>
    <x v="0"/>
    <n v="3.3622999999999998"/>
    <n v="8.99"/>
    <n v="17.98"/>
    <n v="2"/>
    <n v="1"/>
    <n v="11.255400000000002"/>
    <n v="6.7245999999999997"/>
    <x v="98"/>
  </r>
  <r>
    <d v="2004-12-03T00:00:00"/>
    <s v="SO73919"/>
    <n v="529"/>
    <n v="13997"/>
    <n v="9"/>
    <n v="3"/>
    <n v="2"/>
    <x v="72"/>
    <x v="0"/>
    <n v="1.4923"/>
    <n v="3.99"/>
    <n v="7.98"/>
    <n v="2"/>
    <n v="1"/>
    <n v="4.9954000000000001"/>
    <n v="2.9845999999999999"/>
    <x v="74"/>
  </r>
  <r>
    <d v="2004-02-05T00:00:00"/>
    <s v="SO73990"/>
    <n v="528"/>
    <n v="18831"/>
    <n v="4"/>
    <n v="3"/>
    <n v="2"/>
    <x v="94"/>
    <x v="1"/>
    <n v="1.8663000000000001"/>
    <n v="4.99"/>
    <n v="9.98"/>
    <n v="2"/>
    <n v="1"/>
    <n v="6.2474000000000007"/>
    <n v="3.7326000000000001"/>
    <x v="73"/>
  </r>
  <r>
    <d v="2004-08-05T00:00:00"/>
    <s v="SO73950"/>
    <n v="462"/>
    <n v="13635"/>
    <n v="9"/>
    <n v="3"/>
    <n v="2"/>
    <x v="88"/>
    <x v="0"/>
    <n v="9.7135999999999996"/>
    <n v="23.548100000000002"/>
    <n v="47.096200000000003"/>
    <n v="2"/>
    <n v="1"/>
    <n v="27.669000000000004"/>
    <n v="19.427199999999999"/>
    <x v="96"/>
  </r>
  <r>
    <d v="2004-04-05T00:00:00"/>
    <s v="SO73994"/>
    <n v="478"/>
    <n v="18539"/>
    <n v="4"/>
    <n v="3"/>
    <n v="2"/>
    <x v="85"/>
    <x v="1"/>
    <n v="3.7363"/>
    <n v="9.99"/>
    <n v="19.98"/>
    <n v="2"/>
    <n v="1"/>
    <n v="12.507400000000001"/>
    <n v="7.4725999999999999"/>
    <x v="42"/>
  </r>
  <r>
    <d v="2004-06-03T00:00:00"/>
    <s v="SO74018"/>
    <n v="529"/>
    <n v="19276"/>
    <n v="7"/>
    <n v="3"/>
    <n v="2"/>
    <x v="68"/>
    <x v="6"/>
    <n v="1.4923"/>
    <n v="3.99"/>
    <n v="7.98"/>
    <n v="2"/>
    <n v="1"/>
    <n v="4.9954000000000001"/>
    <n v="2.9845999999999999"/>
    <x v="74"/>
  </r>
  <r>
    <d v="2004-09-06T00:00:00"/>
    <s v="SO73997"/>
    <n v="485"/>
    <n v="13728"/>
    <n v="4"/>
    <n v="3"/>
    <n v="2"/>
    <x v="102"/>
    <x v="1"/>
    <n v="8.2204999999999995"/>
    <n v="21.98"/>
    <n v="43.96"/>
    <n v="2"/>
    <n v="1"/>
    <n v="27.519000000000002"/>
    <n v="16.440999999999999"/>
    <x v="16"/>
  </r>
  <r>
    <d v="2004-06-04T00:00:00"/>
    <s v="SO74068"/>
    <n v="536"/>
    <n v="15475"/>
    <n v="4"/>
    <n v="3"/>
    <n v="2"/>
    <x v="82"/>
    <x v="1"/>
    <n v="11.2163"/>
    <n v="29.99"/>
    <n v="59.98"/>
    <n v="2"/>
    <n v="1"/>
    <n v="37.547399999999996"/>
    <n v="22.432600000000001"/>
    <x v="77"/>
  </r>
  <r>
    <d v="2004-09-04T00:00:00"/>
    <s v="SO74100"/>
    <n v="485"/>
    <n v="21992"/>
    <n v="9"/>
    <n v="3"/>
    <n v="2"/>
    <x v="80"/>
    <x v="0"/>
    <n v="8.2204999999999995"/>
    <n v="21.98"/>
    <n v="43.96"/>
    <n v="2"/>
    <n v="1"/>
    <n v="27.519000000000002"/>
    <n v="16.440999999999999"/>
    <x v="16"/>
  </r>
  <r>
    <d v="2004-06-04T00:00:00"/>
    <s v="SO74118"/>
    <n v="466"/>
    <n v="23513"/>
    <n v="6"/>
    <n v="3"/>
    <n v="2"/>
    <x v="82"/>
    <x v="3"/>
    <n v="9.7135999999999996"/>
    <n v="23.548100000000002"/>
    <n v="47.096200000000003"/>
    <n v="2"/>
    <n v="1"/>
    <n v="27.669000000000004"/>
    <n v="19.427199999999999"/>
    <x v="99"/>
  </r>
  <r>
    <d v="2003-09-11T00:00:00"/>
    <s v="SO61277"/>
    <n v="223"/>
    <n v="15050"/>
    <n v="8"/>
    <n v="3"/>
    <n v="2"/>
    <x v="16"/>
    <x v="4"/>
    <n v="5.7051999999999996"/>
    <n v="8.6441999999999997"/>
    <n v="17.288399999999999"/>
    <n v="2"/>
    <n v="1"/>
    <n v="5.8780000000000001"/>
    <n v="11.410399999999999"/>
    <x v="34"/>
  </r>
  <r>
    <d v="2003-09-11T00:00:00"/>
    <s v="SO61651"/>
    <n v="223"/>
    <n v="17143"/>
    <n v="6"/>
    <n v="3"/>
    <n v="2"/>
    <x v="16"/>
    <x v="3"/>
    <n v="5.7051999999999996"/>
    <n v="8.6441999999999997"/>
    <n v="17.288399999999999"/>
    <n v="2"/>
    <n v="1"/>
    <n v="5.8780000000000001"/>
    <n v="11.410399999999999"/>
    <x v="34"/>
  </r>
  <r>
    <d v="2003-08-10T00:00:00"/>
    <s v="SO61625"/>
    <n v="223"/>
    <n v="22553"/>
    <n v="10"/>
    <n v="3"/>
    <n v="2"/>
    <x v="31"/>
    <x v="5"/>
    <n v="5.7051999999999996"/>
    <n v="8.6441999999999997"/>
    <n v="17.288399999999999"/>
    <n v="2"/>
    <n v="1"/>
    <n v="5.8780000000000001"/>
    <n v="11.410399999999999"/>
    <x v="34"/>
  </r>
  <r>
    <d v="2003-03-12T00:00:00"/>
    <s v="SO61860"/>
    <n v="223"/>
    <n v="22302"/>
    <n v="10"/>
    <n v="3"/>
    <n v="2"/>
    <x v="38"/>
    <x v="5"/>
    <n v="5.7051999999999996"/>
    <n v="8.6441999999999997"/>
    <n v="17.288399999999999"/>
    <n v="2"/>
    <n v="1"/>
    <n v="5.8780000000000001"/>
    <n v="11.410399999999999"/>
    <x v="34"/>
  </r>
  <r>
    <d v="2003-04-11T00:00:00"/>
    <s v="SO61955"/>
    <n v="223"/>
    <n v="25758"/>
    <n v="8"/>
    <n v="3"/>
    <n v="2"/>
    <x v="24"/>
    <x v="4"/>
    <n v="5.7051999999999996"/>
    <n v="8.6441999999999997"/>
    <n v="17.288399999999999"/>
    <n v="2"/>
    <n v="1"/>
    <n v="5.8780000000000001"/>
    <n v="11.410399999999999"/>
    <x v="34"/>
  </r>
  <r>
    <d v="2003-01-12T00:00:00"/>
    <s v="SO62053"/>
    <n v="223"/>
    <n v="16584"/>
    <n v="10"/>
    <n v="3"/>
    <n v="2"/>
    <x v="17"/>
    <x v="5"/>
    <n v="5.7051999999999996"/>
    <n v="8.6441999999999997"/>
    <n v="17.288399999999999"/>
    <n v="2"/>
    <n v="1"/>
    <n v="5.8780000000000001"/>
    <n v="11.410399999999999"/>
    <x v="34"/>
  </r>
  <r>
    <d v="2003-04-12T00:00:00"/>
    <s v="SO62176"/>
    <n v="223"/>
    <n v="17873"/>
    <n v="8"/>
    <n v="3"/>
    <n v="2"/>
    <x v="26"/>
    <x v="4"/>
    <n v="5.7051999999999996"/>
    <n v="8.6441999999999997"/>
    <n v="17.288399999999999"/>
    <n v="2"/>
    <n v="1"/>
    <n v="5.8780000000000001"/>
    <n v="11.410399999999999"/>
    <x v="34"/>
  </r>
  <r>
    <d v="2003-01-10T00:00:00"/>
    <s v="SO62392"/>
    <n v="223"/>
    <n v="27809"/>
    <n v="8"/>
    <n v="3"/>
    <n v="2"/>
    <x v="0"/>
    <x v="4"/>
    <n v="5.7051999999999996"/>
    <n v="8.6441999999999997"/>
    <n v="17.288399999999999"/>
    <n v="2"/>
    <n v="1"/>
    <n v="5.8780000000000001"/>
    <n v="11.410399999999999"/>
    <x v="34"/>
  </r>
  <r>
    <d v="2003-06-12T00:00:00"/>
    <s v="SO62689"/>
    <n v="223"/>
    <n v="26992"/>
    <n v="10"/>
    <n v="3"/>
    <n v="2"/>
    <x v="13"/>
    <x v="5"/>
    <n v="5.7051999999999996"/>
    <n v="8.6441999999999997"/>
    <n v="17.288399999999999"/>
    <n v="2"/>
    <n v="1"/>
    <n v="5.8780000000000001"/>
    <n v="11.410399999999999"/>
    <x v="34"/>
  </r>
  <r>
    <d v="2003-06-10T00:00:00"/>
    <s v="SO63398"/>
    <n v="223"/>
    <n v="22314"/>
    <n v="7"/>
    <n v="3"/>
    <n v="2"/>
    <x v="1"/>
    <x v="6"/>
    <n v="5.7051999999999996"/>
    <n v="8.6441999999999997"/>
    <n v="17.288399999999999"/>
    <n v="2"/>
    <n v="1"/>
    <n v="5.8780000000000001"/>
    <n v="11.410399999999999"/>
    <x v="34"/>
  </r>
  <r>
    <d v="2003-01-11T00:00:00"/>
    <s v="SO63417"/>
    <n v="223"/>
    <n v="28393"/>
    <n v="7"/>
    <n v="3"/>
    <n v="2"/>
    <x v="30"/>
    <x v="6"/>
    <n v="5.7051999999999996"/>
    <n v="8.6441999999999997"/>
    <n v="17.288399999999999"/>
    <n v="2"/>
    <n v="1"/>
    <n v="5.8780000000000001"/>
    <n v="11.410399999999999"/>
    <x v="34"/>
  </r>
  <r>
    <d v="2003-08-12T00:00:00"/>
    <s v="SO63575"/>
    <n v="223"/>
    <n v="14661"/>
    <n v="6"/>
    <n v="3"/>
    <n v="2"/>
    <x v="32"/>
    <x v="3"/>
    <n v="5.7051999999999996"/>
    <n v="8.6441999999999997"/>
    <n v="17.288399999999999"/>
    <n v="2"/>
    <n v="1"/>
    <n v="5.8780000000000001"/>
    <n v="11.410399999999999"/>
    <x v="34"/>
  </r>
  <r>
    <d v="2003-07-12T00:00:00"/>
    <s v="SO63616"/>
    <n v="223"/>
    <n v="17662"/>
    <n v="4"/>
    <n v="3"/>
    <n v="2"/>
    <x v="9"/>
    <x v="1"/>
    <n v="5.7051999999999996"/>
    <n v="8.6441999999999997"/>
    <n v="17.288399999999999"/>
    <n v="2"/>
    <n v="1"/>
    <n v="5.8780000000000001"/>
    <n v="11.410399999999999"/>
    <x v="34"/>
  </r>
  <r>
    <d v="2003-04-11T00:00:00"/>
    <s v="SO63704"/>
    <n v="223"/>
    <n v="12265"/>
    <n v="7"/>
    <n v="3"/>
    <n v="2"/>
    <x v="24"/>
    <x v="6"/>
    <n v="5.7051999999999996"/>
    <n v="8.6441999999999997"/>
    <n v="17.288399999999999"/>
    <n v="2"/>
    <n v="1"/>
    <n v="5.8780000000000001"/>
    <n v="11.410399999999999"/>
    <x v="34"/>
  </r>
  <r>
    <d v="2003-10-12T00:00:00"/>
    <s v="SO63996"/>
    <n v="223"/>
    <n v="20622"/>
    <n v="9"/>
    <n v="3"/>
    <n v="2"/>
    <x v="14"/>
    <x v="0"/>
    <n v="5.7051999999999996"/>
    <n v="8.6441999999999997"/>
    <n v="17.288399999999999"/>
    <n v="2"/>
    <n v="1"/>
    <n v="5.8780000000000001"/>
    <n v="11.410399999999999"/>
    <x v="34"/>
  </r>
  <r>
    <d v="2004-09-01T00:00:00"/>
    <s v="SO64525"/>
    <n v="223"/>
    <n v="15730"/>
    <n v="9"/>
    <n v="3"/>
    <n v="2"/>
    <x v="47"/>
    <x v="0"/>
    <n v="5.7051999999999996"/>
    <n v="8.6441999999999997"/>
    <n v="17.288399999999999"/>
    <n v="2"/>
    <n v="1"/>
    <n v="5.8780000000000001"/>
    <n v="11.410399999999999"/>
    <x v="34"/>
  </r>
  <r>
    <d v="2003-10-12T00:00:00"/>
    <s v="SO64570"/>
    <n v="223"/>
    <n v="23620"/>
    <n v="10"/>
    <n v="3"/>
    <n v="2"/>
    <x v="14"/>
    <x v="5"/>
    <n v="5.7051999999999996"/>
    <n v="8.6441999999999997"/>
    <n v="17.288399999999999"/>
    <n v="2"/>
    <n v="1"/>
    <n v="5.8780000000000001"/>
    <n v="11.410399999999999"/>
    <x v="34"/>
  </r>
  <r>
    <d v="2003-06-11T00:00:00"/>
    <s v="SO64645"/>
    <n v="223"/>
    <n v="11566"/>
    <n v="7"/>
    <n v="3"/>
    <n v="2"/>
    <x v="4"/>
    <x v="6"/>
    <n v="5.7051999999999996"/>
    <n v="8.6441999999999997"/>
    <n v="17.288399999999999"/>
    <n v="2"/>
    <n v="1"/>
    <n v="5.8780000000000001"/>
    <n v="11.410399999999999"/>
    <x v="34"/>
  </r>
  <r>
    <d v="2003-01-11T00:00:00"/>
    <s v="SO64640"/>
    <n v="223"/>
    <n v="12496"/>
    <n v="10"/>
    <n v="3"/>
    <n v="2"/>
    <x v="30"/>
    <x v="5"/>
    <n v="5.7051999999999996"/>
    <n v="8.6441999999999997"/>
    <n v="17.288399999999999"/>
    <n v="2"/>
    <n v="1"/>
    <n v="5.8780000000000001"/>
    <n v="11.410399999999999"/>
    <x v="34"/>
  </r>
  <r>
    <d v="2004-06-01T00:00:00"/>
    <s v="SO64686"/>
    <n v="223"/>
    <n v="11073"/>
    <n v="9"/>
    <n v="3"/>
    <n v="2"/>
    <x v="46"/>
    <x v="0"/>
    <n v="5.7051999999999996"/>
    <n v="8.6441999999999997"/>
    <n v="17.288399999999999"/>
    <n v="2"/>
    <n v="1"/>
    <n v="5.8780000000000001"/>
    <n v="11.410399999999999"/>
    <x v="34"/>
  </r>
  <r>
    <d v="2003-08-12T00:00:00"/>
    <s v="SO64932"/>
    <n v="223"/>
    <n v="28501"/>
    <n v="8"/>
    <n v="3"/>
    <n v="2"/>
    <x v="32"/>
    <x v="4"/>
    <n v="5.7051999999999996"/>
    <n v="8.6441999999999997"/>
    <n v="17.288399999999999"/>
    <n v="2"/>
    <n v="1"/>
    <n v="5.8780000000000001"/>
    <n v="11.410399999999999"/>
    <x v="34"/>
  </r>
  <r>
    <d v="2003-04-12T00:00:00"/>
    <s v="SO64978"/>
    <n v="223"/>
    <n v="15943"/>
    <n v="6"/>
    <n v="3"/>
    <n v="2"/>
    <x v="26"/>
    <x v="3"/>
    <n v="5.7051999999999996"/>
    <n v="8.6441999999999997"/>
    <n v="17.288399999999999"/>
    <n v="2"/>
    <n v="1"/>
    <n v="5.8780000000000001"/>
    <n v="11.410399999999999"/>
    <x v="34"/>
  </r>
  <r>
    <d v="2003-08-12T00:00:00"/>
    <s v="SO65435"/>
    <n v="223"/>
    <n v="25619"/>
    <n v="7"/>
    <n v="3"/>
    <n v="2"/>
    <x v="32"/>
    <x v="6"/>
    <n v="5.7051999999999996"/>
    <n v="8.6441999999999997"/>
    <n v="17.288399999999999"/>
    <n v="2"/>
    <n v="1"/>
    <n v="5.8780000000000001"/>
    <n v="11.410399999999999"/>
    <x v="34"/>
  </r>
  <r>
    <d v="2003-07-12T00:00:00"/>
    <s v="SO65480"/>
    <n v="223"/>
    <n v="19281"/>
    <n v="7"/>
    <n v="3"/>
    <n v="2"/>
    <x v="9"/>
    <x v="6"/>
    <n v="5.7051999999999996"/>
    <n v="8.6441999999999997"/>
    <n v="17.288399999999999"/>
    <n v="2"/>
    <n v="1"/>
    <n v="5.8780000000000001"/>
    <n v="11.410399999999999"/>
    <x v="34"/>
  </r>
  <r>
    <d v="2003-12-11T00:00:00"/>
    <s v="SO66014"/>
    <n v="223"/>
    <n v="29456"/>
    <n v="9"/>
    <n v="3"/>
    <n v="2"/>
    <x v="27"/>
    <x v="0"/>
    <n v="5.7051999999999996"/>
    <n v="8.6441999999999997"/>
    <n v="17.288399999999999"/>
    <n v="2"/>
    <n v="1"/>
    <n v="5.8780000000000001"/>
    <n v="11.410399999999999"/>
    <x v="34"/>
  </r>
  <r>
    <d v="2004-06-01T00:00:00"/>
    <s v="SO66015"/>
    <n v="223"/>
    <n v="15169"/>
    <n v="9"/>
    <n v="3"/>
    <n v="2"/>
    <x v="46"/>
    <x v="0"/>
    <n v="5.7051999999999996"/>
    <n v="8.6441999999999997"/>
    <n v="17.288399999999999"/>
    <n v="2"/>
    <n v="1"/>
    <n v="5.8780000000000001"/>
    <n v="11.410399999999999"/>
    <x v="34"/>
  </r>
  <r>
    <d v="2004-10-01T00:00:00"/>
    <s v="SO66118"/>
    <n v="223"/>
    <n v="20057"/>
    <n v="7"/>
    <n v="3"/>
    <n v="2"/>
    <x v="40"/>
    <x v="6"/>
    <n v="5.7051999999999996"/>
    <n v="8.6441999999999997"/>
    <n v="17.288399999999999"/>
    <n v="2"/>
    <n v="1"/>
    <n v="5.8780000000000001"/>
    <n v="11.410399999999999"/>
    <x v="34"/>
  </r>
  <r>
    <d v="2004-09-01T00:00:00"/>
    <s v="SO66149"/>
    <n v="223"/>
    <n v="28395"/>
    <n v="7"/>
    <n v="3"/>
    <n v="2"/>
    <x v="47"/>
    <x v="6"/>
    <n v="5.7051999999999996"/>
    <n v="8.6441999999999997"/>
    <n v="17.288399999999999"/>
    <n v="2"/>
    <n v="1"/>
    <n v="5.8780000000000001"/>
    <n v="11.410399999999999"/>
    <x v="34"/>
  </r>
  <r>
    <d v="2003-09-12T00:00:00"/>
    <s v="SO66154"/>
    <n v="223"/>
    <n v="18157"/>
    <n v="8"/>
    <n v="3"/>
    <n v="2"/>
    <x v="7"/>
    <x v="4"/>
    <n v="5.7051999999999996"/>
    <n v="8.6441999999999997"/>
    <n v="17.288399999999999"/>
    <n v="2"/>
    <n v="1"/>
    <n v="5.8780000000000001"/>
    <n v="11.410399999999999"/>
    <x v="34"/>
  </r>
  <r>
    <d v="2003-02-12T00:00:00"/>
    <s v="SO66862"/>
    <n v="223"/>
    <n v="13182"/>
    <n v="1"/>
    <n v="3"/>
    <n v="2"/>
    <x v="8"/>
    <x v="2"/>
    <n v="5.7051999999999996"/>
    <n v="8.6441999999999997"/>
    <n v="17.288399999999999"/>
    <n v="2"/>
    <n v="1"/>
    <n v="5.8780000000000001"/>
    <n v="11.410399999999999"/>
    <x v="34"/>
  </r>
  <r>
    <d v="2003-01-12T00:00:00"/>
    <s v="SO66882"/>
    <n v="223"/>
    <n v="28418"/>
    <n v="7"/>
    <n v="3"/>
    <n v="2"/>
    <x v="17"/>
    <x v="6"/>
    <n v="5.7051999999999996"/>
    <n v="8.6441999999999997"/>
    <n v="17.288399999999999"/>
    <n v="2"/>
    <n v="1"/>
    <n v="5.8780000000000001"/>
    <n v="11.410399999999999"/>
    <x v="34"/>
  </r>
  <r>
    <d v="2003-04-12T00:00:00"/>
    <s v="SO67139"/>
    <n v="223"/>
    <n v="12620"/>
    <n v="7"/>
    <n v="3"/>
    <n v="2"/>
    <x v="26"/>
    <x v="6"/>
    <n v="5.7051999999999996"/>
    <n v="8.6441999999999997"/>
    <n v="17.288399999999999"/>
    <n v="2"/>
    <n v="1"/>
    <n v="5.8780000000000001"/>
    <n v="11.410399999999999"/>
    <x v="34"/>
  </r>
  <r>
    <d v="2004-02-03T00:00:00"/>
    <s v="SO67407"/>
    <n v="223"/>
    <n v="20874"/>
    <n v="8"/>
    <n v="3"/>
    <n v="2"/>
    <x v="60"/>
    <x v="4"/>
    <n v="5.7051999999999996"/>
    <n v="8.6441999999999997"/>
    <n v="17.288399999999999"/>
    <n v="2"/>
    <n v="1"/>
    <n v="5.8780000000000001"/>
    <n v="11.410399999999999"/>
    <x v="34"/>
  </r>
  <r>
    <d v="2004-05-02T00:00:00"/>
    <s v="SO67374"/>
    <n v="223"/>
    <n v="15922"/>
    <n v="10"/>
    <n v="3"/>
    <n v="2"/>
    <x v="51"/>
    <x v="5"/>
    <n v="5.7051999999999996"/>
    <n v="8.6441999999999997"/>
    <n v="17.288399999999999"/>
    <n v="2"/>
    <n v="1"/>
    <n v="5.8780000000000001"/>
    <n v="11.410399999999999"/>
    <x v="34"/>
  </r>
  <r>
    <d v="2004-06-03T00:00:00"/>
    <s v="SO67664"/>
    <n v="223"/>
    <n v="15761"/>
    <n v="6"/>
    <n v="3"/>
    <n v="2"/>
    <x v="68"/>
    <x v="3"/>
    <n v="5.7051999999999996"/>
    <n v="8.6441999999999997"/>
    <n v="17.288399999999999"/>
    <n v="2"/>
    <n v="1"/>
    <n v="5.8780000000000001"/>
    <n v="11.410399999999999"/>
    <x v="34"/>
  </r>
  <r>
    <d v="2004-12-02T00:00:00"/>
    <s v="SO67857"/>
    <n v="223"/>
    <n v="24765"/>
    <n v="1"/>
    <n v="3"/>
    <n v="2"/>
    <x v="54"/>
    <x v="2"/>
    <n v="5.7051999999999996"/>
    <n v="8.6441999999999997"/>
    <n v="17.288399999999999"/>
    <n v="2"/>
    <n v="1"/>
    <n v="5.8780000000000001"/>
    <n v="11.410399999999999"/>
    <x v="34"/>
  </r>
  <r>
    <d v="2004-01-01T00:00:00"/>
    <s v="SO68066"/>
    <n v="223"/>
    <n v="26746"/>
    <n v="9"/>
    <n v="3"/>
    <n v="2"/>
    <x v="36"/>
    <x v="0"/>
    <n v="5.7051999999999996"/>
    <n v="8.6441999999999997"/>
    <n v="17.288399999999999"/>
    <n v="2"/>
    <n v="1"/>
    <n v="5.8780000000000001"/>
    <n v="11.410399999999999"/>
    <x v="34"/>
  </r>
  <r>
    <d v="2004-09-02T00:00:00"/>
    <s v="SO68193"/>
    <n v="223"/>
    <n v="21329"/>
    <n v="4"/>
    <n v="3"/>
    <n v="2"/>
    <x v="55"/>
    <x v="1"/>
    <n v="5.7051999999999996"/>
    <n v="8.6441999999999997"/>
    <n v="17.288399999999999"/>
    <n v="2"/>
    <n v="1"/>
    <n v="5.8780000000000001"/>
    <n v="11.410399999999999"/>
    <x v="34"/>
  </r>
  <r>
    <d v="2004-01-03T00:00:00"/>
    <s v="SO68516"/>
    <n v="223"/>
    <n v="23665"/>
    <n v="9"/>
    <n v="3"/>
    <n v="2"/>
    <x v="65"/>
    <x v="0"/>
    <n v="5.7051999999999996"/>
    <n v="8.6441999999999997"/>
    <n v="17.288399999999999"/>
    <n v="2"/>
    <n v="1"/>
    <n v="5.8780000000000001"/>
    <n v="11.410399999999999"/>
    <x v="34"/>
  </r>
  <r>
    <d v="2004-03-04T00:00:00"/>
    <s v="SO68512"/>
    <n v="223"/>
    <n v="12859"/>
    <n v="10"/>
    <n v="3"/>
    <n v="2"/>
    <x v="74"/>
    <x v="5"/>
    <n v="5.7051999999999996"/>
    <n v="8.6441999999999997"/>
    <n v="17.288399999999999"/>
    <n v="2"/>
    <n v="1"/>
    <n v="5.8780000000000001"/>
    <n v="11.410399999999999"/>
    <x v="34"/>
  </r>
  <r>
    <d v="2004-01-02T00:00:00"/>
    <s v="SO68583"/>
    <n v="223"/>
    <n v="19488"/>
    <n v="7"/>
    <n v="3"/>
    <n v="2"/>
    <x v="58"/>
    <x v="6"/>
    <n v="5.7051999999999996"/>
    <n v="8.6441999999999997"/>
    <n v="17.288399999999999"/>
    <n v="2"/>
    <n v="1"/>
    <n v="5.8780000000000001"/>
    <n v="11.410399999999999"/>
    <x v="34"/>
  </r>
  <r>
    <d v="2004-01-02T00:00:00"/>
    <s v="SO68711"/>
    <n v="223"/>
    <n v="11566"/>
    <n v="7"/>
    <n v="3"/>
    <n v="2"/>
    <x v="58"/>
    <x v="6"/>
    <n v="5.7051999999999996"/>
    <n v="8.6441999999999997"/>
    <n v="17.288399999999999"/>
    <n v="2"/>
    <n v="1"/>
    <n v="5.8780000000000001"/>
    <n v="11.410399999999999"/>
    <x v="34"/>
  </r>
  <r>
    <d v="2004-01-01T00:00:00"/>
    <s v="SO68755"/>
    <n v="223"/>
    <n v="23517"/>
    <n v="1"/>
    <n v="3"/>
    <n v="2"/>
    <x v="36"/>
    <x v="2"/>
    <n v="5.7051999999999996"/>
    <n v="8.6441999999999997"/>
    <n v="17.288399999999999"/>
    <n v="2"/>
    <n v="1"/>
    <n v="5.8780000000000001"/>
    <n v="11.410399999999999"/>
    <x v="34"/>
  </r>
  <r>
    <d v="2004-01-01T00:00:00"/>
    <s v="SO68757"/>
    <n v="223"/>
    <n v="20536"/>
    <n v="4"/>
    <n v="3"/>
    <n v="2"/>
    <x v="36"/>
    <x v="1"/>
    <n v="5.7051999999999996"/>
    <n v="8.6441999999999997"/>
    <n v="17.288399999999999"/>
    <n v="2"/>
    <n v="1"/>
    <n v="5.8780000000000001"/>
    <n v="11.410399999999999"/>
    <x v="34"/>
  </r>
  <r>
    <d v="2004-07-04T00:00:00"/>
    <s v="SO69634"/>
    <n v="223"/>
    <n v="15265"/>
    <n v="9"/>
    <n v="3"/>
    <n v="2"/>
    <x v="98"/>
    <x v="0"/>
    <n v="5.7051999999999996"/>
    <n v="8.6441999999999997"/>
    <n v="17.288399999999999"/>
    <n v="2"/>
    <n v="1"/>
    <n v="5.8780000000000001"/>
    <n v="11.410399999999999"/>
    <x v="34"/>
  </r>
  <r>
    <d v="2004-11-02T00:00:00"/>
    <s v="SO69719"/>
    <n v="223"/>
    <n v="25447"/>
    <n v="10"/>
    <n v="3"/>
    <n v="2"/>
    <x v="57"/>
    <x v="5"/>
    <n v="5.7051999999999996"/>
    <n v="8.6441999999999997"/>
    <n v="17.288399999999999"/>
    <n v="2"/>
    <n v="1"/>
    <n v="5.8780000000000001"/>
    <n v="11.410399999999999"/>
    <x v="34"/>
  </r>
  <r>
    <d v="2004-08-03T00:00:00"/>
    <s v="SO69763"/>
    <n v="223"/>
    <n v="15312"/>
    <n v="4"/>
    <n v="3"/>
    <n v="2"/>
    <x v="63"/>
    <x v="1"/>
    <n v="5.7051999999999996"/>
    <n v="8.6441999999999997"/>
    <n v="17.288399999999999"/>
    <n v="2"/>
    <n v="1"/>
    <n v="5.8780000000000001"/>
    <n v="11.410399999999999"/>
    <x v="34"/>
  </r>
  <r>
    <d v="2004-12-01T00:00:00"/>
    <s v="SO70000"/>
    <n v="223"/>
    <n v="28153"/>
    <n v="6"/>
    <n v="3"/>
    <n v="2"/>
    <x v="42"/>
    <x v="3"/>
    <n v="5.7051999999999996"/>
    <n v="8.6441999999999997"/>
    <n v="17.288399999999999"/>
    <n v="2"/>
    <n v="1"/>
    <n v="5.8780000000000001"/>
    <n v="11.410399999999999"/>
    <x v="34"/>
  </r>
  <r>
    <d v="2004-01-02T00:00:00"/>
    <s v="SO70139"/>
    <n v="223"/>
    <n v="13057"/>
    <n v="4"/>
    <n v="3"/>
    <n v="2"/>
    <x v="58"/>
    <x v="1"/>
    <n v="5.7051999999999996"/>
    <n v="8.6441999999999997"/>
    <n v="17.288399999999999"/>
    <n v="2"/>
    <n v="1"/>
    <n v="5.8780000000000001"/>
    <n v="11.410399999999999"/>
    <x v="34"/>
  </r>
  <r>
    <d v="2004-07-03T00:00:00"/>
    <s v="SO70163"/>
    <n v="223"/>
    <n v="11033"/>
    <n v="9"/>
    <n v="3"/>
    <n v="2"/>
    <x v="69"/>
    <x v="0"/>
    <n v="5.7051999999999996"/>
    <n v="8.6441999999999997"/>
    <n v="17.288399999999999"/>
    <n v="2"/>
    <n v="1"/>
    <n v="5.8780000000000001"/>
    <n v="11.410399999999999"/>
    <x v="34"/>
  </r>
  <r>
    <d v="2004-08-03T00:00:00"/>
    <s v="SO70365"/>
    <n v="223"/>
    <n v="27570"/>
    <n v="1"/>
    <n v="3"/>
    <n v="2"/>
    <x v="63"/>
    <x v="2"/>
    <n v="5.7051999999999996"/>
    <n v="8.6441999999999997"/>
    <n v="17.288399999999999"/>
    <n v="2"/>
    <n v="1"/>
    <n v="5.8780000000000001"/>
    <n v="11.410399999999999"/>
    <x v="34"/>
  </r>
  <r>
    <d v="2004-10-04T00:00:00"/>
    <s v="SO70663"/>
    <n v="223"/>
    <n v="21289"/>
    <n v="1"/>
    <n v="3"/>
    <n v="2"/>
    <x v="78"/>
    <x v="2"/>
    <n v="5.7051999999999996"/>
    <n v="8.6441999999999997"/>
    <n v="17.288399999999999"/>
    <n v="2"/>
    <n v="1"/>
    <n v="5.8780000000000001"/>
    <n v="11.410399999999999"/>
    <x v="34"/>
  </r>
  <r>
    <d v="2004-04-03T00:00:00"/>
    <s v="SO71347"/>
    <n v="223"/>
    <n v="19283"/>
    <n v="8"/>
    <n v="3"/>
    <n v="2"/>
    <x v="67"/>
    <x v="4"/>
    <n v="5.7051999999999996"/>
    <n v="8.6441999999999997"/>
    <n v="17.288399999999999"/>
    <n v="2"/>
    <n v="1"/>
    <n v="5.8780000000000001"/>
    <n v="11.410399999999999"/>
    <x v="34"/>
  </r>
  <r>
    <d v="2004-04-03T00:00:00"/>
    <s v="SO71516"/>
    <n v="223"/>
    <n v="21398"/>
    <n v="4"/>
    <n v="3"/>
    <n v="2"/>
    <x v="67"/>
    <x v="1"/>
    <n v="5.7051999999999996"/>
    <n v="8.6441999999999997"/>
    <n v="17.288399999999999"/>
    <n v="2"/>
    <n v="1"/>
    <n v="5.8780000000000001"/>
    <n v="11.410399999999999"/>
    <x v="34"/>
  </r>
  <r>
    <d v="2004-11-03T00:00:00"/>
    <s v="SO71728"/>
    <n v="223"/>
    <n v="14964"/>
    <n v="10"/>
    <n v="3"/>
    <n v="2"/>
    <x v="66"/>
    <x v="5"/>
    <n v="5.7051999999999996"/>
    <n v="8.6441999999999997"/>
    <n v="17.288399999999999"/>
    <n v="2"/>
    <n v="1"/>
    <n v="5.8780000000000001"/>
    <n v="11.410399999999999"/>
    <x v="34"/>
  </r>
  <r>
    <d v="2004-11-03T00:00:00"/>
    <s v="SO71722"/>
    <n v="223"/>
    <n v="26716"/>
    <n v="6"/>
    <n v="3"/>
    <n v="2"/>
    <x v="66"/>
    <x v="3"/>
    <n v="5.7051999999999996"/>
    <n v="8.6441999999999997"/>
    <n v="17.288399999999999"/>
    <n v="2"/>
    <n v="1"/>
    <n v="5.8780000000000001"/>
    <n v="11.410399999999999"/>
    <x v="34"/>
  </r>
  <r>
    <d v="2004-06-03T00:00:00"/>
    <s v="SO72019"/>
    <n v="223"/>
    <n v="20367"/>
    <n v="4"/>
    <n v="3"/>
    <n v="2"/>
    <x v="68"/>
    <x v="1"/>
    <n v="5.7051999999999996"/>
    <n v="8.6441999999999997"/>
    <n v="17.288399999999999"/>
    <n v="2"/>
    <n v="1"/>
    <n v="5.8780000000000001"/>
    <n v="11.410399999999999"/>
    <x v="34"/>
  </r>
  <r>
    <d v="2004-05-05T00:00:00"/>
    <s v="SO72040"/>
    <n v="223"/>
    <n v="13389"/>
    <n v="4"/>
    <n v="3"/>
    <n v="2"/>
    <x v="86"/>
    <x v="1"/>
    <n v="5.7051999999999996"/>
    <n v="8.6441999999999997"/>
    <n v="17.288399999999999"/>
    <n v="2"/>
    <n v="1"/>
    <n v="5.8780000000000001"/>
    <n v="11.410399999999999"/>
    <x v="34"/>
  </r>
  <r>
    <d v="2004-04-04T00:00:00"/>
    <s v="SO72151"/>
    <n v="223"/>
    <n v="20471"/>
    <n v="1"/>
    <n v="3"/>
    <n v="2"/>
    <x v="83"/>
    <x v="2"/>
    <n v="5.7051999999999996"/>
    <n v="8.6441999999999997"/>
    <n v="17.288399999999999"/>
    <n v="2"/>
    <n v="1"/>
    <n v="5.8780000000000001"/>
    <n v="11.410399999999999"/>
    <x v="34"/>
  </r>
  <r>
    <d v="2004-11-05T00:00:00"/>
    <s v="SO72330"/>
    <n v="223"/>
    <n v="26589"/>
    <n v="9"/>
    <n v="3"/>
    <n v="2"/>
    <x v="87"/>
    <x v="0"/>
    <n v="5.7051999999999996"/>
    <n v="8.6441999999999997"/>
    <n v="17.288399999999999"/>
    <n v="2"/>
    <n v="1"/>
    <n v="5.8780000000000001"/>
    <n v="11.410399999999999"/>
    <x v="34"/>
  </r>
  <r>
    <d v="2004-09-05T00:00:00"/>
    <s v="SO72670"/>
    <n v="223"/>
    <n v="13941"/>
    <n v="6"/>
    <n v="3"/>
    <n v="2"/>
    <x v="92"/>
    <x v="3"/>
    <n v="5.7051999999999996"/>
    <n v="8.6441999999999997"/>
    <n v="17.288399999999999"/>
    <n v="2"/>
    <n v="1"/>
    <n v="5.8780000000000001"/>
    <n v="11.410399999999999"/>
    <x v="34"/>
  </r>
  <r>
    <d v="2004-06-04T00:00:00"/>
    <s v="SO72655"/>
    <n v="223"/>
    <n v="14991"/>
    <n v="10"/>
    <n v="3"/>
    <n v="2"/>
    <x v="82"/>
    <x v="5"/>
    <n v="5.7051999999999996"/>
    <n v="8.6441999999999997"/>
    <n v="17.288399999999999"/>
    <n v="2"/>
    <n v="1"/>
    <n v="5.8780000000000001"/>
    <n v="11.410399999999999"/>
    <x v="34"/>
  </r>
  <r>
    <d v="2004-12-05T00:00:00"/>
    <s v="SO72659"/>
    <n v="223"/>
    <n v="21835"/>
    <n v="8"/>
    <n v="3"/>
    <n v="2"/>
    <x v="89"/>
    <x v="4"/>
    <n v="5.7051999999999996"/>
    <n v="8.6441999999999997"/>
    <n v="17.288399999999999"/>
    <n v="2"/>
    <n v="1"/>
    <n v="5.8780000000000001"/>
    <n v="11.410399999999999"/>
    <x v="34"/>
  </r>
  <r>
    <d v="2004-12-05T00:00:00"/>
    <s v="SO72949"/>
    <n v="223"/>
    <n v="25590"/>
    <n v="8"/>
    <n v="3"/>
    <n v="2"/>
    <x v="89"/>
    <x v="4"/>
    <n v="5.7051999999999996"/>
    <n v="8.6441999999999997"/>
    <n v="17.288399999999999"/>
    <n v="2"/>
    <n v="1"/>
    <n v="5.8780000000000001"/>
    <n v="11.410399999999999"/>
    <x v="34"/>
  </r>
  <r>
    <d v="2004-08-03T00:00:00"/>
    <s v="SO72963"/>
    <n v="223"/>
    <n v="15807"/>
    <n v="9"/>
    <n v="3"/>
    <n v="2"/>
    <x v="63"/>
    <x v="0"/>
    <n v="5.7051999999999996"/>
    <n v="8.6441999999999997"/>
    <n v="17.288399999999999"/>
    <n v="2"/>
    <n v="1"/>
    <n v="5.8780000000000001"/>
    <n v="11.410399999999999"/>
    <x v="34"/>
  </r>
  <r>
    <d v="2004-10-04T00:00:00"/>
    <s v="SO73337"/>
    <n v="223"/>
    <n v="13632"/>
    <n v="9"/>
    <n v="3"/>
    <n v="2"/>
    <x v="78"/>
    <x v="0"/>
    <n v="5.7051999999999996"/>
    <n v="8.6441999999999997"/>
    <n v="17.288399999999999"/>
    <n v="2"/>
    <n v="1"/>
    <n v="5.8780000000000001"/>
    <n v="11.410399999999999"/>
    <x v="34"/>
  </r>
  <r>
    <d v="2004-06-06T00:00:00"/>
    <s v="SO73553"/>
    <n v="223"/>
    <n v="12778"/>
    <n v="4"/>
    <n v="3"/>
    <n v="2"/>
    <x v="108"/>
    <x v="1"/>
    <n v="5.7051999999999996"/>
    <n v="8.6441999999999997"/>
    <n v="17.288399999999999"/>
    <n v="2"/>
    <n v="1"/>
    <n v="5.8780000000000001"/>
    <n v="11.410399999999999"/>
    <x v="34"/>
  </r>
  <r>
    <d v="2004-09-05T00:00:00"/>
    <s v="SO73535"/>
    <n v="223"/>
    <n v="29240"/>
    <n v="6"/>
    <n v="3"/>
    <n v="2"/>
    <x v="92"/>
    <x v="3"/>
    <n v="5.7051999999999996"/>
    <n v="8.6441999999999997"/>
    <n v="17.288399999999999"/>
    <n v="2"/>
    <n v="1"/>
    <n v="5.8780000000000001"/>
    <n v="11.410399999999999"/>
    <x v="34"/>
  </r>
  <r>
    <d v="2004-05-06T00:00:00"/>
    <s v="SO73633"/>
    <n v="223"/>
    <n v="28511"/>
    <n v="10"/>
    <n v="3"/>
    <n v="2"/>
    <x v="109"/>
    <x v="5"/>
    <n v="5.7051999999999996"/>
    <n v="8.6441999999999997"/>
    <n v="17.288399999999999"/>
    <n v="2"/>
    <n v="1"/>
    <n v="5.8780000000000001"/>
    <n v="11.410399999999999"/>
    <x v="34"/>
  </r>
  <r>
    <d v="2004-09-03T00:00:00"/>
    <s v="SO73688"/>
    <n v="223"/>
    <n v="18518"/>
    <n v="1"/>
    <n v="3"/>
    <n v="2"/>
    <x v="70"/>
    <x v="2"/>
    <n v="5.7051999999999996"/>
    <n v="8.6441999999999997"/>
    <n v="17.288399999999999"/>
    <n v="2"/>
    <n v="1"/>
    <n v="5.8780000000000001"/>
    <n v="11.410399999999999"/>
    <x v="34"/>
  </r>
  <r>
    <d v="2004-11-06T00:00:00"/>
    <s v="SO73820"/>
    <n v="223"/>
    <n v="29072"/>
    <n v="6"/>
    <n v="3"/>
    <n v="2"/>
    <x v="110"/>
    <x v="3"/>
    <n v="5.7051999999999996"/>
    <n v="8.6441999999999997"/>
    <n v="17.288399999999999"/>
    <n v="2"/>
    <n v="1"/>
    <n v="5.8780000000000001"/>
    <n v="11.410399999999999"/>
    <x v="34"/>
  </r>
  <r>
    <d v="2004-10-04T00:00:00"/>
    <s v="SO74055"/>
    <n v="223"/>
    <n v="19356"/>
    <n v="8"/>
    <n v="3"/>
    <n v="2"/>
    <x v="78"/>
    <x v="4"/>
    <n v="5.7051999999999996"/>
    <n v="8.6441999999999997"/>
    <n v="17.288399999999999"/>
    <n v="2"/>
    <n v="1"/>
    <n v="5.8780000000000001"/>
    <n v="11.410399999999999"/>
    <x v="34"/>
  </r>
  <r>
    <d v="2004-06-04T00:00:00"/>
    <s v="SO74038"/>
    <n v="223"/>
    <n v="15087"/>
    <n v="10"/>
    <n v="3"/>
    <n v="2"/>
    <x v="82"/>
    <x v="5"/>
    <n v="5.7051999999999996"/>
    <n v="8.6441999999999997"/>
    <n v="17.288399999999999"/>
    <n v="2"/>
    <n v="1"/>
    <n v="5.8780000000000001"/>
    <n v="11.410399999999999"/>
    <x v="34"/>
  </r>
  <r>
    <d v="2004-12-03T00:00:00"/>
    <s v="SO74114"/>
    <n v="223"/>
    <n v="21495"/>
    <n v="1"/>
    <n v="3"/>
    <n v="2"/>
    <x v="72"/>
    <x v="2"/>
    <n v="5.7051999999999996"/>
    <n v="8.6441999999999997"/>
    <n v="17.288399999999999"/>
    <n v="2"/>
    <n v="1"/>
    <n v="5.8780000000000001"/>
    <n v="11.410399999999999"/>
    <x v="34"/>
  </r>
  <r>
    <d v="2003-06-09T00:00:00"/>
    <s v="SO61297"/>
    <n v="479"/>
    <n v="12627"/>
    <n v="10"/>
    <n v="3"/>
    <n v="2"/>
    <x v="117"/>
    <x v="5"/>
    <n v="3.3622999999999998"/>
    <n v="8.99"/>
    <n v="17.98"/>
    <n v="2"/>
    <n v="1"/>
    <n v="11.255400000000002"/>
    <n v="6.7245999999999997"/>
    <x v="95"/>
  </r>
  <r>
    <d v="2003-07-10T00:00:00"/>
    <s v="SO61308"/>
    <n v="479"/>
    <n v="20246"/>
    <n v="9"/>
    <n v="3"/>
    <n v="2"/>
    <x v="25"/>
    <x v="0"/>
    <n v="3.3622999999999998"/>
    <n v="8.99"/>
    <n v="17.98"/>
    <n v="2"/>
    <n v="1"/>
    <n v="11.255400000000002"/>
    <n v="6.7245999999999997"/>
    <x v="95"/>
  </r>
  <r>
    <d v="2003-09-12T00:00:00"/>
    <s v="SO61366"/>
    <n v="479"/>
    <n v="14185"/>
    <n v="7"/>
    <n v="3"/>
    <n v="2"/>
    <x v="7"/>
    <x v="6"/>
    <n v="3.3622999999999998"/>
    <n v="8.99"/>
    <n v="17.98"/>
    <n v="2"/>
    <n v="1"/>
    <n v="11.255400000000002"/>
    <n v="6.7245999999999997"/>
    <x v="95"/>
  </r>
  <r>
    <d v="2003-06-09T00:00:00"/>
    <s v="SO61363"/>
    <n v="479"/>
    <n v="29201"/>
    <n v="4"/>
    <n v="3"/>
    <n v="2"/>
    <x v="117"/>
    <x v="1"/>
    <n v="3.3622999999999998"/>
    <n v="8.99"/>
    <n v="17.98"/>
    <n v="2"/>
    <n v="1"/>
    <n v="11.255400000000002"/>
    <n v="6.7245999999999997"/>
    <x v="95"/>
  </r>
  <r>
    <d v="2003-07-12T00:00:00"/>
    <s v="SO61646"/>
    <n v="479"/>
    <n v="26321"/>
    <n v="6"/>
    <n v="3"/>
    <n v="2"/>
    <x v="9"/>
    <x v="3"/>
    <n v="3.3622999999999998"/>
    <n v="8.99"/>
    <n v="17.98"/>
    <n v="2"/>
    <n v="1"/>
    <n v="11.255400000000002"/>
    <n v="6.7245999999999997"/>
    <x v="95"/>
  </r>
  <r>
    <d v="2003-06-10T00:00:00"/>
    <s v="SO61640"/>
    <n v="479"/>
    <n v="29175"/>
    <n v="1"/>
    <n v="3"/>
    <n v="2"/>
    <x v="1"/>
    <x v="2"/>
    <n v="3.3622999999999998"/>
    <n v="8.99"/>
    <n v="17.98"/>
    <n v="2"/>
    <n v="1"/>
    <n v="11.255400000000002"/>
    <n v="6.7245999999999997"/>
    <x v="95"/>
  </r>
  <r>
    <d v="2003-06-11T00:00:00"/>
    <s v="SO61653"/>
    <n v="479"/>
    <n v="27866"/>
    <n v="9"/>
    <n v="3"/>
    <n v="2"/>
    <x v="4"/>
    <x v="0"/>
    <n v="3.3622999999999998"/>
    <n v="8.99"/>
    <n v="17.98"/>
    <n v="2"/>
    <n v="1"/>
    <n v="11.255400000000002"/>
    <n v="6.7245999999999997"/>
    <x v="95"/>
  </r>
  <r>
    <d v="2003-10-10T00:00:00"/>
    <s v="SO62012"/>
    <n v="479"/>
    <n v="25943"/>
    <n v="4"/>
    <n v="3"/>
    <n v="2"/>
    <x v="28"/>
    <x v="1"/>
    <n v="3.3622999999999998"/>
    <n v="8.99"/>
    <n v="17.98"/>
    <n v="2"/>
    <n v="1"/>
    <n v="11.255400000000002"/>
    <n v="6.7245999999999997"/>
    <x v="95"/>
  </r>
  <r>
    <d v="2003-07-11T00:00:00"/>
    <s v="SO62150"/>
    <n v="479"/>
    <n v="23195"/>
    <n v="1"/>
    <n v="3"/>
    <n v="2"/>
    <x v="12"/>
    <x v="2"/>
    <n v="3.3622999999999998"/>
    <n v="8.99"/>
    <n v="17.98"/>
    <n v="2"/>
    <n v="1"/>
    <n v="11.255400000000002"/>
    <n v="6.7245999999999997"/>
    <x v="95"/>
  </r>
  <r>
    <d v="2003-08-10T00:00:00"/>
    <s v="SO62279"/>
    <n v="479"/>
    <n v="25975"/>
    <n v="1"/>
    <n v="3"/>
    <n v="2"/>
    <x v="31"/>
    <x v="2"/>
    <n v="3.3622999999999998"/>
    <n v="8.99"/>
    <n v="17.98"/>
    <n v="2"/>
    <n v="1"/>
    <n v="11.255400000000002"/>
    <n v="6.7245999999999997"/>
    <x v="95"/>
  </r>
  <r>
    <d v="2003-03-11T00:00:00"/>
    <s v="SO62463"/>
    <n v="479"/>
    <n v="23181"/>
    <n v="1"/>
    <n v="3"/>
    <n v="2"/>
    <x v="19"/>
    <x v="2"/>
    <n v="3.3622999999999998"/>
    <n v="8.99"/>
    <n v="17.98"/>
    <n v="2"/>
    <n v="1"/>
    <n v="11.255400000000002"/>
    <n v="6.7245999999999997"/>
    <x v="95"/>
  </r>
  <r>
    <d v="2003-05-11T00:00:00"/>
    <s v="SO62515"/>
    <n v="479"/>
    <n v="15047"/>
    <n v="10"/>
    <n v="3"/>
    <n v="2"/>
    <x v="39"/>
    <x v="5"/>
    <n v="3.3622999999999998"/>
    <n v="8.99"/>
    <n v="17.98"/>
    <n v="2"/>
    <n v="1"/>
    <n v="11.255400000000002"/>
    <n v="6.7245999999999997"/>
    <x v="95"/>
  </r>
  <r>
    <d v="2003-07-11T00:00:00"/>
    <s v="SO62566"/>
    <n v="479"/>
    <n v="20245"/>
    <n v="9"/>
    <n v="3"/>
    <n v="2"/>
    <x v="12"/>
    <x v="0"/>
    <n v="3.3622999999999998"/>
    <n v="8.99"/>
    <n v="17.98"/>
    <n v="2"/>
    <n v="1"/>
    <n v="11.255400000000002"/>
    <n v="6.7245999999999997"/>
    <x v="95"/>
  </r>
  <r>
    <d v="2004-01-01T00:00:00"/>
    <s v="SO62569"/>
    <n v="479"/>
    <n v="25972"/>
    <n v="1"/>
    <n v="3"/>
    <n v="2"/>
    <x v="36"/>
    <x v="2"/>
    <n v="3.3622999999999998"/>
    <n v="8.99"/>
    <n v="17.98"/>
    <n v="2"/>
    <n v="1"/>
    <n v="11.255400000000002"/>
    <n v="6.7245999999999997"/>
    <x v="95"/>
  </r>
  <r>
    <d v="2003-12-10T00:00:00"/>
    <s v="SO62671"/>
    <n v="479"/>
    <n v="20444"/>
    <n v="9"/>
    <n v="3"/>
    <n v="2"/>
    <x v="22"/>
    <x v="0"/>
    <n v="3.3622999999999998"/>
    <n v="8.99"/>
    <n v="17.98"/>
    <n v="2"/>
    <n v="1"/>
    <n v="11.255400000000002"/>
    <n v="6.7245999999999997"/>
    <x v="95"/>
  </r>
  <r>
    <d v="2003-06-11T00:00:00"/>
    <s v="SO62861"/>
    <n v="479"/>
    <n v="20253"/>
    <n v="9"/>
    <n v="3"/>
    <n v="2"/>
    <x v="4"/>
    <x v="0"/>
    <n v="3.3622999999999998"/>
    <n v="8.99"/>
    <n v="17.98"/>
    <n v="2"/>
    <n v="1"/>
    <n v="11.255400000000002"/>
    <n v="6.7245999999999997"/>
    <x v="95"/>
  </r>
  <r>
    <d v="2003-05-11T00:00:00"/>
    <s v="SO62931"/>
    <n v="479"/>
    <n v="20608"/>
    <n v="9"/>
    <n v="3"/>
    <n v="2"/>
    <x v="39"/>
    <x v="0"/>
    <n v="3.3622999999999998"/>
    <n v="8.99"/>
    <n v="17.98"/>
    <n v="2"/>
    <n v="1"/>
    <n v="11.255400000000002"/>
    <n v="6.7245999999999997"/>
    <x v="95"/>
  </r>
  <r>
    <d v="2003-01-12T00:00:00"/>
    <s v="SO63418"/>
    <n v="479"/>
    <n v="22487"/>
    <n v="7"/>
    <n v="3"/>
    <n v="2"/>
    <x v="17"/>
    <x v="6"/>
    <n v="3.3622999999999998"/>
    <n v="8.99"/>
    <n v="17.98"/>
    <n v="2"/>
    <n v="1"/>
    <n v="11.255400000000002"/>
    <n v="6.7245999999999997"/>
    <x v="95"/>
  </r>
  <r>
    <d v="2003-01-12T00:00:00"/>
    <s v="SO63412"/>
    <n v="479"/>
    <n v="23287"/>
    <n v="4"/>
    <n v="3"/>
    <n v="2"/>
    <x v="17"/>
    <x v="1"/>
    <n v="3.3622999999999998"/>
    <n v="8.99"/>
    <n v="17.98"/>
    <n v="2"/>
    <n v="1"/>
    <n v="11.255400000000002"/>
    <n v="6.7245999999999997"/>
    <x v="95"/>
  </r>
  <r>
    <d v="2003-08-12T00:00:00"/>
    <s v="SO63421"/>
    <n v="479"/>
    <n v="24219"/>
    <n v="7"/>
    <n v="3"/>
    <n v="2"/>
    <x v="32"/>
    <x v="6"/>
    <n v="3.3622999999999998"/>
    <n v="8.99"/>
    <n v="17.98"/>
    <n v="2"/>
    <n v="1"/>
    <n v="11.255400000000002"/>
    <n v="6.7245999999999997"/>
    <x v="95"/>
  </r>
  <r>
    <d v="2003-03-11T00:00:00"/>
    <s v="SO63489"/>
    <n v="479"/>
    <n v="23270"/>
    <n v="4"/>
    <n v="3"/>
    <n v="2"/>
    <x v="19"/>
    <x v="1"/>
    <n v="3.3622999999999998"/>
    <n v="8.99"/>
    <n v="17.98"/>
    <n v="2"/>
    <n v="1"/>
    <n v="11.255400000000002"/>
    <n v="6.7245999999999997"/>
    <x v="95"/>
  </r>
  <r>
    <d v="2003-12-11T00:00:00"/>
    <s v="SO63487"/>
    <n v="479"/>
    <n v="24770"/>
    <n v="4"/>
    <n v="3"/>
    <n v="2"/>
    <x v="27"/>
    <x v="1"/>
    <n v="3.3622999999999998"/>
    <n v="8.99"/>
    <n v="17.98"/>
    <n v="2"/>
    <n v="1"/>
    <n v="11.255400000000002"/>
    <n v="6.7245999999999997"/>
    <x v="95"/>
  </r>
  <r>
    <d v="2004-01-01T00:00:00"/>
    <s v="SO63724"/>
    <n v="479"/>
    <n v="18186"/>
    <n v="10"/>
    <n v="3"/>
    <n v="2"/>
    <x v="36"/>
    <x v="5"/>
    <n v="3.3622999999999998"/>
    <n v="8.99"/>
    <n v="17.98"/>
    <n v="2"/>
    <n v="1"/>
    <n v="11.255400000000002"/>
    <n v="6.7245999999999997"/>
    <x v="95"/>
  </r>
  <r>
    <d v="2004-01-01T00:00:00"/>
    <s v="SO63876"/>
    <n v="479"/>
    <n v="23917"/>
    <n v="8"/>
    <n v="3"/>
    <n v="2"/>
    <x v="36"/>
    <x v="4"/>
    <n v="3.3622999999999998"/>
    <n v="8.99"/>
    <n v="17.98"/>
    <n v="2"/>
    <n v="1"/>
    <n v="11.255400000000002"/>
    <n v="6.7245999999999997"/>
    <x v="95"/>
  </r>
  <r>
    <d v="2003-08-11T00:00:00"/>
    <s v="SO63992"/>
    <n v="479"/>
    <n v="22515"/>
    <n v="7"/>
    <n v="3"/>
    <n v="2"/>
    <x v="15"/>
    <x v="6"/>
    <n v="3.3622999999999998"/>
    <n v="8.99"/>
    <n v="17.98"/>
    <n v="2"/>
    <n v="1"/>
    <n v="11.255400000000002"/>
    <n v="6.7245999999999997"/>
    <x v="95"/>
  </r>
  <r>
    <d v="2003-12-12T00:00:00"/>
    <s v="SO63981"/>
    <n v="479"/>
    <n v="12599"/>
    <n v="10"/>
    <n v="3"/>
    <n v="2"/>
    <x v="3"/>
    <x v="5"/>
    <n v="3.3622999999999998"/>
    <n v="8.99"/>
    <n v="17.98"/>
    <n v="2"/>
    <n v="1"/>
    <n v="11.255400000000002"/>
    <n v="6.7245999999999997"/>
    <x v="95"/>
  </r>
  <r>
    <d v="2003-12-12T00:00:00"/>
    <s v="SO64176"/>
    <n v="479"/>
    <n v="14101"/>
    <n v="9"/>
    <n v="3"/>
    <n v="2"/>
    <x v="3"/>
    <x v="0"/>
    <n v="3.3622999999999998"/>
    <n v="8.99"/>
    <n v="17.98"/>
    <n v="2"/>
    <n v="1"/>
    <n v="11.255400000000002"/>
    <n v="6.7245999999999997"/>
    <x v="95"/>
  </r>
  <r>
    <d v="2004-06-01T00:00:00"/>
    <s v="SO64236"/>
    <n v="479"/>
    <n v="13660"/>
    <n v="6"/>
    <n v="3"/>
    <n v="2"/>
    <x v="46"/>
    <x v="3"/>
    <n v="3.3622999999999998"/>
    <n v="8.99"/>
    <n v="17.98"/>
    <n v="2"/>
    <n v="1"/>
    <n v="11.255400000000002"/>
    <n v="6.7245999999999997"/>
    <x v="95"/>
  </r>
  <r>
    <d v="2003-09-11T00:00:00"/>
    <s v="SO64196"/>
    <n v="479"/>
    <n v="13701"/>
    <n v="6"/>
    <n v="3"/>
    <n v="2"/>
    <x v="16"/>
    <x v="3"/>
    <n v="3.3622999999999998"/>
    <n v="8.99"/>
    <n v="17.98"/>
    <n v="2"/>
    <n v="1"/>
    <n v="11.255400000000002"/>
    <n v="6.7245999999999997"/>
    <x v="95"/>
  </r>
  <r>
    <d v="2003-07-11T00:00:00"/>
    <s v="SO64367"/>
    <n v="479"/>
    <n v="26640"/>
    <n v="6"/>
    <n v="3"/>
    <n v="2"/>
    <x v="12"/>
    <x v="3"/>
    <n v="3.3622999999999998"/>
    <n v="8.99"/>
    <n v="17.98"/>
    <n v="2"/>
    <n v="1"/>
    <n v="11.255400000000002"/>
    <n v="6.7245999999999997"/>
    <x v="95"/>
  </r>
  <r>
    <d v="2003-06-12T00:00:00"/>
    <s v="SO64361"/>
    <n v="479"/>
    <n v="21211"/>
    <n v="9"/>
    <n v="3"/>
    <n v="2"/>
    <x v="13"/>
    <x v="0"/>
    <n v="3.3622999999999998"/>
    <n v="8.99"/>
    <n v="17.98"/>
    <n v="2"/>
    <n v="1"/>
    <n v="11.255400000000002"/>
    <n v="6.7245999999999997"/>
    <x v="95"/>
  </r>
  <r>
    <d v="2003-06-11T00:00:00"/>
    <s v="SO64515"/>
    <n v="479"/>
    <n v="23302"/>
    <n v="1"/>
    <n v="3"/>
    <n v="2"/>
    <x v="4"/>
    <x v="2"/>
    <n v="3.3622999999999998"/>
    <n v="8.99"/>
    <n v="17.98"/>
    <n v="2"/>
    <n v="1"/>
    <n v="11.255400000000002"/>
    <n v="6.7245999999999997"/>
    <x v="95"/>
  </r>
  <r>
    <d v="2004-09-01T00:00:00"/>
    <s v="SO64604"/>
    <n v="479"/>
    <n v="24756"/>
    <n v="4"/>
    <n v="3"/>
    <n v="2"/>
    <x v="47"/>
    <x v="1"/>
    <n v="3.3622999999999998"/>
    <n v="8.99"/>
    <n v="17.98"/>
    <n v="2"/>
    <n v="1"/>
    <n v="11.255400000000002"/>
    <n v="6.7245999999999997"/>
    <x v="95"/>
  </r>
  <r>
    <d v="2004-01-01T00:00:00"/>
    <s v="SO64896"/>
    <n v="479"/>
    <n v="11915"/>
    <n v="9"/>
    <n v="3"/>
    <n v="2"/>
    <x v="36"/>
    <x v="0"/>
    <n v="3.3622999999999998"/>
    <n v="8.99"/>
    <n v="17.98"/>
    <n v="2"/>
    <n v="1"/>
    <n v="11.255400000000002"/>
    <n v="6.7245999999999997"/>
    <x v="95"/>
  </r>
  <r>
    <d v="2004-10-01T00:00:00"/>
    <s v="SO64892"/>
    <n v="479"/>
    <n v="20646"/>
    <n v="1"/>
    <n v="3"/>
    <n v="2"/>
    <x v="40"/>
    <x v="2"/>
    <n v="3.3622999999999998"/>
    <n v="8.99"/>
    <n v="17.98"/>
    <n v="2"/>
    <n v="1"/>
    <n v="11.255400000000002"/>
    <n v="6.7245999999999997"/>
    <x v="95"/>
  </r>
  <r>
    <d v="2003-12-11T00:00:00"/>
    <s v="SO64890"/>
    <n v="479"/>
    <n v="26325"/>
    <n v="1"/>
    <n v="3"/>
    <n v="2"/>
    <x v="27"/>
    <x v="2"/>
    <n v="3.3622999999999998"/>
    <n v="8.99"/>
    <n v="17.98"/>
    <n v="2"/>
    <n v="1"/>
    <n v="11.255400000000002"/>
    <n v="6.7245999999999997"/>
    <x v="95"/>
  </r>
  <r>
    <d v="2003-01-12T00:00:00"/>
    <s v="SO65076"/>
    <n v="479"/>
    <n v="23135"/>
    <n v="4"/>
    <n v="3"/>
    <n v="2"/>
    <x v="17"/>
    <x v="1"/>
    <n v="3.3622999999999998"/>
    <n v="8.99"/>
    <n v="17.98"/>
    <n v="2"/>
    <n v="1"/>
    <n v="11.255400000000002"/>
    <n v="6.7245999999999997"/>
    <x v="95"/>
  </r>
  <r>
    <d v="2003-11-11T00:00:00"/>
    <s v="SO65363"/>
    <n v="479"/>
    <n v="12601"/>
    <n v="10"/>
    <n v="3"/>
    <n v="2"/>
    <x v="37"/>
    <x v="5"/>
    <n v="3.3622999999999998"/>
    <n v="8.99"/>
    <n v="17.98"/>
    <n v="2"/>
    <n v="1"/>
    <n v="11.255400000000002"/>
    <n v="6.7245999999999997"/>
    <x v="95"/>
  </r>
  <r>
    <d v="2003-04-12T00:00:00"/>
    <s v="SO65434"/>
    <n v="479"/>
    <n v="27159"/>
    <n v="7"/>
    <n v="3"/>
    <n v="2"/>
    <x v="26"/>
    <x v="6"/>
    <n v="3.3622999999999998"/>
    <n v="8.99"/>
    <n v="17.98"/>
    <n v="2"/>
    <n v="1"/>
    <n v="11.255400000000002"/>
    <n v="6.7245999999999997"/>
    <x v="95"/>
  </r>
  <r>
    <d v="2003-12-11T00:00:00"/>
    <s v="SO65550"/>
    <n v="479"/>
    <n v="26694"/>
    <n v="1"/>
    <n v="3"/>
    <n v="2"/>
    <x v="27"/>
    <x v="2"/>
    <n v="3.3622999999999998"/>
    <n v="8.99"/>
    <n v="17.98"/>
    <n v="2"/>
    <n v="1"/>
    <n v="11.255400000000002"/>
    <n v="6.7245999999999997"/>
    <x v="95"/>
  </r>
  <r>
    <d v="2003-10-12T00:00:00"/>
    <s v="SO65551"/>
    <n v="479"/>
    <n v="23510"/>
    <n v="4"/>
    <n v="3"/>
    <n v="2"/>
    <x v="14"/>
    <x v="1"/>
    <n v="3.3622999999999998"/>
    <n v="8.99"/>
    <n v="17.98"/>
    <n v="2"/>
    <n v="1"/>
    <n v="11.255400000000002"/>
    <n v="6.7245999999999997"/>
    <x v="95"/>
  </r>
  <r>
    <d v="2004-09-02T00:00:00"/>
    <s v="SO65782"/>
    <n v="479"/>
    <n v="24179"/>
    <n v="9"/>
    <n v="3"/>
    <n v="2"/>
    <x v="55"/>
    <x v="0"/>
    <n v="3.3622999999999998"/>
    <n v="8.99"/>
    <n v="17.98"/>
    <n v="2"/>
    <n v="1"/>
    <n v="11.255400000000002"/>
    <n v="6.7245999999999997"/>
    <x v="95"/>
  </r>
  <r>
    <d v="2004-01-02T00:00:00"/>
    <s v="SO66312"/>
    <n v="479"/>
    <n v="23395"/>
    <n v="4"/>
    <n v="3"/>
    <n v="2"/>
    <x v="58"/>
    <x v="1"/>
    <n v="3.3622999999999998"/>
    <n v="8.99"/>
    <n v="17.98"/>
    <n v="2"/>
    <n v="1"/>
    <n v="11.255400000000002"/>
    <n v="6.7245999999999997"/>
    <x v="95"/>
  </r>
  <r>
    <d v="2004-06-01T00:00:00"/>
    <s v="SO66374"/>
    <n v="479"/>
    <n v="17941"/>
    <n v="8"/>
    <n v="3"/>
    <n v="2"/>
    <x v="46"/>
    <x v="4"/>
    <n v="3.3622999999999998"/>
    <n v="8.99"/>
    <n v="17.98"/>
    <n v="2"/>
    <n v="1"/>
    <n v="11.255400000000002"/>
    <n v="6.7245999999999997"/>
    <x v="95"/>
  </r>
  <r>
    <d v="2004-06-02T00:00:00"/>
    <s v="SO66430"/>
    <n v="479"/>
    <n v="22645"/>
    <n v="7"/>
    <n v="3"/>
    <n v="2"/>
    <x v="52"/>
    <x v="6"/>
    <n v="3.3622999999999998"/>
    <n v="8.99"/>
    <n v="17.98"/>
    <n v="2"/>
    <n v="1"/>
    <n v="11.255400000000002"/>
    <n v="6.7245999999999997"/>
    <x v="95"/>
  </r>
  <r>
    <d v="2004-05-01T00:00:00"/>
    <s v="SO66428"/>
    <n v="479"/>
    <n v="27008"/>
    <n v="10"/>
    <n v="3"/>
    <n v="2"/>
    <x v="35"/>
    <x v="5"/>
    <n v="3.3622999999999998"/>
    <n v="8.99"/>
    <n v="17.98"/>
    <n v="2"/>
    <n v="1"/>
    <n v="11.255400000000002"/>
    <n v="6.7245999999999997"/>
    <x v="95"/>
  </r>
  <r>
    <d v="2003-12-12T00:00:00"/>
    <s v="SO66631"/>
    <n v="479"/>
    <n v="20787"/>
    <n v="1"/>
    <n v="3"/>
    <n v="2"/>
    <x v="3"/>
    <x v="2"/>
    <n v="3.3622999999999998"/>
    <n v="8.99"/>
    <n v="17.98"/>
    <n v="2"/>
    <n v="1"/>
    <n v="11.255400000000002"/>
    <n v="6.7245999999999997"/>
    <x v="95"/>
  </r>
  <r>
    <d v="2004-08-01T00:00:00"/>
    <s v="SO66619"/>
    <n v="479"/>
    <n v="24171"/>
    <n v="9"/>
    <n v="3"/>
    <n v="2"/>
    <x v="45"/>
    <x v="0"/>
    <n v="3.3622999999999998"/>
    <n v="8.99"/>
    <n v="17.98"/>
    <n v="2"/>
    <n v="1"/>
    <n v="11.255400000000002"/>
    <n v="6.7245999999999997"/>
    <x v="95"/>
  </r>
  <r>
    <d v="2003-09-12T00:00:00"/>
    <s v="SO67013"/>
    <n v="479"/>
    <n v="24046"/>
    <n v="8"/>
    <n v="3"/>
    <n v="2"/>
    <x v="7"/>
    <x v="4"/>
    <n v="3.3622999999999998"/>
    <n v="8.99"/>
    <n v="17.98"/>
    <n v="2"/>
    <n v="1"/>
    <n v="11.255400000000002"/>
    <n v="6.7245999999999997"/>
    <x v="95"/>
  </r>
  <r>
    <d v="2004-10-02T00:00:00"/>
    <s v="SO67071"/>
    <n v="479"/>
    <n v="12608"/>
    <n v="10"/>
    <n v="3"/>
    <n v="2"/>
    <x v="59"/>
    <x v="5"/>
    <n v="3.3622999999999998"/>
    <n v="8.99"/>
    <n v="17.98"/>
    <n v="2"/>
    <n v="1"/>
    <n v="11.255400000000002"/>
    <n v="6.7245999999999997"/>
    <x v="95"/>
  </r>
  <r>
    <d v="2004-04-02T00:00:00"/>
    <s v="SO67072"/>
    <n v="479"/>
    <n v="26223"/>
    <n v="8"/>
    <n v="3"/>
    <n v="2"/>
    <x v="56"/>
    <x v="4"/>
    <n v="3.3622999999999998"/>
    <n v="8.99"/>
    <n v="17.98"/>
    <n v="2"/>
    <n v="1"/>
    <n v="11.255400000000002"/>
    <n v="6.7245999999999997"/>
    <x v="95"/>
  </r>
  <r>
    <d v="2004-06-01T00:00:00"/>
    <s v="SO67027"/>
    <n v="479"/>
    <n v="14424"/>
    <n v="7"/>
    <n v="3"/>
    <n v="2"/>
    <x v="46"/>
    <x v="6"/>
    <n v="3.3622999999999998"/>
    <n v="8.99"/>
    <n v="17.98"/>
    <n v="2"/>
    <n v="1"/>
    <n v="11.255400000000002"/>
    <n v="6.7245999999999997"/>
    <x v="95"/>
  </r>
  <r>
    <d v="2004-08-02T00:00:00"/>
    <s v="SO67430"/>
    <n v="479"/>
    <n v="24067"/>
    <n v="8"/>
    <n v="3"/>
    <n v="2"/>
    <x v="50"/>
    <x v="4"/>
    <n v="3.3622999999999998"/>
    <n v="8.99"/>
    <n v="17.98"/>
    <n v="2"/>
    <n v="1"/>
    <n v="11.255400000000002"/>
    <n v="6.7245999999999997"/>
    <x v="95"/>
  </r>
  <r>
    <d v="2004-03-01T00:00:00"/>
    <s v="SO67479"/>
    <n v="479"/>
    <n v="29462"/>
    <n v="9"/>
    <n v="3"/>
    <n v="2"/>
    <x v="41"/>
    <x v="0"/>
    <n v="3.3622999999999998"/>
    <n v="8.99"/>
    <n v="17.98"/>
    <n v="2"/>
    <n v="1"/>
    <n v="11.255400000000002"/>
    <n v="6.7245999999999997"/>
    <x v="95"/>
  </r>
  <r>
    <d v="2004-04-02T00:00:00"/>
    <s v="SO67548"/>
    <n v="479"/>
    <n v="12526"/>
    <n v="10"/>
    <n v="3"/>
    <n v="2"/>
    <x v="56"/>
    <x v="5"/>
    <n v="3.3622999999999998"/>
    <n v="8.99"/>
    <n v="17.98"/>
    <n v="2"/>
    <n v="1"/>
    <n v="11.255400000000002"/>
    <n v="6.7245999999999997"/>
    <x v="95"/>
  </r>
  <r>
    <d v="2004-07-03T00:00:00"/>
    <s v="SO67694"/>
    <n v="479"/>
    <n v="12754"/>
    <n v="7"/>
    <n v="3"/>
    <n v="2"/>
    <x v="69"/>
    <x v="6"/>
    <n v="3.3622999999999998"/>
    <n v="8.99"/>
    <n v="17.98"/>
    <n v="2"/>
    <n v="1"/>
    <n v="11.255400000000002"/>
    <n v="6.7245999999999997"/>
    <x v="95"/>
  </r>
  <r>
    <d v="2004-07-02T00:00:00"/>
    <s v="SO67748"/>
    <n v="479"/>
    <n v="21897"/>
    <n v="9"/>
    <n v="3"/>
    <n v="2"/>
    <x v="53"/>
    <x v="0"/>
    <n v="3.3622999999999998"/>
    <n v="8.99"/>
    <n v="17.98"/>
    <n v="2"/>
    <n v="1"/>
    <n v="11.255400000000002"/>
    <n v="6.7245999999999997"/>
    <x v="95"/>
  </r>
  <r>
    <d v="2004-08-01T00:00:00"/>
    <s v="SO67830"/>
    <n v="479"/>
    <n v="29264"/>
    <n v="4"/>
    <n v="3"/>
    <n v="2"/>
    <x v="45"/>
    <x v="1"/>
    <n v="3.3622999999999998"/>
    <n v="8.99"/>
    <n v="17.98"/>
    <n v="2"/>
    <n v="1"/>
    <n v="11.255400000000002"/>
    <n v="6.7245999999999997"/>
    <x v="95"/>
  </r>
  <r>
    <d v="2003-11-12T00:00:00"/>
    <s v="SO67911"/>
    <n v="479"/>
    <n v="20892"/>
    <n v="10"/>
    <n v="3"/>
    <n v="2"/>
    <x v="34"/>
    <x v="5"/>
    <n v="3.3622999999999998"/>
    <n v="8.99"/>
    <n v="17.98"/>
    <n v="2"/>
    <n v="1"/>
    <n v="11.255400000000002"/>
    <n v="6.7245999999999997"/>
    <x v="95"/>
  </r>
  <r>
    <d v="2004-10-02T00:00:00"/>
    <s v="SO68023"/>
    <n v="479"/>
    <n v="28563"/>
    <n v="8"/>
    <n v="3"/>
    <n v="2"/>
    <x v="59"/>
    <x v="4"/>
    <n v="3.3622999999999998"/>
    <n v="8.99"/>
    <n v="17.98"/>
    <n v="2"/>
    <n v="1"/>
    <n v="11.255400000000002"/>
    <n v="6.7245999999999997"/>
    <x v="95"/>
  </r>
  <r>
    <d v="2004-01-01T00:00:00"/>
    <s v="SO68064"/>
    <n v="479"/>
    <n v="26230"/>
    <n v="8"/>
    <n v="3"/>
    <n v="2"/>
    <x v="36"/>
    <x v="4"/>
    <n v="3.3622999999999998"/>
    <n v="8.99"/>
    <n v="17.98"/>
    <n v="2"/>
    <n v="1"/>
    <n v="11.255400000000002"/>
    <n v="6.7245999999999997"/>
    <x v="95"/>
  </r>
  <r>
    <d v="2004-01-01T00:00:00"/>
    <s v="SO68514"/>
    <n v="479"/>
    <n v="16828"/>
    <n v="10"/>
    <n v="3"/>
    <n v="2"/>
    <x v="36"/>
    <x v="5"/>
    <n v="3.3622999999999998"/>
    <n v="8.99"/>
    <n v="17.98"/>
    <n v="2"/>
    <n v="1"/>
    <n v="11.255400000000002"/>
    <n v="6.7245999999999997"/>
    <x v="95"/>
  </r>
  <r>
    <d v="2004-04-03T00:00:00"/>
    <s v="SO68722"/>
    <n v="479"/>
    <n v="15438"/>
    <n v="9"/>
    <n v="3"/>
    <n v="2"/>
    <x v="67"/>
    <x v="0"/>
    <n v="3.3622999999999998"/>
    <n v="8.99"/>
    <n v="17.98"/>
    <n v="2"/>
    <n v="1"/>
    <n v="11.255400000000002"/>
    <n v="6.7245999999999997"/>
    <x v="95"/>
  </r>
  <r>
    <d v="2004-06-02T00:00:00"/>
    <s v="SO68735"/>
    <n v="479"/>
    <n v="14667"/>
    <n v="9"/>
    <n v="3"/>
    <n v="2"/>
    <x v="52"/>
    <x v="0"/>
    <n v="3.3622999999999998"/>
    <n v="8.99"/>
    <n v="17.98"/>
    <n v="2"/>
    <n v="1"/>
    <n v="11.255400000000002"/>
    <n v="6.7245999999999997"/>
    <x v="95"/>
  </r>
  <r>
    <d v="2004-04-03T00:00:00"/>
    <s v="SO68785"/>
    <n v="479"/>
    <n v="27154"/>
    <n v="8"/>
    <n v="3"/>
    <n v="2"/>
    <x v="67"/>
    <x v="4"/>
    <n v="3.3622999999999998"/>
    <n v="8.99"/>
    <n v="17.98"/>
    <n v="2"/>
    <n v="1"/>
    <n v="11.255400000000002"/>
    <n v="6.7245999999999997"/>
    <x v="95"/>
  </r>
  <r>
    <d v="2004-09-03T00:00:00"/>
    <s v="SO68808"/>
    <n v="479"/>
    <n v="29465"/>
    <n v="9"/>
    <n v="3"/>
    <n v="2"/>
    <x v="70"/>
    <x v="0"/>
    <n v="3.3622999999999998"/>
    <n v="8.99"/>
    <n v="17.98"/>
    <n v="2"/>
    <n v="1"/>
    <n v="11.255400000000002"/>
    <n v="6.7245999999999997"/>
    <x v="95"/>
  </r>
  <r>
    <d v="2004-03-02T00:00:00"/>
    <s v="SO68869"/>
    <n v="479"/>
    <n v="21569"/>
    <n v="9"/>
    <n v="3"/>
    <n v="2"/>
    <x v="49"/>
    <x v="0"/>
    <n v="3.3622999999999998"/>
    <n v="8.99"/>
    <n v="17.98"/>
    <n v="2"/>
    <n v="1"/>
    <n v="11.255400000000002"/>
    <n v="6.7245999999999997"/>
    <x v="95"/>
  </r>
  <r>
    <d v="2004-02-03T00:00:00"/>
    <s v="SO69152"/>
    <n v="479"/>
    <n v="23726"/>
    <n v="1"/>
    <n v="3"/>
    <n v="2"/>
    <x v="60"/>
    <x v="2"/>
    <n v="3.3622999999999998"/>
    <n v="8.99"/>
    <n v="17.98"/>
    <n v="2"/>
    <n v="1"/>
    <n v="11.255400000000002"/>
    <n v="6.7245999999999997"/>
    <x v="95"/>
  </r>
  <r>
    <d v="2004-04-03T00:00:00"/>
    <s v="SO69138"/>
    <n v="479"/>
    <n v="24307"/>
    <n v="9"/>
    <n v="3"/>
    <n v="2"/>
    <x v="67"/>
    <x v="0"/>
    <n v="3.3622999999999998"/>
    <n v="8.99"/>
    <n v="17.98"/>
    <n v="2"/>
    <n v="1"/>
    <n v="11.255400000000002"/>
    <n v="6.7245999999999997"/>
    <x v="95"/>
  </r>
  <r>
    <d v="2004-05-03T00:00:00"/>
    <s v="SO69651"/>
    <n v="479"/>
    <n v="25449"/>
    <n v="8"/>
    <n v="3"/>
    <n v="2"/>
    <x v="62"/>
    <x v="4"/>
    <n v="3.3622999999999998"/>
    <n v="8.99"/>
    <n v="17.98"/>
    <n v="2"/>
    <n v="1"/>
    <n v="11.255400000000002"/>
    <n v="6.7245999999999997"/>
    <x v="95"/>
  </r>
  <r>
    <d v="2004-03-01T00:00:00"/>
    <s v="SO69616"/>
    <n v="479"/>
    <n v="20644"/>
    <n v="4"/>
    <n v="3"/>
    <n v="2"/>
    <x v="41"/>
    <x v="1"/>
    <n v="3.3622999999999998"/>
    <n v="8.99"/>
    <n v="17.98"/>
    <n v="2"/>
    <n v="1"/>
    <n v="11.255400000000002"/>
    <n v="6.7245999999999997"/>
    <x v="95"/>
  </r>
  <r>
    <d v="2004-07-04T00:00:00"/>
    <s v="SO69791"/>
    <n v="479"/>
    <n v="11356"/>
    <n v="9"/>
    <n v="3"/>
    <n v="2"/>
    <x v="98"/>
    <x v="0"/>
    <n v="3.3622999999999998"/>
    <n v="8.99"/>
    <n v="17.98"/>
    <n v="2"/>
    <n v="1"/>
    <n v="11.255400000000002"/>
    <n v="6.7245999999999997"/>
    <x v="95"/>
  </r>
  <r>
    <d v="2004-06-02T00:00:00"/>
    <s v="SO69841"/>
    <n v="479"/>
    <n v="11417"/>
    <n v="7"/>
    <n v="3"/>
    <n v="2"/>
    <x v="52"/>
    <x v="6"/>
    <n v="3.3622999999999998"/>
    <n v="8.99"/>
    <n v="17.98"/>
    <n v="2"/>
    <n v="1"/>
    <n v="11.255400000000002"/>
    <n v="6.7245999999999997"/>
    <x v="95"/>
  </r>
  <r>
    <d v="2004-10-03T00:00:00"/>
    <s v="SO69929"/>
    <n v="479"/>
    <n v="27540"/>
    <n v="4"/>
    <n v="3"/>
    <n v="2"/>
    <x v="71"/>
    <x v="1"/>
    <n v="3.3622999999999998"/>
    <n v="8.99"/>
    <n v="17.98"/>
    <n v="2"/>
    <n v="1"/>
    <n v="11.255400000000002"/>
    <n v="6.7245999999999997"/>
    <x v="95"/>
  </r>
  <r>
    <d v="2004-06-02T00:00:00"/>
    <s v="SO70441"/>
    <n v="479"/>
    <n v="21710"/>
    <n v="6"/>
    <n v="3"/>
    <n v="2"/>
    <x v="52"/>
    <x v="3"/>
    <n v="3.3622999999999998"/>
    <n v="8.99"/>
    <n v="17.98"/>
    <n v="2"/>
    <n v="1"/>
    <n v="11.255400000000002"/>
    <n v="6.7245999999999997"/>
    <x v="95"/>
  </r>
  <r>
    <d v="2004-08-02T00:00:00"/>
    <s v="SO70522"/>
    <n v="479"/>
    <n v="13077"/>
    <n v="9"/>
    <n v="3"/>
    <n v="2"/>
    <x v="50"/>
    <x v="0"/>
    <n v="3.3622999999999998"/>
    <n v="8.99"/>
    <n v="17.98"/>
    <n v="2"/>
    <n v="1"/>
    <n v="11.255400000000002"/>
    <n v="6.7245999999999997"/>
    <x v="95"/>
  </r>
  <r>
    <d v="2004-09-02T00:00:00"/>
    <s v="SO70514"/>
    <n v="479"/>
    <n v="21590"/>
    <n v="1"/>
    <n v="3"/>
    <n v="2"/>
    <x v="55"/>
    <x v="2"/>
    <n v="3.3622999999999998"/>
    <n v="8.99"/>
    <n v="17.98"/>
    <n v="2"/>
    <n v="1"/>
    <n v="11.255400000000002"/>
    <n v="6.7245999999999997"/>
    <x v="95"/>
  </r>
  <r>
    <d v="2004-07-02T00:00:00"/>
    <s v="SO70748"/>
    <n v="479"/>
    <n v="11031"/>
    <n v="9"/>
    <n v="3"/>
    <n v="2"/>
    <x v="53"/>
    <x v="0"/>
    <n v="3.3622999999999998"/>
    <n v="8.99"/>
    <n v="17.98"/>
    <n v="2"/>
    <n v="1"/>
    <n v="11.255400000000002"/>
    <n v="6.7245999999999997"/>
    <x v="95"/>
  </r>
  <r>
    <d v="2004-02-03T00:00:00"/>
    <s v="SO70916"/>
    <n v="479"/>
    <n v="17203"/>
    <n v="10"/>
    <n v="3"/>
    <n v="2"/>
    <x v="60"/>
    <x v="5"/>
    <n v="3.3622999999999998"/>
    <n v="8.99"/>
    <n v="17.98"/>
    <n v="2"/>
    <n v="1"/>
    <n v="11.255400000000002"/>
    <n v="6.7245999999999997"/>
    <x v="95"/>
  </r>
  <r>
    <d v="2004-09-04T00:00:00"/>
    <s v="SO71012"/>
    <n v="479"/>
    <n v="23853"/>
    <n v="1"/>
    <n v="3"/>
    <n v="2"/>
    <x v="80"/>
    <x v="2"/>
    <n v="3.3622999999999998"/>
    <n v="8.99"/>
    <n v="17.98"/>
    <n v="2"/>
    <n v="1"/>
    <n v="11.255400000000002"/>
    <n v="6.7245999999999997"/>
    <x v="95"/>
  </r>
  <r>
    <d v="2004-10-05T00:00:00"/>
    <s v="SO71350"/>
    <n v="479"/>
    <n v="13619"/>
    <n v="9"/>
    <n v="3"/>
    <n v="2"/>
    <x v="100"/>
    <x v="0"/>
    <n v="3.3622999999999998"/>
    <n v="8.99"/>
    <n v="17.98"/>
    <n v="2"/>
    <n v="1"/>
    <n v="11.255400000000002"/>
    <n v="6.7245999999999997"/>
    <x v="95"/>
  </r>
  <r>
    <d v="2004-08-02T00:00:00"/>
    <s v="SO71550"/>
    <n v="479"/>
    <n v="18608"/>
    <n v="4"/>
    <n v="3"/>
    <n v="2"/>
    <x v="50"/>
    <x v="1"/>
    <n v="3.3622999999999998"/>
    <n v="8.99"/>
    <n v="17.98"/>
    <n v="2"/>
    <n v="1"/>
    <n v="11.255400000000002"/>
    <n v="6.7245999999999997"/>
    <x v="95"/>
  </r>
  <r>
    <d v="2004-06-04T00:00:00"/>
    <s v="SO71554"/>
    <n v="479"/>
    <n v="25309"/>
    <n v="8"/>
    <n v="3"/>
    <n v="2"/>
    <x v="82"/>
    <x v="4"/>
    <n v="3.3622999999999998"/>
    <n v="8.99"/>
    <n v="17.98"/>
    <n v="2"/>
    <n v="1"/>
    <n v="11.255400000000002"/>
    <n v="6.7245999999999997"/>
    <x v="95"/>
  </r>
  <r>
    <d v="2004-11-04T00:00:00"/>
    <s v="SO71690"/>
    <n v="479"/>
    <n v="25714"/>
    <n v="9"/>
    <n v="3"/>
    <n v="2"/>
    <x v="81"/>
    <x v="0"/>
    <n v="3.3622999999999998"/>
    <n v="8.99"/>
    <n v="17.98"/>
    <n v="2"/>
    <n v="1"/>
    <n v="11.255400000000002"/>
    <n v="6.7245999999999997"/>
    <x v="95"/>
  </r>
  <r>
    <d v="2004-01-05T00:00:00"/>
    <s v="SO71747"/>
    <n v="479"/>
    <n v="27161"/>
    <n v="8"/>
    <n v="3"/>
    <n v="2"/>
    <x v="90"/>
    <x v="4"/>
    <n v="3.3622999999999998"/>
    <n v="8.99"/>
    <n v="17.98"/>
    <n v="2"/>
    <n v="1"/>
    <n v="11.255400000000002"/>
    <n v="6.7245999999999997"/>
    <x v="95"/>
  </r>
  <r>
    <d v="2004-01-03T00:00:00"/>
    <s v="SO72059"/>
    <n v="479"/>
    <n v="27472"/>
    <n v="9"/>
    <n v="3"/>
    <n v="2"/>
    <x v="65"/>
    <x v="0"/>
    <n v="3.3622999999999998"/>
    <n v="8.99"/>
    <n v="17.98"/>
    <n v="2"/>
    <n v="1"/>
    <n v="11.255400000000002"/>
    <n v="6.7245999999999997"/>
    <x v="95"/>
  </r>
  <r>
    <d v="2004-06-03T00:00:00"/>
    <s v="SO72115"/>
    <n v="479"/>
    <n v="22248"/>
    <n v="4"/>
    <n v="3"/>
    <n v="2"/>
    <x v="68"/>
    <x v="1"/>
    <n v="3.3622999999999998"/>
    <n v="8.99"/>
    <n v="17.98"/>
    <n v="2"/>
    <n v="1"/>
    <n v="11.255400000000002"/>
    <n v="6.7245999999999997"/>
    <x v="95"/>
  </r>
  <r>
    <d v="2004-11-03T00:00:00"/>
    <s v="SO72425"/>
    <n v="479"/>
    <n v="15916"/>
    <n v="6"/>
    <n v="3"/>
    <n v="2"/>
    <x v="66"/>
    <x v="3"/>
    <n v="3.3622999999999998"/>
    <n v="8.99"/>
    <n v="17.98"/>
    <n v="2"/>
    <n v="1"/>
    <n v="11.255400000000002"/>
    <n v="6.7245999999999997"/>
    <x v="95"/>
  </r>
  <r>
    <d v="2004-03-04T00:00:00"/>
    <s v="SO72571"/>
    <n v="479"/>
    <n v="23878"/>
    <n v="4"/>
    <n v="3"/>
    <n v="2"/>
    <x v="74"/>
    <x v="1"/>
    <n v="3.3622999999999998"/>
    <n v="8.99"/>
    <n v="17.98"/>
    <n v="2"/>
    <n v="1"/>
    <n v="11.255400000000002"/>
    <n v="6.7245999999999997"/>
    <x v="95"/>
  </r>
  <r>
    <d v="2004-01-03T00:00:00"/>
    <s v="SO72600"/>
    <n v="479"/>
    <n v="27390"/>
    <n v="1"/>
    <n v="3"/>
    <n v="2"/>
    <x v="65"/>
    <x v="2"/>
    <n v="3.3622999999999998"/>
    <n v="8.99"/>
    <n v="17.98"/>
    <n v="2"/>
    <n v="1"/>
    <n v="11.255400000000002"/>
    <n v="6.7245999999999997"/>
    <x v="95"/>
  </r>
  <r>
    <d v="2004-03-04T00:00:00"/>
    <s v="SO72711"/>
    <n v="479"/>
    <n v="16820"/>
    <n v="6"/>
    <n v="3"/>
    <n v="2"/>
    <x v="74"/>
    <x v="3"/>
    <n v="3.3622999999999998"/>
    <n v="8.99"/>
    <n v="17.98"/>
    <n v="2"/>
    <n v="1"/>
    <n v="11.255400000000002"/>
    <n v="6.7245999999999997"/>
    <x v="95"/>
  </r>
  <r>
    <d v="2004-05-05T00:00:00"/>
    <s v="SO73166"/>
    <n v="479"/>
    <n v="26281"/>
    <n v="4"/>
    <n v="3"/>
    <n v="2"/>
    <x v="86"/>
    <x v="1"/>
    <n v="3.3622999999999998"/>
    <n v="8.99"/>
    <n v="17.98"/>
    <n v="2"/>
    <n v="1"/>
    <n v="11.255400000000002"/>
    <n v="6.7245999999999997"/>
    <x v="95"/>
  </r>
  <r>
    <d v="2004-06-03T00:00:00"/>
    <s v="SO73169"/>
    <n v="479"/>
    <n v="24400"/>
    <n v="1"/>
    <n v="3"/>
    <n v="2"/>
    <x v="68"/>
    <x v="2"/>
    <n v="3.3622999999999998"/>
    <n v="8.99"/>
    <n v="17.98"/>
    <n v="2"/>
    <n v="1"/>
    <n v="11.255400000000002"/>
    <n v="6.7245999999999997"/>
    <x v="95"/>
  </r>
  <r>
    <d v="2004-03-06T00:00:00"/>
    <s v="SO73254"/>
    <n v="479"/>
    <n v="13645"/>
    <n v="9"/>
    <n v="3"/>
    <n v="2"/>
    <x v="96"/>
    <x v="0"/>
    <n v="3.3622999999999998"/>
    <n v="8.99"/>
    <n v="17.98"/>
    <n v="2"/>
    <n v="1"/>
    <n v="11.255400000000002"/>
    <n v="6.7245999999999997"/>
    <x v="95"/>
  </r>
  <r>
    <d v="2004-05-03T00:00:00"/>
    <s v="SO73404"/>
    <n v="479"/>
    <n v="24232"/>
    <n v="4"/>
    <n v="3"/>
    <n v="2"/>
    <x v="62"/>
    <x v="1"/>
    <n v="3.3622999999999998"/>
    <n v="8.99"/>
    <n v="17.98"/>
    <n v="2"/>
    <n v="1"/>
    <n v="11.255400000000002"/>
    <n v="6.7245999999999997"/>
    <x v="95"/>
  </r>
  <r>
    <d v="2004-08-05T00:00:00"/>
    <s v="SO73503"/>
    <n v="479"/>
    <n v="11991"/>
    <n v="9"/>
    <n v="3"/>
    <n v="2"/>
    <x v="88"/>
    <x v="0"/>
    <n v="3.3622999999999998"/>
    <n v="8.99"/>
    <n v="17.98"/>
    <n v="2"/>
    <n v="1"/>
    <n v="11.255400000000002"/>
    <n v="6.7245999999999997"/>
    <x v="95"/>
  </r>
  <r>
    <d v="2004-04-03T00:00:00"/>
    <s v="SO73631"/>
    <n v="479"/>
    <n v="28751"/>
    <n v="7"/>
    <n v="3"/>
    <n v="2"/>
    <x v="67"/>
    <x v="6"/>
    <n v="3.3622999999999998"/>
    <n v="8.99"/>
    <n v="17.98"/>
    <n v="2"/>
    <n v="1"/>
    <n v="11.255400000000002"/>
    <n v="6.7245999999999997"/>
    <x v="95"/>
  </r>
  <r>
    <d v="2004-07-04T00:00:00"/>
    <s v="SO73640"/>
    <n v="479"/>
    <n v="13631"/>
    <n v="9"/>
    <n v="3"/>
    <n v="2"/>
    <x v="98"/>
    <x v="0"/>
    <n v="3.3622999999999998"/>
    <n v="8.99"/>
    <n v="17.98"/>
    <n v="2"/>
    <n v="1"/>
    <n v="11.255400000000002"/>
    <n v="6.7245999999999997"/>
    <x v="95"/>
  </r>
  <r>
    <d v="2004-05-06T00:00:00"/>
    <s v="SO73643"/>
    <n v="479"/>
    <n v="11972"/>
    <n v="1"/>
    <n v="3"/>
    <n v="2"/>
    <x v="109"/>
    <x v="2"/>
    <n v="3.3622999999999998"/>
    <n v="8.99"/>
    <n v="17.98"/>
    <n v="2"/>
    <n v="1"/>
    <n v="11.255400000000002"/>
    <n v="6.7245999999999997"/>
    <x v="95"/>
  </r>
  <r>
    <d v="2004-01-06T00:00:00"/>
    <s v="SO73703"/>
    <n v="479"/>
    <n v="22041"/>
    <n v="6"/>
    <n v="3"/>
    <n v="2"/>
    <x v="103"/>
    <x v="3"/>
    <n v="3.3622999999999998"/>
    <n v="8.99"/>
    <n v="17.98"/>
    <n v="2"/>
    <n v="1"/>
    <n v="11.255400000000002"/>
    <n v="6.7245999999999997"/>
    <x v="95"/>
  </r>
  <r>
    <d v="2004-03-05T00:00:00"/>
    <s v="SO73780"/>
    <n v="479"/>
    <n v="14719"/>
    <n v="7"/>
    <n v="3"/>
    <n v="2"/>
    <x v="84"/>
    <x v="6"/>
    <n v="3.3622999999999998"/>
    <n v="8.99"/>
    <n v="17.98"/>
    <n v="2"/>
    <n v="1"/>
    <n v="11.255400000000002"/>
    <n v="6.7245999999999997"/>
    <x v="95"/>
  </r>
  <r>
    <d v="2004-03-03T00:00:00"/>
    <s v="SO74009"/>
    <n v="479"/>
    <n v="24308"/>
    <n v="1"/>
    <n v="3"/>
    <n v="2"/>
    <x v="64"/>
    <x v="2"/>
    <n v="3.3622999999999998"/>
    <n v="8.99"/>
    <n v="17.98"/>
    <n v="2"/>
    <n v="1"/>
    <n v="11.255400000000002"/>
    <n v="6.7245999999999997"/>
    <x v="95"/>
  </r>
  <r>
    <d v="2004-04-06T00:00:00"/>
    <s v="SO73960"/>
    <n v="479"/>
    <n v="11510"/>
    <n v="6"/>
    <n v="3"/>
    <n v="2"/>
    <x v="97"/>
    <x v="3"/>
    <n v="3.3622999999999998"/>
    <n v="8.99"/>
    <n v="17.98"/>
    <n v="2"/>
    <n v="1"/>
    <n v="11.255400000000002"/>
    <n v="6.7245999999999997"/>
    <x v="95"/>
  </r>
  <r>
    <d v="2004-10-05T00:00:00"/>
    <s v="SO74092"/>
    <n v="479"/>
    <n v="12263"/>
    <n v="10"/>
    <n v="3"/>
    <n v="2"/>
    <x v="100"/>
    <x v="5"/>
    <n v="3.3622999999999998"/>
    <n v="8.99"/>
    <n v="17.98"/>
    <n v="2"/>
    <n v="1"/>
    <n v="11.255400000000002"/>
    <n v="6.7245999999999997"/>
    <x v="95"/>
  </r>
  <r>
    <d v="2004-02-04T00:00:00"/>
    <s v="SO74104"/>
    <n v="479"/>
    <n v="20807"/>
    <n v="10"/>
    <n v="3"/>
    <n v="2"/>
    <x v="75"/>
    <x v="5"/>
    <n v="3.3622999999999998"/>
    <n v="8.99"/>
    <n v="17.98"/>
    <n v="2"/>
    <n v="1"/>
    <n v="11.255400000000002"/>
    <n v="6.7245999999999997"/>
    <x v="95"/>
  </r>
  <r>
    <d v="2003-08-09T00:00:00"/>
    <s v="SO61342"/>
    <n v="480"/>
    <n v="12497"/>
    <n v="8"/>
    <n v="3"/>
    <n v="2"/>
    <x v="105"/>
    <x v="4"/>
    <n v="0.85650000000000004"/>
    <n v="2.29"/>
    <n v="4.58"/>
    <n v="2"/>
    <n v="1"/>
    <n v="2.867"/>
    <n v="1.7130000000000001"/>
    <x v="43"/>
  </r>
  <r>
    <d v="2003-07-09T00:00:00"/>
    <s v="SO61319"/>
    <n v="480"/>
    <n v="20262"/>
    <n v="9"/>
    <n v="3"/>
    <n v="2"/>
    <x v="116"/>
    <x v="0"/>
    <n v="0.85650000000000004"/>
    <n v="2.29"/>
    <n v="4.58"/>
    <n v="2"/>
    <n v="1"/>
    <n v="2.867"/>
    <n v="1.7130000000000001"/>
    <x v="43"/>
  </r>
  <r>
    <d v="2003-01-10T00:00:00"/>
    <s v="SO61331"/>
    <n v="480"/>
    <n v="11262"/>
    <n v="6"/>
    <n v="3"/>
    <n v="2"/>
    <x v="0"/>
    <x v="3"/>
    <n v="0.85650000000000004"/>
    <n v="2.29"/>
    <n v="4.58"/>
    <n v="2"/>
    <n v="1"/>
    <n v="2.867"/>
    <n v="1.7130000000000001"/>
    <x v="43"/>
  </r>
  <r>
    <d v="2003-08-10T00:00:00"/>
    <s v="SO61432"/>
    <n v="480"/>
    <n v="16710"/>
    <n v="9"/>
    <n v="3"/>
    <n v="2"/>
    <x v="31"/>
    <x v="0"/>
    <n v="0.85650000000000004"/>
    <n v="2.29"/>
    <n v="4.58"/>
    <n v="2"/>
    <n v="1"/>
    <n v="2.867"/>
    <n v="1.7130000000000001"/>
    <x v="43"/>
  </r>
  <r>
    <d v="2003-09-09T00:00:00"/>
    <s v="SO61433"/>
    <n v="480"/>
    <n v="16625"/>
    <n v="9"/>
    <n v="3"/>
    <n v="2"/>
    <x v="114"/>
    <x v="0"/>
    <n v="0.85650000000000004"/>
    <n v="2.29"/>
    <n v="4.58"/>
    <n v="2"/>
    <n v="1"/>
    <n v="2.867"/>
    <n v="1.7130000000000001"/>
    <x v="43"/>
  </r>
  <r>
    <d v="2003-10-10T00:00:00"/>
    <s v="SO61489"/>
    <n v="480"/>
    <n v="13561"/>
    <n v="10"/>
    <n v="3"/>
    <n v="2"/>
    <x v="28"/>
    <x v="5"/>
    <n v="0.85650000000000004"/>
    <n v="2.29"/>
    <n v="4.58"/>
    <n v="2"/>
    <n v="1"/>
    <n v="2.867"/>
    <n v="1.7130000000000001"/>
    <x v="43"/>
  </r>
  <r>
    <d v="2003-02-11T00:00:00"/>
    <s v="SO61483"/>
    <n v="480"/>
    <n v="19578"/>
    <n v="9"/>
    <n v="3"/>
    <n v="2"/>
    <x v="23"/>
    <x v="0"/>
    <n v="0.85650000000000004"/>
    <n v="2.29"/>
    <n v="4.58"/>
    <n v="2"/>
    <n v="1"/>
    <n v="2.867"/>
    <n v="1.7130000000000001"/>
    <x v="43"/>
  </r>
  <r>
    <d v="2003-11-12T00:00:00"/>
    <s v="SO61482"/>
    <n v="480"/>
    <n v="14059"/>
    <n v="9"/>
    <n v="3"/>
    <n v="2"/>
    <x v="34"/>
    <x v="0"/>
    <n v="0.85650000000000004"/>
    <n v="2.29"/>
    <n v="4.58"/>
    <n v="2"/>
    <n v="1"/>
    <n v="2.867"/>
    <n v="1.7130000000000001"/>
    <x v="43"/>
  </r>
  <r>
    <d v="2003-09-10T00:00:00"/>
    <s v="SO61597"/>
    <n v="480"/>
    <n v="27513"/>
    <n v="9"/>
    <n v="3"/>
    <n v="2"/>
    <x v="21"/>
    <x v="0"/>
    <n v="0.85650000000000004"/>
    <n v="2.29"/>
    <n v="4.58"/>
    <n v="2"/>
    <n v="1"/>
    <n v="2.867"/>
    <n v="1.7130000000000001"/>
    <x v="43"/>
  </r>
  <r>
    <d v="2003-01-10T00:00:00"/>
    <s v="SO61694"/>
    <n v="480"/>
    <n v="14537"/>
    <n v="8"/>
    <n v="3"/>
    <n v="2"/>
    <x v="0"/>
    <x v="4"/>
    <n v="0.85650000000000004"/>
    <n v="2.29"/>
    <n v="4.58"/>
    <n v="2"/>
    <n v="1"/>
    <n v="2.867"/>
    <n v="1.7130000000000001"/>
    <x v="43"/>
  </r>
  <r>
    <d v="2003-05-12T00:00:00"/>
    <s v="SO61760"/>
    <n v="480"/>
    <n v="25787"/>
    <n v="7"/>
    <n v="3"/>
    <n v="2"/>
    <x v="6"/>
    <x v="6"/>
    <n v="0.85650000000000004"/>
    <n v="2.29"/>
    <n v="4.58"/>
    <n v="2"/>
    <n v="1"/>
    <n v="2.867"/>
    <n v="1.7130000000000001"/>
    <x v="43"/>
  </r>
  <r>
    <d v="2003-01-10T00:00:00"/>
    <s v="SO62042"/>
    <n v="480"/>
    <n v="24624"/>
    <n v="4"/>
    <n v="3"/>
    <n v="2"/>
    <x v="0"/>
    <x v="1"/>
    <n v="0.85650000000000004"/>
    <n v="2.29"/>
    <n v="4.58"/>
    <n v="2"/>
    <n v="1"/>
    <n v="2.867"/>
    <n v="1.7130000000000001"/>
    <x v="43"/>
  </r>
  <r>
    <d v="2003-12-12T00:00:00"/>
    <s v="SO62214"/>
    <n v="480"/>
    <n v="19721"/>
    <n v="1"/>
    <n v="3"/>
    <n v="2"/>
    <x v="3"/>
    <x v="2"/>
    <n v="0.85650000000000004"/>
    <n v="2.29"/>
    <n v="4.58"/>
    <n v="2"/>
    <n v="1"/>
    <n v="2.867"/>
    <n v="1.7130000000000001"/>
    <x v="43"/>
  </r>
  <r>
    <d v="2003-02-11T00:00:00"/>
    <s v="SO62416"/>
    <n v="480"/>
    <n v="25416"/>
    <n v="4"/>
    <n v="3"/>
    <n v="2"/>
    <x v="23"/>
    <x v="1"/>
    <n v="0.85650000000000004"/>
    <n v="2.29"/>
    <n v="4.58"/>
    <n v="2"/>
    <n v="1"/>
    <n v="2.867"/>
    <n v="1.7130000000000001"/>
    <x v="43"/>
  </r>
  <r>
    <d v="2003-07-10T00:00:00"/>
    <s v="SO62434"/>
    <n v="480"/>
    <n v="24864"/>
    <n v="8"/>
    <n v="3"/>
    <n v="2"/>
    <x v="25"/>
    <x v="4"/>
    <n v="0.85650000000000004"/>
    <n v="2.29"/>
    <n v="4.58"/>
    <n v="2"/>
    <n v="1"/>
    <n v="2.867"/>
    <n v="1.7130000000000001"/>
    <x v="43"/>
  </r>
  <r>
    <d v="2003-04-10T00:00:00"/>
    <s v="SO62545"/>
    <n v="480"/>
    <n v="19220"/>
    <n v="6"/>
    <n v="3"/>
    <n v="2"/>
    <x v="5"/>
    <x v="3"/>
    <n v="0.85650000000000004"/>
    <n v="2.29"/>
    <n v="4.58"/>
    <n v="2"/>
    <n v="1"/>
    <n v="2.867"/>
    <n v="1.7130000000000001"/>
    <x v="43"/>
  </r>
  <r>
    <d v="2004-03-01T00:00:00"/>
    <s v="SO62559"/>
    <n v="480"/>
    <n v="13535"/>
    <n v="10"/>
    <n v="3"/>
    <n v="2"/>
    <x v="41"/>
    <x v="5"/>
    <n v="0.85650000000000004"/>
    <n v="2.29"/>
    <n v="4.58"/>
    <n v="2"/>
    <n v="1"/>
    <n v="2.867"/>
    <n v="1.7130000000000001"/>
    <x v="43"/>
  </r>
  <r>
    <d v="2004-04-01T00:00:00"/>
    <s v="SO62594"/>
    <n v="480"/>
    <n v="25283"/>
    <n v="4"/>
    <n v="3"/>
    <n v="2"/>
    <x v="33"/>
    <x v="1"/>
    <n v="0.85650000000000004"/>
    <n v="2.29"/>
    <n v="4.58"/>
    <n v="2"/>
    <n v="1"/>
    <n v="2.867"/>
    <n v="1.7130000000000001"/>
    <x v="43"/>
  </r>
  <r>
    <d v="2004-04-01T00:00:00"/>
    <s v="SO62684"/>
    <n v="480"/>
    <n v="22864"/>
    <n v="1"/>
    <n v="3"/>
    <n v="2"/>
    <x v="33"/>
    <x v="2"/>
    <n v="0.85650000000000004"/>
    <n v="2.29"/>
    <n v="4.58"/>
    <n v="2"/>
    <n v="1"/>
    <n v="2.867"/>
    <n v="1.7130000000000001"/>
    <x v="43"/>
  </r>
  <r>
    <d v="2003-07-10T00:00:00"/>
    <s v="SO62789"/>
    <n v="480"/>
    <n v="15098"/>
    <n v="7"/>
    <n v="3"/>
    <n v="2"/>
    <x v="25"/>
    <x v="6"/>
    <n v="0.85650000000000004"/>
    <n v="2.29"/>
    <n v="4.58"/>
    <n v="2"/>
    <n v="1"/>
    <n v="2.867"/>
    <n v="1.7130000000000001"/>
    <x v="43"/>
  </r>
  <r>
    <d v="2003-11-11T00:00:00"/>
    <s v="SO62874"/>
    <n v="480"/>
    <n v="23098"/>
    <n v="9"/>
    <n v="3"/>
    <n v="2"/>
    <x v="37"/>
    <x v="0"/>
    <n v="0.85650000000000004"/>
    <n v="2.29"/>
    <n v="4.58"/>
    <n v="2"/>
    <n v="1"/>
    <n v="2.867"/>
    <n v="1.7130000000000001"/>
    <x v="43"/>
  </r>
  <r>
    <d v="2003-07-11T00:00:00"/>
    <s v="SO62914"/>
    <n v="480"/>
    <n v="17087"/>
    <n v="10"/>
    <n v="3"/>
    <n v="2"/>
    <x v="12"/>
    <x v="5"/>
    <n v="0.85650000000000004"/>
    <n v="2.29"/>
    <n v="4.58"/>
    <n v="2"/>
    <n v="1"/>
    <n v="2.867"/>
    <n v="1.7130000000000001"/>
    <x v="43"/>
  </r>
  <r>
    <d v="2003-09-10T00:00:00"/>
    <s v="SO62955"/>
    <n v="480"/>
    <n v="19323"/>
    <n v="7"/>
    <n v="3"/>
    <n v="2"/>
    <x v="21"/>
    <x v="6"/>
    <n v="0.85650000000000004"/>
    <n v="2.29"/>
    <n v="4.58"/>
    <n v="2"/>
    <n v="1"/>
    <n v="2.867"/>
    <n v="1.7130000000000001"/>
    <x v="43"/>
  </r>
  <r>
    <d v="2003-10-10T00:00:00"/>
    <s v="SO62974"/>
    <n v="480"/>
    <n v="21543"/>
    <n v="7"/>
    <n v="3"/>
    <n v="2"/>
    <x v="28"/>
    <x v="6"/>
    <n v="0.85650000000000004"/>
    <n v="2.29"/>
    <n v="4.58"/>
    <n v="2"/>
    <n v="1"/>
    <n v="2.867"/>
    <n v="1.7130000000000001"/>
    <x v="43"/>
  </r>
  <r>
    <d v="2003-02-12T00:00:00"/>
    <s v="SO62970"/>
    <n v="480"/>
    <n v="26527"/>
    <n v="6"/>
    <n v="3"/>
    <n v="2"/>
    <x v="8"/>
    <x v="3"/>
    <n v="0.85650000000000004"/>
    <n v="2.29"/>
    <n v="4.58"/>
    <n v="2"/>
    <n v="1"/>
    <n v="2.867"/>
    <n v="1.7130000000000001"/>
    <x v="43"/>
  </r>
  <r>
    <d v="2003-01-12T00:00:00"/>
    <s v="SO62950"/>
    <n v="480"/>
    <n v="19622"/>
    <n v="9"/>
    <n v="3"/>
    <n v="2"/>
    <x v="17"/>
    <x v="0"/>
    <n v="0.85650000000000004"/>
    <n v="2.29"/>
    <n v="4.58"/>
    <n v="2"/>
    <n v="1"/>
    <n v="2.867"/>
    <n v="1.7130000000000001"/>
    <x v="43"/>
  </r>
  <r>
    <d v="2003-11-12T00:00:00"/>
    <s v="SO63019"/>
    <n v="480"/>
    <n v="15507"/>
    <n v="6"/>
    <n v="3"/>
    <n v="2"/>
    <x v="34"/>
    <x v="3"/>
    <n v="0.85650000000000004"/>
    <n v="2.29"/>
    <n v="4.58"/>
    <n v="2"/>
    <n v="1"/>
    <n v="2.867"/>
    <n v="1.7130000000000001"/>
    <x v="43"/>
  </r>
  <r>
    <d v="2004-10-01T00:00:00"/>
    <s v="SO63374"/>
    <n v="480"/>
    <n v="27386"/>
    <n v="4"/>
    <n v="3"/>
    <n v="2"/>
    <x v="40"/>
    <x v="1"/>
    <n v="0.85650000000000004"/>
    <n v="2.29"/>
    <n v="4.58"/>
    <n v="2"/>
    <n v="1"/>
    <n v="2.867"/>
    <n v="1.7130000000000001"/>
    <x v="43"/>
  </r>
  <r>
    <d v="2004-02-01T00:00:00"/>
    <s v="SO63482"/>
    <n v="480"/>
    <n v="18193"/>
    <n v="9"/>
    <n v="3"/>
    <n v="2"/>
    <x v="43"/>
    <x v="0"/>
    <n v="0.85650000000000004"/>
    <n v="2.29"/>
    <n v="4.58"/>
    <n v="2"/>
    <n v="1"/>
    <n v="2.867"/>
    <n v="1.7130000000000001"/>
    <x v="43"/>
  </r>
  <r>
    <d v="2003-02-12T00:00:00"/>
    <s v="SO63656"/>
    <n v="480"/>
    <n v="25472"/>
    <n v="8"/>
    <n v="3"/>
    <n v="2"/>
    <x v="8"/>
    <x v="4"/>
    <n v="0.85650000000000004"/>
    <n v="2.29"/>
    <n v="4.58"/>
    <n v="2"/>
    <n v="1"/>
    <n v="2.867"/>
    <n v="1.7130000000000001"/>
    <x v="43"/>
  </r>
  <r>
    <d v="2003-08-11T00:00:00"/>
    <s v="SO63848"/>
    <n v="480"/>
    <n v="14635"/>
    <n v="1"/>
    <n v="3"/>
    <n v="2"/>
    <x v="15"/>
    <x v="2"/>
    <n v="0.85650000000000004"/>
    <n v="2.29"/>
    <n v="4.58"/>
    <n v="2"/>
    <n v="1"/>
    <n v="2.867"/>
    <n v="1.7130000000000001"/>
    <x v="43"/>
  </r>
  <r>
    <d v="2003-09-12T00:00:00"/>
    <s v="SO63919"/>
    <n v="480"/>
    <n v="11699"/>
    <n v="1"/>
    <n v="3"/>
    <n v="2"/>
    <x v="7"/>
    <x v="2"/>
    <n v="0.85650000000000004"/>
    <n v="2.29"/>
    <n v="4.58"/>
    <n v="2"/>
    <n v="1"/>
    <n v="2.867"/>
    <n v="1.7130000000000001"/>
    <x v="43"/>
  </r>
  <r>
    <d v="2004-07-01T00:00:00"/>
    <s v="SO63898"/>
    <n v="480"/>
    <n v="25276"/>
    <n v="1"/>
    <n v="3"/>
    <n v="2"/>
    <x v="48"/>
    <x v="2"/>
    <n v="0.85650000000000004"/>
    <n v="2.29"/>
    <n v="4.58"/>
    <n v="2"/>
    <n v="1"/>
    <n v="2.867"/>
    <n v="1.7130000000000001"/>
    <x v="43"/>
  </r>
  <r>
    <d v="2003-08-11T00:00:00"/>
    <s v="SO64014"/>
    <n v="480"/>
    <n v="27248"/>
    <n v="1"/>
    <n v="3"/>
    <n v="2"/>
    <x v="15"/>
    <x v="2"/>
    <n v="0.85650000000000004"/>
    <n v="2.29"/>
    <n v="4.58"/>
    <n v="2"/>
    <n v="1"/>
    <n v="2.867"/>
    <n v="1.7130000000000001"/>
    <x v="43"/>
  </r>
  <r>
    <d v="2003-08-12T00:00:00"/>
    <s v="SO64101"/>
    <n v="480"/>
    <n v="16061"/>
    <n v="4"/>
    <n v="3"/>
    <n v="2"/>
    <x v="32"/>
    <x v="1"/>
    <n v="0.85650000000000004"/>
    <n v="2.29"/>
    <n v="4.58"/>
    <n v="2"/>
    <n v="1"/>
    <n v="2.867"/>
    <n v="1.7130000000000001"/>
    <x v="43"/>
  </r>
  <r>
    <d v="2003-12-12T00:00:00"/>
    <s v="SO64168"/>
    <n v="480"/>
    <n v="23017"/>
    <n v="1"/>
    <n v="3"/>
    <n v="2"/>
    <x v="3"/>
    <x v="2"/>
    <n v="0.85650000000000004"/>
    <n v="2.29"/>
    <n v="4.58"/>
    <n v="2"/>
    <n v="1"/>
    <n v="2.867"/>
    <n v="1.7130000000000001"/>
    <x v="43"/>
  </r>
  <r>
    <d v="2004-09-01T00:00:00"/>
    <s v="SO64201"/>
    <n v="480"/>
    <n v="13758"/>
    <n v="6"/>
    <n v="3"/>
    <n v="2"/>
    <x v="47"/>
    <x v="3"/>
    <n v="0.85650000000000004"/>
    <n v="2.29"/>
    <n v="4.58"/>
    <n v="2"/>
    <n v="1"/>
    <n v="2.867"/>
    <n v="1.7130000000000001"/>
    <x v="43"/>
  </r>
  <r>
    <d v="2004-12-01T00:00:00"/>
    <s v="SO64316"/>
    <n v="480"/>
    <n v="11176"/>
    <n v="6"/>
    <n v="3"/>
    <n v="2"/>
    <x v="42"/>
    <x v="3"/>
    <n v="0.85650000000000004"/>
    <n v="2.29"/>
    <n v="4.58"/>
    <n v="2"/>
    <n v="1"/>
    <n v="2.867"/>
    <n v="1.7130000000000001"/>
    <x v="43"/>
  </r>
  <r>
    <d v="2004-02-01T00:00:00"/>
    <s v="SO64397"/>
    <n v="480"/>
    <n v="11300"/>
    <n v="6"/>
    <n v="3"/>
    <n v="2"/>
    <x v="43"/>
    <x v="3"/>
    <n v="0.85650000000000004"/>
    <n v="2.29"/>
    <n v="4.58"/>
    <n v="2"/>
    <n v="1"/>
    <n v="2.867"/>
    <n v="1.7130000000000001"/>
    <x v="43"/>
  </r>
  <r>
    <d v="2004-03-02T00:00:00"/>
    <s v="SO64385"/>
    <n v="480"/>
    <n v="19569"/>
    <n v="9"/>
    <n v="3"/>
    <n v="2"/>
    <x v="49"/>
    <x v="0"/>
    <n v="0.85650000000000004"/>
    <n v="2.29"/>
    <n v="4.58"/>
    <n v="2"/>
    <n v="1"/>
    <n v="2.867"/>
    <n v="1.7130000000000001"/>
    <x v="43"/>
  </r>
  <r>
    <d v="2004-07-01T00:00:00"/>
    <s v="SO64416"/>
    <n v="480"/>
    <n v="23927"/>
    <n v="7"/>
    <n v="3"/>
    <n v="2"/>
    <x v="48"/>
    <x v="6"/>
    <n v="0.85650000000000004"/>
    <n v="2.29"/>
    <n v="4.58"/>
    <n v="2"/>
    <n v="1"/>
    <n v="2.867"/>
    <n v="1.7130000000000001"/>
    <x v="43"/>
  </r>
  <r>
    <d v="2004-06-01T00:00:00"/>
    <s v="SO64458"/>
    <n v="480"/>
    <n v="14222"/>
    <n v="9"/>
    <n v="3"/>
    <n v="2"/>
    <x v="46"/>
    <x v="0"/>
    <n v="0.85650000000000004"/>
    <n v="2.29"/>
    <n v="4.58"/>
    <n v="2"/>
    <n v="1"/>
    <n v="2.867"/>
    <n v="1.7130000000000001"/>
    <x v="43"/>
  </r>
  <r>
    <d v="2004-02-02T00:00:00"/>
    <s v="SO64511"/>
    <n v="480"/>
    <n v="25876"/>
    <n v="1"/>
    <n v="3"/>
    <n v="2"/>
    <x v="61"/>
    <x v="2"/>
    <n v="0.85650000000000004"/>
    <n v="2.29"/>
    <n v="4.58"/>
    <n v="2"/>
    <n v="1"/>
    <n v="2.867"/>
    <n v="1.7130000000000001"/>
    <x v="43"/>
  </r>
  <r>
    <d v="2003-07-12T00:00:00"/>
    <s v="SO64644"/>
    <n v="480"/>
    <n v="18025"/>
    <n v="7"/>
    <n v="3"/>
    <n v="2"/>
    <x v="9"/>
    <x v="6"/>
    <n v="0.85650000000000004"/>
    <n v="2.29"/>
    <n v="4.58"/>
    <n v="2"/>
    <n v="1"/>
    <n v="2.867"/>
    <n v="1.7130000000000001"/>
    <x v="43"/>
  </r>
  <r>
    <d v="2003-08-11T00:00:00"/>
    <s v="SO64632"/>
    <n v="480"/>
    <n v="22283"/>
    <n v="1"/>
    <n v="3"/>
    <n v="2"/>
    <x v="15"/>
    <x v="2"/>
    <n v="0.85650000000000004"/>
    <n v="2.29"/>
    <n v="4.58"/>
    <n v="2"/>
    <n v="1"/>
    <n v="2.867"/>
    <n v="1.7130000000000001"/>
    <x v="43"/>
  </r>
  <r>
    <d v="2003-08-12T00:00:00"/>
    <s v="SO64747"/>
    <n v="480"/>
    <n v="23090"/>
    <n v="1"/>
    <n v="3"/>
    <n v="2"/>
    <x v="32"/>
    <x v="2"/>
    <n v="0.85650000000000004"/>
    <n v="2.29"/>
    <n v="4.58"/>
    <n v="2"/>
    <n v="1"/>
    <n v="2.867"/>
    <n v="1.7130000000000001"/>
    <x v="43"/>
  </r>
  <r>
    <d v="2003-05-11T00:00:00"/>
    <s v="SO64787"/>
    <n v="480"/>
    <n v="17246"/>
    <n v="9"/>
    <n v="3"/>
    <n v="2"/>
    <x v="39"/>
    <x v="0"/>
    <n v="0.85650000000000004"/>
    <n v="2.29"/>
    <n v="4.58"/>
    <n v="2"/>
    <n v="1"/>
    <n v="2.867"/>
    <n v="1.7130000000000001"/>
    <x v="43"/>
  </r>
  <r>
    <d v="2003-12-11T00:00:00"/>
    <s v="SO64823"/>
    <n v="480"/>
    <n v="28440"/>
    <n v="7"/>
    <n v="3"/>
    <n v="2"/>
    <x v="27"/>
    <x v="6"/>
    <n v="0.85650000000000004"/>
    <n v="2.29"/>
    <n v="4.58"/>
    <n v="2"/>
    <n v="1"/>
    <n v="2.867"/>
    <n v="1.7130000000000001"/>
    <x v="43"/>
  </r>
  <r>
    <d v="2004-12-02T00:00:00"/>
    <s v="SO64994"/>
    <n v="480"/>
    <n v="11170"/>
    <n v="1"/>
    <n v="3"/>
    <n v="2"/>
    <x v="54"/>
    <x v="2"/>
    <n v="0.85650000000000004"/>
    <n v="2.29"/>
    <n v="4.58"/>
    <n v="2"/>
    <n v="1"/>
    <n v="2.867"/>
    <n v="1.7130000000000001"/>
    <x v="43"/>
  </r>
  <r>
    <d v="2003-09-11T00:00:00"/>
    <s v="SO64976"/>
    <n v="480"/>
    <n v="21578"/>
    <n v="1"/>
    <n v="3"/>
    <n v="2"/>
    <x v="16"/>
    <x v="2"/>
    <n v="0.85650000000000004"/>
    <n v="2.29"/>
    <n v="4.58"/>
    <n v="2"/>
    <n v="1"/>
    <n v="2.867"/>
    <n v="1.7130000000000001"/>
    <x v="43"/>
  </r>
  <r>
    <d v="2003-05-11T00:00:00"/>
    <s v="SO65003"/>
    <n v="480"/>
    <n v="15399"/>
    <n v="4"/>
    <n v="3"/>
    <n v="2"/>
    <x v="39"/>
    <x v="1"/>
    <n v="0.85650000000000004"/>
    <n v="2.29"/>
    <n v="4.58"/>
    <n v="2"/>
    <n v="1"/>
    <n v="2.867"/>
    <n v="1.7130000000000001"/>
    <x v="43"/>
  </r>
  <r>
    <d v="2004-12-01T00:00:00"/>
    <s v="SO65054"/>
    <n v="480"/>
    <n v="20585"/>
    <n v="10"/>
    <n v="3"/>
    <n v="2"/>
    <x v="42"/>
    <x v="5"/>
    <n v="0.85650000000000004"/>
    <n v="2.29"/>
    <n v="4.58"/>
    <n v="2"/>
    <n v="1"/>
    <n v="2.867"/>
    <n v="1.7130000000000001"/>
    <x v="43"/>
  </r>
  <r>
    <d v="2003-11-12T00:00:00"/>
    <s v="SO65091"/>
    <n v="480"/>
    <n v="14221"/>
    <n v="9"/>
    <n v="3"/>
    <n v="2"/>
    <x v="34"/>
    <x v="0"/>
    <n v="0.85650000000000004"/>
    <n v="2.29"/>
    <n v="4.58"/>
    <n v="2"/>
    <n v="1"/>
    <n v="2.867"/>
    <n v="1.7130000000000001"/>
    <x v="43"/>
  </r>
  <r>
    <d v="2003-09-12T00:00:00"/>
    <s v="SO65117"/>
    <n v="480"/>
    <n v="20593"/>
    <n v="7"/>
    <n v="3"/>
    <n v="2"/>
    <x v="7"/>
    <x v="6"/>
    <n v="0.85650000000000004"/>
    <n v="2.29"/>
    <n v="4.58"/>
    <n v="2"/>
    <n v="1"/>
    <n v="2.867"/>
    <n v="1.7130000000000001"/>
    <x v="43"/>
  </r>
  <r>
    <d v="2004-09-01T00:00:00"/>
    <s v="SO65124"/>
    <n v="480"/>
    <n v="11182"/>
    <n v="1"/>
    <n v="3"/>
    <n v="2"/>
    <x v="47"/>
    <x v="2"/>
    <n v="0.85650000000000004"/>
    <n v="2.29"/>
    <n v="4.58"/>
    <n v="2"/>
    <n v="1"/>
    <n v="2.867"/>
    <n v="1.7130000000000001"/>
    <x v="43"/>
  </r>
  <r>
    <d v="2004-07-02T00:00:00"/>
    <s v="SO65336"/>
    <n v="480"/>
    <n v="16674"/>
    <n v="9"/>
    <n v="3"/>
    <n v="2"/>
    <x v="53"/>
    <x v="0"/>
    <n v="0.85650000000000004"/>
    <n v="2.29"/>
    <n v="4.58"/>
    <n v="2"/>
    <n v="1"/>
    <n v="2.867"/>
    <n v="1.7130000000000001"/>
    <x v="43"/>
  </r>
  <r>
    <d v="2004-04-02T00:00:00"/>
    <s v="SO65531"/>
    <n v="480"/>
    <n v="21125"/>
    <n v="7"/>
    <n v="3"/>
    <n v="2"/>
    <x v="56"/>
    <x v="6"/>
    <n v="0.85650000000000004"/>
    <n v="2.29"/>
    <n v="4.58"/>
    <n v="2"/>
    <n v="1"/>
    <n v="2.867"/>
    <n v="1.7130000000000001"/>
    <x v="43"/>
  </r>
  <r>
    <d v="2004-12-01T00:00:00"/>
    <s v="SO65573"/>
    <n v="480"/>
    <n v="12097"/>
    <n v="6"/>
    <n v="3"/>
    <n v="2"/>
    <x v="42"/>
    <x v="3"/>
    <n v="0.85650000000000004"/>
    <n v="2.29"/>
    <n v="4.58"/>
    <n v="2"/>
    <n v="1"/>
    <n v="2.867"/>
    <n v="1.7130000000000001"/>
    <x v="43"/>
  </r>
  <r>
    <d v="2004-03-01T00:00:00"/>
    <s v="SO65634"/>
    <n v="480"/>
    <n v="16695"/>
    <n v="9"/>
    <n v="3"/>
    <n v="2"/>
    <x v="41"/>
    <x v="0"/>
    <n v="0.85650000000000004"/>
    <n v="2.29"/>
    <n v="4.58"/>
    <n v="2"/>
    <n v="1"/>
    <n v="2.867"/>
    <n v="1.7130000000000001"/>
    <x v="43"/>
  </r>
  <r>
    <d v="2004-12-02T00:00:00"/>
    <s v="SO65989"/>
    <n v="480"/>
    <n v="23911"/>
    <n v="7"/>
    <n v="3"/>
    <n v="2"/>
    <x v="54"/>
    <x v="6"/>
    <n v="0.85650000000000004"/>
    <n v="2.29"/>
    <n v="4.58"/>
    <n v="2"/>
    <n v="1"/>
    <n v="2.867"/>
    <n v="1.7130000000000001"/>
    <x v="43"/>
  </r>
  <r>
    <d v="2004-05-01T00:00:00"/>
    <s v="SO66037"/>
    <n v="480"/>
    <n v="14341"/>
    <n v="6"/>
    <n v="3"/>
    <n v="2"/>
    <x v="35"/>
    <x v="3"/>
    <n v="0.85650000000000004"/>
    <n v="2.29"/>
    <n v="4.58"/>
    <n v="2"/>
    <n v="1"/>
    <n v="2.867"/>
    <n v="1.7130000000000001"/>
    <x v="43"/>
  </r>
  <r>
    <d v="2003-10-12T00:00:00"/>
    <s v="SO66163"/>
    <n v="480"/>
    <n v="11277"/>
    <n v="6"/>
    <n v="3"/>
    <n v="2"/>
    <x v="14"/>
    <x v="3"/>
    <n v="0.85650000000000004"/>
    <n v="2.29"/>
    <n v="4.58"/>
    <n v="2"/>
    <n v="1"/>
    <n v="2.867"/>
    <n v="1.7130000000000001"/>
    <x v="43"/>
  </r>
  <r>
    <d v="2004-12-02T00:00:00"/>
    <s v="SO66224"/>
    <n v="480"/>
    <n v="18978"/>
    <n v="6"/>
    <n v="3"/>
    <n v="2"/>
    <x v="54"/>
    <x v="3"/>
    <n v="0.85650000000000004"/>
    <n v="2.29"/>
    <n v="4.58"/>
    <n v="2"/>
    <n v="1"/>
    <n v="2.867"/>
    <n v="1.7130000000000001"/>
    <x v="43"/>
  </r>
  <r>
    <d v="2004-04-01T00:00:00"/>
    <s v="SO66222"/>
    <n v="480"/>
    <n v="18329"/>
    <n v="6"/>
    <n v="3"/>
    <n v="2"/>
    <x v="33"/>
    <x v="3"/>
    <n v="0.85650000000000004"/>
    <n v="2.29"/>
    <n v="4.58"/>
    <n v="2"/>
    <n v="1"/>
    <n v="2.867"/>
    <n v="1.7130000000000001"/>
    <x v="43"/>
  </r>
  <r>
    <d v="2004-01-02T00:00:00"/>
    <s v="SO66237"/>
    <n v="480"/>
    <n v="26405"/>
    <n v="7"/>
    <n v="3"/>
    <n v="2"/>
    <x v="58"/>
    <x v="6"/>
    <n v="0.85650000000000004"/>
    <n v="2.29"/>
    <n v="4.58"/>
    <n v="2"/>
    <n v="1"/>
    <n v="2.867"/>
    <n v="1.7130000000000001"/>
    <x v="43"/>
  </r>
  <r>
    <d v="2003-05-12T00:00:00"/>
    <s v="SO66355"/>
    <n v="480"/>
    <n v="15961"/>
    <n v="4"/>
    <n v="3"/>
    <n v="2"/>
    <x v="6"/>
    <x v="1"/>
    <n v="0.85650000000000004"/>
    <n v="2.29"/>
    <n v="4.58"/>
    <n v="2"/>
    <n v="1"/>
    <n v="2.867"/>
    <n v="1.7130000000000001"/>
    <x v="43"/>
  </r>
  <r>
    <d v="2004-08-01T00:00:00"/>
    <s v="SO66499"/>
    <n v="480"/>
    <n v="22654"/>
    <n v="7"/>
    <n v="3"/>
    <n v="2"/>
    <x v="45"/>
    <x v="6"/>
    <n v="0.85650000000000004"/>
    <n v="2.29"/>
    <n v="4.58"/>
    <n v="2"/>
    <n v="1"/>
    <n v="2.867"/>
    <n v="1.7130000000000001"/>
    <x v="43"/>
  </r>
  <r>
    <d v="2003-07-12T00:00:00"/>
    <s v="SO66486"/>
    <n v="480"/>
    <n v="29185"/>
    <n v="9"/>
    <n v="3"/>
    <n v="2"/>
    <x v="9"/>
    <x v="0"/>
    <n v="0.85650000000000004"/>
    <n v="2.29"/>
    <n v="4.58"/>
    <n v="2"/>
    <n v="1"/>
    <n v="2.867"/>
    <n v="1.7130000000000001"/>
    <x v="43"/>
  </r>
  <r>
    <d v="2004-03-03T00:00:00"/>
    <s v="SO66606"/>
    <n v="480"/>
    <n v="21028"/>
    <n v="10"/>
    <n v="3"/>
    <n v="2"/>
    <x v="64"/>
    <x v="5"/>
    <n v="0.85650000000000004"/>
    <n v="2.29"/>
    <n v="4.58"/>
    <n v="2"/>
    <n v="1"/>
    <n v="2.867"/>
    <n v="1.7130000000000001"/>
    <x v="43"/>
  </r>
  <r>
    <d v="2004-07-02T00:00:00"/>
    <s v="SO66657"/>
    <n v="480"/>
    <n v="17347"/>
    <n v="6"/>
    <n v="3"/>
    <n v="2"/>
    <x v="53"/>
    <x v="3"/>
    <n v="0.85650000000000004"/>
    <n v="2.29"/>
    <n v="4.58"/>
    <n v="2"/>
    <n v="1"/>
    <n v="2.867"/>
    <n v="1.7130000000000001"/>
    <x v="43"/>
  </r>
  <r>
    <d v="2004-02-03T00:00:00"/>
    <s v="SO66710"/>
    <n v="480"/>
    <n v="17829"/>
    <n v="10"/>
    <n v="3"/>
    <n v="2"/>
    <x v="60"/>
    <x v="5"/>
    <n v="0.85650000000000004"/>
    <n v="2.29"/>
    <n v="4.58"/>
    <n v="2"/>
    <n v="1"/>
    <n v="2.867"/>
    <n v="1.7130000000000001"/>
    <x v="43"/>
  </r>
  <r>
    <d v="2004-10-01T00:00:00"/>
    <s v="SO66780"/>
    <n v="480"/>
    <n v="17812"/>
    <n v="10"/>
    <n v="3"/>
    <n v="2"/>
    <x v="40"/>
    <x v="5"/>
    <n v="0.85650000000000004"/>
    <n v="2.29"/>
    <n v="4.58"/>
    <n v="2"/>
    <n v="1"/>
    <n v="2.867"/>
    <n v="1.7130000000000001"/>
    <x v="43"/>
  </r>
  <r>
    <d v="2004-03-01T00:00:00"/>
    <s v="SO66860"/>
    <n v="480"/>
    <n v="12939"/>
    <n v="6"/>
    <n v="3"/>
    <n v="2"/>
    <x v="41"/>
    <x v="3"/>
    <n v="0.85650000000000004"/>
    <n v="2.29"/>
    <n v="4.58"/>
    <n v="2"/>
    <n v="1"/>
    <n v="2.867"/>
    <n v="1.7130000000000001"/>
    <x v="43"/>
  </r>
  <r>
    <d v="2004-06-03T00:00:00"/>
    <s v="SO66900"/>
    <n v="480"/>
    <n v="25880"/>
    <n v="4"/>
    <n v="3"/>
    <n v="2"/>
    <x v="68"/>
    <x v="1"/>
    <n v="0.85650000000000004"/>
    <n v="2.29"/>
    <n v="4.58"/>
    <n v="2"/>
    <n v="1"/>
    <n v="2.867"/>
    <n v="1.7130000000000001"/>
    <x v="43"/>
  </r>
  <r>
    <d v="2003-02-12T00:00:00"/>
    <s v="SO66892"/>
    <n v="480"/>
    <n v="16332"/>
    <n v="9"/>
    <n v="3"/>
    <n v="2"/>
    <x v="8"/>
    <x v="0"/>
    <n v="0.85650000000000004"/>
    <n v="2.29"/>
    <n v="4.58"/>
    <n v="2"/>
    <n v="1"/>
    <n v="2.867"/>
    <n v="1.7130000000000001"/>
    <x v="43"/>
  </r>
  <r>
    <d v="2004-11-03T00:00:00"/>
    <s v="SO66984"/>
    <n v="480"/>
    <n v="11169"/>
    <n v="4"/>
    <n v="3"/>
    <n v="2"/>
    <x v="66"/>
    <x v="1"/>
    <n v="0.85650000000000004"/>
    <n v="2.29"/>
    <n v="4.58"/>
    <n v="2"/>
    <n v="1"/>
    <n v="2.867"/>
    <n v="1.7130000000000001"/>
    <x v="43"/>
  </r>
  <r>
    <d v="2004-08-02T00:00:00"/>
    <s v="SO66993"/>
    <n v="480"/>
    <n v="14754"/>
    <n v="1"/>
    <n v="3"/>
    <n v="2"/>
    <x v="50"/>
    <x v="2"/>
    <n v="0.85650000000000004"/>
    <n v="2.29"/>
    <n v="4.58"/>
    <n v="2"/>
    <n v="1"/>
    <n v="2.867"/>
    <n v="1.7130000000000001"/>
    <x v="43"/>
  </r>
  <r>
    <d v="2003-03-12T00:00:00"/>
    <s v="SO67093"/>
    <n v="480"/>
    <n v="11262"/>
    <n v="6"/>
    <n v="3"/>
    <n v="2"/>
    <x v="38"/>
    <x v="3"/>
    <n v="0.85650000000000004"/>
    <n v="2.29"/>
    <n v="4.58"/>
    <n v="2"/>
    <n v="1"/>
    <n v="2.867"/>
    <n v="1.7130000000000001"/>
    <x v="43"/>
  </r>
  <r>
    <d v="2004-08-01T00:00:00"/>
    <s v="SO67241"/>
    <n v="480"/>
    <n v="11945"/>
    <n v="4"/>
    <n v="3"/>
    <n v="2"/>
    <x v="45"/>
    <x v="1"/>
    <n v="0.85650000000000004"/>
    <n v="2.29"/>
    <n v="4.58"/>
    <n v="2"/>
    <n v="1"/>
    <n v="2.867"/>
    <n v="1.7130000000000001"/>
    <x v="43"/>
  </r>
  <r>
    <d v="2004-11-02T00:00:00"/>
    <s v="SO67445"/>
    <n v="480"/>
    <n v="12597"/>
    <n v="10"/>
    <n v="3"/>
    <n v="2"/>
    <x v="57"/>
    <x v="5"/>
    <n v="0.85650000000000004"/>
    <n v="2.29"/>
    <n v="4.58"/>
    <n v="2"/>
    <n v="1"/>
    <n v="2.867"/>
    <n v="1.7130000000000001"/>
    <x v="43"/>
  </r>
  <r>
    <d v="2004-08-01T00:00:00"/>
    <s v="SO67441"/>
    <n v="480"/>
    <n v="15855"/>
    <n v="4"/>
    <n v="3"/>
    <n v="2"/>
    <x v="45"/>
    <x v="1"/>
    <n v="0.85650000000000004"/>
    <n v="2.29"/>
    <n v="4.58"/>
    <n v="2"/>
    <n v="1"/>
    <n v="2.867"/>
    <n v="1.7130000000000001"/>
    <x v="43"/>
  </r>
  <r>
    <d v="2004-12-01T00:00:00"/>
    <s v="SO67437"/>
    <n v="480"/>
    <n v="23353"/>
    <n v="1"/>
    <n v="3"/>
    <n v="2"/>
    <x v="42"/>
    <x v="2"/>
    <n v="0.85650000000000004"/>
    <n v="2.29"/>
    <n v="4.58"/>
    <n v="2"/>
    <n v="1"/>
    <n v="2.867"/>
    <n v="1.7130000000000001"/>
    <x v="43"/>
  </r>
  <r>
    <d v="2004-10-02T00:00:00"/>
    <s v="SO67450"/>
    <n v="480"/>
    <n v="13599"/>
    <n v="10"/>
    <n v="3"/>
    <n v="2"/>
    <x v="59"/>
    <x v="5"/>
    <n v="0.85650000000000004"/>
    <n v="2.29"/>
    <n v="4.58"/>
    <n v="2"/>
    <n v="1"/>
    <n v="2.867"/>
    <n v="1.7130000000000001"/>
    <x v="43"/>
  </r>
  <r>
    <d v="2004-08-01T00:00:00"/>
    <s v="SO67506"/>
    <n v="480"/>
    <n v="12970"/>
    <n v="6"/>
    <n v="3"/>
    <n v="2"/>
    <x v="45"/>
    <x v="3"/>
    <n v="0.85650000000000004"/>
    <n v="2.29"/>
    <n v="4.58"/>
    <n v="2"/>
    <n v="1"/>
    <n v="2.867"/>
    <n v="1.7130000000000001"/>
    <x v="43"/>
  </r>
  <r>
    <d v="2004-04-03T00:00:00"/>
    <s v="SO67484"/>
    <n v="480"/>
    <n v="13952"/>
    <n v="9"/>
    <n v="3"/>
    <n v="2"/>
    <x v="67"/>
    <x v="0"/>
    <n v="0.85650000000000004"/>
    <n v="2.29"/>
    <n v="4.58"/>
    <n v="2"/>
    <n v="1"/>
    <n v="2.867"/>
    <n v="1.7130000000000001"/>
    <x v="43"/>
  </r>
  <r>
    <d v="2004-12-01T00:00:00"/>
    <s v="SO67485"/>
    <n v="480"/>
    <n v="13623"/>
    <n v="9"/>
    <n v="3"/>
    <n v="2"/>
    <x v="42"/>
    <x v="0"/>
    <n v="0.85650000000000004"/>
    <n v="2.29"/>
    <n v="4.58"/>
    <n v="2"/>
    <n v="1"/>
    <n v="2.867"/>
    <n v="1.7130000000000001"/>
    <x v="43"/>
  </r>
  <r>
    <d v="2004-08-03T00:00:00"/>
    <s v="SO67562"/>
    <n v="480"/>
    <n v="23816"/>
    <n v="4"/>
    <n v="3"/>
    <n v="2"/>
    <x v="63"/>
    <x v="1"/>
    <n v="0.85650000000000004"/>
    <n v="2.29"/>
    <n v="4.58"/>
    <n v="2"/>
    <n v="1"/>
    <n v="2.867"/>
    <n v="1.7130000000000001"/>
    <x v="43"/>
  </r>
  <r>
    <d v="2004-07-02T00:00:00"/>
    <s v="SO67615"/>
    <n v="480"/>
    <n v="12892"/>
    <n v="6"/>
    <n v="3"/>
    <n v="2"/>
    <x v="53"/>
    <x v="3"/>
    <n v="0.85650000000000004"/>
    <n v="2.29"/>
    <n v="4.58"/>
    <n v="2"/>
    <n v="1"/>
    <n v="2.867"/>
    <n v="1.7130000000000001"/>
    <x v="43"/>
  </r>
  <r>
    <d v="2004-04-02T00:00:00"/>
    <s v="SO67596"/>
    <n v="480"/>
    <n v="22865"/>
    <n v="4"/>
    <n v="3"/>
    <n v="2"/>
    <x v="56"/>
    <x v="1"/>
    <n v="0.85650000000000004"/>
    <n v="2.29"/>
    <n v="4.58"/>
    <n v="2"/>
    <n v="1"/>
    <n v="2.867"/>
    <n v="1.7130000000000001"/>
    <x v="43"/>
  </r>
  <r>
    <d v="2004-10-03T00:00:00"/>
    <s v="SO67663"/>
    <n v="480"/>
    <n v="24222"/>
    <n v="1"/>
    <n v="3"/>
    <n v="2"/>
    <x v="71"/>
    <x v="2"/>
    <n v="0.85650000000000004"/>
    <n v="2.29"/>
    <n v="4.58"/>
    <n v="2"/>
    <n v="1"/>
    <n v="2.867"/>
    <n v="1.7130000000000001"/>
    <x v="43"/>
  </r>
  <r>
    <d v="2003-10-12T00:00:00"/>
    <s v="SO67725"/>
    <n v="480"/>
    <n v="19907"/>
    <n v="7"/>
    <n v="3"/>
    <n v="2"/>
    <x v="14"/>
    <x v="6"/>
    <n v="0.85650000000000004"/>
    <n v="2.29"/>
    <n v="4.58"/>
    <n v="2"/>
    <n v="1"/>
    <n v="2.867"/>
    <n v="1.7130000000000001"/>
    <x v="43"/>
  </r>
  <r>
    <d v="2004-11-03T00:00:00"/>
    <s v="SO67864"/>
    <n v="480"/>
    <n v="11505"/>
    <n v="6"/>
    <n v="3"/>
    <n v="2"/>
    <x v="66"/>
    <x v="3"/>
    <n v="0.85650000000000004"/>
    <n v="2.29"/>
    <n v="4.58"/>
    <n v="2"/>
    <n v="1"/>
    <n v="2.867"/>
    <n v="1.7130000000000001"/>
    <x v="43"/>
  </r>
  <r>
    <d v="2004-10-03T00:00:00"/>
    <s v="SO68164"/>
    <n v="480"/>
    <n v="29212"/>
    <n v="1"/>
    <n v="3"/>
    <n v="2"/>
    <x v="71"/>
    <x v="2"/>
    <n v="0.85650000000000004"/>
    <n v="2.29"/>
    <n v="4.58"/>
    <n v="2"/>
    <n v="1"/>
    <n v="2.867"/>
    <n v="1.7130000000000001"/>
    <x v="43"/>
  </r>
  <r>
    <d v="2004-02-02T00:00:00"/>
    <s v="SO68252"/>
    <n v="480"/>
    <n v="13010"/>
    <n v="9"/>
    <n v="3"/>
    <n v="2"/>
    <x v="61"/>
    <x v="0"/>
    <n v="0.85650000000000004"/>
    <n v="2.29"/>
    <n v="4.58"/>
    <n v="2"/>
    <n v="1"/>
    <n v="2.867"/>
    <n v="1.7130000000000001"/>
    <x v="43"/>
  </r>
  <r>
    <d v="2004-01-03T00:00:00"/>
    <s v="SO68274"/>
    <n v="480"/>
    <n v="16166"/>
    <n v="9"/>
    <n v="3"/>
    <n v="2"/>
    <x v="65"/>
    <x v="0"/>
    <n v="0.85650000000000004"/>
    <n v="2.29"/>
    <n v="4.58"/>
    <n v="2"/>
    <n v="1"/>
    <n v="2.867"/>
    <n v="1.7130000000000001"/>
    <x v="43"/>
  </r>
  <r>
    <d v="2004-11-03T00:00:00"/>
    <s v="SO68347"/>
    <n v="480"/>
    <n v="16632"/>
    <n v="9"/>
    <n v="3"/>
    <n v="2"/>
    <x v="66"/>
    <x v="0"/>
    <n v="0.85650000000000004"/>
    <n v="2.29"/>
    <n v="4.58"/>
    <n v="2"/>
    <n v="1"/>
    <n v="2.867"/>
    <n v="1.7130000000000001"/>
    <x v="43"/>
  </r>
  <r>
    <d v="2004-02-02T00:00:00"/>
    <s v="SO68503"/>
    <n v="480"/>
    <n v="24021"/>
    <n v="7"/>
    <n v="3"/>
    <n v="2"/>
    <x v="61"/>
    <x v="6"/>
    <n v="0.85650000000000004"/>
    <n v="2.29"/>
    <n v="4.58"/>
    <n v="2"/>
    <n v="1"/>
    <n v="2.867"/>
    <n v="1.7130000000000001"/>
    <x v="43"/>
  </r>
  <r>
    <d v="2004-07-03T00:00:00"/>
    <s v="SO68497"/>
    <n v="480"/>
    <n v="17760"/>
    <n v="10"/>
    <n v="3"/>
    <n v="2"/>
    <x v="69"/>
    <x v="5"/>
    <n v="0.85650000000000004"/>
    <n v="2.29"/>
    <n v="4.58"/>
    <n v="2"/>
    <n v="1"/>
    <n v="2.867"/>
    <n v="1.7130000000000001"/>
    <x v="43"/>
  </r>
  <r>
    <d v="2004-01-04T00:00:00"/>
    <s v="SO68587"/>
    <n v="480"/>
    <n v="11221"/>
    <n v="4"/>
    <n v="3"/>
    <n v="2"/>
    <x v="73"/>
    <x v="1"/>
    <n v="0.85650000000000004"/>
    <n v="2.29"/>
    <n v="4.58"/>
    <n v="2"/>
    <n v="1"/>
    <n v="2.867"/>
    <n v="1.7130000000000001"/>
    <x v="43"/>
  </r>
  <r>
    <d v="2004-02-01T00:00:00"/>
    <s v="SO68600"/>
    <n v="480"/>
    <n v="28706"/>
    <n v="8"/>
    <n v="3"/>
    <n v="2"/>
    <x v="43"/>
    <x v="4"/>
    <n v="0.85650000000000004"/>
    <n v="2.29"/>
    <n v="4.58"/>
    <n v="2"/>
    <n v="1"/>
    <n v="2.867"/>
    <n v="1.7130000000000001"/>
    <x v="43"/>
  </r>
  <r>
    <d v="2004-12-01T00:00:00"/>
    <s v="SO68616"/>
    <n v="480"/>
    <n v="21271"/>
    <n v="4"/>
    <n v="3"/>
    <n v="2"/>
    <x v="42"/>
    <x v="1"/>
    <n v="0.85650000000000004"/>
    <n v="2.29"/>
    <n v="4.58"/>
    <n v="2"/>
    <n v="1"/>
    <n v="2.867"/>
    <n v="1.7130000000000001"/>
    <x v="43"/>
  </r>
  <r>
    <d v="2004-01-01T00:00:00"/>
    <s v="SO68675"/>
    <n v="480"/>
    <n v="23443"/>
    <n v="7"/>
    <n v="3"/>
    <n v="2"/>
    <x v="36"/>
    <x v="6"/>
    <n v="0.85650000000000004"/>
    <n v="2.29"/>
    <n v="4.58"/>
    <n v="2"/>
    <n v="1"/>
    <n v="2.867"/>
    <n v="1.7130000000000001"/>
    <x v="43"/>
  </r>
  <r>
    <d v="2004-01-01T00:00:00"/>
    <s v="SO68650"/>
    <n v="480"/>
    <n v="13788"/>
    <n v="10"/>
    <n v="3"/>
    <n v="2"/>
    <x v="36"/>
    <x v="5"/>
    <n v="0.85650000000000004"/>
    <n v="2.29"/>
    <n v="4.58"/>
    <n v="2"/>
    <n v="1"/>
    <n v="2.867"/>
    <n v="1.7130000000000001"/>
    <x v="43"/>
  </r>
  <r>
    <d v="2004-09-02T00:00:00"/>
    <s v="SO68651"/>
    <n v="480"/>
    <n v="21137"/>
    <n v="10"/>
    <n v="3"/>
    <n v="2"/>
    <x v="55"/>
    <x v="5"/>
    <n v="0.85650000000000004"/>
    <n v="2.29"/>
    <n v="4.58"/>
    <n v="2"/>
    <n v="1"/>
    <n v="2.867"/>
    <n v="1.7130000000000001"/>
    <x v="43"/>
  </r>
  <r>
    <d v="2004-03-03T00:00:00"/>
    <s v="SO68695"/>
    <n v="480"/>
    <n v="11784"/>
    <n v="6"/>
    <n v="3"/>
    <n v="2"/>
    <x v="64"/>
    <x v="3"/>
    <n v="0.85650000000000004"/>
    <n v="2.29"/>
    <n v="4.58"/>
    <n v="2"/>
    <n v="1"/>
    <n v="2.867"/>
    <n v="1.7130000000000001"/>
    <x v="43"/>
  </r>
  <r>
    <d v="2004-12-03T00:00:00"/>
    <s v="SO68773"/>
    <n v="480"/>
    <n v="26908"/>
    <n v="7"/>
    <n v="3"/>
    <n v="2"/>
    <x v="72"/>
    <x v="6"/>
    <n v="0.85650000000000004"/>
    <n v="2.29"/>
    <n v="4.58"/>
    <n v="2"/>
    <n v="1"/>
    <n v="2.867"/>
    <n v="1.7130000000000001"/>
    <x v="43"/>
  </r>
  <r>
    <d v="2004-07-01T00:00:00"/>
    <s v="SO68863"/>
    <n v="480"/>
    <n v="26029"/>
    <n v="9"/>
    <n v="3"/>
    <n v="2"/>
    <x v="48"/>
    <x v="0"/>
    <n v="0.85650000000000004"/>
    <n v="2.29"/>
    <n v="4.58"/>
    <n v="2"/>
    <n v="1"/>
    <n v="2.867"/>
    <n v="1.7130000000000001"/>
    <x v="43"/>
  </r>
  <r>
    <d v="2004-03-01T00:00:00"/>
    <s v="SO68908"/>
    <n v="480"/>
    <n v="22190"/>
    <n v="4"/>
    <n v="3"/>
    <n v="2"/>
    <x v="41"/>
    <x v="1"/>
    <n v="0.85650000000000004"/>
    <n v="2.29"/>
    <n v="4.58"/>
    <n v="2"/>
    <n v="1"/>
    <n v="2.867"/>
    <n v="1.7130000000000001"/>
    <x v="43"/>
  </r>
  <r>
    <d v="2004-04-02T00:00:00"/>
    <s v="SO68994"/>
    <n v="480"/>
    <n v="11862"/>
    <n v="1"/>
    <n v="3"/>
    <n v="2"/>
    <x v="56"/>
    <x v="2"/>
    <n v="0.85650000000000004"/>
    <n v="2.29"/>
    <n v="4.58"/>
    <n v="2"/>
    <n v="1"/>
    <n v="2.867"/>
    <n v="1.7130000000000001"/>
    <x v="43"/>
  </r>
  <r>
    <d v="2004-10-01T00:00:00"/>
    <s v="SO69062"/>
    <n v="480"/>
    <n v="12913"/>
    <n v="1"/>
    <n v="3"/>
    <n v="2"/>
    <x v="40"/>
    <x v="2"/>
    <n v="0.85650000000000004"/>
    <n v="2.29"/>
    <n v="4.58"/>
    <n v="2"/>
    <n v="1"/>
    <n v="2.867"/>
    <n v="1.7130000000000001"/>
    <x v="43"/>
  </r>
  <r>
    <d v="2004-12-01T00:00:00"/>
    <s v="SO69092"/>
    <n v="480"/>
    <n v="14018"/>
    <n v="9"/>
    <n v="3"/>
    <n v="2"/>
    <x v="42"/>
    <x v="0"/>
    <n v="0.85650000000000004"/>
    <n v="2.29"/>
    <n v="4.58"/>
    <n v="2"/>
    <n v="1"/>
    <n v="2.867"/>
    <n v="1.7130000000000001"/>
    <x v="43"/>
  </r>
  <r>
    <d v="2004-02-04T00:00:00"/>
    <s v="SO69252"/>
    <n v="480"/>
    <n v="19052"/>
    <n v="7"/>
    <n v="3"/>
    <n v="2"/>
    <x v="75"/>
    <x v="6"/>
    <n v="0.85650000000000004"/>
    <n v="2.29"/>
    <n v="4.58"/>
    <n v="2"/>
    <n v="1"/>
    <n v="2.867"/>
    <n v="1.7130000000000001"/>
    <x v="43"/>
  </r>
  <r>
    <d v="2004-11-02T00:00:00"/>
    <s v="SO69383"/>
    <n v="480"/>
    <n v="21475"/>
    <n v="4"/>
    <n v="3"/>
    <n v="2"/>
    <x v="57"/>
    <x v="1"/>
    <n v="0.85650000000000004"/>
    <n v="2.29"/>
    <n v="4.58"/>
    <n v="2"/>
    <n v="1"/>
    <n v="2.867"/>
    <n v="1.7130000000000001"/>
    <x v="43"/>
  </r>
  <r>
    <d v="2004-02-01T00:00:00"/>
    <s v="SO69364"/>
    <n v="480"/>
    <n v="19842"/>
    <n v="1"/>
    <n v="3"/>
    <n v="2"/>
    <x v="43"/>
    <x v="2"/>
    <n v="0.85650000000000004"/>
    <n v="2.29"/>
    <n v="4.58"/>
    <n v="2"/>
    <n v="1"/>
    <n v="2.867"/>
    <n v="1.7130000000000001"/>
    <x v="43"/>
  </r>
  <r>
    <d v="2004-02-01T00:00:00"/>
    <s v="SO69355"/>
    <n v="480"/>
    <n v="23970"/>
    <n v="7"/>
    <n v="3"/>
    <n v="2"/>
    <x v="43"/>
    <x v="6"/>
    <n v="0.85650000000000004"/>
    <n v="2.29"/>
    <n v="4.58"/>
    <n v="2"/>
    <n v="1"/>
    <n v="2.867"/>
    <n v="1.7130000000000001"/>
    <x v="43"/>
  </r>
  <r>
    <d v="2004-02-02T00:00:00"/>
    <s v="SO69569"/>
    <n v="480"/>
    <n v="16030"/>
    <n v="9"/>
    <n v="3"/>
    <n v="2"/>
    <x v="61"/>
    <x v="0"/>
    <n v="0.85650000000000004"/>
    <n v="2.29"/>
    <n v="4.58"/>
    <n v="2"/>
    <n v="1"/>
    <n v="2.867"/>
    <n v="1.7130000000000001"/>
    <x v="43"/>
  </r>
  <r>
    <d v="2004-03-04T00:00:00"/>
    <s v="SO69698"/>
    <n v="480"/>
    <n v="12746"/>
    <n v="10"/>
    <n v="3"/>
    <n v="2"/>
    <x v="74"/>
    <x v="5"/>
    <n v="0.85650000000000004"/>
    <n v="2.29"/>
    <n v="4.58"/>
    <n v="2"/>
    <n v="1"/>
    <n v="2.867"/>
    <n v="1.7130000000000001"/>
    <x v="43"/>
  </r>
  <r>
    <d v="2004-08-03T00:00:00"/>
    <s v="SO69673"/>
    <n v="480"/>
    <n v="24983"/>
    <n v="4"/>
    <n v="3"/>
    <n v="2"/>
    <x v="63"/>
    <x v="1"/>
    <n v="0.85650000000000004"/>
    <n v="2.29"/>
    <n v="4.58"/>
    <n v="2"/>
    <n v="1"/>
    <n v="2.867"/>
    <n v="1.7130000000000001"/>
    <x v="43"/>
  </r>
  <r>
    <d v="2004-09-04T00:00:00"/>
    <s v="SO69788"/>
    <n v="480"/>
    <n v="18798"/>
    <n v="4"/>
    <n v="3"/>
    <n v="2"/>
    <x v="80"/>
    <x v="1"/>
    <n v="0.85650000000000004"/>
    <n v="2.29"/>
    <n v="4.58"/>
    <n v="2"/>
    <n v="1"/>
    <n v="2.867"/>
    <n v="1.7130000000000001"/>
    <x v="43"/>
  </r>
  <r>
    <d v="2004-06-01T00:00:00"/>
    <s v="SO69808"/>
    <n v="480"/>
    <n v="26265"/>
    <n v="1"/>
    <n v="3"/>
    <n v="2"/>
    <x v="46"/>
    <x v="2"/>
    <n v="0.85650000000000004"/>
    <n v="2.29"/>
    <n v="4.58"/>
    <n v="2"/>
    <n v="1"/>
    <n v="2.867"/>
    <n v="1.7130000000000001"/>
    <x v="43"/>
  </r>
  <r>
    <d v="2004-05-02T00:00:00"/>
    <s v="SO69991"/>
    <n v="480"/>
    <n v="15797"/>
    <n v="9"/>
    <n v="3"/>
    <n v="2"/>
    <x v="51"/>
    <x v="0"/>
    <n v="0.85650000000000004"/>
    <n v="2.29"/>
    <n v="4.58"/>
    <n v="2"/>
    <n v="1"/>
    <n v="2.867"/>
    <n v="1.7130000000000001"/>
    <x v="43"/>
  </r>
  <r>
    <d v="2004-08-03T00:00:00"/>
    <s v="SO70056"/>
    <n v="480"/>
    <n v="24849"/>
    <n v="7"/>
    <n v="3"/>
    <n v="2"/>
    <x v="63"/>
    <x v="6"/>
    <n v="0.85650000000000004"/>
    <n v="2.29"/>
    <n v="4.58"/>
    <n v="2"/>
    <n v="1"/>
    <n v="2.867"/>
    <n v="1.7130000000000001"/>
    <x v="43"/>
  </r>
  <r>
    <d v="2004-11-03T00:00:00"/>
    <s v="SO70098"/>
    <n v="480"/>
    <n v="19312"/>
    <n v="10"/>
    <n v="3"/>
    <n v="2"/>
    <x v="66"/>
    <x v="5"/>
    <n v="0.85650000000000004"/>
    <n v="2.29"/>
    <n v="4.58"/>
    <n v="2"/>
    <n v="1"/>
    <n v="2.867"/>
    <n v="1.7130000000000001"/>
    <x v="43"/>
  </r>
  <r>
    <d v="2004-11-03T00:00:00"/>
    <s v="SO70196"/>
    <n v="480"/>
    <n v="19081"/>
    <n v="8"/>
    <n v="3"/>
    <n v="2"/>
    <x v="66"/>
    <x v="4"/>
    <n v="0.85650000000000004"/>
    <n v="2.29"/>
    <n v="4.58"/>
    <n v="2"/>
    <n v="1"/>
    <n v="2.867"/>
    <n v="1.7130000000000001"/>
    <x v="43"/>
  </r>
  <r>
    <d v="2004-08-04T00:00:00"/>
    <s v="SO70197"/>
    <n v="480"/>
    <n v="24578"/>
    <n v="7"/>
    <n v="3"/>
    <n v="2"/>
    <x v="76"/>
    <x v="6"/>
    <n v="0.85650000000000004"/>
    <n v="2.29"/>
    <n v="4.58"/>
    <n v="2"/>
    <n v="1"/>
    <n v="2.867"/>
    <n v="1.7130000000000001"/>
    <x v="43"/>
  </r>
  <r>
    <d v="2004-05-04T00:00:00"/>
    <s v="SO70287"/>
    <n v="480"/>
    <n v="11521"/>
    <n v="1"/>
    <n v="3"/>
    <n v="2"/>
    <x v="77"/>
    <x v="2"/>
    <n v="0.85650000000000004"/>
    <n v="2.29"/>
    <n v="4.58"/>
    <n v="2"/>
    <n v="1"/>
    <n v="2.867"/>
    <n v="1.7130000000000001"/>
    <x v="43"/>
  </r>
  <r>
    <d v="2004-06-02T00:00:00"/>
    <s v="SO70251"/>
    <n v="480"/>
    <n v="11148"/>
    <n v="9"/>
    <n v="3"/>
    <n v="2"/>
    <x v="52"/>
    <x v="0"/>
    <n v="0.85650000000000004"/>
    <n v="2.29"/>
    <n v="4.58"/>
    <n v="2"/>
    <n v="1"/>
    <n v="2.867"/>
    <n v="1.7130000000000001"/>
    <x v="43"/>
  </r>
  <r>
    <d v="2004-03-03T00:00:00"/>
    <s v="SO70346"/>
    <n v="480"/>
    <n v="13675"/>
    <n v="10"/>
    <n v="3"/>
    <n v="2"/>
    <x v="64"/>
    <x v="5"/>
    <n v="0.85650000000000004"/>
    <n v="2.29"/>
    <n v="4.58"/>
    <n v="2"/>
    <n v="1"/>
    <n v="2.867"/>
    <n v="1.7130000000000001"/>
    <x v="43"/>
  </r>
  <r>
    <d v="2004-01-02T00:00:00"/>
    <s v="SO70412"/>
    <n v="480"/>
    <n v="14808"/>
    <n v="10"/>
    <n v="3"/>
    <n v="2"/>
    <x v="58"/>
    <x v="5"/>
    <n v="0.85650000000000004"/>
    <n v="2.29"/>
    <n v="4.58"/>
    <n v="2"/>
    <n v="1"/>
    <n v="2.867"/>
    <n v="1.7130000000000001"/>
    <x v="43"/>
  </r>
  <r>
    <d v="2004-10-02T00:00:00"/>
    <s v="SO70474"/>
    <n v="480"/>
    <n v="24936"/>
    <n v="1"/>
    <n v="3"/>
    <n v="2"/>
    <x v="59"/>
    <x v="2"/>
    <n v="0.85650000000000004"/>
    <n v="2.29"/>
    <n v="4.58"/>
    <n v="2"/>
    <n v="1"/>
    <n v="2.867"/>
    <n v="1.7130000000000001"/>
    <x v="43"/>
  </r>
  <r>
    <d v="2004-01-02T00:00:00"/>
    <s v="SO70484"/>
    <n v="480"/>
    <n v="17340"/>
    <n v="1"/>
    <n v="3"/>
    <n v="2"/>
    <x v="58"/>
    <x v="2"/>
    <n v="0.85650000000000004"/>
    <n v="2.29"/>
    <n v="4.58"/>
    <n v="2"/>
    <n v="1"/>
    <n v="2.867"/>
    <n v="1.7130000000000001"/>
    <x v="43"/>
  </r>
  <r>
    <d v="2004-02-04T00:00:00"/>
    <s v="SO70557"/>
    <n v="480"/>
    <n v="14692"/>
    <n v="10"/>
    <n v="3"/>
    <n v="2"/>
    <x v="75"/>
    <x v="5"/>
    <n v="0.85650000000000004"/>
    <n v="2.29"/>
    <n v="4.58"/>
    <n v="2"/>
    <n v="1"/>
    <n v="2.867"/>
    <n v="1.7130000000000001"/>
    <x v="43"/>
  </r>
  <r>
    <d v="2004-11-04T00:00:00"/>
    <s v="SO70539"/>
    <n v="480"/>
    <n v="23068"/>
    <n v="4"/>
    <n v="3"/>
    <n v="2"/>
    <x v="81"/>
    <x v="1"/>
    <n v="0.85650000000000004"/>
    <n v="2.29"/>
    <n v="4.58"/>
    <n v="2"/>
    <n v="1"/>
    <n v="2.867"/>
    <n v="1.7130000000000001"/>
    <x v="43"/>
  </r>
  <r>
    <d v="2004-09-03T00:00:00"/>
    <s v="SO70801"/>
    <n v="480"/>
    <n v="17927"/>
    <n v="9"/>
    <n v="3"/>
    <n v="2"/>
    <x v="70"/>
    <x v="0"/>
    <n v="0.85650000000000004"/>
    <n v="2.29"/>
    <n v="4.58"/>
    <n v="2"/>
    <n v="1"/>
    <n v="2.867"/>
    <n v="1.7130000000000001"/>
    <x v="43"/>
  </r>
  <r>
    <d v="2004-06-02T00:00:00"/>
    <s v="SO70794"/>
    <n v="480"/>
    <n v="11702"/>
    <n v="4"/>
    <n v="3"/>
    <n v="2"/>
    <x v="52"/>
    <x v="1"/>
    <n v="0.85650000000000004"/>
    <n v="2.29"/>
    <n v="4.58"/>
    <n v="2"/>
    <n v="1"/>
    <n v="2.867"/>
    <n v="1.7130000000000001"/>
    <x v="43"/>
  </r>
  <r>
    <d v="2004-06-03T00:00:00"/>
    <s v="SO70772"/>
    <n v="480"/>
    <n v="23147"/>
    <n v="4"/>
    <n v="3"/>
    <n v="2"/>
    <x v="68"/>
    <x v="1"/>
    <n v="0.85650000000000004"/>
    <n v="2.29"/>
    <n v="4.58"/>
    <n v="2"/>
    <n v="1"/>
    <n v="2.867"/>
    <n v="1.7130000000000001"/>
    <x v="43"/>
  </r>
  <r>
    <d v="2004-06-02T00:00:00"/>
    <s v="SO70826"/>
    <n v="480"/>
    <n v="25212"/>
    <n v="9"/>
    <n v="3"/>
    <n v="2"/>
    <x v="52"/>
    <x v="0"/>
    <n v="0.85650000000000004"/>
    <n v="2.29"/>
    <n v="4.58"/>
    <n v="2"/>
    <n v="1"/>
    <n v="2.867"/>
    <n v="1.7130000000000001"/>
    <x v="43"/>
  </r>
  <r>
    <d v="2004-04-05T00:00:00"/>
    <s v="SO71075"/>
    <n v="480"/>
    <n v="15726"/>
    <n v="9"/>
    <n v="3"/>
    <n v="2"/>
    <x v="85"/>
    <x v="0"/>
    <n v="0.85650000000000004"/>
    <n v="2.29"/>
    <n v="4.58"/>
    <n v="2"/>
    <n v="1"/>
    <n v="2.867"/>
    <n v="1.7130000000000001"/>
    <x v="43"/>
  </r>
  <r>
    <d v="2004-11-04T00:00:00"/>
    <s v="SO71084"/>
    <n v="480"/>
    <n v="18790"/>
    <n v="1"/>
    <n v="3"/>
    <n v="2"/>
    <x v="81"/>
    <x v="2"/>
    <n v="0.85650000000000004"/>
    <n v="2.29"/>
    <n v="4.58"/>
    <n v="2"/>
    <n v="1"/>
    <n v="2.867"/>
    <n v="1.7130000000000001"/>
    <x v="43"/>
  </r>
  <r>
    <d v="2004-05-05T00:00:00"/>
    <s v="SO71033"/>
    <n v="480"/>
    <n v="28815"/>
    <n v="4"/>
    <n v="3"/>
    <n v="2"/>
    <x v="86"/>
    <x v="1"/>
    <n v="0.85650000000000004"/>
    <n v="2.29"/>
    <n v="4.58"/>
    <n v="2"/>
    <n v="1"/>
    <n v="2.867"/>
    <n v="1.7130000000000001"/>
    <x v="43"/>
  </r>
  <r>
    <d v="2004-05-03T00:00:00"/>
    <s v="SO71110"/>
    <n v="480"/>
    <n v="26169"/>
    <n v="4"/>
    <n v="3"/>
    <n v="2"/>
    <x v="62"/>
    <x v="1"/>
    <n v="0.85650000000000004"/>
    <n v="2.29"/>
    <n v="4.58"/>
    <n v="2"/>
    <n v="1"/>
    <n v="2.867"/>
    <n v="1.7130000000000001"/>
    <x v="43"/>
  </r>
  <r>
    <d v="2004-05-03T00:00:00"/>
    <s v="SO71097"/>
    <n v="480"/>
    <n v="15020"/>
    <n v="9"/>
    <n v="3"/>
    <n v="2"/>
    <x v="62"/>
    <x v="0"/>
    <n v="0.85650000000000004"/>
    <n v="2.29"/>
    <n v="4.58"/>
    <n v="2"/>
    <n v="1"/>
    <n v="2.867"/>
    <n v="1.7130000000000001"/>
    <x v="43"/>
  </r>
  <r>
    <d v="2004-06-04T00:00:00"/>
    <s v="SO71175"/>
    <n v="480"/>
    <n v="12403"/>
    <n v="10"/>
    <n v="3"/>
    <n v="2"/>
    <x v="82"/>
    <x v="5"/>
    <n v="0.85650000000000004"/>
    <n v="2.29"/>
    <n v="4.58"/>
    <n v="2"/>
    <n v="1"/>
    <n v="2.867"/>
    <n v="1.7130000000000001"/>
    <x v="43"/>
  </r>
  <r>
    <d v="2004-12-04T00:00:00"/>
    <s v="SO71533"/>
    <n v="480"/>
    <n v="15102"/>
    <n v="10"/>
    <n v="3"/>
    <n v="2"/>
    <x v="79"/>
    <x v="5"/>
    <n v="0.85650000000000004"/>
    <n v="2.29"/>
    <n v="4.58"/>
    <n v="2"/>
    <n v="1"/>
    <n v="2.867"/>
    <n v="1.7130000000000001"/>
    <x v="43"/>
  </r>
  <r>
    <d v="2004-12-04T00:00:00"/>
    <s v="SO71507"/>
    <n v="480"/>
    <n v="19930"/>
    <n v="8"/>
    <n v="3"/>
    <n v="2"/>
    <x v="79"/>
    <x v="4"/>
    <n v="0.85650000000000004"/>
    <n v="2.29"/>
    <n v="4.58"/>
    <n v="2"/>
    <n v="1"/>
    <n v="2.867"/>
    <n v="1.7130000000000001"/>
    <x v="43"/>
  </r>
  <r>
    <d v="2004-07-05T00:00:00"/>
    <s v="SO71575"/>
    <n v="480"/>
    <n v="28814"/>
    <n v="1"/>
    <n v="3"/>
    <n v="2"/>
    <x v="93"/>
    <x v="2"/>
    <n v="0.85650000000000004"/>
    <n v="2.29"/>
    <n v="4.58"/>
    <n v="2"/>
    <n v="1"/>
    <n v="2.867"/>
    <n v="1.7130000000000001"/>
    <x v="43"/>
  </r>
  <r>
    <d v="2004-12-04T00:00:00"/>
    <s v="SO71680"/>
    <n v="480"/>
    <n v="23833"/>
    <n v="1"/>
    <n v="3"/>
    <n v="2"/>
    <x v="79"/>
    <x v="2"/>
    <n v="0.85650000000000004"/>
    <n v="2.29"/>
    <n v="4.58"/>
    <n v="2"/>
    <n v="1"/>
    <n v="2.867"/>
    <n v="1.7130000000000001"/>
    <x v="43"/>
  </r>
  <r>
    <d v="2004-02-04T00:00:00"/>
    <s v="SO71643"/>
    <n v="480"/>
    <n v="21811"/>
    <n v="4"/>
    <n v="3"/>
    <n v="2"/>
    <x v="75"/>
    <x v="1"/>
    <n v="0.85650000000000004"/>
    <n v="2.29"/>
    <n v="4.58"/>
    <n v="2"/>
    <n v="1"/>
    <n v="2.867"/>
    <n v="1.7130000000000001"/>
    <x v="43"/>
  </r>
  <r>
    <d v="2004-12-03T00:00:00"/>
    <s v="SO71999"/>
    <n v="480"/>
    <n v="27485"/>
    <n v="9"/>
    <n v="3"/>
    <n v="2"/>
    <x v="72"/>
    <x v="0"/>
    <n v="0.85650000000000004"/>
    <n v="2.29"/>
    <n v="4.58"/>
    <n v="2"/>
    <n v="1"/>
    <n v="2.867"/>
    <n v="1.7130000000000001"/>
    <x v="43"/>
  </r>
  <r>
    <d v="2004-03-04T00:00:00"/>
    <s v="SO72157"/>
    <n v="480"/>
    <n v="13534"/>
    <n v="10"/>
    <n v="3"/>
    <n v="2"/>
    <x v="74"/>
    <x v="5"/>
    <n v="0.85650000000000004"/>
    <n v="2.29"/>
    <n v="4.58"/>
    <n v="2"/>
    <n v="1"/>
    <n v="2.867"/>
    <n v="1.7130000000000001"/>
    <x v="43"/>
  </r>
  <r>
    <d v="2004-07-03T00:00:00"/>
    <s v="SO72262"/>
    <n v="480"/>
    <n v="26867"/>
    <n v="8"/>
    <n v="3"/>
    <n v="2"/>
    <x v="69"/>
    <x v="4"/>
    <n v="0.85650000000000004"/>
    <n v="2.29"/>
    <n v="4.58"/>
    <n v="2"/>
    <n v="1"/>
    <n v="2.867"/>
    <n v="1.7130000000000001"/>
    <x v="43"/>
  </r>
  <r>
    <d v="2004-05-05T00:00:00"/>
    <s v="SO72201"/>
    <n v="480"/>
    <n v="11262"/>
    <n v="6"/>
    <n v="3"/>
    <n v="2"/>
    <x v="86"/>
    <x v="3"/>
    <n v="0.85650000000000004"/>
    <n v="2.29"/>
    <n v="4.58"/>
    <n v="2"/>
    <n v="1"/>
    <n v="2.867"/>
    <n v="1.7130000000000001"/>
    <x v="43"/>
  </r>
  <r>
    <d v="2004-01-04T00:00:00"/>
    <s v="SO72311"/>
    <n v="480"/>
    <n v="15103"/>
    <n v="10"/>
    <n v="3"/>
    <n v="2"/>
    <x v="73"/>
    <x v="5"/>
    <n v="0.85650000000000004"/>
    <n v="2.29"/>
    <n v="4.58"/>
    <n v="2"/>
    <n v="1"/>
    <n v="2.867"/>
    <n v="1.7130000000000001"/>
    <x v="43"/>
  </r>
  <r>
    <d v="2004-11-03T00:00:00"/>
    <s v="SO72515"/>
    <n v="480"/>
    <n v="17234"/>
    <n v="9"/>
    <n v="3"/>
    <n v="2"/>
    <x v="66"/>
    <x v="0"/>
    <n v="0.85650000000000004"/>
    <n v="2.29"/>
    <n v="4.58"/>
    <n v="2"/>
    <n v="1"/>
    <n v="2.867"/>
    <n v="1.7130000000000001"/>
    <x v="43"/>
  </r>
  <r>
    <d v="2004-07-03T00:00:00"/>
    <s v="SO72561"/>
    <n v="480"/>
    <n v="16607"/>
    <n v="9"/>
    <n v="3"/>
    <n v="2"/>
    <x v="69"/>
    <x v="0"/>
    <n v="0.85650000000000004"/>
    <n v="2.29"/>
    <n v="4.58"/>
    <n v="2"/>
    <n v="1"/>
    <n v="2.867"/>
    <n v="1.7130000000000001"/>
    <x v="43"/>
  </r>
  <r>
    <d v="2004-01-04T00:00:00"/>
    <s v="SO72620"/>
    <n v="480"/>
    <n v="18428"/>
    <n v="1"/>
    <n v="3"/>
    <n v="2"/>
    <x v="73"/>
    <x v="2"/>
    <n v="0.85650000000000004"/>
    <n v="2.29"/>
    <n v="4.58"/>
    <n v="2"/>
    <n v="1"/>
    <n v="2.867"/>
    <n v="1.7130000000000001"/>
    <x v="43"/>
  </r>
  <r>
    <d v="2004-08-05T00:00:00"/>
    <s v="SO72634"/>
    <n v="480"/>
    <n v="19156"/>
    <n v="1"/>
    <n v="3"/>
    <n v="2"/>
    <x v="88"/>
    <x v="2"/>
    <n v="0.85650000000000004"/>
    <n v="2.29"/>
    <n v="4.58"/>
    <n v="2"/>
    <n v="1"/>
    <n v="2.867"/>
    <n v="1.7130000000000001"/>
    <x v="43"/>
  </r>
  <r>
    <d v="2004-09-05T00:00:00"/>
    <s v="SO72694"/>
    <n v="480"/>
    <n v="14026"/>
    <n v="1"/>
    <n v="3"/>
    <n v="2"/>
    <x v="92"/>
    <x v="2"/>
    <n v="0.85650000000000004"/>
    <n v="2.29"/>
    <n v="4.58"/>
    <n v="2"/>
    <n v="1"/>
    <n v="2.867"/>
    <n v="1.7130000000000001"/>
    <x v="43"/>
  </r>
  <r>
    <d v="2004-03-03T00:00:00"/>
    <s v="SO72805"/>
    <n v="480"/>
    <n v="22146"/>
    <n v="4"/>
    <n v="3"/>
    <n v="2"/>
    <x v="64"/>
    <x v="1"/>
    <n v="0.85650000000000004"/>
    <n v="2.29"/>
    <n v="4.58"/>
    <n v="2"/>
    <n v="1"/>
    <n v="2.867"/>
    <n v="1.7130000000000001"/>
    <x v="43"/>
  </r>
  <r>
    <d v="2004-02-05T00:00:00"/>
    <s v="SO72794"/>
    <n v="480"/>
    <n v="21516"/>
    <n v="10"/>
    <n v="3"/>
    <n v="2"/>
    <x v="94"/>
    <x v="5"/>
    <n v="0.85650000000000004"/>
    <n v="2.29"/>
    <n v="4.58"/>
    <n v="2"/>
    <n v="1"/>
    <n v="2.867"/>
    <n v="1.7130000000000001"/>
    <x v="43"/>
  </r>
  <r>
    <d v="2004-03-04T00:00:00"/>
    <s v="SO73005"/>
    <n v="480"/>
    <n v="13726"/>
    <n v="4"/>
    <n v="3"/>
    <n v="2"/>
    <x v="74"/>
    <x v="1"/>
    <n v="0.85650000000000004"/>
    <n v="2.29"/>
    <n v="4.58"/>
    <n v="2"/>
    <n v="1"/>
    <n v="2.867"/>
    <n v="1.7130000000000001"/>
    <x v="43"/>
  </r>
  <r>
    <d v="2004-10-04T00:00:00"/>
    <s v="SO73130"/>
    <n v="480"/>
    <n v="23820"/>
    <n v="1"/>
    <n v="3"/>
    <n v="2"/>
    <x v="78"/>
    <x v="2"/>
    <n v="0.85650000000000004"/>
    <n v="2.29"/>
    <n v="4.58"/>
    <n v="2"/>
    <n v="1"/>
    <n v="2.867"/>
    <n v="1.7130000000000001"/>
    <x v="43"/>
  </r>
  <r>
    <d v="2004-01-05T00:00:00"/>
    <s v="SO73173"/>
    <n v="480"/>
    <n v="19109"/>
    <n v="4"/>
    <n v="3"/>
    <n v="2"/>
    <x v="90"/>
    <x v="1"/>
    <n v="0.85650000000000004"/>
    <n v="2.29"/>
    <n v="4.58"/>
    <n v="2"/>
    <n v="1"/>
    <n v="2.867"/>
    <n v="1.7130000000000001"/>
    <x v="43"/>
  </r>
  <r>
    <d v="2004-07-05T00:00:00"/>
    <s v="SO73484"/>
    <n v="480"/>
    <n v="28284"/>
    <n v="6"/>
    <n v="3"/>
    <n v="2"/>
    <x v="93"/>
    <x v="3"/>
    <n v="0.85650000000000004"/>
    <n v="2.29"/>
    <n v="4.58"/>
    <n v="2"/>
    <n v="1"/>
    <n v="2.867"/>
    <n v="1.7130000000000001"/>
    <x v="43"/>
  </r>
  <r>
    <d v="2004-08-03T00:00:00"/>
    <s v="SO73455"/>
    <n v="480"/>
    <n v="17091"/>
    <n v="8"/>
    <n v="3"/>
    <n v="2"/>
    <x v="63"/>
    <x v="4"/>
    <n v="0.85650000000000004"/>
    <n v="2.29"/>
    <n v="4.58"/>
    <n v="2"/>
    <n v="1"/>
    <n v="2.867"/>
    <n v="1.7130000000000001"/>
    <x v="43"/>
  </r>
  <r>
    <d v="2004-12-04T00:00:00"/>
    <s v="SO73556"/>
    <n v="480"/>
    <n v="18818"/>
    <n v="4"/>
    <n v="3"/>
    <n v="2"/>
    <x v="79"/>
    <x v="1"/>
    <n v="0.85650000000000004"/>
    <n v="2.29"/>
    <n v="4.58"/>
    <n v="2"/>
    <n v="1"/>
    <n v="2.867"/>
    <n v="1.7130000000000001"/>
    <x v="43"/>
  </r>
  <r>
    <d v="2004-12-03T00:00:00"/>
    <s v="SO73520"/>
    <n v="480"/>
    <n v="25291"/>
    <n v="1"/>
    <n v="3"/>
    <n v="2"/>
    <x v="72"/>
    <x v="2"/>
    <n v="0.85650000000000004"/>
    <n v="2.29"/>
    <n v="4.58"/>
    <n v="2"/>
    <n v="1"/>
    <n v="2.867"/>
    <n v="1.7130000000000001"/>
    <x v="43"/>
  </r>
  <r>
    <d v="2004-08-04T00:00:00"/>
    <s v="SO73544"/>
    <n v="480"/>
    <n v="20578"/>
    <n v="7"/>
    <n v="3"/>
    <n v="2"/>
    <x v="76"/>
    <x v="6"/>
    <n v="0.85650000000000004"/>
    <n v="2.29"/>
    <n v="4.58"/>
    <n v="2"/>
    <n v="1"/>
    <n v="2.867"/>
    <n v="1.7130000000000001"/>
    <x v="43"/>
  </r>
  <r>
    <d v="2004-05-04T00:00:00"/>
    <s v="SO73548"/>
    <n v="480"/>
    <n v="13412"/>
    <n v="10"/>
    <n v="3"/>
    <n v="2"/>
    <x v="77"/>
    <x v="5"/>
    <n v="0.85650000000000004"/>
    <n v="2.29"/>
    <n v="4.58"/>
    <n v="2"/>
    <n v="1"/>
    <n v="2.867"/>
    <n v="1.7130000000000001"/>
    <x v="43"/>
  </r>
  <r>
    <d v="2004-06-05T00:00:00"/>
    <s v="SO73587"/>
    <n v="480"/>
    <n v="13565"/>
    <n v="7"/>
    <n v="3"/>
    <n v="2"/>
    <x v="91"/>
    <x v="6"/>
    <n v="0.85650000000000004"/>
    <n v="2.29"/>
    <n v="4.58"/>
    <n v="2"/>
    <n v="1"/>
    <n v="2.867"/>
    <n v="1.7130000000000001"/>
    <x v="43"/>
  </r>
  <r>
    <d v="2004-08-05T00:00:00"/>
    <s v="SO73658"/>
    <n v="480"/>
    <n v="13567"/>
    <n v="8"/>
    <n v="3"/>
    <n v="2"/>
    <x v="88"/>
    <x v="4"/>
    <n v="0.85650000000000004"/>
    <n v="2.29"/>
    <n v="4.58"/>
    <n v="2"/>
    <n v="1"/>
    <n v="2.867"/>
    <n v="1.7130000000000001"/>
    <x v="43"/>
  </r>
  <r>
    <d v="2004-05-04T00:00:00"/>
    <s v="SO73680"/>
    <n v="480"/>
    <n v="23974"/>
    <n v="7"/>
    <n v="3"/>
    <n v="2"/>
    <x v="77"/>
    <x v="6"/>
    <n v="0.85650000000000004"/>
    <n v="2.29"/>
    <n v="4.58"/>
    <n v="2"/>
    <n v="1"/>
    <n v="2.867"/>
    <n v="1.7130000000000001"/>
    <x v="43"/>
  </r>
  <r>
    <d v="2004-11-05T00:00:00"/>
    <s v="SO73733"/>
    <n v="480"/>
    <n v="25280"/>
    <n v="4"/>
    <n v="3"/>
    <n v="2"/>
    <x v="87"/>
    <x v="1"/>
    <n v="0.85650000000000004"/>
    <n v="2.29"/>
    <n v="4.58"/>
    <n v="2"/>
    <n v="1"/>
    <n v="2.867"/>
    <n v="1.7130000000000001"/>
    <x v="43"/>
  </r>
  <r>
    <d v="2004-10-04T00:00:00"/>
    <s v="SO73717"/>
    <n v="480"/>
    <n v="16346"/>
    <n v="9"/>
    <n v="3"/>
    <n v="2"/>
    <x v="78"/>
    <x v="0"/>
    <n v="0.85650000000000004"/>
    <n v="2.29"/>
    <n v="4.58"/>
    <n v="2"/>
    <n v="1"/>
    <n v="2.867"/>
    <n v="1.7130000000000001"/>
    <x v="43"/>
  </r>
  <r>
    <d v="2004-06-05T00:00:00"/>
    <s v="SO73730"/>
    <n v="480"/>
    <n v="27548"/>
    <n v="1"/>
    <n v="3"/>
    <n v="2"/>
    <x v="91"/>
    <x v="2"/>
    <n v="0.85650000000000004"/>
    <n v="2.29"/>
    <n v="4.58"/>
    <n v="2"/>
    <n v="1"/>
    <n v="2.867"/>
    <n v="1.7130000000000001"/>
    <x v="43"/>
  </r>
  <r>
    <d v="2004-08-05T00:00:00"/>
    <s v="SO73829"/>
    <n v="480"/>
    <n v="12823"/>
    <n v="7"/>
    <n v="3"/>
    <n v="2"/>
    <x v="88"/>
    <x v="6"/>
    <n v="0.85650000000000004"/>
    <n v="2.29"/>
    <n v="4.58"/>
    <n v="2"/>
    <n v="1"/>
    <n v="2.867"/>
    <n v="1.7130000000000001"/>
    <x v="43"/>
  </r>
  <r>
    <d v="2004-12-04T00:00:00"/>
    <s v="SO73862"/>
    <n v="480"/>
    <n v="26829"/>
    <n v="8"/>
    <n v="3"/>
    <n v="2"/>
    <x v="79"/>
    <x v="4"/>
    <n v="0.85650000000000004"/>
    <n v="2.29"/>
    <n v="4.58"/>
    <n v="2"/>
    <n v="1"/>
    <n v="2.867"/>
    <n v="1.7130000000000001"/>
    <x v="43"/>
  </r>
  <r>
    <d v="2004-02-03T00:00:00"/>
    <s v="SO73930"/>
    <n v="480"/>
    <n v="24231"/>
    <n v="4"/>
    <n v="3"/>
    <n v="2"/>
    <x v="60"/>
    <x v="1"/>
    <n v="0.85650000000000004"/>
    <n v="2.29"/>
    <n v="4.58"/>
    <n v="2"/>
    <n v="1"/>
    <n v="2.867"/>
    <n v="1.7130000000000001"/>
    <x v="43"/>
  </r>
  <r>
    <d v="2004-12-06T00:00:00"/>
    <s v="SO74023"/>
    <n v="480"/>
    <n v="25489"/>
    <n v="10"/>
    <n v="3"/>
    <n v="2"/>
    <x v="112"/>
    <x v="5"/>
    <n v="0.85650000000000004"/>
    <n v="2.29"/>
    <n v="4.58"/>
    <n v="2"/>
    <n v="1"/>
    <n v="2.867"/>
    <n v="1.7130000000000001"/>
    <x v="43"/>
  </r>
  <r>
    <d v="2004-02-03T00:00:00"/>
    <s v="SO73980"/>
    <n v="480"/>
    <n v="12602"/>
    <n v="10"/>
    <n v="3"/>
    <n v="2"/>
    <x v="60"/>
    <x v="5"/>
    <n v="0.85650000000000004"/>
    <n v="2.29"/>
    <n v="4.58"/>
    <n v="2"/>
    <n v="1"/>
    <n v="2.867"/>
    <n v="1.7130000000000001"/>
    <x v="43"/>
  </r>
  <r>
    <d v="2004-10-05T00:00:00"/>
    <s v="SO74043"/>
    <n v="480"/>
    <n v="27011"/>
    <n v="1"/>
    <n v="3"/>
    <n v="2"/>
    <x v="100"/>
    <x v="2"/>
    <n v="0.85650000000000004"/>
    <n v="2.29"/>
    <n v="4.58"/>
    <n v="2"/>
    <n v="1"/>
    <n v="2.867"/>
    <n v="1.7130000000000001"/>
    <x v="43"/>
  </r>
  <r>
    <d v="2004-11-06T00:00:00"/>
    <s v="SO74059"/>
    <n v="480"/>
    <n v="11532"/>
    <n v="1"/>
    <n v="3"/>
    <n v="2"/>
    <x v="110"/>
    <x v="2"/>
    <n v="0.85650000000000004"/>
    <n v="2.29"/>
    <n v="4.58"/>
    <n v="2"/>
    <n v="1"/>
    <n v="2.867"/>
    <n v="1.7130000000000001"/>
    <x v="43"/>
  </r>
  <r>
    <d v="2004-04-06T00:00:00"/>
    <s v="SO74120"/>
    <n v="480"/>
    <n v="17967"/>
    <n v="10"/>
    <n v="3"/>
    <n v="2"/>
    <x v="97"/>
    <x v="5"/>
    <n v="0.85650000000000004"/>
    <n v="2.29"/>
    <n v="4.58"/>
    <n v="2"/>
    <n v="1"/>
    <n v="2.867"/>
    <n v="1.7130000000000001"/>
    <x v="43"/>
  </r>
  <r>
    <d v="2003-01-12T00:00:00"/>
    <s v="SO61325"/>
    <n v="466"/>
    <n v="21683"/>
    <n v="10"/>
    <n v="3"/>
    <n v="3"/>
    <x v="17"/>
    <x v="5"/>
    <n v="9.7135999999999996"/>
    <n v="23.548100000000002"/>
    <n v="70.644300000000001"/>
    <n v="3"/>
    <n v="1"/>
    <n v="41.503500000000003"/>
    <n v="29.140799999999999"/>
    <x v="99"/>
  </r>
  <r>
    <d v="2003-07-12T00:00:00"/>
    <s v="SO61402"/>
    <n v="466"/>
    <n v="14254"/>
    <n v="4"/>
    <n v="3"/>
    <n v="3"/>
    <x v="9"/>
    <x v="1"/>
    <n v="9.7135999999999996"/>
    <n v="23.548100000000002"/>
    <n v="70.644300000000001"/>
    <n v="3"/>
    <n v="1"/>
    <n v="41.503500000000003"/>
    <n v="29.140799999999999"/>
    <x v="99"/>
  </r>
  <r>
    <d v="2003-10-12T00:00:00"/>
    <s v="SO61470"/>
    <n v="541"/>
    <n v="13600"/>
    <n v="10"/>
    <n v="3"/>
    <n v="3"/>
    <x v="14"/>
    <x v="5"/>
    <n v="10.8423"/>
    <n v="28.99"/>
    <n v="86.97"/>
    <n v="3"/>
    <n v="1"/>
    <n v="54.443100000000001"/>
    <n v="32.526899999999998"/>
    <x v="49"/>
  </r>
  <r>
    <d v="2003-02-12T00:00:00"/>
    <s v="SO61509"/>
    <n v="480"/>
    <n v="21533"/>
    <n v="10"/>
    <n v="3"/>
    <n v="3"/>
    <x v="8"/>
    <x v="5"/>
    <n v="0.85650000000000004"/>
    <n v="2.29"/>
    <n v="6.87"/>
    <n v="3"/>
    <n v="1"/>
    <n v="4.3004999999999995"/>
    <n v="2.5695000000000001"/>
    <x v="43"/>
  </r>
  <r>
    <d v="2003-11-10T00:00:00"/>
    <s v="SO61825"/>
    <n v="223"/>
    <n v="11581"/>
    <n v="7"/>
    <n v="3"/>
    <n v="3"/>
    <x v="10"/>
    <x v="6"/>
    <n v="5.7051999999999996"/>
    <n v="8.6441999999999997"/>
    <n v="25.932600000000001"/>
    <n v="3"/>
    <n v="1"/>
    <n v="8.8170000000000002"/>
    <n v="17.115600000000001"/>
    <x v="34"/>
  </r>
  <r>
    <d v="2003-10-11T00:00:00"/>
    <s v="SO61826"/>
    <n v="480"/>
    <n v="27843"/>
    <n v="8"/>
    <n v="3"/>
    <n v="3"/>
    <x v="18"/>
    <x v="4"/>
    <n v="0.85650000000000004"/>
    <n v="2.29"/>
    <n v="6.87"/>
    <n v="3"/>
    <n v="1"/>
    <n v="4.3004999999999995"/>
    <n v="2.5695000000000001"/>
    <x v="43"/>
  </r>
  <r>
    <d v="2003-06-12T00:00:00"/>
    <s v="SO62021"/>
    <n v="480"/>
    <n v="23100"/>
    <n v="9"/>
    <n v="3"/>
    <n v="3"/>
    <x v="13"/>
    <x v="0"/>
    <n v="0.85650000000000004"/>
    <n v="2.29"/>
    <n v="6.87"/>
    <n v="3"/>
    <n v="1"/>
    <n v="4.3004999999999995"/>
    <n v="2.5695000000000001"/>
    <x v="43"/>
  </r>
  <r>
    <d v="2003-05-12T00:00:00"/>
    <s v="SO61976"/>
    <n v="462"/>
    <n v="12038"/>
    <n v="9"/>
    <n v="3"/>
    <n v="3"/>
    <x v="6"/>
    <x v="0"/>
    <n v="9.7135999999999996"/>
    <n v="23.548100000000002"/>
    <n v="70.644300000000001"/>
    <n v="3"/>
    <n v="1"/>
    <n v="41.503500000000003"/>
    <n v="29.140799999999999"/>
    <x v="96"/>
  </r>
  <r>
    <d v="2003-10-12T00:00:00"/>
    <s v="SO62442"/>
    <n v="528"/>
    <n v="15909"/>
    <n v="4"/>
    <n v="3"/>
    <n v="3"/>
    <x v="14"/>
    <x v="1"/>
    <n v="1.8663000000000001"/>
    <n v="4.99"/>
    <n v="14.97"/>
    <n v="3"/>
    <n v="1"/>
    <n v="9.3711000000000002"/>
    <n v="5.5989000000000004"/>
    <x v="73"/>
  </r>
  <r>
    <d v="2003-01-10T00:00:00"/>
    <s v="SO62686"/>
    <n v="529"/>
    <n v="20401"/>
    <n v="4"/>
    <n v="3"/>
    <n v="3"/>
    <x v="0"/>
    <x v="1"/>
    <n v="1.4923"/>
    <n v="3.99"/>
    <n v="11.97"/>
    <n v="3"/>
    <n v="1"/>
    <n v="7.493100000000001"/>
    <n v="4.4768999999999997"/>
    <x v="74"/>
  </r>
  <r>
    <d v="2004-12-01T00:00:00"/>
    <s v="SO62840"/>
    <n v="223"/>
    <n v="17837"/>
    <n v="8"/>
    <n v="3"/>
    <n v="3"/>
    <x v="42"/>
    <x v="4"/>
    <n v="5.7051999999999996"/>
    <n v="8.6441999999999997"/>
    <n v="25.932600000000001"/>
    <n v="3"/>
    <n v="1"/>
    <n v="8.8170000000000002"/>
    <n v="17.115600000000001"/>
    <x v="34"/>
  </r>
  <r>
    <d v="2003-07-11T00:00:00"/>
    <s v="SO62833"/>
    <n v="480"/>
    <n v="26636"/>
    <n v="1"/>
    <n v="3"/>
    <n v="3"/>
    <x v="12"/>
    <x v="2"/>
    <n v="0.85650000000000004"/>
    <n v="2.29"/>
    <n v="6.87"/>
    <n v="3"/>
    <n v="1"/>
    <n v="4.3004999999999995"/>
    <n v="2.5695000000000001"/>
    <x v="43"/>
  </r>
  <r>
    <d v="2003-06-10T00:00:00"/>
    <s v="SO62866"/>
    <n v="479"/>
    <n v="25863"/>
    <n v="1"/>
    <n v="3"/>
    <n v="3"/>
    <x v="1"/>
    <x v="2"/>
    <n v="3.3622999999999998"/>
    <n v="8.99"/>
    <n v="26.97"/>
    <n v="3"/>
    <n v="1"/>
    <n v="16.883099999999999"/>
    <n v="10.0869"/>
    <x v="95"/>
  </r>
  <r>
    <d v="2003-05-10T00:00:00"/>
    <s v="SO62945"/>
    <n v="530"/>
    <n v="25744"/>
    <n v="8"/>
    <n v="3"/>
    <n v="3"/>
    <x v="29"/>
    <x v="4"/>
    <n v="1.8663000000000001"/>
    <n v="4.99"/>
    <n v="14.97"/>
    <n v="3"/>
    <n v="1"/>
    <n v="9.3711000000000002"/>
    <n v="5.5989000000000004"/>
    <x v="76"/>
  </r>
  <r>
    <d v="2003-11-12T00:00:00"/>
    <s v="SO63306"/>
    <n v="223"/>
    <n v="26712"/>
    <n v="4"/>
    <n v="3"/>
    <n v="3"/>
    <x v="34"/>
    <x v="1"/>
    <n v="5.7051999999999996"/>
    <n v="8.6441999999999997"/>
    <n v="25.932600000000001"/>
    <n v="3"/>
    <n v="1"/>
    <n v="8.8170000000000002"/>
    <n v="17.115600000000001"/>
    <x v="34"/>
  </r>
  <r>
    <d v="2003-05-10T00:00:00"/>
    <s v="SO63356"/>
    <n v="462"/>
    <n v="20660"/>
    <n v="1"/>
    <n v="3"/>
    <n v="3"/>
    <x v="29"/>
    <x v="2"/>
    <n v="9.7135999999999996"/>
    <n v="23.548100000000002"/>
    <n v="70.644300000000001"/>
    <n v="3"/>
    <n v="1"/>
    <n v="41.503500000000003"/>
    <n v="29.140799999999999"/>
    <x v="96"/>
  </r>
  <r>
    <d v="2003-03-11T00:00:00"/>
    <s v="SO63347"/>
    <n v="529"/>
    <n v="18255"/>
    <n v="9"/>
    <n v="3"/>
    <n v="3"/>
    <x v="19"/>
    <x v="0"/>
    <n v="1.4923"/>
    <n v="3.99"/>
    <n v="11.97"/>
    <n v="3"/>
    <n v="1"/>
    <n v="7.493100000000001"/>
    <n v="4.4768999999999997"/>
    <x v="74"/>
  </r>
  <r>
    <d v="2003-08-10T00:00:00"/>
    <s v="SO63393"/>
    <n v="480"/>
    <n v="26845"/>
    <n v="8"/>
    <n v="3"/>
    <n v="3"/>
    <x v="31"/>
    <x v="4"/>
    <n v="0.85650000000000004"/>
    <n v="2.29"/>
    <n v="6.87"/>
    <n v="3"/>
    <n v="1"/>
    <n v="4.3004999999999995"/>
    <n v="2.5695000000000001"/>
    <x v="43"/>
  </r>
  <r>
    <d v="2003-04-12T00:00:00"/>
    <s v="SO63473"/>
    <n v="478"/>
    <n v="15345"/>
    <n v="4"/>
    <n v="3"/>
    <n v="3"/>
    <x v="26"/>
    <x v="1"/>
    <n v="3.7363"/>
    <n v="9.99"/>
    <n v="29.97"/>
    <n v="3"/>
    <n v="1"/>
    <n v="18.761099999999999"/>
    <n v="11.2089"/>
    <x v="42"/>
  </r>
  <r>
    <d v="2003-07-11T00:00:00"/>
    <s v="SO63490"/>
    <n v="223"/>
    <n v="20674"/>
    <n v="1"/>
    <n v="3"/>
    <n v="3"/>
    <x v="12"/>
    <x v="2"/>
    <n v="5.7051999999999996"/>
    <n v="8.6441999999999997"/>
    <n v="25.932600000000001"/>
    <n v="3"/>
    <n v="1"/>
    <n v="8.8170000000000002"/>
    <n v="17.115600000000001"/>
    <x v="34"/>
  </r>
  <r>
    <d v="2003-02-11T00:00:00"/>
    <s v="SO63608"/>
    <n v="530"/>
    <n v="26342"/>
    <n v="4"/>
    <n v="3"/>
    <n v="3"/>
    <x v="23"/>
    <x v="1"/>
    <n v="1.8663000000000001"/>
    <n v="4.99"/>
    <n v="14.97"/>
    <n v="3"/>
    <n v="1"/>
    <n v="9.3711000000000002"/>
    <n v="5.5989000000000004"/>
    <x v="76"/>
  </r>
  <r>
    <d v="2004-07-01T00:00:00"/>
    <s v="SO63742"/>
    <n v="539"/>
    <n v="20677"/>
    <n v="4"/>
    <n v="3"/>
    <n v="3"/>
    <x v="48"/>
    <x v="1"/>
    <n v="9.3462999999999994"/>
    <n v="24.99"/>
    <n v="74.97"/>
    <n v="3"/>
    <n v="1"/>
    <n v="46.931100000000001"/>
    <n v="28.038899999999998"/>
    <x v="80"/>
  </r>
  <r>
    <d v="2003-11-10T00:00:00"/>
    <s v="SO63804"/>
    <n v="223"/>
    <n v="26201"/>
    <n v="4"/>
    <n v="3"/>
    <n v="3"/>
    <x v="10"/>
    <x v="1"/>
    <n v="5.7051999999999996"/>
    <n v="8.6441999999999997"/>
    <n v="25.932600000000001"/>
    <n v="3"/>
    <n v="1"/>
    <n v="8.8170000000000002"/>
    <n v="17.115600000000001"/>
    <x v="34"/>
  </r>
  <r>
    <d v="2003-08-11T00:00:00"/>
    <s v="SO63921"/>
    <n v="223"/>
    <n v="18355"/>
    <n v="6"/>
    <n v="3"/>
    <n v="3"/>
    <x v="15"/>
    <x v="3"/>
    <n v="5.7051999999999996"/>
    <n v="8.6441999999999997"/>
    <n v="25.932600000000001"/>
    <n v="3"/>
    <n v="1"/>
    <n v="8.8170000000000002"/>
    <n v="17.115600000000001"/>
    <x v="34"/>
  </r>
  <r>
    <d v="2004-02-01T00:00:00"/>
    <s v="SO63901"/>
    <n v="485"/>
    <n v="18055"/>
    <n v="6"/>
    <n v="3"/>
    <n v="3"/>
    <x v="43"/>
    <x v="3"/>
    <n v="8.2204999999999995"/>
    <n v="21.98"/>
    <n v="65.94"/>
    <n v="3"/>
    <n v="1"/>
    <n v="41.278500000000001"/>
    <n v="24.661499999999997"/>
    <x v="16"/>
  </r>
  <r>
    <d v="2003-11-11T00:00:00"/>
    <s v="SO64368"/>
    <n v="529"/>
    <n v="23036"/>
    <n v="4"/>
    <n v="3"/>
    <n v="3"/>
    <x v="37"/>
    <x v="1"/>
    <n v="1.4923"/>
    <n v="3.99"/>
    <n v="11.97"/>
    <n v="3"/>
    <n v="1"/>
    <n v="7.493100000000001"/>
    <n v="4.4768999999999997"/>
    <x v="74"/>
  </r>
  <r>
    <d v="2004-04-02T00:00:00"/>
    <s v="SO64457"/>
    <n v="223"/>
    <n v="15606"/>
    <n v="9"/>
    <n v="3"/>
    <n v="3"/>
    <x v="56"/>
    <x v="0"/>
    <n v="5.7051999999999996"/>
    <n v="8.6441999999999997"/>
    <n v="25.932600000000001"/>
    <n v="3"/>
    <n v="1"/>
    <n v="8.8170000000000002"/>
    <n v="17.115600000000001"/>
    <x v="34"/>
  </r>
  <r>
    <d v="2004-05-02T00:00:00"/>
    <s v="SO64587"/>
    <n v="478"/>
    <n v="15203"/>
    <n v="4"/>
    <n v="3"/>
    <n v="3"/>
    <x v="51"/>
    <x v="1"/>
    <n v="3.7363"/>
    <n v="9.99"/>
    <n v="29.97"/>
    <n v="3"/>
    <n v="1"/>
    <n v="18.761099999999999"/>
    <n v="11.2089"/>
    <x v="42"/>
  </r>
  <r>
    <d v="2004-07-01T00:00:00"/>
    <s v="SO64590"/>
    <n v="464"/>
    <n v="15328"/>
    <n v="4"/>
    <n v="3"/>
    <n v="3"/>
    <x v="48"/>
    <x v="1"/>
    <n v="9.7135999999999996"/>
    <n v="23.548100000000002"/>
    <n v="70.644300000000001"/>
    <n v="3"/>
    <n v="1"/>
    <n v="41.503500000000003"/>
    <n v="29.140799999999999"/>
    <x v="97"/>
  </r>
  <r>
    <d v="2003-07-11T00:00:00"/>
    <s v="SO64723"/>
    <n v="479"/>
    <n v="26319"/>
    <n v="4"/>
    <n v="3"/>
    <n v="3"/>
    <x v="12"/>
    <x v="1"/>
    <n v="3.3622999999999998"/>
    <n v="8.99"/>
    <n v="26.97"/>
    <n v="3"/>
    <n v="1"/>
    <n v="16.883099999999999"/>
    <n v="10.0869"/>
    <x v="95"/>
  </r>
  <r>
    <d v="2003-03-12T00:00:00"/>
    <s v="SO64706"/>
    <n v="480"/>
    <n v="28431"/>
    <n v="7"/>
    <n v="3"/>
    <n v="3"/>
    <x v="38"/>
    <x v="6"/>
    <n v="0.85650000000000004"/>
    <n v="2.29"/>
    <n v="6.87"/>
    <n v="3"/>
    <n v="1"/>
    <n v="4.3004999999999995"/>
    <n v="2.5695000000000001"/>
    <x v="43"/>
  </r>
  <r>
    <d v="2003-01-11T00:00:00"/>
    <s v="SO64841"/>
    <n v="223"/>
    <n v="15086"/>
    <n v="7"/>
    <n v="3"/>
    <n v="3"/>
    <x v="30"/>
    <x v="6"/>
    <n v="5.7051999999999996"/>
    <n v="8.6441999999999997"/>
    <n v="25.932600000000001"/>
    <n v="3"/>
    <n v="1"/>
    <n v="8.8170000000000002"/>
    <n v="17.115600000000001"/>
    <x v="34"/>
  </r>
  <r>
    <d v="2003-03-11T00:00:00"/>
    <s v="SO64810"/>
    <n v="480"/>
    <n v="25168"/>
    <n v="4"/>
    <n v="3"/>
    <n v="3"/>
    <x v="19"/>
    <x v="1"/>
    <n v="0.85650000000000004"/>
    <n v="2.29"/>
    <n v="6.87"/>
    <n v="3"/>
    <n v="1"/>
    <n v="4.3004999999999995"/>
    <n v="2.5695000000000001"/>
    <x v="43"/>
  </r>
  <r>
    <d v="2004-12-01T00:00:00"/>
    <s v="SO65388"/>
    <n v="479"/>
    <n v="23392"/>
    <n v="4"/>
    <n v="3"/>
    <n v="3"/>
    <x v="42"/>
    <x v="1"/>
    <n v="3.3622999999999998"/>
    <n v="8.99"/>
    <n v="26.97"/>
    <n v="3"/>
    <n v="1"/>
    <n v="16.883099999999999"/>
    <n v="10.0869"/>
    <x v="95"/>
  </r>
  <r>
    <d v="2004-06-01T00:00:00"/>
    <s v="SO65742"/>
    <n v="530"/>
    <n v="25762"/>
    <n v="8"/>
    <n v="3"/>
    <n v="3"/>
    <x v="46"/>
    <x v="4"/>
    <n v="1.8663000000000001"/>
    <n v="4.99"/>
    <n v="14.97"/>
    <n v="3"/>
    <n v="1"/>
    <n v="9.3711000000000002"/>
    <n v="5.5989000000000004"/>
    <x v="76"/>
  </r>
  <r>
    <d v="2004-06-01T00:00:00"/>
    <s v="SO65789"/>
    <n v="479"/>
    <n v="18653"/>
    <n v="1"/>
    <n v="3"/>
    <n v="3"/>
    <x v="46"/>
    <x v="2"/>
    <n v="3.3622999999999998"/>
    <n v="8.99"/>
    <n v="26.97"/>
    <n v="3"/>
    <n v="1"/>
    <n v="16.883099999999999"/>
    <n v="10.0869"/>
    <x v="95"/>
  </r>
  <r>
    <d v="2003-04-12T00:00:00"/>
    <s v="SO65823"/>
    <n v="480"/>
    <n v="24935"/>
    <n v="4"/>
    <n v="3"/>
    <n v="3"/>
    <x v="26"/>
    <x v="1"/>
    <n v="0.85650000000000004"/>
    <n v="2.29"/>
    <n v="6.87"/>
    <n v="3"/>
    <n v="1"/>
    <n v="4.3004999999999995"/>
    <n v="2.5695000000000001"/>
    <x v="43"/>
  </r>
  <r>
    <d v="2003-10-12T00:00:00"/>
    <s v="SO65932"/>
    <n v="484"/>
    <n v="15989"/>
    <n v="4"/>
    <n v="3"/>
    <n v="3"/>
    <x v="14"/>
    <x v="1"/>
    <n v="2.9733000000000001"/>
    <n v="7.95"/>
    <n v="23.85"/>
    <n v="3"/>
    <n v="1"/>
    <n v="14.930100000000001"/>
    <n v="8.9199000000000002"/>
    <x v="94"/>
  </r>
  <r>
    <d v="2003-09-12T00:00:00"/>
    <s v="SO66008"/>
    <n v="466"/>
    <n v="24176"/>
    <n v="9"/>
    <n v="3"/>
    <n v="3"/>
    <x v="7"/>
    <x v="0"/>
    <n v="9.7135999999999996"/>
    <n v="23.548100000000002"/>
    <n v="70.644300000000001"/>
    <n v="3"/>
    <n v="1"/>
    <n v="41.503500000000003"/>
    <n v="29.140799999999999"/>
    <x v="99"/>
  </r>
  <r>
    <d v="2004-10-02T00:00:00"/>
    <s v="SO66078"/>
    <n v="530"/>
    <n v="12341"/>
    <n v="9"/>
    <n v="3"/>
    <n v="3"/>
    <x v="59"/>
    <x v="0"/>
    <n v="1.8663000000000001"/>
    <n v="4.99"/>
    <n v="14.97"/>
    <n v="3"/>
    <n v="1"/>
    <n v="9.3711000000000002"/>
    <n v="5.5989000000000004"/>
    <x v="76"/>
  </r>
  <r>
    <d v="2003-06-12T00:00:00"/>
    <s v="SO66310"/>
    <n v="484"/>
    <n v="23142"/>
    <n v="1"/>
    <n v="3"/>
    <n v="3"/>
    <x v="13"/>
    <x v="2"/>
    <n v="2.9733000000000001"/>
    <n v="7.95"/>
    <n v="23.85"/>
    <n v="3"/>
    <n v="1"/>
    <n v="14.930100000000001"/>
    <n v="8.9199000000000002"/>
    <x v="94"/>
  </r>
  <r>
    <d v="2003-03-12T00:00:00"/>
    <s v="SO66544"/>
    <n v="528"/>
    <n v="12780"/>
    <n v="1"/>
    <n v="3"/>
    <n v="3"/>
    <x v="38"/>
    <x v="2"/>
    <n v="1.8663000000000001"/>
    <n v="4.99"/>
    <n v="14.97"/>
    <n v="3"/>
    <n v="1"/>
    <n v="9.3711000000000002"/>
    <n v="5.5989000000000004"/>
    <x v="73"/>
  </r>
  <r>
    <d v="2003-10-12T00:00:00"/>
    <s v="SO66593"/>
    <n v="223"/>
    <n v="21467"/>
    <n v="1"/>
    <n v="3"/>
    <n v="3"/>
    <x v="14"/>
    <x v="2"/>
    <n v="5.7051999999999996"/>
    <n v="8.6441999999999997"/>
    <n v="25.932600000000001"/>
    <n v="3"/>
    <n v="1"/>
    <n v="8.8170000000000002"/>
    <n v="17.115600000000001"/>
    <x v="34"/>
  </r>
  <r>
    <d v="2003-01-12T00:00:00"/>
    <s v="SO66616"/>
    <n v="223"/>
    <n v="16068"/>
    <n v="1"/>
    <n v="3"/>
    <n v="3"/>
    <x v="17"/>
    <x v="2"/>
    <n v="5.7051999999999996"/>
    <n v="8.6441999999999997"/>
    <n v="25.932600000000001"/>
    <n v="3"/>
    <n v="1"/>
    <n v="8.8170000000000002"/>
    <n v="17.115600000000001"/>
    <x v="34"/>
  </r>
  <r>
    <d v="2004-03-03T00:00:00"/>
    <s v="SO66645"/>
    <n v="484"/>
    <n v="16665"/>
    <n v="9"/>
    <n v="3"/>
    <n v="3"/>
    <x v="64"/>
    <x v="0"/>
    <n v="2.9733000000000001"/>
    <n v="7.95"/>
    <n v="23.85"/>
    <n v="3"/>
    <n v="1"/>
    <n v="14.930100000000001"/>
    <n v="8.9199000000000002"/>
    <x v="94"/>
  </r>
  <r>
    <d v="2004-01-03T00:00:00"/>
    <s v="SO66817"/>
    <n v="480"/>
    <n v="21230"/>
    <n v="9"/>
    <n v="3"/>
    <n v="3"/>
    <x v="65"/>
    <x v="0"/>
    <n v="0.85650000000000004"/>
    <n v="2.29"/>
    <n v="6.87"/>
    <n v="3"/>
    <n v="1"/>
    <n v="4.3004999999999995"/>
    <n v="2.5695000000000001"/>
    <x v="43"/>
  </r>
  <r>
    <d v="2004-08-01T00:00:00"/>
    <s v="SO66823"/>
    <n v="479"/>
    <n v="23391"/>
    <n v="4"/>
    <n v="3"/>
    <n v="3"/>
    <x v="45"/>
    <x v="1"/>
    <n v="3.3622999999999998"/>
    <n v="8.99"/>
    <n v="26.97"/>
    <n v="3"/>
    <n v="1"/>
    <n v="16.883099999999999"/>
    <n v="10.0869"/>
    <x v="95"/>
  </r>
  <r>
    <d v="2004-04-01T00:00:00"/>
    <s v="SO66849"/>
    <n v="223"/>
    <n v="18062"/>
    <n v="4"/>
    <n v="3"/>
    <n v="3"/>
    <x v="33"/>
    <x v="1"/>
    <n v="5.7051999999999996"/>
    <n v="8.6441999999999997"/>
    <n v="25.932600000000001"/>
    <n v="3"/>
    <n v="1"/>
    <n v="8.8170000000000002"/>
    <n v="17.115600000000001"/>
    <x v="34"/>
  </r>
  <r>
    <d v="2004-01-03T00:00:00"/>
    <s v="SO66939"/>
    <n v="479"/>
    <n v="15623"/>
    <n v="7"/>
    <n v="3"/>
    <n v="3"/>
    <x v="65"/>
    <x v="6"/>
    <n v="3.3622999999999998"/>
    <n v="8.99"/>
    <n v="26.97"/>
    <n v="3"/>
    <n v="1"/>
    <n v="16.883099999999999"/>
    <n v="10.0869"/>
    <x v="95"/>
  </r>
  <r>
    <d v="2003-04-12T00:00:00"/>
    <s v="SO67002"/>
    <n v="528"/>
    <n v="14672"/>
    <n v="9"/>
    <n v="3"/>
    <n v="3"/>
    <x v="26"/>
    <x v="0"/>
    <n v="1.8663000000000001"/>
    <n v="4.99"/>
    <n v="14.97"/>
    <n v="3"/>
    <n v="1"/>
    <n v="9.3711000000000002"/>
    <n v="5.5989000000000004"/>
    <x v="73"/>
  </r>
  <r>
    <d v="2004-10-03T00:00:00"/>
    <s v="SO67173"/>
    <n v="480"/>
    <n v="20943"/>
    <n v="10"/>
    <n v="3"/>
    <n v="3"/>
    <x v="71"/>
    <x v="5"/>
    <n v="0.85650000000000004"/>
    <n v="2.29"/>
    <n v="6.87"/>
    <n v="3"/>
    <n v="1"/>
    <n v="4.3004999999999995"/>
    <n v="2.5695000000000001"/>
    <x v="43"/>
  </r>
  <r>
    <d v="2003-04-12T00:00:00"/>
    <s v="SO67164"/>
    <n v="480"/>
    <n v="11300"/>
    <n v="6"/>
    <n v="3"/>
    <n v="3"/>
    <x v="26"/>
    <x v="3"/>
    <n v="0.85650000000000004"/>
    <n v="2.29"/>
    <n v="6.87"/>
    <n v="3"/>
    <n v="1"/>
    <n v="4.3004999999999995"/>
    <n v="2.5695000000000001"/>
    <x v="43"/>
  </r>
  <r>
    <d v="2004-04-01T00:00:00"/>
    <s v="SO67565"/>
    <n v="538"/>
    <n v="23704"/>
    <n v="4"/>
    <n v="3"/>
    <n v="3"/>
    <x v="33"/>
    <x v="1"/>
    <n v="8.0373000000000001"/>
    <n v="21.49"/>
    <n v="64.47"/>
    <n v="3"/>
    <n v="1"/>
    <n v="40.3581"/>
    <n v="24.111899999999999"/>
    <x v="75"/>
  </r>
  <r>
    <d v="2003-09-12T00:00:00"/>
    <s v="SO67496"/>
    <n v="479"/>
    <n v="16547"/>
    <n v="7"/>
    <n v="3"/>
    <n v="3"/>
    <x v="7"/>
    <x v="6"/>
    <n v="3.3622999999999998"/>
    <n v="8.99"/>
    <n v="26.97"/>
    <n v="3"/>
    <n v="1"/>
    <n v="16.883099999999999"/>
    <n v="10.0869"/>
    <x v="95"/>
  </r>
  <r>
    <d v="2003-05-12T00:00:00"/>
    <s v="SO67517"/>
    <n v="466"/>
    <n v="16336"/>
    <n v="4"/>
    <n v="3"/>
    <n v="3"/>
    <x v="6"/>
    <x v="1"/>
    <n v="9.7135999999999996"/>
    <n v="23.548100000000002"/>
    <n v="70.644300000000001"/>
    <n v="3"/>
    <n v="1"/>
    <n v="41.503500000000003"/>
    <n v="29.140799999999999"/>
    <x v="99"/>
  </r>
  <r>
    <d v="2004-03-03T00:00:00"/>
    <s v="SO67620"/>
    <n v="485"/>
    <n v="13391"/>
    <n v="6"/>
    <n v="3"/>
    <n v="3"/>
    <x v="64"/>
    <x v="3"/>
    <n v="8.2204999999999995"/>
    <n v="21.98"/>
    <n v="65.94"/>
    <n v="3"/>
    <n v="1"/>
    <n v="41.278500000000001"/>
    <n v="24.661499999999997"/>
    <x v="16"/>
  </r>
  <r>
    <d v="2004-06-03T00:00:00"/>
    <s v="SO67682"/>
    <n v="481"/>
    <n v="12982"/>
    <n v="4"/>
    <n v="3"/>
    <n v="3"/>
    <x v="68"/>
    <x v="1"/>
    <n v="3.3622999999999998"/>
    <n v="8.99"/>
    <n v="26.97"/>
    <n v="3"/>
    <n v="1"/>
    <n v="16.883099999999999"/>
    <n v="10.0869"/>
    <x v="100"/>
  </r>
  <r>
    <d v="2004-12-01T00:00:00"/>
    <s v="SO67689"/>
    <n v="479"/>
    <n v="21876"/>
    <n v="9"/>
    <n v="3"/>
    <n v="3"/>
    <x v="42"/>
    <x v="0"/>
    <n v="3.3622999999999998"/>
    <n v="8.99"/>
    <n v="26.97"/>
    <n v="3"/>
    <n v="1"/>
    <n v="16.883099999999999"/>
    <n v="10.0869"/>
    <x v="95"/>
  </r>
  <r>
    <d v="2004-01-02T00:00:00"/>
    <s v="SO67742"/>
    <n v="528"/>
    <n v="15214"/>
    <n v="9"/>
    <n v="3"/>
    <n v="3"/>
    <x v="58"/>
    <x v="0"/>
    <n v="1.8663000000000001"/>
    <n v="4.99"/>
    <n v="14.97"/>
    <n v="3"/>
    <n v="1"/>
    <n v="9.3711000000000002"/>
    <n v="5.5989000000000004"/>
    <x v="73"/>
  </r>
  <r>
    <d v="2004-10-01T00:00:00"/>
    <s v="SO67796"/>
    <n v="223"/>
    <n v="20742"/>
    <n v="1"/>
    <n v="3"/>
    <n v="3"/>
    <x v="40"/>
    <x v="2"/>
    <n v="5.7051999999999996"/>
    <n v="8.6441999999999997"/>
    <n v="25.932600000000001"/>
    <n v="3"/>
    <n v="1"/>
    <n v="8.8170000000000002"/>
    <n v="17.115600000000001"/>
    <x v="34"/>
  </r>
  <r>
    <d v="2004-04-03T00:00:00"/>
    <s v="SO67853"/>
    <n v="223"/>
    <n v="18008"/>
    <n v="7"/>
    <n v="3"/>
    <n v="3"/>
    <x v="67"/>
    <x v="6"/>
    <n v="5.7051999999999996"/>
    <n v="8.6441999999999997"/>
    <n v="25.932600000000001"/>
    <n v="3"/>
    <n v="1"/>
    <n v="8.8170000000000002"/>
    <n v="17.115600000000001"/>
    <x v="34"/>
  </r>
  <r>
    <d v="2004-05-03T00:00:00"/>
    <s v="SO68096"/>
    <n v="484"/>
    <n v="16410"/>
    <n v="10"/>
    <n v="3"/>
    <n v="3"/>
    <x v="62"/>
    <x v="5"/>
    <n v="2.9733000000000001"/>
    <n v="7.95"/>
    <n v="23.85"/>
    <n v="3"/>
    <n v="1"/>
    <n v="14.930100000000001"/>
    <n v="8.9199000000000002"/>
    <x v="94"/>
  </r>
  <r>
    <d v="2004-12-01T00:00:00"/>
    <s v="SO68211"/>
    <n v="480"/>
    <n v="11287"/>
    <n v="6"/>
    <n v="3"/>
    <n v="3"/>
    <x v="42"/>
    <x v="3"/>
    <n v="0.85650000000000004"/>
    <n v="2.29"/>
    <n v="6.87"/>
    <n v="3"/>
    <n v="1"/>
    <n v="4.3004999999999995"/>
    <n v="2.5695000000000001"/>
    <x v="43"/>
  </r>
  <r>
    <d v="2004-01-02T00:00:00"/>
    <s v="SO68468"/>
    <n v="530"/>
    <n v="11026"/>
    <n v="9"/>
    <n v="3"/>
    <n v="3"/>
    <x v="58"/>
    <x v="0"/>
    <n v="1.8663000000000001"/>
    <n v="4.99"/>
    <n v="14.97"/>
    <n v="3"/>
    <n v="1"/>
    <n v="9.3711000000000002"/>
    <n v="5.5989000000000004"/>
    <x v="76"/>
  </r>
  <r>
    <d v="2004-11-01T00:00:00"/>
    <s v="SO68460"/>
    <n v="223"/>
    <n v="21388"/>
    <n v="1"/>
    <n v="3"/>
    <n v="3"/>
    <x v="44"/>
    <x v="2"/>
    <n v="5.7051999999999996"/>
    <n v="8.6441999999999997"/>
    <n v="25.932600000000001"/>
    <n v="3"/>
    <n v="1"/>
    <n v="8.8170000000000002"/>
    <n v="17.115600000000001"/>
    <x v="34"/>
  </r>
  <r>
    <d v="2004-03-03T00:00:00"/>
    <s v="SO68533"/>
    <n v="529"/>
    <n v="21275"/>
    <n v="4"/>
    <n v="3"/>
    <n v="3"/>
    <x v="64"/>
    <x v="1"/>
    <n v="1.4923"/>
    <n v="3.99"/>
    <n v="11.97"/>
    <n v="3"/>
    <n v="1"/>
    <n v="7.493100000000001"/>
    <n v="4.4768999999999997"/>
    <x v="74"/>
  </r>
  <r>
    <d v="2004-01-02T00:00:00"/>
    <s v="SO68743"/>
    <n v="484"/>
    <n v="11467"/>
    <n v="9"/>
    <n v="3"/>
    <n v="3"/>
    <x v="58"/>
    <x v="0"/>
    <n v="2.9733000000000001"/>
    <n v="7.95"/>
    <n v="23.85"/>
    <n v="3"/>
    <n v="1"/>
    <n v="14.930100000000001"/>
    <n v="8.9199000000000002"/>
    <x v="94"/>
  </r>
  <r>
    <d v="2004-04-04T00:00:00"/>
    <s v="SO68740"/>
    <n v="480"/>
    <n v="15237"/>
    <n v="9"/>
    <n v="3"/>
    <n v="3"/>
    <x v="83"/>
    <x v="0"/>
    <n v="0.85650000000000004"/>
    <n v="2.29"/>
    <n v="6.87"/>
    <n v="3"/>
    <n v="1"/>
    <n v="4.3004999999999995"/>
    <n v="2.5695000000000001"/>
    <x v="43"/>
  </r>
  <r>
    <d v="2004-07-02T00:00:00"/>
    <s v="SO68812"/>
    <n v="480"/>
    <n v="13956"/>
    <n v="9"/>
    <n v="3"/>
    <n v="3"/>
    <x v="53"/>
    <x v="0"/>
    <n v="0.85650000000000004"/>
    <n v="2.29"/>
    <n v="6.87"/>
    <n v="3"/>
    <n v="1"/>
    <n v="4.3004999999999995"/>
    <n v="2.5695000000000001"/>
    <x v="43"/>
  </r>
  <r>
    <d v="2004-03-04T00:00:00"/>
    <s v="SO68940"/>
    <n v="479"/>
    <n v="23560"/>
    <n v="4"/>
    <n v="3"/>
    <n v="3"/>
    <x v="74"/>
    <x v="1"/>
    <n v="3.3622999999999998"/>
    <n v="8.99"/>
    <n v="26.97"/>
    <n v="3"/>
    <n v="1"/>
    <n v="16.883099999999999"/>
    <n v="10.0869"/>
    <x v="95"/>
  </r>
  <r>
    <d v="2004-02-03T00:00:00"/>
    <s v="SO69017"/>
    <n v="479"/>
    <n v="21476"/>
    <n v="4"/>
    <n v="3"/>
    <n v="3"/>
    <x v="60"/>
    <x v="1"/>
    <n v="3.3622999999999998"/>
    <n v="8.99"/>
    <n v="26.97"/>
    <n v="3"/>
    <n v="1"/>
    <n v="16.883099999999999"/>
    <n v="10.0869"/>
    <x v="95"/>
  </r>
  <r>
    <d v="2004-11-04T00:00:00"/>
    <s v="SO69049"/>
    <n v="480"/>
    <n v="17903"/>
    <n v="10"/>
    <n v="3"/>
    <n v="3"/>
    <x v="81"/>
    <x v="5"/>
    <n v="0.85650000000000004"/>
    <n v="2.29"/>
    <n v="6.87"/>
    <n v="3"/>
    <n v="1"/>
    <n v="4.3004999999999995"/>
    <n v="2.5695000000000001"/>
    <x v="43"/>
  </r>
  <r>
    <d v="2004-01-03T00:00:00"/>
    <s v="SO69093"/>
    <n v="484"/>
    <n v="12697"/>
    <n v="9"/>
    <n v="3"/>
    <n v="3"/>
    <x v="65"/>
    <x v="0"/>
    <n v="2.9733000000000001"/>
    <n v="7.95"/>
    <n v="23.85"/>
    <n v="3"/>
    <n v="1"/>
    <n v="14.930100000000001"/>
    <n v="8.9199000000000002"/>
    <x v="94"/>
  </r>
  <r>
    <d v="2004-06-02T00:00:00"/>
    <s v="SO69109"/>
    <n v="481"/>
    <n v="16096"/>
    <n v="6"/>
    <n v="3"/>
    <n v="3"/>
    <x v="52"/>
    <x v="3"/>
    <n v="3.3622999999999998"/>
    <n v="8.99"/>
    <n v="26.97"/>
    <n v="3"/>
    <n v="1"/>
    <n v="16.883099999999999"/>
    <n v="10.0869"/>
    <x v="100"/>
  </r>
  <r>
    <d v="2004-08-02T00:00:00"/>
    <s v="SO69207"/>
    <n v="223"/>
    <n v="12320"/>
    <n v="10"/>
    <n v="3"/>
    <n v="3"/>
    <x v="50"/>
    <x v="5"/>
    <n v="5.7051999999999996"/>
    <n v="8.6441999999999997"/>
    <n v="25.932600000000001"/>
    <n v="3"/>
    <n v="1"/>
    <n v="8.8170000000000002"/>
    <n v="17.115600000000001"/>
    <x v="34"/>
  </r>
  <r>
    <d v="2004-07-02T00:00:00"/>
    <s v="SO69239"/>
    <n v="223"/>
    <n v="17185"/>
    <n v="10"/>
    <n v="3"/>
    <n v="3"/>
    <x v="53"/>
    <x v="5"/>
    <n v="5.7051999999999996"/>
    <n v="8.6441999999999997"/>
    <n v="25.932600000000001"/>
    <n v="3"/>
    <n v="1"/>
    <n v="8.8170000000000002"/>
    <n v="17.115600000000001"/>
    <x v="34"/>
  </r>
  <r>
    <d v="2004-09-01T00:00:00"/>
    <s v="SO69268"/>
    <n v="223"/>
    <n v="21592"/>
    <n v="1"/>
    <n v="3"/>
    <n v="3"/>
    <x v="47"/>
    <x v="2"/>
    <n v="5.7051999999999996"/>
    <n v="8.6441999999999997"/>
    <n v="25.932600000000001"/>
    <n v="3"/>
    <n v="1"/>
    <n v="8.8170000000000002"/>
    <n v="17.115600000000001"/>
    <x v="34"/>
  </r>
  <r>
    <d v="2004-11-03T00:00:00"/>
    <s v="SO69667"/>
    <n v="480"/>
    <n v="16695"/>
    <n v="9"/>
    <n v="3"/>
    <n v="3"/>
    <x v="66"/>
    <x v="0"/>
    <n v="0.85650000000000004"/>
    <n v="2.29"/>
    <n v="6.87"/>
    <n v="3"/>
    <n v="1"/>
    <n v="4.3004999999999995"/>
    <n v="2.5695000000000001"/>
    <x v="43"/>
  </r>
  <r>
    <d v="2004-07-02T00:00:00"/>
    <s v="SO69777"/>
    <n v="462"/>
    <n v="24371"/>
    <n v="9"/>
    <n v="3"/>
    <n v="3"/>
    <x v="53"/>
    <x v="0"/>
    <n v="9.7135999999999996"/>
    <n v="23.548100000000002"/>
    <n v="70.644300000000001"/>
    <n v="3"/>
    <n v="1"/>
    <n v="41.503500000000003"/>
    <n v="29.140799999999999"/>
    <x v="96"/>
  </r>
  <r>
    <d v="2004-02-03T00:00:00"/>
    <s v="SO69732"/>
    <n v="478"/>
    <n v="17977"/>
    <n v="10"/>
    <n v="3"/>
    <n v="3"/>
    <x v="60"/>
    <x v="5"/>
    <n v="3.7363"/>
    <n v="9.99"/>
    <n v="29.97"/>
    <n v="3"/>
    <n v="1"/>
    <n v="18.761099999999999"/>
    <n v="11.2089"/>
    <x v="42"/>
  </r>
  <r>
    <d v="2004-06-04T00:00:00"/>
    <s v="SO69840"/>
    <n v="530"/>
    <n v="28744"/>
    <n v="8"/>
    <n v="3"/>
    <n v="3"/>
    <x v="82"/>
    <x v="4"/>
    <n v="1.8663000000000001"/>
    <n v="4.99"/>
    <n v="14.97"/>
    <n v="3"/>
    <n v="1"/>
    <n v="9.3711000000000002"/>
    <n v="5.5989000000000004"/>
    <x v="76"/>
  </r>
  <r>
    <d v="2004-07-03T00:00:00"/>
    <s v="SO69914"/>
    <n v="480"/>
    <n v="17133"/>
    <n v="1"/>
    <n v="3"/>
    <n v="3"/>
    <x v="69"/>
    <x v="2"/>
    <n v="0.85650000000000004"/>
    <n v="2.29"/>
    <n v="6.87"/>
    <n v="3"/>
    <n v="1"/>
    <n v="4.3004999999999995"/>
    <n v="2.5695000000000001"/>
    <x v="43"/>
  </r>
  <r>
    <d v="2004-02-04T00:00:00"/>
    <s v="SO70077"/>
    <n v="530"/>
    <n v="26003"/>
    <n v="4"/>
    <n v="3"/>
    <n v="3"/>
    <x v="75"/>
    <x v="1"/>
    <n v="1.8663000000000001"/>
    <n v="4.99"/>
    <n v="14.97"/>
    <n v="3"/>
    <n v="1"/>
    <n v="9.3711000000000002"/>
    <n v="5.5989000000000004"/>
    <x v="76"/>
  </r>
  <r>
    <d v="2004-06-04T00:00:00"/>
    <s v="SO70285"/>
    <n v="480"/>
    <n v="11159"/>
    <n v="4"/>
    <n v="3"/>
    <n v="3"/>
    <x v="82"/>
    <x v="1"/>
    <n v="0.85650000000000004"/>
    <n v="2.29"/>
    <n v="6.87"/>
    <n v="3"/>
    <n v="1"/>
    <n v="4.3004999999999995"/>
    <n v="2.5695000000000001"/>
    <x v="43"/>
  </r>
  <r>
    <d v="2004-11-03T00:00:00"/>
    <s v="SO70300"/>
    <n v="530"/>
    <n v="24284"/>
    <n v="6"/>
    <n v="3"/>
    <n v="3"/>
    <x v="66"/>
    <x v="3"/>
    <n v="1.8663000000000001"/>
    <n v="4.99"/>
    <n v="14.97"/>
    <n v="3"/>
    <n v="1"/>
    <n v="9.3711000000000002"/>
    <n v="5.5989000000000004"/>
    <x v="76"/>
  </r>
  <r>
    <d v="2004-08-02T00:00:00"/>
    <s v="SO70256"/>
    <n v="478"/>
    <n v="16509"/>
    <n v="10"/>
    <n v="3"/>
    <n v="3"/>
    <x v="50"/>
    <x v="5"/>
    <n v="3.7363"/>
    <n v="9.99"/>
    <n v="29.97"/>
    <n v="3"/>
    <n v="1"/>
    <n v="18.761099999999999"/>
    <n v="11.2089"/>
    <x v="42"/>
  </r>
  <r>
    <d v="2004-02-03T00:00:00"/>
    <s v="SO70800"/>
    <n v="479"/>
    <n v="12130"/>
    <n v="8"/>
    <n v="3"/>
    <n v="3"/>
    <x v="60"/>
    <x v="4"/>
    <n v="3.3622999999999998"/>
    <n v="8.99"/>
    <n v="26.97"/>
    <n v="3"/>
    <n v="1"/>
    <n v="16.883099999999999"/>
    <n v="10.0869"/>
    <x v="95"/>
  </r>
  <r>
    <d v="2004-06-02T00:00:00"/>
    <s v="SO70867"/>
    <n v="479"/>
    <n v="25460"/>
    <n v="8"/>
    <n v="3"/>
    <n v="3"/>
    <x v="52"/>
    <x v="4"/>
    <n v="3.3622999999999998"/>
    <n v="8.99"/>
    <n v="26.97"/>
    <n v="3"/>
    <n v="1"/>
    <n v="16.883099999999999"/>
    <n v="10.0869"/>
    <x v="95"/>
  </r>
  <r>
    <d v="2004-02-03T00:00:00"/>
    <s v="SO70940"/>
    <n v="479"/>
    <n v="27974"/>
    <n v="9"/>
    <n v="3"/>
    <n v="3"/>
    <x v="60"/>
    <x v="0"/>
    <n v="3.3622999999999998"/>
    <n v="8.99"/>
    <n v="26.97"/>
    <n v="3"/>
    <n v="1"/>
    <n v="16.883099999999999"/>
    <n v="10.0869"/>
    <x v="95"/>
  </r>
  <r>
    <d v="2004-04-02T00:00:00"/>
    <s v="SO71017"/>
    <n v="479"/>
    <n v="25459"/>
    <n v="8"/>
    <n v="3"/>
    <n v="3"/>
    <x v="56"/>
    <x v="4"/>
    <n v="3.3622999999999998"/>
    <n v="8.99"/>
    <n v="26.97"/>
    <n v="3"/>
    <n v="1"/>
    <n v="16.883099999999999"/>
    <n v="10.0869"/>
    <x v="95"/>
  </r>
  <r>
    <d v="2004-11-04T00:00:00"/>
    <s v="SO71042"/>
    <n v="466"/>
    <n v="18101"/>
    <n v="4"/>
    <n v="3"/>
    <n v="3"/>
    <x v="81"/>
    <x v="1"/>
    <n v="9.7135999999999996"/>
    <n v="23.548100000000002"/>
    <n v="70.644300000000001"/>
    <n v="3"/>
    <n v="1"/>
    <n v="41.503500000000003"/>
    <n v="29.140799999999999"/>
    <x v="99"/>
  </r>
  <r>
    <d v="2004-11-04T00:00:00"/>
    <s v="SO71262"/>
    <n v="479"/>
    <n v="12321"/>
    <n v="7"/>
    <n v="3"/>
    <n v="3"/>
    <x v="81"/>
    <x v="6"/>
    <n v="3.3622999999999998"/>
    <n v="8.99"/>
    <n v="26.97"/>
    <n v="3"/>
    <n v="1"/>
    <n v="16.883099999999999"/>
    <n v="10.0869"/>
    <x v="95"/>
  </r>
  <r>
    <d v="2004-12-04T00:00:00"/>
    <s v="SO71443"/>
    <n v="464"/>
    <n v="15272"/>
    <n v="1"/>
    <n v="3"/>
    <n v="3"/>
    <x v="79"/>
    <x v="2"/>
    <n v="9.7135999999999996"/>
    <n v="23.548100000000002"/>
    <n v="70.644300000000001"/>
    <n v="3"/>
    <n v="1"/>
    <n v="41.503500000000003"/>
    <n v="29.140799999999999"/>
    <x v="97"/>
  </r>
  <r>
    <d v="2004-05-03T00:00:00"/>
    <s v="SO71438"/>
    <n v="223"/>
    <n v="23091"/>
    <n v="4"/>
    <n v="3"/>
    <n v="3"/>
    <x v="62"/>
    <x v="1"/>
    <n v="5.7051999999999996"/>
    <n v="8.6441999999999997"/>
    <n v="25.932600000000001"/>
    <n v="3"/>
    <n v="1"/>
    <n v="8.8170000000000002"/>
    <n v="17.115600000000001"/>
    <x v="34"/>
  </r>
  <r>
    <d v="2004-07-03T00:00:00"/>
    <s v="SO71619"/>
    <n v="529"/>
    <n v="18616"/>
    <n v="4"/>
    <n v="3"/>
    <n v="3"/>
    <x v="69"/>
    <x v="1"/>
    <n v="1.4923"/>
    <n v="3.99"/>
    <n v="11.97"/>
    <n v="3"/>
    <n v="1"/>
    <n v="7.493100000000001"/>
    <n v="4.4768999999999997"/>
    <x v="74"/>
  </r>
  <r>
    <d v="2004-06-04T00:00:00"/>
    <s v="SO71634"/>
    <n v="535"/>
    <n v="19290"/>
    <n v="10"/>
    <n v="3"/>
    <n v="3"/>
    <x v="82"/>
    <x v="5"/>
    <n v="9.3462999999999994"/>
    <n v="24.99"/>
    <n v="74.97"/>
    <n v="3"/>
    <n v="1"/>
    <n v="46.931100000000001"/>
    <n v="28.038899999999998"/>
    <x v="63"/>
  </r>
  <r>
    <d v="2004-08-03T00:00:00"/>
    <s v="SO72137"/>
    <n v="528"/>
    <n v="19447"/>
    <n v="7"/>
    <n v="3"/>
    <n v="3"/>
    <x v="63"/>
    <x v="6"/>
    <n v="1.8663000000000001"/>
    <n v="4.99"/>
    <n v="14.97"/>
    <n v="3"/>
    <n v="1"/>
    <n v="9.3711000000000002"/>
    <n v="5.5989000000000004"/>
    <x v="73"/>
  </r>
  <r>
    <d v="2004-07-02T00:00:00"/>
    <s v="SO72293"/>
    <n v="480"/>
    <n v="21730"/>
    <n v="4"/>
    <n v="3"/>
    <n v="3"/>
    <x v="53"/>
    <x v="1"/>
    <n v="0.85650000000000004"/>
    <n v="2.29"/>
    <n v="6.87"/>
    <n v="3"/>
    <n v="1"/>
    <n v="4.3004999999999995"/>
    <n v="2.5695000000000001"/>
    <x v="43"/>
  </r>
  <r>
    <d v="2004-04-05T00:00:00"/>
    <s v="SO72469"/>
    <n v="223"/>
    <n v="20137"/>
    <n v="8"/>
    <n v="3"/>
    <n v="3"/>
    <x v="85"/>
    <x v="4"/>
    <n v="5.7051999999999996"/>
    <n v="8.6441999999999997"/>
    <n v="25.932600000000001"/>
    <n v="3"/>
    <n v="1"/>
    <n v="8.8170000000000002"/>
    <n v="17.115600000000001"/>
    <x v="34"/>
  </r>
  <r>
    <d v="2004-06-03T00:00:00"/>
    <s v="SO72542"/>
    <n v="223"/>
    <n v="12592"/>
    <n v="10"/>
    <n v="3"/>
    <n v="3"/>
    <x v="68"/>
    <x v="5"/>
    <n v="5.7051999999999996"/>
    <n v="8.6441999999999997"/>
    <n v="25.932600000000001"/>
    <n v="3"/>
    <n v="1"/>
    <n v="8.8170000000000002"/>
    <n v="17.115600000000001"/>
    <x v="34"/>
  </r>
  <r>
    <d v="2004-11-03T00:00:00"/>
    <s v="SO72624"/>
    <n v="528"/>
    <n v="16623"/>
    <n v="9"/>
    <n v="3"/>
    <n v="3"/>
    <x v="66"/>
    <x v="0"/>
    <n v="1.8663000000000001"/>
    <n v="4.99"/>
    <n v="14.97"/>
    <n v="3"/>
    <n v="1"/>
    <n v="9.3711000000000002"/>
    <n v="5.5989000000000004"/>
    <x v="73"/>
  </r>
  <r>
    <d v="2004-12-05T00:00:00"/>
    <s v="SO72684"/>
    <n v="480"/>
    <n v="11230"/>
    <n v="4"/>
    <n v="3"/>
    <n v="3"/>
    <x v="89"/>
    <x v="1"/>
    <n v="0.85650000000000004"/>
    <n v="2.29"/>
    <n v="6.87"/>
    <n v="3"/>
    <n v="1"/>
    <n v="4.3004999999999995"/>
    <n v="2.5695000000000001"/>
    <x v="43"/>
  </r>
  <r>
    <d v="2004-01-03T00:00:00"/>
    <s v="SO72717"/>
    <n v="479"/>
    <n v="18979"/>
    <n v="4"/>
    <n v="3"/>
    <n v="3"/>
    <x v="65"/>
    <x v="1"/>
    <n v="3.3622999999999998"/>
    <n v="8.99"/>
    <n v="26.97"/>
    <n v="3"/>
    <n v="1"/>
    <n v="16.883099999999999"/>
    <n v="10.0869"/>
    <x v="95"/>
  </r>
  <r>
    <d v="2004-12-03T00:00:00"/>
    <s v="SO72742"/>
    <n v="466"/>
    <n v="29050"/>
    <n v="4"/>
    <n v="3"/>
    <n v="3"/>
    <x v="72"/>
    <x v="1"/>
    <n v="9.7135999999999996"/>
    <n v="23.548100000000002"/>
    <n v="70.644300000000001"/>
    <n v="3"/>
    <n v="1"/>
    <n v="41.503500000000003"/>
    <n v="29.140799999999999"/>
    <x v="99"/>
  </r>
  <r>
    <d v="2004-07-05T00:00:00"/>
    <s v="SO72733"/>
    <n v="484"/>
    <n v="28930"/>
    <n v="9"/>
    <n v="3"/>
    <n v="3"/>
    <x v="93"/>
    <x v="0"/>
    <n v="2.9733000000000001"/>
    <n v="7.95"/>
    <n v="23.85"/>
    <n v="3"/>
    <n v="1"/>
    <n v="14.930100000000001"/>
    <n v="8.9199000000000002"/>
    <x v="94"/>
  </r>
  <r>
    <d v="2004-08-04T00:00:00"/>
    <s v="SO72783"/>
    <n v="480"/>
    <n v="22635"/>
    <n v="10"/>
    <n v="3"/>
    <n v="3"/>
    <x v="76"/>
    <x v="5"/>
    <n v="0.85650000000000004"/>
    <n v="2.29"/>
    <n v="6.87"/>
    <n v="3"/>
    <n v="1"/>
    <n v="4.3004999999999995"/>
    <n v="2.5695000000000001"/>
    <x v="43"/>
  </r>
  <r>
    <d v="2004-09-05T00:00:00"/>
    <s v="SO72755"/>
    <n v="223"/>
    <n v="13727"/>
    <n v="4"/>
    <n v="3"/>
    <n v="3"/>
    <x v="92"/>
    <x v="1"/>
    <n v="5.7051999999999996"/>
    <n v="8.6441999999999997"/>
    <n v="25.932600000000001"/>
    <n v="3"/>
    <n v="1"/>
    <n v="8.8170000000000002"/>
    <n v="17.115600000000001"/>
    <x v="34"/>
  </r>
  <r>
    <d v="2004-04-05T00:00:00"/>
    <s v="SO72926"/>
    <n v="479"/>
    <n v="23799"/>
    <n v="4"/>
    <n v="3"/>
    <n v="3"/>
    <x v="85"/>
    <x v="1"/>
    <n v="3.3622999999999998"/>
    <n v="8.99"/>
    <n v="26.97"/>
    <n v="3"/>
    <n v="1"/>
    <n v="16.883099999999999"/>
    <n v="10.0869"/>
    <x v="95"/>
  </r>
  <r>
    <d v="2004-09-03T00:00:00"/>
    <s v="SO72909"/>
    <n v="485"/>
    <n v="18441"/>
    <n v="4"/>
    <n v="3"/>
    <n v="3"/>
    <x v="70"/>
    <x v="1"/>
    <n v="8.2204999999999995"/>
    <n v="21.98"/>
    <n v="65.94"/>
    <n v="3"/>
    <n v="1"/>
    <n v="41.278500000000001"/>
    <n v="24.661499999999997"/>
    <x v="16"/>
  </r>
  <r>
    <d v="2004-06-03T00:00:00"/>
    <s v="SO73083"/>
    <n v="530"/>
    <n v="28255"/>
    <n v="1"/>
    <n v="3"/>
    <n v="3"/>
    <x v="68"/>
    <x v="2"/>
    <n v="1.8663000000000001"/>
    <n v="4.99"/>
    <n v="14.97"/>
    <n v="3"/>
    <n v="1"/>
    <n v="9.3711000000000002"/>
    <n v="5.5989000000000004"/>
    <x v="76"/>
  </r>
  <r>
    <d v="2004-08-03T00:00:00"/>
    <s v="SO73160"/>
    <n v="530"/>
    <n v="27895"/>
    <n v="7"/>
    <n v="3"/>
    <n v="3"/>
    <x v="63"/>
    <x v="6"/>
    <n v="1.8663000000000001"/>
    <n v="4.99"/>
    <n v="14.97"/>
    <n v="3"/>
    <n v="1"/>
    <n v="9.3711000000000002"/>
    <n v="5.5989000000000004"/>
    <x v="76"/>
  </r>
  <r>
    <d v="2004-08-05T00:00:00"/>
    <s v="SO73115"/>
    <n v="478"/>
    <n v="20575"/>
    <n v="10"/>
    <n v="3"/>
    <n v="3"/>
    <x v="88"/>
    <x v="5"/>
    <n v="3.7363"/>
    <n v="9.99"/>
    <n v="29.97"/>
    <n v="3"/>
    <n v="1"/>
    <n v="18.761099999999999"/>
    <n v="11.2089"/>
    <x v="42"/>
  </r>
  <r>
    <d v="2004-11-05T00:00:00"/>
    <s v="SO73321"/>
    <n v="223"/>
    <n v="21293"/>
    <n v="4"/>
    <n v="3"/>
    <n v="3"/>
    <x v="87"/>
    <x v="1"/>
    <n v="5.7051999999999996"/>
    <n v="8.6441999999999997"/>
    <n v="25.932600000000001"/>
    <n v="3"/>
    <n v="1"/>
    <n v="8.8170000000000002"/>
    <n v="17.115600000000001"/>
    <x v="34"/>
  </r>
  <r>
    <d v="2004-03-06T00:00:00"/>
    <s v="SO73354"/>
    <n v="485"/>
    <n v="25950"/>
    <n v="1"/>
    <n v="3"/>
    <n v="3"/>
    <x v="96"/>
    <x v="2"/>
    <n v="8.2204999999999995"/>
    <n v="21.98"/>
    <n v="65.94"/>
    <n v="3"/>
    <n v="1"/>
    <n v="41.278500000000001"/>
    <n v="24.661499999999997"/>
    <x v="16"/>
  </r>
  <r>
    <d v="2004-02-04T00:00:00"/>
    <s v="SO73492"/>
    <n v="529"/>
    <n v="19387"/>
    <n v="8"/>
    <n v="3"/>
    <n v="3"/>
    <x v="75"/>
    <x v="4"/>
    <n v="1.4923"/>
    <n v="3.99"/>
    <n v="11.97"/>
    <n v="3"/>
    <n v="1"/>
    <n v="7.493100000000001"/>
    <n v="4.4768999999999997"/>
    <x v="74"/>
  </r>
  <r>
    <d v="2004-01-05T00:00:00"/>
    <s v="SO73630"/>
    <n v="462"/>
    <n v="19313"/>
    <n v="7"/>
    <n v="3"/>
    <n v="3"/>
    <x v="90"/>
    <x v="6"/>
    <n v="9.7135999999999996"/>
    <n v="23.548100000000002"/>
    <n v="70.644300000000001"/>
    <n v="3"/>
    <n v="1"/>
    <n v="41.503500000000003"/>
    <n v="29.140799999999999"/>
    <x v="96"/>
  </r>
  <r>
    <d v="2004-09-06T00:00:00"/>
    <s v="SO73642"/>
    <n v="529"/>
    <n v="22958"/>
    <n v="9"/>
    <n v="3"/>
    <n v="3"/>
    <x v="102"/>
    <x v="0"/>
    <n v="1.4923"/>
    <n v="3.99"/>
    <n v="11.97"/>
    <n v="3"/>
    <n v="1"/>
    <n v="7.493100000000001"/>
    <n v="4.4768999999999997"/>
    <x v="74"/>
  </r>
  <r>
    <d v="2004-03-04T00:00:00"/>
    <s v="SO73731"/>
    <n v="538"/>
    <n v="26775"/>
    <n v="4"/>
    <n v="3"/>
    <n v="3"/>
    <x v="74"/>
    <x v="1"/>
    <n v="8.0373000000000001"/>
    <n v="21.49"/>
    <n v="64.47"/>
    <n v="3"/>
    <n v="1"/>
    <n v="40.3581"/>
    <n v="24.111899999999999"/>
    <x v="75"/>
  </r>
  <r>
    <d v="2004-01-03T00:00:00"/>
    <s v="SO73932"/>
    <n v="529"/>
    <n v="19146"/>
    <n v="4"/>
    <n v="3"/>
    <n v="3"/>
    <x v="65"/>
    <x v="1"/>
    <n v="1.4923"/>
    <n v="3.99"/>
    <n v="11.97"/>
    <n v="3"/>
    <n v="1"/>
    <n v="7.493100000000001"/>
    <n v="4.4768999999999997"/>
    <x v="74"/>
  </r>
  <r>
    <d v="2004-11-03T00:00:00"/>
    <s v="SO74127"/>
    <n v="478"/>
    <n v="13735"/>
    <n v="1"/>
    <n v="3"/>
    <n v="3"/>
    <x v="66"/>
    <x v="2"/>
    <n v="3.7363"/>
    <n v="9.99"/>
    <n v="29.97"/>
    <n v="3"/>
    <n v="1"/>
    <n v="18.761099999999999"/>
    <n v="11.2089"/>
    <x v="42"/>
  </r>
  <r>
    <d v="2004-12-03T00:00:00"/>
    <s v="SO74111"/>
    <n v="480"/>
    <n v="26009"/>
    <n v="4"/>
    <n v="3"/>
    <n v="3"/>
    <x v="72"/>
    <x v="1"/>
    <n v="0.85650000000000004"/>
    <n v="2.29"/>
    <n v="6.87"/>
    <n v="3"/>
    <n v="1"/>
    <n v="4.3004999999999995"/>
    <n v="2.5695000000000001"/>
    <x v="43"/>
  </r>
  <r>
    <d v="2003-03-12T00:00:00"/>
    <s v="SO61416"/>
    <n v="477"/>
    <n v="17184"/>
    <n v="8"/>
    <n v="3"/>
    <n v="3"/>
    <x v="38"/>
    <x v="4"/>
    <n v="1.8663000000000001"/>
    <n v="4.99"/>
    <n v="14.97"/>
    <n v="3"/>
    <n v="1"/>
    <n v="9.3711000000000002"/>
    <n v="5.5989000000000004"/>
    <x v="36"/>
  </r>
  <r>
    <d v="2003-08-09T00:00:00"/>
    <s v="SO61547"/>
    <n v="477"/>
    <n v="17902"/>
    <n v="8"/>
    <n v="3"/>
    <n v="3"/>
    <x v="105"/>
    <x v="4"/>
    <n v="1.8663000000000001"/>
    <n v="4.99"/>
    <n v="14.97"/>
    <n v="3"/>
    <n v="1"/>
    <n v="9.3711000000000002"/>
    <n v="5.5989000000000004"/>
    <x v="36"/>
  </r>
  <r>
    <d v="2003-10-12T00:00:00"/>
    <s v="SO61836"/>
    <n v="477"/>
    <n v="19730"/>
    <n v="4"/>
    <n v="3"/>
    <n v="1"/>
    <x v="14"/>
    <x v="1"/>
    <n v="1.8663000000000001"/>
    <n v="4.99"/>
    <n v="4.99"/>
    <n v="1"/>
    <n v="1"/>
    <n v="3.1237000000000004"/>
    <n v="1.8663000000000001"/>
    <x v="36"/>
  </r>
  <r>
    <d v="2003-01-12T00:00:00"/>
    <s v="SO62624"/>
    <n v="477"/>
    <n v="13590"/>
    <n v="10"/>
    <n v="3"/>
    <n v="1"/>
    <x v="17"/>
    <x v="5"/>
    <n v="1.8663000000000001"/>
    <n v="4.99"/>
    <n v="4.99"/>
    <n v="1"/>
    <n v="1"/>
    <n v="3.1237000000000004"/>
    <n v="1.8663000000000001"/>
    <x v="36"/>
  </r>
  <r>
    <d v="2003-09-12T00:00:00"/>
    <s v="SO62702"/>
    <n v="477"/>
    <n v="13405"/>
    <n v="7"/>
    <n v="3"/>
    <n v="3"/>
    <x v="7"/>
    <x v="6"/>
    <n v="1.8663000000000001"/>
    <n v="4.99"/>
    <n v="14.97"/>
    <n v="3"/>
    <n v="1"/>
    <n v="9.3711000000000002"/>
    <n v="5.5989000000000004"/>
    <x v="36"/>
  </r>
  <r>
    <d v="2003-03-12T00:00:00"/>
    <s v="SO62853"/>
    <n v="477"/>
    <n v="22118"/>
    <n v="6"/>
    <n v="3"/>
    <n v="3"/>
    <x v="38"/>
    <x v="3"/>
    <n v="1.8663000000000001"/>
    <n v="4.99"/>
    <n v="14.97"/>
    <n v="3"/>
    <n v="1"/>
    <n v="9.3711000000000002"/>
    <n v="5.5989000000000004"/>
    <x v="36"/>
  </r>
  <r>
    <d v="2004-10-01T00:00:00"/>
    <s v="SO63533"/>
    <n v="477"/>
    <n v="12755"/>
    <n v="4"/>
    <n v="3"/>
    <n v="1"/>
    <x v="40"/>
    <x v="1"/>
    <n v="1.8663000000000001"/>
    <n v="4.99"/>
    <n v="4.99"/>
    <n v="1"/>
    <n v="1"/>
    <n v="3.1237000000000004"/>
    <n v="1.8663000000000001"/>
    <x v="36"/>
  </r>
  <r>
    <d v="2004-10-01T00:00:00"/>
    <s v="SO63800"/>
    <n v="477"/>
    <n v="13971"/>
    <n v="9"/>
    <n v="3"/>
    <n v="1"/>
    <x v="40"/>
    <x v="0"/>
    <n v="1.8663000000000001"/>
    <n v="4.99"/>
    <n v="4.99"/>
    <n v="1"/>
    <n v="1"/>
    <n v="3.1237000000000004"/>
    <n v="1.8663000000000001"/>
    <x v="36"/>
  </r>
  <r>
    <d v="2003-04-12T00:00:00"/>
    <s v="SO63865"/>
    <n v="477"/>
    <n v="27582"/>
    <n v="9"/>
    <n v="3"/>
    <n v="3"/>
    <x v="26"/>
    <x v="0"/>
    <n v="1.8663000000000001"/>
    <n v="4.99"/>
    <n v="14.97"/>
    <n v="3"/>
    <n v="1"/>
    <n v="9.3711000000000002"/>
    <n v="5.5989000000000004"/>
    <x v="36"/>
  </r>
  <r>
    <d v="2003-12-11T00:00:00"/>
    <s v="SO64053"/>
    <n v="477"/>
    <n v="23996"/>
    <n v="9"/>
    <n v="3"/>
    <n v="1"/>
    <x v="27"/>
    <x v="0"/>
    <n v="1.8663000000000001"/>
    <n v="4.99"/>
    <n v="4.99"/>
    <n v="1"/>
    <n v="1"/>
    <n v="3.1237000000000004"/>
    <n v="1.8663000000000001"/>
    <x v="36"/>
  </r>
  <r>
    <d v="2004-06-01T00:00:00"/>
    <s v="SO64370"/>
    <n v="477"/>
    <n v="23358"/>
    <n v="4"/>
    <n v="3"/>
    <n v="3"/>
    <x v="46"/>
    <x v="1"/>
    <n v="1.8663000000000001"/>
    <n v="4.99"/>
    <n v="14.97"/>
    <n v="3"/>
    <n v="1"/>
    <n v="9.3711000000000002"/>
    <n v="5.5989000000000004"/>
    <x v="36"/>
  </r>
  <r>
    <d v="2003-03-12T00:00:00"/>
    <s v="SO64448"/>
    <n v="477"/>
    <n v="27125"/>
    <n v="10"/>
    <n v="3"/>
    <n v="1"/>
    <x v="38"/>
    <x v="5"/>
    <n v="1.8663000000000001"/>
    <n v="4.99"/>
    <n v="4.99"/>
    <n v="1"/>
    <n v="1"/>
    <n v="3.1237000000000004"/>
    <n v="1.8663000000000001"/>
    <x v="36"/>
  </r>
  <r>
    <d v="2003-05-12T00:00:00"/>
    <s v="SO64836"/>
    <n v="477"/>
    <n v="19739"/>
    <n v="4"/>
    <n v="3"/>
    <n v="1"/>
    <x v="6"/>
    <x v="1"/>
    <n v="1.8663000000000001"/>
    <n v="4.99"/>
    <n v="4.99"/>
    <n v="1"/>
    <n v="1"/>
    <n v="3.1237000000000004"/>
    <n v="1.8663000000000001"/>
    <x v="36"/>
  </r>
  <r>
    <d v="2003-03-11T00:00:00"/>
    <s v="SO64897"/>
    <n v="477"/>
    <n v="16206"/>
    <n v="8"/>
    <n v="3"/>
    <n v="1"/>
    <x v="19"/>
    <x v="4"/>
    <n v="1.8663000000000001"/>
    <n v="4.99"/>
    <n v="4.99"/>
    <n v="1"/>
    <n v="1"/>
    <n v="3.1237000000000004"/>
    <n v="1.8663000000000001"/>
    <x v="36"/>
  </r>
  <r>
    <d v="2004-11-02T00:00:00"/>
    <s v="SO65570"/>
    <n v="477"/>
    <n v="13847"/>
    <n v="10"/>
    <n v="3"/>
    <n v="1"/>
    <x v="57"/>
    <x v="5"/>
    <n v="1.8663000000000001"/>
    <n v="4.99"/>
    <n v="4.99"/>
    <n v="1"/>
    <n v="1"/>
    <n v="3.1237000000000004"/>
    <n v="1.8663000000000001"/>
    <x v="36"/>
  </r>
  <r>
    <d v="2004-01-01T00:00:00"/>
    <s v="SO65638"/>
    <n v="477"/>
    <n v="21102"/>
    <n v="8"/>
    <n v="3"/>
    <n v="3"/>
    <x v="36"/>
    <x v="4"/>
    <n v="1.8663000000000001"/>
    <n v="4.99"/>
    <n v="14.97"/>
    <n v="3"/>
    <n v="1"/>
    <n v="9.3711000000000002"/>
    <n v="5.5989000000000004"/>
    <x v="36"/>
  </r>
  <r>
    <d v="2004-06-02T00:00:00"/>
    <s v="SO65724"/>
    <n v="477"/>
    <n v="17037"/>
    <n v="6"/>
    <n v="3"/>
    <n v="1"/>
    <x v="52"/>
    <x v="3"/>
    <n v="1.8663000000000001"/>
    <n v="4.99"/>
    <n v="4.99"/>
    <n v="1"/>
    <n v="1"/>
    <n v="3.1237000000000004"/>
    <n v="1.8663000000000001"/>
    <x v="36"/>
  </r>
  <r>
    <d v="2004-07-01T00:00:00"/>
    <s v="SO66031"/>
    <n v="477"/>
    <n v="16475"/>
    <n v="8"/>
    <n v="3"/>
    <n v="1"/>
    <x v="48"/>
    <x v="4"/>
    <n v="1.8663000000000001"/>
    <n v="4.99"/>
    <n v="4.99"/>
    <n v="1"/>
    <n v="1"/>
    <n v="3.1237000000000004"/>
    <n v="1.8663000000000001"/>
    <x v="36"/>
  </r>
  <r>
    <d v="2004-09-02T00:00:00"/>
    <s v="SO66138"/>
    <n v="477"/>
    <n v="13994"/>
    <n v="9"/>
    <n v="3"/>
    <n v="1"/>
    <x v="55"/>
    <x v="0"/>
    <n v="1.8663000000000001"/>
    <n v="4.99"/>
    <n v="4.99"/>
    <n v="1"/>
    <n v="1"/>
    <n v="3.1237000000000004"/>
    <n v="1.8663000000000001"/>
    <x v="36"/>
  </r>
  <r>
    <d v="2004-10-01T00:00:00"/>
    <s v="SO66354"/>
    <n v="477"/>
    <n v="15954"/>
    <n v="4"/>
    <n v="3"/>
    <n v="1"/>
    <x v="40"/>
    <x v="1"/>
    <n v="1.8663000000000001"/>
    <n v="4.99"/>
    <n v="4.99"/>
    <n v="1"/>
    <n v="1"/>
    <n v="3.1237000000000004"/>
    <n v="1.8663000000000001"/>
    <x v="36"/>
  </r>
  <r>
    <d v="2004-08-01T00:00:00"/>
    <s v="SO66566"/>
    <n v="477"/>
    <n v="12680"/>
    <n v="9"/>
    <n v="3"/>
    <n v="3"/>
    <x v="45"/>
    <x v="0"/>
    <n v="1.8663000000000001"/>
    <n v="4.99"/>
    <n v="14.97"/>
    <n v="3"/>
    <n v="1"/>
    <n v="9.3711000000000002"/>
    <n v="5.5989000000000004"/>
    <x v="36"/>
  </r>
  <r>
    <d v="2004-05-01T00:00:00"/>
    <s v="SO66548"/>
    <n v="477"/>
    <n v="21559"/>
    <n v="9"/>
    <n v="3"/>
    <n v="1"/>
    <x v="35"/>
    <x v="0"/>
    <n v="1.8663000000000001"/>
    <n v="4.99"/>
    <n v="4.99"/>
    <n v="1"/>
    <n v="1"/>
    <n v="3.1237000000000004"/>
    <n v="1.8663000000000001"/>
    <x v="36"/>
  </r>
  <r>
    <d v="2004-07-03T00:00:00"/>
    <s v="SO66763"/>
    <n v="477"/>
    <n v="22649"/>
    <n v="7"/>
    <n v="3"/>
    <n v="1"/>
    <x v="69"/>
    <x v="6"/>
    <n v="1.8663000000000001"/>
    <n v="4.99"/>
    <n v="4.99"/>
    <n v="1"/>
    <n v="1"/>
    <n v="3.1237000000000004"/>
    <n v="1.8663000000000001"/>
    <x v="36"/>
  </r>
  <r>
    <d v="2003-06-12T00:00:00"/>
    <s v="SO67237"/>
    <n v="477"/>
    <n v="16093"/>
    <n v="4"/>
    <n v="3"/>
    <n v="1"/>
    <x v="13"/>
    <x v="1"/>
    <n v="1.8663000000000001"/>
    <n v="4.99"/>
    <n v="4.99"/>
    <n v="1"/>
    <n v="1"/>
    <n v="3.1237000000000004"/>
    <n v="1.8663000000000001"/>
    <x v="36"/>
  </r>
  <r>
    <d v="2004-08-02T00:00:00"/>
    <s v="SO67411"/>
    <n v="477"/>
    <n v="24716"/>
    <n v="8"/>
    <n v="3"/>
    <n v="1"/>
    <x v="50"/>
    <x v="4"/>
    <n v="1.8663000000000001"/>
    <n v="4.99"/>
    <n v="4.99"/>
    <n v="1"/>
    <n v="1"/>
    <n v="3.1237000000000004"/>
    <n v="1.8663000000000001"/>
    <x v="36"/>
  </r>
  <r>
    <d v="2004-08-02T00:00:00"/>
    <s v="SO67390"/>
    <n v="477"/>
    <n v="15135"/>
    <n v="9"/>
    <n v="3"/>
    <n v="1"/>
    <x v="50"/>
    <x v="0"/>
    <n v="1.8663000000000001"/>
    <n v="4.99"/>
    <n v="4.99"/>
    <n v="1"/>
    <n v="1"/>
    <n v="3.1237000000000004"/>
    <n v="1.8663000000000001"/>
    <x v="36"/>
  </r>
  <r>
    <d v="2004-06-01T00:00:00"/>
    <s v="SO67385"/>
    <n v="477"/>
    <n v="16126"/>
    <n v="4"/>
    <n v="3"/>
    <n v="3"/>
    <x v="46"/>
    <x v="1"/>
    <n v="1.8663000000000001"/>
    <n v="4.99"/>
    <n v="14.97"/>
    <n v="3"/>
    <n v="1"/>
    <n v="9.3711000000000002"/>
    <n v="5.5989000000000004"/>
    <x v="36"/>
  </r>
  <r>
    <d v="2004-02-03T00:00:00"/>
    <s v="SO67458"/>
    <n v="477"/>
    <n v="16785"/>
    <n v="1"/>
    <n v="3"/>
    <n v="3"/>
    <x v="60"/>
    <x v="2"/>
    <n v="1.8663000000000001"/>
    <n v="4.99"/>
    <n v="14.97"/>
    <n v="3"/>
    <n v="1"/>
    <n v="9.3711000000000002"/>
    <n v="5.5989000000000004"/>
    <x v="36"/>
  </r>
  <r>
    <d v="2004-04-03T00:00:00"/>
    <s v="SO67456"/>
    <n v="477"/>
    <n v="13064"/>
    <n v="1"/>
    <n v="3"/>
    <n v="3"/>
    <x v="67"/>
    <x v="2"/>
    <n v="1.8663000000000001"/>
    <n v="4.99"/>
    <n v="14.97"/>
    <n v="3"/>
    <n v="1"/>
    <n v="9.3711000000000002"/>
    <n v="5.5989000000000004"/>
    <x v="36"/>
  </r>
  <r>
    <d v="2004-07-03T00:00:00"/>
    <s v="SO67540"/>
    <n v="477"/>
    <n v="17385"/>
    <n v="6"/>
    <n v="3"/>
    <n v="3"/>
    <x v="69"/>
    <x v="3"/>
    <n v="1.8663000000000001"/>
    <n v="4.99"/>
    <n v="14.97"/>
    <n v="3"/>
    <n v="1"/>
    <n v="9.3711000000000002"/>
    <n v="5.5989000000000004"/>
    <x v="36"/>
  </r>
  <r>
    <d v="2004-07-01T00:00:00"/>
    <s v="SO67566"/>
    <n v="477"/>
    <n v="23340"/>
    <n v="4"/>
    <n v="3"/>
    <n v="1"/>
    <x v="48"/>
    <x v="1"/>
    <n v="1.8663000000000001"/>
    <n v="4.99"/>
    <n v="4.99"/>
    <n v="1"/>
    <n v="1"/>
    <n v="3.1237000000000004"/>
    <n v="1.8663000000000001"/>
    <x v="36"/>
  </r>
  <r>
    <d v="2004-11-01T00:00:00"/>
    <s v="SO67811"/>
    <n v="477"/>
    <n v="17723"/>
    <n v="10"/>
    <n v="3"/>
    <n v="3"/>
    <x v="44"/>
    <x v="5"/>
    <n v="1.8663000000000001"/>
    <n v="4.99"/>
    <n v="14.97"/>
    <n v="3"/>
    <n v="1"/>
    <n v="9.3711000000000002"/>
    <n v="5.5989000000000004"/>
    <x v="36"/>
  </r>
  <r>
    <d v="2004-03-01T00:00:00"/>
    <s v="SO67959"/>
    <n v="477"/>
    <n v="15678"/>
    <n v="7"/>
    <n v="3"/>
    <n v="3"/>
    <x v="41"/>
    <x v="6"/>
    <n v="1.8663000000000001"/>
    <n v="4.99"/>
    <n v="14.97"/>
    <n v="3"/>
    <n v="1"/>
    <n v="9.3711000000000002"/>
    <n v="5.5989000000000004"/>
    <x v="36"/>
  </r>
  <r>
    <d v="2004-06-03T00:00:00"/>
    <s v="SO68081"/>
    <n v="477"/>
    <n v="23231"/>
    <n v="7"/>
    <n v="3"/>
    <n v="1"/>
    <x v="68"/>
    <x v="6"/>
    <n v="1.8663000000000001"/>
    <n v="4.99"/>
    <n v="4.99"/>
    <n v="1"/>
    <n v="1"/>
    <n v="3.1237000000000004"/>
    <n v="1.8663000000000001"/>
    <x v="36"/>
  </r>
  <r>
    <d v="2004-10-03T00:00:00"/>
    <s v="SO68073"/>
    <n v="477"/>
    <n v="23453"/>
    <n v="4"/>
    <n v="3"/>
    <n v="3"/>
    <x v="71"/>
    <x v="1"/>
    <n v="1.8663000000000001"/>
    <n v="4.99"/>
    <n v="14.97"/>
    <n v="3"/>
    <n v="1"/>
    <n v="9.3711000000000002"/>
    <n v="5.5989000000000004"/>
    <x v="36"/>
  </r>
  <r>
    <d v="2004-04-03T00:00:00"/>
    <s v="SO68622"/>
    <n v="477"/>
    <n v="25479"/>
    <n v="7"/>
    <n v="3"/>
    <n v="1"/>
    <x v="67"/>
    <x v="6"/>
    <n v="1.8663000000000001"/>
    <n v="4.99"/>
    <n v="4.99"/>
    <n v="1"/>
    <n v="1"/>
    <n v="3.1237000000000004"/>
    <n v="1.8663000000000001"/>
    <x v="36"/>
  </r>
  <r>
    <d v="2004-05-03T00:00:00"/>
    <s v="SO68942"/>
    <n v="477"/>
    <n v="23210"/>
    <n v="4"/>
    <n v="3"/>
    <n v="3"/>
    <x v="62"/>
    <x v="1"/>
    <n v="1.8663000000000001"/>
    <n v="4.99"/>
    <n v="14.97"/>
    <n v="3"/>
    <n v="1"/>
    <n v="9.3711000000000002"/>
    <n v="5.5989000000000004"/>
    <x v="36"/>
  </r>
  <r>
    <d v="2004-02-02T00:00:00"/>
    <s v="SO69155"/>
    <n v="477"/>
    <n v="24706"/>
    <n v="8"/>
    <n v="3"/>
    <n v="3"/>
    <x v="61"/>
    <x v="4"/>
    <n v="1.8663000000000001"/>
    <n v="4.99"/>
    <n v="14.97"/>
    <n v="3"/>
    <n v="1"/>
    <n v="9.3711000000000002"/>
    <n v="5.5989000000000004"/>
    <x v="36"/>
  </r>
  <r>
    <d v="2004-02-02T00:00:00"/>
    <s v="SO69218"/>
    <n v="477"/>
    <n v="16641"/>
    <n v="4"/>
    <n v="3"/>
    <n v="1"/>
    <x v="61"/>
    <x v="1"/>
    <n v="1.8663000000000001"/>
    <n v="4.99"/>
    <n v="4.99"/>
    <n v="1"/>
    <n v="1"/>
    <n v="3.1237000000000004"/>
    <n v="1.8663000000000001"/>
    <x v="36"/>
  </r>
  <r>
    <d v="2004-07-02T00:00:00"/>
    <s v="SO69641"/>
    <n v="477"/>
    <n v="18564"/>
    <n v="4"/>
    <n v="3"/>
    <n v="3"/>
    <x v="53"/>
    <x v="1"/>
    <n v="1.8663000000000001"/>
    <n v="4.99"/>
    <n v="14.97"/>
    <n v="3"/>
    <n v="1"/>
    <n v="9.3711000000000002"/>
    <n v="5.5989000000000004"/>
    <x v="36"/>
  </r>
  <r>
    <d v="2004-12-01T00:00:00"/>
    <s v="SO69853"/>
    <n v="477"/>
    <n v="28063"/>
    <n v="4"/>
    <n v="3"/>
    <n v="3"/>
    <x v="42"/>
    <x v="1"/>
    <n v="1.8663000000000001"/>
    <n v="4.99"/>
    <n v="14.97"/>
    <n v="3"/>
    <n v="1"/>
    <n v="9.3711000000000002"/>
    <n v="5.5989000000000004"/>
    <x v="36"/>
  </r>
  <r>
    <d v="2004-10-02T00:00:00"/>
    <s v="SO69925"/>
    <n v="477"/>
    <n v="25938"/>
    <n v="9"/>
    <n v="3"/>
    <n v="1"/>
    <x v="59"/>
    <x v="0"/>
    <n v="1.8663000000000001"/>
    <n v="4.99"/>
    <n v="4.99"/>
    <n v="1"/>
    <n v="1"/>
    <n v="3.1237000000000004"/>
    <n v="1.8663000000000001"/>
    <x v="36"/>
  </r>
  <r>
    <d v="2004-05-03T00:00:00"/>
    <s v="SO69917"/>
    <n v="477"/>
    <n v="13517"/>
    <n v="10"/>
    <n v="3"/>
    <n v="3"/>
    <x v="62"/>
    <x v="5"/>
    <n v="1.8663000000000001"/>
    <n v="4.99"/>
    <n v="14.97"/>
    <n v="3"/>
    <n v="1"/>
    <n v="9.3711000000000002"/>
    <n v="5.5989000000000004"/>
    <x v="36"/>
  </r>
  <r>
    <d v="2004-04-04T00:00:00"/>
    <s v="SO70226"/>
    <n v="477"/>
    <n v="12585"/>
    <n v="9"/>
    <n v="3"/>
    <n v="1"/>
    <x v="83"/>
    <x v="0"/>
    <n v="1.8663000000000001"/>
    <n v="4.99"/>
    <n v="4.99"/>
    <n v="1"/>
    <n v="1"/>
    <n v="3.1237000000000004"/>
    <n v="1.8663000000000001"/>
    <x v="36"/>
  </r>
  <r>
    <d v="2004-11-02T00:00:00"/>
    <s v="SO70299"/>
    <n v="477"/>
    <n v="11171"/>
    <n v="4"/>
    <n v="3"/>
    <n v="3"/>
    <x v="57"/>
    <x v="1"/>
    <n v="1.8663000000000001"/>
    <n v="4.99"/>
    <n v="14.97"/>
    <n v="3"/>
    <n v="1"/>
    <n v="9.3711000000000002"/>
    <n v="5.5989000000000004"/>
    <x v="36"/>
  </r>
  <r>
    <d v="2004-05-02T00:00:00"/>
    <s v="SO70320"/>
    <n v="477"/>
    <n v="19931"/>
    <n v="8"/>
    <n v="3"/>
    <n v="1"/>
    <x v="51"/>
    <x v="4"/>
    <n v="1.8663000000000001"/>
    <n v="4.99"/>
    <n v="4.99"/>
    <n v="1"/>
    <n v="1"/>
    <n v="3.1237000000000004"/>
    <n v="1.8663000000000001"/>
    <x v="36"/>
  </r>
  <r>
    <d v="2004-11-02T00:00:00"/>
    <s v="SO70915"/>
    <n v="477"/>
    <n v="18961"/>
    <n v="6"/>
    <n v="3"/>
    <n v="3"/>
    <x v="57"/>
    <x v="3"/>
    <n v="1.8663000000000001"/>
    <n v="4.99"/>
    <n v="14.97"/>
    <n v="3"/>
    <n v="1"/>
    <n v="9.3711000000000002"/>
    <n v="5.5989000000000004"/>
    <x v="36"/>
  </r>
  <r>
    <d v="2004-04-03T00:00:00"/>
    <s v="SO71087"/>
    <n v="477"/>
    <n v="13556"/>
    <n v="7"/>
    <n v="3"/>
    <n v="1"/>
    <x v="67"/>
    <x v="6"/>
    <n v="1.8663000000000001"/>
    <n v="4.99"/>
    <n v="4.99"/>
    <n v="1"/>
    <n v="1"/>
    <n v="3.1237000000000004"/>
    <n v="1.8663000000000001"/>
    <x v="36"/>
  </r>
  <r>
    <d v="2004-01-05T00:00:00"/>
    <s v="SO71067"/>
    <n v="477"/>
    <n v="11242"/>
    <n v="7"/>
    <n v="3"/>
    <n v="1"/>
    <x v="90"/>
    <x v="6"/>
    <n v="1.8663000000000001"/>
    <n v="4.99"/>
    <n v="4.99"/>
    <n v="1"/>
    <n v="1"/>
    <n v="3.1237000000000004"/>
    <n v="1.8663000000000001"/>
    <x v="36"/>
  </r>
  <r>
    <d v="2004-11-04T00:00:00"/>
    <s v="SO71193"/>
    <n v="477"/>
    <n v="26422"/>
    <n v="9"/>
    <n v="3"/>
    <n v="1"/>
    <x v="81"/>
    <x v="0"/>
    <n v="1.8663000000000001"/>
    <n v="4.99"/>
    <n v="4.99"/>
    <n v="1"/>
    <n v="1"/>
    <n v="3.1237000000000004"/>
    <n v="1.8663000000000001"/>
    <x v="36"/>
  </r>
  <r>
    <d v="2004-06-03T00:00:00"/>
    <s v="SO71196"/>
    <n v="477"/>
    <n v="18335"/>
    <n v="9"/>
    <n v="3"/>
    <n v="1"/>
    <x v="68"/>
    <x v="0"/>
    <n v="1.8663000000000001"/>
    <n v="4.99"/>
    <n v="4.99"/>
    <n v="1"/>
    <n v="1"/>
    <n v="3.1237000000000004"/>
    <n v="1.8663000000000001"/>
    <x v="36"/>
  </r>
  <r>
    <d v="2004-02-03T00:00:00"/>
    <s v="SO71195"/>
    <n v="477"/>
    <n v="21974"/>
    <n v="9"/>
    <n v="3"/>
    <n v="3"/>
    <x v="60"/>
    <x v="0"/>
    <n v="1.8663000000000001"/>
    <n v="4.99"/>
    <n v="14.97"/>
    <n v="3"/>
    <n v="1"/>
    <n v="9.3711000000000002"/>
    <n v="5.5989000000000004"/>
    <x v="36"/>
  </r>
  <r>
    <d v="2004-08-03T00:00:00"/>
    <s v="SO71276"/>
    <n v="477"/>
    <n v="21660"/>
    <n v="4"/>
    <n v="3"/>
    <n v="1"/>
    <x v="63"/>
    <x v="1"/>
    <n v="1.8663000000000001"/>
    <n v="4.99"/>
    <n v="4.99"/>
    <n v="1"/>
    <n v="1"/>
    <n v="3.1237000000000004"/>
    <n v="1.8663000000000001"/>
    <x v="36"/>
  </r>
  <r>
    <d v="2004-10-02T00:00:00"/>
    <s v="SO71416"/>
    <n v="477"/>
    <n v="13103"/>
    <n v="9"/>
    <n v="3"/>
    <n v="1"/>
    <x v="59"/>
    <x v="0"/>
    <n v="1.8663000000000001"/>
    <n v="4.99"/>
    <n v="4.99"/>
    <n v="1"/>
    <n v="1"/>
    <n v="3.1237000000000004"/>
    <n v="1.8663000000000001"/>
    <x v="36"/>
  </r>
  <r>
    <d v="2004-07-04T00:00:00"/>
    <s v="SO71366"/>
    <n v="477"/>
    <n v="12804"/>
    <n v="7"/>
    <n v="3"/>
    <n v="3"/>
    <x v="98"/>
    <x v="6"/>
    <n v="1.8663000000000001"/>
    <n v="4.99"/>
    <n v="14.97"/>
    <n v="3"/>
    <n v="1"/>
    <n v="9.3711000000000002"/>
    <n v="5.5989000000000004"/>
    <x v="36"/>
  </r>
  <r>
    <d v="2004-10-03T00:00:00"/>
    <s v="SO71420"/>
    <n v="477"/>
    <n v="17861"/>
    <n v="6"/>
    <n v="3"/>
    <n v="1"/>
    <x v="71"/>
    <x v="3"/>
    <n v="1.8663000000000001"/>
    <n v="4.99"/>
    <n v="4.99"/>
    <n v="1"/>
    <n v="1"/>
    <n v="3.1237000000000004"/>
    <n v="1.8663000000000001"/>
    <x v="36"/>
  </r>
  <r>
    <d v="2004-01-03T00:00:00"/>
    <s v="SO71398"/>
    <n v="477"/>
    <n v="17814"/>
    <n v="10"/>
    <n v="3"/>
    <n v="3"/>
    <x v="65"/>
    <x v="5"/>
    <n v="1.8663000000000001"/>
    <n v="4.99"/>
    <n v="14.97"/>
    <n v="3"/>
    <n v="1"/>
    <n v="9.3711000000000002"/>
    <n v="5.5989000000000004"/>
    <x v="36"/>
  </r>
  <r>
    <d v="2004-04-02T00:00:00"/>
    <s v="SO71367"/>
    <n v="477"/>
    <n v="12813"/>
    <n v="8"/>
    <n v="3"/>
    <n v="1"/>
    <x v="56"/>
    <x v="4"/>
    <n v="1.8663000000000001"/>
    <n v="4.99"/>
    <n v="4.99"/>
    <n v="1"/>
    <n v="1"/>
    <n v="3.1237000000000004"/>
    <n v="1.8663000000000001"/>
    <x v="36"/>
  </r>
  <r>
    <d v="2004-03-05T00:00:00"/>
    <s v="SO71465"/>
    <n v="477"/>
    <n v="17362"/>
    <n v="1"/>
    <n v="3"/>
    <n v="1"/>
    <x v="84"/>
    <x v="2"/>
    <n v="1.8663000000000001"/>
    <n v="4.99"/>
    <n v="4.99"/>
    <n v="1"/>
    <n v="1"/>
    <n v="3.1237000000000004"/>
    <n v="1.8663000000000001"/>
    <x v="36"/>
  </r>
  <r>
    <d v="2004-12-04T00:00:00"/>
    <s v="SO71573"/>
    <n v="477"/>
    <n v="14843"/>
    <n v="10"/>
    <n v="3"/>
    <n v="3"/>
    <x v="79"/>
    <x v="5"/>
    <n v="1.8663000000000001"/>
    <n v="4.99"/>
    <n v="14.97"/>
    <n v="3"/>
    <n v="1"/>
    <n v="9.3711000000000002"/>
    <n v="5.5989000000000004"/>
    <x v="36"/>
  </r>
  <r>
    <d v="2004-09-03T00:00:00"/>
    <s v="SO72367"/>
    <n v="477"/>
    <n v="25777"/>
    <n v="7"/>
    <n v="3"/>
    <n v="3"/>
    <x v="70"/>
    <x v="6"/>
    <n v="1.8663000000000001"/>
    <n v="4.99"/>
    <n v="14.97"/>
    <n v="3"/>
    <n v="1"/>
    <n v="9.3711000000000002"/>
    <n v="5.5989000000000004"/>
    <x v="36"/>
  </r>
  <r>
    <d v="2004-08-03T00:00:00"/>
    <s v="SO72568"/>
    <n v="477"/>
    <n v="24388"/>
    <n v="1"/>
    <n v="3"/>
    <n v="1"/>
    <x v="63"/>
    <x v="2"/>
    <n v="1.8663000000000001"/>
    <n v="4.99"/>
    <n v="4.99"/>
    <n v="1"/>
    <n v="1"/>
    <n v="3.1237000000000004"/>
    <n v="1.8663000000000001"/>
    <x v="36"/>
  </r>
  <r>
    <d v="2004-07-04T00:00:00"/>
    <s v="SO72609"/>
    <n v="477"/>
    <n v="20202"/>
    <n v="6"/>
    <n v="3"/>
    <n v="3"/>
    <x v="98"/>
    <x v="3"/>
    <n v="1.8663000000000001"/>
    <n v="4.99"/>
    <n v="14.97"/>
    <n v="3"/>
    <n v="1"/>
    <n v="9.3711000000000002"/>
    <n v="5.5989000000000004"/>
    <x v="36"/>
  </r>
  <r>
    <d v="2004-07-03T00:00:00"/>
    <s v="SO72709"/>
    <n v="477"/>
    <n v="15582"/>
    <n v="9"/>
    <n v="3"/>
    <n v="3"/>
    <x v="69"/>
    <x v="0"/>
    <n v="1.8663000000000001"/>
    <n v="4.99"/>
    <n v="14.97"/>
    <n v="3"/>
    <n v="1"/>
    <n v="9.3711000000000002"/>
    <n v="5.5989000000000004"/>
    <x v="36"/>
  </r>
  <r>
    <d v="2004-01-05T00:00:00"/>
    <s v="SO72840"/>
    <n v="477"/>
    <n v="21100"/>
    <n v="8"/>
    <n v="3"/>
    <n v="3"/>
    <x v="90"/>
    <x v="4"/>
    <n v="1.8663000000000001"/>
    <n v="4.99"/>
    <n v="14.97"/>
    <n v="3"/>
    <n v="1"/>
    <n v="9.3711000000000002"/>
    <n v="5.5989000000000004"/>
    <x v="36"/>
  </r>
  <r>
    <d v="2004-09-05T00:00:00"/>
    <s v="SO72912"/>
    <n v="477"/>
    <n v="13794"/>
    <n v="10"/>
    <n v="3"/>
    <n v="1"/>
    <x v="92"/>
    <x v="5"/>
    <n v="1.8663000000000001"/>
    <n v="4.99"/>
    <n v="4.99"/>
    <n v="1"/>
    <n v="1"/>
    <n v="3.1237000000000004"/>
    <n v="1.8663000000000001"/>
    <x v="36"/>
  </r>
  <r>
    <d v="2004-11-03T00:00:00"/>
    <s v="SO73011"/>
    <n v="477"/>
    <n v="29369"/>
    <n v="10"/>
    <n v="3"/>
    <n v="3"/>
    <x v="66"/>
    <x v="5"/>
    <n v="1.8663000000000001"/>
    <n v="4.99"/>
    <n v="14.97"/>
    <n v="3"/>
    <n v="1"/>
    <n v="9.3711000000000002"/>
    <n v="5.5989000000000004"/>
    <x v="36"/>
  </r>
  <r>
    <d v="2004-12-03T00:00:00"/>
    <s v="SO73042"/>
    <n v="477"/>
    <n v="27951"/>
    <n v="7"/>
    <n v="3"/>
    <n v="3"/>
    <x v="72"/>
    <x v="6"/>
    <n v="1.8663000000000001"/>
    <n v="4.99"/>
    <n v="14.97"/>
    <n v="3"/>
    <n v="1"/>
    <n v="9.3711000000000002"/>
    <n v="5.5989000000000004"/>
    <x v="36"/>
  </r>
  <r>
    <d v="2004-08-05T00:00:00"/>
    <s v="SO73181"/>
    <n v="477"/>
    <n v="26561"/>
    <n v="9"/>
    <n v="3"/>
    <n v="1"/>
    <x v="88"/>
    <x v="0"/>
    <n v="1.8663000000000001"/>
    <n v="4.99"/>
    <n v="4.99"/>
    <n v="1"/>
    <n v="1"/>
    <n v="3.1237000000000004"/>
    <n v="1.8663000000000001"/>
    <x v="36"/>
  </r>
  <r>
    <d v="2004-02-06T00:00:00"/>
    <s v="SO73159"/>
    <n v="477"/>
    <n v="18442"/>
    <n v="1"/>
    <n v="3"/>
    <n v="1"/>
    <x v="95"/>
    <x v="2"/>
    <n v="1.8663000000000001"/>
    <n v="4.99"/>
    <n v="4.99"/>
    <n v="1"/>
    <n v="1"/>
    <n v="3.1237000000000004"/>
    <n v="1.8663000000000001"/>
    <x v="36"/>
  </r>
  <r>
    <d v="2004-07-05T00:00:00"/>
    <s v="SO73315"/>
    <n v="477"/>
    <n v="26644"/>
    <n v="1"/>
    <n v="3"/>
    <n v="1"/>
    <x v="93"/>
    <x v="2"/>
    <n v="1.8663000000000001"/>
    <n v="4.99"/>
    <n v="4.99"/>
    <n v="1"/>
    <n v="1"/>
    <n v="3.1237000000000004"/>
    <n v="1.8663000000000001"/>
    <x v="36"/>
  </r>
  <r>
    <d v="2004-01-03T00:00:00"/>
    <s v="SO73403"/>
    <n v="477"/>
    <n v="21385"/>
    <n v="4"/>
    <n v="3"/>
    <n v="3"/>
    <x v="65"/>
    <x v="1"/>
    <n v="1.8663000000000001"/>
    <n v="4.99"/>
    <n v="14.97"/>
    <n v="3"/>
    <n v="1"/>
    <n v="9.3711000000000002"/>
    <n v="5.5989000000000004"/>
    <x v="36"/>
  </r>
  <r>
    <d v="2004-08-04T00:00:00"/>
    <s v="SO73419"/>
    <n v="477"/>
    <n v="15077"/>
    <n v="10"/>
    <n v="3"/>
    <n v="3"/>
    <x v="76"/>
    <x v="5"/>
    <n v="1.8663000000000001"/>
    <n v="4.99"/>
    <n v="14.97"/>
    <n v="3"/>
    <n v="1"/>
    <n v="9.3711000000000002"/>
    <n v="5.5989000000000004"/>
    <x v="36"/>
  </r>
  <r>
    <d v="2004-11-05T00:00:00"/>
    <s v="SO73762"/>
    <n v="477"/>
    <n v="27590"/>
    <n v="9"/>
    <n v="3"/>
    <n v="3"/>
    <x v="87"/>
    <x v="0"/>
    <n v="1.8663000000000001"/>
    <n v="4.99"/>
    <n v="14.97"/>
    <n v="3"/>
    <n v="1"/>
    <n v="9.3711000000000002"/>
    <n v="5.5989000000000004"/>
    <x v="36"/>
  </r>
  <r>
    <d v="2004-08-05T00:00:00"/>
    <s v="SO74013"/>
    <n v="477"/>
    <n v="21436"/>
    <n v="1"/>
    <n v="3"/>
    <n v="1"/>
    <x v="88"/>
    <x v="2"/>
    <n v="1.8663000000000001"/>
    <n v="4.99"/>
    <n v="4.99"/>
    <n v="1"/>
    <n v="1"/>
    <n v="3.1237000000000004"/>
    <n v="1.8663000000000001"/>
    <x v="36"/>
  </r>
  <r>
    <d v="2004-04-06T00:00:00"/>
    <s v="SO74075"/>
    <n v="477"/>
    <n v="22930"/>
    <n v="9"/>
    <n v="3"/>
    <n v="3"/>
    <x v="97"/>
    <x v="0"/>
    <n v="1.8663000000000001"/>
    <n v="4.99"/>
    <n v="14.97"/>
    <n v="3"/>
    <n v="1"/>
    <n v="9.3711000000000002"/>
    <n v="5.5989000000000004"/>
    <x v="36"/>
  </r>
  <r>
    <d v="2004-04-03T00:00:00"/>
    <s v="SO74140"/>
    <n v="477"/>
    <n v="24757"/>
    <n v="6"/>
    <n v="3"/>
    <n v="3"/>
    <x v="67"/>
    <x v="3"/>
    <n v="1.8663000000000001"/>
    <n v="4.99"/>
    <n v="14.97"/>
    <n v="3"/>
    <n v="1"/>
    <n v="9.3711000000000002"/>
    <n v="5.5989000000000004"/>
    <x v="36"/>
  </r>
  <r>
    <d v="2003-12-10T00:00:00"/>
    <s v="SO61278"/>
    <n v="477"/>
    <n v="22308"/>
    <n v="10"/>
    <n v="3"/>
    <n v="2"/>
    <x v="22"/>
    <x v="5"/>
    <n v="1.8663000000000001"/>
    <n v="4.99"/>
    <n v="9.98"/>
    <n v="2"/>
    <n v="1"/>
    <n v="6.2474000000000007"/>
    <n v="3.7326000000000001"/>
    <x v="36"/>
  </r>
  <r>
    <d v="2003-04-09T00:00:00"/>
    <s v="SO61340"/>
    <n v="477"/>
    <n v="13737"/>
    <n v="4"/>
    <n v="3"/>
    <n v="2"/>
    <x v="104"/>
    <x v="1"/>
    <n v="1.8663000000000001"/>
    <n v="4.99"/>
    <n v="9.98"/>
    <n v="2"/>
    <n v="1"/>
    <n v="6.2474000000000007"/>
    <n v="3.7326000000000001"/>
    <x v="36"/>
  </r>
  <r>
    <d v="2003-10-10T00:00:00"/>
    <s v="SO61426"/>
    <n v="477"/>
    <n v="27500"/>
    <n v="9"/>
    <n v="3"/>
    <n v="2"/>
    <x v="28"/>
    <x v="0"/>
    <n v="1.8663000000000001"/>
    <n v="4.99"/>
    <n v="9.98"/>
    <n v="2"/>
    <n v="1"/>
    <n v="6.2474000000000007"/>
    <n v="3.7326000000000001"/>
    <x v="36"/>
  </r>
  <r>
    <d v="2003-09-09T00:00:00"/>
    <s v="SO61436"/>
    <n v="477"/>
    <n v="16016"/>
    <n v="9"/>
    <n v="3"/>
    <n v="2"/>
    <x v="114"/>
    <x v="0"/>
    <n v="1.8663000000000001"/>
    <n v="4.99"/>
    <n v="9.98"/>
    <n v="2"/>
    <n v="1"/>
    <n v="6.2474000000000007"/>
    <n v="3.7326000000000001"/>
    <x v="36"/>
  </r>
  <r>
    <d v="2003-01-11T00:00:00"/>
    <s v="SO61531"/>
    <n v="477"/>
    <n v="18476"/>
    <n v="4"/>
    <n v="3"/>
    <n v="2"/>
    <x v="30"/>
    <x v="1"/>
    <n v="1.8663000000000001"/>
    <n v="4.99"/>
    <n v="9.98"/>
    <n v="2"/>
    <n v="1"/>
    <n v="6.2474000000000007"/>
    <n v="3.7326000000000001"/>
    <x v="36"/>
  </r>
  <r>
    <d v="2003-03-11T00:00:00"/>
    <s v="SO61716"/>
    <n v="477"/>
    <n v="26975"/>
    <n v="7"/>
    <n v="3"/>
    <n v="2"/>
    <x v="19"/>
    <x v="6"/>
    <n v="1.8663000000000001"/>
    <n v="4.99"/>
    <n v="9.98"/>
    <n v="2"/>
    <n v="1"/>
    <n v="6.2474000000000007"/>
    <n v="3.7326000000000001"/>
    <x v="36"/>
  </r>
  <r>
    <d v="2003-09-11T00:00:00"/>
    <s v="SO61773"/>
    <n v="477"/>
    <n v="20448"/>
    <n v="9"/>
    <n v="3"/>
    <n v="2"/>
    <x v="16"/>
    <x v="0"/>
    <n v="1.8663000000000001"/>
    <n v="4.99"/>
    <n v="9.98"/>
    <n v="2"/>
    <n v="1"/>
    <n v="6.2474000000000007"/>
    <n v="3.7326000000000001"/>
    <x v="36"/>
  </r>
  <r>
    <d v="2003-09-12T00:00:00"/>
    <s v="SO61852"/>
    <n v="477"/>
    <n v="17559"/>
    <n v="4"/>
    <n v="3"/>
    <n v="2"/>
    <x v="7"/>
    <x v="1"/>
    <n v="1.8663000000000001"/>
    <n v="4.99"/>
    <n v="9.98"/>
    <n v="2"/>
    <n v="1"/>
    <n v="6.2474000000000007"/>
    <n v="3.7326000000000001"/>
    <x v="36"/>
  </r>
  <r>
    <d v="2003-12-10T00:00:00"/>
    <s v="SO61908"/>
    <n v="477"/>
    <n v="17353"/>
    <n v="9"/>
    <n v="3"/>
    <n v="2"/>
    <x v="22"/>
    <x v="0"/>
    <n v="1.8663000000000001"/>
    <n v="4.99"/>
    <n v="9.98"/>
    <n v="2"/>
    <n v="1"/>
    <n v="6.2474000000000007"/>
    <n v="3.7326000000000001"/>
    <x v="36"/>
  </r>
  <r>
    <d v="2003-10-10T00:00:00"/>
    <s v="SO61920"/>
    <n v="477"/>
    <n v="11766"/>
    <n v="9"/>
    <n v="3"/>
    <n v="2"/>
    <x v="28"/>
    <x v="0"/>
    <n v="1.8663000000000001"/>
    <n v="4.99"/>
    <n v="9.98"/>
    <n v="2"/>
    <n v="1"/>
    <n v="6.2474000000000007"/>
    <n v="3.7326000000000001"/>
    <x v="36"/>
  </r>
  <r>
    <d v="2003-02-12T00:00:00"/>
    <s v="SO61957"/>
    <n v="477"/>
    <n v="20614"/>
    <n v="9"/>
    <n v="3"/>
    <n v="2"/>
    <x v="8"/>
    <x v="0"/>
    <n v="1.8663000000000001"/>
    <n v="4.99"/>
    <n v="9.98"/>
    <n v="2"/>
    <n v="1"/>
    <n v="6.2474000000000007"/>
    <n v="3.7326000000000001"/>
    <x v="36"/>
  </r>
  <r>
    <d v="2003-06-11T00:00:00"/>
    <s v="SO61970"/>
    <n v="477"/>
    <n v="27877"/>
    <n v="9"/>
    <n v="3"/>
    <n v="2"/>
    <x v="4"/>
    <x v="0"/>
    <n v="1.8663000000000001"/>
    <n v="4.99"/>
    <n v="9.98"/>
    <n v="2"/>
    <n v="1"/>
    <n v="6.2474000000000007"/>
    <n v="3.7326000000000001"/>
    <x v="36"/>
  </r>
  <r>
    <d v="2003-06-12T00:00:00"/>
    <s v="SO62003"/>
    <n v="477"/>
    <n v="14485"/>
    <n v="4"/>
    <n v="3"/>
    <n v="2"/>
    <x v="13"/>
    <x v="1"/>
    <n v="1.8663000000000001"/>
    <n v="4.99"/>
    <n v="9.98"/>
    <n v="2"/>
    <n v="1"/>
    <n v="6.2474000000000007"/>
    <n v="3.7326000000000001"/>
    <x v="36"/>
  </r>
  <r>
    <d v="2003-02-11T00:00:00"/>
    <s v="SO62129"/>
    <n v="477"/>
    <n v="15986"/>
    <n v="4"/>
    <n v="3"/>
    <n v="2"/>
    <x v="23"/>
    <x v="1"/>
    <n v="1.8663000000000001"/>
    <n v="4.99"/>
    <n v="9.98"/>
    <n v="2"/>
    <n v="1"/>
    <n v="6.2474000000000007"/>
    <n v="3.7326000000000001"/>
    <x v="36"/>
  </r>
  <r>
    <d v="2003-02-10T00:00:00"/>
    <s v="SO62155"/>
    <n v="477"/>
    <n v="14308"/>
    <n v="9"/>
    <n v="3"/>
    <n v="2"/>
    <x v="20"/>
    <x v="0"/>
    <n v="1.8663000000000001"/>
    <n v="4.99"/>
    <n v="9.98"/>
    <n v="2"/>
    <n v="1"/>
    <n v="6.2474000000000007"/>
    <n v="3.7326000000000001"/>
    <x v="36"/>
  </r>
  <r>
    <d v="2003-03-11T00:00:00"/>
    <s v="SO62229"/>
    <n v="477"/>
    <n v="23226"/>
    <n v="8"/>
    <n v="3"/>
    <n v="2"/>
    <x v="19"/>
    <x v="4"/>
    <n v="1.8663000000000001"/>
    <n v="4.99"/>
    <n v="9.98"/>
    <n v="2"/>
    <n v="1"/>
    <n v="6.2474000000000007"/>
    <n v="3.7326000000000001"/>
    <x v="36"/>
  </r>
  <r>
    <d v="2003-12-11T00:00:00"/>
    <s v="SO62340"/>
    <n v="477"/>
    <n v="22711"/>
    <n v="8"/>
    <n v="3"/>
    <n v="2"/>
    <x v="27"/>
    <x v="4"/>
    <n v="1.8663000000000001"/>
    <n v="4.99"/>
    <n v="9.98"/>
    <n v="2"/>
    <n v="1"/>
    <n v="6.2474000000000007"/>
    <n v="3.7326000000000001"/>
    <x v="36"/>
  </r>
  <r>
    <d v="2003-05-11T00:00:00"/>
    <s v="SO62466"/>
    <n v="477"/>
    <n v="26962"/>
    <n v="10"/>
    <n v="3"/>
    <n v="2"/>
    <x v="39"/>
    <x v="5"/>
    <n v="1.8663000000000001"/>
    <n v="4.99"/>
    <n v="9.98"/>
    <n v="2"/>
    <n v="1"/>
    <n v="6.2474000000000007"/>
    <n v="3.7326000000000001"/>
    <x v="36"/>
  </r>
  <r>
    <d v="2003-06-11T00:00:00"/>
    <s v="SO62410"/>
    <n v="477"/>
    <n v="15106"/>
    <n v="10"/>
    <n v="3"/>
    <n v="2"/>
    <x v="4"/>
    <x v="5"/>
    <n v="1.8663000000000001"/>
    <n v="4.99"/>
    <n v="9.98"/>
    <n v="2"/>
    <n v="1"/>
    <n v="6.2474000000000007"/>
    <n v="3.7326000000000001"/>
    <x v="36"/>
  </r>
  <r>
    <d v="2003-09-11T00:00:00"/>
    <s v="SO62510"/>
    <n v="477"/>
    <n v="16751"/>
    <n v="1"/>
    <n v="3"/>
    <n v="2"/>
    <x v="16"/>
    <x v="2"/>
    <n v="1.8663000000000001"/>
    <n v="4.99"/>
    <n v="9.98"/>
    <n v="2"/>
    <n v="1"/>
    <n v="6.2474000000000007"/>
    <n v="3.7326000000000001"/>
    <x v="36"/>
  </r>
  <r>
    <d v="2003-06-11T00:00:00"/>
    <s v="SO62642"/>
    <n v="477"/>
    <n v="15691"/>
    <n v="10"/>
    <n v="3"/>
    <n v="2"/>
    <x v="4"/>
    <x v="5"/>
    <n v="1.8663000000000001"/>
    <n v="4.99"/>
    <n v="9.98"/>
    <n v="2"/>
    <n v="1"/>
    <n v="6.2474000000000007"/>
    <n v="3.7326000000000001"/>
    <x v="36"/>
  </r>
  <r>
    <d v="2004-02-01T00:00:00"/>
    <s v="SO62746"/>
    <n v="477"/>
    <n v="19884"/>
    <n v="6"/>
    <n v="3"/>
    <n v="2"/>
    <x v="43"/>
    <x v="3"/>
    <n v="1.8663000000000001"/>
    <n v="4.99"/>
    <n v="9.98"/>
    <n v="2"/>
    <n v="1"/>
    <n v="6.2474000000000007"/>
    <n v="3.7326000000000001"/>
    <x v="36"/>
  </r>
  <r>
    <d v="2004-09-01T00:00:00"/>
    <s v="SO62745"/>
    <n v="477"/>
    <n v="16220"/>
    <n v="6"/>
    <n v="3"/>
    <n v="2"/>
    <x v="47"/>
    <x v="3"/>
    <n v="1.8663000000000001"/>
    <n v="4.99"/>
    <n v="9.98"/>
    <n v="2"/>
    <n v="1"/>
    <n v="6.2474000000000007"/>
    <n v="3.7326000000000001"/>
    <x v="36"/>
  </r>
  <r>
    <d v="2003-05-12T00:00:00"/>
    <s v="SO62869"/>
    <n v="477"/>
    <n v="28376"/>
    <n v="8"/>
    <n v="3"/>
    <n v="2"/>
    <x v="6"/>
    <x v="4"/>
    <n v="1.8663000000000001"/>
    <n v="4.99"/>
    <n v="9.98"/>
    <n v="2"/>
    <n v="1"/>
    <n v="6.2474000000000007"/>
    <n v="3.7326000000000001"/>
    <x v="36"/>
  </r>
  <r>
    <d v="2003-05-11T00:00:00"/>
    <s v="SO62857"/>
    <n v="477"/>
    <n v="12027"/>
    <n v="1"/>
    <n v="3"/>
    <n v="2"/>
    <x v="39"/>
    <x v="2"/>
    <n v="1.8663000000000001"/>
    <n v="4.99"/>
    <n v="9.98"/>
    <n v="2"/>
    <n v="1"/>
    <n v="6.2474000000000007"/>
    <n v="3.7326000000000001"/>
    <x v="36"/>
  </r>
  <r>
    <d v="2003-03-10T00:00:00"/>
    <s v="SO62860"/>
    <n v="477"/>
    <n v="20447"/>
    <n v="9"/>
    <n v="3"/>
    <n v="2"/>
    <x v="11"/>
    <x v="0"/>
    <n v="1.8663000000000001"/>
    <n v="4.99"/>
    <n v="9.98"/>
    <n v="2"/>
    <n v="1"/>
    <n v="6.2474000000000007"/>
    <n v="3.7326000000000001"/>
    <x v="36"/>
  </r>
  <r>
    <d v="2003-08-11T00:00:00"/>
    <s v="SO62868"/>
    <n v="477"/>
    <n v="19704"/>
    <n v="6"/>
    <n v="3"/>
    <n v="2"/>
    <x v="15"/>
    <x v="3"/>
    <n v="1.8663000000000001"/>
    <n v="4.99"/>
    <n v="9.98"/>
    <n v="2"/>
    <n v="1"/>
    <n v="6.2474000000000007"/>
    <n v="3.7326000000000001"/>
    <x v="36"/>
  </r>
  <r>
    <d v="2004-12-01T00:00:00"/>
    <s v="SO62923"/>
    <n v="477"/>
    <n v="12110"/>
    <n v="4"/>
    <n v="3"/>
    <n v="2"/>
    <x v="42"/>
    <x v="1"/>
    <n v="1.8663000000000001"/>
    <n v="4.99"/>
    <n v="9.98"/>
    <n v="2"/>
    <n v="1"/>
    <n v="6.2474000000000007"/>
    <n v="3.7326000000000001"/>
    <x v="36"/>
  </r>
  <r>
    <d v="2004-01-01T00:00:00"/>
    <s v="SO62898"/>
    <n v="477"/>
    <n v="22360"/>
    <n v="1"/>
    <n v="3"/>
    <n v="2"/>
    <x v="36"/>
    <x v="2"/>
    <n v="1.8663000000000001"/>
    <n v="4.99"/>
    <n v="9.98"/>
    <n v="2"/>
    <n v="1"/>
    <n v="6.2474000000000007"/>
    <n v="3.7326000000000001"/>
    <x v="36"/>
  </r>
  <r>
    <d v="2004-04-01T00:00:00"/>
    <s v="SO62886"/>
    <n v="477"/>
    <n v="12219"/>
    <n v="7"/>
    <n v="3"/>
    <n v="2"/>
    <x v="33"/>
    <x v="6"/>
    <n v="1.8663000000000001"/>
    <n v="4.99"/>
    <n v="9.98"/>
    <n v="2"/>
    <n v="1"/>
    <n v="6.2474000000000007"/>
    <n v="3.7326000000000001"/>
    <x v="36"/>
  </r>
  <r>
    <d v="2003-07-12T00:00:00"/>
    <s v="SO62996"/>
    <n v="477"/>
    <n v="17497"/>
    <n v="4"/>
    <n v="3"/>
    <n v="2"/>
    <x v="9"/>
    <x v="1"/>
    <n v="1.8663000000000001"/>
    <n v="4.99"/>
    <n v="9.98"/>
    <n v="2"/>
    <n v="1"/>
    <n v="6.2474000000000007"/>
    <n v="3.7326000000000001"/>
    <x v="36"/>
  </r>
  <r>
    <d v="2004-03-01T00:00:00"/>
    <s v="SO62982"/>
    <n v="477"/>
    <n v="14603"/>
    <n v="4"/>
    <n v="3"/>
    <n v="2"/>
    <x v="41"/>
    <x v="1"/>
    <n v="1.8663000000000001"/>
    <n v="4.99"/>
    <n v="9.98"/>
    <n v="2"/>
    <n v="1"/>
    <n v="6.2474000000000007"/>
    <n v="3.7326000000000001"/>
    <x v="36"/>
  </r>
  <r>
    <d v="2003-04-12T00:00:00"/>
    <s v="SO63047"/>
    <n v="477"/>
    <n v="17198"/>
    <n v="8"/>
    <n v="3"/>
    <n v="2"/>
    <x v="26"/>
    <x v="4"/>
    <n v="1.8663000000000001"/>
    <n v="4.99"/>
    <n v="9.98"/>
    <n v="2"/>
    <n v="1"/>
    <n v="6.2474000000000007"/>
    <n v="3.7326000000000001"/>
    <x v="36"/>
  </r>
  <r>
    <d v="2003-05-10T00:00:00"/>
    <s v="SO63352"/>
    <n v="477"/>
    <n v="26091"/>
    <n v="4"/>
    <n v="3"/>
    <n v="2"/>
    <x v="29"/>
    <x v="1"/>
    <n v="1.8663000000000001"/>
    <n v="4.99"/>
    <n v="9.98"/>
    <n v="2"/>
    <n v="1"/>
    <n v="6.2474000000000007"/>
    <n v="3.7326000000000001"/>
    <x v="36"/>
  </r>
  <r>
    <d v="2003-04-11T00:00:00"/>
    <s v="SO63355"/>
    <n v="477"/>
    <n v="23058"/>
    <n v="4"/>
    <n v="3"/>
    <n v="2"/>
    <x v="24"/>
    <x v="1"/>
    <n v="1.8663000000000001"/>
    <n v="4.99"/>
    <n v="9.98"/>
    <n v="2"/>
    <n v="1"/>
    <n v="6.2474000000000007"/>
    <n v="3.7326000000000001"/>
    <x v="36"/>
  </r>
  <r>
    <d v="2003-06-10T00:00:00"/>
    <s v="SO63413"/>
    <n v="477"/>
    <n v="22999"/>
    <n v="4"/>
    <n v="3"/>
    <n v="2"/>
    <x v="1"/>
    <x v="1"/>
    <n v="1.8663000000000001"/>
    <n v="4.99"/>
    <n v="9.98"/>
    <n v="2"/>
    <n v="1"/>
    <n v="6.2474000000000007"/>
    <n v="3.7326000000000001"/>
    <x v="36"/>
  </r>
  <r>
    <d v="2004-04-01T00:00:00"/>
    <s v="SO63408"/>
    <n v="477"/>
    <n v="21169"/>
    <n v="9"/>
    <n v="3"/>
    <n v="2"/>
    <x v="33"/>
    <x v="0"/>
    <n v="1.8663000000000001"/>
    <n v="4.99"/>
    <n v="9.98"/>
    <n v="2"/>
    <n v="1"/>
    <n v="6.2474000000000007"/>
    <n v="3.7326000000000001"/>
    <x v="36"/>
  </r>
  <r>
    <d v="2003-02-12T00:00:00"/>
    <s v="SO63423"/>
    <n v="477"/>
    <n v="11909"/>
    <n v="9"/>
    <n v="3"/>
    <n v="2"/>
    <x v="8"/>
    <x v="0"/>
    <n v="1.8663000000000001"/>
    <n v="4.99"/>
    <n v="9.98"/>
    <n v="2"/>
    <n v="1"/>
    <n v="6.2474000000000007"/>
    <n v="3.7326000000000001"/>
    <x v="36"/>
  </r>
  <r>
    <d v="2003-07-10T00:00:00"/>
    <s v="SO63467"/>
    <n v="477"/>
    <n v="12029"/>
    <n v="4"/>
    <n v="3"/>
    <n v="2"/>
    <x v="25"/>
    <x v="1"/>
    <n v="1.8663000000000001"/>
    <n v="4.99"/>
    <n v="9.98"/>
    <n v="2"/>
    <n v="1"/>
    <n v="6.2474000000000007"/>
    <n v="3.7326000000000001"/>
    <x v="36"/>
  </r>
  <r>
    <d v="2004-03-01T00:00:00"/>
    <s v="SO63682"/>
    <n v="477"/>
    <n v="26487"/>
    <n v="1"/>
    <n v="3"/>
    <n v="2"/>
    <x v="41"/>
    <x v="2"/>
    <n v="1.8663000000000001"/>
    <n v="4.99"/>
    <n v="9.98"/>
    <n v="2"/>
    <n v="1"/>
    <n v="6.2474000000000007"/>
    <n v="3.7326000000000001"/>
    <x v="36"/>
  </r>
  <r>
    <d v="2003-05-11T00:00:00"/>
    <s v="SO63727"/>
    <n v="477"/>
    <n v="16022"/>
    <n v="1"/>
    <n v="3"/>
    <n v="2"/>
    <x v="39"/>
    <x v="2"/>
    <n v="1.8663000000000001"/>
    <n v="4.99"/>
    <n v="9.98"/>
    <n v="2"/>
    <n v="1"/>
    <n v="6.2474000000000007"/>
    <n v="3.7326000000000001"/>
    <x v="36"/>
  </r>
  <r>
    <d v="2004-04-01T00:00:00"/>
    <s v="SO63739"/>
    <n v="477"/>
    <n v="25866"/>
    <n v="1"/>
    <n v="3"/>
    <n v="2"/>
    <x v="33"/>
    <x v="2"/>
    <n v="1.8663000000000001"/>
    <n v="4.99"/>
    <n v="9.98"/>
    <n v="2"/>
    <n v="1"/>
    <n v="6.2474000000000007"/>
    <n v="3.7326000000000001"/>
    <x v="36"/>
  </r>
  <r>
    <d v="2003-12-12T00:00:00"/>
    <s v="SO63796"/>
    <n v="477"/>
    <n v="24004"/>
    <n v="9"/>
    <n v="3"/>
    <n v="2"/>
    <x v="3"/>
    <x v="0"/>
    <n v="1.8663000000000001"/>
    <n v="4.99"/>
    <n v="9.98"/>
    <n v="2"/>
    <n v="1"/>
    <n v="6.2474000000000007"/>
    <n v="3.7326000000000001"/>
    <x v="36"/>
  </r>
  <r>
    <d v="2003-06-11T00:00:00"/>
    <s v="SO63813"/>
    <n v="477"/>
    <n v="17568"/>
    <n v="4"/>
    <n v="3"/>
    <n v="2"/>
    <x v="4"/>
    <x v="1"/>
    <n v="1.8663000000000001"/>
    <n v="4.99"/>
    <n v="9.98"/>
    <n v="2"/>
    <n v="1"/>
    <n v="6.2474000000000007"/>
    <n v="3.7326000000000001"/>
    <x v="36"/>
  </r>
  <r>
    <d v="2003-09-11T00:00:00"/>
    <s v="SO63819"/>
    <n v="477"/>
    <n v="11100"/>
    <n v="9"/>
    <n v="3"/>
    <n v="2"/>
    <x v="16"/>
    <x v="0"/>
    <n v="1.8663000000000001"/>
    <n v="4.99"/>
    <n v="9.98"/>
    <n v="2"/>
    <n v="1"/>
    <n v="6.2474000000000007"/>
    <n v="3.7326000000000001"/>
    <x v="36"/>
  </r>
  <r>
    <d v="2003-09-11T00:00:00"/>
    <s v="SO63812"/>
    <n v="477"/>
    <n v="17660"/>
    <n v="4"/>
    <n v="3"/>
    <n v="2"/>
    <x v="16"/>
    <x v="1"/>
    <n v="1.8663000000000001"/>
    <n v="4.99"/>
    <n v="9.98"/>
    <n v="2"/>
    <n v="1"/>
    <n v="6.2474000000000007"/>
    <n v="3.7326000000000001"/>
    <x v="36"/>
  </r>
  <r>
    <d v="2003-09-11T00:00:00"/>
    <s v="SO63830"/>
    <n v="477"/>
    <n v="17929"/>
    <n v="8"/>
    <n v="3"/>
    <n v="2"/>
    <x v="16"/>
    <x v="4"/>
    <n v="1.8663000000000001"/>
    <n v="4.99"/>
    <n v="9.98"/>
    <n v="2"/>
    <n v="1"/>
    <n v="6.2474000000000007"/>
    <n v="3.7326000000000001"/>
    <x v="36"/>
  </r>
  <r>
    <d v="2003-08-11T00:00:00"/>
    <s v="SO63866"/>
    <n v="477"/>
    <n v="27583"/>
    <n v="9"/>
    <n v="3"/>
    <n v="2"/>
    <x v="15"/>
    <x v="0"/>
    <n v="1.8663000000000001"/>
    <n v="4.99"/>
    <n v="9.98"/>
    <n v="2"/>
    <n v="1"/>
    <n v="6.2474000000000007"/>
    <n v="3.7326000000000001"/>
    <x v="36"/>
  </r>
  <r>
    <d v="2003-04-12T00:00:00"/>
    <s v="SO63861"/>
    <n v="477"/>
    <n v="19740"/>
    <n v="1"/>
    <n v="3"/>
    <n v="2"/>
    <x v="26"/>
    <x v="2"/>
    <n v="1.8663000000000001"/>
    <n v="4.99"/>
    <n v="9.98"/>
    <n v="2"/>
    <n v="1"/>
    <n v="6.2474000000000007"/>
    <n v="3.7326000000000001"/>
    <x v="36"/>
  </r>
  <r>
    <d v="2004-01-01T00:00:00"/>
    <s v="SO63968"/>
    <n v="477"/>
    <n v="21745"/>
    <n v="6"/>
    <n v="3"/>
    <n v="2"/>
    <x v="36"/>
    <x v="3"/>
    <n v="1.8663000000000001"/>
    <n v="4.99"/>
    <n v="9.98"/>
    <n v="2"/>
    <n v="1"/>
    <n v="6.2474000000000007"/>
    <n v="3.7326000000000001"/>
    <x v="36"/>
  </r>
  <r>
    <d v="2003-04-11T00:00:00"/>
    <s v="SO64049"/>
    <n v="477"/>
    <n v="15699"/>
    <n v="10"/>
    <n v="3"/>
    <n v="2"/>
    <x v="24"/>
    <x v="5"/>
    <n v="1.8663000000000001"/>
    <n v="4.99"/>
    <n v="9.98"/>
    <n v="2"/>
    <n v="1"/>
    <n v="6.2474000000000007"/>
    <n v="3.7326000000000001"/>
    <x v="36"/>
  </r>
  <r>
    <d v="2004-07-01T00:00:00"/>
    <s v="SO64001"/>
    <n v="477"/>
    <n v="17724"/>
    <n v="9"/>
    <n v="3"/>
    <n v="2"/>
    <x v="48"/>
    <x v="0"/>
    <n v="1.8663000000000001"/>
    <n v="4.99"/>
    <n v="9.98"/>
    <n v="2"/>
    <n v="1"/>
    <n v="6.2474000000000007"/>
    <n v="3.7326000000000001"/>
    <x v="36"/>
  </r>
  <r>
    <d v="2003-01-12T00:00:00"/>
    <s v="SO64129"/>
    <n v="477"/>
    <n v="12280"/>
    <n v="7"/>
    <n v="3"/>
    <n v="2"/>
    <x v="17"/>
    <x v="6"/>
    <n v="1.8663000000000001"/>
    <n v="4.99"/>
    <n v="9.98"/>
    <n v="2"/>
    <n v="1"/>
    <n v="6.2474000000000007"/>
    <n v="3.7326000000000001"/>
    <x v="36"/>
  </r>
  <r>
    <d v="2004-03-01T00:00:00"/>
    <s v="SO64243"/>
    <n v="477"/>
    <n v="29087"/>
    <n v="9"/>
    <n v="3"/>
    <n v="2"/>
    <x v="41"/>
    <x v="0"/>
    <n v="1.8663000000000001"/>
    <n v="4.99"/>
    <n v="9.98"/>
    <n v="2"/>
    <n v="1"/>
    <n v="6.2474000000000007"/>
    <n v="3.7326000000000001"/>
    <x v="36"/>
  </r>
  <r>
    <d v="2003-05-12T00:00:00"/>
    <s v="SO64449"/>
    <n v="477"/>
    <n v="11247"/>
    <n v="10"/>
    <n v="3"/>
    <n v="2"/>
    <x v="6"/>
    <x v="5"/>
    <n v="1.8663000000000001"/>
    <n v="4.99"/>
    <n v="9.98"/>
    <n v="2"/>
    <n v="1"/>
    <n v="6.2474000000000007"/>
    <n v="3.7326000000000001"/>
    <x v="36"/>
  </r>
  <r>
    <d v="2003-06-12T00:00:00"/>
    <s v="SO64516"/>
    <n v="477"/>
    <n v="22997"/>
    <n v="1"/>
    <n v="3"/>
    <n v="2"/>
    <x v="13"/>
    <x v="2"/>
    <n v="1.8663000000000001"/>
    <n v="4.99"/>
    <n v="9.98"/>
    <n v="2"/>
    <n v="1"/>
    <n v="6.2474000000000007"/>
    <n v="3.7326000000000001"/>
    <x v="36"/>
  </r>
  <r>
    <d v="2003-12-12T00:00:00"/>
    <s v="SO64548"/>
    <n v="477"/>
    <n v="16821"/>
    <n v="8"/>
    <n v="3"/>
    <n v="2"/>
    <x v="3"/>
    <x v="4"/>
    <n v="1.8663000000000001"/>
    <n v="4.99"/>
    <n v="9.98"/>
    <n v="2"/>
    <n v="1"/>
    <n v="6.2474000000000007"/>
    <n v="3.7326000000000001"/>
    <x v="36"/>
  </r>
  <r>
    <d v="2004-09-01T00:00:00"/>
    <s v="SO64539"/>
    <n v="477"/>
    <n v="21855"/>
    <n v="10"/>
    <n v="3"/>
    <n v="2"/>
    <x v="47"/>
    <x v="5"/>
    <n v="1.8663000000000001"/>
    <n v="4.99"/>
    <n v="9.98"/>
    <n v="2"/>
    <n v="1"/>
    <n v="6.2474000000000007"/>
    <n v="3.7326000000000001"/>
    <x v="36"/>
  </r>
  <r>
    <d v="2004-04-01T00:00:00"/>
    <s v="SO64655"/>
    <n v="477"/>
    <n v="12772"/>
    <n v="1"/>
    <n v="3"/>
    <n v="2"/>
    <x v="33"/>
    <x v="2"/>
    <n v="1.8663000000000001"/>
    <n v="4.99"/>
    <n v="9.98"/>
    <n v="2"/>
    <n v="1"/>
    <n v="6.2474000000000007"/>
    <n v="3.7326000000000001"/>
    <x v="36"/>
  </r>
  <r>
    <d v="2003-08-12T00:00:00"/>
    <s v="SO64666"/>
    <n v="477"/>
    <n v="26107"/>
    <n v="4"/>
    <n v="3"/>
    <n v="2"/>
    <x v="32"/>
    <x v="1"/>
    <n v="1.8663000000000001"/>
    <n v="4.99"/>
    <n v="9.98"/>
    <n v="2"/>
    <n v="1"/>
    <n v="6.2474000000000007"/>
    <n v="3.7326000000000001"/>
    <x v="36"/>
  </r>
  <r>
    <d v="2004-12-01T00:00:00"/>
    <s v="SO64650"/>
    <n v="477"/>
    <n v="17539"/>
    <n v="6"/>
    <n v="3"/>
    <n v="2"/>
    <x v="42"/>
    <x v="3"/>
    <n v="1.8663000000000001"/>
    <n v="4.99"/>
    <n v="9.98"/>
    <n v="2"/>
    <n v="1"/>
    <n v="6.2474000000000007"/>
    <n v="3.7326000000000001"/>
    <x v="36"/>
  </r>
  <r>
    <d v="2004-04-02T00:00:00"/>
    <s v="SO64622"/>
    <n v="477"/>
    <n v="11951"/>
    <n v="9"/>
    <n v="3"/>
    <n v="2"/>
    <x v="56"/>
    <x v="0"/>
    <n v="1.8663000000000001"/>
    <n v="4.99"/>
    <n v="9.98"/>
    <n v="2"/>
    <n v="1"/>
    <n v="6.2474000000000007"/>
    <n v="3.7326000000000001"/>
    <x v="36"/>
  </r>
  <r>
    <d v="2003-02-12T00:00:00"/>
    <s v="SO64727"/>
    <n v="477"/>
    <n v="11916"/>
    <n v="9"/>
    <n v="3"/>
    <n v="2"/>
    <x v="8"/>
    <x v="0"/>
    <n v="1.8663000000000001"/>
    <n v="4.99"/>
    <n v="9.98"/>
    <n v="2"/>
    <n v="1"/>
    <n v="6.2474000000000007"/>
    <n v="3.7326000000000001"/>
    <x v="36"/>
  </r>
  <r>
    <d v="2004-01-01T00:00:00"/>
    <s v="SO64722"/>
    <n v="477"/>
    <n v="26089"/>
    <n v="4"/>
    <n v="3"/>
    <n v="2"/>
    <x v="36"/>
    <x v="1"/>
    <n v="1.8663000000000001"/>
    <n v="4.99"/>
    <n v="9.98"/>
    <n v="2"/>
    <n v="1"/>
    <n v="6.2474000000000007"/>
    <n v="3.7326000000000001"/>
    <x v="36"/>
  </r>
  <r>
    <d v="2003-07-12T00:00:00"/>
    <s v="SO64782"/>
    <n v="477"/>
    <n v="23018"/>
    <n v="1"/>
    <n v="3"/>
    <n v="2"/>
    <x v="9"/>
    <x v="2"/>
    <n v="1.8663000000000001"/>
    <n v="4.99"/>
    <n v="9.98"/>
    <n v="2"/>
    <n v="1"/>
    <n v="6.2474000000000007"/>
    <n v="3.7326000000000001"/>
    <x v="36"/>
  </r>
  <r>
    <d v="2004-07-01T00:00:00"/>
    <s v="SO64853"/>
    <n v="477"/>
    <n v="14310"/>
    <n v="9"/>
    <n v="3"/>
    <n v="2"/>
    <x v="48"/>
    <x v="0"/>
    <n v="1.8663000000000001"/>
    <n v="4.99"/>
    <n v="9.98"/>
    <n v="2"/>
    <n v="1"/>
    <n v="6.2474000000000007"/>
    <n v="3.7326000000000001"/>
    <x v="36"/>
  </r>
  <r>
    <d v="2003-11-11T00:00:00"/>
    <s v="SO64850"/>
    <n v="477"/>
    <n v="11914"/>
    <n v="9"/>
    <n v="3"/>
    <n v="2"/>
    <x v="37"/>
    <x v="0"/>
    <n v="1.8663000000000001"/>
    <n v="4.99"/>
    <n v="9.98"/>
    <n v="2"/>
    <n v="1"/>
    <n v="6.2474000000000007"/>
    <n v="3.7326000000000001"/>
    <x v="36"/>
  </r>
  <r>
    <d v="2003-01-11T00:00:00"/>
    <s v="SO65015"/>
    <n v="477"/>
    <n v="22268"/>
    <n v="6"/>
    <n v="3"/>
    <n v="2"/>
    <x v="30"/>
    <x v="3"/>
    <n v="1.8663000000000001"/>
    <n v="4.99"/>
    <n v="9.98"/>
    <n v="2"/>
    <n v="1"/>
    <n v="6.2474000000000007"/>
    <n v="3.7326000000000001"/>
    <x v="36"/>
  </r>
  <r>
    <d v="2003-08-11T00:00:00"/>
    <s v="SO65135"/>
    <n v="477"/>
    <n v="11351"/>
    <n v="10"/>
    <n v="3"/>
    <n v="2"/>
    <x v="15"/>
    <x v="5"/>
    <n v="1.8663000000000001"/>
    <n v="4.99"/>
    <n v="9.98"/>
    <n v="2"/>
    <n v="1"/>
    <n v="6.2474000000000007"/>
    <n v="3.7326000000000001"/>
    <x v="36"/>
  </r>
  <r>
    <d v="2003-08-12T00:00:00"/>
    <s v="SO65144"/>
    <n v="477"/>
    <n v="14210"/>
    <n v="9"/>
    <n v="3"/>
    <n v="2"/>
    <x v="32"/>
    <x v="0"/>
    <n v="1.8663000000000001"/>
    <n v="4.99"/>
    <n v="9.98"/>
    <n v="2"/>
    <n v="1"/>
    <n v="6.2474000000000007"/>
    <n v="3.7326000000000001"/>
    <x v="36"/>
  </r>
  <r>
    <d v="2003-07-12T00:00:00"/>
    <s v="SO65136"/>
    <n v="477"/>
    <n v="28697"/>
    <n v="10"/>
    <n v="3"/>
    <n v="2"/>
    <x v="9"/>
    <x v="5"/>
    <n v="1.8663000000000001"/>
    <n v="4.99"/>
    <n v="9.98"/>
    <n v="2"/>
    <n v="1"/>
    <n v="6.2474000000000007"/>
    <n v="3.7326000000000001"/>
    <x v="36"/>
  </r>
  <r>
    <d v="2004-11-01T00:00:00"/>
    <s v="SO65402"/>
    <n v="477"/>
    <n v="15025"/>
    <n v="9"/>
    <n v="3"/>
    <n v="2"/>
    <x v="44"/>
    <x v="0"/>
    <n v="1.8663000000000001"/>
    <n v="4.99"/>
    <n v="9.98"/>
    <n v="2"/>
    <n v="1"/>
    <n v="6.2474000000000007"/>
    <n v="3.7326000000000001"/>
    <x v="36"/>
  </r>
  <r>
    <d v="2003-11-12T00:00:00"/>
    <s v="SO65440"/>
    <n v="477"/>
    <n v="24169"/>
    <n v="9"/>
    <n v="3"/>
    <n v="2"/>
    <x v="34"/>
    <x v="0"/>
    <n v="1.8663000000000001"/>
    <n v="4.99"/>
    <n v="9.98"/>
    <n v="2"/>
    <n v="1"/>
    <n v="6.2474000000000007"/>
    <n v="3.7326000000000001"/>
    <x v="36"/>
  </r>
  <r>
    <d v="2003-06-11T00:00:00"/>
    <s v="SO65500"/>
    <n v="477"/>
    <n v="26728"/>
    <n v="4"/>
    <n v="3"/>
    <n v="2"/>
    <x v="4"/>
    <x v="1"/>
    <n v="1.8663000000000001"/>
    <n v="4.99"/>
    <n v="9.98"/>
    <n v="2"/>
    <n v="1"/>
    <n v="6.2474000000000007"/>
    <n v="3.7326000000000001"/>
    <x v="36"/>
  </r>
  <r>
    <d v="2004-11-02T00:00:00"/>
    <s v="SO65501"/>
    <n v="477"/>
    <n v="23372"/>
    <n v="1"/>
    <n v="3"/>
    <n v="2"/>
    <x v="57"/>
    <x v="2"/>
    <n v="1.8663000000000001"/>
    <n v="4.99"/>
    <n v="9.98"/>
    <n v="2"/>
    <n v="1"/>
    <n v="6.2474000000000007"/>
    <n v="3.7326000000000001"/>
    <x v="36"/>
  </r>
  <r>
    <d v="2004-08-01T00:00:00"/>
    <s v="SO65615"/>
    <n v="477"/>
    <n v="14238"/>
    <n v="9"/>
    <n v="3"/>
    <n v="2"/>
    <x v="45"/>
    <x v="0"/>
    <n v="1.8663000000000001"/>
    <n v="4.99"/>
    <n v="9.98"/>
    <n v="2"/>
    <n v="1"/>
    <n v="6.2474000000000007"/>
    <n v="3.7326000000000001"/>
    <x v="36"/>
  </r>
  <r>
    <d v="2004-05-01T00:00:00"/>
    <s v="SO65646"/>
    <n v="477"/>
    <n v="26257"/>
    <n v="4"/>
    <n v="3"/>
    <n v="2"/>
    <x v="35"/>
    <x v="1"/>
    <n v="1.8663000000000001"/>
    <n v="4.99"/>
    <n v="9.98"/>
    <n v="2"/>
    <n v="1"/>
    <n v="6.2474000000000007"/>
    <n v="3.7326000000000001"/>
    <x v="36"/>
  </r>
  <r>
    <d v="2003-06-12T00:00:00"/>
    <s v="SO65636"/>
    <n v="477"/>
    <n v="18166"/>
    <n v="10"/>
    <n v="3"/>
    <n v="2"/>
    <x v="13"/>
    <x v="5"/>
    <n v="1.8663000000000001"/>
    <n v="4.99"/>
    <n v="9.98"/>
    <n v="2"/>
    <n v="1"/>
    <n v="6.2474000000000007"/>
    <n v="3.7326000000000001"/>
    <x v="36"/>
  </r>
  <r>
    <d v="2004-12-02T00:00:00"/>
    <s v="SO65670"/>
    <n v="477"/>
    <n v="21216"/>
    <n v="9"/>
    <n v="3"/>
    <n v="2"/>
    <x v="54"/>
    <x v="0"/>
    <n v="1.8663000000000001"/>
    <n v="4.99"/>
    <n v="9.98"/>
    <n v="2"/>
    <n v="1"/>
    <n v="6.2474000000000007"/>
    <n v="3.7326000000000001"/>
    <x v="36"/>
  </r>
  <r>
    <d v="2003-10-11T00:00:00"/>
    <s v="SO65738"/>
    <n v="477"/>
    <n v="18916"/>
    <n v="4"/>
    <n v="3"/>
    <n v="2"/>
    <x v="18"/>
    <x v="1"/>
    <n v="1.8663000000000001"/>
    <n v="4.99"/>
    <n v="9.98"/>
    <n v="2"/>
    <n v="1"/>
    <n v="6.2474000000000007"/>
    <n v="3.7326000000000001"/>
    <x v="36"/>
  </r>
  <r>
    <d v="2004-06-01T00:00:00"/>
    <s v="SO65730"/>
    <n v="477"/>
    <n v="24172"/>
    <n v="9"/>
    <n v="3"/>
    <n v="2"/>
    <x v="46"/>
    <x v="0"/>
    <n v="1.8663000000000001"/>
    <n v="4.99"/>
    <n v="9.98"/>
    <n v="2"/>
    <n v="1"/>
    <n v="6.2474000000000007"/>
    <n v="3.7326000000000001"/>
    <x v="36"/>
  </r>
  <r>
    <d v="2003-05-12T00:00:00"/>
    <s v="SO65707"/>
    <n v="477"/>
    <n v="13943"/>
    <n v="4"/>
    <n v="3"/>
    <n v="2"/>
    <x v="6"/>
    <x v="1"/>
    <n v="1.8663000000000001"/>
    <n v="4.99"/>
    <n v="9.98"/>
    <n v="2"/>
    <n v="1"/>
    <n v="6.2474000000000007"/>
    <n v="3.7326000000000001"/>
    <x v="36"/>
  </r>
  <r>
    <d v="2004-11-01T00:00:00"/>
    <s v="SO65750"/>
    <n v="477"/>
    <n v="17333"/>
    <n v="9"/>
    <n v="3"/>
    <n v="2"/>
    <x v="44"/>
    <x v="0"/>
    <n v="1.8663000000000001"/>
    <n v="4.99"/>
    <n v="9.98"/>
    <n v="2"/>
    <n v="1"/>
    <n v="6.2474000000000007"/>
    <n v="3.7326000000000001"/>
    <x v="36"/>
  </r>
  <r>
    <d v="2004-01-02T00:00:00"/>
    <s v="SO65935"/>
    <n v="477"/>
    <n v="16595"/>
    <n v="10"/>
    <n v="3"/>
    <n v="2"/>
    <x v="58"/>
    <x v="5"/>
    <n v="1.8663000000000001"/>
    <n v="4.99"/>
    <n v="9.98"/>
    <n v="2"/>
    <n v="1"/>
    <n v="6.2474000000000007"/>
    <n v="3.7326000000000001"/>
    <x v="36"/>
  </r>
  <r>
    <d v="2003-02-12T00:00:00"/>
    <s v="SO65889"/>
    <n v="477"/>
    <n v="20165"/>
    <n v="10"/>
    <n v="3"/>
    <n v="2"/>
    <x v="8"/>
    <x v="5"/>
    <n v="1.8663000000000001"/>
    <n v="4.99"/>
    <n v="9.98"/>
    <n v="2"/>
    <n v="1"/>
    <n v="6.2474000000000007"/>
    <n v="3.7326000000000001"/>
    <x v="36"/>
  </r>
  <r>
    <d v="2004-12-02T00:00:00"/>
    <s v="SO66009"/>
    <n v="477"/>
    <n v="27092"/>
    <n v="4"/>
    <n v="3"/>
    <n v="2"/>
    <x v="54"/>
    <x v="1"/>
    <n v="1.8663000000000001"/>
    <n v="4.99"/>
    <n v="9.98"/>
    <n v="2"/>
    <n v="1"/>
    <n v="6.2474000000000007"/>
    <n v="3.7326000000000001"/>
    <x v="36"/>
  </r>
  <r>
    <d v="2004-11-02T00:00:00"/>
    <s v="SO66019"/>
    <n v="477"/>
    <n v="12501"/>
    <n v="8"/>
    <n v="3"/>
    <n v="2"/>
    <x v="57"/>
    <x v="4"/>
    <n v="1.8663000000000001"/>
    <n v="4.99"/>
    <n v="9.98"/>
    <n v="2"/>
    <n v="1"/>
    <n v="6.2474000000000007"/>
    <n v="3.7326000000000001"/>
    <x v="36"/>
  </r>
  <r>
    <d v="2004-09-01T00:00:00"/>
    <s v="SO66069"/>
    <n v="477"/>
    <n v="21144"/>
    <n v="1"/>
    <n v="3"/>
    <n v="2"/>
    <x v="47"/>
    <x v="2"/>
    <n v="1.8663000000000001"/>
    <n v="4.99"/>
    <n v="9.98"/>
    <n v="2"/>
    <n v="1"/>
    <n v="6.2474000000000007"/>
    <n v="3.7326000000000001"/>
    <x v="36"/>
  </r>
  <r>
    <d v="2003-10-12T00:00:00"/>
    <s v="SO66021"/>
    <n v="477"/>
    <n v="18183"/>
    <n v="8"/>
    <n v="3"/>
    <n v="2"/>
    <x v="14"/>
    <x v="4"/>
    <n v="1.8663000000000001"/>
    <n v="4.99"/>
    <n v="9.98"/>
    <n v="2"/>
    <n v="1"/>
    <n v="6.2474000000000007"/>
    <n v="3.7326000000000001"/>
    <x v="36"/>
  </r>
  <r>
    <d v="2004-01-01T00:00:00"/>
    <s v="SO66148"/>
    <n v="477"/>
    <n v="20782"/>
    <n v="1"/>
    <n v="3"/>
    <n v="2"/>
    <x v="36"/>
    <x v="2"/>
    <n v="1.8663000000000001"/>
    <n v="4.99"/>
    <n v="9.98"/>
    <n v="2"/>
    <n v="1"/>
    <n v="6.2474000000000007"/>
    <n v="3.7326000000000001"/>
    <x v="36"/>
  </r>
  <r>
    <d v="2004-01-02T00:00:00"/>
    <s v="SO66203"/>
    <n v="477"/>
    <n v="12607"/>
    <n v="7"/>
    <n v="3"/>
    <n v="2"/>
    <x v="58"/>
    <x v="6"/>
    <n v="1.8663000000000001"/>
    <n v="4.99"/>
    <n v="9.98"/>
    <n v="2"/>
    <n v="1"/>
    <n v="6.2474000000000007"/>
    <n v="3.7326000000000001"/>
    <x v="36"/>
  </r>
  <r>
    <d v="2004-05-01T00:00:00"/>
    <s v="SO66247"/>
    <n v="477"/>
    <n v="28733"/>
    <n v="10"/>
    <n v="3"/>
    <n v="2"/>
    <x v="35"/>
    <x v="5"/>
    <n v="1.8663000000000001"/>
    <n v="4.99"/>
    <n v="9.98"/>
    <n v="2"/>
    <n v="1"/>
    <n v="6.2474000000000007"/>
    <n v="3.7326000000000001"/>
    <x v="36"/>
  </r>
  <r>
    <d v="2003-12-12T00:00:00"/>
    <s v="SO66261"/>
    <n v="477"/>
    <n v="12348"/>
    <n v="9"/>
    <n v="3"/>
    <n v="2"/>
    <x v="3"/>
    <x v="0"/>
    <n v="1.8663000000000001"/>
    <n v="4.99"/>
    <n v="9.98"/>
    <n v="2"/>
    <n v="1"/>
    <n v="6.2474000000000007"/>
    <n v="3.7326000000000001"/>
    <x v="36"/>
  </r>
  <r>
    <d v="2004-05-01T00:00:00"/>
    <s v="SO66367"/>
    <n v="477"/>
    <n v="22673"/>
    <n v="7"/>
    <n v="3"/>
    <n v="2"/>
    <x v="35"/>
    <x v="6"/>
    <n v="1.8663000000000001"/>
    <n v="4.99"/>
    <n v="9.98"/>
    <n v="2"/>
    <n v="1"/>
    <n v="6.2474000000000007"/>
    <n v="3.7326000000000001"/>
    <x v="36"/>
  </r>
  <r>
    <d v="2004-02-02T00:00:00"/>
    <s v="SO66478"/>
    <n v="477"/>
    <n v="15873"/>
    <n v="4"/>
    <n v="3"/>
    <n v="2"/>
    <x v="61"/>
    <x v="1"/>
    <n v="1.8663000000000001"/>
    <n v="4.99"/>
    <n v="9.98"/>
    <n v="2"/>
    <n v="1"/>
    <n v="6.2474000000000007"/>
    <n v="3.7326000000000001"/>
    <x v="36"/>
  </r>
  <r>
    <d v="2003-06-12T00:00:00"/>
    <s v="SO66559"/>
    <n v="477"/>
    <n v="21235"/>
    <n v="4"/>
    <n v="3"/>
    <n v="2"/>
    <x v="13"/>
    <x v="1"/>
    <n v="1.8663000000000001"/>
    <n v="4.99"/>
    <n v="9.98"/>
    <n v="2"/>
    <n v="1"/>
    <n v="6.2474000000000007"/>
    <n v="3.7326000000000001"/>
    <x v="36"/>
  </r>
  <r>
    <d v="2003-01-12T00:00:00"/>
    <s v="SO66625"/>
    <n v="477"/>
    <n v="24785"/>
    <n v="1"/>
    <n v="3"/>
    <n v="2"/>
    <x v="17"/>
    <x v="2"/>
    <n v="1.8663000000000001"/>
    <n v="4.99"/>
    <n v="9.98"/>
    <n v="2"/>
    <n v="1"/>
    <n v="6.2474000000000007"/>
    <n v="3.7326000000000001"/>
    <x v="36"/>
  </r>
  <r>
    <d v="2004-10-02T00:00:00"/>
    <s v="SO66767"/>
    <n v="477"/>
    <n v="16309"/>
    <n v="8"/>
    <n v="3"/>
    <n v="2"/>
    <x v="59"/>
    <x v="4"/>
    <n v="1.8663000000000001"/>
    <n v="4.99"/>
    <n v="9.98"/>
    <n v="2"/>
    <n v="1"/>
    <n v="6.2474000000000007"/>
    <n v="3.7326000000000001"/>
    <x v="36"/>
  </r>
  <r>
    <d v="2003-01-12T00:00:00"/>
    <s v="SO66816"/>
    <n v="477"/>
    <n v="12609"/>
    <n v="10"/>
    <n v="3"/>
    <n v="2"/>
    <x v="17"/>
    <x v="5"/>
    <n v="1.8663000000000001"/>
    <n v="4.99"/>
    <n v="9.98"/>
    <n v="2"/>
    <n v="1"/>
    <n v="6.2474000000000007"/>
    <n v="3.7326000000000001"/>
    <x v="36"/>
  </r>
  <r>
    <d v="2003-03-12T00:00:00"/>
    <s v="SO66956"/>
    <n v="477"/>
    <n v="15456"/>
    <n v="8"/>
    <n v="3"/>
    <n v="2"/>
    <x v="38"/>
    <x v="4"/>
    <n v="1.8663000000000001"/>
    <n v="4.99"/>
    <n v="9.98"/>
    <n v="2"/>
    <n v="1"/>
    <n v="6.2474000000000007"/>
    <n v="3.7326000000000001"/>
    <x v="36"/>
  </r>
  <r>
    <d v="2004-08-01T00:00:00"/>
    <s v="SO66953"/>
    <n v="477"/>
    <n v="16533"/>
    <n v="7"/>
    <n v="3"/>
    <n v="2"/>
    <x v="45"/>
    <x v="6"/>
    <n v="1.8663000000000001"/>
    <n v="4.99"/>
    <n v="9.98"/>
    <n v="2"/>
    <n v="1"/>
    <n v="6.2474000000000007"/>
    <n v="3.7326000000000001"/>
    <x v="36"/>
  </r>
  <r>
    <d v="2004-12-03T00:00:00"/>
    <s v="SO67079"/>
    <n v="477"/>
    <n v="28522"/>
    <n v="8"/>
    <n v="3"/>
    <n v="2"/>
    <x v="72"/>
    <x v="4"/>
    <n v="1.8663000000000001"/>
    <n v="4.99"/>
    <n v="9.98"/>
    <n v="2"/>
    <n v="1"/>
    <n v="6.2474000000000007"/>
    <n v="3.7326000000000001"/>
    <x v="36"/>
  </r>
  <r>
    <d v="2004-08-01T00:00:00"/>
    <s v="SO67140"/>
    <n v="477"/>
    <n v="27856"/>
    <n v="10"/>
    <n v="3"/>
    <n v="2"/>
    <x v="45"/>
    <x v="5"/>
    <n v="1.8663000000000001"/>
    <n v="4.99"/>
    <n v="9.98"/>
    <n v="2"/>
    <n v="1"/>
    <n v="6.2474000000000007"/>
    <n v="3.7326000000000001"/>
    <x v="36"/>
  </r>
  <r>
    <d v="2003-02-12T00:00:00"/>
    <s v="SO67089"/>
    <n v="477"/>
    <n v="17103"/>
    <n v="8"/>
    <n v="3"/>
    <n v="2"/>
    <x v="8"/>
    <x v="4"/>
    <n v="1.8663000000000001"/>
    <n v="4.99"/>
    <n v="9.98"/>
    <n v="2"/>
    <n v="1"/>
    <n v="6.2474000000000007"/>
    <n v="3.7326000000000001"/>
    <x v="36"/>
  </r>
  <r>
    <d v="2003-09-12T00:00:00"/>
    <s v="SO67192"/>
    <n v="477"/>
    <n v="29252"/>
    <n v="4"/>
    <n v="3"/>
    <n v="2"/>
    <x v="7"/>
    <x v="1"/>
    <n v="1.8663000000000001"/>
    <n v="4.99"/>
    <n v="9.98"/>
    <n v="2"/>
    <n v="1"/>
    <n v="6.2474000000000007"/>
    <n v="3.7326000000000001"/>
    <x v="36"/>
  </r>
  <r>
    <d v="2004-09-01T00:00:00"/>
    <s v="SO67397"/>
    <n v="477"/>
    <n v="23701"/>
    <n v="4"/>
    <n v="3"/>
    <n v="2"/>
    <x v="47"/>
    <x v="1"/>
    <n v="1.8663000000000001"/>
    <n v="4.99"/>
    <n v="9.98"/>
    <n v="2"/>
    <n v="1"/>
    <n v="6.2474000000000007"/>
    <n v="3.7326000000000001"/>
    <x v="36"/>
  </r>
  <r>
    <d v="2003-04-12T00:00:00"/>
    <s v="SO67409"/>
    <n v="477"/>
    <n v="28555"/>
    <n v="8"/>
    <n v="3"/>
    <n v="2"/>
    <x v="26"/>
    <x v="4"/>
    <n v="1.8663000000000001"/>
    <n v="4.99"/>
    <n v="9.98"/>
    <n v="2"/>
    <n v="1"/>
    <n v="6.2474000000000007"/>
    <n v="3.7326000000000001"/>
    <x v="36"/>
  </r>
  <r>
    <d v="2004-02-02T00:00:00"/>
    <s v="SO67389"/>
    <n v="477"/>
    <n v="15586"/>
    <n v="9"/>
    <n v="3"/>
    <n v="2"/>
    <x v="61"/>
    <x v="0"/>
    <n v="1.8663000000000001"/>
    <n v="4.99"/>
    <n v="9.98"/>
    <n v="2"/>
    <n v="1"/>
    <n v="6.2474000000000007"/>
    <n v="3.7326000000000001"/>
    <x v="36"/>
  </r>
  <r>
    <d v="2004-09-01T00:00:00"/>
    <s v="SO67473"/>
    <n v="477"/>
    <n v="23227"/>
    <n v="7"/>
    <n v="3"/>
    <n v="2"/>
    <x v="47"/>
    <x v="6"/>
    <n v="1.8663000000000001"/>
    <n v="4.99"/>
    <n v="9.98"/>
    <n v="2"/>
    <n v="1"/>
    <n v="6.2474000000000007"/>
    <n v="3.7326000000000001"/>
    <x v="36"/>
  </r>
  <r>
    <d v="2004-08-01T00:00:00"/>
    <s v="SO67423"/>
    <n v="477"/>
    <n v="16481"/>
    <n v="9"/>
    <n v="3"/>
    <n v="2"/>
    <x v="45"/>
    <x v="0"/>
    <n v="1.8663000000000001"/>
    <n v="4.99"/>
    <n v="9.98"/>
    <n v="2"/>
    <n v="1"/>
    <n v="6.2474000000000007"/>
    <n v="3.7326000000000001"/>
    <x v="36"/>
  </r>
  <r>
    <d v="2004-11-02T00:00:00"/>
    <s v="SO67544"/>
    <n v="477"/>
    <n v="22267"/>
    <n v="6"/>
    <n v="3"/>
    <n v="2"/>
    <x v="57"/>
    <x v="3"/>
    <n v="1.8663000000000001"/>
    <n v="4.99"/>
    <n v="9.98"/>
    <n v="2"/>
    <n v="1"/>
    <n v="6.2474000000000007"/>
    <n v="3.7326000000000001"/>
    <x v="36"/>
  </r>
  <r>
    <d v="2004-08-02T00:00:00"/>
    <s v="SO67564"/>
    <n v="477"/>
    <n v="23683"/>
    <n v="4"/>
    <n v="3"/>
    <n v="2"/>
    <x v="50"/>
    <x v="1"/>
    <n v="1.8663000000000001"/>
    <n v="4.99"/>
    <n v="9.98"/>
    <n v="2"/>
    <n v="1"/>
    <n v="6.2474000000000007"/>
    <n v="3.7326000000000001"/>
    <x v="36"/>
  </r>
  <r>
    <d v="2004-08-02T00:00:00"/>
    <s v="SO67576"/>
    <n v="477"/>
    <n v="11750"/>
    <n v="9"/>
    <n v="3"/>
    <n v="2"/>
    <x v="50"/>
    <x v="0"/>
    <n v="1.8663000000000001"/>
    <n v="4.99"/>
    <n v="9.98"/>
    <n v="2"/>
    <n v="1"/>
    <n v="6.2474000000000007"/>
    <n v="3.7326000000000001"/>
    <x v="36"/>
  </r>
  <r>
    <d v="2004-11-01T00:00:00"/>
    <s v="SO67825"/>
    <n v="477"/>
    <n v="17922"/>
    <n v="9"/>
    <n v="3"/>
    <n v="2"/>
    <x v="44"/>
    <x v="0"/>
    <n v="1.8663000000000001"/>
    <n v="4.99"/>
    <n v="9.98"/>
    <n v="2"/>
    <n v="1"/>
    <n v="6.2474000000000007"/>
    <n v="3.7326000000000001"/>
    <x v="36"/>
  </r>
  <r>
    <d v="2004-08-01T00:00:00"/>
    <s v="SO67897"/>
    <n v="477"/>
    <n v="23818"/>
    <n v="4"/>
    <n v="3"/>
    <n v="2"/>
    <x v="45"/>
    <x v="1"/>
    <n v="1.8663000000000001"/>
    <n v="4.99"/>
    <n v="9.98"/>
    <n v="2"/>
    <n v="1"/>
    <n v="6.2474000000000007"/>
    <n v="3.7326000000000001"/>
    <x v="36"/>
  </r>
  <r>
    <d v="2004-12-02T00:00:00"/>
    <s v="SO67891"/>
    <n v="477"/>
    <n v="25556"/>
    <n v="9"/>
    <n v="3"/>
    <n v="2"/>
    <x v="54"/>
    <x v="0"/>
    <n v="1.8663000000000001"/>
    <n v="4.99"/>
    <n v="9.98"/>
    <n v="2"/>
    <n v="1"/>
    <n v="6.2474000000000007"/>
    <n v="3.7326000000000001"/>
    <x v="36"/>
  </r>
  <r>
    <d v="2004-08-01T00:00:00"/>
    <s v="SO67885"/>
    <n v="477"/>
    <n v="16100"/>
    <n v="4"/>
    <n v="3"/>
    <n v="2"/>
    <x v="45"/>
    <x v="1"/>
    <n v="1.8663000000000001"/>
    <n v="4.99"/>
    <n v="9.98"/>
    <n v="2"/>
    <n v="1"/>
    <n v="6.2474000000000007"/>
    <n v="3.7326000000000001"/>
    <x v="36"/>
  </r>
  <r>
    <d v="2004-07-01T00:00:00"/>
    <s v="SO67902"/>
    <n v="477"/>
    <n v="12805"/>
    <n v="7"/>
    <n v="3"/>
    <n v="2"/>
    <x v="48"/>
    <x v="6"/>
    <n v="1.8663000000000001"/>
    <n v="4.99"/>
    <n v="9.98"/>
    <n v="2"/>
    <n v="1"/>
    <n v="6.2474000000000007"/>
    <n v="3.7326000000000001"/>
    <x v="36"/>
  </r>
  <r>
    <d v="2004-10-01T00:00:00"/>
    <s v="SO67877"/>
    <n v="477"/>
    <n v="15712"/>
    <n v="10"/>
    <n v="3"/>
    <n v="2"/>
    <x v="40"/>
    <x v="5"/>
    <n v="1.8663000000000001"/>
    <n v="4.99"/>
    <n v="9.98"/>
    <n v="2"/>
    <n v="1"/>
    <n v="6.2474000000000007"/>
    <n v="3.7326000000000001"/>
    <x v="36"/>
  </r>
  <r>
    <d v="2004-08-02T00:00:00"/>
    <s v="SO67958"/>
    <n v="477"/>
    <n v="26818"/>
    <n v="8"/>
    <n v="3"/>
    <n v="2"/>
    <x v="50"/>
    <x v="4"/>
    <n v="1.8663000000000001"/>
    <n v="4.99"/>
    <n v="9.98"/>
    <n v="2"/>
    <n v="1"/>
    <n v="6.2474000000000007"/>
    <n v="3.7326000000000001"/>
    <x v="36"/>
  </r>
  <r>
    <d v="2004-01-02T00:00:00"/>
    <s v="SO68013"/>
    <n v="477"/>
    <n v="25021"/>
    <n v="9"/>
    <n v="3"/>
    <n v="2"/>
    <x v="58"/>
    <x v="0"/>
    <n v="1.8663000000000001"/>
    <n v="4.99"/>
    <n v="9.98"/>
    <n v="2"/>
    <n v="1"/>
    <n v="6.2474000000000007"/>
    <n v="3.7326000000000001"/>
    <x v="36"/>
  </r>
  <r>
    <d v="2004-10-02T00:00:00"/>
    <s v="SO68014"/>
    <n v="477"/>
    <n v="27722"/>
    <n v="9"/>
    <n v="3"/>
    <n v="2"/>
    <x v="59"/>
    <x v="0"/>
    <n v="1.8663000000000001"/>
    <n v="4.99"/>
    <n v="9.98"/>
    <n v="2"/>
    <n v="1"/>
    <n v="6.2474000000000007"/>
    <n v="3.7326000000000001"/>
    <x v="36"/>
  </r>
  <r>
    <d v="2004-08-02T00:00:00"/>
    <s v="SO68186"/>
    <n v="477"/>
    <n v="19845"/>
    <n v="1"/>
    <n v="3"/>
    <n v="2"/>
    <x v="50"/>
    <x v="2"/>
    <n v="1.8663000000000001"/>
    <n v="4.99"/>
    <n v="9.98"/>
    <n v="2"/>
    <n v="1"/>
    <n v="6.2474000000000007"/>
    <n v="3.7326000000000001"/>
    <x v="36"/>
  </r>
  <r>
    <d v="2004-07-03T00:00:00"/>
    <s v="SO68353"/>
    <n v="477"/>
    <n v="28249"/>
    <n v="1"/>
    <n v="3"/>
    <n v="2"/>
    <x v="69"/>
    <x v="2"/>
    <n v="1.8663000000000001"/>
    <n v="4.99"/>
    <n v="9.98"/>
    <n v="2"/>
    <n v="1"/>
    <n v="6.2474000000000007"/>
    <n v="3.7326000000000001"/>
    <x v="36"/>
  </r>
  <r>
    <d v="2004-10-03T00:00:00"/>
    <s v="SO68397"/>
    <n v="477"/>
    <n v="14235"/>
    <n v="9"/>
    <n v="3"/>
    <n v="2"/>
    <x v="71"/>
    <x v="0"/>
    <n v="1.8663000000000001"/>
    <n v="4.99"/>
    <n v="9.98"/>
    <n v="2"/>
    <n v="1"/>
    <n v="6.2474000000000007"/>
    <n v="3.7326000000000001"/>
    <x v="36"/>
  </r>
  <r>
    <d v="2004-10-02T00:00:00"/>
    <s v="SO68467"/>
    <n v="477"/>
    <n v="29464"/>
    <n v="9"/>
    <n v="3"/>
    <n v="2"/>
    <x v="59"/>
    <x v="0"/>
    <n v="1.8663000000000001"/>
    <n v="4.99"/>
    <n v="9.98"/>
    <n v="2"/>
    <n v="1"/>
    <n v="6.2474000000000007"/>
    <n v="3.7326000000000001"/>
    <x v="36"/>
  </r>
  <r>
    <d v="2004-01-03T00:00:00"/>
    <s v="SO68464"/>
    <n v="477"/>
    <n v="13782"/>
    <n v="8"/>
    <n v="3"/>
    <n v="2"/>
    <x v="65"/>
    <x v="4"/>
    <n v="1.8663000000000001"/>
    <n v="4.99"/>
    <n v="9.98"/>
    <n v="2"/>
    <n v="1"/>
    <n v="6.2474000000000007"/>
    <n v="3.7326000000000001"/>
    <x v="36"/>
  </r>
  <r>
    <d v="2004-12-02T00:00:00"/>
    <s v="SO68463"/>
    <n v="477"/>
    <n v="13771"/>
    <n v="8"/>
    <n v="3"/>
    <n v="2"/>
    <x v="54"/>
    <x v="4"/>
    <n v="1.8663000000000001"/>
    <n v="4.99"/>
    <n v="9.98"/>
    <n v="2"/>
    <n v="1"/>
    <n v="6.2474000000000007"/>
    <n v="3.7326000000000001"/>
    <x v="36"/>
  </r>
  <r>
    <d v="2004-07-03T00:00:00"/>
    <s v="SO68491"/>
    <n v="477"/>
    <n v="20397"/>
    <n v="4"/>
    <n v="3"/>
    <n v="2"/>
    <x v="69"/>
    <x v="1"/>
    <n v="1.8663000000000001"/>
    <n v="4.99"/>
    <n v="9.98"/>
    <n v="2"/>
    <n v="1"/>
    <n v="6.2474000000000007"/>
    <n v="3.7326000000000001"/>
    <x v="36"/>
  </r>
  <r>
    <d v="2004-11-03T00:00:00"/>
    <s v="SO68510"/>
    <n v="477"/>
    <n v="16872"/>
    <n v="4"/>
    <n v="3"/>
    <n v="2"/>
    <x v="66"/>
    <x v="1"/>
    <n v="1.8663000000000001"/>
    <n v="4.99"/>
    <n v="9.98"/>
    <n v="2"/>
    <n v="1"/>
    <n v="6.2474000000000007"/>
    <n v="3.7326000000000001"/>
    <x v="36"/>
  </r>
  <r>
    <d v="2004-06-01T00:00:00"/>
    <s v="SO68610"/>
    <n v="477"/>
    <n v="24794"/>
    <n v="1"/>
    <n v="3"/>
    <n v="2"/>
    <x v="46"/>
    <x v="2"/>
    <n v="1.8663000000000001"/>
    <n v="4.99"/>
    <n v="9.98"/>
    <n v="2"/>
    <n v="1"/>
    <n v="6.2474000000000007"/>
    <n v="3.7326000000000001"/>
    <x v="36"/>
  </r>
  <r>
    <d v="2004-04-01T00:00:00"/>
    <s v="SO68619"/>
    <n v="477"/>
    <n v="16831"/>
    <n v="10"/>
    <n v="3"/>
    <n v="2"/>
    <x v="33"/>
    <x v="5"/>
    <n v="1.8663000000000001"/>
    <n v="4.99"/>
    <n v="9.98"/>
    <n v="2"/>
    <n v="1"/>
    <n v="6.2474000000000007"/>
    <n v="3.7326000000000001"/>
    <x v="36"/>
  </r>
  <r>
    <d v="2004-01-03T00:00:00"/>
    <s v="SO68646"/>
    <n v="477"/>
    <n v="11131"/>
    <n v="6"/>
    <n v="3"/>
    <n v="2"/>
    <x v="65"/>
    <x v="3"/>
    <n v="1.8663000000000001"/>
    <n v="4.99"/>
    <n v="9.98"/>
    <n v="2"/>
    <n v="1"/>
    <n v="6.2474000000000007"/>
    <n v="3.7326000000000001"/>
    <x v="36"/>
  </r>
  <r>
    <d v="2004-05-01T00:00:00"/>
    <s v="SO68677"/>
    <n v="477"/>
    <n v="14325"/>
    <n v="9"/>
    <n v="3"/>
    <n v="2"/>
    <x v="35"/>
    <x v="0"/>
    <n v="1.8663000000000001"/>
    <n v="4.99"/>
    <n v="9.98"/>
    <n v="2"/>
    <n v="1"/>
    <n v="6.2474000000000007"/>
    <n v="3.7326000000000001"/>
    <x v="36"/>
  </r>
  <r>
    <d v="2004-09-02T00:00:00"/>
    <s v="SO68680"/>
    <n v="477"/>
    <n v="12706"/>
    <n v="9"/>
    <n v="3"/>
    <n v="2"/>
    <x v="55"/>
    <x v="0"/>
    <n v="1.8663000000000001"/>
    <n v="4.99"/>
    <n v="9.98"/>
    <n v="2"/>
    <n v="1"/>
    <n v="6.2474000000000007"/>
    <n v="3.7326000000000001"/>
    <x v="36"/>
  </r>
  <r>
    <d v="2004-04-03T00:00:00"/>
    <s v="SO68660"/>
    <n v="477"/>
    <n v="11251"/>
    <n v="6"/>
    <n v="3"/>
    <n v="2"/>
    <x v="67"/>
    <x v="3"/>
    <n v="1.8663000000000001"/>
    <n v="4.99"/>
    <n v="9.98"/>
    <n v="2"/>
    <n v="1"/>
    <n v="6.2474000000000007"/>
    <n v="3.7326000000000001"/>
    <x v="36"/>
  </r>
  <r>
    <d v="2004-03-02T00:00:00"/>
    <s v="SO68736"/>
    <n v="477"/>
    <n v="12684"/>
    <n v="9"/>
    <n v="3"/>
    <n v="2"/>
    <x v="49"/>
    <x v="0"/>
    <n v="1.8663000000000001"/>
    <n v="4.99"/>
    <n v="9.98"/>
    <n v="2"/>
    <n v="1"/>
    <n v="6.2474000000000007"/>
    <n v="3.7326000000000001"/>
    <x v="36"/>
  </r>
  <r>
    <d v="2004-05-01T00:00:00"/>
    <s v="SO68784"/>
    <n v="477"/>
    <n v="16566"/>
    <n v="7"/>
    <n v="3"/>
    <n v="2"/>
    <x v="35"/>
    <x v="6"/>
    <n v="1.8663000000000001"/>
    <n v="4.99"/>
    <n v="9.98"/>
    <n v="2"/>
    <n v="1"/>
    <n v="6.2474000000000007"/>
    <n v="3.7326000000000001"/>
    <x v="36"/>
  </r>
  <r>
    <d v="2004-08-01T00:00:00"/>
    <s v="SO68791"/>
    <n v="477"/>
    <n v="15179"/>
    <n v="9"/>
    <n v="3"/>
    <n v="2"/>
    <x v="45"/>
    <x v="0"/>
    <n v="1.8663000000000001"/>
    <n v="4.99"/>
    <n v="9.98"/>
    <n v="2"/>
    <n v="1"/>
    <n v="6.2474000000000007"/>
    <n v="3.7326000000000001"/>
    <x v="36"/>
  </r>
  <r>
    <d v="2004-03-03T00:00:00"/>
    <s v="SO68790"/>
    <n v="477"/>
    <n v="26021"/>
    <n v="9"/>
    <n v="3"/>
    <n v="2"/>
    <x v="64"/>
    <x v="0"/>
    <n v="1.8663000000000001"/>
    <n v="4.99"/>
    <n v="9.98"/>
    <n v="2"/>
    <n v="1"/>
    <n v="6.2474000000000007"/>
    <n v="3.7326000000000001"/>
    <x v="36"/>
  </r>
  <r>
    <d v="2004-01-03T00:00:00"/>
    <s v="SO69019"/>
    <n v="477"/>
    <n v="24204"/>
    <n v="8"/>
    <n v="3"/>
    <n v="2"/>
    <x v="65"/>
    <x v="4"/>
    <n v="1.8663000000000001"/>
    <n v="4.99"/>
    <n v="9.98"/>
    <n v="2"/>
    <n v="1"/>
    <n v="6.2474000000000007"/>
    <n v="3.7326000000000001"/>
    <x v="36"/>
  </r>
  <r>
    <d v="2004-01-04T00:00:00"/>
    <s v="SO68996"/>
    <n v="477"/>
    <n v="16851"/>
    <n v="4"/>
    <n v="3"/>
    <n v="2"/>
    <x v="73"/>
    <x v="1"/>
    <n v="1.8663000000000001"/>
    <n v="4.99"/>
    <n v="9.98"/>
    <n v="2"/>
    <n v="1"/>
    <n v="6.2474000000000007"/>
    <n v="3.7326000000000001"/>
    <x v="36"/>
  </r>
  <r>
    <d v="2004-05-04T00:00:00"/>
    <s v="SO69003"/>
    <n v="477"/>
    <n v="25555"/>
    <n v="9"/>
    <n v="3"/>
    <n v="2"/>
    <x v="77"/>
    <x v="0"/>
    <n v="1.8663000000000001"/>
    <n v="4.99"/>
    <n v="9.98"/>
    <n v="2"/>
    <n v="1"/>
    <n v="6.2474000000000007"/>
    <n v="3.7326000000000001"/>
    <x v="36"/>
  </r>
  <r>
    <d v="2004-09-03T00:00:00"/>
    <s v="SO69087"/>
    <n v="477"/>
    <n v="11018"/>
    <n v="9"/>
    <n v="3"/>
    <n v="2"/>
    <x v="70"/>
    <x v="0"/>
    <n v="1.8663000000000001"/>
    <n v="4.99"/>
    <n v="9.98"/>
    <n v="2"/>
    <n v="1"/>
    <n v="6.2474000000000007"/>
    <n v="3.7326000000000001"/>
    <x v="36"/>
  </r>
  <r>
    <d v="2004-07-02T00:00:00"/>
    <s v="SO69146"/>
    <n v="477"/>
    <n v="27455"/>
    <n v="1"/>
    <n v="3"/>
    <n v="2"/>
    <x v="53"/>
    <x v="2"/>
    <n v="1.8663000000000001"/>
    <n v="4.99"/>
    <n v="9.98"/>
    <n v="2"/>
    <n v="1"/>
    <n v="6.2474000000000007"/>
    <n v="3.7326000000000001"/>
    <x v="36"/>
  </r>
  <r>
    <d v="2004-04-04T00:00:00"/>
    <s v="SO69174"/>
    <n v="477"/>
    <n v="14525"/>
    <n v="10"/>
    <n v="3"/>
    <n v="2"/>
    <x v="83"/>
    <x v="5"/>
    <n v="1.8663000000000001"/>
    <n v="4.99"/>
    <n v="9.98"/>
    <n v="2"/>
    <n v="1"/>
    <n v="6.2474000000000007"/>
    <n v="3.7326000000000001"/>
    <x v="36"/>
  </r>
  <r>
    <d v="2004-07-03T00:00:00"/>
    <s v="SO69233"/>
    <n v="477"/>
    <n v="27075"/>
    <n v="6"/>
    <n v="3"/>
    <n v="2"/>
    <x v="69"/>
    <x v="3"/>
    <n v="1.8663000000000001"/>
    <n v="4.99"/>
    <n v="9.98"/>
    <n v="2"/>
    <n v="1"/>
    <n v="6.2474000000000007"/>
    <n v="3.7326000000000001"/>
    <x v="36"/>
  </r>
  <r>
    <d v="2004-08-02T00:00:00"/>
    <s v="SO69223"/>
    <n v="477"/>
    <n v="26663"/>
    <n v="9"/>
    <n v="3"/>
    <n v="2"/>
    <x v="50"/>
    <x v="0"/>
    <n v="1.8663000000000001"/>
    <n v="4.99"/>
    <n v="9.98"/>
    <n v="2"/>
    <n v="1"/>
    <n v="6.2474000000000007"/>
    <n v="3.7326000000000001"/>
    <x v="36"/>
  </r>
  <r>
    <d v="2004-08-04T00:00:00"/>
    <s v="SO69221"/>
    <n v="477"/>
    <n v="27139"/>
    <n v="8"/>
    <n v="3"/>
    <n v="2"/>
    <x v="76"/>
    <x v="4"/>
    <n v="1.8663000000000001"/>
    <n v="4.99"/>
    <n v="9.98"/>
    <n v="2"/>
    <n v="1"/>
    <n v="6.2474000000000007"/>
    <n v="3.7326000000000001"/>
    <x v="36"/>
  </r>
  <r>
    <d v="2004-11-03T00:00:00"/>
    <s v="SO69256"/>
    <n v="477"/>
    <n v="14708"/>
    <n v="7"/>
    <n v="3"/>
    <n v="2"/>
    <x v="66"/>
    <x v="6"/>
    <n v="1.8663000000000001"/>
    <n v="4.99"/>
    <n v="9.98"/>
    <n v="2"/>
    <n v="1"/>
    <n v="6.2474000000000007"/>
    <n v="3.7326000000000001"/>
    <x v="36"/>
  </r>
  <r>
    <d v="2004-09-03T00:00:00"/>
    <s v="SO69253"/>
    <n v="477"/>
    <n v="19899"/>
    <n v="7"/>
    <n v="3"/>
    <n v="2"/>
    <x v="70"/>
    <x v="6"/>
    <n v="1.8663000000000001"/>
    <n v="4.99"/>
    <n v="9.98"/>
    <n v="2"/>
    <n v="1"/>
    <n v="6.2474000000000007"/>
    <n v="3.7326000000000001"/>
    <x v="36"/>
  </r>
  <r>
    <d v="2004-07-04T00:00:00"/>
    <s v="SO69247"/>
    <n v="477"/>
    <n v="17324"/>
    <n v="9"/>
    <n v="3"/>
    <n v="2"/>
    <x v="98"/>
    <x v="0"/>
    <n v="1.8663000000000001"/>
    <n v="4.99"/>
    <n v="9.98"/>
    <n v="2"/>
    <n v="1"/>
    <n v="6.2474000000000007"/>
    <n v="3.7326000000000001"/>
    <x v="36"/>
  </r>
  <r>
    <d v="2004-08-04T00:00:00"/>
    <s v="SO69307"/>
    <n v="477"/>
    <n v="28372"/>
    <n v="10"/>
    <n v="3"/>
    <n v="2"/>
    <x v="76"/>
    <x v="5"/>
    <n v="1.8663000000000001"/>
    <n v="4.99"/>
    <n v="9.98"/>
    <n v="2"/>
    <n v="1"/>
    <n v="6.2474000000000007"/>
    <n v="3.7326000000000001"/>
    <x v="36"/>
  </r>
  <r>
    <d v="2004-04-03T00:00:00"/>
    <s v="SO69319"/>
    <n v="477"/>
    <n v="17964"/>
    <n v="8"/>
    <n v="3"/>
    <n v="2"/>
    <x v="67"/>
    <x v="4"/>
    <n v="1.8663000000000001"/>
    <n v="4.99"/>
    <n v="9.98"/>
    <n v="2"/>
    <n v="1"/>
    <n v="6.2474000000000007"/>
    <n v="3.7326000000000001"/>
    <x v="36"/>
  </r>
  <r>
    <d v="2004-08-04T00:00:00"/>
    <s v="SO69317"/>
    <n v="477"/>
    <n v="14792"/>
    <n v="10"/>
    <n v="3"/>
    <n v="2"/>
    <x v="76"/>
    <x v="5"/>
    <n v="1.8663000000000001"/>
    <n v="4.99"/>
    <n v="9.98"/>
    <n v="2"/>
    <n v="1"/>
    <n v="6.2474000000000007"/>
    <n v="3.7326000000000001"/>
    <x v="36"/>
  </r>
  <r>
    <d v="2004-08-02T00:00:00"/>
    <s v="SO69647"/>
    <n v="477"/>
    <n v="28399"/>
    <n v="10"/>
    <n v="3"/>
    <n v="2"/>
    <x v="50"/>
    <x v="5"/>
    <n v="1.8663000000000001"/>
    <n v="4.99"/>
    <n v="9.98"/>
    <n v="2"/>
    <n v="1"/>
    <n v="6.2474000000000007"/>
    <n v="3.7326000000000001"/>
    <x v="36"/>
  </r>
  <r>
    <d v="2004-04-02T00:00:00"/>
    <s v="SO69631"/>
    <n v="477"/>
    <n v="27494"/>
    <n v="9"/>
    <n v="3"/>
    <n v="2"/>
    <x v="56"/>
    <x v="0"/>
    <n v="1.8663000000000001"/>
    <n v="4.99"/>
    <n v="9.98"/>
    <n v="2"/>
    <n v="1"/>
    <n v="6.2474000000000007"/>
    <n v="3.7326000000000001"/>
    <x v="36"/>
  </r>
  <r>
    <d v="2004-07-04T00:00:00"/>
    <s v="SO69780"/>
    <n v="477"/>
    <n v="25921"/>
    <n v="9"/>
    <n v="3"/>
    <n v="2"/>
    <x v="98"/>
    <x v="0"/>
    <n v="1.8663000000000001"/>
    <n v="4.99"/>
    <n v="9.98"/>
    <n v="2"/>
    <n v="1"/>
    <n v="6.2474000000000007"/>
    <n v="3.7326000000000001"/>
    <x v="36"/>
  </r>
  <r>
    <d v="2004-04-03T00:00:00"/>
    <s v="SO69930"/>
    <n v="477"/>
    <n v="15391"/>
    <n v="6"/>
    <n v="3"/>
    <n v="2"/>
    <x v="67"/>
    <x v="3"/>
    <n v="1.8663000000000001"/>
    <n v="4.99"/>
    <n v="9.98"/>
    <n v="2"/>
    <n v="1"/>
    <n v="6.2474000000000007"/>
    <n v="3.7326000000000001"/>
    <x v="36"/>
  </r>
  <r>
    <d v="2004-07-01T00:00:00"/>
    <s v="SO69877"/>
    <n v="477"/>
    <n v="12833"/>
    <n v="8"/>
    <n v="3"/>
    <n v="2"/>
    <x v="48"/>
    <x v="4"/>
    <n v="1.8663000000000001"/>
    <n v="4.99"/>
    <n v="9.98"/>
    <n v="2"/>
    <n v="1"/>
    <n v="6.2474000000000007"/>
    <n v="3.7326000000000001"/>
    <x v="36"/>
  </r>
  <r>
    <d v="2004-04-02T00:00:00"/>
    <s v="SO70053"/>
    <n v="477"/>
    <n v="14534"/>
    <n v="7"/>
    <n v="3"/>
    <n v="2"/>
    <x v="56"/>
    <x v="6"/>
    <n v="1.8663000000000001"/>
    <n v="4.99"/>
    <n v="9.98"/>
    <n v="2"/>
    <n v="1"/>
    <n v="6.2474000000000007"/>
    <n v="3.7326000000000001"/>
    <x v="36"/>
  </r>
  <r>
    <d v="2004-05-02T00:00:00"/>
    <s v="SO70060"/>
    <n v="477"/>
    <n v="16135"/>
    <n v="1"/>
    <n v="3"/>
    <n v="2"/>
    <x v="51"/>
    <x v="2"/>
    <n v="1.8663000000000001"/>
    <n v="4.99"/>
    <n v="9.98"/>
    <n v="2"/>
    <n v="1"/>
    <n v="6.2474000000000007"/>
    <n v="3.7326000000000001"/>
    <x v="36"/>
  </r>
  <r>
    <d v="2004-11-03T00:00:00"/>
    <s v="SO70075"/>
    <n v="477"/>
    <n v="15725"/>
    <n v="9"/>
    <n v="3"/>
    <n v="2"/>
    <x v="66"/>
    <x v="0"/>
    <n v="1.8663000000000001"/>
    <n v="4.99"/>
    <n v="9.98"/>
    <n v="2"/>
    <n v="1"/>
    <n v="6.2474000000000007"/>
    <n v="3.7326000000000001"/>
    <x v="36"/>
  </r>
  <r>
    <d v="2004-06-02T00:00:00"/>
    <s v="SO70237"/>
    <n v="477"/>
    <n v="23835"/>
    <n v="4"/>
    <n v="3"/>
    <n v="2"/>
    <x v="52"/>
    <x v="1"/>
    <n v="1.8663000000000001"/>
    <n v="4.99"/>
    <n v="9.98"/>
    <n v="2"/>
    <n v="1"/>
    <n v="6.2474000000000007"/>
    <n v="3.7326000000000001"/>
    <x v="36"/>
  </r>
  <r>
    <d v="2004-08-02T00:00:00"/>
    <s v="SO70374"/>
    <n v="477"/>
    <n v="11044"/>
    <n v="9"/>
    <n v="3"/>
    <n v="2"/>
    <x v="50"/>
    <x v="0"/>
    <n v="1.8663000000000001"/>
    <n v="4.99"/>
    <n v="9.98"/>
    <n v="2"/>
    <n v="1"/>
    <n v="6.2474000000000007"/>
    <n v="3.7326000000000001"/>
    <x v="36"/>
  </r>
  <r>
    <d v="2004-12-02T00:00:00"/>
    <s v="SO70350"/>
    <n v="477"/>
    <n v="19844"/>
    <n v="6"/>
    <n v="3"/>
    <n v="2"/>
    <x v="54"/>
    <x v="3"/>
    <n v="1.8663000000000001"/>
    <n v="4.99"/>
    <n v="9.98"/>
    <n v="2"/>
    <n v="1"/>
    <n v="6.2474000000000007"/>
    <n v="3.7326000000000001"/>
    <x v="36"/>
  </r>
  <r>
    <d v="2004-06-04T00:00:00"/>
    <s v="SO70452"/>
    <n v="477"/>
    <n v="27977"/>
    <n v="9"/>
    <n v="3"/>
    <n v="2"/>
    <x v="82"/>
    <x v="0"/>
    <n v="1.8663000000000001"/>
    <n v="4.99"/>
    <n v="9.98"/>
    <n v="2"/>
    <n v="1"/>
    <n v="6.2474000000000007"/>
    <n v="3.7326000000000001"/>
    <x v="36"/>
  </r>
  <r>
    <d v="2004-08-03T00:00:00"/>
    <s v="SO70464"/>
    <n v="477"/>
    <n v="15093"/>
    <n v="7"/>
    <n v="3"/>
    <n v="2"/>
    <x v="63"/>
    <x v="6"/>
    <n v="1.8663000000000001"/>
    <n v="4.99"/>
    <n v="9.98"/>
    <n v="2"/>
    <n v="1"/>
    <n v="6.2474000000000007"/>
    <n v="3.7326000000000001"/>
    <x v="36"/>
  </r>
  <r>
    <d v="2004-09-02T00:00:00"/>
    <s v="SO70482"/>
    <n v="477"/>
    <n v="13096"/>
    <n v="6"/>
    <n v="3"/>
    <n v="2"/>
    <x v="55"/>
    <x v="3"/>
    <n v="1.8663000000000001"/>
    <n v="4.99"/>
    <n v="9.98"/>
    <n v="2"/>
    <n v="1"/>
    <n v="6.2474000000000007"/>
    <n v="3.7326000000000001"/>
    <x v="36"/>
  </r>
  <r>
    <d v="2004-02-04T00:00:00"/>
    <s v="SO70564"/>
    <n v="477"/>
    <n v="19982"/>
    <n v="4"/>
    <n v="3"/>
    <n v="2"/>
    <x v="75"/>
    <x v="1"/>
    <n v="1.8663000000000001"/>
    <n v="4.99"/>
    <n v="9.98"/>
    <n v="2"/>
    <n v="1"/>
    <n v="6.2474000000000007"/>
    <n v="3.7326000000000001"/>
    <x v="36"/>
  </r>
  <r>
    <d v="2004-03-02T00:00:00"/>
    <s v="SO70577"/>
    <n v="477"/>
    <n v="26148"/>
    <n v="9"/>
    <n v="3"/>
    <n v="2"/>
    <x v="49"/>
    <x v="0"/>
    <n v="1.8663000000000001"/>
    <n v="4.99"/>
    <n v="9.98"/>
    <n v="2"/>
    <n v="1"/>
    <n v="6.2474000000000007"/>
    <n v="3.7326000000000001"/>
    <x v="36"/>
  </r>
  <r>
    <d v="2004-04-02T00:00:00"/>
    <s v="SO70713"/>
    <n v="477"/>
    <n v="17425"/>
    <n v="1"/>
    <n v="3"/>
    <n v="2"/>
    <x v="56"/>
    <x v="2"/>
    <n v="1.8663000000000001"/>
    <n v="4.99"/>
    <n v="9.98"/>
    <n v="2"/>
    <n v="1"/>
    <n v="6.2474000000000007"/>
    <n v="3.7326000000000001"/>
    <x v="36"/>
  </r>
  <r>
    <d v="2004-12-03T00:00:00"/>
    <s v="SO70711"/>
    <n v="477"/>
    <n v="13385"/>
    <n v="1"/>
    <n v="3"/>
    <n v="2"/>
    <x v="72"/>
    <x v="2"/>
    <n v="1.8663000000000001"/>
    <n v="4.99"/>
    <n v="9.98"/>
    <n v="2"/>
    <n v="1"/>
    <n v="6.2474000000000007"/>
    <n v="3.7326000000000001"/>
    <x v="36"/>
  </r>
  <r>
    <d v="2004-06-04T00:00:00"/>
    <s v="SO70683"/>
    <n v="477"/>
    <n v="14831"/>
    <n v="10"/>
    <n v="3"/>
    <n v="2"/>
    <x v="82"/>
    <x v="5"/>
    <n v="1.8663000000000001"/>
    <n v="4.99"/>
    <n v="9.98"/>
    <n v="2"/>
    <n v="1"/>
    <n v="6.2474000000000007"/>
    <n v="3.7326000000000001"/>
    <x v="36"/>
  </r>
  <r>
    <d v="2004-08-04T00:00:00"/>
    <s v="SO70811"/>
    <n v="477"/>
    <n v="20546"/>
    <n v="6"/>
    <n v="3"/>
    <n v="2"/>
    <x v="76"/>
    <x v="3"/>
    <n v="1.8663000000000001"/>
    <n v="4.99"/>
    <n v="9.98"/>
    <n v="2"/>
    <n v="1"/>
    <n v="6.2474000000000007"/>
    <n v="3.7326000000000001"/>
    <x v="36"/>
  </r>
  <r>
    <d v="2004-04-03T00:00:00"/>
    <s v="SO70864"/>
    <n v="477"/>
    <n v="18589"/>
    <n v="1"/>
    <n v="3"/>
    <n v="2"/>
    <x v="67"/>
    <x v="2"/>
    <n v="1.8663000000000001"/>
    <n v="4.99"/>
    <n v="9.98"/>
    <n v="2"/>
    <n v="1"/>
    <n v="6.2474000000000007"/>
    <n v="3.7326000000000001"/>
    <x v="36"/>
  </r>
  <r>
    <d v="2004-08-03T00:00:00"/>
    <s v="SO70934"/>
    <n v="477"/>
    <n v="25510"/>
    <n v="10"/>
    <n v="3"/>
    <n v="2"/>
    <x v="63"/>
    <x v="5"/>
    <n v="1.8663000000000001"/>
    <n v="4.99"/>
    <n v="9.98"/>
    <n v="2"/>
    <n v="1"/>
    <n v="6.2474000000000007"/>
    <n v="3.7326000000000001"/>
    <x v="36"/>
  </r>
  <r>
    <d v="2004-09-02T00:00:00"/>
    <s v="SO70880"/>
    <n v="477"/>
    <n v="19916"/>
    <n v="10"/>
    <n v="3"/>
    <n v="2"/>
    <x v="55"/>
    <x v="5"/>
    <n v="1.8663000000000001"/>
    <n v="4.99"/>
    <n v="9.98"/>
    <n v="2"/>
    <n v="1"/>
    <n v="6.2474000000000007"/>
    <n v="3.7326000000000001"/>
    <x v="36"/>
  </r>
  <r>
    <d v="2004-08-02T00:00:00"/>
    <s v="SO71030"/>
    <n v="477"/>
    <n v="12846"/>
    <n v="8"/>
    <n v="3"/>
    <n v="2"/>
    <x v="50"/>
    <x v="4"/>
    <n v="1.8663000000000001"/>
    <n v="4.99"/>
    <n v="9.98"/>
    <n v="2"/>
    <n v="1"/>
    <n v="6.2474000000000007"/>
    <n v="3.7326000000000001"/>
    <x v="36"/>
  </r>
  <r>
    <d v="2004-05-02T00:00:00"/>
    <s v="SO71207"/>
    <n v="477"/>
    <n v="17656"/>
    <n v="6"/>
    <n v="3"/>
    <n v="2"/>
    <x v="51"/>
    <x v="3"/>
    <n v="1.8663000000000001"/>
    <n v="4.99"/>
    <n v="9.98"/>
    <n v="2"/>
    <n v="1"/>
    <n v="6.2474000000000007"/>
    <n v="3.7326000000000001"/>
    <x v="36"/>
  </r>
  <r>
    <d v="2004-11-02T00:00:00"/>
    <s v="SO71198"/>
    <n v="477"/>
    <n v="22031"/>
    <n v="9"/>
    <n v="3"/>
    <n v="2"/>
    <x v="57"/>
    <x v="0"/>
    <n v="1.8663000000000001"/>
    <n v="4.99"/>
    <n v="9.98"/>
    <n v="2"/>
    <n v="1"/>
    <n v="6.2474000000000007"/>
    <n v="3.7326000000000001"/>
    <x v="36"/>
  </r>
  <r>
    <d v="2004-03-05T00:00:00"/>
    <s v="SO71251"/>
    <n v="477"/>
    <n v="19855"/>
    <n v="6"/>
    <n v="3"/>
    <n v="2"/>
    <x v="84"/>
    <x v="3"/>
    <n v="1.8663000000000001"/>
    <n v="4.99"/>
    <n v="9.98"/>
    <n v="2"/>
    <n v="1"/>
    <n v="6.2474000000000007"/>
    <n v="3.7326000000000001"/>
    <x v="36"/>
  </r>
  <r>
    <d v="2004-02-02T00:00:00"/>
    <s v="SO71344"/>
    <n v="477"/>
    <n v="25511"/>
    <n v="10"/>
    <n v="3"/>
    <n v="2"/>
    <x v="61"/>
    <x v="5"/>
    <n v="1.8663000000000001"/>
    <n v="4.99"/>
    <n v="9.98"/>
    <n v="2"/>
    <n v="1"/>
    <n v="6.2474000000000007"/>
    <n v="3.7326000000000001"/>
    <x v="36"/>
  </r>
  <r>
    <d v="2004-04-04T00:00:00"/>
    <s v="SO71330"/>
    <n v="477"/>
    <n v="17218"/>
    <n v="10"/>
    <n v="3"/>
    <n v="2"/>
    <x v="83"/>
    <x v="5"/>
    <n v="1.8663000000000001"/>
    <n v="4.99"/>
    <n v="9.98"/>
    <n v="2"/>
    <n v="1"/>
    <n v="6.2474000000000007"/>
    <n v="3.7326000000000001"/>
    <x v="36"/>
  </r>
  <r>
    <d v="2004-01-05T00:00:00"/>
    <s v="SO71349"/>
    <n v="477"/>
    <n v="25940"/>
    <n v="9"/>
    <n v="3"/>
    <n v="2"/>
    <x v="90"/>
    <x v="0"/>
    <n v="1.8663000000000001"/>
    <n v="4.99"/>
    <n v="9.98"/>
    <n v="2"/>
    <n v="1"/>
    <n v="6.2474000000000007"/>
    <n v="3.7326000000000001"/>
    <x v="36"/>
  </r>
  <r>
    <d v="2004-02-04T00:00:00"/>
    <s v="SO71320"/>
    <n v="477"/>
    <n v="16783"/>
    <n v="1"/>
    <n v="3"/>
    <n v="2"/>
    <x v="75"/>
    <x v="2"/>
    <n v="1.8663000000000001"/>
    <n v="4.99"/>
    <n v="9.98"/>
    <n v="2"/>
    <n v="1"/>
    <n v="6.2474000000000007"/>
    <n v="3.7326000000000001"/>
    <x v="36"/>
  </r>
  <r>
    <d v="2004-02-04T00:00:00"/>
    <s v="SO71334"/>
    <n v="477"/>
    <n v="26121"/>
    <n v="4"/>
    <n v="3"/>
    <n v="2"/>
    <x v="75"/>
    <x v="1"/>
    <n v="1.8663000000000001"/>
    <n v="4.99"/>
    <n v="9.98"/>
    <n v="2"/>
    <n v="1"/>
    <n v="6.2474000000000007"/>
    <n v="3.7326000000000001"/>
    <x v="36"/>
  </r>
  <r>
    <d v="2004-10-05T00:00:00"/>
    <s v="SO71322"/>
    <n v="477"/>
    <n v="17553"/>
    <n v="1"/>
    <n v="3"/>
    <n v="2"/>
    <x v="100"/>
    <x v="2"/>
    <n v="1.8663000000000001"/>
    <n v="4.99"/>
    <n v="9.98"/>
    <n v="2"/>
    <n v="1"/>
    <n v="6.2474000000000007"/>
    <n v="3.7326000000000001"/>
    <x v="36"/>
  </r>
  <r>
    <d v="2004-05-03T00:00:00"/>
    <s v="SO71406"/>
    <n v="477"/>
    <n v="17592"/>
    <n v="4"/>
    <n v="3"/>
    <n v="2"/>
    <x v="62"/>
    <x v="1"/>
    <n v="1.8663000000000001"/>
    <n v="4.99"/>
    <n v="9.98"/>
    <n v="2"/>
    <n v="1"/>
    <n v="6.2474000000000007"/>
    <n v="3.7326000000000001"/>
    <x v="36"/>
  </r>
  <r>
    <d v="2004-03-04T00:00:00"/>
    <s v="SO71614"/>
    <n v="477"/>
    <n v="21727"/>
    <n v="6"/>
    <n v="3"/>
    <n v="2"/>
    <x v="74"/>
    <x v="3"/>
    <n v="1.8663000000000001"/>
    <n v="4.99"/>
    <n v="9.98"/>
    <n v="2"/>
    <n v="1"/>
    <n v="6.2474000000000007"/>
    <n v="3.7326000000000001"/>
    <x v="36"/>
  </r>
  <r>
    <d v="2004-05-02T00:00:00"/>
    <s v="SO71563"/>
    <n v="477"/>
    <n v="22920"/>
    <n v="9"/>
    <n v="3"/>
    <n v="2"/>
    <x v="51"/>
    <x v="0"/>
    <n v="1.8663000000000001"/>
    <n v="4.99"/>
    <n v="9.98"/>
    <n v="2"/>
    <n v="1"/>
    <n v="6.2474000000000007"/>
    <n v="3.7326000000000001"/>
    <x v="36"/>
  </r>
  <r>
    <d v="2004-03-04T00:00:00"/>
    <s v="SO71672"/>
    <n v="477"/>
    <n v="18951"/>
    <n v="6"/>
    <n v="3"/>
    <n v="2"/>
    <x v="74"/>
    <x v="3"/>
    <n v="1.8663000000000001"/>
    <n v="4.99"/>
    <n v="9.98"/>
    <n v="2"/>
    <n v="1"/>
    <n v="6.2474000000000007"/>
    <n v="3.7326000000000001"/>
    <x v="36"/>
  </r>
  <r>
    <d v="2004-09-03T00:00:00"/>
    <s v="SO71681"/>
    <n v="477"/>
    <n v="28069"/>
    <n v="6"/>
    <n v="3"/>
    <n v="2"/>
    <x v="70"/>
    <x v="3"/>
    <n v="1.8663000000000001"/>
    <n v="4.99"/>
    <n v="9.98"/>
    <n v="2"/>
    <n v="1"/>
    <n v="6.2474000000000007"/>
    <n v="3.7326000000000001"/>
    <x v="36"/>
  </r>
  <r>
    <d v="2004-03-02T00:00:00"/>
    <s v="SO71960"/>
    <n v="477"/>
    <n v="15083"/>
    <n v="10"/>
    <n v="3"/>
    <n v="2"/>
    <x v="49"/>
    <x v="5"/>
    <n v="1.8663000000000001"/>
    <n v="4.99"/>
    <n v="9.98"/>
    <n v="2"/>
    <n v="1"/>
    <n v="6.2474000000000007"/>
    <n v="3.7326000000000001"/>
    <x v="36"/>
  </r>
  <r>
    <d v="2004-09-05T00:00:00"/>
    <s v="SO71997"/>
    <n v="477"/>
    <n v="11929"/>
    <n v="9"/>
    <n v="3"/>
    <n v="2"/>
    <x v="92"/>
    <x v="0"/>
    <n v="1.8663000000000001"/>
    <n v="4.99"/>
    <n v="9.98"/>
    <n v="2"/>
    <n v="1"/>
    <n v="6.2474000000000007"/>
    <n v="3.7326000000000001"/>
    <x v="36"/>
  </r>
  <r>
    <d v="2004-07-03T00:00:00"/>
    <s v="SO72128"/>
    <n v="477"/>
    <n v="26560"/>
    <n v="9"/>
    <n v="3"/>
    <n v="2"/>
    <x v="69"/>
    <x v="0"/>
    <n v="1.8663000000000001"/>
    <n v="4.99"/>
    <n v="9.98"/>
    <n v="2"/>
    <n v="1"/>
    <n v="6.2474000000000007"/>
    <n v="3.7326000000000001"/>
    <x v="36"/>
  </r>
  <r>
    <d v="2004-02-03T00:00:00"/>
    <s v="SO72122"/>
    <n v="477"/>
    <n v="11429"/>
    <n v="7"/>
    <n v="3"/>
    <n v="2"/>
    <x v="60"/>
    <x v="6"/>
    <n v="1.8663000000000001"/>
    <n v="4.99"/>
    <n v="9.98"/>
    <n v="2"/>
    <n v="1"/>
    <n v="6.2474000000000007"/>
    <n v="3.7326000000000001"/>
    <x v="36"/>
  </r>
  <r>
    <d v="2004-10-05T00:00:00"/>
    <s v="SO72141"/>
    <n v="477"/>
    <n v="19438"/>
    <n v="8"/>
    <n v="3"/>
    <n v="2"/>
    <x v="100"/>
    <x v="4"/>
    <n v="1.8663000000000001"/>
    <n v="4.99"/>
    <n v="9.98"/>
    <n v="2"/>
    <n v="1"/>
    <n v="6.2474000000000007"/>
    <n v="3.7326000000000001"/>
    <x v="36"/>
  </r>
  <r>
    <d v="2004-11-04T00:00:00"/>
    <s v="SO72249"/>
    <n v="477"/>
    <n v="22929"/>
    <n v="9"/>
    <n v="3"/>
    <n v="2"/>
    <x v="81"/>
    <x v="0"/>
    <n v="1.8663000000000001"/>
    <n v="4.99"/>
    <n v="9.98"/>
    <n v="2"/>
    <n v="1"/>
    <n v="6.2474000000000007"/>
    <n v="3.7326000000000001"/>
    <x v="36"/>
  </r>
  <r>
    <d v="2004-03-05T00:00:00"/>
    <s v="SO72251"/>
    <n v="477"/>
    <n v="22195"/>
    <n v="9"/>
    <n v="3"/>
    <n v="2"/>
    <x v="84"/>
    <x v="0"/>
    <n v="1.8663000000000001"/>
    <n v="4.99"/>
    <n v="9.98"/>
    <n v="2"/>
    <n v="1"/>
    <n v="6.2474000000000007"/>
    <n v="3.7326000000000001"/>
    <x v="36"/>
  </r>
  <r>
    <d v="2004-12-03T00:00:00"/>
    <s v="SO72242"/>
    <n v="477"/>
    <n v="18399"/>
    <n v="4"/>
    <n v="3"/>
    <n v="2"/>
    <x v="72"/>
    <x v="1"/>
    <n v="1.8663000000000001"/>
    <n v="4.99"/>
    <n v="9.98"/>
    <n v="2"/>
    <n v="1"/>
    <n v="6.2474000000000007"/>
    <n v="3.7326000000000001"/>
    <x v="36"/>
  </r>
  <r>
    <d v="2004-07-03T00:00:00"/>
    <s v="SO72314"/>
    <n v="477"/>
    <n v="13151"/>
    <n v="4"/>
    <n v="3"/>
    <n v="2"/>
    <x v="69"/>
    <x v="1"/>
    <n v="1.8663000000000001"/>
    <n v="4.99"/>
    <n v="9.98"/>
    <n v="2"/>
    <n v="1"/>
    <n v="6.2474000000000007"/>
    <n v="3.7326000000000001"/>
    <x v="36"/>
  </r>
  <r>
    <d v="2004-08-03T00:00:00"/>
    <s v="SO72351"/>
    <n v="477"/>
    <n v="14713"/>
    <n v="8"/>
    <n v="3"/>
    <n v="2"/>
    <x v="63"/>
    <x v="4"/>
    <n v="1.8663000000000001"/>
    <n v="4.99"/>
    <n v="9.98"/>
    <n v="2"/>
    <n v="1"/>
    <n v="6.2474000000000007"/>
    <n v="3.7326000000000001"/>
    <x v="36"/>
  </r>
  <r>
    <d v="2004-12-03T00:00:00"/>
    <s v="SO72281"/>
    <n v="477"/>
    <n v="13564"/>
    <n v="7"/>
    <n v="3"/>
    <n v="2"/>
    <x v="72"/>
    <x v="6"/>
    <n v="1.8663000000000001"/>
    <n v="4.99"/>
    <n v="9.98"/>
    <n v="2"/>
    <n v="1"/>
    <n v="6.2474000000000007"/>
    <n v="3.7326000000000001"/>
    <x v="36"/>
  </r>
  <r>
    <d v="2004-03-03T00:00:00"/>
    <s v="SO72438"/>
    <n v="477"/>
    <n v="26549"/>
    <n v="9"/>
    <n v="3"/>
    <n v="2"/>
    <x v="64"/>
    <x v="0"/>
    <n v="1.8663000000000001"/>
    <n v="4.99"/>
    <n v="9.98"/>
    <n v="2"/>
    <n v="1"/>
    <n v="6.2474000000000007"/>
    <n v="3.7326000000000001"/>
    <x v="36"/>
  </r>
  <r>
    <d v="2004-05-03T00:00:00"/>
    <s v="SO72395"/>
    <n v="477"/>
    <n v="20658"/>
    <n v="4"/>
    <n v="3"/>
    <n v="2"/>
    <x v="62"/>
    <x v="1"/>
    <n v="1.8663000000000001"/>
    <n v="4.99"/>
    <n v="9.98"/>
    <n v="2"/>
    <n v="1"/>
    <n v="6.2474000000000007"/>
    <n v="3.7326000000000001"/>
    <x v="36"/>
  </r>
  <r>
    <d v="2004-08-04T00:00:00"/>
    <s v="SO72411"/>
    <n v="477"/>
    <n v="19476"/>
    <n v="8"/>
    <n v="3"/>
    <n v="2"/>
    <x v="76"/>
    <x v="4"/>
    <n v="1.8663000000000001"/>
    <n v="4.99"/>
    <n v="9.98"/>
    <n v="2"/>
    <n v="1"/>
    <n v="6.2474000000000007"/>
    <n v="3.7326000000000001"/>
    <x v="36"/>
  </r>
  <r>
    <d v="2004-07-05T00:00:00"/>
    <s v="SO72397"/>
    <n v="477"/>
    <n v="22732"/>
    <n v="6"/>
    <n v="3"/>
    <n v="2"/>
    <x v="93"/>
    <x v="3"/>
    <n v="1.8663000000000001"/>
    <n v="4.99"/>
    <n v="9.98"/>
    <n v="2"/>
    <n v="1"/>
    <n v="6.2474000000000007"/>
    <n v="3.7326000000000001"/>
    <x v="36"/>
  </r>
  <r>
    <d v="2004-09-05T00:00:00"/>
    <s v="SO72495"/>
    <n v="477"/>
    <n v="13111"/>
    <n v="9"/>
    <n v="3"/>
    <n v="2"/>
    <x v="92"/>
    <x v="0"/>
    <n v="1.8663000000000001"/>
    <n v="4.99"/>
    <n v="9.98"/>
    <n v="2"/>
    <n v="1"/>
    <n v="6.2474000000000007"/>
    <n v="3.7326000000000001"/>
    <x v="36"/>
  </r>
  <r>
    <d v="2004-03-03T00:00:00"/>
    <s v="SO72546"/>
    <n v="477"/>
    <n v="18514"/>
    <n v="4"/>
    <n v="3"/>
    <n v="2"/>
    <x v="64"/>
    <x v="1"/>
    <n v="1.8663000000000001"/>
    <n v="4.99"/>
    <n v="9.98"/>
    <n v="2"/>
    <n v="1"/>
    <n v="6.2474000000000007"/>
    <n v="3.7326000000000001"/>
    <x v="36"/>
  </r>
  <r>
    <d v="2004-06-05T00:00:00"/>
    <s v="SO72629"/>
    <n v="477"/>
    <n v="15889"/>
    <n v="6"/>
    <n v="3"/>
    <n v="2"/>
    <x v="91"/>
    <x v="3"/>
    <n v="1.8663000000000001"/>
    <n v="4.99"/>
    <n v="9.98"/>
    <n v="2"/>
    <n v="1"/>
    <n v="6.2474000000000007"/>
    <n v="3.7326000000000001"/>
    <x v="36"/>
  </r>
  <r>
    <d v="2004-09-05T00:00:00"/>
    <s v="SO72715"/>
    <n v="477"/>
    <n v="22008"/>
    <n v="6"/>
    <n v="3"/>
    <n v="2"/>
    <x v="92"/>
    <x v="3"/>
    <n v="1.8663000000000001"/>
    <n v="4.99"/>
    <n v="9.98"/>
    <n v="2"/>
    <n v="1"/>
    <n v="6.2474000000000007"/>
    <n v="3.7326000000000001"/>
    <x v="36"/>
  </r>
  <r>
    <d v="2004-05-05T00:00:00"/>
    <s v="SO72724"/>
    <n v="477"/>
    <n v="27986"/>
    <n v="9"/>
    <n v="3"/>
    <n v="2"/>
    <x v="86"/>
    <x v="0"/>
    <n v="1.8663000000000001"/>
    <n v="4.99"/>
    <n v="9.98"/>
    <n v="2"/>
    <n v="1"/>
    <n v="6.2474000000000007"/>
    <n v="3.7326000000000001"/>
    <x v="36"/>
  </r>
  <r>
    <d v="2004-06-04T00:00:00"/>
    <s v="SO72780"/>
    <n v="477"/>
    <n v="23871"/>
    <n v="1"/>
    <n v="3"/>
    <n v="2"/>
    <x v="82"/>
    <x v="2"/>
    <n v="1.8663000000000001"/>
    <n v="4.99"/>
    <n v="9.98"/>
    <n v="2"/>
    <n v="1"/>
    <n v="6.2474000000000007"/>
    <n v="3.7326000000000001"/>
    <x v="36"/>
  </r>
  <r>
    <d v="2004-05-05T00:00:00"/>
    <s v="SO72766"/>
    <n v="477"/>
    <n v="17509"/>
    <n v="6"/>
    <n v="3"/>
    <n v="2"/>
    <x v="86"/>
    <x v="3"/>
    <n v="1.8663000000000001"/>
    <n v="4.99"/>
    <n v="9.98"/>
    <n v="2"/>
    <n v="1"/>
    <n v="6.2474000000000007"/>
    <n v="3.7326000000000001"/>
    <x v="36"/>
  </r>
  <r>
    <d v="2004-03-03T00:00:00"/>
    <s v="SO72911"/>
    <n v="477"/>
    <n v="11549"/>
    <n v="10"/>
    <n v="3"/>
    <n v="2"/>
    <x v="64"/>
    <x v="5"/>
    <n v="1.8663000000000001"/>
    <n v="4.99"/>
    <n v="9.98"/>
    <n v="2"/>
    <n v="1"/>
    <n v="6.2474000000000007"/>
    <n v="3.7326000000000001"/>
    <x v="36"/>
  </r>
  <r>
    <d v="2004-05-04T00:00:00"/>
    <s v="SO72910"/>
    <n v="477"/>
    <n v="20665"/>
    <n v="6"/>
    <n v="3"/>
    <n v="2"/>
    <x v="77"/>
    <x v="3"/>
    <n v="1.8663000000000001"/>
    <n v="4.99"/>
    <n v="9.98"/>
    <n v="2"/>
    <n v="1"/>
    <n v="6.2474000000000007"/>
    <n v="3.7326000000000001"/>
    <x v="36"/>
  </r>
  <r>
    <d v="2004-08-03T00:00:00"/>
    <s v="SO73176"/>
    <n v="477"/>
    <n v="28741"/>
    <n v="8"/>
    <n v="3"/>
    <n v="2"/>
    <x v="63"/>
    <x v="4"/>
    <n v="1.8663000000000001"/>
    <n v="4.99"/>
    <n v="9.98"/>
    <n v="2"/>
    <n v="1"/>
    <n v="6.2474000000000007"/>
    <n v="3.7326000000000001"/>
    <x v="36"/>
  </r>
  <r>
    <d v="2004-12-04T00:00:00"/>
    <s v="SO73155"/>
    <n v="477"/>
    <n v="20003"/>
    <n v="4"/>
    <n v="3"/>
    <n v="2"/>
    <x v="79"/>
    <x v="1"/>
    <n v="1.8663000000000001"/>
    <n v="4.99"/>
    <n v="9.98"/>
    <n v="2"/>
    <n v="1"/>
    <n v="6.2474000000000007"/>
    <n v="3.7326000000000001"/>
    <x v="36"/>
  </r>
  <r>
    <d v="2004-05-05T00:00:00"/>
    <s v="SO73227"/>
    <n v="477"/>
    <n v="13918"/>
    <n v="6"/>
    <n v="3"/>
    <n v="2"/>
    <x v="86"/>
    <x v="3"/>
    <n v="1.8663000000000001"/>
    <n v="4.99"/>
    <n v="9.98"/>
    <n v="2"/>
    <n v="1"/>
    <n v="6.2474000000000007"/>
    <n v="3.7326000000000001"/>
    <x v="36"/>
  </r>
  <r>
    <d v="2004-02-06T00:00:00"/>
    <s v="SO73318"/>
    <n v="477"/>
    <n v="24326"/>
    <n v="1"/>
    <n v="3"/>
    <n v="2"/>
    <x v="95"/>
    <x v="2"/>
    <n v="1.8663000000000001"/>
    <n v="4.99"/>
    <n v="9.98"/>
    <n v="2"/>
    <n v="1"/>
    <n v="6.2474000000000007"/>
    <n v="3.7326000000000001"/>
    <x v="36"/>
  </r>
  <r>
    <d v="2004-10-03T00:00:00"/>
    <s v="SO73303"/>
    <n v="477"/>
    <n v="18808"/>
    <n v="4"/>
    <n v="3"/>
    <n v="2"/>
    <x v="71"/>
    <x v="1"/>
    <n v="1.8663000000000001"/>
    <n v="4.99"/>
    <n v="9.98"/>
    <n v="2"/>
    <n v="1"/>
    <n v="6.2474000000000007"/>
    <n v="3.7326000000000001"/>
    <x v="36"/>
  </r>
  <r>
    <d v="2004-12-04T00:00:00"/>
    <s v="SO73397"/>
    <n v="477"/>
    <n v="11252"/>
    <n v="4"/>
    <n v="3"/>
    <n v="2"/>
    <x v="79"/>
    <x v="1"/>
    <n v="1.8663000000000001"/>
    <n v="4.99"/>
    <n v="9.98"/>
    <n v="2"/>
    <n v="1"/>
    <n v="6.2474000000000007"/>
    <n v="3.7326000000000001"/>
    <x v="36"/>
  </r>
  <r>
    <d v="2004-04-05T00:00:00"/>
    <s v="SO73471"/>
    <n v="477"/>
    <n v="18336"/>
    <n v="9"/>
    <n v="3"/>
    <n v="2"/>
    <x v="85"/>
    <x v="0"/>
    <n v="1.8663000000000001"/>
    <n v="4.99"/>
    <n v="9.98"/>
    <n v="2"/>
    <n v="1"/>
    <n v="6.2474000000000007"/>
    <n v="3.7326000000000001"/>
    <x v="36"/>
  </r>
  <r>
    <d v="2004-05-05T00:00:00"/>
    <s v="SO73485"/>
    <n v="477"/>
    <n v="24238"/>
    <n v="4"/>
    <n v="3"/>
    <n v="2"/>
    <x v="86"/>
    <x v="1"/>
    <n v="1.8663000000000001"/>
    <n v="4.99"/>
    <n v="9.98"/>
    <n v="2"/>
    <n v="1"/>
    <n v="6.2474000000000007"/>
    <n v="3.7326000000000001"/>
    <x v="36"/>
  </r>
  <r>
    <d v="2004-09-03T00:00:00"/>
    <s v="SO73561"/>
    <n v="477"/>
    <n v="18375"/>
    <n v="4"/>
    <n v="3"/>
    <n v="2"/>
    <x v="70"/>
    <x v="1"/>
    <n v="1.8663000000000001"/>
    <n v="4.99"/>
    <n v="9.98"/>
    <n v="2"/>
    <n v="1"/>
    <n v="6.2474000000000007"/>
    <n v="3.7326000000000001"/>
    <x v="36"/>
  </r>
  <r>
    <d v="2004-07-05T00:00:00"/>
    <s v="SO73634"/>
    <n v="477"/>
    <n v="25595"/>
    <n v="8"/>
    <n v="3"/>
    <n v="2"/>
    <x v="93"/>
    <x v="4"/>
    <n v="1.8663000000000001"/>
    <n v="4.99"/>
    <n v="9.98"/>
    <n v="2"/>
    <n v="1"/>
    <n v="6.2474000000000007"/>
    <n v="3.7326000000000001"/>
    <x v="36"/>
  </r>
  <r>
    <d v="2004-10-03T00:00:00"/>
    <s v="SO73684"/>
    <n v="477"/>
    <n v="12879"/>
    <n v="4"/>
    <n v="3"/>
    <n v="2"/>
    <x v="71"/>
    <x v="1"/>
    <n v="1.8663000000000001"/>
    <n v="4.99"/>
    <n v="9.98"/>
    <n v="2"/>
    <n v="1"/>
    <n v="6.2474000000000007"/>
    <n v="3.7326000000000001"/>
    <x v="36"/>
  </r>
  <r>
    <d v="2004-04-03T00:00:00"/>
    <s v="SO73702"/>
    <n v="477"/>
    <n v="24385"/>
    <n v="4"/>
    <n v="3"/>
    <n v="2"/>
    <x v="67"/>
    <x v="1"/>
    <n v="1.8663000000000001"/>
    <n v="4.99"/>
    <n v="9.98"/>
    <n v="2"/>
    <n v="1"/>
    <n v="6.2474000000000007"/>
    <n v="3.7326000000000001"/>
    <x v="36"/>
  </r>
  <r>
    <d v="2004-06-04T00:00:00"/>
    <s v="SO73770"/>
    <n v="477"/>
    <n v="28246"/>
    <n v="1"/>
    <n v="3"/>
    <n v="2"/>
    <x v="82"/>
    <x v="2"/>
    <n v="1.8663000000000001"/>
    <n v="4.99"/>
    <n v="9.98"/>
    <n v="2"/>
    <n v="1"/>
    <n v="6.2474000000000007"/>
    <n v="3.7326000000000001"/>
    <x v="36"/>
  </r>
  <r>
    <d v="2004-12-03T00:00:00"/>
    <s v="SO73727"/>
    <n v="477"/>
    <n v="21532"/>
    <n v="8"/>
    <n v="3"/>
    <n v="2"/>
    <x v="72"/>
    <x v="4"/>
    <n v="1.8663000000000001"/>
    <n v="4.99"/>
    <n v="9.98"/>
    <n v="2"/>
    <n v="1"/>
    <n v="6.2474000000000007"/>
    <n v="3.7326000000000001"/>
    <x v="36"/>
  </r>
  <r>
    <d v="2004-07-05T00:00:00"/>
    <s v="SO73929"/>
    <n v="477"/>
    <n v="29041"/>
    <n v="6"/>
    <n v="3"/>
    <n v="2"/>
    <x v="93"/>
    <x v="3"/>
    <n v="1.8663000000000001"/>
    <n v="4.99"/>
    <n v="9.98"/>
    <n v="2"/>
    <n v="1"/>
    <n v="6.2474000000000007"/>
    <n v="3.7326000000000001"/>
    <x v="36"/>
  </r>
  <r>
    <d v="2004-04-05T00:00:00"/>
    <s v="SO73916"/>
    <n v="477"/>
    <n v="29375"/>
    <n v="8"/>
    <n v="3"/>
    <n v="2"/>
    <x v="85"/>
    <x v="4"/>
    <n v="1.8663000000000001"/>
    <n v="4.99"/>
    <n v="9.98"/>
    <n v="2"/>
    <n v="1"/>
    <n v="6.2474000000000007"/>
    <n v="3.7326000000000001"/>
    <x v="36"/>
  </r>
  <r>
    <d v="2004-07-04T00:00:00"/>
    <s v="SO73957"/>
    <n v="477"/>
    <n v="23233"/>
    <n v="8"/>
    <n v="3"/>
    <n v="2"/>
    <x v="98"/>
    <x v="4"/>
    <n v="1.8663000000000001"/>
    <n v="4.99"/>
    <n v="9.98"/>
    <n v="2"/>
    <n v="1"/>
    <n v="6.2474000000000007"/>
    <n v="3.7326000000000001"/>
    <x v="36"/>
  </r>
  <r>
    <d v="2004-05-04T00:00:00"/>
    <s v="SO73999"/>
    <n v="477"/>
    <n v="18403"/>
    <n v="1"/>
    <n v="3"/>
    <n v="2"/>
    <x v="77"/>
    <x v="2"/>
    <n v="1.8663000000000001"/>
    <n v="4.99"/>
    <n v="9.98"/>
    <n v="2"/>
    <n v="1"/>
    <n v="6.2474000000000007"/>
    <n v="3.7326000000000001"/>
    <x v="36"/>
  </r>
  <r>
    <d v="2003-01-11T00:00:00"/>
    <s v="SO61394"/>
    <n v="464"/>
    <n v="16948"/>
    <n v="6"/>
    <n v="4"/>
    <n v="3"/>
    <x v="30"/>
    <x v="3"/>
    <n v="9.7135999999999996"/>
    <n v="23.548100000000002"/>
    <n v="70.644300000000001"/>
    <n v="3"/>
    <n v="1"/>
    <n v="41.503500000000003"/>
    <n v="29.140799999999999"/>
    <x v="97"/>
  </r>
  <r>
    <d v="2003-09-11T00:00:00"/>
    <s v="SO61465"/>
    <n v="223"/>
    <n v="19719"/>
    <n v="4"/>
    <n v="4"/>
    <n v="3"/>
    <x v="16"/>
    <x v="1"/>
    <n v="5.7051999999999996"/>
    <n v="8.6441999999999997"/>
    <n v="25.932600000000001"/>
    <n v="3"/>
    <n v="1"/>
    <n v="8.8170000000000002"/>
    <n v="17.115600000000001"/>
    <x v="34"/>
  </r>
  <r>
    <d v="2003-12-11T00:00:00"/>
    <s v="SO61576"/>
    <n v="484"/>
    <n v="12978"/>
    <n v="4"/>
    <n v="4"/>
    <n v="3"/>
    <x v="27"/>
    <x v="1"/>
    <n v="2.9733000000000001"/>
    <n v="7.95"/>
    <n v="23.85"/>
    <n v="3"/>
    <n v="1"/>
    <n v="14.930100000000001"/>
    <n v="8.9199000000000002"/>
    <x v="94"/>
  </r>
  <r>
    <d v="2003-07-10T00:00:00"/>
    <s v="SO61608"/>
    <n v="466"/>
    <n v="27603"/>
    <n v="4"/>
    <n v="4"/>
    <n v="3"/>
    <x v="25"/>
    <x v="1"/>
    <n v="9.7135999999999996"/>
    <n v="23.548100000000002"/>
    <n v="70.644300000000001"/>
    <n v="3"/>
    <n v="1"/>
    <n v="41.503500000000003"/>
    <n v="29.140799999999999"/>
    <x v="99"/>
  </r>
  <r>
    <d v="2003-09-11T00:00:00"/>
    <s v="SO61602"/>
    <n v="223"/>
    <n v="22595"/>
    <n v="7"/>
    <n v="4"/>
    <n v="3"/>
    <x v="16"/>
    <x v="6"/>
    <n v="5.7051999999999996"/>
    <n v="8.6441999999999997"/>
    <n v="25.932600000000001"/>
    <n v="3"/>
    <n v="1"/>
    <n v="8.8170000000000002"/>
    <n v="17.115600000000001"/>
    <x v="34"/>
  </r>
  <r>
    <d v="2003-05-11T00:00:00"/>
    <s v="SO61971"/>
    <n v="462"/>
    <n v="27501"/>
    <n v="9"/>
    <n v="4"/>
    <n v="3"/>
    <x v="39"/>
    <x v="0"/>
    <n v="9.7135999999999996"/>
    <n v="23.548100000000002"/>
    <n v="70.644300000000001"/>
    <n v="3"/>
    <n v="1"/>
    <n v="41.503500000000003"/>
    <n v="29.140799999999999"/>
    <x v="96"/>
  </r>
  <r>
    <d v="2003-06-12T00:00:00"/>
    <s v="SO62198"/>
    <n v="481"/>
    <n v="19801"/>
    <n v="6"/>
    <n v="4"/>
    <n v="3"/>
    <x v="13"/>
    <x v="3"/>
    <n v="3.3622999999999998"/>
    <n v="8.99"/>
    <n v="26.97"/>
    <n v="3"/>
    <n v="1"/>
    <n v="16.883099999999999"/>
    <n v="10.0869"/>
    <x v="100"/>
  </r>
  <r>
    <d v="2003-09-10T00:00:00"/>
    <s v="SO62279"/>
    <n v="223"/>
    <n v="25975"/>
    <n v="1"/>
    <n v="4"/>
    <n v="3"/>
    <x v="21"/>
    <x v="2"/>
    <n v="5.7051999999999996"/>
    <n v="8.6441999999999997"/>
    <n v="25.932600000000001"/>
    <n v="3"/>
    <n v="1"/>
    <n v="8.8170000000000002"/>
    <n v="17.115600000000001"/>
    <x v="34"/>
  </r>
  <r>
    <d v="2003-11-12T00:00:00"/>
    <s v="SO62446"/>
    <n v="480"/>
    <n v="14439"/>
    <n v="1"/>
    <n v="4"/>
    <n v="3"/>
    <x v="34"/>
    <x v="2"/>
    <n v="0.85650000000000004"/>
    <n v="2.29"/>
    <n v="6.87"/>
    <n v="3"/>
    <n v="1"/>
    <n v="4.3004999999999995"/>
    <n v="2.5695000000000001"/>
    <x v="43"/>
  </r>
  <r>
    <d v="2003-08-11T00:00:00"/>
    <s v="SO62548"/>
    <n v="466"/>
    <n v="24265"/>
    <n v="4"/>
    <n v="4"/>
    <n v="3"/>
    <x v="15"/>
    <x v="1"/>
    <n v="9.7135999999999996"/>
    <n v="23.548100000000002"/>
    <n v="70.644300000000001"/>
    <n v="3"/>
    <n v="1"/>
    <n v="41.503500000000003"/>
    <n v="29.140799999999999"/>
    <x v="99"/>
  </r>
  <r>
    <d v="2003-05-12T00:00:00"/>
    <s v="SO62623"/>
    <n v="480"/>
    <n v="22782"/>
    <n v="4"/>
    <n v="4"/>
    <n v="3"/>
    <x v="6"/>
    <x v="1"/>
    <n v="0.85650000000000004"/>
    <n v="2.29"/>
    <n v="6.87"/>
    <n v="3"/>
    <n v="1"/>
    <n v="4.3004999999999995"/>
    <n v="2.5695000000000001"/>
    <x v="43"/>
  </r>
  <r>
    <d v="2003-02-12T00:00:00"/>
    <s v="SO62641"/>
    <n v="466"/>
    <n v="15928"/>
    <n v="8"/>
    <n v="4"/>
    <n v="3"/>
    <x v="8"/>
    <x v="4"/>
    <n v="9.7135999999999996"/>
    <n v="23.548100000000002"/>
    <n v="70.644300000000001"/>
    <n v="3"/>
    <n v="1"/>
    <n v="41.503500000000003"/>
    <n v="29.140799999999999"/>
    <x v="99"/>
  </r>
  <r>
    <d v="2003-12-12T00:00:00"/>
    <s v="SO62868"/>
    <n v="481"/>
    <n v="19704"/>
    <n v="6"/>
    <n v="4"/>
    <n v="3"/>
    <x v="3"/>
    <x v="3"/>
    <n v="3.3622999999999998"/>
    <n v="8.99"/>
    <n v="26.97"/>
    <n v="3"/>
    <n v="1"/>
    <n v="16.883099999999999"/>
    <n v="10.0869"/>
    <x v="100"/>
  </r>
  <r>
    <d v="2003-07-11T00:00:00"/>
    <s v="SO62996"/>
    <n v="480"/>
    <n v="17497"/>
    <n v="4"/>
    <n v="4"/>
    <n v="3"/>
    <x v="12"/>
    <x v="1"/>
    <n v="0.85650000000000004"/>
    <n v="2.29"/>
    <n v="6.87"/>
    <n v="3"/>
    <n v="1"/>
    <n v="4.3004999999999995"/>
    <n v="2.5695000000000001"/>
    <x v="43"/>
  </r>
  <r>
    <d v="2004-12-01T00:00:00"/>
    <s v="SO63473"/>
    <n v="223"/>
    <n v="15345"/>
    <n v="4"/>
    <n v="4"/>
    <n v="3"/>
    <x v="42"/>
    <x v="1"/>
    <n v="5.7051999999999996"/>
    <n v="8.6441999999999997"/>
    <n v="25.932600000000001"/>
    <n v="3"/>
    <n v="1"/>
    <n v="8.8170000000000002"/>
    <n v="17.115600000000001"/>
    <x v="34"/>
  </r>
  <r>
    <d v="2003-07-12T00:00:00"/>
    <s v="SO63528"/>
    <n v="223"/>
    <n v="12726"/>
    <n v="8"/>
    <n v="4"/>
    <n v="3"/>
    <x v="9"/>
    <x v="4"/>
    <n v="5.7051999999999996"/>
    <n v="8.6441999999999997"/>
    <n v="25.932600000000001"/>
    <n v="3"/>
    <n v="1"/>
    <n v="8.8170000000000002"/>
    <n v="17.115600000000001"/>
    <x v="34"/>
  </r>
  <r>
    <d v="2003-12-12T00:00:00"/>
    <s v="SO64029"/>
    <n v="477"/>
    <n v="24555"/>
    <n v="10"/>
    <n v="4"/>
    <n v="3"/>
    <x v="3"/>
    <x v="5"/>
    <n v="1.8663000000000001"/>
    <n v="4.99"/>
    <n v="14.97"/>
    <n v="3"/>
    <n v="1"/>
    <n v="9.3711000000000002"/>
    <n v="5.5989000000000004"/>
    <x v="36"/>
  </r>
  <r>
    <d v="2003-10-11T00:00:00"/>
    <s v="SO64097"/>
    <n v="477"/>
    <n v="11128"/>
    <n v="1"/>
    <n v="4"/>
    <n v="3"/>
    <x v="18"/>
    <x v="2"/>
    <n v="1.8663000000000001"/>
    <n v="4.99"/>
    <n v="14.97"/>
    <n v="3"/>
    <n v="1"/>
    <n v="9.3711000000000002"/>
    <n v="5.5989000000000004"/>
    <x v="36"/>
  </r>
  <r>
    <d v="2003-03-11T00:00:00"/>
    <s v="SO64072"/>
    <n v="223"/>
    <n v="16603"/>
    <n v="8"/>
    <n v="4"/>
    <n v="3"/>
    <x v="19"/>
    <x v="4"/>
    <n v="5.7051999999999996"/>
    <n v="8.6441999999999997"/>
    <n v="25.932600000000001"/>
    <n v="3"/>
    <n v="1"/>
    <n v="8.8170000000000002"/>
    <n v="17.115600000000001"/>
    <x v="34"/>
  </r>
  <r>
    <d v="2003-09-11T00:00:00"/>
    <s v="SO64294"/>
    <n v="479"/>
    <n v="11977"/>
    <n v="9"/>
    <n v="4"/>
    <n v="3"/>
    <x v="16"/>
    <x v="0"/>
    <n v="3.3622999999999998"/>
    <n v="8.99"/>
    <n v="26.97"/>
    <n v="3"/>
    <n v="1"/>
    <n v="16.883099999999999"/>
    <n v="10.0869"/>
    <x v="95"/>
  </r>
  <r>
    <d v="2003-08-11T00:00:00"/>
    <s v="SO64510"/>
    <n v="481"/>
    <n v="14218"/>
    <n v="9"/>
    <n v="4"/>
    <n v="3"/>
    <x v="15"/>
    <x v="0"/>
    <n v="3.3622999999999998"/>
    <n v="8.99"/>
    <n v="26.97"/>
    <n v="3"/>
    <n v="1"/>
    <n v="16.883099999999999"/>
    <n v="10.0869"/>
    <x v="100"/>
  </r>
  <r>
    <d v="2004-02-01T00:00:00"/>
    <s v="SO64666"/>
    <n v="480"/>
    <n v="26107"/>
    <n v="4"/>
    <n v="4"/>
    <n v="3"/>
    <x v="43"/>
    <x v="1"/>
    <n v="0.85650000000000004"/>
    <n v="2.29"/>
    <n v="6.87"/>
    <n v="3"/>
    <n v="1"/>
    <n v="4.3004999999999995"/>
    <n v="2.5695000000000001"/>
    <x v="43"/>
  </r>
  <r>
    <d v="2004-07-01T00:00:00"/>
    <s v="SO64671"/>
    <n v="223"/>
    <n v="17597"/>
    <n v="1"/>
    <n v="4"/>
    <n v="3"/>
    <x v="48"/>
    <x v="2"/>
    <n v="5.7051999999999996"/>
    <n v="8.6441999999999997"/>
    <n v="25.932600000000001"/>
    <n v="3"/>
    <n v="1"/>
    <n v="8.8170000000000002"/>
    <n v="17.115600000000001"/>
    <x v="34"/>
  </r>
  <r>
    <d v="2003-02-12T00:00:00"/>
    <s v="SO64883"/>
    <n v="466"/>
    <n v="12085"/>
    <n v="1"/>
    <n v="4"/>
    <n v="3"/>
    <x v="8"/>
    <x v="2"/>
    <n v="9.7135999999999996"/>
    <n v="23.548100000000002"/>
    <n v="70.644300000000001"/>
    <n v="3"/>
    <n v="1"/>
    <n v="41.503500000000003"/>
    <n v="29.140799999999999"/>
    <x v="99"/>
  </r>
  <r>
    <d v="2004-12-01T00:00:00"/>
    <s v="SO65013"/>
    <n v="484"/>
    <n v="26293"/>
    <n v="1"/>
    <n v="4"/>
    <n v="3"/>
    <x v="42"/>
    <x v="2"/>
    <n v="2.9733000000000001"/>
    <n v="7.95"/>
    <n v="23.85"/>
    <n v="3"/>
    <n v="1"/>
    <n v="14.930100000000001"/>
    <n v="8.9199000000000002"/>
    <x v="94"/>
  </r>
  <r>
    <d v="2003-11-12T00:00:00"/>
    <s v="SO64988"/>
    <n v="223"/>
    <n v="17883"/>
    <n v="7"/>
    <n v="4"/>
    <n v="3"/>
    <x v="34"/>
    <x v="6"/>
    <n v="5.7051999999999996"/>
    <n v="8.6441999999999997"/>
    <n v="25.932600000000001"/>
    <n v="3"/>
    <n v="1"/>
    <n v="8.8170000000000002"/>
    <n v="17.115600000000001"/>
    <x v="34"/>
  </r>
  <r>
    <d v="2004-12-02T00:00:00"/>
    <s v="SO65064"/>
    <n v="477"/>
    <n v="15193"/>
    <n v="4"/>
    <n v="4"/>
    <n v="3"/>
    <x v="54"/>
    <x v="1"/>
    <n v="1.8663000000000001"/>
    <n v="4.99"/>
    <n v="14.97"/>
    <n v="3"/>
    <n v="1"/>
    <n v="9.3711000000000002"/>
    <n v="5.5989000000000004"/>
    <x v="36"/>
  </r>
  <r>
    <d v="2003-03-11T00:00:00"/>
    <s v="SO65375"/>
    <n v="466"/>
    <n v="15044"/>
    <n v="9"/>
    <n v="4"/>
    <n v="3"/>
    <x v="19"/>
    <x v="0"/>
    <n v="9.7135999999999996"/>
    <n v="23.548100000000002"/>
    <n v="70.644300000000001"/>
    <n v="3"/>
    <n v="1"/>
    <n v="41.503500000000003"/>
    <n v="29.140799999999999"/>
    <x v="99"/>
  </r>
  <r>
    <d v="2004-10-02T00:00:00"/>
    <s v="SO65547"/>
    <n v="480"/>
    <n v="27598"/>
    <n v="9"/>
    <n v="4"/>
    <n v="3"/>
    <x v="59"/>
    <x v="0"/>
    <n v="0.85650000000000004"/>
    <n v="2.29"/>
    <n v="6.87"/>
    <n v="3"/>
    <n v="1"/>
    <n v="4.3004999999999995"/>
    <n v="2.5695000000000001"/>
    <x v="43"/>
  </r>
  <r>
    <d v="2004-06-02T00:00:00"/>
    <s v="SO65879"/>
    <n v="480"/>
    <n v="17973"/>
    <n v="7"/>
    <n v="4"/>
    <n v="3"/>
    <x v="52"/>
    <x v="6"/>
    <n v="0.85650000000000004"/>
    <n v="2.29"/>
    <n v="6.87"/>
    <n v="3"/>
    <n v="1"/>
    <n v="4.3004999999999995"/>
    <n v="2.5695000000000001"/>
    <x v="43"/>
  </r>
  <r>
    <d v="2003-02-12T00:00:00"/>
    <s v="SO65959"/>
    <n v="223"/>
    <n v="18137"/>
    <n v="7"/>
    <n v="4"/>
    <n v="3"/>
    <x v="8"/>
    <x v="6"/>
    <n v="5.7051999999999996"/>
    <n v="8.6441999999999997"/>
    <n v="25.932600000000001"/>
    <n v="3"/>
    <n v="1"/>
    <n v="8.8170000000000002"/>
    <n v="17.115600000000001"/>
    <x v="34"/>
  </r>
  <r>
    <d v="2004-08-01T00:00:00"/>
    <s v="SO66001"/>
    <n v="477"/>
    <n v="15518"/>
    <n v="4"/>
    <n v="4"/>
    <n v="3"/>
    <x v="45"/>
    <x v="1"/>
    <n v="1.8663000000000001"/>
    <n v="4.99"/>
    <n v="14.97"/>
    <n v="3"/>
    <n v="1"/>
    <n v="9.3711000000000002"/>
    <n v="5.5989000000000004"/>
    <x v="36"/>
  </r>
  <r>
    <d v="2004-10-01T00:00:00"/>
    <s v="SO66189"/>
    <n v="478"/>
    <n v="16078"/>
    <n v="4"/>
    <n v="4"/>
    <n v="3"/>
    <x v="40"/>
    <x v="1"/>
    <n v="3.7363"/>
    <n v="9.99"/>
    <n v="29.97"/>
    <n v="3"/>
    <n v="1"/>
    <n v="18.761099999999999"/>
    <n v="11.2089"/>
    <x v="42"/>
  </r>
  <r>
    <d v="2003-10-12T00:00:00"/>
    <s v="SO66739"/>
    <n v="477"/>
    <n v="13358"/>
    <n v="6"/>
    <n v="4"/>
    <n v="3"/>
    <x v="14"/>
    <x v="3"/>
    <n v="1.8663000000000001"/>
    <n v="4.99"/>
    <n v="14.97"/>
    <n v="3"/>
    <n v="1"/>
    <n v="9.3711000000000002"/>
    <n v="5.5989000000000004"/>
    <x v="36"/>
  </r>
  <r>
    <d v="2004-09-03T00:00:00"/>
    <s v="SO67080"/>
    <n v="480"/>
    <n v="12350"/>
    <n v="9"/>
    <n v="4"/>
    <n v="3"/>
    <x v="70"/>
    <x v="0"/>
    <n v="0.85650000000000004"/>
    <n v="2.29"/>
    <n v="6.87"/>
    <n v="3"/>
    <n v="1"/>
    <n v="4.3004999999999995"/>
    <n v="2.5695000000000001"/>
    <x v="43"/>
  </r>
  <r>
    <d v="2004-10-01T00:00:00"/>
    <s v="SO67244"/>
    <n v="485"/>
    <n v="15972"/>
    <n v="4"/>
    <n v="4"/>
    <n v="3"/>
    <x v="40"/>
    <x v="1"/>
    <n v="8.2204999999999995"/>
    <n v="21.98"/>
    <n v="65.94"/>
    <n v="3"/>
    <n v="1"/>
    <n v="41.278500000000001"/>
    <n v="24.661499999999997"/>
    <x v="16"/>
  </r>
  <r>
    <d v="2004-07-02T00:00:00"/>
    <s v="SO67231"/>
    <n v="223"/>
    <n v="13815"/>
    <n v="10"/>
    <n v="4"/>
    <n v="3"/>
    <x v="53"/>
    <x v="5"/>
    <n v="5.7051999999999996"/>
    <n v="8.6441999999999997"/>
    <n v="25.932600000000001"/>
    <n v="3"/>
    <n v="1"/>
    <n v="8.8170000000000002"/>
    <n v="17.115600000000001"/>
    <x v="34"/>
  </r>
  <r>
    <d v="2004-12-01T00:00:00"/>
    <s v="SO67445"/>
    <n v="484"/>
    <n v="12597"/>
    <n v="10"/>
    <n v="4"/>
    <n v="3"/>
    <x v="42"/>
    <x v="5"/>
    <n v="2.9733000000000001"/>
    <n v="7.95"/>
    <n v="23.85"/>
    <n v="3"/>
    <n v="1"/>
    <n v="14.930100000000001"/>
    <n v="8.9199000000000002"/>
    <x v="94"/>
  </r>
  <r>
    <d v="2003-05-12T00:00:00"/>
    <s v="SO67485"/>
    <n v="484"/>
    <n v="13623"/>
    <n v="9"/>
    <n v="4"/>
    <n v="3"/>
    <x v="6"/>
    <x v="0"/>
    <n v="2.9733000000000001"/>
    <n v="7.95"/>
    <n v="23.85"/>
    <n v="3"/>
    <n v="1"/>
    <n v="14.930100000000001"/>
    <n v="8.9199000000000002"/>
    <x v="94"/>
  </r>
  <r>
    <d v="2004-04-01T00:00:00"/>
    <s v="SO67685"/>
    <n v="484"/>
    <n v="15171"/>
    <n v="9"/>
    <n v="4"/>
    <n v="3"/>
    <x v="33"/>
    <x v="0"/>
    <n v="2.9733000000000001"/>
    <n v="7.95"/>
    <n v="23.85"/>
    <n v="3"/>
    <n v="1"/>
    <n v="14.930100000000001"/>
    <n v="8.9199000000000002"/>
    <x v="94"/>
  </r>
  <r>
    <d v="2004-06-02T00:00:00"/>
    <s v="SO67677"/>
    <n v="223"/>
    <n v="24845"/>
    <n v="7"/>
    <n v="4"/>
    <n v="3"/>
    <x v="52"/>
    <x v="6"/>
    <n v="5.7051999999999996"/>
    <n v="8.6441999999999997"/>
    <n v="25.932600000000001"/>
    <n v="3"/>
    <n v="1"/>
    <n v="8.8170000000000002"/>
    <n v="17.115600000000001"/>
    <x v="34"/>
  </r>
  <r>
    <d v="2004-01-03T00:00:00"/>
    <s v="SO67820"/>
    <n v="530"/>
    <n v="27763"/>
    <n v="7"/>
    <n v="4"/>
    <n v="3"/>
    <x v="65"/>
    <x v="6"/>
    <n v="1.8663000000000001"/>
    <n v="4.99"/>
    <n v="14.97"/>
    <n v="3"/>
    <n v="1"/>
    <n v="9.3711000000000002"/>
    <n v="5.5989000000000004"/>
    <x v="76"/>
  </r>
  <r>
    <d v="2004-06-03T00:00:00"/>
    <s v="SO68140"/>
    <n v="482"/>
    <n v="24798"/>
    <n v="1"/>
    <n v="4"/>
    <n v="3"/>
    <x v="68"/>
    <x v="2"/>
    <n v="3.3622999999999998"/>
    <n v="8.99"/>
    <n v="26.97"/>
    <n v="3"/>
    <n v="1"/>
    <n v="16.883099999999999"/>
    <n v="10.0869"/>
    <x v="98"/>
  </r>
  <r>
    <d v="2004-08-02T00:00:00"/>
    <s v="SO68418"/>
    <n v="464"/>
    <n v="25277"/>
    <n v="4"/>
    <n v="4"/>
    <n v="3"/>
    <x v="50"/>
    <x v="1"/>
    <n v="9.7135999999999996"/>
    <n v="23.548100000000002"/>
    <n v="70.644300000000001"/>
    <n v="3"/>
    <n v="1"/>
    <n v="41.503500000000003"/>
    <n v="29.140799999999999"/>
    <x v="97"/>
  </r>
  <r>
    <d v="2004-12-01T00:00:00"/>
    <s v="SO68554"/>
    <n v="477"/>
    <n v="18000"/>
    <n v="10"/>
    <n v="4"/>
    <n v="3"/>
    <x v="42"/>
    <x v="5"/>
    <n v="1.8663000000000001"/>
    <n v="4.99"/>
    <n v="14.97"/>
    <n v="3"/>
    <n v="1"/>
    <n v="9.3711000000000002"/>
    <n v="5.5989000000000004"/>
    <x v="36"/>
  </r>
  <r>
    <d v="2004-03-01T00:00:00"/>
    <s v="SO68855"/>
    <n v="223"/>
    <n v="13474"/>
    <n v="6"/>
    <n v="4"/>
    <n v="3"/>
    <x v="41"/>
    <x v="3"/>
    <n v="5.7051999999999996"/>
    <n v="8.6441999999999997"/>
    <n v="25.932600000000001"/>
    <n v="3"/>
    <n v="1"/>
    <n v="8.8170000000000002"/>
    <n v="17.115600000000001"/>
    <x v="34"/>
  </r>
  <r>
    <d v="2004-02-02T00:00:00"/>
    <s v="SO69218"/>
    <n v="478"/>
    <n v="16641"/>
    <n v="4"/>
    <n v="4"/>
    <n v="3"/>
    <x v="61"/>
    <x v="1"/>
    <n v="3.7363"/>
    <n v="9.99"/>
    <n v="29.97"/>
    <n v="3"/>
    <n v="1"/>
    <n v="18.761099999999999"/>
    <n v="11.2089"/>
    <x v="42"/>
  </r>
  <r>
    <d v="2004-12-04T00:00:00"/>
    <s v="SO69294"/>
    <n v="480"/>
    <n v="15205"/>
    <n v="9"/>
    <n v="4"/>
    <n v="3"/>
    <x v="79"/>
    <x v="0"/>
    <n v="0.85650000000000004"/>
    <n v="2.29"/>
    <n v="6.87"/>
    <n v="3"/>
    <n v="1"/>
    <n v="4.3004999999999995"/>
    <n v="2.5695000000000001"/>
    <x v="43"/>
  </r>
  <r>
    <d v="2004-10-02T00:00:00"/>
    <s v="SO69711"/>
    <n v="484"/>
    <n v="23739"/>
    <n v="4"/>
    <n v="4"/>
    <n v="3"/>
    <x v="59"/>
    <x v="1"/>
    <n v="2.9733000000000001"/>
    <n v="7.95"/>
    <n v="23.85"/>
    <n v="3"/>
    <n v="1"/>
    <n v="14.930100000000001"/>
    <n v="8.9199000000000002"/>
    <x v="94"/>
  </r>
  <r>
    <d v="2004-12-02T00:00:00"/>
    <s v="SO69801"/>
    <n v="478"/>
    <n v="16465"/>
    <n v="10"/>
    <n v="4"/>
    <n v="3"/>
    <x v="54"/>
    <x v="5"/>
    <n v="3.7363"/>
    <n v="9.99"/>
    <n v="29.97"/>
    <n v="3"/>
    <n v="1"/>
    <n v="18.761099999999999"/>
    <n v="11.2089"/>
    <x v="42"/>
  </r>
  <r>
    <d v="2004-06-01T00:00:00"/>
    <s v="SO69911"/>
    <n v="480"/>
    <n v="13387"/>
    <n v="4"/>
    <n v="4"/>
    <n v="3"/>
    <x v="46"/>
    <x v="1"/>
    <n v="0.85650000000000004"/>
    <n v="2.29"/>
    <n v="6.87"/>
    <n v="3"/>
    <n v="1"/>
    <n v="4.3004999999999995"/>
    <n v="2.5695000000000001"/>
    <x v="43"/>
  </r>
  <r>
    <d v="2004-07-01T00:00:00"/>
    <s v="SO69917"/>
    <n v="466"/>
    <n v="13517"/>
    <n v="10"/>
    <n v="4"/>
    <n v="3"/>
    <x v="48"/>
    <x v="5"/>
    <n v="9.7135999999999996"/>
    <n v="23.548100000000002"/>
    <n v="70.644300000000001"/>
    <n v="3"/>
    <n v="1"/>
    <n v="41.503500000000003"/>
    <n v="29.140799999999999"/>
    <x v="99"/>
  </r>
  <r>
    <d v="2004-10-04T00:00:00"/>
    <s v="SO69955"/>
    <n v="480"/>
    <n v="12749"/>
    <n v="7"/>
    <n v="4"/>
    <n v="3"/>
    <x v="78"/>
    <x v="6"/>
    <n v="0.85650000000000004"/>
    <n v="2.29"/>
    <n v="6.87"/>
    <n v="3"/>
    <n v="1"/>
    <n v="4.3004999999999995"/>
    <n v="2.5695000000000001"/>
    <x v="43"/>
  </r>
  <r>
    <d v="2004-01-04T00:00:00"/>
    <s v="SO70162"/>
    <n v="480"/>
    <n v="16565"/>
    <n v="8"/>
    <n v="4"/>
    <n v="3"/>
    <x v="73"/>
    <x v="4"/>
    <n v="0.85650000000000004"/>
    <n v="2.29"/>
    <n v="6.87"/>
    <n v="3"/>
    <n v="1"/>
    <n v="4.3004999999999995"/>
    <n v="2.5695000000000001"/>
    <x v="43"/>
  </r>
  <r>
    <d v="2004-05-03T00:00:00"/>
    <s v="SO70290"/>
    <n v="223"/>
    <n v="15287"/>
    <n v="1"/>
    <n v="4"/>
    <n v="3"/>
    <x v="62"/>
    <x v="2"/>
    <n v="5.7051999999999996"/>
    <n v="8.6441999999999997"/>
    <n v="25.932600000000001"/>
    <n v="3"/>
    <n v="1"/>
    <n v="8.8170000000000002"/>
    <n v="17.115600000000001"/>
    <x v="34"/>
  </r>
  <r>
    <d v="2004-06-03T00:00:00"/>
    <s v="SO70370"/>
    <n v="466"/>
    <n v="20884"/>
    <n v="7"/>
    <n v="4"/>
    <n v="3"/>
    <x v="68"/>
    <x v="6"/>
    <n v="9.7135999999999996"/>
    <n v="23.548100000000002"/>
    <n v="70.644300000000001"/>
    <n v="3"/>
    <n v="1"/>
    <n v="41.503500000000003"/>
    <n v="29.140799999999999"/>
    <x v="99"/>
  </r>
  <r>
    <d v="2004-04-02T00:00:00"/>
    <s v="SO70377"/>
    <n v="477"/>
    <n v="21959"/>
    <n v="9"/>
    <n v="4"/>
    <n v="3"/>
    <x v="56"/>
    <x v="0"/>
    <n v="1.8663000000000001"/>
    <n v="4.99"/>
    <n v="14.97"/>
    <n v="3"/>
    <n v="1"/>
    <n v="9.3711000000000002"/>
    <n v="5.5989000000000004"/>
    <x v="36"/>
  </r>
  <r>
    <d v="2004-06-02T00:00:00"/>
    <s v="SO70518"/>
    <n v="464"/>
    <n v="25504"/>
    <n v="8"/>
    <n v="4"/>
    <n v="3"/>
    <x v="52"/>
    <x v="4"/>
    <n v="9.7135999999999996"/>
    <n v="23.548100000000002"/>
    <n v="70.644300000000001"/>
    <n v="3"/>
    <n v="1"/>
    <n v="41.503500000000003"/>
    <n v="29.140799999999999"/>
    <x v="97"/>
  </r>
  <r>
    <d v="2004-01-02T00:00:00"/>
    <s v="SO70638"/>
    <n v="485"/>
    <n v="13397"/>
    <n v="1"/>
    <n v="4"/>
    <n v="3"/>
    <x v="58"/>
    <x v="2"/>
    <n v="8.2204999999999995"/>
    <n v="21.98"/>
    <n v="65.94"/>
    <n v="3"/>
    <n v="1"/>
    <n v="41.278500000000001"/>
    <n v="24.661499999999997"/>
    <x v="16"/>
  </r>
  <r>
    <d v="2004-02-04T00:00:00"/>
    <s v="SO70856"/>
    <n v="480"/>
    <n v="25683"/>
    <n v="7"/>
    <n v="4"/>
    <n v="3"/>
    <x v="75"/>
    <x v="6"/>
    <n v="0.85650000000000004"/>
    <n v="2.29"/>
    <n v="6.87"/>
    <n v="3"/>
    <n v="1"/>
    <n v="4.3004999999999995"/>
    <n v="2.5695000000000001"/>
    <x v="43"/>
  </r>
  <r>
    <d v="2004-03-04T00:00:00"/>
    <s v="SO70916"/>
    <n v="484"/>
    <n v="17203"/>
    <n v="10"/>
    <n v="4"/>
    <n v="3"/>
    <x v="74"/>
    <x v="5"/>
    <n v="2.9733000000000001"/>
    <n v="7.95"/>
    <n v="23.85"/>
    <n v="3"/>
    <n v="1"/>
    <n v="14.930100000000001"/>
    <n v="8.9199000000000002"/>
    <x v="94"/>
  </r>
  <r>
    <d v="2004-01-02T00:00:00"/>
    <s v="SO71219"/>
    <n v="480"/>
    <n v="19188"/>
    <n v="8"/>
    <n v="4"/>
    <n v="3"/>
    <x v="58"/>
    <x v="4"/>
    <n v="0.85650000000000004"/>
    <n v="2.29"/>
    <n v="6.87"/>
    <n v="3"/>
    <n v="1"/>
    <n v="4.3004999999999995"/>
    <n v="2.5695000000000001"/>
    <x v="43"/>
  </r>
  <r>
    <d v="2004-06-02T00:00:00"/>
    <s v="SO71231"/>
    <n v="462"/>
    <n v="17986"/>
    <n v="8"/>
    <n v="4"/>
    <n v="3"/>
    <x v="52"/>
    <x v="4"/>
    <n v="9.7135999999999996"/>
    <n v="23.548100000000002"/>
    <n v="70.644300000000001"/>
    <n v="3"/>
    <n v="1"/>
    <n v="41.503500000000003"/>
    <n v="29.140799999999999"/>
    <x v="96"/>
  </r>
  <r>
    <d v="2004-09-03T00:00:00"/>
    <s v="SO71348"/>
    <n v="480"/>
    <n v="11912"/>
    <n v="9"/>
    <n v="4"/>
    <n v="3"/>
    <x v="70"/>
    <x v="0"/>
    <n v="0.85650000000000004"/>
    <n v="2.29"/>
    <n v="6.87"/>
    <n v="3"/>
    <n v="1"/>
    <n v="4.3004999999999995"/>
    <n v="2.5695000000000001"/>
    <x v="43"/>
  </r>
  <r>
    <d v="2004-10-02T00:00:00"/>
    <s v="SO71367"/>
    <n v="484"/>
    <n v="12813"/>
    <n v="8"/>
    <n v="4"/>
    <n v="3"/>
    <x v="59"/>
    <x v="4"/>
    <n v="2.9733000000000001"/>
    <n v="7.95"/>
    <n v="23.85"/>
    <n v="3"/>
    <n v="1"/>
    <n v="14.930100000000001"/>
    <n v="8.9199000000000002"/>
    <x v="94"/>
  </r>
  <r>
    <d v="2004-05-04T00:00:00"/>
    <s v="SO71572"/>
    <n v="485"/>
    <n v="12829"/>
    <n v="8"/>
    <n v="4"/>
    <n v="3"/>
    <x v="77"/>
    <x v="4"/>
    <n v="8.2204999999999995"/>
    <n v="21.98"/>
    <n v="65.94"/>
    <n v="3"/>
    <n v="1"/>
    <n v="41.278500000000001"/>
    <n v="24.661499999999997"/>
    <x v="16"/>
  </r>
  <r>
    <d v="2004-05-04T00:00:00"/>
    <s v="SO72061"/>
    <n v="477"/>
    <n v="13035"/>
    <n v="9"/>
    <n v="4"/>
    <n v="3"/>
    <x v="77"/>
    <x v="0"/>
    <n v="1.8663000000000001"/>
    <n v="4.99"/>
    <n v="14.97"/>
    <n v="3"/>
    <n v="1"/>
    <n v="9.3711000000000002"/>
    <n v="5.5989000000000004"/>
    <x v="36"/>
  </r>
  <r>
    <d v="2004-07-03T00:00:00"/>
    <s v="SO73011"/>
    <n v="466"/>
    <n v="29369"/>
    <n v="10"/>
    <n v="4"/>
    <n v="3"/>
    <x v="69"/>
    <x v="5"/>
    <n v="9.7135999999999996"/>
    <n v="23.548100000000002"/>
    <n v="70.644300000000001"/>
    <n v="3"/>
    <n v="1"/>
    <n v="41.503500000000003"/>
    <n v="29.140799999999999"/>
    <x v="99"/>
  </r>
  <r>
    <d v="2004-03-04T00:00:00"/>
    <s v="SO73579"/>
    <n v="484"/>
    <n v="13965"/>
    <n v="9"/>
    <n v="4"/>
    <n v="3"/>
    <x v="74"/>
    <x v="0"/>
    <n v="2.9733000000000001"/>
    <n v="7.95"/>
    <n v="23.85"/>
    <n v="3"/>
    <n v="1"/>
    <n v="14.930100000000001"/>
    <n v="8.9199000000000002"/>
    <x v="94"/>
  </r>
  <r>
    <d v="2004-11-04T00:00:00"/>
    <s v="SO73567"/>
    <n v="484"/>
    <n v="14049"/>
    <n v="9"/>
    <n v="4"/>
    <n v="3"/>
    <x v="81"/>
    <x v="0"/>
    <n v="2.9733000000000001"/>
    <n v="7.95"/>
    <n v="23.85"/>
    <n v="3"/>
    <n v="1"/>
    <n v="14.930100000000001"/>
    <n v="8.9199000000000002"/>
    <x v="94"/>
  </r>
  <r>
    <d v="2004-02-06T00:00:00"/>
    <s v="SO73695"/>
    <n v="480"/>
    <n v="28259"/>
    <n v="4"/>
    <n v="4"/>
    <n v="3"/>
    <x v="95"/>
    <x v="1"/>
    <n v="0.85650000000000004"/>
    <n v="2.29"/>
    <n v="6.87"/>
    <n v="3"/>
    <n v="1"/>
    <n v="4.3004999999999995"/>
    <n v="2.5695000000000001"/>
    <x v="43"/>
  </r>
  <r>
    <d v="2004-10-05T00:00:00"/>
    <s v="SO73739"/>
    <n v="223"/>
    <n v="29339"/>
    <n v="6"/>
    <n v="4"/>
    <n v="3"/>
    <x v="100"/>
    <x v="3"/>
    <n v="5.7051999999999996"/>
    <n v="8.6441999999999997"/>
    <n v="25.932600000000001"/>
    <n v="3"/>
    <n v="1"/>
    <n v="8.8170000000000002"/>
    <n v="17.115600000000001"/>
    <x v="34"/>
  </r>
  <r>
    <d v="2004-07-05T00:00:00"/>
    <s v="SO73851"/>
    <n v="480"/>
    <n v="28159"/>
    <n v="4"/>
    <n v="4"/>
    <n v="3"/>
    <x v="93"/>
    <x v="1"/>
    <n v="0.85650000000000004"/>
    <n v="2.29"/>
    <n v="6.87"/>
    <n v="3"/>
    <n v="1"/>
    <n v="4.3004999999999995"/>
    <n v="2.5695000000000001"/>
    <x v="43"/>
  </r>
  <r>
    <d v="2004-01-06T00:00:00"/>
    <s v="SO73920"/>
    <n v="480"/>
    <n v="22860"/>
    <n v="9"/>
    <n v="4"/>
    <n v="3"/>
    <x v="103"/>
    <x v="0"/>
    <n v="0.85650000000000004"/>
    <n v="2.29"/>
    <n v="6.87"/>
    <n v="3"/>
    <n v="1"/>
    <n v="4.3004999999999995"/>
    <n v="2.5695000000000001"/>
    <x v="43"/>
  </r>
  <r>
    <d v="2004-07-05T00:00:00"/>
    <s v="SO74039"/>
    <n v="484"/>
    <n v="15088"/>
    <n v="10"/>
    <n v="4"/>
    <n v="3"/>
    <x v="93"/>
    <x v="5"/>
    <n v="2.9733000000000001"/>
    <n v="7.95"/>
    <n v="23.85"/>
    <n v="3"/>
    <n v="1"/>
    <n v="14.930100000000001"/>
    <n v="8.9199000000000002"/>
    <x v="94"/>
  </r>
  <r>
    <d v="2003-06-09T00:00:00"/>
    <s v="SO61409"/>
    <n v="485"/>
    <n v="15155"/>
    <n v="4"/>
    <n v="4"/>
    <n v="2"/>
    <x v="117"/>
    <x v="1"/>
    <n v="8.2204999999999995"/>
    <n v="21.98"/>
    <n v="43.96"/>
    <n v="2"/>
    <n v="1"/>
    <n v="27.519000000000002"/>
    <n v="16.440999999999999"/>
    <x v="16"/>
  </r>
  <r>
    <d v="2003-09-11T00:00:00"/>
    <s v="SO61471"/>
    <n v="462"/>
    <n v="17730"/>
    <n v="9"/>
    <n v="4"/>
    <n v="2"/>
    <x v="16"/>
    <x v="0"/>
    <n v="9.7135999999999996"/>
    <n v="23.548100000000002"/>
    <n v="47.096200000000003"/>
    <n v="2"/>
    <n v="1"/>
    <n v="27.669000000000004"/>
    <n v="19.427199999999999"/>
    <x v="96"/>
  </r>
  <r>
    <d v="2003-03-10T00:00:00"/>
    <s v="SO61478"/>
    <n v="539"/>
    <n v="20394"/>
    <n v="1"/>
    <n v="4"/>
    <n v="2"/>
    <x v="11"/>
    <x v="2"/>
    <n v="9.3462999999999994"/>
    <n v="24.99"/>
    <n v="49.98"/>
    <n v="2"/>
    <n v="1"/>
    <n v="31.287399999999998"/>
    <n v="18.692599999999999"/>
    <x v="80"/>
  </r>
  <r>
    <d v="2003-01-12T00:00:00"/>
    <s v="SO61433"/>
    <n v="484"/>
    <n v="16625"/>
    <n v="9"/>
    <n v="4"/>
    <n v="2"/>
    <x v="17"/>
    <x v="0"/>
    <n v="2.9733000000000001"/>
    <n v="7.95"/>
    <n v="15.9"/>
    <n v="2"/>
    <n v="1"/>
    <n v="9.9534000000000002"/>
    <n v="5.9466000000000001"/>
    <x v="94"/>
  </r>
  <r>
    <d v="2003-04-11T00:00:00"/>
    <s v="SO61504"/>
    <n v="462"/>
    <n v="14574"/>
    <n v="6"/>
    <n v="4"/>
    <n v="2"/>
    <x v="24"/>
    <x v="3"/>
    <n v="9.7135999999999996"/>
    <n v="23.548100000000002"/>
    <n v="47.096200000000003"/>
    <n v="2"/>
    <n v="1"/>
    <n v="27.669000000000004"/>
    <n v="19.427199999999999"/>
    <x v="96"/>
  </r>
  <r>
    <d v="2003-02-11T00:00:00"/>
    <s v="SO61809"/>
    <n v="481"/>
    <n v="19208"/>
    <n v="1"/>
    <n v="4"/>
    <n v="2"/>
    <x v="23"/>
    <x v="2"/>
    <n v="3.3622999999999998"/>
    <n v="8.99"/>
    <n v="17.98"/>
    <n v="2"/>
    <n v="1"/>
    <n v="11.255400000000002"/>
    <n v="6.7245999999999997"/>
    <x v="100"/>
  </r>
  <r>
    <d v="2003-10-12T00:00:00"/>
    <s v="SO61856"/>
    <n v="484"/>
    <n v="11118"/>
    <n v="9"/>
    <n v="4"/>
    <n v="2"/>
    <x v="14"/>
    <x v="0"/>
    <n v="2.9733000000000001"/>
    <n v="7.95"/>
    <n v="15.9"/>
    <n v="2"/>
    <n v="1"/>
    <n v="9.9534000000000002"/>
    <n v="5.9466000000000001"/>
    <x v="94"/>
  </r>
  <r>
    <d v="2003-10-11T00:00:00"/>
    <s v="SO62087"/>
    <n v="464"/>
    <n v="22583"/>
    <n v="9"/>
    <n v="4"/>
    <n v="2"/>
    <x v="18"/>
    <x v="0"/>
    <n v="9.7135999999999996"/>
    <n v="23.548100000000002"/>
    <n v="47.096200000000003"/>
    <n v="2"/>
    <n v="1"/>
    <n v="27.669000000000004"/>
    <n v="19.427199999999999"/>
    <x v="97"/>
  </r>
  <r>
    <d v="2003-11-12T00:00:00"/>
    <s v="SO62124"/>
    <n v="484"/>
    <n v="24871"/>
    <n v="7"/>
    <n v="4"/>
    <n v="2"/>
    <x v="34"/>
    <x v="6"/>
    <n v="2.9733000000000001"/>
    <n v="7.95"/>
    <n v="15.9"/>
    <n v="2"/>
    <n v="1"/>
    <n v="9.9534000000000002"/>
    <n v="5.9466000000000001"/>
    <x v="94"/>
  </r>
  <r>
    <d v="2003-09-10T00:00:00"/>
    <s v="SO62208"/>
    <n v="478"/>
    <n v="13206"/>
    <n v="6"/>
    <n v="4"/>
    <n v="2"/>
    <x v="21"/>
    <x v="3"/>
    <n v="3.7363"/>
    <n v="9.99"/>
    <n v="19.98"/>
    <n v="2"/>
    <n v="1"/>
    <n v="12.507400000000001"/>
    <n v="7.4725999999999999"/>
    <x v="42"/>
  </r>
  <r>
    <d v="2003-04-11T00:00:00"/>
    <s v="SO62253"/>
    <n v="466"/>
    <n v="11277"/>
    <n v="6"/>
    <n v="4"/>
    <n v="2"/>
    <x v="24"/>
    <x v="3"/>
    <n v="9.7135999999999996"/>
    <n v="23.548100000000002"/>
    <n v="47.096200000000003"/>
    <n v="2"/>
    <n v="1"/>
    <n v="27.669000000000004"/>
    <n v="19.427199999999999"/>
    <x v="99"/>
  </r>
  <r>
    <d v="2004-04-01T00:00:00"/>
    <s v="SO62377"/>
    <n v="485"/>
    <n v="14614"/>
    <n v="4"/>
    <n v="4"/>
    <n v="2"/>
    <x v="33"/>
    <x v="1"/>
    <n v="8.2204999999999995"/>
    <n v="21.98"/>
    <n v="43.96"/>
    <n v="2"/>
    <n v="1"/>
    <n v="27.519000000000002"/>
    <n v="16.440999999999999"/>
    <x v="16"/>
  </r>
  <r>
    <d v="2003-04-10T00:00:00"/>
    <s v="SO62358"/>
    <n v="484"/>
    <n v="22364"/>
    <n v="4"/>
    <n v="4"/>
    <n v="2"/>
    <x v="5"/>
    <x v="1"/>
    <n v="2.9733000000000001"/>
    <n v="7.95"/>
    <n v="15.9"/>
    <n v="2"/>
    <n v="1"/>
    <n v="9.9534000000000002"/>
    <n v="5.9466000000000001"/>
    <x v="94"/>
  </r>
  <r>
    <d v="2003-02-11T00:00:00"/>
    <s v="SO62416"/>
    <n v="484"/>
    <n v="25416"/>
    <n v="4"/>
    <n v="4"/>
    <n v="2"/>
    <x v="23"/>
    <x v="1"/>
    <n v="2.9733000000000001"/>
    <n v="7.95"/>
    <n v="15.9"/>
    <n v="2"/>
    <n v="1"/>
    <n v="9.9534000000000002"/>
    <n v="5.9466000000000001"/>
    <x v="94"/>
  </r>
  <r>
    <d v="2003-01-12T00:00:00"/>
    <s v="SO62434"/>
    <n v="484"/>
    <n v="24864"/>
    <n v="8"/>
    <n v="4"/>
    <n v="2"/>
    <x v="17"/>
    <x v="4"/>
    <n v="2.9733000000000001"/>
    <n v="7.95"/>
    <n v="15.9"/>
    <n v="2"/>
    <n v="1"/>
    <n v="9.9534000000000002"/>
    <n v="5.9466000000000001"/>
    <x v="94"/>
  </r>
  <r>
    <d v="2003-08-12T00:00:00"/>
    <s v="SO62447"/>
    <n v="477"/>
    <n v="14440"/>
    <n v="4"/>
    <n v="4"/>
    <n v="2"/>
    <x v="32"/>
    <x v="1"/>
    <n v="1.8663000000000001"/>
    <n v="4.99"/>
    <n v="9.98"/>
    <n v="2"/>
    <n v="1"/>
    <n v="6.2474000000000007"/>
    <n v="3.7326000000000001"/>
    <x v="36"/>
  </r>
  <r>
    <d v="2003-05-11T00:00:00"/>
    <s v="SO62619"/>
    <n v="484"/>
    <n v="15567"/>
    <n v="6"/>
    <n v="4"/>
    <n v="2"/>
    <x v="39"/>
    <x v="3"/>
    <n v="2.9733000000000001"/>
    <n v="7.95"/>
    <n v="15.9"/>
    <n v="2"/>
    <n v="1"/>
    <n v="9.9534000000000002"/>
    <n v="5.9466000000000001"/>
    <x v="94"/>
  </r>
  <r>
    <d v="2003-03-12T00:00:00"/>
    <s v="SO62667"/>
    <n v="481"/>
    <n v="14421"/>
    <n v="1"/>
    <n v="4"/>
    <n v="2"/>
    <x v="38"/>
    <x v="2"/>
    <n v="3.3622999999999998"/>
    <n v="8.99"/>
    <n v="17.98"/>
    <n v="2"/>
    <n v="1"/>
    <n v="11.255400000000002"/>
    <n v="6.7245999999999997"/>
    <x v="100"/>
  </r>
  <r>
    <d v="2003-08-11T00:00:00"/>
    <s v="SO62668"/>
    <n v="462"/>
    <n v="11344"/>
    <n v="10"/>
    <n v="4"/>
    <n v="2"/>
    <x v="15"/>
    <x v="5"/>
    <n v="9.7135999999999996"/>
    <n v="23.548100000000002"/>
    <n v="47.096200000000003"/>
    <n v="2"/>
    <n v="1"/>
    <n v="27.669000000000004"/>
    <n v="19.427199999999999"/>
    <x v="96"/>
  </r>
  <r>
    <d v="2003-12-11T00:00:00"/>
    <s v="SO62735"/>
    <n v="481"/>
    <n v="14453"/>
    <n v="1"/>
    <n v="4"/>
    <n v="2"/>
    <x v="27"/>
    <x v="2"/>
    <n v="3.3622999999999998"/>
    <n v="8.99"/>
    <n v="17.98"/>
    <n v="2"/>
    <n v="1"/>
    <n v="11.255400000000002"/>
    <n v="6.7245999999999997"/>
    <x v="100"/>
  </r>
  <r>
    <d v="2003-08-11T00:00:00"/>
    <s v="SO62842"/>
    <n v="477"/>
    <n v="19062"/>
    <n v="7"/>
    <n v="4"/>
    <n v="2"/>
    <x v="15"/>
    <x v="6"/>
    <n v="1.8663000000000001"/>
    <n v="4.99"/>
    <n v="9.98"/>
    <n v="2"/>
    <n v="1"/>
    <n v="6.2474000000000007"/>
    <n v="3.7326000000000001"/>
    <x v="36"/>
  </r>
  <r>
    <d v="2003-09-10T00:00:00"/>
    <s v="SO62941"/>
    <n v="482"/>
    <n v="19829"/>
    <n v="6"/>
    <n v="4"/>
    <n v="2"/>
    <x v="21"/>
    <x v="3"/>
    <n v="3.3622999999999998"/>
    <n v="8.99"/>
    <n v="17.98"/>
    <n v="2"/>
    <n v="1"/>
    <n v="11.255400000000002"/>
    <n v="6.7245999999999997"/>
    <x v="98"/>
  </r>
  <r>
    <d v="2003-11-10T00:00:00"/>
    <s v="SO62984"/>
    <n v="478"/>
    <n v="12118"/>
    <n v="4"/>
    <n v="4"/>
    <n v="2"/>
    <x v="10"/>
    <x v="1"/>
    <n v="3.7363"/>
    <n v="9.99"/>
    <n v="19.98"/>
    <n v="2"/>
    <n v="1"/>
    <n v="12.507400000000001"/>
    <n v="7.4725999999999999"/>
    <x v="42"/>
  </r>
  <r>
    <d v="2003-08-12T00:00:00"/>
    <s v="SO63027"/>
    <n v="477"/>
    <n v="14358"/>
    <n v="1"/>
    <n v="4"/>
    <n v="2"/>
    <x v="32"/>
    <x v="2"/>
    <n v="1.8663000000000001"/>
    <n v="4.99"/>
    <n v="9.98"/>
    <n v="2"/>
    <n v="1"/>
    <n v="6.2474000000000007"/>
    <n v="3.7326000000000001"/>
    <x v="36"/>
  </r>
  <r>
    <d v="2003-01-11T00:00:00"/>
    <s v="SO63060"/>
    <n v="462"/>
    <n v="23316"/>
    <n v="9"/>
    <n v="4"/>
    <n v="2"/>
    <x v="30"/>
    <x v="0"/>
    <n v="9.7135999999999996"/>
    <n v="23.548100000000002"/>
    <n v="47.096200000000003"/>
    <n v="2"/>
    <n v="1"/>
    <n v="27.669000000000004"/>
    <n v="19.427199999999999"/>
    <x v="96"/>
  </r>
  <r>
    <d v="2003-07-10T00:00:00"/>
    <s v="SO63043"/>
    <n v="484"/>
    <n v="12121"/>
    <n v="1"/>
    <n v="4"/>
    <n v="2"/>
    <x v="25"/>
    <x v="2"/>
    <n v="2.9733000000000001"/>
    <n v="7.95"/>
    <n v="15.9"/>
    <n v="2"/>
    <n v="1"/>
    <n v="9.9534000000000002"/>
    <n v="5.9466000000000001"/>
    <x v="94"/>
  </r>
  <r>
    <d v="2003-11-10T00:00:00"/>
    <s v="SO63094"/>
    <n v="484"/>
    <n v="12077"/>
    <n v="6"/>
    <n v="4"/>
    <n v="2"/>
    <x v="10"/>
    <x v="3"/>
    <n v="2.9733000000000001"/>
    <n v="7.95"/>
    <n v="15.9"/>
    <n v="2"/>
    <n v="1"/>
    <n v="9.9534000000000002"/>
    <n v="5.9466000000000001"/>
    <x v="94"/>
  </r>
  <r>
    <d v="2003-07-10T00:00:00"/>
    <s v="SO63358"/>
    <n v="462"/>
    <n v="20826"/>
    <n v="7"/>
    <n v="4"/>
    <n v="2"/>
    <x v="25"/>
    <x v="6"/>
    <n v="9.7135999999999996"/>
    <n v="23.548100000000002"/>
    <n v="47.096200000000003"/>
    <n v="2"/>
    <n v="1"/>
    <n v="27.669000000000004"/>
    <n v="19.427199999999999"/>
    <x v="96"/>
  </r>
  <r>
    <d v="2003-11-10T00:00:00"/>
    <s v="SO63467"/>
    <n v="478"/>
    <n v="12029"/>
    <n v="4"/>
    <n v="4"/>
    <n v="2"/>
    <x v="10"/>
    <x v="1"/>
    <n v="3.7363"/>
    <n v="9.99"/>
    <n v="19.98"/>
    <n v="2"/>
    <n v="1"/>
    <n v="12.507400000000001"/>
    <n v="7.4725999999999999"/>
    <x v="42"/>
  </r>
  <r>
    <d v="2003-11-10T00:00:00"/>
    <s v="SO63490"/>
    <n v="479"/>
    <n v="20674"/>
    <n v="1"/>
    <n v="4"/>
    <n v="2"/>
    <x v="10"/>
    <x v="2"/>
    <n v="3.3622999999999998"/>
    <n v="8.99"/>
    <n v="17.98"/>
    <n v="2"/>
    <n v="1"/>
    <n v="11.255400000000002"/>
    <n v="6.7245999999999997"/>
    <x v="95"/>
  </r>
  <r>
    <d v="2003-02-11T00:00:00"/>
    <s v="SO63599"/>
    <n v="477"/>
    <n v="15349"/>
    <n v="4"/>
    <n v="4"/>
    <n v="2"/>
    <x v="23"/>
    <x v="1"/>
    <n v="1.8663000000000001"/>
    <n v="4.99"/>
    <n v="9.98"/>
    <n v="2"/>
    <n v="1"/>
    <n v="6.2474000000000007"/>
    <n v="3.7326000000000001"/>
    <x v="36"/>
  </r>
  <r>
    <d v="2004-02-01T00:00:00"/>
    <s v="SO63748"/>
    <n v="462"/>
    <n v="11250"/>
    <n v="10"/>
    <n v="4"/>
    <n v="2"/>
    <x v="43"/>
    <x v="5"/>
    <n v="9.7135999999999996"/>
    <n v="23.548100000000002"/>
    <n v="47.096200000000003"/>
    <n v="2"/>
    <n v="1"/>
    <n v="27.669000000000004"/>
    <n v="19.427199999999999"/>
    <x v="96"/>
  </r>
  <r>
    <d v="2003-03-11T00:00:00"/>
    <s v="SO63836"/>
    <n v="484"/>
    <n v="11262"/>
    <n v="6"/>
    <n v="4"/>
    <n v="2"/>
    <x v="19"/>
    <x v="3"/>
    <n v="2.9733000000000001"/>
    <n v="7.95"/>
    <n v="15.9"/>
    <n v="2"/>
    <n v="1"/>
    <n v="9.9534000000000002"/>
    <n v="5.9466000000000001"/>
    <x v="94"/>
  </r>
  <r>
    <d v="2003-03-11T00:00:00"/>
    <s v="SO63880"/>
    <n v="464"/>
    <n v="18130"/>
    <n v="8"/>
    <n v="4"/>
    <n v="2"/>
    <x v="19"/>
    <x v="4"/>
    <n v="9.7135999999999996"/>
    <n v="23.548100000000002"/>
    <n v="47.096200000000003"/>
    <n v="2"/>
    <n v="1"/>
    <n v="27.669000000000004"/>
    <n v="19.427199999999999"/>
    <x v="97"/>
  </r>
  <r>
    <d v="2003-09-11T00:00:00"/>
    <s v="SO64042"/>
    <n v="485"/>
    <n v="11032"/>
    <n v="9"/>
    <n v="4"/>
    <n v="2"/>
    <x v="16"/>
    <x v="0"/>
    <n v="8.2204999999999995"/>
    <n v="21.98"/>
    <n v="43.96"/>
    <n v="2"/>
    <n v="1"/>
    <n v="27.519000000000002"/>
    <n v="16.440999999999999"/>
    <x v="16"/>
  </r>
  <r>
    <d v="2003-03-12T00:00:00"/>
    <s v="SO64092"/>
    <n v="482"/>
    <n v="14932"/>
    <n v="7"/>
    <n v="4"/>
    <n v="2"/>
    <x v="38"/>
    <x v="6"/>
    <n v="3.3622999999999998"/>
    <n v="8.99"/>
    <n v="17.98"/>
    <n v="2"/>
    <n v="1"/>
    <n v="11.255400000000002"/>
    <n v="6.7245999999999997"/>
    <x v="98"/>
  </r>
  <r>
    <d v="2004-01-01T00:00:00"/>
    <s v="SO64125"/>
    <n v="477"/>
    <n v="21055"/>
    <n v="8"/>
    <n v="4"/>
    <n v="2"/>
    <x v="36"/>
    <x v="4"/>
    <n v="1.8663000000000001"/>
    <n v="4.99"/>
    <n v="9.98"/>
    <n v="2"/>
    <n v="1"/>
    <n v="6.2474000000000007"/>
    <n v="3.7326000000000001"/>
    <x v="36"/>
  </r>
  <r>
    <d v="2003-04-11T00:00:00"/>
    <s v="SO64184"/>
    <n v="477"/>
    <n v="17948"/>
    <n v="10"/>
    <n v="4"/>
    <n v="2"/>
    <x v="24"/>
    <x v="5"/>
    <n v="1.8663000000000001"/>
    <n v="4.99"/>
    <n v="9.98"/>
    <n v="2"/>
    <n v="1"/>
    <n v="6.2474000000000007"/>
    <n v="3.7326000000000001"/>
    <x v="36"/>
  </r>
  <r>
    <d v="2003-09-12T00:00:00"/>
    <s v="SO64222"/>
    <n v="481"/>
    <n v="24002"/>
    <n v="9"/>
    <n v="4"/>
    <n v="2"/>
    <x v="7"/>
    <x v="0"/>
    <n v="3.3622999999999998"/>
    <n v="8.99"/>
    <n v="17.98"/>
    <n v="2"/>
    <n v="1"/>
    <n v="11.255400000000002"/>
    <n v="6.7245999999999997"/>
    <x v="100"/>
  </r>
  <r>
    <d v="2003-10-11T00:00:00"/>
    <s v="SO64272"/>
    <n v="477"/>
    <n v="14936"/>
    <n v="7"/>
    <n v="4"/>
    <n v="2"/>
    <x v="18"/>
    <x v="6"/>
    <n v="1.8663000000000001"/>
    <n v="4.99"/>
    <n v="9.98"/>
    <n v="2"/>
    <n v="1"/>
    <n v="6.2474000000000007"/>
    <n v="3.7326000000000001"/>
    <x v="36"/>
  </r>
  <r>
    <d v="2004-01-01T00:00:00"/>
    <s v="SO64281"/>
    <n v="477"/>
    <n v="15365"/>
    <n v="4"/>
    <n v="4"/>
    <n v="2"/>
    <x v="36"/>
    <x v="1"/>
    <n v="1.8663000000000001"/>
    <n v="4.99"/>
    <n v="9.98"/>
    <n v="2"/>
    <n v="1"/>
    <n v="6.2474000000000007"/>
    <n v="3.7326000000000001"/>
    <x v="36"/>
  </r>
  <r>
    <d v="2004-01-01T00:00:00"/>
    <s v="SO64586"/>
    <n v="462"/>
    <n v="15492"/>
    <n v="1"/>
    <n v="4"/>
    <n v="2"/>
    <x v="36"/>
    <x v="2"/>
    <n v="9.7135999999999996"/>
    <n v="23.548100000000002"/>
    <n v="47.096200000000003"/>
    <n v="2"/>
    <n v="1"/>
    <n v="27.669000000000004"/>
    <n v="19.427199999999999"/>
    <x v="96"/>
  </r>
  <r>
    <d v="2004-12-01T00:00:00"/>
    <s v="SO64601"/>
    <n v="479"/>
    <n v="24664"/>
    <n v="6"/>
    <n v="4"/>
    <n v="2"/>
    <x v="42"/>
    <x v="3"/>
    <n v="3.3622999999999998"/>
    <n v="8.99"/>
    <n v="17.98"/>
    <n v="2"/>
    <n v="1"/>
    <n v="11.255400000000002"/>
    <n v="6.7245999999999997"/>
    <x v="95"/>
  </r>
  <r>
    <d v="2004-03-02T00:00:00"/>
    <s v="SO64575"/>
    <n v="484"/>
    <n v="11669"/>
    <n v="1"/>
    <n v="4"/>
    <n v="2"/>
    <x v="49"/>
    <x v="2"/>
    <n v="2.9733000000000001"/>
    <n v="7.95"/>
    <n v="15.9"/>
    <n v="2"/>
    <n v="1"/>
    <n v="9.9534000000000002"/>
    <n v="5.9466000000000001"/>
    <x v="94"/>
  </r>
  <r>
    <d v="2003-08-12T00:00:00"/>
    <s v="SO64578"/>
    <n v="484"/>
    <n v="11320"/>
    <n v="4"/>
    <n v="4"/>
    <n v="2"/>
    <x v="32"/>
    <x v="1"/>
    <n v="2.9733000000000001"/>
    <n v="7.95"/>
    <n v="15.9"/>
    <n v="2"/>
    <n v="1"/>
    <n v="9.9534000000000002"/>
    <n v="5.9466000000000001"/>
    <x v="94"/>
  </r>
  <r>
    <d v="2004-07-01T00:00:00"/>
    <s v="SO64542"/>
    <n v="485"/>
    <n v="17221"/>
    <n v="8"/>
    <n v="4"/>
    <n v="2"/>
    <x v="48"/>
    <x v="4"/>
    <n v="8.2204999999999995"/>
    <n v="21.98"/>
    <n v="43.96"/>
    <n v="2"/>
    <n v="1"/>
    <n v="27.519000000000002"/>
    <n v="16.440999999999999"/>
    <x v="16"/>
  </r>
  <r>
    <d v="2003-12-11T00:00:00"/>
    <s v="SO64613"/>
    <n v="464"/>
    <n v="16613"/>
    <n v="9"/>
    <n v="4"/>
    <n v="2"/>
    <x v="27"/>
    <x v="0"/>
    <n v="9.7135999999999996"/>
    <n v="23.548100000000002"/>
    <n v="47.096200000000003"/>
    <n v="2"/>
    <n v="1"/>
    <n v="27.669000000000004"/>
    <n v="19.427199999999999"/>
    <x v="97"/>
  </r>
  <r>
    <d v="2004-09-01T00:00:00"/>
    <s v="SO64675"/>
    <n v="462"/>
    <n v="17242"/>
    <n v="9"/>
    <n v="4"/>
    <n v="2"/>
    <x v="47"/>
    <x v="0"/>
    <n v="9.7135999999999996"/>
    <n v="23.548100000000002"/>
    <n v="47.096200000000003"/>
    <n v="2"/>
    <n v="1"/>
    <n v="27.669000000000004"/>
    <n v="19.427199999999999"/>
    <x v="96"/>
  </r>
  <r>
    <d v="2004-06-02T00:00:00"/>
    <s v="SO64622"/>
    <n v="478"/>
    <n v="11951"/>
    <n v="9"/>
    <n v="4"/>
    <n v="2"/>
    <x v="52"/>
    <x v="0"/>
    <n v="3.7363"/>
    <n v="9.99"/>
    <n v="19.98"/>
    <n v="2"/>
    <n v="1"/>
    <n v="12.507400000000001"/>
    <n v="7.4725999999999999"/>
    <x v="42"/>
  </r>
  <r>
    <d v="2004-03-01T00:00:00"/>
    <s v="SO64853"/>
    <n v="484"/>
    <n v="14310"/>
    <n v="9"/>
    <n v="4"/>
    <n v="2"/>
    <x v="41"/>
    <x v="0"/>
    <n v="2.9733000000000001"/>
    <n v="7.95"/>
    <n v="15.9"/>
    <n v="2"/>
    <n v="1"/>
    <n v="9.9534000000000002"/>
    <n v="5.9466000000000001"/>
    <x v="94"/>
  </r>
  <r>
    <d v="2004-04-01T00:00:00"/>
    <s v="SO64841"/>
    <n v="477"/>
    <n v="15086"/>
    <n v="7"/>
    <n v="4"/>
    <n v="2"/>
    <x v="33"/>
    <x v="6"/>
    <n v="1.8663000000000001"/>
    <n v="4.99"/>
    <n v="9.98"/>
    <n v="2"/>
    <n v="1"/>
    <n v="6.2474000000000007"/>
    <n v="3.7326000000000001"/>
    <x v="36"/>
  </r>
  <r>
    <d v="2004-09-02T00:00:00"/>
    <s v="SO64863"/>
    <n v="485"/>
    <n v="14154"/>
    <n v="7"/>
    <n v="4"/>
    <n v="2"/>
    <x v="55"/>
    <x v="6"/>
    <n v="8.2204999999999995"/>
    <n v="21.98"/>
    <n v="43.96"/>
    <n v="2"/>
    <n v="1"/>
    <n v="27.519000000000002"/>
    <n v="16.440999999999999"/>
    <x v="16"/>
  </r>
  <r>
    <d v="2004-03-02T00:00:00"/>
    <s v="SO64946"/>
    <n v="484"/>
    <n v="15695"/>
    <n v="10"/>
    <n v="4"/>
    <n v="2"/>
    <x v="49"/>
    <x v="5"/>
    <n v="2.9733000000000001"/>
    <n v="7.95"/>
    <n v="15.9"/>
    <n v="2"/>
    <n v="1"/>
    <n v="9.9534000000000002"/>
    <n v="5.9466000000000001"/>
    <x v="94"/>
  </r>
  <r>
    <d v="2004-03-01T00:00:00"/>
    <s v="SO64928"/>
    <n v="466"/>
    <n v="12424"/>
    <n v="1"/>
    <n v="4"/>
    <n v="2"/>
    <x v="41"/>
    <x v="2"/>
    <n v="9.7135999999999996"/>
    <n v="23.548100000000002"/>
    <n v="47.096200000000003"/>
    <n v="2"/>
    <n v="1"/>
    <n v="27.669000000000004"/>
    <n v="19.427199999999999"/>
    <x v="99"/>
  </r>
  <r>
    <d v="2004-12-01T00:00:00"/>
    <s v="SO64963"/>
    <n v="484"/>
    <n v="17220"/>
    <n v="8"/>
    <n v="4"/>
    <n v="2"/>
    <x v="42"/>
    <x v="4"/>
    <n v="2.9733000000000001"/>
    <n v="7.95"/>
    <n v="15.9"/>
    <n v="2"/>
    <n v="1"/>
    <n v="9.9534000000000002"/>
    <n v="5.9466000000000001"/>
    <x v="94"/>
  </r>
  <r>
    <d v="2004-09-01T00:00:00"/>
    <s v="SO65109"/>
    <n v="466"/>
    <n v="11769"/>
    <n v="6"/>
    <n v="4"/>
    <n v="2"/>
    <x v="47"/>
    <x v="3"/>
    <n v="9.7135999999999996"/>
    <n v="23.548100000000002"/>
    <n v="47.096200000000003"/>
    <n v="2"/>
    <n v="1"/>
    <n v="27.669000000000004"/>
    <n v="19.427199999999999"/>
    <x v="99"/>
  </r>
  <r>
    <d v="2004-06-02T00:00:00"/>
    <s v="SO65380"/>
    <n v="466"/>
    <n v="21561"/>
    <n v="9"/>
    <n v="4"/>
    <n v="2"/>
    <x v="52"/>
    <x v="0"/>
    <n v="9.7135999999999996"/>
    <n v="23.548100000000002"/>
    <n v="47.096200000000003"/>
    <n v="2"/>
    <n v="1"/>
    <n v="27.669000000000004"/>
    <n v="19.427199999999999"/>
    <x v="99"/>
  </r>
  <r>
    <d v="2003-06-11T00:00:00"/>
    <s v="SO65346"/>
    <n v="464"/>
    <n v="24416"/>
    <n v="1"/>
    <n v="4"/>
    <n v="2"/>
    <x v="4"/>
    <x v="2"/>
    <n v="9.7135999999999996"/>
    <n v="23.548100000000002"/>
    <n v="47.096200000000003"/>
    <n v="2"/>
    <n v="1"/>
    <n v="27.669000000000004"/>
    <n v="19.427199999999999"/>
    <x v="97"/>
  </r>
  <r>
    <d v="2004-07-01T00:00:00"/>
    <s v="SO65363"/>
    <n v="477"/>
    <n v="12601"/>
    <n v="10"/>
    <n v="4"/>
    <n v="2"/>
    <x v="48"/>
    <x v="5"/>
    <n v="1.8663000000000001"/>
    <n v="4.99"/>
    <n v="9.98"/>
    <n v="2"/>
    <n v="1"/>
    <n v="6.2474000000000007"/>
    <n v="3.7326000000000001"/>
    <x v="36"/>
  </r>
  <r>
    <d v="2003-07-11T00:00:00"/>
    <s v="SO65433"/>
    <n v="477"/>
    <n v="15944"/>
    <n v="1"/>
    <n v="4"/>
    <n v="2"/>
    <x v="12"/>
    <x v="2"/>
    <n v="1.8663000000000001"/>
    <n v="4.99"/>
    <n v="9.98"/>
    <n v="2"/>
    <n v="1"/>
    <n v="6.2474000000000007"/>
    <n v="3.7326000000000001"/>
    <x v="36"/>
  </r>
  <r>
    <d v="2004-08-01T00:00:00"/>
    <s v="SO65455"/>
    <n v="477"/>
    <n v="18171"/>
    <n v="8"/>
    <n v="4"/>
    <n v="2"/>
    <x v="45"/>
    <x v="4"/>
    <n v="1.8663000000000001"/>
    <n v="4.99"/>
    <n v="9.98"/>
    <n v="2"/>
    <n v="1"/>
    <n v="6.2474000000000007"/>
    <n v="3.7326000000000001"/>
    <x v="36"/>
  </r>
  <r>
    <d v="2003-05-11T00:00:00"/>
    <s v="SO65540"/>
    <n v="477"/>
    <n v="16067"/>
    <n v="1"/>
    <n v="4"/>
    <n v="2"/>
    <x v="39"/>
    <x v="2"/>
    <n v="1.8663000000000001"/>
    <n v="4.99"/>
    <n v="9.98"/>
    <n v="2"/>
    <n v="1"/>
    <n v="6.2474000000000007"/>
    <n v="3.7326000000000001"/>
    <x v="36"/>
  </r>
  <r>
    <d v="2004-02-01T00:00:00"/>
    <s v="SO65558"/>
    <n v="484"/>
    <n v="15702"/>
    <n v="10"/>
    <n v="4"/>
    <n v="2"/>
    <x v="43"/>
    <x v="5"/>
    <n v="2.9733000000000001"/>
    <n v="7.95"/>
    <n v="15.9"/>
    <n v="2"/>
    <n v="1"/>
    <n v="9.9534000000000002"/>
    <n v="5.9466000000000001"/>
    <x v="94"/>
  </r>
  <r>
    <d v="2003-08-12T00:00:00"/>
    <s v="SO65739"/>
    <n v="484"/>
    <n v="18080"/>
    <n v="4"/>
    <n v="4"/>
    <n v="2"/>
    <x v="32"/>
    <x v="1"/>
    <n v="2.9733000000000001"/>
    <n v="7.95"/>
    <n v="15.9"/>
    <n v="2"/>
    <n v="1"/>
    <n v="9.9534000000000002"/>
    <n v="5.9466000000000001"/>
    <x v="94"/>
  </r>
  <r>
    <d v="2004-05-02T00:00:00"/>
    <s v="SO65774"/>
    <n v="464"/>
    <n v="15534"/>
    <n v="1"/>
    <n v="4"/>
    <n v="2"/>
    <x v="51"/>
    <x v="2"/>
    <n v="9.7135999999999996"/>
    <n v="23.548100000000002"/>
    <n v="47.096200000000003"/>
    <n v="2"/>
    <n v="1"/>
    <n v="27.669000000000004"/>
    <n v="19.427199999999999"/>
    <x v="97"/>
  </r>
  <r>
    <d v="2004-12-02T00:00:00"/>
    <s v="SO65950"/>
    <n v="477"/>
    <n v="18139"/>
    <n v="8"/>
    <n v="4"/>
    <n v="2"/>
    <x v="54"/>
    <x v="4"/>
    <n v="1.8663000000000001"/>
    <n v="4.99"/>
    <n v="9.98"/>
    <n v="2"/>
    <n v="1"/>
    <n v="6.2474000000000007"/>
    <n v="3.7326000000000001"/>
    <x v="36"/>
  </r>
  <r>
    <d v="2004-09-01T00:00:00"/>
    <s v="SO66014"/>
    <n v="477"/>
    <n v="29456"/>
    <n v="9"/>
    <n v="4"/>
    <n v="2"/>
    <x v="47"/>
    <x v="0"/>
    <n v="1.8663000000000001"/>
    <n v="4.99"/>
    <n v="9.98"/>
    <n v="2"/>
    <n v="1"/>
    <n v="6.2474000000000007"/>
    <n v="3.7326000000000001"/>
    <x v="36"/>
  </r>
  <r>
    <d v="2004-10-02T00:00:00"/>
    <s v="SO66241"/>
    <n v="477"/>
    <n v="16066"/>
    <n v="4"/>
    <n v="4"/>
    <n v="2"/>
    <x v="59"/>
    <x v="1"/>
    <n v="1.8663000000000001"/>
    <n v="4.99"/>
    <n v="9.98"/>
    <n v="2"/>
    <n v="1"/>
    <n v="6.2474000000000007"/>
    <n v="3.7326000000000001"/>
    <x v="36"/>
  </r>
  <r>
    <d v="2004-03-01T00:00:00"/>
    <s v="SO66478"/>
    <n v="478"/>
    <n v="15873"/>
    <n v="4"/>
    <n v="4"/>
    <n v="2"/>
    <x v="41"/>
    <x v="1"/>
    <n v="3.7363"/>
    <n v="9.99"/>
    <n v="19.98"/>
    <n v="2"/>
    <n v="1"/>
    <n v="12.507400000000001"/>
    <n v="7.4725999999999999"/>
    <x v="42"/>
  </r>
  <r>
    <d v="2004-07-01T00:00:00"/>
    <s v="SO66503"/>
    <n v="462"/>
    <n v="22446"/>
    <n v="10"/>
    <n v="4"/>
    <n v="2"/>
    <x v="48"/>
    <x v="5"/>
    <n v="9.7135999999999996"/>
    <n v="23.548100000000002"/>
    <n v="47.096200000000003"/>
    <n v="2"/>
    <n v="1"/>
    <n v="27.669000000000004"/>
    <n v="19.427199999999999"/>
    <x v="96"/>
  </r>
  <r>
    <d v="2004-05-01T00:00:00"/>
    <s v="SO66517"/>
    <n v="466"/>
    <n v="13009"/>
    <n v="9"/>
    <n v="4"/>
    <n v="2"/>
    <x v="35"/>
    <x v="0"/>
    <n v="9.7135999999999996"/>
    <n v="23.548100000000002"/>
    <n v="47.096200000000003"/>
    <n v="2"/>
    <n v="1"/>
    <n v="27.669000000000004"/>
    <n v="19.427199999999999"/>
    <x v="99"/>
  </r>
  <r>
    <d v="2004-10-02T00:00:00"/>
    <s v="SO66625"/>
    <n v="484"/>
    <n v="24785"/>
    <n v="1"/>
    <n v="4"/>
    <n v="2"/>
    <x v="59"/>
    <x v="2"/>
    <n v="2.9733000000000001"/>
    <n v="7.95"/>
    <n v="15.9"/>
    <n v="2"/>
    <n v="1"/>
    <n v="9.9534000000000002"/>
    <n v="5.9466000000000001"/>
    <x v="94"/>
  </r>
  <r>
    <d v="2003-07-12T00:00:00"/>
    <s v="SO66680"/>
    <n v="462"/>
    <n v="11709"/>
    <n v="6"/>
    <n v="4"/>
    <n v="2"/>
    <x v="9"/>
    <x v="3"/>
    <n v="9.7135999999999996"/>
    <n v="23.548100000000002"/>
    <n v="47.096200000000003"/>
    <n v="2"/>
    <n v="1"/>
    <n v="27.669000000000004"/>
    <n v="19.427199999999999"/>
    <x v="96"/>
  </r>
  <r>
    <d v="2004-02-02T00:00:00"/>
    <s v="SO66652"/>
    <n v="485"/>
    <n v="16329"/>
    <n v="10"/>
    <n v="4"/>
    <n v="2"/>
    <x v="61"/>
    <x v="5"/>
    <n v="8.2204999999999995"/>
    <n v="21.98"/>
    <n v="43.96"/>
    <n v="2"/>
    <n v="1"/>
    <n v="27.519000000000002"/>
    <n v="16.440999999999999"/>
    <x v="16"/>
  </r>
  <r>
    <d v="2003-04-12T00:00:00"/>
    <s v="SO66735"/>
    <n v="477"/>
    <n v="19841"/>
    <n v="4"/>
    <n v="4"/>
    <n v="2"/>
    <x v="26"/>
    <x v="1"/>
    <n v="1.8663000000000001"/>
    <n v="4.99"/>
    <n v="9.98"/>
    <n v="2"/>
    <n v="1"/>
    <n v="6.2474000000000007"/>
    <n v="3.7326000000000001"/>
    <x v="36"/>
  </r>
  <r>
    <d v="2004-06-01T00:00:00"/>
    <s v="SO66718"/>
    <n v="462"/>
    <n v="23256"/>
    <n v="4"/>
    <n v="4"/>
    <n v="2"/>
    <x v="46"/>
    <x v="1"/>
    <n v="9.7135999999999996"/>
    <n v="23.548100000000002"/>
    <n v="47.096200000000003"/>
    <n v="2"/>
    <n v="1"/>
    <n v="27.669000000000004"/>
    <n v="19.427199999999999"/>
    <x v="96"/>
  </r>
  <r>
    <d v="2003-10-12T00:00:00"/>
    <s v="SO66782"/>
    <n v="477"/>
    <n v="17974"/>
    <n v="10"/>
    <n v="4"/>
    <n v="2"/>
    <x v="14"/>
    <x v="5"/>
    <n v="1.8663000000000001"/>
    <n v="4.99"/>
    <n v="9.98"/>
    <n v="2"/>
    <n v="1"/>
    <n v="6.2474000000000007"/>
    <n v="3.7326000000000001"/>
    <x v="36"/>
  </r>
  <r>
    <d v="2003-10-12T00:00:00"/>
    <s v="SO66864"/>
    <n v="462"/>
    <n v="14750"/>
    <n v="4"/>
    <n v="4"/>
    <n v="2"/>
    <x v="14"/>
    <x v="1"/>
    <n v="9.7135999999999996"/>
    <n v="23.548100000000002"/>
    <n v="47.096200000000003"/>
    <n v="2"/>
    <n v="1"/>
    <n v="27.669000000000004"/>
    <n v="19.427199999999999"/>
    <x v="96"/>
  </r>
  <r>
    <d v="2004-03-03T00:00:00"/>
    <s v="SO67089"/>
    <n v="462"/>
    <n v="17103"/>
    <n v="8"/>
    <n v="4"/>
    <n v="2"/>
    <x v="64"/>
    <x v="4"/>
    <n v="9.7135999999999996"/>
    <n v="23.548100000000002"/>
    <n v="47.096200000000003"/>
    <n v="2"/>
    <n v="1"/>
    <n v="27.669000000000004"/>
    <n v="19.427199999999999"/>
    <x v="96"/>
  </r>
  <r>
    <d v="2004-06-02T00:00:00"/>
    <s v="SO67184"/>
    <n v="485"/>
    <n v="17625"/>
    <n v="6"/>
    <n v="4"/>
    <n v="2"/>
    <x v="52"/>
    <x v="3"/>
    <n v="8.2204999999999995"/>
    <n v="21.98"/>
    <n v="43.96"/>
    <n v="2"/>
    <n v="1"/>
    <n v="27.519000000000002"/>
    <n v="16.440999999999999"/>
    <x v="16"/>
  </r>
  <r>
    <d v="2004-06-02T00:00:00"/>
    <s v="SO67209"/>
    <n v="484"/>
    <n v="16184"/>
    <n v="9"/>
    <n v="4"/>
    <n v="2"/>
    <x v="52"/>
    <x v="0"/>
    <n v="2.9733000000000001"/>
    <n v="7.95"/>
    <n v="15.9"/>
    <n v="2"/>
    <n v="1"/>
    <n v="9.9534000000000002"/>
    <n v="5.9466000000000001"/>
    <x v="94"/>
  </r>
  <r>
    <d v="2004-05-02T00:00:00"/>
    <s v="SO67249"/>
    <n v="477"/>
    <n v="14300"/>
    <n v="9"/>
    <n v="4"/>
    <n v="2"/>
    <x v="51"/>
    <x v="0"/>
    <n v="1.8663000000000001"/>
    <n v="4.99"/>
    <n v="9.98"/>
    <n v="2"/>
    <n v="1"/>
    <n v="6.2474000000000007"/>
    <n v="3.7326000000000001"/>
    <x v="36"/>
  </r>
  <r>
    <d v="2004-06-02T00:00:00"/>
    <s v="SO67380"/>
    <n v="484"/>
    <n v="14897"/>
    <n v="6"/>
    <n v="4"/>
    <n v="2"/>
    <x v="52"/>
    <x v="3"/>
    <n v="2.9733000000000001"/>
    <n v="7.95"/>
    <n v="15.9"/>
    <n v="2"/>
    <n v="1"/>
    <n v="9.9534000000000002"/>
    <n v="5.9466000000000001"/>
    <x v="94"/>
  </r>
  <r>
    <d v="2004-11-01T00:00:00"/>
    <s v="SO67378"/>
    <n v="477"/>
    <n v="14566"/>
    <n v="6"/>
    <n v="4"/>
    <n v="2"/>
    <x v="44"/>
    <x v="3"/>
    <n v="1.8663000000000001"/>
    <n v="4.99"/>
    <n v="9.98"/>
    <n v="2"/>
    <n v="1"/>
    <n v="6.2474000000000007"/>
    <n v="3.7326000000000001"/>
    <x v="36"/>
  </r>
  <r>
    <d v="2004-10-02T00:00:00"/>
    <s v="SO67464"/>
    <n v="477"/>
    <n v="27711"/>
    <n v="9"/>
    <n v="4"/>
    <n v="2"/>
    <x v="59"/>
    <x v="0"/>
    <n v="1.8663000000000001"/>
    <n v="4.99"/>
    <n v="9.98"/>
    <n v="2"/>
    <n v="1"/>
    <n v="6.2474000000000007"/>
    <n v="3.7326000000000001"/>
    <x v="36"/>
  </r>
  <r>
    <d v="2004-01-01T00:00:00"/>
    <s v="SO67437"/>
    <n v="484"/>
    <n v="23353"/>
    <n v="1"/>
    <n v="4"/>
    <n v="2"/>
    <x v="36"/>
    <x v="2"/>
    <n v="2.9733000000000001"/>
    <n v="7.95"/>
    <n v="15.9"/>
    <n v="2"/>
    <n v="1"/>
    <n v="9.9534000000000002"/>
    <n v="5.9466000000000001"/>
    <x v="94"/>
  </r>
  <r>
    <d v="2004-05-03T00:00:00"/>
    <s v="SO67639"/>
    <n v="462"/>
    <n v="27892"/>
    <n v="10"/>
    <n v="4"/>
    <n v="2"/>
    <x v="62"/>
    <x v="5"/>
    <n v="9.7135999999999996"/>
    <n v="23.548100000000002"/>
    <n v="47.096200000000003"/>
    <n v="2"/>
    <n v="1"/>
    <n v="27.669000000000004"/>
    <n v="19.427199999999999"/>
    <x v="96"/>
  </r>
  <r>
    <d v="2004-06-02T00:00:00"/>
    <s v="SO67693"/>
    <n v="541"/>
    <n v="25993"/>
    <n v="1"/>
    <n v="4"/>
    <n v="2"/>
    <x v="52"/>
    <x v="2"/>
    <n v="10.8423"/>
    <n v="28.99"/>
    <n v="57.98"/>
    <n v="2"/>
    <n v="1"/>
    <n v="36.295400000000001"/>
    <n v="21.6846"/>
    <x v="49"/>
  </r>
  <r>
    <d v="2003-11-12T00:00:00"/>
    <s v="SO67738"/>
    <n v="477"/>
    <n v="16867"/>
    <n v="4"/>
    <n v="4"/>
    <n v="2"/>
    <x v="34"/>
    <x v="1"/>
    <n v="1.8663000000000001"/>
    <n v="4.99"/>
    <n v="9.98"/>
    <n v="2"/>
    <n v="1"/>
    <n v="6.2474000000000007"/>
    <n v="3.7326000000000001"/>
    <x v="36"/>
  </r>
  <r>
    <d v="2004-02-01T00:00:00"/>
    <s v="SO67864"/>
    <n v="484"/>
    <n v="11505"/>
    <n v="6"/>
    <n v="4"/>
    <n v="2"/>
    <x v="43"/>
    <x v="3"/>
    <n v="2.9733000000000001"/>
    <n v="7.95"/>
    <n v="15.9"/>
    <n v="2"/>
    <n v="1"/>
    <n v="9.9534000000000002"/>
    <n v="5.9466000000000001"/>
    <x v="94"/>
  </r>
  <r>
    <d v="2004-06-01T00:00:00"/>
    <s v="SO67940"/>
    <n v="478"/>
    <n v="16818"/>
    <n v="4"/>
    <n v="4"/>
    <n v="2"/>
    <x v="46"/>
    <x v="1"/>
    <n v="3.7363"/>
    <n v="9.99"/>
    <n v="19.98"/>
    <n v="2"/>
    <n v="1"/>
    <n v="12.507400000000001"/>
    <n v="7.4725999999999999"/>
    <x v="42"/>
  </r>
  <r>
    <d v="2004-05-03T00:00:00"/>
    <s v="SO68040"/>
    <n v="462"/>
    <n v="26256"/>
    <n v="1"/>
    <n v="4"/>
    <n v="2"/>
    <x v="62"/>
    <x v="2"/>
    <n v="9.7135999999999996"/>
    <n v="23.548100000000002"/>
    <n v="47.096200000000003"/>
    <n v="2"/>
    <n v="1"/>
    <n v="27.669000000000004"/>
    <n v="19.427199999999999"/>
    <x v="96"/>
  </r>
  <r>
    <d v="2004-12-02T00:00:00"/>
    <s v="SO68131"/>
    <n v="466"/>
    <n v="15283"/>
    <n v="6"/>
    <n v="4"/>
    <n v="2"/>
    <x v="54"/>
    <x v="3"/>
    <n v="9.7135999999999996"/>
    <n v="23.548100000000002"/>
    <n v="47.096200000000003"/>
    <n v="2"/>
    <n v="1"/>
    <n v="27.669000000000004"/>
    <n v="19.427199999999999"/>
    <x v="99"/>
  </r>
  <r>
    <d v="2004-05-03T00:00:00"/>
    <s v="SO68133"/>
    <n v="484"/>
    <n v="12915"/>
    <n v="1"/>
    <n v="4"/>
    <n v="2"/>
    <x v="62"/>
    <x v="2"/>
    <n v="2.9733000000000001"/>
    <n v="7.95"/>
    <n v="15.9"/>
    <n v="2"/>
    <n v="1"/>
    <n v="9.9534000000000002"/>
    <n v="5.9466000000000001"/>
    <x v="94"/>
  </r>
  <r>
    <d v="2004-12-01T00:00:00"/>
    <s v="SO68248"/>
    <n v="477"/>
    <n v="16478"/>
    <n v="4"/>
    <n v="4"/>
    <n v="2"/>
    <x v="42"/>
    <x v="1"/>
    <n v="1.8663000000000001"/>
    <n v="4.99"/>
    <n v="9.98"/>
    <n v="2"/>
    <n v="1"/>
    <n v="6.2474000000000007"/>
    <n v="3.7326000000000001"/>
    <x v="36"/>
  </r>
  <r>
    <d v="2004-07-01T00:00:00"/>
    <s v="SO68383"/>
    <n v="484"/>
    <n v="15585"/>
    <n v="9"/>
    <n v="4"/>
    <n v="2"/>
    <x v="48"/>
    <x v="0"/>
    <n v="2.9733000000000001"/>
    <n v="7.95"/>
    <n v="15.9"/>
    <n v="2"/>
    <n v="1"/>
    <n v="9.9534000000000002"/>
    <n v="5.9466000000000001"/>
    <x v="94"/>
  </r>
  <r>
    <d v="2004-04-02T00:00:00"/>
    <s v="SO68447"/>
    <n v="484"/>
    <n v="26562"/>
    <n v="9"/>
    <n v="4"/>
    <n v="2"/>
    <x v="56"/>
    <x v="0"/>
    <n v="2.9733000000000001"/>
    <n v="7.95"/>
    <n v="15.9"/>
    <n v="2"/>
    <n v="1"/>
    <n v="9.9534000000000002"/>
    <n v="5.9466000000000001"/>
    <x v="94"/>
  </r>
  <r>
    <d v="2004-01-02T00:00:00"/>
    <s v="SO68536"/>
    <n v="464"/>
    <n v="15677"/>
    <n v="7"/>
    <n v="4"/>
    <n v="2"/>
    <x v="58"/>
    <x v="6"/>
    <n v="9.7135999999999996"/>
    <n v="23.548100000000002"/>
    <n v="47.096200000000003"/>
    <n v="2"/>
    <n v="1"/>
    <n v="27.669000000000004"/>
    <n v="19.427199999999999"/>
    <x v="97"/>
  </r>
  <r>
    <d v="2004-08-02T00:00:00"/>
    <s v="SO68485"/>
    <n v="481"/>
    <n v="25438"/>
    <n v="1"/>
    <n v="4"/>
    <n v="2"/>
    <x v="50"/>
    <x v="2"/>
    <n v="3.3622999999999998"/>
    <n v="8.99"/>
    <n v="17.98"/>
    <n v="2"/>
    <n v="1"/>
    <n v="11.255400000000002"/>
    <n v="6.7245999999999997"/>
    <x v="100"/>
  </r>
  <r>
    <d v="2004-02-02T00:00:00"/>
    <s v="SO68510"/>
    <n v="478"/>
    <n v="16872"/>
    <n v="4"/>
    <n v="4"/>
    <n v="2"/>
    <x v="61"/>
    <x v="1"/>
    <n v="3.7363"/>
    <n v="9.99"/>
    <n v="19.98"/>
    <n v="2"/>
    <n v="1"/>
    <n v="12.507400000000001"/>
    <n v="7.4725999999999999"/>
    <x v="42"/>
  </r>
  <r>
    <d v="2004-03-02T00:00:00"/>
    <s v="SO68581"/>
    <n v="464"/>
    <n v="19379"/>
    <n v="10"/>
    <n v="4"/>
    <n v="2"/>
    <x v="49"/>
    <x v="5"/>
    <n v="9.7135999999999996"/>
    <n v="23.548100000000002"/>
    <n v="47.096200000000003"/>
    <n v="2"/>
    <n v="1"/>
    <n v="27.669000000000004"/>
    <n v="19.427199999999999"/>
    <x v="97"/>
  </r>
  <r>
    <d v="2004-11-01T00:00:00"/>
    <s v="SO68630"/>
    <n v="477"/>
    <n v="15463"/>
    <n v="7"/>
    <n v="4"/>
    <n v="2"/>
    <x v="44"/>
    <x v="6"/>
    <n v="1.8663000000000001"/>
    <n v="4.99"/>
    <n v="9.98"/>
    <n v="2"/>
    <n v="1"/>
    <n v="6.2474000000000007"/>
    <n v="3.7326000000000001"/>
    <x v="36"/>
  </r>
  <r>
    <d v="2004-11-02T00:00:00"/>
    <s v="SO68937"/>
    <n v="485"/>
    <n v="11368"/>
    <n v="9"/>
    <n v="4"/>
    <n v="2"/>
    <x v="57"/>
    <x v="0"/>
    <n v="8.2204999999999995"/>
    <n v="21.98"/>
    <n v="43.96"/>
    <n v="2"/>
    <n v="1"/>
    <n v="27.519000000000002"/>
    <n v="16.440999999999999"/>
    <x v="16"/>
  </r>
  <r>
    <d v="2004-01-02T00:00:00"/>
    <s v="SO68921"/>
    <n v="466"/>
    <n v="11195"/>
    <n v="1"/>
    <n v="4"/>
    <n v="2"/>
    <x v="58"/>
    <x v="2"/>
    <n v="9.7135999999999996"/>
    <n v="23.548100000000002"/>
    <n v="47.096200000000003"/>
    <n v="2"/>
    <n v="1"/>
    <n v="27.669000000000004"/>
    <n v="19.427199999999999"/>
    <x v="99"/>
  </r>
  <r>
    <d v="2004-02-03T00:00:00"/>
    <s v="SO69059"/>
    <n v="477"/>
    <n v="16880"/>
    <n v="4"/>
    <n v="4"/>
    <n v="2"/>
    <x v="60"/>
    <x v="1"/>
    <n v="1.8663000000000001"/>
    <n v="4.99"/>
    <n v="9.98"/>
    <n v="2"/>
    <n v="1"/>
    <n v="6.2474000000000007"/>
    <n v="3.7326000000000001"/>
    <x v="36"/>
  </r>
  <r>
    <d v="2004-12-03T00:00:00"/>
    <s v="SO69072"/>
    <n v="477"/>
    <n v="15596"/>
    <n v="9"/>
    <n v="4"/>
    <n v="2"/>
    <x v="72"/>
    <x v="0"/>
    <n v="1.8663000000000001"/>
    <n v="4.99"/>
    <n v="9.98"/>
    <n v="2"/>
    <n v="1"/>
    <n v="6.2474000000000007"/>
    <n v="3.7326000000000001"/>
    <x v="36"/>
  </r>
  <r>
    <d v="2004-01-04T00:00:00"/>
    <s v="SO69085"/>
    <n v="464"/>
    <n v="27907"/>
    <n v="10"/>
    <n v="4"/>
    <n v="2"/>
    <x v="73"/>
    <x v="5"/>
    <n v="9.7135999999999996"/>
    <n v="23.548100000000002"/>
    <n v="47.096200000000003"/>
    <n v="2"/>
    <n v="1"/>
    <n v="27.669000000000004"/>
    <n v="19.427199999999999"/>
    <x v="97"/>
  </r>
  <r>
    <d v="2004-02-01T00:00:00"/>
    <s v="SO69194"/>
    <n v="484"/>
    <n v="15988"/>
    <n v="1"/>
    <n v="4"/>
    <n v="2"/>
    <x v="43"/>
    <x v="2"/>
    <n v="2.9733000000000001"/>
    <n v="7.95"/>
    <n v="15.9"/>
    <n v="2"/>
    <n v="1"/>
    <n v="9.9534000000000002"/>
    <n v="5.9466000000000001"/>
    <x v="94"/>
  </r>
  <r>
    <d v="2004-07-03T00:00:00"/>
    <s v="SO69217"/>
    <n v="485"/>
    <n v="16147"/>
    <n v="4"/>
    <n v="4"/>
    <n v="2"/>
    <x v="69"/>
    <x v="1"/>
    <n v="8.2204999999999995"/>
    <n v="21.98"/>
    <n v="43.96"/>
    <n v="2"/>
    <n v="1"/>
    <n v="27.519000000000002"/>
    <n v="16.440999999999999"/>
    <x v="16"/>
  </r>
  <r>
    <d v="2004-10-02T00:00:00"/>
    <s v="SO69371"/>
    <n v="485"/>
    <n v="15227"/>
    <n v="9"/>
    <n v="4"/>
    <n v="2"/>
    <x v="59"/>
    <x v="0"/>
    <n v="8.2204999999999995"/>
    <n v="21.98"/>
    <n v="43.96"/>
    <n v="2"/>
    <n v="1"/>
    <n v="27.519000000000002"/>
    <n v="16.440999999999999"/>
    <x v="16"/>
  </r>
  <r>
    <d v="2004-10-04T00:00:00"/>
    <s v="SO69340"/>
    <n v="484"/>
    <n v="28261"/>
    <n v="6"/>
    <n v="4"/>
    <n v="2"/>
    <x v="78"/>
    <x v="3"/>
    <n v="2.9733000000000001"/>
    <n v="7.95"/>
    <n v="15.9"/>
    <n v="2"/>
    <n v="1"/>
    <n v="9.9534000000000002"/>
    <n v="5.9466000000000001"/>
    <x v="94"/>
  </r>
  <r>
    <d v="2004-10-01T00:00:00"/>
    <s v="SO69713"/>
    <n v="464"/>
    <n v="21699"/>
    <n v="4"/>
    <n v="4"/>
    <n v="2"/>
    <x v="40"/>
    <x v="1"/>
    <n v="9.7135999999999996"/>
    <n v="23.548100000000002"/>
    <n v="47.096200000000003"/>
    <n v="2"/>
    <n v="1"/>
    <n v="27.669000000000004"/>
    <n v="19.427199999999999"/>
    <x v="97"/>
  </r>
  <r>
    <d v="2004-01-02T00:00:00"/>
    <s v="SO69855"/>
    <n v="464"/>
    <n v="20077"/>
    <n v="4"/>
    <n v="4"/>
    <n v="2"/>
    <x v="58"/>
    <x v="1"/>
    <n v="9.7135999999999996"/>
    <n v="23.548100000000002"/>
    <n v="47.096200000000003"/>
    <n v="2"/>
    <n v="1"/>
    <n v="27.669000000000004"/>
    <n v="19.427199999999999"/>
    <x v="97"/>
  </r>
  <r>
    <d v="2004-04-04T00:00:00"/>
    <s v="SO69907"/>
    <n v="462"/>
    <n v="11879"/>
    <n v="1"/>
    <n v="4"/>
    <n v="2"/>
    <x v="83"/>
    <x v="2"/>
    <n v="9.7135999999999996"/>
    <n v="23.548100000000002"/>
    <n v="47.096200000000003"/>
    <n v="2"/>
    <n v="1"/>
    <n v="27.669000000000004"/>
    <n v="19.427199999999999"/>
    <x v="96"/>
  </r>
  <r>
    <d v="2004-11-02T00:00:00"/>
    <s v="SO69884"/>
    <n v="464"/>
    <n v="16089"/>
    <n v="6"/>
    <n v="4"/>
    <n v="2"/>
    <x v="57"/>
    <x v="3"/>
    <n v="9.7135999999999996"/>
    <n v="23.548100000000002"/>
    <n v="47.096200000000003"/>
    <n v="2"/>
    <n v="1"/>
    <n v="27.669000000000004"/>
    <n v="19.427199999999999"/>
    <x v="97"/>
  </r>
  <r>
    <d v="2004-10-04T00:00:00"/>
    <s v="SO69879"/>
    <n v="477"/>
    <n v="14861"/>
    <n v="10"/>
    <n v="4"/>
    <n v="2"/>
    <x v="78"/>
    <x v="5"/>
    <n v="1.8663000000000001"/>
    <n v="4.99"/>
    <n v="9.98"/>
    <n v="2"/>
    <n v="1"/>
    <n v="6.2474000000000007"/>
    <n v="3.7326000000000001"/>
    <x v="36"/>
  </r>
  <r>
    <d v="2004-05-03T00:00:00"/>
    <s v="SO69993"/>
    <n v="477"/>
    <n v="11175"/>
    <n v="4"/>
    <n v="4"/>
    <n v="2"/>
    <x v="62"/>
    <x v="1"/>
    <n v="1.8663000000000001"/>
    <n v="4.99"/>
    <n v="9.98"/>
    <n v="2"/>
    <n v="1"/>
    <n v="6.2474000000000007"/>
    <n v="3.7326000000000001"/>
    <x v="36"/>
  </r>
  <r>
    <d v="2004-06-04T00:00:00"/>
    <s v="SO69994"/>
    <n v="466"/>
    <n v="26002"/>
    <n v="1"/>
    <n v="4"/>
    <n v="2"/>
    <x v="82"/>
    <x v="2"/>
    <n v="9.7135999999999996"/>
    <n v="23.548100000000002"/>
    <n v="47.096200000000003"/>
    <n v="2"/>
    <n v="1"/>
    <n v="27.669000000000004"/>
    <n v="19.427199999999999"/>
    <x v="99"/>
  </r>
  <r>
    <d v="2004-10-02T00:00:00"/>
    <s v="SO70141"/>
    <n v="477"/>
    <n v="18225"/>
    <n v="1"/>
    <n v="4"/>
    <n v="2"/>
    <x v="59"/>
    <x v="2"/>
    <n v="1.8663000000000001"/>
    <n v="4.99"/>
    <n v="9.98"/>
    <n v="2"/>
    <n v="1"/>
    <n v="6.2474000000000007"/>
    <n v="3.7326000000000001"/>
    <x v="36"/>
  </r>
  <r>
    <d v="2004-10-02T00:00:00"/>
    <s v="SO70095"/>
    <n v="484"/>
    <n v="20223"/>
    <n v="9"/>
    <n v="4"/>
    <n v="2"/>
    <x v="59"/>
    <x v="0"/>
    <n v="2.9733000000000001"/>
    <n v="7.95"/>
    <n v="15.9"/>
    <n v="2"/>
    <n v="1"/>
    <n v="9.9534000000000002"/>
    <n v="5.9466000000000001"/>
    <x v="94"/>
  </r>
  <r>
    <d v="2004-07-02T00:00:00"/>
    <s v="SO70231"/>
    <n v="464"/>
    <n v="11082"/>
    <n v="4"/>
    <n v="4"/>
    <n v="2"/>
    <x v="53"/>
    <x v="1"/>
    <n v="9.7135999999999996"/>
    <n v="23.548100000000002"/>
    <n v="47.096200000000003"/>
    <n v="2"/>
    <n v="1"/>
    <n v="27.669000000000004"/>
    <n v="19.427199999999999"/>
    <x v="97"/>
  </r>
  <r>
    <d v="2004-11-03T00:00:00"/>
    <s v="SO70234"/>
    <n v="484"/>
    <n v="27623"/>
    <n v="4"/>
    <n v="4"/>
    <n v="2"/>
    <x v="66"/>
    <x v="1"/>
    <n v="2.9733000000000001"/>
    <n v="7.95"/>
    <n v="15.9"/>
    <n v="2"/>
    <n v="1"/>
    <n v="9.9534000000000002"/>
    <n v="5.9466000000000001"/>
    <x v="94"/>
  </r>
  <r>
    <d v="2004-11-03T00:00:00"/>
    <s v="SO70275"/>
    <n v="477"/>
    <n v="15736"/>
    <n v="4"/>
    <n v="4"/>
    <n v="2"/>
    <x v="66"/>
    <x v="1"/>
    <n v="1.8663000000000001"/>
    <n v="4.99"/>
    <n v="9.98"/>
    <n v="2"/>
    <n v="1"/>
    <n v="6.2474000000000007"/>
    <n v="3.7326000000000001"/>
    <x v="36"/>
  </r>
  <r>
    <d v="2004-06-03T00:00:00"/>
    <s v="SO70321"/>
    <n v="482"/>
    <n v="19917"/>
    <n v="10"/>
    <n v="4"/>
    <n v="2"/>
    <x v="68"/>
    <x v="5"/>
    <n v="3.3622999999999998"/>
    <n v="8.99"/>
    <n v="17.98"/>
    <n v="2"/>
    <n v="1"/>
    <n v="11.255400000000002"/>
    <n v="6.7245999999999997"/>
    <x v="98"/>
  </r>
  <r>
    <d v="2004-09-03T00:00:00"/>
    <s v="SO70560"/>
    <n v="478"/>
    <n v="11518"/>
    <n v="1"/>
    <n v="4"/>
    <n v="2"/>
    <x v="70"/>
    <x v="2"/>
    <n v="3.7363"/>
    <n v="9.99"/>
    <n v="19.98"/>
    <n v="2"/>
    <n v="1"/>
    <n v="12.507400000000001"/>
    <n v="7.4725999999999999"/>
    <x v="42"/>
  </r>
  <r>
    <d v="2004-08-03T00:00:00"/>
    <s v="SO70683"/>
    <n v="466"/>
    <n v="14831"/>
    <n v="10"/>
    <n v="4"/>
    <n v="2"/>
    <x v="63"/>
    <x v="5"/>
    <n v="9.7135999999999996"/>
    <n v="23.548100000000002"/>
    <n v="47.096200000000003"/>
    <n v="2"/>
    <n v="1"/>
    <n v="27.669000000000004"/>
    <n v="19.427199999999999"/>
    <x v="99"/>
  </r>
  <r>
    <d v="2004-12-04T00:00:00"/>
    <s v="SO70828"/>
    <n v="466"/>
    <n v="19197"/>
    <n v="8"/>
    <n v="4"/>
    <n v="2"/>
    <x v="79"/>
    <x v="4"/>
    <n v="9.7135999999999996"/>
    <n v="23.548100000000002"/>
    <n v="47.096200000000003"/>
    <n v="2"/>
    <n v="1"/>
    <n v="27.669000000000004"/>
    <n v="19.427199999999999"/>
    <x v="99"/>
  </r>
  <r>
    <d v="2004-03-02T00:00:00"/>
    <s v="SO70850"/>
    <n v="477"/>
    <n v="15314"/>
    <n v="4"/>
    <n v="4"/>
    <n v="2"/>
    <x v="49"/>
    <x v="1"/>
    <n v="1.8663000000000001"/>
    <n v="4.99"/>
    <n v="9.98"/>
    <n v="2"/>
    <n v="1"/>
    <n v="6.2474000000000007"/>
    <n v="3.7326000000000001"/>
    <x v="36"/>
  </r>
  <r>
    <d v="2004-01-04T00:00:00"/>
    <s v="SO70824"/>
    <n v="462"/>
    <n v="16162"/>
    <n v="9"/>
    <n v="4"/>
    <n v="2"/>
    <x v="73"/>
    <x v="0"/>
    <n v="9.7135999999999996"/>
    <n v="23.548100000000002"/>
    <n v="47.096200000000003"/>
    <n v="2"/>
    <n v="1"/>
    <n v="27.669000000000004"/>
    <n v="19.427199999999999"/>
    <x v="96"/>
  </r>
  <r>
    <d v="2004-01-02T00:00:00"/>
    <s v="SO71077"/>
    <n v="482"/>
    <n v="11089"/>
    <n v="4"/>
    <n v="4"/>
    <n v="2"/>
    <x v="58"/>
    <x v="1"/>
    <n v="3.3622999999999998"/>
    <n v="8.99"/>
    <n v="17.98"/>
    <n v="2"/>
    <n v="1"/>
    <n v="11.255400000000002"/>
    <n v="6.7245999999999997"/>
    <x v="98"/>
  </r>
  <r>
    <d v="2004-08-03T00:00:00"/>
    <s v="SO71067"/>
    <n v="462"/>
    <n v="11242"/>
    <n v="7"/>
    <n v="4"/>
    <n v="2"/>
    <x v="63"/>
    <x v="6"/>
    <n v="9.7135999999999996"/>
    <n v="23.548100000000002"/>
    <n v="47.096200000000003"/>
    <n v="2"/>
    <n v="1"/>
    <n v="27.669000000000004"/>
    <n v="19.427199999999999"/>
    <x v="96"/>
  </r>
  <r>
    <d v="2004-04-04T00:00:00"/>
    <s v="SO71195"/>
    <n v="462"/>
    <n v="21974"/>
    <n v="9"/>
    <n v="4"/>
    <n v="2"/>
    <x v="83"/>
    <x v="0"/>
    <n v="9.7135999999999996"/>
    <n v="23.548100000000002"/>
    <n v="47.096200000000003"/>
    <n v="2"/>
    <n v="1"/>
    <n v="27.669000000000004"/>
    <n v="19.427199999999999"/>
    <x v="96"/>
  </r>
  <r>
    <d v="2004-12-04T00:00:00"/>
    <s v="SO71669"/>
    <n v="484"/>
    <n v="15410"/>
    <n v="4"/>
    <n v="4"/>
    <n v="2"/>
    <x v="79"/>
    <x v="1"/>
    <n v="2.9733000000000001"/>
    <n v="7.95"/>
    <n v="15.9"/>
    <n v="2"/>
    <n v="1"/>
    <n v="9.9534000000000002"/>
    <n v="5.9466000000000001"/>
    <x v="94"/>
  </r>
  <r>
    <d v="2004-03-04T00:00:00"/>
    <s v="SO71714"/>
    <n v="462"/>
    <n v="27657"/>
    <n v="3"/>
    <n v="4"/>
    <n v="2"/>
    <x v="74"/>
    <x v="8"/>
    <n v="9.7135999999999996"/>
    <n v="23.548100000000002"/>
    <n v="47.096200000000003"/>
    <n v="2"/>
    <n v="1"/>
    <n v="27.669000000000004"/>
    <n v="19.427199999999999"/>
    <x v="96"/>
  </r>
  <r>
    <d v="2004-05-05T00:00:00"/>
    <s v="SO71698"/>
    <n v="485"/>
    <n v="22855"/>
    <n v="9"/>
    <n v="4"/>
    <n v="2"/>
    <x v="86"/>
    <x v="0"/>
    <n v="8.2204999999999995"/>
    <n v="21.98"/>
    <n v="43.96"/>
    <n v="2"/>
    <n v="1"/>
    <n v="27.519000000000002"/>
    <n v="16.440999999999999"/>
    <x v="16"/>
  </r>
  <r>
    <d v="2004-01-03T00:00:00"/>
    <s v="SO72011"/>
    <n v="477"/>
    <n v="16290"/>
    <n v="8"/>
    <n v="4"/>
    <n v="2"/>
    <x v="65"/>
    <x v="4"/>
    <n v="1.8663000000000001"/>
    <n v="4.99"/>
    <n v="9.98"/>
    <n v="2"/>
    <n v="1"/>
    <n v="6.2474000000000007"/>
    <n v="3.7326000000000001"/>
    <x v="36"/>
  </r>
  <r>
    <d v="2004-06-02T00:00:00"/>
    <s v="SO72125"/>
    <n v="481"/>
    <n v="24029"/>
    <n v="7"/>
    <n v="4"/>
    <n v="2"/>
    <x v="52"/>
    <x v="6"/>
    <n v="3.3622999999999998"/>
    <n v="8.99"/>
    <n v="17.98"/>
    <n v="2"/>
    <n v="1"/>
    <n v="11.255400000000002"/>
    <n v="6.7245999999999997"/>
    <x v="100"/>
  </r>
  <r>
    <d v="2004-11-05T00:00:00"/>
    <s v="SO72146"/>
    <n v="462"/>
    <n v="25904"/>
    <n v="1"/>
    <n v="4"/>
    <n v="2"/>
    <x v="87"/>
    <x v="2"/>
    <n v="9.7135999999999996"/>
    <n v="23.548100000000002"/>
    <n v="47.096200000000003"/>
    <n v="2"/>
    <n v="1"/>
    <n v="27.669000000000004"/>
    <n v="19.427199999999999"/>
    <x v="96"/>
  </r>
  <r>
    <d v="2004-07-05T00:00:00"/>
    <s v="SO72154"/>
    <n v="477"/>
    <n v="14898"/>
    <n v="1"/>
    <n v="4"/>
    <n v="2"/>
    <x v="93"/>
    <x v="2"/>
    <n v="1.8663000000000001"/>
    <n v="4.99"/>
    <n v="9.98"/>
    <n v="2"/>
    <n v="1"/>
    <n v="6.2474000000000007"/>
    <n v="3.7326000000000001"/>
    <x v="36"/>
  </r>
  <r>
    <d v="2004-06-03T00:00:00"/>
    <s v="SO72160"/>
    <n v="478"/>
    <n v="11881"/>
    <n v="4"/>
    <n v="4"/>
    <n v="2"/>
    <x v="68"/>
    <x v="1"/>
    <n v="3.7363"/>
    <n v="9.99"/>
    <n v="19.98"/>
    <n v="2"/>
    <n v="1"/>
    <n v="12.507400000000001"/>
    <n v="7.4725999999999999"/>
    <x v="42"/>
  </r>
  <r>
    <d v="2004-09-04T00:00:00"/>
    <s v="SO72245"/>
    <n v="479"/>
    <n v="15661"/>
    <n v="10"/>
    <n v="4"/>
    <n v="2"/>
    <x v="80"/>
    <x v="5"/>
    <n v="3.3622999999999998"/>
    <n v="8.99"/>
    <n v="17.98"/>
    <n v="2"/>
    <n v="1"/>
    <n v="11.255400000000002"/>
    <n v="6.7245999999999997"/>
    <x v="95"/>
  </r>
  <r>
    <d v="2004-02-05T00:00:00"/>
    <s v="SO72201"/>
    <n v="484"/>
    <n v="11262"/>
    <n v="6"/>
    <n v="4"/>
    <n v="2"/>
    <x v="94"/>
    <x v="3"/>
    <n v="2.9733000000000001"/>
    <n v="7.95"/>
    <n v="15.9"/>
    <n v="2"/>
    <n v="1"/>
    <n v="9.9534000000000002"/>
    <n v="5.9466000000000001"/>
    <x v="94"/>
  </r>
  <r>
    <d v="2004-08-03T00:00:00"/>
    <s v="SO72400"/>
    <n v="477"/>
    <n v="18864"/>
    <n v="4"/>
    <n v="4"/>
    <n v="2"/>
    <x v="63"/>
    <x v="1"/>
    <n v="1.8663000000000001"/>
    <n v="4.99"/>
    <n v="9.98"/>
    <n v="2"/>
    <n v="1"/>
    <n v="6.2474000000000007"/>
    <n v="3.7326000000000001"/>
    <x v="36"/>
  </r>
  <r>
    <d v="2004-04-03T00:00:00"/>
    <s v="SO72404"/>
    <n v="477"/>
    <n v="18611"/>
    <n v="1"/>
    <n v="4"/>
    <n v="2"/>
    <x v="67"/>
    <x v="2"/>
    <n v="1.8663000000000001"/>
    <n v="4.99"/>
    <n v="9.98"/>
    <n v="2"/>
    <n v="1"/>
    <n v="6.2474000000000007"/>
    <n v="3.7326000000000001"/>
    <x v="36"/>
  </r>
  <r>
    <d v="2004-11-03T00:00:00"/>
    <s v="SO72453"/>
    <n v="477"/>
    <n v="26194"/>
    <n v="4"/>
    <n v="4"/>
    <n v="2"/>
    <x v="66"/>
    <x v="1"/>
    <n v="1.8663000000000001"/>
    <n v="4.99"/>
    <n v="9.98"/>
    <n v="2"/>
    <n v="1"/>
    <n v="6.2474000000000007"/>
    <n v="3.7326000000000001"/>
    <x v="36"/>
  </r>
  <r>
    <d v="2004-11-02T00:00:00"/>
    <s v="SO72478"/>
    <n v="484"/>
    <n v="13201"/>
    <n v="6"/>
    <n v="4"/>
    <n v="2"/>
    <x v="57"/>
    <x v="3"/>
    <n v="2.9733000000000001"/>
    <n v="7.95"/>
    <n v="15.9"/>
    <n v="2"/>
    <n v="1"/>
    <n v="9.9534000000000002"/>
    <n v="5.9466000000000001"/>
    <x v="94"/>
  </r>
  <r>
    <d v="2004-05-03T00:00:00"/>
    <s v="SO72442"/>
    <n v="482"/>
    <n v="18279"/>
    <n v="9"/>
    <n v="4"/>
    <n v="2"/>
    <x v="62"/>
    <x v="0"/>
    <n v="3.3622999999999998"/>
    <n v="8.99"/>
    <n v="17.98"/>
    <n v="2"/>
    <n v="1"/>
    <n v="11.255400000000002"/>
    <n v="6.7245999999999997"/>
    <x v="98"/>
  </r>
  <r>
    <d v="2004-10-05T00:00:00"/>
    <s v="SO72519"/>
    <n v="462"/>
    <n v="19623"/>
    <n v="9"/>
    <n v="4"/>
    <n v="2"/>
    <x v="100"/>
    <x v="0"/>
    <n v="9.7135999999999996"/>
    <n v="23.548100000000002"/>
    <n v="47.096200000000003"/>
    <n v="2"/>
    <n v="1"/>
    <n v="27.669000000000004"/>
    <n v="19.427199999999999"/>
    <x v="96"/>
  </r>
  <r>
    <d v="2004-01-05T00:00:00"/>
    <s v="SO72628"/>
    <n v="479"/>
    <n v="26285"/>
    <n v="1"/>
    <n v="4"/>
    <n v="2"/>
    <x v="90"/>
    <x v="2"/>
    <n v="3.3622999999999998"/>
    <n v="8.99"/>
    <n v="17.98"/>
    <n v="2"/>
    <n v="1"/>
    <n v="11.255400000000002"/>
    <n v="6.7245999999999997"/>
    <x v="95"/>
  </r>
  <r>
    <d v="2004-07-03T00:00:00"/>
    <s v="SO72668"/>
    <n v="466"/>
    <n v="20532"/>
    <n v="4"/>
    <n v="4"/>
    <n v="2"/>
    <x v="69"/>
    <x v="1"/>
    <n v="9.7135999999999996"/>
    <n v="23.548100000000002"/>
    <n v="47.096200000000003"/>
    <n v="2"/>
    <n v="1"/>
    <n v="27.669000000000004"/>
    <n v="19.427199999999999"/>
    <x v="99"/>
  </r>
  <r>
    <d v="2004-07-05T00:00:00"/>
    <s v="SO72644"/>
    <n v="484"/>
    <n v="22849"/>
    <n v="9"/>
    <n v="4"/>
    <n v="2"/>
    <x v="93"/>
    <x v="0"/>
    <n v="2.9733000000000001"/>
    <n v="7.95"/>
    <n v="15.9"/>
    <n v="2"/>
    <n v="1"/>
    <n v="9.9534000000000002"/>
    <n v="5.9466000000000001"/>
    <x v="94"/>
  </r>
  <r>
    <d v="2004-02-05T00:00:00"/>
    <s v="SO72744"/>
    <n v="484"/>
    <n v="23126"/>
    <n v="4"/>
    <n v="4"/>
    <n v="2"/>
    <x v="94"/>
    <x v="1"/>
    <n v="2.9733000000000001"/>
    <n v="7.95"/>
    <n v="15.9"/>
    <n v="2"/>
    <n v="1"/>
    <n v="9.9534000000000002"/>
    <n v="5.9466000000000001"/>
    <x v="94"/>
  </r>
  <r>
    <d v="2004-04-03T00:00:00"/>
    <s v="SO72758"/>
    <n v="482"/>
    <n v="19055"/>
    <n v="10"/>
    <n v="4"/>
    <n v="2"/>
    <x v="67"/>
    <x v="5"/>
    <n v="3.3622999999999998"/>
    <n v="8.99"/>
    <n v="17.98"/>
    <n v="2"/>
    <n v="1"/>
    <n v="11.255400000000002"/>
    <n v="6.7245999999999997"/>
    <x v="98"/>
  </r>
  <r>
    <d v="2004-05-03T00:00:00"/>
    <s v="SO72766"/>
    <n v="464"/>
    <n v="17509"/>
    <n v="6"/>
    <n v="4"/>
    <n v="2"/>
    <x v="62"/>
    <x v="3"/>
    <n v="9.7135999999999996"/>
    <n v="23.548100000000002"/>
    <n v="47.096200000000003"/>
    <n v="2"/>
    <n v="1"/>
    <n v="27.669000000000004"/>
    <n v="19.427199999999999"/>
    <x v="97"/>
  </r>
  <r>
    <d v="2004-12-03T00:00:00"/>
    <s v="SO72753"/>
    <n v="481"/>
    <n v="13857"/>
    <n v="1"/>
    <n v="4"/>
    <n v="2"/>
    <x v="72"/>
    <x v="2"/>
    <n v="3.3622999999999998"/>
    <n v="8.99"/>
    <n v="17.98"/>
    <n v="2"/>
    <n v="1"/>
    <n v="11.255400000000002"/>
    <n v="6.7245999999999997"/>
    <x v="100"/>
  </r>
  <r>
    <d v="2004-03-03T00:00:00"/>
    <s v="SO72891"/>
    <n v="477"/>
    <n v="12821"/>
    <n v="7"/>
    <n v="4"/>
    <n v="2"/>
    <x v="64"/>
    <x v="6"/>
    <n v="1.8663000000000001"/>
    <n v="4.99"/>
    <n v="9.98"/>
    <n v="2"/>
    <n v="1"/>
    <n v="6.2474000000000007"/>
    <n v="3.7326000000000001"/>
    <x v="36"/>
  </r>
  <r>
    <d v="2004-08-05T00:00:00"/>
    <s v="SO72927"/>
    <n v="477"/>
    <n v="26299"/>
    <n v="1"/>
    <n v="4"/>
    <n v="2"/>
    <x v="88"/>
    <x v="2"/>
    <n v="1.8663000000000001"/>
    <n v="4.99"/>
    <n v="9.98"/>
    <n v="2"/>
    <n v="1"/>
    <n v="6.2474000000000007"/>
    <n v="3.7326000000000001"/>
    <x v="36"/>
  </r>
  <r>
    <d v="2004-06-04T00:00:00"/>
    <s v="SO72978"/>
    <n v="464"/>
    <n v="11212"/>
    <n v="6"/>
    <n v="4"/>
    <n v="2"/>
    <x v="82"/>
    <x v="3"/>
    <n v="9.7135999999999996"/>
    <n v="23.548100000000002"/>
    <n v="47.096200000000003"/>
    <n v="2"/>
    <n v="1"/>
    <n v="27.669000000000004"/>
    <n v="19.427199999999999"/>
    <x v="97"/>
  </r>
  <r>
    <d v="2004-08-04T00:00:00"/>
    <s v="SO73265"/>
    <n v="477"/>
    <n v="26406"/>
    <n v="7"/>
    <n v="4"/>
    <n v="2"/>
    <x v="76"/>
    <x v="6"/>
    <n v="1.8663000000000001"/>
    <n v="4.99"/>
    <n v="9.98"/>
    <n v="2"/>
    <n v="1"/>
    <n v="6.2474000000000007"/>
    <n v="3.7326000000000001"/>
    <x v="36"/>
  </r>
  <r>
    <d v="2004-02-03T00:00:00"/>
    <s v="SO73309"/>
    <n v="477"/>
    <n v="12214"/>
    <n v="10"/>
    <n v="4"/>
    <n v="2"/>
    <x v="60"/>
    <x v="5"/>
    <n v="1.8663000000000001"/>
    <n v="4.99"/>
    <n v="9.98"/>
    <n v="2"/>
    <n v="1"/>
    <n v="6.2474000000000007"/>
    <n v="3.7326000000000001"/>
    <x v="36"/>
  </r>
  <r>
    <d v="2004-05-03T00:00:00"/>
    <s v="SO73371"/>
    <n v="484"/>
    <n v="23955"/>
    <n v="7"/>
    <n v="4"/>
    <n v="2"/>
    <x v="62"/>
    <x v="6"/>
    <n v="2.9733000000000001"/>
    <n v="7.95"/>
    <n v="15.9"/>
    <n v="2"/>
    <n v="1"/>
    <n v="9.9534000000000002"/>
    <n v="5.9466000000000001"/>
    <x v="94"/>
  </r>
  <r>
    <d v="2004-04-05T00:00:00"/>
    <s v="SO73410"/>
    <n v="484"/>
    <n v="18168"/>
    <n v="10"/>
    <n v="4"/>
    <n v="2"/>
    <x v="85"/>
    <x v="5"/>
    <n v="2.9733000000000001"/>
    <n v="7.95"/>
    <n v="15.9"/>
    <n v="2"/>
    <n v="1"/>
    <n v="9.9534000000000002"/>
    <n v="5.9466000000000001"/>
    <x v="94"/>
  </r>
  <r>
    <d v="2004-01-06T00:00:00"/>
    <s v="SO73419"/>
    <n v="484"/>
    <n v="15077"/>
    <n v="10"/>
    <n v="4"/>
    <n v="2"/>
    <x v="103"/>
    <x v="5"/>
    <n v="2.9733000000000001"/>
    <n v="7.95"/>
    <n v="15.9"/>
    <n v="2"/>
    <n v="1"/>
    <n v="9.9534000000000002"/>
    <n v="5.9466000000000001"/>
    <x v="94"/>
  </r>
  <r>
    <d v="2004-04-06T00:00:00"/>
    <s v="SO73437"/>
    <n v="477"/>
    <n v="11300"/>
    <n v="6"/>
    <n v="4"/>
    <n v="2"/>
    <x v="97"/>
    <x v="3"/>
    <n v="1.8663000000000001"/>
    <n v="4.99"/>
    <n v="9.98"/>
    <n v="2"/>
    <n v="1"/>
    <n v="6.2474000000000007"/>
    <n v="3.7326000000000001"/>
    <x v="36"/>
  </r>
  <r>
    <d v="2004-02-03T00:00:00"/>
    <s v="SO73467"/>
    <n v="484"/>
    <n v="15538"/>
    <n v="4"/>
    <n v="4"/>
    <n v="2"/>
    <x v="60"/>
    <x v="1"/>
    <n v="2.9733000000000001"/>
    <n v="7.95"/>
    <n v="15.9"/>
    <n v="2"/>
    <n v="1"/>
    <n v="9.9534000000000002"/>
    <n v="5.9466000000000001"/>
    <x v="94"/>
  </r>
  <r>
    <d v="2004-05-03T00:00:00"/>
    <s v="SO73610"/>
    <n v="462"/>
    <n v="11086"/>
    <n v="4"/>
    <n v="4"/>
    <n v="2"/>
    <x v="62"/>
    <x v="1"/>
    <n v="9.7135999999999996"/>
    <n v="23.548100000000002"/>
    <n v="47.096200000000003"/>
    <n v="2"/>
    <n v="1"/>
    <n v="27.669000000000004"/>
    <n v="19.427199999999999"/>
    <x v="96"/>
  </r>
  <r>
    <d v="2004-12-05T00:00:00"/>
    <s v="SO73672"/>
    <n v="484"/>
    <n v="21142"/>
    <n v="1"/>
    <n v="4"/>
    <n v="2"/>
    <x v="89"/>
    <x v="2"/>
    <n v="2.9733000000000001"/>
    <n v="7.95"/>
    <n v="15.9"/>
    <n v="2"/>
    <n v="1"/>
    <n v="9.9534000000000002"/>
    <n v="5.9466000000000001"/>
    <x v="94"/>
  </r>
  <r>
    <d v="2004-03-04T00:00:00"/>
    <s v="SO73767"/>
    <n v="484"/>
    <n v="16159"/>
    <n v="9"/>
    <n v="4"/>
    <n v="2"/>
    <x v="74"/>
    <x v="0"/>
    <n v="2.9733000000000001"/>
    <n v="7.95"/>
    <n v="15.9"/>
    <n v="2"/>
    <n v="1"/>
    <n v="9.9534000000000002"/>
    <n v="5.9466000000000001"/>
    <x v="94"/>
  </r>
  <r>
    <d v="2004-02-05T00:00:00"/>
    <s v="SO73840"/>
    <n v="484"/>
    <n v="18526"/>
    <n v="4"/>
    <n v="4"/>
    <n v="2"/>
    <x v="94"/>
    <x v="1"/>
    <n v="2.9733000000000001"/>
    <n v="7.95"/>
    <n v="15.9"/>
    <n v="2"/>
    <n v="1"/>
    <n v="9.9534000000000002"/>
    <n v="5.9466000000000001"/>
    <x v="94"/>
  </r>
  <r>
    <d v="2004-09-06T00:00:00"/>
    <s v="SO73788"/>
    <n v="478"/>
    <n v="16686"/>
    <n v="9"/>
    <n v="4"/>
    <n v="2"/>
    <x v="102"/>
    <x v="0"/>
    <n v="3.7363"/>
    <n v="9.99"/>
    <n v="19.98"/>
    <n v="2"/>
    <n v="1"/>
    <n v="12.507400000000001"/>
    <n v="7.4725999999999999"/>
    <x v="42"/>
  </r>
  <r>
    <d v="2004-11-06T00:00:00"/>
    <s v="SO73864"/>
    <n v="484"/>
    <n v="11429"/>
    <n v="7"/>
    <n v="4"/>
    <n v="2"/>
    <x v="110"/>
    <x v="6"/>
    <n v="2.9733000000000001"/>
    <n v="7.95"/>
    <n v="15.9"/>
    <n v="2"/>
    <n v="1"/>
    <n v="9.9534000000000002"/>
    <n v="5.9466000000000001"/>
    <x v="94"/>
  </r>
  <r>
    <d v="2004-12-06T00:00:00"/>
    <s v="SO73923"/>
    <n v="485"/>
    <n v="16496"/>
    <n v="9"/>
    <n v="4"/>
    <n v="2"/>
    <x v="112"/>
    <x v="0"/>
    <n v="8.2204999999999995"/>
    <n v="21.98"/>
    <n v="43.96"/>
    <n v="2"/>
    <n v="1"/>
    <n v="27.519000000000002"/>
    <n v="16.440999999999999"/>
    <x v="16"/>
  </r>
  <r>
    <d v="2004-02-03T00:00:00"/>
    <s v="SO73875"/>
    <n v="485"/>
    <n v="15440"/>
    <n v="10"/>
    <n v="4"/>
    <n v="2"/>
    <x v="60"/>
    <x v="5"/>
    <n v="8.2204999999999995"/>
    <n v="21.98"/>
    <n v="43.96"/>
    <n v="2"/>
    <n v="1"/>
    <n v="27.519000000000002"/>
    <n v="16.440999999999999"/>
    <x v="16"/>
  </r>
  <r>
    <d v="2004-01-03T00:00:00"/>
    <s v="SO73997"/>
    <n v="464"/>
    <n v="13728"/>
    <n v="4"/>
    <n v="4"/>
    <n v="2"/>
    <x v="65"/>
    <x v="1"/>
    <n v="9.7135999999999996"/>
    <n v="23.548100000000002"/>
    <n v="47.096200000000003"/>
    <n v="2"/>
    <n v="1"/>
    <n v="27.669000000000004"/>
    <n v="19.427199999999999"/>
    <x v="97"/>
  </r>
  <r>
    <d v="2004-11-06T00:00:00"/>
    <s v="SO74046"/>
    <n v="464"/>
    <n v="21735"/>
    <n v="4"/>
    <n v="4"/>
    <n v="2"/>
    <x v="110"/>
    <x v="1"/>
    <n v="9.7135999999999996"/>
    <n v="23.548100000000002"/>
    <n v="47.096200000000003"/>
    <n v="2"/>
    <n v="1"/>
    <n v="27.669000000000004"/>
    <n v="19.427199999999999"/>
    <x v="97"/>
  </r>
  <r>
    <d v="2004-08-03T00:00:00"/>
    <s v="SO74034"/>
    <n v="464"/>
    <n v="22005"/>
    <n v="9"/>
    <n v="4"/>
    <n v="2"/>
    <x v="63"/>
    <x v="0"/>
    <n v="9.7135999999999996"/>
    <n v="23.548100000000002"/>
    <n v="47.096200000000003"/>
    <n v="2"/>
    <n v="1"/>
    <n v="27.669000000000004"/>
    <n v="19.427199999999999"/>
    <x v="97"/>
  </r>
  <r>
    <d v="2004-01-04T00:00:00"/>
    <s v="SO74047"/>
    <n v="464"/>
    <n v="20778"/>
    <n v="1"/>
    <n v="4"/>
    <n v="2"/>
    <x v="73"/>
    <x v="2"/>
    <n v="9.7135999999999996"/>
    <n v="23.548100000000002"/>
    <n v="47.096200000000003"/>
    <n v="2"/>
    <n v="1"/>
    <n v="27.669000000000004"/>
    <n v="19.427199999999999"/>
    <x v="97"/>
  </r>
  <r>
    <d v="2004-02-06T00:00:00"/>
    <s v="SO74143"/>
    <n v="462"/>
    <n v="28517"/>
    <n v="10"/>
    <n v="4"/>
    <n v="2"/>
    <x v="95"/>
    <x v="5"/>
    <n v="9.7135999999999996"/>
    <n v="23.548100000000002"/>
    <n v="47.096200000000003"/>
    <n v="2"/>
    <n v="1"/>
    <n v="27.669000000000004"/>
    <n v="19.427199999999999"/>
    <x v="96"/>
  </r>
  <r>
    <d v="2003-02-10T00:00:00"/>
    <s v="SO61340"/>
    <n v="480"/>
    <n v="13737"/>
    <n v="4"/>
    <n v="4"/>
    <n v="2"/>
    <x v="20"/>
    <x v="1"/>
    <n v="0.85650000000000004"/>
    <n v="2.29"/>
    <n v="4.58"/>
    <n v="2"/>
    <n v="1"/>
    <n v="2.867"/>
    <n v="1.7130000000000001"/>
    <x v="43"/>
  </r>
  <r>
    <d v="2003-12-09T00:00:00"/>
    <s v="SO61639"/>
    <n v="480"/>
    <n v="20612"/>
    <n v="9"/>
    <n v="4"/>
    <n v="2"/>
    <x v="2"/>
    <x v="0"/>
    <n v="0.85650000000000004"/>
    <n v="2.29"/>
    <n v="4.58"/>
    <n v="2"/>
    <n v="1"/>
    <n v="2.867"/>
    <n v="1.7130000000000001"/>
    <x v="43"/>
  </r>
  <r>
    <d v="2003-12-12T00:00:00"/>
    <s v="SO61666"/>
    <n v="480"/>
    <n v="24040"/>
    <n v="8"/>
    <n v="4"/>
    <n v="2"/>
    <x v="3"/>
    <x v="4"/>
    <n v="0.85650000000000004"/>
    <n v="2.29"/>
    <n v="4.58"/>
    <n v="2"/>
    <n v="1"/>
    <n v="2.867"/>
    <n v="1.7130000000000001"/>
    <x v="43"/>
  </r>
  <r>
    <d v="2003-02-11T00:00:00"/>
    <s v="SO62003"/>
    <n v="480"/>
    <n v="14485"/>
    <n v="4"/>
    <n v="4"/>
    <n v="2"/>
    <x v="23"/>
    <x v="1"/>
    <n v="0.85650000000000004"/>
    <n v="2.29"/>
    <n v="4.58"/>
    <n v="2"/>
    <n v="1"/>
    <n v="2.867"/>
    <n v="1.7130000000000001"/>
    <x v="43"/>
  </r>
  <r>
    <d v="2003-06-11T00:00:00"/>
    <s v="SO62148"/>
    <n v="480"/>
    <n v="22247"/>
    <n v="6"/>
    <n v="4"/>
    <n v="2"/>
    <x v="4"/>
    <x v="3"/>
    <n v="0.85650000000000004"/>
    <n v="2.29"/>
    <n v="4.58"/>
    <n v="2"/>
    <n v="1"/>
    <n v="2.867"/>
    <n v="1.7130000000000001"/>
    <x v="43"/>
  </r>
  <r>
    <d v="2003-06-10T00:00:00"/>
    <s v="SO62391"/>
    <n v="480"/>
    <n v="22719"/>
    <n v="4"/>
    <n v="4"/>
    <n v="2"/>
    <x v="1"/>
    <x v="1"/>
    <n v="0.85650000000000004"/>
    <n v="2.29"/>
    <n v="4.58"/>
    <n v="2"/>
    <n v="1"/>
    <n v="2.867"/>
    <n v="1.7130000000000001"/>
    <x v="43"/>
  </r>
  <r>
    <d v="2003-01-12T00:00:00"/>
    <s v="SO63348"/>
    <n v="480"/>
    <n v="20629"/>
    <n v="9"/>
    <n v="4"/>
    <n v="2"/>
    <x v="17"/>
    <x v="0"/>
    <n v="0.85650000000000004"/>
    <n v="2.29"/>
    <n v="4.58"/>
    <n v="2"/>
    <n v="1"/>
    <n v="2.867"/>
    <n v="1.7130000000000001"/>
    <x v="43"/>
  </r>
  <r>
    <d v="2003-08-11T00:00:00"/>
    <s v="SO63559"/>
    <n v="480"/>
    <n v="17950"/>
    <n v="7"/>
    <n v="4"/>
    <n v="2"/>
    <x v="15"/>
    <x v="6"/>
    <n v="0.85650000000000004"/>
    <n v="2.29"/>
    <n v="4.58"/>
    <n v="2"/>
    <n v="1"/>
    <n v="2.867"/>
    <n v="1.7130000000000001"/>
    <x v="43"/>
  </r>
  <r>
    <d v="2003-02-12T00:00:00"/>
    <s v="SO63607"/>
    <n v="480"/>
    <n v="24782"/>
    <n v="4"/>
    <n v="4"/>
    <n v="2"/>
    <x v="8"/>
    <x v="1"/>
    <n v="0.85650000000000004"/>
    <n v="2.29"/>
    <n v="4.58"/>
    <n v="2"/>
    <n v="1"/>
    <n v="2.867"/>
    <n v="1.7130000000000001"/>
    <x v="43"/>
  </r>
  <r>
    <d v="2004-11-01T00:00:00"/>
    <s v="SO63562"/>
    <n v="480"/>
    <n v="15676"/>
    <n v="7"/>
    <n v="4"/>
    <n v="2"/>
    <x v="44"/>
    <x v="6"/>
    <n v="0.85650000000000004"/>
    <n v="2.29"/>
    <n v="4.58"/>
    <n v="2"/>
    <n v="1"/>
    <n v="2.867"/>
    <n v="1.7130000000000001"/>
    <x v="43"/>
  </r>
  <r>
    <d v="2003-10-12T00:00:00"/>
    <s v="SO63926"/>
    <n v="480"/>
    <n v="15997"/>
    <n v="6"/>
    <n v="4"/>
    <n v="2"/>
    <x v="14"/>
    <x v="3"/>
    <n v="0.85650000000000004"/>
    <n v="2.29"/>
    <n v="4.58"/>
    <n v="2"/>
    <n v="1"/>
    <n v="2.867"/>
    <n v="1.7130000000000001"/>
    <x v="43"/>
  </r>
  <r>
    <d v="2003-12-12T00:00:00"/>
    <s v="SO64838"/>
    <n v="480"/>
    <n v="15350"/>
    <n v="1"/>
    <n v="4"/>
    <n v="2"/>
    <x v="3"/>
    <x v="2"/>
    <n v="0.85650000000000004"/>
    <n v="2.29"/>
    <n v="4.58"/>
    <n v="2"/>
    <n v="1"/>
    <n v="2.867"/>
    <n v="1.7130000000000001"/>
    <x v="43"/>
  </r>
  <r>
    <d v="2004-12-02T00:00:00"/>
    <s v="SO65088"/>
    <n v="480"/>
    <n v="29090"/>
    <n v="9"/>
    <n v="4"/>
    <n v="2"/>
    <x v="54"/>
    <x v="0"/>
    <n v="0.85650000000000004"/>
    <n v="2.29"/>
    <n v="4.58"/>
    <n v="2"/>
    <n v="1"/>
    <n v="2.867"/>
    <n v="1.7130000000000001"/>
    <x v="43"/>
  </r>
  <r>
    <d v="2003-12-11T00:00:00"/>
    <s v="SO65541"/>
    <n v="480"/>
    <n v="12904"/>
    <n v="4"/>
    <n v="4"/>
    <n v="2"/>
    <x v="27"/>
    <x v="1"/>
    <n v="0.85650000000000004"/>
    <n v="2.29"/>
    <n v="4.58"/>
    <n v="2"/>
    <n v="1"/>
    <n v="2.867"/>
    <n v="1.7130000000000001"/>
    <x v="43"/>
  </r>
  <r>
    <d v="2003-11-11T00:00:00"/>
    <s v="SO65803"/>
    <n v="480"/>
    <n v="17956"/>
    <n v="7"/>
    <n v="4"/>
    <n v="2"/>
    <x v="37"/>
    <x v="6"/>
    <n v="0.85650000000000004"/>
    <n v="2.29"/>
    <n v="4.58"/>
    <n v="2"/>
    <n v="1"/>
    <n v="2.867"/>
    <n v="1.7130000000000001"/>
    <x v="43"/>
  </r>
  <r>
    <d v="2004-09-01T00:00:00"/>
    <s v="SO66063"/>
    <n v="480"/>
    <n v="12037"/>
    <n v="9"/>
    <n v="4"/>
    <n v="2"/>
    <x v="47"/>
    <x v="0"/>
    <n v="0.85650000000000004"/>
    <n v="2.29"/>
    <n v="4.58"/>
    <n v="2"/>
    <n v="1"/>
    <n v="2.867"/>
    <n v="1.7130000000000001"/>
    <x v="43"/>
  </r>
  <r>
    <d v="2003-04-12T00:00:00"/>
    <s v="SO66090"/>
    <n v="480"/>
    <n v="13821"/>
    <n v="10"/>
    <n v="4"/>
    <n v="2"/>
    <x v="26"/>
    <x v="5"/>
    <n v="0.85650000000000004"/>
    <n v="2.29"/>
    <n v="4.58"/>
    <n v="2"/>
    <n v="1"/>
    <n v="2.867"/>
    <n v="1.7130000000000001"/>
    <x v="43"/>
  </r>
  <r>
    <d v="2003-10-12T00:00:00"/>
    <s v="SO66141"/>
    <n v="480"/>
    <n v="22765"/>
    <n v="6"/>
    <n v="4"/>
    <n v="2"/>
    <x v="14"/>
    <x v="3"/>
    <n v="0.85650000000000004"/>
    <n v="2.29"/>
    <n v="4.58"/>
    <n v="2"/>
    <n v="1"/>
    <n v="2.867"/>
    <n v="1.7130000000000001"/>
    <x v="43"/>
  </r>
  <r>
    <d v="2003-10-12T00:00:00"/>
    <s v="SO66196"/>
    <n v="480"/>
    <n v="26539"/>
    <n v="4"/>
    <n v="4"/>
    <n v="2"/>
    <x v="14"/>
    <x v="1"/>
    <n v="0.85650000000000004"/>
    <n v="2.29"/>
    <n v="4.58"/>
    <n v="2"/>
    <n v="1"/>
    <n v="2.867"/>
    <n v="1.7130000000000001"/>
    <x v="43"/>
  </r>
  <r>
    <d v="2003-05-12T00:00:00"/>
    <s v="SO66551"/>
    <n v="480"/>
    <n v="24783"/>
    <n v="4"/>
    <n v="4"/>
    <n v="2"/>
    <x v="6"/>
    <x v="1"/>
    <n v="0.85650000000000004"/>
    <n v="2.29"/>
    <n v="4.58"/>
    <n v="2"/>
    <n v="1"/>
    <n v="2.867"/>
    <n v="1.7130000000000001"/>
    <x v="43"/>
  </r>
  <r>
    <d v="2004-12-01T00:00:00"/>
    <s v="SO66762"/>
    <n v="480"/>
    <n v="12510"/>
    <n v="7"/>
    <n v="4"/>
    <n v="2"/>
    <x v="42"/>
    <x v="6"/>
    <n v="0.85650000000000004"/>
    <n v="2.29"/>
    <n v="4.58"/>
    <n v="2"/>
    <n v="1"/>
    <n v="2.867"/>
    <n v="1.7130000000000001"/>
    <x v="43"/>
  </r>
  <r>
    <d v="2004-03-02T00:00:00"/>
    <s v="SO66865"/>
    <n v="480"/>
    <n v="19815"/>
    <n v="1"/>
    <n v="4"/>
    <n v="2"/>
    <x v="49"/>
    <x v="2"/>
    <n v="0.85650000000000004"/>
    <n v="2.29"/>
    <n v="4.58"/>
    <n v="2"/>
    <n v="1"/>
    <n v="2.867"/>
    <n v="1.7130000000000001"/>
    <x v="43"/>
  </r>
  <r>
    <d v="2004-05-02T00:00:00"/>
    <s v="SO66893"/>
    <n v="480"/>
    <n v="12485"/>
    <n v="7"/>
    <n v="4"/>
    <n v="2"/>
    <x v="51"/>
    <x v="6"/>
    <n v="0.85650000000000004"/>
    <n v="2.29"/>
    <n v="4.58"/>
    <n v="2"/>
    <n v="1"/>
    <n v="2.867"/>
    <n v="1.7130000000000001"/>
    <x v="43"/>
  </r>
  <r>
    <d v="2003-10-12T00:00:00"/>
    <s v="SO67394"/>
    <n v="480"/>
    <n v="18200"/>
    <n v="9"/>
    <n v="4"/>
    <n v="2"/>
    <x v="14"/>
    <x v="0"/>
    <n v="0.85650000000000004"/>
    <n v="2.29"/>
    <n v="4.58"/>
    <n v="2"/>
    <n v="1"/>
    <n v="2.867"/>
    <n v="1.7130000000000001"/>
    <x v="43"/>
  </r>
  <r>
    <d v="2004-10-01T00:00:00"/>
    <s v="SO67415"/>
    <n v="480"/>
    <n v="12698"/>
    <n v="9"/>
    <n v="4"/>
    <n v="2"/>
    <x v="40"/>
    <x v="0"/>
    <n v="0.85650000000000004"/>
    <n v="2.29"/>
    <n v="4.58"/>
    <n v="2"/>
    <n v="1"/>
    <n v="2.867"/>
    <n v="1.7130000000000001"/>
    <x v="43"/>
  </r>
  <r>
    <d v="2004-09-01T00:00:00"/>
    <s v="SO67755"/>
    <n v="480"/>
    <n v="23454"/>
    <n v="4"/>
    <n v="4"/>
    <n v="2"/>
    <x v="47"/>
    <x v="1"/>
    <n v="0.85650000000000004"/>
    <n v="2.29"/>
    <n v="4.58"/>
    <n v="2"/>
    <n v="1"/>
    <n v="2.867"/>
    <n v="1.7130000000000001"/>
    <x v="43"/>
  </r>
  <r>
    <d v="2004-08-02T00:00:00"/>
    <s v="SO67896"/>
    <n v="480"/>
    <n v="25994"/>
    <n v="1"/>
    <n v="4"/>
    <n v="2"/>
    <x v="50"/>
    <x v="2"/>
    <n v="0.85650000000000004"/>
    <n v="2.29"/>
    <n v="4.58"/>
    <n v="2"/>
    <n v="1"/>
    <n v="2.867"/>
    <n v="1.7130000000000001"/>
    <x v="43"/>
  </r>
  <r>
    <d v="2004-05-01T00:00:00"/>
    <s v="SO68005"/>
    <n v="480"/>
    <n v="16782"/>
    <n v="1"/>
    <n v="4"/>
    <n v="2"/>
    <x v="35"/>
    <x v="2"/>
    <n v="0.85650000000000004"/>
    <n v="2.29"/>
    <n v="4.58"/>
    <n v="2"/>
    <n v="1"/>
    <n v="2.867"/>
    <n v="1.7130000000000001"/>
    <x v="43"/>
  </r>
  <r>
    <d v="2004-12-02T00:00:00"/>
    <s v="SO68069"/>
    <n v="480"/>
    <n v="21899"/>
    <n v="9"/>
    <n v="4"/>
    <n v="2"/>
    <x v="54"/>
    <x v="0"/>
    <n v="0.85650000000000004"/>
    <n v="2.29"/>
    <n v="4.58"/>
    <n v="2"/>
    <n v="1"/>
    <n v="2.867"/>
    <n v="1.7130000000000001"/>
    <x v="43"/>
  </r>
  <r>
    <d v="2004-11-01T00:00:00"/>
    <s v="SO68672"/>
    <n v="480"/>
    <n v="23718"/>
    <n v="4"/>
    <n v="4"/>
    <n v="2"/>
    <x v="44"/>
    <x v="1"/>
    <n v="0.85650000000000004"/>
    <n v="2.29"/>
    <n v="4.58"/>
    <n v="2"/>
    <n v="1"/>
    <n v="2.867"/>
    <n v="1.7130000000000001"/>
    <x v="43"/>
  </r>
  <r>
    <d v="2004-04-02T00:00:00"/>
    <s v="SO68722"/>
    <n v="480"/>
    <n v="15438"/>
    <n v="9"/>
    <n v="4"/>
    <n v="2"/>
    <x v="56"/>
    <x v="0"/>
    <n v="0.85650000000000004"/>
    <n v="2.29"/>
    <n v="4.58"/>
    <n v="2"/>
    <n v="1"/>
    <n v="2.867"/>
    <n v="1.7130000000000001"/>
    <x v="43"/>
  </r>
  <r>
    <d v="2004-11-02T00:00:00"/>
    <s v="SO68750"/>
    <n v="480"/>
    <n v="15655"/>
    <n v="8"/>
    <n v="4"/>
    <n v="2"/>
    <x v="57"/>
    <x v="4"/>
    <n v="0.85650000000000004"/>
    <n v="2.29"/>
    <n v="4.58"/>
    <n v="2"/>
    <n v="1"/>
    <n v="2.867"/>
    <n v="1.7130000000000001"/>
    <x v="43"/>
  </r>
  <r>
    <d v="2004-07-01T00:00:00"/>
    <s v="SO68882"/>
    <n v="480"/>
    <n v="23744"/>
    <n v="7"/>
    <n v="4"/>
    <n v="2"/>
    <x v="48"/>
    <x v="6"/>
    <n v="0.85650000000000004"/>
    <n v="2.29"/>
    <n v="4.58"/>
    <n v="2"/>
    <n v="1"/>
    <n v="2.867"/>
    <n v="1.7130000000000001"/>
    <x v="43"/>
  </r>
  <r>
    <d v="2004-04-01T00:00:00"/>
    <s v="SO69132"/>
    <n v="480"/>
    <n v="18379"/>
    <n v="6"/>
    <n v="4"/>
    <n v="2"/>
    <x v="33"/>
    <x v="3"/>
    <n v="0.85650000000000004"/>
    <n v="2.29"/>
    <n v="4.58"/>
    <n v="2"/>
    <n v="1"/>
    <n v="2.867"/>
    <n v="1.7130000000000001"/>
    <x v="43"/>
  </r>
  <r>
    <d v="2004-12-02T00:00:00"/>
    <s v="SO69843"/>
    <n v="480"/>
    <n v="29365"/>
    <n v="8"/>
    <n v="4"/>
    <n v="2"/>
    <x v="54"/>
    <x v="4"/>
    <n v="0.85650000000000004"/>
    <n v="2.29"/>
    <n v="4.58"/>
    <n v="2"/>
    <n v="1"/>
    <n v="2.867"/>
    <n v="1.7130000000000001"/>
    <x v="43"/>
  </r>
  <r>
    <d v="2004-09-01T00:00:00"/>
    <s v="SO69854"/>
    <n v="480"/>
    <n v="23509"/>
    <n v="1"/>
    <n v="4"/>
    <n v="2"/>
    <x v="47"/>
    <x v="2"/>
    <n v="0.85650000000000004"/>
    <n v="2.29"/>
    <n v="4.58"/>
    <n v="2"/>
    <n v="1"/>
    <n v="2.867"/>
    <n v="1.7130000000000001"/>
    <x v="43"/>
  </r>
  <r>
    <d v="2004-09-02T00:00:00"/>
    <s v="SO69921"/>
    <n v="480"/>
    <n v="22000"/>
    <n v="9"/>
    <n v="4"/>
    <n v="2"/>
    <x v="55"/>
    <x v="0"/>
    <n v="0.85650000000000004"/>
    <n v="2.29"/>
    <n v="4.58"/>
    <n v="2"/>
    <n v="1"/>
    <n v="2.867"/>
    <n v="1.7130000000000001"/>
    <x v="43"/>
  </r>
  <r>
    <d v="2004-06-03T00:00:00"/>
    <s v="SO70016"/>
    <n v="480"/>
    <n v="26828"/>
    <n v="7"/>
    <n v="4"/>
    <n v="2"/>
    <x v="68"/>
    <x v="6"/>
    <n v="0.85650000000000004"/>
    <n v="2.29"/>
    <n v="4.58"/>
    <n v="2"/>
    <n v="1"/>
    <n v="2.867"/>
    <n v="1.7130000000000001"/>
    <x v="43"/>
  </r>
  <r>
    <d v="2004-08-04T00:00:00"/>
    <s v="SO70160"/>
    <n v="480"/>
    <n v="25467"/>
    <n v="10"/>
    <n v="4"/>
    <n v="2"/>
    <x v="76"/>
    <x v="5"/>
    <n v="0.85650000000000004"/>
    <n v="2.29"/>
    <n v="4.58"/>
    <n v="2"/>
    <n v="1"/>
    <n v="2.867"/>
    <n v="1.7130000000000001"/>
    <x v="43"/>
  </r>
  <r>
    <d v="2004-07-03T00:00:00"/>
    <s v="SO70361"/>
    <n v="480"/>
    <n v="15717"/>
    <n v="9"/>
    <n v="4"/>
    <n v="2"/>
    <x v="69"/>
    <x v="0"/>
    <n v="0.85650000000000004"/>
    <n v="2.29"/>
    <n v="4.58"/>
    <n v="2"/>
    <n v="1"/>
    <n v="2.867"/>
    <n v="1.7130000000000001"/>
    <x v="43"/>
  </r>
  <r>
    <d v="2004-04-04T00:00:00"/>
    <s v="SO70368"/>
    <n v="480"/>
    <n v="21029"/>
    <n v="8"/>
    <n v="4"/>
    <n v="2"/>
    <x v="83"/>
    <x v="4"/>
    <n v="0.85650000000000004"/>
    <n v="2.29"/>
    <n v="4.58"/>
    <n v="2"/>
    <n v="1"/>
    <n v="2.867"/>
    <n v="1.7130000000000001"/>
    <x v="43"/>
  </r>
  <r>
    <d v="2004-08-04T00:00:00"/>
    <s v="SO70660"/>
    <n v="480"/>
    <n v="21704"/>
    <n v="1"/>
    <n v="4"/>
    <n v="2"/>
    <x v="76"/>
    <x v="2"/>
    <n v="0.85650000000000004"/>
    <n v="2.29"/>
    <n v="4.58"/>
    <n v="2"/>
    <n v="1"/>
    <n v="2.867"/>
    <n v="1.7130000000000001"/>
    <x v="43"/>
  </r>
  <r>
    <d v="2004-09-03T00:00:00"/>
    <s v="SO71146"/>
    <n v="480"/>
    <n v="22526"/>
    <n v="10"/>
    <n v="4"/>
    <n v="2"/>
    <x v="70"/>
    <x v="5"/>
    <n v="0.85650000000000004"/>
    <n v="2.29"/>
    <n v="4.58"/>
    <n v="2"/>
    <n v="1"/>
    <n v="2.867"/>
    <n v="1.7130000000000001"/>
    <x v="43"/>
  </r>
  <r>
    <d v="2004-03-05T00:00:00"/>
    <s v="SO71324"/>
    <n v="480"/>
    <n v="17420"/>
    <n v="4"/>
    <n v="4"/>
    <n v="2"/>
    <x v="84"/>
    <x v="1"/>
    <n v="0.85650000000000004"/>
    <n v="2.29"/>
    <n v="4.58"/>
    <n v="2"/>
    <n v="1"/>
    <n v="2.867"/>
    <n v="1.7130000000000001"/>
    <x v="43"/>
  </r>
  <r>
    <d v="2004-08-03T00:00:00"/>
    <s v="SO71421"/>
    <n v="480"/>
    <n v="25446"/>
    <n v="10"/>
    <n v="4"/>
    <n v="2"/>
    <x v="63"/>
    <x v="5"/>
    <n v="0.85650000000000004"/>
    <n v="2.29"/>
    <n v="4.58"/>
    <n v="2"/>
    <n v="1"/>
    <n v="2.867"/>
    <n v="1.7130000000000001"/>
    <x v="43"/>
  </r>
  <r>
    <d v="2004-05-05T00:00:00"/>
    <s v="SO71556"/>
    <n v="480"/>
    <n v="25941"/>
    <n v="9"/>
    <n v="4"/>
    <n v="2"/>
    <x v="86"/>
    <x v="0"/>
    <n v="0.85650000000000004"/>
    <n v="2.29"/>
    <n v="4.58"/>
    <n v="2"/>
    <n v="1"/>
    <n v="2.867"/>
    <n v="1.7130000000000001"/>
    <x v="43"/>
  </r>
  <r>
    <d v="2004-11-02T00:00:00"/>
    <s v="SO71666"/>
    <n v="480"/>
    <n v="17591"/>
    <n v="4"/>
    <n v="4"/>
    <n v="2"/>
    <x v="57"/>
    <x v="1"/>
    <n v="0.85650000000000004"/>
    <n v="2.29"/>
    <n v="4.58"/>
    <n v="2"/>
    <n v="1"/>
    <n v="2.867"/>
    <n v="1.7130000000000001"/>
    <x v="43"/>
  </r>
  <r>
    <d v="2004-09-05T00:00:00"/>
    <s v="SO71984"/>
    <n v="480"/>
    <n v="29346"/>
    <n v="9"/>
    <n v="4"/>
    <n v="2"/>
    <x v="92"/>
    <x v="0"/>
    <n v="0.85650000000000004"/>
    <n v="2.29"/>
    <n v="4.58"/>
    <n v="2"/>
    <n v="1"/>
    <n v="2.867"/>
    <n v="1.7130000000000001"/>
    <x v="43"/>
  </r>
  <r>
    <d v="2004-12-02T00:00:00"/>
    <s v="SO72058"/>
    <n v="480"/>
    <n v="28437"/>
    <n v="10"/>
    <n v="4"/>
    <n v="2"/>
    <x v="54"/>
    <x v="5"/>
    <n v="0.85650000000000004"/>
    <n v="2.29"/>
    <n v="4.58"/>
    <n v="2"/>
    <n v="1"/>
    <n v="2.867"/>
    <n v="1.7130000000000001"/>
    <x v="43"/>
  </r>
  <r>
    <d v="2004-11-05T00:00:00"/>
    <s v="SO72108"/>
    <n v="480"/>
    <n v="16352"/>
    <n v="9"/>
    <n v="4"/>
    <n v="2"/>
    <x v="87"/>
    <x v="0"/>
    <n v="0.85650000000000004"/>
    <n v="2.29"/>
    <n v="4.58"/>
    <n v="2"/>
    <n v="1"/>
    <n v="2.867"/>
    <n v="1.7130000000000001"/>
    <x v="43"/>
  </r>
  <r>
    <d v="2004-10-02T00:00:00"/>
    <s v="SO72173"/>
    <n v="480"/>
    <n v="25040"/>
    <n v="1"/>
    <n v="4"/>
    <n v="2"/>
    <x v="59"/>
    <x v="2"/>
    <n v="0.85650000000000004"/>
    <n v="2.29"/>
    <n v="4.58"/>
    <n v="2"/>
    <n v="1"/>
    <n v="2.867"/>
    <n v="1.7130000000000001"/>
    <x v="43"/>
  </r>
  <r>
    <d v="2004-01-03T00:00:00"/>
    <s v="SO72355"/>
    <n v="480"/>
    <n v="11359"/>
    <n v="9"/>
    <n v="4"/>
    <n v="2"/>
    <x v="65"/>
    <x v="0"/>
    <n v="0.85650000000000004"/>
    <n v="2.29"/>
    <n v="4.58"/>
    <n v="2"/>
    <n v="1"/>
    <n v="2.867"/>
    <n v="1.7130000000000001"/>
    <x v="43"/>
  </r>
  <r>
    <d v="2004-04-03T00:00:00"/>
    <s v="SO72415"/>
    <n v="480"/>
    <n v="16616"/>
    <n v="9"/>
    <n v="4"/>
    <n v="2"/>
    <x v="67"/>
    <x v="0"/>
    <n v="0.85650000000000004"/>
    <n v="2.29"/>
    <n v="4.58"/>
    <n v="2"/>
    <n v="1"/>
    <n v="2.867"/>
    <n v="1.7130000000000001"/>
    <x v="43"/>
  </r>
  <r>
    <d v="2004-06-05T00:00:00"/>
    <s v="SO72547"/>
    <n v="480"/>
    <n v="18519"/>
    <n v="4"/>
    <n v="4"/>
    <n v="2"/>
    <x v="91"/>
    <x v="1"/>
    <n v="0.85650000000000004"/>
    <n v="2.29"/>
    <n v="4.58"/>
    <n v="2"/>
    <n v="1"/>
    <n v="2.867"/>
    <n v="1.7130000000000001"/>
    <x v="43"/>
  </r>
  <r>
    <d v="2004-08-05T00:00:00"/>
    <s v="SO72630"/>
    <n v="480"/>
    <n v="24325"/>
    <n v="4"/>
    <n v="4"/>
    <n v="2"/>
    <x v="88"/>
    <x v="1"/>
    <n v="0.85650000000000004"/>
    <n v="2.29"/>
    <n v="4.58"/>
    <n v="2"/>
    <n v="1"/>
    <n v="2.867"/>
    <n v="1.7130000000000001"/>
    <x v="43"/>
  </r>
  <r>
    <d v="2004-11-05T00:00:00"/>
    <s v="SO72797"/>
    <n v="480"/>
    <n v="16269"/>
    <n v="8"/>
    <n v="4"/>
    <n v="2"/>
    <x v="87"/>
    <x v="4"/>
    <n v="0.85650000000000004"/>
    <n v="2.29"/>
    <n v="4.58"/>
    <n v="2"/>
    <n v="1"/>
    <n v="2.867"/>
    <n v="1.7130000000000001"/>
    <x v="43"/>
  </r>
  <r>
    <d v="2004-06-05T00:00:00"/>
    <s v="SO73232"/>
    <n v="480"/>
    <n v="18532"/>
    <n v="1"/>
    <n v="4"/>
    <n v="2"/>
    <x v="91"/>
    <x v="2"/>
    <n v="0.85650000000000004"/>
    <n v="2.29"/>
    <n v="4.58"/>
    <n v="2"/>
    <n v="1"/>
    <n v="2.867"/>
    <n v="1.7130000000000001"/>
    <x v="43"/>
  </r>
  <r>
    <d v="2004-05-05T00:00:00"/>
    <s v="SO73387"/>
    <n v="480"/>
    <n v="22927"/>
    <n v="9"/>
    <n v="4"/>
    <n v="2"/>
    <x v="86"/>
    <x v="0"/>
    <n v="0.85650000000000004"/>
    <n v="2.29"/>
    <n v="4.58"/>
    <n v="2"/>
    <n v="1"/>
    <n v="2.867"/>
    <n v="1.7130000000000001"/>
    <x v="43"/>
  </r>
  <r>
    <d v="2004-03-03T00:00:00"/>
    <s v="SO73468"/>
    <n v="480"/>
    <n v="18388"/>
    <n v="4"/>
    <n v="4"/>
    <n v="2"/>
    <x v="64"/>
    <x v="1"/>
    <n v="0.85650000000000004"/>
    <n v="2.29"/>
    <n v="4.58"/>
    <n v="2"/>
    <n v="1"/>
    <n v="2.867"/>
    <n v="1.7130000000000001"/>
    <x v="43"/>
  </r>
  <r>
    <d v="2004-07-03T00:00:00"/>
    <s v="SO73483"/>
    <n v="480"/>
    <n v="23872"/>
    <n v="1"/>
    <n v="4"/>
    <n v="2"/>
    <x v="69"/>
    <x v="2"/>
    <n v="0.85650000000000004"/>
    <n v="2.29"/>
    <n v="4.58"/>
    <n v="2"/>
    <n v="1"/>
    <n v="2.867"/>
    <n v="1.7130000000000001"/>
    <x v="43"/>
  </r>
  <r>
    <d v="2004-08-06T00:00:00"/>
    <s v="SO73773"/>
    <n v="480"/>
    <n v="21437"/>
    <n v="4"/>
    <n v="4"/>
    <n v="2"/>
    <x v="101"/>
    <x v="1"/>
    <n v="0.85650000000000004"/>
    <n v="2.29"/>
    <n v="4.58"/>
    <n v="2"/>
    <n v="1"/>
    <n v="2.867"/>
    <n v="1.7130000000000001"/>
    <x v="43"/>
  </r>
  <r>
    <d v="2004-12-06T00:00:00"/>
    <s v="SO74080"/>
    <n v="480"/>
    <n v="24310"/>
    <n v="6"/>
    <n v="4"/>
    <n v="2"/>
    <x v="112"/>
    <x v="3"/>
    <n v="0.85650000000000004"/>
    <n v="2.29"/>
    <n v="4.58"/>
    <n v="2"/>
    <n v="1"/>
    <n v="2.867"/>
    <n v="1.7130000000000001"/>
    <x v="43"/>
  </r>
  <r>
    <d v="2004-09-04T00:00:00"/>
    <s v="SO74040"/>
    <n v="480"/>
    <n v="12830"/>
    <n v="7"/>
    <n v="4"/>
    <n v="2"/>
    <x v="80"/>
    <x v="6"/>
    <n v="0.85650000000000004"/>
    <n v="2.29"/>
    <n v="4.58"/>
    <n v="2"/>
    <n v="1"/>
    <n v="2.867"/>
    <n v="1.7130000000000001"/>
    <x v="43"/>
  </r>
  <r>
    <d v="2004-06-05T00:00:00"/>
    <s v="SO74100"/>
    <n v="480"/>
    <n v="21992"/>
    <n v="9"/>
    <n v="4"/>
    <n v="2"/>
    <x v="91"/>
    <x v="0"/>
    <n v="0.85650000000000004"/>
    <n v="2.29"/>
    <n v="4.58"/>
    <n v="2"/>
    <n v="1"/>
    <n v="2.867"/>
    <n v="1.7130000000000001"/>
    <x v="43"/>
  </r>
  <r>
    <d v="2003-08-11T00:00:00"/>
    <s v="SO61420"/>
    <n v="223"/>
    <n v="13122"/>
    <n v="9"/>
    <n v="4"/>
    <n v="2"/>
    <x v="15"/>
    <x v="0"/>
    <n v="5.7051999999999996"/>
    <n v="8.6441999999999997"/>
    <n v="17.288399999999999"/>
    <n v="2"/>
    <n v="1"/>
    <n v="5.8780000000000001"/>
    <n v="11.410399999999999"/>
    <x v="34"/>
  </r>
  <r>
    <d v="2003-09-10T00:00:00"/>
    <s v="SO61762"/>
    <n v="223"/>
    <n v="12610"/>
    <n v="10"/>
    <n v="4"/>
    <n v="2"/>
    <x v="21"/>
    <x v="5"/>
    <n v="5.7051999999999996"/>
    <n v="8.6441999999999997"/>
    <n v="17.288399999999999"/>
    <n v="2"/>
    <n v="1"/>
    <n v="5.8780000000000001"/>
    <n v="11.410399999999999"/>
    <x v="34"/>
  </r>
  <r>
    <d v="2003-02-10T00:00:00"/>
    <s v="SO61893"/>
    <n v="223"/>
    <n v="16579"/>
    <n v="10"/>
    <n v="4"/>
    <n v="2"/>
    <x v="20"/>
    <x v="5"/>
    <n v="5.7051999999999996"/>
    <n v="8.6441999999999997"/>
    <n v="17.288399999999999"/>
    <n v="2"/>
    <n v="1"/>
    <n v="5.8780000000000001"/>
    <n v="11.410399999999999"/>
    <x v="34"/>
  </r>
  <r>
    <d v="2003-11-12T00:00:00"/>
    <s v="SO62060"/>
    <n v="223"/>
    <n v="28879"/>
    <n v="10"/>
    <n v="4"/>
    <n v="2"/>
    <x v="34"/>
    <x v="5"/>
    <n v="5.7051999999999996"/>
    <n v="8.6441999999999997"/>
    <n v="17.288399999999999"/>
    <n v="2"/>
    <n v="1"/>
    <n v="5.8780000000000001"/>
    <n v="11.410399999999999"/>
    <x v="34"/>
  </r>
  <r>
    <d v="2004-04-01T00:00:00"/>
    <s v="SO62385"/>
    <n v="223"/>
    <n v="26066"/>
    <n v="4"/>
    <n v="4"/>
    <n v="2"/>
    <x v="33"/>
    <x v="1"/>
    <n v="5.7051999999999996"/>
    <n v="8.6441999999999997"/>
    <n v="17.288399999999999"/>
    <n v="2"/>
    <n v="1"/>
    <n v="5.8780000000000001"/>
    <n v="11.410399999999999"/>
    <x v="34"/>
  </r>
  <r>
    <d v="2003-06-10T00:00:00"/>
    <s v="SO62426"/>
    <n v="223"/>
    <n v="14954"/>
    <n v="7"/>
    <n v="4"/>
    <n v="2"/>
    <x v="1"/>
    <x v="6"/>
    <n v="5.7051999999999996"/>
    <n v="8.6441999999999997"/>
    <n v="17.288399999999999"/>
    <n v="2"/>
    <n v="1"/>
    <n v="5.8780000000000001"/>
    <n v="11.410399999999999"/>
    <x v="34"/>
  </r>
  <r>
    <d v="2003-09-10T00:00:00"/>
    <s v="SO62427"/>
    <n v="223"/>
    <n v="17208"/>
    <n v="8"/>
    <n v="4"/>
    <n v="2"/>
    <x v="21"/>
    <x v="4"/>
    <n v="5.7051999999999996"/>
    <n v="8.6441999999999997"/>
    <n v="17.288399999999999"/>
    <n v="2"/>
    <n v="1"/>
    <n v="5.8780000000000001"/>
    <n v="11.410399999999999"/>
    <x v="34"/>
  </r>
  <r>
    <d v="2003-04-12T00:00:00"/>
    <s v="SO62658"/>
    <n v="223"/>
    <n v="19514"/>
    <n v="8"/>
    <n v="4"/>
    <n v="2"/>
    <x v="26"/>
    <x v="4"/>
    <n v="5.7051999999999996"/>
    <n v="8.6441999999999997"/>
    <n v="17.288399999999999"/>
    <n v="2"/>
    <n v="1"/>
    <n v="5.8780000000000001"/>
    <n v="11.410399999999999"/>
    <x v="34"/>
  </r>
  <r>
    <d v="2003-11-10T00:00:00"/>
    <s v="SO62737"/>
    <n v="223"/>
    <n v="11343"/>
    <n v="10"/>
    <n v="4"/>
    <n v="2"/>
    <x v="10"/>
    <x v="5"/>
    <n v="5.7051999999999996"/>
    <n v="8.6441999999999997"/>
    <n v="17.288399999999999"/>
    <n v="2"/>
    <n v="1"/>
    <n v="5.8780000000000001"/>
    <n v="11.410399999999999"/>
    <x v="34"/>
  </r>
  <r>
    <d v="2003-11-12T00:00:00"/>
    <s v="SO62745"/>
    <n v="223"/>
    <n v="16220"/>
    <n v="6"/>
    <n v="4"/>
    <n v="2"/>
    <x v="34"/>
    <x v="3"/>
    <n v="5.7051999999999996"/>
    <n v="8.6441999999999997"/>
    <n v="17.288399999999999"/>
    <n v="2"/>
    <n v="1"/>
    <n v="5.8780000000000001"/>
    <n v="11.410399999999999"/>
    <x v="34"/>
  </r>
  <r>
    <d v="2003-08-12T00:00:00"/>
    <s v="SO62723"/>
    <n v="223"/>
    <n v="17991"/>
    <n v="10"/>
    <n v="4"/>
    <n v="2"/>
    <x v="32"/>
    <x v="5"/>
    <n v="5.7051999999999996"/>
    <n v="8.6441999999999997"/>
    <n v="17.288399999999999"/>
    <n v="2"/>
    <n v="1"/>
    <n v="5.8780000000000001"/>
    <n v="11.410399999999999"/>
    <x v="34"/>
  </r>
  <r>
    <d v="2003-11-11T00:00:00"/>
    <s v="SO63057"/>
    <n v="223"/>
    <n v="25742"/>
    <n v="8"/>
    <n v="4"/>
    <n v="2"/>
    <x v="37"/>
    <x v="4"/>
    <n v="5.7051999999999996"/>
    <n v="8.6441999999999997"/>
    <n v="17.288399999999999"/>
    <n v="2"/>
    <n v="1"/>
    <n v="5.8780000000000001"/>
    <n v="11.410399999999999"/>
    <x v="34"/>
  </r>
  <r>
    <d v="2003-02-11T00:00:00"/>
    <s v="SO63332"/>
    <n v="223"/>
    <n v="25733"/>
    <n v="7"/>
    <n v="4"/>
    <n v="2"/>
    <x v="23"/>
    <x v="6"/>
    <n v="5.7051999999999996"/>
    <n v="8.6441999999999997"/>
    <n v="17.288399999999999"/>
    <n v="2"/>
    <n v="1"/>
    <n v="5.8780000000000001"/>
    <n v="11.410399999999999"/>
    <x v="34"/>
  </r>
  <r>
    <d v="2004-06-01T00:00:00"/>
    <s v="SO63470"/>
    <n v="223"/>
    <n v="14649"/>
    <n v="4"/>
    <n v="4"/>
    <n v="2"/>
    <x v="46"/>
    <x v="1"/>
    <n v="5.7051999999999996"/>
    <n v="8.6441999999999997"/>
    <n v="17.288399999999999"/>
    <n v="2"/>
    <n v="1"/>
    <n v="5.8780000000000001"/>
    <n v="11.410399999999999"/>
    <x v="34"/>
  </r>
  <r>
    <d v="2003-10-12T00:00:00"/>
    <s v="SO63574"/>
    <n v="223"/>
    <n v="20533"/>
    <n v="4"/>
    <n v="4"/>
    <n v="2"/>
    <x v="14"/>
    <x v="1"/>
    <n v="5.7051999999999996"/>
    <n v="8.6441999999999997"/>
    <n v="17.288399999999999"/>
    <n v="2"/>
    <n v="1"/>
    <n v="5.8780000000000001"/>
    <n v="11.410399999999999"/>
    <x v="34"/>
  </r>
  <r>
    <d v="2003-02-12T00:00:00"/>
    <s v="SO63682"/>
    <n v="223"/>
    <n v="26487"/>
    <n v="1"/>
    <n v="4"/>
    <n v="2"/>
    <x v="8"/>
    <x v="2"/>
    <n v="5.7051999999999996"/>
    <n v="8.6441999999999997"/>
    <n v="17.288399999999999"/>
    <n v="2"/>
    <n v="1"/>
    <n v="5.8780000000000001"/>
    <n v="11.410399999999999"/>
    <x v="34"/>
  </r>
  <r>
    <d v="2003-09-12T00:00:00"/>
    <s v="SO63642"/>
    <n v="223"/>
    <n v="24732"/>
    <n v="1"/>
    <n v="4"/>
    <n v="2"/>
    <x v="7"/>
    <x v="2"/>
    <n v="5.7051999999999996"/>
    <n v="8.6441999999999997"/>
    <n v="17.288399999999999"/>
    <n v="2"/>
    <n v="1"/>
    <n v="5.8780000000000001"/>
    <n v="11.410399999999999"/>
    <x v="34"/>
  </r>
  <r>
    <d v="2003-08-12T00:00:00"/>
    <s v="SO63796"/>
    <n v="223"/>
    <n v="24004"/>
    <n v="9"/>
    <n v="4"/>
    <n v="2"/>
    <x v="32"/>
    <x v="0"/>
    <n v="5.7051999999999996"/>
    <n v="8.6441999999999997"/>
    <n v="17.288399999999999"/>
    <n v="2"/>
    <n v="1"/>
    <n v="5.8780000000000001"/>
    <n v="11.410399999999999"/>
    <x v="34"/>
  </r>
  <r>
    <d v="2004-08-01T00:00:00"/>
    <s v="SO63960"/>
    <n v="223"/>
    <n v="16575"/>
    <n v="10"/>
    <n v="4"/>
    <n v="2"/>
    <x v="45"/>
    <x v="5"/>
    <n v="5.7051999999999996"/>
    <n v="8.6441999999999997"/>
    <n v="17.288399999999999"/>
    <n v="2"/>
    <n v="1"/>
    <n v="5.8780000000000001"/>
    <n v="11.410399999999999"/>
    <x v="34"/>
  </r>
  <r>
    <d v="2003-02-11T00:00:00"/>
    <s v="SO64229"/>
    <n v="223"/>
    <n v="11997"/>
    <n v="9"/>
    <n v="4"/>
    <n v="2"/>
    <x v="23"/>
    <x v="0"/>
    <n v="5.7051999999999996"/>
    <n v="8.6441999999999997"/>
    <n v="17.288399999999999"/>
    <n v="2"/>
    <n v="1"/>
    <n v="5.8780000000000001"/>
    <n v="11.410399999999999"/>
    <x v="34"/>
  </r>
  <r>
    <d v="2003-03-11T00:00:00"/>
    <s v="SO64419"/>
    <n v="223"/>
    <n v="14175"/>
    <n v="10"/>
    <n v="4"/>
    <n v="2"/>
    <x v="19"/>
    <x v="5"/>
    <n v="5.7051999999999996"/>
    <n v="8.6441999999999997"/>
    <n v="17.288399999999999"/>
    <n v="2"/>
    <n v="1"/>
    <n v="5.8780000000000001"/>
    <n v="11.410399999999999"/>
    <x v="34"/>
  </r>
  <r>
    <d v="2004-12-01T00:00:00"/>
    <s v="SO64581"/>
    <n v="223"/>
    <n v="13597"/>
    <n v="8"/>
    <n v="4"/>
    <n v="2"/>
    <x v="42"/>
    <x v="4"/>
    <n v="5.7051999999999996"/>
    <n v="8.6441999999999997"/>
    <n v="17.288399999999999"/>
    <n v="2"/>
    <n v="1"/>
    <n v="5.8780000000000001"/>
    <n v="11.410399999999999"/>
    <x v="34"/>
  </r>
  <r>
    <d v="2003-03-11T00:00:00"/>
    <s v="SO64723"/>
    <n v="223"/>
    <n v="26319"/>
    <n v="4"/>
    <n v="4"/>
    <n v="2"/>
    <x v="19"/>
    <x v="1"/>
    <n v="5.7051999999999996"/>
    <n v="8.6441999999999997"/>
    <n v="17.288399999999999"/>
    <n v="2"/>
    <n v="1"/>
    <n v="5.8780000000000001"/>
    <n v="11.410399999999999"/>
    <x v="34"/>
  </r>
  <r>
    <d v="2003-02-12T00:00:00"/>
    <s v="SO64733"/>
    <n v="223"/>
    <n v="15678"/>
    <n v="7"/>
    <n v="4"/>
    <n v="2"/>
    <x v="8"/>
    <x v="6"/>
    <n v="5.7051999999999996"/>
    <n v="8.6441999999999997"/>
    <n v="17.288399999999999"/>
    <n v="2"/>
    <n v="1"/>
    <n v="5.8780000000000001"/>
    <n v="11.410399999999999"/>
    <x v="34"/>
  </r>
  <r>
    <d v="2004-01-02T00:00:00"/>
    <s v="SO64845"/>
    <n v="223"/>
    <n v="20627"/>
    <n v="9"/>
    <n v="4"/>
    <n v="2"/>
    <x v="58"/>
    <x v="0"/>
    <n v="5.7051999999999996"/>
    <n v="8.6441999999999997"/>
    <n v="17.288399999999999"/>
    <n v="2"/>
    <n v="1"/>
    <n v="5.8780000000000001"/>
    <n v="11.410399999999999"/>
    <x v="34"/>
  </r>
  <r>
    <d v="2004-08-01T00:00:00"/>
    <s v="SO64890"/>
    <n v="223"/>
    <n v="26325"/>
    <n v="1"/>
    <n v="4"/>
    <n v="2"/>
    <x v="45"/>
    <x v="2"/>
    <n v="5.7051999999999996"/>
    <n v="8.6441999999999997"/>
    <n v="17.288399999999999"/>
    <n v="2"/>
    <n v="1"/>
    <n v="5.8780000000000001"/>
    <n v="11.410399999999999"/>
    <x v="34"/>
  </r>
  <r>
    <d v="2004-03-01T00:00:00"/>
    <s v="SO65034"/>
    <n v="223"/>
    <n v="16587"/>
    <n v="8"/>
    <n v="4"/>
    <n v="2"/>
    <x v="41"/>
    <x v="4"/>
    <n v="5.7051999999999996"/>
    <n v="8.6441999999999997"/>
    <n v="17.288399999999999"/>
    <n v="2"/>
    <n v="1"/>
    <n v="5.8780000000000001"/>
    <n v="11.410399999999999"/>
    <x v="34"/>
  </r>
  <r>
    <d v="2003-06-11T00:00:00"/>
    <s v="SO65330"/>
    <n v="223"/>
    <n v="12548"/>
    <n v="8"/>
    <n v="4"/>
    <n v="2"/>
    <x v="4"/>
    <x v="4"/>
    <n v="5.7051999999999996"/>
    <n v="8.6441999999999997"/>
    <n v="17.288399999999999"/>
    <n v="2"/>
    <n v="1"/>
    <n v="5.8780000000000001"/>
    <n v="11.410399999999999"/>
    <x v="34"/>
  </r>
  <r>
    <d v="2004-05-01T00:00:00"/>
    <s v="SO65422"/>
    <n v="223"/>
    <n v="21547"/>
    <n v="10"/>
    <n v="4"/>
    <n v="2"/>
    <x v="35"/>
    <x v="5"/>
    <n v="5.7051999999999996"/>
    <n v="8.6441999999999997"/>
    <n v="17.288399999999999"/>
    <n v="2"/>
    <n v="1"/>
    <n v="5.8780000000000001"/>
    <n v="11.410399999999999"/>
    <x v="34"/>
  </r>
  <r>
    <d v="2004-03-01T00:00:00"/>
    <s v="SO65543"/>
    <n v="223"/>
    <n v="21193"/>
    <n v="9"/>
    <n v="4"/>
    <n v="2"/>
    <x v="41"/>
    <x v="0"/>
    <n v="5.7051999999999996"/>
    <n v="8.6441999999999997"/>
    <n v="17.288399999999999"/>
    <n v="2"/>
    <n v="1"/>
    <n v="5.8780000000000001"/>
    <n v="11.410399999999999"/>
    <x v="34"/>
  </r>
  <r>
    <d v="2004-06-01T00:00:00"/>
    <s v="SO65615"/>
    <n v="223"/>
    <n v="14238"/>
    <n v="9"/>
    <n v="4"/>
    <n v="2"/>
    <x v="46"/>
    <x v="0"/>
    <n v="5.7051999999999996"/>
    <n v="8.6441999999999997"/>
    <n v="17.288399999999999"/>
    <n v="2"/>
    <n v="1"/>
    <n v="5.8780000000000001"/>
    <n v="11.410399999999999"/>
    <x v="34"/>
  </r>
  <r>
    <d v="2004-12-01T00:00:00"/>
    <s v="SO65694"/>
    <n v="223"/>
    <n v="12944"/>
    <n v="6"/>
    <n v="4"/>
    <n v="2"/>
    <x v="42"/>
    <x v="3"/>
    <n v="5.7051999999999996"/>
    <n v="8.6441999999999997"/>
    <n v="17.288399999999999"/>
    <n v="2"/>
    <n v="1"/>
    <n v="5.8780000000000001"/>
    <n v="11.410399999999999"/>
    <x v="34"/>
  </r>
  <r>
    <d v="2004-09-02T00:00:00"/>
    <s v="SO65762"/>
    <n v="223"/>
    <n v="21628"/>
    <n v="1"/>
    <n v="4"/>
    <n v="2"/>
    <x v="55"/>
    <x v="2"/>
    <n v="5.7051999999999996"/>
    <n v="8.6441999999999997"/>
    <n v="17.288399999999999"/>
    <n v="2"/>
    <n v="1"/>
    <n v="5.8780000000000001"/>
    <n v="11.410399999999999"/>
    <x v="34"/>
  </r>
  <r>
    <d v="2004-11-01T00:00:00"/>
    <s v="SO65832"/>
    <n v="223"/>
    <n v="15930"/>
    <n v="7"/>
    <n v="4"/>
    <n v="2"/>
    <x v="44"/>
    <x v="6"/>
    <n v="5.7051999999999996"/>
    <n v="8.6441999999999997"/>
    <n v="17.288399999999999"/>
    <n v="2"/>
    <n v="1"/>
    <n v="5.8780000000000001"/>
    <n v="11.410399999999999"/>
    <x v="34"/>
  </r>
  <r>
    <d v="2004-01-03T00:00:00"/>
    <s v="SO66619"/>
    <n v="223"/>
    <n v="24171"/>
    <n v="9"/>
    <n v="4"/>
    <n v="2"/>
    <x v="65"/>
    <x v="0"/>
    <n v="5.7051999999999996"/>
    <n v="8.6441999999999997"/>
    <n v="17.288399999999999"/>
    <n v="2"/>
    <n v="1"/>
    <n v="5.8780000000000001"/>
    <n v="11.410399999999999"/>
    <x v="34"/>
  </r>
  <r>
    <d v="2004-12-01T00:00:00"/>
    <s v="SO66677"/>
    <n v="223"/>
    <n v="23749"/>
    <n v="7"/>
    <n v="4"/>
    <n v="2"/>
    <x v="42"/>
    <x v="6"/>
    <n v="5.7051999999999996"/>
    <n v="8.6441999999999997"/>
    <n v="17.288399999999999"/>
    <n v="2"/>
    <n v="1"/>
    <n v="5.8780000000000001"/>
    <n v="11.410399999999999"/>
    <x v="34"/>
  </r>
  <r>
    <d v="2003-02-12T00:00:00"/>
    <s v="SO66678"/>
    <n v="223"/>
    <n v="25808"/>
    <n v="7"/>
    <n v="4"/>
    <n v="2"/>
    <x v="8"/>
    <x v="6"/>
    <n v="5.7051999999999996"/>
    <n v="8.6441999999999997"/>
    <n v="17.288399999999999"/>
    <n v="2"/>
    <n v="1"/>
    <n v="5.8780000000000001"/>
    <n v="11.410399999999999"/>
    <x v="34"/>
  </r>
  <r>
    <d v="2004-04-03T00:00:00"/>
    <s v="SO66747"/>
    <n v="223"/>
    <n v="11039"/>
    <n v="9"/>
    <n v="4"/>
    <n v="2"/>
    <x v="67"/>
    <x v="0"/>
    <n v="5.7051999999999996"/>
    <n v="8.6441999999999997"/>
    <n v="17.288399999999999"/>
    <n v="2"/>
    <n v="1"/>
    <n v="5.8780000000000001"/>
    <n v="11.410399999999999"/>
    <x v="34"/>
  </r>
  <r>
    <d v="2003-06-12T00:00:00"/>
    <s v="SO66766"/>
    <n v="223"/>
    <n v="17218"/>
    <n v="10"/>
    <n v="4"/>
    <n v="2"/>
    <x v="13"/>
    <x v="5"/>
    <n v="5.7051999999999996"/>
    <n v="8.6441999999999997"/>
    <n v="17.288399999999999"/>
    <n v="2"/>
    <n v="1"/>
    <n v="5.8780000000000001"/>
    <n v="11.410399999999999"/>
    <x v="34"/>
  </r>
  <r>
    <d v="2004-10-03T00:00:00"/>
    <s v="SO66861"/>
    <n v="223"/>
    <n v="13762"/>
    <n v="6"/>
    <n v="4"/>
    <n v="2"/>
    <x v="71"/>
    <x v="3"/>
    <n v="5.7051999999999996"/>
    <n v="8.6441999999999997"/>
    <n v="17.288399999999999"/>
    <n v="2"/>
    <n v="1"/>
    <n v="5.8780000000000001"/>
    <n v="11.410399999999999"/>
    <x v="34"/>
  </r>
  <r>
    <d v="2004-02-01T00:00:00"/>
    <s v="SO67161"/>
    <n v="223"/>
    <n v="23349"/>
    <n v="4"/>
    <n v="4"/>
    <n v="2"/>
    <x v="43"/>
    <x v="1"/>
    <n v="5.7051999999999996"/>
    <n v="8.6441999999999997"/>
    <n v="17.288399999999999"/>
    <n v="2"/>
    <n v="1"/>
    <n v="5.8780000000000001"/>
    <n v="11.410399999999999"/>
    <x v="34"/>
  </r>
  <r>
    <d v="2004-05-01T00:00:00"/>
    <s v="SO67389"/>
    <n v="223"/>
    <n v="15586"/>
    <n v="9"/>
    <n v="4"/>
    <n v="2"/>
    <x v="35"/>
    <x v="0"/>
    <n v="5.7051999999999996"/>
    <n v="8.6441999999999997"/>
    <n v="17.288399999999999"/>
    <n v="2"/>
    <n v="1"/>
    <n v="5.8780000000000001"/>
    <n v="11.410399999999999"/>
    <x v="34"/>
  </r>
  <r>
    <d v="2004-07-01T00:00:00"/>
    <s v="SO67544"/>
    <n v="223"/>
    <n v="22267"/>
    <n v="6"/>
    <n v="4"/>
    <n v="2"/>
    <x v="48"/>
    <x v="3"/>
    <n v="5.7051999999999996"/>
    <n v="8.6441999999999997"/>
    <n v="17.288399999999999"/>
    <n v="2"/>
    <n v="1"/>
    <n v="5.8780000000000001"/>
    <n v="11.410399999999999"/>
    <x v="34"/>
  </r>
  <r>
    <d v="2004-08-03T00:00:00"/>
    <s v="SO67552"/>
    <n v="223"/>
    <n v="26189"/>
    <n v="9"/>
    <n v="4"/>
    <n v="2"/>
    <x v="63"/>
    <x v="0"/>
    <n v="5.7051999999999996"/>
    <n v="8.6441999999999997"/>
    <n v="17.288399999999999"/>
    <n v="2"/>
    <n v="1"/>
    <n v="5.8780000000000001"/>
    <n v="11.410399999999999"/>
    <x v="34"/>
  </r>
  <r>
    <d v="2004-10-03T00:00:00"/>
    <s v="SO67666"/>
    <n v="223"/>
    <n v="23327"/>
    <n v="4"/>
    <n v="4"/>
    <n v="2"/>
    <x v="71"/>
    <x v="1"/>
    <n v="5.7051999999999996"/>
    <n v="8.6441999999999997"/>
    <n v="17.288399999999999"/>
    <n v="2"/>
    <n v="1"/>
    <n v="5.8780000000000001"/>
    <n v="11.410399999999999"/>
    <x v="34"/>
  </r>
  <r>
    <d v="2004-02-01T00:00:00"/>
    <s v="SO67748"/>
    <n v="223"/>
    <n v="21897"/>
    <n v="9"/>
    <n v="4"/>
    <n v="2"/>
    <x v="43"/>
    <x v="0"/>
    <n v="5.7051999999999996"/>
    <n v="8.6441999999999997"/>
    <n v="17.288399999999999"/>
    <n v="2"/>
    <n v="1"/>
    <n v="5.8780000000000001"/>
    <n v="11.410399999999999"/>
    <x v="34"/>
  </r>
  <r>
    <d v="2004-07-01T00:00:00"/>
    <s v="SO67724"/>
    <n v="223"/>
    <n v="20881"/>
    <n v="10"/>
    <n v="4"/>
    <n v="2"/>
    <x v="48"/>
    <x v="5"/>
    <n v="5.7051999999999996"/>
    <n v="8.6441999999999997"/>
    <n v="17.288399999999999"/>
    <n v="2"/>
    <n v="1"/>
    <n v="5.8780000000000001"/>
    <n v="11.410399999999999"/>
    <x v="34"/>
  </r>
  <r>
    <d v="2004-07-01T00:00:00"/>
    <s v="SO67958"/>
    <n v="223"/>
    <n v="26818"/>
    <n v="8"/>
    <n v="4"/>
    <n v="2"/>
    <x v="48"/>
    <x v="4"/>
    <n v="5.7051999999999996"/>
    <n v="8.6441999999999997"/>
    <n v="17.288399999999999"/>
    <n v="2"/>
    <n v="1"/>
    <n v="5.8780000000000001"/>
    <n v="11.410399999999999"/>
    <x v="34"/>
  </r>
  <r>
    <d v="2004-03-01T00:00:00"/>
    <s v="SO68183"/>
    <n v="223"/>
    <n v="28404"/>
    <n v="8"/>
    <n v="4"/>
    <n v="2"/>
    <x v="41"/>
    <x v="4"/>
    <n v="5.7051999999999996"/>
    <n v="8.6441999999999997"/>
    <n v="17.288399999999999"/>
    <n v="2"/>
    <n v="1"/>
    <n v="5.8780000000000001"/>
    <n v="11.410399999999999"/>
    <x v="34"/>
  </r>
  <r>
    <d v="2004-03-03T00:00:00"/>
    <s v="SO68341"/>
    <n v="223"/>
    <n v="14326"/>
    <n v="9"/>
    <n v="4"/>
    <n v="2"/>
    <x v="64"/>
    <x v="0"/>
    <n v="5.7051999999999996"/>
    <n v="8.6441999999999997"/>
    <n v="17.288399999999999"/>
    <n v="2"/>
    <n v="1"/>
    <n v="5.8780000000000001"/>
    <n v="11.410399999999999"/>
    <x v="34"/>
  </r>
  <r>
    <d v="2004-07-02T00:00:00"/>
    <s v="SO68676"/>
    <n v="223"/>
    <n v="16203"/>
    <n v="7"/>
    <n v="4"/>
    <n v="2"/>
    <x v="53"/>
    <x v="6"/>
    <n v="5.7051999999999996"/>
    <n v="8.6441999999999997"/>
    <n v="17.288399999999999"/>
    <n v="2"/>
    <n v="1"/>
    <n v="5.8780000000000001"/>
    <n v="11.410399999999999"/>
    <x v="34"/>
  </r>
  <r>
    <d v="2004-07-03T00:00:00"/>
    <s v="SO68660"/>
    <n v="223"/>
    <n v="11251"/>
    <n v="6"/>
    <n v="4"/>
    <n v="2"/>
    <x v="69"/>
    <x v="3"/>
    <n v="5.7051999999999996"/>
    <n v="8.6441999999999997"/>
    <n v="17.288399999999999"/>
    <n v="2"/>
    <n v="1"/>
    <n v="5.8780000000000001"/>
    <n v="11.410399999999999"/>
    <x v="34"/>
  </r>
  <r>
    <d v="2004-09-01T00:00:00"/>
    <s v="SO68824"/>
    <n v="223"/>
    <n v="18173"/>
    <n v="10"/>
    <n v="4"/>
    <n v="2"/>
    <x v="47"/>
    <x v="5"/>
    <n v="5.7051999999999996"/>
    <n v="8.6441999999999997"/>
    <n v="17.288399999999999"/>
    <n v="2"/>
    <n v="1"/>
    <n v="5.8780000000000001"/>
    <n v="11.410399999999999"/>
    <x v="34"/>
  </r>
  <r>
    <d v="2004-09-02T00:00:00"/>
    <s v="SO69632"/>
    <n v="223"/>
    <n v="25707"/>
    <n v="9"/>
    <n v="4"/>
    <n v="2"/>
    <x v="55"/>
    <x v="0"/>
    <n v="5.7051999999999996"/>
    <n v="8.6441999999999997"/>
    <n v="17.288399999999999"/>
    <n v="2"/>
    <n v="1"/>
    <n v="5.8780000000000001"/>
    <n v="11.410399999999999"/>
    <x v="34"/>
  </r>
  <r>
    <d v="2004-07-02T00:00:00"/>
    <s v="SO69688"/>
    <n v="223"/>
    <n v="14615"/>
    <n v="4"/>
    <n v="4"/>
    <n v="2"/>
    <x v="53"/>
    <x v="1"/>
    <n v="5.7051999999999996"/>
    <n v="8.6441999999999997"/>
    <n v="17.288399999999999"/>
    <n v="2"/>
    <n v="1"/>
    <n v="5.8780000000000001"/>
    <n v="11.410399999999999"/>
    <x v="34"/>
  </r>
  <r>
    <d v="2004-07-01T00:00:00"/>
    <s v="SO70013"/>
    <n v="223"/>
    <n v="11422"/>
    <n v="10"/>
    <n v="4"/>
    <n v="2"/>
    <x v="48"/>
    <x v="5"/>
    <n v="5.7051999999999996"/>
    <n v="8.6441999999999997"/>
    <n v="17.288399999999999"/>
    <n v="2"/>
    <n v="1"/>
    <n v="5.8780000000000001"/>
    <n v="11.410399999999999"/>
    <x v="34"/>
  </r>
  <r>
    <d v="2004-05-02T00:00:00"/>
    <s v="SO70210"/>
    <n v="223"/>
    <n v="16142"/>
    <n v="1"/>
    <n v="4"/>
    <n v="2"/>
    <x v="51"/>
    <x v="2"/>
    <n v="5.7051999999999996"/>
    <n v="8.6441999999999997"/>
    <n v="17.288399999999999"/>
    <n v="2"/>
    <n v="1"/>
    <n v="5.8780000000000001"/>
    <n v="11.410399999999999"/>
    <x v="34"/>
  </r>
  <r>
    <d v="2004-02-02T00:00:00"/>
    <s v="SO70426"/>
    <n v="223"/>
    <n v="13152"/>
    <n v="4"/>
    <n v="4"/>
    <n v="2"/>
    <x v="61"/>
    <x v="1"/>
    <n v="5.7051999999999996"/>
    <n v="8.6441999999999997"/>
    <n v="17.288399999999999"/>
    <n v="2"/>
    <n v="1"/>
    <n v="5.8780000000000001"/>
    <n v="11.410399999999999"/>
    <x v="34"/>
  </r>
  <r>
    <d v="2004-12-04T00:00:00"/>
    <s v="SO70811"/>
    <n v="223"/>
    <n v="20546"/>
    <n v="6"/>
    <n v="4"/>
    <n v="2"/>
    <x v="79"/>
    <x v="3"/>
    <n v="5.7051999999999996"/>
    <n v="8.6441999999999997"/>
    <n v="17.288399999999999"/>
    <n v="2"/>
    <n v="1"/>
    <n v="5.8780000000000001"/>
    <n v="11.410399999999999"/>
    <x v="34"/>
  </r>
  <r>
    <d v="2004-02-05T00:00:00"/>
    <s v="SO71230"/>
    <n v="223"/>
    <n v="20548"/>
    <n v="8"/>
    <n v="4"/>
    <n v="2"/>
    <x v="94"/>
    <x v="4"/>
    <n v="5.7051999999999996"/>
    <n v="8.6441999999999997"/>
    <n v="17.288399999999999"/>
    <n v="2"/>
    <n v="1"/>
    <n v="5.8780000000000001"/>
    <n v="11.410399999999999"/>
    <x v="34"/>
  </r>
  <r>
    <d v="2004-08-04T00:00:00"/>
    <s v="SO71292"/>
    <n v="223"/>
    <n v="15664"/>
    <n v="8"/>
    <n v="4"/>
    <n v="2"/>
    <x v="76"/>
    <x v="4"/>
    <n v="5.7051999999999996"/>
    <n v="8.6441999999999997"/>
    <n v="17.288399999999999"/>
    <n v="2"/>
    <n v="1"/>
    <n v="5.8780000000000001"/>
    <n v="11.410399999999999"/>
    <x v="34"/>
  </r>
  <r>
    <d v="2004-05-02T00:00:00"/>
    <s v="SO71468"/>
    <n v="223"/>
    <n v="26822"/>
    <n v="8"/>
    <n v="4"/>
    <n v="2"/>
    <x v="51"/>
    <x v="4"/>
    <n v="5.7051999999999996"/>
    <n v="8.6441999999999997"/>
    <n v="17.288399999999999"/>
    <n v="2"/>
    <n v="1"/>
    <n v="5.8780000000000001"/>
    <n v="11.410399999999999"/>
    <x v="34"/>
  </r>
  <r>
    <d v="2004-12-04T00:00:00"/>
    <s v="SO71773"/>
    <n v="223"/>
    <n v="25712"/>
    <n v="9"/>
    <n v="4"/>
    <n v="2"/>
    <x v="79"/>
    <x v="0"/>
    <n v="5.7051999999999996"/>
    <n v="8.6441999999999997"/>
    <n v="17.288399999999999"/>
    <n v="2"/>
    <n v="1"/>
    <n v="5.8780000000000001"/>
    <n v="11.410399999999999"/>
    <x v="34"/>
  </r>
  <r>
    <d v="2004-05-04T00:00:00"/>
    <s v="SO72435"/>
    <n v="223"/>
    <n v="18173"/>
    <n v="10"/>
    <n v="4"/>
    <n v="2"/>
    <x v="77"/>
    <x v="5"/>
    <n v="5.7051999999999996"/>
    <n v="8.6441999999999997"/>
    <n v="17.288399999999999"/>
    <n v="2"/>
    <n v="1"/>
    <n v="5.8780000000000001"/>
    <n v="11.410399999999999"/>
    <x v="34"/>
  </r>
  <r>
    <d v="2004-11-05T00:00:00"/>
    <s v="SO72449"/>
    <n v="223"/>
    <n v="19941"/>
    <n v="10"/>
    <n v="4"/>
    <n v="2"/>
    <x v="87"/>
    <x v="5"/>
    <n v="5.7051999999999996"/>
    <n v="8.6441999999999997"/>
    <n v="17.288399999999999"/>
    <n v="2"/>
    <n v="1"/>
    <n v="5.8780000000000001"/>
    <n v="11.410399999999999"/>
    <x v="34"/>
  </r>
  <r>
    <d v="2004-03-05T00:00:00"/>
    <s v="SO72455"/>
    <n v="223"/>
    <n v="23150"/>
    <n v="4"/>
    <n v="4"/>
    <n v="2"/>
    <x v="84"/>
    <x v="1"/>
    <n v="5.7051999999999996"/>
    <n v="8.6441999999999997"/>
    <n v="17.288399999999999"/>
    <n v="2"/>
    <n v="1"/>
    <n v="5.8780000000000001"/>
    <n v="11.410399999999999"/>
    <x v="34"/>
  </r>
  <r>
    <d v="2004-08-03T00:00:00"/>
    <s v="SO72609"/>
    <n v="223"/>
    <n v="20202"/>
    <n v="6"/>
    <n v="4"/>
    <n v="2"/>
    <x v="63"/>
    <x v="3"/>
    <n v="5.7051999999999996"/>
    <n v="8.6441999999999997"/>
    <n v="17.288399999999999"/>
    <n v="2"/>
    <n v="1"/>
    <n v="5.8780000000000001"/>
    <n v="11.410399999999999"/>
    <x v="34"/>
  </r>
  <r>
    <d v="2004-02-03T00:00:00"/>
    <s v="SO72676"/>
    <n v="223"/>
    <n v="12751"/>
    <n v="8"/>
    <n v="4"/>
    <n v="2"/>
    <x v="60"/>
    <x v="4"/>
    <n v="5.7051999999999996"/>
    <n v="8.6441999999999997"/>
    <n v="17.288399999999999"/>
    <n v="2"/>
    <n v="1"/>
    <n v="5.8780000000000001"/>
    <n v="11.410399999999999"/>
    <x v="34"/>
  </r>
  <r>
    <d v="2004-11-05T00:00:00"/>
    <s v="SO73115"/>
    <n v="223"/>
    <n v="20575"/>
    <n v="10"/>
    <n v="4"/>
    <n v="2"/>
    <x v="87"/>
    <x v="5"/>
    <n v="5.7051999999999996"/>
    <n v="8.6441999999999997"/>
    <n v="17.288399999999999"/>
    <n v="2"/>
    <n v="1"/>
    <n v="5.8780000000000001"/>
    <n v="11.410399999999999"/>
    <x v="34"/>
  </r>
  <r>
    <d v="2004-08-03T00:00:00"/>
    <s v="SO73288"/>
    <n v="223"/>
    <n v="15324"/>
    <n v="2"/>
    <n v="4"/>
    <n v="2"/>
    <x v="63"/>
    <x v="9"/>
    <n v="5.7051999999999996"/>
    <n v="8.6441999999999997"/>
    <n v="17.288399999999999"/>
    <n v="2"/>
    <n v="1"/>
    <n v="5.8780000000000001"/>
    <n v="11.410399999999999"/>
    <x v="34"/>
  </r>
  <r>
    <d v="2004-04-03T00:00:00"/>
    <s v="SO73399"/>
    <n v="223"/>
    <n v="28196"/>
    <n v="1"/>
    <n v="4"/>
    <n v="2"/>
    <x v="67"/>
    <x v="2"/>
    <n v="5.7051999999999996"/>
    <n v="8.6441999999999997"/>
    <n v="17.288399999999999"/>
    <n v="2"/>
    <n v="1"/>
    <n v="5.8780000000000001"/>
    <n v="11.410399999999999"/>
    <x v="34"/>
  </r>
  <r>
    <d v="2004-02-06T00:00:00"/>
    <s v="SO73511"/>
    <n v="223"/>
    <n v="15059"/>
    <n v="10"/>
    <n v="4"/>
    <n v="2"/>
    <x v="95"/>
    <x v="5"/>
    <n v="5.7051999999999996"/>
    <n v="8.6441999999999997"/>
    <n v="17.288399999999999"/>
    <n v="2"/>
    <n v="1"/>
    <n v="5.8780000000000001"/>
    <n v="11.410399999999999"/>
    <x v="34"/>
  </r>
  <r>
    <d v="2004-01-03T00:00:00"/>
    <s v="SO73621"/>
    <n v="223"/>
    <n v="26297"/>
    <n v="1"/>
    <n v="4"/>
    <n v="2"/>
    <x v="65"/>
    <x v="2"/>
    <n v="5.7051999999999996"/>
    <n v="8.6441999999999997"/>
    <n v="17.288399999999999"/>
    <n v="2"/>
    <n v="1"/>
    <n v="5.8780000000000001"/>
    <n v="11.410399999999999"/>
    <x v="34"/>
  </r>
  <r>
    <d v="2004-07-04T00:00:00"/>
    <s v="SO73618"/>
    <n v="223"/>
    <n v="12215"/>
    <n v="10"/>
    <n v="4"/>
    <n v="2"/>
    <x v="98"/>
    <x v="5"/>
    <n v="5.7051999999999996"/>
    <n v="8.6441999999999997"/>
    <n v="17.288399999999999"/>
    <n v="2"/>
    <n v="1"/>
    <n v="5.8780000000000001"/>
    <n v="11.410399999999999"/>
    <x v="34"/>
  </r>
  <r>
    <d v="2004-07-04T00:00:00"/>
    <s v="SO73786"/>
    <n v="223"/>
    <n v="13960"/>
    <n v="9"/>
    <n v="4"/>
    <n v="2"/>
    <x v="98"/>
    <x v="0"/>
    <n v="5.7051999999999996"/>
    <n v="8.6441999999999997"/>
    <n v="17.288399999999999"/>
    <n v="2"/>
    <n v="1"/>
    <n v="5.8780000000000001"/>
    <n v="11.410399999999999"/>
    <x v="34"/>
  </r>
  <r>
    <d v="2004-09-06T00:00:00"/>
    <s v="SO73909"/>
    <n v="223"/>
    <n v="20659"/>
    <n v="4"/>
    <n v="4"/>
    <n v="2"/>
    <x v="102"/>
    <x v="1"/>
    <n v="5.7051999999999996"/>
    <n v="8.6441999999999997"/>
    <n v="17.288399999999999"/>
    <n v="2"/>
    <n v="1"/>
    <n v="5.8780000000000001"/>
    <n v="11.410399999999999"/>
    <x v="34"/>
  </r>
  <r>
    <d v="2003-10-12T00:00:00"/>
    <s v="SO61278"/>
    <n v="488"/>
    <n v="22308"/>
    <n v="10"/>
    <n v="4"/>
    <n v="1"/>
    <x v="14"/>
    <x v="5"/>
    <n v="41.572299999999998"/>
    <n v="53.99"/>
    <n v="53.99"/>
    <n v="1"/>
    <n v="1"/>
    <n v="12.417700000000004"/>
    <n v="41.572299999999998"/>
    <x v="8"/>
  </r>
  <r>
    <d v="2003-10-10T00:00:00"/>
    <s v="SO61300"/>
    <n v="471"/>
    <n v="13164"/>
    <n v="4"/>
    <n v="4"/>
    <n v="1"/>
    <x v="28"/>
    <x v="1"/>
    <n v="23.748999999999999"/>
    <n v="63.5"/>
    <n v="63.5"/>
    <n v="1"/>
    <n v="1"/>
    <n v="39.751000000000005"/>
    <n v="23.748999999999999"/>
    <x v="101"/>
  </r>
  <r>
    <d v="2003-08-11T00:00:00"/>
    <s v="SO61367"/>
    <n v="489"/>
    <n v="11099"/>
    <n v="9"/>
    <n v="4"/>
    <n v="1"/>
    <x v="15"/>
    <x v="0"/>
    <n v="41.572299999999998"/>
    <n v="53.99"/>
    <n v="53.99"/>
    <n v="1"/>
    <n v="1"/>
    <n v="12.417700000000004"/>
    <n v="41.572299999999998"/>
    <x v="58"/>
  </r>
  <r>
    <d v="2003-05-09T00:00:00"/>
    <s v="SO61315"/>
    <n v="490"/>
    <n v="15146"/>
    <n v="9"/>
    <n v="4"/>
    <n v="1"/>
    <x v="106"/>
    <x v="0"/>
    <n v="41.572299999999998"/>
    <n v="53.99"/>
    <n v="53.99"/>
    <n v="1"/>
    <n v="1"/>
    <n v="12.417700000000004"/>
    <n v="41.572299999999998"/>
    <x v="79"/>
  </r>
  <r>
    <d v="2003-05-09T00:00:00"/>
    <s v="SO61366"/>
    <n v="487"/>
    <n v="14185"/>
    <n v="7"/>
    <n v="4"/>
    <n v="1"/>
    <x v="106"/>
    <x v="6"/>
    <n v="20.566299999999998"/>
    <n v="54.99"/>
    <n v="54.99"/>
    <n v="1"/>
    <n v="1"/>
    <n v="34.423700000000004"/>
    <n v="20.566299999999998"/>
    <x v="90"/>
  </r>
  <r>
    <d v="2003-12-09T00:00:00"/>
    <s v="SO61415"/>
    <n v="223"/>
    <n v="12782"/>
    <n v="6"/>
    <n v="4"/>
    <n v="1"/>
    <x v="2"/>
    <x v="3"/>
    <n v="5.7051999999999996"/>
    <n v="8.6441999999999997"/>
    <n v="8.6441999999999997"/>
    <n v="1"/>
    <n v="1"/>
    <n v="2.9390000000000001"/>
    <n v="5.7051999999999996"/>
    <x v="34"/>
  </r>
  <r>
    <d v="2003-01-11T00:00:00"/>
    <s v="SO61406"/>
    <n v="488"/>
    <n v="21522"/>
    <n v="7"/>
    <n v="4"/>
    <n v="1"/>
    <x v="30"/>
    <x v="6"/>
    <n v="41.572299999999998"/>
    <n v="53.99"/>
    <n v="53.99"/>
    <n v="1"/>
    <n v="1"/>
    <n v="12.417700000000004"/>
    <n v="41.572299999999998"/>
    <x v="8"/>
  </r>
  <r>
    <d v="2003-11-10T00:00:00"/>
    <s v="SO61451"/>
    <n v="462"/>
    <n v="11642"/>
    <n v="6"/>
    <n v="4"/>
    <n v="1"/>
    <x v="10"/>
    <x v="3"/>
    <n v="9.7135999999999996"/>
    <n v="23.548100000000002"/>
    <n v="23.548100000000002"/>
    <n v="1"/>
    <n v="1"/>
    <n v="13.834500000000002"/>
    <n v="9.7135999999999996"/>
    <x v="96"/>
  </r>
  <r>
    <d v="2003-07-09T00:00:00"/>
    <s v="SO61532"/>
    <n v="481"/>
    <n v="23265"/>
    <n v="1"/>
    <n v="4"/>
    <n v="1"/>
    <x v="116"/>
    <x v="2"/>
    <n v="3.3622999999999998"/>
    <n v="8.99"/>
    <n v="8.99"/>
    <n v="1"/>
    <n v="1"/>
    <n v="5.6277000000000008"/>
    <n v="3.3622999999999998"/>
    <x v="100"/>
  </r>
  <r>
    <d v="2003-12-12T00:00:00"/>
    <s v="SO61570"/>
    <n v="486"/>
    <n v="17809"/>
    <n v="7"/>
    <n v="4"/>
    <n v="1"/>
    <x v="3"/>
    <x v="6"/>
    <n v="59.466000000000001"/>
    <n v="159"/>
    <n v="159"/>
    <n v="1"/>
    <n v="1"/>
    <n v="99.533999999999992"/>
    <n v="59.466000000000001"/>
    <x v="69"/>
  </r>
  <r>
    <d v="2003-05-12T00:00:00"/>
    <s v="SO61550"/>
    <n v="480"/>
    <n v="15097"/>
    <n v="10"/>
    <n v="4"/>
    <n v="1"/>
    <x v="6"/>
    <x v="5"/>
    <n v="0.85650000000000004"/>
    <n v="2.29"/>
    <n v="2.29"/>
    <n v="1"/>
    <n v="1"/>
    <n v="1.4335"/>
    <n v="0.85650000000000004"/>
    <x v="43"/>
  </r>
  <r>
    <d v="2003-02-10T00:00:00"/>
    <s v="SO61612"/>
    <n v="483"/>
    <n v="14725"/>
    <n v="6"/>
    <n v="4"/>
    <n v="1"/>
    <x v="20"/>
    <x v="3"/>
    <n v="44.88"/>
    <n v="120"/>
    <n v="120"/>
    <n v="1"/>
    <n v="1"/>
    <n v="75.12"/>
    <n v="44.88"/>
    <x v="65"/>
  </r>
  <r>
    <d v="2003-06-11T00:00:00"/>
    <s v="SO61642"/>
    <n v="479"/>
    <n v="24676"/>
    <n v="1"/>
    <n v="4"/>
    <n v="1"/>
    <x v="4"/>
    <x v="2"/>
    <n v="3.3622999999999998"/>
    <n v="8.99"/>
    <n v="8.99"/>
    <n v="1"/>
    <n v="1"/>
    <n v="5.6277000000000008"/>
    <n v="3.3622999999999998"/>
    <x v="95"/>
  </r>
  <r>
    <d v="2003-10-11T00:00:00"/>
    <s v="SO61714"/>
    <n v="490"/>
    <n v="15566"/>
    <n v="6"/>
    <n v="4"/>
    <n v="1"/>
    <x v="18"/>
    <x v="3"/>
    <n v="41.572299999999998"/>
    <n v="53.99"/>
    <n v="53.99"/>
    <n v="1"/>
    <n v="1"/>
    <n v="12.417700000000004"/>
    <n v="41.572299999999998"/>
    <x v="79"/>
  </r>
  <r>
    <d v="2003-05-12T00:00:00"/>
    <s v="SO61838"/>
    <n v="229"/>
    <n v="14498"/>
    <n v="4"/>
    <n v="4"/>
    <n v="1"/>
    <x v="6"/>
    <x v="1"/>
    <n v="31.724399999999999"/>
    <n v="48.067300000000003"/>
    <n v="48.067300000000003"/>
    <n v="1"/>
    <n v="1"/>
    <n v="16.342900000000004"/>
    <n v="31.724399999999999"/>
    <x v="31"/>
  </r>
  <r>
    <d v="2003-09-12T00:00:00"/>
    <s v="SO61820"/>
    <n v="488"/>
    <n v="20798"/>
    <n v="8"/>
    <n v="4"/>
    <n v="1"/>
    <x v="7"/>
    <x v="4"/>
    <n v="41.572299999999998"/>
    <n v="53.99"/>
    <n v="53.99"/>
    <n v="1"/>
    <n v="1"/>
    <n v="12.417700000000004"/>
    <n v="41.572299999999998"/>
    <x v="8"/>
  </r>
  <r>
    <d v="2003-05-11T00:00:00"/>
    <s v="SO61867"/>
    <n v="232"/>
    <n v="27461"/>
    <n v="1"/>
    <n v="4"/>
    <n v="1"/>
    <x v="39"/>
    <x v="2"/>
    <n v="31.724399999999999"/>
    <n v="48.067300000000003"/>
    <n v="48.067300000000003"/>
    <n v="1"/>
    <n v="1"/>
    <n v="16.342900000000004"/>
    <n v="31.724399999999999"/>
    <x v="62"/>
  </r>
  <r>
    <d v="2003-10-10T00:00:00"/>
    <s v="SO61906"/>
    <n v="487"/>
    <n v="23425"/>
    <n v="9"/>
    <n v="4"/>
    <n v="1"/>
    <x v="28"/>
    <x v="0"/>
    <n v="20.566299999999998"/>
    <n v="54.99"/>
    <n v="54.99"/>
    <n v="1"/>
    <n v="1"/>
    <n v="34.423700000000004"/>
    <n v="20.566299999999998"/>
    <x v="90"/>
  </r>
  <r>
    <d v="2003-05-10T00:00:00"/>
    <s v="SO61960"/>
    <n v="487"/>
    <n v="25231"/>
    <n v="9"/>
    <n v="4"/>
    <n v="1"/>
    <x v="29"/>
    <x v="0"/>
    <n v="20.566299999999998"/>
    <n v="54.99"/>
    <n v="54.99"/>
    <n v="1"/>
    <n v="1"/>
    <n v="34.423700000000004"/>
    <n v="20.566299999999998"/>
    <x v="90"/>
  </r>
  <r>
    <d v="2003-07-12T00:00:00"/>
    <s v="SO61986"/>
    <n v="235"/>
    <n v="23333"/>
    <n v="1"/>
    <n v="4"/>
    <n v="1"/>
    <x v="9"/>
    <x v="2"/>
    <n v="31.724399999999999"/>
    <n v="48.067300000000003"/>
    <n v="48.067300000000003"/>
    <n v="1"/>
    <n v="1"/>
    <n v="16.342900000000004"/>
    <n v="31.724399999999999"/>
    <x v="4"/>
  </r>
  <r>
    <d v="2003-09-12T00:00:00"/>
    <s v="SO62069"/>
    <n v="229"/>
    <n v="14656"/>
    <n v="1"/>
    <n v="4"/>
    <n v="1"/>
    <x v="7"/>
    <x v="2"/>
    <n v="31.724399999999999"/>
    <n v="48.067300000000003"/>
    <n v="48.067300000000003"/>
    <n v="1"/>
    <n v="1"/>
    <n v="16.342900000000004"/>
    <n v="31.724399999999999"/>
    <x v="31"/>
  </r>
  <r>
    <d v="2003-04-12T00:00:00"/>
    <s v="SO62043"/>
    <n v="235"/>
    <n v="23693"/>
    <n v="4"/>
    <n v="4"/>
    <n v="1"/>
    <x v="26"/>
    <x v="1"/>
    <n v="31.724399999999999"/>
    <n v="48.067300000000003"/>
    <n v="48.067300000000003"/>
    <n v="1"/>
    <n v="1"/>
    <n v="16.342900000000004"/>
    <n v="31.724399999999999"/>
    <x v="4"/>
  </r>
  <r>
    <d v="2003-08-11T00:00:00"/>
    <s v="SO62181"/>
    <n v="232"/>
    <n v="28855"/>
    <n v="4"/>
    <n v="4"/>
    <n v="1"/>
    <x v="15"/>
    <x v="1"/>
    <n v="31.724399999999999"/>
    <n v="48.067300000000003"/>
    <n v="48.067300000000003"/>
    <n v="1"/>
    <n v="1"/>
    <n v="16.342900000000004"/>
    <n v="31.724399999999999"/>
    <x v="62"/>
  </r>
  <r>
    <d v="2003-07-11T00:00:00"/>
    <s v="SO62224"/>
    <n v="489"/>
    <n v="26617"/>
    <n v="4"/>
    <n v="4"/>
    <n v="1"/>
    <x v="12"/>
    <x v="1"/>
    <n v="41.572299999999998"/>
    <n v="53.99"/>
    <n v="53.99"/>
    <n v="1"/>
    <n v="1"/>
    <n v="12.417700000000004"/>
    <n v="41.572299999999998"/>
    <x v="58"/>
  </r>
  <r>
    <d v="2003-08-12T00:00:00"/>
    <s v="SO62216"/>
    <n v="223"/>
    <n v="26963"/>
    <n v="8"/>
    <n v="4"/>
    <n v="1"/>
    <x v="32"/>
    <x v="4"/>
    <n v="5.7051999999999996"/>
    <n v="8.6441999999999997"/>
    <n v="8.6441999999999997"/>
    <n v="1"/>
    <n v="1"/>
    <n v="2.9390000000000001"/>
    <n v="5.7051999999999996"/>
    <x v="34"/>
  </r>
  <r>
    <d v="2003-10-12T00:00:00"/>
    <s v="SO62276"/>
    <n v="485"/>
    <n v="12253"/>
    <n v="9"/>
    <n v="4"/>
    <n v="1"/>
    <x v="14"/>
    <x v="0"/>
    <n v="8.2204999999999995"/>
    <n v="21.98"/>
    <n v="21.98"/>
    <n v="1"/>
    <n v="1"/>
    <n v="13.759500000000001"/>
    <n v="8.2204999999999995"/>
    <x v="16"/>
  </r>
  <r>
    <d v="2003-04-10T00:00:00"/>
    <s v="SO62302"/>
    <n v="226"/>
    <n v="27198"/>
    <n v="1"/>
    <n v="4"/>
    <n v="1"/>
    <x v="5"/>
    <x v="2"/>
    <n v="31.724399999999999"/>
    <n v="48.067300000000003"/>
    <n v="48.067300000000003"/>
    <n v="1"/>
    <n v="1"/>
    <n v="16.342900000000004"/>
    <n v="31.724399999999999"/>
    <x v="23"/>
  </r>
  <r>
    <d v="2003-05-10T00:00:00"/>
    <s v="SO62437"/>
    <n v="488"/>
    <n v="11922"/>
    <n v="6"/>
    <n v="4"/>
    <n v="1"/>
    <x v="29"/>
    <x v="3"/>
    <n v="41.572299999999998"/>
    <n v="53.99"/>
    <n v="53.99"/>
    <n v="1"/>
    <n v="1"/>
    <n v="12.417700000000004"/>
    <n v="41.572299999999998"/>
    <x v="8"/>
  </r>
  <r>
    <d v="2004-06-01T00:00:00"/>
    <s v="SO62516"/>
    <n v="489"/>
    <n v="20241"/>
    <n v="9"/>
    <n v="4"/>
    <n v="1"/>
    <x v="46"/>
    <x v="0"/>
    <n v="41.572299999999998"/>
    <n v="53.99"/>
    <n v="53.99"/>
    <n v="1"/>
    <n v="1"/>
    <n v="12.417700000000004"/>
    <n v="41.572299999999998"/>
    <x v="58"/>
  </r>
  <r>
    <d v="2004-06-01T00:00:00"/>
    <s v="SO62488"/>
    <n v="491"/>
    <n v="21640"/>
    <n v="4"/>
    <n v="4"/>
    <n v="1"/>
    <x v="46"/>
    <x v="1"/>
    <n v="41.572299999999998"/>
    <n v="53.99"/>
    <n v="53.99"/>
    <n v="1"/>
    <n v="1"/>
    <n v="12.417700000000004"/>
    <n v="41.572299999999998"/>
    <x v="59"/>
  </r>
  <r>
    <d v="2003-05-10T00:00:00"/>
    <s v="SO62563"/>
    <n v="235"/>
    <n v="25756"/>
    <n v="8"/>
    <n v="4"/>
    <n v="1"/>
    <x v="29"/>
    <x v="4"/>
    <n v="31.724399999999999"/>
    <n v="48.067300000000003"/>
    <n v="48.067300000000003"/>
    <n v="1"/>
    <n v="1"/>
    <n v="16.342900000000004"/>
    <n v="31.724399999999999"/>
    <x v="4"/>
  </r>
  <r>
    <d v="2003-05-10T00:00:00"/>
    <s v="SO62541"/>
    <n v="487"/>
    <n v="16201"/>
    <n v="10"/>
    <n v="4"/>
    <n v="1"/>
    <x v="29"/>
    <x v="5"/>
    <n v="20.566299999999998"/>
    <n v="54.99"/>
    <n v="54.99"/>
    <n v="1"/>
    <n v="1"/>
    <n v="34.423700000000004"/>
    <n v="20.566299999999998"/>
    <x v="90"/>
  </r>
  <r>
    <d v="2003-07-10T00:00:00"/>
    <s v="SO62597"/>
    <n v="488"/>
    <n v="11091"/>
    <n v="6"/>
    <n v="4"/>
    <n v="1"/>
    <x v="25"/>
    <x v="3"/>
    <n v="41.572299999999998"/>
    <n v="53.99"/>
    <n v="53.99"/>
    <n v="1"/>
    <n v="1"/>
    <n v="12.417700000000004"/>
    <n v="41.572299999999998"/>
    <x v="8"/>
  </r>
  <r>
    <d v="2004-03-01T00:00:00"/>
    <s v="SO62692"/>
    <n v="489"/>
    <n v="14348"/>
    <n v="9"/>
    <n v="4"/>
    <n v="1"/>
    <x v="41"/>
    <x v="0"/>
    <n v="41.572299999999998"/>
    <n v="53.99"/>
    <n v="53.99"/>
    <n v="1"/>
    <n v="1"/>
    <n v="12.417700000000004"/>
    <n v="41.572299999999998"/>
    <x v="58"/>
  </r>
  <r>
    <d v="2003-12-11T00:00:00"/>
    <s v="SO62671"/>
    <n v="226"/>
    <n v="20444"/>
    <n v="9"/>
    <n v="4"/>
    <n v="1"/>
    <x v="27"/>
    <x v="0"/>
    <n v="31.724399999999999"/>
    <n v="48.067300000000003"/>
    <n v="48.067300000000003"/>
    <n v="1"/>
    <n v="1"/>
    <n v="16.342900000000004"/>
    <n v="31.724399999999999"/>
    <x v="23"/>
  </r>
  <r>
    <d v="2003-10-10T00:00:00"/>
    <s v="SO62680"/>
    <n v="223"/>
    <n v="29168"/>
    <n v="4"/>
    <n v="4"/>
    <n v="1"/>
    <x v="28"/>
    <x v="1"/>
    <n v="5.7051999999999996"/>
    <n v="8.6441999999999997"/>
    <n v="8.6441999999999997"/>
    <n v="1"/>
    <n v="1"/>
    <n v="2.9390000000000001"/>
    <n v="5.7051999999999996"/>
    <x v="34"/>
  </r>
  <r>
    <d v="2004-08-01T00:00:00"/>
    <s v="SO62746"/>
    <n v="490"/>
    <n v="19884"/>
    <n v="6"/>
    <n v="4"/>
    <n v="1"/>
    <x v="45"/>
    <x v="3"/>
    <n v="41.572299999999998"/>
    <n v="53.99"/>
    <n v="53.99"/>
    <n v="1"/>
    <n v="1"/>
    <n v="12.417700000000004"/>
    <n v="41.572299999999998"/>
    <x v="79"/>
  </r>
  <r>
    <d v="2003-03-10T00:00:00"/>
    <s v="SO62863"/>
    <n v="488"/>
    <n v="16161"/>
    <n v="9"/>
    <n v="4"/>
    <n v="1"/>
    <x v="11"/>
    <x v="0"/>
    <n v="41.572299999999998"/>
    <n v="53.99"/>
    <n v="53.99"/>
    <n v="1"/>
    <n v="1"/>
    <n v="12.417700000000004"/>
    <n v="41.572299999999998"/>
    <x v="8"/>
  </r>
  <r>
    <d v="2003-06-12T00:00:00"/>
    <s v="SO62918"/>
    <n v="232"/>
    <n v="11729"/>
    <n v="1"/>
    <n v="4"/>
    <n v="1"/>
    <x v="13"/>
    <x v="2"/>
    <n v="31.724399999999999"/>
    <n v="48.067300000000003"/>
    <n v="48.067300000000003"/>
    <n v="1"/>
    <n v="1"/>
    <n v="16.342900000000004"/>
    <n v="31.724399999999999"/>
    <x v="62"/>
  </r>
  <r>
    <d v="2003-12-12T00:00:00"/>
    <s v="SO62907"/>
    <n v="490"/>
    <n v="20582"/>
    <n v="7"/>
    <n v="4"/>
    <n v="1"/>
    <x v="3"/>
    <x v="6"/>
    <n v="41.572299999999998"/>
    <n v="53.99"/>
    <n v="53.99"/>
    <n v="1"/>
    <n v="1"/>
    <n v="12.417700000000004"/>
    <n v="41.572299999999998"/>
    <x v="79"/>
  </r>
  <r>
    <d v="2003-07-11T00:00:00"/>
    <s v="SO62896"/>
    <n v="478"/>
    <n v="11300"/>
    <n v="6"/>
    <n v="4"/>
    <n v="1"/>
    <x v="12"/>
    <x v="3"/>
    <n v="3.7363"/>
    <n v="9.99"/>
    <n v="9.99"/>
    <n v="1"/>
    <n v="1"/>
    <n v="6.2537000000000003"/>
    <n v="3.7363"/>
    <x v="42"/>
  </r>
  <r>
    <d v="2003-05-12T00:00:00"/>
    <s v="SO62915"/>
    <n v="472"/>
    <n v="11285"/>
    <n v="4"/>
    <n v="4"/>
    <n v="1"/>
    <x v="6"/>
    <x v="1"/>
    <n v="23.748999999999999"/>
    <n v="63.5"/>
    <n v="63.5"/>
    <n v="1"/>
    <n v="1"/>
    <n v="39.751000000000005"/>
    <n v="23.748999999999999"/>
    <x v="68"/>
  </r>
  <r>
    <d v="2003-03-11T00:00:00"/>
    <s v="SO62938"/>
    <n v="223"/>
    <n v="23204"/>
    <n v="1"/>
    <n v="4"/>
    <n v="1"/>
    <x v="19"/>
    <x v="2"/>
    <n v="5.7051999999999996"/>
    <n v="8.6441999999999997"/>
    <n v="8.6441999999999997"/>
    <n v="1"/>
    <n v="1"/>
    <n v="2.9390000000000001"/>
    <n v="5.7051999999999996"/>
    <x v="34"/>
  </r>
  <r>
    <d v="2003-06-10T00:00:00"/>
    <s v="SO63015"/>
    <n v="226"/>
    <n v="12254"/>
    <n v="7"/>
    <n v="4"/>
    <n v="1"/>
    <x v="1"/>
    <x v="6"/>
    <n v="31.724399999999999"/>
    <n v="48.067300000000003"/>
    <n v="48.067300000000003"/>
    <n v="1"/>
    <n v="1"/>
    <n v="16.342900000000004"/>
    <n v="31.724399999999999"/>
    <x v="23"/>
  </r>
  <r>
    <d v="2003-07-11T00:00:00"/>
    <s v="SO63059"/>
    <n v="486"/>
    <n v="23313"/>
    <n v="9"/>
    <n v="4"/>
    <n v="1"/>
    <x v="12"/>
    <x v="0"/>
    <n v="59.466000000000001"/>
    <n v="159"/>
    <n v="159"/>
    <n v="1"/>
    <n v="1"/>
    <n v="99.533999999999992"/>
    <n v="59.466000000000001"/>
    <x v="69"/>
  </r>
  <r>
    <d v="2003-11-12T00:00:00"/>
    <s v="SO63038"/>
    <n v="473"/>
    <n v="11803"/>
    <n v="1"/>
    <n v="4"/>
    <n v="1"/>
    <x v="34"/>
    <x v="2"/>
    <n v="23.748999999999999"/>
    <n v="63.5"/>
    <n v="63.5"/>
    <n v="1"/>
    <n v="1"/>
    <n v="39.751000000000005"/>
    <n v="23.748999999999999"/>
    <x v="92"/>
  </r>
  <r>
    <d v="2004-10-01T00:00:00"/>
    <s v="SO63111"/>
    <n v="487"/>
    <n v="24668"/>
    <n v="4"/>
    <n v="4"/>
    <n v="1"/>
    <x v="40"/>
    <x v="1"/>
    <n v="20.566299999999998"/>
    <n v="54.99"/>
    <n v="54.99"/>
    <n v="1"/>
    <n v="1"/>
    <n v="34.423700000000004"/>
    <n v="20.566299999999998"/>
    <x v="90"/>
  </r>
  <r>
    <d v="2003-04-10T00:00:00"/>
    <s v="SO63352"/>
    <n v="487"/>
    <n v="26091"/>
    <n v="4"/>
    <n v="4"/>
    <n v="1"/>
    <x v="5"/>
    <x v="1"/>
    <n v="20.566299999999998"/>
    <n v="54.99"/>
    <n v="54.99"/>
    <n v="1"/>
    <n v="1"/>
    <n v="34.423700000000004"/>
    <n v="20.566299999999998"/>
    <x v="90"/>
  </r>
  <r>
    <d v="2003-05-11T00:00:00"/>
    <s v="SO63340"/>
    <n v="480"/>
    <n v="12448"/>
    <n v="1"/>
    <n v="4"/>
    <n v="1"/>
    <x v="39"/>
    <x v="2"/>
    <n v="0.85650000000000004"/>
    <n v="2.29"/>
    <n v="2.29"/>
    <n v="1"/>
    <n v="1"/>
    <n v="1.4335"/>
    <n v="0.85650000000000004"/>
    <x v="43"/>
  </r>
  <r>
    <d v="2003-06-12T00:00:00"/>
    <s v="SO63296"/>
    <n v="223"/>
    <n v="24911"/>
    <n v="9"/>
    <n v="4"/>
    <n v="1"/>
    <x v="13"/>
    <x v="0"/>
    <n v="5.7051999999999996"/>
    <n v="8.6441999999999997"/>
    <n v="8.6441999999999997"/>
    <n v="1"/>
    <n v="1"/>
    <n v="2.9390000000000001"/>
    <n v="5.7051999999999996"/>
    <x v="34"/>
  </r>
  <r>
    <d v="2003-05-11T00:00:00"/>
    <s v="SO63401"/>
    <n v="226"/>
    <n v="17422"/>
    <n v="6"/>
    <n v="4"/>
    <n v="1"/>
    <x v="39"/>
    <x v="3"/>
    <n v="31.724399999999999"/>
    <n v="48.067300000000003"/>
    <n v="48.067300000000003"/>
    <n v="1"/>
    <n v="1"/>
    <n v="16.342900000000004"/>
    <n v="31.724399999999999"/>
    <x v="23"/>
  </r>
  <r>
    <d v="2003-09-11T00:00:00"/>
    <s v="SO63489"/>
    <n v="471"/>
    <n v="23270"/>
    <n v="4"/>
    <n v="4"/>
    <n v="1"/>
    <x v="16"/>
    <x v="1"/>
    <n v="23.748999999999999"/>
    <n v="63.5"/>
    <n v="63.5"/>
    <n v="1"/>
    <n v="1"/>
    <n v="39.751000000000005"/>
    <n v="23.748999999999999"/>
    <x v="101"/>
  </r>
  <r>
    <d v="2004-12-01T00:00:00"/>
    <s v="SO63484"/>
    <n v="477"/>
    <n v="11996"/>
    <n v="9"/>
    <n v="4"/>
    <n v="1"/>
    <x v="42"/>
    <x v="0"/>
    <n v="1.8663000000000001"/>
    <n v="4.99"/>
    <n v="4.99"/>
    <n v="1"/>
    <n v="1"/>
    <n v="3.1237000000000004"/>
    <n v="1.8663000000000001"/>
    <x v="36"/>
  </r>
  <r>
    <d v="2003-11-12T00:00:00"/>
    <s v="SO63543"/>
    <n v="487"/>
    <n v="23081"/>
    <n v="4"/>
    <n v="4"/>
    <n v="1"/>
    <x v="34"/>
    <x v="1"/>
    <n v="20.566299999999998"/>
    <n v="54.99"/>
    <n v="54.99"/>
    <n v="1"/>
    <n v="1"/>
    <n v="34.423700000000004"/>
    <n v="20.566299999999998"/>
    <x v="90"/>
  </r>
  <r>
    <d v="2004-12-01T00:00:00"/>
    <s v="SO63660"/>
    <n v="487"/>
    <n v="12325"/>
    <n v="10"/>
    <n v="4"/>
    <n v="1"/>
    <x v="42"/>
    <x v="5"/>
    <n v="20.566299999999998"/>
    <n v="54.99"/>
    <n v="54.99"/>
    <n v="1"/>
    <n v="1"/>
    <n v="34.423700000000004"/>
    <n v="20.566299999999998"/>
    <x v="90"/>
  </r>
  <r>
    <d v="2004-10-01T00:00:00"/>
    <s v="SO63637"/>
    <n v="471"/>
    <n v="27379"/>
    <n v="4"/>
    <n v="4"/>
    <n v="1"/>
    <x v="40"/>
    <x v="1"/>
    <n v="23.748999999999999"/>
    <n v="63.5"/>
    <n v="63.5"/>
    <n v="1"/>
    <n v="1"/>
    <n v="39.751000000000005"/>
    <n v="23.748999999999999"/>
    <x v="101"/>
  </r>
  <r>
    <d v="2003-04-12T00:00:00"/>
    <s v="SO63728"/>
    <n v="223"/>
    <n v="15364"/>
    <n v="1"/>
    <n v="4"/>
    <n v="1"/>
    <x v="26"/>
    <x v="2"/>
    <n v="5.7051999999999996"/>
    <n v="8.6441999999999997"/>
    <n v="8.6441999999999997"/>
    <n v="1"/>
    <n v="1"/>
    <n v="2.9390000000000001"/>
    <n v="5.7051999999999996"/>
    <x v="34"/>
  </r>
  <r>
    <d v="2003-07-11T00:00:00"/>
    <s v="SO63768"/>
    <n v="491"/>
    <n v="17199"/>
    <n v="8"/>
    <n v="4"/>
    <n v="1"/>
    <x v="12"/>
    <x v="4"/>
    <n v="41.572299999999998"/>
    <n v="53.99"/>
    <n v="53.99"/>
    <n v="1"/>
    <n v="1"/>
    <n v="12.417700000000004"/>
    <n v="41.572299999999998"/>
    <x v="59"/>
  </r>
  <r>
    <d v="2004-01-01T00:00:00"/>
    <s v="SO63815"/>
    <n v="484"/>
    <n v="22612"/>
    <n v="7"/>
    <n v="4"/>
    <n v="1"/>
    <x v="36"/>
    <x v="6"/>
    <n v="2.9733000000000001"/>
    <n v="7.95"/>
    <n v="7.95"/>
    <n v="1"/>
    <n v="1"/>
    <n v="4.9767000000000001"/>
    <n v="2.9733000000000001"/>
    <x v="94"/>
  </r>
  <r>
    <d v="2004-08-01T00:00:00"/>
    <s v="SO63848"/>
    <n v="484"/>
    <n v="14635"/>
    <n v="1"/>
    <n v="4"/>
    <n v="1"/>
    <x v="45"/>
    <x v="2"/>
    <n v="2.9733000000000001"/>
    <n v="7.95"/>
    <n v="7.95"/>
    <n v="1"/>
    <n v="1"/>
    <n v="4.9767000000000001"/>
    <n v="2.9733000000000001"/>
    <x v="94"/>
  </r>
  <r>
    <d v="2004-02-01T00:00:00"/>
    <s v="SO63994"/>
    <n v="490"/>
    <n v="14671"/>
    <n v="9"/>
    <n v="4"/>
    <n v="1"/>
    <x v="43"/>
    <x v="0"/>
    <n v="41.572299999999998"/>
    <n v="53.99"/>
    <n v="53.99"/>
    <n v="1"/>
    <n v="1"/>
    <n v="12.417700000000004"/>
    <n v="41.572299999999998"/>
    <x v="79"/>
  </r>
  <r>
    <d v="2003-07-11T00:00:00"/>
    <s v="SO64037"/>
    <n v="483"/>
    <n v="15346"/>
    <n v="4"/>
    <n v="4"/>
    <n v="1"/>
    <x v="12"/>
    <x v="1"/>
    <n v="44.88"/>
    <n v="120"/>
    <n v="120"/>
    <n v="1"/>
    <n v="1"/>
    <n v="75.12"/>
    <n v="44.88"/>
    <x v="65"/>
  </r>
  <r>
    <d v="2003-01-12T00:00:00"/>
    <s v="SO64046"/>
    <n v="491"/>
    <n v="18651"/>
    <n v="1"/>
    <n v="4"/>
    <n v="1"/>
    <x v="17"/>
    <x v="2"/>
    <n v="41.572299999999998"/>
    <n v="53.99"/>
    <n v="53.99"/>
    <n v="1"/>
    <n v="1"/>
    <n v="12.417700000000004"/>
    <n v="41.572299999999998"/>
    <x v="59"/>
  </r>
  <r>
    <d v="2004-11-01T00:00:00"/>
    <s v="SO64021"/>
    <n v="489"/>
    <n v="12074"/>
    <n v="6"/>
    <n v="4"/>
    <n v="1"/>
    <x v="44"/>
    <x v="3"/>
    <n v="41.572299999999998"/>
    <n v="53.99"/>
    <n v="53.99"/>
    <n v="1"/>
    <n v="1"/>
    <n v="12.417700000000004"/>
    <n v="41.572299999999998"/>
    <x v="58"/>
  </r>
  <r>
    <d v="2003-01-12T00:00:00"/>
    <s v="SO64041"/>
    <n v="473"/>
    <n v="13529"/>
    <n v="9"/>
    <n v="4"/>
    <n v="1"/>
    <x v="17"/>
    <x v="0"/>
    <n v="23.748999999999999"/>
    <n v="63.5"/>
    <n v="63.5"/>
    <n v="1"/>
    <n v="1"/>
    <n v="39.751000000000005"/>
    <n v="23.748999999999999"/>
    <x v="92"/>
  </r>
  <r>
    <d v="2003-09-12T00:00:00"/>
    <s v="SO64070"/>
    <n v="223"/>
    <n v="16829"/>
    <n v="10"/>
    <n v="4"/>
    <n v="1"/>
    <x v="7"/>
    <x v="5"/>
    <n v="5.7051999999999996"/>
    <n v="8.6441999999999997"/>
    <n v="8.6441999999999997"/>
    <n v="1"/>
    <n v="1"/>
    <n v="2.9390000000000001"/>
    <n v="5.7051999999999996"/>
    <x v="34"/>
  </r>
  <r>
    <d v="2004-09-01T00:00:00"/>
    <s v="SO64266"/>
    <n v="489"/>
    <n v="20542"/>
    <n v="4"/>
    <n v="4"/>
    <n v="1"/>
    <x v="47"/>
    <x v="1"/>
    <n v="41.572299999999998"/>
    <n v="53.99"/>
    <n v="53.99"/>
    <n v="1"/>
    <n v="1"/>
    <n v="12.417700000000004"/>
    <n v="41.572299999999998"/>
    <x v="58"/>
  </r>
  <r>
    <d v="2003-01-11T00:00:00"/>
    <s v="SO64249"/>
    <n v="490"/>
    <n v="16476"/>
    <n v="7"/>
    <n v="4"/>
    <n v="1"/>
    <x v="30"/>
    <x v="6"/>
    <n v="41.572299999999998"/>
    <n v="53.99"/>
    <n v="53.99"/>
    <n v="1"/>
    <n v="1"/>
    <n v="12.417700000000004"/>
    <n v="41.572299999999998"/>
    <x v="79"/>
  </r>
  <r>
    <d v="2004-06-01T00:00:00"/>
    <s v="SO64375"/>
    <n v="473"/>
    <n v="27137"/>
    <n v="10"/>
    <n v="4"/>
    <n v="1"/>
    <x v="46"/>
    <x v="5"/>
    <n v="23.748999999999999"/>
    <n v="63.5"/>
    <n v="63.5"/>
    <n v="1"/>
    <n v="1"/>
    <n v="39.751000000000005"/>
    <n v="23.748999999999999"/>
    <x v="92"/>
  </r>
  <r>
    <d v="2004-05-01T00:00:00"/>
    <s v="SO64606"/>
    <n v="232"/>
    <n v="20657"/>
    <n v="4"/>
    <n v="4"/>
    <n v="1"/>
    <x v="35"/>
    <x v="1"/>
    <n v="31.724399999999999"/>
    <n v="48.067300000000003"/>
    <n v="48.067300000000003"/>
    <n v="1"/>
    <n v="1"/>
    <n v="16.342900000000004"/>
    <n v="31.724399999999999"/>
    <x v="62"/>
  </r>
  <r>
    <d v="2003-05-12T00:00:00"/>
    <s v="SO64607"/>
    <n v="480"/>
    <n v="17621"/>
    <n v="4"/>
    <n v="4"/>
    <n v="1"/>
    <x v="6"/>
    <x v="1"/>
    <n v="0.85650000000000004"/>
    <n v="2.29"/>
    <n v="2.29"/>
    <n v="1"/>
    <n v="1"/>
    <n v="1.4335"/>
    <n v="0.85650000000000004"/>
    <x v="43"/>
  </r>
  <r>
    <d v="2004-04-01T00:00:00"/>
    <s v="SO64645"/>
    <n v="226"/>
    <n v="11566"/>
    <n v="7"/>
    <n v="4"/>
    <n v="1"/>
    <x v="33"/>
    <x v="6"/>
    <n v="31.724399999999999"/>
    <n v="48.067300000000003"/>
    <n v="48.067300000000003"/>
    <n v="1"/>
    <n v="1"/>
    <n v="16.342900000000004"/>
    <n v="31.724399999999999"/>
    <x v="23"/>
  </r>
  <r>
    <d v="2003-05-11T00:00:00"/>
    <s v="SO64625"/>
    <n v="483"/>
    <n v="28336"/>
    <n v="1"/>
    <n v="4"/>
    <n v="1"/>
    <x v="39"/>
    <x v="2"/>
    <n v="44.88"/>
    <n v="120"/>
    <n v="120"/>
    <n v="1"/>
    <n v="1"/>
    <n v="75.12"/>
    <n v="44.88"/>
    <x v="65"/>
  </r>
  <r>
    <d v="2004-11-01T00:00:00"/>
    <s v="SO64658"/>
    <n v="487"/>
    <n v="15037"/>
    <n v="9"/>
    <n v="4"/>
    <n v="1"/>
    <x v="44"/>
    <x v="0"/>
    <n v="20.566299999999998"/>
    <n v="54.99"/>
    <n v="54.99"/>
    <n v="1"/>
    <n v="1"/>
    <n v="34.423700000000004"/>
    <n v="20.566299999999998"/>
    <x v="90"/>
  </r>
  <r>
    <d v="2003-12-12T00:00:00"/>
    <s v="SO64640"/>
    <n v="486"/>
    <n v="12496"/>
    <n v="10"/>
    <n v="4"/>
    <n v="1"/>
    <x v="3"/>
    <x v="5"/>
    <n v="59.466000000000001"/>
    <n v="159"/>
    <n v="159"/>
    <n v="1"/>
    <n v="1"/>
    <n v="99.533999999999992"/>
    <n v="59.466000000000001"/>
    <x v="69"/>
  </r>
  <r>
    <d v="2003-08-12T00:00:00"/>
    <s v="SO64643"/>
    <n v="232"/>
    <n v="21513"/>
    <n v="7"/>
    <n v="4"/>
    <n v="1"/>
    <x v="32"/>
    <x v="6"/>
    <n v="31.724399999999999"/>
    <n v="48.067300000000003"/>
    <n v="48.067300000000003"/>
    <n v="1"/>
    <n v="1"/>
    <n v="16.342900000000004"/>
    <n v="31.724399999999999"/>
    <x v="62"/>
  </r>
  <r>
    <d v="2004-02-01T00:00:00"/>
    <s v="SO64721"/>
    <n v="480"/>
    <n v="13959"/>
    <n v="9"/>
    <n v="4"/>
    <n v="1"/>
    <x v="43"/>
    <x v="0"/>
    <n v="0.85650000000000004"/>
    <n v="2.29"/>
    <n v="2.29"/>
    <n v="1"/>
    <n v="1"/>
    <n v="1.4335"/>
    <n v="0.85650000000000004"/>
    <x v="43"/>
  </r>
  <r>
    <d v="2004-05-02T00:00:00"/>
    <s v="SO64690"/>
    <n v="489"/>
    <n v="13517"/>
    <n v="10"/>
    <n v="4"/>
    <n v="1"/>
    <x v="51"/>
    <x v="5"/>
    <n v="41.572299999999998"/>
    <n v="53.99"/>
    <n v="53.99"/>
    <n v="1"/>
    <n v="1"/>
    <n v="12.417700000000004"/>
    <n v="41.572299999999998"/>
    <x v="58"/>
  </r>
  <r>
    <d v="2004-07-02T00:00:00"/>
    <s v="SO64706"/>
    <n v="486"/>
    <n v="28431"/>
    <n v="7"/>
    <n v="4"/>
    <n v="1"/>
    <x v="53"/>
    <x v="6"/>
    <n v="59.466000000000001"/>
    <n v="159"/>
    <n v="159"/>
    <n v="1"/>
    <n v="1"/>
    <n v="99.533999999999992"/>
    <n v="59.466000000000001"/>
    <x v="69"/>
  </r>
  <r>
    <d v="2004-06-02T00:00:00"/>
    <s v="SO64892"/>
    <n v="473"/>
    <n v="20646"/>
    <n v="1"/>
    <n v="4"/>
    <n v="1"/>
    <x v="52"/>
    <x v="2"/>
    <n v="23.748999999999999"/>
    <n v="63.5"/>
    <n v="63.5"/>
    <n v="1"/>
    <n v="1"/>
    <n v="39.751000000000005"/>
    <n v="23.748999999999999"/>
    <x v="92"/>
  </r>
  <r>
    <d v="2004-08-01T00:00:00"/>
    <s v="SO64913"/>
    <n v="484"/>
    <n v="21236"/>
    <n v="1"/>
    <n v="4"/>
    <n v="1"/>
    <x v="45"/>
    <x v="2"/>
    <n v="2.9733000000000001"/>
    <n v="7.95"/>
    <n v="7.95"/>
    <n v="1"/>
    <n v="1"/>
    <n v="4.9767000000000001"/>
    <n v="2.9733000000000001"/>
    <x v="94"/>
  </r>
  <r>
    <d v="2004-07-01T00:00:00"/>
    <s v="SO65015"/>
    <n v="487"/>
    <n v="22268"/>
    <n v="6"/>
    <n v="4"/>
    <n v="1"/>
    <x v="48"/>
    <x v="3"/>
    <n v="20.566299999999998"/>
    <n v="54.99"/>
    <n v="54.99"/>
    <n v="1"/>
    <n v="1"/>
    <n v="34.423700000000004"/>
    <n v="20.566299999999998"/>
    <x v="90"/>
  </r>
  <r>
    <d v="2004-08-01T00:00:00"/>
    <s v="SO65002"/>
    <n v="487"/>
    <n v="15396"/>
    <n v="1"/>
    <n v="4"/>
    <n v="1"/>
    <x v="45"/>
    <x v="2"/>
    <n v="20.566299999999998"/>
    <n v="54.99"/>
    <n v="54.99"/>
    <n v="1"/>
    <n v="1"/>
    <n v="34.423700000000004"/>
    <n v="20.566299999999998"/>
    <x v="90"/>
  </r>
  <r>
    <d v="2003-01-12T00:00:00"/>
    <s v="SO65024"/>
    <n v="491"/>
    <n v="15235"/>
    <n v="9"/>
    <n v="4"/>
    <n v="1"/>
    <x v="17"/>
    <x v="0"/>
    <n v="41.572299999999998"/>
    <n v="53.99"/>
    <n v="53.99"/>
    <n v="1"/>
    <n v="1"/>
    <n v="12.417700000000004"/>
    <n v="41.572299999999998"/>
    <x v="59"/>
  </r>
  <r>
    <d v="2004-03-01T00:00:00"/>
    <s v="SO65087"/>
    <n v="487"/>
    <n v="11986"/>
    <n v="9"/>
    <n v="4"/>
    <n v="1"/>
    <x v="41"/>
    <x v="0"/>
    <n v="20.566299999999998"/>
    <n v="54.99"/>
    <n v="54.99"/>
    <n v="1"/>
    <n v="1"/>
    <n v="34.423700000000004"/>
    <n v="20.566299999999998"/>
    <x v="90"/>
  </r>
  <r>
    <d v="2003-03-12T00:00:00"/>
    <s v="SO65392"/>
    <n v="487"/>
    <n v="26038"/>
    <n v="8"/>
    <n v="4"/>
    <n v="1"/>
    <x v="38"/>
    <x v="4"/>
    <n v="20.566299999999998"/>
    <n v="54.99"/>
    <n v="54.99"/>
    <n v="1"/>
    <n v="1"/>
    <n v="34.423700000000004"/>
    <n v="20.566299999999998"/>
    <x v="90"/>
  </r>
  <r>
    <d v="2003-12-11T00:00:00"/>
    <s v="SO65603"/>
    <n v="477"/>
    <n v="15897"/>
    <n v="4"/>
    <n v="4"/>
    <n v="1"/>
    <x v="27"/>
    <x v="1"/>
    <n v="1.8663000000000001"/>
    <n v="4.99"/>
    <n v="4.99"/>
    <n v="1"/>
    <n v="1"/>
    <n v="3.1237000000000004"/>
    <n v="1.8663000000000001"/>
    <x v="36"/>
  </r>
  <r>
    <d v="2004-11-02T00:00:00"/>
    <s v="SO65563"/>
    <n v="232"/>
    <n v="12022"/>
    <n v="1"/>
    <n v="4"/>
    <n v="1"/>
    <x v="57"/>
    <x v="2"/>
    <n v="31.724399999999999"/>
    <n v="48.067300000000003"/>
    <n v="48.067300000000003"/>
    <n v="1"/>
    <n v="1"/>
    <n v="16.342900000000004"/>
    <n v="31.724399999999999"/>
    <x v="62"/>
  </r>
  <r>
    <d v="2004-09-01T00:00:00"/>
    <s v="SO65632"/>
    <n v="229"/>
    <n v="13634"/>
    <n v="9"/>
    <n v="4"/>
    <n v="1"/>
    <x v="47"/>
    <x v="0"/>
    <n v="31.724399999999999"/>
    <n v="48.067300000000003"/>
    <n v="48.067300000000003"/>
    <n v="1"/>
    <n v="1"/>
    <n v="16.342900000000004"/>
    <n v="31.724399999999999"/>
    <x v="31"/>
  </r>
  <r>
    <d v="2004-07-02T00:00:00"/>
    <s v="SO65742"/>
    <n v="487"/>
    <n v="25762"/>
    <n v="8"/>
    <n v="4"/>
    <n v="1"/>
    <x v="53"/>
    <x v="4"/>
    <n v="20.566299999999998"/>
    <n v="54.99"/>
    <n v="54.99"/>
    <n v="1"/>
    <n v="1"/>
    <n v="34.423700000000004"/>
    <n v="20.566299999999998"/>
    <x v="90"/>
  </r>
  <r>
    <d v="2003-09-12T00:00:00"/>
    <s v="SO65780"/>
    <n v="491"/>
    <n v="24166"/>
    <n v="9"/>
    <n v="4"/>
    <n v="1"/>
    <x v="7"/>
    <x v="0"/>
    <n v="41.572299999999998"/>
    <n v="53.99"/>
    <n v="53.99"/>
    <n v="1"/>
    <n v="1"/>
    <n v="12.417700000000004"/>
    <n v="41.572299999999998"/>
    <x v="59"/>
  </r>
  <r>
    <d v="2003-03-12T00:00:00"/>
    <s v="SO65773"/>
    <n v="472"/>
    <n v="15851"/>
    <n v="1"/>
    <n v="4"/>
    <n v="1"/>
    <x v="38"/>
    <x v="2"/>
    <n v="23.748999999999999"/>
    <n v="63.5"/>
    <n v="63.5"/>
    <n v="1"/>
    <n v="1"/>
    <n v="39.751000000000005"/>
    <n v="23.748999999999999"/>
    <x v="68"/>
  </r>
  <r>
    <d v="2003-12-11T00:00:00"/>
    <s v="SO65851"/>
    <n v="487"/>
    <n v="12784"/>
    <n v="1"/>
    <n v="4"/>
    <n v="1"/>
    <x v="27"/>
    <x v="2"/>
    <n v="20.566299999999998"/>
    <n v="54.99"/>
    <n v="54.99"/>
    <n v="1"/>
    <n v="1"/>
    <n v="34.423700000000004"/>
    <n v="20.566299999999998"/>
    <x v="90"/>
  </r>
  <r>
    <d v="2003-08-12T00:00:00"/>
    <s v="SO66094"/>
    <n v="480"/>
    <n v="21107"/>
    <n v="8"/>
    <n v="4"/>
    <n v="1"/>
    <x v="32"/>
    <x v="4"/>
    <n v="0.85650000000000004"/>
    <n v="2.29"/>
    <n v="2.29"/>
    <n v="1"/>
    <n v="1"/>
    <n v="1.4335"/>
    <n v="0.85650000000000004"/>
    <x v="43"/>
  </r>
  <r>
    <d v="2004-06-01T00:00:00"/>
    <s v="SO66187"/>
    <n v="477"/>
    <n v="17400"/>
    <n v="6"/>
    <n v="4"/>
    <n v="1"/>
    <x v="46"/>
    <x v="3"/>
    <n v="1.8663000000000001"/>
    <n v="4.99"/>
    <n v="4.99"/>
    <n v="1"/>
    <n v="1"/>
    <n v="3.1237000000000004"/>
    <n v="1.8663000000000001"/>
    <x v="36"/>
  </r>
  <r>
    <d v="2003-02-12T00:00:00"/>
    <s v="SO66195"/>
    <n v="487"/>
    <n v="29255"/>
    <n v="4"/>
    <n v="4"/>
    <n v="1"/>
    <x v="8"/>
    <x v="1"/>
    <n v="20.566299999999998"/>
    <n v="54.99"/>
    <n v="54.99"/>
    <n v="1"/>
    <n v="1"/>
    <n v="34.423700000000004"/>
    <n v="20.566299999999998"/>
    <x v="90"/>
  </r>
  <r>
    <d v="2004-02-02T00:00:00"/>
    <s v="SO66367"/>
    <n v="487"/>
    <n v="22673"/>
    <n v="7"/>
    <n v="4"/>
    <n v="1"/>
    <x v="61"/>
    <x v="6"/>
    <n v="20.566299999999998"/>
    <n v="54.99"/>
    <n v="54.99"/>
    <n v="1"/>
    <n v="1"/>
    <n v="34.423700000000004"/>
    <n v="20.566299999999998"/>
    <x v="90"/>
  </r>
  <r>
    <d v="2004-12-02T00:00:00"/>
    <s v="SO66347"/>
    <n v="229"/>
    <n v="28381"/>
    <n v="8"/>
    <n v="4"/>
    <n v="1"/>
    <x v="54"/>
    <x v="4"/>
    <n v="31.724399999999999"/>
    <n v="48.067300000000003"/>
    <n v="48.067300000000003"/>
    <n v="1"/>
    <n v="1"/>
    <n v="16.342900000000004"/>
    <n v="31.724399999999999"/>
    <x v="31"/>
  </r>
  <r>
    <d v="2004-01-01T00:00:00"/>
    <s v="SO66364"/>
    <n v="473"/>
    <n v="21274"/>
    <n v="4"/>
    <n v="4"/>
    <n v="1"/>
    <x v="36"/>
    <x v="1"/>
    <n v="23.748999999999999"/>
    <n v="63.5"/>
    <n v="63.5"/>
    <n v="1"/>
    <n v="1"/>
    <n v="39.751000000000005"/>
    <n v="23.748999999999999"/>
    <x v="92"/>
  </r>
  <r>
    <d v="2004-02-03T00:00:00"/>
    <s v="SO66375"/>
    <n v="226"/>
    <n v="11502"/>
    <n v="6"/>
    <n v="4"/>
    <n v="1"/>
    <x v="60"/>
    <x v="3"/>
    <n v="31.724399999999999"/>
    <n v="48.067300000000003"/>
    <n v="48.067300000000003"/>
    <n v="1"/>
    <n v="1"/>
    <n v="16.342900000000004"/>
    <n v="31.724399999999999"/>
    <x v="23"/>
  </r>
  <r>
    <d v="2003-05-12T00:00:00"/>
    <s v="SO66418"/>
    <n v="471"/>
    <n v="21560"/>
    <n v="9"/>
    <n v="4"/>
    <n v="1"/>
    <x v="6"/>
    <x v="0"/>
    <n v="23.748999999999999"/>
    <n v="63.5"/>
    <n v="63.5"/>
    <n v="1"/>
    <n v="1"/>
    <n v="39.751000000000005"/>
    <n v="23.748999999999999"/>
    <x v="101"/>
  </r>
  <r>
    <d v="2004-12-02T00:00:00"/>
    <s v="SO66554"/>
    <n v="483"/>
    <n v="23160"/>
    <n v="4"/>
    <n v="4"/>
    <n v="1"/>
    <x v="54"/>
    <x v="1"/>
    <n v="44.88"/>
    <n v="120"/>
    <n v="120"/>
    <n v="1"/>
    <n v="1"/>
    <n v="75.12"/>
    <n v="44.88"/>
    <x v="65"/>
  </r>
  <r>
    <d v="2004-01-01T00:00:00"/>
    <s v="SO66556"/>
    <n v="490"/>
    <n v="18904"/>
    <n v="4"/>
    <n v="4"/>
    <n v="1"/>
    <x v="36"/>
    <x v="1"/>
    <n v="41.572299999999998"/>
    <n v="53.99"/>
    <n v="53.99"/>
    <n v="1"/>
    <n v="1"/>
    <n v="12.417700000000004"/>
    <n v="41.572299999999998"/>
    <x v="79"/>
  </r>
  <r>
    <d v="2003-11-12T00:00:00"/>
    <s v="SO66566"/>
    <n v="488"/>
    <n v="12680"/>
    <n v="9"/>
    <n v="4"/>
    <n v="1"/>
    <x v="34"/>
    <x v="0"/>
    <n v="41.572299999999998"/>
    <n v="53.99"/>
    <n v="53.99"/>
    <n v="1"/>
    <n v="1"/>
    <n v="12.417700000000004"/>
    <n v="41.572299999999998"/>
    <x v="8"/>
  </r>
  <r>
    <d v="2004-04-02T00:00:00"/>
    <s v="SO66571"/>
    <n v="490"/>
    <n v="21881"/>
    <n v="9"/>
    <n v="4"/>
    <n v="1"/>
    <x v="56"/>
    <x v="0"/>
    <n v="41.572299999999998"/>
    <n v="53.99"/>
    <n v="53.99"/>
    <n v="1"/>
    <n v="1"/>
    <n v="12.417700000000004"/>
    <n v="41.572299999999998"/>
    <x v="79"/>
  </r>
  <r>
    <d v="2004-05-03T00:00:00"/>
    <s v="SO66761"/>
    <n v="488"/>
    <n v="24036"/>
    <n v="8"/>
    <n v="4"/>
    <n v="1"/>
    <x v="62"/>
    <x v="4"/>
    <n v="41.572299999999998"/>
    <n v="53.99"/>
    <n v="53.99"/>
    <n v="1"/>
    <n v="1"/>
    <n v="12.417700000000004"/>
    <n v="41.572299999999998"/>
    <x v="8"/>
  </r>
  <r>
    <d v="2004-02-02T00:00:00"/>
    <s v="SO66760"/>
    <n v="235"/>
    <n v="24193"/>
    <n v="10"/>
    <n v="4"/>
    <n v="1"/>
    <x v="61"/>
    <x v="5"/>
    <n v="31.724399999999999"/>
    <n v="48.067300000000003"/>
    <n v="48.067300000000003"/>
    <n v="1"/>
    <n v="1"/>
    <n v="16.342900000000004"/>
    <n v="31.724399999999999"/>
    <x v="4"/>
  </r>
  <r>
    <d v="2004-04-01T00:00:00"/>
    <s v="SO66879"/>
    <n v="483"/>
    <n v="23169"/>
    <n v="1"/>
    <n v="4"/>
    <n v="1"/>
    <x v="33"/>
    <x v="2"/>
    <n v="44.88"/>
    <n v="120"/>
    <n v="120"/>
    <n v="1"/>
    <n v="1"/>
    <n v="75.12"/>
    <n v="44.88"/>
    <x v="65"/>
  </r>
  <r>
    <d v="2004-03-03T00:00:00"/>
    <s v="SO66860"/>
    <n v="484"/>
    <n v="12939"/>
    <n v="6"/>
    <n v="4"/>
    <n v="1"/>
    <x v="64"/>
    <x v="3"/>
    <n v="2.9733000000000001"/>
    <n v="7.95"/>
    <n v="7.95"/>
    <n v="1"/>
    <n v="1"/>
    <n v="4.9767000000000001"/>
    <n v="2.9733000000000001"/>
    <x v="94"/>
  </r>
  <r>
    <d v="2003-03-12T00:00:00"/>
    <s v="SO66874"/>
    <n v="223"/>
    <n v="29239"/>
    <n v="4"/>
    <n v="4"/>
    <n v="1"/>
    <x v="38"/>
    <x v="1"/>
    <n v="5.7051999999999996"/>
    <n v="8.6441999999999997"/>
    <n v="8.6441999999999997"/>
    <n v="1"/>
    <n v="1"/>
    <n v="2.9390000000000001"/>
    <n v="5.7051999999999996"/>
    <x v="34"/>
  </r>
  <r>
    <d v="2004-07-01T00:00:00"/>
    <s v="SO66927"/>
    <n v="487"/>
    <n v="24168"/>
    <n v="9"/>
    <n v="4"/>
    <n v="1"/>
    <x v="48"/>
    <x v="0"/>
    <n v="20.566299999999998"/>
    <n v="54.99"/>
    <n v="54.99"/>
    <n v="1"/>
    <n v="1"/>
    <n v="34.423700000000004"/>
    <n v="20.566299999999998"/>
    <x v="90"/>
  </r>
  <r>
    <d v="2004-07-03T00:00:00"/>
    <s v="SO66909"/>
    <n v="487"/>
    <n v="15174"/>
    <n v="4"/>
    <n v="4"/>
    <n v="1"/>
    <x v="69"/>
    <x v="1"/>
    <n v="20.566299999999998"/>
    <n v="54.99"/>
    <n v="54.99"/>
    <n v="1"/>
    <n v="1"/>
    <n v="34.423700000000004"/>
    <n v="20.566299999999998"/>
    <x v="90"/>
  </r>
  <r>
    <d v="2004-10-01T00:00:00"/>
    <s v="SO67007"/>
    <n v="477"/>
    <n v="23159"/>
    <n v="4"/>
    <n v="4"/>
    <n v="1"/>
    <x v="40"/>
    <x v="1"/>
    <n v="1.8663000000000001"/>
    <n v="4.99"/>
    <n v="4.99"/>
    <n v="1"/>
    <n v="1"/>
    <n v="3.1237000000000004"/>
    <n v="1.8663000000000001"/>
    <x v="36"/>
  </r>
  <r>
    <d v="2004-04-01T00:00:00"/>
    <s v="SO66956"/>
    <n v="489"/>
    <n v="15456"/>
    <n v="8"/>
    <n v="4"/>
    <n v="1"/>
    <x v="33"/>
    <x v="4"/>
    <n v="41.572299999999998"/>
    <n v="53.99"/>
    <n v="53.99"/>
    <n v="1"/>
    <n v="1"/>
    <n v="12.417700000000004"/>
    <n v="41.572299999999998"/>
    <x v="58"/>
  </r>
  <r>
    <d v="2003-08-12T00:00:00"/>
    <s v="SO67006"/>
    <n v="480"/>
    <n v="23789"/>
    <n v="4"/>
    <n v="4"/>
    <n v="1"/>
    <x v="32"/>
    <x v="1"/>
    <n v="0.85650000000000004"/>
    <n v="2.29"/>
    <n v="2.29"/>
    <n v="1"/>
    <n v="1"/>
    <n v="1.4335"/>
    <n v="0.85650000000000004"/>
    <x v="43"/>
  </r>
  <r>
    <d v="2004-09-02T00:00:00"/>
    <s v="SO67014"/>
    <n v="487"/>
    <n v="16823"/>
    <n v="10"/>
    <n v="4"/>
    <n v="1"/>
    <x v="55"/>
    <x v="5"/>
    <n v="20.566299999999998"/>
    <n v="54.99"/>
    <n v="54.99"/>
    <n v="1"/>
    <n v="1"/>
    <n v="34.423700000000004"/>
    <n v="20.566299999999998"/>
    <x v="90"/>
  </r>
  <r>
    <d v="2004-11-01T00:00:00"/>
    <s v="SO67069"/>
    <n v="226"/>
    <n v="17613"/>
    <n v="6"/>
    <n v="4"/>
    <n v="1"/>
    <x v="44"/>
    <x v="3"/>
    <n v="31.724399999999999"/>
    <n v="48.067300000000003"/>
    <n v="48.067300000000003"/>
    <n v="1"/>
    <n v="1"/>
    <n v="16.342900000000004"/>
    <n v="31.724399999999999"/>
    <x v="23"/>
  </r>
  <r>
    <d v="2004-01-03T00:00:00"/>
    <s v="SO67064"/>
    <n v="235"/>
    <n v="22230"/>
    <n v="6"/>
    <n v="4"/>
    <n v="1"/>
    <x v="65"/>
    <x v="3"/>
    <n v="31.724399999999999"/>
    <n v="48.067300000000003"/>
    <n v="48.067300000000003"/>
    <n v="1"/>
    <n v="1"/>
    <n v="16.342900000000004"/>
    <n v="31.724399999999999"/>
    <x v="4"/>
  </r>
  <r>
    <d v="2004-02-03T00:00:00"/>
    <s v="SO67037"/>
    <n v="226"/>
    <n v="22134"/>
    <n v="4"/>
    <n v="4"/>
    <n v="1"/>
    <x v="60"/>
    <x v="1"/>
    <n v="31.724399999999999"/>
    <n v="48.067300000000003"/>
    <n v="48.067300000000003"/>
    <n v="1"/>
    <n v="1"/>
    <n v="16.342900000000004"/>
    <n v="31.724399999999999"/>
    <x v="23"/>
  </r>
  <r>
    <d v="2003-07-12T00:00:00"/>
    <s v="SO67198"/>
    <n v="232"/>
    <n v="18085"/>
    <n v="4"/>
    <n v="4"/>
    <n v="1"/>
    <x v="9"/>
    <x v="1"/>
    <n v="31.724399999999999"/>
    <n v="48.067300000000003"/>
    <n v="48.067300000000003"/>
    <n v="1"/>
    <n v="1"/>
    <n v="16.342900000000004"/>
    <n v="31.724399999999999"/>
    <x v="62"/>
  </r>
  <r>
    <d v="2003-10-12T00:00:00"/>
    <s v="SO67182"/>
    <n v="232"/>
    <n v="12789"/>
    <n v="4"/>
    <n v="4"/>
    <n v="1"/>
    <x v="14"/>
    <x v="1"/>
    <n v="31.724399999999999"/>
    <n v="48.067300000000003"/>
    <n v="48.067300000000003"/>
    <n v="1"/>
    <n v="1"/>
    <n v="16.342900000000004"/>
    <n v="31.724399999999999"/>
    <x v="62"/>
  </r>
  <r>
    <d v="2004-12-01T00:00:00"/>
    <s v="SO67205"/>
    <n v="491"/>
    <n v="15209"/>
    <n v="9"/>
    <n v="4"/>
    <n v="1"/>
    <x v="42"/>
    <x v="0"/>
    <n v="41.572299999999998"/>
    <n v="53.99"/>
    <n v="53.99"/>
    <n v="1"/>
    <n v="1"/>
    <n v="12.417700000000004"/>
    <n v="41.572299999999998"/>
    <x v="59"/>
  </r>
  <r>
    <d v="2004-02-03T00:00:00"/>
    <s v="SO67353"/>
    <n v="235"/>
    <n v="17317"/>
    <n v="9"/>
    <n v="4"/>
    <n v="1"/>
    <x v="60"/>
    <x v="0"/>
    <n v="31.724399999999999"/>
    <n v="48.067300000000003"/>
    <n v="48.067300000000003"/>
    <n v="1"/>
    <n v="1"/>
    <n v="16.342900000000004"/>
    <n v="31.724399999999999"/>
    <x v="4"/>
  </r>
  <r>
    <d v="2004-12-01T00:00:00"/>
    <s v="SO67479"/>
    <n v="473"/>
    <n v="29462"/>
    <n v="9"/>
    <n v="4"/>
    <n v="1"/>
    <x v="42"/>
    <x v="0"/>
    <n v="23.748999999999999"/>
    <n v="63.5"/>
    <n v="63.5"/>
    <n v="1"/>
    <n v="1"/>
    <n v="39.751000000000005"/>
    <n v="23.748999999999999"/>
    <x v="92"/>
  </r>
  <r>
    <d v="2004-04-02T00:00:00"/>
    <s v="SO67456"/>
    <n v="487"/>
    <n v="13064"/>
    <n v="1"/>
    <n v="4"/>
    <n v="1"/>
    <x v="56"/>
    <x v="2"/>
    <n v="20.566299999999998"/>
    <n v="54.99"/>
    <n v="54.99"/>
    <n v="1"/>
    <n v="1"/>
    <n v="34.423700000000004"/>
    <n v="20.566299999999998"/>
    <x v="90"/>
  </r>
  <r>
    <d v="2004-11-02T00:00:00"/>
    <s v="SO67469"/>
    <n v="472"/>
    <n v="23582"/>
    <n v="4"/>
    <n v="4"/>
    <n v="1"/>
    <x v="57"/>
    <x v="1"/>
    <n v="23.748999999999999"/>
    <n v="63.5"/>
    <n v="63.5"/>
    <n v="1"/>
    <n v="1"/>
    <n v="39.751000000000005"/>
    <n v="23.748999999999999"/>
    <x v="68"/>
  </r>
  <r>
    <d v="2004-08-03T00:00:00"/>
    <s v="SO67557"/>
    <n v="480"/>
    <n v="21878"/>
    <n v="9"/>
    <n v="4"/>
    <n v="1"/>
    <x v="63"/>
    <x v="0"/>
    <n v="0.85650000000000004"/>
    <n v="2.29"/>
    <n v="2.29"/>
    <n v="1"/>
    <n v="1"/>
    <n v="1.4335"/>
    <n v="0.85650000000000004"/>
    <x v="43"/>
  </r>
  <r>
    <d v="2004-01-02T00:00:00"/>
    <s v="SO67546"/>
    <n v="471"/>
    <n v="16112"/>
    <n v="4"/>
    <n v="4"/>
    <n v="1"/>
    <x v="58"/>
    <x v="1"/>
    <n v="23.748999999999999"/>
    <n v="63.5"/>
    <n v="63.5"/>
    <n v="1"/>
    <n v="1"/>
    <n v="39.751000000000005"/>
    <n v="23.748999999999999"/>
    <x v="101"/>
  </r>
  <r>
    <d v="2004-01-01T00:00:00"/>
    <s v="SO67540"/>
    <n v="226"/>
    <n v="17385"/>
    <n v="6"/>
    <n v="4"/>
    <n v="1"/>
    <x v="36"/>
    <x v="3"/>
    <n v="31.724399999999999"/>
    <n v="48.067300000000003"/>
    <n v="48.067300000000003"/>
    <n v="1"/>
    <n v="1"/>
    <n v="16.342900000000004"/>
    <n v="31.724399999999999"/>
    <x v="23"/>
  </r>
  <r>
    <d v="2003-07-12T00:00:00"/>
    <s v="SO67532"/>
    <n v="487"/>
    <n v="29370"/>
    <n v="8"/>
    <n v="4"/>
    <n v="1"/>
    <x v="9"/>
    <x v="4"/>
    <n v="20.566299999999998"/>
    <n v="54.99"/>
    <n v="54.99"/>
    <n v="1"/>
    <n v="1"/>
    <n v="34.423700000000004"/>
    <n v="20.566299999999998"/>
    <x v="90"/>
  </r>
  <r>
    <d v="2004-12-01T00:00:00"/>
    <s v="SO67623"/>
    <n v="490"/>
    <n v="24700"/>
    <n v="7"/>
    <n v="4"/>
    <n v="1"/>
    <x v="42"/>
    <x v="6"/>
    <n v="41.572299999999998"/>
    <n v="53.99"/>
    <n v="53.99"/>
    <n v="1"/>
    <n v="1"/>
    <n v="12.417700000000004"/>
    <n v="41.572299999999998"/>
    <x v="79"/>
  </r>
  <r>
    <d v="2004-05-03T00:00:00"/>
    <s v="SO67878"/>
    <n v="229"/>
    <n v="13294"/>
    <n v="1"/>
    <n v="4"/>
    <n v="1"/>
    <x v="62"/>
    <x v="2"/>
    <n v="31.724399999999999"/>
    <n v="48.067300000000003"/>
    <n v="48.067300000000003"/>
    <n v="1"/>
    <n v="1"/>
    <n v="16.342900000000004"/>
    <n v="31.724399999999999"/>
    <x v="31"/>
  </r>
  <r>
    <d v="2004-10-03T00:00:00"/>
    <s v="SO67950"/>
    <n v="480"/>
    <n v="26692"/>
    <n v="6"/>
    <n v="4"/>
    <n v="1"/>
    <x v="71"/>
    <x v="3"/>
    <n v="0.85650000000000004"/>
    <n v="2.29"/>
    <n v="2.29"/>
    <n v="1"/>
    <n v="1"/>
    <n v="1.4335"/>
    <n v="0.85650000000000004"/>
    <x v="43"/>
  </r>
  <r>
    <d v="2004-04-02T00:00:00"/>
    <s v="SO67977"/>
    <n v="488"/>
    <n v="22664"/>
    <n v="7"/>
    <n v="4"/>
    <n v="1"/>
    <x v="56"/>
    <x v="6"/>
    <n v="41.572299999999998"/>
    <n v="53.99"/>
    <n v="53.99"/>
    <n v="1"/>
    <n v="1"/>
    <n v="12.417700000000004"/>
    <n v="41.572299999999998"/>
    <x v="8"/>
  </r>
  <r>
    <d v="2004-08-02T00:00:00"/>
    <s v="SO68066"/>
    <n v="489"/>
    <n v="26746"/>
    <n v="9"/>
    <n v="4"/>
    <n v="1"/>
    <x v="50"/>
    <x v="0"/>
    <n v="41.572299999999998"/>
    <n v="53.99"/>
    <n v="53.99"/>
    <n v="1"/>
    <n v="1"/>
    <n v="12.417700000000004"/>
    <n v="41.572299999999998"/>
    <x v="58"/>
  </r>
  <r>
    <d v="2004-07-02T00:00:00"/>
    <s v="SO68063"/>
    <n v="485"/>
    <n v="16653"/>
    <n v="1"/>
    <n v="4"/>
    <n v="1"/>
    <x v="53"/>
    <x v="2"/>
    <n v="8.2204999999999995"/>
    <n v="21.98"/>
    <n v="21.98"/>
    <n v="1"/>
    <n v="1"/>
    <n v="13.759500000000001"/>
    <n v="8.2204999999999995"/>
    <x v="16"/>
  </r>
  <r>
    <d v="2004-12-01T00:00:00"/>
    <s v="SO68264"/>
    <n v="462"/>
    <n v="28366"/>
    <n v="10"/>
    <n v="4"/>
    <n v="1"/>
    <x v="42"/>
    <x v="5"/>
    <n v="9.7135999999999996"/>
    <n v="23.548100000000002"/>
    <n v="23.548100000000002"/>
    <n v="1"/>
    <n v="1"/>
    <n v="13.834500000000002"/>
    <n v="9.7135999999999996"/>
    <x v="96"/>
  </r>
  <r>
    <d v="2004-05-03T00:00:00"/>
    <s v="SO68280"/>
    <n v="488"/>
    <n v="19028"/>
    <n v="7"/>
    <n v="4"/>
    <n v="1"/>
    <x v="62"/>
    <x v="6"/>
    <n v="41.572299999999998"/>
    <n v="53.99"/>
    <n v="53.99"/>
    <n v="1"/>
    <n v="1"/>
    <n v="12.417700000000004"/>
    <n v="41.572299999999998"/>
    <x v="8"/>
  </r>
  <r>
    <d v="2004-06-02T00:00:00"/>
    <s v="SO68294"/>
    <n v="235"/>
    <n v="23062"/>
    <n v="1"/>
    <n v="4"/>
    <n v="1"/>
    <x v="52"/>
    <x v="2"/>
    <n v="31.724399999999999"/>
    <n v="48.067300000000003"/>
    <n v="48.067300000000003"/>
    <n v="1"/>
    <n v="1"/>
    <n v="16.342900000000004"/>
    <n v="31.724399999999999"/>
    <x v="4"/>
  </r>
  <r>
    <d v="2004-08-03T00:00:00"/>
    <s v="SO68389"/>
    <n v="488"/>
    <n v="29279"/>
    <n v="4"/>
    <n v="4"/>
    <n v="1"/>
    <x v="63"/>
    <x v="1"/>
    <n v="41.572299999999998"/>
    <n v="53.99"/>
    <n v="53.99"/>
    <n v="1"/>
    <n v="1"/>
    <n v="12.417700000000004"/>
    <n v="41.572299999999998"/>
    <x v="8"/>
  </r>
  <r>
    <d v="2004-09-03T00:00:00"/>
    <s v="SO68366"/>
    <n v="477"/>
    <n v="21732"/>
    <n v="6"/>
    <n v="4"/>
    <n v="1"/>
    <x v="70"/>
    <x v="3"/>
    <n v="1.8663000000000001"/>
    <n v="4.99"/>
    <n v="4.99"/>
    <n v="1"/>
    <n v="1"/>
    <n v="3.1237000000000004"/>
    <n v="1.8663000000000001"/>
    <x v="36"/>
  </r>
  <r>
    <d v="2004-12-01T00:00:00"/>
    <s v="SO68374"/>
    <n v="491"/>
    <n v="11177"/>
    <n v="4"/>
    <n v="4"/>
    <n v="1"/>
    <x v="42"/>
    <x v="1"/>
    <n v="41.572299999999998"/>
    <n v="53.99"/>
    <n v="53.99"/>
    <n v="1"/>
    <n v="1"/>
    <n v="12.417700000000004"/>
    <n v="41.572299999999998"/>
    <x v="59"/>
  </r>
  <r>
    <d v="2004-04-01T00:00:00"/>
    <s v="SO68397"/>
    <n v="487"/>
    <n v="14235"/>
    <n v="9"/>
    <n v="4"/>
    <n v="1"/>
    <x v="33"/>
    <x v="0"/>
    <n v="20.566299999999998"/>
    <n v="54.99"/>
    <n v="54.99"/>
    <n v="1"/>
    <n v="1"/>
    <n v="34.423700000000004"/>
    <n v="20.566299999999998"/>
    <x v="90"/>
  </r>
  <r>
    <d v="2004-08-02T00:00:00"/>
    <s v="SO68503"/>
    <n v="483"/>
    <n v="24021"/>
    <n v="7"/>
    <n v="4"/>
    <n v="1"/>
    <x v="50"/>
    <x v="6"/>
    <n v="44.88"/>
    <n v="120"/>
    <n v="120"/>
    <n v="1"/>
    <n v="1"/>
    <n v="75.12"/>
    <n v="44.88"/>
    <x v="65"/>
  </r>
  <r>
    <d v="2004-08-02T00:00:00"/>
    <s v="SO68488"/>
    <n v="226"/>
    <n v="22738"/>
    <n v="4"/>
    <n v="4"/>
    <n v="1"/>
    <x v="50"/>
    <x v="1"/>
    <n v="31.724399999999999"/>
    <n v="48.067300000000003"/>
    <n v="48.067300000000003"/>
    <n v="1"/>
    <n v="1"/>
    <n v="16.342900000000004"/>
    <n v="31.724399999999999"/>
    <x v="23"/>
  </r>
  <r>
    <d v="2004-08-03T00:00:00"/>
    <s v="SO68591"/>
    <n v="472"/>
    <n v="13184"/>
    <n v="1"/>
    <n v="4"/>
    <n v="1"/>
    <x v="63"/>
    <x v="2"/>
    <n v="23.748999999999999"/>
    <n v="63.5"/>
    <n v="63.5"/>
    <n v="1"/>
    <n v="1"/>
    <n v="39.751000000000005"/>
    <n v="23.748999999999999"/>
    <x v="68"/>
  </r>
  <r>
    <d v="2004-03-04T00:00:00"/>
    <s v="SO68681"/>
    <n v="491"/>
    <n v="13012"/>
    <n v="9"/>
    <n v="4"/>
    <n v="1"/>
    <x v="74"/>
    <x v="0"/>
    <n v="41.572299999999998"/>
    <n v="53.99"/>
    <n v="53.99"/>
    <n v="1"/>
    <n v="1"/>
    <n v="12.417700000000004"/>
    <n v="41.572299999999998"/>
    <x v="59"/>
  </r>
  <r>
    <d v="2004-09-03T00:00:00"/>
    <s v="SO68716"/>
    <n v="484"/>
    <n v="18392"/>
    <n v="6"/>
    <n v="4"/>
    <n v="1"/>
    <x v="70"/>
    <x v="3"/>
    <n v="2.9733000000000001"/>
    <n v="7.95"/>
    <n v="7.95"/>
    <n v="1"/>
    <n v="1"/>
    <n v="4.9767000000000001"/>
    <n v="2.9733000000000001"/>
    <x v="94"/>
  </r>
  <r>
    <d v="2004-04-04T00:00:00"/>
    <s v="SO68858"/>
    <n v="484"/>
    <n v="16118"/>
    <n v="4"/>
    <n v="4"/>
    <n v="1"/>
    <x v="83"/>
    <x v="1"/>
    <n v="2.9733000000000001"/>
    <n v="7.95"/>
    <n v="7.95"/>
    <n v="1"/>
    <n v="1"/>
    <n v="4.9767000000000001"/>
    <n v="2.9733000000000001"/>
    <x v="94"/>
  </r>
  <r>
    <d v="2004-01-03T00:00:00"/>
    <s v="SO68862"/>
    <n v="471"/>
    <n v="15152"/>
    <n v="9"/>
    <n v="4"/>
    <n v="1"/>
    <x v="65"/>
    <x v="0"/>
    <n v="23.748999999999999"/>
    <n v="63.5"/>
    <n v="63.5"/>
    <n v="1"/>
    <n v="1"/>
    <n v="39.751000000000005"/>
    <n v="23.748999999999999"/>
    <x v="101"/>
  </r>
  <r>
    <d v="2004-05-01T00:00:00"/>
    <s v="SO68949"/>
    <n v="480"/>
    <n v="11428"/>
    <n v="8"/>
    <n v="4"/>
    <n v="1"/>
    <x v="35"/>
    <x v="4"/>
    <n v="0.85650000000000004"/>
    <n v="2.29"/>
    <n v="2.29"/>
    <n v="1"/>
    <n v="1"/>
    <n v="1.4335"/>
    <n v="0.85650000000000004"/>
    <x v="43"/>
  </r>
  <r>
    <d v="2004-10-03T00:00:00"/>
    <s v="SO69017"/>
    <n v="487"/>
    <n v="21476"/>
    <n v="4"/>
    <n v="4"/>
    <n v="1"/>
    <x v="71"/>
    <x v="1"/>
    <n v="20.566299999999998"/>
    <n v="54.99"/>
    <n v="54.99"/>
    <n v="1"/>
    <n v="1"/>
    <n v="34.423700000000004"/>
    <n v="20.566299999999998"/>
    <x v="90"/>
  </r>
  <r>
    <d v="2004-08-03T00:00:00"/>
    <s v="SO68966"/>
    <n v="232"/>
    <n v="18177"/>
    <n v="10"/>
    <n v="4"/>
    <n v="1"/>
    <x v="63"/>
    <x v="5"/>
    <n v="31.724399999999999"/>
    <n v="48.067300000000003"/>
    <n v="48.067300000000003"/>
    <n v="1"/>
    <n v="1"/>
    <n v="16.342900000000004"/>
    <n v="31.724399999999999"/>
    <x v="62"/>
  </r>
  <r>
    <d v="2004-03-04T00:00:00"/>
    <s v="SO69146"/>
    <n v="473"/>
    <n v="27455"/>
    <n v="1"/>
    <n v="4"/>
    <n v="1"/>
    <x v="74"/>
    <x v="2"/>
    <n v="23.748999999999999"/>
    <n v="63.5"/>
    <n v="63.5"/>
    <n v="1"/>
    <n v="1"/>
    <n v="39.751000000000005"/>
    <n v="23.748999999999999"/>
    <x v="92"/>
  </r>
  <r>
    <d v="2004-12-02T00:00:00"/>
    <s v="SO69145"/>
    <n v="491"/>
    <n v="24799"/>
    <n v="4"/>
    <n v="4"/>
    <n v="1"/>
    <x v="54"/>
    <x v="1"/>
    <n v="41.572299999999998"/>
    <n v="53.99"/>
    <n v="53.99"/>
    <n v="1"/>
    <n v="1"/>
    <n v="12.417700000000004"/>
    <n v="41.572299999999998"/>
    <x v="59"/>
  </r>
  <r>
    <d v="2004-05-02T00:00:00"/>
    <s v="SO69098"/>
    <n v="226"/>
    <n v="19033"/>
    <n v="7"/>
    <n v="4"/>
    <n v="1"/>
    <x v="51"/>
    <x v="6"/>
    <n v="31.724399999999999"/>
    <n v="48.067300000000003"/>
    <n v="48.067300000000003"/>
    <n v="1"/>
    <n v="1"/>
    <n v="16.342900000000004"/>
    <n v="31.724399999999999"/>
    <x v="23"/>
  </r>
  <r>
    <d v="2004-10-02T00:00:00"/>
    <s v="SO69232"/>
    <n v="491"/>
    <n v="23807"/>
    <n v="4"/>
    <n v="4"/>
    <n v="1"/>
    <x v="59"/>
    <x v="1"/>
    <n v="41.572299999999998"/>
    <n v="53.99"/>
    <n v="53.99"/>
    <n v="1"/>
    <n v="1"/>
    <n v="12.417700000000004"/>
    <n v="41.572299999999998"/>
    <x v="59"/>
  </r>
  <r>
    <d v="2004-03-04T00:00:00"/>
    <s v="SO69205"/>
    <n v="486"/>
    <n v="13664"/>
    <n v="10"/>
    <n v="4"/>
    <n v="1"/>
    <x v="74"/>
    <x v="5"/>
    <n v="59.466000000000001"/>
    <n v="159"/>
    <n v="159"/>
    <n v="1"/>
    <n v="1"/>
    <n v="99.533999999999992"/>
    <n v="59.466000000000001"/>
    <x v="69"/>
  </r>
  <r>
    <d v="2004-07-03T00:00:00"/>
    <s v="SO69166"/>
    <n v="482"/>
    <n v="17325"/>
    <n v="9"/>
    <n v="4"/>
    <n v="1"/>
    <x v="69"/>
    <x v="0"/>
    <n v="3.3622999999999998"/>
    <n v="8.99"/>
    <n v="8.99"/>
    <n v="1"/>
    <n v="1"/>
    <n v="5.6277000000000008"/>
    <n v="3.3622999999999998"/>
    <x v="98"/>
  </r>
  <r>
    <d v="2004-08-02T00:00:00"/>
    <s v="SO69282"/>
    <n v="226"/>
    <n v="22813"/>
    <n v="10"/>
    <n v="4"/>
    <n v="1"/>
    <x v="50"/>
    <x v="5"/>
    <n v="31.724399999999999"/>
    <n v="48.067300000000003"/>
    <n v="48.067300000000003"/>
    <n v="1"/>
    <n v="1"/>
    <n v="16.342900000000004"/>
    <n v="31.724399999999999"/>
    <x v="23"/>
  </r>
  <r>
    <d v="2004-12-02T00:00:00"/>
    <s v="SO69306"/>
    <n v="482"/>
    <n v="23899"/>
    <n v="7"/>
    <n v="4"/>
    <n v="1"/>
    <x v="54"/>
    <x v="6"/>
    <n v="3.3622999999999998"/>
    <n v="8.99"/>
    <n v="8.99"/>
    <n v="1"/>
    <n v="1"/>
    <n v="5.6277000000000008"/>
    <n v="3.3622999999999998"/>
    <x v="98"/>
  </r>
  <r>
    <d v="2004-06-02T00:00:00"/>
    <s v="SO69262"/>
    <n v="226"/>
    <n v="11176"/>
    <n v="6"/>
    <n v="4"/>
    <n v="1"/>
    <x v="52"/>
    <x v="3"/>
    <n v="31.724399999999999"/>
    <n v="48.067300000000003"/>
    <n v="48.067300000000003"/>
    <n v="1"/>
    <n v="1"/>
    <n v="16.342900000000004"/>
    <n v="31.724399999999999"/>
    <x v="23"/>
  </r>
  <r>
    <d v="2004-04-01T00:00:00"/>
    <s v="SO69307"/>
    <n v="489"/>
    <n v="28372"/>
    <n v="10"/>
    <n v="4"/>
    <n v="1"/>
    <x v="33"/>
    <x v="5"/>
    <n v="41.572299999999998"/>
    <n v="53.99"/>
    <n v="53.99"/>
    <n v="1"/>
    <n v="1"/>
    <n v="12.417700000000004"/>
    <n v="41.572299999999998"/>
    <x v="58"/>
  </r>
  <r>
    <d v="2004-09-02T00:00:00"/>
    <s v="SO69334"/>
    <n v="473"/>
    <n v="20392"/>
    <n v="4"/>
    <n v="4"/>
    <n v="1"/>
    <x v="55"/>
    <x v="1"/>
    <n v="23.748999999999999"/>
    <n v="63.5"/>
    <n v="63.5"/>
    <n v="1"/>
    <n v="1"/>
    <n v="39.751000000000005"/>
    <n v="23.748999999999999"/>
    <x v="92"/>
  </r>
  <r>
    <d v="2004-10-01T00:00:00"/>
    <s v="SO69594"/>
    <n v="486"/>
    <n v="26043"/>
    <n v="1"/>
    <n v="4"/>
    <n v="1"/>
    <x v="40"/>
    <x v="2"/>
    <n v="59.466000000000001"/>
    <n v="159"/>
    <n v="159"/>
    <n v="1"/>
    <n v="1"/>
    <n v="99.533999999999992"/>
    <n v="59.466000000000001"/>
    <x v="69"/>
  </r>
  <r>
    <d v="2004-05-04T00:00:00"/>
    <s v="SO69853"/>
    <n v="232"/>
    <n v="28063"/>
    <n v="4"/>
    <n v="4"/>
    <n v="1"/>
    <x v="77"/>
    <x v="1"/>
    <n v="31.724399999999999"/>
    <n v="48.067300000000003"/>
    <n v="48.067300000000003"/>
    <n v="1"/>
    <n v="1"/>
    <n v="16.342900000000004"/>
    <n v="31.724399999999999"/>
    <x v="62"/>
  </r>
  <r>
    <d v="2004-06-03T00:00:00"/>
    <s v="SO69799"/>
    <n v="477"/>
    <n v="24092"/>
    <n v="8"/>
    <n v="4"/>
    <n v="1"/>
    <x v="68"/>
    <x v="4"/>
    <n v="1.8663000000000001"/>
    <n v="4.99"/>
    <n v="4.99"/>
    <n v="1"/>
    <n v="1"/>
    <n v="3.1237000000000004"/>
    <n v="1.8663000000000001"/>
    <x v="36"/>
  </r>
  <r>
    <d v="2004-03-02T00:00:00"/>
    <s v="SO69933"/>
    <n v="486"/>
    <n v="23847"/>
    <n v="1"/>
    <n v="4"/>
    <n v="1"/>
    <x v="49"/>
    <x v="2"/>
    <n v="59.466000000000001"/>
    <n v="159"/>
    <n v="159"/>
    <n v="1"/>
    <n v="1"/>
    <n v="99.533999999999992"/>
    <n v="59.466000000000001"/>
    <x v="69"/>
  </r>
  <r>
    <d v="2004-01-02T00:00:00"/>
    <s v="SO69925"/>
    <n v="487"/>
    <n v="25938"/>
    <n v="9"/>
    <n v="4"/>
    <n v="1"/>
    <x v="58"/>
    <x v="0"/>
    <n v="20.566299999999998"/>
    <n v="54.99"/>
    <n v="54.99"/>
    <n v="1"/>
    <n v="1"/>
    <n v="34.423700000000004"/>
    <n v="20.566299999999998"/>
    <x v="90"/>
  </r>
  <r>
    <d v="2004-03-04T00:00:00"/>
    <s v="SO69928"/>
    <n v="466"/>
    <n v="26094"/>
    <n v="4"/>
    <n v="4"/>
    <n v="1"/>
    <x v="74"/>
    <x v="1"/>
    <n v="9.7135999999999996"/>
    <n v="23.548100000000002"/>
    <n v="23.548100000000002"/>
    <n v="1"/>
    <n v="1"/>
    <n v="13.834500000000002"/>
    <n v="9.7135999999999996"/>
    <x v="99"/>
  </r>
  <r>
    <d v="2004-12-04T00:00:00"/>
    <s v="SO69964"/>
    <n v="226"/>
    <n v="21499"/>
    <n v="4"/>
    <n v="4"/>
    <n v="1"/>
    <x v="79"/>
    <x v="1"/>
    <n v="31.724399999999999"/>
    <n v="48.067300000000003"/>
    <n v="48.067300000000003"/>
    <n v="1"/>
    <n v="1"/>
    <n v="16.342900000000004"/>
    <n v="31.724399999999999"/>
    <x v="23"/>
  </r>
  <r>
    <d v="2004-01-04T00:00:00"/>
    <s v="SO69978"/>
    <n v="232"/>
    <n v="11931"/>
    <n v="4"/>
    <n v="4"/>
    <n v="1"/>
    <x v="73"/>
    <x v="1"/>
    <n v="31.724399999999999"/>
    <n v="48.067300000000003"/>
    <n v="48.067300000000003"/>
    <n v="1"/>
    <n v="1"/>
    <n v="16.342900000000004"/>
    <n v="31.724399999999999"/>
    <x v="62"/>
  </r>
  <r>
    <d v="2004-09-01T00:00:00"/>
    <s v="SO69985"/>
    <n v="488"/>
    <n v="13233"/>
    <n v="1"/>
    <n v="4"/>
    <n v="1"/>
    <x v="47"/>
    <x v="2"/>
    <n v="41.572299999999998"/>
    <n v="53.99"/>
    <n v="53.99"/>
    <n v="1"/>
    <n v="1"/>
    <n v="12.417700000000004"/>
    <n v="41.572299999999998"/>
    <x v="8"/>
  </r>
  <r>
    <d v="2004-11-02T00:00:00"/>
    <s v="SO70139"/>
    <n v="226"/>
    <n v="13057"/>
    <n v="4"/>
    <n v="4"/>
    <n v="1"/>
    <x v="57"/>
    <x v="1"/>
    <n v="31.724399999999999"/>
    <n v="48.067300000000003"/>
    <n v="48.067300000000003"/>
    <n v="1"/>
    <n v="1"/>
    <n v="16.342900000000004"/>
    <n v="31.724399999999999"/>
    <x v="23"/>
  </r>
  <r>
    <d v="2004-07-02T00:00:00"/>
    <s v="SO70180"/>
    <n v="223"/>
    <n v="22979"/>
    <n v="4"/>
    <n v="4"/>
    <n v="1"/>
    <x v="53"/>
    <x v="1"/>
    <n v="5.7051999999999996"/>
    <n v="8.6441999999999997"/>
    <n v="8.6441999999999997"/>
    <n v="1"/>
    <n v="1"/>
    <n v="2.9390000000000001"/>
    <n v="5.7051999999999996"/>
    <x v="34"/>
  </r>
  <r>
    <d v="2004-05-04T00:00:00"/>
    <s v="SO70309"/>
    <n v="487"/>
    <n v="13616"/>
    <n v="9"/>
    <n v="4"/>
    <n v="1"/>
    <x v="77"/>
    <x v="0"/>
    <n v="20.566299999999998"/>
    <n v="54.99"/>
    <n v="54.99"/>
    <n v="1"/>
    <n v="1"/>
    <n v="34.423700000000004"/>
    <n v="20.566299999999998"/>
    <x v="90"/>
  </r>
  <r>
    <d v="2004-10-04T00:00:00"/>
    <s v="SO70412"/>
    <n v="484"/>
    <n v="14808"/>
    <n v="10"/>
    <n v="4"/>
    <n v="1"/>
    <x v="78"/>
    <x v="5"/>
    <n v="2.9733000000000001"/>
    <n v="7.95"/>
    <n v="7.95"/>
    <n v="1"/>
    <n v="1"/>
    <n v="4.9767000000000001"/>
    <n v="2.9733000000000001"/>
    <x v="94"/>
  </r>
  <r>
    <d v="2004-10-04T00:00:00"/>
    <s v="SO70440"/>
    <n v="484"/>
    <n v="23834"/>
    <n v="1"/>
    <n v="4"/>
    <n v="1"/>
    <x v="78"/>
    <x v="2"/>
    <n v="2.9733000000000001"/>
    <n v="7.95"/>
    <n v="7.95"/>
    <n v="1"/>
    <n v="1"/>
    <n v="4.9767000000000001"/>
    <n v="2.9733000000000001"/>
    <x v="94"/>
  </r>
  <r>
    <d v="2004-09-02T00:00:00"/>
    <s v="SO70425"/>
    <n v="487"/>
    <n v="17461"/>
    <n v="1"/>
    <n v="4"/>
    <n v="1"/>
    <x v="55"/>
    <x v="2"/>
    <n v="20.566299999999998"/>
    <n v="54.99"/>
    <n v="54.99"/>
    <n v="1"/>
    <n v="1"/>
    <n v="34.423700000000004"/>
    <n v="20.566299999999998"/>
    <x v="90"/>
  </r>
  <r>
    <d v="2004-12-02T00:00:00"/>
    <s v="SO70450"/>
    <n v="487"/>
    <n v="11901"/>
    <n v="9"/>
    <n v="4"/>
    <n v="1"/>
    <x v="54"/>
    <x v="0"/>
    <n v="20.566299999999998"/>
    <n v="54.99"/>
    <n v="54.99"/>
    <n v="1"/>
    <n v="1"/>
    <n v="34.423700000000004"/>
    <n v="20.566299999999998"/>
    <x v="90"/>
  </r>
  <r>
    <d v="2004-12-03T00:00:00"/>
    <s v="SO70473"/>
    <n v="488"/>
    <n v="27999"/>
    <n v="1"/>
    <n v="4"/>
    <n v="1"/>
    <x v="72"/>
    <x v="2"/>
    <n v="41.572299999999998"/>
    <n v="53.99"/>
    <n v="53.99"/>
    <n v="1"/>
    <n v="1"/>
    <n v="12.417700000000004"/>
    <n v="41.572299999999998"/>
    <x v="8"/>
  </r>
  <r>
    <d v="2004-10-04T00:00:00"/>
    <s v="SO70490"/>
    <n v="226"/>
    <n v="12367"/>
    <n v="10"/>
    <n v="4"/>
    <n v="1"/>
    <x v="78"/>
    <x v="5"/>
    <n v="31.724399999999999"/>
    <n v="48.067300000000003"/>
    <n v="48.067300000000003"/>
    <n v="1"/>
    <n v="1"/>
    <n v="16.342900000000004"/>
    <n v="31.724399999999999"/>
    <x v="23"/>
  </r>
  <r>
    <d v="2004-09-02T00:00:00"/>
    <s v="SO70597"/>
    <n v="491"/>
    <n v="13082"/>
    <n v="9"/>
    <n v="4"/>
    <n v="1"/>
    <x v="55"/>
    <x v="0"/>
    <n v="41.572299999999998"/>
    <n v="53.99"/>
    <n v="53.99"/>
    <n v="1"/>
    <n v="1"/>
    <n v="12.417700000000004"/>
    <n v="41.572299999999998"/>
    <x v="59"/>
  </r>
  <r>
    <d v="2004-01-05T00:00:00"/>
    <s v="SO70709"/>
    <n v="229"/>
    <n v="15007"/>
    <n v="6"/>
    <n v="4"/>
    <n v="1"/>
    <x v="90"/>
    <x v="3"/>
    <n v="31.724399999999999"/>
    <n v="48.067300000000003"/>
    <n v="48.067300000000003"/>
    <n v="1"/>
    <n v="1"/>
    <n v="16.342900000000004"/>
    <n v="31.724399999999999"/>
    <x v="31"/>
  </r>
  <r>
    <d v="2004-11-02T00:00:00"/>
    <s v="SO70765"/>
    <n v="483"/>
    <n v="12816"/>
    <n v="8"/>
    <n v="4"/>
    <n v="1"/>
    <x v="57"/>
    <x v="4"/>
    <n v="44.88"/>
    <n v="120"/>
    <n v="120"/>
    <n v="1"/>
    <n v="1"/>
    <n v="75.12"/>
    <n v="44.88"/>
    <x v="65"/>
  </r>
  <r>
    <d v="2004-09-04T00:00:00"/>
    <s v="SO70913"/>
    <n v="232"/>
    <n v="15284"/>
    <n v="4"/>
    <n v="4"/>
    <n v="1"/>
    <x v="80"/>
    <x v="1"/>
    <n v="31.724399999999999"/>
    <n v="48.067300000000003"/>
    <n v="48.067300000000003"/>
    <n v="1"/>
    <n v="1"/>
    <n v="16.342900000000004"/>
    <n v="31.724399999999999"/>
    <x v="62"/>
  </r>
  <r>
    <d v="2004-01-04T00:00:00"/>
    <s v="SO70888"/>
    <n v="466"/>
    <n v="23705"/>
    <n v="4"/>
    <n v="4"/>
    <n v="1"/>
    <x v="73"/>
    <x v="1"/>
    <n v="9.7135999999999996"/>
    <n v="23.548100000000002"/>
    <n v="23.548100000000002"/>
    <n v="1"/>
    <n v="1"/>
    <n v="13.834500000000002"/>
    <n v="9.7135999999999996"/>
    <x v="99"/>
  </r>
  <r>
    <d v="2004-06-02T00:00:00"/>
    <s v="SO70950"/>
    <n v="462"/>
    <n v="21965"/>
    <n v="9"/>
    <n v="4"/>
    <n v="1"/>
    <x v="52"/>
    <x v="0"/>
    <n v="9.7135999999999996"/>
    <n v="23.548100000000002"/>
    <n v="23.548100000000002"/>
    <n v="1"/>
    <n v="1"/>
    <n v="13.834500000000002"/>
    <n v="9.7135999999999996"/>
    <x v="96"/>
  </r>
  <r>
    <d v="2004-12-02T00:00:00"/>
    <s v="SO71137"/>
    <n v="487"/>
    <n v="27645"/>
    <n v="4"/>
    <n v="4"/>
    <n v="1"/>
    <x v="54"/>
    <x v="1"/>
    <n v="20.566299999999998"/>
    <n v="54.99"/>
    <n v="54.99"/>
    <n v="1"/>
    <n v="1"/>
    <n v="34.423700000000004"/>
    <n v="20.566299999999998"/>
    <x v="90"/>
  </r>
  <r>
    <d v="2004-05-05T00:00:00"/>
    <s v="SO71115"/>
    <n v="229"/>
    <n v="24631"/>
    <n v="4"/>
    <n v="4"/>
    <n v="1"/>
    <x v="86"/>
    <x v="1"/>
    <n v="31.724399999999999"/>
    <n v="48.067300000000003"/>
    <n v="48.067300000000003"/>
    <n v="1"/>
    <n v="1"/>
    <n v="16.342900000000004"/>
    <n v="31.724399999999999"/>
    <x v="31"/>
  </r>
  <r>
    <d v="2004-10-02T00:00:00"/>
    <s v="SO71143"/>
    <n v="223"/>
    <n v="27946"/>
    <n v="10"/>
    <n v="4"/>
    <n v="1"/>
    <x v="59"/>
    <x v="5"/>
    <n v="5.7051999999999996"/>
    <n v="8.6441999999999997"/>
    <n v="8.6441999999999997"/>
    <n v="1"/>
    <n v="1"/>
    <n v="2.9390000000000001"/>
    <n v="5.7051999999999996"/>
    <x v="34"/>
  </r>
  <r>
    <d v="2004-11-04T00:00:00"/>
    <s v="SO71094"/>
    <n v="491"/>
    <n v="11760"/>
    <n v="9"/>
    <n v="4"/>
    <n v="1"/>
    <x v="81"/>
    <x v="0"/>
    <n v="41.572299999999998"/>
    <n v="53.99"/>
    <n v="53.99"/>
    <n v="1"/>
    <n v="1"/>
    <n v="12.417700000000004"/>
    <n v="41.572299999999998"/>
    <x v="59"/>
  </r>
  <r>
    <d v="2004-02-02T00:00:00"/>
    <s v="SO71169"/>
    <n v="229"/>
    <n v="15479"/>
    <n v="1"/>
    <n v="4"/>
    <n v="1"/>
    <x v="61"/>
    <x v="2"/>
    <n v="31.724399999999999"/>
    <n v="48.067300000000003"/>
    <n v="48.067300000000003"/>
    <n v="1"/>
    <n v="1"/>
    <n v="16.342900000000004"/>
    <n v="31.724399999999999"/>
    <x v="31"/>
  </r>
  <r>
    <d v="2004-03-02T00:00:00"/>
    <s v="SO71158"/>
    <n v="489"/>
    <n v="13002"/>
    <n v="9"/>
    <n v="4"/>
    <n v="1"/>
    <x v="49"/>
    <x v="0"/>
    <n v="41.572299999999998"/>
    <n v="53.99"/>
    <n v="53.99"/>
    <n v="1"/>
    <n v="1"/>
    <n v="12.417700000000004"/>
    <n v="41.572299999999998"/>
    <x v="58"/>
  </r>
  <r>
    <d v="2004-09-03T00:00:00"/>
    <s v="SO71272"/>
    <n v="477"/>
    <n v="20091"/>
    <n v="4"/>
    <n v="4"/>
    <n v="1"/>
    <x v="70"/>
    <x v="1"/>
    <n v="1.8663000000000001"/>
    <n v="4.99"/>
    <n v="4.99"/>
    <n v="1"/>
    <n v="1"/>
    <n v="3.1237000000000004"/>
    <n v="1.8663000000000001"/>
    <x v="36"/>
  </r>
  <r>
    <d v="2004-11-04T00:00:00"/>
    <s v="SO71243"/>
    <n v="226"/>
    <n v="20056"/>
    <n v="8"/>
    <n v="4"/>
    <n v="1"/>
    <x v="81"/>
    <x v="4"/>
    <n v="31.724399999999999"/>
    <n v="48.067300000000003"/>
    <n v="48.067300000000003"/>
    <n v="1"/>
    <n v="1"/>
    <n v="16.342900000000004"/>
    <n v="31.724399999999999"/>
    <x v="23"/>
  </r>
  <r>
    <d v="2004-03-04T00:00:00"/>
    <s v="SO71261"/>
    <n v="480"/>
    <n v="25319"/>
    <n v="7"/>
    <n v="4"/>
    <n v="1"/>
    <x v="74"/>
    <x v="6"/>
    <n v="0.85650000000000004"/>
    <n v="2.29"/>
    <n v="2.29"/>
    <n v="1"/>
    <n v="1"/>
    <n v="1.4335"/>
    <n v="0.85650000000000004"/>
    <x v="43"/>
  </r>
  <r>
    <d v="2004-05-03T00:00:00"/>
    <s v="SO71425"/>
    <n v="229"/>
    <n v="29311"/>
    <n v="9"/>
    <n v="4"/>
    <n v="1"/>
    <x v="62"/>
    <x v="0"/>
    <n v="31.724399999999999"/>
    <n v="48.067300000000003"/>
    <n v="48.067300000000003"/>
    <n v="1"/>
    <n v="1"/>
    <n v="16.342900000000004"/>
    <n v="31.724399999999999"/>
    <x v="31"/>
  </r>
  <r>
    <d v="2004-11-04T00:00:00"/>
    <s v="SO71438"/>
    <n v="491"/>
    <n v="23091"/>
    <n v="4"/>
    <n v="4"/>
    <n v="1"/>
    <x v="81"/>
    <x v="1"/>
    <n v="41.572299999999998"/>
    <n v="53.99"/>
    <n v="53.99"/>
    <n v="1"/>
    <n v="1"/>
    <n v="12.417700000000004"/>
    <n v="41.572299999999998"/>
    <x v="59"/>
  </r>
  <r>
    <d v="2004-04-03T00:00:00"/>
    <s v="SO71561"/>
    <n v="477"/>
    <n v="22586"/>
    <n v="10"/>
    <n v="4"/>
    <n v="1"/>
    <x v="67"/>
    <x v="5"/>
    <n v="1.8663000000000001"/>
    <n v="4.99"/>
    <n v="4.99"/>
    <n v="1"/>
    <n v="1"/>
    <n v="3.1237000000000004"/>
    <n v="1.8663000000000001"/>
    <x v="36"/>
  </r>
  <r>
    <d v="2004-12-05T00:00:00"/>
    <s v="SO71603"/>
    <n v="489"/>
    <n v="24364"/>
    <n v="9"/>
    <n v="4"/>
    <n v="1"/>
    <x v="89"/>
    <x v="0"/>
    <n v="41.572299999999998"/>
    <n v="53.99"/>
    <n v="53.99"/>
    <n v="1"/>
    <n v="1"/>
    <n v="12.417700000000004"/>
    <n v="41.572299999999998"/>
    <x v="58"/>
  </r>
  <r>
    <d v="2004-07-04T00:00:00"/>
    <s v="SO71568"/>
    <n v="486"/>
    <n v="20713"/>
    <n v="10"/>
    <n v="4"/>
    <n v="1"/>
    <x v="98"/>
    <x v="5"/>
    <n v="59.466000000000001"/>
    <n v="159"/>
    <n v="159"/>
    <n v="1"/>
    <n v="1"/>
    <n v="99.533999999999992"/>
    <n v="59.466000000000001"/>
    <x v="69"/>
  </r>
  <r>
    <d v="2004-06-04T00:00:00"/>
    <s v="SO71761"/>
    <n v="479"/>
    <n v="27542"/>
    <n v="1"/>
    <n v="4"/>
    <n v="1"/>
    <x v="82"/>
    <x v="2"/>
    <n v="3.3622999999999998"/>
    <n v="8.99"/>
    <n v="8.99"/>
    <n v="1"/>
    <n v="1"/>
    <n v="5.6277000000000008"/>
    <n v="3.3622999999999998"/>
    <x v="95"/>
  </r>
  <r>
    <d v="2004-01-05T00:00:00"/>
    <s v="SO71738"/>
    <n v="226"/>
    <n v="17446"/>
    <n v="4"/>
    <n v="4"/>
    <n v="1"/>
    <x v="90"/>
    <x v="1"/>
    <n v="31.724399999999999"/>
    <n v="48.067300000000003"/>
    <n v="48.067300000000003"/>
    <n v="1"/>
    <n v="1"/>
    <n v="16.342900000000004"/>
    <n v="31.724399999999999"/>
    <x v="23"/>
  </r>
  <r>
    <d v="2004-02-05T00:00:00"/>
    <s v="SO71997"/>
    <n v="226"/>
    <n v="11929"/>
    <n v="9"/>
    <n v="4"/>
    <n v="1"/>
    <x v="94"/>
    <x v="0"/>
    <n v="31.724399999999999"/>
    <n v="48.067300000000003"/>
    <n v="48.067300000000003"/>
    <n v="1"/>
    <n v="1"/>
    <n v="16.342900000000004"/>
    <n v="31.724399999999999"/>
    <x v="23"/>
  </r>
  <r>
    <d v="2004-04-05T00:00:00"/>
    <s v="SO72004"/>
    <n v="489"/>
    <n v="21967"/>
    <n v="9"/>
    <n v="4"/>
    <n v="1"/>
    <x v="85"/>
    <x v="0"/>
    <n v="41.572299999999998"/>
    <n v="53.99"/>
    <n v="53.99"/>
    <n v="1"/>
    <n v="1"/>
    <n v="12.417700000000004"/>
    <n v="41.572299999999998"/>
    <x v="58"/>
  </r>
  <r>
    <d v="2004-05-02T00:00:00"/>
    <s v="SO72051"/>
    <n v="229"/>
    <n v="11264"/>
    <n v="1"/>
    <n v="4"/>
    <n v="1"/>
    <x v="51"/>
    <x v="2"/>
    <n v="31.724399999999999"/>
    <n v="48.067300000000003"/>
    <n v="48.067300000000003"/>
    <n v="1"/>
    <n v="1"/>
    <n v="16.342900000000004"/>
    <n v="31.724399999999999"/>
    <x v="31"/>
  </r>
  <r>
    <d v="2004-12-04T00:00:00"/>
    <s v="SO72040"/>
    <n v="232"/>
    <n v="13389"/>
    <n v="4"/>
    <n v="4"/>
    <n v="1"/>
    <x v="79"/>
    <x v="1"/>
    <n v="31.724399999999999"/>
    <n v="48.067300000000003"/>
    <n v="48.067300000000003"/>
    <n v="1"/>
    <n v="1"/>
    <n v="16.342900000000004"/>
    <n v="31.724399999999999"/>
    <x v="62"/>
  </r>
  <r>
    <d v="2004-03-05T00:00:00"/>
    <s v="SO72059"/>
    <n v="223"/>
    <n v="27472"/>
    <n v="9"/>
    <n v="4"/>
    <n v="1"/>
    <x v="84"/>
    <x v="0"/>
    <n v="5.7051999999999996"/>
    <n v="8.6441999999999997"/>
    <n v="8.6441999999999997"/>
    <n v="1"/>
    <n v="1"/>
    <n v="2.9390000000000001"/>
    <n v="5.7051999999999996"/>
    <x v="34"/>
  </r>
  <r>
    <d v="2004-05-05T00:00:00"/>
    <s v="SO72124"/>
    <n v="473"/>
    <n v="24056"/>
    <n v="7"/>
    <n v="4"/>
    <n v="1"/>
    <x v="86"/>
    <x v="6"/>
    <n v="23.748999999999999"/>
    <n v="63.5"/>
    <n v="63.5"/>
    <n v="1"/>
    <n v="1"/>
    <n v="39.751000000000005"/>
    <n v="23.748999999999999"/>
    <x v="92"/>
  </r>
  <r>
    <d v="2004-09-03T00:00:00"/>
    <s v="SO72109"/>
    <n v="235"/>
    <n v="25047"/>
    <n v="4"/>
    <n v="4"/>
    <n v="1"/>
    <x v="70"/>
    <x v="1"/>
    <n v="31.724399999999999"/>
    <n v="48.067300000000003"/>
    <n v="48.067300000000003"/>
    <n v="1"/>
    <n v="1"/>
    <n v="16.342900000000004"/>
    <n v="31.724399999999999"/>
    <x v="4"/>
  </r>
  <r>
    <d v="2004-12-05T00:00:00"/>
    <s v="SO72155"/>
    <n v="232"/>
    <n v="16296"/>
    <n v="7"/>
    <n v="4"/>
    <n v="1"/>
    <x v="89"/>
    <x v="6"/>
    <n v="31.724399999999999"/>
    <n v="48.067300000000003"/>
    <n v="48.067300000000003"/>
    <n v="1"/>
    <n v="1"/>
    <n v="16.342900000000004"/>
    <n v="31.724399999999999"/>
    <x v="62"/>
  </r>
  <r>
    <d v="2004-10-02T00:00:00"/>
    <s v="SO72350"/>
    <n v="480"/>
    <n v="25598"/>
    <n v="10"/>
    <n v="4"/>
    <n v="1"/>
    <x v="59"/>
    <x v="5"/>
    <n v="0.85650000000000004"/>
    <n v="2.29"/>
    <n v="2.29"/>
    <n v="1"/>
    <n v="1"/>
    <n v="1.4335"/>
    <n v="0.85650000000000004"/>
    <x v="43"/>
  </r>
  <r>
    <d v="2004-08-02T00:00:00"/>
    <s v="SO72326"/>
    <n v="487"/>
    <n v="22197"/>
    <n v="9"/>
    <n v="4"/>
    <n v="1"/>
    <x v="50"/>
    <x v="0"/>
    <n v="20.566299999999998"/>
    <n v="54.99"/>
    <n v="54.99"/>
    <n v="1"/>
    <n v="1"/>
    <n v="34.423700000000004"/>
    <n v="20.566299999999998"/>
    <x v="90"/>
  </r>
  <r>
    <d v="2004-08-04T00:00:00"/>
    <s v="SO72493"/>
    <n v="473"/>
    <n v="14012"/>
    <n v="9"/>
    <n v="4"/>
    <n v="1"/>
    <x v="76"/>
    <x v="0"/>
    <n v="23.748999999999999"/>
    <n v="63.5"/>
    <n v="63.5"/>
    <n v="1"/>
    <n v="1"/>
    <n v="39.751000000000005"/>
    <n v="23.748999999999999"/>
    <x v="92"/>
  </r>
  <r>
    <d v="2004-04-04T00:00:00"/>
    <s v="SO72530"/>
    <n v="484"/>
    <n v="20521"/>
    <n v="1"/>
    <n v="4"/>
    <n v="1"/>
    <x v="83"/>
    <x v="2"/>
    <n v="2.9733000000000001"/>
    <n v="7.95"/>
    <n v="7.95"/>
    <n v="1"/>
    <n v="1"/>
    <n v="4.9767000000000001"/>
    <n v="2.9733000000000001"/>
    <x v="94"/>
  </r>
  <r>
    <d v="2004-05-03T00:00:00"/>
    <s v="SO72545"/>
    <n v="480"/>
    <n v="16229"/>
    <n v="1"/>
    <n v="4"/>
    <n v="1"/>
    <x v="62"/>
    <x v="2"/>
    <n v="0.85650000000000004"/>
    <n v="2.29"/>
    <n v="2.29"/>
    <n v="1"/>
    <n v="1"/>
    <n v="1.4335"/>
    <n v="0.85650000000000004"/>
    <x v="43"/>
  </r>
  <r>
    <d v="2004-10-05T00:00:00"/>
    <s v="SO72670"/>
    <n v="483"/>
    <n v="13941"/>
    <n v="6"/>
    <n v="4"/>
    <n v="1"/>
    <x v="100"/>
    <x v="3"/>
    <n v="44.88"/>
    <n v="120"/>
    <n v="120"/>
    <n v="1"/>
    <n v="1"/>
    <n v="75.12"/>
    <n v="44.88"/>
    <x v="65"/>
  </r>
  <r>
    <d v="2004-01-03T00:00:00"/>
    <s v="SO72709"/>
    <n v="491"/>
    <n v="15582"/>
    <n v="9"/>
    <n v="4"/>
    <n v="1"/>
    <x v="65"/>
    <x v="0"/>
    <n v="41.572299999999998"/>
    <n v="53.99"/>
    <n v="53.99"/>
    <n v="1"/>
    <n v="1"/>
    <n v="12.417700000000004"/>
    <n v="41.572299999999998"/>
    <x v="59"/>
  </r>
  <r>
    <d v="2004-06-05T00:00:00"/>
    <s v="SO72650"/>
    <n v="478"/>
    <n v="17834"/>
    <n v="7"/>
    <n v="4"/>
    <n v="1"/>
    <x v="91"/>
    <x v="6"/>
    <n v="3.7363"/>
    <n v="9.99"/>
    <n v="9.99"/>
    <n v="1"/>
    <n v="1"/>
    <n v="6.2537000000000003"/>
    <n v="3.7363"/>
    <x v="42"/>
  </r>
  <r>
    <d v="2004-02-03T00:00:00"/>
    <s v="SO72780"/>
    <n v="483"/>
    <n v="23871"/>
    <n v="1"/>
    <n v="4"/>
    <n v="1"/>
    <x v="60"/>
    <x v="2"/>
    <n v="44.88"/>
    <n v="120"/>
    <n v="120"/>
    <n v="1"/>
    <n v="1"/>
    <n v="75.12"/>
    <n v="44.88"/>
    <x v="65"/>
  </r>
  <r>
    <d v="2004-08-04T00:00:00"/>
    <s v="SO72823"/>
    <n v="473"/>
    <n v="15662"/>
    <n v="10"/>
    <n v="4"/>
    <n v="1"/>
    <x v="76"/>
    <x v="5"/>
    <n v="23.748999999999999"/>
    <n v="63.5"/>
    <n v="63.5"/>
    <n v="1"/>
    <n v="1"/>
    <n v="39.751000000000005"/>
    <n v="23.748999999999999"/>
    <x v="92"/>
  </r>
  <r>
    <d v="2004-04-04T00:00:00"/>
    <s v="SO73031"/>
    <n v="488"/>
    <n v="11943"/>
    <n v="9"/>
    <n v="4"/>
    <n v="1"/>
    <x v="83"/>
    <x v="0"/>
    <n v="41.572299999999998"/>
    <n v="53.99"/>
    <n v="53.99"/>
    <n v="1"/>
    <n v="1"/>
    <n v="12.417700000000004"/>
    <n v="41.572299999999998"/>
    <x v="8"/>
  </r>
  <r>
    <d v="2004-07-03T00:00:00"/>
    <s v="SO73006"/>
    <n v="235"/>
    <n v="18508"/>
    <n v="4"/>
    <n v="4"/>
    <n v="1"/>
    <x v="69"/>
    <x v="1"/>
    <n v="31.724399999999999"/>
    <n v="48.067300000000003"/>
    <n v="48.067300000000003"/>
    <n v="1"/>
    <n v="1"/>
    <n v="16.342900000000004"/>
    <n v="31.724399999999999"/>
    <x v="4"/>
  </r>
  <r>
    <d v="2004-01-05T00:00:00"/>
    <s v="SO72970"/>
    <n v="226"/>
    <n v="20569"/>
    <n v="10"/>
    <n v="4"/>
    <n v="1"/>
    <x v="90"/>
    <x v="5"/>
    <n v="31.724399999999999"/>
    <n v="48.067300000000003"/>
    <n v="48.067300000000003"/>
    <n v="1"/>
    <n v="1"/>
    <n v="16.342900000000004"/>
    <n v="31.724399999999999"/>
    <x v="23"/>
  </r>
  <r>
    <d v="2004-04-03T00:00:00"/>
    <s v="SO73043"/>
    <n v="226"/>
    <n v="14813"/>
    <n v="7"/>
    <n v="4"/>
    <n v="1"/>
    <x v="67"/>
    <x v="6"/>
    <n v="31.724399999999999"/>
    <n v="48.067300000000003"/>
    <n v="48.067300000000003"/>
    <n v="1"/>
    <n v="1"/>
    <n v="16.342900000000004"/>
    <n v="31.724399999999999"/>
    <x v="23"/>
  </r>
  <r>
    <d v="2004-07-04T00:00:00"/>
    <s v="SO73083"/>
    <n v="487"/>
    <n v="28255"/>
    <n v="1"/>
    <n v="4"/>
    <n v="1"/>
    <x v="98"/>
    <x v="2"/>
    <n v="20.566299999999998"/>
    <n v="54.99"/>
    <n v="54.99"/>
    <n v="1"/>
    <n v="1"/>
    <n v="34.423700000000004"/>
    <n v="20.566299999999998"/>
    <x v="90"/>
  </r>
  <r>
    <d v="2004-10-05T00:00:00"/>
    <s v="SO73061"/>
    <n v="226"/>
    <n v="15650"/>
    <n v="7"/>
    <n v="4"/>
    <n v="1"/>
    <x v="100"/>
    <x v="6"/>
    <n v="31.724399999999999"/>
    <n v="48.067300000000003"/>
    <n v="48.067300000000003"/>
    <n v="1"/>
    <n v="1"/>
    <n v="16.342900000000004"/>
    <n v="31.724399999999999"/>
    <x v="23"/>
  </r>
  <r>
    <d v="2004-09-04T00:00:00"/>
    <s v="SO73169"/>
    <n v="487"/>
    <n v="24400"/>
    <n v="1"/>
    <n v="4"/>
    <n v="1"/>
    <x v="80"/>
    <x v="2"/>
    <n v="20.566299999999998"/>
    <n v="54.99"/>
    <n v="54.99"/>
    <n v="1"/>
    <n v="1"/>
    <n v="34.423700000000004"/>
    <n v="20.566299999999998"/>
    <x v="90"/>
  </r>
  <r>
    <d v="2004-10-04T00:00:00"/>
    <s v="SO73248"/>
    <n v="229"/>
    <n v="18804"/>
    <n v="4"/>
    <n v="4"/>
    <n v="1"/>
    <x v="78"/>
    <x v="1"/>
    <n v="31.724399999999999"/>
    <n v="48.067300000000003"/>
    <n v="48.067300000000003"/>
    <n v="1"/>
    <n v="1"/>
    <n v="16.342900000000004"/>
    <n v="31.724399999999999"/>
    <x v="31"/>
  </r>
  <r>
    <d v="2004-02-06T00:00:00"/>
    <s v="SO73227"/>
    <n v="491"/>
    <n v="13918"/>
    <n v="6"/>
    <n v="4"/>
    <n v="1"/>
    <x v="95"/>
    <x v="3"/>
    <n v="41.572299999999998"/>
    <n v="53.99"/>
    <n v="53.99"/>
    <n v="1"/>
    <n v="1"/>
    <n v="12.417700000000004"/>
    <n v="41.572299999999998"/>
    <x v="59"/>
  </r>
  <r>
    <d v="2004-02-04T00:00:00"/>
    <s v="SO73318"/>
    <n v="480"/>
    <n v="24326"/>
    <n v="1"/>
    <n v="4"/>
    <n v="1"/>
    <x v="75"/>
    <x v="2"/>
    <n v="0.85650000000000004"/>
    <n v="2.29"/>
    <n v="2.29"/>
    <n v="1"/>
    <n v="1"/>
    <n v="1.4335"/>
    <n v="0.85650000000000004"/>
    <x v="43"/>
  </r>
  <r>
    <d v="2004-05-03T00:00:00"/>
    <s v="SO73303"/>
    <n v="478"/>
    <n v="18808"/>
    <n v="4"/>
    <n v="4"/>
    <n v="1"/>
    <x v="62"/>
    <x v="1"/>
    <n v="3.7363"/>
    <n v="9.99"/>
    <n v="9.99"/>
    <n v="1"/>
    <n v="1"/>
    <n v="6.2537000000000003"/>
    <n v="3.7363"/>
    <x v="42"/>
  </r>
  <r>
    <d v="2004-06-03T00:00:00"/>
    <s v="SO73332"/>
    <n v="491"/>
    <n v="12216"/>
    <n v="10"/>
    <n v="4"/>
    <n v="1"/>
    <x v="68"/>
    <x v="5"/>
    <n v="41.572299999999998"/>
    <n v="53.99"/>
    <n v="53.99"/>
    <n v="1"/>
    <n v="1"/>
    <n v="12.417700000000004"/>
    <n v="41.572299999999998"/>
    <x v="59"/>
  </r>
  <r>
    <d v="2004-04-04T00:00:00"/>
    <s v="SO73403"/>
    <n v="487"/>
    <n v="21385"/>
    <n v="4"/>
    <n v="4"/>
    <n v="1"/>
    <x v="83"/>
    <x v="1"/>
    <n v="20.566299999999998"/>
    <n v="54.99"/>
    <n v="54.99"/>
    <n v="1"/>
    <n v="1"/>
    <n v="34.423700000000004"/>
    <n v="20.566299999999998"/>
    <x v="90"/>
  </r>
  <r>
    <d v="2004-08-04T00:00:00"/>
    <s v="SO73348"/>
    <n v="488"/>
    <n v="23603"/>
    <n v="7"/>
    <n v="4"/>
    <n v="1"/>
    <x v="76"/>
    <x v="6"/>
    <n v="41.572299999999998"/>
    <n v="53.99"/>
    <n v="53.99"/>
    <n v="1"/>
    <n v="1"/>
    <n v="12.417700000000004"/>
    <n v="41.572299999999998"/>
    <x v="8"/>
  </r>
  <r>
    <d v="2004-08-04T00:00:00"/>
    <s v="SO73422"/>
    <n v="491"/>
    <n v="17779"/>
    <n v="7"/>
    <n v="4"/>
    <n v="1"/>
    <x v="76"/>
    <x v="6"/>
    <n v="41.572299999999998"/>
    <n v="53.99"/>
    <n v="53.99"/>
    <n v="1"/>
    <n v="1"/>
    <n v="12.417700000000004"/>
    <n v="41.572299999999998"/>
    <x v="59"/>
  </r>
  <r>
    <d v="2004-12-05T00:00:00"/>
    <s v="SO73491"/>
    <n v="464"/>
    <n v="18858"/>
    <n v="4"/>
    <n v="4"/>
    <n v="1"/>
    <x v="89"/>
    <x v="1"/>
    <n v="9.7135999999999996"/>
    <n v="23.548100000000002"/>
    <n v="23.548100000000002"/>
    <n v="1"/>
    <n v="1"/>
    <n v="13.834500000000002"/>
    <n v="9.7135999999999996"/>
    <x v="97"/>
  </r>
  <r>
    <d v="2004-04-03T00:00:00"/>
    <s v="SO73485"/>
    <n v="487"/>
    <n v="24238"/>
    <n v="4"/>
    <n v="4"/>
    <n v="1"/>
    <x v="67"/>
    <x v="1"/>
    <n v="20.566299999999998"/>
    <n v="54.99"/>
    <n v="54.99"/>
    <n v="1"/>
    <n v="1"/>
    <n v="34.423700000000004"/>
    <n v="20.566299999999998"/>
    <x v="90"/>
  </r>
  <r>
    <d v="2004-09-05T00:00:00"/>
    <s v="SO73562"/>
    <n v="235"/>
    <n v="13713"/>
    <n v="1"/>
    <n v="4"/>
    <n v="1"/>
    <x v="92"/>
    <x v="2"/>
    <n v="31.724399999999999"/>
    <n v="48.067300000000003"/>
    <n v="48.067300000000003"/>
    <n v="1"/>
    <n v="1"/>
    <n v="16.342900000000004"/>
    <n v="31.724399999999999"/>
    <x v="4"/>
  </r>
  <r>
    <d v="2004-07-04T00:00:00"/>
    <s v="SO73554"/>
    <n v="487"/>
    <n v="18863"/>
    <n v="4"/>
    <n v="4"/>
    <n v="1"/>
    <x v="98"/>
    <x v="1"/>
    <n v="20.566299999999998"/>
    <n v="54.99"/>
    <n v="54.99"/>
    <n v="1"/>
    <n v="1"/>
    <n v="34.423700000000004"/>
    <n v="20.566299999999998"/>
    <x v="90"/>
  </r>
  <r>
    <d v="2004-05-03T00:00:00"/>
    <s v="SO73570"/>
    <n v="487"/>
    <n v="28194"/>
    <n v="1"/>
    <n v="4"/>
    <n v="1"/>
    <x v="62"/>
    <x v="2"/>
    <n v="20.566299999999998"/>
    <n v="54.99"/>
    <n v="54.99"/>
    <n v="1"/>
    <n v="1"/>
    <n v="34.423700000000004"/>
    <n v="20.566299999999998"/>
    <x v="90"/>
  </r>
  <r>
    <d v="2004-04-03T00:00:00"/>
    <s v="SO73540"/>
    <n v="226"/>
    <n v="14551"/>
    <n v="8"/>
    <n v="4"/>
    <n v="1"/>
    <x v="67"/>
    <x v="4"/>
    <n v="31.724399999999999"/>
    <n v="48.067300000000003"/>
    <n v="48.067300000000003"/>
    <n v="1"/>
    <n v="1"/>
    <n v="16.342900000000004"/>
    <n v="31.724399999999999"/>
    <x v="23"/>
  </r>
  <r>
    <d v="2004-10-04T00:00:00"/>
    <s v="SO73641"/>
    <n v="473"/>
    <n v="11919"/>
    <n v="9"/>
    <n v="4"/>
    <n v="1"/>
    <x v="78"/>
    <x v="0"/>
    <n v="23.748999999999999"/>
    <n v="63.5"/>
    <n v="63.5"/>
    <n v="1"/>
    <n v="1"/>
    <n v="39.751000000000005"/>
    <n v="23.748999999999999"/>
    <x v="92"/>
  </r>
  <r>
    <d v="2004-11-05T00:00:00"/>
    <s v="SO73689"/>
    <n v="490"/>
    <n v="13792"/>
    <n v="10"/>
    <n v="4"/>
    <n v="1"/>
    <x v="87"/>
    <x v="5"/>
    <n v="41.572299999999998"/>
    <n v="53.99"/>
    <n v="53.99"/>
    <n v="1"/>
    <n v="1"/>
    <n v="12.417700000000004"/>
    <n v="41.572299999999998"/>
    <x v="79"/>
  </r>
  <r>
    <d v="2004-02-03T00:00:00"/>
    <s v="SO73762"/>
    <n v="487"/>
    <n v="27590"/>
    <n v="9"/>
    <n v="4"/>
    <n v="1"/>
    <x v="60"/>
    <x v="0"/>
    <n v="20.566299999999998"/>
    <n v="54.99"/>
    <n v="54.99"/>
    <n v="1"/>
    <n v="1"/>
    <n v="34.423700000000004"/>
    <n v="20.566299999999998"/>
    <x v="90"/>
  </r>
  <r>
    <d v="2004-03-06T00:00:00"/>
    <s v="SO73727"/>
    <n v="487"/>
    <n v="21532"/>
    <n v="8"/>
    <n v="4"/>
    <n v="1"/>
    <x v="96"/>
    <x v="4"/>
    <n v="20.566299999999998"/>
    <n v="54.99"/>
    <n v="54.99"/>
    <n v="1"/>
    <n v="1"/>
    <n v="34.423700000000004"/>
    <n v="20.566299999999998"/>
    <x v="90"/>
  </r>
  <r>
    <d v="2004-06-03T00:00:00"/>
    <s v="SO73757"/>
    <n v="483"/>
    <n v="18415"/>
    <n v="4"/>
    <n v="4"/>
    <n v="1"/>
    <x v="68"/>
    <x v="1"/>
    <n v="44.88"/>
    <n v="120"/>
    <n v="120"/>
    <n v="1"/>
    <n v="1"/>
    <n v="75.12"/>
    <n v="44.88"/>
    <x v="65"/>
  </r>
  <r>
    <d v="2004-11-05T00:00:00"/>
    <s v="SO73924"/>
    <n v="489"/>
    <n v="11048"/>
    <n v="9"/>
    <n v="4"/>
    <n v="1"/>
    <x v="87"/>
    <x v="0"/>
    <n v="41.572299999999998"/>
    <n v="53.99"/>
    <n v="53.99"/>
    <n v="1"/>
    <n v="1"/>
    <n v="12.417700000000004"/>
    <n v="41.572299999999998"/>
    <x v="58"/>
  </r>
  <r>
    <d v="2004-05-04T00:00:00"/>
    <s v="SO73911"/>
    <n v="462"/>
    <n v="18540"/>
    <n v="4"/>
    <n v="4"/>
    <n v="1"/>
    <x v="77"/>
    <x v="1"/>
    <n v="9.7135999999999996"/>
    <n v="23.548100000000002"/>
    <n v="23.548100000000002"/>
    <n v="1"/>
    <n v="1"/>
    <n v="13.834500000000002"/>
    <n v="9.7135999999999996"/>
    <x v="96"/>
  </r>
  <r>
    <d v="2004-06-05T00:00:00"/>
    <s v="SO74024"/>
    <n v="490"/>
    <n v="25585"/>
    <n v="10"/>
    <n v="4"/>
    <n v="1"/>
    <x v="91"/>
    <x v="5"/>
    <n v="41.572299999999998"/>
    <n v="53.99"/>
    <n v="53.99"/>
    <n v="1"/>
    <n v="1"/>
    <n v="12.417700000000004"/>
    <n v="41.572299999999998"/>
    <x v="79"/>
  </r>
  <r>
    <d v="2004-06-04T00:00:00"/>
    <s v="SO73967"/>
    <n v="483"/>
    <n v="22370"/>
    <n v="4"/>
    <n v="4"/>
    <n v="1"/>
    <x v="82"/>
    <x v="1"/>
    <n v="44.88"/>
    <n v="120"/>
    <n v="120"/>
    <n v="1"/>
    <n v="1"/>
    <n v="75.12"/>
    <n v="44.88"/>
    <x v="65"/>
  </r>
  <r>
    <d v="2004-12-05T00:00:00"/>
    <s v="SO73996"/>
    <n v="484"/>
    <n v="18516"/>
    <n v="1"/>
    <n v="4"/>
    <n v="1"/>
    <x v="89"/>
    <x v="2"/>
    <n v="2.9733000000000001"/>
    <n v="7.95"/>
    <n v="7.95"/>
    <n v="1"/>
    <n v="1"/>
    <n v="4.9767000000000001"/>
    <n v="2.9733000000000001"/>
    <x v="94"/>
  </r>
  <r>
    <d v="2004-08-05T00:00:00"/>
    <s v="SO74002"/>
    <n v="488"/>
    <n v="12302"/>
    <n v="8"/>
    <n v="4"/>
    <n v="1"/>
    <x v="88"/>
    <x v="4"/>
    <n v="41.572299999999998"/>
    <n v="53.99"/>
    <n v="53.99"/>
    <n v="1"/>
    <n v="1"/>
    <n v="12.417700000000004"/>
    <n v="41.572299999999998"/>
    <x v="8"/>
  </r>
  <r>
    <d v="2004-04-05T00:00:00"/>
    <s v="SO74088"/>
    <n v="489"/>
    <n v="27818"/>
    <n v="10"/>
    <n v="4"/>
    <n v="1"/>
    <x v="85"/>
    <x v="5"/>
    <n v="41.572299999999998"/>
    <n v="53.99"/>
    <n v="53.99"/>
    <n v="1"/>
    <n v="1"/>
    <n v="12.417700000000004"/>
    <n v="41.572299999999998"/>
    <x v="58"/>
  </r>
  <r>
    <d v="2004-02-06T00:00:00"/>
    <s v="SO74086"/>
    <n v="486"/>
    <n v="14730"/>
    <n v="4"/>
    <n v="4"/>
    <n v="1"/>
    <x v="95"/>
    <x v="1"/>
    <n v="59.466000000000001"/>
    <n v="159"/>
    <n v="159"/>
    <n v="1"/>
    <n v="1"/>
    <n v="99.533999999999992"/>
    <n v="59.466000000000001"/>
    <x v="69"/>
  </r>
  <r>
    <d v="2004-07-04T00:00:00"/>
    <s v="SO74079"/>
    <n v="488"/>
    <n v="28288"/>
    <n v="4"/>
    <n v="4"/>
    <n v="1"/>
    <x v="98"/>
    <x v="1"/>
    <n v="41.572299999999998"/>
    <n v="53.99"/>
    <n v="53.99"/>
    <n v="1"/>
    <n v="1"/>
    <n v="12.417700000000004"/>
    <n v="41.572299999999998"/>
    <x v="8"/>
  </r>
  <r>
    <d v="2003-06-11T00:00:00"/>
    <s v="SO61499"/>
    <n v="215"/>
    <n v="11277"/>
    <n v="6"/>
    <n v="4"/>
    <n v="1"/>
    <x v="4"/>
    <x v="3"/>
    <n v="12.027799999999999"/>
    <n v="33.644199999999998"/>
    <n v="33.644199999999998"/>
    <n v="1"/>
    <n v="1"/>
    <n v="21.616399999999999"/>
    <n v="12.027799999999999"/>
    <x v="7"/>
  </r>
  <r>
    <d v="2003-08-09T00:00:00"/>
    <s v="SO61521"/>
    <n v="215"/>
    <n v="15490"/>
    <n v="6"/>
    <n v="4"/>
    <n v="1"/>
    <x v="105"/>
    <x v="3"/>
    <n v="12.027799999999999"/>
    <n v="33.644199999999998"/>
    <n v="33.644199999999998"/>
    <n v="1"/>
    <n v="1"/>
    <n v="21.616399999999999"/>
    <n v="12.027799999999999"/>
    <x v="7"/>
  </r>
  <r>
    <d v="2003-06-12T00:00:00"/>
    <s v="SO62177"/>
    <n v="215"/>
    <n v="15357"/>
    <n v="8"/>
    <n v="4"/>
    <n v="1"/>
    <x v="13"/>
    <x v="4"/>
    <n v="12.027799999999999"/>
    <n v="33.644199999999998"/>
    <n v="33.644199999999998"/>
    <n v="1"/>
    <n v="1"/>
    <n v="21.616399999999999"/>
    <n v="12.027799999999999"/>
    <x v="7"/>
  </r>
  <r>
    <d v="2003-06-10T00:00:00"/>
    <s v="SO62243"/>
    <n v="215"/>
    <n v="12276"/>
    <n v="8"/>
    <n v="4"/>
    <n v="1"/>
    <x v="1"/>
    <x v="4"/>
    <n v="12.027799999999999"/>
    <n v="33.644199999999998"/>
    <n v="33.644199999999998"/>
    <n v="1"/>
    <n v="1"/>
    <n v="21.616399999999999"/>
    <n v="12.027799999999999"/>
    <x v="7"/>
  </r>
  <r>
    <d v="2003-07-11T00:00:00"/>
    <s v="SO62395"/>
    <n v="215"/>
    <n v="28715"/>
    <n v="9"/>
    <n v="4"/>
    <n v="1"/>
    <x v="12"/>
    <x v="0"/>
    <n v="12.027799999999999"/>
    <n v="33.644199999999998"/>
    <n v="33.644199999999998"/>
    <n v="1"/>
    <n v="1"/>
    <n v="21.616399999999999"/>
    <n v="12.027799999999999"/>
    <x v="7"/>
  </r>
  <r>
    <d v="2003-09-12T00:00:00"/>
    <s v="SO62436"/>
    <n v="215"/>
    <n v="12931"/>
    <n v="4"/>
    <n v="4"/>
    <n v="1"/>
    <x v="7"/>
    <x v="1"/>
    <n v="12.027799999999999"/>
    <n v="33.644199999999998"/>
    <n v="33.644199999999998"/>
    <n v="1"/>
    <n v="1"/>
    <n v="21.616399999999999"/>
    <n v="12.027799999999999"/>
    <x v="7"/>
  </r>
  <r>
    <d v="2003-10-12T00:00:00"/>
    <s v="SO62450"/>
    <n v="215"/>
    <n v="11341"/>
    <n v="10"/>
    <n v="4"/>
    <n v="1"/>
    <x v="14"/>
    <x v="5"/>
    <n v="12.027799999999999"/>
    <n v="33.644199999999998"/>
    <n v="33.644199999999998"/>
    <n v="1"/>
    <n v="1"/>
    <n v="21.616399999999999"/>
    <n v="12.027799999999999"/>
    <x v="7"/>
  </r>
  <r>
    <d v="2003-08-10T00:00:00"/>
    <s v="SO62686"/>
    <n v="215"/>
    <n v="20401"/>
    <n v="4"/>
    <n v="4"/>
    <n v="1"/>
    <x v="31"/>
    <x v="1"/>
    <n v="12.027799999999999"/>
    <n v="33.644199999999998"/>
    <n v="33.644199999999998"/>
    <n v="1"/>
    <n v="1"/>
    <n v="21.616399999999999"/>
    <n v="12.027799999999999"/>
    <x v="7"/>
  </r>
  <r>
    <d v="2004-04-01T00:00:00"/>
    <s v="SO62929"/>
    <n v="215"/>
    <n v="23421"/>
    <n v="9"/>
    <n v="4"/>
    <n v="1"/>
    <x v="33"/>
    <x v="0"/>
    <n v="12.027799999999999"/>
    <n v="33.644199999999998"/>
    <n v="33.644199999999998"/>
    <n v="1"/>
    <n v="1"/>
    <n v="21.616399999999999"/>
    <n v="12.027799999999999"/>
    <x v="7"/>
  </r>
  <r>
    <d v="2003-07-11T00:00:00"/>
    <s v="SO62994"/>
    <n v="215"/>
    <n v="23216"/>
    <n v="4"/>
    <n v="4"/>
    <n v="1"/>
    <x v="12"/>
    <x v="1"/>
    <n v="12.027799999999999"/>
    <n v="33.644199999999998"/>
    <n v="33.644199999999998"/>
    <n v="1"/>
    <n v="1"/>
    <n v="21.616399999999999"/>
    <n v="12.027799999999999"/>
    <x v="7"/>
  </r>
  <r>
    <d v="2003-07-10T00:00:00"/>
    <s v="SO62951"/>
    <n v="215"/>
    <n v="17892"/>
    <n v="10"/>
    <n v="4"/>
    <n v="1"/>
    <x v="25"/>
    <x v="5"/>
    <n v="12.027799999999999"/>
    <n v="33.644199999999998"/>
    <n v="33.644199999999998"/>
    <n v="1"/>
    <n v="1"/>
    <n v="21.616399999999999"/>
    <n v="12.027799999999999"/>
    <x v="7"/>
  </r>
  <r>
    <d v="2003-11-10T00:00:00"/>
    <s v="SO63017"/>
    <n v="215"/>
    <n v="15117"/>
    <n v="8"/>
    <n v="4"/>
    <n v="1"/>
    <x v="10"/>
    <x v="4"/>
    <n v="12.027799999999999"/>
    <n v="33.644199999999998"/>
    <n v="33.644199999999998"/>
    <n v="1"/>
    <n v="1"/>
    <n v="21.616399999999999"/>
    <n v="12.027799999999999"/>
    <x v="7"/>
  </r>
  <r>
    <d v="2003-12-10T00:00:00"/>
    <s v="SO63336"/>
    <n v="215"/>
    <n v="19738"/>
    <n v="1"/>
    <n v="4"/>
    <n v="1"/>
    <x v="22"/>
    <x v="2"/>
    <n v="12.027799999999999"/>
    <n v="33.644199999999998"/>
    <n v="33.644199999999998"/>
    <n v="1"/>
    <n v="1"/>
    <n v="21.616399999999999"/>
    <n v="12.027799999999999"/>
    <x v="7"/>
  </r>
  <r>
    <d v="2003-11-11T00:00:00"/>
    <s v="SO63548"/>
    <n v="215"/>
    <n v="27878"/>
    <n v="9"/>
    <n v="4"/>
    <n v="1"/>
    <x v="37"/>
    <x v="0"/>
    <n v="12.027799999999999"/>
    <n v="33.644199999999998"/>
    <n v="33.644199999999998"/>
    <n v="1"/>
    <n v="1"/>
    <n v="21.616399999999999"/>
    <n v="12.027799999999999"/>
    <x v="7"/>
  </r>
  <r>
    <d v="2003-06-11T00:00:00"/>
    <s v="SO63613"/>
    <n v="215"/>
    <n v="20700"/>
    <n v="4"/>
    <n v="4"/>
    <n v="1"/>
    <x v="4"/>
    <x v="1"/>
    <n v="12.027799999999999"/>
    <n v="33.644199999999998"/>
    <n v="33.644199999999998"/>
    <n v="1"/>
    <n v="1"/>
    <n v="21.616399999999999"/>
    <n v="12.027799999999999"/>
    <x v="7"/>
  </r>
  <r>
    <d v="2004-04-01T00:00:00"/>
    <s v="SO63870"/>
    <n v="215"/>
    <n v="18188"/>
    <n v="9"/>
    <n v="4"/>
    <n v="1"/>
    <x v="33"/>
    <x v="0"/>
    <n v="12.027799999999999"/>
    <n v="33.644199999999998"/>
    <n v="33.644199999999998"/>
    <n v="1"/>
    <n v="1"/>
    <n v="21.616399999999999"/>
    <n v="12.027799999999999"/>
    <x v="7"/>
  </r>
  <r>
    <d v="2004-05-01T00:00:00"/>
    <s v="SO64108"/>
    <n v="215"/>
    <n v="13965"/>
    <n v="9"/>
    <n v="4"/>
    <n v="1"/>
    <x v="35"/>
    <x v="0"/>
    <n v="12.027799999999999"/>
    <n v="33.644199999999998"/>
    <n v="33.644199999999998"/>
    <n v="1"/>
    <n v="1"/>
    <n v="21.616399999999999"/>
    <n v="12.027799999999999"/>
    <x v="7"/>
  </r>
  <r>
    <d v="2003-08-12T00:00:00"/>
    <s v="SO64099"/>
    <n v="215"/>
    <n v="13215"/>
    <n v="4"/>
    <n v="4"/>
    <n v="1"/>
    <x v="32"/>
    <x v="1"/>
    <n v="12.027799999999999"/>
    <n v="33.644199999999998"/>
    <n v="33.644199999999998"/>
    <n v="1"/>
    <n v="1"/>
    <n v="21.616399999999999"/>
    <n v="12.027799999999999"/>
    <x v="7"/>
  </r>
  <r>
    <d v="2003-04-12T00:00:00"/>
    <s v="SO64364"/>
    <n v="215"/>
    <n v="13966"/>
    <n v="9"/>
    <n v="4"/>
    <n v="1"/>
    <x v="26"/>
    <x v="0"/>
    <n v="12.027799999999999"/>
    <n v="33.644199999999998"/>
    <n v="33.644199999999998"/>
    <n v="1"/>
    <n v="1"/>
    <n v="21.616399999999999"/>
    <n v="12.027799999999999"/>
    <x v="7"/>
  </r>
  <r>
    <d v="2003-05-11T00:00:00"/>
    <s v="SO64454"/>
    <n v="215"/>
    <n v="12495"/>
    <n v="8"/>
    <n v="4"/>
    <n v="1"/>
    <x v="39"/>
    <x v="4"/>
    <n v="12.027799999999999"/>
    <n v="33.644199999999998"/>
    <n v="33.644199999999998"/>
    <n v="1"/>
    <n v="1"/>
    <n v="21.616399999999999"/>
    <n v="12.027799999999999"/>
    <x v="7"/>
  </r>
  <r>
    <d v="2004-12-01T00:00:00"/>
    <s v="SO64570"/>
    <n v="215"/>
    <n v="23620"/>
    <n v="10"/>
    <n v="4"/>
    <n v="1"/>
    <x v="42"/>
    <x v="5"/>
    <n v="12.027799999999999"/>
    <n v="33.644199999999998"/>
    <n v="33.644199999999998"/>
    <n v="1"/>
    <n v="1"/>
    <n v="21.616399999999999"/>
    <n v="12.027799999999999"/>
    <x v="7"/>
  </r>
  <r>
    <d v="2003-03-11T00:00:00"/>
    <s v="SO64833"/>
    <n v="215"/>
    <n v="12399"/>
    <n v="8"/>
    <n v="4"/>
    <n v="1"/>
    <x v="19"/>
    <x v="4"/>
    <n v="12.027799999999999"/>
    <n v="33.644199999999998"/>
    <n v="33.644199999999998"/>
    <n v="1"/>
    <n v="1"/>
    <n v="21.616399999999999"/>
    <n v="12.027799999999999"/>
    <x v="7"/>
  </r>
  <r>
    <d v="2003-02-11T00:00:00"/>
    <s v="SO64847"/>
    <n v="215"/>
    <n v="20750"/>
    <n v="4"/>
    <n v="4"/>
    <n v="1"/>
    <x v="23"/>
    <x v="1"/>
    <n v="12.027799999999999"/>
    <n v="33.644199999999998"/>
    <n v="33.644199999999998"/>
    <n v="1"/>
    <n v="1"/>
    <n v="21.616399999999999"/>
    <n v="12.027799999999999"/>
    <x v="7"/>
  </r>
  <r>
    <d v="2004-02-02T00:00:00"/>
    <s v="SO64836"/>
    <n v="215"/>
    <n v="19739"/>
    <n v="4"/>
    <n v="4"/>
    <n v="1"/>
    <x v="61"/>
    <x v="1"/>
    <n v="12.027799999999999"/>
    <n v="33.644199999999998"/>
    <n v="33.644199999999998"/>
    <n v="1"/>
    <n v="1"/>
    <n v="21.616399999999999"/>
    <n v="12.027799999999999"/>
    <x v="7"/>
  </r>
  <r>
    <d v="2003-09-12T00:00:00"/>
    <s v="SO65131"/>
    <n v="215"/>
    <n v="19780"/>
    <n v="4"/>
    <n v="4"/>
    <n v="1"/>
    <x v="7"/>
    <x v="1"/>
    <n v="12.027799999999999"/>
    <n v="33.644199999999998"/>
    <n v="33.644199999999998"/>
    <n v="1"/>
    <n v="1"/>
    <n v="21.616399999999999"/>
    <n v="12.027799999999999"/>
    <x v="7"/>
  </r>
  <r>
    <d v="2004-01-01T00:00:00"/>
    <s v="SO65134"/>
    <n v="215"/>
    <n v="28513"/>
    <n v="8"/>
    <n v="4"/>
    <n v="1"/>
    <x v="36"/>
    <x v="4"/>
    <n v="12.027799999999999"/>
    <n v="33.644199999999998"/>
    <n v="33.644199999999998"/>
    <n v="1"/>
    <n v="1"/>
    <n v="21.616399999999999"/>
    <n v="12.027799999999999"/>
    <x v="7"/>
  </r>
  <r>
    <d v="2004-09-01T00:00:00"/>
    <s v="SO65620"/>
    <n v="215"/>
    <n v="17345"/>
    <n v="6"/>
    <n v="4"/>
    <n v="1"/>
    <x v="47"/>
    <x v="3"/>
    <n v="12.027799999999999"/>
    <n v="33.644199999999998"/>
    <n v="33.644199999999998"/>
    <n v="1"/>
    <n v="1"/>
    <n v="21.616399999999999"/>
    <n v="12.027799999999999"/>
    <x v="7"/>
  </r>
  <r>
    <d v="2004-06-01T00:00:00"/>
    <s v="SO65686"/>
    <n v="215"/>
    <n v="13777"/>
    <n v="10"/>
    <n v="4"/>
    <n v="1"/>
    <x v="46"/>
    <x v="5"/>
    <n v="12.027799999999999"/>
    <n v="33.644199999999998"/>
    <n v="33.644199999999998"/>
    <n v="1"/>
    <n v="1"/>
    <n v="21.616399999999999"/>
    <n v="12.027799999999999"/>
    <x v="7"/>
  </r>
  <r>
    <d v="2004-01-01T00:00:00"/>
    <s v="SO65790"/>
    <n v="215"/>
    <n v="23383"/>
    <n v="4"/>
    <n v="4"/>
    <n v="1"/>
    <x v="36"/>
    <x v="1"/>
    <n v="12.027799999999999"/>
    <n v="33.644199999999998"/>
    <n v="33.644199999999998"/>
    <n v="1"/>
    <n v="1"/>
    <n v="21.616399999999999"/>
    <n v="12.027799999999999"/>
    <x v="7"/>
  </r>
  <r>
    <d v="2004-05-02T00:00:00"/>
    <s v="SO65872"/>
    <n v="215"/>
    <n v="20842"/>
    <n v="8"/>
    <n v="4"/>
    <n v="1"/>
    <x v="51"/>
    <x v="4"/>
    <n v="12.027799999999999"/>
    <n v="33.644199999999998"/>
    <n v="33.644199999999998"/>
    <n v="1"/>
    <n v="1"/>
    <n v="21.616399999999999"/>
    <n v="12.027799999999999"/>
    <x v="7"/>
  </r>
  <r>
    <d v="2004-08-01T00:00:00"/>
    <s v="SO65889"/>
    <n v="215"/>
    <n v="20165"/>
    <n v="10"/>
    <n v="4"/>
    <n v="1"/>
    <x v="45"/>
    <x v="5"/>
    <n v="12.027799999999999"/>
    <n v="33.644199999999998"/>
    <n v="33.644199999999998"/>
    <n v="1"/>
    <n v="1"/>
    <n v="21.616399999999999"/>
    <n v="12.027799999999999"/>
    <x v="7"/>
  </r>
  <r>
    <d v="2004-02-01T00:00:00"/>
    <s v="SO66261"/>
    <n v="215"/>
    <n v="12348"/>
    <n v="9"/>
    <n v="4"/>
    <n v="1"/>
    <x v="43"/>
    <x v="0"/>
    <n v="12.027799999999999"/>
    <n v="33.644199999999998"/>
    <n v="33.644199999999998"/>
    <n v="1"/>
    <n v="1"/>
    <n v="21.616399999999999"/>
    <n v="12.027799999999999"/>
    <x v="7"/>
  </r>
  <r>
    <d v="2004-12-01T00:00:00"/>
    <s v="SO66350"/>
    <n v="215"/>
    <n v="21423"/>
    <n v="6"/>
    <n v="4"/>
    <n v="1"/>
    <x v="42"/>
    <x v="3"/>
    <n v="12.027799999999999"/>
    <n v="33.644199999999998"/>
    <n v="33.644199999999998"/>
    <n v="1"/>
    <n v="1"/>
    <n v="21.616399999999999"/>
    <n v="12.027799999999999"/>
    <x v="7"/>
  </r>
  <r>
    <d v="2004-05-01T00:00:00"/>
    <s v="SO66617"/>
    <n v="215"/>
    <n v="28686"/>
    <n v="8"/>
    <n v="4"/>
    <n v="1"/>
    <x v="35"/>
    <x v="4"/>
    <n v="12.027799999999999"/>
    <n v="33.644199999999998"/>
    <n v="33.644199999999998"/>
    <n v="1"/>
    <n v="1"/>
    <n v="21.616399999999999"/>
    <n v="12.027799999999999"/>
    <x v="7"/>
  </r>
  <r>
    <d v="2004-02-03T00:00:00"/>
    <s v="SO66755"/>
    <n v="215"/>
    <n v="26695"/>
    <n v="4"/>
    <n v="4"/>
    <n v="1"/>
    <x v="60"/>
    <x v="1"/>
    <n v="12.027799999999999"/>
    <n v="33.644199999999998"/>
    <n v="33.644199999999998"/>
    <n v="1"/>
    <n v="1"/>
    <n v="21.616399999999999"/>
    <n v="12.027799999999999"/>
    <x v="7"/>
  </r>
  <r>
    <d v="2004-07-03T00:00:00"/>
    <s v="SO66769"/>
    <n v="215"/>
    <n v="13043"/>
    <n v="9"/>
    <n v="4"/>
    <n v="1"/>
    <x v="69"/>
    <x v="0"/>
    <n v="12.027799999999999"/>
    <n v="33.644199999999998"/>
    <n v="33.644199999999998"/>
    <n v="1"/>
    <n v="1"/>
    <n v="21.616399999999999"/>
    <n v="12.027799999999999"/>
    <x v="7"/>
  </r>
  <r>
    <d v="2004-11-02T00:00:00"/>
    <s v="SO67454"/>
    <n v="215"/>
    <n v="13721"/>
    <n v="1"/>
    <n v="4"/>
    <n v="1"/>
    <x v="57"/>
    <x v="2"/>
    <n v="12.027799999999999"/>
    <n v="33.644199999999998"/>
    <n v="33.644199999999998"/>
    <n v="1"/>
    <n v="1"/>
    <n v="21.616399999999999"/>
    <n v="12.027799999999999"/>
    <x v="7"/>
  </r>
  <r>
    <d v="2004-09-02T00:00:00"/>
    <s v="SO67774"/>
    <n v="215"/>
    <n v="16428"/>
    <n v="10"/>
    <n v="4"/>
    <n v="1"/>
    <x v="55"/>
    <x v="5"/>
    <n v="12.027799999999999"/>
    <n v="33.644199999999998"/>
    <n v="33.644199999999998"/>
    <n v="1"/>
    <n v="1"/>
    <n v="21.616399999999999"/>
    <n v="12.027799999999999"/>
    <x v="7"/>
  </r>
  <r>
    <d v="2004-01-03T00:00:00"/>
    <s v="SO67890"/>
    <n v="215"/>
    <n v="26024"/>
    <n v="9"/>
    <n v="4"/>
    <n v="1"/>
    <x v="65"/>
    <x v="0"/>
    <n v="12.027799999999999"/>
    <n v="33.644199999999998"/>
    <n v="33.644199999999998"/>
    <n v="1"/>
    <n v="1"/>
    <n v="21.616399999999999"/>
    <n v="12.027799999999999"/>
    <x v="7"/>
  </r>
  <r>
    <d v="2004-01-01T00:00:00"/>
    <s v="SO67893"/>
    <n v="215"/>
    <n v="21886"/>
    <n v="9"/>
    <n v="4"/>
    <n v="1"/>
    <x v="36"/>
    <x v="0"/>
    <n v="12.027799999999999"/>
    <n v="33.644199999999998"/>
    <n v="33.644199999999998"/>
    <n v="1"/>
    <n v="1"/>
    <n v="21.616399999999999"/>
    <n v="12.027799999999999"/>
    <x v="7"/>
  </r>
  <r>
    <d v="2004-04-01T00:00:00"/>
    <s v="SO68067"/>
    <n v="215"/>
    <n v="29297"/>
    <n v="9"/>
    <n v="4"/>
    <n v="1"/>
    <x v="33"/>
    <x v="0"/>
    <n v="12.027799999999999"/>
    <n v="33.644199999999998"/>
    <n v="33.644199999999998"/>
    <n v="1"/>
    <n v="1"/>
    <n v="21.616399999999999"/>
    <n v="12.027799999999999"/>
    <x v="7"/>
  </r>
  <r>
    <d v="2004-04-03T00:00:00"/>
    <s v="SO68265"/>
    <n v="215"/>
    <n v="13109"/>
    <n v="9"/>
    <n v="4"/>
    <n v="1"/>
    <x v="67"/>
    <x v="0"/>
    <n v="12.027799999999999"/>
    <n v="33.644199999999998"/>
    <n v="33.644199999999998"/>
    <n v="1"/>
    <n v="1"/>
    <n v="21.616399999999999"/>
    <n v="12.027799999999999"/>
    <x v="7"/>
  </r>
  <r>
    <d v="2004-06-01T00:00:00"/>
    <s v="SO68528"/>
    <n v="215"/>
    <n v="20074"/>
    <n v="4"/>
    <n v="4"/>
    <n v="1"/>
    <x v="46"/>
    <x v="1"/>
    <n v="12.027799999999999"/>
    <n v="33.644199999999998"/>
    <n v="33.644199999999998"/>
    <n v="1"/>
    <n v="1"/>
    <n v="21.616399999999999"/>
    <n v="12.027799999999999"/>
    <x v="7"/>
  </r>
  <r>
    <d v="2004-01-01T00:00:00"/>
    <s v="SO68613"/>
    <n v="215"/>
    <n v="23721"/>
    <n v="4"/>
    <n v="4"/>
    <n v="1"/>
    <x v="36"/>
    <x v="1"/>
    <n v="12.027799999999999"/>
    <n v="33.644199999999998"/>
    <n v="33.644199999999998"/>
    <n v="1"/>
    <n v="1"/>
    <n v="21.616399999999999"/>
    <n v="12.027799999999999"/>
    <x v="7"/>
  </r>
  <r>
    <d v="2004-08-02T00:00:00"/>
    <s v="SO68671"/>
    <n v="215"/>
    <n v="23471"/>
    <n v="4"/>
    <n v="4"/>
    <n v="1"/>
    <x v="50"/>
    <x v="1"/>
    <n v="12.027799999999999"/>
    <n v="33.644199999999998"/>
    <n v="33.644199999999998"/>
    <n v="1"/>
    <n v="1"/>
    <n v="21.616399999999999"/>
    <n v="12.027799999999999"/>
    <x v="7"/>
  </r>
  <r>
    <d v="2004-01-02T00:00:00"/>
    <s v="SO68899"/>
    <n v="215"/>
    <n v="14793"/>
    <n v="10"/>
    <n v="4"/>
    <n v="1"/>
    <x v="58"/>
    <x v="5"/>
    <n v="12.027799999999999"/>
    <n v="33.644199999999998"/>
    <n v="33.644199999999998"/>
    <n v="1"/>
    <n v="1"/>
    <n v="21.616399999999999"/>
    <n v="12.027799999999999"/>
    <x v="7"/>
  </r>
  <r>
    <d v="2004-06-04T00:00:00"/>
    <s v="SO68936"/>
    <n v="215"/>
    <n v="15180"/>
    <n v="9"/>
    <n v="4"/>
    <n v="1"/>
    <x v="82"/>
    <x v="0"/>
    <n v="12.027799999999999"/>
    <n v="33.644199999999998"/>
    <n v="33.644199999999998"/>
    <n v="1"/>
    <n v="1"/>
    <n v="21.616399999999999"/>
    <n v="12.027799999999999"/>
    <x v="7"/>
  </r>
  <r>
    <d v="2004-01-01T00:00:00"/>
    <s v="SO69319"/>
    <n v="215"/>
    <n v="17964"/>
    <n v="8"/>
    <n v="4"/>
    <n v="1"/>
    <x v="36"/>
    <x v="4"/>
    <n v="12.027799999999999"/>
    <n v="33.644199999999998"/>
    <n v="33.644199999999998"/>
    <n v="1"/>
    <n v="1"/>
    <n v="21.616399999999999"/>
    <n v="12.027799999999999"/>
    <x v="7"/>
  </r>
  <r>
    <d v="2004-10-03T00:00:00"/>
    <s v="SO69650"/>
    <n v="215"/>
    <n v="24023"/>
    <n v="7"/>
    <n v="4"/>
    <n v="1"/>
    <x v="71"/>
    <x v="6"/>
    <n v="12.027799999999999"/>
    <n v="33.644199999999998"/>
    <n v="33.644199999999998"/>
    <n v="1"/>
    <n v="1"/>
    <n v="21.616399999999999"/>
    <n v="12.027799999999999"/>
    <x v="7"/>
  </r>
  <r>
    <d v="2004-11-03T00:00:00"/>
    <s v="SO69876"/>
    <n v="215"/>
    <n v="20587"/>
    <n v="7"/>
    <n v="4"/>
    <n v="1"/>
    <x v="66"/>
    <x v="6"/>
    <n v="12.027799999999999"/>
    <n v="33.644199999999998"/>
    <n v="33.644199999999998"/>
    <n v="1"/>
    <n v="1"/>
    <n v="21.616399999999999"/>
    <n v="12.027799999999999"/>
    <x v="7"/>
  </r>
  <r>
    <d v="2004-09-02T00:00:00"/>
    <s v="SO70222"/>
    <n v="215"/>
    <n v="13690"/>
    <n v="10"/>
    <n v="4"/>
    <n v="1"/>
    <x v="55"/>
    <x v="5"/>
    <n v="12.027799999999999"/>
    <n v="33.644199999999998"/>
    <n v="33.644199999999998"/>
    <n v="1"/>
    <n v="1"/>
    <n v="21.616399999999999"/>
    <n v="12.027799999999999"/>
    <x v="7"/>
  </r>
  <r>
    <d v="2004-12-03T00:00:00"/>
    <s v="SO70246"/>
    <n v="215"/>
    <n v="15120"/>
    <n v="9"/>
    <n v="4"/>
    <n v="1"/>
    <x v="72"/>
    <x v="0"/>
    <n v="12.027799999999999"/>
    <n v="33.644199999999998"/>
    <n v="33.644199999999998"/>
    <n v="1"/>
    <n v="1"/>
    <n v="21.616399999999999"/>
    <n v="12.027799999999999"/>
    <x v="7"/>
  </r>
  <r>
    <d v="2004-09-03T00:00:00"/>
    <s v="SO70351"/>
    <n v="215"/>
    <n v="18232"/>
    <n v="4"/>
    <n v="4"/>
    <n v="1"/>
    <x v="70"/>
    <x v="1"/>
    <n v="12.027799999999999"/>
    <n v="33.644199999999998"/>
    <n v="33.644199999999998"/>
    <n v="1"/>
    <n v="1"/>
    <n v="21.616399999999999"/>
    <n v="12.027799999999999"/>
    <x v="7"/>
  </r>
  <r>
    <d v="2004-01-02T00:00:00"/>
    <s v="SO70899"/>
    <n v="215"/>
    <n v="14663"/>
    <n v="4"/>
    <n v="4"/>
    <n v="1"/>
    <x v="58"/>
    <x v="1"/>
    <n v="12.027799999999999"/>
    <n v="33.644199999999998"/>
    <n v="33.644199999999998"/>
    <n v="1"/>
    <n v="1"/>
    <n v="21.616399999999999"/>
    <n v="12.027799999999999"/>
    <x v="7"/>
  </r>
  <r>
    <d v="2004-02-05T00:00:00"/>
    <s v="SO71089"/>
    <n v="215"/>
    <n v="13579"/>
    <n v="8"/>
    <n v="4"/>
    <n v="1"/>
    <x v="94"/>
    <x v="4"/>
    <n v="12.027799999999999"/>
    <n v="33.644199999999998"/>
    <n v="33.644199999999998"/>
    <n v="1"/>
    <n v="1"/>
    <n v="21.616399999999999"/>
    <n v="12.027799999999999"/>
    <x v="7"/>
  </r>
  <r>
    <d v="2004-01-04T00:00:00"/>
    <s v="SO71133"/>
    <n v="215"/>
    <n v="15802"/>
    <n v="9"/>
    <n v="4"/>
    <n v="1"/>
    <x v="73"/>
    <x v="0"/>
    <n v="12.027799999999999"/>
    <n v="33.644199999999998"/>
    <n v="33.644199999999998"/>
    <n v="1"/>
    <n v="1"/>
    <n v="21.616399999999999"/>
    <n v="12.027799999999999"/>
    <x v="7"/>
  </r>
  <r>
    <d v="2004-01-05T00:00:00"/>
    <s v="SO71197"/>
    <n v="215"/>
    <n v="21996"/>
    <n v="9"/>
    <n v="4"/>
    <n v="1"/>
    <x v="90"/>
    <x v="0"/>
    <n v="12.027799999999999"/>
    <n v="33.644199999999998"/>
    <n v="33.644199999999998"/>
    <n v="1"/>
    <n v="1"/>
    <n v="21.616399999999999"/>
    <n v="12.027799999999999"/>
    <x v="7"/>
  </r>
  <r>
    <d v="2004-07-05T00:00:00"/>
    <s v="SO71229"/>
    <n v="215"/>
    <n v="12825"/>
    <n v="8"/>
    <n v="4"/>
    <n v="1"/>
    <x v="93"/>
    <x v="4"/>
    <n v="12.027799999999999"/>
    <n v="33.644199999999998"/>
    <n v="33.644199999999998"/>
    <n v="1"/>
    <n v="1"/>
    <n v="21.616399999999999"/>
    <n v="12.027799999999999"/>
    <x v="7"/>
  </r>
  <r>
    <d v="2004-01-03T00:00:00"/>
    <s v="SO71343"/>
    <n v="215"/>
    <n v="18565"/>
    <n v="1"/>
    <n v="4"/>
    <n v="1"/>
    <x v="65"/>
    <x v="2"/>
    <n v="12.027799999999999"/>
    <n v="33.644199999999998"/>
    <n v="33.644199999999998"/>
    <n v="1"/>
    <n v="1"/>
    <n v="21.616399999999999"/>
    <n v="12.027799999999999"/>
    <x v="7"/>
  </r>
  <r>
    <d v="2004-03-04T00:00:00"/>
    <s v="SO71291"/>
    <n v="215"/>
    <n v="16540"/>
    <n v="8"/>
    <n v="4"/>
    <n v="1"/>
    <x v="74"/>
    <x v="4"/>
    <n v="12.027799999999999"/>
    <n v="33.644199999999998"/>
    <n v="33.644199999999998"/>
    <n v="1"/>
    <n v="1"/>
    <n v="21.616399999999999"/>
    <n v="12.027799999999999"/>
    <x v="7"/>
  </r>
  <r>
    <d v="2004-02-04T00:00:00"/>
    <s v="SO71321"/>
    <n v="215"/>
    <n v="20034"/>
    <n v="6"/>
    <n v="4"/>
    <n v="1"/>
    <x v="75"/>
    <x v="3"/>
    <n v="12.027799999999999"/>
    <n v="33.644199999999998"/>
    <n v="33.644199999999998"/>
    <n v="1"/>
    <n v="1"/>
    <n v="21.616399999999999"/>
    <n v="12.027799999999999"/>
    <x v="7"/>
  </r>
  <r>
    <d v="2004-05-02T00:00:00"/>
    <s v="SO71611"/>
    <n v="215"/>
    <n v="27636"/>
    <n v="1"/>
    <n v="4"/>
    <n v="1"/>
    <x v="51"/>
    <x v="2"/>
    <n v="12.027799999999999"/>
    <n v="33.644199999999998"/>
    <n v="33.644199999999998"/>
    <n v="1"/>
    <n v="1"/>
    <n v="21.616399999999999"/>
    <n v="12.027799999999999"/>
    <x v="7"/>
  </r>
  <r>
    <d v="2004-10-04T00:00:00"/>
    <s v="SO72172"/>
    <n v="215"/>
    <n v="24759"/>
    <n v="6"/>
    <n v="4"/>
    <n v="1"/>
    <x v="78"/>
    <x v="3"/>
    <n v="12.027799999999999"/>
    <n v="33.644199999999998"/>
    <n v="33.644199999999998"/>
    <n v="1"/>
    <n v="1"/>
    <n v="21.616399999999999"/>
    <n v="12.027799999999999"/>
    <x v="7"/>
  </r>
  <r>
    <d v="2004-07-03T00:00:00"/>
    <s v="SO72275"/>
    <n v="215"/>
    <n v="18263"/>
    <n v="9"/>
    <n v="4"/>
    <n v="1"/>
    <x v="69"/>
    <x v="0"/>
    <n v="12.027799999999999"/>
    <n v="33.644199999999998"/>
    <n v="33.644199999999998"/>
    <n v="1"/>
    <n v="1"/>
    <n v="21.616399999999999"/>
    <n v="12.027799999999999"/>
    <x v="7"/>
  </r>
  <r>
    <d v="2004-09-03T00:00:00"/>
    <s v="SO72417"/>
    <n v="215"/>
    <n v="16495"/>
    <n v="9"/>
    <n v="4"/>
    <n v="1"/>
    <x v="70"/>
    <x v="0"/>
    <n v="12.027799999999999"/>
    <n v="33.644199999999998"/>
    <n v="33.644199999999998"/>
    <n v="1"/>
    <n v="1"/>
    <n v="21.616399999999999"/>
    <n v="12.027799999999999"/>
    <x v="7"/>
  </r>
  <r>
    <d v="2004-04-03T00:00:00"/>
    <s v="SO72479"/>
    <n v="215"/>
    <n v="18860"/>
    <n v="1"/>
    <n v="4"/>
    <n v="1"/>
    <x v="67"/>
    <x v="2"/>
    <n v="12.027799999999999"/>
    <n v="33.644199999999998"/>
    <n v="33.644199999999998"/>
    <n v="1"/>
    <n v="1"/>
    <n v="21.616399999999999"/>
    <n v="12.027799999999999"/>
    <x v="7"/>
  </r>
  <r>
    <d v="2004-05-04T00:00:00"/>
    <s v="SO72559"/>
    <n v="215"/>
    <n v="27486"/>
    <n v="9"/>
    <n v="4"/>
    <n v="1"/>
    <x v="77"/>
    <x v="0"/>
    <n v="12.027799999999999"/>
    <n v="33.644199999999998"/>
    <n v="33.644199999999998"/>
    <n v="1"/>
    <n v="1"/>
    <n v="21.616399999999999"/>
    <n v="12.027799999999999"/>
    <x v="7"/>
  </r>
  <r>
    <d v="2004-10-03T00:00:00"/>
    <s v="SO72604"/>
    <n v="215"/>
    <n v="20433"/>
    <n v="1"/>
    <n v="4"/>
    <n v="1"/>
    <x v="71"/>
    <x v="2"/>
    <n v="12.027799999999999"/>
    <n v="33.644199999999998"/>
    <n v="33.644199999999998"/>
    <n v="1"/>
    <n v="1"/>
    <n v="21.616399999999999"/>
    <n v="12.027799999999999"/>
    <x v="7"/>
  </r>
  <r>
    <d v="2004-12-02T00:00:00"/>
    <s v="SO72611"/>
    <n v="215"/>
    <n v="25302"/>
    <n v="8"/>
    <n v="4"/>
    <n v="1"/>
    <x v="54"/>
    <x v="4"/>
    <n v="12.027799999999999"/>
    <n v="33.644199999999998"/>
    <n v="33.644199999999998"/>
    <n v="1"/>
    <n v="1"/>
    <n v="21.616399999999999"/>
    <n v="12.027799999999999"/>
    <x v="7"/>
  </r>
  <r>
    <d v="2004-09-05T00:00:00"/>
    <s v="SO72717"/>
    <n v="215"/>
    <n v="18979"/>
    <n v="4"/>
    <n v="4"/>
    <n v="1"/>
    <x v="92"/>
    <x v="1"/>
    <n v="12.027799999999999"/>
    <n v="33.644199999999998"/>
    <n v="33.644199999999998"/>
    <n v="1"/>
    <n v="1"/>
    <n v="21.616399999999999"/>
    <n v="12.027799999999999"/>
    <x v="7"/>
  </r>
  <r>
    <d v="2004-09-03T00:00:00"/>
    <s v="SO72773"/>
    <n v="215"/>
    <n v="11001"/>
    <n v="9"/>
    <n v="4"/>
    <n v="1"/>
    <x v="70"/>
    <x v="0"/>
    <n v="12.027799999999999"/>
    <n v="33.644199999999998"/>
    <n v="33.644199999999998"/>
    <n v="1"/>
    <n v="1"/>
    <n v="21.616399999999999"/>
    <n v="12.027799999999999"/>
    <x v="7"/>
  </r>
  <r>
    <d v="2004-06-05T00:00:00"/>
    <s v="SO72768"/>
    <n v="215"/>
    <n v="20004"/>
    <n v="4"/>
    <n v="4"/>
    <n v="1"/>
    <x v="91"/>
    <x v="1"/>
    <n v="12.027799999999999"/>
    <n v="33.644199999999998"/>
    <n v="33.644199999999998"/>
    <n v="1"/>
    <n v="1"/>
    <n v="21.616399999999999"/>
    <n v="12.027799999999999"/>
    <x v="7"/>
  </r>
  <r>
    <d v="2004-12-03T00:00:00"/>
    <s v="SO72945"/>
    <n v="215"/>
    <n v="25493"/>
    <n v="10"/>
    <n v="4"/>
    <n v="1"/>
    <x v="72"/>
    <x v="5"/>
    <n v="12.027799999999999"/>
    <n v="33.644199999999998"/>
    <n v="33.644199999999998"/>
    <n v="1"/>
    <n v="1"/>
    <n v="21.616399999999999"/>
    <n v="12.027799999999999"/>
    <x v="7"/>
  </r>
  <r>
    <d v="2004-05-03T00:00:00"/>
    <s v="SO73152"/>
    <n v="215"/>
    <n v="13730"/>
    <n v="1"/>
    <n v="4"/>
    <n v="1"/>
    <x v="62"/>
    <x v="2"/>
    <n v="12.027799999999999"/>
    <n v="33.644199999999998"/>
    <n v="33.644199999999998"/>
    <n v="1"/>
    <n v="1"/>
    <n v="21.616399999999999"/>
    <n v="12.027799999999999"/>
    <x v="7"/>
  </r>
  <r>
    <d v="2004-03-05T00:00:00"/>
    <s v="SO73350"/>
    <n v="215"/>
    <n v="21506"/>
    <n v="8"/>
    <n v="4"/>
    <n v="1"/>
    <x v="84"/>
    <x v="4"/>
    <n v="12.027799999999999"/>
    <n v="33.644199999999998"/>
    <n v="33.644199999999998"/>
    <n v="1"/>
    <n v="1"/>
    <n v="21.616399999999999"/>
    <n v="12.027799999999999"/>
    <x v="7"/>
  </r>
  <r>
    <d v="2004-12-03T00:00:00"/>
    <s v="SO73626"/>
    <n v="215"/>
    <n v="23870"/>
    <n v="1"/>
    <n v="4"/>
    <n v="1"/>
    <x v="72"/>
    <x v="2"/>
    <n v="12.027799999999999"/>
    <n v="33.644199999999998"/>
    <n v="33.644199999999998"/>
    <n v="1"/>
    <n v="1"/>
    <n v="21.616399999999999"/>
    <n v="12.027799999999999"/>
    <x v="7"/>
  </r>
  <r>
    <d v="2004-07-03T00:00:00"/>
    <s v="SO73848"/>
    <n v="215"/>
    <n v="26296"/>
    <n v="1"/>
    <n v="4"/>
    <n v="1"/>
    <x v="69"/>
    <x v="2"/>
    <n v="12.027799999999999"/>
    <n v="33.644199999999998"/>
    <n v="33.644199999999998"/>
    <n v="1"/>
    <n v="1"/>
    <n v="21.616399999999999"/>
    <n v="12.027799999999999"/>
    <x v="7"/>
  </r>
  <r>
    <d v="2004-10-04T00:00:00"/>
    <s v="SO74037"/>
    <n v="215"/>
    <n v="13515"/>
    <n v="8"/>
    <n v="4"/>
    <n v="1"/>
    <x v="78"/>
    <x v="4"/>
    <n v="12.027799999999999"/>
    <n v="33.644199999999998"/>
    <n v="33.644199999999998"/>
    <n v="1"/>
    <n v="1"/>
    <n v="21.616399999999999"/>
    <n v="12.027799999999999"/>
    <x v="7"/>
  </r>
  <r>
    <d v="2004-07-05T00:00:00"/>
    <s v="SO74135"/>
    <n v="215"/>
    <n v="28368"/>
    <n v="7"/>
    <n v="4"/>
    <n v="1"/>
    <x v="93"/>
    <x v="6"/>
    <n v="12.027799999999999"/>
    <n v="33.644199999999998"/>
    <n v="33.644199999999998"/>
    <n v="1"/>
    <n v="1"/>
    <n v="21.616399999999999"/>
    <n v="12.027799999999999"/>
    <x v="7"/>
  </r>
  <r>
    <d v="2003-02-12T00:00:00"/>
    <s v="SO61379"/>
    <n v="220"/>
    <n v="16436"/>
    <n v="7"/>
    <n v="4"/>
    <n v="1"/>
    <x v="8"/>
    <x v="6"/>
    <n v="12.027799999999999"/>
    <n v="33.644199999999998"/>
    <n v="33.644199999999998"/>
    <n v="1"/>
    <n v="1"/>
    <n v="21.616399999999999"/>
    <n v="12.027799999999999"/>
    <x v="55"/>
  </r>
  <r>
    <d v="2003-04-10T00:00:00"/>
    <s v="SO61524"/>
    <n v="220"/>
    <n v="25213"/>
    <n v="9"/>
    <n v="4"/>
    <n v="1"/>
    <x v="5"/>
    <x v="0"/>
    <n v="12.027799999999999"/>
    <n v="33.644199999999998"/>
    <n v="33.644199999999998"/>
    <n v="1"/>
    <n v="1"/>
    <n v="21.616399999999999"/>
    <n v="12.027799999999999"/>
    <x v="55"/>
  </r>
  <r>
    <d v="2003-02-11T00:00:00"/>
    <s v="SO61559"/>
    <n v="220"/>
    <n v="19224"/>
    <n v="6"/>
    <n v="4"/>
    <n v="1"/>
    <x v="23"/>
    <x v="3"/>
    <n v="12.027799999999999"/>
    <n v="33.644199999999998"/>
    <n v="33.644199999999998"/>
    <n v="1"/>
    <n v="1"/>
    <n v="21.616399999999999"/>
    <n v="12.027799999999999"/>
    <x v="55"/>
  </r>
  <r>
    <d v="2003-05-11T00:00:00"/>
    <s v="SO61851"/>
    <n v="220"/>
    <n v="19874"/>
    <n v="6"/>
    <n v="4"/>
    <n v="1"/>
    <x v="39"/>
    <x v="3"/>
    <n v="12.027799999999999"/>
    <n v="33.644199999999998"/>
    <n v="33.644199999999998"/>
    <n v="1"/>
    <n v="1"/>
    <n v="21.616399999999999"/>
    <n v="12.027799999999999"/>
    <x v="55"/>
  </r>
  <r>
    <d v="2003-03-12T00:00:00"/>
    <s v="SO62016"/>
    <n v="220"/>
    <n v="20145"/>
    <n v="7"/>
    <n v="4"/>
    <n v="1"/>
    <x v="38"/>
    <x v="6"/>
    <n v="12.027799999999999"/>
    <n v="33.644199999999998"/>
    <n v="33.644199999999998"/>
    <n v="1"/>
    <n v="1"/>
    <n v="21.616399999999999"/>
    <n v="12.027799999999999"/>
    <x v="55"/>
  </r>
  <r>
    <d v="2003-12-10T00:00:00"/>
    <s v="SO62079"/>
    <n v="220"/>
    <n v="13645"/>
    <n v="9"/>
    <n v="4"/>
    <n v="1"/>
    <x v="22"/>
    <x v="0"/>
    <n v="12.027799999999999"/>
    <n v="33.644199999999998"/>
    <n v="33.644199999999998"/>
    <n v="1"/>
    <n v="1"/>
    <n v="21.616399999999999"/>
    <n v="12.027799999999999"/>
    <x v="55"/>
  </r>
  <r>
    <d v="2003-11-12T00:00:00"/>
    <s v="SO62283"/>
    <n v="220"/>
    <n v="14220"/>
    <n v="9"/>
    <n v="4"/>
    <n v="1"/>
    <x v="34"/>
    <x v="0"/>
    <n v="12.027799999999999"/>
    <n v="33.644199999999998"/>
    <n v="33.644199999999998"/>
    <n v="1"/>
    <n v="1"/>
    <n v="21.616399999999999"/>
    <n v="12.027799999999999"/>
    <x v="55"/>
  </r>
  <r>
    <d v="2003-07-12T00:00:00"/>
    <s v="SO62408"/>
    <n v="220"/>
    <n v="15692"/>
    <n v="10"/>
    <n v="4"/>
    <n v="1"/>
    <x v="9"/>
    <x v="5"/>
    <n v="12.027799999999999"/>
    <n v="33.644199999999998"/>
    <n v="33.644199999999998"/>
    <n v="1"/>
    <n v="1"/>
    <n v="21.616399999999999"/>
    <n v="12.027799999999999"/>
    <x v="55"/>
  </r>
  <r>
    <d v="2003-10-10T00:00:00"/>
    <s v="SO62575"/>
    <n v="220"/>
    <n v="20399"/>
    <n v="1"/>
    <n v="4"/>
    <n v="1"/>
    <x v="28"/>
    <x v="2"/>
    <n v="12.027799999999999"/>
    <n v="33.644199999999998"/>
    <n v="33.644199999999998"/>
    <n v="1"/>
    <n v="1"/>
    <n v="21.616399999999999"/>
    <n v="12.027799999999999"/>
    <x v="55"/>
  </r>
  <r>
    <d v="2003-04-11T00:00:00"/>
    <s v="SO62766"/>
    <n v="220"/>
    <n v="14141"/>
    <n v="7"/>
    <n v="4"/>
    <n v="1"/>
    <x v="24"/>
    <x v="6"/>
    <n v="12.027799999999999"/>
    <n v="33.644199999999998"/>
    <n v="33.644199999999998"/>
    <n v="1"/>
    <n v="1"/>
    <n v="21.616399999999999"/>
    <n v="12.027799999999999"/>
    <x v="55"/>
  </r>
  <r>
    <d v="2004-02-01T00:00:00"/>
    <s v="SO63048"/>
    <n v="220"/>
    <n v="26977"/>
    <n v="8"/>
    <n v="4"/>
    <n v="1"/>
    <x v="43"/>
    <x v="4"/>
    <n v="12.027799999999999"/>
    <n v="33.644199999999998"/>
    <n v="33.644199999999998"/>
    <n v="1"/>
    <n v="1"/>
    <n v="21.616399999999999"/>
    <n v="12.027799999999999"/>
    <x v="55"/>
  </r>
  <r>
    <d v="2003-12-10T00:00:00"/>
    <s v="SO63342"/>
    <n v="220"/>
    <n v="15388"/>
    <n v="4"/>
    <n v="4"/>
    <n v="1"/>
    <x v="22"/>
    <x v="1"/>
    <n v="12.027799999999999"/>
    <n v="33.644199999999998"/>
    <n v="33.644199999999998"/>
    <n v="1"/>
    <n v="1"/>
    <n v="21.616399999999999"/>
    <n v="12.027799999999999"/>
    <x v="55"/>
  </r>
  <r>
    <d v="2003-03-11T00:00:00"/>
    <s v="SO63428"/>
    <n v="220"/>
    <n v="17185"/>
    <n v="10"/>
    <n v="4"/>
    <n v="1"/>
    <x v="19"/>
    <x v="5"/>
    <n v="12.027799999999999"/>
    <n v="33.644199999999998"/>
    <n v="33.644199999999998"/>
    <n v="1"/>
    <n v="1"/>
    <n v="21.616399999999999"/>
    <n v="12.027799999999999"/>
    <x v="55"/>
  </r>
  <r>
    <d v="2003-11-11T00:00:00"/>
    <s v="SO63479"/>
    <n v="220"/>
    <n v="25032"/>
    <n v="9"/>
    <n v="4"/>
    <n v="1"/>
    <x v="37"/>
    <x v="0"/>
    <n v="12.027799999999999"/>
    <n v="33.644199999999998"/>
    <n v="33.644199999999998"/>
    <n v="1"/>
    <n v="1"/>
    <n v="21.616399999999999"/>
    <n v="12.027799999999999"/>
    <x v="55"/>
  </r>
  <r>
    <d v="2004-02-01T00:00:00"/>
    <s v="SO63600"/>
    <n v="220"/>
    <n v="15059"/>
    <n v="10"/>
    <n v="4"/>
    <n v="1"/>
    <x v="43"/>
    <x v="5"/>
    <n v="12.027799999999999"/>
    <n v="33.644199999999998"/>
    <n v="33.644199999999998"/>
    <n v="1"/>
    <n v="1"/>
    <n v="21.616399999999999"/>
    <n v="12.027799999999999"/>
    <x v="55"/>
  </r>
  <r>
    <d v="2003-12-12T00:00:00"/>
    <s v="SO63639"/>
    <n v="220"/>
    <n v="26473"/>
    <n v="1"/>
    <n v="4"/>
    <n v="1"/>
    <x v="3"/>
    <x v="2"/>
    <n v="12.027799999999999"/>
    <n v="33.644199999999998"/>
    <n v="33.644199999999998"/>
    <n v="1"/>
    <n v="1"/>
    <n v="21.616399999999999"/>
    <n v="12.027799999999999"/>
    <x v="55"/>
  </r>
  <r>
    <d v="2003-06-11T00:00:00"/>
    <s v="SO63805"/>
    <n v="220"/>
    <n v="24739"/>
    <n v="4"/>
    <n v="4"/>
    <n v="1"/>
    <x v="4"/>
    <x v="1"/>
    <n v="12.027799999999999"/>
    <n v="33.644199999999998"/>
    <n v="33.644199999999998"/>
    <n v="1"/>
    <n v="1"/>
    <n v="21.616399999999999"/>
    <n v="12.027799999999999"/>
    <x v="55"/>
  </r>
  <r>
    <d v="2004-08-01T00:00:00"/>
    <s v="SO63923"/>
    <n v="220"/>
    <n v="13714"/>
    <n v="1"/>
    <n v="4"/>
    <n v="1"/>
    <x v="45"/>
    <x v="2"/>
    <n v="12.027799999999999"/>
    <n v="33.644199999999998"/>
    <n v="33.644199999999998"/>
    <n v="1"/>
    <n v="1"/>
    <n v="21.616399999999999"/>
    <n v="12.027799999999999"/>
    <x v="55"/>
  </r>
  <r>
    <d v="2003-03-11T00:00:00"/>
    <s v="SO63980"/>
    <n v="220"/>
    <n v="15369"/>
    <n v="1"/>
    <n v="4"/>
    <n v="1"/>
    <x v="19"/>
    <x v="2"/>
    <n v="12.027799999999999"/>
    <n v="33.644199999999998"/>
    <n v="33.644199999999998"/>
    <n v="1"/>
    <n v="1"/>
    <n v="21.616399999999999"/>
    <n v="12.027799999999999"/>
    <x v="55"/>
  </r>
  <r>
    <d v="2003-03-12T00:00:00"/>
    <s v="SO63984"/>
    <n v="220"/>
    <n v="21179"/>
    <n v="9"/>
    <n v="4"/>
    <n v="1"/>
    <x v="38"/>
    <x v="0"/>
    <n v="12.027799999999999"/>
    <n v="33.644199999999998"/>
    <n v="33.644199999999998"/>
    <n v="1"/>
    <n v="1"/>
    <n v="21.616399999999999"/>
    <n v="12.027799999999999"/>
    <x v="55"/>
  </r>
  <r>
    <d v="2003-09-12T00:00:00"/>
    <s v="SO64105"/>
    <n v="220"/>
    <n v="12570"/>
    <n v="9"/>
    <n v="4"/>
    <n v="1"/>
    <x v="7"/>
    <x v="0"/>
    <n v="12.027799999999999"/>
    <n v="33.644199999999998"/>
    <n v="33.644199999999998"/>
    <n v="1"/>
    <n v="1"/>
    <n v="21.616399999999999"/>
    <n v="12.027799999999999"/>
    <x v="55"/>
  </r>
  <r>
    <d v="2003-11-12T00:00:00"/>
    <s v="SO64574"/>
    <n v="220"/>
    <n v="12049"/>
    <n v="4"/>
    <n v="4"/>
    <n v="1"/>
    <x v="34"/>
    <x v="1"/>
    <n v="12.027799999999999"/>
    <n v="33.644199999999998"/>
    <n v="33.644199999999998"/>
    <n v="1"/>
    <n v="1"/>
    <n v="21.616399999999999"/>
    <n v="12.027799999999999"/>
    <x v="55"/>
  </r>
  <r>
    <d v="2003-12-12T00:00:00"/>
    <s v="SO64692"/>
    <n v="220"/>
    <n v="12261"/>
    <n v="7"/>
    <n v="4"/>
    <n v="1"/>
    <x v="3"/>
    <x v="6"/>
    <n v="12.027799999999999"/>
    <n v="33.644199999999998"/>
    <n v="33.644199999999998"/>
    <n v="1"/>
    <n v="1"/>
    <n v="21.616399999999999"/>
    <n v="12.027799999999999"/>
    <x v="55"/>
  </r>
  <r>
    <d v="2003-01-12T00:00:00"/>
    <s v="SO64732"/>
    <n v="220"/>
    <n v="17958"/>
    <n v="10"/>
    <n v="4"/>
    <n v="1"/>
    <x v="17"/>
    <x v="5"/>
    <n v="12.027799999999999"/>
    <n v="33.644199999999998"/>
    <n v="33.644199999999998"/>
    <n v="1"/>
    <n v="1"/>
    <n v="21.616399999999999"/>
    <n v="12.027799999999999"/>
    <x v="55"/>
  </r>
  <r>
    <d v="2004-04-01T00:00:00"/>
    <s v="SO64843"/>
    <n v="220"/>
    <n v="25249"/>
    <n v="9"/>
    <n v="4"/>
    <n v="1"/>
    <x v="33"/>
    <x v="0"/>
    <n v="12.027799999999999"/>
    <n v="33.644199999999998"/>
    <n v="33.644199999999998"/>
    <n v="1"/>
    <n v="1"/>
    <n v="21.616399999999999"/>
    <n v="12.027799999999999"/>
    <x v="55"/>
  </r>
  <r>
    <d v="2003-11-12T00:00:00"/>
    <s v="SO65395"/>
    <n v="220"/>
    <n v="12671"/>
    <n v="9"/>
    <n v="4"/>
    <n v="1"/>
    <x v="34"/>
    <x v="0"/>
    <n v="12.027799999999999"/>
    <n v="33.644199999999998"/>
    <n v="33.644199999999998"/>
    <n v="1"/>
    <n v="1"/>
    <n v="21.616399999999999"/>
    <n v="12.027799999999999"/>
    <x v="55"/>
  </r>
  <r>
    <d v="2003-06-12T00:00:00"/>
    <s v="SO65446"/>
    <n v="220"/>
    <n v="26727"/>
    <n v="1"/>
    <n v="4"/>
    <n v="1"/>
    <x v="13"/>
    <x v="2"/>
    <n v="12.027799999999999"/>
    <n v="33.644199999999998"/>
    <n v="33.644199999999998"/>
    <n v="1"/>
    <n v="1"/>
    <n v="21.616399999999999"/>
    <n v="12.027799999999999"/>
    <x v="55"/>
  </r>
  <r>
    <d v="2003-07-12T00:00:00"/>
    <s v="SO66483"/>
    <n v="220"/>
    <n v="11575"/>
    <n v="10"/>
    <n v="4"/>
    <n v="1"/>
    <x v="9"/>
    <x v="5"/>
    <n v="12.027799999999999"/>
    <n v="33.644199999999998"/>
    <n v="33.644199999999998"/>
    <n v="1"/>
    <n v="1"/>
    <n v="21.616399999999999"/>
    <n v="12.027799999999999"/>
    <x v="55"/>
  </r>
  <r>
    <d v="2004-02-01T00:00:00"/>
    <s v="SO66505"/>
    <n v="220"/>
    <n v="17207"/>
    <n v="10"/>
    <n v="4"/>
    <n v="1"/>
    <x v="43"/>
    <x v="5"/>
    <n v="12.027799999999999"/>
    <n v="33.644199999999998"/>
    <n v="33.644199999999998"/>
    <n v="1"/>
    <n v="1"/>
    <n v="21.616399999999999"/>
    <n v="12.027799999999999"/>
    <x v="55"/>
  </r>
  <r>
    <d v="2004-04-03T00:00:00"/>
    <s v="SO66603"/>
    <n v="220"/>
    <n v="14350"/>
    <n v="1"/>
    <n v="4"/>
    <n v="1"/>
    <x v="67"/>
    <x v="2"/>
    <n v="12.027799999999999"/>
    <n v="33.644199999999998"/>
    <n v="33.644199999999998"/>
    <n v="1"/>
    <n v="1"/>
    <n v="21.616399999999999"/>
    <n v="12.027799999999999"/>
    <x v="55"/>
  </r>
  <r>
    <d v="2004-03-03T00:00:00"/>
    <s v="SO66621"/>
    <n v="220"/>
    <n v="21225"/>
    <n v="9"/>
    <n v="4"/>
    <n v="1"/>
    <x v="64"/>
    <x v="0"/>
    <n v="12.027799999999999"/>
    <n v="33.644199999999998"/>
    <n v="33.644199999999998"/>
    <n v="1"/>
    <n v="1"/>
    <n v="21.616399999999999"/>
    <n v="12.027799999999999"/>
    <x v="55"/>
  </r>
  <r>
    <d v="2003-02-12T00:00:00"/>
    <s v="SO66823"/>
    <n v="220"/>
    <n v="23391"/>
    <n v="4"/>
    <n v="4"/>
    <n v="1"/>
    <x v="8"/>
    <x v="1"/>
    <n v="12.027799999999999"/>
    <n v="33.644199999999998"/>
    <n v="33.644199999999998"/>
    <n v="1"/>
    <n v="1"/>
    <n v="21.616399999999999"/>
    <n v="12.027799999999999"/>
    <x v="55"/>
  </r>
  <r>
    <d v="2004-02-03T00:00:00"/>
    <s v="SO66866"/>
    <n v="220"/>
    <n v="27124"/>
    <n v="7"/>
    <n v="4"/>
    <n v="1"/>
    <x v="60"/>
    <x v="6"/>
    <n v="12.027799999999999"/>
    <n v="33.644199999999998"/>
    <n v="33.644199999999998"/>
    <n v="1"/>
    <n v="1"/>
    <n v="21.616399999999999"/>
    <n v="12.027799999999999"/>
    <x v="55"/>
  </r>
  <r>
    <d v="2004-07-02T00:00:00"/>
    <s v="SO66995"/>
    <n v="220"/>
    <n v="12018"/>
    <n v="4"/>
    <n v="4"/>
    <n v="1"/>
    <x v="53"/>
    <x v="1"/>
    <n v="12.027799999999999"/>
    <n v="33.644199999999998"/>
    <n v="33.644199999999998"/>
    <n v="1"/>
    <n v="1"/>
    <n v="21.616399999999999"/>
    <n v="12.027799999999999"/>
    <x v="55"/>
  </r>
  <r>
    <d v="2004-03-02T00:00:00"/>
    <s v="SO67000"/>
    <n v="220"/>
    <n v="27142"/>
    <n v="7"/>
    <n v="4"/>
    <n v="1"/>
    <x v="49"/>
    <x v="6"/>
    <n v="12.027799999999999"/>
    <n v="33.644199999999998"/>
    <n v="33.644199999999998"/>
    <n v="1"/>
    <n v="1"/>
    <n v="21.616399999999999"/>
    <n v="12.027799999999999"/>
    <x v="55"/>
  </r>
  <r>
    <d v="2004-01-03T00:00:00"/>
    <s v="SO67430"/>
    <n v="220"/>
    <n v="24067"/>
    <n v="8"/>
    <n v="4"/>
    <n v="1"/>
    <x v="65"/>
    <x v="4"/>
    <n v="12.027799999999999"/>
    <n v="33.644199999999998"/>
    <n v="33.644199999999998"/>
    <n v="1"/>
    <n v="1"/>
    <n v="21.616399999999999"/>
    <n v="12.027799999999999"/>
    <x v="55"/>
  </r>
  <r>
    <d v="2003-09-12T00:00:00"/>
    <s v="SO67722"/>
    <n v="220"/>
    <n v="15292"/>
    <n v="1"/>
    <n v="4"/>
    <n v="1"/>
    <x v="7"/>
    <x v="2"/>
    <n v="12.027799999999999"/>
    <n v="33.644199999999998"/>
    <n v="33.644199999999998"/>
    <n v="1"/>
    <n v="1"/>
    <n v="21.616399999999999"/>
    <n v="12.027799999999999"/>
    <x v="55"/>
  </r>
  <r>
    <d v="2004-08-02T00:00:00"/>
    <s v="SO67974"/>
    <n v="220"/>
    <n v="17983"/>
    <n v="8"/>
    <n v="4"/>
    <n v="1"/>
    <x v="50"/>
    <x v="4"/>
    <n v="12.027799999999999"/>
    <n v="33.644199999999998"/>
    <n v="33.644199999999998"/>
    <n v="1"/>
    <n v="1"/>
    <n v="21.616399999999999"/>
    <n v="12.027799999999999"/>
    <x v="55"/>
  </r>
  <r>
    <d v="2004-09-02T00:00:00"/>
    <s v="SO68012"/>
    <n v="220"/>
    <n v="25011"/>
    <n v="9"/>
    <n v="4"/>
    <n v="1"/>
    <x v="55"/>
    <x v="0"/>
    <n v="12.027799999999999"/>
    <n v="33.644199999999998"/>
    <n v="33.644199999999998"/>
    <n v="1"/>
    <n v="1"/>
    <n v="21.616399999999999"/>
    <n v="12.027799999999999"/>
    <x v="55"/>
  </r>
  <r>
    <d v="2004-08-02T00:00:00"/>
    <s v="SO68081"/>
    <n v="220"/>
    <n v="23231"/>
    <n v="7"/>
    <n v="4"/>
    <n v="1"/>
    <x v="50"/>
    <x v="6"/>
    <n v="12.027799999999999"/>
    <n v="33.644199999999998"/>
    <n v="33.644199999999998"/>
    <n v="1"/>
    <n v="1"/>
    <n v="21.616399999999999"/>
    <n v="12.027799999999999"/>
    <x v="55"/>
  </r>
  <r>
    <d v="2004-08-02T00:00:00"/>
    <s v="SO68138"/>
    <n v="220"/>
    <n v="14605"/>
    <n v="6"/>
    <n v="4"/>
    <n v="1"/>
    <x v="50"/>
    <x v="3"/>
    <n v="12.027799999999999"/>
    <n v="33.644199999999998"/>
    <n v="33.644199999999998"/>
    <n v="1"/>
    <n v="1"/>
    <n v="21.616399999999999"/>
    <n v="12.027799999999999"/>
    <x v="55"/>
  </r>
  <r>
    <d v="2004-11-01T00:00:00"/>
    <s v="SO68379"/>
    <n v="220"/>
    <n v="16244"/>
    <n v="4"/>
    <n v="4"/>
    <n v="1"/>
    <x v="44"/>
    <x v="1"/>
    <n v="12.027799999999999"/>
    <n v="33.644199999999998"/>
    <n v="33.644199999999998"/>
    <n v="1"/>
    <n v="1"/>
    <n v="21.616399999999999"/>
    <n v="12.027799999999999"/>
    <x v="55"/>
  </r>
  <r>
    <d v="2004-02-03T00:00:00"/>
    <s v="SO68621"/>
    <n v="220"/>
    <n v="12300"/>
    <n v="7"/>
    <n v="4"/>
    <n v="1"/>
    <x v="60"/>
    <x v="6"/>
    <n v="12.027799999999999"/>
    <n v="33.644199999999998"/>
    <n v="33.644199999999998"/>
    <n v="1"/>
    <n v="1"/>
    <n v="21.616399999999999"/>
    <n v="12.027799999999999"/>
    <x v="55"/>
  </r>
  <r>
    <d v="2004-06-03T00:00:00"/>
    <s v="SO68550"/>
    <n v="220"/>
    <n v="17114"/>
    <n v="8"/>
    <n v="4"/>
    <n v="1"/>
    <x v="68"/>
    <x v="4"/>
    <n v="12.027799999999999"/>
    <n v="33.644199999999998"/>
    <n v="33.644199999999998"/>
    <n v="1"/>
    <n v="1"/>
    <n v="21.616399999999999"/>
    <n v="12.027799999999999"/>
    <x v="55"/>
  </r>
  <r>
    <d v="2004-11-01T00:00:00"/>
    <s v="SO68832"/>
    <n v="220"/>
    <n v="25201"/>
    <n v="4"/>
    <n v="4"/>
    <n v="1"/>
    <x v="44"/>
    <x v="1"/>
    <n v="12.027799999999999"/>
    <n v="33.644199999999998"/>
    <n v="33.644199999999998"/>
    <n v="1"/>
    <n v="1"/>
    <n v="21.616399999999999"/>
    <n v="12.027799999999999"/>
    <x v="55"/>
  </r>
  <r>
    <d v="2004-05-02T00:00:00"/>
    <s v="SO68931"/>
    <n v="220"/>
    <n v="15221"/>
    <n v="9"/>
    <n v="4"/>
    <n v="1"/>
    <x v="51"/>
    <x v="0"/>
    <n v="12.027799999999999"/>
    <n v="33.644199999999998"/>
    <n v="33.644199999999998"/>
    <n v="1"/>
    <n v="1"/>
    <n v="21.616399999999999"/>
    <n v="12.027799999999999"/>
    <x v="55"/>
  </r>
  <r>
    <d v="2004-01-02T00:00:00"/>
    <s v="SO69019"/>
    <n v="220"/>
    <n v="24204"/>
    <n v="8"/>
    <n v="4"/>
    <n v="1"/>
    <x v="58"/>
    <x v="4"/>
    <n v="12.027799999999999"/>
    <n v="33.644199999999998"/>
    <n v="33.644199999999998"/>
    <n v="1"/>
    <n v="1"/>
    <n v="21.616399999999999"/>
    <n v="12.027799999999999"/>
    <x v="55"/>
  </r>
  <r>
    <d v="2004-11-01T00:00:00"/>
    <s v="SO69021"/>
    <n v="220"/>
    <n v="23778"/>
    <n v="7"/>
    <n v="4"/>
    <n v="1"/>
    <x v="44"/>
    <x v="6"/>
    <n v="12.027799999999999"/>
    <n v="33.644199999999998"/>
    <n v="33.644199999999998"/>
    <n v="1"/>
    <n v="1"/>
    <n v="21.616399999999999"/>
    <n v="12.027799999999999"/>
    <x v="55"/>
  </r>
  <r>
    <d v="2004-02-01T00:00:00"/>
    <s v="SO69233"/>
    <n v="220"/>
    <n v="27075"/>
    <n v="6"/>
    <n v="4"/>
    <n v="1"/>
    <x v="43"/>
    <x v="3"/>
    <n v="12.027799999999999"/>
    <n v="33.644199999999998"/>
    <n v="33.644199999999998"/>
    <n v="1"/>
    <n v="1"/>
    <n v="21.616399999999999"/>
    <n v="12.027799999999999"/>
    <x v="55"/>
  </r>
  <r>
    <d v="2004-03-04T00:00:00"/>
    <s v="SO69223"/>
    <n v="220"/>
    <n v="26663"/>
    <n v="9"/>
    <n v="4"/>
    <n v="1"/>
    <x v="74"/>
    <x v="0"/>
    <n v="12.027799999999999"/>
    <n v="33.644199999999998"/>
    <n v="33.644199999999998"/>
    <n v="1"/>
    <n v="1"/>
    <n v="21.616399999999999"/>
    <n v="12.027799999999999"/>
    <x v="55"/>
  </r>
  <r>
    <d v="2004-12-01T00:00:00"/>
    <s v="SO69164"/>
    <n v="220"/>
    <n v="15138"/>
    <n v="9"/>
    <n v="4"/>
    <n v="1"/>
    <x v="42"/>
    <x v="0"/>
    <n v="12.027799999999999"/>
    <n v="33.644199999999998"/>
    <n v="33.644199999999998"/>
    <n v="1"/>
    <n v="1"/>
    <n v="21.616399999999999"/>
    <n v="12.027799999999999"/>
    <x v="55"/>
  </r>
  <r>
    <d v="2004-08-03T00:00:00"/>
    <s v="SO69247"/>
    <n v="220"/>
    <n v="17324"/>
    <n v="9"/>
    <n v="4"/>
    <n v="1"/>
    <x v="63"/>
    <x v="0"/>
    <n v="12.027799999999999"/>
    <n v="33.644199999999998"/>
    <n v="33.644199999999998"/>
    <n v="1"/>
    <n v="1"/>
    <n v="21.616399999999999"/>
    <n v="12.027799999999999"/>
    <x v="55"/>
  </r>
  <r>
    <d v="2004-08-03T00:00:00"/>
    <s v="SO69348"/>
    <n v="220"/>
    <n v="21116"/>
    <n v="10"/>
    <n v="4"/>
    <n v="1"/>
    <x v="63"/>
    <x v="5"/>
    <n v="12.027799999999999"/>
    <n v="33.644199999999998"/>
    <n v="33.644199999999998"/>
    <n v="1"/>
    <n v="1"/>
    <n v="21.616399999999999"/>
    <n v="12.027799999999999"/>
    <x v="55"/>
  </r>
  <r>
    <d v="2004-08-02T00:00:00"/>
    <s v="SO69579"/>
    <n v="220"/>
    <n v="12819"/>
    <n v="7"/>
    <n v="4"/>
    <n v="1"/>
    <x v="50"/>
    <x v="6"/>
    <n v="12.027799999999999"/>
    <n v="33.644199999999998"/>
    <n v="33.644199999999998"/>
    <n v="1"/>
    <n v="1"/>
    <n v="21.616399999999999"/>
    <n v="12.027799999999999"/>
    <x v="55"/>
  </r>
  <r>
    <d v="2004-02-04T00:00:00"/>
    <s v="SO70063"/>
    <n v="220"/>
    <n v="17581"/>
    <n v="4"/>
    <n v="4"/>
    <n v="1"/>
    <x v="75"/>
    <x v="1"/>
    <n v="12.027799999999999"/>
    <n v="33.644199999999998"/>
    <n v="33.644199999999998"/>
    <n v="1"/>
    <n v="1"/>
    <n v="21.616399999999999"/>
    <n v="12.027799999999999"/>
    <x v="55"/>
  </r>
  <r>
    <d v="2004-12-01T00:00:00"/>
    <s v="SO70350"/>
    <n v="220"/>
    <n v="19844"/>
    <n v="6"/>
    <n v="4"/>
    <n v="1"/>
    <x v="42"/>
    <x v="3"/>
    <n v="12.027799999999999"/>
    <n v="33.644199999999998"/>
    <n v="33.644199999999998"/>
    <n v="1"/>
    <n v="1"/>
    <n v="21.616399999999999"/>
    <n v="12.027799999999999"/>
    <x v="55"/>
  </r>
  <r>
    <d v="2004-12-04T00:00:00"/>
    <s v="SO70464"/>
    <n v="220"/>
    <n v="15093"/>
    <n v="7"/>
    <n v="4"/>
    <n v="1"/>
    <x v="79"/>
    <x v="6"/>
    <n v="12.027799999999999"/>
    <n v="33.644199999999998"/>
    <n v="33.644199999999998"/>
    <n v="1"/>
    <n v="1"/>
    <n v="21.616399999999999"/>
    <n v="12.027799999999999"/>
    <x v="55"/>
  </r>
  <r>
    <d v="2004-04-03T00:00:00"/>
    <s v="SO70737"/>
    <n v="220"/>
    <n v="23852"/>
    <n v="4"/>
    <n v="4"/>
    <n v="1"/>
    <x v="67"/>
    <x v="1"/>
    <n v="12.027799999999999"/>
    <n v="33.644199999999998"/>
    <n v="33.644199999999998"/>
    <n v="1"/>
    <n v="1"/>
    <n v="21.616399999999999"/>
    <n v="12.027799999999999"/>
    <x v="55"/>
  </r>
  <r>
    <d v="2004-10-04T00:00:00"/>
    <s v="SO71058"/>
    <n v="220"/>
    <n v="16124"/>
    <n v="6"/>
    <n v="4"/>
    <n v="1"/>
    <x v="78"/>
    <x v="3"/>
    <n v="12.027799999999999"/>
    <n v="33.644199999999998"/>
    <n v="33.644199999999998"/>
    <n v="1"/>
    <n v="1"/>
    <n v="21.616399999999999"/>
    <n v="12.027799999999999"/>
    <x v="55"/>
  </r>
  <r>
    <d v="2004-02-05T00:00:00"/>
    <s v="SO71327"/>
    <n v="220"/>
    <n v="13246"/>
    <n v="4"/>
    <n v="4"/>
    <n v="1"/>
    <x v="94"/>
    <x v="1"/>
    <n v="12.027799999999999"/>
    <n v="33.644199999999998"/>
    <n v="33.644199999999998"/>
    <n v="1"/>
    <n v="1"/>
    <n v="21.616399999999999"/>
    <n v="12.027799999999999"/>
    <x v="55"/>
  </r>
  <r>
    <d v="2004-05-03T00:00:00"/>
    <s v="SO71336"/>
    <n v="220"/>
    <n v="23841"/>
    <n v="4"/>
    <n v="4"/>
    <n v="1"/>
    <x v="62"/>
    <x v="1"/>
    <n v="12.027799999999999"/>
    <n v="33.644199999999998"/>
    <n v="33.644199999999998"/>
    <n v="1"/>
    <n v="1"/>
    <n v="21.616399999999999"/>
    <n v="12.027799999999999"/>
    <x v="55"/>
  </r>
  <r>
    <d v="2004-11-05T00:00:00"/>
    <s v="SO71551"/>
    <n v="220"/>
    <n v="25572"/>
    <n v="10"/>
    <n v="4"/>
    <n v="1"/>
    <x v="87"/>
    <x v="5"/>
    <n v="12.027799999999999"/>
    <n v="33.644199999999998"/>
    <n v="33.644199999999998"/>
    <n v="1"/>
    <n v="1"/>
    <n v="21.616399999999999"/>
    <n v="12.027799999999999"/>
    <x v="55"/>
  </r>
  <r>
    <d v="2004-12-03T00:00:00"/>
    <s v="SO71687"/>
    <n v="220"/>
    <n v="23932"/>
    <n v="7"/>
    <n v="4"/>
    <n v="1"/>
    <x v="72"/>
    <x v="6"/>
    <n v="12.027799999999999"/>
    <n v="33.644199999999998"/>
    <n v="33.644199999999998"/>
    <n v="1"/>
    <n v="1"/>
    <n v="21.616399999999999"/>
    <n v="12.027799999999999"/>
    <x v="55"/>
  </r>
  <r>
    <d v="2004-08-03T00:00:00"/>
    <s v="SO71683"/>
    <n v="220"/>
    <n v="21695"/>
    <n v="4"/>
    <n v="4"/>
    <n v="1"/>
    <x v="63"/>
    <x v="1"/>
    <n v="12.027799999999999"/>
    <n v="33.644199999999998"/>
    <n v="33.644199999999998"/>
    <n v="1"/>
    <n v="1"/>
    <n v="21.616399999999999"/>
    <n v="12.027799999999999"/>
    <x v="55"/>
  </r>
  <r>
    <d v="2004-05-05T00:00:00"/>
    <s v="SO71959"/>
    <n v="220"/>
    <n v="23605"/>
    <n v="8"/>
    <n v="4"/>
    <n v="1"/>
    <x v="86"/>
    <x v="4"/>
    <n v="12.027799999999999"/>
    <n v="33.644199999999998"/>
    <n v="33.644199999999998"/>
    <n v="1"/>
    <n v="1"/>
    <n v="21.616399999999999"/>
    <n v="12.027799999999999"/>
    <x v="55"/>
  </r>
  <r>
    <d v="2004-05-04T00:00:00"/>
    <s v="SO71994"/>
    <n v="220"/>
    <n v="28530"/>
    <n v="10"/>
    <n v="4"/>
    <n v="1"/>
    <x v="77"/>
    <x v="5"/>
    <n v="12.027799999999999"/>
    <n v="33.644199999999998"/>
    <n v="33.644199999999998"/>
    <n v="1"/>
    <n v="1"/>
    <n v="21.616399999999999"/>
    <n v="12.027799999999999"/>
    <x v="55"/>
  </r>
  <r>
    <d v="2004-11-03T00:00:00"/>
    <s v="SO72128"/>
    <n v="220"/>
    <n v="26560"/>
    <n v="9"/>
    <n v="4"/>
    <n v="1"/>
    <x v="66"/>
    <x v="0"/>
    <n v="12.027799999999999"/>
    <n v="33.644199999999998"/>
    <n v="33.644199999999998"/>
    <n v="1"/>
    <n v="1"/>
    <n v="21.616399999999999"/>
    <n v="12.027799999999999"/>
    <x v="55"/>
  </r>
  <r>
    <d v="2004-05-05T00:00:00"/>
    <s v="SO72180"/>
    <n v="220"/>
    <n v="18092"/>
    <n v="6"/>
    <n v="4"/>
    <n v="1"/>
    <x v="86"/>
    <x v="3"/>
    <n v="12.027799999999999"/>
    <n v="33.644199999999998"/>
    <n v="33.644199999999998"/>
    <n v="1"/>
    <n v="1"/>
    <n v="21.616399999999999"/>
    <n v="12.027799999999999"/>
    <x v="55"/>
  </r>
  <r>
    <d v="2004-06-05T00:00:00"/>
    <s v="SO72176"/>
    <n v="220"/>
    <n v="24239"/>
    <n v="4"/>
    <n v="4"/>
    <n v="1"/>
    <x v="91"/>
    <x v="1"/>
    <n v="12.027799999999999"/>
    <n v="33.644199999999998"/>
    <n v="33.644199999999998"/>
    <n v="1"/>
    <n v="1"/>
    <n v="21.616399999999999"/>
    <n v="12.027799999999999"/>
    <x v="55"/>
  </r>
  <r>
    <d v="2004-06-05T00:00:00"/>
    <s v="SO72323"/>
    <n v="220"/>
    <n v="21037"/>
    <n v="8"/>
    <n v="4"/>
    <n v="1"/>
    <x v="91"/>
    <x v="4"/>
    <n v="12.027799999999999"/>
    <n v="33.644199999999998"/>
    <n v="33.644199999999998"/>
    <n v="1"/>
    <n v="1"/>
    <n v="21.616399999999999"/>
    <n v="12.027799999999999"/>
    <x v="55"/>
  </r>
  <r>
    <d v="2004-01-05T00:00:00"/>
    <s v="SO72427"/>
    <n v="220"/>
    <n v="24323"/>
    <n v="4"/>
    <n v="4"/>
    <n v="1"/>
    <x v="90"/>
    <x v="1"/>
    <n v="12.027799999999999"/>
    <n v="33.644199999999998"/>
    <n v="33.644199999999998"/>
    <n v="1"/>
    <n v="1"/>
    <n v="21.616399999999999"/>
    <n v="12.027799999999999"/>
    <x v="55"/>
  </r>
  <r>
    <d v="2004-09-05T00:00:00"/>
    <s v="SO72568"/>
    <n v="220"/>
    <n v="24388"/>
    <n v="1"/>
    <n v="4"/>
    <n v="1"/>
    <x v="92"/>
    <x v="2"/>
    <n v="12.027799999999999"/>
    <n v="33.644199999999998"/>
    <n v="33.644199999999998"/>
    <n v="1"/>
    <n v="1"/>
    <n v="21.616399999999999"/>
    <n v="12.027799999999999"/>
    <x v="55"/>
  </r>
  <r>
    <d v="2004-01-03T00:00:00"/>
    <s v="SO72617"/>
    <n v="220"/>
    <n v="15503"/>
    <n v="1"/>
    <n v="4"/>
    <n v="1"/>
    <x v="65"/>
    <x v="2"/>
    <n v="12.027799999999999"/>
    <n v="33.644199999999998"/>
    <n v="33.644199999999998"/>
    <n v="1"/>
    <n v="1"/>
    <n v="21.616399999999999"/>
    <n v="12.027799999999999"/>
    <x v="55"/>
  </r>
  <r>
    <d v="2004-12-05T00:00:00"/>
    <s v="SO72629"/>
    <n v="220"/>
    <n v="15889"/>
    <n v="6"/>
    <n v="4"/>
    <n v="1"/>
    <x v="89"/>
    <x v="3"/>
    <n v="12.027799999999999"/>
    <n v="33.644199999999998"/>
    <n v="33.644199999999998"/>
    <n v="1"/>
    <n v="1"/>
    <n v="21.616399999999999"/>
    <n v="12.027799999999999"/>
    <x v="55"/>
  </r>
  <r>
    <d v="2004-05-03T00:00:00"/>
    <s v="SO72912"/>
    <n v="220"/>
    <n v="13794"/>
    <n v="10"/>
    <n v="4"/>
    <n v="1"/>
    <x v="62"/>
    <x v="5"/>
    <n v="12.027799999999999"/>
    <n v="33.644199999999998"/>
    <n v="33.644199999999998"/>
    <n v="1"/>
    <n v="1"/>
    <n v="21.616399999999999"/>
    <n v="12.027799999999999"/>
    <x v="55"/>
  </r>
  <r>
    <d v="2004-09-04T00:00:00"/>
    <s v="SO72868"/>
    <n v="220"/>
    <n v="19453"/>
    <n v="8"/>
    <n v="4"/>
    <n v="1"/>
    <x v="80"/>
    <x v="4"/>
    <n v="12.027799999999999"/>
    <n v="33.644199999999998"/>
    <n v="33.644199999999998"/>
    <n v="1"/>
    <n v="1"/>
    <n v="21.616399999999999"/>
    <n v="12.027799999999999"/>
    <x v="55"/>
  </r>
  <r>
    <d v="2004-07-05T00:00:00"/>
    <s v="SO73160"/>
    <n v="220"/>
    <n v="27895"/>
    <n v="7"/>
    <n v="4"/>
    <n v="1"/>
    <x v="93"/>
    <x v="6"/>
    <n v="12.027799999999999"/>
    <n v="33.644199999999998"/>
    <n v="33.644199999999998"/>
    <n v="1"/>
    <n v="1"/>
    <n v="21.616399999999999"/>
    <n v="12.027799999999999"/>
    <x v="55"/>
  </r>
  <r>
    <d v="2004-02-05T00:00:00"/>
    <s v="SO73233"/>
    <n v="220"/>
    <n v="18376"/>
    <n v="4"/>
    <n v="4"/>
    <n v="1"/>
    <x v="94"/>
    <x v="1"/>
    <n v="12.027799999999999"/>
    <n v="33.644199999999998"/>
    <n v="33.644199999999998"/>
    <n v="1"/>
    <n v="1"/>
    <n v="21.616399999999999"/>
    <n v="12.027799999999999"/>
    <x v="55"/>
  </r>
  <r>
    <d v="2004-10-03T00:00:00"/>
    <s v="SO73243"/>
    <n v="220"/>
    <n v="28078"/>
    <n v="1"/>
    <n v="4"/>
    <n v="1"/>
    <x v="71"/>
    <x v="2"/>
    <n v="12.027799999999999"/>
    <n v="33.644199999999998"/>
    <n v="33.644199999999998"/>
    <n v="1"/>
    <n v="1"/>
    <n v="21.616399999999999"/>
    <n v="12.027799999999999"/>
    <x v="55"/>
  </r>
  <r>
    <d v="2004-08-05T00:00:00"/>
    <s v="SO73244"/>
    <n v="220"/>
    <n v="24337"/>
    <n v="1"/>
    <n v="4"/>
    <n v="1"/>
    <x v="88"/>
    <x v="2"/>
    <n v="12.027799999999999"/>
    <n v="33.644199999999998"/>
    <n v="33.644199999999998"/>
    <n v="1"/>
    <n v="1"/>
    <n v="21.616399999999999"/>
    <n v="12.027799999999999"/>
    <x v="55"/>
  </r>
  <r>
    <d v="2004-02-04T00:00:00"/>
    <s v="SO73497"/>
    <n v="220"/>
    <n v="25464"/>
    <n v="7"/>
    <n v="4"/>
    <n v="1"/>
    <x v="75"/>
    <x v="6"/>
    <n v="12.027799999999999"/>
    <n v="33.644199999999998"/>
    <n v="33.644199999999998"/>
    <n v="1"/>
    <n v="1"/>
    <n v="21.616399999999999"/>
    <n v="12.027799999999999"/>
    <x v="55"/>
  </r>
  <r>
    <d v="2004-02-04T00:00:00"/>
    <s v="SO73724"/>
    <n v="220"/>
    <n v="16559"/>
    <n v="7"/>
    <n v="4"/>
    <n v="1"/>
    <x v="75"/>
    <x v="6"/>
    <n v="12.027799999999999"/>
    <n v="33.644199999999998"/>
    <n v="33.644199999999998"/>
    <n v="1"/>
    <n v="1"/>
    <n v="21.616399999999999"/>
    <n v="12.027799999999999"/>
    <x v="55"/>
  </r>
  <r>
    <d v="2004-01-05T00:00:00"/>
    <s v="SO73761"/>
    <n v="220"/>
    <n v="22904"/>
    <n v="9"/>
    <n v="4"/>
    <n v="1"/>
    <x v="90"/>
    <x v="0"/>
    <n v="12.027799999999999"/>
    <n v="33.644199999999998"/>
    <n v="33.644199999999998"/>
    <n v="1"/>
    <n v="1"/>
    <n v="21.616399999999999"/>
    <n v="12.027799999999999"/>
    <x v="55"/>
  </r>
  <r>
    <d v="2004-12-03T00:00:00"/>
    <s v="SO73847"/>
    <n v="220"/>
    <n v="27489"/>
    <n v="9"/>
    <n v="4"/>
    <n v="1"/>
    <x v="72"/>
    <x v="0"/>
    <n v="12.027799999999999"/>
    <n v="33.644199999999998"/>
    <n v="33.644199999999998"/>
    <n v="1"/>
    <n v="1"/>
    <n v="21.616399999999999"/>
    <n v="12.027799999999999"/>
    <x v="55"/>
  </r>
  <r>
    <d v="2004-11-04T00:00:00"/>
    <s v="SO73807"/>
    <n v="220"/>
    <n v="13543"/>
    <n v="8"/>
    <n v="4"/>
    <n v="1"/>
    <x v="81"/>
    <x v="4"/>
    <n v="12.027799999999999"/>
    <n v="33.644199999999998"/>
    <n v="33.644199999999998"/>
    <n v="1"/>
    <n v="1"/>
    <n v="21.616399999999999"/>
    <n v="12.027799999999999"/>
    <x v="55"/>
  </r>
  <r>
    <d v="2004-07-03T00:00:00"/>
    <s v="SO73910"/>
    <n v="220"/>
    <n v="16790"/>
    <n v="1"/>
    <n v="4"/>
    <n v="1"/>
    <x v="69"/>
    <x v="2"/>
    <n v="12.027799999999999"/>
    <n v="33.644199999999998"/>
    <n v="33.644199999999998"/>
    <n v="1"/>
    <n v="1"/>
    <n v="21.616399999999999"/>
    <n v="12.027799999999999"/>
    <x v="55"/>
  </r>
  <r>
    <d v="2004-11-04T00:00:00"/>
    <s v="SO74085"/>
    <n v="220"/>
    <n v="19112"/>
    <n v="4"/>
    <n v="4"/>
    <n v="1"/>
    <x v="81"/>
    <x v="1"/>
    <n v="12.027799999999999"/>
    <n v="33.644199999999998"/>
    <n v="33.644199999999998"/>
    <n v="1"/>
    <n v="1"/>
    <n v="21.616399999999999"/>
    <n v="12.027799999999999"/>
    <x v="55"/>
  </r>
  <r>
    <d v="2004-02-03T00:00:00"/>
    <s v="SO74107"/>
    <n v="220"/>
    <n v="13570"/>
    <n v="8"/>
    <n v="4"/>
    <n v="1"/>
    <x v="60"/>
    <x v="4"/>
    <n v="12.027799999999999"/>
    <n v="33.644199999999998"/>
    <n v="33.644199999999998"/>
    <n v="1"/>
    <n v="1"/>
    <n v="21.616399999999999"/>
    <n v="12.027799999999999"/>
    <x v="55"/>
  </r>
  <r>
    <d v="2003-03-10T00:00:00"/>
    <s v="SO61304"/>
    <n v="214"/>
    <n v="12473"/>
    <n v="10"/>
    <n v="4"/>
    <n v="1"/>
    <x v="11"/>
    <x v="5"/>
    <n v="13.0863"/>
    <n v="34.99"/>
    <n v="34.99"/>
    <n v="1"/>
    <n v="1"/>
    <n v="21.903700000000001"/>
    <n v="13.0863"/>
    <x v="72"/>
  </r>
  <r>
    <d v="2003-11-10T00:00:00"/>
    <s v="SO61416"/>
    <n v="214"/>
    <n v="17184"/>
    <n v="8"/>
    <n v="4"/>
    <n v="1"/>
    <x v="10"/>
    <x v="4"/>
    <n v="13.0863"/>
    <n v="34.99"/>
    <n v="34.99"/>
    <n v="1"/>
    <n v="1"/>
    <n v="21.903700000000001"/>
    <n v="13.0863"/>
    <x v="72"/>
  </r>
  <r>
    <d v="2003-09-10T00:00:00"/>
    <s v="SO61426"/>
    <n v="214"/>
    <n v="27500"/>
    <n v="9"/>
    <n v="4"/>
    <n v="1"/>
    <x v="21"/>
    <x v="0"/>
    <n v="13.0863"/>
    <n v="34.99"/>
    <n v="34.99"/>
    <n v="1"/>
    <n v="1"/>
    <n v="21.903700000000001"/>
    <n v="13.0863"/>
    <x v="72"/>
  </r>
  <r>
    <d v="2003-12-10T00:00:00"/>
    <s v="SO61470"/>
    <n v="214"/>
    <n v="13600"/>
    <n v="10"/>
    <n v="4"/>
    <n v="1"/>
    <x v="22"/>
    <x v="5"/>
    <n v="13.0863"/>
    <n v="34.99"/>
    <n v="34.99"/>
    <n v="1"/>
    <n v="1"/>
    <n v="21.903700000000001"/>
    <n v="13.0863"/>
    <x v="72"/>
  </r>
  <r>
    <d v="2003-06-12T00:00:00"/>
    <s v="SO61672"/>
    <n v="214"/>
    <n v="12861"/>
    <n v="10"/>
    <n v="4"/>
    <n v="1"/>
    <x v="13"/>
    <x v="5"/>
    <n v="13.0863"/>
    <n v="34.99"/>
    <n v="34.99"/>
    <n v="1"/>
    <n v="1"/>
    <n v="21.903700000000001"/>
    <n v="13.0863"/>
    <x v="72"/>
  </r>
  <r>
    <d v="2003-05-12T00:00:00"/>
    <s v="SO61905"/>
    <n v="214"/>
    <n v="13591"/>
    <n v="10"/>
    <n v="4"/>
    <n v="1"/>
    <x v="6"/>
    <x v="5"/>
    <n v="13.0863"/>
    <n v="34.99"/>
    <n v="34.99"/>
    <n v="1"/>
    <n v="1"/>
    <n v="21.903700000000001"/>
    <n v="13.0863"/>
    <x v="72"/>
  </r>
  <r>
    <d v="2003-07-11T00:00:00"/>
    <s v="SO61915"/>
    <n v="214"/>
    <n v="24654"/>
    <n v="4"/>
    <n v="4"/>
    <n v="1"/>
    <x v="12"/>
    <x v="1"/>
    <n v="13.0863"/>
    <n v="34.99"/>
    <n v="34.99"/>
    <n v="1"/>
    <n v="1"/>
    <n v="21.903700000000001"/>
    <n v="13.0863"/>
    <x v="72"/>
  </r>
  <r>
    <d v="2003-03-11T00:00:00"/>
    <s v="SO61964"/>
    <n v="214"/>
    <n v="22749"/>
    <n v="1"/>
    <n v="4"/>
    <n v="1"/>
    <x v="19"/>
    <x v="2"/>
    <n v="13.0863"/>
    <n v="34.99"/>
    <n v="34.99"/>
    <n v="1"/>
    <n v="1"/>
    <n v="21.903700000000001"/>
    <n v="13.0863"/>
    <x v="72"/>
  </r>
  <r>
    <d v="2004-02-01T00:00:00"/>
    <s v="SO62294"/>
    <n v="214"/>
    <n v="24868"/>
    <n v="10"/>
    <n v="4"/>
    <n v="1"/>
    <x v="43"/>
    <x v="5"/>
    <n v="13.0863"/>
    <n v="34.99"/>
    <n v="34.99"/>
    <n v="1"/>
    <n v="1"/>
    <n v="21.903700000000001"/>
    <n v="13.0863"/>
    <x v="72"/>
  </r>
  <r>
    <d v="2003-03-11T00:00:00"/>
    <s v="SO62407"/>
    <n v="214"/>
    <n v="17898"/>
    <n v="8"/>
    <n v="4"/>
    <n v="1"/>
    <x v="19"/>
    <x v="4"/>
    <n v="13.0863"/>
    <n v="34.99"/>
    <n v="34.99"/>
    <n v="1"/>
    <n v="1"/>
    <n v="21.903700000000001"/>
    <n v="13.0863"/>
    <x v="72"/>
  </r>
  <r>
    <d v="2003-01-11T00:00:00"/>
    <s v="SO62514"/>
    <n v="214"/>
    <n v="26976"/>
    <n v="7"/>
    <n v="4"/>
    <n v="1"/>
    <x v="30"/>
    <x v="6"/>
    <n v="13.0863"/>
    <n v="34.99"/>
    <n v="34.99"/>
    <n v="1"/>
    <n v="1"/>
    <n v="21.903700000000001"/>
    <n v="13.0863"/>
    <x v="72"/>
  </r>
  <r>
    <d v="2003-03-11T00:00:00"/>
    <s v="SO62564"/>
    <n v="214"/>
    <n v="26974"/>
    <n v="8"/>
    <n v="4"/>
    <n v="1"/>
    <x v="19"/>
    <x v="4"/>
    <n v="13.0863"/>
    <n v="34.99"/>
    <n v="34.99"/>
    <n v="1"/>
    <n v="1"/>
    <n v="21.903700000000001"/>
    <n v="13.0863"/>
    <x v="72"/>
  </r>
  <r>
    <d v="2003-01-10T00:00:00"/>
    <s v="SO62622"/>
    <n v="214"/>
    <n v="13631"/>
    <n v="9"/>
    <n v="4"/>
    <n v="1"/>
    <x v="0"/>
    <x v="0"/>
    <n v="13.0863"/>
    <n v="34.99"/>
    <n v="34.99"/>
    <n v="1"/>
    <n v="1"/>
    <n v="21.903700000000001"/>
    <n v="13.0863"/>
    <x v="72"/>
  </r>
  <r>
    <d v="2004-01-01T00:00:00"/>
    <s v="SO62682"/>
    <n v="214"/>
    <n v="26057"/>
    <n v="4"/>
    <n v="4"/>
    <n v="1"/>
    <x v="36"/>
    <x v="1"/>
    <n v="13.0863"/>
    <n v="34.99"/>
    <n v="34.99"/>
    <n v="1"/>
    <n v="1"/>
    <n v="21.903700000000001"/>
    <n v="13.0863"/>
    <x v="72"/>
  </r>
  <r>
    <d v="2003-12-11T00:00:00"/>
    <s v="SO62642"/>
    <n v="214"/>
    <n v="15691"/>
    <n v="10"/>
    <n v="4"/>
    <n v="1"/>
    <x v="27"/>
    <x v="5"/>
    <n v="13.0863"/>
    <n v="34.99"/>
    <n v="34.99"/>
    <n v="1"/>
    <n v="1"/>
    <n v="21.903700000000001"/>
    <n v="13.0863"/>
    <x v="72"/>
  </r>
  <r>
    <d v="2003-06-10T00:00:00"/>
    <s v="SO62840"/>
    <n v="214"/>
    <n v="17837"/>
    <n v="8"/>
    <n v="4"/>
    <n v="1"/>
    <x v="1"/>
    <x v="4"/>
    <n v="13.0863"/>
    <n v="34.99"/>
    <n v="34.99"/>
    <n v="1"/>
    <n v="1"/>
    <n v="21.903700000000001"/>
    <n v="13.0863"/>
    <x v="72"/>
  </r>
  <r>
    <d v="2003-03-12T00:00:00"/>
    <s v="SO62995"/>
    <n v="214"/>
    <n v="22718"/>
    <n v="4"/>
    <n v="4"/>
    <n v="1"/>
    <x v="38"/>
    <x v="1"/>
    <n v="13.0863"/>
    <n v="34.99"/>
    <n v="34.99"/>
    <n v="1"/>
    <n v="1"/>
    <n v="21.903700000000001"/>
    <n v="13.0863"/>
    <x v="72"/>
  </r>
  <r>
    <d v="2003-05-12T00:00:00"/>
    <s v="SO63495"/>
    <n v="214"/>
    <n v="17221"/>
    <n v="8"/>
    <n v="4"/>
    <n v="1"/>
    <x v="6"/>
    <x v="4"/>
    <n v="13.0863"/>
    <n v="34.99"/>
    <n v="34.99"/>
    <n v="1"/>
    <n v="1"/>
    <n v="21.903700000000001"/>
    <n v="13.0863"/>
    <x v="72"/>
  </r>
  <r>
    <d v="2003-10-12T00:00:00"/>
    <s v="SO63558"/>
    <n v="214"/>
    <n v="15004"/>
    <n v="7"/>
    <n v="4"/>
    <n v="1"/>
    <x v="14"/>
    <x v="6"/>
    <n v="13.0863"/>
    <n v="34.99"/>
    <n v="34.99"/>
    <n v="1"/>
    <n v="1"/>
    <n v="21.903700000000001"/>
    <n v="13.0863"/>
    <x v="72"/>
  </r>
  <r>
    <d v="2004-08-01T00:00:00"/>
    <s v="SO63698"/>
    <n v="214"/>
    <n v="22416"/>
    <n v="10"/>
    <n v="4"/>
    <n v="1"/>
    <x v="45"/>
    <x v="5"/>
    <n v="13.0863"/>
    <n v="34.99"/>
    <n v="34.99"/>
    <n v="1"/>
    <n v="1"/>
    <n v="21.903700000000001"/>
    <n v="13.0863"/>
    <x v="72"/>
  </r>
  <r>
    <d v="2003-03-12T00:00:00"/>
    <s v="SO63766"/>
    <n v="214"/>
    <n v="16260"/>
    <n v="10"/>
    <n v="4"/>
    <n v="1"/>
    <x v="38"/>
    <x v="5"/>
    <n v="13.0863"/>
    <n v="34.99"/>
    <n v="34.99"/>
    <n v="1"/>
    <n v="1"/>
    <n v="21.903700000000001"/>
    <n v="13.0863"/>
    <x v="72"/>
  </r>
  <r>
    <d v="2003-05-11T00:00:00"/>
    <s v="SO63924"/>
    <n v="214"/>
    <n v="12769"/>
    <n v="1"/>
    <n v="4"/>
    <n v="1"/>
    <x v="39"/>
    <x v="2"/>
    <n v="13.0863"/>
    <n v="34.99"/>
    <n v="34.99"/>
    <n v="1"/>
    <n v="1"/>
    <n v="21.903700000000001"/>
    <n v="13.0863"/>
    <x v="72"/>
  </r>
  <r>
    <d v="2003-03-11T00:00:00"/>
    <s v="SO64049"/>
    <n v="214"/>
    <n v="15699"/>
    <n v="10"/>
    <n v="4"/>
    <n v="1"/>
    <x v="19"/>
    <x v="5"/>
    <n v="13.0863"/>
    <n v="34.99"/>
    <n v="34.99"/>
    <n v="1"/>
    <n v="1"/>
    <n v="21.903700000000001"/>
    <n v="13.0863"/>
    <x v="72"/>
  </r>
  <r>
    <d v="2004-12-01T00:00:00"/>
    <s v="SO64353"/>
    <n v="214"/>
    <n v="15320"/>
    <n v="1"/>
    <n v="4"/>
    <n v="1"/>
    <x v="42"/>
    <x v="2"/>
    <n v="13.0863"/>
    <n v="34.99"/>
    <n v="34.99"/>
    <n v="1"/>
    <n v="1"/>
    <n v="21.903700000000001"/>
    <n v="13.0863"/>
    <x v="72"/>
  </r>
  <r>
    <d v="2003-11-12T00:00:00"/>
    <s v="SO64355"/>
    <n v="214"/>
    <n v="16098"/>
    <n v="6"/>
    <n v="4"/>
    <n v="1"/>
    <x v="34"/>
    <x v="3"/>
    <n v="13.0863"/>
    <n v="34.99"/>
    <n v="34.99"/>
    <n v="1"/>
    <n v="1"/>
    <n v="21.903700000000001"/>
    <n v="13.0863"/>
    <x v="72"/>
  </r>
  <r>
    <d v="2004-05-01T00:00:00"/>
    <s v="SO64589"/>
    <n v="214"/>
    <n v="15322"/>
    <n v="1"/>
    <n v="4"/>
    <n v="1"/>
    <x v="35"/>
    <x v="2"/>
    <n v="13.0863"/>
    <n v="34.99"/>
    <n v="34.99"/>
    <n v="1"/>
    <n v="1"/>
    <n v="21.903700000000001"/>
    <n v="13.0863"/>
    <x v="72"/>
  </r>
  <r>
    <d v="2004-11-01T00:00:00"/>
    <s v="SO64774"/>
    <n v="214"/>
    <n v="25252"/>
    <n v="9"/>
    <n v="4"/>
    <n v="1"/>
    <x v="44"/>
    <x v="0"/>
    <n v="13.0863"/>
    <n v="34.99"/>
    <n v="34.99"/>
    <n v="1"/>
    <n v="1"/>
    <n v="21.903700000000001"/>
    <n v="13.0863"/>
    <x v="72"/>
  </r>
  <r>
    <d v="2004-07-02T00:00:00"/>
    <s v="SO65070"/>
    <n v="214"/>
    <n v="14219"/>
    <n v="9"/>
    <n v="4"/>
    <n v="1"/>
    <x v="53"/>
    <x v="0"/>
    <n v="13.0863"/>
    <n v="34.99"/>
    <n v="34.99"/>
    <n v="1"/>
    <n v="1"/>
    <n v="21.903700000000001"/>
    <n v="13.0863"/>
    <x v="72"/>
  </r>
  <r>
    <d v="2003-10-11T00:00:00"/>
    <s v="SO65382"/>
    <n v="214"/>
    <n v="14276"/>
    <n v="9"/>
    <n v="4"/>
    <n v="1"/>
    <x v="18"/>
    <x v="0"/>
    <n v="13.0863"/>
    <n v="34.99"/>
    <n v="34.99"/>
    <n v="1"/>
    <n v="1"/>
    <n v="21.903700000000001"/>
    <n v="13.0863"/>
    <x v="72"/>
  </r>
  <r>
    <d v="2004-09-02T00:00:00"/>
    <s v="SO65397"/>
    <n v="214"/>
    <n v="26398"/>
    <n v="10"/>
    <n v="4"/>
    <n v="1"/>
    <x v="55"/>
    <x v="5"/>
    <n v="13.0863"/>
    <n v="34.99"/>
    <n v="34.99"/>
    <n v="1"/>
    <n v="1"/>
    <n v="21.903700000000001"/>
    <n v="13.0863"/>
    <x v="72"/>
  </r>
  <r>
    <d v="2003-08-11T00:00:00"/>
    <s v="SO65532"/>
    <n v="214"/>
    <n v="12652"/>
    <n v="10"/>
    <n v="4"/>
    <n v="1"/>
    <x v="15"/>
    <x v="5"/>
    <n v="13.0863"/>
    <n v="34.99"/>
    <n v="34.99"/>
    <n v="1"/>
    <n v="1"/>
    <n v="21.903700000000001"/>
    <n v="13.0863"/>
    <x v="72"/>
  </r>
  <r>
    <d v="2003-04-12T00:00:00"/>
    <s v="SO65552"/>
    <n v="214"/>
    <n v="23189"/>
    <n v="4"/>
    <n v="4"/>
    <n v="1"/>
    <x v="26"/>
    <x v="1"/>
    <n v="13.0863"/>
    <n v="34.99"/>
    <n v="34.99"/>
    <n v="1"/>
    <n v="1"/>
    <n v="21.903700000000001"/>
    <n v="13.0863"/>
    <x v="72"/>
  </r>
  <r>
    <d v="2004-09-02T00:00:00"/>
    <s v="SO65750"/>
    <n v="214"/>
    <n v="17333"/>
    <n v="9"/>
    <n v="4"/>
    <n v="1"/>
    <x v="55"/>
    <x v="0"/>
    <n v="13.0863"/>
    <n v="34.99"/>
    <n v="34.99"/>
    <n v="1"/>
    <n v="1"/>
    <n v="21.903700000000001"/>
    <n v="13.0863"/>
    <x v="72"/>
  </r>
  <r>
    <d v="2004-12-02T00:00:00"/>
    <s v="SO65853"/>
    <n v="214"/>
    <n v="17779"/>
    <n v="7"/>
    <n v="4"/>
    <n v="1"/>
    <x v="54"/>
    <x v="6"/>
    <n v="13.0863"/>
    <n v="34.99"/>
    <n v="34.99"/>
    <n v="1"/>
    <n v="1"/>
    <n v="21.903700000000001"/>
    <n v="13.0863"/>
    <x v="72"/>
  </r>
  <r>
    <d v="2003-04-12T00:00:00"/>
    <s v="SO65929"/>
    <n v="214"/>
    <n v="19824"/>
    <n v="1"/>
    <n v="4"/>
    <n v="1"/>
    <x v="26"/>
    <x v="2"/>
    <n v="13.0863"/>
    <n v="34.99"/>
    <n v="34.99"/>
    <n v="1"/>
    <n v="1"/>
    <n v="21.903700000000001"/>
    <n v="13.0863"/>
    <x v="72"/>
  </r>
  <r>
    <d v="2004-12-01T00:00:00"/>
    <s v="SO65961"/>
    <n v="214"/>
    <n v="16262"/>
    <n v="7"/>
    <n v="4"/>
    <n v="1"/>
    <x v="42"/>
    <x v="6"/>
    <n v="13.0863"/>
    <n v="34.99"/>
    <n v="34.99"/>
    <n v="1"/>
    <n v="1"/>
    <n v="21.903700000000001"/>
    <n v="13.0863"/>
    <x v="72"/>
  </r>
  <r>
    <d v="2004-10-02T00:00:00"/>
    <s v="SO66142"/>
    <n v="214"/>
    <n v="26708"/>
    <n v="4"/>
    <n v="4"/>
    <n v="1"/>
    <x v="59"/>
    <x v="1"/>
    <n v="13.0863"/>
    <n v="34.99"/>
    <n v="34.99"/>
    <n v="1"/>
    <n v="1"/>
    <n v="21.903700000000001"/>
    <n v="13.0863"/>
    <x v="72"/>
  </r>
  <r>
    <d v="2004-01-03T00:00:00"/>
    <s v="SO66296"/>
    <n v="214"/>
    <n v="19640"/>
    <n v="6"/>
    <n v="4"/>
    <n v="1"/>
    <x v="65"/>
    <x v="3"/>
    <n v="13.0863"/>
    <n v="34.99"/>
    <n v="34.99"/>
    <n v="1"/>
    <n v="1"/>
    <n v="21.903700000000001"/>
    <n v="13.0863"/>
    <x v="72"/>
  </r>
  <r>
    <d v="2003-03-12T00:00:00"/>
    <s v="SO66374"/>
    <n v="214"/>
    <n v="17941"/>
    <n v="8"/>
    <n v="4"/>
    <n v="1"/>
    <x v="38"/>
    <x v="4"/>
    <n v="13.0863"/>
    <n v="34.99"/>
    <n v="34.99"/>
    <n v="1"/>
    <n v="1"/>
    <n v="21.903700000000001"/>
    <n v="13.0863"/>
    <x v="72"/>
  </r>
  <r>
    <d v="2004-01-03T00:00:00"/>
    <s v="SO66635"/>
    <n v="214"/>
    <n v="22641"/>
    <n v="7"/>
    <n v="4"/>
    <n v="1"/>
    <x v="65"/>
    <x v="6"/>
    <n v="13.0863"/>
    <n v="34.99"/>
    <n v="34.99"/>
    <n v="1"/>
    <n v="1"/>
    <n v="21.903700000000001"/>
    <n v="13.0863"/>
    <x v="72"/>
  </r>
  <r>
    <d v="2004-02-02T00:00:00"/>
    <s v="SO66618"/>
    <n v="214"/>
    <n v="15130"/>
    <n v="9"/>
    <n v="4"/>
    <n v="1"/>
    <x v="61"/>
    <x v="0"/>
    <n v="13.0863"/>
    <n v="34.99"/>
    <n v="34.99"/>
    <n v="1"/>
    <n v="1"/>
    <n v="21.903700000000001"/>
    <n v="13.0863"/>
    <x v="72"/>
  </r>
  <r>
    <d v="2004-10-02T00:00:00"/>
    <s v="SO66641"/>
    <n v="214"/>
    <n v="16263"/>
    <n v="8"/>
    <n v="4"/>
    <n v="1"/>
    <x v="59"/>
    <x v="4"/>
    <n v="13.0863"/>
    <n v="34.99"/>
    <n v="34.99"/>
    <n v="1"/>
    <n v="1"/>
    <n v="21.903700000000001"/>
    <n v="13.0863"/>
    <x v="72"/>
  </r>
  <r>
    <d v="2003-03-12T00:00:00"/>
    <s v="SO66872"/>
    <n v="214"/>
    <n v="21219"/>
    <n v="9"/>
    <n v="4"/>
    <n v="1"/>
    <x v="38"/>
    <x v="0"/>
    <n v="13.0863"/>
    <n v="34.99"/>
    <n v="34.99"/>
    <n v="1"/>
    <n v="1"/>
    <n v="21.903700000000001"/>
    <n v="13.0863"/>
    <x v="72"/>
  </r>
  <r>
    <d v="2004-11-02T00:00:00"/>
    <s v="SO66838"/>
    <n v="214"/>
    <n v="20879"/>
    <n v="10"/>
    <n v="4"/>
    <n v="1"/>
    <x v="57"/>
    <x v="5"/>
    <n v="13.0863"/>
    <n v="34.99"/>
    <n v="34.99"/>
    <n v="1"/>
    <n v="1"/>
    <n v="21.903700000000001"/>
    <n v="13.0863"/>
    <x v="72"/>
  </r>
  <r>
    <d v="2004-02-01T00:00:00"/>
    <s v="SO67397"/>
    <n v="214"/>
    <n v="23701"/>
    <n v="4"/>
    <n v="4"/>
    <n v="1"/>
    <x v="43"/>
    <x v="1"/>
    <n v="13.0863"/>
    <n v="34.99"/>
    <n v="34.99"/>
    <n v="1"/>
    <n v="1"/>
    <n v="21.903700000000001"/>
    <n v="13.0863"/>
    <x v="72"/>
  </r>
  <r>
    <d v="2004-07-03T00:00:00"/>
    <s v="SO67481"/>
    <n v="214"/>
    <n v="12701"/>
    <n v="9"/>
    <n v="4"/>
    <n v="1"/>
    <x v="69"/>
    <x v="0"/>
    <n v="13.0863"/>
    <n v="34.99"/>
    <n v="34.99"/>
    <n v="1"/>
    <n v="1"/>
    <n v="21.903700000000001"/>
    <n v="13.0863"/>
    <x v="72"/>
  </r>
  <r>
    <d v="2004-01-03T00:00:00"/>
    <s v="SO67423"/>
    <n v="214"/>
    <n v="16481"/>
    <n v="9"/>
    <n v="4"/>
    <n v="1"/>
    <x v="65"/>
    <x v="0"/>
    <n v="13.0863"/>
    <n v="34.99"/>
    <n v="34.99"/>
    <n v="1"/>
    <n v="1"/>
    <n v="21.903700000000001"/>
    <n v="13.0863"/>
    <x v="72"/>
  </r>
  <r>
    <d v="2004-07-03T00:00:00"/>
    <s v="SO67567"/>
    <n v="214"/>
    <n v="21355"/>
    <n v="1"/>
    <n v="4"/>
    <n v="1"/>
    <x v="69"/>
    <x v="2"/>
    <n v="13.0863"/>
    <n v="34.99"/>
    <n v="34.99"/>
    <n v="1"/>
    <n v="1"/>
    <n v="21.903700000000001"/>
    <n v="13.0863"/>
    <x v="72"/>
  </r>
  <r>
    <d v="2004-09-01T00:00:00"/>
    <s v="SO67838"/>
    <n v="214"/>
    <n v="13011"/>
    <n v="9"/>
    <n v="4"/>
    <n v="1"/>
    <x v="47"/>
    <x v="0"/>
    <n v="13.0863"/>
    <n v="34.99"/>
    <n v="34.99"/>
    <n v="1"/>
    <n v="1"/>
    <n v="21.903700000000001"/>
    <n v="13.0863"/>
    <x v="72"/>
  </r>
  <r>
    <d v="2004-01-02T00:00:00"/>
    <s v="SO68622"/>
    <n v="214"/>
    <n v="25479"/>
    <n v="7"/>
    <n v="4"/>
    <n v="1"/>
    <x v="58"/>
    <x v="6"/>
    <n v="13.0863"/>
    <n v="34.99"/>
    <n v="34.99"/>
    <n v="1"/>
    <n v="1"/>
    <n v="21.903700000000001"/>
    <n v="13.0863"/>
    <x v="72"/>
  </r>
  <r>
    <d v="2004-02-04T00:00:00"/>
    <s v="SO68619"/>
    <n v="214"/>
    <n v="16831"/>
    <n v="10"/>
    <n v="4"/>
    <n v="1"/>
    <x v="75"/>
    <x v="5"/>
    <n v="13.0863"/>
    <n v="34.99"/>
    <n v="34.99"/>
    <n v="1"/>
    <n v="1"/>
    <n v="21.903700000000001"/>
    <n v="13.0863"/>
    <x v="72"/>
  </r>
  <r>
    <d v="2004-08-02T00:00:00"/>
    <s v="SO68666"/>
    <n v="214"/>
    <n v="25560"/>
    <n v="9"/>
    <n v="4"/>
    <n v="1"/>
    <x v="50"/>
    <x v="0"/>
    <n v="13.0863"/>
    <n v="34.99"/>
    <n v="34.99"/>
    <n v="1"/>
    <n v="1"/>
    <n v="21.903700000000001"/>
    <n v="13.0863"/>
    <x v="72"/>
  </r>
  <r>
    <d v="2004-01-04T00:00:00"/>
    <s v="SO69025"/>
    <n v="214"/>
    <n v="13000"/>
    <n v="9"/>
    <n v="4"/>
    <n v="1"/>
    <x v="73"/>
    <x v="0"/>
    <n v="13.0863"/>
    <n v="34.99"/>
    <n v="34.99"/>
    <n v="1"/>
    <n v="1"/>
    <n v="21.903700000000001"/>
    <n v="13.0863"/>
    <x v="72"/>
  </r>
  <r>
    <d v="2004-03-04T00:00:00"/>
    <s v="SO69083"/>
    <n v="214"/>
    <n v="12302"/>
    <n v="8"/>
    <n v="4"/>
    <n v="1"/>
    <x v="74"/>
    <x v="4"/>
    <n v="13.0863"/>
    <n v="34.99"/>
    <n v="34.99"/>
    <n v="1"/>
    <n v="1"/>
    <n v="21.903700000000001"/>
    <n v="13.0863"/>
    <x v="72"/>
  </r>
  <r>
    <d v="2004-09-01T00:00:00"/>
    <s v="SO69100"/>
    <n v="214"/>
    <n v="22690"/>
    <n v="7"/>
    <n v="4"/>
    <n v="1"/>
    <x v="47"/>
    <x v="6"/>
    <n v="13.0863"/>
    <n v="34.99"/>
    <n v="34.99"/>
    <n v="1"/>
    <n v="1"/>
    <n v="21.903700000000001"/>
    <n v="13.0863"/>
    <x v="72"/>
  </r>
  <r>
    <d v="2004-01-04T00:00:00"/>
    <s v="SO69300"/>
    <n v="214"/>
    <n v="21570"/>
    <n v="9"/>
    <n v="4"/>
    <n v="1"/>
    <x v="73"/>
    <x v="0"/>
    <n v="13.0863"/>
    <n v="34.99"/>
    <n v="34.99"/>
    <n v="1"/>
    <n v="1"/>
    <n v="21.903700000000001"/>
    <n v="13.0863"/>
    <x v="72"/>
  </r>
  <r>
    <d v="2004-07-04T00:00:00"/>
    <s v="SO69864"/>
    <n v="214"/>
    <n v="13622"/>
    <n v="9"/>
    <n v="4"/>
    <n v="1"/>
    <x v="98"/>
    <x v="0"/>
    <n v="13.0863"/>
    <n v="34.99"/>
    <n v="34.99"/>
    <n v="1"/>
    <n v="1"/>
    <n v="21.903700000000001"/>
    <n v="13.0863"/>
    <x v="72"/>
  </r>
  <r>
    <d v="2004-08-04T00:00:00"/>
    <s v="SO69851"/>
    <n v="214"/>
    <n v="26635"/>
    <n v="4"/>
    <n v="4"/>
    <n v="1"/>
    <x v="76"/>
    <x v="1"/>
    <n v="13.0863"/>
    <n v="34.99"/>
    <n v="34.99"/>
    <n v="1"/>
    <n v="1"/>
    <n v="21.903700000000001"/>
    <n v="13.0863"/>
    <x v="72"/>
  </r>
  <r>
    <d v="2004-10-04T00:00:00"/>
    <s v="SO69916"/>
    <n v="214"/>
    <n v="18972"/>
    <n v="6"/>
    <n v="4"/>
    <n v="1"/>
    <x v="78"/>
    <x v="3"/>
    <n v="13.0863"/>
    <n v="34.99"/>
    <n v="34.99"/>
    <n v="1"/>
    <n v="1"/>
    <n v="21.903700000000001"/>
    <n v="13.0863"/>
    <x v="72"/>
  </r>
  <r>
    <d v="2004-07-03T00:00:00"/>
    <s v="SO69930"/>
    <n v="214"/>
    <n v="15391"/>
    <n v="6"/>
    <n v="4"/>
    <n v="1"/>
    <x v="69"/>
    <x v="3"/>
    <n v="13.0863"/>
    <n v="34.99"/>
    <n v="34.99"/>
    <n v="1"/>
    <n v="1"/>
    <n v="21.903700000000001"/>
    <n v="13.0863"/>
    <x v="72"/>
  </r>
  <r>
    <d v="2004-08-02T00:00:00"/>
    <s v="SO70134"/>
    <n v="214"/>
    <n v="18075"/>
    <n v="4"/>
    <n v="4"/>
    <n v="1"/>
    <x v="50"/>
    <x v="1"/>
    <n v="13.0863"/>
    <n v="34.99"/>
    <n v="34.99"/>
    <n v="1"/>
    <n v="1"/>
    <n v="21.903700000000001"/>
    <n v="13.0863"/>
    <x v="72"/>
  </r>
  <r>
    <d v="2004-05-04T00:00:00"/>
    <s v="SO70227"/>
    <n v="214"/>
    <n v="15756"/>
    <n v="9"/>
    <n v="4"/>
    <n v="1"/>
    <x v="77"/>
    <x v="0"/>
    <n v="13.0863"/>
    <n v="34.99"/>
    <n v="34.99"/>
    <n v="1"/>
    <n v="1"/>
    <n v="21.903700000000001"/>
    <n v="13.0863"/>
    <x v="72"/>
  </r>
  <r>
    <d v="2004-12-03T00:00:00"/>
    <s v="SO70564"/>
    <n v="214"/>
    <n v="19982"/>
    <n v="4"/>
    <n v="4"/>
    <n v="1"/>
    <x v="72"/>
    <x v="1"/>
    <n v="13.0863"/>
    <n v="34.99"/>
    <n v="34.99"/>
    <n v="1"/>
    <n v="1"/>
    <n v="21.903700000000001"/>
    <n v="13.0863"/>
    <x v="72"/>
  </r>
  <r>
    <d v="2004-11-02T00:00:00"/>
    <s v="SO70809"/>
    <n v="214"/>
    <n v="23857"/>
    <n v="1"/>
    <n v="4"/>
    <n v="1"/>
    <x v="57"/>
    <x v="2"/>
    <n v="13.0863"/>
    <n v="34.99"/>
    <n v="34.99"/>
    <n v="1"/>
    <n v="1"/>
    <n v="21.903700000000001"/>
    <n v="13.0863"/>
    <x v="72"/>
  </r>
  <r>
    <d v="2004-06-03T00:00:00"/>
    <s v="SO70810"/>
    <n v="214"/>
    <n v="23492"/>
    <n v="4"/>
    <n v="4"/>
    <n v="1"/>
    <x v="68"/>
    <x v="1"/>
    <n v="13.0863"/>
    <n v="34.99"/>
    <n v="34.99"/>
    <n v="1"/>
    <n v="1"/>
    <n v="21.903700000000001"/>
    <n v="13.0863"/>
    <x v="72"/>
  </r>
  <r>
    <d v="2004-02-04T00:00:00"/>
    <s v="SO70762"/>
    <n v="214"/>
    <n v="19903"/>
    <n v="7"/>
    <n v="4"/>
    <n v="1"/>
    <x v="75"/>
    <x v="6"/>
    <n v="13.0863"/>
    <n v="34.99"/>
    <n v="34.99"/>
    <n v="1"/>
    <n v="1"/>
    <n v="21.903700000000001"/>
    <n v="13.0863"/>
    <x v="72"/>
  </r>
  <r>
    <d v="2004-01-04T00:00:00"/>
    <s v="SO71012"/>
    <n v="214"/>
    <n v="23853"/>
    <n v="1"/>
    <n v="4"/>
    <n v="1"/>
    <x v="73"/>
    <x v="2"/>
    <n v="13.0863"/>
    <n v="34.99"/>
    <n v="34.99"/>
    <n v="1"/>
    <n v="1"/>
    <n v="21.903700000000001"/>
    <n v="13.0863"/>
    <x v="72"/>
  </r>
  <r>
    <d v="2004-10-02T00:00:00"/>
    <s v="SO71082"/>
    <n v="214"/>
    <n v="23589"/>
    <n v="4"/>
    <n v="4"/>
    <n v="1"/>
    <x v="59"/>
    <x v="1"/>
    <n v="13.0863"/>
    <n v="34.99"/>
    <n v="34.99"/>
    <n v="1"/>
    <n v="1"/>
    <n v="21.903700000000001"/>
    <n v="13.0863"/>
    <x v="72"/>
  </r>
  <r>
    <d v="2004-03-05T00:00:00"/>
    <s v="SO71056"/>
    <n v="214"/>
    <n v="12044"/>
    <n v="4"/>
    <n v="4"/>
    <n v="1"/>
    <x v="84"/>
    <x v="1"/>
    <n v="13.0863"/>
    <n v="34.99"/>
    <n v="34.99"/>
    <n v="1"/>
    <n v="1"/>
    <n v="21.903700000000001"/>
    <n v="13.0863"/>
    <x v="72"/>
  </r>
  <r>
    <d v="2004-08-02T00:00:00"/>
    <s v="SO71103"/>
    <n v="214"/>
    <n v="14847"/>
    <n v="10"/>
    <n v="4"/>
    <n v="1"/>
    <x v="50"/>
    <x v="5"/>
    <n v="13.0863"/>
    <n v="34.99"/>
    <n v="34.99"/>
    <n v="1"/>
    <n v="1"/>
    <n v="21.903700000000001"/>
    <n v="13.0863"/>
    <x v="72"/>
  </r>
  <r>
    <d v="2004-05-02T00:00:00"/>
    <s v="SO71350"/>
    <n v="214"/>
    <n v="13619"/>
    <n v="9"/>
    <n v="4"/>
    <n v="1"/>
    <x v="51"/>
    <x v="0"/>
    <n v="13.0863"/>
    <n v="34.99"/>
    <n v="34.99"/>
    <n v="1"/>
    <n v="1"/>
    <n v="21.903700000000001"/>
    <n v="13.0863"/>
    <x v="72"/>
  </r>
  <r>
    <d v="2004-03-05T00:00:00"/>
    <s v="SO71480"/>
    <n v="214"/>
    <n v="21920"/>
    <n v="4"/>
    <n v="4"/>
    <n v="1"/>
    <x v="84"/>
    <x v="1"/>
    <n v="13.0863"/>
    <n v="34.99"/>
    <n v="34.99"/>
    <n v="1"/>
    <n v="1"/>
    <n v="21.903700000000001"/>
    <n v="13.0863"/>
    <x v="72"/>
  </r>
  <r>
    <d v="2004-01-02T00:00:00"/>
    <s v="SO71504"/>
    <n v="214"/>
    <n v="16551"/>
    <n v="7"/>
    <n v="4"/>
    <n v="1"/>
    <x v="58"/>
    <x v="6"/>
    <n v="13.0863"/>
    <n v="34.99"/>
    <n v="34.99"/>
    <n v="1"/>
    <n v="1"/>
    <n v="21.903700000000001"/>
    <n v="13.0863"/>
    <x v="72"/>
  </r>
  <r>
    <d v="2004-12-03T00:00:00"/>
    <s v="SO71501"/>
    <n v="214"/>
    <n v="25805"/>
    <n v="10"/>
    <n v="4"/>
    <n v="1"/>
    <x v="72"/>
    <x v="5"/>
    <n v="13.0863"/>
    <n v="34.99"/>
    <n v="34.99"/>
    <n v="1"/>
    <n v="1"/>
    <n v="21.903700000000001"/>
    <n v="13.0863"/>
    <x v="72"/>
  </r>
  <r>
    <d v="2004-01-04T00:00:00"/>
    <s v="SO71506"/>
    <n v="214"/>
    <n v="14796"/>
    <n v="7"/>
    <n v="4"/>
    <n v="1"/>
    <x v="73"/>
    <x v="6"/>
    <n v="13.0863"/>
    <n v="34.99"/>
    <n v="34.99"/>
    <n v="1"/>
    <n v="1"/>
    <n v="21.903700000000001"/>
    <n v="13.0863"/>
    <x v="72"/>
  </r>
  <r>
    <d v="2004-10-03T00:00:00"/>
    <s v="SO71640"/>
    <n v="214"/>
    <n v="24408"/>
    <n v="4"/>
    <n v="4"/>
    <n v="1"/>
    <x v="71"/>
    <x v="1"/>
    <n v="13.0863"/>
    <n v="34.99"/>
    <n v="34.99"/>
    <n v="1"/>
    <n v="1"/>
    <n v="21.903700000000001"/>
    <n v="13.0863"/>
    <x v="72"/>
  </r>
  <r>
    <d v="2004-10-02T00:00:00"/>
    <s v="SO71717"/>
    <n v="214"/>
    <n v="23686"/>
    <n v="4"/>
    <n v="4"/>
    <n v="1"/>
    <x v="59"/>
    <x v="1"/>
    <n v="13.0863"/>
    <n v="34.99"/>
    <n v="34.99"/>
    <n v="1"/>
    <n v="1"/>
    <n v="21.903700000000001"/>
    <n v="13.0863"/>
    <x v="72"/>
  </r>
  <r>
    <d v="2004-08-03T00:00:00"/>
    <s v="SO72122"/>
    <n v="214"/>
    <n v="11429"/>
    <n v="7"/>
    <n v="4"/>
    <n v="1"/>
    <x v="63"/>
    <x v="6"/>
    <n v="13.0863"/>
    <n v="34.99"/>
    <n v="34.99"/>
    <n v="1"/>
    <n v="1"/>
    <n v="21.903700000000001"/>
    <n v="13.0863"/>
    <x v="72"/>
  </r>
  <r>
    <d v="2004-05-05T00:00:00"/>
    <s v="SO72380"/>
    <n v="214"/>
    <n v="14493"/>
    <n v="4"/>
    <n v="4"/>
    <n v="1"/>
    <x v="86"/>
    <x v="1"/>
    <n v="13.0863"/>
    <n v="34.99"/>
    <n v="34.99"/>
    <n v="1"/>
    <n v="1"/>
    <n v="21.903700000000001"/>
    <n v="13.0863"/>
    <x v="72"/>
  </r>
  <r>
    <d v="2004-04-05T00:00:00"/>
    <s v="SO72469"/>
    <n v="214"/>
    <n v="20137"/>
    <n v="8"/>
    <n v="4"/>
    <n v="1"/>
    <x v="85"/>
    <x v="4"/>
    <n v="13.0863"/>
    <n v="34.99"/>
    <n v="34.99"/>
    <n v="1"/>
    <n v="1"/>
    <n v="21.903700000000001"/>
    <n v="13.0863"/>
    <x v="72"/>
  </r>
  <r>
    <d v="2004-12-04T00:00:00"/>
    <s v="SO72727"/>
    <n v="214"/>
    <n v="16685"/>
    <n v="9"/>
    <n v="4"/>
    <n v="1"/>
    <x v="79"/>
    <x v="0"/>
    <n v="13.0863"/>
    <n v="34.99"/>
    <n v="34.99"/>
    <n v="1"/>
    <n v="1"/>
    <n v="21.903700000000001"/>
    <n v="13.0863"/>
    <x v="72"/>
  </r>
  <r>
    <d v="2004-02-03T00:00:00"/>
    <s v="SO72875"/>
    <n v="214"/>
    <n v="22981"/>
    <n v="1"/>
    <n v="4"/>
    <n v="1"/>
    <x v="60"/>
    <x v="2"/>
    <n v="13.0863"/>
    <n v="34.99"/>
    <n v="34.99"/>
    <n v="1"/>
    <n v="1"/>
    <n v="21.903700000000001"/>
    <n v="13.0863"/>
    <x v="72"/>
  </r>
  <r>
    <d v="2004-02-03T00:00:00"/>
    <s v="SO72911"/>
    <n v="214"/>
    <n v="11549"/>
    <n v="10"/>
    <n v="4"/>
    <n v="1"/>
    <x v="60"/>
    <x v="5"/>
    <n v="13.0863"/>
    <n v="34.99"/>
    <n v="34.99"/>
    <n v="1"/>
    <n v="1"/>
    <n v="21.903700000000001"/>
    <n v="13.0863"/>
    <x v="72"/>
  </r>
  <r>
    <d v="2004-02-04T00:00:00"/>
    <s v="SO73324"/>
    <n v="214"/>
    <n v="25603"/>
    <n v="10"/>
    <n v="4"/>
    <n v="1"/>
    <x v="75"/>
    <x v="5"/>
    <n v="13.0863"/>
    <n v="34.99"/>
    <n v="34.99"/>
    <n v="1"/>
    <n v="1"/>
    <n v="21.903700000000001"/>
    <n v="13.0863"/>
    <x v="72"/>
  </r>
  <r>
    <d v="2004-05-04T00:00:00"/>
    <s v="SO73492"/>
    <n v="214"/>
    <n v="19387"/>
    <n v="8"/>
    <n v="4"/>
    <n v="1"/>
    <x v="77"/>
    <x v="4"/>
    <n v="13.0863"/>
    <n v="34.99"/>
    <n v="34.99"/>
    <n v="1"/>
    <n v="1"/>
    <n v="21.903700000000001"/>
    <n v="13.0863"/>
    <x v="72"/>
  </r>
  <r>
    <d v="2004-02-06T00:00:00"/>
    <s v="SO73577"/>
    <n v="214"/>
    <n v="11944"/>
    <n v="9"/>
    <n v="4"/>
    <n v="1"/>
    <x v="95"/>
    <x v="0"/>
    <n v="13.0863"/>
    <n v="34.99"/>
    <n v="34.99"/>
    <n v="1"/>
    <n v="1"/>
    <n v="21.903700000000001"/>
    <n v="13.0863"/>
    <x v="72"/>
  </r>
  <r>
    <d v="2004-07-04T00:00:00"/>
    <s v="SO73714"/>
    <n v="214"/>
    <n v="28118"/>
    <n v="9"/>
    <n v="4"/>
    <n v="1"/>
    <x v="98"/>
    <x v="0"/>
    <n v="13.0863"/>
    <n v="34.99"/>
    <n v="34.99"/>
    <n v="1"/>
    <n v="1"/>
    <n v="21.903700000000001"/>
    <n v="13.0863"/>
    <x v="72"/>
  </r>
  <r>
    <d v="2004-06-05T00:00:00"/>
    <s v="SO73760"/>
    <n v="214"/>
    <n v="29381"/>
    <n v="8"/>
    <n v="4"/>
    <n v="1"/>
    <x v="91"/>
    <x v="4"/>
    <n v="13.0863"/>
    <n v="34.99"/>
    <n v="34.99"/>
    <n v="1"/>
    <n v="1"/>
    <n v="21.903700000000001"/>
    <n v="13.0863"/>
    <x v="72"/>
  </r>
  <r>
    <d v="2004-08-03T00:00:00"/>
    <s v="SO73804"/>
    <n v="214"/>
    <n v="14838"/>
    <n v="8"/>
    <n v="4"/>
    <n v="1"/>
    <x v="63"/>
    <x v="4"/>
    <n v="13.0863"/>
    <n v="34.99"/>
    <n v="34.99"/>
    <n v="1"/>
    <n v="1"/>
    <n v="21.903700000000001"/>
    <n v="13.0863"/>
    <x v="72"/>
  </r>
  <r>
    <d v="2004-03-06T00:00:00"/>
    <s v="SO73957"/>
    <n v="214"/>
    <n v="23233"/>
    <n v="8"/>
    <n v="4"/>
    <n v="1"/>
    <x v="96"/>
    <x v="4"/>
    <n v="13.0863"/>
    <n v="34.99"/>
    <n v="34.99"/>
    <n v="1"/>
    <n v="1"/>
    <n v="21.903700000000001"/>
    <n v="13.0863"/>
    <x v="72"/>
  </r>
  <r>
    <d v="2004-12-05T00:00:00"/>
    <s v="SO74018"/>
    <n v="214"/>
    <n v="19276"/>
    <n v="7"/>
    <n v="4"/>
    <n v="1"/>
    <x v="89"/>
    <x v="6"/>
    <n v="13.0863"/>
    <n v="34.99"/>
    <n v="34.99"/>
    <n v="1"/>
    <n v="1"/>
    <n v="21.903700000000001"/>
    <n v="13.0863"/>
    <x v="72"/>
  </r>
  <r>
    <d v="2004-12-06T00:00:00"/>
    <s v="SO74055"/>
    <n v="214"/>
    <n v="19356"/>
    <n v="8"/>
    <n v="4"/>
    <n v="1"/>
    <x v="112"/>
    <x v="4"/>
    <n v="13.0863"/>
    <n v="34.99"/>
    <n v="34.99"/>
    <n v="1"/>
    <n v="1"/>
    <n v="21.903700000000001"/>
    <n v="13.0863"/>
    <x v="72"/>
  </r>
  <r>
    <d v="2004-05-03T00:00:00"/>
    <s v="SO74084"/>
    <n v="214"/>
    <n v="19004"/>
    <n v="4"/>
    <n v="4"/>
    <n v="1"/>
    <x v="62"/>
    <x v="1"/>
    <n v="13.0863"/>
    <n v="34.99"/>
    <n v="34.99"/>
    <n v="1"/>
    <n v="1"/>
    <n v="21.903700000000001"/>
    <n v="13.0863"/>
    <x v="72"/>
  </r>
  <r>
    <d v="2003-08-11T00:00:00"/>
    <s v="SO61315"/>
    <n v="223"/>
    <n v="15146"/>
    <n v="9"/>
    <n v="5"/>
    <n v="2"/>
    <x v="15"/>
    <x v="0"/>
    <n v="5.7051999999999996"/>
    <n v="8.6441999999999997"/>
    <n v="17.288399999999999"/>
    <n v="2"/>
    <n v="1"/>
    <n v="5.8780000000000001"/>
    <n v="11.410399999999999"/>
    <x v="34"/>
  </r>
  <r>
    <d v="2003-04-09T00:00:00"/>
    <s v="SO61357"/>
    <n v="462"/>
    <n v="14581"/>
    <n v="1"/>
    <n v="5"/>
    <n v="2"/>
    <x v="104"/>
    <x v="2"/>
    <n v="9.7135999999999996"/>
    <n v="23.548100000000002"/>
    <n v="47.096200000000003"/>
    <n v="2"/>
    <n v="1"/>
    <n v="27.669000000000004"/>
    <n v="19.427199999999999"/>
    <x v="96"/>
  </r>
  <r>
    <d v="2003-11-10T00:00:00"/>
    <s v="SO61409"/>
    <n v="481"/>
    <n v="15155"/>
    <n v="4"/>
    <n v="5"/>
    <n v="2"/>
    <x v="10"/>
    <x v="1"/>
    <n v="3.3622999999999998"/>
    <n v="8.99"/>
    <n v="17.98"/>
    <n v="2"/>
    <n v="1"/>
    <n v="11.255400000000002"/>
    <n v="6.7245999999999997"/>
    <x v="100"/>
  </r>
  <r>
    <d v="2003-04-11T00:00:00"/>
    <s v="SO61412"/>
    <n v="477"/>
    <n v="12079"/>
    <n v="4"/>
    <n v="5"/>
    <n v="2"/>
    <x v="24"/>
    <x v="1"/>
    <n v="1.8663000000000001"/>
    <n v="4.99"/>
    <n v="9.98"/>
    <n v="2"/>
    <n v="1"/>
    <n v="6.2474000000000007"/>
    <n v="3.7326000000000001"/>
    <x v="36"/>
  </r>
  <r>
    <d v="2003-08-12T00:00:00"/>
    <s v="SO61465"/>
    <n v="490"/>
    <n v="19719"/>
    <n v="4"/>
    <n v="5"/>
    <n v="1"/>
    <x v="32"/>
    <x v="1"/>
    <n v="41.572299999999998"/>
    <n v="53.99"/>
    <n v="53.99"/>
    <n v="1"/>
    <n v="1"/>
    <n v="12.417700000000004"/>
    <n v="41.572299999999998"/>
    <x v="79"/>
  </r>
  <r>
    <d v="2003-01-11T00:00:00"/>
    <s v="SO61470"/>
    <n v="223"/>
    <n v="13600"/>
    <n v="10"/>
    <n v="5"/>
    <n v="2"/>
    <x v="30"/>
    <x v="5"/>
    <n v="5.7051999999999996"/>
    <n v="8.6441999999999997"/>
    <n v="17.288399999999999"/>
    <n v="2"/>
    <n v="1"/>
    <n v="5.8780000000000001"/>
    <n v="11.410399999999999"/>
    <x v="34"/>
  </r>
  <r>
    <d v="2003-10-09T00:00:00"/>
    <s v="SO61531"/>
    <n v="484"/>
    <n v="18476"/>
    <n v="4"/>
    <n v="5"/>
    <n v="2"/>
    <x v="107"/>
    <x v="1"/>
    <n v="2.9733000000000001"/>
    <n v="7.95"/>
    <n v="15.9"/>
    <n v="2"/>
    <n v="1"/>
    <n v="9.9534000000000002"/>
    <n v="5.9466000000000001"/>
    <x v="94"/>
  </r>
  <r>
    <d v="2003-03-12T00:00:00"/>
    <s v="SO61499"/>
    <n v="466"/>
    <n v="11277"/>
    <n v="6"/>
    <n v="5"/>
    <n v="3"/>
    <x v="38"/>
    <x v="3"/>
    <n v="9.7135999999999996"/>
    <n v="23.548100000000002"/>
    <n v="70.644300000000001"/>
    <n v="3"/>
    <n v="1"/>
    <n v="41.503500000000003"/>
    <n v="29.140799999999999"/>
    <x v="99"/>
  </r>
  <r>
    <d v="2003-09-11T00:00:00"/>
    <s v="SO61490"/>
    <n v="223"/>
    <n v="15637"/>
    <n v="7"/>
    <n v="5"/>
    <n v="3"/>
    <x v="16"/>
    <x v="6"/>
    <n v="5.7051999999999996"/>
    <n v="8.6441999999999997"/>
    <n v="25.932600000000001"/>
    <n v="3"/>
    <n v="1"/>
    <n v="8.8170000000000002"/>
    <n v="17.115600000000001"/>
    <x v="34"/>
  </r>
  <r>
    <d v="2003-11-11T00:00:00"/>
    <s v="SO61614"/>
    <n v="478"/>
    <n v="11223"/>
    <n v="6"/>
    <n v="5"/>
    <n v="1"/>
    <x v="37"/>
    <x v="3"/>
    <n v="3.7363"/>
    <n v="9.99"/>
    <n v="9.99"/>
    <n v="1"/>
    <n v="1"/>
    <n v="6.2537000000000003"/>
    <n v="3.7363"/>
    <x v="42"/>
  </r>
  <r>
    <d v="2003-08-11T00:00:00"/>
    <s v="SO61714"/>
    <n v="466"/>
    <n v="15566"/>
    <n v="6"/>
    <n v="5"/>
    <n v="2"/>
    <x v="15"/>
    <x v="3"/>
    <n v="9.7135999999999996"/>
    <n v="23.548100000000002"/>
    <n v="47.096200000000003"/>
    <n v="2"/>
    <n v="1"/>
    <n v="27.669000000000004"/>
    <n v="19.427199999999999"/>
    <x v="99"/>
  </r>
  <r>
    <d v="2003-12-12T00:00:00"/>
    <s v="SO61842"/>
    <n v="487"/>
    <n v="13626"/>
    <n v="9"/>
    <n v="5"/>
    <n v="1"/>
    <x v="3"/>
    <x v="0"/>
    <n v="20.566299999999998"/>
    <n v="54.99"/>
    <n v="54.99"/>
    <n v="1"/>
    <n v="1"/>
    <n v="34.423700000000004"/>
    <n v="20.566299999999998"/>
    <x v="90"/>
  </r>
  <r>
    <d v="2003-07-10T00:00:00"/>
    <s v="SO61804"/>
    <n v="487"/>
    <n v="23475"/>
    <n v="1"/>
    <n v="5"/>
    <n v="1"/>
    <x v="25"/>
    <x v="2"/>
    <n v="20.566299999999998"/>
    <n v="54.99"/>
    <n v="54.99"/>
    <n v="1"/>
    <n v="1"/>
    <n v="34.423700000000004"/>
    <n v="20.566299999999998"/>
    <x v="90"/>
  </r>
  <r>
    <d v="2003-12-11T00:00:00"/>
    <s v="SO61905"/>
    <n v="223"/>
    <n v="13591"/>
    <n v="10"/>
    <n v="5"/>
    <n v="2"/>
    <x v="27"/>
    <x v="5"/>
    <n v="5.7051999999999996"/>
    <n v="8.6441999999999997"/>
    <n v="17.288399999999999"/>
    <n v="2"/>
    <n v="1"/>
    <n v="5.8780000000000001"/>
    <n v="11.410399999999999"/>
    <x v="34"/>
  </r>
  <r>
    <d v="2003-05-12T00:00:00"/>
    <s v="SO62150"/>
    <n v="232"/>
    <n v="23195"/>
    <n v="1"/>
    <n v="5"/>
    <n v="1"/>
    <x v="6"/>
    <x v="2"/>
    <n v="31.724399999999999"/>
    <n v="48.067300000000003"/>
    <n v="48.067300000000003"/>
    <n v="1"/>
    <n v="1"/>
    <n v="16.342900000000004"/>
    <n v="31.724399999999999"/>
    <x v="62"/>
  </r>
  <r>
    <d v="2003-11-11T00:00:00"/>
    <s v="SO62341"/>
    <n v="223"/>
    <n v="29480"/>
    <n v="10"/>
    <n v="5"/>
    <n v="3"/>
    <x v="37"/>
    <x v="5"/>
    <n v="5.7051999999999996"/>
    <n v="8.6441999999999997"/>
    <n v="25.932600000000001"/>
    <n v="3"/>
    <n v="1"/>
    <n v="8.8170000000000002"/>
    <n v="17.115600000000001"/>
    <x v="34"/>
  </r>
  <r>
    <d v="2003-10-11T00:00:00"/>
    <s v="SO62336"/>
    <n v="481"/>
    <n v="26115"/>
    <n v="6"/>
    <n v="5"/>
    <n v="2"/>
    <x v="18"/>
    <x v="3"/>
    <n v="3.3622999999999998"/>
    <n v="8.99"/>
    <n v="17.98"/>
    <n v="2"/>
    <n v="1"/>
    <n v="11.255400000000002"/>
    <n v="6.7245999999999997"/>
    <x v="100"/>
  </r>
  <r>
    <d v="2003-08-10T00:00:00"/>
    <s v="SO62298"/>
    <n v="223"/>
    <n v="26719"/>
    <n v="1"/>
    <n v="5"/>
    <n v="2"/>
    <x v="31"/>
    <x v="2"/>
    <n v="5.7051999999999996"/>
    <n v="8.6441999999999997"/>
    <n v="17.288399999999999"/>
    <n v="2"/>
    <n v="1"/>
    <n v="5.8780000000000001"/>
    <n v="11.410399999999999"/>
    <x v="34"/>
  </r>
  <r>
    <d v="2004-04-01T00:00:00"/>
    <s v="SO62377"/>
    <n v="483"/>
    <n v="14614"/>
    <n v="4"/>
    <n v="5"/>
    <n v="1"/>
    <x v="33"/>
    <x v="1"/>
    <n v="44.88"/>
    <n v="120"/>
    <n v="120"/>
    <n v="1"/>
    <n v="1"/>
    <n v="75.12"/>
    <n v="44.88"/>
    <x v="65"/>
  </r>
  <r>
    <d v="2003-06-12T00:00:00"/>
    <s v="SO62381"/>
    <n v="223"/>
    <n v="14584"/>
    <n v="4"/>
    <n v="5"/>
    <n v="2"/>
    <x v="13"/>
    <x v="1"/>
    <n v="5.7051999999999996"/>
    <n v="8.6441999999999997"/>
    <n v="17.288399999999999"/>
    <n v="2"/>
    <n v="1"/>
    <n v="5.8780000000000001"/>
    <n v="11.410399999999999"/>
    <x v="34"/>
  </r>
  <r>
    <d v="2003-09-10T00:00:00"/>
    <s v="SO62467"/>
    <n v="223"/>
    <n v="11244"/>
    <n v="10"/>
    <n v="5"/>
    <n v="2"/>
    <x v="21"/>
    <x v="5"/>
    <n v="5.7051999999999996"/>
    <n v="8.6441999999999997"/>
    <n v="17.288399999999999"/>
    <n v="2"/>
    <n v="1"/>
    <n v="5.8780000000000001"/>
    <n v="11.410399999999999"/>
    <x v="34"/>
  </r>
  <r>
    <d v="2003-03-11T00:00:00"/>
    <s v="SO62434"/>
    <n v="483"/>
    <n v="24864"/>
    <n v="8"/>
    <n v="5"/>
    <n v="1"/>
    <x v="19"/>
    <x v="4"/>
    <n v="44.88"/>
    <n v="120"/>
    <n v="120"/>
    <n v="1"/>
    <n v="1"/>
    <n v="75.12"/>
    <n v="44.88"/>
    <x v="65"/>
  </r>
  <r>
    <d v="2003-03-11T00:00:00"/>
    <s v="SO62501"/>
    <n v="464"/>
    <n v="21518"/>
    <n v="7"/>
    <n v="5"/>
    <n v="2"/>
    <x v="19"/>
    <x v="6"/>
    <n v="9.7135999999999996"/>
    <n v="23.548100000000002"/>
    <n v="47.096200000000003"/>
    <n v="2"/>
    <n v="1"/>
    <n v="27.669000000000004"/>
    <n v="19.427199999999999"/>
    <x v="97"/>
  </r>
  <r>
    <d v="2004-01-01T00:00:00"/>
    <s v="SO62682"/>
    <n v="232"/>
    <n v="26057"/>
    <n v="4"/>
    <n v="5"/>
    <n v="1"/>
    <x v="36"/>
    <x v="1"/>
    <n v="31.724399999999999"/>
    <n v="48.067300000000003"/>
    <n v="48.067300000000003"/>
    <n v="1"/>
    <n v="1"/>
    <n v="16.342900000000004"/>
    <n v="31.724399999999999"/>
    <x v="62"/>
  </r>
  <r>
    <d v="2003-04-12T00:00:00"/>
    <s v="SO62804"/>
    <n v="480"/>
    <n v="12094"/>
    <n v="4"/>
    <n v="5"/>
    <n v="2"/>
    <x v="26"/>
    <x v="1"/>
    <n v="0.85650000000000004"/>
    <n v="2.29"/>
    <n v="4.58"/>
    <n v="2"/>
    <n v="1"/>
    <n v="2.867"/>
    <n v="1.7130000000000001"/>
    <x v="43"/>
  </r>
  <r>
    <d v="2003-09-12T00:00:00"/>
    <s v="SO62934"/>
    <n v="477"/>
    <n v="13630"/>
    <n v="9"/>
    <n v="5"/>
    <n v="2"/>
    <x v="7"/>
    <x v="0"/>
    <n v="1.8663000000000001"/>
    <n v="4.99"/>
    <n v="9.98"/>
    <n v="2"/>
    <n v="1"/>
    <n v="6.2474000000000007"/>
    <n v="3.7326000000000001"/>
    <x v="36"/>
  </r>
  <r>
    <d v="2004-01-01T00:00:00"/>
    <s v="SO62898"/>
    <n v="223"/>
    <n v="22360"/>
    <n v="1"/>
    <n v="5"/>
    <n v="2"/>
    <x v="36"/>
    <x v="2"/>
    <n v="5.7051999999999996"/>
    <n v="8.6441999999999997"/>
    <n v="17.288399999999999"/>
    <n v="2"/>
    <n v="1"/>
    <n v="5.8780000000000001"/>
    <n v="11.410399999999999"/>
    <x v="34"/>
  </r>
  <r>
    <d v="2004-01-01T00:00:00"/>
    <s v="SO62896"/>
    <n v="471"/>
    <n v="11300"/>
    <n v="6"/>
    <n v="5"/>
    <n v="1"/>
    <x v="36"/>
    <x v="3"/>
    <n v="23.748999999999999"/>
    <n v="63.5"/>
    <n v="63.5"/>
    <n v="1"/>
    <n v="1"/>
    <n v="39.751000000000005"/>
    <n v="23.748999999999999"/>
    <x v="101"/>
  </r>
  <r>
    <d v="2003-10-11T00:00:00"/>
    <s v="SO62994"/>
    <n v="464"/>
    <n v="23216"/>
    <n v="4"/>
    <n v="5"/>
    <n v="2"/>
    <x v="18"/>
    <x v="1"/>
    <n v="9.7135999999999996"/>
    <n v="23.548100000000002"/>
    <n v="47.096200000000003"/>
    <n v="2"/>
    <n v="1"/>
    <n v="27.669000000000004"/>
    <n v="19.427199999999999"/>
    <x v="97"/>
  </r>
  <r>
    <d v="2004-09-01T00:00:00"/>
    <s v="SO63045"/>
    <n v="473"/>
    <n v="12783"/>
    <n v="6"/>
    <n v="5"/>
    <n v="1"/>
    <x v="47"/>
    <x v="3"/>
    <n v="23.748999999999999"/>
    <n v="63.5"/>
    <n v="63.5"/>
    <n v="1"/>
    <n v="1"/>
    <n v="39.751000000000005"/>
    <n v="23.748999999999999"/>
    <x v="92"/>
  </r>
  <r>
    <d v="2003-12-12T00:00:00"/>
    <s v="SO63057"/>
    <n v="214"/>
    <n v="25742"/>
    <n v="8"/>
    <n v="5"/>
    <n v="1"/>
    <x v="3"/>
    <x v="4"/>
    <n v="13.0863"/>
    <n v="34.99"/>
    <n v="34.99"/>
    <n v="1"/>
    <n v="1"/>
    <n v="21.903700000000001"/>
    <n v="13.0863"/>
    <x v="72"/>
  </r>
  <r>
    <d v="2003-10-12T00:00:00"/>
    <s v="SO63100"/>
    <n v="479"/>
    <n v="28493"/>
    <n v="8"/>
    <n v="5"/>
    <n v="2"/>
    <x v="14"/>
    <x v="4"/>
    <n v="3.3622999999999998"/>
    <n v="8.99"/>
    <n v="17.98"/>
    <n v="2"/>
    <n v="1"/>
    <n v="11.255400000000002"/>
    <n v="6.7245999999999997"/>
    <x v="95"/>
  </r>
  <r>
    <d v="2003-09-10T00:00:00"/>
    <s v="SO63344"/>
    <n v="223"/>
    <n v="11413"/>
    <n v="10"/>
    <n v="5"/>
    <n v="2"/>
    <x v="21"/>
    <x v="5"/>
    <n v="5.7051999999999996"/>
    <n v="8.6441999999999997"/>
    <n v="17.288399999999999"/>
    <n v="2"/>
    <n v="1"/>
    <n v="5.8780000000000001"/>
    <n v="11.410399999999999"/>
    <x v="34"/>
  </r>
  <r>
    <d v="2004-08-01T00:00:00"/>
    <s v="SO63350"/>
    <n v="478"/>
    <n v="14215"/>
    <n v="9"/>
    <n v="5"/>
    <n v="2"/>
    <x v="45"/>
    <x v="0"/>
    <n v="3.7363"/>
    <n v="9.99"/>
    <n v="19.98"/>
    <n v="2"/>
    <n v="1"/>
    <n v="12.507400000000001"/>
    <n v="7.4725999999999999"/>
    <x v="42"/>
  </r>
  <r>
    <d v="2003-04-12T00:00:00"/>
    <s v="SO63484"/>
    <n v="215"/>
    <n v="11996"/>
    <n v="9"/>
    <n v="5"/>
    <n v="1"/>
    <x v="26"/>
    <x v="0"/>
    <n v="12.027799999999999"/>
    <n v="33.644199999999998"/>
    <n v="33.644199999999998"/>
    <n v="1"/>
    <n v="1"/>
    <n v="21.616399999999999"/>
    <n v="12.027799999999999"/>
    <x v="7"/>
  </r>
  <r>
    <d v="2003-03-12T00:00:00"/>
    <s v="SO63600"/>
    <n v="235"/>
    <n v="15059"/>
    <n v="10"/>
    <n v="5"/>
    <n v="1"/>
    <x v="38"/>
    <x v="5"/>
    <n v="31.724399999999999"/>
    <n v="48.067300000000003"/>
    <n v="48.067300000000003"/>
    <n v="1"/>
    <n v="1"/>
    <n v="16.342900000000004"/>
    <n v="31.724399999999999"/>
    <x v="4"/>
  </r>
  <r>
    <d v="2003-12-10T00:00:00"/>
    <s v="SO63577"/>
    <n v="484"/>
    <n v="23083"/>
    <n v="6"/>
    <n v="5"/>
    <n v="2"/>
    <x v="22"/>
    <x v="3"/>
    <n v="2.9733000000000001"/>
    <n v="7.95"/>
    <n v="15.9"/>
    <n v="2"/>
    <n v="1"/>
    <n v="9.9534000000000002"/>
    <n v="5.9466000000000001"/>
    <x v="94"/>
  </r>
  <r>
    <d v="2003-09-11T00:00:00"/>
    <s v="SO64125"/>
    <n v="481"/>
    <n v="21055"/>
    <n v="8"/>
    <n v="5"/>
    <n v="2"/>
    <x v="16"/>
    <x v="4"/>
    <n v="3.3622999999999998"/>
    <n v="8.99"/>
    <n v="17.98"/>
    <n v="2"/>
    <n v="1"/>
    <n v="11.255400000000002"/>
    <n v="6.7245999999999997"/>
    <x v="100"/>
  </r>
  <r>
    <d v="2003-02-11T00:00:00"/>
    <s v="SO64212"/>
    <n v="226"/>
    <n v="20545"/>
    <n v="1"/>
    <n v="5"/>
    <n v="1"/>
    <x v="23"/>
    <x v="2"/>
    <n v="31.724399999999999"/>
    <n v="48.067300000000003"/>
    <n v="48.067300000000003"/>
    <n v="1"/>
    <n v="1"/>
    <n v="16.342900000000004"/>
    <n v="31.724399999999999"/>
    <x v="23"/>
  </r>
  <r>
    <d v="2004-04-01T00:00:00"/>
    <s v="SO64425"/>
    <n v="483"/>
    <n v="19749"/>
    <n v="4"/>
    <n v="5"/>
    <n v="1"/>
    <x v="33"/>
    <x v="1"/>
    <n v="44.88"/>
    <n v="120"/>
    <n v="120"/>
    <n v="1"/>
    <n v="1"/>
    <n v="75.12"/>
    <n v="44.88"/>
    <x v="65"/>
  </r>
  <r>
    <d v="2003-08-11T00:00:00"/>
    <s v="SO64434"/>
    <n v="486"/>
    <n v="14031"/>
    <n v="9"/>
    <n v="5"/>
    <n v="1"/>
    <x v="15"/>
    <x v="0"/>
    <n v="59.466000000000001"/>
    <n v="159"/>
    <n v="159"/>
    <n v="1"/>
    <n v="1"/>
    <n v="99.533999999999992"/>
    <n v="59.466000000000001"/>
    <x v="69"/>
  </r>
  <r>
    <d v="2003-09-11T00:00:00"/>
    <s v="SO64504"/>
    <n v="482"/>
    <n v="15194"/>
    <n v="4"/>
    <n v="5"/>
    <n v="2"/>
    <x v="16"/>
    <x v="1"/>
    <n v="3.3622999999999998"/>
    <n v="8.99"/>
    <n v="17.98"/>
    <n v="2"/>
    <n v="1"/>
    <n v="11.255400000000002"/>
    <n v="6.7245999999999997"/>
    <x v="98"/>
  </r>
  <r>
    <d v="2003-04-12T00:00:00"/>
    <s v="SO64519"/>
    <n v="229"/>
    <n v="20835"/>
    <n v="8"/>
    <n v="5"/>
    <n v="1"/>
    <x v="26"/>
    <x v="4"/>
    <n v="31.724399999999999"/>
    <n v="48.067300000000003"/>
    <n v="48.067300000000003"/>
    <n v="1"/>
    <n v="1"/>
    <n v="16.342900000000004"/>
    <n v="31.724399999999999"/>
    <x v="31"/>
  </r>
  <r>
    <d v="2003-05-11T00:00:00"/>
    <s v="SO64592"/>
    <n v="486"/>
    <n v="11241"/>
    <n v="7"/>
    <n v="5"/>
    <n v="1"/>
    <x v="39"/>
    <x v="6"/>
    <n v="59.466000000000001"/>
    <n v="159"/>
    <n v="159"/>
    <n v="1"/>
    <n v="1"/>
    <n v="99.533999999999992"/>
    <n v="59.466000000000001"/>
    <x v="69"/>
  </r>
  <r>
    <d v="2003-07-11T00:00:00"/>
    <s v="SO64594"/>
    <n v="464"/>
    <n v="23544"/>
    <n v="9"/>
    <n v="5"/>
    <n v="2"/>
    <x v="12"/>
    <x v="0"/>
    <n v="9.7135999999999996"/>
    <n v="23.548100000000002"/>
    <n v="47.096200000000003"/>
    <n v="2"/>
    <n v="1"/>
    <n v="27.669000000000004"/>
    <n v="19.427199999999999"/>
    <x v="97"/>
  </r>
  <r>
    <d v="2004-05-02T00:00:00"/>
    <s v="SO64542"/>
    <n v="478"/>
    <n v="17221"/>
    <n v="8"/>
    <n v="5"/>
    <n v="2"/>
    <x v="51"/>
    <x v="4"/>
    <n v="3.7363"/>
    <n v="9.99"/>
    <n v="19.98"/>
    <n v="2"/>
    <n v="1"/>
    <n v="12.507400000000001"/>
    <n v="7.4725999999999999"/>
    <x v="42"/>
  </r>
  <r>
    <d v="2003-07-11T00:00:00"/>
    <s v="SO64622"/>
    <n v="480"/>
    <n v="11951"/>
    <n v="9"/>
    <n v="5"/>
    <n v="2"/>
    <x v="12"/>
    <x v="0"/>
    <n v="0.85650000000000004"/>
    <n v="2.29"/>
    <n v="4.58"/>
    <n v="2"/>
    <n v="1"/>
    <n v="2.867"/>
    <n v="1.7130000000000001"/>
    <x v="43"/>
  </r>
  <r>
    <d v="2003-12-11T00:00:00"/>
    <s v="SO64850"/>
    <n v="484"/>
    <n v="11914"/>
    <n v="9"/>
    <n v="5"/>
    <n v="2"/>
    <x v="27"/>
    <x v="0"/>
    <n v="2.9733000000000001"/>
    <n v="7.95"/>
    <n v="15.9"/>
    <n v="2"/>
    <n v="1"/>
    <n v="9.9534000000000002"/>
    <n v="5.9466000000000001"/>
    <x v="94"/>
  </r>
  <r>
    <d v="2004-11-02T00:00:00"/>
    <s v="SO64897"/>
    <n v="223"/>
    <n v="16206"/>
    <n v="8"/>
    <n v="5"/>
    <n v="2"/>
    <x v="57"/>
    <x v="4"/>
    <n v="5.7051999999999996"/>
    <n v="8.6441999999999997"/>
    <n v="17.288399999999999"/>
    <n v="2"/>
    <n v="1"/>
    <n v="5.8780000000000001"/>
    <n v="11.410399999999999"/>
    <x v="34"/>
  </r>
  <r>
    <d v="2004-07-02T00:00:00"/>
    <s v="SO65070"/>
    <n v="491"/>
    <n v="14219"/>
    <n v="9"/>
    <n v="5"/>
    <n v="1"/>
    <x v="53"/>
    <x v="0"/>
    <n v="41.572299999999998"/>
    <n v="53.99"/>
    <n v="53.99"/>
    <n v="1"/>
    <n v="1"/>
    <n v="12.417700000000004"/>
    <n v="41.572299999999998"/>
    <x v="59"/>
  </r>
  <r>
    <d v="2004-10-01T00:00:00"/>
    <s v="SO65064"/>
    <n v="478"/>
    <n v="15193"/>
    <n v="4"/>
    <n v="5"/>
    <n v="2"/>
    <x v="40"/>
    <x v="1"/>
    <n v="3.7363"/>
    <n v="9.99"/>
    <n v="19.98"/>
    <n v="2"/>
    <n v="1"/>
    <n v="12.507400000000001"/>
    <n v="7.4725999999999999"/>
    <x v="42"/>
  </r>
  <r>
    <d v="2004-06-02T00:00:00"/>
    <s v="SO65372"/>
    <n v="480"/>
    <n v="15737"/>
    <n v="1"/>
    <n v="5"/>
    <n v="2"/>
    <x v="52"/>
    <x v="2"/>
    <n v="0.85650000000000004"/>
    <n v="2.29"/>
    <n v="4.58"/>
    <n v="2"/>
    <n v="1"/>
    <n v="2.867"/>
    <n v="1.7130000000000001"/>
    <x v="43"/>
  </r>
  <r>
    <d v="2003-06-12T00:00:00"/>
    <s v="SO65392"/>
    <n v="229"/>
    <n v="26038"/>
    <n v="8"/>
    <n v="5"/>
    <n v="1"/>
    <x v="13"/>
    <x v="4"/>
    <n v="31.724399999999999"/>
    <n v="48.067300000000003"/>
    <n v="48.067300000000003"/>
    <n v="1"/>
    <n v="1"/>
    <n v="16.342900000000004"/>
    <n v="31.724399999999999"/>
    <x v="31"/>
  </r>
  <r>
    <d v="2003-09-11T00:00:00"/>
    <s v="SO65363"/>
    <n v="484"/>
    <n v="12601"/>
    <n v="10"/>
    <n v="5"/>
    <n v="2"/>
    <x v="16"/>
    <x v="5"/>
    <n v="2.9733000000000001"/>
    <n v="7.95"/>
    <n v="15.9"/>
    <n v="2"/>
    <n v="1"/>
    <n v="9.9534000000000002"/>
    <n v="5.9466000000000001"/>
    <x v="94"/>
  </r>
  <r>
    <d v="2004-05-01T00:00:00"/>
    <s v="SO65738"/>
    <n v="232"/>
    <n v="18916"/>
    <n v="4"/>
    <n v="5"/>
    <n v="1"/>
    <x v="35"/>
    <x v="1"/>
    <n v="31.724399999999999"/>
    <n v="48.067300000000003"/>
    <n v="48.067300000000003"/>
    <n v="1"/>
    <n v="1"/>
    <n v="16.342900000000004"/>
    <n v="31.724399999999999"/>
    <x v="62"/>
  </r>
  <r>
    <d v="2004-01-01T00:00:00"/>
    <s v="SO65682"/>
    <n v="223"/>
    <n v="12500"/>
    <n v="8"/>
    <n v="5"/>
    <n v="1"/>
    <x v="36"/>
    <x v="4"/>
    <n v="5.7051999999999996"/>
    <n v="8.6441999999999997"/>
    <n v="8.6441999999999997"/>
    <n v="1"/>
    <n v="1"/>
    <n v="2.9390000000000001"/>
    <n v="5.7051999999999996"/>
    <x v="34"/>
  </r>
  <r>
    <d v="2003-03-12T00:00:00"/>
    <s v="SO65742"/>
    <n v="215"/>
    <n v="25762"/>
    <n v="8"/>
    <n v="5"/>
    <n v="1"/>
    <x v="38"/>
    <x v="4"/>
    <n v="12.027799999999999"/>
    <n v="33.644199999999998"/>
    <n v="33.644199999999998"/>
    <n v="1"/>
    <n v="1"/>
    <n v="21.616399999999999"/>
    <n v="12.027799999999999"/>
    <x v="7"/>
  </r>
  <r>
    <d v="2004-03-01T00:00:00"/>
    <s v="SO65879"/>
    <n v="483"/>
    <n v="17973"/>
    <n v="7"/>
    <n v="5"/>
    <n v="1"/>
    <x v="41"/>
    <x v="6"/>
    <n v="44.88"/>
    <n v="120"/>
    <n v="120"/>
    <n v="1"/>
    <n v="1"/>
    <n v="75.12"/>
    <n v="44.88"/>
    <x v="65"/>
  </r>
  <r>
    <d v="2004-11-02T00:00:00"/>
    <s v="SO66063"/>
    <n v="483"/>
    <n v="12037"/>
    <n v="9"/>
    <n v="5"/>
    <n v="1"/>
    <x v="57"/>
    <x v="0"/>
    <n v="44.88"/>
    <n v="120"/>
    <n v="120"/>
    <n v="1"/>
    <n v="1"/>
    <n v="75.12"/>
    <n v="44.88"/>
    <x v="65"/>
  </r>
  <r>
    <d v="2003-08-12T00:00:00"/>
    <s v="SO66102"/>
    <n v="226"/>
    <n v="18320"/>
    <n v="6"/>
    <n v="5"/>
    <n v="1"/>
    <x v="32"/>
    <x v="3"/>
    <n v="31.724399999999999"/>
    <n v="48.067300000000003"/>
    <n v="48.067300000000003"/>
    <n v="1"/>
    <n v="1"/>
    <n v="16.342900000000004"/>
    <n v="31.724399999999999"/>
    <x v="23"/>
  </r>
  <r>
    <d v="2004-01-02T00:00:00"/>
    <s v="SO66189"/>
    <n v="477"/>
    <n v="16078"/>
    <n v="4"/>
    <n v="5"/>
    <n v="2"/>
    <x v="58"/>
    <x v="1"/>
    <n v="1.8663000000000001"/>
    <n v="4.99"/>
    <n v="9.98"/>
    <n v="2"/>
    <n v="1"/>
    <n v="6.2474000000000007"/>
    <n v="3.7326000000000001"/>
    <x v="36"/>
  </r>
  <r>
    <d v="2004-06-02T00:00:00"/>
    <s v="SO66205"/>
    <n v="484"/>
    <n v="13105"/>
    <n v="9"/>
    <n v="5"/>
    <n v="3"/>
    <x v="52"/>
    <x v="0"/>
    <n v="2.9733000000000001"/>
    <n v="7.95"/>
    <n v="23.85"/>
    <n v="3"/>
    <n v="1"/>
    <n v="14.930100000000001"/>
    <n v="8.9199000000000002"/>
    <x v="94"/>
  </r>
  <r>
    <d v="2003-08-12T00:00:00"/>
    <s v="SO66428"/>
    <n v="223"/>
    <n v="27008"/>
    <n v="10"/>
    <n v="5"/>
    <n v="2"/>
    <x v="32"/>
    <x v="5"/>
    <n v="5.7051999999999996"/>
    <n v="8.6441999999999997"/>
    <n v="17.288399999999999"/>
    <n v="2"/>
    <n v="1"/>
    <n v="5.8780000000000001"/>
    <n v="11.410399999999999"/>
    <x v="34"/>
  </r>
  <r>
    <d v="2004-10-02T00:00:00"/>
    <s v="SO66525"/>
    <n v="226"/>
    <n v="13231"/>
    <n v="6"/>
    <n v="5"/>
    <n v="1"/>
    <x v="59"/>
    <x v="3"/>
    <n v="31.724399999999999"/>
    <n v="48.067300000000003"/>
    <n v="48.067300000000003"/>
    <n v="1"/>
    <n v="1"/>
    <n v="16.342900000000004"/>
    <n v="31.724399999999999"/>
    <x v="23"/>
  </r>
  <r>
    <d v="2004-02-01T00:00:00"/>
    <s v="SO66566"/>
    <n v="223"/>
    <n v="12680"/>
    <n v="9"/>
    <n v="5"/>
    <n v="2"/>
    <x v="43"/>
    <x v="0"/>
    <n v="5.7051999999999996"/>
    <n v="8.6441999999999997"/>
    <n v="17.288399999999999"/>
    <n v="2"/>
    <n v="1"/>
    <n v="5.8780000000000001"/>
    <n v="11.410399999999999"/>
    <x v="34"/>
  </r>
  <r>
    <d v="2004-02-01T00:00:00"/>
    <s v="SO66538"/>
    <n v="464"/>
    <n v="12311"/>
    <n v="10"/>
    <n v="5"/>
    <n v="2"/>
    <x v="43"/>
    <x v="5"/>
    <n v="9.7135999999999996"/>
    <n v="23.548100000000002"/>
    <n v="47.096200000000003"/>
    <n v="2"/>
    <n v="1"/>
    <n v="27.669000000000004"/>
    <n v="19.427199999999999"/>
    <x v="97"/>
  </r>
  <r>
    <d v="2003-06-12T00:00:00"/>
    <s v="SO66621"/>
    <n v="235"/>
    <n v="21225"/>
    <n v="9"/>
    <n v="5"/>
    <n v="1"/>
    <x v="13"/>
    <x v="0"/>
    <n v="31.724399999999999"/>
    <n v="48.067300000000003"/>
    <n v="48.067300000000003"/>
    <n v="1"/>
    <n v="1"/>
    <n v="16.342900000000004"/>
    <n v="31.724399999999999"/>
    <x v="4"/>
  </r>
  <r>
    <d v="2004-09-02T00:00:00"/>
    <s v="SO66641"/>
    <n v="489"/>
    <n v="16263"/>
    <n v="8"/>
    <n v="5"/>
    <n v="1"/>
    <x v="55"/>
    <x v="4"/>
    <n v="41.572299999999998"/>
    <n v="53.99"/>
    <n v="53.99"/>
    <n v="1"/>
    <n v="1"/>
    <n v="12.417700000000004"/>
    <n v="41.572299999999998"/>
    <x v="58"/>
  </r>
  <r>
    <d v="2003-02-12T00:00:00"/>
    <s v="SO66739"/>
    <n v="487"/>
    <n v="13358"/>
    <n v="6"/>
    <n v="5"/>
    <n v="1"/>
    <x v="8"/>
    <x v="3"/>
    <n v="20.566299999999998"/>
    <n v="54.99"/>
    <n v="54.99"/>
    <n v="1"/>
    <n v="1"/>
    <n v="34.423700000000004"/>
    <n v="20.566299999999998"/>
    <x v="90"/>
  </r>
  <r>
    <d v="2004-07-03T00:00:00"/>
    <s v="SO66782"/>
    <n v="484"/>
    <n v="17974"/>
    <n v="10"/>
    <n v="5"/>
    <n v="2"/>
    <x v="69"/>
    <x v="5"/>
    <n v="2.9733000000000001"/>
    <n v="7.95"/>
    <n v="15.9"/>
    <n v="2"/>
    <n v="1"/>
    <n v="9.9534000000000002"/>
    <n v="5.9466000000000001"/>
    <x v="94"/>
  </r>
  <r>
    <d v="2003-12-12T00:00:00"/>
    <s v="SO66860"/>
    <n v="223"/>
    <n v="12939"/>
    <n v="6"/>
    <n v="5"/>
    <n v="2"/>
    <x v="3"/>
    <x v="3"/>
    <n v="5.7051999999999996"/>
    <n v="8.6441999999999997"/>
    <n v="17.288399999999999"/>
    <n v="2"/>
    <n v="1"/>
    <n v="5.8780000000000001"/>
    <n v="11.410399999999999"/>
    <x v="34"/>
  </r>
  <r>
    <d v="2004-02-03T00:00:00"/>
    <s v="SO66838"/>
    <n v="223"/>
    <n v="20879"/>
    <n v="10"/>
    <n v="5"/>
    <n v="2"/>
    <x v="60"/>
    <x v="5"/>
    <n v="5.7051999999999996"/>
    <n v="8.6441999999999997"/>
    <n v="17.288399999999999"/>
    <n v="2"/>
    <n v="1"/>
    <n v="5.8780000000000001"/>
    <n v="11.410399999999999"/>
    <x v="34"/>
  </r>
  <r>
    <d v="2004-09-02T00:00:00"/>
    <s v="SO66893"/>
    <n v="484"/>
    <n v="12485"/>
    <n v="7"/>
    <n v="5"/>
    <n v="1"/>
    <x v="55"/>
    <x v="6"/>
    <n v="2.9733000000000001"/>
    <n v="7.95"/>
    <n v="7.95"/>
    <n v="1"/>
    <n v="1"/>
    <n v="4.9767000000000001"/>
    <n v="2.9733000000000001"/>
    <x v="94"/>
  </r>
  <r>
    <d v="2003-09-12T00:00:00"/>
    <s v="SO67005"/>
    <n v="481"/>
    <n v="26626"/>
    <n v="4"/>
    <n v="5"/>
    <n v="2"/>
    <x v="7"/>
    <x v="1"/>
    <n v="3.3622999999999998"/>
    <n v="8.99"/>
    <n v="17.98"/>
    <n v="2"/>
    <n v="1"/>
    <n v="11.255400000000002"/>
    <n v="6.7245999999999997"/>
    <x v="100"/>
  </r>
  <r>
    <d v="2003-12-12T00:00:00"/>
    <s v="SO66995"/>
    <n v="471"/>
    <n v="12018"/>
    <n v="4"/>
    <n v="5"/>
    <n v="1"/>
    <x v="3"/>
    <x v="1"/>
    <n v="23.748999999999999"/>
    <n v="63.5"/>
    <n v="63.5"/>
    <n v="1"/>
    <n v="1"/>
    <n v="39.751000000000005"/>
    <n v="23.748999999999999"/>
    <x v="101"/>
  </r>
  <r>
    <d v="2004-04-03T00:00:00"/>
    <s v="SO67008"/>
    <n v="226"/>
    <n v="23185"/>
    <n v="4"/>
    <n v="5"/>
    <n v="1"/>
    <x v="67"/>
    <x v="1"/>
    <n v="31.724399999999999"/>
    <n v="48.067300000000003"/>
    <n v="48.067300000000003"/>
    <n v="1"/>
    <n v="1"/>
    <n v="16.342900000000004"/>
    <n v="31.724399999999999"/>
    <x v="23"/>
  </r>
  <r>
    <d v="2004-01-03T00:00:00"/>
    <s v="SO67184"/>
    <n v="226"/>
    <n v="17625"/>
    <n v="6"/>
    <n v="5"/>
    <n v="1"/>
    <x v="65"/>
    <x v="3"/>
    <n v="31.724399999999999"/>
    <n v="48.067300000000003"/>
    <n v="48.067300000000003"/>
    <n v="1"/>
    <n v="1"/>
    <n v="16.342900000000004"/>
    <n v="31.724399999999999"/>
    <x v="23"/>
  </r>
  <r>
    <d v="2004-08-03T00:00:00"/>
    <s v="SO67160"/>
    <n v="464"/>
    <n v="22075"/>
    <n v="4"/>
    <n v="5"/>
    <n v="2"/>
    <x v="63"/>
    <x v="1"/>
    <n v="9.7135999999999996"/>
    <n v="23.548100000000002"/>
    <n v="47.096200000000003"/>
    <n v="2"/>
    <n v="1"/>
    <n v="27.669000000000004"/>
    <n v="19.427199999999999"/>
    <x v="97"/>
  </r>
  <r>
    <d v="2003-12-12T00:00:00"/>
    <s v="SO67247"/>
    <n v="484"/>
    <n v="27597"/>
    <n v="9"/>
    <n v="5"/>
    <n v="2"/>
    <x v="3"/>
    <x v="0"/>
    <n v="2.9733000000000001"/>
    <n v="7.95"/>
    <n v="15.9"/>
    <n v="2"/>
    <n v="1"/>
    <n v="9.9534000000000002"/>
    <n v="5.9466000000000001"/>
    <x v="94"/>
  </r>
  <r>
    <d v="2004-11-02T00:00:00"/>
    <s v="SO67249"/>
    <n v="478"/>
    <n v="14300"/>
    <n v="9"/>
    <n v="5"/>
    <n v="1"/>
    <x v="57"/>
    <x v="0"/>
    <n v="3.7363"/>
    <n v="9.99"/>
    <n v="9.99"/>
    <n v="1"/>
    <n v="1"/>
    <n v="6.2537000000000003"/>
    <n v="3.7363"/>
    <x v="42"/>
  </r>
  <r>
    <d v="2004-05-02T00:00:00"/>
    <s v="SO67206"/>
    <n v="485"/>
    <n v="18127"/>
    <n v="10"/>
    <n v="5"/>
    <n v="2"/>
    <x v="51"/>
    <x v="5"/>
    <n v="8.2204999999999995"/>
    <n v="21.98"/>
    <n v="43.96"/>
    <n v="2"/>
    <n v="1"/>
    <n v="27.519000000000002"/>
    <n v="16.440999999999999"/>
    <x v="16"/>
  </r>
  <r>
    <d v="2003-08-12T00:00:00"/>
    <s v="SO67456"/>
    <n v="484"/>
    <n v="13064"/>
    <n v="1"/>
    <n v="5"/>
    <n v="2"/>
    <x v="32"/>
    <x v="2"/>
    <n v="2.9733000000000001"/>
    <n v="7.95"/>
    <n v="15.9"/>
    <n v="2"/>
    <n v="1"/>
    <n v="9.9534000000000002"/>
    <n v="5.9466000000000001"/>
    <x v="94"/>
  </r>
  <r>
    <d v="2004-06-02T00:00:00"/>
    <s v="SO67436"/>
    <n v="484"/>
    <n v="22744"/>
    <n v="4"/>
    <n v="5"/>
    <n v="2"/>
    <x v="52"/>
    <x v="1"/>
    <n v="2.9733000000000001"/>
    <n v="7.95"/>
    <n v="15.9"/>
    <n v="2"/>
    <n v="1"/>
    <n v="9.9534000000000002"/>
    <n v="5.9466000000000001"/>
    <x v="94"/>
  </r>
  <r>
    <d v="2004-09-03T00:00:00"/>
    <s v="SO67548"/>
    <n v="223"/>
    <n v="12526"/>
    <n v="10"/>
    <n v="5"/>
    <n v="2"/>
    <x v="70"/>
    <x v="5"/>
    <n v="5.7051999999999996"/>
    <n v="8.6441999999999997"/>
    <n v="17.288399999999999"/>
    <n v="2"/>
    <n v="1"/>
    <n v="5.8780000000000001"/>
    <n v="11.410399999999999"/>
    <x v="34"/>
  </r>
  <r>
    <d v="2004-11-01T00:00:00"/>
    <s v="SO67633"/>
    <n v="215"/>
    <n v="27250"/>
    <n v="1"/>
    <n v="5"/>
    <n v="1"/>
    <x v="44"/>
    <x v="2"/>
    <n v="12.027799999999999"/>
    <n v="33.644199999999998"/>
    <n v="33.644199999999998"/>
    <n v="1"/>
    <n v="1"/>
    <n v="21.616399999999999"/>
    <n v="12.027799999999999"/>
    <x v="7"/>
  </r>
  <r>
    <d v="2004-12-02T00:00:00"/>
    <s v="SO67756"/>
    <n v="466"/>
    <n v="23723"/>
    <n v="4"/>
    <n v="5"/>
    <n v="3"/>
    <x v="54"/>
    <x v="1"/>
    <n v="9.7135999999999996"/>
    <n v="23.548100000000002"/>
    <n v="70.644300000000001"/>
    <n v="3"/>
    <n v="1"/>
    <n v="41.503500000000003"/>
    <n v="29.140799999999999"/>
    <x v="99"/>
  </r>
  <r>
    <d v="2003-08-12T00:00:00"/>
    <s v="SO67711"/>
    <n v="477"/>
    <n v="12202"/>
    <n v="6"/>
    <n v="5"/>
    <n v="2"/>
    <x v="32"/>
    <x v="3"/>
    <n v="1.8663000000000001"/>
    <n v="4.99"/>
    <n v="9.98"/>
    <n v="2"/>
    <n v="1"/>
    <n v="6.2474000000000007"/>
    <n v="3.7326000000000001"/>
    <x v="36"/>
  </r>
  <r>
    <d v="2004-02-01T00:00:00"/>
    <s v="SO67819"/>
    <n v="482"/>
    <n v="16111"/>
    <n v="1"/>
    <n v="5"/>
    <n v="3"/>
    <x v="43"/>
    <x v="2"/>
    <n v="3.3622999999999998"/>
    <n v="8.99"/>
    <n v="26.97"/>
    <n v="3"/>
    <n v="1"/>
    <n v="16.883099999999999"/>
    <n v="10.0869"/>
    <x v="98"/>
  </r>
  <r>
    <d v="2004-06-01T00:00:00"/>
    <s v="SO67956"/>
    <n v="232"/>
    <n v="28370"/>
    <n v="10"/>
    <n v="5"/>
    <n v="1"/>
    <x v="46"/>
    <x v="5"/>
    <n v="31.724399999999999"/>
    <n v="48.067300000000003"/>
    <n v="48.067300000000003"/>
    <n v="1"/>
    <n v="1"/>
    <n v="16.342900000000004"/>
    <n v="31.724399999999999"/>
    <x v="62"/>
  </r>
  <r>
    <d v="2004-08-02T00:00:00"/>
    <s v="SO67983"/>
    <n v="477"/>
    <n v="26453"/>
    <n v="1"/>
    <n v="5"/>
    <n v="1"/>
    <x v="50"/>
    <x v="2"/>
    <n v="1.8663000000000001"/>
    <n v="4.99"/>
    <n v="4.99"/>
    <n v="1"/>
    <n v="1"/>
    <n v="3.1237000000000004"/>
    <n v="1.8663000000000001"/>
    <x v="36"/>
  </r>
  <r>
    <d v="2004-02-03T00:00:00"/>
    <s v="SO68081"/>
    <n v="223"/>
    <n v="23231"/>
    <n v="7"/>
    <n v="5"/>
    <n v="2"/>
    <x v="60"/>
    <x v="6"/>
    <n v="5.7051999999999996"/>
    <n v="8.6441999999999997"/>
    <n v="17.288399999999999"/>
    <n v="2"/>
    <n v="1"/>
    <n v="5.8780000000000001"/>
    <n v="11.410399999999999"/>
    <x v="34"/>
  </r>
  <r>
    <d v="2004-09-01T00:00:00"/>
    <s v="SO68073"/>
    <n v="491"/>
    <n v="23453"/>
    <n v="4"/>
    <n v="5"/>
    <n v="1"/>
    <x v="47"/>
    <x v="1"/>
    <n v="41.572299999999998"/>
    <n v="53.99"/>
    <n v="53.99"/>
    <n v="1"/>
    <n v="1"/>
    <n v="12.417700000000004"/>
    <n v="41.572299999999998"/>
    <x v="59"/>
  </r>
  <r>
    <d v="2004-10-02T00:00:00"/>
    <s v="SO68067"/>
    <n v="462"/>
    <n v="29297"/>
    <n v="9"/>
    <n v="5"/>
    <n v="2"/>
    <x v="59"/>
    <x v="0"/>
    <n v="9.7135999999999996"/>
    <n v="23.548100000000002"/>
    <n v="47.096200000000003"/>
    <n v="2"/>
    <n v="1"/>
    <n v="27.669000000000004"/>
    <n v="19.427199999999999"/>
    <x v="96"/>
  </r>
  <r>
    <d v="2004-11-03T00:00:00"/>
    <s v="SO68183"/>
    <n v="479"/>
    <n v="28404"/>
    <n v="8"/>
    <n v="5"/>
    <n v="3"/>
    <x v="66"/>
    <x v="4"/>
    <n v="3.3622999999999998"/>
    <n v="8.99"/>
    <n v="26.97"/>
    <n v="3"/>
    <n v="1"/>
    <n v="16.883099999999999"/>
    <n v="10.0869"/>
    <x v="95"/>
  </r>
  <r>
    <d v="2004-08-02T00:00:00"/>
    <s v="SO68324"/>
    <n v="226"/>
    <n v="16866"/>
    <n v="4"/>
    <n v="5"/>
    <n v="1"/>
    <x v="50"/>
    <x v="1"/>
    <n v="31.724399999999999"/>
    <n v="48.067300000000003"/>
    <n v="48.067300000000003"/>
    <n v="1"/>
    <n v="1"/>
    <n v="16.342900000000004"/>
    <n v="31.724399999999999"/>
    <x v="23"/>
  </r>
  <r>
    <d v="2004-03-03T00:00:00"/>
    <s v="SO68394"/>
    <n v="220"/>
    <n v="24098"/>
    <n v="8"/>
    <n v="5"/>
    <n v="1"/>
    <x v="64"/>
    <x v="4"/>
    <n v="12.027799999999999"/>
    <n v="33.644199999999998"/>
    <n v="33.644199999999998"/>
    <n v="1"/>
    <n v="1"/>
    <n v="21.616399999999999"/>
    <n v="12.027799999999999"/>
    <x v="55"/>
  </r>
  <r>
    <d v="2004-06-03T00:00:00"/>
    <s v="SO68611"/>
    <n v="488"/>
    <n v="24795"/>
    <n v="1"/>
    <n v="5"/>
    <n v="1"/>
    <x v="68"/>
    <x v="2"/>
    <n v="41.572299999999998"/>
    <n v="53.99"/>
    <n v="53.99"/>
    <n v="1"/>
    <n v="1"/>
    <n v="12.417700000000004"/>
    <n v="41.572299999999998"/>
    <x v="8"/>
  </r>
  <r>
    <d v="2004-09-03T00:00:00"/>
    <s v="SO68596"/>
    <n v="214"/>
    <n v="13019"/>
    <n v="4"/>
    <n v="5"/>
    <n v="1"/>
    <x v="70"/>
    <x v="1"/>
    <n v="13.0863"/>
    <n v="34.99"/>
    <n v="34.99"/>
    <n v="1"/>
    <n v="1"/>
    <n v="21.903700000000001"/>
    <n v="13.0863"/>
    <x v="72"/>
  </r>
  <r>
    <d v="2004-10-01T00:00:00"/>
    <s v="SO68550"/>
    <n v="223"/>
    <n v="17114"/>
    <n v="8"/>
    <n v="5"/>
    <n v="1"/>
    <x v="40"/>
    <x v="4"/>
    <n v="5.7051999999999996"/>
    <n v="8.6441999999999997"/>
    <n v="8.6441999999999997"/>
    <n v="1"/>
    <n v="1"/>
    <n v="2.9390000000000001"/>
    <n v="5.7051999999999996"/>
    <x v="34"/>
  </r>
  <r>
    <d v="2004-02-02T00:00:00"/>
    <s v="SO68594"/>
    <n v="466"/>
    <n v="13722"/>
    <n v="1"/>
    <n v="5"/>
    <n v="2"/>
    <x v="61"/>
    <x v="2"/>
    <n v="9.7135999999999996"/>
    <n v="23.548100000000002"/>
    <n v="47.096200000000003"/>
    <n v="2"/>
    <n v="1"/>
    <n v="27.669000000000004"/>
    <n v="19.427199999999999"/>
    <x v="99"/>
  </r>
  <r>
    <d v="2004-06-01T00:00:00"/>
    <s v="SO68554"/>
    <n v="214"/>
    <n v="18000"/>
    <n v="10"/>
    <n v="5"/>
    <n v="1"/>
    <x v="46"/>
    <x v="5"/>
    <n v="13.0863"/>
    <n v="34.99"/>
    <n v="34.99"/>
    <n v="1"/>
    <n v="1"/>
    <n v="21.903700000000001"/>
    <n v="13.0863"/>
    <x v="72"/>
  </r>
  <r>
    <d v="2004-04-04T00:00:00"/>
    <s v="SO68639"/>
    <n v="477"/>
    <n v="26376"/>
    <n v="4"/>
    <n v="5"/>
    <n v="2"/>
    <x v="83"/>
    <x v="1"/>
    <n v="1.8663000000000001"/>
    <n v="4.99"/>
    <n v="9.98"/>
    <n v="2"/>
    <n v="1"/>
    <n v="6.2474000000000007"/>
    <n v="3.7326000000000001"/>
    <x v="36"/>
  </r>
  <r>
    <d v="2004-06-03T00:00:00"/>
    <s v="SO68630"/>
    <n v="220"/>
    <n v="15463"/>
    <n v="7"/>
    <n v="5"/>
    <n v="1"/>
    <x v="68"/>
    <x v="6"/>
    <n v="12.027799999999999"/>
    <n v="33.644199999999998"/>
    <n v="33.644199999999998"/>
    <n v="1"/>
    <n v="1"/>
    <n v="21.616399999999999"/>
    <n v="12.027799999999999"/>
    <x v="55"/>
  </r>
  <r>
    <d v="2004-07-02T00:00:00"/>
    <s v="SO68726"/>
    <n v="232"/>
    <n v="27459"/>
    <n v="4"/>
    <n v="5"/>
    <n v="1"/>
    <x v="53"/>
    <x v="1"/>
    <n v="31.724399999999999"/>
    <n v="48.067300000000003"/>
    <n v="48.067300000000003"/>
    <n v="1"/>
    <n v="1"/>
    <n v="16.342900000000004"/>
    <n v="31.724399999999999"/>
    <x v="62"/>
  </r>
  <r>
    <d v="2004-06-01T00:00:00"/>
    <s v="SO68866"/>
    <n v="486"/>
    <n v="21980"/>
    <n v="9"/>
    <n v="5"/>
    <n v="1"/>
    <x v="46"/>
    <x v="0"/>
    <n v="59.466000000000001"/>
    <n v="159"/>
    <n v="159"/>
    <n v="1"/>
    <n v="1"/>
    <n v="99.533999999999992"/>
    <n v="59.466000000000001"/>
    <x v="69"/>
  </r>
  <r>
    <d v="2004-07-04T00:00:00"/>
    <s v="SO68855"/>
    <n v="226"/>
    <n v="13474"/>
    <n v="6"/>
    <n v="5"/>
    <n v="1"/>
    <x v="98"/>
    <x v="3"/>
    <n v="31.724399999999999"/>
    <n v="48.067300000000003"/>
    <n v="48.067300000000003"/>
    <n v="1"/>
    <n v="1"/>
    <n v="16.342900000000004"/>
    <n v="31.724399999999999"/>
    <x v="23"/>
  </r>
  <r>
    <d v="2004-11-03T00:00:00"/>
    <s v="SO68858"/>
    <n v="486"/>
    <n v="16118"/>
    <n v="4"/>
    <n v="5"/>
    <n v="1"/>
    <x v="66"/>
    <x v="1"/>
    <n v="59.466000000000001"/>
    <n v="159"/>
    <n v="159"/>
    <n v="1"/>
    <n v="1"/>
    <n v="99.533999999999992"/>
    <n v="59.466000000000001"/>
    <x v="69"/>
  </r>
  <r>
    <d v="2004-10-02T00:00:00"/>
    <s v="SO68920"/>
    <n v="484"/>
    <n v="26412"/>
    <n v="7"/>
    <n v="5"/>
    <n v="3"/>
    <x v="59"/>
    <x v="6"/>
    <n v="2.9733000000000001"/>
    <n v="7.95"/>
    <n v="23.85"/>
    <n v="3"/>
    <n v="1"/>
    <n v="14.930100000000001"/>
    <n v="8.9199000000000002"/>
    <x v="94"/>
  </r>
  <r>
    <d v="2004-08-03T00:00:00"/>
    <s v="SO69105"/>
    <n v="223"/>
    <n v="29243"/>
    <n v="4"/>
    <n v="5"/>
    <n v="2"/>
    <x v="63"/>
    <x v="1"/>
    <n v="5.7051999999999996"/>
    <n v="8.6441999999999997"/>
    <n v="17.288399999999999"/>
    <n v="2"/>
    <n v="1"/>
    <n v="5.8780000000000001"/>
    <n v="11.410399999999999"/>
    <x v="34"/>
  </r>
  <r>
    <d v="2004-07-01T00:00:00"/>
    <s v="SO69100"/>
    <n v="223"/>
    <n v="22690"/>
    <n v="7"/>
    <n v="5"/>
    <n v="1"/>
    <x v="48"/>
    <x v="6"/>
    <n v="5.7051999999999996"/>
    <n v="8.6441999999999997"/>
    <n v="8.6441999999999997"/>
    <n v="1"/>
    <n v="1"/>
    <n v="2.9390000000000001"/>
    <n v="5.7051999999999996"/>
    <x v="34"/>
  </r>
  <r>
    <d v="2004-07-03T00:00:00"/>
    <s v="SO69175"/>
    <n v="220"/>
    <n v="19195"/>
    <n v="10"/>
    <n v="5"/>
    <n v="1"/>
    <x v="69"/>
    <x v="5"/>
    <n v="12.027799999999999"/>
    <n v="33.644199999999998"/>
    <n v="33.644199999999998"/>
    <n v="1"/>
    <n v="1"/>
    <n v="21.616399999999999"/>
    <n v="12.027799999999999"/>
    <x v="55"/>
  </r>
  <r>
    <d v="2004-09-04T00:00:00"/>
    <s v="SO69227"/>
    <n v="466"/>
    <n v="26633"/>
    <n v="4"/>
    <n v="5"/>
    <n v="3"/>
    <x v="80"/>
    <x v="1"/>
    <n v="9.7135999999999996"/>
    <n v="23.548100000000002"/>
    <n v="70.644300000000001"/>
    <n v="3"/>
    <n v="1"/>
    <n v="41.503500000000003"/>
    <n v="29.140799999999999"/>
    <x v="99"/>
  </r>
  <r>
    <d v="2004-11-02T00:00:00"/>
    <s v="SO69217"/>
    <n v="480"/>
    <n v="16147"/>
    <n v="4"/>
    <n v="5"/>
    <n v="2"/>
    <x v="57"/>
    <x v="1"/>
    <n v="0.85650000000000004"/>
    <n v="2.29"/>
    <n v="4.58"/>
    <n v="2"/>
    <n v="1"/>
    <n v="2.867"/>
    <n v="1.7130000000000001"/>
    <x v="43"/>
  </r>
  <r>
    <d v="2004-04-03T00:00:00"/>
    <s v="SO69774"/>
    <n v="226"/>
    <n v="17225"/>
    <n v="10"/>
    <n v="5"/>
    <n v="1"/>
    <x v="67"/>
    <x v="5"/>
    <n v="31.724399999999999"/>
    <n v="48.067300000000003"/>
    <n v="48.067300000000003"/>
    <n v="1"/>
    <n v="1"/>
    <n v="16.342900000000004"/>
    <n v="31.724399999999999"/>
    <x v="23"/>
  </r>
  <r>
    <d v="2004-10-02T00:00:00"/>
    <s v="SO69855"/>
    <n v="487"/>
    <n v="20077"/>
    <n v="4"/>
    <n v="5"/>
    <n v="1"/>
    <x v="59"/>
    <x v="1"/>
    <n v="20.566299999999998"/>
    <n v="54.99"/>
    <n v="54.99"/>
    <n v="1"/>
    <n v="1"/>
    <n v="34.423700000000004"/>
    <n v="20.566299999999998"/>
    <x v="90"/>
  </r>
  <r>
    <d v="2004-06-03T00:00:00"/>
    <s v="SO69836"/>
    <n v="220"/>
    <n v="16151"/>
    <n v="1"/>
    <n v="5"/>
    <n v="1"/>
    <x v="68"/>
    <x v="2"/>
    <n v="12.027799999999999"/>
    <n v="33.644199999999998"/>
    <n v="33.644199999999998"/>
    <n v="1"/>
    <n v="1"/>
    <n v="21.616399999999999"/>
    <n v="12.027799999999999"/>
    <x v="55"/>
  </r>
  <r>
    <d v="2004-12-03T00:00:00"/>
    <s v="SO69856"/>
    <n v="223"/>
    <n v="23505"/>
    <n v="4"/>
    <n v="5"/>
    <n v="2"/>
    <x v="72"/>
    <x v="1"/>
    <n v="5.7051999999999996"/>
    <n v="8.6441999999999997"/>
    <n v="17.288399999999999"/>
    <n v="2"/>
    <n v="1"/>
    <n v="5.8780000000000001"/>
    <n v="11.410399999999999"/>
    <x v="34"/>
  </r>
  <r>
    <d v="2004-09-03T00:00:00"/>
    <s v="SO69837"/>
    <n v="235"/>
    <n v="19830"/>
    <n v="6"/>
    <n v="5"/>
    <n v="1"/>
    <x v="70"/>
    <x v="3"/>
    <n v="31.724399999999999"/>
    <n v="48.067300000000003"/>
    <n v="48.067300000000003"/>
    <n v="1"/>
    <n v="1"/>
    <n v="16.342900000000004"/>
    <n v="31.724399999999999"/>
    <x v="4"/>
  </r>
  <r>
    <d v="2004-12-03T00:00:00"/>
    <s v="SO69801"/>
    <n v="223"/>
    <n v="16465"/>
    <n v="10"/>
    <n v="5"/>
    <n v="2"/>
    <x v="72"/>
    <x v="5"/>
    <n v="5.7051999999999996"/>
    <n v="8.6441999999999997"/>
    <n v="17.288399999999999"/>
    <n v="2"/>
    <n v="1"/>
    <n v="5.8780000000000001"/>
    <n v="11.410399999999999"/>
    <x v="34"/>
  </r>
  <r>
    <d v="2004-08-04T00:00:00"/>
    <s v="SO69934"/>
    <n v="483"/>
    <n v="23832"/>
    <n v="1"/>
    <n v="5"/>
    <n v="1"/>
    <x v="76"/>
    <x v="2"/>
    <n v="44.88"/>
    <n v="120"/>
    <n v="120"/>
    <n v="1"/>
    <n v="1"/>
    <n v="75.12"/>
    <n v="44.88"/>
    <x v="65"/>
  </r>
  <r>
    <d v="2004-04-02T00:00:00"/>
    <s v="SO70088"/>
    <n v="223"/>
    <n v="26353"/>
    <n v="8"/>
    <n v="5"/>
    <n v="2"/>
    <x v="56"/>
    <x v="4"/>
    <n v="5.7051999999999996"/>
    <n v="8.6441999999999997"/>
    <n v="17.288399999999999"/>
    <n v="2"/>
    <n v="1"/>
    <n v="5.8780000000000001"/>
    <n v="11.410399999999999"/>
    <x v="34"/>
  </r>
  <r>
    <d v="2004-11-02T00:00:00"/>
    <s v="SO70073"/>
    <n v="223"/>
    <n v="25928"/>
    <n v="9"/>
    <n v="5"/>
    <n v="1"/>
    <x v="57"/>
    <x v="0"/>
    <n v="5.7051999999999996"/>
    <n v="8.6441999999999997"/>
    <n v="8.6441999999999997"/>
    <n v="1"/>
    <n v="1"/>
    <n v="2.9390000000000001"/>
    <n v="5.7051999999999996"/>
    <x v="34"/>
  </r>
  <r>
    <d v="2004-04-04T00:00:00"/>
    <s v="SO70221"/>
    <n v="235"/>
    <n v="17156"/>
    <n v="4"/>
    <n v="5"/>
    <n v="1"/>
    <x v="83"/>
    <x v="1"/>
    <n v="31.724399999999999"/>
    <n v="48.067300000000003"/>
    <n v="48.067300000000003"/>
    <n v="1"/>
    <n v="1"/>
    <n v="16.342900000000004"/>
    <n v="31.724399999999999"/>
    <x v="4"/>
  </r>
  <r>
    <d v="2004-07-04T00:00:00"/>
    <s v="SO70171"/>
    <n v="223"/>
    <n v="20560"/>
    <n v="8"/>
    <n v="5"/>
    <n v="2"/>
    <x v="98"/>
    <x v="4"/>
    <n v="5.7051999999999996"/>
    <n v="8.6441999999999997"/>
    <n v="17.288399999999999"/>
    <n v="2"/>
    <n v="1"/>
    <n v="5.8780000000000001"/>
    <n v="11.410399999999999"/>
    <x v="34"/>
  </r>
  <r>
    <d v="2004-04-03T00:00:00"/>
    <s v="SO70256"/>
    <n v="481"/>
    <n v="16509"/>
    <n v="10"/>
    <n v="5"/>
    <n v="2"/>
    <x v="67"/>
    <x v="5"/>
    <n v="3.3622999999999998"/>
    <n v="8.99"/>
    <n v="17.98"/>
    <n v="2"/>
    <n v="1"/>
    <n v="11.255400000000002"/>
    <n v="6.7245999999999997"/>
    <x v="100"/>
  </r>
  <r>
    <d v="2004-01-02T00:00:00"/>
    <s v="SO70570"/>
    <n v="486"/>
    <n v="19661"/>
    <n v="6"/>
    <n v="5"/>
    <n v="1"/>
    <x v="58"/>
    <x v="3"/>
    <n v="59.466000000000001"/>
    <n v="159"/>
    <n v="159"/>
    <n v="1"/>
    <n v="1"/>
    <n v="99.533999999999992"/>
    <n v="59.466000000000001"/>
    <x v="69"/>
  </r>
  <r>
    <d v="2004-04-02T00:00:00"/>
    <s v="SO70638"/>
    <n v="478"/>
    <n v="13397"/>
    <n v="1"/>
    <n v="5"/>
    <n v="2"/>
    <x v="56"/>
    <x v="2"/>
    <n v="3.7363"/>
    <n v="9.99"/>
    <n v="19.98"/>
    <n v="2"/>
    <n v="1"/>
    <n v="12.507400000000001"/>
    <n v="7.4725999999999999"/>
    <x v="42"/>
  </r>
  <r>
    <d v="2004-05-02T00:00:00"/>
    <s v="SO70711"/>
    <n v="220"/>
    <n v="13385"/>
    <n v="1"/>
    <n v="5"/>
    <n v="1"/>
    <x v="51"/>
    <x v="2"/>
    <n v="12.027799999999999"/>
    <n v="33.644199999999998"/>
    <n v="33.644199999999998"/>
    <n v="1"/>
    <n v="1"/>
    <n v="21.616399999999999"/>
    <n v="12.027799999999999"/>
    <x v="55"/>
  </r>
  <r>
    <d v="2004-03-03T00:00:00"/>
    <s v="SO70721"/>
    <n v="223"/>
    <n v="17413"/>
    <n v="1"/>
    <n v="5"/>
    <n v="2"/>
    <x v="64"/>
    <x v="2"/>
    <n v="5.7051999999999996"/>
    <n v="8.6441999999999997"/>
    <n v="17.288399999999999"/>
    <n v="2"/>
    <n v="1"/>
    <n v="5.8780000000000001"/>
    <n v="11.410399999999999"/>
    <x v="34"/>
  </r>
  <r>
    <d v="2004-10-02T00:00:00"/>
    <s v="SO70899"/>
    <n v="226"/>
    <n v="14663"/>
    <n v="4"/>
    <n v="5"/>
    <n v="1"/>
    <x v="59"/>
    <x v="1"/>
    <n v="31.724399999999999"/>
    <n v="48.067300000000003"/>
    <n v="48.067300000000003"/>
    <n v="1"/>
    <n v="1"/>
    <n v="16.342900000000004"/>
    <n v="31.724399999999999"/>
    <x v="23"/>
  </r>
  <r>
    <d v="2004-09-02T00:00:00"/>
    <s v="SO70934"/>
    <n v="491"/>
    <n v="25510"/>
    <n v="10"/>
    <n v="5"/>
    <n v="1"/>
    <x v="55"/>
    <x v="5"/>
    <n v="41.572299999999998"/>
    <n v="53.99"/>
    <n v="53.99"/>
    <n v="1"/>
    <n v="1"/>
    <n v="12.417700000000004"/>
    <n v="41.572299999999998"/>
    <x v="59"/>
  </r>
  <r>
    <d v="2004-03-04T00:00:00"/>
    <s v="SO71086"/>
    <n v="223"/>
    <n v="28702"/>
    <n v="8"/>
    <n v="5"/>
    <n v="2"/>
    <x v="74"/>
    <x v="4"/>
    <n v="5.7051999999999996"/>
    <n v="8.6441999999999997"/>
    <n v="17.288399999999999"/>
    <n v="2"/>
    <n v="1"/>
    <n v="5.8780000000000001"/>
    <n v="11.410399999999999"/>
    <x v="34"/>
  </r>
  <r>
    <d v="2004-01-02T00:00:00"/>
    <s v="SO71058"/>
    <n v="462"/>
    <n v="16124"/>
    <n v="6"/>
    <n v="5"/>
    <n v="2"/>
    <x v="58"/>
    <x v="3"/>
    <n v="9.7135999999999996"/>
    <n v="23.548100000000002"/>
    <n v="47.096200000000003"/>
    <n v="2"/>
    <n v="1"/>
    <n v="27.669000000000004"/>
    <n v="19.427199999999999"/>
    <x v="96"/>
  </r>
  <r>
    <d v="2004-07-03T00:00:00"/>
    <s v="SO71098"/>
    <n v="490"/>
    <n v="19667"/>
    <n v="9"/>
    <n v="5"/>
    <n v="1"/>
    <x v="69"/>
    <x v="0"/>
    <n v="41.572299999999998"/>
    <n v="53.99"/>
    <n v="53.99"/>
    <n v="1"/>
    <n v="1"/>
    <n v="12.417700000000004"/>
    <n v="41.572299999999998"/>
    <x v="79"/>
  </r>
  <r>
    <d v="2004-01-05T00:00:00"/>
    <s v="SO71125"/>
    <n v="484"/>
    <n v="17563"/>
    <n v="4"/>
    <n v="5"/>
    <n v="2"/>
    <x v="90"/>
    <x v="1"/>
    <n v="2.9733000000000001"/>
    <n v="7.95"/>
    <n v="15.9"/>
    <n v="2"/>
    <n v="1"/>
    <n v="9.9534000000000002"/>
    <n v="5.9466000000000001"/>
    <x v="94"/>
  </r>
  <r>
    <d v="2004-06-04T00:00:00"/>
    <s v="SO71094"/>
    <n v="223"/>
    <n v="11760"/>
    <n v="9"/>
    <n v="5"/>
    <n v="3"/>
    <x v="82"/>
    <x v="0"/>
    <n v="5.7051999999999996"/>
    <n v="8.6441999999999997"/>
    <n v="25.932600000000001"/>
    <n v="3"/>
    <n v="1"/>
    <n v="8.8170000000000002"/>
    <n v="17.115600000000001"/>
    <x v="34"/>
  </r>
  <r>
    <d v="2004-04-04T00:00:00"/>
    <s v="SO71243"/>
    <n v="464"/>
    <n v="20056"/>
    <n v="8"/>
    <n v="5"/>
    <n v="1"/>
    <x v="83"/>
    <x v="4"/>
    <n v="9.7135999999999996"/>
    <n v="23.548100000000002"/>
    <n v="23.548100000000002"/>
    <n v="1"/>
    <n v="1"/>
    <n v="13.834500000000002"/>
    <n v="9.7135999999999996"/>
    <x v="97"/>
  </r>
  <r>
    <d v="2004-03-04T00:00:00"/>
    <s v="SO71343"/>
    <n v="466"/>
    <n v="18565"/>
    <n v="1"/>
    <n v="5"/>
    <n v="2"/>
    <x v="74"/>
    <x v="2"/>
    <n v="9.7135999999999996"/>
    <n v="23.548100000000002"/>
    <n v="47.096200000000003"/>
    <n v="2"/>
    <n v="1"/>
    <n v="27.669000000000004"/>
    <n v="19.427199999999999"/>
    <x v="99"/>
  </r>
  <r>
    <d v="2004-07-04T00:00:00"/>
    <s v="SO71336"/>
    <n v="229"/>
    <n v="23841"/>
    <n v="4"/>
    <n v="5"/>
    <n v="1"/>
    <x v="98"/>
    <x v="1"/>
    <n v="31.724399999999999"/>
    <n v="48.067300000000003"/>
    <n v="48.067300000000003"/>
    <n v="1"/>
    <n v="1"/>
    <n v="16.342900000000004"/>
    <n v="31.724399999999999"/>
    <x v="31"/>
  </r>
  <r>
    <d v="2004-03-04T00:00:00"/>
    <s v="SO71324"/>
    <n v="484"/>
    <n v="17420"/>
    <n v="4"/>
    <n v="5"/>
    <n v="3"/>
    <x v="74"/>
    <x v="1"/>
    <n v="2.9733000000000001"/>
    <n v="7.95"/>
    <n v="23.85"/>
    <n v="3"/>
    <n v="1"/>
    <n v="14.930100000000001"/>
    <n v="8.9199000000000002"/>
    <x v="94"/>
  </r>
  <r>
    <d v="2004-02-05T00:00:00"/>
    <s v="SO71398"/>
    <n v="235"/>
    <n v="17814"/>
    <n v="10"/>
    <n v="5"/>
    <n v="1"/>
    <x v="94"/>
    <x v="5"/>
    <n v="31.724399999999999"/>
    <n v="48.067300000000003"/>
    <n v="48.067300000000003"/>
    <n v="1"/>
    <n v="1"/>
    <n v="16.342900000000004"/>
    <n v="31.724399999999999"/>
    <x v="4"/>
  </r>
  <r>
    <d v="2004-11-04T00:00:00"/>
    <s v="SO71504"/>
    <n v="229"/>
    <n v="16551"/>
    <n v="7"/>
    <n v="5"/>
    <n v="1"/>
    <x v="81"/>
    <x v="6"/>
    <n v="31.724399999999999"/>
    <n v="48.067300000000003"/>
    <n v="48.067300000000003"/>
    <n v="1"/>
    <n v="1"/>
    <n v="16.342900000000004"/>
    <n v="31.724399999999999"/>
    <x v="31"/>
  </r>
  <r>
    <d v="2004-03-03T00:00:00"/>
    <s v="SO71506"/>
    <n v="229"/>
    <n v="14796"/>
    <n v="7"/>
    <n v="5"/>
    <n v="1"/>
    <x v="64"/>
    <x v="6"/>
    <n v="31.724399999999999"/>
    <n v="48.067300000000003"/>
    <n v="48.067300000000003"/>
    <n v="1"/>
    <n v="1"/>
    <n v="16.342900000000004"/>
    <n v="31.724399999999999"/>
    <x v="31"/>
  </r>
  <r>
    <d v="2004-06-02T00:00:00"/>
    <s v="SO71674"/>
    <n v="488"/>
    <n v="21969"/>
    <n v="9"/>
    <n v="5"/>
    <n v="1"/>
    <x v="52"/>
    <x v="0"/>
    <n v="41.572299999999998"/>
    <n v="53.99"/>
    <n v="53.99"/>
    <n v="1"/>
    <n v="1"/>
    <n v="12.417700000000004"/>
    <n v="41.572299999999998"/>
    <x v="8"/>
  </r>
  <r>
    <d v="2004-05-04T00:00:00"/>
    <s v="SO71673"/>
    <n v="480"/>
    <n v="15657"/>
    <n v="10"/>
    <n v="5"/>
    <n v="2"/>
    <x v="77"/>
    <x v="5"/>
    <n v="0.85650000000000004"/>
    <n v="2.29"/>
    <n v="4.58"/>
    <n v="2"/>
    <n v="1"/>
    <n v="2.867"/>
    <n v="1.7130000000000001"/>
    <x v="43"/>
  </r>
  <r>
    <d v="2004-01-05T00:00:00"/>
    <s v="SO71996"/>
    <n v="215"/>
    <n v="11420"/>
    <n v="7"/>
    <n v="5"/>
    <n v="1"/>
    <x v="90"/>
    <x v="6"/>
    <n v="12.027799999999999"/>
    <n v="33.644199999999998"/>
    <n v="33.644199999999998"/>
    <n v="1"/>
    <n v="1"/>
    <n v="21.616399999999999"/>
    <n v="12.027799999999999"/>
    <x v="7"/>
  </r>
  <r>
    <d v="2004-01-03T00:00:00"/>
    <s v="SO72054"/>
    <n v="484"/>
    <n v="18362"/>
    <n v="6"/>
    <n v="5"/>
    <n v="2"/>
    <x v="65"/>
    <x v="3"/>
    <n v="2.9733000000000001"/>
    <n v="7.95"/>
    <n v="15.9"/>
    <n v="2"/>
    <n v="1"/>
    <n v="9.9534000000000002"/>
    <n v="5.9466000000000001"/>
    <x v="94"/>
  </r>
  <r>
    <d v="2004-09-04T00:00:00"/>
    <s v="SO72011"/>
    <n v="471"/>
    <n v="16290"/>
    <n v="8"/>
    <n v="5"/>
    <n v="1"/>
    <x v="80"/>
    <x v="4"/>
    <n v="23.748999999999999"/>
    <n v="63.5"/>
    <n v="63.5"/>
    <n v="1"/>
    <n v="1"/>
    <n v="39.751000000000005"/>
    <n v="23.748999999999999"/>
    <x v="101"/>
  </r>
  <r>
    <d v="2004-11-02T00:00:00"/>
    <s v="SO72128"/>
    <n v="464"/>
    <n v="26560"/>
    <n v="9"/>
    <n v="5"/>
    <n v="2"/>
    <x v="57"/>
    <x v="0"/>
    <n v="9.7135999999999996"/>
    <n v="23.548100000000002"/>
    <n v="47.096200000000003"/>
    <n v="2"/>
    <n v="1"/>
    <n v="27.669000000000004"/>
    <n v="19.427199999999999"/>
    <x v="97"/>
  </r>
  <r>
    <d v="2004-09-04T00:00:00"/>
    <s v="SO72082"/>
    <n v="223"/>
    <n v="14904"/>
    <n v="6"/>
    <n v="5"/>
    <n v="2"/>
    <x v="80"/>
    <x v="3"/>
    <n v="5.7051999999999996"/>
    <n v="8.6441999999999997"/>
    <n v="17.288399999999999"/>
    <n v="2"/>
    <n v="1"/>
    <n v="5.8780000000000001"/>
    <n v="11.410399999999999"/>
    <x v="34"/>
  </r>
  <r>
    <d v="2004-03-03T00:00:00"/>
    <s v="SO72317"/>
    <n v="477"/>
    <n v="13734"/>
    <n v="4"/>
    <n v="5"/>
    <n v="3"/>
    <x v="64"/>
    <x v="1"/>
    <n v="1.8663000000000001"/>
    <n v="4.99"/>
    <n v="14.97"/>
    <n v="3"/>
    <n v="1"/>
    <n v="9.3711000000000002"/>
    <n v="5.5989000000000004"/>
    <x v="36"/>
  </r>
  <r>
    <d v="2004-10-04T00:00:00"/>
    <s v="SO72425"/>
    <n v="484"/>
    <n v="15916"/>
    <n v="6"/>
    <n v="5"/>
    <n v="2"/>
    <x v="78"/>
    <x v="3"/>
    <n v="2.9733000000000001"/>
    <n v="7.95"/>
    <n v="15.9"/>
    <n v="2"/>
    <n v="1"/>
    <n v="9.9534000000000002"/>
    <n v="5.9466000000000001"/>
    <x v="94"/>
  </r>
  <r>
    <d v="2004-05-05T00:00:00"/>
    <s v="SO72441"/>
    <n v="223"/>
    <n v="19580"/>
    <n v="9"/>
    <n v="5"/>
    <n v="2"/>
    <x v="86"/>
    <x v="0"/>
    <n v="5.7051999999999996"/>
    <n v="8.6441999999999997"/>
    <n v="17.288399999999999"/>
    <n v="2"/>
    <n v="1"/>
    <n v="5.8780000000000001"/>
    <n v="11.410399999999999"/>
    <x v="34"/>
  </r>
  <r>
    <d v="2004-04-04T00:00:00"/>
    <s v="SO72495"/>
    <n v="488"/>
    <n v="13111"/>
    <n v="9"/>
    <n v="5"/>
    <n v="1"/>
    <x v="83"/>
    <x v="0"/>
    <n v="41.572299999999998"/>
    <n v="53.99"/>
    <n v="53.99"/>
    <n v="1"/>
    <n v="1"/>
    <n v="12.417700000000004"/>
    <n v="41.572299999999998"/>
    <x v="8"/>
  </r>
  <r>
    <d v="2004-06-05T00:00:00"/>
    <s v="SO72453"/>
    <n v="478"/>
    <n v="26194"/>
    <n v="4"/>
    <n v="5"/>
    <n v="2"/>
    <x v="91"/>
    <x v="1"/>
    <n v="3.7363"/>
    <n v="9.99"/>
    <n v="19.98"/>
    <n v="2"/>
    <n v="1"/>
    <n v="12.507400000000001"/>
    <n v="7.4725999999999999"/>
    <x v="42"/>
  </r>
  <r>
    <d v="2004-02-04T00:00:00"/>
    <s v="SO72544"/>
    <n v="220"/>
    <n v="11726"/>
    <n v="1"/>
    <n v="5"/>
    <n v="1"/>
    <x v="75"/>
    <x v="2"/>
    <n v="12.027799999999999"/>
    <n v="33.644199999999998"/>
    <n v="33.644199999999998"/>
    <n v="1"/>
    <n v="1"/>
    <n v="21.616399999999999"/>
    <n v="12.027799999999999"/>
    <x v="55"/>
  </r>
  <r>
    <d v="2004-01-03T00:00:00"/>
    <s v="SO72555"/>
    <n v="471"/>
    <n v="18457"/>
    <n v="9"/>
    <n v="5"/>
    <n v="1"/>
    <x v="65"/>
    <x v="0"/>
    <n v="23.748999999999999"/>
    <n v="63.5"/>
    <n v="63.5"/>
    <n v="1"/>
    <n v="1"/>
    <n v="39.751000000000005"/>
    <n v="23.748999999999999"/>
    <x v="101"/>
  </r>
  <r>
    <d v="2004-02-05T00:00:00"/>
    <s v="SO72725"/>
    <n v="223"/>
    <n v="26918"/>
    <n v="9"/>
    <n v="5"/>
    <n v="2"/>
    <x v="94"/>
    <x v="0"/>
    <n v="5.7051999999999996"/>
    <n v="8.6441999999999997"/>
    <n v="17.288399999999999"/>
    <n v="2"/>
    <n v="1"/>
    <n v="5.8780000000000001"/>
    <n v="11.410399999999999"/>
    <x v="34"/>
  </r>
  <r>
    <d v="2004-01-03T00:00:00"/>
    <s v="SO72738"/>
    <n v="223"/>
    <n v="16531"/>
    <n v="10"/>
    <n v="5"/>
    <n v="2"/>
    <x v="65"/>
    <x v="5"/>
    <n v="5.7051999999999996"/>
    <n v="8.6441999999999997"/>
    <n v="17.288399999999999"/>
    <n v="2"/>
    <n v="1"/>
    <n v="5.8780000000000001"/>
    <n v="11.410399999999999"/>
    <x v="34"/>
  </r>
  <r>
    <d v="2004-09-05T00:00:00"/>
    <s v="SO72911"/>
    <n v="226"/>
    <n v="11549"/>
    <n v="10"/>
    <n v="5"/>
    <n v="1"/>
    <x v="92"/>
    <x v="5"/>
    <n v="31.724399999999999"/>
    <n v="48.067300000000003"/>
    <n v="48.067300000000003"/>
    <n v="1"/>
    <n v="1"/>
    <n v="16.342900000000004"/>
    <n v="31.724399999999999"/>
    <x v="23"/>
  </r>
  <r>
    <d v="2004-11-03T00:00:00"/>
    <s v="SO72915"/>
    <n v="489"/>
    <n v="18338"/>
    <n v="9"/>
    <n v="5"/>
    <n v="1"/>
    <x v="66"/>
    <x v="0"/>
    <n v="41.572299999999998"/>
    <n v="53.99"/>
    <n v="53.99"/>
    <n v="1"/>
    <n v="1"/>
    <n v="12.417700000000004"/>
    <n v="41.572299999999998"/>
    <x v="58"/>
  </r>
  <r>
    <d v="2004-09-03T00:00:00"/>
    <s v="SO73003"/>
    <n v="486"/>
    <n v="18848"/>
    <n v="4"/>
    <n v="5"/>
    <n v="1"/>
    <x v="70"/>
    <x v="1"/>
    <n v="59.466000000000001"/>
    <n v="159"/>
    <n v="159"/>
    <n v="1"/>
    <n v="1"/>
    <n v="99.533999999999992"/>
    <n v="59.466000000000001"/>
    <x v="69"/>
  </r>
  <r>
    <d v="2004-07-05T00:00:00"/>
    <s v="SO72969"/>
    <n v="223"/>
    <n v="22816"/>
    <n v="8"/>
    <n v="5"/>
    <n v="2"/>
    <x v="93"/>
    <x v="4"/>
    <n v="5.7051999999999996"/>
    <n v="8.6441999999999997"/>
    <n v="17.288399999999999"/>
    <n v="2"/>
    <n v="1"/>
    <n v="5.8780000000000001"/>
    <n v="11.410399999999999"/>
    <x v="34"/>
  </r>
  <r>
    <d v="2004-09-05T00:00:00"/>
    <s v="SO73165"/>
    <n v="464"/>
    <n v="26302"/>
    <n v="4"/>
    <n v="5"/>
    <n v="1"/>
    <x v="92"/>
    <x v="1"/>
    <n v="9.7135999999999996"/>
    <n v="23.548100000000002"/>
    <n v="23.548100000000002"/>
    <n v="1"/>
    <n v="1"/>
    <n v="13.834500000000002"/>
    <n v="9.7135999999999996"/>
    <x v="97"/>
  </r>
  <r>
    <d v="2004-02-05T00:00:00"/>
    <s v="SO73157"/>
    <n v="487"/>
    <n v="18511"/>
    <n v="4"/>
    <n v="5"/>
    <n v="1"/>
    <x v="94"/>
    <x v="1"/>
    <n v="20.566299999999998"/>
    <n v="54.99"/>
    <n v="54.99"/>
    <n v="1"/>
    <n v="1"/>
    <n v="34.423700000000004"/>
    <n v="20.566299999999998"/>
    <x v="90"/>
  </r>
  <r>
    <d v="2004-10-05T00:00:00"/>
    <s v="SO73227"/>
    <n v="223"/>
    <n v="13918"/>
    <n v="6"/>
    <n v="5"/>
    <n v="2"/>
    <x v="100"/>
    <x v="3"/>
    <n v="5.7051999999999996"/>
    <n v="8.6441999999999997"/>
    <n v="17.288399999999999"/>
    <n v="2"/>
    <n v="1"/>
    <n v="5.8780000000000001"/>
    <n v="11.410399999999999"/>
    <x v="34"/>
  </r>
  <r>
    <d v="2004-03-03T00:00:00"/>
    <s v="SO73317"/>
    <n v="484"/>
    <n v="26286"/>
    <n v="4"/>
    <n v="5"/>
    <n v="2"/>
    <x v="64"/>
    <x v="1"/>
    <n v="2.9733000000000001"/>
    <n v="7.95"/>
    <n v="15.9"/>
    <n v="2"/>
    <n v="1"/>
    <n v="9.9534000000000002"/>
    <n v="5.9466000000000001"/>
    <x v="94"/>
  </r>
  <r>
    <d v="2004-06-04T00:00:00"/>
    <s v="SO73405"/>
    <n v="484"/>
    <n v="24286"/>
    <n v="4"/>
    <n v="5"/>
    <n v="2"/>
    <x v="82"/>
    <x v="1"/>
    <n v="2.9733000000000001"/>
    <n v="7.95"/>
    <n v="15.9"/>
    <n v="2"/>
    <n v="1"/>
    <n v="9.9534000000000002"/>
    <n v="5.9466000000000001"/>
    <x v="94"/>
  </r>
  <r>
    <d v="2004-09-04T00:00:00"/>
    <s v="SO73378"/>
    <n v="484"/>
    <n v="18782"/>
    <n v="4"/>
    <n v="5"/>
    <n v="1"/>
    <x v="80"/>
    <x v="1"/>
    <n v="2.9733000000000001"/>
    <n v="7.95"/>
    <n v="7.95"/>
    <n v="1"/>
    <n v="1"/>
    <n v="4.9767000000000001"/>
    <n v="2.9733000000000001"/>
    <x v="94"/>
  </r>
  <r>
    <d v="2004-12-03T00:00:00"/>
    <s v="SO73437"/>
    <n v="489"/>
    <n v="11300"/>
    <n v="6"/>
    <n v="5"/>
    <n v="1"/>
    <x v="72"/>
    <x v="3"/>
    <n v="41.572299999999998"/>
    <n v="53.99"/>
    <n v="53.99"/>
    <n v="1"/>
    <n v="1"/>
    <n v="12.417700000000004"/>
    <n v="41.572299999999998"/>
    <x v="58"/>
  </r>
  <r>
    <d v="2004-05-04T00:00:00"/>
    <s v="SO73436"/>
    <n v="223"/>
    <n v="26282"/>
    <n v="1"/>
    <n v="5"/>
    <n v="3"/>
    <x v="77"/>
    <x v="2"/>
    <n v="5.7051999999999996"/>
    <n v="8.6441999999999997"/>
    <n v="25.932600000000001"/>
    <n v="3"/>
    <n v="1"/>
    <n v="8.8170000000000002"/>
    <n v="17.115600000000001"/>
    <x v="34"/>
  </r>
  <r>
    <d v="2004-08-04T00:00:00"/>
    <s v="SO73555"/>
    <n v="220"/>
    <n v="18905"/>
    <n v="1"/>
    <n v="5"/>
    <n v="1"/>
    <x v="76"/>
    <x v="2"/>
    <n v="12.027799999999999"/>
    <n v="33.644199999999998"/>
    <n v="33.644199999999998"/>
    <n v="1"/>
    <n v="1"/>
    <n v="21.616399999999999"/>
    <n v="12.027799999999999"/>
    <x v="55"/>
  </r>
  <r>
    <d v="2004-07-05T00:00:00"/>
    <s v="SO73626"/>
    <n v="464"/>
    <n v="23870"/>
    <n v="1"/>
    <n v="5"/>
    <n v="2"/>
    <x v="93"/>
    <x v="2"/>
    <n v="9.7135999999999996"/>
    <n v="23.548100000000002"/>
    <n v="47.096200000000003"/>
    <n v="2"/>
    <n v="1"/>
    <n v="27.669000000000004"/>
    <n v="19.427199999999999"/>
    <x v="97"/>
  </r>
  <r>
    <d v="2004-02-05T00:00:00"/>
    <s v="SO73695"/>
    <n v="483"/>
    <n v="28259"/>
    <n v="4"/>
    <n v="5"/>
    <n v="1"/>
    <x v="94"/>
    <x v="1"/>
    <n v="44.88"/>
    <n v="120"/>
    <n v="120"/>
    <n v="1"/>
    <n v="1"/>
    <n v="75.12"/>
    <n v="44.88"/>
    <x v="65"/>
  </r>
  <r>
    <d v="2004-10-06T00:00:00"/>
    <s v="SO73782"/>
    <n v="220"/>
    <n v="24028"/>
    <n v="7"/>
    <n v="5"/>
    <n v="1"/>
    <x v="111"/>
    <x v="6"/>
    <n v="12.027799999999999"/>
    <n v="33.644199999999998"/>
    <n v="33.644199999999998"/>
    <n v="1"/>
    <n v="1"/>
    <n v="21.616399999999999"/>
    <n v="12.027799999999999"/>
    <x v="55"/>
  </r>
  <r>
    <d v="2004-04-03T00:00:00"/>
    <s v="SO73929"/>
    <n v="466"/>
    <n v="29041"/>
    <n v="6"/>
    <n v="5"/>
    <n v="2"/>
    <x v="67"/>
    <x v="3"/>
    <n v="9.7135999999999996"/>
    <n v="23.548100000000002"/>
    <n v="47.096200000000003"/>
    <n v="2"/>
    <n v="1"/>
    <n v="27.669000000000004"/>
    <n v="19.427199999999999"/>
    <x v="99"/>
  </r>
  <r>
    <d v="2004-01-04T00:00:00"/>
    <s v="SO73906"/>
    <n v="214"/>
    <n v="15197"/>
    <n v="6"/>
    <n v="5"/>
    <n v="1"/>
    <x v="73"/>
    <x v="3"/>
    <n v="13.0863"/>
    <n v="34.99"/>
    <n v="34.99"/>
    <n v="1"/>
    <n v="1"/>
    <n v="21.903700000000001"/>
    <n v="13.0863"/>
    <x v="72"/>
  </r>
  <r>
    <d v="2004-01-04T00:00:00"/>
    <s v="SO73924"/>
    <n v="223"/>
    <n v="11048"/>
    <n v="9"/>
    <n v="5"/>
    <n v="2"/>
    <x v="73"/>
    <x v="0"/>
    <n v="5.7051999999999996"/>
    <n v="8.6441999999999997"/>
    <n v="17.288399999999999"/>
    <n v="2"/>
    <n v="1"/>
    <n v="5.8780000000000001"/>
    <n v="11.410399999999999"/>
    <x v="34"/>
  </r>
  <r>
    <d v="2004-04-06T00:00:00"/>
    <s v="SO73957"/>
    <n v="232"/>
    <n v="23233"/>
    <n v="8"/>
    <n v="5"/>
    <n v="1"/>
    <x v="97"/>
    <x v="4"/>
    <n v="31.724399999999999"/>
    <n v="48.067300000000003"/>
    <n v="48.067300000000003"/>
    <n v="1"/>
    <n v="1"/>
    <n v="16.342900000000004"/>
    <n v="31.724399999999999"/>
    <x v="62"/>
  </r>
  <r>
    <d v="2004-10-04T00:00:00"/>
    <s v="SO74013"/>
    <n v="462"/>
    <n v="21436"/>
    <n v="1"/>
    <n v="5"/>
    <n v="2"/>
    <x v="78"/>
    <x v="2"/>
    <n v="9.7135999999999996"/>
    <n v="23.548100000000002"/>
    <n v="47.096200000000003"/>
    <n v="2"/>
    <n v="1"/>
    <n v="27.669000000000004"/>
    <n v="19.427199999999999"/>
    <x v="96"/>
  </r>
  <r>
    <d v="2004-10-04T00:00:00"/>
    <s v="SO74009"/>
    <n v="223"/>
    <n v="24308"/>
    <n v="1"/>
    <n v="5"/>
    <n v="2"/>
    <x v="78"/>
    <x v="2"/>
    <n v="5.7051999999999996"/>
    <n v="8.6441999999999997"/>
    <n v="17.288399999999999"/>
    <n v="2"/>
    <n v="1"/>
    <n v="5.8780000000000001"/>
    <n v="11.410399999999999"/>
    <x v="34"/>
  </r>
  <r>
    <d v="2004-10-03T00:00:00"/>
    <s v="SO74079"/>
    <n v="223"/>
    <n v="28288"/>
    <n v="4"/>
    <n v="5"/>
    <n v="2"/>
    <x v="71"/>
    <x v="1"/>
    <n v="5.7051999999999996"/>
    <n v="8.6441999999999997"/>
    <n v="17.288399999999999"/>
    <n v="2"/>
    <n v="1"/>
    <n v="5.8780000000000001"/>
    <n v="11.410399999999999"/>
    <x v="34"/>
  </r>
  <r>
    <d v="2004-10-04T00:00:00"/>
    <s v="SO74100"/>
    <n v="483"/>
    <n v="21992"/>
    <n v="9"/>
    <n v="5"/>
    <n v="1"/>
    <x v="78"/>
    <x v="0"/>
    <n v="44.88"/>
    <n v="120"/>
    <n v="120"/>
    <n v="1"/>
    <n v="1"/>
    <n v="75.12"/>
    <n v="44.88"/>
    <x v="65"/>
  </r>
  <r>
    <d v="2003-06-10T00:00:00"/>
    <s v="SO61412"/>
    <n v="223"/>
    <n v="12079"/>
    <n v="4"/>
    <n v="6"/>
    <n v="2"/>
    <x v="1"/>
    <x v="1"/>
    <n v="5.7051999999999996"/>
    <n v="8.6441999999999997"/>
    <n v="17.288399999999999"/>
    <n v="2"/>
    <n v="1"/>
    <n v="5.8780000000000001"/>
    <n v="11.410399999999999"/>
    <x v="34"/>
  </r>
  <r>
    <d v="2003-01-11T00:00:00"/>
    <s v="SO61412"/>
    <n v="488"/>
    <n v="12079"/>
    <n v="4"/>
    <n v="7"/>
    <n v="1"/>
    <x v="30"/>
    <x v="1"/>
    <n v="41.572299999999998"/>
    <n v="53.99"/>
    <n v="53.99"/>
    <n v="1"/>
    <n v="1"/>
    <n v="12.417700000000004"/>
    <n v="41.572299999999998"/>
    <x v="8"/>
  </r>
  <r>
    <d v="2003-04-12T00:00:00"/>
    <s v="SO62208"/>
    <n v="477"/>
    <n v="13206"/>
    <n v="6"/>
    <n v="6"/>
    <n v="2"/>
    <x v="26"/>
    <x v="3"/>
    <n v="1.8663000000000001"/>
    <n v="4.99"/>
    <n v="9.98"/>
    <n v="2"/>
    <n v="1"/>
    <n v="6.2474000000000007"/>
    <n v="3.7326000000000001"/>
    <x v="36"/>
  </r>
  <r>
    <d v="2004-05-01T00:00:00"/>
    <s v="SO62934"/>
    <n v="480"/>
    <n v="13630"/>
    <n v="9"/>
    <n v="6"/>
    <n v="2"/>
    <x v="35"/>
    <x v="0"/>
    <n v="0.85650000000000004"/>
    <n v="2.29"/>
    <n v="4.58"/>
    <n v="2"/>
    <n v="1"/>
    <n v="2.867"/>
    <n v="1.7130000000000001"/>
    <x v="43"/>
  </r>
  <r>
    <d v="2003-04-10T00:00:00"/>
    <s v="SO62984"/>
    <n v="481"/>
    <n v="12118"/>
    <n v="4"/>
    <n v="7"/>
    <n v="1"/>
    <x v="5"/>
    <x v="1"/>
    <n v="3.3622999999999998"/>
    <n v="8.99"/>
    <n v="8.99"/>
    <n v="1"/>
    <n v="1"/>
    <n v="5.6277000000000008"/>
    <n v="3.3622999999999998"/>
    <x v="100"/>
  </r>
  <r>
    <d v="2003-03-10T00:00:00"/>
    <s v="SO63095"/>
    <n v="477"/>
    <n v="11821"/>
    <n v="4"/>
    <n v="6"/>
    <n v="2"/>
    <x v="11"/>
    <x v="1"/>
    <n v="1.8663000000000001"/>
    <n v="4.99"/>
    <n v="9.98"/>
    <n v="2"/>
    <n v="1"/>
    <n v="6.2474000000000007"/>
    <n v="3.7326000000000001"/>
    <x v="36"/>
  </r>
  <r>
    <d v="2003-02-11T00:00:00"/>
    <s v="SO63613"/>
    <n v="223"/>
    <n v="20700"/>
    <n v="4"/>
    <n v="6"/>
    <n v="3"/>
    <x v="23"/>
    <x v="1"/>
    <n v="5.7051999999999996"/>
    <n v="8.6441999999999997"/>
    <n v="25.932600000000001"/>
    <n v="3"/>
    <n v="1"/>
    <n v="8.8170000000000002"/>
    <n v="17.115600000000001"/>
    <x v="34"/>
  </r>
  <r>
    <d v="2003-07-11T00:00:00"/>
    <s v="SO64042"/>
    <n v="477"/>
    <n v="11032"/>
    <n v="9"/>
    <n v="6"/>
    <n v="2"/>
    <x v="12"/>
    <x v="0"/>
    <n v="1.8663000000000001"/>
    <n v="4.99"/>
    <n v="9.98"/>
    <n v="2"/>
    <n v="1"/>
    <n v="6.2474000000000007"/>
    <n v="3.7326000000000001"/>
    <x v="36"/>
  </r>
  <r>
    <d v="2004-03-02T00:00:00"/>
    <s v="SO64542"/>
    <n v="214"/>
    <n v="17221"/>
    <n v="8"/>
    <n v="7"/>
    <n v="1"/>
    <x v="49"/>
    <x v="4"/>
    <n v="13.0863"/>
    <n v="34.99"/>
    <n v="34.99"/>
    <n v="1"/>
    <n v="1"/>
    <n v="21.903700000000001"/>
    <n v="13.0863"/>
    <x v="72"/>
  </r>
  <r>
    <d v="2004-11-02T00:00:00"/>
    <s v="SO65064"/>
    <n v="215"/>
    <n v="15193"/>
    <n v="4"/>
    <n v="6"/>
    <n v="1"/>
    <x v="57"/>
    <x v="1"/>
    <n v="12.027799999999999"/>
    <n v="33.644199999999998"/>
    <n v="33.644199999999998"/>
    <n v="1"/>
    <n v="1"/>
    <n v="21.616399999999999"/>
    <n v="12.027799999999999"/>
    <x v="7"/>
  </r>
  <r>
    <d v="2004-01-02T00:00:00"/>
    <s v="SO65635"/>
    <n v="491"/>
    <n v="22925"/>
    <n v="9"/>
    <n v="6"/>
    <n v="1"/>
    <x v="58"/>
    <x v="0"/>
    <n v="41.572299999999998"/>
    <n v="53.99"/>
    <n v="53.99"/>
    <n v="1"/>
    <n v="1"/>
    <n v="12.417700000000004"/>
    <n v="41.572299999999998"/>
    <x v="59"/>
  </r>
  <r>
    <d v="2004-07-01T00:00:00"/>
    <s v="SO65742"/>
    <n v="223"/>
    <n v="25762"/>
    <n v="8"/>
    <n v="6"/>
    <n v="1"/>
    <x v="48"/>
    <x v="4"/>
    <n v="5.7051999999999996"/>
    <n v="8.6441999999999997"/>
    <n v="8.6441999999999997"/>
    <n v="1"/>
    <n v="1"/>
    <n v="2.9390000000000001"/>
    <n v="5.7051999999999996"/>
    <x v="34"/>
  </r>
  <r>
    <d v="2004-11-02T00:00:00"/>
    <s v="SO66189"/>
    <n v="223"/>
    <n v="16078"/>
    <n v="4"/>
    <n v="6"/>
    <n v="2"/>
    <x v="57"/>
    <x v="1"/>
    <n v="5.7051999999999996"/>
    <n v="8.6441999999999997"/>
    <n v="17.288399999999999"/>
    <n v="2"/>
    <n v="1"/>
    <n v="5.8780000000000001"/>
    <n v="11.410399999999999"/>
    <x v="34"/>
  </r>
  <r>
    <d v="2004-06-01T00:00:00"/>
    <s v="SO66621"/>
    <n v="223"/>
    <n v="21225"/>
    <n v="9"/>
    <n v="6"/>
    <n v="2"/>
    <x v="46"/>
    <x v="0"/>
    <n v="5.7051999999999996"/>
    <n v="8.6441999999999997"/>
    <n v="17.288399999999999"/>
    <n v="2"/>
    <n v="1"/>
    <n v="5.8780000000000001"/>
    <n v="11.410399999999999"/>
    <x v="34"/>
  </r>
  <r>
    <d v="2004-07-01T00:00:00"/>
    <s v="SO69158"/>
    <n v="462"/>
    <n v="14316"/>
    <n v="9"/>
    <n v="6"/>
    <n v="2"/>
    <x v="48"/>
    <x v="0"/>
    <n v="9.7135999999999996"/>
    <n v="23.548100000000002"/>
    <n v="47.096200000000003"/>
    <n v="2"/>
    <n v="1"/>
    <n v="27.669000000000004"/>
    <n v="19.427199999999999"/>
    <x v="96"/>
  </r>
  <r>
    <d v="2004-07-01T00:00:00"/>
    <s v="SO69218"/>
    <n v="462"/>
    <n v="16641"/>
    <n v="4"/>
    <n v="6"/>
    <n v="3"/>
    <x v="48"/>
    <x v="1"/>
    <n v="9.7135999999999996"/>
    <n v="23.548100000000002"/>
    <n v="70.644300000000001"/>
    <n v="3"/>
    <n v="1"/>
    <n v="41.503500000000003"/>
    <n v="29.140799999999999"/>
    <x v="96"/>
  </r>
  <r>
    <d v="2004-07-01T00:00:00"/>
    <s v="SO69217"/>
    <n v="484"/>
    <n v="16147"/>
    <n v="4"/>
    <n v="6"/>
    <n v="1"/>
    <x v="48"/>
    <x v="1"/>
    <n v="2.9733000000000001"/>
    <n v="7.95"/>
    <n v="7.95"/>
    <n v="1"/>
    <n v="1"/>
    <n v="4.9767000000000001"/>
    <n v="2.9733000000000001"/>
    <x v="94"/>
  </r>
  <r>
    <d v="2004-07-03T00:00:00"/>
    <s v="SO69837"/>
    <n v="223"/>
    <n v="19830"/>
    <n v="6"/>
    <n v="6"/>
    <n v="2"/>
    <x v="69"/>
    <x v="3"/>
    <n v="5.7051999999999996"/>
    <n v="8.6441999999999997"/>
    <n v="17.288399999999999"/>
    <n v="2"/>
    <n v="1"/>
    <n v="5.8780000000000001"/>
    <n v="11.410399999999999"/>
    <x v="34"/>
  </r>
  <r>
    <d v="2004-09-02T00:00:00"/>
    <s v="SO69801"/>
    <n v="477"/>
    <n v="16465"/>
    <n v="10"/>
    <n v="6"/>
    <n v="2"/>
    <x v="55"/>
    <x v="5"/>
    <n v="1.8663000000000001"/>
    <n v="4.99"/>
    <n v="9.98"/>
    <n v="2"/>
    <n v="1"/>
    <n v="6.2474000000000007"/>
    <n v="3.7326000000000001"/>
    <x v="36"/>
  </r>
  <r>
    <d v="2004-05-03T00:00:00"/>
    <s v="SO71145"/>
    <n v="464"/>
    <n v="23958"/>
    <n v="7"/>
    <n v="6"/>
    <n v="3"/>
    <x v="62"/>
    <x v="6"/>
    <n v="9.7135999999999996"/>
    <n v="23.548100000000002"/>
    <n v="70.644300000000001"/>
    <n v="3"/>
    <n v="1"/>
    <n v="41.503500000000003"/>
    <n v="29.140799999999999"/>
    <x v="97"/>
  </r>
  <r>
    <d v="2004-11-03T00:00:00"/>
    <s v="SO71246"/>
    <n v="471"/>
    <n v="13096"/>
    <n v="6"/>
    <n v="6"/>
    <n v="1"/>
    <x v="66"/>
    <x v="3"/>
    <n v="23.748999999999999"/>
    <n v="63.5"/>
    <n v="63.5"/>
    <n v="1"/>
    <n v="1"/>
    <n v="39.751000000000005"/>
    <n v="23.748999999999999"/>
    <x v="101"/>
  </r>
  <r>
    <d v="2004-08-05T00:00:00"/>
    <s v="SO71400"/>
    <n v="473"/>
    <n v="11254"/>
    <n v="1"/>
    <n v="6"/>
    <n v="1"/>
    <x v="88"/>
    <x v="2"/>
    <n v="23.748999999999999"/>
    <n v="63.5"/>
    <n v="63.5"/>
    <n v="1"/>
    <n v="1"/>
    <n v="39.751000000000005"/>
    <n v="23.748999999999999"/>
    <x v="92"/>
  </r>
  <r>
    <d v="2004-03-05T00:00:00"/>
    <s v="SO71504"/>
    <n v="464"/>
    <n v="16551"/>
    <n v="7"/>
    <n v="6"/>
    <n v="2"/>
    <x v="84"/>
    <x v="6"/>
    <n v="9.7135999999999996"/>
    <n v="23.548100000000002"/>
    <n v="47.096200000000003"/>
    <n v="2"/>
    <n v="1"/>
    <n v="27.669000000000004"/>
    <n v="19.427199999999999"/>
    <x v="97"/>
  </r>
  <r>
    <d v="2004-12-03T00:00:00"/>
    <s v="SO71553"/>
    <n v="229"/>
    <n v="25525"/>
    <n v="8"/>
    <n v="6"/>
    <n v="1"/>
    <x v="72"/>
    <x v="4"/>
    <n v="31.724399999999999"/>
    <n v="48.067300000000003"/>
    <n v="48.067300000000003"/>
    <n v="1"/>
    <n v="1"/>
    <n v="16.342900000000004"/>
    <n v="31.724399999999999"/>
    <x v="31"/>
  </r>
  <r>
    <d v="2004-06-05T00:00:00"/>
    <s v="SO71674"/>
    <n v="223"/>
    <n v="21969"/>
    <n v="9"/>
    <n v="6"/>
    <n v="2"/>
    <x v="91"/>
    <x v="0"/>
    <n v="5.7051999999999996"/>
    <n v="8.6441999999999997"/>
    <n v="17.288399999999999"/>
    <n v="2"/>
    <n v="1"/>
    <n v="5.8780000000000001"/>
    <n v="11.410399999999999"/>
    <x v="34"/>
  </r>
  <r>
    <d v="2004-12-04T00:00:00"/>
    <s v="SO71961"/>
    <n v="214"/>
    <n v="12863"/>
    <n v="8"/>
    <n v="7"/>
    <n v="1"/>
    <x v="79"/>
    <x v="4"/>
    <n v="13.0863"/>
    <n v="34.99"/>
    <n v="34.99"/>
    <n v="1"/>
    <n v="1"/>
    <n v="21.903700000000001"/>
    <n v="13.0863"/>
    <x v="72"/>
  </r>
  <r>
    <d v="2004-09-02T00:00:00"/>
    <s v="SO72082"/>
    <n v="491"/>
    <n v="14904"/>
    <n v="6"/>
    <n v="6"/>
    <n v="1"/>
    <x v="55"/>
    <x v="3"/>
    <n v="41.572299999999998"/>
    <n v="53.99"/>
    <n v="53.99"/>
    <n v="1"/>
    <n v="1"/>
    <n v="12.417700000000004"/>
    <n v="41.572299999999998"/>
    <x v="59"/>
  </r>
  <r>
    <d v="2004-11-04T00:00:00"/>
    <s v="SO72656"/>
    <n v="223"/>
    <n v="15614"/>
    <n v="10"/>
    <n v="8"/>
    <n v="2"/>
    <x v="81"/>
    <x v="5"/>
    <n v="5.7051999999999996"/>
    <n v="8.6441999999999997"/>
    <n v="17.288399999999999"/>
    <n v="2"/>
    <n v="1"/>
    <n v="5.8780000000000001"/>
    <n v="11.410399999999999"/>
    <x v="34"/>
  </r>
  <r>
    <d v="2004-09-04T00:00:00"/>
    <s v="SO72656"/>
    <n v="215"/>
    <n v="15614"/>
    <n v="10"/>
    <n v="6"/>
    <n v="1"/>
    <x v="80"/>
    <x v="5"/>
    <n v="12.027799999999999"/>
    <n v="33.644199999999998"/>
    <n v="33.644199999999998"/>
    <n v="1"/>
    <n v="1"/>
    <n v="21.616399999999999"/>
    <n v="12.027799999999999"/>
    <x v="7"/>
  </r>
  <r>
    <d v="2004-04-03T00:00:00"/>
    <s v="SO72825"/>
    <n v="223"/>
    <n v="24597"/>
    <n v="9"/>
    <n v="6"/>
    <n v="2"/>
    <x v="67"/>
    <x v="0"/>
    <n v="5.7051999999999996"/>
    <n v="8.6441999999999997"/>
    <n v="17.288399999999999"/>
    <n v="2"/>
    <n v="1"/>
    <n v="5.8780000000000001"/>
    <n v="11.410399999999999"/>
    <x v="34"/>
  </r>
  <r>
    <d v="2004-02-05T00:00:00"/>
    <s v="SO72945"/>
    <n v="223"/>
    <n v="25493"/>
    <n v="10"/>
    <n v="6"/>
    <n v="3"/>
    <x v="94"/>
    <x v="5"/>
    <n v="5.7051999999999996"/>
    <n v="8.6441999999999997"/>
    <n v="25.932600000000001"/>
    <n v="3"/>
    <n v="1"/>
    <n v="8.8170000000000002"/>
    <n v="17.115600000000001"/>
    <x v="34"/>
  </r>
  <r>
    <d v="2004-12-05T00:00:00"/>
    <s v="SO73157"/>
    <n v="491"/>
    <n v="18511"/>
    <n v="4"/>
    <n v="6"/>
    <n v="1"/>
    <x v="89"/>
    <x v="1"/>
    <n v="41.572299999999998"/>
    <n v="53.99"/>
    <n v="53.99"/>
    <n v="1"/>
    <n v="1"/>
    <n v="12.417700000000004"/>
    <n v="41.572299999999998"/>
    <x v="59"/>
  </r>
  <r>
    <d v="2004-08-03T00:00:00"/>
    <s v="SO73780"/>
    <n v="232"/>
    <n v="14719"/>
    <n v="7"/>
    <n v="6"/>
    <n v="1"/>
    <x v="63"/>
    <x v="6"/>
    <n v="31.724399999999999"/>
    <n v="48.067300000000003"/>
    <n v="48.067300000000003"/>
    <n v="1"/>
    <n v="1"/>
    <n v="16.342900000000004"/>
    <n v="31.724399999999999"/>
    <x v="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6D21B9-8C77-4EEA-AB86-F83D7F861E27}" name="PivotTable7" cacheId="86"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 rowHeaderCaption="Product">
  <location ref="A3:B8" firstHeaderRow="1" firstDataRow="1" firstDataCol="1"/>
  <pivotFields count="19">
    <pivotField numFmtId="14" showAll="0"/>
    <pivotField dataField="1" showAll="0"/>
    <pivotField showAll="0"/>
    <pivotField showAll="0"/>
    <pivotField showAll="0"/>
    <pivotField showAll="0"/>
    <pivotField showAll="0"/>
    <pivotField numFmtId="14" showAll="0">
      <items count="119">
        <item x="0"/>
        <item x="30"/>
        <item x="17"/>
        <item x="20"/>
        <item x="23"/>
        <item x="8"/>
        <item x="115"/>
        <item x="11"/>
        <item x="19"/>
        <item x="38"/>
        <item x="104"/>
        <item x="5"/>
        <item x="24"/>
        <item x="26"/>
        <item x="106"/>
        <item x="29"/>
        <item x="39"/>
        <item x="6"/>
        <item x="117"/>
        <item x="1"/>
        <item x="4"/>
        <item x="13"/>
        <item x="116"/>
        <item x="25"/>
        <item x="12"/>
        <item x="9"/>
        <item x="105"/>
        <item x="31"/>
        <item x="15"/>
        <item x="32"/>
        <item x="114"/>
        <item x="21"/>
        <item x="16"/>
        <item x="7"/>
        <item x="107"/>
        <item x="28"/>
        <item x="18"/>
        <item x="14"/>
        <item x="113"/>
        <item x="10"/>
        <item x="37"/>
        <item x="34"/>
        <item x="2"/>
        <item x="22"/>
        <item x="27"/>
        <item x="3"/>
        <item x="36"/>
        <item x="58"/>
        <item x="65"/>
        <item x="73"/>
        <item x="90"/>
        <item x="103"/>
        <item x="43"/>
        <item x="61"/>
        <item x="60"/>
        <item x="75"/>
        <item x="94"/>
        <item x="95"/>
        <item x="41"/>
        <item x="49"/>
        <item x="64"/>
        <item x="74"/>
        <item x="84"/>
        <item x="96"/>
        <item x="33"/>
        <item x="56"/>
        <item x="67"/>
        <item x="83"/>
        <item x="85"/>
        <item x="97"/>
        <item x="35"/>
        <item x="51"/>
        <item x="62"/>
        <item x="77"/>
        <item x="86"/>
        <item x="109"/>
        <item x="46"/>
        <item x="52"/>
        <item x="68"/>
        <item x="82"/>
        <item x="91"/>
        <item x="108"/>
        <item x="48"/>
        <item x="53"/>
        <item x="69"/>
        <item x="98"/>
        <item x="93"/>
        <item x="99"/>
        <item x="45"/>
        <item x="50"/>
        <item x="63"/>
        <item x="76"/>
        <item x="88"/>
        <item x="101"/>
        <item x="47"/>
        <item x="55"/>
        <item x="70"/>
        <item x="80"/>
        <item x="92"/>
        <item x="102"/>
        <item x="40"/>
        <item x="59"/>
        <item x="71"/>
        <item x="78"/>
        <item x="100"/>
        <item x="111"/>
        <item x="44"/>
        <item x="57"/>
        <item x="66"/>
        <item x="81"/>
        <item x="87"/>
        <item x="110"/>
        <item x="42"/>
        <item x="54"/>
        <item x="72"/>
        <item x="79"/>
        <item x="89"/>
        <item x="112"/>
        <item t="default"/>
      </items>
    </pivotField>
    <pivotField showAll="0">
      <items count="11">
        <item x="0"/>
        <item x="3"/>
        <item x="8"/>
        <item x="6"/>
        <item x="4"/>
        <item x="9"/>
        <item x="2"/>
        <item x="7"/>
        <item x="1"/>
        <item x="5"/>
        <item t="default"/>
      </items>
    </pivotField>
    <pivotField showAll="0"/>
    <pivotField showAll="0"/>
    <pivotField showAll="0"/>
    <pivotField showAll="0"/>
    <pivotField showAll="0"/>
    <pivotField showAll="0"/>
    <pivotField showAll="0"/>
    <pivotField axis="axisRow" showAll="0" measureFilter="1" sortType="descending">
      <items count="103">
        <item x="19"/>
        <item x="39"/>
        <item x="48"/>
        <item x="36"/>
        <item x="81"/>
        <item x="60"/>
        <item x="86"/>
        <item x="61"/>
        <item x="41"/>
        <item x="78"/>
        <item x="70"/>
        <item x="66"/>
        <item x="85"/>
        <item x="25"/>
        <item x="88"/>
        <item x="35"/>
        <item x="71"/>
        <item x="67"/>
        <item x="22"/>
        <item x="57"/>
        <item x="32"/>
        <item x="21"/>
        <item x="3"/>
        <item x="52"/>
        <item x="45"/>
        <item x="20"/>
        <item x="76"/>
        <item x="49"/>
        <item x="72"/>
        <item x="55"/>
        <item x="7"/>
        <item x="59"/>
        <item x="8"/>
        <item x="58"/>
        <item x="79"/>
        <item x="37"/>
        <item x="17"/>
        <item x="26"/>
        <item x="30"/>
        <item x="9"/>
        <item x="6"/>
        <item x="27"/>
        <item x="28"/>
        <item x="50"/>
        <item x="0"/>
        <item x="1"/>
        <item x="38"/>
        <item x="2"/>
        <item x="11"/>
        <item x="44"/>
        <item x="29"/>
        <item x="47"/>
        <item x="13"/>
        <item x="74"/>
        <item x="95"/>
        <item x="100"/>
        <item x="98"/>
        <item x="43"/>
        <item x="24"/>
        <item x="84"/>
        <item x="93"/>
        <item x="82"/>
        <item x="91"/>
        <item x="89"/>
        <item x="87"/>
        <item x="53"/>
        <item x="83"/>
        <item x="46"/>
        <item x="15"/>
        <item x="64"/>
        <item x="54"/>
        <item x="12"/>
        <item x="14"/>
        <item x="40"/>
        <item x="18"/>
        <item x="5"/>
        <item x="51"/>
        <item x="10"/>
        <item x="73"/>
        <item x="42"/>
        <item x="80"/>
        <item x="77"/>
        <item x="4"/>
        <item x="23"/>
        <item x="31"/>
        <item x="62"/>
        <item x="75"/>
        <item x="63"/>
        <item x="90"/>
        <item x="33"/>
        <item x="56"/>
        <item x="65"/>
        <item x="96"/>
        <item x="97"/>
        <item x="99"/>
        <item x="16"/>
        <item x="101"/>
        <item x="68"/>
        <item x="92"/>
        <item x="94"/>
        <item x="34"/>
        <item x="69"/>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6"/>
  </rowFields>
  <rowItems count="5">
    <i>
      <x v="3"/>
    </i>
    <i>
      <x v="57"/>
    </i>
    <i>
      <x v="78"/>
    </i>
    <i>
      <x v="28"/>
    </i>
    <i>
      <x v="53"/>
    </i>
  </rowItems>
  <colItems count="1">
    <i/>
  </colItems>
  <dataFields count="1">
    <dataField name="Total Orders" fld="1" subtotal="count" baseField="16" baseItem="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EB6BEF-1DA5-46A0-9D30-42C3CF13F931}" name="PivotTable8" cacheId="86"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 rowHeaderCaption="Product">
  <location ref="A3:B9" firstHeaderRow="1" firstDataRow="1" firstDataCol="1"/>
  <pivotFields count="19">
    <pivotField numFmtId="14" showAll="0"/>
    <pivotField dataField="1" showAll="0"/>
    <pivotField showAll="0"/>
    <pivotField showAll="0"/>
    <pivotField showAll="0"/>
    <pivotField showAll="0"/>
    <pivotField showAll="0"/>
    <pivotField numFmtId="14" showAll="0">
      <items count="119">
        <item x="0"/>
        <item x="30"/>
        <item x="17"/>
        <item x="20"/>
        <item x="23"/>
        <item x="8"/>
        <item x="115"/>
        <item x="11"/>
        <item x="19"/>
        <item x="38"/>
        <item x="104"/>
        <item x="5"/>
        <item x="24"/>
        <item x="26"/>
        <item x="106"/>
        <item x="29"/>
        <item x="39"/>
        <item x="6"/>
        <item x="117"/>
        <item x="1"/>
        <item x="4"/>
        <item x="13"/>
        <item x="116"/>
        <item x="25"/>
        <item x="12"/>
        <item x="9"/>
        <item x="105"/>
        <item x="31"/>
        <item x="15"/>
        <item x="32"/>
        <item x="114"/>
        <item x="21"/>
        <item x="16"/>
        <item x="7"/>
        <item x="107"/>
        <item x="28"/>
        <item x="18"/>
        <item x="14"/>
        <item x="113"/>
        <item x="10"/>
        <item x="37"/>
        <item x="34"/>
        <item x="2"/>
        <item x="22"/>
        <item x="27"/>
        <item x="3"/>
        <item x="36"/>
        <item x="58"/>
        <item x="65"/>
        <item x="73"/>
        <item x="90"/>
        <item x="103"/>
        <item x="43"/>
        <item x="61"/>
        <item x="60"/>
        <item x="75"/>
        <item x="94"/>
        <item x="95"/>
        <item x="41"/>
        <item x="49"/>
        <item x="64"/>
        <item x="74"/>
        <item x="84"/>
        <item x="96"/>
        <item x="33"/>
        <item x="56"/>
        <item x="67"/>
        <item x="83"/>
        <item x="85"/>
        <item x="97"/>
        <item x="35"/>
        <item x="51"/>
        <item x="62"/>
        <item x="77"/>
        <item x="86"/>
        <item x="109"/>
        <item x="46"/>
        <item x="52"/>
        <item x="68"/>
        <item x="82"/>
        <item x="91"/>
        <item x="108"/>
        <item x="48"/>
        <item x="53"/>
        <item x="69"/>
        <item x="98"/>
        <item x="93"/>
        <item x="99"/>
        <item x="45"/>
        <item x="50"/>
        <item x="63"/>
        <item x="76"/>
        <item x="88"/>
        <item x="101"/>
        <item x="47"/>
        <item x="55"/>
        <item x="70"/>
        <item x="80"/>
        <item x="92"/>
        <item x="102"/>
        <item x="40"/>
        <item x="59"/>
        <item x="71"/>
        <item x="78"/>
        <item x="100"/>
        <item x="111"/>
        <item x="44"/>
        <item x="57"/>
        <item x="66"/>
        <item x="81"/>
        <item x="87"/>
        <item x="110"/>
        <item x="42"/>
        <item x="54"/>
        <item x="72"/>
        <item x="79"/>
        <item x="89"/>
        <item x="112"/>
        <item t="default"/>
      </items>
    </pivotField>
    <pivotField showAll="0">
      <items count="11">
        <item x="0"/>
        <item x="3"/>
        <item x="8"/>
        <item x="6"/>
        <item x="4"/>
        <item x="9"/>
        <item x="2"/>
        <item x="7"/>
        <item x="1"/>
        <item x="5"/>
        <item t="default"/>
      </items>
    </pivotField>
    <pivotField showAll="0"/>
    <pivotField showAll="0"/>
    <pivotField showAll="0"/>
    <pivotField showAll="0"/>
    <pivotField showAll="0"/>
    <pivotField showAll="0"/>
    <pivotField showAll="0"/>
    <pivotField axis="axisRow" showAll="0" measureFilter="1" sortType="descending">
      <items count="103">
        <item x="19"/>
        <item x="39"/>
        <item x="48"/>
        <item x="36"/>
        <item x="81"/>
        <item x="60"/>
        <item x="86"/>
        <item x="61"/>
        <item x="41"/>
        <item x="78"/>
        <item x="70"/>
        <item x="66"/>
        <item x="85"/>
        <item x="25"/>
        <item x="88"/>
        <item x="35"/>
        <item x="71"/>
        <item x="67"/>
        <item x="22"/>
        <item x="57"/>
        <item x="32"/>
        <item x="21"/>
        <item x="3"/>
        <item x="52"/>
        <item x="45"/>
        <item x="20"/>
        <item x="76"/>
        <item x="49"/>
        <item x="72"/>
        <item x="55"/>
        <item x="7"/>
        <item x="59"/>
        <item x="8"/>
        <item x="58"/>
        <item x="79"/>
        <item x="37"/>
        <item x="17"/>
        <item x="26"/>
        <item x="30"/>
        <item x="9"/>
        <item x="6"/>
        <item x="27"/>
        <item x="28"/>
        <item x="50"/>
        <item x="0"/>
        <item x="1"/>
        <item x="38"/>
        <item x="2"/>
        <item x="11"/>
        <item x="44"/>
        <item x="29"/>
        <item x="47"/>
        <item x="13"/>
        <item x="74"/>
        <item x="95"/>
        <item x="100"/>
        <item x="98"/>
        <item x="43"/>
        <item x="24"/>
        <item x="84"/>
        <item x="93"/>
        <item x="82"/>
        <item x="91"/>
        <item x="89"/>
        <item x="87"/>
        <item x="53"/>
        <item x="83"/>
        <item x="46"/>
        <item x="15"/>
        <item x="64"/>
        <item x="54"/>
        <item x="12"/>
        <item x="14"/>
        <item x="40"/>
        <item x="18"/>
        <item x="5"/>
        <item x="51"/>
        <item x="10"/>
        <item x="73"/>
        <item x="42"/>
        <item x="80"/>
        <item x="77"/>
        <item x="4"/>
        <item x="23"/>
        <item x="31"/>
        <item x="62"/>
        <item x="75"/>
        <item x="63"/>
        <item x="90"/>
        <item x="33"/>
        <item x="56"/>
        <item x="65"/>
        <item x="96"/>
        <item x="97"/>
        <item x="99"/>
        <item x="16"/>
        <item x="101"/>
        <item x="68"/>
        <item x="92"/>
        <item x="94"/>
        <item x="34"/>
        <item x="69"/>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6"/>
  </rowFields>
  <rowItems count="6">
    <i>
      <x v="6"/>
    </i>
    <i>
      <x v="12"/>
    </i>
    <i>
      <x v="60"/>
    </i>
    <i>
      <x v="61"/>
    </i>
    <i>
      <x v="62"/>
    </i>
    <i>
      <x v="66"/>
    </i>
  </rowItems>
  <colItems count="1">
    <i/>
  </colItems>
  <dataFields count="1">
    <dataField name="Total Orders" fld="1" subtotal="count" baseField="1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56"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83172D-65F3-41C0-A677-5A0F53A5E7E0}" name="PivotTable9" cacheId="86"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3" rowHeaderCaption="Country">
  <location ref="A3:D9" firstHeaderRow="0" firstDataRow="1" firstDataCol="1"/>
  <pivotFields count="19">
    <pivotField numFmtId="14" showAll="0"/>
    <pivotField showAll="0"/>
    <pivotField showAll="0"/>
    <pivotField showAll="0"/>
    <pivotField showAll="0"/>
    <pivotField showAll="0"/>
    <pivotField showAll="0"/>
    <pivotField numFmtId="14" showAll="0">
      <items count="119">
        <item x="0"/>
        <item x="30"/>
        <item x="17"/>
        <item x="20"/>
        <item x="23"/>
        <item x="8"/>
        <item x="115"/>
        <item x="11"/>
        <item x="19"/>
        <item x="38"/>
        <item x="104"/>
        <item x="5"/>
        <item x="24"/>
        <item x="26"/>
        <item x="106"/>
        <item x="29"/>
        <item x="39"/>
        <item x="6"/>
        <item x="117"/>
        <item x="1"/>
        <item x="4"/>
        <item x="13"/>
        <item x="116"/>
        <item x="25"/>
        <item x="12"/>
        <item x="9"/>
        <item x="105"/>
        <item x="31"/>
        <item x="15"/>
        <item x="32"/>
        <item x="114"/>
        <item x="21"/>
        <item x="16"/>
        <item x="7"/>
        <item x="107"/>
        <item x="28"/>
        <item x="18"/>
        <item x="14"/>
        <item x="113"/>
        <item x="10"/>
        <item x="37"/>
        <item x="34"/>
        <item x="2"/>
        <item x="22"/>
        <item x="27"/>
        <item x="3"/>
        <item x="36"/>
        <item x="58"/>
        <item x="65"/>
        <item x="73"/>
        <item x="90"/>
        <item x="103"/>
        <item x="43"/>
        <item x="61"/>
        <item x="60"/>
        <item x="75"/>
        <item x="94"/>
        <item x="95"/>
        <item x="41"/>
        <item x="49"/>
        <item x="64"/>
        <item x="74"/>
        <item x="84"/>
        <item x="96"/>
        <item x="33"/>
        <item x="56"/>
        <item x="67"/>
        <item x="83"/>
        <item x="85"/>
        <item x="97"/>
        <item x="35"/>
        <item x="51"/>
        <item x="62"/>
        <item x="77"/>
        <item x="86"/>
        <item x="109"/>
        <item x="46"/>
        <item x="52"/>
        <item x="68"/>
        <item x="82"/>
        <item x="91"/>
        <item x="108"/>
        <item x="48"/>
        <item x="53"/>
        <item x="69"/>
        <item x="98"/>
        <item x="93"/>
        <item x="99"/>
        <item x="45"/>
        <item x="50"/>
        <item x="63"/>
        <item x="76"/>
        <item x="88"/>
        <item x="101"/>
        <item x="47"/>
        <item x="55"/>
        <item x="70"/>
        <item x="80"/>
        <item x="92"/>
        <item x="102"/>
        <item x="40"/>
        <item x="59"/>
        <item x="71"/>
        <item x="78"/>
        <item x="100"/>
        <item x="111"/>
        <item x="44"/>
        <item x="57"/>
        <item x="66"/>
        <item x="81"/>
        <item x="87"/>
        <item x="110"/>
        <item x="42"/>
        <item x="54"/>
        <item x="72"/>
        <item x="79"/>
        <item x="89"/>
        <item x="112"/>
        <item t="default"/>
      </items>
    </pivotField>
    <pivotField axis="axisRow" showAll="0" measureFilter="1" sortType="descending">
      <items count="11">
        <item x="5"/>
        <item x="1"/>
        <item x="7"/>
        <item x="2"/>
        <item x="9"/>
        <item x="4"/>
        <item x="6"/>
        <item x="8"/>
        <item x="3"/>
        <item x="0"/>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8"/>
  </rowFields>
  <rowItems count="6">
    <i>
      <x v="9"/>
    </i>
    <i>
      <x v="1"/>
    </i>
    <i>
      <x v="3"/>
    </i>
    <i>
      <x v="5"/>
    </i>
    <i>
      <x/>
    </i>
    <i>
      <x v="6"/>
    </i>
  </rowItems>
  <colFields count="1">
    <field x="-2"/>
  </colFields>
  <colItems count="3">
    <i>
      <x/>
    </i>
    <i i="1">
      <x v="1"/>
    </i>
    <i i="2">
      <x v="2"/>
    </i>
  </colItems>
  <dataFields count="3">
    <dataField name="Sum of TotalProfit" fld="14" baseField="0" baseItem="0"/>
    <dataField name=" TotalSales" fld="11" baseField="8" baseItem="9"/>
    <dataField name=" TotalOrder" fld="13" subtotal="count" baseField="8" baseItem="9"/>
  </dataFields>
  <formats count="30">
    <format dxfId="510">
      <pivotArea collapsedLevelsAreSubtotals="1" fieldPosition="0">
        <references count="2">
          <reference field="4294967294" count="1" selected="0">
            <x v="1"/>
          </reference>
          <reference field="8" count="1">
            <x v="9"/>
          </reference>
        </references>
      </pivotArea>
    </format>
    <format dxfId="511">
      <pivotArea collapsedLevelsAreSubtotals="1" fieldPosition="0">
        <references count="2">
          <reference field="4294967294" count="1" selected="0">
            <x v="0"/>
          </reference>
          <reference field="8" count="1">
            <x v="9"/>
          </reference>
        </references>
      </pivotArea>
    </format>
    <format dxfId="512">
      <pivotArea collapsedLevelsAreSubtotals="1" fieldPosition="0">
        <references count="2">
          <reference field="4294967294" count="1" selected="0">
            <x v="2"/>
          </reference>
          <reference field="8" count="1">
            <x v="1"/>
          </reference>
        </references>
      </pivotArea>
    </format>
    <format dxfId="513">
      <pivotArea collapsedLevelsAreSubtotals="1" fieldPosition="0">
        <references count="2">
          <reference field="4294967294" count="1" selected="0">
            <x v="2"/>
          </reference>
          <reference field="8" count="1">
            <x v="9"/>
          </reference>
        </references>
      </pivotArea>
    </format>
    <format dxfId="514">
      <pivotArea collapsedLevelsAreSubtotals="1" fieldPosition="0">
        <references count="2">
          <reference field="4294967294" count="1" selected="0">
            <x v="2"/>
          </reference>
          <reference field="8" count="1">
            <x v="3"/>
          </reference>
        </references>
      </pivotArea>
    </format>
    <format dxfId="515">
      <pivotArea collapsedLevelsAreSubtotals="1" fieldPosition="0">
        <references count="2">
          <reference field="4294967294" count="1" selected="0">
            <x v="2"/>
          </reference>
          <reference field="8" count="1">
            <x v="5"/>
          </reference>
        </references>
      </pivotArea>
    </format>
    <format dxfId="516">
      <pivotArea collapsedLevelsAreSubtotals="1" fieldPosition="0">
        <references count="2">
          <reference field="4294967294" count="1" selected="0">
            <x v="2"/>
          </reference>
          <reference field="8" count="1">
            <x v="0"/>
          </reference>
        </references>
      </pivotArea>
    </format>
    <format dxfId="517">
      <pivotArea collapsedLevelsAreSubtotals="1" fieldPosition="0">
        <references count="2">
          <reference field="4294967294" count="1" selected="0">
            <x v="2"/>
          </reference>
          <reference field="8" count="1">
            <x v="2"/>
          </reference>
        </references>
      </pivotArea>
    </format>
    <format dxfId="518">
      <pivotArea collapsedLevelsAreSubtotals="1" fieldPosition="0">
        <references count="2">
          <reference field="4294967294" count="1" selected="0">
            <x v="2"/>
          </reference>
          <reference field="8" count="1">
            <x v="6"/>
          </reference>
        </references>
      </pivotArea>
    </format>
    <format dxfId="519">
      <pivotArea collapsedLevelsAreSubtotals="1" fieldPosition="0">
        <references count="2">
          <reference field="4294967294" count="1" selected="0">
            <x v="2"/>
          </reference>
          <reference field="8" count="1">
            <x v="8"/>
          </reference>
        </references>
      </pivotArea>
    </format>
    <format dxfId="520">
      <pivotArea collapsedLevelsAreSubtotals="1" fieldPosition="0">
        <references count="2">
          <reference field="4294967294" count="1" selected="0">
            <x v="2"/>
          </reference>
          <reference field="8" count="1">
            <x v="4"/>
          </reference>
        </references>
      </pivotArea>
    </format>
    <format dxfId="521">
      <pivotArea collapsedLevelsAreSubtotals="1" fieldPosition="0">
        <references count="2">
          <reference field="4294967294" count="1" selected="0">
            <x v="2"/>
          </reference>
          <reference field="8" count="1">
            <x v="7"/>
          </reference>
        </references>
      </pivotArea>
    </format>
    <format dxfId="522">
      <pivotArea collapsedLevelsAreSubtotals="1" fieldPosition="0">
        <references count="2">
          <reference field="4294967294" count="1" selected="0">
            <x v="0"/>
          </reference>
          <reference field="8" count="1">
            <x v="7"/>
          </reference>
        </references>
      </pivotArea>
    </format>
    <format dxfId="523">
      <pivotArea collapsedLevelsAreSubtotals="1" fieldPosition="0">
        <references count="2">
          <reference field="4294967294" count="1" selected="0">
            <x v="0"/>
          </reference>
          <reference field="8" count="1">
            <x v="4"/>
          </reference>
        </references>
      </pivotArea>
    </format>
    <format dxfId="524">
      <pivotArea collapsedLevelsAreSubtotals="1" fieldPosition="0">
        <references count="2">
          <reference field="4294967294" count="1" selected="0">
            <x v="0"/>
          </reference>
          <reference field="8" count="1">
            <x v="2"/>
          </reference>
        </references>
      </pivotArea>
    </format>
    <format dxfId="525">
      <pivotArea collapsedLevelsAreSubtotals="1" fieldPosition="0">
        <references count="2">
          <reference field="4294967294" count="1" selected="0">
            <x v="0"/>
          </reference>
          <reference field="8" count="1">
            <x v="8"/>
          </reference>
        </references>
      </pivotArea>
    </format>
    <format dxfId="526">
      <pivotArea collapsedLevelsAreSubtotals="1" fieldPosition="0">
        <references count="2">
          <reference field="4294967294" count="1" selected="0">
            <x v="0"/>
          </reference>
          <reference field="8" count="1">
            <x v="6"/>
          </reference>
        </references>
      </pivotArea>
    </format>
    <format dxfId="527">
      <pivotArea collapsedLevelsAreSubtotals="1" fieldPosition="0">
        <references count="2">
          <reference field="4294967294" count="1" selected="0">
            <x v="0"/>
          </reference>
          <reference field="8" count="1">
            <x v="0"/>
          </reference>
        </references>
      </pivotArea>
    </format>
    <format dxfId="528">
      <pivotArea collapsedLevelsAreSubtotals="1" fieldPosition="0">
        <references count="2">
          <reference field="4294967294" count="1" selected="0">
            <x v="0"/>
          </reference>
          <reference field="8" count="1">
            <x v="3"/>
          </reference>
        </references>
      </pivotArea>
    </format>
    <format dxfId="529">
      <pivotArea collapsedLevelsAreSubtotals="1" fieldPosition="0">
        <references count="2">
          <reference field="4294967294" count="1" selected="0">
            <x v="0"/>
          </reference>
          <reference field="8" count="1">
            <x v="1"/>
          </reference>
        </references>
      </pivotArea>
    </format>
    <format dxfId="530">
      <pivotArea collapsedLevelsAreSubtotals="1" fieldPosition="0">
        <references count="2">
          <reference field="4294967294" count="1" selected="0">
            <x v="0"/>
          </reference>
          <reference field="8" count="1">
            <x v="5"/>
          </reference>
        </references>
      </pivotArea>
    </format>
    <format dxfId="531">
      <pivotArea collapsedLevelsAreSubtotals="1" fieldPosition="0">
        <references count="2">
          <reference field="4294967294" count="1" selected="0">
            <x v="1"/>
          </reference>
          <reference field="8" count="1">
            <x v="3"/>
          </reference>
        </references>
      </pivotArea>
    </format>
    <format dxfId="532">
      <pivotArea collapsedLevelsAreSubtotals="1" fieldPosition="0">
        <references count="2">
          <reference field="4294967294" count="1" selected="0">
            <x v="1"/>
          </reference>
          <reference field="8" count="1">
            <x v="1"/>
          </reference>
        </references>
      </pivotArea>
    </format>
    <format dxfId="533">
      <pivotArea collapsedLevelsAreSubtotals="1" fieldPosition="0">
        <references count="2">
          <reference field="4294967294" count="1" selected="0">
            <x v="1"/>
          </reference>
          <reference field="8" count="1">
            <x v="5"/>
          </reference>
        </references>
      </pivotArea>
    </format>
    <format dxfId="534">
      <pivotArea collapsedLevelsAreSubtotals="1" fieldPosition="0">
        <references count="2">
          <reference field="4294967294" count="1" selected="0">
            <x v="1"/>
          </reference>
          <reference field="8" count="1">
            <x v="0"/>
          </reference>
        </references>
      </pivotArea>
    </format>
    <format dxfId="535">
      <pivotArea collapsedLevelsAreSubtotals="1" fieldPosition="0">
        <references count="2">
          <reference field="4294967294" count="1" selected="0">
            <x v="1"/>
          </reference>
          <reference field="8" count="1">
            <x v="6"/>
          </reference>
        </references>
      </pivotArea>
    </format>
    <format dxfId="536">
      <pivotArea collapsedLevelsAreSubtotals="1" fieldPosition="0">
        <references count="2">
          <reference field="4294967294" count="1" selected="0">
            <x v="1"/>
          </reference>
          <reference field="8" count="1">
            <x v="8"/>
          </reference>
        </references>
      </pivotArea>
    </format>
    <format dxfId="537">
      <pivotArea collapsedLevelsAreSubtotals="1" fieldPosition="0">
        <references count="2">
          <reference field="4294967294" count="1" selected="0">
            <x v="1"/>
          </reference>
          <reference field="8" count="1">
            <x v="2"/>
          </reference>
        </references>
      </pivotArea>
    </format>
    <format dxfId="538">
      <pivotArea collapsedLevelsAreSubtotals="1" fieldPosition="0">
        <references count="2">
          <reference field="4294967294" count="1" selected="0">
            <x v="1"/>
          </reference>
          <reference field="8" count="1">
            <x v="4"/>
          </reference>
        </references>
      </pivotArea>
    </format>
    <format dxfId="539">
      <pivotArea collapsedLevelsAreSubtotals="1" fieldPosition="0">
        <references count="2">
          <reference field="4294967294" count="1" selected="0">
            <x v="1"/>
          </reference>
          <reference field="8" count="1">
            <x v="7"/>
          </reference>
        </references>
      </pivotArea>
    </format>
  </formats>
  <chartFormats count="33">
    <chartFormat chart="10" format="0" series="1">
      <pivotArea type="data" outline="0" fieldPosition="0">
        <references count="1">
          <reference field="4294967294" count="1" selected="0">
            <x v="1"/>
          </reference>
        </references>
      </pivotArea>
    </chartFormat>
    <chartFormat chart="10"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2"/>
          </reference>
        </references>
      </pivotArea>
    </chartFormat>
    <chartFormat chart="10" format="3">
      <pivotArea type="data" outline="0" fieldPosition="0">
        <references count="2">
          <reference field="4294967294" count="1" selected="0">
            <x v="1"/>
          </reference>
          <reference field="8" count="1" selected="0">
            <x v="9"/>
          </reference>
        </references>
      </pivotArea>
    </chartFormat>
    <chartFormat chart="10" format="4">
      <pivotArea type="data" outline="0" fieldPosition="0">
        <references count="2">
          <reference field="4294967294" count="1" selected="0">
            <x v="1"/>
          </reference>
          <reference field="8" count="1" selected="0">
            <x v="1"/>
          </reference>
        </references>
      </pivotArea>
    </chartFormat>
    <chartFormat chart="10" format="5">
      <pivotArea type="data" outline="0" fieldPosition="0">
        <references count="2">
          <reference field="4294967294" count="1" selected="0">
            <x v="1"/>
          </reference>
          <reference field="8" count="1" selected="0">
            <x v="3"/>
          </reference>
        </references>
      </pivotArea>
    </chartFormat>
    <chartFormat chart="10" format="6">
      <pivotArea type="data" outline="0" fieldPosition="0">
        <references count="2">
          <reference field="4294967294" count="1" selected="0">
            <x v="1"/>
          </reference>
          <reference field="8" count="1" selected="0">
            <x v="5"/>
          </reference>
        </references>
      </pivotArea>
    </chartFormat>
    <chartFormat chart="10" format="7">
      <pivotArea type="data" outline="0" fieldPosition="0">
        <references count="2">
          <reference field="4294967294" count="1" selected="0">
            <x v="1"/>
          </reference>
          <reference field="8" count="1" selected="0">
            <x v="0"/>
          </reference>
        </references>
      </pivotArea>
    </chartFormat>
    <chartFormat chart="10" format="8">
      <pivotArea type="data" outline="0" fieldPosition="0">
        <references count="2">
          <reference field="4294967294" count="1" selected="0">
            <x v="1"/>
          </reference>
          <reference field="8" count="1" selected="0">
            <x v="6"/>
          </reference>
        </references>
      </pivotArea>
    </chartFormat>
    <chartFormat chart="10" format="9">
      <pivotArea type="data" outline="0" fieldPosition="0">
        <references count="2">
          <reference field="4294967294" count="1" selected="0">
            <x v="1"/>
          </reference>
          <reference field="8" count="1" selected="0">
            <x v="8"/>
          </reference>
        </references>
      </pivotArea>
    </chartFormat>
    <chartFormat chart="10" format="10">
      <pivotArea type="data" outline="0" fieldPosition="0">
        <references count="2">
          <reference field="4294967294" count="1" selected="0">
            <x v="1"/>
          </reference>
          <reference field="8" count="1" selected="0">
            <x v="2"/>
          </reference>
        </references>
      </pivotArea>
    </chartFormat>
    <chartFormat chart="10" format="11">
      <pivotArea type="data" outline="0" fieldPosition="0">
        <references count="2">
          <reference field="4294967294" count="1" selected="0">
            <x v="1"/>
          </reference>
          <reference field="8" count="1" selected="0">
            <x v="4"/>
          </reference>
        </references>
      </pivotArea>
    </chartFormat>
    <chartFormat chart="10" format="12">
      <pivotArea type="data" outline="0" fieldPosition="0">
        <references count="2">
          <reference field="4294967294" count="1" selected="0">
            <x v="1"/>
          </reference>
          <reference field="8" count="1" selected="0">
            <x v="7"/>
          </reference>
        </references>
      </pivotArea>
    </chartFormat>
    <chartFormat chart="10" format="13">
      <pivotArea type="data" outline="0" fieldPosition="0">
        <references count="2">
          <reference field="4294967294" count="1" selected="0">
            <x v="0"/>
          </reference>
          <reference field="8" count="1" selected="0">
            <x v="9"/>
          </reference>
        </references>
      </pivotArea>
    </chartFormat>
    <chartFormat chart="10" format="14">
      <pivotArea type="data" outline="0" fieldPosition="0">
        <references count="2">
          <reference field="4294967294" count="1" selected="0">
            <x v="0"/>
          </reference>
          <reference field="8" count="1" selected="0">
            <x v="1"/>
          </reference>
        </references>
      </pivotArea>
    </chartFormat>
    <chartFormat chart="10" format="15">
      <pivotArea type="data" outline="0" fieldPosition="0">
        <references count="2">
          <reference field="4294967294" count="1" selected="0">
            <x v="0"/>
          </reference>
          <reference field="8" count="1" selected="0">
            <x v="3"/>
          </reference>
        </references>
      </pivotArea>
    </chartFormat>
    <chartFormat chart="10" format="16">
      <pivotArea type="data" outline="0" fieldPosition="0">
        <references count="2">
          <reference field="4294967294" count="1" selected="0">
            <x v="0"/>
          </reference>
          <reference field="8" count="1" selected="0">
            <x v="5"/>
          </reference>
        </references>
      </pivotArea>
    </chartFormat>
    <chartFormat chart="10" format="17">
      <pivotArea type="data" outline="0" fieldPosition="0">
        <references count="2">
          <reference field="4294967294" count="1" selected="0">
            <x v="0"/>
          </reference>
          <reference field="8" count="1" selected="0">
            <x v="0"/>
          </reference>
        </references>
      </pivotArea>
    </chartFormat>
    <chartFormat chart="10" format="18">
      <pivotArea type="data" outline="0" fieldPosition="0">
        <references count="2">
          <reference field="4294967294" count="1" selected="0">
            <x v="0"/>
          </reference>
          <reference field="8" count="1" selected="0">
            <x v="6"/>
          </reference>
        </references>
      </pivotArea>
    </chartFormat>
    <chartFormat chart="10" format="19">
      <pivotArea type="data" outline="0" fieldPosition="0">
        <references count="2">
          <reference field="4294967294" count="1" selected="0">
            <x v="0"/>
          </reference>
          <reference field="8" count="1" selected="0">
            <x v="8"/>
          </reference>
        </references>
      </pivotArea>
    </chartFormat>
    <chartFormat chart="10" format="20">
      <pivotArea type="data" outline="0" fieldPosition="0">
        <references count="2">
          <reference field="4294967294" count="1" selected="0">
            <x v="0"/>
          </reference>
          <reference field="8" count="1" selected="0">
            <x v="2"/>
          </reference>
        </references>
      </pivotArea>
    </chartFormat>
    <chartFormat chart="10" format="21">
      <pivotArea type="data" outline="0" fieldPosition="0">
        <references count="2">
          <reference field="4294967294" count="1" selected="0">
            <x v="0"/>
          </reference>
          <reference field="8" count="1" selected="0">
            <x v="4"/>
          </reference>
        </references>
      </pivotArea>
    </chartFormat>
    <chartFormat chart="10" format="22">
      <pivotArea type="data" outline="0" fieldPosition="0">
        <references count="2">
          <reference field="4294967294" count="1" selected="0">
            <x v="0"/>
          </reference>
          <reference field="8" count="1" selected="0">
            <x v="7"/>
          </reference>
        </references>
      </pivotArea>
    </chartFormat>
    <chartFormat chart="10" format="23">
      <pivotArea type="data" outline="0" fieldPosition="0">
        <references count="2">
          <reference field="4294967294" count="1" selected="0">
            <x v="2"/>
          </reference>
          <reference field="8" count="1" selected="0">
            <x v="9"/>
          </reference>
        </references>
      </pivotArea>
    </chartFormat>
    <chartFormat chart="10" format="24">
      <pivotArea type="data" outline="0" fieldPosition="0">
        <references count="2">
          <reference field="4294967294" count="1" selected="0">
            <x v="2"/>
          </reference>
          <reference field="8" count="1" selected="0">
            <x v="1"/>
          </reference>
        </references>
      </pivotArea>
    </chartFormat>
    <chartFormat chart="10" format="25">
      <pivotArea type="data" outline="0" fieldPosition="0">
        <references count="2">
          <reference field="4294967294" count="1" selected="0">
            <x v="2"/>
          </reference>
          <reference field="8" count="1" selected="0">
            <x v="3"/>
          </reference>
        </references>
      </pivotArea>
    </chartFormat>
    <chartFormat chart="10" format="26">
      <pivotArea type="data" outline="0" fieldPosition="0">
        <references count="2">
          <reference field="4294967294" count="1" selected="0">
            <x v="2"/>
          </reference>
          <reference field="8" count="1" selected="0">
            <x v="5"/>
          </reference>
        </references>
      </pivotArea>
    </chartFormat>
    <chartFormat chart="10" format="27">
      <pivotArea type="data" outline="0" fieldPosition="0">
        <references count="2">
          <reference field="4294967294" count="1" selected="0">
            <x v="2"/>
          </reference>
          <reference field="8" count="1" selected="0">
            <x v="0"/>
          </reference>
        </references>
      </pivotArea>
    </chartFormat>
    <chartFormat chart="10" format="28">
      <pivotArea type="data" outline="0" fieldPosition="0">
        <references count="2">
          <reference field="4294967294" count="1" selected="0">
            <x v="2"/>
          </reference>
          <reference field="8" count="1" selected="0">
            <x v="6"/>
          </reference>
        </references>
      </pivotArea>
    </chartFormat>
    <chartFormat chart="10" format="29">
      <pivotArea type="data" outline="0" fieldPosition="0">
        <references count="2">
          <reference field="4294967294" count="1" selected="0">
            <x v="2"/>
          </reference>
          <reference field="8" count="1" selected="0">
            <x v="8"/>
          </reference>
        </references>
      </pivotArea>
    </chartFormat>
    <chartFormat chart="10" format="30">
      <pivotArea type="data" outline="0" fieldPosition="0">
        <references count="2">
          <reference field="4294967294" count="1" selected="0">
            <x v="2"/>
          </reference>
          <reference field="8" count="1" selected="0">
            <x v="2"/>
          </reference>
        </references>
      </pivotArea>
    </chartFormat>
    <chartFormat chart="10" format="31">
      <pivotArea type="data" outline="0" fieldPosition="0">
        <references count="2">
          <reference field="4294967294" count="1" selected="0">
            <x v="2"/>
          </reference>
          <reference field="8" count="1" selected="0">
            <x v="4"/>
          </reference>
        </references>
      </pivotArea>
    </chartFormat>
    <chartFormat chart="10" format="32">
      <pivotArea type="data" outline="0" fieldPosition="0">
        <references count="2">
          <reference field="4294967294" count="1" selected="0">
            <x v="2"/>
          </reference>
          <reference field="8" count="1" selected="0">
            <x v="7"/>
          </reference>
        </references>
      </pivotArea>
    </chartFormat>
  </chartFormats>
  <pivotTableStyleInfo name="PivotStyleLight16" showRowHeaders="1" showColHeaders="1" showRowStripes="0" showColStripes="0" showLastColumn="1"/>
  <filters count="1">
    <filter fld="8" type="count" evalOrder="-1" id="6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8A73F3-166F-4FB0-B2AF-5C801043C73E}" name="PivotTable10" cacheId="86"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9" rowHeaderCaption="Product">
  <location ref="A3:B4" firstHeaderRow="1" firstDataRow="1" firstDataCol="1"/>
  <pivotFields count="19">
    <pivotField numFmtId="14" showAll="0"/>
    <pivotField showAll="0"/>
    <pivotField showAll="0"/>
    <pivotField showAll="0"/>
    <pivotField showAll="0"/>
    <pivotField showAll="0"/>
    <pivotField showAll="0"/>
    <pivotField numFmtId="14" showAll="0">
      <items count="119">
        <item x="0"/>
        <item x="30"/>
        <item x="17"/>
        <item x="20"/>
        <item x="23"/>
        <item x="8"/>
        <item x="115"/>
        <item x="11"/>
        <item x="19"/>
        <item x="38"/>
        <item x="104"/>
        <item x="5"/>
        <item x="24"/>
        <item x="26"/>
        <item x="106"/>
        <item x="29"/>
        <item x="39"/>
        <item x="6"/>
        <item x="117"/>
        <item x="1"/>
        <item x="4"/>
        <item x="13"/>
        <item x="116"/>
        <item x="25"/>
        <item x="12"/>
        <item x="9"/>
        <item x="105"/>
        <item x="31"/>
        <item x="15"/>
        <item x="32"/>
        <item x="114"/>
        <item x="21"/>
        <item x="16"/>
        <item x="7"/>
        <item x="107"/>
        <item x="28"/>
        <item x="18"/>
        <item x="14"/>
        <item x="113"/>
        <item x="10"/>
        <item x="37"/>
        <item x="34"/>
        <item x="2"/>
        <item x="22"/>
        <item x="27"/>
        <item x="3"/>
        <item x="36"/>
        <item x="58"/>
        <item x="65"/>
        <item x="73"/>
        <item x="90"/>
        <item x="103"/>
        <item x="43"/>
        <item x="61"/>
        <item x="60"/>
        <item x="75"/>
        <item x="94"/>
        <item x="95"/>
        <item x="41"/>
        <item x="49"/>
        <item x="64"/>
        <item x="74"/>
        <item x="84"/>
        <item x="96"/>
        <item x="33"/>
        <item x="56"/>
        <item x="67"/>
        <item x="83"/>
        <item x="85"/>
        <item x="97"/>
        <item x="35"/>
        <item x="51"/>
        <item x="62"/>
        <item x="77"/>
        <item x="86"/>
        <item x="109"/>
        <item x="46"/>
        <item x="52"/>
        <item x="68"/>
        <item x="82"/>
        <item x="91"/>
        <item x="108"/>
        <item x="48"/>
        <item x="53"/>
        <item x="69"/>
        <item x="98"/>
        <item x="93"/>
        <item x="99"/>
        <item x="45"/>
        <item x="50"/>
        <item x="63"/>
        <item x="76"/>
        <item x="88"/>
        <item x="101"/>
        <item x="47"/>
        <item x="55"/>
        <item x="70"/>
        <item x="80"/>
        <item x="92"/>
        <item x="102"/>
        <item x="40"/>
        <item x="59"/>
        <item x="71"/>
        <item x="78"/>
        <item x="100"/>
        <item x="111"/>
        <item x="44"/>
        <item x="57"/>
        <item x="66"/>
        <item x="81"/>
        <item x="87"/>
        <item x="110"/>
        <item x="42"/>
        <item x="54"/>
        <item x="72"/>
        <item x="79"/>
        <item x="89"/>
        <item x="112"/>
        <item t="default"/>
      </items>
    </pivotField>
    <pivotField showAll="0">
      <items count="11">
        <item x="0"/>
        <item x="3"/>
        <item x="8"/>
        <item x="6"/>
        <item x="4"/>
        <item x="9"/>
        <item x="2"/>
        <item x="7"/>
        <item x="1"/>
        <item x="5"/>
        <item t="default"/>
      </items>
    </pivotField>
    <pivotField showAll="0"/>
    <pivotField showAll="0"/>
    <pivotField showAll="0"/>
    <pivotField showAll="0"/>
    <pivotField showAll="0"/>
    <pivotField dataField="1" showAll="0"/>
    <pivotField showAll="0"/>
    <pivotField axis="axisRow" showAll="0" measureFilter="1" sortType="descending">
      <items count="103">
        <item x="19"/>
        <item x="39"/>
        <item x="48"/>
        <item x="36"/>
        <item x="81"/>
        <item x="60"/>
        <item x="86"/>
        <item x="61"/>
        <item x="41"/>
        <item x="78"/>
        <item x="70"/>
        <item x="66"/>
        <item x="85"/>
        <item x="25"/>
        <item x="88"/>
        <item x="35"/>
        <item x="71"/>
        <item x="67"/>
        <item x="22"/>
        <item x="57"/>
        <item x="32"/>
        <item x="21"/>
        <item x="3"/>
        <item x="52"/>
        <item x="45"/>
        <item x="20"/>
        <item x="76"/>
        <item x="49"/>
        <item x="72"/>
        <item x="55"/>
        <item x="7"/>
        <item x="59"/>
        <item x="8"/>
        <item x="58"/>
        <item x="79"/>
        <item x="37"/>
        <item x="17"/>
        <item x="26"/>
        <item x="30"/>
        <item x="9"/>
        <item x="6"/>
        <item x="27"/>
        <item x="28"/>
        <item x="50"/>
        <item x="0"/>
        <item x="1"/>
        <item x="38"/>
        <item x="2"/>
        <item x="11"/>
        <item x="44"/>
        <item x="29"/>
        <item x="47"/>
        <item x="13"/>
        <item x="74"/>
        <item x="95"/>
        <item x="100"/>
        <item x="98"/>
        <item x="43"/>
        <item x="24"/>
        <item x="84"/>
        <item x="93"/>
        <item x="82"/>
        <item x="91"/>
        <item x="89"/>
        <item x="87"/>
        <item x="53"/>
        <item x="83"/>
        <item x="46"/>
        <item x="15"/>
        <item x="64"/>
        <item x="54"/>
        <item x="12"/>
        <item x="14"/>
        <item x="40"/>
        <item x="18"/>
        <item x="5"/>
        <item x="51"/>
        <item x="10"/>
        <item x="73"/>
        <item x="42"/>
        <item x="80"/>
        <item x="77"/>
        <item x="4"/>
        <item x="23"/>
        <item x="31"/>
        <item x="62"/>
        <item x="75"/>
        <item x="63"/>
        <item x="90"/>
        <item x="33"/>
        <item x="56"/>
        <item x="65"/>
        <item x="96"/>
        <item x="97"/>
        <item x="99"/>
        <item x="16"/>
        <item x="101"/>
        <item x="68"/>
        <item x="92"/>
        <item x="94"/>
        <item x="34"/>
        <item x="69"/>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6"/>
  </rowFields>
  <rowItems count="1">
    <i>
      <x v="74"/>
    </i>
  </rowItems>
  <colItems count="1">
    <i/>
  </colItems>
  <dataFields count="1">
    <dataField name="Sum of TotalProfit" fld="14"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1BCAD9-72CE-4070-B280-1B183B0B97DE}" name="PivotTable12" cacheId="86"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2" rowHeaderCaption="Months">
  <location ref="A3:B16" firstHeaderRow="1" firstDataRow="1" firstDataCol="1"/>
  <pivotFields count="19">
    <pivotField numFmtId="14" showAll="0"/>
    <pivotField showAll="0"/>
    <pivotField showAll="0"/>
    <pivotField showAll="0"/>
    <pivotField showAll="0"/>
    <pivotField showAll="0"/>
    <pivotField showAll="0"/>
    <pivotField numFmtId="14" showAll="0">
      <items count="119">
        <item x="0"/>
        <item x="30"/>
        <item x="17"/>
        <item x="20"/>
        <item x="23"/>
        <item x="8"/>
        <item x="115"/>
        <item x="11"/>
        <item x="19"/>
        <item x="38"/>
        <item x="104"/>
        <item x="5"/>
        <item x="24"/>
        <item x="26"/>
        <item x="106"/>
        <item x="29"/>
        <item x="39"/>
        <item x="6"/>
        <item x="117"/>
        <item x="1"/>
        <item x="4"/>
        <item x="13"/>
        <item x="116"/>
        <item x="25"/>
        <item x="12"/>
        <item x="9"/>
        <item x="105"/>
        <item x="31"/>
        <item x="15"/>
        <item x="32"/>
        <item x="114"/>
        <item x="21"/>
        <item x="16"/>
        <item x="7"/>
        <item x="107"/>
        <item x="28"/>
        <item x="18"/>
        <item x="14"/>
        <item x="113"/>
        <item x="10"/>
        <item x="37"/>
        <item x="34"/>
        <item x="2"/>
        <item x="22"/>
        <item x="27"/>
        <item x="3"/>
        <item x="36"/>
        <item x="58"/>
        <item x="65"/>
        <item x="73"/>
        <item x="90"/>
        <item x="103"/>
        <item x="43"/>
        <item x="61"/>
        <item x="60"/>
        <item x="75"/>
        <item x="94"/>
        <item x="95"/>
        <item x="41"/>
        <item x="49"/>
        <item x="64"/>
        <item x="74"/>
        <item x="84"/>
        <item x="96"/>
        <item x="33"/>
        <item x="56"/>
        <item x="67"/>
        <item x="83"/>
        <item x="85"/>
        <item x="97"/>
        <item x="35"/>
        <item x="51"/>
        <item x="62"/>
        <item x="77"/>
        <item x="86"/>
        <item x="109"/>
        <item x="46"/>
        <item x="52"/>
        <item x="68"/>
        <item x="82"/>
        <item x="91"/>
        <item x="108"/>
        <item x="48"/>
        <item x="53"/>
        <item x="69"/>
        <item x="98"/>
        <item x="93"/>
        <item x="99"/>
        <item x="45"/>
        <item x="50"/>
        <item x="63"/>
        <item x="76"/>
        <item x="88"/>
        <item x="101"/>
        <item x="47"/>
        <item x="55"/>
        <item x="70"/>
        <item x="80"/>
        <item x="92"/>
        <item x="102"/>
        <item x="40"/>
        <item x="59"/>
        <item x="71"/>
        <item x="78"/>
        <item x="100"/>
        <item x="111"/>
        <item x="44"/>
        <item x="57"/>
        <item x="66"/>
        <item x="81"/>
        <item x="87"/>
        <item x="110"/>
        <item x="42"/>
        <item x="54"/>
        <item x="72"/>
        <item x="79"/>
        <item x="89"/>
        <item x="112"/>
        <item t="default"/>
      </items>
    </pivotField>
    <pivotField showAll="0">
      <items count="11">
        <item x="0"/>
        <item x="3"/>
        <item x="8"/>
        <item x="6"/>
        <item x="4"/>
        <item x="9"/>
        <item x="2"/>
        <item x="7"/>
        <item x="1"/>
        <item x="5"/>
        <item t="default"/>
      </items>
    </pivotField>
    <pivotField showAll="0"/>
    <pivotField showAll="0"/>
    <pivotField dataField="1"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h="1" x="2"/>
        <item h="1" x="3"/>
        <item t="default"/>
      </items>
    </pivotField>
  </pivotFields>
  <rowFields count="2">
    <field x="18"/>
    <field x="17"/>
  </rowFields>
  <rowItems count="13">
    <i>
      <x v="1"/>
    </i>
    <i r="1">
      <x v="1"/>
    </i>
    <i r="1">
      <x v="2"/>
    </i>
    <i r="1">
      <x v="3"/>
    </i>
    <i r="1">
      <x v="4"/>
    </i>
    <i r="1">
      <x v="5"/>
    </i>
    <i r="1">
      <x v="6"/>
    </i>
    <i r="1">
      <x v="7"/>
    </i>
    <i r="1">
      <x v="8"/>
    </i>
    <i r="1">
      <x v="9"/>
    </i>
    <i r="1">
      <x v="10"/>
    </i>
    <i r="1">
      <x v="11"/>
    </i>
    <i r="1">
      <x v="12"/>
    </i>
  </rowItems>
  <colItems count="1">
    <i/>
  </colItems>
  <dataFields count="1">
    <dataField name="Sum of TotalSales"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E8C3FA-AA25-447A-970A-49EF9C435BEF}" name="PivotTable14" cacheId="86"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2">
  <location ref="A3:B62" firstHeaderRow="1" firstDataRow="1" firstDataCol="1"/>
  <pivotFields count="19">
    <pivotField numFmtId="14" showAll="0"/>
    <pivotField showAll="0"/>
    <pivotField showAll="0"/>
    <pivotField showAll="0"/>
    <pivotField showAll="0"/>
    <pivotField showAll="0"/>
    <pivotField showAll="0"/>
    <pivotField axis="axisRow" numFmtId="14" showAll="0">
      <items count="119">
        <item x="0"/>
        <item x="30"/>
        <item x="17"/>
        <item x="20"/>
        <item x="23"/>
        <item x="8"/>
        <item x="115"/>
        <item x="11"/>
        <item x="19"/>
        <item x="38"/>
        <item x="104"/>
        <item x="5"/>
        <item x="24"/>
        <item x="26"/>
        <item x="106"/>
        <item x="29"/>
        <item x="39"/>
        <item x="6"/>
        <item x="117"/>
        <item x="1"/>
        <item x="4"/>
        <item x="13"/>
        <item x="116"/>
        <item x="25"/>
        <item x="12"/>
        <item x="9"/>
        <item x="105"/>
        <item x="31"/>
        <item x="15"/>
        <item x="32"/>
        <item x="114"/>
        <item x="21"/>
        <item x="16"/>
        <item x="7"/>
        <item x="107"/>
        <item x="28"/>
        <item x="18"/>
        <item x="14"/>
        <item x="113"/>
        <item x="10"/>
        <item x="37"/>
        <item x="34"/>
        <item x="2"/>
        <item x="22"/>
        <item x="27"/>
        <item x="3"/>
        <item x="36"/>
        <item x="58"/>
        <item x="65"/>
        <item x="73"/>
        <item x="90"/>
        <item x="103"/>
        <item x="43"/>
        <item x="61"/>
        <item x="60"/>
        <item x="75"/>
        <item x="94"/>
        <item x="95"/>
        <item x="41"/>
        <item x="49"/>
        <item x="64"/>
        <item x="74"/>
        <item x="84"/>
        <item x="96"/>
        <item x="33"/>
        <item x="56"/>
        <item x="67"/>
        <item x="83"/>
        <item x="85"/>
        <item x="97"/>
        <item x="35"/>
        <item x="51"/>
        <item x="62"/>
        <item x="77"/>
        <item x="86"/>
        <item x="109"/>
        <item x="46"/>
        <item x="52"/>
        <item x="68"/>
        <item x="82"/>
        <item x="91"/>
        <item x="108"/>
        <item x="48"/>
        <item x="53"/>
        <item x="69"/>
        <item x="98"/>
        <item x="93"/>
        <item x="99"/>
        <item x="45"/>
        <item x="50"/>
        <item x="63"/>
        <item x="76"/>
        <item x="88"/>
        <item x="101"/>
        <item x="47"/>
        <item x="55"/>
        <item x="70"/>
        <item x="80"/>
        <item x="92"/>
        <item x="102"/>
        <item x="40"/>
        <item x="59"/>
        <item x="71"/>
        <item x="78"/>
        <item x="100"/>
        <item x="111"/>
        <item x="44"/>
        <item x="57"/>
        <item x="66"/>
        <item x="81"/>
        <item x="87"/>
        <item x="110"/>
        <item x="42"/>
        <item x="54"/>
        <item x="72"/>
        <item x="79"/>
        <item x="89"/>
        <item x="112"/>
        <item t="default"/>
      </items>
    </pivotField>
    <pivotField showAll="0">
      <items count="11">
        <item x="0"/>
        <item x="3"/>
        <item x="8"/>
        <item x="6"/>
        <item x="4"/>
        <item x="9"/>
        <item x="2"/>
        <item x="7"/>
        <item x="1"/>
        <item x="5"/>
        <item t="default"/>
      </items>
    </pivotField>
    <pivotField showAll="0"/>
    <pivotField showAll="0"/>
    <pivotField dataField="1"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h="1" x="2"/>
        <item h="1" x="3"/>
        <item t="default"/>
      </items>
    </pivotField>
  </pivotFields>
  <rowFields count="3">
    <field x="18"/>
    <field x="17"/>
    <field x="7"/>
  </rowFields>
  <rowItems count="59">
    <i>
      <x v="1"/>
    </i>
    <i r="1">
      <x v="1"/>
    </i>
    <i r="2">
      <x/>
    </i>
    <i r="2">
      <x v="1"/>
    </i>
    <i r="2">
      <x v="2"/>
    </i>
    <i r="1">
      <x v="2"/>
    </i>
    <i r="2">
      <x v="3"/>
    </i>
    <i r="2">
      <x v="4"/>
    </i>
    <i r="2">
      <x v="5"/>
    </i>
    <i r="1">
      <x v="3"/>
    </i>
    <i r="2">
      <x v="6"/>
    </i>
    <i r="2">
      <x v="7"/>
    </i>
    <i r="2">
      <x v="8"/>
    </i>
    <i r="2">
      <x v="9"/>
    </i>
    <i r="1">
      <x v="4"/>
    </i>
    <i r="2">
      <x v="10"/>
    </i>
    <i r="2">
      <x v="11"/>
    </i>
    <i r="2">
      <x v="12"/>
    </i>
    <i r="2">
      <x v="13"/>
    </i>
    <i r="1">
      <x v="5"/>
    </i>
    <i r="2">
      <x v="14"/>
    </i>
    <i r="2">
      <x v="15"/>
    </i>
    <i r="2">
      <x v="16"/>
    </i>
    <i r="2">
      <x v="17"/>
    </i>
    <i r="1">
      <x v="6"/>
    </i>
    <i r="2">
      <x v="18"/>
    </i>
    <i r="2">
      <x v="19"/>
    </i>
    <i r="2">
      <x v="20"/>
    </i>
    <i r="2">
      <x v="21"/>
    </i>
    <i r="1">
      <x v="7"/>
    </i>
    <i r="2">
      <x v="22"/>
    </i>
    <i r="2">
      <x v="23"/>
    </i>
    <i r="2">
      <x v="24"/>
    </i>
    <i r="2">
      <x v="25"/>
    </i>
    <i r="1">
      <x v="8"/>
    </i>
    <i r="2">
      <x v="26"/>
    </i>
    <i r="2">
      <x v="27"/>
    </i>
    <i r="2">
      <x v="28"/>
    </i>
    <i r="2">
      <x v="29"/>
    </i>
    <i r="1">
      <x v="9"/>
    </i>
    <i r="2">
      <x v="30"/>
    </i>
    <i r="2">
      <x v="31"/>
    </i>
    <i r="2">
      <x v="32"/>
    </i>
    <i r="2">
      <x v="33"/>
    </i>
    <i r="1">
      <x v="10"/>
    </i>
    <i r="2">
      <x v="34"/>
    </i>
    <i r="2">
      <x v="35"/>
    </i>
    <i r="2">
      <x v="36"/>
    </i>
    <i r="2">
      <x v="37"/>
    </i>
    <i r="1">
      <x v="11"/>
    </i>
    <i r="2">
      <x v="38"/>
    </i>
    <i r="2">
      <x v="39"/>
    </i>
    <i r="2">
      <x v="40"/>
    </i>
    <i r="2">
      <x v="41"/>
    </i>
    <i r="1">
      <x v="12"/>
    </i>
    <i r="2">
      <x v="42"/>
    </i>
    <i r="2">
      <x v="43"/>
    </i>
    <i r="2">
      <x v="44"/>
    </i>
    <i r="2">
      <x v="45"/>
    </i>
  </rowItems>
  <colItems count="1">
    <i/>
  </colItems>
  <dataFields count="1">
    <dataField name="Sum of TotalSales"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4" xr16:uid="{74F953A0-0180-46B4-AB4C-7964433291BA}" autoFormatId="16" applyNumberFormats="0" applyBorderFormats="0" applyFontFormats="0" applyPatternFormats="0" applyAlignmentFormats="0" applyWidthHeightFormats="0">
  <queryTableRefresh nextId="6">
    <queryTableFields count="5">
      <queryTableField id="1" name="Date" tableColumnId="1"/>
      <queryTableField id="2" name="Year" tableColumnId="2"/>
      <queryTableField id="3" name="Month" tableColumnId="3"/>
      <queryTableField id="4" name="Day" tableColumnId="4"/>
      <queryTableField id="5" name="Week of Year"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03CE872-9767-4840-BE1A-B93D02D14E5C}" autoFormatId="16" applyNumberFormats="0" applyBorderFormats="0" applyFontFormats="0" applyPatternFormats="0" applyAlignmentFormats="0" applyWidthHeightFormats="0">
  <queryTableRefresh nextId="18" unboundColumnsRight="9">
    <queryTableFields count="17">
      <queryTableField id="1" name="StockDate" tableColumnId="1"/>
      <queryTableField id="2" name="OrderNumber" tableColumnId="2"/>
      <queryTableField id="3" name="ProductKey" tableColumnId="3"/>
      <queryTableField id="4" name="CustomerKey" tableColumnId="4"/>
      <queryTableField id="5" name="TerritoryKey" tableColumnId="5"/>
      <queryTableField id="6" name="OrderLineItem" tableColumnId="6"/>
      <queryTableField id="7" name="OrderQuantity" tableColumnId="7"/>
      <queryTableField id="8" name="OrderDate"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s>
  </queryTableRefresh>
  <extLst>
    <ext xmlns:x15="http://schemas.microsoft.com/office/spreadsheetml/2010/11/main" uri="{883FBD77-0823-4a55-B5E3-86C4891E6966}">
      <x15:queryTable sourceDataName="Query - Sale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231F38B-CD2C-4B69-9F1E-A23F212494EB}" autoFormatId="16" applyNumberFormats="0" applyBorderFormats="0" applyFontFormats="0" applyPatternFormats="0" applyAlignmentFormats="0" applyWidthHeightFormats="0">
  <queryTableRefresh nextId="12">
    <queryTableFields count="11">
      <queryTableField id="1" name="ProductKey" tableColumnId="1"/>
      <queryTableField id="2" name="ProductSubcategoryKey" tableColumnId="2"/>
      <queryTableField id="3" name="ProductSKU" tableColumnId="3"/>
      <queryTableField id="4" name="ProductName" tableColumnId="4"/>
      <queryTableField id="5" name="ModelName" tableColumnId="5"/>
      <queryTableField id="6" name="ProductDescription" tableColumnId="6"/>
      <queryTableField id="7" name="ProductColor" tableColumnId="7"/>
      <queryTableField id="8" name="ProductSize" tableColumnId="8"/>
      <queryTableField id="9" name="ProductStyle" tableColumnId="9"/>
      <queryTableField id="10" name="ProductCost" tableColumnId="10"/>
      <queryTableField id="11" name="ProductPrice" tableColumnId="11"/>
    </queryTableFields>
  </queryTableRefresh>
  <extLst>
    <ext xmlns:x15="http://schemas.microsoft.com/office/spreadsheetml/2010/11/main" uri="{883FBD77-0823-4a55-B5E3-86C4891E6966}">
      <x15:queryTable sourceDataName="Query - Produc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84C8A377-5F1D-499A-9FB8-DE56CE056297}" autoFormatId="16" applyNumberFormats="0" applyBorderFormats="0" applyFontFormats="0" applyPatternFormats="0" applyAlignmentFormats="0" applyWidthHeightFormats="0">
  <queryTableRefresh nextId="5">
    <queryTableFields count="4">
      <queryTableField id="1" name="SalesTerritoryKey" tableColumnId="1"/>
      <queryTableField id="2" name="Region" tableColumnId="2"/>
      <queryTableField id="3" name="Country" tableColumnId="3"/>
      <queryTableField id="4" name="Continent" tableColumnId="4"/>
    </queryTableFields>
  </queryTableRefresh>
  <extLst>
    <ext xmlns:x15="http://schemas.microsoft.com/office/spreadsheetml/2010/11/main" uri="{883FBD77-0823-4a55-B5E3-86C4891E6966}">
      <x15:queryTable sourceDataName="Query - Territori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6E884F2-5BF7-4265-843C-AE745CB466DE}" sourceName="Country">
  <pivotTables>
    <pivotTable tabId="22" name="PivotTable9"/>
    <pivotTable tabId="18" name="PivotTable8"/>
    <pivotTable tabId="27" name="PivotTable12"/>
    <pivotTable tabId="25" name="PivotTable10"/>
    <pivotTable tabId="17" name="PivotTable7"/>
    <pivotTable tabId="29" name="PivotTable14"/>
  </pivotTables>
  <data>
    <tabular pivotCacheId="36840141">
      <items count="10">
        <i x="0" s="1"/>
        <i x="3" s="1"/>
        <i x="8" s="1"/>
        <i x="6" s="1"/>
        <i x="4" s="1"/>
        <i x="9" s="1"/>
        <i x="2" s="1"/>
        <i x="7"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78A6189-F4A4-40D7-B829-FC512D08C701}" cache="Slicer_Country" caption="Count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E2FA1C6-6EDB-47D7-85DE-73A7659AED84}" name="DateTable" displayName="DateTable" ref="A1:E366" tableType="queryTable" totalsRowShown="0">
  <autoFilter ref="A1:E366" xr:uid="{BE2FA1C6-6EDB-47D7-85DE-73A7659AED84}"/>
  <tableColumns count="5">
    <tableColumn id="1" xr3:uid="{F9363A42-86A1-4514-BA9E-2B06F5F47835}" uniqueName="1" name="Date" queryTableFieldId="1" dataDxfId="562"/>
    <tableColumn id="2" xr3:uid="{4FC8C804-DC71-4584-80E9-962F9B0B1102}" uniqueName="2" name="Year" queryTableFieldId="2"/>
    <tableColumn id="3" xr3:uid="{93648F0D-6B8E-4E83-AD2A-AE8FD3E76658}" uniqueName="3" name="Month" queryTableFieldId="3"/>
    <tableColumn id="4" xr3:uid="{17D32677-CE25-415A-A1D7-4B9004FFFD14}" uniqueName="4" name="Day" queryTableFieldId="4"/>
    <tableColumn id="5" xr3:uid="{B71DE869-04A3-4823-9BA3-4E2D7CDDB4DE}" uniqueName="5" name="Week of Year"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91E3E5D-4A09-4270-BC46-9C7A0C5CCE15}" name="Sales" displayName="Sales" ref="A1:Q11698" tableType="queryTable" totalsRowShown="0">
  <autoFilter ref="A1:Q11698" xr:uid="{B91E3E5D-4A09-4270-BC46-9C7A0C5CCE15}"/>
  <tableColumns count="17">
    <tableColumn id="1" xr3:uid="{0449140C-CD7B-44C5-A5C0-DA9D9A69B459}" uniqueName="1" name="StockDate" queryTableFieldId="1" dataDxfId="561"/>
    <tableColumn id="2" xr3:uid="{78A7E4CA-0B23-401D-A3B1-4A77E55F6DFC}" uniqueName="2" name="OrderNumber" queryTableFieldId="2" dataDxfId="560"/>
    <tableColumn id="3" xr3:uid="{5EC4A8F6-764A-4E56-96C8-7A84E6DD17FA}" uniqueName="3" name="ProductKey" queryTableFieldId="3"/>
    <tableColumn id="4" xr3:uid="{DB03BB5B-D760-4059-B544-439E2FBE2371}" uniqueName="4" name="CustomerKey" queryTableFieldId="4"/>
    <tableColumn id="5" xr3:uid="{3CC975D7-9612-4D60-AF92-BEB0DB9F77D8}" uniqueName="5" name="TerritoryKey" queryTableFieldId="5"/>
    <tableColumn id="6" xr3:uid="{3267C0ED-E287-46C5-8FEF-C3272351ED83}" uniqueName="6" name="OrderLineItem" queryTableFieldId="6"/>
    <tableColumn id="7" xr3:uid="{155A2E26-0184-4204-8652-2A0385680573}" uniqueName="7" name="OrderQuantity" queryTableFieldId="7"/>
    <tableColumn id="8" xr3:uid="{E0B2DBA0-A58F-4137-8EA8-E979D19D78E9}" uniqueName="8" name="OrderDate" queryTableFieldId="8" dataDxfId="559"/>
    <tableColumn id="9" xr3:uid="{F56AB2DE-A960-46A5-B87D-E92C2BB39258}" uniqueName="9" name="Country" queryTableFieldId="9" dataDxfId="558">
      <calculatedColumnFormula>VLOOKUP(Sales[[#This Row],[TerritoryKey]], Territories[], 2, FALSE)</calculatedColumnFormula>
    </tableColumn>
    <tableColumn id="10" xr3:uid="{38B20386-8BFA-45C9-9E63-B35AFD8AC9EF}" uniqueName="10" name="ProductCost" queryTableFieldId="10" dataDxfId="547">
      <calculatedColumnFormula>_xlfn.XLOOKUP(Sales[[#This Row],[ProductKey]], Products!$A:$A, Products!$J:$J)</calculatedColumnFormula>
    </tableColumn>
    <tableColumn id="11" xr3:uid="{F2AB4C27-2114-494D-A174-9FF9FD007A14}" uniqueName="11" name="ProductPrice" queryTableFieldId="11" dataDxfId="546">
      <calculatedColumnFormula>_xlfn.XLOOKUP(Sales[[#This Row],[ProductKey]], Products!$A:$A, Products!$K:$K)</calculatedColumnFormula>
    </tableColumn>
    <tableColumn id="12" xr3:uid="{5667D6B5-E0DA-4BF1-ABF7-414E782B7331}" uniqueName="12" name="TotalSales" queryTableFieldId="12" dataDxfId="545">
      <calculatedColumnFormula>Sales[[#This Row],[ProductPrice]]*Sales[[#This Row],[OrderQuantity]]</calculatedColumnFormula>
    </tableColumn>
    <tableColumn id="13" xr3:uid="{E6C8FAD4-5BA3-4C64-ABD3-8FAB7CE4293F}" uniqueName="13" name="TotalQuantity" queryTableFieldId="13" dataDxfId="544">
      <calculatedColumnFormula>Sales[[#This Row],[OrderQuantity]]</calculatedColumnFormula>
    </tableColumn>
    <tableColumn id="14" xr3:uid="{57E3F4DD-15FE-42E1-87EF-94C6AA2DC1EC}" uniqueName="14" name="TotalOrder" queryTableFieldId="14" dataDxfId="540">
      <calculatedColumnFormula>1</calculatedColumnFormula>
    </tableColumn>
    <tableColumn id="15" xr3:uid="{3BCAC5B2-D5FA-4EBC-9F2B-05CC2F6F9C81}" uniqueName="15" name="TotalProfit" queryTableFieldId="15" dataDxfId="542">
      <calculatedColumnFormula>Sales[[#This Row],[TotalSales]]-Sales[[#This Row],[TotalCost]]</calculatedColumnFormula>
    </tableColumn>
    <tableColumn id="16" xr3:uid="{05E6AC2D-1A55-4835-AFA0-1198097E4971}" uniqueName="16" name="TotalCost" queryTableFieldId="16" dataDxfId="543">
      <calculatedColumnFormula>Sales[[#This Row],[ProductCost]]*Sales[[#This Row],[OrderQuantity]]</calculatedColumnFormula>
    </tableColumn>
    <tableColumn id="17" xr3:uid="{B91F459F-AD4C-4D65-9083-57600C33C943}" uniqueName="17" name="ProductName" queryTableFieldId="17" dataDxfId="541">
      <calculatedColumnFormula>VLOOKUP(Sales[[#This Row],[ProductKey]], Products!$A$2:$D$1000, 4, FALSE)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DE73381-7904-4CD7-8A41-22DD7C95B9C4}" name="Products" displayName="Products" ref="A1:K294" tableType="queryTable" totalsRowShown="0">
  <autoFilter ref="A1:K294" xr:uid="{EDE73381-7904-4CD7-8A41-22DD7C95B9C4}"/>
  <tableColumns count="11">
    <tableColumn id="1" xr3:uid="{C119DCA5-7E33-4E94-889B-9E7667C79AFA}" uniqueName="1" name="ProductKey" queryTableFieldId="1"/>
    <tableColumn id="2" xr3:uid="{63C579DF-EA3C-4F43-9246-E3838A2082FC}" uniqueName="2" name="ProductSubcategoryKey" queryTableFieldId="2"/>
    <tableColumn id="3" xr3:uid="{99EDE387-0C7E-4D21-AE0D-349FB0E24A94}" uniqueName="3" name="ProductSKU" queryTableFieldId="3" dataDxfId="557"/>
    <tableColumn id="4" xr3:uid="{D44AAC26-4D78-4B7B-AB29-00D71590612D}" uniqueName="4" name="ProductName" queryTableFieldId="4" dataDxfId="556"/>
    <tableColumn id="5" xr3:uid="{D5A22C47-C198-4542-9F08-28A63E609F36}" uniqueName="5" name="ModelName" queryTableFieldId="5" dataDxfId="555"/>
    <tableColumn id="6" xr3:uid="{992164E8-6BCA-4FB0-994D-475F7C46930B}" uniqueName="6" name="ProductDescription" queryTableFieldId="6" dataDxfId="554"/>
    <tableColumn id="7" xr3:uid="{7201B073-DAC5-4D86-A635-061DC7224EAA}" uniqueName="7" name="ProductColor" queryTableFieldId="7" dataDxfId="553"/>
    <tableColumn id="8" xr3:uid="{8F5A8F23-D6A5-479D-B61F-28EC085B64A5}" uniqueName="8" name="ProductSize" queryTableFieldId="8" dataDxfId="552"/>
    <tableColumn id="9" xr3:uid="{D282287E-DADC-4A3A-8192-8BFEFB2959EE}" uniqueName="9" name="ProductStyle" queryTableFieldId="9" dataDxfId="551"/>
    <tableColumn id="10" xr3:uid="{FA658EF6-B702-4DD6-990F-B09FEFA184F2}" uniqueName="10" name="ProductCost" queryTableFieldId="10"/>
    <tableColumn id="11" xr3:uid="{46D83EC0-210F-487B-B397-D74965E186A6}" uniqueName="11" name="ProductPrice" queryTableField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9089992-2226-4D60-BB81-DFD4E2CD8966}" name="Territories" displayName="Territories" ref="A1:D11" tableType="queryTable" totalsRowShown="0">
  <autoFilter ref="A1:D11" xr:uid="{89089992-2226-4D60-BB81-DFD4E2CD8966}"/>
  <tableColumns count="4">
    <tableColumn id="1" xr3:uid="{761D5E37-81ED-42F6-A1BD-81D219E734E6}" uniqueName="1" name="SalesTerritoryKey" queryTableFieldId="1"/>
    <tableColumn id="2" xr3:uid="{F06607D7-0FE0-4040-B8A4-9B59857CBFE4}" uniqueName="2" name="Region" queryTableFieldId="2" dataDxfId="550"/>
    <tableColumn id="3" xr3:uid="{85FA7A96-93F1-49C8-8975-7AE5393B2A0C}" uniqueName="3" name="Country" queryTableFieldId="3" dataDxfId="549"/>
    <tableColumn id="4" xr3:uid="{828E1BEC-52F6-45CA-9A7F-D1A749C7C73E}" uniqueName="4" name="Continent" queryTableFieldId="4" dataDxfId="54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778B340B-C746-4D59-B4A4-7DD7F2C807B2}" sourceName="OrderDate">
  <pivotTables>
    <pivotTable tabId="27" name="PivotTable12"/>
    <pivotTable tabId="18" name="PivotTable8"/>
    <pivotTable tabId="22" name="PivotTable9"/>
    <pivotTable tabId="25" name="PivotTable10"/>
    <pivotTable tabId="17" name="PivotTable7"/>
    <pivotTable tabId="29" name="PivotTable14"/>
  </pivotTables>
  <state minimalRefreshVersion="6" lastRefreshVersion="6" pivotCacheId="36840141" filterType="unknown">
    <bounds startDate="2017-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102B6573-C1E0-4946-973D-782BABD7B3CB}" cache="NativeTimeline_OrderDate" caption="OrderDate" level="2" selectionLevel="2" scrollPosition="2017-07-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E247C-5E13-409C-AA6A-79229EB79D88}">
  <dimension ref="A1:E366"/>
  <sheetViews>
    <sheetView topLeftCell="A2" workbookViewId="0">
      <selection activeCell="D7" sqref="D7"/>
    </sheetView>
  </sheetViews>
  <sheetFormatPr defaultRowHeight="15" x14ac:dyDescent="0.25"/>
  <cols>
    <col min="1" max="1" width="10.7109375" bestFit="1" customWidth="1"/>
    <col min="2" max="2" width="7.28515625" bestFit="1" customWidth="1"/>
    <col min="3" max="3" width="9.28515625" bestFit="1" customWidth="1"/>
    <col min="4" max="4" width="6.5703125" bestFit="1" customWidth="1"/>
    <col min="5" max="5" width="15.42578125" bestFit="1" customWidth="1"/>
  </cols>
  <sheetData>
    <row r="1" spans="1:5" x14ac:dyDescent="0.25">
      <c r="A1" s="2" t="s">
        <v>8726</v>
      </c>
      <c r="B1" t="s">
        <v>8727</v>
      </c>
      <c r="C1" t="s">
        <v>8728</v>
      </c>
      <c r="D1" t="s">
        <v>8729</v>
      </c>
      <c r="E1" t="s">
        <v>8730</v>
      </c>
    </row>
    <row r="2" spans="1:5" x14ac:dyDescent="0.25">
      <c r="A2" s="2">
        <v>42736</v>
      </c>
      <c r="B2">
        <v>2017</v>
      </c>
      <c r="C2">
        <v>1</v>
      </c>
      <c r="D2">
        <v>1</v>
      </c>
      <c r="E2">
        <v>1</v>
      </c>
    </row>
    <row r="3" spans="1:5" x14ac:dyDescent="0.25">
      <c r="A3" s="2">
        <v>42737</v>
      </c>
      <c r="B3">
        <v>2017</v>
      </c>
      <c r="C3">
        <v>1</v>
      </c>
      <c r="D3">
        <v>2</v>
      </c>
      <c r="E3">
        <v>2</v>
      </c>
    </row>
    <row r="4" spans="1:5" x14ac:dyDescent="0.25">
      <c r="A4" s="2">
        <v>42738</v>
      </c>
      <c r="B4">
        <v>2017</v>
      </c>
      <c r="C4">
        <v>1</v>
      </c>
      <c r="D4">
        <v>3</v>
      </c>
      <c r="E4">
        <v>2</v>
      </c>
    </row>
    <row r="5" spans="1:5" x14ac:dyDescent="0.25">
      <c r="A5" s="2">
        <v>42739</v>
      </c>
      <c r="B5">
        <v>2017</v>
      </c>
      <c r="C5">
        <v>1</v>
      </c>
      <c r="D5">
        <v>4</v>
      </c>
      <c r="E5">
        <v>2</v>
      </c>
    </row>
    <row r="6" spans="1:5" x14ac:dyDescent="0.25">
      <c r="A6" s="2">
        <v>42740</v>
      </c>
      <c r="B6">
        <v>2017</v>
      </c>
      <c r="C6">
        <v>1</v>
      </c>
      <c r="D6">
        <v>5</v>
      </c>
      <c r="E6">
        <v>2</v>
      </c>
    </row>
    <row r="7" spans="1:5" x14ac:dyDescent="0.25">
      <c r="A7" s="2">
        <v>42741</v>
      </c>
      <c r="B7">
        <v>2017</v>
      </c>
      <c r="C7">
        <v>1</v>
      </c>
      <c r="D7">
        <v>6</v>
      </c>
      <c r="E7">
        <v>2</v>
      </c>
    </row>
    <row r="8" spans="1:5" x14ac:dyDescent="0.25">
      <c r="A8" s="2">
        <v>42742</v>
      </c>
      <c r="B8">
        <v>2017</v>
      </c>
      <c r="C8">
        <v>1</v>
      </c>
      <c r="D8">
        <v>7</v>
      </c>
      <c r="E8">
        <v>2</v>
      </c>
    </row>
    <row r="9" spans="1:5" x14ac:dyDescent="0.25">
      <c r="A9" s="2">
        <v>42743</v>
      </c>
      <c r="B9">
        <v>2017</v>
      </c>
      <c r="C9">
        <v>1</v>
      </c>
      <c r="D9">
        <v>8</v>
      </c>
      <c r="E9">
        <v>2</v>
      </c>
    </row>
    <row r="10" spans="1:5" x14ac:dyDescent="0.25">
      <c r="A10" s="2">
        <v>42744</v>
      </c>
      <c r="B10">
        <v>2017</v>
      </c>
      <c r="C10">
        <v>1</v>
      </c>
      <c r="D10">
        <v>9</v>
      </c>
      <c r="E10">
        <v>3</v>
      </c>
    </row>
    <row r="11" spans="1:5" x14ac:dyDescent="0.25">
      <c r="A11" s="2">
        <v>42745</v>
      </c>
      <c r="B11">
        <v>2017</v>
      </c>
      <c r="C11">
        <v>1</v>
      </c>
      <c r="D11">
        <v>10</v>
      </c>
      <c r="E11">
        <v>3</v>
      </c>
    </row>
    <row r="12" spans="1:5" x14ac:dyDescent="0.25">
      <c r="A12" s="2">
        <v>42746</v>
      </c>
      <c r="B12">
        <v>2017</v>
      </c>
      <c r="C12">
        <v>1</v>
      </c>
      <c r="D12">
        <v>11</v>
      </c>
      <c r="E12">
        <v>3</v>
      </c>
    </row>
    <row r="13" spans="1:5" x14ac:dyDescent="0.25">
      <c r="A13" s="2">
        <v>42747</v>
      </c>
      <c r="B13">
        <v>2017</v>
      </c>
      <c r="C13">
        <v>1</v>
      </c>
      <c r="D13">
        <v>12</v>
      </c>
      <c r="E13">
        <v>3</v>
      </c>
    </row>
    <row r="14" spans="1:5" x14ac:dyDescent="0.25">
      <c r="A14" s="2">
        <v>42748</v>
      </c>
      <c r="B14">
        <v>2017</v>
      </c>
      <c r="C14">
        <v>1</v>
      </c>
      <c r="D14">
        <v>13</v>
      </c>
      <c r="E14">
        <v>3</v>
      </c>
    </row>
    <row r="15" spans="1:5" x14ac:dyDescent="0.25">
      <c r="A15" s="2">
        <v>42749</v>
      </c>
      <c r="B15">
        <v>2017</v>
      </c>
      <c r="C15">
        <v>1</v>
      </c>
      <c r="D15">
        <v>14</v>
      </c>
      <c r="E15">
        <v>3</v>
      </c>
    </row>
    <row r="16" spans="1:5" x14ac:dyDescent="0.25">
      <c r="A16" s="2">
        <v>42750</v>
      </c>
      <c r="B16">
        <v>2017</v>
      </c>
      <c r="C16">
        <v>1</v>
      </c>
      <c r="D16">
        <v>15</v>
      </c>
      <c r="E16">
        <v>3</v>
      </c>
    </row>
    <row r="17" spans="1:5" x14ac:dyDescent="0.25">
      <c r="A17" s="2">
        <v>42751</v>
      </c>
      <c r="B17">
        <v>2017</v>
      </c>
      <c r="C17">
        <v>1</v>
      </c>
      <c r="D17">
        <v>16</v>
      </c>
      <c r="E17">
        <v>4</v>
      </c>
    </row>
    <row r="18" spans="1:5" x14ac:dyDescent="0.25">
      <c r="A18" s="2">
        <v>42752</v>
      </c>
      <c r="B18">
        <v>2017</v>
      </c>
      <c r="C18">
        <v>1</v>
      </c>
      <c r="D18">
        <v>17</v>
      </c>
      <c r="E18">
        <v>4</v>
      </c>
    </row>
    <row r="19" spans="1:5" x14ac:dyDescent="0.25">
      <c r="A19" s="2">
        <v>42753</v>
      </c>
      <c r="B19">
        <v>2017</v>
      </c>
      <c r="C19">
        <v>1</v>
      </c>
      <c r="D19">
        <v>18</v>
      </c>
      <c r="E19">
        <v>4</v>
      </c>
    </row>
    <row r="20" spans="1:5" x14ac:dyDescent="0.25">
      <c r="A20" s="2">
        <v>42754</v>
      </c>
      <c r="B20">
        <v>2017</v>
      </c>
      <c r="C20">
        <v>1</v>
      </c>
      <c r="D20">
        <v>19</v>
      </c>
      <c r="E20">
        <v>4</v>
      </c>
    </row>
    <row r="21" spans="1:5" x14ac:dyDescent="0.25">
      <c r="A21" s="2">
        <v>42755</v>
      </c>
      <c r="B21">
        <v>2017</v>
      </c>
      <c r="C21">
        <v>1</v>
      </c>
      <c r="D21">
        <v>20</v>
      </c>
      <c r="E21">
        <v>4</v>
      </c>
    </row>
    <row r="22" spans="1:5" x14ac:dyDescent="0.25">
      <c r="A22" s="2">
        <v>42756</v>
      </c>
      <c r="B22">
        <v>2017</v>
      </c>
      <c r="C22">
        <v>1</v>
      </c>
      <c r="D22">
        <v>21</v>
      </c>
      <c r="E22">
        <v>4</v>
      </c>
    </row>
    <row r="23" spans="1:5" x14ac:dyDescent="0.25">
      <c r="A23" s="2">
        <v>42757</v>
      </c>
      <c r="B23">
        <v>2017</v>
      </c>
      <c r="C23">
        <v>1</v>
      </c>
      <c r="D23">
        <v>22</v>
      </c>
      <c r="E23">
        <v>4</v>
      </c>
    </row>
    <row r="24" spans="1:5" x14ac:dyDescent="0.25">
      <c r="A24" s="2">
        <v>42758</v>
      </c>
      <c r="B24">
        <v>2017</v>
      </c>
      <c r="C24">
        <v>1</v>
      </c>
      <c r="D24">
        <v>23</v>
      </c>
      <c r="E24">
        <v>5</v>
      </c>
    </row>
    <row r="25" spans="1:5" x14ac:dyDescent="0.25">
      <c r="A25" s="2">
        <v>42759</v>
      </c>
      <c r="B25">
        <v>2017</v>
      </c>
      <c r="C25">
        <v>1</v>
      </c>
      <c r="D25">
        <v>24</v>
      </c>
      <c r="E25">
        <v>5</v>
      </c>
    </row>
    <row r="26" spans="1:5" x14ac:dyDescent="0.25">
      <c r="A26" s="2">
        <v>42760</v>
      </c>
      <c r="B26">
        <v>2017</v>
      </c>
      <c r="C26">
        <v>1</v>
      </c>
      <c r="D26">
        <v>25</v>
      </c>
      <c r="E26">
        <v>5</v>
      </c>
    </row>
    <row r="27" spans="1:5" x14ac:dyDescent="0.25">
      <c r="A27" s="2">
        <v>42761</v>
      </c>
      <c r="B27">
        <v>2017</v>
      </c>
      <c r="C27">
        <v>1</v>
      </c>
      <c r="D27">
        <v>26</v>
      </c>
      <c r="E27">
        <v>5</v>
      </c>
    </row>
    <row r="28" spans="1:5" x14ac:dyDescent="0.25">
      <c r="A28" s="2">
        <v>42762</v>
      </c>
      <c r="B28">
        <v>2017</v>
      </c>
      <c r="C28">
        <v>1</v>
      </c>
      <c r="D28">
        <v>27</v>
      </c>
      <c r="E28">
        <v>5</v>
      </c>
    </row>
    <row r="29" spans="1:5" x14ac:dyDescent="0.25">
      <c r="A29" s="2">
        <v>42763</v>
      </c>
      <c r="B29">
        <v>2017</v>
      </c>
      <c r="C29">
        <v>1</v>
      </c>
      <c r="D29">
        <v>28</v>
      </c>
      <c r="E29">
        <v>5</v>
      </c>
    </row>
    <row r="30" spans="1:5" x14ac:dyDescent="0.25">
      <c r="A30" s="2">
        <v>42764</v>
      </c>
      <c r="B30">
        <v>2017</v>
      </c>
      <c r="C30">
        <v>1</v>
      </c>
      <c r="D30">
        <v>29</v>
      </c>
      <c r="E30">
        <v>5</v>
      </c>
    </row>
    <row r="31" spans="1:5" x14ac:dyDescent="0.25">
      <c r="A31" s="2">
        <v>42765</v>
      </c>
      <c r="B31">
        <v>2017</v>
      </c>
      <c r="C31">
        <v>1</v>
      </c>
      <c r="D31">
        <v>30</v>
      </c>
      <c r="E31">
        <v>6</v>
      </c>
    </row>
    <row r="32" spans="1:5" x14ac:dyDescent="0.25">
      <c r="A32" s="2">
        <v>42766</v>
      </c>
      <c r="B32">
        <v>2017</v>
      </c>
      <c r="C32">
        <v>1</v>
      </c>
      <c r="D32">
        <v>31</v>
      </c>
      <c r="E32">
        <v>6</v>
      </c>
    </row>
    <row r="33" spans="1:5" x14ac:dyDescent="0.25">
      <c r="A33" s="2">
        <v>42767</v>
      </c>
      <c r="B33">
        <v>2017</v>
      </c>
      <c r="C33">
        <v>2</v>
      </c>
      <c r="D33">
        <v>1</v>
      </c>
      <c r="E33">
        <v>6</v>
      </c>
    </row>
    <row r="34" spans="1:5" x14ac:dyDescent="0.25">
      <c r="A34" s="2">
        <v>42768</v>
      </c>
      <c r="B34">
        <v>2017</v>
      </c>
      <c r="C34">
        <v>2</v>
      </c>
      <c r="D34">
        <v>2</v>
      </c>
      <c r="E34">
        <v>6</v>
      </c>
    </row>
    <row r="35" spans="1:5" x14ac:dyDescent="0.25">
      <c r="A35" s="2">
        <v>42769</v>
      </c>
      <c r="B35">
        <v>2017</v>
      </c>
      <c r="C35">
        <v>2</v>
      </c>
      <c r="D35">
        <v>3</v>
      </c>
      <c r="E35">
        <v>6</v>
      </c>
    </row>
    <row r="36" spans="1:5" x14ac:dyDescent="0.25">
      <c r="A36" s="2">
        <v>42770</v>
      </c>
      <c r="B36">
        <v>2017</v>
      </c>
      <c r="C36">
        <v>2</v>
      </c>
      <c r="D36">
        <v>4</v>
      </c>
      <c r="E36">
        <v>6</v>
      </c>
    </row>
    <row r="37" spans="1:5" x14ac:dyDescent="0.25">
      <c r="A37" s="2">
        <v>42771</v>
      </c>
      <c r="B37">
        <v>2017</v>
      </c>
      <c r="C37">
        <v>2</v>
      </c>
      <c r="D37">
        <v>5</v>
      </c>
      <c r="E37">
        <v>6</v>
      </c>
    </row>
    <row r="38" spans="1:5" x14ac:dyDescent="0.25">
      <c r="A38" s="2">
        <v>42772</v>
      </c>
      <c r="B38">
        <v>2017</v>
      </c>
      <c r="C38">
        <v>2</v>
      </c>
      <c r="D38">
        <v>6</v>
      </c>
      <c r="E38">
        <v>7</v>
      </c>
    </row>
    <row r="39" spans="1:5" x14ac:dyDescent="0.25">
      <c r="A39" s="2">
        <v>42773</v>
      </c>
      <c r="B39">
        <v>2017</v>
      </c>
      <c r="C39">
        <v>2</v>
      </c>
      <c r="D39">
        <v>7</v>
      </c>
      <c r="E39">
        <v>7</v>
      </c>
    </row>
    <row r="40" spans="1:5" x14ac:dyDescent="0.25">
      <c r="A40" s="2">
        <v>42774</v>
      </c>
      <c r="B40">
        <v>2017</v>
      </c>
      <c r="C40">
        <v>2</v>
      </c>
      <c r="D40">
        <v>8</v>
      </c>
      <c r="E40">
        <v>7</v>
      </c>
    </row>
    <row r="41" spans="1:5" x14ac:dyDescent="0.25">
      <c r="A41" s="2">
        <v>42775</v>
      </c>
      <c r="B41">
        <v>2017</v>
      </c>
      <c r="C41">
        <v>2</v>
      </c>
      <c r="D41">
        <v>9</v>
      </c>
      <c r="E41">
        <v>7</v>
      </c>
    </row>
    <row r="42" spans="1:5" x14ac:dyDescent="0.25">
      <c r="A42" s="2">
        <v>42776</v>
      </c>
      <c r="B42">
        <v>2017</v>
      </c>
      <c r="C42">
        <v>2</v>
      </c>
      <c r="D42">
        <v>10</v>
      </c>
      <c r="E42">
        <v>7</v>
      </c>
    </row>
    <row r="43" spans="1:5" x14ac:dyDescent="0.25">
      <c r="A43" s="2">
        <v>42777</v>
      </c>
      <c r="B43">
        <v>2017</v>
      </c>
      <c r="C43">
        <v>2</v>
      </c>
      <c r="D43">
        <v>11</v>
      </c>
      <c r="E43">
        <v>7</v>
      </c>
    </row>
    <row r="44" spans="1:5" x14ac:dyDescent="0.25">
      <c r="A44" s="2">
        <v>42778</v>
      </c>
      <c r="B44">
        <v>2017</v>
      </c>
      <c r="C44">
        <v>2</v>
      </c>
      <c r="D44">
        <v>12</v>
      </c>
      <c r="E44">
        <v>7</v>
      </c>
    </row>
    <row r="45" spans="1:5" x14ac:dyDescent="0.25">
      <c r="A45" s="2">
        <v>42779</v>
      </c>
      <c r="B45">
        <v>2017</v>
      </c>
      <c r="C45">
        <v>2</v>
      </c>
      <c r="D45">
        <v>13</v>
      </c>
      <c r="E45">
        <v>8</v>
      </c>
    </row>
    <row r="46" spans="1:5" x14ac:dyDescent="0.25">
      <c r="A46" s="2">
        <v>42780</v>
      </c>
      <c r="B46">
        <v>2017</v>
      </c>
      <c r="C46">
        <v>2</v>
      </c>
      <c r="D46">
        <v>14</v>
      </c>
      <c r="E46">
        <v>8</v>
      </c>
    </row>
    <row r="47" spans="1:5" x14ac:dyDescent="0.25">
      <c r="A47" s="2">
        <v>42781</v>
      </c>
      <c r="B47">
        <v>2017</v>
      </c>
      <c r="C47">
        <v>2</v>
      </c>
      <c r="D47">
        <v>15</v>
      </c>
      <c r="E47">
        <v>8</v>
      </c>
    </row>
    <row r="48" spans="1:5" x14ac:dyDescent="0.25">
      <c r="A48" s="2">
        <v>42782</v>
      </c>
      <c r="B48">
        <v>2017</v>
      </c>
      <c r="C48">
        <v>2</v>
      </c>
      <c r="D48">
        <v>16</v>
      </c>
      <c r="E48">
        <v>8</v>
      </c>
    </row>
    <row r="49" spans="1:5" x14ac:dyDescent="0.25">
      <c r="A49" s="2">
        <v>42783</v>
      </c>
      <c r="B49">
        <v>2017</v>
      </c>
      <c r="C49">
        <v>2</v>
      </c>
      <c r="D49">
        <v>17</v>
      </c>
      <c r="E49">
        <v>8</v>
      </c>
    </row>
    <row r="50" spans="1:5" x14ac:dyDescent="0.25">
      <c r="A50" s="2">
        <v>42784</v>
      </c>
      <c r="B50">
        <v>2017</v>
      </c>
      <c r="C50">
        <v>2</v>
      </c>
      <c r="D50">
        <v>18</v>
      </c>
      <c r="E50">
        <v>8</v>
      </c>
    </row>
    <row r="51" spans="1:5" x14ac:dyDescent="0.25">
      <c r="A51" s="2">
        <v>42785</v>
      </c>
      <c r="B51">
        <v>2017</v>
      </c>
      <c r="C51">
        <v>2</v>
      </c>
      <c r="D51">
        <v>19</v>
      </c>
      <c r="E51">
        <v>8</v>
      </c>
    </row>
    <row r="52" spans="1:5" x14ac:dyDescent="0.25">
      <c r="A52" s="2">
        <v>42786</v>
      </c>
      <c r="B52">
        <v>2017</v>
      </c>
      <c r="C52">
        <v>2</v>
      </c>
      <c r="D52">
        <v>20</v>
      </c>
      <c r="E52">
        <v>9</v>
      </c>
    </row>
    <row r="53" spans="1:5" x14ac:dyDescent="0.25">
      <c r="A53" s="2">
        <v>42787</v>
      </c>
      <c r="B53">
        <v>2017</v>
      </c>
      <c r="C53">
        <v>2</v>
      </c>
      <c r="D53">
        <v>21</v>
      </c>
      <c r="E53">
        <v>9</v>
      </c>
    </row>
    <row r="54" spans="1:5" x14ac:dyDescent="0.25">
      <c r="A54" s="2">
        <v>42788</v>
      </c>
      <c r="B54">
        <v>2017</v>
      </c>
      <c r="C54">
        <v>2</v>
      </c>
      <c r="D54">
        <v>22</v>
      </c>
      <c r="E54">
        <v>9</v>
      </c>
    </row>
    <row r="55" spans="1:5" x14ac:dyDescent="0.25">
      <c r="A55" s="2">
        <v>42789</v>
      </c>
      <c r="B55">
        <v>2017</v>
      </c>
      <c r="C55">
        <v>2</v>
      </c>
      <c r="D55">
        <v>23</v>
      </c>
      <c r="E55">
        <v>9</v>
      </c>
    </row>
    <row r="56" spans="1:5" x14ac:dyDescent="0.25">
      <c r="A56" s="2">
        <v>42790</v>
      </c>
      <c r="B56">
        <v>2017</v>
      </c>
      <c r="C56">
        <v>2</v>
      </c>
      <c r="D56">
        <v>24</v>
      </c>
      <c r="E56">
        <v>9</v>
      </c>
    </row>
    <row r="57" spans="1:5" x14ac:dyDescent="0.25">
      <c r="A57" s="2">
        <v>42791</v>
      </c>
      <c r="B57">
        <v>2017</v>
      </c>
      <c r="C57">
        <v>2</v>
      </c>
      <c r="D57">
        <v>25</v>
      </c>
      <c r="E57">
        <v>9</v>
      </c>
    </row>
    <row r="58" spans="1:5" x14ac:dyDescent="0.25">
      <c r="A58" s="2">
        <v>42792</v>
      </c>
      <c r="B58">
        <v>2017</v>
      </c>
      <c r="C58">
        <v>2</v>
      </c>
      <c r="D58">
        <v>26</v>
      </c>
      <c r="E58">
        <v>9</v>
      </c>
    </row>
    <row r="59" spans="1:5" x14ac:dyDescent="0.25">
      <c r="A59" s="2">
        <v>42793</v>
      </c>
      <c r="B59">
        <v>2017</v>
      </c>
      <c r="C59">
        <v>2</v>
      </c>
      <c r="D59">
        <v>27</v>
      </c>
      <c r="E59">
        <v>10</v>
      </c>
    </row>
    <row r="60" spans="1:5" x14ac:dyDescent="0.25">
      <c r="A60" s="2">
        <v>42794</v>
      </c>
      <c r="B60">
        <v>2017</v>
      </c>
      <c r="C60">
        <v>2</v>
      </c>
      <c r="D60">
        <v>28</v>
      </c>
      <c r="E60">
        <v>10</v>
      </c>
    </row>
    <row r="61" spans="1:5" x14ac:dyDescent="0.25">
      <c r="A61" s="2">
        <v>42795</v>
      </c>
      <c r="B61">
        <v>2017</v>
      </c>
      <c r="C61">
        <v>3</v>
      </c>
      <c r="D61">
        <v>1</v>
      </c>
      <c r="E61">
        <v>10</v>
      </c>
    </row>
    <row r="62" spans="1:5" x14ac:dyDescent="0.25">
      <c r="A62" s="2">
        <v>42796</v>
      </c>
      <c r="B62">
        <v>2017</v>
      </c>
      <c r="C62">
        <v>3</v>
      </c>
      <c r="D62">
        <v>2</v>
      </c>
      <c r="E62">
        <v>10</v>
      </c>
    </row>
    <row r="63" spans="1:5" x14ac:dyDescent="0.25">
      <c r="A63" s="2">
        <v>42797</v>
      </c>
      <c r="B63">
        <v>2017</v>
      </c>
      <c r="C63">
        <v>3</v>
      </c>
      <c r="D63">
        <v>3</v>
      </c>
      <c r="E63">
        <v>10</v>
      </c>
    </row>
    <row r="64" spans="1:5" x14ac:dyDescent="0.25">
      <c r="A64" s="2">
        <v>42798</v>
      </c>
      <c r="B64">
        <v>2017</v>
      </c>
      <c r="C64">
        <v>3</v>
      </c>
      <c r="D64">
        <v>4</v>
      </c>
      <c r="E64">
        <v>10</v>
      </c>
    </row>
    <row r="65" spans="1:5" x14ac:dyDescent="0.25">
      <c r="A65" s="2">
        <v>42799</v>
      </c>
      <c r="B65">
        <v>2017</v>
      </c>
      <c r="C65">
        <v>3</v>
      </c>
      <c r="D65">
        <v>5</v>
      </c>
      <c r="E65">
        <v>10</v>
      </c>
    </row>
    <row r="66" spans="1:5" x14ac:dyDescent="0.25">
      <c r="A66" s="2">
        <v>42800</v>
      </c>
      <c r="B66">
        <v>2017</v>
      </c>
      <c r="C66">
        <v>3</v>
      </c>
      <c r="D66">
        <v>6</v>
      </c>
      <c r="E66">
        <v>11</v>
      </c>
    </row>
    <row r="67" spans="1:5" x14ac:dyDescent="0.25">
      <c r="A67" s="2">
        <v>42801</v>
      </c>
      <c r="B67">
        <v>2017</v>
      </c>
      <c r="C67">
        <v>3</v>
      </c>
      <c r="D67">
        <v>7</v>
      </c>
      <c r="E67">
        <v>11</v>
      </c>
    </row>
    <row r="68" spans="1:5" x14ac:dyDescent="0.25">
      <c r="A68" s="2">
        <v>42802</v>
      </c>
      <c r="B68">
        <v>2017</v>
      </c>
      <c r="C68">
        <v>3</v>
      </c>
      <c r="D68">
        <v>8</v>
      </c>
      <c r="E68">
        <v>11</v>
      </c>
    </row>
    <row r="69" spans="1:5" x14ac:dyDescent="0.25">
      <c r="A69" s="2">
        <v>42803</v>
      </c>
      <c r="B69">
        <v>2017</v>
      </c>
      <c r="C69">
        <v>3</v>
      </c>
      <c r="D69">
        <v>9</v>
      </c>
      <c r="E69">
        <v>11</v>
      </c>
    </row>
    <row r="70" spans="1:5" x14ac:dyDescent="0.25">
      <c r="A70" s="2">
        <v>42804</v>
      </c>
      <c r="B70">
        <v>2017</v>
      </c>
      <c r="C70">
        <v>3</v>
      </c>
      <c r="D70">
        <v>10</v>
      </c>
      <c r="E70">
        <v>11</v>
      </c>
    </row>
    <row r="71" spans="1:5" x14ac:dyDescent="0.25">
      <c r="A71" s="2">
        <v>42805</v>
      </c>
      <c r="B71">
        <v>2017</v>
      </c>
      <c r="C71">
        <v>3</v>
      </c>
      <c r="D71">
        <v>11</v>
      </c>
      <c r="E71">
        <v>11</v>
      </c>
    </row>
    <row r="72" spans="1:5" x14ac:dyDescent="0.25">
      <c r="A72" s="2">
        <v>42806</v>
      </c>
      <c r="B72">
        <v>2017</v>
      </c>
      <c r="C72">
        <v>3</v>
      </c>
      <c r="D72">
        <v>12</v>
      </c>
      <c r="E72">
        <v>11</v>
      </c>
    </row>
    <row r="73" spans="1:5" x14ac:dyDescent="0.25">
      <c r="A73" s="2">
        <v>42807</v>
      </c>
      <c r="B73">
        <v>2017</v>
      </c>
      <c r="C73">
        <v>3</v>
      </c>
      <c r="D73">
        <v>13</v>
      </c>
      <c r="E73">
        <v>12</v>
      </c>
    </row>
    <row r="74" spans="1:5" x14ac:dyDescent="0.25">
      <c r="A74" s="2">
        <v>42808</v>
      </c>
      <c r="B74">
        <v>2017</v>
      </c>
      <c r="C74">
        <v>3</v>
      </c>
      <c r="D74">
        <v>14</v>
      </c>
      <c r="E74">
        <v>12</v>
      </c>
    </row>
    <row r="75" spans="1:5" x14ac:dyDescent="0.25">
      <c r="A75" s="2">
        <v>42809</v>
      </c>
      <c r="B75">
        <v>2017</v>
      </c>
      <c r="C75">
        <v>3</v>
      </c>
      <c r="D75">
        <v>15</v>
      </c>
      <c r="E75">
        <v>12</v>
      </c>
    </row>
    <row r="76" spans="1:5" x14ac:dyDescent="0.25">
      <c r="A76" s="2">
        <v>42810</v>
      </c>
      <c r="B76">
        <v>2017</v>
      </c>
      <c r="C76">
        <v>3</v>
      </c>
      <c r="D76">
        <v>16</v>
      </c>
      <c r="E76">
        <v>12</v>
      </c>
    </row>
    <row r="77" spans="1:5" x14ac:dyDescent="0.25">
      <c r="A77" s="2">
        <v>42811</v>
      </c>
      <c r="B77">
        <v>2017</v>
      </c>
      <c r="C77">
        <v>3</v>
      </c>
      <c r="D77">
        <v>17</v>
      </c>
      <c r="E77">
        <v>12</v>
      </c>
    </row>
    <row r="78" spans="1:5" x14ac:dyDescent="0.25">
      <c r="A78" s="2">
        <v>42812</v>
      </c>
      <c r="B78">
        <v>2017</v>
      </c>
      <c r="C78">
        <v>3</v>
      </c>
      <c r="D78">
        <v>18</v>
      </c>
      <c r="E78">
        <v>12</v>
      </c>
    </row>
    <row r="79" spans="1:5" x14ac:dyDescent="0.25">
      <c r="A79" s="2">
        <v>42813</v>
      </c>
      <c r="B79">
        <v>2017</v>
      </c>
      <c r="C79">
        <v>3</v>
      </c>
      <c r="D79">
        <v>19</v>
      </c>
      <c r="E79">
        <v>12</v>
      </c>
    </row>
    <row r="80" spans="1:5" x14ac:dyDescent="0.25">
      <c r="A80" s="2">
        <v>42814</v>
      </c>
      <c r="B80">
        <v>2017</v>
      </c>
      <c r="C80">
        <v>3</v>
      </c>
      <c r="D80">
        <v>20</v>
      </c>
      <c r="E80">
        <v>13</v>
      </c>
    </row>
    <row r="81" spans="1:5" x14ac:dyDescent="0.25">
      <c r="A81" s="2">
        <v>42815</v>
      </c>
      <c r="B81">
        <v>2017</v>
      </c>
      <c r="C81">
        <v>3</v>
      </c>
      <c r="D81">
        <v>21</v>
      </c>
      <c r="E81">
        <v>13</v>
      </c>
    </row>
    <row r="82" spans="1:5" x14ac:dyDescent="0.25">
      <c r="A82" s="2">
        <v>42816</v>
      </c>
      <c r="B82">
        <v>2017</v>
      </c>
      <c r="C82">
        <v>3</v>
      </c>
      <c r="D82">
        <v>22</v>
      </c>
      <c r="E82">
        <v>13</v>
      </c>
    </row>
    <row r="83" spans="1:5" x14ac:dyDescent="0.25">
      <c r="A83" s="2">
        <v>42817</v>
      </c>
      <c r="B83">
        <v>2017</v>
      </c>
      <c r="C83">
        <v>3</v>
      </c>
      <c r="D83">
        <v>23</v>
      </c>
      <c r="E83">
        <v>13</v>
      </c>
    </row>
    <row r="84" spans="1:5" x14ac:dyDescent="0.25">
      <c r="A84" s="2">
        <v>42818</v>
      </c>
      <c r="B84">
        <v>2017</v>
      </c>
      <c r="C84">
        <v>3</v>
      </c>
      <c r="D84">
        <v>24</v>
      </c>
      <c r="E84">
        <v>13</v>
      </c>
    </row>
    <row r="85" spans="1:5" x14ac:dyDescent="0.25">
      <c r="A85" s="2">
        <v>42819</v>
      </c>
      <c r="B85">
        <v>2017</v>
      </c>
      <c r="C85">
        <v>3</v>
      </c>
      <c r="D85">
        <v>25</v>
      </c>
      <c r="E85">
        <v>13</v>
      </c>
    </row>
    <row r="86" spans="1:5" x14ac:dyDescent="0.25">
      <c r="A86" s="2">
        <v>42820</v>
      </c>
      <c r="B86">
        <v>2017</v>
      </c>
      <c r="C86">
        <v>3</v>
      </c>
      <c r="D86">
        <v>26</v>
      </c>
      <c r="E86">
        <v>13</v>
      </c>
    </row>
    <row r="87" spans="1:5" x14ac:dyDescent="0.25">
      <c r="A87" s="2">
        <v>42821</v>
      </c>
      <c r="B87">
        <v>2017</v>
      </c>
      <c r="C87">
        <v>3</v>
      </c>
      <c r="D87">
        <v>27</v>
      </c>
      <c r="E87">
        <v>14</v>
      </c>
    </row>
    <row r="88" spans="1:5" x14ac:dyDescent="0.25">
      <c r="A88" s="2">
        <v>42822</v>
      </c>
      <c r="B88">
        <v>2017</v>
      </c>
      <c r="C88">
        <v>3</v>
      </c>
      <c r="D88">
        <v>28</v>
      </c>
      <c r="E88">
        <v>14</v>
      </c>
    </row>
    <row r="89" spans="1:5" x14ac:dyDescent="0.25">
      <c r="A89" s="2">
        <v>42823</v>
      </c>
      <c r="B89">
        <v>2017</v>
      </c>
      <c r="C89">
        <v>3</v>
      </c>
      <c r="D89">
        <v>29</v>
      </c>
      <c r="E89">
        <v>14</v>
      </c>
    </row>
    <row r="90" spans="1:5" x14ac:dyDescent="0.25">
      <c r="A90" s="2">
        <v>42824</v>
      </c>
      <c r="B90">
        <v>2017</v>
      </c>
      <c r="C90">
        <v>3</v>
      </c>
      <c r="D90">
        <v>30</v>
      </c>
      <c r="E90">
        <v>14</v>
      </c>
    </row>
    <row r="91" spans="1:5" x14ac:dyDescent="0.25">
      <c r="A91" s="2">
        <v>42825</v>
      </c>
      <c r="B91">
        <v>2017</v>
      </c>
      <c r="C91">
        <v>3</v>
      </c>
      <c r="D91">
        <v>31</v>
      </c>
      <c r="E91">
        <v>14</v>
      </c>
    </row>
    <row r="92" spans="1:5" x14ac:dyDescent="0.25">
      <c r="A92" s="2">
        <v>42826</v>
      </c>
      <c r="B92">
        <v>2017</v>
      </c>
      <c r="C92">
        <v>4</v>
      </c>
      <c r="D92">
        <v>1</v>
      </c>
      <c r="E92">
        <v>14</v>
      </c>
    </row>
    <row r="93" spans="1:5" x14ac:dyDescent="0.25">
      <c r="A93" s="2">
        <v>42827</v>
      </c>
      <c r="B93">
        <v>2017</v>
      </c>
      <c r="C93">
        <v>4</v>
      </c>
      <c r="D93">
        <v>2</v>
      </c>
      <c r="E93">
        <v>14</v>
      </c>
    </row>
    <row r="94" spans="1:5" x14ac:dyDescent="0.25">
      <c r="A94" s="2">
        <v>42828</v>
      </c>
      <c r="B94">
        <v>2017</v>
      </c>
      <c r="C94">
        <v>4</v>
      </c>
      <c r="D94">
        <v>3</v>
      </c>
      <c r="E94">
        <v>15</v>
      </c>
    </row>
    <row r="95" spans="1:5" x14ac:dyDescent="0.25">
      <c r="A95" s="2">
        <v>42829</v>
      </c>
      <c r="B95">
        <v>2017</v>
      </c>
      <c r="C95">
        <v>4</v>
      </c>
      <c r="D95">
        <v>4</v>
      </c>
      <c r="E95">
        <v>15</v>
      </c>
    </row>
    <row r="96" spans="1:5" x14ac:dyDescent="0.25">
      <c r="A96" s="2">
        <v>42830</v>
      </c>
      <c r="B96">
        <v>2017</v>
      </c>
      <c r="C96">
        <v>4</v>
      </c>
      <c r="D96">
        <v>5</v>
      </c>
      <c r="E96">
        <v>15</v>
      </c>
    </row>
    <row r="97" spans="1:5" x14ac:dyDescent="0.25">
      <c r="A97" s="2">
        <v>42831</v>
      </c>
      <c r="B97">
        <v>2017</v>
      </c>
      <c r="C97">
        <v>4</v>
      </c>
      <c r="D97">
        <v>6</v>
      </c>
      <c r="E97">
        <v>15</v>
      </c>
    </row>
    <row r="98" spans="1:5" x14ac:dyDescent="0.25">
      <c r="A98" s="2">
        <v>42832</v>
      </c>
      <c r="B98">
        <v>2017</v>
      </c>
      <c r="C98">
        <v>4</v>
      </c>
      <c r="D98">
        <v>7</v>
      </c>
      <c r="E98">
        <v>15</v>
      </c>
    </row>
    <row r="99" spans="1:5" x14ac:dyDescent="0.25">
      <c r="A99" s="2">
        <v>42833</v>
      </c>
      <c r="B99">
        <v>2017</v>
      </c>
      <c r="C99">
        <v>4</v>
      </c>
      <c r="D99">
        <v>8</v>
      </c>
      <c r="E99">
        <v>15</v>
      </c>
    </row>
    <row r="100" spans="1:5" x14ac:dyDescent="0.25">
      <c r="A100" s="2">
        <v>42834</v>
      </c>
      <c r="B100">
        <v>2017</v>
      </c>
      <c r="C100">
        <v>4</v>
      </c>
      <c r="D100">
        <v>9</v>
      </c>
      <c r="E100">
        <v>15</v>
      </c>
    </row>
    <row r="101" spans="1:5" x14ac:dyDescent="0.25">
      <c r="A101" s="2">
        <v>42835</v>
      </c>
      <c r="B101">
        <v>2017</v>
      </c>
      <c r="C101">
        <v>4</v>
      </c>
      <c r="D101">
        <v>10</v>
      </c>
      <c r="E101">
        <v>16</v>
      </c>
    </row>
    <row r="102" spans="1:5" x14ac:dyDescent="0.25">
      <c r="A102" s="2">
        <v>42836</v>
      </c>
      <c r="B102">
        <v>2017</v>
      </c>
      <c r="C102">
        <v>4</v>
      </c>
      <c r="D102">
        <v>11</v>
      </c>
      <c r="E102">
        <v>16</v>
      </c>
    </row>
    <row r="103" spans="1:5" x14ac:dyDescent="0.25">
      <c r="A103" s="2">
        <v>42837</v>
      </c>
      <c r="B103">
        <v>2017</v>
      </c>
      <c r="C103">
        <v>4</v>
      </c>
      <c r="D103">
        <v>12</v>
      </c>
      <c r="E103">
        <v>16</v>
      </c>
    </row>
    <row r="104" spans="1:5" x14ac:dyDescent="0.25">
      <c r="A104" s="2">
        <v>42838</v>
      </c>
      <c r="B104">
        <v>2017</v>
      </c>
      <c r="C104">
        <v>4</v>
      </c>
      <c r="D104">
        <v>13</v>
      </c>
      <c r="E104">
        <v>16</v>
      </c>
    </row>
    <row r="105" spans="1:5" x14ac:dyDescent="0.25">
      <c r="A105" s="2">
        <v>42839</v>
      </c>
      <c r="B105">
        <v>2017</v>
      </c>
      <c r="C105">
        <v>4</v>
      </c>
      <c r="D105">
        <v>14</v>
      </c>
      <c r="E105">
        <v>16</v>
      </c>
    </row>
    <row r="106" spans="1:5" x14ac:dyDescent="0.25">
      <c r="A106" s="2">
        <v>42840</v>
      </c>
      <c r="B106">
        <v>2017</v>
      </c>
      <c r="C106">
        <v>4</v>
      </c>
      <c r="D106">
        <v>15</v>
      </c>
      <c r="E106">
        <v>16</v>
      </c>
    </row>
    <row r="107" spans="1:5" x14ac:dyDescent="0.25">
      <c r="A107" s="2">
        <v>42841</v>
      </c>
      <c r="B107">
        <v>2017</v>
      </c>
      <c r="C107">
        <v>4</v>
      </c>
      <c r="D107">
        <v>16</v>
      </c>
      <c r="E107">
        <v>16</v>
      </c>
    </row>
    <row r="108" spans="1:5" x14ac:dyDescent="0.25">
      <c r="A108" s="2">
        <v>42842</v>
      </c>
      <c r="B108">
        <v>2017</v>
      </c>
      <c r="C108">
        <v>4</v>
      </c>
      <c r="D108">
        <v>17</v>
      </c>
      <c r="E108">
        <v>17</v>
      </c>
    </row>
    <row r="109" spans="1:5" x14ac:dyDescent="0.25">
      <c r="A109" s="2">
        <v>42843</v>
      </c>
      <c r="B109">
        <v>2017</v>
      </c>
      <c r="C109">
        <v>4</v>
      </c>
      <c r="D109">
        <v>18</v>
      </c>
      <c r="E109">
        <v>17</v>
      </c>
    </row>
    <row r="110" spans="1:5" x14ac:dyDescent="0.25">
      <c r="A110" s="2">
        <v>42844</v>
      </c>
      <c r="B110">
        <v>2017</v>
      </c>
      <c r="C110">
        <v>4</v>
      </c>
      <c r="D110">
        <v>19</v>
      </c>
      <c r="E110">
        <v>17</v>
      </c>
    </row>
    <row r="111" spans="1:5" x14ac:dyDescent="0.25">
      <c r="A111" s="2">
        <v>42845</v>
      </c>
      <c r="B111">
        <v>2017</v>
      </c>
      <c r="C111">
        <v>4</v>
      </c>
      <c r="D111">
        <v>20</v>
      </c>
      <c r="E111">
        <v>17</v>
      </c>
    </row>
    <row r="112" spans="1:5" x14ac:dyDescent="0.25">
      <c r="A112" s="2">
        <v>42846</v>
      </c>
      <c r="B112">
        <v>2017</v>
      </c>
      <c r="C112">
        <v>4</v>
      </c>
      <c r="D112">
        <v>21</v>
      </c>
      <c r="E112">
        <v>17</v>
      </c>
    </row>
    <row r="113" spans="1:5" x14ac:dyDescent="0.25">
      <c r="A113" s="2">
        <v>42847</v>
      </c>
      <c r="B113">
        <v>2017</v>
      </c>
      <c r="C113">
        <v>4</v>
      </c>
      <c r="D113">
        <v>22</v>
      </c>
      <c r="E113">
        <v>17</v>
      </c>
    </row>
    <row r="114" spans="1:5" x14ac:dyDescent="0.25">
      <c r="A114" s="2">
        <v>42848</v>
      </c>
      <c r="B114">
        <v>2017</v>
      </c>
      <c r="C114">
        <v>4</v>
      </c>
      <c r="D114">
        <v>23</v>
      </c>
      <c r="E114">
        <v>17</v>
      </c>
    </row>
    <row r="115" spans="1:5" x14ac:dyDescent="0.25">
      <c r="A115" s="2">
        <v>42849</v>
      </c>
      <c r="B115">
        <v>2017</v>
      </c>
      <c r="C115">
        <v>4</v>
      </c>
      <c r="D115">
        <v>24</v>
      </c>
      <c r="E115">
        <v>18</v>
      </c>
    </row>
    <row r="116" spans="1:5" x14ac:dyDescent="0.25">
      <c r="A116" s="2">
        <v>42850</v>
      </c>
      <c r="B116">
        <v>2017</v>
      </c>
      <c r="C116">
        <v>4</v>
      </c>
      <c r="D116">
        <v>25</v>
      </c>
      <c r="E116">
        <v>18</v>
      </c>
    </row>
    <row r="117" spans="1:5" x14ac:dyDescent="0.25">
      <c r="A117" s="2">
        <v>42851</v>
      </c>
      <c r="B117">
        <v>2017</v>
      </c>
      <c r="C117">
        <v>4</v>
      </c>
      <c r="D117">
        <v>26</v>
      </c>
      <c r="E117">
        <v>18</v>
      </c>
    </row>
    <row r="118" spans="1:5" x14ac:dyDescent="0.25">
      <c r="A118" s="2">
        <v>42852</v>
      </c>
      <c r="B118">
        <v>2017</v>
      </c>
      <c r="C118">
        <v>4</v>
      </c>
      <c r="D118">
        <v>27</v>
      </c>
      <c r="E118">
        <v>18</v>
      </c>
    </row>
    <row r="119" spans="1:5" x14ac:dyDescent="0.25">
      <c r="A119" s="2">
        <v>42853</v>
      </c>
      <c r="B119">
        <v>2017</v>
      </c>
      <c r="C119">
        <v>4</v>
      </c>
      <c r="D119">
        <v>28</v>
      </c>
      <c r="E119">
        <v>18</v>
      </c>
    </row>
    <row r="120" spans="1:5" x14ac:dyDescent="0.25">
      <c r="A120" s="2">
        <v>42854</v>
      </c>
      <c r="B120">
        <v>2017</v>
      </c>
      <c r="C120">
        <v>4</v>
      </c>
      <c r="D120">
        <v>29</v>
      </c>
      <c r="E120">
        <v>18</v>
      </c>
    </row>
    <row r="121" spans="1:5" x14ac:dyDescent="0.25">
      <c r="A121" s="2">
        <v>42855</v>
      </c>
      <c r="B121">
        <v>2017</v>
      </c>
      <c r="C121">
        <v>4</v>
      </c>
      <c r="D121">
        <v>30</v>
      </c>
      <c r="E121">
        <v>18</v>
      </c>
    </row>
    <row r="122" spans="1:5" x14ac:dyDescent="0.25">
      <c r="A122" s="2">
        <v>42856</v>
      </c>
      <c r="B122">
        <v>2017</v>
      </c>
      <c r="C122">
        <v>5</v>
      </c>
      <c r="D122">
        <v>1</v>
      </c>
      <c r="E122">
        <v>19</v>
      </c>
    </row>
    <row r="123" spans="1:5" x14ac:dyDescent="0.25">
      <c r="A123" s="2">
        <v>42857</v>
      </c>
      <c r="B123">
        <v>2017</v>
      </c>
      <c r="C123">
        <v>5</v>
      </c>
      <c r="D123">
        <v>2</v>
      </c>
      <c r="E123">
        <v>19</v>
      </c>
    </row>
    <row r="124" spans="1:5" x14ac:dyDescent="0.25">
      <c r="A124" s="2">
        <v>42858</v>
      </c>
      <c r="B124">
        <v>2017</v>
      </c>
      <c r="C124">
        <v>5</v>
      </c>
      <c r="D124">
        <v>3</v>
      </c>
      <c r="E124">
        <v>19</v>
      </c>
    </row>
    <row r="125" spans="1:5" x14ac:dyDescent="0.25">
      <c r="A125" s="2">
        <v>42859</v>
      </c>
      <c r="B125">
        <v>2017</v>
      </c>
      <c r="C125">
        <v>5</v>
      </c>
      <c r="D125">
        <v>4</v>
      </c>
      <c r="E125">
        <v>19</v>
      </c>
    </row>
    <row r="126" spans="1:5" x14ac:dyDescent="0.25">
      <c r="A126" s="2">
        <v>42860</v>
      </c>
      <c r="B126">
        <v>2017</v>
      </c>
      <c r="C126">
        <v>5</v>
      </c>
      <c r="D126">
        <v>5</v>
      </c>
      <c r="E126">
        <v>19</v>
      </c>
    </row>
    <row r="127" spans="1:5" x14ac:dyDescent="0.25">
      <c r="A127" s="2">
        <v>42861</v>
      </c>
      <c r="B127">
        <v>2017</v>
      </c>
      <c r="C127">
        <v>5</v>
      </c>
      <c r="D127">
        <v>6</v>
      </c>
      <c r="E127">
        <v>19</v>
      </c>
    </row>
    <row r="128" spans="1:5" x14ac:dyDescent="0.25">
      <c r="A128" s="2">
        <v>42862</v>
      </c>
      <c r="B128">
        <v>2017</v>
      </c>
      <c r="C128">
        <v>5</v>
      </c>
      <c r="D128">
        <v>7</v>
      </c>
      <c r="E128">
        <v>19</v>
      </c>
    </row>
    <row r="129" spans="1:5" x14ac:dyDescent="0.25">
      <c r="A129" s="2">
        <v>42863</v>
      </c>
      <c r="B129">
        <v>2017</v>
      </c>
      <c r="C129">
        <v>5</v>
      </c>
      <c r="D129">
        <v>8</v>
      </c>
      <c r="E129">
        <v>20</v>
      </c>
    </row>
    <row r="130" spans="1:5" x14ac:dyDescent="0.25">
      <c r="A130" s="2">
        <v>42864</v>
      </c>
      <c r="B130">
        <v>2017</v>
      </c>
      <c r="C130">
        <v>5</v>
      </c>
      <c r="D130">
        <v>9</v>
      </c>
      <c r="E130">
        <v>20</v>
      </c>
    </row>
    <row r="131" spans="1:5" x14ac:dyDescent="0.25">
      <c r="A131" s="2">
        <v>42865</v>
      </c>
      <c r="B131">
        <v>2017</v>
      </c>
      <c r="C131">
        <v>5</v>
      </c>
      <c r="D131">
        <v>10</v>
      </c>
      <c r="E131">
        <v>20</v>
      </c>
    </row>
    <row r="132" spans="1:5" x14ac:dyDescent="0.25">
      <c r="A132" s="2">
        <v>42866</v>
      </c>
      <c r="B132">
        <v>2017</v>
      </c>
      <c r="C132">
        <v>5</v>
      </c>
      <c r="D132">
        <v>11</v>
      </c>
      <c r="E132">
        <v>20</v>
      </c>
    </row>
    <row r="133" spans="1:5" x14ac:dyDescent="0.25">
      <c r="A133" s="2">
        <v>42867</v>
      </c>
      <c r="B133">
        <v>2017</v>
      </c>
      <c r="C133">
        <v>5</v>
      </c>
      <c r="D133">
        <v>12</v>
      </c>
      <c r="E133">
        <v>20</v>
      </c>
    </row>
    <row r="134" spans="1:5" x14ac:dyDescent="0.25">
      <c r="A134" s="2">
        <v>42868</v>
      </c>
      <c r="B134">
        <v>2017</v>
      </c>
      <c r="C134">
        <v>5</v>
      </c>
      <c r="D134">
        <v>13</v>
      </c>
      <c r="E134">
        <v>20</v>
      </c>
    </row>
    <row r="135" spans="1:5" x14ac:dyDescent="0.25">
      <c r="A135" s="2">
        <v>42869</v>
      </c>
      <c r="B135">
        <v>2017</v>
      </c>
      <c r="C135">
        <v>5</v>
      </c>
      <c r="D135">
        <v>14</v>
      </c>
      <c r="E135">
        <v>20</v>
      </c>
    </row>
    <row r="136" spans="1:5" x14ac:dyDescent="0.25">
      <c r="A136" s="2">
        <v>42870</v>
      </c>
      <c r="B136">
        <v>2017</v>
      </c>
      <c r="C136">
        <v>5</v>
      </c>
      <c r="D136">
        <v>15</v>
      </c>
      <c r="E136">
        <v>21</v>
      </c>
    </row>
    <row r="137" spans="1:5" x14ac:dyDescent="0.25">
      <c r="A137" s="2">
        <v>42871</v>
      </c>
      <c r="B137">
        <v>2017</v>
      </c>
      <c r="C137">
        <v>5</v>
      </c>
      <c r="D137">
        <v>16</v>
      </c>
      <c r="E137">
        <v>21</v>
      </c>
    </row>
    <row r="138" spans="1:5" x14ac:dyDescent="0.25">
      <c r="A138" s="2">
        <v>42872</v>
      </c>
      <c r="B138">
        <v>2017</v>
      </c>
      <c r="C138">
        <v>5</v>
      </c>
      <c r="D138">
        <v>17</v>
      </c>
      <c r="E138">
        <v>21</v>
      </c>
    </row>
    <row r="139" spans="1:5" x14ac:dyDescent="0.25">
      <c r="A139" s="2">
        <v>42873</v>
      </c>
      <c r="B139">
        <v>2017</v>
      </c>
      <c r="C139">
        <v>5</v>
      </c>
      <c r="D139">
        <v>18</v>
      </c>
      <c r="E139">
        <v>21</v>
      </c>
    </row>
    <row r="140" spans="1:5" x14ac:dyDescent="0.25">
      <c r="A140" s="2">
        <v>42874</v>
      </c>
      <c r="B140">
        <v>2017</v>
      </c>
      <c r="C140">
        <v>5</v>
      </c>
      <c r="D140">
        <v>19</v>
      </c>
      <c r="E140">
        <v>21</v>
      </c>
    </row>
    <row r="141" spans="1:5" x14ac:dyDescent="0.25">
      <c r="A141" s="2">
        <v>42875</v>
      </c>
      <c r="B141">
        <v>2017</v>
      </c>
      <c r="C141">
        <v>5</v>
      </c>
      <c r="D141">
        <v>20</v>
      </c>
      <c r="E141">
        <v>21</v>
      </c>
    </row>
    <row r="142" spans="1:5" x14ac:dyDescent="0.25">
      <c r="A142" s="2">
        <v>42876</v>
      </c>
      <c r="B142">
        <v>2017</v>
      </c>
      <c r="C142">
        <v>5</v>
      </c>
      <c r="D142">
        <v>21</v>
      </c>
      <c r="E142">
        <v>21</v>
      </c>
    </row>
    <row r="143" spans="1:5" x14ac:dyDescent="0.25">
      <c r="A143" s="2">
        <v>42877</v>
      </c>
      <c r="B143">
        <v>2017</v>
      </c>
      <c r="C143">
        <v>5</v>
      </c>
      <c r="D143">
        <v>22</v>
      </c>
      <c r="E143">
        <v>22</v>
      </c>
    </row>
    <row r="144" spans="1:5" x14ac:dyDescent="0.25">
      <c r="A144" s="2">
        <v>42878</v>
      </c>
      <c r="B144">
        <v>2017</v>
      </c>
      <c r="C144">
        <v>5</v>
      </c>
      <c r="D144">
        <v>23</v>
      </c>
      <c r="E144">
        <v>22</v>
      </c>
    </row>
    <row r="145" spans="1:5" x14ac:dyDescent="0.25">
      <c r="A145" s="2">
        <v>42879</v>
      </c>
      <c r="B145">
        <v>2017</v>
      </c>
      <c r="C145">
        <v>5</v>
      </c>
      <c r="D145">
        <v>24</v>
      </c>
      <c r="E145">
        <v>22</v>
      </c>
    </row>
    <row r="146" spans="1:5" x14ac:dyDescent="0.25">
      <c r="A146" s="2">
        <v>42880</v>
      </c>
      <c r="B146">
        <v>2017</v>
      </c>
      <c r="C146">
        <v>5</v>
      </c>
      <c r="D146">
        <v>25</v>
      </c>
      <c r="E146">
        <v>22</v>
      </c>
    </row>
    <row r="147" spans="1:5" x14ac:dyDescent="0.25">
      <c r="A147" s="2">
        <v>42881</v>
      </c>
      <c r="B147">
        <v>2017</v>
      </c>
      <c r="C147">
        <v>5</v>
      </c>
      <c r="D147">
        <v>26</v>
      </c>
      <c r="E147">
        <v>22</v>
      </c>
    </row>
    <row r="148" spans="1:5" x14ac:dyDescent="0.25">
      <c r="A148" s="2">
        <v>42882</v>
      </c>
      <c r="B148">
        <v>2017</v>
      </c>
      <c r="C148">
        <v>5</v>
      </c>
      <c r="D148">
        <v>27</v>
      </c>
      <c r="E148">
        <v>22</v>
      </c>
    </row>
    <row r="149" spans="1:5" x14ac:dyDescent="0.25">
      <c r="A149" s="2">
        <v>42883</v>
      </c>
      <c r="B149">
        <v>2017</v>
      </c>
      <c r="C149">
        <v>5</v>
      </c>
      <c r="D149">
        <v>28</v>
      </c>
      <c r="E149">
        <v>22</v>
      </c>
    </row>
    <row r="150" spans="1:5" x14ac:dyDescent="0.25">
      <c r="A150" s="2">
        <v>42884</v>
      </c>
      <c r="B150">
        <v>2017</v>
      </c>
      <c r="C150">
        <v>5</v>
      </c>
      <c r="D150">
        <v>29</v>
      </c>
      <c r="E150">
        <v>23</v>
      </c>
    </row>
    <row r="151" spans="1:5" x14ac:dyDescent="0.25">
      <c r="A151" s="2">
        <v>42885</v>
      </c>
      <c r="B151">
        <v>2017</v>
      </c>
      <c r="C151">
        <v>5</v>
      </c>
      <c r="D151">
        <v>30</v>
      </c>
      <c r="E151">
        <v>23</v>
      </c>
    </row>
    <row r="152" spans="1:5" x14ac:dyDescent="0.25">
      <c r="A152" s="2">
        <v>42886</v>
      </c>
      <c r="B152">
        <v>2017</v>
      </c>
      <c r="C152">
        <v>5</v>
      </c>
      <c r="D152">
        <v>31</v>
      </c>
      <c r="E152">
        <v>23</v>
      </c>
    </row>
    <row r="153" spans="1:5" x14ac:dyDescent="0.25">
      <c r="A153" s="2">
        <v>42887</v>
      </c>
      <c r="B153">
        <v>2017</v>
      </c>
      <c r="C153">
        <v>6</v>
      </c>
      <c r="D153">
        <v>1</v>
      </c>
      <c r="E153">
        <v>23</v>
      </c>
    </row>
    <row r="154" spans="1:5" x14ac:dyDescent="0.25">
      <c r="A154" s="2">
        <v>42888</v>
      </c>
      <c r="B154">
        <v>2017</v>
      </c>
      <c r="C154">
        <v>6</v>
      </c>
      <c r="D154">
        <v>2</v>
      </c>
      <c r="E154">
        <v>23</v>
      </c>
    </row>
    <row r="155" spans="1:5" x14ac:dyDescent="0.25">
      <c r="A155" s="2">
        <v>42889</v>
      </c>
      <c r="B155">
        <v>2017</v>
      </c>
      <c r="C155">
        <v>6</v>
      </c>
      <c r="D155">
        <v>3</v>
      </c>
      <c r="E155">
        <v>23</v>
      </c>
    </row>
    <row r="156" spans="1:5" x14ac:dyDescent="0.25">
      <c r="A156" s="2">
        <v>42890</v>
      </c>
      <c r="B156">
        <v>2017</v>
      </c>
      <c r="C156">
        <v>6</v>
      </c>
      <c r="D156">
        <v>4</v>
      </c>
      <c r="E156">
        <v>23</v>
      </c>
    </row>
    <row r="157" spans="1:5" x14ac:dyDescent="0.25">
      <c r="A157" s="2">
        <v>42891</v>
      </c>
      <c r="B157">
        <v>2017</v>
      </c>
      <c r="C157">
        <v>6</v>
      </c>
      <c r="D157">
        <v>5</v>
      </c>
      <c r="E157">
        <v>24</v>
      </c>
    </row>
    <row r="158" spans="1:5" x14ac:dyDescent="0.25">
      <c r="A158" s="2">
        <v>42892</v>
      </c>
      <c r="B158">
        <v>2017</v>
      </c>
      <c r="C158">
        <v>6</v>
      </c>
      <c r="D158">
        <v>6</v>
      </c>
      <c r="E158">
        <v>24</v>
      </c>
    </row>
    <row r="159" spans="1:5" x14ac:dyDescent="0.25">
      <c r="A159" s="2">
        <v>42893</v>
      </c>
      <c r="B159">
        <v>2017</v>
      </c>
      <c r="C159">
        <v>6</v>
      </c>
      <c r="D159">
        <v>7</v>
      </c>
      <c r="E159">
        <v>24</v>
      </c>
    </row>
    <row r="160" spans="1:5" x14ac:dyDescent="0.25">
      <c r="A160" s="2">
        <v>42894</v>
      </c>
      <c r="B160">
        <v>2017</v>
      </c>
      <c r="C160">
        <v>6</v>
      </c>
      <c r="D160">
        <v>8</v>
      </c>
      <c r="E160">
        <v>24</v>
      </c>
    </row>
    <row r="161" spans="1:5" x14ac:dyDescent="0.25">
      <c r="A161" s="2">
        <v>42895</v>
      </c>
      <c r="B161">
        <v>2017</v>
      </c>
      <c r="C161">
        <v>6</v>
      </c>
      <c r="D161">
        <v>9</v>
      </c>
      <c r="E161">
        <v>24</v>
      </c>
    </row>
    <row r="162" spans="1:5" x14ac:dyDescent="0.25">
      <c r="A162" s="2">
        <v>42896</v>
      </c>
      <c r="B162">
        <v>2017</v>
      </c>
      <c r="C162">
        <v>6</v>
      </c>
      <c r="D162">
        <v>10</v>
      </c>
      <c r="E162">
        <v>24</v>
      </c>
    </row>
    <row r="163" spans="1:5" x14ac:dyDescent="0.25">
      <c r="A163" s="2">
        <v>42897</v>
      </c>
      <c r="B163">
        <v>2017</v>
      </c>
      <c r="C163">
        <v>6</v>
      </c>
      <c r="D163">
        <v>11</v>
      </c>
      <c r="E163">
        <v>24</v>
      </c>
    </row>
    <row r="164" spans="1:5" x14ac:dyDescent="0.25">
      <c r="A164" s="2">
        <v>42898</v>
      </c>
      <c r="B164">
        <v>2017</v>
      </c>
      <c r="C164">
        <v>6</v>
      </c>
      <c r="D164">
        <v>12</v>
      </c>
      <c r="E164">
        <v>25</v>
      </c>
    </row>
    <row r="165" spans="1:5" x14ac:dyDescent="0.25">
      <c r="A165" s="2">
        <v>42899</v>
      </c>
      <c r="B165">
        <v>2017</v>
      </c>
      <c r="C165">
        <v>6</v>
      </c>
      <c r="D165">
        <v>13</v>
      </c>
      <c r="E165">
        <v>25</v>
      </c>
    </row>
    <row r="166" spans="1:5" x14ac:dyDescent="0.25">
      <c r="A166" s="2">
        <v>42900</v>
      </c>
      <c r="B166">
        <v>2017</v>
      </c>
      <c r="C166">
        <v>6</v>
      </c>
      <c r="D166">
        <v>14</v>
      </c>
      <c r="E166">
        <v>25</v>
      </c>
    </row>
    <row r="167" spans="1:5" x14ac:dyDescent="0.25">
      <c r="A167" s="2">
        <v>42901</v>
      </c>
      <c r="B167">
        <v>2017</v>
      </c>
      <c r="C167">
        <v>6</v>
      </c>
      <c r="D167">
        <v>15</v>
      </c>
      <c r="E167">
        <v>25</v>
      </c>
    </row>
    <row r="168" spans="1:5" x14ac:dyDescent="0.25">
      <c r="A168" s="2">
        <v>42902</v>
      </c>
      <c r="B168">
        <v>2017</v>
      </c>
      <c r="C168">
        <v>6</v>
      </c>
      <c r="D168">
        <v>16</v>
      </c>
      <c r="E168">
        <v>25</v>
      </c>
    </row>
    <row r="169" spans="1:5" x14ac:dyDescent="0.25">
      <c r="A169" s="2">
        <v>42903</v>
      </c>
      <c r="B169">
        <v>2017</v>
      </c>
      <c r="C169">
        <v>6</v>
      </c>
      <c r="D169">
        <v>17</v>
      </c>
      <c r="E169">
        <v>25</v>
      </c>
    </row>
    <row r="170" spans="1:5" x14ac:dyDescent="0.25">
      <c r="A170" s="2">
        <v>42904</v>
      </c>
      <c r="B170">
        <v>2017</v>
      </c>
      <c r="C170">
        <v>6</v>
      </c>
      <c r="D170">
        <v>18</v>
      </c>
      <c r="E170">
        <v>25</v>
      </c>
    </row>
    <row r="171" spans="1:5" x14ac:dyDescent="0.25">
      <c r="A171" s="2">
        <v>42905</v>
      </c>
      <c r="B171">
        <v>2017</v>
      </c>
      <c r="C171">
        <v>6</v>
      </c>
      <c r="D171">
        <v>19</v>
      </c>
      <c r="E171">
        <v>26</v>
      </c>
    </row>
    <row r="172" spans="1:5" x14ac:dyDescent="0.25">
      <c r="A172" s="2">
        <v>42906</v>
      </c>
      <c r="B172">
        <v>2017</v>
      </c>
      <c r="C172">
        <v>6</v>
      </c>
      <c r="D172">
        <v>20</v>
      </c>
      <c r="E172">
        <v>26</v>
      </c>
    </row>
    <row r="173" spans="1:5" x14ac:dyDescent="0.25">
      <c r="A173" s="2">
        <v>42907</v>
      </c>
      <c r="B173">
        <v>2017</v>
      </c>
      <c r="C173">
        <v>6</v>
      </c>
      <c r="D173">
        <v>21</v>
      </c>
      <c r="E173">
        <v>26</v>
      </c>
    </row>
    <row r="174" spans="1:5" x14ac:dyDescent="0.25">
      <c r="A174" s="2">
        <v>42908</v>
      </c>
      <c r="B174">
        <v>2017</v>
      </c>
      <c r="C174">
        <v>6</v>
      </c>
      <c r="D174">
        <v>22</v>
      </c>
      <c r="E174">
        <v>26</v>
      </c>
    </row>
    <row r="175" spans="1:5" x14ac:dyDescent="0.25">
      <c r="A175" s="2">
        <v>42909</v>
      </c>
      <c r="B175">
        <v>2017</v>
      </c>
      <c r="C175">
        <v>6</v>
      </c>
      <c r="D175">
        <v>23</v>
      </c>
      <c r="E175">
        <v>26</v>
      </c>
    </row>
    <row r="176" spans="1:5" x14ac:dyDescent="0.25">
      <c r="A176" s="2">
        <v>42910</v>
      </c>
      <c r="B176">
        <v>2017</v>
      </c>
      <c r="C176">
        <v>6</v>
      </c>
      <c r="D176">
        <v>24</v>
      </c>
      <c r="E176">
        <v>26</v>
      </c>
    </row>
    <row r="177" spans="1:5" x14ac:dyDescent="0.25">
      <c r="A177" s="2">
        <v>42911</v>
      </c>
      <c r="B177">
        <v>2017</v>
      </c>
      <c r="C177">
        <v>6</v>
      </c>
      <c r="D177">
        <v>25</v>
      </c>
      <c r="E177">
        <v>26</v>
      </c>
    </row>
    <row r="178" spans="1:5" x14ac:dyDescent="0.25">
      <c r="A178" s="2">
        <v>42912</v>
      </c>
      <c r="B178">
        <v>2017</v>
      </c>
      <c r="C178">
        <v>6</v>
      </c>
      <c r="D178">
        <v>26</v>
      </c>
      <c r="E178">
        <v>27</v>
      </c>
    </row>
    <row r="179" spans="1:5" x14ac:dyDescent="0.25">
      <c r="A179" s="2">
        <v>42913</v>
      </c>
      <c r="B179">
        <v>2017</v>
      </c>
      <c r="C179">
        <v>6</v>
      </c>
      <c r="D179">
        <v>27</v>
      </c>
      <c r="E179">
        <v>27</v>
      </c>
    </row>
    <row r="180" spans="1:5" x14ac:dyDescent="0.25">
      <c r="A180" s="2">
        <v>42914</v>
      </c>
      <c r="B180">
        <v>2017</v>
      </c>
      <c r="C180">
        <v>6</v>
      </c>
      <c r="D180">
        <v>28</v>
      </c>
      <c r="E180">
        <v>27</v>
      </c>
    </row>
    <row r="181" spans="1:5" x14ac:dyDescent="0.25">
      <c r="A181" s="2">
        <v>42915</v>
      </c>
      <c r="B181">
        <v>2017</v>
      </c>
      <c r="C181">
        <v>6</v>
      </c>
      <c r="D181">
        <v>29</v>
      </c>
      <c r="E181">
        <v>27</v>
      </c>
    </row>
    <row r="182" spans="1:5" x14ac:dyDescent="0.25">
      <c r="A182" s="2">
        <v>42916</v>
      </c>
      <c r="B182">
        <v>2017</v>
      </c>
      <c r="C182">
        <v>6</v>
      </c>
      <c r="D182">
        <v>30</v>
      </c>
      <c r="E182">
        <v>27</v>
      </c>
    </row>
    <row r="183" spans="1:5" x14ac:dyDescent="0.25">
      <c r="A183" s="2">
        <v>42917</v>
      </c>
      <c r="B183">
        <v>2017</v>
      </c>
      <c r="C183">
        <v>7</v>
      </c>
      <c r="D183">
        <v>1</v>
      </c>
      <c r="E183">
        <v>27</v>
      </c>
    </row>
    <row r="184" spans="1:5" x14ac:dyDescent="0.25">
      <c r="A184" s="2">
        <v>42918</v>
      </c>
      <c r="B184">
        <v>2017</v>
      </c>
      <c r="C184">
        <v>7</v>
      </c>
      <c r="D184">
        <v>2</v>
      </c>
      <c r="E184">
        <v>27</v>
      </c>
    </row>
    <row r="185" spans="1:5" x14ac:dyDescent="0.25">
      <c r="A185" s="2">
        <v>42919</v>
      </c>
      <c r="B185">
        <v>2017</v>
      </c>
      <c r="C185">
        <v>7</v>
      </c>
      <c r="D185">
        <v>3</v>
      </c>
      <c r="E185">
        <v>28</v>
      </c>
    </row>
    <row r="186" spans="1:5" x14ac:dyDescent="0.25">
      <c r="A186" s="2">
        <v>42920</v>
      </c>
      <c r="B186">
        <v>2017</v>
      </c>
      <c r="C186">
        <v>7</v>
      </c>
      <c r="D186">
        <v>4</v>
      </c>
      <c r="E186">
        <v>28</v>
      </c>
    </row>
    <row r="187" spans="1:5" x14ac:dyDescent="0.25">
      <c r="A187" s="2">
        <v>42921</v>
      </c>
      <c r="B187">
        <v>2017</v>
      </c>
      <c r="C187">
        <v>7</v>
      </c>
      <c r="D187">
        <v>5</v>
      </c>
      <c r="E187">
        <v>28</v>
      </c>
    </row>
    <row r="188" spans="1:5" x14ac:dyDescent="0.25">
      <c r="A188" s="2">
        <v>42922</v>
      </c>
      <c r="B188">
        <v>2017</v>
      </c>
      <c r="C188">
        <v>7</v>
      </c>
      <c r="D188">
        <v>6</v>
      </c>
      <c r="E188">
        <v>28</v>
      </c>
    </row>
    <row r="189" spans="1:5" x14ac:dyDescent="0.25">
      <c r="A189" s="2">
        <v>42923</v>
      </c>
      <c r="B189">
        <v>2017</v>
      </c>
      <c r="C189">
        <v>7</v>
      </c>
      <c r="D189">
        <v>7</v>
      </c>
      <c r="E189">
        <v>28</v>
      </c>
    </row>
    <row r="190" spans="1:5" x14ac:dyDescent="0.25">
      <c r="A190" s="2">
        <v>42924</v>
      </c>
      <c r="B190">
        <v>2017</v>
      </c>
      <c r="C190">
        <v>7</v>
      </c>
      <c r="D190">
        <v>8</v>
      </c>
      <c r="E190">
        <v>28</v>
      </c>
    </row>
    <row r="191" spans="1:5" x14ac:dyDescent="0.25">
      <c r="A191" s="2">
        <v>42925</v>
      </c>
      <c r="B191">
        <v>2017</v>
      </c>
      <c r="C191">
        <v>7</v>
      </c>
      <c r="D191">
        <v>9</v>
      </c>
      <c r="E191">
        <v>28</v>
      </c>
    </row>
    <row r="192" spans="1:5" x14ac:dyDescent="0.25">
      <c r="A192" s="2">
        <v>42926</v>
      </c>
      <c r="B192">
        <v>2017</v>
      </c>
      <c r="C192">
        <v>7</v>
      </c>
      <c r="D192">
        <v>10</v>
      </c>
      <c r="E192">
        <v>29</v>
      </c>
    </row>
    <row r="193" spans="1:5" x14ac:dyDescent="0.25">
      <c r="A193" s="2">
        <v>42927</v>
      </c>
      <c r="B193">
        <v>2017</v>
      </c>
      <c r="C193">
        <v>7</v>
      </c>
      <c r="D193">
        <v>11</v>
      </c>
      <c r="E193">
        <v>29</v>
      </c>
    </row>
    <row r="194" spans="1:5" x14ac:dyDescent="0.25">
      <c r="A194" s="2">
        <v>42928</v>
      </c>
      <c r="B194">
        <v>2017</v>
      </c>
      <c r="C194">
        <v>7</v>
      </c>
      <c r="D194">
        <v>12</v>
      </c>
      <c r="E194">
        <v>29</v>
      </c>
    </row>
    <row r="195" spans="1:5" x14ac:dyDescent="0.25">
      <c r="A195" s="2">
        <v>42929</v>
      </c>
      <c r="B195">
        <v>2017</v>
      </c>
      <c r="C195">
        <v>7</v>
      </c>
      <c r="D195">
        <v>13</v>
      </c>
      <c r="E195">
        <v>29</v>
      </c>
    </row>
    <row r="196" spans="1:5" x14ac:dyDescent="0.25">
      <c r="A196" s="2">
        <v>42930</v>
      </c>
      <c r="B196">
        <v>2017</v>
      </c>
      <c r="C196">
        <v>7</v>
      </c>
      <c r="D196">
        <v>14</v>
      </c>
      <c r="E196">
        <v>29</v>
      </c>
    </row>
    <row r="197" spans="1:5" x14ac:dyDescent="0.25">
      <c r="A197" s="2">
        <v>42931</v>
      </c>
      <c r="B197">
        <v>2017</v>
      </c>
      <c r="C197">
        <v>7</v>
      </c>
      <c r="D197">
        <v>15</v>
      </c>
      <c r="E197">
        <v>29</v>
      </c>
    </row>
    <row r="198" spans="1:5" x14ac:dyDescent="0.25">
      <c r="A198" s="2">
        <v>42932</v>
      </c>
      <c r="B198">
        <v>2017</v>
      </c>
      <c r="C198">
        <v>7</v>
      </c>
      <c r="D198">
        <v>16</v>
      </c>
      <c r="E198">
        <v>29</v>
      </c>
    </row>
    <row r="199" spans="1:5" x14ac:dyDescent="0.25">
      <c r="A199" s="2">
        <v>42933</v>
      </c>
      <c r="B199">
        <v>2017</v>
      </c>
      <c r="C199">
        <v>7</v>
      </c>
      <c r="D199">
        <v>17</v>
      </c>
      <c r="E199">
        <v>30</v>
      </c>
    </row>
    <row r="200" spans="1:5" x14ac:dyDescent="0.25">
      <c r="A200" s="2">
        <v>42934</v>
      </c>
      <c r="B200">
        <v>2017</v>
      </c>
      <c r="C200">
        <v>7</v>
      </c>
      <c r="D200">
        <v>18</v>
      </c>
      <c r="E200">
        <v>30</v>
      </c>
    </row>
    <row r="201" spans="1:5" x14ac:dyDescent="0.25">
      <c r="A201" s="2">
        <v>42935</v>
      </c>
      <c r="B201">
        <v>2017</v>
      </c>
      <c r="C201">
        <v>7</v>
      </c>
      <c r="D201">
        <v>19</v>
      </c>
      <c r="E201">
        <v>30</v>
      </c>
    </row>
    <row r="202" spans="1:5" x14ac:dyDescent="0.25">
      <c r="A202" s="2">
        <v>42936</v>
      </c>
      <c r="B202">
        <v>2017</v>
      </c>
      <c r="C202">
        <v>7</v>
      </c>
      <c r="D202">
        <v>20</v>
      </c>
      <c r="E202">
        <v>30</v>
      </c>
    </row>
    <row r="203" spans="1:5" x14ac:dyDescent="0.25">
      <c r="A203" s="2">
        <v>42937</v>
      </c>
      <c r="B203">
        <v>2017</v>
      </c>
      <c r="C203">
        <v>7</v>
      </c>
      <c r="D203">
        <v>21</v>
      </c>
      <c r="E203">
        <v>30</v>
      </c>
    </row>
    <row r="204" spans="1:5" x14ac:dyDescent="0.25">
      <c r="A204" s="2">
        <v>42938</v>
      </c>
      <c r="B204">
        <v>2017</v>
      </c>
      <c r="C204">
        <v>7</v>
      </c>
      <c r="D204">
        <v>22</v>
      </c>
      <c r="E204">
        <v>30</v>
      </c>
    </row>
    <row r="205" spans="1:5" x14ac:dyDescent="0.25">
      <c r="A205" s="2">
        <v>42939</v>
      </c>
      <c r="B205">
        <v>2017</v>
      </c>
      <c r="C205">
        <v>7</v>
      </c>
      <c r="D205">
        <v>23</v>
      </c>
      <c r="E205">
        <v>30</v>
      </c>
    </row>
    <row r="206" spans="1:5" x14ac:dyDescent="0.25">
      <c r="A206" s="2">
        <v>42940</v>
      </c>
      <c r="B206">
        <v>2017</v>
      </c>
      <c r="C206">
        <v>7</v>
      </c>
      <c r="D206">
        <v>24</v>
      </c>
      <c r="E206">
        <v>31</v>
      </c>
    </row>
    <row r="207" spans="1:5" x14ac:dyDescent="0.25">
      <c r="A207" s="2">
        <v>42941</v>
      </c>
      <c r="B207">
        <v>2017</v>
      </c>
      <c r="C207">
        <v>7</v>
      </c>
      <c r="D207">
        <v>25</v>
      </c>
      <c r="E207">
        <v>31</v>
      </c>
    </row>
    <row r="208" spans="1:5" x14ac:dyDescent="0.25">
      <c r="A208" s="2">
        <v>42942</v>
      </c>
      <c r="B208">
        <v>2017</v>
      </c>
      <c r="C208">
        <v>7</v>
      </c>
      <c r="D208">
        <v>26</v>
      </c>
      <c r="E208">
        <v>31</v>
      </c>
    </row>
    <row r="209" spans="1:5" x14ac:dyDescent="0.25">
      <c r="A209" s="2">
        <v>42943</v>
      </c>
      <c r="B209">
        <v>2017</v>
      </c>
      <c r="C209">
        <v>7</v>
      </c>
      <c r="D209">
        <v>27</v>
      </c>
      <c r="E209">
        <v>31</v>
      </c>
    </row>
    <row r="210" spans="1:5" x14ac:dyDescent="0.25">
      <c r="A210" s="2">
        <v>42944</v>
      </c>
      <c r="B210">
        <v>2017</v>
      </c>
      <c r="C210">
        <v>7</v>
      </c>
      <c r="D210">
        <v>28</v>
      </c>
      <c r="E210">
        <v>31</v>
      </c>
    </row>
    <row r="211" spans="1:5" x14ac:dyDescent="0.25">
      <c r="A211" s="2">
        <v>42945</v>
      </c>
      <c r="B211">
        <v>2017</v>
      </c>
      <c r="C211">
        <v>7</v>
      </c>
      <c r="D211">
        <v>29</v>
      </c>
      <c r="E211">
        <v>31</v>
      </c>
    </row>
    <row r="212" spans="1:5" x14ac:dyDescent="0.25">
      <c r="A212" s="2">
        <v>42946</v>
      </c>
      <c r="B212">
        <v>2017</v>
      </c>
      <c r="C212">
        <v>7</v>
      </c>
      <c r="D212">
        <v>30</v>
      </c>
      <c r="E212">
        <v>31</v>
      </c>
    </row>
    <row r="213" spans="1:5" x14ac:dyDescent="0.25">
      <c r="A213" s="2">
        <v>42947</v>
      </c>
      <c r="B213">
        <v>2017</v>
      </c>
      <c r="C213">
        <v>7</v>
      </c>
      <c r="D213">
        <v>31</v>
      </c>
      <c r="E213">
        <v>32</v>
      </c>
    </row>
    <row r="214" spans="1:5" x14ac:dyDescent="0.25">
      <c r="A214" s="2">
        <v>42948</v>
      </c>
      <c r="B214">
        <v>2017</v>
      </c>
      <c r="C214">
        <v>8</v>
      </c>
      <c r="D214">
        <v>1</v>
      </c>
      <c r="E214">
        <v>32</v>
      </c>
    </row>
    <row r="215" spans="1:5" x14ac:dyDescent="0.25">
      <c r="A215" s="2">
        <v>42949</v>
      </c>
      <c r="B215">
        <v>2017</v>
      </c>
      <c r="C215">
        <v>8</v>
      </c>
      <c r="D215">
        <v>2</v>
      </c>
      <c r="E215">
        <v>32</v>
      </c>
    </row>
    <row r="216" spans="1:5" x14ac:dyDescent="0.25">
      <c r="A216" s="2">
        <v>42950</v>
      </c>
      <c r="B216">
        <v>2017</v>
      </c>
      <c r="C216">
        <v>8</v>
      </c>
      <c r="D216">
        <v>3</v>
      </c>
      <c r="E216">
        <v>32</v>
      </c>
    </row>
    <row r="217" spans="1:5" x14ac:dyDescent="0.25">
      <c r="A217" s="2">
        <v>42951</v>
      </c>
      <c r="B217">
        <v>2017</v>
      </c>
      <c r="C217">
        <v>8</v>
      </c>
      <c r="D217">
        <v>4</v>
      </c>
      <c r="E217">
        <v>32</v>
      </c>
    </row>
    <row r="218" spans="1:5" x14ac:dyDescent="0.25">
      <c r="A218" s="2">
        <v>42952</v>
      </c>
      <c r="B218">
        <v>2017</v>
      </c>
      <c r="C218">
        <v>8</v>
      </c>
      <c r="D218">
        <v>5</v>
      </c>
      <c r="E218">
        <v>32</v>
      </c>
    </row>
    <row r="219" spans="1:5" x14ac:dyDescent="0.25">
      <c r="A219" s="2">
        <v>42953</v>
      </c>
      <c r="B219">
        <v>2017</v>
      </c>
      <c r="C219">
        <v>8</v>
      </c>
      <c r="D219">
        <v>6</v>
      </c>
      <c r="E219">
        <v>32</v>
      </c>
    </row>
    <row r="220" spans="1:5" x14ac:dyDescent="0.25">
      <c r="A220" s="2">
        <v>42954</v>
      </c>
      <c r="B220">
        <v>2017</v>
      </c>
      <c r="C220">
        <v>8</v>
      </c>
      <c r="D220">
        <v>7</v>
      </c>
      <c r="E220">
        <v>33</v>
      </c>
    </row>
    <row r="221" spans="1:5" x14ac:dyDescent="0.25">
      <c r="A221" s="2">
        <v>42955</v>
      </c>
      <c r="B221">
        <v>2017</v>
      </c>
      <c r="C221">
        <v>8</v>
      </c>
      <c r="D221">
        <v>8</v>
      </c>
      <c r="E221">
        <v>33</v>
      </c>
    </row>
    <row r="222" spans="1:5" x14ac:dyDescent="0.25">
      <c r="A222" s="2">
        <v>42956</v>
      </c>
      <c r="B222">
        <v>2017</v>
      </c>
      <c r="C222">
        <v>8</v>
      </c>
      <c r="D222">
        <v>9</v>
      </c>
      <c r="E222">
        <v>33</v>
      </c>
    </row>
    <row r="223" spans="1:5" x14ac:dyDescent="0.25">
      <c r="A223" s="2">
        <v>42957</v>
      </c>
      <c r="B223">
        <v>2017</v>
      </c>
      <c r="C223">
        <v>8</v>
      </c>
      <c r="D223">
        <v>10</v>
      </c>
      <c r="E223">
        <v>33</v>
      </c>
    </row>
    <row r="224" spans="1:5" x14ac:dyDescent="0.25">
      <c r="A224" s="2">
        <v>42958</v>
      </c>
      <c r="B224">
        <v>2017</v>
      </c>
      <c r="C224">
        <v>8</v>
      </c>
      <c r="D224">
        <v>11</v>
      </c>
      <c r="E224">
        <v>33</v>
      </c>
    </row>
    <row r="225" spans="1:5" x14ac:dyDescent="0.25">
      <c r="A225" s="2">
        <v>42959</v>
      </c>
      <c r="B225">
        <v>2017</v>
      </c>
      <c r="C225">
        <v>8</v>
      </c>
      <c r="D225">
        <v>12</v>
      </c>
      <c r="E225">
        <v>33</v>
      </c>
    </row>
    <row r="226" spans="1:5" x14ac:dyDescent="0.25">
      <c r="A226" s="2">
        <v>42960</v>
      </c>
      <c r="B226">
        <v>2017</v>
      </c>
      <c r="C226">
        <v>8</v>
      </c>
      <c r="D226">
        <v>13</v>
      </c>
      <c r="E226">
        <v>33</v>
      </c>
    </row>
    <row r="227" spans="1:5" x14ac:dyDescent="0.25">
      <c r="A227" s="2">
        <v>42961</v>
      </c>
      <c r="B227">
        <v>2017</v>
      </c>
      <c r="C227">
        <v>8</v>
      </c>
      <c r="D227">
        <v>14</v>
      </c>
      <c r="E227">
        <v>34</v>
      </c>
    </row>
    <row r="228" spans="1:5" x14ac:dyDescent="0.25">
      <c r="A228" s="2">
        <v>42962</v>
      </c>
      <c r="B228">
        <v>2017</v>
      </c>
      <c r="C228">
        <v>8</v>
      </c>
      <c r="D228">
        <v>15</v>
      </c>
      <c r="E228">
        <v>34</v>
      </c>
    </row>
    <row r="229" spans="1:5" x14ac:dyDescent="0.25">
      <c r="A229" s="2">
        <v>42963</v>
      </c>
      <c r="B229">
        <v>2017</v>
      </c>
      <c r="C229">
        <v>8</v>
      </c>
      <c r="D229">
        <v>16</v>
      </c>
      <c r="E229">
        <v>34</v>
      </c>
    </row>
    <row r="230" spans="1:5" x14ac:dyDescent="0.25">
      <c r="A230" s="2">
        <v>42964</v>
      </c>
      <c r="B230">
        <v>2017</v>
      </c>
      <c r="C230">
        <v>8</v>
      </c>
      <c r="D230">
        <v>17</v>
      </c>
      <c r="E230">
        <v>34</v>
      </c>
    </row>
    <row r="231" spans="1:5" x14ac:dyDescent="0.25">
      <c r="A231" s="2">
        <v>42965</v>
      </c>
      <c r="B231">
        <v>2017</v>
      </c>
      <c r="C231">
        <v>8</v>
      </c>
      <c r="D231">
        <v>18</v>
      </c>
      <c r="E231">
        <v>34</v>
      </c>
    </row>
    <row r="232" spans="1:5" x14ac:dyDescent="0.25">
      <c r="A232" s="2">
        <v>42966</v>
      </c>
      <c r="B232">
        <v>2017</v>
      </c>
      <c r="C232">
        <v>8</v>
      </c>
      <c r="D232">
        <v>19</v>
      </c>
      <c r="E232">
        <v>34</v>
      </c>
    </row>
    <row r="233" spans="1:5" x14ac:dyDescent="0.25">
      <c r="A233" s="2">
        <v>42967</v>
      </c>
      <c r="B233">
        <v>2017</v>
      </c>
      <c r="C233">
        <v>8</v>
      </c>
      <c r="D233">
        <v>20</v>
      </c>
      <c r="E233">
        <v>34</v>
      </c>
    </row>
    <row r="234" spans="1:5" x14ac:dyDescent="0.25">
      <c r="A234" s="2">
        <v>42968</v>
      </c>
      <c r="B234">
        <v>2017</v>
      </c>
      <c r="C234">
        <v>8</v>
      </c>
      <c r="D234">
        <v>21</v>
      </c>
      <c r="E234">
        <v>35</v>
      </c>
    </row>
    <row r="235" spans="1:5" x14ac:dyDescent="0.25">
      <c r="A235" s="2">
        <v>42969</v>
      </c>
      <c r="B235">
        <v>2017</v>
      </c>
      <c r="C235">
        <v>8</v>
      </c>
      <c r="D235">
        <v>22</v>
      </c>
      <c r="E235">
        <v>35</v>
      </c>
    </row>
    <row r="236" spans="1:5" x14ac:dyDescent="0.25">
      <c r="A236" s="2">
        <v>42970</v>
      </c>
      <c r="B236">
        <v>2017</v>
      </c>
      <c r="C236">
        <v>8</v>
      </c>
      <c r="D236">
        <v>23</v>
      </c>
      <c r="E236">
        <v>35</v>
      </c>
    </row>
    <row r="237" spans="1:5" x14ac:dyDescent="0.25">
      <c r="A237" s="2">
        <v>42971</v>
      </c>
      <c r="B237">
        <v>2017</v>
      </c>
      <c r="C237">
        <v>8</v>
      </c>
      <c r="D237">
        <v>24</v>
      </c>
      <c r="E237">
        <v>35</v>
      </c>
    </row>
    <row r="238" spans="1:5" x14ac:dyDescent="0.25">
      <c r="A238" s="2">
        <v>42972</v>
      </c>
      <c r="B238">
        <v>2017</v>
      </c>
      <c r="C238">
        <v>8</v>
      </c>
      <c r="D238">
        <v>25</v>
      </c>
      <c r="E238">
        <v>35</v>
      </c>
    </row>
    <row r="239" spans="1:5" x14ac:dyDescent="0.25">
      <c r="A239" s="2">
        <v>42973</v>
      </c>
      <c r="B239">
        <v>2017</v>
      </c>
      <c r="C239">
        <v>8</v>
      </c>
      <c r="D239">
        <v>26</v>
      </c>
      <c r="E239">
        <v>35</v>
      </c>
    </row>
    <row r="240" spans="1:5" x14ac:dyDescent="0.25">
      <c r="A240" s="2">
        <v>42974</v>
      </c>
      <c r="B240">
        <v>2017</v>
      </c>
      <c r="C240">
        <v>8</v>
      </c>
      <c r="D240">
        <v>27</v>
      </c>
      <c r="E240">
        <v>35</v>
      </c>
    </row>
    <row r="241" spans="1:5" x14ac:dyDescent="0.25">
      <c r="A241" s="2">
        <v>42975</v>
      </c>
      <c r="B241">
        <v>2017</v>
      </c>
      <c r="C241">
        <v>8</v>
      </c>
      <c r="D241">
        <v>28</v>
      </c>
      <c r="E241">
        <v>36</v>
      </c>
    </row>
    <row r="242" spans="1:5" x14ac:dyDescent="0.25">
      <c r="A242" s="2">
        <v>42976</v>
      </c>
      <c r="B242">
        <v>2017</v>
      </c>
      <c r="C242">
        <v>8</v>
      </c>
      <c r="D242">
        <v>29</v>
      </c>
      <c r="E242">
        <v>36</v>
      </c>
    </row>
    <row r="243" spans="1:5" x14ac:dyDescent="0.25">
      <c r="A243" s="2">
        <v>42977</v>
      </c>
      <c r="B243">
        <v>2017</v>
      </c>
      <c r="C243">
        <v>8</v>
      </c>
      <c r="D243">
        <v>30</v>
      </c>
      <c r="E243">
        <v>36</v>
      </c>
    </row>
    <row r="244" spans="1:5" x14ac:dyDescent="0.25">
      <c r="A244" s="2">
        <v>42978</v>
      </c>
      <c r="B244">
        <v>2017</v>
      </c>
      <c r="C244">
        <v>8</v>
      </c>
      <c r="D244">
        <v>31</v>
      </c>
      <c r="E244">
        <v>36</v>
      </c>
    </row>
    <row r="245" spans="1:5" x14ac:dyDescent="0.25">
      <c r="A245" s="2">
        <v>42979</v>
      </c>
      <c r="B245">
        <v>2017</v>
      </c>
      <c r="C245">
        <v>9</v>
      </c>
      <c r="D245">
        <v>1</v>
      </c>
      <c r="E245">
        <v>36</v>
      </c>
    </row>
    <row r="246" spans="1:5" x14ac:dyDescent="0.25">
      <c r="A246" s="2">
        <v>42980</v>
      </c>
      <c r="B246">
        <v>2017</v>
      </c>
      <c r="C246">
        <v>9</v>
      </c>
      <c r="D246">
        <v>2</v>
      </c>
      <c r="E246">
        <v>36</v>
      </c>
    </row>
    <row r="247" spans="1:5" x14ac:dyDescent="0.25">
      <c r="A247" s="2">
        <v>42981</v>
      </c>
      <c r="B247">
        <v>2017</v>
      </c>
      <c r="C247">
        <v>9</v>
      </c>
      <c r="D247">
        <v>3</v>
      </c>
      <c r="E247">
        <v>36</v>
      </c>
    </row>
    <row r="248" spans="1:5" x14ac:dyDescent="0.25">
      <c r="A248" s="2">
        <v>42982</v>
      </c>
      <c r="B248">
        <v>2017</v>
      </c>
      <c r="C248">
        <v>9</v>
      </c>
      <c r="D248">
        <v>4</v>
      </c>
      <c r="E248">
        <v>37</v>
      </c>
    </row>
    <row r="249" spans="1:5" x14ac:dyDescent="0.25">
      <c r="A249" s="2">
        <v>42983</v>
      </c>
      <c r="B249">
        <v>2017</v>
      </c>
      <c r="C249">
        <v>9</v>
      </c>
      <c r="D249">
        <v>5</v>
      </c>
      <c r="E249">
        <v>37</v>
      </c>
    </row>
    <row r="250" spans="1:5" x14ac:dyDescent="0.25">
      <c r="A250" s="2">
        <v>42984</v>
      </c>
      <c r="B250">
        <v>2017</v>
      </c>
      <c r="C250">
        <v>9</v>
      </c>
      <c r="D250">
        <v>6</v>
      </c>
      <c r="E250">
        <v>37</v>
      </c>
    </row>
    <row r="251" spans="1:5" x14ac:dyDescent="0.25">
      <c r="A251" s="2">
        <v>42985</v>
      </c>
      <c r="B251">
        <v>2017</v>
      </c>
      <c r="C251">
        <v>9</v>
      </c>
      <c r="D251">
        <v>7</v>
      </c>
      <c r="E251">
        <v>37</v>
      </c>
    </row>
    <row r="252" spans="1:5" x14ac:dyDescent="0.25">
      <c r="A252" s="2">
        <v>42986</v>
      </c>
      <c r="B252">
        <v>2017</v>
      </c>
      <c r="C252">
        <v>9</v>
      </c>
      <c r="D252">
        <v>8</v>
      </c>
      <c r="E252">
        <v>37</v>
      </c>
    </row>
    <row r="253" spans="1:5" x14ac:dyDescent="0.25">
      <c r="A253" s="2">
        <v>42987</v>
      </c>
      <c r="B253">
        <v>2017</v>
      </c>
      <c r="C253">
        <v>9</v>
      </c>
      <c r="D253">
        <v>9</v>
      </c>
      <c r="E253">
        <v>37</v>
      </c>
    </row>
    <row r="254" spans="1:5" x14ac:dyDescent="0.25">
      <c r="A254" s="2">
        <v>42988</v>
      </c>
      <c r="B254">
        <v>2017</v>
      </c>
      <c r="C254">
        <v>9</v>
      </c>
      <c r="D254">
        <v>10</v>
      </c>
      <c r="E254">
        <v>37</v>
      </c>
    </row>
    <row r="255" spans="1:5" x14ac:dyDescent="0.25">
      <c r="A255" s="2">
        <v>42989</v>
      </c>
      <c r="B255">
        <v>2017</v>
      </c>
      <c r="C255">
        <v>9</v>
      </c>
      <c r="D255">
        <v>11</v>
      </c>
      <c r="E255">
        <v>38</v>
      </c>
    </row>
    <row r="256" spans="1:5" x14ac:dyDescent="0.25">
      <c r="A256" s="2">
        <v>42990</v>
      </c>
      <c r="B256">
        <v>2017</v>
      </c>
      <c r="C256">
        <v>9</v>
      </c>
      <c r="D256">
        <v>12</v>
      </c>
      <c r="E256">
        <v>38</v>
      </c>
    </row>
    <row r="257" spans="1:5" x14ac:dyDescent="0.25">
      <c r="A257" s="2">
        <v>42991</v>
      </c>
      <c r="B257">
        <v>2017</v>
      </c>
      <c r="C257">
        <v>9</v>
      </c>
      <c r="D257">
        <v>13</v>
      </c>
      <c r="E257">
        <v>38</v>
      </c>
    </row>
    <row r="258" spans="1:5" x14ac:dyDescent="0.25">
      <c r="A258" s="2">
        <v>42992</v>
      </c>
      <c r="B258">
        <v>2017</v>
      </c>
      <c r="C258">
        <v>9</v>
      </c>
      <c r="D258">
        <v>14</v>
      </c>
      <c r="E258">
        <v>38</v>
      </c>
    </row>
    <row r="259" spans="1:5" x14ac:dyDescent="0.25">
      <c r="A259" s="2">
        <v>42993</v>
      </c>
      <c r="B259">
        <v>2017</v>
      </c>
      <c r="C259">
        <v>9</v>
      </c>
      <c r="D259">
        <v>15</v>
      </c>
      <c r="E259">
        <v>38</v>
      </c>
    </row>
    <row r="260" spans="1:5" x14ac:dyDescent="0.25">
      <c r="A260" s="2">
        <v>42994</v>
      </c>
      <c r="B260">
        <v>2017</v>
      </c>
      <c r="C260">
        <v>9</v>
      </c>
      <c r="D260">
        <v>16</v>
      </c>
      <c r="E260">
        <v>38</v>
      </c>
    </row>
    <row r="261" spans="1:5" x14ac:dyDescent="0.25">
      <c r="A261" s="2">
        <v>42995</v>
      </c>
      <c r="B261">
        <v>2017</v>
      </c>
      <c r="C261">
        <v>9</v>
      </c>
      <c r="D261">
        <v>17</v>
      </c>
      <c r="E261">
        <v>38</v>
      </c>
    </row>
    <row r="262" spans="1:5" x14ac:dyDescent="0.25">
      <c r="A262" s="2">
        <v>42996</v>
      </c>
      <c r="B262">
        <v>2017</v>
      </c>
      <c r="C262">
        <v>9</v>
      </c>
      <c r="D262">
        <v>18</v>
      </c>
      <c r="E262">
        <v>39</v>
      </c>
    </row>
    <row r="263" spans="1:5" x14ac:dyDescent="0.25">
      <c r="A263" s="2">
        <v>42997</v>
      </c>
      <c r="B263">
        <v>2017</v>
      </c>
      <c r="C263">
        <v>9</v>
      </c>
      <c r="D263">
        <v>19</v>
      </c>
      <c r="E263">
        <v>39</v>
      </c>
    </row>
    <row r="264" spans="1:5" x14ac:dyDescent="0.25">
      <c r="A264" s="2">
        <v>42998</v>
      </c>
      <c r="B264">
        <v>2017</v>
      </c>
      <c r="C264">
        <v>9</v>
      </c>
      <c r="D264">
        <v>20</v>
      </c>
      <c r="E264">
        <v>39</v>
      </c>
    </row>
    <row r="265" spans="1:5" x14ac:dyDescent="0.25">
      <c r="A265" s="2">
        <v>42999</v>
      </c>
      <c r="B265">
        <v>2017</v>
      </c>
      <c r="C265">
        <v>9</v>
      </c>
      <c r="D265">
        <v>21</v>
      </c>
      <c r="E265">
        <v>39</v>
      </c>
    </row>
    <row r="266" spans="1:5" x14ac:dyDescent="0.25">
      <c r="A266" s="2">
        <v>43000</v>
      </c>
      <c r="B266">
        <v>2017</v>
      </c>
      <c r="C266">
        <v>9</v>
      </c>
      <c r="D266">
        <v>22</v>
      </c>
      <c r="E266">
        <v>39</v>
      </c>
    </row>
    <row r="267" spans="1:5" x14ac:dyDescent="0.25">
      <c r="A267" s="2">
        <v>43001</v>
      </c>
      <c r="B267">
        <v>2017</v>
      </c>
      <c r="C267">
        <v>9</v>
      </c>
      <c r="D267">
        <v>23</v>
      </c>
      <c r="E267">
        <v>39</v>
      </c>
    </row>
    <row r="268" spans="1:5" x14ac:dyDescent="0.25">
      <c r="A268" s="2">
        <v>43002</v>
      </c>
      <c r="B268">
        <v>2017</v>
      </c>
      <c r="C268">
        <v>9</v>
      </c>
      <c r="D268">
        <v>24</v>
      </c>
      <c r="E268">
        <v>39</v>
      </c>
    </row>
    <row r="269" spans="1:5" x14ac:dyDescent="0.25">
      <c r="A269" s="2">
        <v>43003</v>
      </c>
      <c r="B269">
        <v>2017</v>
      </c>
      <c r="C269">
        <v>9</v>
      </c>
      <c r="D269">
        <v>25</v>
      </c>
      <c r="E269">
        <v>40</v>
      </c>
    </row>
    <row r="270" spans="1:5" x14ac:dyDescent="0.25">
      <c r="A270" s="2">
        <v>43004</v>
      </c>
      <c r="B270">
        <v>2017</v>
      </c>
      <c r="C270">
        <v>9</v>
      </c>
      <c r="D270">
        <v>26</v>
      </c>
      <c r="E270">
        <v>40</v>
      </c>
    </row>
    <row r="271" spans="1:5" x14ac:dyDescent="0.25">
      <c r="A271" s="2">
        <v>43005</v>
      </c>
      <c r="B271">
        <v>2017</v>
      </c>
      <c r="C271">
        <v>9</v>
      </c>
      <c r="D271">
        <v>27</v>
      </c>
      <c r="E271">
        <v>40</v>
      </c>
    </row>
    <row r="272" spans="1:5" x14ac:dyDescent="0.25">
      <c r="A272" s="2">
        <v>43006</v>
      </c>
      <c r="B272">
        <v>2017</v>
      </c>
      <c r="C272">
        <v>9</v>
      </c>
      <c r="D272">
        <v>28</v>
      </c>
      <c r="E272">
        <v>40</v>
      </c>
    </row>
    <row r="273" spans="1:5" x14ac:dyDescent="0.25">
      <c r="A273" s="2">
        <v>43007</v>
      </c>
      <c r="B273">
        <v>2017</v>
      </c>
      <c r="C273">
        <v>9</v>
      </c>
      <c r="D273">
        <v>29</v>
      </c>
      <c r="E273">
        <v>40</v>
      </c>
    </row>
    <row r="274" spans="1:5" x14ac:dyDescent="0.25">
      <c r="A274" s="2">
        <v>43008</v>
      </c>
      <c r="B274">
        <v>2017</v>
      </c>
      <c r="C274">
        <v>9</v>
      </c>
      <c r="D274">
        <v>30</v>
      </c>
      <c r="E274">
        <v>40</v>
      </c>
    </row>
    <row r="275" spans="1:5" x14ac:dyDescent="0.25">
      <c r="A275" s="2">
        <v>43009</v>
      </c>
      <c r="B275">
        <v>2017</v>
      </c>
      <c r="C275">
        <v>10</v>
      </c>
      <c r="D275">
        <v>1</v>
      </c>
      <c r="E275">
        <v>40</v>
      </c>
    </row>
    <row r="276" spans="1:5" x14ac:dyDescent="0.25">
      <c r="A276" s="2">
        <v>43010</v>
      </c>
      <c r="B276">
        <v>2017</v>
      </c>
      <c r="C276">
        <v>10</v>
      </c>
      <c r="D276">
        <v>2</v>
      </c>
      <c r="E276">
        <v>41</v>
      </c>
    </row>
    <row r="277" spans="1:5" x14ac:dyDescent="0.25">
      <c r="A277" s="2">
        <v>43011</v>
      </c>
      <c r="B277">
        <v>2017</v>
      </c>
      <c r="C277">
        <v>10</v>
      </c>
      <c r="D277">
        <v>3</v>
      </c>
      <c r="E277">
        <v>41</v>
      </c>
    </row>
    <row r="278" spans="1:5" x14ac:dyDescent="0.25">
      <c r="A278" s="2">
        <v>43012</v>
      </c>
      <c r="B278">
        <v>2017</v>
      </c>
      <c r="C278">
        <v>10</v>
      </c>
      <c r="D278">
        <v>4</v>
      </c>
      <c r="E278">
        <v>41</v>
      </c>
    </row>
    <row r="279" spans="1:5" x14ac:dyDescent="0.25">
      <c r="A279" s="2">
        <v>43013</v>
      </c>
      <c r="B279">
        <v>2017</v>
      </c>
      <c r="C279">
        <v>10</v>
      </c>
      <c r="D279">
        <v>5</v>
      </c>
      <c r="E279">
        <v>41</v>
      </c>
    </row>
    <row r="280" spans="1:5" x14ac:dyDescent="0.25">
      <c r="A280" s="2">
        <v>43014</v>
      </c>
      <c r="B280">
        <v>2017</v>
      </c>
      <c r="C280">
        <v>10</v>
      </c>
      <c r="D280">
        <v>6</v>
      </c>
      <c r="E280">
        <v>41</v>
      </c>
    </row>
    <row r="281" spans="1:5" x14ac:dyDescent="0.25">
      <c r="A281" s="2">
        <v>43015</v>
      </c>
      <c r="B281">
        <v>2017</v>
      </c>
      <c r="C281">
        <v>10</v>
      </c>
      <c r="D281">
        <v>7</v>
      </c>
      <c r="E281">
        <v>41</v>
      </c>
    </row>
    <row r="282" spans="1:5" x14ac:dyDescent="0.25">
      <c r="A282" s="2">
        <v>43016</v>
      </c>
      <c r="B282">
        <v>2017</v>
      </c>
      <c r="C282">
        <v>10</v>
      </c>
      <c r="D282">
        <v>8</v>
      </c>
      <c r="E282">
        <v>41</v>
      </c>
    </row>
    <row r="283" spans="1:5" x14ac:dyDescent="0.25">
      <c r="A283" s="2">
        <v>43017</v>
      </c>
      <c r="B283">
        <v>2017</v>
      </c>
      <c r="C283">
        <v>10</v>
      </c>
      <c r="D283">
        <v>9</v>
      </c>
      <c r="E283">
        <v>42</v>
      </c>
    </row>
    <row r="284" spans="1:5" x14ac:dyDescent="0.25">
      <c r="A284" s="2">
        <v>43018</v>
      </c>
      <c r="B284">
        <v>2017</v>
      </c>
      <c r="C284">
        <v>10</v>
      </c>
      <c r="D284">
        <v>10</v>
      </c>
      <c r="E284">
        <v>42</v>
      </c>
    </row>
    <row r="285" spans="1:5" x14ac:dyDescent="0.25">
      <c r="A285" s="2">
        <v>43019</v>
      </c>
      <c r="B285">
        <v>2017</v>
      </c>
      <c r="C285">
        <v>10</v>
      </c>
      <c r="D285">
        <v>11</v>
      </c>
      <c r="E285">
        <v>42</v>
      </c>
    </row>
    <row r="286" spans="1:5" x14ac:dyDescent="0.25">
      <c r="A286" s="2">
        <v>43020</v>
      </c>
      <c r="B286">
        <v>2017</v>
      </c>
      <c r="C286">
        <v>10</v>
      </c>
      <c r="D286">
        <v>12</v>
      </c>
      <c r="E286">
        <v>42</v>
      </c>
    </row>
    <row r="287" spans="1:5" x14ac:dyDescent="0.25">
      <c r="A287" s="2">
        <v>43021</v>
      </c>
      <c r="B287">
        <v>2017</v>
      </c>
      <c r="C287">
        <v>10</v>
      </c>
      <c r="D287">
        <v>13</v>
      </c>
      <c r="E287">
        <v>42</v>
      </c>
    </row>
    <row r="288" spans="1:5" x14ac:dyDescent="0.25">
      <c r="A288" s="2">
        <v>43022</v>
      </c>
      <c r="B288">
        <v>2017</v>
      </c>
      <c r="C288">
        <v>10</v>
      </c>
      <c r="D288">
        <v>14</v>
      </c>
      <c r="E288">
        <v>42</v>
      </c>
    </row>
    <row r="289" spans="1:5" x14ac:dyDescent="0.25">
      <c r="A289" s="2">
        <v>43023</v>
      </c>
      <c r="B289">
        <v>2017</v>
      </c>
      <c r="C289">
        <v>10</v>
      </c>
      <c r="D289">
        <v>15</v>
      </c>
      <c r="E289">
        <v>42</v>
      </c>
    </row>
    <row r="290" spans="1:5" x14ac:dyDescent="0.25">
      <c r="A290" s="2">
        <v>43024</v>
      </c>
      <c r="B290">
        <v>2017</v>
      </c>
      <c r="C290">
        <v>10</v>
      </c>
      <c r="D290">
        <v>16</v>
      </c>
      <c r="E290">
        <v>43</v>
      </c>
    </row>
    <row r="291" spans="1:5" x14ac:dyDescent="0.25">
      <c r="A291" s="2">
        <v>43025</v>
      </c>
      <c r="B291">
        <v>2017</v>
      </c>
      <c r="C291">
        <v>10</v>
      </c>
      <c r="D291">
        <v>17</v>
      </c>
      <c r="E291">
        <v>43</v>
      </c>
    </row>
    <row r="292" spans="1:5" x14ac:dyDescent="0.25">
      <c r="A292" s="2">
        <v>43026</v>
      </c>
      <c r="B292">
        <v>2017</v>
      </c>
      <c r="C292">
        <v>10</v>
      </c>
      <c r="D292">
        <v>18</v>
      </c>
      <c r="E292">
        <v>43</v>
      </c>
    </row>
    <row r="293" spans="1:5" x14ac:dyDescent="0.25">
      <c r="A293" s="2">
        <v>43027</v>
      </c>
      <c r="B293">
        <v>2017</v>
      </c>
      <c r="C293">
        <v>10</v>
      </c>
      <c r="D293">
        <v>19</v>
      </c>
      <c r="E293">
        <v>43</v>
      </c>
    </row>
    <row r="294" spans="1:5" x14ac:dyDescent="0.25">
      <c r="A294" s="2">
        <v>43028</v>
      </c>
      <c r="B294">
        <v>2017</v>
      </c>
      <c r="C294">
        <v>10</v>
      </c>
      <c r="D294">
        <v>20</v>
      </c>
      <c r="E294">
        <v>43</v>
      </c>
    </row>
    <row r="295" spans="1:5" x14ac:dyDescent="0.25">
      <c r="A295" s="2">
        <v>43029</v>
      </c>
      <c r="B295">
        <v>2017</v>
      </c>
      <c r="C295">
        <v>10</v>
      </c>
      <c r="D295">
        <v>21</v>
      </c>
      <c r="E295">
        <v>43</v>
      </c>
    </row>
    <row r="296" spans="1:5" x14ac:dyDescent="0.25">
      <c r="A296" s="2">
        <v>43030</v>
      </c>
      <c r="B296">
        <v>2017</v>
      </c>
      <c r="C296">
        <v>10</v>
      </c>
      <c r="D296">
        <v>22</v>
      </c>
      <c r="E296">
        <v>43</v>
      </c>
    </row>
    <row r="297" spans="1:5" x14ac:dyDescent="0.25">
      <c r="A297" s="2">
        <v>43031</v>
      </c>
      <c r="B297">
        <v>2017</v>
      </c>
      <c r="C297">
        <v>10</v>
      </c>
      <c r="D297">
        <v>23</v>
      </c>
      <c r="E297">
        <v>44</v>
      </c>
    </row>
    <row r="298" spans="1:5" x14ac:dyDescent="0.25">
      <c r="A298" s="2">
        <v>43032</v>
      </c>
      <c r="B298">
        <v>2017</v>
      </c>
      <c r="C298">
        <v>10</v>
      </c>
      <c r="D298">
        <v>24</v>
      </c>
      <c r="E298">
        <v>44</v>
      </c>
    </row>
    <row r="299" spans="1:5" x14ac:dyDescent="0.25">
      <c r="A299" s="2">
        <v>43033</v>
      </c>
      <c r="B299">
        <v>2017</v>
      </c>
      <c r="C299">
        <v>10</v>
      </c>
      <c r="D299">
        <v>25</v>
      </c>
      <c r="E299">
        <v>44</v>
      </c>
    </row>
    <row r="300" spans="1:5" x14ac:dyDescent="0.25">
      <c r="A300" s="2">
        <v>43034</v>
      </c>
      <c r="B300">
        <v>2017</v>
      </c>
      <c r="C300">
        <v>10</v>
      </c>
      <c r="D300">
        <v>26</v>
      </c>
      <c r="E300">
        <v>44</v>
      </c>
    </row>
    <row r="301" spans="1:5" x14ac:dyDescent="0.25">
      <c r="A301" s="2">
        <v>43035</v>
      </c>
      <c r="B301">
        <v>2017</v>
      </c>
      <c r="C301">
        <v>10</v>
      </c>
      <c r="D301">
        <v>27</v>
      </c>
      <c r="E301">
        <v>44</v>
      </c>
    </row>
    <row r="302" spans="1:5" x14ac:dyDescent="0.25">
      <c r="A302" s="2">
        <v>43036</v>
      </c>
      <c r="B302">
        <v>2017</v>
      </c>
      <c r="C302">
        <v>10</v>
      </c>
      <c r="D302">
        <v>28</v>
      </c>
      <c r="E302">
        <v>44</v>
      </c>
    </row>
    <row r="303" spans="1:5" x14ac:dyDescent="0.25">
      <c r="A303" s="2">
        <v>43037</v>
      </c>
      <c r="B303">
        <v>2017</v>
      </c>
      <c r="C303">
        <v>10</v>
      </c>
      <c r="D303">
        <v>29</v>
      </c>
      <c r="E303">
        <v>44</v>
      </c>
    </row>
    <row r="304" spans="1:5" x14ac:dyDescent="0.25">
      <c r="A304" s="2">
        <v>43038</v>
      </c>
      <c r="B304">
        <v>2017</v>
      </c>
      <c r="C304">
        <v>10</v>
      </c>
      <c r="D304">
        <v>30</v>
      </c>
      <c r="E304">
        <v>45</v>
      </c>
    </row>
    <row r="305" spans="1:5" x14ac:dyDescent="0.25">
      <c r="A305" s="2">
        <v>43039</v>
      </c>
      <c r="B305">
        <v>2017</v>
      </c>
      <c r="C305">
        <v>10</v>
      </c>
      <c r="D305">
        <v>31</v>
      </c>
      <c r="E305">
        <v>45</v>
      </c>
    </row>
    <row r="306" spans="1:5" x14ac:dyDescent="0.25">
      <c r="A306" s="2">
        <v>43040</v>
      </c>
      <c r="B306">
        <v>2017</v>
      </c>
      <c r="C306">
        <v>11</v>
      </c>
      <c r="D306">
        <v>1</v>
      </c>
      <c r="E306">
        <v>45</v>
      </c>
    </row>
    <row r="307" spans="1:5" x14ac:dyDescent="0.25">
      <c r="A307" s="2">
        <v>43041</v>
      </c>
      <c r="B307">
        <v>2017</v>
      </c>
      <c r="C307">
        <v>11</v>
      </c>
      <c r="D307">
        <v>2</v>
      </c>
      <c r="E307">
        <v>45</v>
      </c>
    </row>
    <row r="308" spans="1:5" x14ac:dyDescent="0.25">
      <c r="A308" s="2">
        <v>43042</v>
      </c>
      <c r="B308">
        <v>2017</v>
      </c>
      <c r="C308">
        <v>11</v>
      </c>
      <c r="D308">
        <v>3</v>
      </c>
      <c r="E308">
        <v>45</v>
      </c>
    </row>
    <row r="309" spans="1:5" x14ac:dyDescent="0.25">
      <c r="A309" s="2">
        <v>43043</v>
      </c>
      <c r="B309">
        <v>2017</v>
      </c>
      <c r="C309">
        <v>11</v>
      </c>
      <c r="D309">
        <v>4</v>
      </c>
      <c r="E309">
        <v>45</v>
      </c>
    </row>
    <row r="310" spans="1:5" x14ac:dyDescent="0.25">
      <c r="A310" s="2">
        <v>43044</v>
      </c>
      <c r="B310">
        <v>2017</v>
      </c>
      <c r="C310">
        <v>11</v>
      </c>
      <c r="D310">
        <v>5</v>
      </c>
      <c r="E310">
        <v>45</v>
      </c>
    </row>
    <row r="311" spans="1:5" x14ac:dyDescent="0.25">
      <c r="A311" s="2">
        <v>43045</v>
      </c>
      <c r="B311">
        <v>2017</v>
      </c>
      <c r="C311">
        <v>11</v>
      </c>
      <c r="D311">
        <v>6</v>
      </c>
      <c r="E311">
        <v>46</v>
      </c>
    </row>
    <row r="312" spans="1:5" x14ac:dyDescent="0.25">
      <c r="A312" s="2">
        <v>43046</v>
      </c>
      <c r="B312">
        <v>2017</v>
      </c>
      <c r="C312">
        <v>11</v>
      </c>
      <c r="D312">
        <v>7</v>
      </c>
      <c r="E312">
        <v>46</v>
      </c>
    </row>
    <row r="313" spans="1:5" x14ac:dyDescent="0.25">
      <c r="A313" s="2">
        <v>43047</v>
      </c>
      <c r="B313">
        <v>2017</v>
      </c>
      <c r="C313">
        <v>11</v>
      </c>
      <c r="D313">
        <v>8</v>
      </c>
      <c r="E313">
        <v>46</v>
      </c>
    </row>
    <row r="314" spans="1:5" x14ac:dyDescent="0.25">
      <c r="A314" s="2">
        <v>43048</v>
      </c>
      <c r="B314">
        <v>2017</v>
      </c>
      <c r="C314">
        <v>11</v>
      </c>
      <c r="D314">
        <v>9</v>
      </c>
      <c r="E314">
        <v>46</v>
      </c>
    </row>
    <row r="315" spans="1:5" x14ac:dyDescent="0.25">
      <c r="A315" s="2">
        <v>43049</v>
      </c>
      <c r="B315">
        <v>2017</v>
      </c>
      <c r="C315">
        <v>11</v>
      </c>
      <c r="D315">
        <v>10</v>
      </c>
      <c r="E315">
        <v>46</v>
      </c>
    </row>
    <row r="316" spans="1:5" x14ac:dyDescent="0.25">
      <c r="A316" s="2">
        <v>43050</v>
      </c>
      <c r="B316">
        <v>2017</v>
      </c>
      <c r="C316">
        <v>11</v>
      </c>
      <c r="D316">
        <v>11</v>
      </c>
      <c r="E316">
        <v>46</v>
      </c>
    </row>
    <row r="317" spans="1:5" x14ac:dyDescent="0.25">
      <c r="A317" s="2">
        <v>43051</v>
      </c>
      <c r="B317">
        <v>2017</v>
      </c>
      <c r="C317">
        <v>11</v>
      </c>
      <c r="D317">
        <v>12</v>
      </c>
      <c r="E317">
        <v>46</v>
      </c>
    </row>
    <row r="318" spans="1:5" x14ac:dyDescent="0.25">
      <c r="A318" s="2">
        <v>43052</v>
      </c>
      <c r="B318">
        <v>2017</v>
      </c>
      <c r="C318">
        <v>11</v>
      </c>
      <c r="D318">
        <v>13</v>
      </c>
      <c r="E318">
        <v>47</v>
      </c>
    </row>
    <row r="319" spans="1:5" x14ac:dyDescent="0.25">
      <c r="A319" s="2">
        <v>43053</v>
      </c>
      <c r="B319">
        <v>2017</v>
      </c>
      <c r="C319">
        <v>11</v>
      </c>
      <c r="D319">
        <v>14</v>
      </c>
      <c r="E319">
        <v>47</v>
      </c>
    </row>
    <row r="320" spans="1:5" x14ac:dyDescent="0.25">
      <c r="A320" s="2">
        <v>43054</v>
      </c>
      <c r="B320">
        <v>2017</v>
      </c>
      <c r="C320">
        <v>11</v>
      </c>
      <c r="D320">
        <v>15</v>
      </c>
      <c r="E320">
        <v>47</v>
      </c>
    </row>
    <row r="321" spans="1:5" x14ac:dyDescent="0.25">
      <c r="A321" s="2">
        <v>43055</v>
      </c>
      <c r="B321">
        <v>2017</v>
      </c>
      <c r="C321">
        <v>11</v>
      </c>
      <c r="D321">
        <v>16</v>
      </c>
      <c r="E321">
        <v>47</v>
      </c>
    </row>
    <row r="322" spans="1:5" x14ac:dyDescent="0.25">
      <c r="A322" s="2">
        <v>43056</v>
      </c>
      <c r="B322">
        <v>2017</v>
      </c>
      <c r="C322">
        <v>11</v>
      </c>
      <c r="D322">
        <v>17</v>
      </c>
      <c r="E322">
        <v>47</v>
      </c>
    </row>
    <row r="323" spans="1:5" x14ac:dyDescent="0.25">
      <c r="A323" s="2">
        <v>43057</v>
      </c>
      <c r="B323">
        <v>2017</v>
      </c>
      <c r="C323">
        <v>11</v>
      </c>
      <c r="D323">
        <v>18</v>
      </c>
      <c r="E323">
        <v>47</v>
      </c>
    </row>
    <row r="324" spans="1:5" x14ac:dyDescent="0.25">
      <c r="A324" s="2">
        <v>43058</v>
      </c>
      <c r="B324">
        <v>2017</v>
      </c>
      <c r="C324">
        <v>11</v>
      </c>
      <c r="D324">
        <v>19</v>
      </c>
      <c r="E324">
        <v>47</v>
      </c>
    </row>
    <row r="325" spans="1:5" x14ac:dyDescent="0.25">
      <c r="A325" s="2">
        <v>43059</v>
      </c>
      <c r="B325">
        <v>2017</v>
      </c>
      <c r="C325">
        <v>11</v>
      </c>
      <c r="D325">
        <v>20</v>
      </c>
      <c r="E325">
        <v>48</v>
      </c>
    </row>
    <row r="326" spans="1:5" x14ac:dyDescent="0.25">
      <c r="A326" s="2">
        <v>43060</v>
      </c>
      <c r="B326">
        <v>2017</v>
      </c>
      <c r="C326">
        <v>11</v>
      </c>
      <c r="D326">
        <v>21</v>
      </c>
      <c r="E326">
        <v>48</v>
      </c>
    </row>
    <row r="327" spans="1:5" x14ac:dyDescent="0.25">
      <c r="A327" s="2">
        <v>43061</v>
      </c>
      <c r="B327">
        <v>2017</v>
      </c>
      <c r="C327">
        <v>11</v>
      </c>
      <c r="D327">
        <v>22</v>
      </c>
      <c r="E327">
        <v>48</v>
      </c>
    </row>
    <row r="328" spans="1:5" x14ac:dyDescent="0.25">
      <c r="A328" s="2">
        <v>43062</v>
      </c>
      <c r="B328">
        <v>2017</v>
      </c>
      <c r="C328">
        <v>11</v>
      </c>
      <c r="D328">
        <v>23</v>
      </c>
      <c r="E328">
        <v>48</v>
      </c>
    </row>
    <row r="329" spans="1:5" x14ac:dyDescent="0.25">
      <c r="A329" s="2">
        <v>43063</v>
      </c>
      <c r="B329">
        <v>2017</v>
      </c>
      <c r="C329">
        <v>11</v>
      </c>
      <c r="D329">
        <v>24</v>
      </c>
      <c r="E329">
        <v>48</v>
      </c>
    </row>
    <row r="330" spans="1:5" x14ac:dyDescent="0.25">
      <c r="A330" s="2">
        <v>43064</v>
      </c>
      <c r="B330">
        <v>2017</v>
      </c>
      <c r="C330">
        <v>11</v>
      </c>
      <c r="D330">
        <v>25</v>
      </c>
      <c r="E330">
        <v>48</v>
      </c>
    </row>
    <row r="331" spans="1:5" x14ac:dyDescent="0.25">
      <c r="A331" s="2">
        <v>43065</v>
      </c>
      <c r="B331">
        <v>2017</v>
      </c>
      <c r="C331">
        <v>11</v>
      </c>
      <c r="D331">
        <v>26</v>
      </c>
      <c r="E331">
        <v>48</v>
      </c>
    </row>
    <row r="332" spans="1:5" x14ac:dyDescent="0.25">
      <c r="A332" s="2">
        <v>43066</v>
      </c>
      <c r="B332">
        <v>2017</v>
      </c>
      <c r="C332">
        <v>11</v>
      </c>
      <c r="D332">
        <v>27</v>
      </c>
      <c r="E332">
        <v>49</v>
      </c>
    </row>
    <row r="333" spans="1:5" x14ac:dyDescent="0.25">
      <c r="A333" s="2">
        <v>43067</v>
      </c>
      <c r="B333">
        <v>2017</v>
      </c>
      <c r="C333">
        <v>11</v>
      </c>
      <c r="D333">
        <v>28</v>
      </c>
      <c r="E333">
        <v>49</v>
      </c>
    </row>
    <row r="334" spans="1:5" x14ac:dyDescent="0.25">
      <c r="A334" s="2">
        <v>43068</v>
      </c>
      <c r="B334">
        <v>2017</v>
      </c>
      <c r="C334">
        <v>11</v>
      </c>
      <c r="D334">
        <v>29</v>
      </c>
      <c r="E334">
        <v>49</v>
      </c>
    </row>
    <row r="335" spans="1:5" x14ac:dyDescent="0.25">
      <c r="A335" s="2">
        <v>43069</v>
      </c>
      <c r="B335">
        <v>2017</v>
      </c>
      <c r="C335">
        <v>11</v>
      </c>
      <c r="D335">
        <v>30</v>
      </c>
      <c r="E335">
        <v>49</v>
      </c>
    </row>
    <row r="336" spans="1:5" x14ac:dyDescent="0.25">
      <c r="A336" s="2">
        <v>43070</v>
      </c>
      <c r="B336">
        <v>2017</v>
      </c>
      <c r="C336">
        <v>12</v>
      </c>
      <c r="D336">
        <v>1</v>
      </c>
      <c r="E336">
        <v>49</v>
      </c>
    </row>
    <row r="337" spans="1:5" x14ac:dyDescent="0.25">
      <c r="A337" s="2">
        <v>43071</v>
      </c>
      <c r="B337">
        <v>2017</v>
      </c>
      <c r="C337">
        <v>12</v>
      </c>
      <c r="D337">
        <v>2</v>
      </c>
      <c r="E337">
        <v>49</v>
      </c>
    </row>
    <row r="338" spans="1:5" x14ac:dyDescent="0.25">
      <c r="A338" s="2">
        <v>43072</v>
      </c>
      <c r="B338">
        <v>2017</v>
      </c>
      <c r="C338">
        <v>12</v>
      </c>
      <c r="D338">
        <v>3</v>
      </c>
      <c r="E338">
        <v>49</v>
      </c>
    </row>
    <row r="339" spans="1:5" x14ac:dyDescent="0.25">
      <c r="A339" s="2">
        <v>43073</v>
      </c>
      <c r="B339">
        <v>2017</v>
      </c>
      <c r="C339">
        <v>12</v>
      </c>
      <c r="D339">
        <v>4</v>
      </c>
      <c r="E339">
        <v>50</v>
      </c>
    </row>
    <row r="340" spans="1:5" x14ac:dyDescent="0.25">
      <c r="A340" s="2">
        <v>43074</v>
      </c>
      <c r="B340">
        <v>2017</v>
      </c>
      <c r="C340">
        <v>12</v>
      </c>
      <c r="D340">
        <v>5</v>
      </c>
      <c r="E340">
        <v>50</v>
      </c>
    </row>
    <row r="341" spans="1:5" x14ac:dyDescent="0.25">
      <c r="A341" s="2">
        <v>43075</v>
      </c>
      <c r="B341">
        <v>2017</v>
      </c>
      <c r="C341">
        <v>12</v>
      </c>
      <c r="D341">
        <v>6</v>
      </c>
      <c r="E341">
        <v>50</v>
      </c>
    </row>
    <row r="342" spans="1:5" x14ac:dyDescent="0.25">
      <c r="A342" s="2">
        <v>43076</v>
      </c>
      <c r="B342">
        <v>2017</v>
      </c>
      <c r="C342">
        <v>12</v>
      </c>
      <c r="D342">
        <v>7</v>
      </c>
      <c r="E342">
        <v>50</v>
      </c>
    </row>
    <row r="343" spans="1:5" x14ac:dyDescent="0.25">
      <c r="A343" s="2">
        <v>43077</v>
      </c>
      <c r="B343">
        <v>2017</v>
      </c>
      <c r="C343">
        <v>12</v>
      </c>
      <c r="D343">
        <v>8</v>
      </c>
      <c r="E343">
        <v>50</v>
      </c>
    </row>
    <row r="344" spans="1:5" x14ac:dyDescent="0.25">
      <c r="A344" s="2">
        <v>43078</v>
      </c>
      <c r="B344">
        <v>2017</v>
      </c>
      <c r="C344">
        <v>12</v>
      </c>
      <c r="D344">
        <v>9</v>
      </c>
      <c r="E344">
        <v>50</v>
      </c>
    </row>
    <row r="345" spans="1:5" x14ac:dyDescent="0.25">
      <c r="A345" s="2">
        <v>43079</v>
      </c>
      <c r="B345">
        <v>2017</v>
      </c>
      <c r="C345">
        <v>12</v>
      </c>
      <c r="D345">
        <v>10</v>
      </c>
      <c r="E345">
        <v>50</v>
      </c>
    </row>
    <row r="346" spans="1:5" x14ac:dyDescent="0.25">
      <c r="A346" s="2">
        <v>43080</v>
      </c>
      <c r="B346">
        <v>2017</v>
      </c>
      <c r="C346">
        <v>12</v>
      </c>
      <c r="D346">
        <v>11</v>
      </c>
      <c r="E346">
        <v>51</v>
      </c>
    </row>
    <row r="347" spans="1:5" x14ac:dyDescent="0.25">
      <c r="A347" s="2">
        <v>43081</v>
      </c>
      <c r="B347">
        <v>2017</v>
      </c>
      <c r="C347">
        <v>12</v>
      </c>
      <c r="D347">
        <v>12</v>
      </c>
      <c r="E347">
        <v>51</v>
      </c>
    </row>
    <row r="348" spans="1:5" x14ac:dyDescent="0.25">
      <c r="A348" s="2">
        <v>43082</v>
      </c>
      <c r="B348">
        <v>2017</v>
      </c>
      <c r="C348">
        <v>12</v>
      </c>
      <c r="D348">
        <v>13</v>
      </c>
      <c r="E348">
        <v>51</v>
      </c>
    </row>
    <row r="349" spans="1:5" x14ac:dyDescent="0.25">
      <c r="A349" s="2">
        <v>43083</v>
      </c>
      <c r="B349">
        <v>2017</v>
      </c>
      <c r="C349">
        <v>12</v>
      </c>
      <c r="D349">
        <v>14</v>
      </c>
      <c r="E349">
        <v>51</v>
      </c>
    </row>
    <row r="350" spans="1:5" x14ac:dyDescent="0.25">
      <c r="A350" s="2">
        <v>43084</v>
      </c>
      <c r="B350">
        <v>2017</v>
      </c>
      <c r="C350">
        <v>12</v>
      </c>
      <c r="D350">
        <v>15</v>
      </c>
      <c r="E350">
        <v>51</v>
      </c>
    </row>
    <row r="351" spans="1:5" x14ac:dyDescent="0.25">
      <c r="A351" s="2">
        <v>43085</v>
      </c>
      <c r="B351">
        <v>2017</v>
      </c>
      <c r="C351">
        <v>12</v>
      </c>
      <c r="D351">
        <v>16</v>
      </c>
      <c r="E351">
        <v>51</v>
      </c>
    </row>
    <row r="352" spans="1:5" x14ac:dyDescent="0.25">
      <c r="A352" s="2">
        <v>43086</v>
      </c>
      <c r="B352">
        <v>2017</v>
      </c>
      <c r="C352">
        <v>12</v>
      </c>
      <c r="D352">
        <v>17</v>
      </c>
      <c r="E352">
        <v>51</v>
      </c>
    </row>
    <row r="353" spans="1:5" x14ac:dyDescent="0.25">
      <c r="A353" s="2">
        <v>43087</v>
      </c>
      <c r="B353">
        <v>2017</v>
      </c>
      <c r="C353">
        <v>12</v>
      </c>
      <c r="D353">
        <v>18</v>
      </c>
      <c r="E353">
        <v>52</v>
      </c>
    </row>
    <row r="354" spans="1:5" x14ac:dyDescent="0.25">
      <c r="A354" s="2">
        <v>43088</v>
      </c>
      <c r="B354">
        <v>2017</v>
      </c>
      <c r="C354">
        <v>12</v>
      </c>
      <c r="D354">
        <v>19</v>
      </c>
      <c r="E354">
        <v>52</v>
      </c>
    </row>
    <row r="355" spans="1:5" x14ac:dyDescent="0.25">
      <c r="A355" s="2">
        <v>43089</v>
      </c>
      <c r="B355">
        <v>2017</v>
      </c>
      <c r="C355">
        <v>12</v>
      </c>
      <c r="D355">
        <v>20</v>
      </c>
      <c r="E355">
        <v>52</v>
      </c>
    </row>
    <row r="356" spans="1:5" x14ac:dyDescent="0.25">
      <c r="A356" s="2">
        <v>43090</v>
      </c>
      <c r="B356">
        <v>2017</v>
      </c>
      <c r="C356">
        <v>12</v>
      </c>
      <c r="D356">
        <v>21</v>
      </c>
      <c r="E356">
        <v>52</v>
      </c>
    </row>
    <row r="357" spans="1:5" x14ac:dyDescent="0.25">
      <c r="A357" s="2">
        <v>43091</v>
      </c>
      <c r="B357">
        <v>2017</v>
      </c>
      <c r="C357">
        <v>12</v>
      </c>
      <c r="D357">
        <v>22</v>
      </c>
      <c r="E357">
        <v>52</v>
      </c>
    </row>
    <row r="358" spans="1:5" x14ac:dyDescent="0.25">
      <c r="A358" s="2">
        <v>43092</v>
      </c>
      <c r="B358">
        <v>2017</v>
      </c>
      <c r="C358">
        <v>12</v>
      </c>
      <c r="D358">
        <v>23</v>
      </c>
      <c r="E358">
        <v>52</v>
      </c>
    </row>
    <row r="359" spans="1:5" x14ac:dyDescent="0.25">
      <c r="A359" s="2">
        <v>43093</v>
      </c>
      <c r="B359">
        <v>2017</v>
      </c>
      <c r="C359">
        <v>12</v>
      </c>
      <c r="D359">
        <v>24</v>
      </c>
      <c r="E359">
        <v>52</v>
      </c>
    </row>
    <row r="360" spans="1:5" x14ac:dyDescent="0.25">
      <c r="A360" s="2">
        <v>43094</v>
      </c>
      <c r="B360">
        <v>2017</v>
      </c>
      <c r="C360">
        <v>12</v>
      </c>
      <c r="D360">
        <v>25</v>
      </c>
      <c r="E360">
        <v>53</v>
      </c>
    </row>
    <row r="361" spans="1:5" x14ac:dyDescent="0.25">
      <c r="A361" s="2">
        <v>43095</v>
      </c>
      <c r="B361">
        <v>2017</v>
      </c>
      <c r="C361">
        <v>12</v>
      </c>
      <c r="D361">
        <v>26</v>
      </c>
      <c r="E361">
        <v>53</v>
      </c>
    </row>
    <row r="362" spans="1:5" x14ac:dyDescent="0.25">
      <c r="A362" s="2">
        <v>43096</v>
      </c>
      <c r="B362">
        <v>2017</v>
      </c>
      <c r="C362">
        <v>12</v>
      </c>
      <c r="D362">
        <v>27</v>
      </c>
      <c r="E362">
        <v>53</v>
      </c>
    </row>
    <row r="363" spans="1:5" x14ac:dyDescent="0.25">
      <c r="A363" s="2">
        <v>43097</v>
      </c>
      <c r="B363">
        <v>2017</v>
      </c>
      <c r="C363">
        <v>12</v>
      </c>
      <c r="D363">
        <v>28</v>
      </c>
      <c r="E363">
        <v>53</v>
      </c>
    </row>
    <row r="364" spans="1:5" x14ac:dyDescent="0.25">
      <c r="A364" s="2">
        <v>43098</v>
      </c>
      <c r="B364">
        <v>2017</v>
      </c>
      <c r="C364">
        <v>12</v>
      </c>
      <c r="D364">
        <v>29</v>
      </c>
      <c r="E364">
        <v>53</v>
      </c>
    </row>
    <row r="365" spans="1:5" x14ac:dyDescent="0.25">
      <c r="A365" s="2">
        <v>43099</v>
      </c>
      <c r="B365">
        <v>2017</v>
      </c>
      <c r="C365">
        <v>12</v>
      </c>
      <c r="D365">
        <v>30</v>
      </c>
      <c r="E365">
        <v>53</v>
      </c>
    </row>
    <row r="366" spans="1:5" x14ac:dyDescent="0.25">
      <c r="A366" s="2">
        <v>43100</v>
      </c>
      <c r="B366">
        <v>2017</v>
      </c>
      <c r="C366">
        <v>12</v>
      </c>
      <c r="D366">
        <v>31</v>
      </c>
      <c r="E366">
        <v>53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D9D20-D288-4C2F-8B6C-42984373B0A8}">
  <dimension ref="A1:E4"/>
  <sheetViews>
    <sheetView workbookViewId="0">
      <selection activeCell="F1" sqref="F1"/>
    </sheetView>
  </sheetViews>
  <sheetFormatPr defaultRowHeight="15" x14ac:dyDescent="0.25"/>
  <cols>
    <col min="1" max="1" width="13.85546875" customWidth="1"/>
    <col min="2" max="2" width="17.5703125" customWidth="1"/>
    <col min="3" max="3" width="21.7109375" customWidth="1"/>
    <col min="4" max="4" width="15.7109375" customWidth="1"/>
    <col min="5" max="5" width="14.7109375" customWidth="1"/>
  </cols>
  <sheetData>
    <row r="1" spans="1:5" s="8" customFormat="1" ht="12.75" x14ac:dyDescent="0.2">
      <c r="A1" s="7">
        <v>3588358.2899003853</v>
      </c>
      <c r="B1" s="7">
        <v>14975</v>
      </c>
      <c r="C1" s="7">
        <v>9999</v>
      </c>
      <c r="D1" s="7">
        <v>1514343.3352000047</v>
      </c>
      <c r="E1" s="7">
        <v>2074014.9547001391</v>
      </c>
    </row>
    <row r="2" spans="1:5" s="10" customFormat="1" ht="18.75" x14ac:dyDescent="0.3">
      <c r="A2" s="9" t="s">
        <v>8754</v>
      </c>
      <c r="B2" s="9" t="s">
        <v>8753</v>
      </c>
      <c r="C2" s="9" t="s">
        <v>8732</v>
      </c>
      <c r="D2" s="9" t="s">
        <v>8755</v>
      </c>
      <c r="E2" s="9" t="s">
        <v>8756</v>
      </c>
    </row>
    <row r="4" spans="1:5" ht="18.75" x14ac:dyDescent="0.3">
      <c r="E4"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5C72E-245E-4CBC-A7EA-A53A1CFAB218}">
  <dimension ref="A3:B8"/>
  <sheetViews>
    <sheetView topLeftCell="A2" workbookViewId="0">
      <selection activeCell="U5" sqref="U5"/>
    </sheetView>
  </sheetViews>
  <sheetFormatPr defaultRowHeight="15" x14ac:dyDescent="0.25"/>
  <cols>
    <col min="1" max="1" width="21.140625" bestFit="1" customWidth="1"/>
    <col min="2" max="2" width="11.85546875" bestFit="1" customWidth="1"/>
  </cols>
  <sheetData>
    <row r="3" spans="1:2" x14ac:dyDescent="0.25">
      <c r="A3" s="3" t="s">
        <v>8752</v>
      </c>
      <c r="B3" t="s">
        <v>8732</v>
      </c>
    </row>
    <row r="4" spans="1:2" x14ac:dyDescent="0.25">
      <c r="A4" s="4" t="s">
        <v>8365</v>
      </c>
      <c r="B4" s="1">
        <v>930</v>
      </c>
    </row>
    <row r="5" spans="1:2" x14ac:dyDescent="0.25">
      <c r="A5" s="4" t="s">
        <v>8375</v>
      </c>
      <c r="B5" s="1">
        <v>664</v>
      </c>
    </row>
    <row r="6" spans="1:2" x14ac:dyDescent="0.25">
      <c r="A6" s="4" t="s">
        <v>8509</v>
      </c>
      <c r="B6" s="1">
        <v>595</v>
      </c>
    </row>
    <row r="7" spans="1:2" x14ac:dyDescent="0.25">
      <c r="A7" s="4" t="s">
        <v>7928</v>
      </c>
      <c r="B7" s="1">
        <v>484</v>
      </c>
    </row>
    <row r="8" spans="1:2" x14ac:dyDescent="0.25">
      <c r="A8" s="4" t="s">
        <v>8512</v>
      </c>
      <c r="B8" s="1">
        <v>479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86562-2532-4450-9B56-F33849BC596A}">
  <dimension ref="A3:B9"/>
  <sheetViews>
    <sheetView workbookViewId="0">
      <selection activeCell="R5" sqref="R5"/>
    </sheetView>
  </sheetViews>
  <sheetFormatPr defaultRowHeight="15" x14ac:dyDescent="0.25"/>
  <cols>
    <col min="1" max="1" width="22.28515625" bestFit="1" customWidth="1"/>
    <col min="2" max="2" width="11.85546875" bestFit="1" customWidth="1"/>
  </cols>
  <sheetData>
    <row r="3" spans="1:2" x14ac:dyDescent="0.25">
      <c r="A3" s="3" t="s">
        <v>8752</v>
      </c>
      <c r="B3" t="s">
        <v>8732</v>
      </c>
    </row>
    <row r="4" spans="1:2" x14ac:dyDescent="0.25">
      <c r="A4" s="4" t="s">
        <v>8624</v>
      </c>
      <c r="B4" s="1">
        <v>6</v>
      </c>
    </row>
    <row r="5" spans="1:2" x14ac:dyDescent="0.25">
      <c r="A5" s="4" t="s">
        <v>8660</v>
      </c>
      <c r="B5" s="1">
        <v>7</v>
      </c>
    </row>
    <row r="6" spans="1:2" x14ac:dyDescent="0.25">
      <c r="A6" s="4" t="s">
        <v>8678</v>
      </c>
      <c r="B6" s="1">
        <v>9</v>
      </c>
    </row>
    <row r="7" spans="1:2" x14ac:dyDescent="0.25">
      <c r="A7" s="4" t="s">
        <v>8676</v>
      </c>
      <c r="B7" s="1">
        <v>7</v>
      </c>
    </row>
    <row r="8" spans="1:2" x14ac:dyDescent="0.25">
      <c r="A8" s="4" t="s">
        <v>8672</v>
      </c>
      <c r="B8" s="1">
        <v>9</v>
      </c>
    </row>
    <row r="9" spans="1:2" x14ac:dyDescent="0.25">
      <c r="A9" s="4" t="s">
        <v>8686</v>
      </c>
      <c r="B9" s="1">
        <v>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1ACD1-B30A-46C0-84A6-B2FE2737A66A}">
  <dimension ref="A3:D9"/>
  <sheetViews>
    <sheetView workbookViewId="0">
      <selection activeCell="Q6" sqref="Q6"/>
    </sheetView>
  </sheetViews>
  <sheetFormatPr defaultRowHeight="15" x14ac:dyDescent="0.25"/>
  <cols>
    <col min="1" max="1" width="15.42578125" bestFit="1" customWidth="1"/>
    <col min="2" max="2" width="17.28515625" bestFit="1" customWidth="1"/>
    <col min="3" max="3" width="10.42578125" bestFit="1" customWidth="1"/>
    <col min="4" max="4" width="11" bestFit="1" customWidth="1"/>
  </cols>
  <sheetData>
    <row r="3" spans="1:4" x14ac:dyDescent="0.25">
      <c r="A3" s="3" t="s">
        <v>8710</v>
      </c>
      <c r="B3" t="s">
        <v>8757</v>
      </c>
      <c r="C3" t="s">
        <v>8759</v>
      </c>
      <c r="D3" t="s">
        <v>8758</v>
      </c>
    </row>
    <row r="4" spans="1:4" x14ac:dyDescent="0.25">
      <c r="A4" s="4" t="s">
        <v>8723</v>
      </c>
      <c r="B4" s="11">
        <v>401280.53749999782</v>
      </c>
      <c r="C4" s="11">
        <v>967648.01619996631</v>
      </c>
      <c r="D4" s="11">
        <v>2539</v>
      </c>
    </row>
    <row r="5" spans="1:4" x14ac:dyDescent="0.25">
      <c r="A5" s="4" t="s">
        <v>8717</v>
      </c>
      <c r="B5" s="11">
        <v>329066.70929999626</v>
      </c>
      <c r="C5" s="11">
        <v>771893.5985999665</v>
      </c>
      <c r="D5" s="11">
        <v>2491</v>
      </c>
    </row>
    <row r="6" spans="1:4" x14ac:dyDescent="0.25">
      <c r="A6" s="4" t="s">
        <v>8712</v>
      </c>
      <c r="B6" s="11">
        <v>190066.24279999707</v>
      </c>
      <c r="C6" s="11">
        <v>440243.25539998803</v>
      </c>
      <c r="D6" s="11">
        <v>1751</v>
      </c>
    </row>
    <row r="7" spans="1:4" x14ac:dyDescent="0.25">
      <c r="A7" s="4" t="s">
        <v>8722</v>
      </c>
      <c r="B7" s="11">
        <v>180490.53619999831</v>
      </c>
      <c r="C7" s="11">
        <v>430826.35009999177</v>
      </c>
      <c r="D7" s="11">
        <v>1096</v>
      </c>
    </row>
    <row r="8" spans="1:4" x14ac:dyDescent="0.25">
      <c r="A8" s="4" t="s">
        <v>8725</v>
      </c>
      <c r="B8" s="11">
        <v>173246.46409999829</v>
      </c>
      <c r="C8" s="11">
        <v>408291.97309999052</v>
      </c>
      <c r="D8" s="11">
        <v>1285</v>
      </c>
    </row>
    <row r="9" spans="1:4" x14ac:dyDescent="0.25">
      <c r="A9" s="4" t="s">
        <v>8720</v>
      </c>
      <c r="B9" s="11">
        <v>141758.45949999872</v>
      </c>
      <c r="C9" s="11">
        <v>334507.53359999089</v>
      </c>
      <c r="D9" s="11">
        <v>1068</v>
      </c>
    </row>
  </sheetData>
  <sortState xmlns:xlrd2="http://schemas.microsoft.com/office/spreadsheetml/2017/richdata2" columnSort="1" ref="A3:D9">
    <sortCondition descending="1" ref="C3"/>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35110-BA80-4FAE-BB34-D08DD7C236CF}">
  <dimension ref="A3:B4"/>
  <sheetViews>
    <sheetView topLeftCell="D1" workbookViewId="0">
      <selection activeCell="N27" sqref="N27"/>
    </sheetView>
  </sheetViews>
  <sheetFormatPr defaultRowHeight="15" x14ac:dyDescent="0.25"/>
  <cols>
    <col min="1" max="1" width="22.140625" bestFit="1" customWidth="1"/>
    <col min="2" max="2" width="17.28515625" bestFit="1" customWidth="1"/>
  </cols>
  <sheetData>
    <row r="3" spans="1:2" x14ac:dyDescent="0.25">
      <c r="A3" s="3" t="s">
        <v>8752</v>
      </c>
      <c r="B3" t="s">
        <v>8757</v>
      </c>
    </row>
    <row r="4" spans="1:2" x14ac:dyDescent="0.25">
      <c r="A4" s="4" t="s">
        <v>8118</v>
      </c>
      <c r="B4" s="1">
        <v>105845.57069999989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6534D-1175-4182-AFBD-CF4154DDEF5F}">
  <dimension ref="A3:B16"/>
  <sheetViews>
    <sheetView workbookViewId="0">
      <selection activeCell="Q14" sqref="Q14"/>
    </sheetView>
  </sheetViews>
  <sheetFormatPr defaultRowHeight="15" x14ac:dyDescent="0.25"/>
  <cols>
    <col min="1" max="1" width="10.140625" bestFit="1" customWidth="1"/>
    <col min="2" max="2" width="16.7109375" bestFit="1" customWidth="1"/>
  </cols>
  <sheetData>
    <row r="3" spans="1:2" x14ac:dyDescent="0.25">
      <c r="A3" s="3" t="s">
        <v>8760</v>
      </c>
      <c r="B3" t="s">
        <v>8751</v>
      </c>
    </row>
    <row r="4" spans="1:2" x14ac:dyDescent="0.25">
      <c r="A4" s="4" t="s">
        <v>8733</v>
      </c>
      <c r="B4" s="1">
        <v>1046456.273700001</v>
      </c>
    </row>
    <row r="5" spans="1:2" x14ac:dyDescent="0.25">
      <c r="A5" s="5" t="s">
        <v>8739</v>
      </c>
      <c r="B5" s="1">
        <v>56019.206600000194</v>
      </c>
    </row>
    <row r="6" spans="1:2" x14ac:dyDescent="0.25">
      <c r="A6" s="5" t="s">
        <v>8740</v>
      </c>
      <c r="B6" s="1">
        <v>65502.73660000012</v>
      </c>
    </row>
    <row r="7" spans="1:2" x14ac:dyDescent="0.25">
      <c r="A7" s="5" t="s">
        <v>8741</v>
      </c>
      <c r="B7" s="1">
        <v>89724.416400000031</v>
      </c>
    </row>
    <row r="8" spans="1:2" x14ac:dyDescent="0.25">
      <c r="A8" s="5" t="s">
        <v>8742</v>
      </c>
      <c r="B8" s="1">
        <v>97108.010500000048</v>
      </c>
    </row>
    <row r="9" spans="1:2" x14ac:dyDescent="0.25">
      <c r="A9" s="5" t="s">
        <v>8743</v>
      </c>
      <c r="B9" s="1">
        <v>101706.2852</v>
      </c>
    </row>
    <row r="10" spans="1:2" x14ac:dyDescent="0.25">
      <c r="A10" s="5" t="s">
        <v>8744</v>
      </c>
      <c r="B10" s="1">
        <v>79253.624500000049</v>
      </c>
    </row>
    <row r="11" spans="1:2" x14ac:dyDescent="0.25">
      <c r="A11" s="5" t="s">
        <v>8745</v>
      </c>
      <c r="B11" s="1">
        <v>68000.185400000148</v>
      </c>
    </row>
    <row r="12" spans="1:2" x14ac:dyDescent="0.25">
      <c r="A12" s="5" t="s">
        <v>8746</v>
      </c>
      <c r="B12" s="1">
        <v>108139.7276000001</v>
      </c>
    </row>
    <row r="13" spans="1:2" x14ac:dyDescent="0.25">
      <c r="A13" s="5" t="s">
        <v>8747</v>
      </c>
      <c r="B13" s="1">
        <v>84082.168400000126</v>
      </c>
    </row>
    <row r="14" spans="1:2" x14ac:dyDescent="0.25">
      <c r="A14" s="5" t="s">
        <v>8748</v>
      </c>
      <c r="B14" s="1">
        <v>109258.37440000012</v>
      </c>
    </row>
    <row r="15" spans="1:2" x14ac:dyDescent="0.25">
      <c r="A15" s="5" t="s">
        <v>8749</v>
      </c>
      <c r="B15" s="1">
        <v>85868.205900000015</v>
      </c>
    </row>
    <row r="16" spans="1:2" x14ac:dyDescent="0.25">
      <c r="A16" s="5" t="s">
        <v>8750</v>
      </c>
      <c r="B16" s="1">
        <v>101793.33220000011</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5AE04-64D2-4828-B8EB-7D49A0ABC746}">
  <dimension ref="A3:B62"/>
  <sheetViews>
    <sheetView workbookViewId="0">
      <selection activeCell="K57" sqref="K57"/>
    </sheetView>
  </sheetViews>
  <sheetFormatPr defaultRowHeight="15" x14ac:dyDescent="0.25"/>
  <cols>
    <col min="1" max="1" width="16.42578125" bestFit="1" customWidth="1"/>
    <col min="2" max="2" width="16.7109375" bestFit="1" customWidth="1"/>
  </cols>
  <sheetData>
    <row r="3" spans="1:2" x14ac:dyDescent="0.25">
      <c r="A3" s="3" t="s">
        <v>8731</v>
      </c>
      <c r="B3" t="s">
        <v>8751</v>
      </c>
    </row>
    <row r="4" spans="1:2" x14ac:dyDescent="0.25">
      <c r="A4" s="4" t="s">
        <v>8733</v>
      </c>
      <c r="B4" s="1">
        <v>1046456.2737000005</v>
      </c>
    </row>
    <row r="5" spans="1:2" x14ac:dyDescent="0.25">
      <c r="A5" s="5" t="s">
        <v>8739</v>
      </c>
      <c r="B5" s="1">
        <v>56019.206600000063</v>
      </c>
    </row>
    <row r="6" spans="1:2" x14ac:dyDescent="0.25">
      <c r="A6" s="12">
        <v>42745</v>
      </c>
      <c r="B6" s="1">
        <v>5142.3329999999951</v>
      </c>
    </row>
    <row r="7" spans="1:2" x14ac:dyDescent="0.25">
      <c r="A7" s="12">
        <v>42746</v>
      </c>
      <c r="B7" s="1">
        <v>16470.312299999994</v>
      </c>
    </row>
    <row r="8" spans="1:2" x14ac:dyDescent="0.25">
      <c r="A8" s="12">
        <v>42747</v>
      </c>
      <c r="B8" s="1">
        <v>34406.561300000074</v>
      </c>
    </row>
    <row r="9" spans="1:2" x14ac:dyDescent="0.25">
      <c r="A9" s="5" t="s">
        <v>8740</v>
      </c>
      <c r="B9" s="1">
        <v>65502.736600000055</v>
      </c>
    </row>
    <row r="10" spans="1:2" x14ac:dyDescent="0.25">
      <c r="A10" s="12">
        <v>42776</v>
      </c>
      <c r="B10" s="1">
        <v>17435.820700000011</v>
      </c>
    </row>
    <row r="11" spans="1:2" x14ac:dyDescent="0.25">
      <c r="A11" s="12">
        <v>42777</v>
      </c>
      <c r="B11" s="1">
        <v>13034.380199999983</v>
      </c>
    </row>
    <row r="12" spans="1:2" x14ac:dyDescent="0.25">
      <c r="A12" s="12">
        <v>42778</v>
      </c>
      <c r="B12" s="1">
        <v>35032.535700000059</v>
      </c>
    </row>
    <row r="13" spans="1:2" x14ac:dyDescent="0.25">
      <c r="A13" s="5" t="s">
        <v>8741</v>
      </c>
      <c r="B13" s="1">
        <v>89724.416400000046</v>
      </c>
    </row>
    <row r="14" spans="1:2" x14ac:dyDescent="0.25">
      <c r="A14" s="12">
        <v>42803</v>
      </c>
      <c r="B14" s="1">
        <v>573.63419999999996</v>
      </c>
    </row>
    <row r="15" spans="1:2" x14ac:dyDescent="0.25">
      <c r="A15" s="12">
        <v>42804</v>
      </c>
      <c r="B15" s="1">
        <v>6061.5423999999957</v>
      </c>
    </row>
    <row r="16" spans="1:2" x14ac:dyDescent="0.25">
      <c r="A16" s="12">
        <v>42805</v>
      </c>
      <c r="B16" s="1">
        <v>31350.472799999985</v>
      </c>
    </row>
    <row r="17" spans="1:2" x14ac:dyDescent="0.25">
      <c r="A17" s="12">
        <v>42806</v>
      </c>
      <c r="B17" s="1">
        <v>51738.767000000065</v>
      </c>
    </row>
    <row r="18" spans="1:2" x14ac:dyDescent="0.25">
      <c r="A18" s="5" t="s">
        <v>8742</v>
      </c>
      <c r="B18" s="1">
        <v>97108.010500000077</v>
      </c>
    </row>
    <row r="19" spans="1:2" x14ac:dyDescent="0.25">
      <c r="A19" s="12">
        <v>42834</v>
      </c>
      <c r="B19" s="1">
        <v>123.32040000000001</v>
      </c>
    </row>
    <row r="20" spans="1:2" x14ac:dyDescent="0.25">
      <c r="A20" s="12">
        <v>42835</v>
      </c>
      <c r="B20" s="1">
        <v>11782.028099999992</v>
      </c>
    </row>
    <row r="21" spans="1:2" x14ac:dyDescent="0.25">
      <c r="A21" s="12">
        <v>42836</v>
      </c>
      <c r="B21" s="1">
        <v>45947.354200000053</v>
      </c>
    </row>
    <row r="22" spans="1:2" x14ac:dyDescent="0.25">
      <c r="A22" s="12">
        <v>42837</v>
      </c>
      <c r="B22" s="1">
        <v>39255.307800000031</v>
      </c>
    </row>
    <row r="23" spans="1:2" x14ac:dyDescent="0.25">
      <c r="A23" s="5" t="s">
        <v>8743</v>
      </c>
      <c r="B23" s="1">
        <v>101706.28520000016</v>
      </c>
    </row>
    <row r="24" spans="1:2" x14ac:dyDescent="0.25">
      <c r="A24" s="12">
        <v>42864</v>
      </c>
      <c r="B24" s="1">
        <v>273.94</v>
      </c>
    </row>
    <row r="25" spans="1:2" x14ac:dyDescent="0.25">
      <c r="A25" s="12">
        <v>42865</v>
      </c>
      <c r="B25" s="1">
        <v>18830.86280000001</v>
      </c>
    </row>
    <row r="26" spans="1:2" x14ac:dyDescent="0.25">
      <c r="A26" s="12">
        <v>42866</v>
      </c>
      <c r="B26" s="1">
        <v>24919.116500000011</v>
      </c>
    </row>
    <row r="27" spans="1:2" x14ac:dyDescent="0.25">
      <c r="A27" s="12">
        <v>42867</v>
      </c>
      <c r="B27" s="1">
        <v>57682.365900000128</v>
      </c>
    </row>
    <row r="28" spans="1:2" x14ac:dyDescent="0.25">
      <c r="A28" s="5" t="s">
        <v>8744</v>
      </c>
      <c r="B28" s="1">
        <v>79253.624500000034</v>
      </c>
    </row>
    <row r="29" spans="1:2" x14ac:dyDescent="0.25">
      <c r="A29" s="12">
        <v>42895</v>
      </c>
      <c r="B29" s="1">
        <v>154.86999999999998</v>
      </c>
    </row>
    <row r="30" spans="1:2" x14ac:dyDescent="0.25">
      <c r="A30" s="12">
        <v>42896</v>
      </c>
      <c r="B30" s="1">
        <v>21325.121599999999</v>
      </c>
    </row>
    <row r="31" spans="1:2" x14ac:dyDescent="0.25">
      <c r="A31" s="12">
        <v>42897</v>
      </c>
      <c r="B31" s="1">
        <v>35578.776400000024</v>
      </c>
    </row>
    <row r="32" spans="1:2" x14ac:dyDescent="0.25">
      <c r="A32" s="12">
        <v>42898</v>
      </c>
      <c r="B32" s="1">
        <v>22194.856500000009</v>
      </c>
    </row>
    <row r="33" spans="1:2" x14ac:dyDescent="0.25">
      <c r="A33" s="5" t="s">
        <v>8745</v>
      </c>
      <c r="B33" s="1">
        <v>68000.185399999988</v>
      </c>
    </row>
    <row r="34" spans="1:2" x14ac:dyDescent="0.25">
      <c r="A34" s="12">
        <v>42925</v>
      </c>
      <c r="B34" s="1">
        <v>28.54</v>
      </c>
    </row>
    <row r="35" spans="1:2" x14ac:dyDescent="0.25">
      <c r="A35" s="12">
        <v>42926</v>
      </c>
      <c r="B35" s="1">
        <v>11264.371599999995</v>
      </c>
    </row>
    <row r="36" spans="1:2" x14ac:dyDescent="0.25">
      <c r="A36" s="12">
        <v>42927</v>
      </c>
      <c r="B36" s="1">
        <v>30912.294600000012</v>
      </c>
    </row>
    <row r="37" spans="1:2" x14ac:dyDescent="0.25">
      <c r="A37" s="12">
        <v>42928</v>
      </c>
      <c r="B37" s="1">
        <v>25794.979199999987</v>
      </c>
    </row>
    <row r="38" spans="1:2" x14ac:dyDescent="0.25">
      <c r="A38" s="5" t="s">
        <v>8746</v>
      </c>
      <c r="B38" s="1">
        <v>108139.72760000007</v>
      </c>
    </row>
    <row r="39" spans="1:2" x14ac:dyDescent="0.25">
      <c r="A39" s="12">
        <v>42956</v>
      </c>
      <c r="B39" s="1">
        <v>966.5168000000001</v>
      </c>
    </row>
    <row r="40" spans="1:2" x14ac:dyDescent="0.25">
      <c r="A40" s="12">
        <v>42957</v>
      </c>
      <c r="B40" s="1">
        <v>9581.7927999999902</v>
      </c>
    </row>
    <row r="41" spans="1:2" x14ac:dyDescent="0.25">
      <c r="A41" s="12">
        <v>42958</v>
      </c>
      <c r="B41" s="1">
        <v>45672.597700000028</v>
      </c>
    </row>
    <row r="42" spans="1:2" x14ac:dyDescent="0.25">
      <c r="A42" s="12">
        <v>42959</v>
      </c>
      <c r="B42" s="1">
        <v>51918.82030000005</v>
      </c>
    </row>
    <row r="43" spans="1:2" x14ac:dyDescent="0.25">
      <c r="A43" s="5" t="s">
        <v>8747</v>
      </c>
      <c r="B43" s="1">
        <v>84082.168400000082</v>
      </c>
    </row>
    <row r="44" spans="1:2" x14ac:dyDescent="0.25">
      <c r="A44" s="12">
        <v>42987</v>
      </c>
      <c r="B44" s="1">
        <v>2142.2723999999998</v>
      </c>
    </row>
    <row r="45" spans="1:2" x14ac:dyDescent="0.25">
      <c r="A45" s="12">
        <v>42988</v>
      </c>
      <c r="B45" s="1">
        <v>15037.285499999989</v>
      </c>
    </row>
    <row r="46" spans="1:2" x14ac:dyDescent="0.25">
      <c r="A46" s="12">
        <v>42989</v>
      </c>
      <c r="B46" s="1">
        <v>26580.090799999998</v>
      </c>
    </row>
    <row r="47" spans="1:2" x14ac:dyDescent="0.25">
      <c r="A47" s="12">
        <v>42990</v>
      </c>
      <c r="B47" s="1">
        <v>40322.519700000084</v>
      </c>
    </row>
    <row r="48" spans="1:2" x14ac:dyDescent="0.25">
      <c r="A48" s="5" t="s">
        <v>8748</v>
      </c>
      <c r="B48" s="1">
        <v>109258.3744</v>
      </c>
    </row>
    <row r="49" spans="1:2" x14ac:dyDescent="0.25">
      <c r="A49" s="12">
        <v>43017</v>
      </c>
      <c r="B49" s="1">
        <v>4367.2603999999992</v>
      </c>
    </row>
    <row r="50" spans="1:2" x14ac:dyDescent="0.25">
      <c r="A50" s="12">
        <v>43018</v>
      </c>
      <c r="B50" s="1">
        <v>24396.446499999987</v>
      </c>
    </row>
    <row r="51" spans="1:2" x14ac:dyDescent="0.25">
      <c r="A51" s="12">
        <v>43019</v>
      </c>
      <c r="B51" s="1">
        <v>29751.326199999992</v>
      </c>
    </row>
    <row r="52" spans="1:2" x14ac:dyDescent="0.25">
      <c r="A52" s="12">
        <v>43020</v>
      </c>
      <c r="B52" s="1">
        <v>50743.341300000022</v>
      </c>
    </row>
    <row r="53" spans="1:2" x14ac:dyDescent="0.25">
      <c r="A53" s="5" t="s">
        <v>8749</v>
      </c>
      <c r="B53" s="1">
        <v>85868.205900000088</v>
      </c>
    </row>
    <row r="54" spans="1:2" x14ac:dyDescent="0.25">
      <c r="A54" s="12">
        <v>43048</v>
      </c>
      <c r="B54" s="1">
        <v>4520.7637999999988</v>
      </c>
    </row>
    <row r="55" spans="1:2" x14ac:dyDescent="0.25">
      <c r="A55" s="12">
        <v>43049</v>
      </c>
      <c r="B55" s="1">
        <v>15737.865799999998</v>
      </c>
    </row>
    <row r="56" spans="1:2" x14ac:dyDescent="0.25">
      <c r="A56" s="12">
        <v>43050</v>
      </c>
      <c r="B56" s="1">
        <v>20173.553</v>
      </c>
    </row>
    <row r="57" spans="1:2" x14ac:dyDescent="0.25">
      <c r="A57" s="12">
        <v>43051</v>
      </c>
      <c r="B57" s="1">
        <v>45436.023300000088</v>
      </c>
    </row>
    <row r="58" spans="1:2" x14ac:dyDescent="0.25">
      <c r="A58" s="5" t="s">
        <v>8750</v>
      </c>
      <c r="B58" s="1">
        <v>101793.33220000008</v>
      </c>
    </row>
    <row r="59" spans="1:2" x14ac:dyDescent="0.25">
      <c r="A59" s="12">
        <v>43078</v>
      </c>
      <c r="B59" s="1">
        <v>6133.072799999999</v>
      </c>
    </row>
    <row r="60" spans="1:2" x14ac:dyDescent="0.25">
      <c r="A60" s="12">
        <v>43079</v>
      </c>
      <c r="B60" s="1">
        <v>20710.0651</v>
      </c>
    </row>
    <row r="61" spans="1:2" x14ac:dyDescent="0.25">
      <c r="A61" s="12">
        <v>43080</v>
      </c>
      <c r="B61" s="1">
        <v>31531.446400000012</v>
      </c>
    </row>
    <row r="62" spans="1:2" x14ac:dyDescent="0.25">
      <c r="A62" s="12">
        <v>43081</v>
      </c>
      <c r="B62" s="1">
        <v>43418.747900000068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AD1D4-C92B-415E-8F2B-AC4EA56B1615}">
  <dimension ref="A1:Q11698"/>
  <sheetViews>
    <sheetView workbookViewId="0">
      <selection activeCell="B4" sqref="B4"/>
    </sheetView>
  </sheetViews>
  <sheetFormatPr defaultRowHeight="15" x14ac:dyDescent="0.25"/>
  <cols>
    <col min="1" max="1" width="12.140625" bestFit="1" customWidth="1"/>
    <col min="2" max="2" width="15.85546875" bestFit="1" customWidth="1"/>
    <col min="3" max="3" width="13.42578125" bestFit="1" customWidth="1"/>
    <col min="4" max="4" width="15.140625" bestFit="1" customWidth="1"/>
    <col min="5" max="5" width="14.28515625" bestFit="1" customWidth="1"/>
    <col min="6" max="6" width="16.42578125" bestFit="1" customWidth="1"/>
    <col min="7" max="7" width="16.28515625" bestFit="1" customWidth="1"/>
    <col min="8" max="8" width="12.5703125" bestFit="1" customWidth="1"/>
    <col min="12" max="12" width="9.140625" style="1"/>
    <col min="17" max="17" width="26.5703125" customWidth="1"/>
  </cols>
  <sheetData>
    <row r="1" spans="1:17" x14ac:dyDescent="0.25">
      <c r="A1" t="s">
        <v>1</v>
      </c>
      <c r="B1" t="s">
        <v>2</v>
      </c>
      <c r="C1" t="s">
        <v>3</v>
      </c>
      <c r="D1" t="s">
        <v>4</v>
      </c>
      <c r="E1" t="s">
        <v>5</v>
      </c>
      <c r="F1" t="s">
        <v>6</v>
      </c>
      <c r="G1" t="s">
        <v>7</v>
      </c>
      <c r="H1" t="s">
        <v>0</v>
      </c>
      <c r="I1" t="s">
        <v>8710</v>
      </c>
      <c r="J1" t="s">
        <v>7925</v>
      </c>
      <c r="K1" t="s">
        <v>7926</v>
      </c>
      <c r="L1" s="1" t="s">
        <v>8734</v>
      </c>
      <c r="M1" t="s">
        <v>8735</v>
      </c>
      <c r="N1" t="s">
        <v>8736</v>
      </c>
      <c r="O1" t="s">
        <v>8737</v>
      </c>
      <c r="P1" t="s">
        <v>8738</v>
      </c>
      <c r="Q1" t="s">
        <v>7919</v>
      </c>
    </row>
    <row r="2" spans="1:17" x14ac:dyDescent="0.25">
      <c r="A2" s="2">
        <v>37631</v>
      </c>
      <c r="B2" s="1" t="s">
        <v>14</v>
      </c>
      <c r="C2">
        <v>583</v>
      </c>
      <c r="D2">
        <v>20236</v>
      </c>
      <c r="E2">
        <v>9</v>
      </c>
      <c r="F2">
        <v>1</v>
      </c>
      <c r="G2">
        <v>1</v>
      </c>
      <c r="H2" s="2">
        <v>42745</v>
      </c>
      <c r="I2" t="str">
        <f>VLOOKUP(Sales[[#This Row],[TerritoryKey]], Territories[], 2, FALSE)</f>
        <v>Australia</v>
      </c>
      <c r="J2">
        <f>_xlfn.XLOOKUP(Sales[[#This Row],[ProductKey]], Products!$A:$A, Products!$J:$J)</f>
        <v>1082.51</v>
      </c>
      <c r="K2">
        <f>_xlfn.XLOOKUP(Sales[[#This Row],[ProductKey]], Products!$A:$A, Products!$K:$K)</f>
        <v>1700.99</v>
      </c>
      <c r="L2" s="1">
        <f>Sales[[#This Row],[ProductPrice]]*Sales[[#This Row],[OrderQuantity]]</f>
        <v>1700.99</v>
      </c>
      <c r="M2" s="1">
        <f>Sales[[#This Row],[OrderQuantity]]</f>
        <v>1</v>
      </c>
      <c r="N2" s="1">
        <f>1</f>
        <v>1</v>
      </c>
      <c r="O2" s="1">
        <f>Sales[[#This Row],[TotalSales]]-Sales[[#This Row],[TotalCost]]</f>
        <v>618.48</v>
      </c>
      <c r="P2" s="1">
        <f>Sales[[#This Row],[ProductCost]]*Sales[[#This Row],[OrderQuantity]]</f>
        <v>1082.51</v>
      </c>
      <c r="Q2" s="1" t="str">
        <f>VLOOKUP(Sales[[#This Row],[ProductKey]], Products!$A$2:$D$1000, 4, FALSE)</f>
        <v>Road-350-W Yellow, 48</v>
      </c>
    </row>
    <row r="3" spans="1:17" x14ac:dyDescent="0.25">
      <c r="A3" s="2">
        <v>37782</v>
      </c>
      <c r="B3" s="1" t="s">
        <v>18</v>
      </c>
      <c r="C3">
        <v>582</v>
      </c>
      <c r="D3">
        <v>20260</v>
      </c>
      <c r="E3">
        <v>9</v>
      </c>
      <c r="F3">
        <v>1</v>
      </c>
      <c r="G3">
        <v>1</v>
      </c>
      <c r="H3" s="2">
        <v>42896</v>
      </c>
      <c r="I3" t="str">
        <f>VLOOKUP(Sales[[#This Row],[TerritoryKey]], Territories[], 2, FALSE)</f>
        <v>Australia</v>
      </c>
      <c r="J3">
        <f>_xlfn.XLOOKUP(Sales[[#This Row],[ProductKey]], Products!$A:$A, Products!$J:$J)</f>
        <v>1082.51</v>
      </c>
      <c r="K3">
        <f>_xlfn.XLOOKUP(Sales[[#This Row],[ProductKey]], Products!$A:$A, Products!$K:$K)</f>
        <v>1700.99</v>
      </c>
      <c r="L3" s="1">
        <f>Sales[[#This Row],[ProductPrice]]*Sales[[#This Row],[OrderQuantity]]</f>
        <v>1700.99</v>
      </c>
      <c r="M3" s="1">
        <f>Sales[[#This Row],[OrderQuantity]]</f>
        <v>1</v>
      </c>
      <c r="N3" s="1">
        <f>1</f>
        <v>1</v>
      </c>
      <c r="O3" s="1">
        <f>Sales[[#This Row],[TotalSales]]-Sales[[#This Row],[TotalCost]]</f>
        <v>618.48</v>
      </c>
      <c r="P3" s="1">
        <f>Sales[[#This Row],[ProductCost]]*Sales[[#This Row],[OrderQuantity]]</f>
        <v>1082.51</v>
      </c>
      <c r="Q3" s="1" t="str">
        <f>VLOOKUP(Sales[[#This Row],[ProductKey]], Products!$A$2:$D$1000, 4, FALSE)</f>
        <v>Road-350-W Yellow, 44</v>
      </c>
    </row>
    <row r="4" spans="1:17" x14ac:dyDescent="0.25">
      <c r="A4" s="2">
        <v>37964</v>
      </c>
      <c r="B4" s="1" t="s">
        <v>27</v>
      </c>
      <c r="C4">
        <v>580</v>
      </c>
      <c r="D4">
        <v>23431</v>
      </c>
      <c r="E4">
        <v>9</v>
      </c>
      <c r="F4">
        <v>1</v>
      </c>
      <c r="G4">
        <v>1</v>
      </c>
      <c r="H4" s="2">
        <v>43078</v>
      </c>
      <c r="I4" t="str">
        <f>VLOOKUP(Sales[[#This Row],[TerritoryKey]], Territories[], 2, FALSE)</f>
        <v>Australia</v>
      </c>
      <c r="J4">
        <f>_xlfn.XLOOKUP(Sales[[#This Row],[ProductKey]], Products!$A:$A, Products!$J:$J)</f>
        <v>1082.51</v>
      </c>
      <c r="K4">
        <f>_xlfn.XLOOKUP(Sales[[#This Row],[ProductKey]], Products!$A:$A, Products!$K:$K)</f>
        <v>1700.99</v>
      </c>
      <c r="L4" s="1">
        <f>Sales[[#This Row],[ProductPrice]]*Sales[[#This Row],[OrderQuantity]]</f>
        <v>1700.99</v>
      </c>
      <c r="M4" s="1">
        <f>Sales[[#This Row],[OrderQuantity]]</f>
        <v>1</v>
      </c>
      <c r="N4" s="1">
        <f>1</f>
        <v>1</v>
      </c>
      <c r="O4" s="1">
        <f>Sales[[#This Row],[TotalSales]]-Sales[[#This Row],[TotalCost]]</f>
        <v>618.48</v>
      </c>
      <c r="P4" s="1">
        <f>Sales[[#This Row],[ProductCost]]*Sales[[#This Row],[OrderQuantity]]</f>
        <v>1082.51</v>
      </c>
      <c r="Q4" s="1" t="str">
        <f>VLOOKUP(Sales[[#This Row],[ProductKey]], Products!$A$2:$D$1000, 4, FALSE)</f>
        <v>Road-350-W Yellow, 40</v>
      </c>
    </row>
    <row r="5" spans="1:17" x14ac:dyDescent="0.25">
      <c r="A5" s="2">
        <v>37967</v>
      </c>
      <c r="B5" s="1" t="s">
        <v>67</v>
      </c>
      <c r="C5">
        <v>576</v>
      </c>
      <c r="D5">
        <v>11904</v>
      </c>
      <c r="E5">
        <v>9</v>
      </c>
      <c r="F5">
        <v>1</v>
      </c>
      <c r="G5">
        <v>1</v>
      </c>
      <c r="H5" s="2">
        <v>43081</v>
      </c>
      <c r="I5" t="str">
        <f>VLOOKUP(Sales[[#This Row],[TerritoryKey]], Territories[], 2, FALSE)</f>
        <v>Australia</v>
      </c>
      <c r="J5">
        <f>_xlfn.XLOOKUP(Sales[[#This Row],[ProductKey]], Products!$A:$A, Products!$J:$J)</f>
        <v>1481.9378999999999</v>
      </c>
      <c r="K5">
        <f>_xlfn.XLOOKUP(Sales[[#This Row],[ProductKey]], Products!$A:$A, Products!$K:$K)</f>
        <v>2384.0700000000002</v>
      </c>
      <c r="L5" s="1">
        <f>Sales[[#This Row],[ProductPrice]]*Sales[[#This Row],[OrderQuantity]]</f>
        <v>2384.0700000000002</v>
      </c>
      <c r="M5" s="1">
        <f>Sales[[#This Row],[OrderQuantity]]</f>
        <v>1</v>
      </c>
      <c r="N5" s="1">
        <f>1</f>
        <v>1</v>
      </c>
      <c r="O5" s="1">
        <f>Sales[[#This Row],[TotalSales]]-Sales[[#This Row],[TotalCost]]</f>
        <v>902.13210000000026</v>
      </c>
      <c r="P5" s="1">
        <f>Sales[[#This Row],[ProductCost]]*Sales[[#This Row],[OrderQuantity]]</f>
        <v>1481.9378999999999</v>
      </c>
      <c r="Q5" s="1" t="str">
        <f>VLOOKUP(Sales[[#This Row],[ProductKey]], Products!$A$2:$D$1000, 4, FALSE)</f>
        <v>Touring-1000 Blue, 60</v>
      </c>
    </row>
    <row r="6" spans="1:17" x14ac:dyDescent="0.25">
      <c r="A6" s="2">
        <v>37783</v>
      </c>
      <c r="B6" s="1" t="s">
        <v>72</v>
      </c>
      <c r="C6">
        <v>235</v>
      </c>
      <c r="D6">
        <v>14319</v>
      </c>
      <c r="E6">
        <v>9</v>
      </c>
      <c r="F6">
        <v>1</v>
      </c>
      <c r="G6">
        <v>1</v>
      </c>
      <c r="H6" s="2">
        <v>42897</v>
      </c>
      <c r="I6" t="str">
        <f>VLOOKUP(Sales[[#This Row],[TerritoryKey]], Territories[], 2, FALSE)</f>
        <v>Australia</v>
      </c>
      <c r="J6">
        <f>_xlfn.XLOOKUP(Sales[[#This Row],[ProductKey]], Products!$A:$A, Products!$J:$J)</f>
        <v>31.724399999999999</v>
      </c>
      <c r="K6">
        <f>_xlfn.XLOOKUP(Sales[[#This Row],[ProductKey]], Products!$A:$A, Products!$K:$K)</f>
        <v>48.067300000000003</v>
      </c>
      <c r="L6" s="1">
        <f>Sales[[#This Row],[ProductPrice]]*Sales[[#This Row],[OrderQuantity]]</f>
        <v>48.067300000000003</v>
      </c>
      <c r="M6" s="1">
        <f>Sales[[#This Row],[OrderQuantity]]</f>
        <v>1</v>
      </c>
      <c r="N6" s="1">
        <f>1</f>
        <v>1</v>
      </c>
      <c r="O6" s="1">
        <f>Sales[[#This Row],[TotalSales]]-Sales[[#This Row],[TotalCost]]</f>
        <v>16.342900000000004</v>
      </c>
      <c r="P6" s="1">
        <f>Sales[[#This Row],[ProductCost]]*Sales[[#This Row],[OrderQuantity]]</f>
        <v>31.724399999999999</v>
      </c>
      <c r="Q6" s="1" t="str">
        <f>VLOOKUP(Sales[[#This Row],[ProductKey]], Products!$A$2:$D$1000, 4, FALSE)</f>
        <v>Long-Sleeve Logo Jersey, XL</v>
      </c>
    </row>
    <row r="7" spans="1:17" x14ac:dyDescent="0.25">
      <c r="A7" s="2">
        <v>37721</v>
      </c>
      <c r="B7" s="1" t="s">
        <v>80</v>
      </c>
      <c r="C7">
        <v>362</v>
      </c>
      <c r="D7">
        <v>13122</v>
      </c>
      <c r="E7">
        <v>9</v>
      </c>
      <c r="F7">
        <v>1</v>
      </c>
      <c r="G7">
        <v>1</v>
      </c>
      <c r="H7" s="2">
        <v>42835</v>
      </c>
      <c r="I7" t="str">
        <f>VLOOKUP(Sales[[#This Row],[TerritoryKey]], Territories[], 2, FALSE)</f>
        <v>Australia</v>
      </c>
      <c r="J7">
        <f>_xlfn.XLOOKUP(Sales[[#This Row],[ProductKey]], Products!$A:$A, Products!$J:$J)</f>
        <v>1105.81</v>
      </c>
      <c r="K7">
        <f>_xlfn.XLOOKUP(Sales[[#This Row],[ProductKey]], Products!$A:$A, Products!$K:$K)</f>
        <v>2049.0981999999999</v>
      </c>
      <c r="L7" s="1">
        <f>Sales[[#This Row],[ProductPrice]]*Sales[[#This Row],[OrderQuantity]]</f>
        <v>2049.0981999999999</v>
      </c>
      <c r="M7" s="1">
        <f>Sales[[#This Row],[OrderQuantity]]</f>
        <v>1</v>
      </c>
      <c r="N7" s="1">
        <f>1</f>
        <v>1</v>
      </c>
      <c r="O7" s="1">
        <f>Sales[[#This Row],[TotalSales]]-Sales[[#This Row],[TotalCost]]</f>
        <v>943.28819999999996</v>
      </c>
      <c r="P7" s="1">
        <f>Sales[[#This Row],[ProductCost]]*Sales[[#This Row],[OrderQuantity]]</f>
        <v>1105.81</v>
      </c>
      <c r="Q7" s="1" t="str">
        <f>VLOOKUP(Sales[[#This Row],[ProductKey]], Products!$A$2:$D$1000, 4, FALSE)</f>
        <v>Mountain-200 Black, 46</v>
      </c>
    </row>
    <row r="8" spans="1:17" x14ac:dyDescent="0.25">
      <c r="A8" s="2">
        <v>37753</v>
      </c>
      <c r="B8" s="1" t="s">
        <v>81</v>
      </c>
      <c r="C8">
        <v>387</v>
      </c>
      <c r="D8">
        <v>24484</v>
      </c>
      <c r="E8">
        <v>9</v>
      </c>
      <c r="F8">
        <v>1</v>
      </c>
      <c r="G8">
        <v>1</v>
      </c>
      <c r="H8" s="2">
        <v>42867</v>
      </c>
      <c r="I8" t="str">
        <f>VLOOKUP(Sales[[#This Row],[TerritoryKey]], Territories[], 2, FALSE)</f>
        <v>Australia</v>
      </c>
      <c r="J8">
        <f>_xlfn.XLOOKUP(Sales[[#This Row],[ProductKey]], Products!$A:$A, Products!$J:$J)</f>
        <v>605.64919999999995</v>
      </c>
      <c r="K8">
        <f>_xlfn.XLOOKUP(Sales[[#This Row],[ProductKey]], Products!$A:$A, Products!$K:$K)</f>
        <v>1000.4375</v>
      </c>
      <c r="L8" s="1">
        <f>Sales[[#This Row],[ProductPrice]]*Sales[[#This Row],[OrderQuantity]]</f>
        <v>1000.4375</v>
      </c>
      <c r="M8" s="1">
        <f>Sales[[#This Row],[OrderQuantity]]</f>
        <v>1</v>
      </c>
      <c r="N8" s="1">
        <f>1</f>
        <v>1</v>
      </c>
      <c r="O8" s="1">
        <f>Sales[[#This Row],[TotalSales]]-Sales[[#This Row],[TotalCost]]</f>
        <v>394.78830000000005</v>
      </c>
      <c r="P8" s="1">
        <f>Sales[[#This Row],[ProductCost]]*Sales[[#This Row],[OrderQuantity]]</f>
        <v>605.64919999999995</v>
      </c>
      <c r="Q8" s="1" t="str">
        <f>VLOOKUP(Sales[[#This Row],[ProductKey]], Products!$A$2:$D$1000, 4, FALSE)</f>
        <v>Road-550-W Yellow, 44</v>
      </c>
    </row>
    <row r="9" spans="1:17" x14ac:dyDescent="0.25">
      <c r="A9" s="2">
        <v>37876</v>
      </c>
      <c r="B9" s="1" t="s">
        <v>97</v>
      </c>
      <c r="C9">
        <v>215</v>
      </c>
      <c r="D9">
        <v>13046</v>
      </c>
      <c r="E9">
        <v>9</v>
      </c>
      <c r="F9">
        <v>1</v>
      </c>
      <c r="G9">
        <v>1</v>
      </c>
      <c r="H9" s="2">
        <v>42990</v>
      </c>
      <c r="I9" t="str">
        <f>VLOOKUP(Sales[[#This Row],[TerritoryKey]], Territories[], 2, FALSE)</f>
        <v>Australia</v>
      </c>
      <c r="J9">
        <f>_xlfn.XLOOKUP(Sales[[#This Row],[ProductKey]], Products!$A:$A, Products!$J:$J)</f>
        <v>12.027799999999999</v>
      </c>
      <c r="K9">
        <f>_xlfn.XLOOKUP(Sales[[#This Row],[ProductKey]], Products!$A:$A, Products!$K:$K)</f>
        <v>33.644199999999998</v>
      </c>
      <c r="L9" s="1">
        <f>Sales[[#This Row],[ProductPrice]]*Sales[[#This Row],[OrderQuantity]]</f>
        <v>33.644199999999998</v>
      </c>
      <c r="M9" s="1">
        <f>Sales[[#This Row],[OrderQuantity]]</f>
        <v>1</v>
      </c>
      <c r="N9" s="1">
        <f>1</f>
        <v>1</v>
      </c>
      <c r="O9" s="1">
        <f>Sales[[#This Row],[TotalSales]]-Sales[[#This Row],[TotalCost]]</f>
        <v>21.616399999999999</v>
      </c>
      <c r="P9" s="1">
        <f>Sales[[#This Row],[ProductCost]]*Sales[[#This Row],[OrderQuantity]]</f>
        <v>12.027799999999999</v>
      </c>
      <c r="Q9" s="1" t="str">
        <f>VLOOKUP(Sales[[#This Row],[ProductKey]], Products!$A$2:$D$1000, 4, FALSE)</f>
        <v>Sport-100 Helmet, Black</v>
      </c>
    </row>
    <row r="10" spans="1:17" x14ac:dyDescent="0.25">
      <c r="A10" s="2">
        <v>37664</v>
      </c>
      <c r="B10" s="1" t="s">
        <v>101</v>
      </c>
      <c r="C10">
        <v>387</v>
      </c>
      <c r="D10">
        <v>17734</v>
      </c>
      <c r="E10">
        <v>9</v>
      </c>
      <c r="F10">
        <v>1</v>
      </c>
      <c r="G10">
        <v>1</v>
      </c>
      <c r="H10" s="2">
        <v>42778</v>
      </c>
      <c r="I10" t="str">
        <f>VLOOKUP(Sales[[#This Row],[TerritoryKey]], Territories[], 2, FALSE)</f>
        <v>Australia</v>
      </c>
      <c r="J10">
        <f>_xlfn.XLOOKUP(Sales[[#This Row],[ProductKey]], Products!$A:$A, Products!$J:$J)</f>
        <v>605.64919999999995</v>
      </c>
      <c r="K10">
        <f>_xlfn.XLOOKUP(Sales[[#This Row],[ProductKey]], Products!$A:$A, Products!$K:$K)</f>
        <v>1000.4375</v>
      </c>
      <c r="L10" s="1">
        <f>Sales[[#This Row],[ProductPrice]]*Sales[[#This Row],[OrderQuantity]]</f>
        <v>1000.4375</v>
      </c>
      <c r="M10" s="1">
        <f>Sales[[#This Row],[OrderQuantity]]</f>
        <v>1</v>
      </c>
      <c r="N10" s="1">
        <f>1</f>
        <v>1</v>
      </c>
      <c r="O10" s="1">
        <f>Sales[[#This Row],[TotalSales]]-Sales[[#This Row],[TotalCost]]</f>
        <v>394.78830000000005</v>
      </c>
      <c r="P10" s="1">
        <f>Sales[[#This Row],[ProductCost]]*Sales[[#This Row],[OrderQuantity]]</f>
        <v>605.64919999999995</v>
      </c>
      <c r="Q10" s="1" t="str">
        <f>VLOOKUP(Sales[[#This Row],[ProductKey]], Products!$A$2:$D$1000, 4, FALSE)</f>
        <v>Road-550-W Yellow, 44</v>
      </c>
    </row>
    <row r="11" spans="1:17" x14ac:dyDescent="0.25">
      <c r="A11" s="2">
        <v>37814</v>
      </c>
      <c r="B11" s="1" t="s">
        <v>117</v>
      </c>
      <c r="C11">
        <v>488</v>
      </c>
      <c r="D11">
        <v>17250</v>
      </c>
      <c r="E11">
        <v>9</v>
      </c>
      <c r="F11">
        <v>1</v>
      </c>
      <c r="G11">
        <v>1</v>
      </c>
      <c r="H11" s="2">
        <v>42928</v>
      </c>
      <c r="I11" t="str">
        <f>VLOOKUP(Sales[[#This Row],[TerritoryKey]], Territories[], 2, FALSE)</f>
        <v>Australia</v>
      </c>
      <c r="J11">
        <f>_xlfn.XLOOKUP(Sales[[#This Row],[ProductKey]], Products!$A:$A, Products!$J:$J)</f>
        <v>41.572299999999998</v>
      </c>
      <c r="K11">
        <f>_xlfn.XLOOKUP(Sales[[#This Row],[ProductKey]], Products!$A:$A, Products!$K:$K)</f>
        <v>53.99</v>
      </c>
      <c r="L11" s="1">
        <f>Sales[[#This Row],[ProductPrice]]*Sales[[#This Row],[OrderQuantity]]</f>
        <v>53.99</v>
      </c>
      <c r="M11" s="1">
        <f>Sales[[#This Row],[OrderQuantity]]</f>
        <v>1</v>
      </c>
      <c r="N11" s="1">
        <f>1</f>
        <v>1</v>
      </c>
      <c r="O11" s="1">
        <f>Sales[[#This Row],[TotalSales]]-Sales[[#This Row],[TotalCost]]</f>
        <v>12.417700000000004</v>
      </c>
      <c r="P11" s="1">
        <f>Sales[[#This Row],[ProductCost]]*Sales[[#This Row],[OrderQuantity]]</f>
        <v>41.572299999999998</v>
      </c>
      <c r="Q11" s="1" t="str">
        <f>VLOOKUP(Sales[[#This Row],[ProductKey]], Products!$A$2:$D$1000, 4, FALSE)</f>
        <v>Short-Sleeve Classic Jersey, S</v>
      </c>
    </row>
    <row r="12" spans="1:17" x14ac:dyDescent="0.25">
      <c r="A12" s="2">
        <v>37935</v>
      </c>
      <c r="B12" s="1" t="s">
        <v>121</v>
      </c>
      <c r="C12">
        <v>389</v>
      </c>
      <c r="D12">
        <v>17730</v>
      </c>
      <c r="E12">
        <v>9</v>
      </c>
      <c r="F12">
        <v>1</v>
      </c>
      <c r="G12">
        <v>1</v>
      </c>
      <c r="H12" s="2">
        <v>43049</v>
      </c>
      <c r="I12" t="str">
        <f>VLOOKUP(Sales[[#This Row],[TerritoryKey]], Territories[], 2, FALSE)</f>
        <v>Australia</v>
      </c>
      <c r="J12">
        <f>_xlfn.XLOOKUP(Sales[[#This Row],[ProductKey]], Products!$A:$A, Products!$J:$J)</f>
        <v>605.64919999999995</v>
      </c>
      <c r="K12">
        <f>_xlfn.XLOOKUP(Sales[[#This Row],[ProductKey]], Products!$A:$A, Products!$K:$K)</f>
        <v>1000.4375</v>
      </c>
      <c r="L12" s="1">
        <f>Sales[[#This Row],[ProductPrice]]*Sales[[#This Row],[OrderQuantity]]</f>
        <v>1000.4375</v>
      </c>
      <c r="M12" s="1">
        <f>Sales[[#This Row],[OrderQuantity]]</f>
        <v>1</v>
      </c>
      <c r="N12" s="1">
        <f>1</f>
        <v>1</v>
      </c>
      <c r="O12" s="1">
        <f>Sales[[#This Row],[TotalSales]]-Sales[[#This Row],[TotalCost]]</f>
        <v>394.78830000000005</v>
      </c>
      <c r="P12" s="1">
        <f>Sales[[#This Row],[ProductCost]]*Sales[[#This Row],[OrderQuantity]]</f>
        <v>605.64919999999995</v>
      </c>
      <c r="Q12" s="1" t="str">
        <f>VLOOKUP(Sales[[#This Row],[ProductKey]], Products!$A$2:$D$1000, 4, FALSE)</f>
        <v>Road-550-W Yellow, 48</v>
      </c>
    </row>
    <row r="13" spans="1:17" x14ac:dyDescent="0.25">
      <c r="A13" s="2">
        <v>37690</v>
      </c>
      <c r="B13" s="1" t="s">
        <v>133</v>
      </c>
      <c r="C13">
        <v>358</v>
      </c>
      <c r="D13">
        <v>13135</v>
      </c>
      <c r="E13">
        <v>9</v>
      </c>
      <c r="F13">
        <v>1</v>
      </c>
      <c r="G13">
        <v>1</v>
      </c>
      <c r="H13" s="2">
        <v>42804</v>
      </c>
      <c r="I13" t="str">
        <f>VLOOKUP(Sales[[#This Row],[TerritoryKey]], Territories[], 2, FALSE)</f>
        <v>Australia</v>
      </c>
      <c r="J13">
        <f>_xlfn.XLOOKUP(Sales[[#This Row],[ProductKey]], Products!$A:$A, Products!$J:$J)</f>
        <v>1105.81</v>
      </c>
      <c r="K13">
        <f>_xlfn.XLOOKUP(Sales[[#This Row],[ProductKey]], Products!$A:$A, Products!$K:$K)</f>
        <v>2049.0981999999999</v>
      </c>
      <c r="L13" s="1">
        <f>Sales[[#This Row],[ProductPrice]]*Sales[[#This Row],[OrderQuantity]]</f>
        <v>2049.0981999999999</v>
      </c>
      <c r="M13" s="1">
        <f>Sales[[#This Row],[OrderQuantity]]</f>
        <v>1</v>
      </c>
      <c r="N13" s="1">
        <f>1</f>
        <v>1</v>
      </c>
      <c r="O13" s="1">
        <f>Sales[[#This Row],[TotalSales]]-Sales[[#This Row],[TotalCost]]</f>
        <v>943.28819999999996</v>
      </c>
      <c r="P13" s="1">
        <f>Sales[[#This Row],[ProductCost]]*Sales[[#This Row],[OrderQuantity]]</f>
        <v>1105.81</v>
      </c>
      <c r="Q13" s="1" t="str">
        <f>VLOOKUP(Sales[[#This Row],[ProductKey]], Products!$A$2:$D$1000, 4, FALSE)</f>
        <v>Mountain-200 Black, 38</v>
      </c>
    </row>
    <row r="14" spans="1:17" x14ac:dyDescent="0.25">
      <c r="A14" s="2">
        <v>37813</v>
      </c>
      <c r="B14" s="1" t="s">
        <v>134</v>
      </c>
      <c r="C14">
        <v>358</v>
      </c>
      <c r="D14">
        <v>13123</v>
      </c>
      <c r="E14">
        <v>9</v>
      </c>
      <c r="F14">
        <v>1</v>
      </c>
      <c r="G14">
        <v>1</v>
      </c>
      <c r="H14" s="2">
        <v>42927</v>
      </c>
      <c r="I14" t="str">
        <f>VLOOKUP(Sales[[#This Row],[TerritoryKey]], Territories[], 2, FALSE)</f>
        <v>Australia</v>
      </c>
      <c r="J14">
        <f>_xlfn.XLOOKUP(Sales[[#This Row],[ProductKey]], Products!$A:$A, Products!$J:$J)</f>
        <v>1105.81</v>
      </c>
      <c r="K14">
        <f>_xlfn.XLOOKUP(Sales[[#This Row],[ProductKey]], Products!$A:$A, Products!$K:$K)</f>
        <v>2049.0981999999999</v>
      </c>
      <c r="L14" s="1">
        <f>Sales[[#This Row],[ProductPrice]]*Sales[[#This Row],[OrderQuantity]]</f>
        <v>2049.0981999999999</v>
      </c>
      <c r="M14" s="1">
        <f>Sales[[#This Row],[OrderQuantity]]</f>
        <v>1</v>
      </c>
      <c r="N14" s="1">
        <f>1</f>
        <v>1</v>
      </c>
      <c r="O14" s="1">
        <f>Sales[[#This Row],[TotalSales]]-Sales[[#This Row],[TotalCost]]</f>
        <v>943.28819999999996</v>
      </c>
      <c r="P14" s="1">
        <f>Sales[[#This Row],[ProductCost]]*Sales[[#This Row],[OrderQuantity]]</f>
        <v>1105.81</v>
      </c>
      <c r="Q14" s="1" t="str">
        <f>VLOOKUP(Sales[[#This Row],[ProductKey]], Products!$A$2:$D$1000, 4, FALSE)</f>
        <v>Mountain-200 Black, 38</v>
      </c>
    </row>
    <row r="15" spans="1:17" x14ac:dyDescent="0.25">
      <c r="A15" s="2">
        <v>37876</v>
      </c>
      <c r="B15" s="1" t="s">
        <v>135</v>
      </c>
      <c r="C15">
        <v>371</v>
      </c>
      <c r="D15">
        <v>20616</v>
      </c>
      <c r="E15">
        <v>9</v>
      </c>
      <c r="F15">
        <v>1</v>
      </c>
      <c r="G15">
        <v>1</v>
      </c>
      <c r="H15" s="2">
        <v>42990</v>
      </c>
      <c r="I15" t="str">
        <f>VLOOKUP(Sales[[#This Row],[TerritoryKey]], Territories[], 2, FALSE)</f>
        <v>Australia</v>
      </c>
      <c r="J15">
        <f>_xlfn.XLOOKUP(Sales[[#This Row],[ProductKey]], Products!$A:$A, Products!$J:$J)</f>
        <v>1320.6838</v>
      </c>
      <c r="K15">
        <f>_xlfn.XLOOKUP(Sales[[#This Row],[ProductKey]], Products!$A:$A, Products!$K:$K)</f>
        <v>2181.5625</v>
      </c>
      <c r="L15" s="1">
        <f>Sales[[#This Row],[ProductPrice]]*Sales[[#This Row],[OrderQuantity]]</f>
        <v>2181.5625</v>
      </c>
      <c r="M15" s="1">
        <f>Sales[[#This Row],[OrderQuantity]]</f>
        <v>1</v>
      </c>
      <c r="N15" s="1">
        <f>1</f>
        <v>1</v>
      </c>
      <c r="O15" s="1">
        <f>Sales[[#This Row],[TotalSales]]-Sales[[#This Row],[TotalCost]]</f>
        <v>860.87869999999998</v>
      </c>
      <c r="P15" s="1">
        <f>Sales[[#This Row],[ProductCost]]*Sales[[#This Row],[OrderQuantity]]</f>
        <v>1320.6838</v>
      </c>
      <c r="Q15" s="1" t="str">
        <f>VLOOKUP(Sales[[#This Row],[ProductKey]], Products!$A$2:$D$1000, 4, FALSE)</f>
        <v>Road-250 Red, 58</v>
      </c>
    </row>
    <row r="16" spans="1:17" x14ac:dyDescent="0.25">
      <c r="A16" s="2">
        <v>37784</v>
      </c>
      <c r="B16" s="1" t="s">
        <v>141</v>
      </c>
      <c r="C16">
        <v>587</v>
      </c>
      <c r="D16">
        <v>17233</v>
      </c>
      <c r="E16">
        <v>9</v>
      </c>
      <c r="F16">
        <v>1</v>
      </c>
      <c r="G16">
        <v>1</v>
      </c>
      <c r="H16" s="2">
        <v>42898</v>
      </c>
      <c r="I16" t="str">
        <f>VLOOKUP(Sales[[#This Row],[TerritoryKey]], Territories[], 2, FALSE)</f>
        <v>Australia</v>
      </c>
      <c r="J16">
        <f>_xlfn.XLOOKUP(Sales[[#This Row],[ProductKey]], Products!$A:$A, Products!$J:$J)</f>
        <v>419.77839999999998</v>
      </c>
      <c r="K16">
        <f>_xlfn.XLOOKUP(Sales[[#This Row],[ProductKey]], Products!$A:$A, Products!$K:$K)</f>
        <v>769.49</v>
      </c>
      <c r="L16" s="1">
        <f>Sales[[#This Row],[ProductPrice]]*Sales[[#This Row],[OrderQuantity]]</f>
        <v>769.49</v>
      </c>
      <c r="M16" s="1">
        <f>Sales[[#This Row],[OrderQuantity]]</f>
        <v>1</v>
      </c>
      <c r="N16" s="1">
        <f>1</f>
        <v>1</v>
      </c>
      <c r="O16" s="1">
        <f>Sales[[#This Row],[TotalSales]]-Sales[[#This Row],[TotalCost]]</f>
        <v>349.71160000000003</v>
      </c>
      <c r="P16" s="1">
        <f>Sales[[#This Row],[ProductCost]]*Sales[[#This Row],[OrderQuantity]]</f>
        <v>419.77839999999998</v>
      </c>
      <c r="Q16" s="1" t="str">
        <f>VLOOKUP(Sales[[#This Row],[ProductKey]], Products!$A$2:$D$1000, 4, FALSE)</f>
        <v>Mountain-400-W Silver, 38</v>
      </c>
    </row>
    <row r="17" spans="1:17" x14ac:dyDescent="0.25">
      <c r="A17" s="2">
        <v>37782</v>
      </c>
      <c r="B17" s="1" t="s">
        <v>165</v>
      </c>
      <c r="C17">
        <v>373</v>
      </c>
      <c r="D17">
        <v>20609</v>
      </c>
      <c r="E17">
        <v>9</v>
      </c>
      <c r="F17">
        <v>1</v>
      </c>
      <c r="G17">
        <v>1</v>
      </c>
      <c r="H17" s="2">
        <v>42896</v>
      </c>
      <c r="I17" t="str">
        <f>VLOOKUP(Sales[[#This Row],[TerritoryKey]], Territories[], 2, FALSE)</f>
        <v>Australia</v>
      </c>
      <c r="J17">
        <f>_xlfn.XLOOKUP(Sales[[#This Row],[ProductKey]], Products!$A:$A, Products!$J:$J)</f>
        <v>1320.6838</v>
      </c>
      <c r="K17">
        <f>_xlfn.XLOOKUP(Sales[[#This Row],[ProductKey]], Products!$A:$A, Products!$K:$K)</f>
        <v>2181.5625</v>
      </c>
      <c r="L17" s="1">
        <f>Sales[[#This Row],[ProductPrice]]*Sales[[#This Row],[OrderQuantity]]</f>
        <v>2181.5625</v>
      </c>
      <c r="M17" s="1">
        <f>Sales[[#This Row],[OrderQuantity]]</f>
        <v>1</v>
      </c>
      <c r="N17" s="1">
        <f>1</f>
        <v>1</v>
      </c>
      <c r="O17" s="1">
        <f>Sales[[#This Row],[TotalSales]]-Sales[[#This Row],[TotalCost]]</f>
        <v>860.87869999999998</v>
      </c>
      <c r="P17" s="1">
        <f>Sales[[#This Row],[ProductCost]]*Sales[[#This Row],[OrderQuantity]]</f>
        <v>1320.6838</v>
      </c>
      <c r="Q17" s="1" t="str">
        <f>VLOOKUP(Sales[[#This Row],[ProductKey]], Products!$A$2:$D$1000, 4, FALSE)</f>
        <v>Road-250 Black, 44</v>
      </c>
    </row>
    <row r="18" spans="1:17" x14ac:dyDescent="0.25">
      <c r="A18" s="2">
        <v>37906</v>
      </c>
      <c r="B18" s="1" t="s">
        <v>172</v>
      </c>
      <c r="C18">
        <v>356</v>
      </c>
      <c r="D18">
        <v>13650</v>
      </c>
      <c r="E18">
        <v>9</v>
      </c>
      <c r="F18">
        <v>1</v>
      </c>
      <c r="G18">
        <v>1</v>
      </c>
      <c r="H18" s="2">
        <v>43020</v>
      </c>
      <c r="I18" t="str">
        <f>VLOOKUP(Sales[[#This Row],[TerritoryKey]], Territories[], 2, FALSE)</f>
        <v>Australia</v>
      </c>
      <c r="J18">
        <f>_xlfn.XLOOKUP(Sales[[#This Row],[ProductKey]], Products!$A:$A, Products!$J:$J)</f>
        <v>1117.8559</v>
      </c>
      <c r="K18">
        <f>_xlfn.XLOOKUP(Sales[[#This Row],[ProductKey]], Products!$A:$A, Products!$K:$K)</f>
        <v>2071.4196000000002</v>
      </c>
      <c r="L18" s="1">
        <f>Sales[[#This Row],[ProductPrice]]*Sales[[#This Row],[OrderQuantity]]</f>
        <v>2071.4196000000002</v>
      </c>
      <c r="M18" s="1">
        <f>Sales[[#This Row],[OrderQuantity]]</f>
        <v>1</v>
      </c>
      <c r="N18" s="1">
        <f>1</f>
        <v>1</v>
      </c>
      <c r="O18" s="1">
        <f>Sales[[#This Row],[TotalSales]]-Sales[[#This Row],[TotalCost]]</f>
        <v>953.56370000000015</v>
      </c>
      <c r="P18" s="1">
        <f>Sales[[#This Row],[ProductCost]]*Sales[[#This Row],[OrderQuantity]]</f>
        <v>1117.8559</v>
      </c>
      <c r="Q18" s="1" t="str">
        <f>VLOOKUP(Sales[[#This Row],[ProductKey]], Products!$A$2:$D$1000, 4, FALSE)</f>
        <v>Mountain-200 Silver, 46</v>
      </c>
    </row>
    <row r="19" spans="1:17" x14ac:dyDescent="0.25">
      <c r="A19" s="2">
        <v>37844</v>
      </c>
      <c r="B19" s="1" t="s">
        <v>179</v>
      </c>
      <c r="C19">
        <v>590</v>
      </c>
      <c r="D19">
        <v>14670</v>
      </c>
      <c r="E19">
        <v>9</v>
      </c>
      <c r="F19">
        <v>1</v>
      </c>
      <c r="G19">
        <v>1</v>
      </c>
      <c r="H19" s="2">
        <v>42958</v>
      </c>
      <c r="I19" t="str">
        <f>VLOOKUP(Sales[[#This Row],[TerritoryKey]], Territories[], 2, FALSE)</f>
        <v>Australia</v>
      </c>
      <c r="J19">
        <f>_xlfn.XLOOKUP(Sales[[#This Row],[ProductKey]], Products!$A:$A, Products!$J:$J)</f>
        <v>419.77839999999998</v>
      </c>
      <c r="K19">
        <f>_xlfn.XLOOKUP(Sales[[#This Row],[ProductKey]], Products!$A:$A, Products!$K:$K)</f>
        <v>769.49</v>
      </c>
      <c r="L19" s="1">
        <f>Sales[[#This Row],[ProductPrice]]*Sales[[#This Row],[OrderQuantity]]</f>
        <v>769.49</v>
      </c>
      <c r="M19" s="1">
        <f>Sales[[#This Row],[OrderQuantity]]</f>
        <v>1</v>
      </c>
      <c r="N19" s="1">
        <f>1</f>
        <v>1</v>
      </c>
      <c r="O19" s="1">
        <f>Sales[[#This Row],[TotalSales]]-Sales[[#This Row],[TotalCost]]</f>
        <v>349.71160000000003</v>
      </c>
      <c r="P19" s="1">
        <f>Sales[[#This Row],[ProductCost]]*Sales[[#This Row],[OrderQuantity]]</f>
        <v>419.77839999999998</v>
      </c>
      <c r="Q19" s="1" t="str">
        <f>VLOOKUP(Sales[[#This Row],[ProductKey]], Products!$A$2:$D$1000, 4, FALSE)</f>
        <v>Mountain-400-W Silver, 46</v>
      </c>
    </row>
    <row r="20" spans="1:17" x14ac:dyDescent="0.25">
      <c r="A20" s="2">
        <v>37875</v>
      </c>
      <c r="B20" s="1" t="s">
        <v>194</v>
      </c>
      <c r="C20">
        <v>485</v>
      </c>
      <c r="D20">
        <v>22176</v>
      </c>
      <c r="E20">
        <v>9</v>
      </c>
      <c r="F20">
        <v>1</v>
      </c>
      <c r="G20">
        <v>1</v>
      </c>
      <c r="H20" s="2">
        <v>42989</v>
      </c>
      <c r="I20" t="str">
        <f>VLOOKUP(Sales[[#This Row],[TerritoryKey]], Territories[], 2, FALSE)</f>
        <v>Australia</v>
      </c>
      <c r="J20">
        <f>_xlfn.XLOOKUP(Sales[[#This Row],[ProductKey]], Products!$A:$A, Products!$J:$J)</f>
        <v>8.2204999999999995</v>
      </c>
      <c r="K20">
        <f>_xlfn.XLOOKUP(Sales[[#This Row],[ProductKey]], Products!$A:$A, Products!$K:$K)</f>
        <v>21.98</v>
      </c>
      <c r="L20" s="1">
        <f>Sales[[#This Row],[ProductPrice]]*Sales[[#This Row],[OrderQuantity]]</f>
        <v>21.98</v>
      </c>
      <c r="M20" s="1">
        <f>Sales[[#This Row],[OrderQuantity]]</f>
        <v>1</v>
      </c>
      <c r="N20" s="1">
        <f>1</f>
        <v>1</v>
      </c>
      <c r="O20" s="1">
        <f>Sales[[#This Row],[TotalSales]]-Sales[[#This Row],[TotalCost]]</f>
        <v>13.759500000000001</v>
      </c>
      <c r="P20" s="1">
        <f>Sales[[#This Row],[ProductCost]]*Sales[[#This Row],[OrderQuantity]]</f>
        <v>8.2204999999999995</v>
      </c>
      <c r="Q20" s="1" t="str">
        <f>VLOOKUP(Sales[[#This Row],[ProductKey]], Products!$A$2:$D$1000, 4, FALSE)</f>
        <v>Fender Set - Mountain</v>
      </c>
    </row>
    <row r="21" spans="1:17" x14ac:dyDescent="0.25">
      <c r="A21" s="2">
        <v>37633</v>
      </c>
      <c r="B21" s="1" t="s">
        <v>200</v>
      </c>
      <c r="C21">
        <v>606</v>
      </c>
      <c r="D21">
        <v>27513</v>
      </c>
      <c r="E21">
        <v>9</v>
      </c>
      <c r="F21">
        <v>1</v>
      </c>
      <c r="G21">
        <v>1</v>
      </c>
      <c r="H21" s="2">
        <v>42747</v>
      </c>
      <c r="I21" t="str">
        <f>VLOOKUP(Sales[[#This Row],[TerritoryKey]], Territories[], 2, FALSE)</f>
        <v>Australia</v>
      </c>
      <c r="J21">
        <f>_xlfn.XLOOKUP(Sales[[#This Row],[ProductKey]], Products!$A:$A, Products!$J:$J)</f>
        <v>343.64960000000002</v>
      </c>
      <c r="K21">
        <f>_xlfn.XLOOKUP(Sales[[#This Row],[ProductKey]], Products!$A:$A, Products!$K:$K)</f>
        <v>539.99</v>
      </c>
      <c r="L21" s="1">
        <f>Sales[[#This Row],[ProductPrice]]*Sales[[#This Row],[OrderQuantity]]</f>
        <v>539.99</v>
      </c>
      <c r="M21" s="1">
        <f>Sales[[#This Row],[OrderQuantity]]</f>
        <v>1</v>
      </c>
      <c r="N21" s="1">
        <f>1</f>
        <v>1</v>
      </c>
      <c r="O21" s="1">
        <f>Sales[[#This Row],[TotalSales]]-Sales[[#This Row],[TotalCost]]</f>
        <v>196.34039999999999</v>
      </c>
      <c r="P21" s="1">
        <f>Sales[[#This Row],[ProductCost]]*Sales[[#This Row],[OrderQuantity]]</f>
        <v>343.64960000000002</v>
      </c>
      <c r="Q21" s="1" t="str">
        <f>VLOOKUP(Sales[[#This Row],[ProductKey]], Products!$A$2:$D$1000, 4, FALSE)</f>
        <v>Road-750 Black, 52</v>
      </c>
    </row>
    <row r="22" spans="1:17" x14ac:dyDescent="0.25">
      <c r="A22" s="2">
        <v>37967</v>
      </c>
      <c r="B22" s="1" t="s">
        <v>201</v>
      </c>
      <c r="C22">
        <v>352</v>
      </c>
      <c r="D22">
        <v>13130</v>
      </c>
      <c r="E22">
        <v>9</v>
      </c>
      <c r="F22">
        <v>1</v>
      </c>
      <c r="G22">
        <v>1</v>
      </c>
      <c r="H22" s="2">
        <v>43081</v>
      </c>
      <c r="I22" t="str">
        <f>VLOOKUP(Sales[[#This Row],[TerritoryKey]], Territories[], 2, FALSE)</f>
        <v>Australia</v>
      </c>
      <c r="J22">
        <f>_xlfn.XLOOKUP(Sales[[#This Row],[ProductKey]], Products!$A:$A, Products!$J:$J)</f>
        <v>1117.8559</v>
      </c>
      <c r="K22">
        <f>_xlfn.XLOOKUP(Sales[[#This Row],[ProductKey]], Products!$A:$A, Products!$K:$K)</f>
        <v>2071.4196000000002</v>
      </c>
      <c r="L22" s="1">
        <f>Sales[[#This Row],[ProductPrice]]*Sales[[#This Row],[OrderQuantity]]</f>
        <v>2071.4196000000002</v>
      </c>
      <c r="M22" s="1">
        <f>Sales[[#This Row],[OrderQuantity]]</f>
        <v>1</v>
      </c>
      <c r="N22" s="1">
        <f>1</f>
        <v>1</v>
      </c>
      <c r="O22" s="1">
        <f>Sales[[#This Row],[TotalSales]]-Sales[[#This Row],[TotalCost]]</f>
        <v>953.56370000000015</v>
      </c>
      <c r="P22" s="1">
        <f>Sales[[#This Row],[ProductCost]]*Sales[[#This Row],[OrderQuantity]]</f>
        <v>1117.8559</v>
      </c>
      <c r="Q22" s="1" t="str">
        <f>VLOOKUP(Sales[[#This Row],[ProductKey]], Products!$A$2:$D$1000, 4, FALSE)</f>
        <v>Mountain-200 Silver, 38</v>
      </c>
    </row>
    <row r="23" spans="1:17" x14ac:dyDescent="0.25">
      <c r="A23" s="2">
        <v>37905</v>
      </c>
      <c r="B23" s="1" t="s">
        <v>217</v>
      </c>
      <c r="C23">
        <v>387</v>
      </c>
      <c r="D23">
        <v>25215</v>
      </c>
      <c r="E23">
        <v>9</v>
      </c>
      <c r="F23">
        <v>1</v>
      </c>
      <c r="G23">
        <v>1</v>
      </c>
      <c r="H23" s="2">
        <v>43019</v>
      </c>
      <c r="I23" t="str">
        <f>VLOOKUP(Sales[[#This Row],[TerritoryKey]], Territories[], 2, FALSE)</f>
        <v>Australia</v>
      </c>
      <c r="J23">
        <f>_xlfn.XLOOKUP(Sales[[#This Row],[ProductKey]], Products!$A:$A, Products!$J:$J)</f>
        <v>605.64919999999995</v>
      </c>
      <c r="K23">
        <f>_xlfn.XLOOKUP(Sales[[#This Row],[ProductKey]], Products!$A:$A, Products!$K:$K)</f>
        <v>1000.4375</v>
      </c>
      <c r="L23" s="1">
        <f>Sales[[#This Row],[ProductPrice]]*Sales[[#This Row],[OrderQuantity]]</f>
        <v>1000.4375</v>
      </c>
      <c r="M23" s="1">
        <f>Sales[[#This Row],[OrderQuantity]]</f>
        <v>1</v>
      </c>
      <c r="N23" s="1">
        <f>1</f>
        <v>1</v>
      </c>
      <c r="O23" s="1">
        <f>Sales[[#This Row],[TotalSales]]-Sales[[#This Row],[TotalCost]]</f>
        <v>394.78830000000005</v>
      </c>
      <c r="P23" s="1">
        <f>Sales[[#This Row],[ProductCost]]*Sales[[#This Row],[OrderQuantity]]</f>
        <v>605.64919999999995</v>
      </c>
      <c r="Q23" s="1" t="str">
        <f>VLOOKUP(Sales[[#This Row],[ProductKey]], Products!$A$2:$D$1000, 4, FALSE)</f>
        <v>Road-550-W Yellow, 44</v>
      </c>
    </row>
    <row r="24" spans="1:17" x14ac:dyDescent="0.25">
      <c r="A24" s="2">
        <v>37691</v>
      </c>
      <c r="B24" s="1" t="s">
        <v>230</v>
      </c>
      <c r="C24">
        <v>474</v>
      </c>
      <c r="D24">
        <v>27343</v>
      </c>
      <c r="E24">
        <v>9</v>
      </c>
      <c r="F24">
        <v>1</v>
      </c>
      <c r="G24">
        <v>1</v>
      </c>
      <c r="H24" s="2">
        <v>42805</v>
      </c>
      <c r="I24" t="str">
        <f>VLOOKUP(Sales[[#This Row],[TerritoryKey]], Territories[], 2, FALSE)</f>
        <v>Australia</v>
      </c>
      <c r="J24">
        <f>_xlfn.XLOOKUP(Sales[[#This Row],[ProductKey]], Products!$A:$A, Products!$J:$J)</f>
        <v>26.176300000000001</v>
      </c>
      <c r="K24">
        <f>_xlfn.XLOOKUP(Sales[[#This Row],[ProductKey]], Products!$A:$A, Products!$K:$K)</f>
        <v>69.989999999999995</v>
      </c>
      <c r="L24" s="1">
        <f>Sales[[#This Row],[ProductPrice]]*Sales[[#This Row],[OrderQuantity]]</f>
        <v>69.989999999999995</v>
      </c>
      <c r="M24" s="1">
        <f>Sales[[#This Row],[OrderQuantity]]</f>
        <v>1</v>
      </c>
      <c r="N24" s="1">
        <f>1</f>
        <v>1</v>
      </c>
      <c r="O24" s="1">
        <f>Sales[[#This Row],[TotalSales]]-Sales[[#This Row],[TotalCost]]</f>
        <v>43.813699999999997</v>
      </c>
      <c r="P24" s="1">
        <f>Sales[[#This Row],[ProductCost]]*Sales[[#This Row],[OrderQuantity]]</f>
        <v>26.176300000000001</v>
      </c>
      <c r="Q24" s="1" t="str">
        <f>VLOOKUP(Sales[[#This Row],[ProductKey]], Products!$A$2:$D$1000, 4, FALSE)</f>
        <v>Women's Mountain Shorts, S</v>
      </c>
    </row>
    <row r="25" spans="1:17" x14ac:dyDescent="0.25">
      <c r="A25" s="2">
        <v>37844</v>
      </c>
      <c r="B25" s="1" t="s">
        <v>263</v>
      </c>
      <c r="C25">
        <v>573</v>
      </c>
      <c r="D25">
        <v>27866</v>
      </c>
      <c r="E25">
        <v>9</v>
      </c>
      <c r="F25">
        <v>1</v>
      </c>
      <c r="G25">
        <v>1</v>
      </c>
      <c r="H25" s="2">
        <v>42958</v>
      </c>
      <c r="I25" t="str">
        <f>VLOOKUP(Sales[[#This Row],[TerritoryKey]], Territories[], 2, FALSE)</f>
        <v>Australia</v>
      </c>
      <c r="J25">
        <f>_xlfn.XLOOKUP(Sales[[#This Row],[ProductKey]], Products!$A:$A, Products!$J:$J)</f>
        <v>1481.9378999999999</v>
      </c>
      <c r="K25">
        <f>_xlfn.XLOOKUP(Sales[[#This Row],[ProductKey]], Products!$A:$A, Products!$K:$K)</f>
        <v>2384.0700000000002</v>
      </c>
      <c r="L25" s="1">
        <f>Sales[[#This Row],[ProductPrice]]*Sales[[#This Row],[OrderQuantity]]</f>
        <v>2384.0700000000002</v>
      </c>
      <c r="M25" s="1">
        <f>Sales[[#This Row],[OrderQuantity]]</f>
        <v>1</v>
      </c>
      <c r="N25" s="1">
        <f>1</f>
        <v>1</v>
      </c>
      <c r="O25" s="1">
        <f>Sales[[#This Row],[TotalSales]]-Sales[[#This Row],[TotalCost]]</f>
        <v>902.13210000000026</v>
      </c>
      <c r="P25" s="1">
        <f>Sales[[#This Row],[ProductCost]]*Sales[[#This Row],[OrderQuantity]]</f>
        <v>1481.9378999999999</v>
      </c>
      <c r="Q25" s="1" t="str">
        <f>VLOOKUP(Sales[[#This Row],[ProductKey]], Products!$A$2:$D$1000, 4, FALSE)</f>
        <v>Touring-1000 Blue, 46</v>
      </c>
    </row>
    <row r="26" spans="1:17" x14ac:dyDescent="0.25">
      <c r="A26" s="2">
        <v>37782</v>
      </c>
      <c r="B26" s="1" t="s">
        <v>312</v>
      </c>
      <c r="C26">
        <v>561</v>
      </c>
      <c r="D26">
        <v>11899</v>
      </c>
      <c r="E26">
        <v>9</v>
      </c>
      <c r="F26">
        <v>1</v>
      </c>
      <c r="G26">
        <v>1</v>
      </c>
      <c r="H26" s="2">
        <v>42896</v>
      </c>
      <c r="I26" t="str">
        <f>VLOOKUP(Sales[[#This Row],[TerritoryKey]], Territories[], 2, FALSE)</f>
        <v>Australia</v>
      </c>
      <c r="J26">
        <f>_xlfn.XLOOKUP(Sales[[#This Row],[ProductKey]], Products!$A:$A, Products!$J:$J)</f>
        <v>1481.9378999999999</v>
      </c>
      <c r="K26">
        <f>_xlfn.XLOOKUP(Sales[[#This Row],[ProductKey]], Products!$A:$A, Products!$K:$K)</f>
        <v>2384.0700000000002</v>
      </c>
      <c r="L26" s="1">
        <f>Sales[[#This Row],[ProductPrice]]*Sales[[#This Row],[OrderQuantity]]</f>
        <v>2384.0700000000002</v>
      </c>
      <c r="M26" s="1">
        <f>Sales[[#This Row],[OrderQuantity]]</f>
        <v>1</v>
      </c>
      <c r="N26" s="1">
        <f>1</f>
        <v>1</v>
      </c>
      <c r="O26" s="1">
        <f>Sales[[#This Row],[TotalSales]]-Sales[[#This Row],[TotalCost]]</f>
        <v>902.13210000000026</v>
      </c>
      <c r="P26" s="1">
        <f>Sales[[#This Row],[ProductCost]]*Sales[[#This Row],[OrderQuantity]]</f>
        <v>1481.9378999999999</v>
      </c>
      <c r="Q26" s="1" t="str">
        <f>VLOOKUP(Sales[[#This Row],[ProductKey]], Products!$A$2:$D$1000, 4, FALSE)</f>
        <v>Touring-1000 Yellow, 46</v>
      </c>
    </row>
    <row r="27" spans="1:17" x14ac:dyDescent="0.25">
      <c r="A27" s="2">
        <v>37662</v>
      </c>
      <c r="B27" s="1" t="s">
        <v>313</v>
      </c>
      <c r="C27">
        <v>358</v>
      </c>
      <c r="D27">
        <v>13132</v>
      </c>
      <c r="E27">
        <v>9</v>
      </c>
      <c r="F27">
        <v>1</v>
      </c>
      <c r="G27">
        <v>1</v>
      </c>
      <c r="H27" s="2">
        <v>42776</v>
      </c>
      <c r="I27" t="str">
        <f>VLOOKUP(Sales[[#This Row],[TerritoryKey]], Territories[], 2, FALSE)</f>
        <v>Australia</v>
      </c>
      <c r="J27">
        <f>_xlfn.XLOOKUP(Sales[[#This Row],[ProductKey]], Products!$A:$A, Products!$J:$J)</f>
        <v>1105.81</v>
      </c>
      <c r="K27">
        <f>_xlfn.XLOOKUP(Sales[[#This Row],[ProductKey]], Products!$A:$A, Products!$K:$K)</f>
        <v>2049.0981999999999</v>
      </c>
      <c r="L27" s="1">
        <f>Sales[[#This Row],[ProductPrice]]*Sales[[#This Row],[OrderQuantity]]</f>
        <v>2049.0981999999999</v>
      </c>
      <c r="M27" s="1">
        <f>Sales[[#This Row],[OrderQuantity]]</f>
        <v>1</v>
      </c>
      <c r="N27" s="1">
        <f>1</f>
        <v>1</v>
      </c>
      <c r="O27" s="1">
        <f>Sales[[#This Row],[TotalSales]]-Sales[[#This Row],[TotalCost]]</f>
        <v>943.28819999999996</v>
      </c>
      <c r="P27" s="1">
        <f>Sales[[#This Row],[ProductCost]]*Sales[[#This Row],[OrderQuantity]]</f>
        <v>1105.81</v>
      </c>
      <c r="Q27" s="1" t="str">
        <f>VLOOKUP(Sales[[#This Row],[ProductKey]], Products!$A$2:$D$1000, 4, FALSE)</f>
        <v>Mountain-200 Black, 38</v>
      </c>
    </row>
    <row r="28" spans="1:17" x14ac:dyDescent="0.25">
      <c r="A28" s="2">
        <v>37874</v>
      </c>
      <c r="B28" s="1" t="s">
        <v>349</v>
      </c>
      <c r="C28">
        <v>564</v>
      </c>
      <c r="D28">
        <v>11759</v>
      </c>
      <c r="E28">
        <v>9</v>
      </c>
      <c r="F28">
        <v>1</v>
      </c>
      <c r="G28">
        <v>1</v>
      </c>
      <c r="H28" s="2">
        <v>42988</v>
      </c>
      <c r="I28" t="str">
        <f>VLOOKUP(Sales[[#This Row],[TerritoryKey]], Territories[], 2, FALSE)</f>
        <v>Australia</v>
      </c>
      <c r="J28">
        <f>_xlfn.XLOOKUP(Sales[[#This Row],[ProductKey]], Products!$A:$A, Products!$J:$J)</f>
        <v>1481.9378999999999</v>
      </c>
      <c r="K28">
        <f>_xlfn.XLOOKUP(Sales[[#This Row],[ProductKey]], Products!$A:$A, Products!$K:$K)</f>
        <v>2384.0700000000002</v>
      </c>
      <c r="L28" s="1">
        <f>Sales[[#This Row],[ProductPrice]]*Sales[[#This Row],[OrderQuantity]]</f>
        <v>2384.0700000000002</v>
      </c>
      <c r="M28" s="1">
        <f>Sales[[#This Row],[OrderQuantity]]</f>
        <v>1</v>
      </c>
      <c r="N28" s="1">
        <f>1</f>
        <v>1</v>
      </c>
      <c r="O28" s="1">
        <f>Sales[[#This Row],[TotalSales]]-Sales[[#This Row],[TotalCost]]</f>
        <v>902.13210000000026</v>
      </c>
      <c r="P28" s="1">
        <f>Sales[[#This Row],[ProductCost]]*Sales[[#This Row],[OrderQuantity]]</f>
        <v>1481.9378999999999</v>
      </c>
      <c r="Q28" s="1" t="str">
        <f>VLOOKUP(Sales[[#This Row],[ProductKey]], Products!$A$2:$D$1000, 4, FALSE)</f>
        <v>Touring-1000 Yellow, 60</v>
      </c>
    </row>
    <row r="29" spans="1:17" x14ac:dyDescent="0.25">
      <c r="A29" s="2">
        <v>37633</v>
      </c>
      <c r="B29" s="1" t="s">
        <v>376</v>
      </c>
      <c r="C29">
        <v>226</v>
      </c>
      <c r="D29">
        <v>17077</v>
      </c>
      <c r="E29">
        <v>9</v>
      </c>
      <c r="F29">
        <v>1</v>
      </c>
      <c r="G29">
        <v>1</v>
      </c>
      <c r="H29" s="2">
        <v>42747</v>
      </c>
      <c r="I29" t="str">
        <f>VLOOKUP(Sales[[#This Row],[TerritoryKey]], Territories[], 2, FALSE)</f>
        <v>Australia</v>
      </c>
      <c r="J29">
        <f>_xlfn.XLOOKUP(Sales[[#This Row],[ProductKey]], Products!$A:$A, Products!$J:$J)</f>
        <v>31.724399999999999</v>
      </c>
      <c r="K29">
        <f>_xlfn.XLOOKUP(Sales[[#This Row],[ProductKey]], Products!$A:$A, Products!$K:$K)</f>
        <v>48.067300000000003</v>
      </c>
      <c r="L29" s="1">
        <f>Sales[[#This Row],[ProductPrice]]*Sales[[#This Row],[OrderQuantity]]</f>
        <v>48.067300000000003</v>
      </c>
      <c r="M29" s="1">
        <f>Sales[[#This Row],[OrderQuantity]]</f>
        <v>1</v>
      </c>
      <c r="N29" s="1">
        <f>1</f>
        <v>1</v>
      </c>
      <c r="O29" s="1">
        <f>Sales[[#This Row],[TotalSales]]-Sales[[#This Row],[TotalCost]]</f>
        <v>16.342900000000004</v>
      </c>
      <c r="P29" s="1">
        <f>Sales[[#This Row],[ProductCost]]*Sales[[#This Row],[OrderQuantity]]</f>
        <v>31.724399999999999</v>
      </c>
      <c r="Q29" s="1" t="str">
        <f>VLOOKUP(Sales[[#This Row],[ProductKey]], Products!$A$2:$D$1000, 4, FALSE)</f>
        <v>Long-Sleeve Logo Jersey, S</v>
      </c>
    </row>
    <row r="30" spans="1:17" x14ac:dyDescent="0.25">
      <c r="A30" s="2">
        <v>37874</v>
      </c>
      <c r="B30" s="1" t="s">
        <v>385</v>
      </c>
      <c r="C30">
        <v>595</v>
      </c>
      <c r="D30">
        <v>12250</v>
      </c>
      <c r="E30">
        <v>9</v>
      </c>
      <c r="F30">
        <v>1</v>
      </c>
      <c r="G30">
        <v>1</v>
      </c>
      <c r="H30" s="2">
        <v>42988</v>
      </c>
      <c r="I30" t="str">
        <f>VLOOKUP(Sales[[#This Row],[TerritoryKey]], Territories[], 2, FALSE)</f>
        <v>Australia</v>
      </c>
      <c r="J30">
        <f>_xlfn.XLOOKUP(Sales[[#This Row],[ProductKey]], Products!$A:$A, Products!$J:$J)</f>
        <v>308.21789999999999</v>
      </c>
      <c r="K30">
        <f>_xlfn.XLOOKUP(Sales[[#This Row],[ProductKey]], Products!$A:$A, Products!$K:$K)</f>
        <v>564.99</v>
      </c>
      <c r="L30" s="1">
        <f>Sales[[#This Row],[ProductPrice]]*Sales[[#This Row],[OrderQuantity]]</f>
        <v>564.99</v>
      </c>
      <c r="M30" s="1">
        <f>Sales[[#This Row],[OrderQuantity]]</f>
        <v>1</v>
      </c>
      <c r="N30" s="1">
        <f>1</f>
        <v>1</v>
      </c>
      <c r="O30" s="1">
        <f>Sales[[#This Row],[TotalSales]]-Sales[[#This Row],[TotalCost]]</f>
        <v>256.77210000000002</v>
      </c>
      <c r="P30" s="1">
        <f>Sales[[#This Row],[ProductCost]]*Sales[[#This Row],[OrderQuantity]]</f>
        <v>308.21789999999999</v>
      </c>
      <c r="Q30" s="1" t="str">
        <f>VLOOKUP(Sales[[#This Row],[ProductKey]], Products!$A$2:$D$1000, 4, FALSE)</f>
        <v>Mountain-500 Silver, 52</v>
      </c>
    </row>
    <row r="31" spans="1:17" x14ac:dyDescent="0.25">
      <c r="A31" s="2">
        <v>37906</v>
      </c>
      <c r="B31" s="1" t="s">
        <v>393</v>
      </c>
      <c r="C31">
        <v>488</v>
      </c>
      <c r="D31">
        <v>14517</v>
      </c>
      <c r="E31">
        <v>9</v>
      </c>
      <c r="F31">
        <v>1</v>
      </c>
      <c r="G31">
        <v>1</v>
      </c>
      <c r="H31" s="2">
        <v>43020</v>
      </c>
      <c r="I31" t="str">
        <f>VLOOKUP(Sales[[#This Row],[TerritoryKey]], Territories[], 2, FALSE)</f>
        <v>Australia</v>
      </c>
      <c r="J31">
        <f>_xlfn.XLOOKUP(Sales[[#This Row],[ProductKey]], Products!$A:$A, Products!$J:$J)</f>
        <v>41.572299999999998</v>
      </c>
      <c r="K31">
        <f>_xlfn.XLOOKUP(Sales[[#This Row],[ProductKey]], Products!$A:$A, Products!$K:$K)</f>
        <v>53.99</v>
      </c>
      <c r="L31" s="1">
        <f>Sales[[#This Row],[ProductPrice]]*Sales[[#This Row],[OrderQuantity]]</f>
        <v>53.99</v>
      </c>
      <c r="M31" s="1">
        <f>Sales[[#This Row],[OrderQuantity]]</f>
        <v>1</v>
      </c>
      <c r="N31" s="1">
        <f>1</f>
        <v>1</v>
      </c>
      <c r="O31" s="1">
        <f>Sales[[#This Row],[TotalSales]]-Sales[[#This Row],[TotalCost]]</f>
        <v>12.417700000000004</v>
      </c>
      <c r="P31" s="1">
        <f>Sales[[#This Row],[ProductCost]]*Sales[[#This Row],[OrderQuantity]]</f>
        <v>41.572299999999998</v>
      </c>
      <c r="Q31" s="1" t="str">
        <f>VLOOKUP(Sales[[#This Row],[ProductKey]], Products!$A$2:$D$1000, 4, FALSE)</f>
        <v>Short-Sleeve Classic Jersey, S</v>
      </c>
    </row>
    <row r="32" spans="1:17" x14ac:dyDescent="0.25">
      <c r="A32" s="2">
        <v>37965</v>
      </c>
      <c r="B32" s="1" t="s">
        <v>396</v>
      </c>
      <c r="C32">
        <v>585</v>
      </c>
      <c r="D32">
        <v>29086</v>
      </c>
      <c r="E32">
        <v>9</v>
      </c>
      <c r="F32">
        <v>1</v>
      </c>
      <c r="G32">
        <v>1</v>
      </c>
      <c r="H32" s="2">
        <v>43079</v>
      </c>
      <c r="I32" t="str">
        <f>VLOOKUP(Sales[[#This Row],[TerritoryKey]], Territories[], 2, FALSE)</f>
        <v>Australia</v>
      </c>
      <c r="J32">
        <f>_xlfn.XLOOKUP(Sales[[#This Row],[ProductKey]], Products!$A:$A, Products!$J:$J)</f>
        <v>461.44479999999999</v>
      </c>
      <c r="K32">
        <f>_xlfn.XLOOKUP(Sales[[#This Row],[ProductKey]], Products!$A:$A, Products!$K:$K)</f>
        <v>742.35</v>
      </c>
      <c r="L32" s="1">
        <f>Sales[[#This Row],[ProductPrice]]*Sales[[#This Row],[OrderQuantity]]</f>
        <v>742.35</v>
      </c>
      <c r="M32" s="1">
        <f>Sales[[#This Row],[OrderQuantity]]</f>
        <v>1</v>
      </c>
      <c r="N32" s="1">
        <f>1</f>
        <v>1</v>
      </c>
      <c r="O32" s="1">
        <f>Sales[[#This Row],[TotalSales]]-Sales[[#This Row],[TotalCost]]</f>
        <v>280.90520000000004</v>
      </c>
      <c r="P32" s="1">
        <f>Sales[[#This Row],[ProductCost]]*Sales[[#This Row],[OrderQuantity]]</f>
        <v>461.44479999999999</v>
      </c>
      <c r="Q32" s="1" t="str">
        <f>VLOOKUP(Sales[[#This Row],[ProductKey]], Products!$A$2:$D$1000, 4, FALSE)</f>
        <v>Touring-3000 Blue, 44</v>
      </c>
    </row>
    <row r="33" spans="1:17" x14ac:dyDescent="0.25">
      <c r="A33" s="2">
        <v>37663</v>
      </c>
      <c r="B33" s="1" t="s">
        <v>405</v>
      </c>
      <c r="C33">
        <v>356</v>
      </c>
      <c r="D33">
        <v>13629</v>
      </c>
      <c r="E33">
        <v>9</v>
      </c>
      <c r="F33">
        <v>1</v>
      </c>
      <c r="G33">
        <v>1</v>
      </c>
      <c r="H33" s="2">
        <v>42777</v>
      </c>
      <c r="I33" t="str">
        <f>VLOOKUP(Sales[[#This Row],[TerritoryKey]], Territories[], 2, FALSE)</f>
        <v>Australia</v>
      </c>
      <c r="J33">
        <f>_xlfn.XLOOKUP(Sales[[#This Row],[ProductKey]], Products!$A:$A, Products!$J:$J)</f>
        <v>1117.8559</v>
      </c>
      <c r="K33">
        <f>_xlfn.XLOOKUP(Sales[[#This Row],[ProductKey]], Products!$A:$A, Products!$K:$K)</f>
        <v>2071.4196000000002</v>
      </c>
      <c r="L33" s="1">
        <f>Sales[[#This Row],[ProductPrice]]*Sales[[#This Row],[OrderQuantity]]</f>
        <v>2071.4196000000002</v>
      </c>
      <c r="M33" s="1">
        <f>Sales[[#This Row],[OrderQuantity]]</f>
        <v>1</v>
      </c>
      <c r="N33" s="1">
        <f>1</f>
        <v>1</v>
      </c>
      <c r="O33" s="1">
        <f>Sales[[#This Row],[TotalSales]]-Sales[[#This Row],[TotalCost]]</f>
        <v>953.56370000000015</v>
      </c>
      <c r="P33" s="1">
        <f>Sales[[#This Row],[ProductCost]]*Sales[[#This Row],[OrderQuantity]]</f>
        <v>1117.8559</v>
      </c>
      <c r="Q33" s="1" t="str">
        <f>VLOOKUP(Sales[[#This Row],[ProductKey]], Products!$A$2:$D$1000, 4, FALSE)</f>
        <v>Mountain-200 Silver, 46</v>
      </c>
    </row>
    <row r="34" spans="1:17" x14ac:dyDescent="0.25">
      <c r="A34" s="2">
        <v>37935</v>
      </c>
      <c r="B34" s="1" t="s">
        <v>407</v>
      </c>
      <c r="C34">
        <v>605</v>
      </c>
      <c r="D34">
        <v>23320</v>
      </c>
      <c r="E34">
        <v>9</v>
      </c>
      <c r="F34">
        <v>1</v>
      </c>
      <c r="G34">
        <v>1</v>
      </c>
      <c r="H34" s="2">
        <v>43049</v>
      </c>
      <c r="I34" t="str">
        <f>VLOOKUP(Sales[[#This Row],[TerritoryKey]], Territories[], 2, FALSE)</f>
        <v>Australia</v>
      </c>
      <c r="J34">
        <f>_xlfn.XLOOKUP(Sales[[#This Row],[ProductKey]], Products!$A:$A, Products!$J:$J)</f>
        <v>343.64960000000002</v>
      </c>
      <c r="K34">
        <f>_xlfn.XLOOKUP(Sales[[#This Row],[ProductKey]], Products!$A:$A, Products!$K:$K)</f>
        <v>539.99</v>
      </c>
      <c r="L34" s="1">
        <f>Sales[[#This Row],[ProductPrice]]*Sales[[#This Row],[OrderQuantity]]</f>
        <v>539.99</v>
      </c>
      <c r="M34" s="1">
        <f>Sales[[#This Row],[OrderQuantity]]</f>
        <v>1</v>
      </c>
      <c r="N34" s="1">
        <f>1</f>
        <v>1</v>
      </c>
      <c r="O34" s="1">
        <f>Sales[[#This Row],[TotalSales]]-Sales[[#This Row],[TotalCost]]</f>
        <v>196.34039999999999</v>
      </c>
      <c r="P34" s="1">
        <f>Sales[[#This Row],[ProductCost]]*Sales[[#This Row],[OrderQuantity]]</f>
        <v>343.64960000000002</v>
      </c>
      <c r="Q34" s="1" t="str">
        <f>VLOOKUP(Sales[[#This Row],[ProductKey]], Products!$A$2:$D$1000, 4, FALSE)</f>
        <v>Road-750 Black, 48</v>
      </c>
    </row>
    <row r="35" spans="1:17" x14ac:dyDescent="0.25">
      <c r="A35" s="2">
        <v>37662</v>
      </c>
      <c r="B35" s="1" t="s">
        <v>421</v>
      </c>
      <c r="C35">
        <v>573</v>
      </c>
      <c r="D35">
        <v>11900</v>
      </c>
      <c r="E35">
        <v>9</v>
      </c>
      <c r="F35">
        <v>1</v>
      </c>
      <c r="G35">
        <v>1</v>
      </c>
      <c r="H35" s="2">
        <v>42776</v>
      </c>
      <c r="I35" t="str">
        <f>VLOOKUP(Sales[[#This Row],[TerritoryKey]], Territories[], 2, FALSE)</f>
        <v>Australia</v>
      </c>
      <c r="J35">
        <f>_xlfn.XLOOKUP(Sales[[#This Row],[ProductKey]], Products!$A:$A, Products!$J:$J)</f>
        <v>1481.9378999999999</v>
      </c>
      <c r="K35">
        <f>_xlfn.XLOOKUP(Sales[[#This Row],[ProductKey]], Products!$A:$A, Products!$K:$K)</f>
        <v>2384.0700000000002</v>
      </c>
      <c r="L35" s="1">
        <f>Sales[[#This Row],[ProductPrice]]*Sales[[#This Row],[OrderQuantity]]</f>
        <v>2384.0700000000002</v>
      </c>
      <c r="M35" s="1">
        <f>Sales[[#This Row],[OrderQuantity]]</f>
        <v>1</v>
      </c>
      <c r="N35" s="1">
        <f>1</f>
        <v>1</v>
      </c>
      <c r="O35" s="1">
        <f>Sales[[#This Row],[TotalSales]]-Sales[[#This Row],[TotalCost]]</f>
        <v>902.13210000000026</v>
      </c>
      <c r="P35" s="1">
        <f>Sales[[#This Row],[ProductCost]]*Sales[[#This Row],[OrderQuantity]]</f>
        <v>1481.9378999999999</v>
      </c>
      <c r="Q35" s="1" t="str">
        <f>VLOOKUP(Sales[[#This Row],[ProductKey]], Products!$A$2:$D$1000, 4, FALSE)</f>
        <v>Touring-1000 Blue, 46</v>
      </c>
    </row>
    <row r="36" spans="1:17" x14ac:dyDescent="0.25">
      <c r="A36" s="2">
        <v>37875</v>
      </c>
      <c r="B36" s="1" t="s">
        <v>424</v>
      </c>
      <c r="C36">
        <v>385</v>
      </c>
      <c r="D36">
        <v>25218</v>
      </c>
      <c r="E36">
        <v>9</v>
      </c>
      <c r="F36">
        <v>1</v>
      </c>
      <c r="G36">
        <v>1</v>
      </c>
      <c r="H36" s="2">
        <v>42989</v>
      </c>
      <c r="I36" t="str">
        <f>VLOOKUP(Sales[[#This Row],[TerritoryKey]], Territories[], 2, FALSE)</f>
        <v>Australia</v>
      </c>
      <c r="J36">
        <f>_xlfn.XLOOKUP(Sales[[#This Row],[ProductKey]], Products!$A:$A, Products!$J:$J)</f>
        <v>605.64919999999995</v>
      </c>
      <c r="K36">
        <f>_xlfn.XLOOKUP(Sales[[#This Row],[ProductKey]], Products!$A:$A, Products!$K:$K)</f>
        <v>1000.4375</v>
      </c>
      <c r="L36" s="1">
        <f>Sales[[#This Row],[ProductPrice]]*Sales[[#This Row],[OrderQuantity]]</f>
        <v>1000.4375</v>
      </c>
      <c r="M36" s="1">
        <f>Sales[[#This Row],[OrderQuantity]]</f>
        <v>1</v>
      </c>
      <c r="N36" s="1">
        <f>1</f>
        <v>1</v>
      </c>
      <c r="O36" s="1">
        <f>Sales[[#This Row],[TotalSales]]-Sales[[#This Row],[TotalCost]]</f>
        <v>394.78830000000005</v>
      </c>
      <c r="P36" s="1">
        <f>Sales[[#This Row],[ProductCost]]*Sales[[#This Row],[OrderQuantity]]</f>
        <v>605.64919999999995</v>
      </c>
      <c r="Q36" s="1" t="str">
        <f>VLOOKUP(Sales[[#This Row],[ProductKey]], Products!$A$2:$D$1000, 4, FALSE)</f>
        <v>Road-550-W Yellow, 42</v>
      </c>
    </row>
    <row r="37" spans="1:17" x14ac:dyDescent="0.25">
      <c r="A37" s="2">
        <v>37722</v>
      </c>
      <c r="B37" s="1" t="s">
        <v>428</v>
      </c>
      <c r="C37">
        <v>383</v>
      </c>
      <c r="D37">
        <v>24504</v>
      </c>
      <c r="E37">
        <v>9</v>
      </c>
      <c r="F37">
        <v>1</v>
      </c>
      <c r="G37">
        <v>1</v>
      </c>
      <c r="H37" s="2">
        <v>42836</v>
      </c>
      <c r="I37" t="str">
        <f>VLOOKUP(Sales[[#This Row],[TerritoryKey]], Territories[], 2, FALSE)</f>
        <v>Australia</v>
      </c>
      <c r="J37">
        <f>_xlfn.XLOOKUP(Sales[[#This Row],[ProductKey]], Products!$A:$A, Products!$J:$J)</f>
        <v>605.64919999999995</v>
      </c>
      <c r="K37">
        <f>_xlfn.XLOOKUP(Sales[[#This Row],[ProductKey]], Products!$A:$A, Products!$K:$K)</f>
        <v>1000.4375</v>
      </c>
      <c r="L37" s="1">
        <f>Sales[[#This Row],[ProductPrice]]*Sales[[#This Row],[OrderQuantity]]</f>
        <v>1000.4375</v>
      </c>
      <c r="M37" s="1">
        <f>Sales[[#This Row],[OrderQuantity]]</f>
        <v>1</v>
      </c>
      <c r="N37" s="1">
        <f>1</f>
        <v>1</v>
      </c>
      <c r="O37" s="1">
        <f>Sales[[#This Row],[TotalSales]]-Sales[[#This Row],[TotalCost]]</f>
        <v>394.78830000000005</v>
      </c>
      <c r="P37" s="1">
        <f>Sales[[#This Row],[ProductCost]]*Sales[[#This Row],[OrderQuantity]]</f>
        <v>605.64919999999995</v>
      </c>
      <c r="Q37" s="1" t="str">
        <f>VLOOKUP(Sales[[#This Row],[ProductKey]], Products!$A$2:$D$1000, 4, FALSE)</f>
        <v>Road-550-W Yellow, 40</v>
      </c>
    </row>
    <row r="38" spans="1:17" x14ac:dyDescent="0.25">
      <c r="A38" s="2">
        <v>37633</v>
      </c>
      <c r="B38" s="1" t="s">
        <v>429</v>
      </c>
      <c r="C38">
        <v>377</v>
      </c>
      <c r="D38">
        <v>20614</v>
      </c>
      <c r="E38">
        <v>9</v>
      </c>
      <c r="F38">
        <v>1</v>
      </c>
      <c r="G38">
        <v>1</v>
      </c>
      <c r="H38" s="2">
        <v>42747</v>
      </c>
      <c r="I38" t="str">
        <f>VLOOKUP(Sales[[#This Row],[TerritoryKey]], Territories[], 2, FALSE)</f>
        <v>Australia</v>
      </c>
      <c r="J38">
        <f>_xlfn.XLOOKUP(Sales[[#This Row],[ProductKey]], Products!$A:$A, Products!$J:$J)</f>
        <v>1320.6838</v>
      </c>
      <c r="K38">
        <f>_xlfn.XLOOKUP(Sales[[#This Row],[ProductKey]], Products!$A:$A, Products!$K:$K)</f>
        <v>2181.5625</v>
      </c>
      <c r="L38" s="1">
        <f>Sales[[#This Row],[ProductPrice]]*Sales[[#This Row],[OrderQuantity]]</f>
        <v>2181.5625</v>
      </c>
      <c r="M38" s="1">
        <f>Sales[[#This Row],[OrderQuantity]]</f>
        <v>1</v>
      </c>
      <c r="N38" s="1">
        <f>1</f>
        <v>1</v>
      </c>
      <c r="O38" s="1">
        <f>Sales[[#This Row],[TotalSales]]-Sales[[#This Row],[TotalCost]]</f>
        <v>860.87869999999998</v>
      </c>
      <c r="P38" s="1">
        <f>Sales[[#This Row],[ProductCost]]*Sales[[#This Row],[OrderQuantity]]</f>
        <v>1320.6838</v>
      </c>
      <c r="Q38" s="1" t="str">
        <f>VLOOKUP(Sales[[#This Row],[ProductKey]], Products!$A$2:$D$1000, 4, FALSE)</f>
        <v>Road-250 Black, 52</v>
      </c>
    </row>
    <row r="39" spans="1:17" x14ac:dyDescent="0.25">
      <c r="A39" s="2">
        <v>37753</v>
      </c>
      <c r="B39" s="1" t="s">
        <v>455</v>
      </c>
      <c r="C39">
        <v>604</v>
      </c>
      <c r="D39">
        <v>23100</v>
      </c>
      <c r="E39">
        <v>9</v>
      </c>
      <c r="F39">
        <v>1</v>
      </c>
      <c r="G39">
        <v>1</v>
      </c>
      <c r="H39" s="2">
        <v>42867</v>
      </c>
      <c r="I39" t="str">
        <f>VLOOKUP(Sales[[#This Row],[TerritoryKey]], Territories[], 2, FALSE)</f>
        <v>Australia</v>
      </c>
      <c r="J39">
        <f>_xlfn.XLOOKUP(Sales[[#This Row],[ProductKey]], Products!$A:$A, Products!$J:$J)</f>
        <v>343.64960000000002</v>
      </c>
      <c r="K39">
        <f>_xlfn.XLOOKUP(Sales[[#This Row],[ProductKey]], Products!$A:$A, Products!$K:$K)</f>
        <v>539.99</v>
      </c>
      <c r="L39" s="1">
        <f>Sales[[#This Row],[ProductPrice]]*Sales[[#This Row],[OrderQuantity]]</f>
        <v>539.99</v>
      </c>
      <c r="M39" s="1">
        <f>Sales[[#This Row],[OrderQuantity]]</f>
        <v>1</v>
      </c>
      <c r="N39" s="1">
        <f>1</f>
        <v>1</v>
      </c>
      <c r="O39" s="1">
        <f>Sales[[#This Row],[TotalSales]]-Sales[[#This Row],[TotalCost]]</f>
        <v>196.34039999999999</v>
      </c>
      <c r="P39" s="1">
        <f>Sales[[#This Row],[ProductCost]]*Sales[[#This Row],[OrderQuantity]]</f>
        <v>343.64960000000002</v>
      </c>
      <c r="Q39" s="1" t="str">
        <f>VLOOKUP(Sales[[#This Row],[ProductKey]], Products!$A$2:$D$1000, 4, FALSE)</f>
        <v>Road-750 Black, 44</v>
      </c>
    </row>
    <row r="40" spans="1:17" x14ac:dyDescent="0.25">
      <c r="A40" s="2">
        <v>37812</v>
      </c>
      <c r="B40" s="1" t="s">
        <v>456</v>
      </c>
      <c r="C40">
        <v>383</v>
      </c>
      <c r="D40">
        <v>24505</v>
      </c>
      <c r="E40">
        <v>9</v>
      </c>
      <c r="F40">
        <v>1</v>
      </c>
      <c r="G40">
        <v>1</v>
      </c>
      <c r="H40" s="2">
        <v>42926</v>
      </c>
      <c r="I40" t="str">
        <f>VLOOKUP(Sales[[#This Row],[TerritoryKey]], Territories[], 2, FALSE)</f>
        <v>Australia</v>
      </c>
      <c r="J40">
        <f>_xlfn.XLOOKUP(Sales[[#This Row],[ProductKey]], Products!$A:$A, Products!$J:$J)</f>
        <v>605.64919999999995</v>
      </c>
      <c r="K40">
        <f>_xlfn.XLOOKUP(Sales[[#This Row],[ProductKey]], Products!$A:$A, Products!$K:$K)</f>
        <v>1000.4375</v>
      </c>
      <c r="L40" s="1">
        <f>Sales[[#This Row],[ProductPrice]]*Sales[[#This Row],[OrderQuantity]]</f>
        <v>1000.4375</v>
      </c>
      <c r="M40" s="1">
        <f>Sales[[#This Row],[OrderQuantity]]</f>
        <v>1</v>
      </c>
      <c r="N40" s="1">
        <f>1</f>
        <v>1</v>
      </c>
      <c r="O40" s="1">
        <f>Sales[[#This Row],[TotalSales]]-Sales[[#This Row],[TotalCost]]</f>
        <v>394.78830000000005</v>
      </c>
      <c r="P40" s="1">
        <f>Sales[[#This Row],[ProductCost]]*Sales[[#This Row],[OrderQuantity]]</f>
        <v>605.64919999999995</v>
      </c>
      <c r="Q40" s="1" t="str">
        <f>VLOOKUP(Sales[[#This Row],[ProductKey]], Products!$A$2:$D$1000, 4, FALSE)</f>
        <v>Road-550-W Yellow, 40</v>
      </c>
    </row>
    <row r="41" spans="1:17" x14ac:dyDescent="0.25">
      <c r="A41" s="2">
        <v>37723</v>
      </c>
      <c r="B41" s="1" t="s">
        <v>493</v>
      </c>
      <c r="C41">
        <v>358</v>
      </c>
      <c r="D41">
        <v>13645</v>
      </c>
      <c r="E41">
        <v>9</v>
      </c>
      <c r="F41">
        <v>1</v>
      </c>
      <c r="G41">
        <v>1</v>
      </c>
      <c r="H41" s="2">
        <v>42837</v>
      </c>
      <c r="I41" t="str">
        <f>VLOOKUP(Sales[[#This Row],[TerritoryKey]], Territories[], 2, FALSE)</f>
        <v>Australia</v>
      </c>
      <c r="J41">
        <f>_xlfn.XLOOKUP(Sales[[#This Row],[ProductKey]], Products!$A:$A, Products!$J:$J)</f>
        <v>1105.81</v>
      </c>
      <c r="K41">
        <f>_xlfn.XLOOKUP(Sales[[#This Row],[ProductKey]], Products!$A:$A, Products!$K:$K)</f>
        <v>2049.0981999999999</v>
      </c>
      <c r="L41" s="1">
        <f>Sales[[#This Row],[ProductPrice]]*Sales[[#This Row],[OrderQuantity]]</f>
        <v>2049.0981999999999</v>
      </c>
      <c r="M41" s="1">
        <f>Sales[[#This Row],[OrderQuantity]]</f>
        <v>1</v>
      </c>
      <c r="N41" s="1">
        <f>1</f>
        <v>1</v>
      </c>
      <c r="O41" s="1">
        <f>Sales[[#This Row],[TotalSales]]-Sales[[#This Row],[TotalCost]]</f>
        <v>943.28819999999996</v>
      </c>
      <c r="P41" s="1">
        <f>Sales[[#This Row],[ProductCost]]*Sales[[#This Row],[OrderQuantity]]</f>
        <v>1105.81</v>
      </c>
      <c r="Q41" s="1" t="str">
        <f>VLOOKUP(Sales[[#This Row],[ProductKey]], Products!$A$2:$D$1000, 4, FALSE)</f>
        <v>Mountain-200 Black, 38</v>
      </c>
    </row>
    <row r="42" spans="1:17" x14ac:dyDescent="0.25">
      <c r="A42" s="2">
        <v>37753</v>
      </c>
      <c r="B42" s="1" t="s">
        <v>494</v>
      </c>
      <c r="C42">
        <v>604</v>
      </c>
      <c r="D42">
        <v>22582</v>
      </c>
      <c r="E42">
        <v>9</v>
      </c>
      <c r="F42">
        <v>1</v>
      </c>
      <c r="G42">
        <v>1</v>
      </c>
      <c r="H42" s="2">
        <v>42867</v>
      </c>
      <c r="I42" t="str">
        <f>VLOOKUP(Sales[[#This Row],[TerritoryKey]], Territories[], 2, FALSE)</f>
        <v>Australia</v>
      </c>
      <c r="J42">
        <f>_xlfn.XLOOKUP(Sales[[#This Row],[ProductKey]], Products!$A:$A, Products!$J:$J)</f>
        <v>343.64960000000002</v>
      </c>
      <c r="K42">
        <f>_xlfn.XLOOKUP(Sales[[#This Row],[ProductKey]], Products!$A:$A, Products!$K:$K)</f>
        <v>539.99</v>
      </c>
      <c r="L42" s="1">
        <f>Sales[[#This Row],[ProductPrice]]*Sales[[#This Row],[OrderQuantity]]</f>
        <v>539.99</v>
      </c>
      <c r="M42" s="1">
        <f>Sales[[#This Row],[OrderQuantity]]</f>
        <v>1</v>
      </c>
      <c r="N42" s="1">
        <f>1</f>
        <v>1</v>
      </c>
      <c r="O42" s="1">
        <f>Sales[[#This Row],[TotalSales]]-Sales[[#This Row],[TotalCost]]</f>
        <v>196.34039999999999</v>
      </c>
      <c r="P42" s="1">
        <f>Sales[[#This Row],[ProductCost]]*Sales[[#This Row],[OrderQuantity]]</f>
        <v>343.64960000000002</v>
      </c>
      <c r="Q42" s="1" t="str">
        <f>VLOOKUP(Sales[[#This Row],[ProductKey]], Products!$A$2:$D$1000, 4, FALSE)</f>
        <v>Road-750 Black, 44</v>
      </c>
    </row>
    <row r="43" spans="1:17" x14ac:dyDescent="0.25">
      <c r="A43" s="2">
        <v>37784</v>
      </c>
      <c r="B43" s="1" t="s">
        <v>498</v>
      </c>
      <c r="C43">
        <v>229</v>
      </c>
      <c r="D43">
        <v>14665</v>
      </c>
      <c r="E43">
        <v>9</v>
      </c>
      <c r="F43">
        <v>1</v>
      </c>
      <c r="G43">
        <v>1</v>
      </c>
      <c r="H43" s="2">
        <v>42898</v>
      </c>
      <c r="I43" t="str">
        <f>VLOOKUP(Sales[[#This Row],[TerritoryKey]], Territories[], 2, FALSE)</f>
        <v>Australia</v>
      </c>
      <c r="J43">
        <f>_xlfn.XLOOKUP(Sales[[#This Row],[ProductKey]], Products!$A:$A, Products!$J:$J)</f>
        <v>31.724399999999999</v>
      </c>
      <c r="K43">
        <f>_xlfn.XLOOKUP(Sales[[#This Row],[ProductKey]], Products!$A:$A, Products!$K:$K)</f>
        <v>48.067300000000003</v>
      </c>
      <c r="L43" s="1">
        <f>Sales[[#This Row],[ProductPrice]]*Sales[[#This Row],[OrderQuantity]]</f>
        <v>48.067300000000003</v>
      </c>
      <c r="M43" s="1">
        <f>Sales[[#This Row],[OrderQuantity]]</f>
        <v>1</v>
      </c>
      <c r="N43" s="1">
        <f>1</f>
        <v>1</v>
      </c>
      <c r="O43" s="1">
        <f>Sales[[#This Row],[TotalSales]]-Sales[[#This Row],[TotalCost]]</f>
        <v>16.342900000000004</v>
      </c>
      <c r="P43" s="1">
        <f>Sales[[#This Row],[ProductCost]]*Sales[[#This Row],[OrderQuantity]]</f>
        <v>31.724399999999999</v>
      </c>
      <c r="Q43" s="1" t="str">
        <f>VLOOKUP(Sales[[#This Row],[ProductKey]], Products!$A$2:$D$1000, 4, FALSE)</f>
        <v>Long-Sleeve Logo Jersey, M</v>
      </c>
    </row>
    <row r="44" spans="1:17" x14ac:dyDescent="0.25">
      <c r="A44" s="2">
        <v>37662</v>
      </c>
      <c r="B44" s="1" t="s">
        <v>501</v>
      </c>
      <c r="C44">
        <v>356</v>
      </c>
      <c r="D44">
        <v>13129</v>
      </c>
      <c r="E44">
        <v>9</v>
      </c>
      <c r="F44">
        <v>1</v>
      </c>
      <c r="G44">
        <v>1</v>
      </c>
      <c r="H44" s="2">
        <v>42776</v>
      </c>
      <c r="I44" t="str">
        <f>VLOOKUP(Sales[[#This Row],[TerritoryKey]], Territories[], 2, FALSE)</f>
        <v>Australia</v>
      </c>
      <c r="J44">
        <f>_xlfn.XLOOKUP(Sales[[#This Row],[ProductKey]], Products!$A:$A, Products!$J:$J)</f>
        <v>1117.8559</v>
      </c>
      <c r="K44">
        <f>_xlfn.XLOOKUP(Sales[[#This Row],[ProductKey]], Products!$A:$A, Products!$K:$K)</f>
        <v>2071.4196000000002</v>
      </c>
      <c r="L44" s="1">
        <f>Sales[[#This Row],[ProductPrice]]*Sales[[#This Row],[OrderQuantity]]</f>
        <v>2071.4196000000002</v>
      </c>
      <c r="M44" s="1">
        <f>Sales[[#This Row],[OrderQuantity]]</f>
        <v>1</v>
      </c>
      <c r="N44" s="1">
        <f>1</f>
        <v>1</v>
      </c>
      <c r="O44" s="1">
        <f>Sales[[#This Row],[TotalSales]]-Sales[[#This Row],[TotalCost]]</f>
        <v>953.56370000000015</v>
      </c>
      <c r="P44" s="1">
        <f>Sales[[#This Row],[ProductCost]]*Sales[[#This Row],[OrderQuantity]]</f>
        <v>1117.8559</v>
      </c>
      <c r="Q44" s="1" t="str">
        <f>VLOOKUP(Sales[[#This Row],[ProductKey]], Products!$A$2:$D$1000, 4, FALSE)</f>
        <v>Mountain-200 Silver, 46</v>
      </c>
    </row>
    <row r="45" spans="1:17" x14ac:dyDescent="0.25">
      <c r="A45" s="2">
        <v>37783</v>
      </c>
      <c r="B45" s="1" t="s">
        <v>507</v>
      </c>
      <c r="C45">
        <v>562</v>
      </c>
      <c r="D45">
        <v>11465</v>
      </c>
      <c r="E45">
        <v>9</v>
      </c>
      <c r="F45">
        <v>1</v>
      </c>
      <c r="G45">
        <v>1</v>
      </c>
      <c r="H45" s="2">
        <v>42897</v>
      </c>
      <c r="I45" t="str">
        <f>VLOOKUP(Sales[[#This Row],[TerritoryKey]], Territories[], 2, FALSE)</f>
        <v>Australia</v>
      </c>
      <c r="J45">
        <f>_xlfn.XLOOKUP(Sales[[#This Row],[ProductKey]], Products!$A:$A, Products!$J:$J)</f>
        <v>1481.9378999999999</v>
      </c>
      <c r="K45">
        <f>_xlfn.XLOOKUP(Sales[[#This Row],[ProductKey]], Products!$A:$A, Products!$K:$K)</f>
        <v>2384.0700000000002</v>
      </c>
      <c r="L45" s="1">
        <f>Sales[[#This Row],[ProductPrice]]*Sales[[#This Row],[OrderQuantity]]</f>
        <v>2384.0700000000002</v>
      </c>
      <c r="M45" s="1">
        <f>Sales[[#This Row],[OrderQuantity]]</f>
        <v>1</v>
      </c>
      <c r="N45" s="1">
        <f>1</f>
        <v>1</v>
      </c>
      <c r="O45" s="1">
        <f>Sales[[#This Row],[TotalSales]]-Sales[[#This Row],[TotalCost]]</f>
        <v>902.13210000000026</v>
      </c>
      <c r="P45" s="1">
        <f>Sales[[#This Row],[ProductCost]]*Sales[[#This Row],[OrderQuantity]]</f>
        <v>1481.9378999999999</v>
      </c>
      <c r="Q45" s="1" t="str">
        <f>VLOOKUP(Sales[[#This Row],[ProductKey]], Products!$A$2:$D$1000, 4, FALSE)</f>
        <v>Touring-1000 Yellow, 50</v>
      </c>
    </row>
    <row r="46" spans="1:17" x14ac:dyDescent="0.25">
      <c r="A46" s="2">
        <v>37722</v>
      </c>
      <c r="B46" s="1" t="s">
        <v>515</v>
      </c>
      <c r="C46">
        <v>606</v>
      </c>
      <c r="D46">
        <v>22583</v>
      </c>
      <c r="E46">
        <v>9</v>
      </c>
      <c r="F46">
        <v>1</v>
      </c>
      <c r="G46">
        <v>1</v>
      </c>
      <c r="H46" s="2">
        <v>42836</v>
      </c>
      <c r="I46" t="str">
        <f>VLOOKUP(Sales[[#This Row],[TerritoryKey]], Territories[], 2, FALSE)</f>
        <v>Australia</v>
      </c>
      <c r="J46">
        <f>_xlfn.XLOOKUP(Sales[[#This Row],[ProductKey]], Products!$A:$A, Products!$J:$J)</f>
        <v>343.64960000000002</v>
      </c>
      <c r="K46">
        <f>_xlfn.XLOOKUP(Sales[[#This Row],[ProductKey]], Products!$A:$A, Products!$K:$K)</f>
        <v>539.99</v>
      </c>
      <c r="L46" s="1">
        <f>Sales[[#This Row],[ProductPrice]]*Sales[[#This Row],[OrderQuantity]]</f>
        <v>539.99</v>
      </c>
      <c r="M46" s="1">
        <f>Sales[[#This Row],[OrderQuantity]]</f>
        <v>1</v>
      </c>
      <c r="N46" s="1">
        <f>1</f>
        <v>1</v>
      </c>
      <c r="O46" s="1">
        <f>Sales[[#This Row],[TotalSales]]-Sales[[#This Row],[TotalCost]]</f>
        <v>196.34039999999999</v>
      </c>
      <c r="P46" s="1">
        <f>Sales[[#This Row],[ProductCost]]*Sales[[#This Row],[OrderQuantity]]</f>
        <v>343.64960000000002</v>
      </c>
      <c r="Q46" s="1" t="str">
        <f>VLOOKUP(Sales[[#This Row],[ProductKey]], Products!$A$2:$D$1000, 4, FALSE)</f>
        <v>Road-750 Black, 52</v>
      </c>
    </row>
    <row r="47" spans="1:17" x14ac:dyDescent="0.25">
      <c r="A47" s="2">
        <v>37633</v>
      </c>
      <c r="B47" s="1" t="s">
        <v>523</v>
      </c>
      <c r="C47">
        <v>352</v>
      </c>
      <c r="D47">
        <v>13632</v>
      </c>
      <c r="E47">
        <v>9</v>
      </c>
      <c r="F47">
        <v>1</v>
      </c>
      <c r="G47">
        <v>1</v>
      </c>
      <c r="H47" s="2">
        <v>42747</v>
      </c>
      <c r="I47" t="str">
        <f>VLOOKUP(Sales[[#This Row],[TerritoryKey]], Territories[], 2, FALSE)</f>
        <v>Australia</v>
      </c>
      <c r="J47">
        <f>_xlfn.XLOOKUP(Sales[[#This Row],[ProductKey]], Products!$A:$A, Products!$J:$J)</f>
        <v>1117.8559</v>
      </c>
      <c r="K47">
        <f>_xlfn.XLOOKUP(Sales[[#This Row],[ProductKey]], Products!$A:$A, Products!$K:$K)</f>
        <v>2071.4196000000002</v>
      </c>
      <c r="L47" s="1">
        <f>Sales[[#This Row],[ProductPrice]]*Sales[[#This Row],[OrderQuantity]]</f>
        <v>2071.4196000000002</v>
      </c>
      <c r="M47" s="1">
        <f>Sales[[#This Row],[OrderQuantity]]</f>
        <v>1</v>
      </c>
      <c r="N47" s="1">
        <f>1</f>
        <v>1</v>
      </c>
      <c r="O47" s="1">
        <f>Sales[[#This Row],[TotalSales]]-Sales[[#This Row],[TotalCost]]</f>
        <v>953.56370000000015</v>
      </c>
      <c r="P47" s="1">
        <f>Sales[[#This Row],[ProductCost]]*Sales[[#This Row],[OrderQuantity]]</f>
        <v>1117.8559</v>
      </c>
      <c r="Q47" s="1" t="str">
        <f>VLOOKUP(Sales[[#This Row],[ProductKey]], Products!$A$2:$D$1000, 4, FALSE)</f>
        <v>Mountain-200 Silver, 38</v>
      </c>
    </row>
    <row r="48" spans="1:17" x14ac:dyDescent="0.25">
      <c r="A48" s="2">
        <v>37844</v>
      </c>
      <c r="B48" s="1" t="s">
        <v>552</v>
      </c>
      <c r="C48">
        <v>373</v>
      </c>
      <c r="D48">
        <v>17351</v>
      </c>
      <c r="E48">
        <v>9</v>
      </c>
      <c r="F48">
        <v>1</v>
      </c>
      <c r="G48">
        <v>1</v>
      </c>
      <c r="H48" s="2">
        <v>42958</v>
      </c>
      <c r="I48" t="str">
        <f>VLOOKUP(Sales[[#This Row],[TerritoryKey]], Territories[], 2, FALSE)</f>
        <v>Australia</v>
      </c>
      <c r="J48">
        <f>_xlfn.XLOOKUP(Sales[[#This Row],[ProductKey]], Products!$A:$A, Products!$J:$J)</f>
        <v>1320.6838</v>
      </c>
      <c r="K48">
        <f>_xlfn.XLOOKUP(Sales[[#This Row],[ProductKey]], Products!$A:$A, Products!$K:$K)</f>
        <v>2181.5625</v>
      </c>
      <c r="L48" s="1">
        <f>Sales[[#This Row],[ProductPrice]]*Sales[[#This Row],[OrderQuantity]]</f>
        <v>2181.5625</v>
      </c>
      <c r="M48" s="1">
        <f>Sales[[#This Row],[OrderQuantity]]</f>
        <v>1</v>
      </c>
      <c r="N48" s="1">
        <f>1</f>
        <v>1</v>
      </c>
      <c r="O48" s="1">
        <f>Sales[[#This Row],[TotalSales]]-Sales[[#This Row],[TotalCost]]</f>
        <v>860.87869999999998</v>
      </c>
      <c r="P48" s="1">
        <f>Sales[[#This Row],[ProductCost]]*Sales[[#This Row],[OrderQuantity]]</f>
        <v>1320.6838</v>
      </c>
      <c r="Q48" s="1" t="str">
        <f>VLOOKUP(Sales[[#This Row],[ProductKey]], Products!$A$2:$D$1000, 4, FALSE)</f>
        <v>Road-250 Black, 44</v>
      </c>
    </row>
    <row r="49" spans="1:17" x14ac:dyDescent="0.25">
      <c r="A49" s="2">
        <v>37722</v>
      </c>
      <c r="B49" s="1" t="s">
        <v>561</v>
      </c>
      <c r="C49">
        <v>362</v>
      </c>
      <c r="D49">
        <v>13131</v>
      </c>
      <c r="E49">
        <v>9</v>
      </c>
      <c r="F49">
        <v>1</v>
      </c>
      <c r="G49">
        <v>1</v>
      </c>
      <c r="H49" s="2">
        <v>42836</v>
      </c>
      <c r="I49" t="str">
        <f>VLOOKUP(Sales[[#This Row],[TerritoryKey]], Territories[], 2, FALSE)</f>
        <v>Australia</v>
      </c>
      <c r="J49">
        <f>_xlfn.XLOOKUP(Sales[[#This Row],[ProductKey]], Products!$A:$A, Products!$J:$J)</f>
        <v>1105.81</v>
      </c>
      <c r="K49">
        <f>_xlfn.XLOOKUP(Sales[[#This Row],[ProductKey]], Products!$A:$A, Products!$K:$K)</f>
        <v>2049.0981999999999</v>
      </c>
      <c r="L49" s="1">
        <f>Sales[[#This Row],[ProductPrice]]*Sales[[#This Row],[OrderQuantity]]</f>
        <v>2049.0981999999999</v>
      </c>
      <c r="M49" s="1">
        <f>Sales[[#This Row],[OrderQuantity]]</f>
        <v>1</v>
      </c>
      <c r="N49" s="1">
        <f>1</f>
        <v>1</v>
      </c>
      <c r="O49" s="1">
        <f>Sales[[#This Row],[TotalSales]]-Sales[[#This Row],[TotalCost]]</f>
        <v>943.28819999999996</v>
      </c>
      <c r="P49" s="1">
        <f>Sales[[#This Row],[ProductCost]]*Sales[[#This Row],[OrderQuantity]]</f>
        <v>1105.81</v>
      </c>
      <c r="Q49" s="1" t="str">
        <f>VLOOKUP(Sales[[#This Row],[ProductKey]], Products!$A$2:$D$1000, 4, FALSE)</f>
        <v>Mountain-200 Black, 46</v>
      </c>
    </row>
    <row r="50" spans="1:17" x14ac:dyDescent="0.25">
      <c r="A50" s="2">
        <v>37966</v>
      </c>
      <c r="B50" s="1" t="s">
        <v>563</v>
      </c>
      <c r="C50">
        <v>358</v>
      </c>
      <c r="D50">
        <v>13115</v>
      </c>
      <c r="E50">
        <v>9</v>
      </c>
      <c r="F50">
        <v>1</v>
      </c>
      <c r="G50">
        <v>1</v>
      </c>
      <c r="H50" s="2">
        <v>43080</v>
      </c>
      <c r="I50" t="str">
        <f>VLOOKUP(Sales[[#This Row],[TerritoryKey]], Territories[], 2, FALSE)</f>
        <v>Australia</v>
      </c>
      <c r="J50">
        <f>_xlfn.XLOOKUP(Sales[[#This Row],[ProductKey]], Products!$A:$A, Products!$J:$J)</f>
        <v>1105.81</v>
      </c>
      <c r="K50">
        <f>_xlfn.XLOOKUP(Sales[[#This Row],[ProductKey]], Products!$A:$A, Products!$K:$K)</f>
        <v>2049.0981999999999</v>
      </c>
      <c r="L50" s="1">
        <f>Sales[[#This Row],[ProductPrice]]*Sales[[#This Row],[OrderQuantity]]</f>
        <v>2049.0981999999999</v>
      </c>
      <c r="M50" s="1">
        <f>Sales[[#This Row],[OrderQuantity]]</f>
        <v>1</v>
      </c>
      <c r="N50" s="1">
        <f>1</f>
        <v>1</v>
      </c>
      <c r="O50" s="1">
        <f>Sales[[#This Row],[TotalSales]]-Sales[[#This Row],[TotalCost]]</f>
        <v>943.28819999999996</v>
      </c>
      <c r="P50" s="1">
        <f>Sales[[#This Row],[ProductCost]]*Sales[[#This Row],[OrderQuantity]]</f>
        <v>1105.81</v>
      </c>
      <c r="Q50" s="1" t="str">
        <f>VLOOKUP(Sales[[#This Row],[ProductKey]], Products!$A$2:$D$1000, 4, FALSE)</f>
        <v>Mountain-200 Black, 38</v>
      </c>
    </row>
    <row r="51" spans="1:17" x14ac:dyDescent="0.25">
      <c r="A51" s="2">
        <v>37723</v>
      </c>
      <c r="B51" s="1" t="s">
        <v>568</v>
      </c>
      <c r="C51">
        <v>540</v>
      </c>
      <c r="D51">
        <v>14123</v>
      </c>
      <c r="E51">
        <v>9</v>
      </c>
      <c r="F51">
        <v>1</v>
      </c>
      <c r="G51">
        <v>1</v>
      </c>
      <c r="H51" s="2">
        <v>42837</v>
      </c>
      <c r="I51" t="str">
        <f>VLOOKUP(Sales[[#This Row],[TerritoryKey]], Territories[], 2, FALSE)</f>
        <v>Australia</v>
      </c>
      <c r="J51">
        <f>_xlfn.XLOOKUP(Sales[[#This Row],[ProductKey]], Products!$A:$A, Products!$J:$J)</f>
        <v>12.192399999999999</v>
      </c>
      <c r="K51">
        <f>_xlfn.XLOOKUP(Sales[[#This Row],[ProductKey]], Products!$A:$A, Products!$K:$K)</f>
        <v>32.6</v>
      </c>
      <c r="L51" s="1">
        <f>Sales[[#This Row],[ProductPrice]]*Sales[[#This Row],[OrderQuantity]]</f>
        <v>32.6</v>
      </c>
      <c r="M51" s="1">
        <f>Sales[[#This Row],[OrderQuantity]]</f>
        <v>1</v>
      </c>
      <c r="N51" s="1">
        <f>1</f>
        <v>1</v>
      </c>
      <c r="O51" s="1">
        <f>Sales[[#This Row],[TotalSales]]-Sales[[#This Row],[TotalCost]]</f>
        <v>20.407600000000002</v>
      </c>
      <c r="P51" s="1">
        <f>Sales[[#This Row],[ProductCost]]*Sales[[#This Row],[OrderQuantity]]</f>
        <v>12.192399999999999</v>
      </c>
      <c r="Q51" s="1" t="str">
        <f>VLOOKUP(Sales[[#This Row],[ProductKey]], Products!$A$2:$D$1000, 4, FALSE)</f>
        <v>HL Road Tire</v>
      </c>
    </row>
    <row r="52" spans="1:17" x14ac:dyDescent="0.25">
      <c r="A52" s="2">
        <v>37691</v>
      </c>
      <c r="B52" s="1" t="s">
        <v>572</v>
      </c>
      <c r="C52">
        <v>223</v>
      </c>
      <c r="D52">
        <v>17283</v>
      </c>
      <c r="E52">
        <v>9</v>
      </c>
      <c r="F52">
        <v>1</v>
      </c>
      <c r="G52">
        <v>1</v>
      </c>
      <c r="H52" s="2">
        <v>42805</v>
      </c>
      <c r="I52" t="str">
        <f>VLOOKUP(Sales[[#This Row],[TerritoryKey]], Territories[], 2, FALSE)</f>
        <v>Australia</v>
      </c>
      <c r="J52">
        <f>_xlfn.XLOOKUP(Sales[[#This Row],[ProductKey]], Products!$A:$A, Products!$J:$J)</f>
        <v>5.7051999999999996</v>
      </c>
      <c r="K52">
        <f>_xlfn.XLOOKUP(Sales[[#This Row],[ProductKey]], Products!$A:$A, Products!$K:$K)</f>
        <v>8.6441999999999997</v>
      </c>
      <c r="L52" s="1">
        <f>Sales[[#This Row],[ProductPrice]]*Sales[[#This Row],[OrderQuantity]]</f>
        <v>8.6441999999999997</v>
      </c>
      <c r="M52" s="1">
        <f>Sales[[#This Row],[OrderQuantity]]</f>
        <v>1</v>
      </c>
      <c r="N52" s="1">
        <f>1</f>
        <v>1</v>
      </c>
      <c r="O52" s="1">
        <f>Sales[[#This Row],[TotalSales]]-Sales[[#This Row],[TotalCost]]</f>
        <v>2.9390000000000001</v>
      </c>
      <c r="P52" s="1">
        <f>Sales[[#This Row],[ProductCost]]*Sales[[#This Row],[OrderQuantity]]</f>
        <v>5.7051999999999996</v>
      </c>
      <c r="Q52" s="1" t="str">
        <f>VLOOKUP(Sales[[#This Row],[ProductKey]], Products!$A$2:$D$1000, 4, FALSE)</f>
        <v>AWC Logo Cap</v>
      </c>
    </row>
    <row r="53" spans="1:17" x14ac:dyDescent="0.25">
      <c r="A53" s="2">
        <v>37904</v>
      </c>
      <c r="B53" s="1" t="s">
        <v>580</v>
      </c>
      <c r="C53">
        <v>583</v>
      </c>
      <c r="D53">
        <v>23432</v>
      </c>
      <c r="E53">
        <v>9</v>
      </c>
      <c r="F53">
        <v>1</v>
      </c>
      <c r="G53">
        <v>1</v>
      </c>
      <c r="H53" s="2">
        <v>43018</v>
      </c>
      <c r="I53" t="str">
        <f>VLOOKUP(Sales[[#This Row],[TerritoryKey]], Territories[], 2, FALSE)</f>
        <v>Australia</v>
      </c>
      <c r="J53">
        <f>_xlfn.XLOOKUP(Sales[[#This Row],[ProductKey]], Products!$A:$A, Products!$J:$J)</f>
        <v>1082.51</v>
      </c>
      <c r="K53">
        <f>_xlfn.XLOOKUP(Sales[[#This Row],[ProductKey]], Products!$A:$A, Products!$K:$K)</f>
        <v>1700.99</v>
      </c>
      <c r="L53" s="1">
        <f>Sales[[#This Row],[ProductPrice]]*Sales[[#This Row],[OrderQuantity]]</f>
        <v>1700.99</v>
      </c>
      <c r="M53" s="1">
        <f>Sales[[#This Row],[OrderQuantity]]</f>
        <v>1</v>
      </c>
      <c r="N53" s="1">
        <f>1</f>
        <v>1</v>
      </c>
      <c r="O53" s="1">
        <f>Sales[[#This Row],[TotalSales]]-Sales[[#This Row],[TotalCost]]</f>
        <v>618.48</v>
      </c>
      <c r="P53" s="1">
        <f>Sales[[#This Row],[ProductCost]]*Sales[[#This Row],[OrderQuantity]]</f>
        <v>1082.51</v>
      </c>
      <c r="Q53" s="1" t="str">
        <f>VLOOKUP(Sales[[#This Row],[ProductKey]], Products!$A$2:$D$1000, 4, FALSE)</f>
        <v>Road-350-W Yellow, 48</v>
      </c>
    </row>
    <row r="54" spans="1:17" x14ac:dyDescent="0.25">
      <c r="A54" s="2">
        <v>37751</v>
      </c>
      <c r="B54" s="1" t="s">
        <v>584</v>
      </c>
      <c r="C54">
        <v>377</v>
      </c>
      <c r="D54">
        <v>20613</v>
      </c>
      <c r="E54">
        <v>9</v>
      </c>
      <c r="F54">
        <v>1</v>
      </c>
      <c r="G54">
        <v>1</v>
      </c>
      <c r="H54" s="2">
        <v>42865</v>
      </c>
      <c r="I54" t="str">
        <f>VLOOKUP(Sales[[#This Row],[TerritoryKey]], Territories[], 2, FALSE)</f>
        <v>Australia</v>
      </c>
      <c r="J54">
        <f>_xlfn.XLOOKUP(Sales[[#This Row],[ProductKey]], Products!$A:$A, Products!$J:$J)</f>
        <v>1320.6838</v>
      </c>
      <c r="K54">
        <f>_xlfn.XLOOKUP(Sales[[#This Row],[ProductKey]], Products!$A:$A, Products!$K:$K)</f>
        <v>2181.5625</v>
      </c>
      <c r="L54" s="1">
        <f>Sales[[#This Row],[ProductPrice]]*Sales[[#This Row],[OrderQuantity]]</f>
        <v>2181.5625</v>
      </c>
      <c r="M54" s="1">
        <f>Sales[[#This Row],[OrderQuantity]]</f>
        <v>1</v>
      </c>
      <c r="N54" s="1">
        <f>1</f>
        <v>1</v>
      </c>
      <c r="O54" s="1">
        <f>Sales[[#This Row],[TotalSales]]-Sales[[#This Row],[TotalCost]]</f>
        <v>860.87869999999998</v>
      </c>
      <c r="P54" s="1">
        <f>Sales[[#This Row],[ProductCost]]*Sales[[#This Row],[OrderQuantity]]</f>
        <v>1320.6838</v>
      </c>
      <c r="Q54" s="1" t="str">
        <f>VLOOKUP(Sales[[#This Row],[ProductKey]], Products!$A$2:$D$1000, 4, FALSE)</f>
        <v>Road-250 Black, 52</v>
      </c>
    </row>
    <row r="55" spans="1:17" x14ac:dyDescent="0.25">
      <c r="A55" s="2">
        <v>37632</v>
      </c>
      <c r="B55" s="1" t="s">
        <v>611</v>
      </c>
      <c r="C55">
        <v>474</v>
      </c>
      <c r="D55">
        <v>26759</v>
      </c>
      <c r="E55">
        <v>9</v>
      </c>
      <c r="F55">
        <v>1</v>
      </c>
      <c r="G55">
        <v>1</v>
      </c>
      <c r="H55" s="2">
        <v>42746</v>
      </c>
      <c r="I55" t="str">
        <f>VLOOKUP(Sales[[#This Row],[TerritoryKey]], Territories[], 2, FALSE)</f>
        <v>Australia</v>
      </c>
      <c r="J55">
        <f>_xlfn.XLOOKUP(Sales[[#This Row],[ProductKey]], Products!$A:$A, Products!$J:$J)</f>
        <v>26.176300000000001</v>
      </c>
      <c r="K55">
        <f>_xlfn.XLOOKUP(Sales[[#This Row],[ProductKey]], Products!$A:$A, Products!$K:$K)</f>
        <v>69.989999999999995</v>
      </c>
      <c r="L55" s="1">
        <f>Sales[[#This Row],[ProductPrice]]*Sales[[#This Row],[OrderQuantity]]</f>
        <v>69.989999999999995</v>
      </c>
      <c r="M55" s="1">
        <f>Sales[[#This Row],[OrderQuantity]]</f>
        <v>1</v>
      </c>
      <c r="N55" s="1">
        <f>1</f>
        <v>1</v>
      </c>
      <c r="O55" s="1">
        <f>Sales[[#This Row],[TotalSales]]-Sales[[#This Row],[TotalCost]]</f>
        <v>43.813699999999997</v>
      </c>
      <c r="P55" s="1">
        <f>Sales[[#This Row],[ProductCost]]*Sales[[#This Row],[OrderQuantity]]</f>
        <v>26.176300000000001</v>
      </c>
      <c r="Q55" s="1" t="str">
        <f>VLOOKUP(Sales[[#This Row],[ProductKey]], Products!$A$2:$D$1000, 4, FALSE)</f>
        <v>Women's Mountain Shorts, S</v>
      </c>
    </row>
    <row r="56" spans="1:17" x14ac:dyDescent="0.25">
      <c r="A56" s="2">
        <v>37633</v>
      </c>
      <c r="B56" s="1" t="s">
        <v>615</v>
      </c>
      <c r="C56">
        <v>580</v>
      </c>
      <c r="D56">
        <v>15030</v>
      </c>
      <c r="E56">
        <v>9</v>
      </c>
      <c r="F56">
        <v>1</v>
      </c>
      <c r="G56">
        <v>1</v>
      </c>
      <c r="H56" s="2">
        <v>42747</v>
      </c>
      <c r="I56" t="str">
        <f>VLOOKUP(Sales[[#This Row],[TerritoryKey]], Territories[], 2, FALSE)</f>
        <v>Australia</v>
      </c>
      <c r="J56">
        <f>_xlfn.XLOOKUP(Sales[[#This Row],[ProductKey]], Products!$A:$A, Products!$J:$J)</f>
        <v>1082.51</v>
      </c>
      <c r="K56">
        <f>_xlfn.XLOOKUP(Sales[[#This Row],[ProductKey]], Products!$A:$A, Products!$K:$K)</f>
        <v>1700.99</v>
      </c>
      <c r="L56" s="1">
        <f>Sales[[#This Row],[ProductPrice]]*Sales[[#This Row],[OrderQuantity]]</f>
        <v>1700.99</v>
      </c>
      <c r="M56" s="1">
        <f>Sales[[#This Row],[OrderQuantity]]</f>
        <v>1</v>
      </c>
      <c r="N56" s="1">
        <f>1</f>
        <v>1</v>
      </c>
      <c r="O56" s="1">
        <f>Sales[[#This Row],[TotalSales]]-Sales[[#This Row],[TotalCost]]</f>
        <v>618.48</v>
      </c>
      <c r="P56" s="1">
        <f>Sales[[#This Row],[ProductCost]]*Sales[[#This Row],[OrderQuantity]]</f>
        <v>1082.51</v>
      </c>
      <c r="Q56" s="1" t="str">
        <f>VLOOKUP(Sales[[#This Row],[ProductKey]], Products!$A$2:$D$1000, 4, FALSE)</f>
        <v>Road-350-W Yellow, 40</v>
      </c>
    </row>
    <row r="57" spans="1:17" x14ac:dyDescent="0.25">
      <c r="A57" s="2">
        <v>37813</v>
      </c>
      <c r="B57" s="1" t="s">
        <v>618</v>
      </c>
      <c r="C57">
        <v>377</v>
      </c>
      <c r="D57">
        <v>20451</v>
      </c>
      <c r="E57">
        <v>9</v>
      </c>
      <c r="F57">
        <v>1</v>
      </c>
      <c r="G57">
        <v>1</v>
      </c>
      <c r="H57" s="2">
        <v>42927</v>
      </c>
      <c r="I57" t="str">
        <f>VLOOKUP(Sales[[#This Row],[TerritoryKey]], Territories[], 2, FALSE)</f>
        <v>Australia</v>
      </c>
      <c r="J57">
        <f>_xlfn.XLOOKUP(Sales[[#This Row],[ProductKey]], Products!$A:$A, Products!$J:$J)</f>
        <v>1320.6838</v>
      </c>
      <c r="K57">
        <f>_xlfn.XLOOKUP(Sales[[#This Row],[ProductKey]], Products!$A:$A, Products!$K:$K)</f>
        <v>2181.5625</v>
      </c>
      <c r="L57" s="1">
        <f>Sales[[#This Row],[ProductPrice]]*Sales[[#This Row],[OrderQuantity]]</f>
        <v>2181.5625</v>
      </c>
      <c r="M57" s="1">
        <f>Sales[[#This Row],[OrderQuantity]]</f>
        <v>1</v>
      </c>
      <c r="N57" s="1">
        <f>1</f>
        <v>1</v>
      </c>
      <c r="O57" s="1">
        <f>Sales[[#This Row],[TotalSales]]-Sales[[#This Row],[TotalCost]]</f>
        <v>860.87869999999998</v>
      </c>
      <c r="P57" s="1">
        <f>Sales[[#This Row],[ProductCost]]*Sales[[#This Row],[OrderQuantity]]</f>
        <v>1320.6838</v>
      </c>
      <c r="Q57" s="1" t="str">
        <f>VLOOKUP(Sales[[#This Row],[ProductKey]], Products!$A$2:$D$1000, 4, FALSE)</f>
        <v>Road-250 Black, 52</v>
      </c>
    </row>
    <row r="58" spans="1:17" x14ac:dyDescent="0.25">
      <c r="A58" s="2">
        <v>37843</v>
      </c>
      <c r="B58" s="1" t="s">
        <v>620</v>
      </c>
      <c r="C58">
        <v>579</v>
      </c>
      <c r="D58">
        <v>14220</v>
      </c>
      <c r="E58">
        <v>9</v>
      </c>
      <c r="F58">
        <v>1</v>
      </c>
      <c r="G58">
        <v>1</v>
      </c>
      <c r="H58" s="2">
        <v>42957</v>
      </c>
      <c r="I58" t="str">
        <f>VLOOKUP(Sales[[#This Row],[TerritoryKey]], Territories[], 2, FALSE)</f>
        <v>Australia</v>
      </c>
      <c r="J58">
        <f>_xlfn.XLOOKUP(Sales[[#This Row],[ProductKey]], Products!$A:$A, Products!$J:$J)</f>
        <v>755.1508</v>
      </c>
      <c r="K58">
        <f>_xlfn.XLOOKUP(Sales[[#This Row],[ProductKey]], Products!$A:$A, Products!$K:$K)</f>
        <v>1214.8499999999999</v>
      </c>
      <c r="L58" s="1">
        <f>Sales[[#This Row],[ProductPrice]]*Sales[[#This Row],[OrderQuantity]]</f>
        <v>1214.8499999999999</v>
      </c>
      <c r="M58" s="1">
        <f>Sales[[#This Row],[OrderQuantity]]</f>
        <v>1</v>
      </c>
      <c r="N58" s="1">
        <f>1</f>
        <v>1</v>
      </c>
      <c r="O58" s="1">
        <f>Sales[[#This Row],[TotalSales]]-Sales[[#This Row],[TotalCost]]</f>
        <v>459.69919999999991</v>
      </c>
      <c r="P58" s="1">
        <f>Sales[[#This Row],[ProductCost]]*Sales[[#This Row],[OrderQuantity]]</f>
        <v>755.1508</v>
      </c>
      <c r="Q58" s="1" t="str">
        <f>VLOOKUP(Sales[[#This Row],[ProductKey]], Products!$A$2:$D$1000, 4, FALSE)</f>
        <v>Touring-2000 Blue, 54</v>
      </c>
    </row>
    <row r="59" spans="1:17" x14ac:dyDescent="0.25">
      <c r="A59" s="2">
        <v>37875</v>
      </c>
      <c r="B59" s="1" t="s">
        <v>629</v>
      </c>
      <c r="C59">
        <v>606</v>
      </c>
      <c r="D59">
        <v>23314</v>
      </c>
      <c r="E59">
        <v>9</v>
      </c>
      <c r="F59">
        <v>1</v>
      </c>
      <c r="G59">
        <v>1</v>
      </c>
      <c r="H59" s="2">
        <v>42989</v>
      </c>
      <c r="I59" t="str">
        <f>VLOOKUP(Sales[[#This Row],[TerritoryKey]], Territories[], 2, FALSE)</f>
        <v>Australia</v>
      </c>
      <c r="J59">
        <f>_xlfn.XLOOKUP(Sales[[#This Row],[ProductKey]], Products!$A:$A, Products!$J:$J)</f>
        <v>343.64960000000002</v>
      </c>
      <c r="K59">
        <f>_xlfn.XLOOKUP(Sales[[#This Row],[ProductKey]], Products!$A:$A, Products!$K:$K)</f>
        <v>539.99</v>
      </c>
      <c r="L59" s="1">
        <f>Sales[[#This Row],[ProductPrice]]*Sales[[#This Row],[OrderQuantity]]</f>
        <v>539.99</v>
      </c>
      <c r="M59" s="1">
        <f>Sales[[#This Row],[OrderQuantity]]</f>
        <v>1</v>
      </c>
      <c r="N59" s="1">
        <f>1</f>
        <v>1</v>
      </c>
      <c r="O59" s="1">
        <f>Sales[[#This Row],[TotalSales]]-Sales[[#This Row],[TotalCost]]</f>
        <v>196.34039999999999</v>
      </c>
      <c r="P59" s="1">
        <f>Sales[[#This Row],[ProductCost]]*Sales[[#This Row],[OrderQuantity]]</f>
        <v>343.64960000000002</v>
      </c>
      <c r="Q59" s="1" t="str">
        <f>VLOOKUP(Sales[[#This Row],[ProductKey]], Products!$A$2:$D$1000, 4, FALSE)</f>
        <v>Road-750 Black, 52</v>
      </c>
    </row>
    <row r="60" spans="1:17" x14ac:dyDescent="0.25">
      <c r="A60" s="2">
        <v>37814</v>
      </c>
      <c r="B60" s="1" t="s">
        <v>634</v>
      </c>
      <c r="C60">
        <v>477</v>
      </c>
      <c r="D60">
        <v>16487</v>
      </c>
      <c r="E60">
        <v>9</v>
      </c>
      <c r="F60">
        <v>1</v>
      </c>
      <c r="G60">
        <v>1</v>
      </c>
      <c r="H60" s="2">
        <v>42928</v>
      </c>
      <c r="I60" t="str">
        <f>VLOOKUP(Sales[[#This Row],[TerritoryKey]], Territories[], 2, FALSE)</f>
        <v>Australia</v>
      </c>
      <c r="J60">
        <f>_xlfn.XLOOKUP(Sales[[#This Row],[ProductKey]], Products!$A:$A, Products!$J:$J)</f>
        <v>1.8663000000000001</v>
      </c>
      <c r="K60">
        <f>_xlfn.XLOOKUP(Sales[[#This Row],[ProductKey]], Products!$A:$A, Products!$K:$K)</f>
        <v>4.99</v>
      </c>
      <c r="L60" s="1">
        <f>Sales[[#This Row],[ProductPrice]]*Sales[[#This Row],[OrderQuantity]]</f>
        <v>4.99</v>
      </c>
      <c r="M60" s="1">
        <f>Sales[[#This Row],[OrderQuantity]]</f>
        <v>1</v>
      </c>
      <c r="N60" s="1">
        <f>1</f>
        <v>1</v>
      </c>
      <c r="O60" s="1">
        <f>Sales[[#This Row],[TotalSales]]-Sales[[#This Row],[TotalCost]]</f>
        <v>3.1237000000000004</v>
      </c>
      <c r="P60" s="1">
        <f>Sales[[#This Row],[ProductCost]]*Sales[[#This Row],[OrderQuantity]]</f>
        <v>1.8663000000000001</v>
      </c>
      <c r="Q60" s="1" t="str">
        <f>VLOOKUP(Sales[[#This Row],[ProductKey]], Products!$A$2:$D$1000, 4, FALSE)</f>
        <v>Water Bottle - 30 oz.</v>
      </c>
    </row>
    <row r="61" spans="1:17" x14ac:dyDescent="0.25">
      <c r="A61" s="2">
        <v>37845</v>
      </c>
      <c r="B61" s="1" t="s">
        <v>659</v>
      </c>
      <c r="C61">
        <v>474</v>
      </c>
      <c r="D61">
        <v>21378</v>
      </c>
      <c r="E61">
        <v>9</v>
      </c>
      <c r="F61">
        <v>1</v>
      </c>
      <c r="G61">
        <v>1</v>
      </c>
      <c r="H61" s="2">
        <v>42959</v>
      </c>
      <c r="I61" t="str">
        <f>VLOOKUP(Sales[[#This Row],[TerritoryKey]], Territories[], 2, FALSE)</f>
        <v>Australia</v>
      </c>
      <c r="J61">
        <f>_xlfn.XLOOKUP(Sales[[#This Row],[ProductKey]], Products!$A:$A, Products!$J:$J)</f>
        <v>26.176300000000001</v>
      </c>
      <c r="K61">
        <f>_xlfn.XLOOKUP(Sales[[#This Row],[ProductKey]], Products!$A:$A, Products!$K:$K)</f>
        <v>69.989999999999995</v>
      </c>
      <c r="L61" s="1">
        <f>Sales[[#This Row],[ProductPrice]]*Sales[[#This Row],[OrderQuantity]]</f>
        <v>69.989999999999995</v>
      </c>
      <c r="M61" s="1">
        <f>Sales[[#This Row],[OrderQuantity]]</f>
        <v>1</v>
      </c>
      <c r="N61" s="1">
        <f>1</f>
        <v>1</v>
      </c>
      <c r="O61" s="1">
        <f>Sales[[#This Row],[TotalSales]]-Sales[[#This Row],[TotalCost]]</f>
        <v>43.813699999999997</v>
      </c>
      <c r="P61" s="1">
        <f>Sales[[#This Row],[ProductCost]]*Sales[[#This Row],[OrderQuantity]]</f>
        <v>26.176300000000001</v>
      </c>
      <c r="Q61" s="1" t="str">
        <f>VLOOKUP(Sales[[#This Row],[ProductKey]], Products!$A$2:$D$1000, 4, FALSE)</f>
        <v>Women's Mountain Shorts, S</v>
      </c>
    </row>
    <row r="62" spans="1:17" x14ac:dyDescent="0.25">
      <c r="A62" s="2">
        <v>37874</v>
      </c>
      <c r="B62" s="1" t="s">
        <v>661</v>
      </c>
      <c r="C62">
        <v>584</v>
      </c>
      <c r="D62">
        <v>28534</v>
      </c>
      <c r="E62">
        <v>9</v>
      </c>
      <c r="F62">
        <v>1</v>
      </c>
      <c r="G62">
        <v>1</v>
      </c>
      <c r="H62" s="2">
        <v>42988</v>
      </c>
      <c r="I62" t="str">
        <f>VLOOKUP(Sales[[#This Row],[TerritoryKey]], Territories[], 2, FALSE)</f>
        <v>Australia</v>
      </c>
      <c r="J62">
        <f>_xlfn.XLOOKUP(Sales[[#This Row],[ProductKey]], Products!$A:$A, Products!$J:$J)</f>
        <v>343.64960000000002</v>
      </c>
      <c r="K62">
        <f>_xlfn.XLOOKUP(Sales[[#This Row],[ProductKey]], Products!$A:$A, Products!$K:$K)</f>
        <v>539.99</v>
      </c>
      <c r="L62" s="1">
        <f>Sales[[#This Row],[ProductPrice]]*Sales[[#This Row],[OrderQuantity]]</f>
        <v>539.99</v>
      </c>
      <c r="M62" s="1">
        <f>Sales[[#This Row],[OrderQuantity]]</f>
        <v>1</v>
      </c>
      <c r="N62" s="1">
        <f>1</f>
        <v>1</v>
      </c>
      <c r="O62" s="1">
        <f>Sales[[#This Row],[TotalSales]]-Sales[[#This Row],[TotalCost]]</f>
        <v>196.34039999999999</v>
      </c>
      <c r="P62" s="1">
        <f>Sales[[#This Row],[ProductCost]]*Sales[[#This Row],[OrderQuantity]]</f>
        <v>343.64960000000002</v>
      </c>
      <c r="Q62" s="1" t="str">
        <f>VLOOKUP(Sales[[#This Row],[ProductKey]], Products!$A$2:$D$1000, 4, FALSE)</f>
        <v>Road-750 Black, 58</v>
      </c>
    </row>
    <row r="63" spans="1:17" x14ac:dyDescent="0.25">
      <c r="A63" s="2">
        <v>37722</v>
      </c>
      <c r="B63" s="1" t="s">
        <v>674</v>
      </c>
      <c r="C63">
        <v>605</v>
      </c>
      <c r="D63">
        <v>23101</v>
      </c>
      <c r="E63">
        <v>9</v>
      </c>
      <c r="F63">
        <v>1</v>
      </c>
      <c r="G63">
        <v>1</v>
      </c>
      <c r="H63" s="2">
        <v>42836</v>
      </c>
      <c r="I63" t="str">
        <f>VLOOKUP(Sales[[#This Row],[TerritoryKey]], Territories[], 2, FALSE)</f>
        <v>Australia</v>
      </c>
      <c r="J63">
        <f>_xlfn.XLOOKUP(Sales[[#This Row],[ProductKey]], Products!$A:$A, Products!$J:$J)</f>
        <v>343.64960000000002</v>
      </c>
      <c r="K63">
        <f>_xlfn.XLOOKUP(Sales[[#This Row],[ProductKey]], Products!$A:$A, Products!$K:$K)</f>
        <v>539.99</v>
      </c>
      <c r="L63" s="1">
        <f>Sales[[#This Row],[ProductPrice]]*Sales[[#This Row],[OrderQuantity]]</f>
        <v>539.99</v>
      </c>
      <c r="M63" s="1">
        <f>Sales[[#This Row],[OrderQuantity]]</f>
        <v>1</v>
      </c>
      <c r="N63" s="1">
        <f>1</f>
        <v>1</v>
      </c>
      <c r="O63" s="1">
        <f>Sales[[#This Row],[TotalSales]]-Sales[[#This Row],[TotalCost]]</f>
        <v>196.34039999999999</v>
      </c>
      <c r="P63" s="1">
        <f>Sales[[#This Row],[ProductCost]]*Sales[[#This Row],[OrderQuantity]]</f>
        <v>343.64960000000002</v>
      </c>
      <c r="Q63" s="1" t="str">
        <f>VLOOKUP(Sales[[#This Row],[ProductKey]], Products!$A$2:$D$1000, 4, FALSE)</f>
        <v>Road-750 Black, 48</v>
      </c>
    </row>
    <row r="64" spans="1:17" x14ac:dyDescent="0.25">
      <c r="A64" s="2">
        <v>37723</v>
      </c>
      <c r="B64" s="1" t="s">
        <v>677</v>
      </c>
      <c r="C64">
        <v>377</v>
      </c>
      <c r="D64">
        <v>20600</v>
      </c>
      <c r="E64">
        <v>9</v>
      </c>
      <c r="F64">
        <v>1</v>
      </c>
      <c r="G64">
        <v>1</v>
      </c>
      <c r="H64" s="2">
        <v>42837</v>
      </c>
      <c r="I64" t="str">
        <f>VLOOKUP(Sales[[#This Row],[TerritoryKey]], Territories[], 2, FALSE)</f>
        <v>Australia</v>
      </c>
      <c r="J64">
        <f>_xlfn.XLOOKUP(Sales[[#This Row],[ProductKey]], Products!$A:$A, Products!$J:$J)</f>
        <v>1320.6838</v>
      </c>
      <c r="K64">
        <f>_xlfn.XLOOKUP(Sales[[#This Row],[ProductKey]], Products!$A:$A, Products!$K:$K)</f>
        <v>2181.5625</v>
      </c>
      <c r="L64" s="1">
        <f>Sales[[#This Row],[ProductPrice]]*Sales[[#This Row],[OrderQuantity]]</f>
        <v>2181.5625</v>
      </c>
      <c r="M64" s="1">
        <f>Sales[[#This Row],[OrderQuantity]]</f>
        <v>1</v>
      </c>
      <c r="N64" s="1">
        <f>1</f>
        <v>1</v>
      </c>
      <c r="O64" s="1">
        <f>Sales[[#This Row],[TotalSales]]-Sales[[#This Row],[TotalCost]]</f>
        <v>860.87869999999998</v>
      </c>
      <c r="P64" s="1">
        <f>Sales[[#This Row],[ProductCost]]*Sales[[#This Row],[OrderQuantity]]</f>
        <v>1320.6838</v>
      </c>
      <c r="Q64" s="1" t="str">
        <f>VLOOKUP(Sales[[#This Row],[ProductKey]], Products!$A$2:$D$1000, 4, FALSE)</f>
        <v>Road-250 Black, 52</v>
      </c>
    </row>
    <row r="65" spans="1:17" x14ac:dyDescent="0.25">
      <c r="A65" s="2">
        <v>38078</v>
      </c>
      <c r="B65" s="1" t="s">
        <v>699</v>
      </c>
      <c r="C65">
        <v>362</v>
      </c>
      <c r="D65">
        <v>13646</v>
      </c>
      <c r="E65">
        <v>9</v>
      </c>
      <c r="F65">
        <v>1</v>
      </c>
      <c r="G65">
        <v>1</v>
      </c>
      <c r="H65" s="2">
        <v>43191</v>
      </c>
      <c r="I65" t="str">
        <f>VLOOKUP(Sales[[#This Row],[TerritoryKey]], Territories[], 2, FALSE)</f>
        <v>Australia</v>
      </c>
      <c r="J65">
        <f>_xlfn.XLOOKUP(Sales[[#This Row],[ProductKey]], Products!$A:$A, Products!$J:$J)</f>
        <v>1105.81</v>
      </c>
      <c r="K65">
        <f>_xlfn.XLOOKUP(Sales[[#This Row],[ProductKey]], Products!$A:$A, Products!$K:$K)</f>
        <v>2049.0981999999999</v>
      </c>
      <c r="L65" s="1">
        <f>Sales[[#This Row],[ProductPrice]]*Sales[[#This Row],[OrderQuantity]]</f>
        <v>2049.0981999999999</v>
      </c>
      <c r="M65" s="1">
        <f>Sales[[#This Row],[OrderQuantity]]</f>
        <v>1</v>
      </c>
      <c r="N65" s="1">
        <f>1</f>
        <v>1</v>
      </c>
      <c r="O65" s="1">
        <f>Sales[[#This Row],[TotalSales]]-Sales[[#This Row],[TotalCost]]</f>
        <v>943.28819999999996</v>
      </c>
      <c r="P65" s="1">
        <f>Sales[[#This Row],[ProductCost]]*Sales[[#This Row],[OrderQuantity]]</f>
        <v>1105.81</v>
      </c>
      <c r="Q65" s="1" t="str">
        <f>VLOOKUP(Sales[[#This Row],[ProductKey]], Products!$A$2:$D$1000, 4, FALSE)</f>
        <v>Mountain-200 Black, 46</v>
      </c>
    </row>
    <row r="66" spans="1:17" x14ac:dyDescent="0.25">
      <c r="A66" s="2">
        <v>37784</v>
      </c>
      <c r="B66" s="1" t="s">
        <v>716</v>
      </c>
      <c r="C66">
        <v>584</v>
      </c>
      <c r="D66">
        <v>28351</v>
      </c>
      <c r="E66">
        <v>9</v>
      </c>
      <c r="F66">
        <v>1</v>
      </c>
      <c r="G66">
        <v>1</v>
      </c>
      <c r="H66" s="2">
        <v>42898</v>
      </c>
      <c r="I66" t="str">
        <f>VLOOKUP(Sales[[#This Row],[TerritoryKey]], Territories[], 2, FALSE)</f>
        <v>Australia</v>
      </c>
      <c r="J66">
        <f>_xlfn.XLOOKUP(Sales[[#This Row],[ProductKey]], Products!$A:$A, Products!$J:$J)</f>
        <v>343.64960000000002</v>
      </c>
      <c r="K66">
        <f>_xlfn.XLOOKUP(Sales[[#This Row],[ProductKey]], Products!$A:$A, Products!$K:$K)</f>
        <v>539.99</v>
      </c>
      <c r="L66" s="1">
        <f>Sales[[#This Row],[ProductPrice]]*Sales[[#This Row],[OrderQuantity]]</f>
        <v>539.99</v>
      </c>
      <c r="M66" s="1">
        <f>Sales[[#This Row],[OrderQuantity]]</f>
        <v>1</v>
      </c>
      <c r="N66" s="1">
        <f>1</f>
        <v>1</v>
      </c>
      <c r="O66" s="1">
        <f>Sales[[#This Row],[TotalSales]]-Sales[[#This Row],[TotalCost]]</f>
        <v>196.34039999999999</v>
      </c>
      <c r="P66" s="1">
        <f>Sales[[#This Row],[ProductCost]]*Sales[[#This Row],[OrderQuantity]]</f>
        <v>343.64960000000002</v>
      </c>
      <c r="Q66" s="1" t="str">
        <f>VLOOKUP(Sales[[#This Row],[ProductKey]], Products!$A$2:$D$1000, 4, FALSE)</f>
        <v>Road-750 Black, 58</v>
      </c>
    </row>
    <row r="67" spans="1:17" x14ac:dyDescent="0.25">
      <c r="A67" s="2">
        <v>37844</v>
      </c>
      <c r="B67" s="1" t="s">
        <v>731</v>
      </c>
      <c r="C67">
        <v>373</v>
      </c>
      <c r="D67">
        <v>20606</v>
      </c>
      <c r="E67">
        <v>9</v>
      </c>
      <c r="F67">
        <v>1</v>
      </c>
      <c r="G67">
        <v>1</v>
      </c>
      <c r="H67" s="2">
        <v>42958</v>
      </c>
      <c r="I67" t="str">
        <f>VLOOKUP(Sales[[#This Row],[TerritoryKey]], Territories[], 2, FALSE)</f>
        <v>Australia</v>
      </c>
      <c r="J67">
        <f>_xlfn.XLOOKUP(Sales[[#This Row],[ProductKey]], Products!$A:$A, Products!$J:$J)</f>
        <v>1320.6838</v>
      </c>
      <c r="K67">
        <f>_xlfn.XLOOKUP(Sales[[#This Row],[ProductKey]], Products!$A:$A, Products!$K:$K)</f>
        <v>2181.5625</v>
      </c>
      <c r="L67" s="1">
        <f>Sales[[#This Row],[ProductPrice]]*Sales[[#This Row],[OrderQuantity]]</f>
        <v>2181.5625</v>
      </c>
      <c r="M67" s="1">
        <f>Sales[[#This Row],[OrderQuantity]]</f>
        <v>1</v>
      </c>
      <c r="N67" s="1">
        <f>1</f>
        <v>1</v>
      </c>
      <c r="O67" s="1">
        <f>Sales[[#This Row],[TotalSales]]-Sales[[#This Row],[TotalCost]]</f>
        <v>860.87869999999998</v>
      </c>
      <c r="P67" s="1">
        <f>Sales[[#This Row],[ProductCost]]*Sales[[#This Row],[OrderQuantity]]</f>
        <v>1320.6838</v>
      </c>
      <c r="Q67" s="1" t="str">
        <f>VLOOKUP(Sales[[#This Row],[ProductKey]], Products!$A$2:$D$1000, 4, FALSE)</f>
        <v>Road-250 Black, 44</v>
      </c>
    </row>
    <row r="68" spans="1:17" x14ac:dyDescent="0.25">
      <c r="A68" s="2">
        <v>37874</v>
      </c>
      <c r="B68" s="1" t="s">
        <v>734</v>
      </c>
      <c r="C68">
        <v>356</v>
      </c>
      <c r="D68">
        <v>13644</v>
      </c>
      <c r="E68">
        <v>9</v>
      </c>
      <c r="F68">
        <v>1</v>
      </c>
      <c r="G68">
        <v>1</v>
      </c>
      <c r="H68" s="2">
        <v>42988</v>
      </c>
      <c r="I68" t="str">
        <f>VLOOKUP(Sales[[#This Row],[TerritoryKey]], Territories[], 2, FALSE)</f>
        <v>Australia</v>
      </c>
      <c r="J68">
        <f>_xlfn.XLOOKUP(Sales[[#This Row],[ProductKey]], Products!$A:$A, Products!$J:$J)</f>
        <v>1117.8559</v>
      </c>
      <c r="K68">
        <f>_xlfn.XLOOKUP(Sales[[#This Row],[ProductKey]], Products!$A:$A, Products!$K:$K)</f>
        <v>2071.4196000000002</v>
      </c>
      <c r="L68" s="1">
        <f>Sales[[#This Row],[ProductPrice]]*Sales[[#This Row],[OrderQuantity]]</f>
        <v>2071.4196000000002</v>
      </c>
      <c r="M68" s="1">
        <f>Sales[[#This Row],[OrderQuantity]]</f>
        <v>1</v>
      </c>
      <c r="N68" s="1">
        <f>1</f>
        <v>1</v>
      </c>
      <c r="O68" s="1">
        <f>Sales[[#This Row],[TotalSales]]-Sales[[#This Row],[TotalCost]]</f>
        <v>953.56370000000015</v>
      </c>
      <c r="P68" s="1">
        <f>Sales[[#This Row],[ProductCost]]*Sales[[#This Row],[OrderQuantity]]</f>
        <v>1117.8559</v>
      </c>
      <c r="Q68" s="1" t="str">
        <f>VLOOKUP(Sales[[#This Row],[ProductKey]], Products!$A$2:$D$1000, 4, FALSE)</f>
        <v>Mountain-200 Silver, 46</v>
      </c>
    </row>
    <row r="69" spans="1:17" x14ac:dyDescent="0.25">
      <c r="A69" s="2">
        <v>37937</v>
      </c>
      <c r="B69" s="1" t="s">
        <v>745</v>
      </c>
      <c r="C69">
        <v>585</v>
      </c>
      <c r="D69">
        <v>14301</v>
      </c>
      <c r="E69">
        <v>9</v>
      </c>
      <c r="F69">
        <v>1</v>
      </c>
      <c r="G69">
        <v>1</v>
      </c>
      <c r="H69" s="2">
        <v>43051</v>
      </c>
      <c r="I69" t="str">
        <f>VLOOKUP(Sales[[#This Row],[TerritoryKey]], Territories[], 2, FALSE)</f>
        <v>Australia</v>
      </c>
      <c r="J69">
        <f>_xlfn.XLOOKUP(Sales[[#This Row],[ProductKey]], Products!$A:$A, Products!$J:$J)</f>
        <v>461.44479999999999</v>
      </c>
      <c r="K69">
        <f>_xlfn.XLOOKUP(Sales[[#This Row],[ProductKey]], Products!$A:$A, Products!$K:$K)</f>
        <v>742.35</v>
      </c>
      <c r="L69" s="1">
        <f>Sales[[#This Row],[ProductPrice]]*Sales[[#This Row],[OrderQuantity]]</f>
        <v>742.35</v>
      </c>
      <c r="M69" s="1">
        <f>Sales[[#This Row],[OrderQuantity]]</f>
        <v>1</v>
      </c>
      <c r="N69" s="1">
        <f>1</f>
        <v>1</v>
      </c>
      <c r="O69" s="1">
        <f>Sales[[#This Row],[TotalSales]]-Sales[[#This Row],[TotalCost]]</f>
        <v>280.90520000000004</v>
      </c>
      <c r="P69" s="1">
        <f>Sales[[#This Row],[ProductCost]]*Sales[[#This Row],[OrderQuantity]]</f>
        <v>461.44479999999999</v>
      </c>
      <c r="Q69" s="1" t="str">
        <f>VLOOKUP(Sales[[#This Row],[ProductKey]], Products!$A$2:$D$1000, 4, FALSE)</f>
        <v>Touring-3000 Blue, 44</v>
      </c>
    </row>
    <row r="70" spans="1:17" x14ac:dyDescent="0.25">
      <c r="A70" s="2">
        <v>38108</v>
      </c>
      <c r="B70" s="1" t="s">
        <v>784</v>
      </c>
      <c r="C70">
        <v>385</v>
      </c>
      <c r="D70">
        <v>25226</v>
      </c>
      <c r="E70">
        <v>9</v>
      </c>
      <c r="F70">
        <v>1</v>
      </c>
      <c r="G70">
        <v>1</v>
      </c>
      <c r="H70" s="2">
        <v>43221</v>
      </c>
      <c r="I70" t="str">
        <f>VLOOKUP(Sales[[#This Row],[TerritoryKey]], Territories[], 2, FALSE)</f>
        <v>Australia</v>
      </c>
      <c r="J70">
        <f>_xlfn.XLOOKUP(Sales[[#This Row],[ProductKey]], Products!$A:$A, Products!$J:$J)</f>
        <v>605.64919999999995</v>
      </c>
      <c r="K70">
        <f>_xlfn.XLOOKUP(Sales[[#This Row],[ProductKey]], Products!$A:$A, Products!$K:$K)</f>
        <v>1000.4375</v>
      </c>
      <c r="L70" s="1">
        <f>Sales[[#This Row],[ProductPrice]]*Sales[[#This Row],[OrderQuantity]]</f>
        <v>1000.4375</v>
      </c>
      <c r="M70" s="1">
        <f>Sales[[#This Row],[OrderQuantity]]</f>
        <v>1</v>
      </c>
      <c r="N70" s="1">
        <f>1</f>
        <v>1</v>
      </c>
      <c r="O70" s="1">
        <f>Sales[[#This Row],[TotalSales]]-Sales[[#This Row],[TotalCost]]</f>
        <v>394.78830000000005</v>
      </c>
      <c r="P70" s="1">
        <f>Sales[[#This Row],[ProductCost]]*Sales[[#This Row],[OrderQuantity]]</f>
        <v>605.64919999999995</v>
      </c>
      <c r="Q70" s="1" t="str">
        <f>VLOOKUP(Sales[[#This Row],[ProductKey]], Products!$A$2:$D$1000, 4, FALSE)</f>
        <v>Road-550-W Yellow, 42</v>
      </c>
    </row>
    <row r="71" spans="1:17" x14ac:dyDescent="0.25">
      <c r="A71" s="2">
        <v>37904</v>
      </c>
      <c r="B71" s="1" t="s">
        <v>794</v>
      </c>
      <c r="C71">
        <v>362</v>
      </c>
      <c r="D71">
        <v>13619</v>
      </c>
      <c r="E71">
        <v>9</v>
      </c>
      <c r="F71">
        <v>1</v>
      </c>
      <c r="G71">
        <v>1</v>
      </c>
      <c r="H71" s="2">
        <v>43018</v>
      </c>
      <c r="I71" t="str">
        <f>VLOOKUP(Sales[[#This Row],[TerritoryKey]], Territories[], 2, FALSE)</f>
        <v>Australia</v>
      </c>
      <c r="J71">
        <f>_xlfn.XLOOKUP(Sales[[#This Row],[ProductKey]], Products!$A:$A, Products!$J:$J)</f>
        <v>1105.81</v>
      </c>
      <c r="K71">
        <f>_xlfn.XLOOKUP(Sales[[#This Row],[ProductKey]], Products!$A:$A, Products!$K:$K)</f>
        <v>2049.0981999999999</v>
      </c>
      <c r="L71" s="1">
        <f>Sales[[#This Row],[ProductPrice]]*Sales[[#This Row],[OrderQuantity]]</f>
        <v>2049.0981999999999</v>
      </c>
      <c r="M71" s="1">
        <f>Sales[[#This Row],[OrderQuantity]]</f>
        <v>1</v>
      </c>
      <c r="N71" s="1">
        <f>1</f>
        <v>1</v>
      </c>
      <c r="O71" s="1">
        <f>Sales[[#This Row],[TotalSales]]-Sales[[#This Row],[TotalCost]]</f>
        <v>943.28819999999996</v>
      </c>
      <c r="P71" s="1">
        <f>Sales[[#This Row],[ProductCost]]*Sales[[#This Row],[OrderQuantity]]</f>
        <v>1105.81</v>
      </c>
      <c r="Q71" s="1" t="str">
        <f>VLOOKUP(Sales[[#This Row],[ProductKey]], Products!$A$2:$D$1000, 4, FALSE)</f>
        <v>Mountain-200 Black, 46</v>
      </c>
    </row>
    <row r="72" spans="1:17" x14ac:dyDescent="0.25">
      <c r="A72" s="2">
        <v>37663</v>
      </c>
      <c r="B72" s="1" t="s">
        <v>799</v>
      </c>
      <c r="C72">
        <v>581</v>
      </c>
      <c r="D72">
        <v>23422</v>
      </c>
      <c r="E72">
        <v>9</v>
      </c>
      <c r="F72">
        <v>1</v>
      </c>
      <c r="G72">
        <v>1</v>
      </c>
      <c r="H72" s="2">
        <v>42777</v>
      </c>
      <c r="I72" t="str">
        <f>VLOOKUP(Sales[[#This Row],[TerritoryKey]], Territories[], 2, FALSE)</f>
        <v>Australia</v>
      </c>
      <c r="J72">
        <f>_xlfn.XLOOKUP(Sales[[#This Row],[ProductKey]], Products!$A:$A, Products!$J:$J)</f>
        <v>1082.51</v>
      </c>
      <c r="K72">
        <f>_xlfn.XLOOKUP(Sales[[#This Row],[ProductKey]], Products!$A:$A, Products!$K:$K)</f>
        <v>1700.99</v>
      </c>
      <c r="L72" s="1">
        <f>Sales[[#This Row],[ProductPrice]]*Sales[[#This Row],[OrderQuantity]]</f>
        <v>1700.99</v>
      </c>
      <c r="M72" s="1">
        <f>Sales[[#This Row],[OrderQuantity]]</f>
        <v>1</v>
      </c>
      <c r="N72" s="1">
        <f>1</f>
        <v>1</v>
      </c>
      <c r="O72" s="1">
        <f>Sales[[#This Row],[TotalSales]]-Sales[[#This Row],[TotalCost]]</f>
        <v>618.48</v>
      </c>
      <c r="P72" s="1">
        <f>Sales[[#This Row],[ProductCost]]*Sales[[#This Row],[OrderQuantity]]</f>
        <v>1082.51</v>
      </c>
      <c r="Q72" s="1" t="str">
        <f>VLOOKUP(Sales[[#This Row],[ProductKey]], Products!$A$2:$D$1000, 4, FALSE)</f>
        <v>Road-350-W Yellow, 42</v>
      </c>
    </row>
    <row r="73" spans="1:17" x14ac:dyDescent="0.25">
      <c r="A73" s="2">
        <v>37874</v>
      </c>
      <c r="B73" s="1" t="s">
        <v>838</v>
      </c>
      <c r="C73">
        <v>584</v>
      </c>
      <c r="D73">
        <v>27514</v>
      </c>
      <c r="E73">
        <v>9</v>
      </c>
      <c r="F73">
        <v>1</v>
      </c>
      <c r="G73">
        <v>1</v>
      </c>
      <c r="H73" s="2">
        <v>42988</v>
      </c>
      <c r="I73" t="str">
        <f>VLOOKUP(Sales[[#This Row],[TerritoryKey]], Territories[], 2, FALSE)</f>
        <v>Australia</v>
      </c>
      <c r="J73">
        <f>_xlfn.XLOOKUP(Sales[[#This Row],[ProductKey]], Products!$A:$A, Products!$J:$J)</f>
        <v>343.64960000000002</v>
      </c>
      <c r="K73">
        <f>_xlfn.XLOOKUP(Sales[[#This Row],[ProductKey]], Products!$A:$A, Products!$K:$K)</f>
        <v>539.99</v>
      </c>
      <c r="L73" s="1">
        <f>Sales[[#This Row],[ProductPrice]]*Sales[[#This Row],[OrderQuantity]]</f>
        <v>539.99</v>
      </c>
      <c r="M73" s="1">
        <f>Sales[[#This Row],[OrderQuantity]]</f>
        <v>1</v>
      </c>
      <c r="N73" s="1">
        <f>1</f>
        <v>1</v>
      </c>
      <c r="O73" s="1">
        <f>Sales[[#This Row],[TotalSales]]-Sales[[#This Row],[TotalCost]]</f>
        <v>196.34039999999999</v>
      </c>
      <c r="P73" s="1">
        <f>Sales[[#This Row],[ProductCost]]*Sales[[#This Row],[OrderQuantity]]</f>
        <v>343.64960000000002</v>
      </c>
      <c r="Q73" s="1" t="str">
        <f>VLOOKUP(Sales[[#This Row],[ProductKey]], Products!$A$2:$D$1000, 4, FALSE)</f>
        <v>Road-750 Black, 58</v>
      </c>
    </row>
    <row r="74" spans="1:17" x14ac:dyDescent="0.25">
      <c r="A74" s="2">
        <v>37722</v>
      </c>
      <c r="B74" s="1" t="s">
        <v>851</v>
      </c>
      <c r="C74">
        <v>362</v>
      </c>
      <c r="D74">
        <v>13631</v>
      </c>
      <c r="E74">
        <v>9</v>
      </c>
      <c r="F74">
        <v>1</v>
      </c>
      <c r="G74">
        <v>1</v>
      </c>
      <c r="H74" s="2">
        <v>42836</v>
      </c>
      <c r="I74" t="str">
        <f>VLOOKUP(Sales[[#This Row],[TerritoryKey]], Territories[], 2, FALSE)</f>
        <v>Australia</v>
      </c>
      <c r="J74">
        <f>_xlfn.XLOOKUP(Sales[[#This Row],[ProductKey]], Products!$A:$A, Products!$J:$J)</f>
        <v>1105.81</v>
      </c>
      <c r="K74">
        <f>_xlfn.XLOOKUP(Sales[[#This Row],[ProductKey]], Products!$A:$A, Products!$K:$K)</f>
        <v>2049.0981999999999</v>
      </c>
      <c r="L74" s="1">
        <f>Sales[[#This Row],[ProductPrice]]*Sales[[#This Row],[OrderQuantity]]</f>
        <v>2049.0981999999999</v>
      </c>
      <c r="M74" s="1">
        <f>Sales[[#This Row],[OrderQuantity]]</f>
        <v>1</v>
      </c>
      <c r="N74" s="1">
        <f>1</f>
        <v>1</v>
      </c>
      <c r="O74" s="1">
        <f>Sales[[#This Row],[TotalSales]]-Sales[[#This Row],[TotalCost]]</f>
        <v>943.28819999999996</v>
      </c>
      <c r="P74" s="1">
        <f>Sales[[#This Row],[ProductCost]]*Sales[[#This Row],[OrderQuantity]]</f>
        <v>1105.81</v>
      </c>
      <c r="Q74" s="1" t="str">
        <f>VLOOKUP(Sales[[#This Row],[ProductKey]], Products!$A$2:$D$1000, 4, FALSE)</f>
        <v>Mountain-200 Black, 46</v>
      </c>
    </row>
    <row r="75" spans="1:17" x14ac:dyDescent="0.25">
      <c r="A75" s="2">
        <v>37876</v>
      </c>
      <c r="B75" s="1" t="s">
        <v>875</v>
      </c>
      <c r="C75">
        <v>362</v>
      </c>
      <c r="D75">
        <v>13114</v>
      </c>
      <c r="E75">
        <v>9</v>
      </c>
      <c r="F75">
        <v>1</v>
      </c>
      <c r="G75">
        <v>1</v>
      </c>
      <c r="H75" s="2">
        <v>42990</v>
      </c>
      <c r="I75" t="str">
        <f>VLOOKUP(Sales[[#This Row],[TerritoryKey]], Territories[], 2, FALSE)</f>
        <v>Australia</v>
      </c>
      <c r="J75">
        <f>_xlfn.XLOOKUP(Sales[[#This Row],[ProductKey]], Products!$A:$A, Products!$J:$J)</f>
        <v>1105.81</v>
      </c>
      <c r="K75">
        <f>_xlfn.XLOOKUP(Sales[[#This Row],[ProductKey]], Products!$A:$A, Products!$K:$K)</f>
        <v>2049.0981999999999</v>
      </c>
      <c r="L75" s="1">
        <f>Sales[[#This Row],[ProductPrice]]*Sales[[#This Row],[OrderQuantity]]</f>
        <v>2049.0981999999999</v>
      </c>
      <c r="M75" s="1">
        <f>Sales[[#This Row],[OrderQuantity]]</f>
        <v>1</v>
      </c>
      <c r="N75" s="1">
        <f>1</f>
        <v>1</v>
      </c>
      <c r="O75" s="1">
        <f>Sales[[#This Row],[TotalSales]]-Sales[[#This Row],[TotalCost]]</f>
        <v>943.28819999999996</v>
      </c>
      <c r="P75" s="1">
        <f>Sales[[#This Row],[ProductCost]]*Sales[[#This Row],[OrderQuantity]]</f>
        <v>1105.81</v>
      </c>
      <c r="Q75" s="1" t="str">
        <f>VLOOKUP(Sales[[#This Row],[ProductKey]], Products!$A$2:$D$1000, 4, FALSE)</f>
        <v>Mountain-200 Black, 46</v>
      </c>
    </row>
    <row r="76" spans="1:17" x14ac:dyDescent="0.25">
      <c r="A76" s="2">
        <v>37905</v>
      </c>
      <c r="B76" s="1" t="s">
        <v>898</v>
      </c>
      <c r="C76">
        <v>540</v>
      </c>
      <c r="D76">
        <v>14016</v>
      </c>
      <c r="E76">
        <v>9</v>
      </c>
      <c r="F76">
        <v>1</v>
      </c>
      <c r="G76">
        <v>1</v>
      </c>
      <c r="H76" s="2">
        <v>43019</v>
      </c>
      <c r="I76" t="str">
        <f>VLOOKUP(Sales[[#This Row],[TerritoryKey]], Territories[], 2, FALSE)</f>
        <v>Australia</v>
      </c>
      <c r="J76">
        <f>_xlfn.XLOOKUP(Sales[[#This Row],[ProductKey]], Products!$A:$A, Products!$J:$J)</f>
        <v>12.192399999999999</v>
      </c>
      <c r="K76">
        <f>_xlfn.XLOOKUP(Sales[[#This Row],[ProductKey]], Products!$A:$A, Products!$K:$K)</f>
        <v>32.6</v>
      </c>
      <c r="L76" s="1">
        <f>Sales[[#This Row],[ProductPrice]]*Sales[[#This Row],[OrderQuantity]]</f>
        <v>32.6</v>
      </c>
      <c r="M76" s="1">
        <f>Sales[[#This Row],[OrderQuantity]]</f>
        <v>1</v>
      </c>
      <c r="N76" s="1">
        <f>1</f>
        <v>1</v>
      </c>
      <c r="O76" s="1">
        <f>Sales[[#This Row],[TotalSales]]-Sales[[#This Row],[TotalCost]]</f>
        <v>20.407600000000002</v>
      </c>
      <c r="P76" s="1">
        <f>Sales[[#This Row],[ProductCost]]*Sales[[#This Row],[OrderQuantity]]</f>
        <v>12.192399999999999</v>
      </c>
      <c r="Q76" s="1" t="str">
        <f>VLOOKUP(Sales[[#This Row],[ProductKey]], Products!$A$2:$D$1000, 4, FALSE)</f>
        <v>HL Road Tire</v>
      </c>
    </row>
    <row r="77" spans="1:17" x14ac:dyDescent="0.25">
      <c r="A77" s="2">
        <v>37937</v>
      </c>
      <c r="B77" s="1" t="s">
        <v>900</v>
      </c>
      <c r="C77">
        <v>475</v>
      </c>
      <c r="D77">
        <v>13621</v>
      </c>
      <c r="E77">
        <v>9</v>
      </c>
      <c r="F77">
        <v>1</v>
      </c>
      <c r="G77">
        <v>1</v>
      </c>
      <c r="H77" s="2">
        <v>43051</v>
      </c>
      <c r="I77" t="str">
        <f>VLOOKUP(Sales[[#This Row],[TerritoryKey]], Territories[], 2, FALSE)</f>
        <v>Australia</v>
      </c>
      <c r="J77">
        <f>_xlfn.XLOOKUP(Sales[[#This Row],[ProductKey]], Products!$A:$A, Products!$J:$J)</f>
        <v>26.176300000000001</v>
      </c>
      <c r="K77">
        <f>_xlfn.XLOOKUP(Sales[[#This Row],[ProductKey]], Products!$A:$A, Products!$K:$K)</f>
        <v>69.989999999999995</v>
      </c>
      <c r="L77" s="1">
        <f>Sales[[#This Row],[ProductPrice]]*Sales[[#This Row],[OrderQuantity]]</f>
        <v>69.989999999999995</v>
      </c>
      <c r="M77" s="1">
        <f>Sales[[#This Row],[OrderQuantity]]</f>
        <v>1</v>
      </c>
      <c r="N77" s="1">
        <f>1</f>
        <v>1</v>
      </c>
      <c r="O77" s="1">
        <f>Sales[[#This Row],[TotalSales]]-Sales[[#This Row],[TotalCost]]</f>
        <v>43.813699999999997</v>
      </c>
      <c r="P77" s="1">
        <f>Sales[[#This Row],[ProductCost]]*Sales[[#This Row],[OrderQuantity]]</f>
        <v>26.176300000000001</v>
      </c>
      <c r="Q77" s="1" t="str">
        <f>VLOOKUP(Sales[[#This Row],[ProductKey]], Products!$A$2:$D$1000, 4, FALSE)</f>
        <v>Women's Mountain Shorts, M</v>
      </c>
    </row>
    <row r="78" spans="1:17" x14ac:dyDescent="0.25">
      <c r="A78" s="2">
        <v>37723</v>
      </c>
      <c r="B78" s="1" t="s">
        <v>907</v>
      </c>
      <c r="C78">
        <v>584</v>
      </c>
      <c r="D78">
        <v>23325</v>
      </c>
      <c r="E78">
        <v>9</v>
      </c>
      <c r="F78">
        <v>1</v>
      </c>
      <c r="G78">
        <v>1</v>
      </c>
      <c r="H78" s="2">
        <v>42837</v>
      </c>
      <c r="I78" t="str">
        <f>VLOOKUP(Sales[[#This Row],[TerritoryKey]], Territories[], 2, FALSE)</f>
        <v>Australia</v>
      </c>
      <c r="J78">
        <f>_xlfn.XLOOKUP(Sales[[#This Row],[ProductKey]], Products!$A:$A, Products!$J:$J)</f>
        <v>343.64960000000002</v>
      </c>
      <c r="K78">
        <f>_xlfn.XLOOKUP(Sales[[#This Row],[ProductKey]], Products!$A:$A, Products!$K:$K)</f>
        <v>539.99</v>
      </c>
      <c r="L78" s="1">
        <f>Sales[[#This Row],[ProductPrice]]*Sales[[#This Row],[OrderQuantity]]</f>
        <v>539.99</v>
      </c>
      <c r="M78" s="1">
        <f>Sales[[#This Row],[OrderQuantity]]</f>
        <v>1</v>
      </c>
      <c r="N78" s="1">
        <f>1</f>
        <v>1</v>
      </c>
      <c r="O78" s="1">
        <f>Sales[[#This Row],[TotalSales]]-Sales[[#This Row],[TotalCost]]</f>
        <v>196.34039999999999</v>
      </c>
      <c r="P78" s="1">
        <f>Sales[[#This Row],[ProductCost]]*Sales[[#This Row],[OrderQuantity]]</f>
        <v>343.64960000000002</v>
      </c>
      <c r="Q78" s="1" t="str">
        <f>VLOOKUP(Sales[[#This Row],[ProductKey]], Products!$A$2:$D$1000, 4, FALSE)</f>
        <v>Road-750 Black, 58</v>
      </c>
    </row>
    <row r="79" spans="1:17" x14ac:dyDescent="0.25">
      <c r="A79" s="2">
        <v>37751</v>
      </c>
      <c r="B79" s="1" t="s">
        <v>913</v>
      </c>
      <c r="C79">
        <v>354</v>
      </c>
      <c r="D79">
        <v>11030</v>
      </c>
      <c r="E79">
        <v>9</v>
      </c>
      <c r="F79">
        <v>1</v>
      </c>
      <c r="G79">
        <v>1</v>
      </c>
      <c r="H79" s="2">
        <v>42865</v>
      </c>
      <c r="I79" t="str">
        <f>VLOOKUP(Sales[[#This Row],[TerritoryKey]], Territories[], 2, FALSE)</f>
        <v>Australia</v>
      </c>
      <c r="J79">
        <f>_xlfn.XLOOKUP(Sales[[#This Row],[ProductKey]], Products!$A:$A, Products!$J:$J)</f>
        <v>1117.8559</v>
      </c>
      <c r="K79">
        <f>_xlfn.XLOOKUP(Sales[[#This Row],[ProductKey]], Products!$A:$A, Products!$K:$K)</f>
        <v>2071.4196000000002</v>
      </c>
      <c r="L79" s="1">
        <f>Sales[[#This Row],[ProductPrice]]*Sales[[#This Row],[OrderQuantity]]</f>
        <v>2071.4196000000002</v>
      </c>
      <c r="M79" s="1">
        <f>Sales[[#This Row],[OrderQuantity]]</f>
        <v>1</v>
      </c>
      <c r="N79" s="1">
        <f>1</f>
        <v>1</v>
      </c>
      <c r="O79" s="1">
        <f>Sales[[#This Row],[TotalSales]]-Sales[[#This Row],[TotalCost]]</f>
        <v>953.56370000000015</v>
      </c>
      <c r="P79" s="1">
        <f>Sales[[#This Row],[ProductCost]]*Sales[[#This Row],[OrderQuantity]]</f>
        <v>1117.8559</v>
      </c>
      <c r="Q79" s="1" t="str">
        <f>VLOOKUP(Sales[[#This Row],[ProductKey]], Products!$A$2:$D$1000, 4, FALSE)</f>
        <v>Mountain-200 Silver, 42</v>
      </c>
    </row>
    <row r="80" spans="1:17" x14ac:dyDescent="0.25">
      <c r="A80" s="2">
        <v>37751</v>
      </c>
      <c r="B80" s="1" t="s">
        <v>918</v>
      </c>
      <c r="C80">
        <v>568</v>
      </c>
      <c r="D80">
        <v>29081</v>
      </c>
      <c r="E80">
        <v>9</v>
      </c>
      <c r="F80">
        <v>1</v>
      </c>
      <c r="G80">
        <v>1</v>
      </c>
      <c r="H80" s="2">
        <v>42865</v>
      </c>
      <c r="I80" t="str">
        <f>VLOOKUP(Sales[[#This Row],[TerritoryKey]], Territories[], 2, FALSE)</f>
        <v>Australia</v>
      </c>
      <c r="J80">
        <f>_xlfn.XLOOKUP(Sales[[#This Row],[ProductKey]], Products!$A:$A, Products!$J:$J)</f>
        <v>461.44479999999999</v>
      </c>
      <c r="K80">
        <f>_xlfn.XLOOKUP(Sales[[#This Row],[ProductKey]], Products!$A:$A, Products!$K:$K)</f>
        <v>742.35</v>
      </c>
      <c r="L80" s="1">
        <f>Sales[[#This Row],[ProductPrice]]*Sales[[#This Row],[OrderQuantity]]</f>
        <v>742.35</v>
      </c>
      <c r="M80" s="1">
        <f>Sales[[#This Row],[OrderQuantity]]</f>
        <v>1</v>
      </c>
      <c r="N80" s="1">
        <f>1</f>
        <v>1</v>
      </c>
      <c r="O80" s="1">
        <f>Sales[[#This Row],[TotalSales]]-Sales[[#This Row],[TotalCost]]</f>
        <v>280.90520000000004</v>
      </c>
      <c r="P80" s="1">
        <f>Sales[[#This Row],[ProductCost]]*Sales[[#This Row],[OrderQuantity]]</f>
        <v>461.44479999999999</v>
      </c>
      <c r="Q80" s="1" t="str">
        <f>VLOOKUP(Sales[[#This Row],[ProductKey]], Products!$A$2:$D$1000, 4, FALSE)</f>
        <v>Touring-3000 Yellow, 44</v>
      </c>
    </row>
    <row r="81" spans="1:17" x14ac:dyDescent="0.25">
      <c r="A81" s="2">
        <v>37987</v>
      </c>
      <c r="B81" s="1" t="s">
        <v>928</v>
      </c>
      <c r="C81">
        <v>478</v>
      </c>
      <c r="D81">
        <v>11114</v>
      </c>
      <c r="E81">
        <v>9</v>
      </c>
      <c r="F81">
        <v>1</v>
      </c>
      <c r="G81">
        <v>1</v>
      </c>
      <c r="H81" s="2">
        <v>43101</v>
      </c>
      <c r="I81" t="str">
        <f>VLOOKUP(Sales[[#This Row],[TerritoryKey]], Territories[], 2, FALSE)</f>
        <v>Australia</v>
      </c>
      <c r="J81">
        <f>_xlfn.XLOOKUP(Sales[[#This Row],[ProductKey]], Products!$A:$A, Products!$J:$J)</f>
        <v>3.7363</v>
      </c>
      <c r="K81">
        <f>_xlfn.XLOOKUP(Sales[[#This Row],[ProductKey]], Products!$A:$A, Products!$K:$K)</f>
        <v>9.99</v>
      </c>
      <c r="L81" s="1">
        <f>Sales[[#This Row],[ProductPrice]]*Sales[[#This Row],[OrderQuantity]]</f>
        <v>9.99</v>
      </c>
      <c r="M81" s="1">
        <f>Sales[[#This Row],[OrderQuantity]]</f>
        <v>1</v>
      </c>
      <c r="N81" s="1">
        <f>1</f>
        <v>1</v>
      </c>
      <c r="O81" s="1">
        <f>Sales[[#This Row],[TotalSales]]-Sales[[#This Row],[TotalCost]]</f>
        <v>6.2537000000000003</v>
      </c>
      <c r="P81" s="1">
        <f>Sales[[#This Row],[ProductCost]]*Sales[[#This Row],[OrderQuantity]]</f>
        <v>3.7363</v>
      </c>
      <c r="Q81" s="1" t="str">
        <f>VLOOKUP(Sales[[#This Row],[ProductKey]], Products!$A$2:$D$1000, 4, FALSE)</f>
        <v>Mountain Bottle Cage</v>
      </c>
    </row>
    <row r="82" spans="1:17" x14ac:dyDescent="0.25">
      <c r="A82" s="2">
        <v>37935</v>
      </c>
      <c r="B82" s="1" t="s">
        <v>948</v>
      </c>
      <c r="C82">
        <v>584</v>
      </c>
      <c r="D82">
        <v>27511</v>
      </c>
      <c r="E82">
        <v>9</v>
      </c>
      <c r="F82">
        <v>1</v>
      </c>
      <c r="G82">
        <v>1</v>
      </c>
      <c r="H82" s="2">
        <v>43049</v>
      </c>
      <c r="I82" t="str">
        <f>VLOOKUP(Sales[[#This Row],[TerritoryKey]], Territories[], 2, FALSE)</f>
        <v>Australia</v>
      </c>
      <c r="J82">
        <f>_xlfn.XLOOKUP(Sales[[#This Row],[ProductKey]], Products!$A:$A, Products!$J:$J)</f>
        <v>343.64960000000002</v>
      </c>
      <c r="K82">
        <f>_xlfn.XLOOKUP(Sales[[#This Row],[ProductKey]], Products!$A:$A, Products!$K:$K)</f>
        <v>539.99</v>
      </c>
      <c r="L82" s="1">
        <f>Sales[[#This Row],[ProductPrice]]*Sales[[#This Row],[OrderQuantity]]</f>
        <v>539.99</v>
      </c>
      <c r="M82" s="1">
        <f>Sales[[#This Row],[OrderQuantity]]</f>
        <v>1</v>
      </c>
      <c r="N82" s="1">
        <f>1</f>
        <v>1</v>
      </c>
      <c r="O82" s="1">
        <f>Sales[[#This Row],[TotalSales]]-Sales[[#This Row],[TotalCost]]</f>
        <v>196.34039999999999</v>
      </c>
      <c r="P82" s="1">
        <f>Sales[[#This Row],[ProductCost]]*Sales[[#This Row],[OrderQuantity]]</f>
        <v>343.64960000000002</v>
      </c>
      <c r="Q82" s="1" t="str">
        <f>VLOOKUP(Sales[[#This Row],[ProductKey]], Products!$A$2:$D$1000, 4, FALSE)</f>
        <v>Road-750 Black, 58</v>
      </c>
    </row>
    <row r="83" spans="1:17" x14ac:dyDescent="0.25">
      <c r="A83" s="2">
        <v>37813</v>
      </c>
      <c r="B83" s="1" t="s">
        <v>954</v>
      </c>
      <c r="C83">
        <v>480</v>
      </c>
      <c r="D83">
        <v>18299</v>
      </c>
      <c r="E83">
        <v>9</v>
      </c>
      <c r="F83">
        <v>1</v>
      </c>
      <c r="G83">
        <v>1</v>
      </c>
      <c r="H83" s="2">
        <v>42927</v>
      </c>
      <c r="I83" t="str">
        <f>VLOOKUP(Sales[[#This Row],[TerritoryKey]], Territories[], 2, FALSE)</f>
        <v>Australia</v>
      </c>
      <c r="J83">
        <f>_xlfn.XLOOKUP(Sales[[#This Row],[ProductKey]], Products!$A:$A, Products!$J:$J)</f>
        <v>0.85650000000000004</v>
      </c>
      <c r="K83">
        <f>_xlfn.XLOOKUP(Sales[[#This Row],[ProductKey]], Products!$A:$A, Products!$K:$K)</f>
        <v>2.29</v>
      </c>
      <c r="L83" s="1">
        <f>Sales[[#This Row],[ProductPrice]]*Sales[[#This Row],[OrderQuantity]]</f>
        <v>2.29</v>
      </c>
      <c r="M83" s="1">
        <f>Sales[[#This Row],[OrderQuantity]]</f>
        <v>1</v>
      </c>
      <c r="N83" s="1">
        <f>1</f>
        <v>1</v>
      </c>
      <c r="O83" s="1">
        <f>Sales[[#This Row],[TotalSales]]-Sales[[#This Row],[TotalCost]]</f>
        <v>1.4335</v>
      </c>
      <c r="P83" s="1">
        <f>Sales[[#This Row],[ProductCost]]*Sales[[#This Row],[OrderQuantity]]</f>
        <v>0.85650000000000004</v>
      </c>
      <c r="Q83" s="1" t="str">
        <f>VLOOKUP(Sales[[#This Row],[ProductKey]], Products!$A$2:$D$1000, 4, FALSE)</f>
        <v>Patch Kit/8 Patches</v>
      </c>
    </row>
    <row r="84" spans="1:17" x14ac:dyDescent="0.25">
      <c r="A84" s="2">
        <v>38108</v>
      </c>
      <c r="B84" s="1" t="s">
        <v>955</v>
      </c>
      <c r="C84">
        <v>585</v>
      </c>
      <c r="D84">
        <v>14300</v>
      </c>
      <c r="E84">
        <v>9</v>
      </c>
      <c r="F84">
        <v>1</v>
      </c>
      <c r="G84">
        <v>1</v>
      </c>
      <c r="H84" s="2">
        <v>43221</v>
      </c>
      <c r="I84" t="str">
        <f>VLOOKUP(Sales[[#This Row],[TerritoryKey]], Territories[], 2, FALSE)</f>
        <v>Australia</v>
      </c>
      <c r="J84">
        <f>_xlfn.XLOOKUP(Sales[[#This Row],[ProductKey]], Products!$A:$A, Products!$J:$J)</f>
        <v>461.44479999999999</v>
      </c>
      <c r="K84">
        <f>_xlfn.XLOOKUP(Sales[[#This Row],[ProductKey]], Products!$A:$A, Products!$K:$K)</f>
        <v>742.35</v>
      </c>
      <c r="L84" s="1">
        <f>Sales[[#This Row],[ProductPrice]]*Sales[[#This Row],[OrderQuantity]]</f>
        <v>742.35</v>
      </c>
      <c r="M84" s="1">
        <f>Sales[[#This Row],[OrderQuantity]]</f>
        <v>1</v>
      </c>
      <c r="N84" s="1">
        <f>1</f>
        <v>1</v>
      </c>
      <c r="O84" s="1">
        <f>Sales[[#This Row],[TotalSales]]-Sales[[#This Row],[TotalCost]]</f>
        <v>280.90520000000004</v>
      </c>
      <c r="P84" s="1">
        <f>Sales[[#This Row],[ProductCost]]*Sales[[#This Row],[OrderQuantity]]</f>
        <v>461.44479999999999</v>
      </c>
      <c r="Q84" s="1" t="str">
        <f>VLOOKUP(Sales[[#This Row],[ProductKey]], Products!$A$2:$D$1000, 4, FALSE)</f>
        <v>Touring-3000 Blue, 44</v>
      </c>
    </row>
    <row r="85" spans="1:17" x14ac:dyDescent="0.25">
      <c r="A85" s="2">
        <v>37936</v>
      </c>
      <c r="B85" s="1" t="s">
        <v>971</v>
      </c>
      <c r="C85">
        <v>379</v>
      </c>
      <c r="D85">
        <v>20247</v>
      </c>
      <c r="E85">
        <v>9</v>
      </c>
      <c r="F85">
        <v>1</v>
      </c>
      <c r="G85">
        <v>1</v>
      </c>
      <c r="H85" s="2">
        <v>43050</v>
      </c>
      <c r="I85" t="str">
        <f>VLOOKUP(Sales[[#This Row],[TerritoryKey]], Territories[], 2, FALSE)</f>
        <v>Australia</v>
      </c>
      <c r="J85">
        <f>_xlfn.XLOOKUP(Sales[[#This Row],[ProductKey]], Products!$A:$A, Products!$J:$J)</f>
        <v>1320.6838</v>
      </c>
      <c r="K85">
        <f>_xlfn.XLOOKUP(Sales[[#This Row],[ProductKey]], Products!$A:$A, Products!$K:$K)</f>
        <v>2181.5625</v>
      </c>
      <c r="L85" s="1">
        <f>Sales[[#This Row],[ProductPrice]]*Sales[[#This Row],[OrderQuantity]]</f>
        <v>2181.5625</v>
      </c>
      <c r="M85" s="1">
        <f>Sales[[#This Row],[OrderQuantity]]</f>
        <v>1</v>
      </c>
      <c r="N85" s="1">
        <f>1</f>
        <v>1</v>
      </c>
      <c r="O85" s="1">
        <f>Sales[[#This Row],[TotalSales]]-Sales[[#This Row],[TotalCost]]</f>
        <v>860.87869999999998</v>
      </c>
      <c r="P85" s="1">
        <f>Sales[[#This Row],[ProductCost]]*Sales[[#This Row],[OrderQuantity]]</f>
        <v>1320.6838</v>
      </c>
      <c r="Q85" s="1" t="str">
        <f>VLOOKUP(Sales[[#This Row],[ProductKey]], Products!$A$2:$D$1000, 4, FALSE)</f>
        <v>Road-250 Black, 58</v>
      </c>
    </row>
    <row r="86" spans="1:17" x14ac:dyDescent="0.25">
      <c r="A86" s="2">
        <v>37784</v>
      </c>
      <c r="B86" s="1" t="s">
        <v>972</v>
      </c>
      <c r="C86">
        <v>477</v>
      </c>
      <c r="D86">
        <v>22856</v>
      </c>
      <c r="E86">
        <v>9</v>
      </c>
      <c r="F86">
        <v>1</v>
      </c>
      <c r="G86">
        <v>1</v>
      </c>
      <c r="H86" s="2">
        <v>42898</v>
      </c>
      <c r="I86" t="str">
        <f>VLOOKUP(Sales[[#This Row],[TerritoryKey]], Territories[], 2, FALSE)</f>
        <v>Australia</v>
      </c>
      <c r="J86">
        <f>_xlfn.XLOOKUP(Sales[[#This Row],[ProductKey]], Products!$A:$A, Products!$J:$J)</f>
        <v>1.8663000000000001</v>
      </c>
      <c r="K86">
        <f>_xlfn.XLOOKUP(Sales[[#This Row],[ProductKey]], Products!$A:$A, Products!$K:$K)</f>
        <v>4.99</v>
      </c>
      <c r="L86" s="1">
        <f>Sales[[#This Row],[ProductPrice]]*Sales[[#This Row],[OrderQuantity]]</f>
        <v>4.99</v>
      </c>
      <c r="M86" s="1">
        <f>Sales[[#This Row],[OrderQuantity]]</f>
        <v>1</v>
      </c>
      <c r="N86" s="1">
        <f>1</f>
        <v>1</v>
      </c>
      <c r="O86" s="1">
        <f>Sales[[#This Row],[TotalSales]]-Sales[[#This Row],[TotalCost]]</f>
        <v>3.1237000000000004</v>
      </c>
      <c r="P86" s="1">
        <f>Sales[[#This Row],[ProductCost]]*Sales[[#This Row],[OrderQuantity]]</f>
        <v>1.8663000000000001</v>
      </c>
      <c r="Q86" s="1" t="str">
        <f>VLOOKUP(Sales[[#This Row],[ProductKey]], Products!$A$2:$D$1000, 4, FALSE)</f>
        <v>Water Bottle - 30 oz.</v>
      </c>
    </row>
    <row r="87" spans="1:17" x14ac:dyDescent="0.25">
      <c r="A87" s="2">
        <v>37692</v>
      </c>
      <c r="B87" s="1" t="s">
        <v>973</v>
      </c>
      <c r="C87">
        <v>574</v>
      </c>
      <c r="D87">
        <v>11462</v>
      </c>
      <c r="E87">
        <v>9</v>
      </c>
      <c r="F87">
        <v>1</v>
      </c>
      <c r="G87">
        <v>1</v>
      </c>
      <c r="H87" s="2">
        <v>42806</v>
      </c>
      <c r="I87" t="str">
        <f>VLOOKUP(Sales[[#This Row],[TerritoryKey]], Territories[], 2, FALSE)</f>
        <v>Australia</v>
      </c>
      <c r="J87">
        <f>_xlfn.XLOOKUP(Sales[[#This Row],[ProductKey]], Products!$A:$A, Products!$J:$J)</f>
        <v>1481.9378999999999</v>
      </c>
      <c r="K87">
        <f>_xlfn.XLOOKUP(Sales[[#This Row],[ProductKey]], Products!$A:$A, Products!$K:$K)</f>
        <v>2384.0700000000002</v>
      </c>
      <c r="L87" s="1">
        <f>Sales[[#This Row],[ProductPrice]]*Sales[[#This Row],[OrderQuantity]]</f>
        <v>2384.0700000000002</v>
      </c>
      <c r="M87" s="1">
        <f>Sales[[#This Row],[OrderQuantity]]</f>
        <v>1</v>
      </c>
      <c r="N87" s="1">
        <f>1</f>
        <v>1</v>
      </c>
      <c r="O87" s="1">
        <f>Sales[[#This Row],[TotalSales]]-Sales[[#This Row],[TotalCost]]</f>
        <v>902.13210000000026</v>
      </c>
      <c r="P87" s="1">
        <f>Sales[[#This Row],[ProductCost]]*Sales[[#This Row],[OrderQuantity]]</f>
        <v>1481.9378999999999</v>
      </c>
      <c r="Q87" s="1" t="str">
        <f>VLOOKUP(Sales[[#This Row],[ProductKey]], Products!$A$2:$D$1000, 4, FALSE)</f>
        <v>Touring-1000 Blue, 50</v>
      </c>
    </row>
    <row r="88" spans="1:17" x14ac:dyDescent="0.25">
      <c r="A88" s="2">
        <v>37783</v>
      </c>
      <c r="B88" s="1" t="s">
        <v>1002</v>
      </c>
      <c r="C88">
        <v>379</v>
      </c>
      <c r="D88">
        <v>20447</v>
      </c>
      <c r="E88">
        <v>9</v>
      </c>
      <c r="F88">
        <v>1</v>
      </c>
      <c r="G88">
        <v>1</v>
      </c>
      <c r="H88" s="2">
        <v>42897</v>
      </c>
      <c r="I88" t="str">
        <f>VLOOKUP(Sales[[#This Row],[TerritoryKey]], Territories[], 2, FALSE)</f>
        <v>Australia</v>
      </c>
      <c r="J88">
        <f>_xlfn.XLOOKUP(Sales[[#This Row],[ProductKey]], Products!$A:$A, Products!$J:$J)</f>
        <v>1320.6838</v>
      </c>
      <c r="K88">
        <f>_xlfn.XLOOKUP(Sales[[#This Row],[ProductKey]], Products!$A:$A, Products!$K:$K)</f>
        <v>2181.5625</v>
      </c>
      <c r="L88" s="1">
        <f>Sales[[#This Row],[ProductPrice]]*Sales[[#This Row],[OrderQuantity]]</f>
        <v>2181.5625</v>
      </c>
      <c r="M88" s="1">
        <f>Sales[[#This Row],[OrderQuantity]]</f>
        <v>1</v>
      </c>
      <c r="N88" s="1">
        <f>1</f>
        <v>1</v>
      </c>
      <c r="O88" s="1">
        <f>Sales[[#This Row],[TotalSales]]-Sales[[#This Row],[TotalCost]]</f>
        <v>860.87869999999998</v>
      </c>
      <c r="P88" s="1">
        <f>Sales[[#This Row],[ProductCost]]*Sales[[#This Row],[OrderQuantity]]</f>
        <v>1320.6838</v>
      </c>
      <c r="Q88" s="1" t="str">
        <f>VLOOKUP(Sales[[#This Row],[ProductKey]], Products!$A$2:$D$1000, 4, FALSE)</f>
        <v>Road-250 Black, 58</v>
      </c>
    </row>
    <row r="89" spans="1:17" x14ac:dyDescent="0.25">
      <c r="A89" s="2">
        <v>37751</v>
      </c>
      <c r="B89" s="1" t="s">
        <v>1003</v>
      </c>
      <c r="C89">
        <v>596</v>
      </c>
      <c r="D89">
        <v>16161</v>
      </c>
      <c r="E89">
        <v>9</v>
      </c>
      <c r="F89">
        <v>1</v>
      </c>
      <c r="G89">
        <v>1</v>
      </c>
      <c r="H89" s="2">
        <v>42865</v>
      </c>
      <c r="I89" t="str">
        <f>VLOOKUP(Sales[[#This Row],[TerritoryKey]], Territories[], 2, FALSE)</f>
        <v>Australia</v>
      </c>
      <c r="J89">
        <f>_xlfn.XLOOKUP(Sales[[#This Row],[ProductKey]], Products!$A:$A, Products!$J:$J)</f>
        <v>294.5797</v>
      </c>
      <c r="K89">
        <f>_xlfn.XLOOKUP(Sales[[#This Row],[ProductKey]], Products!$A:$A, Products!$K:$K)</f>
        <v>539.99</v>
      </c>
      <c r="L89" s="1">
        <f>Sales[[#This Row],[ProductPrice]]*Sales[[#This Row],[OrderQuantity]]</f>
        <v>539.99</v>
      </c>
      <c r="M89" s="1">
        <f>Sales[[#This Row],[OrderQuantity]]</f>
        <v>1</v>
      </c>
      <c r="N89" s="1">
        <f>1</f>
        <v>1</v>
      </c>
      <c r="O89" s="1">
        <f>Sales[[#This Row],[TotalSales]]-Sales[[#This Row],[TotalCost]]</f>
        <v>245.41030000000001</v>
      </c>
      <c r="P89" s="1">
        <f>Sales[[#This Row],[ProductCost]]*Sales[[#This Row],[OrderQuantity]]</f>
        <v>294.5797</v>
      </c>
      <c r="Q89" s="1" t="str">
        <f>VLOOKUP(Sales[[#This Row],[ProductKey]], Products!$A$2:$D$1000, 4, FALSE)</f>
        <v>Mountain-500 Black, 40</v>
      </c>
    </row>
    <row r="90" spans="1:17" x14ac:dyDescent="0.25">
      <c r="A90" s="2">
        <v>37875</v>
      </c>
      <c r="B90" s="1" t="s">
        <v>1007</v>
      </c>
      <c r="C90">
        <v>564</v>
      </c>
      <c r="D90">
        <v>11765</v>
      </c>
      <c r="E90">
        <v>9</v>
      </c>
      <c r="F90">
        <v>1</v>
      </c>
      <c r="G90">
        <v>1</v>
      </c>
      <c r="H90" s="2">
        <v>42989</v>
      </c>
      <c r="I90" t="str">
        <f>VLOOKUP(Sales[[#This Row],[TerritoryKey]], Territories[], 2, FALSE)</f>
        <v>Australia</v>
      </c>
      <c r="J90">
        <f>_xlfn.XLOOKUP(Sales[[#This Row],[ProductKey]], Products!$A:$A, Products!$J:$J)</f>
        <v>1481.9378999999999</v>
      </c>
      <c r="K90">
        <f>_xlfn.XLOOKUP(Sales[[#This Row],[ProductKey]], Products!$A:$A, Products!$K:$K)</f>
        <v>2384.0700000000002</v>
      </c>
      <c r="L90" s="1">
        <f>Sales[[#This Row],[ProductPrice]]*Sales[[#This Row],[OrderQuantity]]</f>
        <v>2384.0700000000002</v>
      </c>
      <c r="M90" s="1">
        <f>Sales[[#This Row],[OrderQuantity]]</f>
        <v>1</v>
      </c>
      <c r="N90" s="1">
        <f>1</f>
        <v>1</v>
      </c>
      <c r="O90" s="1">
        <f>Sales[[#This Row],[TotalSales]]-Sales[[#This Row],[TotalCost]]</f>
        <v>902.13210000000026</v>
      </c>
      <c r="P90" s="1">
        <f>Sales[[#This Row],[ProductCost]]*Sales[[#This Row],[OrderQuantity]]</f>
        <v>1481.9378999999999</v>
      </c>
      <c r="Q90" s="1" t="str">
        <f>VLOOKUP(Sales[[#This Row],[ProductKey]], Products!$A$2:$D$1000, 4, FALSE)</f>
        <v>Touring-1000 Yellow, 60</v>
      </c>
    </row>
    <row r="91" spans="1:17" x14ac:dyDescent="0.25">
      <c r="A91" s="2">
        <v>37723</v>
      </c>
      <c r="B91" s="1" t="s">
        <v>1009</v>
      </c>
      <c r="C91">
        <v>375</v>
      </c>
      <c r="D91">
        <v>20430</v>
      </c>
      <c r="E91">
        <v>9</v>
      </c>
      <c r="F91">
        <v>1</v>
      </c>
      <c r="G91">
        <v>1</v>
      </c>
      <c r="H91" s="2">
        <v>42837</v>
      </c>
      <c r="I91" t="str">
        <f>VLOOKUP(Sales[[#This Row],[TerritoryKey]], Territories[], 2, FALSE)</f>
        <v>Australia</v>
      </c>
      <c r="J91">
        <f>_xlfn.XLOOKUP(Sales[[#This Row],[ProductKey]], Products!$A:$A, Products!$J:$J)</f>
        <v>1320.6838</v>
      </c>
      <c r="K91">
        <f>_xlfn.XLOOKUP(Sales[[#This Row],[ProductKey]], Products!$A:$A, Products!$K:$K)</f>
        <v>2181.5625</v>
      </c>
      <c r="L91" s="1">
        <f>Sales[[#This Row],[ProductPrice]]*Sales[[#This Row],[OrderQuantity]]</f>
        <v>2181.5625</v>
      </c>
      <c r="M91" s="1">
        <f>Sales[[#This Row],[OrderQuantity]]</f>
        <v>1</v>
      </c>
      <c r="N91" s="1">
        <f>1</f>
        <v>1</v>
      </c>
      <c r="O91" s="1">
        <f>Sales[[#This Row],[TotalSales]]-Sales[[#This Row],[TotalCost]]</f>
        <v>860.87869999999998</v>
      </c>
      <c r="P91" s="1">
        <f>Sales[[#This Row],[ProductCost]]*Sales[[#This Row],[OrderQuantity]]</f>
        <v>1320.6838</v>
      </c>
      <c r="Q91" s="1" t="str">
        <f>VLOOKUP(Sales[[#This Row],[ProductKey]], Products!$A$2:$D$1000, 4, FALSE)</f>
        <v>Road-250 Black, 48</v>
      </c>
    </row>
    <row r="92" spans="1:17" x14ac:dyDescent="0.25">
      <c r="A92" s="2">
        <v>37782</v>
      </c>
      <c r="B92" s="1" t="s">
        <v>1018</v>
      </c>
      <c r="C92">
        <v>235</v>
      </c>
      <c r="D92">
        <v>14233</v>
      </c>
      <c r="E92">
        <v>9</v>
      </c>
      <c r="F92">
        <v>1</v>
      </c>
      <c r="G92">
        <v>1</v>
      </c>
      <c r="H92" s="2">
        <v>42896</v>
      </c>
      <c r="I92" t="str">
        <f>VLOOKUP(Sales[[#This Row],[TerritoryKey]], Territories[], 2, FALSE)</f>
        <v>Australia</v>
      </c>
      <c r="J92">
        <f>_xlfn.XLOOKUP(Sales[[#This Row],[ProductKey]], Products!$A:$A, Products!$J:$J)</f>
        <v>31.724399999999999</v>
      </c>
      <c r="K92">
        <f>_xlfn.XLOOKUP(Sales[[#This Row],[ProductKey]], Products!$A:$A, Products!$K:$K)</f>
        <v>48.067300000000003</v>
      </c>
      <c r="L92" s="1">
        <f>Sales[[#This Row],[ProductPrice]]*Sales[[#This Row],[OrderQuantity]]</f>
        <v>48.067300000000003</v>
      </c>
      <c r="M92" s="1">
        <f>Sales[[#This Row],[OrderQuantity]]</f>
        <v>1</v>
      </c>
      <c r="N92" s="1">
        <f>1</f>
        <v>1</v>
      </c>
      <c r="O92" s="1">
        <f>Sales[[#This Row],[TotalSales]]-Sales[[#This Row],[TotalCost]]</f>
        <v>16.342900000000004</v>
      </c>
      <c r="P92" s="1">
        <f>Sales[[#This Row],[ProductCost]]*Sales[[#This Row],[OrderQuantity]]</f>
        <v>31.724399999999999</v>
      </c>
      <c r="Q92" s="1" t="str">
        <f>VLOOKUP(Sales[[#This Row],[ProductKey]], Products!$A$2:$D$1000, 4, FALSE)</f>
        <v>Long-Sleeve Logo Jersey, XL</v>
      </c>
    </row>
    <row r="93" spans="1:17" x14ac:dyDescent="0.25">
      <c r="A93" s="2">
        <v>37935</v>
      </c>
      <c r="B93" s="1" t="s">
        <v>1026</v>
      </c>
      <c r="C93">
        <v>375</v>
      </c>
      <c r="D93">
        <v>20253</v>
      </c>
      <c r="E93">
        <v>9</v>
      </c>
      <c r="F93">
        <v>1</v>
      </c>
      <c r="G93">
        <v>1</v>
      </c>
      <c r="H93" s="2">
        <v>43049</v>
      </c>
      <c r="I93" t="str">
        <f>VLOOKUP(Sales[[#This Row],[TerritoryKey]], Territories[], 2, FALSE)</f>
        <v>Australia</v>
      </c>
      <c r="J93">
        <f>_xlfn.XLOOKUP(Sales[[#This Row],[ProductKey]], Products!$A:$A, Products!$J:$J)</f>
        <v>1320.6838</v>
      </c>
      <c r="K93">
        <f>_xlfn.XLOOKUP(Sales[[#This Row],[ProductKey]], Products!$A:$A, Products!$K:$K)</f>
        <v>2181.5625</v>
      </c>
      <c r="L93" s="1">
        <f>Sales[[#This Row],[ProductPrice]]*Sales[[#This Row],[OrderQuantity]]</f>
        <v>2181.5625</v>
      </c>
      <c r="M93" s="1">
        <f>Sales[[#This Row],[OrderQuantity]]</f>
        <v>1</v>
      </c>
      <c r="N93" s="1">
        <f>1</f>
        <v>1</v>
      </c>
      <c r="O93" s="1">
        <f>Sales[[#This Row],[TotalSales]]-Sales[[#This Row],[TotalCost]]</f>
        <v>860.87869999999998</v>
      </c>
      <c r="P93" s="1">
        <f>Sales[[#This Row],[ProductCost]]*Sales[[#This Row],[OrderQuantity]]</f>
        <v>1320.6838</v>
      </c>
      <c r="Q93" s="1" t="str">
        <f>VLOOKUP(Sales[[#This Row],[ProductKey]], Products!$A$2:$D$1000, 4, FALSE)</f>
        <v>Road-250 Black, 48</v>
      </c>
    </row>
    <row r="94" spans="1:17" x14ac:dyDescent="0.25">
      <c r="A94" s="2">
        <v>37935</v>
      </c>
      <c r="B94" s="1" t="s">
        <v>1027</v>
      </c>
      <c r="C94">
        <v>352</v>
      </c>
      <c r="D94">
        <v>13160</v>
      </c>
      <c r="E94">
        <v>9</v>
      </c>
      <c r="F94">
        <v>1</v>
      </c>
      <c r="G94">
        <v>1</v>
      </c>
      <c r="H94" s="2">
        <v>43049</v>
      </c>
      <c r="I94" t="str">
        <f>VLOOKUP(Sales[[#This Row],[TerritoryKey]], Territories[], 2, FALSE)</f>
        <v>Australia</v>
      </c>
      <c r="J94">
        <f>_xlfn.XLOOKUP(Sales[[#This Row],[ProductKey]], Products!$A:$A, Products!$J:$J)</f>
        <v>1117.8559</v>
      </c>
      <c r="K94">
        <f>_xlfn.XLOOKUP(Sales[[#This Row],[ProductKey]], Products!$A:$A, Products!$K:$K)</f>
        <v>2071.4196000000002</v>
      </c>
      <c r="L94" s="1">
        <f>Sales[[#This Row],[ProductPrice]]*Sales[[#This Row],[OrderQuantity]]</f>
        <v>2071.4196000000002</v>
      </c>
      <c r="M94" s="1">
        <f>Sales[[#This Row],[OrderQuantity]]</f>
        <v>1</v>
      </c>
      <c r="N94" s="1">
        <f>1</f>
        <v>1</v>
      </c>
      <c r="O94" s="1">
        <f>Sales[[#This Row],[TotalSales]]-Sales[[#This Row],[TotalCost]]</f>
        <v>953.56370000000015</v>
      </c>
      <c r="P94" s="1">
        <f>Sales[[#This Row],[ProductCost]]*Sales[[#This Row],[OrderQuantity]]</f>
        <v>1117.8559</v>
      </c>
      <c r="Q94" s="1" t="str">
        <f>VLOOKUP(Sales[[#This Row],[ProductKey]], Products!$A$2:$D$1000, 4, FALSE)</f>
        <v>Mountain-200 Silver, 38</v>
      </c>
    </row>
    <row r="95" spans="1:17" x14ac:dyDescent="0.25">
      <c r="A95" s="2">
        <v>37936</v>
      </c>
      <c r="B95" s="1" t="s">
        <v>1029</v>
      </c>
      <c r="C95">
        <v>371</v>
      </c>
      <c r="D95">
        <v>20456</v>
      </c>
      <c r="E95">
        <v>9</v>
      </c>
      <c r="F95">
        <v>1</v>
      </c>
      <c r="G95">
        <v>1</v>
      </c>
      <c r="H95" s="2">
        <v>43050</v>
      </c>
      <c r="I95" t="str">
        <f>VLOOKUP(Sales[[#This Row],[TerritoryKey]], Territories[], 2, FALSE)</f>
        <v>Australia</v>
      </c>
      <c r="J95">
        <f>_xlfn.XLOOKUP(Sales[[#This Row],[ProductKey]], Products!$A:$A, Products!$J:$J)</f>
        <v>1320.6838</v>
      </c>
      <c r="K95">
        <f>_xlfn.XLOOKUP(Sales[[#This Row],[ProductKey]], Products!$A:$A, Products!$K:$K)</f>
        <v>2181.5625</v>
      </c>
      <c r="L95" s="1">
        <f>Sales[[#This Row],[ProductPrice]]*Sales[[#This Row],[OrderQuantity]]</f>
        <v>2181.5625</v>
      </c>
      <c r="M95" s="1">
        <f>Sales[[#This Row],[OrderQuantity]]</f>
        <v>1</v>
      </c>
      <c r="N95" s="1">
        <f>1</f>
        <v>1</v>
      </c>
      <c r="O95" s="1">
        <f>Sales[[#This Row],[TotalSales]]-Sales[[#This Row],[TotalCost]]</f>
        <v>860.87869999999998</v>
      </c>
      <c r="P95" s="1">
        <f>Sales[[#This Row],[ProductCost]]*Sales[[#This Row],[OrderQuantity]]</f>
        <v>1320.6838</v>
      </c>
      <c r="Q95" s="1" t="str">
        <f>VLOOKUP(Sales[[#This Row],[ProductKey]], Products!$A$2:$D$1000, 4, FALSE)</f>
        <v>Road-250 Red, 58</v>
      </c>
    </row>
    <row r="96" spans="1:17" x14ac:dyDescent="0.25">
      <c r="A96" s="2">
        <v>37906</v>
      </c>
      <c r="B96" s="1" t="s">
        <v>1033</v>
      </c>
      <c r="C96">
        <v>358</v>
      </c>
      <c r="D96">
        <v>13630</v>
      </c>
      <c r="E96">
        <v>9</v>
      </c>
      <c r="F96">
        <v>1</v>
      </c>
      <c r="G96">
        <v>1</v>
      </c>
      <c r="H96" s="2">
        <v>43020</v>
      </c>
      <c r="I96" t="str">
        <f>VLOOKUP(Sales[[#This Row],[TerritoryKey]], Territories[], 2, FALSE)</f>
        <v>Australia</v>
      </c>
      <c r="J96">
        <f>_xlfn.XLOOKUP(Sales[[#This Row],[ProductKey]], Products!$A:$A, Products!$J:$J)</f>
        <v>1105.81</v>
      </c>
      <c r="K96">
        <f>_xlfn.XLOOKUP(Sales[[#This Row],[ProductKey]], Products!$A:$A, Products!$K:$K)</f>
        <v>2049.0981999999999</v>
      </c>
      <c r="L96" s="1">
        <f>Sales[[#This Row],[ProductPrice]]*Sales[[#This Row],[OrderQuantity]]</f>
        <v>2049.0981999999999</v>
      </c>
      <c r="M96" s="1">
        <f>Sales[[#This Row],[OrderQuantity]]</f>
        <v>1</v>
      </c>
      <c r="N96" s="1">
        <f>1</f>
        <v>1</v>
      </c>
      <c r="O96" s="1">
        <f>Sales[[#This Row],[TotalSales]]-Sales[[#This Row],[TotalCost]]</f>
        <v>943.28819999999996</v>
      </c>
      <c r="P96" s="1">
        <f>Sales[[#This Row],[ProductCost]]*Sales[[#This Row],[OrderQuantity]]</f>
        <v>1105.81</v>
      </c>
      <c r="Q96" s="1" t="str">
        <f>VLOOKUP(Sales[[#This Row],[ProductKey]], Products!$A$2:$D$1000, 4, FALSE)</f>
        <v>Mountain-200 Black, 38</v>
      </c>
    </row>
    <row r="97" spans="1:17" x14ac:dyDescent="0.25">
      <c r="A97" s="2">
        <v>37905</v>
      </c>
      <c r="B97" s="1" t="s">
        <v>1036</v>
      </c>
      <c r="C97">
        <v>377</v>
      </c>
      <c r="D97">
        <v>20608</v>
      </c>
      <c r="E97">
        <v>9</v>
      </c>
      <c r="F97">
        <v>1</v>
      </c>
      <c r="G97">
        <v>1</v>
      </c>
      <c r="H97" s="2">
        <v>43019</v>
      </c>
      <c r="I97" t="str">
        <f>VLOOKUP(Sales[[#This Row],[TerritoryKey]], Territories[], 2, FALSE)</f>
        <v>Australia</v>
      </c>
      <c r="J97">
        <f>_xlfn.XLOOKUP(Sales[[#This Row],[ProductKey]], Products!$A:$A, Products!$J:$J)</f>
        <v>1320.6838</v>
      </c>
      <c r="K97">
        <f>_xlfn.XLOOKUP(Sales[[#This Row],[ProductKey]], Products!$A:$A, Products!$K:$K)</f>
        <v>2181.5625</v>
      </c>
      <c r="L97" s="1">
        <f>Sales[[#This Row],[ProductPrice]]*Sales[[#This Row],[OrderQuantity]]</f>
        <v>2181.5625</v>
      </c>
      <c r="M97" s="1">
        <f>Sales[[#This Row],[OrderQuantity]]</f>
        <v>1</v>
      </c>
      <c r="N97" s="1">
        <f>1</f>
        <v>1</v>
      </c>
      <c r="O97" s="1">
        <f>Sales[[#This Row],[TotalSales]]-Sales[[#This Row],[TotalCost]]</f>
        <v>860.87869999999998</v>
      </c>
      <c r="P97" s="1">
        <f>Sales[[#This Row],[ProductCost]]*Sales[[#This Row],[OrderQuantity]]</f>
        <v>1320.6838</v>
      </c>
      <c r="Q97" s="1" t="str">
        <f>VLOOKUP(Sales[[#This Row],[ProductKey]], Products!$A$2:$D$1000, 4, FALSE)</f>
        <v>Road-250 Black, 52</v>
      </c>
    </row>
    <row r="98" spans="1:17" x14ac:dyDescent="0.25">
      <c r="A98" s="2">
        <v>37876</v>
      </c>
      <c r="B98" s="1" t="s">
        <v>1040</v>
      </c>
      <c r="C98">
        <v>358</v>
      </c>
      <c r="D98">
        <v>13620</v>
      </c>
      <c r="E98">
        <v>9</v>
      </c>
      <c r="F98">
        <v>1</v>
      </c>
      <c r="G98">
        <v>1</v>
      </c>
      <c r="H98" s="2">
        <v>42990</v>
      </c>
      <c r="I98" t="str">
        <f>VLOOKUP(Sales[[#This Row],[TerritoryKey]], Territories[], 2, FALSE)</f>
        <v>Australia</v>
      </c>
      <c r="J98">
        <f>_xlfn.XLOOKUP(Sales[[#This Row],[ProductKey]], Products!$A:$A, Products!$J:$J)</f>
        <v>1105.81</v>
      </c>
      <c r="K98">
        <f>_xlfn.XLOOKUP(Sales[[#This Row],[ProductKey]], Products!$A:$A, Products!$K:$K)</f>
        <v>2049.0981999999999</v>
      </c>
      <c r="L98" s="1">
        <f>Sales[[#This Row],[ProductPrice]]*Sales[[#This Row],[OrderQuantity]]</f>
        <v>2049.0981999999999</v>
      </c>
      <c r="M98" s="1">
        <f>Sales[[#This Row],[OrderQuantity]]</f>
        <v>1</v>
      </c>
      <c r="N98" s="1">
        <f>1</f>
        <v>1</v>
      </c>
      <c r="O98" s="1">
        <f>Sales[[#This Row],[TotalSales]]-Sales[[#This Row],[TotalCost]]</f>
        <v>943.28819999999996</v>
      </c>
      <c r="P98" s="1">
        <f>Sales[[#This Row],[ProductCost]]*Sales[[#This Row],[OrderQuantity]]</f>
        <v>1105.81</v>
      </c>
      <c r="Q98" s="1" t="str">
        <f>VLOOKUP(Sales[[#This Row],[ProductKey]], Products!$A$2:$D$1000, 4, FALSE)</f>
        <v>Mountain-200 Black, 38</v>
      </c>
    </row>
    <row r="99" spans="1:17" x14ac:dyDescent="0.25">
      <c r="A99" s="2">
        <v>37843</v>
      </c>
      <c r="B99" s="1" t="s">
        <v>1071</v>
      </c>
      <c r="C99">
        <v>476</v>
      </c>
      <c r="D99">
        <v>13159</v>
      </c>
      <c r="E99">
        <v>9</v>
      </c>
      <c r="F99">
        <v>1</v>
      </c>
      <c r="G99">
        <v>1</v>
      </c>
      <c r="H99" s="2">
        <v>42957</v>
      </c>
      <c r="I99" t="str">
        <f>VLOOKUP(Sales[[#This Row],[TerritoryKey]], Territories[], 2, FALSE)</f>
        <v>Australia</v>
      </c>
      <c r="J99">
        <f>_xlfn.XLOOKUP(Sales[[#This Row],[ProductKey]], Products!$A:$A, Products!$J:$J)</f>
        <v>26.176300000000001</v>
      </c>
      <c r="K99">
        <f>_xlfn.XLOOKUP(Sales[[#This Row],[ProductKey]], Products!$A:$A, Products!$K:$K)</f>
        <v>69.989999999999995</v>
      </c>
      <c r="L99" s="1">
        <f>Sales[[#This Row],[ProductPrice]]*Sales[[#This Row],[OrderQuantity]]</f>
        <v>69.989999999999995</v>
      </c>
      <c r="M99" s="1">
        <f>Sales[[#This Row],[OrderQuantity]]</f>
        <v>1</v>
      </c>
      <c r="N99" s="1">
        <f>1</f>
        <v>1</v>
      </c>
      <c r="O99" s="1">
        <f>Sales[[#This Row],[TotalSales]]-Sales[[#This Row],[TotalCost]]</f>
        <v>43.813699999999997</v>
      </c>
      <c r="P99" s="1">
        <f>Sales[[#This Row],[ProductCost]]*Sales[[#This Row],[OrderQuantity]]</f>
        <v>26.176300000000001</v>
      </c>
      <c r="Q99" s="1" t="str">
        <f>VLOOKUP(Sales[[#This Row],[ProductKey]], Products!$A$2:$D$1000, 4, FALSE)</f>
        <v>Women's Mountain Shorts, L</v>
      </c>
    </row>
    <row r="100" spans="1:17" x14ac:dyDescent="0.25">
      <c r="A100" s="2">
        <v>37936</v>
      </c>
      <c r="B100" s="1" t="s">
        <v>1080</v>
      </c>
      <c r="C100">
        <v>605</v>
      </c>
      <c r="D100">
        <v>23323</v>
      </c>
      <c r="E100">
        <v>9</v>
      </c>
      <c r="F100">
        <v>1</v>
      </c>
      <c r="G100">
        <v>1</v>
      </c>
      <c r="H100" s="2">
        <v>43050</v>
      </c>
      <c r="I100" t="str">
        <f>VLOOKUP(Sales[[#This Row],[TerritoryKey]], Territories[], 2, FALSE)</f>
        <v>Australia</v>
      </c>
      <c r="J100">
        <f>_xlfn.XLOOKUP(Sales[[#This Row],[ProductKey]], Products!$A:$A, Products!$J:$J)</f>
        <v>343.64960000000002</v>
      </c>
      <c r="K100">
        <f>_xlfn.XLOOKUP(Sales[[#This Row],[ProductKey]], Products!$A:$A, Products!$K:$K)</f>
        <v>539.99</v>
      </c>
      <c r="L100" s="1">
        <f>Sales[[#This Row],[ProductPrice]]*Sales[[#This Row],[OrderQuantity]]</f>
        <v>539.99</v>
      </c>
      <c r="M100" s="1">
        <f>Sales[[#This Row],[OrderQuantity]]</f>
        <v>1</v>
      </c>
      <c r="N100" s="1">
        <f>1</f>
        <v>1</v>
      </c>
      <c r="O100" s="1">
        <f>Sales[[#This Row],[TotalSales]]-Sales[[#This Row],[TotalCost]]</f>
        <v>196.34039999999999</v>
      </c>
      <c r="P100" s="1">
        <f>Sales[[#This Row],[ProductCost]]*Sales[[#This Row],[OrderQuantity]]</f>
        <v>343.64960000000002</v>
      </c>
      <c r="Q100" s="1" t="str">
        <f>VLOOKUP(Sales[[#This Row],[ProductKey]], Products!$A$2:$D$1000, 4, FALSE)</f>
        <v>Road-750 Black, 48</v>
      </c>
    </row>
    <row r="101" spans="1:17" x14ac:dyDescent="0.25">
      <c r="A101" s="2">
        <v>37965</v>
      </c>
      <c r="B101" s="1" t="s">
        <v>1081</v>
      </c>
      <c r="C101">
        <v>387</v>
      </c>
      <c r="D101">
        <v>25225</v>
      </c>
      <c r="E101">
        <v>9</v>
      </c>
      <c r="F101">
        <v>1</v>
      </c>
      <c r="G101">
        <v>1</v>
      </c>
      <c r="H101" s="2">
        <v>43079</v>
      </c>
      <c r="I101" t="str">
        <f>VLOOKUP(Sales[[#This Row],[TerritoryKey]], Territories[], 2, FALSE)</f>
        <v>Australia</v>
      </c>
      <c r="J101">
        <f>_xlfn.XLOOKUP(Sales[[#This Row],[ProductKey]], Products!$A:$A, Products!$J:$J)</f>
        <v>605.64919999999995</v>
      </c>
      <c r="K101">
        <f>_xlfn.XLOOKUP(Sales[[#This Row],[ProductKey]], Products!$A:$A, Products!$K:$K)</f>
        <v>1000.4375</v>
      </c>
      <c r="L101" s="1">
        <f>Sales[[#This Row],[ProductPrice]]*Sales[[#This Row],[OrderQuantity]]</f>
        <v>1000.4375</v>
      </c>
      <c r="M101" s="1">
        <f>Sales[[#This Row],[OrderQuantity]]</f>
        <v>1</v>
      </c>
      <c r="N101" s="1">
        <f>1</f>
        <v>1</v>
      </c>
      <c r="O101" s="1">
        <f>Sales[[#This Row],[TotalSales]]-Sales[[#This Row],[TotalCost]]</f>
        <v>394.78830000000005</v>
      </c>
      <c r="P101" s="1">
        <f>Sales[[#This Row],[ProductCost]]*Sales[[#This Row],[OrderQuantity]]</f>
        <v>605.64919999999995</v>
      </c>
      <c r="Q101" s="1" t="str">
        <f>VLOOKUP(Sales[[#This Row],[ProductKey]], Products!$A$2:$D$1000, 4, FALSE)</f>
        <v>Road-550-W Yellow, 44</v>
      </c>
    </row>
    <row r="102" spans="1:17" x14ac:dyDescent="0.25">
      <c r="A102" s="2">
        <v>37937</v>
      </c>
      <c r="B102" s="1" t="s">
        <v>1086</v>
      </c>
      <c r="C102">
        <v>379</v>
      </c>
      <c r="D102">
        <v>20611</v>
      </c>
      <c r="E102">
        <v>9</v>
      </c>
      <c r="F102">
        <v>1</v>
      </c>
      <c r="G102">
        <v>1</v>
      </c>
      <c r="H102" s="2">
        <v>43051</v>
      </c>
      <c r="I102" t="str">
        <f>VLOOKUP(Sales[[#This Row],[TerritoryKey]], Territories[], 2, FALSE)</f>
        <v>Australia</v>
      </c>
      <c r="J102">
        <f>_xlfn.XLOOKUP(Sales[[#This Row],[ProductKey]], Products!$A:$A, Products!$J:$J)</f>
        <v>1320.6838</v>
      </c>
      <c r="K102">
        <f>_xlfn.XLOOKUP(Sales[[#This Row],[ProductKey]], Products!$A:$A, Products!$K:$K)</f>
        <v>2181.5625</v>
      </c>
      <c r="L102" s="1">
        <f>Sales[[#This Row],[ProductPrice]]*Sales[[#This Row],[OrderQuantity]]</f>
        <v>2181.5625</v>
      </c>
      <c r="M102" s="1">
        <f>Sales[[#This Row],[OrderQuantity]]</f>
        <v>1</v>
      </c>
      <c r="N102" s="1">
        <f>1</f>
        <v>1</v>
      </c>
      <c r="O102" s="1">
        <f>Sales[[#This Row],[TotalSales]]-Sales[[#This Row],[TotalCost]]</f>
        <v>860.87869999999998</v>
      </c>
      <c r="P102" s="1">
        <f>Sales[[#This Row],[ProductCost]]*Sales[[#This Row],[OrderQuantity]]</f>
        <v>1320.6838</v>
      </c>
      <c r="Q102" s="1" t="str">
        <f>VLOOKUP(Sales[[#This Row],[ProductKey]], Products!$A$2:$D$1000, 4, FALSE)</f>
        <v>Road-250 Black, 58</v>
      </c>
    </row>
    <row r="103" spans="1:17" x14ac:dyDescent="0.25">
      <c r="A103" s="2">
        <v>37752</v>
      </c>
      <c r="B103" s="1" t="s">
        <v>1093</v>
      </c>
      <c r="C103">
        <v>587</v>
      </c>
      <c r="D103">
        <v>11359</v>
      </c>
      <c r="E103">
        <v>9</v>
      </c>
      <c r="F103">
        <v>1</v>
      </c>
      <c r="G103">
        <v>1</v>
      </c>
      <c r="H103" s="2">
        <v>42866</v>
      </c>
      <c r="I103" t="str">
        <f>VLOOKUP(Sales[[#This Row],[TerritoryKey]], Territories[], 2, FALSE)</f>
        <v>Australia</v>
      </c>
      <c r="J103">
        <f>_xlfn.XLOOKUP(Sales[[#This Row],[ProductKey]], Products!$A:$A, Products!$J:$J)</f>
        <v>419.77839999999998</v>
      </c>
      <c r="K103">
        <f>_xlfn.XLOOKUP(Sales[[#This Row],[ProductKey]], Products!$A:$A, Products!$K:$K)</f>
        <v>769.49</v>
      </c>
      <c r="L103" s="1">
        <f>Sales[[#This Row],[ProductPrice]]*Sales[[#This Row],[OrderQuantity]]</f>
        <v>769.49</v>
      </c>
      <c r="M103" s="1">
        <f>Sales[[#This Row],[OrderQuantity]]</f>
        <v>1</v>
      </c>
      <c r="N103" s="1">
        <f>1</f>
        <v>1</v>
      </c>
      <c r="O103" s="1">
        <f>Sales[[#This Row],[TotalSales]]-Sales[[#This Row],[TotalCost]]</f>
        <v>349.71160000000003</v>
      </c>
      <c r="P103" s="1">
        <f>Sales[[#This Row],[ProductCost]]*Sales[[#This Row],[OrderQuantity]]</f>
        <v>419.77839999999998</v>
      </c>
      <c r="Q103" s="1" t="str">
        <f>VLOOKUP(Sales[[#This Row],[ProductKey]], Products!$A$2:$D$1000, 4, FALSE)</f>
        <v>Mountain-400-W Silver, 38</v>
      </c>
    </row>
    <row r="104" spans="1:17" x14ac:dyDescent="0.25">
      <c r="A104" s="2">
        <v>37783</v>
      </c>
      <c r="B104" s="1" t="s">
        <v>1109</v>
      </c>
      <c r="C104">
        <v>541</v>
      </c>
      <c r="D104">
        <v>19622</v>
      </c>
      <c r="E104">
        <v>9</v>
      </c>
      <c r="F104">
        <v>1</v>
      </c>
      <c r="G104">
        <v>1</v>
      </c>
      <c r="H104" s="2">
        <v>42897</v>
      </c>
      <c r="I104" t="str">
        <f>VLOOKUP(Sales[[#This Row],[TerritoryKey]], Territories[], 2, FALSE)</f>
        <v>Australia</v>
      </c>
      <c r="J104">
        <f>_xlfn.XLOOKUP(Sales[[#This Row],[ProductKey]], Products!$A:$A, Products!$J:$J)</f>
        <v>10.8423</v>
      </c>
      <c r="K104">
        <f>_xlfn.XLOOKUP(Sales[[#This Row],[ProductKey]], Products!$A:$A, Products!$K:$K)</f>
        <v>28.99</v>
      </c>
      <c r="L104" s="1">
        <f>Sales[[#This Row],[ProductPrice]]*Sales[[#This Row],[OrderQuantity]]</f>
        <v>28.99</v>
      </c>
      <c r="M104" s="1">
        <f>Sales[[#This Row],[OrderQuantity]]</f>
        <v>1</v>
      </c>
      <c r="N104" s="1">
        <f>1</f>
        <v>1</v>
      </c>
      <c r="O104" s="1">
        <f>Sales[[#This Row],[TotalSales]]-Sales[[#This Row],[TotalCost]]</f>
        <v>18.1477</v>
      </c>
      <c r="P104" s="1">
        <f>Sales[[#This Row],[ProductCost]]*Sales[[#This Row],[OrderQuantity]]</f>
        <v>10.8423</v>
      </c>
      <c r="Q104" s="1" t="str">
        <f>VLOOKUP(Sales[[#This Row],[ProductKey]], Products!$A$2:$D$1000, 4, FALSE)</f>
        <v>Touring Tire</v>
      </c>
    </row>
    <row r="105" spans="1:17" x14ac:dyDescent="0.25">
      <c r="A105" s="2">
        <v>37662</v>
      </c>
      <c r="B105" s="1" t="s">
        <v>1111</v>
      </c>
      <c r="C105">
        <v>583</v>
      </c>
      <c r="D105">
        <v>23435</v>
      </c>
      <c r="E105">
        <v>9</v>
      </c>
      <c r="F105">
        <v>1</v>
      </c>
      <c r="G105">
        <v>1</v>
      </c>
      <c r="H105" s="2">
        <v>42776</v>
      </c>
      <c r="I105" t="str">
        <f>VLOOKUP(Sales[[#This Row],[TerritoryKey]], Territories[], 2, FALSE)</f>
        <v>Australia</v>
      </c>
      <c r="J105">
        <f>_xlfn.XLOOKUP(Sales[[#This Row],[ProductKey]], Products!$A:$A, Products!$J:$J)</f>
        <v>1082.51</v>
      </c>
      <c r="K105">
        <f>_xlfn.XLOOKUP(Sales[[#This Row],[ProductKey]], Products!$A:$A, Products!$K:$K)</f>
        <v>1700.99</v>
      </c>
      <c r="L105" s="1">
        <f>Sales[[#This Row],[ProductPrice]]*Sales[[#This Row],[OrderQuantity]]</f>
        <v>1700.99</v>
      </c>
      <c r="M105" s="1">
        <f>Sales[[#This Row],[OrderQuantity]]</f>
        <v>1</v>
      </c>
      <c r="N105" s="1">
        <f>1</f>
        <v>1</v>
      </c>
      <c r="O105" s="1">
        <f>Sales[[#This Row],[TotalSales]]-Sales[[#This Row],[TotalCost]]</f>
        <v>618.48</v>
      </c>
      <c r="P105" s="1">
        <f>Sales[[#This Row],[ProductCost]]*Sales[[#This Row],[OrderQuantity]]</f>
        <v>1082.51</v>
      </c>
      <c r="Q105" s="1" t="str">
        <f>VLOOKUP(Sales[[#This Row],[ProductKey]], Products!$A$2:$D$1000, 4, FALSE)</f>
        <v>Road-350-W Yellow, 48</v>
      </c>
    </row>
    <row r="106" spans="1:17" x14ac:dyDescent="0.25">
      <c r="A106" s="2">
        <v>37814</v>
      </c>
      <c r="B106" s="1" t="s">
        <v>1113</v>
      </c>
      <c r="C106">
        <v>584</v>
      </c>
      <c r="D106">
        <v>28353</v>
      </c>
      <c r="E106">
        <v>9</v>
      </c>
      <c r="F106">
        <v>1</v>
      </c>
      <c r="G106">
        <v>1</v>
      </c>
      <c r="H106" s="2">
        <v>42928</v>
      </c>
      <c r="I106" t="str">
        <f>VLOOKUP(Sales[[#This Row],[TerritoryKey]], Territories[], 2, FALSE)</f>
        <v>Australia</v>
      </c>
      <c r="J106">
        <f>_xlfn.XLOOKUP(Sales[[#This Row],[ProductKey]], Products!$A:$A, Products!$J:$J)</f>
        <v>343.64960000000002</v>
      </c>
      <c r="K106">
        <f>_xlfn.XLOOKUP(Sales[[#This Row],[ProductKey]], Products!$A:$A, Products!$K:$K)</f>
        <v>539.99</v>
      </c>
      <c r="L106" s="1">
        <f>Sales[[#This Row],[ProductPrice]]*Sales[[#This Row],[OrderQuantity]]</f>
        <v>539.99</v>
      </c>
      <c r="M106" s="1">
        <f>Sales[[#This Row],[OrderQuantity]]</f>
        <v>1</v>
      </c>
      <c r="N106" s="1">
        <f>1</f>
        <v>1</v>
      </c>
      <c r="O106" s="1">
        <f>Sales[[#This Row],[TotalSales]]-Sales[[#This Row],[TotalCost]]</f>
        <v>196.34039999999999</v>
      </c>
      <c r="P106" s="1">
        <f>Sales[[#This Row],[ProductCost]]*Sales[[#This Row],[OrderQuantity]]</f>
        <v>343.64960000000002</v>
      </c>
      <c r="Q106" s="1" t="str">
        <f>VLOOKUP(Sales[[#This Row],[ProductKey]], Products!$A$2:$D$1000, 4, FALSE)</f>
        <v>Road-750 Black, 58</v>
      </c>
    </row>
    <row r="107" spans="1:17" x14ac:dyDescent="0.25">
      <c r="A107" s="2">
        <v>37633</v>
      </c>
      <c r="B107" s="1" t="s">
        <v>1119</v>
      </c>
      <c r="C107">
        <v>606</v>
      </c>
      <c r="D107">
        <v>23322</v>
      </c>
      <c r="E107">
        <v>9</v>
      </c>
      <c r="F107">
        <v>1</v>
      </c>
      <c r="G107">
        <v>1</v>
      </c>
      <c r="H107" s="2">
        <v>42747</v>
      </c>
      <c r="I107" t="str">
        <f>VLOOKUP(Sales[[#This Row],[TerritoryKey]], Territories[], 2, FALSE)</f>
        <v>Australia</v>
      </c>
      <c r="J107">
        <f>_xlfn.XLOOKUP(Sales[[#This Row],[ProductKey]], Products!$A:$A, Products!$J:$J)</f>
        <v>343.64960000000002</v>
      </c>
      <c r="K107">
        <f>_xlfn.XLOOKUP(Sales[[#This Row],[ProductKey]], Products!$A:$A, Products!$K:$K)</f>
        <v>539.99</v>
      </c>
      <c r="L107" s="1">
        <f>Sales[[#This Row],[ProductPrice]]*Sales[[#This Row],[OrderQuantity]]</f>
        <v>539.99</v>
      </c>
      <c r="M107" s="1">
        <f>Sales[[#This Row],[OrderQuantity]]</f>
        <v>1</v>
      </c>
      <c r="N107" s="1">
        <f>1</f>
        <v>1</v>
      </c>
      <c r="O107" s="1">
        <f>Sales[[#This Row],[TotalSales]]-Sales[[#This Row],[TotalCost]]</f>
        <v>196.34039999999999</v>
      </c>
      <c r="P107" s="1">
        <f>Sales[[#This Row],[ProductCost]]*Sales[[#This Row],[OrderQuantity]]</f>
        <v>343.64960000000002</v>
      </c>
      <c r="Q107" s="1" t="str">
        <f>VLOOKUP(Sales[[#This Row],[ProductKey]], Products!$A$2:$D$1000, 4, FALSE)</f>
        <v>Road-750 Black, 52</v>
      </c>
    </row>
    <row r="108" spans="1:17" x14ac:dyDescent="0.25">
      <c r="A108" s="2">
        <v>37936</v>
      </c>
      <c r="B108" s="1" t="s">
        <v>1160</v>
      </c>
      <c r="C108">
        <v>223</v>
      </c>
      <c r="D108">
        <v>11096</v>
      </c>
      <c r="E108">
        <v>9</v>
      </c>
      <c r="F108">
        <v>1</v>
      </c>
      <c r="G108">
        <v>1</v>
      </c>
      <c r="H108" s="2">
        <v>43050</v>
      </c>
      <c r="I108" t="str">
        <f>VLOOKUP(Sales[[#This Row],[TerritoryKey]], Territories[], 2, FALSE)</f>
        <v>Australia</v>
      </c>
      <c r="J108">
        <f>_xlfn.XLOOKUP(Sales[[#This Row],[ProductKey]], Products!$A:$A, Products!$J:$J)</f>
        <v>5.7051999999999996</v>
      </c>
      <c r="K108">
        <f>_xlfn.XLOOKUP(Sales[[#This Row],[ProductKey]], Products!$A:$A, Products!$K:$K)</f>
        <v>8.6441999999999997</v>
      </c>
      <c r="L108" s="1">
        <f>Sales[[#This Row],[ProductPrice]]*Sales[[#This Row],[OrderQuantity]]</f>
        <v>8.6441999999999997</v>
      </c>
      <c r="M108" s="1">
        <f>Sales[[#This Row],[OrderQuantity]]</f>
        <v>1</v>
      </c>
      <c r="N108" s="1">
        <f>1</f>
        <v>1</v>
      </c>
      <c r="O108" s="1">
        <f>Sales[[#This Row],[TotalSales]]-Sales[[#This Row],[TotalCost]]</f>
        <v>2.9390000000000001</v>
      </c>
      <c r="P108" s="1">
        <f>Sales[[#This Row],[ProductCost]]*Sales[[#This Row],[OrderQuantity]]</f>
        <v>5.7051999999999996</v>
      </c>
      <c r="Q108" s="1" t="str">
        <f>VLOOKUP(Sales[[#This Row],[ProductKey]], Products!$A$2:$D$1000, 4, FALSE)</f>
        <v>AWC Logo Cap</v>
      </c>
    </row>
    <row r="109" spans="1:17" x14ac:dyDescent="0.25">
      <c r="A109" s="2">
        <v>38261</v>
      </c>
      <c r="B109" s="1" t="s">
        <v>1164</v>
      </c>
      <c r="C109">
        <v>389</v>
      </c>
      <c r="D109">
        <v>25228</v>
      </c>
      <c r="E109">
        <v>9</v>
      </c>
      <c r="F109">
        <v>1</v>
      </c>
      <c r="G109">
        <v>1</v>
      </c>
      <c r="H109" s="2">
        <v>43374</v>
      </c>
      <c r="I109" t="str">
        <f>VLOOKUP(Sales[[#This Row],[TerritoryKey]], Territories[], 2, FALSE)</f>
        <v>Australia</v>
      </c>
      <c r="J109">
        <f>_xlfn.XLOOKUP(Sales[[#This Row],[ProductKey]], Products!$A:$A, Products!$J:$J)</f>
        <v>605.64919999999995</v>
      </c>
      <c r="K109">
        <f>_xlfn.XLOOKUP(Sales[[#This Row],[ProductKey]], Products!$A:$A, Products!$K:$K)</f>
        <v>1000.4375</v>
      </c>
      <c r="L109" s="1">
        <f>Sales[[#This Row],[ProductPrice]]*Sales[[#This Row],[OrderQuantity]]</f>
        <v>1000.4375</v>
      </c>
      <c r="M109" s="1">
        <f>Sales[[#This Row],[OrderQuantity]]</f>
        <v>1</v>
      </c>
      <c r="N109" s="1">
        <f>1</f>
        <v>1</v>
      </c>
      <c r="O109" s="1">
        <f>Sales[[#This Row],[TotalSales]]-Sales[[#This Row],[TotalCost]]</f>
        <v>394.78830000000005</v>
      </c>
      <c r="P109" s="1">
        <f>Sales[[#This Row],[ProductCost]]*Sales[[#This Row],[OrderQuantity]]</f>
        <v>605.64919999999995</v>
      </c>
      <c r="Q109" s="1" t="str">
        <f>VLOOKUP(Sales[[#This Row],[ProductKey]], Products!$A$2:$D$1000, 4, FALSE)</f>
        <v>Road-550-W Yellow, 48</v>
      </c>
    </row>
    <row r="110" spans="1:17" x14ac:dyDescent="0.25">
      <c r="A110" s="2">
        <v>37874</v>
      </c>
      <c r="B110" s="1" t="s">
        <v>1165</v>
      </c>
      <c r="C110">
        <v>356</v>
      </c>
      <c r="D110">
        <v>13113</v>
      </c>
      <c r="E110">
        <v>9</v>
      </c>
      <c r="F110">
        <v>1</v>
      </c>
      <c r="G110">
        <v>1</v>
      </c>
      <c r="H110" s="2">
        <v>42988</v>
      </c>
      <c r="I110" t="str">
        <f>VLOOKUP(Sales[[#This Row],[TerritoryKey]], Territories[], 2, FALSE)</f>
        <v>Australia</v>
      </c>
      <c r="J110">
        <f>_xlfn.XLOOKUP(Sales[[#This Row],[ProductKey]], Products!$A:$A, Products!$J:$J)</f>
        <v>1117.8559</v>
      </c>
      <c r="K110">
        <f>_xlfn.XLOOKUP(Sales[[#This Row],[ProductKey]], Products!$A:$A, Products!$K:$K)</f>
        <v>2071.4196000000002</v>
      </c>
      <c r="L110" s="1">
        <f>Sales[[#This Row],[ProductPrice]]*Sales[[#This Row],[OrderQuantity]]</f>
        <v>2071.4196000000002</v>
      </c>
      <c r="M110" s="1">
        <f>Sales[[#This Row],[OrderQuantity]]</f>
        <v>1</v>
      </c>
      <c r="N110" s="1">
        <f>1</f>
        <v>1</v>
      </c>
      <c r="O110" s="1">
        <f>Sales[[#This Row],[TotalSales]]-Sales[[#This Row],[TotalCost]]</f>
        <v>953.56370000000015</v>
      </c>
      <c r="P110" s="1">
        <f>Sales[[#This Row],[ProductCost]]*Sales[[#This Row],[OrderQuantity]]</f>
        <v>1117.8559</v>
      </c>
      <c r="Q110" s="1" t="str">
        <f>VLOOKUP(Sales[[#This Row],[ProductKey]], Products!$A$2:$D$1000, 4, FALSE)</f>
        <v>Mountain-200 Silver, 46</v>
      </c>
    </row>
    <row r="111" spans="1:17" x14ac:dyDescent="0.25">
      <c r="A111" s="2">
        <v>37692</v>
      </c>
      <c r="B111" s="1" t="s">
        <v>1168</v>
      </c>
      <c r="C111">
        <v>352</v>
      </c>
      <c r="D111">
        <v>13616</v>
      </c>
      <c r="E111">
        <v>9</v>
      </c>
      <c r="F111">
        <v>1</v>
      </c>
      <c r="G111">
        <v>1</v>
      </c>
      <c r="H111" s="2">
        <v>42806</v>
      </c>
      <c r="I111" t="str">
        <f>VLOOKUP(Sales[[#This Row],[TerritoryKey]], Territories[], 2, FALSE)</f>
        <v>Australia</v>
      </c>
      <c r="J111">
        <f>_xlfn.XLOOKUP(Sales[[#This Row],[ProductKey]], Products!$A:$A, Products!$J:$J)</f>
        <v>1117.8559</v>
      </c>
      <c r="K111">
        <f>_xlfn.XLOOKUP(Sales[[#This Row],[ProductKey]], Products!$A:$A, Products!$K:$K)</f>
        <v>2071.4196000000002</v>
      </c>
      <c r="L111" s="1">
        <f>Sales[[#This Row],[ProductPrice]]*Sales[[#This Row],[OrderQuantity]]</f>
        <v>2071.4196000000002</v>
      </c>
      <c r="M111" s="1">
        <f>Sales[[#This Row],[OrderQuantity]]</f>
        <v>1</v>
      </c>
      <c r="N111" s="1">
        <f>1</f>
        <v>1</v>
      </c>
      <c r="O111" s="1">
        <f>Sales[[#This Row],[TotalSales]]-Sales[[#This Row],[TotalCost]]</f>
        <v>953.56370000000015</v>
      </c>
      <c r="P111" s="1">
        <f>Sales[[#This Row],[ProductCost]]*Sales[[#This Row],[OrderQuantity]]</f>
        <v>1117.8559</v>
      </c>
      <c r="Q111" s="1" t="str">
        <f>VLOOKUP(Sales[[#This Row],[ProductKey]], Products!$A$2:$D$1000, 4, FALSE)</f>
        <v>Mountain-200 Silver, 38</v>
      </c>
    </row>
    <row r="112" spans="1:17" x14ac:dyDescent="0.25">
      <c r="A112" s="2">
        <v>37664</v>
      </c>
      <c r="B112" s="1" t="s">
        <v>1169</v>
      </c>
      <c r="C112">
        <v>477</v>
      </c>
      <c r="D112">
        <v>23122</v>
      </c>
      <c r="E112">
        <v>9</v>
      </c>
      <c r="F112">
        <v>1</v>
      </c>
      <c r="G112">
        <v>1</v>
      </c>
      <c r="H112" s="2">
        <v>42778</v>
      </c>
      <c r="I112" t="str">
        <f>VLOOKUP(Sales[[#This Row],[TerritoryKey]], Territories[], 2, FALSE)</f>
        <v>Australia</v>
      </c>
      <c r="J112">
        <f>_xlfn.XLOOKUP(Sales[[#This Row],[ProductKey]], Products!$A:$A, Products!$J:$J)</f>
        <v>1.8663000000000001</v>
      </c>
      <c r="K112">
        <f>_xlfn.XLOOKUP(Sales[[#This Row],[ProductKey]], Products!$A:$A, Products!$K:$K)</f>
        <v>4.99</v>
      </c>
      <c r="L112" s="1">
        <f>Sales[[#This Row],[ProductPrice]]*Sales[[#This Row],[OrderQuantity]]</f>
        <v>4.99</v>
      </c>
      <c r="M112" s="1">
        <f>Sales[[#This Row],[OrderQuantity]]</f>
        <v>1</v>
      </c>
      <c r="N112" s="1">
        <f>1</f>
        <v>1</v>
      </c>
      <c r="O112" s="1">
        <f>Sales[[#This Row],[TotalSales]]-Sales[[#This Row],[TotalCost]]</f>
        <v>3.1237000000000004</v>
      </c>
      <c r="P112" s="1">
        <f>Sales[[#This Row],[ProductCost]]*Sales[[#This Row],[OrderQuantity]]</f>
        <v>1.8663000000000001</v>
      </c>
      <c r="Q112" s="1" t="str">
        <f>VLOOKUP(Sales[[#This Row],[ProductKey]], Products!$A$2:$D$1000, 4, FALSE)</f>
        <v>Water Bottle - 30 oz.</v>
      </c>
    </row>
    <row r="113" spans="1:17" x14ac:dyDescent="0.25">
      <c r="A113" s="2">
        <v>37876</v>
      </c>
      <c r="B113" s="1" t="s">
        <v>1180</v>
      </c>
      <c r="C113">
        <v>574</v>
      </c>
      <c r="D113">
        <v>11754</v>
      </c>
      <c r="E113">
        <v>9</v>
      </c>
      <c r="F113">
        <v>1</v>
      </c>
      <c r="G113">
        <v>1</v>
      </c>
      <c r="H113" s="2">
        <v>42990</v>
      </c>
      <c r="I113" t="str">
        <f>VLOOKUP(Sales[[#This Row],[TerritoryKey]], Territories[], 2, FALSE)</f>
        <v>Australia</v>
      </c>
      <c r="J113">
        <f>_xlfn.XLOOKUP(Sales[[#This Row],[ProductKey]], Products!$A:$A, Products!$J:$J)</f>
        <v>1481.9378999999999</v>
      </c>
      <c r="K113">
        <f>_xlfn.XLOOKUP(Sales[[#This Row],[ProductKey]], Products!$A:$A, Products!$K:$K)</f>
        <v>2384.0700000000002</v>
      </c>
      <c r="L113" s="1">
        <f>Sales[[#This Row],[ProductPrice]]*Sales[[#This Row],[OrderQuantity]]</f>
        <v>2384.0700000000002</v>
      </c>
      <c r="M113" s="1">
        <f>Sales[[#This Row],[OrderQuantity]]</f>
        <v>1</v>
      </c>
      <c r="N113" s="1">
        <f>1</f>
        <v>1</v>
      </c>
      <c r="O113" s="1">
        <f>Sales[[#This Row],[TotalSales]]-Sales[[#This Row],[TotalCost]]</f>
        <v>902.13210000000026</v>
      </c>
      <c r="P113" s="1">
        <f>Sales[[#This Row],[ProductCost]]*Sales[[#This Row],[OrderQuantity]]</f>
        <v>1481.9378999999999</v>
      </c>
      <c r="Q113" s="1" t="str">
        <f>VLOOKUP(Sales[[#This Row],[ProductKey]], Products!$A$2:$D$1000, 4, FALSE)</f>
        <v>Touring-1000 Blue, 50</v>
      </c>
    </row>
    <row r="114" spans="1:17" x14ac:dyDescent="0.25">
      <c r="A114" s="2">
        <v>38047</v>
      </c>
      <c r="B114" s="1" t="s">
        <v>1183</v>
      </c>
      <c r="C114">
        <v>606</v>
      </c>
      <c r="D114">
        <v>27517</v>
      </c>
      <c r="E114">
        <v>9</v>
      </c>
      <c r="F114">
        <v>1</v>
      </c>
      <c r="G114">
        <v>1</v>
      </c>
      <c r="H114" s="2">
        <v>43160</v>
      </c>
      <c r="I114" t="str">
        <f>VLOOKUP(Sales[[#This Row],[TerritoryKey]], Territories[], 2, FALSE)</f>
        <v>Australia</v>
      </c>
      <c r="J114">
        <f>_xlfn.XLOOKUP(Sales[[#This Row],[ProductKey]], Products!$A:$A, Products!$J:$J)</f>
        <v>343.64960000000002</v>
      </c>
      <c r="K114">
        <f>_xlfn.XLOOKUP(Sales[[#This Row],[ProductKey]], Products!$A:$A, Products!$K:$K)</f>
        <v>539.99</v>
      </c>
      <c r="L114" s="1">
        <f>Sales[[#This Row],[ProductPrice]]*Sales[[#This Row],[OrderQuantity]]</f>
        <v>539.99</v>
      </c>
      <c r="M114" s="1">
        <f>Sales[[#This Row],[OrderQuantity]]</f>
        <v>1</v>
      </c>
      <c r="N114" s="1">
        <f>1</f>
        <v>1</v>
      </c>
      <c r="O114" s="1">
        <f>Sales[[#This Row],[TotalSales]]-Sales[[#This Row],[TotalCost]]</f>
        <v>196.34039999999999</v>
      </c>
      <c r="P114" s="1">
        <f>Sales[[#This Row],[ProductCost]]*Sales[[#This Row],[OrderQuantity]]</f>
        <v>343.64960000000002</v>
      </c>
      <c r="Q114" s="1" t="str">
        <f>VLOOKUP(Sales[[#This Row],[ProductKey]], Products!$A$2:$D$1000, 4, FALSE)</f>
        <v>Road-750 Black, 52</v>
      </c>
    </row>
    <row r="115" spans="1:17" x14ac:dyDescent="0.25">
      <c r="A115" s="2">
        <v>37753</v>
      </c>
      <c r="B115" s="1" t="s">
        <v>1188</v>
      </c>
      <c r="C115">
        <v>381</v>
      </c>
      <c r="D115">
        <v>25133</v>
      </c>
      <c r="E115">
        <v>9</v>
      </c>
      <c r="F115">
        <v>1</v>
      </c>
      <c r="G115">
        <v>1</v>
      </c>
      <c r="H115" s="2">
        <v>42867</v>
      </c>
      <c r="I115" t="str">
        <f>VLOOKUP(Sales[[#This Row],[TerritoryKey]], Territories[], 2, FALSE)</f>
        <v>Australia</v>
      </c>
      <c r="J115">
        <f>_xlfn.XLOOKUP(Sales[[#This Row],[ProductKey]], Products!$A:$A, Products!$J:$J)</f>
        <v>605.64919999999995</v>
      </c>
      <c r="K115">
        <f>_xlfn.XLOOKUP(Sales[[#This Row],[ProductKey]], Products!$A:$A, Products!$K:$K)</f>
        <v>1000.4375</v>
      </c>
      <c r="L115" s="1">
        <f>Sales[[#This Row],[ProductPrice]]*Sales[[#This Row],[OrderQuantity]]</f>
        <v>1000.4375</v>
      </c>
      <c r="M115" s="1">
        <f>Sales[[#This Row],[OrderQuantity]]</f>
        <v>1</v>
      </c>
      <c r="N115" s="1">
        <f>1</f>
        <v>1</v>
      </c>
      <c r="O115" s="1">
        <f>Sales[[#This Row],[TotalSales]]-Sales[[#This Row],[TotalCost]]</f>
        <v>394.78830000000005</v>
      </c>
      <c r="P115" s="1">
        <f>Sales[[#This Row],[ProductCost]]*Sales[[#This Row],[OrderQuantity]]</f>
        <v>605.64919999999995</v>
      </c>
      <c r="Q115" s="1" t="str">
        <f>VLOOKUP(Sales[[#This Row],[ProductKey]], Products!$A$2:$D$1000, 4, FALSE)</f>
        <v>Road-550-W Yellow, 38</v>
      </c>
    </row>
    <row r="116" spans="1:17" x14ac:dyDescent="0.25">
      <c r="A116" s="2">
        <v>37844</v>
      </c>
      <c r="B116" s="1" t="s">
        <v>1192</v>
      </c>
      <c r="C116">
        <v>352</v>
      </c>
      <c r="D116">
        <v>13126</v>
      </c>
      <c r="E116">
        <v>9</v>
      </c>
      <c r="F116">
        <v>1</v>
      </c>
      <c r="G116">
        <v>1</v>
      </c>
      <c r="H116" s="2">
        <v>42958</v>
      </c>
      <c r="I116" t="str">
        <f>VLOOKUP(Sales[[#This Row],[TerritoryKey]], Territories[], 2, FALSE)</f>
        <v>Australia</v>
      </c>
      <c r="J116">
        <f>_xlfn.XLOOKUP(Sales[[#This Row],[ProductKey]], Products!$A:$A, Products!$J:$J)</f>
        <v>1117.8559</v>
      </c>
      <c r="K116">
        <f>_xlfn.XLOOKUP(Sales[[#This Row],[ProductKey]], Products!$A:$A, Products!$K:$K)</f>
        <v>2071.4196000000002</v>
      </c>
      <c r="L116" s="1">
        <f>Sales[[#This Row],[ProductPrice]]*Sales[[#This Row],[OrderQuantity]]</f>
        <v>2071.4196000000002</v>
      </c>
      <c r="M116" s="1">
        <f>Sales[[#This Row],[OrderQuantity]]</f>
        <v>1</v>
      </c>
      <c r="N116" s="1">
        <f>1</f>
        <v>1</v>
      </c>
      <c r="O116" s="1">
        <f>Sales[[#This Row],[TotalSales]]-Sales[[#This Row],[TotalCost]]</f>
        <v>953.56370000000015</v>
      </c>
      <c r="P116" s="1">
        <f>Sales[[#This Row],[ProductCost]]*Sales[[#This Row],[OrderQuantity]]</f>
        <v>1117.8559</v>
      </c>
      <c r="Q116" s="1" t="str">
        <f>VLOOKUP(Sales[[#This Row],[ProductKey]], Products!$A$2:$D$1000, 4, FALSE)</f>
        <v>Mountain-200 Silver, 38</v>
      </c>
    </row>
    <row r="117" spans="1:17" x14ac:dyDescent="0.25">
      <c r="A117" s="2">
        <v>37936</v>
      </c>
      <c r="B117" s="1" t="s">
        <v>1204</v>
      </c>
      <c r="C117">
        <v>606</v>
      </c>
      <c r="D117">
        <v>23097</v>
      </c>
      <c r="E117">
        <v>9</v>
      </c>
      <c r="F117">
        <v>1</v>
      </c>
      <c r="G117">
        <v>1</v>
      </c>
      <c r="H117" s="2">
        <v>43050</v>
      </c>
      <c r="I117" t="str">
        <f>VLOOKUP(Sales[[#This Row],[TerritoryKey]], Territories[], 2, FALSE)</f>
        <v>Australia</v>
      </c>
      <c r="J117">
        <f>_xlfn.XLOOKUP(Sales[[#This Row],[ProductKey]], Products!$A:$A, Products!$J:$J)</f>
        <v>343.64960000000002</v>
      </c>
      <c r="K117">
        <f>_xlfn.XLOOKUP(Sales[[#This Row],[ProductKey]], Products!$A:$A, Products!$K:$K)</f>
        <v>539.99</v>
      </c>
      <c r="L117" s="1">
        <f>Sales[[#This Row],[ProductPrice]]*Sales[[#This Row],[OrderQuantity]]</f>
        <v>539.99</v>
      </c>
      <c r="M117" s="1">
        <f>Sales[[#This Row],[OrderQuantity]]</f>
        <v>1</v>
      </c>
      <c r="N117" s="1">
        <f>1</f>
        <v>1</v>
      </c>
      <c r="O117" s="1">
        <f>Sales[[#This Row],[TotalSales]]-Sales[[#This Row],[TotalCost]]</f>
        <v>196.34039999999999</v>
      </c>
      <c r="P117" s="1">
        <f>Sales[[#This Row],[ProductCost]]*Sales[[#This Row],[OrderQuantity]]</f>
        <v>343.64960000000002</v>
      </c>
      <c r="Q117" s="1" t="str">
        <f>VLOOKUP(Sales[[#This Row],[ProductKey]], Products!$A$2:$D$1000, 4, FALSE)</f>
        <v>Road-750 Black, 52</v>
      </c>
    </row>
    <row r="118" spans="1:17" x14ac:dyDescent="0.25">
      <c r="A118" s="2">
        <v>37784</v>
      </c>
      <c r="B118" s="1" t="s">
        <v>1212</v>
      </c>
      <c r="C118">
        <v>371</v>
      </c>
      <c r="D118">
        <v>20629</v>
      </c>
      <c r="E118">
        <v>9</v>
      </c>
      <c r="F118">
        <v>1</v>
      </c>
      <c r="G118">
        <v>1</v>
      </c>
      <c r="H118" s="2">
        <v>42898</v>
      </c>
      <c r="I118" t="str">
        <f>VLOOKUP(Sales[[#This Row],[TerritoryKey]], Territories[], 2, FALSE)</f>
        <v>Australia</v>
      </c>
      <c r="J118">
        <f>_xlfn.XLOOKUP(Sales[[#This Row],[ProductKey]], Products!$A:$A, Products!$J:$J)</f>
        <v>1320.6838</v>
      </c>
      <c r="K118">
        <f>_xlfn.XLOOKUP(Sales[[#This Row],[ProductKey]], Products!$A:$A, Products!$K:$K)</f>
        <v>2181.5625</v>
      </c>
      <c r="L118" s="1">
        <f>Sales[[#This Row],[ProductPrice]]*Sales[[#This Row],[OrderQuantity]]</f>
        <v>2181.5625</v>
      </c>
      <c r="M118" s="1">
        <f>Sales[[#This Row],[OrderQuantity]]</f>
        <v>1</v>
      </c>
      <c r="N118" s="1">
        <f>1</f>
        <v>1</v>
      </c>
      <c r="O118" s="1">
        <f>Sales[[#This Row],[TotalSales]]-Sales[[#This Row],[TotalCost]]</f>
        <v>860.87869999999998</v>
      </c>
      <c r="P118" s="1">
        <f>Sales[[#This Row],[ProductCost]]*Sales[[#This Row],[OrderQuantity]]</f>
        <v>1320.6838</v>
      </c>
      <c r="Q118" s="1" t="str">
        <f>VLOOKUP(Sales[[#This Row],[ProductKey]], Products!$A$2:$D$1000, 4, FALSE)</f>
        <v>Road-250 Red, 58</v>
      </c>
    </row>
    <row r="119" spans="1:17" x14ac:dyDescent="0.25">
      <c r="A119" s="2">
        <v>37753</v>
      </c>
      <c r="B119" s="1" t="s">
        <v>1231</v>
      </c>
      <c r="C119">
        <v>352</v>
      </c>
      <c r="D119">
        <v>14071</v>
      </c>
      <c r="E119">
        <v>9</v>
      </c>
      <c r="F119">
        <v>1</v>
      </c>
      <c r="G119">
        <v>1</v>
      </c>
      <c r="H119" s="2">
        <v>42867</v>
      </c>
      <c r="I119" t="str">
        <f>VLOOKUP(Sales[[#This Row],[TerritoryKey]], Territories[], 2, FALSE)</f>
        <v>Australia</v>
      </c>
      <c r="J119">
        <f>_xlfn.XLOOKUP(Sales[[#This Row],[ProductKey]], Products!$A:$A, Products!$J:$J)</f>
        <v>1117.8559</v>
      </c>
      <c r="K119">
        <f>_xlfn.XLOOKUP(Sales[[#This Row],[ProductKey]], Products!$A:$A, Products!$K:$K)</f>
        <v>2071.4196000000002</v>
      </c>
      <c r="L119" s="1">
        <f>Sales[[#This Row],[ProductPrice]]*Sales[[#This Row],[OrderQuantity]]</f>
        <v>2071.4196000000002</v>
      </c>
      <c r="M119" s="1">
        <f>Sales[[#This Row],[OrderQuantity]]</f>
        <v>1</v>
      </c>
      <c r="N119" s="1">
        <f>1</f>
        <v>1</v>
      </c>
      <c r="O119" s="1">
        <f>Sales[[#This Row],[TotalSales]]-Sales[[#This Row],[TotalCost]]</f>
        <v>953.56370000000015</v>
      </c>
      <c r="P119" s="1">
        <f>Sales[[#This Row],[ProductCost]]*Sales[[#This Row],[OrderQuantity]]</f>
        <v>1117.8559</v>
      </c>
      <c r="Q119" s="1" t="str">
        <f>VLOOKUP(Sales[[#This Row],[ProductKey]], Products!$A$2:$D$1000, 4, FALSE)</f>
        <v>Mountain-200 Silver, 38</v>
      </c>
    </row>
    <row r="120" spans="1:17" x14ac:dyDescent="0.25">
      <c r="A120" s="2">
        <v>37722</v>
      </c>
      <c r="B120" s="1" t="s">
        <v>1252</v>
      </c>
      <c r="C120">
        <v>360</v>
      </c>
      <c r="D120">
        <v>14215</v>
      </c>
      <c r="E120">
        <v>9</v>
      </c>
      <c r="F120">
        <v>1</v>
      </c>
      <c r="G120">
        <v>1</v>
      </c>
      <c r="H120" s="2">
        <v>42836</v>
      </c>
      <c r="I120" t="str">
        <f>VLOOKUP(Sales[[#This Row],[TerritoryKey]], Territories[], 2, FALSE)</f>
        <v>Australia</v>
      </c>
      <c r="J120">
        <f>_xlfn.XLOOKUP(Sales[[#This Row],[ProductKey]], Products!$A:$A, Products!$J:$J)</f>
        <v>1105.81</v>
      </c>
      <c r="K120">
        <f>_xlfn.XLOOKUP(Sales[[#This Row],[ProductKey]], Products!$A:$A, Products!$K:$K)</f>
        <v>2049.0981999999999</v>
      </c>
      <c r="L120" s="1">
        <f>Sales[[#This Row],[ProductPrice]]*Sales[[#This Row],[OrderQuantity]]</f>
        <v>2049.0981999999999</v>
      </c>
      <c r="M120" s="1">
        <f>Sales[[#This Row],[OrderQuantity]]</f>
        <v>1</v>
      </c>
      <c r="N120" s="1">
        <f>1</f>
        <v>1</v>
      </c>
      <c r="O120" s="1">
        <f>Sales[[#This Row],[TotalSales]]-Sales[[#This Row],[TotalCost]]</f>
        <v>943.28819999999996</v>
      </c>
      <c r="P120" s="1">
        <f>Sales[[#This Row],[ProductCost]]*Sales[[#This Row],[OrderQuantity]]</f>
        <v>1105.81</v>
      </c>
      <c r="Q120" s="1" t="str">
        <f>VLOOKUP(Sales[[#This Row],[ProductKey]], Products!$A$2:$D$1000, 4, FALSE)</f>
        <v>Mountain-200 Black, 42</v>
      </c>
    </row>
    <row r="121" spans="1:17" x14ac:dyDescent="0.25">
      <c r="A121" s="2">
        <v>37966</v>
      </c>
      <c r="B121" s="1" t="s">
        <v>1287</v>
      </c>
      <c r="C121">
        <v>377</v>
      </c>
      <c r="D121">
        <v>21169</v>
      </c>
      <c r="E121">
        <v>9</v>
      </c>
      <c r="F121">
        <v>1</v>
      </c>
      <c r="G121">
        <v>1</v>
      </c>
      <c r="H121" s="2">
        <v>43080</v>
      </c>
      <c r="I121" t="str">
        <f>VLOOKUP(Sales[[#This Row],[TerritoryKey]], Territories[], 2, FALSE)</f>
        <v>Australia</v>
      </c>
      <c r="J121">
        <f>_xlfn.XLOOKUP(Sales[[#This Row],[ProductKey]], Products!$A:$A, Products!$J:$J)</f>
        <v>1320.6838</v>
      </c>
      <c r="K121">
        <f>_xlfn.XLOOKUP(Sales[[#This Row],[ProductKey]], Products!$A:$A, Products!$K:$K)</f>
        <v>2181.5625</v>
      </c>
      <c r="L121" s="1">
        <f>Sales[[#This Row],[ProductPrice]]*Sales[[#This Row],[OrderQuantity]]</f>
        <v>2181.5625</v>
      </c>
      <c r="M121" s="1">
        <f>Sales[[#This Row],[OrderQuantity]]</f>
        <v>1</v>
      </c>
      <c r="N121" s="1">
        <f>1</f>
        <v>1</v>
      </c>
      <c r="O121" s="1">
        <f>Sales[[#This Row],[TotalSales]]-Sales[[#This Row],[TotalCost]]</f>
        <v>860.87869999999998</v>
      </c>
      <c r="P121" s="1">
        <f>Sales[[#This Row],[ProductCost]]*Sales[[#This Row],[OrderQuantity]]</f>
        <v>1320.6838</v>
      </c>
      <c r="Q121" s="1" t="str">
        <f>VLOOKUP(Sales[[#This Row],[ProductKey]], Products!$A$2:$D$1000, 4, FALSE)</f>
        <v>Road-250 Black, 52</v>
      </c>
    </row>
    <row r="122" spans="1:17" x14ac:dyDescent="0.25">
      <c r="A122" s="2">
        <v>37936</v>
      </c>
      <c r="B122" s="1" t="s">
        <v>1288</v>
      </c>
      <c r="C122">
        <v>575</v>
      </c>
      <c r="D122">
        <v>11909</v>
      </c>
      <c r="E122">
        <v>9</v>
      </c>
      <c r="F122">
        <v>1</v>
      </c>
      <c r="G122">
        <v>1</v>
      </c>
      <c r="H122" s="2">
        <v>43050</v>
      </c>
      <c r="I122" t="str">
        <f>VLOOKUP(Sales[[#This Row],[TerritoryKey]], Territories[], 2, FALSE)</f>
        <v>Australia</v>
      </c>
      <c r="J122">
        <f>_xlfn.XLOOKUP(Sales[[#This Row],[ProductKey]], Products!$A:$A, Products!$J:$J)</f>
        <v>1481.9378999999999</v>
      </c>
      <c r="K122">
        <f>_xlfn.XLOOKUP(Sales[[#This Row],[ProductKey]], Products!$A:$A, Products!$K:$K)</f>
        <v>2384.0700000000002</v>
      </c>
      <c r="L122" s="1">
        <f>Sales[[#This Row],[ProductPrice]]*Sales[[#This Row],[OrderQuantity]]</f>
        <v>2384.0700000000002</v>
      </c>
      <c r="M122" s="1">
        <f>Sales[[#This Row],[OrderQuantity]]</f>
        <v>1</v>
      </c>
      <c r="N122" s="1">
        <f>1</f>
        <v>1</v>
      </c>
      <c r="O122" s="1">
        <f>Sales[[#This Row],[TotalSales]]-Sales[[#This Row],[TotalCost]]</f>
        <v>902.13210000000026</v>
      </c>
      <c r="P122" s="1">
        <f>Sales[[#This Row],[ProductCost]]*Sales[[#This Row],[OrderQuantity]]</f>
        <v>1481.9378999999999</v>
      </c>
      <c r="Q122" s="1" t="str">
        <f>VLOOKUP(Sales[[#This Row],[ProductKey]], Products!$A$2:$D$1000, 4, FALSE)</f>
        <v>Touring-1000 Blue, 54</v>
      </c>
    </row>
    <row r="123" spans="1:17" x14ac:dyDescent="0.25">
      <c r="A123" s="2">
        <v>37904</v>
      </c>
      <c r="B123" s="1" t="s">
        <v>1289</v>
      </c>
      <c r="C123">
        <v>354</v>
      </c>
      <c r="D123">
        <v>13970</v>
      </c>
      <c r="E123">
        <v>9</v>
      </c>
      <c r="F123">
        <v>1</v>
      </c>
      <c r="G123">
        <v>1</v>
      </c>
      <c r="H123" s="2">
        <v>43018</v>
      </c>
      <c r="I123" t="str">
        <f>VLOOKUP(Sales[[#This Row],[TerritoryKey]], Territories[], 2, FALSE)</f>
        <v>Australia</v>
      </c>
      <c r="J123">
        <f>_xlfn.XLOOKUP(Sales[[#This Row],[ProductKey]], Products!$A:$A, Products!$J:$J)</f>
        <v>1117.8559</v>
      </c>
      <c r="K123">
        <f>_xlfn.XLOOKUP(Sales[[#This Row],[ProductKey]], Products!$A:$A, Products!$K:$K)</f>
        <v>2071.4196000000002</v>
      </c>
      <c r="L123" s="1">
        <f>Sales[[#This Row],[ProductPrice]]*Sales[[#This Row],[OrderQuantity]]</f>
        <v>2071.4196000000002</v>
      </c>
      <c r="M123" s="1">
        <f>Sales[[#This Row],[OrderQuantity]]</f>
        <v>1</v>
      </c>
      <c r="N123" s="1">
        <f>1</f>
        <v>1</v>
      </c>
      <c r="O123" s="1">
        <f>Sales[[#This Row],[TotalSales]]-Sales[[#This Row],[TotalCost]]</f>
        <v>953.56370000000015</v>
      </c>
      <c r="P123" s="1">
        <f>Sales[[#This Row],[ProductCost]]*Sales[[#This Row],[OrderQuantity]]</f>
        <v>1117.8559</v>
      </c>
      <c r="Q123" s="1" t="str">
        <f>VLOOKUP(Sales[[#This Row],[ProductKey]], Products!$A$2:$D$1000, 4, FALSE)</f>
        <v>Mountain-200 Silver, 42</v>
      </c>
    </row>
    <row r="124" spans="1:17" x14ac:dyDescent="0.25">
      <c r="A124" s="2">
        <v>37843</v>
      </c>
      <c r="B124" s="1" t="s">
        <v>1315</v>
      </c>
      <c r="C124">
        <v>598</v>
      </c>
      <c r="D124">
        <v>18193</v>
      </c>
      <c r="E124">
        <v>9</v>
      </c>
      <c r="F124">
        <v>1</v>
      </c>
      <c r="G124">
        <v>1</v>
      </c>
      <c r="H124" s="2">
        <v>42957</v>
      </c>
      <c r="I124" t="str">
        <f>VLOOKUP(Sales[[#This Row],[TerritoryKey]], Territories[], 2, FALSE)</f>
        <v>Australia</v>
      </c>
      <c r="J124">
        <f>_xlfn.XLOOKUP(Sales[[#This Row],[ProductKey]], Products!$A:$A, Products!$J:$J)</f>
        <v>294.5797</v>
      </c>
      <c r="K124">
        <f>_xlfn.XLOOKUP(Sales[[#This Row],[ProductKey]], Products!$A:$A, Products!$K:$K)</f>
        <v>539.99</v>
      </c>
      <c r="L124" s="1">
        <f>Sales[[#This Row],[ProductPrice]]*Sales[[#This Row],[OrderQuantity]]</f>
        <v>539.99</v>
      </c>
      <c r="M124" s="1">
        <f>Sales[[#This Row],[OrderQuantity]]</f>
        <v>1</v>
      </c>
      <c r="N124" s="1">
        <f>1</f>
        <v>1</v>
      </c>
      <c r="O124" s="1">
        <f>Sales[[#This Row],[TotalSales]]-Sales[[#This Row],[TotalCost]]</f>
        <v>245.41030000000001</v>
      </c>
      <c r="P124" s="1">
        <f>Sales[[#This Row],[ProductCost]]*Sales[[#This Row],[OrderQuantity]]</f>
        <v>294.5797</v>
      </c>
      <c r="Q124" s="1" t="str">
        <f>VLOOKUP(Sales[[#This Row],[ProductKey]], Products!$A$2:$D$1000, 4, FALSE)</f>
        <v>Mountain-500 Black, 44</v>
      </c>
    </row>
    <row r="125" spans="1:17" x14ac:dyDescent="0.25">
      <c r="A125" s="2">
        <v>37905</v>
      </c>
      <c r="B125" s="1" t="s">
        <v>1320</v>
      </c>
      <c r="C125">
        <v>588</v>
      </c>
      <c r="D125">
        <v>17247</v>
      </c>
      <c r="E125">
        <v>9</v>
      </c>
      <c r="F125">
        <v>1</v>
      </c>
      <c r="G125">
        <v>1</v>
      </c>
      <c r="H125" s="2">
        <v>43019</v>
      </c>
      <c r="I125" t="str">
        <f>VLOOKUP(Sales[[#This Row],[TerritoryKey]], Territories[], 2, FALSE)</f>
        <v>Australia</v>
      </c>
      <c r="J125">
        <f>_xlfn.XLOOKUP(Sales[[#This Row],[ProductKey]], Products!$A:$A, Products!$J:$J)</f>
        <v>419.77839999999998</v>
      </c>
      <c r="K125">
        <f>_xlfn.XLOOKUP(Sales[[#This Row],[ProductKey]], Products!$A:$A, Products!$K:$K)</f>
        <v>769.49</v>
      </c>
      <c r="L125" s="1">
        <f>Sales[[#This Row],[ProductPrice]]*Sales[[#This Row],[OrderQuantity]]</f>
        <v>769.49</v>
      </c>
      <c r="M125" s="1">
        <f>Sales[[#This Row],[OrderQuantity]]</f>
        <v>1</v>
      </c>
      <c r="N125" s="1">
        <f>1</f>
        <v>1</v>
      </c>
      <c r="O125" s="1">
        <f>Sales[[#This Row],[TotalSales]]-Sales[[#This Row],[TotalCost]]</f>
        <v>349.71160000000003</v>
      </c>
      <c r="P125" s="1">
        <f>Sales[[#This Row],[ProductCost]]*Sales[[#This Row],[OrderQuantity]]</f>
        <v>419.77839999999998</v>
      </c>
      <c r="Q125" s="1" t="str">
        <f>VLOOKUP(Sales[[#This Row],[ProductKey]], Products!$A$2:$D$1000, 4, FALSE)</f>
        <v>Mountain-400-W Silver, 40</v>
      </c>
    </row>
    <row r="126" spans="1:17" x14ac:dyDescent="0.25">
      <c r="A126" s="2">
        <v>38322</v>
      </c>
      <c r="B126" s="1" t="s">
        <v>1323</v>
      </c>
      <c r="C126">
        <v>389</v>
      </c>
      <c r="D126">
        <v>25920</v>
      </c>
      <c r="E126">
        <v>9</v>
      </c>
      <c r="F126">
        <v>1</v>
      </c>
      <c r="G126">
        <v>1</v>
      </c>
      <c r="H126" s="2">
        <v>43435</v>
      </c>
      <c r="I126" t="str">
        <f>VLOOKUP(Sales[[#This Row],[TerritoryKey]], Territories[], 2, FALSE)</f>
        <v>Australia</v>
      </c>
      <c r="J126">
        <f>_xlfn.XLOOKUP(Sales[[#This Row],[ProductKey]], Products!$A:$A, Products!$J:$J)</f>
        <v>605.64919999999995</v>
      </c>
      <c r="K126">
        <f>_xlfn.XLOOKUP(Sales[[#This Row],[ProductKey]], Products!$A:$A, Products!$K:$K)</f>
        <v>1000.4375</v>
      </c>
      <c r="L126" s="1">
        <f>Sales[[#This Row],[ProductPrice]]*Sales[[#This Row],[OrderQuantity]]</f>
        <v>1000.4375</v>
      </c>
      <c r="M126" s="1">
        <f>Sales[[#This Row],[OrderQuantity]]</f>
        <v>1</v>
      </c>
      <c r="N126" s="1">
        <f>1</f>
        <v>1</v>
      </c>
      <c r="O126" s="1">
        <f>Sales[[#This Row],[TotalSales]]-Sales[[#This Row],[TotalCost]]</f>
        <v>394.78830000000005</v>
      </c>
      <c r="P126" s="1">
        <f>Sales[[#This Row],[ProductCost]]*Sales[[#This Row],[OrderQuantity]]</f>
        <v>605.64919999999995</v>
      </c>
      <c r="Q126" s="1" t="str">
        <f>VLOOKUP(Sales[[#This Row],[ProductKey]], Products!$A$2:$D$1000, 4, FALSE)</f>
        <v>Road-550-W Yellow, 48</v>
      </c>
    </row>
    <row r="127" spans="1:17" x14ac:dyDescent="0.25">
      <c r="A127" s="2">
        <v>37722</v>
      </c>
      <c r="B127" s="1" t="s">
        <v>1324</v>
      </c>
      <c r="C127">
        <v>352</v>
      </c>
      <c r="D127">
        <v>14063</v>
      </c>
      <c r="E127">
        <v>9</v>
      </c>
      <c r="F127">
        <v>1</v>
      </c>
      <c r="G127">
        <v>1</v>
      </c>
      <c r="H127" s="2">
        <v>42836</v>
      </c>
      <c r="I127" t="str">
        <f>VLOOKUP(Sales[[#This Row],[TerritoryKey]], Territories[], 2, FALSE)</f>
        <v>Australia</v>
      </c>
      <c r="J127">
        <f>_xlfn.XLOOKUP(Sales[[#This Row],[ProductKey]], Products!$A:$A, Products!$J:$J)</f>
        <v>1117.8559</v>
      </c>
      <c r="K127">
        <f>_xlfn.XLOOKUP(Sales[[#This Row],[ProductKey]], Products!$A:$A, Products!$K:$K)</f>
        <v>2071.4196000000002</v>
      </c>
      <c r="L127" s="1">
        <f>Sales[[#This Row],[ProductPrice]]*Sales[[#This Row],[OrderQuantity]]</f>
        <v>2071.4196000000002</v>
      </c>
      <c r="M127" s="1">
        <f>Sales[[#This Row],[OrderQuantity]]</f>
        <v>1</v>
      </c>
      <c r="N127" s="1">
        <f>1</f>
        <v>1</v>
      </c>
      <c r="O127" s="1">
        <f>Sales[[#This Row],[TotalSales]]-Sales[[#This Row],[TotalCost]]</f>
        <v>953.56370000000015</v>
      </c>
      <c r="P127" s="1">
        <f>Sales[[#This Row],[ProductCost]]*Sales[[#This Row],[OrderQuantity]]</f>
        <v>1117.8559</v>
      </c>
      <c r="Q127" s="1" t="str">
        <f>VLOOKUP(Sales[[#This Row],[ProductKey]], Products!$A$2:$D$1000, 4, FALSE)</f>
        <v>Mountain-200 Silver, 38</v>
      </c>
    </row>
    <row r="128" spans="1:17" x14ac:dyDescent="0.25">
      <c r="A128" s="2">
        <v>37722</v>
      </c>
      <c r="B128" s="1" t="s">
        <v>1337</v>
      </c>
      <c r="C128">
        <v>387</v>
      </c>
      <c r="D128">
        <v>25243</v>
      </c>
      <c r="E128">
        <v>9</v>
      </c>
      <c r="F128">
        <v>1</v>
      </c>
      <c r="G128">
        <v>1</v>
      </c>
      <c r="H128" s="2">
        <v>42836</v>
      </c>
      <c r="I128" t="str">
        <f>VLOOKUP(Sales[[#This Row],[TerritoryKey]], Territories[], 2, FALSE)</f>
        <v>Australia</v>
      </c>
      <c r="J128">
        <f>_xlfn.XLOOKUP(Sales[[#This Row],[ProductKey]], Products!$A:$A, Products!$J:$J)</f>
        <v>605.64919999999995</v>
      </c>
      <c r="K128">
        <f>_xlfn.XLOOKUP(Sales[[#This Row],[ProductKey]], Products!$A:$A, Products!$K:$K)</f>
        <v>1000.4375</v>
      </c>
      <c r="L128" s="1">
        <f>Sales[[#This Row],[ProductPrice]]*Sales[[#This Row],[OrderQuantity]]</f>
        <v>1000.4375</v>
      </c>
      <c r="M128" s="1">
        <f>Sales[[#This Row],[OrderQuantity]]</f>
        <v>1</v>
      </c>
      <c r="N128" s="1">
        <f>1</f>
        <v>1</v>
      </c>
      <c r="O128" s="1">
        <f>Sales[[#This Row],[TotalSales]]-Sales[[#This Row],[TotalCost]]</f>
        <v>394.78830000000005</v>
      </c>
      <c r="P128" s="1">
        <f>Sales[[#This Row],[ProductCost]]*Sales[[#This Row],[OrderQuantity]]</f>
        <v>605.64919999999995</v>
      </c>
      <c r="Q128" s="1" t="str">
        <f>VLOOKUP(Sales[[#This Row],[ProductKey]], Products!$A$2:$D$1000, 4, FALSE)</f>
        <v>Road-550-W Yellow, 44</v>
      </c>
    </row>
    <row r="129" spans="1:17" x14ac:dyDescent="0.25">
      <c r="A129" s="2">
        <v>37844</v>
      </c>
      <c r="B129" s="1" t="s">
        <v>1350</v>
      </c>
      <c r="C129">
        <v>540</v>
      </c>
      <c r="D129">
        <v>16683</v>
      </c>
      <c r="E129">
        <v>9</v>
      </c>
      <c r="F129">
        <v>1</v>
      </c>
      <c r="G129">
        <v>1</v>
      </c>
      <c r="H129" s="2">
        <v>42958</v>
      </c>
      <c r="I129" t="str">
        <f>VLOOKUP(Sales[[#This Row],[TerritoryKey]], Territories[], 2, FALSE)</f>
        <v>Australia</v>
      </c>
      <c r="J129">
        <f>_xlfn.XLOOKUP(Sales[[#This Row],[ProductKey]], Products!$A:$A, Products!$J:$J)</f>
        <v>12.192399999999999</v>
      </c>
      <c r="K129">
        <f>_xlfn.XLOOKUP(Sales[[#This Row],[ProductKey]], Products!$A:$A, Products!$K:$K)</f>
        <v>32.6</v>
      </c>
      <c r="L129" s="1">
        <f>Sales[[#This Row],[ProductPrice]]*Sales[[#This Row],[OrderQuantity]]</f>
        <v>32.6</v>
      </c>
      <c r="M129" s="1">
        <f>Sales[[#This Row],[OrderQuantity]]</f>
        <v>1</v>
      </c>
      <c r="N129" s="1">
        <f>1</f>
        <v>1</v>
      </c>
      <c r="O129" s="1">
        <f>Sales[[#This Row],[TotalSales]]-Sales[[#This Row],[TotalCost]]</f>
        <v>20.407600000000002</v>
      </c>
      <c r="P129" s="1">
        <f>Sales[[#This Row],[ProductCost]]*Sales[[#This Row],[OrderQuantity]]</f>
        <v>12.192399999999999</v>
      </c>
      <c r="Q129" s="1" t="str">
        <f>VLOOKUP(Sales[[#This Row],[ProductKey]], Products!$A$2:$D$1000, 4, FALSE)</f>
        <v>HL Road Tire</v>
      </c>
    </row>
    <row r="130" spans="1:17" x14ac:dyDescent="0.25">
      <c r="A130" s="2">
        <v>37691</v>
      </c>
      <c r="B130" s="1" t="s">
        <v>1352</v>
      </c>
      <c r="C130">
        <v>575</v>
      </c>
      <c r="D130">
        <v>12339</v>
      </c>
      <c r="E130">
        <v>9</v>
      </c>
      <c r="F130">
        <v>1</v>
      </c>
      <c r="G130">
        <v>1</v>
      </c>
      <c r="H130" s="2">
        <v>42805</v>
      </c>
      <c r="I130" t="str">
        <f>VLOOKUP(Sales[[#This Row],[TerritoryKey]], Territories[], 2, FALSE)</f>
        <v>Australia</v>
      </c>
      <c r="J130">
        <f>_xlfn.XLOOKUP(Sales[[#This Row],[ProductKey]], Products!$A:$A, Products!$J:$J)</f>
        <v>1481.9378999999999</v>
      </c>
      <c r="K130">
        <f>_xlfn.XLOOKUP(Sales[[#This Row],[ProductKey]], Products!$A:$A, Products!$K:$K)</f>
        <v>2384.0700000000002</v>
      </c>
      <c r="L130" s="1">
        <f>Sales[[#This Row],[ProductPrice]]*Sales[[#This Row],[OrderQuantity]]</f>
        <v>2384.0700000000002</v>
      </c>
      <c r="M130" s="1">
        <f>Sales[[#This Row],[OrderQuantity]]</f>
        <v>1</v>
      </c>
      <c r="N130" s="1">
        <f>1</f>
        <v>1</v>
      </c>
      <c r="O130" s="1">
        <f>Sales[[#This Row],[TotalSales]]-Sales[[#This Row],[TotalCost]]</f>
        <v>902.13210000000026</v>
      </c>
      <c r="P130" s="1">
        <f>Sales[[#This Row],[ProductCost]]*Sales[[#This Row],[OrderQuantity]]</f>
        <v>1481.9378999999999</v>
      </c>
      <c r="Q130" s="1" t="str">
        <f>VLOOKUP(Sales[[#This Row],[ProductKey]], Products!$A$2:$D$1000, 4, FALSE)</f>
        <v>Touring-1000 Blue, 54</v>
      </c>
    </row>
    <row r="131" spans="1:17" x14ac:dyDescent="0.25">
      <c r="A131" s="2">
        <v>37905</v>
      </c>
      <c r="B131" s="1" t="s">
        <v>1354</v>
      </c>
      <c r="C131">
        <v>580</v>
      </c>
      <c r="D131">
        <v>23539</v>
      </c>
      <c r="E131">
        <v>9</v>
      </c>
      <c r="F131">
        <v>1</v>
      </c>
      <c r="G131">
        <v>1</v>
      </c>
      <c r="H131" s="2">
        <v>43019</v>
      </c>
      <c r="I131" t="str">
        <f>VLOOKUP(Sales[[#This Row],[TerritoryKey]], Territories[], 2, FALSE)</f>
        <v>Australia</v>
      </c>
      <c r="J131">
        <f>_xlfn.XLOOKUP(Sales[[#This Row],[ProductKey]], Products!$A:$A, Products!$J:$J)</f>
        <v>1082.51</v>
      </c>
      <c r="K131">
        <f>_xlfn.XLOOKUP(Sales[[#This Row],[ProductKey]], Products!$A:$A, Products!$K:$K)</f>
        <v>1700.99</v>
      </c>
      <c r="L131" s="1">
        <f>Sales[[#This Row],[ProductPrice]]*Sales[[#This Row],[OrderQuantity]]</f>
        <v>1700.99</v>
      </c>
      <c r="M131" s="1">
        <f>Sales[[#This Row],[OrderQuantity]]</f>
        <v>1</v>
      </c>
      <c r="N131" s="1">
        <f>1</f>
        <v>1</v>
      </c>
      <c r="O131" s="1">
        <f>Sales[[#This Row],[TotalSales]]-Sales[[#This Row],[TotalCost]]</f>
        <v>618.48</v>
      </c>
      <c r="P131" s="1">
        <f>Sales[[#This Row],[ProductCost]]*Sales[[#This Row],[OrderQuantity]]</f>
        <v>1082.51</v>
      </c>
      <c r="Q131" s="1" t="str">
        <f>VLOOKUP(Sales[[#This Row],[ProductKey]], Products!$A$2:$D$1000, 4, FALSE)</f>
        <v>Road-350-W Yellow, 40</v>
      </c>
    </row>
    <row r="132" spans="1:17" x14ac:dyDescent="0.25">
      <c r="A132" s="2">
        <v>38018</v>
      </c>
      <c r="B132" s="1" t="s">
        <v>1359</v>
      </c>
      <c r="C132">
        <v>573</v>
      </c>
      <c r="D132">
        <v>11910</v>
      </c>
      <c r="E132">
        <v>9</v>
      </c>
      <c r="F132">
        <v>1</v>
      </c>
      <c r="G132">
        <v>1</v>
      </c>
      <c r="H132" s="2">
        <v>43132</v>
      </c>
      <c r="I132" t="str">
        <f>VLOOKUP(Sales[[#This Row],[TerritoryKey]], Territories[], 2, FALSE)</f>
        <v>Australia</v>
      </c>
      <c r="J132">
        <f>_xlfn.XLOOKUP(Sales[[#This Row],[ProductKey]], Products!$A:$A, Products!$J:$J)</f>
        <v>1481.9378999999999</v>
      </c>
      <c r="K132">
        <f>_xlfn.XLOOKUP(Sales[[#This Row],[ProductKey]], Products!$A:$A, Products!$K:$K)</f>
        <v>2384.0700000000002</v>
      </c>
      <c r="L132" s="1">
        <f>Sales[[#This Row],[ProductPrice]]*Sales[[#This Row],[OrderQuantity]]</f>
        <v>2384.0700000000002</v>
      </c>
      <c r="M132" s="1">
        <f>Sales[[#This Row],[OrderQuantity]]</f>
        <v>1</v>
      </c>
      <c r="N132" s="1">
        <f>1</f>
        <v>1</v>
      </c>
      <c r="O132" s="1">
        <f>Sales[[#This Row],[TotalSales]]-Sales[[#This Row],[TotalCost]]</f>
        <v>902.13210000000026</v>
      </c>
      <c r="P132" s="1">
        <f>Sales[[#This Row],[ProductCost]]*Sales[[#This Row],[OrderQuantity]]</f>
        <v>1481.9378999999999</v>
      </c>
      <c r="Q132" s="1" t="str">
        <f>VLOOKUP(Sales[[#This Row],[ProductKey]], Products!$A$2:$D$1000, 4, FALSE)</f>
        <v>Touring-1000 Blue, 46</v>
      </c>
    </row>
    <row r="133" spans="1:17" x14ac:dyDescent="0.25">
      <c r="A133" s="2">
        <v>37783</v>
      </c>
      <c r="B133" s="1" t="s">
        <v>1363</v>
      </c>
      <c r="C133">
        <v>229</v>
      </c>
      <c r="D133">
        <v>17073</v>
      </c>
      <c r="E133">
        <v>9</v>
      </c>
      <c r="F133">
        <v>1</v>
      </c>
      <c r="G133">
        <v>1</v>
      </c>
      <c r="H133" s="2">
        <v>42897</v>
      </c>
      <c r="I133" t="str">
        <f>VLOOKUP(Sales[[#This Row],[TerritoryKey]], Territories[], 2, FALSE)</f>
        <v>Australia</v>
      </c>
      <c r="J133">
        <f>_xlfn.XLOOKUP(Sales[[#This Row],[ProductKey]], Products!$A:$A, Products!$J:$J)</f>
        <v>31.724399999999999</v>
      </c>
      <c r="K133">
        <f>_xlfn.XLOOKUP(Sales[[#This Row],[ProductKey]], Products!$A:$A, Products!$K:$K)</f>
        <v>48.067300000000003</v>
      </c>
      <c r="L133" s="1">
        <f>Sales[[#This Row],[ProductPrice]]*Sales[[#This Row],[OrderQuantity]]</f>
        <v>48.067300000000003</v>
      </c>
      <c r="M133" s="1">
        <f>Sales[[#This Row],[OrderQuantity]]</f>
        <v>1</v>
      </c>
      <c r="N133" s="1">
        <f>1</f>
        <v>1</v>
      </c>
      <c r="O133" s="1">
        <f>Sales[[#This Row],[TotalSales]]-Sales[[#This Row],[TotalCost]]</f>
        <v>16.342900000000004</v>
      </c>
      <c r="P133" s="1">
        <f>Sales[[#This Row],[ProductCost]]*Sales[[#This Row],[OrderQuantity]]</f>
        <v>31.724399999999999</v>
      </c>
      <c r="Q133" s="1" t="str">
        <f>VLOOKUP(Sales[[#This Row],[ProductKey]], Products!$A$2:$D$1000, 4, FALSE)</f>
        <v>Long-Sleeve Logo Jersey, M</v>
      </c>
    </row>
    <row r="134" spans="1:17" x14ac:dyDescent="0.25">
      <c r="A134" s="2">
        <v>37753</v>
      </c>
      <c r="B134" s="1" t="s">
        <v>1411</v>
      </c>
      <c r="C134">
        <v>360</v>
      </c>
      <c r="D134">
        <v>14214</v>
      </c>
      <c r="E134">
        <v>9</v>
      </c>
      <c r="F134">
        <v>1</v>
      </c>
      <c r="G134">
        <v>1</v>
      </c>
      <c r="H134" s="2">
        <v>42867</v>
      </c>
      <c r="I134" t="str">
        <f>VLOOKUP(Sales[[#This Row],[TerritoryKey]], Territories[], 2, FALSE)</f>
        <v>Australia</v>
      </c>
      <c r="J134">
        <f>_xlfn.XLOOKUP(Sales[[#This Row],[ProductKey]], Products!$A:$A, Products!$J:$J)</f>
        <v>1105.81</v>
      </c>
      <c r="K134">
        <f>_xlfn.XLOOKUP(Sales[[#This Row],[ProductKey]], Products!$A:$A, Products!$K:$K)</f>
        <v>2049.0981999999999</v>
      </c>
      <c r="L134" s="1">
        <f>Sales[[#This Row],[ProductPrice]]*Sales[[#This Row],[OrderQuantity]]</f>
        <v>2049.0981999999999</v>
      </c>
      <c r="M134" s="1">
        <f>Sales[[#This Row],[OrderQuantity]]</f>
        <v>1</v>
      </c>
      <c r="N134" s="1">
        <f>1</f>
        <v>1</v>
      </c>
      <c r="O134" s="1">
        <f>Sales[[#This Row],[TotalSales]]-Sales[[#This Row],[TotalCost]]</f>
        <v>943.28819999999996</v>
      </c>
      <c r="P134" s="1">
        <f>Sales[[#This Row],[ProductCost]]*Sales[[#This Row],[OrderQuantity]]</f>
        <v>1105.81</v>
      </c>
      <c r="Q134" s="1" t="str">
        <f>VLOOKUP(Sales[[#This Row],[ProductKey]], Products!$A$2:$D$1000, 4, FALSE)</f>
        <v>Mountain-200 Black, 42</v>
      </c>
    </row>
    <row r="135" spans="1:17" x14ac:dyDescent="0.25">
      <c r="A135" s="2">
        <v>37813</v>
      </c>
      <c r="B135" s="1" t="s">
        <v>1448</v>
      </c>
      <c r="C135">
        <v>220</v>
      </c>
      <c r="D135">
        <v>15239</v>
      </c>
      <c r="E135">
        <v>9</v>
      </c>
      <c r="F135">
        <v>1</v>
      </c>
      <c r="G135">
        <v>1</v>
      </c>
      <c r="H135" s="2">
        <v>42927</v>
      </c>
      <c r="I135" t="str">
        <f>VLOOKUP(Sales[[#This Row],[TerritoryKey]], Territories[], 2, FALSE)</f>
        <v>Australia</v>
      </c>
      <c r="J135">
        <f>_xlfn.XLOOKUP(Sales[[#This Row],[ProductKey]], Products!$A:$A, Products!$J:$J)</f>
        <v>12.027799999999999</v>
      </c>
      <c r="K135">
        <f>_xlfn.XLOOKUP(Sales[[#This Row],[ProductKey]], Products!$A:$A, Products!$K:$K)</f>
        <v>33.644199999999998</v>
      </c>
      <c r="L135" s="1">
        <f>Sales[[#This Row],[ProductPrice]]*Sales[[#This Row],[OrderQuantity]]</f>
        <v>33.644199999999998</v>
      </c>
      <c r="M135" s="1">
        <f>Sales[[#This Row],[OrderQuantity]]</f>
        <v>1</v>
      </c>
      <c r="N135" s="1">
        <f>1</f>
        <v>1</v>
      </c>
      <c r="O135" s="1">
        <f>Sales[[#This Row],[TotalSales]]-Sales[[#This Row],[TotalCost]]</f>
        <v>21.616399999999999</v>
      </c>
      <c r="P135" s="1">
        <f>Sales[[#This Row],[ProductCost]]*Sales[[#This Row],[OrderQuantity]]</f>
        <v>12.027799999999999</v>
      </c>
      <c r="Q135" s="1" t="str">
        <f>VLOOKUP(Sales[[#This Row],[ProductKey]], Products!$A$2:$D$1000, 4, FALSE)</f>
        <v>Sport-100 Helmet, Blue</v>
      </c>
    </row>
    <row r="136" spans="1:17" x14ac:dyDescent="0.25">
      <c r="A136" s="2">
        <v>38078</v>
      </c>
      <c r="B136" s="1" t="s">
        <v>1482</v>
      </c>
      <c r="C136">
        <v>537</v>
      </c>
      <c r="D136">
        <v>21177</v>
      </c>
      <c r="E136">
        <v>9</v>
      </c>
      <c r="F136">
        <v>1</v>
      </c>
      <c r="G136">
        <v>1</v>
      </c>
      <c r="H136" s="2">
        <v>43191</v>
      </c>
      <c r="I136" t="str">
        <f>VLOOKUP(Sales[[#This Row],[TerritoryKey]], Territories[], 2, FALSE)</f>
        <v>Australia</v>
      </c>
      <c r="J136">
        <f>_xlfn.XLOOKUP(Sales[[#This Row],[ProductKey]], Products!$A:$A, Products!$J:$J)</f>
        <v>13.09</v>
      </c>
      <c r="K136">
        <f>_xlfn.XLOOKUP(Sales[[#This Row],[ProductKey]], Products!$A:$A, Products!$K:$K)</f>
        <v>35</v>
      </c>
      <c r="L136" s="1">
        <f>Sales[[#This Row],[ProductPrice]]*Sales[[#This Row],[OrderQuantity]]</f>
        <v>35</v>
      </c>
      <c r="M136" s="1">
        <f>Sales[[#This Row],[OrderQuantity]]</f>
        <v>1</v>
      </c>
      <c r="N136" s="1">
        <f>1</f>
        <v>1</v>
      </c>
      <c r="O136" s="1">
        <f>Sales[[#This Row],[TotalSales]]-Sales[[#This Row],[TotalCost]]</f>
        <v>21.91</v>
      </c>
      <c r="P136" s="1">
        <f>Sales[[#This Row],[ProductCost]]*Sales[[#This Row],[OrderQuantity]]</f>
        <v>13.09</v>
      </c>
      <c r="Q136" s="1" t="str">
        <f>VLOOKUP(Sales[[#This Row],[ProductKey]], Products!$A$2:$D$1000, 4, FALSE)</f>
        <v>HL Mountain Tire</v>
      </c>
    </row>
    <row r="137" spans="1:17" x14ac:dyDescent="0.25">
      <c r="A137" s="2">
        <v>37906</v>
      </c>
      <c r="B137" s="1" t="s">
        <v>1483</v>
      </c>
      <c r="C137">
        <v>563</v>
      </c>
      <c r="D137">
        <v>11988</v>
      </c>
      <c r="E137">
        <v>9</v>
      </c>
      <c r="F137">
        <v>1</v>
      </c>
      <c r="G137">
        <v>1</v>
      </c>
      <c r="H137" s="2">
        <v>43020</v>
      </c>
      <c r="I137" t="str">
        <f>VLOOKUP(Sales[[#This Row],[TerritoryKey]], Territories[], 2, FALSE)</f>
        <v>Australia</v>
      </c>
      <c r="J137">
        <f>_xlfn.XLOOKUP(Sales[[#This Row],[ProductKey]], Products!$A:$A, Products!$J:$J)</f>
        <v>1481.9378999999999</v>
      </c>
      <c r="K137">
        <f>_xlfn.XLOOKUP(Sales[[#This Row],[ProductKey]], Products!$A:$A, Products!$K:$K)</f>
        <v>2384.0700000000002</v>
      </c>
      <c r="L137" s="1">
        <f>Sales[[#This Row],[ProductPrice]]*Sales[[#This Row],[OrderQuantity]]</f>
        <v>2384.0700000000002</v>
      </c>
      <c r="M137" s="1">
        <f>Sales[[#This Row],[OrderQuantity]]</f>
        <v>1</v>
      </c>
      <c r="N137" s="1">
        <f>1</f>
        <v>1</v>
      </c>
      <c r="O137" s="1">
        <f>Sales[[#This Row],[TotalSales]]-Sales[[#This Row],[TotalCost]]</f>
        <v>902.13210000000026</v>
      </c>
      <c r="P137" s="1">
        <f>Sales[[#This Row],[ProductCost]]*Sales[[#This Row],[OrderQuantity]]</f>
        <v>1481.9378999999999</v>
      </c>
      <c r="Q137" s="1" t="str">
        <f>VLOOKUP(Sales[[#This Row],[ProductKey]], Products!$A$2:$D$1000, 4, FALSE)</f>
        <v>Touring-1000 Yellow, 54</v>
      </c>
    </row>
    <row r="138" spans="1:17" x14ac:dyDescent="0.25">
      <c r="A138" s="2">
        <v>37844</v>
      </c>
      <c r="B138" s="1" t="s">
        <v>1492</v>
      </c>
      <c r="C138">
        <v>575</v>
      </c>
      <c r="D138">
        <v>12039</v>
      </c>
      <c r="E138">
        <v>9</v>
      </c>
      <c r="F138">
        <v>1</v>
      </c>
      <c r="G138">
        <v>1</v>
      </c>
      <c r="H138" s="2">
        <v>42958</v>
      </c>
      <c r="I138" t="str">
        <f>VLOOKUP(Sales[[#This Row],[TerritoryKey]], Territories[], 2, FALSE)</f>
        <v>Australia</v>
      </c>
      <c r="J138">
        <f>_xlfn.XLOOKUP(Sales[[#This Row],[ProductKey]], Products!$A:$A, Products!$J:$J)</f>
        <v>1481.9378999999999</v>
      </c>
      <c r="K138">
        <f>_xlfn.XLOOKUP(Sales[[#This Row],[ProductKey]], Products!$A:$A, Products!$K:$K)</f>
        <v>2384.0700000000002</v>
      </c>
      <c r="L138" s="1">
        <f>Sales[[#This Row],[ProductPrice]]*Sales[[#This Row],[OrderQuantity]]</f>
        <v>2384.0700000000002</v>
      </c>
      <c r="M138" s="1">
        <f>Sales[[#This Row],[OrderQuantity]]</f>
        <v>1</v>
      </c>
      <c r="N138" s="1">
        <f>1</f>
        <v>1</v>
      </c>
      <c r="O138" s="1">
        <f>Sales[[#This Row],[TotalSales]]-Sales[[#This Row],[TotalCost]]</f>
        <v>902.13210000000026</v>
      </c>
      <c r="P138" s="1">
        <f>Sales[[#This Row],[ProductCost]]*Sales[[#This Row],[OrderQuantity]]</f>
        <v>1481.9378999999999</v>
      </c>
      <c r="Q138" s="1" t="str">
        <f>VLOOKUP(Sales[[#This Row],[ProductKey]], Products!$A$2:$D$1000, 4, FALSE)</f>
        <v>Touring-1000 Blue, 54</v>
      </c>
    </row>
    <row r="139" spans="1:17" x14ac:dyDescent="0.25">
      <c r="A139" s="2">
        <v>37966</v>
      </c>
      <c r="B139" s="1" t="s">
        <v>1503</v>
      </c>
      <c r="C139">
        <v>573</v>
      </c>
      <c r="D139">
        <v>27867</v>
      </c>
      <c r="E139">
        <v>9</v>
      </c>
      <c r="F139">
        <v>1</v>
      </c>
      <c r="G139">
        <v>1</v>
      </c>
      <c r="H139" s="2">
        <v>43080</v>
      </c>
      <c r="I139" t="str">
        <f>VLOOKUP(Sales[[#This Row],[TerritoryKey]], Territories[], 2, FALSE)</f>
        <v>Australia</v>
      </c>
      <c r="J139">
        <f>_xlfn.XLOOKUP(Sales[[#This Row],[ProductKey]], Products!$A:$A, Products!$J:$J)</f>
        <v>1481.9378999999999</v>
      </c>
      <c r="K139">
        <f>_xlfn.XLOOKUP(Sales[[#This Row],[ProductKey]], Products!$A:$A, Products!$K:$K)</f>
        <v>2384.0700000000002</v>
      </c>
      <c r="L139" s="1">
        <f>Sales[[#This Row],[ProductPrice]]*Sales[[#This Row],[OrderQuantity]]</f>
        <v>2384.0700000000002</v>
      </c>
      <c r="M139" s="1">
        <f>Sales[[#This Row],[OrderQuantity]]</f>
        <v>1</v>
      </c>
      <c r="N139" s="1">
        <f>1</f>
        <v>1</v>
      </c>
      <c r="O139" s="1">
        <f>Sales[[#This Row],[TotalSales]]-Sales[[#This Row],[TotalCost]]</f>
        <v>902.13210000000026</v>
      </c>
      <c r="P139" s="1">
        <f>Sales[[#This Row],[ProductCost]]*Sales[[#This Row],[OrderQuantity]]</f>
        <v>1481.9378999999999</v>
      </c>
      <c r="Q139" s="1" t="str">
        <f>VLOOKUP(Sales[[#This Row],[ProductKey]], Products!$A$2:$D$1000, 4, FALSE)</f>
        <v>Touring-1000 Blue, 46</v>
      </c>
    </row>
    <row r="140" spans="1:17" x14ac:dyDescent="0.25">
      <c r="A140" s="2">
        <v>37905</v>
      </c>
      <c r="B140" s="1" t="s">
        <v>1507</v>
      </c>
      <c r="C140">
        <v>584</v>
      </c>
      <c r="D140">
        <v>24004</v>
      </c>
      <c r="E140">
        <v>9</v>
      </c>
      <c r="F140">
        <v>1</v>
      </c>
      <c r="G140">
        <v>1</v>
      </c>
      <c r="H140" s="2">
        <v>43019</v>
      </c>
      <c r="I140" t="str">
        <f>VLOOKUP(Sales[[#This Row],[TerritoryKey]], Territories[], 2, FALSE)</f>
        <v>Australia</v>
      </c>
      <c r="J140">
        <f>_xlfn.XLOOKUP(Sales[[#This Row],[ProductKey]], Products!$A:$A, Products!$J:$J)</f>
        <v>343.64960000000002</v>
      </c>
      <c r="K140">
        <f>_xlfn.XLOOKUP(Sales[[#This Row],[ProductKey]], Products!$A:$A, Products!$K:$K)</f>
        <v>539.99</v>
      </c>
      <c r="L140" s="1">
        <f>Sales[[#This Row],[ProductPrice]]*Sales[[#This Row],[OrderQuantity]]</f>
        <v>539.99</v>
      </c>
      <c r="M140" s="1">
        <f>Sales[[#This Row],[OrderQuantity]]</f>
        <v>1</v>
      </c>
      <c r="N140" s="1">
        <f>1</f>
        <v>1</v>
      </c>
      <c r="O140" s="1">
        <f>Sales[[#This Row],[TotalSales]]-Sales[[#This Row],[TotalCost]]</f>
        <v>196.34039999999999</v>
      </c>
      <c r="P140" s="1">
        <f>Sales[[#This Row],[ProductCost]]*Sales[[#This Row],[OrderQuantity]]</f>
        <v>343.64960000000002</v>
      </c>
      <c r="Q140" s="1" t="str">
        <f>VLOOKUP(Sales[[#This Row],[ProductKey]], Products!$A$2:$D$1000, 4, FALSE)</f>
        <v>Road-750 Black, 58</v>
      </c>
    </row>
    <row r="141" spans="1:17" x14ac:dyDescent="0.25">
      <c r="A141" s="2">
        <v>38292</v>
      </c>
      <c r="B141" s="1" t="s">
        <v>1527</v>
      </c>
      <c r="C141">
        <v>574</v>
      </c>
      <c r="D141">
        <v>11967</v>
      </c>
      <c r="E141">
        <v>9</v>
      </c>
      <c r="F141">
        <v>1</v>
      </c>
      <c r="G141">
        <v>1</v>
      </c>
      <c r="H141" s="2">
        <v>43405</v>
      </c>
      <c r="I141" t="str">
        <f>VLOOKUP(Sales[[#This Row],[TerritoryKey]], Territories[], 2, FALSE)</f>
        <v>Australia</v>
      </c>
      <c r="J141">
        <f>_xlfn.XLOOKUP(Sales[[#This Row],[ProductKey]], Products!$A:$A, Products!$J:$J)</f>
        <v>1481.9378999999999</v>
      </c>
      <c r="K141">
        <f>_xlfn.XLOOKUP(Sales[[#This Row],[ProductKey]], Products!$A:$A, Products!$K:$K)</f>
        <v>2384.0700000000002</v>
      </c>
      <c r="L141" s="1">
        <f>Sales[[#This Row],[ProductPrice]]*Sales[[#This Row],[OrderQuantity]]</f>
        <v>2384.0700000000002</v>
      </c>
      <c r="M141" s="1">
        <f>Sales[[#This Row],[OrderQuantity]]</f>
        <v>1</v>
      </c>
      <c r="N141" s="1">
        <f>1</f>
        <v>1</v>
      </c>
      <c r="O141" s="1">
        <f>Sales[[#This Row],[TotalSales]]-Sales[[#This Row],[TotalCost]]</f>
        <v>902.13210000000026</v>
      </c>
      <c r="P141" s="1">
        <f>Sales[[#This Row],[ProductCost]]*Sales[[#This Row],[OrderQuantity]]</f>
        <v>1481.9378999999999</v>
      </c>
      <c r="Q141" s="1" t="str">
        <f>VLOOKUP(Sales[[#This Row],[ProductKey]], Products!$A$2:$D$1000, 4, FALSE)</f>
        <v>Touring-1000 Blue, 50</v>
      </c>
    </row>
    <row r="142" spans="1:17" x14ac:dyDescent="0.25">
      <c r="A142" s="2">
        <v>37633</v>
      </c>
      <c r="B142" s="1" t="s">
        <v>1530</v>
      </c>
      <c r="C142">
        <v>604</v>
      </c>
      <c r="D142">
        <v>29096</v>
      </c>
      <c r="E142">
        <v>9</v>
      </c>
      <c r="F142">
        <v>1</v>
      </c>
      <c r="G142">
        <v>1</v>
      </c>
      <c r="H142" s="2">
        <v>42747</v>
      </c>
      <c r="I142" t="str">
        <f>VLOOKUP(Sales[[#This Row],[TerritoryKey]], Territories[], 2, FALSE)</f>
        <v>Australia</v>
      </c>
      <c r="J142">
        <f>_xlfn.XLOOKUP(Sales[[#This Row],[ProductKey]], Products!$A:$A, Products!$J:$J)</f>
        <v>343.64960000000002</v>
      </c>
      <c r="K142">
        <f>_xlfn.XLOOKUP(Sales[[#This Row],[ProductKey]], Products!$A:$A, Products!$K:$K)</f>
        <v>539.99</v>
      </c>
      <c r="L142" s="1">
        <f>Sales[[#This Row],[ProductPrice]]*Sales[[#This Row],[OrderQuantity]]</f>
        <v>539.99</v>
      </c>
      <c r="M142" s="1">
        <f>Sales[[#This Row],[OrderQuantity]]</f>
        <v>1</v>
      </c>
      <c r="N142" s="1">
        <f>1</f>
        <v>1</v>
      </c>
      <c r="O142" s="1">
        <f>Sales[[#This Row],[TotalSales]]-Sales[[#This Row],[TotalCost]]</f>
        <v>196.34039999999999</v>
      </c>
      <c r="P142" s="1">
        <f>Sales[[#This Row],[ProductCost]]*Sales[[#This Row],[OrderQuantity]]</f>
        <v>343.64960000000002</v>
      </c>
      <c r="Q142" s="1" t="str">
        <f>VLOOKUP(Sales[[#This Row],[ProductKey]], Products!$A$2:$D$1000, 4, FALSE)</f>
        <v>Road-750 Black, 44</v>
      </c>
    </row>
    <row r="143" spans="1:17" x14ac:dyDescent="0.25">
      <c r="A143" s="2">
        <v>37965</v>
      </c>
      <c r="B143" s="1" t="s">
        <v>1556</v>
      </c>
      <c r="C143">
        <v>576</v>
      </c>
      <c r="D143">
        <v>12337</v>
      </c>
      <c r="E143">
        <v>9</v>
      </c>
      <c r="F143">
        <v>1</v>
      </c>
      <c r="G143">
        <v>1</v>
      </c>
      <c r="H143" s="2">
        <v>43079</v>
      </c>
      <c r="I143" t="str">
        <f>VLOOKUP(Sales[[#This Row],[TerritoryKey]], Territories[], 2, FALSE)</f>
        <v>Australia</v>
      </c>
      <c r="J143">
        <f>_xlfn.XLOOKUP(Sales[[#This Row],[ProductKey]], Products!$A:$A, Products!$J:$J)</f>
        <v>1481.9378999999999</v>
      </c>
      <c r="K143">
        <f>_xlfn.XLOOKUP(Sales[[#This Row],[ProductKey]], Products!$A:$A, Products!$K:$K)</f>
        <v>2384.0700000000002</v>
      </c>
      <c r="L143" s="1">
        <f>Sales[[#This Row],[ProductPrice]]*Sales[[#This Row],[OrderQuantity]]</f>
        <v>2384.0700000000002</v>
      </c>
      <c r="M143" s="1">
        <f>Sales[[#This Row],[OrderQuantity]]</f>
        <v>1</v>
      </c>
      <c r="N143" s="1">
        <f>1</f>
        <v>1</v>
      </c>
      <c r="O143" s="1">
        <f>Sales[[#This Row],[TotalSales]]-Sales[[#This Row],[TotalCost]]</f>
        <v>902.13210000000026</v>
      </c>
      <c r="P143" s="1">
        <f>Sales[[#This Row],[ProductCost]]*Sales[[#This Row],[OrderQuantity]]</f>
        <v>1481.9378999999999</v>
      </c>
      <c r="Q143" s="1" t="str">
        <f>VLOOKUP(Sales[[#This Row],[ProductKey]], Products!$A$2:$D$1000, 4, FALSE)</f>
        <v>Touring-1000 Blue, 60</v>
      </c>
    </row>
    <row r="144" spans="1:17" x14ac:dyDescent="0.25">
      <c r="A144" s="2">
        <v>38261</v>
      </c>
      <c r="B144" s="1" t="s">
        <v>1565</v>
      </c>
      <c r="C144">
        <v>489</v>
      </c>
      <c r="D144">
        <v>11146</v>
      </c>
      <c r="E144">
        <v>9</v>
      </c>
      <c r="F144">
        <v>1</v>
      </c>
      <c r="G144">
        <v>1</v>
      </c>
      <c r="H144" s="2">
        <v>43374</v>
      </c>
      <c r="I144" t="str">
        <f>VLOOKUP(Sales[[#This Row],[TerritoryKey]], Territories[], 2, FALSE)</f>
        <v>Australia</v>
      </c>
      <c r="J144">
        <f>_xlfn.XLOOKUP(Sales[[#This Row],[ProductKey]], Products!$A:$A, Products!$J:$J)</f>
        <v>41.572299999999998</v>
      </c>
      <c r="K144">
        <f>_xlfn.XLOOKUP(Sales[[#This Row],[ProductKey]], Products!$A:$A, Products!$K:$K)</f>
        <v>53.99</v>
      </c>
      <c r="L144" s="1">
        <f>Sales[[#This Row],[ProductPrice]]*Sales[[#This Row],[OrderQuantity]]</f>
        <v>53.99</v>
      </c>
      <c r="M144" s="1">
        <f>Sales[[#This Row],[OrderQuantity]]</f>
        <v>1</v>
      </c>
      <c r="N144" s="1">
        <f>1</f>
        <v>1</v>
      </c>
      <c r="O144" s="1">
        <f>Sales[[#This Row],[TotalSales]]-Sales[[#This Row],[TotalCost]]</f>
        <v>12.417700000000004</v>
      </c>
      <c r="P144" s="1">
        <f>Sales[[#This Row],[ProductCost]]*Sales[[#This Row],[OrderQuantity]]</f>
        <v>41.572299999999998</v>
      </c>
      <c r="Q144" s="1" t="str">
        <f>VLOOKUP(Sales[[#This Row],[ProductKey]], Products!$A$2:$D$1000, 4, FALSE)</f>
        <v>Short-Sleeve Classic Jersey, M</v>
      </c>
    </row>
    <row r="145" spans="1:17" x14ac:dyDescent="0.25">
      <c r="A145" s="2">
        <v>37987</v>
      </c>
      <c r="B145" s="1" t="s">
        <v>1574</v>
      </c>
      <c r="C145">
        <v>580</v>
      </c>
      <c r="D145">
        <v>23652</v>
      </c>
      <c r="E145">
        <v>9</v>
      </c>
      <c r="F145">
        <v>1</v>
      </c>
      <c r="G145">
        <v>1</v>
      </c>
      <c r="H145" s="2">
        <v>43101</v>
      </c>
      <c r="I145" t="str">
        <f>VLOOKUP(Sales[[#This Row],[TerritoryKey]], Territories[], 2, FALSE)</f>
        <v>Australia</v>
      </c>
      <c r="J145">
        <f>_xlfn.XLOOKUP(Sales[[#This Row],[ProductKey]], Products!$A:$A, Products!$J:$J)</f>
        <v>1082.51</v>
      </c>
      <c r="K145">
        <f>_xlfn.XLOOKUP(Sales[[#This Row],[ProductKey]], Products!$A:$A, Products!$K:$K)</f>
        <v>1700.99</v>
      </c>
      <c r="L145" s="1">
        <f>Sales[[#This Row],[ProductPrice]]*Sales[[#This Row],[OrderQuantity]]</f>
        <v>1700.99</v>
      </c>
      <c r="M145" s="1">
        <f>Sales[[#This Row],[OrderQuantity]]</f>
        <v>1</v>
      </c>
      <c r="N145" s="1">
        <f>1</f>
        <v>1</v>
      </c>
      <c r="O145" s="1">
        <f>Sales[[#This Row],[TotalSales]]-Sales[[#This Row],[TotalCost]]</f>
        <v>618.48</v>
      </c>
      <c r="P145" s="1">
        <f>Sales[[#This Row],[ProductCost]]*Sales[[#This Row],[OrderQuantity]]</f>
        <v>1082.51</v>
      </c>
      <c r="Q145" s="1" t="str">
        <f>VLOOKUP(Sales[[#This Row],[ProductKey]], Products!$A$2:$D$1000, 4, FALSE)</f>
        <v>Road-350-W Yellow, 40</v>
      </c>
    </row>
    <row r="146" spans="1:17" x14ac:dyDescent="0.25">
      <c r="A146" s="2">
        <v>38200</v>
      </c>
      <c r="B146" s="1" t="s">
        <v>1577</v>
      </c>
      <c r="C146">
        <v>474</v>
      </c>
      <c r="D146">
        <v>27367</v>
      </c>
      <c r="E146">
        <v>9</v>
      </c>
      <c r="F146">
        <v>1</v>
      </c>
      <c r="G146">
        <v>1</v>
      </c>
      <c r="H146" s="2">
        <v>43313</v>
      </c>
      <c r="I146" t="str">
        <f>VLOOKUP(Sales[[#This Row],[TerritoryKey]], Territories[], 2, FALSE)</f>
        <v>Australia</v>
      </c>
      <c r="J146">
        <f>_xlfn.XLOOKUP(Sales[[#This Row],[ProductKey]], Products!$A:$A, Products!$J:$J)</f>
        <v>26.176300000000001</v>
      </c>
      <c r="K146">
        <f>_xlfn.XLOOKUP(Sales[[#This Row],[ProductKey]], Products!$A:$A, Products!$K:$K)</f>
        <v>69.989999999999995</v>
      </c>
      <c r="L146" s="1">
        <f>Sales[[#This Row],[ProductPrice]]*Sales[[#This Row],[OrderQuantity]]</f>
        <v>69.989999999999995</v>
      </c>
      <c r="M146" s="1">
        <f>Sales[[#This Row],[OrderQuantity]]</f>
        <v>1</v>
      </c>
      <c r="N146" s="1">
        <f>1</f>
        <v>1</v>
      </c>
      <c r="O146" s="1">
        <f>Sales[[#This Row],[TotalSales]]-Sales[[#This Row],[TotalCost]]</f>
        <v>43.813699999999997</v>
      </c>
      <c r="P146" s="1">
        <f>Sales[[#This Row],[ProductCost]]*Sales[[#This Row],[OrderQuantity]]</f>
        <v>26.176300000000001</v>
      </c>
      <c r="Q146" s="1" t="str">
        <f>VLOOKUP(Sales[[#This Row],[ProductKey]], Products!$A$2:$D$1000, 4, FALSE)</f>
        <v>Women's Mountain Shorts, S</v>
      </c>
    </row>
    <row r="147" spans="1:17" x14ac:dyDescent="0.25">
      <c r="A147" s="2">
        <v>38047</v>
      </c>
      <c r="B147" s="1" t="s">
        <v>1598</v>
      </c>
      <c r="C147">
        <v>488</v>
      </c>
      <c r="D147">
        <v>17298</v>
      </c>
      <c r="E147">
        <v>9</v>
      </c>
      <c r="F147">
        <v>1</v>
      </c>
      <c r="G147">
        <v>1</v>
      </c>
      <c r="H147" s="2">
        <v>43160</v>
      </c>
      <c r="I147" t="str">
        <f>VLOOKUP(Sales[[#This Row],[TerritoryKey]], Territories[], 2, FALSE)</f>
        <v>Australia</v>
      </c>
      <c r="J147">
        <f>_xlfn.XLOOKUP(Sales[[#This Row],[ProductKey]], Products!$A:$A, Products!$J:$J)</f>
        <v>41.572299999999998</v>
      </c>
      <c r="K147">
        <f>_xlfn.XLOOKUP(Sales[[#This Row],[ProductKey]], Products!$A:$A, Products!$K:$K)</f>
        <v>53.99</v>
      </c>
      <c r="L147" s="1">
        <f>Sales[[#This Row],[ProductPrice]]*Sales[[#This Row],[OrderQuantity]]</f>
        <v>53.99</v>
      </c>
      <c r="M147" s="1">
        <f>Sales[[#This Row],[OrderQuantity]]</f>
        <v>1</v>
      </c>
      <c r="N147" s="1">
        <f>1</f>
        <v>1</v>
      </c>
      <c r="O147" s="1">
        <f>Sales[[#This Row],[TotalSales]]-Sales[[#This Row],[TotalCost]]</f>
        <v>12.417700000000004</v>
      </c>
      <c r="P147" s="1">
        <f>Sales[[#This Row],[ProductCost]]*Sales[[#This Row],[OrderQuantity]]</f>
        <v>41.572299999999998</v>
      </c>
      <c r="Q147" s="1" t="str">
        <f>VLOOKUP(Sales[[#This Row],[ProductKey]], Products!$A$2:$D$1000, 4, FALSE)</f>
        <v>Short-Sleeve Classic Jersey, S</v>
      </c>
    </row>
    <row r="148" spans="1:17" x14ac:dyDescent="0.25">
      <c r="A148" s="2">
        <v>37723</v>
      </c>
      <c r="B148" s="1" t="s">
        <v>1600</v>
      </c>
      <c r="C148">
        <v>491</v>
      </c>
      <c r="D148">
        <v>11098</v>
      </c>
      <c r="E148">
        <v>9</v>
      </c>
      <c r="F148">
        <v>1</v>
      </c>
      <c r="G148">
        <v>1</v>
      </c>
      <c r="H148" s="2">
        <v>42837</v>
      </c>
      <c r="I148" t="str">
        <f>VLOOKUP(Sales[[#This Row],[TerritoryKey]], Territories[], 2, FALSE)</f>
        <v>Australia</v>
      </c>
      <c r="J148">
        <f>_xlfn.XLOOKUP(Sales[[#This Row],[ProductKey]], Products!$A:$A, Products!$J:$J)</f>
        <v>41.572299999999998</v>
      </c>
      <c r="K148">
        <f>_xlfn.XLOOKUP(Sales[[#This Row],[ProductKey]], Products!$A:$A, Products!$K:$K)</f>
        <v>53.99</v>
      </c>
      <c r="L148" s="1">
        <f>Sales[[#This Row],[ProductPrice]]*Sales[[#This Row],[OrderQuantity]]</f>
        <v>53.99</v>
      </c>
      <c r="M148" s="1">
        <f>Sales[[#This Row],[OrderQuantity]]</f>
        <v>1</v>
      </c>
      <c r="N148" s="1">
        <f>1</f>
        <v>1</v>
      </c>
      <c r="O148" s="1">
        <f>Sales[[#This Row],[TotalSales]]-Sales[[#This Row],[TotalCost]]</f>
        <v>12.417700000000004</v>
      </c>
      <c r="P148" s="1">
        <f>Sales[[#This Row],[ProductCost]]*Sales[[#This Row],[OrderQuantity]]</f>
        <v>41.572299999999998</v>
      </c>
      <c r="Q148" s="1" t="str">
        <f>VLOOKUP(Sales[[#This Row],[ProductKey]], Products!$A$2:$D$1000, 4, FALSE)</f>
        <v>Short-Sleeve Classic Jersey, XL</v>
      </c>
    </row>
    <row r="149" spans="1:17" x14ac:dyDescent="0.25">
      <c r="A149" s="2">
        <v>37723</v>
      </c>
      <c r="B149" s="1" t="s">
        <v>1604</v>
      </c>
      <c r="C149">
        <v>571</v>
      </c>
      <c r="D149">
        <v>14066</v>
      </c>
      <c r="E149">
        <v>9</v>
      </c>
      <c r="F149">
        <v>1</v>
      </c>
      <c r="G149">
        <v>1</v>
      </c>
      <c r="H149" s="2">
        <v>42837</v>
      </c>
      <c r="I149" t="str">
        <f>VLOOKUP(Sales[[#This Row],[TerritoryKey]], Territories[], 2, FALSE)</f>
        <v>Australia</v>
      </c>
      <c r="J149">
        <f>_xlfn.XLOOKUP(Sales[[#This Row],[ProductKey]], Products!$A:$A, Products!$J:$J)</f>
        <v>461.44479999999999</v>
      </c>
      <c r="K149">
        <f>_xlfn.XLOOKUP(Sales[[#This Row],[ProductKey]], Products!$A:$A, Products!$K:$K)</f>
        <v>742.35</v>
      </c>
      <c r="L149" s="1">
        <f>Sales[[#This Row],[ProductPrice]]*Sales[[#This Row],[OrderQuantity]]</f>
        <v>742.35</v>
      </c>
      <c r="M149" s="1">
        <f>Sales[[#This Row],[OrderQuantity]]</f>
        <v>1</v>
      </c>
      <c r="N149" s="1">
        <f>1</f>
        <v>1</v>
      </c>
      <c r="O149" s="1">
        <f>Sales[[#This Row],[TotalSales]]-Sales[[#This Row],[TotalCost]]</f>
        <v>280.90520000000004</v>
      </c>
      <c r="P149" s="1">
        <f>Sales[[#This Row],[ProductCost]]*Sales[[#This Row],[OrderQuantity]]</f>
        <v>461.44479999999999</v>
      </c>
      <c r="Q149" s="1" t="str">
        <f>VLOOKUP(Sales[[#This Row],[ProductKey]], Products!$A$2:$D$1000, 4, FALSE)</f>
        <v>Touring-3000 Yellow, 58</v>
      </c>
    </row>
    <row r="150" spans="1:17" x14ac:dyDescent="0.25">
      <c r="A150" s="2">
        <v>37783</v>
      </c>
      <c r="B150" s="1" t="s">
        <v>1639</v>
      </c>
      <c r="C150">
        <v>569</v>
      </c>
      <c r="D150">
        <v>29342</v>
      </c>
      <c r="E150">
        <v>9</v>
      </c>
      <c r="F150">
        <v>1</v>
      </c>
      <c r="G150">
        <v>1</v>
      </c>
      <c r="H150" s="2">
        <v>42897</v>
      </c>
      <c r="I150" t="str">
        <f>VLOOKUP(Sales[[#This Row],[TerritoryKey]], Territories[], 2, FALSE)</f>
        <v>Australia</v>
      </c>
      <c r="J150">
        <f>_xlfn.XLOOKUP(Sales[[#This Row],[ProductKey]], Products!$A:$A, Products!$J:$J)</f>
        <v>461.44479999999999</v>
      </c>
      <c r="K150">
        <f>_xlfn.XLOOKUP(Sales[[#This Row],[ProductKey]], Products!$A:$A, Products!$K:$K)</f>
        <v>742.35</v>
      </c>
      <c r="L150" s="1">
        <f>Sales[[#This Row],[ProductPrice]]*Sales[[#This Row],[OrderQuantity]]</f>
        <v>742.35</v>
      </c>
      <c r="M150" s="1">
        <f>Sales[[#This Row],[OrderQuantity]]</f>
        <v>1</v>
      </c>
      <c r="N150" s="1">
        <f>1</f>
        <v>1</v>
      </c>
      <c r="O150" s="1">
        <f>Sales[[#This Row],[TotalSales]]-Sales[[#This Row],[TotalCost]]</f>
        <v>280.90520000000004</v>
      </c>
      <c r="P150" s="1">
        <f>Sales[[#This Row],[ProductCost]]*Sales[[#This Row],[OrderQuantity]]</f>
        <v>461.44479999999999</v>
      </c>
      <c r="Q150" s="1" t="str">
        <f>VLOOKUP(Sales[[#This Row],[ProductKey]], Products!$A$2:$D$1000, 4, FALSE)</f>
        <v>Touring-3000 Yellow, 50</v>
      </c>
    </row>
    <row r="151" spans="1:17" x14ac:dyDescent="0.25">
      <c r="A151" s="2">
        <v>38322</v>
      </c>
      <c r="B151" s="1" t="s">
        <v>1641</v>
      </c>
      <c r="C151">
        <v>232</v>
      </c>
      <c r="D151">
        <v>13956</v>
      </c>
      <c r="E151">
        <v>9</v>
      </c>
      <c r="F151">
        <v>1</v>
      </c>
      <c r="G151">
        <v>1</v>
      </c>
      <c r="H151" s="2">
        <v>43435</v>
      </c>
      <c r="I151" t="str">
        <f>VLOOKUP(Sales[[#This Row],[TerritoryKey]], Territories[], 2, FALSE)</f>
        <v>Australia</v>
      </c>
      <c r="J151">
        <f>_xlfn.XLOOKUP(Sales[[#This Row],[ProductKey]], Products!$A:$A, Products!$J:$J)</f>
        <v>31.724399999999999</v>
      </c>
      <c r="K151">
        <f>_xlfn.XLOOKUP(Sales[[#This Row],[ProductKey]], Products!$A:$A, Products!$K:$K)</f>
        <v>48.067300000000003</v>
      </c>
      <c r="L151" s="1">
        <f>Sales[[#This Row],[ProductPrice]]*Sales[[#This Row],[OrderQuantity]]</f>
        <v>48.067300000000003</v>
      </c>
      <c r="M151" s="1">
        <f>Sales[[#This Row],[OrderQuantity]]</f>
        <v>1</v>
      </c>
      <c r="N151" s="1">
        <f>1</f>
        <v>1</v>
      </c>
      <c r="O151" s="1">
        <f>Sales[[#This Row],[TotalSales]]-Sales[[#This Row],[TotalCost]]</f>
        <v>16.342900000000004</v>
      </c>
      <c r="P151" s="1">
        <f>Sales[[#This Row],[ProductCost]]*Sales[[#This Row],[OrderQuantity]]</f>
        <v>31.724399999999999</v>
      </c>
      <c r="Q151" s="1" t="str">
        <f>VLOOKUP(Sales[[#This Row],[ProductKey]], Products!$A$2:$D$1000, 4, FALSE)</f>
        <v>Long-Sleeve Logo Jersey, L</v>
      </c>
    </row>
    <row r="152" spans="1:17" x14ac:dyDescent="0.25">
      <c r="A152" s="2">
        <v>37692</v>
      </c>
      <c r="B152" s="1" t="s">
        <v>1643</v>
      </c>
      <c r="C152">
        <v>581</v>
      </c>
      <c r="D152">
        <v>21189</v>
      </c>
      <c r="E152">
        <v>9</v>
      </c>
      <c r="F152">
        <v>1</v>
      </c>
      <c r="G152">
        <v>1</v>
      </c>
      <c r="H152" s="2">
        <v>42806</v>
      </c>
      <c r="I152" t="str">
        <f>VLOOKUP(Sales[[#This Row],[TerritoryKey]], Territories[], 2, FALSE)</f>
        <v>Australia</v>
      </c>
      <c r="J152">
        <f>_xlfn.XLOOKUP(Sales[[#This Row],[ProductKey]], Products!$A:$A, Products!$J:$J)</f>
        <v>1082.51</v>
      </c>
      <c r="K152">
        <f>_xlfn.XLOOKUP(Sales[[#This Row],[ProductKey]], Products!$A:$A, Products!$K:$K)</f>
        <v>1700.99</v>
      </c>
      <c r="L152" s="1">
        <f>Sales[[#This Row],[ProductPrice]]*Sales[[#This Row],[OrderQuantity]]</f>
        <v>1700.99</v>
      </c>
      <c r="M152" s="1">
        <f>Sales[[#This Row],[OrderQuantity]]</f>
        <v>1</v>
      </c>
      <c r="N152" s="1">
        <f>1</f>
        <v>1</v>
      </c>
      <c r="O152" s="1">
        <f>Sales[[#This Row],[TotalSales]]-Sales[[#This Row],[TotalCost]]</f>
        <v>618.48</v>
      </c>
      <c r="P152" s="1">
        <f>Sales[[#This Row],[ProductCost]]*Sales[[#This Row],[OrderQuantity]]</f>
        <v>1082.51</v>
      </c>
      <c r="Q152" s="1" t="str">
        <f>VLOOKUP(Sales[[#This Row],[ProductKey]], Products!$A$2:$D$1000, 4, FALSE)</f>
        <v>Road-350-W Yellow, 42</v>
      </c>
    </row>
    <row r="153" spans="1:17" x14ac:dyDescent="0.25">
      <c r="A153" s="2">
        <v>37692</v>
      </c>
      <c r="B153" s="1" t="s">
        <v>1657</v>
      </c>
      <c r="C153">
        <v>571</v>
      </c>
      <c r="D153">
        <v>29094</v>
      </c>
      <c r="E153">
        <v>9</v>
      </c>
      <c r="F153">
        <v>1</v>
      </c>
      <c r="G153">
        <v>1</v>
      </c>
      <c r="H153" s="2">
        <v>42806</v>
      </c>
      <c r="I153" t="str">
        <f>VLOOKUP(Sales[[#This Row],[TerritoryKey]], Territories[], 2, FALSE)</f>
        <v>Australia</v>
      </c>
      <c r="J153">
        <f>_xlfn.XLOOKUP(Sales[[#This Row],[ProductKey]], Products!$A:$A, Products!$J:$J)</f>
        <v>461.44479999999999</v>
      </c>
      <c r="K153">
        <f>_xlfn.XLOOKUP(Sales[[#This Row],[ProductKey]], Products!$A:$A, Products!$K:$K)</f>
        <v>742.35</v>
      </c>
      <c r="L153" s="1">
        <f>Sales[[#This Row],[ProductPrice]]*Sales[[#This Row],[OrderQuantity]]</f>
        <v>742.35</v>
      </c>
      <c r="M153" s="1">
        <f>Sales[[#This Row],[OrderQuantity]]</f>
        <v>1</v>
      </c>
      <c r="N153" s="1">
        <f>1</f>
        <v>1</v>
      </c>
      <c r="O153" s="1">
        <f>Sales[[#This Row],[TotalSales]]-Sales[[#This Row],[TotalCost]]</f>
        <v>280.90520000000004</v>
      </c>
      <c r="P153" s="1">
        <f>Sales[[#This Row],[ProductCost]]*Sales[[#This Row],[OrderQuantity]]</f>
        <v>461.44479999999999</v>
      </c>
      <c r="Q153" s="1" t="str">
        <f>VLOOKUP(Sales[[#This Row],[ProductKey]], Products!$A$2:$D$1000, 4, FALSE)</f>
        <v>Touring-3000 Yellow, 58</v>
      </c>
    </row>
    <row r="154" spans="1:17" x14ac:dyDescent="0.25">
      <c r="A154" s="2">
        <v>37632</v>
      </c>
      <c r="B154" s="1" t="s">
        <v>1668</v>
      </c>
      <c r="C154">
        <v>373</v>
      </c>
      <c r="D154">
        <v>13529</v>
      </c>
      <c r="E154">
        <v>9</v>
      </c>
      <c r="F154">
        <v>1</v>
      </c>
      <c r="G154">
        <v>1</v>
      </c>
      <c r="H154" s="2">
        <v>42746</v>
      </c>
      <c r="I154" t="str">
        <f>VLOOKUP(Sales[[#This Row],[TerritoryKey]], Territories[], 2, FALSE)</f>
        <v>Australia</v>
      </c>
      <c r="J154">
        <f>_xlfn.XLOOKUP(Sales[[#This Row],[ProductKey]], Products!$A:$A, Products!$J:$J)</f>
        <v>1320.6838</v>
      </c>
      <c r="K154">
        <f>_xlfn.XLOOKUP(Sales[[#This Row],[ProductKey]], Products!$A:$A, Products!$K:$K)</f>
        <v>2181.5625</v>
      </c>
      <c r="L154" s="1">
        <f>Sales[[#This Row],[ProductPrice]]*Sales[[#This Row],[OrderQuantity]]</f>
        <v>2181.5625</v>
      </c>
      <c r="M154" s="1">
        <f>Sales[[#This Row],[OrderQuantity]]</f>
        <v>1</v>
      </c>
      <c r="N154" s="1">
        <f>1</f>
        <v>1</v>
      </c>
      <c r="O154" s="1">
        <f>Sales[[#This Row],[TotalSales]]-Sales[[#This Row],[TotalCost]]</f>
        <v>860.87869999999998</v>
      </c>
      <c r="P154" s="1">
        <f>Sales[[#This Row],[ProductCost]]*Sales[[#This Row],[OrderQuantity]]</f>
        <v>1320.6838</v>
      </c>
      <c r="Q154" s="1" t="str">
        <f>VLOOKUP(Sales[[#This Row],[ProductKey]], Products!$A$2:$D$1000, 4, FALSE)</f>
        <v>Road-250 Black, 44</v>
      </c>
    </row>
    <row r="155" spans="1:17" x14ac:dyDescent="0.25">
      <c r="A155" s="2">
        <v>38322</v>
      </c>
      <c r="B155" s="1" t="s">
        <v>1670</v>
      </c>
      <c r="C155">
        <v>605</v>
      </c>
      <c r="D155">
        <v>23996</v>
      </c>
      <c r="E155">
        <v>9</v>
      </c>
      <c r="F155">
        <v>1</v>
      </c>
      <c r="G155">
        <v>1</v>
      </c>
      <c r="H155" s="2">
        <v>43435</v>
      </c>
      <c r="I155" t="str">
        <f>VLOOKUP(Sales[[#This Row],[TerritoryKey]], Territories[], 2, FALSE)</f>
        <v>Australia</v>
      </c>
      <c r="J155">
        <f>_xlfn.XLOOKUP(Sales[[#This Row],[ProductKey]], Products!$A:$A, Products!$J:$J)</f>
        <v>343.64960000000002</v>
      </c>
      <c r="K155">
        <f>_xlfn.XLOOKUP(Sales[[#This Row],[ProductKey]], Products!$A:$A, Products!$K:$K)</f>
        <v>539.99</v>
      </c>
      <c r="L155" s="1">
        <f>Sales[[#This Row],[ProductPrice]]*Sales[[#This Row],[OrderQuantity]]</f>
        <v>539.99</v>
      </c>
      <c r="M155" s="1">
        <f>Sales[[#This Row],[OrderQuantity]]</f>
        <v>1</v>
      </c>
      <c r="N155" s="1">
        <f>1</f>
        <v>1</v>
      </c>
      <c r="O155" s="1">
        <f>Sales[[#This Row],[TotalSales]]-Sales[[#This Row],[TotalCost]]</f>
        <v>196.34039999999999</v>
      </c>
      <c r="P155" s="1">
        <f>Sales[[#This Row],[ProductCost]]*Sales[[#This Row],[OrderQuantity]]</f>
        <v>343.64960000000002</v>
      </c>
      <c r="Q155" s="1" t="str">
        <f>VLOOKUP(Sales[[#This Row],[ProductKey]], Products!$A$2:$D$1000, 4, FALSE)</f>
        <v>Road-750 Black, 48</v>
      </c>
    </row>
    <row r="156" spans="1:17" x14ac:dyDescent="0.25">
      <c r="A156" s="2">
        <v>37844</v>
      </c>
      <c r="B156" s="1" t="s">
        <v>1694</v>
      </c>
      <c r="C156">
        <v>537</v>
      </c>
      <c r="D156">
        <v>21178</v>
      </c>
      <c r="E156">
        <v>9</v>
      </c>
      <c r="F156">
        <v>1</v>
      </c>
      <c r="G156">
        <v>1</v>
      </c>
      <c r="H156" s="2">
        <v>42958</v>
      </c>
      <c r="I156" t="str">
        <f>VLOOKUP(Sales[[#This Row],[TerritoryKey]], Territories[], 2, FALSE)</f>
        <v>Australia</v>
      </c>
      <c r="J156">
        <f>_xlfn.XLOOKUP(Sales[[#This Row],[ProductKey]], Products!$A:$A, Products!$J:$J)</f>
        <v>13.09</v>
      </c>
      <c r="K156">
        <f>_xlfn.XLOOKUP(Sales[[#This Row],[ProductKey]], Products!$A:$A, Products!$K:$K)</f>
        <v>35</v>
      </c>
      <c r="L156" s="1">
        <f>Sales[[#This Row],[ProductPrice]]*Sales[[#This Row],[OrderQuantity]]</f>
        <v>35</v>
      </c>
      <c r="M156" s="1">
        <f>Sales[[#This Row],[OrderQuantity]]</f>
        <v>1</v>
      </c>
      <c r="N156" s="1">
        <f>1</f>
        <v>1</v>
      </c>
      <c r="O156" s="1">
        <f>Sales[[#This Row],[TotalSales]]-Sales[[#This Row],[TotalCost]]</f>
        <v>21.91</v>
      </c>
      <c r="P156" s="1">
        <f>Sales[[#This Row],[ProductCost]]*Sales[[#This Row],[OrderQuantity]]</f>
        <v>13.09</v>
      </c>
      <c r="Q156" s="1" t="str">
        <f>VLOOKUP(Sales[[#This Row],[ProductKey]], Products!$A$2:$D$1000, 4, FALSE)</f>
        <v>HL Mountain Tire</v>
      </c>
    </row>
    <row r="157" spans="1:17" x14ac:dyDescent="0.25">
      <c r="A157" s="2">
        <v>38292</v>
      </c>
      <c r="B157" s="1" t="s">
        <v>1700</v>
      </c>
      <c r="C157">
        <v>220</v>
      </c>
      <c r="D157">
        <v>15577</v>
      </c>
      <c r="E157">
        <v>9</v>
      </c>
      <c r="F157">
        <v>1</v>
      </c>
      <c r="G157">
        <v>1</v>
      </c>
      <c r="H157" s="2">
        <v>43405</v>
      </c>
      <c r="I157" t="str">
        <f>VLOOKUP(Sales[[#This Row],[TerritoryKey]], Territories[], 2, FALSE)</f>
        <v>Australia</v>
      </c>
      <c r="J157">
        <f>_xlfn.XLOOKUP(Sales[[#This Row],[ProductKey]], Products!$A:$A, Products!$J:$J)</f>
        <v>12.027799999999999</v>
      </c>
      <c r="K157">
        <f>_xlfn.XLOOKUP(Sales[[#This Row],[ProductKey]], Products!$A:$A, Products!$K:$K)</f>
        <v>33.644199999999998</v>
      </c>
      <c r="L157" s="1">
        <f>Sales[[#This Row],[ProductPrice]]*Sales[[#This Row],[OrderQuantity]]</f>
        <v>33.644199999999998</v>
      </c>
      <c r="M157" s="1">
        <f>Sales[[#This Row],[OrderQuantity]]</f>
        <v>1</v>
      </c>
      <c r="N157" s="1">
        <f>1</f>
        <v>1</v>
      </c>
      <c r="O157" s="1">
        <f>Sales[[#This Row],[TotalSales]]-Sales[[#This Row],[TotalCost]]</f>
        <v>21.616399999999999</v>
      </c>
      <c r="P157" s="1">
        <f>Sales[[#This Row],[ProductCost]]*Sales[[#This Row],[OrderQuantity]]</f>
        <v>12.027799999999999</v>
      </c>
      <c r="Q157" s="1" t="str">
        <f>VLOOKUP(Sales[[#This Row],[ProductKey]], Products!$A$2:$D$1000, 4, FALSE)</f>
        <v>Sport-100 Helmet, Blue</v>
      </c>
    </row>
    <row r="158" spans="1:17" x14ac:dyDescent="0.25">
      <c r="A158" s="2">
        <v>37664</v>
      </c>
      <c r="B158" s="1" t="s">
        <v>1702</v>
      </c>
      <c r="C158">
        <v>535</v>
      </c>
      <c r="D158">
        <v>12012</v>
      </c>
      <c r="E158">
        <v>9</v>
      </c>
      <c r="F158">
        <v>1</v>
      </c>
      <c r="G158">
        <v>1</v>
      </c>
      <c r="H158" s="2">
        <v>42778</v>
      </c>
      <c r="I158" t="str">
        <f>VLOOKUP(Sales[[#This Row],[TerritoryKey]], Territories[], 2, FALSE)</f>
        <v>Australia</v>
      </c>
      <c r="J158">
        <f>_xlfn.XLOOKUP(Sales[[#This Row],[ProductKey]], Products!$A:$A, Products!$J:$J)</f>
        <v>9.3462999999999994</v>
      </c>
      <c r="K158">
        <f>_xlfn.XLOOKUP(Sales[[#This Row],[ProductKey]], Products!$A:$A, Products!$K:$K)</f>
        <v>24.99</v>
      </c>
      <c r="L158" s="1">
        <f>Sales[[#This Row],[ProductPrice]]*Sales[[#This Row],[OrderQuantity]]</f>
        <v>24.99</v>
      </c>
      <c r="M158" s="1">
        <f>Sales[[#This Row],[OrderQuantity]]</f>
        <v>1</v>
      </c>
      <c r="N158" s="1">
        <f>1</f>
        <v>1</v>
      </c>
      <c r="O158" s="1">
        <f>Sales[[#This Row],[TotalSales]]-Sales[[#This Row],[TotalCost]]</f>
        <v>15.643699999999999</v>
      </c>
      <c r="P158" s="1">
        <f>Sales[[#This Row],[ProductCost]]*Sales[[#This Row],[OrderQuantity]]</f>
        <v>9.3462999999999994</v>
      </c>
      <c r="Q158" s="1" t="str">
        <f>VLOOKUP(Sales[[#This Row],[ProductKey]], Products!$A$2:$D$1000, 4, FALSE)</f>
        <v>LL Mountain Tire</v>
      </c>
    </row>
    <row r="159" spans="1:17" x14ac:dyDescent="0.25">
      <c r="A159" s="2">
        <v>37753</v>
      </c>
      <c r="B159" s="1" t="s">
        <v>1705</v>
      </c>
      <c r="C159">
        <v>352</v>
      </c>
      <c r="D159">
        <v>14070</v>
      </c>
      <c r="E159">
        <v>9</v>
      </c>
      <c r="F159">
        <v>1</v>
      </c>
      <c r="G159">
        <v>1</v>
      </c>
      <c r="H159" s="2">
        <v>42867</v>
      </c>
      <c r="I159" t="str">
        <f>VLOOKUP(Sales[[#This Row],[TerritoryKey]], Territories[], 2, FALSE)</f>
        <v>Australia</v>
      </c>
      <c r="J159">
        <f>_xlfn.XLOOKUP(Sales[[#This Row],[ProductKey]], Products!$A:$A, Products!$J:$J)</f>
        <v>1117.8559</v>
      </c>
      <c r="K159">
        <f>_xlfn.XLOOKUP(Sales[[#This Row],[ProductKey]], Products!$A:$A, Products!$K:$K)</f>
        <v>2071.4196000000002</v>
      </c>
      <c r="L159" s="1">
        <f>Sales[[#This Row],[ProductPrice]]*Sales[[#This Row],[OrderQuantity]]</f>
        <v>2071.4196000000002</v>
      </c>
      <c r="M159" s="1">
        <f>Sales[[#This Row],[OrderQuantity]]</f>
        <v>1</v>
      </c>
      <c r="N159" s="1">
        <f>1</f>
        <v>1</v>
      </c>
      <c r="O159" s="1">
        <f>Sales[[#This Row],[TotalSales]]-Sales[[#This Row],[TotalCost]]</f>
        <v>953.56370000000015</v>
      </c>
      <c r="P159" s="1">
        <f>Sales[[#This Row],[ProductCost]]*Sales[[#This Row],[OrderQuantity]]</f>
        <v>1117.8559</v>
      </c>
      <c r="Q159" s="1" t="str">
        <f>VLOOKUP(Sales[[#This Row],[ProductKey]], Products!$A$2:$D$1000, 4, FALSE)</f>
        <v>Mountain-200 Silver, 38</v>
      </c>
    </row>
    <row r="160" spans="1:17" x14ac:dyDescent="0.25">
      <c r="A160" s="2">
        <v>37844</v>
      </c>
      <c r="B160" s="1" t="s">
        <v>1723</v>
      </c>
      <c r="C160">
        <v>584</v>
      </c>
      <c r="D160">
        <v>24159</v>
      </c>
      <c r="E160">
        <v>9</v>
      </c>
      <c r="F160">
        <v>1</v>
      </c>
      <c r="G160">
        <v>1</v>
      </c>
      <c r="H160" s="2">
        <v>42958</v>
      </c>
      <c r="I160" t="str">
        <f>VLOOKUP(Sales[[#This Row],[TerritoryKey]], Territories[], 2, FALSE)</f>
        <v>Australia</v>
      </c>
      <c r="J160">
        <f>_xlfn.XLOOKUP(Sales[[#This Row],[ProductKey]], Products!$A:$A, Products!$J:$J)</f>
        <v>343.64960000000002</v>
      </c>
      <c r="K160">
        <f>_xlfn.XLOOKUP(Sales[[#This Row],[ProductKey]], Products!$A:$A, Products!$K:$K)</f>
        <v>539.99</v>
      </c>
      <c r="L160" s="1">
        <f>Sales[[#This Row],[ProductPrice]]*Sales[[#This Row],[OrderQuantity]]</f>
        <v>539.99</v>
      </c>
      <c r="M160" s="1">
        <f>Sales[[#This Row],[OrderQuantity]]</f>
        <v>1</v>
      </c>
      <c r="N160" s="1">
        <f>1</f>
        <v>1</v>
      </c>
      <c r="O160" s="1">
        <f>Sales[[#This Row],[TotalSales]]-Sales[[#This Row],[TotalCost]]</f>
        <v>196.34039999999999</v>
      </c>
      <c r="P160" s="1">
        <f>Sales[[#This Row],[ProductCost]]*Sales[[#This Row],[OrderQuantity]]</f>
        <v>343.64960000000002</v>
      </c>
      <c r="Q160" s="1" t="str">
        <f>VLOOKUP(Sales[[#This Row],[ProductKey]], Products!$A$2:$D$1000, 4, FALSE)</f>
        <v>Road-750 Black, 58</v>
      </c>
    </row>
    <row r="161" spans="1:17" x14ac:dyDescent="0.25">
      <c r="A161" s="2">
        <v>38078</v>
      </c>
      <c r="B161" s="1" t="s">
        <v>1735</v>
      </c>
      <c r="C161">
        <v>352</v>
      </c>
      <c r="D161">
        <v>14047</v>
      </c>
      <c r="E161">
        <v>9</v>
      </c>
      <c r="F161">
        <v>1</v>
      </c>
      <c r="G161">
        <v>1</v>
      </c>
      <c r="H161" s="2">
        <v>43191</v>
      </c>
      <c r="I161" t="str">
        <f>VLOOKUP(Sales[[#This Row],[TerritoryKey]], Territories[], 2, FALSE)</f>
        <v>Australia</v>
      </c>
      <c r="J161">
        <f>_xlfn.XLOOKUP(Sales[[#This Row],[ProductKey]], Products!$A:$A, Products!$J:$J)</f>
        <v>1117.8559</v>
      </c>
      <c r="K161">
        <f>_xlfn.XLOOKUP(Sales[[#This Row],[ProductKey]], Products!$A:$A, Products!$K:$K)</f>
        <v>2071.4196000000002</v>
      </c>
      <c r="L161" s="1">
        <f>Sales[[#This Row],[ProductPrice]]*Sales[[#This Row],[OrderQuantity]]</f>
        <v>2071.4196000000002</v>
      </c>
      <c r="M161" s="1">
        <f>Sales[[#This Row],[OrderQuantity]]</f>
        <v>1</v>
      </c>
      <c r="N161" s="1">
        <f>1</f>
        <v>1</v>
      </c>
      <c r="O161" s="1">
        <f>Sales[[#This Row],[TotalSales]]-Sales[[#This Row],[TotalCost]]</f>
        <v>953.56370000000015</v>
      </c>
      <c r="P161" s="1">
        <f>Sales[[#This Row],[ProductCost]]*Sales[[#This Row],[OrderQuantity]]</f>
        <v>1117.8559</v>
      </c>
      <c r="Q161" s="1" t="str">
        <f>VLOOKUP(Sales[[#This Row],[ProductKey]], Products!$A$2:$D$1000, 4, FALSE)</f>
        <v>Mountain-200 Silver, 38</v>
      </c>
    </row>
    <row r="162" spans="1:17" x14ac:dyDescent="0.25">
      <c r="A162" s="2">
        <v>38322</v>
      </c>
      <c r="B162" s="1" t="s">
        <v>1741</v>
      </c>
      <c r="C162">
        <v>360</v>
      </c>
      <c r="D162">
        <v>11993</v>
      </c>
      <c r="E162">
        <v>9</v>
      </c>
      <c r="F162">
        <v>1</v>
      </c>
      <c r="G162">
        <v>1</v>
      </c>
      <c r="H162" s="2">
        <v>43435</v>
      </c>
      <c r="I162" t="str">
        <f>VLOOKUP(Sales[[#This Row],[TerritoryKey]], Territories[], 2, FALSE)</f>
        <v>Australia</v>
      </c>
      <c r="J162">
        <f>_xlfn.XLOOKUP(Sales[[#This Row],[ProductKey]], Products!$A:$A, Products!$J:$J)</f>
        <v>1105.81</v>
      </c>
      <c r="K162">
        <f>_xlfn.XLOOKUP(Sales[[#This Row],[ProductKey]], Products!$A:$A, Products!$K:$K)</f>
        <v>2049.0981999999999</v>
      </c>
      <c r="L162" s="1">
        <f>Sales[[#This Row],[ProductPrice]]*Sales[[#This Row],[OrderQuantity]]</f>
        <v>2049.0981999999999</v>
      </c>
      <c r="M162" s="1">
        <f>Sales[[#This Row],[OrderQuantity]]</f>
        <v>1</v>
      </c>
      <c r="N162" s="1">
        <f>1</f>
        <v>1</v>
      </c>
      <c r="O162" s="1">
        <f>Sales[[#This Row],[TotalSales]]-Sales[[#This Row],[TotalCost]]</f>
        <v>943.28819999999996</v>
      </c>
      <c r="P162" s="1">
        <f>Sales[[#This Row],[ProductCost]]*Sales[[#This Row],[OrderQuantity]]</f>
        <v>1105.81</v>
      </c>
      <c r="Q162" s="1" t="str">
        <f>VLOOKUP(Sales[[#This Row],[ProductKey]], Products!$A$2:$D$1000, 4, FALSE)</f>
        <v>Mountain-200 Black, 42</v>
      </c>
    </row>
    <row r="163" spans="1:17" x14ac:dyDescent="0.25">
      <c r="A163" s="2">
        <v>37937</v>
      </c>
      <c r="B163" s="1" t="s">
        <v>1753</v>
      </c>
      <c r="C163">
        <v>606</v>
      </c>
      <c r="D163">
        <v>27585</v>
      </c>
      <c r="E163">
        <v>9</v>
      </c>
      <c r="F163">
        <v>1</v>
      </c>
      <c r="G163">
        <v>1</v>
      </c>
      <c r="H163" s="2">
        <v>43051</v>
      </c>
      <c r="I163" t="str">
        <f>VLOOKUP(Sales[[#This Row],[TerritoryKey]], Territories[], 2, FALSE)</f>
        <v>Australia</v>
      </c>
      <c r="J163">
        <f>_xlfn.XLOOKUP(Sales[[#This Row],[ProductKey]], Products!$A:$A, Products!$J:$J)</f>
        <v>343.64960000000002</v>
      </c>
      <c r="K163">
        <f>_xlfn.XLOOKUP(Sales[[#This Row],[ProductKey]], Products!$A:$A, Products!$K:$K)</f>
        <v>539.99</v>
      </c>
      <c r="L163" s="1">
        <f>Sales[[#This Row],[ProductPrice]]*Sales[[#This Row],[OrderQuantity]]</f>
        <v>539.99</v>
      </c>
      <c r="M163" s="1">
        <f>Sales[[#This Row],[OrderQuantity]]</f>
        <v>1</v>
      </c>
      <c r="N163" s="1">
        <f>1</f>
        <v>1</v>
      </c>
      <c r="O163" s="1">
        <f>Sales[[#This Row],[TotalSales]]-Sales[[#This Row],[TotalCost]]</f>
        <v>196.34039999999999</v>
      </c>
      <c r="P163" s="1">
        <f>Sales[[#This Row],[ProductCost]]*Sales[[#This Row],[OrderQuantity]]</f>
        <v>343.64960000000002</v>
      </c>
      <c r="Q163" s="1" t="str">
        <f>VLOOKUP(Sales[[#This Row],[ProductKey]], Products!$A$2:$D$1000, 4, FALSE)</f>
        <v>Road-750 Black, 52</v>
      </c>
    </row>
    <row r="164" spans="1:17" x14ac:dyDescent="0.25">
      <c r="A164" s="2">
        <v>37844</v>
      </c>
      <c r="B164" s="1" t="s">
        <v>1755</v>
      </c>
      <c r="C164">
        <v>385</v>
      </c>
      <c r="D164">
        <v>25948</v>
      </c>
      <c r="E164">
        <v>9</v>
      </c>
      <c r="F164">
        <v>1</v>
      </c>
      <c r="G164">
        <v>1</v>
      </c>
      <c r="H164" s="2">
        <v>42958</v>
      </c>
      <c r="I164" t="str">
        <f>VLOOKUP(Sales[[#This Row],[TerritoryKey]], Territories[], 2, FALSE)</f>
        <v>Australia</v>
      </c>
      <c r="J164">
        <f>_xlfn.XLOOKUP(Sales[[#This Row],[ProductKey]], Products!$A:$A, Products!$J:$J)</f>
        <v>605.64919999999995</v>
      </c>
      <c r="K164">
        <f>_xlfn.XLOOKUP(Sales[[#This Row],[ProductKey]], Products!$A:$A, Products!$K:$K)</f>
        <v>1000.4375</v>
      </c>
      <c r="L164" s="1">
        <f>Sales[[#This Row],[ProductPrice]]*Sales[[#This Row],[OrderQuantity]]</f>
        <v>1000.4375</v>
      </c>
      <c r="M164" s="1">
        <f>Sales[[#This Row],[OrderQuantity]]</f>
        <v>1</v>
      </c>
      <c r="N164" s="1">
        <f>1</f>
        <v>1</v>
      </c>
      <c r="O164" s="1">
        <f>Sales[[#This Row],[TotalSales]]-Sales[[#This Row],[TotalCost]]</f>
        <v>394.78830000000005</v>
      </c>
      <c r="P164" s="1">
        <f>Sales[[#This Row],[ProductCost]]*Sales[[#This Row],[OrderQuantity]]</f>
        <v>605.64919999999995</v>
      </c>
      <c r="Q164" s="1" t="str">
        <f>VLOOKUP(Sales[[#This Row],[ProductKey]], Products!$A$2:$D$1000, 4, FALSE)</f>
        <v>Road-550-W Yellow, 42</v>
      </c>
    </row>
    <row r="165" spans="1:17" x14ac:dyDescent="0.25">
      <c r="A165" s="2">
        <v>37845</v>
      </c>
      <c r="B165" s="1" t="s">
        <v>1757</v>
      </c>
      <c r="C165">
        <v>582</v>
      </c>
      <c r="D165">
        <v>15036</v>
      </c>
      <c r="E165">
        <v>9</v>
      </c>
      <c r="F165">
        <v>1</v>
      </c>
      <c r="G165">
        <v>1</v>
      </c>
      <c r="H165" s="2">
        <v>42959</v>
      </c>
      <c r="I165" t="str">
        <f>VLOOKUP(Sales[[#This Row],[TerritoryKey]], Territories[], 2, FALSE)</f>
        <v>Australia</v>
      </c>
      <c r="J165">
        <f>_xlfn.XLOOKUP(Sales[[#This Row],[ProductKey]], Products!$A:$A, Products!$J:$J)</f>
        <v>1082.51</v>
      </c>
      <c r="K165">
        <f>_xlfn.XLOOKUP(Sales[[#This Row],[ProductKey]], Products!$A:$A, Products!$K:$K)</f>
        <v>1700.99</v>
      </c>
      <c r="L165" s="1">
        <f>Sales[[#This Row],[ProductPrice]]*Sales[[#This Row],[OrderQuantity]]</f>
        <v>1700.99</v>
      </c>
      <c r="M165" s="1">
        <f>Sales[[#This Row],[OrderQuantity]]</f>
        <v>1</v>
      </c>
      <c r="N165" s="1">
        <f>1</f>
        <v>1</v>
      </c>
      <c r="O165" s="1">
        <f>Sales[[#This Row],[TotalSales]]-Sales[[#This Row],[TotalCost]]</f>
        <v>618.48</v>
      </c>
      <c r="P165" s="1">
        <f>Sales[[#This Row],[ProductCost]]*Sales[[#This Row],[OrderQuantity]]</f>
        <v>1082.51</v>
      </c>
      <c r="Q165" s="1" t="str">
        <f>VLOOKUP(Sales[[#This Row],[ProductKey]], Products!$A$2:$D$1000, 4, FALSE)</f>
        <v>Road-350-W Yellow, 44</v>
      </c>
    </row>
    <row r="166" spans="1:17" x14ac:dyDescent="0.25">
      <c r="A166" s="2">
        <v>37813</v>
      </c>
      <c r="B166" s="1" t="s">
        <v>1771</v>
      </c>
      <c r="C166">
        <v>358</v>
      </c>
      <c r="D166">
        <v>11997</v>
      </c>
      <c r="E166">
        <v>9</v>
      </c>
      <c r="F166">
        <v>1</v>
      </c>
      <c r="G166">
        <v>1</v>
      </c>
      <c r="H166" s="2">
        <v>42927</v>
      </c>
      <c r="I166" t="str">
        <f>VLOOKUP(Sales[[#This Row],[TerritoryKey]], Territories[], 2, FALSE)</f>
        <v>Australia</v>
      </c>
      <c r="J166">
        <f>_xlfn.XLOOKUP(Sales[[#This Row],[ProductKey]], Products!$A:$A, Products!$J:$J)</f>
        <v>1105.81</v>
      </c>
      <c r="K166">
        <f>_xlfn.XLOOKUP(Sales[[#This Row],[ProductKey]], Products!$A:$A, Products!$K:$K)</f>
        <v>2049.0981999999999</v>
      </c>
      <c r="L166" s="1">
        <f>Sales[[#This Row],[ProductPrice]]*Sales[[#This Row],[OrderQuantity]]</f>
        <v>2049.0981999999999</v>
      </c>
      <c r="M166" s="1">
        <f>Sales[[#This Row],[OrderQuantity]]</f>
        <v>1</v>
      </c>
      <c r="N166" s="1">
        <f>1</f>
        <v>1</v>
      </c>
      <c r="O166" s="1">
        <f>Sales[[#This Row],[TotalSales]]-Sales[[#This Row],[TotalCost]]</f>
        <v>943.28819999999996</v>
      </c>
      <c r="P166" s="1">
        <f>Sales[[#This Row],[ProductCost]]*Sales[[#This Row],[OrderQuantity]]</f>
        <v>1105.81</v>
      </c>
      <c r="Q166" s="1" t="str">
        <f>VLOOKUP(Sales[[#This Row],[ProductKey]], Products!$A$2:$D$1000, 4, FALSE)</f>
        <v>Mountain-200 Black, 38</v>
      </c>
    </row>
    <row r="167" spans="1:17" x14ac:dyDescent="0.25">
      <c r="A167" s="2">
        <v>37906</v>
      </c>
      <c r="B167" s="1" t="s">
        <v>1782</v>
      </c>
      <c r="C167">
        <v>568</v>
      </c>
      <c r="D167">
        <v>29087</v>
      </c>
      <c r="E167">
        <v>9</v>
      </c>
      <c r="F167">
        <v>1</v>
      </c>
      <c r="G167">
        <v>1</v>
      </c>
      <c r="H167" s="2">
        <v>43020</v>
      </c>
      <c r="I167" t="str">
        <f>VLOOKUP(Sales[[#This Row],[TerritoryKey]], Territories[], 2, FALSE)</f>
        <v>Australia</v>
      </c>
      <c r="J167">
        <f>_xlfn.XLOOKUP(Sales[[#This Row],[ProductKey]], Products!$A:$A, Products!$J:$J)</f>
        <v>461.44479999999999</v>
      </c>
      <c r="K167">
        <f>_xlfn.XLOOKUP(Sales[[#This Row],[ProductKey]], Products!$A:$A, Products!$K:$K)</f>
        <v>742.35</v>
      </c>
      <c r="L167" s="1">
        <f>Sales[[#This Row],[ProductPrice]]*Sales[[#This Row],[OrderQuantity]]</f>
        <v>742.35</v>
      </c>
      <c r="M167" s="1">
        <f>Sales[[#This Row],[OrderQuantity]]</f>
        <v>1</v>
      </c>
      <c r="N167" s="1">
        <f>1</f>
        <v>1</v>
      </c>
      <c r="O167" s="1">
        <f>Sales[[#This Row],[TotalSales]]-Sales[[#This Row],[TotalCost]]</f>
        <v>280.90520000000004</v>
      </c>
      <c r="P167" s="1">
        <f>Sales[[#This Row],[ProductCost]]*Sales[[#This Row],[OrderQuantity]]</f>
        <v>461.44479999999999</v>
      </c>
      <c r="Q167" s="1" t="str">
        <f>VLOOKUP(Sales[[#This Row],[ProductKey]], Products!$A$2:$D$1000, 4, FALSE)</f>
        <v>Touring-3000 Yellow, 44</v>
      </c>
    </row>
    <row r="168" spans="1:17" x14ac:dyDescent="0.25">
      <c r="A168" s="2">
        <v>37937</v>
      </c>
      <c r="B168" s="1" t="s">
        <v>1784</v>
      </c>
      <c r="C168">
        <v>605</v>
      </c>
      <c r="D168">
        <v>24164</v>
      </c>
      <c r="E168">
        <v>9</v>
      </c>
      <c r="F168">
        <v>1</v>
      </c>
      <c r="G168">
        <v>1</v>
      </c>
      <c r="H168" s="2">
        <v>43051</v>
      </c>
      <c r="I168" t="str">
        <f>VLOOKUP(Sales[[#This Row],[TerritoryKey]], Territories[], 2, FALSE)</f>
        <v>Australia</v>
      </c>
      <c r="J168">
        <f>_xlfn.XLOOKUP(Sales[[#This Row],[ProductKey]], Products!$A:$A, Products!$J:$J)</f>
        <v>343.64960000000002</v>
      </c>
      <c r="K168">
        <f>_xlfn.XLOOKUP(Sales[[#This Row],[ProductKey]], Products!$A:$A, Products!$K:$K)</f>
        <v>539.99</v>
      </c>
      <c r="L168" s="1">
        <f>Sales[[#This Row],[ProductPrice]]*Sales[[#This Row],[OrderQuantity]]</f>
        <v>539.99</v>
      </c>
      <c r="M168" s="1">
        <f>Sales[[#This Row],[OrderQuantity]]</f>
        <v>1</v>
      </c>
      <c r="N168" s="1">
        <f>1</f>
        <v>1</v>
      </c>
      <c r="O168" s="1">
        <f>Sales[[#This Row],[TotalSales]]-Sales[[#This Row],[TotalCost]]</f>
        <v>196.34039999999999</v>
      </c>
      <c r="P168" s="1">
        <f>Sales[[#This Row],[ProductCost]]*Sales[[#This Row],[OrderQuantity]]</f>
        <v>343.64960000000002</v>
      </c>
      <c r="Q168" s="1" t="str">
        <f>VLOOKUP(Sales[[#This Row],[ProductKey]], Products!$A$2:$D$1000, 4, FALSE)</f>
        <v>Road-750 Black, 48</v>
      </c>
    </row>
    <row r="169" spans="1:17" x14ac:dyDescent="0.25">
      <c r="A169" s="2">
        <v>37875</v>
      </c>
      <c r="B169" s="1" t="s">
        <v>1786</v>
      </c>
      <c r="C169">
        <v>223</v>
      </c>
      <c r="D169">
        <v>18253</v>
      </c>
      <c r="E169">
        <v>9</v>
      </c>
      <c r="F169">
        <v>1</v>
      </c>
      <c r="G169">
        <v>1</v>
      </c>
      <c r="H169" s="2">
        <v>42989</v>
      </c>
      <c r="I169" t="str">
        <f>VLOOKUP(Sales[[#This Row],[TerritoryKey]], Territories[], 2, FALSE)</f>
        <v>Australia</v>
      </c>
      <c r="J169">
        <f>_xlfn.XLOOKUP(Sales[[#This Row],[ProductKey]], Products!$A:$A, Products!$J:$J)</f>
        <v>5.7051999999999996</v>
      </c>
      <c r="K169">
        <f>_xlfn.XLOOKUP(Sales[[#This Row],[ProductKey]], Products!$A:$A, Products!$K:$K)</f>
        <v>8.6441999999999997</v>
      </c>
      <c r="L169" s="1">
        <f>Sales[[#This Row],[ProductPrice]]*Sales[[#This Row],[OrderQuantity]]</f>
        <v>8.6441999999999997</v>
      </c>
      <c r="M169" s="1">
        <f>Sales[[#This Row],[OrderQuantity]]</f>
        <v>1</v>
      </c>
      <c r="N169" s="1">
        <f>1</f>
        <v>1</v>
      </c>
      <c r="O169" s="1">
        <f>Sales[[#This Row],[TotalSales]]-Sales[[#This Row],[TotalCost]]</f>
        <v>2.9390000000000001</v>
      </c>
      <c r="P169" s="1">
        <f>Sales[[#This Row],[ProductCost]]*Sales[[#This Row],[OrderQuantity]]</f>
        <v>5.7051999999999996</v>
      </c>
      <c r="Q169" s="1" t="str">
        <f>VLOOKUP(Sales[[#This Row],[ProductKey]], Products!$A$2:$D$1000, 4, FALSE)</f>
        <v>AWC Logo Cap</v>
      </c>
    </row>
    <row r="170" spans="1:17" x14ac:dyDescent="0.25">
      <c r="A170" s="2">
        <v>37875</v>
      </c>
      <c r="B170" s="1" t="s">
        <v>1793</v>
      </c>
      <c r="C170">
        <v>573</v>
      </c>
      <c r="D170">
        <v>11977</v>
      </c>
      <c r="E170">
        <v>9</v>
      </c>
      <c r="F170">
        <v>1</v>
      </c>
      <c r="G170">
        <v>1</v>
      </c>
      <c r="H170" s="2">
        <v>42989</v>
      </c>
      <c r="I170" t="str">
        <f>VLOOKUP(Sales[[#This Row],[TerritoryKey]], Territories[], 2, FALSE)</f>
        <v>Australia</v>
      </c>
      <c r="J170">
        <f>_xlfn.XLOOKUP(Sales[[#This Row],[ProductKey]], Products!$A:$A, Products!$J:$J)</f>
        <v>1481.9378999999999</v>
      </c>
      <c r="K170">
        <f>_xlfn.XLOOKUP(Sales[[#This Row],[ProductKey]], Products!$A:$A, Products!$K:$K)</f>
        <v>2384.0700000000002</v>
      </c>
      <c r="L170" s="1">
        <f>Sales[[#This Row],[ProductPrice]]*Sales[[#This Row],[OrderQuantity]]</f>
        <v>2384.0700000000002</v>
      </c>
      <c r="M170" s="1">
        <f>Sales[[#This Row],[OrderQuantity]]</f>
        <v>1</v>
      </c>
      <c r="N170" s="1">
        <f>1</f>
        <v>1</v>
      </c>
      <c r="O170" s="1">
        <f>Sales[[#This Row],[TotalSales]]-Sales[[#This Row],[TotalCost]]</f>
        <v>902.13210000000026</v>
      </c>
      <c r="P170" s="1">
        <f>Sales[[#This Row],[ProductCost]]*Sales[[#This Row],[OrderQuantity]]</f>
        <v>1481.9378999999999</v>
      </c>
      <c r="Q170" s="1" t="str">
        <f>VLOOKUP(Sales[[#This Row],[ProductKey]], Products!$A$2:$D$1000, 4, FALSE)</f>
        <v>Touring-1000 Blue, 46</v>
      </c>
    </row>
    <row r="171" spans="1:17" x14ac:dyDescent="0.25">
      <c r="A171" s="2">
        <v>38047</v>
      </c>
      <c r="B171" s="1" t="s">
        <v>1846</v>
      </c>
      <c r="C171">
        <v>371</v>
      </c>
      <c r="D171">
        <v>21211</v>
      </c>
      <c r="E171">
        <v>9</v>
      </c>
      <c r="F171">
        <v>1</v>
      </c>
      <c r="G171">
        <v>1</v>
      </c>
      <c r="H171" s="2">
        <v>43160</v>
      </c>
      <c r="I171" t="str">
        <f>VLOOKUP(Sales[[#This Row],[TerritoryKey]], Territories[], 2, FALSE)</f>
        <v>Australia</v>
      </c>
      <c r="J171">
        <f>_xlfn.XLOOKUP(Sales[[#This Row],[ProductKey]], Products!$A:$A, Products!$J:$J)</f>
        <v>1320.6838</v>
      </c>
      <c r="K171">
        <f>_xlfn.XLOOKUP(Sales[[#This Row],[ProductKey]], Products!$A:$A, Products!$K:$K)</f>
        <v>2181.5625</v>
      </c>
      <c r="L171" s="1">
        <f>Sales[[#This Row],[ProductPrice]]*Sales[[#This Row],[OrderQuantity]]</f>
        <v>2181.5625</v>
      </c>
      <c r="M171" s="1">
        <f>Sales[[#This Row],[OrderQuantity]]</f>
        <v>1</v>
      </c>
      <c r="N171" s="1">
        <f>1</f>
        <v>1</v>
      </c>
      <c r="O171" s="1">
        <f>Sales[[#This Row],[TotalSales]]-Sales[[#This Row],[TotalCost]]</f>
        <v>860.87869999999998</v>
      </c>
      <c r="P171" s="1">
        <f>Sales[[#This Row],[ProductCost]]*Sales[[#This Row],[OrderQuantity]]</f>
        <v>1320.6838</v>
      </c>
      <c r="Q171" s="1" t="str">
        <f>VLOOKUP(Sales[[#This Row],[ProductKey]], Products!$A$2:$D$1000, 4, FALSE)</f>
        <v>Road-250 Red, 58</v>
      </c>
    </row>
    <row r="172" spans="1:17" x14ac:dyDescent="0.25">
      <c r="A172" s="2">
        <v>38139</v>
      </c>
      <c r="B172" s="1" t="s">
        <v>1847</v>
      </c>
      <c r="C172">
        <v>354</v>
      </c>
      <c r="D172">
        <v>14062</v>
      </c>
      <c r="E172">
        <v>9</v>
      </c>
      <c r="F172">
        <v>1</v>
      </c>
      <c r="G172">
        <v>1</v>
      </c>
      <c r="H172" s="2">
        <v>43252</v>
      </c>
      <c r="I172" t="str">
        <f>VLOOKUP(Sales[[#This Row],[TerritoryKey]], Territories[], 2, FALSE)</f>
        <v>Australia</v>
      </c>
      <c r="J172">
        <f>_xlfn.XLOOKUP(Sales[[#This Row],[ProductKey]], Products!$A:$A, Products!$J:$J)</f>
        <v>1117.8559</v>
      </c>
      <c r="K172">
        <f>_xlfn.XLOOKUP(Sales[[#This Row],[ProductKey]], Products!$A:$A, Products!$K:$K)</f>
        <v>2071.4196000000002</v>
      </c>
      <c r="L172" s="1">
        <f>Sales[[#This Row],[ProductPrice]]*Sales[[#This Row],[OrderQuantity]]</f>
        <v>2071.4196000000002</v>
      </c>
      <c r="M172" s="1">
        <f>Sales[[#This Row],[OrderQuantity]]</f>
        <v>1</v>
      </c>
      <c r="N172" s="1">
        <f>1</f>
        <v>1</v>
      </c>
      <c r="O172" s="1">
        <f>Sales[[#This Row],[TotalSales]]-Sales[[#This Row],[TotalCost]]</f>
        <v>953.56370000000015</v>
      </c>
      <c r="P172" s="1">
        <f>Sales[[#This Row],[ProductCost]]*Sales[[#This Row],[OrderQuantity]]</f>
        <v>1117.8559</v>
      </c>
      <c r="Q172" s="1" t="str">
        <f>VLOOKUP(Sales[[#This Row],[ProductKey]], Products!$A$2:$D$1000, 4, FALSE)</f>
        <v>Mountain-200 Silver, 42</v>
      </c>
    </row>
    <row r="173" spans="1:17" x14ac:dyDescent="0.25">
      <c r="A173" s="2">
        <v>37966</v>
      </c>
      <c r="B173" s="1" t="s">
        <v>1888</v>
      </c>
      <c r="C173">
        <v>387</v>
      </c>
      <c r="D173">
        <v>25273</v>
      </c>
      <c r="E173">
        <v>9</v>
      </c>
      <c r="F173">
        <v>1</v>
      </c>
      <c r="G173">
        <v>1</v>
      </c>
      <c r="H173" s="2">
        <v>43080</v>
      </c>
      <c r="I173" t="str">
        <f>VLOOKUP(Sales[[#This Row],[TerritoryKey]], Territories[], 2, FALSE)</f>
        <v>Australia</v>
      </c>
      <c r="J173">
        <f>_xlfn.XLOOKUP(Sales[[#This Row],[ProductKey]], Products!$A:$A, Products!$J:$J)</f>
        <v>605.64919999999995</v>
      </c>
      <c r="K173">
        <f>_xlfn.XLOOKUP(Sales[[#This Row],[ProductKey]], Products!$A:$A, Products!$K:$K)</f>
        <v>1000.4375</v>
      </c>
      <c r="L173" s="1">
        <f>Sales[[#This Row],[ProductPrice]]*Sales[[#This Row],[OrderQuantity]]</f>
        <v>1000.4375</v>
      </c>
      <c r="M173" s="1">
        <f>Sales[[#This Row],[OrderQuantity]]</f>
        <v>1</v>
      </c>
      <c r="N173" s="1">
        <f>1</f>
        <v>1</v>
      </c>
      <c r="O173" s="1">
        <f>Sales[[#This Row],[TotalSales]]-Sales[[#This Row],[TotalCost]]</f>
        <v>394.78830000000005</v>
      </c>
      <c r="P173" s="1">
        <f>Sales[[#This Row],[ProductCost]]*Sales[[#This Row],[OrderQuantity]]</f>
        <v>605.64919999999995</v>
      </c>
      <c r="Q173" s="1" t="str">
        <f>VLOOKUP(Sales[[#This Row],[ProductKey]], Products!$A$2:$D$1000, 4, FALSE)</f>
        <v>Road-550-W Yellow, 44</v>
      </c>
    </row>
    <row r="174" spans="1:17" x14ac:dyDescent="0.25">
      <c r="A174" s="2">
        <v>37876</v>
      </c>
      <c r="B174" s="1" t="s">
        <v>1901</v>
      </c>
      <c r="C174">
        <v>604</v>
      </c>
      <c r="D174">
        <v>24000</v>
      </c>
      <c r="E174">
        <v>9</v>
      </c>
      <c r="F174">
        <v>1</v>
      </c>
      <c r="G174">
        <v>1</v>
      </c>
      <c r="H174" s="2">
        <v>42990</v>
      </c>
      <c r="I174" t="str">
        <f>VLOOKUP(Sales[[#This Row],[TerritoryKey]], Territories[], 2, FALSE)</f>
        <v>Australia</v>
      </c>
      <c r="J174">
        <f>_xlfn.XLOOKUP(Sales[[#This Row],[ProductKey]], Products!$A:$A, Products!$J:$J)</f>
        <v>343.64960000000002</v>
      </c>
      <c r="K174">
        <f>_xlfn.XLOOKUP(Sales[[#This Row],[ProductKey]], Products!$A:$A, Products!$K:$K)</f>
        <v>539.99</v>
      </c>
      <c r="L174" s="1">
        <f>Sales[[#This Row],[ProductPrice]]*Sales[[#This Row],[OrderQuantity]]</f>
        <v>539.99</v>
      </c>
      <c r="M174" s="1">
        <f>Sales[[#This Row],[OrderQuantity]]</f>
        <v>1</v>
      </c>
      <c r="N174" s="1">
        <f>1</f>
        <v>1</v>
      </c>
      <c r="O174" s="1">
        <f>Sales[[#This Row],[TotalSales]]-Sales[[#This Row],[TotalCost]]</f>
        <v>196.34039999999999</v>
      </c>
      <c r="P174" s="1">
        <f>Sales[[#This Row],[ProductCost]]*Sales[[#This Row],[OrderQuantity]]</f>
        <v>343.64960000000002</v>
      </c>
      <c r="Q174" s="1" t="str">
        <f>VLOOKUP(Sales[[#This Row],[ProductKey]], Products!$A$2:$D$1000, 4, FALSE)</f>
        <v>Road-750 Black, 44</v>
      </c>
    </row>
    <row r="175" spans="1:17" x14ac:dyDescent="0.25">
      <c r="A175" s="2">
        <v>38139</v>
      </c>
      <c r="B175" s="1" t="s">
        <v>1908</v>
      </c>
      <c r="C175">
        <v>475</v>
      </c>
      <c r="D175">
        <v>26156</v>
      </c>
      <c r="E175">
        <v>9</v>
      </c>
      <c r="F175">
        <v>1</v>
      </c>
      <c r="G175">
        <v>1</v>
      </c>
      <c r="H175" s="2">
        <v>43252</v>
      </c>
      <c r="I175" t="str">
        <f>VLOOKUP(Sales[[#This Row],[TerritoryKey]], Territories[], 2, FALSE)</f>
        <v>Australia</v>
      </c>
      <c r="J175">
        <f>_xlfn.XLOOKUP(Sales[[#This Row],[ProductKey]], Products!$A:$A, Products!$J:$J)</f>
        <v>26.176300000000001</v>
      </c>
      <c r="K175">
        <f>_xlfn.XLOOKUP(Sales[[#This Row],[ProductKey]], Products!$A:$A, Products!$K:$K)</f>
        <v>69.989999999999995</v>
      </c>
      <c r="L175" s="1">
        <f>Sales[[#This Row],[ProductPrice]]*Sales[[#This Row],[OrderQuantity]]</f>
        <v>69.989999999999995</v>
      </c>
      <c r="M175" s="1">
        <f>Sales[[#This Row],[OrderQuantity]]</f>
        <v>1</v>
      </c>
      <c r="N175" s="1">
        <f>1</f>
        <v>1</v>
      </c>
      <c r="O175" s="1">
        <f>Sales[[#This Row],[TotalSales]]-Sales[[#This Row],[TotalCost]]</f>
        <v>43.813699999999997</v>
      </c>
      <c r="P175" s="1">
        <f>Sales[[#This Row],[ProductCost]]*Sales[[#This Row],[OrderQuantity]]</f>
        <v>26.176300000000001</v>
      </c>
      <c r="Q175" s="1" t="str">
        <f>VLOOKUP(Sales[[#This Row],[ProductKey]], Products!$A$2:$D$1000, 4, FALSE)</f>
        <v>Women's Mountain Shorts, M</v>
      </c>
    </row>
    <row r="176" spans="1:17" x14ac:dyDescent="0.25">
      <c r="A176" s="2">
        <v>37752</v>
      </c>
      <c r="B176" s="1" t="s">
        <v>1923</v>
      </c>
      <c r="C176">
        <v>583</v>
      </c>
      <c r="D176">
        <v>23653</v>
      </c>
      <c r="E176">
        <v>9</v>
      </c>
      <c r="F176">
        <v>1</v>
      </c>
      <c r="G176">
        <v>1</v>
      </c>
      <c r="H176" s="2">
        <v>42866</v>
      </c>
      <c r="I176" t="str">
        <f>VLOOKUP(Sales[[#This Row],[TerritoryKey]], Territories[], 2, FALSE)</f>
        <v>Australia</v>
      </c>
      <c r="J176">
        <f>_xlfn.XLOOKUP(Sales[[#This Row],[ProductKey]], Products!$A:$A, Products!$J:$J)</f>
        <v>1082.51</v>
      </c>
      <c r="K176">
        <f>_xlfn.XLOOKUP(Sales[[#This Row],[ProductKey]], Products!$A:$A, Products!$K:$K)</f>
        <v>1700.99</v>
      </c>
      <c r="L176" s="1">
        <f>Sales[[#This Row],[ProductPrice]]*Sales[[#This Row],[OrderQuantity]]</f>
        <v>1700.99</v>
      </c>
      <c r="M176" s="1">
        <f>Sales[[#This Row],[OrderQuantity]]</f>
        <v>1</v>
      </c>
      <c r="N176" s="1">
        <f>1</f>
        <v>1</v>
      </c>
      <c r="O176" s="1">
        <f>Sales[[#This Row],[TotalSales]]-Sales[[#This Row],[TotalCost]]</f>
        <v>618.48</v>
      </c>
      <c r="P176" s="1">
        <f>Sales[[#This Row],[ProductCost]]*Sales[[#This Row],[OrderQuantity]]</f>
        <v>1082.51</v>
      </c>
      <c r="Q176" s="1" t="str">
        <f>VLOOKUP(Sales[[#This Row],[ProductKey]], Products!$A$2:$D$1000, 4, FALSE)</f>
        <v>Road-350-W Yellow, 48</v>
      </c>
    </row>
    <row r="177" spans="1:17" x14ac:dyDescent="0.25">
      <c r="A177" s="2">
        <v>37844</v>
      </c>
      <c r="B177" s="1" t="s">
        <v>1936</v>
      </c>
      <c r="C177">
        <v>362</v>
      </c>
      <c r="D177">
        <v>14218</v>
      </c>
      <c r="E177">
        <v>9</v>
      </c>
      <c r="F177">
        <v>1</v>
      </c>
      <c r="G177">
        <v>1</v>
      </c>
      <c r="H177" s="2">
        <v>42958</v>
      </c>
      <c r="I177" t="str">
        <f>VLOOKUP(Sales[[#This Row],[TerritoryKey]], Territories[], 2, FALSE)</f>
        <v>Australia</v>
      </c>
      <c r="J177">
        <f>_xlfn.XLOOKUP(Sales[[#This Row],[ProductKey]], Products!$A:$A, Products!$J:$J)</f>
        <v>1105.81</v>
      </c>
      <c r="K177">
        <f>_xlfn.XLOOKUP(Sales[[#This Row],[ProductKey]], Products!$A:$A, Products!$K:$K)</f>
        <v>2049.0981999999999</v>
      </c>
      <c r="L177" s="1">
        <f>Sales[[#This Row],[ProductPrice]]*Sales[[#This Row],[OrderQuantity]]</f>
        <v>2049.0981999999999</v>
      </c>
      <c r="M177" s="1">
        <f>Sales[[#This Row],[OrderQuantity]]</f>
        <v>1</v>
      </c>
      <c r="N177" s="1">
        <f>1</f>
        <v>1</v>
      </c>
      <c r="O177" s="1">
        <f>Sales[[#This Row],[TotalSales]]-Sales[[#This Row],[TotalCost]]</f>
        <v>943.28819999999996</v>
      </c>
      <c r="P177" s="1">
        <f>Sales[[#This Row],[ProductCost]]*Sales[[#This Row],[OrderQuantity]]</f>
        <v>1105.81</v>
      </c>
      <c r="Q177" s="1" t="str">
        <f>VLOOKUP(Sales[[#This Row],[ProductKey]], Products!$A$2:$D$1000, 4, FALSE)</f>
        <v>Mountain-200 Black, 46</v>
      </c>
    </row>
    <row r="178" spans="1:17" x14ac:dyDescent="0.25">
      <c r="A178" s="2">
        <v>38231</v>
      </c>
      <c r="B178" s="1" t="s">
        <v>1987</v>
      </c>
      <c r="C178">
        <v>232</v>
      </c>
      <c r="D178">
        <v>15131</v>
      </c>
      <c r="E178">
        <v>9</v>
      </c>
      <c r="F178">
        <v>1</v>
      </c>
      <c r="G178">
        <v>1</v>
      </c>
      <c r="H178" s="2">
        <v>43344</v>
      </c>
      <c r="I178" t="str">
        <f>VLOOKUP(Sales[[#This Row],[TerritoryKey]], Territories[], 2, FALSE)</f>
        <v>Australia</v>
      </c>
      <c r="J178">
        <f>_xlfn.XLOOKUP(Sales[[#This Row],[ProductKey]], Products!$A:$A, Products!$J:$J)</f>
        <v>31.724399999999999</v>
      </c>
      <c r="K178">
        <f>_xlfn.XLOOKUP(Sales[[#This Row],[ProductKey]], Products!$A:$A, Products!$K:$K)</f>
        <v>48.067300000000003</v>
      </c>
      <c r="L178" s="1">
        <f>Sales[[#This Row],[ProductPrice]]*Sales[[#This Row],[OrderQuantity]]</f>
        <v>48.067300000000003</v>
      </c>
      <c r="M178" s="1">
        <f>Sales[[#This Row],[OrderQuantity]]</f>
        <v>1</v>
      </c>
      <c r="N178" s="1">
        <f>1</f>
        <v>1</v>
      </c>
      <c r="O178" s="1">
        <f>Sales[[#This Row],[TotalSales]]-Sales[[#This Row],[TotalCost]]</f>
        <v>16.342900000000004</v>
      </c>
      <c r="P178" s="1">
        <f>Sales[[#This Row],[ProductCost]]*Sales[[#This Row],[OrderQuantity]]</f>
        <v>31.724399999999999</v>
      </c>
      <c r="Q178" s="1" t="str">
        <f>VLOOKUP(Sales[[#This Row],[ProductKey]], Products!$A$2:$D$1000, 4, FALSE)</f>
        <v>Long-Sleeve Logo Jersey, L</v>
      </c>
    </row>
    <row r="179" spans="1:17" x14ac:dyDescent="0.25">
      <c r="A179" s="2">
        <v>37723</v>
      </c>
      <c r="B179" s="1" t="s">
        <v>1991</v>
      </c>
      <c r="C179">
        <v>215</v>
      </c>
      <c r="D179">
        <v>18266</v>
      </c>
      <c r="E179">
        <v>9</v>
      </c>
      <c r="F179">
        <v>1</v>
      </c>
      <c r="G179">
        <v>1</v>
      </c>
      <c r="H179" s="2">
        <v>42837</v>
      </c>
      <c r="I179" t="str">
        <f>VLOOKUP(Sales[[#This Row],[TerritoryKey]], Territories[], 2, FALSE)</f>
        <v>Australia</v>
      </c>
      <c r="J179">
        <f>_xlfn.XLOOKUP(Sales[[#This Row],[ProductKey]], Products!$A:$A, Products!$J:$J)</f>
        <v>12.027799999999999</v>
      </c>
      <c r="K179">
        <f>_xlfn.XLOOKUP(Sales[[#This Row],[ProductKey]], Products!$A:$A, Products!$K:$K)</f>
        <v>33.644199999999998</v>
      </c>
      <c r="L179" s="1">
        <f>Sales[[#This Row],[ProductPrice]]*Sales[[#This Row],[OrderQuantity]]</f>
        <v>33.644199999999998</v>
      </c>
      <c r="M179" s="1">
        <f>Sales[[#This Row],[OrderQuantity]]</f>
        <v>1</v>
      </c>
      <c r="N179" s="1">
        <f>1</f>
        <v>1</v>
      </c>
      <c r="O179" s="1">
        <f>Sales[[#This Row],[TotalSales]]-Sales[[#This Row],[TotalCost]]</f>
        <v>21.616399999999999</v>
      </c>
      <c r="P179" s="1">
        <f>Sales[[#This Row],[ProductCost]]*Sales[[#This Row],[OrderQuantity]]</f>
        <v>12.027799999999999</v>
      </c>
      <c r="Q179" s="1" t="str">
        <f>VLOOKUP(Sales[[#This Row],[ProductKey]], Products!$A$2:$D$1000, 4, FALSE)</f>
        <v>Sport-100 Helmet, Black</v>
      </c>
    </row>
    <row r="180" spans="1:17" x14ac:dyDescent="0.25">
      <c r="A180" s="2">
        <v>37723</v>
      </c>
      <c r="B180" s="1" t="s">
        <v>1993</v>
      </c>
      <c r="C180">
        <v>581</v>
      </c>
      <c r="D180">
        <v>20427</v>
      </c>
      <c r="E180">
        <v>9</v>
      </c>
      <c r="F180">
        <v>1</v>
      </c>
      <c r="G180">
        <v>1</v>
      </c>
      <c r="H180" s="2">
        <v>42837</v>
      </c>
      <c r="I180" t="str">
        <f>VLOOKUP(Sales[[#This Row],[TerritoryKey]], Territories[], 2, FALSE)</f>
        <v>Australia</v>
      </c>
      <c r="J180">
        <f>_xlfn.XLOOKUP(Sales[[#This Row],[ProductKey]], Products!$A:$A, Products!$J:$J)</f>
        <v>1082.51</v>
      </c>
      <c r="K180">
        <f>_xlfn.XLOOKUP(Sales[[#This Row],[ProductKey]], Products!$A:$A, Products!$K:$K)</f>
        <v>1700.99</v>
      </c>
      <c r="L180" s="1">
        <f>Sales[[#This Row],[ProductPrice]]*Sales[[#This Row],[OrderQuantity]]</f>
        <v>1700.99</v>
      </c>
      <c r="M180" s="1">
        <f>Sales[[#This Row],[OrderQuantity]]</f>
        <v>1</v>
      </c>
      <c r="N180" s="1">
        <f>1</f>
        <v>1</v>
      </c>
      <c r="O180" s="1">
        <f>Sales[[#This Row],[TotalSales]]-Sales[[#This Row],[TotalCost]]</f>
        <v>618.48</v>
      </c>
      <c r="P180" s="1">
        <f>Sales[[#This Row],[ProductCost]]*Sales[[#This Row],[OrderQuantity]]</f>
        <v>1082.51</v>
      </c>
      <c r="Q180" s="1" t="str">
        <f>VLOOKUP(Sales[[#This Row],[ProductKey]], Products!$A$2:$D$1000, 4, FALSE)</f>
        <v>Road-350-W Yellow, 42</v>
      </c>
    </row>
    <row r="181" spans="1:17" x14ac:dyDescent="0.25">
      <c r="A181" s="2">
        <v>38169</v>
      </c>
      <c r="B181" s="1" t="s">
        <v>2000</v>
      </c>
      <c r="C181">
        <v>360</v>
      </c>
      <c r="D181">
        <v>14039</v>
      </c>
      <c r="E181">
        <v>9</v>
      </c>
      <c r="F181">
        <v>1</v>
      </c>
      <c r="G181">
        <v>1</v>
      </c>
      <c r="H181" s="2">
        <v>43282</v>
      </c>
      <c r="I181" t="str">
        <f>VLOOKUP(Sales[[#This Row],[TerritoryKey]], Territories[], 2, FALSE)</f>
        <v>Australia</v>
      </c>
      <c r="J181">
        <f>_xlfn.XLOOKUP(Sales[[#This Row],[ProductKey]], Products!$A:$A, Products!$J:$J)</f>
        <v>1105.81</v>
      </c>
      <c r="K181">
        <f>_xlfn.XLOOKUP(Sales[[#This Row],[ProductKey]], Products!$A:$A, Products!$K:$K)</f>
        <v>2049.0981999999999</v>
      </c>
      <c r="L181" s="1">
        <f>Sales[[#This Row],[ProductPrice]]*Sales[[#This Row],[OrderQuantity]]</f>
        <v>2049.0981999999999</v>
      </c>
      <c r="M181" s="1">
        <f>Sales[[#This Row],[OrderQuantity]]</f>
        <v>1</v>
      </c>
      <c r="N181" s="1">
        <f>1</f>
        <v>1</v>
      </c>
      <c r="O181" s="1">
        <f>Sales[[#This Row],[TotalSales]]-Sales[[#This Row],[TotalCost]]</f>
        <v>943.28819999999996</v>
      </c>
      <c r="P181" s="1">
        <f>Sales[[#This Row],[ProductCost]]*Sales[[#This Row],[OrderQuantity]]</f>
        <v>1105.81</v>
      </c>
      <c r="Q181" s="1" t="str">
        <f>VLOOKUP(Sales[[#This Row],[ProductKey]], Products!$A$2:$D$1000, 4, FALSE)</f>
        <v>Mountain-200 Black, 42</v>
      </c>
    </row>
    <row r="182" spans="1:17" x14ac:dyDescent="0.25">
      <c r="A182" s="2">
        <v>38048</v>
      </c>
      <c r="B182" s="1" t="s">
        <v>2008</v>
      </c>
      <c r="C182">
        <v>563</v>
      </c>
      <c r="D182">
        <v>11917</v>
      </c>
      <c r="E182">
        <v>9</v>
      </c>
      <c r="F182">
        <v>1</v>
      </c>
      <c r="G182">
        <v>1</v>
      </c>
      <c r="H182" s="2">
        <v>43161</v>
      </c>
      <c r="I182" t="str">
        <f>VLOOKUP(Sales[[#This Row],[TerritoryKey]], Territories[], 2, FALSE)</f>
        <v>Australia</v>
      </c>
      <c r="J182">
        <f>_xlfn.XLOOKUP(Sales[[#This Row],[ProductKey]], Products!$A:$A, Products!$J:$J)</f>
        <v>1481.9378999999999</v>
      </c>
      <c r="K182">
        <f>_xlfn.XLOOKUP(Sales[[#This Row],[ProductKey]], Products!$A:$A, Products!$K:$K)</f>
        <v>2384.0700000000002</v>
      </c>
      <c r="L182" s="1">
        <f>Sales[[#This Row],[ProductPrice]]*Sales[[#This Row],[OrderQuantity]]</f>
        <v>2384.0700000000002</v>
      </c>
      <c r="M182" s="1">
        <f>Sales[[#This Row],[OrderQuantity]]</f>
        <v>1</v>
      </c>
      <c r="N182" s="1">
        <f>1</f>
        <v>1</v>
      </c>
      <c r="O182" s="1">
        <f>Sales[[#This Row],[TotalSales]]-Sales[[#This Row],[TotalCost]]</f>
        <v>902.13210000000026</v>
      </c>
      <c r="P182" s="1">
        <f>Sales[[#This Row],[ProductCost]]*Sales[[#This Row],[OrderQuantity]]</f>
        <v>1481.9378999999999</v>
      </c>
      <c r="Q182" s="1" t="str">
        <f>VLOOKUP(Sales[[#This Row],[ProductKey]], Products!$A$2:$D$1000, 4, FALSE)</f>
        <v>Touring-1000 Yellow, 54</v>
      </c>
    </row>
    <row r="183" spans="1:17" x14ac:dyDescent="0.25">
      <c r="A183" s="2">
        <v>38292</v>
      </c>
      <c r="B183" s="1" t="s">
        <v>2011</v>
      </c>
      <c r="C183">
        <v>362</v>
      </c>
      <c r="D183">
        <v>14064</v>
      </c>
      <c r="E183">
        <v>9</v>
      </c>
      <c r="F183">
        <v>1</v>
      </c>
      <c r="G183">
        <v>1</v>
      </c>
      <c r="H183" s="2">
        <v>43405</v>
      </c>
      <c r="I183" t="str">
        <f>VLOOKUP(Sales[[#This Row],[TerritoryKey]], Territories[], 2, FALSE)</f>
        <v>Australia</v>
      </c>
      <c r="J183">
        <f>_xlfn.XLOOKUP(Sales[[#This Row],[ProductKey]], Products!$A:$A, Products!$J:$J)</f>
        <v>1105.81</v>
      </c>
      <c r="K183">
        <f>_xlfn.XLOOKUP(Sales[[#This Row],[ProductKey]], Products!$A:$A, Products!$K:$K)</f>
        <v>2049.0981999999999</v>
      </c>
      <c r="L183" s="1">
        <f>Sales[[#This Row],[ProductPrice]]*Sales[[#This Row],[OrderQuantity]]</f>
        <v>2049.0981999999999</v>
      </c>
      <c r="M183" s="1">
        <f>Sales[[#This Row],[OrderQuantity]]</f>
        <v>1</v>
      </c>
      <c r="N183" s="1">
        <f>1</f>
        <v>1</v>
      </c>
      <c r="O183" s="1">
        <f>Sales[[#This Row],[TotalSales]]-Sales[[#This Row],[TotalCost]]</f>
        <v>943.28819999999996</v>
      </c>
      <c r="P183" s="1">
        <f>Sales[[#This Row],[ProductCost]]*Sales[[#This Row],[OrderQuantity]]</f>
        <v>1105.81</v>
      </c>
      <c r="Q183" s="1" t="str">
        <f>VLOOKUP(Sales[[#This Row],[ProductKey]], Products!$A$2:$D$1000, 4, FALSE)</f>
        <v>Mountain-200 Black, 46</v>
      </c>
    </row>
    <row r="184" spans="1:17" x14ac:dyDescent="0.25">
      <c r="A184" s="2">
        <v>37632</v>
      </c>
      <c r="B184" s="1" t="s">
        <v>2029</v>
      </c>
      <c r="C184">
        <v>562</v>
      </c>
      <c r="D184">
        <v>11110</v>
      </c>
      <c r="E184">
        <v>9</v>
      </c>
      <c r="F184">
        <v>1</v>
      </c>
      <c r="G184">
        <v>1</v>
      </c>
      <c r="H184" s="2">
        <v>42746</v>
      </c>
      <c r="I184" t="str">
        <f>VLOOKUP(Sales[[#This Row],[TerritoryKey]], Territories[], 2, FALSE)</f>
        <v>Australia</v>
      </c>
      <c r="J184">
        <f>_xlfn.XLOOKUP(Sales[[#This Row],[ProductKey]], Products!$A:$A, Products!$J:$J)</f>
        <v>1481.9378999999999</v>
      </c>
      <c r="K184">
        <f>_xlfn.XLOOKUP(Sales[[#This Row],[ProductKey]], Products!$A:$A, Products!$K:$K)</f>
        <v>2384.0700000000002</v>
      </c>
      <c r="L184" s="1">
        <f>Sales[[#This Row],[ProductPrice]]*Sales[[#This Row],[OrderQuantity]]</f>
        <v>2384.0700000000002</v>
      </c>
      <c r="M184" s="1">
        <f>Sales[[#This Row],[OrderQuantity]]</f>
        <v>1</v>
      </c>
      <c r="N184" s="1">
        <f>1</f>
        <v>1</v>
      </c>
      <c r="O184" s="1">
        <f>Sales[[#This Row],[TotalSales]]-Sales[[#This Row],[TotalCost]]</f>
        <v>902.13210000000026</v>
      </c>
      <c r="P184" s="1">
        <f>Sales[[#This Row],[ProductCost]]*Sales[[#This Row],[OrderQuantity]]</f>
        <v>1481.9378999999999</v>
      </c>
      <c r="Q184" s="1" t="str">
        <f>VLOOKUP(Sales[[#This Row],[ProductKey]], Products!$A$2:$D$1000, 4, FALSE)</f>
        <v>Touring-1000 Yellow, 50</v>
      </c>
    </row>
    <row r="185" spans="1:17" x14ac:dyDescent="0.25">
      <c r="A185" s="2">
        <v>37753</v>
      </c>
      <c r="B185" s="1" t="s">
        <v>2039</v>
      </c>
      <c r="C185">
        <v>362</v>
      </c>
      <c r="D185">
        <v>14226</v>
      </c>
      <c r="E185">
        <v>9</v>
      </c>
      <c r="F185">
        <v>1</v>
      </c>
      <c r="G185">
        <v>1</v>
      </c>
      <c r="H185" s="2">
        <v>42867</v>
      </c>
      <c r="I185" t="str">
        <f>VLOOKUP(Sales[[#This Row],[TerritoryKey]], Territories[], 2, FALSE)</f>
        <v>Australia</v>
      </c>
      <c r="J185">
        <f>_xlfn.XLOOKUP(Sales[[#This Row],[ProductKey]], Products!$A:$A, Products!$J:$J)</f>
        <v>1105.81</v>
      </c>
      <c r="K185">
        <f>_xlfn.XLOOKUP(Sales[[#This Row],[ProductKey]], Products!$A:$A, Products!$K:$K)</f>
        <v>2049.0981999999999</v>
      </c>
      <c r="L185" s="1">
        <f>Sales[[#This Row],[ProductPrice]]*Sales[[#This Row],[OrderQuantity]]</f>
        <v>2049.0981999999999</v>
      </c>
      <c r="M185" s="1">
        <f>Sales[[#This Row],[OrderQuantity]]</f>
        <v>1</v>
      </c>
      <c r="N185" s="1">
        <f>1</f>
        <v>1</v>
      </c>
      <c r="O185" s="1">
        <f>Sales[[#This Row],[TotalSales]]-Sales[[#This Row],[TotalCost]]</f>
        <v>943.28819999999996</v>
      </c>
      <c r="P185" s="1">
        <f>Sales[[#This Row],[ProductCost]]*Sales[[#This Row],[OrderQuantity]]</f>
        <v>1105.81</v>
      </c>
      <c r="Q185" s="1" t="str">
        <f>VLOOKUP(Sales[[#This Row],[ProductKey]], Products!$A$2:$D$1000, 4, FALSE)</f>
        <v>Mountain-200 Black, 46</v>
      </c>
    </row>
    <row r="186" spans="1:17" x14ac:dyDescent="0.25">
      <c r="A186" s="2">
        <v>37691</v>
      </c>
      <c r="B186" s="1" t="s">
        <v>2041</v>
      </c>
      <c r="C186">
        <v>581</v>
      </c>
      <c r="D186">
        <v>15037</v>
      </c>
      <c r="E186">
        <v>9</v>
      </c>
      <c r="F186">
        <v>1</v>
      </c>
      <c r="G186">
        <v>1</v>
      </c>
      <c r="H186" s="2">
        <v>42805</v>
      </c>
      <c r="I186" t="str">
        <f>VLOOKUP(Sales[[#This Row],[TerritoryKey]], Territories[], 2, FALSE)</f>
        <v>Australia</v>
      </c>
      <c r="J186">
        <f>_xlfn.XLOOKUP(Sales[[#This Row],[ProductKey]], Products!$A:$A, Products!$J:$J)</f>
        <v>1082.51</v>
      </c>
      <c r="K186">
        <f>_xlfn.XLOOKUP(Sales[[#This Row],[ProductKey]], Products!$A:$A, Products!$K:$K)</f>
        <v>1700.99</v>
      </c>
      <c r="L186" s="1">
        <f>Sales[[#This Row],[ProductPrice]]*Sales[[#This Row],[OrderQuantity]]</f>
        <v>1700.99</v>
      </c>
      <c r="M186" s="1">
        <f>Sales[[#This Row],[OrderQuantity]]</f>
        <v>1</v>
      </c>
      <c r="N186" s="1">
        <f>1</f>
        <v>1</v>
      </c>
      <c r="O186" s="1">
        <f>Sales[[#This Row],[TotalSales]]-Sales[[#This Row],[TotalCost]]</f>
        <v>618.48</v>
      </c>
      <c r="P186" s="1">
        <f>Sales[[#This Row],[ProductCost]]*Sales[[#This Row],[OrderQuantity]]</f>
        <v>1082.51</v>
      </c>
      <c r="Q186" s="1" t="str">
        <f>VLOOKUP(Sales[[#This Row],[ProductKey]], Products!$A$2:$D$1000, 4, FALSE)</f>
        <v>Road-350-W Yellow, 42</v>
      </c>
    </row>
    <row r="187" spans="1:17" x14ac:dyDescent="0.25">
      <c r="A187" s="2">
        <v>37753</v>
      </c>
      <c r="B187" s="1" t="s">
        <v>2065</v>
      </c>
      <c r="C187">
        <v>371</v>
      </c>
      <c r="D187">
        <v>21168</v>
      </c>
      <c r="E187">
        <v>9</v>
      </c>
      <c r="F187">
        <v>1</v>
      </c>
      <c r="G187">
        <v>1</v>
      </c>
      <c r="H187" s="2">
        <v>42867</v>
      </c>
      <c r="I187" t="str">
        <f>VLOOKUP(Sales[[#This Row],[TerritoryKey]], Territories[], 2, FALSE)</f>
        <v>Australia</v>
      </c>
      <c r="J187">
        <f>_xlfn.XLOOKUP(Sales[[#This Row],[ProductKey]], Products!$A:$A, Products!$J:$J)</f>
        <v>1320.6838</v>
      </c>
      <c r="K187">
        <f>_xlfn.XLOOKUP(Sales[[#This Row],[ProductKey]], Products!$A:$A, Products!$K:$K)</f>
        <v>2181.5625</v>
      </c>
      <c r="L187" s="1">
        <f>Sales[[#This Row],[ProductPrice]]*Sales[[#This Row],[OrderQuantity]]</f>
        <v>2181.5625</v>
      </c>
      <c r="M187" s="1">
        <f>Sales[[#This Row],[OrderQuantity]]</f>
        <v>1</v>
      </c>
      <c r="N187" s="1">
        <f>1</f>
        <v>1</v>
      </c>
      <c r="O187" s="1">
        <f>Sales[[#This Row],[TotalSales]]-Sales[[#This Row],[TotalCost]]</f>
        <v>860.87869999999998</v>
      </c>
      <c r="P187" s="1">
        <f>Sales[[#This Row],[ProductCost]]*Sales[[#This Row],[OrderQuantity]]</f>
        <v>1320.6838</v>
      </c>
      <c r="Q187" s="1" t="str">
        <f>VLOOKUP(Sales[[#This Row],[ProductKey]], Products!$A$2:$D$1000, 4, FALSE)</f>
        <v>Road-250 Red, 58</v>
      </c>
    </row>
    <row r="188" spans="1:17" x14ac:dyDescent="0.25">
      <c r="A188" s="2">
        <v>37906</v>
      </c>
      <c r="B188" s="1" t="s">
        <v>2068</v>
      </c>
      <c r="C188">
        <v>352</v>
      </c>
      <c r="D188">
        <v>13959</v>
      </c>
      <c r="E188">
        <v>9</v>
      </c>
      <c r="F188">
        <v>1</v>
      </c>
      <c r="G188">
        <v>1</v>
      </c>
      <c r="H188" s="2">
        <v>43020</v>
      </c>
      <c r="I188" t="str">
        <f>VLOOKUP(Sales[[#This Row],[TerritoryKey]], Territories[], 2, FALSE)</f>
        <v>Australia</v>
      </c>
      <c r="J188">
        <f>_xlfn.XLOOKUP(Sales[[#This Row],[ProductKey]], Products!$A:$A, Products!$J:$J)</f>
        <v>1117.8559</v>
      </c>
      <c r="K188">
        <f>_xlfn.XLOOKUP(Sales[[#This Row],[ProductKey]], Products!$A:$A, Products!$K:$K)</f>
        <v>2071.4196000000002</v>
      </c>
      <c r="L188" s="1">
        <f>Sales[[#This Row],[ProductPrice]]*Sales[[#This Row],[OrderQuantity]]</f>
        <v>2071.4196000000002</v>
      </c>
      <c r="M188" s="1">
        <f>Sales[[#This Row],[OrderQuantity]]</f>
        <v>1</v>
      </c>
      <c r="N188" s="1">
        <f>1</f>
        <v>1</v>
      </c>
      <c r="O188" s="1">
        <f>Sales[[#This Row],[TotalSales]]-Sales[[#This Row],[TotalCost]]</f>
        <v>953.56370000000015</v>
      </c>
      <c r="P188" s="1">
        <f>Sales[[#This Row],[ProductCost]]*Sales[[#This Row],[OrderQuantity]]</f>
        <v>1117.8559</v>
      </c>
      <c r="Q188" s="1" t="str">
        <f>VLOOKUP(Sales[[#This Row],[ProductKey]], Products!$A$2:$D$1000, 4, FALSE)</f>
        <v>Mountain-200 Silver, 38</v>
      </c>
    </row>
    <row r="189" spans="1:17" x14ac:dyDescent="0.25">
      <c r="A189" s="2">
        <v>37723</v>
      </c>
      <c r="B189" s="1" t="s">
        <v>2074</v>
      </c>
      <c r="C189">
        <v>562</v>
      </c>
      <c r="D189">
        <v>11916</v>
      </c>
      <c r="E189">
        <v>9</v>
      </c>
      <c r="F189">
        <v>1</v>
      </c>
      <c r="G189">
        <v>1</v>
      </c>
      <c r="H189" s="2">
        <v>42837</v>
      </c>
      <c r="I189" t="str">
        <f>VLOOKUP(Sales[[#This Row],[TerritoryKey]], Territories[], 2, FALSE)</f>
        <v>Australia</v>
      </c>
      <c r="J189">
        <f>_xlfn.XLOOKUP(Sales[[#This Row],[ProductKey]], Products!$A:$A, Products!$J:$J)</f>
        <v>1481.9378999999999</v>
      </c>
      <c r="K189">
        <f>_xlfn.XLOOKUP(Sales[[#This Row],[ProductKey]], Products!$A:$A, Products!$K:$K)</f>
        <v>2384.0700000000002</v>
      </c>
      <c r="L189" s="1">
        <f>Sales[[#This Row],[ProductPrice]]*Sales[[#This Row],[OrderQuantity]]</f>
        <v>2384.0700000000002</v>
      </c>
      <c r="M189" s="1">
        <f>Sales[[#This Row],[OrderQuantity]]</f>
        <v>1</v>
      </c>
      <c r="N189" s="1">
        <f>1</f>
        <v>1</v>
      </c>
      <c r="O189" s="1">
        <f>Sales[[#This Row],[TotalSales]]-Sales[[#This Row],[TotalCost]]</f>
        <v>902.13210000000026</v>
      </c>
      <c r="P189" s="1">
        <f>Sales[[#This Row],[ProductCost]]*Sales[[#This Row],[OrderQuantity]]</f>
        <v>1481.9378999999999</v>
      </c>
      <c r="Q189" s="1" t="str">
        <f>VLOOKUP(Sales[[#This Row],[ProductKey]], Products!$A$2:$D$1000, 4, FALSE)</f>
        <v>Touring-1000 Yellow, 50</v>
      </c>
    </row>
    <row r="190" spans="1:17" x14ac:dyDescent="0.25">
      <c r="A190" s="2">
        <v>37722</v>
      </c>
      <c r="B190" s="1" t="s">
        <v>2087</v>
      </c>
      <c r="C190">
        <v>604</v>
      </c>
      <c r="D190">
        <v>27584</v>
      </c>
      <c r="E190">
        <v>9</v>
      </c>
      <c r="F190">
        <v>1</v>
      </c>
      <c r="G190">
        <v>1</v>
      </c>
      <c r="H190" s="2">
        <v>42836</v>
      </c>
      <c r="I190" t="str">
        <f>VLOOKUP(Sales[[#This Row],[TerritoryKey]], Territories[], 2, FALSE)</f>
        <v>Australia</v>
      </c>
      <c r="J190">
        <f>_xlfn.XLOOKUP(Sales[[#This Row],[ProductKey]], Products!$A:$A, Products!$J:$J)</f>
        <v>343.64960000000002</v>
      </c>
      <c r="K190">
        <f>_xlfn.XLOOKUP(Sales[[#This Row],[ProductKey]], Products!$A:$A, Products!$K:$K)</f>
        <v>539.99</v>
      </c>
      <c r="L190" s="1">
        <f>Sales[[#This Row],[ProductPrice]]*Sales[[#This Row],[OrderQuantity]]</f>
        <v>539.99</v>
      </c>
      <c r="M190" s="1">
        <f>Sales[[#This Row],[OrderQuantity]]</f>
        <v>1</v>
      </c>
      <c r="N190" s="1">
        <f>1</f>
        <v>1</v>
      </c>
      <c r="O190" s="1">
        <f>Sales[[#This Row],[TotalSales]]-Sales[[#This Row],[TotalCost]]</f>
        <v>196.34039999999999</v>
      </c>
      <c r="P190" s="1">
        <f>Sales[[#This Row],[ProductCost]]*Sales[[#This Row],[OrderQuantity]]</f>
        <v>343.64960000000002</v>
      </c>
      <c r="Q190" s="1" t="str">
        <f>VLOOKUP(Sales[[#This Row],[ProductKey]], Products!$A$2:$D$1000, 4, FALSE)</f>
        <v>Road-750 Black, 44</v>
      </c>
    </row>
    <row r="191" spans="1:17" x14ac:dyDescent="0.25">
      <c r="A191" s="2">
        <v>37753</v>
      </c>
      <c r="B191" s="1" t="s">
        <v>2094</v>
      </c>
      <c r="C191">
        <v>606</v>
      </c>
      <c r="D191">
        <v>23995</v>
      </c>
      <c r="E191">
        <v>9</v>
      </c>
      <c r="F191">
        <v>1</v>
      </c>
      <c r="G191">
        <v>1</v>
      </c>
      <c r="H191" s="2">
        <v>42867</v>
      </c>
      <c r="I191" t="str">
        <f>VLOOKUP(Sales[[#This Row],[TerritoryKey]], Territories[], 2, FALSE)</f>
        <v>Australia</v>
      </c>
      <c r="J191">
        <f>_xlfn.XLOOKUP(Sales[[#This Row],[ProductKey]], Products!$A:$A, Products!$J:$J)</f>
        <v>343.64960000000002</v>
      </c>
      <c r="K191">
        <f>_xlfn.XLOOKUP(Sales[[#This Row],[ProductKey]], Products!$A:$A, Products!$K:$K)</f>
        <v>539.99</v>
      </c>
      <c r="L191" s="1">
        <f>Sales[[#This Row],[ProductPrice]]*Sales[[#This Row],[OrderQuantity]]</f>
        <v>539.99</v>
      </c>
      <c r="M191" s="1">
        <f>Sales[[#This Row],[OrderQuantity]]</f>
        <v>1</v>
      </c>
      <c r="N191" s="1">
        <f>1</f>
        <v>1</v>
      </c>
      <c r="O191" s="1">
        <f>Sales[[#This Row],[TotalSales]]-Sales[[#This Row],[TotalCost]]</f>
        <v>196.34039999999999</v>
      </c>
      <c r="P191" s="1">
        <f>Sales[[#This Row],[ProductCost]]*Sales[[#This Row],[OrderQuantity]]</f>
        <v>343.64960000000002</v>
      </c>
      <c r="Q191" s="1" t="str">
        <f>VLOOKUP(Sales[[#This Row],[ProductKey]], Products!$A$2:$D$1000, 4, FALSE)</f>
        <v>Road-750 Black, 52</v>
      </c>
    </row>
    <row r="192" spans="1:17" x14ac:dyDescent="0.25">
      <c r="A192" s="2">
        <v>38261</v>
      </c>
      <c r="B192" s="1" t="s">
        <v>2101</v>
      </c>
      <c r="C192">
        <v>596</v>
      </c>
      <c r="D192">
        <v>18196</v>
      </c>
      <c r="E192">
        <v>9</v>
      </c>
      <c r="F192">
        <v>1</v>
      </c>
      <c r="G192">
        <v>1</v>
      </c>
      <c r="H192" s="2">
        <v>43374</v>
      </c>
      <c r="I192" t="str">
        <f>VLOOKUP(Sales[[#This Row],[TerritoryKey]], Territories[], 2, FALSE)</f>
        <v>Australia</v>
      </c>
      <c r="J192">
        <f>_xlfn.XLOOKUP(Sales[[#This Row],[ProductKey]], Products!$A:$A, Products!$J:$J)</f>
        <v>294.5797</v>
      </c>
      <c r="K192">
        <f>_xlfn.XLOOKUP(Sales[[#This Row],[ProductKey]], Products!$A:$A, Products!$K:$K)</f>
        <v>539.99</v>
      </c>
      <c r="L192" s="1">
        <f>Sales[[#This Row],[ProductPrice]]*Sales[[#This Row],[OrderQuantity]]</f>
        <v>539.99</v>
      </c>
      <c r="M192" s="1">
        <f>Sales[[#This Row],[OrderQuantity]]</f>
        <v>1</v>
      </c>
      <c r="N192" s="1">
        <f>1</f>
        <v>1</v>
      </c>
      <c r="O192" s="1">
        <f>Sales[[#This Row],[TotalSales]]-Sales[[#This Row],[TotalCost]]</f>
        <v>245.41030000000001</v>
      </c>
      <c r="P192" s="1">
        <f>Sales[[#This Row],[ProductCost]]*Sales[[#This Row],[OrderQuantity]]</f>
        <v>294.5797</v>
      </c>
      <c r="Q192" s="1" t="str">
        <f>VLOOKUP(Sales[[#This Row],[ProductKey]], Products!$A$2:$D$1000, 4, FALSE)</f>
        <v>Mountain-500 Black, 40</v>
      </c>
    </row>
    <row r="193" spans="1:17" x14ac:dyDescent="0.25">
      <c r="A193" s="2">
        <v>38201</v>
      </c>
      <c r="B193" s="1" t="s">
        <v>2108</v>
      </c>
      <c r="C193">
        <v>575</v>
      </c>
      <c r="D193">
        <v>11990</v>
      </c>
      <c r="E193">
        <v>9</v>
      </c>
      <c r="F193">
        <v>1</v>
      </c>
      <c r="G193">
        <v>1</v>
      </c>
      <c r="H193" s="2">
        <v>43314</v>
      </c>
      <c r="I193" t="str">
        <f>VLOOKUP(Sales[[#This Row],[TerritoryKey]], Territories[], 2, FALSE)</f>
        <v>Australia</v>
      </c>
      <c r="J193">
        <f>_xlfn.XLOOKUP(Sales[[#This Row],[ProductKey]], Products!$A:$A, Products!$J:$J)</f>
        <v>1481.9378999999999</v>
      </c>
      <c r="K193">
        <f>_xlfn.XLOOKUP(Sales[[#This Row],[ProductKey]], Products!$A:$A, Products!$K:$K)</f>
        <v>2384.0700000000002</v>
      </c>
      <c r="L193" s="1">
        <f>Sales[[#This Row],[ProductPrice]]*Sales[[#This Row],[OrderQuantity]]</f>
        <v>2384.0700000000002</v>
      </c>
      <c r="M193" s="1">
        <f>Sales[[#This Row],[OrderQuantity]]</f>
        <v>1</v>
      </c>
      <c r="N193" s="1">
        <f>1</f>
        <v>1</v>
      </c>
      <c r="O193" s="1">
        <f>Sales[[#This Row],[TotalSales]]-Sales[[#This Row],[TotalCost]]</f>
        <v>902.13210000000026</v>
      </c>
      <c r="P193" s="1">
        <f>Sales[[#This Row],[ProductCost]]*Sales[[#This Row],[OrderQuantity]]</f>
        <v>1481.9378999999999</v>
      </c>
      <c r="Q193" s="1" t="str">
        <f>VLOOKUP(Sales[[#This Row],[ProductKey]], Products!$A$2:$D$1000, 4, FALSE)</f>
        <v>Touring-1000 Blue, 54</v>
      </c>
    </row>
    <row r="194" spans="1:17" x14ac:dyDescent="0.25">
      <c r="A194" s="2">
        <v>37783</v>
      </c>
      <c r="B194" s="1" t="s">
        <v>2113</v>
      </c>
      <c r="C194">
        <v>576</v>
      </c>
      <c r="D194">
        <v>11111</v>
      </c>
      <c r="E194">
        <v>9</v>
      </c>
      <c r="F194">
        <v>1</v>
      </c>
      <c r="G194">
        <v>1</v>
      </c>
      <c r="H194" s="2">
        <v>42897</v>
      </c>
      <c r="I194" t="str">
        <f>VLOOKUP(Sales[[#This Row],[TerritoryKey]], Territories[], 2, FALSE)</f>
        <v>Australia</v>
      </c>
      <c r="J194">
        <f>_xlfn.XLOOKUP(Sales[[#This Row],[ProductKey]], Products!$A:$A, Products!$J:$J)</f>
        <v>1481.9378999999999</v>
      </c>
      <c r="K194">
        <f>_xlfn.XLOOKUP(Sales[[#This Row],[ProductKey]], Products!$A:$A, Products!$K:$K)</f>
        <v>2384.0700000000002</v>
      </c>
      <c r="L194" s="1">
        <f>Sales[[#This Row],[ProductPrice]]*Sales[[#This Row],[OrderQuantity]]</f>
        <v>2384.0700000000002</v>
      </c>
      <c r="M194" s="1">
        <f>Sales[[#This Row],[OrderQuantity]]</f>
        <v>1</v>
      </c>
      <c r="N194" s="1">
        <f>1</f>
        <v>1</v>
      </c>
      <c r="O194" s="1">
        <f>Sales[[#This Row],[TotalSales]]-Sales[[#This Row],[TotalCost]]</f>
        <v>902.13210000000026</v>
      </c>
      <c r="P194" s="1">
        <f>Sales[[#This Row],[ProductCost]]*Sales[[#This Row],[OrderQuantity]]</f>
        <v>1481.9378999999999</v>
      </c>
      <c r="Q194" s="1" t="str">
        <f>VLOOKUP(Sales[[#This Row],[ProductKey]], Products!$A$2:$D$1000, 4, FALSE)</f>
        <v>Touring-1000 Blue, 60</v>
      </c>
    </row>
    <row r="195" spans="1:17" x14ac:dyDescent="0.25">
      <c r="A195" s="2">
        <v>38292</v>
      </c>
      <c r="B195" s="1" t="s">
        <v>2114</v>
      </c>
      <c r="C195">
        <v>590</v>
      </c>
      <c r="D195">
        <v>17246</v>
      </c>
      <c r="E195">
        <v>9</v>
      </c>
      <c r="F195">
        <v>1</v>
      </c>
      <c r="G195">
        <v>1</v>
      </c>
      <c r="H195" s="2">
        <v>43405</v>
      </c>
      <c r="I195" t="str">
        <f>VLOOKUP(Sales[[#This Row],[TerritoryKey]], Territories[], 2, FALSE)</f>
        <v>Australia</v>
      </c>
      <c r="J195">
        <f>_xlfn.XLOOKUP(Sales[[#This Row],[ProductKey]], Products!$A:$A, Products!$J:$J)</f>
        <v>419.77839999999998</v>
      </c>
      <c r="K195">
        <f>_xlfn.XLOOKUP(Sales[[#This Row],[ProductKey]], Products!$A:$A, Products!$K:$K)</f>
        <v>769.49</v>
      </c>
      <c r="L195" s="1">
        <f>Sales[[#This Row],[ProductPrice]]*Sales[[#This Row],[OrderQuantity]]</f>
        <v>769.49</v>
      </c>
      <c r="M195" s="1">
        <f>Sales[[#This Row],[OrderQuantity]]</f>
        <v>1</v>
      </c>
      <c r="N195" s="1">
        <f>1</f>
        <v>1</v>
      </c>
      <c r="O195" s="1">
        <f>Sales[[#This Row],[TotalSales]]-Sales[[#This Row],[TotalCost]]</f>
        <v>349.71160000000003</v>
      </c>
      <c r="P195" s="1">
        <f>Sales[[#This Row],[ProductCost]]*Sales[[#This Row],[OrderQuantity]]</f>
        <v>419.77839999999998</v>
      </c>
      <c r="Q195" s="1" t="str">
        <f>VLOOKUP(Sales[[#This Row],[ProductKey]], Products!$A$2:$D$1000, 4, FALSE)</f>
        <v>Mountain-400-W Silver, 46</v>
      </c>
    </row>
    <row r="196" spans="1:17" x14ac:dyDescent="0.25">
      <c r="A196" s="2">
        <v>38261</v>
      </c>
      <c r="B196" s="1" t="s">
        <v>2127</v>
      </c>
      <c r="C196">
        <v>385</v>
      </c>
      <c r="D196">
        <v>25112</v>
      </c>
      <c r="E196">
        <v>9</v>
      </c>
      <c r="F196">
        <v>1</v>
      </c>
      <c r="G196">
        <v>1</v>
      </c>
      <c r="H196" s="2">
        <v>43374</v>
      </c>
      <c r="I196" t="str">
        <f>VLOOKUP(Sales[[#This Row],[TerritoryKey]], Territories[], 2, FALSE)</f>
        <v>Australia</v>
      </c>
      <c r="J196">
        <f>_xlfn.XLOOKUP(Sales[[#This Row],[ProductKey]], Products!$A:$A, Products!$J:$J)</f>
        <v>605.64919999999995</v>
      </c>
      <c r="K196">
        <f>_xlfn.XLOOKUP(Sales[[#This Row],[ProductKey]], Products!$A:$A, Products!$K:$K)</f>
        <v>1000.4375</v>
      </c>
      <c r="L196" s="1">
        <f>Sales[[#This Row],[ProductPrice]]*Sales[[#This Row],[OrderQuantity]]</f>
        <v>1000.4375</v>
      </c>
      <c r="M196" s="1">
        <f>Sales[[#This Row],[OrderQuantity]]</f>
        <v>1</v>
      </c>
      <c r="N196" s="1">
        <f>1</f>
        <v>1</v>
      </c>
      <c r="O196" s="1">
        <f>Sales[[#This Row],[TotalSales]]-Sales[[#This Row],[TotalCost]]</f>
        <v>394.78830000000005</v>
      </c>
      <c r="P196" s="1">
        <f>Sales[[#This Row],[ProductCost]]*Sales[[#This Row],[OrderQuantity]]</f>
        <v>605.64919999999995</v>
      </c>
      <c r="Q196" s="1" t="str">
        <f>VLOOKUP(Sales[[#This Row],[ProductKey]], Products!$A$2:$D$1000, 4, FALSE)</f>
        <v>Road-550-W Yellow, 42</v>
      </c>
    </row>
    <row r="197" spans="1:17" x14ac:dyDescent="0.25">
      <c r="A197" s="2">
        <v>37813</v>
      </c>
      <c r="B197" s="1" t="s">
        <v>2159</v>
      </c>
      <c r="C197">
        <v>568</v>
      </c>
      <c r="D197">
        <v>14310</v>
      </c>
      <c r="E197">
        <v>9</v>
      </c>
      <c r="F197">
        <v>1</v>
      </c>
      <c r="G197">
        <v>1</v>
      </c>
      <c r="H197" s="2">
        <v>42927</v>
      </c>
      <c r="I197" t="str">
        <f>VLOOKUP(Sales[[#This Row],[TerritoryKey]], Territories[], 2, FALSE)</f>
        <v>Australia</v>
      </c>
      <c r="J197">
        <f>_xlfn.XLOOKUP(Sales[[#This Row],[ProductKey]], Products!$A:$A, Products!$J:$J)</f>
        <v>461.44479999999999</v>
      </c>
      <c r="K197">
        <f>_xlfn.XLOOKUP(Sales[[#This Row],[ProductKey]], Products!$A:$A, Products!$K:$K)</f>
        <v>742.35</v>
      </c>
      <c r="L197" s="1">
        <f>Sales[[#This Row],[ProductPrice]]*Sales[[#This Row],[OrderQuantity]]</f>
        <v>742.35</v>
      </c>
      <c r="M197" s="1">
        <f>Sales[[#This Row],[OrderQuantity]]</f>
        <v>1</v>
      </c>
      <c r="N197" s="1">
        <f>1</f>
        <v>1</v>
      </c>
      <c r="O197" s="1">
        <f>Sales[[#This Row],[TotalSales]]-Sales[[#This Row],[TotalCost]]</f>
        <v>280.90520000000004</v>
      </c>
      <c r="P197" s="1">
        <f>Sales[[#This Row],[ProductCost]]*Sales[[#This Row],[OrderQuantity]]</f>
        <v>461.44479999999999</v>
      </c>
      <c r="Q197" s="1" t="str">
        <f>VLOOKUP(Sales[[#This Row],[ProductKey]], Products!$A$2:$D$1000, 4, FALSE)</f>
        <v>Touring-3000 Yellow, 44</v>
      </c>
    </row>
    <row r="198" spans="1:17" x14ac:dyDescent="0.25">
      <c r="A198" s="2">
        <v>37966</v>
      </c>
      <c r="B198" s="1" t="s">
        <v>2179</v>
      </c>
      <c r="C198">
        <v>371</v>
      </c>
      <c r="D198">
        <v>20627</v>
      </c>
      <c r="E198">
        <v>9</v>
      </c>
      <c r="F198">
        <v>1</v>
      </c>
      <c r="G198">
        <v>1</v>
      </c>
      <c r="H198" s="2">
        <v>43080</v>
      </c>
      <c r="I198" t="str">
        <f>VLOOKUP(Sales[[#This Row],[TerritoryKey]], Territories[], 2, FALSE)</f>
        <v>Australia</v>
      </c>
      <c r="J198">
        <f>_xlfn.XLOOKUP(Sales[[#This Row],[ProductKey]], Products!$A:$A, Products!$J:$J)</f>
        <v>1320.6838</v>
      </c>
      <c r="K198">
        <f>_xlfn.XLOOKUP(Sales[[#This Row],[ProductKey]], Products!$A:$A, Products!$K:$K)</f>
        <v>2181.5625</v>
      </c>
      <c r="L198" s="1">
        <f>Sales[[#This Row],[ProductPrice]]*Sales[[#This Row],[OrderQuantity]]</f>
        <v>2181.5625</v>
      </c>
      <c r="M198" s="1">
        <f>Sales[[#This Row],[OrderQuantity]]</f>
        <v>1</v>
      </c>
      <c r="N198" s="1">
        <f>1</f>
        <v>1</v>
      </c>
      <c r="O198" s="1">
        <f>Sales[[#This Row],[TotalSales]]-Sales[[#This Row],[TotalCost]]</f>
        <v>860.87869999999998</v>
      </c>
      <c r="P198" s="1">
        <f>Sales[[#This Row],[ProductCost]]*Sales[[#This Row],[OrderQuantity]]</f>
        <v>1320.6838</v>
      </c>
      <c r="Q198" s="1" t="str">
        <f>VLOOKUP(Sales[[#This Row],[ProductKey]], Products!$A$2:$D$1000, 4, FALSE)</f>
        <v>Road-250 Red, 58</v>
      </c>
    </row>
    <row r="199" spans="1:17" x14ac:dyDescent="0.25">
      <c r="A199" s="2">
        <v>38109</v>
      </c>
      <c r="B199" s="1" t="s">
        <v>2197</v>
      </c>
      <c r="C199">
        <v>537</v>
      </c>
      <c r="D199">
        <v>19673</v>
      </c>
      <c r="E199">
        <v>9</v>
      </c>
      <c r="F199">
        <v>1</v>
      </c>
      <c r="G199">
        <v>1</v>
      </c>
      <c r="H199" s="2">
        <v>43222</v>
      </c>
      <c r="I199" t="str">
        <f>VLOOKUP(Sales[[#This Row],[TerritoryKey]], Territories[], 2, FALSE)</f>
        <v>Australia</v>
      </c>
      <c r="J199">
        <f>_xlfn.XLOOKUP(Sales[[#This Row],[ProductKey]], Products!$A:$A, Products!$J:$J)</f>
        <v>13.09</v>
      </c>
      <c r="K199">
        <f>_xlfn.XLOOKUP(Sales[[#This Row],[ProductKey]], Products!$A:$A, Products!$K:$K)</f>
        <v>35</v>
      </c>
      <c r="L199" s="1">
        <f>Sales[[#This Row],[ProductPrice]]*Sales[[#This Row],[OrderQuantity]]</f>
        <v>35</v>
      </c>
      <c r="M199" s="1">
        <f>Sales[[#This Row],[OrderQuantity]]</f>
        <v>1</v>
      </c>
      <c r="N199" s="1">
        <f>1</f>
        <v>1</v>
      </c>
      <c r="O199" s="1">
        <f>Sales[[#This Row],[TotalSales]]-Sales[[#This Row],[TotalCost]]</f>
        <v>21.91</v>
      </c>
      <c r="P199" s="1">
        <f>Sales[[#This Row],[ProductCost]]*Sales[[#This Row],[OrderQuantity]]</f>
        <v>13.09</v>
      </c>
      <c r="Q199" s="1" t="str">
        <f>VLOOKUP(Sales[[#This Row],[ProductKey]], Products!$A$2:$D$1000, 4, FALSE)</f>
        <v>HL Mountain Tire</v>
      </c>
    </row>
    <row r="200" spans="1:17" x14ac:dyDescent="0.25">
      <c r="A200" s="2">
        <v>38140</v>
      </c>
      <c r="B200" s="1" t="s">
        <v>2200</v>
      </c>
      <c r="C200">
        <v>235</v>
      </c>
      <c r="D200">
        <v>14278</v>
      </c>
      <c r="E200">
        <v>9</v>
      </c>
      <c r="F200">
        <v>1</v>
      </c>
      <c r="G200">
        <v>1</v>
      </c>
      <c r="H200" s="2">
        <v>43253</v>
      </c>
      <c r="I200" t="str">
        <f>VLOOKUP(Sales[[#This Row],[TerritoryKey]], Territories[], 2, FALSE)</f>
        <v>Australia</v>
      </c>
      <c r="J200">
        <f>_xlfn.XLOOKUP(Sales[[#This Row],[ProductKey]], Products!$A:$A, Products!$J:$J)</f>
        <v>31.724399999999999</v>
      </c>
      <c r="K200">
        <f>_xlfn.XLOOKUP(Sales[[#This Row],[ProductKey]], Products!$A:$A, Products!$K:$K)</f>
        <v>48.067300000000003</v>
      </c>
      <c r="L200" s="1">
        <f>Sales[[#This Row],[ProductPrice]]*Sales[[#This Row],[OrderQuantity]]</f>
        <v>48.067300000000003</v>
      </c>
      <c r="M200" s="1">
        <f>Sales[[#This Row],[OrderQuantity]]</f>
        <v>1</v>
      </c>
      <c r="N200" s="1">
        <f>1</f>
        <v>1</v>
      </c>
      <c r="O200" s="1">
        <f>Sales[[#This Row],[TotalSales]]-Sales[[#This Row],[TotalCost]]</f>
        <v>16.342900000000004</v>
      </c>
      <c r="P200" s="1">
        <f>Sales[[#This Row],[ProductCost]]*Sales[[#This Row],[OrderQuantity]]</f>
        <v>31.724399999999999</v>
      </c>
      <c r="Q200" s="1" t="str">
        <f>VLOOKUP(Sales[[#This Row],[ProductKey]], Products!$A$2:$D$1000, 4, FALSE)</f>
        <v>Long-Sleeve Logo Jersey, XL</v>
      </c>
    </row>
    <row r="201" spans="1:17" x14ac:dyDescent="0.25">
      <c r="A201" s="2">
        <v>38047</v>
      </c>
      <c r="B201" s="1" t="s">
        <v>2223</v>
      </c>
      <c r="C201">
        <v>580</v>
      </c>
      <c r="D201">
        <v>23645</v>
      </c>
      <c r="E201">
        <v>9</v>
      </c>
      <c r="F201">
        <v>1</v>
      </c>
      <c r="G201">
        <v>1</v>
      </c>
      <c r="H201" s="2">
        <v>43160</v>
      </c>
      <c r="I201" t="str">
        <f>VLOOKUP(Sales[[#This Row],[TerritoryKey]], Territories[], 2, FALSE)</f>
        <v>Australia</v>
      </c>
      <c r="J201">
        <f>_xlfn.XLOOKUP(Sales[[#This Row],[ProductKey]], Products!$A:$A, Products!$J:$J)</f>
        <v>1082.51</v>
      </c>
      <c r="K201">
        <f>_xlfn.XLOOKUP(Sales[[#This Row],[ProductKey]], Products!$A:$A, Products!$K:$K)</f>
        <v>1700.99</v>
      </c>
      <c r="L201" s="1">
        <f>Sales[[#This Row],[ProductPrice]]*Sales[[#This Row],[OrderQuantity]]</f>
        <v>1700.99</v>
      </c>
      <c r="M201" s="1">
        <f>Sales[[#This Row],[OrderQuantity]]</f>
        <v>1</v>
      </c>
      <c r="N201" s="1">
        <f>1</f>
        <v>1</v>
      </c>
      <c r="O201" s="1">
        <f>Sales[[#This Row],[TotalSales]]-Sales[[#This Row],[TotalCost]]</f>
        <v>618.48</v>
      </c>
      <c r="P201" s="1">
        <f>Sales[[#This Row],[ProductCost]]*Sales[[#This Row],[OrderQuantity]]</f>
        <v>1082.51</v>
      </c>
      <c r="Q201" s="1" t="str">
        <f>VLOOKUP(Sales[[#This Row],[ProductKey]], Products!$A$2:$D$1000, 4, FALSE)</f>
        <v>Road-350-W Yellow, 40</v>
      </c>
    </row>
    <row r="202" spans="1:17" x14ac:dyDescent="0.25">
      <c r="A202" s="2">
        <v>38292</v>
      </c>
      <c r="B202" s="1" t="s">
        <v>2228</v>
      </c>
      <c r="C202">
        <v>581</v>
      </c>
      <c r="D202">
        <v>15040</v>
      </c>
      <c r="E202">
        <v>9</v>
      </c>
      <c r="F202">
        <v>1</v>
      </c>
      <c r="G202">
        <v>1</v>
      </c>
      <c r="H202" s="2">
        <v>43405</v>
      </c>
      <c r="I202" t="str">
        <f>VLOOKUP(Sales[[#This Row],[TerritoryKey]], Territories[], 2, FALSE)</f>
        <v>Australia</v>
      </c>
      <c r="J202">
        <f>_xlfn.XLOOKUP(Sales[[#This Row],[ProductKey]], Products!$A:$A, Products!$J:$J)</f>
        <v>1082.51</v>
      </c>
      <c r="K202">
        <f>_xlfn.XLOOKUP(Sales[[#This Row],[ProductKey]], Products!$A:$A, Products!$K:$K)</f>
        <v>1700.99</v>
      </c>
      <c r="L202" s="1">
        <f>Sales[[#This Row],[ProductPrice]]*Sales[[#This Row],[OrderQuantity]]</f>
        <v>1700.99</v>
      </c>
      <c r="M202" s="1">
        <f>Sales[[#This Row],[OrderQuantity]]</f>
        <v>1</v>
      </c>
      <c r="N202" s="1">
        <f>1</f>
        <v>1</v>
      </c>
      <c r="O202" s="1">
        <f>Sales[[#This Row],[TotalSales]]-Sales[[#This Row],[TotalCost]]</f>
        <v>618.48</v>
      </c>
      <c r="P202" s="1">
        <f>Sales[[#This Row],[ProductCost]]*Sales[[#This Row],[OrderQuantity]]</f>
        <v>1082.51</v>
      </c>
      <c r="Q202" s="1" t="str">
        <f>VLOOKUP(Sales[[#This Row],[ProductKey]], Products!$A$2:$D$1000, 4, FALSE)</f>
        <v>Road-350-W Yellow, 42</v>
      </c>
    </row>
    <row r="203" spans="1:17" x14ac:dyDescent="0.25">
      <c r="A203" s="2">
        <v>38108</v>
      </c>
      <c r="B203" s="1" t="s">
        <v>2235</v>
      </c>
      <c r="C203">
        <v>582</v>
      </c>
      <c r="D203">
        <v>15035</v>
      </c>
      <c r="E203">
        <v>9</v>
      </c>
      <c r="F203">
        <v>1</v>
      </c>
      <c r="G203">
        <v>1</v>
      </c>
      <c r="H203" s="2">
        <v>43221</v>
      </c>
      <c r="I203" t="str">
        <f>VLOOKUP(Sales[[#This Row],[TerritoryKey]], Territories[], 2, FALSE)</f>
        <v>Australia</v>
      </c>
      <c r="J203">
        <f>_xlfn.XLOOKUP(Sales[[#This Row],[ProductKey]], Products!$A:$A, Products!$J:$J)</f>
        <v>1082.51</v>
      </c>
      <c r="K203">
        <f>_xlfn.XLOOKUP(Sales[[#This Row],[ProductKey]], Products!$A:$A, Products!$K:$K)</f>
        <v>1700.99</v>
      </c>
      <c r="L203" s="1">
        <f>Sales[[#This Row],[ProductPrice]]*Sales[[#This Row],[OrderQuantity]]</f>
        <v>1700.99</v>
      </c>
      <c r="M203" s="1">
        <f>Sales[[#This Row],[OrderQuantity]]</f>
        <v>1</v>
      </c>
      <c r="N203" s="1">
        <f>1</f>
        <v>1</v>
      </c>
      <c r="O203" s="1">
        <f>Sales[[#This Row],[TotalSales]]-Sales[[#This Row],[TotalCost]]</f>
        <v>618.48</v>
      </c>
      <c r="P203" s="1">
        <f>Sales[[#This Row],[ProductCost]]*Sales[[#This Row],[OrderQuantity]]</f>
        <v>1082.51</v>
      </c>
      <c r="Q203" s="1" t="str">
        <f>VLOOKUP(Sales[[#This Row],[ProductKey]], Products!$A$2:$D$1000, 4, FALSE)</f>
        <v>Road-350-W Yellow, 44</v>
      </c>
    </row>
    <row r="204" spans="1:17" x14ac:dyDescent="0.25">
      <c r="A204" s="2">
        <v>38170</v>
      </c>
      <c r="B204" s="1" t="s">
        <v>2241</v>
      </c>
      <c r="C204">
        <v>537</v>
      </c>
      <c r="D204">
        <v>21554</v>
      </c>
      <c r="E204">
        <v>9</v>
      </c>
      <c r="F204">
        <v>1</v>
      </c>
      <c r="G204">
        <v>1</v>
      </c>
      <c r="H204" s="2">
        <v>43283</v>
      </c>
      <c r="I204" t="str">
        <f>VLOOKUP(Sales[[#This Row],[TerritoryKey]], Territories[], 2, FALSE)</f>
        <v>Australia</v>
      </c>
      <c r="J204">
        <f>_xlfn.XLOOKUP(Sales[[#This Row],[ProductKey]], Products!$A:$A, Products!$J:$J)</f>
        <v>13.09</v>
      </c>
      <c r="K204">
        <f>_xlfn.XLOOKUP(Sales[[#This Row],[ProductKey]], Products!$A:$A, Products!$K:$K)</f>
        <v>35</v>
      </c>
      <c r="L204" s="1">
        <f>Sales[[#This Row],[ProductPrice]]*Sales[[#This Row],[OrderQuantity]]</f>
        <v>35</v>
      </c>
      <c r="M204" s="1">
        <f>Sales[[#This Row],[OrderQuantity]]</f>
        <v>1</v>
      </c>
      <c r="N204" s="1">
        <f>1</f>
        <v>1</v>
      </c>
      <c r="O204" s="1">
        <f>Sales[[#This Row],[TotalSales]]-Sales[[#This Row],[TotalCost]]</f>
        <v>21.91</v>
      </c>
      <c r="P204" s="1">
        <f>Sales[[#This Row],[ProductCost]]*Sales[[#This Row],[OrderQuantity]]</f>
        <v>13.09</v>
      </c>
      <c r="Q204" s="1" t="str">
        <f>VLOOKUP(Sales[[#This Row],[ProductKey]], Products!$A$2:$D$1000, 4, FALSE)</f>
        <v>HL Mountain Tire</v>
      </c>
    </row>
    <row r="205" spans="1:17" x14ac:dyDescent="0.25">
      <c r="A205" s="2">
        <v>38048</v>
      </c>
      <c r="B205" s="1" t="s">
        <v>2247</v>
      </c>
      <c r="C205">
        <v>235</v>
      </c>
      <c r="D205">
        <v>14318</v>
      </c>
      <c r="E205">
        <v>9</v>
      </c>
      <c r="F205">
        <v>1</v>
      </c>
      <c r="G205">
        <v>1</v>
      </c>
      <c r="H205" s="2">
        <v>43161</v>
      </c>
      <c r="I205" t="str">
        <f>VLOOKUP(Sales[[#This Row],[TerritoryKey]], Territories[], 2, FALSE)</f>
        <v>Australia</v>
      </c>
      <c r="J205">
        <f>_xlfn.XLOOKUP(Sales[[#This Row],[ProductKey]], Products!$A:$A, Products!$J:$J)</f>
        <v>31.724399999999999</v>
      </c>
      <c r="K205">
        <f>_xlfn.XLOOKUP(Sales[[#This Row],[ProductKey]], Products!$A:$A, Products!$K:$K)</f>
        <v>48.067300000000003</v>
      </c>
      <c r="L205" s="1">
        <f>Sales[[#This Row],[ProductPrice]]*Sales[[#This Row],[OrderQuantity]]</f>
        <v>48.067300000000003</v>
      </c>
      <c r="M205" s="1">
        <f>Sales[[#This Row],[OrderQuantity]]</f>
        <v>1</v>
      </c>
      <c r="N205" s="1">
        <f>1</f>
        <v>1</v>
      </c>
      <c r="O205" s="1">
        <f>Sales[[#This Row],[TotalSales]]-Sales[[#This Row],[TotalCost]]</f>
        <v>16.342900000000004</v>
      </c>
      <c r="P205" s="1">
        <f>Sales[[#This Row],[ProductCost]]*Sales[[#This Row],[OrderQuantity]]</f>
        <v>31.724399999999999</v>
      </c>
      <c r="Q205" s="1" t="str">
        <f>VLOOKUP(Sales[[#This Row],[ProductKey]], Products!$A$2:$D$1000, 4, FALSE)</f>
        <v>Long-Sleeve Logo Jersey, XL</v>
      </c>
    </row>
    <row r="206" spans="1:17" x14ac:dyDescent="0.25">
      <c r="A206" s="2">
        <v>37783</v>
      </c>
      <c r="B206" s="1" t="s">
        <v>2253</v>
      </c>
      <c r="C206">
        <v>579</v>
      </c>
      <c r="D206">
        <v>14225</v>
      </c>
      <c r="E206">
        <v>9</v>
      </c>
      <c r="F206">
        <v>1</v>
      </c>
      <c r="G206">
        <v>1</v>
      </c>
      <c r="H206" s="2">
        <v>42897</v>
      </c>
      <c r="I206" t="str">
        <f>VLOOKUP(Sales[[#This Row],[TerritoryKey]], Territories[], 2, FALSE)</f>
        <v>Australia</v>
      </c>
      <c r="J206">
        <f>_xlfn.XLOOKUP(Sales[[#This Row],[ProductKey]], Products!$A:$A, Products!$J:$J)</f>
        <v>755.1508</v>
      </c>
      <c r="K206">
        <f>_xlfn.XLOOKUP(Sales[[#This Row],[ProductKey]], Products!$A:$A, Products!$K:$K)</f>
        <v>1214.8499999999999</v>
      </c>
      <c r="L206" s="1">
        <f>Sales[[#This Row],[ProductPrice]]*Sales[[#This Row],[OrderQuantity]]</f>
        <v>1214.8499999999999</v>
      </c>
      <c r="M206" s="1">
        <f>Sales[[#This Row],[OrderQuantity]]</f>
        <v>1</v>
      </c>
      <c r="N206" s="1">
        <f>1</f>
        <v>1</v>
      </c>
      <c r="O206" s="1">
        <f>Sales[[#This Row],[TotalSales]]-Sales[[#This Row],[TotalCost]]</f>
        <v>459.69919999999991</v>
      </c>
      <c r="P206" s="1">
        <f>Sales[[#This Row],[ProductCost]]*Sales[[#This Row],[OrderQuantity]]</f>
        <v>755.1508</v>
      </c>
      <c r="Q206" s="1" t="str">
        <f>VLOOKUP(Sales[[#This Row],[ProductKey]], Products!$A$2:$D$1000, 4, FALSE)</f>
        <v>Touring-2000 Blue, 54</v>
      </c>
    </row>
    <row r="207" spans="1:17" x14ac:dyDescent="0.25">
      <c r="A207" s="2">
        <v>38048</v>
      </c>
      <c r="B207" s="1" t="s">
        <v>2265</v>
      </c>
      <c r="C207">
        <v>478</v>
      </c>
      <c r="D207">
        <v>25017</v>
      </c>
      <c r="E207">
        <v>9</v>
      </c>
      <c r="F207">
        <v>1</v>
      </c>
      <c r="G207">
        <v>1</v>
      </c>
      <c r="H207" s="2">
        <v>43161</v>
      </c>
      <c r="I207" t="str">
        <f>VLOOKUP(Sales[[#This Row],[TerritoryKey]], Territories[], 2, FALSE)</f>
        <v>Australia</v>
      </c>
      <c r="J207">
        <f>_xlfn.XLOOKUP(Sales[[#This Row],[ProductKey]], Products!$A:$A, Products!$J:$J)</f>
        <v>3.7363</v>
      </c>
      <c r="K207">
        <f>_xlfn.XLOOKUP(Sales[[#This Row],[ProductKey]], Products!$A:$A, Products!$K:$K)</f>
        <v>9.99</v>
      </c>
      <c r="L207" s="1">
        <f>Sales[[#This Row],[ProductPrice]]*Sales[[#This Row],[OrderQuantity]]</f>
        <v>9.99</v>
      </c>
      <c r="M207" s="1">
        <f>Sales[[#This Row],[OrderQuantity]]</f>
        <v>1</v>
      </c>
      <c r="N207" s="1">
        <f>1</f>
        <v>1</v>
      </c>
      <c r="O207" s="1">
        <f>Sales[[#This Row],[TotalSales]]-Sales[[#This Row],[TotalCost]]</f>
        <v>6.2537000000000003</v>
      </c>
      <c r="P207" s="1">
        <f>Sales[[#This Row],[ProductCost]]*Sales[[#This Row],[OrderQuantity]]</f>
        <v>3.7363</v>
      </c>
      <c r="Q207" s="1" t="str">
        <f>VLOOKUP(Sales[[#This Row],[ProductKey]], Products!$A$2:$D$1000, 4, FALSE)</f>
        <v>Mountain Bottle Cage</v>
      </c>
    </row>
    <row r="208" spans="1:17" x14ac:dyDescent="0.25">
      <c r="A208" s="2">
        <v>38323</v>
      </c>
      <c r="B208" s="1" t="s">
        <v>2281</v>
      </c>
      <c r="C208">
        <v>383</v>
      </c>
      <c r="D208">
        <v>17736</v>
      </c>
      <c r="E208">
        <v>9</v>
      </c>
      <c r="F208">
        <v>1</v>
      </c>
      <c r="G208">
        <v>1</v>
      </c>
      <c r="H208" s="2">
        <v>43436</v>
      </c>
      <c r="I208" t="str">
        <f>VLOOKUP(Sales[[#This Row],[TerritoryKey]], Territories[], 2, FALSE)</f>
        <v>Australia</v>
      </c>
      <c r="J208">
        <f>_xlfn.XLOOKUP(Sales[[#This Row],[ProductKey]], Products!$A:$A, Products!$J:$J)</f>
        <v>605.64919999999995</v>
      </c>
      <c r="K208">
        <f>_xlfn.XLOOKUP(Sales[[#This Row],[ProductKey]], Products!$A:$A, Products!$K:$K)</f>
        <v>1000.4375</v>
      </c>
      <c r="L208" s="1">
        <f>Sales[[#This Row],[ProductPrice]]*Sales[[#This Row],[OrderQuantity]]</f>
        <v>1000.4375</v>
      </c>
      <c r="M208" s="1">
        <f>Sales[[#This Row],[OrderQuantity]]</f>
        <v>1</v>
      </c>
      <c r="N208" s="1">
        <f>1</f>
        <v>1</v>
      </c>
      <c r="O208" s="1">
        <f>Sales[[#This Row],[TotalSales]]-Sales[[#This Row],[TotalCost]]</f>
        <v>394.78830000000005</v>
      </c>
      <c r="P208" s="1">
        <f>Sales[[#This Row],[ProductCost]]*Sales[[#This Row],[OrderQuantity]]</f>
        <v>605.64919999999995</v>
      </c>
      <c r="Q208" s="1" t="str">
        <f>VLOOKUP(Sales[[#This Row],[ProductKey]], Products!$A$2:$D$1000, 4, FALSE)</f>
        <v>Road-550-W Yellow, 40</v>
      </c>
    </row>
    <row r="209" spans="1:17" x14ac:dyDescent="0.25">
      <c r="A209" s="2">
        <v>38201</v>
      </c>
      <c r="B209" s="1" t="s">
        <v>2288</v>
      </c>
      <c r="C209">
        <v>360</v>
      </c>
      <c r="D209">
        <v>14033</v>
      </c>
      <c r="E209">
        <v>9</v>
      </c>
      <c r="F209">
        <v>1</v>
      </c>
      <c r="G209">
        <v>1</v>
      </c>
      <c r="H209" s="2">
        <v>43314</v>
      </c>
      <c r="I209" t="str">
        <f>VLOOKUP(Sales[[#This Row],[TerritoryKey]], Territories[], 2, FALSE)</f>
        <v>Australia</v>
      </c>
      <c r="J209">
        <f>_xlfn.XLOOKUP(Sales[[#This Row],[ProductKey]], Products!$A:$A, Products!$J:$J)</f>
        <v>1105.81</v>
      </c>
      <c r="K209">
        <f>_xlfn.XLOOKUP(Sales[[#This Row],[ProductKey]], Products!$A:$A, Products!$K:$K)</f>
        <v>2049.0981999999999</v>
      </c>
      <c r="L209" s="1">
        <f>Sales[[#This Row],[ProductPrice]]*Sales[[#This Row],[OrderQuantity]]</f>
        <v>2049.0981999999999</v>
      </c>
      <c r="M209" s="1">
        <f>Sales[[#This Row],[OrderQuantity]]</f>
        <v>1</v>
      </c>
      <c r="N209" s="1">
        <f>1</f>
        <v>1</v>
      </c>
      <c r="O209" s="1">
        <f>Sales[[#This Row],[TotalSales]]-Sales[[#This Row],[TotalCost]]</f>
        <v>943.28819999999996</v>
      </c>
      <c r="P209" s="1">
        <f>Sales[[#This Row],[ProductCost]]*Sales[[#This Row],[OrderQuantity]]</f>
        <v>1105.81</v>
      </c>
      <c r="Q209" s="1" t="str">
        <f>VLOOKUP(Sales[[#This Row],[ProductKey]], Products!$A$2:$D$1000, 4, FALSE)</f>
        <v>Mountain-200 Black, 42</v>
      </c>
    </row>
    <row r="210" spans="1:17" x14ac:dyDescent="0.25">
      <c r="A210" s="2">
        <v>38201</v>
      </c>
      <c r="B210" s="1" t="s">
        <v>2289</v>
      </c>
      <c r="C210">
        <v>580</v>
      </c>
      <c r="D210">
        <v>23649</v>
      </c>
      <c r="E210">
        <v>9</v>
      </c>
      <c r="F210">
        <v>1</v>
      </c>
      <c r="G210">
        <v>1</v>
      </c>
      <c r="H210" s="2">
        <v>43314</v>
      </c>
      <c r="I210" t="str">
        <f>VLOOKUP(Sales[[#This Row],[TerritoryKey]], Territories[], 2, FALSE)</f>
        <v>Australia</v>
      </c>
      <c r="J210">
        <f>_xlfn.XLOOKUP(Sales[[#This Row],[ProductKey]], Products!$A:$A, Products!$J:$J)</f>
        <v>1082.51</v>
      </c>
      <c r="K210">
        <f>_xlfn.XLOOKUP(Sales[[#This Row],[ProductKey]], Products!$A:$A, Products!$K:$K)</f>
        <v>1700.99</v>
      </c>
      <c r="L210" s="1">
        <f>Sales[[#This Row],[ProductPrice]]*Sales[[#This Row],[OrderQuantity]]</f>
        <v>1700.99</v>
      </c>
      <c r="M210" s="1">
        <f>Sales[[#This Row],[OrderQuantity]]</f>
        <v>1</v>
      </c>
      <c r="N210" s="1">
        <f>1</f>
        <v>1</v>
      </c>
      <c r="O210" s="1">
        <f>Sales[[#This Row],[TotalSales]]-Sales[[#This Row],[TotalCost]]</f>
        <v>618.48</v>
      </c>
      <c r="P210" s="1">
        <f>Sales[[#This Row],[ProductCost]]*Sales[[#This Row],[OrderQuantity]]</f>
        <v>1082.51</v>
      </c>
      <c r="Q210" s="1" t="str">
        <f>VLOOKUP(Sales[[#This Row],[ProductKey]], Products!$A$2:$D$1000, 4, FALSE)</f>
        <v>Road-350-W Yellow, 40</v>
      </c>
    </row>
    <row r="211" spans="1:17" x14ac:dyDescent="0.25">
      <c r="A211" s="2">
        <v>38232</v>
      </c>
      <c r="B211" s="1" t="s">
        <v>2294</v>
      </c>
      <c r="C211">
        <v>387</v>
      </c>
      <c r="D211">
        <v>25294</v>
      </c>
      <c r="E211">
        <v>9</v>
      </c>
      <c r="F211">
        <v>1</v>
      </c>
      <c r="G211">
        <v>1</v>
      </c>
      <c r="H211" s="2">
        <v>43345</v>
      </c>
      <c r="I211" t="str">
        <f>VLOOKUP(Sales[[#This Row],[TerritoryKey]], Territories[], 2, FALSE)</f>
        <v>Australia</v>
      </c>
      <c r="J211">
        <f>_xlfn.XLOOKUP(Sales[[#This Row],[ProductKey]], Products!$A:$A, Products!$J:$J)</f>
        <v>605.64919999999995</v>
      </c>
      <c r="K211">
        <f>_xlfn.XLOOKUP(Sales[[#This Row],[ProductKey]], Products!$A:$A, Products!$K:$K)</f>
        <v>1000.4375</v>
      </c>
      <c r="L211" s="1">
        <f>Sales[[#This Row],[ProductPrice]]*Sales[[#This Row],[OrderQuantity]]</f>
        <v>1000.4375</v>
      </c>
      <c r="M211" s="1">
        <f>Sales[[#This Row],[OrderQuantity]]</f>
        <v>1</v>
      </c>
      <c r="N211" s="1">
        <f>1</f>
        <v>1</v>
      </c>
      <c r="O211" s="1">
        <f>Sales[[#This Row],[TotalSales]]-Sales[[#This Row],[TotalCost]]</f>
        <v>394.78830000000005</v>
      </c>
      <c r="P211" s="1">
        <f>Sales[[#This Row],[ProductCost]]*Sales[[#This Row],[OrderQuantity]]</f>
        <v>605.64919999999995</v>
      </c>
      <c r="Q211" s="1" t="str">
        <f>VLOOKUP(Sales[[#This Row],[ProductKey]], Products!$A$2:$D$1000, 4, FALSE)</f>
        <v>Road-550-W Yellow, 44</v>
      </c>
    </row>
    <row r="212" spans="1:17" x14ac:dyDescent="0.25">
      <c r="A212" s="2">
        <v>37987</v>
      </c>
      <c r="B212" s="1" t="s">
        <v>2305</v>
      </c>
      <c r="C212">
        <v>354</v>
      </c>
      <c r="D212">
        <v>14219</v>
      </c>
      <c r="E212">
        <v>9</v>
      </c>
      <c r="F212">
        <v>1</v>
      </c>
      <c r="G212">
        <v>1</v>
      </c>
      <c r="H212" s="2">
        <v>43101</v>
      </c>
      <c r="I212" t="str">
        <f>VLOOKUP(Sales[[#This Row],[TerritoryKey]], Territories[], 2, FALSE)</f>
        <v>Australia</v>
      </c>
      <c r="J212">
        <f>_xlfn.XLOOKUP(Sales[[#This Row],[ProductKey]], Products!$A:$A, Products!$J:$J)</f>
        <v>1117.8559</v>
      </c>
      <c r="K212">
        <f>_xlfn.XLOOKUP(Sales[[#This Row],[ProductKey]], Products!$A:$A, Products!$K:$K)</f>
        <v>2071.4196000000002</v>
      </c>
      <c r="L212" s="1">
        <f>Sales[[#This Row],[ProductPrice]]*Sales[[#This Row],[OrderQuantity]]</f>
        <v>2071.4196000000002</v>
      </c>
      <c r="M212" s="1">
        <f>Sales[[#This Row],[OrderQuantity]]</f>
        <v>1</v>
      </c>
      <c r="N212" s="1">
        <f>1</f>
        <v>1</v>
      </c>
      <c r="O212" s="1">
        <f>Sales[[#This Row],[TotalSales]]-Sales[[#This Row],[TotalCost]]</f>
        <v>953.56370000000015</v>
      </c>
      <c r="P212" s="1">
        <f>Sales[[#This Row],[ProductCost]]*Sales[[#This Row],[OrderQuantity]]</f>
        <v>1117.8559</v>
      </c>
      <c r="Q212" s="1" t="str">
        <f>VLOOKUP(Sales[[#This Row],[ProductKey]], Products!$A$2:$D$1000, 4, FALSE)</f>
        <v>Mountain-200 Silver, 42</v>
      </c>
    </row>
    <row r="213" spans="1:17" x14ac:dyDescent="0.25">
      <c r="A213" s="2">
        <v>38261</v>
      </c>
      <c r="B213" s="1" t="s">
        <v>2320</v>
      </c>
      <c r="C213">
        <v>226</v>
      </c>
      <c r="D213">
        <v>14069</v>
      </c>
      <c r="E213">
        <v>9</v>
      </c>
      <c r="F213">
        <v>1</v>
      </c>
      <c r="G213">
        <v>1</v>
      </c>
      <c r="H213" s="2">
        <v>43374</v>
      </c>
      <c r="I213" t="str">
        <f>VLOOKUP(Sales[[#This Row],[TerritoryKey]], Territories[], 2, FALSE)</f>
        <v>Australia</v>
      </c>
      <c r="J213">
        <f>_xlfn.XLOOKUP(Sales[[#This Row],[ProductKey]], Products!$A:$A, Products!$J:$J)</f>
        <v>31.724399999999999</v>
      </c>
      <c r="K213">
        <f>_xlfn.XLOOKUP(Sales[[#This Row],[ProductKey]], Products!$A:$A, Products!$K:$K)</f>
        <v>48.067300000000003</v>
      </c>
      <c r="L213" s="1">
        <f>Sales[[#This Row],[ProductPrice]]*Sales[[#This Row],[OrderQuantity]]</f>
        <v>48.067300000000003</v>
      </c>
      <c r="M213" s="1">
        <f>Sales[[#This Row],[OrderQuantity]]</f>
        <v>1</v>
      </c>
      <c r="N213" s="1">
        <f>1</f>
        <v>1</v>
      </c>
      <c r="O213" s="1">
        <f>Sales[[#This Row],[TotalSales]]-Sales[[#This Row],[TotalCost]]</f>
        <v>16.342900000000004</v>
      </c>
      <c r="P213" s="1">
        <f>Sales[[#This Row],[ProductCost]]*Sales[[#This Row],[OrderQuantity]]</f>
        <v>31.724399999999999</v>
      </c>
      <c r="Q213" s="1" t="str">
        <f>VLOOKUP(Sales[[#This Row],[ProductKey]], Products!$A$2:$D$1000, 4, FALSE)</f>
        <v>Long-Sleeve Logo Jersey, S</v>
      </c>
    </row>
    <row r="214" spans="1:17" x14ac:dyDescent="0.25">
      <c r="A214" s="2">
        <v>37936</v>
      </c>
      <c r="B214" s="1" t="s">
        <v>2332</v>
      </c>
      <c r="C214">
        <v>375</v>
      </c>
      <c r="D214">
        <v>21203</v>
      </c>
      <c r="E214">
        <v>9</v>
      </c>
      <c r="F214">
        <v>1</v>
      </c>
      <c r="G214">
        <v>1</v>
      </c>
      <c r="H214" s="2">
        <v>43050</v>
      </c>
      <c r="I214" t="str">
        <f>VLOOKUP(Sales[[#This Row],[TerritoryKey]], Territories[], 2, FALSE)</f>
        <v>Australia</v>
      </c>
      <c r="J214">
        <f>_xlfn.XLOOKUP(Sales[[#This Row],[ProductKey]], Products!$A:$A, Products!$J:$J)</f>
        <v>1320.6838</v>
      </c>
      <c r="K214">
        <f>_xlfn.XLOOKUP(Sales[[#This Row],[ProductKey]], Products!$A:$A, Products!$K:$K)</f>
        <v>2181.5625</v>
      </c>
      <c r="L214" s="1">
        <f>Sales[[#This Row],[ProductPrice]]*Sales[[#This Row],[OrderQuantity]]</f>
        <v>2181.5625</v>
      </c>
      <c r="M214" s="1">
        <f>Sales[[#This Row],[OrderQuantity]]</f>
        <v>1</v>
      </c>
      <c r="N214" s="1">
        <f>1</f>
        <v>1</v>
      </c>
      <c r="O214" s="1">
        <f>Sales[[#This Row],[TotalSales]]-Sales[[#This Row],[TotalCost]]</f>
        <v>860.87869999999998</v>
      </c>
      <c r="P214" s="1">
        <f>Sales[[#This Row],[ProductCost]]*Sales[[#This Row],[OrderQuantity]]</f>
        <v>1320.6838</v>
      </c>
      <c r="Q214" s="1" t="str">
        <f>VLOOKUP(Sales[[#This Row],[ProductKey]], Products!$A$2:$D$1000, 4, FALSE)</f>
        <v>Road-250 Black, 48</v>
      </c>
    </row>
    <row r="215" spans="1:17" x14ac:dyDescent="0.25">
      <c r="A215" s="2">
        <v>38109</v>
      </c>
      <c r="B215" s="1" t="s">
        <v>2333</v>
      </c>
      <c r="C215">
        <v>576</v>
      </c>
      <c r="D215">
        <v>11986</v>
      </c>
      <c r="E215">
        <v>9</v>
      </c>
      <c r="F215">
        <v>1</v>
      </c>
      <c r="G215">
        <v>1</v>
      </c>
      <c r="H215" s="2">
        <v>43222</v>
      </c>
      <c r="I215" t="str">
        <f>VLOOKUP(Sales[[#This Row],[TerritoryKey]], Territories[], 2, FALSE)</f>
        <v>Australia</v>
      </c>
      <c r="J215">
        <f>_xlfn.XLOOKUP(Sales[[#This Row],[ProductKey]], Products!$A:$A, Products!$J:$J)</f>
        <v>1481.9378999999999</v>
      </c>
      <c r="K215">
        <f>_xlfn.XLOOKUP(Sales[[#This Row],[ProductKey]], Products!$A:$A, Products!$K:$K)</f>
        <v>2384.0700000000002</v>
      </c>
      <c r="L215" s="1">
        <f>Sales[[#This Row],[ProductPrice]]*Sales[[#This Row],[OrderQuantity]]</f>
        <v>2384.0700000000002</v>
      </c>
      <c r="M215" s="1">
        <f>Sales[[#This Row],[OrderQuantity]]</f>
        <v>1</v>
      </c>
      <c r="N215" s="1">
        <f>1</f>
        <v>1</v>
      </c>
      <c r="O215" s="1">
        <f>Sales[[#This Row],[TotalSales]]-Sales[[#This Row],[TotalCost]]</f>
        <v>902.13210000000026</v>
      </c>
      <c r="P215" s="1">
        <f>Sales[[#This Row],[ProductCost]]*Sales[[#This Row],[OrderQuantity]]</f>
        <v>1481.9378999999999</v>
      </c>
      <c r="Q215" s="1" t="str">
        <f>VLOOKUP(Sales[[#This Row],[ProductKey]], Products!$A$2:$D$1000, 4, FALSE)</f>
        <v>Touring-1000 Blue, 60</v>
      </c>
    </row>
    <row r="216" spans="1:17" x14ac:dyDescent="0.25">
      <c r="A216" s="2">
        <v>38079</v>
      </c>
      <c r="B216" s="1" t="s">
        <v>2336</v>
      </c>
      <c r="C216">
        <v>535</v>
      </c>
      <c r="D216">
        <v>11121</v>
      </c>
      <c r="E216">
        <v>9</v>
      </c>
      <c r="F216">
        <v>1</v>
      </c>
      <c r="G216">
        <v>1</v>
      </c>
      <c r="H216" s="2">
        <v>43192</v>
      </c>
      <c r="I216" t="str">
        <f>VLOOKUP(Sales[[#This Row],[TerritoryKey]], Territories[], 2, FALSE)</f>
        <v>Australia</v>
      </c>
      <c r="J216">
        <f>_xlfn.XLOOKUP(Sales[[#This Row],[ProductKey]], Products!$A:$A, Products!$J:$J)</f>
        <v>9.3462999999999994</v>
      </c>
      <c r="K216">
        <f>_xlfn.XLOOKUP(Sales[[#This Row],[ProductKey]], Products!$A:$A, Products!$K:$K)</f>
        <v>24.99</v>
      </c>
      <c r="L216" s="1">
        <f>Sales[[#This Row],[ProductPrice]]*Sales[[#This Row],[OrderQuantity]]</f>
        <v>24.99</v>
      </c>
      <c r="M216" s="1">
        <f>Sales[[#This Row],[OrderQuantity]]</f>
        <v>1</v>
      </c>
      <c r="N216" s="1">
        <f>1</f>
        <v>1</v>
      </c>
      <c r="O216" s="1">
        <f>Sales[[#This Row],[TotalSales]]-Sales[[#This Row],[TotalCost]]</f>
        <v>15.643699999999999</v>
      </c>
      <c r="P216" s="1">
        <f>Sales[[#This Row],[ProductCost]]*Sales[[#This Row],[OrderQuantity]]</f>
        <v>9.3462999999999994</v>
      </c>
      <c r="Q216" s="1" t="str">
        <f>VLOOKUP(Sales[[#This Row],[ProductKey]], Products!$A$2:$D$1000, 4, FALSE)</f>
        <v>LL Mountain Tire</v>
      </c>
    </row>
    <row r="217" spans="1:17" x14ac:dyDescent="0.25">
      <c r="A217" s="2">
        <v>38232</v>
      </c>
      <c r="B217" s="1" t="s">
        <v>2345</v>
      </c>
      <c r="C217">
        <v>371</v>
      </c>
      <c r="D217">
        <v>21202</v>
      </c>
      <c r="E217">
        <v>9</v>
      </c>
      <c r="F217">
        <v>1</v>
      </c>
      <c r="G217">
        <v>1</v>
      </c>
      <c r="H217" s="2">
        <v>43345</v>
      </c>
      <c r="I217" t="str">
        <f>VLOOKUP(Sales[[#This Row],[TerritoryKey]], Territories[], 2, FALSE)</f>
        <v>Australia</v>
      </c>
      <c r="J217">
        <f>_xlfn.XLOOKUP(Sales[[#This Row],[ProductKey]], Products!$A:$A, Products!$J:$J)</f>
        <v>1320.6838</v>
      </c>
      <c r="K217">
        <f>_xlfn.XLOOKUP(Sales[[#This Row],[ProductKey]], Products!$A:$A, Products!$K:$K)</f>
        <v>2181.5625</v>
      </c>
      <c r="L217" s="1">
        <f>Sales[[#This Row],[ProductPrice]]*Sales[[#This Row],[OrderQuantity]]</f>
        <v>2181.5625</v>
      </c>
      <c r="M217" s="1">
        <f>Sales[[#This Row],[OrderQuantity]]</f>
        <v>1</v>
      </c>
      <c r="N217" s="1">
        <f>1</f>
        <v>1</v>
      </c>
      <c r="O217" s="1">
        <f>Sales[[#This Row],[TotalSales]]-Sales[[#This Row],[TotalCost]]</f>
        <v>860.87869999999998</v>
      </c>
      <c r="P217" s="1">
        <f>Sales[[#This Row],[ProductCost]]*Sales[[#This Row],[OrderQuantity]]</f>
        <v>1320.6838</v>
      </c>
      <c r="Q217" s="1" t="str">
        <f>VLOOKUP(Sales[[#This Row],[ProductKey]], Products!$A$2:$D$1000, 4, FALSE)</f>
        <v>Road-250 Red, 58</v>
      </c>
    </row>
    <row r="218" spans="1:17" x14ac:dyDescent="0.25">
      <c r="A218" s="2">
        <v>37722</v>
      </c>
      <c r="B218" s="1" t="s">
        <v>2362</v>
      </c>
      <c r="C218">
        <v>583</v>
      </c>
      <c r="D218">
        <v>20429</v>
      </c>
      <c r="E218">
        <v>9</v>
      </c>
      <c r="F218">
        <v>1</v>
      </c>
      <c r="G218">
        <v>1</v>
      </c>
      <c r="H218" s="2">
        <v>42836</v>
      </c>
      <c r="I218" t="str">
        <f>VLOOKUP(Sales[[#This Row],[TerritoryKey]], Territories[], 2, FALSE)</f>
        <v>Australia</v>
      </c>
      <c r="J218">
        <f>_xlfn.XLOOKUP(Sales[[#This Row],[ProductKey]], Products!$A:$A, Products!$J:$J)</f>
        <v>1082.51</v>
      </c>
      <c r="K218">
        <f>_xlfn.XLOOKUP(Sales[[#This Row],[ProductKey]], Products!$A:$A, Products!$K:$K)</f>
        <v>1700.99</v>
      </c>
      <c r="L218" s="1">
        <f>Sales[[#This Row],[ProductPrice]]*Sales[[#This Row],[OrderQuantity]]</f>
        <v>1700.99</v>
      </c>
      <c r="M218" s="1">
        <f>Sales[[#This Row],[OrderQuantity]]</f>
        <v>1</v>
      </c>
      <c r="N218" s="1">
        <f>1</f>
        <v>1</v>
      </c>
      <c r="O218" s="1">
        <f>Sales[[#This Row],[TotalSales]]-Sales[[#This Row],[TotalCost]]</f>
        <v>618.48</v>
      </c>
      <c r="P218" s="1">
        <f>Sales[[#This Row],[ProductCost]]*Sales[[#This Row],[OrderQuantity]]</f>
        <v>1082.51</v>
      </c>
      <c r="Q218" s="1" t="str">
        <f>VLOOKUP(Sales[[#This Row],[ProductKey]], Products!$A$2:$D$1000, 4, FALSE)</f>
        <v>Road-350-W Yellow, 48</v>
      </c>
    </row>
    <row r="219" spans="1:17" x14ac:dyDescent="0.25">
      <c r="A219" s="2">
        <v>38109</v>
      </c>
      <c r="B219" s="1" t="s">
        <v>2364</v>
      </c>
      <c r="C219">
        <v>581</v>
      </c>
      <c r="D219">
        <v>20284</v>
      </c>
      <c r="E219">
        <v>9</v>
      </c>
      <c r="F219">
        <v>1</v>
      </c>
      <c r="G219">
        <v>1</v>
      </c>
      <c r="H219" s="2">
        <v>43222</v>
      </c>
      <c r="I219" t="str">
        <f>VLOOKUP(Sales[[#This Row],[TerritoryKey]], Territories[], 2, FALSE)</f>
        <v>Australia</v>
      </c>
      <c r="J219">
        <f>_xlfn.XLOOKUP(Sales[[#This Row],[ProductKey]], Products!$A:$A, Products!$J:$J)</f>
        <v>1082.51</v>
      </c>
      <c r="K219">
        <f>_xlfn.XLOOKUP(Sales[[#This Row],[ProductKey]], Products!$A:$A, Products!$K:$K)</f>
        <v>1700.99</v>
      </c>
      <c r="L219" s="1">
        <f>Sales[[#This Row],[ProductPrice]]*Sales[[#This Row],[OrderQuantity]]</f>
        <v>1700.99</v>
      </c>
      <c r="M219" s="1">
        <f>Sales[[#This Row],[OrderQuantity]]</f>
        <v>1</v>
      </c>
      <c r="N219" s="1">
        <f>1</f>
        <v>1</v>
      </c>
      <c r="O219" s="1">
        <f>Sales[[#This Row],[TotalSales]]-Sales[[#This Row],[TotalCost]]</f>
        <v>618.48</v>
      </c>
      <c r="P219" s="1">
        <f>Sales[[#This Row],[ProductCost]]*Sales[[#This Row],[OrderQuantity]]</f>
        <v>1082.51</v>
      </c>
      <c r="Q219" s="1" t="str">
        <f>VLOOKUP(Sales[[#This Row],[ProductKey]], Products!$A$2:$D$1000, 4, FALSE)</f>
        <v>Road-350-W Yellow, 42</v>
      </c>
    </row>
    <row r="220" spans="1:17" x14ac:dyDescent="0.25">
      <c r="A220" s="2">
        <v>38293</v>
      </c>
      <c r="B220" s="1" t="s">
        <v>2377</v>
      </c>
      <c r="C220">
        <v>354</v>
      </c>
      <c r="D220">
        <v>14210</v>
      </c>
      <c r="E220">
        <v>9</v>
      </c>
      <c r="F220">
        <v>1</v>
      </c>
      <c r="G220">
        <v>1</v>
      </c>
      <c r="H220" s="2">
        <v>43406</v>
      </c>
      <c r="I220" t="str">
        <f>VLOOKUP(Sales[[#This Row],[TerritoryKey]], Territories[], 2, FALSE)</f>
        <v>Australia</v>
      </c>
      <c r="J220">
        <f>_xlfn.XLOOKUP(Sales[[#This Row],[ProductKey]], Products!$A:$A, Products!$J:$J)</f>
        <v>1117.8559</v>
      </c>
      <c r="K220">
        <f>_xlfn.XLOOKUP(Sales[[#This Row],[ProductKey]], Products!$A:$A, Products!$K:$K)</f>
        <v>2071.4196000000002</v>
      </c>
      <c r="L220" s="1">
        <f>Sales[[#This Row],[ProductPrice]]*Sales[[#This Row],[OrderQuantity]]</f>
        <v>2071.4196000000002</v>
      </c>
      <c r="M220" s="1">
        <f>Sales[[#This Row],[OrderQuantity]]</f>
        <v>1</v>
      </c>
      <c r="N220" s="1">
        <f>1</f>
        <v>1</v>
      </c>
      <c r="O220" s="1">
        <f>Sales[[#This Row],[TotalSales]]-Sales[[#This Row],[TotalCost]]</f>
        <v>953.56370000000015</v>
      </c>
      <c r="P220" s="1">
        <f>Sales[[#This Row],[ProductCost]]*Sales[[#This Row],[OrderQuantity]]</f>
        <v>1117.8559</v>
      </c>
      <c r="Q220" s="1" t="str">
        <f>VLOOKUP(Sales[[#This Row],[ProductKey]], Products!$A$2:$D$1000, 4, FALSE)</f>
        <v>Mountain-200 Silver, 42</v>
      </c>
    </row>
    <row r="221" spans="1:17" x14ac:dyDescent="0.25">
      <c r="A221" s="2">
        <v>38170</v>
      </c>
      <c r="B221" s="1" t="s">
        <v>2395</v>
      </c>
      <c r="C221">
        <v>589</v>
      </c>
      <c r="D221">
        <v>11360</v>
      </c>
      <c r="E221">
        <v>9</v>
      </c>
      <c r="F221">
        <v>1</v>
      </c>
      <c r="G221">
        <v>1</v>
      </c>
      <c r="H221" s="2">
        <v>43283</v>
      </c>
      <c r="I221" t="str">
        <f>VLOOKUP(Sales[[#This Row],[TerritoryKey]], Territories[], 2, FALSE)</f>
        <v>Australia</v>
      </c>
      <c r="J221">
        <f>_xlfn.XLOOKUP(Sales[[#This Row],[ProductKey]], Products!$A:$A, Products!$J:$J)</f>
        <v>419.77839999999998</v>
      </c>
      <c r="K221">
        <f>_xlfn.XLOOKUP(Sales[[#This Row],[ProductKey]], Products!$A:$A, Products!$K:$K)</f>
        <v>769.49</v>
      </c>
      <c r="L221" s="1">
        <f>Sales[[#This Row],[ProductPrice]]*Sales[[#This Row],[OrderQuantity]]</f>
        <v>769.49</v>
      </c>
      <c r="M221" s="1">
        <f>Sales[[#This Row],[OrderQuantity]]</f>
        <v>1</v>
      </c>
      <c r="N221" s="1">
        <f>1</f>
        <v>1</v>
      </c>
      <c r="O221" s="1">
        <f>Sales[[#This Row],[TotalSales]]-Sales[[#This Row],[TotalCost]]</f>
        <v>349.71160000000003</v>
      </c>
      <c r="P221" s="1">
        <f>Sales[[#This Row],[ProductCost]]*Sales[[#This Row],[OrderQuantity]]</f>
        <v>419.77839999999998</v>
      </c>
      <c r="Q221" s="1" t="str">
        <f>VLOOKUP(Sales[[#This Row],[ProductKey]], Products!$A$2:$D$1000, 4, FALSE)</f>
        <v>Mountain-400-W Silver, 42</v>
      </c>
    </row>
    <row r="222" spans="1:17" x14ac:dyDescent="0.25">
      <c r="A222" s="2">
        <v>38108</v>
      </c>
      <c r="B222" s="1" t="s">
        <v>2407</v>
      </c>
      <c r="C222">
        <v>580</v>
      </c>
      <c r="D222">
        <v>21228</v>
      </c>
      <c r="E222">
        <v>9</v>
      </c>
      <c r="F222">
        <v>1</v>
      </c>
      <c r="G222">
        <v>1</v>
      </c>
      <c r="H222" s="2">
        <v>43221</v>
      </c>
      <c r="I222" t="str">
        <f>VLOOKUP(Sales[[#This Row],[TerritoryKey]], Territories[], 2, FALSE)</f>
        <v>Australia</v>
      </c>
      <c r="J222">
        <f>_xlfn.XLOOKUP(Sales[[#This Row],[ProductKey]], Products!$A:$A, Products!$J:$J)</f>
        <v>1082.51</v>
      </c>
      <c r="K222">
        <f>_xlfn.XLOOKUP(Sales[[#This Row],[ProductKey]], Products!$A:$A, Products!$K:$K)</f>
        <v>1700.99</v>
      </c>
      <c r="L222" s="1">
        <f>Sales[[#This Row],[ProductPrice]]*Sales[[#This Row],[OrderQuantity]]</f>
        <v>1700.99</v>
      </c>
      <c r="M222" s="1">
        <f>Sales[[#This Row],[OrderQuantity]]</f>
        <v>1</v>
      </c>
      <c r="N222" s="1">
        <f>1</f>
        <v>1</v>
      </c>
      <c r="O222" s="1">
        <f>Sales[[#This Row],[TotalSales]]-Sales[[#This Row],[TotalCost]]</f>
        <v>618.48</v>
      </c>
      <c r="P222" s="1">
        <f>Sales[[#This Row],[ProductCost]]*Sales[[#This Row],[OrderQuantity]]</f>
        <v>1082.51</v>
      </c>
      <c r="Q222" s="1" t="str">
        <f>VLOOKUP(Sales[[#This Row],[ProductKey]], Products!$A$2:$D$1000, 4, FALSE)</f>
        <v>Road-350-W Yellow, 40</v>
      </c>
    </row>
    <row r="223" spans="1:17" x14ac:dyDescent="0.25">
      <c r="A223" s="2">
        <v>38261</v>
      </c>
      <c r="B223" s="1" t="s">
        <v>2410</v>
      </c>
      <c r="C223">
        <v>360</v>
      </c>
      <c r="D223">
        <v>14287</v>
      </c>
      <c r="E223">
        <v>9</v>
      </c>
      <c r="F223">
        <v>1</v>
      </c>
      <c r="G223">
        <v>1</v>
      </c>
      <c r="H223" s="2">
        <v>43374</v>
      </c>
      <c r="I223" t="str">
        <f>VLOOKUP(Sales[[#This Row],[TerritoryKey]], Territories[], 2, FALSE)</f>
        <v>Australia</v>
      </c>
      <c r="J223">
        <f>_xlfn.XLOOKUP(Sales[[#This Row],[ProductKey]], Products!$A:$A, Products!$J:$J)</f>
        <v>1105.81</v>
      </c>
      <c r="K223">
        <f>_xlfn.XLOOKUP(Sales[[#This Row],[ProductKey]], Products!$A:$A, Products!$K:$K)</f>
        <v>2049.0981999999999</v>
      </c>
      <c r="L223" s="1">
        <f>Sales[[#This Row],[ProductPrice]]*Sales[[#This Row],[OrderQuantity]]</f>
        <v>2049.0981999999999</v>
      </c>
      <c r="M223" s="1">
        <f>Sales[[#This Row],[OrderQuantity]]</f>
        <v>1</v>
      </c>
      <c r="N223" s="1">
        <f>1</f>
        <v>1</v>
      </c>
      <c r="O223" s="1">
        <f>Sales[[#This Row],[TotalSales]]-Sales[[#This Row],[TotalCost]]</f>
        <v>943.28819999999996</v>
      </c>
      <c r="P223" s="1">
        <f>Sales[[#This Row],[ProductCost]]*Sales[[#This Row],[OrderQuantity]]</f>
        <v>1105.81</v>
      </c>
      <c r="Q223" s="1" t="str">
        <f>VLOOKUP(Sales[[#This Row],[ProductKey]], Products!$A$2:$D$1000, 4, FALSE)</f>
        <v>Mountain-200 Black, 42</v>
      </c>
    </row>
    <row r="224" spans="1:17" x14ac:dyDescent="0.25">
      <c r="A224" s="2">
        <v>37752</v>
      </c>
      <c r="B224" s="1" t="s">
        <v>2420</v>
      </c>
      <c r="C224">
        <v>352</v>
      </c>
      <c r="D224">
        <v>14262</v>
      </c>
      <c r="E224">
        <v>9</v>
      </c>
      <c r="F224">
        <v>1</v>
      </c>
      <c r="G224">
        <v>1</v>
      </c>
      <c r="H224" s="2">
        <v>42866</v>
      </c>
      <c r="I224" t="str">
        <f>VLOOKUP(Sales[[#This Row],[TerritoryKey]], Territories[], 2, FALSE)</f>
        <v>Australia</v>
      </c>
      <c r="J224">
        <f>_xlfn.XLOOKUP(Sales[[#This Row],[ProductKey]], Products!$A:$A, Products!$J:$J)</f>
        <v>1117.8559</v>
      </c>
      <c r="K224">
        <f>_xlfn.XLOOKUP(Sales[[#This Row],[ProductKey]], Products!$A:$A, Products!$K:$K)</f>
        <v>2071.4196000000002</v>
      </c>
      <c r="L224" s="1">
        <f>Sales[[#This Row],[ProductPrice]]*Sales[[#This Row],[OrderQuantity]]</f>
        <v>2071.4196000000002</v>
      </c>
      <c r="M224" s="1">
        <f>Sales[[#This Row],[OrderQuantity]]</f>
        <v>1</v>
      </c>
      <c r="N224" s="1">
        <f>1</f>
        <v>1</v>
      </c>
      <c r="O224" s="1">
        <f>Sales[[#This Row],[TotalSales]]-Sales[[#This Row],[TotalCost]]</f>
        <v>953.56370000000015</v>
      </c>
      <c r="P224" s="1">
        <f>Sales[[#This Row],[ProductCost]]*Sales[[#This Row],[OrderQuantity]]</f>
        <v>1117.8559</v>
      </c>
      <c r="Q224" s="1" t="str">
        <f>VLOOKUP(Sales[[#This Row],[ProductKey]], Products!$A$2:$D$1000, 4, FALSE)</f>
        <v>Mountain-200 Silver, 38</v>
      </c>
    </row>
    <row r="225" spans="1:17" x14ac:dyDescent="0.25">
      <c r="A225" s="2">
        <v>37875</v>
      </c>
      <c r="B225" s="1" t="s">
        <v>2423</v>
      </c>
      <c r="C225">
        <v>483</v>
      </c>
      <c r="D225">
        <v>13628</v>
      </c>
      <c r="E225">
        <v>9</v>
      </c>
      <c r="F225">
        <v>1</v>
      </c>
      <c r="G225">
        <v>1</v>
      </c>
      <c r="H225" s="2">
        <v>42989</v>
      </c>
      <c r="I225" t="str">
        <f>VLOOKUP(Sales[[#This Row],[TerritoryKey]], Territories[], 2, FALSE)</f>
        <v>Australia</v>
      </c>
      <c r="J225">
        <f>_xlfn.XLOOKUP(Sales[[#This Row],[ProductKey]], Products!$A:$A, Products!$J:$J)</f>
        <v>44.88</v>
      </c>
      <c r="K225">
        <f>_xlfn.XLOOKUP(Sales[[#This Row],[ProductKey]], Products!$A:$A, Products!$K:$K)</f>
        <v>120</v>
      </c>
      <c r="L225" s="1">
        <f>Sales[[#This Row],[ProductPrice]]*Sales[[#This Row],[OrderQuantity]]</f>
        <v>120</v>
      </c>
      <c r="M225" s="1">
        <f>Sales[[#This Row],[OrderQuantity]]</f>
        <v>1</v>
      </c>
      <c r="N225" s="1">
        <f>1</f>
        <v>1</v>
      </c>
      <c r="O225" s="1">
        <f>Sales[[#This Row],[TotalSales]]-Sales[[#This Row],[TotalCost]]</f>
        <v>75.12</v>
      </c>
      <c r="P225" s="1">
        <f>Sales[[#This Row],[ProductCost]]*Sales[[#This Row],[OrderQuantity]]</f>
        <v>44.88</v>
      </c>
      <c r="Q225" s="1" t="str">
        <f>VLOOKUP(Sales[[#This Row],[ProductKey]], Products!$A$2:$D$1000, 4, FALSE)</f>
        <v>Hitch Rack - 4-Bike</v>
      </c>
    </row>
    <row r="226" spans="1:17" x14ac:dyDescent="0.25">
      <c r="A226" s="2">
        <v>38200</v>
      </c>
      <c r="B226" s="1" t="s">
        <v>2429</v>
      </c>
      <c r="C226">
        <v>485</v>
      </c>
      <c r="D226">
        <v>23563</v>
      </c>
      <c r="E226">
        <v>9</v>
      </c>
      <c r="F226">
        <v>1</v>
      </c>
      <c r="G226">
        <v>1</v>
      </c>
      <c r="H226" s="2">
        <v>43313</v>
      </c>
      <c r="I226" t="str">
        <f>VLOOKUP(Sales[[#This Row],[TerritoryKey]], Territories[], 2, FALSE)</f>
        <v>Australia</v>
      </c>
      <c r="J226">
        <f>_xlfn.XLOOKUP(Sales[[#This Row],[ProductKey]], Products!$A:$A, Products!$J:$J)</f>
        <v>8.2204999999999995</v>
      </c>
      <c r="K226">
        <f>_xlfn.XLOOKUP(Sales[[#This Row],[ProductKey]], Products!$A:$A, Products!$K:$K)</f>
        <v>21.98</v>
      </c>
      <c r="L226" s="1">
        <f>Sales[[#This Row],[ProductPrice]]*Sales[[#This Row],[OrderQuantity]]</f>
        <v>21.98</v>
      </c>
      <c r="M226" s="1">
        <f>Sales[[#This Row],[OrderQuantity]]</f>
        <v>1</v>
      </c>
      <c r="N226" s="1">
        <f>1</f>
        <v>1</v>
      </c>
      <c r="O226" s="1">
        <f>Sales[[#This Row],[TotalSales]]-Sales[[#This Row],[TotalCost]]</f>
        <v>13.759500000000001</v>
      </c>
      <c r="P226" s="1">
        <f>Sales[[#This Row],[ProductCost]]*Sales[[#This Row],[OrderQuantity]]</f>
        <v>8.2204999999999995</v>
      </c>
      <c r="Q226" s="1" t="str">
        <f>VLOOKUP(Sales[[#This Row],[ProductKey]], Products!$A$2:$D$1000, 4, FALSE)</f>
        <v>Fender Set - Mountain</v>
      </c>
    </row>
    <row r="227" spans="1:17" x14ac:dyDescent="0.25">
      <c r="A227" s="2">
        <v>37753</v>
      </c>
      <c r="B227" s="1" t="s">
        <v>2433</v>
      </c>
      <c r="C227">
        <v>356</v>
      </c>
      <c r="D227">
        <v>14276</v>
      </c>
      <c r="E227">
        <v>9</v>
      </c>
      <c r="F227">
        <v>1</v>
      </c>
      <c r="G227">
        <v>1</v>
      </c>
      <c r="H227" s="2">
        <v>42867</v>
      </c>
      <c r="I227" t="str">
        <f>VLOOKUP(Sales[[#This Row],[TerritoryKey]], Territories[], 2, FALSE)</f>
        <v>Australia</v>
      </c>
      <c r="J227">
        <f>_xlfn.XLOOKUP(Sales[[#This Row],[ProductKey]], Products!$A:$A, Products!$J:$J)</f>
        <v>1117.8559</v>
      </c>
      <c r="K227">
        <f>_xlfn.XLOOKUP(Sales[[#This Row],[ProductKey]], Products!$A:$A, Products!$K:$K)</f>
        <v>2071.4196000000002</v>
      </c>
      <c r="L227" s="1">
        <f>Sales[[#This Row],[ProductPrice]]*Sales[[#This Row],[OrderQuantity]]</f>
        <v>2071.4196000000002</v>
      </c>
      <c r="M227" s="1">
        <f>Sales[[#This Row],[OrderQuantity]]</f>
        <v>1</v>
      </c>
      <c r="N227" s="1">
        <f>1</f>
        <v>1</v>
      </c>
      <c r="O227" s="1">
        <f>Sales[[#This Row],[TotalSales]]-Sales[[#This Row],[TotalCost]]</f>
        <v>953.56370000000015</v>
      </c>
      <c r="P227" s="1">
        <f>Sales[[#This Row],[ProductCost]]*Sales[[#This Row],[OrderQuantity]]</f>
        <v>1117.8559</v>
      </c>
      <c r="Q227" s="1" t="str">
        <f>VLOOKUP(Sales[[#This Row],[ProductKey]], Products!$A$2:$D$1000, 4, FALSE)</f>
        <v>Mountain-200 Silver, 46</v>
      </c>
    </row>
    <row r="228" spans="1:17" x14ac:dyDescent="0.25">
      <c r="A228" s="2">
        <v>37633</v>
      </c>
      <c r="B228" s="1" t="s">
        <v>2440</v>
      </c>
      <c r="C228">
        <v>540</v>
      </c>
      <c r="D228">
        <v>16674</v>
      </c>
      <c r="E228">
        <v>9</v>
      </c>
      <c r="F228">
        <v>1</v>
      </c>
      <c r="G228">
        <v>1</v>
      </c>
      <c r="H228" s="2">
        <v>42747</v>
      </c>
      <c r="I228" t="str">
        <f>VLOOKUP(Sales[[#This Row],[TerritoryKey]], Territories[], 2, FALSE)</f>
        <v>Australia</v>
      </c>
      <c r="J228">
        <f>_xlfn.XLOOKUP(Sales[[#This Row],[ProductKey]], Products!$A:$A, Products!$J:$J)</f>
        <v>12.192399999999999</v>
      </c>
      <c r="K228">
        <f>_xlfn.XLOOKUP(Sales[[#This Row],[ProductKey]], Products!$A:$A, Products!$K:$K)</f>
        <v>32.6</v>
      </c>
      <c r="L228" s="1">
        <f>Sales[[#This Row],[ProductPrice]]*Sales[[#This Row],[OrderQuantity]]</f>
        <v>32.6</v>
      </c>
      <c r="M228" s="1">
        <f>Sales[[#This Row],[OrderQuantity]]</f>
        <v>1</v>
      </c>
      <c r="N228" s="1">
        <f>1</f>
        <v>1</v>
      </c>
      <c r="O228" s="1">
        <f>Sales[[#This Row],[TotalSales]]-Sales[[#This Row],[TotalCost]]</f>
        <v>20.407600000000002</v>
      </c>
      <c r="P228" s="1">
        <f>Sales[[#This Row],[ProductCost]]*Sales[[#This Row],[OrderQuantity]]</f>
        <v>12.192399999999999</v>
      </c>
      <c r="Q228" s="1" t="str">
        <f>VLOOKUP(Sales[[#This Row],[ProductKey]], Products!$A$2:$D$1000, 4, FALSE)</f>
        <v>HL Road Tire</v>
      </c>
    </row>
    <row r="229" spans="1:17" x14ac:dyDescent="0.25">
      <c r="A229" s="2">
        <v>38261</v>
      </c>
      <c r="B229" s="1" t="s">
        <v>2453</v>
      </c>
      <c r="C229">
        <v>606</v>
      </c>
      <c r="D229">
        <v>24241</v>
      </c>
      <c r="E229">
        <v>9</v>
      </c>
      <c r="F229">
        <v>1</v>
      </c>
      <c r="G229">
        <v>1</v>
      </c>
      <c r="H229" s="2">
        <v>43374</v>
      </c>
      <c r="I229" t="str">
        <f>VLOOKUP(Sales[[#This Row],[TerritoryKey]], Territories[], 2, FALSE)</f>
        <v>Australia</v>
      </c>
      <c r="J229">
        <f>_xlfn.XLOOKUP(Sales[[#This Row],[ProductKey]], Products!$A:$A, Products!$J:$J)</f>
        <v>343.64960000000002</v>
      </c>
      <c r="K229">
        <f>_xlfn.XLOOKUP(Sales[[#This Row],[ProductKey]], Products!$A:$A, Products!$K:$K)</f>
        <v>539.99</v>
      </c>
      <c r="L229" s="1">
        <f>Sales[[#This Row],[ProductPrice]]*Sales[[#This Row],[OrderQuantity]]</f>
        <v>539.99</v>
      </c>
      <c r="M229" s="1">
        <f>Sales[[#This Row],[OrderQuantity]]</f>
        <v>1</v>
      </c>
      <c r="N229" s="1">
        <f>1</f>
        <v>1</v>
      </c>
      <c r="O229" s="1">
        <f>Sales[[#This Row],[TotalSales]]-Sales[[#This Row],[TotalCost]]</f>
        <v>196.34039999999999</v>
      </c>
      <c r="P229" s="1">
        <f>Sales[[#This Row],[ProductCost]]*Sales[[#This Row],[OrderQuantity]]</f>
        <v>343.64960000000002</v>
      </c>
      <c r="Q229" s="1" t="str">
        <f>VLOOKUP(Sales[[#This Row],[ProductKey]], Products!$A$2:$D$1000, 4, FALSE)</f>
        <v>Road-750 Black, 52</v>
      </c>
    </row>
    <row r="230" spans="1:17" x14ac:dyDescent="0.25">
      <c r="A230" s="2">
        <v>38048</v>
      </c>
      <c r="B230" s="1" t="s">
        <v>2462</v>
      </c>
      <c r="C230">
        <v>584</v>
      </c>
      <c r="D230">
        <v>24177</v>
      </c>
      <c r="E230">
        <v>9</v>
      </c>
      <c r="F230">
        <v>1</v>
      </c>
      <c r="G230">
        <v>1</v>
      </c>
      <c r="H230" s="2">
        <v>43161</v>
      </c>
      <c r="I230" t="str">
        <f>VLOOKUP(Sales[[#This Row],[TerritoryKey]], Territories[], 2, FALSE)</f>
        <v>Australia</v>
      </c>
      <c r="J230">
        <f>_xlfn.XLOOKUP(Sales[[#This Row],[ProductKey]], Products!$A:$A, Products!$J:$J)</f>
        <v>343.64960000000002</v>
      </c>
      <c r="K230">
        <f>_xlfn.XLOOKUP(Sales[[#This Row],[ProductKey]], Products!$A:$A, Products!$K:$K)</f>
        <v>539.99</v>
      </c>
      <c r="L230" s="1">
        <f>Sales[[#This Row],[ProductPrice]]*Sales[[#This Row],[OrderQuantity]]</f>
        <v>539.99</v>
      </c>
      <c r="M230" s="1">
        <f>Sales[[#This Row],[OrderQuantity]]</f>
        <v>1</v>
      </c>
      <c r="N230" s="1">
        <f>1</f>
        <v>1</v>
      </c>
      <c r="O230" s="1">
        <f>Sales[[#This Row],[TotalSales]]-Sales[[#This Row],[TotalCost]]</f>
        <v>196.34039999999999</v>
      </c>
      <c r="P230" s="1">
        <f>Sales[[#This Row],[ProductCost]]*Sales[[#This Row],[OrderQuantity]]</f>
        <v>343.64960000000002</v>
      </c>
      <c r="Q230" s="1" t="str">
        <f>VLOOKUP(Sales[[#This Row],[ProductKey]], Products!$A$2:$D$1000, 4, FALSE)</f>
        <v>Road-750 Black, 58</v>
      </c>
    </row>
    <row r="231" spans="1:17" x14ac:dyDescent="0.25">
      <c r="A231" s="2">
        <v>37814</v>
      </c>
      <c r="B231" s="1" t="s">
        <v>2470</v>
      </c>
      <c r="C231">
        <v>588</v>
      </c>
      <c r="D231">
        <v>11363</v>
      </c>
      <c r="E231">
        <v>9</v>
      </c>
      <c r="F231">
        <v>1</v>
      </c>
      <c r="G231">
        <v>1</v>
      </c>
      <c r="H231" s="2">
        <v>42928</v>
      </c>
      <c r="I231" t="str">
        <f>VLOOKUP(Sales[[#This Row],[TerritoryKey]], Territories[], 2, FALSE)</f>
        <v>Australia</v>
      </c>
      <c r="J231">
        <f>_xlfn.XLOOKUP(Sales[[#This Row],[ProductKey]], Products!$A:$A, Products!$J:$J)</f>
        <v>419.77839999999998</v>
      </c>
      <c r="K231">
        <f>_xlfn.XLOOKUP(Sales[[#This Row],[ProductKey]], Products!$A:$A, Products!$K:$K)</f>
        <v>769.49</v>
      </c>
      <c r="L231" s="1">
        <f>Sales[[#This Row],[ProductPrice]]*Sales[[#This Row],[OrderQuantity]]</f>
        <v>769.49</v>
      </c>
      <c r="M231" s="1">
        <f>Sales[[#This Row],[OrderQuantity]]</f>
        <v>1</v>
      </c>
      <c r="N231" s="1">
        <f>1</f>
        <v>1</v>
      </c>
      <c r="O231" s="1">
        <f>Sales[[#This Row],[TotalSales]]-Sales[[#This Row],[TotalCost]]</f>
        <v>349.71160000000003</v>
      </c>
      <c r="P231" s="1">
        <f>Sales[[#This Row],[ProductCost]]*Sales[[#This Row],[OrderQuantity]]</f>
        <v>419.77839999999998</v>
      </c>
      <c r="Q231" s="1" t="str">
        <f>VLOOKUP(Sales[[#This Row],[ProductKey]], Products!$A$2:$D$1000, 4, FALSE)</f>
        <v>Mountain-400-W Silver, 40</v>
      </c>
    </row>
    <row r="232" spans="1:17" x14ac:dyDescent="0.25">
      <c r="A232" s="2">
        <v>37753</v>
      </c>
      <c r="B232" s="1" t="s">
        <v>2475</v>
      </c>
      <c r="C232">
        <v>381</v>
      </c>
      <c r="D232">
        <v>17911</v>
      </c>
      <c r="E232">
        <v>9</v>
      </c>
      <c r="F232">
        <v>1</v>
      </c>
      <c r="G232">
        <v>1</v>
      </c>
      <c r="H232" s="2">
        <v>42867</v>
      </c>
      <c r="I232" t="str">
        <f>VLOOKUP(Sales[[#This Row],[TerritoryKey]], Territories[], 2, FALSE)</f>
        <v>Australia</v>
      </c>
      <c r="J232">
        <f>_xlfn.XLOOKUP(Sales[[#This Row],[ProductKey]], Products!$A:$A, Products!$J:$J)</f>
        <v>605.64919999999995</v>
      </c>
      <c r="K232">
        <f>_xlfn.XLOOKUP(Sales[[#This Row],[ProductKey]], Products!$A:$A, Products!$K:$K)</f>
        <v>1000.4375</v>
      </c>
      <c r="L232" s="1">
        <f>Sales[[#This Row],[ProductPrice]]*Sales[[#This Row],[OrderQuantity]]</f>
        <v>1000.4375</v>
      </c>
      <c r="M232" s="1">
        <f>Sales[[#This Row],[OrderQuantity]]</f>
        <v>1</v>
      </c>
      <c r="N232" s="1">
        <f>1</f>
        <v>1</v>
      </c>
      <c r="O232" s="1">
        <f>Sales[[#This Row],[TotalSales]]-Sales[[#This Row],[TotalCost]]</f>
        <v>394.78830000000005</v>
      </c>
      <c r="P232" s="1">
        <f>Sales[[#This Row],[ProductCost]]*Sales[[#This Row],[OrderQuantity]]</f>
        <v>605.64919999999995</v>
      </c>
      <c r="Q232" s="1" t="str">
        <f>VLOOKUP(Sales[[#This Row],[ProductKey]], Products!$A$2:$D$1000, 4, FALSE)</f>
        <v>Road-550-W Yellow, 38</v>
      </c>
    </row>
    <row r="233" spans="1:17" x14ac:dyDescent="0.25">
      <c r="A233" s="2">
        <v>38139</v>
      </c>
      <c r="B233" s="1" t="s">
        <v>2479</v>
      </c>
      <c r="C233">
        <v>385</v>
      </c>
      <c r="D233">
        <v>25829</v>
      </c>
      <c r="E233">
        <v>9</v>
      </c>
      <c r="F233">
        <v>1</v>
      </c>
      <c r="G233">
        <v>1</v>
      </c>
      <c r="H233" s="2">
        <v>43252</v>
      </c>
      <c r="I233" t="str">
        <f>VLOOKUP(Sales[[#This Row],[TerritoryKey]], Territories[], 2, FALSE)</f>
        <v>Australia</v>
      </c>
      <c r="J233">
        <f>_xlfn.XLOOKUP(Sales[[#This Row],[ProductKey]], Products!$A:$A, Products!$J:$J)</f>
        <v>605.64919999999995</v>
      </c>
      <c r="K233">
        <f>_xlfn.XLOOKUP(Sales[[#This Row],[ProductKey]], Products!$A:$A, Products!$K:$K)</f>
        <v>1000.4375</v>
      </c>
      <c r="L233" s="1">
        <f>Sales[[#This Row],[ProductPrice]]*Sales[[#This Row],[OrderQuantity]]</f>
        <v>1000.4375</v>
      </c>
      <c r="M233" s="1">
        <f>Sales[[#This Row],[OrderQuantity]]</f>
        <v>1</v>
      </c>
      <c r="N233" s="1">
        <f>1</f>
        <v>1</v>
      </c>
      <c r="O233" s="1">
        <f>Sales[[#This Row],[TotalSales]]-Sales[[#This Row],[TotalCost]]</f>
        <v>394.78830000000005</v>
      </c>
      <c r="P233" s="1">
        <f>Sales[[#This Row],[ProductCost]]*Sales[[#This Row],[OrderQuantity]]</f>
        <v>605.64919999999995</v>
      </c>
      <c r="Q233" s="1" t="str">
        <f>VLOOKUP(Sales[[#This Row],[ProductKey]], Products!$A$2:$D$1000, 4, FALSE)</f>
        <v>Road-550-W Yellow, 42</v>
      </c>
    </row>
    <row r="234" spans="1:17" x14ac:dyDescent="0.25">
      <c r="A234" s="2">
        <v>37905</v>
      </c>
      <c r="B234" s="1" t="s">
        <v>2519</v>
      </c>
      <c r="C234">
        <v>387</v>
      </c>
      <c r="D234">
        <v>25958</v>
      </c>
      <c r="E234">
        <v>9</v>
      </c>
      <c r="F234">
        <v>1</v>
      </c>
      <c r="G234">
        <v>1</v>
      </c>
      <c r="H234" s="2">
        <v>43019</v>
      </c>
      <c r="I234" t="str">
        <f>VLOOKUP(Sales[[#This Row],[TerritoryKey]], Territories[], 2, FALSE)</f>
        <v>Australia</v>
      </c>
      <c r="J234">
        <f>_xlfn.XLOOKUP(Sales[[#This Row],[ProductKey]], Products!$A:$A, Products!$J:$J)</f>
        <v>605.64919999999995</v>
      </c>
      <c r="K234">
        <f>_xlfn.XLOOKUP(Sales[[#This Row],[ProductKey]], Products!$A:$A, Products!$K:$K)</f>
        <v>1000.4375</v>
      </c>
      <c r="L234" s="1">
        <f>Sales[[#This Row],[ProductPrice]]*Sales[[#This Row],[OrderQuantity]]</f>
        <v>1000.4375</v>
      </c>
      <c r="M234" s="1">
        <f>Sales[[#This Row],[OrderQuantity]]</f>
        <v>1</v>
      </c>
      <c r="N234" s="1">
        <f>1</f>
        <v>1</v>
      </c>
      <c r="O234" s="1">
        <f>Sales[[#This Row],[TotalSales]]-Sales[[#This Row],[TotalCost]]</f>
        <v>394.78830000000005</v>
      </c>
      <c r="P234" s="1">
        <f>Sales[[#This Row],[ProductCost]]*Sales[[#This Row],[OrderQuantity]]</f>
        <v>605.64919999999995</v>
      </c>
      <c r="Q234" s="1" t="str">
        <f>VLOOKUP(Sales[[#This Row],[ProductKey]], Products!$A$2:$D$1000, 4, FALSE)</f>
        <v>Road-550-W Yellow, 44</v>
      </c>
    </row>
    <row r="235" spans="1:17" x14ac:dyDescent="0.25">
      <c r="A235" s="2">
        <v>37966</v>
      </c>
      <c r="B235" s="1" t="s">
        <v>2528</v>
      </c>
      <c r="C235">
        <v>354</v>
      </c>
      <c r="D235">
        <v>11038</v>
      </c>
      <c r="E235">
        <v>9</v>
      </c>
      <c r="F235">
        <v>1</v>
      </c>
      <c r="G235">
        <v>1</v>
      </c>
      <c r="H235" s="2">
        <v>43080</v>
      </c>
      <c r="I235" t="str">
        <f>VLOOKUP(Sales[[#This Row],[TerritoryKey]], Territories[], 2, FALSE)</f>
        <v>Australia</v>
      </c>
      <c r="J235">
        <f>_xlfn.XLOOKUP(Sales[[#This Row],[ProductKey]], Products!$A:$A, Products!$J:$J)</f>
        <v>1117.8559</v>
      </c>
      <c r="K235">
        <f>_xlfn.XLOOKUP(Sales[[#This Row],[ProductKey]], Products!$A:$A, Products!$K:$K)</f>
        <v>2071.4196000000002</v>
      </c>
      <c r="L235" s="1">
        <f>Sales[[#This Row],[ProductPrice]]*Sales[[#This Row],[OrderQuantity]]</f>
        <v>2071.4196000000002</v>
      </c>
      <c r="M235" s="1">
        <f>Sales[[#This Row],[OrderQuantity]]</f>
        <v>1</v>
      </c>
      <c r="N235" s="1">
        <f>1</f>
        <v>1</v>
      </c>
      <c r="O235" s="1">
        <f>Sales[[#This Row],[TotalSales]]-Sales[[#This Row],[TotalCost]]</f>
        <v>953.56370000000015</v>
      </c>
      <c r="P235" s="1">
        <f>Sales[[#This Row],[ProductCost]]*Sales[[#This Row],[OrderQuantity]]</f>
        <v>1117.8559</v>
      </c>
      <c r="Q235" s="1" t="str">
        <f>VLOOKUP(Sales[[#This Row],[ProductKey]], Products!$A$2:$D$1000, 4, FALSE)</f>
        <v>Mountain-200 Silver, 42</v>
      </c>
    </row>
    <row r="236" spans="1:17" x14ac:dyDescent="0.25">
      <c r="A236" s="2">
        <v>37937</v>
      </c>
      <c r="B236" s="1" t="s">
        <v>2547</v>
      </c>
      <c r="C236">
        <v>583</v>
      </c>
      <c r="D236">
        <v>21193</v>
      </c>
      <c r="E236">
        <v>9</v>
      </c>
      <c r="F236">
        <v>1</v>
      </c>
      <c r="G236">
        <v>1</v>
      </c>
      <c r="H236" s="2">
        <v>43051</v>
      </c>
      <c r="I236" t="str">
        <f>VLOOKUP(Sales[[#This Row],[TerritoryKey]], Territories[], 2, FALSE)</f>
        <v>Australia</v>
      </c>
      <c r="J236">
        <f>_xlfn.XLOOKUP(Sales[[#This Row],[ProductKey]], Products!$A:$A, Products!$J:$J)</f>
        <v>1082.51</v>
      </c>
      <c r="K236">
        <f>_xlfn.XLOOKUP(Sales[[#This Row],[ProductKey]], Products!$A:$A, Products!$K:$K)</f>
        <v>1700.99</v>
      </c>
      <c r="L236" s="1">
        <f>Sales[[#This Row],[ProductPrice]]*Sales[[#This Row],[OrderQuantity]]</f>
        <v>1700.99</v>
      </c>
      <c r="M236" s="1">
        <f>Sales[[#This Row],[OrderQuantity]]</f>
        <v>1</v>
      </c>
      <c r="N236" s="1">
        <f>1</f>
        <v>1</v>
      </c>
      <c r="O236" s="1">
        <f>Sales[[#This Row],[TotalSales]]-Sales[[#This Row],[TotalCost]]</f>
        <v>618.48</v>
      </c>
      <c r="P236" s="1">
        <f>Sales[[#This Row],[ProductCost]]*Sales[[#This Row],[OrderQuantity]]</f>
        <v>1082.51</v>
      </c>
      <c r="Q236" s="1" t="str">
        <f>VLOOKUP(Sales[[#This Row],[ProductKey]], Products!$A$2:$D$1000, 4, FALSE)</f>
        <v>Road-350-W Yellow, 48</v>
      </c>
    </row>
    <row r="237" spans="1:17" x14ac:dyDescent="0.25">
      <c r="A237" s="2">
        <v>37664</v>
      </c>
      <c r="B237" s="1" t="s">
        <v>2548</v>
      </c>
      <c r="C237">
        <v>387</v>
      </c>
      <c r="D237">
        <v>26153</v>
      </c>
      <c r="E237">
        <v>9</v>
      </c>
      <c r="F237">
        <v>1</v>
      </c>
      <c r="G237">
        <v>1</v>
      </c>
      <c r="H237" s="2">
        <v>42778</v>
      </c>
      <c r="I237" t="str">
        <f>VLOOKUP(Sales[[#This Row],[TerritoryKey]], Territories[], 2, FALSE)</f>
        <v>Australia</v>
      </c>
      <c r="J237">
        <f>_xlfn.XLOOKUP(Sales[[#This Row],[ProductKey]], Products!$A:$A, Products!$J:$J)</f>
        <v>605.64919999999995</v>
      </c>
      <c r="K237">
        <f>_xlfn.XLOOKUP(Sales[[#This Row],[ProductKey]], Products!$A:$A, Products!$K:$K)</f>
        <v>1000.4375</v>
      </c>
      <c r="L237" s="1">
        <f>Sales[[#This Row],[ProductPrice]]*Sales[[#This Row],[OrderQuantity]]</f>
        <v>1000.4375</v>
      </c>
      <c r="M237" s="1">
        <f>Sales[[#This Row],[OrderQuantity]]</f>
        <v>1</v>
      </c>
      <c r="N237" s="1">
        <f>1</f>
        <v>1</v>
      </c>
      <c r="O237" s="1">
        <f>Sales[[#This Row],[TotalSales]]-Sales[[#This Row],[TotalCost]]</f>
        <v>394.78830000000005</v>
      </c>
      <c r="P237" s="1">
        <f>Sales[[#This Row],[ProductCost]]*Sales[[#This Row],[OrderQuantity]]</f>
        <v>605.64919999999995</v>
      </c>
      <c r="Q237" s="1" t="str">
        <f>VLOOKUP(Sales[[#This Row],[ProductKey]], Products!$A$2:$D$1000, 4, FALSE)</f>
        <v>Road-550-W Yellow, 44</v>
      </c>
    </row>
    <row r="238" spans="1:17" x14ac:dyDescent="0.25">
      <c r="A238" s="2">
        <v>37753</v>
      </c>
      <c r="B238" s="1" t="s">
        <v>2554</v>
      </c>
      <c r="C238">
        <v>489</v>
      </c>
      <c r="D238">
        <v>17231</v>
      </c>
      <c r="E238">
        <v>9</v>
      </c>
      <c r="F238">
        <v>1</v>
      </c>
      <c r="G238">
        <v>1</v>
      </c>
      <c r="H238" s="2">
        <v>42867</v>
      </c>
      <c r="I238" t="str">
        <f>VLOOKUP(Sales[[#This Row],[TerritoryKey]], Territories[], 2, FALSE)</f>
        <v>Australia</v>
      </c>
      <c r="J238">
        <f>_xlfn.XLOOKUP(Sales[[#This Row],[ProductKey]], Products!$A:$A, Products!$J:$J)</f>
        <v>41.572299999999998</v>
      </c>
      <c r="K238">
        <f>_xlfn.XLOOKUP(Sales[[#This Row],[ProductKey]], Products!$A:$A, Products!$K:$K)</f>
        <v>53.99</v>
      </c>
      <c r="L238" s="1">
        <f>Sales[[#This Row],[ProductPrice]]*Sales[[#This Row],[OrderQuantity]]</f>
        <v>53.99</v>
      </c>
      <c r="M238" s="1">
        <f>Sales[[#This Row],[OrderQuantity]]</f>
        <v>1</v>
      </c>
      <c r="N238" s="1">
        <f>1</f>
        <v>1</v>
      </c>
      <c r="O238" s="1">
        <f>Sales[[#This Row],[TotalSales]]-Sales[[#This Row],[TotalCost]]</f>
        <v>12.417700000000004</v>
      </c>
      <c r="P238" s="1">
        <f>Sales[[#This Row],[ProductCost]]*Sales[[#This Row],[OrderQuantity]]</f>
        <v>41.572299999999998</v>
      </c>
      <c r="Q238" s="1" t="str">
        <f>VLOOKUP(Sales[[#This Row],[ProductKey]], Products!$A$2:$D$1000, 4, FALSE)</f>
        <v>Short-Sleeve Classic Jersey, M</v>
      </c>
    </row>
    <row r="239" spans="1:17" x14ac:dyDescent="0.25">
      <c r="A239" s="2">
        <v>37987</v>
      </c>
      <c r="B239" s="1" t="s">
        <v>2556</v>
      </c>
      <c r="C239">
        <v>360</v>
      </c>
      <c r="D239">
        <v>15122</v>
      </c>
      <c r="E239">
        <v>9</v>
      </c>
      <c r="F239">
        <v>1</v>
      </c>
      <c r="G239">
        <v>1</v>
      </c>
      <c r="H239" s="2">
        <v>43101</v>
      </c>
      <c r="I239" t="str">
        <f>VLOOKUP(Sales[[#This Row],[TerritoryKey]], Territories[], 2, FALSE)</f>
        <v>Australia</v>
      </c>
      <c r="J239">
        <f>_xlfn.XLOOKUP(Sales[[#This Row],[ProductKey]], Products!$A:$A, Products!$J:$J)</f>
        <v>1105.81</v>
      </c>
      <c r="K239">
        <f>_xlfn.XLOOKUP(Sales[[#This Row],[ProductKey]], Products!$A:$A, Products!$K:$K)</f>
        <v>2049.0981999999999</v>
      </c>
      <c r="L239" s="1">
        <f>Sales[[#This Row],[ProductPrice]]*Sales[[#This Row],[OrderQuantity]]</f>
        <v>2049.0981999999999</v>
      </c>
      <c r="M239" s="1">
        <f>Sales[[#This Row],[OrderQuantity]]</f>
        <v>1</v>
      </c>
      <c r="N239" s="1">
        <f>1</f>
        <v>1</v>
      </c>
      <c r="O239" s="1">
        <f>Sales[[#This Row],[TotalSales]]-Sales[[#This Row],[TotalCost]]</f>
        <v>943.28819999999996</v>
      </c>
      <c r="P239" s="1">
        <f>Sales[[#This Row],[ProductCost]]*Sales[[#This Row],[OrderQuantity]]</f>
        <v>1105.81</v>
      </c>
      <c r="Q239" s="1" t="str">
        <f>VLOOKUP(Sales[[#This Row],[ProductKey]], Products!$A$2:$D$1000, 4, FALSE)</f>
        <v>Mountain-200 Black, 42</v>
      </c>
    </row>
    <row r="240" spans="1:17" x14ac:dyDescent="0.25">
      <c r="A240" s="2">
        <v>38322</v>
      </c>
      <c r="B240" s="1" t="s">
        <v>2563</v>
      </c>
      <c r="C240">
        <v>605</v>
      </c>
      <c r="D240">
        <v>27709</v>
      </c>
      <c r="E240">
        <v>9</v>
      </c>
      <c r="F240">
        <v>1</v>
      </c>
      <c r="G240">
        <v>1</v>
      </c>
      <c r="H240" s="2">
        <v>43435</v>
      </c>
      <c r="I240" t="str">
        <f>VLOOKUP(Sales[[#This Row],[TerritoryKey]], Territories[], 2, FALSE)</f>
        <v>Australia</v>
      </c>
      <c r="J240">
        <f>_xlfn.XLOOKUP(Sales[[#This Row],[ProductKey]], Products!$A:$A, Products!$J:$J)</f>
        <v>343.64960000000002</v>
      </c>
      <c r="K240">
        <f>_xlfn.XLOOKUP(Sales[[#This Row],[ProductKey]], Products!$A:$A, Products!$K:$K)</f>
        <v>539.99</v>
      </c>
      <c r="L240" s="1">
        <f>Sales[[#This Row],[ProductPrice]]*Sales[[#This Row],[OrderQuantity]]</f>
        <v>539.99</v>
      </c>
      <c r="M240" s="1">
        <f>Sales[[#This Row],[OrderQuantity]]</f>
        <v>1</v>
      </c>
      <c r="N240" s="1">
        <f>1</f>
        <v>1</v>
      </c>
      <c r="O240" s="1">
        <f>Sales[[#This Row],[TotalSales]]-Sales[[#This Row],[TotalCost]]</f>
        <v>196.34039999999999</v>
      </c>
      <c r="P240" s="1">
        <f>Sales[[#This Row],[ProductCost]]*Sales[[#This Row],[OrderQuantity]]</f>
        <v>343.64960000000002</v>
      </c>
      <c r="Q240" s="1" t="str">
        <f>VLOOKUP(Sales[[#This Row],[ProductKey]], Products!$A$2:$D$1000, 4, FALSE)</f>
        <v>Road-750 Black, 48</v>
      </c>
    </row>
    <row r="241" spans="1:17" x14ac:dyDescent="0.25">
      <c r="A241" s="2">
        <v>38108</v>
      </c>
      <c r="B241" s="1" t="s">
        <v>2569</v>
      </c>
      <c r="C241">
        <v>235</v>
      </c>
      <c r="D241">
        <v>17281</v>
      </c>
      <c r="E241">
        <v>9</v>
      </c>
      <c r="F241">
        <v>1</v>
      </c>
      <c r="G241">
        <v>1</v>
      </c>
      <c r="H241" s="2">
        <v>43221</v>
      </c>
      <c r="I241" t="str">
        <f>VLOOKUP(Sales[[#This Row],[TerritoryKey]], Territories[], 2, FALSE)</f>
        <v>Australia</v>
      </c>
      <c r="J241">
        <f>_xlfn.XLOOKUP(Sales[[#This Row],[ProductKey]], Products!$A:$A, Products!$J:$J)</f>
        <v>31.724399999999999</v>
      </c>
      <c r="K241">
        <f>_xlfn.XLOOKUP(Sales[[#This Row],[ProductKey]], Products!$A:$A, Products!$K:$K)</f>
        <v>48.067300000000003</v>
      </c>
      <c r="L241" s="1">
        <f>Sales[[#This Row],[ProductPrice]]*Sales[[#This Row],[OrderQuantity]]</f>
        <v>48.067300000000003</v>
      </c>
      <c r="M241" s="1">
        <f>Sales[[#This Row],[OrderQuantity]]</f>
        <v>1</v>
      </c>
      <c r="N241" s="1">
        <f>1</f>
        <v>1</v>
      </c>
      <c r="O241" s="1">
        <f>Sales[[#This Row],[TotalSales]]-Sales[[#This Row],[TotalCost]]</f>
        <v>16.342900000000004</v>
      </c>
      <c r="P241" s="1">
        <f>Sales[[#This Row],[ProductCost]]*Sales[[#This Row],[OrderQuantity]]</f>
        <v>31.724399999999999</v>
      </c>
      <c r="Q241" s="1" t="str">
        <f>VLOOKUP(Sales[[#This Row],[ProductKey]], Products!$A$2:$D$1000, 4, FALSE)</f>
        <v>Long-Sleeve Logo Jersey, XL</v>
      </c>
    </row>
    <row r="242" spans="1:17" x14ac:dyDescent="0.25">
      <c r="A242" s="2">
        <v>38170</v>
      </c>
      <c r="B242" s="1" t="s">
        <v>2575</v>
      </c>
      <c r="C242">
        <v>354</v>
      </c>
      <c r="D242">
        <v>14238</v>
      </c>
      <c r="E242">
        <v>9</v>
      </c>
      <c r="F242">
        <v>1</v>
      </c>
      <c r="G242">
        <v>1</v>
      </c>
      <c r="H242" s="2">
        <v>43283</v>
      </c>
      <c r="I242" t="str">
        <f>VLOOKUP(Sales[[#This Row],[TerritoryKey]], Territories[], 2, FALSE)</f>
        <v>Australia</v>
      </c>
      <c r="J242">
        <f>_xlfn.XLOOKUP(Sales[[#This Row],[ProductKey]], Products!$A:$A, Products!$J:$J)</f>
        <v>1117.8559</v>
      </c>
      <c r="K242">
        <f>_xlfn.XLOOKUP(Sales[[#This Row],[ProductKey]], Products!$A:$A, Products!$K:$K)</f>
        <v>2071.4196000000002</v>
      </c>
      <c r="L242" s="1">
        <f>Sales[[#This Row],[ProductPrice]]*Sales[[#This Row],[OrderQuantity]]</f>
        <v>2071.4196000000002</v>
      </c>
      <c r="M242" s="1">
        <f>Sales[[#This Row],[OrderQuantity]]</f>
        <v>1</v>
      </c>
      <c r="N242" s="1">
        <f>1</f>
        <v>1</v>
      </c>
      <c r="O242" s="1">
        <f>Sales[[#This Row],[TotalSales]]-Sales[[#This Row],[TotalCost]]</f>
        <v>953.56370000000015</v>
      </c>
      <c r="P242" s="1">
        <f>Sales[[#This Row],[ProductCost]]*Sales[[#This Row],[OrderQuantity]]</f>
        <v>1117.8559</v>
      </c>
      <c r="Q242" s="1" t="str">
        <f>VLOOKUP(Sales[[#This Row],[ProductKey]], Products!$A$2:$D$1000, 4, FALSE)</f>
        <v>Mountain-200 Silver, 42</v>
      </c>
    </row>
    <row r="243" spans="1:17" x14ac:dyDescent="0.25">
      <c r="A243" s="2">
        <v>37814</v>
      </c>
      <c r="B243" s="1" t="s">
        <v>2587</v>
      </c>
      <c r="C243">
        <v>385</v>
      </c>
      <c r="D243">
        <v>17913</v>
      </c>
      <c r="E243">
        <v>9</v>
      </c>
      <c r="F243">
        <v>1</v>
      </c>
      <c r="G243">
        <v>1</v>
      </c>
      <c r="H243" s="2">
        <v>42928</v>
      </c>
      <c r="I243" t="str">
        <f>VLOOKUP(Sales[[#This Row],[TerritoryKey]], Territories[], 2, FALSE)</f>
        <v>Australia</v>
      </c>
      <c r="J243">
        <f>_xlfn.XLOOKUP(Sales[[#This Row],[ProductKey]], Products!$A:$A, Products!$J:$J)</f>
        <v>605.64919999999995</v>
      </c>
      <c r="K243">
        <f>_xlfn.XLOOKUP(Sales[[#This Row],[ProductKey]], Products!$A:$A, Products!$K:$K)</f>
        <v>1000.4375</v>
      </c>
      <c r="L243" s="1">
        <f>Sales[[#This Row],[ProductPrice]]*Sales[[#This Row],[OrderQuantity]]</f>
        <v>1000.4375</v>
      </c>
      <c r="M243" s="1">
        <f>Sales[[#This Row],[OrderQuantity]]</f>
        <v>1</v>
      </c>
      <c r="N243" s="1">
        <f>1</f>
        <v>1</v>
      </c>
      <c r="O243" s="1">
        <f>Sales[[#This Row],[TotalSales]]-Sales[[#This Row],[TotalCost]]</f>
        <v>394.78830000000005</v>
      </c>
      <c r="P243" s="1">
        <f>Sales[[#This Row],[ProductCost]]*Sales[[#This Row],[OrderQuantity]]</f>
        <v>605.64919999999995</v>
      </c>
      <c r="Q243" s="1" t="str">
        <f>VLOOKUP(Sales[[#This Row],[ProductKey]], Products!$A$2:$D$1000, 4, FALSE)</f>
        <v>Road-550-W Yellow, 42</v>
      </c>
    </row>
    <row r="244" spans="1:17" x14ac:dyDescent="0.25">
      <c r="A244" s="2">
        <v>37633</v>
      </c>
      <c r="B244" s="1" t="s">
        <v>2619</v>
      </c>
      <c r="C244">
        <v>375</v>
      </c>
      <c r="D244">
        <v>21404</v>
      </c>
      <c r="E244">
        <v>9</v>
      </c>
      <c r="F244">
        <v>1</v>
      </c>
      <c r="G244">
        <v>1</v>
      </c>
      <c r="H244" s="2">
        <v>42747</v>
      </c>
      <c r="I244" t="str">
        <f>VLOOKUP(Sales[[#This Row],[TerritoryKey]], Territories[], 2, FALSE)</f>
        <v>Australia</v>
      </c>
      <c r="J244">
        <f>_xlfn.XLOOKUP(Sales[[#This Row],[ProductKey]], Products!$A:$A, Products!$J:$J)</f>
        <v>1320.6838</v>
      </c>
      <c r="K244">
        <f>_xlfn.XLOOKUP(Sales[[#This Row],[ProductKey]], Products!$A:$A, Products!$K:$K)</f>
        <v>2181.5625</v>
      </c>
      <c r="L244" s="1">
        <f>Sales[[#This Row],[ProductPrice]]*Sales[[#This Row],[OrderQuantity]]</f>
        <v>2181.5625</v>
      </c>
      <c r="M244" s="1">
        <f>Sales[[#This Row],[OrderQuantity]]</f>
        <v>1</v>
      </c>
      <c r="N244" s="1">
        <f>1</f>
        <v>1</v>
      </c>
      <c r="O244" s="1">
        <f>Sales[[#This Row],[TotalSales]]-Sales[[#This Row],[TotalCost]]</f>
        <v>860.87869999999998</v>
      </c>
      <c r="P244" s="1">
        <f>Sales[[#This Row],[ProductCost]]*Sales[[#This Row],[OrderQuantity]]</f>
        <v>1320.6838</v>
      </c>
      <c r="Q244" s="1" t="str">
        <f>VLOOKUP(Sales[[#This Row],[ProductKey]], Products!$A$2:$D$1000, 4, FALSE)</f>
        <v>Road-250 Black, 48</v>
      </c>
    </row>
    <row r="245" spans="1:17" x14ac:dyDescent="0.25">
      <c r="A245" s="2">
        <v>38109</v>
      </c>
      <c r="B245" s="1" t="s">
        <v>2624</v>
      </c>
      <c r="C245">
        <v>379</v>
      </c>
      <c r="D245">
        <v>21216</v>
      </c>
      <c r="E245">
        <v>9</v>
      </c>
      <c r="F245">
        <v>1</v>
      </c>
      <c r="G245">
        <v>1</v>
      </c>
      <c r="H245" s="2">
        <v>43222</v>
      </c>
      <c r="I245" t="str">
        <f>VLOOKUP(Sales[[#This Row],[TerritoryKey]], Territories[], 2, FALSE)</f>
        <v>Australia</v>
      </c>
      <c r="J245">
        <f>_xlfn.XLOOKUP(Sales[[#This Row],[ProductKey]], Products!$A:$A, Products!$J:$J)</f>
        <v>1320.6838</v>
      </c>
      <c r="K245">
        <f>_xlfn.XLOOKUP(Sales[[#This Row],[ProductKey]], Products!$A:$A, Products!$K:$K)</f>
        <v>2181.5625</v>
      </c>
      <c r="L245" s="1">
        <f>Sales[[#This Row],[ProductPrice]]*Sales[[#This Row],[OrderQuantity]]</f>
        <v>2181.5625</v>
      </c>
      <c r="M245" s="1">
        <f>Sales[[#This Row],[OrderQuantity]]</f>
        <v>1</v>
      </c>
      <c r="N245" s="1">
        <f>1</f>
        <v>1</v>
      </c>
      <c r="O245" s="1">
        <f>Sales[[#This Row],[TotalSales]]-Sales[[#This Row],[TotalCost]]</f>
        <v>860.87869999999998</v>
      </c>
      <c r="P245" s="1">
        <f>Sales[[#This Row],[ProductCost]]*Sales[[#This Row],[OrderQuantity]]</f>
        <v>1320.6838</v>
      </c>
      <c r="Q245" s="1" t="str">
        <f>VLOOKUP(Sales[[#This Row],[ProductKey]], Products!$A$2:$D$1000, 4, FALSE)</f>
        <v>Road-250 Black, 58</v>
      </c>
    </row>
    <row r="246" spans="1:17" x14ac:dyDescent="0.25">
      <c r="A246" s="2">
        <v>37813</v>
      </c>
      <c r="B246" s="1" t="s">
        <v>2639</v>
      </c>
      <c r="C246">
        <v>565</v>
      </c>
      <c r="D246">
        <v>29453</v>
      </c>
      <c r="E246">
        <v>9</v>
      </c>
      <c r="F246">
        <v>1</v>
      </c>
      <c r="G246">
        <v>1</v>
      </c>
      <c r="H246" s="2">
        <v>42927</v>
      </c>
      <c r="I246" t="str">
        <f>VLOOKUP(Sales[[#This Row],[TerritoryKey]], Territories[], 2, FALSE)</f>
        <v>Australia</v>
      </c>
      <c r="J246">
        <f>_xlfn.XLOOKUP(Sales[[#This Row],[ProductKey]], Products!$A:$A, Products!$J:$J)</f>
        <v>461.44479999999999</v>
      </c>
      <c r="K246">
        <f>_xlfn.XLOOKUP(Sales[[#This Row],[ProductKey]], Products!$A:$A, Products!$K:$K)</f>
        <v>742.35</v>
      </c>
      <c r="L246" s="1">
        <f>Sales[[#This Row],[ProductPrice]]*Sales[[#This Row],[OrderQuantity]]</f>
        <v>742.35</v>
      </c>
      <c r="M246" s="1">
        <f>Sales[[#This Row],[OrderQuantity]]</f>
        <v>1</v>
      </c>
      <c r="N246" s="1">
        <f>1</f>
        <v>1</v>
      </c>
      <c r="O246" s="1">
        <f>Sales[[#This Row],[TotalSales]]-Sales[[#This Row],[TotalCost]]</f>
        <v>280.90520000000004</v>
      </c>
      <c r="P246" s="1">
        <f>Sales[[#This Row],[ProductCost]]*Sales[[#This Row],[OrderQuantity]]</f>
        <v>461.44479999999999</v>
      </c>
      <c r="Q246" s="1" t="str">
        <f>VLOOKUP(Sales[[#This Row],[ProductKey]], Products!$A$2:$D$1000, 4, FALSE)</f>
        <v>Touring-3000 Blue, 54</v>
      </c>
    </row>
    <row r="247" spans="1:17" x14ac:dyDescent="0.25">
      <c r="A247" s="2">
        <v>37905</v>
      </c>
      <c r="B247" s="1" t="s">
        <v>2653</v>
      </c>
      <c r="C247">
        <v>577</v>
      </c>
      <c r="D247">
        <v>14234</v>
      </c>
      <c r="E247">
        <v>9</v>
      </c>
      <c r="F247">
        <v>1</v>
      </c>
      <c r="G247">
        <v>1</v>
      </c>
      <c r="H247" s="2">
        <v>43019</v>
      </c>
      <c r="I247" t="str">
        <f>VLOOKUP(Sales[[#This Row],[TerritoryKey]], Territories[], 2, FALSE)</f>
        <v>Australia</v>
      </c>
      <c r="J247">
        <f>_xlfn.XLOOKUP(Sales[[#This Row],[ProductKey]], Products!$A:$A, Products!$J:$J)</f>
        <v>755.1508</v>
      </c>
      <c r="K247">
        <f>_xlfn.XLOOKUP(Sales[[#This Row],[ProductKey]], Products!$A:$A, Products!$K:$K)</f>
        <v>1214.8499999999999</v>
      </c>
      <c r="L247" s="1">
        <f>Sales[[#This Row],[ProductPrice]]*Sales[[#This Row],[OrderQuantity]]</f>
        <v>1214.8499999999999</v>
      </c>
      <c r="M247" s="1">
        <f>Sales[[#This Row],[OrderQuantity]]</f>
        <v>1</v>
      </c>
      <c r="N247" s="1">
        <f>1</f>
        <v>1</v>
      </c>
      <c r="O247" s="1">
        <f>Sales[[#This Row],[TotalSales]]-Sales[[#This Row],[TotalCost]]</f>
        <v>459.69919999999991</v>
      </c>
      <c r="P247" s="1">
        <f>Sales[[#This Row],[ProductCost]]*Sales[[#This Row],[OrderQuantity]]</f>
        <v>755.1508</v>
      </c>
      <c r="Q247" s="1" t="str">
        <f>VLOOKUP(Sales[[#This Row],[ProductKey]], Products!$A$2:$D$1000, 4, FALSE)</f>
        <v>Touring-2000 Blue, 46</v>
      </c>
    </row>
    <row r="248" spans="1:17" x14ac:dyDescent="0.25">
      <c r="A248" s="2">
        <v>37937</v>
      </c>
      <c r="B248" s="1" t="s">
        <v>2657</v>
      </c>
      <c r="C248">
        <v>604</v>
      </c>
      <c r="D248">
        <v>24172</v>
      </c>
      <c r="E248">
        <v>9</v>
      </c>
      <c r="F248">
        <v>1</v>
      </c>
      <c r="G248">
        <v>1</v>
      </c>
      <c r="H248" s="2">
        <v>43051</v>
      </c>
      <c r="I248" t="str">
        <f>VLOOKUP(Sales[[#This Row],[TerritoryKey]], Territories[], 2, FALSE)</f>
        <v>Australia</v>
      </c>
      <c r="J248">
        <f>_xlfn.XLOOKUP(Sales[[#This Row],[ProductKey]], Products!$A:$A, Products!$J:$J)</f>
        <v>343.64960000000002</v>
      </c>
      <c r="K248">
        <f>_xlfn.XLOOKUP(Sales[[#This Row],[ProductKey]], Products!$A:$A, Products!$K:$K)</f>
        <v>539.99</v>
      </c>
      <c r="L248" s="1">
        <f>Sales[[#This Row],[ProductPrice]]*Sales[[#This Row],[OrderQuantity]]</f>
        <v>539.99</v>
      </c>
      <c r="M248" s="1">
        <f>Sales[[#This Row],[OrderQuantity]]</f>
        <v>1</v>
      </c>
      <c r="N248" s="1">
        <f>1</f>
        <v>1</v>
      </c>
      <c r="O248" s="1">
        <f>Sales[[#This Row],[TotalSales]]-Sales[[#This Row],[TotalCost]]</f>
        <v>196.34039999999999</v>
      </c>
      <c r="P248" s="1">
        <f>Sales[[#This Row],[ProductCost]]*Sales[[#This Row],[OrderQuantity]]</f>
        <v>343.64960000000002</v>
      </c>
      <c r="Q248" s="1" t="str">
        <f>VLOOKUP(Sales[[#This Row],[ProductKey]], Products!$A$2:$D$1000, 4, FALSE)</f>
        <v>Road-750 Black, 44</v>
      </c>
    </row>
    <row r="249" spans="1:17" x14ac:dyDescent="0.25">
      <c r="A249" s="2">
        <v>38231</v>
      </c>
      <c r="B249" s="1" t="s">
        <v>2665</v>
      </c>
      <c r="C249">
        <v>561</v>
      </c>
      <c r="D249">
        <v>12358</v>
      </c>
      <c r="E249">
        <v>9</v>
      </c>
      <c r="F249">
        <v>1</v>
      </c>
      <c r="G249">
        <v>1</v>
      </c>
      <c r="H249" s="2">
        <v>43344</v>
      </c>
      <c r="I249" t="str">
        <f>VLOOKUP(Sales[[#This Row],[TerritoryKey]], Territories[], 2, FALSE)</f>
        <v>Australia</v>
      </c>
      <c r="J249">
        <f>_xlfn.XLOOKUP(Sales[[#This Row],[ProductKey]], Products!$A:$A, Products!$J:$J)</f>
        <v>1481.9378999999999</v>
      </c>
      <c r="K249">
        <f>_xlfn.XLOOKUP(Sales[[#This Row],[ProductKey]], Products!$A:$A, Products!$K:$K)</f>
        <v>2384.0700000000002</v>
      </c>
      <c r="L249" s="1">
        <f>Sales[[#This Row],[ProductPrice]]*Sales[[#This Row],[OrderQuantity]]</f>
        <v>2384.0700000000002</v>
      </c>
      <c r="M249" s="1">
        <f>Sales[[#This Row],[OrderQuantity]]</f>
        <v>1</v>
      </c>
      <c r="N249" s="1">
        <f>1</f>
        <v>1</v>
      </c>
      <c r="O249" s="1">
        <f>Sales[[#This Row],[TotalSales]]-Sales[[#This Row],[TotalCost]]</f>
        <v>902.13210000000026</v>
      </c>
      <c r="P249" s="1">
        <f>Sales[[#This Row],[ProductCost]]*Sales[[#This Row],[OrderQuantity]]</f>
        <v>1481.9378999999999</v>
      </c>
      <c r="Q249" s="1" t="str">
        <f>VLOOKUP(Sales[[#This Row],[ProductKey]], Products!$A$2:$D$1000, 4, FALSE)</f>
        <v>Touring-1000 Yellow, 46</v>
      </c>
    </row>
    <row r="250" spans="1:17" x14ac:dyDescent="0.25">
      <c r="A250" s="2">
        <v>38048</v>
      </c>
      <c r="B250" s="1" t="s">
        <v>2677</v>
      </c>
      <c r="C250">
        <v>381</v>
      </c>
      <c r="D250">
        <v>26161</v>
      </c>
      <c r="E250">
        <v>9</v>
      </c>
      <c r="F250">
        <v>1</v>
      </c>
      <c r="G250">
        <v>1</v>
      </c>
      <c r="H250" s="2">
        <v>43161</v>
      </c>
      <c r="I250" t="str">
        <f>VLOOKUP(Sales[[#This Row],[TerritoryKey]], Territories[], 2, FALSE)</f>
        <v>Australia</v>
      </c>
      <c r="J250">
        <f>_xlfn.XLOOKUP(Sales[[#This Row],[ProductKey]], Products!$A:$A, Products!$J:$J)</f>
        <v>605.64919999999995</v>
      </c>
      <c r="K250">
        <f>_xlfn.XLOOKUP(Sales[[#This Row],[ProductKey]], Products!$A:$A, Products!$K:$K)</f>
        <v>1000.4375</v>
      </c>
      <c r="L250" s="1">
        <f>Sales[[#This Row],[ProductPrice]]*Sales[[#This Row],[OrderQuantity]]</f>
        <v>1000.4375</v>
      </c>
      <c r="M250" s="1">
        <f>Sales[[#This Row],[OrderQuantity]]</f>
        <v>1</v>
      </c>
      <c r="N250" s="1">
        <f>1</f>
        <v>1</v>
      </c>
      <c r="O250" s="1">
        <f>Sales[[#This Row],[TotalSales]]-Sales[[#This Row],[TotalCost]]</f>
        <v>394.78830000000005</v>
      </c>
      <c r="P250" s="1">
        <f>Sales[[#This Row],[ProductCost]]*Sales[[#This Row],[OrderQuantity]]</f>
        <v>605.64919999999995</v>
      </c>
      <c r="Q250" s="1" t="str">
        <f>VLOOKUP(Sales[[#This Row],[ProductKey]], Products!$A$2:$D$1000, 4, FALSE)</f>
        <v>Road-550-W Yellow, 38</v>
      </c>
    </row>
    <row r="251" spans="1:17" x14ac:dyDescent="0.25">
      <c r="A251" s="2">
        <v>37664</v>
      </c>
      <c r="B251" s="1" t="s">
        <v>2686</v>
      </c>
      <c r="C251">
        <v>590</v>
      </c>
      <c r="D251">
        <v>17255</v>
      </c>
      <c r="E251">
        <v>9</v>
      </c>
      <c r="F251">
        <v>1</v>
      </c>
      <c r="G251">
        <v>1</v>
      </c>
      <c r="H251" s="2">
        <v>42778</v>
      </c>
      <c r="I251" t="str">
        <f>VLOOKUP(Sales[[#This Row],[TerritoryKey]], Territories[], 2, FALSE)</f>
        <v>Australia</v>
      </c>
      <c r="J251">
        <f>_xlfn.XLOOKUP(Sales[[#This Row],[ProductKey]], Products!$A:$A, Products!$J:$J)</f>
        <v>419.77839999999998</v>
      </c>
      <c r="K251">
        <f>_xlfn.XLOOKUP(Sales[[#This Row],[ProductKey]], Products!$A:$A, Products!$K:$K)</f>
        <v>769.49</v>
      </c>
      <c r="L251" s="1">
        <f>Sales[[#This Row],[ProductPrice]]*Sales[[#This Row],[OrderQuantity]]</f>
        <v>769.49</v>
      </c>
      <c r="M251" s="1">
        <f>Sales[[#This Row],[OrderQuantity]]</f>
        <v>1</v>
      </c>
      <c r="N251" s="1">
        <f>1</f>
        <v>1</v>
      </c>
      <c r="O251" s="1">
        <f>Sales[[#This Row],[TotalSales]]-Sales[[#This Row],[TotalCost]]</f>
        <v>349.71160000000003</v>
      </c>
      <c r="P251" s="1">
        <f>Sales[[#This Row],[ProductCost]]*Sales[[#This Row],[OrderQuantity]]</f>
        <v>419.77839999999998</v>
      </c>
      <c r="Q251" s="1" t="str">
        <f>VLOOKUP(Sales[[#This Row],[ProductKey]], Products!$A$2:$D$1000, 4, FALSE)</f>
        <v>Mountain-400-W Silver, 46</v>
      </c>
    </row>
    <row r="252" spans="1:17" x14ac:dyDescent="0.25">
      <c r="A252" s="2">
        <v>38139</v>
      </c>
      <c r="B252" s="1" t="s">
        <v>2687</v>
      </c>
      <c r="C252">
        <v>562</v>
      </c>
      <c r="D252">
        <v>12673</v>
      </c>
      <c r="E252">
        <v>9</v>
      </c>
      <c r="F252">
        <v>1</v>
      </c>
      <c r="G252">
        <v>1</v>
      </c>
      <c r="H252" s="2">
        <v>43252</v>
      </c>
      <c r="I252" t="str">
        <f>VLOOKUP(Sales[[#This Row],[TerritoryKey]], Territories[], 2, FALSE)</f>
        <v>Australia</v>
      </c>
      <c r="J252">
        <f>_xlfn.XLOOKUP(Sales[[#This Row],[ProductKey]], Products!$A:$A, Products!$J:$J)</f>
        <v>1481.9378999999999</v>
      </c>
      <c r="K252">
        <f>_xlfn.XLOOKUP(Sales[[#This Row],[ProductKey]], Products!$A:$A, Products!$K:$K)</f>
        <v>2384.0700000000002</v>
      </c>
      <c r="L252" s="1">
        <f>Sales[[#This Row],[ProductPrice]]*Sales[[#This Row],[OrderQuantity]]</f>
        <v>2384.0700000000002</v>
      </c>
      <c r="M252" s="1">
        <f>Sales[[#This Row],[OrderQuantity]]</f>
        <v>1</v>
      </c>
      <c r="N252" s="1">
        <f>1</f>
        <v>1</v>
      </c>
      <c r="O252" s="1">
        <f>Sales[[#This Row],[TotalSales]]-Sales[[#This Row],[TotalCost]]</f>
        <v>902.13210000000026</v>
      </c>
      <c r="P252" s="1">
        <f>Sales[[#This Row],[ProductCost]]*Sales[[#This Row],[OrderQuantity]]</f>
        <v>1481.9378999999999</v>
      </c>
      <c r="Q252" s="1" t="str">
        <f>VLOOKUP(Sales[[#This Row],[ProductKey]], Products!$A$2:$D$1000, 4, FALSE)</f>
        <v>Touring-1000 Yellow, 50</v>
      </c>
    </row>
    <row r="253" spans="1:17" x14ac:dyDescent="0.25">
      <c r="A253" s="2">
        <v>37905</v>
      </c>
      <c r="B253" s="1" t="s">
        <v>2692</v>
      </c>
      <c r="C253">
        <v>229</v>
      </c>
      <c r="D253">
        <v>13952</v>
      </c>
      <c r="E253">
        <v>9</v>
      </c>
      <c r="F253">
        <v>1</v>
      </c>
      <c r="G253">
        <v>1</v>
      </c>
      <c r="H253" s="2">
        <v>43019</v>
      </c>
      <c r="I253" t="str">
        <f>VLOOKUP(Sales[[#This Row],[TerritoryKey]], Territories[], 2, FALSE)</f>
        <v>Australia</v>
      </c>
      <c r="J253">
        <f>_xlfn.XLOOKUP(Sales[[#This Row],[ProductKey]], Products!$A:$A, Products!$J:$J)</f>
        <v>31.724399999999999</v>
      </c>
      <c r="K253">
        <f>_xlfn.XLOOKUP(Sales[[#This Row],[ProductKey]], Products!$A:$A, Products!$K:$K)</f>
        <v>48.067300000000003</v>
      </c>
      <c r="L253" s="1">
        <f>Sales[[#This Row],[ProductPrice]]*Sales[[#This Row],[OrderQuantity]]</f>
        <v>48.067300000000003</v>
      </c>
      <c r="M253" s="1">
        <f>Sales[[#This Row],[OrderQuantity]]</f>
        <v>1</v>
      </c>
      <c r="N253" s="1">
        <f>1</f>
        <v>1</v>
      </c>
      <c r="O253" s="1">
        <f>Sales[[#This Row],[TotalSales]]-Sales[[#This Row],[TotalCost]]</f>
        <v>16.342900000000004</v>
      </c>
      <c r="P253" s="1">
        <f>Sales[[#This Row],[ProductCost]]*Sales[[#This Row],[OrderQuantity]]</f>
        <v>31.724399999999999</v>
      </c>
      <c r="Q253" s="1" t="str">
        <f>VLOOKUP(Sales[[#This Row],[ProductKey]], Products!$A$2:$D$1000, 4, FALSE)</f>
        <v>Long-Sleeve Logo Jersey, M</v>
      </c>
    </row>
    <row r="254" spans="1:17" x14ac:dyDescent="0.25">
      <c r="A254" s="2">
        <v>38078</v>
      </c>
      <c r="B254" s="1" t="s">
        <v>2701</v>
      </c>
      <c r="C254">
        <v>472</v>
      </c>
      <c r="D254">
        <v>27691</v>
      </c>
      <c r="E254">
        <v>9</v>
      </c>
      <c r="F254">
        <v>1</v>
      </c>
      <c r="G254">
        <v>1</v>
      </c>
      <c r="H254" s="2">
        <v>43191</v>
      </c>
      <c r="I254" t="str">
        <f>VLOOKUP(Sales[[#This Row],[TerritoryKey]], Territories[], 2, FALSE)</f>
        <v>Australia</v>
      </c>
      <c r="J254">
        <f>_xlfn.XLOOKUP(Sales[[#This Row],[ProductKey]], Products!$A:$A, Products!$J:$J)</f>
        <v>23.748999999999999</v>
      </c>
      <c r="K254">
        <f>_xlfn.XLOOKUP(Sales[[#This Row],[ProductKey]], Products!$A:$A, Products!$K:$K)</f>
        <v>63.5</v>
      </c>
      <c r="L254" s="1">
        <f>Sales[[#This Row],[ProductPrice]]*Sales[[#This Row],[OrderQuantity]]</f>
        <v>63.5</v>
      </c>
      <c r="M254" s="1">
        <f>Sales[[#This Row],[OrderQuantity]]</f>
        <v>1</v>
      </c>
      <c r="N254" s="1">
        <f>1</f>
        <v>1</v>
      </c>
      <c r="O254" s="1">
        <f>Sales[[#This Row],[TotalSales]]-Sales[[#This Row],[TotalCost]]</f>
        <v>39.751000000000005</v>
      </c>
      <c r="P254" s="1">
        <f>Sales[[#This Row],[ProductCost]]*Sales[[#This Row],[OrderQuantity]]</f>
        <v>23.748999999999999</v>
      </c>
      <c r="Q254" s="1" t="str">
        <f>VLOOKUP(Sales[[#This Row],[ProductKey]], Products!$A$2:$D$1000, 4, FALSE)</f>
        <v>Classic Vest, M</v>
      </c>
    </row>
    <row r="255" spans="1:17" x14ac:dyDescent="0.25">
      <c r="A255" s="2">
        <v>38047</v>
      </c>
      <c r="B255" s="1" t="s">
        <v>2711</v>
      </c>
      <c r="C255">
        <v>356</v>
      </c>
      <c r="D255">
        <v>15133</v>
      </c>
      <c r="E255">
        <v>9</v>
      </c>
      <c r="F255">
        <v>1</v>
      </c>
      <c r="G255">
        <v>1</v>
      </c>
      <c r="H255" s="2">
        <v>43160</v>
      </c>
      <c r="I255" t="str">
        <f>VLOOKUP(Sales[[#This Row],[TerritoryKey]], Territories[], 2, FALSE)</f>
        <v>Australia</v>
      </c>
      <c r="J255">
        <f>_xlfn.XLOOKUP(Sales[[#This Row],[ProductKey]], Products!$A:$A, Products!$J:$J)</f>
        <v>1117.8559</v>
      </c>
      <c r="K255">
        <f>_xlfn.XLOOKUP(Sales[[#This Row],[ProductKey]], Products!$A:$A, Products!$K:$K)</f>
        <v>2071.4196000000002</v>
      </c>
      <c r="L255" s="1">
        <f>Sales[[#This Row],[ProductPrice]]*Sales[[#This Row],[OrderQuantity]]</f>
        <v>2071.4196000000002</v>
      </c>
      <c r="M255" s="1">
        <f>Sales[[#This Row],[OrderQuantity]]</f>
        <v>1</v>
      </c>
      <c r="N255" s="1">
        <f>1</f>
        <v>1</v>
      </c>
      <c r="O255" s="1">
        <f>Sales[[#This Row],[TotalSales]]-Sales[[#This Row],[TotalCost]]</f>
        <v>953.56370000000015</v>
      </c>
      <c r="P255" s="1">
        <f>Sales[[#This Row],[ProductCost]]*Sales[[#This Row],[OrderQuantity]]</f>
        <v>1117.8559</v>
      </c>
      <c r="Q255" s="1" t="str">
        <f>VLOOKUP(Sales[[#This Row],[ProductKey]], Products!$A$2:$D$1000, 4, FALSE)</f>
        <v>Mountain-200 Silver, 46</v>
      </c>
    </row>
    <row r="256" spans="1:17" x14ac:dyDescent="0.25">
      <c r="A256" s="2">
        <v>37784</v>
      </c>
      <c r="B256" s="1" t="s">
        <v>2712</v>
      </c>
      <c r="C256">
        <v>605</v>
      </c>
      <c r="D256">
        <v>24166</v>
      </c>
      <c r="E256">
        <v>9</v>
      </c>
      <c r="F256">
        <v>1</v>
      </c>
      <c r="G256">
        <v>1</v>
      </c>
      <c r="H256" s="2">
        <v>42898</v>
      </c>
      <c r="I256" t="str">
        <f>VLOOKUP(Sales[[#This Row],[TerritoryKey]], Territories[], 2, FALSE)</f>
        <v>Australia</v>
      </c>
      <c r="J256">
        <f>_xlfn.XLOOKUP(Sales[[#This Row],[ProductKey]], Products!$A:$A, Products!$J:$J)</f>
        <v>343.64960000000002</v>
      </c>
      <c r="K256">
        <f>_xlfn.XLOOKUP(Sales[[#This Row],[ProductKey]], Products!$A:$A, Products!$K:$K)</f>
        <v>539.99</v>
      </c>
      <c r="L256" s="1">
        <f>Sales[[#This Row],[ProductPrice]]*Sales[[#This Row],[OrderQuantity]]</f>
        <v>539.99</v>
      </c>
      <c r="M256" s="1">
        <f>Sales[[#This Row],[OrderQuantity]]</f>
        <v>1</v>
      </c>
      <c r="N256" s="1">
        <f>1</f>
        <v>1</v>
      </c>
      <c r="O256" s="1">
        <f>Sales[[#This Row],[TotalSales]]-Sales[[#This Row],[TotalCost]]</f>
        <v>196.34039999999999</v>
      </c>
      <c r="P256" s="1">
        <f>Sales[[#This Row],[ProductCost]]*Sales[[#This Row],[OrderQuantity]]</f>
        <v>343.64960000000002</v>
      </c>
      <c r="Q256" s="1" t="str">
        <f>VLOOKUP(Sales[[#This Row],[ProductKey]], Products!$A$2:$D$1000, 4, FALSE)</f>
        <v>Road-750 Black, 48</v>
      </c>
    </row>
    <row r="257" spans="1:17" x14ac:dyDescent="0.25">
      <c r="A257" s="2">
        <v>38108</v>
      </c>
      <c r="B257" s="1" t="s">
        <v>2714</v>
      </c>
      <c r="C257">
        <v>605</v>
      </c>
      <c r="D257">
        <v>24179</v>
      </c>
      <c r="E257">
        <v>9</v>
      </c>
      <c r="F257">
        <v>1</v>
      </c>
      <c r="G257">
        <v>1</v>
      </c>
      <c r="H257" s="2">
        <v>43221</v>
      </c>
      <c r="I257" t="str">
        <f>VLOOKUP(Sales[[#This Row],[TerritoryKey]], Territories[], 2, FALSE)</f>
        <v>Australia</v>
      </c>
      <c r="J257">
        <f>_xlfn.XLOOKUP(Sales[[#This Row],[ProductKey]], Products!$A:$A, Products!$J:$J)</f>
        <v>343.64960000000002</v>
      </c>
      <c r="K257">
        <f>_xlfn.XLOOKUP(Sales[[#This Row],[ProductKey]], Products!$A:$A, Products!$K:$K)</f>
        <v>539.99</v>
      </c>
      <c r="L257" s="1">
        <f>Sales[[#This Row],[ProductPrice]]*Sales[[#This Row],[OrderQuantity]]</f>
        <v>539.99</v>
      </c>
      <c r="M257" s="1">
        <f>Sales[[#This Row],[OrderQuantity]]</f>
        <v>1</v>
      </c>
      <c r="N257" s="1">
        <f>1</f>
        <v>1</v>
      </c>
      <c r="O257" s="1">
        <f>Sales[[#This Row],[TotalSales]]-Sales[[#This Row],[TotalCost]]</f>
        <v>196.34039999999999</v>
      </c>
      <c r="P257" s="1">
        <f>Sales[[#This Row],[ProductCost]]*Sales[[#This Row],[OrderQuantity]]</f>
        <v>343.64960000000002</v>
      </c>
      <c r="Q257" s="1" t="str">
        <f>VLOOKUP(Sales[[#This Row],[ProductKey]], Products!$A$2:$D$1000, 4, FALSE)</f>
        <v>Road-750 Black, 48</v>
      </c>
    </row>
    <row r="258" spans="1:17" x14ac:dyDescent="0.25">
      <c r="A258" s="2">
        <v>37633</v>
      </c>
      <c r="B258" s="1" t="s">
        <v>2718</v>
      </c>
      <c r="C258">
        <v>581</v>
      </c>
      <c r="D258">
        <v>21200</v>
      </c>
      <c r="E258">
        <v>9</v>
      </c>
      <c r="F258">
        <v>1</v>
      </c>
      <c r="G258">
        <v>1</v>
      </c>
      <c r="H258" s="2">
        <v>42747</v>
      </c>
      <c r="I258" t="str">
        <f>VLOOKUP(Sales[[#This Row],[TerritoryKey]], Territories[], 2, FALSE)</f>
        <v>Australia</v>
      </c>
      <c r="J258">
        <f>_xlfn.XLOOKUP(Sales[[#This Row],[ProductKey]], Products!$A:$A, Products!$J:$J)</f>
        <v>1082.51</v>
      </c>
      <c r="K258">
        <f>_xlfn.XLOOKUP(Sales[[#This Row],[ProductKey]], Products!$A:$A, Products!$K:$K)</f>
        <v>1700.99</v>
      </c>
      <c r="L258" s="1">
        <f>Sales[[#This Row],[ProductPrice]]*Sales[[#This Row],[OrderQuantity]]</f>
        <v>1700.99</v>
      </c>
      <c r="M258" s="1">
        <f>Sales[[#This Row],[OrderQuantity]]</f>
        <v>1</v>
      </c>
      <c r="N258" s="1">
        <f>1</f>
        <v>1</v>
      </c>
      <c r="O258" s="1">
        <f>Sales[[#This Row],[TotalSales]]-Sales[[#This Row],[TotalCost]]</f>
        <v>618.48</v>
      </c>
      <c r="P258" s="1">
        <f>Sales[[#This Row],[ProductCost]]*Sales[[#This Row],[OrderQuantity]]</f>
        <v>1082.51</v>
      </c>
      <c r="Q258" s="1" t="str">
        <f>VLOOKUP(Sales[[#This Row],[ProductKey]], Products!$A$2:$D$1000, 4, FALSE)</f>
        <v>Road-350-W Yellow, 42</v>
      </c>
    </row>
    <row r="259" spans="1:17" x14ac:dyDescent="0.25">
      <c r="A259" s="2">
        <v>37967</v>
      </c>
      <c r="B259" s="1" t="s">
        <v>2737</v>
      </c>
      <c r="C259">
        <v>577</v>
      </c>
      <c r="D259">
        <v>14226</v>
      </c>
      <c r="E259">
        <v>9</v>
      </c>
      <c r="F259">
        <v>1</v>
      </c>
      <c r="G259">
        <v>1</v>
      </c>
      <c r="H259" s="2">
        <v>43081</v>
      </c>
      <c r="I259" t="str">
        <f>VLOOKUP(Sales[[#This Row],[TerritoryKey]], Territories[], 2, FALSE)</f>
        <v>Australia</v>
      </c>
      <c r="J259">
        <f>_xlfn.XLOOKUP(Sales[[#This Row],[ProductKey]], Products!$A:$A, Products!$J:$J)</f>
        <v>755.1508</v>
      </c>
      <c r="K259">
        <f>_xlfn.XLOOKUP(Sales[[#This Row],[ProductKey]], Products!$A:$A, Products!$K:$K)</f>
        <v>1214.8499999999999</v>
      </c>
      <c r="L259" s="1">
        <f>Sales[[#This Row],[ProductPrice]]*Sales[[#This Row],[OrderQuantity]]</f>
        <v>1214.8499999999999</v>
      </c>
      <c r="M259" s="1">
        <f>Sales[[#This Row],[OrderQuantity]]</f>
        <v>1</v>
      </c>
      <c r="N259" s="1">
        <f>1</f>
        <v>1</v>
      </c>
      <c r="O259" s="1">
        <f>Sales[[#This Row],[TotalSales]]-Sales[[#This Row],[TotalCost]]</f>
        <v>459.69919999999991</v>
      </c>
      <c r="P259" s="1">
        <f>Sales[[#This Row],[ProductCost]]*Sales[[#This Row],[OrderQuantity]]</f>
        <v>755.1508</v>
      </c>
      <c r="Q259" s="1" t="str">
        <f>VLOOKUP(Sales[[#This Row],[ProductKey]], Products!$A$2:$D$1000, 4, FALSE)</f>
        <v>Touring-2000 Blue, 46</v>
      </c>
    </row>
    <row r="260" spans="1:17" x14ac:dyDescent="0.25">
      <c r="A260" s="2">
        <v>38109</v>
      </c>
      <c r="B260" s="1" t="s">
        <v>2745</v>
      </c>
      <c r="C260">
        <v>354</v>
      </c>
      <c r="D260">
        <v>14277</v>
      </c>
      <c r="E260">
        <v>9</v>
      </c>
      <c r="F260">
        <v>1</v>
      </c>
      <c r="G260">
        <v>1</v>
      </c>
      <c r="H260" s="2">
        <v>43222</v>
      </c>
      <c r="I260" t="str">
        <f>VLOOKUP(Sales[[#This Row],[TerritoryKey]], Territories[], 2, FALSE)</f>
        <v>Australia</v>
      </c>
      <c r="J260">
        <f>_xlfn.XLOOKUP(Sales[[#This Row],[ProductKey]], Products!$A:$A, Products!$J:$J)</f>
        <v>1117.8559</v>
      </c>
      <c r="K260">
        <f>_xlfn.XLOOKUP(Sales[[#This Row],[ProductKey]], Products!$A:$A, Products!$K:$K)</f>
        <v>2071.4196000000002</v>
      </c>
      <c r="L260" s="1">
        <f>Sales[[#This Row],[ProductPrice]]*Sales[[#This Row],[OrderQuantity]]</f>
        <v>2071.4196000000002</v>
      </c>
      <c r="M260" s="1">
        <f>Sales[[#This Row],[OrderQuantity]]</f>
        <v>1</v>
      </c>
      <c r="N260" s="1">
        <f>1</f>
        <v>1</v>
      </c>
      <c r="O260" s="1">
        <f>Sales[[#This Row],[TotalSales]]-Sales[[#This Row],[TotalCost]]</f>
        <v>953.56370000000015</v>
      </c>
      <c r="P260" s="1">
        <f>Sales[[#This Row],[ProductCost]]*Sales[[#This Row],[OrderQuantity]]</f>
        <v>1117.8559</v>
      </c>
      <c r="Q260" s="1" t="str">
        <f>VLOOKUP(Sales[[#This Row],[ProductKey]], Products!$A$2:$D$1000, 4, FALSE)</f>
        <v>Mountain-200 Silver, 42</v>
      </c>
    </row>
    <row r="261" spans="1:17" x14ac:dyDescent="0.25">
      <c r="A261" s="2">
        <v>37967</v>
      </c>
      <c r="B261" s="1" t="s">
        <v>2748</v>
      </c>
      <c r="C261">
        <v>474</v>
      </c>
      <c r="D261">
        <v>26137</v>
      </c>
      <c r="E261">
        <v>9</v>
      </c>
      <c r="F261">
        <v>1</v>
      </c>
      <c r="G261">
        <v>1</v>
      </c>
      <c r="H261" s="2">
        <v>43081</v>
      </c>
      <c r="I261" t="str">
        <f>VLOOKUP(Sales[[#This Row],[TerritoryKey]], Territories[], 2, FALSE)</f>
        <v>Australia</v>
      </c>
      <c r="J261">
        <f>_xlfn.XLOOKUP(Sales[[#This Row],[ProductKey]], Products!$A:$A, Products!$J:$J)</f>
        <v>26.176300000000001</v>
      </c>
      <c r="K261">
        <f>_xlfn.XLOOKUP(Sales[[#This Row],[ProductKey]], Products!$A:$A, Products!$K:$K)</f>
        <v>69.989999999999995</v>
      </c>
      <c r="L261" s="1">
        <f>Sales[[#This Row],[ProductPrice]]*Sales[[#This Row],[OrderQuantity]]</f>
        <v>69.989999999999995</v>
      </c>
      <c r="M261" s="1">
        <f>Sales[[#This Row],[OrderQuantity]]</f>
        <v>1</v>
      </c>
      <c r="N261" s="1">
        <f>1</f>
        <v>1</v>
      </c>
      <c r="O261" s="1">
        <f>Sales[[#This Row],[TotalSales]]-Sales[[#This Row],[TotalCost]]</f>
        <v>43.813699999999997</v>
      </c>
      <c r="P261" s="1">
        <f>Sales[[#This Row],[ProductCost]]*Sales[[#This Row],[OrderQuantity]]</f>
        <v>26.176300000000001</v>
      </c>
      <c r="Q261" s="1" t="str">
        <f>VLOOKUP(Sales[[#This Row],[ProductKey]], Products!$A$2:$D$1000, 4, FALSE)</f>
        <v>Women's Mountain Shorts, S</v>
      </c>
    </row>
    <row r="262" spans="1:17" x14ac:dyDescent="0.25">
      <c r="A262" s="2">
        <v>37692</v>
      </c>
      <c r="B262" s="1" t="s">
        <v>2759</v>
      </c>
      <c r="C262">
        <v>371</v>
      </c>
      <c r="D262">
        <v>21558</v>
      </c>
      <c r="E262">
        <v>9</v>
      </c>
      <c r="F262">
        <v>1</v>
      </c>
      <c r="G262">
        <v>1</v>
      </c>
      <c r="H262" s="2">
        <v>42806</v>
      </c>
      <c r="I262" t="str">
        <f>VLOOKUP(Sales[[#This Row],[TerritoryKey]], Territories[], 2, FALSE)</f>
        <v>Australia</v>
      </c>
      <c r="J262">
        <f>_xlfn.XLOOKUP(Sales[[#This Row],[ProductKey]], Products!$A:$A, Products!$J:$J)</f>
        <v>1320.6838</v>
      </c>
      <c r="K262">
        <f>_xlfn.XLOOKUP(Sales[[#This Row],[ProductKey]], Products!$A:$A, Products!$K:$K)</f>
        <v>2181.5625</v>
      </c>
      <c r="L262" s="1">
        <f>Sales[[#This Row],[ProductPrice]]*Sales[[#This Row],[OrderQuantity]]</f>
        <v>2181.5625</v>
      </c>
      <c r="M262" s="1">
        <f>Sales[[#This Row],[OrderQuantity]]</f>
        <v>1</v>
      </c>
      <c r="N262" s="1">
        <f>1</f>
        <v>1</v>
      </c>
      <c r="O262" s="1">
        <f>Sales[[#This Row],[TotalSales]]-Sales[[#This Row],[TotalCost]]</f>
        <v>860.87869999999998</v>
      </c>
      <c r="P262" s="1">
        <f>Sales[[#This Row],[ProductCost]]*Sales[[#This Row],[OrderQuantity]]</f>
        <v>1320.6838</v>
      </c>
      <c r="Q262" s="1" t="str">
        <f>VLOOKUP(Sales[[#This Row],[ProductKey]], Products!$A$2:$D$1000, 4, FALSE)</f>
        <v>Road-250 Red, 58</v>
      </c>
    </row>
    <row r="263" spans="1:17" x14ac:dyDescent="0.25">
      <c r="A263" s="2">
        <v>38293</v>
      </c>
      <c r="B263" s="1" t="s">
        <v>2764</v>
      </c>
      <c r="C263">
        <v>385</v>
      </c>
      <c r="D263">
        <v>17915</v>
      </c>
      <c r="E263">
        <v>9</v>
      </c>
      <c r="F263">
        <v>1</v>
      </c>
      <c r="G263">
        <v>1</v>
      </c>
      <c r="H263" s="2">
        <v>43406</v>
      </c>
      <c r="I263" t="str">
        <f>VLOOKUP(Sales[[#This Row],[TerritoryKey]], Territories[], 2, FALSE)</f>
        <v>Australia</v>
      </c>
      <c r="J263">
        <f>_xlfn.XLOOKUP(Sales[[#This Row],[ProductKey]], Products!$A:$A, Products!$J:$J)</f>
        <v>605.64919999999995</v>
      </c>
      <c r="K263">
        <f>_xlfn.XLOOKUP(Sales[[#This Row],[ProductKey]], Products!$A:$A, Products!$K:$K)</f>
        <v>1000.4375</v>
      </c>
      <c r="L263" s="1">
        <f>Sales[[#This Row],[ProductPrice]]*Sales[[#This Row],[OrderQuantity]]</f>
        <v>1000.4375</v>
      </c>
      <c r="M263" s="1">
        <f>Sales[[#This Row],[OrderQuantity]]</f>
        <v>1</v>
      </c>
      <c r="N263" s="1">
        <f>1</f>
        <v>1</v>
      </c>
      <c r="O263" s="1">
        <f>Sales[[#This Row],[TotalSales]]-Sales[[#This Row],[TotalCost]]</f>
        <v>394.78830000000005</v>
      </c>
      <c r="P263" s="1">
        <f>Sales[[#This Row],[ProductCost]]*Sales[[#This Row],[OrderQuantity]]</f>
        <v>605.64919999999995</v>
      </c>
      <c r="Q263" s="1" t="str">
        <f>VLOOKUP(Sales[[#This Row],[ProductKey]], Products!$A$2:$D$1000, 4, FALSE)</f>
        <v>Road-550-W Yellow, 42</v>
      </c>
    </row>
    <row r="264" spans="1:17" x14ac:dyDescent="0.25">
      <c r="A264" s="2">
        <v>38048</v>
      </c>
      <c r="B264" s="1" t="s">
        <v>2772</v>
      </c>
      <c r="C264">
        <v>486</v>
      </c>
      <c r="D264">
        <v>12697</v>
      </c>
      <c r="E264">
        <v>9</v>
      </c>
      <c r="F264">
        <v>1</v>
      </c>
      <c r="G264">
        <v>1</v>
      </c>
      <c r="H264" s="2">
        <v>43161</v>
      </c>
      <c r="I264" t="str">
        <f>VLOOKUP(Sales[[#This Row],[TerritoryKey]], Territories[], 2, FALSE)</f>
        <v>Australia</v>
      </c>
      <c r="J264">
        <f>_xlfn.XLOOKUP(Sales[[#This Row],[ProductKey]], Products!$A:$A, Products!$J:$J)</f>
        <v>59.466000000000001</v>
      </c>
      <c r="K264">
        <f>_xlfn.XLOOKUP(Sales[[#This Row],[ProductKey]], Products!$A:$A, Products!$K:$K)</f>
        <v>159</v>
      </c>
      <c r="L264" s="1">
        <f>Sales[[#This Row],[ProductPrice]]*Sales[[#This Row],[OrderQuantity]]</f>
        <v>159</v>
      </c>
      <c r="M264" s="1">
        <f>Sales[[#This Row],[OrderQuantity]]</f>
        <v>1</v>
      </c>
      <c r="N264" s="1">
        <f>1</f>
        <v>1</v>
      </c>
      <c r="O264" s="1">
        <f>Sales[[#This Row],[TotalSales]]-Sales[[#This Row],[TotalCost]]</f>
        <v>99.533999999999992</v>
      </c>
      <c r="P264" s="1">
        <f>Sales[[#This Row],[ProductCost]]*Sales[[#This Row],[OrderQuantity]]</f>
        <v>59.466000000000001</v>
      </c>
      <c r="Q264" s="1" t="str">
        <f>VLOOKUP(Sales[[#This Row],[ProductKey]], Products!$A$2:$D$1000, 4, FALSE)</f>
        <v>All-Purpose Bike Stand</v>
      </c>
    </row>
    <row r="265" spans="1:17" x14ac:dyDescent="0.25">
      <c r="A265" s="2">
        <v>37937</v>
      </c>
      <c r="B265" s="1" t="s">
        <v>2784</v>
      </c>
      <c r="C265">
        <v>565</v>
      </c>
      <c r="D265">
        <v>14324</v>
      </c>
      <c r="E265">
        <v>9</v>
      </c>
      <c r="F265">
        <v>1</v>
      </c>
      <c r="G265">
        <v>1</v>
      </c>
      <c r="H265" s="2">
        <v>43051</v>
      </c>
      <c r="I265" t="str">
        <f>VLOOKUP(Sales[[#This Row],[TerritoryKey]], Territories[], 2, FALSE)</f>
        <v>Australia</v>
      </c>
      <c r="J265">
        <f>_xlfn.XLOOKUP(Sales[[#This Row],[ProductKey]], Products!$A:$A, Products!$J:$J)</f>
        <v>461.44479999999999</v>
      </c>
      <c r="K265">
        <f>_xlfn.XLOOKUP(Sales[[#This Row],[ProductKey]], Products!$A:$A, Products!$K:$K)</f>
        <v>742.35</v>
      </c>
      <c r="L265" s="1">
        <f>Sales[[#This Row],[ProductPrice]]*Sales[[#This Row],[OrderQuantity]]</f>
        <v>742.35</v>
      </c>
      <c r="M265" s="1">
        <f>Sales[[#This Row],[OrderQuantity]]</f>
        <v>1</v>
      </c>
      <c r="N265" s="1">
        <f>1</f>
        <v>1</v>
      </c>
      <c r="O265" s="1">
        <f>Sales[[#This Row],[TotalSales]]-Sales[[#This Row],[TotalCost]]</f>
        <v>280.90520000000004</v>
      </c>
      <c r="P265" s="1">
        <f>Sales[[#This Row],[ProductCost]]*Sales[[#This Row],[OrderQuantity]]</f>
        <v>461.44479999999999</v>
      </c>
      <c r="Q265" s="1" t="str">
        <f>VLOOKUP(Sales[[#This Row],[ProductKey]], Products!$A$2:$D$1000, 4, FALSE)</f>
        <v>Touring-3000 Blue, 54</v>
      </c>
    </row>
    <row r="266" spans="1:17" x14ac:dyDescent="0.25">
      <c r="A266" s="2">
        <v>38231</v>
      </c>
      <c r="B266" s="1" t="s">
        <v>2793</v>
      </c>
      <c r="C266">
        <v>220</v>
      </c>
      <c r="D266">
        <v>15735</v>
      </c>
      <c r="E266">
        <v>9</v>
      </c>
      <c r="F266">
        <v>1</v>
      </c>
      <c r="G266">
        <v>1</v>
      </c>
      <c r="H266" s="2">
        <v>43344</v>
      </c>
      <c r="I266" t="str">
        <f>VLOOKUP(Sales[[#This Row],[TerritoryKey]], Territories[], 2, FALSE)</f>
        <v>Australia</v>
      </c>
      <c r="J266">
        <f>_xlfn.XLOOKUP(Sales[[#This Row],[ProductKey]], Products!$A:$A, Products!$J:$J)</f>
        <v>12.027799999999999</v>
      </c>
      <c r="K266">
        <f>_xlfn.XLOOKUP(Sales[[#This Row],[ProductKey]], Products!$A:$A, Products!$K:$K)</f>
        <v>33.644199999999998</v>
      </c>
      <c r="L266" s="1">
        <f>Sales[[#This Row],[ProductPrice]]*Sales[[#This Row],[OrderQuantity]]</f>
        <v>33.644199999999998</v>
      </c>
      <c r="M266" s="1">
        <f>Sales[[#This Row],[OrderQuantity]]</f>
        <v>1</v>
      </c>
      <c r="N266" s="1">
        <f>1</f>
        <v>1</v>
      </c>
      <c r="O266" s="1">
        <f>Sales[[#This Row],[TotalSales]]-Sales[[#This Row],[TotalCost]]</f>
        <v>21.616399999999999</v>
      </c>
      <c r="P266" s="1">
        <f>Sales[[#This Row],[ProductCost]]*Sales[[#This Row],[OrderQuantity]]</f>
        <v>12.027799999999999</v>
      </c>
      <c r="Q266" s="1" t="str">
        <f>VLOOKUP(Sales[[#This Row],[ProductKey]], Products!$A$2:$D$1000, 4, FALSE)</f>
        <v>Sport-100 Helmet, Blue</v>
      </c>
    </row>
    <row r="267" spans="1:17" x14ac:dyDescent="0.25">
      <c r="A267" s="2">
        <v>37988</v>
      </c>
      <c r="B267" s="1" t="s">
        <v>2800</v>
      </c>
      <c r="C267">
        <v>476</v>
      </c>
      <c r="D267">
        <v>22155</v>
      </c>
      <c r="E267">
        <v>9</v>
      </c>
      <c r="F267">
        <v>1</v>
      </c>
      <c r="G267">
        <v>1</v>
      </c>
      <c r="H267" s="2">
        <v>43102</v>
      </c>
      <c r="I267" t="str">
        <f>VLOOKUP(Sales[[#This Row],[TerritoryKey]], Territories[], 2, FALSE)</f>
        <v>Australia</v>
      </c>
      <c r="J267">
        <f>_xlfn.XLOOKUP(Sales[[#This Row],[ProductKey]], Products!$A:$A, Products!$J:$J)</f>
        <v>26.176300000000001</v>
      </c>
      <c r="K267">
        <f>_xlfn.XLOOKUP(Sales[[#This Row],[ProductKey]], Products!$A:$A, Products!$K:$K)</f>
        <v>69.989999999999995</v>
      </c>
      <c r="L267" s="1">
        <f>Sales[[#This Row],[ProductPrice]]*Sales[[#This Row],[OrderQuantity]]</f>
        <v>69.989999999999995</v>
      </c>
      <c r="M267" s="1">
        <f>Sales[[#This Row],[OrderQuantity]]</f>
        <v>1</v>
      </c>
      <c r="N267" s="1">
        <f>1</f>
        <v>1</v>
      </c>
      <c r="O267" s="1">
        <f>Sales[[#This Row],[TotalSales]]-Sales[[#This Row],[TotalCost]]</f>
        <v>43.813699999999997</v>
      </c>
      <c r="P267" s="1">
        <f>Sales[[#This Row],[ProductCost]]*Sales[[#This Row],[OrderQuantity]]</f>
        <v>26.176300000000001</v>
      </c>
      <c r="Q267" s="1" t="str">
        <f>VLOOKUP(Sales[[#This Row],[ProductKey]], Products!$A$2:$D$1000, 4, FALSE)</f>
        <v>Women's Mountain Shorts, L</v>
      </c>
    </row>
    <row r="268" spans="1:17" x14ac:dyDescent="0.25">
      <c r="A268" s="2">
        <v>38231</v>
      </c>
      <c r="B268" s="1" t="s">
        <v>2802</v>
      </c>
      <c r="C268">
        <v>385</v>
      </c>
      <c r="D268">
        <v>17918</v>
      </c>
      <c r="E268">
        <v>9</v>
      </c>
      <c r="F268">
        <v>1</v>
      </c>
      <c r="G268">
        <v>1</v>
      </c>
      <c r="H268" s="2">
        <v>43344</v>
      </c>
      <c r="I268" t="str">
        <f>VLOOKUP(Sales[[#This Row],[TerritoryKey]], Territories[], 2, FALSE)</f>
        <v>Australia</v>
      </c>
      <c r="J268">
        <f>_xlfn.XLOOKUP(Sales[[#This Row],[ProductKey]], Products!$A:$A, Products!$J:$J)</f>
        <v>605.64919999999995</v>
      </c>
      <c r="K268">
        <f>_xlfn.XLOOKUP(Sales[[#This Row],[ProductKey]], Products!$A:$A, Products!$K:$K)</f>
        <v>1000.4375</v>
      </c>
      <c r="L268" s="1">
        <f>Sales[[#This Row],[ProductPrice]]*Sales[[#This Row],[OrderQuantity]]</f>
        <v>1000.4375</v>
      </c>
      <c r="M268" s="1">
        <f>Sales[[#This Row],[OrderQuantity]]</f>
        <v>1</v>
      </c>
      <c r="N268" s="1">
        <f>1</f>
        <v>1</v>
      </c>
      <c r="O268" s="1">
        <f>Sales[[#This Row],[TotalSales]]-Sales[[#This Row],[TotalCost]]</f>
        <v>394.78830000000005</v>
      </c>
      <c r="P268" s="1">
        <f>Sales[[#This Row],[ProductCost]]*Sales[[#This Row],[OrderQuantity]]</f>
        <v>605.64919999999995</v>
      </c>
      <c r="Q268" s="1" t="str">
        <f>VLOOKUP(Sales[[#This Row],[ProductKey]], Products!$A$2:$D$1000, 4, FALSE)</f>
        <v>Road-550-W Yellow, 42</v>
      </c>
    </row>
    <row r="269" spans="1:17" x14ac:dyDescent="0.25">
      <c r="A269" s="2">
        <v>38292</v>
      </c>
      <c r="B269" s="1" t="s">
        <v>2804</v>
      </c>
      <c r="C269">
        <v>379</v>
      </c>
      <c r="D269">
        <v>18277</v>
      </c>
      <c r="E269">
        <v>9</v>
      </c>
      <c r="F269">
        <v>1</v>
      </c>
      <c r="G269">
        <v>1</v>
      </c>
      <c r="H269" s="2">
        <v>43405</v>
      </c>
      <c r="I269" t="str">
        <f>VLOOKUP(Sales[[#This Row],[TerritoryKey]], Territories[], 2, FALSE)</f>
        <v>Australia</v>
      </c>
      <c r="J269">
        <f>_xlfn.XLOOKUP(Sales[[#This Row],[ProductKey]], Products!$A:$A, Products!$J:$J)</f>
        <v>1320.6838</v>
      </c>
      <c r="K269">
        <f>_xlfn.XLOOKUP(Sales[[#This Row],[ProductKey]], Products!$A:$A, Products!$K:$K)</f>
        <v>2181.5625</v>
      </c>
      <c r="L269" s="1">
        <f>Sales[[#This Row],[ProductPrice]]*Sales[[#This Row],[OrderQuantity]]</f>
        <v>2181.5625</v>
      </c>
      <c r="M269" s="1">
        <f>Sales[[#This Row],[OrderQuantity]]</f>
        <v>1</v>
      </c>
      <c r="N269" s="1">
        <f>1</f>
        <v>1</v>
      </c>
      <c r="O269" s="1">
        <f>Sales[[#This Row],[TotalSales]]-Sales[[#This Row],[TotalCost]]</f>
        <v>860.87869999999998</v>
      </c>
      <c r="P269" s="1">
        <f>Sales[[#This Row],[ProductCost]]*Sales[[#This Row],[OrderQuantity]]</f>
        <v>1320.6838</v>
      </c>
      <c r="Q269" s="1" t="str">
        <f>VLOOKUP(Sales[[#This Row],[ProductKey]], Products!$A$2:$D$1000, 4, FALSE)</f>
        <v>Road-250 Black, 58</v>
      </c>
    </row>
    <row r="270" spans="1:17" x14ac:dyDescent="0.25">
      <c r="A270" s="2">
        <v>38079</v>
      </c>
      <c r="B270" s="1" t="s">
        <v>2812</v>
      </c>
      <c r="C270">
        <v>605</v>
      </c>
      <c r="D270">
        <v>27706</v>
      </c>
      <c r="E270">
        <v>9</v>
      </c>
      <c r="F270">
        <v>1</v>
      </c>
      <c r="G270">
        <v>1</v>
      </c>
      <c r="H270" s="2">
        <v>43192</v>
      </c>
      <c r="I270" t="str">
        <f>VLOOKUP(Sales[[#This Row],[TerritoryKey]], Territories[], 2, FALSE)</f>
        <v>Australia</v>
      </c>
      <c r="J270">
        <f>_xlfn.XLOOKUP(Sales[[#This Row],[ProductKey]], Products!$A:$A, Products!$J:$J)</f>
        <v>343.64960000000002</v>
      </c>
      <c r="K270">
        <f>_xlfn.XLOOKUP(Sales[[#This Row],[ProductKey]], Products!$A:$A, Products!$K:$K)</f>
        <v>539.99</v>
      </c>
      <c r="L270" s="1">
        <f>Sales[[#This Row],[ProductPrice]]*Sales[[#This Row],[OrderQuantity]]</f>
        <v>539.99</v>
      </c>
      <c r="M270" s="1">
        <f>Sales[[#This Row],[OrderQuantity]]</f>
        <v>1</v>
      </c>
      <c r="N270" s="1">
        <f>1</f>
        <v>1</v>
      </c>
      <c r="O270" s="1">
        <f>Sales[[#This Row],[TotalSales]]-Sales[[#This Row],[TotalCost]]</f>
        <v>196.34039999999999</v>
      </c>
      <c r="P270" s="1">
        <f>Sales[[#This Row],[ProductCost]]*Sales[[#This Row],[OrderQuantity]]</f>
        <v>343.64960000000002</v>
      </c>
      <c r="Q270" s="1" t="str">
        <f>VLOOKUP(Sales[[#This Row],[ProductKey]], Products!$A$2:$D$1000, 4, FALSE)</f>
        <v>Road-750 Black, 48</v>
      </c>
    </row>
    <row r="271" spans="1:17" x14ac:dyDescent="0.25">
      <c r="A271" s="2">
        <v>38292</v>
      </c>
      <c r="B271" s="1" t="s">
        <v>2820</v>
      </c>
      <c r="C271">
        <v>477</v>
      </c>
      <c r="D271">
        <v>20406</v>
      </c>
      <c r="E271">
        <v>9</v>
      </c>
      <c r="F271">
        <v>1</v>
      </c>
      <c r="G271">
        <v>1</v>
      </c>
      <c r="H271" s="2">
        <v>43405</v>
      </c>
      <c r="I271" t="str">
        <f>VLOOKUP(Sales[[#This Row],[TerritoryKey]], Territories[], 2, FALSE)</f>
        <v>Australia</v>
      </c>
      <c r="J271">
        <f>_xlfn.XLOOKUP(Sales[[#This Row],[ProductKey]], Products!$A:$A, Products!$J:$J)</f>
        <v>1.8663000000000001</v>
      </c>
      <c r="K271">
        <f>_xlfn.XLOOKUP(Sales[[#This Row],[ProductKey]], Products!$A:$A, Products!$K:$K)</f>
        <v>4.99</v>
      </c>
      <c r="L271" s="1">
        <f>Sales[[#This Row],[ProductPrice]]*Sales[[#This Row],[OrderQuantity]]</f>
        <v>4.99</v>
      </c>
      <c r="M271" s="1">
        <f>Sales[[#This Row],[OrderQuantity]]</f>
        <v>1</v>
      </c>
      <c r="N271" s="1">
        <f>1</f>
        <v>1</v>
      </c>
      <c r="O271" s="1">
        <f>Sales[[#This Row],[TotalSales]]-Sales[[#This Row],[TotalCost]]</f>
        <v>3.1237000000000004</v>
      </c>
      <c r="P271" s="1">
        <f>Sales[[#This Row],[ProductCost]]*Sales[[#This Row],[OrderQuantity]]</f>
        <v>1.8663000000000001</v>
      </c>
      <c r="Q271" s="1" t="str">
        <f>VLOOKUP(Sales[[#This Row],[ProductKey]], Products!$A$2:$D$1000, 4, FALSE)</f>
        <v>Water Bottle - 30 oz.</v>
      </c>
    </row>
    <row r="272" spans="1:17" x14ac:dyDescent="0.25">
      <c r="A272" s="2">
        <v>38292</v>
      </c>
      <c r="B272" s="1" t="s">
        <v>2857</v>
      </c>
      <c r="C272">
        <v>580</v>
      </c>
      <c r="D272">
        <v>15042</v>
      </c>
      <c r="E272">
        <v>9</v>
      </c>
      <c r="F272">
        <v>1</v>
      </c>
      <c r="G272">
        <v>1</v>
      </c>
      <c r="H272" s="2">
        <v>43405</v>
      </c>
      <c r="I272" t="str">
        <f>VLOOKUP(Sales[[#This Row],[TerritoryKey]], Territories[], 2, FALSE)</f>
        <v>Australia</v>
      </c>
      <c r="J272">
        <f>_xlfn.XLOOKUP(Sales[[#This Row],[ProductKey]], Products!$A:$A, Products!$J:$J)</f>
        <v>1082.51</v>
      </c>
      <c r="K272">
        <f>_xlfn.XLOOKUP(Sales[[#This Row],[ProductKey]], Products!$A:$A, Products!$K:$K)</f>
        <v>1700.99</v>
      </c>
      <c r="L272" s="1">
        <f>Sales[[#This Row],[ProductPrice]]*Sales[[#This Row],[OrderQuantity]]</f>
        <v>1700.99</v>
      </c>
      <c r="M272" s="1">
        <f>Sales[[#This Row],[OrderQuantity]]</f>
        <v>1</v>
      </c>
      <c r="N272" s="1">
        <f>1</f>
        <v>1</v>
      </c>
      <c r="O272" s="1">
        <f>Sales[[#This Row],[TotalSales]]-Sales[[#This Row],[TotalCost]]</f>
        <v>618.48</v>
      </c>
      <c r="P272" s="1">
        <f>Sales[[#This Row],[ProductCost]]*Sales[[#This Row],[OrderQuantity]]</f>
        <v>1082.51</v>
      </c>
      <c r="Q272" s="1" t="str">
        <f>VLOOKUP(Sales[[#This Row],[ProductKey]], Products!$A$2:$D$1000, 4, FALSE)</f>
        <v>Road-350-W Yellow, 40</v>
      </c>
    </row>
    <row r="273" spans="1:17" x14ac:dyDescent="0.25">
      <c r="A273" s="2">
        <v>38232</v>
      </c>
      <c r="B273" s="1" t="s">
        <v>2866</v>
      </c>
      <c r="C273">
        <v>561</v>
      </c>
      <c r="D273">
        <v>12341</v>
      </c>
      <c r="E273">
        <v>9</v>
      </c>
      <c r="F273">
        <v>1</v>
      </c>
      <c r="G273">
        <v>1</v>
      </c>
      <c r="H273" s="2">
        <v>43345</v>
      </c>
      <c r="I273" t="str">
        <f>VLOOKUP(Sales[[#This Row],[TerritoryKey]], Territories[], 2, FALSE)</f>
        <v>Australia</v>
      </c>
      <c r="J273">
        <f>_xlfn.XLOOKUP(Sales[[#This Row],[ProductKey]], Products!$A:$A, Products!$J:$J)</f>
        <v>1481.9378999999999</v>
      </c>
      <c r="K273">
        <f>_xlfn.XLOOKUP(Sales[[#This Row],[ProductKey]], Products!$A:$A, Products!$K:$K)</f>
        <v>2384.0700000000002</v>
      </c>
      <c r="L273" s="1">
        <f>Sales[[#This Row],[ProductPrice]]*Sales[[#This Row],[OrderQuantity]]</f>
        <v>2384.0700000000002</v>
      </c>
      <c r="M273" s="1">
        <f>Sales[[#This Row],[OrderQuantity]]</f>
        <v>1</v>
      </c>
      <c r="N273" s="1">
        <f>1</f>
        <v>1</v>
      </c>
      <c r="O273" s="1">
        <f>Sales[[#This Row],[TotalSales]]-Sales[[#This Row],[TotalCost]]</f>
        <v>902.13210000000026</v>
      </c>
      <c r="P273" s="1">
        <f>Sales[[#This Row],[ProductCost]]*Sales[[#This Row],[OrderQuantity]]</f>
        <v>1481.9378999999999</v>
      </c>
      <c r="Q273" s="1" t="str">
        <f>VLOOKUP(Sales[[#This Row],[ProductKey]], Products!$A$2:$D$1000, 4, FALSE)</f>
        <v>Touring-1000 Yellow, 46</v>
      </c>
    </row>
    <row r="274" spans="1:17" x14ac:dyDescent="0.25">
      <c r="A274" s="2">
        <v>37664</v>
      </c>
      <c r="B274" s="1" t="s">
        <v>2869</v>
      </c>
      <c r="C274">
        <v>360</v>
      </c>
      <c r="D274">
        <v>14235</v>
      </c>
      <c r="E274">
        <v>9</v>
      </c>
      <c r="F274">
        <v>1</v>
      </c>
      <c r="G274">
        <v>1</v>
      </c>
      <c r="H274" s="2">
        <v>42778</v>
      </c>
      <c r="I274" t="str">
        <f>VLOOKUP(Sales[[#This Row],[TerritoryKey]], Territories[], 2, FALSE)</f>
        <v>Australia</v>
      </c>
      <c r="J274">
        <f>_xlfn.XLOOKUP(Sales[[#This Row],[ProductKey]], Products!$A:$A, Products!$J:$J)</f>
        <v>1105.81</v>
      </c>
      <c r="K274">
        <f>_xlfn.XLOOKUP(Sales[[#This Row],[ProductKey]], Products!$A:$A, Products!$K:$K)</f>
        <v>2049.0981999999999</v>
      </c>
      <c r="L274" s="1">
        <f>Sales[[#This Row],[ProductPrice]]*Sales[[#This Row],[OrderQuantity]]</f>
        <v>2049.0981999999999</v>
      </c>
      <c r="M274" s="1">
        <f>Sales[[#This Row],[OrderQuantity]]</f>
        <v>1</v>
      </c>
      <c r="N274" s="1">
        <f>1</f>
        <v>1</v>
      </c>
      <c r="O274" s="1">
        <f>Sales[[#This Row],[TotalSales]]-Sales[[#This Row],[TotalCost]]</f>
        <v>943.28819999999996</v>
      </c>
      <c r="P274" s="1">
        <f>Sales[[#This Row],[ProductCost]]*Sales[[#This Row],[OrderQuantity]]</f>
        <v>1105.81</v>
      </c>
      <c r="Q274" s="1" t="str">
        <f>VLOOKUP(Sales[[#This Row],[ProductKey]], Products!$A$2:$D$1000, 4, FALSE)</f>
        <v>Mountain-200 Black, 42</v>
      </c>
    </row>
    <row r="275" spans="1:17" x14ac:dyDescent="0.25">
      <c r="A275" s="2">
        <v>38322</v>
      </c>
      <c r="B275" s="1" t="s">
        <v>2884</v>
      </c>
      <c r="C275">
        <v>566</v>
      </c>
      <c r="D275">
        <v>14322</v>
      </c>
      <c r="E275">
        <v>9</v>
      </c>
      <c r="F275">
        <v>1</v>
      </c>
      <c r="G275">
        <v>1</v>
      </c>
      <c r="H275" s="2">
        <v>43435</v>
      </c>
      <c r="I275" t="str">
        <f>VLOOKUP(Sales[[#This Row],[TerritoryKey]], Territories[], 2, FALSE)</f>
        <v>Australia</v>
      </c>
      <c r="J275">
        <f>_xlfn.XLOOKUP(Sales[[#This Row],[ProductKey]], Products!$A:$A, Products!$J:$J)</f>
        <v>461.44479999999999</v>
      </c>
      <c r="K275">
        <f>_xlfn.XLOOKUP(Sales[[#This Row],[ProductKey]], Products!$A:$A, Products!$K:$K)</f>
        <v>742.35</v>
      </c>
      <c r="L275" s="1">
        <f>Sales[[#This Row],[ProductPrice]]*Sales[[#This Row],[OrderQuantity]]</f>
        <v>742.35</v>
      </c>
      <c r="M275" s="1">
        <f>Sales[[#This Row],[OrderQuantity]]</f>
        <v>1</v>
      </c>
      <c r="N275" s="1">
        <f>1</f>
        <v>1</v>
      </c>
      <c r="O275" s="1">
        <f>Sales[[#This Row],[TotalSales]]-Sales[[#This Row],[TotalCost]]</f>
        <v>280.90520000000004</v>
      </c>
      <c r="P275" s="1">
        <f>Sales[[#This Row],[ProductCost]]*Sales[[#This Row],[OrderQuantity]]</f>
        <v>461.44479999999999</v>
      </c>
      <c r="Q275" s="1" t="str">
        <f>VLOOKUP(Sales[[#This Row],[ProductKey]], Products!$A$2:$D$1000, 4, FALSE)</f>
        <v>Touring-3000 Blue, 58</v>
      </c>
    </row>
    <row r="276" spans="1:17" x14ac:dyDescent="0.25">
      <c r="A276" s="2">
        <v>37814</v>
      </c>
      <c r="B276" s="1" t="s">
        <v>2890</v>
      </c>
      <c r="C276">
        <v>358</v>
      </c>
      <c r="D276">
        <v>14302</v>
      </c>
      <c r="E276">
        <v>9</v>
      </c>
      <c r="F276">
        <v>1</v>
      </c>
      <c r="G276">
        <v>1</v>
      </c>
      <c r="H276" s="2">
        <v>42928</v>
      </c>
      <c r="I276" t="str">
        <f>VLOOKUP(Sales[[#This Row],[TerritoryKey]], Territories[], 2, FALSE)</f>
        <v>Australia</v>
      </c>
      <c r="J276">
        <f>_xlfn.XLOOKUP(Sales[[#This Row],[ProductKey]], Products!$A:$A, Products!$J:$J)</f>
        <v>1105.81</v>
      </c>
      <c r="K276">
        <f>_xlfn.XLOOKUP(Sales[[#This Row],[ProductKey]], Products!$A:$A, Products!$K:$K)</f>
        <v>2049.0981999999999</v>
      </c>
      <c r="L276" s="1">
        <f>Sales[[#This Row],[ProductPrice]]*Sales[[#This Row],[OrderQuantity]]</f>
        <v>2049.0981999999999</v>
      </c>
      <c r="M276" s="1">
        <f>Sales[[#This Row],[OrderQuantity]]</f>
        <v>1</v>
      </c>
      <c r="N276" s="1">
        <f>1</f>
        <v>1</v>
      </c>
      <c r="O276" s="1">
        <f>Sales[[#This Row],[TotalSales]]-Sales[[#This Row],[TotalCost]]</f>
        <v>943.28819999999996</v>
      </c>
      <c r="P276" s="1">
        <f>Sales[[#This Row],[ProductCost]]*Sales[[#This Row],[OrderQuantity]]</f>
        <v>1105.81</v>
      </c>
      <c r="Q276" s="1" t="str">
        <f>VLOOKUP(Sales[[#This Row],[ProductKey]], Products!$A$2:$D$1000, 4, FALSE)</f>
        <v>Mountain-200 Black, 38</v>
      </c>
    </row>
    <row r="277" spans="1:17" x14ac:dyDescent="0.25">
      <c r="A277" s="2">
        <v>38293</v>
      </c>
      <c r="B277" s="1" t="s">
        <v>2894</v>
      </c>
      <c r="C277">
        <v>537</v>
      </c>
      <c r="D277">
        <v>19675</v>
      </c>
      <c r="E277">
        <v>9</v>
      </c>
      <c r="F277">
        <v>1</v>
      </c>
      <c r="G277">
        <v>1</v>
      </c>
      <c r="H277" s="2">
        <v>43406</v>
      </c>
      <c r="I277" t="str">
        <f>VLOOKUP(Sales[[#This Row],[TerritoryKey]], Territories[], 2, FALSE)</f>
        <v>Australia</v>
      </c>
      <c r="J277">
        <f>_xlfn.XLOOKUP(Sales[[#This Row],[ProductKey]], Products!$A:$A, Products!$J:$J)</f>
        <v>13.09</v>
      </c>
      <c r="K277">
        <f>_xlfn.XLOOKUP(Sales[[#This Row],[ProductKey]], Products!$A:$A, Products!$K:$K)</f>
        <v>35</v>
      </c>
      <c r="L277" s="1">
        <f>Sales[[#This Row],[ProductPrice]]*Sales[[#This Row],[OrderQuantity]]</f>
        <v>35</v>
      </c>
      <c r="M277" s="1">
        <f>Sales[[#This Row],[OrderQuantity]]</f>
        <v>1</v>
      </c>
      <c r="N277" s="1">
        <f>1</f>
        <v>1</v>
      </c>
      <c r="O277" s="1">
        <f>Sales[[#This Row],[TotalSales]]-Sales[[#This Row],[TotalCost]]</f>
        <v>21.91</v>
      </c>
      <c r="P277" s="1">
        <f>Sales[[#This Row],[ProductCost]]*Sales[[#This Row],[OrderQuantity]]</f>
        <v>13.09</v>
      </c>
      <c r="Q277" s="1" t="str">
        <f>VLOOKUP(Sales[[#This Row],[ProductKey]], Products!$A$2:$D$1000, 4, FALSE)</f>
        <v>HL Mountain Tire</v>
      </c>
    </row>
    <row r="278" spans="1:17" x14ac:dyDescent="0.25">
      <c r="A278" s="2">
        <v>37967</v>
      </c>
      <c r="B278" s="1" t="s">
        <v>2899</v>
      </c>
      <c r="C278">
        <v>371</v>
      </c>
      <c r="D278">
        <v>21394</v>
      </c>
      <c r="E278">
        <v>9</v>
      </c>
      <c r="F278">
        <v>1</v>
      </c>
      <c r="G278">
        <v>1</v>
      </c>
      <c r="H278" s="2">
        <v>43081</v>
      </c>
      <c r="I278" t="str">
        <f>VLOOKUP(Sales[[#This Row],[TerritoryKey]], Territories[], 2, FALSE)</f>
        <v>Australia</v>
      </c>
      <c r="J278">
        <f>_xlfn.XLOOKUP(Sales[[#This Row],[ProductKey]], Products!$A:$A, Products!$J:$J)</f>
        <v>1320.6838</v>
      </c>
      <c r="K278">
        <f>_xlfn.XLOOKUP(Sales[[#This Row],[ProductKey]], Products!$A:$A, Products!$K:$K)</f>
        <v>2181.5625</v>
      </c>
      <c r="L278" s="1">
        <f>Sales[[#This Row],[ProductPrice]]*Sales[[#This Row],[OrderQuantity]]</f>
        <v>2181.5625</v>
      </c>
      <c r="M278" s="1">
        <f>Sales[[#This Row],[OrderQuantity]]</f>
        <v>1</v>
      </c>
      <c r="N278" s="1">
        <f>1</f>
        <v>1</v>
      </c>
      <c r="O278" s="1">
        <f>Sales[[#This Row],[TotalSales]]-Sales[[#This Row],[TotalCost]]</f>
        <v>860.87869999999998</v>
      </c>
      <c r="P278" s="1">
        <f>Sales[[#This Row],[ProductCost]]*Sales[[#This Row],[OrderQuantity]]</f>
        <v>1320.6838</v>
      </c>
      <c r="Q278" s="1" t="str">
        <f>VLOOKUP(Sales[[#This Row],[ProductKey]], Products!$A$2:$D$1000, 4, FALSE)</f>
        <v>Road-250 Red, 58</v>
      </c>
    </row>
    <row r="279" spans="1:17" x14ac:dyDescent="0.25">
      <c r="A279" s="2">
        <v>38200</v>
      </c>
      <c r="B279" s="1" t="s">
        <v>2932</v>
      </c>
      <c r="C279">
        <v>352</v>
      </c>
      <c r="D279">
        <v>11035</v>
      </c>
      <c r="E279">
        <v>9</v>
      </c>
      <c r="F279">
        <v>1</v>
      </c>
      <c r="G279">
        <v>1</v>
      </c>
      <c r="H279" s="2">
        <v>43313</v>
      </c>
      <c r="I279" t="str">
        <f>VLOOKUP(Sales[[#This Row],[TerritoryKey]], Territories[], 2, FALSE)</f>
        <v>Australia</v>
      </c>
      <c r="J279">
        <f>_xlfn.XLOOKUP(Sales[[#This Row],[ProductKey]], Products!$A:$A, Products!$J:$J)</f>
        <v>1117.8559</v>
      </c>
      <c r="K279">
        <f>_xlfn.XLOOKUP(Sales[[#This Row],[ProductKey]], Products!$A:$A, Products!$K:$K)</f>
        <v>2071.4196000000002</v>
      </c>
      <c r="L279" s="1">
        <f>Sales[[#This Row],[ProductPrice]]*Sales[[#This Row],[OrderQuantity]]</f>
        <v>2071.4196000000002</v>
      </c>
      <c r="M279" s="1">
        <f>Sales[[#This Row],[OrderQuantity]]</f>
        <v>1</v>
      </c>
      <c r="N279" s="1">
        <f>1</f>
        <v>1</v>
      </c>
      <c r="O279" s="1">
        <f>Sales[[#This Row],[TotalSales]]-Sales[[#This Row],[TotalCost]]</f>
        <v>953.56370000000015</v>
      </c>
      <c r="P279" s="1">
        <f>Sales[[#This Row],[ProductCost]]*Sales[[#This Row],[OrderQuantity]]</f>
        <v>1117.8559</v>
      </c>
      <c r="Q279" s="1" t="str">
        <f>VLOOKUP(Sales[[#This Row],[ProductKey]], Products!$A$2:$D$1000, 4, FALSE)</f>
        <v>Mountain-200 Silver, 38</v>
      </c>
    </row>
    <row r="280" spans="1:17" x14ac:dyDescent="0.25">
      <c r="A280" s="2">
        <v>38231</v>
      </c>
      <c r="B280" s="1" t="s">
        <v>2934</v>
      </c>
      <c r="C280">
        <v>583</v>
      </c>
      <c r="D280">
        <v>23661</v>
      </c>
      <c r="E280">
        <v>9</v>
      </c>
      <c r="F280">
        <v>1</v>
      </c>
      <c r="G280">
        <v>1</v>
      </c>
      <c r="H280" s="2">
        <v>43344</v>
      </c>
      <c r="I280" t="str">
        <f>VLOOKUP(Sales[[#This Row],[TerritoryKey]], Territories[], 2, FALSE)</f>
        <v>Australia</v>
      </c>
      <c r="J280">
        <f>_xlfn.XLOOKUP(Sales[[#This Row],[ProductKey]], Products!$A:$A, Products!$J:$J)</f>
        <v>1082.51</v>
      </c>
      <c r="K280">
        <f>_xlfn.XLOOKUP(Sales[[#This Row],[ProductKey]], Products!$A:$A, Products!$K:$K)</f>
        <v>1700.99</v>
      </c>
      <c r="L280" s="1">
        <f>Sales[[#This Row],[ProductPrice]]*Sales[[#This Row],[OrderQuantity]]</f>
        <v>1700.99</v>
      </c>
      <c r="M280" s="1">
        <f>Sales[[#This Row],[OrderQuantity]]</f>
        <v>1</v>
      </c>
      <c r="N280" s="1">
        <f>1</f>
        <v>1</v>
      </c>
      <c r="O280" s="1">
        <f>Sales[[#This Row],[TotalSales]]-Sales[[#This Row],[TotalCost]]</f>
        <v>618.48</v>
      </c>
      <c r="P280" s="1">
        <f>Sales[[#This Row],[ProductCost]]*Sales[[#This Row],[OrderQuantity]]</f>
        <v>1082.51</v>
      </c>
      <c r="Q280" s="1" t="str">
        <f>VLOOKUP(Sales[[#This Row],[ProductKey]], Products!$A$2:$D$1000, 4, FALSE)</f>
        <v>Road-350-W Yellow, 48</v>
      </c>
    </row>
    <row r="281" spans="1:17" x14ac:dyDescent="0.25">
      <c r="A281" s="2">
        <v>38048</v>
      </c>
      <c r="B281" s="1" t="s">
        <v>2938</v>
      </c>
      <c r="C281">
        <v>606</v>
      </c>
      <c r="D281">
        <v>27599</v>
      </c>
      <c r="E281">
        <v>9</v>
      </c>
      <c r="F281">
        <v>1</v>
      </c>
      <c r="G281">
        <v>1</v>
      </c>
      <c r="H281" s="2">
        <v>43161</v>
      </c>
      <c r="I281" t="str">
        <f>VLOOKUP(Sales[[#This Row],[TerritoryKey]], Territories[], 2, FALSE)</f>
        <v>Australia</v>
      </c>
      <c r="J281">
        <f>_xlfn.XLOOKUP(Sales[[#This Row],[ProductKey]], Products!$A:$A, Products!$J:$J)</f>
        <v>343.64960000000002</v>
      </c>
      <c r="K281">
        <f>_xlfn.XLOOKUP(Sales[[#This Row],[ProductKey]], Products!$A:$A, Products!$K:$K)</f>
        <v>539.99</v>
      </c>
      <c r="L281" s="1">
        <f>Sales[[#This Row],[ProductPrice]]*Sales[[#This Row],[OrderQuantity]]</f>
        <v>539.99</v>
      </c>
      <c r="M281" s="1">
        <f>Sales[[#This Row],[OrderQuantity]]</f>
        <v>1</v>
      </c>
      <c r="N281" s="1">
        <f>1</f>
        <v>1</v>
      </c>
      <c r="O281" s="1">
        <f>Sales[[#This Row],[TotalSales]]-Sales[[#This Row],[TotalCost]]</f>
        <v>196.34039999999999</v>
      </c>
      <c r="P281" s="1">
        <f>Sales[[#This Row],[ProductCost]]*Sales[[#This Row],[OrderQuantity]]</f>
        <v>343.64960000000002</v>
      </c>
      <c r="Q281" s="1" t="str">
        <f>VLOOKUP(Sales[[#This Row],[ProductKey]], Products!$A$2:$D$1000, 4, FALSE)</f>
        <v>Road-750 Black, 52</v>
      </c>
    </row>
    <row r="282" spans="1:17" x14ac:dyDescent="0.25">
      <c r="A282" s="2">
        <v>38048</v>
      </c>
      <c r="B282" s="1" t="s">
        <v>2961</v>
      </c>
      <c r="C282">
        <v>579</v>
      </c>
      <c r="D282">
        <v>13105</v>
      </c>
      <c r="E282">
        <v>9</v>
      </c>
      <c r="F282">
        <v>1</v>
      </c>
      <c r="G282">
        <v>1</v>
      </c>
      <c r="H282" s="2">
        <v>43161</v>
      </c>
      <c r="I282" t="str">
        <f>VLOOKUP(Sales[[#This Row],[TerritoryKey]], Territories[], 2, FALSE)</f>
        <v>Australia</v>
      </c>
      <c r="J282">
        <f>_xlfn.XLOOKUP(Sales[[#This Row],[ProductKey]], Products!$A:$A, Products!$J:$J)</f>
        <v>755.1508</v>
      </c>
      <c r="K282">
        <f>_xlfn.XLOOKUP(Sales[[#This Row],[ProductKey]], Products!$A:$A, Products!$K:$K)</f>
        <v>1214.8499999999999</v>
      </c>
      <c r="L282" s="1">
        <f>Sales[[#This Row],[ProductPrice]]*Sales[[#This Row],[OrderQuantity]]</f>
        <v>1214.8499999999999</v>
      </c>
      <c r="M282" s="1">
        <f>Sales[[#This Row],[OrderQuantity]]</f>
        <v>1</v>
      </c>
      <c r="N282" s="1">
        <f>1</f>
        <v>1</v>
      </c>
      <c r="O282" s="1">
        <f>Sales[[#This Row],[TotalSales]]-Sales[[#This Row],[TotalCost]]</f>
        <v>459.69919999999991</v>
      </c>
      <c r="P282" s="1">
        <f>Sales[[#This Row],[ProductCost]]*Sales[[#This Row],[OrderQuantity]]</f>
        <v>755.1508</v>
      </c>
      <c r="Q282" s="1" t="str">
        <f>VLOOKUP(Sales[[#This Row],[ProductKey]], Products!$A$2:$D$1000, 4, FALSE)</f>
        <v>Touring-2000 Blue, 54</v>
      </c>
    </row>
    <row r="283" spans="1:17" x14ac:dyDescent="0.25">
      <c r="A283" s="2">
        <v>37692</v>
      </c>
      <c r="B283" s="1" t="s">
        <v>2962</v>
      </c>
      <c r="C283">
        <v>540</v>
      </c>
      <c r="D283">
        <v>16690</v>
      </c>
      <c r="E283">
        <v>9</v>
      </c>
      <c r="F283">
        <v>1</v>
      </c>
      <c r="G283">
        <v>1</v>
      </c>
      <c r="H283" s="2">
        <v>42806</v>
      </c>
      <c r="I283" t="str">
        <f>VLOOKUP(Sales[[#This Row],[TerritoryKey]], Territories[], 2, FALSE)</f>
        <v>Australia</v>
      </c>
      <c r="J283">
        <f>_xlfn.XLOOKUP(Sales[[#This Row],[ProductKey]], Products!$A:$A, Products!$J:$J)</f>
        <v>12.192399999999999</v>
      </c>
      <c r="K283">
        <f>_xlfn.XLOOKUP(Sales[[#This Row],[ProductKey]], Products!$A:$A, Products!$K:$K)</f>
        <v>32.6</v>
      </c>
      <c r="L283" s="1">
        <f>Sales[[#This Row],[ProductPrice]]*Sales[[#This Row],[OrderQuantity]]</f>
        <v>32.6</v>
      </c>
      <c r="M283" s="1">
        <f>Sales[[#This Row],[OrderQuantity]]</f>
        <v>1</v>
      </c>
      <c r="N283" s="1">
        <f>1</f>
        <v>1</v>
      </c>
      <c r="O283" s="1">
        <f>Sales[[#This Row],[TotalSales]]-Sales[[#This Row],[TotalCost]]</f>
        <v>20.407600000000002</v>
      </c>
      <c r="P283" s="1">
        <f>Sales[[#This Row],[ProductCost]]*Sales[[#This Row],[OrderQuantity]]</f>
        <v>12.192399999999999</v>
      </c>
      <c r="Q283" s="1" t="str">
        <f>VLOOKUP(Sales[[#This Row],[ProductKey]], Products!$A$2:$D$1000, 4, FALSE)</f>
        <v>HL Road Tire</v>
      </c>
    </row>
    <row r="284" spans="1:17" x14ac:dyDescent="0.25">
      <c r="A284" s="2">
        <v>38078</v>
      </c>
      <c r="B284" s="1" t="s">
        <v>2970</v>
      </c>
      <c r="C284">
        <v>568</v>
      </c>
      <c r="D284">
        <v>29457</v>
      </c>
      <c r="E284">
        <v>9</v>
      </c>
      <c r="F284">
        <v>1</v>
      </c>
      <c r="G284">
        <v>1</v>
      </c>
      <c r="H284" s="2">
        <v>43191</v>
      </c>
      <c r="I284" t="str">
        <f>VLOOKUP(Sales[[#This Row],[TerritoryKey]], Territories[], 2, FALSE)</f>
        <v>Australia</v>
      </c>
      <c r="J284">
        <f>_xlfn.XLOOKUP(Sales[[#This Row],[ProductKey]], Products!$A:$A, Products!$J:$J)</f>
        <v>461.44479999999999</v>
      </c>
      <c r="K284">
        <f>_xlfn.XLOOKUP(Sales[[#This Row],[ProductKey]], Products!$A:$A, Products!$K:$K)</f>
        <v>742.35</v>
      </c>
      <c r="L284" s="1">
        <f>Sales[[#This Row],[ProductPrice]]*Sales[[#This Row],[OrderQuantity]]</f>
        <v>742.35</v>
      </c>
      <c r="M284" s="1">
        <f>Sales[[#This Row],[OrderQuantity]]</f>
        <v>1</v>
      </c>
      <c r="N284" s="1">
        <f>1</f>
        <v>1</v>
      </c>
      <c r="O284" s="1">
        <f>Sales[[#This Row],[TotalSales]]-Sales[[#This Row],[TotalCost]]</f>
        <v>280.90520000000004</v>
      </c>
      <c r="P284" s="1">
        <f>Sales[[#This Row],[ProductCost]]*Sales[[#This Row],[OrderQuantity]]</f>
        <v>461.44479999999999</v>
      </c>
      <c r="Q284" s="1" t="str">
        <f>VLOOKUP(Sales[[#This Row],[ProductKey]], Products!$A$2:$D$1000, 4, FALSE)</f>
        <v>Touring-3000 Yellow, 44</v>
      </c>
    </row>
    <row r="285" spans="1:17" x14ac:dyDescent="0.25">
      <c r="A285" s="2">
        <v>38048</v>
      </c>
      <c r="B285" s="1" t="s">
        <v>2975</v>
      </c>
      <c r="C285">
        <v>578</v>
      </c>
      <c r="D285">
        <v>13106</v>
      </c>
      <c r="E285">
        <v>9</v>
      </c>
      <c r="F285">
        <v>1</v>
      </c>
      <c r="G285">
        <v>1</v>
      </c>
      <c r="H285" s="2">
        <v>43161</v>
      </c>
      <c r="I285" t="str">
        <f>VLOOKUP(Sales[[#This Row],[TerritoryKey]], Territories[], 2, FALSE)</f>
        <v>Australia</v>
      </c>
      <c r="J285">
        <f>_xlfn.XLOOKUP(Sales[[#This Row],[ProductKey]], Products!$A:$A, Products!$J:$J)</f>
        <v>755.1508</v>
      </c>
      <c r="K285">
        <f>_xlfn.XLOOKUP(Sales[[#This Row],[ProductKey]], Products!$A:$A, Products!$K:$K)</f>
        <v>1214.8499999999999</v>
      </c>
      <c r="L285" s="1">
        <f>Sales[[#This Row],[ProductPrice]]*Sales[[#This Row],[OrderQuantity]]</f>
        <v>1214.8499999999999</v>
      </c>
      <c r="M285" s="1">
        <f>Sales[[#This Row],[OrderQuantity]]</f>
        <v>1</v>
      </c>
      <c r="N285" s="1">
        <f>1</f>
        <v>1</v>
      </c>
      <c r="O285" s="1">
        <f>Sales[[#This Row],[TotalSales]]-Sales[[#This Row],[TotalCost]]</f>
        <v>459.69919999999991</v>
      </c>
      <c r="P285" s="1">
        <f>Sales[[#This Row],[ProductCost]]*Sales[[#This Row],[OrderQuantity]]</f>
        <v>755.1508</v>
      </c>
      <c r="Q285" s="1" t="str">
        <f>VLOOKUP(Sales[[#This Row],[ProductKey]], Products!$A$2:$D$1000, 4, FALSE)</f>
        <v>Touring-2000 Blue, 50</v>
      </c>
    </row>
    <row r="286" spans="1:17" x14ac:dyDescent="0.25">
      <c r="A286" s="2">
        <v>38232</v>
      </c>
      <c r="B286" s="1" t="s">
        <v>2978</v>
      </c>
      <c r="C286">
        <v>580</v>
      </c>
      <c r="D286">
        <v>15435</v>
      </c>
      <c r="E286">
        <v>9</v>
      </c>
      <c r="F286">
        <v>1</v>
      </c>
      <c r="G286">
        <v>1</v>
      </c>
      <c r="H286" s="2">
        <v>43345</v>
      </c>
      <c r="I286" t="str">
        <f>VLOOKUP(Sales[[#This Row],[TerritoryKey]], Territories[], 2, FALSE)</f>
        <v>Australia</v>
      </c>
      <c r="J286">
        <f>_xlfn.XLOOKUP(Sales[[#This Row],[ProductKey]], Products!$A:$A, Products!$J:$J)</f>
        <v>1082.51</v>
      </c>
      <c r="K286">
        <f>_xlfn.XLOOKUP(Sales[[#This Row],[ProductKey]], Products!$A:$A, Products!$K:$K)</f>
        <v>1700.99</v>
      </c>
      <c r="L286" s="1">
        <f>Sales[[#This Row],[ProductPrice]]*Sales[[#This Row],[OrderQuantity]]</f>
        <v>1700.99</v>
      </c>
      <c r="M286" s="1">
        <f>Sales[[#This Row],[OrderQuantity]]</f>
        <v>1</v>
      </c>
      <c r="N286" s="1">
        <f>1</f>
        <v>1</v>
      </c>
      <c r="O286" s="1">
        <f>Sales[[#This Row],[TotalSales]]-Sales[[#This Row],[TotalCost]]</f>
        <v>618.48</v>
      </c>
      <c r="P286" s="1">
        <f>Sales[[#This Row],[ProductCost]]*Sales[[#This Row],[OrderQuantity]]</f>
        <v>1082.51</v>
      </c>
      <c r="Q286" s="1" t="str">
        <f>VLOOKUP(Sales[[#This Row],[ProductKey]], Products!$A$2:$D$1000, 4, FALSE)</f>
        <v>Road-350-W Yellow, 40</v>
      </c>
    </row>
    <row r="287" spans="1:17" x14ac:dyDescent="0.25">
      <c r="A287" s="2">
        <v>38201</v>
      </c>
      <c r="B287" s="1" t="s">
        <v>2981</v>
      </c>
      <c r="C287">
        <v>379</v>
      </c>
      <c r="D287">
        <v>21555</v>
      </c>
      <c r="E287">
        <v>9</v>
      </c>
      <c r="F287">
        <v>1</v>
      </c>
      <c r="G287">
        <v>1</v>
      </c>
      <c r="H287" s="2">
        <v>43314</v>
      </c>
      <c r="I287" t="str">
        <f>VLOOKUP(Sales[[#This Row],[TerritoryKey]], Territories[], 2, FALSE)</f>
        <v>Australia</v>
      </c>
      <c r="J287">
        <f>_xlfn.XLOOKUP(Sales[[#This Row],[ProductKey]], Products!$A:$A, Products!$J:$J)</f>
        <v>1320.6838</v>
      </c>
      <c r="K287">
        <f>_xlfn.XLOOKUP(Sales[[#This Row],[ProductKey]], Products!$A:$A, Products!$K:$K)</f>
        <v>2181.5625</v>
      </c>
      <c r="L287" s="1">
        <f>Sales[[#This Row],[ProductPrice]]*Sales[[#This Row],[OrderQuantity]]</f>
        <v>2181.5625</v>
      </c>
      <c r="M287" s="1">
        <f>Sales[[#This Row],[OrderQuantity]]</f>
        <v>1</v>
      </c>
      <c r="N287" s="1">
        <f>1</f>
        <v>1</v>
      </c>
      <c r="O287" s="1">
        <f>Sales[[#This Row],[TotalSales]]-Sales[[#This Row],[TotalCost]]</f>
        <v>860.87869999999998</v>
      </c>
      <c r="P287" s="1">
        <f>Sales[[#This Row],[ProductCost]]*Sales[[#This Row],[OrderQuantity]]</f>
        <v>1320.6838</v>
      </c>
      <c r="Q287" s="1" t="str">
        <f>VLOOKUP(Sales[[#This Row],[ProductKey]], Products!$A$2:$D$1000, 4, FALSE)</f>
        <v>Road-250 Black, 58</v>
      </c>
    </row>
    <row r="288" spans="1:17" x14ac:dyDescent="0.25">
      <c r="A288" s="2">
        <v>38262</v>
      </c>
      <c r="B288" s="1" t="s">
        <v>2996</v>
      </c>
      <c r="C288">
        <v>389</v>
      </c>
      <c r="D288">
        <v>17919</v>
      </c>
      <c r="E288">
        <v>9</v>
      </c>
      <c r="F288">
        <v>1</v>
      </c>
      <c r="G288">
        <v>1</v>
      </c>
      <c r="H288" s="2">
        <v>43375</v>
      </c>
      <c r="I288" t="str">
        <f>VLOOKUP(Sales[[#This Row],[TerritoryKey]], Territories[], 2, FALSE)</f>
        <v>Australia</v>
      </c>
      <c r="J288">
        <f>_xlfn.XLOOKUP(Sales[[#This Row],[ProductKey]], Products!$A:$A, Products!$J:$J)</f>
        <v>605.64919999999995</v>
      </c>
      <c r="K288">
        <f>_xlfn.XLOOKUP(Sales[[#This Row],[ProductKey]], Products!$A:$A, Products!$K:$K)</f>
        <v>1000.4375</v>
      </c>
      <c r="L288" s="1">
        <f>Sales[[#This Row],[ProductPrice]]*Sales[[#This Row],[OrderQuantity]]</f>
        <v>1000.4375</v>
      </c>
      <c r="M288" s="1">
        <f>Sales[[#This Row],[OrderQuantity]]</f>
        <v>1</v>
      </c>
      <c r="N288" s="1">
        <f>1</f>
        <v>1</v>
      </c>
      <c r="O288" s="1">
        <f>Sales[[#This Row],[TotalSales]]-Sales[[#This Row],[TotalCost]]</f>
        <v>394.78830000000005</v>
      </c>
      <c r="P288" s="1">
        <f>Sales[[#This Row],[ProductCost]]*Sales[[#This Row],[OrderQuantity]]</f>
        <v>605.64919999999995</v>
      </c>
      <c r="Q288" s="1" t="str">
        <f>VLOOKUP(Sales[[#This Row],[ProductKey]], Products!$A$2:$D$1000, 4, FALSE)</f>
        <v>Road-550-W Yellow, 48</v>
      </c>
    </row>
    <row r="289" spans="1:17" x14ac:dyDescent="0.25">
      <c r="A289" s="2">
        <v>38200</v>
      </c>
      <c r="B289" s="1" t="s">
        <v>3002</v>
      </c>
      <c r="C289">
        <v>477</v>
      </c>
      <c r="D289">
        <v>15604</v>
      </c>
      <c r="E289">
        <v>9</v>
      </c>
      <c r="F289">
        <v>1</v>
      </c>
      <c r="G289">
        <v>1</v>
      </c>
      <c r="H289" s="2">
        <v>43313</v>
      </c>
      <c r="I289" t="str">
        <f>VLOOKUP(Sales[[#This Row],[TerritoryKey]], Territories[], 2, FALSE)</f>
        <v>Australia</v>
      </c>
      <c r="J289">
        <f>_xlfn.XLOOKUP(Sales[[#This Row],[ProductKey]], Products!$A:$A, Products!$J:$J)</f>
        <v>1.8663000000000001</v>
      </c>
      <c r="K289">
        <f>_xlfn.XLOOKUP(Sales[[#This Row],[ProductKey]], Products!$A:$A, Products!$K:$K)</f>
        <v>4.99</v>
      </c>
      <c r="L289" s="1">
        <f>Sales[[#This Row],[ProductPrice]]*Sales[[#This Row],[OrderQuantity]]</f>
        <v>4.99</v>
      </c>
      <c r="M289" s="1">
        <f>Sales[[#This Row],[OrderQuantity]]</f>
        <v>1</v>
      </c>
      <c r="N289" s="1">
        <f>1</f>
        <v>1</v>
      </c>
      <c r="O289" s="1">
        <f>Sales[[#This Row],[TotalSales]]-Sales[[#This Row],[TotalCost]]</f>
        <v>3.1237000000000004</v>
      </c>
      <c r="P289" s="1">
        <f>Sales[[#This Row],[ProductCost]]*Sales[[#This Row],[OrderQuantity]]</f>
        <v>1.8663000000000001</v>
      </c>
      <c r="Q289" s="1" t="str">
        <f>VLOOKUP(Sales[[#This Row],[ProductKey]], Products!$A$2:$D$1000, 4, FALSE)</f>
        <v>Water Bottle - 30 oz.</v>
      </c>
    </row>
    <row r="290" spans="1:17" x14ac:dyDescent="0.25">
      <c r="A290" s="2">
        <v>38139</v>
      </c>
      <c r="B290" s="1" t="s">
        <v>3021</v>
      </c>
      <c r="C290">
        <v>541</v>
      </c>
      <c r="D290">
        <v>13047</v>
      </c>
      <c r="E290">
        <v>9</v>
      </c>
      <c r="F290">
        <v>1</v>
      </c>
      <c r="G290">
        <v>1</v>
      </c>
      <c r="H290" s="2">
        <v>43252</v>
      </c>
      <c r="I290" t="str">
        <f>VLOOKUP(Sales[[#This Row],[TerritoryKey]], Territories[], 2, FALSE)</f>
        <v>Australia</v>
      </c>
      <c r="J290">
        <f>_xlfn.XLOOKUP(Sales[[#This Row],[ProductKey]], Products!$A:$A, Products!$J:$J)</f>
        <v>10.8423</v>
      </c>
      <c r="K290">
        <f>_xlfn.XLOOKUP(Sales[[#This Row],[ProductKey]], Products!$A:$A, Products!$K:$K)</f>
        <v>28.99</v>
      </c>
      <c r="L290" s="1">
        <f>Sales[[#This Row],[ProductPrice]]*Sales[[#This Row],[OrderQuantity]]</f>
        <v>28.99</v>
      </c>
      <c r="M290" s="1">
        <f>Sales[[#This Row],[OrderQuantity]]</f>
        <v>1</v>
      </c>
      <c r="N290" s="1">
        <f>1</f>
        <v>1</v>
      </c>
      <c r="O290" s="1">
        <f>Sales[[#This Row],[TotalSales]]-Sales[[#This Row],[TotalCost]]</f>
        <v>18.1477</v>
      </c>
      <c r="P290" s="1">
        <f>Sales[[#This Row],[ProductCost]]*Sales[[#This Row],[OrderQuantity]]</f>
        <v>10.8423</v>
      </c>
      <c r="Q290" s="1" t="str">
        <f>VLOOKUP(Sales[[#This Row],[ProductKey]], Products!$A$2:$D$1000, 4, FALSE)</f>
        <v>Touring Tire</v>
      </c>
    </row>
    <row r="291" spans="1:17" x14ac:dyDescent="0.25">
      <c r="A291" s="2">
        <v>38231</v>
      </c>
      <c r="B291" s="1" t="s">
        <v>3024</v>
      </c>
      <c r="C291">
        <v>605</v>
      </c>
      <c r="D291">
        <v>27689</v>
      </c>
      <c r="E291">
        <v>9</v>
      </c>
      <c r="F291">
        <v>1</v>
      </c>
      <c r="G291">
        <v>1</v>
      </c>
      <c r="H291" s="2">
        <v>43344</v>
      </c>
      <c r="I291" t="str">
        <f>VLOOKUP(Sales[[#This Row],[TerritoryKey]], Territories[], 2, FALSE)</f>
        <v>Australia</v>
      </c>
      <c r="J291">
        <f>_xlfn.XLOOKUP(Sales[[#This Row],[ProductKey]], Products!$A:$A, Products!$J:$J)</f>
        <v>343.64960000000002</v>
      </c>
      <c r="K291">
        <f>_xlfn.XLOOKUP(Sales[[#This Row],[ProductKey]], Products!$A:$A, Products!$K:$K)</f>
        <v>539.99</v>
      </c>
      <c r="L291" s="1">
        <f>Sales[[#This Row],[ProductPrice]]*Sales[[#This Row],[OrderQuantity]]</f>
        <v>539.99</v>
      </c>
      <c r="M291" s="1">
        <f>Sales[[#This Row],[OrderQuantity]]</f>
        <v>1</v>
      </c>
      <c r="N291" s="1">
        <f>1</f>
        <v>1</v>
      </c>
      <c r="O291" s="1">
        <f>Sales[[#This Row],[TotalSales]]-Sales[[#This Row],[TotalCost]]</f>
        <v>196.34039999999999</v>
      </c>
      <c r="P291" s="1">
        <f>Sales[[#This Row],[ProductCost]]*Sales[[#This Row],[OrderQuantity]]</f>
        <v>343.64960000000002</v>
      </c>
      <c r="Q291" s="1" t="str">
        <f>VLOOKUP(Sales[[#This Row],[ProductKey]], Products!$A$2:$D$1000, 4, FALSE)</f>
        <v>Road-750 Black, 48</v>
      </c>
    </row>
    <row r="292" spans="1:17" x14ac:dyDescent="0.25">
      <c r="A292" s="2">
        <v>38201</v>
      </c>
      <c r="B292" s="1" t="s">
        <v>3037</v>
      </c>
      <c r="C292">
        <v>371</v>
      </c>
      <c r="D292">
        <v>21393</v>
      </c>
      <c r="E292">
        <v>9</v>
      </c>
      <c r="F292">
        <v>1</v>
      </c>
      <c r="G292">
        <v>1</v>
      </c>
      <c r="H292" s="2">
        <v>43314</v>
      </c>
      <c r="I292" t="str">
        <f>VLOOKUP(Sales[[#This Row],[TerritoryKey]], Territories[], 2, FALSE)</f>
        <v>Australia</v>
      </c>
      <c r="J292">
        <f>_xlfn.XLOOKUP(Sales[[#This Row],[ProductKey]], Products!$A:$A, Products!$J:$J)</f>
        <v>1320.6838</v>
      </c>
      <c r="K292">
        <f>_xlfn.XLOOKUP(Sales[[#This Row],[ProductKey]], Products!$A:$A, Products!$K:$K)</f>
        <v>2181.5625</v>
      </c>
      <c r="L292" s="1">
        <f>Sales[[#This Row],[ProductPrice]]*Sales[[#This Row],[OrderQuantity]]</f>
        <v>2181.5625</v>
      </c>
      <c r="M292" s="1">
        <f>Sales[[#This Row],[OrderQuantity]]</f>
        <v>1</v>
      </c>
      <c r="N292" s="1">
        <f>1</f>
        <v>1</v>
      </c>
      <c r="O292" s="1">
        <f>Sales[[#This Row],[TotalSales]]-Sales[[#This Row],[TotalCost]]</f>
        <v>860.87869999999998</v>
      </c>
      <c r="P292" s="1">
        <f>Sales[[#This Row],[ProductCost]]*Sales[[#This Row],[OrderQuantity]]</f>
        <v>1320.6838</v>
      </c>
      <c r="Q292" s="1" t="str">
        <f>VLOOKUP(Sales[[#This Row],[ProductKey]], Products!$A$2:$D$1000, 4, FALSE)</f>
        <v>Road-250 Red, 58</v>
      </c>
    </row>
    <row r="293" spans="1:17" x14ac:dyDescent="0.25">
      <c r="A293" s="2">
        <v>37987</v>
      </c>
      <c r="B293" s="1" t="s">
        <v>3039</v>
      </c>
      <c r="C293">
        <v>590</v>
      </c>
      <c r="D293">
        <v>15208</v>
      </c>
      <c r="E293">
        <v>9</v>
      </c>
      <c r="F293">
        <v>1</v>
      </c>
      <c r="G293">
        <v>1</v>
      </c>
      <c r="H293" s="2">
        <v>43101</v>
      </c>
      <c r="I293" t="str">
        <f>VLOOKUP(Sales[[#This Row],[TerritoryKey]], Territories[], 2, FALSE)</f>
        <v>Australia</v>
      </c>
      <c r="J293">
        <f>_xlfn.XLOOKUP(Sales[[#This Row],[ProductKey]], Products!$A:$A, Products!$J:$J)</f>
        <v>419.77839999999998</v>
      </c>
      <c r="K293">
        <f>_xlfn.XLOOKUP(Sales[[#This Row],[ProductKey]], Products!$A:$A, Products!$K:$K)</f>
        <v>769.49</v>
      </c>
      <c r="L293" s="1">
        <f>Sales[[#This Row],[ProductPrice]]*Sales[[#This Row],[OrderQuantity]]</f>
        <v>769.49</v>
      </c>
      <c r="M293" s="1">
        <f>Sales[[#This Row],[OrderQuantity]]</f>
        <v>1</v>
      </c>
      <c r="N293" s="1">
        <f>1</f>
        <v>1</v>
      </c>
      <c r="O293" s="1">
        <f>Sales[[#This Row],[TotalSales]]-Sales[[#This Row],[TotalCost]]</f>
        <v>349.71160000000003</v>
      </c>
      <c r="P293" s="1">
        <f>Sales[[#This Row],[ProductCost]]*Sales[[#This Row],[OrderQuantity]]</f>
        <v>419.77839999999998</v>
      </c>
      <c r="Q293" s="1" t="str">
        <f>VLOOKUP(Sales[[#This Row],[ProductKey]], Products!$A$2:$D$1000, 4, FALSE)</f>
        <v>Mountain-400-W Silver, 46</v>
      </c>
    </row>
    <row r="294" spans="1:17" x14ac:dyDescent="0.25">
      <c r="A294" s="2">
        <v>38109</v>
      </c>
      <c r="B294" s="1" t="s">
        <v>3057</v>
      </c>
      <c r="C294">
        <v>588</v>
      </c>
      <c r="D294">
        <v>15027</v>
      </c>
      <c r="E294">
        <v>9</v>
      </c>
      <c r="F294">
        <v>1</v>
      </c>
      <c r="G294">
        <v>1</v>
      </c>
      <c r="H294" s="2">
        <v>43222</v>
      </c>
      <c r="I294" t="str">
        <f>VLOOKUP(Sales[[#This Row],[TerritoryKey]], Territories[], 2, FALSE)</f>
        <v>Australia</v>
      </c>
      <c r="J294">
        <f>_xlfn.XLOOKUP(Sales[[#This Row],[ProductKey]], Products!$A:$A, Products!$J:$J)</f>
        <v>419.77839999999998</v>
      </c>
      <c r="K294">
        <f>_xlfn.XLOOKUP(Sales[[#This Row],[ProductKey]], Products!$A:$A, Products!$K:$K)</f>
        <v>769.49</v>
      </c>
      <c r="L294" s="1">
        <f>Sales[[#This Row],[ProductPrice]]*Sales[[#This Row],[OrderQuantity]]</f>
        <v>769.49</v>
      </c>
      <c r="M294" s="1">
        <f>Sales[[#This Row],[OrderQuantity]]</f>
        <v>1</v>
      </c>
      <c r="N294" s="1">
        <f>1</f>
        <v>1</v>
      </c>
      <c r="O294" s="1">
        <f>Sales[[#This Row],[TotalSales]]-Sales[[#This Row],[TotalCost]]</f>
        <v>349.71160000000003</v>
      </c>
      <c r="P294" s="1">
        <f>Sales[[#This Row],[ProductCost]]*Sales[[#This Row],[OrderQuantity]]</f>
        <v>419.77839999999998</v>
      </c>
      <c r="Q294" s="1" t="str">
        <f>VLOOKUP(Sales[[#This Row],[ProductKey]], Products!$A$2:$D$1000, 4, FALSE)</f>
        <v>Mountain-400-W Silver, 40</v>
      </c>
    </row>
    <row r="295" spans="1:17" x14ac:dyDescent="0.25">
      <c r="A295" s="2">
        <v>37937</v>
      </c>
      <c r="B295" s="1" t="s">
        <v>3058</v>
      </c>
      <c r="C295">
        <v>566</v>
      </c>
      <c r="D295">
        <v>29454</v>
      </c>
      <c r="E295">
        <v>9</v>
      </c>
      <c r="F295">
        <v>1</v>
      </c>
      <c r="G295">
        <v>1</v>
      </c>
      <c r="H295" s="2">
        <v>43051</v>
      </c>
      <c r="I295" t="str">
        <f>VLOOKUP(Sales[[#This Row],[TerritoryKey]], Territories[], 2, FALSE)</f>
        <v>Australia</v>
      </c>
      <c r="J295">
        <f>_xlfn.XLOOKUP(Sales[[#This Row],[ProductKey]], Products!$A:$A, Products!$J:$J)</f>
        <v>461.44479999999999</v>
      </c>
      <c r="K295">
        <f>_xlfn.XLOOKUP(Sales[[#This Row],[ProductKey]], Products!$A:$A, Products!$K:$K)</f>
        <v>742.35</v>
      </c>
      <c r="L295" s="1">
        <f>Sales[[#This Row],[ProductPrice]]*Sales[[#This Row],[OrderQuantity]]</f>
        <v>742.35</v>
      </c>
      <c r="M295" s="1">
        <f>Sales[[#This Row],[OrderQuantity]]</f>
        <v>1</v>
      </c>
      <c r="N295" s="1">
        <f>1</f>
        <v>1</v>
      </c>
      <c r="O295" s="1">
        <f>Sales[[#This Row],[TotalSales]]-Sales[[#This Row],[TotalCost]]</f>
        <v>280.90520000000004</v>
      </c>
      <c r="P295" s="1">
        <f>Sales[[#This Row],[ProductCost]]*Sales[[#This Row],[OrderQuantity]]</f>
        <v>461.44479999999999</v>
      </c>
      <c r="Q295" s="1" t="str">
        <f>VLOOKUP(Sales[[#This Row],[ProductKey]], Products!$A$2:$D$1000, 4, FALSE)</f>
        <v>Touring-3000 Blue, 58</v>
      </c>
    </row>
    <row r="296" spans="1:17" x14ac:dyDescent="0.25">
      <c r="A296" s="2">
        <v>38232</v>
      </c>
      <c r="B296" s="1" t="s">
        <v>3059</v>
      </c>
      <c r="C296">
        <v>475</v>
      </c>
      <c r="D296">
        <v>26159</v>
      </c>
      <c r="E296">
        <v>9</v>
      </c>
      <c r="F296">
        <v>1</v>
      </c>
      <c r="G296">
        <v>1</v>
      </c>
      <c r="H296" s="2">
        <v>43345</v>
      </c>
      <c r="I296" t="str">
        <f>VLOOKUP(Sales[[#This Row],[TerritoryKey]], Territories[], 2, FALSE)</f>
        <v>Australia</v>
      </c>
      <c r="J296">
        <f>_xlfn.XLOOKUP(Sales[[#This Row],[ProductKey]], Products!$A:$A, Products!$J:$J)</f>
        <v>26.176300000000001</v>
      </c>
      <c r="K296">
        <f>_xlfn.XLOOKUP(Sales[[#This Row],[ProductKey]], Products!$A:$A, Products!$K:$K)</f>
        <v>69.989999999999995</v>
      </c>
      <c r="L296" s="1">
        <f>Sales[[#This Row],[ProductPrice]]*Sales[[#This Row],[OrderQuantity]]</f>
        <v>69.989999999999995</v>
      </c>
      <c r="M296" s="1">
        <f>Sales[[#This Row],[OrderQuantity]]</f>
        <v>1</v>
      </c>
      <c r="N296" s="1">
        <f>1</f>
        <v>1</v>
      </c>
      <c r="O296" s="1">
        <f>Sales[[#This Row],[TotalSales]]-Sales[[#This Row],[TotalCost]]</f>
        <v>43.813699999999997</v>
      </c>
      <c r="P296" s="1">
        <f>Sales[[#This Row],[ProductCost]]*Sales[[#This Row],[OrderQuantity]]</f>
        <v>26.176300000000001</v>
      </c>
      <c r="Q296" s="1" t="str">
        <f>VLOOKUP(Sales[[#This Row],[ProductKey]], Products!$A$2:$D$1000, 4, FALSE)</f>
        <v>Women's Mountain Shorts, M</v>
      </c>
    </row>
    <row r="297" spans="1:17" x14ac:dyDescent="0.25">
      <c r="A297" s="2">
        <v>38201</v>
      </c>
      <c r="B297" s="1" t="s">
        <v>3083</v>
      </c>
      <c r="C297">
        <v>360</v>
      </c>
      <c r="D297">
        <v>14310</v>
      </c>
      <c r="E297">
        <v>9</v>
      </c>
      <c r="F297">
        <v>1</v>
      </c>
      <c r="G297">
        <v>1</v>
      </c>
      <c r="H297" s="2">
        <v>43314</v>
      </c>
      <c r="I297" t="str">
        <f>VLOOKUP(Sales[[#This Row],[TerritoryKey]], Territories[], 2, FALSE)</f>
        <v>Australia</v>
      </c>
      <c r="J297">
        <f>_xlfn.XLOOKUP(Sales[[#This Row],[ProductKey]], Products!$A:$A, Products!$J:$J)</f>
        <v>1105.81</v>
      </c>
      <c r="K297">
        <f>_xlfn.XLOOKUP(Sales[[#This Row],[ProductKey]], Products!$A:$A, Products!$K:$K)</f>
        <v>2049.0981999999999</v>
      </c>
      <c r="L297" s="1">
        <f>Sales[[#This Row],[ProductPrice]]*Sales[[#This Row],[OrderQuantity]]</f>
        <v>2049.0981999999999</v>
      </c>
      <c r="M297" s="1">
        <f>Sales[[#This Row],[OrderQuantity]]</f>
        <v>1</v>
      </c>
      <c r="N297" s="1">
        <f>1</f>
        <v>1</v>
      </c>
      <c r="O297" s="1">
        <f>Sales[[#This Row],[TotalSales]]-Sales[[#This Row],[TotalCost]]</f>
        <v>943.28819999999996</v>
      </c>
      <c r="P297" s="1">
        <f>Sales[[#This Row],[ProductCost]]*Sales[[#This Row],[OrderQuantity]]</f>
        <v>1105.81</v>
      </c>
      <c r="Q297" s="1" t="str">
        <f>VLOOKUP(Sales[[#This Row],[ProductKey]], Products!$A$2:$D$1000, 4, FALSE)</f>
        <v>Mountain-200 Black, 42</v>
      </c>
    </row>
    <row r="298" spans="1:17" x14ac:dyDescent="0.25">
      <c r="A298" s="2">
        <v>38169</v>
      </c>
      <c r="B298" s="1" t="s">
        <v>3085</v>
      </c>
      <c r="C298">
        <v>371</v>
      </c>
      <c r="D298">
        <v>21560</v>
      </c>
      <c r="E298">
        <v>9</v>
      </c>
      <c r="F298">
        <v>1</v>
      </c>
      <c r="G298">
        <v>1</v>
      </c>
      <c r="H298" s="2">
        <v>43282</v>
      </c>
      <c r="I298" t="str">
        <f>VLOOKUP(Sales[[#This Row],[TerritoryKey]], Territories[], 2, FALSE)</f>
        <v>Australia</v>
      </c>
      <c r="J298">
        <f>_xlfn.XLOOKUP(Sales[[#This Row],[ProductKey]], Products!$A:$A, Products!$J:$J)</f>
        <v>1320.6838</v>
      </c>
      <c r="K298">
        <f>_xlfn.XLOOKUP(Sales[[#This Row],[ProductKey]], Products!$A:$A, Products!$K:$K)</f>
        <v>2181.5625</v>
      </c>
      <c r="L298" s="1">
        <f>Sales[[#This Row],[ProductPrice]]*Sales[[#This Row],[OrderQuantity]]</f>
        <v>2181.5625</v>
      </c>
      <c r="M298" s="1">
        <f>Sales[[#This Row],[OrderQuantity]]</f>
        <v>1</v>
      </c>
      <c r="N298" s="1">
        <f>1</f>
        <v>1</v>
      </c>
      <c r="O298" s="1">
        <f>Sales[[#This Row],[TotalSales]]-Sales[[#This Row],[TotalCost]]</f>
        <v>860.87869999999998</v>
      </c>
      <c r="P298" s="1">
        <f>Sales[[#This Row],[ProductCost]]*Sales[[#This Row],[OrderQuantity]]</f>
        <v>1320.6838</v>
      </c>
      <c r="Q298" s="1" t="str">
        <f>VLOOKUP(Sales[[#This Row],[ProductKey]], Products!$A$2:$D$1000, 4, FALSE)</f>
        <v>Road-250 Red, 58</v>
      </c>
    </row>
    <row r="299" spans="1:17" x14ac:dyDescent="0.25">
      <c r="A299" s="2">
        <v>38170</v>
      </c>
      <c r="B299" s="1" t="s">
        <v>3108</v>
      </c>
      <c r="C299">
        <v>475</v>
      </c>
      <c r="D299">
        <v>26428</v>
      </c>
      <c r="E299">
        <v>9</v>
      </c>
      <c r="F299">
        <v>1</v>
      </c>
      <c r="G299">
        <v>1</v>
      </c>
      <c r="H299" s="2">
        <v>43283</v>
      </c>
      <c r="I299" t="str">
        <f>VLOOKUP(Sales[[#This Row],[TerritoryKey]], Territories[], 2, FALSE)</f>
        <v>Australia</v>
      </c>
      <c r="J299">
        <f>_xlfn.XLOOKUP(Sales[[#This Row],[ProductKey]], Products!$A:$A, Products!$J:$J)</f>
        <v>26.176300000000001</v>
      </c>
      <c r="K299">
        <f>_xlfn.XLOOKUP(Sales[[#This Row],[ProductKey]], Products!$A:$A, Products!$K:$K)</f>
        <v>69.989999999999995</v>
      </c>
      <c r="L299" s="1">
        <f>Sales[[#This Row],[ProductPrice]]*Sales[[#This Row],[OrderQuantity]]</f>
        <v>69.989999999999995</v>
      </c>
      <c r="M299" s="1">
        <f>Sales[[#This Row],[OrderQuantity]]</f>
        <v>1</v>
      </c>
      <c r="N299" s="1">
        <f>1</f>
        <v>1</v>
      </c>
      <c r="O299" s="1">
        <f>Sales[[#This Row],[TotalSales]]-Sales[[#This Row],[TotalCost]]</f>
        <v>43.813699999999997</v>
      </c>
      <c r="P299" s="1">
        <f>Sales[[#This Row],[ProductCost]]*Sales[[#This Row],[OrderQuantity]]</f>
        <v>26.176300000000001</v>
      </c>
      <c r="Q299" s="1" t="str">
        <f>VLOOKUP(Sales[[#This Row],[ProductKey]], Products!$A$2:$D$1000, 4, FALSE)</f>
        <v>Women's Mountain Shorts, M</v>
      </c>
    </row>
    <row r="300" spans="1:17" x14ac:dyDescent="0.25">
      <c r="A300" s="2">
        <v>37784</v>
      </c>
      <c r="B300" s="1" t="s">
        <v>3130</v>
      </c>
      <c r="C300">
        <v>375</v>
      </c>
      <c r="D300">
        <v>21402</v>
      </c>
      <c r="E300">
        <v>9</v>
      </c>
      <c r="F300">
        <v>1</v>
      </c>
      <c r="G300">
        <v>1</v>
      </c>
      <c r="H300" s="2">
        <v>42898</v>
      </c>
      <c r="I300" t="str">
        <f>VLOOKUP(Sales[[#This Row],[TerritoryKey]], Territories[], 2, FALSE)</f>
        <v>Australia</v>
      </c>
      <c r="J300">
        <f>_xlfn.XLOOKUP(Sales[[#This Row],[ProductKey]], Products!$A:$A, Products!$J:$J)</f>
        <v>1320.6838</v>
      </c>
      <c r="K300">
        <f>_xlfn.XLOOKUP(Sales[[#This Row],[ProductKey]], Products!$A:$A, Products!$K:$K)</f>
        <v>2181.5625</v>
      </c>
      <c r="L300" s="1">
        <f>Sales[[#This Row],[ProductPrice]]*Sales[[#This Row],[OrderQuantity]]</f>
        <v>2181.5625</v>
      </c>
      <c r="M300" s="1">
        <f>Sales[[#This Row],[OrderQuantity]]</f>
        <v>1</v>
      </c>
      <c r="N300" s="1">
        <f>1</f>
        <v>1</v>
      </c>
      <c r="O300" s="1">
        <f>Sales[[#This Row],[TotalSales]]-Sales[[#This Row],[TotalCost]]</f>
        <v>860.87869999999998</v>
      </c>
      <c r="P300" s="1">
        <f>Sales[[#This Row],[ProductCost]]*Sales[[#This Row],[OrderQuantity]]</f>
        <v>1320.6838</v>
      </c>
      <c r="Q300" s="1" t="str">
        <f>VLOOKUP(Sales[[#This Row],[ProductKey]], Products!$A$2:$D$1000, 4, FALSE)</f>
        <v>Road-250 Black, 48</v>
      </c>
    </row>
    <row r="301" spans="1:17" x14ac:dyDescent="0.25">
      <c r="A301" s="2">
        <v>37692</v>
      </c>
      <c r="B301" s="1" t="s">
        <v>3141</v>
      </c>
      <c r="C301">
        <v>385</v>
      </c>
      <c r="D301">
        <v>25826</v>
      </c>
      <c r="E301">
        <v>9</v>
      </c>
      <c r="F301">
        <v>1</v>
      </c>
      <c r="G301">
        <v>1</v>
      </c>
      <c r="H301" s="2">
        <v>42806</v>
      </c>
      <c r="I301" t="str">
        <f>VLOOKUP(Sales[[#This Row],[TerritoryKey]], Territories[], 2, FALSE)</f>
        <v>Australia</v>
      </c>
      <c r="J301">
        <f>_xlfn.XLOOKUP(Sales[[#This Row],[ProductKey]], Products!$A:$A, Products!$J:$J)</f>
        <v>605.64919999999995</v>
      </c>
      <c r="K301">
        <f>_xlfn.XLOOKUP(Sales[[#This Row],[ProductKey]], Products!$A:$A, Products!$K:$K)</f>
        <v>1000.4375</v>
      </c>
      <c r="L301" s="1">
        <f>Sales[[#This Row],[ProductPrice]]*Sales[[#This Row],[OrderQuantity]]</f>
        <v>1000.4375</v>
      </c>
      <c r="M301" s="1">
        <f>Sales[[#This Row],[OrderQuantity]]</f>
        <v>1</v>
      </c>
      <c r="N301" s="1">
        <f>1</f>
        <v>1</v>
      </c>
      <c r="O301" s="1">
        <f>Sales[[#This Row],[TotalSales]]-Sales[[#This Row],[TotalCost]]</f>
        <v>394.78830000000005</v>
      </c>
      <c r="P301" s="1">
        <f>Sales[[#This Row],[ProductCost]]*Sales[[#This Row],[OrderQuantity]]</f>
        <v>605.64919999999995</v>
      </c>
      <c r="Q301" s="1" t="str">
        <f>VLOOKUP(Sales[[#This Row],[ProductKey]], Products!$A$2:$D$1000, 4, FALSE)</f>
        <v>Road-550-W Yellow, 42</v>
      </c>
    </row>
    <row r="302" spans="1:17" x14ac:dyDescent="0.25">
      <c r="A302" s="2">
        <v>37633</v>
      </c>
      <c r="B302" s="1" t="s">
        <v>3147</v>
      </c>
      <c r="C302">
        <v>581</v>
      </c>
      <c r="D302">
        <v>21199</v>
      </c>
      <c r="E302">
        <v>9</v>
      </c>
      <c r="F302">
        <v>1</v>
      </c>
      <c r="G302">
        <v>1</v>
      </c>
      <c r="H302" s="2">
        <v>42747</v>
      </c>
      <c r="I302" t="str">
        <f>VLOOKUP(Sales[[#This Row],[TerritoryKey]], Territories[], 2, FALSE)</f>
        <v>Australia</v>
      </c>
      <c r="J302">
        <f>_xlfn.XLOOKUP(Sales[[#This Row],[ProductKey]], Products!$A:$A, Products!$J:$J)</f>
        <v>1082.51</v>
      </c>
      <c r="K302">
        <f>_xlfn.XLOOKUP(Sales[[#This Row],[ProductKey]], Products!$A:$A, Products!$K:$K)</f>
        <v>1700.99</v>
      </c>
      <c r="L302" s="1">
        <f>Sales[[#This Row],[ProductPrice]]*Sales[[#This Row],[OrderQuantity]]</f>
        <v>1700.99</v>
      </c>
      <c r="M302" s="1">
        <f>Sales[[#This Row],[OrderQuantity]]</f>
        <v>1</v>
      </c>
      <c r="N302" s="1">
        <f>1</f>
        <v>1</v>
      </c>
      <c r="O302" s="1">
        <f>Sales[[#This Row],[TotalSales]]-Sales[[#This Row],[TotalCost]]</f>
        <v>618.48</v>
      </c>
      <c r="P302" s="1">
        <f>Sales[[#This Row],[ProductCost]]*Sales[[#This Row],[OrderQuantity]]</f>
        <v>1082.51</v>
      </c>
      <c r="Q302" s="1" t="str">
        <f>VLOOKUP(Sales[[#This Row],[ProductKey]], Products!$A$2:$D$1000, 4, FALSE)</f>
        <v>Road-350-W Yellow, 42</v>
      </c>
    </row>
    <row r="303" spans="1:17" x14ac:dyDescent="0.25">
      <c r="A303" s="2">
        <v>38292</v>
      </c>
      <c r="B303" s="1" t="s">
        <v>3151</v>
      </c>
      <c r="C303">
        <v>476</v>
      </c>
      <c r="D303">
        <v>27357</v>
      </c>
      <c r="E303">
        <v>9</v>
      </c>
      <c r="F303">
        <v>1</v>
      </c>
      <c r="G303">
        <v>1</v>
      </c>
      <c r="H303" s="2">
        <v>43405</v>
      </c>
      <c r="I303" t="str">
        <f>VLOOKUP(Sales[[#This Row],[TerritoryKey]], Territories[], 2, FALSE)</f>
        <v>Australia</v>
      </c>
      <c r="J303">
        <f>_xlfn.XLOOKUP(Sales[[#This Row],[ProductKey]], Products!$A:$A, Products!$J:$J)</f>
        <v>26.176300000000001</v>
      </c>
      <c r="K303">
        <f>_xlfn.XLOOKUP(Sales[[#This Row],[ProductKey]], Products!$A:$A, Products!$K:$K)</f>
        <v>69.989999999999995</v>
      </c>
      <c r="L303" s="1">
        <f>Sales[[#This Row],[ProductPrice]]*Sales[[#This Row],[OrderQuantity]]</f>
        <v>69.989999999999995</v>
      </c>
      <c r="M303" s="1">
        <f>Sales[[#This Row],[OrderQuantity]]</f>
        <v>1</v>
      </c>
      <c r="N303" s="1">
        <f>1</f>
        <v>1</v>
      </c>
      <c r="O303" s="1">
        <f>Sales[[#This Row],[TotalSales]]-Sales[[#This Row],[TotalCost]]</f>
        <v>43.813699999999997</v>
      </c>
      <c r="P303" s="1">
        <f>Sales[[#This Row],[ProductCost]]*Sales[[#This Row],[OrderQuantity]]</f>
        <v>26.176300000000001</v>
      </c>
      <c r="Q303" s="1" t="str">
        <f>VLOOKUP(Sales[[#This Row],[ProductKey]], Products!$A$2:$D$1000, 4, FALSE)</f>
        <v>Women's Mountain Shorts, L</v>
      </c>
    </row>
    <row r="304" spans="1:17" x14ac:dyDescent="0.25">
      <c r="A304" s="2">
        <v>38020</v>
      </c>
      <c r="B304" s="1" t="s">
        <v>3174</v>
      </c>
      <c r="C304">
        <v>214</v>
      </c>
      <c r="D304">
        <v>15592</v>
      </c>
      <c r="E304">
        <v>9</v>
      </c>
      <c r="F304">
        <v>1</v>
      </c>
      <c r="G304">
        <v>1</v>
      </c>
      <c r="H304" s="2">
        <v>43134</v>
      </c>
      <c r="I304" t="str">
        <f>VLOOKUP(Sales[[#This Row],[TerritoryKey]], Territories[], 2, FALSE)</f>
        <v>Australia</v>
      </c>
      <c r="J304">
        <f>_xlfn.XLOOKUP(Sales[[#This Row],[ProductKey]], Products!$A:$A, Products!$J:$J)</f>
        <v>13.0863</v>
      </c>
      <c r="K304">
        <f>_xlfn.XLOOKUP(Sales[[#This Row],[ProductKey]], Products!$A:$A, Products!$K:$K)</f>
        <v>34.99</v>
      </c>
      <c r="L304" s="1">
        <f>Sales[[#This Row],[ProductPrice]]*Sales[[#This Row],[OrderQuantity]]</f>
        <v>34.99</v>
      </c>
      <c r="M304" s="1">
        <f>Sales[[#This Row],[OrderQuantity]]</f>
        <v>1</v>
      </c>
      <c r="N304" s="1">
        <f>1</f>
        <v>1</v>
      </c>
      <c r="O304" s="1">
        <f>Sales[[#This Row],[TotalSales]]-Sales[[#This Row],[TotalCost]]</f>
        <v>21.903700000000001</v>
      </c>
      <c r="P304" s="1">
        <f>Sales[[#This Row],[ProductCost]]*Sales[[#This Row],[OrderQuantity]]</f>
        <v>13.0863</v>
      </c>
      <c r="Q304" s="1" t="str">
        <f>VLOOKUP(Sales[[#This Row],[ProductKey]], Products!$A$2:$D$1000, 4, FALSE)</f>
        <v>Sport-100 Helmet, Red</v>
      </c>
    </row>
    <row r="305" spans="1:17" x14ac:dyDescent="0.25">
      <c r="A305" s="2">
        <v>37937</v>
      </c>
      <c r="B305" s="1" t="s">
        <v>3176</v>
      </c>
      <c r="C305">
        <v>352</v>
      </c>
      <c r="D305">
        <v>12991</v>
      </c>
      <c r="E305">
        <v>9</v>
      </c>
      <c r="F305">
        <v>1</v>
      </c>
      <c r="G305">
        <v>1</v>
      </c>
      <c r="H305" s="2">
        <v>43051</v>
      </c>
      <c r="I305" t="str">
        <f>VLOOKUP(Sales[[#This Row],[TerritoryKey]], Territories[], 2, FALSE)</f>
        <v>Australia</v>
      </c>
      <c r="J305">
        <f>_xlfn.XLOOKUP(Sales[[#This Row],[ProductKey]], Products!$A:$A, Products!$J:$J)</f>
        <v>1117.8559</v>
      </c>
      <c r="K305">
        <f>_xlfn.XLOOKUP(Sales[[#This Row],[ProductKey]], Products!$A:$A, Products!$K:$K)</f>
        <v>2071.4196000000002</v>
      </c>
      <c r="L305" s="1">
        <f>Sales[[#This Row],[ProductPrice]]*Sales[[#This Row],[OrderQuantity]]</f>
        <v>2071.4196000000002</v>
      </c>
      <c r="M305" s="1">
        <f>Sales[[#This Row],[OrderQuantity]]</f>
        <v>1</v>
      </c>
      <c r="N305" s="1">
        <f>1</f>
        <v>1</v>
      </c>
      <c r="O305" s="1">
        <f>Sales[[#This Row],[TotalSales]]-Sales[[#This Row],[TotalCost]]</f>
        <v>953.56370000000015</v>
      </c>
      <c r="P305" s="1">
        <f>Sales[[#This Row],[ProductCost]]*Sales[[#This Row],[OrderQuantity]]</f>
        <v>1117.8559</v>
      </c>
      <c r="Q305" s="1" t="str">
        <f>VLOOKUP(Sales[[#This Row],[ProductKey]], Products!$A$2:$D$1000, 4, FALSE)</f>
        <v>Mountain-200 Silver, 38</v>
      </c>
    </row>
    <row r="306" spans="1:17" x14ac:dyDescent="0.25">
      <c r="A306" s="2">
        <v>38140</v>
      </c>
      <c r="B306" s="1" t="s">
        <v>3201</v>
      </c>
      <c r="C306">
        <v>375</v>
      </c>
      <c r="D306">
        <v>18269</v>
      </c>
      <c r="E306">
        <v>9</v>
      </c>
      <c r="F306">
        <v>1</v>
      </c>
      <c r="G306">
        <v>1</v>
      </c>
      <c r="H306" s="2">
        <v>43253</v>
      </c>
      <c r="I306" t="str">
        <f>VLOOKUP(Sales[[#This Row],[TerritoryKey]], Territories[], 2, FALSE)</f>
        <v>Australia</v>
      </c>
      <c r="J306">
        <f>_xlfn.XLOOKUP(Sales[[#This Row],[ProductKey]], Products!$A:$A, Products!$J:$J)</f>
        <v>1320.6838</v>
      </c>
      <c r="K306">
        <f>_xlfn.XLOOKUP(Sales[[#This Row],[ProductKey]], Products!$A:$A, Products!$K:$K)</f>
        <v>2181.5625</v>
      </c>
      <c r="L306" s="1">
        <f>Sales[[#This Row],[ProductPrice]]*Sales[[#This Row],[OrderQuantity]]</f>
        <v>2181.5625</v>
      </c>
      <c r="M306" s="1">
        <f>Sales[[#This Row],[OrderQuantity]]</f>
        <v>1</v>
      </c>
      <c r="N306" s="1">
        <f>1</f>
        <v>1</v>
      </c>
      <c r="O306" s="1">
        <f>Sales[[#This Row],[TotalSales]]-Sales[[#This Row],[TotalCost]]</f>
        <v>860.87869999999998</v>
      </c>
      <c r="P306" s="1">
        <f>Sales[[#This Row],[ProductCost]]*Sales[[#This Row],[OrderQuantity]]</f>
        <v>1320.6838</v>
      </c>
      <c r="Q306" s="1" t="str">
        <f>VLOOKUP(Sales[[#This Row],[ProductKey]], Products!$A$2:$D$1000, 4, FALSE)</f>
        <v>Road-250 Black, 48</v>
      </c>
    </row>
    <row r="307" spans="1:17" x14ac:dyDescent="0.25">
      <c r="A307" s="2">
        <v>38109</v>
      </c>
      <c r="B307" s="1" t="s">
        <v>3214</v>
      </c>
      <c r="C307">
        <v>573</v>
      </c>
      <c r="D307">
        <v>12681</v>
      </c>
      <c r="E307">
        <v>9</v>
      </c>
      <c r="F307">
        <v>1</v>
      </c>
      <c r="G307">
        <v>1</v>
      </c>
      <c r="H307" s="2">
        <v>43222</v>
      </c>
      <c r="I307" t="str">
        <f>VLOOKUP(Sales[[#This Row],[TerritoryKey]], Territories[], 2, FALSE)</f>
        <v>Australia</v>
      </c>
      <c r="J307">
        <f>_xlfn.XLOOKUP(Sales[[#This Row],[ProductKey]], Products!$A:$A, Products!$J:$J)</f>
        <v>1481.9378999999999</v>
      </c>
      <c r="K307">
        <f>_xlfn.XLOOKUP(Sales[[#This Row],[ProductKey]], Products!$A:$A, Products!$K:$K)</f>
        <v>2384.0700000000002</v>
      </c>
      <c r="L307" s="1">
        <f>Sales[[#This Row],[ProductPrice]]*Sales[[#This Row],[OrderQuantity]]</f>
        <v>2384.0700000000002</v>
      </c>
      <c r="M307" s="1">
        <f>Sales[[#This Row],[OrderQuantity]]</f>
        <v>1</v>
      </c>
      <c r="N307" s="1">
        <f>1</f>
        <v>1</v>
      </c>
      <c r="O307" s="1">
        <f>Sales[[#This Row],[TotalSales]]-Sales[[#This Row],[TotalCost]]</f>
        <v>902.13210000000026</v>
      </c>
      <c r="P307" s="1">
        <f>Sales[[#This Row],[ProductCost]]*Sales[[#This Row],[OrderQuantity]]</f>
        <v>1481.9378999999999</v>
      </c>
      <c r="Q307" s="1" t="str">
        <f>VLOOKUP(Sales[[#This Row],[ProductKey]], Products!$A$2:$D$1000, 4, FALSE)</f>
        <v>Touring-1000 Blue, 46</v>
      </c>
    </row>
    <row r="308" spans="1:17" x14ac:dyDescent="0.25">
      <c r="A308" s="2">
        <v>38139</v>
      </c>
      <c r="B308" s="1" t="s">
        <v>3232</v>
      </c>
      <c r="C308">
        <v>604</v>
      </c>
      <c r="D308">
        <v>27690</v>
      </c>
      <c r="E308">
        <v>9</v>
      </c>
      <c r="F308">
        <v>1</v>
      </c>
      <c r="G308">
        <v>1</v>
      </c>
      <c r="H308" s="2">
        <v>43252</v>
      </c>
      <c r="I308" t="str">
        <f>VLOOKUP(Sales[[#This Row],[TerritoryKey]], Territories[], 2, FALSE)</f>
        <v>Australia</v>
      </c>
      <c r="J308">
        <f>_xlfn.XLOOKUP(Sales[[#This Row],[ProductKey]], Products!$A:$A, Products!$J:$J)</f>
        <v>343.64960000000002</v>
      </c>
      <c r="K308">
        <f>_xlfn.XLOOKUP(Sales[[#This Row],[ProductKey]], Products!$A:$A, Products!$K:$K)</f>
        <v>539.99</v>
      </c>
      <c r="L308" s="1">
        <f>Sales[[#This Row],[ProductPrice]]*Sales[[#This Row],[OrderQuantity]]</f>
        <v>539.99</v>
      </c>
      <c r="M308" s="1">
        <f>Sales[[#This Row],[OrderQuantity]]</f>
        <v>1</v>
      </c>
      <c r="N308" s="1">
        <f>1</f>
        <v>1</v>
      </c>
      <c r="O308" s="1">
        <f>Sales[[#This Row],[TotalSales]]-Sales[[#This Row],[TotalCost]]</f>
        <v>196.34039999999999</v>
      </c>
      <c r="P308" s="1">
        <f>Sales[[#This Row],[ProductCost]]*Sales[[#This Row],[OrderQuantity]]</f>
        <v>343.64960000000002</v>
      </c>
      <c r="Q308" s="1" t="str">
        <f>VLOOKUP(Sales[[#This Row],[ProductKey]], Products!$A$2:$D$1000, 4, FALSE)</f>
        <v>Road-750 Black, 44</v>
      </c>
    </row>
    <row r="309" spans="1:17" x14ac:dyDescent="0.25">
      <c r="A309" s="2">
        <v>37988</v>
      </c>
      <c r="B309" s="1" t="s">
        <v>3241</v>
      </c>
      <c r="C309">
        <v>377</v>
      </c>
      <c r="D309">
        <v>21225</v>
      </c>
      <c r="E309">
        <v>9</v>
      </c>
      <c r="F309">
        <v>1</v>
      </c>
      <c r="G309">
        <v>1</v>
      </c>
      <c r="H309" s="2">
        <v>43102</v>
      </c>
      <c r="I309" t="str">
        <f>VLOOKUP(Sales[[#This Row],[TerritoryKey]], Territories[], 2, FALSE)</f>
        <v>Australia</v>
      </c>
      <c r="J309">
        <f>_xlfn.XLOOKUP(Sales[[#This Row],[ProductKey]], Products!$A:$A, Products!$J:$J)</f>
        <v>1320.6838</v>
      </c>
      <c r="K309">
        <f>_xlfn.XLOOKUP(Sales[[#This Row],[ProductKey]], Products!$A:$A, Products!$K:$K)</f>
        <v>2181.5625</v>
      </c>
      <c r="L309" s="1">
        <f>Sales[[#This Row],[ProductPrice]]*Sales[[#This Row],[OrderQuantity]]</f>
        <v>2181.5625</v>
      </c>
      <c r="M309" s="1">
        <f>Sales[[#This Row],[OrderQuantity]]</f>
        <v>1</v>
      </c>
      <c r="N309" s="1">
        <f>1</f>
        <v>1</v>
      </c>
      <c r="O309" s="1">
        <f>Sales[[#This Row],[TotalSales]]-Sales[[#This Row],[TotalCost]]</f>
        <v>860.87869999999998</v>
      </c>
      <c r="P309" s="1">
        <f>Sales[[#This Row],[ProductCost]]*Sales[[#This Row],[OrderQuantity]]</f>
        <v>1320.6838</v>
      </c>
      <c r="Q309" s="1" t="str">
        <f>VLOOKUP(Sales[[#This Row],[ProductKey]], Products!$A$2:$D$1000, 4, FALSE)</f>
        <v>Road-250 Black, 52</v>
      </c>
    </row>
    <row r="310" spans="1:17" x14ac:dyDescent="0.25">
      <c r="A310" s="2">
        <v>37692</v>
      </c>
      <c r="B310" s="1" t="s">
        <v>3246</v>
      </c>
      <c r="C310">
        <v>356</v>
      </c>
      <c r="D310">
        <v>15130</v>
      </c>
      <c r="E310">
        <v>9</v>
      </c>
      <c r="F310">
        <v>1</v>
      </c>
      <c r="G310">
        <v>1</v>
      </c>
      <c r="H310" s="2">
        <v>42806</v>
      </c>
      <c r="I310" t="str">
        <f>VLOOKUP(Sales[[#This Row],[TerritoryKey]], Territories[], 2, FALSE)</f>
        <v>Australia</v>
      </c>
      <c r="J310">
        <f>_xlfn.XLOOKUP(Sales[[#This Row],[ProductKey]], Products!$A:$A, Products!$J:$J)</f>
        <v>1117.8559</v>
      </c>
      <c r="K310">
        <f>_xlfn.XLOOKUP(Sales[[#This Row],[ProductKey]], Products!$A:$A, Products!$K:$K)</f>
        <v>2071.4196000000002</v>
      </c>
      <c r="L310" s="1">
        <f>Sales[[#This Row],[ProductPrice]]*Sales[[#This Row],[OrderQuantity]]</f>
        <v>2071.4196000000002</v>
      </c>
      <c r="M310" s="1">
        <f>Sales[[#This Row],[OrderQuantity]]</f>
        <v>1</v>
      </c>
      <c r="N310" s="1">
        <f>1</f>
        <v>1</v>
      </c>
      <c r="O310" s="1">
        <f>Sales[[#This Row],[TotalSales]]-Sales[[#This Row],[TotalCost]]</f>
        <v>953.56370000000015</v>
      </c>
      <c r="P310" s="1">
        <f>Sales[[#This Row],[ProductCost]]*Sales[[#This Row],[OrderQuantity]]</f>
        <v>1117.8559</v>
      </c>
      <c r="Q310" s="1" t="str">
        <f>VLOOKUP(Sales[[#This Row],[ProductKey]], Products!$A$2:$D$1000, 4, FALSE)</f>
        <v>Mountain-200 Silver, 46</v>
      </c>
    </row>
    <row r="311" spans="1:17" x14ac:dyDescent="0.25">
      <c r="A311" s="2">
        <v>38322</v>
      </c>
      <c r="B311" s="1" t="s">
        <v>3257</v>
      </c>
      <c r="C311">
        <v>580</v>
      </c>
      <c r="D311">
        <v>23659</v>
      </c>
      <c r="E311">
        <v>9</v>
      </c>
      <c r="F311">
        <v>1</v>
      </c>
      <c r="G311">
        <v>1</v>
      </c>
      <c r="H311" s="2">
        <v>43435</v>
      </c>
      <c r="I311" t="str">
        <f>VLOOKUP(Sales[[#This Row],[TerritoryKey]], Territories[], 2, FALSE)</f>
        <v>Australia</v>
      </c>
      <c r="J311">
        <f>_xlfn.XLOOKUP(Sales[[#This Row],[ProductKey]], Products!$A:$A, Products!$J:$J)</f>
        <v>1082.51</v>
      </c>
      <c r="K311">
        <f>_xlfn.XLOOKUP(Sales[[#This Row],[ProductKey]], Products!$A:$A, Products!$K:$K)</f>
        <v>1700.99</v>
      </c>
      <c r="L311" s="1">
        <f>Sales[[#This Row],[ProductPrice]]*Sales[[#This Row],[OrderQuantity]]</f>
        <v>1700.99</v>
      </c>
      <c r="M311" s="1">
        <f>Sales[[#This Row],[OrderQuantity]]</f>
        <v>1</v>
      </c>
      <c r="N311" s="1">
        <f>1</f>
        <v>1</v>
      </c>
      <c r="O311" s="1">
        <f>Sales[[#This Row],[TotalSales]]-Sales[[#This Row],[TotalCost]]</f>
        <v>618.48</v>
      </c>
      <c r="P311" s="1">
        <f>Sales[[#This Row],[ProductCost]]*Sales[[#This Row],[OrderQuantity]]</f>
        <v>1082.51</v>
      </c>
      <c r="Q311" s="1" t="str">
        <f>VLOOKUP(Sales[[#This Row],[ProductKey]], Products!$A$2:$D$1000, 4, FALSE)</f>
        <v>Road-350-W Yellow, 40</v>
      </c>
    </row>
    <row r="312" spans="1:17" x14ac:dyDescent="0.25">
      <c r="A312" s="2">
        <v>37633</v>
      </c>
      <c r="B312" s="1" t="s">
        <v>3260</v>
      </c>
      <c r="C312">
        <v>389</v>
      </c>
      <c r="D312">
        <v>26188</v>
      </c>
      <c r="E312">
        <v>9</v>
      </c>
      <c r="F312">
        <v>1</v>
      </c>
      <c r="G312">
        <v>1</v>
      </c>
      <c r="H312" s="2">
        <v>42747</v>
      </c>
      <c r="I312" t="str">
        <f>VLOOKUP(Sales[[#This Row],[TerritoryKey]], Territories[], 2, FALSE)</f>
        <v>Australia</v>
      </c>
      <c r="J312">
        <f>_xlfn.XLOOKUP(Sales[[#This Row],[ProductKey]], Products!$A:$A, Products!$J:$J)</f>
        <v>605.64919999999995</v>
      </c>
      <c r="K312">
        <f>_xlfn.XLOOKUP(Sales[[#This Row],[ProductKey]], Products!$A:$A, Products!$K:$K)</f>
        <v>1000.4375</v>
      </c>
      <c r="L312" s="1">
        <f>Sales[[#This Row],[ProductPrice]]*Sales[[#This Row],[OrderQuantity]]</f>
        <v>1000.4375</v>
      </c>
      <c r="M312" s="1">
        <f>Sales[[#This Row],[OrderQuantity]]</f>
        <v>1</v>
      </c>
      <c r="N312" s="1">
        <f>1</f>
        <v>1</v>
      </c>
      <c r="O312" s="1">
        <f>Sales[[#This Row],[TotalSales]]-Sales[[#This Row],[TotalCost]]</f>
        <v>394.78830000000005</v>
      </c>
      <c r="P312" s="1">
        <f>Sales[[#This Row],[ProductCost]]*Sales[[#This Row],[OrderQuantity]]</f>
        <v>605.64919999999995</v>
      </c>
      <c r="Q312" s="1" t="str">
        <f>VLOOKUP(Sales[[#This Row],[ProductKey]], Products!$A$2:$D$1000, 4, FALSE)</f>
        <v>Road-550-W Yellow, 48</v>
      </c>
    </row>
    <row r="313" spans="1:17" x14ac:dyDescent="0.25">
      <c r="A313" s="2">
        <v>37814</v>
      </c>
      <c r="B313" s="1" t="s">
        <v>3263</v>
      </c>
      <c r="C313">
        <v>606</v>
      </c>
      <c r="D313">
        <v>24248</v>
      </c>
      <c r="E313">
        <v>9</v>
      </c>
      <c r="F313">
        <v>1</v>
      </c>
      <c r="G313">
        <v>1</v>
      </c>
      <c r="H313" s="2">
        <v>42928</v>
      </c>
      <c r="I313" t="str">
        <f>VLOOKUP(Sales[[#This Row],[TerritoryKey]], Territories[], 2, FALSE)</f>
        <v>Australia</v>
      </c>
      <c r="J313">
        <f>_xlfn.XLOOKUP(Sales[[#This Row],[ProductKey]], Products!$A:$A, Products!$J:$J)</f>
        <v>343.64960000000002</v>
      </c>
      <c r="K313">
        <f>_xlfn.XLOOKUP(Sales[[#This Row],[ProductKey]], Products!$A:$A, Products!$K:$K)</f>
        <v>539.99</v>
      </c>
      <c r="L313" s="1">
        <f>Sales[[#This Row],[ProductPrice]]*Sales[[#This Row],[OrderQuantity]]</f>
        <v>539.99</v>
      </c>
      <c r="M313" s="1">
        <f>Sales[[#This Row],[OrderQuantity]]</f>
        <v>1</v>
      </c>
      <c r="N313" s="1">
        <f>1</f>
        <v>1</v>
      </c>
      <c r="O313" s="1">
        <f>Sales[[#This Row],[TotalSales]]-Sales[[#This Row],[TotalCost]]</f>
        <v>196.34039999999999</v>
      </c>
      <c r="P313" s="1">
        <f>Sales[[#This Row],[ProductCost]]*Sales[[#This Row],[OrderQuantity]]</f>
        <v>343.64960000000002</v>
      </c>
      <c r="Q313" s="1" t="str">
        <f>VLOOKUP(Sales[[#This Row],[ProductKey]], Products!$A$2:$D$1000, 4, FALSE)</f>
        <v>Road-750 Black, 52</v>
      </c>
    </row>
    <row r="314" spans="1:17" x14ac:dyDescent="0.25">
      <c r="A314" s="2">
        <v>38018</v>
      </c>
      <c r="B314" s="1" t="s">
        <v>3268</v>
      </c>
      <c r="C314">
        <v>561</v>
      </c>
      <c r="D314">
        <v>12356</v>
      </c>
      <c r="E314">
        <v>9</v>
      </c>
      <c r="F314">
        <v>1</v>
      </c>
      <c r="G314">
        <v>1</v>
      </c>
      <c r="H314" s="2">
        <v>43132</v>
      </c>
      <c r="I314" t="str">
        <f>VLOOKUP(Sales[[#This Row],[TerritoryKey]], Territories[], 2, FALSE)</f>
        <v>Australia</v>
      </c>
      <c r="J314">
        <f>_xlfn.XLOOKUP(Sales[[#This Row],[ProductKey]], Products!$A:$A, Products!$J:$J)</f>
        <v>1481.9378999999999</v>
      </c>
      <c r="K314">
        <f>_xlfn.XLOOKUP(Sales[[#This Row],[ProductKey]], Products!$A:$A, Products!$K:$K)</f>
        <v>2384.0700000000002</v>
      </c>
      <c r="L314" s="1">
        <f>Sales[[#This Row],[ProductPrice]]*Sales[[#This Row],[OrderQuantity]]</f>
        <v>2384.0700000000002</v>
      </c>
      <c r="M314" s="1">
        <f>Sales[[#This Row],[OrderQuantity]]</f>
        <v>1</v>
      </c>
      <c r="N314" s="1">
        <f>1</f>
        <v>1</v>
      </c>
      <c r="O314" s="1">
        <f>Sales[[#This Row],[TotalSales]]-Sales[[#This Row],[TotalCost]]</f>
        <v>902.13210000000026</v>
      </c>
      <c r="P314" s="1">
        <f>Sales[[#This Row],[ProductCost]]*Sales[[#This Row],[OrderQuantity]]</f>
        <v>1481.9378999999999</v>
      </c>
      <c r="Q314" s="1" t="str">
        <f>VLOOKUP(Sales[[#This Row],[ProductKey]], Products!$A$2:$D$1000, 4, FALSE)</f>
        <v>Touring-1000 Yellow, 46</v>
      </c>
    </row>
    <row r="315" spans="1:17" x14ac:dyDescent="0.25">
      <c r="A315" s="2">
        <v>37633</v>
      </c>
      <c r="B315" s="1" t="s">
        <v>3272</v>
      </c>
      <c r="C315">
        <v>528</v>
      </c>
      <c r="D315">
        <v>16665</v>
      </c>
      <c r="E315">
        <v>9</v>
      </c>
      <c r="F315">
        <v>1</v>
      </c>
      <c r="G315">
        <v>1</v>
      </c>
      <c r="H315" s="2">
        <v>42747</v>
      </c>
      <c r="I315" t="str">
        <f>VLOOKUP(Sales[[#This Row],[TerritoryKey]], Territories[], 2, FALSE)</f>
        <v>Australia</v>
      </c>
      <c r="J315">
        <f>_xlfn.XLOOKUP(Sales[[#This Row],[ProductKey]], Products!$A:$A, Products!$J:$J)</f>
        <v>1.8663000000000001</v>
      </c>
      <c r="K315">
        <f>_xlfn.XLOOKUP(Sales[[#This Row],[ProductKey]], Products!$A:$A, Products!$K:$K)</f>
        <v>4.99</v>
      </c>
      <c r="L315" s="1">
        <f>Sales[[#This Row],[ProductPrice]]*Sales[[#This Row],[OrderQuantity]]</f>
        <v>4.99</v>
      </c>
      <c r="M315" s="1">
        <f>Sales[[#This Row],[OrderQuantity]]</f>
        <v>1</v>
      </c>
      <c r="N315" s="1">
        <f>1</f>
        <v>1</v>
      </c>
      <c r="O315" s="1">
        <f>Sales[[#This Row],[TotalSales]]-Sales[[#This Row],[TotalCost]]</f>
        <v>3.1237000000000004</v>
      </c>
      <c r="P315" s="1">
        <f>Sales[[#This Row],[ProductCost]]*Sales[[#This Row],[OrderQuantity]]</f>
        <v>1.8663000000000001</v>
      </c>
      <c r="Q315" s="1" t="str">
        <f>VLOOKUP(Sales[[#This Row],[ProductKey]], Products!$A$2:$D$1000, 4, FALSE)</f>
        <v>Mountain Tire Tube</v>
      </c>
    </row>
    <row r="316" spans="1:17" x14ac:dyDescent="0.25">
      <c r="A316" s="2">
        <v>38019</v>
      </c>
      <c r="B316" s="1" t="s">
        <v>3286</v>
      </c>
      <c r="C316">
        <v>476</v>
      </c>
      <c r="D316">
        <v>27361</v>
      </c>
      <c r="E316">
        <v>9</v>
      </c>
      <c r="F316">
        <v>1</v>
      </c>
      <c r="G316">
        <v>1</v>
      </c>
      <c r="H316" s="2">
        <v>43133</v>
      </c>
      <c r="I316" t="str">
        <f>VLOOKUP(Sales[[#This Row],[TerritoryKey]], Territories[], 2, FALSE)</f>
        <v>Australia</v>
      </c>
      <c r="J316">
        <f>_xlfn.XLOOKUP(Sales[[#This Row],[ProductKey]], Products!$A:$A, Products!$J:$J)</f>
        <v>26.176300000000001</v>
      </c>
      <c r="K316">
        <f>_xlfn.XLOOKUP(Sales[[#This Row],[ProductKey]], Products!$A:$A, Products!$K:$K)</f>
        <v>69.989999999999995</v>
      </c>
      <c r="L316" s="1">
        <f>Sales[[#This Row],[ProductPrice]]*Sales[[#This Row],[OrderQuantity]]</f>
        <v>69.989999999999995</v>
      </c>
      <c r="M316" s="1">
        <f>Sales[[#This Row],[OrderQuantity]]</f>
        <v>1</v>
      </c>
      <c r="N316" s="1">
        <f>1</f>
        <v>1</v>
      </c>
      <c r="O316" s="1">
        <f>Sales[[#This Row],[TotalSales]]-Sales[[#This Row],[TotalCost]]</f>
        <v>43.813699999999997</v>
      </c>
      <c r="P316" s="1">
        <f>Sales[[#This Row],[ProductCost]]*Sales[[#This Row],[OrderQuantity]]</f>
        <v>26.176300000000001</v>
      </c>
      <c r="Q316" s="1" t="str">
        <f>VLOOKUP(Sales[[#This Row],[ProductKey]], Products!$A$2:$D$1000, 4, FALSE)</f>
        <v>Women's Mountain Shorts, L</v>
      </c>
    </row>
    <row r="317" spans="1:17" x14ac:dyDescent="0.25">
      <c r="A317" s="2">
        <v>38201</v>
      </c>
      <c r="B317" s="1" t="s">
        <v>3299</v>
      </c>
      <c r="C317">
        <v>569</v>
      </c>
      <c r="D317">
        <v>14303</v>
      </c>
      <c r="E317">
        <v>9</v>
      </c>
      <c r="F317">
        <v>1</v>
      </c>
      <c r="G317">
        <v>1</v>
      </c>
      <c r="H317" s="2">
        <v>43314</v>
      </c>
      <c r="I317" t="str">
        <f>VLOOKUP(Sales[[#This Row],[TerritoryKey]], Territories[], 2, FALSE)</f>
        <v>Australia</v>
      </c>
      <c r="J317">
        <f>_xlfn.XLOOKUP(Sales[[#This Row],[ProductKey]], Products!$A:$A, Products!$J:$J)</f>
        <v>461.44479999999999</v>
      </c>
      <c r="K317">
        <f>_xlfn.XLOOKUP(Sales[[#This Row],[ProductKey]], Products!$A:$A, Products!$K:$K)</f>
        <v>742.35</v>
      </c>
      <c r="L317" s="1">
        <f>Sales[[#This Row],[ProductPrice]]*Sales[[#This Row],[OrderQuantity]]</f>
        <v>742.35</v>
      </c>
      <c r="M317" s="1">
        <f>Sales[[#This Row],[OrderQuantity]]</f>
        <v>1</v>
      </c>
      <c r="N317" s="1">
        <f>1</f>
        <v>1</v>
      </c>
      <c r="O317" s="1">
        <f>Sales[[#This Row],[TotalSales]]-Sales[[#This Row],[TotalCost]]</f>
        <v>280.90520000000004</v>
      </c>
      <c r="P317" s="1">
        <f>Sales[[#This Row],[ProductCost]]*Sales[[#This Row],[OrderQuantity]]</f>
        <v>461.44479999999999</v>
      </c>
      <c r="Q317" s="1" t="str">
        <f>VLOOKUP(Sales[[#This Row],[ProductKey]], Products!$A$2:$D$1000, 4, FALSE)</f>
        <v>Touring-3000 Yellow, 50</v>
      </c>
    </row>
    <row r="318" spans="1:17" x14ac:dyDescent="0.25">
      <c r="A318" s="2">
        <v>37876</v>
      </c>
      <c r="B318" s="1" t="s">
        <v>3303</v>
      </c>
      <c r="C318">
        <v>598</v>
      </c>
      <c r="D318">
        <v>12574</v>
      </c>
      <c r="E318">
        <v>9</v>
      </c>
      <c r="F318">
        <v>1</v>
      </c>
      <c r="G318">
        <v>1</v>
      </c>
      <c r="H318" s="2">
        <v>42990</v>
      </c>
      <c r="I318" t="str">
        <f>VLOOKUP(Sales[[#This Row],[TerritoryKey]], Territories[], 2, FALSE)</f>
        <v>Australia</v>
      </c>
      <c r="J318">
        <f>_xlfn.XLOOKUP(Sales[[#This Row],[ProductKey]], Products!$A:$A, Products!$J:$J)</f>
        <v>294.5797</v>
      </c>
      <c r="K318">
        <f>_xlfn.XLOOKUP(Sales[[#This Row],[ProductKey]], Products!$A:$A, Products!$K:$K)</f>
        <v>539.99</v>
      </c>
      <c r="L318" s="1">
        <f>Sales[[#This Row],[ProductPrice]]*Sales[[#This Row],[OrderQuantity]]</f>
        <v>539.99</v>
      </c>
      <c r="M318" s="1">
        <f>Sales[[#This Row],[OrderQuantity]]</f>
        <v>1</v>
      </c>
      <c r="N318" s="1">
        <f>1</f>
        <v>1</v>
      </c>
      <c r="O318" s="1">
        <f>Sales[[#This Row],[TotalSales]]-Sales[[#This Row],[TotalCost]]</f>
        <v>245.41030000000001</v>
      </c>
      <c r="P318" s="1">
        <f>Sales[[#This Row],[ProductCost]]*Sales[[#This Row],[OrderQuantity]]</f>
        <v>294.5797</v>
      </c>
      <c r="Q318" s="1" t="str">
        <f>VLOOKUP(Sales[[#This Row],[ProductKey]], Products!$A$2:$D$1000, 4, FALSE)</f>
        <v>Mountain-500 Black, 44</v>
      </c>
    </row>
    <row r="319" spans="1:17" x14ac:dyDescent="0.25">
      <c r="A319" s="2">
        <v>38200</v>
      </c>
      <c r="B319" s="1" t="s">
        <v>3310</v>
      </c>
      <c r="C319">
        <v>387</v>
      </c>
      <c r="D319">
        <v>26187</v>
      </c>
      <c r="E319">
        <v>9</v>
      </c>
      <c r="F319">
        <v>1</v>
      </c>
      <c r="G319">
        <v>1</v>
      </c>
      <c r="H319" s="2">
        <v>43313</v>
      </c>
      <c r="I319" t="str">
        <f>VLOOKUP(Sales[[#This Row],[TerritoryKey]], Territories[], 2, FALSE)</f>
        <v>Australia</v>
      </c>
      <c r="J319">
        <f>_xlfn.XLOOKUP(Sales[[#This Row],[ProductKey]], Products!$A:$A, Products!$J:$J)</f>
        <v>605.64919999999995</v>
      </c>
      <c r="K319">
        <f>_xlfn.XLOOKUP(Sales[[#This Row],[ProductKey]], Products!$A:$A, Products!$K:$K)</f>
        <v>1000.4375</v>
      </c>
      <c r="L319" s="1">
        <f>Sales[[#This Row],[ProductPrice]]*Sales[[#This Row],[OrderQuantity]]</f>
        <v>1000.4375</v>
      </c>
      <c r="M319" s="1">
        <f>Sales[[#This Row],[OrderQuantity]]</f>
        <v>1</v>
      </c>
      <c r="N319" s="1">
        <f>1</f>
        <v>1</v>
      </c>
      <c r="O319" s="1">
        <f>Sales[[#This Row],[TotalSales]]-Sales[[#This Row],[TotalCost]]</f>
        <v>394.78830000000005</v>
      </c>
      <c r="P319" s="1">
        <f>Sales[[#This Row],[ProductCost]]*Sales[[#This Row],[OrderQuantity]]</f>
        <v>605.64919999999995</v>
      </c>
      <c r="Q319" s="1" t="str">
        <f>VLOOKUP(Sales[[#This Row],[ProductKey]], Products!$A$2:$D$1000, 4, FALSE)</f>
        <v>Road-550-W Yellow, 44</v>
      </c>
    </row>
    <row r="320" spans="1:17" x14ac:dyDescent="0.25">
      <c r="A320" s="2">
        <v>38048</v>
      </c>
      <c r="B320" s="1" t="s">
        <v>3319</v>
      </c>
      <c r="C320">
        <v>606</v>
      </c>
      <c r="D320">
        <v>24173</v>
      </c>
      <c r="E320">
        <v>9</v>
      </c>
      <c r="F320">
        <v>1</v>
      </c>
      <c r="G320">
        <v>1</v>
      </c>
      <c r="H320" s="2">
        <v>43161</v>
      </c>
      <c r="I320" t="str">
        <f>VLOOKUP(Sales[[#This Row],[TerritoryKey]], Territories[], 2, FALSE)</f>
        <v>Australia</v>
      </c>
      <c r="J320">
        <f>_xlfn.XLOOKUP(Sales[[#This Row],[ProductKey]], Products!$A:$A, Products!$J:$J)</f>
        <v>343.64960000000002</v>
      </c>
      <c r="K320">
        <f>_xlfn.XLOOKUP(Sales[[#This Row],[ProductKey]], Products!$A:$A, Products!$K:$K)</f>
        <v>539.99</v>
      </c>
      <c r="L320" s="1">
        <f>Sales[[#This Row],[ProductPrice]]*Sales[[#This Row],[OrderQuantity]]</f>
        <v>539.99</v>
      </c>
      <c r="M320" s="1">
        <f>Sales[[#This Row],[OrderQuantity]]</f>
        <v>1</v>
      </c>
      <c r="N320" s="1">
        <f>1</f>
        <v>1</v>
      </c>
      <c r="O320" s="1">
        <f>Sales[[#This Row],[TotalSales]]-Sales[[#This Row],[TotalCost]]</f>
        <v>196.34039999999999</v>
      </c>
      <c r="P320" s="1">
        <f>Sales[[#This Row],[ProductCost]]*Sales[[#This Row],[OrderQuantity]]</f>
        <v>343.64960000000002</v>
      </c>
      <c r="Q320" s="1" t="str">
        <f>VLOOKUP(Sales[[#This Row],[ProductKey]], Products!$A$2:$D$1000, 4, FALSE)</f>
        <v>Road-750 Black, 52</v>
      </c>
    </row>
    <row r="321" spans="1:17" x14ac:dyDescent="0.25">
      <c r="A321" s="2">
        <v>38047</v>
      </c>
      <c r="B321" s="1" t="s">
        <v>3320</v>
      </c>
      <c r="C321">
        <v>582</v>
      </c>
      <c r="D321">
        <v>21229</v>
      </c>
      <c r="E321">
        <v>9</v>
      </c>
      <c r="F321">
        <v>1</v>
      </c>
      <c r="G321">
        <v>1</v>
      </c>
      <c r="H321" s="2">
        <v>43160</v>
      </c>
      <c r="I321" t="str">
        <f>VLOOKUP(Sales[[#This Row],[TerritoryKey]], Territories[], 2, FALSE)</f>
        <v>Australia</v>
      </c>
      <c r="J321">
        <f>_xlfn.XLOOKUP(Sales[[#This Row],[ProductKey]], Products!$A:$A, Products!$J:$J)</f>
        <v>1082.51</v>
      </c>
      <c r="K321">
        <f>_xlfn.XLOOKUP(Sales[[#This Row],[ProductKey]], Products!$A:$A, Products!$K:$K)</f>
        <v>1700.99</v>
      </c>
      <c r="L321" s="1">
        <f>Sales[[#This Row],[ProductPrice]]*Sales[[#This Row],[OrderQuantity]]</f>
        <v>1700.99</v>
      </c>
      <c r="M321" s="1">
        <f>Sales[[#This Row],[OrderQuantity]]</f>
        <v>1</v>
      </c>
      <c r="N321" s="1">
        <f>1</f>
        <v>1</v>
      </c>
      <c r="O321" s="1">
        <f>Sales[[#This Row],[TotalSales]]-Sales[[#This Row],[TotalCost]]</f>
        <v>618.48</v>
      </c>
      <c r="P321" s="1">
        <f>Sales[[#This Row],[ProductCost]]*Sales[[#This Row],[OrderQuantity]]</f>
        <v>1082.51</v>
      </c>
      <c r="Q321" s="1" t="str">
        <f>VLOOKUP(Sales[[#This Row],[ProductKey]], Products!$A$2:$D$1000, 4, FALSE)</f>
        <v>Road-350-W Yellow, 44</v>
      </c>
    </row>
    <row r="322" spans="1:17" x14ac:dyDescent="0.25">
      <c r="A322" s="2">
        <v>38293</v>
      </c>
      <c r="B322" s="1" t="s">
        <v>3323</v>
      </c>
      <c r="C322">
        <v>354</v>
      </c>
      <c r="D322">
        <v>11039</v>
      </c>
      <c r="E322">
        <v>9</v>
      </c>
      <c r="F322">
        <v>1</v>
      </c>
      <c r="G322">
        <v>1</v>
      </c>
      <c r="H322" s="2">
        <v>43406</v>
      </c>
      <c r="I322" t="str">
        <f>VLOOKUP(Sales[[#This Row],[TerritoryKey]], Territories[], 2, FALSE)</f>
        <v>Australia</v>
      </c>
      <c r="J322">
        <f>_xlfn.XLOOKUP(Sales[[#This Row],[ProductKey]], Products!$A:$A, Products!$J:$J)</f>
        <v>1117.8559</v>
      </c>
      <c r="K322">
        <f>_xlfn.XLOOKUP(Sales[[#This Row],[ProductKey]], Products!$A:$A, Products!$K:$K)</f>
        <v>2071.4196000000002</v>
      </c>
      <c r="L322" s="1">
        <f>Sales[[#This Row],[ProductPrice]]*Sales[[#This Row],[OrderQuantity]]</f>
        <v>2071.4196000000002</v>
      </c>
      <c r="M322" s="1">
        <f>Sales[[#This Row],[OrderQuantity]]</f>
        <v>1</v>
      </c>
      <c r="N322" s="1">
        <f>1</f>
        <v>1</v>
      </c>
      <c r="O322" s="1">
        <f>Sales[[#This Row],[TotalSales]]-Sales[[#This Row],[TotalCost]]</f>
        <v>953.56370000000015</v>
      </c>
      <c r="P322" s="1">
        <f>Sales[[#This Row],[ProductCost]]*Sales[[#This Row],[OrderQuantity]]</f>
        <v>1117.8559</v>
      </c>
      <c r="Q322" s="1" t="str">
        <f>VLOOKUP(Sales[[#This Row],[ProductKey]], Products!$A$2:$D$1000, 4, FALSE)</f>
        <v>Mountain-200 Silver, 42</v>
      </c>
    </row>
    <row r="323" spans="1:17" x14ac:dyDescent="0.25">
      <c r="A323" s="2">
        <v>38079</v>
      </c>
      <c r="B323" s="1" t="s">
        <v>3334</v>
      </c>
      <c r="C323">
        <v>235</v>
      </c>
      <c r="D323">
        <v>13969</v>
      </c>
      <c r="E323">
        <v>9</v>
      </c>
      <c r="F323">
        <v>1</v>
      </c>
      <c r="G323">
        <v>1</v>
      </c>
      <c r="H323" s="2">
        <v>43192</v>
      </c>
      <c r="I323" t="str">
        <f>VLOOKUP(Sales[[#This Row],[TerritoryKey]], Territories[], 2, FALSE)</f>
        <v>Australia</v>
      </c>
      <c r="J323">
        <f>_xlfn.XLOOKUP(Sales[[#This Row],[ProductKey]], Products!$A:$A, Products!$J:$J)</f>
        <v>31.724399999999999</v>
      </c>
      <c r="K323">
        <f>_xlfn.XLOOKUP(Sales[[#This Row],[ProductKey]], Products!$A:$A, Products!$K:$K)</f>
        <v>48.067300000000003</v>
      </c>
      <c r="L323" s="1">
        <f>Sales[[#This Row],[ProductPrice]]*Sales[[#This Row],[OrderQuantity]]</f>
        <v>48.067300000000003</v>
      </c>
      <c r="M323" s="1">
        <f>Sales[[#This Row],[OrderQuantity]]</f>
        <v>1</v>
      </c>
      <c r="N323" s="1">
        <f>1</f>
        <v>1</v>
      </c>
      <c r="O323" s="1">
        <f>Sales[[#This Row],[TotalSales]]-Sales[[#This Row],[TotalCost]]</f>
        <v>16.342900000000004</v>
      </c>
      <c r="P323" s="1">
        <f>Sales[[#This Row],[ProductCost]]*Sales[[#This Row],[OrderQuantity]]</f>
        <v>31.724399999999999</v>
      </c>
      <c r="Q323" s="1" t="str">
        <f>VLOOKUP(Sales[[#This Row],[ProductKey]], Products!$A$2:$D$1000, 4, FALSE)</f>
        <v>Long-Sleeve Logo Jersey, XL</v>
      </c>
    </row>
    <row r="324" spans="1:17" x14ac:dyDescent="0.25">
      <c r="A324" s="2">
        <v>38323</v>
      </c>
      <c r="B324" s="1" t="s">
        <v>3341</v>
      </c>
      <c r="C324">
        <v>582</v>
      </c>
      <c r="D324">
        <v>21230</v>
      </c>
      <c r="E324">
        <v>9</v>
      </c>
      <c r="F324">
        <v>1</v>
      </c>
      <c r="G324">
        <v>1</v>
      </c>
      <c r="H324" s="2">
        <v>43436</v>
      </c>
      <c r="I324" t="str">
        <f>VLOOKUP(Sales[[#This Row],[TerritoryKey]], Territories[], 2, FALSE)</f>
        <v>Australia</v>
      </c>
      <c r="J324">
        <f>_xlfn.XLOOKUP(Sales[[#This Row],[ProductKey]], Products!$A:$A, Products!$J:$J)</f>
        <v>1082.51</v>
      </c>
      <c r="K324">
        <f>_xlfn.XLOOKUP(Sales[[#This Row],[ProductKey]], Products!$A:$A, Products!$K:$K)</f>
        <v>1700.99</v>
      </c>
      <c r="L324" s="1">
        <f>Sales[[#This Row],[ProductPrice]]*Sales[[#This Row],[OrderQuantity]]</f>
        <v>1700.99</v>
      </c>
      <c r="M324" s="1">
        <f>Sales[[#This Row],[OrderQuantity]]</f>
        <v>1</v>
      </c>
      <c r="N324" s="1">
        <f>1</f>
        <v>1</v>
      </c>
      <c r="O324" s="1">
        <f>Sales[[#This Row],[TotalSales]]-Sales[[#This Row],[TotalCost]]</f>
        <v>618.48</v>
      </c>
      <c r="P324" s="1">
        <f>Sales[[#This Row],[ProductCost]]*Sales[[#This Row],[OrderQuantity]]</f>
        <v>1082.51</v>
      </c>
      <c r="Q324" s="1" t="str">
        <f>VLOOKUP(Sales[[#This Row],[ProductKey]], Products!$A$2:$D$1000, 4, FALSE)</f>
        <v>Road-350-W Yellow, 44</v>
      </c>
    </row>
    <row r="325" spans="1:17" x14ac:dyDescent="0.25">
      <c r="A325" s="2">
        <v>38110</v>
      </c>
      <c r="B325" s="1" t="s">
        <v>3347</v>
      </c>
      <c r="C325">
        <v>389</v>
      </c>
      <c r="D325">
        <v>26154</v>
      </c>
      <c r="E325">
        <v>9</v>
      </c>
      <c r="F325">
        <v>1</v>
      </c>
      <c r="G325">
        <v>1</v>
      </c>
      <c r="H325" s="2">
        <v>43223</v>
      </c>
      <c r="I325" t="str">
        <f>VLOOKUP(Sales[[#This Row],[TerritoryKey]], Territories[], 2, FALSE)</f>
        <v>Australia</v>
      </c>
      <c r="J325">
        <f>_xlfn.XLOOKUP(Sales[[#This Row],[ProductKey]], Products!$A:$A, Products!$J:$J)</f>
        <v>605.64919999999995</v>
      </c>
      <c r="K325">
        <f>_xlfn.XLOOKUP(Sales[[#This Row],[ProductKey]], Products!$A:$A, Products!$K:$K)</f>
        <v>1000.4375</v>
      </c>
      <c r="L325" s="1">
        <f>Sales[[#This Row],[ProductPrice]]*Sales[[#This Row],[OrderQuantity]]</f>
        <v>1000.4375</v>
      </c>
      <c r="M325" s="1">
        <f>Sales[[#This Row],[OrderQuantity]]</f>
        <v>1</v>
      </c>
      <c r="N325" s="1">
        <f>1</f>
        <v>1</v>
      </c>
      <c r="O325" s="1">
        <f>Sales[[#This Row],[TotalSales]]-Sales[[#This Row],[TotalCost]]</f>
        <v>394.78830000000005</v>
      </c>
      <c r="P325" s="1">
        <f>Sales[[#This Row],[ProductCost]]*Sales[[#This Row],[OrderQuantity]]</f>
        <v>605.64919999999995</v>
      </c>
      <c r="Q325" s="1" t="str">
        <f>VLOOKUP(Sales[[#This Row],[ProductKey]], Products!$A$2:$D$1000, 4, FALSE)</f>
        <v>Road-550-W Yellow, 48</v>
      </c>
    </row>
    <row r="326" spans="1:17" x14ac:dyDescent="0.25">
      <c r="A326" s="2">
        <v>38202</v>
      </c>
      <c r="B326" s="1" t="s">
        <v>3360</v>
      </c>
      <c r="C326">
        <v>529</v>
      </c>
      <c r="D326">
        <v>25268</v>
      </c>
      <c r="E326">
        <v>9</v>
      </c>
      <c r="F326">
        <v>1</v>
      </c>
      <c r="G326">
        <v>1</v>
      </c>
      <c r="H326" s="2">
        <v>43315</v>
      </c>
      <c r="I326" t="str">
        <f>VLOOKUP(Sales[[#This Row],[TerritoryKey]], Territories[], 2, FALSE)</f>
        <v>Australia</v>
      </c>
      <c r="J326">
        <f>_xlfn.XLOOKUP(Sales[[#This Row],[ProductKey]], Products!$A:$A, Products!$J:$J)</f>
        <v>1.4923</v>
      </c>
      <c r="K326">
        <f>_xlfn.XLOOKUP(Sales[[#This Row],[ProductKey]], Products!$A:$A, Products!$K:$K)</f>
        <v>3.99</v>
      </c>
      <c r="L326" s="1">
        <f>Sales[[#This Row],[ProductPrice]]*Sales[[#This Row],[OrderQuantity]]</f>
        <v>3.99</v>
      </c>
      <c r="M326" s="1">
        <f>Sales[[#This Row],[OrderQuantity]]</f>
        <v>1</v>
      </c>
      <c r="N326" s="1">
        <f>1</f>
        <v>1</v>
      </c>
      <c r="O326" s="1">
        <f>Sales[[#This Row],[TotalSales]]-Sales[[#This Row],[TotalCost]]</f>
        <v>2.4977</v>
      </c>
      <c r="P326" s="1">
        <f>Sales[[#This Row],[ProductCost]]*Sales[[#This Row],[OrderQuantity]]</f>
        <v>1.4923</v>
      </c>
      <c r="Q326" s="1" t="str">
        <f>VLOOKUP(Sales[[#This Row],[ProductKey]], Products!$A$2:$D$1000, 4, FALSE)</f>
        <v>Road Tire Tube</v>
      </c>
    </row>
    <row r="327" spans="1:17" x14ac:dyDescent="0.25">
      <c r="A327" s="2">
        <v>37988</v>
      </c>
      <c r="B327" s="1" t="s">
        <v>3375</v>
      </c>
      <c r="C327">
        <v>354</v>
      </c>
      <c r="D327">
        <v>14301</v>
      </c>
      <c r="E327">
        <v>9</v>
      </c>
      <c r="F327">
        <v>1</v>
      </c>
      <c r="G327">
        <v>1</v>
      </c>
      <c r="H327" s="2">
        <v>43102</v>
      </c>
      <c r="I327" t="str">
        <f>VLOOKUP(Sales[[#This Row],[TerritoryKey]], Territories[], 2, FALSE)</f>
        <v>Australia</v>
      </c>
      <c r="J327">
        <f>_xlfn.XLOOKUP(Sales[[#This Row],[ProductKey]], Products!$A:$A, Products!$J:$J)</f>
        <v>1117.8559</v>
      </c>
      <c r="K327">
        <f>_xlfn.XLOOKUP(Sales[[#This Row],[ProductKey]], Products!$A:$A, Products!$K:$K)</f>
        <v>2071.4196000000002</v>
      </c>
      <c r="L327" s="1">
        <f>Sales[[#This Row],[ProductPrice]]*Sales[[#This Row],[OrderQuantity]]</f>
        <v>2071.4196000000002</v>
      </c>
      <c r="M327" s="1">
        <f>Sales[[#This Row],[OrderQuantity]]</f>
        <v>1</v>
      </c>
      <c r="N327" s="1">
        <f>1</f>
        <v>1</v>
      </c>
      <c r="O327" s="1">
        <f>Sales[[#This Row],[TotalSales]]-Sales[[#This Row],[TotalCost]]</f>
        <v>953.56370000000015</v>
      </c>
      <c r="P327" s="1">
        <f>Sales[[#This Row],[ProductCost]]*Sales[[#This Row],[OrderQuantity]]</f>
        <v>1117.8559</v>
      </c>
      <c r="Q327" s="1" t="str">
        <f>VLOOKUP(Sales[[#This Row],[ProductKey]], Products!$A$2:$D$1000, 4, FALSE)</f>
        <v>Mountain-200 Silver, 42</v>
      </c>
    </row>
    <row r="328" spans="1:17" x14ac:dyDescent="0.25">
      <c r="A328" s="2">
        <v>37845</v>
      </c>
      <c r="B328" s="1" t="s">
        <v>3377</v>
      </c>
      <c r="C328">
        <v>360</v>
      </c>
      <c r="D328">
        <v>12007</v>
      </c>
      <c r="E328">
        <v>9</v>
      </c>
      <c r="F328">
        <v>1</v>
      </c>
      <c r="G328">
        <v>1</v>
      </c>
      <c r="H328" s="2">
        <v>42959</v>
      </c>
      <c r="I328" t="str">
        <f>VLOOKUP(Sales[[#This Row],[TerritoryKey]], Territories[], 2, FALSE)</f>
        <v>Australia</v>
      </c>
      <c r="J328">
        <f>_xlfn.XLOOKUP(Sales[[#This Row],[ProductKey]], Products!$A:$A, Products!$J:$J)</f>
        <v>1105.81</v>
      </c>
      <c r="K328">
        <f>_xlfn.XLOOKUP(Sales[[#This Row],[ProductKey]], Products!$A:$A, Products!$K:$K)</f>
        <v>2049.0981999999999</v>
      </c>
      <c r="L328" s="1">
        <f>Sales[[#This Row],[ProductPrice]]*Sales[[#This Row],[OrderQuantity]]</f>
        <v>2049.0981999999999</v>
      </c>
      <c r="M328" s="1">
        <f>Sales[[#This Row],[OrderQuantity]]</f>
        <v>1</v>
      </c>
      <c r="N328" s="1">
        <f>1</f>
        <v>1</v>
      </c>
      <c r="O328" s="1">
        <f>Sales[[#This Row],[TotalSales]]-Sales[[#This Row],[TotalCost]]</f>
        <v>943.28819999999996</v>
      </c>
      <c r="P328" s="1">
        <f>Sales[[#This Row],[ProductCost]]*Sales[[#This Row],[OrderQuantity]]</f>
        <v>1105.81</v>
      </c>
      <c r="Q328" s="1" t="str">
        <f>VLOOKUP(Sales[[#This Row],[ProductKey]], Products!$A$2:$D$1000, 4, FALSE)</f>
        <v>Mountain-200 Black, 42</v>
      </c>
    </row>
    <row r="329" spans="1:17" x14ac:dyDescent="0.25">
      <c r="A329" s="2">
        <v>37906</v>
      </c>
      <c r="B329" s="1" t="s">
        <v>3401</v>
      </c>
      <c r="C329">
        <v>352</v>
      </c>
      <c r="D329">
        <v>14234</v>
      </c>
      <c r="E329">
        <v>9</v>
      </c>
      <c r="F329">
        <v>1</v>
      </c>
      <c r="G329">
        <v>1</v>
      </c>
      <c r="H329" s="2">
        <v>43020</v>
      </c>
      <c r="I329" t="str">
        <f>VLOOKUP(Sales[[#This Row],[TerritoryKey]], Territories[], 2, FALSE)</f>
        <v>Australia</v>
      </c>
      <c r="J329">
        <f>_xlfn.XLOOKUP(Sales[[#This Row],[ProductKey]], Products!$A:$A, Products!$J:$J)</f>
        <v>1117.8559</v>
      </c>
      <c r="K329">
        <f>_xlfn.XLOOKUP(Sales[[#This Row],[ProductKey]], Products!$A:$A, Products!$K:$K)</f>
        <v>2071.4196000000002</v>
      </c>
      <c r="L329" s="1">
        <f>Sales[[#This Row],[ProductPrice]]*Sales[[#This Row],[OrderQuantity]]</f>
        <v>2071.4196000000002</v>
      </c>
      <c r="M329" s="1">
        <f>Sales[[#This Row],[OrderQuantity]]</f>
        <v>1</v>
      </c>
      <c r="N329" s="1">
        <f>1</f>
        <v>1</v>
      </c>
      <c r="O329" s="1">
        <f>Sales[[#This Row],[TotalSales]]-Sales[[#This Row],[TotalCost]]</f>
        <v>953.56370000000015</v>
      </c>
      <c r="P329" s="1">
        <f>Sales[[#This Row],[ProductCost]]*Sales[[#This Row],[OrderQuantity]]</f>
        <v>1117.8559</v>
      </c>
      <c r="Q329" s="1" t="str">
        <f>VLOOKUP(Sales[[#This Row],[ProductKey]], Products!$A$2:$D$1000, 4, FALSE)</f>
        <v>Mountain-200 Silver, 38</v>
      </c>
    </row>
    <row r="330" spans="1:17" x14ac:dyDescent="0.25">
      <c r="A330" s="2">
        <v>37664</v>
      </c>
      <c r="B330" s="1" t="s">
        <v>3407</v>
      </c>
      <c r="C330">
        <v>538</v>
      </c>
      <c r="D330">
        <v>18446</v>
      </c>
      <c r="E330">
        <v>9</v>
      </c>
      <c r="F330">
        <v>1</v>
      </c>
      <c r="G330">
        <v>1</v>
      </c>
      <c r="H330" s="2">
        <v>42778</v>
      </c>
      <c r="I330" t="str">
        <f>VLOOKUP(Sales[[#This Row],[TerritoryKey]], Territories[], 2, FALSE)</f>
        <v>Australia</v>
      </c>
      <c r="J330">
        <f>_xlfn.XLOOKUP(Sales[[#This Row],[ProductKey]], Products!$A:$A, Products!$J:$J)</f>
        <v>8.0373000000000001</v>
      </c>
      <c r="K330">
        <f>_xlfn.XLOOKUP(Sales[[#This Row],[ProductKey]], Products!$A:$A, Products!$K:$K)</f>
        <v>21.49</v>
      </c>
      <c r="L330" s="1">
        <f>Sales[[#This Row],[ProductPrice]]*Sales[[#This Row],[OrderQuantity]]</f>
        <v>21.49</v>
      </c>
      <c r="M330" s="1">
        <f>Sales[[#This Row],[OrderQuantity]]</f>
        <v>1</v>
      </c>
      <c r="N330" s="1">
        <f>1</f>
        <v>1</v>
      </c>
      <c r="O330" s="1">
        <f>Sales[[#This Row],[TotalSales]]-Sales[[#This Row],[TotalCost]]</f>
        <v>13.452699999999998</v>
      </c>
      <c r="P330" s="1">
        <f>Sales[[#This Row],[ProductCost]]*Sales[[#This Row],[OrderQuantity]]</f>
        <v>8.0373000000000001</v>
      </c>
      <c r="Q330" s="1" t="str">
        <f>VLOOKUP(Sales[[#This Row],[ProductKey]], Products!$A$2:$D$1000, 4, FALSE)</f>
        <v>LL Road Tire</v>
      </c>
    </row>
    <row r="331" spans="1:17" x14ac:dyDescent="0.25">
      <c r="A331" s="2">
        <v>37845</v>
      </c>
      <c r="B331" s="1" t="s">
        <v>3409</v>
      </c>
      <c r="C331">
        <v>362</v>
      </c>
      <c r="D331">
        <v>14666</v>
      </c>
      <c r="E331">
        <v>9</v>
      </c>
      <c r="F331">
        <v>1</v>
      </c>
      <c r="G331">
        <v>1</v>
      </c>
      <c r="H331" s="2">
        <v>42959</v>
      </c>
      <c r="I331" t="str">
        <f>VLOOKUP(Sales[[#This Row],[TerritoryKey]], Territories[], 2, FALSE)</f>
        <v>Australia</v>
      </c>
      <c r="J331">
        <f>_xlfn.XLOOKUP(Sales[[#This Row],[ProductKey]], Products!$A:$A, Products!$J:$J)</f>
        <v>1105.81</v>
      </c>
      <c r="K331">
        <f>_xlfn.XLOOKUP(Sales[[#This Row],[ProductKey]], Products!$A:$A, Products!$K:$K)</f>
        <v>2049.0981999999999</v>
      </c>
      <c r="L331" s="1">
        <f>Sales[[#This Row],[ProductPrice]]*Sales[[#This Row],[OrderQuantity]]</f>
        <v>2049.0981999999999</v>
      </c>
      <c r="M331" s="1">
        <f>Sales[[#This Row],[OrderQuantity]]</f>
        <v>1</v>
      </c>
      <c r="N331" s="1">
        <f>1</f>
        <v>1</v>
      </c>
      <c r="O331" s="1">
        <f>Sales[[#This Row],[TotalSales]]-Sales[[#This Row],[TotalCost]]</f>
        <v>943.28819999999996</v>
      </c>
      <c r="P331" s="1">
        <f>Sales[[#This Row],[ProductCost]]*Sales[[#This Row],[OrderQuantity]]</f>
        <v>1105.81</v>
      </c>
      <c r="Q331" s="1" t="str">
        <f>VLOOKUP(Sales[[#This Row],[ProductKey]], Products!$A$2:$D$1000, 4, FALSE)</f>
        <v>Mountain-200 Black, 46</v>
      </c>
    </row>
    <row r="332" spans="1:17" x14ac:dyDescent="0.25">
      <c r="A332" s="2">
        <v>38049</v>
      </c>
      <c r="B332" s="1" t="s">
        <v>3416</v>
      </c>
      <c r="C332">
        <v>475</v>
      </c>
      <c r="D332">
        <v>26430</v>
      </c>
      <c r="E332">
        <v>9</v>
      </c>
      <c r="F332">
        <v>1</v>
      </c>
      <c r="G332">
        <v>1</v>
      </c>
      <c r="H332" s="2">
        <v>43162</v>
      </c>
      <c r="I332" t="str">
        <f>VLOOKUP(Sales[[#This Row],[TerritoryKey]], Territories[], 2, FALSE)</f>
        <v>Australia</v>
      </c>
      <c r="J332">
        <f>_xlfn.XLOOKUP(Sales[[#This Row],[ProductKey]], Products!$A:$A, Products!$J:$J)</f>
        <v>26.176300000000001</v>
      </c>
      <c r="K332">
        <f>_xlfn.XLOOKUP(Sales[[#This Row],[ProductKey]], Products!$A:$A, Products!$K:$K)</f>
        <v>69.989999999999995</v>
      </c>
      <c r="L332" s="1">
        <f>Sales[[#This Row],[ProductPrice]]*Sales[[#This Row],[OrderQuantity]]</f>
        <v>69.989999999999995</v>
      </c>
      <c r="M332" s="1">
        <f>Sales[[#This Row],[OrderQuantity]]</f>
        <v>1</v>
      </c>
      <c r="N332" s="1">
        <f>1</f>
        <v>1</v>
      </c>
      <c r="O332" s="1">
        <f>Sales[[#This Row],[TotalSales]]-Sales[[#This Row],[TotalCost]]</f>
        <v>43.813699999999997</v>
      </c>
      <c r="P332" s="1">
        <f>Sales[[#This Row],[ProductCost]]*Sales[[#This Row],[OrderQuantity]]</f>
        <v>26.176300000000001</v>
      </c>
      <c r="Q332" s="1" t="str">
        <f>VLOOKUP(Sales[[#This Row],[ProductKey]], Products!$A$2:$D$1000, 4, FALSE)</f>
        <v>Women's Mountain Shorts, M</v>
      </c>
    </row>
    <row r="333" spans="1:17" x14ac:dyDescent="0.25">
      <c r="A333" s="2">
        <v>38170</v>
      </c>
      <c r="B333" s="1" t="s">
        <v>3435</v>
      </c>
      <c r="C333">
        <v>379</v>
      </c>
      <c r="D333">
        <v>21557</v>
      </c>
      <c r="E333">
        <v>9</v>
      </c>
      <c r="F333">
        <v>1</v>
      </c>
      <c r="G333">
        <v>1</v>
      </c>
      <c r="H333" s="2">
        <v>43283</v>
      </c>
      <c r="I333" t="str">
        <f>VLOOKUP(Sales[[#This Row],[TerritoryKey]], Territories[], 2, FALSE)</f>
        <v>Australia</v>
      </c>
      <c r="J333">
        <f>_xlfn.XLOOKUP(Sales[[#This Row],[ProductKey]], Products!$A:$A, Products!$J:$J)</f>
        <v>1320.6838</v>
      </c>
      <c r="K333">
        <f>_xlfn.XLOOKUP(Sales[[#This Row],[ProductKey]], Products!$A:$A, Products!$K:$K)</f>
        <v>2181.5625</v>
      </c>
      <c r="L333" s="1">
        <f>Sales[[#This Row],[ProductPrice]]*Sales[[#This Row],[OrderQuantity]]</f>
        <v>2181.5625</v>
      </c>
      <c r="M333" s="1">
        <f>Sales[[#This Row],[OrderQuantity]]</f>
        <v>1</v>
      </c>
      <c r="N333" s="1">
        <f>1</f>
        <v>1</v>
      </c>
      <c r="O333" s="1">
        <f>Sales[[#This Row],[TotalSales]]-Sales[[#This Row],[TotalCost]]</f>
        <v>860.87869999999998</v>
      </c>
      <c r="P333" s="1">
        <f>Sales[[#This Row],[ProductCost]]*Sales[[#This Row],[OrderQuantity]]</f>
        <v>1320.6838</v>
      </c>
      <c r="Q333" s="1" t="str">
        <f>VLOOKUP(Sales[[#This Row],[ProductKey]], Products!$A$2:$D$1000, 4, FALSE)</f>
        <v>Road-250 Black, 58</v>
      </c>
    </row>
    <row r="334" spans="1:17" x14ac:dyDescent="0.25">
      <c r="A334" s="2">
        <v>38020</v>
      </c>
      <c r="B334" s="1" t="s">
        <v>3442</v>
      </c>
      <c r="C334">
        <v>604</v>
      </c>
      <c r="D334">
        <v>29181</v>
      </c>
      <c r="E334">
        <v>9</v>
      </c>
      <c r="F334">
        <v>1</v>
      </c>
      <c r="G334">
        <v>1</v>
      </c>
      <c r="H334" s="2">
        <v>43134</v>
      </c>
      <c r="I334" t="str">
        <f>VLOOKUP(Sales[[#This Row],[TerritoryKey]], Territories[], 2, FALSE)</f>
        <v>Australia</v>
      </c>
      <c r="J334">
        <f>_xlfn.XLOOKUP(Sales[[#This Row],[ProductKey]], Products!$A:$A, Products!$J:$J)</f>
        <v>343.64960000000002</v>
      </c>
      <c r="K334">
        <f>_xlfn.XLOOKUP(Sales[[#This Row],[ProductKey]], Products!$A:$A, Products!$K:$K)</f>
        <v>539.99</v>
      </c>
      <c r="L334" s="1">
        <f>Sales[[#This Row],[ProductPrice]]*Sales[[#This Row],[OrderQuantity]]</f>
        <v>539.99</v>
      </c>
      <c r="M334" s="1">
        <f>Sales[[#This Row],[OrderQuantity]]</f>
        <v>1</v>
      </c>
      <c r="N334" s="1">
        <f>1</f>
        <v>1</v>
      </c>
      <c r="O334" s="1">
        <f>Sales[[#This Row],[TotalSales]]-Sales[[#This Row],[TotalCost]]</f>
        <v>196.34039999999999</v>
      </c>
      <c r="P334" s="1">
        <f>Sales[[#This Row],[ProductCost]]*Sales[[#This Row],[OrderQuantity]]</f>
        <v>343.64960000000002</v>
      </c>
      <c r="Q334" s="1" t="str">
        <f>VLOOKUP(Sales[[#This Row],[ProductKey]], Products!$A$2:$D$1000, 4, FALSE)</f>
        <v>Road-750 Black, 44</v>
      </c>
    </row>
    <row r="335" spans="1:17" x14ac:dyDescent="0.25">
      <c r="A335" s="2">
        <v>38078</v>
      </c>
      <c r="B335" s="1" t="s">
        <v>3445</v>
      </c>
      <c r="C335">
        <v>573</v>
      </c>
      <c r="D335">
        <v>12342</v>
      </c>
      <c r="E335">
        <v>9</v>
      </c>
      <c r="F335">
        <v>1</v>
      </c>
      <c r="G335">
        <v>1</v>
      </c>
      <c r="H335" s="2">
        <v>43191</v>
      </c>
      <c r="I335" t="str">
        <f>VLOOKUP(Sales[[#This Row],[TerritoryKey]], Territories[], 2, FALSE)</f>
        <v>Australia</v>
      </c>
      <c r="J335">
        <f>_xlfn.XLOOKUP(Sales[[#This Row],[ProductKey]], Products!$A:$A, Products!$J:$J)</f>
        <v>1481.9378999999999</v>
      </c>
      <c r="K335">
        <f>_xlfn.XLOOKUP(Sales[[#This Row],[ProductKey]], Products!$A:$A, Products!$K:$K)</f>
        <v>2384.0700000000002</v>
      </c>
      <c r="L335" s="1">
        <f>Sales[[#This Row],[ProductPrice]]*Sales[[#This Row],[OrderQuantity]]</f>
        <v>2384.0700000000002</v>
      </c>
      <c r="M335" s="1">
        <f>Sales[[#This Row],[OrderQuantity]]</f>
        <v>1</v>
      </c>
      <c r="N335" s="1">
        <f>1</f>
        <v>1</v>
      </c>
      <c r="O335" s="1">
        <f>Sales[[#This Row],[TotalSales]]-Sales[[#This Row],[TotalCost]]</f>
        <v>902.13210000000026</v>
      </c>
      <c r="P335" s="1">
        <f>Sales[[#This Row],[ProductCost]]*Sales[[#This Row],[OrderQuantity]]</f>
        <v>1481.9378999999999</v>
      </c>
      <c r="Q335" s="1" t="str">
        <f>VLOOKUP(Sales[[#This Row],[ProductKey]], Products!$A$2:$D$1000, 4, FALSE)</f>
        <v>Touring-1000 Blue, 46</v>
      </c>
    </row>
    <row r="336" spans="1:17" x14ac:dyDescent="0.25">
      <c r="A336" s="2">
        <v>38323</v>
      </c>
      <c r="B336" s="1" t="s">
        <v>3449</v>
      </c>
      <c r="C336">
        <v>582</v>
      </c>
      <c r="D336">
        <v>15436</v>
      </c>
      <c r="E336">
        <v>9</v>
      </c>
      <c r="F336">
        <v>1</v>
      </c>
      <c r="G336">
        <v>1</v>
      </c>
      <c r="H336" s="2">
        <v>43436</v>
      </c>
      <c r="I336" t="str">
        <f>VLOOKUP(Sales[[#This Row],[TerritoryKey]], Territories[], 2, FALSE)</f>
        <v>Australia</v>
      </c>
      <c r="J336">
        <f>_xlfn.XLOOKUP(Sales[[#This Row],[ProductKey]], Products!$A:$A, Products!$J:$J)</f>
        <v>1082.51</v>
      </c>
      <c r="K336">
        <f>_xlfn.XLOOKUP(Sales[[#This Row],[ProductKey]], Products!$A:$A, Products!$K:$K)</f>
        <v>1700.99</v>
      </c>
      <c r="L336" s="1">
        <f>Sales[[#This Row],[ProductPrice]]*Sales[[#This Row],[OrderQuantity]]</f>
        <v>1700.99</v>
      </c>
      <c r="M336" s="1">
        <f>Sales[[#This Row],[OrderQuantity]]</f>
        <v>1</v>
      </c>
      <c r="N336" s="1">
        <f>1</f>
        <v>1</v>
      </c>
      <c r="O336" s="1">
        <f>Sales[[#This Row],[TotalSales]]-Sales[[#This Row],[TotalCost]]</f>
        <v>618.48</v>
      </c>
      <c r="P336" s="1">
        <f>Sales[[#This Row],[ProductCost]]*Sales[[#This Row],[OrderQuantity]]</f>
        <v>1082.51</v>
      </c>
      <c r="Q336" s="1" t="str">
        <f>VLOOKUP(Sales[[#This Row],[ProductKey]], Products!$A$2:$D$1000, 4, FALSE)</f>
        <v>Road-350-W Yellow, 44</v>
      </c>
    </row>
    <row r="337" spans="1:17" x14ac:dyDescent="0.25">
      <c r="A337" s="2">
        <v>38109</v>
      </c>
      <c r="B337" s="1" t="s">
        <v>3452</v>
      </c>
      <c r="C337">
        <v>563</v>
      </c>
      <c r="D337">
        <v>12340</v>
      </c>
      <c r="E337">
        <v>9</v>
      </c>
      <c r="F337">
        <v>1</v>
      </c>
      <c r="G337">
        <v>1</v>
      </c>
      <c r="H337" s="2">
        <v>43222</v>
      </c>
      <c r="I337" t="str">
        <f>VLOOKUP(Sales[[#This Row],[TerritoryKey]], Territories[], 2, FALSE)</f>
        <v>Australia</v>
      </c>
      <c r="J337">
        <f>_xlfn.XLOOKUP(Sales[[#This Row],[ProductKey]], Products!$A:$A, Products!$J:$J)</f>
        <v>1481.9378999999999</v>
      </c>
      <c r="K337">
        <f>_xlfn.XLOOKUP(Sales[[#This Row],[ProductKey]], Products!$A:$A, Products!$K:$K)</f>
        <v>2384.0700000000002</v>
      </c>
      <c r="L337" s="1">
        <f>Sales[[#This Row],[ProductPrice]]*Sales[[#This Row],[OrderQuantity]]</f>
        <v>2384.0700000000002</v>
      </c>
      <c r="M337" s="1">
        <f>Sales[[#This Row],[OrderQuantity]]</f>
        <v>1</v>
      </c>
      <c r="N337" s="1">
        <f>1</f>
        <v>1</v>
      </c>
      <c r="O337" s="1">
        <f>Sales[[#This Row],[TotalSales]]-Sales[[#This Row],[TotalCost]]</f>
        <v>902.13210000000026</v>
      </c>
      <c r="P337" s="1">
        <f>Sales[[#This Row],[ProductCost]]*Sales[[#This Row],[OrderQuantity]]</f>
        <v>1481.9378999999999</v>
      </c>
      <c r="Q337" s="1" t="str">
        <f>VLOOKUP(Sales[[#This Row],[ProductKey]], Products!$A$2:$D$1000, 4, FALSE)</f>
        <v>Touring-1000 Yellow, 54</v>
      </c>
    </row>
    <row r="338" spans="1:17" x14ac:dyDescent="0.25">
      <c r="A338" s="2">
        <v>38140</v>
      </c>
      <c r="B338" s="1" t="s">
        <v>3455</v>
      </c>
      <c r="C338">
        <v>389</v>
      </c>
      <c r="D338">
        <v>25949</v>
      </c>
      <c r="E338">
        <v>9</v>
      </c>
      <c r="F338">
        <v>1</v>
      </c>
      <c r="G338">
        <v>1</v>
      </c>
      <c r="H338" s="2">
        <v>43253</v>
      </c>
      <c r="I338" t="str">
        <f>VLOOKUP(Sales[[#This Row],[TerritoryKey]], Territories[], 2, FALSE)</f>
        <v>Australia</v>
      </c>
      <c r="J338">
        <f>_xlfn.XLOOKUP(Sales[[#This Row],[ProductKey]], Products!$A:$A, Products!$J:$J)</f>
        <v>605.64919999999995</v>
      </c>
      <c r="K338">
        <f>_xlfn.XLOOKUP(Sales[[#This Row],[ProductKey]], Products!$A:$A, Products!$K:$K)</f>
        <v>1000.4375</v>
      </c>
      <c r="L338" s="1">
        <f>Sales[[#This Row],[ProductPrice]]*Sales[[#This Row],[OrderQuantity]]</f>
        <v>1000.4375</v>
      </c>
      <c r="M338" s="1">
        <f>Sales[[#This Row],[OrderQuantity]]</f>
        <v>1</v>
      </c>
      <c r="N338" s="1">
        <f>1</f>
        <v>1</v>
      </c>
      <c r="O338" s="1">
        <f>Sales[[#This Row],[TotalSales]]-Sales[[#This Row],[TotalCost]]</f>
        <v>394.78830000000005</v>
      </c>
      <c r="P338" s="1">
        <f>Sales[[#This Row],[ProductCost]]*Sales[[#This Row],[OrderQuantity]]</f>
        <v>605.64919999999995</v>
      </c>
      <c r="Q338" s="1" t="str">
        <f>VLOOKUP(Sales[[#This Row],[ProductKey]], Products!$A$2:$D$1000, 4, FALSE)</f>
        <v>Road-550-W Yellow, 48</v>
      </c>
    </row>
    <row r="339" spans="1:17" x14ac:dyDescent="0.25">
      <c r="A339" s="2">
        <v>37967</v>
      </c>
      <c r="B339" s="1" t="s">
        <v>3474</v>
      </c>
      <c r="C339">
        <v>226</v>
      </c>
      <c r="D339">
        <v>11362</v>
      </c>
      <c r="E339">
        <v>9</v>
      </c>
      <c r="F339">
        <v>1</v>
      </c>
      <c r="G339">
        <v>1</v>
      </c>
      <c r="H339" s="2">
        <v>43081</v>
      </c>
      <c r="I339" t="str">
        <f>VLOOKUP(Sales[[#This Row],[TerritoryKey]], Territories[], 2, FALSE)</f>
        <v>Australia</v>
      </c>
      <c r="J339">
        <f>_xlfn.XLOOKUP(Sales[[#This Row],[ProductKey]], Products!$A:$A, Products!$J:$J)</f>
        <v>31.724399999999999</v>
      </c>
      <c r="K339">
        <f>_xlfn.XLOOKUP(Sales[[#This Row],[ProductKey]], Products!$A:$A, Products!$K:$K)</f>
        <v>48.067300000000003</v>
      </c>
      <c r="L339" s="1">
        <f>Sales[[#This Row],[ProductPrice]]*Sales[[#This Row],[OrderQuantity]]</f>
        <v>48.067300000000003</v>
      </c>
      <c r="M339" s="1">
        <f>Sales[[#This Row],[OrderQuantity]]</f>
        <v>1</v>
      </c>
      <c r="N339" s="1">
        <f>1</f>
        <v>1</v>
      </c>
      <c r="O339" s="1">
        <f>Sales[[#This Row],[TotalSales]]-Sales[[#This Row],[TotalCost]]</f>
        <v>16.342900000000004</v>
      </c>
      <c r="P339" s="1">
        <f>Sales[[#This Row],[ProductCost]]*Sales[[#This Row],[OrderQuantity]]</f>
        <v>31.724399999999999</v>
      </c>
      <c r="Q339" s="1" t="str">
        <f>VLOOKUP(Sales[[#This Row],[ProductKey]], Products!$A$2:$D$1000, 4, FALSE)</f>
        <v>Long-Sleeve Logo Jersey, S</v>
      </c>
    </row>
    <row r="340" spans="1:17" x14ac:dyDescent="0.25">
      <c r="A340" s="2">
        <v>38293</v>
      </c>
      <c r="B340" s="1" t="s">
        <v>3484</v>
      </c>
      <c r="C340">
        <v>220</v>
      </c>
      <c r="D340">
        <v>18256</v>
      </c>
      <c r="E340">
        <v>9</v>
      </c>
      <c r="F340">
        <v>1</v>
      </c>
      <c r="G340">
        <v>1</v>
      </c>
      <c r="H340" s="2">
        <v>43406</v>
      </c>
      <c r="I340" t="str">
        <f>VLOOKUP(Sales[[#This Row],[TerritoryKey]], Territories[], 2, FALSE)</f>
        <v>Australia</v>
      </c>
      <c r="J340">
        <f>_xlfn.XLOOKUP(Sales[[#This Row],[ProductKey]], Products!$A:$A, Products!$J:$J)</f>
        <v>12.027799999999999</v>
      </c>
      <c r="K340">
        <f>_xlfn.XLOOKUP(Sales[[#This Row],[ProductKey]], Products!$A:$A, Products!$K:$K)</f>
        <v>33.644199999999998</v>
      </c>
      <c r="L340" s="1">
        <f>Sales[[#This Row],[ProductPrice]]*Sales[[#This Row],[OrderQuantity]]</f>
        <v>33.644199999999998</v>
      </c>
      <c r="M340" s="1">
        <f>Sales[[#This Row],[OrderQuantity]]</f>
        <v>1</v>
      </c>
      <c r="N340" s="1">
        <f>1</f>
        <v>1</v>
      </c>
      <c r="O340" s="1">
        <f>Sales[[#This Row],[TotalSales]]-Sales[[#This Row],[TotalCost]]</f>
        <v>21.616399999999999</v>
      </c>
      <c r="P340" s="1">
        <f>Sales[[#This Row],[ProductCost]]*Sales[[#This Row],[OrderQuantity]]</f>
        <v>12.027799999999999</v>
      </c>
      <c r="Q340" s="1" t="str">
        <f>VLOOKUP(Sales[[#This Row],[ProductKey]], Products!$A$2:$D$1000, 4, FALSE)</f>
        <v>Sport-100 Helmet, Blue</v>
      </c>
    </row>
    <row r="341" spans="1:17" x14ac:dyDescent="0.25">
      <c r="A341" s="2">
        <v>37692</v>
      </c>
      <c r="B341" s="1" t="s">
        <v>3494</v>
      </c>
      <c r="C341">
        <v>381</v>
      </c>
      <c r="D341">
        <v>17912</v>
      </c>
      <c r="E341">
        <v>9</v>
      </c>
      <c r="F341">
        <v>1</v>
      </c>
      <c r="G341">
        <v>1</v>
      </c>
      <c r="H341" s="2">
        <v>42806</v>
      </c>
      <c r="I341" t="str">
        <f>VLOOKUP(Sales[[#This Row],[TerritoryKey]], Territories[], 2, FALSE)</f>
        <v>Australia</v>
      </c>
      <c r="J341">
        <f>_xlfn.XLOOKUP(Sales[[#This Row],[ProductKey]], Products!$A:$A, Products!$J:$J)</f>
        <v>605.64919999999995</v>
      </c>
      <c r="K341">
        <f>_xlfn.XLOOKUP(Sales[[#This Row],[ProductKey]], Products!$A:$A, Products!$K:$K)</f>
        <v>1000.4375</v>
      </c>
      <c r="L341" s="1">
        <f>Sales[[#This Row],[ProductPrice]]*Sales[[#This Row],[OrderQuantity]]</f>
        <v>1000.4375</v>
      </c>
      <c r="M341" s="1">
        <f>Sales[[#This Row],[OrderQuantity]]</f>
        <v>1</v>
      </c>
      <c r="N341" s="1">
        <f>1</f>
        <v>1</v>
      </c>
      <c r="O341" s="1">
        <f>Sales[[#This Row],[TotalSales]]-Sales[[#This Row],[TotalCost]]</f>
        <v>394.78830000000005</v>
      </c>
      <c r="P341" s="1">
        <f>Sales[[#This Row],[ProductCost]]*Sales[[#This Row],[OrderQuantity]]</f>
        <v>605.64919999999995</v>
      </c>
      <c r="Q341" s="1" t="str">
        <f>VLOOKUP(Sales[[#This Row],[ProductKey]], Products!$A$2:$D$1000, 4, FALSE)</f>
        <v>Road-550-W Yellow, 38</v>
      </c>
    </row>
    <row r="342" spans="1:17" x14ac:dyDescent="0.25">
      <c r="A342" s="2">
        <v>37989</v>
      </c>
      <c r="B342" s="1" t="s">
        <v>3502</v>
      </c>
      <c r="C342">
        <v>356</v>
      </c>
      <c r="D342">
        <v>14676</v>
      </c>
      <c r="E342">
        <v>9</v>
      </c>
      <c r="F342">
        <v>1</v>
      </c>
      <c r="G342">
        <v>1</v>
      </c>
      <c r="H342" s="2">
        <v>43103</v>
      </c>
      <c r="I342" t="str">
        <f>VLOOKUP(Sales[[#This Row],[TerritoryKey]], Territories[], 2, FALSE)</f>
        <v>Australia</v>
      </c>
      <c r="J342">
        <f>_xlfn.XLOOKUP(Sales[[#This Row],[ProductKey]], Products!$A:$A, Products!$J:$J)</f>
        <v>1117.8559</v>
      </c>
      <c r="K342">
        <f>_xlfn.XLOOKUP(Sales[[#This Row],[ProductKey]], Products!$A:$A, Products!$K:$K)</f>
        <v>2071.4196000000002</v>
      </c>
      <c r="L342" s="1">
        <f>Sales[[#This Row],[ProductPrice]]*Sales[[#This Row],[OrderQuantity]]</f>
        <v>2071.4196000000002</v>
      </c>
      <c r="M342" s="1">
        <f>Sales[[#This Row],[OrderQuantity]]</f>
        <v>1</v>
      </c>
      <c r="N342" s="1">
        <f>1</f>
        <v>1</v>
      </c>
      <c r="O342" s="1">
        <f>Sales[[#This Row],[TotalSales]]-Sales[[#This Row],[TotalCost]]</f>
        <v>953.56370000000015</v>
      </c>
      <c r="P342" s="1">
        <f>Sales[[#This Row],[ProductCost]]*Sales[[#This Row],[OrderQuantity]]</f>
        <v>1117.8559</v>
      </c>
      <c r="Q342" s="1" t="str">
        <f>VLOOKUP(Sales[[#This Row],[ProductKey]], Products!$A$2:$D$1000, 4, FALSE)</f>
        <v>Mountain-200 Silver, 46</v>
      </c>
    </row>
    <row r="343" spans="1:17" x14ac:dyDescent="0.25">
      <c r="A343" s="2">
        <v>38110</v>
      </c>
      <c r="B343" s="1" t="s">
        <v>3512</v>
      </c>
      <c r="C343">
        <v>562</v>
      </c>
      <c r="D343">
        <v>12347</v>
      </c>
      <c r="E343">
        <v>9</v>
      </c>
      <c r="F343">
        <v>1</v>
      </c>
      <c r="G343">
        <v>1</v>
      </c>
      <c r="H343" s="2">
        <v>43223</v>
      </c>
      <c r="I343" t="str">
        <f>VLOOKUP(Sales[[#This Row],[TerritoryKey]], Territories[], 2, FALSE)</f>
        <v>Australia</v>
      </c>
      <c r="J343">
        <f>_xlfn.XLOOKUP(Sales[[#This Row],[ProductKey]], Products!$A:$A, Products!$J:$J)</f>
        <v>1481.9378999999999</v>
      </c>
      <c r="K343">
        <f>_xlfn.XLOOKUP(Sales[[#This Row],[ProductKey]], Products!$A:$A, Products!$K:$K)</f>
        <v>2384.0700000000002</v>
      </c>
      <c r="L343" s="1">
        <f>Sales[[#This Row],[ProductPrice]]*Sales[[#This Row],[OrderQuantity]]</f>
        <v>2384.0700000000002</v>
      </c>
      <c r="M343" s="1">
        <f>Sales[[#This Row],[OrderQuantity]]</f>
        <v>1</v>
      </c>
      <c r="N343" s="1">
        <f>1</f>
        <v>1</v>
      </c>
      <c r="O343" s="1">
        <f>Sales[[#This Row],[TotalSales]]-Sales[[#This Row],[TotalCost]]</f>
        <v>902.13210000000026</v>
      </c>
      <c r="P343" s="1">
        <f>Sales[[#This Row],[ProductCost]]*Sales[[#This Row],[OrderQuantity]]</f>
        <v>1481.9378999999999</v>
      </c>
      <c r="Q343" s="1" t="str">
        <f>VLOOKUP(Sales[[#This Row],[ProductKey]], Products!$A$2:$D$1000, 4, FALSE)</f>
        <v>Touring-1000 Yellow, 50</v>
      </c>
    </row>
    <row r="344" spans="1:17" x14ac:dyDescent="0.25">
      <c r="A344" s="2">
        <v>38294</v>
      </c>
      <c r="B344" s="1" t="s">
        <v>3526</v>
      </c>
      <c r="C344">
        <v>476</v>
      </c>
      <c r="D344">
        <v>26155</v>
      </c>
      <c r="E344">
        <v>9</v>
      </c>
      <c r="F344">
        <v>1</v>
      </c>
      <c r="G344">
        <v>1</v>
      </c>
      <c r="H344" s="2">
        <v>43407</v>
      </c>
      <c r="I344" t="str">
        <f>VLOOKUP(Sales[[#This Row],[TerritoryKey]], Territories[], 2, FALSE)</f>
        <v>Australia</v>
      </c>
      <c r="J344">
        <f>_xlfn.XLOOKUP(Sales[[#This Row],[ProductKey]], Products!$A:$A, Products!$J:$J)</f>
        <v>26.176300000000001</v>
      </c>
      <c r="K344">
        <f>_xlfn.XLOOKUP(Sales[[#This Row],[ProductKey]], Products!$A:$A, Products!$K:$K)</f>
        <v>69.989999999999995</v>
      </c>
      <c r="L344" s="1">
        <f>Sales[[#This Row],[ProductPrice]]*Sales[[#This Row],[OrderQuantity]]</f>
        <v>69.989999999999995</v>
      </c>
      <c r="M344" s="1">
        <f>Sales[[#This Row],[OrderQuantity]]</f>
        <v>1</v>
      </c>
      <c r="N344" s="1">
        <f>1</f>
        <v>1</v>
      </c>
      <c r="O344" s="1">
        <f>Sales[[#This Row],[TotalSales]]-Sales[[#This Row],[TotalCost]]</f>
        <v>43.813699999999997</v>
      </c>
      <c r="P344" s="1">
        <f>Sales[[#This Row],[ProductCost]]*Sales[[#This Row],[OrderQuantity]]</f>
        <v>26.176300000000001</v>
      </c>
      <c r="Q344" s="1" t="str">
        <f>VLOOKUP(Sales[[#This Row],[ProductKey]], Products!$A$2:$D$1000, 4, FALSE)</f>
        <v>Women's Mountain Shorts, L</v>
      </c>
    </row>
    <row r="345" spans="1:17" x14ac:dyDescent="0.25">
      <c r="A345" s="2">
        <v>38109</v>
      </c>
      <c r="B345" s="1" t="s">
        <v>3528</v>
      </c>
      <c r="C345">
        <v>362</v>
      </c>
      <c r="D345">
        <v>14325</v>
      </c>
      <c r="E345">
        <v>9</v>
      </c>
      <c r="F345">
        <v>1</v>
      </c>
      <c r="G345">
        <v>1</v>
      </c>
      <c r="H345" s="2">
        <v>43222</v>
      </c>
      <c r="I345" t="str">
        <f>VLOOKUP(Sales[[#This Row],[TerritoryKey]], Territories[], 2, FALSE)</f>
        <v>Australia</v>
      </c>
      <c r="J345">
        <f>_xlfn.XLOOKUP(Sales[[#This Row],[ProductKey]], Products!$A:$A, Products!$J:$J)</f>
        <v>1105.81</v>
      </c>
      <c r="K345">
        <f>_xlfn.XLOOKUP(Sales[[#This Row],[ProductKey]], Products!$A:$A, Products!$K:$K)</f>
        <v>2049.0981999999999</v>
      </c>
      <c r="L345" s="1">
        <f>Sales[[#This Row],[ProductPrice]]*Sales[[#This Row],[OrderQuantity]]</f>
        <v>2049.0981999999999</v>
      </c>
      <c r="M345" s="1">
        <f>Sales[[#This Row],[OrderQuantity]]</f>
        <v>1</v>
      </c>
      <c r="N345" s="1">
        <f>1</f>
        <v>1</v>
      </c>
      <c r="O345" s="1">
        <f>Sales[[#This Row],[TotalSales]]-Sales[[#This Row],[TotalCost]]</f>
        <v>943.28819999999996</v>
      </c>
      <c r="P345" s="1">
        <f>Sales[[#This Row],[ProductCost]]*Sales[[#This Row],[OrderQuantity]]</f>
        <v>1105.81</v>
      </c>
      <c r="Q345" s="1" t="str">
        <f>VLOOKUP(Sales[[#This Row],[ProductKey]], Products!$A$2:$D$1000, 4, FALSE)</f>
        <v>Mountain-200 Black, 46</v>
      </c>
    </row>
    <row r="346" spans="1:17" x14ac:dyDescent="0.25">
      <c r="A346" s="2">
        <v>38202</v>
      </c>
      <c r="B346" s="1" t="s">
        <v>3542</v>
      </c>
      <c r="C346">
        <v>563</v>
      </c>
      <c r="D346">
        <v>12350</v>
      </c>
      <c r="E346">
        <v>9</v>
      </c>
      <c r="F346">
        <v>1</v>
      </c>
      <c r="G346">
        <v>1</v>
      </c>
      <c r="H346" s="2">
        <v>43315</v>
      </c>
      <c r="I346" t="str">
        <f>VLOOKUP(Sales[[#This Row],[TerritoryKey]], Territories[], 2, FALSE)</f>
        <v>Australia</v>
      </c>
      <c r="J346">
        <f>_xlfn.XLOOKUP(Sales[[#This Row],[ProductKey]], Products!$A:$A, Products!$J:$J)</f>
        <v>1481.9378999999999</v>
      </c>
      <c r="K346">
        <f>_xlfn.XLOOKUP(Sales[[#This Row],[ProductKey]], Products!$A:$A, Products!$K:$K)</f>
        <v>2384.0700000000002</v>
      </c>
      <c r="L346" s="1">
        <f>Sales[[#This Row],[ProductPrice]]*Sales[[#This Row],[OrderQuantity]]</f>
        <v>2384.0700000000002</v>
      </c>
      <c r="M346" s="1">
        <f>Sales[[#This Row],[OrderQuantity]]</f>
        <v>1</v>
      </c>
      <c r="N346" s="1">
        <f>1</f>
        <v>1</v>
      </c>
      <c r="O346" s="1">
        <f>Sales[[#This Row],[TotalSales]]-Sales[[#This Row],[TotalCost]]</f>
        <v>902.13210000000026</v>
      </c>
      <c r="P346" s="1">
        <f>Sales[[#This Row],[ProductCost]]*Sales[[#This Row],[OrderQuantity]]</f>
        <v>1481.9378999999999</v>
      </c>
      <c r="Q346" s="1" t="str">
        <f>VLOOKUP(Sales[[#This Row],[ProductKey]], Products!$A$2:$D$1000, 4, FALSE)</f>
        <v>Touring-1000 Yellow, 54</v>
      </c>
    </row>
    <row r="347" spans="1:17" x14ac:dyDescent="0.25">
      <c r="A347" s="2">
        <v>38080</v>
      </c>
      <c r="B347" s="1" t="s">
        <v>3584</v>
      </c>
      <c r="C347">
        <v>529</v>
      </c>
      <c r="D347">
        <v>13628</v>
      </c>
      <c r="E347">
        <v>9</v>
      </c>
      <c r="F347">
        <v>1</v>
      </c>
      <c r="G347">
        <v>1</v>
      </c>
      <c r="H347" s="2">
        <v>43193</v>
      </c>
      <c r="I347" t="str">
        <f>VLOOKUP(Sales[[#This Row],[TerritoryKey]], Territories[], 2, FALSE)</f>
        <v>Australia</v>
      </c>
      <c r="J347">
        <f>_xlfn.XLOOKUP(Sales[[#This Row],[ProductKey]], Products!$A:$A, Products!$J:$J)</f>
        <v>1.4923</v>
      </c>
      <c r="K347">
        <f>_xlfn.XLOOKUP(Sales[[#This Row],[ProductKey]], Products!$A:$A, Products!$K:$K)</f>
        <v>3.99</v>
      </c>
      <c r="L347" s="1">
        <f>Sales[[#This Row],[ProductPrice]]*Sales[[#This Row],[OrderQuantity]]</f>
        <v>3.99</v>
      </c>
      <c r="M347" s="1">
        <f>Sales[[#This Row],[OrderQuantity]]</f>
        <v>1</v>
      </c>
      <c r="N347" s="1">
        <f>1</f>
        <v>1</v>
      </c>
      <c r="O347" s="1">
        <f>Sales[[#This Row],[TotalSales]]-Sales[[#This Row],[TotalCost]]</f>
        <v>2.4977</v>
      </c>
      <c r="P347" s="1">
        <f>Sales[[#This Row],[ProductCost]]*Sales[[#This Row],[OrderQuantity]]</f>
        <v>1.4923</v>
      </c>
      <c r="Q347" s="1" t="str">
        <f>VLOOKUP(Sales[[#This Row],[ProductKey]], Products!$A$2:$D$1000, 4, FALSE)</f>
        <v>Road Tire Tube</v>
      </c>
    </row>
    <row r="348" spans="1:17" x14ac:dyDescent="0.25">
      <c r="A348" s="2">
        <v>37937</v>
      </c>
      <c r="B348" s="1" t="s">
        <v>3586</v>
      </c>
      <c r="C348">
        <v>352</v>
      </c>
      <c r="D348">
        <v>14230</v>
      </c>
      <c r="E348">
        <v>9</v>
      </c>
      <c r="F348">
        <v>1</v>
      </c>
      <c r="G348">
        <v>1</v>
      </c>
      <c r="H348" s="2">
        <v>43051</v>
      </c>
      <c r="I348" t="str">
        <f>VLOOKUP(Sales[[#This Row],[TerritoryKey]], Territories[], 2, FALSE)</f>
        <v>Australia</v>
      </c>
      <c r="J348">
        <f>_xlfn.XLOOKUP(Sales[[#This Row],[ProductKey]], Products!$A:$A, Products!$J:$J)</f>
        <v>1117.8559</v>
      </c>
      <c r="K348">
        <f>_xlfn.XLOOKUP(Sales[[#This Row],[ProductKey]], Products!$A:$A, Products!$K:$K)</f>
        <v>2071.4196000000002</v>
      </c>
      <c r="L348" s="1">
        <f>Sales[[#This Row],[ProductPrice]]*Sales[[#This Row],[OrderQuantity]]</f>
        <v>2071.4196000000002</v>
      </c>
      <c r="M348" s="1">
        <f>Sales[[#This Row],[OrderQuantity]]</f>
        <v>1</v>
      </c>
      <c r="N348" s="1">
        <f>1</f>
        <v>1</v>
      </c>
      <c r="O348" s="1">
        <f>Sales[[#This Row],[TotalSales]]-Sales[[#This Row],[TotalCost]]</f>
        <v>953.56370000000015</v>
      </c>
      <c r="P348" s="1">
        <f>Sales[[#This Row],[ProductCost]]*Sales[[#This Row],[OrderQuantity]]</f>
        <v>1117.8559</v>
      </c>
      <c r="Q348" s="1" t="str">
        <f>VLOOKUP(Sales[[#This Row],[ProductKey]], Products!$A$2:$D$1000, 4, FALSE)</f>
        <v>Mountain-200 Silver, 38</v>
      </c>
    </row>
    <row r="349" spans="1:17" x14ac:dyDescent="0.25">
      <c r="A349" s="2">
        <v>38231</v>
      </c>
      <c r="B349" s="1" t="s">
        <v>3603</v>
      </c>
      <c r="C349">
        <v>383</v>
      </c>
      <c r="D349">
        <v>25960</v>
      </c>
      <c r="E349">
        <v>9</v>
      </c>
      <c r="F349">
        <v>1</v>
      </c>
      <c r="G349">
        <v>1</v>
      </c>
      <c r="H349" s="2">
        <v>43344</v>
      </c>
      <c r="I349" t="str">
        <f>VLOOKUP(Sales[[#This Row],[TerritoryKey]], Territories[], 2, FALSE)</f>
        <v>Australia</v>
      </c>
      <c r="J349">
        <f>_xlfn.XLOOKUP(Sales[[#This Row],[ProductKey]], Products!$A:$A, Products!$J:$J)</f>
        <v>605.64919999999995</v>
      </c>
      <c r="K349">
        <f>_xlfn.XLOOKUP(Sales[[#This Row],[ProductKey]], Products!$A:$A, Products!$K:$K)</f>
        <v>1000.4375</v>
      </c>
      <c r="L349" s="1">
        <f>Sales[[#This Row],[ProductPrice]]*Sales[[#This Row],[OrderQuantity]]</f>
        <v>1000.4375</v>
      </c>
      <c r="M349" s="1">
        <f>Sales[[#This Row],[OrderQuantity]]</f>
        <v>1</v>
      </c>
      <c r="N349" s="1">
        <f>1</f>
        <v>1</v>
      </c>
      <c r="O349" s="1">
        <f>Sales[[#This Row],[TotalSales]]-Sales[[#This Row],[TotalCost]]</f>
        <v>394.78830000000005</v>
      </c>
      <c r="P349" s="1">
        <f>Sales[[#This Row],[ProductCost]]*Sales[[#This Row],[OrderQuantity]]</f>
        <v>605.64919999999995</v>
      </c>
      <c r="Q349" s="1" t="str">
        <f>VLOOKUP(Sales[[#This Row],[ProductKey]], Products!$A$2:$D$1000, 4, FALSE)</f>
        <v>Road-550-W Yellow, 40</v>
      </c>
    </row>
    <row r="350" spans="1:17" x14ac:dyDescent="0.25">
      <c r="A350" s="2">
        <v>37814</v>
      </c>
      <c r="B350" s="1" t="s">
        <v>3610</v>
      </c>
      <c r="C350">
        <v>476</v>
      </c>
      <c r="D350">
        <v>26157</v>
      </c>
      <c r="E350">
        <v>9</v>
      </c>
      <c r="F350">
        <v>1</v>
      </c>
      <c r="G350">
        <v>1</v>
      </c>
      <c r="H350" s="2">
        <v>42928</v>
      </c>
      <c r="I350" t="str">
        <f>VLOOKUP(Sales[[#This Row],[TerritoryKey]], Territories[], 2, FALSE)</f>
        <v>Australia</v>
      </c>
      <c r="J350">
        <f>_xlfn.XLOOKUP(Sales[[#This Row],[ProductKey]], Products!$A:$A, Products!$J:$J)</f>
        <v>26.176300000000001</v>
      </c>
      <c r="K350">
        <f>_xlfn.XLOOKUP(Sales[[#This Row],[ProductKey]], Products!$A:$A, Products!$K:$K)</f>
        <v>69.989999999999995</v>
      </c>
      <c r="L350" s="1">
        <f>Sales[[#This Row],[ProductPrice]]*Sales[[#This Row],[OrderQuantity]]</f>
        <v>69.989999999999995</v>
      </c>
      <c r="M350" s="1">
        <f>Sales[[#This Row],[OrderQuantity]]</f>
        <v>1</v>
      </c>
      <c r="N350" s="1">
        <f>1</f>
        <v>1</v>
      </c>
      <c r="O350" s="1">
        <f>Sales[[#This Row],[TotalSales]]-Sales[[#This Row],[TotalCost]]</f>
        <v>43.813699999999997</v>
      </c>
      <c r="P350" s="1">
        <f>Sales[[#This Row],[ProductCost]]*Sales[[#This Row],[OrderQuantity]]</f>
        <v>26.176300000000001</v>
      </c>
      <c r="Q350" s="1" t="str">
        <f>VLOOKUP(Sales[[#This Row],[ProductKey]], Products!$A$2:$D$1000, 4, FALSE)</f>
        <v>Women's Mountain Shorts, L</v>
      </c>
    </row>
    <row r="351" spans="1:17" x14ac:dyDescent="0.25">
      <c r="A351" s="2">
        <v>38048</v>
      </c>
      <c r="B351" s="1" t="s">
        <v>3642</v>
      </c>
      <c r="C351">
        <v>362</v>
      </c>
      <c r="D351">
        <v>15127</v>
      </c>
      <c r="E351">
        <v>9</v>
      </c>
      <c r="F351">
        <v>1</v>
      </c>
      <c r="G351">
        <v>1</v>
      </c>
      <c r="H351" s="2">
        <v>43161</v>
      </c>
      <c r="I351" t="str">
        <f>VLOOKUP(Sales[[#This Row],[TerritoryKey]], Territories[], 2, FALSE)</f>
        <v>Australia</v>
      </c>
      <c r="J351">
        <f>_xlfn.XLOOKUP(Sales[[#This Row],[ProductKey]], Products!$A:$A, Products!$J:$J)</f>
        <v>1105.81</v>
      </c>
      <c r="K351">
        <f>_xlfn.XLOOKUP(Sales[[#This Row],[ProductKey]], Products!$A:$A, Products!$K:$K)</f>
        <v>2049.0981999999999</v>
      </c>
      <c r="L351" s="1">
        <f>Sales[[#This Row],[ProductPrice]]*Sales[[#This Row],[OrderQuantity]]</f>
        <v>2049.0981999999999</v>
      </c>
      <c r="M351" s="1">
        <f>Sales[[#This Row],[OrderQuantity]]</f>
        <v>1</v>
      </c>
      <c r="N351" s="1">
        <f>1</f>
        <v>1</v>
      </c>
      <c r="O351" s="1">
        <f>Sales[[#This Row],[TotalSales]]-Sales[[#This Row],[TotalCost]]</f>
        <v>943.28819999999996</v>
      </c>
      <c r="P351" s="1">
        <f>Sales[[#This Row],[ProductCost]]*Sales[[#This Row],[OrderQuantity]]</f>
        <v>1105.81</v>
      </c>
      <c r="Q351" s="1" t="str">
        <f>VLOOKUP(Sales[[#This Row],[ProductKey]], Products!$A$2:$D$1000, 4, FALSE)</f>
        <v>Mountain-200 Black, 46</v>
      </c>
    </row>
    <row r="352" spans="1:17" x14ac:dyDescent="0.25">
      <c r="A352" s="2">
        <v>38108</v>
      </c>
      <c r="B352" s="1" t="s">
        <v>3647</v>
      </c>
      <c r="C352">
        <v>606</v>
      </c>
      <c r="D352">
        <v>27597</v>
      </c>
      <c r="E352">
        <v>9</v>
      </c>
      <c r="F352">
        <v>1</v>
      </c>
      <c r="G352">
        <v>1</v>
      </c>
      <c r="H352" s="2">
        <v>43221</v>
      </c>
      <c r="I352" t="str">
        <f>VLOOKUP(Sales[[#This Row],[TerritoryKey]], Territories[], 2, FALSE)</f>
        <v>Australia</v>
      </c>
      <c r="J352">
        <f>_xlfn.XLOOKUP(Sales[[#This Row],[ProductKey]], Products!$A:$A, Products!$J:$J)</f>
        <v>343.64960000000002</v>
      </c>
      <c r="K352">
        <f>_xlfn.XLOOKUP(Sales[[#This Row],[ProductKey]], Products!$A:$A, Products!$K:$K)</f>
        <v>539.99</v>
      </c>
      <c r="L352" s="1">
        <f>Sales[[#This Row],[ProductPrice]]*Sales[[#This Row],[OrderQuantity]]</f>
        <v>539.99</v>
      </c>
      <c r="M352" s="1">
        <f>Sales[[#This Row],[OrderQuantity]]</f>
        <v>1</v>
      </c>
      <c r="N352" s="1">
        <f>1</f>
        <v>1</v>
      </c>
      <c r="O352" s="1">
        <f>Sales[[#This Row],[TotalSales]]-Sales[[#This Row],[TotalCost]]</f>
        <v>196.34039999999999</v>
      </c>
      <c r="P352" s="1">
        <f>Sales[[#This Row],[ProductCost]]*Sales[[#This Row],[OrderQuantity]]</f>
        <v>343.64960000000002</v>
      </c>
      <c r="Q352" s="1" t="str">
        <f>VLOOKUP(Sales[[#This Row],[ProductKey]], Products!$A$2:$D$1000, 4, FALSE)</f>
        <v>Road-750 Black, 52</v>
      </c>
    </row>
    <row r="353" spans="1:17" x14ac:dyDescent="0.25">
      <c r="A353" s="2">
        <v>38140</v>
      </c>
      <c r="B353" s="1" t="s">
        <v>3650</v>
      </c>
      <c r="C353">
        <v>360</v>
      </c>
      <c r="D353">
        <v>14300</v>
      </c>
      <c r="E353">
        <v>9</v>
      </c>
      <c r="F353">
        <v>1</v>
      </c>
      <c r="G353">
        <v>1</v>
      </c>
      <c r="H353" s="2">
        <v>43253</v>
      </c>
      <c r="I353" t="str">
        <f>VLOOKUP(Sales[[#This Row],[TerritoryKey]], Territories[], 2, FALSE)</f>
        <v>Australia</v>
      </c>
      <c r="J353">
        <f>_xlfn.XLOOKUP(Sales[[#This Row],[ProductKey]], Products!$A:$A, Products!$J:$J)</f>
        <v>1105.81</v>
      </c>
      <c r="K353">
        <f>_xlfn.XLOOKUP(Sales[[#This Row],[ProductKey]], Products!$A:$A, Products!$K:$K)</f>
        <v>2049.0981999999999</v>
      </c>
      <c r="L353" s="1">
        <f>Sales[[#This Row],[ProductPrice]]*Sales[[#This Row],[OrderQuantity]]</f>
        <v>2049.0981999999999</v>
      </c>
      <c r="M353" s="1">
        <f>Sales[[#This Row],[OrderQuantity]]</f>
        <v>1</v>
      </c>
      <c r="N353" s="1">
        <f>1</f>
        <v>1</v>
      </c>
      <c r="O353" s="1">
        <f>Sales[[#This Row],[TotalSales]]-Sales[[#This Row],[TotalCost]]</f>
        <v>943.28819999999996</v>
      </c>
      <c r="P353" s="1">
        <f>Sales[[#This Row],[ProductCost]]*Sales[[#This Row],[OrderQuantity]]</f>
        <v>1105.81</v>
      </c>
      <c r="Q353" s="1" t="str">
        <f>VLOOKUP(Sales[[#This Row],[ProductKey]], Products!$A$2:$D$1000, 4, FALSE)</f>
        <v>Mountain-200 Black, 42</v>
      </c>
    </row>
    <row r="354" spans="1:17" x14ac:dyDescent="0.25">
      <c r="A354" s="2">
        <v>37664</v>
      </c>
      <c r="B354" s="1" t="s">
        <v>3651</v>
      </c>
      <c r="C354">
        <v>214</v>
      </c>
      <c r="D354">
        <v>15731</v>
      </c>
      <c r="E354">
        <v>9</v>
      </c>
      <c r="F354">
        <v>1</v>
      </c>
      <c r="G354">
        <v>1</v>
      </c>
      <c r="H354" s="2">
        <v>42778</v>
      </c>
      <c r="I354" t="str">
        <f>VLOOKUP(Sales[[#This Row],[TerritoryKey]], Territories[], 2, FALSE)</f>
        <v>Australia</v>
      </c>
      <c r="J354">
        <f>_xlfn.XLOOKUP(Sales[[#This Row],[ProductKey]], Products!$A:$A, Products!$J:$J)</f>
        <v>13.0863</v>
      </c>
      <c r="K354">
        <f>_xlfn.XLOOKUP(Sales[[#This Row],[ProductKey]], Products!$A:$A, Products!$K:$K)</f>
        <v>34.99</v>
      </c>
      <c r="L354" s="1">
        <f>Sales[[#This Row],[ProductPrice]]*Sales[[#This Row],[OrderQuantity]]</f>
        <v>34.99</v>
      </c>
      <c r="M354" s="1">
        <f>Sales[[#This Row],[OrderQuantity]]</f>
        <v>1</v>
      </c>
      <c r="N354" s="1">
        <f>1</f>
        <v>1</v>
      </c>
      <c r="O354" s="1">
        <f>Sales[[#This Row],[TotalSales]]-Sales[[#This Row],[TotalCost]]</f>
        <v>21.903700000000001</v>
      </c>
      <c r="P354" s="1">
        <f>Sales[[#This Row],[ProductCost]]*Sales[[#This Row],[OrderQuantity]]</f>
        <v>13.0863</v>
      </c>
      <c r="Q354" s="1" t="str">
        <f>VLOOKUP(Sales[[#This Row],[ProductKey]], Products!$A$2:$D$1000, 4, FALSE)</f>
        <v>Sport-100 Helmet, Red</v>
      </c>
    </row>
    <row r="355" spans="1:17" x14ac:dyDescent="0.25">
      <c r="A355" s="2">
        <v>37989</v>
      </c>
      <c r="B355" s="1" t="s">
        <v>3677</v>
      </c>
      <c r="C355">
        <v>389</v>
      </c>
      <c r="D355">
        <v>25828</v>
      </c>
      <c r="E355">
        <v>9</v>
      </c>
      <c r="F355">
        <v>1</v>
      </c>
      <c r="G355">
        <v>1</v>
      </c>
      <c r="H355" s="2">
        <v>43103</v>
      </c>
      <c r="I355" t="str">
        <f>VLOOKUP(Sales[[#This Row],[TerritoryKey]], Territories[], 2, FALSE)</f>
        <v>Australia</v>
      </c>
      <c r="J355">
        <f>_xlfn.XLOOKUP(Sales[[#This Row],[ProductKey]], Products!$A:$A, Products!$J:$J)</f>
        <v>605.64919999999995</v>
      </c>
      <c r="K355">
        <f>_xlfn.XLOOKUP(Sales[[#This Row],[ProductKey]], Products!$A:$A, Products!$K:$K)</f>
        <v>1000.4375</v>
      </c>
      <c r="L355" s="1">
        <f>Sales[[#This Row],[ProductPrice]]*Sales[[#This Row],[OrderQuantity]]</f>
        <v>1000.4375</v>
      </c>
      <c r="M355" s="1">
        <f>Sales[[#This Row],[OrderQuantity]]</f>
        <v>1</v>
      </c>
      <c r="N355" s="1">
        <f>1</f>
        <v>1</v>
      </c>
      <c r="O355" s="1">
        <f>Sales[[#This Row],[TotalSales]]-Sales[[#This Row],[TotalCost]]</f>
        <v>394.78830000000005</v>
      </c>
      <c r="P355" s="1">
        <f>Sales[[#This Row],[ProductCost]]*Sales[[#This Row],[OrderQuantity]]</f>
        <v>605.64919999999995</v>
      </c>
      <c r="Q355" s="1" t="str">
        <f>VLOOKUP(Sales[[#This Row],[ProductKey]], Products!$A$2:$D$1000, 4, FALSE)</f>
        <v>Road-550-W Yellow, 48</v>
      </c>
    </row>
    <row r="356" spans="1:17" x14ac:dyDescent="0.25">
      <c r="A356" s="2">
        <v>38262</v>
      </c>
      <c r="B356" s="1" t="s">
        <v>3697</v>
      </c>
      <c r="C356">
        <v>383</v>
      </c>
      <c r="D356">
        <v>26135</v>
      </c>
      <c r="E356">
        <v>9</v>
      </c>
      <c r="F356">
        <v>1</v>
      </c>
      <c r="G356">
        <v>1</v>
      </c>
      <c r="H356" s="2">
        <v>43375</v>
      </c>
      <c r="I356" t="str">
        <f>VLOOKUP(Sales[[#This Row],[TerritoryKey]], Territories[], 2, FALSE)</f>
        <v>Australia</v>
      </c>
      <c r="J356">
        <f>_xlfn.XLOOKUP(Sales[[#This Row],[ProductKey]], Products!$A:$A, Products!$J:$J)</f>
        <v>605.64919999999995</v>
      </c>
      <c r="K356">
        <f>_xlfn.XLOOKUP(Sales[[#This Row],[ProductKey]], Products!$A:$A, Products!$K:$K)</f>
        <v>1000.4375</v>
      </c>
      <c r="L356" s="1">
        <f>Sales[[#This Row],[ProductPrice]]*Sales[[#This Row],[OrderQuantity]]</f>
        <v>1000.4375</v>
      </c>
      <c r="M356" s="1">
        <f>Sales[[#This Row],[OrderQuantity]]</f>
        <v>1</v>
      </c>
      <c r="N356" s="1">
        <f>1</f>
        <v>1</v>
      </c>
      <c r="O356" s="1">
        <f>Sales[[#This Row],[TotalSales]]-Sales[[#This Row],[TotalCost]]</f>
        <v>394.78830000000005</v>
      </c>
      <c r="P356" s="1">
        <f>Sales[[#This Row],[ProductCost]]*Sales[[#This Row],[OrderQuantity]]</f>
        <v>605.64919999999995</v>
      </c>
      <c r="Q356" s="1" t="str">
        <f>VLOOKUP(Sales[[#This Row],[ProductKey]], Products!$A$2:$D$1000, 4, FALSE)</f>
        <v>Road-550-W Yellow, 40</v>
      </c>
    </row>
    <row r="357" spans="1:17" x14ac:dyDescent="0.25">
      <c r="A357" s="2">
        <v>38201</v>
      </c>
      <c r="B357" s="1" t="s">
        <v>3718</v>
      </c>
      <c r="C357">
        <v>605</v>
      </c>
      <c r="D357">
        <v>29291</v>
      </c>
      <c r="E357">
        <v>9</v>
      </c>
      <c r="F357">
        <v>1</v>
      </c>
      <c r="G357">
        <v>1</v>
      </c>
      <c r="H357" s="2">
        <v>43314</v>
      </c>
      <c r="I357" t="str">
        <f>VLOOKUP(Sales[[#This Row],[TerritoryKey]], Territories[], 2, FALSE)</f>
        <v>Australia</v>
      </c>
      <c r="J357">
        <f>_xlfn.XLOOKUP(Sales[[#This Row],[ProductKey]], Products!$A:$A, Products!$J:$J)</f>
        <v>343.64960000000002</v>
      </c>
      <c r="K357">
        <f>_xlfn.XLOOKUP(Sales[[#This Row],[ProductKey]], Products!$A:$A, Products!$K:$K)</f>
        <v>539.99</v>
      </c>
      <c r="L357" s="1">
        <f>Sales[[#This Row],[ProductPrice]]*Sales[[#This Row],[OrderQuantity]]</f>
        <v>539.99</v>
      </c>
      <c r="M357" s="1">
        <f>Sales[[#This Row],[OrderQuantity]]</f>
        <v>1</v>
      </c>
      <c r="N357" s="1">
        <f>1</f>
        <v>1</v>
      </c>
      <c r="O357" s="1">
        <f>Sales[[#This Row],[TotalSales]]-Sales[[#This Row],[TotalCost]]</f>
        <v>196.34039999999999</v>
      </c>
      <c r="P357" s="1">
        <f>Sales[[#This Row],[ProductCost]]*Sales[[#This Row],[OrderQuantity]]</f>
        <v>343.64960000000002</v>
      </c>
      <c r="Q357" s="1" t="str">
        <f>VLOOKUP(Sales[[#This Row],[ProductKey]], Products!$A$2:$D$1000, 4, FALSE)</f>
        <v>Road-750 Black, 48</v>
      </c>
    </row>
    <row r="358" spans="1:17" x14ac:dyDescent="0.25">
      <c r="A358" s="2">
        <v>38141</v>
      </c>
      <c r="B358" s="1" t="s">
        <v>3731</v>
      </c>
      <c r="C358">
        <v>573</v>
      </c>
      <c r="D358">
        <v>12689</v>
      </c>
      <c r="E358">
        <v>9</v>
      </c>
      <c r="F358">
        <v>1</v>
      </c>
      <c r="G358">
        <v>1</v>
      </c>
      <c r="H358" s="2">
        <v>43254</v>
      </c>
      <c r="I358" t="str">
        <f>VLOOKUP(Sales[[#This Row],[TerritoryKey]], Territories[], 2, FALSE)</f>
        <v>Australia</v>
      </c>
      <c r="J358">
        <f>_xlfn.XLOOKUP(Sales[[#This Row],[ProductKey]], Products!$A:$A, Products!$J:$J)</f>
        <v>1481.9378999999999</v>
      </c>
      <c r="K358">
        <f>_xlfn.XLOOKUP(Sales[[#This Row],[ProductKey]], Products!$A:$A, Products!$K:$K)</f>
        <v>2384.0700000000002</v>
      </c>
      <c r="L358" s="1">
        <f>Sales[[#This Row],[ProductPrice]]*Sales[[#This Row],[OrderQuantity]]</f>
        <v>2384.0700000000002</v>
      </c>
      <c r="M358" s="1">
        <f>Sales[[#This Row],[OrderQuantity]]</f>
        <v>1</v>
      </c>
      <c r="N358" s="1">
        <f>1</f>
        <v>1</v>
      </c>
      <c r="O358" s="1">
        <f>Sales[[#This Row],[TotalSales]]-Sales[[#This Row],[TotalCost]]</f>
        <v>902.13210000000026</v>
      </c>
      <c r="P358" s="1">
        <f>Sales[[#This Row],[ProductCost]]*Sales[[#This Row],[OrderQuantity]]</f>
        <v>1481.9378999999999</v>
      </c>
      <c r="Q358" s="1" t="str">
        <f>VLOOKUP(Sales[[#This Row],[ProductKey]], Products!$A$2:$D$1000, 4, FALSE)</f>
        <v>Touring-1000 Blue, 46</v>
      </c>
    </row>
    <row r="359" spans="1:17" x14ac:dyDescent="0.25">
      <c r="A359" s="2">
        <v>38139</v>
      </c>
      <c r="B359" s="1" t="s">
        <v>3739</v>
      </c>
      <c r="C359">
        <v>584</v>
      </c>
      <c r="D359">
        <v>27711</v>
      </c>
      <c r="E359">
        <v>9</v>
      </c>
      <c r="F359">
        <v>1</v>
      </c>
      <c r="G359">
        <v>1</v>
      </c>
      <c r="H359" s="2">
        <v>43252</v>
      </c>
      <c r="I359" t="str">
        <f>VLOOKUP(Sales[[#This Row],[TerritoryKey]], Territories[], 2, FALSE)</f>
        <v>Australia</v>
      </c>
      <c r="J359">
        <f>_xlfn.XLOOKUP(Sales[[#This Row],[ProductKey]], Products!$A:$A, Products!$J:$J)</f>
        <v>343.64960000000002</v>
      </c>
      <c r="K359">
        <f>_xlfn.XLOOKUP(Sales[[#This Row],[ProductKey]], Products!$A:$A, Products!$K:$K)</f>
        <v>539.99</v>
      </c>
      <c r="L359" s="1">
        <f>Sales[[#This Row],[ProductPrice]]*Sales[[#This Row],[OrderQuantity]]</f>
        <v>539.99</v>
      </c>
      <c r="M359" s="1">
        <f>Sales[[#This Row],[OrderQuantity]]</f>
        <v>1</v>
      </c>
      <c r="N359" s="1">
        <f>1</f>
        <v>1</v>
      </c>
      <c r="O359" s="1">
        <f>Sales[[#This Row],[TotalSales]]-Sales[[#This Row],[TotalCost]]</f>
        <v>196.34039999999999</v>
      </c>
      <c r="P359" s="1">
        <f>Sales[[#This Row],[ProductCost]]*Sales[[#This Row],[OrderQuantity]]</f>
        <v>343.64960000000002</v>
      </c>
      <c r="Q359" s="1" t="str">
        <f>VLOOKUP(Sales[[#This Row],[ProductKey]], Products!$A$2:$D$1000, 4, FALSE)</f>
        <v>Road-750 Black, 58</v>
      </c>
    </row>
    <row r="360" spans="1:17" x14ac:dyDescent="0.25">
      <c r="A360" s="2">
        <v>38200</v>
      </c>
      <c r="B360" s="1" t="s">
        <v>3752</v>
      </c>
      <c r="C360">
        <v>573</v>
      </c>
      <c r="D360">
        <v>12701</v>
      </c>
      <c r="E360">
        <v>9</v>
      </c>
      <c r="F360">
        <v>1</v>
      </c>
      <c r="G360">
        <v>1</v>
      </c>
      <c r="H360" s="2">
        <v>43313</v>
      </c>
      <c r="I360" t="str">
        <f>VLOOKUP(Sales[[#This Row],[TerritoryKey]], Territories[], 2, FALSE)</f>
        <v>Australia</v>
      </c>
      <c r="J360">
        <f>_xlfn.XLOOKUP(Sales[[#This Row],[ProductKey]], Products!$A:$A, Products!$J:$J)</f>
        <v>1481.9378999999999</v>
      </c>
      <c r="K360">
        <f>_xlfn.XLOOKUP(Sales[[#This Row],[ProductKey]], Products!$A:$A, Products!$K:$K)</f>
        <v>2384.0700000000002</v>
      </c>
      <c r="L360" s="1">
        <f>Sales[[#This Row],[ProductPrice]]*Sales[[#This Row],[OrderQuantity]]</f>
        <v>2384.0700000000002</v>
      </c>
      <c r="M360" s="1">
        <f>Sales[[#This Row],[OrderQuantity]]</f>
        <v>1</v>
      </c>
      <c r="N360" s="1">
        <f>1</f>
        <v>1</v>
      </c>
      <c r="O360" s="1">
        <f>Sales[[#This Row],[TotalSales]]-Sales[[#This Row],[TotalCost]]</f>
        <v>902.13210000000026</v>
      </c>
      <c r="P360" s="1">
        <f>Sales[[#This Row],[ProductCost]]*Sales[[#This Row],[OrderQuantity]]</f>
        <v>1481.9378999999999</v>
      </c>
      <c r="Q360" s="1" t="str">
        <f>VLOOKUP(Sales[[#This Row],[ProductKey]], Products!$A$2:$D$1000, 4, FALSE)</f>
        <v>Touring-1000 Blue, 46</v>
      </c>
    </row>
    <row r="361" spans="1:17" x14ac:dyDescent="0.25">
      <c r="A361" s="2">
        <v>37784</v>
      </c>
      <c r="B361" s="1" t="s">
        <v>3754</v>
      </c>
      <c r="C361">
        <v>588</v>
      </c>
      <c r="D361">
        <v>17278</v>
      </c>
      <c r="E361">
        <v>9</v>
      </c>
      <c r="F361">
        <v>1</v>
      </c>
      <c r="G361">
        <v>1</v>
      </c>
      <c r="H361" s="2">
        <v>42898</v>
      </c>
      <c r="I361" t="str">
        <f>VLOOKUP(Sales[[#This Row],[TerritoryKey]], Territories[], 2, FALSE)</f>
        <v>Australia</v>
      </c>
      <c r="J361">
        <f>_xlfn.XLOOKUP(Sales[[#This Row],[ProductKey]], Products!$A:$A, Products!$J:$J)</f>
        <v>419.77839999999998</v>
      </c>
      <c r="K361">
        <f>_xlfn.XLOOKUP(Sales[[#This Row],[ProductKey]], Products!$A:$A, Products!$K:$K)</f>
        <v>769.49</v>
      </c>
      <c r="L361" s="1">
        <f>Sales[[#This Row],[ProductPrice]]*Sales[[#This Row],[OrderQuantity]]</f>
        <v>769.49</v>
      </c>
      <c r="M361" s="1">
        <f>Sales[[#This Row],[OrderQuantity]]</f>
        <v>1</v>
      </c>
      <c r="N361" s="1">
        <f>1</f>
        <v>1</v>
      </c>
      <c r="O361" s="1">
        <f>Sales[[#This Row],[TotalSales]]-Sales[[#This Row],[TotalCost]]</f>
        <v>349.71160000000003</v>
      </c>
      <c r="P361" s="1">
        <f>Sales[[#This Row],[ProductCost]]*Sales[[#This Row],[OrderQuantity]]</f>
        <v>419.77839999999998</v>
      </c>
      <c r="Q361" s="1" t="str">
        <f>VLOOKUP(Sales[[#This Row],[ProductKey]], Products!$A$2:$D$1000, 4, FALSE)</f>
        <v>Mountain-400-W Silver, 40</v>
      </c>
    </row>
    <row r="362" spans="1:17" x14ac:dyDescent="0.25">
      <c r="A362" s="2">
        <v>37937</v>
      </c>
      <c r="B362" s="1" t="s">
        <v>3763</v>
      </c>
      <c r="C362">
        <v>485</v>
      </c>
      <c r="D362">
        <v>16481</v>
      </c>
      <c r="E362">
        <v>9</v>
      </c>
      <c r="F362">
        <v>1</v>
      </c>
      <c r="G362">
        <v>1</v>
      </c>
      <c r="H362" s="2">
        <v>43051</v>
      </c>
      <c r="I362" t="str">
        <f>VLOOKUP(Sales[[#This Row],[TerritoryKey]], Territories[], 2, FALSE)</f>
        <v>Australia</v>
      </c>
      <c r="J362">
        <f>_xlfn.XLOOKUP(Sales[[#This Row],[ProductKey]], Products!$A:$A, Products!$J:$J)</f>
        <v>8.2204999999999995</v>
      </c>
      <c r="K362">
        <f>_xlfn.XLOOKUP(Sales[[#This Row],[ProductKey]], Products!$A:$A, Products!$K:$K)</f>
        <v>21.98</v>
      </c>
      <c r="L362" s="1">
        <f>Sales[[#This Row],[ProductPrice]]*Sales[[#This Row],[OrderQuantity]]</f>
        <v>21.98</v>
      </c>
      <c r="M362" s="1">
        <f>Sales[[#This Row],[OrderQuantity]]</f>
        <v>1</v>
      </c>
      <c r="N362" s="1">
        <f>1</f>
        <v>1</v>
      </c>
      <c r="O362" s="1">
        <f>Sales[[#This Row],[TotalSales]]-Sales[[#This Row],[TotalCost]]</f>
        <v>13.759500000000001</v>
      </c>
      <c r="P362" s="1">
        <f>Sales[[#This Row],[ProductCost]]*Sales[[#This Row],[OrderQuantity]]</f>
        <v>8.2204999999999995</v>
      </c>
      <c r="Q362" s="1" t="str">
        <f>VLOOKUP(Sales[[#This Row],[ProductKey]], Products!$A$2:$D$1000, 4, FALSE)</f>
        <v>Fender Set - Mountain</v>
      </c>
    </row>
    <row r="363" spans="1:17" x14ac:dyDescent="0.25">
      <c r="A363" s="2">
        <v>38139</v>
      </c>
      <c r="B363" s="1" t="s">
        <v>3764</v>
      </c>
      <c r="C363">
        <v>577</v>
      </c>
      <c r="D363">
        <v>13107</v>
      </c>
      <c r="E363">
        <v>9</v>
      </c>
      <c r="F363">
        <v>1</v>
      </c>
      <c r="G363">
        <v>1</v>
      </c>
      <c r="H363" s="2">
        <v>43252</v>
      </c>
      <c r="I363" t="str">
        <f>VLOOKUP(Sales[[#This Row],[TerritoryKey]], Territories[], 2, FALSE)</f>
        <v>Australia</v>
      </c>
      <c r="J363">
        <f>_xlfn.XLOOKUP(Sales[[#This Row],[ProductKey]], Products!$A:$A, Products!$J:$J)</f>
        <v>755.1508</v>
      </c>
      <c r="K363">
        <f>_xlfn.XLOOKUP(Sales[[#This Row],[ProductKey]], Products!$A:$A, Products!$K:$K)</f>
        <v>1214.8499999999999</v>
      </c>
      <c r="L363" s="1">
        <f>Sales[[#This Row],[ProductPrice]]*Sales[[#This Row],[OrderQuantity]]</f>
        <v>1214.8499999999999</v>
      </c>
      <c r="M363" s="1">
        <f>Sales[[#This Row],[OrderQuantity]]</f>
        <v>1</v>
      </c>
      <c r="N363" s="1">
        <f>1</f>
        <v>1</v>
      </c>
      <c r="O363" s="1">
        <f>Sales[[#This Row],[TotalSales]]-Sales[[#This Row],[TotalCost]]</f>
        <v>459.69919999999991</v>
      </c>
      <c r="P363" s="1">
        <f>Sales[[#This Row],[ProductCost]]*Sales[[#This Row],[OrderQuantity]]</f>
        <v>755.1508</v>
      </c>
      <c r="Q363" s="1" t="str">
        <f>VLOOKUP(Sales[[#This Row],[ProductKey]], Products!$A$2:$D$1000, 4, FALSE)</f>
        <v>Touring-2000 Blue, 46</v>
      </c>
    </row>
    <row r="364" spans="1:17" x14ac:dyDescent="0.25">
      <c r="A364" s="2">
        <v>38020</v>
      </c>
      <c r="B364" s="1" t="s">
        <v>3779</v>
      </c>
      <c r="C364">
        <v>362</v>
      </c>
      <c r="D364">
        <v>15218</v>
      </c>
      <c r="E364">
        <v>9</v>
      </c>
      <c r="F364">
        <v>1</v>
      </c>
      <c r="G364">
        <v>1</v>
      </c>
      <c r="H364" s="2">
        <v>43134</v>
      </c>
      <c r="I364" t="str">
        <f>VLOOKUP(Sales[[#This Row],[TerritoryKey]], Territories[], 2, FALSE)</f>
        <v>Australia</v>
      </c>
      <c r="J364">
        <f>_xlfn.XLOOKUP(Sales[[#This Row],[ProductKey]], Products!$A:$A, Products!$J:$J)</f>
        <v>1105.81</v>
      </c>
      <c r="K364">
        <f>_xlfn.XLOOKUP(Sales[[#This Row],[ProductKey]], Products!$A:$A, Products!$K:$K)</f>
        <v>2049.0981999999999</v>
      </c>
      <c r="L364" s="1">
        <f>Sales[[#This Row],[ProductPrice]]*Sales[[#This Row],[OrderQuantity]]</f>
        <v>2049.0981999999999</v>
      </c>
      <c r="M364" s="1">
        <f>Sales[[#This Row],[OrderQuantity]]</f>
        <v>1</v>
      </c>
      <c r="N364" s="1">
        <f>1</f>
        <v>1</v>
      </c>
      <c r="O364" s="1">
        <f>Sales[[#This Row],[TotalSales]]-Sales[[#This Row],[TotalCost]]</f>
        <v>943.28819999999996</v>
      </c>
      <c r="P364" s="1">
        <f>Sales[[#This Row],[ProductCost]]*Sales[[#This Row],[OrderQuantity]]</f>
        <v>1105.81</v>
      </c>
      <c r="Q364" s="1" t="str">
        <f>VLOOKUP(Sales[[#This Row],[ProductKey]], Products!$A$2:$D$1000, 4, FALSE)</f>
        <v>Mountain-200 Black, 46</v>
      </c>
    </row>
    <row r="365" spans="1:17" x14ac:dyDescent="0.25">
      <c r="A365" s="2">
        <v>38141</v>
      </c>
      <c r="B365" s="1" t="s">
        <v>3787</v>
      </c>
      <c r="C365">
        <v>571</v>
      </c>
      <c r="D365">
        <v>14306</v>
      </c>
      <c r="E365">
        <v>9</v>
      </c>
      <c r="F365">
        <v>1</v>
      </c>
      <c r="G365">
        <v>1</v>
      </c>
      <c r="H365" s="2">
        <v>43254</v>
      </c>
      <c r="I365" t="str">
        <f>VLOOKUP(Sales[[#This Row],[TerritoryKey]], Territories[], 2, FALSE)</f>
        <v>Australia</v>
      </c>
      <c r="J365">
        <f>_xlfn.XLOOKUP(Sales[[#This Row],[ProductKey]], Products!$A:$A, Products!$J:$J)</f>
        <v>461.44479999999999</v>
      </c>
      <c r="K365">
        <f>_xlfn.XLOOKUP(Sales[[#This Row],[ProductKey]], Products!$A:$A, Products!$K:$K)</f>
        <v>742.35</v>
      </c>
      <c r="L365" s="1">
        <f>Sales[[#This Row],[ProductPrice]]*Sales[[#This Row],[OrderQuantity]]</f>
        <v>742.35</v>
      </c>
      <c r="M365" s="1">
        <f>Sales[[#This Row],[OrderQuantity]]</f>
        <v>1</v>
      </c>
      <c r="N365" s="1">
        <f>1</f>
        <v>1</v>
      </c>
      <c r="O365" s="1">
        <f>Sales[[#This Row],[TotalSales]]-Sales[[#This Row],[TotalCost]]</f>
        <v>280.90520000000004</v>
      </c>
      <c r="P365" s="1">
        <f>Sales[[#This Row],[ProductCost]]*Sales[[#This Row],[OrderQuantity]]</f>
        <v>461.44479999999999</v>
      </c>
      <c r="Q365" s="1" t="str">
        <f>VLOOKUP(Sales[[#This Row],[ProductKey]], Products!$A$2:$D$1000, 4, FALSE)</f>
        <v>Touring-3000 Yellow, 58</v>
      </c>
    </row>
    <row r="366" spans="1:17" x14ac:dyDescent="0.25">
      <c r="A366" s="2">
        <v>38294</v>
      </c>
      <c r="B366" s="1" t="s">
        <v>3792</v>
      </c>
      <c r="C366">
        <v>352</v>
      </c>
      <c r="D366">
        <v>15150</v>
      </c>
      <c r="E366">
        <v>9</v>
      </c>
      <c r="F366">
        <v>1</v>
      </c>
      <c r="G366">
        <v>1</v>
      </c>
      <c r="H366" s="2">
        <v>43407</v>
      </c>
      <c r="I366" t="str">
        <f>VLOOKUP(Sales[[#This Row],[TerritoryKey]], Territories[], 2, FALSE)</f>
        <v>Australia</v>
      </c>
      <c r="J366">
        <f>_xlfn.XLOOKUP(Sales[[#This Row],[ProductKey]], Products!$A:$A, Products!$J:$J)</f>
        <v>1117.8559</v>
      </c>
      <c r="K366">
        <f>_xlfn.XLOOKUP(Sales[[#This Row],[ProductKey]], Products!$A:$A, Products!$K:$K)</f>
        <v>2071.4196000000002</v>
      </c>
      <c r="L366" s="1">
        <f>Sales[[#This Row],[ProductPrice]]*Sales[[#This Row],[OrderQuantity]]</f>
        <v>2071.4196000000002</v>
      </c>
      <c r="M366" s="1">
        <f>Sales[[#This Row],[OrderQuantity]]</f>
        <v>1</v>
      </c>
      <c r="N366" s="1">
        <f>1</f>
        <v>1</v>
      </c>
      <c r="O366" s="1">
        <f>Sales[[#This Row],[TotalSales]]-Sales[[#This Row],[TotalCost]]</f>
        <v>953.56370000000015</v>
      </c>
      <c r="P366" s="1">
        <f>Sales[[#This Row],[ProductCost]]*Sales[[#This Row],[OrderQuantity]]</f>
        <v>1117.8559</v>
      </c>
      <c r="Q366" s="1" t="str">
        <f>VLOOKUP(Sales[[#This Row],[ProductKey]], Products!$A$2:$D$1000, 4, FALSE)</f>
        <v>Mountain-200 Silver, 38</v>
      </c>
    </row>
    <row r="367" spans="1:17" x14ac:dyDescent="0.25">
      <c r="A367" s="2">
        <v>38170</v>
      </c>
      <c r="B367" s="1" t="s">
        <v>3796</v>
      </c>
      <c r="C367">
        <v>588</v>
      </c>
      <c r="D367">
        <v>17288</v>
      </c>
      <c r="E367">
        <v>9</v>
      </c>
      <c r="F367">
        <v>1</v>
      </c>
      <c r="G367">
        <v>1</v>
      </c>
      <c r="H367" s="2">
        <v>43283</v>
      </c>
      <c r="I367" t="str">
        <f>VLOOKUP(Sales[[#This Row],[TerritoryKey]], Territories[], 2, FALSE)</f>
        <v>Australia</v>
      </c>
      <c r="J367">
        <f>_xlfn.XLOOKUP(Sales[[#This Row],[ProductKey]], Products!$A:$A, Products!$J:$J)</f>
        <v>419.77839999999998</v>
      </c>
      <c r="K367">
        <f>_xlfn.XLOOKUP(Sales[[#This Row],[ProductKey]], Products!$A:$A, Products!$K:$K)</f>
        <v>769.49</v>
      </c>
      <c r="L367" s="1">
        <f>Sales[[#This Row],[ProductPrice]]*Sales[[#This Row],[OrderQuantity]]</f>
        <v>769.49</v>
      </c>
      <c r="M367" s="1">
        <f>Sales[[#This Row],[OrderQuantity]]</f>
        <v>1</v>
      </c>
      <c r="N367" s="1">
        <f>1</f>
        <v>1</v>
      </c>
      <c r="O367" s="1">
        <f>Sales[[#This Row],[TotalSales]]-Sales[[#This Row],[TotalCost]]</f>
        <v>349.71160000000003</v>
      </c>
      <c r="P367" s="1">
        <f>Sales[[#This Row],[ProductCost]]*Sales[[#This Row],[OrderQuantity]]</f>
        <v>419.77839999999998</v>
      </c>
      <c r="Q367" s="1" t="str">
        <f>VLOOKUP(Sales[[#This Row],[ProductKey]], Products!$A$2:$D$1000, 4, FALSE)</f>
        <v>Mountain-400-W Silver, 40</v>
      </c>
    </row>
    <row r="368" spans="1:17" x14ac:dyDescent="0.25">
      <c r="A368" s="2">
        <v>38171</v>
      </c>
      <c r="B368" s="1" t="s">
        <v>3816</v>
      </c>
      <c r="C368">
        <v>575</v>
      </c>
      <c r="D368">
        <v>11750</v>
      </c>
      <c r="E368">
        <v>9</v>
      </c>
      <c r="F368">
        <v>1</v>
      </c>
      <c r="G368">
        <v>1</v>
      </c>
      <c r="H368" s="2">
        <v>43284</v>
      </c>
      <c r="I368" t="str">
        <f>VLOOKUP(Sales[[#This Row],[TerritoryKey]], Territories[], 2, FALSE)</f>
        <v>Australia</v>
      </c>
      <c r="J368">
        <f>_xlfn.XLOOKUP(Sales[[#This Row],[ProductKey]], Products!$A:$A, Products!$J:$J)</f>
        <v>1481.9378999999999</v>
      </c>
      <c r="K368">
        <f>_xlfn.XLOOKUP(Sales[[#This Row],[ProductKey]], Products!$A:$A, Products!$K:$K)</f>
        <v>2384.0700000000002</v>
      </c>
      <c r="L368" s="1">
        <f>Sales[[#This Row],[ProductPrice]]*Sales[[#This Row],[OrderQuantity]]</f>
        <v>2384.0700000000002</v>
      </c>
      <c r="M368" s="1">
        <f>Sales[[#This Row],[OrderQuantity]]</f>
        <v>1</v>
      </c>
      <c r="N368" s="1">
        <f>1</f>
        <v>1</v>
      </c>
      <c r="O368" s="1">
        <f>Sales[[#This Row],[TotalSales]]-Sales[[#This Row],[TotalCost]]</f>
        <v>902.13210000000026</v>
      </c>
      <c r="P368" s="1">
        <f>Sales[[#This Row],[ProductCost]]*Sales[[#This Row],[OrderQuantity]]</f>
        <v>1481.9378999999999</v>
      </c>
      <c r="Q368" s="1" t="str">
        <f>VLOOKUP(Sales[[#This Row],[ProductKey]], Products!$A$2:$D$1000, 4, FALSE)</f>
        <v>Touring-1000 Blue, 54</v>
      </c>
    </row>
    <row r="369" spans="1:17" x14ac:dyDescent="0.25">
      <c r="A369" s="2">
        <v>37989</v>
      </c>
      <c r="B369" s="1" t="s">
        <v>3817</v>
      </c>
      <c r="C369">
        <v>564</v>
      </c>
      <c r="D369">
        <v>12990</v>
      </c>
      <c r="E369">
        <v>9</v>
      </c>
      <c r="F369">
        <v>1</v>
      </c>
      <c r="G369">
        <v>1</v>
      </c>
      <c r="H369" s="2">
        <v>43103</v>
      </c>
      <c r="I369" t="str">
        <f>VLOOKUP(Sales[[#This Row],[TerritoryKey]], Territories[], 2, FALSE)</f>
        <v>Australia</v>
      </c>
      <c r="J369">
        <f>_xlfn.XLOOKUP(Sales[[#This Row],[ProductKey]], Products!$A:$A, Products!$J:$J)</f>
        <v>1481.9378999999999</v>
      </c>
      <c r="K369">
        <f>_xlfn.XLOOKUP(Sales[[#This Row],[ProductKey]], Products!$A:$A, Products!$K:$K)</f>
        <v>2384.0700000000002</v>
      </c>
      <c r="L369" s="1">
        <f>Sales[[#This Row],[ProductPrice]]*Sales[[#This Row],[OrderQuantity]]</f>
        <v>2384.0700000000002</v>
      </c>
      <c r="M369" s="1">
        <f>Sales[[#This Row],[OrderQuantity]]</f>
        <v>1</v>
      </c>
      <c r="N369" s="1">
        <f>1</f>
        <v>1</v>
      </c>
      <c r="O369" s="1">
        <f>Sales[[#This Row],[TotalSales]]-Sales[[#This Row],[TotalCost]]</f>
        <v>902.13210000000026</v>
      </c>
      <c r="P369" s="1">
        <f>Sales[[#This Row],[ProductCost]]*Sales[[#This Row],[OrderQuantity]]</f>
        <v>1481.9378999999999</v>
      </c>
      <c r="Q369" s="1" t="str">
        <f>VLOOKUP(Sales[[#This Row],[ProductKey]], Products!$A$2:$D$1000, 4, FALSE)</f>
        <v>Touring-1000 Yellow, 60</v>
      </c>
    </row>
    <row r="370" spans="1:17" x14ac:dyDescent="0.25">
      <c r="A370" s="2">
        <v>38020</v>
      </c>
      <c r="B370" s="1" t="s">
        <v>3821</v>
      </c>
      <c r="C370">
        <v>352</v>
      </c>
      <c r="D370">
        <v>15184</v>
      </c>
      <c r="E370">
        <v>9</v>
      </c>
      <c r="F370">
        <v>1</v>
      </c>
      <c r="G370">
        <v>1</v>
      </c>
      <c r="H370" s="2">
        <v>43134</v>
      </c>
      <c r="I370" t="str">
        <f>VLOOKUP(Sales[[#This Row],[TerritoryKey]], Territories[], 2, FALSE)</f>
        <v>Australia</v>
      </c>
      <c r="J370">
        <f>_xlfn.XLOOKUP(Sales[[#This Row],[ProductKey]], Products!$A:$A, Products!$J:$J)</f>
        <v>1117.8559</v>
      </c>
      <c r="K370">
        <f>_xlfn.XLOOKUP(Sales[[#This Row],[ProductKey]], Products!$A:$A, Products!$K:$K)</f>
        <v>2071.4196000000002</v>
      </c>
      <c r="L370" s="1">
        <f>Sales[[#This Row],[ProductPrice]]*Sales[[#This Row],[OrderQuantity]]</f>
        <v>2071.4196000000002</v>
      </c>
      <c r="M370" s="1">
        <f>Sales[[#This Row],[OrderQuantity]]</f>
        <v>1</v>
      </c>
      <c r="N370" s="1">
        <f>1</f>
        <v>1</v>
      </c>
      <c r="O370" s="1">
        <f>Sales[[#This Row],[TotalSales]]-Sales[[#This Row],[TotalCost]]</f>
        <v>953.56370000000015</v>
      </c>
      <c r="P370" s="1">
        <f>Sales[[#This Row],[ProductCost]]*Sales[[#This Row],[OrderQuantity]]</f>
        <v>1117.8559</v>
      </c>
      <c r="Q370" s="1" t="str">
        <f>VLOOKUP(Sales[[#This Row],[ProductKey]], Products!$A$2:$D$1000, 4, FALSE)</f>
        <v>Mountain-200 Silver, 38</v>
      </c>
    </row>
    <row r="371" spans="1:17" x14ac:dyDescent="0.25">
      <c r="A371" s="2">
        <v>38170</v>
      </c>
      <c r="B371" s="1" t="s">
        <v>3843</v>
      </c>
      <c r="C371">
        <v>563</v>
      </c>
      <c r="D371">
        <v>12686</v>
      </c>
      <c r="E371">
        <v>9</v>
      </c>
      <c r="F371">
        <v>1</v>
      </c>
      <c r="G371">
        <v>1</v>
      </c>
      <c r="H371" s="2">
        <v>43283</v>
      </c>
      <c r="I371" t="str">
        <f>VLOOKUP(Sales[[#This Row],[TerritoryKey]], Territories[], 2, FALSE)</f>
        <v>Australia</v>
      </c>
      <c r="J371">
        <f>_xlfn.XLOOKUP(Sales[[#This Row],[ProductKey]], Products!$A:$A, Products!$J:$J)</f>
        <v>1481.9378999999999</v>
      </c>
      <c r="K371">
        <f>_xlfn.XLOOKUP(Sales[[#This Row],[ProductKey]], Products!$A:$A, Products!$K:$K)</f>
        <v>2384.0700000000002</v>
      </c>
      <c r="L371" s="1">
        <f>Sales[[#This Row],[ProductPrice]]*Sales[[#This Row],[OrderQuantity]]</f>
        <v>2384.0700000000002</v>
      </c>
      <c r="M371" s="1">
        <f>Sales[[#This Row],[OrderQuantity]]</f>
        <v>1</v>
      </c>
      <c r="N371" s="1">
        <f>1</f>
        <v>1</v>
      </c>
      <c r="O371" s="1">
        <f>Sales[[#This Row],[TotalSales]]-Sales[[#This Row],[TotalCost]]</f>
        <v>902.13210000000026</v>
      </c>
      <c r="P371" s="1">
        <f>Sales[[#This Row],[ProductCost]]*Sales[[#This Row],[OrderQuantity]]</f>
        <v>1481.9378999999999</v>
      </c>
      <c r="Q371" s="1" t="str">
        <f>VLOOKUP(Sales[[#This Row],[ProductKey]], Products!$A$2:$D$1000, 4, FALSE)</f>
        <v>Touring-1000 Yellow, 54</v>
      </c>
    </row>
    <row r="372" spans="1:17" x14ac:dyDescent="0.25">
      <c r="A372" s="2">
        <v>38139</v>
      </c>
      <c r="B372" s="1" t="s">
        <v>3863</v>
      </c>
      <c r="C372">
        <v>358</v>
      </c>
      <c r="D372">
        <v>15589</v>
      </c>
      <c r="E372">
        <v>9</v>
      </c>
      <c r="F372">
        <v>1</v>
      </c>
      <c r="G372">
        <v>1</v>
      </c>
      <c r="H372" s="2">
        <v>43252</v>
      </c>
      <c r="I372" t="str">
        <f>VLOOKUP(Sales[[#This Row],[TerritoryKey]], Territories[], 2, FALSE)</f>
        <v>Australia</v>
      </c>
      <c r="J372">
        <f>_xlfn.XLOOKUP(Sales[[#This Row],[ProductKey]], Products!$A:$A, Products!$J:$J)</f>
        <v>1105.81</v>
      </c>
      <c r="K372">
        <f>_xlfn.XLOOKUP(Sales[[#This Row],[ProductKey]], Products!$A:$A, Products!$K:$K)</f>
        <v>2049.0981999999999</v>
      </c>
      <c r="L372" s="1">
        <f>Sales[[#This Row],[ProductPrice]]*Sales[[#This Row],[OrderQuantity]]</f>
        <v>2049.0981999999999</v>
      </c>
      <c r="M372" s="1">
        <f>Sales[[#This Row],[OrderQuantity]]</f>
        <v>1</v>
      </c>
      <c r="N372" s="1">
        <f>1</f>
        <v>1</v>
      </c>
      <c r="O372" s="1">
        <f>Sales[[#This Row],[TotalSales]]-Sales[[#This Row],[TotalCost]]</f>
        <v>943.28819999999996</v>
      </c>
      <c r="P372" s="1">
        <f>Sales[[#This Row],[ProductCost]]*Sales[[#This Row],[OrderQuantity]]</f>
        <v>1105.81</v>
      </c>
      <c r="Q372" s="1" t="str">
        <f>VLOOKUP(Sales[[#This Row],[ProductKey]], Products!$A$2:$D$1000, 4, FALSE)</f>
        <v>Mountain-200 Black, 38</v>
      </c>
    </row>
    <row r="373" spans="1:17" x14ac:dyDescent="0.25">
      <c r="A373" s="2">
        <v>38233</v>
      </c>
      <c r="B373" s="1" t="s">
        <v>3866</v>
      </c>
      <c r="C373">
        <v>476</v>
      </c>
      <c r="D373">
        <v>26742</v>
      </c>
      <c r="E373">
        <v>9</v>
      </c>
      <c r="F373">
        <v>1</v>
      </c>
      <c r="G373">
        <v>1</v>
      </c>
      <c r="H373" s="2">
        <v>43346</v>
      </c>
      <c r="I373" t="str">
        <f>VLOOKUP(Sales[[#This Row],[TerritoryKey]], Territories[], 2, FALSE)</f>
        <v>Australia</v>
      </c>
      <c r="J373">
        <f>_xlfn.XLOOKUP(Sales[[#This Row],[ProductKey]], Products!$A:$A, Products!$J:$J)</f>
        <v>26.176300000000001</v>
      </c>
      <c r="K373">
        <f>_xlfn.XLOOKUP(Sales[[#This Row],[ProductKey]], Products!$A:$A, Products!$K:$K)</f>
        <v>69.989999999999995</v>
      </c>
      <c r="L373" s="1">
        <f>Sales[[#This Row],[ProductPrice]]*Sales[[#This Row],[OrderQuantity]]</f>
        <v>69.989999999999995</v>
      </c>
      <c r="M373" s="1">
        <f>Sales[[#This Row],[OrderQuantity]]</f>
        <v>1</v>
      </c>
      <c r="N373" s="1">
        <f>1</f>
        <v>1</v>
      </c>
      <c r="O373" s="1">
        <f>Sales[[#This Row],[TotalSales]]-Sales[[#This Row],[TotalCost]]</f>
        <v>43.813699999999997</v>
      </c>
      <c r="P373" s="1">
        <f>Sales[[#This Row],[ProductCost]]*Sales[[#This Row],[OrderQuantity]]</f>
        <v>26.176300000000001</v>
      </c>
      <c r="Q373" s="1" t="str">
        <f>VLOOKUP(Sales[[#This Row],[ProductKey]], Products!$A$2:$D$1000, 4, FALSE)</f>
        <v>Women's Mountain Shorts, L</v>
      </c>
    </row>
    <row r="374" spans="1:17" x14ac:dyDescent="0.25">
      <c r="A374" s="2">
        <v>38049</v>
      </c>
      <c r="B374" s="1" t="s">
        <v>3887</v>
      </c>
      <c r="C374">
        <v>576</v>
      </c>
      <c r="D374">
        <v>12688</v>
      </c>
      <c r="E374">
        <v>9</v>
      </c>
      <c r="F374">
        <v>1</v>
      </c>
      <c r="G374">
        <v>1</v>
      </c>
      <c r="H374" s="2">
        <v>43162</v>
      </c>
      <c r="I374" t="str">
        <f>VLOOKUP(Sales[[#This Row],[TerritoryKey]], Territories[], 2, FALSE)</f>
        <v>Australia</v>
      </c>
      <c r="J374">
        <f>_xlfn.XLOOKUP(Sales[[#This Row],[ProductKey]], Products!$A:$A, Products!$J:$J)</f>
        <v>1481.9378999999999</v>
      </c>
      <c r="K374">
        <f>_xlfn.XLOOKUP(Sales[[#This Row],[ProductKey]], Products!$A:$A, Products!$K:$K)</f>
        <v>2384.0700000000002</v>
      </c>
      <c r="L374" s="1">
        <f>Sales[[#This Row],[ProductPrice]]*Sales[[#This Row],[OrderQuantity]]</f>
        <v>2384.0700000000002</v>
      </c>
      <c r="M374" s="1">
        <f>Sales[[#This Row],[OrderQuantity]]</f>
        <v>1</v>
      </c>
      <c r="N374" s="1">
        <f>1</f>
        <v>1</v>
      </c>
      <c r="O374" s="1">
        <f>Sales[[#This Row],[TotalSales]]-Sales[[#This Row],[TotalCost]]</f>
        <v>902.13210000000026</v>
      </c>
      <c r="P374" s="1">
        <f>Sales[[#This Row],[ProductCost]]*Sales[[#This Row],[OrderQuantity]]</f>
        <v>1481.9378999999999</v>
      </c>
      <c r="Q374" s="1" t="str">
        <f>VLOOKUP(Sales[[#This Row],[ProductKey]], Products!$A$2:$D$1000, 4, FALSE)</f>
        <v>Touring-1000 Blue, 60</v>
      </c>
    </row>
    <row r="375" spans="1:17" x14ac:dyDescent="0.25">
      <c r="A375" s="2">
        <v>37814</v>
      </c>
      <c r="B375" s="1" t="s">
        <v>3891</v>
      </c>
      <c r="C375">
        <v>583</v>
      </c>
      <c r="D375">
        <v>24305</v>
      </c>
      <c r="E375">
        <v>9</v>
      </c>
      <c r="F375">
        <v>1</v>
      </c>
      <c r="G375">
        <v>1</v>
      </c>
      <c r="H375" s="2">
        <v>42928</v>
      </c>
      <c r="I375" t="str">
        <f>VLOOKUP(Sales[[#This Row],[TerritoryKey]], Territories[], 2, FALSE)</f>
        <v>Australia</v>
      </c>
      <c r="J375">
        <f>_xlfn.XLOOKUP(Sales[[#This Row],[ProductKey]], Products!$A:$A, Products!$J:$J)</f>
        <v>1082.51</v>
      </c>
      <c r="K375">
        <f>_xlfn.XLOOKUP(Sales[[#This Row],[ProductKey]], Products!$A:$A, Products!$K:$K)</f>
        <v>1700.99</v>
      </c>
      <c r="L375" s="1">
        <f>Sales[[#This Row],[ProductPrice]]*Sales[[#This Row],[OrderQuantity]]</f>
        <v>1700.99</v>
      </c>
      <c r="M375" s="1">
        <f>Sales[[#This Row],[OrderQuantity]]</f>
        <v>1</v>
      </c>
      <c r="N375" s="1">
        <f>1</f>
        <v>1</v>
      </c>
      <c r="O375" s="1">
        <f>Sales[[#This Row],[TotalSales]]-Sales[[#This Row],[TotalCost]]</f>
        <v>618.48</v>
      </c>
      <c r="P375" s="1">
        <f>Sales[[#This Row],[ProductCost]]*Sales[[#This Row],[OrderQuantity]]</f>
        <v>1082.51</v>
      </c>
      <c r="Q375" s="1" t="str">
        <f>VLOOKUP(Sales[[#This Row],[ProductKey]], Products!$A$2:$D$1000, 4, FALSE)</f>
        <v>Road-350-W Yellow, 48</v>
      </c>
    </row>
    <row r="376" spans="1:17" x14ac:dyDescent="0.25">
      <c r="A376" s="2">
        <v>38018</v>
      </c>
      <c r="B376" s="1" t="s">
        <v>3919</v>
      </c>
      <c r="C376">
        <v>581</v>
      </c>
      <c r="D376">
        <v>24303</v>
      </c>
      <c r="E376">
        <v>9</v>
      </c>
      <c r="F376">
        <v>1</v>
      </c>
      <c r="G376">
        <v>1</v>
      </c>
      <c r="H376" s="2">
        <v>43132</v>
      </c>
      <c r="I376" t="str">
        <f>VLOOKUP(Sales[[#This Row],[TerritoryKey]], Territories[], 2, FALSE)</f>
        <v>Australia</v>
      </c>
      <c r="J376">
        <f>_xlfn.XLOOKUP(Sales[[#This Row],[ProductKey]], Products!$A:$A, Products!$J:$J)</f>
        <v>1082.51</v>
      </c>
      <c r="K376">
        <f>_xlfn.XLOOKUP(Sales[[#This Row],[ProductKey]], Products!$A:$A, Products!$K:$K)</f>
        <v>1700.99</v>
      </c>
      <c r="L376" s="1">
        <f>Sales[[#This Row],[ProductPrice]]*Sales[[#This Row],[OrderQuantity]]</f>
        <v>1700.99</v>
      </c>
      <c r="M376" s="1">
        <f>Sales[[#This Row],[OrderQuantity]]</f>
        <v>1</v>
      </c>
      <c r="N376" s="1">
        <f>1</f>
        <v>1</v>
      </c>
      <c r="O376" s="1">
        <f>Sales[[#This Row],[TotalSales]]-Sales[[#This Row],[TotalCost]]</f>
        <v>618.48</v>
      </c>
      <c r="P376" s="1">
        <f>Sales[[#This Row],[ProductCost]]*Sales[[#This Row],[OrderQuantity]]</f>
        <v>1082.51</v>
      </c>
      <c r="Q376" s="1" t="str">
        <f>VLOOKUP(Sales[[#This Row],[ProductKey]], Products!$A$2:$D$1000, 4, FALSE)</f>
        <v>Road-350-W Yellow, 42</v>
      </c>
    </row>
    <row r="377" spans="1:17" x14ac:dyDescent="0.25">
      <c r="A377" s="2">
        <v>38169</v>
      </c>
      <c r="B377" s="1" t="s">
        <v>3937</v>
      </c>
      <c r="C377">
        <v>476</v>
      </c>
      <c r="D377">
        <v>26149</v>
      </c>
      <c r="E377">
        <v>9</v>
      </c>
      <c r="F377">
        <v>1</v>
      </c>
      <c r="G377">
        <v>1</v>
      </c>
      <c r="H377" s="2">
        <v>43282</v>
      </c>
      <c r="I377" t="str">
        <f>VLOOKUP(Sales[[#This Row],[TerritoryKey]], Territories[], 2, FALSE)</f>
        <v>Australia</v>
      </c>
      <c r="J377">
        <f>_xlfn.XLOOKUP(Sales[[#This Row],[ProductKey]], Products!$A:$A, Products!$J:$J)</f>
        <v>26.176300000000001</v>
      </c>
      <c r="K377">
        <f>_xlfn.XLOOKUP(Sales[[#This Row],[ProductKey]], Products!$A:$A, Products!$K:$K)</f>
        <v>69.989999999999995</v>
      </c>
      <c r="L377" s="1">
        <f>Sales[[#This Row],[ProductPrice]]*Sales[[#This Row],[OrderQuantity]]</f>
        <v>69.989999999999995</v>
      </c>
      <c r="M377" s="1">
        <f>Sales[[#This Row],[OrderQuantity]]</f>
        <v>1</v>
      </c>
      <c r="N377" s="1">
        <f>1</f>
        <v>1</v>
      </c>
      <c r="O377" s="1">
        <f>Sales[[#This Row],[TotalSales]]-Sales[[#This Row],[TotalCost]]</f>
        <v>43.813699999999997</v>
      </c>
      <c r="P377" s="1">
        <f>Sales[[#This Row],[ProductCost]]*Sales[[#This Row],[OrderQuantity]]</f>
        <v>26.176300000000001</v>
      </c>
      <c r="Q377" s="1" t="str">
        <f>VLOOKUP(Sales[[#This Row],[ProductKey]], Products!$A$2:$D$1000, 4, FALSE)</f>
        <v>Women's Mountain Shorts, L</v>
      </c>
    </row>
    <row r="378" spans="1:17" x14ac:dyDescent="0.25">
      <c r="A378" s="2">
        <v>38201</v>
      </c>
      <c r="B378" s="1" t="s">
        <v>3939</v>
      </c>
      <c r="C378">
        <v>387</v>
      </c>
      <c r="D378">
        <v>26566</v>
      </c>
      <c r="E378">
        <v>9</v>
      </c>
      <c r="F378">
        <v>1</v>
      </c>
      <c r="G378">
        <v>1</v>
      </c>
      <c r="H378" s="2">
        <v>43314</v>
      </c>
      <c r="I378" t="str">
        <f>VLOOKUP(Sales[[#This Row],[TerritoryKey]], Territories[], 2, FALSE)</f>
        <v>Australia</v>
      </c>
      <c r="J378">
        <f>_xlfn.XLOOKUP(Sales[[#This Row],[ProductKey]], Products!$A:$A, Products!$J:$J)</f>
        <v>605.64919999999995</v>
      </c>
      <c r="K378">
        <f>_xlfn.XLOOKUP(Sales[[#This Row],[ProductKey]], Products!$A:$A, Products!$K:$K)</f>
        <v>1000.4375</v>
      </c>
      <c r="L378" s="1">
        <f>Sales[[#This Row],[ProductPrice]]*Sales[[#This Row],[OrderQuantity]]</f>
        <v>1000.4375</v>
      </c>
      <c r="M378" s="1">
        <f>Sales[[#This Row],[OrderQuantity]]</f>
        <v>1</v>
      </c>
      <c r="N378" s="1">
        <f>1</f>
        <v>1</v>
      </c>
      <c r="O378" s="1">
        <f>Sales[[#This Row],[TotalSales]]-Sales[[#This Row],[TotalCost]]</f>
        <v>394.78830000000005</v>
      </c>
      <c r="P378" s="1">
        <f>Sales[[#This Row],[ProductCost]]*Sales[[#This Row],[OrderQuantity]]</f>
        <v>605.64919999999995</v>
      </c>
      <c r="Q378" s="1" t="str">
        <f>VLOOKUP(Sales[[#This Row],[ProductKey]], Products!$A$2:$D$1000, 4, FALSE)</f>
        <v>Road-550-W Yellow, 44</v>
      </c>
    </row>
    <row r="379" spans="1:17" x14ac:dyDescent="0.25">
      <c r="A379" s="2">
        <v>38019</v>
      </c>
      <c r="B379" s="1" t="s">
        <v>3943</v>
      </c>
      <c r="C379">
        <v>379</v>
      </c>
      <c r="D379">
        <v>21897</v>
      </c>
      <c r="E379">
        <v>9</v>
      </c>
      <c r="F379">
        <v>1</v>
      </c>
      <c r="G379">
        <v>1</v>
      </c>
      <c r="H379" s="2">
        <v>43133</v>
      </c>
      <c r="I379" t="str">
        <f>VLOOKUP(Sales[[#This Row],[TerritoryKey]], Territories[], 2, FALSE)</f>
        <v>Australia</v>
      </c>
      <c r="J379">
        <f>_xlfn.XLOOKUP(Sales[[#This Row],[ProductKey]], Products!$A:$A, Products!$J:$J)</f>
        <v>1320.6838</v>
      </c>
      <c r="K379">
        <f>_xlfn.XLOOKUP(Sales[[#This Row],[ProductKey]], Products!$A:$A, Products!$K:$K)</f>
        <v>2181.5625</v>
      </c>
      <c r="L379" s="1">
        <f>Sales[[#This Row],[ProductPrice]]*Sales[[#This Row],[OrderQuantity]]</f>
        <v>2181.5625</v>
      </c>
      <c r="M379" s="1">
        <f>Sales[[#This Row],[OrderQuantity]]</f>
        <v>1</v>
      </c>
      <c r="N379" s="1">
        <f>1</f>
        <v>1</v>
      </c>
      <c r="O379" s="1">
        <f>Sales[[#This Row],[TotalSales]]-Sales[[#This Row],[TotalCost]]</f>
        <v>860.87869999999998</v>
      </c>
      <c r="P379" s="1">
        <f>Sales[[#This Row],[ProductCost]]*Sales[[#This Row],[OrderQuantity]]</f>
        <v>1320.6838</v>
      </c>
      <c r="Q379" s="1" t="str">
        <f>VLOOKUP(Sales[[#This Row],[ProductKey]], Products!$A$2:$D$1000, 4, FALSE)</f>
        <v>Road-250 Black, 58</v>
      </c>
    </row>
    <row r="380" spans="1:17" x14ac:dyDescent="0.25">
      <c r="A380" s="2">
        <v>38108</v>
      </c>
      <c r="B380" s="1" t="s">
        <v>3960</v>
      </c>
      <c r="C380">
        <v>360</v>
      </c>
      <c r="D380">
        <v>15134</v>
      </c>
      <c r="E380">
        <v>9</v>
      </c>
      <c r="F380">
        <v>1</v>
      </c>
      <c r="G380">
        <v>1</v>
      </c>
      <c r="H380" s="2">
        <v>43221</v>
      </c>
      <c r="I380" t="str">
        <f>VLOOKUP(Sales[[#This Row],[TerritoryKey]], Territories[], 2, FALSE)</f>
        <v>Australia</v>
      </c>
      <c r="J380">
        <f>_xlfn.XLOOKUP(Sales[[#This Row],[ProductKey]], Products!$A:$A, Products!$J:$J)</f>
        <v>1105.81</v>
      </c>
      <c r="K380">
        <f>_xlfn.XLOOKUP(Sales[[#This Row],[ProductKey]], Products!$A:$A, Products!$K:$K)</f>
        <v>2049.0981999999999</v>
      </c>
      <c r="L380" s="1">
        <f>Sales[[#This Row],[ProductPrice]]*Sales[[#This Row],[OrderQuantity]]</f>
        <v>2049.0981999999999</v>
      </c>
      <c r="M380" s="1">
        <f>Sales[[#This Row],[OrderQuantity]]</f>
        <v>1</v>
      </c>
      <c r="N380" s="1">
        <f>1</f>
        <v>1</v>
      </c>
      <c r="O380" s="1">
        <f>Sales[[#This Row],[TotalSales]]-Sales[[#This Row],[TotalCost]]</f>
        <v>943.28819999999996</v>
      </c>
      <c r="P380" s="1">
        <f>Sales[[#This Row],[ProductCost]]*Sales[[#This Row],[OrderQuantity]]</f>
        <v>1105.81</v>
      </c>
      <c r="Q380" s="1" t="str">
        <f>VLOOKUP(Sales[[#This Row],[ProductKey]], Products!$A$2:$D$1000, 4, FALSE)</f>
        <v>Mountain-200 Black, 42</v>
      </c>
    </row>
    <row r="381" spans="1:17" x14ac:dyDescent="0.25">
      <c r="A381" s="2">
        <v>38171</v>
      </c>
      <c r="B381" s="1" t="s">
        <v>3978</v>
      </c>
      <c r="C381">
        <v>477</v>
      </c>
      <c r="D381">
        <v>23644</v>
      </c>
      <c r="E381">
        <v>9</v>
      </c>
      <c r="F381">
        <v>1</v>
      </c>
      <c r="G381">
        <v>1</v>
      </c>
      <c r="H381" s="2">
        <v>43284</v>
      </c>
      <c r="I381" t="str">
        <f>VLOOKUP(Sales[[#This Row],[TerritoryKey]], Territories[], 2, FALSE)</f>
        <v>Australia</v>
      </c>
      <c r="J381">
        <f>_xlfn.XLOOKUP(Sales[[#This Row],[ProductKey]], Products!$A:$A, Products!$J:$J)</f>
        <v>1.8663000000000001</v>
      </c>
      <c r="K381">
        <f>_xlfn.XLOOKUP(Sales[[#This Row],[ProductKey]], Products!$A:$A, Products!$K:$K)</f>
        <v>4.99</v>
      </c>
      <c r="L381" s="1">
        <f>Sales[[#This Row],[ProductPrice]]*Sales[[#This Row],[OrderQuantity]]</f>
        <v>4.99</v>
      </c>
      <c r="M381" s="1">
        <f>Sales[[#This Row],[OrderQuantity]]</f>
        <v>1</v>
      </c>
      <c r="N381" s="1">
        <f>1</f>
        <v>1</v>
      </c>
      <c r="O381" s="1">
        <f>Sales[[#This Row],[TotalSales]]-Sales[[#This Row],[TotalCost]]</f>
        <v>3.1237000000000004</v>
      </c>
      <c r="P381" s="1">
        <f>Sales[[#This Row],[ProductCost]]*Sales[[#This Row],[OrderQuantity]]</f>
        <v>1.8663000000000001</v>
      </c>
      <c r="Q381" s="1" t="str">
        <f>VLOOKUP(Sales[[#This Row],[ProductKey]], Products!$A$2:$D$1000, 4, FALSE)</f>
        <v>Water Bottle - 30 oz.</v>
      </c>
    </row>
    <row r="382" spans="1:17" x14ac:dyDescent="0.25">
      <c r="A382" s="2">
        <v>38200</v>
      </c>
      <c r="B382" s="1" t="s">
        <v>3984</v>
      </c>
      <c r="C382">
        <v>568</v>
      </c>
      <c r="D382">
        <v>14305</v>
      </c>
      <c r="E382">
        <v>9</v>
      </c>
      <c r="F382">
        <v>1</v>
      </c>
      <c r="G382">
        <v>1</v>
      </c>
      <c r="H382" s="2">
        <v>43313</v>
      </c>
      <c r="I382" t="str">
        <f>VLOOKUP(Sales[[#This Row],[TerritoryKey]], Territories[], 2, FALSE)</f>
        <v>Australia</v>
      </c>
      <c r="J382">
        <f>_xlfn.XLOOKUP(Sales[[#This Row],[ProductKey]], Products!$A:$A, Products!$J:$J)</f>
        <v>461.44479999999999</v>
      </c>
      <c r="K382">
        <f>_xlfn.XLOOKUP(Sales[[#This Row],[ProductKey]], Products!$A:$A, Products!$K:$K)</f>
        <v>742.35</v>
      </c>
      <c r="L382" s="1">
        <f>Sales[[#This Row],[ProductPrice]]*Sales[[#This Row],[OrderQuantity]]</f>
        <v>742.35</v>
      </c>
      <c r="M382" s="1">
        <f>Sales[[#This Row],[OrderQuantity]]</f>
        <v>1</v>
      </c>
      <c r="N382" s="1">
        <f>1</f>
        <v>1</v>
      </c>
      <c r="O382" s="1">
        <f>Sales[[#This Row],[TotalSales]]-Sales[[#This Row],[TotalCost]]</f>
        <v>280.90520000000004</v>
      </c>
      <c r="P382" s="1">
        <f>Sales[[#This Row],[ProductCost]]*Sales[[#This Row],[OrderQuantity]]</f>
        <v>461.44479999999999</v>
      </c>
      <c r="Q382" s="1" t="str">
        <f>VLOOKUP(Sales[[#This Row],[ProductKey]], Products!$A$2:$D$1000, 4, FALSE)</f>
        <v>Touring-3000 Yellow, 44</v>
      </c>
    </row>
    <row r="383" spans="1:17" x14ac:dyDescent="0.25">
      <c r="A383" s="2">
        <v>38263</v>
      </c>
      <c r="B383" s="1" t="s">
        <v>4003</v>
      </c>
      <c r="C383">
        <v>606</v>
      </c>
      <c r="D383">
        <v>25563</v>
      </c>
      <c r="E383">
        <v>9</v>
      </c>
      <c r="F383">
        <v>1</v>
      </c>
      <c r="G383">
        <v>1</v>
      </c>
      <c r="H383" s="2">
        <v>43376</v>
      </c>
      <c r="I383" t="str">
        <f>VLOOKUP(Sales[[#This Row],[TerritoryKey]], Territories[], 2, FALSE)</f>
        <v>Australia</v>
      </c>
      <c r="J383">
        <f>_xlfn.XLOOKUP(Sales[[#This Row],[ProductKey]], Products!$A:$A, Products!$J:$J)</f>
        <v>343.64960000000002</v>
      </c>
      <c r="K383">
        <f>_xlfn.XLOOKUP(Sales[[#This Row],[ProductKey]], Products!$A:$A, Products!$K:$K)</f>
        <v>539.99</v>
      </c>
      <c r="L383" s="1">
        <f>Sales[[#This Row],[ProductPrice]]*Sales[[#This Row],[OrderQuantity]]</f>
        <v>539.99</v>
      </c>
      <c r="M383" s="1">
        <f>Sales[[#This Row],[OrderQuantity]]</f>
        <v>1</v>
      </c>
      <c r="N383" s="1">
        <f>1</f>
        <v>1</v>
      </c>
      <c r="O383" s="1">
        <f>Sales[[#This Row],[TotalSales]]-Sales[[#This Row],[TotalCost]]</f>
        <v>196.34039999999999</v>
      </c>
      <c r="P383" s="1">
        <f>Sales[[#This Row],[ProductCost]]*Sales[[#This Row],[OrderQuantity]]</f>
        <v>343.64960000000002</v>
      </c>
      <c r="Q383" s="1" t="str">
        <f>VLOOKUP(Sales[[#This Row],[ProductKey]], Products!$A$2:$D$1000, 4, FALSE)</f>
        <v>Road-750 Black, 52</v>
      </c>
    </row>
    <row r="384" spans="1:17" x14ac:dyDescent="0.25">
      <c r="A384" s="2">
        <v>38018</v>
      </c>
      <c r="B384" s="1" t="s">
        <v>4020</v>
      </c>
      <c r="C384">
        <v>214</v>
      </c>
      <c r="D384">
        <v>15721</v>
      </c>
      <c r="E384">
        <v>9</v>
      </c>
      <c r="F384">
        <v>1</v>
      </c>
      <c r="G384">
        <v>1</v>
      </c>
      <c r="H384" s="2">
        <v>43132</v>
      </c>
      <c r="I384" t="str">
        <f>VLOOKUP(Sales[[#This Row],[TerritoryKey]], Territories[], 2, FALSE)</f>
        <v>Australia</v>
      </c>
      <c r="J384">
        <f>_xlfn.XLOOKUP(Sales[[#This Row],[ProductKey]], Products!$A:$A, Products!$J:$J)</f>
        <v>13.0863</v>
      </c>
      <c r="K384">
        <f>_xlfn.XLOOKUP(Sales[[#This Row],[ProductKey]], Products!$A:$A, Products!$K:$K)</f>
        <v>34.99</v>
      </c>
      <c r="L384" s="1">
        <f>Sales[[#This Row],[ProductPrice]]*Sales[[#This Row],[OrderQuantity]]</f>
        <v>34.99</v>
      </c>
      <c r="M384" s="1">
        <f>Sales[[#This Row],[OrderQuantity]]</f>
        <v>1</v>
      </c>
      <c r="N384" s="1">
        <f>1</f>
        <v>1</v>
      </c>
      <c r="O384" s="1">
        <f>Sales[[#This Row],[TotalSales]]-Sales[[#This Row],[TotalCost]]</f>
        <v>21.903700000000001</v>
      </c>
      <c r="P384" s="1">
        <f>Sales[[#This Row],[ProductCost]]*Sales[[#This Row],[OrderQuantity]]</f>
        <v>13.0863</v>
      </c>
      <c r="Q384" s="1" t="str">
        <f>VLOOKUP(Sales[[#This Row],[ProductKey]], Products!$A$2:$D$1000, 4, FALSE)</f>
        <v>Sport-100 Helmet, Red</v>
      </c>
    </row>
    <row r="385" spans="1:17" x14ac:dyDescent="0.25">
      <c r="A385" s="2">
        <v>38018</v>
      </c>
      <c r="B385" s="1" t="s">
        <v>4022</v>
      </c>
      <c r="C385">
        <v>574</v>
      </c>
      <c r="D385">
        <v>12989</v>
      </c>
      <c r="E385">
        <v>9</v>
      </c>
      <c r="F385">
        <v>1</v>
      </c>
      <c r="G385">
        <v>1</v>
      </c>
      <c r="H385" s="2">
        <v>43132</v>
      </c>
      <c r="I385" t="str">
        <f>VLOOKUP(Sales[[#This Row],[TerritoryKey]], Territories[], 2, FALSE)</f>
        <v>Australia</v>
      </c>
      <c r="J385">
        <f>_xlfn.XLOOKUP(Sales[[#This Row],[ProductKey]], Products!$A:$A, Products!$J:$J)</f>
        <v>1481.9378999999999</v>
      </c>
      <c r="K385">
        <f>_xlfn.XLOOKUP(Sales[[#This Row],[ProductKey]], Products!$A:$A, Products!$K:$K)</f>
        <v>2384.0700000000002</v>
      </c>
      <c r="L385" s="1">
        <f>Sales[[#This Row],[ProductPrice]]*Sales[[#This Row],[OrderQuantity]]</f>
        <v>2384.0700000000002</v>
      </c>
      <c r="M385" s="1">
        <f>Sales[[#This Row],[OrderQuantity]]</f>
        <v>1</v>
      </c>
      <c r="N385" s="1">
        <f>1</f>
        <v>1</v>
      </c>
      <c r="O385" s="1">
        <f>Sales[[#This Row],[TotalSales]]-Sales[[#This Row],[TotalCost]]</f>
        <v>902.13210000000026</v>
      </c>
      <c r="P385" s="1">
        <f>Sales[[#This Row],[ProductCost]]*Sales[[#This Row],[OrderQuantity]]</f>
        <v>1481.9378999999999</v>
      </c>
      <c r="Q385" s="1" t="str">
        <f>VLOOKUP(Sales[[#This Row],[ProductKey]], Products!$A$2:$D$1000, 4, FALSE)</f>
        <v>Touring-1000 Blue, 50</v>
      </c>
    </row>
    <row r="386" spans="1:17" x14ac:dyDescent="0.25">
      <c r="A386" s="2">
        <v>37906</v>
      </c>
      <c r="B386" s="1" t="s">
        <v>4030</v>
      </c>
      <c r="C386">
        <v>385</v>
      </c>
      <c r="D386">
        <v>26752</v>
      </c>
      <c r="E386">
        <v>9</v>
      </c>
      <c r="F386">
        <v>1</v>
      </c>
      <c r="G386">
        <v>1</v>
      </c>
      <c r="H386" s="2">
        <v>43020</v>
      </c>
      <c r="I386" t="str">
        <f>VLOOKUP(Sales[[#This Row],[TerritoryKey]], Territories[], 2, FALSE)</f>
        <v>Australia</v>
      </c>
      <c r="J386">
        <f>_xlfn.XLOOKUP(Sales[[#This Row],[ProductKey]], Products!$A:$A, Products!$J:$J)</f>
        <v>605.64919999999995</v>
      </c>
      <c r="K386">
        <f>_xlfn.XLOOKUP(Sales[[#This Row],[ProductKey]], Products!$A:$A, Products!$K:$K)</f>
        <v>1000.4375</v>
      </c>
      <c r="L386" s="1">
        <f>Sales[[#This Row],[ProductPrice]]*Sales[[#This Row],[OrderQuantity]]</f>
        <v>1000.4375</v>
      </c>
      <c r="M386" s="1">
        <f>Sales[[#This Row],[OrderQuantity]]</f>
        <v>1</v>
      </c>
      <c r="N386" s="1">
        <f>1</f>
        <v>1</v>
      </c>
      <c r="O386" s="1">
        <f>Sales[[#This Row],[TotalSales]]-Sales[[#This Row],[TotalCost]]</f>
        <v>394.78830000000005</v>
      </c>
      <c r="P386" s="1">
        <f>Sales[[#This Row],[ProductCost]]*Sales[[#This Row],[OrderQuantity]]</f>
        <v>605.64919999999995</v>
      </c>
      <c r="Q386" s="1" t="str">
        <f>VLOOKUP(Sales[[#This Row],[ProductKey]], Products!$A$2:$D$1000, 4, FALSE)</f>
        <v>Road-550-W Yellow, 42</v>
      </c>
    </row>
    <row r="387" spans="1:17" x14ac:dyDescent="0.25">
      <c r="A387" s="2">
        <v>38049</v>
      </c>
      <c r="B387" s="1" t="s">
        <v>4036</v>
      </c>
      <c r="C387">
        <v>381</v>
      </c>
      <c r="D387">
        <v>26024</v>
      </c>
      <c r="E387">
        <v>9</v>
      </c>
      <c r="F387">
        <v>1</v>
      </c>
      <c r="G387">
        <v>1</v>
      </c>
      <c r="H387" s="2">
        <v>43162</v>
      </c>
      <c r="I387" t="str">
        <f>VLOOKUP(Sales[[#This Row],[TerritoryKey]], Territories[], 2, FALSE)</f>
        <v>Australia</v>
      </c>
      <c r="J387">
        <f>_xlfn.XLOOKUP(Sales[[#This Row],[ProductKey]], Products!$A:$A, Products!$J:$J)</f>
        <v>605.64919999999995</v>
      </c>
      <c r="K387">
        <f>_xlfn.XLOOKUP(Sales[[#This Row],[ProductKey]], Products!$A:$A, Products!$K:$K)</f>
        <v>1000.4375</v>
      </c>
      <c r="L387" s="1">
        <f>Sales[[#This Row],[ProductPrice]]*Sales[[#This Row],[OrderQuantity]]</f>
        <v>1000.4375</v>
      </c>
      <c r="M387" s="1">
        <f>Sales[[#This Row],[OrderQuantity]]</f>
        <v>1</v>
      </c>
      <c r="N387" s="1">
        <f>1</f>
        <v>1</v>
      </c>
      <c r="O387" s="1">
        <f>Sales[[#This Row],[TotalSales]]-Sales[[#This Row],[TotalCost]]</f>
        <v>394.78830000000005</v>
      </c>
      <c r="P387" s="1">
        <f>Sales[[#This Row],[ProductCost]]*Sales[[#This Row],[OrderQuantity]]</f>
        <v>605.64919999999995</v>
      </c>
      <c r="Q387" s="1" t="str">
        <f>VLOOKUP(Sales[[#This Row],[ProductKey]], Products!$A$2:$D$1000, 4, FALSE)</f>
        <v>Road-550-W Yellow, 38</v>
      </c>
    </row>
    <row r="388" spans="1:17" x14ac:dyDescent="0.25">
      <c r="A388" s="2">
        <v>38231</v>
      </c>
      <c r="B388" s="1" t="s">
        <v>4044</v>
      </c>
      <c r="C388">
        <v>530</v>
      </c>
      <c r="D388">
        <v>27580</v>
      </c>
      <c r="E388">
        <v>9</v>
      </c>
      <c r="F388">
        <v>1</v>
      </c>
      <c r="G388">
        <v>1</v>
      </c>
      <c r="H388" s="2">
        <v>43344</v>
      </c>
      <c r="I388" t="str">
        <f>VLOOKUP(Sales[[#This Row],[TerritoryKey]], Territories[], 2, FALSE)</f>
        <v>Australia</v>
      </c>
      <c r="J388">
        <f>_xlfn.XLOOKUP(Sales[[#This Row],[ProductKey]], Products!$A:$A, Products!$J:$J)</f>
        <v>1.8663000000000001</v>
      </c>
      <c r="K388">
        <f>_xlfn.XLOOKUP(Sales[[#This Row],[ProductKey]], Products!$A:$A, Products!$K:$K)</f>
        <v>4.99</v>
      </c>
      <c r="L388" s="1">
        <f>Sales[[#This Row],[ProductPrice]]*Sales[[#This Row],[OrderQuantity]]</f>
        <v>4.99</v>
      </c>
      <c r="M388" s="1">
        <f>Sales[[#This Row],[OrderQuantity]]</f>
        <v>1</v>
      </c>
      <c r="N388" s="1">
        <f>1</f>
        <v>1</v>
      </c>
      <c r="O388" s="1">
        <f>Sales[[#This Row],[TotalSales]]-Sales[[#This Row],[TotalCost]]</f>
        <v>3.1237000000000004</v>
      </c>
      <c r="P388" s="1">
        <f>Sales[[#This Row],[ProductCost]]*Sales[[#This Row],[OrderQuantity]]</f>
        <v>1.8663000000000001</v>
      </c>
      <c r="Q388" s="1" t="str">
        <f>VLOOKUP(Sales[[#This Row],[ProductKey]], Products!$A$2:$D$1000, 4, FALSE)</f>
        <v>Touring Tire Tube</v>
      </c>
    </row>
    <row r="389" spans="1:17" x14ac:dyDescent="0.25">
      <c r="A389" s="2">
        <v>38080</v>
      </c>
      <c r="B389" s="1" t="s">
        <v>4054</v>
      </c>
      <c r="C389">
        <v>354</v>
      </c>
      <c r="D389">
        <v>15181</v>
      </c>
      <c r="E389">
        <v>9</v>
      </c>
      <c r="F389">
        <v>1</v>
      </c>
      <c r="G389">
        <v>1</v>
      </c>
      <c r="H389" s="2">
        <v>43193</v>
      </c>
      <c r="I389" t="str">
        <f>VLOOKUP(Sales[[#This Row],[TerritoryKey]], Territories[], 2, FALSE)</f>
        <v>Australia</v>
      </c>
      <c r="J389">
        <f>_xlfn.XLOOKUP(Sales[[#This Row],[ProductKey]], Products!$A:$A, Products!$J:$J)</f>
        <v>1117.8559</v>
      </c>
      <c r="K389">
        <f>_xlfn.XLOOKUP(Sales[[#This Row],[ProductKey]], Products!$A:$A, Products!$K:$K)</f>
        <v>2071.4196000000002</v>
      </c>
      <c r="L389" s="1">
        <f>Sales[[#This Row],[ProductPrice]]*Sales[[#This Row],[OrderQuantity]]</f>
        <v>2071.4196000000002</v>
      </c>
      <c r="M389" s="1">
        <f>Sales[[#This Row],[OrderQuantity]]</f>
        <v>1</v>
      </c>
      <c r="N389" s="1">
        <f>1</f>
        <v>1</v>
      </c>
      <c r="O389" s="1">
        <f>Sales[[#This Row],[TotalSales]]-Sales[[#This Row],[TotalCost]]</f>
        <v>953.56370000000015</v>
      </c>
      <c r="P389" s="1">
        <f>Sales[[#This Row],[ProductCost]]*Sales[[#This Row],[OrderQuantity]]</f>
        <v>1117.8559</v>
      </c>
      <c r="Q389" s="1" t="str">
        <f>VLOOKUP(Sales[[#This Row],[ProductKey]], Products!$A$2:$D$1000, 4, FALSE)</f>
        <v>Mountain-200 Silver, 42</v>
      </c>
    </row>
    <row r="390" spans="1:17" x14ac:dyDescent="0.25">
      <c r="A390" s="2">
        <v>38139</v>
      </c>
      <c r="B390" s="1" t="s">
        <v>4061</v>
      </c>
      <c r="C390">
        <v>584</v>
      </c>
      <c r="D390">
        <v>24257</v>
      </c>
      <c r="E390">
        <v>9</v>
      </c>
      <c r="F390">
        <v>1</v>
      </c>
      <c r="G390">
        <v>1</v>
      </c>
      <c r="H390" s="2">
        <v>43252</v>
      </c>
      <c r="I390" t="str">
        <f>VLOOKUP(Sales[[#This Row],[TerritoryKey]], Territories[], 2, FALSE)</f>
        <v>Australia</v>
      </c>
      <c r="J390">
        <f>_xlfn.XLOOKUP(Sales[[#This Row],[ProductKey]], Products!$A:$A, Products!$J:$J)</f>
        <v>343.64960000000002</v>
      </c>
      <c r="K390">
        <f>_xlfn.XLOOKUP(Sales[[#This Row],[ProductKey]], Products!$A:$A, Products!$K:$K)</f>
        <v>539.99</v>
      </c>
      <c r="L390" s="1">
        <f>Sales[[#This Row],[ProductPrice]]*Sales[[#This Row],[OrderQuantity]]</f>
        <v>539.99</v>
      </c>
      <c r="M390" s="1">
        <f>Sales[[#This Row],[OrderQuantity]]</f>
        <v>1</v>
      </c>
      <c r="N390" s="1">
        <f>1</f>
        <v>1</v>
      </c>
      <c r="O390" s="1">
        <f>Sales[[#This Row],[TotalSales]]-Sales[[#This Row],[TotalCost]]</f>
        <v>196.34039999999999</v>
      </c>
      <c r="P390" s="1">
        <f>Sales[[#This Row],[ProductCost]]*Sales[[#This Row],[OrderQuantity]]</f>
        <v>343.64960000000002</v>
      </c>
      <c r="Q390" s="1" t="str">
        <f>VLOOKUP(Sales[[#This Row],[ProductKey]], Products!$A$2:$D$1000, 4, FALSE)</f>
        <v>Road-750 Black, 58</v>
      </c>
    </row>
    <row r="391" spans="1:17" x14ac:dyDescent="0.25">
      <c r="A391" s="2">
        <v>38170</v>
      </c>
      <c r="B391" s="1" t="s">
        <v>4090</v>
      </c>
      <c r="C391">
        <v>377</v>
      </c>
      <c r="D391">
        <v>21885</v>
      </c>
      <c r="E391">
        <v>9</v>
      </c>
      <c r="F391">
        <v>1</v>
      </c>
      <c r="G391">
        <v>1</v>
      </c>
      <c r="H391" s="2">
        <v>43283</v>
      </c>
      <c r="I391" t="str">
        <f>VLOOKUP(Sales[[#This Row],[TerritoryKey]], Territories[], 2, FALSE)</f>
        <v>Australia</v>
      </c>
      <c r="J391">
        <f>_xlfn.XLOOKUP(Sales[[#This Row],[ProductKey]], Products!$A:$A, Products!$J:$J)</f>
        <v>1320.6838</v>
      </c>
      <c r="K391">
        <f>_xlfn.XLOOKUP(Sales[[#This Row],[ProductKey]], Products!$A:$A, Products!$K:$K)</f>
        <v>2181.5625</v>
      </c>
      <c r="L391" s="1">
        <f>Sales[[#This Row],[ProductPrice]]*Sales[[#This Row],[OrderQuantity]]</f>
        <v>2181.5625</v>
      </c>
      <c r="M391" s="1">
        <f>Sales[[#This Row],[OrderQuantity]]</f>
        <v>1</v>
      </c>
      <c r="N391" s="1">
        <f>1</f>
        <v>1</v>
      </c>
      <c r="O391" s="1">
        <f>Sales[[#This Row],[TotalSales]]-Sales[[#This Row],[TotalCost]]</f>
        <v>860.87869999999998</v>
      </c>
      <c r="P391" s="1">
        <f>Sales[[#This Row],[ProductCost]]*Sales[[#This Row],[OrderQuantity]]</f>
        <v>1320.6838</v>
      </c>
      <c r="Q391" s="1" t="str">
        <f>VLOOKUP(Sales[[#This Row],[ProductKey]], Products!$A$2:$D$1000, 4, FALSE)</f>
        <v>Road-250 Black, 52</v>
      </c>
    </row>
    <row r="392" spans="1:17" x14ac:dyDescent="0.25">
      <c r="A392" s="2">
        <v>38263</v>
      </c>
      <c r="B392" s="1" t="s">
        <v>4127</v>
      </c>
      <c r="C392">
        <v>605</v>
      </c>
      <c r="D392">
        <v>27722</v>
      </c>
      <c r="E392">
        <v>9</v>
      </c>
      <c r="F392">
        <v>1</v>
      </c>
      <c r="G392">
        <v>1</v>
      </c>
      <c r="H392" s="2">
        <v>43376</v>
      </c>
      <c r="I392" t="str">
        <f>VLOOKUP(Sales[[#This Row],[TerritoryKey]], Territories[], 2, FALSE)</f>
        <v>Australia</v>
      </c>
      <c r="J392">
        <f>_xlfn.XLOOKUP(Sales[[#This Row],[ProductKey]], Products!$A:$A, Products!$J:$J)</f>
        <v>343.64960000000002</v>
      </c>
      <c r="K392">
        <f>_xlfn.XLOOKUP(Sales[[#This Row],[ProductKey]], Products!$A:$A, Products!$K:$K)</f>
        <v>539.99</v>
      </c>
      <c r="L392" s="1">
        <f>Sales[[#This Row],[ProductPrice]]*Sales[[#This Row],[OrderQuantity]]</f>
        <v>539.99</v>
      </c>
      <c r="M392" s="1">
        <f>Sales[[#This Row],[OrderQuantity]]</f>
        <v>1</v>
      </c>
      <c r="N392" s="1">
        <f>1</f>
        <v>1</v>
      </c>
      <c r="O392" s="1">
        <f>Sales[[#This Row],[TotalSales]]-Sales[[#This Row],[TotalCost]]</f>
        <v>196.34039999999999</v>
      </c>
      <c r="P392" s="1">
        <f>Sales[[#This Row],[ProductCost]]*Sales[[#This Row],[OrderQuantity]]</f>
        <v>343.64960000000002</v>
      </c>
      <c r="Q392" s="1" t="str">
        <f>VLOOKUP(Sales[[#This Row],[ProductKey]], Products!$A$2:$D$1000, 4, FALSE)</f>
        <v>Road-750 Black, 48</v>
      </c>
    </row>
    <row r="393" spans="1:17" x14ac:dyDescent="0.25">
      <c r="A393" s="2">
        <v>38294</v>
      </c>
      <c r="B393" s="1" t="s">
        <v>4134</v>
      </c>
      <c r="C393">
        <v>360</v>
      </c>
      <c r="D393">
        <v>15192</v>
      </c>
      <c r="E393">
        <v>9</v>
      </c>
      <c r="F393">
        <v>1</v>
      </c>
      <c r="G393">
        <v>1</v>
      </c>
      <c r="H393" s="2">
        <v>43407</v>
      </c>
      <c r="I393" t="str">
        <f>VLOOKUP(Sales[[#This Row],[TerritoryKey]], Territories[], 2, FALSE)</f>
        <v>Australia</v>
      </c>
      <c r="J393">
        <f>_xlfn.XLOOKUP(Sales[[#This Row],[ProductKey]], Products!$A:$A, Products!$J:$J)</f>
        <v>1105.81</v>
      </c>
      <c r="K393">
        <f>_xlfn.XLOOKUP(Sales[[#This Row],[ProductKey]], Products!$A:$A, Products!$K:$K)</f>
        <v>2049.0981999999999</v>
      </c>
      <c r="L393" s="1">
        <f>Sales[[#This Row],[ProductPrice]]*Sales[[#This Row],[OrderQuantity]]</f>
        <v>2049.0981999999999</v>
      </c>
      <c r="M393" s="1">
        <f>Sales[[#This Row],[OrderQuantity]]</f>
        <v>1</v>
      </c>
      <c r="N393" s="1">
        <f>1</f>
        <v>1</v>
      </c>
      <c r="O393" s="1">
        <f>Sales[[#This Row],[TotalSales]]-Sales[[#This Row],[TotalCost]]</f>
        <v>943.28819999999996</v>
      </c>
      <c r="P393" s="1">
        <f>Sales[[#This Row],[ProductCost]]*Sales[[#This Row],[OrderQuantity]]</f>
        <v>1105.81</v>
      </c>
      <c r="Q393" s="1" t="str">
        <f>VLOOKUP(Sales[[#This Row],[ProductKey]], Products!$A$2:$D$1000, 4, FALSE)</f>
        <v>Mountain-200 Black, 42</v>
      </c>
    </row>
    <row r="394" spans="1:17" x14ac:dyDescent="0.25">
      <c r="A394" s="2">
        <v>38108</v>
      </c>
      <c r="B394" s="1" t="s">
        <v>4137</v>
      </c>
      <c r="C394">
        <v>214</v>
      </c>
      <c r="D394">
        <v>13136</v>
      </c>
      <c r="E394">
        <v>9</v>
      </c>
      <c r="F394">
        <v>1</v>
      </c>
      <c r="G394">
        <v>1</v>
      </c>
      <c r="H394" s="2">
        <v>43221</v>
      </c>
      <c r="I394" t="str">
        <f>VLOOKUP(Sales[[#This Row],[TerritoryKey]], Territories[], 2, FALSE)</f>
        <v>Australia</v>
      </c>
      <c r="J394">
        <f>_xlfn.XLOOKUP(Sales[[#This Row],[ProductKey]], Products!$A:$A, Products!$J:$J)</f>
        <v>13.0863</v>
      </c>
      <c r="K394">
        <f>_xlfn.XLOOKUP(Sales[[#This Row],[ProductKey]], Products!$A:$A, Products!$K:$K)</f>
        <v>34.99</v>
      </c>
      <c r="L394" s="1">
        <f>Sales[[#This Row],[ProductPrice]]*Sales[[#This Row],[OrderQuantity]]</f>
        <v>34.99</v>
      </c>
      <c r="M394" s="1">
        <f>Sales[[#This Row],[OrderQuantity]]</f>
        <v>1</v>
      </c>
      <c r="N394" s="1">
        <f>1</f>
        <v>1</v>
      </c>
      <c r="O394" s="1">
        <f>Sales[[#This Row],[TotalSales]]-Sales[[#This Row],[TotalCost]]</f>
        <v>21.903700000000001</v>
      </c>
      <c r="P394" s="1">
        <f>Sales[[#This Row],[ProductCost]]*Sales[[#This Row],[OrderQuantity]]</f>
        <v>13.0863</v>
      </c>
      <c r="Q394" s="1" t="str">
        <f>VLOOKUP(Sales[[#This Row],[ProductKey]], Products!$A$2:$D$1000, 4, FALSE)</f>
        <v>Sport-100 Helmet, Red</v>
      </c>
    </row>
    <row r="395" spans="1:17" x14ac:dyDescent="0.25">
      <c r="A395" s="2">
        <v>38232</v>
      </c>
      <c r="B395" s="1" t="s">
        <v>4143</v>
      </c>
      <c r="C395">
        <v>562</v>
      </c>
      <c r="D395">
        <v>13001</v>
      </c>
      <c r="E395">
        <v>9</v>
      </c>
      <c r="F395">
        <v>1</v>
      </c>
      <c r="G395">
        <v>1</v>
      </c>
      <c r="H395" s="2">
        <v>43345</v>
      </c>
      <c r="I395" t="str">
        <f>VLOOKUP(Sales[[#This Row],[TerritoryKey]], Territories[], 2, FALSE)</f>
        <v>Australia</v>
      </c>
      <c r="J395">
        <f>_xlfn.XLOOKUP(Sales[[#This Row],[ProductKey]], Products!$A:$A, Products!$J:$J)</f>
        <v>1481.9378999999999</v>
      </c>
      <c r="K395">
        <f>_xlfn.XLOOKUP(Sales[[#This Row],[ProductKey]], Products!$A:$A, Products!$K:$K)</f>
        <v>2384.0700000000002</v>
      </c>
      <c r="L395" s="1">
        <f>Sales[[#This Row],[ProductPrice]]*Sales[[#This Row],[OrderQuantity]]</f>
        <v>2384.0700000000002</v>
      </c>
      <c r="M395" s="1">
        <f>Sales[[#This Row],[OrderQuantity]]</f>
        <v>1</v>
      </c>
      <c r="N395" s="1">
        <f>1</f>
        <v>1</v>
      </c>
      <c r="O395" s="1">
        <f>Sales[[#This Row],[TotalSales]]-Sales[[#This Row],[TotalCost]]</f>
        <v>902.13210000000026</v>
      </c>
      <c r="P395" s="1">
        <f>Sales[[#This Row],[ProductCost]]*Sales[[#This Row],[OrderQuantity]]</f>
        <v>1481.9378999999999</v>
      </c>
      <c r="Q395" s="1" t="str">
        <f>VLOOKUP(Sales[[#This Row],[ProductKey]], Products!$A$2:$D$1000, 4, FALSE)</f>
        <v>Touring-1000 Yellow, 50</v>
      </c>
    </row>
    <row r="396" spans="1:17" x14ac:dyDescent="0.25">
      <c r="A396" s="2">
        <v>38049</v>
      </c>
      <c r="B396" s="1" t="s">
        <v>4145</v>
      </c>
      <c r="C396">
        <v>584</v>
      </c>
      <c r="D396">
        <v>25567</v>
      </c>
      <c r="E396">
        <v>9</v>
      </c>
      <c r="F396">
        <v>1</v>
      </c>
      <c r="G396">
        <v>1</v>
      </c>
      <c r="H396" s="2">
        <v>43162</v>
      </c>
      <c r="I396" t="str">
        <f>VLOOKUP(Sales[[#This Row],[TerritoryKey]], Territories[], 2, FALSE)</f>
        <v>Australia</v>
      </c>
      <c r="J396">
        <f>_xlfn.XLOOKUP(Sales[[#This Row],[ProductKey]], Products!$A:$A, Products!$J:$J)</f>
        <v>343.64960000000002</v>
      </c>
      <c r="K396">
        <f>_xlfn.XLOOKUP(Sales[[#This Row],[ProductKey]], Products!$A:$A, Products!$K:$K)</f>
        <v>539.99</v>
      </c>
      <c r="L396" s="1">
        <f>Sales[[#This Row],[ProductPrice]]*Sales[[#This Row],[OrderQuantity]]</f>
        <v>539.99</v>
      </c>
      <c r="M396" s="1">
        <f>Sales[[#This Row],[OrderQuantity]]</f>
        <v>1</v>
      </c>
      <c r="N396" s="1">
        <f>1</f>
        <v>1</v>
      </c>
      <c r="O396" s="1">
        <f>Sales[[#This Row],[TotalSales]]-Sales[[#This Row],[TotalCost]]</f>
        <v>196.34039999999999</v>
      </c>
      <c r="P396" s="1">
        <f>Sales[[#This Row],[ProductCost]]*Sales[[#This Row],[OrderQuantity]]</f>
        <v>343.64960000000002</v>
      </c>
      <c r="Q396" s="1" t="str">
        <f>VLOOKUP(Sales[[#This Row],[ProductKey]], Products!$A$2:$D$1000, 4, FALSE)</f>
        <v>Road-750 Black, 58</v>
      </c>
    </row>
    <row r="397" spans="1:17" x14ac:dyDescent="0.25">
      <c r="A397" s="2">
        <v>38292</v>
      </c>
      <c r="B397" s="1" t="s">
        <v>4153</v>
      </c>
      <c r="C397">
        <v>563</v>
      </c>
      <c r="D397">
        <v>12694</v>
      </c>
      <c r="E397">
        <v>9</v>
      </c>
      <c r="F397">
        <v>1</v>
      </c>
      <c r="G397">
        <v>1</v>
      </c>
      <c r="H397" s="2">
        <v>43405</v>
      </c>
      <c r="I397" t="str">
        <f>VLOOKUP(Sales[[#This Row],[TerritoryKey]], Territories[], 2, FALSE)</f>
        <v>Australia</v>
      </c>
      <c r="J397">
        <f>_xlfn.XLOOKUP(Sales[[#This Row],[ProductKey]], Products!$A:$A, Products!$J:$J)</f>
        <v>1481.9378999999999</v>
      </c>
      <c r="K397">
        <f>_xlfn.XLOOKUP(Sales[[#This Row],[ProductKey]], Products!$A:$A, Products!$K:$K)</f>
        <v>2384.0700000000002</v>
      </c>
      <c r="L397" s="1">
        <f>Sales[[#This Row],[ProductPrice]]*Sales[[#This Row],[OrderQuantity]]</f>
        <v>2384.0700000000002</v>
      </c>
      <c r="M397" s="1">
        <f>Sales[[#This Row],[OrderQuantity]]</f>
        <v>1</v>
      </c>
      <c r="N397" s="1">
        <f>1</f>
        <v>1</v>
      </c>
      <c r="O397" s="1">
        <f>Sales[[#This Row],[TotalSales]]-Sales[[#This Row],[TotalCost]]</f>
        <v>902.13210000000026</v>
      </c>
      <c r="P397" s="1">
        <f>Sales[[#This Row],[ProductCost]]*Sales[[#This Row],[OrderQuantity]]</f>
        <v>1481.9378999999999</v>
      </c>
      <c r="Q397" s="1" t="str">
        <f>VLOOKUP(Sales[[#This Row],[ProductKey]], Products!$A$2:$D$1000, 4, FALSE)</f>
        <v>Touring-1000 Yellow, 54</v>
      </c>
    </row>
    <row r="398" spans="1:17" x14ac:dyDescent="0.25">
      <c r="A398" s="2">
        <v>38294</v>
      </c>
      <c r="B398" s="1" t="s">
        <v>4155</v>
      </c>
      <c r="C398">
        <v>536</v>
      </c>
      <c r="D398">
        <v>18305</v>
      </c>
      <c r="E398">
        <v>9</v>
      </c>
      <c r="F398">
        <v>1</v>
      </c>
      <c r="G398">
        <v>1</v>
      </c>
      <c r="H398" s="2">
        <v>43407</v>
      </c>
      <c r="I398" t="str">
        <f>VLOOKUP(Sales[[#This Row],[TerritoryKey]], Territories[], 2, FALSE)</f>
        <v>Australia</v>
      </c>
      <c r="J398">
        <f>_xlfn.XLOOKUP(Sales[[#This Row],[ProductKey]], Products!$A:$A, Products!$J:$J)</f>
        <v>11.2163</v>
      </c>
      <c r="K398">
        <f>_xlfn.XLOOKUP(Sales[[#This Row],[ProductKey]], Products!$A:$A, Products!$K:$K)</f>
        <v>29.99</v>
      </c>
      <c r="L398" s="1">
        <f>Sales[[#This Row],[ProductPrice]]*Sales[[#This Row],[OrderQuantity]]</f>
        <v>29.99</v>
      </c>
      <c r="M398" s="1">
        <f>Sales[[#This Row],[OrderQuantity]]</f>
        <v>1</v>
      </c>
      <c r="N398" s="1">
        <f>1</f>
        <v>1</v>
      </c>
      <c r="O398" s="1">
        <f>Sales[[#This Row],[TotalSales]]-Sales[[#This Row],[TotalCost]]</f>
        <v>18.773699999999998</v>
      </c>
      <c r="P398" s="1">
        <f>Sales[[#This Row],[ProductCost]]*Sales[[#This Row],[OrderQuantity]]</f>
        <v>11.2163</v>
      </c>
      <c r="Q398" s="1" t="str">
        <f>VLOOKUP(Sales[[#This Row],[ProductKey]], Products!$A$2:$D$1000, 4, FALSE)</f>
        <v>ML Mountain Tire</v>
      </c>
    </row>
    <row r="399" spans="1:17" x14ac:dyDescent="0.25">
      <c r="A399" s="2">
        <v>38324</v>
      </c>
      <c r="B399" s="1" t="s">
        <v>4162</v>
      </c>
      <c r="C399">
        <v>604</v>
      </c>
      <c r="D399">
        <v>29297</v>
      </c>
      <c r="E399">
        <v>9</v>
      </c>
      <c r="F399">
        <v>1</v>
      </c>
      <c r="G399">
        <v>1</v>
      </c>
      <c r="H399" s="2">
        <v>43437</v>
      </c>
      <c r="I399" t="str">
        <f>VLOOKUP(Sales[[#This Row],[TerritoryKey]], Territories[], 2, FALSE)</f>
        <v>Australia</v>
      </c>
      <c r="J399">
        <f>_xlfn.XLOOKUP(Sales[[#This Row],[ProductKey]], Products!$A:$A, Products!$J:$J)</f>
        <v>343.64960000000002</v>
      </c>
      <c r="K399">
        <f>_xlfn.XLOOKUP(Sales[[#This Row],[ProductKey]], Products!$A:$A, Products!$K:$K)</f>
        <v>539.99</v>
      </c>
      <c r="L399" s="1">
        <f>Sales[[#This Row],[ProductPrice]]*Sales[[#This Row],[OrderQuantity]]</f>
        <v>539.99</v>
      </c>
      <c r="M399" s="1">
        <f>Sales[[#This Row],[OrderQuantity]]</f>
        <v>1</v>
      </c>
      <c r="N399" s="1">
        <f>1</f>
        <v>1</v>
      </c>
      <c r="O399" s="1">
        <f>Sales[[#This Row],[TotalSales]]-Sales[[#This Row],[TotalCost]]</f>
        <v>196.34039999999999</v>
      </c>
      <c r="P399" s="1">
        <f>Sales[[#This Row],[ProductCost]]*Sales[[#This Row],[OrderQuantity]]</f>
        <v>343.64960000000002</v>
      </c>
      <c r="Q399" s="1" t="str">
        <f>VLOOKUP(Sales[[#This Row],[ProductKey]], Products!$A$2:$D$1000, 4, FALSE)</f>
        <v>Road-750 Black, 44</v>
      </c>
    </row>
    <row r="400" spans="1:17" x14ac:dyDescent="0.25">
      <c r="A400" s="2">
        <v>38108</v>
      </c>
      <c r="B400" s="1" t="s">
        <v>4167</v>
      </c>
      <c r="C400">
        <v>590</v>
      </c>
      <c r="D400">
        <v>11372</v>
      </c>
      <c r="E400">
        <v>9</v>
      </c>
      <c r="F400">
        <v>1</v>
      </c>
      <c r="G400">
        <v>1</v>
      </c>
      <c r="H400" s="2">
        <v>43221</v>
      </c>
      <c r="I400" t="str">
        <f>VLOOKUP(Sales[[#This Row],[TerritoryKey]], Territories[], 2, FALSE)</f>
        <v>Australia</v>
      </c>
      <c r="J400">
        <f>_xlfn.XLOOKUP(Sales[[#This Row],[ProductKey]], Products!$A:$A, Products!$J:$J)</f>
        <v>419.77839999999998</v>
      </c>
      <c r="K400">
        <f>_xlfn.XLOOKUP(Sales[[#This Row],[ProductKey]], Products!$A:$A, Products!$K:$K)</f>
        <v>769.49</v>
      </c>
      <c r="L400" s="1">
        <f>Sales[[#This Row],[ProductPrice]]*Sales[[#This Row],[OrderQuantity]]</f>
        <v>769.49</v>
      </c>
      <c r="M400" s="1">
        <f>Sales[[#This Row],[OrderQuantity]]</f>
        <v>1</v>
      </c>
      <c r="N400" s="1">
        <f>1</f>
        <v>1</v>
      </c>
      <c r="O400" s="1">
        <f>Sales[[#This Row],[TotalSales]]-Sales[[#This Row],[TotalCost]]</f>
        <v>349.71160000000003</v>
      </c>
      <c r="P400" s="1">
        <f>Sales[[#This Row],[ProductCost]]*Sales[[#This Row],[OrderQuantity]]</f>
        <v>419.77839999999998</v>
      </c>
      <c r="Q400" s="1" t="str">
        <f>VLOOKUP(Sales[[#This Row],[ProductKey]], Products!$A$2:$D$1000, 4, FALSE)</f>
        <v>Mountain-400-W Silver, 46</v>
      </c>
    </row>
    <row r="401" spans="1:17" x14ac:dyDescent="0.25">
      <c r="A401" s="2">
        <v>38141</v>
      </c>
      <c r="B401" s="1" t="s">
        <v>4190</v>
      </c>
      <c r="C401">
        <v>567</v>
      </c>
      <c r="D401">
        <v>14666</v>
      </c>
      <c r="E401">
        <v>9</v>
      </c>
      <c r="F401">
        <v>1</v>
      </c>
      <c r="G401">
        <v>1</v>
      </c>
      <c r="H401" s="2">
        <v>43254</v>
      </c>
      <c r="I401" t="str">
        <f>VLOOKUP(Sales[[#This Row],[TerritoryKey]], Territories[], 2, FALSE)</f>
        <v>Australia</v>
      </c>
      <c r="J401">
        <f>_xlfn.XLOOKUP(Sales[[#This Row],[ProductKey]], Products!$A:$A, Products!$J:$J)</f>
        <v>461.44479999999999</v>
      </c>
      <c r="K401">
        <f>_xlfn.XLOOKUP(Sales[[#This Row],[ProductKey]], Products!$A:$A, Products!$K:$K)</f>
        <v>742.35</v>
      </c>
      <c r="L401" s="1">
        <f>Sales[[#This Row],[ProductPrice]]*Sales[[#This Row],[OrderQuantity]]</f>
        <v>742.35</v>
      </c>
      <c r="M401" s="1">
        <f>Sales[[#This Row],[OrderQuantity]]</f>
        <v>1</v>
      </c>
      <c r="N401" s="1">
        <f>1</f>
        <v>1</v>
      </c>
      <c r="O401" s="1">
        <f>Sales[[#This Row],[TotalSales]]-Sales[[#This Row],[TotalCost]]</f>
        <v>280.90520000000004</v>
      </c>
      <c r="P401" s="1">
        <f>Sales[[#This Row],[ProductCost]]*Sales[[#This Row],[OrderQuantity]]</f>
        <v>461.44479999999999</v>
      </c>
      <c r="Q401" s="1" t="str">
        <f>VLOOKUP(Sales[[#This Row],[ProductKey]], Products!$A$2:$D$1000, 4, FALSE)</f>
        <v>Touring-3000 Blue, 62</v>
      </c>
    </row>
    <row r="402" spans="1:17" x14ac:dyDescent="0.25">
      <c r="A402" s="2">
        <v>38322</v>
      </c>
      <c r="B402" s="1" t="s">
        <v>4199</v>
      </c>
      <c r="C402">
        <v>490</v>
      </c>
      <c r="D402">
        <v>18720</v>
      </c>
      <c r="E402">
        <v>9</v>
      </c>
      <c r="F402">
        <v>1</v>
      </c>
      <c r="G402">
        <v>1</v>
      </c>
      <c r="H402" s="2">
        <v>43435</v>
      </c>
      <c r="I402" t="str">
        <f>VLOOKUP(Sales[[#This Row],[TerritoryKey]], Territories[], 2, FALSE)</f>
        <v>Australia</v>
      </c>
      <c r="J402">
        <f>_xlfn.XLOOKUP(Sales[[#This Row],[ProductKey]], Products!$A:$A, Products!$J:$J)</f>
        <v>41.572299999999998</v>
      </c>
      <c r="K402">
        <f>_xlfn.XLOOKUP(Sales[[#This Row],[ProductKey]], Products!$A:$A, Products!$K:$K)</f>
        <v>53.99</v>
      </c>
      <c r="L402" s="1">
        <f>Sales[[#This Row],[ProductPrice]]*Sales[[#This Row],[OrderQuantity]]</f>
        <v>53.99</v>
      </c>
      <c r="M402" s="1">
        <f>Sales[[#This Row],[OrderQuantity]]</f>
        <v>1</v>
      </c>
      <c r="N402" s="1">
        <f>1</f>
        <v>1</v>
      </c>
      <c r="O402" s="1">
        <f>Sales[[#This Row],[TotalSales]]-Sales[[#This Row],[TotalCost]]</f>
        <v>12.417700000000004</v>
      </c>
      <c r="P402" s="1">
        <f>Sales[[#This Row],[ProductCost]]*Sales[[#This Row],[OrderQuantity]]</f>
        <v>41.572299999999998</v>
      </c>
      <c r="Q402" s="1" t="str">
        <f>VLOOKUP(Sales[[#This Row],[ProductKey]], Products!$A$2:$D$1000, 4, FALSE)</f>
        <v>Short-Sleeve Classic Jersey, L</v>
      </c>
    </row>
    <row r="403" spans="1:17" x14ac:dyDescent="0.25">
      <c r="A403" s="2">
        <v>38020</v>
      </c>
      <c r="B403" s="1" t="s">
        <v>4200</v>
      </c>
      <c r="C403">
        <v>595</v>
      </c>
      <c r="D403">
        <v>12583</v>
      </c>
      <c r="E403">
        <v>9</v>
      </c>
      <c r="F403">
        <v>1</v>
      </c>
      <c r="G403">
        <v>1</v>
      </c>
      <c r="H403" s="2">
        <v>43134</v>
      </c>
      <c r="I403" t="str">
        <f>VLOOKUP(Sales[[#This Row],[TerritoryKey]], Territories[], 2, FALSE)</f>
        <v>Australia</v>
      </c>
      <c r="J403">
        <f>_xlfn.XLOOKUP(Sales[[#This Row],[ProductKey]], Products!$A:$A, Products!$J:$J)</f>
        <v>308.21789999999999</v>
      </c>
      <c r="K403">
        <f>_xlfn.XLOOKUP(Sales[[#This Row],[ProductKey]], Products!$A:$A, Products!$K:$K)</f>
        <v>564.99</v>
      </c>
      <c r="L403" s="1">
        <f>Sales[[#This Row],[ProductPrice]]*Sales[[#This Row],[OrderQuantity]]</f>
        <v>564.99</v>
      </c>
      <c r="M403" s="1">
        <f>Sales[[#This Row],[OrderQuantity]]</f>
        <v>1</v>
      </c>
      <c r="N403" s="1">
        <f>1</f>
        <v>1</v>
      </c>
      <c r="O403" s="1">
        <f>Sales[[#This Row],[TotalSales]]-Sales[[#This Row],[TotalCost]]</f>
        <v>256.77210000000002</v>
      </c>
      <c r="P403" s="1">
        <f>Sales[[#This Row],[ProductCost]]*Sales[[#This Row],[OrderQuantity]]</f>
        <v>308.21789999999999</v>
      </c>
      <c r="Q403" s="1" t="str">
        <f>VLOOKUP(Sales[[#This Row],[ProductKey]], Products!$A$2:$D$1000, 4, FALSE)</f>
        <v>Mountain-500 Silver, 52</v>
      </c>
    </row>
    <row r="404" spans="1:17" x14ac:dyDescent="0.25">
      <c r="A404" s="2">
        <v>38110</v>
      </c>
      <c r="B404" s="1" t="s">
        <v>4237</v>
      </c>
      <c r="C404">
        <v>360</v>
      </c>
      <c r="D404">
        <v>13010</v>
      </c>
      <c r="E404">
        <v>9</v>
      </c>
      <c r="F404">
        <v>1</v>
      </c>
      <c r="G404">
        <v>1</v>
      </c>
      <c r="H404" s="2">
        <v>43223</v>
      </c>
      <c r="I404" t="str">
        <f>VLOOKUP(Sales[[#This Row],[TerritoryKey]], Territories[], 2, FALSE)</f>
        <v>Australia</v>
      </c>
      <c r="J404">
        <f>_xlfn.XLOOKUP(Sales[[#This Row],[ProductKey]], Products!$A:$A, Products!$J:$J)</f>
        <v>1105.81</v>
      </c>
      <c r="K404">
        <f>_xlfn.XLOOKUP(Sales[[#This Row],[ProductKey]], Products!$A:$A, Products!$K:$K)</f>
        <v>2049.0981999999999</v>
      </c>
      <c r="L404" s="1">
        <f>Sales[[#This Row],[ProductPrice]]*Sales[[#This Row],[OrderQuantity]]</f>
        <v>2049.0981999999999</v>
      </c>
      <c r="M404" s="1">
        <f>Sales[[#This Row],[OrderQuantity]]</f>
        <v>1</v>
      </c>
      <c r="N404" s="1">
        <f>1</f>
        <v>1</v>
      </c>
      <c r="O404" s="1">
        <f>Sales[[#This Row],[TotalSales]]-Sales[[#This Row],[TotalCost]]</f>
        <v>943.28819999999996</v>
      </c>
      <c r="P404" s="1">
        <f>Sales[[#This Row],[ProductCost]]*Sales[[#This Row],[OrderQuantity]]</f>
        <v>1105.81</v>
      </c>
      <c r="Q404" s="1" t="str">
        <f>VLOOKUP(Sales[[#This Row],[ProductKey]], Products!$A$2:$D$1000, 4, FALSE)</f>
        <v>Mountain-200 Black, 42</v>
      </c>
    </row>
    <row r="405" spans="1:17" x14ac:dyDescent="0.25">
      <c r="A405" s="2">
        <v>37989</v>
      </c>
      <c r="B405" s="1" t="s">
        <v>4260</v>
      </c>
      <c r="C405">
        <v>383</v>
      </c>
      <c r="D405">
        <v>26747</v>
      </c>
      <c r="E405">
        <v>9</v>
      </c>
      <c r="F405">
        <v>1</v>
      </c>
      <c r="G405">
        <v>1</v>
      </c>
      <c r="H405" s="2">
        <v>43103</v>
      </c>
      <c r="I405" t="str">
        <f>VLOOKUP(Sales[[#This Row],[TerritoryKey]], Territories[], 2, FALSE)</f>
        <v>Australia</v>
      </c>
      <c r="J405">
        <f>_xlfn.XLOOKUP(Sales[[#This Row],[ProductKey]], Products!$A:$A, Products!$J:$J)</f>
        <v>605.64919999999995</v>
      </c>
      <c r="K405">
        <f>_xlfn.XLOOKUP(Sales[[#This Row],[ProductKey]], Products!$A:$A, Products!$K:$K)</f>
        <v>1000.4375</v>
      </c>
      <c r="L405" s="1">
        <f>Sales[[#This Row],[ProductPrice]]*Sales[[#This Row],[OrderQuantity]]</f>
        <v>1000.4375</v>
      </c>
      <c r="M405" s="1">
        <f>Sales[[#This Row],[OrderQuantity]]</f>
        <v>1</v>
      </c>
      <c r="N405" s="1">
        <f>1</f>
        <v>1</v>
      </c>
      <c r="O405" s="1">
        <f>Sales[[#This Row],[TotalSales]]-Sales[[#This Row],[TotalCost]]</f>
        <v>394.78830000000005</v>
      </c>
      <c r="P405" s="1">
        <f>Sales[[#This Row],[ProductCost]]*Sales[[#This Row],[OrderQuantity]]</f>
        <v>605.64919999999995</v>
      </c>
      <c r="Q405" s="1" t="str">
        <f>VLOOKUP(Sales[[#This Row],[ProductKey]], Products!$A$2:$D$1000, 4, FALSE)</f>
        <v>Road-550-W Yellow, 40</v>
      </c>
    </row>
    <row r="406" spans="1:17" x14ac:dyDescent="0.25">
      <c r="A406" s="2">
        <v>38294</v>
      </c>
      <c r="B406" s="1" t="s">
        <v>4275</v>
      </c>
      <c r="C406">
        <v>362</v>
      </c>
      <c r="D406">
        <v>15228</v>
      </c>
      <c r="E406">
        <v>9</v>
      </c>
      <c r="F406">
        <v>1</v>
      </c>
      <c r="G406">
        <v>1</v>
      </c>
      <c r="H406" s="2">
        <v>43407</v>
      </c>
      <c r="I406" t="str">
        <f>VLOOKUP(Sales[[#This Row],[TerritoryKey]], Territories[], 2, FALSE)</f>
        <v>Australia</v>
      </c>
      <c r="J406">
        <f>_xlfn.XLOOKUP(Sales[[#This Row],[ProductKey]], Products!$A:$A, Products!$J:$J)</f>
        <v>1105.81</v>
      </c>
      <c r="K406">
        <f>_xlfn.XLOOKUP(Sales[[#This Row],[ProductKey]], Products!$A:$A, Products!$K:$K)</f>
        <v>2049.0981999999999</v>
      </c>
      <c r="L406" s="1">
        <f>Sales[[#This Row],[ProductPrice]]*Sales[[#This Row],[OrderQuantity]]</f>
        <v>2049.0981999999999</v>
      </c>
      <c r="M406" s="1">
        <f>Sales[[#This Row],[OrderQuantity]]</f>
        <v>1</v>
      </c>
      <c r="N406" s="1">
        <f>1</f>
        <v>1</v>
      </c>
      <c r="O406" s="1">
        <f>Sales[[#This Row],[TotalSales]]-Sales[[#This Row],[TotalCost]]</f>
        <v>943.28819999999996</v>
      </c>
      <c r="P406" s="1">
        <f>Sales[[#This Row],[ProductCost]]*Sales[[#This Row],[OrderQuantity]]</f>
        <v>1105.81</v>
      </c>
      <c r="Q406" s="1" t="str">
        <f>VLOOKUP(Sales[[#This Row],[ProductKey]], Products!$A$2:$D$1000, 4, FALSE)</f>
        <v>Mountain-200 Black, 46</v>
      </c>
    </row>
    <row r="407" spans="1:17" x14ac:dyDescent="0.25">
      <c r="A407" s="2">
        <v>38322</v>
      </c>
      <c r="B407" s="1" t="s">
        <v>4279</v>
      </c>
      <c r="C407">
        <v>539</v>
      </c>
      <c r="D407">
        <v>15238</v>
      </c>
      <c r="E407">
        <v>9</v>
      </c>
      <c r="F407">
        <v>1</v>
      </c>
      <c r="G407">
        <v>1</v>
      </c>
      <c r="H407" s="2">
        <v>43435</v>
      </c>
      <c r="I407" t="str">
        <f>VLOOKUP(Sales[[#This Row],[TerritoryKey]], Territories[], 2, FALSE)</f>
        <v>Australia</v>
      </c>
      <c r="J407">
        <f>_xlfn.XLOOKUP(Sales[[#This Row],[ProductKey]], Products!$A:$A, Products!$J:$J)</f>
        <v>9.3462999999999994</v>
      </c>
      <c r="K407">
        <f>_xlfn.XLOOKUP(Sales[[#This Row],[ProductKey]], Products!$A:$A, Products!$K:$K)</f>
        <v>24.99</v>
      </c>
      <c r="L407" s="1">
        <f>Sales[[#This Row],[ProductPrice]]*Sales[[#This Row],[OrderQuantity]]</f>
        <v>24.99</v>
      </c>
      <c r="M407" s="1">
        <f>Sales[[#This Row],[OrderQuantity]]</f>
        <v>1</v>
      </c>
      <c r="N407" s="1">
        <f>1</f>
        <v>1</v>
      </c>
      <c r="O407" s="1">
        <f>Sales[[#This Row],[TotalSales]]-Sales[[#This Row],[TotalCost]]</f>
        <v>15.643699999999999</v>
      </c>
      <c r="P407" s="1">
        <f>Sales[[#This Row],[ProductCost]]*Sales[[#This Row],[OrderQuantity]]</f>
        <v>9.3462999999999994</v>
      </c>
      <c r="Q407" s="1" t="str">
        <f>VLOOKUP(Sales[[#This Row],[ProductKey]], Products!$A$2:$D$1000, 4, FALSE)</f>
        <v>ML Road Tire</v>
      </c>
    </row>
    <row r="408" spans="1:17" x14ac:dyDescent="0.25">
      <c r="A408" s="2">
        <v>38263</v>
      </c>
      <c r="B408" s="1" t="s">
        <v>4302</v>
      </c>
      <c r="C408">
        <v>581</v>
      </c>
      <c r="D408">
        <v>21258</v>
      </c>
      <c r="E408">
        <v>9</v>
      </c>
      <c r="F408">
        <v>1</v>
      </c>
      <c r="G408">
        <v>1</v>
      </c>
      <c r="H408" s="2">
        <v>43376</v>
      </c>
      <c r="I408" t="str">
        <f>VLOOKUP(Sales[[#This Row],[TerritoryKey]], Territories[], 2, FALSE)</f>
        <v>Australia</v>
      </c>
      <c r="J408">
        <f>_xlfn.XLOOKUP(Sales[[#This Row],[ProductKey]], Products!$A:$A, Products!$J:$J)</f>
        <v>1082.51</v>
      </c>
      <c r="K408">
        <f>_xlfn.XLOOKUP(Sales[[#This Row],[ProductKey]], Products!$A:$A, Products!$K:$K)</f>
        <v>1700.99</v>
      </c>
      <c r="L408" s="1">
        <f>Sales[[#This Row],[ProductPrice]]*Sales[[#This Row],[OrderQuantity]]</f>
        <v>1700.99</v>
      </c>
      <c r="M408" s="1">
        <f>Sales[[#This Row],[OrderQuantity]]</f>
        <v>1</v>
      </c>
      <c r="N408" s="1">
        <f>1</f>
        <v>1</v>
      </c>
      <c r="O408" s="1">
        <f>Sales[[#This Row],[TotalSales]]-Sales[[#This Row],[TotalCost]]</f>
        <v>618.48</v>
      </c>
      <c r="P408" s="1">
        <f>Sales[[#This Row],[ProductCost]]*Sales[[#This Row],[OrderQuantity]]</f>
        <v>1082.51</v>
      </c>
      <c r="Q408" s="1" t="str">
        <f>VLOOKUP(Sales[[#This Row],[ProductKey]], Products!$A$2:$D$1000, 4, FALSE)</f>
        <v>Road-350-W Yellow, 42</v>
      </c>
    </row>
    <row r="409" spans="1:17" x14ac:dyDescent="0.25">
      <c r="A409" s="2">
        <v>38293</v>
      </c>
      <c r="B409" s="1" t="s">
        <v>4307</v>
      </c>
      <c r="C409">
        <v>215</v>
      </c>
      <c r="D409">
        <v>14009</v>
      </c>
      <c r="E409">
        <v>9</v>
      </c>
      <c r="F409">
        <v>1</v>
      </c>
      <c r="G409">
        <v>1</v>
      </c>
      <c r="H409" s="2">
        <v>43406</v>
      </c>
      <c r="I409" t="str">
        <f>VLOOKUP(Sales[[#This Row],[TerritoryKey]], Territories[], 2, FALSE)</f>
        <v>Australia</v>
      </c>
      <c r="J409">
        <f>_xlfn.XLOOKUP(Sales[[#This Row],[ProductKey]], Products!$A:$A, Products!$J:$J)</f>
        <v>12.027799999999999</v>
      </c>
      <c r="K409">
        <f>_xlfn.XLOOKUP(Sales[[#This Row],[ProductKey]], Products!$A:$A, Products!$K:$K)</f>
        <v>33.644199999999998</v>
      </c>
      <c r="L409" s="1">
        <f>Sales[[#This Row],[ProductPrice]]*Sales[[#This Row],[OrderQuantity]]</f>
        <v>33.644199999999998</v>
      </c>
      <c r="M409" s="1">
        <f>Sales[[#This Row],[OrderQuantity]]</f>
        <v>1</v>
      </c>
      <c r="N409" s="1">
        <f>1</f>
        <v>1</v>
      </c>
      <c r="O409" s="1">
        <f>Sales[[#This Row],[TotalSales]]-Sales[[#This Row],[TotalCost]]</f>
        <v>21.616399999999999</v>
      </c>
      <c r="P409" s="1">
        <f>Sales[[#This Row],[ProductCost]]*Sales[[#This Row],[OrderQuantity]]</f>
        <v>12.027799999999999</v>
      </c>
      <c r="Q409" s="1" t="str">
        <f>VLOOKUP(Sales[[#This Row],[ProductKey]], Products!$A$2:$D$1000, 4, FALSE)</f>
        <v>Sport-100 Helmet, Black</v>
      </c>
    </row>
    <row r="410" spans="1:17" x14ac:dyDescent="0.25">
      <c r="A410" s="2">
        <v>38109</v>
      </c>
      <c r="B410" s="1" t="s">
        <v>4328</v>
      </c>
      <c r="C410">
        <v>389</v>
      </c>
      <c r="D410">
        <v>26191</v>
      </c>
      <c r="E410">
        <v>9</v>
      </c>
      <c r="F410">
        <v>1</v>
      </c>
      <c r="G410">
        <v>1</v>
      </c>
      <c r="H410" s="2">
        <v>43222</v>
      </c>
      <c r="I410" t="str">
        <f>VLOOKUP(Sales[[#This Row],[TerritoryKey]], Territories[], 2, FALSE)</f>
        <v>Australia</v>
      </c>
      <c r="J410">
        <f>_xlfn.XLOOKUP(Sales[[#This Row],[ProductKey]], Products!$A:$A, Products!$J:$J)</f>
        <v>605.64919999999995</v>
      </c>
      <c r="K410">
        <f>_xlfn.XLOOKUP(Sales[[#This Row],[ProductKey]], Products!$A:$A, Products!$K:$K)</f>
        <v>1000.4375</v>
      </c>
      <c r="L410" s="1">
        <f>Sales[[#This Row],[ProductPrice]]*Sales[[#This Row],[OrderQuantity]]</f>
        <v>1000.4375</v>
      </c>
      <c r="M410" s="1">
        <f>Sales[[#This Row],[OrderQuantity]]</f>
        <v>1</v>
      </c>
      <c r="N410" s="1">
        <f>1</f>
        <v>1</v>
      </c>
      <c r="O410" s="1">
        <f>Sales[[#This Row],[TotalSales]]-Sales[[#This Row],[TotalCost]]</f>
        <v>394.78830000000005</v>
      </c>
      <c r="P410" s="1">
        <f>Sales[[#This Row],[ProductCost]]*Sales[[#This Row],[OrderQuantity]]</f>
        <v>605.64919999999995</v>
      </c>
      <c r="Q410" s="1" t="str">
        <f>VLOOKUP(Sales[[#This Row],[ProductKey]], Products!$A$2:$D$1000, 4, FALSE)</f>
        <v>Road-550-W Yellow, 48</v>
      </c>
    </row>
    <row r="411" spans="1:17" x14ac:dyDescent="0.25">
      <c r="A411" s="2">
        <v>38233</v>
      </c>
      <c r="B411" s="1" t="s">
        <v>4333</v>
      </c>
      <c r="C411">
        <v>578</v>
      </c>
      <c r="D411">
        <v>14235</v>
      </c>
      <c r="E411">
        <v>9</v>
      </c>
      <c r="F411">
        <v>1</v>
      </c>
      <c r="G411">
        <v>1</v>
      </c>
      <c r="H411" s="2">
        <v>43346</v>
      </c>
      <c r="I411" t="str">
        <f>VLOOKUP(Sales[[#This Row],[TerritoryKey]], Territories[], 2, FALSE)</f>
        <v>Australia</v>
      </c>
      <c r="J411">
        <f>_xlfn.XLOOKUP(Sales[[#This Row],[ProductKey]], Products!$A:$A, Products!$J:$J)</f>
        <v>755.1508</v>
      </c>
      <c r="K411">
        <f>_xlfn.XLOOKUP(Sales[[#This Row],[ProductKey]], Products!$A:$A, Products!$K:$K)</f>
        <v>1214.8499999999999</v>
      </c>
      <c r="L411" s="1">
        <f>Sales[[#This Row],[ProductPrice]]*Sales[[#This Row],[OrderQuantity]]</f>
        <v>1214.8499999999999</v>
      </c>
      <c r="M411" s="1">
        <f>Sales[[#This Row],[OrderQuantity]]</f>
        <v>1</v>
      </c>
      <c r="N411" s="1">
        <f>1</f>
        <v>1</v>
      </c>
      <c r="O411" s="1">
        <f>Sales[[#This Row],[TotalSales]]-Sales[[#This Row],[TotalCost]]</f>
        <v>459.69919999999991</v>
      </c>
      <c r="P411" s="1">
        <f>Sales[[#This Row],[ProductCost]]*Sales[[#This Row],[OrderQuantity]]</f>
        <v>755.1508</v>
      </c>
      <c r="Q411" s="1" t="str">
        <f>VLOOKUP(Sales[[#This Row],[ProductKey]], Products!$A$2:$D$1000, 4, FALSE)</f>
        <v>Touring-2000 Blue, 50</v>
      </c>
    </row>
    <row r="412" spans="1:17" x14ac:dyDescent="0.25">
      <c r="A412" s="2">
        <v>38169</v>
      </c>
      <c r="B412" s="1" t="s">
        <v>4338</v>
      </c>
      <c r="C412">
        <v>563</v>
      </c>
      <c r="D412">
        <v>11897</v>
      </c>
      <c r="E412">
        <v>9</v>
      </c>
      <c r="F412">
        <v>1</v>
      </c>
      <c r="G412">
        <v>1</v>
      </c>
      <c r="H412" s="2">
        <v>43282</v>
      </c>
      <c r="I412" t="str">
        <f>VLOOKUP(Sales[[#This Row],[TerritoryKey]], Territories[], 2, FALSE)</f>
        <v>Australia</v>
      </c>
      <c r="J412">
        <f>_xlfn.XLOOKUP(Sales[[#This Row],[ProductKey]], Products!$A:$A, Products!$J:$J)</f>
        <v>1481.9378999999999</v>
      </c>
      <c r="K412">
        <f>_xlfn.XLOOKUP(Sales[[#This Row],[ProductKey]], Products!$A:$A, Products!$K:$K)</f>
        <v>2384.0700000000002</v>
      </c>
      <c r="L412" s="1">
        <f>Sales[[#This Row],[ProductPrice]]*Sales[[#This Row],[OrderQuantity]]</f>
        <v>2384.0700000000002</v>
      </c>
      <c r="M412" s="1">
        <f>Sales[[#This Row],[OrderQuantity]]</f>
        <v>1</v>
      </c>
      <c r="N412" s="1">
        <f>1</f>
        <v>1</v>
      </c>
      <c r="O412" s="1">
        <f>Sales[[#This Row],[TotalSales]]-Sales[[#This Row],[TotalCost]]</f>
        <v>902.13210000000026</v>
      </c>
      <c r="P412" s="1">
        <f>Sales[[#This Row],[ProductCost]]*Sales[[#This Row],[OrderQuantity]]</f>
        <v>1481.9378999999999</v>
      </c>
      <c r="Q412" s="1" t="str">
        <f>VLOOKUP(Sales[[#This Row],[ProductKey]], Products!$A$2:$D$1000, 4, FALSE)</f>
        <v>Touring-1000 Yellow, 54</v>
      </c>
    </row>
    <row r="413" spans="1:17" x14ac:dyDescent="0.25">
      <c r="A413" s="2">
        <v>38322</v>
      </c>
      <c r="B413" s="1" t="s">
        <v>4339</v>
      </c>
      <c r="C413">
        <v>360</v>
      </c>
      <c r="D413">
        <v>15585</v>
      </c>
      <c r="E413">
        <v>9</v>
      </c>
      <c r="F413">
        <v>1</v>
      </c>
      <c r="G413">
        <v>1</v>
      </c>
      <c r="H413" s="2">
        <v>43435</v>
      </c>
      <c r="I413" t="str">
        <f>VLOOKUP(Sales[[#This Row],[TerritoryKey]], Territories[], 2, FALSE)</f>
        <v>Australia</v>
      </c>
      <c r="J413">
        <f>_xlfn.XLOOKUP(Sales[[#This Row],[ProductKey]], Products!$A:$A, Products!$J:$J)</f>
        <v>1105.81</v>
      </c>
      <c r="K413">
        <f>_xlfn.XLOOKUP(Sales[[#This Row],[ProductKey]], Products!$A:$A, Products!$K:$K)</f>
        <v>2049.0981999999999</v>
      </c>
      <c r="L413" s="1">
        <f>Sales[[#This Row],[ProductPrice]]*Sales[[#This Row],[OrderQuantity]]</f>
        <v>2049.0981999999999</v>
      </c>
      <c r="M413" s="1">
        <f>Sales[[#This Row],[OrderQuantity]]</f>
        <v>1</v>
      </c>
      <c r="N413" s="1">
        <f>1</f>
        <v>1</v>
      </c>
      <c r="O413" s="1">
        <f>Sales[[#This Row],[TotalSales]]-Sales[[#This Row],[TotalCost]]</f>
        <v>943.28819999999996</v>
      </c>
      <c r="P413" s="1">
        <f>Sales[[#This Row],[ProductCost]]*Sales[[#This Row],[OrderQuantity]]</f>
        <v>1105.81</v>
      </c>
      <c r="Q413" s="1" t="str">
        <f>VLOOKUP(Sales[[#This Row],[ProductKey]], Products!$A$2:$D$1000, 4, FALSE)</f>
        <v>Mountain-200 Black, 42</v>
      </c>
    </row>
    <row r="414" spans="1:17" x14ac:dyDescent="0.25">
      <c r="A414" s="2">
        <v>38200</v>
      </c>
      <c r="B414" s="1" t="s">
        <v>4340</v>
      </c>
      <c r="C414">
        <v>540</v>
      </c>
      <c r="D414">
        <v>16632</v>
      </c>
      <c r="E414">
        <v>9</v>
      </c>
      <c r="F414">
        <v>1</v>
      </c>
      <c r="G414">
        <v>1</v>
      </c>
      <c r="H414" s="2">
        <v>43313</v>
      </c>
      <c r="I414" t="str">
        <f>VLOOKUP(Sales[[#This Row],[TerritoryKey]], Territories[], 2, FALSE)</f>
        <v>Australia</v>
      </c>
      <c r="J414">
        <f>_xlfn.XLOOKUP(Sales[[#This Row],[ProductKey]], Products!$A:$A, Products!$J:$J)</f>
        <v>12.192399999999999</v>
      </c>
      <c r="K414">
        <f>_xlfn.XLOOKUP(Sales[[#This Row],[ProductKey]], Products!$A:$A, Products!$K:$K)</f>
        <v>32.6</v>
      </c>
      <c r="L414" s="1">
        <f>Sales[[#This Row],[ProductPrice]]*Sales[[#This Row],[OrderQuantity]]</f>
        <v>32.6</v>
      </c>
      <c r="M414" s="1">
        <f>Sales[[#This Row],[OrderQuantity]]</f>
        <v>1</v>
      </c>
      <c r="N414" s="1">
        <f>1</f>
        <v>1</v>
      </c>
      <c r="O414" s="1">
        <f>Sales[[#This Row],[TotalSales]]-Sales[[#This Row],[TotalCost]]</f>
        <v>20.407600000000002</v>
      </c>
      <c r="P414" s="1">
        <f>Sales[[#This Row],[ProductCost]]*Sales[[#This Row],[OrderQuantity]]</f>
        <v>12.192399999999999</v>
      </c>
      <c r="Q414" s="1" t="str">
        <f>VLOOKUP(Sales[[#This Row],[ProductKey]], Products!$A$2:$D$1000, 4, FALSE)</f>
        <v>HL Road Tire</v>
      </c>
    </row>
    <row r="415" spans="1:17" x14ac:dyDescent="0.25">
      <c r="A415" s="2">
        <v>38049</v>
      </c>
      <c r="B415" s="1" t="s">
        <v>4344</v>
      </c>
      <c r="C415">
        <v>569</v>
      </c>
      <c r="D415">
        <v>11017</v>
      </c>
      <c r="E415">
        <v>9</v>
      </c>
      <c r="F415">
        <v>1</v>
      </c>
      <c r="G415">
        <v>1</v>
      </c>
      <c r="H415" s="2">
        <v>43162</v>
      </c>
      <c r="I415" t="str">
        <f>VLOOKUP(Sales[[#This Row],[TerritoryKey]], Territories[], 2, FALSE)</f>
        <v>Australia</v>
      </c>
      <c r="J415">
        <f>_xlfn.XLOOKUP(Sales[[#This Row],[ProductKey]], Products!$A:$A, Products!$J:$J)</f>
        <v>461.44479999999999</v>
      </c>
      <c r="K415">
        <f>_xlfn.XLOOKUP(Sales[[#This Row],[ProductKey]], Products!$A:$A, Products!$K:$K)</f>
        <v>742.35</v>
      </c>
      <c r="L415" s="1">
        <f>Sales[[#This Row],[ProductPrice]]*Sales[[#This Row],[OrderQuantity]]</f>
        <v>742.35</v>
      </c>
      <c r="M415" s="1">
        <f>Sales[[#This Row],[OrderQuantity]]</f>
        <v>1</v>
      </c>
      <c r="N415" s="1">
        <f>1</f>
        <v>1</v>
      </c>
      <c r="O415" s="1">
        <f>Sales[[#This Row],[TotalSales]]-Sales[[#This Row],[TotalCost]]</f>
        <v>280.90520000000004</v>
      </c>
      <c r="P415" s="1">
        <f>Sales[[#This Row],[ProductCost]]*Sales[[#This Row],[OrderQuantity]]</f>
        <v>461.44479999999999</v>
      </c>
      <c r="Q415" s="1" t="str">
        <f>VLOOKUP(Sales[[#This Row],[ProductKey]], Products!$A$2:$D$1000, 4, FALSE)</f>
        <v>Touring-3000 Yellow, 50</v>
      </c>
    </row>
    <row r="416" spans="1:17" x14ac:dyDescent="0.25">
      <c r="A416" s="2">
        <v>38047</v>
      </c>
      <c r="B416" s="1" t="s">
        <v>4349</v>
      </c>
      <c r="C416">
        <v>389</v>
      </c>
      <c r="D416">
        <v>26190</v>
      </c>
      <c r="E416">
        <v>9</v>
      </c>
      <c r="F416">
        <v>1</v>
      </c>
      <c r="G416">
        <v>1</v>
      </c>
      <c r="H416" s="2">
        <v>43160</v>
      </c>
      <c r="I416" t="str">
        <f>VLOOKUP(Sales[[#This Row],[TerritoryKey]], Territories[], 2, FALSE)</f>
        <v>Australia</v>
      </c>
      <c r="J416">
        <f>_xlfn.XLOOKUP(Sales[[#This Row],[ProductKey]], Products!$A:$A, Products!$J:$J)</f>
        <v>605.64919999999995</v>
      </c>
      <c r="K416">
        <f>_xlfn.XLOOKUP(Sales[[#This Row],[ProductKey]], Products!$A:$A, Products!$K:$K)</f>
        <v>1000.4375</v>
      </c>
      <c r="L416" s="1">
        <f>Sales[[#This Row],[ProductPrice]]*Sales[[#This Row],[OrderQuantity]]</f>
        <v>1000.4375</v>
      </c>
      <c r="M416" s="1">
        <f>Sales[[#This Row],[OrderQuantity]]</f>
        <v>1</v>
      </c>
      <c r="N416" s="1">
        <f>1</f>
        <v>1</v>
      </c>
      <c r="O416" s="1">
        <f>Sales[[#This Row],[TotalSales]]-Sales[[#This Row],[TotalCost]]</f>
        <v>394.78830000000005</v>
      </c>
      <c r="P416" s="1">
        <f>Sales[[#This Row],[ProductCost]]*Sales[[#This Row],[OrderQuantity]]</f>
        <v>605.64919999999995</v>
      </c>
      <c r="Q416" s="1" t="str">
        <f>VLOOKUP(Sales[[#This Row],[ProductKey]], Products!$A$2:$D$1000, 4, FALSE)</f>
        <v>Road-550-W Yellow, 48</v>
      </c>
    </row>
    <row r="417" spans="1:17" x14ac:dyDescent="0.25">
      <c r="A417" s="2">
        <v>37987</v>
      </c>
      <c r="B417" s="1" t="s">
        <v>4354</v>
      </c>
      <c r="C417">
        <v>352</v>
      </c>
      <c r="D417">
        <v>15204</v>
      </c>
      <c r="E417">
        <v>9</v>
      </c>
      <c r="F417">
        <v>1</v>
      </c>
      <c r="G417">
        <v>1</v>
      </c>
      <c r="H417" s="2">
        <v>43101</v>
      </c>
      <c r="I417" t="str">
        <f>VLOOKUP(Sales[[#This Row],[TerritoryKey]], Territories[], 2, FALSE)</f>
        <v>Australia</v>
      </c>
      <c r="J417">
        <f>_xlfn.XLOOKUP(Sales[[#This Row],[ProductKey]], Products!$A:$A, Products!$J:$J)</f>
        <v>1117.8559</v>
      </c>
      <c r="K417">
        <f>_xlfn.XLOOKUP(Sales[[#This Row],[ProductKey]], Products!$A:$A, Products!$K:$K)</f>
        <v>2071.4196000000002</v>
      </c>
      <c r="L417" s="1">
        <f>Sales[[#This Row],[ProductPrice]]*Sales[[#This Row],[OrderQuantity]]</f>
        <v>2071.4196000000002</v>
      </c>
      <c r="M417" s="1">
        <f>Sales[[#This Row],[OrderQuantity]]</f>
        <v>1</v>
      </c>
      <c r="N417" s="1">
        <f>1</f>
        <v>1</v>
      </c>
      <c r="O417" s="1">
        <f>Sales[[#This Row],[TotalSales]]-Sales[[#This Row],[TotalCost]]</f>
        <v>953.56370000000015</v>
      </c>
      <c r="P417" s="1">
        <f>Sales[[#This Row],[ProductCost]]*Sales[[#This Row],[OrderQuantity]]</f>
        <v>1117.8559</v>
      </c>
      <c r="Q417" s="1" t="str">
        <f>VLOOKUP(Sales[[#This Row],[ProductKey]], Products!$A$2:$D$1000, 4, FALSE)</f>
        <v>Mountain-200 Silver, 38</v>
      </c>
    </row>
    <row r="418" spans="1:17" x14ac:dyDescent="0.25">
      <c r="A418" s="2">
        <v>38294</v>
      </c>
      <c r="B418" s="1" t="s">
        <v>4359</v>
      </c>
      <c r="C418">
        <v>565</v>
      </c>
      <c r="D418">
        <v>29464</v>
      </c>
      <c r="E418">
        <v>9</v>
      </c>
      <c r="F418">
        <v>1</v>
      </c>
      <c r="G418">
        <v>1</v>
      </c>
      <c r="H418" s="2">
        <v>43407</v>
      </c>
      <c r="I418" t="str">
        <f>VLOOKUP(Sales[[#This Row],[TerritoryKey]], Territories[], 2, FALSE)</f>
        <v>Australia</v>
      </c>
      <c r="J418">
        <f>_xlfn.XLOOKUP(Sales[[#This Row],[ProductKey]], Products!$A:$A, Products!$J:$J)</f>
        <v>461.44479999999999</v>
      </c>
      <c r="K418">
        <f>_xlfn.XLOOKUP(Sales[[#This Row],[ProductKey]], Products!$A:$A, Products!$K:$K)</f>
        <v>742.35</v>
      </c>
      <c r="L418" s="1">
        <f>Sales[[#This Row],[ProductPrice]]*Sales[[#This Row],[OrderQuantity]]</f>
        <v>742.35</v>
      </c>
      <c r="M418" s="1">
        <f>Sales[[#This Row],[OrderQuantity]]</f>
        <v>1</v>
      </c>
      <c r="N418" s="1">
        <f>1</f>
        <v>1</v>
      </c>
      <c r="O418" s="1">
        <f>Sales[[#This Row],[TotalSales]]-Sales[[#This Row],[TotalCost]]</f>
        <v>280.90520000000004</v>
      </c>
      <c r="P418" s="1">
        <f>Sales[[#This Row],[ProductCost]]*Sales[[#This Row],[OrderQuantity]]</f>
        <v>461.44479999999999</v>
      </c>
      <c r="Q418" s="1" t="str">
        <f>VLOOKUP(Sales[[#This Row],[ProductKey]], Products!$A$2:$D$1000, 4, FALSE)</f>
        <v>Touring-3000 Blue, 54</v>
      </c>
    </row>
    <row r="419" spans="1:17" x14ac:dyDescent="0.25">
      <c r="A419" s="2">
        <v>38110</v>
      </c>
      <c r="B419" s="1" t="s">
        <v>4384</v>
      </c>
      <c r="C419">
        <v>383</v>
      </c>
      <c r="D419">
        <v>26750</v>
      </c>
      <c r="E419">
        <v>9</v>
      </c>
      <c r="F419">
        <v>1</v>
      </c>
      <c r="G419">
        <v>1</v>
      </c>
      <c r="H419" s="2">
        <v>43223</v>
      </c>
      <c r="I419" t="str">
        <f>VLOOKUP(Sales[[#This Row],[TerritoryKey]], Territories[], 2, FALSE)</f>
        <v>Australia</v>
      </c>
      <c r="J419">
        <f>_xlfn.XLOOKUP(Sales[[#This Row],[ProductKey]], Products!$A:$A, Products!$J:$J)</f>
        <v>605.64919999999995</v>
      </c>
      <c r="K419">
        <f>_xlfn.XLOOKUP(Sales[[#This Row],[ProductKey]], Products!$A:$A, Products!$K:$K)</f>
        <v>1000.4375</v>
      </c>
      <c r="L419" s="1">
        <f>Sales[[#This Row],[ProductPrice]]*Sales[[#This Row],[OrderQuantity]]</f>
        <v>1000.4375</v>
      </c>
      <c r="M419" s="1">
        <f>Sales[[#This Row],[OrderQuantity]]</f>
        <v>1</v>
      </c>
      <c r="N419" s="1">
        <f>1</f>
        <v>1</v>
      </c>
      <c r="O419" s="1">
        <f>Sales[[#This Row],[TotalSales]]-Sales[[#This Row],[TotalCost]]</f>
        <v>394.78830000000005</v>
      </c>
      <c r="P419" s="1">
        <f>Sales[[#This Row],[ProductCost]]*Sales[[#This Row],[OrderQuantity]]</f>
        <v>605.64919999999995</v>
      </c>
      <c r="Q419" s="1" t="str">
        <f>VLOOKUP(Sales[[#This Row],[ProductKey]], Products!$A$2:$D$1000, 4, FALSE)</f>
        <v>Road-550-W Yellow, 40</v>
      </c>
    </row>
    <row r="420" spans="1:17" x14ac:dyDescent="0.25">
      <c r="A420" s="2">
        <v>38323</v>
      </c>
      <c r="B420" s="1" t="s">
        <v>4388</v>
      </c>
      <c r="C420">
        <v>606</v>
      </c>
      <c r="D420">
        <v>25559</v>
      </c>
      <c r="E420">
        <v>9</v>
      </c>
      <c r="F420">
        <v>1</v>
      </c>
      <c r="G420">
        <v>1</v>
      </c>
      <c r="H420" s="2">
        <v>43436</v>
      </c>
      <c r="I420" t="str">
        <f>VLOOKUP(Sales[[#This Row],[TerritoryKey]], Territories[], 2, FALSE)</f>
        <v>Australia</v>
      </c>
      <c r="J420">
        <f>_xlfn.XLOOKUP(Sales[[#This Row],[ProductKey]], Products!$A:$A, Products!$J:$J)</f>
        <v>343.64960000000002</v>
      </c>
      <c r="K420">
        <f>_xlfn.XLOOKUP(Sales[[#This Row],[ProductKey]], Products!$A:$A, Products!$K:$K)</f>
        <v>539.99</v>
      </c>
      <c r="L420" s="1">
        <f>Sales[[#This Row],[ProductPrice]]*Sales[[#This Row],[OrderQuantity]]</f>
        <v>539.99</v>
      </c>
      <c r="M420" s="1">
        <f>Sales[[#This Row],[OrderQuantity]]</f>
        <v>1</v>
      </c>
      <c r="N420" s="1">
        <f>1</f>
        <v>1</v>
      </c>
      <c r="O420" s="1">
        <f>Sales[[#This Row],[TotalSales]]-Sales[[#This Row],[TotalCost]]</f>
        <v>196.34039999999999</v>
      </c>
      <c r="P420" s="1">
        <f>Sales[[#This Row],[ProductCost]]*Sales[[#This Row],[OrderQuantity]]</f>
        <v>343.64960000000002</v>
      </c>
      <c r="Q420" s="1" t="str">
        <f>VLOOKUP(Sales[[#This Row],[ProductKey]], Products!$A$2:$D$1000, 4, FALSE)</f>
        <v>Road-750 Black, 52</v>
      </c>
    </row>
    <row r="421" spans="1:17" x14ac:dyDescent="0.25">
      <c r="A421" s="2">
        <v>38231</v>
      </c>
      <c r="B421" s="1" t="s">
        <v>4396</v>
      </c>
      <c r="C421">
        <v>385</v>
      </c>
      <c r="D421">
        <v>26020</v>
      </c>
      <c r="E421">
        <v>9</v>
      </c>
      <c r="F421">
        <v>1</v>
      </c>
      <c r="G421">
        <v>1</v>
      </c>
      <c r="H421" s="2">
        <v>43344</v>
      </c>
      <c r="I421" t="str">
        <f>VLOOKUP(Sales[[#This Row],[TerritoryKey]], Territories[], 2, FALSE)</f>
        <v>Australia</v>
      </c>
      <c r="J421">
        <f>_xlfn.XLOOKUP(Sales[[#This Row],[ProductKey]], Products!$A:$A, Products!$J:$J)</f>
        <v>605.64919999999995</v>
      </c>
      <c r="K421">
        <f>_xlfn.XLOOKUP(Sales[[#This Row],[ProductKey]], Products!$A:$A, Products!$K:$K)</f>
        <v>1000.4375</v>
      </c>
      <c r="L421" s="1">
        <f>Sales[[#This Row],[ProductPrice]]*Sales[[#This Row],[OrderQuantity]]</f>
        <v>1000.4375</v>
      </c>
      <c r="M421" s="1">
        <f>Sales[[#This Row],[OrderQuantity]]</f>
        <v>1</v>
      </c>
      <c r="N421" s="1">
        <f>1</f>
        <v>1</v>
      </c>
      <c r="O421" s="1">
        <f>Sales[[#This Row],[TotalSales]]-Sales[[#This Row],[TotalCost]]</f>
        <v>394.78830000000005</v>
      </c>
      <c r="P421" s="1">
        <f>Sales[[#This Row],[ProductCost]]*Sales[[#This Row],[OrderQuantity]]</f>
        <v>605.64919999999995</v>
      </c>
      <c r="Q421" s="1" t="str">
        <f>VLOOKUP(Sales[[#This Row],[ProductKey]], Products!$A$2:$D$1000, 4, FALSE)</f>
        <v>Road-550-W Yellow, 42</v>
      </c>
    </row>
    <row r="422" spans="1:17" x14ac:dyDescent="0.25">
      <c r="A422" s="2">
        <v>37990</v>
      </c>
      <c r="B422" s="1" t="s">
        <v>4397</v>
      </c>
      <c r="C422">
        <v>583</v>
      </c>
      <c r="D422">
        <v>24304</v>
      </c>
      <c r="E422">
        <v>9</v>
      </c>
      <c r="F422">
        <v>1</v>
      </c>
      <c r="G422">
        <v>1</v>
      </c>
      <c r="H422" s="2">
        <v>43104</v>
      </c>
      <c r="I422" t="str">
        <f>VLOOKUP(Sales[[#This Row],[TerritoryKey]], Territories[], 2, FALSE)</f>
        <v>Australia</v>
      </c>
      <c r="J422">
        <f>_xlfn.XLOOKUP(Sales[[#This Row],[ProductKey]], Products!$A:$A, Products!$J:$J)</f>
        <v>1082.51</v>
      </c>
      <c r="K422">
        <f>_xlfn.XLOOKUP(Sales[[#This Row],[ProductKey]], Products!$A:$A, Products!$K:$K)</f>
        <v>1700.99</v>
      </c>
      <c r="L422" s="1">
        <f>Sales[[#This Row],[ProductPrice]]*Sales[[#This Row],[OrderQuantity]]</f>
        <v>1700.99</v>
      </c>
      <c r="M422" s="1">
        <f>Sales[[#This Row],[OrderQuantity]]</f>
        <v>1</v>
      </c>
      <c r="N422" s="1">
        <f>1</f>
        <v>1</v>
      </c>
      <c r="O422" s="1">
        <f>Sales[[#This Row],[TotalSales]]-Sales[[#This Row],[TotalCost]]</f>
        <v>618.48</v>
      </c>
      <c r="P422" s="1">
        <f>Sales[[#This Row],[ProductCost]]*Sales[[#This Row],[OrderQuantity]]</f>
        <v>1082.51</v>
      </c>
      <c r="Q422" s="1" t="str">
        <f>VLOOKUP(Sales[[#This Row],[ProductKey]], Products!$A$2:$D$1000, 4, FALSE)</f>
        <v>Road-350-W Yellow, 48</v>
      </c>
    </row>
    <row r="423" spans="1:17" x14ac:dyDescent="0.25">
      <c r="A423" s="2">
        <v>38108</v>
      </c>
      <c r="B423" s="1" t="s">
        <v>4399</v>
      </c>
      <c r="C423">
        <v>381</v>
      </c>
      <c r="D423">
        <v>26134</v>
      </c>
      <c r="E423">
        <v>9</v>
      </c>
      <c r="F423">
        <v>1</v>
      </c>
      <c r="G423">
        <v>1</v>
      </c>
      <c r="H423" s="2">
        <v>43221</v>
      </c>
      <c r="I423" t="str">
        <f>VLOOKUP(Sales[[#This Row],[TerritoryKey]], Territories[], 2, FALSE)</f>
        <v>Australia</v>
      </c>
      <c r="J423">
        <f>_xlfn.XLOOKUP(Sales[[#This Row],[ProductKey]], Products!$A:$A, Products!$J:$J)</f>
        <v>605.64919999999995</v>
      </c>
      <c r="K423">
        <f>_xlfn.XLOOKUP(Sales[[#This Row],[ProductKey]], Products!$A:$A, Products!$K:$K)</f>
        <v>1000.4375</v>
      </c>
      <c r="L423" s="1">
        <f>Sales[[#This Row],[ProductPrice]]*Sales[[#This Row],[OrderQuantity]]</f>
        <v>1000.4375</v>
      </c>
      <c r="M423" s="1">
        <f>Sales[[#This Row],[OrderQuantity]]</f>
        <v>1</v>
      </c>
      <c r="N423" s="1">
        <f>1</f>
        <v>1</v>
      </c>
      <c r="O423" s="1">
        <f>Sales[[#This Row],[TotalSales]]-Sales[[#This Row],[TotalCost]]</f>
        <v>394.78830000000005</v>
      </c>
      <c r="P423" s="1">
        <f>Sales[[#This Row],[ProductCost]]*Sales[[#This Row],[OrderQuantity]]</f>
        <v>605.64919999999995</v>
      </c>
      <c r="Q423" s="1" t="str">
        <f>VLOOKUP(Sales[[#This Row],[ProductKey]], Products!$A$2:$D$1000, 4, FALSE)</f>
        <v>Road-550-W Yellow, 38</v>
      </c>
    </row>
    <row r="424" spans="1:17" x14ac:dyDescent="0.25">
      <c r="A424" s="2">
        <v>38292</v>
      </c>
      <c r="B424" s="1" t="s">
        <v>4405</v>
      </c>
      <c r="C424">
        <v>583</v>
      </c>
      <c r="D424">
        <v>23665</v>
      </c>
      <c r="E424">
        <v>9</v>
      </c>
      <c r="F424">
        <v>1</v>
      </c>
      <c r="G424">
        <v>1</v>
      </c>
      <c r="H424" s="2">
        <v>43405</v>
      </c>
      <c r="I424" t="str">
        <f>VLOOKUP(Sales[[#This Row],[TerritoryKey]], Territories[], 2, FALSE)</f>
        <v>Australia</v>
      </c>
      <c r="J424">
        <f>_xlfn.XLOOKUP(Sales[[#This Row],[ProductKey]], Products!$A:$A, Products!$J:$J)</f>
        <v>1082.51</v>
      </c>
      <c r="K424">
        <f>_xlfn.XLOOKUP(Sales[[#This Row],[ProductKey]], Products!$A:$A, Products!$K:$K)</f>
        <v>1700.99</v>
      </c>
      <c r="L424" s="1">
        <f>Sales[[#This Row],[ProductPrice]]*Sales[[#This Row],[OrderQuantity]]</f>
        <v>1700.99</v>
      </c>
      <c r="M424" s="1">
        <f>Sales[[#This Row],[OrderQuantity]]</f>
        <v>1</v>
      </c>
      <c r="N424" s="1">
        <f>1</f>
        <v>1</v>
      </c>
      <c r="O424" s="1">
        <f>Sales[[#This Row],[TotalSales]]-Sales[[#This Row],[TotalCost]]</f>
        <v>618.48</v>
      </c>
      <c r="P424" s="1">
        <f>Sales[[#This Row],[ProductCost]]*Sales[[#This Row],[OrderQuantity]]</f>
        <v>1082.51</v>
      </c>
      <c r="Q424" s="1" t="str">
        <f>VLOOKUP(Sales[[#This Row],[ProductKey]], Products!$A$2:$D$1000, 4, FALSE)</f>
        <v>Road-350-W Yellow, 48</v>
      </c>
    </row>
    <row r="425" spans="1:17" x14ac:dyDescent="0.25">
      <c r="A425" s="2">
        <v>38050</v>
      </c>
      <c r="B425" s="1" t="s">
        <v>4406</v>
      </c>
      <c r="C425">
        <v>358</v>
      </c>
      <c r="D425">
        <v>15591</v>
      </c>
      <c r="E425">
        <v>9</v>
      </c>
      <c r="F425">
        <v>1</v>
      </c>
      <c r="G425">
        <v>1</v>
      </c>
      <c r="H425" s="2">
        <v>43163</v>
      </c>
      <c r="I425" t="str">
        <f>VLOOKUP(Sales[[#This Row],[TerritoryKey]], Territories[], 2, FALSE)</f>
        <v>Australia</v>
      </c>
      <c r="J425">
        <f>_xlfn.XLOOKUP(Sales[[#This Row],[ProductKey]], Products!$A:$A, Products!$J:$J)</f>
        <v>1105.81</v>
      </c>
      <c r="K425">
        <f>_xlfn.XLOOKUP(Sales[[#This Row],[ProductKey]], Products!$A:$A, Products!$K:$K)</f>
        <v>2049.0981999999999</v>
      </c>
      <c r="L425" s="1">
        <f>Sales[[#This Row],[ProductPrice]]*Sales[[#This Row],[OrderQuantity]]</f>
        <v>2049.0981999999999</v>
      </c>
      <c r="M425" s="1">
        <f>Sales[[#This Row],[OrderQuantity]]</f>
        <v>1</v>
      </c>
      <c r="N425" s="1">
        <f>1</f>
        <v>1</v>
      </c>
      <c r="O425" s="1">
        <f>Sales[[#This Row],[TotalSales]]-Sales[[#This Row],[TotalCost]]</f>
        <v>943.28819999999996</v>
      </c>
      <c r="P425" s="1">
        <f>Sales[[#This Row],[ProductCost]]*Sales[[#This Row],[OrderQuantity]]</f>
        <v>1105.81</v>
      </c>
      <c r="Q425" s="1" t="str">
        <f>VLOOKUP(Sales[[#This Row],[ProductKey]], Products!$A$2:$D$1000, 4, FALSE)</f>
        <v>Mountain-200 Black, 38</v>
      </c>
    </row>
    <row r="426" spans="1:17" x14ac:dyDescent="0.25">
      <c r="A426" s="2">
        <v>38021</v>
      </c>
      <c r="B426" s="1" t="s">
        <v>4409</v>
      </c>
      <c r="C426">
        <v>561</v>
      </c>
      <c r="D426">
        <v>11147</v>
      </c>
      <c r="E426">
        <v>9</v>
      </c>
      <c r="F426">
        <v>1</v>
      </c>
      <c r="G426">
        <v>1</v>
      </c>
      <c r="H426" s="2">
        <v>43135</v>
      </c>
      <c r="I426" t="str">
        <f>VLOOKUP(Sales[[#This Row],[TerritoryKey]], Territories[], 2, FALSE)</f>
        <v>Australia</v>
      </c>
      <c r="J426">
        <f>_xlfn.XLOOKUP(Sales[[#This Row],[ProductKey]], Products!$A:$A, Products!$J:$J)</f>
        <v>1481.9378999999999</v>
      </c>
      <c r="K426">
        <f>_xlfn.XLOOKUP(Sales[[#This Row],[ProductKey]], Products!$A:$A, Products!$K:$K)</f>
        <v>2384.0700000000002</v>
      </c>
      <c r="L426" s="1">
        <f>Sales[[#This Row],[ProductPrice]]*Sales[[#This Row],[OrderQuantity]]</f>
        <v>2384.0700000000002</v>
      </c>
      <c r="M426" s="1">
        <f>Sales[[#This Row],[OrderQuantity]]</f>
        <v>1</v>
      </c>
      <c r="N426" s="1">
        <f>1</f>
        <v>1</v>
      </c>
      <c r="O426" s="1">
        <f>Sales[[#This Row],[TotalSales]]-Sales[[#This Row],[TotalCost]]</f>
        <v>902.13210000000026</v>
      </c>
      <c r="P426" s="1">
        <f>Sales[[#This Row],[ProductCost]]*Sales[[#This Row],[OrderQuantity]]</f>
        <v>1481.9378999999999</v>
      </c>
      <c r="Q426" s="1" t="str">
        <f>VLOOKUP(Sales[[#This Row],[ProductKey]], Products!$A$2:$D$1000, 4, FALSE)</f>
        <v>Touring-1000 Yellow, 46</v>
      </c>
    </row>
    <row r="427" spans="1:17" x14ac:dyDescent="0.25">
      <c r="A427" s="2">
        <v>38323</v>
      </c>
      <c r="B427" s="1" t="s">
        <v>4416</v>
      </c>
      <c r="C427">
        <v>530</v>
      </c>
      <c r="D427">
        <v>14684</v>
      </c>
      <c r="E427">
        <v>9</v>
      </c>
      <c r="F427">
        <v>1</v>
      </c>
      <c r="G427">
        <v>1</v>
      </c>
      <c r="H427" s="2">
        <v>43436</v>
      </c>
      <c r="I427" t="str">
        <f>VLOOKUP(Sales[[#This Row],[TerritoryKey]], Territories[], 2, FALSE)</f>
        <v>Australia</v>
      </c>
      <c r="J427">
        <f>_xlfn.XLOOKUP(Sales[[#This Row],[ProductKey]], Products!$A:$A, Products!$J:$J)</f>
        <v>1.8663000000000001</v>
      </c>
      <c r="K427">
        <f>_xlfn.XLOOKUP(Sales[[#This Row],[ProductKey]], Products!$A:$A, Products!$K:$K)</f>
        <v>4.99</v>
      </c>
      <c r="L427" s="1">
        <f>Sales[[#This Row],[ProductPrice]]*Sales[[#This Row],[OrderQuantity]]</f>
        <v>4.99</v>
      </c>
      <c r="M427" s="1">
        <f>Sales[[#This Row],[OrderQuantity]]</f>
        <v>1</v>
      </c>
      <c r="N427" s="1">
        <f>1</f>
        <v>1</v>
      </c>
      <c r="O427" s="1">
        <f>Sales[[#This Row],[TotalSales]]-Sales[[#This Row],[TotalCost]]</f>
        <v>3.1237000000000004</v>
      </c>
      <c r="P427" s="1">
        <f>Sales[[#This Row],[ProductCost]]*Sales[[#This Row],[OrderQuantity]]</f>
        <v>1.8663000000000001</v>
      </c>
      <c r="Q427" s="1" t="str">
        <f>VLOOKUP(Sales[[#This Row],[ProductKey]], Products!$A$2:$D$1000, 4, FALSE)</f>
        <v>Touring Tire Tube</v>
      </c>
    </row>
    <row r="428" spans="1:17" x14ac:dyDescent="0.25">
      <c r="A428" s="2">
        <v>38201</v>
      </c>
      <c r="B428" s="1" t="s">
        <v>4431</v>
      </c>
      <c r="C428">
        <v>358</v>
      </c>
      <c r="D428">
        <v>15601</v>
      </c>
      <c r="E428">
        <v>9</v>
      </c>
      <c r="F428">
        <v>1</v>
      </c>
      <c r="G428">
        <v>1</v>
      </c>
      <c r="H428" s="2">
        <v>43314</v>
      </c>
      <c r="I428" t="str">
        <f>VLOOKUP(Sales[[#This Row],[TerritoryKey]], Territories[], 2, FALSE)</f>
        <v>Australia</v>
      </c>
      <c r="J428">
        <f>_xlfn.XLOOKUP(Sales[[#This Row],[ProductKey]], Products!$A:$A, Products!$J:$J)</f>
        <v>1105.81</v>
      </c>
      <c r="K428">
        <f>_xlfn.XLOOKUP(Sales[[#This Row],[ProductKey]], Products!$A:$A, Products!$K:$K)</f>
        <v>2049.0981999999999</v>
      </c>
      <c r="L428" s="1">
        <f>Sales[[#This Row],[ProductPrice]]*Sales[[#This Row],[OrderQuantity]]</f>
        <v>2049.0981999999999</v>
      </c>
      <c r="M428" s="1">
        <f>Sales[[#This Row],[OrderQuantity]]</f>
        <v>1</v>
      </c>
      <c r="N428" s="1">
        <f>1</f>
        <v>1</v>
      </c>
      <c r="O428" s="1">
        <f>Sales[[#This Row],[TotalSales]]-Sales[[#This Row],[TotalCost]]</f>
        <v>943.28819999999996</v>
      </c>
      <c r="P428" s="1">
        <f>Sales[[#This Row],[ProductCost]]*Sales[[#This Row],[OrderQuantity]]</f>
        <v>1105.81</v>
      </c>
      <c r="Q428" s="1" t="str">
        <f>VLOOKUP(Sales[[#This Row],[ProductKey]], Products!$A$2:$D$1000, 4, FALSE)</f>
        <v>Mountain-200 Black, 38</v>
      </c>
    </row>
    <row r="429" spans="1:17" x14ac:dyDescent="0.25">
      <c r="A429" s="2">
        <v>37990</v>
      </c>
      <c r="B429" s="1" t="s">
        <v>4477</v>
      </c>
      <c r="C429">
        <v>476</v>
      </c>
      <c r="D429">
        <v>26590</v>
      </c>
      <c r="E429">
        <v>9</v>
      </c>
      <c r="F429">
        <v>1</v>
      </c>
      <c r="G429">
        <v>1</v>
      </c>
      <c r="H429" s="2">
        <v>43104</v>
      </c>
      <c r="I429" t="str">
        <f>VLOOKUP(Sales[[#This Row],[TerritoryKey]], Territories[], 2, FALSE)</f>
        <v>Australia</v>
      </c>
      <c r="J429">
        <f>_xlfn.XLOOKUP(Sales[[#This Row],[ProductKey]], Products!$A:$A, Products!$J:$J)</f>
        <v>26.176300000000001</v>
      </c>
      <c r="K429">
        <f>_xlfn.XLOOKUP(Sales[[#This Row],[ProductKey]], Products!$A:$A, Products!$K:$K)</f>
        <v>69.989999999999995</v>
      </c>
      <c r="L429" s="1">
        <f>Sales[[#This Row],[ProductPrice]]*Sales[[#This Row],[OrderQuantity]]</f>
        <v>69.989999999999995</v>
      </c>
      <c r="M429" s="1">
        <f>Sales[[#This Row],[OrderQuantity]]</f>
        <v>1</v>
      </c>
      <c r="N429" s="1">
        <f>1</f>
        <v>1</v>
      </c>
      <c r="O429" s="1">
        <f>Sales[[#This Row],[TotalSales]]-Sales[[#This Row],[TotalCost]]</f>
        <v>43.813699999999997</v>
      </c>
      <c r="P429" s="1">
        <f>Sales[[#This Row],[ProductCost]]*Sales[[#This Row],[OrderQuantity]]</f>
        <v>26.176300000000001</v>
      </c>
      <c r="Q429" s="1" t="str">
        <f>VLOOKUP(Sales[[#This Row],[ProductKey]], Products!$A$2:$D$1000, 4, FALSE)</f>
        <v>Women's Mountain Shorts, L</v>
      </c>
    </row>
    <row r="430" spans="1:17" x14ac:dyDescent="0.25">
      <c r="A430" s="2">
        <v>38261</v>
      </c>
      <c r="B430" s="1" t="s">
        <v>4505</v>
      </c>
      <c r="C430">
        <v>578</v>
      </c>
      <c r="D430">
        <v>13108</v>
      </c>
      <c r="E430">
        <v>9</v>
      </c>
      <c r="F430">
        <v>1</v>
      </c>
      <c r="G430">
        <v>1</v>
      </c>
      <c r="H430" s="2">
        <v>43374</v>
      </c>
      <c r="I430" t="str">
        <f>VLOOKUP(Sales[[#This Row],[TerritoryKey]], Territories[], 2, FALSE)</f>
        <v>Australia</v>
      </c>
      <c r="J430">
        <f>_xlfn.XLOOKUP(Sales[[#This Row],[ProductKey]], Products!$A:$A, Products!$J:$J)</f>
        <v>755.1508</v>
      </c>
      <c r="K430">
        <f>_xlfn.XLOOKUP(Sales[[#This Row],[ProductKey]], Products!$A:$A, Products!$K:$K)</f>
        <v>1214.8499999999999</v>
      </c>
      <c r="L430" s="1">
        <f>Sales[[#This Row],[ProductPrice]]*Sales[[#This Row],[OrderQuantity]]</f>
        <v>1214.8499999999999</v>
      </c>
      <c r="M430" s="1">
        <f>Sales[[#This Row],[OrderQuantity]]</f>
        <v>1</v>
      </c>
      <c r="N430" s="1">
        <f>1</f>
        <v>1</v>
      </c>
      <c r="O430" s="1">
        <f>Sales[[#This Row],[TotalSales]]-Sales[[#This Row],[TotalCost]]</f>
        <v>459.69919999999991</v>
      </c>
      <c r="P430" s="1">
        <f>Sales[[#This Row],[ProductCost]]*Sales[[#This Row],[OrderQuantity]]</f>
        <v>755.1508</v>
      </c>
      <c r="Q430" s="1" t="str">
        <f>VLOOKUP(Sales[[#This Row],[ProductKey]], Products!$A$2:$D$1000, 4, FALSE)</f>
        <v>Touring-2000 Blue, 50</v>
      </c>
    </row>
    <row r="431" spans="1:17" x14ac:dyDescent="0.25">
      <c r="A431" s="2">
        <v>38324</v>
      </c>
      <c r="B431" s="1" t="s">
        <v>4506</v>
      </c>
      <c r="C431">
        <v>604</v>
      </c>
      <c r="D431">
        <v>25560</v>
      </c>
      <c r="E431">
        <v>9</v>
      </c>
      <c r="F431">
        <v>1</v>
      </c>
      <c r="G431">
        <v>1</v>
      </c>
      <c r="H431" s="2">
        <v>43437</v>
      </c>
      <c r="I431" t="str">
        <f>VLOOKUP(Sales[[#This Row],[TerritoryKey]], Territories[], 2, FALSE)</f>
        <v>Australia</v>
      </c>
      <c r="J431">
        <f>_xlfn.XLOOKUP(Sales[[#This Row],[ProductKey]], Products!$A:$A, Products!$J:$J)</f>
        <v>343.64960000000002</v>
      </c>
      <c r="K431">
        <f>_xlfn.XLOOKUP(Sales[[#This Row],[ProductKey]], Products!$A:$A, Products!$K:$K)</f>
        <v>539.99</v>
      </c>
      <c r="L431" s="1">
        <f>Sales[[#This Row],[ProductPrice]]*Sales[[#This Row],[OrderQuantity]]</f>
        <v>539.99</v>
      </c>
      <c r="M431" s="1">
        <f>Sales[[#This Row],[OrderQuantity]]</f>
        <v>1</v>
      </c>
      <c r="N431" s="1">
        <f>1</f>
        <v>1</v>
      </c>
      <c r="O431" s="1">
        <f>Sales[[#This Row],[TotalSales]]-Sales[[#This Row],[TotalCost]]</f>
        <v>196.34039999999999</v>
      </c>
      <c r="P431" s="1">
        <f>Sales[[#This Row],[ProductCost]]*Sales[[#This Row],[OrderQuantity]]</f>
        <v>343.64960000000002</v>
      </c>
      <c r="Q431" s="1" t="str">
        <f>VLOOKUP(Sales[[#This Row],[ProductKey]], Products!$A$2:$D$1000, 4, FALSE)</f>
        <v>Road-750 Black, 44</v>
      </c>
    </row>
    <row r="432" spans="1:17" x14ac:dyDescent="0.25">
      <c r="A432" s="2">
        <v>38021</v>
      </c>
      <c r="B432" s="1" t="s">
        <v>4508</v>
      </c>
      <c r="C432">
        <v>379</v>
      </c>
      <c r="D432">
        <v>21891</v>
      </c>
      <c r="E432">
        <v>9</v>
      </c>
      <c r="F432">
        <v>1</v>
      </c>
      <c r="G432">
        <v>1</v>
      </c>
      <c r="H432" s="2">
        <v>43135</v>
      </c>
      <c r="I432" t="str">
        <f>VLOOKUP(Sales[[#This Row],[TerritoryKey]], Territories[], 2, FALSE)</f>
        <v>Australia</v>
      </c>
      <c r="J432">
        <f>_xlfn.XLOOKUP(Sales[[#This Row],[ProductKey]], Products!$A:$A, Products!$J:$J)</f>
        <v>1320.6838</v>
      </c>
      <c r="K432">
        <f>_xlfn.XLOOKUP(Sales[[#This Row],[ProductKey]], Products!$A:$A, Products!$K:$K)</f>
        <v>2181.5625</v>
      </c>
      <c r="L432" s="1">
        <f>Sales[[#This Row],[ProductPrice]]*Sales[[#This Row],[OrderQuantity]]</f>
        <v>2181.5625</v>
      </c>
      <c r="M432" s="1">
        <f>Sales[[#This Row],[OrderQuantity]]</f>
        <v>1</v>
      </c>
      <c r="N432" s="1">
        <f>1</f>
        <v>1</v>
      </c>
      <c r="O432" s="1">
        <f>Sales[[#This Row],[TotalSales]]-Sales[[#This Row],[TotalCost]]</f>
        <v>860.87869999999998</v>
      </c>
      <c r="P432" s="1">
        <f>Sales[[#This Row],[ProductCost]]*Sales[[#This Row],[OrderQuantity]]</f>
        <v>1320.6838</v>
      </c>
      <c r="Q432" s="1" t="str">
        <f>VLOOKUP(Sales[[#This Row],[ProductKey]], Products!$A$2:$D$1000, 4, FALSE)</f>
        <v>Road-250 Black, 58</v>
      </c>
    </row>
    <row r="433" spans="1:17" x14ac:dyDescent="0.25">
      <c r="A433" s="2">
        <v>38169</v>
      </c>
      <c r="B433" s="1" t="s">
        <v>4524</v>
      </c>
      <c r="C433">
        <v>561</v>
      </c>
      <c r="D433">
        <v>12706</v>
      </c>
      <c r="E433">
        <v>9</v>
      </c>
      <c r="F433">
        <v>1</v>
      </c>
      <c r="G433">
        <v>1</v>
      </c>
      <c r="H433" s="2">
        <v>43282</v>
      </c>
      <c r="I433" t="str">
        <f>VLOOKUP(Sales[[#This Row],[TerritoryKey]], Territories[], 2, FALSE)</f>
        <v>Australia</v>
      </c>
      <c r="J433">
        <f>_xlfn.XLOOKUP(Sales[[#This Row],[ProductKey]], Products!$A:$A, Products!$J:$J)</f>
        <v>1481.9378999999999</v>
      </c>
      <c r="K433">
        <f>_xlfn.XLOOKUP(Sales[[#This Row],[ProductKey]], Products!$A:$A, Products!$K:$K)</f>
        <v>2384.0700000000002</v>
      </c>
      <c r="L433" s="1">
        <f>Sales[[#This Row],[ProductPrice]]*Sales[[#This Row],[OrderQuantity]]</f>
        <v>2384.0700000000002</v>
      </c>
      <c r="M433" s="1">
        <f>Sales[[#This Row],[OrderQuantity]]</f>
        <v>1</v>
      </c>
      <c r="N433" s="1">
        <f>1</f>
        <v>1</v>
      </c>
      <c r="O433" s="1">
        <f>Sales[[#This Row],[TotalSales]]-Sales[[#This Row],[TotalCost]]</f>
        <v>902.13210000000026</v>
      </c>
      <c r="P433" s="1">
        <f>Sales[[#This Row],[ProductCost]]*Sales[[#This Row],[OrderQuantity]]</f>
        <v>1481.9378999999999</v>
      </c>
      <c r="Q433" s="1" t="str">
        <f>VLOOKUP(Sales[[#This Row],[ProductKey]], Products!$A$2:$D$1000, 4, FALSE)</f>
        <v>Touring-1000 Yellow, 46</v>
      </c>
    </row>
    <row r="434" spans="1:17" x14ac:dyDescent="0.25">
      <c r="A434" s="2">
        <v>38231</v>
      </c>
      <c r="B434" s="1" t="s">
        <v>4535</v>
      </c>
      <c r="C434">
        <v>358</v>
      </c>
      <c r="D434">
        <v>13038</v>
      </c>
      <c r="E434">
        <v>9</v>
      </c>
      <c r="F434">
        <v>1</v>
      </c>
      <c r="G434">
        <v>1</v>
      </c>
      <c r="H434" s="2">
        <v>43344</v>
      </c>
      <c r="I434" t="str">
        <f>VLOOKUP(Sales[[#This Row],[TerritoryKey]], Territories[], 2, FALSE)</f>
        <v>Australia</v>
      </c>
      <c r="J434">
        <f>_xlfn.XLOOKUP(Sales[[#This Row],[ProductKey]], Products!$A:$A, Products!$J:$J)</f>
        <v>1105.81</v>
      </c>
      <c r="K434">
        <f>_xlfn.XLOOKUP(Sales[[#This Row],[ProductKey]], Products!$A:$A, Products!$K:$K)</f>
        <v>2049.0981999999999</v>
      </c>
      <c r="L434" s="1">
        <f>Sales[[#This Row],[ProductPrice]]*Sales[[#This Row],[OrderQuantity]]</f>
        <v>2049.0981999999999</v>
      </c>
      <c r="M434" s="1">
        <f>Sales[[#This Row],[OrderQuantity]]</f>
        <v>1</v>
      </c>
      <c r="N434" s="1">
        <f>1</f>
        <v>1</v>
      </c>
      <c r="O434" s="1">
        <f>Sales[[#This Row],[TotalSales]]-Sales[[#This Row],[TotalCost]]</f>
        <v>943.28819999999996</v>
      </c>
      <c r="P434" s="1">
        <f>Sales[[#This Row],[ProductCost]]*Sales[[#This Row],[OrderQuantity]]</f>
        <v>1105.81</v>
      </c>
      <c r="Q434" s="1" t="str">
        <f>VLOOKUP(Sales[[#This Row],[ProductKey]], Products!$A$2:$D$1000, 4, FALSE)</f>
        <v>Mountain-200 Black, 38</v>
      </c>
    </row>
    <row r="435" spans="1:17" x14ac:dyDescent="0.25">
      <c r="A435" s="2">
        <v>38201</v>
      </c>
      <c r="B435" s="1" t="s">
        <v>4547</v>
      </c>
      <c r="C435">
        <v>383</v>
      </c>
      <c r="D435">
        <v>26661</v>
      </c>
      <c r="E435">
        <v>9</v>
      </c>
      <c r="F435">
        <v>1</v>
      </c>
      <c r="G435">
        <v>1</v>
      </c>
      <c r="H435" s="2">
        <v>43314</v>
      </c>
      <c r="I435" t="str">
        <f>VLOOKUP(Sales[[#This Row],[TerritoryKey]], Territories[], 2, FALSE)</f>
        <v>Australia</v>
      </c>
      <c r="J435">
        <f>_xlfn.XLOOKUP(Sales[[#This Row],[ProductKey]], Products!$A:$A, Products!$J:$J)</f>
        <v>605.64919999999995</v>
      </c>
      <c r="K435">
        <f>_xlfn.XLOOKUP(Sales[[#This Row],[ProductKey]], Products!$A:$A, Products!$K:$K)</f>
        <v>1000.4375</v>
      </c>
      <c r="L435" s="1">
        <f>Sales[[#This Row],[ProductPrice]]*Sales[[#This Row],[OrderQuantity]]</f>
        <v>1000.4375</v>
      </c>
      <c r="M435" s="1">
        <f>Sales[[#This Row],[OrderQuantity]]</f>
        <v>1</v>
      </c>
      <c r="N435" s="1">
        <f>1</f>
        <v>1</v>
      </c>
      <c r="O435" s="1">
        <f>Sales[[#This Row],[TotalSales]]-Sales[[#This Row],[TotalCost]]</f>
        <v>394.78830000000005</v>
      </c>
      <c r="P435" s="1">
        <f>Sales[[#This Row],[ProductCost]]*Sales[[#This Row],[OrderQuantity]]</f>
        <v>605.64919999999995</v>
      </c>
      <c r="Q435" s="1" t="str">
        <f>VLOOKUP(Sales[[#This Row],[ProductKey]], Products!$A$2:$D$1000, 4, FALSE)</f>
        <v>Road-550-W Yellow, 40</v>
      </c>
    </row>
    <row r="436" spans="1:17" x14ac:dyDescent="0.25">
      <c r="A436" s="2">
        <v>38169</v>
      </c>
      <c r="B436" s="1" t="s">
        <v>4555</v>
      </c>
      <c r="C436">
        <v>360</v>
      </c>
      <c r="D436">
        <v>15587</v>
      </c>
      <c r="E436">
        <v>9</v>
      </c>
      <c r="F436">
        <v>1</v>
      </c>
      <c r="G436">
        <v>1</v>
      </c>
      <c r="H436" s="2">
        <v>43282</v>
      </c>
      <c r="I436" t="str">
        <f>VLOOKUP(Sales[[#This Row],[TerritoryKey]], Territories[], 2, FALSE)</f>
        <v>Australia</v>
      </c>
      <c r="J436">
        <f>_xlfn.XLOOKUP(Sales[[#This Row],[ProductKey]], Products!$A:$A, Products!$J:$J)</f>
        <v>1105.81</v>
      </c>
      <c r="K436">
        <f>_xlfn.XLOOKUP(Sales[[#This Row],[ProductKey]], Products!$A:$A, Products!$K:$K)</f>
        <v>2049.0981999999999</v>
      </c>
      <c r="L436" s="1">
        <f>Sales[[#This Row],[ProductPrice]]*Sales[[#This Row],[OrderQuantity]]</f>
        <v>2049.0981999999999</v>
      </c>
      <c r="M436" s="1">
        <f>Sales[[#This Row],[OrderQuantity]]</f>
        <v>1</v>
      </c>
      <c r="N436" s="1">
        <f>1</f>
        <v>1</v>
      </c>
      <c r="O436" s="1">
        <f>Sales[[#This Row],[TotalSales]]-Sales[[#This Row],[TotalCost]]</f>
        <v>943.28819999999996</v>
      </c>
      <c r="P436" s="1">
        <f>Sales[[#This Row],[ProductCost]]*Sales[[#This Row],[OrderQuantity]]</f>
        <v>1105.81</v>
      </c>
      <c r="Q436" s="1" t="str">
        <f>VLOOKUP(Sales[[#This Row],[ProductKey]], Products!$A$2:$D$1000, 4, FALSE)</f>
        <v>Mountain-200 Black, 42</v>
      </c>
    </row>
    <row r="437" spans="1:17" x14ac:dyDescent="0.25">
      <c r="A437" s="2">
        <v>38169</v>
      </c>
      <c r="B437" s="1" t="s">
        <v>4563</v>
      </c>
      <c r="C437">
        <v>562</v>
      </c>
      <c r="D437">
        <v>12687</v>
      </c>
      <c r="E437">
        <v>9</v>
      </c>
      <c r="F437">
        <v>1</v>
      </c>
      <c r="G437">
        <v>1</v>
      </c>
      <c r="H437" s="2">
        <v>43282</v>
      </c>
      <c r="I437" t="str">
        <f>VLOOKUP(Sales[[#This Row],[TerritoryKey]], Territories[], 2, FALSE)</f>
        <v>Australia</v>
      </c>
      <c r="J437">
        <f>_xlfn.XLOOKUP(Sales[[#This Row],[ProductKey]], Products!$A:$A, Products!$J:$J)</f>
        <v>1481.9378999999999</v>
      </c>
      <c r="K437">
        <f>_xlfn.XLOOKUP(Sales[[#This Row],[ProductKey]], Products!$A:$A, Products!$K:$K)</f>
        <v>2384.0700000000002</v>
      </c>
      <c r="L437" s="1">
        <f>Sales[[#This Row],[ProductPrice]]*Sales[[#This Row],[OrderQuantity]]</f>
        <v>2384.0700000000002</v>
      </c>
      <c r="M437" s="1">
        <f>Sales[[#This Row],[OrderQuantity]]</f>
        <v>1</v>
      </c>
      <c r="N437" s="1">
        <f>1</f>
        <v>1</v>
      </c>
      <c r="O437" s="1">
        <f>Sales[[#This Row],[TotalSales]]-Sales[[#This Row],[TotalCost]]</f>
        <v>902.13210000000026</v>
      </c>
      <c r="P437" s="1">
        <f>Sales[[#This Row],[ProductCost]]*Sales[[#This Row],[OrderQuantity]]</f>
        <v>1481.9378999999999</v>
      </c>
      <c r="Q437" s="1" t="str">
        <f>VLOOKUP(Sales[[#This Row],[ProductKey]], Products!$A$2:$D$1000, 4, FALSE)</f>
        <v>Touring-1000 Yellow, 50</v>
      </c>
    </row>
    <row r="438" spans="1:17" x14ac:dyDescent="0.25">
      <c r="A438" s="2">
        <v>38019</v>
      </c>
      <c r="B438" s="1" t="s">
        <v>4566</v>
      </c>
      <c r="C438">
        <v>585</v>
      </c>
      <c r="D438">
        <v>14667</v>
      </c>
      <c r="E438">
        <v>9</v>
      </c>
      <c r="F438">
        <v>1</v>
      </c>
      <c r="G438">
        <v>1</v>
      </c>
      <c r="H438" s="2">
        <v>43133</v>
      </c>
      <c r="I438" t="str">
        <f>VLOOKUP(Sales[[#This Row],[TerritoryKey]], Territories[], 2, FALSE)</f>
        <v>Australia</v>
      </c>
      <c r="J438">
        <f>_xlfn.XLOOKUP(Sales[[#This Row],[ProductKey]], Products!$A:$A, Products!$J:$J)</f>
        <v>461.44479999999999</v>
      </c>
      <c r="K438">
        <f>_xlfn.XLOOKUP(Sales[[#This Row],[ProductKey]], Products!$A:$A, Products!$K:$K)</f>
        <v>742.35</v>
      </c>
      <c r="L438" s="1">
        <f>Sales[[#This Row],[ProductPrice]]*Sales[[#This Row],[OrderQuantity]]</f>
        <v>742.35</v>
      </c>
      <c r="M438" s="1">
        <f>Sales[[#This Row],[OrderQuantity]]</f>
        <v>1</v>
      </c>
      <c r="N438" s="1">
        <f>1</f>
        <v>1</v>
      </c>
      <c r="O438" s="1">
        <f>Sales[[#This Row],[TotalSales]]-Sales[[#This Row],[TotalCost]]</f>
        <v>280.90520000000004</v>
      </c>
      <c r="P438" s="1">
        <f>Sales[[#This Row],[ProductCost]]*Sales[[#This Row],[OrderQuantity]]</f>
        <v>461.44479999999999</v>
      </c>
      <c r="Q438" s="1" t="str">
        <f>VLOOKUP(Sales[[#This Row],[ProductKey]], Products!$A$2:$D$1000, 4, FALSE)</f>
        <v>Touring-3000 Blue, 44</v>
      </c>
    </row>
    <row r="439" spans="1:17" x14ac:dyDescent="0.25">
      <c r="A439" s="2">
        <v>38169</v>
      </c>
      <c r="B439" s="1" t="s">
        <v>4568</v>
      </c>
      <c r="C439">
        <v>373</v>
      </c>
      <c r="D439">
        <v>21945</v>
      </c>
      <c r="E439">
        <v>9</v>
      </c>
      <c r="F439">
        <v>1</v>
      </c>
      <c r="G439">
        <v>1</v>
      </c>
      <c r="H439" s="2">
        <v>43282</v>
      </c>
      <c r="I439" t="str">
        <f>VLOOKUP(Sales[[#This Row],[TerritoryKey]], Territories[], 2, FALSE)</f>
        <v>Australia</v>
      </c>
      <c r="J439">
        <f>_xlfn.XLOOKUP(Sales[[#This Row],[ProductKey]], Products!$A:$A, Products!$J:$J)</f>
        <v>1320.6838</v>
      </c>
      <c r="K439">
        <f>_xlfn.XLOOKUP(Sales[[#This Row],[ProductKey]], Products!$A:$A, Products!$K:$K)</f>
        <v>2181.5625</v>
      </c>
      <c r="L439" s="1">
        <f>Sales[[#This Row],[ProductPrice]]*Sales[[#This Row],[OrderQuantity]]</f>
        <v>2181.5625</v>
      </c>
      <c r="M439" s="1">
        <f>Sales[[#This Row],[OrderQuantity]]</f>
        <v>1</v>
      </c>
      <c r="N439" s="1">
        <f>1</f>
        <v>1</v>
      </c>
      <c r="O439" s="1">
        <f>Sales[[#This Row],[TotalSales]]-Sales[[#This Row],[TotalCost]]</f>
        <v>860.87869999999998</v>
      </c>
      <c r="P439" s="1">
        <f>Sales[[#This Row],[ProductCost]]*Sales[[#This Row],[OrderQuantity]]</f>
        <v>1320.6838</v>
      </c>
      <c r="Q439" s="1" t="str">
        <f>VLOOKUP(Sales[[#This Row],[ProductKey]], Products!$A$2:$D$1000, 4, FALSE)</f>
        <v>Road-250 Black, 44</v>
      </c>
    </row>
    <row r="440" spans="1:17" x14ac:dyDescent="0.25">
      <c r="A440" s="2">
        <v>38108</v>
      </c>
      <c r="B440" s="1" t="s">
        <v>4579</v>
      </c>
      <c r="C440">
        <v>360</v>
      </c>
      <c r="D440">
        <v>13007</v>
      </c>
      <c r="E440">
        <v>9</v>
      </c>
      <c r="F440">
        <v>1</v>
      </c>
      <c r="G440">
        <v>1</v>
      </c>
      <c r="H440" s="2">
        <v>43221</v>
      </c>
      <c r="I440" t="str">
        <f>VLOOKUP(Sales[[#This Row],[TerritoryKey]], Territories[], 2, FALSE)</f>
        <v>Australia</v>
      </c>
      <c r="J440">
        <f>_xlfn.XLOOKUP(Sales[[#This Row],[ProductKey]], Products!$A:$A, Products!$J:$J)</f>
        <v>1105.81</v>
      </c>
      <c r="K440">
        <f>_xlfn.XLOOKUP(Sales[[#This Row],[ProductKey]], Products!$A:$A, Products!$K:$K)</f>
        <v>2049.0981999999999</v>
      </c>
      <c r="L440" s="1">
        <f>Sales[[#This Row],[ProductPrice]]*Sales[[#This Row],[OrderQuantity]]</f>
        <v>2049.0981999999999</v>
      </c>
      <c r="M440" s="1">
        <f>Sales[[#This Row],[OrderQuantity]]</f>
        <v>1</v>
      </c>
      <c r="N440" s="1">
        <f>1</f>
        <v>1</v>
      </c>
      <c r="O440" s="1">
        <f>Sales[[#This Row],[TotalSales]]-Sales[[#This Row],[TotalCost]]</f>
        <v>943.28819999999996</v>
      </c>
      <c r="P440" s="1">
        <f>Sales[[#This Row],[ProductCost]]*Sales[[#This Row],[OrderQuantity]]</f>
        <v>1105.81</v>
      </c>
      <c r="Q440" s="1" t="str">
        <f>VLOOKUP(Sales[[#This Row],[ProductKey]], Products!$A$2:$D$1000, 4, FALSE)</f>
        <v>Mountain-200 Black, 42</v>
      </c>
    </row>
    <row r="441" spans="1:17" x14ac:dyDescent="0.25">
      <c r="A441" s="2">
        <v>38108</v>
      </c>
      <c r="B441" s="1" t="s">
        <v>4596</v>
      </c>
      <c r="C441">
        <v>360</v>
      </c>
      <c r="D441">
        <v>15179</v>
      </c>
      <c r="E441">
        <v>9</v>
      </c>
      <c r="F441">
        <v>1</v>
      </c>
      <c r="G441">
        <v>1</v>
      </c>
      <c r="H441" s="2">
        <v>43221</v>
      </c>
      <c r="I441" t="str">
        <f>VLOOKUP(Sales[[#This Row],[TerritoryKey]], Territories[], 2, FALSE)</f>
        <v>Australia</v>
      </c>
      <c r="J441">
        <f>_xlfn.XLOOKUP(Sales[[#This Row],[ProductKey]], Products!$A:$A, Products!$J:$J)</f>
        <v>1105.81</v>
      </c>
      <c r="K441">
        <f>_xlfn.XLOOKUP(Sales[[#This Row],[ProductKey]], Products!$A:$A, Products!$K:$K)</f>
        <v>2049.0981999999999</v>
      </c>
      <c r="L441" s="1">
        <f>Sales[[#This Row],[ProductPrice]]*Sales[[#This Row],[OrderQuantity]]</f>
        <v>2049.0981999999999</v>
      </c>
      <c r="M441" s="1">
        <f>Sales[[#This Row],[OrderQuantity]]</f>
        <v>1</v>
      </c>
      <c r="N441" s="1">
        <f>1</f>
        <v>1</v>
      </c>
      <c r="O441" s="1">
        <f>Sales[[#This Row],[TotalSales]]-Sales[[#This Row],[TotalCost]]</f>
        <v>943.28819999999996</v>
      </c>
      <c r="P441" s="1">
        <f>Sales[[#This Row],[ProductCost]]*Sales[[#This Row],[OrderQuantity]]</f>
        <v>1105.81</v>
      </c>
      <c r="Q441" s="1" t="str">
        <f>VLOOKUP(Sales[[#This Row],[ProductKey]], Products!$A$2:$D$1000, 4, FALSE)</f>
        <v>Mountain-200 Black, 42</v>
      </c>
    </row>
    <row r="442" spans="1:17" x14ac:dyDescent="0.25">
      <c r="A442" s="2">
        <v>38231</v>
      </c>
      <c r="B442" s="1" t="s">
        <v>4601</v>
      </c>
      <c r="C442">
        <v>381</v>
      </c>
      <c r="D442">
        <v>26563</v>
      </c>
      <c r="E442">
        <v>9</v>
      </c>
      <c r="F442">
        <v>1</v>
      </c>
      <c r="G442">
        <v>1</v>
      </c>
      <c r="H442" s="2">
        <v>43344</v>
      </c>
      <c r="I442" t="str">
        <f>VLOOKUP(Sales[[#This Row],[TerritoryKey]], Territories[], 2, FALSE)</f>
        <v>Australia</v>
      </c>
      <c r="J442">
        <f>_xlfn.XLOOKUP(Sales[[#This Row],[ProductKey]], Products!$A:$A, Products!$J:$J)</f>
        <v>605.64919999999995</v>
      </c>
      <c r="K442">
        <f>_xlfn.XLOOKUP(Sales[[#This Row],[ProductKey]], Products!$A:$A, Products!$K:$K)</f>
        <v>1000.4375</v>
      </c>
      <c r="L442" s="1">
        <f>Sales[[#This Row],[ProductPrice]]*Sales[[#This Row],[OrderQuantity]]</f>
        <v>1000.4375</v>
      </c>
      <c r="M442" s="1">
        <f>Sales[[#This Row],[OrderQuantity]]</f>
        <v>1</v>
      </c>
      <c r="N442" s="1">
        <f>1</f>
        <v>1</v>
      </c>
      <c r="O442" s="1">
        <f>Sales[[#This Row],[TotalSales]]-Sales[[#This Row],[TotalCost]]</f>
        <v>394.78830000000005</v>
      </c>
      <c r="P442" s="1">
        <f>Sales[[#This Row],[ProductCost]]*Sales[[#This Row],[OrderQuantity]]</f>
        <v>605.64919999999995</v>
      </c>
      <c r="Q442" s="1" t="str">
        <f>VLOOKUP(Sales[[#This Row],[ProductKey]], Products!$A$2:$D$1000, 4, FALSE)</f>
        <v>Road-550-W Yellow, 38</v>
      </c>
    </row>
    <row r="443" spans="1:17" x14ac:dyDescent="0.25">
      <c r="A443" s="2">
        <v>38141</v>
      </c>
      <c r="B443" s="1" t="s">
        <v>4618</v>
      </c>
      <c r="C443">
        <v>572</v>
      </c>
      <c r="D443">
        <v>29465</v>
      </c>
      <c r="E443">
        <v>9</v>
      </c>
      <c r="F443">
        <v>1</v>
      </c>
      <c r="G443">
        <v>1</v>
      </c>
      <c r="H443" s="2">
        <v>43254</v>
      </c>
      <c r="I443" t="str">
        <f>VLOOKUP(Sales[[#This Row],[TerritoryKey]], Territories[], 2, FALSE)</f>
        <v>Australia</v>
      </c>
      <c r="J443">
        <f>_xlfn.XLOOKUP(Sales[[#This Row],[ProductKey]], Products!$A:$A, Products!$J:$J)</f>
        <v>461.44479999999999</v>
      </c>
      <c r="K443">
        <f>_xlfn.XLOOKUP(Sales[[#This Row],[ProductKey]], Products!$A:$A, Products!$K:$K)</f>
        <v>742.35</v>
      </c>
      <c r="L443" s="1">
        <f>Sales[[#This Row],[ProductPrice]]*Sales[[#This Row],[OrderQuantity]]</f>
        <v>742.35</v>
      </c>
      <c r="M443" s="1">
        <f>Sales[[#This Row],[OrderQuantity]]</f>
        <v>1</v>
      </c>
      <c r="N443" s="1">
        <f>1</f>
        <v>1</v>
      </c>
      <c r="O443" s="1">
        <f>Sales[[#This Row],[TotalSales]]-Sales[[#This Row],[TotalCost]]</f>
        <v>280.90520000000004</v>
      </c>
      <c r="P443" s="1">
        <f>Sales[[#This Row],[ProductCost]]*Sales[[#This Row],[OrderQuantity]]</f>
        <v>461.44479999999999</v>
      </c>
      <c r="Q443" s="1" t="str">
        <f>VLOOKUP(Sales[[#This Row],[ProductKey]], Products!$A$2:$D$1000, 4, FALSE)</f>
        <v>Touring-3000 Yellow, 62</v>
      </c>
    </row>
    <row r="444" spans="1:17" x14ac:dyDescent="0.25">
      <c r="A444" s="2">
        <v>38323</v>
      </c>
      <c r="B444" s="1" t="s">
        <v>4630</v>
      </c>
      <c r="C444">
        <v>563</v>
      </c>
      <c r="D444">
        <v>12988</v>
      </c>
      <c r="E444">
        <v>9</v>
      </c>
      <c r="F444">
        <v>1</v>
      </c>
      <c r="G444">
        <v>1</v>
      </c>
      <c r="H444" s="2">
        <v>43436</v>
      </c>
      <c r="I444" t="str">
        <f>VLOOKUP(Sales[[#This Row],[TerritoryKey]], Territories[], 2, FALSE)</f>
        <v>Australia</v>
      </c>
      <c r="J444">
        <f>_xlfn.XLOOKUP(Sales[[#This Row],[ProductKey]], Products!$A:$A, Products!$J:$J)</f>
        <v>1481.9378999999999</v>
      </c>
      <c r="K444">
        <f>_xlfn.XLOOKUP(Sales[[#This Row],[ProductKey]], Products!$A:$A, Products!$K:$K)</f>
        <v>2384.0700000000002</v>
      </c>
      <c r="L444" s="1">
        <f>Sales[[#This Row],[ProductPrice]]*Sales[[#This Row],[OrderQuantity]]</f>
        <v>2384.0700000000002</v>
      </c>
      <c r="M444" s="1">
        <f>Sales[[#This Row],[OrderQuantity]]</f>
        <v>1</v>
      </c>
      <c r="N444" s="1">
        <f>1</f>
        <v>1</v>
      </c>
      <c r="O444" s="1">
        <f>Sales[[#This Row],[TotalSales]]-Sales[[#This Row],[TotalCost]]</f>
        <v>902.13210000000026</v>
      </c>
      <c r="P444" s="1">
        <f>Sales[[#This Row],[ProductCost]]*Sales[[#This Row],[OrderQuantity]]</f>
        <v>1481.9378999999999</v>
      </c>
      <c r="Q444" s="1" t="str">
        <f>VLOOKUP(Sales[[#This Row],[ProductKey]], Products!$A$2:$D$1000, 4, FALSE)</f>
        <v>Touring-1000 Yellow, 54</v>
      </c>
    </row>
    <row r="445" spans="1:17" x14ac:dyDescent="0.25">
      <c r="A445" s="2">
        <v>38139</v>
      </c>
      <c r="B445" s="1" t="s">
        <v>4632</v>
      </c>
      <c r="C445">
        <v>581</v>
      </c>
      <c r="D445">
        <v>21980</v>
      </c>
      <c r="E445">
        <v>9</v>
      </c>
      <c r="F445">
        <v>1</v>
      </c>
      <c r="G445">
        <v>1</v>
      </c>
      <c r="H445" s="2">
        <v>43252</v>
      </c>
      <c r="I445" t="str">
        <f>VLOOKUP(Sales[[#This Row],[TerritoryKey]], Territories[], 2, FALSE)</f>
        <v>Australia</v>
      </c>
      <c r="J445">
        <f>_xlfn.XLOOKUP(Sales[[#This Row],[ProductKey]], Products!$A:$A, Products!$J:$J)</f>
        <v>1082.51</v>
      </c>
      <c r="K445">
        <f>_xlfn.XLOOKUP(Sales[[#This Row],[ProductKey]], Products!$A:$A, Products!$K:$K)</f>
        <v>1700.99</v>
      </c>
      <c r="L445" s="1">
        <f>Sales[[#This Row],[ProductPrice]]*Sales[[#This Row],[OrderQuantity]]</f>
        <v>1700.99</v>
      </c>
      <c r="M445" s="1">
        <f>Sales[[#This Row],[OrderQuantity]]</f>
        <v>1</v>
      </c>
      <c r="N445" s="1">
        <f>1</f>
        <v>1</v>
      </c>
      <c r="O445" s="1">
        <f>Sales[[#This Row],[TotalSales]]-Sales[[#This Row],[TotalCost]]</f>
        <v>618.48</v>
      </c>
      <c r="P445" s="1">
        <f>Sales[[#This Row],[ProductCost]]*Sales[[#This Row],[OrderQuantity]]</f>
        <v>1082.51</v>
      </c>
      <c r="Q445" s="1" t="str">
        <f>VLOOKUP(Sales[[#This Row],[ProductKey]], Products!$A$2:$D$1000, 4, FALSE)</f>
        <v>Road-350-W Yellow, 42</v>
      </c>
    </row>
    <row r="446" spans="1:17" x14ac:dyDescent="0.25">
      <c r="A446" s="2">
        <v>38201</v>
      </c>
      <c r="B446" s="1" t="s">
        <v>4633</v>
      </c>
      <c r="C446">
        <v>375</v>
      </c>
      <c r="D446">
        <v>21569</v>
      </c>
      <c r="E446">
        <v>9</v>
      </c>
      <c r="F446">
        <v>1</v>
      </c>
      <c r="G446">
        <v>1</v>
      </c>
      <c r="H446" s="2">
        <v>43314</v>
      </c>
      <c r="I446" t="str">
        <f>VLOOKUP(Sales[[#This Row],[TerritoryKey]], Territories[], 2, FALSE)</f>
        <v>Australia</v>
      </c>
      <c r="J446">
        <f>_xlfn.XLOOKUP(Sales[[#This Row],[ProductKey]], Products!$A:$A, Products!$J:$J)</f>
        <v>1320.6838</v>
      </c>
      <c r="K446">
        <f>_xlfn.XLOOKUP(Sales[[#This Row],[ProductKey]], Products!$A:$A, Products!$K:$K)</f>
        <v>2181.5625</v>
      </c>
      <c r="L446" s="1">
        <f>Sales[[#This Row],[ProductPrice]]*Sales[[#This Row],[OrderQuantity]]</f>
        <v>2181.5625</v>
      </c>
      <c r="M446" s="1">
        <f>Sales[[#This Row],[OrderQuantity]]</f>
        <v>1</v>
      </c>
      <c r="N446" s="1">
        <f>1</f>
        <v>1</v>
      </c>
      <c r="O446" s="1">
        <f>Sales[[#This Row],[TotalSales]]-Sales[[#This Row],[TotalCost]]</f>
        <v>860.87869999999998</v>
      </c>
      <c r="P446" s="1">
        <f>Sales[[#This Row],[ProductCost]]*Sales[[#This Row],[OrderQuantity]]</f>
        <v>1320.6838</v>
      </c>
      <c r="Q446" s="1" t="str">
        <f>VLOOKUP(Sales[[#This Row],[ProductKey]], Products!$A$2:$D$1000, 4, FALSE)</f>
        <v>Road-250 Black, 48</v>
      </c>
    </row>
    <row r="447" spans="1:17" x14ac:dyDescent="0.25">
      <c r="A447" s="2">
        <v>38294</v>
      </c>
      <c r="B447" s="1" t="s">
        <v>4655</v>
      </c>
      <c r="C447">
        <v>565</v>
      </c>
      <c r="D447">
        <v>14304</v>
      </c>
      <c r="E447">
        <v>9</v>
      </c>
      <c r="F447">
        <v>1</v>
      </c>
      <c r="G447">
        <v>1</v>
      </c>
      <c r="H447" s="2">
        <v>43407</v>
      </c>
      <c r="I447" t="str">
        <f>VLOOKUP(Sales[[#This Row],[TerritoryKey]], Territories[], 2, FALSE)</f>
        <v>Australia</v>
      </c>
      <c r="J447">
        <f>_xlfn.XLOOKUP(Sales[[#This Row],[ProductKey]], Products!$A:$A, Products!$J:$J)</f>
        <v>461.44479999999999</v>
      </c>
      <c r="K447">
        <f>_xlfn.XLOOKUP(Sales[[#This Row],[ProductKey]], Products!$A:$A, Products!$K:$K)</f>
        <v>742.35</v>
      </c>
      <c r="L447" s="1">
        <f>Sales[[#This Row],[ProductPrice]]*Sales[[#This Row],[OrderQuantity]]</f>
        <v>742.35</v>
      </c>
      <c r="M447" s="1">
        <f>Sales[[#This Row],[OrderQuantity]]</f>
        <v>1</v>
      </c>
      <c r="N447" s="1">
        <f>1</f>
        <v>1</v>
      </c>
      <c r="O447" s="1">
        <f>Sales[[#This Row],[TotalSales]]-Sales[[#This Row],[TotalCost]]</f>
        <v>280.90520000000004</v>
      </c>
      <c r="P447" s="1">
        <f>Sales[[#This Row],[ProductCost]]*Sales[[#This Row],[OrderQuantity]]</f>
        <v>461.44479999999999</v>
      </c>
      <c r="Q447" s="1" t="str">
        <f>VLOOKUP(Sales[[#This Row],[ProductKey]], Products!$A$2:$D$1000, 4, FALSE)</f>
        <v>Touring-3000 Blue, 54</v>
      </c>
    </row>
    <row r="448" spans="1:17" x14ac:dyDescent="0.25">
      <c r="A448" s="2">
        <v>38262</v>
      </c>
      <c r="B448" s="1" t="s">
        <v>4663</v>
      </c>
      <c r="C448">
        <v>360</v>
      </c>
      <c r="D448">
        <v>15152</v>
      </c>
      <c r="E448">
        <v>9</v>
      </c>
      <c r="F448">
        <v>1</v>
      </c>
      <c r="G448">
        <v>1</v>
      </c>
      <c r="H448" s="2">
        <v>43375</v>
      </c>
      <c r="I448" t="str">
        <f>VLOOKUP(Sales[[#This Row],[TerritoryKey]], Territories[], 2, FALSE)</f>
        <v>Australia</v>
      </c>
      <c r="J448">
        <f>_xlfn.XLOOKUP(Sales[[#This Row],[ProductKey]], Products!$A:$A, Products!$J:$J)</f>
        <v>1105.81</v>
      </c>
      <c r="K448">
        <f>_xlfn.XLOOKUP(Sales[[#This Row],[ProductKey]], Products!$A:$A, Products!$K:$K)</f>
        <v>2049.0981999999999</v>
      </c>
      <c r="L448" s="1">
        <f>Sales[[#This Row],[ProductPrice]]*Sales[[#This Row],[OrderQuantity]]</f>
        <v>2049.0981999999999</v>
      </c>
      <c r="M448" s="1">
        <f>Sales[[#This Row],[OrderQuantity]]</f>
        <v>1</v>
      </c>
      <c r="N448" s="1">
        <f>1</f>
        <v>1</v>
      </c>
      <c r="O448" s="1">
        <f>Sales[[#This Row],[TotalSales]]-Sales[[#This Row],[TotalCost]]</f>
        <v>943.28819999999996</v>
      </c>
      <c r="P448" s="1">
        <f>Sales[[#This Row],[ProductCost]]*Sales[[#This Row],[OrderQuantity]]</f>
        <v>1105.81</v>
      </c>
      <c r="Q448" s="1" t="str">
        <f>VLOOKUP(Sales[[#This Row],[ProductKey]], Products!$A$2:$D$1000, 4, FALSE)</f>
        <v>Mountain-200 Black, 42</v>
      </c>
    </row>
    <row r="449" spans="1:17" x14ac:dyDescent="0.25">
      <c r="A449" s="2">
        <v>38141</v>
      </c>
      <c r="B449" s="1" t="s">
        <v>4678</v>
      </c>
      <c r="C449">
        <v>588</v>
      </c>
      <c r="D449">
        <v>17293</v>
      </c>
      <c r="E449">
        <v>9</v>
      </c>
      <c r="F449">
        <v>1</v>
      </c>
      <c r="G449">
        <v>1</v>
      </c>
      <c r="H449" s="2">
        <v>43254</v>
      </c>
      <c r="I449" t="str">
        <f>VLOOKUP(Sales[[#This Row],[TerritoryKey]], Territories[], 2, FALSE)</f>
        <v>Australia</v>
      </c>
      <c r="J449">
        <f>_xlfn.XLOOKUP(Sales[[#This Row],[ProductKey]], Products!$A:$A, Products!$J:$J)</f>
        <v>419.77839999999998</v>
      </c>
      <c r="K449">
        <f>_xlfn.XLOOKUP(Sales[[#This Row],[ProductKey]], Products!$A:$A, Products!$K:$K)</f>
        <v>769.49</v>
      </c>
      <c r="L449" s="1">
        <f>Sales[[#This Row],[ProductPrice]]*Sales[[#This Row],[OrderQuantity]]</f>
        <v>769.49</v>
      </c>
      <c r="M449" s="1">
        <f>Sales[[#This Row],[OrderQuantity]]</f>
        <v>1</v>
      </c>
      <c r="N449" s="1">
        <f>1</f>
        <v>1</v>
      </c>
      <c r="O449" s="1">
        <f>Sales[[#This Row],[TotalSales]]-Sales[[#This Row],[TotalCost]]</f>
        <v>349.71160000000003</v>
      </c>
      <c r="P449" s="1">
        <f>Sales[[#This Row],[ProductCost]]*Sales[[#This Row],[OrderQuantity]]</f>
        <v>419.77839999999998</v>
      </c>
      <c r="Q449" s="1" t="str">
        <f>VLOOKUP(Sales[[#This Row],[ProductKey]], Products!$A$2:$D$1000, 4, FALSE)</f>
        <v>Mountain-400-W Silver, 40</v>
      </c>
    </row>
    <row r="450" spans="1:17" x14ac:dyDescent="0.25">
      <c r="A450" s="2">
        <v>38108</v>
      </c>
      <c r="B450" s="1" t="s">
        <v>4679</v>
      </c>
      <c r="C450">
        <v>215</v>
      </c>
      <c r="D450">
        <v>13042</v>
      </c>
      <c r="E450">
        <v>9</v>
      </c>
      <c r="F450">
        <v>1</v>
      </c>
      <c r="G450">
        <v>1</v>
      </c>
      <c r="H450" s="2">
        <v>43221</v>
      </c>
      <c r="I450" t="str">
        <f>VLOOKUP(Sales[[#This Row],[TerritoryKey]], Territories[], 2, FALSE)</f>
        <v>Australia</v>
      </c>
      <c r="J450">
        <f>_xlfn.XLOOKUP(Sales[[#This Row],[ProductKey]], Products!$A:$A, Products!$J:$J)</f>
        <v>12.027799999999999</v>
      </c>
      <c r="K450">
        <f>_xlfn.XLOOKUP(Sales[[#This Row],[ProductKey]], Products!$A:$A, Products!$K:$K)</f>
        <v>33.644199999999998</v>
      </c>
      <c r="L450" s="1">
        <f>Sales[[#This Row],[ProductPrice]]*Sales[[#This Row],[OrderQuantity]]</f>
        <v>33.644199999999998</v>
      </c>
      <c r="M450" s="1">
        <f>Sales[[#This Row],[OrderQuantity]]</f>
        <v>1</v>
      </c>
      <c r="N450" s="1">
        <f>1</f>
        <v>1</v>
      </c>
      <c r="O450" s="1">
        <f>Sales[[#This Row],[TotalSales]]-Sales[[#This Row],[TotalCost]]</f>
        <v>21.616399999999999</v>
      </c>
      <c r="P450" s="1">
        <f>Sales[[#This Row],[ProductCost]]*Sales[[#This Row],[OrderQuantity]]</f>
        <v>12.027799999999999</v>
      </c>
      <c r="Q450" s="1" t="str">
        <f>VLOOKUP(Sales[[#This Row],[ProductKey]], Products!$A$2:$D$1000, 4, FALSE)</f>
        <v>Sport-100 Helmet, Black</v>
      </c>
    </row>
    <row r="451" spans="1:17" x14ac:dyDescent="0.25">
      <c r="A451" s="2">
        <v>38047</v>
      </c>
      <c r="B451" s="1" t="s">
        <v>4719</v>
      </c>
      <c r="C451">
        <v>362</v>
      </c>
      <c r="D451">
        <v>15221</v>
      </c>
      <c r="E451">
        <v>9</v>
      </c>
      <c r="F451">
        <v>1</v>
      </c>
      <c r="G451">
        <v>1</v>
      </c>
      <c r="H451" s="2">
        <v>43160</v>
      </c>
      <c r="I451" t="str">
        <f>VLOOKUP(Sales[[#This Row],[TerritoryKey]], Territories[], 2, FALSE)</f>
        <v>Australia</v>
      </c>
      <c r="J451">
        <f>_xlfn.XLOOKUP(Sales[[#This Row],[ProductKey]], Products!$A:$A, Products!$J:$J)</f>
        <v>1105.81</v>
      </c>
      <c r="K451">
        <f>_xlfn.XLOOKUP(Sales[[#This Row],[ProductKey]], Products!$A:$A, Products!$K:$K)</f>
        <v>2049.0981999999999</v>
      </c>
      <c r="L451" s="1">
        <f>Sales[[#This Row],[ProductPrice]]*Sales[[#This Row],[OrderQuantity]]</f>
        <v>2049.0981999999999</v>
      </c>
      <c r="M451" s="1">
        <f>Sales[[#This Row],[OrderQuantity]]</f>
        <v>1</v>
      </c>
      <c r="N451" s="1">
        <f>1</f>
        <v>1</v>
      </c>
      <c r="O451" s="1">
        <f>Sales[[#This Row],[TotalSales]]-Sales[[#This Row],[TotalCost]]</f>
        <v>943.28819999999996</v>
      </c>
      <c r="P451" s="1">
        <f>Sales[[#This Row],[ProductCost]]*Sales[[#This Row],[OrderQuantity]]</f>
        <v>1105.81</v>
      </c>
      <c r="Q451" s="1" t="str">
        <f>VLOOKUP(Sales[[#This Row],[ProductKey]], Products!$A$2:$D$1000, 4, FALSE)</f>
        <v>Mountain-200 Black, 46</v>
      </c>
    </row>
    <row r="452" spans="1:17" x14ac:dyDescent="0.25">
      <c r="A452" s="2">
        <v>38080</v>
      </c>
      <c r="B452" s="1" t="s">
        <v>4727</v>
      </c>
      <c r="C452">
        <v>371</v>
      </c>
      <c r="D452">
        <v>21874</v>
      </c>
      <c r="E452">
        <v>9</v>
      </c>
      <c r="F452">
        <v>1</v>
      </c>
      <c r="G452">
        <v>1</v>
      </c>
      <c r="H452" s="2">
        <v>43193</v>
      </c>
      <c r="I452" t="str">
        <f>VLOOKUP(Sales[[#This Row],[TerritoryKey]], Territories[], 2, FALSE)</f>
        <v>Australia</v>
      </c>
      <c r="J452">
        <f>_xlfn.XLOOKUP(Sales[[#This Row],[ProductKey]], Products!$A:$A, Products!$J:$J)</f>
        <v>1320.6838</v>
      </c>
      <c r="K452">
        <f>_xlfn.XLOOKUP(Sales[[#This Row],[ProductKey]], Products!$A:$A, Products!$K:$K)</f>
        <v>2181.5625</v>
      </c>
      <c r="L452" s="1">
        <f>Sales[[#This Row],[ProductPrice]]*Sales[[#This Row],[OrderQuantity]]</f>
        <v>2181.5625</v>
      </c>
      <c r="M452" s="1">
        <f>Sales[[#This Row],[OrderQuantity]]</f>
        <v>1</v>
      </c>
      <c r="N452" s="1">
        <f>1</f>
        <v>1</v>
      </c>
      <c r="O452" s="1">
        <f>Sales[[#This Row],[TotalSales]]-Sales[[#This Row],[TotalCost]]</f>
        <v>860.87869999999998</v>
      </c>
      <c r="P452" s="1">
        <f>Sales[[#This Row],[ProductCost]]*Sales[[#This Row],[OrderQuantity]]</f>
        <v>1320.6838</v>
      </c>
      <c r="Q452" s="1" t="str">
        <f>VLOOKUP(Sales[[#This Row],[ProductKey]], Products!$A$2:$D$1000, 4, FALSE)</f>
        <v>Road-250 Red, 58</v>
      </c>
    </row>
    <row r="453" spans="1:17" x14ac:dyDescent="0.25">
      <c r="A453" s="2">
        <v>38201</v>
      </c>
      <c r="B453" s="1" t="s">
        <v>4729</v>
      </c>
      <c r="C453">
        <v>387</v>
      </c>
      <c r="D453">
        <v>26028</v>
      </c>
      <c r="E453">
        <v>9</v>
      </c>
      <c r="F453">
        <v>1</v>
      </c>
      <c r="G453">
        <v>1</v>
      </c>
      <c r="H453" s="2">
        <v>43314</v>
      </c>
      <c r="I453" t="str">
        <f>VLOOKUP(Sales[[#This Row],[TerritoryKey]], Territories[], 2, FALSE)</f>
        <v>Australia</v>
      </c>
      <c r="J453">
        <f>_xlfn.XLOOKUP(Sales[[#This Row],[ProductKey]], Products!$A:$A, Products!$J:$J)</f>
        <v>605.64919999999995</v>
      </c>
      <c r="K453">
        <f>_xlfn.XLOOKUP(Sales[[#This Row],[ProductKey]], Products!$A:$A, Products!$K:$K)</f>
        <v>1000.4375</v>
      </c>
      <c r="L453" s="1">
        <f>Sales[[#This Row],[ProductPrice]]*Sales[[#This Row],[OrderQuantity]]</f>
        <v>1000.4375</v>
      </c>
      <c r="M453" s="1">
        <f>Sales[[#This Row],[OrderQuantity]]</f>
        <v>1</v>
      </c>
      <c r="N453" s="1">
        <f>1</f>
        <v>1</v>
      </c>
      <c r="O453" s="1">
        <f>Sales[[#This Row],[TotalSales]]-Sales[[#This Row],[TotalCost]]</f>
        <v>394.78830000000005</v>
      </c>
      <c r="P453" s="1">
        <f>Sales[[#This Row],[ProductCost]]*Sales[[#This Row],[OrderQuantity]]</f>
        <v>605.64919999999995</v>
      </c>
      <c r="Q453" s="1" t="str">
        <f>VLOOKUP(Sales[[#This Row],[ProductKey]], Products!$A$2:$D$1000, 4, FALSE)</f>
        <v>Road-550-W Yellow, 44</v>
      </c>
    </row>
    <row r="454" spans="1:17" x14ac:dyDescent="0.25">
      <c r="A454" s="2">
        <v>38110</v>
      </c>
      <c r="B454" s="1" t="s">
        <v>4742</v>
      </c>
      <c r="C454">
        <v>592</v>
      </c>
      <c r="D454">
        <v>12578</v>
      </c>
      <c r="E454">
        <v>9</v>
      </c>
      <c r="F454">
        <v>1</v>
      </c>
      <c r="G454">
        <v>1</v>
      </c>
      <c r="H454" s="2">
        <v>43223</v>
      </c>
      <c r="I454" t="str">
        <f>VLOOKUP(Sales[[#This Row],[TerritoryKey]], Territories[], 2, FALSE)</f>
        <v>Australia</v>
      </c>
      <c r="J454">
        <f>_xlfn.XLOOKUP(Sales[[#This Row],[ProductKey]], Products!$A:$A, Products!$J:$J)</f>
        <v>308.21789999999999</v>
      </c>
      <c r="K454">
        <f>_xlfn.XLOOKUP(Sales[[#This Row],[ProductKey]], Products!$A:$A, Products!$K:$K)</f>
        <v>564.99</v>
      </c>
      <c r="L454" s="1">
        <f>Sales[[#This Row],[ProductPrice]]*Sales[[#This Row],[OrderQuantity]]</f>
        <v>564.99</v>
      </c>
      <c r="M454" s="1">
        <f>Sales[[#This Row],[OrderQuantity]]</f>
        <v>1</v>
      </c>
      <c r="N454" s="1">
        <f>1</f>
        <v>1</v>
      </c>
      <c r="O454" s="1">
        <f>Sales[[#This Row],[TotalSales]]-Sales[[#This Row],[TotalCost]]</f>
        <v>256.77210000000002</v>
      </c>
      <c r="P454" s="1">
        <f>Sales[[#This Row],[ProductCost]]*Sales[[#This Row],[OrderQuantity]]</f>
        <v>308.21789999999999</v>
      </c>
      <c r="Q454" s="1" t="str">
        <f>VLOOKUP(Sales[[#This Row],[ProductKey]], Products!$A$2:$D$1000, 4, FALSE)</f>
        <v>Mountain-500 Silver, 42</v>
      </c>
    </row>
    <row r="455" spans="1:17" x14ac:dyDescent="0.25">
      <c r="A455" s="2">
        <v>38203</v>
      </c>
      <c r="B455" s="1" t="s">
        <v>4747</v>
      </c>
      <c r="C455">
        <v>540</v>
      </c>
      <c r="D455">
        <v>16172</v>
      </c>
      <c r="E455">
        <v>9</v>
      </c>
      <c r="F455">
        <v>1</v>
      </c>
      <c r="G455">
        <v>1</v>
      </c>
      <c r="H455" s="2">
        <v>43316</v>
      </c>
      <c r="I455" t="str">
        <f>VLOOKUP(Sales[[#This Row],[TerritoryKey]], Territories[], 2, FALSE)</f>
        <v>Australia</v>
      </c>
      <c r="J455">
        <f>_xlfn.XLOOKUP(Sales[[#This Row],[ProductKey]], Products!$A:$A, Products!$J:$J)</f>
        <v>12.192399999999999</v>
      </c>
      <c r="K455">
        <f>_xlfn.XLOOKUP(Sales[[#This Row],[ProductKey]], Products!$A:$A, Products!$K:$K)</f>
        <v>32.6</v>
      </c>
      <c r="L455" s="1">
        <f>Sales[[#This Row],[ProductPrice]]*Sales[[#This Row],[OrderQuantity]]</f>
        <v>32.6</v>
      </c>
      <c r="M455" s="1">
        <f>Sales[[#This Row],[OrderQuantity]]</f>
        <v>1</v>
      </c>
      <c r="N455" s="1">
        <f>1</f>
        <v>1</v>
      </c>
      <c r="O455" s="1">
        <f>Sales[[#This Row],[TotalSales]]-Sales[[#This Row],[TotalCost]]</f>
        <v>20.407600000000002</v>
      </c>
      <c r="P455" s="1">
        <f>Sales[[#This Row],[ProductCost]]*Sales[[#This Row],[OrderQuantity]]</f>
        <v>12.192399999999999</v>
      </c>
      <c r="Q455" s="1" t="str">
        <f>VLOOKUP(Sales[[#This Row],[ProductKey]], Products!$A$2:$D$1000, 4, FALSE)</f>
        <v>HL Road Tire</v>
      </c>
    </row>
    <row r="456" spans="1:17" x14ac:dyDescent="0.25">
      <c r="A456" s="2">
        <v>38111</v>
      </c>
      <c r="B456" s="1" t="s">
        <v>4749</v>
      </c>
      <c r="C456">
        <v>379</v>
      </c>
      <c r="D456">
        <v>21882</v>
      </c>
      <c r="E456">
        <v>9</v>
      </c>
      <c r="F456">
        <v>1</v>
      </c>
      <c r="G456">
        <v>1</v>
      </c>
      <c r="H456" s="2">
        <v>43224</v>
      </c>
      <c r="I456" t="str">
        <f>VLOOKUP(Sales[[#This Row],[TerritoryKey]], Territories[], 2, FALSE)</f>
        <v>Australia</v>
      </c>
      <c r="J456">
        <f>_xlfn.XLOOKUP(Sales[[#This Row],[ProductKey]], Products!$A:$A, Products!$J:$J)</f>
        <v>1320.6838</v>
      </c>
      <c r="K456">
        <f>_xlfn.XLOOKUP(Sales[[#This Row],[ProductKey]], Products!$A:$A, Products!$K:$K)</f>
        <v>2181.5625</v>
      </c>
      <c r="L456" s="1">
        <f>Sales[[#This Row],[ProductPrice]]*Sales[[#This Row],[OrderQuantity]]</f>
        <v>2181.5625</v>
      </c>
      <c r="M456" s="1">
        <f>Sales[[#This Row],[OrderQuantity]]</f>
        <v>1</v>
      </c>
      <c r="N456" s="1">
        <f>1</f>
        <v>1</v>
      </c>
      <c r="O456" s="1">
        <f>Sales[[#This Row],[TotalSales]]-Sales[[#This Row],[TotalCost]]</f>
        <v>860.87869999999998</v>
      </c>
      <c r="P456" s="1">
        <f>Sales[[#This Row],[ProductCost]]*Sales[[#This Row],[OrderQuantity]]</f>
        <v>1320.6838</v>
      </c>
      <c r="Q456" s="1" t="str">
        <f>VLOOKUP(Sales[[#This Row],[ProductKey]], Products!$A$2:$D$1000, 4, FALSE)</f>
        <v>Road-250 Black, 58</v>
      </c>
    </row>
    <row r="457" spans="1:17" x14ac:dyDescent="0.25">
      <c r="A457" s="2">
        <v>38050</v>
      </c>
      <c r="B457" s="1" t="s">
        <v>4768</v>
      </c>
      <c r="C457">
        <v>489</v>
      </c>
      <c r="D457">
        <v>17054</v>
      </c>
      <c r="E457">
        <v>9</v>
      </c>
      <c r="F457">
        <v>1</v>
      </c>
      <c r="G457">
        <v>1</v>
      </c>
      <c r="H457" s="2">
        <v>43163</v>
      </c>
      <c r="I457" t="str">
        <f>VLOOKUP(Sales[[#This Row],[TerritoryKey]], Territories[], 2, FALSE)</f>
        <v>Australia</v>
      </c>
      <c r="J457">
        <f>_xlfn.XLOOKUP(Sales[[#This Row],[ProductKey]], Products!$A:$A, Products!$J:$J)</f>
        <v>41.572299999999998</v>
      </c>
      <c r="K457">
        <f>_xlfn.XLOOKUP(Sales[[#This Row],[ProductKey]], Products!$A:$A, Products!$K:$K)</f>
        <v>53.99</v>
      </c>
      <c r="L457" s="1">
        <f>Sales[[#This Row],[ProductPrice]]*Sales[[#This Row],[OrderQuantity]]</f>
        <v>53.99</v>
      </c>
      <c r="M457" s="1">
        <f>Sales[[#This Row],[OrderQuantity]]</f>
        <v>1</v>
      </c>
      <c r="N457" s="1">
        <f>1</f>
        <v>1</v>
      </c>
      <c r="O457" s="1">
        <f>Sales[[#This Row],[TotalSales]]-Sales[[#This Row],[TotalCost]]</f>
        <v>12.417700000000004</v>
      </c>
      <c r="P457" s="1">
        <f>Sales[[#This Row],[ProductCost]]*Sales[[#This Row],[OrderQuantity]]</f>
        <v>41.572299999999998</v>
      </c>
      <c r="Q457" s="1" t="str">
        <f>VLOOKUP(Sales[[#This Row],[ProductKey]], Products!$A$2:$D$1000, 4, FALSE)</f>
        <v>Short-Sleeve Classic Jersey, M</v>
      </c>
    </row>
    <row r="458" spans="1:17" x14ac:dyDescent="0.25">
      <c r="A458" s="2">
        <v>38264</v>
      </c>
      <c r="B458" s="1" t="s">
        <v>4769</v>
      </c>
      <c r="C458">
        <v>564</v>
      </c>
      <c r="D458">
        <v>27869</v>
      </c>
      <c r="E458">
        <v>9</v>
      </c>
      <c r="F458">
        <v>1</v>
      </c>
      <c r="G458">
        <v>1</v>
      </c>
      <c r="H458" s="2">
        <v>43377</v>
      </c>
      <c r="I458" t="str">
        <f>VLOOKUP(Sales[[#This Row],[TerritoryKey]], Territories[], 2, FALSE)</f>
        <v>Australia</v>
      </c>
      <c r="J458">
        <f>_xlfn.XLOOKUP(Sales[[#This Row],[ProductKey]], Products!$A:$A, Products!$J:$J)</f>
        <v>1481.9378999999999</v>
      </c>
      <c r="K458">
        <f>_xlfn.XLOOKUP(Sales[[#This Row],[ProductKey]], Products!$A:$A, Products!$K:$K)</f>
        <v>2384.0700000000002</v>
      </c>
      <c r="L458" s="1">
        <f>Sales[[#This Row],[ProductPrice]]*Sales[[#This Row],[OrderQuantity]]</f>
        <v>2384.0700000000002</v>
      </c>
      <c r="M458" s="1">
        <f>Sales[[#This Row],[OrderQuantity]]</f>
        <v>1</v>
      </c>
      <c r="N458" s="1">
        <f>1</f>
        <v>1</v>
      </c>
      <c r="O458" s="1">
        <f>Sales[[#This Row],[TotalSales]]-Sales[[#This Row],[TotalCost]]</f>
        <v>902.13210000000026</v>
      </c>
      <c r="P458" s="1">
        <f>Sales[[#This Row],[ProductCost]]*Sales[[#This Row],[OrderQuantity]]</f>
        <v>1481.9378999999999</v>
      </c>
      <c r="Q458" s="1" t="str">
        <f>VLOOKUP(Sales[[#This Row],[ProductKey]], Products!$A$2:$D$1000, 4, FALSE)</f>
        <v>Touring-1000 Yellow, 60</v>
      </c>
    </row>
    <row r="459" spans="1:17" x14ac:dyDescent="0.25">
      <c r="A459" s="2">
        <v>38263</v>
      </c>
      <c r="B459" s="1" t="s">
        <v>4772</v>
      </c>
      <c r="C459">
        <v>605</v>
      </c>
      <c r="D459">
        <v>25555</v>
      </c>
      <c r="E459">
        <v>9</v>
      </c>
      <c r="F459">
        <v>1</v>
      </c>
      <c r="G459">
        <v>1</v>
      </c>
      <c r="H459" s="2">
        <v>43376</v>
      </c>
      <c r="I459" t="str">
        <f>VLOOKUP(Sales[[#This Row],[TerritoryKey]], Territories[], 2, FALSE)</f>
        <v>Australia</v>
      </c>
      <c r="J459">
        <f>_xlfn.XLOOKUP(Sales[[#This Row],[ProductKey]], Products!$A:$A, Products!$J:$J)</f>
        <v>343.64960000000002</v>
      </c>
      <c r="K459">
        <f>_xlfn.XLOOKUP(Sales[[#This Row],[ProductKey]], Products!$A:$A, Products!$K:$K)</f>
        <v>539.99</v>
      </c>
      <c r="L459" s="1">
        <f>Sales[[#This Row],[ProductPrice]]*Sales[[#This Row],[OrderQuantity]]</f>
        <v>539.99</v>
      </c>
      <c r="M459" s="1">
        <f>Sales[[#This Row],[OrderQuantity]]</f>
        <v>1</v>
      </c>
      <c r="N459" s="1">
        <f>1</f>
        <v>1</v>
      </c>
      <c r="O459" s="1">
        <f>Sales[[#This Row],[TotalSales]]-Sales[[#This Row],[TotalCost]]</f>
        <v>196.34039999999999</v>
      </c>
      <c r="P459" s="1">
        <f>Sales[[#This Row],[ProductCost]]*Sales[[#This Row],[OrderQuantity]]</f>
        <v>343.64960000000002</v>
      </c>
      <c r="Q459" s="1" t="str">
        <f>VLOOKUP(Sales[[#This Row],[ProductKey]], Products!$A$2:$D$1000, 4, FALSE)</f>
        <v>Road-750 Black, 48</v>
      </c>
    </row>
    <row r="460" spans="1:17" x14ac:dyDescent="0.25">
      <c r="A460" s="2">
        <v>38261</v>
      </c>
      <c r="B460" s="1" t="s">
        <v>4785</v>
      </c>
      <c r="C460">
        <v>597</v>
      </c>
      <c r="D460">
        <v>18198</v>
      </c>
      <c r="E460">
        <v>9</v>
      </c>
      <c r="F460">
        <v>1</v>
      </c>
      <c r="G460">
        <v>1</v>
      </c>
      <c r="H460" s="2">
        <v>43374</v>
      </c>
      <c r="I460" t="str">
        <f>VLOOKUP(Sales[[#This Row],[TerritoryKey]], Territories[], 2, FALSE)</f>
        <v>Australia</v>
      </c>
      <c r="J460">
        <f>_xlfn.XLOOKUP(Sales[[#This Row],[ProductKey]], Products!$A:$A, Products!$J:$J)</f>
        <v>294.5797</v>
      </c>
      <c r="K460">
        <f>_xlfn.XLOOKUP(Sales[[#This Row],[ProductKey]], Products!$A:$A, Products!$K:$K)</f>
        <v>539.99</v>
      </c>
      <c r="L460" s="1">
        <f>Sales[[#This Row],[ProductPrice]]*Sales[[#This Row],[OrderQuantity]]</f>
        <v>539.99</v>
      </c>
      <c r="M460" s="1">
        <f>Sales[[#This Row],[OrderQuantity]]</f>
        <v>1</v>
      </c>
      <c r="N460" s="1">
        <f>1</f>
        <v>1</v>
      </c>
      <c r="O460" s="1">
        <f>Sales[[#This Row],[TotalSales]]-Sales[[#This Row],[TotalCost]]</f>
        <v>245.41030000000001</v>
      </c>
      <c r="P460" s="1">
        <f>Sales[[#This Row],[ProductCost]]*Sales[[#This Row],[OrderQuantity]]</f>
        <v>294.5797</v>
      </c>
      <c r="Q460" s="1" t="str">
        <f>VLOOKUP(Sales[[#This Row],[ProductKey]], Products!$A$2:$D$1000, 4, FALSE)</f>
        <v>Mountain-500 Black, 42</v>
      </c>
    </row>
    <row r="461" spans="1:17" x14ac:dyDescent="0.25">
      <c r="A461" s="2">
        <v>38233</v>
      </c>
      <c r="B461" s="1" t="s">
        <v>4787</v>
      </c>
      <c r="C461">
        <v>569</v>
      </c>
      <c r="D461">
        <v>11018</v>
      </c>
      <c r="E461">
        <v>9</v>
      </c>
      <c r="F461">
        <v>1</v>
      </c>
      <c r="G461">
        <v>1</v>
      </c>
      <c r="H461" s="2">
        <v>43346</v>
      </c>
      <c r="I461" t="str">
        <f>VLOOKUP(Sales[[#This Row],[TerritoryKey]], Territories[], 2, FALSE)</f>
        <v>Australia</v>
      </c>
      <c r="J461">
        <f>_xlfn.XLOOKUP(Sales[[#This Row],[ProductKey]], Products!$A:$A, Products!$J:$J)</f>
        <v>461.44479999999999</v>
      </c>
      <c r="K461">
        <f>_xlfn.XLOOKUP(Sales[[#This Row],[ProductKey]], Products!$A:$A, Products!$K:$K)</f>
        <v>742.35</v>
      </c>
      <c r="L461" s="1">
        <f>Sales[[#This Row],[ProductPrice]]*Sales[[#This Row],[OrderQuantity]]</f>
        <v>742.35</v>
      </c>
      <c r="M461" s="1">
        <f>Sales[[#This Row],[OrderQuantity]]</f>
        <v>1</v>
      </c>
      <c r="N461" s="1">
        <f>1</f>
        <v>1</v>
      </c>
      <c r="O461" s="1">
        <f>Sales[[#This Row],[TotalSales]]-Sales[[#This Row],[TotalCost]]</f>
        <v>280.90520000000004</v>
      </c>
      <c r="P461" s="1">
        <f>Sales[[#This Row],[ProductCost]]*Sales[[#This Row],[OrderQuantity]]</f>
        <v>461.44479999999999</v>
      </c>
      <c r="Q461" s="1" t="str">
        <f>VLOOKUP(Sales[[#This Row],[ProductKey]], Products!$A$2:$D$1000, 4, FALSE)</f>
        <v>Touring-3000 Yellow, 50</v>
      </c>
    </row>
    <row r="462" spans="1:17" x14ac:dyDescent="0.25">
      <c r="A462" s="2">
        <v>38262</v>
      </c>
      <c r="B462" s="1" t="s">
        <v>4795</v>
      </c>
      <c r="C462">
        <v>352</v>
      </c>
      <c r="D462">
        <v>15596</v>
      </c>
      <c r="E462">
        <v>9</v>
      </c>
      <c r="F462">
        <v>1</v>
      </c>
      <c r="G462">
        <v>1</v>
      </c>
      <c r="H462" s="2">
        <v>43375</v>
      </c>
      <c r="I462" t="str">
        <f>VLOOKUP(Sales[[#This Row],[TerritoryKey]], Territories[], 2, FALSE)</f>
        <v>Australia</v>
      </c>
      <c r="J462">
        <f>_xlfn.XLOOKUP(Sales[[#This Row],[ProductKey]], Products!$A:$A, Products!$J:$J)</f>
        <v>1117.8559</v>
      </c>
      <c r="K462">
        <f>_xlfn.XLOOKUP(Sales[[#This Row],[ProductKey]], Products!$A:$A, Products!$K:$K)</f>
        <v>2071.4196000000002</v>
      </c>
      <c r="L462" s="1">
        <f>Sales[[#This Row],[ProductPrice]]*Sales[[#This Row],[OrderQuantity]]</f>
        <v>2071.4196000000002</v>
      </c>
      <c r="M462" s="1">
        <f>Sales[[#This Row],[OrderQuantity]]</f>
        <v>1</v>
      </c>
      <c r="N462" s="1">
        <f>1</f>
        <v>1</v>
      </c>
      <c r="O462" s="1">
        <f>Sales[[#This Row],[TotalSales]]-Sales[[#This Row],[TotalCost]]</f>
        <v>953.56370000000015</v>
      </c>
      <c r="P462" s="1">
        <f>Sales[[#This Row],[ProductCost]]*Sales[[#This Row],[OrderQuantity]]</f>
        <v>1117.8559</v>
      </c>
      <c r="Q462" s="1" t="str">
        <f>VLOOKUP(Sales[[#This Row],[ProductKey]], Products!$A$2:$D$1000, 4, FALSE)</f>
        <v>Mountain-200 Silver, 38</v>
      </c>
    </row>
    <row r="463" spans="1:17" x14ac:dyDescent="0.25">
      <c r="A463" s="2">
        <v>38018</v>
      </c>
      <c r="B463" s="1" t="s">
        <v>4808</v>
      </c>
      <c r="C463">
        <v>564</v>
      </c>
      <c r="D463">
        <v>12700</v>
      </c>
      <c r="E463">
        <v>9</v>
      </c>
      <c r="F463">
        <v>1</v>
      </c>
      <c r="G463">
        <v>1</v>
      </c>
      <c r="H463" s="2">
        <v>43132</v>
      </c>
      <c r="I463" t="str">
        <f>VLOOKUP(Sales[[#This Row],[TerritoryKey]], Territories[], 2, FALSE)</f>
        <v>Australia</v>
      </c>
      <c r="J463">
        <f>_xlfn.XLOOKUP(Sales[[#This Row],[ProductKey]], Products!$A:$A, Products!$J:$J)</f>
        <v>1481.9378999999999</v>
      </c>
      <c r="K463">
        <f>_xlfn.XLOOKUP(Sales[[#This Row],[ProductKey]], Products!$A:$A, Products!$K:$K)</f>
        <v>2384.0700000000002</v>
      </c>
      <c r="L463" s="1">
        <f>Sales[[#This Row],[ProductPrice]]*Sales[[#This Row],[OrderQuantity]]</f>
        <v>2384.0700000000002</v>
      </c>
      <c r="M463" s="1">
        <f>Sales[[#This Row],[OrderQuantity]]</f>
        <v>1</v>
      </c>
      <c r="N463" s="1">
        <f>1</f>
        <v>1</v>
      </c>
      <c r="O463" s="1">
        <f>Sales[[#This Row],[TotalSales]]-Sales[[#This Row],[TotalCost]]</f>
        <v>902.13210000000026</v>
      </c>
      <c r="P463" s="1">
        <f>Sales[[#This Row],[ProductCost]]*Sales[[#This Row],[OrderQuantity]]</f>
        <v>1481.9378999999999</v>
      </c>
      <c r="Q463" s="1" t="str">
        <f>VLOOKUP(Sales[[#This Row],[ProductKey]], Products!$A$2:$D$1000, 4, FALSE)</f>
        <v>Touring-1000 Yellow, 60</v>
      </c>
    </row>
    <row r="464" spans="1:17" x14ac:dyDescent="0.25">
      <c r="A464" s="2">
        <v>38203</v>
      </c>
      <c r="B464" s="1" t="s">
        <v>4809</v>
      </c>
      <c r="C464">
        <v>389</v>
      </c>
      <c r="D464">
        <v>26744</v>
      </c>
      <c r="E464">
        <v>9</v>
      </c>
      <c r="F464">
        <v>1</v>
      </c>
      <c r="G464">
        <v>1</v>
      </c>
      <c r="H464" s="2">
        <v>43316</v>
      </c>
      <c r="I464" t="str">
        <f>VLOOKUP(Sales[[#This Row],[TerritoryKey]], Territories[], 2, FALSE)</f>
        <v>Australia</v>
      </c>
      <c r="J464">
        <f>_xlfn.XLOOKUP(Sales[[#This Row],[ProductKey]], Products!$A:$A, Products!$J:$J)</f>
        <v>605.64919999999995</v>
      </c>
      <c r="K464">
        <f>_xlfn.XLOOKUP(Sales[[#This Row],[ProductKey]], Products!$A:$A, Products!$K:$K)</f>
        <v>1000.4375</v>
      </c>
      <c r="L464" s="1">
        <f>Sales[[#This Row],[ProductPrice]]*Sales[[#This Row],[OrderQuantity]]</f>
        <v>1000.4375</v>
      </c>
      <c r="M464" s="1">
        <f>Sales[[#This Row],[OrderQuantity]]</f>
        <v>1</v>
      </c>
      <c r="N464" s="1">
        <f>1</f>
        <v>1</v>
      </c>
      <c r="O464" s="1">
        <f>Sales[[#This Row],[TotalSales]]-Sales[[#This Row],[TotalCost]]</f>
        <v>394.78830000000005</v>
      </c>
      <c r="P464" s="1">
        <f>Sales[[#This Row],[ProductCost]]*Sales[[#This Row],[OrderQuantity]]</f>
        <v>605.64919999999995</v>
      </c>
      <c r="Q464" s="1" t="str">
        <f>VLOOKUP(Sales[[#This Row],[ProductKey]], Products!$A$2:$D$1000, 4, FALSE)</f>
        <v>Road-550-W Yellow, 48</v>
      </c>
    </row>
    <row r="465" spans="1:17" x14ac:dyDescent="0.25">
      <c r="A465" s="2">
        <v>38139</v>
      </c>
      <c r="B465" s="1" t="s">
        <v>4817</v>
      </c>
      <c r="C465">
        <v>604</v>
      </c>
      <c r="D465">
        <v>25557</v>
      </c>
      <c r="E465">
        <v>9</v>
      </c>
      <c r="F465">
        <v>1</v>
      </c>
      <c r="G465">
        <v>1</v>
      </c>
      <c r="H465" s="2">
        <v>43252</v>
      </c>
      <c r="I465" t="str">
        <f>VLOOKUP(Sales[[#This Row],[TerritoryKey]], Territories[], 2, FALSE)</f>
        <v>Australia</v>
      </c>
      <c r="J465">
        <f>_xlfn.XLOOKUP(Sales[[#This Row],[ProductKey]], Products!$A:$A, Products!$J:$J)</f>
        <v>343.64960000000002</v>
      </c>
      <c r="K465">
        <f>_xlfn.XLOOKUP(Sales[[#This Row],[ProductKey]], Products!$A:$A, Products!$K:$K)</f>
        <v>539.99</v>
      </c>
      <c r="L465" s="1">
        <f>Sales[[#This Row],[ProductPrice]]*Sales[[#This Row],[OrderQuantity]]</f>
        <v>539.99</v>
      </c>
      <c r="M465" s="1">
        <f>Sales[[#This Row],[OrderQuantity]]</f>
        <v>1</v>
      </c>
      <c r="N465" s="1">
        <f>1</f>
        <v>1</v>
      </c>
      <c r="O465" s="1">
        <f>Sales[[#This Row],[TotalSales]]-Sales[[#This Row],[TotalCost]]</f>
        <v>196.34039999999999</v>
      </c>
      <c r="P465" s="1">
        <f>Sales[[#This Row],[ProductCost]]*Sales[[#This Row],[OrderQuantity]]</f>
        <v>343.64960000000002</v>
      </c>
      <c r="Q465" s="1" t="str">
        <f>VLOOKUP(Sales[[#This Row],[ProductKey]], Products!$A$2:$D$1000, 4, FALSE)</f>
        <v>Road-750 Black, 44</v>
      </c>
    </row>
    <row r="466" spans="1:17" x14ac:dyDescent="0.25">
      <c r="A466" s="2">
        <v>38293</v>
      </c>
      <c r="B466" s="1" t="s">
        <v>4832</v>
      </c>
      <c r="C466">
        <v>576</v>
      </c>
      <c r="D466">
        <v>13051</v>
      </c>
      <c r="E466">
        <v>9</v>
      </c>
      <c r="F466">
        <v>1</v>
      </c>
      <c r="G466">
        <v>1</v>
      </c>
      <c r="H466" s="2">
        <v>43406</v>
      </c>
      <c r="I466" t="str">
        <f>VLOOKUP(Sales[[#This Row],[TerritoryKey]], Territories[], 2, FALSE)</f>
        <v>Australia</v>
      </c>
      <c r="J466">
        <f>_xlfn.XLOOKUP(Sales[[#This Row],[ProductKey]], Products!$A:$A, Products!$J:$J)</f>
        <v>1481.9378999999999</v>
      </c>
      <c r="K466">
        <f>_xlfn.XLOOKUP(Sales[[#This Row],[ProductKey]], Products!$A:$A, Products!$K:$K)</f>
        <v>2384.0700000000002</v>
      </c>
      <c r="L466" s="1">
        <f>Sales[[#This Row],[ProductPrice]]*Sales[[#This Row],[OrderQuantity]]</f>
        <v>2384.0700000000002</v>
      </c>
      <c r="M466" s="1">
        <f>Sales[[#This Row],[OrderQuantity]]</f>
        <v>1</v>
      </c>
      <c r="N466" s="1">
        <f>1</f>
        <v>1</v>
      </c>
      <c r="O466" s="1">
        <f>Sales[[#This Row],[TotalSales]]-Sales[[#This Row],[TotalCost]]</f>
        <v>902.13210000000026</v>
      </c>
      <c r="P466" s="1">
        <f>Sales[[#This Row],[ProductCost]]*Sales[[#This Row],[OrderQuantity]]</f>
        <v>1481.9378999999999</v>
      </c>
      <c r="Q466" s="1" t="str">
        <f>VLOOKUP(Sales[[#This Row],[ProductKey]], Products!$A$2:$D$1000, 4, FALSE)</f>
        <v>Touring-1000 Blue, 60</v>
      </c>
    </row>
    <row r="467" spans="1:17" x14ac:dyDescent="0.25">
      <c r="A467" s="2">
        <v>38264</v>
      </c>
      <c r="B467" s="1" t="s">
        <v>4839</v>
      </c>
      <c r="C467">
        <v>354</v>
      </c>
      <c r="D467">
        <v>15600</v>
      </c>
      <c r="E467">
        <v>9</v>
      </c>
      <c r="F467">
        <v>1</v>
      </c>
      <c r="G467">
        <v>1</v>
      </c>
      <c r="H467" s="2">
        <v>43377</v>
      </c>
      <c r="I467" t="str">
        <f>VLOOKUP(Sales[[#This Row],[TerritoryKey]], Territories[], 2, FALSE)</f>
        <v>Australia</v>
      </c>
      <c r="J467">
        <f>_xlfn.XLOOKUP(Sales[[#This Row],[ProductKey]], Products!$A:$A, Products!$J:$J)</f>
        <v>1117.8559</v>
      </c>
      <c r="K467">
        <f>_xlfn.XLOOKUP(Sales[[#This Row],[ProductKey]], Products!$A:$A, Products!$K:$K)</f>
        <v>2071.4196000000002</v>
      </c>
      <c r="L467" s="1">
        <f>Sales[[#This Row],[ProductPrice]]*Sales[[#This Row],[OrderQuantity]]</f>
        <v>2071.4196000000002</v>
      </c>
      <c r="M467" s="1">
        <f>Sales[[#This Row],[OrderQuantity]]</f>
        <v>1</v>
      </c>
      <c r="N467" s="1">
        <f>1</f>
        <v>1</v>
      </c>
      <c r="O467" s="1">
        <f>Sales[[#This Row],[TotalSales]]-Sales[[#This Row],[TotalCost]]</f>
        <v>953.56370000000015</v>
      </c>
      <c r="P467" s="1">
        <f>Sales[[#This Row],[ProductCost]]*Sales[[#This Row],[OrderQuantity]]</f>
        <v>1117.8559</v>
      </c>
      <c r="Q467" s="1" t="str">
        <f>VLOOKUP(Sales[[#This Row],[ProductKey]], Products!$A$2:$D$1000, 4, FALSE)</f>
        <v>Mountain-200 Silver, 42</v>
      </c>
    </row>
    <row r="468" spans="1:17" x14ac:dyDescent="0.25">
      <c r="A468" s="2">
        <v>38201</v>
      </c>
      <c r="B468" s="1" t="s">
        <v>4842</v>
      </c>
      <c r="C468">
        <v>371</v>
      </c>
      <c r="D468">
        <v>21873</v>
      </c>
      <c r="E468">
        <v>9</v>
      </c>
      <c r="F468">
        <v>1</v>
      </c>
      <c r="G468">
        <v>1</v>
      </c>
      <c r="H468" s="2">
        <v>43314</v>
      </c>
      <c r="I468" t="str">
        <f>VLOOKUP(Sales[[#This Row],[TerritoryKey]], Territories[], 2, FALSE)</f>
        <v>Australia</v>
      </c>
      <c r="J468">
        <f>_xlfn.XLOOKUP(Sales[[#This Row],[ProductKey]], Products!$A:$A, Products!$J:$J)</f>
        <v>1320.6838</v>
      </c>
      <c r="K468">
        <f>_xlfn.XLOOKUP(Sales[[#This Row],[ProductKey]], Products!$A:$A, Products!$K:$K)</f>
        <v>2181.5625</v>
      </c>
      <c r="L468" s="1">
        <f>Sales[[#This Row],[ProductPrice]]*Sales[[#This Row],[OrderQuantity]]</f>
        <v>2181.5625</v>
      </c>
      <c r="M468" s="1">
        <f>Sales[[#This Row],[OrderQuantity]]</f>
        <v>1</v>
      </c>
      <c r="N468" s="1">
        <f>1</f>
        <v>1</v>
      </c>
      <c r="O468" s="1">
        <f>Sales[[#This Row],[TotalSales]]-Sales[[#This Row],[TotalCost]]</f>
        <v>860.87869999999998</v>
      </c>
      <c r="P468" s="1">
        <f>Sales[[#This Row],[ProductCost]]*Sales[[#This Row],[OrderQuantity]]</f>
        <v>1320.6838</v>
      </c>
      <c r="Q468" s="1" t="str">
        <f>VLOOKUP(Sales[[#This Row],[ProductKey]], Products!$A$2:$D$1000, 4, FALSE)</f>
        <v>Road-250 Red, 58</v>
      </c>
    </row>
    <row r="469" spans="1:17" x14ac:dyDescent="0.25">
      <c r="A469" s="2">
        <v>37988</v>
      </c>
      <c r="B469" s="1" t="s">
        <v>4851</v>
      </c>
      <c r="C469">
        <v>540</v>
      </c>
      <c r="D469">
        <v>14018</v>
      </c>
      <c r="E469">
        <v>9</v>
      </c>
      <c r="F469">
        <v>1</v>
      </c>
      <c r="G469">
        <v>1</v>
      </c>
      <c r="H469" s="2">
        <v>43102</v>
      </c>
      <c r="I469" t="str">
        <f>VLOOKUP(Sales[[#This Row],[TerritoryKey]], Territories[], 2, FALSE)</f>
        <v>Australia</v>
      </c>
      <c r="J469">
        <f>_xlfn.XLOOKUP(Sales[[#This Row],[ProductKey]], Products!$A:$A, Products!$J:$J)</f>
        <v>12.192399999999999</v>
      </c>
      <c r="K469">
        <f>_xlfn.XLOOKUP(Sales[[#This Row],[ProductKey]], Products!$A:$A, Products!$K:$K)</f>
        <v>32.6</v>
      </c>
      <c r="L469" s="1">
        <f>Sales[[#This Row],[ProductPrice]]*Sales[[#This Row],[OrderQuantity]]</f>
        <v>32.6</v>
      </c>
      <c r="M469" s="1">
        <f>Sales[[#This Row],[OrderQuantity]]</f>
        <v>1</v>
      </c>
      <c r="N469" s="1">
        <f>1</f>
        <v>1</v>
      </c>
      <c r="O469" s="1">
        <f>Sales[[#This Row],[TotalSales]]-Sales[[#This Row],[TotalCost]]</f>
        <v>20.407600000000002</v>
      </c>
      <c r="P469" s="1">
        <f>Sales[[#This Row],[ProductCost]]*Sales[[#This Row],[OrderQuantity]]</f>
        <v>12.192399999999999</v>
      </c>
      <c r="Q469" s="1" t="str">
        <f>VLOOKUP(Sales[[#This Row],[ProductKey]], Products!$A$2:$D$1000, 4, FALSE)</f>
        <v>HL Road Tire</v>
      </c>
    </row>
    <row r="470" spans="1:17" x14ac:dyDescent="0.25">
      <c r="A470" s="2">
        <v>38292</v>
      </c>
      <c r="B470" s="1" t="s">
        <v>4854</v>
      </c>
      <c r="C470">
        <v>582</v>
      </c>
      <c r="D470">
        <v>15643</v>
      </c>
      <c r="E470">
        <v>9</v>
      </c>
      <c r="F470">
        <v>1</v>
      </c>
      <c r="G470">
        <v>1</v>
      </c>
      <c r="H470" s="2">
        <v>43405</v>
      </c>
      <c r="I470" t="str">
        <f>VLOOKUP(Sales[[#This Row],[TerritoryKey]], Territories[], 2, FALSE)</f>
        <v>Australia</v>
      </c>
      <c r="J470">
        <f>_xlfn.XLOOKUP(Sales[[#This Row],[ProductKey]], Products!$A:$A, Products!$J:$J)</f>
        <v>1082.51</v>
      </c>
      <c r="K470">
        <f>_xlfn.XLOOKUP(Sales[[#This Row],[ProductKey]], Products!$A:$A, Products!$K:$K)</f>
        <v>1700.99</v>
      </c>
      <c r="L470" s="1">
        <f>Sales[[#This Row],[ProductPrice]]*Sales[[#This Row],[OrderQuantity]]</f>
        <v>1700.99</v>
      </c>
      <c r="M470" s="1">
        <f>Sales[[#This Row],[OrderQuantity]]</f>
        <v>1</v>
      </c>
      <c r="N470" s="1">
        <f>1</f>
        <v>1</v>
      </c>
      <c r="O470" s="1">
        <f>Sales[[#This Row],[TotalSales]]-Sales[[#This Row],[TotalCost]]</f>
        <v>618.48</v>
      </c>
      <c r="P470" s="1">
        <f>Sales[[#This Row],[ProductCost]]*Sales[[#This Row],[OrderQuantity]]</f>
        <v>1082.51</v>
      </c>
      <c r="Q470" s="1" t="str">
        <f>VLOOKUP(Sales[[#This Row],[ProductKey]], Products!$A$2:$D$1000, 4, FALSE)</f>
        <v>Road-350-W Yellow, 44</v>
      </c>
    </row>
    <row r="471" spans="1:17" x14ac:dyDescent="0.25">
      <c r="A471" s="2">
        <v>38293</v>
      </c>
      <c r="B471" s="1" t="s">
        <v>4861</v>
      </c>
      <c r="C471">
        <v>583</v>
      </c>
      <c r="D471">
        <v>24307</v>
      </c>
      <c r="E471">
        <v>9</v>
      </c>
      <c r="F471">
        <v>1</v>
      </c>
      <c r="G471">
        <v>1</v>
      </c>
      <c r="H471" s="2">
        <v>43406</v>
      </c>
      <c r="I471" t="str">
        <f>VLOOKUP(Sales[[#This Row],[TerritoryKey]], Territories[], 2, FALSE)</f>
        <v>Australia</v>
      </c>
      <c r="J471">
        <f>_xlfn.XLOOKUP(Sales[[#This Row],[ProductKey]], Products!$A:$A, Products!$J:$J)</f>
        <v>1082.51</v>
      </c>
      <c r="K471">
        <f>_xlfn.XLOOKUP(Sales[[#This Row],[ProductKey]], Products!$A:$A, Products!$K:$K)</f>
        <v>1700.99</v>
      </c>
      <c r="L471" s="1">
        <f>Sales[[#This Row],[ProductPrice]]*Sales[[#This Row],[OrderQuantity]]</f>
        <v>1700.99</v>
      </c>
      <c r="M471" s="1">
        <f>Sales[[#This Row],[OrderQuantity]]</f>
        <v>1</v>
      </c>
      <c r="N471" s="1">
        <f>1</f>
        <v>1</v>
      </c>
      <c r="O471" s="1">
        <f>Sales[[#This Row],[TotalSales]]-Sales[[#This Row],[TotalCost]]</f>
        <v>618.48</v>
      </c>
      <c r="P471" s="1">
        <f>Sales[[#This Row],[ProductCost]]*Sales[[#This Row],[OrderQuantity]]</f>
        <v>1082.51</v>
      </c>
      <c r="Q471" s="1" t="str">
        <f>VLOOKUP(Sales[[#This Row],[ProductKey]], Products!$A$2:$D$1000, 4, FALSE)</f>
        <v>Road-350-W Yellow, 48</v>
      </c>
    </row>
    <row r="472" spans="1:17" x14ac:dyDescent="0.25">
      <c r="A472" s="2">
        <v>38021</v>
      </c>
      <c r="B472" s="1" t="s">
        <v>4871</v>
      </c>
      <c r="C472">
        <v>604</v>
      </c>
      <c r="D472">
        <v>25562</v>
      </c>
      <c r="E472">
        <v>9</v>
      </c>
      <c r="F472">
        <v>1</v>
      </c>
      <c r="G472">
        <v>1</v>
      </c>
      <c r="H472" s="2">
        <v>43135</v>
      </c>
      <c r="I472" t="str">
        <f>VLOOKUP(Sales[[#This Row],[TerritoryKey]], Territories[], 2, FALSE)</f>
        <v>Australia</v>
      </c>
      <c r="J472">
        <f>_xlfn.XLOOKUP(Sales[[#This Row],[ProductKey]], Products!$A:$A, Products!$J:$J)</f>
        <v>343.64960000000002</v>
      </c>
      <c r="K472">
        <f>_xlfn.XLOOKUP(Sales[[#This Row],[ProductKey]], Products!$A:$A, Products!$K:$K)</f>
        <v>539.99</v>
      </c>
      <c r="L472" s="1">
        <f>Sales[[#This Row],[ProductPrice]]*Sales[[#This Row],[OrderQuantity]]</f>
        <v>539.99</v>
      </c>
      <c r="M472" s="1">
        <f>Sales[[#This Row],[OrderQuantity]]</f>
        <v>1</v>
      </c>
      <c r="N472" s="1">
        <f>1</f>
        <v>1</v>
      </c>
      <c r="O472" s="1">
        <f>Sales[[#This Row],[TotalSales]]-Sales[[#This Row],[TotalCost]]</f>
        <v>196.34039999999999</v>
      </c>
      <c r="P472" s="1">
        <f>Sales[[#This Row],[ProductCost]]*Sales[[#This Row],[OrderQuantity]]</f>
        <v>343.64960000000002</v>
      </c>
      <c r="Q472" s="1" t="str">
        <f>VLOOKUP(Sales[[#This Row],[ProductKey]], Products!$A$2:$D$1000, 4, FALSE)</f>
        <v>Road-750 Black, 44</v>
      </c>
    </row>
    <row r="473" spans="1:17" x14ac:dyDescent="0.25">
      <c r="A473" s="2">
        <v>38139</v>
      </c>
      <c r="B473" s="1" t="s">
        <v>4873</v>
      </c>
      <c r="C473">
        <v>377</v>
      </c>
      <c r="D473">
        <v>21567</v>
      </c>
      <c r="E473">
        <v>9</v>
      </c>
      <c r="F473">
        <v>1</v>
      </c>
      <c r="G473">
        <v>1</v>
      </c>
      <c r="H473" s="2">
        <v>43252</v>
      </c>
      <c r="I473" t="str">
        <f>VLOOKUP(Sales[[#This Row],[TerritoryKey]], Territories[], 2, FALSE)</f>
        <v>Australia</v>
      </c>
      <c r="J473">
        <f>_xlfn.XLOOKUP(Sales[[#This Row],[ProductKey]], Products!$A:$A, Products!$J:$J)</f>
        <v>1320.6838</v>
      </c>
      <c r="K473">
        <f>_xlfn.XLOOKUP(Sales[[#This Row],[ProductKey]], Products!$A:$A, Products!$K:$K)</f>
        <v>2181.5625</v>
      </c>
      <c r="L473" s="1">
        <f>Sales[[#This Row],[ProductPrice]]*Sales[[#This Row],[OrderQuantity]]</f>
        <v>2181.5625</v>
      </c>
      <c r="M473" s="1">
        <f>Sales[[#This Row],[OrderQuantity]]</f>
        <v>1</v>
      </c>
      <c r="N473" s="1">
        <f>1</f>
        <v>1</v>
      </c>
      <c r="O473" s="1">
        <f>Sales[[#This Row],[TotalSales]]-Sales[[#This Row],[TotalCost]]</f>
        <v>860.87869999999998</v>
      </c>
      <c r="P473" s="1">
        <f>Sales[[#This Row],[ProductCost]]*Sales[[#This Row],[OrderQuantity]]</f>
        <v>1320.6838</v>
      </c>
      <c r="Q473" s="1" t="str">
        <f>VLOOKUP(Sales[[#This Row],[ProductKey]], Products!$A$2:$D$1000, 4, FALSE)</f>
        <v>Road-250 Black, 52</v>
      </c>
    </row>
    <row r="474" spans="1:17" x14ac:dyDescent="0.25">
      <c r="A474" s="2">
        <v>38050</v>
      </c>
      <c r="B474" s="1" t="s">
        <v>4879</v>
      </c>
      <c r="C474">
        <v>229</v>
      </c>
      <c r="D474">
        <v>16739</v>
      </c>
      <c r="E474">
        <v>9</v>
      </c>
      <c r="F474">
        <v>1</v>
      </c>
      <c r="G474">
        <v>1</v>
      </c>
      <c r="H474" s="2">
        <v>43163</v>
      </c>
      <c r="I474" t="str">
        <f>VLOOKUP(Sales[[#This Row],[TerritoryKey]], Territories[], 2, FALSE)</f>
        <v>Australia</v>
      </c>
      <c r="J474">
        <f>_xlfn.XLOOKUP(Sales[[#This Row],[ProductKey]], Products!$A:$A, Products!$J:$J)</f>
        <v>31.724399999999999</v>
      </c>
      <c r="K474">
        <f>_xlfn.XLOOKUP(Sales[[#This Row],[ProductKey]], Products!$A:$A, Products!$K:$K)</f>
        <v>48.067300000000003</v>
      </c>
      <c r="L474" s="1">
        <f>Sales[[#This Row],[ProductPrice]]*Sales[[#This Row],[OrderQuantity]]</f>
        <v>48.067300000000003</v>
      </c>
      <c r="M474" s="1">
        <f>Sales[[#This Row],[OrderQuantity]]</f>
        <v>1</v>
      </c>
      <c r="N474" s="1">
        <f>1</f>
        <v>1</v>
      </c>
      <c r="O474" s="1">
        <f>Sales[[#This Row],[TotalSales]]-Sales[[#This Row],[TotalCost]]</f>
        <v>16.342900000000004</v>
      </c>
      <c r="P474" s="1">
        <f>Sales[[#This Row],[ProductCost]]*Sales[[#This Row],[OrderQuantity]]</f>
        <v>31.724399999999999</v>
      </c>
      <c r="Q474" s="1" t="str">
        <f>VLOOKUP(Sales[[#This Row],[ProductKey]], Products!$A$2:$D$1000, 4, FALSE)</f>
        <v>Long-Sleeve Logo Jersey, M</v>
      </c>
    </row>
    <row r="475" spans="1:17" x14ac:dyDescent="0.25">
      <c r="A475" s="2">
        <v>38020</v>
      </c>
      <c r="B475" s="1" t="s">
        <v>4880</v>
      </c>
      <c r="C475">
        <v>358</v>
      </c>
      <c r="D475">
        <v>15145</v>
      </c>
      <c r="E475">
        <v>9</v>
      </c>
      <c r="F475">
        <v>1</v>
      </c>
      <c r="G475">
        <v>1</v>
      </c>
      <c r="H475" s="2">
        <v>43134</v>
      </c>
      <c r="I475" t="str">
        <f>VLOOKUP(Sales[[#This Row],[TerritoryKey]], Territories[], 2, FALSE)</f>
        <v>Australia</v>
      </c>
      <c r="J475">
        <f>_xlfn.XLOOKUP(Sales[[#This Row],[ProductKey]], Products!$A:$A, Products!$J:$J)</f>
        <v>1105.81</v>
      </c>
      <c r="K475">
        <f>_xlfn.XLOOKUP(Sales[[#This Row],[ProductKey]], Products!$A:$A, Products!$K:$K)</f>
        <v>2049.0981999999999</v>
      </c>
      <c r="L475" s="1">
        <f>Sales[[#This Row],[ProductPrice]]*Sales[[#This Row],[OrderQuantity]]</f>
        <v>2049.0981999999999</v>
      </c>
      <c r="M475" s="1">
        <f>Sales[[#This Row],[OrderQuantity]]</f>
        <v>1</v>
      </c>
      <c r="N475" s="1">
        <f>1</f>
        <v>1</v>
      </c>
      <c r="O475" s="1">
        <f>Sales[[#This Row],[TotalSales]]-Sales[[#This Row],[TotalCost]]</f>
        <v>943.28819999999996</v>
      </c>
      <c r="P475" s="1">
        <f>Sales[[#This Row],[ProductCost]]*Sales[[#This Row],[OrderQuantity]]</f>
        <v>1105.81</v>
      </c>
      <c r="Q475" s="1" t="str">
        <f>VLOOKUP(Sales[[#This Row],[ProductKey]], Products!$A$2:$D$1000, 4, FALSE)</f>
        <v>Mountain-200 Black, 38</v>
      </c>
    </row>
    <row r="476" spans="1:17" x14ac:dyDescent="0.25">
      <c r="A476" s="2">
        <v>38325</v>
      </c>
      <c r="B476" s="1" t="s">
        <v>4892</v>
      </c>
      <c r="C476">
        <v>561</v>
      </c>
      <c r="D476">
        <v>12995</v>
      </c>
      <c r="E476">
        <v>9</v>
      </c>
      <c r="F476">
        <v>1</v>
      </c>
      <c r="G476">
        <v>1</v>
      </c>
      <c r="H476" s="2">
        <v>43438</v>
      </c>
      <c r="I476" t="str">
        <f>VLOOKUP(Sales[[#This Row],[TerritoryKey]], Territories[], 2, FALSE)</f>
        <v>Australia</v>
      </c>
      <c r="J476">
        <f>_xlfn.XLOOKUP(Sales[[#This Row],[ProductKey]], Products!$A:$A, Products!$J:$J)</f>
        <v>1481.9378999999999</v>
      </c>
      <c r="K476">
        <f>_xlfn.XLOOKUP(Sales[[#This Row],[ProductKey]], Products!$A:$A, Products!$K:$K)</f>
        <v>2384.0700000000002</v>
      </c>
      <c r="L476" s="1">
        <f>Sales[[#This Row],[ProductPrice]]*Sales[[#This Row],[OrderQuantity]]</f>
        <v>2384.0700000000002</v>
      </c>
      <c r="M476" s="1">
        <f>Sales[[#This Row],[OrderQuantity]]</f>
        <v>1</v>
      </c>
      <c r="N476" s="1">
        <f>1</f>
        <v>1</v>
      </c>
      <c r="O476" s="1">
        <f>Sales[[#This Row],[TotalSales]]-Sales[[#This Row],[TotalCost]]</f>
        <v>902.13210000000026</v>
      </c>
      <c r="P476" s="1">
        <f>Sales[[#This Row],[ProductCost]]*Sales[[#This Row],[OrderQuantity]]</f>
        <v>1481.9378999999999</v>
      </c>
      <c r="Q476" s="1" t="str">
        <f>VLOOKUP(Sales[[#This Row],[ProductKey]], Products!$A$2:$D$1000, 4, FALSE)</f>
        <v>Touring-1000 Yellow, 46</v>
      </c>
    </row>
    <row r="477" spans="1:17" x14ac:dyDescent="0.25">
      <c r="A477" s="2">
        <v>38234</v>
      </c>
      <c r="B477" s="1" t="s">
        <v>4895</v>
      </c>
      <c r="C477">
        <v>387</v>
      </c>
      <c r="D477">
        <v>26663</v>
      </c>
      <c r="E477">
        <v>9</v>
      </c>
      <c r="F477">
        <v>1</v>
      </c>
      <c r="G477">
        <v>1</v>
      </c>
      <c r="H477" s="2">
        <v>43347</v>
      </c>
      <c r="I477" t="str">
        <f>VLOOKUP(Sales[[#This Row],[TerritoryKey]], Territories[], 2, FALSE)</f>
        <v>Australia</v>
      </c>
      <c r="J477">
        <f>_xlfn.XLOOKUP(Sales[[#This Row],[ProductKey]], Products!$A:$A, Products!$J:$J)</f>
        <v>605.64919999999995</v>
      </c>
      <c r="K477">
        <f>_xlfn.XLOOKUP(Sales[[#This Row],[ProductKey]], Products!$A:$A, Products!$K:$K)</f>
        <v>1000.4375</v>
      </c>
      <c r="L477" s="1">
        <f>Sales[[#This Row],[ProductPrice]]*Sales[[#This Row],[OrderQuantity]]</f>
        <v>1000.4375</v>
      </c>
      <c r="M477" s="1">
        <f>Sales[[#This Row],[OrderQuantity]]</f>
        <v>1</v>
      </c>
      <c r="N477" s="1">
        <f>1</f>
        <v>1</v>
      </c>
      <c r="O477" s="1">
        <f>Sales[[#This Row],[TotalSales]]-Sales[[#This Row],[TotalCost]]</f>
        <v>394.78830000000005</v>
      </c>
      <c r="P477" s="1">
        <f>Sales[[#This Row],[ProductCost]]*Sales[[#This Row],[OrderQuantity]]</f>
        <v>605.64919999999995</v>
      </c>
      <c r="Q477" s="1" t="str">
        <f>VLOOKUP(Sales[[#This Row],[ProductKey]], Products!$A$2:$D$1000, 4, FALSE)</f>
        <v>Road-550-W Yellow, 44</v>
      </c>
    </row>
    <row r="478" spans="1:17" x14ac:dyDescent="0.25">
      <c r="A478" s="2">
        <v>38231</v>
      </c>
      <c r="B478" s="1" t="s">
        <v>4896</v>
      </c>
      <c r="C478">
        <v>565</v>
      </c>
      <c r="D478">
        <v>14668</v>
      </c>
      <c r="E478">
        <v>9</v>
      </c>
      <c r="F478">
        <v>1</v>
      </c>
      <c r="G478">
        <v>1</v>
      </c>
      <c r="H478" s="2">
        <v>43344</v>
      </c>
      <c r="I478" t="str">
        <f>VLOOKUP(Sales[[#This Row],[TerritoryKey]], Territories[], 2, FALSE)</f>
        <v>Australia</v>
      </c>
      <c r="J478">
        <f>_xlfn.XLOOKUP(Sales[[#This Row],[ProductKey]], Products!$A:$A, Products!$J:$J)</f>
        <v>461.44479999999999</v>
      </c>
      <c r="K478">
        <f>_xlfn.XLOOKUP(Sales[[#This Row],[ProductKey]], Products!$A:$A, Products!$K:$K)</f>
        <v>742.35</v>
      </c>
      <c r="L478" s="1">
        <f>Sales[[#This Row],[ProductPrice]]*Sales[[#This Row],[OrderQuantity]]</f>
        <v>742.35</v>
      </c>
      <c r="M478" s="1">
        <f>Sales[[#This Row],[OrderQuantity]]</f>
        <v>1</v>
      </c>
      <c r="N478" s="1">
        <f>1</f>
        <v>1</v>
      </c>
      <c r="O478" s="1">
        <f>Sales[[#This Row],[TotalSales]]-Sales[[#This Row],[TotalCost]]</f>
        <v>280.90520000000004</v>
      </c>
      <c r="P478" s="1">
        <f>Sales[[#This Row],[ProductCost]]*Sales[[#This Row],[OrderQuantity]]</f>
        <v>461.44479999999999</v>
      </c>
      <c r="Q478" s="1" t="str">
        <f>VLOOKUP(Sales[[#This Row],[ProductKey]], Products!$A$2:$D$1000, 4, FALSE)</f>
        <v>Touring-3000 Blue, 54</v>
      </c>
    </row>
    <row r="479" spans="1:17" x14ac:dyDescent="0.25">
      <c r="A479" s="2">
        <v>38322</v>
      </c>
      <c r="B479" s="1" t="s">
        <v>4905</v>
      </c>
      <c r="C479">
        <v>475</v>
      </c>
      <c r="D479">
        <v>26672</v>
      </c>
      <c r="E479">
        <v>9</v>
      </c>
      <c r="F479">
        <v>1</v>
      </c>
      <c r="G479">
        <v>1</v>
      </c>
      <c r="H479" s="2">
        <v>43435</v>
      </c>
      <c r="I479" t="str">
        <f>VLOOKUP(Sales[[#This Row],[TerritoryKey]], Territories[], 2, FALSE)</f>
        <v>Australia</v>
      </c>
      <c r="J479">
        <f>_xlfn.XLOOKUP(Sales[[#This Row],[ProductKey]], Products!$A:$A, Products!$J:$J)</f>
        <v>26.176300000000001</v>
      </c>
      <c r="K479">
        <f>_xlfn.XLOOKUP(Sales[[#This Row],[ProductKey]], Products!$A:$A, Products!$K:$K)</f>
        <v>69.989999999999995</v>
      </c>
      <c r="L479" s="1">
        <f>Sales[[#This Row],[ProductPrice]]*Sales[[#This Row],[OrderQuantity]]</f>
        <v>69.989999999999995</v>
      </c>
      <c r="M479" s="1">
        <f>Sales[[#This Row],[OrderQuantity]]</f>
        <v>1</v>
      </c>
      <c r="N479" s="1">
        <f>1</f>
        <v>1</v>
      </c>
      <c r="O479" s="1">
        <f>Sales[[#This Row],[TotalSales]]-Sales[[#This Row],[TotalCost]]</f>
        <v>43.813699999999997</v>
      </c>
      <c r="P479" s="1">
        <f>Sales[[#This Row],[ProductCost]]*Sales[[#This Row],[OrderQuantity]]</f>
        <v>26.176300000000001</v>
      </c>
      <c r="Q479" s="1" t="str">
        <f>VLOOKUP(Sales[[#This Row],[ProductKey]], Products!$A$2:$D$1000, 4, FALSE)</f>
        <v>Women's Mountain Shorts, M</v>
      </c>
    </row>
    <row r="480" spans="1:17" x14ac:dyDescent="0.25">
      <c r="A480" s="2">
        <v>38109</v>
      </c>
      <c r="B480" s="1" t="s">
        <v>4907</v>
      </c>
      <c r="C480">
        <v>564</v>
      </c>
      <c r="D480">
        <v>11472</v>
      </c>
      <c r="E480">
        <v>9</v>
      </c>
      <c r="F480">
        <v>1</v>
      </c>
      <c r="G480">
        <v>1</v>
      </c>
      <c r="H480" s="2">
        <v>43222</v>
      </c>
      <c r="I480" t="str">
        <f>VLOOKUP(Sales[[#This Row],[TerritoryKey]], Territories[], 2, FALSE)</f>
        <v>Australia</v>
      </c>
      <c r="J480">
        <f>_xlfn.XLOOKUP(Sales[[#This Row],[ProductKey]], Products!$A:$A, Products!$J:$J)</f>
        <v>1481.9378999999999</v>
      </c>
      <c r="K480">
        <f>_xlfn.XLOOKUP(Sales[[#This Row],[ProductKey]], Products!$A:$A, Products!$K:$K)</f>
        <v>2384.0700000000002</v>
      </c>
      <c r="L480" s="1">
        <f>Sales[[#This Row],[ProductPrice]]*Sales[[#This Row],[OrderQuantity]]</f>
        <v>2384.0700000000002</v>
      </c>
      <c r="M480" s="1">
        <f>Sales[[#This Row],[OrderQuantity]]</f>
        <v>1</v>
      </c>
      <c r="N480" s="1">
        <f>1</f>
        <v>1</v>
      </c>
      <c r="O480" s="1">
        <f>Sales[[#This Row],[TotalSales]]-Sales[[#This Row],[TotalCost]]</f>
        <v>902.13210000000026</v>
      </c>
      <c r="P480" s="1">
        <f>Sales[[#This Row],[ProductCost]]*Sales[[#This Row],[OrderQuantity]]</f>
        <v>1481.9378999999999</v>
      </c>
      <c r="Q480" s="1" t="str">
        <f>VLOOKUP(Sales[[#This Row],[ProductKey]], Products!$A$2:$D$1000, 4, FALSE)</f>
        <v>Touring-1000 Yellow, 60</v>
      </c>
    </row>
    <row r="481" spans="1:17" x14ac:dyDescent="0.25">
      <c r="A481" s="2">
        <v>38294</v>
      </c>
      <c r="B481" s="1" t="s">
        <v>4922</v>
      </c>
      <c r="C481">
        <v>537</v>
      </c>
      <c r="D481">
        <v>21213</v>
      </c>
      <c r="E481">
        <v>9</v>
      </c>
      <c r="F481">
        <v>1</v>
      </c>
      <c r="G481">
        <v>1</v>
      </c>
      <c r="H481" s="2">
        <v>43407</v>
      </c>
      <c r="I481" t="str">
        <f>VLOOKUP(Sales[[#This Row],[TerritoryKey]], Territories[], 2, FALSE)</f>
        <v>Australia</v>
      </c>
      <c r="J481">
        <f>_xlfn.XLOOKUP(Sales[[#This Row],[ProductKey]], Products!$A:$A, Products!$J:$J)</f>
        <v>13.09</v>
      </c>
      <c r="K481">
        <f>_xlfn.XLOOKUP(Sales[[#This Row],[ProductKey]], Products!$A:$A, Products!$K:$K)</f>
        <v>35</v>
      </c>
      <c r="L481" s="1">
        <f>Sales[[#This Row],[ProductPrice]]*Sales[[#This Row],[OrderQuantity]]</f>
        <v>35</v>
      </c>
      <c r="M481" s="1">
        <f>Sales[[#This Row],[OrderQuantity]]</f>
        <v>1</v>
      </c>
      <c r="N481" s="1">
        <f>1</f>
        <v>1</v>
      </c>
      <c r="O481" s="1">
        <f>Sales[[#This Row],[TotalSales]]-Sales[[#This Row],[TotalCost]]</f>
        <v>21.91</v>
      </c>
      <c r="P481" s="1">
        <f>Sales[[#This Row],[ProductCost]]*Sales[[#This Row],[OrderQuantity]]</f>
        <v>13.09</v>
      </c>
      <c r="Q481" s="1" t="str">
        <f>VLOOKUP(Sales[[#This Row],[ProductKey]], Products!$A$2:$D$1000, 4, FALSE)</f>
        <v>HL Mountain Tire</v>
      </c>
    </row>
    <row r="482" spans="1:17" x14ac:dyDescent="0.25">
      <c r="A482" s="2">
        <v>38233</v>
      </c>
      <c r="B482" s="1" t="s">
        <v>4934</v>
      </c>
      <c r="C482">
        <v>371</v>
      </c>
      <c r="D482">
        <v>21570</v>
      </c>
      <c r="E482">
        <v>9</v>
      </c>
      <c r="F482">
        <v>1</v>
      </c>
      <c r="G482">
        <v>1</v>
      </c>
      <c r="H482" s="2">
        <v>43346</v>
      </c>
      <c r="I482" t="str">
        <f>VLOOKUP(Sales[[#This Row],[TerritoryKey]], Territories[], 2, FALSE)</f>
        <v>Australia</v>
      </c>
      <c r="J482">
        <f>_xlfn.XLOOKUP(Sales[[#This Row],[ProductKey]], Products!$A:$A, Products!$J:$J)</f>
        <v>1320.6838</v>
      </c>
      <c r="K482">
        <f>_xlfn.XLOOKUP(Sales[[#This Row],[ProductKey]], Products!$A:$A, Products!$K:$K)</f>
        <v>2181.5625</v>
      </c>
      <c r="L482" s="1">
        <f>Sales[[#This Row],[ProductPrice]]*Sales[[#This Row],[OrderQuantity]]</f>
        <v>2181.5625</v>
      </c>
      <c r="M482" s="1">
        <f>Sales[[#This Row],[OrderQuantity]]</f>
        <v>1</v>
      </c>
      <c r="N482" s="1">
        <f>1</f>
        <v>1</v>
      </c>
      <c r="O482" s="1">
        <f>Sales[[#This Row],[TotalSales]]-Sales[[#This Row],[TotalCost]]</f>
        <v>860.87869999999998</v>
      </c>
      <c r="P482" s="1">
        <f>Sales[[#This Row],[ProductCost]]*Sales[[#This Row],[OrderQuantity]]</f>
        <v>1320.6838</v>
      </c>
      <c r="Q482" s="1" t="str">
        <f>VLOOKUP(Sales[[#This Row],[ProductKey]], Products!$A$2:$D$1000, 4, FALSE)</f>
        <v>Road-250 Red, 58</v>
      </c>
    </row>
    <row r="483" spans="1:17" x14ac:dyDescent="0.25">
      <c r="A483" s="2">
        <v>38232</v>
      </c>
      <c r="B483" s="1" t="s">
        <v>4943</v>
      </c>
      <c r="C483">
        <v>354</v>
      </c>
      <c r="D483">
        <v>15182</v>
      </c>
      <c r="E483">
        <v>9</v>
      </c>
      <c r="F483">
        <v>1</v>
      </c>
      <c r="G483">
        <v>1</v>
      </c>
      <c r="H483" s="2">
        <v>43345</v>
      </c>
      <c r="I483" t="str">
        <f>VLOOKUP(Sales[[#This Row],[TerritoryKey]], Territories[], 2, FALSE)</f>
        <v>Australia</v>
      </c>
      <c r="J483">
        <f>_xlfn.XLOOKUP(Sales[[#This Row],[ProductKey]], Products!$A:$A, Products!$J:$J)</f>
        <v>1117.8559</v>
      </c>
      <c r="K483">
        <f>_xlfn.XLOOKUP(Sales[[#This Row],[ProductKey]], Products!$A:$A, Products!$K:$K)</f>
        <v>2071.4196000000002</v>
      </c>
      <c r="L483" s="1">
        <f>Sales[[#This Row],[ProductPrice]]*Sales[[#This Row],[OrderQuantity]]</f>
        <v>2071.4196000000002</v>
      </c>
      <c r="M483" s="1">
        <f>Sales[[#This Row],[OrderQuantity]]</f>
        <v>1</v>
      </c>
      <c r="N483" s="1">
        <f>1</f>
        <v>1</v>
      </c>
      <c r="O483" s="1">
        <f>Sales[[#This Row],[TotalSales]]-Sales[[#This Row],[TotalCost]]</f>
        <v>953.56370000000015</v>
      </c>
      <c r="P483" s="1">
        <f>Sales[[#This Row],[ProductCost]]*Sales[[#This Row],[OrderQuantity]]</f>
        <v>1117.8559</v>
      </c>
      <c r="Q483" s="1" t="str">
        <f>VLOOKUP(Sales[[#This Row],[ProductKey]], Products!$A$2:$D$1000, 4, FALSE)</f>
        <v>Mountain-200 Silver, 42</v>
      </c>
    </row>
    <row r="484" spans="1:17" x14ac:dyDescent="0.25">
      <c r="A484" s="2">
        <v>38261</v>
      </c>
      <c r="B484" s="1" t="s">
        <v>4947</v>
      </c>
      <c r="C484">
        <v>606</v>
      </c>
      <c r="D484">
        <v>25564</v>
      </c>
      <c r="E484">
        <v>9</v>
      </c>
      <c r="F484">
        <v>1</v>
      </c>
      <c r="G484">
        <v>1</v>
      </c>
      <c r="H484" s="2">
        <v>43374</v>
      </c>
      <c r="I484" t="str">
        <f>VLOOKUP(Sales[[#This Row],[TerritoryKey]], Territories[], 2, FALSE)</f>
        <v>Australia</v>
      </c>
      <c r="J484">
        <f>_xlfn.XLOOKUP(Sales[[#This Row],[ProductKey]], Products!$A:$A, Products!$J:$J)</f>
        <v>343.64960000000002</v>
      </c>
      <c r="K484">
        <f>_xlfn.XLOOKUP(Sales[[#This Row],[ProductKey]], Products!$A:$A, Products!$K:$K)</f>
        <v>539.99</v>
      </c>
      <c r="L484" s="1">
        <f>Sales[[#This Row],[ProductPrice]]*Sales[[#This Row],[OrderQuantity]]</f>
        <v>539.99</v>
      </c>
      <c r="M484" s="1">
        <f>Sales[[#This Row],[OrderQuantity]]</f>
        <v>1</v>
      </c>
      <c r="N484" s="1">
        <f>1</f>
        <v>1</v>
      </c>
      <c r="O484" s="1">
        <f>Sales[[#This Row],[TotalSales]]-Sales[[#This Row],[TotalCost]]</f>
        <v>196.34039999999999</v>
      </c>
      <c r="P484" s="1">
        <f>Sales[[#This Row],[ProductCost]]*Sales[[#This Row],[OrderQuantity]]</f>
        <v>343.64960000000002</v>
      </c>
      <c r="Q484" s="1" t="str">
        <f>VLOOKUP(Sales[[#This Row],[ProductKey]], Products!$A$2:$D$1000, 4, FALSE)</f>
        <v>Road-750 Black, 52</v>
      </c>
    </row>
    <row r="485" spans="1:17" x14ac:dyDescent="0.25">
      <c r="A485" s="2">
        <v>38171</v>
      </c>
      <c r="B485" s="1" t="s">
        <v>4953</v>
      </c>
      <c r="C485">
        <v>356</v>
      </c>
      <c r="D485">
        <v>15207</v>
      </c>
      <c r="E485">
        <v>9</v>
      </c>
      <c r="F485">
        <v>1</v>
      </c>
      <c r="G485">
        <v>1</v>
      </c>
      <c r="H485" s="2">
        <v>43284</v>
      </c>
      <c r="I485" t="str">
        <f>VLOOKUP(Sales[[#This Row],[TerritoryKey]], Territories[], 2, FALSE)</f>
        <v>Australia</v>
      </c>
      <c r="J485">
        <f>_xlfn.XLOOKUP(Sales[[#This Row],[ProductKey]], Products!$A:$A, Products!$J:$J)</f>
        <v>1117.8559</v>
      </c>
      <c r="K485">
        <f>_xlfn.XLOOKUP(Sales[[#This Row],[ProductKey]], Products!$A:$A, Products!$K:$K)</f>
        <v>2071.4196000000002</v>
      </c>
      <c r="L485" s="1">
        <f>Sales[[#This Row],[ProductPrice]]*Sales[[#This Row],[OrderQuantity]]</f>
        <v>2071.4196000000002</v>
      </c>
      <c r="M485" s="1">
        <f>Sales[[#This Row],[OrderQuantity]]</f>
        <v>1</v>
      </c>
      <c r="N485" s="1">
        <f>1</f>
        <v>1</v>
      </c>
      <c r="O485" s="1">
        <f>Sales[[#This Row],[TotalSales]]-Sales[[#This Row],[TotalCost]]</f>
        <v>953.56370000000015</v>
      </c>
      <c r="P485" s="1">
        <f>Sales[[#This Row],[ProductCost]]*Sales[[#This Row],[OrderQuantity]]</f>
        <v>1117.8559</v>
      </c>
      <c r="Q485" s="1" t="str">
        <f>VLOOKUP(Sales[[#This Row],[ProductKey]], Products!$A$2:$D$1000, 4, FALSE)</f>
        <v>Mountain-200 Silver, 46</v>
      </c>
    </row>
    <row r="486" spans="1:17" x14ac:dyDescent="0.25">
      <c r="A486" s="2">
        <v>38021</v>
      </c>
      <c r="B486" s="1" t="s">
        <v>4959</v>
      </c>
      <c r="C486">
        <v>381</v>
      </c>
      <c r="D486">
        <v>26662</v>
      </c>
      <c r="E486">
        <v>9</v>
      </c>
      <c r="F486">
        <v>1</v>
      </c>
      <c r="G486">
        <v>1</v>
      </c>
      <c r="H486" s="2">
        <v>43135</v>
      </c>
      <c r="I486" t="str">
        <f>VLOOKUP(Sales[[#This Row],[TerritoryKey]], Territories[], 2, FALSE)</f>
        <v>Australia</v>
      </c>
      <c r="J486">
        <f>_xlfn.XLOOKUP(Sales[[#This Row],[ProductKey]], Products!$A:$A, Products!$J:$J)</f>
        <v>605.64919999999995</v>
      </c>
      <c r="K486">
        <f>_xlfn.XLOOKUP(Sales[[#This Row],[ProductKey]], Products!$A:$A, Products!$K:$K)</f>
        <v>1000.4375</v>
      </c>
      <c r="L486" s="1">
        <f>Sales[[#This Row],[ProductPrice]]*Sales[[#This Row],[OrderQuantity]]</f>
        <v>1000.4375</v>
      </c>
      <c r="M486" s="1">
        <f>Sales[[#This Row],[OrderQuantity]]</f>
        <v>1</v>
      </c>
      <c r="N486" s="1">
        <f>1</f>
        <v>1</v>
      </c>
      <c r="O486" s="1">
        <f>Sales[[#This Row],[TotalSales]]-Sales[[#This Row],[TotalCost]]</f>
        <v>394.78830000000005</v>
      </c>
      <c r="P486" s="1">
        <f>Sales[[#This Row],[ProductCost]]*Sales[[#This Row],[OrderQuantity]]</f>
        <v>605.64919999999995</v>
      </c>
      <c r="Q486" s="1" t="str">
        <f>VLOOKUP(Sales[[#This Row],[ProductKey]], Products!$A$2:$D$1000, 4, FALSE)</f>
        <v>Road-550-W Yellow, 38</v>
      </c>
    </row>
    <row r="487" spans="1:17" x14ac:dyDescent="0.25">
      <c r="A487" s="2">
        <v>38262</v>
      </c>
      <c r="B487" s="1" t="s">
        <v>4979</v>
      </c>
      <c r="C487">
        <v>606</v>
      </c>
      <c r="D487">
        <v>29294</v>
      </c>
      <c r="E487">
        <v>9</v>
      </c>
      <c r="F487">
        <v>1</v>
      </c>
      <c r="G487">
        <v>1</v>
      </c>
      <c r="H487" s="2">
        <v>43375</v>
      </c>
      <c r="I487" t="str">
        <f>VLOOKUP(Sales[[#This Row],[TerritoryKey]], Territories[], 2, FALSE)</f>
        <v>Australia</v>
      </c>
      <c r="J487">
        <f>_xlfn.XLOOKUP(Sales[[#This Row],[ProductKey]], Products!$A:$A, Products!$J:$J)</f>
        <v>343.64960000000002</v>
      </c>
      <c r="K487">
        <f>_xlfn.XLOOKUP(Sales[[#This Row],[ProductKey]], Products!$A:$A, Products!$K:$K)</f>
        <v>539.99</v>
      </c>
      <c r="L487" s="1">
        <f>Sales[[#This Row],[ProductPrice]]*Sales[[#This Row],[OrderQuantity]]</f>
        <v>539.99</v>
      </c>
      <c r="M487" s="1">
        <f>Sales[[#This Row],[OrderQuantity]]</f>
        <v>1</v>
      </c>
      <c r="N487" s="1">
        <f>1</f>
        <v>1</v>
      </c>
      <c r="O487" s="1">
        <f>Sales[[#This Row],[TotalSales]]-Sales[[#This Row],[TotalCost]]</f>
        <v>196.34039999999999</v>
      </c>
      <c r="P487" s="1">
        <f>Sales[[#This Row],[ProductCost]]*Sales[[#This Row],[OrderQuantity]]</f>
        <v>343.64960000000002</v>
      </c>
      <c r="Q487" s="1" t="str">
        <f>VLOOKUP(Sales[[#This Row],[ProductKey]], Products!$A$2:$D$1000, 4, FALSE)</f>
        <v>Road-750 Black, 52</v>
      </c>
    </row>
    <row r="488" spans="1:17" x14ac:dyDescent="0.25">
      <c r="A488" s="2">
        <v>38294</v>
      </c>
      <c r="B488" s="1" t="s">
        <v>4991</v>
      </c>
      <c r="C488">
        <v>215</v>
      </c>
      <c r="D488">
        <v>15140</v>
      </c>
      <c r="E488">
        <v>9</v>
      </c>
      <c r="F488">
        <v>1</v>
      </c>
      <c r="G488">
        <v>1</v>
      </c>
      <c r="H488" s="2">
        <v>43407</v>
      </c>
      <c r="I488" t="str">
        <f>VLOOKUP(Sales[[#This Row],[TerritoryKey]], Territories[], 2, FALSE)</f>
        <v>Australia</v>
      </c>
      <c r="J488">
        <f>_xlfn.XLOOKUP(Sales[[#This Row],[ProductKey]], Products!$A:$A, Products!$J:$J)</f>
        <v>12.027799999999999</v>
      </c>
      <c r="K488">
        <f>_xlfn.XLOOKUP(Sales[[#This Row],[ProductKey]], Products!$A:$A, Products!$K:$K)</f>
        <v>33.644199999999998</v>
      </c>
      <c r="L488" s="1">
        <f>Sales[[#This Row],[ProductPrice]]*Sales[[#This Row],[OrderQuantity]]</f>
        <v>33.644199999999998</v>
      </c>
      <c r="M488" s="1">
        <f>Sales[[#This Row],[OrderQuantity]]</f>
        <v>1</v>
      </c>
      <c r="N488" s="1">
        <f>1</f>
        <v>1</v>
      </c>
      <c r="O488" s="1">
        <f>Sales[[#This Row],[TotalSales]]-Sales[[#This Row],[TotalCost]]</f>
        <v>21.616399999999999</v>
      </c>
      <c r="P488" s="1">
        <f>Sales[[#This Row],[ProductCost]]*Sales[[#This Row],[OrderQuantity]]</f>
        <v>12.027799999999999</v>
      </c>
      <c r="Q488" s="1" t="str">
        <f>VLOOKUP(Sales[[#This Row],[ProductKey]], Products!$A$2:$D$1000, 4, FALSE)</f>
        <v>Sport-100 Helmet, Black</v>
      </c>
    </row>
    <row r="489" spans="1:17" x14ac:dyDescent="0.25">
      <c r="A489" s="2">
        <v>38231</v>
      </c>
      <c r="B489" s="1" t="s">
        <v>4997</v>
      </c>
      <c r="C489">
        <v>375</v>
      </c>
      <c r="D489">
        <v>21568</v>
      </c>
      <c r="E489">
        <v>9</v>
      </c>
      <c r="F489">
        <v>1</v>
      </c>
      <c r="G489">
        <v>1</v>
      </c>
      <c r="H489" s="2">
        <v>43344</v>
      </c>
      <c r="I489" t="str">
        <f>VLOOKUP(Sales[[#This Row],[TerritoryKey]], Territories[], 2, FALSE)</f>
        <v>Australia</v>
      </c>
      <c r="J489">
        <f>_xlfn.XLOOKUP(Sales[[#This Row],[ProductKey]], Products!$A:$A, Products!$J:$J)</f>
        <v>1320.6838</v>
      </c>
      <c r="K489">
        <f>_xlfn.XLOOKUP(Sales[[#This Row],[ProductKey]], Products!$A:$A, Products!$K:$K)</f>
        <v>2181.5625</v>
      </c>
      <c r="L489" s="1">
        <f>Sales[[#This Row],[ProductPrice]]*Sales[[#This Row],[OrderQuantity]]</f>
        <v>2181.5625</v>
      </c>
      <c r="M489" s="1">
        <f>Sales[[#This Row],[OrderQuantity]]</f>
        <v>1</v>
      </c>
      <c r="N489" s="1">
        <f>1</f>
        <v>1</v>
      </c>
      <c r="O489" s="1">
        <f>Sales[[#This Row],[TotalSales]]-Sales[[#This Row],[TotalCost]]</f>
        <v>860.87869999999998</v>
      </c>
      <c r="P489" s="1">
        <f>Sales[[#This Row],[ProductCost]]*Sales[[#This Row],[OrderQuantity]]</f>
        <v>1320.6838</v>
      </c>
      <c r="Q489" s="1" t="str">
        <f>VLOOKUP(Sales[[#This Row],[ProductKey]], Products!$A$2:$D$1000, 4, FALSE)</f>
        <v>Road-250 Black, 48</v>
      </c>
    </row>
    <row r="490" spans="1:17" x14ac:dyDescent="0.25">
      <c r="A490" s="2">
        <v>38295</v>
      </c>
      <c r="B490" s="1" t="s">
        <v>5002</v>
      </c>
      <c r="C490">
        <v>377</v>
      </c>
      <c r="D490">
        <v>21892</v>
      </c>
      <c r="E490">
        <v>9</v>
      </c>
      <c r="F490">
        <v>1</v>
      </c>
      <c r="G490">
        <v>1</v>
      </c>
      <c r="H490" s="2">
        <v>43408</v>
      </c>
      <c r="I490" t="str">
        <f>VLOOKUP(Sales[[#This Row],[TerritoryKey]], Territories[], 2, FALSE)</f>
        <v>Australia</v>
      </c>
      <c r="J490">
        <f>_xlfn.XLOOKUP(Sales[[#This Row],[ProductKey]], Products!$A:$A, Products!$J:$J)</f>
        <v>1320.6838</v>
      </c>
      <c r="K490">
        <f>_xlfn.XLOOKUP(Sales[[#This Row],[ProductKey]], Products!$A:$A, Products!$K:$K)</f>
        <v>2181.5625</v>
      </c>
      <c r="L490" s="1">
        <f>Sales[[#This Row],[ProductPrice]]*Sales[[#This Row],[OrderQuantity]]</f>
        <v>2181.5625</v>
      </c>
      <c r="M490" s="1">
        <f>Sales[[#This Row],[OrderQuantity]]</f>
        <v>1</v>
      </c>
      <c r="N490" s="1">
        <f>1</f>
        <v>1</v>
      </c>
      <c r="O490" s="1">
        <f>Sales[[#This Row],[TotalSales]]-Sales[[#This Row],[TotalCost]]</f>
        <v>860.87869999999998</v>
      </c>
      <c r="P490" s="1">
        <f>Sales[[#This Row],[ProductCost]]*Sales[[#This Row],[OrderQuantity]]</f>
        <v>1320.6838</v>
      </c>
      <c r="Q490" s="1" t="str">
        <f>VLOOKUP(Sales[[#This Row],[ProductKey]], Products!$A$2:$D$1000, 4, FALSE)</f>
        <v>Road-250 Black, 52</v>
      </c>
    </row>
    <row r="491" spans="1:17" x14ac:dyDescent="0.25">
      <c r="A491" s="2">
        <v>38141</v>
      </c>
      <c r="B491" s="1" t="s">
        <v>5010</v>
      </c>
      <c r="C491">
        <v>352</v>
      </c>
      <c r="D491">
        <v>15590</v>
      </c>
      <c r="E491">
        <v>9</v>
      </c>
      <c r="F491">
        <v>1</v>
      </c>
      <c r="G491">
        <v>1</v>
      </c>
      <c r="H491" s="2">
        <v>43254</v>
      </c>
      <c r="I491" t="str">
        <f>VLOOKUP(Sales[[#This Row],[TerritoryKey]], Territories[], 2, FALSE)</f>
        <v>Australia</v>
      </c>
      <c r="J491">
        <f>_xlfn.XLOOKUP(Sales[[#This Row],[ProductKey]], Products!$A:$A, Products!$J:$J)</f>
        <v>1117.8559</v>
      </c>
      <c r="K491">
        <f>_xlfn.XLOOKUP(Sales[[#This Row],[ProductKey]], Products!$A:$A, Products!$K:$K)</f>
        <v>2071.4196000000002</v>
      </c>
      <c r="L491" s="1">
        <f>Sales[[#This Row],[ProductPrice]]*Sales[[#This Row],[OrderQuantity]]</f>
        <v>2071.4196000000002</v>
      </c>
      <c r="M491" s="1">
        <f>Sales[[#This Row],[OrderQuantity]]</f>
        <v>1</v>
      </c>
      <c r="N491" s="1">
        <f>1</f>
        <v>1</v>
      </c>
      <c r="O491" s="1">
        <f>Sales[[#This Row],[TotalSales]]-Sales[[#This Row],[TotalCost]]</f>
        <v>953.56370000000015</v>
      </c>
      <c r="P491" s="1">
        <f>Sales[[#This Row],[ProductCost]]*Sales[[#This Row],[OrderQuantity]]</f>
        <v>1117.8559</v>
      </c>
      <c r="Q491" s="1" t="str">
        <f>VLOOKUP(Sales[[#This Row],[ProductKey]], Products!$A$2:$D$1000, 4, FALSE)</f>
        <v>Mountain-200 Silver, 38</v>
      </c>
    </row>
    <row r="492" spans="1:17" x14ac:dyDescent="0.25">
      <c r="A492" s="2">
        <v>38325</v>
      </c>
      <c r="B492" s="1" t="s">
        <v>5014</v>
      </c>
      <c r="C492">
        <v>220</v>
      </c>
      <c r="D492">
        <v>15730</v>
      </c>
      <c r="E492">
        <v>9</v>
      </c>
      <c r="F492">
        <v>1</v>
      </c>
      <c r="G492">
        <v>1</v>
      </c>
      <c r="H492" s="2">
        <v>43438</v>
      </c>
      <c r="I492" t="str">
        <f>VLOOKUP(Sales[[#This Row],[TerritoryKey]], Territories[], 2, FALSE)</f>
        <v>Australia</v>
      </c>
      <c r="J492">
        <f>_xlfn.XLOOKUP(Sales[[#This Row],[ProductKey]], Products!$A:$A, Products!$J:$J)</f>
        <v>12.027799999999999</v>
      </c>
      <c r="K492">
        <f>_xlfn.XLOOKUP(Sales[[#This Row],[ProductKey]], Products!$A:$A, Products!$K:$K)</f>
        <v>33.644199999999998</v>
      </c>
      <c r="L492" s="1">
        <f>Sales[[#This Row],[ProductPrice]]*Sales[[#This Row],[OrderQuantity]]</f>
        <v>33.644199999999998</v>
      </c>
      <c r="M492" s="1">
        <f>Sales[[#This Row],[OrderQuantity]]</f>
        <v>1</v>
      </c>
      <c r="N492" s="1">
        <f>1</f>
        <v>1</v>
      </c>
      <c r="O492" s="1">
        <f>Sales[[#This Row],[TotalSales]]-Sales[[#This Row],[TotalCost]]</f>
        <v>21.616399999999999</v>
      </c>
      <c r="P492" s="1">
        <f>Sales[[#This Row],[ProductCost]]*Sales[[#This Row],[OrderQuantity]]</f>
        <v>12.027799999999999</v>
      </c>
      <c r="Q492" s="1" t="str">
        <f>VLOOKUP(Sales[[#This Row],[ProductKey]], Products!$A$2:$D$1000, 4, FALSE)</f>
        <v>Sport-100 Helmet, Blue</v>
      </c>
    </row>
    <row r="493" spans="1:17" x14ac:dyDescent="0.25">
      <c r="A493" s="2">
        <v>38233</v>
      </c>
      <c r="B493" s="1" t="s">
        <v>5046</v>
      </c>
      <c r="C493">
        <v>383</v>
      </c>
      <c r="D493">
        <v>18334</v>
      </c>
      <c r="E493">
        <v>9</v>
      </c>
      <c r="F493">
        <v>1</v>
      </c>
      <c r="G493">
        <v>1</v>
      </c>
      <c r="H493" s="2">
        <v>43346</v>
      </c>
      <c r="I493" t="str">
        <f>VLOOKUP(Sales[[#This Row],[TerritoryKey]], Territories[], 2, FALSE)</f>
        <v>Australia</v>
      </c>
      <c r="J493">
        <f>_xlfn.XLOOKUP(Sales[[#This Row],[ProductKey]], Products!$A:$A, Products!$J:$J)</f>
        <v>605.64919999999995</v>
      </c>
      <c r="K493">
        <f>_xlfn.XLOOKUP(Sales[[#This Row],[ProductKey]], Products!$A:$A, Products!$K:$K)</f>
        <v>1000.4375</v>
      </c>
      <c r="L493" s="1">
        <f>Sales[[#This Row],[ProductPrice]]*Sales[[#This Row],[OrderQuantity]]</f>
        <v>1000.4375</v>
      </c>
      <c r="M493" s="1">
        <f>Sales[[#This Row],[OrderQuantity]]</f>
        <v>1</v>
      </c>
      <c r="N493" s="1">
        <f>1</f>
        <v>1</v>
      </c>
      <c r="O493" s="1">
        <f>Sales[[#This Row],[TotalSales]]-Sales[[#This Row],[TotalCost]]</f>
        <v>394.78830000000005</v>
      </c>
      <c r="P493" s="1">
        <f>Sales[[#This Row],[ProductCost]]*Sales[[#This Row],[OrderQuantity]]</f>
        <v>605.64919999999995</v>
      </c>
      <c r="Q493" s="1" t="str">
        <f>VLOOKUP(Sales[[#This Row],[ProductKey]], Products!$A$2:$D$1000, 4, FALSE)</f>
        <v>Road-550-W Yellow, 40</v>
      </c>
    </row>
    <row r="494" spans="1:17" x14ac:dyDescent="0.25">
      <c r="A494" s="2">
        <v>38142</v>
      </c>
      <c r="B494" s="1" t="s">
        <v>5047</v>
      </c>
      <c r="C494">
        <v>480</v>
      </c>
      <c r="D494">
        <v>18743</v>
      </c>
      <c r="E494">
        <v>9</v>
      </c>
      <c r="F494">
        <v>1</v>
      </c>
      <c r="G494">
        <v>1</v>
      </c>
      <c r="H494" s="2">
        <v>43255</v>
      </c>
      <c r="I494" t="str">
        <f>VLOOKUP(Sales[[#This Row],[TerritoryKey]], Territories[], 2, FALSE)</f>
        <v>Australia</v>
      </c>
      <c r="J494">
        <f>_xlfn.XLOOKUP(Sales[[#This Row],[ProductKey]], Products!$A:$A, Products!$J:$J)</f>
        <v>0.85650000000000004</v>
      </c>
      <c r="K494">
        <f>_xlfn.XLOOKUP(Sales[[#This Row],[ProductKey]], Products!$A:$A, Products!$K:$K)</f>
        <v>2.29</v>
      </c>
      <c r="L494" s="1">
        <f>Sales[[#This Row],[ProductPrice]]*Sales[[#This Row],[OrderQuantity]]</f>
        <v>2.29</v>
      </c>
      <c r="M494" s="1">
        <f>Sales[[#This Row],[OrderQuantity]]</f>
        <v>1</v>
      </c>
      <c r="N494" s="1">
        <f>1</f>
        <v>1</v>
      </c>
      <c r="O494" s="1">
        <f>Sales[[#This Row],[TotalSales]]-Sales[[#This Row],[TotalCost]]</f>
        <v>1.4335</v>
      </c>
      <c r="P494" s="1">
        <f>Sales[[#This Row],[ProductCost]]*Sales[[#This Row],[OrderQuantity]]</f>
        <v>0.85650000000000004</v>
      </c>
      <c r="Q494" s="1" t="str">
        <f>VLOOKUP(Sales[[#This Row],[ProductKey]], Products!$A$2:$D$1000, 4, FALSE)</f>
        <v>Patch Kit/8 Patches</v>
      </c>
    </row>
    <row r="495" spans="1:17" x14ac:dyDescent="0.25">
      <c r="A495" s="2">
        <v>38050</v>
      </c>
      <c r="B495" s="1" t="s">
        <v>5054</v>
      </c>
      <c r="C495">
        <v>373</v>
      </c>
      <c r="D495">
        <v>21999</v>
      </c>
      <c r="E495">
        <v>9</v>
      </c>
      <c r="F495">
        <v>1</v>
      </c>
      <c r="G495">
        <v>1</v>
      </c>
      <c r="H495" s="2">
        <v>43163</v>
      </c>
      <c r="I495" t="str">
        <f>VLOOKUP(Sales[[#This Row],[TerritoryKey]], Territories[], 2, FALSE)</f>
        <v>Australia</v>
      </c>
      <c r="J495">
        <f>_xlfn.XLOOKUP(Sales[[#This Row],[ProductKey]], Products!$A:$A, Products!$J:$J)</f>
        <v>1320.6838</v>
      </c>
      <c r="K495">
        <f>_xlfn.XLOOKUP(Sales[[#This Row],[ProductKey]], Products!$A:$A, Products!$K:$K)</f>
        <v>2181.5625</v>
      </c>
      <c r="L495" s="1">
        <f>Sales[[#This Row],[ProductPrice]]*Sales[[#This Row],[OrderQuantity]]</f>
        <v>2181.5625</v>
      </c>
      <c r="M495" s="1">
        <f>Sales[[#This Row],[OrderQuantity]]</f>
        <v>1</v>
      </c>
      <c r="N495" s="1">
        <f>1</f>
        <v>1</v>
      </c>
      <c r="O495" s="1">
        <f>Sales[[#This Row],[TotalSales]]-Sales[[#This Row],[TotalCost]]</f>
        <v>860.87869999999998</v>
      </c>
      <c r="P495" s="1">
        <f>Sales[[#This Row],[ProductCost]]*Sales[[#This Row],[OrderQuantity]]</f>
        <v>1320.6838</v>
      </c>
      <c r="Q495" s="1" t="str">
        <f>VLOOKUP(Sales[[#This Row],[ProductKey]], Products!$A$2:$D$1000, 4, FALSE)</f>
        <v>Road-250 Black, 44</v>
      </c>
    </row>
    <row r="496" spans="1:17" x14ac:dyDescent="0.25">
      <c r="A496" s="2">
        <v>38139</v>
      </c>
      <c r="B496" s="1" t="s">
        <v>5055</v>
      </c>
      <c r="C496">
        <v>580</v>
      </c>
      <c r="D496">
        <v>24463</v>
      </c>
      <c r="E496">
        <v>9</v>
      </c>
      <c r="F496">
        <v>1</v>
      </c>
      <c r="G496">
        <v>1</v>
      </c>
      <c r="H496" s="2">
        <v>43252</v>
      </c>
      <c r="I496" t="str">
        <f>VLOOKUP(Sales[[#This Row],[TerritoryKey]], Territories[], 2, FALSE)</f>
        <v>Australia</v>
      </c>
      <c r="J496">
        <f>_xlfn.XLOOKUP(Sales[[#This Row],[ProductKey]], Products!$A:$A, Products!$J:$J)</f>
        <v>1082.51</v>
      </c>
      <c r="K496">
        <f>_xlfn.XLOOKUP(Sales[[#This Row],[ProductKey]], Products!$A:$A, Products!$K:$K)</f>
        <v>1700.99</v>
      </c>
      <c r="L496" s="1">
        <f>Sales[[#This Row],[ProductPrice]]*Sales[[#This Row],[OrderQuantity]]</f>
        <v>1700.99</v>
      </c>
      <c r="M496" s="1">
        <f>Sales[[#This Row],[OrderQuantity]]</f>
        <v>1</v>
      </c>
      <c r="N496" s="1">
        <f>1</f>
        <v>1</v>
      </c>
      <c r="O496" s="1">
        <f>Sales[[#This Row],[TotalSales]]-Sales[[#This Row],[TotalCost]]</f>
        <v>618.48</v>
      </c>
      <c r="P496" s="1">
        <f>Sales[[#This Row],[ProductCost]]*Sales[[#This Row],[OrderQuantity]]</f>
        <v>1082.51</v>
      </c>
      <c r="Q496" s="1" t="str">
        <f>VLOOKUP(Sales[[#This Row],[ProductKey]], Products!$A$2:$D$1000, 4, FALSE)</f>
        <v>Road-350-W Yellow, 40</v>
      </c>
    </row>
    <row r="497" spans="1:17" x14ac:dyDescent="0.25">
      <c r="A497" s="2">
        <v>38171</v>
      </c>
      <c r="B497" s="1" t="s">
        <v>5060</v>
      </c>
      <c r="C497">
        <v>606</v>
      </c>
      <c r="D497">
        <v>25707</v>
      </c>
      <c r="E497">
        <v>9</v>
      </c>
      <c r="F497">
        <v>1</v>
      </c>
      <c r="G497">
        <v>1</v>
      </c>
      <c r="H497" s="2">
        <v>43284</v>
      </c>
      <c r="I497" t="str">
        <f>VLOOKUP(Sales[[#This Row],[TerritoryKey]], Territories[], 2, FALSE)</f>
        <v>Australia</v>
      </c>
      <c r="J497">
        <f>_xlfn.XLOOKUP(Sales[[#This Row],[ProductKey]], Products!$A:$A, Products!$J:$J)</f>
        <v>343.64960000000002</v>
      </c>
      <c r="K497">
        <f>_xlfn.XLOOKUP(Sales[[#This Row],[ProductKey]], Products!$A:$A, Products!$K:$K)</f>
        <v>539.99</v>
      </c>
      <c r="L497" s="1">
        <f>Sales[[#This Row],[ProductPrice]]*Sales[[#This Row],[OrderQuantity]]</f>
        <v>539.99</v>
      </c>
      <c r="M497" s="1">
        <f>Sales[[#This Row],[OrderQuantity]]</f>
        <v>1</v>
      </c>
      <c r="N497" s="1">
        <f>1</f>
        <v>1</v>
      </c>
      <c r="O497" s="1">
        <f>Sales[[#This Row],[TotalSales]]-Sales[[#This Row],[TotalCost]]</f>
        <v>196.34039999999999</v>
      </c>
      <c r="P497" s="1">
        <f>Sales[[#This Row],[ProductCost]]*Sales[[#This Row],[OrderQuantity]]</f>
        <v>343.64960000000002</v>
      </c>
      <c r="Q497" s="1" t="str">
        <f>VLOOKUP(Sales[[#This Row],[ProductKey]], Products!$A$2:$D$1000, 4, FALSE)</f>
        <v>Road-750 Black, 52</v>
      </c>
    </row>
    <row r="498" spans="1:17" x14ac:dyDescent="0.25">
      <c r="A498" s="2">
        <v>38111</v>
      </c>
      <c r="B498" s="1" t="s">
        <v>5066</v>
      </c>
      <c r="C498">
        <v>383</v>
      </c>
      <c r="D498">
        <v>26433</v>
      </c>
      <c r="E498">
        <v>9</v>
      </c>
      <c r="F498">
        <v>1</v>
      </c>
      <c r="G498">
        <v>1</v>
      </c>
      <c r="H498" s="2">
        <v>43224</v>
      </c>
      <c r="I498" t="str">
        <f>VLOOKUP(Sales[[#This Row],[TerritoryKey]], Territories[], 2, FALSE)</f>
        <v>Australia</v>
      </c>
      <c r="J498">
        <f>_xlfn.XLOOKUP(Sales[[#This Row],[ProductKey]], Products!$A:$A, Products!$J:$J)</f>
        <v>605.64919999999995</v>
      </c>
      <c r="K498">
        <f>_xlfn.XLOOKUP(Sales[[#This Row],[ProductKey]], Products!$A:$A, Products!$K:$K)</f>
        <v>1000.4375</v>
      </c>
      <c r="L498" s="1">
        <f>Sales[[#This Row],[ProductPrice]]*Sales[[#This Row],[OrderQuantity]]</f>
        <v>1000.4375</v>
      </c>
      <c r="M498" s="1">
        <f>Sales[[#This Row],[OrderQuantity]]</f>
        <v>1</v>
      </c>
      <c r="N498" s="1">
        <f>1</f>
        <v>1</v>
      </c>
      <c r="O498" s="1">
        <f>Sales[[#This Row],[TotalSales]]-Sales[[#This Row],[TotalCost]]</f>
        <v>394.78830000000005</v>
      </c>
      <c r="P498" s="1">
        <f>Sales[[#This Row],[ProductCost]]*Sales[[#This Row],[OrderQuantity]]</f>
        <v>605.64919999999995</v>
      </c>
      <c r="Q498" s="1" t="str">
        <f>VLOOKUP(Sales[[#This Row],[ProductKey]], Products!$A$2:$D$1000, 4, FALSE)</f>
        <v>Road-550-W Yellow, 40</v>
      </c>
    </row>
    <row r="499" spans="1:17" x14ac:dyDescent="0.25">
      <c r="A499" s="2">
        <v>38233</v>
      </c>
      <c r="B499" s="1" t="s">
        <v>5097</v>
      </c>
      <c r="C499">
        <v>576</v>
      </c>
      <c r="D499">
        <v>13128</v>
      </c>
      <c r="E499">
        <v>9</v>
      </c>
      <c r="F499">
        <v>1</v>
      </c>
      <c r="G499">
        <v>1</v>
      </c>
      <c r="H499" s="2">
        <v>43346</v>
      </c>
      <c r="I499" t="str">
        <f>VLOOKUP(Sales[[#This Row],[TerritoryKey]], Territories[], 2, FALSE)</f>
        <v>Australia</v>
      </c>
      <c r="J499">
        <f>_xlfn.XLOOKUP(Sales[[#This Row],[ProductKey]], Products!$A:$A, Products!$J:$J)</f>
        <v>1481.9378999999999</v>
      </c>
      <c r="K499">
        <f>_xlfn.XLOOKUP(Sales[[#This Row],[ProductKey]], Products!$A:$A, Products!$K:$K)</f>
        <v>2384.0700000000002</v>
      </c>
      <c r="L499" s="1">
        <f>Sales[[#This Row],[ProductPrice]]*Sales[[#This Row],[OrderQuantity]]</f>
        <v>2384.0700000000002</v>
      </c>
      <c r="M499" s="1">
        <f>Sales[[#This Row],[OrderQuantity]]</f>
        <v>1</v>
      </c>
      <c r="N499" s="1">
        <f>1</f>
        <v>1</v>
      </c>
      <c r="O499" s="1">
        <f>Sales[[#This Row],[TotalSales]]-Sales[[#This Row],[TotalCost]]</f>
        <v>902.13210000000026</v>
      </c>
      <c r="P499" s="1">
        <f>Sales[[#This Row],[ProductCost]]*Sales[[#This Row],[OrderQuantity]]</f>
        <v>1481.9378999999999</v>
      </c>
      <c r="Q499" s="1" t="str">
        <f>VLOOKUP(Sales[[#This Row],[ProductKey]], Products!$A$2:$D$1000, 4, FALSE)</f>
        <v>Touring-1000 Blue, 60</v>
      </c>
    </row>
    <row r="500" spans="1:17" x14ac:dyDescent="0.25">
      <c r="A500" s="2">
        <v>38295</v>
      </c>
      <c r="B500" s="1" t="s">
        <v>5100</v>
      </c>
      <c r="C500">
        <v>529</v>
      </c>
      <c r="D500">
        <v>16695</v>
      </c>
      <c r="E500">
        <v>9</v>
      </c>
      <c r="F500">
        <v>1</v>
      </c>
      <c r="G500">
        <v>1</v>
      </c>
      <c r="H500" s="2">
        <v>43408</v>
      </c>
      <c r="I500" t="str">
        <f>VLOOKUP(Sales[[#This Row],[TerritoryKey]], Territories[], 2, FALSE)</f>
        <v>Australia</v>
      </c>
      <c r="J500">
        <f>_xlfn.XLOOKUP(Sales[[#This Row],[ProductKey]], Products!$A:$A, Products!$J:$J)</f>
        <v>1.4923</v>
      </c>
      <c r="K500">
        <f>_xlfn.XLOOKUP(Sales[[#This Row],[ProductKey]], Products!$A:$A, Products!$K:$K)</f>
        <v>3.99</v>
      </c>
      <c r="L500" s="1">
        <f>Sales[[#This Row],[ProductPrice]]*Sales[[#This Row],[OrderQuantity]]</f>
        <v>3.99</v>
      </c>
      <c r="M500" s="1">
        <f>Sales[[#This Row],[OrderQuantity]]</f>
        <v>1</v>
      </c>
      <c r="N500" s="1">
        <f>1</f>
        <v>1</v>
      </c>
      <c r="O500" s="1">
        <f>Sales[[#This Row],[TotalSales]]-Sales[[#This Row],[TotalCost]]</f>
        <v>2.4977</v>
      </c>
      <c r="P500" s="1">
        <f>Sales[[#This Row],[ProductCost]]*Sales[[#This Row],[OrderQuantity]]</f>
        <v>1.4923</v>
      </c>
      <c r="Q500" s="1" t="str">
        <f>VLOOKUP(Sales[[#This Row],[ProductKey]], Products!$A$2:$D$1000, 4, FALSE)</f>
        <v>Road Tire Tube</v>
      </c>
    </row>
    <row r="501" spans="1:17" x14ac:dyDescent="0.25">
      <c r="A501" s="2">
        <v>37989</v>
      </c>
      <c r="B501" s="1" t="s">
        <v>5139</v>
      </c>
      <c r="C501">
        <v>220</v>
      </c>
      <c r="D501">
        <v>18265</v>
      </c>
      <c r="E501">
        <v>9</v>
      </c>
      <c r="F501">
        <v>1</v>
      </c>
      <c r="G501">
        <v>1</v>
      </c>
      <c r="H501" s="2">
        <v>43103</v>
      </c>
      <c r="I501" t="str">
        <f>VLOOKUP(Sales[[#This Row],[TerritoryKey]], Territories[], 2, FALSE)</f>
        <v>Australia</v>
      </c>
      <c r="J501">
        <f>_xlfn.XLOOKUP(Sales[[#This Row],[ProductKey]], Products!$A:$A, Products!$J:$J)</f>
        <v>12.027799999999999</v>
      </c>
      <c r="K501">
        <f>_xlfn.XLOOKUP(Sales[[#This Row],[ProductKey]], Products!$A:$A, Products!$K:$K)</f>
        <v>33.644199999999998</v>
      </c>
      <c r="L501" s="1">
        <f>Sales[[#This Row],[ProductPrice]]*Sales[[#This Row],[OrderQuantity]]</f>
        <v>33.644199999999998</v>
      </c>
      <c r="M501" s="1">
        <f>Sales[[#This Row],[OrderQuantity]]</f>
        <v>1</v>
      </c>
      <c r="N501" s="1">
        <f>1</f>
        <v>1</v>
      </c>
      <c r="O501" s="1">
        <f>Sales[[#This Row],[TotalSales]]-Sales[[#This Row],[TotalCost]]</f>
        <v>21.616399999999999</v>
      </c>
      <c r="P501" s="1">
        <f>Sales[[#This Row],[ProductCost]]*Sales[[#This Row],[OrderQuantity]]</f>
        <v>12.027799999999999</v>
      </c>
      <c r="Q501" s="1" t="str">
        <f>VLOOKUP(Sales[[#This Row],[ProductKey]], Products!$A$2:$D$1000, 4, FALSE)</f>
        <v>Sport-100 Helmet, Blue</v>
      </c>
    </row>
    <row r="502" spans="1:17" x14ac:dyDescent="0.25">
      <c r="A502" s="2">
        <v>38050</v>
      </c>
      <c r="B502" s="1" t="s">
        <v>5141</v>
      </c>
      <c r="C502">
        <v>387</v>
      </c>
      <c r="D502">
        <v>26165</v>
      </c>
      <c r="E502">
        <v>9</v>
      </c>
      <c r="F502">
        <v>1</v>
      </c>
      <c r="G502">
        <v>1</v>
      </c>
      <c r="H502" s="2">
        <v>43163</v>
      </c>
      <c r="I502" t="str">
        <f>VLOOKUP(Sales[[#This Row],[TerritoryKey]], Territories[], 2, FALSE)</f>
        <v>Australia</v>
      </c>
      <c r="J502">
        <f>_xlfn.XLOOKUP(Sales[[#This Row],[ProductKey]], Products!$A:$A, Products!$J:$J)</f>
        <v>605.64919999999995</v>
      </c>
      <c r="K502">
        <f>_xlfn.XLOOKUP(Sales[[#This Row],[ProductKey]], Products!$A:$A, Products!$K:$K)</f>
        <v>1000.4375</v>
      </c>
      <c r="L502" s="1">
        <f>Sales[[#This Row],[ProductPrice]]*Sales[[#This Row],[OrderQuantity]]</f>
        <v>1000.4375</v>
      </c>
      <c r="M502" s="1">
        <f>Sales[[#This Row],[OrderQuantity]]</f>
        <v>1</v>
      </c>
      <c r="N502" s="1">
        <f>1</f>
        <v>1</v>
      </c>
      <c r="O502" s="1">
        <f>Sales[[#This Row],[TotalSales]]-Sales[[#This Row],[TotalCost]]</f>
        <v>394.78830000000005</v>
      </c>
      <c r="P502" s="1">
        <f>Sales[[#This Row],[ProductCost]]*Sales[[#This Row],[OrderQuantity]]</f>
        <v>605.64919999999995</v>
      </c>
      <c r="Q502" s="1" t="str">
        <f>VLOOKUP(Sales[[#This Row],[ProductKey]], Products!$A$2:$D$1000, 4, FALSE)</f>
        <v>Road-550-W Yellow, 44</v>
      </c>
    </row>
    <row r="503" spans="1:17" x14ac:dyDescent="0.25">
      <c r="A503" s="2">
        <v>38233</v>
      </c>
      <c r="B503" s="1" t="s">
        <v>5145</v>
      </c>
      <c r="C503">
        <v>383</v>
      </c>
      <c r="D503">
        <v>26442</v>
      </c>
      <c r="E503">
        <v>9</v>
      </c>
      <c r="F503">
        <v>1</v>
      </c>
      <c r="G503">
        <v>1</v>
      </c>
      <c r="H503" s="2">
        <v>43346</v>
      </c>
      <c r="I503" t="str">
        <f>VLOOKUP(Sales[[#This Row],[TerritoryKey]], Territories[], 2, FALSE)</f>
        <v>Australia</v>
      </c>
      <c r="J503">
        <f>_xlfn.XLOOKUP(Sales[[#This Row],[ProductKey]], Products!$A:$A, Products!$J:$J)</f>
        <v>605.64919999999995</v>
      </c>
      <c r="K503">
        <f>_xlfn.XLOOKUP(Sales[[#This Row],[ProductKey]], Products!$A:$A, Products!$K:$K)</f>
        <v>1000.4375</v>
      </c>
      <c r="L503" s="1">
        <f>Sales[[#This Row],[ProductPrice]]*Sales[[#This Row],[OrderQuantity]]</f>
        <v>1000.4375</v>
      </c>
      <c r="M503" s="1">
        <f>Sales[[#This Row],[OrderQuantity]]</f>
        <v>1</v>
      </c>
      <c r="N503" s="1">
        <f>1</f>
        <v>1</v>
      </c>
      <c r="O503" s="1">
        <f>Sales[[#This Row],[TotalSales]]-Sales[[#This Row],[TotalCost]]</f>
        <v>394.78830000000005</v>
      </c>
      <c r="P503" s="1">
        <f>Sales[[#This Row],[ProductCost]]*Sales[[#This Row],[OrderQuantity]]</f>
        <v>605.64919999999995</v>
      </c>
      <c r="Q503" s="1" t="str">
        <f>VLOOKUP(Sales[[#This Row],[ProductKey]], Products!$A$2:$D$1000, 4, FALSE)</f>
        <v>Road-550-W Yellow, 40</v>
      </c>
    </row>
    <row r="504" spans="1:17" x14ac:dyDescent="0.25">
      <c r="A504" s="2">
        <v>38050</v>
      </c>
      <c r="B504" s="1" t="s">
        <v>5168</v>
      </c>
      <c r="C504">
        <v>385</v>
      </c>
      <c r="D504">
        <v>26444</v>
      </c>
      <c r="E504">
        <v>9</v>
      </c>
      <c r="F504">
        <v>1</v>
      </c>
      <c r="G504">
        <v>1</v>
      </c>
      <c r="H504" s="2">
        <v>43163</v>
      </c>
      <c r="I504" t="str">
        <f>VLOOKUP(Sales[[#This Row],[TerritoryKey]], Territories[], 2, FALSE)</f>
        <v>Australia</v>
      </c>
      <c r="J504">
        <f>_xlfn.XLOOKUP(Sales[[#This Row],[ProductKey]], Products!$A:$A, Products!$J:$J)</f>
        <v>605.64919999999995</v>
      </c>
      <c r="K504">
        <f>_xlfn.XLOOKUP(Sales[[#This Row],[ProductKey]], Products!$A:$A, Products!$K:$K)</f>
        <v>1000.4375</v>
      </c>
      <c r="L504" s="1">
        <f>Sales[[#This Row],[ProductPrice]]*Sales[[#This Row],[OrderQuantity]]</f>
        <v>1000.4375</v>
      </c>
      <c r="M504" s="1">
        <f>Sales[[#This Row],[OrderQuantity]]</f>
        <v>1</v>
      </c>
      <c r="N504" s="1">
        <f>1</f>
        <v>1</v>
      </c>
      <c r="O504" s="1">
        <f>Sales[[#This Row],[TotalSales]]-Sales[[#This Row],[TotalCost]]</f>
        <v>394.78830000000005</v>
      </c>
      <c r="P504" s="1">
        <f>Sales[[#This Row],[ProductCost]]*Sales[[#This Row],[OrderQuantity]]</f>
        <v>605.64919999999995</v>
      </c>
      <c r="Q504" s="1" t="str">
        <f>VLOOKUP(Sales[[#This Row],[ProductKey]], Products!$A$2:$D$1000, 4, FALSE)</f>
        <v>Road-550-W Yellow, 42</v>
      </c>
    </row>
    <row r="505" spans="1:17" x14ac:dyDescent="0.25">
      <c r="A505" s="2">
        <v>38171</v>
      </c>
      <c r="B505" s="1" t="s">
        <v>5172</v>
      </c>
      <c r="C505">
        <v>475</v>
      </c>
      <c r="D505">
        <v>21383</v>
      </c>
      <c r="E505">
        <v>9</v>
      </c>
      <c r="F505">
        <v>1</v>
      </c>
      <c r="G505">
        <v>1</v>
      </c>
      <c r="H505" s="2">
        <v>43284</v>
      </c>
      <c r="I505" t="str">
        <f>VLOOKUP(Sales[[#This Row],[TerritoryKey]], Territories[], 2, FALSE)</f>
        <v>Australia</v>
      </c>
      <c r="J505">
        <f>_xlfn.XLOOKUP(Sales[[#This Row],[ProductKey]], Products!$A:$A, Products!$J:$J)</f>
        <v>26.176300000000001</v>
      </c>
      <c r="K505">
        <f>_xlfn.XLOOKUP(Sales[[#This Row],[ProductKey]], Products!$A:$A, Products!$K:$K)</f>
        <v>69.989999999999995</v>
      </c>
      <c r="L505" s="1">
        <f>Sales[[#This Row],[ProductPrice]]*Sales[[#This Row],[OrderQuantity]]</f>
        <v>69.989999999999995</v>
      </c>
      <c r="M505" s="1">
        <f>Sales[[#This Row],[OrderQuantity]]</f>
        <v>1</v>
      </c>
      <c r="N505" s="1">
        <f>1</f>
        <v>1</v>
      </c>
      <c r="O505" s="1">
        <f>Sales[[#This Row],[TotalSales]]-Sales[[#This Row],[TotalCost]]</f>
        <v>43.813699999999997</v>
      </c>
      <c r="P505" s="1">
        <f>Sales[[#This Row],[ProductCost]]*Sales[[#This Row],[OrderQuantity]]</f>
        <v>26.176300000000001</v>
      </c>
      <c r="Q505" s="1" t="str">
        <f>VLOOKUP(Sales[[#This Row],[ProductKey]], Products!$A$2:$D$1000, 4, FALSE)</f>
        <v>Women's Mountain Shorts, M</v>
      </c>
    </row>
    <row r="506" spans="1:17" x14ac:dyDescent="0.25">
      <c r="A506" s="2">
        <v>38108</v>
      </c>
      <c r="B506" s="1" t="s">
        <v>5177</v>
      </c>
      <c r="C506">
        <v>569</v>
      </c>
      <c r="D506">
        <v>11356</v>
      </c>
      <c r="E506">
        <v>9</v>
      </c>
      <c r="F506">
        <v>1</v>
      </c>
      <c r="G506">
        <v>1</v>
      </c>
      <c r="H506" s="2">
        <v>43221</v>
      </c>
      <c r="I506" t="str">
        <f>VLOOKUP(Sales[[#This Row],[TerritoryKey]], Territories[], 2, FALSE)</f>
        <v>Australia</v>
      </c>
      <c r="J506">
        <f>_xlfn.XLOOKUP(Sales[[#This Row],[ProductKey]], Products!$A:$A, Products!$J:$J)</f>
        <v>461.44479999999999</v>
      </c>
      <c r="K506">
        <f>_xlfn.XLOOKUP(Sales[[#This Row],[ProductKey]], Products!$A:$A, Products!$K:$K)</f>
        <v>742.35</v>
      </c>
      <c r="L506" s="1">
        <f>Sales[[#This Row],[ProductPrice]]*Sales[[#This Row],[OrderQuantity]]</f>
        <v>742.35</v>
      </c>
      <c r="M506" s="1">
        <f>Sales[[#This Row],[OrderQuantity]]</f>
        <v>1</v>
      </c>
      <c r="N506" s="1">
        <f>1</f>
        <v>1</v>
      </c>
      <c r="O506" s="1">
        <f>Sales[[#This Row],[TotalSales]]-Sales[[#This Row],[TotalCost]]</f>
        <v>280.90520000000004</v>
      </c>
      <c r="P506" s="1">
        <f>Sales[[#This Row],[ProductCost]]*Sales[[#This Row],[OrderQuantity]]</f>
        <v>461.44479999999999</v>
      </c>
      <c r="Q506" s="1" t="str">
        <f>VLOOKUP(Sales[[#This Row],[ProductKey]], Products!$A$2:$D$1000, 4, FALSE)</f>
        <v>Touring-3000 Yellow, 50</v>
      </c>
    </row>
    <row r="507" spans="1:17" x14ac:dyDescent="0.25">
      <c r="A507" s="2">
        <v>38234</v>
      </c>
      <c r="B507" s="1" t="s">
        <v>5201</v>
      </c>
      <c r="C507">
        <v>583</v>
      </c>
      <c r="D507">
        <v>22032</v>
      </c>
      <c r="E507">
        <v>9</v>
      </c>
      <c r="F507">
        <v>1</v>
      </c>
      <c r="G507">
        <v>1</v>
      </c>
      <c r="H507" s="2">
        <v>43347</v>
      </c>
      <c r="I507" t="str">
        <f>VLOOKUP(Sales[[#This Row],[TerritoryKey]], Territories[], 2, FALSE)</f>
        <v>Australia</v>
      </c>
      <c r="J507">
        <f>_xlfn.XLOOKUP(Sales[[#This Row],[ProductKey]], Products!$A:$A, Products!$J:$J)</f>
        <v>1082.51</v>
      </c>
      <c r="K507">
        <f>_xlfn.XLOOKUP(Sales[[#This Row],[ProductKey]], Products!$A:$A, Products!$K:$K)</f>
        <v>1700.99</v>
      </c>
      <c r="L507" s="1">
        <f>Sales[[#This Row],[ProductPrice]]*Sales[[#This Row],[OrderQuantity]]</f>
        <v>1700.99</v>
      </c>
      <c r="M507" s="1">
        <f>Sales[[#This Row],[OrderQuantity]]</f>
        <v>1</v>
      </c>
      <c r="N507" s="1">
        <f>1</f>
        <v>1</v>
      </c>
      <c r="O507" s="1">
        <f>Sales[[#This Row],[TotalSales]]-Sales[[#This Row],[TotalCost]]</f>
        <v>618.48</v>
      </c>
      <c r="P507" s="1">
        <f>Sales[[#This Row],[ProductCost]]*Sales[[#This Row],[OrderQuantity]]</f>
        <v>1082.51</v>
      </c>
      <c r="Q507" s="1" t="str">
        <f>VLOOKUP(Sales[[#This Row],[ProductKey]], Products!$A$2:$D$1000, 4, FALSE)</f>
        <v>Road-350-W Yellow, 48</v>
      </c>
    </row>
    <row r="508" spans="1:17" x14ac:dyDescent="0.25">
      <c r="A508" s="2">
        <v>38324</v>
      </c>
      <c r="B508" s="1" t="s">
        <v>5206</v>
      </c>
      <c r="C508">
        <v>580</v>
      </c>
      <c r="D508">
        <v>15645</v>
      </c>
      <c r="E508">
        <v>9</v>
      </c>
      <c r="F508">
        <v>1</v>
      </c>
      <c r="G508">
        <v>1</v>
      </c>
      <c r="H508" s="2">
        <v>43437</v>
      </c>
      <c r="I508" t="str">
        <f>VLOOKUP(Sales[[#This Row],[TerritoryKey]], Territories[], 2, FALSE)</f>
        <v>Australia</v>
      </c>
      <c r="J508">
        <f>_xlfn.XLOOKUP(Sales[[#This Row],[ProductKey]], Products!$A:$A, Products!$J:$J)</f>
        <v>1082.51</v>
      </c>
      <c r="K508">
        <f>_xlfn.XLOOKUP(Sales[[#This Row],[ProductKey]], Products!$A:$A, Products!$K:$K)</f>
        <v>1700.99</v>
      </c>
      <c r="L508" s="1">
        <f>Sales[[#This Row],[ProductPrice]]*Sales[[#This Row],[OrderQuantity]]</f>
        <v>1700.99</v>
      </c>
      <c r="M508" s="1">
        <f>Sales[[#This Row],[OrderQuantity]]</f>
        <v>1</v>
      </c>
      <c r="N508" s="1">
        <f>1</f>
        <v>1</v>
      </c>
      <c r="O508" s="1">
        <f>Sales[[#This Row],[TotalSales]]-Sales[[#This Row],[TotalCost]]</f>
        <v>618.48</v>
      </c>
      <c r="P508" s="1">
        <f>Sales[[#This Row],[ProductCost]]*Sales[[#This Row],[OrderQuantity]]</f>
        <v>1082.51</v>
      </c>
      <c r="Q508" s="1" t="str">
        <f>VLOOKUP(Sales[[#This Row],[ProductKey]], Products!$A$2:$D$1000, 4, FALSE)</f>
        <v>Road-350-W Yellow, 40</v>
      </c>
    </row>
    <row r="509" spans="1:17" x14ac:dyDescent="0.25">
      <c r="A509" s="2">
        <v>38231</v>
      </c>
      <c r="B509" s="1" t="s">
        <v>5227</v>
      </c>
      <c r="C509">
        <v>389</v>
      </c>
      <c r="D509">
        <v>26429</v>
      </c>
      <c r="E509">
        <v>9</v>
      </c>
      <c r="F509">
        <v>1</v>
      </c>
      <c r="G509">
        <v>1</v>
      </c>
      <c r="H509" s="2">
        <v>43344</v>
      </c>
      <c r="I509" t="str">
        <f>VLOOKUP(Sales[[#This Row],[TerritoryKey]], Territories[], 2, FALSE)</f>
        <v>Australia</v>
      </c>
      <c r="J509">
        <f>_xlfn.XLOOKUP(Sales[[#This Row],[ProductKey]], Products!$A:$A, Products!$J:$J)</f>
        <v>605.64919999999995</v>
      </c>
      <c r="K509">
        <f>_xlfn.XLOOKUP(Sales[[#This Row],[ProductKey]], Products!$A:$A, Products!$K:$K)</f>
        <v>1000.4375</v>
      </c>
      <c r="L509" s="1">
        <f>Sales[[#This Row],[ProductPrice]]*Sales[[#This Row],[OrderQuantity]]</f>
        <v>1000.4375</v>
      </c>
      <c r="M509" s="1">
        <f>Sales[[#This Row],[OrderQuantity]]</f>
        <v>1</v>
      </c>
      <c r="N509" s="1">
        <f>1</f>
        <v>1</v>
      </c>
      <c r="O509" s="1">
        <f>Sales[[#This Row],[TotalSales]]-Sales[[#This Row],[TotalCost]]</f>
        <v>394.78830000000005</v>
      </c>
      <c r="P509" s="1">
        <f>Sales[[#This Row],[ProductCost]]*Sales[[#This Row],[OrderQuantity]]</f>
        <v>605.64919999999995</v>
      </c>
      <c r="Q509" s="1" t="str">
        <f>VLOOKUP(Sales[[#This Row],[ProductKey]], Products!$A$2:$D$1000, 4, FALSE)</f>
        <v>Road-550-W Yellow, 48</v>
      </c>
    </row>
    <row r="510" spans="1:17" x14ac:dyDescent="0.25">
      <c r="A510" s="2">
        <v>38203</v>
      </c>
      <c r="B510" s="1" t="s">
        <v>5233</v>
      </c>
      <c r="C510">
        <v>362</v>
      </c>
      <c r="D510">
        <v>13105</v>
      </c>
      <c r="E510">
        <v>9</v>
      </c>
      <c r="F510">
        <v>1</v>
      </c>
      <c r="G510">
        <v>1</v>
      </c>
      <c r="H510" s="2">
        <v>43316</v>
      </c>
      <c r="I510" t="str">
        <f>VLOOKUP(Sales[[#This Row],[TerritoryKey]], Territories[], 2, FALSE)</f>
        <v>Australia</v>
      </c>
      <c r="J510">
        <f>_xlfn.XLOOKUP(Sales[[#This Row],[ProductKey]], Products!$A:$A, Products!$J:$J)</f>
        <v>1105.81</v>
      </c>
      <c r="K510">
        <f>_xlfn.XLOOKUP(Sales[[#This Row],[ProductKey]], Products!$A:$A, Products!$K:$K)</f>
        <v>2049.0981999999999</v>
      </c>
      <c r="L510" s="1">
        <f>Sales[[#This Row],[ProductPrice]]*Sales[[#This Row],[OrderQuantity]]</f>
        <v>2049.0981999999999</v>
      </c>
      <c r="M510" s="1">
        <f>Sales[[#This Row],[OrderQuantity]]</f>
        <v>1</v>
      </c>
      <c r="N510" s="1">
        <f>1</f>
        <v>1</v>
      </c>
      <c r="O510" s="1">
        <f>Sales[[#This Row],[TotalSales]]-Sales[[#This Row],[TotalCost]]</f>
        <v>943.28819999999996</v>
      </c>
      <c r="P510" s="1">
        <f>Sales[[#This Row],[ProductCost]]*Sales[[#This Row],[OrderQuantity]]</f>
        <v>1105.81</v>
      </c>
      <c r="Q510" s="1" t="str">
        <f>VLOOKUP(Sales[[#This Row],[ProductKey]], Products!$A$2:$D$1000, 4, FALSE)</f>
        <v>Mountain-200 Black, 46</v>
      </c>
    </row>
    <row r="511" spans="1:17" x14ac:dyDescent="0.25">
      <c r="A511" s="2">
        <v>38140</v>
      </c>
      <c r="B511" s="1" t="s">
        <v>5242</v>
      </c>
      <c r="C511">
        <v>606</v>
      </c>
      <c r="D511">
        <v>25945</v>
      </c>
      <c r="E511">
        <v>9</v>
      </c>
      <c r="F511">
        <v>1</v>
      </c>
      <c r="G511">
        <v>1</v>
      </c>
      <c r="H511" s="2">
        <v>43253</v>
      </c>
      <c r="I511" t="str">
        <f>VLOOKUP(Sales[[#This Row],[TerritoryKey]], Territories[], 2, FALSE)</f>
        <v>Australia</v>
      </c>
      <c r="J511">
        <f>_xlfn.XLOOKUP(Sales[[#This Row],[ProductKey]], Products!$A:$A, Products!$J:$J)</f>
        <v>343.64960000000002</v>
      </c>
      <c r="K511">
        <f>_xlfn.XLOOKUP(Sales[[#This Row],[ProductKey]], Products!$A:$A, Products!$K:$K)</f>
        <v>539.99</v>
      </c>
      <c r="L511" s="1">
        <f>Sales[[#This Row],[ProductPrice]]*Sales[[#This Row],[OrderQuantity]]</f>
        <v>539.99</v>
      </c>
      <c r="M511" s="1">
        <f>Sales[[#This Row],[OrderQuantity]]</f>
        <v>1</v>
      </c>
      <c r="N511" s="1">
        <f>1</f>
        <v>1</v>
      </c>
      <c r="O511" s="1">
        <f>Sales[[#This Row],[TotalSales]]-Sales[[#This Row],[TotalCost]]</f>
        <v>196.34039999999999</v>
      </c>
      <c r="P511" s="1">
        <f>Sales[[#This Row],[ProductCost]]*Sales[[#This Row],[OrderQuantity]]</f>
        <v>343.64960000000002</v>
      </c>
      <c r="Q511" s="1" t="str">
        <f>VLOOKUP(Sales[[#This Row],[ProductKey]], Products!$A$2:$D$1000, 4, FALSE)</f>
        <v>Road-750 Black, 52</v>
      </c>
    </row>
    <row r="512" spans="1:17" x14ac:dyDescent="0.25">
      <c r="A512" s="2">
        <v>38080</v>
      </c>
      <c r="B512" s="1" t="s">
        <v>5247</v>
      </c>
      <c r="C512">
        <v>229</v>
      </c>
      <c r="D512">
        <v>12582</v>
      </c>
      <c r="E512">
        <v>9</v>
      </c>
      <c r="F512">
        <v>1</v>
      </c>
      <c r="G512">
        <v>1</v>
      </c>
      <c r="H512" s="2">
        <v>43193</v>
      </c>
      <c r="I512" t="str">
        <f>VLOOKUP(Sales[[#This Row],[TerritoryKey]], Territories[], 2, FALSE)</f>
        <v>Australia</v>
      </c>
      <c r="J512">
        <f>_xlfn.XLOOKUP(Sales[[#This Row],[ProductKey]], Products!$A:$A, Products!$J:$J)</f>
        <v>31.724399999999999</v>
      </c>
      <c r="K512">
        <f>_xlfn.XLOOKUP(Sales[[#This Row],[ProductKey]], Products!$A:$A, Products!$K:$K)</f>
        <v>48.067300000000003</v>
      </c>
      <c r="L512" s="1">
        <f>Sales[[#This Row],[ProductPrice]]*Sales[[#This Row],[OrderQuantity]]</f>
        <v>48.067300000000003</v>
      </c>
      <c r="M512" s="1">
        <f>Sales[[#This Row],[OrderQuantity]]</f>
        <v>1</v>
      </c>
      <c r="N512" s="1">
        <f>1</f>
        <v>1</v>
      </c>
      <c r="O512" s="1">
        <f>Sales[[#This Row],[TotalSales]]-Sales[[#This Row],[TotalCost]]</f>
        <v>16.342900000000004</v>
      </c>
      <c r="P512" s="1">
        <f>Sales[[#This Row],[ProductCost]]*Sales[[#This Row],[OrderQuantity]]</f>
        <v>31.724399999999999</v>
      </c>
      <c r="Q512" s="1" t="str">
        <f>VLOOKUP(Sales[[#This Row],[ProductKey]], Products!$A$2:$D$1000, 4, FALSE)</f>
        <v>Long-Sleeve Logo Jersey, M</v>
      </c>
    </row>
    <row r="513" spans="1:17" x14ac:dyDescent="0.25">
      <c r="A513" s="2">
        <v>38079</v>
      </c>
      <c r="B513" s="1" t="s">
        <v>5252</v>
      </c>
      <c r="C513">
        <v>564</v>
      </c>
      <c r="D513">
        <v>13080</v>
      </c>
      <c r="E513">
        <v>9</v>
      </c>
      <c r="F513">
        <v>1</v>
      </c>
      <c r="G513">
        <v>1</v>
      </c>
      <c r="H513" s="2">
        <v>43192</v>
      </c>
      <c r="I513" t="str">
        <f>VLOOKUP(Sales[[#This Row],[TerritoryKey]], Territories[], 2, FALSE)</f>
        <v>Australia</v>
      </c>
      <c r="J513">
        <f>_xlfn.XLOOKUP(Sales[[#This Row],[ProductKey]], Products!$A:$A, Products!$J:$J)</f>
        <v>1481.9378999999999</v>
      </c>
      <c r="K513">
        <f>_xlfn.XLOOKUP(Sales[[#This Row],[ProductKey]], Products!$A:$A, Products!$K:$K)</f>
        <v>2384.0700000000002</v>
      </c>
      <c r="L513" s="1">
        <f>Sales[[#This Row],[ProductPrice]]*Sales[[#This Row],[OrderQuantity]]</f>
        <v>2384.0700000000002</v>
      </c>
      <c r="M513" s="1">
        <f>Sales[[#This Row],[OrderQuantity]]</f>
        <v>1</v>
      </c>
      <c r="N513" s="1">
        <f>1</f>
        <v>1</v>
      </c>
      <c r="O513" s="1">
        <f>Sales[[#This Row],[TotalSales]]-Sales[[#This Row],[TotalCost]]</f>
        <v>902.13210000000026</v>
      </c>
      <c r="P513" s="1">
        <f>Sales[[#This Row],[ProductCost]]*Sales[[#This Row],[OrderQuantity]]</f>
        <v>1481.9378999999999</v>
      </c>
      <c r="Q513" s="1" t="str">
        <f>VLOOKUP(Sales[[#This Row],[ProductKey]], Products!$A$2:$D$1000, 4, FALSE)</f>
        <v>Touring-1000 Yellow, 60</v>
      </c>
    </row>
    <row r="514" spans="1:17" x14ac:dyDescent="0.25">
      <c r="A514" s="2">
        <v>38169</v>
      </c>
      <c r="B514" s="1" t="s">
        <v>5253</v>
      </c>
      <c r="C514">
        <v>594</v>
      </c>
      <c r="D514">
        <v>16484</v>
      </c>
      <c r="E514">
        <v>9</v>
      </c>
      <c r="F514">
        <v>1</v>
      </c>
      <c r="G514">
        <v>1</v>
      </c>
      <c r="H514" s="2">
        <v>43282</v>
      </c>
      <c r="I514" t="str">
        <f>VLOOKUP(Sales[[#This Row],[TerritoryKey]], Territories[], 2, FALSE)</f>
        <v>Australia</v>
      </c>
      <c r="J514">
        <f>_xlfn.XLOOKUP(Sales[[#This Row],[ProductKey]], Products!$A:$A, Products!$J:$J)</f>
        <v>308.21789999999999</v>
      </c>
      <c r="K514">
        <f>_xlfn.XLOOKUP(Sales[[#This Row],[ProductKey]], Products!$A:$A, Products!$K:$K)</f>
        <v>564.99</v>
      </c>
      <c r="L514" s="1">
        <f>Sales[[#This Row],[ProductPrice]]*Sales[[#This Row],[OrderQuantity]]</f>
        <v>564.99</v>
      </c>
      <c r="M514" s="1">
        <f>Sales[[#This Row],[OrderQuantity]]</f>
        <v>1</v>
      </c>
      <c r="N514" s="1">
        <f>1</f>
        <v>1</v>
      </c>
      <c r="O514" s="1">
        <f>Sales[[#This Row],[TotalSales]]-Sales[[#This Row],[TotalCost]]</f>
        <v>256.77210000000002</v>
      </c>
      <c r="P514" s="1">
        <f>Sales[[#This Row],[ProductCost]]*Sales[[#This Row],[OrderQuantity]]</f>
        <v>308.21789999999999</v>
      </c>
      <c r="Q514" s="1" t="str">
        <f>VLOOKUP(Sales[[#This Row],[ProductKey]], Products!$A$2:$D$1000, 4, FALSE)</f>
        <v>Mountain-500 Silver, 48</v>
      </c>
    </row>
    <row r="515" spans="1:17" x14ac:dyDescent="0.25">
      <c r="A515" s="2">
        <v>38200</v>
      </c>
      <c r="B515" s="1" t="s">
        <v>5256</v>
      </c>
      <c r="C515">
        <v>604</v>
      </c>
      <c r="D515">
        <v>25717</v>
      </c>
      <c r="E515">
        <v>9</v>
      </c>
      <c r="F515">
        <v>1</v>
      </c>
      <c r="G515">
        <v>1</v>
      </c>
      <c r="H515" s="2">
        <v>43313</v>
      </c>
      <c r="I515" t="str">
        <f>VLOOKUP(Sales[[#This Row],[TerritoryKey]], Territories[], 2, FALSE)</f>
        <v>Australia</v>
      </c>
      <c r="J515">
        <f>_xlfn.XLOOKUP(Sales[[#This Row],[ProductKey]], Products!$A:$A, Products!$J:$J)</f>
        <v>343.64960000000002</v>
      </c>
      <c r="K515">
        <f>_xlfn.XLOOKUP(Sales[[#This Row],[ProductKey]], Products!$A:$A, Products!$K:$K)</f>
        <v>539.99</v>
      </c>
      <c r="L515" s="1">
        <f>Sales[[#This Row],[ProductPrice]]*Sales[[#This Row],[OrderQuantity]]</f>
        <v>539.99</v>
      </c>
      <c r="M515" s="1">
        <f>Sales[[#This Row],[OrderQuantity]]</f>
        <v>1</v>
      </c>
      <c r="N515" s="1">
        <f>1</f>
        <v>1</v>
      </c>
      <c r="O515" s="1">
        <f>Sales[[#This Row],[TotalSales]]-Sales[[#This Row],[TotalCost]]</f>
        <v>196.34039999999999</v>
      </c>
      <c r="P515" s="1">
        <f>Sales[[#This Row],[ProductCost]]*Sales[[#This Row],[OrderQuantity]]</f>
        <v>343.64960000000002</v>
      </c>
      <c r="Q515" s="1" t="str">
        <f>VLOOKUP(Sales[[#This Row],[ProductKey]], Products!$A$2:$D$1000, 4, FALSE)</f>
        <v>Road-750 Black, 44</v>
      </c>
    </row>
    <row r="516" spans="1:17" x14ac:dyDescent="0.25">
      <c r="A516" s="2">
        <v>38203</v>
      </c>
      <c r="B516" s="1" t="s">
        <v>5290</v>
      </c>
      <c r="C516">
        <v>377</v>
      </c>
      <c r="D516">
        <v>21948</v>
      </c>
      <c r="E516">
        <v>9</v>
      </c>
      <c r="F516">
        <v>1</v>
      </c>
      <c r="G516">
        <v>1</v>
      </c>
      <c r="H516" s="2">
        <v>43316</v>
      </c>
      <c r="I516" t="str">
        <f>VLOOKUP(Sales[[#This Row],[TerritoryKey]], Territories[], 2, FALSE)</f>
        <v>Australia</v>
      </c>
      <c r="J516">
        <f>_xlfn.XLOOKUP(Sales[[#This Row],[ProductKey]], Products!$A:$A, Products!$J:$J)</f>
        <v>1320.6838</v>
      </c>
      <c r="K516">
        <f>_xlfn.XLOOKUP(Sales[[#This Row],[ProductKey]], Products!$A:$A, Products!$K:$K)</f>
        <v>2181.5625</v>
      </c>
      <c r="L516" s="1">
        <f>Sales[[#This Row],[ProductPrice]]*Sales[[#This Row],[OrderQuantity]]</f>
        <v>2181.5625</v>
      </c>
      <c r="M516" s="1">
        <f>Sales[[#This Row],[OrderQuantity]]</f>
        <v>1</v>
      </c>
      <c r="N516" s="1">
        <f>1</f>
        <v>1</v>
      </c>
      <c r="O516" s="1">
        <f>Sales[[#This Row],[TotalSales]]-Sales[[#This Row],[TotalCost]]</f>
        <v>860.87869999999998</v>
      </c>
      <c r="P516" s="1">
        <f>Sales[[#This Row],[ProductCost]]*Sales[[#This Row],[OrderQuantity]]</f>
        <v>1320.6838</v>
      </c>
      <c r="Q516" s="1" t="str">
        <f>VLOOKUP(Sales[[#This Row],[ProductKey]], Products!$A$2:$D$1000, 4, FALSE)</f>
        <v>Road-250 Black, 52</v>
      </c>
    </row>
    <row r="517" spans="1:17" x14ac:dyDescent="0.25">
      <c r="A517" s="2">
        <v>38231</v>
      </c>
      <c r="B517" s="1" t="s">
        <v>5297</v>
      </c>
      <c r="C517">
        <v>352</v>
      </c>
      <c r="D517">
        <v>16157</v>
      </c>
      <c r="E517">
        <v>9</v>
      </c>
      <c r="F517">
        <v>1</v>
      </c>
      <c r="G517">
        <v>1</v>
      </c>
      <c r="H517" s="2">
        <v>43344</v>
      </c>
      <c r="I517" t="str">
        <f>VLOOKUP(Sales[[#This Row],[TerritoryKey]], Territories[], 2, FALSE)</f>
        <v>Australia</v>
      </c>
      <c r="J517">
        <f>_xlfn.XLOOKUP(Sales[[#This Row],[ProductKey]], Products!$A:$A, Products!$J:$J)</f>
        <v>1117.8559</v>
      </c>
      <c r="K517">
        <f>_xlfn.XLOOKUP(Sales[[#This Row],[ProductKey]], Products!$A:$A, Products!$K:$K)</f>
        <v>2071.4196000000002</v>
      </c>
      <c r="L517" s="1">
        <f>Sales[[#This Row],[ProductPrice]]*Sales[[#This Row],[OrderQuantity]]</f>
        <v>2071.4196000000002</v>
      </c>
      <c r="M517" s="1">
        <f>Sales[[#This Row],[OrderQuantity]]</f>
        <v>1</v>
      </c>
      <c r="N517" s="1">
        <f>1</f>
        <v>1</v>
      </c>
      <c r="O517" s="1">
        <f>Sales[[#This Row],[TotalSales]]-Sales[[#This Row],[TotalCost]]</f>
        <v>953.56370000000015</v>
      </c>
      <c r="P517" s="1">
        <f>Sales[[#This Row],[ProductCost]]*Sales[[#This Row],[OrderQuantity]]</f>
        <v>1117.8559</v>
      </c>
      <c r="Q517" s="1" t="str">
        <f>VLOOKUP(Sales[[#This Row],[ProductKey]], Products!$A$2:$D$1000, 4, FALSE)</f>
        <v>Mountain-200 Silver, 38</v>
      </c>
    </row>
    <row r="518" spans="1:17" x14ac:dyDescent="0.25">
      <c r="A518" s="2">
        <v>38171</v>
      </c>
      <c r="B518" s="1" t="s">
        <v>5309</v>
      </c>
      <c r="C518">
        <v>220</v>
      </c>
      <c r="D518">
        <v>15728</v>
      </c>
      <c r="E518">
        <v>9</v>
      </c>
      <c r="F518">
        <v>1</v>
      </c>
      <c r="G518">
        <v>1</v>
      </c>
      <c r="H518" s="2">
        <v>43284</v>
      </c>
      <c r="I518" t="str">
        <f>VLOOKUP(Sales[[#This Row],[TerritoryKey]], Territories[], 2, FALSE)</f>
        <v>Australia</v>
      </c>
      <c r="J518">
        <f>_xlfn.XLOOKUP(Sales[[#This Row],[ProductKey]], Products!$A:$A, Products!$J:$J)</f>
        <v>12.027799999999999</v>
      </c>
      <c r="K518">
        <f>_xlfn.XLOOKUP(Sales[[#This Row],[ProductKey]], Products!$A:$A, Products!$K:$K)</f>
        <v>33.644199999999998</v>
      </c>
      <c r="L518" s="1">
        <f>Sales[[#This Row],[ProductPrice]]*Sales[[#This Row],[OrderQuantity]]</f>
        <v>33.644199999999998</v>
      </c>
      <c r="M518" s="1">
        <f>Sales[[#This Row],[OrderQuantity]]</f>
        <v>1</v>
      </c>
      <c r="N518" s="1">
        <f>1</f>
        <v>1</v>
      </c>
      <c r="O518" s="1">
        <f>Sales[[#This Row],[TotalSales]]-Sales[[#This Row],[TotalCost]]</f>
        <v>21.616399999999999</v>
      </c>
      <c r="P518" s="1">
        <f>Sales[[#This Row],[ProductCost]]*Sales[[#This Row],[OrderQuantity]]</f>
        <v>12.027799999999999</v>
      </c>
      <c r="Q518" s="1" t="str">
        <f>VLOOKUP(Sales[[#This Row],[ProductKey]], Products!$A$2:$D$1000, 4, FALSE)</f>
        <v>Sport-100 Helmet, Blue</v>
      </c>
    </row>
    <row r="519" spans="1:17" x14ac:dyDescent="0.25">
      <c r="A519" s="2">
        <v>38141</v>
      </c>
      <c r="B519" s="1" t="s">
        <v>5324</v>
      </c>
      <c r="C519">
        <v>565</v>
      </c>
      <c r="D519">
        <v>11126</v>
      </c>
      <c r="E519">
        <v>9</v>
      </c>
      <c r="F519">
        <v>1</v>
      </c>
      <c r="G519">
        <v>1</v>
      </c>
      <c r="H519" s="2">
        <v>43254</v>
      </c>
      <c r="I519" t="str">
        <f>VLOOKUP(Sales[[#This Row],[TerritoryKey]], Territories[], 2, FALSE)</f>
        <v>Australia</v>
      </c>
      <c r="J519">
        <f>_xlfn.XLOOKUP(Sales[[#This Row],[ProductKey]], Products!$A:$A, Products!$J:$J)</f>
        <v>461.44479999999999</v>
      </c>
      <c r="K519">
        <f>_xlfn.XLOOKUP(Sales[[#This Row],[ProductKey]], Products!$A:$A, Products!$K:$K)</f>
        <v>742.35</v>
      </c>
      <c r="L519" s="1">
        <f>Sales[[#This Row],[ProductPrice]]*Sales[[#This Row],[OrderQuantity]]</f>
        <v>742.35</v>
      </c>
      <c r="M519" s="1">
        <f>Sales[[#This Row],[OrderQuantity]]</f>
        <v>1</v>
      </c>
      <c r="N519" s="1">
        <f>1</f>
        <v>1</v>
      </c>
      <c r="O519" s="1">
        <f>Sales[[#This Row],[TotalSales]]-Sales[[#This Row],[TotalCost]]</f>
        <v>280.90520000000004</v>
      </c>
      <c r="P519" s="1">
        <f>Sales[[#This Row],[ProductCost]]*Sales[[#This Row],[OrderQuantity]]</f>
        <v>461.44479999999999</v>
      </c>
      <c r="Q519" s="1" t="str">
        <f>VLOOKUP(Sales[[#This Row],[ProductKey]], Products!$A$2:$D$1000, 4, FALSE)</f>
        <v>Touring-3000 Blue, 54</v>
      </c>
    </row>
    <row r="520" spans="1:17" x14ac:dyDescent="0.25">
      <c r="A520" s="2">
        <v>38292</v>
      </c>
      <c r="B520" s="1" t="s">
        <v>5342</v>
      </c>
      <c r="C520">
        <v>575</v>
      </c>
      <c r="D520">
        <v>13115</v>
      </c>
      <c r="E520">
        <v>9</v>
      </c>
      <c r="F520">
        <v>1</v>
      </c>
      <c r="G520">
        <v>1</v>
      </c>
      <c r="H520" s="2">
        <v>43405</v>
      </c>
      <c r="I520" t="str">
        <f>VLOOKUP(Sales[[#This Row],[TerritoryKey]], Territories[], 2, FALSE)</f>
        <v>Australia</v>
      </c>
      <c r="J520">
        <f>_xlfn.XLOOKUP(Sales[[#This Row],[ProductKey]], Products!$A:$A, Products!$J:$J)</f>
        <v>1481.9378999999999</v>
      </c>
      <c r="K520">
        <f>_xlfn.XLOOKUP(Sales[[#This Row],[ProductKey]], Products!$A:$A, Products!$K:$K)</f>
        <v>2384.0700000000002</v>
      </c>
      <c r="L520" s="1">
        <f>Sales[[#This Row],[ProductPrice]]*Sales[[#This Row],[OrderQuantity]]</f>
        <v>2384.0700000000002</v>
      </c>
      <c r="M520" s="1">
        <f>Sales[[#This Row],[OrderQuantity]]</f>
        <v>1</v>
      </c>
      <c r="N520" s="1">
        <f>1</f>
        <v>1</v>
      </c>
      <c r="O520" s="1">
        <f>Sales[[#This Row],[TotalSales]]-Sales[[#This Row],[TotalCost]]</f>
        <v>902.13210000000026</v>
      </c>
      <c r="P520" s="1">
        <f>Sales[[#This Row],[ProductCost]]*Sales[[#This Row],[OrderQuantity]]</f>
        <v>1481.9378999999999</v>
      </c>
      <c r="Q520" s="1" t="str">
        <f>VLOOKUP(Sales[[#This Row],[ProductKey]], Products!$A$2:$D$1000, 4, FALSE)</f>
        <v>Touring-1000 Blue, 54</v>
      </c>
    </row>
    <row r="521" spans="1:17" x14ac:dyDescent="0.25">
      <c r="A521" s="2">
        <v>38295</v>
      </c>
      <c r="B521" s="1" t="s">
        <v>5353</v>
      </c>
      <c r="C521">
        <v>381</v>
      </c>
      <c r="D521">
        <v>26763</v>
      </c>
      <c r="E521">
        <v>9</v>
      </c>
      <c r="F521">
        <v>1</v>
      </c>
      <c r="G521">
        <v>1</v>
      </c>
      <c r="H521" s="2">
        <v>43408</v>
      </c>
      <c r="I521" t="str">
        <f>VLOOKUP(Sales[[#This Row],[TerritoryKey]], Territories[], 2, FALSE)</f>
        <v>Australia</v>
      </c>
      <c r="J521">
        <f>_xlfn.XLOOKUP(Sales[[#This Row],[ProductKey]], Products!$A:$A, Products!$J:$J)</f>
        <v>605.64919999999995</v>
      </c>
      <c r="K521">
        <f>_xlfn.XLOOKUP(Sales[[#This Row],[ProductKey]], Products!$A:$A, Products!$K:$K)</f>
        <v>1000.4375</v>
      </c>
      <c r="L521" s="1">
        <f>Sales[[#This Row],[ProductPrice]]*Sales[[#This Row],[OrderQuantity]]</f>
        <v>1000.4375</v>
      </c>
      <c r="M521" s="1">
        <f>Sales[[#This Row],[OrderQuantity]]</f>
        <v>1</v>
      </c>
      <c r="N521" s="1">
        <f>1</f>
        <v>1</v>
      </c>
      <c r="O521" s="1">
        <f>Sales[[#This Row],[TotalSales]]-Sales[[#This Row],[TotalCost]]</f>
        <v>394.78830000000005</v>
      </c>
      <c r="P521" s="1">
        <f>Sales[[#This Row],[ProductCost]]*Sales[[#This Row],[OrderQuantity]]</f>
        <v>605.64919999999995</v>
      </c>
      <c r="Q521" s="1" t="str">
        <f>VLOOKUP(Sales[[#This Row],[ProductKey]], Products!$A$2:$D$1000, 4, FALSE)</f>
        <v>Road-550-W Yellow, 38</v>
      </c>
    </row>
    <row r="522" spans="1:17" x14ac:dyDescent="0.25">
      <c r="A522" s="2">
        <v>38262</v>
      </c>
      <c r="B522" s="1" t="s">
        <v>5354</v>
      </c>
      <c r="C522">
        <v>529</v>
      </c>
      <c r="D522">
        <v>26036</v>
      </c>
      <c r="E522">
        <v>9</v>
      </c>
      <c r="F522">
        <v>1</v>
      </c>
      <c r="G522">
        <v>1</v>
      </c>
      <c r="H522" s="2">
        <v>43375</v>
      </c>
      <c r="I522" t="str">
        <f>VLOOKUP(Sales[[#This Row],[TerritoryKey]], Territories[], 2, FALSE)</f>
        <v>Australia</v>
      </c>
      <c r="J522">
        <f>_xlfn.XLOOKUP(Sales[[#This Row],[ProductKey]], Products!$A:$A, Products!$J:$J)</f>
        <v>1.4923</v>
      </c>
      <c r="K522">
        <f>_xlfn.XLOOKUP(Sales[[#This Row],[ProductKey]], Products!$A:$A, Products!$K:$K)</f>
        <v>3.99</v>
      </c>
      <c r="L522" s="1">
        <f>Sales[[#This Row],[ProductPrice]]*Sales[[#This Row],[OrderQuantity]]</f>
        <v>3.99</v>
      </c>
      <c r="M522" s="1">
        <f>Sales[[#This Row],[OrderQuantity]]</f>
        <v>1</v>
      </c>
      <c r="N522" s="1">
        <f>1</f>
        <v>1</v>
      </c>
      <c r="O522" s="1">
        <f>Sales[[#This Row],[TotalSales]]-Sales[[#This Row],[TotalCost]]</f>
        <v>2.4977</v>
      </c>
      <c r="P522" s="1">
        <f>Sales[[#This Row],[ProductCost]]*Sales[[#This Row],[OrderQuantity]]</f>
        <v>1.4923</v>
      </c>
      <c r="Q522" s="1" t="str">
        <f>VLOOKUP(Sales[[#This Row],[ProductKey]], Products!$A$2:$D$1000, 4, FALSE)</f>
        <v>Road Tire Tube</v>
      </c>
    </row>
    <row r="523" spans="1:17" x14ac:dyDescent="0.25">
      <c r="A523" s="2">
        <v>38050</v>
      </c>
      <c r="B523" s="1" t="s">
        <v>5358</v>
      </c>
      <c r="C523">
        <v>567</v>
      </c>
      <c r="D523">
        <v>11047</v>
      </c>
      <c r="E523">
        <v>9</v>
      </c>
      <c r="F523">
        <v>1</v>
      </c>
      <c r="G523">
        <v>1</v>
      </c>
      <c r="H523" s="2">
        <v>43163</v>
      </c>
      <c r="I523" t="str">
        <f>VLOOKUP(Sales[[#This Row],[TerritoryKey]], Territories[], 2, FALSE)</f>
        <v>Australia</v>
      </c>
      <c r="J523">
        <f>_xlfn.XLOOKUP(Sales[[#This Row],[ProductKey]], Products!$A:$A, Products!$J:$J)</f>
        <v>461.44479999999999</v>
      </c>
      <c r="K523">
        <f>_xlfn.XLOOKUP(Sales[[#This Row],[ProductKey]], Products!$A:$A, Products!$K:$K)</f>
        <v>742.35</v>
      </c>
      <c r="L523" s="1">
        <f>Sales[[#This Row],[ProductPrice]]*Sales[[#This Row],[OrderQuantity]]</f>
        <v>742.35</v>
      </c>
      <c r="M523" s="1">
        <f>Sales[[#This Row],[OrderQuantity]]</f>
        <v>1</v>
      </c>
      <c r="N523" s="1">
        <f>1</f>
        <v>1</v>
      </c>
      <c r="O523" s="1">
        <f>Sales[[#This Row],[TotalSales]]-Sales[[#This Row],[TotalCost]]</f>
        <v>280.90520000000004</v>
      </c>
      <c r="P523" s="1">
        <f>Sales[[#This Row],[ProductCost]]*Sales[[#This Row],[OrderQuantity]]</f>
        <v>461.44479999999999</v>
      </c>
      <c r="Q523" s="1" t="str">
        <f>VLOOKUP(Sales[[#This Row],[ProductKey]], Products!$A$2:$D$1000, 4, FALSE)</f>
        <v>Touring-3000 Blue, 62</v>
      </c>
    </row>
    <row r="524" spans="1:17" x14ac:dyDescent="0.25">
      <c r="A524" s="2">
        <v>37989</v>
      </c>
      <c r="B524" s="1" t="s">
        <v>5388</v>
      </c>
      <c r="C524">
        <v>377</v>
      </c>
      <c r="D524">
        <v>21947</v>
      </c>
      <c r="E524">
        <v>9</v>
      </c>
      <c r="F524">
        <v>1</v>
      </c>
      <c r="G524">
        <v>1</v>
      </c>
      <c r="H524" s="2">
        <v>43103</v>
      </c>
      <c r="I524" t="str">
        <f>VLOOKUP(Sales[[#This Row],[TerritoryKey]], Territories[], 2, FALSE)</f>
        <v>Australia</v>
      </c>
      <c r="J524">
        <f>_xlfn.XLOOKUP(Sales[[#This Row],[ProductKey]], Products!$A:$A, Products!$J:$J)</f>
        <v>1320.6838</v>
      </c>
      <c r="K524">
        <f>_xlfn.XLOOKUP(Sales[[#This Row],[ProductKey]], Products!$A:$A, Products!$K:$K)</f>
        <v>2181.5625</v>
      </c>
      <c r="L524" s="1">
        <f>Sales[[#This Row],[ProductPrice]]*Sales[[#This Row],[OrderQuantity]]</f>
        <v>2181.5625</v>
      </c>
      <c r="M524" s="1">
        <f>Sales[[#This Row],[OrderQuantity]]</f>
        <v>1</v>
      </c>
      <c r="N524" s="1">
        <f>1</f>
        <v>1</v>
      </c>
      <c r="O524" s="1">
        <f>Sales[[#This Row],[TotalSales]]-Sales[[#This Row],[TotalCost]]</f>
        <v>860.87869999999998</v>
      </c>
      <c r="P524" s="1">
        <f>Sales[[#This Row],[ProductCost]]*Sales[[#This Row],[OrderQuantity]]</f>
        <v>1320.6838</v>
      </c>
      <c r="Q524" s="1" t="str">
        <f>VLOOKUP(Sales[[#This Row],[ProductKey]], Products!$A$2:$D$1000, 4, FALSE)</f>
        <v>Road-250 Black, 52</v>
      </c>
    </row>
    <row r="525" spans="1:17" x14ac:dyDescent="0.25">
      <c r="A525" s="2">
        <v>38203</v>
      </c>
      <c r="B525" s="1" t="s">
        <v>5409</v>
      </c>
      <c r="C525">
        <v>474</v>
      </c>
      <c r="D525">
        <v>27147</v>
      </c>
      <c r="E525">
        <v>9</v>
      </c>
      <c r="F525">
        <v>1</v>
      </c>
      <c r="G525">
        <v>1</v>
      </c>
      <c r="H525" s="2">
        <v>43316</v>
      </c>
      <c r="I525" t="str">
        <f>VLOOKUP(Sales[[#This Row],[TerritoryKey]], Territories[], 2, FALSE)</f>
        <v>Australia</v>
      </c>
      <c r="J525">
        <f>_xlfn.XLOOKUP(Sales[[#This Row],[ProductKey]], Products!$A:$A, Products!$J:$J)</f>
        <v>26.176300000000001</v>
      </c>
      <c r="K525">
        <f>_xlfn.XLOOKUP(Sales[[#This Row],[ProductKey]], Products!$A:$A, Products!$K:$K)</f>
        <v>69.989999999999995</v>
      </c>
      <c r="L525" s="1">
        <f>Sales[[#This Row],[ProductPrice]]*Sales[[#This Row],[OrderQuantity]]</f>
        <v>69.989999999999995</v>
      </c>
      <c r="M525" s="1">
        <f>Sales[[#This Row],[OrderQuantity]]</f>
        <v>1</v>
      </c>
      <c r="N525" s="1">
        <f>1</f>
        <v>1</v>
      </c>
      <c r="O525" s="1">
        <f>Sales[[#This Row],[TotalSales]]-Sales[[#This Row],[TotalCost]]</f>
        <v>43.813699999999997</v>
      </c>
      <c r="P525" s="1">
        <f>Sales[[#This Row],[ProductCost]]*Sales[[#This Row],[OrderQuantity]]</f>
        <v>26.176300000000001</v>
      </c>
      <c r="Q525" s="1" t="str">
        <f>VLOOKUP(Sales[[#This Row],[ProductKey]], Products!$A$2:$D$1000, 4, FALSE)</f>
        <v>Women's Mountain Shorts, S</v>
      </c>
    </row>
    <row r="526" spans="1:17" x14ac:dyDescent="0.25">
      <c r="A526" s="2">
        <v>38021</v>
      </c>
      <c r="B526" s="1" t="s">
        <v>5416</v>
      </c>
      <c r="C526">
        <v>606</v>
      </c>
      <c r="D526">
        <v>25944</v>
      </c>
      <c r="E526">
        <v>9</v>
      </c>
      <c r="F526">
        <v>1</v>
      </c>
      <c r="G526">
        <v>1</v>
      </c>
      <c r="H526" s="2">
        <v>43135</v>
      </c>
      <c r="I526" t="str">
        <f>VLOOKUP(Sales[[#This Row],[TerritoryKey]], Territories[], 2, FALSE)</f>
        <v>Australia</v>
      </c>
      <c r="J526">
        <f>_xlfn.XLOOKUP(Sales[[#This Row],[ProductKey]], Products!$A:$A, Products!$J:$J)</f>
        <v>343.64960000000002</v>
      </c>
      <c r="K526">
        <f>_xlfn.XLOOKUP(Sales[[#This Row],[ProductKey]], Products!$A:$A, Products!$K:$K)</f>
        <v>539.99</v>
      </c>
      <c r="L526" s="1">
        <f>Sales[[#This Row],[ProductPrice]]*Sales[[#This Row],[OrderQuantity]]</f>
        <v>539.99</v>
      </c>
      <c r="M526" s="1">
        <f>Sales[[#This Row],[OrderQuantity]]</f>
        <v>1</v>
      </c>
      <c r="N526" s="1">
        <f>1</f>
        <v>1</v>
      </c>
      <c r="O526" s="1">
        <f>Sales[[#This Row],[TotalSales]]-Sales[[#This Row],[TotalCost]]</f>
        <v>196.34039999999999</v>
      </c>
      <c r="P526" s="1">
        <f>Sales[[#This Row],[ProductCost]]*Sales[[#This Row],[OrderQuantity]]</f>
        <v>343.64960000000002</v>
      </c>
      <c r="Q526" s="1" t="str">
        <f>VLOOKUP(Sales[[#This Row],[ProductKey]], Products!$A$2:$D$1000, 4, FALSE)</f>
        <v>Road-750 Black, 52</v>
      </c>
    </row>
    <row r="527" spans="1:17" x14ac:dyDescent="0.25">
      <c r="A527" s="2">
        <v>37988</v>
      </c>
      <c r="B527" s="1" t="s">
        <v>5426</v>
      </c>
      <c r="C527">
        <v>586</v>
      </c>
      <c r="D527">
        <v>14681</v>
      </c>
      <c r="E527">
        <v>9</v>
      </c>
      <c r="F527">
        <v>1</v>
      </c>
      <c r="G527">
        <v>1</v>
      </c>
      <c r="H527" s="2">
        <v>43102</v>
      </c>
      <c r="I527" t="str">
        <f>VLOOKUP(Sales[[#This Row],[TerritoryKey]], Territories[], 2, FALSE)</f>
        <v>Australia</v>
      </c>
      <c r="J527">
        <f>_xlfn.XLOOKUP(Sales[[#This Row],[ProductKey]], Products!$A:$A, Products!$J:$J)</f>
        <v>461.44479999999999</v>
      </c>
      <c r="K527">
        <f>_xlfn.XLOOKUP(Sales[[#This Row],[ProductKey]], Products!$A:$A, Products!$K:$K)</f>
        <v>742.35</v>
      </c>
      <c r="L527" s="1">
        <f>Sales[[#This Row],[ProductPrice]]*Sales[[#This Row],[OrderQuantity]]</f>
        <v>742.35</v>
      </c>
      <c r="M527" s="1">
        <f>Sales[[#This Row],[OrderQuantity]]</f>
        <v>1</v>
      </c>
      <c r="N527" s="1">
        <f>1</f>
        <v>1</v>
      </c>
      <c r="O527" s="1">
        <f>Sales[[#This Row],[TotalSales]]-Sales[[#This Row],[TotalCost]]</f>
        <v>280.90520000000004</v>
      </c>
      <c r="P527" s="1">
        <f>Sales[[#This Row],[ProductCost]]*Sales[[#This Row],[OrderQuantity]]</f>
        <v>461.44479999999999</v>
      </c>
      <c r="Q527" s="1" t="str">
        <f>VLOOKUP(Sales[[#This Row],[ProductKey]], Products!$A$2:$D$1000, 4, FALSE)</f>
        <v>Touring-3000 Blue, 50</v>
      </c>
    </row>
    <row r="528" spans="1:17" x14ac:dyDescent="0.25">
      <c r="A528" s="2">
        <v>38293</v>
      </c>
      <c r="B528" s="1" t="s">
        <v>5433</v>
      </c>
      <c r="C528">
        <v>584</v>
      </c>
      <c r="D528">
        <v>29299</v>
      </c>
      <c r="E528">
        <v>9</v>
      </c>
      <c r="F528">
        <v>1</v>
      </c>
      <c r="G528">
        <v>1</v>
      </c>
      <c r="H528" s="2">
        <v>43406</v>
      </c>
      <c r="I528" t="str">
        <f>VLOOKUP(Sales[[#This Row],[TerritoryKey]], Territories[], 2, FALSE)</f>
        <v>Australia</v>
      </c>
      <c r="J528">
        <f>_xlfn.XLOOKUP(Sales[[#This Row],[ProductKey]], Products!$A:$A, Products!$J:$J)</f>
        <v>343.64960000000002</v>
      </c>
      <c r="K528">
        <f>_xlfn.XLOOKUP(Sales[[#This Row],[ProductKey]], Products!$A:$A, Products!$K:$K)</f>
        <v>539.99</v>
      </c>
      <c r="L528" s="1">
        <f>Sales[[#This Row],[ProductPrice]]*Sales[[#This Row],[OrderQuantity]]</f>
        <v>539.99</v>
      </c>
      <c r="M528" s="1">
        <f>Sales[[#This Row],[OrderQuantity]]</f>
        <v>1</v>
      </c>
      <c r="N528" s="1">
        <f>1</f>
        <v>1</v>
      </c>
      <c r="O528" s="1">
        <f>Sales[[#This Row],[TotalSales]]-Sales[[#This Row],[TotalCost]]</f>
        <v>196.34039999999999</v>
      </c>
      <c r="P528" s="1">
        <f>Sales[[#This Row],[ProductCost]]*Sales[[#This Row],[OrderQuantity]]</f>
        <v>343.64960000000002</v>
      </c>
      <c r="Q528" s="1" t="str">
        <f>VLOOKUP(Sales[[#This Row],[ProductKey]], Products!$A$2:$D$1000, 4, FALSE)</f>
        <v>Road-750 Black, 58</v>
      </c>
    </row>
    <row r="529" spans="1:17" x14ac:dyDescent="0.25">
      <c r="A529" s="2">
        <v>38142</v>
      </c>
      <c r="B529" s="1" t="s">
        <v>5453</v>
      </c>
      <c r="C529">
        <v>606</v>
      </c>
      <c r="D529">
        <v>25937</v>
      </c>
      <c r="E529">
        <v>9</v>
      </c>
      <c r="F529">
        <v>1</v>
      </c>
      <c r="G529">
        <v>1</v>
      </c>
      <c r="H529" s="2">
        <v>43255</v>
      </c>
      <c r="I529" t="str">
        <f>VLOOKUP(Sales[[#This Row],[TerritoryKey]], Territories[], 2, FALSE)</f>
        <v>Australia</v>
      </c>
      <c r="J529">
        <f>_xlfn.XLOOKUP(Sales[[#This Row],[ProductKey]], Products!$A:$A, Products!$J:$J)</f>
        <v>343.64960000000002</v>
      </c>
      <c r="K529">
        <f>_xlfn.XLOOKUP(Sales[[#This Row],[ProductKey]], Products!$A:$A, Products!$K:$K)</f>
        <v>539.99</v>
      </c>
      <c r="L529" s="1">
        <f>Sales[[#This Row],[ProductPrice]]*Sales[[#This Row],[OrderQuantity]]</f>
        <v>539.99</v>
      </c>
      <c r="M529" s="1">
        <f>Sales[[#This Row],[OrderQuantity]]</f>
        <v>1</v>
      </c>
      <c r="N529" s="1">
        <f>1</f>
        <v>1</v>
      </c>
      <c r="O529" s="1">
        <f>Sales[[#This Row],[TotalSales]]-Sales[[#This Row],[TotalCost]]</f>
        <v>196.34039999999999</v>
      </c>
      <c r="P529" s="1">
        <f>Sales[[#This Row],[ProductCost]]*Sales[[#This Row],[OrderQuantity]]</f>
        <v>343.64960000000002</v>
      </c>
      <c r="Q529" s="1" t="str">
        <f>VLOOKUP(Sales[[#This Row],[ProductKey]], Products!$A$2:$D$1000, 4, FALSE)</f>
        <v>Road-750 Black, 52</v>
      </c>
    </row>
    <row r="530" spans="1:17" x14ac:dyDescent="0.25">
      <c r="A530" s="2">
        <v>38020</v>
      </c>
      <c r="B530" s="1" t="s">
        <v>5496</v>
      </c>
      <c r="C530">
        <v>490</v>
      </c>
      <c r="D530">
        <v>18763</v>
      </c>
      <c r="E530">
        <v>9</v>
      </c>
      <c r="F530">
        <v>1</v>
      </c>
      <c r="G530">
        <v>1</v>
      </c>
      <c r="H530" s="2">
        <v>43134</v>
      </c>
      <c r="I530" t="str">
        <f>VLOOKUP(Sales[[#This Row],[TerritoryKey]], Territories[], 2, FALSE)</f>
        <v>Australia</v>
      </c>
      <c r="J530">
        <f>_xlfn.XLOOKUP(Sales[[#This Row],[ProductKey]], Products!$A:$A, Products!$J:$J)</f>
        <v>41.572299999999998</v>
      </c>
      <c r="K530">
        <f>_xlfn.XLOOKUP(Sales[[#This Row],[ProductKey]], Products!$A:$A, Products!$K:$K)</f>
        <v>53.99</v>
      </c>
      <c r="L530" s="1">
        <f>Sales[[#This Row],[ProductPrice]]*Sales[[#This Row],[OrderQuantity]]</f>
        <v>53.99</v>
      </c>
      <c r="M530" s="1">
        <f>Sales[[#This Row],[OrderQuantity]]</f>
        <v>1</v>
      </c>
      <c r="N530" s="1">
        <f>1</f>
        <v>1</v>
      </c>
      <c r="O530" s="1">
        <f>Sales[[#This Row],[TotalSales]]-Sales[[#This Row],[TotalCost]]</f>
        <v>12.417700000000004</v>
      </c>
      <c r="P530" s="1">
        <f>Sales[[#This Row],[ProductCost]]*Sales[[#This Row],[OrderQuantity]]</f>
        <v>41.572299999999998</v>
      </c>
      <c r="Q530" s="1" t="str">
        <f>VLOOKUP(Sales[[#This Row],[ProductKey]], Products!$A$2:$D$1000, 4, FALSE)</f>
        <v>Short-Sleeve Classic Jersey, L</v>
      </c>
    </row>
    <row r="531" spans="1:17" x14ac:dyDescent="0.25">
      <c r="A531" s="2">
        <v>38021</v>
      </c>
      <c r="B531" s="1" t="s">
        <v>5510</v>
      </c>
      <c r="C531">
        <v>606</v>
      </c>
      <c r="D531">
        <v>25939</v>
      </c>
      <c r="E531">
        <v>9</v>
      </c>
      <c r="F531">
        <v>1</v>
      </c>
      <c r="G531">
        <v>1</v>
      </c>
      <c r="H531" s="2">
        <v>43135</v>
      </c>
      <c r="I531" t="str">
        <f>VLOOKUP(Sales[[#This Row],[TerritoryKey]], Territories[], 2, FALSE)</f>
        <v>Australia</v>
      </c>
      <c r="J531">
        <f>_xlfn.XLOOKUP(Sales[[#This Row],[ProductKey]], Products!$A:$A, Products!$J:$J)</f>
        <v>343.64960000000002</v>
      </c>
      <c r="K531">
        <f>_xlfn.XLOOKUP(Sales[[#This Row],[ProductKey]], Products!$A:$A, Products!$K:$K)</f>
        <v>539.99</v>
      </c>
      <c r="L531" s="1">
        <f>Sales[[#This Row],[ProductPrice]]*Sales[[#This Row],[OrderQuantity]]</f>
        <v>539.99</v>
      </c>
      <c r="M531" s="1">
        <f>Sales[[#This Row],[OrderQuantity]]</f>
        <v>1</v>
      </c>
      <c r="N531" s="1">
        <f>1</f>
        <v>1</v>
      </c>
      <c r="O531" s="1">
        <f>Sales[[#This Row],[TotalSales]]-Sales[[#This Row],[TotalCost]]</f>
        <v>196.34039999999999</v>
      </c>
      <c r="P531" s="1">
        <f>Sales[[#This Row],[ProductCost]]*Sales[[#This Row],[OrderQuantity]]</f>
        <v>343.64960000000002</v>
      </c>
      <c r="Q531" s="1" t="str">
        <f>VLOOKUP(Sales[[#This Row],[ProductKey]], Products!$A$2:$D$1000, 4, FALSE)</f>
        <v>Road-750 Black, 52</v>
      </c>
    </row>
    <row r="532" spans="1:17" x14ac:dyDescent="0.25">
      <c r="A532" s="2">
        <v>38233</v>
      </c>
      <c r="B532" s="1" t="s">
        <v>5511</v>
      </c>
      <c r="C532">
        <v>572</v>
      </c>
      <c r="D532">
        <v>11044</v>
      </c>
      <c r="E532">
        <v>9</v>
      </c>
      <c r="F532">
        <v>1</v>
      </c>
      <c r="G532">
        <v>1</v>
      </c>
      <c r="H532" s="2">
        <v>43346</v>
      </c>
      <c r="I532" t="str">
        <f>VLOOKUP(Sales[[#This Row],[TerritoryKey]], Territories[], 2, FALSE)</f>
        <v>Australia</v>
      </c>
      <c r="J532">
        <f>_xlfn.XLOOKUP(Sales[[#This Row],[ProductKey]], Products!$A:$A, Products!$J:$J)</f>
        <v>461.44479999999999</v>
      </c>
      <c r="K532">
        <f>_xlfn.XLOOKUP(Sales[[#This Row],[ProductKey]], Products!$A:$A, Products!$K:$K)</f>
        <v>742.35</v>
      </c>
      <c r="L532" s="1">
        <f>Sales[[#This Row],[ProductPrice]]*Sales[[#This Row],[OrderQuantity]]</f>
        <v>742.35</v>
      </c>
      <c r="M532" s="1">
        <f>Sales[[#This Row],[OrderQuantity]]</f>
        <v>1</v>
      </c>
      <c r="N532" s="1">
        <f>1</f>
        <v>1</v>
      </c>
      <c r="O532" s="1">
        <f>Sales[[#This Row],[TotalSales]]-Sales[[#This Row],[TotalCost]]</f>
        <v>280.90520000000004</v>
      </c>
      <c r="P532" s="1">
        <f>Sales[[#This Row],[ProductCost]]*Sales[[#This Row],[OrderQuantity]]</f>
        <v>461.44479999999999</v>
      </c>
      <c r="Q532" s="1" t="str">
        <f>VLOOKUP(Sales[[#This Row],[ProductKey]], Products!$A$2:$D$1000, 4, FALSE)</f>
        <v>Touring-3000 Yellow, 62</v>
      </c>
    </row>
    <row r="533" spans="1:17" x14ac:dyDescent="0.25">
      <c r="A533" s="2">
        <v>38020</v>
      </c>
      <c r="B533" s="1" t="s">
        <v>5512</v>
      </c>
      <c r="C533">
        <v>352</v>
      </c>
      <c r="D533">
        <v>15717</v>
      </c>
      <c r="E533">
        <v>9</v>
      </c>
      <c r="F533">
        <v>1</v>
      </c>
      <c r="G533">
        <v>1</v>
      </c>
      <c r="H533" s="2">
        <v>43134</v>
      </c>
      <c r="I533" t="str">
        <f>VLOOKUP(Sales[[#This Row],[TerritoryKey]], Territories[], 2, FALSE)</f>
        <v>Australia</v>
      </c>
      <c r="J533">
        <f>_xlfn.XLOOKUP(Sales[[#This Row],[ProductKey]], Products!$A:$A, Products!$J:$J)</f>
        <v>1117.8559</v>
      </c>
      <c r="K533">
        <f>_xlfn.XLOOKUP(Sales[[#This Row],[ProductKey]], Products!$A:$A, Products!$K:$K)</f>
        <v>2071.4196000000002</v>
      </c>
      <c r="L533" s="1">
        <f>Sales[[#This Row],[ProductPrice]]*Sales[[#This Row],[OrderQuantity]]</f>
        <v>2071.4196000000002</v>
      </c>
      <c r="M533" s="1">
        <f>Sales[[#This Row],[OrderQuantity]]</f>
        <v>1</v>
      </c>
      <c r="N533" s="1">
        <f>1</f>
        <v>1</v>
      </c>
      <c r="O533" s="1">
        <f>Sales[[#This Row],[TotalSales]]-Sales[[#This Row],[TotalCost]]</f>
        <v>953.56370000000015</v>
      </c>
      <c r="P533" s="1">
        <f>Sales[[#This Row],[ProductCost]]*Sales[[#This Row],[OrderQuantity]]</f>
        <v>1117.8559</v>
      </c>
      <c r="Q533" s="1" t="str">
        <f>VLOOKUP(Sales[[#This Row],[ProductKey]], Products!$A$2:$D$1000, 4, FALSE)</f>
        <v>Mountain-200 Silver, 38</v>
      </c>
    </row>
    <row r="534" spans="1:17" x14ac:dyDescent="0.25">
      <c r="A534" s="2">
        <v>38233</v>
      </c>
      <c r="B534" s="1" t="s">
        <v>5518</v>
      </c>
      <c r="C534">
        <v>354</v>
      </c>
      <c r="D534">
        <v>15755</v>
      </c>
      <c r="E534">
        <v>9</v>
      </c>
      <c r="F534">
        <v>1</v>
      </c>
      <c r="G534">
        <v>1</v>
      </c>
      <c r="H534" s="2">
        <v>43346</v>
      </c>
      <c r="I534" t="str">
        <f>VLOOKUP(Sales[[#This Row],[TerritoryKey]], Territories[], 2, FALSE)</f>
        <v>Australia</v>
      </c>
      <c r="J534">
        <f>_xlfn.XLOOKUP(Sales[[#This Row],[ProductKey]], Products!$A:$A, Products!$J:$J)</f>
        <v>1117.8559</v>
      </c>
      <c r="K534">
        <f>_xlfn.XLOOKUP(Sales[[#This Row],[ProductKey]], Products!$A:$A, Products!$K:$K)</f>
        <v>2071.4196000000002</v>
      </c>
      <c r="L534" s="1">
        <f>Sales[[#This Row],[ProductPrice]]*Sales[[#This Row],[OrderQuantity]]</f>
        <v>2071.4196000000002</v>
      </c>
      <c r="M534" s="1">
        <f>Sales[[#This Row],[OrderQuantity]]</f>
        <v>1</v>
      </c>
      <c r="N534" s="1">
        <f>1</f>
        <v>1</v>
      </c>
      <c r="O534" s="1">
        <f>Sales[[#This Row],[TotalSales]]-Sales[[#This Row],[TotalCost]]</f>
        <v>953.56370000000015</v>
      </c>
      <c r="P534" s="1">
        <f>Sales[[#This Row],[ProductCost]]*Sales[[#This Row],[OrderQuantity]]</f>
        <v>1117.8559</v>
      </c>
      <c r="Q534" s="1" t="str">
        <f>VLOOKUP(Sales[[#This Row],[ProductKey]], Products!$A$2:$D$1000, 4, FALSE)</f>
        <v>Mountain-200 Silver, 42</v>
      </c>
    </row>
    <row r="535" spans="1:17" x14ac:dyDescent="0.25">
      <c r="A535" s="2">
        <v>38081</v>
      </c>
      <c r="B535" s="1" t="s">
        <v>5521</v>
      </c>
      <c r="C535">
        <v>570</v>
      </c>
      <c r="D535">
        <v>11032</v>
      </c>
      <c r="E535">
        <v>9</v>
      </c>
      <c r="F535">
        <v>1</v>
      </c>
      <c r="G535">
        <v>1</v>
      </c>
      <c r="H535" s="2">
        <v>43194</v>
      </c>
      <c r="I535" t="str">
        <f>VLOOKUP(Sales[[#This Row],[TerritoryKey]], Territories[], 2, FALSE)</f>
        <v>Australia</v>
      </c>
      <c r="J535">
        <f>_xlfn.XLOOKUP(Sales[[#This Row],[ProductKey]], Products!$A:$A, Products!$J:$J)</f>
        <v>461.44479999999999</v>
      </c>
      <c r="K535">
        <f>_xlfn.XLOOKUP(Sales[[#This Row],[ProductKey]], Products!$A:$A, Products!$K:$K)</f>
        <v>742.35</v>
      </c>
      <c r="L535" s="1">
        <f>Sales[[#This Row],[ProductPrice]]*Sales[[#This Row],[OrderQuantity]]</f>
        <v>742.35</v>
      </c>
      <c r="M535" s="1">
        <f>Sales[[#This Row],[OrderQuantity]]</f>
        <v>1</v>
      </c>
      <c r="N535" s="1">
        <f>1</f>
        <v>1</v>
      </c>
      <c r="O535" s="1">
        <f>Sales[[#This Row],[TotalSales]]-Sales[[#This Row],[TotalCost]]</f>
        <v>280.90520000000004</v>
      </c>
      <c r="P535" s="1">
        <f>Sales[[#This Row],[ProductCost]]*Sales[[#This Row],[OrderQuantity]]</f>
        <v>461.44479999999999</v>
      </c>
      <c r="Q535" s="1" t="str">
        <f>VLOOKUP(Sales[[#This Row],[ProductKey]], Products!$A$2:$D$1000, 4, FALSE)</f>
        <v>Touring-3000 Yellow, 54</v>
      </c>
    </row>
    <row r="536" spans="1:17" x14ac:dyDescent="0.25">
      <c r="A536" s="2">
        <v>38141</v>
      </c>
      <c r="B536" s="1" t="s">
        <v>5558</v>
      </c>
      <c r="C536">
        <v>387</v>
      </c>
      <c r="D536">
        <v>18452</v>
      </c>
      <c r="E536">
        <v>9</v>
      </c>
      <c r="F536">
        <v>1</v>
      </c>
      <c r="G536">
        <v>1</v>
      </c>
      <c r="H536" s="2">
        <v>43254</v>
      </c>
      <c r="I536" t="str">
        <f>VLOOKUP(Sales[[#This Row],[TerritoryKey]], Territories[], 2, FALSE)</f>
        <v>Australia</v>
      </c>
      <c r="J536">
        <f>_xlfn.XLOOKUP(Sales[[#This Row],[ProductKey]], Products!$A:$A, Products!$J:$J)</f>
        <v>605.64919999999995</v>
      </c>
      <c r="K536">
        <f>_xlfn.XLOOKUP(Sales[[#This Row],[ProductKey]], Products!$A:$A, Products!$K:$K)</f>
        <v>1000.4375</v>
      </c>
      <c r="L536" s="1">
        <f>Sales[[#This Row],[ProductPrice]]*Sales[[#This Row],[OrderQuantity]]</f>
        <v>1000.4375</v>
      </c>
      <c r="M536" s="1">
        <f>Sales[[#This Row],[OrderQuantity]]</f>
        <v>1</v>
      </c>
      <c r="N536" s="1">
        <f>1</f>
        <v>1</v>
      </c>
      <c r="O536" s="1">
        <f>Sales[[#This Row],[TotalSales]]-Sales[[#This Row],[TotalCost]]</f>
        <v>394.78830000000005</v>
      </c>
      <c r="P536" s="1">
        <f>Sales[[#This Row],[ProductCost]]*Sales[[#This Row],[OrderQuantity]]</f>
        <v>605.64919999999995</v>
      </c>
      <c r="Q536" s="1" t="str">
        <f>VLOOKUP(Sales[[#This Row],[ProductKey]], Products!$A$2:$D$1000, 4, FALSE)</f>
        <v>Road-550-W Yellow, 44</v>
      </c>
    </row>
    <row r="537" spans="1:17" x14ac:dyDescent="0.25">
      <c r="A537" s="2">
        <v>38264</v>
      </c>
      <c r="B537" s="1" t="s">
        <v>5560</v>
      </c>
      <c r="C537">
        <v>587</v>
      </c>
      <c r="D537">
        <v>15229</v>
      </c>
      <c r="E537">
        <v>9</v>
      </c>
      <c r="F537">
        <v>1</v>
      </c>
      <c r="G537">
        <v>1</v>
      </c>
      <c r="H537" s="2">
        <v>43377</v>
      </c>
      <c r="I537" t="str">
        <f>VLOOKUP(Sales[[#This Row],[TerritoryKey]], Territories[], 2, FALSE)</f>
        <v>Australia</v>
      </c>
      <c r="J537">
        <f>_xlfn.XLOOKUP(Sales[[#This Row],[ProductKey]], Products!$A:$A, Products!$J:$J)</f>
        <v>419.77839999999998</v>
      </c>
      <c r="K537">
        <f>_xlfn.XLOOKUP(Sales[[#This Row],[ProductKey]], Products!$A:$A, Products!$K:$K)</f>
        <v>769.49</v>
      </c>
      <c r="L537" s="1">
        <f>Sales[[#This Row],[ProductPrice]]*Sales[[#This Row],[OrderQuantity]]</f>
        <v>769.49</v>
      </c>
      <c r="M537" s="1">
        <f>Sales[[#This Row],[OrderQuantity]]</f>
        <v>1</v>
      </c>
      <c r="N537" s="1">
        <f>1</f>
        <v>1</v>
      </c>
      <c r="O537" s="1">
        <f>Sales[[#This Row],[TotalSales]]-Sales[[#This Row],[TotalCost]]</f>
        <v>349.71160000000003</v>
      </c>
      <c r="P537" s="1">
        <f>Sales[[#This Row],[ProductCost]]*Sales[[#This Row],[OrderQuantity]]</f>
        <v>419.77839999999998</v>
      </c>
      <c r="Q537" s="1" t="str">
        <f>VLOOKUP(Sales[[#This Row],[ProductKey]], Products!$A$2:$D$1000, 4, FALSE)</f>
        <v>Mountain-400-W Silver, 38</v>
      </c>
    </row>
    <row r="538" spans="1:17" x14ac:dyDescent="0.25">
      <c r="A538" s="2">
        <v>38019</v>
      </c>
      <c r="B538" s="1" t="s">
        <v>5577</v>
      </c>
      <c r="C538">
        <v>379</v>
      </c>
      <c r="D538">
        <v>21956</v>
      </c>
      <c r="E538">
        <v>9</v>
      </c>
      <c r="F538">
        <v>1</v>
      </c>
      <c r="G538">
        <v>1</v>
      </c>
      <c r="H538" s="2">
        <v>43133</v>
      </c>
      <c r="I538" t="str">
        <f>VLOOKUP(Sales[[#This Row],[TerritoryKey]], Territories[], 2, FALSE)</f>
        <v>Australia</v>
      </c>
      <c r="J538">
        <f>_xlfn.XLOOKUP(Sales[[#This Row],[ProductKey]], Products!$A:$A, Products!$J:$J)</f>
        <v>1320.6838</v>
      </c>
      <c r="K538">
        <f>_xlfn.XLOOKUP(Sales[[#This Row],[ProductKey]], Products!$A:$A, Products!$K:$K)</f>
        <v>2181.5625</v>
      </c>
      <c r="L538" s="1">
        <f>Sales[[#This Row],[ProductPrice]]*Sales[[#This Row],[OrderQuantity]]</f>
        <v>2181.5625</v>
      </c>
      <c r="M538" s="1">
        <f>Sales[[#This Row],[OrderQuantity]]</f>
        <v>1</v>
      </c>
      <c r="N538" s="1">
        <f>1</f>
        <v>1</v>
      </c>
      <c r="O538" s="1">
        <f>Sales[[#This Row],[TotalSales]]-Sales[[#This Row],[TotalCost]]</f>
        <v>860.87869999999998</v>
      </c>
      <c r="P538" s="1">
        <f>Sales[[#This Row],[ProductCost]]*Sales[[#This Row],[OrderQuantity]]</f>
        <v>1320.6838</v>
      </c>
      <c r="Q538" s="1" t="str">
        <f>VLOOKUP(Sales[[#This Row],[ProductKey]], Products!$A$2:$D$1000, 4, FALSE)</f>
        <v>Road-250 Black, 58</v>
      </c>
    </row>
    <row r="539" spans="1:17" x14ac:dyDescent="0.25">
      <c r="A539" s="2">
        <v>38021</v>
      </c>
      <c r="B539" s="1" t="s">
        <v>5579</v>
      </c>
      <c r="C539">
        <v>605</v>
      </c>
      <c r="D539">
        <v>27977</v>
      </c>
      <c r="E539">
        <v>9</v>
      </c>
      <c r="F539">
        <v>1</v>
      </c>
      <c r="G539">
        <v>1</v>
      </c>
      <c r="H539" s="2">
        <v>43135</v>
      </c>
      <c r="I539" t="str">
        <f>VLOOKUP(Sales[[#This Row],[TerritoryKey]], Territories[], 2, FALSE)</f>
        <v>Australia</v>
      </c>
      <c r="J539">
        <f>_xlfn.XLOOKUP(Sales[[#This Row],[ProductKey]], Products!$A:$A, Products!$J:$J)</f>
        <v>343.64960000000002</v>
      </c>
      <c r="K539">
        <f>_xlfn.XLOOKUP(Sales[[#This Row],[ProductKey]], Products!$A:$A, Products!$K:$K)</f>
        <v>539.99</v>
      </c>
      <c r="L539" s="1">
        <f>Sales[[#This Row],[ProductPrice]]*Sales[[#This Row],[OrderQuantity]]</f>
        <v>539.99</v>
      </c>
      <c r="M539" s="1">
        <f>Sales[[#This Row],[OrderQuantity]]</f>
        <v>1</v>
      </c>
      <c r="N539" s="1">
        <f>1</f>
        <v>1</v>
      </c>
      <c r="O539" s="1">
        <f>Sales[[#This Row],[TotalSales]]-Sales[[#This Row],[TotalCost]]</f>
        <v>196.34039999999999</v>
      </c>
      <c r="P539" s="1">
        <f>Sales[[#This Row],[ProductCost]]*Sales[[#This Row],[OrderQuantity]]</f>
        <v>343.64960000000002</v>
      </c>
      <c r="Q539" s="1" t="str">
        <f>VLOOKUP(Sales[[#This Row],[ProductKey]], Products!$A$2:$D$1000, 4, FALSE)</f>
        <v>Road-750 Black, 48</v>
      </c>
    </row>
    <row r="540" spans="1:17" x14ac:dyDescent="0.25">
      <c r="A540" s="2">
        <v>38323</v>
      </c>
      <c r="B540" s="1" t="s">
        <v>5603</v>
      </c>
      <c r="C540">
        <v>563</v>
      </c>
      <c r="D540">
        <v>13077</v>
      </c>
      <c r="E540">
        <v>9</v>
      </c>
      <c r="F540">
        <v>1</v>
      </c>
      <c r="G540">
        <v>1</v>
      </c>
      <c r="H540" s="2">
        <v>43436</v>
      </c>
      <c r="I540" t="str">
        <f>VLOOKUP(Sales[[#This Row],[TerritoryKey]], Territories[], 2, FALSE)</f>
        <v>Australia</v>
      </c>
      <c r="J540">
        <f>_xlfn.XLOOKUP(Sales[[#This Row],[ProductKey]], Products!$A:$A, Products!$J:$J)</f>
        <v>1481.9378999999999</v>
      </c>
      <c r="K540">
        <f>_xlfn.XLOOKUP(Sales[[#This Row],[ProductKey]], Products!$A:$A, Products!$K:$K)</f>
        <v>2384.0700000000002</v>
      </c>
      <c r="L540" s="1">
        <f>Sales[[#This Row],[ProductPrice]]*Sales[[#This Row],[OrderQuantity]]</f>
        <v>2384.0700000000002</v>
      </c>
      <c r="M540" s="1">
        <f>Sales[[#This Row],[OrderQuantity]]</f>
        <v>1</v>
      </c>
      <c r="N540" s="1">
        <f>1</f>
        <v>1</v>
      </c>
      <c r="O540" s="1">
        <f>Sales[[#This Row],[TotalSales]]-Sales[[#This Row],[TotalCost]]</f>
        <v>902.13210000000026</v>
      </c>
      <c r="P540" s="1">
        <f>Sales[[#This Row],[ProductCost]]*Sales[[#This Row],[OrderQuantity]]</f>
        <v>1481.9378999999999</v>
      </c>
      <c r="Q540" s="1" t="str">
        <f>VLOOKUP(Sales[[#This Row],[ProductKey]], Products!$A$2:$D$1000, 4, FALSE)</f>
        <v>Touring-1000 Yellow, 54</v>
      </c>
    </row>
    <row r="541" spans="1:17" x14ac:dyDescent="0.25">
      <c r="A541" s="2">
        <v>38079</v>
      </c>
      <c r="B541" s="1" t="s">
        <v>5611</v>
      </c>
      <c r="C541">
        <v>486</v>
      </c>
      <c r="D541">
        <v>14209</v>
      </c>
      <c r="E541">
        <v>9</v>
      </c>
      <c r="F541">
        <v>1</v>
      </c>
      <c r="G541">
        <v>1</v>
      </c>
      <c r="H541" s="2">
        <v>43192</v>
      </c>
      <c r="I541" t="str">
        <f>VLOOKUP(Sales[[#This Row],[TerritoryKey]], Territories[], 2, FALSE)</f>
        <v>Australia</v>
      </c>
      <c r="J541">
        <f>_xlfn.XLOOKUP(Sales[[#This Row],[ProductKey]], Products!$A:$A, Products!$J:$J)</f>
        <v>59.466000000000001</v>
      </c>
      <c r="K541">
        <f>_xlfn.XLOOKUP(Sales[[#This Row],[ProductKey]], Products!$A:$A, Products!$K:$K)</f>
        <v>159</v>
      </c>
      <c r="L541" s="1">
        <f>Sales[[#This Row],[ProductPrice]]*Sales[[#This Row],[OrderQuantity]]</f>
        <v>159</v>
      </c>
      <c r="M541" s="1">
        <f>Sales[[#This Row],[OrderQuantity]]</f>
        <v>1</v>
      </c>
      <c r="N541" s="1">
        <f>1</f>
        <v>1</v>
      </c>
      <c r="O541" s="1">
        <f>Sales[[#This Row],[TotalSales]]-Sales[[#This Row],[TotalCost]]</f>
        <v>99.533999999999992</v>
      </c>
      <c r="P541" s="1">
        <f>Sales[[#This Row],[ProductCost]]*Sales[[#This Row],[OrderQuantity]]</f>
        <v>59.466000000000001</v>
      </c>
      <c r="Q541" s="1" t="str">
        <f>VLOOKUP(Sales[[#This Row],[ProductKey]], Products!$A$2:$D$1000, 4, FALSE)</f>
        <v>All-Purpose Bike Stand</v>
      </c>
    </row>
    <row r="542" spans="1:17" x14ac:dyDescent="0.25">
      <c r="A542" s="2">
        <v>38232</v>
      </c>
      <c r="B542" s="1" t="s">
        <v>5614</v>
      </c>
      <c r="C542">
        <v>580</v>
      </c>
      <c r="D542">
        <v>21985</v>
      </c>
      <c r="E542">
        <v>9</v>
      </c>
      <c r="F542">
        <v>1</v>
      </c>
      <c r="G542">
        <v>1</v>
      </c>
      <c r="H542" s="2">
        <v>43345</v>
      </c>
      <c r="I542" t="str">
        <f>VLOOKUP(Sales[[#This Row],[TerritoryKey]], Territories[], 2, FALSE)</f>
        <v>Australia</v>
      </c>
      <c r="J542">
        <f>_xlfn.XLOOKUP(Sales[[#This Row],[ProductKey]], Products!$A:$A, Products!$J:$J)</f>
        <v>1082.51</v>
      </c>
      <c r="K542">
        <f>_xlfn.XLOOKUP(Sales[[#This Row],[ProductKey]], Products!$A:$A, Products!$K:$K)</f>
        <v>1700.99</v>
      </c>
      <c r="L542" s="1">
        <f>Sales[[#This Row],[ProductPrice]]*Sales[[#This Row],[OrderQuantity]]</f>
        <v>1700.99</v>
      </c>
      <c r="M542" s="1">
        <f>Sales[[#This Row],[OrderQuantity]]</f>
        <v>1</v>
      </c>
      <c r="N542" s="1">
        <f>1</f>
        <v>1</v>
      </c>
      <c r="O542" s="1">
        <f>Sales[[#This Row],[TotalSales]]-Sales[[#This Row],[TotalCost]]</f>
        <v>618.48</v>
      </c>
      <c r="P542" s="1">
        <f>Sales[[#This Row],[ProductCost]]*Sales[[#This Row],[OrderQuantity]]</f>
        <v>1082.51</v>
      </c>
      <c r="Q542" s="1" t="str">
        <f>VLOOKUP(Sales[[#This Row],[ProductKey]], Products!$A$2:$D$1000, 4, FALSE)</f>
        <v>Road-350-W Yellow, 40</v>
      </c>
    </row>
    <row r="543" spans="1:17" x14ac:dyDescent="0.25">
      <c r="A543" s="2">
        <v>38111</v>
      </c>
      <c r="B543" s="1" t="s">
        <v>5626</v>
      </c>
      <c r="C543">
        <v>385</v>
      </c>
      <c r="D543">
        <v>26797</v>
      </c>
      <c r="E543">
        <v>9</v>
      </c>
      <c r="F543">
        <v>1</v>
      </c>
      <c r="G543">
        <v>1</v>
      </c>
      <c r="H543" s="2">
        <v>43224</v>
      </c>
      <c r="I543" t="str">
        <f>VLOOKUP(Sales[[#This Row],[TerritoryKey]], Territories[], 2, FALSE)</f>
        <v>Australia</v>
      </c>
      <c r="J543">
        <f>_xlfn.XLOOKUP(Sales[[#This Row],[ProductKey]], Products!$A:$A, Products!$J:$J)</f>
        <v>605.64919999999995</v>
      </c>
      <c r="K543">
        <f>_xlfn.XLOOKUP(Sales[[#This Row],[ProductKey]], Products!$A:$A, Products!$K:$K)</f>
        <v>1000.4375</v>
      </c>
      <c r="L543" s="1">
        <f>Sales[[#This Row],[ProductPrice]]*Sales[[#This Row],[OrderQuantity]]</f>
        <v>1000.4375</v>
      </c>
      <c r="M543" s="1">
        <f>Sales[[#This Row],[OrderQuantity]]</f>
        <v>1</v>
      </c>
      <c r="N543" s="1">
        <f>1</f>
        <v>1</v>
      </c>
      <c r="O543" s="1">
        <f>Sales[[#This Row],[TotalSales]]-Sales[[#This Row],[TotalCost]]</f>
        <v>394.78830000000005</v>
      </c>
      <c r="P543" s="1">
        <f>Sales[[#This Row],[ProductCost]]*Sales[[#This Row],[OrderQuantity]]</f>
        <v>605.64919999999995</v>
      </c>
      <c r="Q543" s="1" t="str">
        <f>VLOOKUP(Sales[[#This Row],[ProductKey]], Products!$A$2:$D$1000, 4, FALSE)</f>
        <v>Road-550-W Yellow, 42</v>
      </c>
    </row>
    <row r="544" spans="1:17" x14ac:dyDescent="0.25">
      <c r="A544" s="2">
        <v>38171</v>
      </c>
      <c r="B544" s="1" t="s">
        <v>5636</v>
      </c>
      <c r="C544">
        <v>535</v>
      </c>
      <c r="D544">
        <v>13037</v>
      </c>
      <c r="E544">
        <v>9</v>
      </c>
      <c r="F544">
        <v>1</v>
      </c>
      <c r="G544">
        <v>1</v>
      </c>
      <c r="H544" s="2">
        <v>43284</v>
      </c>
      <c r="I544" t="str">
        <f>VLOOKUP(Sales[[#This Row],[TerritoryKey]], Territories[], 2, FALSE)</f>
        <v>Australia</v>
      </c>
      <c r="J544">
        <f>_xlfn.XLOOKUP(Sales[[#This Row],[ProductKey]], Products!$A:$A, Products!$J:$J)</f>
        <v>9.3462999999999994</v>
      </c>
      <c r="K544">
        <f>_xlfn.XLOOKUP(Sales[[#This Row],[ProductKey]], Products!$A:$A, Products!$K:$K)</f>
        <v>24.99</v>
      </c>
      <c r="L544" s="1">
        <f>Sales[[#This Row],[ProductPrice]]*Sales[[#This Row],[OrderQuantity]]</f>
        <v>24.99</v>
      </c>
      <c r="M544" s="1">
        <f>Sales[[#This Row],[OrderQuantity]]</f>
        <v>1</v>
      </c>
      <c r="N544" s="1">
        <f>1</f>
        <v>1</v>
      </c>
      <c r="O544" s="1">
        <f>Sales[[#This Row],[TotalSales]]-Sales[[#This Row],[TotalCost]]</f>
        <v>15.643699999999999</v>
      </c>
      <c r="P544" s="1">
        <f>Sales[[#This Row],[ProductCost]]*Sales[[#This Row],[OrderQuantity]]</f>
        <v>9.3462999999999994</v>
      </c>
      <c r="Q544" s="1" t="str">
        <f>VLOOKUP(Sales[[#This Row],[ProductKey]], Products!$A$2:$D$1000, 4, FALSE)</f>
        <v>LL Mountain Tire</v>
      </c>
    </row>
    <row r="545" spans="1:17" x14ac:dyDescent="0.25">
      <c r="A545" s="2">
        <v>38294</v>
      </c>
      <c r="B545" s="1" t="s">
        <v>5645</v>
      </c>
      <c r="C545">
        <v>387</v>
      </c>
      <c r="D545">
        <v>26436</v>
      </c>
      <c r="E545">
        <v>9</v>
      </c>
      <c r="F545">
        <v>1</v>
      </c>
      <c r="G545">
        <v>1</v>
      </c>
      <c r="H545" s="2">
        <v>43407</v>
      </c>
      <c r="I545" t="str">
        <f>VLOOKUP(Sales[[#This Row],[TerritoryKey]], Territories[], 2, FALSE)</f>
        <v>Australia</v>
      </c>
      <c r="J545">
        <f>_xlfn.XLOOKUP(Sales[[#This Row],[ProductKey]], Products!$A:$A, Products!$J:$J)</f>
        <v>605.64919999999995</v>
      </c>
      <c r="K545">
        <f>_xlfn.XLOOKUP(Sales[[#This Row],[ProductKey]], Products!$A:$A, Products!$K:$K)</f>
        <v>1000.4375</v>
      </c>
      <c r="L545" s="1">
        <f>Sales[[#This Row],[ProductPrice]]*Sales[[#This Row],[OrderQuantity]]</f>
        <v>1000.4375</v>
      </c>
      <c r="M545" s="1">
        <f>Sales[[#This Row],[OrderQuantity]]</f>
        <v>1</v>
      </c>
      <c r="N545" s="1">
        <f>1</f>
        <v>1</v>
      </c>
      <c r="O545" s="1">
        <f>Sales[[#This Row],[TotalSales]]-Sales[[#This Row],[TotalCost]]</f>
        <v>394.78830000000005</v>
      </c>
      <c r="P545" s="1">
        <f>Sales[[#This Row],[ProductCost]]*Sales[[#This Row],[OrderQuantity]]</f>
        <v>605.64919999999995</v>
      </c>
      <c r="Q545" s="1" t="str">
        <f>VLOOKUP(Sales[[#This Row],[ProductKey]], Products!$A$2:$D$1000, 4, FALSE)</f>
        <v>Road-550-W Yellow, 44</v>
      </c>
    </row>
    <row r="546" spans="1:17" x14ac:dyDescent="0.25">
      <c r="A546" s="2">
        <v>38021</v>
      </c>
      <c r="B546" s="1" t="s">
        <v>5664</v>
      </c>
      <c r="C546">
        <v>381</v>
      </c>
      <c r="D546">
        <v>26148</v>
      </c>
      <c r="E546">
        <v>9</v>
      </c>
      <c r="F546">
        <v>1</v>
      </c>
      <c r="G546">
        <v>1</v>
      </c>
      <c r="H546" s="2">
        <v>43135</v>
      </c>
      <c r="I546" t="str">
        <f>VLOOKUP(Sales[[#This Row],[TerritoryKey]], Territories[], 2, FALSE)</f>
        <v>Australia</v>
      </c>
      <c r="J546">
        <f>_xlfn.XLOOKUP(Sales[[#This Row],[ProductKey]], Products!$A:$A, Products!$J:$J)</f>
        <v>605.64919999999995</v>
      </c>
      <c r="K546">
        <f>_xlfn.XLOOKUP(Sales[[#This Row],[ProductKey]], Products!$A:$A, Products!$K:$K)</f>
        <v>1000.4375</v>
      </c>
      <c r="L546" s="1">
        <f>Sales[[#This Row],[ProductPrice]]*Sales[[#This Row],[OrderQuantity]]</f>
        <v>1000.4375</v>
      </c>
      <c r="M546" s="1">
        <f>Sales[[#This Row],[OrderQuantity]]</f>
        <v>1</v>
      </c>
      <c r="N546" s="1">
        <f>1</f>
        <v>1</v>
      </c>
      <c r="O546" s="1">
        <f>Sales[[#This Row],[TotalSales]]-Sales[[#This Row],[TotalCost]]</f>
        <v>394.78830000000005</v>
      </c>
      <c r="P546" s="1">
        <f>Sales[[#This Row],[ProductCost]]*Sales[[#This Row],[OrderQuantity]]</f>
        <v>605.64919999999995</v>
      </c>
      <c r="Q546" s="1" t="str">
        <f>VLOOKUP(Sales[[#This Row],[ProductKey]], Products!$A$2:$D$1000, 4, FALSE)</f>
        <v>Road-550-W Yellow, 38</v>
      </c>
    </row>
    <row r="547" spans="1:17" x14ac:dyDescent="0.25">
      <c r="A547" s="2">
        <v>38081</v>
      </c>
      <c r="B547" s="1" t="s">
        <v>5705</v>
      </c>
      <c r="C547">
        <v>589</v>
      </c>
      <c r="D547">
        <v>17312</v>
      </c>
      <c r="E547">
        <v>9</v>
      </c>
      <c r="F547">
        <v>1</v>
      </c>
      <c r="G547">
        <v>1</v>
      </c>
      <c r="H547" s="2">
        <v>43194</v>
      </c>
      <c r="I547" t="str">
        <f>VLOOKUP(Sales[[#This Row],[TerritoryKey]], Territories[], 2, FALSE)</f>
        <v>Australia</v>
      </c>
      <c r="J547">
        <f>_xlfn.XLOOKUP(Sales[[#This Row],[ProductKey]], Products!$A:$A, Products!$J:$J)</f>
        <v>419.77839999999998</v>
      </c>
      <c r="K547">
        <f>_xlfn.XLOOKUP(Sales[[#This Row],[ProductKey]], Products!$A:$A, Products!$K:$K)</f>
        <v>769.49</v>
      </c>
      <c r="L547" s="1">
        <f>Sales[[#This Row],[ProductPrice]]*Sales[[#This Row],[OrderQuantity]]</f>
        <v>769.49</v>
      </c>
      <c r="M547" s="1">
        <f>Sales[[#This Row],[OrderQuantity]]</f>
        <v>1</v>
      </c>
      <c r="N547" s="1">
        <f>1</f>
        <v>1</v>
      </c>
      <c r="O547" s="1">
        <f>Sales[[#This Row],[TotalSales]]-Sales[[#This Row],[TotalCost]]</f>
        <v>349.71160000000003</v>
      </c>
      <c r="P547" s="1">
        <f>Sales[[#This Row],[ProductCost]]*Sales[[#This Row],[OrderQuantity]]</f>
        <v>419.77839999999998</v>
      </c>
      <c r="Q547" s="1" t="str">
        <f>VLOOKUP(Sales[[#This Row],[ProductKey]], Products!$A$2:$D$1000, 4, FALSE)</f>
        <v>Mountain-400-W Silver, 42</v>
      </c>
    </row>
    <row r="548" spans="1:17" x14ac:dyDescent="0.25">
      <c r="A548" s="2">
        <v>38323</v>
      </c>
      <c r="B548" s="1" t="s">
        <v>5737</v>
      </c>
      <c r="C548">
        <v>476</v>
      </c>
      <c r="D548">
        <v>21381</v>
      </c>
      <c r="E548">
        <v>9</v>
      </c>
      <c r="F548">
        <v>1</v>
      </c>
      <c r="G548">
        <v>1</v>
      </c>
      <c r="H548" s="2">
        <v>43436</v>
      </c>
      <c r="I548" t="str">
        <f>VLOOKUP(Sales[[#This Row],[TerritoryKey]], Territories[], 2, FALSE)</f>
        <v>Australia</v>
      </c>
      <c r="J548">
        <f>_xlfn.XLOOKUP(Sales[[#This Row],[ProductKey]], Products!$A:$A, Products!$J:$J)</f>
        <v>26.176300000000001</v>
      </c>
      <c r="K548">
        <f>_xlfn.XLOOKUP(Sales[[#This Row],[ProductKey]], Products!$A:$A, Products!$K:$K)</f>
        <v>69.989999999999995</v>
      </c>
      <c r="L548" s="1">
        <f>Sales[[#This Row],[ProductPrice]]*Sales[[#This Row],[OrderQuantity]]</f>
        <v>69.989999999999995</v>
      </c>
      <c r="M548" s="1">
        <f>Sales[[#This Row],[OrderQuantity]]</f>
        <v>1</v>
      </c>
      <c r="N548" s="1">
        <f>1</f>
        <v>1</v>
      </c>
      <c r="O548" s="1">
        <f>Sales[[#This Row],[TotalSales]]-Sales[[#This Row],[TotalCost]]</f>
        <v>43.813699999999997</v>
      </c>
      <c r="P548" s="1">
        <f>Sales[[#This Row],[ProductCost]]*Sales[[#This Row],[OrderQuantity]]</f>
        <v>26.176300000000001</v>
      </c>
      <c r="Q548" s="1" t="str">
        <f>VLOOKUP(Sales[[#This Row],[ProductKey]], Products!$A$2:$D$1000, 4, FALSE)</f>
        <v>Women's Mountain Shorts, L</v>
      </c>
    </row>
    <row r="549" spans="1:17" x14ac:dyDescent="0.25">
      <c r="A549" s="2">
        <v>38234</v>
      </c>
      <c r="B549" s="1" t="s">
        <v>5746</v>
      </c>
      <c r="C549">
        <v>581</v>
      </c>
      <c r="D549">
        <v>22178</v>
      </c>
      <c r="E549">
        <v>9</v>
      </c>
      <c r="F549">
        <v>1</v>
      </c>
      <c r="G549">
        <v>1</v>
      </c>
      <c r="H549" s="2">
        <v>43347</v>
      </c>
      <c r="I549" t="str">
        <f>VLOOKUP(Sales[[#This Row],[TerritoryKey]], Territories[], 2, FALSE)</f>
        <v>Australia</v>
      </c>
      <c r="J549">
        <f>_xlfn.XLOOKUP(Sales[[#This Row],[ProductKey]], Products!$A:$A, Products!$J:$J)</f>
        <v>1082.51</v>
      </c>
      <c r="K549">
        <f>_xlfn.XLOOKUP(Sales[[#This Row],[ProductKey]], Products!$A:$A, Products!$K:$K)</f>
        <v>1700.99</v>
      </c>
      <c r="L549" s="1">
        <f>Sales[[#This Row],[ProductPrice]]*Sales[[#This Row],[OrderQuantity]]</f>
        <v>1700.99</v>
      </c>
      <c r="M549" s="1">
        <f>Sales[[#This Row],[OrderQuantity]]</f>
        <v>1</v>
      </c>
      <c r="N549" s="1">
        <f>1</f>
        <v>1</v>
      </c>
      <c r="O549" s="1">
        <f>Sales[[#This Row],[TotalSales]]-Sales[[#This Row],[TotalCost]]</f>
        <v>618.48</v>
      </c>
      <c r="P549" s="1">
        <f>Sales[[#This Row],[ProductCost]]*Sales[[#This Row],[OrderQuantity]]</f>
        <v>1082.51</v>
      </c>
      <c r="Q549" s="1" t="str">
        <f>VLOOKUP(Sales[[#This Row],[ProductKey]], Products!$A$2:$D$1000, 4, FALSE)</f>
        <v>Road-350-W Yellow, 42</v>
      </c>
    </row>
    <row r="550" spans="1:17" x14ac:dyDescent="0.25">
      <c r="A550" s="2">
        <v>38050</v>
      </c>
      <c r="B550" s="1" t="s">
        <v>5756</v>
      </c>
      <c r="C550">
        <v>488</v>
      </c>
      <c r="D550">
        <v>14521</v>
      </c>
      <c r="E550">
        <v>9</v>
      </c>
      <c r="F550">
        <v>1</v>
      </c>
      <c r="G550">
        <v>1</v>
      </c>
      <c r="H550" s="2">
        <v>43163</v>
      </c>
      <c r="I550" t="str">
        <f>VLOOKUP(Sales[[#This Row],[TerritoryKey]], Territories[], 2, FALSE)</f>
        <v>Australia</v>
      </c>
      <c r="J550">
        <f>_xlfn.XLOOKUP(Sales[[#This Row],[ProductKey]], Products!$A:$A, Products!$J:$J)</f>
        <v>41.572299999999998</v>
      </c>
      <c r="K550">
        <f>_xlfn.XLOOKUP(Sales[[#This Row],[ProductKey]], Products!$A:$A, Products!$K:$K)</f>
        <v>53.99</v>
      </c>
      <c r="L550" s="1">
        <f>Sales[[#This Row],[ProductPrice]]*Sales[[#This Row],[OrderQuantity]]</f>
        <v>53.99</v>
      </c>
      <c r="M550" s="1">
        <f>Sales[[#This Row],[OrderQuantity]]</f>
        <v>1</v>
      </c>
      <c r="N550" s="1">
        <f>1</f>
        <v>1</v>
      </c>
      <c r="O550" s="1">
        <f>Sales[[#This Row],[TotalSales]]-Sales[[#This Row],[TotalCost]]</f>
        <v>12.417700000000004</v>
      </c>
      <c r="P550" s="1">
        <f>Sales[[#This Row],[ProductCost]]*Sales[[#This Row],[OrderQuantity]]</f>
        <v>41.572299999999998</v>
      </c>
      <c r="Q550" s="1" t="str">
        <f>VLOOKUP(Sales[[#This Row],[ProductKey]], Products!$A$2:$D$1000, 4, FALSE)</f>
        <v>Short-Sleeve Classic Jersey, S</v>
      </c>
    </row>
    <row r="551" spans="1:17" x14ac:dyDescent="0.25">
      <c r="A551" s="2">
        <v>38109</v>
      </c>
      <c r="B551" s="1" t="s">
        <v>5765</v>
      </c>
      <c r="C551">
        <v>599</v>
      </c>
      <c r="D551">
        <v>18204</v>
      </c>
      <c r="E551">
        <v>9</v>
      </c>
      <c r="F551">
        <v>1</v>
      </c>
      <c r="G551">
        <v>1</v>
      </c>
      <c r="H551" s="2">
        <v>43222</v>
      </c>
      <c r="I551" t="str">
        <f>VLOOKUP(Sales[[#This Row],[TerritoryKey]], Territories[], 2, FALSE)</f>
        <v>Australia</v>
      </c>
      <c r="J551">
        <f>_xlfn.XLOOKUP(Sales[[#This Row],[ProductKey]], Products!$A:$A, Products!$J:$J)</f>
        <v>294.5797</v>
      </c>
      <c r="K551">
        <f>_xlfn.XLOOKUP(Sales[[#This Row],[ProductKey]], Products!$A:$A, Products!$K:$K)</f>
        <v>539.99</v>
      </c>
      <c r="L551" s="1">
        <f>Sales[[#This Row],[ProductPrice]]*Sales[[#This Row],[OrderQuantity]]</f>
        <v>539.99</v>
      </c>
      <c r="M551" s="1">
        <f>Sales[[#This Row],[OrderQuantity]]</f>
        <v>1</v>
      </c>
      <c r="N551" s="1">
        <f>1</f>
        <v>1</v>
      </c>
      <c r="O551" s="1">
        <f>Sales[[#This Row],[TotalSales]]-Sales[[#This Row],[TotalCost]]</f>
        <v>245.41030000000001</v>
      </c>
      <c r="P551" s="1">
        <f>Sales[[#This Row],[ProductCost]]*Sales[[#This Row],[OrderQuantity]]</f>
        <v>294.5797</v>
      </c>
      <c r="Q551" s="1" t="str">
        <f>VLOOKUP(Sales[[#This Row],[ProductKey]], Products!$A$2:$D$1000, 4, FALSE)</f>
        <v>Mountain-500 Black, 48</v>
      </c>
    </row>
    <row r="552" spans="1:17" x14ac:dyDescent="0.25">
      <c r="A552" s="2">
        <v>38170</v>
      </c>
      <c r="B552" s="1" t="s">
        <v>5771</v>
      </c>
      <c r="C552">
        <v>598</v>
      </c>
      <c r="D552">
        <v>13018</v>
      </c>
      <c r="E552">
        <v>9</v>
      </c>
      <c r="F552">
        <v>1</v>
      </c>
      <c r="G552">
        <v>1</v>
      </c>
      <c r="H552" s="2">
        <v>43283</v>
      </c>
      <c r="I552" t="str">
        <f>VLOOKUP(Sales[[#This Row],[TerritoryKey]], Territories[], 2, FALSE)</f>
        <v>Australia</v>
      </c>
      <c r="J552">
        <f>_xlfn.XLOOKUP(Sales[[#This Row],[ProductKey]], Products!$A:$A, Products!$J:$J)</f>
        <v>294.5797</v>
      </c>
      <c r="K552">
        <f>_xlfn.XLOOKUP(Sales[[#This Row],[ProductKey]], Products!$A:$A, Products!$K:$K)</f>
        <v>539.99</v>
      </c>
      <c r="L552" s="1">
        <f>Sales[[#This Row],[ProductPrice]]*Sales[[#This Row],[OrderQuantity]]</f>
        <v>539.99</v>
      </c>
      <c r="M552" s="1">
        <f>Sales[[#This Row],[OrderQuantity]]</f>
        <v>1</v>
      </c>
      <c r="N552" s="1">
        <f>1</f>
        <v>1</v>
      </c>
      <c r="O552" s="1">
        <f>Sales[[#This Row],[TotalSales]]-Sales[[#This Row],[TotalCost]]</f>
        <v>245.41030000000001</v>
      </c>
      <c r="P552" s="1">
        <f>Sales[[#This Row],[ProductCost]]*Sales[[#This Row],[OrderQuantity]]</f>
        <v>294.5797</v>
      </c>
      <c r="Q552" s="1" t="str">
        <f>VLOOKUP(Sales[[#This Row],[ProductKey]], Products!$A$2:$D$1000, 4, FALSE)</f>
        <v>Mountain-500 Black, 44</v>
      </c>
    </row>
    <row r="553" spans="1:17" x14ac:dyDescent="0.25">
      <c r="A553" s="2">
        <v>37988</v>
      </c>
      <c r="B553" s="1" t="s">
        <v>5777</v>
      </c>
      <c r="C553">
        <v>568</v>
      </c>
      <c r="D553">
        <v>11358</v>
      </c>
      <c r="E553">
        <v>9</v>
      </c>
      <c r="F553">
        <v>1</v>
      </c>
      <c r="G553">
        <v>1</v>
      </c>
      <c r="H553" s="2">
        <v>43102</v>
      </c>
      <c r="I553" t="str">
        <f>VLOOKUP(Sales[[#This Row],[TerritoryKey]], Territories[], 2, FALSE)</f>
        <v>Australia</v>
      </c>
      <c r="J553">
        <f>_xlfn.XLOOKUP(Sales[[#This Row],[ProductKey]], Products!$A:$A, Products!$J:$J)</f>
        <v>461.44479999999999</v>
      </c>
      <c r="K553">
        <f>_xlfn.XLOOKUP(Sales[[#This Row],[ProductKey]], Products!$A:$A, Products!$K:$K)</f>
        <v>742.35</v>
      </c>
      <c r="L553" s="1">
        <f>Sales[[#This Row],[ProductPrice]]*Sales[[#This Row],[OrderQuantity]]</f>
        <v>742.35</v>
      </c>
      <c r="M553" s="1">
        <f>Sales[[#This Row],[OrderQuantity]]</f>
        <v>1</v>
      </c>
      <c r="N553" s="1">
        <f>1</f>
        <v>1</v>
      </c>
      <c r="O553" s="1">
        <f>Sales[[#This Row],[TotalSales]]-Sales[[#This Row],[TotalCost]]</f>
        <v>280.90520000000004</v>
      </c>
      <c r="P553" s="1">
        <f>Sales[[#This Row],[ProductCost]]*Sales[[#This Row],[OrderQuantity]]</f>
        <v>461.44479999999999</v>
      </c>
      <c r="Q553" s="1" t="str">
        <f>VLOOKUP(Sales[[#This Row],[ProductKey]], Products!$A$2:$D$1000, 4, FALSE)</f>
        <v>Touring-3000 Yellow, 44</v>
      </c>
    </row>
    <row r="554" spans="1:17" x14ac:dyDescent="0.25">
      <c r="A554" s="2">
        <v>38203</v>
      </c>
      <c r="B554" s="1" t="s">
        <v>5790</v>
      </c>
      <c r="C554">
        <v>589</v>
      </c>
      <c r="D554">
        <v>17299</v>
      </c>
      <c r="E554">
        <v>9</v>
      </c>
      <c r="F554">
        <v>1</v>
      </c>
      <c r="G554">
        <v>1</v>
      </c>
      <c r="H554" s="2">
        <v>43316</v>
      </c>
      <c r="I554" t="str">
        <f>VLOOKUP(Sales[[#This Row],[TerritoryKey]], Territories[], 2, FALSE)</f>
        <v>Australia</v>
      </c>
      <c r="J554">
        <f>_xlfn.XLOOKUP(Sales[[#This Row],[ProductKey]], Products!$A:$A, Products!$J:$J)</f>
        <v>419.77839999999998</v>
      </c>
      <c r="K554">
        <f>_xlfn.XLOOKUP(Sales[[#This Row],[ProductKey]], Products!$A:$A, Products!$K:$K)</f>
        <v>769.49</v>
      </c>
      <c r="L554" s="1">
        <f>Sales[[#This Row],[ProductPrice]]*Sales[[#This Row],[OrderQuantity]]</f>
        <v>769.49</v>
      </c>
      <c r="M554" s="1">
        <f>Sales[[#This Row],[OrderQuantity]]</f>
        <v>1</v>
      </c>
      <c r="N554" s="1">
        <f>1</f>
        <v>1</v>
      </c>
      <c r="O554" s="1">
        <f>Sales[[#This Row],[TotalSales]]-Sales[[#This Row],[TotalCost]]</f>
        <v>349.71160000000003</v>
      </c>
      <c r="P554" s="1">
        <f>Sales[[#This Row],[ProductCost]]*Sales[[#This Row],[OrderQuantity]]</f>
        <v>419.77839999999998</v>
      </c>
      <c r="Q554" s="1" t="str">
        <f>VLOOKUP(Sales[[#This Row],[ProductKey]], Products!$A$2:$D$1000, 4, FALSE)</f>
        <v>Mountain-400-W Silver, 42</v>
      </c>
    </row>
    <row r="555" spans="1:17" x14ac:dyDescent="0.25">
      <c r="A555" s="2">
        <v>38202</v>
      </c>
      <c r="B555" s="1" t="s">
        <v>5799</v>
      </c>
      <c r="C555">
        <v>582</v>
      </c>
      <c r="D555">
        <v>21986</v>
      </c>
      <c r="E555">
        <v>9</v>
      </c>
      <c r="F555">
        <v>1</v>
      </c>
      <c r="G555">
        <v>1</v>
      </c>
      <c r="H555" s="2">
        <v>43315</v>
      </c>
      <c r="I555" t="str">
        <f>VLOOKUP(Sales[[#This Row],[TerritoryKey]], Territories[], 2, FALSE)</f>
        <v>Australia</v>
      </c>
      <c r="J555">
        <f>_xlfn.XLOOKUP(Sales[[#This Row],[ProductKey]], Products!$A:$A, Products!$J:$J)</f>
        <v>1082.51</v>
      </c>
      <c r="K555">
        <f>_xlfn.XLOOKUP(Sales[[#This Row],[ProductKey]], Products!$A:$A, Products!$K:$K)</f>
        <v>1700.99</v>
      </c>
      <c r="L555" s="1">
        <f>Sales[[#This Row],[ProductPrice]]*Sales[[#This Row],[OrderQuantity]]</f>
        <v>1700.99</v>
      </c>
      <c r="M555" s="1">
        <f>Sales[[#This Row],[OrderQuantity]]</f>
        <v>1</v>
      </c>
      <c r="N555" s="1">
        <f>1</f>
        <v>1</v>
      </c>
      <c r="O555" s="1">
        <f>Sales[[#This Row],[TotalSales]]-Sales[[#This Row],[TotalCost]]</f>
        <v>618.48</v>
      </c>
      <c r="P555" s="1">
        <f>Sales[[#This Row],[ProductCost]]*Sales[[#This Row],[OrderQuantity]]</f>
        <v>1082.51</v>
      </c>
      <c r="Q555" s="1" t="str">
        <f>VLOOKUP(Sales[[#This Row],[ProductKey]], Products!$A$2:$D$1000, 4, FALSE)</f>
        <v>Road-350-W Yellow, 44</v>
      </c>
    </row>
    <row r="556" spans="1:17" x14ac:dyDescent="0.25">
      <c r="A556" s="2">
        <v>37989</v>
      </c>
      <c r="B556" s="1" t="s">
        <v>5808</v>
      </c>
      <c r="C556">
        <v>583</v>
      </c>
      <c r="D556">
        <v>22033</v>
      </c>
      <c r="E556">
        <v>9</v>
      </c>
      <c r="F556">
        <v>1</v>
      </c>
      <c r="G556">
        <v>1</v>
      </c>
      <c r="H556" s="2">
        <v>43103</v>
      </c>
      <c r="I556" t="str">
        <f>VLOOKUP(Sales[[#This Row],[TerritoryKey]], Territories[], 2, FALSE)</f>
        <v>Australia</v>
      </c>
      <c r="J556">
        <f>_xlfn.XLOOKUP(Sales[[#This Row],[ProductKey]], Products!$A:$A, Products!$J:$J)</f>
        <v>1082.51</v>
      </c>
      <c r="K556">
        <f>_xlfn.XLOOKUP(Sales[[#This Row],[ProductKey]], Products!$A:$A, Products!$K:$K)</f>
        <v>1700.99</v>
      </c>
      <c r="L556" s="1">
        <f>Sales[[#This Row],[ProductPrice]]*Sales[[#This Row],[OrderQuantity]]</f>
        <v>1700.99</v>
      </c>
      <c r="M556" s="1">
        <f>Sales[[#This Row],[OrderQuantity]]</f>
        <v>1</v>
      </c>
      <c r="N556" s="1">
        <f>1</f>
        <v>1</v>
      </c>
      <c r="O556" s="1">
        <f>Sales[[#This Row],[TotalSales]]-Sales[[#This Row],[TotalCost]]</f>
        <v>618.48</v>
      </c>
      <c r="P556" s="1">
        <f>Sales[[#This Row],[ProductCost]]*Sales[[#This Row],[OrderQuantity]]</f>
        <v>1082.51</v>
      </c>
      <c r="Q556" s="1" t="str">
        <f>VLOOKUP(Sales[[#This Row],[ProductKey]], Products!$A$2:$D$1000, 4, FALSE)</f>
        <v>Road-350-W Yellow, 48</v>
      </c>
    </row>
    <row r="557" spans="1:17" x14ac:dyDescent="0.25">
      <c r="A557" s="2">
        <v>38264</v>
      </c>
      <c r="B557" s="1" t="s">
        <v>5846</v>
      </c>
      <c r="C557">
        <v>567</v>
      </c>
      <c r="D557">
        <v>14672</v>
      </c>
      <c r="E557">
        <v>9</v>
      </c>
      <c r="F557">
        <v>1</v>
      </c>
      <c r="G557">
        <v>1</v>
      </c>
      <c r="H557" s="2">
        <v>43377</v>
      </c>
      <c r="I557" t="str">
        <f>VLOOKUP(Sales[[#This Row],[TerritoryKey]], Territories[], 2, FALSE)</f>
        <v>Australia</v>
      </c>
      <c r="J557">
        <f>_xlfn.XLOOKUP(Sales[[#This Row],[ProductKey]], Products!$A:$A, Products!$J:$J)</f>
        <v>461.44479999999999</v>
      </c>
      <c r="K557">
        <f>_xlfn.XLOOKUP(Sales[[#This Row],[ProductKey]], Products!$A:$A, Products!$K:$K)</f>
        <v>742.35</v>
      </c>
      <c r="L557" s="1">
        <f>Sales[[#This Row],[ProductPrice]]*Sales[[#This Row],[OrderQuantity]]</f>
        <v>742.35</v>
      </c>
      <c r="M557" s="1">
        <f>Sales[[#This Row],[OrderQuantity]]</f>
        <v>1</v>
      </c>
      <c r="N557" s="1">
        <f>1</f>
        <v>1</v>
      </c>
      <c r="O557" s="1">
        <f>Sales[[#This Row],[TotalSales]]-Sales[[#This Row],[TotalCost]]</f>
        <v>280.90520000000004</v>
      </c>
      <c r="P557" s="1">
        <f>Sales[[#This Row],[ProductCost]]*Sales[[#This Row],[OrderQuantity]]</f>
        <v>461.44479999999999</v>
      </c>
      <c r="Q557" s="1" t="str">
        <f>VLOOKUP(Sales[[#This Row],[ProductKey]], Products!$A$2:$D$1000, 4, FALSE)</f>
        <v>Touring-3000 Blue, 62</v>
      </c>
    </row>
    <row r="558" spans="1:17" x14ac:dyDescent="0.25">
      <c r="A558" s="2">
        <v>38202</v>
      </c>
      <c r="B558" s="1" t="s">
        <v>5849</v>
      </c>
      <c r="C558">
        <v>358</v>
      </c>
      <c r="D558">
        <v>15732</v>
      </c>
      <c r="E558">
        <v>9</v>
      </c>
      <c r="F558">
        <v>1</v>
      </c>
      <c r="G558">
        <v>1</v>
      </c>
      <c r="H558" s="2">
        <v>43315</v>
      </c>
      <c r="I558" t="str">
        <f>VLOOKUP(Sales[[#This Row],[TerritoryKey]], Territories[], 2, FALSE)</f>
        <v>Australia</v>
      </c>
      <c r="J558">
        <f>_xlfn.XLOOKUP(Sales[[#This Row],[ProductKey]], Products!$A:$A, Products!$J:$J)</f>
        <v>1105.81</v>
      </c>
      <c r="K558">
        <f>_xlfn.XLOOKUP(Sales[[#This Row],[ProductKey]], Products!$A:$A, Products!$K:$K)</f>
        <v>2049.0981999999999</v>
      </c>
      <c r="L558" s="1">
        <f>Sales[[#This Row],[ProductPrice]]*Sales[[#This Row],[OrderQuantity]]</f>
        <v>2049.0981999999999</v>
      </c>
      <c r="M558" s="1">
        <f>Sales[[#This Row],[OrderQuantity]]</f>
        <v>1</v>
      </c>
      <c r="N558" s="1">
        <f>1</f>
        <v>1</v>
      </c>
      <c r="O558" s="1">
        <f>Sales[[#This Row],[TotalSales]]-Sales[[#This Row],[TotalCost]]</f>
        <v>943.28819999999996</v>
      </c>
      <c r="P558" s="1">
        <f>Sales[[#This Row],[ProductCost]]*Sales[[#This Row],[OrderQuantity]]</f>
        <v>1105.81</v>
      </c>
      <c r="Q558" s="1" t="str">
        <f>VLOOKUP(Sales[[#This Row],[ProductKey]], Products!$A$2:$D$1000, 4, FALSE)</f>
        <v>Mountain-200 Black, 38</v>
      </c>
    </row>
    <row r="559" spans="1:17" x14ac:dyDescent="0.25">
      <c r="A559" s="2">
        <v>38294</v>
      </c>
      <c r="B559" s="1" t="s">
        <v>5850</v>
      </c>
      <c r="C559">
        <v>606</v>
      </c>
      <c r="D559">
        <v>25927</v>
      </c>
      <c r="E559">
        <v>9</v>
      </c>
      <c r="F559">
        <v>1</v>
      </c>
      <c r="G559">
        <v>1</v>
      </c>
      <c r="H559" s="2">
        <v>43407</v>
      </c>
      <c r="I559" t="str">
        <f>VLOOKUP(Sales[[#This Row],[TerritoryKey]], Territories[], 2, FALSE)</f>
        <v>Australia</v>
      </c>
      <c r="J559">
        <f>_xlfn.XLOOKUP(Sales[[#This Row],[ProductKey]], Products!$A:$A, Products!$J:$J)</f>
        <v>343.64960000000002</v>
      </c>
      <c r="K559">
        <f>_xlfn.XLOOKUP(Sales[[#This Row],[ProductKey]], Products!$A:$A, Products!$K:$K)</f>
        <v>539.99</v>
      </c>
      <c r="L559" s="1">
        <f>Sales[[#This Row],[ProductPrice]]*Sales[[#This Row],[OrderQuantity]]</f>
        <v>539.99</v>
      </c>
      <c r="M559" s="1">
        <f>Sales[[#This Row],[OrderQuantity]]</f>
        <v>1</v>
      </c>
      <c r="N559" s="1">
        <f>1</f>
        <v>1</v>
      </c>
      <c r="O559" s="1">
        <f>Sales[[#This Row],[TotalSales]]-Sales[[#This Row],[TotalCost]]</f>
        <v>196.34039999999999</v>
      </c>
      <c r="P559" s="1">
        <f>Sales[[#This Row],[ProductCost]]*Sales[[#This Row],[OrderQuantity]]</f>
        <v>343.64960000000002</v>
      </c>
      <c r="Q559" s="1" t="str">
        <f>VLOOKUP(Sales[[#This Row],[ProductKey]], Products!$A$2:$D$1000, 4, FALSE)</f>
        <v>Road-750 Black, 52</v>
      </c>
    </row>
    <row r="560" spans="1:17" x14ac:dyDescent="0.25">
      <c r="A560" s="2">
        <v>38079</v>
      </c>
      <c r="B560" s="1" t="s">
        <v>5869</v>
      </c>
      <c r="C560">
        <v>594</v>
      </c>
      <c r="D560">
        <v>18202</v>
      </c>
      <c r="E560">
        <v>9</v>
      </c>
      <c r="F560">
        <v>1</v>
      </c>
      <c r="G560">
        <v>1</v>
      </c>
      <c r="H560" s="2">
        <v>43192</v>
      </c>
      <c r="I560" t="str">
        <f>VLOOKUP(Sales[[#This Row],[TerritoryKey]], Territories[], 2, FALSE)</f>
        <v>Australia</v>
      </c>
      <c r="J560">
        <f>_xlfn.XLOOKUP(Sales[[#This Row],[ProductKey]], Products!$A:$A, Products!$J:$J)</f>
        <v>308.21789999999999</v>
      </c>
      <c r="K560">
        <f>_xlfn.XLOOKUP(Sales[[#This Row],[ProductKey]], Products!$A:$A, Products!$K:$K)</f>
        <v>564.99</v>
      </c>
      <c r="L560" s="1">
        <f>Sales[[#This Row],[ProductPrice]]*Sales[[#This Row],[OrderQuantity]]</f>
        <v>564.99</v>
      </c>
      <c r="M560" s="1">
        <f>Sales[[#This Row],[OrderQuantity]]</f>
        <v>1</v>
      </c>
      <c r="N560" s="1">
        <f>1</f>
        <v>1</v>
      </c>
      <c r="O560" s="1">
        <f>Sales[[#This Row],[TotalSales]]-Sales[[#This Row],[TotalCost]]</f>
        <v>256.77210000000002</v>
      </c>
      <c r="P560" s="1">
        <f>Sales[[#This Row],[ProductCost]]*Sales[[#This Row],[OrderQuantity]]</f>
        <v>308.21789999999999</v>
      </c>
      <c r="Q560" s="1" t="str">
        <f>VLOOKUP(Sales[[#This Row],[ProductKey]], Products!$A$2:$D$1000, 4, FALSE)</f>
        <v>Mountain-500 Silver, 48</v>
      </c>
    </row>
    <row r="561" spans="1:17" x14ac:dyDescent="0.25">
      <c r="A561" s="2">
        <v>38142</v>
      </c>
      <c r="B561" s="1" t="s">
        <v>5888</v>
      </c>
      <c r="C561">
        <v>597</v>
      </c>
      <c r="D561">
        <v>18203</v>
      </c>
      <c r="E561">
        <v>9</v>
      </c>
      <c r="F561">
        <v>1</v>
      </c>
      <c r="G561">
        <v>1</v>
      </c>
      <c r="H561" s="2">
        <v>43255</v>
      </c>
      <c r="I561" t="str">
        <f>VLOOKUP(Sales[[#This Row],[TerritoryKey]], Territories[], 2, FALSE)</f>
        <v>Australia</v>
      </c>
      <c r="J561">
        <f>_xlfn.XLOOKUP(Sales[[#This Row],[ProductKey]], Products!$A:$A, Products!$J:$J)</f>
        <v>294.5797</v>
      </c>
      <c r="K561">
        <f>_xlfn.XLOOKUP(Sales[[#This Row],[ProductKey]], Products!$A:$A, Products!$K:$K)</f>
        <v>539.99</v>
      </c>
      <c r="L561" s="1">
        <f>Sales[[#This Row],[ProductPrice]]*Sales[[#This Row],[OrderQuantity]]</f>
        <v>539.99</v>
      </c>
      <c r="M561" s="1">
        <f>Sales[[#This Row],[OrderQuantity]]</f>
        <v>1</v>
      </c>
      <c r="N561" s="1">
        <f>1</f>
        <v>1</v>
      </c>
      <c r="O561" s="1">
        <f>Sales[[#This Row],[TotalSales]]-Sales[[#This Row],[TotalCost]]</f>
        <v>245.41030000000001</v>
      </c>
      <c r="P561" s="1">
        <f>Sales[[#This Row],[ProductCost]]*Sales[[#This Row],[OrderQuantity]]</f>
        <v>294.5797</v>
      </c>
      <c r="Q561" s="1" t="str">
        <f>VLOOKUP(Sales[[#This Row],[ProductKey]], Products!$A$2:$D$1000, 4, FALSE)</f>
        <v>Mountain-500 Black, 42</v>
      </c>
    </row>
    <row r="562" spans="1:17" x14ac:dyDescent="0.25">
      <c r="A562" s="2">
        <v>38140</v>
      </c>
      <c r="B562" s="1" t="s">
        <v>5891</v>
      </c>
      <c r="C562">
        <v>581</v>
      </c>
      <c r="D562">
        <v>24366</v>
      </c>
      <c r="E562">
        <v>9</v>
      </c>
      <c r="F562">
        <v>1</v>
      </c>
      <c r="G562">
        <v>1</v>
      </c>
      <c r="H562" s="2">
        <v>43253</v>
      </c>
      <c r="I562" t="str">
        <f>VLOOKUP(Sales[[#This Row],[TerritoryKey]], Territories[], 2, FALSE)</f>
        <v>Australia</v>
      </c>
      <c r="J562">
        <f>_xlfn.XLOOKUP(Sales[[#This Row],[ProductKey]], Products!$A:$A, Products!$J:$J)</f>
        <v>1082.51</v>
      </c>
      <c r="K562">
        <f>_xlfn.XLOOKUP(Sales[[#This Row],[ProductKey]], Products!$A:$A, Products!$K:$K)</f>
        <v>1700.99</v>
      </c>
      <c r="L562" s="1">
        <f>Sales[[#This Row],[ProductPrice]]*Sales[[#This Row],[OrderQuantity]]</f>
        <v>1700.99</v>
      </c>
      <c r="M562" s="1">
        <f>Sales[[#This Row],[OrderQuantity]]</f>
        <v>1</v>
      </c>
      <c r="N562" s="1">
        <f>1</f>
        <v>1</v>
      </c>
      <c r="O562" s="1">
        <f>Sales[[#This Row],[TotalSales]]-Sales[[#This Row],[TotalCost]]</f>
        <v>618.48</v>
      </c>
      <c r="P562" s="1">
        <f>Sales[[#This Row],[ProductCost]]*Sales[[#This Row],[OrderQuantity]]</f>
        <v>1082.51</v>
      </c>
      <c r="Q562" s="1" t="str">
        <f>VLOOKUP(Sales[[#This Row],[ProductKey]], Products!$A$2:$D$1000, 4, FALSE)</f>
        <v>Road-350-W Yellow, 42</v>
      </c>
    </row>
    <row r="563" spans="1:17" x14ac:dyDescent="0.25">
      <c r="A563" s="2">
        <v>38109</v>
      </c>
      <c r="B563" s="1" t="s">
        <v>5908</v>
      </c>
      <c r="C563">
        <v>537</v>
      </c>
      <c r="D563">
        <v>21965</v>
      </c>
      <c r="E563">
        <v>9</v>
      </c>
      <c r="F563">
        <v>1</v>
      </c>
      <c r="G563">
        <v>1</v>
      </c>
      <c r="H563" s="2">
        <v>43222</v>
      </c>
      <c r="I563" t="str">
        <f>VLOOKUP(Sales[[#This Row],[TerritoryKey]], Territories[], 2, FALSE)</f>
        <v>Australia</v>
      </c>
      <c r="J563">
        <f>_xlfn.XLOOKUP(Sales[[#This Row],[ProductKey]], Products!$A:$A, Products!$J:$J)</f>
        <v>13.09</v>
      </c>
      <c r="K563">
        <f>_xlfn.XLOOKUP(Sales[[#This Row],[ProductKey]], Products!$A:$A, Products!$K:$K)</f>
        <v>35</v>
      </c>
      <c r="L563" s="1">
        <f>Sales[[#This Row],[ProductPrice]]*Sales[[#This Row],[OrderQuantity]]</f>
        <v>35</v>
      </c>
      <c r="M563" s="1">
        <f>Sales[[#This Row],[OrderQuantity]]</f>
        <v>1</v>
      </c>
      <c r="N563" s="1">
        <f>1</f>
        <v>1</v>
      </c>
      <c r="O563" s="1">
        <f>Sales[[#This Row],[TotalSales]]-Sales[[#This Row],[TotalCost]]</f>
        <v>21.91</v>
      </c>
      <c r="P563" s="1">
        <f>Sales[[#This Row],[ProductCost]]*Sales[[#This Row],[OrderQuantity]]</f>
        <v>13.09</v>
      </c>
      <c r="Q563" s="1" t="str">
        <f>VLOOKUP(Sales[[#This Row],[ProductKey]], Products!$A$2:$D$1000, 4, FALSE)</f>
        <v>HL Mountain Tire</v>
      </c>
    </row>
    <row r="564" spans="1:17" x14ac:dyDescent="0.25">
      <c r="A564" s="2">
        <v>38263</v>
      </c>
      <c r="B564" s="1" t="s">
        <v>5921</v>
      </c>
      <c r="C564">
        <v>605</v>
      </c>
      <c r="D564">
        <v>25716</v>
      </c>
      <c r="E564">
        <v>9</v>
      </c>
      <c r="F564">
        <v>1</v>
      </c>
      <c r="G564">
        <v>1</v>
      </c>
      <c r="H564" s="2">
        <v>43376</v>
      </c>
      <c r="I564" t="str">
        <f>VLOOKUP(Sales[[#This Row],[TerritoryKey]], Territories[], 2, FALSE)</f>
        <v>Australia</v>
      </c>
      <c r="J564">
        <f>_xlfn.XLOOKUP(Sales[[#This Row],[ProductKey]], Products!$A:$A, Products!$J:$J)</f>
        <v>343.64960000000002</v>
      </c>
      <c r="K564">
        <f>_xlfn.XLOOKUP(Sales[[#This Row],[ProductKey]], Products!$A:$A, Products!$K:$K)</f>
        <v>539.99</v>
      </c>
      <c r="L564" s="1">
        <f>Sales[[#This Row],[ProductPrice]]*Sales[[#This Row],[OrderQuantity]]</f>
        <v>539.99</v>
      </c>
      <c r="M564" s="1">
        <f>Sales[[#This Row],[OrderQuantity]]</f>
        <v>1</v>
      </c>
      <c r="N564" s="1">
        <f>1</f>
        <v>1</v>
      </c>
      <c r="O564" s="1">
        <f>Sales[[#This Row],[TotalSales]]-Sales[[#This Row],[TotalCost]]</f>
        <v>196.34039999999999</v>
      </c>
      <c r="P564" s="1">
        <f>Sales[[#This Row],[ProductCost]]*Sales[[#This Row],[OrderQuantity]]</f>
        <v>343.64960000000002</v>
      </c>
      <c r="Q564" s="1" t="str">
        <f>VLOOKUP(Sales[[#This Row],[ProductKey]], Products!$A$2:$D$1000, 4, FALSE)</f>
        <v>Road-750 Black, 48</v>
      </c>
    </row>
    <row r="565" spans="1:17" x14ac:dyDescent="0.25">
      <c r="A565" s="2">
        <v>38051</v>
      </c>
      <c r="B565" s="1" t="s">
        <v>5938</v>
      </c>
      <c r="C565">
        <v>584</v>
      </c>
      <c r="D565">
        <v>25926</v>
      </c>
      <c r="E565">
        <v>9</v>
      </c>
      <c r="F565">
        <v>1</v>
      </c>
      <c r="G565">
        <v>1</v>
      </c>
      <c r="H565" s="2">
        <v>43164</v>
      </c>
      <c r="I565" t="str">
        <f>VLOOKUP(Sales[[#This Row],[TerritoryKey]], Territories[], 2, FALSE)</f>
        <v>Australia</v>
      </c>
      <c r="J565">
        <f>_xlfn.XLOOKUP(Sales[[#This Row],[ProductKey]], Products!$A:$A, Products!$J:$J)</f>
        <v>343.64960000000002</v>
      </c>
      <c r="K565">
        <f>_xlfn.XLOOKUP(Sales[[#This Row],[ProductKey]], Products!$A:$A, Products!$K:$K)</f>
        <v>539.99</v>
      </c>
      <c r="L565" s="1">
        <f>Sales[[#This Row],[ProductPrice]]*Sales[[#This Row],[OrderQuantity]]</f>
        <v>539.99</v>
      </c>
      <c r="M565" s="1">
        <f>Sales[[#This Row],[OrderQuantity]]</f>
        <v>1</v>
      </c>
      <c r="N565" s="1">
        <f>1</f>
        <v>1</v>
      </c>
      <c r="O565" s="1">
        <f>Sales[[#This Row],[TotalSales]]-Sales[[#This Row],[TotalCost]]</f>
        <v>196.34039999999999</v>
      </c>
      <c r="P565" s="1">
        <f>Sales[[#This Row],[ProductCost]]*Sales[[#This Row],[OrderQuantity]]</f>
        <v>343.64960000000002</v>
      </c>
      <c r="Q565" s="1" t="str">
        <f>VLOOKUP(Sales[[#This Row],[ProductKey]], Products!$A$2:$D$1000, 4, FALSE)</f>
        <v>Road-750 Black, 58</v>
      </c>
    </row>
    <row r="566" spans="1:17" x14ac:dyDescent="0.25">
      <c r="A566" s="2">
        <v>37989</v>
      </c>
      <c r="B566" s="1" t="s">
        <v>5940</v>
      </c>
      <c r="C566">
        <v>362</v>
      </c>
      <c r="D566">
        <v>15753</v>
      </c>
      <c r="E566">
        <v>9</v>
      </c>
      <c r="F566">
        <v>1</v>
      </c>
      <c r="G566">
        <v>1</v>
      </c>
      <c r="H566" s="2">
        <v>43103</v>
      </c>
      <c r="I566" t="str">
        <f>VLOOKUP(Sales[[#This Row],[TerritoryKey]], Territories[], 2, FALSE)</f>
        <v>Australia</v>
      </c>
      <c r="J566">
        <f>_xlfn.XLOOKUP(Sales[[#This Row],[ProductKey]], Products!$A:$A, Products!$J:$J)</f>
        <v>1105.81</v>
      </c>
      <c r="K566">
        <f>_xlfn.XLOOKUP(Sales[[#This Row],[ProductKey]], Products!$A:$A, Products!$K:$K)</f>
        <v>2049.0981999999999</v>
      </c>
      <c r="L566" s="1">
        <f>Sales[[#This Row],[ProductPrice]]*Sales[[#This Row],[OrderQuantity]]</f>
        <v>2049.0981999999999</v>
      </c>
      <c r="M566" s="1">
        <f>Sales[[#This Row],[OrderQuantity]]</f>
        <v>1</v>
      </c>
      <c r="N566" s="1">
        <f>1</f>
        <v>1</v>
      </c>
      <c r="O566" s="1">
        <f>Sales[[#This Row],[TotalSales]]-Sales[[#This Row],[TotalCost]]</f>
        <v>943.28819999999996</v>
      </c>
      <c r="P566" s="1">
        <f>Sales[[#This Row],[ProductCost]]*Sales[[#This Row],[OrderQuantity]]</f>
        <v>1105.81</v>
      </c>
      <c r="Q566" s="1" t="str">
        <f>VLOOKUP(Sales[[#This Row],[ProductKey]], Products!$A$2:$D$1000, 4, FALSE)</f>
        <v>Mountain-200 Black, 46</v>
      </c>
    </row>
    <row r="567" spans="1:17" x14ac:dyDescent="0.25">
      <c r="A567" s="2">
        <v>37989</v>
      </c>
      <c r="B567" s="1" t="s">
        <v>5968</v>
      </c>
      <c r="C567">
        <v>358</v>
      </c>
      <c r="D567">
        <v>15754</v>
      </c>
      <c r="E567">
        <v>9</v>
      </c>
      <c r="F567">
        <v>1</v>
      </c>
      <c r="G567">
        <v>1</v>
      </c>
      <c r="H567" s="2">
        <v>43103</v>
      </c>
      <c r="I567" t="str">
        <f>VLOOKUP(Sales[[#This Row],[TerritoryKey]], Territories[], 2, FALSE)</f>
        <v>Australia</v>
      </c>
      <c r="J567">
        <f>_xlfn.XLOOKUP(Sales[[#This Row],[ProductKey]], Products!$A:$A, Products!$J:$J)</f>
        <v>1105.81</v>
      </c>
      <c r="K567">
        <f>_xlfn.XLOOKUP(Sales[[#This Row],[ProductKey]], Products!$A:$A, Products!$K:$K)</f>
        <v>2049.0981999999999</v>
      </c>
      <c r="L567" s="1">
        <f>Sales[[#This Row],[ProductPrice]]*Sales[[#This Row],[OrderQuantity]]</f>
        <v>2049.0981999999999</v>
      </c>
      <c r="M567" s="1">
        <f>Sales[[#This Row],[OrderQuantity]]</f>
        <v>1</v>
      </c>
      <c r="N567" s="1">
        <f>1</f>
        <v>1</v>
      </c>
      <c r="O567" s="1">
        <f>Sales[[#This Row],[TotalSales]]-Sales[[#This Row],[TotalCost]]</f>
        <v>943.28819999999996</v>
      </c>
      <c r="P567" s="1">
        <f>Sales[[#This Row],[ProductCost]]*Sales[[#This Row],[OrderQuantity]]</f>
        <v>1105.81</v>
      </c>
      <c r="Q567" s="1" t="str">
        <f>VLOOKUP(Sales[[#This Row],[ProductKey]], Products!$A$2:$D$1000, 4, FALSE)</f>
        <v>Mountain-200 Black, 38</v>
      </c>
    </row>
    <row r="568" spans="1:17" x14ac:dyDescent="0.25">
      <c r="A568" s="2">
        <v>38021</v>
      </c>
      <c r="B568" s="1" t="s">
        <v>5982</v>
      </c>
      <c r="C568">
        <v>381</v>
      </c>
      <c r="D568">
        <v>18331</v>
      </c>
      <c r="E568">
        <v>9</v>
      </c>
      <c r="F568">
        <v>1</v>
      </c>
      <c r="G568">
        <v>1</v>
      </c>
      <c r="H568" s="2">
        <v>43135</v>
      </c>
      <c r="I568" t="str">
        <f>VLOOKUP(Sales[[#This Row],[TerritoryKey]], Territories[], 2, FALSE)</f>
        <v>Australia</v>
      </c>
      <c r="J568">
        <f>_xlfn.XLOOKUP(Sales[[#This Row],[ProductKey]], Products!$A:$A, Products!$J:$J)</f>
        <v>605.64919999999995</v>
      </c>
      <c r="K568">
        <f>_xlfn.XLOOKUP(Sales[[#This Row],[ProductKey]], Products!$A:$A, Products!$K:$K)</f>
        <v>1000.4375</v>
      </c>
      <c r="L568" s="1">
        <f>Sales[[#This Row],[ProductPrice]]*Sales[[#This Row],[OrderQuantity]]</f>
        <v>1000.4375</v>
      </c>
      <c r="M568" s="1">
        <f>Sales[[#This Row],[OrderQuantity]]</f>
        <v>1</v>
      </c>
      <c r="N568" s="1">
        <f>1</f>
        <v>1</v>
      </c>
      <c r="O568" s="1">
        <f>Sales[[#This Row],[TotalSales]]-Sales[[#This Row],[TotalCost]]</f>
        <v>394.78830000000005</v>
      </c>
      <c r="P568" s="1">
        <f>Sales[[#This Row],[ProductCost]]*Sales[[#This Row],[OrderQuantity]]</f>
        <v>605.64919999999995</v>
      </c>
      <c r="Q568" s="1" t="str">
        <f>VLOOKUP(Sales[[#This Row],[ProductKey]], Products!$A$2:$D$1000, 4, FALSE)</f>
        <v>Road-550-W Yellow, 38</v>
      </c>
    </row>
    <row r="569" spans="1:17" x14ac:dyDescent="0.25">
      <c r="A569" s="2">
        <v>38141</v>
      </c>
      <c r="B569" s="1" t="s">
        <v>5985</v>
      </c>
      <c r="C569">
        <v>356</v>
      </c>
      <c r="D569">
        <v>16155</v>
      </c>
      <c r="E569">
        <v>9</v>
      </c>
      <c r="F569">
        <v>1</v>
      </c>
      <c r="G569">
        <v>1</v>
      </c>
      <c r="H569" s="2">
        <v>43254</v>
      </c>
      <c r="I569" t="str">
        <f>VLOOKUP(Sales[[#This Row],[TerritoryKey]], Territories[], 2, FALSE)</f>
        <v>Australia</v>
      </c>
      <c r="J569">
        <f>_xlfn.XLOOKUP(Sales[[#This Row],[ProductKey]], Products!$A:$A, Products!$J:$J)</f>
        <v>1117.8559</v>
      </c>
      <c r="K569">
        <f>_xlfn.XLOOKUP(Sales[[#This Row],[ProductKey]], Products!$A:$A, Products!$K:$K)</f>
        <v>2071.4196000000002</v>
      </c>
      <c r="L569" s="1">
        <f>Sales[[#This Row],[ProductPrice]]*Sales[[#This Row],[OrderQuantity]]</f>
        <v>2071.4196000000002</v>
      </c>
      <c r="M569" s="1">
        <f>Sales[[#This Row],[OrderQuantity]]</f>
        <v>1</v>
      </c>
      <c r="N569" s="1">
        <f>1</f>
        <v>1</v>
      </c>
      <c r="O569" s="1">
        <f>Sales[[#This Row],[TotalSales]]-Sales[[#This Row],[TotalCost]]</f>
        <v>953.56370000000015</v>
      </c>
      <c r="P569" s="1">
        <f>Sales[[#This Row],[ProductCost]]*Sales[[#This Row],[OrderQuantity]]</f>
        <v>1117.8559</v>
      </c>
      <c r="Q569" s="1" t="str">
        <f>VLOOKUP(Sales[[#This Row],[ProductKey]], Products!$A$2:$D$1000, 4, FALSE)</f>
        <v>Mountain-200 Silver, 46</v>
      </c>
    </row>
    <row r="570" spans="1:17" x14ac:dyDescent="0.25">
      <c r="A570" s="2">
        <v>38294</v>
      </c>
      <c r="B570" s="1" t="s">
        <v>6011</v>
      </c>
      <c r="C570">
        <v>576</v>
      </c>
      <c r="D570">
        <v>13090</v>
      </c>
      <c r="E570">
        <v>9</v>
      </c>
      <c r="F570">
        <v>1</v>
      </c>
      <c r="G570">
        <v>1</v>
      </c>
      <c r="H570" s="2">
        <v>43407</v>
      </c>
      <c r="I570" t="str">
        <f>VLOOKUP(Sales[[#This Row],[TerritoryKey]], Territories[], 2, FALSE)</f>
        <v>Australia</v>
      </c>
      <c r="J570">
        <f>_xlfn.XLOOKUP(Sales[[#This Row],[ProductKey]], Products!$A:$A, Products!$J:$J)</f>
        <v>1481.9378999999999</v>
      </c>
      <c r="K570">
        <f>_xlfn.XLOOKUP(Sales[[#This Row],[ProductKey]], Products!$A:$A, Products!$K:$K)</f>
        <v>2384.0700000000002</v>
      </c>
      <c r="L570" s="1">
        <f>Sales[[#This Row],[ProductPrice]]*Sales[[#This Row],[OrderQuantity]]</f>
        <v>2384.0700000000002</v>
      </c>
      <c r="M570" s="1">
        <f>Sales[[#This Row],[OrderQuantity]]</f>
        <v>1</v>
      </c>
      <c r="N570" s="1">
        <f>1</f>
        <v>1</v>
      </c>
      <c r="O570" s="1">
        <f>Sales[[#This Row],[TotalSales]]-Sales[[#This Row],[TotalCost]]</f>
        <v>902.13210000000026</v>
      </c>
      <c r="P570" s="1">
        <f>Sales[[#This Row],[ProductCost]]*Sales[[#This Row],[OrderQuantity]]</f>
        <v>1481.9378999999999</v>
      </c>
      <c r="Q570" s="1" t="str">
        <f>VLOOKUP(Sales[[#This Row],[ProductKey]], Products!$A$2:$D$1000, 4, FALSE)</f>
        <v>Touring-1000 Blue, 60</v>
      </c>
    </row>
    <row r="571" spans="1:17" x14ac:dyDescent="0.25">
      <c r="A571" s="2">
        <v>38082</v>
      </c>
      <c r="B571" s="1" t="s">
        <v>6019</v>
      </c>
      <c r="C571">
        <v>537</v>
      </c>
      <c r="D571">
        <v>19667</v>
      </c>
      <c r="E571">
        <v>9</v>
      </c>
      <c r="F571">
        <v>1</v>
      </c>
      <c r="G571">
        <v>1</v>
      </c>
      <c r="H571" s="2">
        <v>43195</v>
      </c>
      <c r="I571" t="str">
        <f>VLOOKUP(Sales[[#This Row],[TerritoryKey]], Territories[], 2, FALSE)</f>
        <v>Australia</v>
      </c>
      <c r="J571">
        <f>_xlfn.XLOOKUP(Sales[[#This Row],[ProductKey]], Products!$A:$A, Products!$J:$J)</f>
        <v>13.09</v>
      </c>
      <c r="K571">
        <f>_xlfn.XLOOKUP(Sales[[#This Row],[ProductKey]], Products!$A:$A, Products!$K:$K)</f>
        <v>35</v>
      </c>
      <c r="L571" s="1">
        <f>Sales[[#This Row],[ProductPrice]]*Sales[[#This Row],[OrderQuantity]]</f>
        <v>35</v>
      </c>
      <c r="M571" s="1">
        <f>Sales[[#This Row],[OrderQuantity]]</f>
        <v>1</v>
      </c>
      <c r="N571" s="1">
        <f>1</f>
        <v>1</v>
      </c>
      <c r="O571" s="1">
        <f>Sales[[#This Row],[TotalSales]]-Sales[[#This Row],[TotalCost]]</f>
        <v>21.91</v>
      </c>
      <c r="P571" s="1">
        <f>Sales[[#This Row],[ProductCost]]*Sales[[#This Row],[OrderQuantity]]</f>
        <v>13.09</v>
      </c>
      <c r="Q571" s="1" t="str">
        <f>VLOOKUP(Sales[[#This Row],[ProductKey]], Products!$A$2:$D$1000, 4, FALSE)</f>
        <v>HL Mountain Tire</v>
      </c>
    </row>
    <row r="572" spans="1:17" x14ac:dyDescent="0.25">
      <c r="A572" s="2">
        <v>38082</v>
      </c>
      <c r="B572" s="1" t="s">
        <v>6034</v>
      </c>
      <c r="C572">
        <v>356</v>
      </c>
      <c r="D572">
        <v>11047</v>
      </c>
      <c r="E572">
        <v>9</v>
      </c>
      <c r="F572">
        <v>1</v>
      </c>
      <c r="G572">
        <v>1</v>
      </c>
      <c r="H572" s="2">
        <v>43195</v>
      </c>
      <c r="I572" t="str">
        <f>VLOOKUP(Sales[[#This Row],[TerritoryKey]], Territories[], 2, FALSE)</f>
        <v>Australia</v>
      </c>
      <c r="J572">
        <f>_xlfn.XLOOKUP(Sales[[#This Row],[ProductKey]], Products!$A:$A, Products!$J:$J)</f>
        <v>1117.8559</v>
      </c>
      <c r="K572">
        <f>_xlfn.XLOOKUP(Sales[[#This Row],[ProductKey]], Products!$A:$A, Products!$K:$K)</f>
        <v>2071.4196000000002</v>
      </c>
      <c r="L572" s="1">
        <f>Sales[[#This Row],[ProductPrice]]*Sales[[#This Row],[OrderQuantity]]</f>
        <v>2071.4196000000002</v>
      </c>
      <c r="M572" s="1">
        <f>Sales[[#This Row],[OrderQuantity]]</f>
        <v>1</v>
      </c>
      <c r="N572" s="1">
        <f>1</f>
        <v>1</v>
      </c>
      <c r="O572" s="1">
        <f>Sales[[#This Row],[TotalSales]]-Sales[[#This Row],[TotalCost]]</f>
        <v>953.56370000000015</v>
      </c>
      <c r="P572" s="1">
        <f>Sales[[#This Row],[ProductCost]]*Sales[[#This Row],[OrderQuantity]]</f>
        <v>1117.8559</v>
      </c>
      <c r="Q572" s="1" t="str">
        <f>VLOOKUP(Sales[[#This Row],[ProductKey]], Products!$A$2:$D$1000, 4, FALSE)</f>
        <v>Mountain-200 Silver, 46</v>
      </c>
    </row>
    <row r="573" spans="1:17" x14ac:dyDescent="0.25">
      <c r="A573" s="2">
        <v>38110</v>
      </c>
      <c r="B573" s="1" t="s">
        <v>6037</v>
      </c>
      <c r="C573">
        <v>563</v>
      </c>
      <c r="D573">
        <v>13129</v>
      </c>
      <c r="E573">
        <v>9</v>
      </c>
      <c r="F573">
        <v>1</v>
      </c>
      <c r="G573">
        <v>1</v>
      </c>
      <c r="H573" s="2">
        <v>43223</v>
      </c>
      <c r="I573" t="str">
        <f>VLOOKUP(Sales[[#This Row],[TerritoryKey]], Territories[], 2, FALSE)</f>
        <v>Australia</v>
      </c>
      <c r="J573">
        <f>_xlfn.XLOOKUP(Sales[[#This Row],[ProductKey]], Products!$A:$A, Products!$J:$J)</f>
        <v>1481.9378999999999</v>
      </c>
      <c r="K573">
        <f>_xlfn.XLOOKUP(Sales[[#This Row],[ProductKey]], Products!$A:$A, Products!$K:$K)</f>
        <v>2384.0700000000002</v>
      </c>
      <c r="L573" s="1">
        <f>Sales[[#This Row],[ProductPrice]]*Sales[[#This Row],[OrderQuantity]]</f>
        <v>2384.0700000000002</v>
      </c>
      <c r="M573" s="1">
        <f>Sales[[#This Row],[OrderQuantity]]</f>
        <v>1</v>
      </c>
      <c r="N573" s="1">
        <f>1</f>
        <v>1</v>
      </c>
      <c r="O573" s="1">
        <f>Sales[[#This Row],[TotalSales]]-Sales[[#This Row],[TotalCost]]</f>
        <v>902.13210000000026</v>
      </c>
      <c r="P573" s="1">
        <f>Sales[[#This Row],[ProductCost]]*Sales[[#This Row],[OrderQuantity]]</f>
        <v>1481.9378999999999</v>
      </c>
      <c r="Q573" s="1" t="str">
        <f>VLOOKUP(Sales[[#This Row],[ProductKey]], Products!$A$2:$D$1000, 4, FALSE)</f>
        <v>Touring-1000 Yellow, 54</v>
      </c>
    </row>
    <row r="574" spans="1:17" x14ac:dyDescent="0.25">
      <c r="A574" s="2">
        <v>38234</v>
      </c>
      <c r="B574" s="1" t="s">
        <v>6040</v>
      </c>
      <c r="C574">
        <v>589</v>
      </c>
      <c r="D574">
        <v>15211</v>
      </c>
      <c r="E574">
        <v>9</v>
      </c>
      <c r="F574">
        <v>1</v>
      </c>
      <c r="G574">
        <v>1</v>
      </c>
      <c r="H574" s="2">
        <v>43347</v>
      </c>
      <c r="I574" t="str">
        <f>VLOOKUP(Sales[[#This Row],[TerritoryKey]], Territories[], 2, FALSE)</f>
        <v>Australia</v>
      </c>
      <c r="J574">
        <f>_xlfn.XLOOKUP(Sales[[#This Row],[ProductKey]], Products!$A:$A, Products!$J:$J)</f>
        <v>419.77839999999998</v>
      </c>
      <c r="K574">
        <f>_xlfn.XLOOKUP(Sales[[#This Row],[ProductKey]], Products!$A:$A, Products!$K:$K)</f>
        <v>769.49</v>
      </c>
      <c r="L574" s="1">
        <f>Sales[[#This Row],[ProductPrice]]*Sales[[#This Row],[OrderQuantity]]</f>
        <v>769.49</v>
      </c>
      <c r="M574" s="1">
        <f>Sales[[#This Row],[OrderQuantity]]</f>
        <v>1</v>
      </c>
      <c r="N574" s="1">
        <f>1</f>
        <v>1</v>
      </c>
      <c r="O574" s="1">
        <f>Sales[[#This Row],[TotalSales]]-Sales[[#This Row],[TotalCost]]</f>
        <v>349.71160000000003</v>
      </c>
      <c r="P574" s="1">
        <f>Sales[[#This Row],[ProductCost]]*Sales[[#This Row],[OrderQuantity]]</f>
        <v>419.77839999999998</v>
      </c>
      <c r="Q574" s="1" t="str">
        <f>VLOOKUP(Sales[[#This Row],[ProductKey]], Products!$A$2:$D$1000, 4, FALSE)</f>
        <v>Mountain-400-W Silver, 42</v>
      </c>
    </row>
    <row r="575" spans="1:17" x14ac:dyDescent="0.25">
      <c r="A575" s="2">
        <v>38324</v>
      </c>
      <c r="B575" s="1" t="s">
        <v>6043</v>
      </c>
      <c r="C575">
        <v>528</v>
      </c>
      <c r="D575">
        <v>11760</v>
      </c>
      <c r="E575">
        <v>9</v>
      </c>
      <c r="F575">
        <v>1</v>
      </c>
      <c r="G575">
        <v>1</v>
      </c>
      <c r="H575" s="2">
        <v>43437</v>
      </c>
      <c r="I575" t="str">
        <f>VLOOKUP(Sales[[#This Row],[TerritoryKey]], Territories[], 2, FALSE)</f>
        <v>Australia</v>
      </c>
      <c r="J575">
        <f>_xlfn.XLOOKUP(Sales[[#This Row],[ProductKey]], Products!$A:$A, Products!$J:$J)</f>
        <v>1.8663000000000001</v>
      </c>
      <c r="K575">
        <f>_xlfn.XLOOKUP(Sales[[#This Row],[ProductKey]], Products!$A:$A, Products!$K:$K)</f>
        <v>4.99</v>
      </c>
      <c r="L575" s="1">
        <f>Sales[[#This Row],[ProductPrice]]*Sales[[#This Row],[OrderQuantity]]</f>
        <v>4.99</v>
      </c>
      <c r="M575" s="1">
        <f>Sales[[#This Row],[OrderQuantity]]</f>
        <v>1</v>
      </c>
      <c r="N575" s="1">
        <f>1</f>
        <v>1</v>
      </c>
      <c r="O575" s="1">
        <f>Sales[[#This Row],[TotalSales]]-Sales[[#This Row],[TotalCost]]</f>
        <v>3.1237000000000004</v>
      </c>
      <c r="P575" s="1">
        <f>Sales[[#This Row],[ProductCost]]*Sales[[#This Row],[OrderQuantity]]</f>
        <v>1.8663000000000001</v>
      </c>
      <c r="Q575" s="1" t="str">
        <f>VLOOKUP(Sales[[#This Row],[ProductKey]], Products!$A$2:$D$1000, 4, FALSE)</f>
        <v>Mountain Tire Tube</v>
      </c>
    </row>
    <row r="576" spans="1:17" x14ac:dyDescent="0.25">
      <c r="A576" s="2">
        <v>38141</v>
      </c>
      <c r="B576" s="1" t="s">
        <v>6048</v>
      </c>
      <c r="C576">
        <v>385</v>
      </c>
      <c r="D576">
        <v>26375</v>
      </c>
      <c r="E576">
        <v>9</v>
      </c>
      <c r="F576">
        <v>1</v>
      </c>
      <c r="G576">
        <v>1</v>
      </c>
      <c r="H576" s="2">
        <v>43254</v>
      </c>
      <c r="I576" t="str">
        <f>VLOOKUP(Sales[[#This Row],[TerritoryKey]], Territories[], 2, FALSE)</f>
        <v>Australia</v>
      </c>
      <c r="J576">
        <f>_xlfn.XLOOKUP(Sales[[#This Row],[ProductKey]], Products!$A:$A, Products!$J:$J)</f>
        <v>605.64919999999995</v>
      </c>
      <c r="K576">
        <f>_xlfn.XLOOKUP(Sales[[#This Row],[ProductKey]], Products!$A:$A, Products!$K:$K)</f>
        <v>1000.4375</v>
      </c>
      <c r="L576" s="1">
        <f>Sales[[#This Row],[ProductPrice]]*Sales[[#This Row],[OrderQuantity]]</f>
        <v>1000.4375</v>
      </c>
      <c r="M576" s="1">
        <f>Sales[[#This Row],[OrderQuantity]]</f>
        <v>1</v>
      </c>
      <c r="N576" s="1">
        <f>1</f>
        <v>1</v>
      </c>
      <c r="O576" s="1">
        <f>Sales[[#This Row],[TotalSales]]-Sales[[#This Row],[TotalCost]]</f>
        <v>394.78830000000005</v>
      </c>
      <c r="P576" s="1">
        <f>Sales[[#This Row],[ProductCost]]*Sales[[#This Row],[OrderQuantity]]</f>
        <v>605.64919999999995</v>
      </c>
      <c r="Q576" s="1" t="str">
        <f>VLOOKUP(Sales[[#This Row],[ProductKey]], Products!$A$2:$D$1000, 4, FALSE)</f>
        <v>Road-550-W Yellow, 42</v>
      </c>
    </row>
    <row r="577" spans="1:17" x14ac:dyDescent="0.25">
      <c r="A577" s="2">
        <v>38170</v>
      </c>
      <c r="B577" s="1" t="s">
        <v>6052</v>
      </c>
      <c r="C577">
        <v>486</v>
      </c>
      <c r="D577">
        <v>13116</v>
      </c>
      <c r="E577">
        <v>9</v>
      </c>
      <c r="F577">
        <v>1</v>
      </c>
      <c r="G577">
        <v>1</v>
      </c>
      <c r="H577" s="2">
        <v>43283</v>
      </c>
      <c r="I577" t="str">
        <f>VLOOKUP(Sales[[#This Row],[TerritoryKey]], Territories[], 2, FALSE)</f>
        <v>Australia</v>
      </c>
      <c r="J577">
        <f>_xlfn.XLOOKUP(Sales[[#This Row],[ProductKey]], Products!$A:$A, Products!$J:$J)</f>
        <v>59.466000000000001</v>
      </c>
      <c r="K577">
        <f>_xlfn.XLOOKUP(Sales[[#This Row],[ProductKey]], Products!$A:$A, Products!$K:$K)</f>
        <v>159</v>
      </c>
      <c r="L577" s="1">
        <f>Sales[[#This Row],[ProductPrice]]*Sales[[#This Row],[OrderQuantity]]</f>
        <v>159</v>
      </c>
      <c r="M577" s="1">
        <f>Sales[[#This Row],[OrderQuantity]]</f>
        <v>1</v>
      </c>
      <c r="N577" s="1">
        <f>1</f>
        <v>1</v>
      </c>
      <c r="O577" s="1">
        <f>Sales[[#This Row],[TotalSales]]-Sales[[#This Row],[TotalCost]]</f>
        <v>99.533999999999992</v>
      </c>
      <c r="P577" s="1">
        <f>Sales[[#This Row],[ProductCost]]*Sales[[#This Row],[OrderQuantity]]</f>
        <v>59.466000000000001</v>
      </c>
      <c r="Q577" s="1" t="str">
        <f>VLOOKUP(Sales[[#This Row],[ProductKey]], Products!$A$2:$D$1000, 4, FALSE)</f>
        <v>All-Purpose Bike Stand</v>
      </c>
    </row>
    <row r="578" spans="1:17" x14ac:dyDescent="0.25">
      <c r="A578" s="2">
        <v>38323</v>
      </c>
      <c r="B578" s="1" t="s">
        <v>6057</v>
      </c>
      <c r="C578">
        <v>474</v>
      </c>
      <c r="D578">
        <v>26427</v>
      </c>
      <c r="E578">
        <v>9</v>
      </c>
      <c r="F578">
        <v>1</v>
      </c>
      <c r="G578">
        <v>1</v>
      </c>
      <c r="H578" s="2">
        <v>43436</v>
      </c>
      <c r="I578" t="str">
        <f>VLOOKUP(Sales[[#This Row],[TerritoryKey]], Territories[], 2, FALSE)</f>
        <v>Australia</v>
      </c>
      <c r="J578">
        <f>_xlfn.XLOOKUP(Sales[[#This Row],[ProductKey]], Products!$A:$A, Products!$J:$J)</f>
        <v>26.176300000000001</v>
      </c>
      <c r="K578">
        <f>_xlfn.XLOOKUP(Sales[[#This Row],[ProductKey]], Products!$A:$A, Products!$K:$K)</f>
        <v>69.989999999999995</v>
      </c>
      <c r="L578" s="1">
        <f>Sales[[#This Row],[ProductPrice]]*Sales[[#This Row],[OrderQuantity]]</f>
        <v>69.989999999999995</v>
      </c>
      <c r="M578" s="1">
        <f>Sales[[#This Row],[OrderQuantity]]</f>
        <v>1</v>
      </c>
      <c r="N578" s="1">
        <f>1</f>
        <v>1</v>
      </c>
      <c r="O578" s="1">
        <f>Sales[[#This Row],[TotalSales]]-Sales[[#This Row],[TotalCost]]</f>
        <v>43.813699999999997</v>
      </c>
      <c r="P578" s="1">
        <f>Sales[[#This Row],[ProductCost]]*Sales[[#This Row],[OrderQuantity]]</f>
        <v>26.176300000000001</v>
      </c>
      <c r="Q578" s="1" t="str">
        <f>VLOOKUP(Sales[[#This Row],[ProductKey]], Products!$A$2:$D$1000, 4, FALSE)</f>
        <v>Women's Mountain Shorts, S</v>
      </c>
    </row>
    <row r="579" spans="1:17" x14ac:dyDescent="0.25">
      <c r="A579" s="2">
        <v>38264</v>
      </c>
      <c r="B579" s="1" t="s">
        <v>6063</v>
      </c>
      <c r="C579">
        <v>537</v>
      </c>
      <c r="D579">
        <v>22852</v>
      </c>
      <c r="E579">
        <v>9</v>
      </c>
      <c r="F579">
        <v>1</v>
      </c>
      <c r="G579">
        <v>1</v>
      </c>
      <c r="H579" s="2">
        <v>43377</v>
      </c>
      <c r="I579" t="str">
        <f>VLOOKUP(Sales[[#This Row],[TerritoryKey]], Territories[], 2, FALSE)</f>
        <v>Australia</v>
      </c>
      <c r="J579">
        <f>_xlfn.XLOOKUP(Sales[[#This Row],[ProductKey]], Products!$A:$A, Products!$J:$J)</f>
        <v>13.09</v>
      </c>
      <c r="K579">
        <f>_xlfn.XLOOKUP(Sales[[#This Row],[ProductKey]], Products!$A:$A, Products!$K:$K)</f>
        <v>35</v>
      </c>
      <c r="L579" s="1">
        <f>Sales[[#This Row],[ProductPrice]]*Sales[[#This Row],[OrderQuantity]]</f>
        <v>35</v>
      </c>
      <c r="M579" s="1">
        <f>Sales[[#This Row],[OrderQuantity]]</f>
        <v>1</v>
      </c>
      <c r="N579" s="1">
        <f>1</f>
        <v>1</v>
      </c>
      <c r="O579" s="1">
        <f>Sales[[#This Row],[TotalSales]]-Sales[[#This Row],[TotalCost]]</f>
        <v>21.91</v>
      </c>
      <c r="P579" s="1">
        <f>Sales[[#This Row],[ProductCost]]*Sales[[#This Row],[OrderQuantity]]</f>
        <v>13.09</v>
      </c>
      <c r="Q579" s="1" t="str">
        <f>VLOOKUP(Sales[[#This Row],[ProductKey]], Products!$A$2:$D$1000, 4, FALSE)</f>
        <v>HL Mountain Tire</v>
      </c>
    </row>
    <row r="580" spans="1:17" x14ac:dyDescent="0.25">
      <c r="A580" s="2">
        <v>38048</v>
      </c>
      <c r="B580" s="1" t="s">
        <v>6068</v>
      </c>
      <c r="C580">
        <v>381</v>
      </c>
      <c r="D580">
        <v>26440</v>
      </c>
      <c r="E580">
        <v>9</v>
      </c>
      <c r="F580">
        <v>1</v>
      </c>
      <c r="G580">
        <v>1</v>
      </c>
      <c r="H580" s="2">
        <v>43161</v>
      </c>
      <c r="I580" t="str">
        <f>VLOOKUP(Sales[[#This Row],[TerritoryKey]], Territories[], 2, FALSE)</f>
        <v>Australia</v>
      </c>
      <c r="J580">
        <f>_xlfn.XLOOKUP(Sales[[#This Row],[ProductKey]], Products!$A:$A, Products!$J:$J)</f>
        <v>605.64919999999995</v>
      </c>
      <c r="K580">
        <f>_xlfn.XLOOKUP(Sales[[#This Row],[ProductKey]], Products!$A:$A, Products!$K:$K)</f>
        <v>1000.4375</v>
      </c>
      <c r="L580" s="1">
        <f>Sales[[#This Row],[ProductPrice]]*Sales[[#This Row],[OrderQuantity]]</f>
        <v>1000.4375</v>
      </c>
      <c r="M580" s="1">
        <f>Sales[[#This Row],[OrderQuantity]]</f>
        <v>1</v>
      </c>
      <c r="N580" s="1">
        <f>1</f>
        <v>1</v>
      </c>
      <c r="O580" s="1">
        <f>Sales[[#This Row],[TotalSales]]-Sales[[#This Row],[TotalCost]]</f>
        <v>394.78830000000005</v>
      </c>
      <c r="P580" s="1">
        <f>Sales[[#This Row],[ProductCost]]*Sales[[#This Row],[OrderQuantity]]</f>
        <v>605.64919999999995</v>
      </c>
      <c r="Q580" s="1" t="str">
        <f>VLOOKUP(Sales[[#This Row],[ProductKey]], Products!$A$2:$D$1000, 4, FALSE)</f>
        <v>Road-550-W Yellow, 38</v>
      </c>
    </row>
    <row r="581" spans="1:17" x14ac:dyDescent="0.25">
      <c r="A581" s="2">
        <v>38263</v>
      </c>
      <c r="B581" s="1" t="s">
        <v>6079</v>
      </c>
      <c r="C581">
        <v>583</v>
      </c>
      <c r="D581">
        <v>22031</v>
      </c>
      <c r="E581">
        <v>9</v>
      </c>
      <c r="F581">
        <v>1</v>
      </c>
      <c r="G581">
        <v>1</v>
      </c>
      <c r="H581" s="2">
        <v>43376</v>
      </c>
      <c r="I581" t="str">
        <f>VLOOKUP(Sales[[#This Row],[TerritoryKey]], Territories[], 2, FALSE)</f>
        <v>Australia</v>
      </c>
      <c r="J581">
        <f>_xlfn.XLOOKUP(Sales[[#This Row],[ProductKey]], Products!$A:$A, Products!$J:$J)</f>
        <v>1082.51</v>
      </c>
      <c r="K581">
        <f>_xlfn.XLOOKUP(Sales[[#This Row],[ProductKey]], Products!$A:$A, Products!$K:$K)</f>
        <v>1700.99</v>
      </c>
      <c r="L581" s="1">
        <f>Sales[[#This Row],[ProductPrice]]*Sales[[#This Row],[OrderQuantity]]</f>
        <v>1700.99</v>
      </c>
      <c r="M581" s="1">
        <f>Sales[[#This Row],[OrderQuantity]]</f>
        <v>1</v>
      </c>
      <c r="N581" s="1">
        <f>1</f>
        <v>1</v>
      </c>
      <c r="O581" s="1">
        <f>Sales[[#This Row],[TotalSales]]-Sales[[#This Row],[TotalCost]]</f>
        <v>618.48</v>
      </c>
      <c r="P581" s="1">
        <f>Sales[[#This Row],[ProductCost]]*Sales[[#This Row],[OrderQuantity]]</f>
        <v>1082.51</v>
      </c>
      <c r="Q581" s="1" t="str">
        <f>VLOOKUP(Sales[[#This Row],[ProductKey]], Products!$A$2:$D$1000, 4, FALSE)</f>
        <v>Road-350-W Yellow, 48</v>
      </c>
    </row>
    <row r="582" spans="1:17" x14ac:dyDescent="0.25">
      <c r="A582" s="2">
        <v>38019</v>
      </c>
      <c r="B582" s="1" t="s">
        <v>6091</v>
      </c>
      <c r="C582">
        <v>379</v>
      </c>
      <c r="D582">
        <v>18335</v>
      </c>
      <c r="E582">
        <v>9</v>
      </c>
      <c r="F582">
        <v>1</v>
      </c>
      <c r="G582">
        <v>1</v>
      </c>
      <c r="H582" s="2">
        <v>43133</v>
      </c>
      <c r="I582" t="str">
        <f>VLOOKUP(Sales[[#This Row],[TerritoryKey]], Territories[], 2, FALSE)</f>
        <v>Australia</v>
      </c>
      <c r="J582">
        <f>_xlfn.XLOOKUP(Sales[[#This Row],[ProductKey]], Products!$A:$A, Products!$J:$J)</f>
        <v>1320.6838</v>
      </c>
      <c r="K582">
        <f>_xlfn.XLOOKUP(Sales[[#This Row],[ProductKey]], Products!$A:$A, Products!$K:$K)</f>
        <v>2181.5625</v>
      </c>
      <c r="L582" s="1">
        <f>Sales[[#This Row],[ProductPrice]]*Sales[[#This Row],[OrderQuantity]]</f>
        <v>2181.5625</v>
      </c>
      <c r="M582" s="1">
        <f>Sales[[#This Row],[OrderQuantity]]</f>
        <v>1</v>
      </c>
      <c r="N582" s="1">
        <f>1</f>
        <v>1</v>
      </c>
      <c r="O582" s="1">
        <f>Sales[[#This Row],[TotalSales]]-Sales[[#This Row],[TotalCost]]</f>
        <v>860.87869999999998</v>
      </c>
      <c r="P582" s="1">
        <f>Sales[[#This Row],[ProductCost]]*Sales[[#This Row],[OrderQuantity]]</f>
        <v>1320.6838</v>
      </c>
      <c r="Q582" s="1" t="str">
        <f>VLOOKUP(Sales[[#This Row],[ProductKey]], Products!$A$2:$D$1000, 4, FALSE)</f>
        <v>Road-250 Black, 58</v>
      </c>
    </row>
    <row r="583" spans="1:17" x14ac:dyDescent="0.25">
      <c r="A583" s="2">
        <v>38050</v>
      </c>
      <c r="B583" s="1" t="s">
        <v>6101</v>
      </c>
      <c r="C583">
        <v>561</v>
      </c>
      <c r="D583">
        <v>13160</v>
      </c>
      <c r="E583">
        <v>9</v>
      </c>
      <c r="F583">
        <v>1</v>
      </c>
      <c r="G583">
        <v>1</v>
      </c>
      <c r="H583" s="2">
        <v>43163</v>
      </c>
      <c r="I583" t="str">
        <f>VLOOKUP(Sales[[#This Row],[TerritoryKey]], Territories[], 2, FALSE)</f>
        <v>Australia</v>
      </c>
      <c r="J583">
        <f>_xlfn.XLOOKUP(Sales[[#This Row],[ProductKey]], Products!$A:$A, Products!$J:$J)</f>
        <v>1481.9378999999999</v>
      </c>
      <c r="K583">
        <f>_xlfn.XLOOKUP(Sales[[#This Row],[ProductKey]], Products!$A:$A, Products!$K:$K)</f>
        <v>2384.0700000000002</v>
      </c>
      <c r="L583" s="1">
        <f>Sales[[#This Row],[ProductPrice]]*Sales[[#This Row],[OrderQuantity]]</f>
        <v>2384.0700000000002</v>
      </c>
      <c r="M583" s="1">
        <f>Sales[[#This Row],[OrderQuantity]]</f>
        <v>1</v>
      </c>
      <c r="N583" s="1">
        <f>1</f>
        <v>1</v>
      </c>
      <c r="O583" s="1">
        <f>Sales[[#This Row],[TotalSales]]-Sales[[#This Row],[TotalCost]]</f>
        <v>902.13210000000026</v>
      </c>
      <c r="P583" s="1">
        <f>Sales[[#This Row],[ProductCost]]*Sales[[#This Row],[OrderQuantity]]</f>
        <v>1481.9378999999999</v>
      </c>
      <c r="Q583" s="1" t="str">
        <f>VLOOKUP(Sales[[#This Row],[ProductKey]], Products!$A$2:$D$1000, 4, FALSE)</f>
        <v>Touring-1000 Yellow, 46</v>
      </c>
    </row>
    <row r="584" spans="1:17" x14ac:dyDescent="0.25">
      <c r="A584" s="2">
        <v>38082</v>
      </c>
      <c r="B584" s="1" t="s">
        <v>6108</v>
      </c>
      <c r="C584">
        <v>529</v>
      </c>
      <c r="D584">
        <v>18451</v>
      </c>
      <c r="E584">
        <v>9</v>
      </c>
      <c r="F584">
        <v>1</v>
      </c>
      <c r="G584">
        <v>1</v>
      </c>
      <c r="H584" s="2">
        <v>43195</v>
      </c>
      <c r="I584" t="str">
        <f>VLOOKUP(Sales[[#This Row],[TerritoryKey]], Territories[], 2, FALSE)</f>
        <v>Australia</v>
      </c>
      <c r="J584">
        <f>_xlfn.XLOOKUP(Sales[[#This Row],[ProductKey]], Products!$A:$A, Products!$J:$J)</f>
        <v>1.4923</v>
      </c>
      <c r="K584">
        <f>_xlfn.XLOOKUP(Sales[[#This Row],[ProductKey]], Products!$A:$A, Products!$K:$K)</f>
        <v>3.99</v>
      </c>
      <c r="L584" s="1">
        <f>Sales[[#This Row],[ProductPrice]]*Sales[[#This Row],[OrderQuantity]]</f>
        <v>3.99</v>
      </c>
      <c r="M584" s="1">
        <f>Sales[[#This Row],[OrderQuantity]]</f>
        <v>1</v>
      </c>
      <c r="N584" s="1">
        <f>1</f>
        <v>1</v>
      </c>
      <c r="O584" s="1">
        <f>Sales[[#This Row],[TotalSales]]-Sales[[#This Row],[TotalCost]]</f>
        <v>2.4977</v>
      </c>
      <c r="P584" s="1">
        <f>Sales[[#This Row],[ProductCost]]*Sales[[#This Row],[OrderQuantity]]</f>
        <v>1.4923</v>
      </c>
      <c r="Q584" s="1" t="str">
        <f>VLOOKUP(Sales[[#This Row],[ProductKey]], Products!$A$2:$D$1000, 4, FALSE)</f>
        <v>Road Tire Tube</v>
      </c>
    </row>
    <row r="585" spans="1:17" x14ac:dyDescent="0.25">
      <c r="A585" s="2">
        <v>38112</v>
      </c>
      <c r="B585" s="1" t="s">
        <v>6127</v>
      </c>
      <c r="C585">
        <v>358</v>
      </c>
      <c r="D585">
        <v>13107</v>
      </c>
      <c r="E585">
        <v>9</v>
      </c>
      <c r="F585">
        <v>1</v>
      </c>
      <c r="G585">
        <v>1</v>
      </c>
      <c r="H585" s="2">
        <v>43225</v>
      </c>
      <c r="I585" t="str">
        <f>VLOOKUP(Sales[[#This Row],[TerritoryKey]], Territories[], 2, FALSE)</f>
        <v>Australia</v>
      </c>
      <c r="J585">
        <f>_xlfn.XLOOKUP(Sales[[#This Row],[ProductKey]], Products!$A:$A, Products!$J:$J)</f>
        <v>1105.81</v>
      </c>
      <c r="K585">
        <f>_xlfn.XLOOKUP(Sales[[#This Row],[ProductKey]], Products!$A:$A, Products!$K:$K)</f>
        <v>2049.0981999999999</v>
      </c>
      <c r="L585" s="1">
        <f>Sales[[#This Row],[ProductPrice]]*Sales[[#This Row],[OrderQuantity]]</f>
        <v>2049.0981999999999</v>
      </c>
      <c r="M585" s="1">
        <f>Sales[[#This Row],[OrderQuantity]]</f>
        <v>1</v>
      </c>
      <c r="N585" s="1">
        <f>1</f>
        <v>1</v>
      </c>
      <c r="O585" s="1">
        <f>Sales[[#This Row],[TotalSales]]-Sales[[#This Row],[TotalCost]]</f>
        <v>943.28819999999996</v>
      </c>
      <c r="P585" s="1">
        <f>Sales[[#This Row],[ProductCost]]*Sales[[#This Row],[OrderQuantity]]</f>
        <v>1105.81</v>
      </c>
      <c r="Q585" s="1" t="str">
        <f>VLOOKUP(Sales[[#This Row],[ProductKey]], Products!$A$2:$D$1000, 4, FALSE)</f>
        <v>Mountain-200 Black, 38</v>
      </c>
    </row>
    <row r="586" spans="1:17" x14ac:dyDescent="0.25">
      <c r="A586" s="2">
        <v>37988</v>
      </c>
      <c r="B586" s="1" t="s">
        <v>6135</v>
      </c>
      <c r="C586">
        <v>584</v>
      </c>
      <c r="D586">
        <v>25709</v>
      </c>
      <c r="E586">
        <v>9</v>
      </c>
      <c r="F586">
        <v>1</v>
      </c>
      <c r="G586">
        <v>1</v>
      </c>
      <c r="H586" s="2">
        <v>43102</v>
      </c>
      <c r="I586" t="str">
        <f>VLOOKUP(Sales[[#This Row],[TerritoryKey]], Territories[], 2, FALSE)</f>
        <v>Australia</v>
      </c>
      <c r="J586">
        <f>_xlfn.XLOOKUP(Sales[[#This Row],[ProductKey]], Products!$A:$A, Products!$J:$J)</f>
        <v>343.64960000000002</v>
      </c>
      <c r="K586">
        <f>_xlfn.XLOOKUP(Sales[[#This Row],[ProductKey]], Products!$A:$A, Products!$K:$K)</f>
        <v>539.99</v>
      </c>
      <c r="L586" s="1">
        <f>Sales[[#This Row],[ProductPrice]]*Sales[[#This Row],[OrderQuantity]]</f>
        <v>539.99</v>
      </c>
      <c r="M586" s="1">
        <f>Sales[[#This Row],[OrderQuantity]]</f>
        <v>1</v>
      </c>
      <c r="N586" s="1">
        <f>1</f>
        <v>1</v>
      </c>
      <c r="O586" s="1">
        <f>Sales[[#This Row],[TotalSales]]-Sales[[#This Row],[TotalCost]]</f>
        <v>196.34039999999999</v>
      </c>
      <c r="P586" s="1">
        <f>Sales[[#This Row],[ProductCost]]*Sales[[#This Row],[OrderQuantity]]</f>
        <v>343.64960000000002</v>
      </c>
      <c r="Q586" s="1" t="str">
        <f>VLOOKUP(Sales[[#This Row],[ProductKey]], Products!$A$2:$D$1000, 4, FALSE)</f>
        <v>Road-750 Black, 58</v>
      </c>
    </row>
    <row r="587" spans="1:17" x14ac:dyDescent="0.25">
      <c r="A587" s="2">
        <v>38232</v>
      </c>
      <c r="B587" s="1" t="s">
        <v>6137</v>
      </c>
      <c r="C587">
        <v>381</v>
      </c>
      <c r="D587">
        <v>26761</v>
      </c>
      <c r="E587">
        <v>9</v>
      </c>
      <c r="F587">
        <v>1</v>
      </c>
      <c r="G587">
        <v>1</v>
      </c>
      <c r="H587" s="2">
        <v>43345</v>
      </c>
      <c r="I587" t="str">
        <f>VLOOKUP(Sales[[#This Row],[TerritoryKey]], Territories[], 2, FALSE)</f>
        <v>Australia</v>
      </c>
      <c r="J587">
        <f>_xlfn.XLOOKUP(Sales[[#This Row],[ProductKey]], Products!$A:$A, Products!$J:$J)</f>
        <v>605.64919999999995</v>
      </c>
      <c r="K587">
        <f>_xlfn.XLOOKUP(Sales[[#This Row],[ProductKey]], Products!$A:$A, Products!$K:$K)</f>
        <v>1000.4375</v>
      </c>
      <c r="L587" s="1">
        <f>Sales[[#This Row],[ProductPrice]]*Sales[[#This Row],[OrderQuantity]]</f>
        <v>1000.4375</v>
      </c>
      <c r="M587" s="1">
        <f>Sales[[#This Row],[OrderQuantity]]</f>
        <v>1</v>
      </c>
      <c r="N587" s="1">
        <f>1</f>
        <v>1</v>
      </c>
      <c r="O587" s="1">
        <f>Sales[[#This Row],[TotalSales]]-Sales[[#This Row],[TotalCost]]</f>
        <v>394.78830000000005</v>
      </c>
      <c r="P587" s="1">
        <f>Sales[[#This Row],[ProductCost]]*Sales[[#This Row],[OrderQuantity]]</f>
        <v>605.64919999999995</v>
      </c>
      <c r="Q587" s="1" t="str">
        <f>VLOOKUP(Sales[[#This Row],[ProductKey]], Products!$A$2:$D$1000, 4, FALSE)</f>
        <v>Road-550-W Yellow, 38</v>
      </c>
    </row>
    <row r="588" spans="1:17" x14ac:dyDescent="0.25">
      <c r="A588" s="2">
        <v>38080</v>
      </c>
      <c r="B588" s="1" t="s">
        <v>6146</v>
      </c>
      <c r="C588">
        <v>387</v>
      </c>
      <c r="D588">
        <v>17926</v>
      </c>
      <c r="E588">
        <v>9</v>
      </c>
      <c r="F588">
        <v>1</v>
      </c>
      <c r="G588">
        <v>1</v>
      </c>
      <c r="H588" s="2">
        <v>43193</v>
      </c>
      <c r="I588" t="str">
        <f>VLOOKUP(Sales[[#This Row],[TerritoryKey]], Territories[], 2, FALSE)</f>
        <v>Australia</v>
      </c>
      <c r="J588">
        <f>_xlfn.XLOOKUP(Sales[[#This Row],[ProductKey]], Products!$A:$A, Products!$J:$J)</f>
        <v>605.64919999999995</v>
      </c>
      <c r="K588">
        <f>_xlfn.XLOOKUP(Sales[[#This Row],[ProductKey]], Products!$A:$A, Products!$K:$K)</f>
        <v>1000.4375</v>
      </c>
      <c r="L588" s="1">
        <f>Sales[[#This Row],[ProductPrice]]*Sales[[#This Row],[OrderQuantity]]</f>
        <v>1000.4375</v>
      </c>
      <c r="M588" s="1">
        <f>Sales[[#This Row],[OrderQuantity]]</f>
        <v>1</v>
      </c>
      <c r="N588" s="1">
        <f>1</f>
        <v>1</v>
      </c>
      <c r="O588" s="1">
        <f>Sales[[#This Row],[TotalSales]]-Sales[[#This Row],[TotalCost]]</f>
        <v>394.78830000000005</v>
      </c>
      <c r="P588" s="1">
        <f>Sales[[#This Row],[ProductCost]]*Sales[[#This Row],[OrderQuantity]]</f>
        <v>605.64919999999995</v>
      </c>
      <c r="Q588" s="1" t="str">
        <f>VLOOKUP(Sales[[#This Row],[ProductKey]], Products!$A$2:$D$1000, 4, FALSE)</f>
        <v>Road-550-W Yellow, 44</v>
      </c>
    </row>
    <row r="589" spans="1:17" x14ac:dyDescent="0.25">
      <c r="A589" s="2">
        <v>37990</v>
      </c>
      <c r="B589" s="1" t="s">
        <v>6163</v>
      </c>
      <c r="C589">
        <v>371</v>
      </c>
      <c r="D589">
        <v>21955</v>
      </c>
      <c r="E589">
        <v>9</v>
      </c>
      <c r="F589">
        <v>1</v>
      </c>
      <c r="G589">
        <v>1</v>
      </c>
      <c r="H589" s="2">
        <v>43104</v>
      </c>
      <c r="I589" t="str">
        <f>VLOOKUP(Sales[[#This Row],[TerritoryKey]], Territories[], 2, FALSE)</f>
        <v>Australia</v>
      </c>
      <c r="J589">
        <f>_xlfn.XLOOKUP(Sales[[#This Row],[ProductKey]], Products!$A:$A, Products!$J:$J)</f>
        <v>1320.6838</v>
      </c>
      <c r="K589">
        <f>_xlfn.XLOOKUP(Sales[[#This Row],[ProductKey]], Products!$A:$A, Products!$K:$K)</f>
        <v>2181.5625</v>
      </c>
      <c r="L589" s="1">
        <f>Sales[[#This Row],[ProductPrice]]*Sales[[#This Row],[OrderQuantity]]</f>
        <v>2181.5625</v>
      </c>
      <c r="M589" s="1">
        <f>Sales[[#This Row],[OrderQuantity]]</f>
        <v>1</v>
      </c>
      <c r="N589" s="1">
        <f>1</f>
        <v>1</v>
      </c>
      <c r="O589" s="1">
        <f>Sales[[#This Row],[TotalSales]]-Sales[[#This Row],[TotalCost]]</f>
        <v>860.87869999999998</v>
      </c>
      <c r="P589" s="1">
        <f>Sales[[#This Row],[ProductCost]]*Sales[[#This Row],[OrderQuantity]]</f>
        <v>1320.6838</v>
      </c>
      <c r="Q589" s="1" t="str">
        <f>VLOOKUP(Sales[[#This Row],[ProductKey]], Products!$A$2:$D$1000, 4, FALSE)</f>
        <v>Road-250 Red, 58</v>
      </c>
    </row>
    <row r="590" spans="1:17" x14ac:dyDescent="0.25">
      <c r="A590" s="2">
        <v>38050</v>
      </c>
      <c r="B590" s="1" t="s">
        <v>6175</v>
      </c>
      <c r="C590">
        <v>358</v>
      </c>
      <c r="D590">
        <v>15724</v>
      </c>
      <c r="E590">
        <v>9</v>
      </c>
      <c r="F590">
        <v>1</v>
      </c>
      <c r="G590">
        <v>1</v>
      </c>
      <c r="H590" s="2">
        <v>43163</v>
      </c>
      <c r="I590" t="str">
        <f>VLOOKUP(Sales[[#This Row],[TerritoryKey]], Territories[], 2, FALSE)</f>
        <v>Australia</v>
      </c>
      <c r="J590">
        <f>_xlfn.XLOOKUP(Sales[[#This Row],[ProductKey]], Products!$A:$A, Products!$J:$J)</f>
        <v>1105.81</v>
      </c>
      <c r="K590">
        <f>_xlfn.XLOOKUP(Sales[[#This Row],[ProductKey]], Products!$A:$A, Products!$K:$K)</f>
        <v>2049.0981999999999</v>
      </c>
      <c r="L590" s="1">
        <f>Sales[[#This Row],[ProductPrice]]*Sales[[#This Row],[OrderQuantity]]</f>
        <v>2049.0981999999999</v>
      </c>
      <c r="M590" s="1">
        <f>Sales[[#This Row],[OrderQuantity]]</f>
        <v>1</v>
      </c>
      <c r="N590" s="1">
        <f>1</f>
        <v>1</v>
      </c>
      <c r="O590" s="1">
        <f>Sales[[#This Row],[TotalSales]]-Sales[[#This Row],[TotalCost]]</f>
        <v>943.28819999999996</v>
      </c>
      <c r="P590" s="1">
        <f>Sales[[#This Row],[ProductCost]]*Sales[[#This Row],[OrderQuantity]]</f>
        <v>1105.81</v>
      </c>
      <c r="Q590" s="1" t="str">
        <f>VLOOKUP(Sales[[#This Row],[ProductKey]], Products!$A$2:$D$1000, 4, FALSE)</f>
        <v>Mountain-200 Black, 38</v>
      </c>
    </row>
    <row r="591" spans="1:17" x14ac:dyDescent="0.25">
      <c r="A591" s="2">
        <v>38234</v>
      </c>
      <c r="B591" s="1" t="s">
        <v>6198</v>
      </c>
      <c r="C591">
        <v>562</v>
      </c>
      <c r="D591">
        <v>13131</v>
      </c>
      <c r="E591">
        <v>9</v>
      </c>
      <c r="F591">
        <v>1</v>
      </c>
      <c r="G591">
        <v>1</v>
      </c>
      <c r="H591" s="2">
        <v>43347</v>
      </c>
      <c r="I591" t="str">
        <f>VLOOKUP(Sales[[#This Row],[TerritoryKey]], Territories[], 2, FALSE)</f>
        <v>Australia</v>
      </c>
      <c r="J591">
        <f>_xlfn.XLOOKUP(Sales[[#This Row],[ProductKey]], Products!$A:$A, Products!$J:$J)</f>
        <v>1481.9378999999999</v>
      </c>
      <c r="K591">
        <f>_xlfn.XLOOKUP(Sales[[#This Row],[ProductKey]], Products!$A:$A, Products!$K:$K)</f>
        <v>2384.0700000000002</v>
      </c>
      <c r="L591" s="1">
        <f>Sales[[#This Row],[ProductPrice]]*Sales[[#This Row],[OrderQuantity]]</f>
        <v>2384.0700000000002</v>
      </c>
      <c r="M591" s="1">
        <f>Sales[[#This Row],[OrderQuantity]]</f>
        <v>1</v>
      </c>
      <c r="N591" s="1">
        <f>1</f>
        <v>1</v>
      </c>
      <c r="O591" s="1">
        <f>Sales[[#This Row],[TotalSales]]-Sales[[#This Row],[TotalCost]]</f>
        <v>902.13210000000026</v>
      </c>
      <c r="P591" s="1">
        <f>Sales[[#This Row],[ProductCost]]*Sales[[#This Row],[OrderQuantity]]</f>
        <v>1481.9378999999999</v>
      </c>
      <c r="Q591" s="1" t="str">
        <f>VLOOKUP(Sales[[#This Row],[ProductKey]], Products!$A$2:$D$1000, 4, FALSE)</f>
        <v>Touring-1000 Yellow, 50</v>
      </c>
    </row>
    <row r="592" spans="1:17" x14ac:dyDescent="0.25">
      <c r="A592" s="2">
        <v>38112</v>
      </c>
      <c r="B592" s="1" t="s">
        <v>6202</v>
      </c>
      <c r="C592">
        <v>561</v>
      </c>
      <c r="D592">
        <v>13114</v>
      </c>
      <c r="E592">
        <v>9</v>
      </c>
      <c r="F592">
        <v>1</v>
      </c>
      <c r="G592">
        <v>1</v>
      </c>
      <c r="H592" s="2">
        <v>43225</v>
      </c>
      <c r="I592" t="str">
        <f>VLOOKUP(Sales[[#This Row],[TerritoryKey]], Territories[], 2, FALSE)</f>
        <v>Australia</v>
      </c>
      <c r="J592">
        <f>_xlfn.XLOOKUP(Sales[[#This Row],[ProductKey]], Products!$A:$A, Products!$J:$J)</f>
        <v>1481.9378999999999</v>
      </c>
      <c r="K592">
        <f>_xlfn.XLOOKUP(Sales[[#This Row],[ProductKey]], Products!$A:$A, Products!$K:$K)</f>
        <v>2384.0700000000002</v>
      </c>
      <c r="L592" s="1">
        <f>Sales[[#This Row],[ProductPrice]]*Sales[[#This Row],[OrderQuantity]]</f>
        <v>2384.0700000000002</v>
      </c>
      <c r="M592" s="1">
        <f>Sales[[#This Row],[OrderQuantity]]</f>
        <v>1</v>
      </c>
      <c r="N592" s="1">
        <f>1</f>
        <v>1</v>
      </c>
      <c r="O592" s="1">
        <f>Sales[[#This Row],[TotalSales]]-Sales[[#This Row],[TotalCost]]</f>
        <v>902.13210000000026</v>
      </c>
      <c r="P592" s="1">
        <f>Sales[[#This Row],[ProductCost]]*Sales[[#This Row],[OrderQuantity]]</f>
        <v>1481.9378999999999</v>
      </c>
      <c r="Q592" s="1" t="str">
        <f>VLOOKUP(Sales[[#This Row],[ProductKey]], Products!$A$2:$D$1000, 4, FALSE)</f>
        <v>Touring-1000 Yellow, 46</v>
      </c>
    </row>
    <row r="593" spans="1:17" x14ac:dyDescent="0.25">
      <c r="A593" s="2">
        <v>38170</v>
      </c>
      <c r="B593" s="1" t="s">
        <v>6206</v>
      </c>
      <c r="C593">
        <v>582</v>
      </c>
      <c r="D593">
        <v>15648</v>
      </c>
      <c r="E593">
        <v>9</v>
      </c>
      <c r="F593">
        <v>1</v>
      </c>
      <c r="G593">
        <v>1</v>
      </c>
      <c r="H593" s="2">
        <v>43283</v>
      </c>
      <c r="I593" t="str">
        <f>VLOOKUP(Sales[[#This Row],[TerritoryKey]], Territories[], 2, FALSE)</f>
        <v>Australia</v>
      </c>
      <c r="J593">
        <f>_xlfn.XLOOKUP(Sales[[#This Row],[ProductKey]], Products!$A:$A, Products!$J:$J)</f>
        <v>1082.51</v>
      </c>
      <c r="K593">
        <f>_xlfn.XLOOKUP(Sales[[#This Row],[ProductKey]], Products!$A:$A, Products!$K:$K)</f>
        <v>1700.99</v>
      </c>
      <c r="L593" s="1">
        <f>Sales[[#This Row],[ProductPrice]]*Sales[[#This Row],[OrderQuantity]]</f>
        <v>1700.99</v>
      </c>
      <c r="M593" s="1">
        <f>Sales[[#This Row],[OrderQuantity]]</f>
        <v>1</v>
      </c>
      <c r="N593" s="1">
        <f>1</f>
        <v>1</v>
      </c>
      <c r="O593" s="1">
        <f>Sales[[#This Row],[TotalSales]]-Sales[[#This Row],[TotalCost]]</f>
        <v>618.48</v>
      </c>
      <c r="P593" s="1">
        <f>Sales[[#This Row],[ProductCost]]*Sales[[#This Row],[OrderQuantity]]</f>
        <v>1082.51</v>
      </c>
      <c r="Q593" s="1" t="str">
        <f>VLOOKUP(Sales[[#This Row],[ProductKey]], Products!$A$2:$D$1000, 4, FALSE)</f>
        <v>Road-350-W Yellow, 44</v>
      </c>
    </row>
    <row r="594" spans="1:17" x14ac:dyDescent="0.25">
      <c r="A594" s="2">
        <v>38141</v>
      </c>
      <c r="B594" s="1" t="s">
        <v>6220</v>
      </c>
      <c r="C594">
        <v>594</v>
      </c>
      <c r="D594">
        <v>12586</v>
      </c>
      <c r="E594">
        <v>9</v>
      </c>
      <c r="F594">
        <v>1</v>
      </c>
      <c r="G594">
        <v>1</v>
      </c>
      <c r="H594" s="2">
        <v>43254</v>
      </c>
      <c r="I594" t="str">
        <f>VLOOKUP(Sales[[#This Row],[TerritoryKey]], Territories[], 2, FALSE)</f>
        <v>Australia</v>
      </c>
      <c r="J594">
        <f>_xlfn.XLOOKUP(Sales[[#This Row],[ProductKey]], Products!$A:$A, Products!$J:$J)</f>
        <v>308.21789999999999</v>
      </c>
      <c r="K594">
        <f>_xlfn.XLOOKUP(Sales[[#This Row],[ProductKey]], Products!$A:$A, Products!$K:$K)</f>
        <v>564.99</v>
      </c>
      <c r="L594" s="1">
        <f>Sales[[#This Row],[ProductPrice]]*Sales[[#This Row],[OrderQuantity]]</f>
        <v>564.99</v>
      </c>
      <c r="M594" s="1">
        <f>Sales[[#This Row],[OrderQuantity]]</f>
        <v>1</v>
      </c>
      <c r="N594" s="1">
        <f>1</f>
        <v>1</v>
      </c>
      <c r="O594" s="1">
        <f>Sales[[#This Row],[TotalSales]]-Sales[[#This Row],[TotalCost]]</f>
        <v>256.77210000000002</v>
      </c>
      <c r="P594" s="1">
        <f>Sales[[#This Row],[ProductCost]]*Sales[[#This Row],[OrderQuantity]]</f>
        <v>308.21789999999999</v>
      </c>
      <c r="Q594" s="1" t="str">
        <f>VLOOKUP(Sales[[#This Row],[ProductKey]], Products!$A$2:$D$1000, 4, FALSE)</f>
        <v>Mountain-500 Silver, 48</v>
      </c>
    </row>
    <row r="595" spans="1:17" x14ac:dyDescent="0.25">
      <c r="A595" s="2">
        <v>38296</v>
      </c>
      <c r="B595" s="1" t="s">
        <v>6224</v>
      </c>
      <c r="C595">
        <v>573</v>
      </c>
      <c r="D595">
        <v>13126</v>
      </c>
      <c r="E595">
        <v>9</v>
      </c>
      <c r="F595">
        <v>1</v>
      </c>
      <c r="G595">
        <v>1</v>
      </c>
      <c r="H595" s="2">
        <v>43409</v>
      </c>
      <c r="I595" t="str">
        <f>VLOOKUP(Sales[[#This Row],[TerritoryKey]], Territories[], 2, FALSE)</f>
        <v>Australia</v>
      </c>
      <c r="J595">
        <f>_xlfn.XLOOKUP(Sales[[#This Row],[ProductKey]], Products!$A:$A, Products!$J:$J)</f>
        <v>1481.9378999999999</v>
      </c>
      <c r="K595">
        <f>_xlfn.XLOOKUP(Sales[[#This Row],[ProductKey]], Products!$A:$A, Products!$K:$K)</f>
        <v>2384.0700000000002</v>
      </c>
      <c r="L595" s="1">
        <f>Sales[[#This Row],[ProductPrice]]*Sales[[#This Row],[OrderQuantity]]</f>
        <v>2384.0700000000002</v>
      </c>
      <c r="M595" s="1">
        <f>Sales[[#This Row],[OrderQuantity]]</f>
        <v>1</v>
      </c>
      <c r="N595" s="1">
        <f>1</f>
        <v>1</v>
      </c>
      <c r="O595" s="1">
        <f>Sales[[#This Row],[TotalSales]]-Sales[[#This Row],[TotalCost]]</f>
        <v>902.13210000000026</v>
      </c>
      <c r="P595" s="1">
        <f>Sales[[#This Row],[ProductCost]]*Sales[[#This Row],[OrderQuantity]]</f>
        <v>1481.9378999999999</v>
      </c>
      <c r="Q595" s="1" t="str">
        <f>VLOOKUP(Sales[[#This Row],[ProductKey]], Products!$A$2:$D$1000, 4, FALSE)</f>
        <v>Touring-1000 Blue, 46</v>
      </c>
    </row>
    <row r="596" spans="1:17" x14ac:dyDescent="0.25">
      <c r="A596" s="2">
        <v>38082</v>
      </c>
      <c r="B596" s="1" t="s">
        <v>6246</v>
      </c>
      <c r="C596">
        <v>362</v>
      </c>
      <c r="D596">
        <v>15752</v>
      </c>
      <c r="E596">
        <v>9</v>
      </c>
      <c r="F596">
        <v>1</v>
      </c>
      <c r="G596">
        <v>1</v>
      </c>
      <c r="H596" s="2">
        <v>43195</v>
      </c>
      <c r="I596" t="str">
        <f>VLOOKUP(Sales[[#This Row],[TerritoryKey]], Territories[], 2, FALSE)</f>
        <v>Australia</v>
      </c>
      <c r="J596">
        <f>_xlfn.XLOOKUP(Sales[[#This Row],[ProductKey]], Products!$A:$A, Products!$J:$J)</f>
        <v>1105.81</v>
      </c>
      <c r="K596">
        <f>_xlfn.XLOOKUP(Sales[[#This Row],[ProductKey]], Products!$A:$A, Products!$K:$K)</f>
        <v>2049.0981999999999</v>
      </c>
      <c r="L596" s="1">
        <f>Sales[[#This Row],[ProductPrice]]*Sales[[#This Row],[OrderQuantity]]</f>
        <v>2049.0981999999999</v>
      </c>
      <c r="M596" s="1">
        <f>Sales[[#This Row],[OrderQuantity]]</f>
        <v>1</v>
      </c>
      <c r="N596" s="1">
        <f>1</f>
        <v>1</v>
      </c>
      <c r="O596" s="1">
        <f>Sales[[#This Row],[TotalSales]]-Sales[[#This Row],[TotalCost]]</f>
        <v>943.28819999999996</v>
      </c>
      <c r="P596" s="1">
        <f>Sales[[#This Row],[ProductCost]]*Sales[[#This Row],[OrderQuantity]]</f>
        <v>1105.81</v>
      </c>
      <c r="Q596" s="1" t="str">
        <f>VLOOKUP(Sales[[#This Row],[ProductKey]], Products!$A$2:$D$1000, 4, FALSE)</f>
        <v>Mountain-200 Black, 46</v>
      </c>
    </row>
    <row r="597" spans="1:17" x14ac:dyDescent="0.25">
      <c r="A597" s="2">
        <v>38170</v>
      </c>
      <c r="B597" s="1" t="s">
        <v>6247</v>
      </c>
      <c r="C597">
        <v>582</v>
      </c>
      <c r="D597">
        <v>24378</v>
      </c>
      <c r="E597">
        <v>9</v>
      </c>
      <c r="F597">
        <v>1</v>
      </c>
      <c r="G597">
        <v>1</v>
      </c>
      <c r="H597" s="2">
        <v>43283</v>
      </c>
      <c r="I597" t="str">
        <f>VLOOKUP(Sales[[#This Row],[TerritoryKey]], Territories[], 2, FALSE)</f>
        <v>Australia</v>
      </c>
      <c r="J597">
        <f>_xlfn.XLOOKUP(Sales[[#This Row],[ProductKey]], Products!$A:$A, Products!$J:$J)</f>
        <v>1082.51</v>
      </c>
      <c r="K597">
        <f>_xlfn.XLOOKUP(Sales[[#This Row],[ProductKey]], Products!$A:$A, Products!$K:$K)</f>
        <v>1700.99</v>
      </c>
      <c r="L597" s="1">
        <f>Sales[[#This Row],[ProductPrice]]*Sales[[#This Row],[OrderQuantity]]</f>
        <v>1700.99</v>
      </c>
      <c r="M597" s="1">
        <f>Sales[[#This Row],[OrderQuantity]]</f>
        <v>1</v>
      </c>
      <c r="N597" s="1">
        <f>1</f>
        <v>1</v>
      </c>
      <c r="O597" s="1">
        <f>Sales[[#This Row],[TotalSales]]-Sales[[#This Row],[TotalCost]]</f>
        <v>618.48</v>
      </c>
      <c r="P597" s="1">
        <f>Sales[[#This Row],[ProductCost]]*Sales[[#This Row],[OrderQuantity]]</f>
        <v>1082.51</v>
      </c>
      <c r="Q597" s="1" t="str">
        <f>VLOOKUP(Sales[[#This Row],[ProductKey]], Products!$A$2:$D$1000, 4, FALSE)</f>
        <v>Road-350-W Yellow, 44</v>
      </c>
    </row>
    <row r="598" spans="1:17" x14ac:dyDescent="0.25">
      <c r="A598" s="2">
        <v>38201</v>
      </c>
      <c r="B598" s="1" t="s">
        <v>6260</v>
      </c>
      <c r="C598">
        <v>575</v>
      </c>
      <c r="D598">
        <v>13119</v>
      </c>
      <c r="E598">
        <v>9</v>
      </c>
      <c r="F598">
        <v>1</v>
      </c>
      <c r="G598">
        <v>1</v>
      </c>
      <c r="H598" s="2">
        <v>43314</v>
      </c>
      <c r="I598" t="str">
        <f>VLOOKUP(Sales[[#This Row],[TerritoryKey]], Territories[], 2, FALSE)</f>
        <v>Australia</v>
      </c>
      <c r="J598">
        <f>_xlfn.XLOOKUP(Sales[[#This Row],[ProductKey]], Products!$A:$A, Products!$J:$J)</f>
        <v>1481.9378999999999</v>
      </c>
      <c r="K598">
        <f>_xlfn.XLOOKUP(Sales[[#This Row],[ProductKey]], Products!$A:$A, Products!$K:$K)</f>
        <v>2384.0700000000002</v>
      </c>
      <c r="L598" s="1">
        <f>Sales[[#This Row],[ProductPrice]]*Sales[[#This Row],[OrderQuantity]]</f>
        <v>2384.0700000000002</v>
      </c>
      <c r="M598" s="1">
        <f>Sales[[#This Row],[OrderQuantity]]</f>
        <v>1</v>
      </c>
      <c r="N598" s="1">
        <f>1</f>
        <v>1</v>
      </c>
      <c r="O598" s="1">
        <f>Sales[[#This Row],[TotalSales]]-Sales[[#This Row],[TotalCost]]</f>
        <v>902.13210000000026</v>
      </c>
      <c r="P598" s="1">
        <f>Sales[[#This Row],[ProductCost]]*Sales[[#This Row],[OrderQuantity]]</f>
        <v>1481.9378999999999</v>
      </c>
      <c r="Q598" s="1" t="str">
        <f>VLOOKUP(Sales[[#This Row],[ProductKey]], Products!$A$2:$D$1000, 4, FALSE)</f>
        <v>Touring-1000 Blue, 54</v>
      </c>
    </row>
    <row r="599" spans="1:17" x14ac:dyDescent="0.25">
      <c r="A599" s="2">
        <v>38204</v>
      </c>
      <c r="B599" s="1" t="s">
        <v>6264</v>
      </c>
      <c r="C599">
        <v>356</v>
      </c>
      <c r="D599">
        <v>15751</v>
      </c>
      <c r="E599">
        <v>9</v>
      </c>
      <c r="F599">
        <v>1</v>
      </c>
      <c r="G599">
        <v>1</v>
      </c>
      <c r="H599" s="2">
        <v>43317</v>
      </c>
      <c r="I599" t="str">
        <f>VLOOKUP(Sales[[#This Row],[TerritoryKey]], Territories[], 2, FALSE)</f>
        <v>Australia</v>
      </c>
      <c r="J599">
        <f>_xlfn.XLOOKUP(Sales[[#This Row],[ProductKey]], Products!$A:$A, Products!$J:$J)</f>
        <v>1117.8559</v>
      </c>
      <c r="K599">
        <f>_xlfn.XLOOKUP(Sales[[#This Row],[ProductKey]], Products!$A:$A, Products!$K:$K)</f>
        <v>2071.4196000000002</v>
      </c>
      <c r="L599" s="1">
        <f>Sales[[#This Row],[ProductPrice]]*Sales[[#This Row],[OrderQuantity]]</f>
        <v>2071.4196000000002</v>
      </c>
      <c r="M599" s="1">
        <f>Sales[[#This Row],[OrderQuantity]]</f>
        <v>1</v>
      </c>
      <c r="N599" s="1">
        <f>1</f>
        <v>1</v>
      </c>
      <c r="O599" s="1">
        <f>Sales[[#This Row],[TotalSales]]-Sales[[#This Row],[TotalCost]]</f>
        <v>953.56370000000015</v>
      </c>
      <c r="P599" s="1">
        <f>Sales[[#This Row],[ProductCost]]*Sales[[#This Row],[OrderQuantity]]</f>
        <v>1117.8559</v>
      </c>
      <c r="Q599" s="1" t="str">
        <f>VLOOKUP(Sales[[#This Row],[ProductKey]], Products!$A$2:$D$1000, 4, FALSE)</f>
        <v>Mountain-200 Silver, 46</v>
      </c>
    </row>
    <row r="600" spans="1:17" x14ac:dyDescent="0.25">
      <c r="A600" s="2">
        <v>38326</v>
      </c>
      <c r="B600" s="1" t="s">
        <v>6267</v>
      </c>
      <c r="C600">
        <v>352</v>
      </c>
      <c r="D600">
        <v>15729</v>
      </c>
      <c r="E600">
        <v>9</v>
      </c>
      <c r="F600">
        <v>1</v>
      </c>
      <c r="G600">
        <v>1</v>
      </c>
      <c r="H600" s="2">
        <v>43439</v>
      </c>
      <c r="I600" t="str">
        <f>VLOOKUP(Sales[[#This Row],[TerritoryKey]], Territories[], 2, FALSE)</f>
        <v>Australia</v>
      </c>
      <c r="J600">
        <f>_xlfn.XLOOKUP(Sales[[#This Row],[ProductKey]], Products!$A:$A, Products!$J:$J)</f>
        <v>1117.8559</v>
      </c>
      <c r="K600">
        <f>_xlfn.XLOOKUP(Sales[[#This Row],[ProductKey]], Products!$A:$A, Products!$K:$K)</f>
        <v>2071.4196000000002</v>
      </c>
      <c r="L600" s="1">
        <f>Sales[[#This Row],[ProductPrice]]*Sales[[#This Row],[OrderQuantity]]</f>
        <v>2071.4196000000002</v>
      </c>
      <c r="M600" s="1">
        <f>Sales[[#This Row],[OrderQuantity]]</f>
        <v>1</v>
      </c>
      <c r="N600" s="1">
        <f>1</f>
        <v>1</v>
      </c>
      <c r="O600" s="1">
        <f>Sales[[#This Row],[TotalSales]]-Sales[[#This Row],[TotalCost]]</f>
        <v>953.56370000000015</v>
      </c>
      <c r="P600" s="1">
        <f>Sales[[#This Row],[ProductCost]]*Sales[[#This Row],[OrderQuantity]]</f>
        <v>1117.8559</v>
      </c>
      <c r="Q600" s="1" t="str">
        <f>VLOOKUP(Sales[[#This Row],[ProductKey]], Products!$A$2:$D$1000, 4, FALSE)</f>
        <v>Mountain-200 Silver, 38</v>
      </c>
    </row>
    <row r="601" spans="1:17" x14ac:dyDescent="0.25">
      <c r="A601" s="2">
        <v>38325</v>
      </c>
      <c r="B601" s="1" t="s">
        <v>6277</v>
      </c>
      <c r="C601">
        <v>385</v>
      </c>
      <c r="D601">
        <v>26435</v>
      </c>
      <c r="E601">
        <v>9</v>
      </c>
      <c r="F601">
        <v>1</v>
      </c>
      <c r="G601">
        <v>1</v>
      </c>
      <c r="H601" s="2">
        <v>43438</v>
      </c>
      <c r="I601" t="str">
        <f>VLOOKUP(Sales[[#This Row],[TerritoryKey]], Territories[], 2, FALSE)</f>
        <v>Australia</v>
      </c>
      <c r="J601">
        <f>_xlfn.XLOOKUP(Sales[[#This Row],[ProductKey]], Products!$A:$A, Products!$J:$J)</f>
        <v>605.64919999999995</v>
      </c>
      <c r="K601">
        <f>_xlfn.XLOOKUP(Sales[[#This Row],[ProductKey]], Products!$A:$A, Products!$K:$K)</f>
        <v>1000.4375</v>
      </c>
      <c r="L601" s="1">
        <f>Sales[[#This Row],[ProductPrice]]*Sales[[#This Row],[OrderQuantity]]</f>
        <v>1000.4375</v>
      </c>
      <c r="M601" s="1">
        <f>Sales[[#This Row],[OrderQuantity]]</f>
        <v>1</v>
      </c>
      <c r="N601" s="1">
        <f>1</f>
        <v>1</v>
      </c>
      <c r="O601" s="1">
        <f>Sales[[#This Row],[TotalSales]]-Sales[[#This Row],[TotalCost]]</f>
        <v>394.78830000000005</v>
      </c>
      <c r="P601" s="1">
        <f>Sales[[#This Row],[ProductCost]]*Sales[[#This Row],[OrderQuantity]]</f>
        <v>605.64919999999995</v>
      </c>
      <c r="Q601" s="1" t="str">
        <f>VLOOKUP(Sales[[#This Row],[ProductKey]], Products!$A$2:$D$1000, 4, FALSE)</f>
        <v>Road-550-W Yellow, 42</v>
      </c>
    </row>
    <row r="602" spans="1:17" x14ac:dyDescent="0.25">
      <c r="A602" s="2">
        <v>38110</v>
      </c>
      <c r="B602" s="1" t="s">
        <v>6280</v>
      </c>
      <c r="C602">
        <v>590</v>
      </c>
      <c r="D602">
        <v>17320</v>
      </c>
      <c r="E602">
        <v>9</v>
      </c>
      <c r="F602">
        <v>1</v>
      </c>
      <c r="G602">
        <v>1</v>
      </c>
      <c r="H602" s="2">
        <v>43223</v>
      </c>
      <c r="I602" t="str">
        <f>VLOOKUP(Sales[[#This Row],[TerritoryKey]], Territories[], 2, FALSE)</f>
        <v>Australia</v>
      </c>
      <c r="J602">
        <f>_xlfn.XLOOKUP(Sales[[#This Row],[ProductKey]], Products!$A:$A, Products!$J:$J)</f>
        <v>419.77839999999998</v>
      </c>
      <c r="K602">
        <f>_xlfn.XLOOKUP(Sales[[#This Row],[ProductKey]], Products!$A:$A, Products!$K:$K)</f>
        <v>769.49</v>
      </c>
      <c r="L602" s="1">
        <f>Sales[[#This Row],[ProductPrice]]*Sales[[#This Row],[OrderQuantity]]</f>
        <v>769.49</v>
      </c>
      <c r="M602" s="1">
        <f>Sales[[#This Row],[OrderQuantity]]</f>
        <v>1</v>
      </c>
      <c r="N602" s="1">
        <f>1</f>
        <v>1</v>
      </c>
      <c r="O602" s="1">
        <f>Sales[[#This Row],[TotalSales]]-Sales[[#This Row],[TotalCost]]</f>
        <v>349.71160000000003</v>
      </c>
      <c r="P602" s="1">
        <f>Sales[[#This Row],[ProductCost]]*Sales[[#This Row],[OrderQuantity]]</f>
        <v>419.77839999999998</v>
      </c>
      <c r="Q602" s="1" t="str">
        <f>VLOOKUP(Sales[[#This Row],[ProductKey]], Products!$A$2:$D$1000, 4, FALSE)</f>
        <v>Mountain-400-W Silver, 46</v>
      </c>
    </row>
    <row r="603" spans="1:17" x14ac:dyDescent="0.25">
      <c r="A603" s="2">
        <v>38232</v>
      </c>
      <c r="B603" s="1" t="s">
        <v>6285</v>
      </c>
      <c r="C603">
        <v>604</v>
      </c>
      <c r="D603">
        <v>27969</v>
      </c>
      <c r="E603">
        <v>9</v>
      </c>
      <c r="F603">
        <v>1</v>
      </c>
      <c r="G603">
        <v>1</v>
      </c>
      <c r="H603" s="2">
        <v>43345</v>
      </c>
      <c r="I603" t="str">
        <f>VLOOKUP(Sales[[#This Row],[TerritoryKey]], Territories[], 2, FALSE)</f>
        <v>Australia</v>
      </c>
      <c r="J603">
        <f>_xlfn.XLOOKUP(Sales[[#This Row],[ProductKey]], Products!$A:$A, Products!$J:$J)</f>
        <v>343.64960000000002</v>
      </c>
      <c r="K603">
        <f>_xlfn.XLOOKUP(Sales[[#This Row],[ProductKey]], Products!$A:$A, Products!$K:$K)</f>
        <v>539.99</v>
      </c>
      <c r="L603" s="1">
        <f>Sales[[#This Row],[ProductPrice]]*Sales[[#This Row],[OrderQuantity]]</f>
        <v>539.99</v>
      </c>
      <c r="M603" s="1">
        <f>Sales[[#This Row],[OrderQuantity]]</f>
        <v>1</v>
      </c>
      <c r="N603" s="1">
        <f>1</f>
        <v>1</v>
      </c>
      <c r="O603" s="1">
        <f>Sales[[#This Row],[TotalSales]]-Sales[[#This Row],[TotalCost]]</f>
        <v>196.34039999999999</v>
      </c>
      <c r="P603" s="1">
        <f>Sales[[#This Row],[ProductCost]]*Sales[[#This Row],[OrderQuantity]]</f>
        <v>343.64960000000002</v>
      </c>
      <c r="Q603" s="1" t="str">
        <f>VLOOKUP(Sales[[#This Row],[ProductKey]], Products!$A$2:$D$1000, 4, FALSE)</f>
        <v>Road-750 Black, 44</v>
      </c>
    </row>
    <row r="604" spans="1:17" x14ac:dyDescent="0.25">
      <c r="A604" s="2">
        <v>38203</v>
      </c>
      <c r="B604" s="1" t="s">
        <v>6290</v>
      </c>
      <c r="C604">
        <v>373</v>
      </c>
      <c r="D604">
        <v>21949</v>
      </c>
      <c r="E604">
        <v>9</v>
      </c>
      <c r="F604">
        <v>1</v>
      </c>
      <c r="G604">
        <v>1</v>
      </c>
      <c r="H604" s="2">
        <v>43316</v>
      </c>
      <c r="I604" t="str">
        <f>VLOOKUP(Sales[[#This Row],[TerritoryKey]], Territories[], 2, FALSE)</f>
        <v>Australia</v>
      </c>
      <c r="J604">
        <f>_xlfn.XLOOKUP(Sales[[#This Row],[ProductKey]], Products!$A:$A, Products!$J:$J)</f>
        <v>1320.6838</v>
      </c>
      <c r="K604">
        <f>_xlfn.XLOOKUP(Sales[[#This Row],[ProductKey]], Products!$A:$A, Products!$K:$K)</f>
        <v>2181.5625</v>
      </c>
      <c r="L604" s="1">
        <f>Sales[[#This Row],[ProductPrice]]*Sales[[#This Row],[OrderQuantity]]</f>
        <v>2181.5625</v>
      </c>
      <c r="M604" s="1">
        <f>Sales[[#This Row],[OrderQuantity]]</f>
        <v>1</v>
      </c>
      <c r="N604" s="1">
        <f>1</f>
        <v>1</v>
      </c>
      <c r="O604" s="1">
        <f>Sales[[#This Row],[TotalSales]]-Sales[[#This Row],[TotalCost]]</f>
        <v>860.87869999999998</v>
      </c>
      <c r="P604" s="1">
        <f>Sales[[#This Row],[ProductCost]]*Sales[[#This Row],[OrderQuantity]]</f>
        <v>1320.6838</v>
      </c>
      <c r="Q604" s="1" t="str">
        <f>VLOOKUP(Sales[[#This Row],[ProductKey]], Products!$A$2:$D$1000, 4, FALSE)</f>
        <v>Road-250 Black, 44</v>
      </c>
    </row>
    <row r="605" spans="1:17" x14ac:dyDescent="0.25">
      <c r="A605" s="2">
        <v>38141</v>
      </c>
      <c r="B605" s="1" t="s">
        <v>6307</v>
      </c>
      <c r="C605">
        <v>232</v>
      </c>
      <c r="D605">
        <v>17072</v>
      </c>
      <c r="E605">
        <v>9</v>
      </c>
      <c r="F605">
        <v>1</v>
      </c>
      <c r="G605">
        <v>1</v>
      </c>
      <c r="H605" s="2">
        <v>43254</v>
      </c>
      <c r="I605" t="str">
        <f>VLOOKUP(Sales[[#This Row],[TerritoryKey]], Territories[], 2, FALSE)</f>
        <v>Australia</v>
      </c>
      <c r="J605">
        <f>_xlfn.XLOOKUP(Sales[[#This Row],[ProductKey]], Products!$A:$A, Products!$J:$J)</f>
        <v>31.724399999999999</v>
      </c>
      <c r="K605">
        <f>_xlfn.XLOOKUP(Sales[[#This Row],[ProductKey]], Products!$A:$A, Products!$K:$K)</f>
        <v>48.067300000000003</v>
      </c>
      <c r="L605" s="1">
        <f>Sales[[#This Row],[ProductPrice]]*Sales[[#This Row],[OrderQuantity]]</f>
        <v>48.067300000000003</v>
      </c>
      <c r="M605" s="1">
        <f>Sales[[#This Row],[OrderQuantity]]</f>
        <v>1</v>
      </c>
      <c r="N605" s="1">
        <f>1</f>
        <v>1</v>
      </c>
      <c r="O605" s="1">
        <f>Sales[[#This Row],[TotalSales]]-Sales[[#This Row],[TotalCost]]</f>
        <v>16.342900000000004</v>
      </c>
      <c r="P605" s="1">
        <f>Sales[[#This Row],[ProductCost]]*Sales[[#This Row],[OrderQuantity]]</f>
        <v>31.724399999999999</v>
      </c>
      <c r="Q605" s="1" t="str">
        <f>VLOOKUP(Sales[[#This Row],[ProductKey]], Products!$A$2:$D$1000, 4, FALSE)</f>
        <v>Long-Sleeve Logo Jersey, L</v>
      </c>
    </row>
    <row r="606" spans="1:17" x14ac:dyDescent="0.25">
      <c r="A606" s="2">
        <v>37991</v>
      </c>
      <c r="B606" s="1" t="s">
        <v>6309</v>
      </c>
      <c r="C606">
        <v>486</v>
      </c>
      <c r="D606">
        <v>12682</v>
      </c>
      <c r="E606">
        <v>9</v>
      </c>
      <c r="F606">
        <v>1</v>
      </c>
      <c r="G606">
        <v>1</v>
      </c>
      <c r="H606" s="2">
        <v>43105</v>
      </c>
      <c r="I606" t="str">
        <f>VLOOKUP(Sales[[#This Row],[TerritoryKey]], Territories[], 2, FALSE)</f>
        <v>Australia</v>
      </c>
      <c r="J606">
        <f>_xlfn.XLOOKUP(Sales[[#This Row],[ProductKey]], Products!$A:$A, Products!$J:$J)</f>
        <v>59.466000000000001</v>
      </c>
      <c r="K606">
        <f>_xlfn.XLOOKUP(Sales[[#This Row],[ProductKey]], Products!$A:$A, Products!$K:$K)</f>
        <v>159</v>
      </c>
      <c r="L606" s="1">
        <f>Sales[[#This Row],[ProductPrice]]*Sales[[#This Row],[OrderQuantity]]</f>
        <v>159</v>
      </c>
      <c r="M606" s="1">
        <f>Sales[[#This Row],[OrderQuantity]]</f>
        <v>1</v>
      </c>
      <c r="N606" s="1">
        <f>1</f>
        <v>1</v>
      </c>
      <c r="O606" s="1">
        <f>Sales[[#This Row],[TotalSales]]-Sales[[#This Row],[TotalCost]]</f>
        <v>99.533999999999992</v>
      </c>
      <c r="P606" s="1">
        <f>Sales[[#This Row],[ProductCost]]*Sales[[#This Row],[OrderQuantity]]</f>
        <v>59.466000000000001</v>
      </c>
      <c r="Q606" s="1" t="str">
        <f>VLOOKUP(Sales[[#This Row],[ProductKey]], Products!$A$2:$D$1000, 4, FALSE)</f>
        <v>All-Purpose Bike Stand</v>
      </c>
    </row>
    <row r="607" spans="1:17" x14ac:dyDescent="0.25">
      <c r="A607" s="2">
        <v>38143</v>
      </c>
      <c r="B607" s="1" t="s">
        <v>6311</v>
      </c>
      <c r="C607">
        <v>561</v>
      </c>
      <c r="D607">
        <v>11918</v>
      </c>
      <c r="E607">
        <v>9</v>
      </c>
      <c r="F607">
        <v>1</v>
      </c>
      <c r="G607">
        <v>1</v>
      </c>
      <c r="H607" s="2">
        <v>43256</v>
      </c>
      <c r="I607" t="str">
        <f>VLOOKUP(Sales[[#This Row],[TerritoryKey]], Territories[], 2, FALSE)</f>
        <v>Australia</v>
      </c>
      <c r="J607">
        <f>_xlfn.XLOOKUP(Sales[[#This Row],[ProductKey]], Products!$A:$A, Products!$J:$J)</f>
        <v>1481.9378999999999</v>
      </c>
      <c r="K607">
        <f>_xlfn.XLOOKUP(Sales[[#This Row],[ProductKey]], Products!$A:$A, Products!$K:$K)</f>
        <v>2384.0700000000002</v>
      </c>
      <c r="L607" s="1">
        <f>Sales[[#This Row],[ProductPrice]]*Sales[[#This Row],[OrderQuantity]]</f>
        <v>2384.0700000000002</v>
      </c>
      <c r="M607" s="1">
        <f>Sales[[#This Row],[OrderQuantity]]</f>
        <v>1</v>
      </c>
      <c r="N607" s="1">
        <f>1</f>
        <v>1</v>
      </c>
      <c r="O607" s="1">
        <f>Sales[[#This Row],[TotalSales]]-Sales[[#This Row],[TotalCost]]</f>
        <v>902.13210000000026</v>
      </c>
      <c r="P607" s="1">
        <f>Sales[[#This Row],[ProductCost]]*Sales[[#This Row],[OrderQuantity]]</f>
        <v>1481.9378999999999</v>
      </c>
      <c r="Q607" s="1" t="str">
        <f>VLOOKUP(Sales[[#This Row],[ProductKey]], Products!$A$2:$D$1000, 4, FALSE)</f>
        <v>Touring-1000 Yellow, 46</v>
      </c>
    </row>
    <row r="608" spans="1:17" x14ac:dyDescent="0.25">
      <c r="A608" s="2">
        <v>38048</v>
      </c>
      <c r="B608" s="1" t="s">
        <v>6323</v>
      </c>
      <c r="C608">
        <v>477</v>
      </c>
      <c r="D608">
        <v>13141</v>
      </c>
      <c r="E608">
        <v>9</v>
      </c>
      <c r="F608">
        <v>1</v>
      </c>
      <c r="G608">
        <v>1</v>
      </c>
      <c r="H608" s="2">
        <v>43161</v>
      </c>
      <c r="I608" t="str">
        <f>VLOOKUP(Sales[[#This Row],[TerritoryKey]], Territories[], 2, FALSE)</f>
        <v>Australia</v>
      </c>
      <c r="J608">
        <f>_xlfn.XLOOKUP(Sales[[#This Row],[ProductKey]], Products!$A:$A, Products!$J:$J)</f>
        <v>1.8663000000000001</v>
      </c>
      <c r="K608">
        <f>_xlfn.XLOOKUP(Sales[[#This Row],[ProductKey]], Products!$A:$A, Products!$K:$K)</f>
        <v>4.99</v>
      </c>
      <c r="L608" s="1">
        <f>Sales[[#This Row],[ProductPrice]]*Sales[[#This Row],[OrderQuantity]]</f>
        <v>4.99</v>
      </c>
      <c r="M608" s="1">
        <f>Sales[[#This Row],[OrderQuantity]]</f>
        <v>1</v>
      </c>
      <c r="N608" s="1">
        <f>1</f>
        <v>1</v>
      </c>
      <c r="O608" s="1">
        <f>Sales[[#This Row],[TotalSales]]-Sales[[#This Row],[TotalCost]]</f>
        <v>3.1237000000000004</v>
      </c>
      <c r="P608" s="1">
        <f>Sales[[#This Row],[ProductCost]]*Sales[[#This Row],[OrderQuantity]]</f>
        <v>1.8663000000000001</v>
      </c>
      <c r="Q608" s="1" t="str">
        <f>VLOOKUP(Sales[[#This Row],[ProductKey]], Products!$A$2:$D$1000, 4, FALSE)</f>
        <v>Water Bottle - 30 oz.</v>
      </c>
    </row>
    <row r="609" spans="1:17" x14ac:dyDescent="0.25">
      <c r="A609" s="2">
        <v>38235</v>
      </c>
      <c r="B609" s="1" t="s">
        <v>6331</v>
      </c>
      <c r="C609">
        <v>373</v>
      </c>
      <c r="D609">
        <v>21950</v>
      </c>
      <c r="E609">
        <v>9</v>
      </c>
      <c r="F609">
        <v>1</v>
      </c>
      <c r="G609">
        <v>1</v>
      </c>
      <c r="H609" s="2">
        <v>43348</v>
      </c>
      <c r="I609" t="str">
        <f>VLOOKUP(Sales[[#This Row],[TerritoryKey]], Territories[], 2, FALSE)</f>
        <v>Australia</v>
      </c>
      <c r="J609">
        <f>_xlfn.XLOOKUP(Sales[[#This Row],[ProductKey]], Products!$A:$A, Products!$J:$J)</f>
        <v>1320.6838</v>
      </c>
      <c r="K609">
        <f>_xlfn.XLOOKUP(Sales[[#This Row],[ProductKey]], Products!$A:$A, Products!$K:$K)</f>
        <v>2181.5625</v>
      </c>
      <c r="L609" s="1">
        <f>Sales[[#This Row],[ProductPrice]]*Sales[[#This Row],[OrderQuantity]]</f>
        <v>2181.5625</v>
      </c>
      <c r="M609" s="1">
        <f>Sales[[#This Row],[OrderQuantity]]</f>
        <v>1</v>
      </c>
      <c r="N609" s="1">
        <f>1</f>
        <v>1</v>
      </c>
      <c r="O609" s="1">
        <f>Sales[[#This Row],[TotalSales]]-Sales[[#This Row],[TotalCost]]</f>
        <v>860.87869999999998</v>
      </c>
      <c r="P609" s="1">
        <f>Sales[[#This Row],[ProductCost]]*Sales[[#This Row],[OrderQuantity]]</f>
        <v>1320.6838</v>
      </c>
      <c r="Q609" s="1" t="str">
        <f>VLOOKUP(Sales[[#This Row],[ProductKey]], Products!$A$2:$D$1000, 4, FALSE)</f>
        <v>Road-250 Black, 44</v>
      </c>
    </row>
    <row r="610" spans="1:17" x14ac:dyDescent="0.25">
      <c r="A610" s="2">
        <v>38021</v>
      </c>
      <c r="B610" s="1" t="s">
        <v>6341</v>
      </c>
      <c r="C610">
        <v>605</v>
      </c>
      <c r="D610">
        <v>25936</v>
      </c>
      <c r="E610">
        <v>9</v>
      </c>
      <c r="F610">
        <v>1</v>
      </c>
      <c r="G610">
        <v>1</v>
      </c>
      <c r="H610" s="2">
        <v>43135</v>
      </c>
      <c r="I610" t="str">
        <f>VLOOKUP(Sales[[#This Row],[TerritoryKey]], Territories[], 2, FALSE)</f>
        <v>Australia</v>
      </c>
      <c r="J610">
        <f>_xlfn.XLOOKUP(Sales[[#This Row],[ProductKey]], Products!$A:$A, Products!$J:$J)</f>
        <v>343.64960000000002</v>
      </c>
      <c r="K610">
        <f>_xlfn.XLOOKUP(Sales[[#This Row],[ProductKey]], Products!$A:$A, Products!$K:$K)</f>
        <v>539.99</v>
      </c>
      <c r="L610" s="1">
        <f>Sales[[#This Row],[ProductPrice]]*Sales[[#This Row],[OrderQuantity]]</f>
        <v>539.99</v>
      </c>
      <c r="M610" s="1">
        <f>Sales[[#This Row],[OrderQuantity]]</f>
        <v>1</v>
      </c>
      <c r="N610" s="1">
        <f>1</f>
        <v>1</v>
      </c>
      <c r="O610" s="1">
        <f>Sales[[#This Row],[TotalSales]]-Sales[[#This Row],[TotalCost]]</f>
        <v>196.34039999999999</v>
      </c>
      <c r="P610" s="1">
        <f>Sales[[#This Row],[ProductCost]]*Sales[[#This Row],[OrderQuantity]]</f>
        <v>343.64960000000002</v>
      </c>
      <c r="Q610" s="1" t="str">
        <f>VLOOKUP(Sales[[#This Row],[ProductKey]], Products!$A$2:$D$1000, 4, FALSE)</f>
        <v>Road-750 Black, 48</v>
      </c>
    </row>
    <row r="611" spans="1:17" x14ac:dyDescent="0.25">
      <c r="A611" s="2">
        <v>38019</v>
      </c>
      <c r="B611" s="1" t="s">
        <v>6363</v>
      </c>
      <c r="C611">
        <v>606</v>
      </c>
      <c r="D611">
        <v>25708</v>
      </c>
      <c r="E611">
        <v>9</v>
      </c>
      <c r="F611">
        <v>1</v>
      </c>
      <c r="G611">
        <v>1</v>
      </c>
      <c r="H611" s="2">
        <v>43133</v>
      </c>
      <c r="I611" t="str">
        <f>VLOOKUP(Sales[[#This Row],[TerritoryKey]], Territories[], 2, FALSE)</f>
        <v>Australia</v>
      </c>
      <c r="J611">
        <f>_xlfn.XLOOKUP(Sales[[#This Row],[ProductKey]], Products!$A:$A, Products!$J:$J)</f>
        <v>343.64960000000002</v>
      </c>
      <c r="K611">
        <f>_xlfn.XLOOKUP(Sales[[#This Row],[ProductKey]], Products!$A:$A, Products!$K:$K)</f>
        <v>539.99</v>
      </c>
      <c r="L611" s="1">
        <f>Sales[[#This Row],[ProductPrice]]*Sales[[#This Row],[OrderQuantity]]</f>
        <v>539.99</v>
      </c>
      <c r="M611" s="1">
        <f>Sales[[#This Row],[OrderQuantity]]</f>
        <v>1</v>
      </c>
      <c r="N611" s="1">
        <f>1</f>
        <v>1</v>
      </c>
      <c r="O611" s="1">
        <f>Sales[[#This Row],[TotalSales]]-Sales[[#This Row],[TotalCost]]</f>
        <v>196.34039999999999</v>
      </c>
      <c r="P611" s="1">
        <f>Sales[[#This Row],[ProductCost]]*Sales[[#This Row],[OrderQuantity]]</f>
        <v>343.64960000000002</v>
      </c>
      <c r="Q611" s="1" t="str">
        <f>VLOOKUP(Sales[[#This Row],[ProductKey]], Products!$A$2:$D$1000, 4, FALSE)</f>
        <v>Road-750 Black, 52</v>
      </c>
    </row>
    <row r="612" spans="1:17" x14ac:dyDescent="0.25">
      <c r="A612" s="2">
        <v>38173</v>
      </c>
      <c r="B612" s="1" t="s">
        <v>6370</v>
      </c>
      <c r="C612">
        <v>584</v>
      </c>
      <c r="D612">
        <v>25715</v>
      </c>
      <c r="E612">
        <v>9</v>
      </c>
      <c r="F612">
        <v>1</v>
      </c>
      <c r="G612">
        <v>1</v>
      </c>
      <c r="H612" s="2">
        <v>43286</v>
      </c>
      <c r="I612" t="str">
        <f>VLOOKUP(Sales[[#This Row],[TerritoryKey]], Territories[], 2, FALSE)</f>
        <v>Australia</v>
      </c>
      <c r="J612">
        <f>_xlfn.XLOOKUP(Sales[[#This Row],[ProductKey]], Products!$A:$A, Products!$J:$J)</f>
        <v>343.64960000000002</v>
      </c>
      <c r="K612">
        <f>_xlfn.XLOOKUP(Sales[[#This Row],[ProductKey]], Products!$A:$A, Products!$K:$K)</f>
        <v>539.99</v>
      </c>
      <c r="L612" s="1">
        <f>Sales[[#This Row],[ProductPrice]]*Sales[[#This Row],[OrderQuantity]]</f>
        <v>539.99</v>
      </c>
      <c r="M612" s="1">
        <f>Sales[[#This Row],[OrderQuantity]]</f>
        <v>1</v>
      </c>
      <c r="N612" s="1">
        <f>1</f>
        <v>1</v>
      </c>
      <c r="O612" s="1">
        <f>Sales[[#This Row],[TotalSales]]-Sales[[#This Row],[TotalCost]]</f>
        <v>196.34039999999999</v>
      </c>
      <c r="P612" s="1">
        <f>Sales[[#This Row],[ProductCost]]*Sales[[#This Row],[OrderQuantity]]</f>
        <v>343.64960000000002</v>
      </c>
      <c r="Q612" s="1" t="str">
        <f>VLOOKUP(Sales[[#This Row],[ProductKey]], Products!$A$2:$D$1000, 4, FALSE)</f>
        <v>Road-750 Black, 58</v>
      </c>
    </row>
    <row r="613" spans="1:17" x14ac:dyDescent="0.25">
      <c r="A613" s="2">
        <v>38082</v>
      </c>
      <c r="B613" s="1" t="s">
        <v>6377</v>
      </c>
      <c r="C613">
        <v>564</v>
      </c>
      <c r="D613">
        <v>13122</v>
      </c>
      <c r="E613">
        <v>9</v>
      </c>
      <c r="F613">
        <v>1</v>
      </c>
      <c r="G613">
        <v>1</v>
      </c>
      <c r="H613" s="2">
        <v>43195</v>
      </c>
      <c r="I613" t="str">
        <f>VLOOKUP(Sales[[#This Row],[TerritoryKey]], Territories[], 2, FALSE)</f>
        <v>Australia</v>
      </c>
      <c r="J613">
        <f>_xlfn.XLOOKUP(Sales[[#This Row],[ProductKey]], Products!$A:$A, Products!$J:$J)</f>
        <v>1481.9378999999999</v>
      </c>
      <c r="K613">
        <f>_xlfn.XLOOKUP(Sales[[#This Row],[ProductKey]], Products!$A:$A, Products!$K:$K)</f>
        <v>2384.0700000000002</v>
      </c>
      <c r="L613" s="1">
        <f>Sales[[#This Row],[ProductPrice]]*Sales[[#This Row],[OrderQuantity]]</f>
        <v>2384.0700000000002</v>
      </c>
      <c r="M613" s="1">
        <f>Sales[[#This Row],[OrderQuantity]]</f>
        <v>1</v>
      </c>
      <c r="N613" s="1">
        <f>1</f>
        <v>1</v>
      </c>
      <c r="O613" s="1">
        <f>Sales[[#This Row],[TotalSales]]-Sales[[#This Row],[TotalCost]]</f>
        <v>902.13210000000026</v>
      </c>
      <c r="P613" s="1">
        <f>Sales[[#This Row],[ProductCost]]*Sales[[#This Row],[OrderQuantity]]</f>
        <v>1481.9378999999999</v>
      </c>
      <c r="Q613" s="1" t="str">
        <f>VLOOKUP(Sales[[#This Row],[ProductKey]], Products!$A$2:$D$1000, 4, FALSE)</f>
        <v>Touring-1000 Yellow, 60</v>
      </c>
    </row>
    <row r="614" spans="1:17" x14ac:dyDescent="0.25">
      <c r="A614" s="2">
        <v>38170</v>
      </c>
      <c r="B614" s="1" t="s">
        <v>6380</v>
      </c>
      <c r="C614">
        <v>606</v>
      </c>
      <c r="D614">
        <v>25714</v>
      </c>
      <c r="E614">
        <v>9</v>
      </c>
      <c r="F614">
        <v>1</v>
      </c>
      <c r="G614">
        <v>1</v>
      </c>
      <c r="H614" s="2">
        <v>43283</v>
      </c>
      <c r="I614" t="str">
        <f>VLOOKUP(Sales[[#This Row],[TerritoryKey]], Territories[], 2, FALSE)</f>
        <v>Australia</v>
      </c>
      <c r="J614">
        <f>_xlfn.XLOOKUP(Sales[[#This Row],[ProductKey]], Products!$A:$A, Products!$J:$J)</f>
        <v>343.64960000000002</v>
      </c>
      <c r="K614">
        <f>_xlfn.XLOOKUP(Sales[[#This Row],[ProductKey]], Products!$A:$A, Products!$K:$K)</f>
        <v>539.99</v>
      </c>
      <c r="L614" s="1">
        <f>Sales[[#This Row],[ProductPrice]]*Sales[[#This Row],[OrderQuantity]]</f>
        <v>539.99</v>
      </c>
      <c r="M614" s="1">
        <f>Sales[[#This Row],[OrderQuantity]]</f>
        <v>1</v>
      </c>
      <c r="N614" s="1">
        <f>1</f>
        <v>1</v>
      </c>
      <c r="O614" s="1">
        <f>Sales[[#This Row],[TotalSales]]-Sales[[#This Row],[TotalCost]]</f>
        <v>196.34039999999999</v>
      </c>
      <c r="P614" s="1">
        <f>Sales[[#This Row],[ProductCost]]*Sales[[#This Row],[OrderQuantity]]</f>
        <v>343.64960000000002</v>
      </c>
      <c r="Q614" s="1" t="str">
        <f>VLOOKUP(Sales[[#This Row],[ProductKey]], Products!$A$2:$D$1000, 4, FALSE)</f>
        <v>Road-750 Black, 52</v>
      </c>
    </row>
    <row r="615" spans="1:17" x14ac:dyDescent="0.25">
      <c r="A615" s="2">
        <v>38051</v>
      </c>
      <c r="B615" s="1" t="s">
        <v>6403</v>
      </c>
      <c r="C615">
        <v>605</v>
      </c>
      <c r="D615">
        <v>25711</v>
      </c>
      <c r="E615">
        <v>9</v>
      </c>
      <c r="F615">
        <v>1</v>
      </c>
      <c r="G615">
        <v>1</v>
      </c>
      <c r="H615" s="2">
        <v>43164</v>
      </c>
      <c r="I615" t="str">
        <f>VLOOKUP(Sales[[#This Row],[TerritoryKey]], Territories[], 2, FALSE)</f>
        <v>Australia</v>
      </c>
      <c r="J615">
        <f>_xlfn.XLOOKUP(Sales[[#This Row],[ProductKey]], Products!$A:$A, Products!$J:$J)</f>
        <v>343.64960000000002</v>
      </c>
      <c r="K615">
        <f>_xlfn.XLOOKUP(Sales[[#This Row],[ProductKey]], Products!$A:$A, Products!$K:$K)</f>
        <v>539.99</v>
      </c>
      <c r="L615" s="1">
        <f>Sales[[#This Row],[ProductPrice]]*Sales[[#This Row],[OrderQuantity]]</f>
        <v>539.99</v>
      </c>
      <c r="M615" s="1">
        <f>Sales[[#This Row],[OrderQuantity]]</f>
        <v>1</v>
      </c>
      <c r="N615" s="1">
        <f>1</f>
        <v>1</v>
      </c>
      <c r="O615" s="1">
        <f>Sales[[#This Row],[TotalSales]]-Sales[[#This Row],[TotalCost]]</f>
        <v>196.34039999999999</v>
      </c>
      <c r="P615" s="1">
        <f>Sales[[#This Row],[ProductCost]]*Sales[[#This Row],[OrderQuantity]]</f>
        <v>343.64960000000002</v>
      </c>
      <c r="Q615" s="1" t="str">
        <f>VLOOKUP(Sales[[#This Row],[ProductKey]], Products!$A$2:$D$1000, 4, FALSE)</f>
        <v>Road-750 Black, 48</v>
      </c>
    </row>
    <row r="616" spans="1:17" x14ac:dyDescent="0.25">
      <c r="A616" s="2">
        <v>38323</v>
      </c>
      <c r="B616" s="1" t="s">
        <v>6414</v>
      </c>
      <c r="C616">
        <v>535</v>
      </c>
      <c r="D616">
        <v>11757</v>
      </c>
      <c r="E616">
        <v>9</v>
      </c>
      <c r="F616">
        <v>1</v>
      </c>
      <c r="G616">
        <v>1</v>
      </c>
      <c r="H616" s="2">
        <v>43436</v>
      </c>
      <c r="I616" t="str">
        <f>VLOOKUP(Sales[[#This Row],[TerritoryKey]], Territories[], 2, FALSE)</f>
        <v>Australia</v>
      </c>
      <c r="J616">
        <f>_xlfn.XLOOKUP(Sales[[#This Row],[ProductKey]], Products!$A:$A, Products!$J:$J)</f>
        <v>9.3462999999999994</v>
      </c>
      <c r="K616">
        <f>_xlfn.XLOOKUP(Sales[[#This Row],[ProductKey]], Products!$A:$A, Products!$K:$K)</f>
        <v>24.99</v>
      </c>
      <c r="L616" s="1">
        <f>Sales[[#This Row],[ProductPrice]]*Sales[[#This Row],[OrderQuantity]]</f>
        <v>24.99</v>
      </c>
      <c r="M616" s="1">
        <f>Sales[[#This Row],[OrderQuantity]]</f>
        <v>1</v>
      </c>
      <c r="N616" s="1">
        <f>1</f>
        <v>1</v>
      </c>
      <c r="O616" s="1">
        <f>Sales[[#This Row],[TotalSales]]-Sales[[#This Row],[TotalCost]]</f>
        <v>15.643699999999999</v>
      </c>
      <c r="P616" s="1">
        <f>Sales[[#This Row],[ProductCost]]*Sales[[#This Row],[OrderQuantity]]</f>
        <v>9.3462999999999994</v>
      </c>
      <c r="Q616" s="1" t="str">
        <f>VLOOKUP(Sales[[#This Row],[ProductKey]], Products!$A$2:$D$1000, 4, FALSE)</f>
        <v>LL Mountain Tire</v>
      </c>
    </row>
    <row r="617" spans="1:17" x14ac:dyDescent="0.25">
      <c r="A617" s="2">
        <v>38140</v>
      </c>
      <c r="B617" s="1" t="s">
        <v>6420</v>
      </c>
      <c r="C617">
        <v>584</v>
      </c>
      <c r="D617">
        <v>25935</v>
      </c>
      <c r="E617">
        <v>9</v>
      </c>
      <c r="F617">
        <v>1</v>
      </c>
      <c r="G617">
        <v>1</v>
      </c>
      <c r="H617" s="2">
        <v>43253</v>
      </c>
      <c r="I617" t="str">
        <f>VLOOKUP(Sales[[#This Row],[TerritoryKey]], Territories[], 2, FALSE)</f>
        <v>Australia</v>
      </c>
      <c r="J617">
        <f>_xlfn.XLOOKUP(Sales[[#This Row],[ProductKey]], Products!$A:$A, Products!$J:$J)</f>
        <v>343.64960000000002</v>
      </c>
      <c r="K617">
        <f>_xlfn.XLOOKUP(Sales[[#This Row],[ProductKey]], Products!$A:$A, Products!$K:$K)</f>
        <v>539.99</v>
      </c>
      <c r="L617" s="1">
        <f>Sales[[#This Row],[ProductPrice]]*Sales[[#This Row],[OrderQuantity]]</f>
        <v>539.99</v>
      </c>
      <c r="M617" s="1">
        <f>Sales[[#This Row],[OrderQuantity]]</f>
        <v>1</v>
      </c>
      <c r="N617" s="1">
        <f>1</f>
        <v>1</v>
      </c>
      <c r="O617" s="1">
        <f>Sales[[#This Row],[TotalSales]]-Sales[[#This Row],[TotalCost]]</f>
        <v>196.34039999999999</v>
      </c>
      <c r="P617" s="1">
        <f>Sales[[#This Row],[ProductCost]]*Sales[[#This Row],[OrderQuantity]]</f>
        <v>343.64960000000002</v>
      </c>
      <c r="Q617" s="1" t="str">
        <f>VLOOKUP(Sales[[#This Row],[ProductKey]], Products!$A$2:$D$1000, 4, FALSE)</f>
        <v>Road-750 Black, 58</v>
      </c>
    </row>
    <row r="618" spans="1:17" x14ac:dyDescent="0.25">
      <c r="A618" s="2">
        <v>37989</v>
      </c>
      <c r="B618" s="1" t="s">
        <v>6431</v>
      </c>
      <c r="C618">
        <v>604</v>
      </c>
      <c r="D618">
        <v>25710</v>
      </c>
      <c r="E618">
        <v>9</v>
      </c>
      <c r="F618">
        <v>1</v>
      </c>
      <c r="G618">
        <v>1</v>
      </c>
      <c r="H618" s="2">
        <v>43103</v>
      </c>
      <c r="I618" t="str">
        <f>VLOOKUP(Sales[[#This Row],[TerritoryKey]], Territories[], 2, FALSE)</f>
        <v>Australia</v>
      </c>
      <c r="J618">
        <f>_xlfn.XLOOKUP(Sales[[#This Row],[ProductKey]], Products!$A:$A, Products!$J:$J)</f>
        <v>343.64960000000002</v>
      </c>
      <c r="K618">
        <f>_xlfn.XLOOKUP(Sales[[#This Row],[ProductKey]], Products!$A:$A, Products!$K:$K)</f>
        <v>539.99</v>
      </c>
      <c r="L618" s="1">
        <f>Sales[[#This Row],[ProductPrice]]*Sales[[#This Row],[OrderQuantity]]</f>
        <v>539.99</v>
      </c>
      <c r="M618" s="1">
        <f>Sales[[#This Row],[OrderQuantity]]</f>
        <v>1</v>
      </c>
      <c r="N618" s="1">
        <f>1</f>
        <v>1</v>
      </c>
      <c r="O618" s="1">
        <f>Sales[[#This Row],[TotalSales]]-Sales[[#This Row],[TotalCost]]</f>
        <v>196.34039999999999</v>
      </c>
      <c r="P618" s="1">
        <f>Sales[[#This Row],[ProductCost]]*Sales[[#This Row],[OrderQuantity]]</f>
        <v>343.64960000000002</v>
      </c>
      <c r="Q618" s="1" t="str">
        <f>VLOOKUP(Sales[[#This Row],[ProductKey]], Products!$A$2:$D$1000, 4, FALSE)</f>
        <v>Road-750 Black, 44</v>
      </c>
    </row>
    <row r="619" spans="1:17" x14ac:dyDescent="0.25">
      <c r="A619" s="2">
        <v>38021</v>
      </c>
      <c r="B619" s="1" t="s">
        <v>6432</v>
      </c>
      <c r="C619">
        <v>540</v>
      </c>
      <c r="D619">
        <v>16611</v>
      </c>
      <c r="E619">
        <v>9</v>
      </c>
      <c r="F619">
        <v>1</v>
      </c>
      <c r="G619">
        <v>1</v>
      </c>
      <c r="H619" s="2">
        <v>43135</v>
      </c>
      <c r="I619" t="str">
        <f>VLOOKUP(Sales[[#This Row],[TerritoryKey]], Territories[], 2, FALSE)</f>
        <v>Australia</v>
      </c>
      <c r="J619">
        <f>_xlfn.XLOOKUP(Sales[[#This Row],[ProductKey]], Products!$A:$A, Products!$J:$J)</f>
        <v>12.192399999999999</v>
      </c>
      <c r="K619">
        <f>_xlfn.XLOOKUP(Sales[[#This Row],[ProductKey]], Products!$A:$A, Products!$K:$K)</f>
        <v>32.6</v>
      </c>
      <c r="L619" s="1">
        <f>Sales[[#This Row],[ProductPrice]]*Sales[[#This Row],[OrderQuantity]]</f>
        <v>32.6</v>
      </c>
      <c r="M619" s="1">
        <f>Sales[[#This Row],[OrderQuantity]]</f>
        <v>1</v>
      </c>
      <c r="N619" s="1">
        <f>1</f>
        <v>1</v>
      </c>
      <c r="O619" s="1">
        <f>Sales[[#This Row],[TotalSales]]-Sales[[#This Row],[TotalCost]]</f>
        <v>20.407600000000002</v>
      </c>
      <c r="P619" s="1">
        <f>Sales[[#This Row],[ProductCost]]*Sales[[#This Row],[OrderQuantity]]</f>
        <v>12.192399999999999</v>
      </c>
      <c r="Q619" s="1" t="str">
        <f>VLOOKUP(Sales[[#This Row],[ProductKey]], Products!$A$2:$D$1000, 4, FALSE)</f>
        <v>HL Road Tire</v>
      </c>
    </row>
    <row r="620" spans="1:17" x14ac:dyDescent="0.25">
      <c r="A620" s="2">
        <v>38020</v>
      </c>
      <c r="B620" s="1" t="s">
        <v>6457</v>
      </c>
      <c r="C620">
        <v>387</v>
      </c>
      <c r="D620">
        <v>26150</v>
      </c>
      <c r="E620">
        <v>9</v>
      </c>
      <c r="F620">
        <v>1</v>
      </c>
      <c r="G620">
        <v>1</v>
      </c>
      <c r="H620" s="2">
        <v>43134</v>
      </c>
      <c r="I620" t="str">
        <f>VLOOKUP(Sales[[#This Row],[TerritoryKey]], Territories[], 2, FALSE)</f>
        <v>Australia</v>
      </c>
      <c r="J620">
        <f>_xlfn.XLOOKUP(Sales[[#This Row],[ProductKey]], Products!$A:$A, Products!$J:$J)</f>
        <v>605.64919999999995</v>
      </c>
      <c r="K620">
        <f>_xlfn.XLOOKUP(Sales[[#This Row],[ProductKey]], Products!$A:$A, Products!$K:$K)</f>
        <v>1000.4375</v>
      </c>
      <c r="L620" s="1">
        <f>Sales[[#This Row],[ProductPrice]]*Sales[[#This Row],[OrderQuantity]]</f>
        <v>1000.4375</v>
      </c>
      <c r="M620" s="1">
        <f>Sales[[#This Row],[OrderQuantity]]</f>
        <v>1</v>
      </c>
      <c r="N620" s="1">
        <f>1</f>
        <v>1</v>
      </c>
      <c r="O620" s="1">
        <f>Sales[[#This Row],[TotalSales]]-Sales[[#This Row],[TotalCost]]</f>
        <v>394.78830000000005</v>
      </c>
      <c r="P620" s="1">
        <f>Sales[[#This Row],[ProductCost]]*Sales[[#This Row],[OrderQuantity]]</f>
        <v>605.64919999999995</v>
      </c>
      <c r="Q620" s="1" t="str">
        <f>VLOOKUP(Sales[[#This Row],[ProductKey]], Products!$A$2:$D$1000, 4, FALSE)</f>
        <v>Road-550-W Yellow, 44</v>
      </c>
    </row>
    <row r="621" spans="1:17" x14ac:dyDescent="0.25">
      <c r="A621" s="2">
        <v>38050</v>
      </c>
      <c r="B621" s="1" t="s">
        <v>6463</v>
      </c>
      <c r="C621">
        <v>604</v>
      </c>
      <c r="D621">
        <v>27984</v>
      </c>
      <c r="E621">
        <v>9</v>
      </c>
      <c r="F621">
        <v>1</v>
      </c>
      <c r="G621">
        <v>1</v>
      </c>
      <c r="H621" s="2">
        <v>43163</v>
      </c>
      <c r="I621" t="str">
        <f>VLOOKUP(Sales[[#This Row],[TerritoryKey]], Territories[], 2, FALSE)</f>
        <v>Australia</v>
      </c>
      <c r="J621">
        <f>_xlfn.XLOOKUP(Sales[[#This Row],[ProductKey]], Products!$A:$A, Products!$J:$J)</f>
        <v>343.64960000000002</v>
      </c>
      <c r="K621">
        <f>_xlfn.XLOOKUP(Sales[[#This Row],[ProductKey]], Products!$A:$A, Products!$K:$K)</f>
        <v>539.99</v>
      </c>
      <c r="L621" s="1">
        <f>Sales[[#This Row],[ProductPrice]]*Sales[[#This Row],[OrderQuantity]]</f>
        <v>539.99</v>
      </c>
      <c r="M621" s="1">
        <f>Sales[[#This Row],[OrderQuantity]]</f>
        <v>1</v>
      </c>
      <c r="N621" s="1">
        <f>1</f>
        <v>1</v>
      </c>
      <c r="O621" s="1">
        <f>Sales[[#This Row],[TotalSales]]-Sales[[#This Row],[TotalCost]]</f>
        <v>196.34039999999999</v>
      </c>
      <c r="P621" s="1">
        <f>Sales[[#This Row],[ProductCost]]*Sales[[#This Row],[OrderQuantity]]</f>
        <v>343.64960000000002</v>
      </c>
      <c r="Q621" s="1" t="str">
        <f>VLOOKUP(Sales[[#This Row],[ProductKey]], Products!$A$2:$D$1000, 4, FALSE)</f>
        <v>Road-750 Black, 44</v>
      </c>
    </row>
    <row r="622" spans="1:17" x14ac:dyDescent="0.25">
      <c r="A622" s="2">
        <v>38079</v>
      </c>
      <c r="B622" s="1" t="s">
        <v>6468</v>
      </c>
      <c r="C622">
        <v>486</v>
      </c>
      <c r="D622">
        <v>12679</v>
      </c>
      <c r="E622">
        <v>9</v>
      </c>
      <c r="F622">
        <v>1</v>
      </c>
      <c r="G622">
        <v>1</v>
      </c>
      <c r="H622" s="2">
        <v>43192</v>
      </c>
      <c r="I622" t="str">
        <f>VLOOKUP(Sales[[#This Row],[TerritoryKey]], Territories[], 2, FALSE)</f>
        <v>Australia</v>
      </c>
      <c r="J622">
        <f>_xlfn.XLOOKUP(Sales[[#This Row],[ProductKey]], Products!$A:$A, Products!$J:$J)</f>
        <v>59.466000000000001</v>
      </c>
      <c r="K622">
        <f>_xlfn.XLOOKUP(Sales[[#This Row],[ProductKey]], Products!$A:$A, Products!$K:$K)</f>
        <v>159</v>
      </c>
      <c r="L622" s="1">
        <f>Sales[[#This Row],[ProductPrice]]*Sales[[#This Row],[OrderQuantity]]</f>
        <v>159</v>
      </c>
      <c r="M622" s="1">
        <f>Sales[[#This Row],[OrderQuantity]]</f>
        <v>1</v>
      </c>
      <c r="N622" s="1">
        <f>1</f>
        <v>1</v>
      </c>
      <c r="O622" s="1">
        <f>Sales[[#This Row],[TotalSales]]-Sales[[#This Row],[TotalCost]]</f>
        <v>99.533999999999992</v>
      </c>
      <c r="P622" s="1">
        <f>Sales[[#This Row],[ProductCost]]*Sales[[#This Row],[OrderQuantity]]</f>
        <v>59.466000000000001</v>
      </c>
      <c r="Q622" s="1" t="str">
        <f>VLOOKUP(Sales[[#This Row],[ProductKey]], Products!$A$2:$D$1000, 4, FALSE)</f>
        <v>All-Purpose Bike Stand</v>
      </c>
    </row>
    <row r="623" spans="1:17" x14ac:dyDescent="0.25">
      <c r="A623" s="2">
        <v>38262</v>
      </c>
      <c r="B623" s="1" t="s">
        <v>6472</v>
      </c>
      <c r="C623">
        <v>389</v>
      </c>
      <c r="D623">
        <v>26437</v>
      </c>
      <c r="E623">
        <v>9</v>
      </c>
      <c r="F623">
        <v>1</v>
      </c>
      <c r="G623">
        <v>1</v>
      </c>
      <c r="H623" s="2">
        <v>43375</v>
      </c>
      <c r="I623" t="str">
        <f>VLOOKUP(Sales[[#This Row],[TerritoryKey]], Territories[], 2, FALSE)</f>
        <v>Australia</v>
      </c>
      <c r="J623">
        <f>_xlfn.XLOOKUP(Sales[[#This Row],[ProductKey]], Products!$A:$A, Products!$J:$J)</f>
        <v>605.64919999999995</v>
      </c>
      <c r="K623">
        <f>_xlfn.XLOOKUP(Sales[[#This Row],[ProductKey]], Products!$A:$A, Products!$K:$K)</f>
        <v>1000.4375</v>
      </c>
      <c r="L623" s="1">
        <f>Sales[[#This Row],[ProductPrice]]*Sales[[#This Row],[OrderQuantity]]</f>
        <v>1000.4375</v>
      </c>
      <c r="M623" s="1">
        <f>Sales[[#This Row],[OrderQuantity]]</f>
        <v>1</v>
      </c>
      <c r="N623" s="1">
        <f>1</f>
        <v>1</v>
      </c>
      <c r="O623" s="1">
        <f>Sales[[#This Row],[TotalSales]]-Sales[[#This Row],[TotalCost]]</f>
        <v>394.78830000000005</v>
      </c>
      <c r="P623" s="1">
        <f>Sales[[#This Row],[ProductCost]]*Sales[[#This Row],[OrderQuantity]]</f>
        <v>605.64919999999995</v>
      </c>
      <c r="Q623" s="1" t="str">
        <f>VLOOKUP(Sales[[#This Row],[ProductKey]], Products!$A$2:$D$1000, 4, FALSE)</f>
        <v>Road-550-W Yellow, 48</v>
      </c>
    </row>
    <row r="624" spans="1:17" x14ac:dyDescent="0.25">
      <c r="A624" s="2">
        <v>38233</v>
      </c>
      <c r="B624" s="1" t="s">
        <v>6478</v>
      </c>
      <c r="C624">
        <v>584</v>
      </c>
      <c r="D624">
        <v>29346</v>
      </c>
      <c r="E624">
        <v>9</v>
      </c>
      <c r="F624">
        <v>1</v>
      </c>
      <c r="G624">
        <v>1</v>
      </c>
      <c r="H624" s="2">
        <v>43346</v>
      </c>
      <c r="I624" t="str">
        <f>VLOOKUP(Sales[[#This Row],[TerritoryKey]], Territories[], 2, FALSE)</f>
        <v>Australia</v>
      </c>
      <c r="J624">
        <f>_xlfn.XLOOKUP(Sales[[#This Row],[ProductKey]], Products!$A:$A, Products!$J:$J)</f>
        <v>343.64960000000002</v>
      </c>
      <c r="K624">
        <f>_xlfn.XLOOKUP(Sales[[#This Row],[ProductKey]], Products!$A:$A, Products!$K:$K)</f>
        <v>539.99</v>
      </c>
      <c r="L624" s="1">
        <f>Sales[[#This Row],[ProductPrice]]*Sales[[#This Row],[OrderQuantity]]</f>
        <v>539.99</v>
      </c>
      <c r="M624" s="1">
        <f>Sales[[#This Row],[OrderQuantity]]</f>
        <v>1</v>
      </c>
      <c r="N624" s="1">
        <f>1</f>
        <v>1</v>
      </c>
      <c r="O624" s="1">
        <f>Sales[[#This Row],[TotalSales]]-Sales[[#This Row],[TotalCost]]</f>
        <v>196.34039999999999</v>
      </c>
      <c r="P624" s="1">
        <f>Sales[[#This Row],[ProductCost]]*Sales[[#This Row],[OrderQuantity]]</f>
        <v>343.64960000000002</v>
      </c>
      <c r="Q624" s="1" t="str">
        <f>VLOOKUP(Sales[[#This Row],[ProductKey]], Products!$A$2:$D$1000, 4, FALSE)</f>
        <v>Road-750 Black, 58</v>
      </c>
    </row>
    <row r="625" spans="1:17" x14ac:dyDescent="0.25">
      <c r="A625" s="2">
        <v>38022</v>
      </c>
      <c r="B625" s="1" t="s">
        <v>6481</v>
      </c>
      <c r="C625">
        <v>356</v>
      </c>
      <c r="D625">
        <v>16169</v>
      </c>
      <c r="E625">
        <v>9</v>
      </c>
      <c r="F625">
        <v>1</v>
      </c>
      <c r="G625">
        <v>1</v>
      </c>
      <c r="H625" s="2">
        <v>43136</v>
      </c>
      <c r="I625" t="str">
        <f>VLOOKUP(Sales[[#This Row],[TerritoryKey]], Territories[], 2, FALSE)</f>
        <v>Australia</v>
      </c>
      <c r="J625">
        <f>_xlfn.XLOOKUP(Sales[[#This Row],[ProductKey]], Products!$A:$A, Products!$J:$J)</f>
        <v>1117.8559</v>
      </c>
      <c r="K625">
        <f>_xlfn.XLOOKUP(Sales[[#This Row],[ProductKey]], Products!$A:$A, Products!$K:$K)</f>
        <v>2071.4196000000002</v>
      </c>
      <c r="L625" s="1">
        <f>Sales[[#This Row],[ProductPrice]]*Sales[[#This Row],[OrderQuantity]]</f>
        <v>2071.4196000000002</v>
      </c>
      <c r="M625" s="1">
        <f>Sales[[#This Row],[OrderQuantity]]</f>
        <v>1</v>
      </c>
      <c r="N625" s="1">
        <f>1</f>
        <v>1</v>
      </c>
      <c r="O625" s="1">
        <f>Sales[[#This Row],[TotalSales]]-Sales[[#This Row],[TotalCost]]</f>
        <v>953.56370000000015</v>
      </c>
      <c r="P625" s="1">
        <f>Sales[[#This Row],[ProductCost]]*Sales[[#This Row],[OrderQuantity]]</f>
        <v>1117.8559</v>
      </c>
      <c r="Q625" s="1" t="str">
        <f>VLOOKUP(Sales[[#This Row],[ProductKey]], Products!$A$2:$D$1000, 4, FALSE)</f>
        <v>Mountain-200 Silver, 46</v>
      </c>
    </row>
    <row r="626" spans="1:17" x14ac:dyDescent="0.25">
      <c r="A626" s="2">
        <v>38080</v>
      </c>
      <c r="B626" s="1" t="s">
        <v>6487</v>
      </c>
      <c r="C626">
        <v>561</v>
      </c>
      <c r="D626">
        <v>13636</v>
      </c>
      <c r="E626">
        <v>9</v>
      </c>
      <c r="F626">
        <v>1</v>
      </c>
      <c r="G626">
        <v>1</v>
      </c>
      <c r="H626" s="2">
        <v>43193</v>
      </c>
      <c r="I626" t="str">
        <f>VLOOKUP(Sales[[#This Row],[TerritoryKey]], Territories[], 2, FALSE)</f>
        <v>Australia</v>
      </c>
      <c r="J626">
        <f>_xlfn.XLOOKUP(Sales[[#This Row],[ProductKey]], Products!$A:$A, Products!$J:$J)</f>
        <v>1481.9378999999999</v>
      </c>
      <c r="K626">
        <f>_xlfn.XLOOKUP(Sales[[#This Row],[ProductKey]], Products!$A:$A, Products!$K:$K)</f>
        <v>2384.0700000000002</v>
      </c>
      <c r="L626" s="1">
        <f>Sales[[#This Row],[ProductPrice]]*Sales[[#This Row],[OrderQuantity]]</f>
        <v>2384.0700000000002</v>
      </c>
      <c r="M626" s="1">
        <f>Sales[[#This Row],[OrderQuantity]]</f>
        <v>1</v>
      </c>
      <c r="N626" s="1">
        <f>1</f>
        <v>1</v>
      </c>
      <c r="O626" s="1">
        <f>Sales[[#This Row],[TotalSales]]-Sales[[#This Row],[TotalCost]]</f>
        <v>902.13210000000026</v>
      </c>
      <c r="P626" s="1">
        <f>Sales[[#This Row],[ProductCost]]*Sales[[#This Row],[OrderQuantity]]</f>
        <v>1481.9378999999999</v>
      </c>
      <c r="Q626" s="1" t="str">
        <f>VLOOKUP(Sales[[#This Row],[ProductKey]], Products!$A$2:$D$1000, 4, FALSE)</f>
        <v>Touring-1000 Yellow, 46</v>
      </c>
    </row>
    <row r="627" spans="1:17" x14ac:dyDescent="0.25">
      <c r="A627" s="2">
        <v>38112</v>
      </c>
      <c r="B627" s="1" t="s">
        <v>6507</v>
      </c>
      <c r="C627">
        <v>474</v>
      </c>
      <c r="D627">
        <v>27519</v>
      </c>
      <c r="E627">
        <v>9</v>
      </c>
      <c r="F627">
        <v>1</v>
      </c>
      <c r="G627">
        <v>1</v>
      </c>
      <c r="H627" s="2">
        <v>43225</v>
      </c>
      <c r="I627" t="str">
        <f>VLOOKUP(Sales[[#This Row],[TerritoryKey]], Territories[], 2, FALSE)</f>
        <v>Australia</v>
      </c>
      <c r="J627">
        <f>_xlfn.XLOOKUP(Sales[[#This Row],[ProductKey]], Products!$A:$A, Products!$J:$J)</f>
        <v>26.176300000000001</v>
      </c>
      <c r="K627">
        <f>_xlfn.XLOOKUP(Sales[[#This Row],[ProductKey]], Products!$A:$A, Products!$K:$K)</f>
        <v>69.989999999999995</v>
      </c>
      <c r="L627" s="1">
        <f>Sales[[#This Row],[ProductPrice]]*Sales[[#This Row],[OrderQuantity]]</f>
        <v>69.989999999999995</v>
      </c>
      <c r="M627" s="1">
        <f>Sales[[#This Row],[OrderQuantity]]</f>
        <v>1</v>
      </c>
      <c r="N627" s="1">
        <f>1</f>
        <v>1</v>
      </c>
      <c r="O627" s="1">
        <f>Sales[[#This Row],[TotalSales]]-Sales[[#This Row],[TotalCost]]</f>
        <v>43.813699999999997</v>
      </c>
      <c r="P627" s="1">
        <f>Sales[[#This Row],[ProductCost]]*Sales[[#This Row],[OrderQuantity]]</f>
        <v>26.176300000000001</v>
      </c>
      <c r="Q627" s="1" t="str">
        <f>VLOOKUP(Sales[[#This Row],[ProductKey]], Products!$A$2:$D$1000, 4, FALSE)</f>
        <v>Women's Mountain Shorts, S</v>
      </c>
    </row>
    <row r="628" spans="1:17" x14ac:dyDescent="0.25">
      <c r="A628" s="2">
        <v>38081</v>
      </c>
      <c r="B628" s="1" t="s">
        <v>6520</v>
      </c>
      <c r="C628">
        <v>371</v>
      </c>
      <c r="D628">
        <v>22198</v>
      </c>
      <c r="E628">
        <v>9</v>
      </c>
      <c r="F628">
        <v>1</v>
      </c>
      <c r="G628">
        <v>1</v>
      </c>
      <c r="H628" s="2">
        <v>43194</v>
      </c>
      <c r="I628" t="str">
        <f>VLOOKUP(Sales[[#This Row],[TerritoryKey]], Territories[], 2, FALSE)</f>
        <v>Australia</v>
      </c>
      <c r="J628">
        <f>_xlfn.XLOOKUP(Sales[[#This Row],[ProductKey]], Products!$A:$A, Products!$J:$J)</f>
        <v>1320.6838</v>
      </c>
      <c r="K628">
        <f>_xlfn.XLOOKUP(Sales[[#This Row],[ProductKey]], Products!$A:$A, Products!$K:$K)</f>
        <v>2181.5625</v>
      </c>
      <c r="L628" s="1">
        <f>Sales[[#This Row],[ProductPrice]]*Sales[[#This Row],[OrderQuantity]]</f>
        <v>2181.5625</v>
      </c>
      <c r="M628" s="1">
        <f>Sales[[#This Row],[OrderQuantity]]</f>
        <v>1</v>
      </c>
      <c r="N628" s="1">
        <f>1</f>
        <v>1</v>
      </c>
      <c r="O628" s="1">
        <f>Sales[[#This Row],[TotalSales]]-Sales[[#This Row],[TotalCost]]</f>
        <v>860.87869999999998</v>
      </c>
      <c r="P628" s="1">
        <f>Sales[[#This Row],[ProductCost]]*Sales[[#This Row],[OrderQuantity]]</f>
        <v>1320.6838</v>
      </c>
      <c r="Q628" s="1" t="str">
        <f>VLOOKUP(Sales[[#This Row],[ProductKey]], Products!$A$2:$D$1000, 4, FALSE)</f>
        <v>Road-250 Red, 58</v>
      </c>
    </row>
    <row r="629" spans="1:17" x14ac:dyDescent="0.25">
      <c r="A629" s="2">
        <v>38262</v>
      </c>
      <c r="B629" s="1" t="s">
        <v>6546</v>
      </c>
      <c r="C629">
        <v>583</v>
      </c>
      <c r="D629">
        <v>24474</v>
      </c>
      <c r="E629">
        <v>9</v>
      </c>
      <c r="F629">
        <v>1</v>
      </c>
      <c r="G629">
        <v>1</v>
      </c>
      <c r="H629" s="2">
        <v>43375</v>
      </c>
      <c r="I629" t="str">
        <f>VLOOKUP(Sales[[#This Row],[TerritoryKey]], Territories[], 2, FALSE)</f>
        <v>Australia</v>
      </c>
      <c r="J629">
        <f>_xlfn.XLOOKUP(Sales[[#This Row],[ProductKey]], Products!$A:$A, Products!$J:$J)</f>
        <v>1082.51</v>
      </c>
      <c r="K629">
        <f>_xlfn.XLOOKUP(Sales[[#This Row],[ProductKey]], Products!$A:$A, Products!$K:$K)</f>
        <v>1700.99</v>
      </c>
      <c r="L629" s="1">
        <f>Sales[[#This Row],[ProductPrice]]*Sales[[#This Row],[OrderQuantity]]</f>
        <v>1700.99</v>
      </c>
      <c r="M629" s="1">
        <f>Sales[[#This Row],[OrderQuantity]]</f>
        <v>1</v>
      </c>
      <c r="N629" s="1">
        <f>1</f>
        <v>1</v>
      </c>
      <c r="O629" s="1">
        <f>Sales[[#This Row],[TotalSales]]-Sales[[#This Row],[TotalCost]]</f>
        <v>618.48</v>
      </c>
      <c r="P629" s="1">
        <f>Sales[[#This Row],[ProductCost]]*Sales[[#This Row],[OrderQuantity]]</f>
        <v>1082.51</v>
      </c>
      <c r="Q629" s="1" t="str">
        <f>VLOOKUP(Sales[[#This Row],[ProductKey]], Products!$A$2:$D$1000, 4, FALSE)</f>
        <v>Road-350-W Yellow, 48</v>
      </c>
    </row>
    <row r="630" spans="1:17" x14ac:dyDescent="0.25">
      <c r="A630" s="2">
        <v>38143</v>
      </c>
      <c r="B630" s="1" t="s">
        <v>6549</v>
      </c>
      <c r="C630">
        <v>604</v>
      </c>
      <c r="D630">
        <v>28133</v>
      </c>
      <c r="E630">
        <v>9</v>
      </c>
      <c r="F630">
        <v>1</v>
      </c>
      <c r="G630">
        <v>1</v>
      </c>
      <c r="H630" s="2">
        <v>43256</v>
      </c>
      <c r="I630" t="str">
        <f>VLOOKUP(Sales[[#This Row],[TerritoryKey]], Territories[], 2, FALSE)</f>
        <v>Australia</v>
      </c>
      <c r="J630">
        <f>_xlfn.XLOOKUP(Sales[[#This Row],[ProductKey]], Products!$A:$A, Products!$J:$J)</f>
        <v>343.64960000000002</v>
      </c>
      <c r="K630">
        <f>_xlfn.XLOOKUP(Sales[[#This Row],[ProductKey]], Products!$A:$A, Products!$K:$K)</f>
        <v>539.99</v>
      </c>
      <c r="L630" s="1">
        <f>Sales[[#This Row],[ProductPrice]]*Sales[[#This Row],[OrderQuantity]]</f>
        <v>539.99</v>
      </c>
      <c r="M630" s="1">
        <f>Sales[[#This Row],[OrderQuantity]]</f>
        <v>1</v>
      </c>
      <c r="N630" s="1">
        <f>1</f>
        <v>1</v>
      </c>
      <c r="O630" s="1">
        <f>Sales[[#This Row],[TotalSales]]-Sales[[#This Row],[TotalCost]]</f>
        <v>196.34039999999999</v>
      </c>
      <c r="P630" s="1">
        <f>Sales[[#This Row],[ProductCost]]*Sales[[#This Row],[OrderQuantity]]</f>
        <v>343.64960000000002</v>
      </c>
      <c r="Q630" s="1" t="str">
        <f>VLOOKUP(Sales[[#This Row],[ProductKey]], Products!$A$2:$D$1000, 4, FALSE)</f>
        <v>Road-750 Black, 44</v>
      </c>
    </row>
    <row r="631" spans="1:17" x14ac:dyDescent="0.25">
      <c r="A631" s="2">
        <v>38264</v>
      </c>
      <c r="B631" s="1" t="s">
        <v>6560</v>
      </c>
      <c r="C631">
        <v>584</v>
      </c>
      <c r="D631">
        <v>27492</v>
      </c>
      <c r="E631">
        <v>9</v>
      </c>
      <c r="F631">
        <v>1</v>
      </c>
      <c r="G631">
        <v>1</v>
      </c>
      <c r="H631" s="2">
        <v>43377</v>
      </c>
      <c r="I631" t="str">
        <f>VLOOKUP(Sales[[#This Row],[TerritoryKey]], Territories[], 2, FALSE)</f>
        <v>Australia</v>
      </c>
      <c r="J631">
        <f>_xlfn.XLOOKUP(Sales[[#This Row],[ProductKey]], Products!$A:$A, Products!$J:$J)</f>
        <v>343.64960000000002</v>
      </c>
      <c r="K631">
        <f>_xlfn.XLOOKUP(Sales[[#This Row],[ProductKey]], Products!$A:$A, Products!$K:$K)</f>
        <v>539.99</v>
      </c>
      <c r="L631" s="1">
        <f>Sales[[#This Row],[ProductPrice]]*Sales[[#This Row],[OrderQuantity]]</f>
        <v>539.99</v>
      </c>
      <c r="M631" s="1">
        <f>Sales[[#This Row],[OrderQuantity]]</f>
        <v>1</v>
      </c>
      <c r="N631" s="1">
        <f>1</f>
        <v>1</v>
      </c>
      <c r="O631" s="1">
        <f>Sales[[#This Row],[TotalSales]]-Sales[[#This Row],[TotalCost]]</f>
        <v>196.34039999999999</v>
      </c>
      <c r="P631" s="1">
        <f>Sales[[#This Row],[ProductCost]]*Sales[[#This Row],[OrderQuantity]]</f>
        <v>343.64960000000002</v>
      </c>
      <c r="Q631" s="1" t="str">
        <f>VLOOKUP(Sales[[#This Row],[ProductKey]], Products!$A$2:$D$1000, 4, FALSE)</f>
        <v>Road-750 Black, 58</v>
      </c>
    </row>
    <row r="632" spans="1:17" x14ac:dyDescent="0.25">
      <c r="A632" s="2">
        <v>38079</v>
      </c>
      <c r="B632" s="1" t="s">
        <v>6567</v>
      </c>
      <c r="C632">
        <v>567</v>
      </c>
      <c r="D632">
        <v>14346</v>
      </c>
      <c r="E632">
        <v>9</v>
      </c>
      <c r="F632">
        <v>1</v>
      </c>
      <c r="G632">
        <v>1</v>
      </c>
      <c r="H632" s="2">
        <v>43192</v>
      </c>
      <c r="I632" t="str">
        <f>VLOOKUP(Sales[[#This Row],[TerritoryKey]], Territories[], 2, FALSE)</f>
        <v>Australia</v>
      </c>
      <c r="J632">
        <f>_xlfn.XLOOKUP(Sales[[#This Row],[ProductKey]], Products!$A:$A, Products!$J:$J)</f>
        <v>461.44479999999999</v>
      </c>
      <c r="K632">
        <f>_xlfn.XLOOKUP(Sales[[#This Row],[ProductKey]], Products!$A:$A, Products!$K:$K)</f>
        <v>742.35</v>
      </c>
      <c r="L632" s="1">
        <f>Sales[[#This Row],[ProductPrice]]*Sales[[#This Row],[OrderQuantity]]</f>
        <v>742.35</v>
      </c>
      <c r="M632" s="1">
        <f>Sales[[#This Row],[OrderQuantity]]</f>
        <v>1</v>
      </c>
      <c r="N632" s="1">
        <f>1</f>
        <v>1</v>
      </c>
      <c r="O632" s="1">
        <f>Sales[[#This Row],[TotalSales]]-Sales[[#This Row],[TotalCost]]</f>
        <v>280.90520000000004</v>
      </c>
      <c r="P632" s="1">
        <f>Sales[[#This Row],[ProductCost]]*Sales[[#This Row],[OrderQuantity]]</f>
        <v>461.44479999999999</v>
      </c>
      <c r="Q632" s="1" t="str">
        <f>VLOOKUP(Sales[[#This Row],[ProductKey]], Products!$A$2:$D$1000, 4, FALSE)</f>
        <v>Touring-3000 Blue, 62</v>
      </c>
    </row>
    <row r="633" spans="1:17" x14ac:dyDescent="0.25">
      <c r="A633" s="2">
        <v>38201</v>
      </c>
      <c r="B633" s="1" t="s">
        <v>6581</v>
      </c>
      <c r="C633">
        <v>383</v>
      </c>
      <c r="D633">
        <v>26653</v>
      </c>
      <c r="E633">
        <v>9</v>
      </c>
      <c r="F633">
        <v>1</v>
      </c>
      <c r="G633">
        <v>1</v>
      </c>
      <c r="H633" s="2">
        <v>43314</v>
      </c>
      <c r="I633" t="str">
        <f>VLOOKUP(Sales[[#This Row],[TerritoryKey]], Territories[], 2, FALSE)</f>
        <v>Australia</v>
      </c>
      <c r="J633">
        <f>_xlfn.XLOOKUP(Sales[[#This Row],[ProductKey]], Products!$A:$A, Products!$J:$J)</f>
        <v>605.64919999999995</v>
      </c>
      <c r="K633">
        <f>_xlfn.XLOOKUP(Sales[[#This Row],[ProductKey]], Products!$A:$A, Products!$K:$K)</f>
        <v>1000.4375</v>
      </c>
      <c r="L633" s="1">
        <f>Sales[[#This Row],[ProductPrice]]*Sales[[#This Row],[OrderQuantity]]</f>
        <v>1000.4375</v>
      </c>
      <c r="M633" s="1">
        <f>Sales[[#This Row],[OrderQuantity]]</f>
        <v>1</v>
      </c>
      <c r="N633" s="1">
        <f>1</f>
        <v>1</v>
      </c>
      <c r="O633" s="1">
        <f>Sales[[#This Row],[TotalSales]]-Sales[[#This Row],[TotalCost]]</f>
        <v>394.78830000000005</v>
      </c>
      <c r="P633" s="1">
        <f>Sales[[#This Row],[ProductCost]]*Sales[[#This Row],[OrderQuantity]]</f>
        <v>605.64919999999995</v>
      </c>
      <c r="Q633" s="1" t="str">
        <f>VLOOKUP(Sales[[#This Row],[ProductKey]], Products!$A$2:$D$1000, 4, FALSE)</f>
        <v>Road-550-W Yellow, 40</v>
      </c>
    </row>
    <row r="634" spans="1:17" x14ac:dyDescent="0.25">
      <c r="A634" s="2">
        <v>38112</v>
      </c>
      <c r="B634" s="1" t="s">
        <v>6583</v>
      </c>
      <c r="C634">
        <v>604</v>
      </c>
      <c r="D634">
        <v>26560</v>
      </c>
      <c r="E634">
        <v>9</v>
      </c>
      <c r="F634">
        <v>1</v>
      </c>
      <c r="G634">
        <v>1</v>
      </c>
      <c r="H634" s="2">
        <v>43225</v>
      </c>
      <c r="I634" t="str">
        <f>VLOOKUP(Sales[[#This Row],[TerritoryKey]], Territories[], 2, FALSE)</f>
        <v>Australia</v>
      </c>
      <c r="J634">
        <f>_xlfn.XLOOKUP(Sales[[#This Row],[ProductKey]], Products!$A:$A, Products!$J:$J)</f>
        <v>343.64960000000002</v>
      </c>
      <c r="K634">
        <f>_xlfn.XLOOKUP(Sales[[#This Row],[ProductKey]], Products!$A:$A, Products!$K:$K)</f>
        <v>539.99</v>
      </c>
      <c r="L634" s="1">
        <f>Sales[[#This Row],[ProductPrice]]*Sales[[#This Row],[OrderQuantity]]</f>
        <v>539.99</v>
      </c>
      <c r="M634" s="1">
        <f>Sales[[#This Row],[OrderQuantity]]</f>
        <v>1</v>
      </c>
      <c r="N634" s="1">
        <f>1</f>
        <v>1</v>
      </c>
      <c r="O634" s="1">
        <f>Sales[[#This Row],[TotalSales]]-Sales[[#This Row],[TotalCost]]</f>
        <v>196.34039999999999</v>
      </c>
      <c r="P634" s="1">
        <f>Sales[[#This Row],[ProductCost]]*Sales[[#This Row],[OrderQuantity]]</f>
        <v>343.64960000000002</v>
      </c>
      <c r="Q634" s="1" t="str">
        <f>VLOOKUP(Sales[[#This Row],[ProductKey]], Products!$A$2:$D$1000, 4, FALSE)</f>
        <v>Road-750 Black, 44</v>
      </c>
    </row>
    <row r="635" spans="1:17" x14ac:dyDescent="0.25">
      <c r="A635" s="2">
        <v>38170</v>
      </c>
      <c r="B635" s="1" t="s">
        <v>6587</v>
      </c>
      <c r="C635">
        <v>381</v>
      </c>
      <c r="D635">
        <v>26567</v>
      </c>
      <c r="E635">
        <v>9</v>
      </c>
      <c r="F635">
        <v>1</v>
      </c>
      <c r="G635">
        <v>1</v>
      </c>
      <c r="H635" s="2">
        <v>43283</v>
      </c>
      <c r="I635" t="str">
        <f>VLOOKUP(Sales[[#This Row],[TerritoryKey]], Territories[], 2, FALSE)</f>
        <v>Australia</v>
      </c>
      <c r="J635">
        <f>_xlfn.XLOOKUP(Sales[[#This Row],[ProductKey]], Products!$A:$A, Products!$J:$J)</f>
        <v>605.64919999999995</v>
      </c>
      <c r="K635">
        <f>_xlfn.XLOOKUP(Sales[[#This Row],[ProductKey]], Products!$A:$A, Products!$K:$K)</f>
        <v>1000.4375</v>
      </c>
      <c r="L635" s="1">
        <f>Sales[[#This Row],[ProductPrice]]*Sales[[#This Row],[OrderQuantity]]</f>
        <v>1000.4375</v>
      </c>
      <c r="M635" s="1">
        <f>Sales[[#This Row],[OrderQuantity]]</f>
        <v>1</v>
      </c>
      <c r="N635" s="1">
        <f>1</f>
        <v>1</v>
      </c>
      <c r="O635" s="1">
        <f>Sales[[#This Row],[TotalSales]]-Sales[[#This Row],[TotalCost]]</f>
        <v>394.78830000000005</v>
      </c>
      <c r="P635" s="1">
        <f>Sales[[#This Row],[ProductCost]]*Sales[[#This Row],[OrderQuantity]]</f>
        <v>605.64919999999995</v>
      </c>
      <c r="Q635" s="1" t="str">
        <f>VLOOKUP(Sales[[#This Row],[ProductKey]], Products!$A$2:$D$1000, 4, FALSE)</f>
        <v>Road-550-W Yellow, 38</v>
      </c>
    </row>
    <row r="636" spans="1:17" x14ac:dyDescent="0.25">
      <c r="A636" s="2">
        <v>38111</v>
      </c>
      <c r="B636" s="1" t="s">
        <v>6591</v>
      </c>
      <c r="C636">
        <v>360</v>
      </c>
      <c r="D636">
        <v>13134</v>
      </c>
      <c r="E636">
        <v>9</v>
      </c>
      <c r="F636">
        <v>1</v>
      </c>
      <c r="G636">
        <v>1</v>
      </c>
      <c r="H636" s="2">
        <v>43224</v>
      </c>
      <c r="I636" t="str">
        <f>VLOOKUP(Sales[[#This Row],[TerritoryKey]], Territories[], 2, FALSE)</f>
        <v>Australia</v>
      </c>
      <c r="J636">
        <f>_xlfn.XLOOKUP(Sales[[#This Row],[ProductKey]], Products!$A:$A, Products!$J:$J)</f>
        <v>1105.81</v>
      </c>
      <c r="K636">
        <f>_xlfn.XLOOKUP(Sales[[#This Row],[ProductKey]], Products!$A:$A, Products!$K:$K)</f>
        <v>2049.0981999999999</v>
      </c>
      <c r="L636" s="1">
        <f>Sales[[#This Row],[ProductPrice]]*Sales[[#This Row],[OrderQuantity]]</f>
        <v>2049.0981999999999</v>
      </c>
      <c r="M636" s="1">
        <f>Sales[[#This Row],[OrderQuantity]]</f>
        <v>1</v>
      </c>
      <c r="N636" s="1">
        <f>1</f>
        <v>1</v>
      </c>
      <c r="O636" s="1">
        <f>Sales[[#This Row],[TotalSales]]-Sales[[#This Row],[TotalCost]]</f>
        <v>943.28819999999996</v>
      </c>
      <c r="P636" s="1">
        <f>Sales[[#This Row],[ProductCost]]*Sales[[#This Row],[OrderQuantity]]</f>
        <v>1105.81</v>
      </c>
      <c r="Q636" s="1" t="str">
        <f>VLOOKUP(Sales[[#This Row],[ProductKey]], Products!$A$2:$D$1000, 4, FALSE)</f>
        <v>Mountain-200 Black, 42</v>
      </c>
    </row>
    <row r="637" spans="1:17" x14ac:dyDescent="0.25">
      <c r="A637" s="2">
        <v>38171</v>
      </c>
      <c r="B637" s="1" t="s">
        <v>6602</v>
      </c>
      <c r="C637">
        <v>562</v>
      </c>
      <c r="D637">
        <v>13630</v>
      </c>
      <c r="E637">
        <v>9</v>
      </c>
      <c r="F637">
        <v>1</v>
      </c>
      <c r="G637">
        <v>1</v>
      </c>
      <c r="H637" s="2">
        <v>43284</v>
      </c>
      <c r="I637" t="str">
        <f>VLOOKUP(Sales[[#This Row],[TerritoryKey]], Territories[], 2, FALSE)</f>
        <v>Australia</v>
      </c>
      <c r="J637">
        <f>_xlfn.XLOOKUP(Sales[[#This Row],[ProductKey]], Products!$A:$A, Products!$J:$J)</f>
        <v>1481.9378999999999</v>
      </c>
      <c r="K637">
        <f>_xlfn.XLOOKUP(Sales[[#This Row],[ProductKey]], Products!$A:$A, Products!$K:$K)</f>
        <v>2384.0700000000002</v>
      </c>
      <c r="L637" s="1">
        <f>Sales[[#This Row],[ProductPrice]]*Sales[[#This Row],[OrderQuantity]]</f>
        <v>2384.0700000000002</v>
      </c>
      <c r="M637" s="1">
        <f>Sales[[#This Row],[OrderQuantity]]</f>
        <v>1</v>
      </c>
      <c r="N637" s="1">
        <f>1</f>
        <v>1</v>
      </c>
      <c r="O637" s="1">
        <f>Sales[[#This Row],[TotalSales]]-Sales[[#This Row],[TotalCost]]</f>
        <v>902.13210000000026</v>
      </c>
      <c r="P637" s="1">
        <f>Sales[[#This Row],[ProductCost]]*Sales[[#This Row],[OrderQuantity]]</f>
        <v>1481.9378999999999</v>
      </c>
      <c r="Q637" s="1" t="str">
        <f>VLOOKUP(Sales[[#This Row],[ProductKey]], Products!$A$2:$D$1000, 4, FALSE)</f>
        <v>Touring-1000 Yellow, 50</v>
      </c>
    </row>
    <row r="638" spans="1:17" x14ac:dyDescent="0.25">
      <c r="A638" s="2">
        <v>38170</v>
      </c>
      <c r="B638" s="1" t="s">
        <v>6604</v>
      </c>
      <c r="C638">
        <v>476</v>
      </c>
      <c r="D638">
        <v>13670</v>
      </c>
      <c r="E638">
        <v>9</v>
      </c>
      <c r="F638">
        <v>1</v>
      </c>
      <c r="G638">
        <v>1</v>
      </c>
      <c r="H638" s="2">
        <v>43283</v>
      </c>
      <c r="I638" t="str">
        <f>VLOOKUP(Sales[[#This Row],[TerritoryKey]], Territories[], 2, FALSE)</f>
        <v>Australia</v>
      </c>
      <c r="J638">
        <f>_xlfn.XLOOKUP(Sales[[#This Row],[ProductKey]], Products!$A:$A, Products!$J:$J)</f>
        <v>26.176300000000001</v>
      </c>
      <c r="K638">
        <f>_xlfn.XLOOKUP(Sales[[#This Row],[ProductKey]], Products!$A:$A, Products!$K:$K)</f>
        <v>69.989999999999995</v>
      </c>
      <c r="L638" s="1">
        <f>Sales[[#This Row],[ProductPrice]]*Sales[[#This Row],[OrderQuantity]]</f>
        <v>69.989999999999995</v>
      </c>
      <c r="M638" s="1">
        <f>Sales[[#This Row],[OrderQuantity]]</f>
        <v>1</v>
      </c>
      <c r="N638" s="1">
        <f>1</f>
        <v>1</v>
      </c>
      <c r="O638" s="1">
        <f>Sales[[#This Row],[TotalSales]]-Sales[[#This Row],[TotalCost]]</f>
        <v>43.813699999999997</v>
      </c>
      <c r="P638" s="1">
        <f>Sales[[#This Row],[ProductCost]]*Sales[[#This Row],[OrderQuantity]]</f>
        <v>26.176300000000001</v>
      </c>
      <c r="Q638" s="1" t="str">
        <f>VLOOKUP(Sales[[#This Row],[ProductKey]], Products!$A$2:$D$1000, 4, FALSE)</f>
        <v>Women's Mountain Shorts, L</v>
      </c>
    </row>
    <row r="639" spans="1:17" x14ac:dyDescent="0.25">
      <c r="A639" s="2">
        <v>38203</v>
      </c>
      <c r="B639" s="1" t="s">
        <v>6615</v>
      </c>
      <c r="C639">
        <v>387</v>
      </c>
      <c r="D639">
        <v>26651</v>
      </c>
      <c r="E639">
        <v>9</v>
      </c>
      <c r="F639">
        <v>1</v>
      </c>
      <c r="G639">
        <v>1</v>
      </c>
      <c r="H639" s="2">
        <v>43316</v>
      </c>
      <c r="I639" t="str">
        <f>VLOOKUP(Sales[[#This Row],[TerritoryKey]], Territories[], 2, FALSE)</f>
        <v>Australia</v>
      </c>
      <c r="J639">
        <f>_xlfn.XLOOKUP(Sales[[#This Row],[ProductKey]], Products!$A:$A, Products!$J:$J)</f>
        <v>605.64919999999995</v>
      </c>
      <c r="K639">
        <f>_xlfn.XLOOKUP(Sales[[#This Row],[ProductKey]], Products!$A:$A, Products!$K:$K)</f>
        <v>1000.4375</v>
      </c>
      <c r="L639" s="1">
        <f>Sales[[#This Row],[ProductPrice]]*Sales[[#This Row],[OrderQuantity]]</f>
        <v>1000.4375</v>
      </c>
      <c r="M639" s="1">
        <f>Sales[[#This Row],[OrderQuantity]]</f>
        <v>1</v>
      </c>
      <c r="N639" s="1">
        <f>1</f>
        <v>1</v>
      </c>
      <c r="O639" s="1">
        <f>Sales[[#This Row],[TotalSales]]-Sales[[#This Row],[TotalCost]]</f>
        <v>394.78830000000005</v>
      </c>
      <c r="P639" s="1">
        <f>Sales[[#This Row],[ProductCost]]*Sales[[#This Row],[OrderQuantity]]</f>
        <v>605.64919999999995</v>
      </c>
      <c r="Q639" s="1" t="str">
        <f>VLOOKUP(Sales[[#This Row],[ProductKey]], Products!$A$2:$D$1000, 4, FALSE)</f>
        <v>Road-550-W Yellow, 44</v>
      </c>
    </row>
    <row r="640" spans="1:17" x14ac:dyDescent="0.25">
      <c r="A640" s="2">
        <v>38293</v>
      </c>
      <c r="B640" s="1" t="s">
        <v>6640</v>
      </c>
      <c r="C640">
        <v>375</v>
      </c>
      <c r="D640">
        <v>18337</v>
      </c>
      <c r="E640">
        <v>9</v>
      </c>
      <c r="F640">
        <v>1</v>
      </c>
      <c r="G640">
        <v>1</v>
      </c>
      <c r="H640" s="2">
        <v>43406</v>
      </c>
      <c r="I640" t="str">
        <f>VLOOKUP(Sales[[#This Row],[TerritoryKey]], Territories[], 2, FALSE)</f>
        <v>Australia</v>
      </c>
      <c r="J640">
        <f>_xlfn.XLOOKUP(Sales[[#This Row],[ProductKey]], Products!$A:$A, Products!$J:$J)</f>
        <v>1320.6838</v>
      </c>
      <c r="K640">
        <f>_xlfn.XLOOKUP(Sales[[#This Row],[ProductKey]], Products!$A:$A, Products!$K:$K)</f>
        <v>2181.5625</v>
      </c>
      <c r="L640" s="1">
        <f>Sales[[#This Row],[ProductPrice]]*Sales[[#This Row],[OrderQuantity]]</f>
        <v>2181.5625</v>
      </c>
      <c r="M640" s="1">
        <f>Sales[[#This Row],[OrderQuantity]]</f>
        <v>1</v>
      </c>
      <c r="N640" s="1">
        <f>1</f>
        <v>1</v>
      </c>
      <c r="O640" s="1">
        <f>Sales[[#This Row],[TotalSales]]-Sales[[#This Row],[TotalCost]]</f>
        <v>860.87869999999998</v>
      </c>
      <c r="P640" s="1">
        <f>Sales[[#This Row],[ProductCost]]*Sales[[#This Row],[OrderQuantity]]</f>
        <v>1320.6838</v>
      </c>
      <c r="Q640" s="1" t="str">
        <f>VLOOKUP(Sales[[#This Row],[ProductKey]], Products!$A$2:$D$1000, 4, FALSE)</f>
        <v>Road-250 Black, 48</v>
      </c>
    </row>
    <row r="641" spans="1:17" x14ac:dyDescent="0.25">
      <c r="A641" s="2">
        <v>38201</v>
      </c>
      <c r="B641" s="1" t="s">
        <v>6641</v>
      </c>
      <c r="C641">
        <v>606</v>
      </c>
      <c r="D641">
        <v>26547</v>
      </c>
      <c r="E641">
        <v>9</v>
      </c>
      <c r="F641">
        <v>1</v>
      </c>
      <c r="G641">
        <v>1</v>
      </c>
      <c r="H641" s="2">
        <v>43314</v>
      </c>
      <c r="I641" t="str">
        <f>VLOOKUP(Sales[[#This Row],[TerritoryKey]], Territories[], 2, FALSE)</f>
        <v>Australia</v>
      </c>
      <c r="J641">
        <f>_xlfn.XLOOKUP(Sales[[#This Row],[ProductKey]], Products!$A:$A, Products!$J:$J)</f>
        <v>343.64960000000002</v>
      </c>
      <c r="K641">
        <f>_xlfn.XLOOKUP(Sales[[#This Row],[ProductKey]], Products!$A:$A, Products!$K:$K)</f>
        <v>539.99</v>
      </c>
      <c r="L641" s="1">
        <f>Sales[[#This Row],[ProductPrice]]*Sales[[#This Row],[OrderQuantity]]</f>
        <v>539.99</v>
      </c>
      <c r="M641" s="1">
        <f>Sales[[#This Row],[OrderQuantity]]</f>
        <v>1</v>
      </c>
      <c r="N641" s="1">
        <f>1</f>
        <v>1</v>
      </c>
      <c r="O641" s="1">
        <f>Sales[[#This Row],[TotalSales]]-Sales[[#This Row],[TotalCost]]</f>
        <v>196.34039999999999</v>
      </c>
      <c r="P641" s="1">
        <f>Sales[[#This Row],[ProductCost]]*Sales[[#This Row],[OrderQuantity]]</f>
        <v>343.64960000000002</v>
      </c>
      <c r="Q641" s="1" t="str">
        <f>VLOOKUP(Sales[[#This Row],[ProductKey]], Products!$A$2:$D$1000, 4, FALSE)</f>
        <v>Road-750 Black, 52</v>
      </c>
    </row>
    <row r="642" spans="1:17" x14ac:dyDescent="0.25">
      <c r="A642" s="2">
        <v>38323</v>
      </c>
      <c r="B642" s="1" t="s">
        <v>6643</v>
      </c>
      <c r="C642">
        <v>360</v>
      </c>
      <c r="D642">
        <v>16620</v>
      </c>
      <c r="E642">
        <v>9</v>
      </c>
      <c r="F642">
        <v>1</v>
      </c>
      <c r="G642">
        <v>1</v>
      </c>
      <c r="H642" s="2">
        <v>43436</v>
      </c>
      <c r="I642" t="str">
        <f>VLOOKUP(Sales[[#This Row],[TerritoryKey]], Territories[], 2, FALSE)</f>
        <v>Australia</v>
      </c>
      <c r="J642">
        <f>_xlfn.XLOOKUP(Sales[[#This Row],[ProductKey]], Products!$A:$A, Products!$J:$J)</f>
        <v>1105.81</v>
      </c>
      <c r="K642">
        <f>_xlfn.XLOOKUP(Sales[[#This Row],[ProductKey]], Products!$A:$A, Products!$K:$K)</f>
        <v>2049.0981999999999</v>
      </c>
      <c r="L642" s="1">
        <f>Sales[[#This Row],[ProductPrice]]*Sales[[#This Row],[OrderQuantity]]</f>
        <v>2049.0981999999999</v>
      </c>
      <c r="M642" s="1">
        <f>Sales[[#This Row],[OrderQuantity]]</f>
        <v>1</v>
      </c>
      <c r="N642" s="1">
        <f>1</f>
        <v>1</v>
      </c>
      <c r="O642" s="1">
        <f>Sales[[#This Row],[TotalSales]]-Sales[[#This Row],[TotalCost]]</f>
        <v>943.28819999999996</v>
      </c>
      <c r="P642" s="1">
        <f>Sales[[#This Row],[ProductCost]]*Sales[[#This Row],[OrderQuantity]]</f>
        <v>1105.81</v>
      </c>
      <c r="Q642" s="1" t="str">
        <f>VLOOKUP(Sales[[#This Row],[ProductKey]], Products!$A$2:$D$1000, 4, FALSE)</f>
        <v>Mountain-200 Black, 42</v>
      </c>
    </row>
    <row r="643" spans="1:17" x14ac:dyDescent="0.25">
      <c r="A643" s="2">
        <v>38204</v>
      </c>
      <c r="B643" s="1" t="s">
        <v>6647</v>
      </c>
      <c r="C643">
        <v>576</v>
      </c>
      <c r="D643">
        <v>13958</v>
      </c>
      <c r="E643">
        <v>9</v>
      </c>
      <c r="F643">
        <v>1</v>
      </c>
      <c r="G643">
        <v>1</v>
      </c>
      <c r="H643" s="2">
        <v>43317</v>
      </c>
      <c r="I643" t="str">
        <f>VLOOKUP(Sales[[#This Row],[TerritoryKey]], Territories[], 2, FALSE)</f>
        <v>Australia</v>
      </c>
      <c r="J643">
        <f>_xlfn.XLOOKUP(Sales[[#This Row],[ProductKey]], Products!$A:$A, Products!$J:$J)</f>
        <v>1481.9378999999999</v>
      </c>
      <c r="K643">
        <f>_xlfn.XLOOKUP(Sales[[#This Row],[ProductKey]], Products!$A:$A, Products!$K:$K)</f>
        <v>2384.0700000000002</v>
      </c>
      <c r="L643" s="1">
        <f>Sales[[#This Row],[ProductPrice]]*Sales[[#This Row],[OrderQuantity]]</f>
        <v>2384.0700000000002</v>
      </c>
      <c r="M643" s="1">
        <f>Sales[[#This Row],[OrderQuantity]]</f>
        <v>1</v>
      </c>
      <c r="N643" s="1">
        <f>1</f>
        <v>1</v>
      </c>
      <c r="O643" s="1">
        <f>Sales[[#This Row],[TotalSales]]-Sales[[#This Row],[TotalCost]]</f>
        <v>902.13210000000026</v>
      </c>
      <c r="P643" s="1">
        <f>Sales[[#This Row],[ProductCost]]*Sales[[#This Row],[OrderQuantity]]</f>
        <v>1481.9378999999999</v>
      </c>
      <c r="Q643" s="1" t="str">
        <f>VLOOKUP(Sales[[#This Row],[ProductKey]], Products!$A$2:$D$1000, 4, FALSE)</f>
        <v>Touring-1000 Blue, 60</v>
      </c>
    </row>
    <row r="644" spans="1:17" x14ac:dyDescent="0.25">
      <c r="A644" s="2">
        <v>38264</v>
      </c>
      <c r="B644" s="1" t="s">
        <v>6677</v>
      </c>
      <c r="C644">
        <v>535</v>
      </c>
      <c r="D644">
        <v>11913</v>
      </c>
      <c r="E644">
        <v>9</v>
      </c>
      <c r="F644">
        <v>1</v>
      </c>
      <c r="G644">
        <v>1</v>
      </c>
      <c r="H644" s="2">
        <v>43377</v>
      </c>
      <c r="I644" t="str">
        <f>VLOOKUP(Sales[[#This Row],[TerritoryKey]], Territories[], 2, FALSE)</f>
        <v>Australia</v>
      </c>
      <c r="J644">
        <f>_xlfn.XLOOKUP(Sales[[#This Row],[ProductKey]], Products!$A:$A, Products!$J:$J)</f>
        <v>9.3462999999999994</v>
      </c>
      <c r="K644">
        <f>_xlfn.XLOOKUP(Sales[[#This Row],[ProductKey]], Products!$A:$A, Products!$K:$K)</f>
        <v>24.99</v>
      </c>
      <c r="L644" s="1">
        <f>Sales[[#This Row],[ProductPrice]]*Sales[[#This Row],[OrderQuantity]]</f>
        <v>24.99</v>
      </c>
      <c r="M644" s="1">
        <f>Sales[[#This Row],[OrderQuantity]]</f>
        <v>1</v>
      </c>
      <c r="N644" s="1">
        <f>1</f>
        <v>1</v>
      </c>
      <c r="O644" s="1">
        <f>Sales[[#This Row],[TotalSales]]-Sales[[#This Row],[TotalCost]]</f>
        <v>15.643699999999999</v>
      </c>
      <c r="P644" s="1">
        <f>Sales[[#This Row],[ProductCost]]*Sales[[#This Row],[OrderQuantity]]</f>
        <v>9.3462999999999994</v>
      </c>
      <c r="Q644" s="1" t="str">
        <f>VLOOKUP(Sales[[#This Row],[ProductKey]], Products!$A$2:$D$1000, 4, FALSE)</f>
        <v>LL Mountain Tire</v>
      </c>
    </row>
    <row r="645" spans="1:17" x14ac:dyDescent="0.25">
      <c r="A645" s="2">
        <v>38262</v>
      </c>
      <c r="B645" s="1" t="s">
        <v>6695</v>
      </c>
      <c r="C645">
        <v>379</v>
      </c>
      <c r="D645">
        <v>22203</v>
      </c>
      <c r="E645">
        <v>9</v>
      </c>
      <c r="F645">
        <v>1</v>
      </c>
      <c r="G645">
        <v>1</v>
      </c>
      <c r="H645" s="2">
        <v>43375</v>
      </c>
      <c r="I645" t="str">
        <f>VLOOKUP(Sales[[#This Row],[TerritoryKey]], Territories[], 2, FALSE)</f>
        <v>Australia</v>
      </c>
      <c r="J645">
        <f>_xlfn.XLOOKUP(Sales[[#This Row],[ProductKey]], Products!$A:$A, Products!$J:$J)</f>
        <v>1320.6838</v>
      </c>
      <c r="K645">
        <f>_xlfn.XLOOKUP(Sales[[#This Row],[ProductKey]], Products!$A:$A, Products!$K:$K)</f>
        <v>2181.5625</v>
      </c>
      <c r="L645" s="1">
        <f>Sales[[#This Row],[ProductPrice]]*Sales[[#This Row],[OrderQuantity]]</f>
        <v>2181.5625</v>
      </c>
      <c r="M645" s="1">
        <f>Sales[[#This Row],[OrderQuantity]]</f>
        <v>1</v>
      </c>
      <c r="N645" s="1">
        <f>1</f>
        <v>1</v>
      </c>
      <c r="O645" s="1">
        <f>Sales[[#This Row],[TotalSales]]-Sales[[#This Row],[TotalCost]]</f>
        <v>860.87869999999998</v>
      </c>
      <c r="P645" s="1">
        <f>Sales[[#This Row],[ProductCost]]*Sales[[#This Row],[OrderQuantity]]</f>
        <v>1320.6838</v>
      </c>
      <c r="Q645" s="1" t="str">
        <f>VLOOKUP(Sales[[#This Row],[ProductKey]], Products!$A$2:$D$1000, 4, FALSE)</f>
        <v>Road-250 Black, 58</v>
      </c>
    </row>
    <row r="646" spans="1:17" x14ac:dyDescent="0.25">
      <c r="A646" s="2">
        <v>38294</v>
      </c>
      <c r="B646" s="1" t="s">
        <v>6711</v>
      </c>
      <c r="C646">
        <v>581</v>
      </c>
      <c r="D646">
        <v>16031</v>
      </c>
      <c r="E646">
        <v>9</v>
      </c>
      <c r="F646">
        <v>1</v>
      </c>
      <c r="G646">
        <v>1</v>
      </c>
      <c r="H646" s="2">
        <v>43407</v>
      </c>
      <c r="I646" t="str">
        <f>VLOOKUP(Sales[[#This Row],[TerritoryKey]], Territories[], 2, FALSE)</f>
        <v>Australia</v>
      </c>
      <c r="J646">
        <f>_xlfn.XLOOKUP(Sales[[#This Row],[ProductKey]], Products!$A:$A, Products!$J:$J)</f>
        <v>1082.51</v>
      </c>
      <c r="K646">
        <f>_xlfn.XLOOKUP(Sales[[#This Row],[ProductKey]], Products!$A:$A, Products!$K:$K)</f>
        <v>1700.99</v>
      </c>
      <c r="L646" s="1">
        <f>Sales[[#This Row],[ProductPrice]]*Sales[[#This Row],[OrderQuantity]]</f>
        <v>1700.99</v>
      </c>
      <c r="M646" s="1">
        <f>Sales[[#This Row],[OrderQuantity]]</f>
        <v>1</v>
      </c>
      <c r="N646" s="1">
        <f>1</f>
        <v>1</v>
      </c>
      <c r="O646" s="1">
        <f>Sales[[#This Row],[TotalSales]]-Sales[[#This Row],[TotalCost]]</f>
        <v>618.48</v>
      </c>
      <c r="P646" s="1">
        <f>Sales[[#This Row],[ProductCost]]*Sales[[#This Row],[OrderQuantity]]</f>
        <v>1082.51</v>
      </c>
      <c r="Q646" s="1" t="str">
        <f>VLOOKUP(Sales[[#This Row],[ProductKey]], Products!$A$2:$D$1000, 4, FALSE)</f>
        <v>Road-350-W Yellow, 42</v>
      </c>
    </row>
    <row r="647" spans="1:17" x14ac:dyDescent="0.25">
      <c r="A647" s="2">
        <v>38323</v>
      </c>
      <c r="B647" s="1" t="s">
        <v>6718</v>
      </c>
      <c r="C647">
        <v>538</v>
      </c>
      <c r="D647">
        <v>17906</v>
      </c>
      <c r="E647">
        <v>9</v>
      </c>
      <c r="F647">
        <v>1</v>
      </c>
      <c r="G647">
        <v>1</v>
      </c>
      <c r="H647" s="2">
        <v>43436</v>
      </c>
      <c r="I647" t="str">
        <f>VLOOKUP(Sales[[#This Row],[TerritoryKey]], Territories[], 2, FALSE)</f>
        <v>Australia</v>
      </c>
      <c r="J647">
        <f>_xlfn.XLOOKUP(Sales[[#This Row],[ProductKey]], Products!$A:$A, Products!$J:$J)</f>
        <v>8.0373000000000001</v>
      </c>
      <c r="K647">
        <f>_xlfn.XLOOKUP(Sales[[#This Row],[ProductKey]], Products!$A:$A, Products!$K:$K)</f>
        <v>21.49</v>
      </c>
      <c r="L647" s="1">
        <f>Sales[[#This Row],[ProductPrice]]*Sales[[#This Row],[OrderQuantity]]</f>
        <v>21.49</v>
      </c>
      <c r="M647" s="1">
        <f>Sales[[#This Row],[OrderQuantity]]</f>
        <v>1</v>
      </c>
      <c r="N647" s="1">
        <f>1</f>
        <v>1</v>
      </c>
      <c r="O647" s="1">
        <f>Sales[[#This Row],[TotalSales]]-Sales[[#This Row],[TotalCost]]</f>
        <v>13.452699999999998</v>
      </c>
      <c r="P647" s="1">
        <f>Sales[[#This Row],[ProductCost]]*Sales[[#This Row],[OrderQuantity]]</f>
        <v>8.0373000000000001</v>
      </c>
      <c r="Q647" s="1" t="str">
        <f>VLOOKUP(Sales[[#This Row],[ProductKey]], Products!$A$2:$D$1000, 4, FALSE)</f>
        <v>LL Road Tire</v>
      </c>
    </row>
    <row r="648" spans="1:17" x14ac:dyDescent="0.25">
      <c r="A648" s="2">
        <v>38111</v>
      </c>
      <c r="B648" s="1" t="s">
        <v>6728</v>
      </c>
      <c r="C648">
        <v>360</v>
      </c>
      <c r="D648">
        <v>16180</v>
      </c>
      <c r="E648">
        <v>9</v>
      </c>
      <c r="F648">
        <v>1</v>
      </c>
      <c r="G648">
        <v>1</v>
      </c>
      <c r="H648" s="2">
        <v>43224</v>
      </c>
      <c r="I648" t="str">
        <f>VLOOKUP(Sales[[#This Row],[TerritoryKey]], Territories[], 2, FALSE)</f>
        <v>Australia</v>
      </c>
      <c r="J648">
        <f>_xlfn.XLOOKUP(Sales[[#This Row],[ProductKey]], Products!$A:$A, Products!$J:$J)</f>
        <v>1105.81</v>
      </c>
      <c r="K648">
        <f>_xlfn.XLOOKUP(Sales[[#This Row],[ProductKey]], Products!$A:$A, Products!$K:$K)</f>
        <v>2049.0981999999999</v>
      </c>
      <c r="L648" s="1">
        <f>Sales[[#This Row],[ProductPrice]]*Sales[[#This Row],[OrderQuantity]]</f>
        <v>2049.0981999999999</v>
      </c>
      <c r="M648" s="1">
        <f>Sales[[#This Row],[OrderQuantity]]</f>
        <v>1</v>
      </c>
      <c r="N648" s="1">
        <f>1</f>
        <v>1</v>
      </c>
      <c r="O648" s="1">
        <f>Sales[[#This Row],[TotalSales]]-Sales[[#This Row],[TotalCost]]</f>
        <v>943.28819999999996</v>
      </c>
      <c r="P648" s="1">
        <f>Sales[[#This Row],[ProductCost]]*Sales[[#This Row],[OrderQuantity]]</f>
        <v>1105.81</v>
      </c>
      <c r="Q648" s="1" t="str">
        <f>VLOOKUP(Sales[[#This Row],[ProductKey]], Products!$A$2:$D$1000, 4, FALSE)</f>
        <v>Mountain-200 Black, 42</v>
      </c>
    </row>
    <row r="649" spans="1:17" x14ac:dyDescent="0.25">
      <c r="A649" s="2">
        <v>38082</v>
      </c>
      <c r="B649" s="1" t="s">
        <v>6730</v>
      </c>
      <c r="C649">
        <v>377</v>
      </c>
      <c r="D649">
        <v>22197</v>
      </c>
      <c r="E649">
        <v>9</v>
      </c>
      <c r="F649">
        <v>1</v>
      </c>
      <c r="G649">
        <v>1</v>
      </c>
      <c r="H649" s="2">
        <v>43195</v>
      </c>
      <c r="I649" t="str">
        <f>VLOOKUP(Sales[[#This Row],[TerritoryKey]], Territories[], 2, FALSE)</f>
        <v>Australia</v>
      </c>
      <c r="J649">
        <f>_xlfn.XLOOKUP(Sales[[#This Row],[ProductKey]], Products!$A:$A, Products!$J:$J)</f>
        <v>1320.6838</v>
      </c>
      <c r="K649">
        <f>_xlfn.XLOOKUP(Sales[[#This Row],[ProductKey]], Products!$A:$A, Products!$K:$K)</f>
        <v>2181.5625</v>
      </c>
      <c r="L649" s="1">
        <f>Sales[[#This Row],[ProductPrice]]*Sales[[#This Row],[OrderQuantity]]</f>
        <v>2181.5625</v>
      </c>
      <c r="M649" s="1">
        <f>Sales[[#This Row],[OrderQuantity]]</f>
        <v>1</v>
      </c>
      <c r="N649" s="1">
        <f>1</f>
        <v>1</v>
      </c>
      <c r="O649" s="1">
        <f>Sales[[#This Row],[TotalSales]]-Sales[[#This Row],[TotalCost]]</f>
        <v>860.87869999999998</v>
      </c>
      <c r="P649" s="1">
        <f>Sales[[#This Row],[ProductCost]]*Sales[[#This Row],[OrderQuantity]]</f>
        <v>1320.6838</v>
      </c>
      <c r="Q649" s="1" t="str">
        <f>VLOOKUP(Sales[[#This Row],[ProductKey]], Products!$A$2:$D$1000, 4, FALSE)</f>
        <v>Road-250 Black, 52</v>
      </c>
    </row>
    <row r="650" spans="1:17" x14ac:dyDescent="0.25">
      <c r="A650" s="2">
        <v>38233</v>
      </c>
      <c r="B650" s="1" t="s">
        <v>6735</v>
      </c>
      <c r="C650">
        <v>352</v>
      </c>
      <c r="D650">
        <v>16176</v>
      </c>
      <c r="E650">
        <v>9</v>
      </c>
      <c r="F650">
        <v>1</v>
      </c>
      <c r="G650">
        <v>1</v>
      </c>
      <c r="H650" s="2">
        <v>43346</v>
      </c>
      <c r="I650" t="str">
        <f>VLOOKUP(Sales[[#This Row],[TerritoryKey]], Territories[], 2, FALSE)</f>
        <v>Australia</v>
      </c>
      <c r="J650">
        <f>_xlfn.XLOOKUP(Sales[[#This Row],[ProductKey]], Products!$A:$A, Products!$J:$J)</f>
        <v>1117.8559</v>
      </c>
      <c r="K650">
        <f>_xlfn.XLOOKUP(Sales[[#This Row],[ProductKey]], Products!$A:$A, Products!$K:$K)</f>
        <v>2071.4196000000002</v>
      </c>
      <c r="L650" s="1">
        <f>Sales[[#This Row],[ProductPrice]]*Sales[[#This Row],[OrderQuantity]]</f>
        <v>2071.4196000000002</v>
      </c>
      <c r="M650" s="1">
        <f>Sales[[#This Row],[OrderQuantity]]</f>
        <v>1</v>
      </c>
      <c r="N650" s="1">
        <f>1</f>
        <v>1</v>
      </c>
      <c r="O650" s="1">
        <f>Sales[[#This Row],[TotalSales]]-Sales[[#This Row],[TotalCost]]</f>
        <v>953.56370000000015</v>
      </c>
      <c r="P650" s="1">
        <f>Sales[[#This Row],[ProductCost]]*Sales[[#This Row],[OrderQuantity]]</f>
        <v>1117.8559</v>
      </c>
      <c r="Q650" s="1" t="str">
        <f>VLOOKUP(Sales[[#This Row],[ProductKey]], Products!$A$2:$D$1000, 4, FALSE)</f>
        <v>Mountain-200 Silver, 38</v>
      </c>
    </row>
    <row r="651" spans="1:17" x14ac:dyDescent="0.25">
      <c r="A651" s="2">
        <v>38112</v>
      </c>
      <c r="B651" s="1" t="s">
        <v>6749</v>
      </c>
      <c r="C651">
        <v>585</v>
      </c>
      <c r="D651">
        <v>15127</v>
      </c>
      <c r="E651">
        <v>9</v>
      </c>
      <c r="F651">
        <v>1</v>
      </c>
      <c r="G651">
        <v>1</v>
      </c>
      <c r="H651" s="2">
        <v>43225</v>
      </c>
      <c r="I651" t="str">
        <f>VLOOKUP(Sales[[#This Row],[TerritoryKey]], Territories[], 2, FALSE)</f>
        <v>Australia</v>
      </c>
      <c r="J651">
        <f>_xlfn.XLOOKUP(Sales[[#This Row],[ProductKey]], Products!$A:$A, Products!$J:$J)</f>
        <v>461.44479999999999</v>
      </c>
      <c r="K651">
        <f>_xlfn.XLOOKUP(Sales[[#This Row],[ProductKey]], Products!$A:$A, Products!$K:$K)</f>
        <v>742.35</v>
      </c>
      <c r="L651" s="1">
        <f>Sales[[#This Row],[ProductPrice]]*Sales[[#This Row],[OrderQuantity]]</f>
        <v>742.35</v>
      </c>
      <c r="M651" s="1">
        <f>Sales[[#This Row],[OrderQuantity]]</f>
        <v>1</v>
      </c>
      <c r="N651" s="1">
        <f>1</f>
        <v>1</v>
      </c>
      <c r="O651" s="1">
        <f>Sales[[#This Row],[TotalSales]]-Sales[[#This Row],[TotalCost]]</f>
        <v>280.90520000000004</v>
      </c>
      <c r="P651" s="1">
        <f>Sales[[#This Row],[ProductCost]]*Sales[[#This Row],[OrderQuantity]]</f>
        <v>461.44479999999999</v>
      </c>
      <c r="Q651" s="1" t="str">
        <f>VLOOKUP(Sales[[#This Row],[ProductKey]], Products!$A$2:$D$1000, 4, FALSE)</f>
        <v>Touring-3000 Blue, 44</v>
      </c>
    </row>
    <row r="652" spans="1:17" x14ac:dyDescent="0.25">
      <c r="A652" s="2">
        <v>38232</v>
      </c>
      <c r="B652" s="1" t="s">
        <v>6751</v>
      </c>
      <c r="C652">
        <v>584</v>
      </c>
      <c r="D652">
        <v>27987</v>
      </c>
      <c r="E652">
        <v>9</v>
      </c>
      <c r="F652">
        <v>1</v>
      </c>
      <c r="G652">
        <v>1</v>
      </c>
      <c r="H652" s="2">
        <v>43345</v>
      </c>
      <c r="I652" t="str">
        <f>VLOOKUP(Sales[[#This Row],[TerritoryKey]], Territories[], 2, FALSE)</f>
        <v>Australia</v>
      </c>
      <c r="J652">
        <f>_xlfn.XLOOKUP(Sales[[#This Row],[ProductKey]], Products!$A:$A, Products!$J:$J)</f>
        <v>343.64960000000002</v>
      </c>
      <c r="K652">
        <f>_xlfn.XLOOKUP(Sales[[#This Row],[ProductKey]], Products!$A:$A, Products!$K:$K)</f>
        <v>539.99</v>
      </c>
      <c r="L652" s="1">
        <f>Sales[[#This Row],[ProductPrice]]*Sales[[#This Row],[OrderQuantity]]</f>
        <v>539.99</v>
      </c>
      <c r="M652" s="1">
        <f>Sales[[#This Row],[OrderQuantity]]</f>
        <v>1</v>
      </c>
      <c r="N652" s="1">
        <f>1</f>
        <v>1</v>
      </c>
      <c r="O652" s="1">
        <f>Sales[[#This Row],[TotalSales]]-Sales[[#This Row],[TotalCost]]</f>
        <v>196.34039999999999</v>
      </c>
      <c r="P652" s="1">
        <f>Sales[[#This Row],[ProductCost]]*Sales[[#This Row],[OrderQuantity]]</f>
        <v>343.64960000000002</v>
      </c>
      <c r="Q652" s="1" t="str">
        <f>VLOOKUP(Sales[[#This Row],[ProductKey]], Products!$A$2:$D$1000, 4, FALSE)</f>
        <v>Road-750 Black, 58</v>
      </c>
    </row>
    <row r="653" spans="1:17" x14ac:dyDescent="0.25">
      <c r="A653" s="2">
        <v>38234</v>
      </c>
      <c r="B653" s="1" t="s">
        <v>6778</v>
      </c>
      <c r="C653">
        <v>354</v>
      </c>
      <c r="D653">
        <v>16630</v>
      </c>
      <c r="E653">
        <v>9</v>
      </c>
      <c r="F653">
        <v>1</v>
      </c>
      <c r="G653">
        <v>1</v>
      </c>
      <c r="H653" s="2">
        <v>43347</v>
      </c>
      <c r="I653" t="str">
        <f>VLOOKUP(Sales[[#This Row],[TerritoryKey]], Territories[], 2, FALSE)</f>
        <v>Australia</v>
      </c>
      <c r="J653">
        <f>_xlfn.XLOOKUP(Sales[[#This Row],[ProductKey]], Products!$A:$A, Products!$J:$J)</f>
        <v>1117.8559</v>
      </c>
      <c r="K653">
        <f>_xlfn.XLOOKUP(Sales[[#This Row],[ProductKey]], Products!$A:$A, Products!$K:$K)</f>
        <v>2071.4196000000002</v>
      </c>
      <c r="L653" s="1">
        <f>Sales[[#This Row],[ProductPrice]]*Sales[[#This Row],[OrderQuantity]]</f>
        <v>2071.4196000000002</v>
      </c>
      <c r="M653" s="1">
        <f>Sales[[#This Row],[OrderQuantity]]</f>
        <v>1</v>
      </c>
      <c r="N653" s="1">
        <f>1</f>
        <v>1</v>
      </c>
      <c r="O653" s="1">
        <f>Sales[[#This Row],[TotalSales]]-Sales[[#This Row],[TotalCost]]</f>
        <v>953.56370000000015</v>
      </c>
      <c r="P653" s="1">
        <f>Sales[[#This Row],[ProductCost]]*Sales[[#This Row],[OrderQuantity]]</f>
        <v>1117.8559</v>
      </c>
      <c r="Q653" s="1" t="str">
        <f>VLOOKUP(Sales[[#This Row],[ProductKey]], Products!$A$2:$D$1000, 4, FALSE)</f>
        <v>Mountain-200 Silver, 42</v>
      </c>
    </row>
    <row r="654" spans="1:17" x14ac:dyDescent="0.25">
      <c r="A654" s="2">
        <v>38235</v>
      </c>
      <c r="B654" s="1" t="s">
        <v>6779</v>
      </c>
      <c r="C654">
        <v>605</v>
      </c>
      <c r="D654">
        <v>26549</v>
      </c>
      <c r="E654">
        <v>9</v>
      </c>
      <c r="F654">
        <v>1</v>
      </c>
      <c r="G654">
        <v>1</v>
      </c>
      <c r="H654" s="2">
        <v>43348</v>
      </c>
      <c r="I654" t="str">
        <f>VLOOKUP(Sales[[#This Row],[TerritoryKey]], Territories[], 2, FALSE)</f>
        <v>Australia</v>
      </c>
      <c r="J654">
        <f>_xlfn.XLOOKUP(Sales[[#This Row],[ProductKey]], Products!$A:$A, Products!$J:$J)</f>
        <v>343.64960000000002</v>
      </c>
      <c r="K654">
        <f>_xlfn.XLOOKUP(Sales[[#This Row],[ProductKey]], Products!$A:$A, Products!$K:$K)</f>
        <v>539.99</v>
      </c>
      <c r="L654" s="1">
        <f>Sales[[#This Row],[ProductPrice]]*Sales[[#This Row],[OrderQuantity]]</f>
        <v>539.99</v>
      </c>
      <c r="M654" s="1">
        <f>Sales[[#This Row],[OrderQuantity]]</f>
        <v>1</v>
      </c>
      <c r="N654" s="1">
        <f>1</f>
        <v>1</v>
      </c>
      <c r="O654" s="1">
        <f>Sales[[#This Row],[TotalSales]]-Sales[[#This Row],[TotalCost]]</f>
        <v>196.34039999999999</v>
      </c>
      <c r="P654" s="1">
        <f>Sales[[#This Row],[ProductCost]]*Sales[[#This Row],[OrderQuantity]]</f>
        <v>343.64960000000002</v>
      </c>
      <c r="Q654" s="1" t="str">
        <f>VLOOKUP(Sales[[#This Row],[ProductKey]], Products!$A$2:$D$1000, 4, FALSE)</f>
        <v>Road-750 Black, 48</v>
      </c>
    </row>
    <row r="655" spans="1:17" x14ac:dyDescent="0.25">
      <c r="A655" s="2">
        <v>38080</v>
      </c>
      <c r="B655" s="1" t="s">
        <v>6783</v>
      </c>
      <c r="C655">
        <v>582</v>
      </c>
      <c r="D655">
        <v>22987</v>
      </c>
      <c r="E655">
        <v>9</v>
      </c>
      <c r="F655">
        <v>1</v>
      </c>
      <c r="G655">
        <v>1</v>
      </c>
      <c r="H655" s="2">
        <v>43193</v>
      </c>
      <c r="I655" t="str">
        <f>VLOOKUP(Sales[[#This Row],[TerritoryKey]], Territories[], 2, FALSE)</f>
        <v>Australia</v>
      </c>
      <c r="J655">
        <f>_xlfn.XLOOKUP(Sales[[#This Row],[ProductKey]], Products!$A:$A, Products!$J:$J)</f>
        <v>1082.51</v>
      </c>
      <c r="K655">
        <f>_xlfn.XLOOKUP(Sales[[#This Row],[ProductKey]], Products!$A:$A, Products!$K:$K)</f>
        <v>1700.99</v>
      </c>
      <c r="L655" s="1">
        <f>Sales[[#This Row],[ProductPrice]]*Sales[[#This Row],[OrderQuantity]]</f>
        <v>1700.99</v>
      </c>
      <c r="M655" s="1">
        <f>Sales[[#This Row],[OrderQuantity]]</f>
        <v>1</v>
      </c>
      <c r="N655" s="1">
        <f>1</f>
        <v>1</v>
      </c>
      <c r="O655" s="1">
        <f>Sales[[#This Row],[TotalSales]]-Sales[[#This Row],[TotalCost]]</f>
        <v>618.48</v>
      </c>
      <c r="P655" s="1">
        <f>Sales[[#This Row],[ProductCost]]*Sales[[#This Row],[OrderQuantity]]</f>
        <v>1082.51</v>
      </c>
      <c r="Q655" s="1" t="str">
        <f>VLOOKUP(Sales[[#This Row],[ProductKey]], Products!$A$2:$D$1000, 4, FALSE)</f>
        <v>Road-350-W Yellow, 44</v>
      </c>
    </row>
    <row r="656" spans="1:17" x14ac:dyDescent="0.25">
      <c r="A656" s="2">
        <v>38201</v>
      </c>
      <c r="B656" s="1" t="s">
        <v>6796</v>
      </c>
      <c r="C656">
        <v>561</v>
      </c>
      <c r="D656">
        <v>14039</v>
      </c>
      <c r="E656">
        <v>9</v>
      </c>
      <c r="F656">
        <v>1</v>
      </c>
      <c r="G656">
        <v>1</v>
      </c>
      <c r="H656" s="2">
        <v>43314</v>
      </c>
      <c r="I656" t="str">
        <f>VLOOKUP(Sales[[#This Row],[TerritoryKey]], Territories[], 2, FALSE)</f>
        <v>Australia</v>
      </c>
      <c r="J656">
        <f>_xlfn.XLOOKUP(Sales[[#This Row],[ProductKey]], Products!$A:$A, Products!$J:$J)</f>
        <v>1481.9378999999999</v>
      </c>
      <c r="K656">
        <f>_xlfn.XLOOKUP(Sales[[#This Row],[ProductKey]], Products!$A:$A, Products!$K:$K)</f>
        <v>2384.0700000000002</v>
      </c>
      <c r="L656" s="1">
        <f>Sales[[#This Row],[ProductPrice]]*Sales[[#This Row],[OrderQuantity]]</f>
        <v>2384.0700000000002</v>
      </c>
      <c r="M656" s="1">
        <f>Sales[[#This Row],[OrderQuantity]]</f>
        <v>1</v>
      </c>
      <c r="N656" s="1">
        <f>1</f>
        <v>1</v>
      </c>
      <c r="O656" s="1">
        <f>Sales[[#This Row],[TotalSales]]-Sales[[#This Row],[TotalCost]]</f>
        <v>902.13210000000026</v>
      </c>
      <c r="P656" s="1">
        <f>Sales[[#This Row],[ProductCost]]*Sales[[#This Row],[OrderQuantity]]</f>
        <v>1481.9378999999999</v>
      </c>
      <c r="Q656" s="1" t="str">
        <f>VLOOKUP(Sales[[#This Row],[ProductKey]], Products!$A$2:$D$1000, 4, FALSE)</f>
        <v>Touring-1000 Yellow, 46</v>
      </c>
    </row>
    <row r="657" spans="1:17" x14ac:dyDescent="0.25">
      <c r="A657" s="2">
        <v>38203</v>
      </c>
      <c r="B657" s="1" t="s">
        <v>6810</v>
      </c>
      <c r="C657">
        <v>576</v>
      </c>
      <c r="D657">
        <v>13646</v>
      </c>
      <c r="E657">
        <v>9</v>
      </c>
      <c r="F657">
        <v>1</v>
      </c>
      <c r="G657">
        <v>1</v>
      </c>
      <c r="H657" s="2">
        <v>43316</v>
      </c>
      <c r="I657" t="str">
        <f>VLOOKUP(Sales[[#This Row],[TerritoryKey]], Territories[], 2, FALSE)</f>
        <v>Australia</v>
      </c>
      <c r="J657">
        <f>_xlfn.XLOOKUP(Sales[[#This Row],[ProductKey]], Products!$A:$A, Products!$J:$J)</f>
        <v>1481.9378999999999</v>
      </c>
      <c r="K657">
        <f>_xlfn.XLOOKUP(Sales[[#This Row],[ProductKey]], Products!$A:$A, Products!$K:$K)</f>
        <v>2384.0700000000002</v>
      </c>
      <c r="L657" s="1">
        <f>Sales[[#This Row],[ProductPrice]]*Sales[[#This Row],[OrderQuantity]]</f>
        <v>2384.0700000000002</v>
      </c>
      <c r="M657" s="1">
        <f>Sales[[#This Row],[OrderQuantity]]</f>
        <v>1</v>
      </c>
      <c r="N657" s="1">
        <f>1</f>
        <v>1</v>
      </c>
      <c r="O657" s="1">
        <f>Sales[[#This Row],[TotalSales]]-Sales[[#This Row],[TotalCost]]</f>
        <v>902.13210000000026</v>
      </c>
      <c r="P657" s="1">
        <f>Sales[[#This Row],[ProductCost]]*Sales[[#This Row],[OrderQuantity]]</f>
        <v>1481.9378999999999</v>
      </c>
      <c r="Q657" s="1" t="str">
        <f>VLOOKUP(Sales[[#This Row],[ProductKey]], Products!$A$2:$D$1000, 4, FALSE)</f>
        <v>Touring-1000 Blue, 60</v>
      </c>
    </row>
    <row r="658" spans="1:17" x14ac:dyDescent="0.25">
      <c r="A658" s="2">
        <v>38293</v>
      </c>
      <c r="B658" s="1" t="s">
        <v>6812</v>
      </c>
      <c r="C658">
        <v>375</v>
      </c>
      <c r="D658">
        <v>22913</v>
      </c>
      <c r="E658">
        <v>9</v>
      </c>
      <c r="F658">
        <v>1</v>
      </c>
      <c r="G658">
        <v>1</v>
      </c>
      <c r="H658" s="2">
        <v>43406</v>
      </c>
      <c r="I658" t="str">
        <f>VLOOKUP(Sales[[#This Row],[TerritoryKey]], Territories[], 2, FALSE)</f>
        <v>Australia</v>
      </c>
      <c r="J658">
        <f>_xlfn.XLOOKUP(Sales[[#This Row],[ProductKey]], Products!$A:$A, Products!$J:$J)</f>
        <v>1320.6838</v>
      </c>
      <c r="K658">
        <f>_xlfn.XLOOKUP(Sales[[#This Row],[ProductKey]], Products!$A:$A, Products!$K:$K)</f>
        <v>2181.5625</v>
      </c>
      <c r="L658" s="1">
        <f>Sales[[#This Row],[ProductPrice]]*Sales[[#This Row],[OrderQuantity]]</f>
        <v>2181.5625</v>
      </c>
      <c r="M658" s="1">
        <f>Sales[[#This Row],[OrderQuantity]]</f>
        <v>1</v>
      </c>
      <c r="N658" s="1">
        <f>1</f>
        <v>1</v>
      </c>
      <c r="O658" s="1">
        <f>Sales[[#This Row],[TotalSales]]-Sales[[#This Row],[TotalCost]]</f>
        <v>860.87869999999998</v>
      </c>
      <c r="P658" s="1">
        <f>Sales[[#This Row],[ProductCost]]*Sales[[#This Row],[OrderQuantity]]</f>
        <v>1320.6838</v>
      </c>
      <c r="Q658" s="1" t="str">
        <f>VLOOKUP(Sales[[#This Row],[ProductKey]], Products!$A$2:$D$1000, 4, FALSE)</f>
        <v>Road-250 Black, 48</v>
      </c>
    </row>
    <row r="659" spans="1:17" x14ac:dyDescent="0.25">
      <c r="A659" s="2">
        <v>38141</v>
      </c>
      <c r="B659" s="1" t="s">
        <v>6816</v>
      </c>
      <c r="C659">
        <v>580</v>
      </c>
      <c r="D659">
        <v>16029</v>
      </c>
      <c r="E659">
        <v>9</v>
      </c>
      <c r="F659">
        <v>1</v>
      </c>
      <c r="G659">
        <v>1</v>
      </c>
      <c r="H659" s="2">
        <v>43254</v>
      </c>
      <c r="I659" t="str">
        <f>VLOOKUP(Sales[[#This Row],[TerritoryKey]], Territories[], 2, FALSE)</f>
        <v>Australia</v>
      </c>
      <c r="J659">
        <f>_xlfn.XLOOKUP(Sales[[#This Row],[ProductKey]], Products!$A:$A, Products!$J:$J)</f>
        <v>1082.51</v>
      </c>
      <c r="K659">
        <f>_xlfn.XLOOKUP(Sales[[#This Row],[ProductKey]], Products!$A:$A, Products!$K:$K)</f>
        <v>1700.99</v>
      </c>
      <c r="L659" s="1">
        <f>Sales[[#This Row],[ProductPrice]]*Sales[[#This Row],[OrderQuantity]]</f>
        <v>1700.99</v>
      </c>
      <c r="M659" s="1">
        <f>Sales[[#This Row],[OrderQuantity]]</f>
        <v>1</v>
      </c>
      <c r="N659" s="1">
        <f>1</f>
        <v>1</v>
      </c>
      <c r="O659" s="1">
        <f>Sales[[#This Row],[TotalSales]]-Sales[[#This Row],[TotalCost]]</f>
        <v>618.48</v>
      </c>
      <c r="P659" s="1">
        <f>Sales[[#This Row],[ProductCost]]*Sales[[#This Row],[OrderQuantity]]</f>
        <v>1082.51</v>
      </c>
      <c r="Q659" s="1" t="str">
        <f>VLOOKUP(Sales[[#This Row],[ProductKey]], Products!$A$2:$D$1000, 4, FALSE)</f>
        <v>Road-350-W Yellow, 40</v>
      </c>
    </row>
    <row r="660" spans="1:17" x14ac:dyDescent="0.25">
      <c r="A660" s="2">
        <v>37989</v>
      </c>
      <c r="B660" s="1" t="s">
        <v>6825</v>
      </c>
      <c r="C660">
        <v>232</v>
      </c>
      <c r="D660">
        <v>13026</v>
      </c>
      <c r="E660">
        <v>9</v>
      </c>
      <c r="F660">
        <v>1</v>
      </c>
      <c r="G660">
        <v>1</v>
      </c>
      <c r="H660" s="2">
        <v>43103</v>
      </c>
      <c r="I660" t="str">
        <f>VLOOKUP(Sales[[#This Row],[TerritoryKey]], Territories[], 2, FALSE)</f>
        <v>Australia</v>
      </c>
      <c r="J660">
        <f>_xlfn.XLOOKUP(Sales[[#This Row],[ProductKey]], Products!$A:$A, Products!$J:$J)</f>
        <v>31.724399999999999</v>
      </c>
      <c r="K660">
        <f>_xlfn.XLOOKUP(Sales[[#This Row],[ProductKey]], Products!$A:$A, Products!$K:$K)</f>
        <v>48.067300000000003</v>
      </c>
      <c r="L660" s="1">
        <f>Sales[[#This Row],[ProductPrice]]*Sales[[#This Row],[OrderQuantity]]</f>
        <v>48.067300000000003</v>
      </c>
      <c r="M660" s="1">
        <f>Sales[[#This Row],[OrderQuantity]]</f>
        <v>1</v>
      </c>
      <c r="N660" s="1">
        <f>1</f>
        <v>1</v>
      </c>
      <c r="O660" s="1">
        <f>Sales[[#This Row],[TotalSales]]-Sales[[#This Row],[TotalCost]]</f>
        <v>16.342900000000004</v>
      </c>
      <c r="P660" s="1">
        <f>Sales[[#This Row],[ProductCost]]*Sales[[#This Row],[OrderQuantity]]</f>
        <v>31.724399999999999</v>
      </c>
      <c r="Q660" s="1" t="str">
        <f>VLOOKUP(Sales[[#This Row],[ProductKey]], Products!$A$2:$D$1000, 4, FALSE)</f>
        <v>Long-Sleeve Logo Jersey, L</v>
      </c>
    </row>
    <row r="661" spans="1:17" x14ac:dyDescent="0.25">
      <c r="A661" s="2">
        <v>38323</v>
      </c>
      <c r="B661" s="1" t="s">
        <v>6836</v>
      </c>
      <c r="C661">
        <v>235</v>
      </c>
      <c r="D661">
        <v>14682</v>
      </c>
      <c r="E661">
        <v>9</v>
      </c>
      <c r="F661">
        <v>1</v>
      </c>
      <c r="G661">
        <v>1</v>
      </c>
      <c r="H661" s="2">
        <v>43436</v>
      </c>
      <c r="I661" t="str">
        <f>VLOOKUP(Sales[[#This Row],[TerritoryKey]], Territories[], 2, FALSE)</f>
        <v>Australia</v>
      </c>
      <c r="J661">
        <f>_xlfn.XLOOKUP(Sales[[#This Row],[ProductKey]], Products!$A:$A, Products!$J:$J)</f>
        <v>31.724399999999999</v>
      </c>
      <c r="K661">
        <f>_xlfn.XLOOKUP(Sales[[#This Row],[ProductKey]], Products!$A:$A, Products!$K:$K)</f>
        <v>48.067300000000003</v>
      </c>
      <c r="L661" s="1">
        <f>Sales[[#This Row],[ProductPrice]]*Sales[[#This Row],[OrderQuantity]]</f>
        <v>48.067300000000003</v>
      </c>
      <c r="M661" s="1">
        <f>Sales[[#This Row],[OrderQuantity]]</f>
        <v>1</v>
      </c>
      <c r="N661" s="1">
        <f>1</f>
        <v>1</v>
      </c>
      <c r="O661" s="1">
        <f>Sales[[#This Row],[TotalSales]]-Sales[[#This Row],[TotalCost]]</f>
        <v>16.342900000000004</v>
      </c>
      <c r="P661" s="1">
        <f>Sales[[#This Row],[ProductCost]]*Sales[[#This Row],[OrderQuantity]]</f>
        <v>31.724399999999999</v>
      </c>
      <c r="Q661" s="1" t="str">
        <f>VLOOKUP(Sales[[#This Row],[ProductKey]], Products!$A$2:$D$1000, 4, FALSE)</f>
        <v>Long-Sleeve Logo Jersey, XL</v>
      </c>
    </row>
    <row r="662" spans="1:17" x14ac:dyDescent="0.25">
      <c r="A662" s="2">
        <v>38022</v>
      </c>
      <c r="B662" s="1" t="s">
        <v>6844</v>
      </c>
      <c r="C662">
        <v>598</v>
      </c>
      <c r="D662">
        <v>13021</v>
      </c>
      <c r="E662">
        <v>9</v>
      </c>
      <c r="F662">
        <v>1</v>
      </c>
      <c r="G662">
        <v>1</v>
      </c>
      <c r="H662" s="2">
        <v>43136</v>
      </c>
      <c r="I662" t="str">
        <f>VLOOKUP(Sales[[#This Row],[TerritoryKey]], Territories[], 2, FALSE)</f>
        <v>Australia</v>
      </c>
      <c r="J662">
        <f>_xlfn.XLOOKUP(Sales[[#This Row],[ProductKey]], Products!$A:$A, Products!$J:$J)</f>
        <v>294.5797</v>
      </c>
      <c r="K662">
        <f>_xlfn.XLOOKUP(Sales[[#This Row],[ProductKey]], Products!$A:$A, Products!$K:$K)</f>
        <v>539.99</v>
      </c>
      <c r="L662" s="1">
        <f>Sales[[#This Row],[ProductPrice]]*Sales[[#This Row],[OrderQuantity]]</f>
        <v>539.99</v>
      </c>
      <c r="M662" s="1">
        <f>Sales[[#This Row],[OrderQuantity]]</f>
        <v>1</v>
      </c>
      <c r="N662" s="1">
        <f>1</f>
        <v>1</v>
      </c>
      <c r="O662" s="1">
        <f>Sales[[#This Row],[TotalSales]]-Sales[[#This Row],[TotalCost]]</f>
        <v>245.41030000000001</v>
      </c>
      <c r="P662" s="1">
        <f>Sales[[#This Row],[ProductCost]]*Sales[[#This Row],[OrderQuantity]]</f>
        <v>294.5797</v>
      </c>
      <c r="Q662" s="1" t="str">
        <f>VLOOKUP(Sales[[#This Row],[ProductKey]], Products!$A$2:$D$1000, 4, FALSE)</f>
        <v>Mountain-500 Black, 44</v>
      </c>
    </row>
    <row r="663" spans="1:17" x14ac:dyDescent="0.25">
      <c r="A663" s="2">
        <v>37991</v>
      </c>
      <c r="B663" s="1" t="s">
        <v>6848</v>
      </c>
      <c r="C663">
        <v>588</v>
      </c>
      <c r="D663">
        <v>17328</v>
      </c>
      <c r="E663">
        <v>9</v>
      </c>
      <c r="F663">
        <v>1</v>
      </c>
      <c r="G663">
        <v>1</v>
      </c>
      <c r="H663" s="2">
        <v>43105</v>
      </c>
      <c r="I663" t="str">
        <f>VLOOKUP(Sales[[#This Row],[TerritoryKey]], Territories[], 2, FALSE)</f>
        <v>Australia</v>
      </c>
      <c r="J663">
        <f>_xlfn.XLOOKUP(Sales[[#This Row],[ProductKey]], Products!$A:$A, Products!$J:$J)</f>
        <v>419.77839999999998</v>
      </c>
      <c r="K663">
        <f>_xlfn.XLOOKUP(Sales[[#This Row],[ProductKey]], Products!$A:$A, Products!$K:$K)</f>
        <v>769.49</v>
      </c>
      <c r="L663" s="1">
        <f>Sales[[#This Row],[ProductPrice]]*Sales[[#This Row],[OrderQuantity]]</f>
        <v>769.49</v>
      </c>
      <c r="M663" s="1">
        <f>Sales[[#This Row],[OrderQuantity]]</f>
        <v>1</v>
      </c>
      <c r="N663" s="1">
        <f>1</f>
        <v>1</v>
      </c>
      <c r="O663" s="1">
        <f>Sales[[#This Row],[TotalSales]]-Sales[[#This Row],[TotalCost]]</f>
        <v>349.71160000000003</v>
      </c>
      <c r="P663" s="1">
        <f>Sales[[#This Row],[ProductCost]]*Sales[[#This Row],[OrderQuantity]]</f>
        <v>419.77839999999998</v>
      </c>
      <c r="Q663" s="1" t="str">
        <f>VLOOKUP(Sales[[#This Row],[ProductKey]], Products!$A$2:$D$1000, 4, FALSE)</f>
        <v>Mountain-400-W Silver, 40</v>
      </c>
    </row>
    <row r="664" spans="1:17" x14ac:dyDescent="0.25">
      <c r="A664" s="2">
        <v>38082</v>
      </c>
      <c r="B664" s="1" t="s">
        <v>6851</v>
      </c>
      <c r="C664">
        <v>581</v>
      </c>
      <c r="D664">
        <v>22988</v>
      </c>
      <c r="E664">
        <v>9</v>
      </c>
      <c r="F664">
        <v>1</v>
      </c>
      <c r="G664">
        <v>1</v>
      </c>
      <c r="H664" s="2">
        <v>43195</v>
      </c>
      <c r="I664" t="str">
        <f>VLOOKUP(Sales[[#This Row],[TerritoryKey]], Territories[], 2, FALSE)</f>
        <v>Australia</v>
      </c>
      <c r="J664">
        <f>_xlfn.XLOOKUP(Sales[[#This Row],[ProductKey]], Products!$A:$A, Products!$J:$J)</f>
        <v>1082.51</v>
      </c>
      <c r="K664">
        <f>_xlfn.XLOOKUP(Sales[[#This Row],[ProductKey]], Products!$A:$A, Products!$K:$K)</f>
        <v>1700.99</v>
      </c>
      <c r="L664" s="1">
        <f>Sales[[#This Row],[ProductPrice]]*Sales[[#This Row],[OrderQuantity]]</f>
        <v>1700.99</v>
      </c>
      <c r="M664" s="1">
        <f>Sales[[#This Row],[OrderQuantity]]</f>
        <v>1</v>
      </c>
      <c r="N664" s="1">
        <f>1</f>
        <v>1</v>
      </c>
      <c r="O664" s="1">
        <f>Sales[[#This Row],[TotalSales]]-Sales[[#This Row],[TotalCost]]</f>
        <v>618.48</v>
      </c>
      <c r="P664" s="1">
        <f>Sales[[#This Row],[ProductCost]]*Sales[[#This Row],[OrderQuantity]]</f>
        <v>1082.51</v>
      </c>
      <c r="Q664" s="1" t="str">
        <f>VLOOKUP(Sales[[#This Row],[ProductKey]], Products!$A$2:$D$1000, 4, FALSE)</f>
        <v>Road-350-W Yellow, 42</v>
      </c>
    </row>
    <row r="665" spans="1:17" x14ac:dyDescent="0.25">
      <c r="A665" s="2">
        <v>38080</v>
      </c>
      <c r="B665" s="1" t="s">
        <v>6857</v>
      </c>
      <c r="C665">
        <v>528</v>
      </c>
      <c r="D665">
        <v>12369</v>
      </c>
      <c r="E665">
        <v>9</v>
      </c>
      <c r="F665">
        <v>1</v>
      </c>
      <c r="G665">
        <v>1</v>
      </c>
      <c r="H665" s="2">
        <v>43193</v>
      </c>
      <c r="I665" t="str">
        <f>VLOOKUP(Sales[[#This Row],[TerritoryKey]], Territories[], 2, FALSE)</f>
        <v>Australia</v>
      </c>
      <c r="J665">
        <f>_xlfn.XLOOKUP(Sales[[#This Row],[ProductKey]], Products!$A:$A, Products!$J:$J)</f>
        <v>1.8663000000000001</v>
      </c>
      <c r="K665">
        <f>_xlfn.XLOOKUP(Sales[[#This Row],[ProductKey]], Products!$A:$A, Products!$K:$K)</f>
        <v>4.99</v>
      </c>
      <c r="L665" s="1">
        <f>Sales[[#This Row],[ProductPrice]]*Sales[[#This Row],[OrderQuantity]]</f>
        <v>4.99</v>
      </c>
      <c r="M665" s="1">
        <f>Sales[[#This Row],[OrderQuantity]]</f>
        <v>1</v>
      </c>
      <c r="N665" s="1">
        <f>1</f>
        <v>1</v>
      </c>
      <c r="O665" s="1">
        <f>Sales[[#This Row],[TotalSales]]-Sales[[#This Row],[TotalCost]]</f>
        <v>3.1237000000000004</v>
      </c>
      <c r="P665" s="1">
        <f>Sales[[#This Row],[ProductCost]]*Sales[[#This Row],[OrderQuantity]]</f>
        <v>1.8663000000000001</v>
      </c>
      <c r="Q665" s="1" t="str">
        <f>VLOOKUP(Sales[[#This Row],[ProductKey]], Products!$A$2:$D$1000, 4, FALSE)</f>
        <v>Mountain Tire Tube</v>
      </c>
    </row>
    <row r="666" spans="1:17" x14ac:dyDescent="0.25">
      <c r="A666" s="2">
        <v>37991</v>
      </c>
      <c r="B666" s="1" t="s">
        <v>6877</v>
      </c>
      <c r="C666">
        <v>580</v>
      </c>
      <c r="D666">
        <v>24592</v>
      </c>
      <c r="E666">
        <v>9</v>
      </c>
      <c r="F666">
        <v>1</v>
      </c>
      <c r="G666">
        <v>1</v>
      </c>
      <c r="H666" s="2">
        <v>43105</v>
      </c>
      <c r="I666" t="str">
        <f>VLOOKUP(Sales[[#This Row],[TerritoryKey]], Territories[], 2, FALSE)</f>
        <v>Australia</v>
      </c>
      <c r="J666">
        <f>_xlfn.XLOOKUP(Sales[[#This Row],[ProductKey]], Products!$A:$A, Products!$J:$J)</f>
        <v>1082.51</v>
      </c>
      <c r="K666">
        <f>_xlfn.XLOOKUP(Sales[[#This Row],[ProductKey]], Products!$A:$A, Products!$K:$K)</f>
        <v>1700.99</v>
      </c>
      <c r="L666" s="1">
        <f>Sales[[#This Row],[ProductPrice]]*Sales[[#This Row],[OrderQuantity]]</f>
        <v>1700.99</v>
      </c>
      <c r="M666" s="1">
        <f>Sales[[#This Row],[OrderQuantity]]</f>
        <v>1</v>
      </c>
      <c r="N666" s="1">
        <f>1</f>
        <v>1</v>
      </c>
      <c r="O666" s="1">
        <f>Sales[[#This Row],[TotalSales]]-Sales[[#This Row],[TotalCost]]</f>
        <v>618.48</v>
      </c>
      <c r="P666" s="1">
        <f>Sales[[#This Row],[ProductCost]]*Sales[[#This Row],[OrderQuantity]]</f>
        <v>1082.51</v>
      </c>
      <c r="Q666" s="1" t="str">
        <f>VLOOKUP(Sales[[#This Row],[ProductKey]], Products!$A$2:$D$1000, 4, FALSE)</f>
        <v>Road-350-W Yellow, 40</v>
      </c>
    </row>
    <row r="667" spans="1:17" x14ac:dyDescent="0.25">
      <c r="A667" s="2">
        <v>38234</v>
      </c>
      <c r="B667" s="1" t="s">
        <v>6888</v>
      </c>
      <c r="C667">
        <v>588</v>
      </c>
      <c r="D667">
        <v>17334</v>
      </c>
      <c r="E667">
        <v>9</v>
      </c>
      <c r="F667">
        <v>1</v>
      </c>
      <c r="G667">
        <v>1</v>
      </c>
      <c r="H667" s="2">
        <v>43347</v>
      </c>
      <c r="I667" t="str">
        <f>VLOOKUP(Sales[[#This Row],[TerritoryKey]], Territories[], 2, FALSE)</f>
        <v>Australia</v>
      </c>
      <c r="J667">
        <f>_xlfn.XLOOKUP(Sales[[#This Row],[ProductKey]], Products!$A:$A, Products!$J:$J)</f>
        <v>419.77839999999998</v>
      </c>
      <c r="K667">
        <f>_xlfn.XLOOKUP(Sales[[#This Row],[ProductKey]], Products!$A:$A, Products!$K:$K)</f>
        <v>769.49</v>
      </c>
      <c r="L667" s="1">
        <f>Sales[[#This Row],[ProductPrice]]*Sales[[#This Row],[OrderQuantity]]</f>
        <v>769.49</v>
      </c>
      <c r="M667" s="1">
        <f>Sales[[#This Row],[OrderQuantity]]</f>
        <v>1</v>
      </c>
      <c r="N667" s="1">
        <f>1</f>
        <v>1</v>
      </c>
      <c r="O667" s="1">
        <f>Sales[[#This Row],[TotalSales]]-Sales[[#This Row],[TotalCost]]</f>
        <v>349.71160000000003</v>
      </c>
      <c r="P667" s="1">
        <f>Sales[[#This Row],[ProductCost]]*Sales[[#This Row],[OrderQuantity]]</f>
        <v>419.77839999999998</v>
      </c>
      <c r="Q667" s="1" t="str">
        <f>VLOOKUP(Sales[[#This Row],[ProductKey]], Products!$A$2:$D$1000, 4, FALSE)</f>
        <v>Mountain-400-W Silver, 40</v>
      </c>
    </row>
    <row r="668" spans="1:17" x14ac:dyDescent="0.25">
      <c r="A668" s="2">
        <v>38296</v>
      </c>
      <c r="B668" s="1" t="s">
        <v>6892</v>
      </c>
      <c r="C668">
        <v>385</v>
      </c>
      <c r="D668">
        <v>27697</v>
      </c>
      <c r="E668">
        <v>9</v>
      </c>
      <c r="F668">
        <v>1</v>
      </c>
      <c r="G668">
        <v>1</v>
      </c>
      <c r="H668" s="2">
        <v>43409</v>
      </c>
      <c r="I668" t="str">
        <f>VLOOKUP(Sales[[#This Row],[TerritoryKey]], Territories[], 2, FALSE)</f>
        <v>Australia</v>
      </c>
      <c r="J668">
        <f>_xlfn.XLOOKUP(Sales[[#This Row],[ProductKey]], Products!$A:$A, Products!$J:$J)</f>
        <v>605.64919999999995</v>
      </c>
      <c r="K668">
        <f>_xlfn.XLOOKUP(Sales[[#This Row],[ProductKey]], Products!$A:$A, Products!$K:$K)</f>
        <v>1000.4375</v>
      </c>
      <c r="L668" s="1">
        <f>Sales[[#This Row],[ProductPrice]]*Sales[[#This Row],[OrderQuantity]]</f>
        <v>1000.4375</v>
      </c>
      <c r="M668" s="1">
        <f>Sales[[#This Row],[OrderQuantity]]</f>
        <v>1</v>
      </c>
      <c r="N668" s="1">
        <f>1</f>
        <v>1</v>
      </c>
      <c r="O668" s="1">
        <f>Sales[[#This Row],[TotalSales]]-Sales[[#This Row],[TotalCost]]</f>
        <v>394.78830000000005</v>
      </c>
      <c r="P668" s="1">
        <f>Sales[[#This Row],[ProductCost]]*Sales[[#This Row],[OrderQuantity]]</f>
        <v>605.64919999999995</v>
      </c>
      <c r="Q668" s="1" t="str">
        <f>VLOOKUP(Sales[[#This Row],[ProductKey]], Products!$A$2:$D$1000, 4, FALSE)</f>
        <v>Road-550-W Yellow, 42</v>
      </c>
    </row>
    <row r="669" spans="1:17" x14ac:dyDescent="0.25">
      <c r="A669" s="2">
        <v>37991</v>
      </c>
      <c r="B669" s="1" t="s">
        <v>6929</v>
      </c>
      <c r="C669">
        <v>489</v>
      </c>
      <c r="D669">
        <v>17059</v>
      </c>
      <c r="E669">
        <v>9</v>
      </c>
      <c r="F669">
        <v>1</v>
      </c>
      <c r="G669">
        <v>1</v>
      </c>
      <c r="H669" s="2">
        <v>43105</v>
      </c>
      <c r="I669" t="str">
        <f>VLOOKUP(Sales[[#This Row],[TerritoryKey]], Territories[], 2, FALSE)</f>
        <v>Australia</v>
      </c>
      <c r="J669">
        <f>_xlfn.XLOOKUP(Sales[[#This Row],[ProductKey]], Products!$A:$A, Products!$J:$J)</f>
        <v>41.572299999999998</v>
      </c>
      <c r="K669">
        <f>_xlfn.XLOOKUP(Sales[[#This Row],[ProductKey]], Products!$A:$A, Products!$K:$K)</f>
        <v>53.99</v>
      </c>
      <c r="L669" s="1">
        <f>Sales[[#This Row],[ProductPrice]]*Sales[[#This Row],[OrderQuantity]]</f>
        <v>53.99</v>
      </c>
      <c r="M669" s="1">
        <f>Sales[[#This Row],[OrderQuantity]]</f>
        <v>1</v>
      </c>
      <c r="N669" s="1">
        <f>1</f>
        <v>1</v>
      </c>
      <c r="O669" s="1">
        <f>Sales[[#This Row],[TotalSales]]-Sales[[#This Row],[TotalCost]]</f>
        <v>12.417700000000004</v>
      </c>
      <c r="P669" s="1">
        <f>Sales[[#This Row],[ProductCost]]*Sales[[#This Row],[OrderQuantity]]</f>
        <v>41.572299999999998</v>
      </c>
      <c r="Q669" s="1" t="str">
        <f>VLOOKUP(Sales[[#This Row],[ProductKey]], Products!$A$2:$D$1000, 4, FALSE)</f>
        <v>Short-Sleeve Classic Jersey, M</v>
      </c>
    </row>
    <row r="670" spans="1:17" x14ac:dyDescent="0.25">
      <c r="A670" s="2">
        <v>37990</v>
      </c>
      <c r="B670" s="1" t="s">
        <v>6941</v>
      </c>
      <c r="C670">
        <v>362</v>
      </c>
      <c r="D670">
        <v>14048</v>
      </c>
      <c r="E670">
        <v>9</v>
      </c>
      <c r="F670">
        <v>1</v>
      </c>
      <c r="G670">
        <v>1</v>
      </c>
      <c r="H670" s="2">
        <v>43104</v>
      </c>
      <c r="I670" t="str">
        <f>VLOOKUP(Sales[[#This Row],[TerritoryKey]], Territories[], 2, FALSE)</f>
        <v>Australia</v>
      </c>
      <c r="J670">
        <f>_xlfn.XLOOKUP(Sales[[#This Row],[ProductKey]], Products!$A:$A, Products!$J:$J)</f>
        <v>1105.81</v>
      </c>
      <c r="K670">
        <f>_xlfn.XLOOKUP(Sales[[#This Row],[ProductKey]], Products!$A:$A, Products!$K:$K)</f>
        <v>2049.0981999999999</v>
      </c>
      <c r="L670" s="1">
        <f>Sales[[#This Row],[ProductPrice]]*Sales[[#This Row],[OrderQuantity]]</f>
        <v>2049.0981999999999</v>
      </c>
      <c r="M670" s="1">
        <f>Sales[[#This Row],[OrderQuantity]]</f>
        <v>1</v>
      </c>
      <c r="N670" s="1">
        <f>1</f>
        <v>1</v>
      </c>
      <c r="O670" s="1">
        <f>Sales[[#This Row],[TotalSales]]-Sales[[#This Row],[TotalCost]]</f>
        <v>943.28819999999996</v>
      </c>
      <c r="P670" s="1">
        <f>Sales[[#This Row],[ProductCost]]*Sales[[#This Row],[OrderQuantity]]</f>
        <v>1105.81</v>
      </c>
      <c r="Q670" s="1" t="str">
        <f>VLOOKUP(Sales[[#This Row],[ProductKey]], Products!$A$2:$D$1000, 4, FALSE)</f>
        <v>Mountain-200 Black, 46</v>
      </c>
    </row>
    <row r="671" spans="1:17" x14ac:dyDescent="0.25">
      <c r="A671" s="2">
        <v>38021</v>
      </c>
      <c r="B671" s="1" t="s">
        <v>6952</v>
      </c>
      <c r="C671">
        <v>360</v>
      </c>
      <c r="D671">
        <v>13109</v>
      </c>
      <c r="E671">
        <v>9</v>
      </c>
      <c r="F671">
        <v>1</v>
      </c>
      <c r="G671">
        <v>1</v>
      </c>
      <c r="H671" s="2">
        <v>43135</v>
      </c>
      <c r="I671" t="str">
        <f>VLOOKUP(Sales[[#This Row],[TerritoryKey]], Territories[], 2, FALSE)</f>
        <v>Australia</v>
      </c>
      <c r="J671">
        <f>_xlfn.XLOOKUP(Sales[[#This Row],[ProductKey]], Products!$A:$A, Products!$J:$J)</f>
        <v>1105.81</v>
      </c>
      <c r="K671">
        <f>_xlfn.XLOOKUP(Sales[[#This Row],[ProductKey]], Products!$A:$A, Products!$K:$K)</f>
        <v>2049.0981999999999</v>
      </c>
      <c r="L671" s="1">
        <f>Sales[[#This Row],[ProductPrice]]*Sales[[#This Row],[OrderQuantity]]</f>
        <v>2049.0981999999999</v>
      </c>
      <c r="M671" s="1">
        <f>Sales[[#This Row],[OrderQuantity]]</f>
        <v>1</v>
      </c>
      <c r="N671" s="1">
        <f>1</f>
        <v>1</v>
      </c>
      <c r="O671" s="1">
        <f>Sales[[#This Row],[TotalSales]]-Sales[[#This Row],[TotalCost]]</f>
        <v>943.28819999999996</v>
      </c>
      <c r="P671" s="1">
        <f>Sales[[#This Row],[ProductCost]]*Sales[[#This Row],[OrderQuantity]]</f>
        <v>1105.81</v>
      </c>
      <c r="Q671" s="1" t="str">
        <f>VLOOKUP(Sales[[#This Row],[ProductKey]], Products!$A$2:$D$1000, 4, FALSE)</f>
        <v>Mountain-200 Black, 42</v>
      </c>
    </row>
    <row r="672" spans="1:17" x14ac:dyDescent="0.25">
      <c r="A672" s="2">
        <v>38051</v>
      </c>
      <c r="B672" s="1" t="s">
        <v>6963</v>
      </c>
      <c r="C672">
        <v>584</v>
      </c>
      <c r="D672">
        <v>27986</v>
      </c>
      <c r="E672">
        <v>9</v>
      </c>
      <c r="F672">
        <v>1</v>
      </c>
      <c r="G672">
        <v>1</v>
      </c>
      <c r="H672" s="2">
        <v>43164</v>
      </c>
      <c r="I672" t="str">
        <f>VLOOKUP(Sales[[#This Row],[TerritoryKey]], Territories[], 2, FALSE)</f>
        <v>Australia</v>
      </c>
      <c r="J672">
        <f>_xlfn.XLOOKUP(Sales[[#This Row],[ProductKey]], Products!$A:$A, Products!$J:$J)</f>
        <v>343.64960000000002</v>
      </c>
      <c r="K672">
        <f>_xlfn.XLOOKUP(Sales[[#This Row],[ProductKey]], Products!$A:$A, Products!$K:$K)</f>
        <v>539.99</v>
      </c>
      <c r="L672" s="1">
        <f>Sales[[#This Row],[ProductPrice]]*Sales[[#This Row],[OrderQuantity]]</f>
        <v>539.99</v>
      </c>
      <c r="M672" s="1">
        <f>Sales[[#This Row],[OrderQuantity]]</f>
        <v>1</v>
      </c>
      <c r="N672" s="1">
        <f>1</f>
        <v>1</v>
      </c>
      <c r="O672" s="1">
        <f>Sales[[#This Row],[TotalSales]]-Sales[[#This Row],[TotalCost]]</f>
        <v>196.34039999999999</v>
      </c>
      <c r="P672" s="1">
        <f>Sales[[#This Row],[ProductCost]]*Sales[[#This Row],[OrderQuantity]]</f>
        <v>343.64960000000002</v>
      </c>
      <c r="Q672" s="1" t="str">
        <f>VLOOKUP(Sales[[#This Row],[ProductKey]], Products!$A$2:$D$1000, 4, FALSE)</f>
        <v>Road-750 Black, 58</v>
      </c>
    </row>
    <row r="673" spans="1:17" x14ac:dyDescent="0.25">
      <c r="A673" s="2">
        <v>38020</v>
      </c>
      <c r="B673" s="1" t="s">
        <v>6965</v>
      </c>
      <c r="C673">
        <v>583</v>
      </c>
      <c r="D673">
        <v>24598</v>
      </c>
      <c r="E673">
        <v>9</v>
      </c>
      <c r="F673">
        <v>1</v>
      </c>
      <c r="G673">
        <v>1</v>
      </c>
      <c r="H673" s="2">
        <v>43134</v>
      </c>
      <c r="I673" t="str">
        <f>VLOOKUP(Sales[[#This Row],[TerritoryKey]], Territories[], 2, FALSE)</f>
        <v>Australia</v>
      </c>
      <c r="J673">
        <f>_xlfn.XLOOKUP(Sales[[#This Row],[ProductKey]], Products!$A:$A, Products!$J:$J)</f>
        <v>1082.51</v>
      </c>
      <c r="K673">
        <f>_xlfn.XLOOKUP(Sales[[#This Row],[ProductKey]], Products!$A:$A, Products!$K:$K)</f>
        <v>1700.99</v>
      </c>
      <c r="L673" s="1">
        <f>Sales[[#This Row],[ProductPrice]]*Sales[[#This Row],[OrderQuantity]]</f>
        <v>1700.99</v>
      </c>
      <c r="M673" s="1">
        <f>Sales[[#This Row],[OrderQuantity]]</f>
        <v>1</v>
      </c>
      <c r="N673" s="1">
        <f>1</f>
        <v>1</v>
      </c>
      <c r="O673" s="1">
        <f>Sales[[#This Row],[TotalSales]]-Sales[[#This Row],[TotalCost]]</f>
        <v>618.48</v>
      </c>
      <c r="P673" s="1">
        <f>Sales[[#This Row],[ProductCost]]*Sales[[#This Row],[OrderQuantity]]</f>
        <v>1082.51</v>
      </c>
      <c r="Q673" s="1" t="str">
        <f>VLOOKUP(Sales[[#This Row],[ProductKey]], Products!$A$2:$D$1000, 4, FALSE)</f>
        <v>Road-350-W Yellow, 48</v>
      </c>
    </row>
    <row r="674" spans="1:17" x14ac:dyDescent="0.25">
      <c r="A674" s="2">
        <v>38141</v>
      </c>
      <c r="B674" s="1" t="s">
        <v>6974</v>
      </c>
      <c r="C674">
        <v>606</v>
      </c>
      <c r="D674">
        <v>26918</v>
      </c>
      <c r="E674">
        <v>9</v>
      </c>
      <c r="F674">
        <v>1</v>
      </c>
      <c r="G674">
        <v>1</v>
      </c>
      <c r="H674" s="2">
        <v>43254</v>
      </c>
      <c r="I674" t="str">
        <f>VLOOKUP(Sales[[#This Row],[TerritoryKey]], Territories[], 2, FALSE)</f>
        <v>Australia</v>
      </c>
      <c r="J674">
        <f>_xlfn.XLOOKUP(Sales[[#This Row],[ProductKey]], Products!$A:$A, Products!$J:$J)</f>
        <v>343.64960000000002</v>
      </c>
      <c r="K674">
        <f>_xlfn.XLOOKUP(Sales[[#This Row],[ProductKey]], Products!$A:$A, Products!$K:$K)</f>
        <v>539.99</v>
      </c>
      <c r="L674" s="1">
        <f>Sales[[#This Row],[ProductPrice]]*Sales[[#This Row],[OrderQuantity]]</f>
        <v>539.99</v>
      </c>
      <c r="M674" s="1">
        <f>Sales[[#This Row],[OrderQuantity]]</f>
        <v>1</v>
      </c>
      <c r="N674" s="1">
        <f>1</f>
        <v>1</v>
      </c>
      <c r="O674" s="1">
        <f>Sales[[#This Row],[TotalSales]]-Sales[[#This Row],[TotalCost]]</f>
        <v>196.34039999999999</v>
      </c>
      <c r="P674" s="1">
        <f>Sales[[#This Row],[ProductCost]]*Sales[[#This Row],[OrderQuantity]]</f>
        <v>343.64960000000002</v>
      </c>
      <c r="Q674" s="1" t="str">
        <f>VLOOKUP(Sales[[#This Row],[ProductKey]], Products!$A$2:$D$1000, 4, FALSE)</f>
        <v>Road-750 Black, 52</v>
      </c>
    </row>
    <row r="675" spans="1:17" x14ac:dyDescent="0.25">
      <c r="A675" s="2">
        <v>38110</v>
      </c>
      <c r="B675" s="1" t="s">
        <v>6987</v>
      </c>
      <c r="C675">
        <v>358</v>
      </c>
      <c r="D675">
        <v>16661</v>
      </c>
      <c r="E675">
        <v>9</v>
      </c>
      <c r="F675">
        <v>1</v>
      </c>
      <c r="G675">
        <v>1</v>
      </c>
      <c r="H675" s="2">
        <v>43223</v>
      </c>
      <c r="I675" t="str">
        <f>VLOOKUP(Sales[[#This Row],[TerritoryKey]], Territories[], 2, FALSE)</f>
        <v>Australia</v>
      </c>
      <c r="J675">
        <f>_xlfn.XLOOKUP(Sales[[#This Row],[ProductKey]], Products!$A:$A, Products!$J:$J)</f>
        <v>1105.81</v>
      </c>
      <c r="K675">
        <f>_xlfn.XLOOKUP(Sales[[#This Row],[ProductKey]], Products!$A:$A, Products!$K:$K)</f>
        <v>2049.0981999999999</v>
      </c>
      <c r="L675" s="1">
        <f>Sales[[#This Row],[ProductPrice]]*Sales[[#This Row],[OrderQuantity]]</f>
        <v>2049.0981999999999</v>
      </c>
      <c r="M675" s="1">
        <f>Sales[[#This Row],[OrderQuantity]]</f>
        <v>1</v>
      </c>
      <c r="N675" s="1">
        <f>1</f>
        <v>1</v>
      </c>
      <c r="O675" s="1">
        <f>Sales[[#This Row],[TotalSales]]-Sales[[#This Row],[TotalCost]]</f>
        <v>943.28819999999996</v>
      </c>
      <c r="P675" s="1">
        <f>Sales[[#This Row],[ProductCost]]*Sales[[#This Row],[OrderQuantity]]</f>
        <v>1105.81</v>
      </c>
      <c r="Q675" s="1" t="str">
        <f>VLOOKUP(Sales[[#This Row],[ProductKey]], Products!$A$2:$D$1000, 4, FALSE)</f>
        <v>Mountain-200 Black, 38</v>
      </c>
    </row>
    <row r="676" spans="1:17" x14ac:dyDescent="0.25">
      <c r="A676" s="2">
        <v>38204</v>
      </c>
      <c r="B676" s="1" t="s">
        <v>6998</v>
      </c>
      <c r="C676">
        <v>358</v>
      </c>
      <c r="D676">
        <v>16636</v>
      </c>
      <c r="E676">
        <v>9</v>
      </c>
      <c r="F676">
        <v>1</v>
      </c>
      <c r="G676">
        <v>1</v>
      </c>
      <c r="H676" s="2">
        <v>43317</v>
      </c>
      <c r="I676" t="str">
        <f>VLOOKUP(Sales[[#This Row],[TerritoryKey]], Territories[], 2, FALSE)</f>
        <v>Australia</v>
      </c>
      <c r="J676">
        <f>_xlfn.XLOOKUP(Sales[[#This Row],[ProductKey]], Products!$A:$A, Products!$J:$J)</f>
        <v>1105.81</v>
      </c>
      <c r="K676">
        <f>_xlfn.XLOOKUP(Sales[[#This Row],[ProductKey]], Products!$A:$A, Products!$K:$K)</f>
        <v>2049.0981999999999</v>
      </c>
      <c r="L676" s="1">
        <f>Sales[[#This Row],[ProductPrice]]*Sales[[#This Row],[OrderQuantity]]</f>
        <v>2049.0981999999999</v>
      </c>
      <c r="M676" s="1">
        <f>Sales[[#This Row],[OrderQuantity]]</f>
        <v>1</v>
      </c>
      <c r="N676" s="1">
        <f>1</f>
        <v>1</v>
      </c>
      <c r="O676" s="1">
        <f>Sales[[#This Row],[TotalSales]]-Sales[[#This Row],[TotalCost]]</f>
        <v>943.28819999999996</v>
      </c>
      <c r="P676" s="1">
        <f>Sales[[#This Row],[ProductCost]]*Sales[[#This Row],[OrderQuantity]]</f>
        <v>1105.81</v>
      </c>
      <c r="Q676" s="1" t="str">
        <f>VLOOKUP(Sales[[#This Row],[ProductKey]], Products!$A$2:$D$1000, 4, FALSE)</f>
        <v>Mountain-200 Black, 38</v>
      </c>
    </row>
    <row r="677" spans="1:17" x14ac:dyDescent="0.25">
      <c r="A677" s="2">
        <v>38264</v>
      </c>
      <c r="B677" s="1" t="s">
        <v>7000</v>
      </c>
      <c r="C677">
        <v>561</v>
      </c>
      <c r="D677">
        <v>13959</v>
      </c>
      <c r="E677">
        <v>9</v>
      </c>
      <c r="F677">
        <v>1</v>
      </c>
      <c r="G677">
        <v>1</v>
      </c>
      <c r="H677" s="2">
        <v>43377</v>
      </c>
      <c r="I677" t="str">
        <f>VLOOKUP(Sales[[#This Row],[TerritoryKey]], Territories[], 2, FALSE)</f>
        <v>Australia</v>
      </c>
      <c r="J677">
        <f>_xlfn.XLOOKUP(Sales[[#This Row],[ProductKey]], Products!$A:$A, Products!$J:$J)</f>
        <v>1481.9378999999999</v>
      </c>
      <c r="K677">
        <f>_xlfn.XLOOKUP(Sales[[#This Row],[ProductKey]], Products!$A:$A, Products!$K:$K)</f>
        <v>2384.0700000000002</v>
      </c>
      <c r="L677" s="1">
        <f>Sales[[#This Row],[ProductPrice]]*Sales[[#This Row],[OrderQuantity]]</f>
        <v>2384.0700000000002</v>
      </c>
      <c r="M677" s="1">
        <f>Sales[[#This Row],[OrderQuantity]]</f>
        <v>1</v>
      </c>
      <c r="N677" s="1">
        <f>1</f>
        <v>1</v>
      </c>
      <c r="O677" s="1">
        <f>Sales[[#This Row],[TotalSales]]-Sales[[#This Row],[TotalCost]]</f>
        <v>902.13210000000026</v>
      </c>
      <c r="P677" s="1">
        <f>Sales[[#This Row],[ProductCost]]*Sales[[#This Row],[OrderQuantity]]</f>
        <v>1481.9378999999999</v>
      </c>
      <c r="Q677" s="1" t="str">
        <f>VLOOKUP(Sales[[#This Row],[ProductKey]], Products!$A$2:$D$1000, 4, FALSE)</f>
        <v>Touring-1000 Yellow, 46</v>
      </c>
    </row>
    <row r="678" spans="1:17" x14ac:dyDescent="0.25">
      <c r="A678" s="2">
        <v>38171</v>
      </c>
      <c r="B678" s="1" t="s">
        <v>7002</v>
      </c>
      <c r="C678">
        <v>604</v>
      </c>
      <c r="D678">
        <v>11001</v>
      </c>
      <c r="E678">
        <v>9</v>
      </c>
      <c r="F678">
        <v>1</v>
      </c>
      <c r="G678">
        <v>1</v>
      </c>
      <c r="H678" s="2">
        <v>43284</v>
      </c>
      <c r="I678" t="str">
        <f>VLOOKUP(Sales[[#This Row],[TerritoryKey]], Territories[], 2, FALSE)</f>
        <v>Australia</v>
      </c>
      <c r="J678">
        <f>_xlfn.XLOOKUP(Sales[[#This Row],[ProductKey]], Products!$A:$A, Products!$J:$J)</f>
        <v>343.64960000000002</v>
      </c>
      <c r="K678">
        <f>_xlfn.XLOOKUP(Sales[[#This Row],[ProductKey]], Products!$A:$A, Products!$K:$K)</f>
        <v>539.99</v>
      </c>
      <c r="L678" s="1">
        <f>Sales[[#This Row],[ProductPrice]]*Sales[[#This Row],[OrderQuantity]]</f>
        <v>539.99</v>
      </c>
      <c r="M678" s="1">
        <f>Sales[[#This Row],[OrderQuantity]]</f>
        <v>1</v>
      </c>
      <c r="N678" s="1">
        <f>1</f>
        <v>1</v>
      </c>
      <c r="O678" s="1">
        <f>Sales[[#This Row],[TotalSales]]-Sales[[#This Row],[TotalCost]]</f>
        <v>196.34039999999999</v>
      </c>
      <c r="P678" s="1">
        <f>Sales[[#This Row],[ProductCost]]*Sales[[#This Row],[OrderQuantity]]</f>
        <v>343.64960000000002</v>
      </c>
      <c r="Q678" s="1" t="str">
        <f>VLOOKUP(Sales[[#This Row],[ProductKey]], Products!$A$2:$D$1000, 4, FALSE)</f>
        <v>Road-750 Black, 44</v>
      </c>
    </row>
    <row r="679" spans="1:17" x14ac:dyDescent="0.25">
      <c r="A679" s="2">
        <v>38082</v>
      </c>
      <c r="B679" s="1" t="s">
        <v>7019</v>
      </c>
      <c r="C679">
        <v>574</v>
      </c>
      <c r="D679">
        <v>14020</v>
      </c>
      <c r="E679">
        <v>9</v>
      </c>
      <c r="F679">
        <v>1</v>
      </c>
      <c r="G679">
        <v>1</v>
      </c>
      <c r="H679" s="2">
        <v>43195</v>
      </c>
      <c r="I679" t="str">
        <f>VLOOKUP(Sales[[#This Row],[TerritoryKey]], Territories[], 2, FALSE)</f>
        <v>Australia</v>
      </c>
      <c r="J679">
        <f>_xlfn.XLOOKUP(Sales[[#This Row],[ProductKey]], Products!$A:$A, Products!$J:$J)</f>
        <v>1481.9378999999999</v>
      </c>
      <c r="K679">
        <f>_xlfn.XLOOKUP(Sales[[#This Row],[ProductKey]], Products!$A:$A, Products!$K:$K)</f>
        <v>2384.0700000000002</v>
      </c>
      <c r="L679" s="1">
        <f>Sales[[#This Row],[ProductPrice]]*Sales[[#This Row],[OrderQuantity]]</f>
        <v>2384.0700000000002</v>
      </c>
      <c r="M679" s="1">
        <f>Sales[[#This Row],[OrderQuantity]]</f>
        <v>1</v>
      </c>
      <c r="N679" s="1">
        <f>1</f>
        <v>1</v>
      </c>
      <c r="O679" s="1">
        <f>Sales[[#This Row],[TotalSales]]-Sales[[#This Row],[TotalCost]]</f>
        <v>902.13210000000026</v>
      </c>
      <c r="P679" s="1">
        <f>Sales[[#This Row],[ProductCost]]*Sales[[#This Row],[OrderQuantity]]</f>
        <v>1481.9378999999999</v>
      </c>
      <c r="Q679" s="1" t="str">
        <f>VLOOKUP(Sales[[#This Row],[ProductKey]], Products!$A$2:$D$1000, 4, FALSE)</f>
        <v>Touring-1000 Blue, 50</v>
      </c>
    </row>
    <row r="680" spans="1:17" x14ac:dyDescent="0.25">
      <c r="A680" s="2">
        <v>37990</v>
      </c>
      <c r="B680" s="1" t="s">
        <v>7026</v>
      </c>
      <c r="C680">
        <v>563</v>
      </c>
      <c r="D680">
        <v>13970</v>
      </c>
      <c r="E680">
        <v>9</v>
      </c>
      <c r="F680">
        <v>1</v>
      </c>
      <c r="G680">
        <v>1</v>
      </c>
      <c r="H680" s="2">
        <v>43104</v>
      </c>
      <c r="I680" t="str">
        <f>VLOOKUP(Sales[[#This Row],[TerritoryKey]], Territories[], 2, FALSE)</f>
        <v>Australia</v>
      </c>
      <c r="J680">
        <f>_xlfn.XLOOKUP(Sales[[#This Row],[ProductKey]], Products!$A:$A, Products!$J:$J)</f>
        <v>1481.9378999999999</v>
      </c>
      <c r="K680">
        <f>_xlfn.XLOOKUP(Sales[[#This Row],[ProductKey]], Products!$A:$A, Products!$K:$K)</f>
        <v>2384.0700000000002</v>
      </c>
      <c r="L680" s="1">
        <f>Sales[[#This Row],[ProductPrice]]*Sales[[#This Row],[OrderQuantity]]</f>
        <v>2384.0700000000002</v>
      </c>
      <c r="M680" s="1">
        <f>Sales[[#This Row],[OrderQuantity]]</f>
        <v>1</v>
      </c>
      <c r="N680" s="1">
        <f>1</f>
        <v>1</v>
      </c>
      <c r="O680" s="1">
        <f>Sales[[#This Row],[TotalSales]]-Sales[[#This Row],[TotalCost]]</f>
        <v>902.13210000000026</v>
      </c>
      <c r="P680" s="1">
        <f>Sales[[#This Row],[ProductCost]]*Sales[[#This Row],[OrderQuantity]]</f>
        <v>1481.9378999999999</v>
      </c>
      <c r="Q680" s="1" t="str">
        <f>VLOOKUP(Sales[[#This Row],[ProductKey]], Products!$A$2:$D$1000, 4, FALSE)</f>
        <v>Touring-1000 Yellow, 54</v>
      </c>
    </row>
    <row r="681" spans="1:17" x14ac:dyDescent="0.25">
      <c r="A681" s="2">
        <v>37990</v>
      </c>
      <c r="B681" s="1" t="s">
        <v>7039</v>
      </c>
      <c r="C681">
        <v>385</v>
      </c>
      <c r="D681">
        <v>26588</v>
      </c>
      <c r="E681">
        <v>9</v>
      </c>
      <c r="F681">
        <v>1</v>
      </c>
      <c r="G681">
        <v>1</v>
      </c>
      <c r="H681" s="2">
        <v>43104</v>
      </c>
      <c r="I681" t="str">
        <f>VLOOKUP(Sales[[#This Row],[TerritoryKey]], Territories[], 2, FALSE)</f>
        <v>Australia</v>
      </c>
      <c r="J681">
        <f>_xlfn.XLOOKUP(Sales[[#This Row],[ProductKey]], Products!$A:$A, Products!$J:$J)</f>
        <v>605.64919999999995</v>
      </c>
      <c r="K681">
        <f>_xlfn.XLOOKUP(Sales[[#This Row],[ProductKey]], Products!$A:$A, Products!$K:$K)</f>
        <v>1000.4375</v>
      </c>
      <c r="L681" s="1">
        <f>Sales[[#This Row],[ProductPrice]]*Sales[[#This Row],[OrderQuantity]]</f>
        <v>1000.4375</v>
      </c>
      <c r="M681" s="1">
        <f>Sales[[#This Row],[OrderQuantity]]</f>
        <v>1</v>
      </c>
      <c r="N681" s="1">
        <f>1</f>
        <v>1</v>
      </c>
      <c r="O681" s="1">
        <f>Sales[[#This Row],[TotalSales]]-Sales[[#This Row],[TotalCost]]</f>
        <v>394.78830000000005</v>
      </c>
      <c r="P681" s="1">
        <f>Sales[[#This Row],[ProductCost]]*Sales[[#This Row],[OrderQuantity]]</f>
        <v>605.64919999999995</v>
      </c>
      <c r="Q681" s="1" t="str">
        <f>VLOOKUP(Sales[[#This Row],[ProductKey]], Products!$A$2:$D$1000, 4, FALSE)</f>
        <v>Road-550-W Yellow, 42</v>
      </c>
    </row>
    <row r="682" spans="1:17" x14ac:dyDescent="0.25">
      <c r="A682" s="2">
        <v>38111</v>
      </c>
      <c r="B682" s="1" t="s">
        <v>7044</v>
      </c>
      <c r="C682">
        <v>583</v>
      </c>
      <c r="D682">
        <v>22938</v>
      </c>
      <c r="E682">
        <v>9</v>
      </c>
      <c r="F682">
        <v>1</v>
      </c>
      <c r="G682">
        <v>1</v>
      </c>
      <c r="H682" s="2">
        <v>43224</v>
      </c>
      <c r="I682" t="str">
        <f>VLOOKUP(Sales[[#This Row],[TerritoryKey]], Territories[], 2, FALSE)</f>
        <v>Australia</v>
      </c>
      <c r="J682">
        <f>_xlfn.XLOOKUP(Sales[[#This Row],[ProductKey]], Products!$A:$A, Products!$J:$J)</f>
        <v>1082.51</v>
      </c>
      <c r="K682">
        <f>_xlfn.XLOOKUP(Sales[[#This Row],[ProductKey]], Products!$A:$A, Products!$K:$K)</f>
        <v>1700.99</v>
      </c>
      <c r="L682" s="1">
        <f>Sales[[#This Row],[ProductPrice]]*Sales[[#This Row],[OrderQuantity]]</f>
        <v>1700.99</v>
      </c>
      <c r="M682" s="1">
        <f>Sales[[#This Row],[OrderQuantity]]</f>
        <v>1</v>
      </c>
      <c r="N682" s="1">
        <f>1</f>
        <v>1</v>
      </c>
      <c r="O682" s="1">
        <f>Sales[[#This Row],[TotalSales]]-Sales[[#This Row],[TotalCost]]</f>
        <v>618.48</v>
      </c>
      <c r="P682" s="1">
        <f>Sales[[#This Row],[ProductCost]]*Sales[[#This Row],[OrderQuantity]]</f>
        <v>1082.51</v>
      </c>
      <c r="Q682" s="1" t="str">
        <f>VLOOKUP(Sales[[#This Row],[ProductKey]], Products!$A$2:$D$1000, 4, FALSE)</f>
        <v>Road-350-W Yellow, 48</v>
      </c>
    </row>
    <row r="683" spans="1:17" x14ac:dyDescent="0.25">
      <c r="A683" s="2">
        <v>38049</v>
      </c>
      <c r="B683" s="1" t="s">
        <v>7047</v>
      </c>
      <c r="C683">
        <v>584</v>
      </c>
      <c r="D683">
        <v>27484</v>
      </c>
      <c r="E683">
        <v>9</v>
      </c>
      <c r="F683">
        <v>1</v>
      </c>
      <c r="G683">
        <v>1</v>
      </c>
      <c r="H683" s="2">
        <v>43162</v>
      </c>
      <c r="I683" t="str">
        <f>VLOOKUP(Sales[[#This Row],[TerritoryKey]], Territories[], 2, FALSE)</f>
        <v>Australia</v>
      </c>
      <c r="J683">
        <f>_xlfn.XLOOKUP(Sales[[#This Row],[ProductKey]], Products!$A:$A, Products!$J:$J)</f>
        <v>343.64960000000002</v>
      </c>
      <c r="K683">
        <f>_xlfn.XLOOKUP(Sales[[#This Row],[ProductKey]], Products!$A:$A, Products!$K:$K)</f>
        <v>539.99</v>
      </c>
      <c r="L683" s="1">
        <f>Sales[[#This Row],[ProductPrice]]*Sales[[#This Row],[OrderQuantity]]</f>
        <v>539.99</v>
      </c>
      <c r="M683" s="1">
        <f>Sales[[#This Row],[OrderQuantity]]</f>
        <v>1</v>
      </c>
      <c r="N683" s="1">
        <f>1</f>
        <v>1</v>
      </c>
      <c r="O683" s="1">
        <f>Sales[[#This Row],[TotalSales]]-Sales[[#This Row],[TotalCost]]</f>
        <v>196.34039999999999</v>
      </c>
      <c r="P683" s="1">
        <f>Sales[[#This Row],[ProductCost]]*Sales[[#This Row],[OrderQuantity]]</f>
        <v>343.64960000000002</v>
      </c>
      <c r="Q683" s="1" t="str">
        <f>VLOOKUP(Sales[[#This Row],[ProductKey]], Products!$A$2:$D$1000, 4, FALSE)</f>
        <v>Road-750 Black, 58</v>
      </c>
    </row>
    <row r="684" spans="1:17" x14ac:dyDescent="0.25">
      <c r="A684" s="2">
        <v>38080</v>
      </c>
      <c r="B684" s="1" t="s">
        <v>7050</v>
      </c>
      <c r="C684">
        <v>582</v>
      </c>
      <c r="D684">
        <v>24597</v>
      </c>
      <c r="E684">
        <v>9</v>
      </c>
      <c r="F684">
        <v>1</v>
      </c>
      <c r="G684">
        <v>1</v>
      </c>
      <c r="H684" s="2">
        <v>43193</v>
      </c>
      <c r="I684" t="str">
        <f>VLOOKUP(Sales[[#This Row],[TerritoryKey]], Territories[], 2, FALSE)</f>
        <v>Australia</v>
      </c>
      <c r="J684">
        <f>_xlfn.XLOOKUP(Sales[[#This Row],[ProductKey]], Products!$A:$A, Products!$J:$J)</f>
        <v>1082.51</v>
      </c>
      <c r="K684">
        <f>_xlfn.XLOOKUP(Sales[[#This Row],[ProductKey]], Products!$A:$A, Products!$K:$K)</f>
        <v>1700.99</v>
      </c>
      <c r="L684" s="1">
        <f>Sales[[#This Row],[ProductPrice]]*Sales[[#This Row],[OrderQuantity]]</f>
        <v>1700.99</v>
      </c>
      <c r="M684" s="1">
        <f>Sales[[#This Row],[OrderQuantity]]</f>
        <v>1</v>
      </c>
      <c r="N684" s="1">
        <f>1</f>
        <v>1</v>
      </c>
      <c r="O684" s="1">
        <f>Sales[[#This Row],[TotalSales]]-Sales[[#This Row],[TotalCost]]</f>
        <v>618.48</v>
      </c>
      <c r="P684" s="1">
        <f>Sales[[#This Row],[ProductCost]]*Sales[[#This Row],[OrderQuantity]]</f>
        <v>1082.51</v>
      </c>
      <c r="Q684" s="1" t="str">
        <f>VLOOKUP(Sales[[#This Row],[ProductKey]], Products!$A$2:$D$1000, 4, FALSE)</f>
        <v>Road-350-W Yellow, 44</v>
      </c>
    </row>
    <row r="685" spans="1:17" x14ac:dyDescent="0.25">
      <c r="A685" s="2">
        <v>38296</v>
      </c>
      <c r="B685" s="1" t="s">
        <v>7074</v>
      </c>
      <c r="C685">
        <v>360</v>
      </c>
      <c r="D685">
        <v>13112</v>
      </c>
      <c r="E685">
        <v>9</v>
      </c>
      <c r="F685">
        <v>1</v>
      </c>
      <c r="G685">
        <v>1</v>
      </c>
      <c r="H685" s="2">
        <v>43409</v>
      </c>
      <c r="I685" t="str">
        <f>VLOOKUP(Sales[[#This Row],[TerritoryKey]], Territories[], 2, FALSE)</f>
        <v>Australia</v>
      </c>
      <c r="J685">
        <f>_xlfn.XLOOKUP(Sales[[#This Row],[ProductKey]], Products!$A:$A, Products!$J:$J)</f>
        <v>1105.81</v>
      </c>
      <c r="K685">
        <f>_xlfn.XLOOKUP(Sales[[#This Row],[ProductKey]], Products!$A:$A, Products!$K:$K)</f>
        <v>2049.0981999999999</v>
      </c>
      <c r="L685" s="1">
        <f>Sales[[#This Row],[ProductPrice]]*Sales[[#This Row],[OrderQuantity]]</f>
        <v>2049.0981999999999</v>
      </c>
      <c r="M685" s="1">
        <f>Sales[[#This Row],[OrderQuantity]]</f>
        <v>1</v>
      </c>
      <c r="N685" s="1">
        <f>1</f>
        <v>1</v>
      </c>
      <c r="O685" s="1">
        <f>Sales[[#This Row],[TotalSales]]-Sales[[#This Row],[TotalCost]]</f>
        <v>943.28819999999996</v>
      </c>
      <c r="P685" s="1">
        <f>Sales[[#This Row],[ProductCost]]*Sales[[#This Row],[OrderQuantity]]</f>
        <v>1105.81</v>
      </c>
      <c r="Q685" s="1" t="str">
        <f>VLOOKUP(Sales[[#This Row],[ProductKey]], Products!$A$2:$D$1000, 4, FALSE)</f>
        <v>Mountain-200 Black, 42</v>
      </c>
    </row>
    <row r="686" spans="1:17" x14ac:dyDescent="0.25">
      <c r="A686" s="2">
        <v>38173</v>
      </c>
      <c r="B686" s="1" t="s">
        <v>7106</v>
      </c>
      <c r="C686">
        <v>588</v>
      </c>
      <c r="D686">
        <v>17332</v>
      </c>
      <c r="E686">
        <v>9</v>
      </c>
      <c r="F686">
        <v>1</v>
      </c>
      <c r="G686">
        <v>1</v>
      </c>
      <c r="H686" s="2">
        <v>43286</v>
      </c>
      <c r="I686" t="str">
        <f>VLOOKUP(Sales[[#This Row],[TerritoryKey]], Territories[], 2, FALSE)</f>
        <v>Australia</v>
      </c>
      <c r="J686">
        <f>_xlfn.XLOOKUP(Sales[[#This Row],[ProductKey]], Products!$A:$A, Products!$J:$J)</f>
        <v>419.77839999999998</v>
      </c>
      <c r="K686">
        <f>_xlfn.XLOOKUP(Sales[[#This Row],[ProductKey]], Products!$A:$A, Products!$K:$K)</f>
        <v>769.49</v>
      </c>
      <c r="L686" s="1">
        <f>Sales[[#This Row],[ProductPrice]]*Sales[[#This Row],[OrderQuantity]]</f>
        <v>769.49</v>
      </c>
      <c r="M686" s="1">
        <f>Sales[[#This Row],[OrderQuantity]]</f>
        <v>1</v>
      </c>
      <c r="N686" s="1">
        <f>1</f>
        <v>1</v>
      </c>
      <c r="O686" s="1">
        <f>Sales[[#This Row],[TotalSales]]-Sales[[#This Row],[TotalCost]]</f>
        <v>349.71160000000003</v>
      </c>
      <c r="P686" s="1">
        <f>Sales[[#This Row],[ProductCost]]*Sales[[#This Row],[OrderQuantity]]</f>
        <v>419.77839999999998</v>
      </c>
      <c r="Q686" s="1" t="str">
        <f>VLOOKUP(Sales[[#This Row],[ProductKey]], Products!$A$2:$D$1000, 4, FALSE)</f>
        <v>Mountain-400-W Silver, 40</v>
      </c>
    </row>
    <row r="687" spans="1:17" x14ac:dyDescent="0.25">
      <c r="A687" s="2">
        <v>38173</v>
      </c>
      <c r="B687" s="1" t="s">
        <v>7110</v>
      </c>
      <c r="C687">
        <v>356</v>
      </c>
      <c r="D687">
        <v>16660</v>
      </c>
      <c r="E687">
        <v>9</v>
      </c>
      <c r="F687">
        <v>1</v>
      </c>
      <c r="G687">
        <v>1</v>
      </c>
      <c r="H687" s="2">
        <v>43286</v>
      </c>
      <c r="I687" t="str">
        <f>VLOOKUP(Sales[[#This Row],[TerritoryKey]], Territories[], 2, FALSE)</f>
        <v>Australia</v>
      </c>
      <c r="J687">
        <f>_xlfn.XLOOKUP(Sales[[#This Row],[ProductKey]], Products!$A:$A, Products!$J:$J)</f>
        <v>1117.8559</v>
      </c>
      <c r="K687">
        <f>_xlfn.XLOOKUP(Sales[[#This Row],[ProductKey]], Products!$A:$A, Products!$K:$K)</f>
        <v>2071.4196000000002</v>
      </c>
      <c r="L687" s="1">
        <f>Sales[[#This Row],[ProductPrice]]*Sales[[#This Row],[OrderQuantity]]</f>
        <v>2071.4196000000002</v>
      </c>
      <c r="M687" s="1">
        <f>Sales[[#This Row],[OrderQuantity]]</f>
        <v>1</v>
      </c>
      <c r="N687" s="1">
        <f>1</f>
        <v>1</v>
      </c>
      <c r="O687" s="1">
        <f>Sales[[#This Row],[TotalSales]]-Sales[[#This Row],[TotalCost]]</f>
        <v>953.56370000000015</v>
      </c>
      <c r="P687" s="1">
        <f>Sales[[#This Row],[ProductCost]]*Sales[[#This Row],[OrderQuantity]]</f>
        <v>1117.8559</v>
      </c>
      <c r="Q687" s="1" t="str">
        <f>VLOOKUP(Sales[[#This Row],[ProductKey]], Products!$A$2:$D$1000, 4, FALSE)</f>
        <v>Mountain-200 Silver, 46</v>
      </c>
    </row>
    <row r="688" spans="1:17" x14ac:dyDescent="0.25">
      <c r="A688" s="2">
        <v>38111</v>
      </c>
      <c r="B688" s="1" t="s">
        <v>7120</v>
      </c>
      <c r="C688">
        <v>383</v>
      </c>
      <c r="D688">
        <v>26569</v>
      </c>
      <c r="E688">
        <v>9</v>
      </c>
      <c r="F688">
        <v>1</v>
      </c>
      <c r="G688">
        <v>1</v>
      </c>
      <c r="H688" s="2">
        <v>43224</v>
      </c>
      <c r="I688" t="str">
        <f>VLOOKUP(Sales[[#This Row],[TerritoryKey]], Territories[], 2, FALSE)</f>
        <v>Australia</v>
      </c>
      <c r="J688">
        <f>_xlfn.XLOOKUP(Sales[[#This Row],[ProductKey]], Products!$A:$A, Products!$J:$J)</f>
        <v>605.64919999999995</v>
      </c>
      <c r="K688">
        <f>_xlfn.XLOOKUP(Sales[[#This Row],[ProductKey]], Products!$A:$A, Products!$K:$K)</f>
        <v>1000.4375</v>
      </c>
      <c r="L688" s="1">
        <f>Sales[[#This Row],[ProductPrice]]*Sales[[#This Row],[OrderQuantity]]</f>
        <v>1000.4375</v>
      </c>
      <c r="M688" s="1">
        <f>Sales[[#This Row],[OrderQuantity]]</f>
        <v>1</v>
      </c>
      <c r="N688" s="1">
        <f>1</f>
        <v>1</v>
      </c>
      <c r="O688" s="1">
        <f>Sales[[#This Row],[TotalSales]]-Sales[[#This Row],[TotalCost]]</f>
        <v>394.78830000000005</v>
      </c>
      <c r="P688" s="1">
        <f>Sales[[#This Row],[ProductCost]]*Sales[[#This Row],[OrderQuantity]]</f>
        <v>605.64919999999995</v>
      </c>
      <c r="Q688" s="1" t="str">
        <f>VLOOKUP(Sales[[#This Row],[ProductKey]], Products!$A$2:$D$1000, 4, FALSE)</f>
        <v>Road-550-W Yellow, 40</v>
      </c>
    </row>
    <row r="689" spans="1:17" x14ac:dyDescent="0.25">
      <c r="A689" s="2">
        <v>37990</v>
      </c>
      <c r="B689" s="1" t="s">
        <v>7125</v>
      </c>
      <c r="C689">
        <v>579</v>
      </c>
      <c r="D689">
        <v>28103</v>
      </c>
      <c r="E689">
        <v>9</v>
      </c>
      <c r="F689">
        <v>1</v>
      </c>
      <c r="G689">
        <v>1</v>
      </c>
      <c r="H689" s="2">
        <v>43104</v>
      </c>
      <c r="I689" t="str">
        <f>VLOOKUP(Sales[[#This Row],[TerritoryKey]], Territories[], 2, FALSE)</f>
        <v>Australia</v>
      </c>
      <c r="J689">
        <f>_xlfn.XLOOKUP(Sales[[#This Row],[ProductKey]], Products!$A:$A, Products!$J:$J)</f>
        <v>755.1508</v>
      </c>
      <c r="K689">
        <f>_xlfn.XLOOKUP(Sales[[#This Row],[ProductKey]], Products!$A:$A, Products!$K:$K)</f>
        <v>1214.8499999999999</v>
      </c>
      <c r="L689" s="1">
        <f>Sales[[#This Row],[ProductPrice]]*Sales[[#This Row],[OrderQuantity]]</f>
        <v>1214.8499999999999</v>
      </c>
      <c r="M689" s="1">
        <f>Sales[[#This Row],[OrderQuantity]]</f>
        <v>1</v>
      </c>
      <c r="N689" s="1">
        <f>1</f>
        <v>1</v>
      </c>
      <c r="O689" s="1">
        <f>Sales[[#This Row],[TotalSales]]-Sales[[#This Row],[TotalCost]]</f>
        <v>459.69919999999991</v>
      </c>
      <c r="P689" s="1">
        <f>Sales[[#This Row],[ProductCost]]*Sales[[#This Row],[OrderQuantity]]</f>
        <v>755.1508</v>
      </c>
      <c r="Q689" s="1" t="str">
        <f>VLOOKUP(Sales[[#This Row],[ProductKey]], Products!$A$2:$D$1000, 4, FALSE)</f>
        <v>Touring-2000 Blue, 54</v>
      </c>
    </row>
    <row r="690" spans="1:17" x14ac:dyDescent="0.25">
      <c r="A690" s="2">
        <v>38325</v>
      </c>
      <c r="B690" s="1" t="s">
        <v>7158</v>
      </c>
      <c r="C690">
        <v>586</v>
      </c>
      <c r="D690">
        <v>11943</v>
      </c>
      <c r="E690">
        <v>9</v>
      </c>
      <c r="F690">
        <v>1</v>
      </c>
      <c r="G690">
        <v>1</v>
      </c>
      <c r="H690" s="2">
        <v>43438</v>
      </c>
      <c r="I690" t="str">
        <f>VLOOKUP(Sales[[#This Row],[TerritoryKey]], Territories[], 2, FALSE)</f>
        <v>Australia</v>
      </c>
      <c r="J690">
        <f>_xlfn.XLOOKUP(Sales[[#This Row],[ProductKey]], Products!$A:$A, Products!$J:$J)</f>
        <v>461.44479999999999</v>
      </c>
      <c r="K690">
        <f>_xlfn.XLOOKUP(Sales[[#This Row],[ProductKey]], Products!$A:$A, Products!$K:$K)</f>
        <v>742.35</v>
      </c>
      <c r="L690" s="1">
        <f>Sales[[#This Row],[ProductPrice]]*Sales[[#This Row],[OrderQuantity]]</f>
        <v>742.35</v>
      </c>
      <c r="M690" s="1">
        <f>Sales[[#This Row],[OrderQuantity]]</f>
        <v>1</v>
      </c>
      <c r="N690" s="1">
        <f>1</f>
        <v>1</v>
      </c>
      <c r="O690" s="1">
        <f>Sales[[#This Row],[TotalSales]]-Sales[[#This Row],[TotalCost]]</f>
        <v>280.90520000000004</v>
      </c>
      <c r="P690" s="1">
        <f>Sales[[#This Row],[ProductCost]]*Sales[[#This Row],[OrderQuantity]]</f>
        <v>461.44479999999999</v>
      </c>
      <c r="Q690" s="1" t="str">
        <f>VLOOKUP(Sales[[#This Row],[ProductKey]], Products!$A$2:$D$1000, 4, FALSE)</f>
        <v>Touring-3000 Blue, 50</v>
      </c>
    </row>
    <row r="691" spans="1:17" x14ac:dyDescent="0.25">
      <c r="A691" s="2">
        <v>38295</v>
      </c>
      <c r="B691" s="1" t="s">
        <v>7163</v>
      </c>
      <c r="C691">
        <v>387</v>
      </c>
      <c r="D691">
        <v>18458</v>
      </c>
      <c r="E691">
        <v>9</v>
      </c>
      <c r="F691">
        <v>1</v>
      </c>
      <c r="G691">
        <v>1</v>
      </c>
      <c r="H691" s="2">
        <v>43408</v>
      </c>
      <c r="I691" t="str">
        <f>VLOOKUP(Sales[[#This Row],[TerritoryKey]], Territories[], 2, FALSE)</f>
        <v>Australia</v>
      </c>
      <c r="J691">
        <f>_xlfn.XLOOKUP(Sales[[#This Row],[ProductKey]], Products!$A:$A, Products!$J:$J)</f>
        <v>605.64919999999995</v>
      </c>
      <c r="K691">
        <f>_xlfn.XLOOKUP(Sales[[#This Row],[ProductKey]], Products!$A:$A, Products!$K:$K)</f>
        <v>1000.4375</v>
      </c>
      <c r="L691" s="1">
        <f>Sales[[#This Row],[ProductPrice]]*Sales[[#This Row],[OrderQuantity]]</f>
        <v>1000.4375</v>
      </c>
      <c r="M691" s="1">
        <f>Sales[[#This Row],[OrderQuantity]]</f>
        <v>1</v>
      </c>
      <c r="N691" s="1">
        <f>1</f>
        <v>1</v>
      </c>
      <c r="O691" s="1">
        <f>Sales[[#This Row],[TotalSales]]-Sales[[#This Row],[TotalCost]]</f>
        <v>394.78830000000005</v>
      </c>
      <c r="P691" s="1">
        <f>Sales[[#This Row],[ProductCost]]*Sales[[#This Row],[OrderQuantity]]</f>
        <v>605.64919999999995</v>
      </c>
      <c r="Q691" s="1" t="str">
        <f>VLOOKUP(Sales[[#This Row],[ProductKey]], Products!$A$2:$D$1000, 4, FALSE)</f>
        <v>Road-550-W Yellow, 44</v>
      </c>
    </row>
    <row r="692" spans="1:17" x14ac:dyDescent="0.25">
      <c r="A692" s="2">
        <v>38234</v>
      </c>
      <c r="B692" s="1" t="s">
        <v>7167</v>
      </c>
      <c r="C692">
        <v>582</v>
      </c>
      <c r="D692">
        <v>22936</v>
      </c>
      <c r="E692">
        <v>9</v>
      </c>
      <c r="F692">
        <v>1</v>
      </c>
      <c r="G692">
        <v>1</v>
      </c>
      <c r="H692" s="2">
        <v>43347</v>
      </c>
      <c r="I692" t="str">
        <f>VLOOKUP(Sales[[#This Row],[TerritoryKey]], Territories[], 2, FALSE)</f>
        <v>Australia</v>
      </c>
      <c r="J692">
        <f>_xlfn.XLOOKUP(Sales[[#This Row],[ProductKey]], Products!$A:$A, Products!$J:$J)</f>
        <v>1082.51</v>
      </c>
      <c r="K692">
        <f>_xlfn.XLOOKUP(Sales[[#This Row],[ProductKey]], Products!$A:$A, Products!$K:$K)</f>
        <v>1700.99</v>
      </c>
      <c r="L692" s="1">
        <f>Sales[[#This Row],[ProductPrice]]*Sales[[#This Row],[OrderQuantity]]</f>
        <v>1700.99</v>
      </c>
      <c r="M692" s="1">
        <f>Sales[[#This Row],[OrderQuantity]]</f>
        <v>1</v>
      </c>
      <c r="N692" s="1">
        <f>1</f>
        <v>1</v>
      </c>
      <c r="O692" s="1">
        <f>Sales[[#This Row],[TotalSales]]-Sales[[#This Row],[TotalCost]]</f>
        <v>618.48</v>
      </c>
      <c r="P692" s="1">
        <f>Sales[[#This Row],[ProductCost]]*Sales[[#This Row],[OrderQuantity]]</f>
        <v>1082.51</v>
      </c>
      <c r="Q692" s="1" t="str">
        <f>VLOOKUP(Sales[[#This Row],[ProductKey]], Products!$A$2:$D$1000, 4, FALSE)</f>
        <v>Road-350-W Yellow, 44</v>
      </c>
    </row>
    <row r="693" spans="1:17" x14ac:dyDescent="0.25">
      <c r="A693" s="2">
        <v>38143</v>
      </c>
      <c r="B693" s="1" t="s">
        <v>7179</v>
      </c>
      <c r="C693">
        <v>486</v>
      </c>
      <c r="D693">
        <v>12691</v>
      </c>
      <c r="E693">
        <v>9</v>
      </c>
      <c r="F693">
        <v>1</v>
      </c>
      <c r="G693">
        <v>1</v>
      </c>
      <c r="H693" s="2">
        <v>43256</v>
      </c>
      <c r="I693" t="str">
        <f>VLOOKUP(Sales[[#This Row],[TerritoryKey]], Territories[], 2, FALSE)</f>
        <v>Australia</v>
      </c>
      <c r="J693">
        <f>_xlfn.XLOOKUP(Sales[[#This Row],[ProductKey]], Products!$A:$A, Products!$J:$J)</f>
        <v>59.466000000000001</v>
      </c>
      <c r="K693">
        <f>_xlfn.XLOOKUP(Sales[[#This Row],[ProductKey]], Products!$A:$A, Products!$K:$K)</f>
        <v>159</v>
      </c>
      <c r="L693" s="1">
        <f>Sales[[#This Row],[ProductPrice]]*Sales[[#This Row],[OrderQuantity]]</f>
        <v>159</v>
      </c>
      <c r="M693" s="1">
        <f>Sales[[#This Row],[OrderQuantity]]</f>
        <v>1</v>
      </c>
      <c r="N693" s="1">
        <f>1</f>
        <v>1</v>
      </c>
      <c r="O693" s="1">
        <f>Sales[[#This Row],[TotalSales]]-Sales[[#This Row],[TotalCost]]</f>
        <v>99.533999999999992</v>
      </c>
      <c r="P693" s="1">
        <f>Sales[[#This Row],[ProductCost]]*Sales[[#This Row],[OrderQuantity]]</f>
        <v>59.466000000000001</v>
      </c>
      <c r="Q693" s="1" t="str">
        <f>VLOOKUP(Sales[[#This Row],[ProductKey]], Products!$A$2:$D$1000, 4, FALSE)</f>
        <v>All-Purpose Bike Stand</v>
      </c>
    </row>
    <row r="694" spans="1:17" x14ac:dyDescent="0.25">
      <c r="A694" s="2">
        <v>38324</v>
      </c>
      <c r="B694" s="1" t="s">
        <v>7180</v>
      </c>
      <c r="C694">
        <v>604</v>
      </c>
      <c r="D694">
        <v>26919</v>
      </c>
      <c r="E694">
        <v>9</v>
      </c>
      <c r="F694">
        <v>1</v>
      </c>
      <c r="G694">
        <v>1</v>
      </c>
      <c r="H694" s="2">
        <v>43437</v>
      </c>
      <c r="I694" t="str">
        <f>VLOOKUP(Sales[[#This Row],[TerritoryKey]], Territories[], 2, FALSE)</f>
        <v>Australia</v>
      </c>
      <c r="J694">
        <f>_xlfn.XLOOKUP(Sales[[#This Row],[ProductKey]], Products!$A:$A, Products!$J:$J)</f>
        <v>343.64960000000002</v>
      </c>
      <c r="K694">
        <f>_xlfn.XLOOKUP(Sales[[#This Row],[ProductKey]], Products!$A:$A, Products!$K:$K)</f>
        <v>539.99</v>
      </c>
      <c r="L694" s="1">
        <f>Sales[[#This Row],[ProductPrice]]*Sales[[#This Row],[OrderQuantity]]</f>
        <v>539.99</v>
      </c>
      <c r="M694" s="1">
        <f>Sales[[#This Row],[OrderQuantity]]</f>
        <v>1</v>
      </c>
      <c r="N694" s="1">
        <f>1</f>
        <v>1</v>
      </c>
      <c r="O694" s="1">
        <f>Sales[[#This Row],[TotalSales]]-Sales[[#This Row],[TotalCost]]</f>
        <v>196.34039999999999</v>
      </c>
      <c r="P694" s="1">
        <f>Sales[[#This Row],[ProductCost]]*Sales[[#This Row],[OrderQuantity]]</f>
        <v>343.64960000000002</v>
      </c>
      <c r="Q694" s="1" t="str">
        <f>VLOOKUP(Sales[[#This Row],[ProductKey]], Products!$A$2:$D$1000, 4, FALSE)</f>
        <v>Road-750 Black, 44</v>
      </c>
    </row>
    <row r="695" spans="1:17" x14ac:dyDescent="0.25">
      <c r="A695" s="2">
        <v>38233</v>
      </c>
      <c r="B695" s="1" t="s">
        <v>7181</v>
      </c>
      <c r="C695">
        <v>590</v>
      </c>
      <c r="D695">
        <v>15580</v>
      </c>
      <c r="E695">
        <v>9</v>
      </c>
      <c r="F695">
        <v>1</v>
      </c>
      <c r="G695">
        <v>1</v>
      </c>
      <c r="H695" s="2">
        <v>43346</v>
      </c>
      <c r="I695" t="str">
        <f>VLOOKUP(Sales[[#This Row],[TerritoryKey]], Territories[], 2, FALSE)</f>
        <v>Australia</v>
      </c>
      <c r="J695">
        <f>_xlfn.XLOOKUP(Sales[[#This Row],[ProductKey]], Products!$A:$A, Products!$J:$J)</f>
        <v>419.77839999999998</v>
      </c>
      <c r="K695">
        <f>_xlfn.XLOOKUP(Sales[[#This Row],[ProductKey]], Products!$A:$A, Products!$K:$K)</f>
        <v>769.49</v>
      </c>
      <c r="L695" s="1">
        <f>Sales[[#This Row],[ProductPrice]]*Sales[[#This Row],[OrderQuantity]]</f>
        <v>769.49</v>
      </c>
      <c r="M695" s="1">
        <f>Sales[[#This Row],[OrderQuantity]]</f>
        <v>1</v>
      </c>
      <c r="N695" s="1">
        <f>1</f>
        <v>1</v>
      </c>
      <c r="O695" s="1">
        <f>Sales[[#This Row],[TotalSales]]-Sales[[#This Row],[TotalCost]]</f>
        <v>349.71160000000003</v>
      </c>
      <c r="P695" s="1">
        <f>Sales[[#This Row],[ProductCost]]*Sales[[#This Row],[OrderQuantity]]</f>
        <v>419.77839999999998</v>
      </c>
      <c r="Q695" s="1" t="str">
        <f>VLOOKUP(Sales[[#This Row],[ProductKey]], Products!$A$2:$D$1000, 4, FALSE)</f>
        <v>Mountain-400-W Silver, 46</v>
      </c>
    </row>
    <row r="696" spans="1:17" x14ac:dyDescent="0.25">
      <c r="A696" s="2">
        <v>38049</v>
      </c>
      <c r="B696" s="1" t="s">
        <v>7186</v>
      </c>
      <c r="C696">
        <v>568</v>
      </c>
      <c r="D696">
        <v>15122</v>
      </c>
      <c r="E696">
        <v>9</v>
      </c>
      <c r="F696">
        <v>1</v>
      </c>
      <c r="G696">
        <v>1</v>
      </c>
      <c r="H696" s="2">
        <v>43162</v>
      </c>
      <c r="I696" t="str">
        <f>VLOOKUP(Sales[[#This Row],[TerritoryKey]], Territories[], 2, FALSE)</f>
        <v>Australia</v>
      </c>
      <c r="J696">
        <f>_xlfn.XLOOKUP(Sales[[#This Row],[ProductKey]], Products!$A:$A, Products!$J:$J)</f>
        <v>461.44479999999999</v>
      </c>
      <c r="K696">
        <f>_xlfn.XLOOKUP(Sales[[#This Row],[ProductKey]], Products!$A:$A, Products!$K:$K)</f>
        <v>742.35</v>
      </c>
      <c r="L696" s="1">
        <f>Sales[[#This Row],[ProductPrice]]*Sales[[#This Row],[OrderQuantity]]</f>
        <v>742.35</v>
      </c>
      <c r="M696" s="1">
        <f>Sales[[#This Row],[OrderQuantity]]</f>
        <v>1</v>
      </c>
      <c r="N696" s="1">
        <f>1</f>
        <v>1</v>
      </c>
      <c r="O696" s="1">
        <f>Sales[[#This Row],[TotalSales]]-Sales[[#This Row],[TotalCost]]</f>
        <v>280.90520000000004</v>
      </c>
      <c r="P696" s="1">
        <f>Sales[[#This Row],[ProductCost]]*Sales[[#This Row],[OrderQuantity]]</f>
        <v>461.44479999999999</v>
      </c>
      <c r="Q696" s="1" t="str">
        <f>VLOOKUP(Sales[[#This Row],[ProductKey]], Products!$A$2:$D$1000, 4, FALSE)</f>
        <v>Touring-3000 Yellow, 44</v>
      </c>
    </row>
    <row r="697" spans="1:17" x14ac:dyDescent="0.25">
      <c r="A697" s="2">
        <v>38202</v>
      </c>
      <c r="B697" s="1" t="s">
        <v>7191</v>
      </c>
      <c r="C697">
        <v>475</v>
      </c>
      <c r="D697">
        <v>26755</v>
      </c>
      <c r="E697">
        <v>9</v>
      </c>
      <c r="F697">
        <v>1</v>
      </c>
      <c r="G697">
        <v>1</v>
      </c>
      <c r="H697" s="2">
        <v>43315</v>
      </c>
      <c r="I697" t="str">
        <f>VLOOKUP(Sales[[#This Row],[TerritoryKey]], Territories[], 2, FALSE)</f>
        <v>Australia</v>
      </c>
      <c r="J697">
        <f>_xlfn.XLOOKUP(Sales[[#This Row],[ProductKey]], Products!$A:$A, Products!$J:$J)</f>
        <v>26.176300000000001</v>
      </c>
      <c r="K697">
        <f>_xlfn.XLOOKUP(Sales[[#This Row],[ProductKey]], Products!$A:$A, Products!$K:$K)</f>
        <v>69.989999999999995</v>
      </c>
      <c r="L697" s="1">
        <f>Sales[[#This Row],[ProductPrice]]*Sales[[#This Row],[OrderQuantity]]</f>
        <v>69.989999999999995</v>
      </c>
      <c r="M697" s="1">
        <f>Sales[[#This Row],[OrderQuantity]]</f>
        <v>1</v>
      </c>
      <c r="N697" s="1">
        <f>1</f>
        <v>1</v>
      </c>
      <c r="O697" s="1">
        <f>Sales[[#This Row],[TotalSales]]-Sales[[#This Row],[TotalCost]]</f>
        <v>43.813699999999997</v>
      </c>
      <c r="P697" s="1">
        <f>Sales[[#This Row],[ProductCost]]*Sales[[#This Row],[OrderQuantity]]</f>
        <v>26.176300000000001</v>
      </c>
      <c r="Q697" s="1" t="str">
        <f>VLOOKUP(Sales[[#This Row],[ProductKey]], Products!$A$2:$D$1000, 4, FALSE)</f>
        <v>Women's Mountain Shorts, M</v>
      </c>
    </row>
    <row r="698" spans="1:17" x14ac:dyDescent="0.25">
      <c r="A698" s="2">
        <v>38173</v>
      </c>
      <c r="B698" s="1" t="s">
        <v>7194</v>
      </c>
      <c r="C698">
        <v>226</v>
      </c>
      <c r="D698">
        <v>14222</v>
      </c>
      <c r="E698">
        <v>9</v>
      </c>
      <c r="F698">
        <v>1</v>
      </c>
      <c r="G698">
        <v>1</v>
      </c>
      <c r="H698" s="2">
        <v>43286</v>
      </c>
      <c r="I698" t="str">
        <f>VLOOKUP(Sales[[#This Row],[TerritoryKey]], Territories[], 2, FALSE)</f>
        <v>Australia</v>
      </c>
      <c r="J698">
        <f>_xlfn.XLOOKUP(Sales[[#This Row],[ProductKey]], Products!$A:$A, Products!$J:$J)</f>
        <v>31.724399999999999</v>
      </c>
      <c r="K698">
        <f>_xlfn.XLOOKUP(Sales[[#This Row],[ProductKey]], Products!$A:$A, Products!$K:$K)</f>
        <v>48.067300000000003</v>
      </c>
      <c r="L698" s="1">
        <f>Sales[[#This Row],[ProductPrice]]*Sales[[#This Row],[OrderQuantity]]</f>
        <v>48.067300000000003</v>
      </c>
      <c r="M698" s="1">
        <f>Sales[[#This Row],[OrderQuantity]]</f>
        <v>1</v>
      </c>
      <c r="N698" s="1">
        <f>1</f>
        <v>1</v>
      </c>
      <c r="O698" s="1">
        <f>Sales[[#This Row],[TotalSales]]-Sales[[#This Row],[TotalCost]]</f>
        <v>16.342900000000004</v>
      </c>
      <c r="P698" s="1">
        <f>Sales[[#This Row],[ProductCost]]*Sales[[#This Row],[OrderQuantity]]</f>
        <v>31.724399999999999</v>
      </c>
      <c r="Q698" s="1" t="str">
        <f>VLOOKUP(Sales[[#This Row],[ProductKey]], Products!$A$2:$D$1000, 4, FALSE)</f>
        <v>Long-Sleeve Logo Jersey, S</v>
      </c>
    </row>
    <row r="699" spans="1:17" x14ac:dyDescent="0.25">
      <c r="A699" s="2">
        <v>38202</v>
      </c>
      <c r="B699" s="1" t="s">
        <v>7219</v>
      </c>
      <c r="C699">
        <v>566</v>
      </c>
      <c r="D699">
        <v>11372</v>
      </c>
      <c r="E699">
        <v>9</v>
      </c>
      <c r="F699">
        <v>1</v>
      </c>
      <c r="G699">
        <v>1</v>
      </c>
      <c r="H699" s="2">
        <v>43315</v>
      </c>
      <c r="I699" t="str">
        <f>VLOOKUP(Sales[[#This Row],[TerritoryKey]], Territories[], 2, FALSE)</f>
        <v>Australia</v>
      </c>
      <c r="J699">
        <f>_xlfn.XLOOKUP(Sales[[#This Row],[ProductKey]], Products!$A:$A, Products!$J:$J)</f>
        <v>461.44479999999999</v>
      </c>
      <c r="K699">
        <f>_xlfn.XLOOKUP(Sales[[#This Row],[ProductKey]], Products!$A:$A, Products!$K:$K)</f>
        <v>742.35</v>
      </c>
      <c r="L699" s="1">
        <f>Sales[[#This Row],[ProductPrice]]*Sales[[#This Row],[OrderQuantity]]</f>
        <v>742.35</v>
      </c>
      <c r="M699" s="1">
        <f>Sales[[#This Row],[OrderQuantity]]</f>
        <v>1</v>
      </c>
      <c r="N699" s="1">
        <f>1</f>
        <v>1</v>
      </c>
      <c r="O699" s="1">
        <f>Sales[[#This Row],[TotalSales]]-Sales[[#This Row],[TotalCost]]</f>
        <v>280.90520000000004</v>
      </c>
      <c r="P699" s="1">
        <f>Sales[[#This Row],[ProductCost]]*Sales[[#This Row],[OrderQuantity]]</f>
        <v>461.44479999999999</v>
      </c>
      <c r="Q699" s="1" t="str">
        <f>VLOOKUP(Sales[[#This Row],[ProductKey]], Products!$A$2:$D$1000, 4, FALSE)</f>
        <v>Touring-3000 Blue, 58</v>
      </c>
    </row>
    <row r="700" spans="1:17" x14ac:dyDescent="0.25">
      <c r="A700" s="2">
        <v>38325</v>
      </c>
      <c r="B700" s="1" t="s">
        <v>7223</v>
      </c>
      <c r="C700">
        <v>581</v>
      </c>
      <c r="D700">
        <v>16028</v>
      </c>
      <c r="E700">
        <v>9</v>
      </c>
      <c r="F700">
        <v>1</v>
      </c>
      <c r="G700">
        <v>1</v>
      </c>
      <c r="H700" s="2">
        <v>43438</v>
      </c>
      <c r="I700" t="str">
        <f>VLOOKUP(Sales[[#This Row],[TerritoryKey]], Territories[], 2, FALSE)</f>
        <v>Australia</v>
      </c>
      <c r="J700">
        <f>_xlfn.XLOOKUP(Sales[[#This Row],[ProductKey]], Products!$A:$A, Products!$J:$J)</f>
        <v>1082.51</v>
      </c>
      <c r="K700">
        <f>_xlfn.XLOOKUP(Sales[[#This Row],[ProductKey]], Products!$A:$A, Products!$K:$K)</f>
        <v>1700.99</v>
      </c>
      <c r="L700" s="1">
        <f>Sales[[#This Row],[ProductPrice]]*Sales[[#This Row],[OrderQuantity]]</f>
        <v>1700.99</v>
      </c>
      <c r="M700" s="1">
        <f>Sales[[#This Row],[OrderQuantity]]</f>
        <v>1</v>
      </c>
      <c r="N700" s="1">
        <f>1</f>
        <v>1</v>
      </c>
      <c r="O700" s="1">
        <f>Sales[[#This Row],[TotalSales]]-Sales[[#This Row],[TotalCost]]</f>
        <v>618.48</v>
      </c>
      <c r="P700" s="1">
        <f>Sales[[#This Row],[ProductCost]]*Sales[[#This Row],[OrderQuantity]]</f>
        <v>1082.51</v>
      </c>
      <c r="Q700" s="1" t="str">
        <f>VLOOKUP(Sales[[#This Row],[ProductKey]], Products!$A$2:$D$1000, 4, FALSE)</f>
        <v>Road-350-W Yellow, 42</v>
      </c>
    </row>
    <row r="701" spans="1:17" x14ac:dyDescent="0.25">
      <c r="A701" s="2">
        <v>38173</v>
      </c>
      <c r="B701" s="1" t="s">
        <v>7259</v>
      </c>
      <c r="C701">
        <v>606</v>
      </c>
      <c r="D701">
        <v>27470</v>
      </c>
      <c r="E701">
        <v>9</v>
      </c>
      <c r="F701">
        <v>1</v>
      </c>
      <c r="G701">
        <v>1</v>
      </c>
      <c r="H701" s="2">
        <v>43286</v>
      </c>
      <c r="I701" t="str">
        <f>VLOOKUP(Sales[[#This Row],[TerritoryKey]], Territories[], 2, FALSE)</f>
        <v>Australia</v>
      </c>
      <c r="J701">
        <f>_xlfn.XLOOKUP(Sales[[#This Row],[ProductKey]], Products!$A:$A, Products!$J:$J)</f>
        <v>343.64960000000002</v>
      </c>
      <c r="K701">
        <f>_xlfn.XLOOKUP(Sales[[#This Row],[ProductKey]], Products!$A:$A, Products!$K:$K)</f>
        <v>539.99</v>
      </c>
      <c r="L701" s="1">
        <f>Sales[[#This Row],[ProductPrice]]*Sales[[#This Row],[OrderQuantity]]</f>
        <v>539.99</v>
      </c>
      <c r="M701" s="1">
        <f>Sales[[#This Row],[OrderQuantity]]</f>
        <v>1</v>
      </c>
      <c r="N701" s="1">
        <f>1</f>
        <v>1</v>
      </c>
      <c r="O701" s="1">
        <f>Sales[[#This Row],[TotalSales]]-Sales[[#This Row],[TotalCost]]</f>
        <v>196.34039999999999</v>
      </c>
      <c r="P701" s="1">
        <f>Sales[[#This Row],[ProductCost]]*Sales[[#This Row],[OrderQuantity]]</f>
        <v>343.64960000000002</v>
      </c>
      <c r="Q701" s="1" t="str">
        <f>VLOOKUP(Sales[[#This Row],[ProductKey]], Products!$A$2:$D$1000, 4, FALSE)</f>
        <v>Road-750 Black, 52</v>
      </c>
    </row>
    <row r="702" spans="1:17" x14ac:dyDescent="0.25">
      <c r="A702" s="2">
        <v>38325</v>
      </c>
      <c r="B702" s="1" t="s">
        <v>7262</v>
      </c>
      <c r="C702">
        <v>581</v>
      </c>
      <c r="D702">
        <v>24482</v>
      </c>
      <c r="E702">
        <v>9</v>
      </c>
      <c r="F702">
        <v>1</v>
      </c>
      <c r="G702">
        <v>1</v>
      </c>
      <c r="H702" s="2">
        <v>43438</v>
      </c>
      <c r="I702" t="str">
        <f>VLOOKUP(Sales[[#This Row],[TerritoryKey]], Territories[], 2, FALSE)</f>
        <v>Australia</v>
      </c>
      <c r="J702">
        <f>_xlfn.XLOOKUP(Sales[[#This Row],[ProductKey]], Products!$A:$A, Products!$J:$J)</f>
        <v>1082.51</v>
      </c>
      <c r="K702">
        <f>_xlfn.XLOOKUP(Sales[[#This Row],[ProductKey]], Products!$A:$A, Products!$K:$K)</f>
        <v>1700.99</v>
      </c>
      <c r="L702" s="1">
        <f>Sales[[#This Row],[ProductPrice]]*Sales[[#This Row],[OrderQuantity]]</f>
        <v>1700.99</v>
      </c>
      <c r="M702" s="1">
        <f>Sales[[#This Row],[OrderQuantity]]</f>
        <v>1</v>
      </c>
      <c r="N702" s="1">
        <f>1</f>
        <v>1</v>
      </c>
      <c r="O702" s="1">
        <f>Sales[[#This Row],[TotalSales]]-Sales[[#This Row],[TotalCost]]</f>
        <v>618.48</v>
      </c>
      <c r="P702" s="1">
        <f>Sales[[#This Row],[ProductCost]]*Sales[[#This Row],[OrderQuantity]]</f>
        <v>1082.51</v>
      </c>
      <c r="Q702" s="1" t="str">
        <f>VLOOKUP(Sales[[#This Row],[ProductKey]], Products!$A$2:$D$1000, 4, FALSE)</f>
        <v>Road-350-W Yellow, 42</v>
      </c>
    </row>
    <row r="703" spans="1:17" x14ac:dyDescent="0.25">
      <c r="A703" s="2">
        <v>38143</v>
      </c>
      <c r="B703" s="1" t="s">
        <v>7263</v>
      </c>
      <c r="C703">
        <v>537</v>
      </c>
      <c r="D703">
        <v>19650</v>
      </c>
      <c r="E703">
        <v>9</v>
      </c>
      <c r="F703">
        <v>1</v>
      </c>
      <c r="G703">
        <v>1</v>
      </c>
      <c r="H703" s="2">
        <v>43256</v>
      </c>
      <c r="I703" t="str">
        <f>VLOOKUP(Sales[[#This Row],[TerritoryKey]], Territories[], 2, FALSE)</f>
        <v>Australia</v>
      </c>
      <c r="J703">
        <f>_xlfn.XLOOKUP(Sales[[#This Row],[ProductKey]], Products!$A:$A, Products!$J:$J)</f>
        <v>13.09</v>
      </c>
      <c r="K703">
        <f>_xlfn.XLOOKUP(Sales[[#This Row],[ProductKey]], Products!$A:$A, Products!$K:$K)</f>
        <v>35</v>
      </c>
      <c r="L703" s="1">
        <f>Sales[[#This Row],[ProductPrice]]*Sales[[#This Row],[OrderQuantity]]</f>
        <v>35</v>
      </c>
      <c r="M703" s="1">
        <f>Sales[[#This Row],[OrderQuantity]]</f>
        <v>1</v>
      </c>
      <c r="N703" s="1">
        <f>1</f>
        <v>1</v>
      </c>
      <c r="O703" s="1">
        <f>Sales[[#This Row],[TotalSales]]-Sales[[#This Row],[TotalCost]]</f>
        <v>21.91</v>
      </c>
      <c r="P703" s="1">
        <f>Sales[[#This Row],[ProductCost]]*Sales[[#This Row],[OrderQuantity]]</f>
        <v>13.09</v>
      </c>
      <c r="Q703" s="1" t="str">
        <f>VLOOKUP(Sales[[#This Row],[ProductKey]], Products!$A$2:$D$1000, 4, FALSE)</f>
        <v>HL Mountain Tire</v>
      </c>
    </row>
    <row r="704" spans="1:17" x14ac:dyDescent="0.25">
      <c r="A704" s="2">
        <v>38023</v>
      </c>
      <c r="B704" s="1" t="s">
        <v>7283</v>
      </c>
      <c r="C704">
        <v>563</v>
      </c>
      <c r="D704">
        <v>13645</v>
      </c>
      <c r="E704">
        <v>9</v>
      </c>
      <c r="F704">
        <v>1</v>
      </c>
      <c r="G704">
        <v>1</v>
      </c>
      <c r="H704" s="2">
        <v>43137</v>
      </c>
      <c r="I704" t="str">
        <f>VLOOKUP(Sales[[#This Row],[TerritoryKey]], Territories[], 2, FALSE)</f>
        <v>Australia</v>
      </c>
      <c r="J704">
        <f>_xlfn.XLOOKUP(Sales[[#This Row],[ProductKey]], Products!$A:$A, Products!$J:$J)</f>
        <v>1481.9378999999999</v>
      </c>
      <c r="K704">
        <f>_xlfn.XLOOKUP(Sales[[#This Row],[ProductKey]], Products!$A:$A, Products!$K:$K)</f>
        <v>2384.0700000000002</v>
      </c>
      <c r="L704" s="1">
        <f>Sales[[#This Row],[ProductPrice]]*Sales[[#This Row],[OrderQuantity]]</f>
        <v>2384.0700000000002</v>
      </c>
      <c r="M704" s="1">
        <f>Sales[[#This Row],[OrderQuantity]]</f>
        <v>1</v>
      </c>
      <c r="N704" s="1">
        <f>1</f>
        <v>1</v>
      </c>
      <c r="O704" s="1">
        <f>Sales[[#This Row],[TotalSales]]-Sales[[#This Row],[TotalCost]]</f>
        <v>902.13210000000026</v>
      </c>
      <c r="P704" s="1">
        <f>Sales[[#This Row],[ProductCost]]*Sales[[#This Row],[OrderQuantity]]</f>
        <v>1481.9378999999999</v>
      </c>
      <c r="Q704" s="1" t="str">
        <f>VLOOKUP(Sales[[#This Row],[ProductKey]], Products!$A$2:$D$1000, 4, FALSE)</f>
        <v>Touring-1000 Yellow, 54</v>
      </c>
    </row>
    <row r="705" spans="1:17" x14ac:dyDescent="0.25">
      <c r="A705" s="2">
        <v>38022</v>
      </c>
      <c r="B705" s="1" t="s">
        <v>7288</v>
      </c>
      <c r="C705">
        <v>568</v>
      </c>
      <c r="D705">
        <v>11930</v>
      </c>
      <c r="E705">
        <v>9</v>
      </c>
      <c r="F705">
        <v>1</v>
      </c>
      <c r="G705">
        <v>1</v>
      </c>
      <c r="H705" s="2">
        <v>43136</v>
      </c>
      <c r="I705" t="str">
        <f>VLOOKUP(Sales[[#This Row],[TerritoryKey]], Territories[], 2, FALSE)</f>
        <v>Australia</v>
      </c>
      <c r="J705">
        <f>_xlfn.XLOOKUP(Sales[[#This Row],[ProductKey]], Products!$A:$A, Products!$J:$J)</f>
        <v>461.44479999999999</v>
      </c>
      <c r="K705">
        <f>_xlfn.XLOOKUP(Sales[[#This Row],[ProductKey]], Products!$A:$A, Products!$K:$K)</f>
        <v>742.35</v>
      </c>
      <c r="L705" s="1">
        <f>Sales[[#This Row],[ProductPrice]]*Sales[[#This Row],[OrderQuantity]]</f>
        <v>742.35</v>
      </c>
      <c r="M705" s="1">
        <f>Sales[[#This Row],[OrderQuantity]]</f>
        <v>1</v>
      </c>
      <c r="N705" s="1">
        <f>1</f>
        <v>1</v>
      </c>
      <c r="O705" s="1">
        <f>Sales[[#This Row],[TotalSales]]-Sales[[#This Row],[TotalCost]]</f>
        <v>280.90520000000004</v>
      </c>
      <c r="P705" s="1">
        <f>Sales[[#This Row],[ProductCost]]*Sales[[#This Row],[OrderQuantity]]</f>
        <v>461.44479999999999</v>
      </c>
      <c r="Q705" s="1" t="str">
        <f>VLOOKUP(Sales[[#This Row],[ProductKey]], Products!$A$2:$D$1000, 4, FALSE)</f>
        <v>Touring-3000 Yellow, 44</v>
      </c>
    </row>
    <row r="706" spans="1:17" x14ac:dyDescent="0.25">
      <c r="A706" s="2">
        <v>38294</v>
      </c>
      <c r="B706" s="1" t="s">
        <v>7307</v>
      </c>
      <c r="C706">
        <v>582</v>
      </c>
      <c r="D706">
        <v>22943</v>
      </c>
      <c r="E706">
        <v>9</v>
      </c>
      <c r="F706">
        <v>1</v>
      </c>
      <c r="G706">
        <v>1</v>
      </c>
      <c r="H706" s="2">
        <v>43407</v>
      </c>
      <c r="I706" t="str">
        <f>VLOOKUP(Sales[[#This Row],[TerritoryKey]], Territories[], 2, FALSE)</f>
        <v>Australia</v>
      </c>
      <c r="J706">
        <f>_xlfn.XLOOKUP(Sales[[#This Row],[ProductKey]], Products!$A:$A, Products!$J:$J)</f>
        <v>1082.51</v>
      </c>
      <c r="K706">
        <f>_xlfn.XLOOKUP(Sales[[#This Row],[ProductKey]], Products!$A:$A, Products!$K:$K)</f>
        <v>1700.99</v>
      </c>
      <c r="L706" s="1">
        <f>Sales[[#This Row],[ProductPrice]]*Sales[[#This Row],[OrderQuantity]]</f>
        <v>1700.99</v>
      </c>
      <c r="M706" s="1">
        <f>Sales[[#This Row],[OrderQuantity]]</f>
        <v>1</v>
      </c>
      <c r="N706" s="1">
        <f>1</f>
        <v>1</v>
      </c>
      <c r="O706" s="1">
        <f>Sales[[#This Row],[TotalSales]]-Sales[[#This Row],[TotalCost]]</f>
        <v>618.48</v>
      </c>
      <c r="P706" s="1">
        <f>Sales[[#This Row],[ProductCost]]*Sales[[#This Row],[OrderQuantity]]</f>
        <v>1082.51</v>
      </c>
      <c r="Q706" s="1" t="str">
        <f>VLOOKUP(Sales[[#This Row],[ProductKey]], Products!$A$2:$D$1000, 4, FALSE)</f>
        <v>Road-350-W Yellow, 44</v>
      </c>
    </row>
    <row r="707" spans="1:17" x14ac:dyDescent="0.25">
      <c r="A707" s="2">
        <v>38141</v>
      </c>
      <c r="B707" s="1" t="s">
        <v>7314</v>
      </c>
      <c r="C707">
        <v>223</v>
      </c>
      <c r="D707">
        <v>17319</v>
      </c>
      <c r="E707">
        <v>9</v>
      </c>
      <c r="F707">
        <v>1</v>
      </c>
      <c r="G707">
        <v>1</v>
      </c>
      <c r="H707" s="2">
        <v>43254</v>
      </c>
      <c r="I707" t="str">
        <f>VLOOKUP(Sales[[#This Row],[TerritoryKey]], Territories[], 2, FALSE)</f>
        <v>Australia</v>
      </c>
      <c r="J707">
        <f>_xlfn.XLOOKUP(Sales[[#This Row],[ProductKey]], Products!$A:$A, Products!$J:$J)</f>
        <v>5.7051999999999996</v>
      </c>
      <c r="K707">
        <f>_xlfn.XLOOKUP(Sales[[#This Row],[ProductKey]], Products!$A:$A, Products!$K:$K)</f>
        <v>8.6441999999999997</v>
      </c>
      <c r="L707" s="1">
        <f>Sales[[#This Row],[ProductPrice]]*Sales[[#This Row],[OrderQuantity]]</f>
        <v>8.6441999999999997</v>
      </c>
      <c r="M707" s="1">
        <f>Sales[[#This Row],[OrderQuantity]]</f>
        <v>1</v>
      </c>
      <c r="N707" s="1">
        <f>1</f>
        <v>1</v>
      </c>
      <c r="O707" s="1">
        <f>Sales[[#This Row],[TotalSales]]-Sales[[#This Row],[TotalCost]]</f>
        <v>2.9390000000000001</v>
      </c>
      <c r="P707" s="1">
        <f>Sales[[#This Row],[ProductCost]]*Sales[[#This Row],[OrderQuantity]]</f>
        <v>5.7051999999999996</v>
      </c>
      <c r="Q707" s="1" t="str">
        <f>VLOOKUP(Sales[[#This Row],[ProductKey]], Products!$A$2:$D$1000, 4, FALSE)</f>
        <v>AWC Logo Cap</v>
      </c>
    </row>
    <row r="708" spans="1:17" x14ac:dyDescent="0.25">
      <c r="A708" s="2">
        <v>38325</v>
      </c>
      <c r="B708" s="1" t="s">
        <v>7325</v>
      </c>
      <c r="C708">
        <v>389</v>
      </c>
      <c r="D708">
        <v>18766</v>
      </c>
      <c r="E708">
        <v>9</v>
      </c>
      <c r="F708">
        <v>1</v>
      </c>
      <c r="G708">
        <v>1</v>
      </c>
      <c r="H708" s="2">
        <v>43438</v>
      </c>
      <c r="I708" t="str">
        <f>VLOOKUP(Sales[[#This Row],[TerritoryKey]], Territories[], 2, FALSE)</f>
        <v>Australia</v>
      </c>
      <c r="J708">
        <f>_xlfn.XLOOKUP(Sales[[#This Row],[ProductKey]], Products!$A:$A, Products!$J:$J)</f>
        <v>605.64919999999995</v>
      </c>
      <c r="K708">
        <f>_xlfn.XLOOKUP(Sales[[#This Row],[ProductKey]], Products!$A:$A, Products!$K:$K)</f>
        <v>1000.4375</v>
      </c>
      <c r="L708" s="1">
        <f>Sales[[#This Row],[ProductPrice]]*Sales[[#This Row],[OrderQuantity]]</f>
        <v>1000.4375</v>
      </c>
      <c r="M708" s="1">
        <f>Sales[[#This Row],[OrderQuantity]]</f>
        <v>1</v>
      </c>
      <c r="N708" s="1">
        <f>1</f>
        <v>1</v>
      </c>
      <c r="O708" s="1">
        <f>Sales[[#This Row],[TotalSales]]-Sales[[#This Row],[TotalCost]]</f>
        <v>394.78830000000005</v>
      </c>
      <c r="P708" s="1">
        <f>Sales[[#This Row],[ProductCost]]*Sales[[#This Row],[OrderQuantity]]</f>
        <v>605.64919999999995</v>
      </c>
      <c r="Q708" s="1" t="str">
        <f>VLOOKUP(Sales[[#This Row],[ProductKey]], Products!$A$2:$D$1000, 4, FALSE)</f>
        <v>Road-550-W Yellow, 48</v>
      </c>
    </row>
    <row r="709" spans="1:17" x14ac:dyDescent="0.25">
      <c r="A709" s="2">
        <v>38021</v>
      </c>
      <c r="B709" s="1" t="s">
        <v>7330</v>
      </c>
      <c r="C709">
        <v>562</v>
      </c>
      <c r="D709">
        <v>13964</v>
      </c>
      <c r="E709">
        <v>9</v>
      </c>
      <c r="F709">
        <v>1</v>
      </c>
      <c r="G709">
        <v>1</v>
      </c>
      <c r="H709" s="2">
        <v>43135</v>
      </c>
      <c r="I709" t="str">
        <f>VLOOKUP(Sales[[#This Row],[TerritoryKey]], Territories[], 2, FALSE)</f>
        <v>Australia</v>
      </c>
      <c r="J709">
        <f>_xlfn.XLOOKUP(Sales[[#This Row],[ProductKey]], Products!$A:$A, Products!$J:$J)</f>
        <v>1481.9378999999999</v>
      </c>
      <c r="K709">
        <f>_xlfn.XLOOKUP(Sales[[#This Row],[ProductKey]], Products!$A:$A, Products!$K:$K)</f>
        <v>2384.0700000000002</v>
      </c>
      <c r="L709" s="1">
        <f>Sales[[#This Row],[ProductPrice]]*Sales[[#This Row],[OrderQuantity]]</f>
        <v>2384.0700000000002</v>
      </c>
      <c r="M709" s="1">
        <f>Sales[[#This Row],[OrderQuantity]]</f>
        <v>1</v>
      </c>
      <c r="N709" s="1">
        <f>1</f>
        <v>1</v>
      </c>
      <c r="O709" s="1">
        <f>Sales[[#This Row],[TotalSales]]-Sales[[#This Row],[TotalCost]]</f>
        <v>902.13210000000026</v>
      </c>
      <c r="P709" s="1">
        <f>Sales[[#This Row],[ProductCost]]*Sales[[#This Row],[OrderQuantity]]</f>
        <v>1481.9378999999999</v>
      </c>
      <c r="Q709" s="1" t="str">
        <f>VLOOKUP(Sales[[#This Row],[ProductKey]], Products!$A$2:$D$1000, 4, FALSE)</f>
        <v>Touring-1000 Yellow, 50</v>
      </c>
    </row>
    <row r="710" spans="1:17" x14ac:dyDescent="0.25">
      <c r="A710" s="2">
        <v>38263</v>
      </c>
      <c r="B710" s="1" t="s">
        <v>7383</v>
      </c>
      <c r="C710">
        <v>389</v>
      </c>
      <c r="D710">
        <v>27694</v>
      </c>
      <c r="E710">
        <v>9</v>
      </c>
      <c r="F710">
        <v>1</v>
      </c>
      <c r="G710">
        <v>1</v>
      </c>
      <c r="H710" s="2">
        <v>43376</v>
      </c>
      <c r="I710" t="str">
        <f>VLOOKUP(Sales[[#This Row],[TerritoryKey]], Territories[], 2, FALSE)</f>
        <v>Australia</v>
      </c>
      <c r="J710">
        <f>_xlfn.XLOOKUP(Sales[[#This Row],[ProductKey]], Products!$A:$A, Products!$J:$J)</f>
        <v>605.64919999999995</v>
      </c>
      <c r="K710">
        <f>_xlfn.XLOOKUP(Sales[[#This Row],[ProductKey]], Products!$A:$A, Products!$K:$K)</f>
        <v>1000.4375</v>
      </c>
      <c r="L710" s="1">
        <f>Sales[[#This Row],[ProductPrice]]*Sales[[#This Row],[OrderQuantity]]</f>
        <v>1000.4375</v>
      </c>
      <c r="M710" s="1">
        <f>Sales[[#This Row],[OrderQuantity]]</f>
        <v>1</v>
      </c>
      <c r="N710" s="1">
        <f>1</f>
        <v>1</v>
      </c>
      <c r="O710" s="1">
        <f>Sales[[#This Row],[TotalSales]]-Sales[[#This Row],[TotalCost]]</f>
        <v>394.78830000000005</v>
      </c>
      <c r="P710" s="1">
        <f>Sales[[#This Row],[ProductCost]]*Sales[[#This Row],[OrderQuantity]]</f>
        <v>605.64919999999995</v>
      </c>
      <c r="Q710" s="1" t="str">
        <f>VLOOKUP(Sales[[#This Row],[ProductKey]], Products!$A$2:$D$1000, 4, FALSE)</f>
        <v>Road-550-W Yellow, 48</v>
      </c>
    </row>
    <row r="711" spans="1:17" x14ac:dyDescent="0.25">
      <c r="A711" s="2">
        <v>38022</v>
      </c>
      <c r="B711" s="1" t="s">
        <v>7417</v>
      </c>
      <c r="C711">
        <v>604</v>
      </c>
      <c r="D711">
        <v>26548</v>
      </c>
      <c r="E711">
        <v>9</v>
      </c>
      <c r="F711">
        <v>1</v>
      </c>
      <c r="G711">
        <v>1</v>
      </c>
      <c r="H711" s="2">
        <v>43136</v>
      </c>
      <c r="I711" t="str">
        <f>VLOOKUP(Sales[[#This Row],[TerritoryKey]], Territories[], 2, FALSE)</f>
        <v>Australia</v>
      </c>
      <c r="J711">
        <f>_xlfn.XLOOKUP(Sales[[#This Row],[ProductKey]], Products!$A:$A, Products!$J:$J)</f>
        <v>343.64960000000002</v>
      </c>
      <c r="K711">
        <f>_xlfn.XLOOKUP(Sales[[#This Row],[ProductKey]], Products!$A:$A, Products!$K:$K)</f>
        <v>539.99</v>
      </c>
      <c r="L711" s="1">
        <f>Sales[[#This Row],[ProductPrice]]*Sales[[#This Row],[OrderQuantity]]</f>
        <v>539.99</v>
      </c>
      <c r="M711" s="1">
        <f>Sales[[#This Row],[OrderQuantity]]</f>
        <v>1</v>
      </c>
      <c r="N711" s="1">
        <f>1</f>
        <v>1</v>
      </c>
      <c r="O711" s="1">
        <f>Sales[[#This Row],[TotalSales]]-Sales[[#This Row],[TotalCost]]</f>
        <v>196.34039999999999</v>
      </c>
      <c r="P711" s="1">
        <f>Sales[[#This Row],[ProductCost]]*Sales[[#This Row],[OrderQuantity]]</f>
        <v>343.64960000000002</v>
      </c>
      <c r="Q711" s="1" t="str">
        <f>VLOOKUP(Sales[[#This Row],[ProductKey]], Products!$A$2:$D$1000, 4, FALSE)</f>
        <v>Road-750 Black, 44</v>
      </c>
    </row>
    <row r="712" spans="1:17" x14ac:dyDescent="0.25">
      <c r="A712" s="2">
        <v>38052</v>
      </c>
      <c r="B712" s="1" t="s">
        <v>7423</v>
      </c>
      <c r="C712">
        <v>576</v>
      </c>
      <c r="D712">
        <v>11991</v>
      </c>
      <c r="E712">
        <v>9</v>
      </c>
      <c r="F712">
        <v>1</v>
      </c>
      <c r="G712">
        <v>1</v>
      </c>
      <c r="H712" s="2">
        <v>43165</v>
      </c>
      <c r="I712" t="str">
        <f>VLOOKUP(Sales[[#This Row],[TerritoryKey]], Territories[], 2, FALSE)</f>
        <v>Australia</v>
      </c>
      <c r="J712">
        <f>_xlfn.XLOOKUP(Sales[[#This Row],[ProductKey]], Products!$A:$A, Products!$J:$J)</f>
        <v>1481.9378999999999</v>
      </c>
      <c r="K712">
        <f>_xlfn.XLOOKUP(Sales[[#This Row],[ProductKey]], Products!$A:$A, Products!$K:$K)</f>
        <v>2384.0700000000002</v>
      </c>
      <c r="L712" s="1">
        <f>Sales[[#This Row],[ProductPrice]]*Sales[[#This Row],[OrderQuantity]]</f>
        <v>2384.0700000000002</v>
      </c>
      <c r="M712" s="1">
        <f>Sales[[#This Row],[OrderQuantity]]</f>
        <v>1</v>
      </c>
      <c r="N712" s="1">
        <f>1</f>
        <v>1</v>
      </c>
      <c r="O712" s="1">
        <f>Sales[[#This Row],[TotalSales]]-Sales[[#This Row],[TotalCost]]</f>
        <v>902.13210000000026</v>
      </c>
      <c r="P712" s="1">
        <f>Sales[[#This Row],[ProductCost]]*Sales[[#This Row],[OrderQuantity]]</f>
        <v>1481.9378999999999</v>
      </c>
      <c r="Q712" s="1" t="str">
        <f>VLOOKUP(Sales[[#This Row],[ProductKey]], Products!$A$2:$D$1000, 4, FALSE)</f>
        <v>Touring-1000 Blue, 60</v>
      </c>
    </row>
    <row r="713" spans="1:17" x14ac:dyDescent="0.25">
      <c r="A713" s="2">
        <v>38295</v>
      </c>
      <c r="B713" s="1" t="s">
        <v>7425</v>
      </c>
      <c r="C713">
        <v>606</v>
      </c>
      <c r="D713">
        <v>29343</v>
      </c>
      <c r="E713">
        <v>9</v>
      </c>
      <c r="F713">
        <v>1</v>
      </c>
      <c r="G713">
        <v>1</v>
      </c>
      <c r="H713" s="2">
        <v>43408</v>
      </c>
      <c r="I713" t="str">
        <f>VLOOKUP(Sales[[#This Row],[TerritoryKey]], Territories[], 2, FALSE)</f>
        <v>Australia</v>
      </c>
      <c r="J713">
        <f>_xlfn.XLOOKUP(Sales[[#This Row],[ProductKey]], Products!$A:$A, Products!$J:$J)</f>
        <v>343.64960000000002</v>
      </c>
      <c r="K713">
        <f>_xlfn.XLOOKUP(Sales[[#This Row],[ProductKey]], Products!$A:$A, Products!$K:$K)</f>
        <v>539.99</v>
      </c>
      <c r="L713" s="1">
        <f>Sales[[#This Row],[ProductPrice]]*Sales[[#This Row],[OrderQuantity]]</f>
        <v>539.99</v>
      </c>
      <c r="M713" s="1">
        <f>Sales[[#This Row],[OrderQuantity]]</f>
        <v>1</v>
      </c>
      <c r="N713" s="1">
        <f>1</f>
        <v>1</v>
      </c>
      <c r="O713" s="1">
        <f>Sales[[#This Row],[TotalSales]]-Sales[[#This Row],[TotalCost]]</f>
        <v>196.34039999999999</v>
      </c>
      <c r="P713" s="1">
        <f>Sales[[#This Row],[ProductCost]]*Sales[[#This Row],[OrderQuantity]]</f>
        <v>343.64960000000002</v>
      </c>
      <c r="Q713" s="1" t="str">
        <f>VLOOKUP(Sales[[#This Row],[ProductKey]], Products!$A$2:$D$1000, 4, FALSE)</f>
        <v>Road-750 Black, 52</v>
      </c>
    </row>
    <row r="714" spans="1:17" x14ac:dyDescent="0.25">
      <c r="A714" s="2">
        <v>38083</v>
      </c>
      <c r="B714" s="1" t="s">
        <v>7451</v>
      </c>
      <c r="C714">
        <v>383</v>
      </c>
      <c r="D714">
        <v>27699</v>
      </c>
      <c r="E714">
        <v>9</v>
      </c>
      <c r="F714">
        <v>1</v>
      </c>
      <c r="G714">
        <v>1</v>
      </c>
      <c r="H714" s="2">
        <v>43196</v>
      </c>
      <c r="I714" t="str">
        <f>VLOOKUP(Sales[[#This Row],[TerritoryKey]], Territories[], 2, FALSE)</f>
        <v>Australia</v>
      </c>
      <c r="J714">
        <f>_xlfn.XLOOKUP(Sales[[#This Row],[ProductKey]], Products!$A:$A, Products!$J:$J)</f>
        <v>605.64919999999995</v>
      </c>
      <c r="K714">
        <f>_xlfn.XLOOKUP(Sales[[#This Row],[ProductKey]], Products!$A:$A, Products!$K:$K)</f>
        <v>1000.4375</v>
      </c>
      <c r="L714" s="1">
        <f>Sales[[#This Row],[ProductPrice]]*Sales[[#This Row],[OrderQuantity]]</f>
        <v>1000.4375</v>
      </c>
      <c r="M714" s="1">
        <f>Sales[[#This Row],[OrderQuantity]]</f>
        <v>1</v>
      </c>
      <c r="N714" s="1">
        <f>1</f>
        <v>1</v>
      </c>
      <c r="O714" s="1">
        <f>Sales[[#This Row],[TotalSales]]-Sales[[#This Row],[TotalCost]]</f>
        <v>394.78830000000005</v>
      </c>
      <c r="P714" s="1">
        <f>Sales[[#This Row],[ProductCost]]*Sales[[#This Row],[OrderQuantity]]</f>
        <v>605.64919999999995</v>
      </c>
      <c r="Q714" s="1" t="str">
        <f>VLOOKUP(Sales[[#This Row],[ProductKey]], Products!$A$2:$D$1000, 4, FALSE)</f>
        <v>Road-550-W Yellow, 40</v>
      </c>
    </row>
    <row r="715" spans="1:17" x14ac:dyDescent="0.25">
      <c r="A715" s="2">
        <v>38296</v>
      </c>
      <c r="B715" s="1" t="s">
        <v>7471</v>
      </c>
      <c r="C715">
        <v>594</v>
      </c>
      <c r="D715">
        <v>16493</v>
      </c>
      <c r="E715">
        <v>9</v>
      </c>
      <c r="F715">
        <v>1</v>
      </c>
      <c r="G715">
        <v>1</v>
      </c>
      <c r="H715" s="2">
        <v>43409</v>
      </c>
      <c r="I715" t="str">
        <f>VLOOKUP(Sales[[#This Row],[TerritoryKey]], Territories[], 2, FALSE)</f>
        <v>Australia</v>
      </c>
      <c r="J715">
        <f>_xlfn.XLOOKUP(Sales[[#This Row],[ProductKey]], Products!$A:$A, Products!$J:$J)</f>
        <v>308.21789999999999</v>
      </c>
      <c r="K715">
        <f>_xlfn.XLOOKUP(Sales[[#This Row],[ProductKey]], Products!$A:$A, Products!$K:$K)</f>
        <v>564.99</v>
      </c>
      <c r="L715" s="1">
        <f>Sales[[#This Row],[ProductPrice]]*Sales[[#This Row],[OrderQuantity]]</f>
        <v>564.99</v>
      </c>
      <c r="M715" s="1">
        <f>Sales[[#This Row],[OrderQuantity]]</f>
        <v>1</v>
      </c>
      <c r="N715" s="1">
        <f>1</f>
        <v>1</v>
      </c>
      <c r="O715" s="1">
        <f>Sales[[#This Row],[TotalSales]]-Sales[[#This Row],[TotalCost]]</f>
        <v>256.77210000000002</v>
      </c>
      <c r="P715" s="1">
        <f>Sales[[#This Row],[ProductCost]]*Sales[[#This Row],[OrderQuantity]]</f>
        <v>308.21789999999999</v>
      </c>
      <c r="Q715" s="1" t="str">
        <f>VLOOKUP(Sales[[#This Row],[ProductKey]], Products!$A$2:$D$1000, 4, FALSE)</f>
        <v>Mountain-500 Silver, 48</v>
      </c>
    </row>
    <row r="716" spans="1:17" x14ac:dyDescent="0.25">
      <c r="A716" s="2">
        <v>38173</v>
      </c>
      <c r="B716" s="1" t="s">
        <v>7481</v>
      </c>
      <c r="C716">
        <v>362</v>
      </c>
      <c r="D716">
        <v>14049</v>
      </c>
      <c r="E716">
        <v>9</v>
      </c>
      <c r="F716">
        <v>1</v>
      </c>
      <c r="G716">
        <v>1</v>
      </c>
      <c r="H716" s="2">
        <v>43286</v>
      </c>
      <c r="I716" t="str">
        <f>VLOOKUP(Sales[[#This Row],[TerritoryKey]], Territories[], 2, FALSE)</f>
        <v>Australia</v>
      </c>
      <c r="J716">
        <f>_xlfn.XLOOKUP(Sales[[#This Row],[ProductKey]], Products!$A:$A, Products!$J:$J)</f>
        <v>1105.81</v>
      </c>
      <c r="K716">
        <f>_xlfn.XLOOKUP(Sales[[#This Row],[ProductKey]], Products!$A:$A, Products!$K:$K)</f>
        <v>2049.0981999999999</v>
      </c>
      <c r="L716" s="1">
        <f>Sales[[#This Row],[ProductPrice]]*Sales[[#This Row],[OrderQuantity]]</f>
        <v>2049.0981999999999</v>
      </c>
      <c r="M716" s="1">
        <f>Sales[[#This Row],[OrderQuantity]]</f>
        <v>1</v>
      </c>
      <c r="N716" s="1">
        <f>1</f>
        <v>1</v>
      </c>
      <c r="O716" s="1">
        <f>Sales[[#This Row],[TotalSales]]-Sales[[#This Row],[TotalCost]]</f>
        <v>943.28819999999996</v>
      </c>
      <c r="P716" s="1">
        <f>Sales[[#This Row],[ProductCost]]*Sales[[#This Row],[OrderQuantity]]</f>
        <v>1105.81</v>
      </c>
      <c r="Q716" s="1" t="str">
        <f>VLOOKUP(Sales[[#This Row],[ProductKey]], Products!$A$2:$D$1000, 4, FALSE)</f>
        <v>Mountain-200 Black, 46</v>
      </c>
    </row>
    <row r="717" spans="1:17" x14ac:dyDescent="0.25">
      <c r="A717" s="2">
        <v>38141</v>
      </c>
      <c r="B717" s="1" t="s">
        <v>7484</v>
      </c>
      <c r="C717">
        <v>562</v>
      </c>
      <c r="D717">
        <v>13651</v>
      </c>
      <c r="E717">
        <v>9</v>
      </c>
      <c r="F717">
        <v>1</v>
      </c>
      <c r="G717">
        <v>1</v>
      </c>
      <c r="H717" s="2">
        <v>43254</v>
      </c>
      <c r="I717" t="str">
        <f>VLOOKUP(Sales[[#This Row],[TerritoryKey]], Territories[], 2, FALSE)</f>
        <v>Australia</v>
      </c>
      <c r="J717">
        <f>_xlfn.XLOOKUP(Sales[[#This Row],[ProductKey]], Products!$A:$A, Products!$J:$J)</f>
        <v>1481.9378999999999</v>
      </c>
      <c r="K717">
        <f>_xlfn.XLOOKUP(Sales[[#This Row],[ProductKey]], Products!$A:$A, Products!$K:$K)</f>
        <v>2384.0700000000002</v>
      </c>
      <c r="L717" s="1">
        <f>Sales[[#This Row],[ProductPrice]]*Sales[[#This Row],[OrderQuantity]]</f>
        <v>2384.0700000000002</v>
      </c>
      <c r="M717" s="1">
        <f>Sales[[#This Row],[OrderQuantity]]</f>
        <v>1</v>
      </c>
      <c r="N717" s="1">
        <f>1</f>
        <v>1</v>
      </c>
      <c r="O717" s="1">
        <f>Sales[[#This Row],[TotalSales]]-Sales[[#This Row],[TotalCost]]</f>
        <v>902.13210000000026</v>
      </c>
      <c r="P717" s="1">
        <f>Sales[[#This Row],[ProductCost]]*Sales[[#This Row],[OrderQuantity]]</f>
        <v>1481.9378999999999</v>
      </c>
      <c r="Q717" s="1" t="str">
        <f>VLOOKUP(Sales[[#This Row],[ProductKey]], Products!$A$2:$D$1000, 4, FALSE)</f>
        <v>Touring-1000 Yellow, 50</v>
      </c>
    </row>
    <row r="718" spans="1:17" x14ac:dyDescent="0.25">
      <c r="A718" s="2">
        <v>38172</v>
      </c>
      <c r="B718" s="1" t="s">
        <v>7486</v>
      </c>
      <c r="C718">
        <v>584</v>
      </c>
      <c r="D718">
        <v>27861</v>
      </c>
      <c r="E718">
        <v>9</v>
      </c>
      <c r="F718">
        <v>1</v>
      </c>
      <c r="G718">
        <v>1</v>
      </c>
      <c r="H718" s="2">
        <v>43285</v>
      </c>
      <c r="I718" t="str">
        <f>VLOOKUP(Sales[[#This Row],[TerritoryKey]], Territories[], 2, FALSE)</f>
        <v>Australia</v>
      </c>
      <c r="J718">
        <f>_xlfn.XLOOKUP(Sales[[#This Row],[ProductKey]], Products!$A:$A, Products!$J:$J)</f>
        <v>343.64960000000002</v>
      </c>
      <c r="K718">
        <f>_xlfn.XLOOKUP(Sales[[#This Row],[ProductKey]], Products!$A:$A, Products!$K:$K)</f>
        <v>539.99</v>
      </c>
      <c r="L718" s="1">
        <f>Sales[[#This Row],[ProductPrice]]*Sales[[#This Row],[OrderQuantity]]</f>
        <v>539.99</v>
      </c>
      <c r="M718" s="1">
        <f>Sales[[#This Row],[OrderQuantity]]</f>
        <v>1</v>
      </c>
      <c r="N718" s="1">
        <f>1</f>
        <v>1</v>
      </c>
      <c r="O718" s="1">
        <f>Sales[[#This Row],[TotalSales]]-Sales[[#This Row],[TotalCost]]</f>
        <v>196.34039999999999</v>
      </c>
      <c r="P718" s="1">
        <f>Sales[[#This Row],[ProductCost]]*Sales[[#This Row],[OrderQuantity]]</f>
        <v>343.64960000000002</v>
      </c>
      <c r="Q718" s="1" t="str">
        <f>VLOOKUP(Sales[[#This Row],[ProductKey]], Products!$A$2:$D$1000, 4, FALSE)</f>
        <v>Road-750 Black, 58</v>
      </c>
    </row>
    <row r="719" spans="1:17" x14ac:dyDescent="0.25">
      <c r="A719" s="2">
        <v>38234</v>
      </c>
      <c r="B719" s="1" t="s">
        <v>7494</v>
      </c>
      <c r="C719">
        <v>385</v>
      </c>
      <c r="D719">
        <v>26587</v>
      </c>
      <c r="E719">
        <v>9</v>
      </c>
      <c r="F719">
        <v>1</v>
      </c>
      <c r="G719">
        <v>1</v>
      </c>
      <c r="H719" s="2">
        <v>43347</v>
      </c>
      <c r="I719" t="str">
        <f>VLOOKUP(Sales[[#This Row],[TerritoryKey]], Territories[], 2, FALSE)</f>
        <v>Australia</v>
      </c>
      <c r="J719">
        <f>_xlfn.XLOOKUP(Sales[[#This Row],[ProductKey]], Products!$A:$A, Products!$J:$J)</f>
        <v>605.64919999999995</v>
      </c>
      <c r="K719">
        <f>_xlfn.XLOOKUP(Sales[[#This Row],[ProductKey]], Products!$A:$A, Products!$K:$K)</f>
        <v>1000.4375</v>
      </c>
      <c r="L719" s="1">
        <f>Sales[[#This Row],[ProductPrice]]*Sales[[#This Row],[OrderQuantity]]</f>
        <v>1000.4375</v>
      </c>
      <c r="M719" s="1">
        <f>Sales[[#This Row],[OrderQuantity]]</f>
        <v>1</v>
      </c>
      <c r="N719" s="1">
        <f>1</f>
        <v>1</v>
      </c>
      <c r="O719" s="1">
        <f>Sales[[#This Row],[TotalSales]]-Sales[[#This Row],[TotalCost]]</f>
        <v>394.78830000000005</v>
      </c>
      <c r="P719" s="1">
        <f>Sales[[#This Row],[ProductCost]]*Sales[[#This Row],[OrderQuantity]]</f>
        <v>605.64919999999995</v>
      </c>
      <c r="Q719" s="1" t="str">
        <f>VLOOKUP(Sales[[#This Row],[ProductKey]], Products!$A$2:$D$1000, 4, FALSE)</f>
        <v>Road-550-W Yellow, 42</v>
      </c>
    </row>
    <row r="720" spans="1:17" x14ac:dyDescent="0.25">
      <c r="A720" s="2">
        <v>38021</v>
      </c>
      <c r="B720" s="1" t="s">
        <v>7503</v>
      </c>
      <c r="C720">
        <v>567</v>
      </c>
      <c r="D720">
        <v>11944</v>
      </c>
      <c r="E720">
        <v>9</v>
      </c>
      <c r="F720">
        <v>1</v>
      </c>
      <c r="G720">
        <v>1</v>
      </c>
      <c r="H720" s="2">
        <v>43135</v>
      </c>
      <c r="I720" t="str">
        <f>VLOOKUP(Sales[[#This Row],[TerritoryKey]], Territories[], 2, FALSE)</f>
        <v>Australia</v>
      </c>
      <c r="J720">
        <f>_xlfn.XLOOKUP(Sales[[#This Row],[ProductKey]], Products!$A:$A, Products!$J:$J)</f>
        <v>461.44479999999999</v>
      </c>
      <c r="K720">
        <f>_xlfn.XLOOKUP(Sales[[#This Row],[ProductKey]], Products!$A:$A, Products!$K:$K)</f>
        <v>742.35</v>
      </c>
      <c r="L720" s="1">
        <f>Sales[[#This Row],[ProductPrice]]*Sales[[#This Row],[OrderQuantity]]</f>
        <v>742.35</v>
      </c>
      <c r="M720" s="1">
        <f>Sales[[#This Row],[OrderQuantity]]</f>
        <v>1</v>
      </c>
      <c r="N720" s="1">
        <f>1</f>
        <v>1</v>
      </c>
      <c r="O720" s="1">
        <f>Sales[[#This Row],[TotalSales]]-Sales[[#This Row],[TotalCost]]</f>
        <v>280.90520000000004</v>
      </c>
      <c r="P720" s="1">
        <f>Sales[[#This Row],[ProductCost]]*Sales[[#This Row],[OrderQuantity]]</f>
        <v>461.44479999999999</v>
      </c>
      <c r="Q720" s="1" t="str">
        <f>VLOOKUP(Sales[[#This Row],[ProductKey]], Products!$A$2:$D$1000, 4, FALSE)</f>
        <v>Touring-3000 Blue, 62</v>
      </c>
    </row>
    <row r="721" spans="1:17" x14ac:dyDescent="0.25">
      <c r="A721" s="2">
        <v>38052</v>
      </c>
      <c r="B721" s="1" t="s">
        <v>7507</v>
      </c>
      <c r="C721">
        <v>485</v>
      </c>
      <c r="D721">
        <v>16926</v>
      </c>
      <c r="E721">
        <v>9</v>
      </c>
      <c r="F721">
        <v>1</v>
      </c>
      <c r="G721">
        <v>1</v>
      </c>
      <c r="H721" s="2">
        <v>43165</v>
      </c>
      <c r="I721" t="str">
        <f>VLOOKUP(Sales[[#This Row],[TerritoryKey]], Territories[], 2, FALSE)</f>
        <v>Australia</v>
      </c>
      <c r="J721">
        <f>_xlfn.XLOOKUP(Sales[[#This Row],[ProductKey]], Products!$A:$A, Products!$J:$J)</f>
        <v>8.2204999999999995</v>
      </c>
      <c r="K721">
        <f>_xlfn.XLOOKUP(Sales[[#This Row],[ProductKey]], Products!$A:$A, Products!$K:$K)</f>
        <v>21.98</v>
      </c>
      <c r="L721" s="1">
        <f>Sales[[#This Row],[ProductPrice]]*Sales[[#This Row],[OrderQuantity]]</f>
        <v>21.98</v>
      </c>
      <c r="M721" s="1">
        <f>Sales[[#This Row],[OrderQuantity]]</f>
        <v>1</v>
      </c>
      <c r="N721" s="1">
        <f>1</f>
        <v>1</v>
      </c>
      <c r="O721" s="1">
        <f>Sales[[#This Row],[TotalSales]]-Sales[[#This Row],[TotalCost]]</f>
        <v>13.759500000000001</v>
      </c>
      <c r="P721" s="1">
        <f>Sales[[#This Row],[ProductCost]]*Sales[[#This Row],[OrderQuantity]]</f>
        <v>8.2204999999999995</v>
      </c>
      <c r="Q721" s="1" t="str">
        <f>VLOOKUP(Sales[[#This Row],[ProductKey]], Products!$A$2:$D$1000, 4, FALSE)</f>
        <v>Fender Set - Mountain</v>
      </c>
    </row>
    <row r="722" spans="1:17" x14ac:dyDescent="0.25">
      <c r="A722" s="2">
        <v>38020</v>
      </c>
      <c r="B722" s="1" t="s">
        <v>7508</v>
      </c>
      <c r="C722">
        <v>383</v>
      </c>
      <c r="D722">
        <v>27723</v>
      </c>
      <c r="E722">
        <v>9</v>
      </c>
      <c r="F722">
        <v>1</v>
      </c>
      <c r="G722">
        <v>1</v>
      </c>
      <c r="H722" s="2">
        <v>43134</v>
      </c>
      <c r="I722" t="str">
        <f>VLOOKUP(Sales[[#This Row],[TerritoryKey]], Territories[], 2, FALSE)</f>
        <v>Australia</v>
      </c>
      <c r="J722">
        <f>_xlfn.XLOOKUP(Sales[[#This Row],[ProductKey]], Products!$A:$A, Products!$J:$J)</f>
        <v>605.64919999999995</v>
      </c>
      <c r="K722">
        <f>_xlfn.XLOOKUP(Sales[[#This Row],[ProductKey]], Products!$A:$A, Products!$K:$K)</f>
        <v>1000.4375</v>
      </c>
      <c r="L722" s="1">
        <f>Sales[[#This Row],[ProductPrice]]*Sales[[#This Row],[OrderQuantity]]</f>
        <v>1000.4375</v>
      </c>
      <c r="M722" s="1">
        <f>Sales[[#This Row],[OrderQuantity]]</f>
        <v>1</v>
      </c>
      <c r="N722" s="1">
        <f>1</f>
        <v>1</v>
      </c>
      <c r="O722" s="1">
        <f>Sales[[#This Row],[TotalSales]]-Sales[[#This Row],[TotalCost]]</f>
        <v>394.78830000000005</v>
      </c>
      <c r="P722" s="1">
        <f>Sales[[#This Row],[ProductCost]]*Sales[[#This Row],[OrderQuantity]]</f>
        <v>605.64919999999995</v>
      </c>
      <c r="Q722" s="1" t="str">
        <f>VLOOKUP(Sales[[#This Row],[ProductKey]], Products!$A$2:$D$1000, 4, FALSE)</f>
        <v>Road-550-W Yellow, 40</v>
      </c>
    </row>
    <row r="723" spans="1:17" x14ac:dyDescent="0.25">
      <c r="A723" s="2">
        <v>38295</v>
      </c>
      <c r="B723" s="1" t="s">
        <v>7529</v>
      </c>
      <c r="C723">
        <v>606</v>
      </c>
      <c r="D723">
        <v>26924</v>
      </c>
      <c r="E723">
        <v>9</v>
      </c>
      <c r="F723">
        <v>1</v>
      </c>
      <c r="G723">
        <v>1</v>
      </c>
      <c r="H723" s="2">
        <v>43408</v>
      </c>
      <c r="I723" t="str">
        <f>VLOOKUP(Sales[[#This Row],[TerritoryKey]], Territories[], 2, FALSE)</f>
        <v>Australia</v>
      </c>
      <c r="J723">
        <f>_xlfn.XLOOKUP(Sales[[#This Row],[ProductKey]], Products!$A:$A, Products!$J:$J)</f>
        <v>343.64960000000002</v>
      </c>
      <c r="K723">
        <f>_xlfn.XLOOKUP(Sales[[#This Row],[ProductKey]], Products!$A:$A, Products!$K:$K)</f>
        <v>539.99</v>
      </c>
      <c r="L723" s="1">
        <f>Sales[[#This Row],[ProductPrice]]*Sales[[#This Row],[OrderQuantity]]</f>
        <v>539.99</v>
      </c>
      <c r="M723" s="1">
        <f>Sales[[#This Row],[OrderQuantity]]</f>
        <v>1</v>
      </c>
      <c r="N723" s="1">
        <f>1</f>
        <v>1</v>
      </c>
      <c r="O723" s="1">
        <f>Sales[[#This Row],[TotalSales]]-Sales[[#This Row],[TotalCost]]</f>
        <v>196.34039999999999</v>
      </c>
      <c r="P723" s="1">
        <f>Sales[[#This Row],[ProductCost]]*Sales[[#This Row],[OrderQuantity]]</f>
        <v>343.64960000000002</v>
      </c>
      <c r="Q723" s="1" t="str">
        <f>VLOOKUP(Sales[[#This Row],[ProductKey]], Products!$A$2:$D$1000, 4, FALSE)</f>
        <v>Road-750 Black, 52</v>
      </c>
    </row>
    <row r="724" spans="1:17" x14ac:dyDescent="0.25">
      <c r="A724" s="2">
        <v>38234</v>
      </c>
      <c r="B724" s="1" t="s">
        <v>7537</v>
      </c>
      <c r="C724">
        <v>584</v>
      </c>
      <c r="D724">
        <v>27862</v>
      </c>
      <c r="E724">
        <v>9</v>
      </c>
      <c r="F724">
        <v>1</v>
      </c>
      <c r="G724">
        <v>1</v>
      </c>
      <c r="H724" s="2">
        <v>43347</v>
      </c>
      <c r="I724" t="str">
        <f>VLOOKUP(Sales[[#This Row],[TerritoryKey]], Territories[], 2, FALSE)</f>
        <v>Australia</v>
      </c>
      <c r="J724">
        <f>_xlfn.XLOOKUP(Sales[[#This Row],[ProductKey]], Products!$A:$A, Products!$J:$J)</f>
        <v>343.64960000000002</v>
      </c>
      <c r="K724">
        <f>_xlfn.XLOOKUP(Sales[[#This Row],[ProductKey]], Products!$A:$A, Products!$K:$K)</f>
        <v>539.99</v>
      </c>
      <c r="L724" s="1">
        <f>Sales[[#This Row],[ProductPrice]]*Sales[[#This Row],[OrderQuantity]]</f>
        <v>539.99</v>
      </c>
      <c r="M724" s="1">
        <f>Sales[[#This Row],[OrderQuantity]]</f>
        <v>1</v>
      </c>
      <c r="N724" s="1">
        <f>1</f>
        <v>1</v>
      </c>
      <c r="O724" s="1">
        <f>Sales[[#This Row],[TotalSales]]-Sales[[#This Row],[TotalCost]]</f>
        <v>196.34039999999999</v>
      </c>
      <c r="P724" s="1">
        <f>Sales[[#This Row],[ProductCost]]*Sales[[#This Row],[OrderQuantity]]</f>
        <v>343.64960000000002</v>
      </c>
      <c r="Q724" s="1" t="str">
        <f>VLOOKUP(Sales[[#This Row],[ProductKey]], Products!$A$2:$D$1000, 4, FALSE)</f>
        <v>Road-750 Black, 58</v>
      </c>
    </row>
    <row r="725" spans="1:17" x14ac:dyDescent="0.25">
      <c r="A725" s="2">
        <v>38294</v>
      </c>
      <c r="B725" s="1" t="s">
        <v>7548</v>
      </c>
      <c r="C725">
        <v>560</v>
      </c>
      <c r="D725">
        <v>13957</v>
      </c>
      <c r="E725">
        <v>9</v>
      </c>
      <c r="F725">
        <v>1</v>
      </c>
      <c r="G725">
        <v>1</v>
      </c>
      <c r="H725" s="2">
        <v>43407</v>
      </c>
      <c r="I725" t="str">
        <f>VLOOKUP(Sales[[#This Row],[TerritoryKey]], Territories[], 2, FALSE)</f>
        <v>Australia</v>
      </c>
      <c r="J725">
        <f>_xlfn.XLOOKUP(Sales[[#This Row],[ProductKey]], Products!$A:$A, Products!$J:$J)</f>
        <v>755.1508</v>
      </c>
      <c r="K725">
        <f>_xlfn.XLOOKUP(Sales[[#This Row],[ProductKey]], Products!$A:$A, Products!$K:$K)</f>
        <v>1214.8499999999999</v>
      </c>
      <c r="L725" s="1">
        <f>Sales[[#This Row],[ProductPrice]]*Sales[[#This Row],[OrderQuantity]]</f>
        <v>1214.8499999999999</v>
      </c>
      <c r="M725" s="1">
        <f>Sales[[#This Row],[OrderQuantity]]</f>
        <v>1</v>
      </c>
      <c r="N725" s="1">
        <f>1</f>
        <v>1</v>
      </c>
      <c r="O725" s="1">
        <f>Sales[[#This Row],[TotalSales]]-Sales[[#This Row],[TotalCost]]</f>
        <v>459.69919999999991</v>
      </c>
      <c r="P725" s="1">
        <f>Sales[[#This Row],[ProductCost]]*Sales[[#This Row],[OrderQuantity]]</f>
        <v>755.1508</v>
      </c>
      <c r="Q725" s="1" t="str">
        <f>VLOOKUP(Sales[[#This Row],[ProductKey]], Products!$A$2:$D$1000, 4, FALSE)</f>
        <v>Touring-2000 Blue, 60</v>
      </c>
    </row>
    <row r="726" spans="1:17" x14ac:dyDescent="0.25">
      <c r="A726" s="2">
        <v>38052</v>
      </c>
      <c r="B726" s="1" t="s">
        <v>7564</v>
      </c>
      <c r="C726">
        <v>387</v>
      </c>
      <c r="D726">
        <v>27687</v>
      </c>
      <c r="E726">
        <v>9</v>
      </c>
      <c r="F726">
        <v>1</v>
      </c>
      <c r="G726">
        <v>1</v>
      </c>
      <c r="H726" s="2">
        <v>43165</v>
      </c>
      <c r="I726" t="str">
        <f>VLOOKUP(Sales[[#This Row],[TerritoryKey]], Territories[], 2, FALSE)</f>
        <v>Australia</v>
      </c>
      <c r="J726">
        <f>_xlfn.XLOOKUP(Sales[[#This Row],[ProductKey]], Products!$A:$A, Products!$J:$J)</f>
        <v>605.64919999999995</v>
      </c>
      <c r="K726">
        <f>_xlfn.XLOOKUP(Sales[[#This Row],[ProductKey]], Products!$A:$A, Products!$K:$K)</f>
        <v>1000.4375</v>
      </c>
      <c r="L726" s="1">
        <f>Sales[[#This Row],[ProductPrice]]*Sales[[#This Row],[OrderQuantity]]</f>
        <v>1000.4375</v>
      </c>
      <c r="M726" s="1">
        <f>Sales[[#This Row],[OrderQuantity]]</f>
        <v>1</v>
      </c>
      <c r="N726" s="1">
        <f>1</f>
        <v>1</v>
      </c>
      <c r="O726" s="1">
        <f>Sales[[#This Row],[TotalSales]]-Sales[[#This Row],[TotalCost]]</f>
        <v>394.78830000000005</v>
      </c>
      <c r="P726" s="1">
        <f>Sales[[#This Row],[ProductCost]]*Sales[[#This Row],[OrderQuantity]]</f>
        <v>605.64919999999995</v>
      </c>
      <c r="Q726" s="1" t="str">
        <f>VLOOKUP(Sales[[#This Row],[ProductKey]], Products!$A$2:$D$1000, 4, FALSE)</f>
        <v>Road-550-W Yellow, 44</v>
      </c>
    </row>
    <row r="727" spans="1:17" x14ac:dyDescent="0.25">
      <c r="A727" s="2">
        <v>37990</v>
      </c>
      <c r="B727" s="1" t="s">
        <v>7565</v>
      </c>
      <c r="C727">
        <v>584</v>
      </c>
      <c r="D727">
        <v>28118</v>
      </c>
      <c r="E727">
        <v>9</v>
      </c>
      <c r="F727">
        <v>1</v>
      </c>
      <c r="G727">
        <v>1</v>
      </c>
      <c r="H727" s="2">
        <v>43104</v>
      </c>
      <c r="I727" t="str">
        <f>VLOOKUP(Sales[[#This Row],[TerritoryKey]], Territories[], 2, FALSE)</f>
        <v>Australia</v>
      </c>
      <c r="J727">
        <f>_xlfn.XLOOKUP(Sales[[#This Row],[ProductKey]], Products!$A:$A, Products!$J:$J)</f>
        <v>343.64960000000002</v>
      </c>
      <c r="K727">
        <f>_xlfn.XLOOKUP(Sales[[#This Row],[ProductKey]], Products!$A:$A, Products!$K:$K)</f>
        <v>539.99</v>
      </c>
      <c r="L727" s="1">
        <f>Sales[[#This Row],[ProductPrice]]*Sales[[#This Row],[OrderQuantity]]</f>
        <v>539.99</v>
      </c>
      <c r="M727" s="1">
        <f>Sales[[#This Row],[OrderQuantity]]</f>
        <v>1</v>
      </c>
      <c r="N727" s="1">
        <f>1</f>
        <v>1</v>
      </c>
      <c r="O727" s="1">
        <f>Sales[[#This Row],[TotalSales]]-Sales[[#This Row],[TotalCost]]</f>
        <v>196.34039999999999</v>
      </c>
      <c r="P727" s="1">
        <f>Sales[[#This Row],[ProductCost]]*Sales[[#This Row],[OrderQuantity]]</f>
        <v>343.64960000000002</v>
      </c>
      <c r="Q727" s="1" t="str">
        <f>VLOOKUP(Sales[[#This Row],[ProductKey]], Products!$A$2:$D$1000, 4, FALSE)</f>
        <v>Road-750 Black, 58</v>
      </c>
    </row>
    <row r="728" spans="1:17" x14ac:dyDescent="0.25">
      <c r="A728" s="2">
        <v>38235</v>
      </c>
      <c r="B728" s="1" t="s">
        <v>7566</v>
      </c>
      <c r="C728">
        <v>569</v>
      </c>
      <c r="D728">
        <v>11365</v>
      </c>
      <c r="E728">
        <v>9</v>
      </c>
      <c r="F728">
        <v>1</v>
      </c>
      <c r="G728">
        <v>1</v>
      </c>
      <c r="H728" s="2">
        <v>43348</v>
      </c>
      <c r="I728" t="str">
        <f>VLOOKUP(Sales[[#This Row],[TerritoryKey]], Territories[], 2, FALSE)</f>
        <v>Australia</v>
      </c>
      <c r="J728">
        <f>_xlfn.XLOOKUP(Sales[[#This Row],[ProductKey]], Products!$A:$A, Products!$J:$J)</f>
        <v>461.44479999999999</v>
      </c>
      <c r="K728">
        <f>_xlfn.XLOOKUP(Sales[[#This Row],[ProductKey]], Products!$A:$A, Products!$K:$K)</f>
        <v>742.35</v>
      </c>
      <c r="L728" s="1">
        <f>Sales[[#This Row],[ProductPrice]]*Sales[[#This Row],[OrderQuantity]]</f>
        <v>742.35</v>
      </c>
      <c r="M728" s="1">
        <f>Sales[[#This Row],[OrderQuantity]]</f>
        <v>1</v>
      </c>
      <c r="N728" s="1">
        <f>1</f>
        <v>1</v>
      </c>
      <c r="O728" s="1">
        <f>Sales[[#This Row],[TotalSales]]-Sales[[#This Row],[TotalCost]]</f>
        <v>280.90520000000004</v>
      </c>
      <c r="P728" s="1">
        <f>Sales[[#This Row],[ProductCost]]*Sales[[#This Row],[OrderQuantity]]</f>
        <v>461.44479999999999</v>
      </c>
      <c r="Q728" s="1" t="str">
        <f>VLOOKUP(Sales[[#This Row],[ProductKey]], Products!$A$2:$D$1000, 4, FALSE)</f>
        <v>Touring-3000 Yellow, 50</v>
      </c>
    </row>
    <row r="729" spans="1:17" x14ac:dyDescent="0.25">
      <c r="A729" s="2">
        <v>38235</v>
      </c>
      <c r="B729" s="1" t="s">
        <v>7577</v>
      </c>
      <c r="C729">
        <v>474</v>
      </c>
      <c r="D729">
        <v>26147</v>
      </c>
      <c r="E729">
        <v>9</v>
      </c>
      <c r="F729">
        <v>1</v>
      </c>
      <c r="G729">
        <v>1</v>
      </c>
      <c r="H729" s="2">
        <v>43348</v>
      </c>
      <c r="I729" t="str">
        <f>VLOOKUP(Sales[[#This Row],[TerritoryKey]], Territories[], 2, FALSE)</f>
        <v>Australia</v>
      </c>
      <c r="J729">
        <f>_xlfn.XLOOKUP(Sales[[#This Row],[ProductKey]], Products!$A:$A, Products!$J:$J)</f>
        <v>26.176300000000001</v>
      </c>
      <c r="K729">
        <f>_xlfn.XLOOKUP(Sales[[#This Row],[ProductKey]], Products!$A:$A, Products!$K:$K)</f>
        <v>69.989999999999995</v>
      </c>
      <c r="L729" s="1">
        <f>Sales[[#This Row],[ProductPrice]]*Sales[[#This Row],[OrderQuantity]]</f>
        <v>69.989999999999995</v>
      </c>
      <c r="M729" s="1">
        <f>Sales[[#This Row],[OrderQuantity]]</f>
        <v>1</v>
      </c>
      <c r="N729" s="1">
        <f>1</f>
        <v>1</v>
      </c>
      <c r="O729" s="1">
        <f>Sales[[#This Row],[TotalSales]]-Sales[[#This Row],[TotalCost]]</f>
        <v>43.813699999999997</v>
      </c>
      <c r="P729" s="1">
        <f>Sales[[#This Row],[ProductCost]]*Sales[[#This Row],[OrderQuantity]]</f>
        <v>26.176300000000001</v>
      </c>
      <c r="Q729" s="1" t="str">
        <f>VLOOKUP(Sales[[#This Row],[ProductKey]], Products!$A$2:$D$1000, 4, FALSE)</f>
        <v>Women's Mountain Shorts, S</v>
      </c>
    </row>
    <row r="730" spans="1:17" x14ac:dyDescent="0.25">
      <c r="A730" s="2">
        <v>38083</v>
      </c>
      <c r="B730" s="1" t="s">
        <v>7591</v>
      </c>
      <c r="C730">
        <v>491</v>
      </c>
      <c r="D730">
        <v>14344</v>
      </c>
      <c r="E730">
        <v>9</v>
      </c>
      <c r="F730">
        <v>1</v>
      </c>
      <c r="G730">
        <v>1</v>
      </c>
      <c r="H730" s="2">
        <v>43196</v>
      </c>
      <c r="I730" t="str">
        <f>VLOOKUP(Sales[[#This Row],[TerritoryKey]], Territories[], 2, FALSE)</f>
        <v>Australia</v>
      </c>
      <c r="J730">
        <f>_xlfn.XLOOKUP(Sales[[#This Row],[ProductKey]], Products!$A:$A, Products!$J:$J)</f>
        <v>41.572299999999998</v>
      </c>
      <c r="K730">
        <f>_xlfn.XLOOKUP(Sales[[#This Row],[ProductKey]], Products!$A:$A, Products!$K:$K)</f>
        <v>53.99</v>
      </c>
      <c r="L730" s="1">
        <f>Sales[[#This Row],[ProductPrice]]*Sales[[#This Row],[OrderQuantity]]</f>
        <v>53.99</v>
      </c>
      <c r="M730" s="1">
        <f>Sales[[#This Row],[OrderQuantity]]</f>
        <v>1</v>
      </c>
      <c r="N730" s="1">
        <f>1</f>
        <v>1</v>
      </c>
      <c r="O730" s="1">
        <f>Sales[[#This Row],[TotalSales]]-Sales[[#This Row],[TotalCost]]</f>
        <v>12.417700000000004</v>
      </c>
      <c r="P730" s="1">
        <f>Sales[[#This Row],[ProductCost]]*Sales[[#This Row],[OrderQuantity]]</f>
        <v>41.572299999999998</v>
      </c>
      <c r="Q730" s="1" t="str">
        <f>VLOOKUP(Sales[[#This Row],[ProductKey]], Products!$A$2:$D$1000, 4, FALSE)</f>
        <v>Short-Sleeve Classic Jersey, XL</v>
      </c>
    </row>
    <row r="731" spans="1:17" x14ac:dyDescent="0.25">
      <c r="A731" s="2">
        <v>38326</v>
      </c>
      <c r="B731" s="1" t="s">
        <v>7600</v>
      </c>
      <c r="C731">
        <v>475</v>
      </c>
      <c r="D731">
        <v>26441</v>
      </c>
      <c r="E731">
        <v>9</v>
      </c>
      <c r="F731">
        <v>1</v>
      </c>
      <c r="G731">
        <v>1</v>
      </c>
      <c r="H731" s="2">
        <v>43439</v>
      </c>
      <c r="I731" t="str">
        <f>VLOOKUP(Sales[[#This Row],[TerritoryKey]], Territories[], 2, FALSE)</f>
        <v>Australia</v>
      </c>
      <c r="J731">
        <f>_xlfn.XLOOKUP(Sales[[#This Row],[ProductKey]], Products!$A:$A, Products!$J:$J)</f>
        <v>26.176300000000001</v>
      </c>
      <c r="K731">
        <f>_xlfn.XLOOKUP(Sales[[#This Row],[ProductKey]], Products!$A:$A, Products!$K:$K)</f>
        <v>69.989999999999995</v>
      </c>
      <c r="L731" s="1">
        <f>Sales[[#This Row],[ProductPrice]]*Sales[[#This Row],[OrderQuantity]]</f>
        <v>69.989999999999995</v>
      </c>
      <c r="M731" s="1">
        <f>Sales[[#This Row],[OrderQuantity]]</f>
        <v>1</v>
      </c>
      <c r="N731" s="1">
        <f>1</f>
        <v>1</v>
      </c>
      <c r="O731" s="1">
        <f>Sales[[#This Row],[TotalSales]]-Sales[[#This Row],[TotalCost]]</f>
        <v>43.813699999999997</v>
      </c>
      <c r="P731" s="1">
        <f>Sales[[#This Row],[ProductCost]]*Sales[[#This Row],[OrderQuantity]]</f>
        <v>26.176300000000001</v>
      </c>
      <c r="Q731" s="1" t="str">
        <f>VLOOKUP(Sales[[#This Row],[ProductKey]], Products!$A$2:$D$1000, 4, FALSE)</f>
        <v>Women's Mountain Shorts, M</v>
      </c>
    </row>
    <row r="732" spans="1:17" x14ac:dyDescent="0.25">
      <c r="A732" s="2">
        <v>38172</v>
      </c>
      <c r="B732" s="1" t="s">
        <v>7602</v>
      </c>
      <c r="C732">
        <v>584</v>
      </c>
      <c r="D732">
        <v>26917</v>
      </c>
      <c r="E732">
        <v>9</v>
      </c>
      <c r="F732">
        <v>1</v>
      </c>
      <c r="G732">
        <v>1</v>
      </c>
      <c r="H732" s="2">
        <v>43285</v>
      </c>
      <c r="I732" t="str">
        <f>VLOOKUP(Sales[[#This Row],[TerritoryKey]], Territories[], 2, FALSE)</f>
        <v>Australia</v>
      </c>
      <c r="J732">
        <f>_xlfn.XLOOKUP(Sales[[#This Row],[ProductKey]], Products!$A:$A, Products!$J:$J)</f>
        <v>343.64960000000002</v>
      </c>
      <c r="K732">
        <f>_xlfn.XLOOKUP(Sales[[#This Row],[ProductKey]], Products!$A:$A, Products!$K:$K)</f>
        <v>539.99</v>
      </c>
      <c r="L732" s="1">
        <f>Sales[[#This Row],[ProductPrice]]*Sales[[#This Row],[OrderQuantity]]</f>
        <v>539.99</v>
      </c>
      <c r="M732" s="1">
        <f>Sales[[#This Row],[OrderQuantity]]</f>
        <v>1</v>
      </c>
      <c r="N732" s="1">
        <f>1</f>
        <v>1</v>
      </c>
      <c r="O732" s="1">
        <f>Sales[[#This Row],[TotalSales]]-Sales[[#This Row],[TotalCost]]</f>
        <v>196.34039999999999</v>
      </c>
      <c r="P732" s="1">
        <f>Sales[[#This Row],[ProductCost]]*Sales[[#This Row],[OrderQuantity]]</f>
        <v>343.64960000000002</v>
      </c>
      <c r="Q732" s="1" t="str">
        <f>VLOOKUP(Sales[[#This Row],[ProductKey]], Products!$A$2:$D$1000, 4, FALSE)</f>
        <v>Road-750 Black, 58</v>
      </c>
    </row>
    <row r="733" spans="1:17" x14ac:dyDescent="0.25">
      <c r="A733" s="2">
        <v>38052</v>
      </c>
      <c r="B733" s="1" t="s">
        <v>7611</v>
      </c>
      <c r="C733">
        <v>356</v>
      </c>
      <c r="D733">
        <v>16624</v>
      </c>
      <c r="E733">
        <v>9</v>
      </c>
      <c r="F733">
        <v>1</v>
      </c>
      <c r="G733">
        <v>1</v>
      </c>
      <c r="H733" s="2">
        <v>43165</v>
      </c>
      <c r="I733" t="str">
        <f>VLOOKUP(Sales[[#This Row],[TerritoryKey]], Territories[], 2, FALSE)</f>
        <v>Australia</v>
      </c>
      <c r="J733">
        <f>_xlfn.XLOOKUP(Sales[[#This Row],[ProductKey]], Products!$A:$A, Products!$J:$J)</f>
        <v>1117.8559</v>
      </c>
      <c r="K733">
        <f>_xlfn.XLOOKUP(Sales[[#This Row],[ProductKey]], Products!$A:$A, Products!$K:$K)</f>
        <v>2071.4196000000002</v>
      </c>
      <c r="L733" s="1">
        <f>Sales[[#This Row],[ProductPrice]]*Sales[[#This Row],[OrderQuantity]]</f>
        <v>2071.4196000000002</v>
      </c>
      <c r="M733" s="1">
        <f>Sales[[#This Row],[OrderQuantity]]</f>
        <v>1</v>
      </c>
      <c r="N733" s="1">
        <f>1</f>
        <v>1</v>
      </c>
      <c r="O733" s="1">
        <f>Sales[[#This Row],[TotalSales]]-Sales[[#This Row],[TotalCost]]</f>
        <v>953.56370000000015</v>
      </c>
      <c r="P733" s="1">
        <f>Sales[[#This Row],[ProductCost]]*Sales[[#This Row],[OrderQuantity]]</f>
        <v>1117.8559</v>
      </c>
      <c r="Q733" s="1" t="str">
        <f>VLOOKUP(Sales[[#This Row],[ProductKey]], Products!$A$2:$D$1000, 4, FALSE)</f>
        <v>Mountain-200 Silver, 46</v>
      </c>
    </row>
    <row r="734" spans="1:17" x14ac:dyDescent="0.25">
      <c r="A734" s="2">
        <v>38263</v>
      </c>
      <c r="B734" s="1" t="s">
        <v>7651</v>
      </c>
      <c r="C734">
        <v>576</v>
      </c>
      <c r="D734">
        <v>11993</v>
      </c>
      <c r="E734">
        <v>9</v>
      </c>
      <c r="F734">
        <v>1</v>
      </c>
      <c r="G734">
        <v>1</v>
      </c>
      <c r="H734" s="2">
        <v>43376</v>
      </c>
      <c r="I734" t="str">
        <f>VLOOKUP(Sales[[#This Row],[TerritoryKey]], Territories[], 2, FALSE)</f>
        <v>Australia</v>
      </c>
      <c r="J734">
        <f>_xlfn.XLOOKUP(Sales[[#This Row],[ProductKey]], Products!$A:$A, Products!$J:$J)</f>
        <v>1481.9378999999999</v>
      </c>
      <c r="K734">
        <f>_xlfn.XLOOKUP(Sales[[#This Row],[ProductKey]], Products!$A:$A, Products!$K:$K)</f>
        <v>2384.0700000000002</v>
      </c>
      <c r="L734" s="1">
        <f>Sales[[#This Row],[ProductPrice]]*Sales[[#This Row],[OrderQuantity]]</f>
        <v>2384.0700000000002</v>
      </c>
      <c r="M734" s="1">
        <f>Sales[[#This Row],[OrderQuantity]]</f>
        <v>1</v>
      </c>
      <c r="N734" s="1">
        <f>1</f>
        <v>1</v>
      </c>
      <c r="O734" s="1">
        <f>Sales[[#This Row],[TotalSales]]-Sales[[#This Row],[TotalCost]]</f>
        <v>902.13210000000026</v>
      </c>
      <c r="P734" s="1">
        <f>Sales[[#This Row],[ProductCost]]*Sales[[#This Row],[OrderQuantity]]</f>
        <v>1481.9378999999999</v>
      </c>
      <c r="Q734" s="1" t="str">
        <f>VLOOKUP(Sales[[#This Row],[ProductKey]], Products!$A$2:$D$1000, 4, FALSE)</f>
        <v>Touring-1000 Blue, 60</v>
      </c>
    </row>
    <row r="735" spans="1:17" x14ac:dyDescent="0.25">
      <c r="A735" s="2">
        <v>37990</v>
      </c>
      <c r="B735" s="1" t="s">
        <v>7652</v>
      </c>
      <c r="C735">
        <v>362</v>
      </c>
      <c r="D735">
        <v>16348</v>
      </c>
      <c r="E735">
        <v>9</v>
      </c>
      <c r="F735">
        <v>1</v>
      </c>
      <c r="G735">
        <v>1</v>
      </c>
      <c r="H735" s="2">
        <v>43104</v>
      </c>
      <c r="I735" t="str">
        <f>VLOOKUP(Sales[[#This Row],[TerritoryKey]], Territories[], 2, FALSE)</f>
        <v>Australia</v>
      </c>
      <c r="J735">
        <f>_xlfn.XLOOKUP(Sales[[#This Row],[ProductKey]], Products!$A:$A, Products!$J:$J)</f>
        <v>1105.81</v>
      </c>
      <c r="K735">
        <f>_xlfn.XLOOKUP(Sales[[#This Row],[ProductKey]], Products!$A:$A, Products!$K:$K)</f>
        <v>2049.0981999999999</v>
      </c>
      <c r="L735" s="1">
        <f>Sales[[#This Row],[ProductPrice]]*Sales[[#This Row],[OrderQuantity]]</f>
        <v>2049.0981999999999</v>
      </c>
      <c r="M735" s="1">
        <f>Sales[[#This Row],[OrderQuantity]]</f>
        <v>1</v>
      </c>
      <c r="N735" s="1">
        <f>1</f>
        <v>1</v>
      </c>
      <c r="O735" s="1">
        <f>Sales[[#This Row],[TotalSales]]-Sales[[#This Row],[TotalCost]]</f>
        <v>943.28819999999996</v>
      </c>
      <c r="P735" s="1">
        <f>Sales[[#This Row],[ProductCost]]*Sales[[#This Row],[OrderQuantity]]</f>
        <v>1105.81</v>
      </c>
      <c r="Q735" s="1" t="str">
        <f>VLOOKUP(Sales[[#This Row],[ProductKey]], Products!$A$2:$D$1000, 4, FALSE)</f>
        <v>Mountain-200 Black, 46</v>
      </c>
    </row>
    <row r="736" spans="1:17" x14ac:dyDescent="0.25">
      <c r="A736" s="2">
        <v>38052</v>
      </c>
      <c r="B736" s="1" t="s">
        <v>7661</v>
      </c>
      <c r="C736">
        <v>362</v>
      </c>
      <c r="D736">
        <v>13118</v>
      </c>
      <c r="E736">
        <v>9</v>
      </c>
      <c r="F736">
        <v>1</v>
      </c>
      <c r="G736">
        <v>1</v>
      </c>
      <c r="H736" s="2">
        <v>43165</v>
      </c>
      <c r="I736" t="str">
        <f>VLOOKUP(Sales[[#This Row],[TerritoryKey]], Territories[], 2, FALSE)</f>
        <v>Australia</v>
      </c>
      <c r="J736">
        <f>_xlfn.XLOOKUP(Sales[[#This Row],[ProductKey]], Products!$A:$A, Products!$J:$J)</f>
        <v>1105.81</v>
      </c>
      <c r="K736">
        <f>_xlfn.XLOOKUP(Sales[[#This Row],[ProductKey]], Products!$A:$A, Products!$K:$K)</f>
        <v>2049.0981999999999</v>
      </c>
      <c r="L736" s="1">
        <f>Sales[[#This Row],[ProductPrice]]*Sales[[#This Row],[OrderQuantity]]</f>
        <v>2049.0981999999999</v>
      </c>
      <c r="M736" s="1">
        <f>Sales[[#This Row],[OrderQuantity]]</f>
        <v>1</v>
      </c>
      <c r="N736" s="1">
        <f>1</f>
        <v>1</v>
      </c>
      <c r="O736" s="1">
        <f>Sales[[#This Row],[TotalSales]]-Sales[[#This Row],[TotalCost]]</f>
        <v>943.28819999999996</v>
      </c>
      <c r="P736" s="1">
        <f>Sales[[#This Row],[ProductCost]]*Sales[[#This Row],[OrderQuantity]]</f>
        <v>1105.81</v>
      </c>
      <c r="Q736" s="1" t="str">
        <f>VLOOKUP(Sales[[#This Row],[ProductKey]], Products!$A$2:$D$1000, 4, FALSE)</f>
        <v>Mountain-200 Black, 46</v>
      </c>
    </row>
    <row r="737" spans="1:17" x14ac:dyDescent="0.25">
      <c r="A737" s="2">
        <v>38234</v>
      </c>
      <c r="B737" s="1" t="s">
        <v>7663</v>
      </c>
      <c r="C737">
        <v>529</v>
      </c>
      <c r="D737">
        <v>16605</v>
      </c>
      <c r="E737">
        <v>9</v>
      </c>
      <c r="F737">
        <v>1</v>
      </c>
      <c r="G737">
        <v>1</v>
      </c>
      <c r="H737" s="2">
        <v>43347</v>
      </c>
      <c r="I737" t="str">
        <f>VLOOKUP(Sales[[#This Row],[TerritoryKey]], Territories[], 2, FALSE)</f>
        <v>Australia</v>
      </c>
      <c r="J737">
        <f>_xlfn.XLOOKUP(Sales[[#This Row],[ProductKey]], Products!$A:$A, Products!$J:$J)</f>
        <v>1.4923</v>
      </c>
      <c r="K737">
        <f>_xlfn.XLOOKUP(Sales[[#This Row],[ProductKey]], Products!$A:$A, Products!$K:$K)</f>
        <v>3.99</v>
      </c>
      <c r="L737" s="1">
        <f>Sales[[#This Row],[ProductPrice]]*Sales[[#This Row],[OrderQuantity]]</f>
        <v>3.99</v>
      </c>
      <c r="M737" s="1">
        <f>Sales[[#This Row],[OrderQuantity]]</f>
        <v>1</v>
      </c>
      <c r="N737" s="1">
        <f>1</f>
        <v>1</v>
      </c>
      <c r="O737" s="1">
        <f>Sales[[#This Row],[TotalSales]]-Sales[[#This Row],[TotalCost]]</f>
        <v>2.4977</v>
      </c>
      <c r="P737" s="1">
        <f>Sales[[#This Row],[ProductCost]]*Sales[[#This Row],[OrderQuantity]]</f>
        <v>1.4923</v>
      </c>
      <c r="Q737" s="1" t="str">
        <f>VLOOKUP(Sales[[#This Row],[ProductKey]], Products!$A$2:$D$1000, 4, FALSE)</f>
        <v>Road Tire Tube</v>
      </c>
    </row>
    <row r="738" spans="1:17" x14ac:dyDescent="0.25">
      <c r="A738" s="2">
        <v>38174</v>
      </c>
      <c r="B738" s="1" t="s">
        <v>7670</v>
      </c>
      <c r="C738">
        <v>561</v>
      </c>
      <c r="D738">
        <v>13971</v>
      </c>
      <c r="E738">
        <v>9</v>
      </c>
      <c r="F738">
        <v>1</v>
      </c>
      <c r="G738">
        <v>1</v>
      </c>
      <c r="H738" s="2">
        <v>43287</v>
      </c>
      <c r="I738" t="str">
        <f>VLOOKUP(Sales[[#This Row],[TerritoryKey]], Territories[], 2, FALSE)</f>
        <v>Australia</v>
      </c>
      <c r="J738">
        <f>_xlfn.XLOOKUP(Sales[[#This Row],[ProductKey]], Products!$A:$A, Products!$J:$J)</f>
        <v>1481.9378999999999</v>
      </c>
      <c r="K738">
        <f>_xlfn.XLOOKUP(Sales[[#This Row],[ProductKey]], Products!$A:$A, Products!$K:$K)</f>
        <v>2384.0700000000002</v>
      </c>
      <c r="L738" s="1">
        <f>Sales[[#This Row],[ProductPrice]]*Sales[[#This Row],[OrderQuantity]]</f>
        <v>2384.0700000000002</v>
      </c>
      <c r="M738" s="1">
        <f>Sales[[#This Row],[OrderQuantity]]</f>
        <v>1</v>
      </c>
      <c r="N738" s="1">
        <f>1</f>
        <v>1</v>
      </c>
      <c r="O738" s="1">
        <f>Sales[[#This Row],[TotalSales]]-Sales[[#This Row],[TotalCost]]</f>
        <v>902.13210000000026</v>
      </c>
      <c r="P738" s="1">
        <f>Sales[[#This Row],[ProductCost]]*Sales[[#This Row],[OrderQuantity]]</f>
        <v>1481.9378999999999</v>
      </c>
      <c r="Q738" s="1" t="str">
        <f>VLOOKUP(Sales[[#This Row],[ProductKey]], Products!$A$2:$D$1000, 4, FALSE)</f>
        <v>Touring-1000 Yellow, 46</v>
      </c>
    </row>
    <row r="739" spans="1:17" x14ac:dyDescent="0.25">
      <c r="A739" s="2">
        <v>38142</v>
      </c>
      <c r="B739" s="1" t="s">
        <v>7671</v>
      </c>
      <c r="C739">
        <v>476</v>
      </c>
      <c r="D739">
        <v>26166</v>
      </c>
      <c r="E739">
        <v>9</v>
      </c>
      <c r="F739">
        <v>1</v>
      </c>
      <c r="G739">
        <v>1</v>
      </c>
      <c r="H739" s="2">
        <v>43255</v>
      </c>
      <c r="I739" t="str">
        <f>VLOOKUP(Sales[[#This Row],[TerritoryKey]], Territories[], 2, FALSE)</f>
        <v>Australia</v>
      </c>
      <c r="J739">
        <f>_xlfn.XLOOKUP(Sales[[#This Row],[ProductKey]], Products!$A:$A, Products!$J:$J)</f>
        <v>26.176300000000001</v>
      </c>
      <c r="K739">
        <f>_xlfn.XLOOKUP(Sales[[#This Row],[ProductKey]], Products!$A:$A, Products!$K:$K)</f>
        <v>69.989999999999995</v>
      </c>
      <c r="L739" s="1">
        <f>Sales[[#This Row],[ProductPrice]]*Sales[[#This Row],[OrderQuantity]]</f>
        <v>69.989999999999995</v>
      </c>
      <c r="M739" s="1">
        <f>Sales[[#This Row],[OrderQuantity]]</f>
        <v>1</v>
      </c>
      <c r="N739" s="1">
        <f>1</f>
        <v>1</v>
      </c>
      <c r="O739" s="1">
        <f>Sales[[#This Row],[TotalSales]]-Sales[[#This Row],[TotalCost]]</f>
        <v>43.813699999999997</v>
      </c>
      <c r="P739" s="1">
        <f>Sales[[#This Row],[ProductCost]]*Sales[[#This Row],[OrderQuantity]]</f>
        <v>26.176300000000001</v>
      </c>
      <c r="Q739" s="1" t="str">
        <f>VLOOKUP(Sales[[#This Row],[ProductKey]], Products!$A$2:$D$1000, 4, FALSE)</f>
        <v>Women's Mountain Shorts, L</v>
      </c>
    </row>
    <row r="740" spans="1:17" x14ac:dyDescent="0.25">
      <c r="A740" s="2">
        <v>38204</v>
      </c>
      <c r="B740" s="1" t="s">
        <v>7681</v>
      </c>
      <c r="C740">
        <v>215</v>
      </c>
      <c r="D740">
        <v>15796</v>
      </c>
      <c r="E740">
        <v>9</v>
      </c>
      <c r="F740">
        <v>1</v>
      </c>
      <c r="G740">
        <v>1</v>
      </c>
      <c r="H740" s="2">
        <v>43317</v>
      </c>
      <c r="I740" t="str">
        <f>VLOOKUP(Sales[[#This Row],[TerritoryKey]], Territories[], 2, FALSE)</f>
        <v>Australia</v>
      </c>
      <c r="J740">
        <f>_xlfn.XLOOKUP(Sales[[#This Row],[ProductKey]], Products!$A:$A, Products!$J:$J)</f>
        <v>12.027799999999999</v>
      </c>
      <c r="K740">
        <f>_xlfn.XLOOKUP(Sales[[#This Row],[ProductKey]], Products!$A:$A, Products!$K:$K)</f>
        <v>33.644199999999998</v>
      </c>
      <c r="L740" s="1">
        <f>Sales[[#This Row],[ProductPrice]]*Sales[[#This Row],[OrderQuantity]]</f>
        <v>33.644199999999998</v>
      </c>
      <c r="M740" s="1">
        <f>Sales[[#This Row],[OrderQuantity]]</f>
        <v>1</v>
      </c>
      <c r="N740" s="1">
        <f>1</f>
        <v>1</v>
      </c>
      <c r="O740" s="1">
        <f>Sales[[#This Row],[TotalSales]]-Sales[[#This Row],[TotalCost]]</f>
        <v>21.616399999999999</v>
      </c>
      <c r="P740" s="1">
        <f>Sales[[#This Row],[ProductCost]]*Sales[[#This Row],[OrderQuantity]]</f>
        <v>12.027799999999999</v>
      </c>
      <c r="Q740" s="1" t="str">
        <f>VLOOKUP(Sales[[#This Row],[ProductKey]], Products!$A$2:$D$1000, 4, FALSE)</f>
        <v>Sport-100 Helmet, Black</v>
      </c>
    </row>
    <row r="741" spans="1:17" x14ac:dyDescent="0.25">
      <c r="A741" s="2">
        <v>38050</v>
      </c>
      <c r="B741" s="1" t="s">
        <v>7694</v>
      </c>
      <c r="C741">
        <v>214</v>
      </c>
      <c r="D741">
        <v>15594</v>
      </c>
      <c r="E741">
        <v>9</v>
      </c>
      <c r="F741">
        <v>1</v>
      </c>
      <c r="G741">
        <v>1</v>
      </c>
      <c r="H741" s="2">
        <v>43163</v>
      </c>
      <c r="I741" t="str">
        <f>VLOOKUP(Sales[[#This Row],[TerritoryKey]], Territories[], 2, FALSE)</f>
        <v>Australia</v>
      </c>
      <c r="J741">
        <f>_xlfn.XLOOKUP(Sales[[#This Row],[ProductKey]], Products!$A:$A, Products!$J:$J)</f>
        <v>13.0863</v>
      </c>
      <c r="K741">
        <f>_xlfn.XLOOKUP(Sales[[#This Row],[ProductKey]], Products!$A:$A, Products!$K:$K)</f>
        <v>34.99</v>
      </c>
      <c r="L741" s="1">
        <f>Sales[[#This Row],[ProductPrice]]*Sales[[#This Row],[OrderQuantity]]</f>
        <v>34.99</v>
      </c>
      <c r="M741" s="1">
        <f>Sales[[#This Row],[OrderQuantity]]</f>
        <v>1</v>
      </c>
      <c r="N741" s="1">
        <f>1</f>
        <v>1</v>
      </c>
      <c r="O741" s="1">
        <f>Sales[[#This Row],[TotalSales]]-Sales[[#This Row],[TotalCost]]</f>
        <v>21.903700000000001</v>
      </c>
      <c r="P741" s="1">
        <f>Sales[[#This Row],[ProductCost]]*Sales[[#This Row],[OrderQuantity]]</f>
        <v>13.0863</v>
      </c>
      <c r="Q741" s="1" t="str">
        <f>VLOOKUP(Sales[[#This Row],[ProductKey]], Products!$A$2:$D$1000, 4, FALSE)</f>
        <v>Sport-100 Helmet, Red</v>
      </c>
    </row>
    <row r="742" spans="1:17" x14ac:dyDescent="0.25">
      <c r="A742" s="2">
        <v>38083</v>
      </c>
      <c r="B742" s="1" t="s">
        <v>7698</v>
      </c>
      <c r="C742">
        <v>379</v>
      </c>
      <c r="D742">
        <v>22921</v>
      </c>
      <c r="E742">
        <v>9</v>
      </c>
      <c r="F742">
        <v>1</v>
      </c>
      <c r="G742">
        <v>1</v>
      </c>
      <c r="H742" s="2">
        <v>43196</v>
      </c>
      <c r="I742" t="str">
        <f>VLOOKUP(Sales[[#This Row],[TerritoryKey]], Territories[], 2, FALSE)</f>
        <v>Australia</v>
      </c>
      <c r="J742">
        <f>_xlfn.XLOOKUP(Sales[[#This Row],[ProductKey]], Products!$A:$A, Products!$J:$J)</f>
        <v>1320.6838</v>
      </c>
      <c r="K742">
        <f>_xlfn.XLOOKUP(Sales[[#This Row],[ProductKey]], Products!$A:$A, Products!$K:$K)</f>
        <v>2181.5625</v>
      </c>
      <c r="L742" s="1">
        <f>Sales[[#This Row],[ProductPrice]]*Sales[[#This Row],[OrderQuantity]]</f>
        <v>2181.5625</v>
      </c>
      <c r="M742" s="1">
        <f>Sales[[#This Row],[OrderQuantity]]</f>
        <v>1</v>
      </c>
      <c r="N742" s="1">
        <f>1</f>
        <v>1</v>
      </c>
      <c r="O742" s="1">
        <f>Sales[[#This Row],[TotalSales]]-Sales[[#This Row],[TotalCost]]</f>
        <v>860.87869999999998</v>
      </c>
      <c r="P742" s="1">
        <f>Sales[[#This Row],[ProductCost]]*Sales[[#This Row],[OrderQuantity]]</f>
        <v>1320.6838</v>
      </c>
      <c r="Q742" s="1" t="str">
        <f>VLOOKUP(Sales[[#This Row],[ProductKey]], Products!$A$2:$D$1000, 4, FALSE)</f>
        <v>Road-250 Black, 58</v>
      </c>
    </row>
    <row r="743" spans="1:17" x14ac:dyDescent="0.25">
      <c r="A743" s="2">
        <v>38326</v>
      </c>
      <c r="B743" s="1" t="s">
        <v>7702</v>
      </c>
      <c r="C743">
        <v>600</v>
      </c>
      <c r="D743">
        <v>16686</v>
      </c>
      <c r="E743">
        <v>9</v>
      </c>
      <c r="F743">
        <v>1</v>
      </c>
      <c r="G743">
        <v>1</v>
      </c>
      <c r="H743" s="2">
        <v>43439</v>
      </c>
      <c r="I743" t="str">
        <f>VLOOKUP(Sales[[#This Row],[TerritoryKey]], Territories[], 2, FALSE)</f>
        <v>Australia</v>
      </c>
      <c r="J743">
        <f>_xlfn.XLOOKUP(Sales[[#This Row],[ProductKey]], Products!$A:$A, Products!$J:$J)</f>
        <v>294.5797</v>
      </c>
      <c r="K743">
        <f>_xlfn.XLOOKUP(Sales[[#This Row],[ProductKey]], Products!$A:$A, Products!$K:$K)</f>
        <v>539.99</v>
      </c>
      <c r="L743" s="1">
        <f>Sales[[#This Row],[ProductPrice]]*Sales[[#This Row],[OrderQuantity]]</f>
        <v>539.99</v>
      </c>
      <c r="M743" s="1">
        <f>Sales[[#This Row],[OrderQuantity]]</f>
        <v>1</v>
      </c>
      <c r="N743" s="1">
        <f>1</f>
        <v>1</v>
      </c>
      <c r="O743" s="1">
        <f>Sales[[#This Row],[TotalSales]]-Sales[[#This Row],[TotalCost]]</f>
        <v>245.41030000000001</v>
      </c>
      <c r="P743" s="1">
        <f>Sales[[#This Row],[ProductCost]]*Sales[[#This Row],[OrderQuantity]]</f>
        <v>294.5797</v>
      </c>
      <c r="Q743" s="1" t="str">
        <f>VLOOKUP(Sales[[#This Row],[ProductKey]], Products!$A$2:$D$1000, 4, FALSE)</f>
        <v>Mountain-500 Black, 52</v>
      </c>
    </row>
    <row r="744" spans="1:17" x14ac:dyDescent="0.25">
      <c r="A744" s="2">
        <v>38233</v>
      </c>
      <c r="B744" s="1" t="s">
        <v>7736</v>
      </c>
      <c r="C744">
        <v>232</v>
      </c>
      <c r="D744">
        <v>12587</v>
      </c>
      <c r="E744">
        <v>9</v>
      </c>
      <c r="F744">
        <v>1</v>
      </c>
      <c r="G744">
        <v>1</v>
      </c>
      <c r="H744" s="2">
        <v>43346</v>
      </c>
      <c r="I744" t="str">
        <f>VLOOKUP(Sales[[#This Row],[TerritoryKey]], Territories[], 2, FALSE)</f>
        <v>Australia</v>
      </c>
      <c r="J744">
        <f>_xlfn.XLOOKUP(Sales[[#This Row],[ProductKey]], Products!$A:$A, Products!$J:$J)</f>
        <v>31.724399999999999</v>
      </c>
      <c r="K744">
        <f>_xlfn.XLOOKUP(Sales[[#This Row],[ProductKey]], Products!$A:$A, Products!$K:$K)</f>
        <v>48.067300000000003</v>
      </c>
      <c r="L744" s="1">
        <f>Sales[[#This Row],[ProductPrice]]*Sales[[#This Row],[OrderQuantity]]</f>
        <v>48.067300000000003</v>
      </c>
      <c r="M744" s="1">
        <f>Sales[[#This Row],[OrderQuantity]]</f>
        <v>1</v>
      </c>
      <c r="N744" s="1">
        <f>1</f>
        <v>1</v>
      </c>
      <c r="O744" s="1">
        <f>Sales[[#This Row],[TotalSales]]-Sales[[#This Row],[TotalCost]]</f>
        <v>16.342900000000004</v>
      </c>
      <c r="P744" s="1">
        <f>Sales[[#This Row],[ProductCost]]*Sales[[#This Row],[OrderQuantity]]</f>
        <v>31.724399999999999</v>
      </c>
      <c r="Q744" s="1" t="str">
        <f>VLOOKUP(Sales[[#This Row],[ProductKey]], Products!$A$2:$D$1000, 4, FALSE)</f>
        <v>Long-Sleeve Logo Jersey, L</v>
      </c>
    </row>
    <row r="745" spans="1:17" x14ac:dyDescent="0.25">
      <c r="A745" s="2">
        <v>38023</v>
      </c>
      <c r="B745" s="1" t="s">
        <v>7738</v>
      </c>
      <c r="C745">
        <v>354</v>
      </c>
      <c r="D745">
        <v>16496</v>
      </c>
      <c r="E745">
        <v>9</v>
      </c>
      <c r="F745">
        <v>1</v>
      </c>
      <c r="G745">
        <v>1</v>
      </c>
      <c r="H745" s="2">
        <v>43137</v>
      </c>
      <c r="I745" t="str">
        <f>VLOOKUP(Sales[[#This Row],[TerritoryKey]], Territories[], 2, FALSE)</f>
        <v>Australia</v>
      </c>
      <c r="J745">
        <f>_xlfn.XLOOKUP(Sales[[#This Row],[ProductKey]], Products!$A:$A, Products!$J:$J)</f>
        <v>1117.8559</v>
      </c>
      <c r="K745">
        <f>_xlfn.XLOOKUP(Sales[[#This Row],[ProductKey]], Products!$A:$A, Products!$K:$K)</f>
        <v>2071.4196000000002</v>
      </c>
      <c r="L745" s="1">
        <f>Sales[[#This Row],[ProductPrice]]*Sales[[#This Row],[OrderQuantity]]</f>
        <v>2071.4196000000002</v>
      </c>
      <c r="M745" s="1">
        <f>Sales[[#This Row],[OrderQuantity]]</f>
        <v>1</v>
      </c>
      <c r="N745" s="1">
        <f>1</f>
        <v>1</v>
      </c>
      <c r="O745" s="1">
        <f>Sales[[#This Row],[TotalSales]]-Sales[[#This Row],[TotalCost]]</f>
        <v>953.56370000000015</v>
      </c>
      <c r="P745" s="1">
        <f>Sales[[#This Row],[ProductCost]]*Sales[[#This Row],[OrderQuantity]]</f>
        <v>1117.8559</v>
      </c>
      <c r="Q745" s="1" t="str">
        <f>VLOOKUP(Sales[[#This Row],[ProductKey]], Products!$A$2:$D$1000, 4, FALSE)</f>
        <v>Mountain-200 Silver, 42</v>
      </c>
    </row>
    <row r="746" spans="1:17" x14ac:dyDescent="0.25">
      <c r="A746" s="2">
        <v>38174</v>
      </c>
      <c r="B746" s="1" t="s">
        <v>7747</v>
      </c>
      <c r="C746">
        <v>360</v>
      </c>
      <c r="D746">
        <v>11048</v>
      </c>
      <c r="E746">
        <v>9</v>
      </c>
      <c r="F746">
        <v>1</v>
      </c>
      <c r="G746">
        <v>1</v>
      </c>
      <c r="H746" s="2">
        <v>43287</v>
      </c>
      <c r="I746" t="str">
        <f>VLOOKUP(Sales[[#This Row],[TerritoryKey]], Territories[], 2, FALSE)</f>
        <v>Australia</v>
      </c>
      <c r="J746">
        <f>_xlfn.XLOOKUP(Sales[[#This Row],[ProductKey]], Products!$A:$A, Products!$J:$J)</f>
        <v>1105.81</v>
      </c>
      <c r="K746">
        <f>_xlfn.XLOOKUP(Sales[[#This Row],[ProductKey]], Products!$A:$A, Products!$K:$K)</f>
        <v>2049.0981999999999</v>
      </c>
      <c r="L746" s="1">
        <f>Sales[[#This Row],[ProductPrice]]*Sales[[#This Row],[OrderQuantity]]</f>
        <v>2049.0981999999999</v>
      </c>
      <c r="M746" s="1">
        <f>Sales[[#This Row],[OrderQuantity]]</f>
        <v>1</v>
      </c>
      <c r="N746" s="1">
        <f>1</f>
        <v>1</v>
      </c>
      <c r="O746" s="1">
        <f>Sales[[#This Row],[TotalSales]]-Sales[[#This Row],[TotalCost]]</f>
        <v>943.28819999999996</v>
      </c>
      <c r="P746" s="1">
        <f>Sales[[#This Row],[ProductCost]]*Sales[[#This Row],[OrderQuantity]]</f>
        <v>1105.81</v>
      </c>
      <c r="Q746" s="1" t="str">
        <f>VLOOKUP(Sales[[#This Row],[ProductKey]], Products!$A$2:$D$1000, 4, FALSE)</f>
        <v>Mountain-200 Black, 42</v>
      </c>
    </row>
    <row r="747" spans="1:17" x14ac:dyDescent="0.25">
      <c r="A747" s="2">
        <v>38111</v>
      </c>
      <c r="B747" s="1" t="s">
        <v>7755</v>
      </c>
      <c r="C747">
        <v>377</v>
      </c>
      <c r="D747">
        <v>22912</v>
      </c>
      <c r="E747">
        <v>9</v>
      </c>
      <c r="F747">
        <v>1</v>
      </c>
      <c r="G747">
        <v>1</v>
      </c>
      <c r="H747" s="2">
        <v>43224</v>
      </c>
      <c r="I747" t="str">
        <f>VLOOKUP(Sales[[#This Row],[TerritoryKey]], Territories[], 2, FALSE)</f>
        <v>Australia</v>
      </c>
      <c r="J747">
        <f>_xlfn.XLOOKUP(Sales[[#This Row],[ProductKey]], Products!$A:$A, Products!$J:$J)</f>
        <v>1320.6838</v>
      </c>
      <c r="K747">
        <f>_xlfn.XLOOKUP(Sales[[#This Row],[ProductKey]], Products!$A:$A, Products!$K:$K)</f>
        <v>2181.5625</v>
      </c>
      <c r="L747" s="1">
        <f>Sales[[#This Row],[ProductPrice]]*Sales[[#This Row],[OrderQuantity]]</f>
        <v>2181.5625</v>
      </c>
      <c r="M747" s="1">
        <f>Sales[[#This Row],[OrderQuantity]]</f>
        <v>1</v>
      </c>
      <c r="N747" s="1">
        <f>1</f>
        <v>1</v>
      </c>
      <c r="O747" s="1">
        <f>Sales[[#This Row],[TotalSales]]-Sales[[#This Row],[TotalCost]]</f>
        <v>860.87869999999998</v>
      </c>
      <c r="P747" s="1">
        <f>Sales[[#This Row],[ProductCost]]*Sales[[#This Row],[OrderQuantity]]</f>
        <v>1320.6838</v>
      </c>
      <c r="Q747" s="1" t="str">
        <f>VLOOKUP(Sales[[#This Row],[ProductKey]], Products!$A$2:$D$1000, 4, FALSE)</f>
        <v>Road-250 Black, 52</v>
      </c>
    </row>
    <row r="748" spans="1:17" x14ac:dyDescent="0.25">
      <c r="A748" s="2">
        <v>38264</v>
      </c>
      <c r="B748" s="1" t="s">
        <v>7765</v>
      </c>
      <c r="C748">
        <v>568</v>
      </c>
      <c r="D748">
        <v>15133</v>
      </c>
      <c r="E748">
        <v>9</v>
      </c>
      <c r="F748">
        <v>1</v>
      </c>
      <c r="G748">
        <v>1</v>
      </c>
      <c r="H748" s="2">
        <v>43377</v>
      </c>
      <c r="I748" t="str">
        <f>VLOOKUP(Sales[[#This Row],[TerritoryKey]], Territories[], 2, FALSE)</f>
        <v>Australia</v>
      </c>
      <c r="J748">
        <f>_xlfn.XLOOKUP(Sales[[#This Row],[ProductKey]], Products!$A:$A, Products!$J:$J)</f>
        <v>461.44479999999999</v>
      </c>
      <c r="K748">
        <f>_xlfn.XLOOKUP(Sales[[#This Row],[ProductKey]], Products!$A:$A, Products!$K:$K)</f>
        <v>742.35</v>
      </c>
      <c r="L748" s="1">
        <f>Sales[[#This Row],[ProductPrice]]*Sales[[#This Row],[OrderQuantity]]</f>
        <v>742.35</v>
      </c>
      <c r="M748" s="1">
        <f>Sales[[#This Row],[OrderQuantity]]</f>
        <v>1</v>
      </c>
      <c r="N748" s="1">
        <f>1</f>
        <v>1</v>
      </c>
      <c r="O748" s="1">
        <f>Sales[[#This Row],[TotalSales]]-Sales[[#This Row],[TotalCost]]</f>
        <v>280.90520000000004</v>
      </c>
      <c r="P748" s="1">
        <f>Sales[[#This Row],[ProductCost]]*Sales[[#This Row],[OrderQuantity]]</f>
        <v>461.44479999999999</v>
      </c>
      <c r="Q748" s="1" t="str">
        <f>VLOOKUP(Sales[[#This Row],[ProductKey]], Products!$A$2:$D$1000, 4, FALSE)</f>
        <v>Touring-3000 Yellow, 44</v>
      </c>
    </row>
    <row r="749" spans="1:17" x14ac:dyDescent="0.25">
      <c r="A749" s="2">
        <v>38082</v>
      </c>
      <c r="B749" s="1" t="s">
        <v>7792</v>
      </c>
      <c r="C749">
        <v>575</v>
      </c>
      <c r="D749">
        <v>13966</v>
      </c>
      <c r="E749">
        <v>9</v>
      </c>
      <c r="F749">
        <v>1</v>
      </c>
      <c r="G749">
        <v>1</v>
      </c>
      <c r="H749" s="2">
        <v>43195</v>
      </c>
      <c r="I749" t="str">
        <f>VLOOKUP(Sales[[#This Row],[TerritoryKey]], Territories[], 2, FALSE)</f>
        <v>Australia</v>
      </c>
      <c r="J749">
        <f>_xlfn.XLOOKUP(Sales[[#This Row],[ProductKey]], Products!$A:$A, Products!$J:$J)</f>
        <v>1481.9378999999999</v>
      </c>
      <c r="K749">
        <f>_xlfn.XLOOKUP(Sales[[#This Row],[ProductKey]], Products!$A:$A, Products!$K:$K)</f>
        <v>2384.0700000000002</v>
      </c>
      <c r="L749" s="1">
        <f>Sales[[#This Row],[ProductPrice]]*Sales[[#This Row],[OrderQuantity]]</f>
        <v>2384.0700000000002</v>
      </c>
      <c r="M749" s="1">
        <f>Sales[[#This Row],[OrderQuantity]]</f>
        <v>1</v>
      </c>
      <c r="N749" s="1">
        <f>1</f>
        <v>1</v>
      </c>
      <c r="O749" s="1">
        <f>Sales[[#This Row],[TotalSales]]-Sales[[#This Row],[TotalCost]]</f>
        <v>902.13210000000026</v>
      </c>
      <c r="P749" s="1">
        <f>Sales[[#This Row],[ProductCost]]*Sales[[#This Row],[OrderQuantity]]</f>
        <v>1481.9378999999999</v>
      </c>
      <c r="Q749" s="1" t="str">
        <f>VLOOKUP(Sales[[#This Row],[ProductKey]], Products!$A$2:$D$1000, 4, FALSE)</f>
        <v>Touring-1000 Blue, 54</v>
      </c>
    </row>
    <row r="750" spans="1:17" x14ac:dyDescent="0.25">
      <c r="A750" s="2">
        <v>38204</v>
      </c>
      <c r="B750" s="1" t="s">
        <v>7804</v>
      </c>
      <c r="C750">
        <v>379</v>
      </c>
      <c r="D750">
        <v>22845</v>
      </c>
      <c r="E750">
        <v>9</v>
      </c>
      <c r="F750">
        <v>1</v>
      </c>
      <c r="G750">
        <v>1</v>
      </c>
      <c r="H750" s="2">
        <v>43317</v>
      </c>
      <c r="I750" t="str">
        <f>VLOOKUP(Sales[[#This Row],[TerritoryKey]], Territories[], 2, FALSE)</f>
        <v>Australia</v>
      </c>
      <c r="J750">
        <f>_xlfn.XLOOKUP(Sales[[#This Row],[ProductKey]], Products!$A:$A, Products!$J:$J)</f>
        <v>1320.6838</v>
      </c>
      <c r="K750">
        <f>_xlfn.XLOOKUP(Sales[[#This Row],[ProductKey]], Products!$A:$A, Products!$K:$K)</f>
        <v>2181.5625</v>
      </c>
      <c r="L750" s="1">
        <f>Sales[[#This Row],[ProductPrice]]*Sales[[#This Row],[OrderQuantity]]</f>
        <v>2181.5625</v>
      </c>
      <c r="M750" s="1">
        <f>Sales[[#This Row],[OrderQuantity]]</f>
        <v>1</v>
      </c>
      <c r="N750" s="1">
        <f>1</f>
        <v>1</v>
      </c>
      <c r="O750" s="1">
        <f>Sales[[#This Row],[TotalSales]]-Sales[[#This Row],[TotalCost]]</f>
        <v>860.87869999999998</v>
      </c>
      <c r="P750" s="1">
        <f>Sales[[#This Row],[ProductCost]]*Sales[[#This Row],[OrderQuantity]]</f>
        <v>1320.6838</v>
      </c>
      <c r="Q750" s="1" t="str">
        <f>VLOOKUP(Sales[[#This Row],[ProductKey]], Products!$A$2:$D$1000, 4, FALSE)</f>
        <v>Road-250 Black, 58</v>
      </c>
    </row>
    <row r="751" spans="1:17" x14ac:dyDescent="0.25">
      <c r="A751" s="2">
        <v>38265</v>
      </c>
      <c r="B751" s="1" t="s">
        <v>7822</v>
      </c>
      <c r="C751">
        <v>487</v>
      </c>
      <c r="D751">
        <v>13120</v>
      </c>
      <c r="E751">
        <v>9</v>
      </c>
      <c r="F751">
        <v>1</v>
      </c>
      <c r="G751">
        <v>1</v>
      </c>
      <c r="H751" s="2">
        <v>43378</v>
      </c>
      <c r="I751" t="str">
        <f>VLOOKUP(Sales[[#This Row],[TerritoryKey]], Territories[], 2, FALSE)</f>
        <v>Australia</v>
      </c>
      <c r="J751">
        <f>_xlfn.XLOOKUP(Sales[[#This Row],[ProductKey]], Products!$A:$A, Products!$J:$J)</f>
        <v>20.566299999999998</v>
      </c>
      <c r="K751">
        <f>_xlfn.XLOOKUP(Sales[[#This Row],[ProductKey]], Products!$A:$A, Products!$K:$K)</f>
        <v>54.99</v>
      </c>
      <c r="L751" s="1">
        <f>Sales[[#This Row],[ProductPrice]]*Sales[[#This Row],[OrderQuantity]]</f>
        <v>54.99</v>
      </c>
      <c r="M751" s="1">
        <f>Sales[[#This Row],[OrderQuantity]]</f>
        <v>1</v>
      </c>
      <c r="N751" s="1">
        <f>1</f>
        <v>1</v>
      </c>
      <c r="O751" s="1">
        <f>Sales[[#This Row],[TotalSales]]-Sales[[#This Row],[TotalCost]]</f>
        <v>34.423700000000004</v>
      </c>
      <c r="P751" s="1">
        <f>Sales[[#This Row],[ProductCost]]*Sales[[#This Row],[OrderQuantity]]</f>
        <v>20.566299999999998</v>
      </c>
      <c r="Q751" s="1" t="str">
        <f>VLOOKUP(Sales[[#This Row],[ProductKey]], Products!$A$2:$D$1000, 4, FALSE)</f>
        <v>Hydration Pack - 70 oz.</v>
      </c>
    </row>
    <row r="752" spans="1:17" x14ac:dyDescent="0.25">
      <c r="A752" s="2">
        <v>38205</v>
      </c>
      <c r="B752" s="1" t="s">
        <v>7828</v>
      </c>
      <c r="C752">
        <v>214</v>
      </c>
      <c r="D752">
        <v>17503</v>
      </c>
      <c r="E752">
        <v>9</v>
      </c>
      <c r="F752">
        <v>1</v>
      </c>
      <c r="G752">
        <v>1</v>
      </c>
      <c r="H752" s="2">
        <v>43318</v>
      </c>
      <c r="I752" t="str">
        <f>VLOOKUP(Sales[[#This Row],[TerritoryKey]], Territories[], 2, FALSE)</f>
        <v>Australia</v>
      </c>
      <c r="J752">
        <f>_xlfn.XLOOKUP(Sales[[#This Row],[ProductKey]], Products!$A:$A, Products!$J:$J)</f>
        <v>13.0863</v>
      </c>
      <c r="K752">
        <f>_xlfn.XLOOKUP(Sales[[#This Row],[ProductKey]], Products!$A:$A, Products!$K:$K)</f>
        <v>34.99</v>
      </c>
      <c r="L752" s="1">
        <f>Sales[[#This Row],[ProductPrice]]*Sales[[#This Row],[OrderQuantity]]</f>
        <v>34.99</v>
      </c>
      <c r="M752" s="1">
        <f>Sales[[#This Row],[OrderQuantity]]</f>
        <v>1</v>
      </c>
      <c r="N752" s="1">
        <f>1</f>
        <v>1</v>
      </c>
      <c r="O752" s="1">
        <f>Sales[[#This Row],[TotalSales]]-Sales[[#This Row],[TotalCost]]</f>
        <v>21.903700000000001</v>
      </c>
      <c r="P752" s="1">
        <f>Sales[[#This Row],[ProductCost]]*Sales[[#This Row],[OrderQuantity]]</f>
        <v>13.0863</v>
      </c>
      <c r="Q752" s="1" t="str">
        <f>VLOOKUP(Sales[[#This Row],[ProductKey]], Products!$A$2:$D$1000, 4, FALSE)</f>
        <v>Sport-100 Helmet, Red</v>
      </c>
    </row>
    <row r="753" spans="1:17" x14ac:dyDescent="0.25">
      <c r="A753" s="2">
        <v>38205</v>
      </c>
      <c r="B753" s="1" t="s">
        <v>7830</v>
      </c>
      <c r="C753">
        <v>387</v>
      </c>
      <c r="D753">
        <v>26447</v>
      </c>
      <c r="E753">
        <v>9</v>
      </c>
      <c r="F753">
        <v>1</v>
      </c>
      <c r="G753">
        <v>1</v>
      </c>
      <c r="H753" s="2">
        <v>43318</v>
      </c>
      <c r="I753" t="str">
        <f>VLOOKUP(Sales[[#This Row],[TerritoryKey]], Territories[], 2, FALSE)</f>
        <v>Australia</v>
      </c>
      <c r="J753">
        <f>_xlfn.XLOOKUP(Sales[[#This Row],[ProductKey]], Products!$A:$A, Products!$J:$J)</f>
        <v>605.64919999999995</v>
      </c>
      <c r="K753">
        <f>_xlfn.XLOOKUP(Sales[[#This Row],[ProductKey]], Products!$A:$A, Products!$K:$K)</f>
        <v>1000.4375</v>
      </c>
      <c r="L753" s="1">
        <f>Sales[[#This Row],[ProductPrice]]*Sales[[#This Row],[OrderQuantity]]</f>
        <v>1000.4375</v>
      </c>
      <c r="M753" s="1">
        <f>Sales[[#This Row],[OrderQuantity]]</f>
        <v>1</v>
      </c>
      <c r="N753" s="1">
        <f>1</f>
        <v>1</v>
      </c>
      <c r="O753" s="1">
        <f>Sales[[#This Row],[TotalSales]]-Sales[[#This Row],[TotalCost]]</f>
        <v>394.78830000000005</v>
      </c>
      <c r="P753" s="1">
        <f>Sales[[#This Row],[ProductCost]]*Sales[[#This Row],[OrderQuantity]]</f>
        <v>605.64919999999995</v>
      </c>
      <c r="Q753" s="1" t="str">
        <f>VLOOKUP(Sales[[#This Row],[ProductKey]], Products!$A$2:$D$1000, 4, FALSE)</f>
        <v>Road-550-W Yellow, 44</v>
      </c>
    </row>
    <row r="754" spans="1:17" x14ac:dyDescent="0.25">
      <c r="A754" s="2">
        <v>38083</v>
      </c>
      <c r="B754" s="1" t="s">
        <v>7838</v>
      </c>
      <c r="C754">
        <v>606</v>
      </c>
      <c r="D754">
        <v>27471</v>
      </c>
      <c r="E754">
        <v>9</v>
      </c>
      <c r="F754">
        <v>1</v>
      </c>
      <c r="G754">
        <v>1</v>
      </c>
      <c r="H754" s="2">
        <v>43196</v>
      </c>
      <c r="I754" t="str">
        <f>VLOOKUP(Sales[[#This Row],[TerritoryKey]], Territories[], 2, FALSE)</f>
        <v>Australia</v>
      </c>
      <c r="J754">
        <f>_xlfn.XLOOKUP(Sales[[#This Row],[ProductKey]], Products!$A:$A, Products!$J:$J)</f>
        <v>343.64960000000002</v>
      </c>
      <c r="K754">
        <f>_xlfn.XLOOKUP(Sales[[#This Row],[ProductKey]], Products!$A:$A, Products!$K:$K)</f>
        <v>539.99</v>
      </c>
      <c r="L754" s="1">
        <f>Sales[[#This Row],[ProductPrice]]*Sales[[#This Row],[OrderQuantity]]</f>
        <v>539.99</v>
      </c>
      <c r="M754" s="1">
        <f>Sales[[#This Row],[OrderQuantity]]</f>
        <v>1</v>
      </c>
      <c r="N754" s="1">
        <f>1</f>
        <v>1</v>
      </c>
      <c r="O754" s="1">
        <f>Sales[[#This Row],[TotalSales]]-Sales[[#This Row],[TotalCost]]</f>
        <v>196.34039999999999</v>
      </c>
      <c r="P754" s="1">
        <f>Sales[[#This Row],[ProductCost]]*Sales[[#This Row],[OrderQuantity]]</f>
        <v>343.64960000000002</v>
      </c>
      <c r="Q754" s="1" t="str">
        <f>VLOOKUP(Sales[[#This Row],[ProductKey]], Products!$A$2:$D$1000, 4, FALSE)</f>
        <v>Road-750 Black, 52</v>
      </c>
    </row>
    <row r="755" spans="1:17" x14ac:dyDescent="0.25">
      <c r="A755" s="2">
        <v>38296</v>
      </c>
      <c r="B755" s="1" t="s">
        <v>7840</v>
      </c>
      <c r="C755">
        <v>383</v>
      </c>
      <c r="D755">
        <v>27712</v>
      </c>
      <c r="E755">
        <v>9</v>
      </c>
      <c r="F755">
        <v>1</v>
      </c>
      <c r="G755">
        <v>1</v>
      </c>
      <c r="H755" s="2">
        <v>43409</v>
      </c>
      <c r="I755" t="str">
        <f>VLOOKUP(Sales[[#This Row],[TerritoryKey]], Territories[], 2, FALSE)</f>
        <v>Australia</v>
      </c>
      <c r="J755">
        <f>_xlfn.XLOOKUP(Sales[[#This Row],[ProductKey]], Products!$A:$A, Products!$J:$J)</f>
        <v>605.64919999999995</v>
      </c>
      <c r="K755">
        <f>_xlfn.XLOOKUP(Sales[[#This Row],[ProductKey]], Products!$A:$A, Products!$K:$K)</f>
        <v>1000.4375</v>
      </c>
      <c r="L755" s="1">
        <f>Sales[[#This Row],[ProductPrice]]*Sales[[#This Row],[OrderQuantity]]</f>
        <v>1000.4375</v>
      </c>
      <c r="M755" s="1">
        <f>Sales[[#This Row],[OrderQuantity]]</f>
        <v>1</v>
      </c>
      <c r="N755" s="1">
        <f>1</f>
        <v>1</v>
      </c>
      <c r="O755" s="1">
        <f>Sales[[#This Row],[TotalSales]]-Sales[[#This Row],[TotalCost]]</f>
        <v>394.78830000000005</v>
      </c>
      <c r="P755" s="1">
        <f>Sales[[#This Row],[ProductCost]]*Sales[[#This Row],[OrderQuantity]]</f>
        <v>605.64919999999995</v>
      </c>
      <c r="Q755" s="1" t="str">
        <f>VLOOKUP(Sales[[#This Row],[ProductKey]], Products!$A$2:$D$1000, 4, FALSE)</f>
        <v>Road-550-W Yellow, 40</v>
      </c>
    </row>
    <row r="756" spans="1:17" x14ac:dyDescent="0.25">
      <c r="A756" s="2">
        <v>37990</v>
      </c>
      <c r="B756" s="1" t="s">
        <v>7845</v>
      </c>
      <c r="C756">
        <v>594</v>
      </c>
      <c r="D756">
        <v>13156</v>
      </c>
      <c r="E756">
        <v>9</v>
      </c>
      <c r="F756">
        <v>1</v>
      </c>
      <c r="G756">
        <v>1</v>
      </c>
      <c r="H756" s="2">
        <v>43104</v>
      </c>
      <c r="I756" t="str">
        <f>VLOOKUP(Sales[[#This Row],[TerritoryKey]], Territories[], 2, FALSE)</f>
        <v>Australia</v>
      </c>
      <c r="J756">
        <f>_xlfn.XLOOKUP(Sales[[#This Row],[ProductKey]], Products!$A:$A, Products!$J:$J)</f>
        <v>308.21789999999999</v>
      </c>
      <c r="K756">
        <f>_xlfn.XLOOKUP(Sales[[#This Row],[ProductKey]], Products!$A:$A, Products!$K:$K)</f>
        <v>564.99</v>
      </c>
      <c r="L756" s="1">
        <f>Sales[[#This Row],[ProductPrice]]*Sales[[#This Row],[OrderQuantity]]</f>
        <v>564.99</v>
      </c>
      <c r="M756" s="1">
        <f>Sales[[#This Row],[OrderQuantity]]</f>
        <v>1</v>
      </c>
      <c r="N756" s="1">
        <f>1</f>
        <v>1</v>
      </c>
      <c r="O756" s="1">
        <f>Sales[[#This Row],[TotalSales]]-Sales[[#This Row],[TotalCost]]</f>
        <v>256.77210000000002</v>
      </c>
      <c r="P756" s="1">
        <f>Sales[[#This Row],[ProductCost]]*Sales[[#This Row],[OrderQuantity]]</f>
        <v>308.21789999999999</v>
      </c>
      <c r="Q756" s="1" t="str">
        <f>VLOOKUP(Sales[[#This Row],[ProductKey]], Products!$A$2:$D$1000, 4, FALSE)</f>
        <v>Mountain-500 Silver, 48</v>
      </c>
    </row>
    <row r="757" spans="1:17" x14ac:dyDescent="0.25">
      <c r="A757" s="2">
        <v>38324</v>
      </c>
      <c r="B757" s="1" t="s">
        <v>7850</v>
      </c>
      <c r="C757">
        <v>491</v>
      </c>
      <c r="D757">
        <v>16710</v>
      </c>
      <c r="E757">
        <v>9</v>
      </c>
      <c r="F757">
        <v>1</v>
      </c>
      <c r="G757">
        <v>1</v>
      </c>
      <c r="H757" s="2">
        <v>43437</v>
      </c>
      <c r="I757" t="str">
        <f>VLOOKUP(Sales[[#This Row],[TerritoryKey]], Territories[], 2, FALSE)</f>
        <v>Australia</v>
      </c>
      <c r="J757">
        <f>_xlfn.XLOOKUP(Sales[[#This Row],[ProductKey]], Products!$A:$A, Products!$J:$J)</f>
        <v>41.572299999999998</v>
      </c>
      <c r="K757">
        <f>_xlfn.XLOOKUP(Sales[[#This Row],[ProductKey]], Products!$A:$A, Products!$K:$K)</f>
        <v>53.99</v>
      </c>
      <c r="L757" s="1">
        <f>Sales[[#This Row],[ProductPrice]]*Sales[[#This Row],[OrderQuantity]]</f>
        <v>53.99</v>
      </c>
      <c r="M757" s="1">
        <f>Sales[[#This Row],[OrderQuantity]]</f>
        <v>1</v>
      </c>
      <c r="N757" s="1">
        <f>1</f>
        <v>1</v>
      </c>
      <c r="O757" s="1">
        <f>Sales[[#This Row],[TotalSales]]-Sales[[#This Row],[TotalCost]]</f>
        <v>12.417700000000004</v>
      </c>
      <c r="P757" s="1">
        <f>Sales[[#This Row],[ProductCost]]*Sales[[#This Row],[OrderQuantity]]</f>
        <v>41.572299999999998</v>
      </c>
      <c r="Q757" s="1" t="str">
        <f>VLOOKUP(Sales[[#This Row],[ProductKey]], Products!$A$2:$D$1000, 4, FALSE)</f>
        <v>Short-Sleeve Classic Jersey, XL</v>
      </c>
    </row>
    <row r="758" spans="1:17" x14ac:dyDescent="0.25">
      <c r="A758" s="2">
        <v>38295</v>
      </c>
      <c r="B758" s="1" t="s">
        <v>7855</v>
      </c>
      <c r="C758">
        <v>354</v>
      </c>
      <c r="D758">
        <v>16612</v>
      </c>
      <c r="E758">
        <v>9</v>
      </c>
      <c r="F758">
        <v>1</v>
      </c>
      <c r="G758">
        <v>1</v>
      </c>
      <c r="H758" s="2">
        <v>43408</v>
      </c>
      <c r="I758" t="str">
        <f>VLOOKUP(Sales[[#This Row],[TerritoryKey]], Territories[], 2, FALSE)</f>
        <v>Australia</v>
      </c>
      <c r="J758">
        <f>_xlfn.XLOOKUP(Sales[[#This Row],[ProductKey]], Products!$A:$A, Products!$J:$J)</f>
        <v>1117.8559</v>
      </c>
      <c r="K758">
        <f>_xlfn.XLOOKUP(Sales[[#This Row],[ProductKey]], Products!$A:$A, Products!$K:$K)</f>
        <v>2071.4196000000002</v>
      </c>
      <c r="L758" s="1">
        <f>Sales[[#This Row],[ProductPrice]]*Sales[[#This Row],[OrderQuantity]]</f>
        <v>2071.4196000000002</v>
      </c>
      <c r="M758" s="1">
        <f>Sales[[#This Row],[OrderQuantity]]</f>
        <v>1</v>
      </c>
      <c r="N758" s="1">
        <f>1</f>
        <v>1</v>
      </c>
      <c r="O758" s="1">
        <f>Sales[[#This Row],[TotalSales]]-Sales[[#This Row],[TotalCost]]</f>
        <v>953.56370000000015</v>
      </c>
      <c r="P758" s="1">
        <f>Sales[[#This Row],[ProductCost]]*Sales[[#This Row],[OrderQuantity]]</f>
        <v>1117.8559</v>
      </c>
      <c r="Q758" s="1" t="str">
        <f>VLOOKUP(Sales[[#This Row],[ProductKey]], Products!$A$2:$D$1000, 4, FALSE)</f>
        <v>Mountain-200 Silver, 42</v>
      </c>
    </row>
    <row r="759" spans="1:17" x14ac:dyDescent="0.25">
      <c r="A759" s="2">
        <v>38236</v>
      </c>
      <c r="B759" s="1" t="s">
        <v>7865</v>
      </c>
      <c r="C759">
        <v>566</v>
      </c>
      <c r="D759">
        <v>11947</v>
      </c>
      <c r="E759">
        <v>9</v>
      </c>
      <c r="F759">
        <v>1</v>
      </c>
      <c r="G759">
        <v>1</v>
      </c>
      <c r="H759" s="2">
        <v>43349</v>
      </c>
      <c r="I759" t="str">
        <f>VLOOKUP(Sales[[#This Row],[TerritoryKey]], Territories[], 2, FALSE)</f>
        <v>Australia</v>
      </c>
      <c r="J759">
        <f>_xlfn.XLOOKUP(Sales[[#This Row],[ProductKey]], Products!$A:$A, Products!$J:$J)</f>
        <v>461.44479999999999</v>
      </c>
      <c r="K759">
        <f>_xlfn.XLOOKUP(Sales[[#This Row],[ProductKey]], Products!$A:$A, Products!$K:$K)</f>
        <v>742.35</v>
      </c>
      <c r="L759" s="1">
        <f>Sales[[#This Row],[ProductPrice]]*Sales[[#This Row],[OrderQuantity]]</f>
        <v>742.35</v>
      </c>
      <c r="M759" s="1">
        <f>Sales[[#This Row],[OrderQuantity]]</f>
        <v>1</v>
      </c>
      <c r="N759" s="1">
        <f>1</f>
        <v>1</v>
      </c>
      <c r="O759" s="1">
        <f>Sales[[#This Row],[TotalSales]]-Sales[[#This Row],[TotalCost]]</f>
        <v>280.90520000000004</v>
      </c>
      <c r="P759" s="1">
        <f>Sales[[#This Row],[ProductCost]]*Sales[[#This Row],[OrderQuantity]]</f>
        <v>461.44479999999999</v>
      </c>
      <c r="Q759" s="1" t="str">
        <f>VLOOKUP(Sales[[#This Row],[ProductKey]], Products!$A$2:$D$1000, 4, FALSE)</f>
        <v>Touring-3000 Blue, 58</v>
      </c>
    </row>
    <row r="760" spans="1:17" x14ac:dyDescent="0.25">
      <c r="A760" s="2">
        <v>38080</v>
      </c>
      <c r="B760" s="1" t="s">
        <v>7866</v>
      </c>
      <c r="C760">
        <v>580</v>
      </c>
      <c r="D760">
        <v>24586</v>
      </c>
      <c r="E760">
        <v>9</v>
      </c>
      <c r="F760">
        <v>1</v>
      </c>
      <c r="G760">
        <v>1</v>
      </c>
      <c r="H760" s="2">
        <v>43193</v>
      </c>
      <c r="I760" t="str">
        <f>VLOOKUP(Sales[[#This Row],[TerritoryKey]], Territories[], 2, FALSE)</f>
        <v>Australia</v>
      </c>
      <c r="J760">
        <f>_xlfn.XLOOKUP(Sales[[#This Row],[ProductKey]], Products!$A:$A, Products!$J:$J)</f>
        <v>1082.51</v>
      </c>
      <c r="K760">
        <f>_xlfn.XLOOKUP(Sales[[#This Row],[ProductKey]], Products!$A:$A, Products!$K:$K)</f>
        <v>1700.99</v>
      </c>
      <c r="L760" s="1">
        <f>Sales[[#This Row],[ProductPrice]]*Sales[[#This Row],[OrderQuantity]]</f>
        <v>1700.99</v>
      </c>
      <c r="M760" s="1">
        <f>Sales[[#This Row],[OrderQuantity]]</f>
        <v>1</v>
      </c>
      <c r="N760" s="1">
        <f>1</f>
        <v>1</v>
      </c>
      <c r="O760" s="1">
        <f>Sales[[#This Row],[TotalSales]]-Sales[[#This Row],[TotalCost]]</f>
        <v>618.48</v>
      </c>
      <c r="P760" s="1">
        <f>Sales[[#This Row],[ProductCost]]*Sales[[#This Row],[OrderQuantity]]</f>
        <v>1082.51</v>
      </c>
      <c r="Q760" s="1" t="str">
        <f>VLOOKUP(Sales[[#This Row],[ProductKey]], Products!$A$2:$D$1000, 4, FALSE)</f>
        <v>Road-350-W Yellow, 40</v>
      </c>
    </row>
    <row r="761" spans="1:17" x14ac:dyDescent="0.25">
      <c r="A761" s="2">
        <v>37992</v>
      </c>
      <c r="B761" s="1" t="s">
        <v>7878</v>
      </c>
      <c r="C761">
        <v>537</v>
      </c>
      <c r="D761">
        <v>22005</v>
      </c>
      <c r="E761">
        <v>9</v>
      </c>
      <c r="F761">
        <v>1</v>
      </c>
      <c r="G761">
        <v>1</v>
      </c>
      <c r="H761" s="2">
        <v>43106</v>
      </c>
      <c r="I761" t="str">
        <f>VLOOKUP(Sales[[#This Row],[TerritoryKey]], Territories[], 2, FALSE)</f>
        <v>Australia</v>
      </c>
      <c r="J761">
        <f>_xlfn.XLOOKUP(Sales[[#This Row],[ProductKey]], Products!$A:$A, Products!$J:$J)</f>
        <v>13.09</v>
      </c>
      <c r="K761">
        <f>_xlfn.XLOOKUP(Sales[[#This Row],[ProductKey]], Products!$A:$A, Products!$K:$K)</f>
        <v>35</v>
      </c>
      <c r="L761" s="1">
        <f>Sales[[#This Row],[ProductPrice]]*Sales[[#This Row],[OrderQuantity]]</f>
        <v>35</v>
      </c>
      <c r="M761" s="1">
        <f>Sales[[#This Row],[OrderQuantity]]</f>
        <v>1</v>
      </c>
      <c r="N761" s="1">
        <f>1</f>
        <v>1</v>
      </c>
      <c r="O761" s="1">
        <f>Sales[[#This Row],[TotalSales]]-Sales[[#This Row],[TotalCost]]</f>
        <v>21.91</v>
      </c>
      <c r="P761" s="1">
        <f>Sales[[#This Row],[ProductCost]]*Sales[[#This Row],[OrderQuantity]]</f>
        <v>13.09</v>
      </c>
      <c r="Q761" s="1" t="str">
        <f>VLOOKUP(Sales[[#This Row],[ProductKey]], Products!$A$2:$D$1000, 4, FALSE)</f>
        <v>HL Mountain Tire</v>
      </c>
    </row>
    <row r="762" spans="1:17" x14ac:dyDescent="0.25">
      <c r="A762" s="2">
        <v>38022</v>
      </c>
      <c r="B762" s="1" t="s">
        <v>7879</v>
      </c>
      <c r="C762">
        <v>606</v>
      </c>
      <c r="D762">
        <v>29345</v>
      </c>
      <c r="E762">
        <v>9</v>
      </c>
      <c r="F762">
        <v>1</v>
      </c>
      <c r="G762">
        <v>1</v>
      </c>
      <c r="H762" s="2">
        <v>43136</v>
      </c>
      <c r="I762" t="str">
        <f>VLOOKUP(Sales[[#This Row],[TerritoryKey]], Territories[], 2, FALSE)</f>
        <v>Australia</v>
      </c>
      <c r="J762">
        <f>_xlfn.XLOOKUP(Sales[[#This Row],[ProductKey]], Products!$A:$A, Products!$J:$J)</f>
        <v>343.64960000000002</v>
      </c>
      <c r="K762">
        <f>_xlfn.XLOOKUP(Sales[[#This Row],[ProductKey]], Products!$A:$A, Products!$K:$K)</f>
        <v>539.99</v>
      </c>
      <c r="L762" s="1">
        <f>Sales[[#This Row],[ProductPrice]]*Sales[[#This Row],[OrderQuantity]]</f>
        <v>539.99</v>
      </c>
      <c r="M762" s="1">
        <f>Sales[[#This Row],[OrderQuantity]]</f>
        <v>1</v>
      </c>
      <c r="N762" s="1">
        <f>1</f>
        <v>1</v>
      </c>
      <c r="O762" s="1">
        <f>Sales[[#This Row],[TotalSales]]-Sales[[#This Row],[TotalCost]]</f>
        <v>196.34039999999999</v>
      </c>
      <c r="P762" s="1">
        <f>Sales[[#This Row],[ProductCost]]*Sales[[#This Row],[OrderQuantity]]</f>
        <v>343.64960000000002</v>
      </c>
      <c r="Q762" s="1" t="str">
        <f>VLOOKUP(Sales[[#This Row],[ProductKey]], Products!$A$2:$D$1000, 4, FALSE)</f>
        <v>Road-750 Black, 52</v>
      </c>
    </row>
    <row r="763" spans="1:17" x14ac:dyDescent="0.25">
      <c r="A763" s="2">
        <v>38172</v>
      </c>
      <c r="B763" s="1" t="s">
        <v>7885</v>
      </c>
      <c r="C763">
        <v>537</v>
      </c>
      <c r="D763">
        <v>21992</v>
      </c>
      <c r="E763">
        <v>9</v>
      </c>
      <c r="F763">
        <v>1</v>
      </c>
      <c r="G763">
        <v>1</v>
      </c>
      <c r="H763" s="2">
        <v>43285</v>
      </c>
      <c r="I763" t="str">
        <f>VLOOKUP(Sales[[#This Row],[TerritoryKey]], Territories[], 2, FALSE)</f>
        <v>Australia</v>
      </c>
      <c r="J763">
        <f>_xlfn.XLOOKUP(Sales[[#This Row],[ProductKey]], Products!$A:$A, Products!$J:$J)</f>
        <v>13.09</v>
      </c>
      <c r="K763">
        <f>_xlfn.XLOOKUP(Sales[[#This Row],[ProductKey]], Products!$A:$A, Products!$K:$K)</f>
        <v>35</v>
      </c>
      <c r="L763" s="1">
        <f>Sales[[#This Row],[ProductPrice]]*Sales[[#This Row],[OrderQuantity]]</f>
        <v>35</v>
      </c>
      <c r="M763" s="1">
        <f>Sales[[#This Row],[OrderQuantity]]</f>
        <v>1</v>
      </c>
      <c r="N763" s="1">
        <f>1</f>
        <v>1</v>
      </c>
      <c r="O763" s="1">
        <f>Sales[[#This Row],[TotalSales]]-Sales[[#This Row],[TotalCost]]</f>
        <v>21.91</v>
      </c>
      <c r="P763" s="1">
        <f>Sales[[#This Row],[ProductCost]]*Sales[[#This Row],[OrderQuantity]]</f>
        <v>13.09</v>
      </c>
      <c r="Q763" s="1" t="str">
        <f>VLOOKUP(Sales[[#This Row],[ProductKey]], Products!$A$2:$D$1000, 4, FALSE)</f>
        <v>HL Mountain Tire</v>
      </c>
    </row>
    <row r="764" spans="1:17" x14ac:dyDescent="0.25">
      <c r="A764" s="2">
        <v>38204</v>
      </c>
      <c r="B764" s="1" t="s">
        <v>7893</v>
      </c>
      <c r="C764">
        <v>478</v>
      </c>
      <c r="D764">
        <v>28955</v>
      </c>
      <c r="E764">
        <v>9</v>
      </c>
      <c r="F764">
        <v>1</v>
      </c>
      <c r="G764">
        <v>1</v>
      </c>
      <c r="H764" s="2">
        <v>43317</v>
      </c>
      <c r="I764" t="str">
        <f>VLOOKUP(Sales[[#This Row],[TerritoryKey]], Territories[], 2, FALSE)</f>
        <v>Australia</v>
      </c>
      <c r="J764">
        <f>_xlfn.XLOOKUP(Sales[[#This Row],[ProductKey]], Products!$A:$A, Products!$J:$J)</f>
        <v>3.7363</v>
      </c>
      <c r="K764">
        <f>_xlfn.XLOOKUP(Sales[[#This Row],[ProductKey]], Products!$A:$A, Products!$K:$K)</f>
        <v>9.99</v>
      </c>
      <c r="L764" s="1">
        <f>Sales[[#This Row],[ProductPrice]]*Sales[[#This Row],[OrderQuantity]]</f>
        <v>9.99</v>
      </c>
      <c r="M764" s="1">
        <f>Sales[[#This Row],[OrderQuantity]]</f>
        <v>1</v>
      </c>
      <c r="N764" s="1">
        <f>1</f>
        <v>1</v>
      </c>
      <c r="O764" s="1">
        <f>Sales[[#This Row],[TotalSales]]-Sales[[#This Row],[TotalCost]]</f>
        <v>6.2537000000000003</v>
      </c>
      <c r="P764" s="1">
        <f>Sales[[#This Row],[ProductCost]]*Sales[[#This Row],[OrderQuantity]]</f>
        <v>3.7363</v>
      </c>
      <c r="Q764" s="1" t="str">
        <f>VLOOKUP(Sales[[#This Row],[ProductKey]], Products!$A$2:$D$1000, 4, FALSE)</f>
        <v>Mountain Bottle Cage</v>
      </c>
    </row>
    <row r="765" spans="1:17" x14ac:dyDescent="0.25">
      <c r="A765" s="2">
        <v>38324</v>
      </c>
      <c r="B765" s="1" t="s">
        <v>7912</v>
      </c>
      <c r="C765">
        <v>375</v>
      </c>
      <c r="D765">
        <v>22202</v>
      </c>
      <c r="E765">
        <v>9</v>
      </c>
      <c r="F765">
        <v>1</v>
      </c>
      <c r="G765">
        <v>1</v>
      </c>
      <c r="H765" s="2">
        <v>43437</v>
      </c>
      <c r="I765" t="str">
        <f>VLOOKUP(Sales[[#This Row],[TerritoryKey]], Territories[], 2, FALSE)</f>
        <v>Australia</v>
      </c>
      <c r="J765">
        <f>_xlfn.XLOOKUP(Sales[[#This Row],[ProductKey]], Products!$A:$A, Products!$J:$J)</f>
        <v>1320.6838</v>
      </c>
      <c r="K765">
        <f>_xlfn.XLOOKUP(Sales[[#This Row],[ProductKey]], Products!$A:$A, Products!$K:$K)</f>
        <v>2181.5625</v>
      </c>
      <c r="L765" s="1">
        <f>Sales[[#This Row],[ProductPrice]]*Sales[[#This Row],[OrderQuantity]]</f>
        <v>2181.5625</v>
      </c>
      <c r="M765" s="1">
        <f>Sales[[#This Row],[OrderQuantity]]</f>
        <v>1</v>
      </c>
      <c r="N765" s="1">
        <f>1</f>
        <v>1</v>
      </c>
      <c r="O765" s="1">
        <f>Sales[[#This Row],[TotalSales]]-Sales[[#This Row],[TotalCost]]</f>
        <v>860.87869999999998</v>
      </c>
      <c r="P765" s="1">
        <f>Sales[[#This Row],[ProductCost]]*Sales[[#This Row],[OrderQuantity]]</f>
        <v>1320.6838</v>
      </c>
      <c r="Q765" s="1" t="str">
        <f>VLOOKUP(Sales[[#This Row],[ProductKey]], Products!$A$2:$D$1000, 4, FALSE)</f>
        <v>Road-250 Black, 48</v>
      </c>
    </row>
    <row r="766" spans="1:17" x14ac:dyDescent="0.25">
      <c r="A766" s="2">
        <v>37720</v>
      </c>
      <c r="B766" s="1" t="s">
        <v>9</v>
      </c>
      <c r="C766">
        <v>215</v>
      </c>
      <c r="D766">
        <v>11792</v>
      </c>
      <c r="E766">
        <v>4</v>
      </c>
      <c r="F766">
        <v>1</v>
      </c>
      <c r="G766">
        <v>1</v>
      </c>
      <c r="H766" s="2">
        <v>42834</v>
      </c>
      <c r="I766" t="str">
        <f>VLOOKUP(Sales[[#This Row],[TerritoryKey]], Territories[], 2, FALSE)</f>
        <v>Southwest</v>
      </c>
      <c r="J766">
        <f>_xlfn.XLOOKUP(Sales[[#This Row],[ProductKey]], Products!$A:$A, Products!$J:$J)</f>
        <v>12.027799999999999</v>
      </c>
      <c r="K766">
        <f>_xlfn.XLOOKUP(Sales[[#This Row],[ProductKey]], Products!$A:$A, Products!$K:$K)</f>
        <v>33.644199999999998</v>
      </c>
      <c r="L766" s="1">
        <f>Sales[[#This Row],[ProductPrice]]*Sales[[#This Row],[OrderQuantity]]</f>
        <v>33.644199999999998</v>
      </c>
      <c r="M766" s="1">
        <f>Sales[[#This Row],[OrderQuantity]]</f>
        <v>1</v>
      </c>
      <c r="N766" s="1">
        <f>1</f>
        <v>1</v>
      </c>
      <c r="O766" s="1">
        <f>Sales[[#This Row],[TotalSales]]-Sales[[#This Row],[TotalCost]]</f>
        <v>21.616399999999999</v>
      </c>
      <c r="P766" s="1">
        <f>Sales[[#This Row],[ProductCost]]*Sales[[#This Row],[OrderQuantity]]</f>
        <v>12.027799999999999</v>
      </c>
      <c r="Q766" s="1" t="str">
        <f>VLOOKUP(Sales[[#This Row],[ProductKey]], Products!$A$2:$D$1000, 4, FALSE)</f>
        <v>Sport-100 Helmet, Black</v>
      </c>
    </row>
    <row r="767" spans="1:17" x14ac:dyDescent="0.25">
      <c r="A767" s="2">
        <v>37964</v>
      </c>
      <c r="B767" s="1" t="s">
        <v>25</v>
      </c>
      <c r="C767">
        <v>537</v>
      </c>
      <c r="D767">
        <v>12411</v>
      </c>
      <c r="E767">
        <v>4</v>
      </c>
      <c r="F767">
        <v>1</v>
      </c>
      <c r="G767">
        <v>1</v>
      </c>
      <c r="H767" s="2">
        <v>43078</v>
      </c>
      <c r="I767" t="str">
        <f>VLOOKUP(Sales[[#This Row],[TerritoryKey]], Territories[], 2, FALSE)</f>
        <v>Southwest</v>
      </c>
      <c r="J767">
        <f>_xlfn.XLOOKUP(Sales[[#This Row],[ProductKey]], Products!$A:$A, Products!$J:$J)</f>
        <v>13.09</v>
      </c>
      <c r="K767">
        <f>_xlfn.XLOOKUP(Sales[[#This Row],[ProductKey]], Products!$A:$A, Products!$K:$K)</f>
        <v>35</v>
      </c>
      <c r="L767" s="1">
        <f>Sales[[#This Row],[ProductPrice]]*Sales[[#This Row],[OrderQuantity]]</f>
        <v>35</v>
      </c>
      <c r="M767" s="1">
        <f>Sales[[#This Row],[OrderQuantity]]</f>
        <v>1</v>
      </c>
      <c r="N767" s="1">
        <f>1</f>
        <v>1</v>
      </c>
      <c r="O767" s="1">
        <f>Sales[[#This Row],[TotalSales]]-Sales[[#This Row],[TotalCost]]</f>
        <v>21.91</v>
      </c>
      <c r="P767" s="1">
        <f>Sales[[#This Row],[ProductCost]]*Sales[[#This Row],[OrderQuantity]]</f>
        <v>13.09</v>
      </c>
      <c r="Q767" s="1" t="str">
        <f>VLOOKUP(Sales[[#This Row],[ProductKey]], Products!$A$2:$D$1000, 4, FALSE)</f>
        <v>HL Mountain Tire</v>
      </c>
    </row>
    <row r="768" spans="1:17" x14ac:dyDescent="0.25">
      <c r="A768" s="2">
        <v>37905</v>
      </c>
      <c r="B768" s="1" t="s">
        <v>42</v>
      </c>
      <c r="C768">
        <v>582</v>
      </c>
      <c r="D768">
        <v>20683</v>
      </c>
      <c r="E768">
        <v>4</v>
      </c>
      <c r="F768">
        <v>1</v>
      </c>
      <c r="G768">
        <v>1</v>
      </c>
      <c r="H768" s="2">
        <v>43019</v>
      </c>
      <c r="I768" t="str">
        <f>VLOOKUP(Sales[[#This Row],[TerritoryKey]], Territories[], 2, FALSE)</f>
        <v>Southwest</v>
      </c>
      <c r="J768">
        <f>_xlfn.XLOOKUP(Sales[[#This Row],[ProductKey]], Products!$A:$A, Products!$J:$J)</f>
        <v>1082.51</v>
      </c>
      <c r="K768">
        <f>_xlfn.XLOOKUP(Sales[[#This Row],[ProductKey]], Products!$A:$A, Products!$K:$K)</f>
        <v>1700.99</v>
      </c>
      <c r="L768" s="1">
        <f>Sales[[#This Row],[ProductPrice]]*Sales[[#This Row],[OrderQuantity]]</f>
        <v>1700.99</v>
      </c>
      <c r="M768" s="1">
        <f>Sales[[#This Row],[OrderQuantity]]</f>
        <v>1</v>
      </c>
      <c r="N768" s="1">
        <f>1</f>
        <v>1</v>
      </c>
      <c r="O768" s="1">
        <f>Sales[[#This Row],[TotalSales]]-Sales[[#This Row],[TotalCost]]</f>
        <v>618.48</v>
      </c>
      <c r="P768" s="1">
        <f>Sales[[#This Row],[ProductCost]]*Sales[[#This Row],[OrderQuantity]]</f>
        <v>1082.51</v>
      </c>
      <c r="Q768" s="1" t="str">
        <f>VLOOKUP(Sales[[#This Row],[ProductKey]], Products!$A$2:$D$1000, 4, FALSE)</f>
        <v>Road-350-W Yellow, 44</v>
      </c>
    </row>
    <row r="769" spans="1:17" x14ac:dyDescent="0.25">
      <c r="A769" s="2">
        <v>37753</v>
      </c>
      <c r="B769" s="1" t="s">
        <v>46</v>
      </c>
      <c r="C769">
        <v>562</v>
      </c>
      <c r="D769">
        <v>24684</v>
      </c>
      <c r="E769">
        <v>4</v>
      </c>
      <c r="F769">
        <v>1</v>
      </c>
      <c r="G769">
        <v>1</v>
      </c>
      <c r="H769" s="2">
        <v>42867</v>
      </c>
      <c r="I769" t="str">
        <f>VLOOKUP(Sales[[#This Row],[TerritoryKey]], Territories[], 2, FALSE)</f>
        <v>Southwest</v>
      </c>
      <c r="J769">
        <f>_xlfn.XLOOKUP(Sales[[#This Row],[ProductKey]], Products!$A:$A, Products!$J:$J)</f>
        <v>1481.9378999999999</v>
      </c>
      <c r="K769">
        <f>_xlfn.XLOOKUP(Sales[[#This Row],[ProductKey]], Products!$A:$A, Products!$K:$K)</f>
        <v>2384.0700000000002</v>
      </c>
      <c r="L769" s="1">
        <f>Sales[[#This Row],[ProductPrice]]*Sales[[#This Row],[OrderQuantity]]</f>
        <v>2384.0700000000002</v>
      </c>
      <c r="M769" s="1">
        <f>Sales[[#This Row],[OrderQuantity]]</f>
        <v>1</v>
      </c>
      <c r="N769" s="1">
        <f>1</f>
        <v>1</v>
      </c>
      <c r="O769" s="1">
        <f>Sales[[#This Row],[TotalSales]]-Sales[[#This Row],[TotalCost]]</f>
        <v>902.13210000000026</v>
      </c>
      <c r="P769" s="1">
        <f>Sales[[#This Row],[ProductCost]]*Sales[[#This Row],[OrderQuantity]]</f>
        <v>1481.9378999999999</v>
      </c>
      <c r="Q769" s="1" t="str">
        <f>VLOOKUP(Sales[[#This Row],[ProductKey]], Products!$A$2:$D$1000, 4, FALSE)</f>
        <v>Touring-1000 Yellow, 50</v>
      </c>
    </row>
    <row r="770" spans="1:17" x14ac:dyDescent="0.25">
      <c r="A770" s="2">
        <v>37662</v>
      </c>
      <c r="B770" s="1" t="s">
        <v>54</v>
      </c>
      <c r="C770">
        <v>537</v>
      </c>
      <c r="D770">
        <v>12135</v>
      </c>
      <c r="E770">
        <v>4</v>
      </c>
      <c r="F770">
        <v>1</v>
      </c>
      <c r="G770">
        <v>1</v>
      </c>
      <c r="H770" s="2">
        <v>42776</v>
      </c>
      <c r="I770" t="str">
        <f>VLOOKUP(Sales[[#This Row],[TerritoryKey]], Territories[], 2, FALSE)</f>
        <v>Southwest</v>
      </c>
      <c r="J770">
        <f>_xlfn.XLOOKUP(Sales[[#This Row],[ProductKey]], Products!$A:$A, Products!$J:$J)</f>
        <v>13.09</v>
      </c>
      <c r="K770">
        <f>_xlfn.XLOOKUP(Sales[[#This Row],[ProductKey]], Products!$A:$A, Products!$K:$K)</f>
        <v>35</v>
      </c>
      <c r="L770" s="1">
        <f>Sales[[#This Row],[ProductPrice]]*Sales[[#This Row],[OrderQuantity]]</f>
        <v>35</v>
      </c>
      <c r="M770" s="1">
        <f>Sales[[#This Row],[OrderQuantity]]</f>
        <v>1</v>
      </c>
      <c r="N770" s="1">
        <f>1</f>
        <v>1</v>
      </c>
      <c r="O770" s="1">
        <f>Sales[[#This Row],[TotalSales]]-Sales[[#This Row],[TotalCost]]</f>
        <v>21.91</v>
      </c>
      <c r="P770" s="1">
        <f>Sales[[#This Row],[ProductCost]]*Sales[[#This Row],[OrderQuantity]]</f>
        <v>13.09</v>
      </c>
      <c r="Q770" s="1" t="str">
        <f>VLOOKUP(Sales[[#This Row],[ProductKey]], Products!$A$2:$D$1000, 4, FALSE)</f>
        <v>HL Mountain Tire</v>
      </c>
    </row>
    <row r="771" spans="1:17" x14ac:dyDescent="0.25">
      <c r="A771" s="2">
        <v>37842</v>
      </c>
      <c r="B771" s="1" t="s">
        <v>69</v>
      </c>
      <c r="C771">
        <v>590</v>
      </c>
      <c r="D771">
        <v>14580</v>
      </c>
      <c r="E771">
        <v>4</v>
      </c>
      <c r="F771">
        <v>1</v>
      </c>
      <c r="G771">
        <v>1</v>
      </c>
      <c r="H771" s="2">
        <v>42956</v>
      </c>
      <c r="I771" t="str">
        <f>VLOOKUP(Sales[[#This Row],[TerritoryKey]], Territories[], 2, FALSE)</f>
        <v>Southwest</v>
      </c>
      <c r="J771">
        <f>_xlfn.XLOOKUP(Sales[[#This Row],[ProductKey]], Products!$A:$A, Products!$J:$J)</f>
        <v>419.77839999999998</v>
      </c>
      <c r="K771">
        <f>_xlfn.XLOOKUP(Sales[[#This Row],[ProductKey]], Products!$A:$A, Products!$K:$K)</f>
        <v>769.49</v>
      </c>
      <c r="L771" s="1">
        <f>Sales[[#This Row],[ProductPrice]]*Sales[[#This Row],[OrderQuantity]]</f>
        <v>769.49</v>
      </c>
      <c r="M771" s="1">
        <f>Sales[[#This Row],[OrderQuantity]]</f>
        <v>1</v>
      </c>
      <c r="N771" s="1">
        <f>1</f>
        <v>1</v>
      </c>
      <c r="O771" s="1">
        <f>Sales[[#This Row],[TotalSales]]-Sales[[#This Row],[TotalCost]]</f>
        <v>349.71160000000003</v>
      </c>
      <c r="P771" s="1">
        <f>Sales[[#This Row],[ProductCost]]*Sales[[#This Row],[OrderQuantity]]</f>
        <v>419.77839999999998</v>
      </c>
      <c r="Q771" s="1" t="str">
        <f>VLOOKUP(Sales[[#This Row],[ProductKey]], Products!$A$2:$D$1000, 4, FALSE)</f>
        <v>Mountain-400-W Silver, 46</v>
      </c>
    </row>
    <row r="772" spans="1:17" x14ac:dyDescent="0.25">
      <c r="A772" s="2">
        <v>37750</v>
      </c>
      <c r="B772" s="1" t="s">
        <v>71</v>
      </c>
      <c r="C772">
        <v>474</v>
      </c>
      <c r="D772">
        <v>19876</v>
      </c>
      <c r="E772">
        <v>4</v>
      </c>
      <c r="F772">
        <v>1</v>
      </c>
      <c r="G772">
        <v>1</v>
      </c>
      <c r="H772" s="2">
        <v>42864</v>
      </c>
      <c r="I772" t="str">
        <f>VLOOKUP(Sales[[#This Row],[TerritoryKey]], Territories[], 2, FALSE)</f>
        <v>Southwest</v>
      </c>
      <c r="J772">
        <f>_xlfn.XLOOKUP(Sales[[#This Row],[ProductKey]], Products!$A:$A, Products!$J:$J)</f>
        <v>26.176300000000001</v>
      </c>
      <c r="K772">
        <f>_xlfn.XLOOKUP(Sales[[#This Row],[ProductKey]], Products!$A:$A, Products!$K:$K)</f>
        <v>69.989999999999995</v>
      </c>
      <c r="L772" s="1">
        <f>Sales[[#This Row],[ProductPrice]]*Sales[[#This Row],[OrderQuantity]]</f>
        <v>69.989999999999995</v>
      </c>
      <c r="M772" s="1">
        <f>Sales[[#This Row],[OrderQuantity]]</f>
        <v>1</v>
      </c>
      <c r="N772" s="1">
        <f>1</f>
        <v>1</v>
      </c>
      <c r="O772" s="1">
        <f>Sales[[#This Row],[TotalSales]]-Sales[[#This Row],[TotalCost]]</f>
        <v>43.813699999999997</v>
      </c>
      <c r="P772" s="1">
        <f>Sales[[#This Row],[ProductCost]]*Sales[[#This Row],[OrderQuantity]]</f>
        <v>26.176300000000001</v>
      </c>
      <c r="Q772" s="1" t="str">
        <f>VLOOKUP(Sales[[#This Row],[ProductKey]], Products!$A$2:$D$1000, 4, FALSE)</f>
        <v>Women's Mountain Shorts, S</v>
      </c>
    </row>
    <row r="773" spans="1:17" x14ac:dyDescent="0.25">
      <c r="A773" s="2">
        <v>37813</v>
      </c>
      <c r="B773" s="1" t="s">
        <v>127</v>
      </c>
      <c r="C773">
        <v>354</v>
      </c>
      <c r="D773">
        <v>14464</v>
      </c>
      <c r="E773">
        <v>4</v>
      </c>
      <c r="F773">
        <v>1</v>
      </c>
      <c r="G773">
        <v>1</v>
      </c>
      <c r="H773" s="2">
        <v>42927</v>
      </c>
      <c r="I773" t="str">
        <f>VLOOKUP(Sales[[#This Row],[TerritoryKey]], Territories[], 2, FALSE)</f>
        <v>Southwest</v>
      </c>
      <c r="J773">
        <f>_xlfn.XLOOKUP(Sales[[#This Row],[ProductKey]], Products!$A:$A, Products!$J:$J)</f>
        <v>1117.8559</v>
      </c>
      <c r="K773">
        <f>_xlfn.XLOOKUP(Sales[[#This Row],[ProductKey]], Products!$A:$A, Products!$K:$K)</f>
        <v>2071.4196000000002</v>
      </c>
      <c r="L773" s="1">
        <f>Sales[[#This Row],[ProductPrice]]*Sales[[#This Row],[OrderQuantity]]</f>
        <v>2071.4196000000002</v>
      </c>
      <c r="M773" s="1">
        <f>Sales[[#This Row],[OrderQuantity]]</f>
        <v>1</v>
      </c>
      <c r="N773" s="1">
        <f>1</f>
        <v>1</v>
      </c>
      <c r="O773" s="1">
        <f>Sales[[#This Row],[TotalSales]]-Sales[[#This Row],[TotalCost]]</f>
        <v>953.56370000000015</v>
      </c>
      <c r="P773" s="1">
        <f>Sales[[#This Row],[ProductCost]]*Sales[[#This Row],[OrderQuantity]]</f>
        <v>1117.8559</v>
      </c>
      <c r="Q773" s="1" t="str">
        <f>VLOOKUP(Sales[[#This Row],[ProductKey]], Products!$A$2:$D$1000, 4, FALSE)</f>
        <v>Mountain-200 Silver, 42</v>
      </c>
    </row>
    <row r="774" spans="1:17" x14ac:dyDescent="0.25">
      <c r="A774" s="2">
        <v>37845</v>
      </c>
      <c r="B774" s="1" t="s">
        <v>142</v>
      </c>
      <c r="C774">
        <v>604</v>
      </c>
      <c r="D774">
        <v>23217</v>
      </c>
      <c r="E774">
        <v>4</v>
      </c>
      <c r="F774">
        <v>1</v>
      </c>
      <c r="G774">
        <v>1</v>
      </c>
      <c r="H774" s="2">
        <v>42959</v>
      </c>
      <c r="I774" t="str">
        <f>VLOOKUP(Sales[[#This Row],[TerritoryKey]], Territories[], 2, FALSE)</f>
        <v>Southwest</v>
      </c>
      <c r="J774">
        <f>_xlfn.XLOOKUP(Sales[[#This Row],[ProductKey]], Products!$A:$A, Products!$J:$J)</f>
        <v>343.64960000000002</v>
      </c>
      <c r="K774">
        <f>_xlfn.XLOOKUP(Sales[[#This Row],[ProductKey]], Products!$A:$A, Products!$K:$K)</f>
        <v>539.99</v>
      </c>
      <c r="L774" s="1">
        <f>Sales[[#This Row],[ProductPrice]]*Sales[[#This Row],[OrderQuantity]]</f>
        <v>539.99</v>
      </c>
      <c r="M774" s="1">
        <f>Sales[[#This Row],[OrderQuantity]]</f>
        <v>1</v>
      </c>
      <c r="N774" s="1">
        <f>1</f>
        <v>1</v>
      </c>
      <c r="O774" s="1">
        <f>Sales[[#This Row],[TotalSales]]-Sales[[#This Row],[TotalCost]]</f>
        <v>196.34039999999999</v>
      </c>
      <c r="P774" s="1">
        <f>Sales[[#This Row],[ProductCost]]*Sales[[#This Row],[OrderQuantity]]</f>
        <v>343.64960000000002</v>
      </c>
      <c r="Q774" s="1" t="str">
        <f>VLOOKUP(Sales[[#This Row],[ProductKey]], Products!$A$2:$D$1000, 4, FALSE)</f>
        <v>Road-750 Black, 44</v>
      </c>
    </row>
    <row r="775" spans="1:17" x14ac:dyDescent="0.25">
      <c r="A775" s="2">
        <v>37936</v>
      </c>
      <c r="B775" s="1" t="s">
        <v>157</v>
      </c>
      <c r="C775">
        <v>570</v>
      </c>
      <c r="D775">
        <v>24957</v>
      </c>
      <c r="E775">
        <v>4</v>
      </c>
      <c r="F775">
        <v>1</v>
      </c>
      <c r="G775">
        <v>1</v>
      </c>
      <c r="H775" s="2">
        <v>43050</v>
      </c>
      <c r="I775" t="str">
        <f>VLOOKUP(Sales[[#This Row],[TerritoryKey]], Territories[], 2, FALSE)</f>
        <v>Southwest</v>
      </c>
      <c r="J775">
        <f>_xlfn.XLOOKUP(Sales[[#This Row],[ProductKey]], Products!$A:$A, Products!$J:$J)</f>
        <v>461.44479999999999</v>
      </c>
      <c r="K775">
        <f>_xlfn.XLOOKUP(Sales[[#This Row],[ProductKey]], Products!$A:$A, Products!$K:$K)</f>
        <v>742.35</v>
      </c>
      <c r="L775" s="1">
        <f>Sales[[#This Row],[ProductPrice]]*Sales[[#This Row],[OrderQuantity]]</f>
        <v>742.35</v>
      </c>
      <c r="M775" s="1">
        <f>Sales[[#This Row],[OrderQuantity]]</f>
        <v>1</v>
      </c>
      <c r="N775" s="1">
        <f>1</f>
        <v>1</v>
      </c>
      <c r="O775" s="1">
        <f>Sales[[#This Row],[TotalSales]]-Sales[[#This Row],[TotalCost]]</f>
        <v>280.90520000000004</v>
      </c>
      <c r="P775" s="1">
        <f>Sales[[#This Row],[ProductCost]]*Sales[[#This Row],[OrderQuantity]]</f>
        <v>461.44479999999999</v>
      </c>
      <c r="Q775" s="1" t="str">
        <f>VLOOKUP(Sales[[#This Row],[ProductKey]], Products!$A$2:$D$1000, 4, FALSE)</f>
        <v>Touring-3000 Yellow, 54</v>
      </c>
    </row>
    <row r="776" spans="1:17" x14ac:dyDescent="0.25">
      <c r="A776" s="2">
        <v>37632</v>
      </c>
      <c r="B776" s="1" t="s">
        <v>159</v>
      </c>
      <c r="C776">
        <v>606</v>
      </c>
      <c r="D776">
        <v>18476</v>
      </c>
      <c r="E776">
        <v>4</v>
      </c>
      <c r="F776">
        <v>1</v>
      </c>
      <c r="G776">
        <v>1</v>
      </c>
      <c r="H776" s="2">
        <v>42746</v>
      </c>
      <c r="I776" t="str">
        <f>VLOOKUP(Sales[[#This Row],[TerritoryKey]], Territories[], 2, FALSE)</f>
        <v>Southwest</v>
      </c>
      <c r="J776">
        <f>_xlfn.XLOOKUP(Sales[[#This Row],[ProductKey]], Products!$A:$A, Products!$J:$J)</f>
        <v>343.64960000000002</v>
      </c>
      <c r="K776">
        <f>_xlfn.XLOOKUP(Sales[[#This Row],[ProductKey]], Products!$A:$A, Products!$K:$K)</f>
        <v>539.99</v>
      </c>
      <c r="L776" s="1">
        <f>Sales[[#This Row],[ProductPrice]]*Sales[[#This Row],[OrderQuantity]]</f>
        <v>539.99</v>
      </c>
      <c r="M776" s="1">
        <f>Sales[[#This Row],[OrderQuantity]]</f>
        <v>1</v>
      </c>
      <c r="N776" s="1">
        <f>1</f>
        <v>1</v>
      </c>
      <c r="O776" s="1">
        <f>Sales[[#This Row],[TotalSales]]-Sales[[#This Row],[TotalCost]]</f>
        <v>196.34039999999999</v>
      </c>
      <c r="P776" s="1">
        <f>Sales[[#This Row],[ProductCost]]*Sales[[#This Row],[OrderQuantity]]</f>
        <v>343.64960000000002</v>
      </c>
      <c r="Q776" s="1" t="str">
        <f>VLOOKUP(Sales[[#This Row],[ProductKey]], Products!$A$2:$D$1000, 4, FALSE)</f>
        <v>Road-750 Black, 52</v>
      </c>
    </row>
    <row r="777" spans="1:17" x14ac:dyDescent="0.25">
      <c r="A777" s="2">
        <v>37783</v>
      </c>
      <c r="B777" s="1" t="s">
        <v>164</v>
      </c>
      <c r="C777">
        <v>580</v>
      </c>
      <c r="D777">
        <v>17521</v>
      </c>
      <c r="E777">
        <v>4</v>
      </c>
      <c r="F777">
        <v>1</v>
      </c>
      <c r="G777">
        <v>1</v>
      </c>
      <c r="H777" s="2">
        <v>42897</v>
      </c>
      <c r="I777" t="str">
        <f>VLOOKUP(Sales[[#This Row],[TerritoryKey]], Territories[], 2, FALSE)</f>
        <v>Southwest</v>
      </c>
      <c r="J777">
        <f>_xlfn.XLOOKUP(Sales[[#This Row],[ProductKey]], Products!$A:$A, Products!$J:$J)</f>
        <v>1082.51</v>
      </c>
      <c r="K777">
        <f>_xlfn.XLOOKUP(Sales[[#This Row],[ProductKey]], Products!$A:$A, Products!$K:$K)</f>
        <v>1700.99</v>
      </c>
      <c r="L777" s="1">
        <f>Sales[[#This Row],[ProductPrice]]*Sales[[#This Row],[OrderQuantity]]</f>
        <v>1700.99</v>
      </c>
      <c r="M777" s="1">
        <f>Sales[[#This Row],[OrderQuantity]]</f>
        <v>1</v>
      </c>
      <c r="N777" s="1">
        <f>1</f>
        <v>1</v>
      </c>
      <c r="O777" s="1">
        <f>Sales[[#This Row],[TotalSales]]-Sales[[#This Row],[TotalCost]]</f>
        <v>618.48</v>
      </c>
      <c r="P777" s="1">
        <f>Sales[[#This Row],[ProductCost]]*Sales[[#This Row],[OrderQuantity]]</f>
        <v>1082.51</v>
      </c>
      <c r="Q777" s="1" t="str">
        <f>VLOOKUP(Sales[[#This Row],[ProductKey]], Products!$A$2:$D$1000, 4, FALSE)</f>
        <v>Road-350-W Yellow, 40</v>
      </c>
    </row>
    <row r="778" spans="1:17" x14ac:dyDescent="0.25">
      <c r="A778" s="2">
        <v>37876</v>
      </c>
      <c r="B778" s="1" t="s">
        <v>181</v>
      </c>
      <c r="C778">
        <v>604</v>
      </c>
      <c r="D778">
        <v>23183</v>
      </c>
      <c r="E778">
        <v>4</v>
      </c>
      <c r="F778">
        <v>1</v>
      </c>
      <c r="G778">
        <v>1</v>
      </c>
      <c r="H778" s="2">
        <v>42990</v>
      </c>
      <c r="I778" t="str">
        <f>VLOOKUP(Sales[[#This Row],[TerritoryKey]], Territories[], 2, FALSE)</f>
        <v>Southwest</v>
      </c>
      <c r="J778">
        <f>_xlfn.XLOOKUP(Sales[[#This Row],[ProductKey]], Products!$A:$A, Products!$J:$J)</f>
        <v>343.64960000000002</v>
      </c>
      <c r="K778">
        <f>_xlfn.XLOOKUP(Sales[[#This Row],[ProductKey]], Products!$A:$A, Products!$K:$K)</f>
        <v>539.99</v>
      </c>
      <c r="L778" s="1">
        <f>Sales[[#This Row],[ProductPrice]]*Sales[[#This Row],[OrderQuantity]]</f>
        <v>539.99</v>
      </c>
      <c r="M778" s="1">
        <f>Sales[[#This Row],[OrderQuantity]]</f>
        <v>1</v>
      </c>
      <c r="N778" s="1">
        <f>1</f>
        <v>1</v>
      </c>
      <c r="O778" s="1">
        <f>Sales[[#This Row],[TotalSales]]-Sales[[#This Row],[TotalCost]]</f>
        <v>196.34039999999999</v>
      </c>
      <c r="P778" s="1">
        <f>Sales[[#This Row],[ProductCost]]*Sales[[#This Row],[OrderQuantity]]</f>
        <v>343.64960000000002</v>
      </c>
      <c r="Q778" s="1" t="str">
        <f>VLOOKUP(Sales[[#This Row],[ProductKey]], Products!$A$2:$D$1000, 4, FALSE)</f>
        <v>Road-750 Black, 44</v>
      </c>
    </row>
    <row r="779" spans="1:17" x14ac:dyDescent="0.25">
      <c r="A779" s="2">
        <v>37844</v>
      </c>
      <c r="B779" s="1" t="s">
        <v>187</v>
      </c>
      <c r="C779">
        <v>475</v>
      </c>
      <c r="D779">
        <v>20349</v>
      </c>
      <c r="E779">
        <v>4</v>
      </c>
      <c r="F779">
        <v>1</v>
      </c>
      <c r="G779">
        <v>1</v>
      </c>
      <c r="H779" s="2">
        <v>42958</v>
      </c>
      <c r="I779" t="str">
        <f>VLOOKUP(Sales[[#This Row],[TerritoryKey]], Territories[], 2, FALSE)</f>
        <v>Southwest</v>
      </c>
      <c r="J779">
        <f>_xlfn.XLOOKUP(Sales[[#This Row],[ProductKey]], Products!$A:$A, Products!$J:$J)</f>
        <v>26.176300000000001</v>
      </c>
      <c r="K779">
        <f>_xlfn.XLOOKUP(Sales[[#This Row],[ProductKey]], Products!$A:$A, Products!$K:$K)</f>
        <v>69.989999999999995</v>
      </c>
      <c r="L779" s="1">
        <f>Sales[[#This Row],[ProductPrice]]*Sales[[#This Row],[OrderQuantity]]</f>
        <v>69.989999999999995</v>
      </c>
      <c r="M779" s="1">
        <f>Sales[[#This Row],[OrderQuantity]]</f>
        <v>1</v>
      </c>
      <c r="N779" s="1">
        <f>1</f>
        <v>1</v>
      </c>
      <c r="O779" s="1">
        <f>Sales[[#This Row],[TotalSales]]-Sales[[#This Row],[TotalCost]]</f>
        <v>43.813699999999997</v>
      </c>
      <c r="P779" s="1">
        <f>Sales[[#This Row],[ProductCost]]*Sales[[#This Row],[OrderQuantity]]</f>
        <v>26.176300000000001</v>
      </c>
      <c r="Q779" s="1" t="str">
        <f>VLOOKUP(Sales[[#This Row],[ProductKey]], Products!$A$2:$D$1000, 4, FALSE)</f>
        <v>Women's Mountain Shorts, M</v>
      </c>
    </row>
    <row r="780" spans="1:17" x14ac:dyDescent="0.25">
      <c r="A780" s="2">
        <v>37631</v>
      </c>
      <c r="B780" s="1" t="s">
        <v>197</v>
      </c>
      <c r="C780">
        <v>605</v>
      </c>
      <c r="D780">
        <v>22787</v>
      </c>
      <c r="E780">
        <v>4</v>
      </c>
      <c r="F780">
        <v>1</v>
      </c>
      <c r="G780">
        <v>1</v>
      </c>
      <c r="H780" s="2">
        <v>42745</v>
      </c>
      <c r="I780" t="str">
        <f>VLOOKUP(Sales[[#This Row],[TerritoryKey]], Territories[], 2, FALSE)</f>
        <v>Southwest</v>
      </c>
      <c r="J780">
        <f>_xlfn.XLOOKUP(Sales[[#This Row],[ProductKey]], Products!$A:$A, Products!$J:$J)</f>
        <v>343.64960000000002</v>
      </c>
      <c r="K780">
        <f>_xlfn.XLOOKUP(Sales[[#This Row],[ProductKey]], Products!$A:$A, Products!$K:$K)</f>
        <v>539.99</v>
      </c>
      <c r="L780" s="1">
        <f>Sales[[#This Row],[ProductPrice]]*Sales[[#This Row],[OrderQuantity]]</f>
        <v>539.99</v>
      </c>
      <c r="M780" s="1">
        <f>Sales[[#This Row],[OrderQuantity]]</f>
        <v>1</v>
      </c>
      <c r="N780" s="1">
        <f>1</f>
        <v>1</v>
      </c>
      <c r="O780" s="1">
        <f>Sales[[#This Row],[TotalSales]]-Sales[[#This Row],[TotalCost]]</f>
        <v>196.34039999999999</v>
      </c>
      <c r="P780" s="1">
        <f>Sales[[#This Row],[ProductCost]]*Sales[[#This Row],[OrderQuantity]]</f>
        <v>343.64960000000002</v>
      </c>
      <c r="Q780" s="1" t="str">
        <f>VLOOKUP(Sales[[#This Row],[ProductKey]], Products!$A$2:$D$1000, 4, FALSE)</f>
        <v>Road-750 Black, 48</v>
      </c>
    </row>
    <row r="781" spans="1:17" x14ac:dyDescent="0.25">
      <c r="A781" s="2">
        <v>37842</v>
      </c>
      <c r="B781" s="1" t="s">
        <v>202</v>
      </c>
      <c r="C781">
        <v>528</v>
      </c>
      <c r="D781">
        <v>12978</v>
      </c>
      <c r="E781">
        <v>4</v>
      </c>
      <c r="F781">
        <v>1</v>
      </c>
      <c r="G781">
        <v>1</v>
      </c>
      <c r="H781" s="2">
        <v>42956</v>
      </c>
      <c r="I781" t="str">
        <f>VLOOKUP(Sales[[#This Row],[TerritoryKey]], Territories[], 2, FALSE)</f>
        <v>Southwest</v>
      </c>
      <c r="J781">
        <f>_xlfn.XLOOKUP(Sales[[#This Row],[ProductKey]], Products!$A:$A, Products!$J:$J)</f>
        <v>1.8663000000000001</v>
      </c>
      <c r="K781">
        <f>_xlfn.XLOOKUP(Sales[[#This Row],[ProductKey]], Products!$A:$A, Products!$K:$K)</f>
        <v>4.99</v>
      </c>
      <c r="L781" s="1">
        <f>Sales[[#This Row],[ProductPrice]]*Sales[[#This Row],[OrderQuantity]]</f>
        <v>4.99</v>
      </c>
      <c r="M781" s="1">
        <f>Sales[[#This Row],[OrderQuantity]]</f>
        <v>1</v>
      </c>
      <c r="N781" s="1">
        <f>1</f>
        <v>1</v>
      </c>
      <c r="O781" s="1">
        <f>Sales[[#This Row],[TotalSales]]-Sales[[#This Row],[TotalCost]]</f>
        <v>3.1237000000000004</v>
      </c>
      <c r="P781" s="1">
        <f>Sales[[#This Row],[ProductCost]]*Sales[[#This Row],[OrderQuantity]]</f>
        <v>1.8663000000000001</v>
      </c>
      <c r="Q781" s="1" t="str">
        <f>VLOOKUP(Sales[[#This Row],[ProductKey]], Products!$A$2:$D$1000, 4, FALSE)</f>
        <v>Mountain Tire Tube</v>
      </c>
    </row>
    <row r="782" spans="1:17" x14ac:dyDescent="0.25">
      <c r="A782" s="2">
        <v>37964</v>
      </c>
      <c r="B782" s="1" t="s">
        <v>222</v>
      </c>
      <c r="C782">
        <v>354</v>
      </c>
      <c r="D782">
        <v>14434</v>
      </c>
      <c r="E782">
        <v>4</v>
      </c>
      <c r="F782">
        <v>1</v>
      </c>
      <c r="G782">
        <v>1</v>
      </c>
      <c r="H782" s="2">
        <v>43078</v>
      </c>
      <c r="I782" t="str">
        <f>VLOOKUP(Sales[[#This Row],[TerritoryKey]], Territories[], 2, FALSE)</f>
        <v>Southwest</v>
      </c>
      <c r="J782">
        <f>_xlfn.XLOOKUP(Sales[[#This Row],[ProductKey]], Products!$A:$A, Products!$J:$J)</f>
        <v>1117.8559</v>
      </c>
      <c r="K782">
        <f>_xlfn.XLOOKUP(Sales[[#This Row],[ProductKey]], Products!$A:$A, Products!$K:$K)</f>
        <v>2071.4196000000002</v>
      </c>
      <c r="L782" s="1">
        <f>Sales[[#This Row],[ProductPrice]]*Sales[[#This Row],[OrderQuantity]]</f>
        <v>2071.4196000000002</v>
      </c>
      <c r="M782" s="1">
        <f>Sales[[#This Row],[OrderQuantity]]</f>
        <v>1</v>
      </c>
      <c r="N782" s="1">
        <f>1</f>
        <v>1</v>
      </c>
      <c r="O782" s="1">
        <f>Sales[[#This Row],[TotalSales]]-Sales[[#This Row],[TotalCost]]</f>
        <v>953.56370000000015</v>
      </c>
      <c r="P782" s="1">
        <f>Sales[[#This Row],[ProductCost]]*Sales[[#This Row],[OrderQuantity]]</f>
        <v>1117.8559</v>
      </c>
      <c r="Q782" s="1" t="str">
        <f>VLOOKUP(Sales[[#This Row],[ProductKey]], Products!$A$2:$D$1000, 4, FALSE)</f>
        <v>Mountain-200 Silver, 42</v>
      </c>
    </row>
    <row r="783" spans="1:17" x14ac:dyDescent="0.25">
      <c r="A783" s="2">
        <v>37752</v>
      </c>
      <c r="B783" s="1" t="s">
        <v>225</v>
      </c>
      <c r="C783">
        <v>214</v>
      </c>
      <c r="D783">
        <v>11890</v>
      </c>
      <c r="E783">
        <v>4</v>
      </c>
      <c r="F783">
        <v>1</v>
      </c>
      <c r="G783">
        <v>1</v>
      </c>
      <c r="H783" s="2">
        <v>42866</v>
      </c>
      <c r="I783" t="str">
        <f>VLOOKUP(Sales[[#This Row],[TerritoryKey]], Territories[], 2, FALSE)</f>
        <v>Southwest</v>
      </c>
      <c r="J783">
        <f>_xlfn.XLOOKUP(Sales[[#This Row],[ProductKey]], Products!$A:$A, Products!$J:$J)</f>
        <v>13.0863</v>
      </c>
      <c r="K783">
        <f>_xlfn.XLOOKUP(Sales[[#This Row],[ProductKey]], Products!$A:$A, Products!$K:$K)</f>
        <v>34.99</v>
      </c>
      <c r="L783" s="1">
        <f>Sales[[#This Row],[ProductPrice]]*Sales[[#This Row],[OrderQuantity]]</f>
        <v>34.99</v>
      </c>
      <c r="M783" s="1">
        <f>Sales[[#This Row],[OrderQuantity]]</f>
        <v>1</v>
      </c>
      <c r="N783" s="1">
        <f>1</f>
        <v>1</v>
      </c>
      <c r="O783" s="1">
        <f>Sales[[#This Row],[TotalSales]]-Sales[[#This Row],[TotalCost]]</f>
        <v>21.903700000000001</v>
      </c>
      <c r="P783" s="1">
        <f>Sales[[#This Row],[ProductCost]]*Sales[[#This Row],[OrderQuantity]]</f>
        <v>13.0863</v>
      </c>
      <c r="Q783" s="1" t="str">
        <f>VLOOKUP(Sales[[#This Row],[ProductKey]], Products!$A$2:$D$1000, 4, FALSE)</f>
        <v>Sport-100 Helmet, Red</v>
      </c>
    </row>
    <row r="784" spans="1:17" x14ac:dyDescent="0.25">
      <c r="A784" s="2">
        <v>37965</v>
      </c>
      <c r="B784" s="1" t="s">
        <v>228</v>
      </c>
      <c r="C784">
        <v>584</v>
      </c>
      <c r="D784">
        <v>18647</v>
      </c>
      <c r="E784">
        <v>4</v>
      </c>
      <c r="F784">
        <v>1</v>
      </c>
      <c r="G784">
        <v>1</v>
      </c>
      <c r="H784" s="2">
        <v>43079</v>
      </c>
      <c r="I784" t="str">
        <f>VLOOKUP(Sales[[#This Row],[TerritoryKey]], Territories[], 2, FALSE)</f>
        <v>Southwest</v>
      </c>
      <c r="J784">
        <f>_xlfn.XLOOKUP(Sales[[#This Row],[ProductKey]], Products!$A:$A, Products!$J:$J)</f>
        <v>343.64960000000002</v>
      </c>
      <c r="K784">
        <f>_xlfn.XLOOKUP(Sales[[#This Row],[ProductKey]], Products!$A:$A, Products!$K:$K)</f>
        <v>539.99</v>
      </c>
      <c r="L784" s="1">
        <f>Sales[[#This Row],[ProductPrice]]*Sales[[#This Row],[OrderQuantity]]</f>
        <v>539.99</v>
      </c>
      <c r="M784" s="1">
        <f>Sales[[#This Row],[OrderQuantity]]</f>
        <v>1</v>
      </c>
      <c r="N784" s="1">
        <f>1</f>
        <v>1</v>
      </c>
      <c r="O784" s="1">
        <f>Sales[[#This Row],[TotalSales]]-Sales[[#This Row],[TotalCost]]</f>
        <v>196.34039999999999</v>
      </c>
      <c r="P784" s="1">
        <f>Sales[[#This Row],[ProductCost]]*Sales[[#This Row],[OrderQuantity]]</f>
        <v>343.64960000000002</v>
      </c>
      <c r="Q784" s="1" t="str">
        <f>VLOOKUP(Sales[[#This Row],[ProductKey]], Products!$A$2:$D$1000, 4, FALSE)</f>
        <v>Road-750 Black, 58</v>
      </c>
    </row>
    <row r="785" spans="1:17" x14ac:dyDescent="0.25">
      <c r="A785" s="2">
        <v>37751</v>
      </c>
      <c r="B785" s="1" t="s">
        <v>249</v>
      </c>
      <c r="C785">
        <v>352</v>
      </c>
      <c r="D785">
        <v>14602</v>
      </c>
      <c r="E785">
        <v>4</v>
      </c>
      <c r="F785">
        <v>1</v>
      </c>
      <c r="G785">
        <v>1</v>
      </c>
      <c r="H785" s="2">
        <v>42865</v>
      </c>
      <c r="I785" t="str">
        <f>VLOOKUP(Sales[[#This Row],[TerritoryKey]], Territories[], 2, FALSE)</f>
        <v>Southwest</v>
      </c>
      <c r="J785">
        <f>_xlfn.XLOOKUP(Sales[[#This Row],[ProductKey]], Products!$A:$A, Products!$J:$J)</f>
        <v>1117.8559</v>
      </c>
      <c r="K785">
        <f>_xlfn.XLOOKUP(Sales[[#This Row],[ProductKey]], Products!$A:$A, Products!$K:$K)</f>
        <v>2071.4196000000002</v>
      </c>
      <c r="L785" s="1">
        <f>Sales[[#This Row],[ProductPrice]]*Sales[[#This Row],[OrderQuantity]]</f>
        <v>2071.4196000000002</v>
      </c>
      <c r="M785" s="1">
        <f>Sales[[#This Row],[OrderQuantity]]</f>
        <v>1</v>
      </c>
      <c r="N785" s="1">
        <f>1</f>
        <v>1</v>
      </c>
      <c r="O785" s="1">
        <f>Sales[[#This Row],[TotalSales]]-Sales[[#This Row],[TotalCost]]</f>
        <v>953.56370000000015</v>
      </c>
      <c r="P785" s="1">
        <f>Sales[[#This Row],[ProductCost]]*Sales[[#This Row],[OrderQuantity]]</f>
        <v>1117.8559</v>
      </c>
      <c r="Q785" s="1" t="str">
        <f>VLOOKUP(Sales[[#This Row],[ProductKey]], Products!$A$2:$D$1000, 4, FALSE)</f>
        <v>Mountain-200 Silver, 38</v>
      </c>
    </row>
    <row r="786" spans="1:17" x14ac:dyDescent="0.25">
      <c r="A786" s="2">
        <v>37903</v>
      </c>
      <c r="B786" s="1" t="s">
        <v>291</v>
      </c>
      <c r="C786">
        <v>356</v>
      </c>
      <c r="D786">
        <v>14433</v>
      </c>
      <c r="E786">
        <v>4</v>
      </c>
      <c r="F786">
        <v>1</v>
      </c>
      <c r="G786">
        <v>1</v>
      </c>
      <c r="H786" s="2">
        <v>43017</v>
      </c>
      <c r="I786" t="str">
        <f>VLOOKUP(Sales[[#This Row],[TerritoryKey]], Territories[], 2, FALSE)</f>
        <v>Southwest</v>
      </c>
      <c r="J786">
        <f>_xlfn.XLOOKUP(Sales[[#This Row],[ProductKey]], Products!$A:$A, Products!$J:$J)</f>
        <v>1117.8559</v>
      </c>
      <c r="K786">
        <f>_xlfn.XLOOKUP(Sales[[#This Row],[ProductKey]], Products!$A:$A, Products!$K:$K)</f>
        <v>2071.4196000000002</v>
      </c>
      <c r="L786" s="1">
        <f>Sales[[#This Row],[ProductPrice]]*Sales[[#This Row],[OrderQuantity]]</f>
        <v>2071.4196000000002</v>
      </c>
      <c r="M786" s="1">
        <f>Sales[[#This Row],[OrderQuantity]]</f>
        <v>1</v>
      </c>
      <c r="N786" s="1">
        <f>1</f>
        <v>1</v>
      </c>
      <c r="O786" s="1">
        <f>Sales[[#This Row],[TotalSales]]-Sales[[#This Row],[TotalCost]]</f>
        <v>953.56370000000015</v>
      </c>
      <c r="P786" s="1">
        <f>Sales[[#This Row],[ProductCost]]*Sales[[#This Row],[OrderQuantity]]</f>
        <v>1117.8559</v>
      </c>
      <c r="Q786" s="1" t="str">
        <f>VLOOKUP(Sales[[#This Row],[ProductKey]], Products!$A$2:$D$1000, 4, FALSE)</f>
        <v>Mountain-200 Silver, 46</v>
      </c>
    </row>
    <row r="787" spans="1:17" x14ac:dyDescent="0.25">
      <c r="A787" s="2">
        <v>37723</v>
      </c>
      <c r="B787" s="1" t="s">
        <v>326</v>
      </c>
      <c r="C787">
        <v>389</v>
      </c>
      <c r="D787">
        <v>20422</v>
      </c>
      <c r="E787">
        <v>4</v>
      </c>
      <c r="F787">
        <v>1</v>
      </c>
      <c r="G787">
        <v>1</v>
      </c>
      <c r="H787" s="2">
        <v>42837</v>
      </c>
      <c r="I787" t="str">
        <f>VLOOKUP(Sales[[#This Row],[TerritoryKey]], Territories[], 2, FALSE)</f>
        <v>Southwest</v>
      </c>
      <c r="J787">
        <f>_xlfn.XLOOKUP(Sales[[#This Row],[ProductKey]], Products!$A:$A, Products!$J:$J)</f>
        <v>605.64919999999995</v>
      </c>
      <c r="K787">
        <f>_xlfn.XLOOKUP(Sales[[#This Row],[ProductKey]], Products!$A:$A, Products!$K:$K)</f>
        <v>1000.4375</v>
      </c>
      <c r="L787" s="1">
        <f>Sales[[#This Row],[ProductPrice]]*Sales[[#This Row],[OrderQuantity]]</f>
        <v>1000.4375</v>
      </c>
      <c r="M787" s="1">
        <f>Sales[[#This Row],[OrderQuantity]]</f>
        <v>1</v>
      </c>
      <c r="N787" s="1">
        <f>1</f>
        <v>1</v>
      </c>
      <c r="O787" s="1">
        <f>Sales[[#This Row],[TotalSales]]-Sales[[#This Row],[TotalCost]]</f>
        <v>394.78830000000005</v>
      </c>
      <c r="P787" s="1">
        <f>Sales[[#This Row],[ProductCost]]*Sales[[#This Row],[OrderQuantity]]</f>
        <v>605.64919999999995</v>
      </c>
      <c r="Q787" s="1" t="str">
        <f>VLOOKUP(Sales[[#This Row],[ProductKey]], Products!$A$2:$D$1000, 4, FALSE)</f>
        <v>Road-550-W Yellow, 48</v>
      </c>
    </row>
    <row r="788" spans="1:17" x14ac:dyDescent="0.25">
      <c r="A788" s="2">
        <v>37935</v>
      </c>
      <c r="B788" s="1" t="s">
        <v>332</v>
      </c>
      <c r="C788">
        <v>478</v>
      </c>
      <c r="D788">
        <v>20485</v>
      </c>
      <c r="E788">
        <v>4</v>
      </c>
      <c r="F788">
        <v>1</v>
      </c>
      <c r="G788">
        <v>1</v>
      </c>
      <c r="H788" s="2">
        <v>43049</v>
      </c>
      <c r="I788" t="str">
        <f>VLOOKUP(Sales[[#This Row],[TerritoryKey]], Territories[], 2, FALSE)</f>
        <v>Southwest</v>
      </c>
      <c r="J788">
        <f>_xlfn.XLOOKUP(Sales[[#This Row],[ProductKey]], Products!$A:$A, Products!$J:$J)</f>
        <v>3.7363</v>
      </c>
      <c r="K788">
        <f>_xlfn.XLOOKUP(Sales[[#This Row],[ProductKey]], Products!$A:$A, Products!$K:$K)</f>
        <v>9.99</v>
      </c>
      <c r="L788" s="1">
        <f>Sales[[#This Row],[ProductPrice]]*Sales[[#This Row],[OrderQuantity]]</f>
        <v>9.99</v>
      </c>
      <c r="M788" s="1">
        <f>Sales[[#This Row],[OrderQuantity]]</f>
        <v>1</v>
      </c>
      <c r="N788" s="1">
        <f>1</f>
        <v>1</v>
      </c>
      <c r="O788" s="1">
        <f>Sales[[#This Row],[TotalSales]]-Sales[[#This Row],[TotalCost]]</f>
        <v>6.2537000000000003</v>
      </c>
      <c r="P788" s="1">
        <f>Sales[[#This Row],[ProductCost]]*Sales[[#This Row],[OrderQuantity]]</f>
        <v>3.7363</v>
      </c>
      <c r="Q788" s="1" t="str">
        <f>VLOOKUP(Sales[[#This Row],[ProductKey]], Products!$A$2:$D$1000, 4, FALSE)</f>
        <v>Mountain Bottle Cage</v>
      </c>
    </row>
    <row r="789" spans="1:17" x14ac:dyDescent="0.25">
      <c r="A789" s="2">
        <v>37874</v>
      </c>
      <c r="B789" s="1" t="s">
        <v>343</v>
      </c>
      <c r="C789">
        <v>475</v>
      </c>
      <c r="D789">
        <v>18504</v>
      </c>
      <c r="E789">
        <v>4</v>
      </c>
      <c r="F789">
        <v>1</v>
      </c>
      <c r="G789">
        <v>1</v>
      </c>
      <c r="H789" s="2">
        <v>42988</v>
      </c>
      <c r="I789" t="str">
        <f>VLOOKUP(Sales[[#This Row],[TerritoryKey]], Territories[], 2, FALSE)</f>
        <v>Southwest</v>
      </c>
      <c r="J789">
        <f>_xlfn.XLOOKUP(Sales[[#This Row],[ProductKey]], Products!$A:$A, Products!$J:$J)</f>
        <v>26.176300000000001</v>
      </c>
      <c r="K789">
        <f>_xlfn.XLOOKUP(Sales[[#This Row],[ProductKey]], Products!$A:$A, Products!$K:$K)</f>
        <v>69.989999999999995</v>
      </c>
      <c r="L789" s="1">
        <f>Sales[[#This Row],[ProductPrice]]*Sales[[#This Row],[OrderQuantity]]</f>
        <v>69.989999999999995</v>
      </c>
      <c r="M789" s="1">
        <f>Sales[[#This Row],[OrderQuantity]]</f>
        <v>1</v>
      </c>
      <c r="N789" s="1">
        <f>1</f>
        <v>1</v>
      </c>
      <c r="O789" s="1">
        <f>Sales[[#This Row],[TotalSales]]-Sales[[#This Row],[TotalCost]]</f>
        <v>43.813699999999997</v>
      </c>
      <c r="P789" s="1">
        <f>Sales[[#This Row],[ProductCost]]*Sales[[#This Row],[OrderQuantity]]</f>
        <v>26.176300000000001</v>
      </c>
      <c r="Q789" s="1" t="str">
        <f>VLOOKUP(Sales[[#This Row],[ProductKey]], Products!$A$2:$D$1000, 4, FALSE)</f>
        <v>Women's Mountain Shorts, M</v>
      </c>
    </row>
    <row r="790" spans="1:17" x14ac:dyDescent="0.25">
      <c r="A790" s="2">
        <v>37662</v>
      </c>
      <c r="B790" s="1" t="s">
        <v>354</v>
      </c>
      <c r="C790">
        <v>577</v>
      </c>
      <c r="D790">
        <v>28662</v>
      </c>
      <c r="E790">
        <v>4</v>
      </c>
      <c r="F790">
        <v>1</v>
      </c>
      <c r="G790">
        <v>1</v>
      </c>
      <c r="H790" s="2">
        <v>42776</v>
      </c>
      <c r="I790" t="str">
        <f>VLOOKUP(Sales[[#This Row],[TerritoryKey]], Territories[], 2, FALSE)</f>
        <v>Southwest</v>
      </c>
      <c r="J790">
        <f>_xlfn.XLOOKUP(Sales[[#This Row],[ProductKey]], Products!$A:$A, Products!$J:$J)</f>
        <v>755.1508</v>
      </c>
      <c r="K790">
        <f>_xlfn.XLOOKUP(Sales[[#This Row],[ProductKey]], Products!$A:$A, Products!$K:$K)</f>
        <v>1214.8499999999999</v>
      </c>
      <c r="L790" s="1">
        <f>Sales[[#This Row],[ProductPrice]]*Sales[[#This Row],[OrderQuantity]]</f>
        <v>1214.8499999999999</v>
      </c>
      <c r="M790" s="1">
        <f>Sales[[#This Row],[OrderQuantity]]</f>
        <v>1</v>
      </c>
      <c r="N790" s="1">
        <f>1</f>
        <v>1</v>
      </c>
      <c r="O790" s="1">
        <f>Sales[[#This Row],[TotalSales]]-Sales[[#This Row],[TotalCost]]</f>
        <v>459.69919999999991</v>
      </c>
      <c r="P790" s="1">
        <f>Sales[[#This Row],[ProductCost]]*Sales[[#This Row],[OrderQuantity]]</f>
        <v>755.1508</v>
      </c>
      <c r="Q790" s="1" t="str">
        <f>VLOOKUP(Sales[[#This Row],[ProductKey]], Products!$A$2:$D$1000, 4, FALSE)</f>
        <v>Touring-2000 Blue, 46</v>
      </c>
    </row>
    <row r="791" spans="1:17" x14ac:dyDescent="0.25">
      <c r="A791" s="2">
        <v>37662</v>
      </c>
      <c r="B791" s="1" t="s">
        <v>397</v>
      </c>
      <c r="C791">
        <v>537</v>
      </c>
      <c r="D791">
        <v>12111</v>
      </c>
      <c r="E791">
        <v>4</v>
      </c>
      <c r="F791">
        <v>1</v>
      </c>
      <c r="G791">
        <v>1</v>
      </c>
      <c r="H791" s="2">
        <v>42776</v>
      </c>
      <c r="I791" t="str">
        <f>VLOOKUP(Sales[[#This Row],[TerritoryKey]], Territories[], 2, FALSE)</f>
        <v>Southwest</v>
      </c>
      <c r="J791">
        <f>_xlfn.XLOOKUP(Sales[[#This Row],[ProductKey]], Products!$A:$A, Products!$J:$J)</f>
        <v>13.09</v>
      </c>
      <c r="K791">
        <f>_xlfn.XLOOKUP(Sales[[#This Row],[ProductKey]], Products!$A:$A, Products!$K:$K)</f>
        <v>35</v>
      </c>
      <c r="L791" s="1">
        <f>Sales[[#This Row],[ProductPrice]]*Sales[[#This Row],[OrderQuantity]]</f>
        <v>35</v>
      </c>
      <c r="M791" s="1">
        <f>Sales[[#This Row],[OrderQuantity]]</f>
        <v>1</v>
      </c>
      <c r="N791" s="1">
        <f>1</f>
        <v>1</v>
      </c>
      <c r="O791" s="1">
        <f>Sales[[#This Row],[TotalSales]]-Sales[[#This Row],[TotalCost]]</f>
        <v>21.91</v>
      </c>
      <c r="P791" s="1">
        <f>Sales[[#This Row],[ProductCost]]*Sales[[#This Row],[OrderQuantity]]</f>
        <v>13.09</v>
      </c>
      <c r="Q791" s="1" t="str">
        <f>VLOOKUP(Sales[[#This Row],[ProductKey]], Products!$A$2:$D$1000, 4, FALSE)</f>
        <v>HL Mountain Tire</v>
      </c>
    </row>
    <row r="792" spans="1:17" x14ac:dyDescent="0.25">
      <c r="A792" s="2">
        <v>37633</v>
      </c>
      <c r="B792" s="1" t="s">
        <v>399</v>
      </c>
      <c r="C792">
        <v>476</v>
      </c>
      <c r="D792">
        <v>18673</v>
      </c>
      <c r="E792">
        <v>4</v>
      </c>
      <c r="F792">
        <v>1</v>
      </c>
      <c r="G792">
        <v>1</v>
      </c>
      <c r="H792" s="2">
        <v>42747</v>
      </c>
      <c r="I792" t="str">
        <f>VLOOKUP(Sales[[#This Row],[TerritoryKey]], Territories[], 2, FALSE)</f>
        <v>Southwest</v>
      </c>
      <c r="J792">
        <f>_xlfn.XLOOKUP(Sales[[#This Row],[ProductKey]], Products!$A:$A, Products!$J:$J)</f>
        <v>26.176300000000001</v>
      </c>
      <c r="K792">
        <f>_xlfn.XLOOKUP(Sales[[#This Row],[ProductKey]], Products!$A:$A, Products!$K:$K)</f>
        <v>69.989999999999995</v>
      </c>
      <c r="L792" s="1">
        <f>Sales[[#This Row],[ProductPrice]]*Sales[[#This Row],[OrderQuantity]]</f>
        <v>69.989999999999995</v>
      </c>
      <c r="M792" s="1">
        <f>Sales[[#This Row],[OrderQuantity]]</f>
        <v>1</v>
      </c>
      <c r="N792" s="1">
        <f>1</f>
        <v>1</v>
      </c>
      <c r="O792" s="1">
        <f>Sales[[#This Row],[TotalSales]]-Sales[[#This Row],[TotalCost]]</f>
        <v>43.813699999999997</v>
      </c>
      <c r="P792" s="1">
        <f>Sales[[#This Row],[ProductCost]]*Sales[[#This Row],[OrderQuantity]]</f>
        <v>26.176300000000001</v>
      </c>
      <c r="Q792" s="1" t="str">
        <f>VLOOKUP(Sales[[#This Row],[ProductKey]], Products!$A$2:$D$1000, 4, FALSE)</f>
        <v>Women's Mountain Shorts, L</v>
      </c>
    </row>
    <row r="793" spans="1:17" x14ac:dyDescent="0.25">
      <c r="A793" s="2">
        <v>37965</v>
      </c>
      <c r="B793" s="1" t="s">
        <v>403</v>
      </c>
      <c r="C793">
        <v>562</v>
      </c>
      <c r="D793">
        <v>26056</v>
      </c>
      <c r="E793">
        <v>4</v>
      </c>
      <c r="F793">
        <v>1</v>
      </c>
      <c r="G793">
        <v>1</v>
      </c>
      <c r="H793" s="2">
        <v>43079</v>
      </c>
      <c r="I793" t="str">
        <f>VLOOKUP(Sales[[#This Row],[TerritoryKey]], Territories[], 2, FALSE)</f>
        <v>Southwest</v>
      </c>
      <c r="J793">
        <f>_xlfn.XLOOKUP(Sales[[#This Row],[ProductKey]], Products!$A:$A, Products!$J:$J)</f>
        <v>1481.9378999999999</v>
      </c>
      <c r="K793">
        <f>_xlfn.XLOOKUP(Sales[[#This Row],[ProductKey]], Products!$A:$A, Products!$K:$K)</f>
        <v>2384.0700000000002</v>
      </c>
      <c r="L793" s="1">
        <f>Sales[[#This Row],[ProductPrice]]*Sales[[#This Row],[OrderQuantity]]</f>
        <v>2384.0700000000002</v>
      </c>
      <c r="M793" s="1">
        <f>Sales[[#This Row],[OrderQuantity]]</f>
        <v>1</v>
      </c>
      <c r="N793" s="1">
        <f>1</f>
        <v>1</v>
      </c>
      <c r="O793" s="1">
        <f>Sales[[#This Row],[TotalSales]]-Sales[[#This Row],[TotalCost]]</f>
        <v>902.13210000000026</v>
      </c>
      <c r="P793" s="1">
        <f>Sales[[#This Row],[ProductCost]]*Sales[[#This Row],[OrderQuantity]]</f>
        <v>1481.9378999999999</v>
      </c>
      <c r="Q793" s="1" t="str">
        <f>VLOOKUP(Sales[[#This Row],[ProductKey]], Products!$A$2:$D$1000, 4, FALSE)</f>
        <v>Touring-1000 Yellow, 50</v>
      </c>
    </row>
    <row r="794" spans="1:17" x14ac:dyDescent="0.25">
      <c r="A794" s="2">
        <v>37874</v>
      </c>
      <c r="B794" s="1" t="s">
        <v>416</v>
      </c>
      <c r="C794">
        <v>232</v>
      </c>
      <c r="D794">
        <v>11846</v>
      </c>
      <c r="E794">
        <v>4</v>
      </c>
      <c r="F794">
        <v>1</v>
      </c>
      <c r="G794">
        <v>1</v>
      </c>
      <c r="H794" s="2">
        <v>42988</v>
      </c>
      <c r="I794" t="str">
        <f>VLOOKUP(Sales[[#This Row],[TerritoryKey]], Territories[], 2, FALSE)</f>
        <v>Southwest</v>
      </c>
      <c r="J794">
        <f>_xlfn.XLOOKUP(Sales[[#This Row],[ProductKey]], Products!$A:$A, Products!$J:$J)</f>
        <v>31.724399999999999</v>
      </c>
      <c r="K794">
        <f>_xlfn.XLOOKUP(Sales[[#This Row],[ProductKey]], Products!$A:$A, Products!$K:$K)</f>
        <v>48.067300000000003</v>
      </c>
      <c r="L794" s="1">
        <f>Sales[[#This Row],[ProductPrice]]*Sales[[#This Row],[OrderQuantity]]</f>
        <v>48.067300000000003</v>
      </c>
      <c r="M794" s="1">
        <f>Sales[[#This Row],[OrderQuantity]]</f>
        <v>1</v>
      </c>
      <c r="N794" s="1">
        <f>1</f>
        <v>1</v>
      </c>
      <c r="O794" s="1">
        <f>Sales[[#This Row],[TotalSales]]-Sales[[#This Row],[TotalCost]]</f>
        <v>16.342900000000004</v>
      </c>
      <c r="P794" s="1">
        <f>Sales[[#This Row],[ProductCost]]*Sales[[#This Row],[OrderQuantity]]</f>
        <v>31.724399999999999</v>
      </c>
      <c r="Q794" s="1" t="str">
        <f>VLOOKUP(Sales[[#This Row],[ProductKey]], Products!$A$2:$D$1000, 4, FALSE)</f>
        <v>Long-Sleeve Logo Jersey, L</v>
      </c>
    </row>
    <row r="795" spans="1:17" x14ac:dyDescent="0.25">
      <c r="A795" s="2">
        <v>37813</v>
      </c>
      <c r="B795" s="1" t="s">
        <v>447</v>
      </c>
      <c r="C795">
        <v>354</v>
      </c>
      <c r="D795">
        <v>14451</v>
      </c>
      <c r="E795">
        <v>4</v>
      </c>
      <c r="F795">
        <v>1</v>
      </c>
      <c r="G795">
        <v>1</v>
      </c>
      <c r="H795" s="2">
        <v>42927</v>
      </c>
      <c r="I795" t="str">
        <f>VLOOKUP(Sales[[#This Row],[TerritoryKey]], Territories[], 2, FALSE)</f>
        <v>Southwest</v>
      </c>
      <c r="J795">
        <f>_xlfn.XLOOKUP(Sales[[#This Row],[ProductKey]], Products!$A:$A, Products!$J:$J)</f>
        <v>1117.8559</v>
      </c>
      <c r="K795">
        <f>_xlfn.XLOOKUP(Sales[[#This Row],[ProductKey]], Products!$A:$A, Products!$K:$K)</f>
        <v>2071.4196000000002</v>
      </c>
      <c r="L795" s="1">
        <f>Sales[[#This Row],[ProductPrice]]*Sales[[#This Row],[OrderQuantity]]</f>
        <v>2071.4196000000002</v>
      </c>
      <c r="M795" s="1">
        <f>Sales[[#This Row],[OrderQuantity]]</f>
        <v>1</v>
      </c>
      <c r="N795" s="1">
        <f>1</f>
        <v>1</v>
      </c>
      <c r="O795" s="1">
        <f>Sales[[#This Row],[TotalSales]]-Sales[[#This Row],[TotalCost]]</f>
        <v>953.56370000000015</v>
      </c>
      <c r="P795" s="1">
        <f>Sales[[#This Row],[ProductCost]]*Sales[[#This Row],[OrderQuantity]]</f>
        <v>1117.8559</v>
      </c>
      <c r="Q795" s="1" t="str">
        <f>VLOOKUP(Sales[[#This Row],[ProductKey]], Products!$A$2:$D$1000, 4, FALSE)</f>
        <v>Mountain-200 Silver, 42</v>
      </c>
    </row>
    <row r="796" spans="1:17" x14ac:dyDescent="0.25">
      <c r="A796" s="2">
        <v>37874</v>
      </c>
      <c r="B796" s="1" t="s">
        <v>453</v>
      </c>
      <c r="C796">
        <v>573</v>
      </c>
      <c r="D796">
        <v>25943</v>
      </c>
      <c r="E796">
        <v>4</v>
      </c>
      <c r="F796">
        <v>1</v>
      </c>
      <c r="G796">
        <v>1</v>
      </c>
      <c r="H796" s="2">
        <v>42988</v>
      </c>
      <c r="I796" t="str">
        <f>VLOOKUP(Sales[[#This Row],[TerritoryKey]], Territories[], 2, FALSE)</f>
        <v>Southwest</v>
      </c>
      <c r="J796">
        <f>_xlfn.XLOOKUP(Sales[[#This Row],[ProductKey]], Products!$A:$A, Products!$J:$J)</f>
        <v>1481.9378999999999</v>
      </c>
      <c r="K796">
        <f>_xlfn.XLOOKUP(Sales[[#This Row],[ProductKey]], Products!$A:$A, Products!$K:$K)</f>
        <v>2384.0700000000002</v>
      </c>
      <c r="L796" s="1">
        <f>Sales[[#This Row],[ProductPrice]]*Sales[[#This Row],[OrderQuantity]]</f>
        <v>2384.0700000000002</v>
      </c>
      <c r="M796" s="1">
        <f>Sales[[#This Row],[OrderQuantity]]</f>
        <v>1</v>
      </c>
      <c r="N796" s="1">
        <f>1</f>
        <v>1</v>
      </c>
      <c r="O796" s="1">
        <f>Sales[[#This Row],[TotalSales]]-Sales[[#This Row],[TotalCost]]</f>
        <v>902.13210000000026</v>
      </c>
      <c r="P796" s="1">
        <f>Sales[[#This Row],[ProductCost]]*Sales[[#This Row],[OrderQuantity]]</f>
        <v>1481.9378999999999</v>
      </c>
      <c r="Q796" s="1" t="str">
        <f>VLOOKUP(Sales[[#This Row],[ProductKey]], Products!$A$2:$D$1000, 4, FALSE)</f>
        <v>Touring-1000 Blue, 46</v>
      </c>
    </row>
    <row r="797" spans="1:17" x14ac:dyDescent="0.25">
      <c r="A797" s="2">
        <v>37782</v>
      </c>
      <c r="B797" s="1" t="s">
        <v>454</v>
      </c>
      <c r="C797">
        <v>540</v>
      </c>
      <c r="D797">
        <v>24263</v>
      </c>
      <c r="E797">
        <v>4</v>
      </c>
      <c r="F797">
        <v>1</v>
      </c>
      <c r="G797">
        <v>1</v>
      </c>
      <c r="H797" s="2">
        <v>42896</v>
      </c>
      <c r="I797" t="str">
        <f>VLOOKUP(Sales[[#This Row],[TerritoryKey]], Territories[], 2, FALSE)</f>
        <v>Southwest</v>
      </c>
      <c r="J797">
        <f>_xlfn.XLOOKUP(Sales[[#This Row],[ProductKey]], Products!$A:$A, Products!$J:$J)</f>
        <v>12.192399999999999</v>
      </c>
      <c r="K797">
        <f>_xlfn.XLOOKUP(Sales[[#This Row],[ProductKey]], Products!$A:$A, Products!$K:$K)</f>
        <v>32.6</v>
      </c>
      <c r="L797" s="1">
        <f>Sales[[#This Row],[ProductPrice]]*Sales[[#This Row],[OrderQuantity]]</f>
        <v>32.6</v>
      </c>
      <c r="M797" s="1">
        <f>Sales[[#This Row],[OrderQuantity]]</f>
        <v>1</v>
      </c>
      <c r="N797" s="1">
        <f>1</f>
        <v>1</v>
      </c>
      <c r="O797" s="1">
        <f>Sales[[#This Row],[TotalSales]]-Sales[[#This Row],[TotalCost]]</f>
        <v>20.407600000000002</v>
      </c>
      <c r="P797" s="1">
        <f>Sales[[#This Row],[ProductCost]]*Sales[[#This Row],[OrderQuantity]]</f>
        <v>12.192399999999999</v>
      </c>
      <c r="Q797" s="1" t="str">
        <f>VLOOKUP(Sales[[#This Row],[ProductKey]], Products!$A$2:$D$1000, 4, FALSE)</f>
        <v>HL Road Tire</v>
      </c>
    </row>
    <row r="798" spans="1:17" x14ac:dyDescent="0.25">
      <c r="A798" s="2">
        <v>37874</v>
      </c>
      <c r="B798" s="1" t="s">
        <v>460</v>
      </c>
      <c r="C798">
        <v>385</v>
      </c>
      <c r="D798">
        <v>20437</v>
      </c>
      <c r="E798">
        <v>4</v>
      </c>
      <c r="F798">
        <v>1</v>
      </c>
      <c r="G798">
        <v>1</v>
      </c>
      <c r="H798" s="2">
        <v>42988</v>
      </c>
      <c r="I798" t="str">
        <f>VLOOKUP(Sales[[#This Row],[TerritoryKey]], Territories[], 2, FALSE)</f>
        <v>Southwest</v>
      </c>
      <c r="J798">
        <f>_xlfn.XLOOKUP(Sales[[#This Row],[ProductKey]], Products!$A:$A, Products!$J:$J)</f>
        <v>605.64919999999995</v>
      </c>
      <c r="K798">
        <f>_xlfn.XLOOKUP(Sales[[#This Row],[ProductKey]], Products!$A:$A, Products!$K:$K)</f>
        <v>1000.4375</v>
      </c>
      <c r="L798" s="1">
        <f>Sales[[#This Row],[ProductPrice]]*Sales[[#This Row],[OrderQuantity]]</f>
        <v>1000.4375</v>
      </c>
      <c r="M798" s="1">
        <f>Sales[[#This Row],[OrderQuantity]]</f>
        <v>1</v>
      </c>
      <c r="N798" s="1">
        <f>1</f>
        <v>1</v>
      </c>
      <c r="O798" s="1">
        <f>Sales[[#This Row],[TotalSales]]-Sales[[#This Row],[TotalCost]]</f>
        <v>394.78830000000005</v>
      </c>
      <c r="P798" s="1">
        <f>Sales[[#This Row],[ProductCost]]*Sales[[#This Row],[OrderQuantity]]</f>
        <v>605.64919999999995</v>
      </c>
      <c r="Q798" s="1" t="str">
        <f>VLOOKUP(Sales[[#This Row],[ProductKey]], Products!$A$2:$D$1000, 4, FALSE)</f>
        <v>Road-550-W Yellow, 42</v>
      </c>
    </row>
    <row r="799" spans="1:17" x14ac:dyDescent="0.25">
      <c r="A799" s="2">
        <v>37874</v>
      </c>
      <c r="B799" s="1" t="s">
        <v>485</v>
      </c>
      <c r="C799">
        <v>604</v>
      </c>
      <c r="D799">
        <v>23257</v>
      </c>
      <c r="E799">
        <v>4</v>
      </c>
      <c r="F799">
        <v>1</v>
      </c>
      <c r="G799">
        <v>1</v>
      </c>
      <c r="H799" s="2">
        <v>42988</v>
      </c>
      <c r="I799" t="str">
        <f>VLOOKUP(Sales[[#This Row],[TerritoryKey]], Territories[], 2, FALSE)</f>
        <v>Southwest</v>
      </c>
      <c r="J799">
        <f>_xlfn.XLOOKUP(Sales[[#This Row],[ProductKey]], Products!$A:$A, Products!$J:$J)</f>
        <v>343.64960000000002</v>
      </c>
      <c r="K799">
        <f>_xlfn.XLOOKUP(Sales[[#This Row],[ProductKey]], Products!$A:$A, Products!$K:$K)</f>
        <v>539.99</v>
      </c>
      <c r="L799" s="1">
        <f>Sales[[#This Row],[ProductPrice]]*Sales[[#This Row],[OrderQuantity]]</f>
        <v>539.99</v>
      </c>
      <c r="M799" s="1">
        <f>Sales[[#This Row],[OrderQuantity]]</f>
        <v>1</v>
      </c>
      <c r="N799" s="1">
        <f>1</f>
        <v>1</v>
      </c>
      <c r="O799" s="1">
        <f>Sales[[#This Row],[TotalSales]]-Sales[[#This Row],[TotalCost]]</f>
        <v>196.34039999999999</v>
      </c>
      <c r="P799" s="1">
        <f>Sales[[#This Row],[ProductCost]]*Sales[[#This Row],[OrderQuantity]]</f>
        <v>343.64960000000002</v>
      </c>
      <c r="Q799" s="1" t="str">
        <f>VLOOKUP(Sales[[#This Row],[ProductKey]], Products!$A$2:$D$1000, 4, FALSE)</f>
        <v>Road-750 Black, 44</v>
      </c>
    </row>
    <row r="800" spans="1:17" x14ac:dyDescent="0.25">
      <c r="A800" s="2">
        <v>37691</v>
      </c>
      <c r="B800" s="1" t="s">
        <v>508</v>
      </c>
      <c r="C800">
        <v>596</v>
      </c>
      <c r="D800">
        <v>19735</v>
      </c>
      <c r="E800">
        <v>4</v>
      </c>
      <c r="F800">
        <v>1</v>
      </c>
      <c r="G800">
        <v>1</v>
      </c>
      <c r="H800" s="2">
        <v>42805</v>
      </c>
      <c r="I800" t="str">
        <f>VLOOKUP(Sales[[#This Row],[TerritoryKey]], Territories[], 2, FALSE)</f>
        <v>Southwest</v>
      </c>
      <c r="J800">
        <f>_xlfn.XLOOKUP(Sales[[#This Row],[ProductKey]], Products!$A:$A, Products!$J:$J)</f>
        <v>294.5797</v>
      </c>
      <c r="K800">
        <f>_xlfn.XLOOKUP(Sales[[#This Row],[ProductKey]], Products!$A:$A, Products!$K:$K)</f>
        <v>539.99</v>
      </c>
      <c r="L800" s="1">
        <f>Sales[[#This Row],[ProductPrice]]*Sales[[#This Row],[OrderQuantity]]</f>
        <v>539.99</v>
      </c>
      <c r="M800" s="1">
        <f>Sales[[#This Row],[OrderQuantity]]</f>
        <v>1</v>
      </c>
      <c r="N800" s="1">
        <f>1</f>
        <v>1</v>
      </c>
      <c r="O800" s="1">
        <f>Sales[[#This Row],[TotalSales]]-Sales[[#This Row],[TotalCost]]</f>
        <v>245.41030000000001</v>
      </c>
      <c r="P800" s="1">
        <f>Sales[[#This Row],[ProductCost]]*Sales[[#This Row],[OrderQuantity]]</f>
        <v>294.5797</v>
      </c>
      <c r="Q800" s="1" t="str">
        <f>VLOOKUP(Sales[[#This Row],[ProductKey]], Products!$A$2:$D$1000, 4, FALSE)</f>
        <v>Mountain-500 Black, 40</v>
      </c>
    </row>
    <row r="801" spans="1:17" x14ac:dyDescent="0.25">
      <c r="A801" s="2">
        <v>37966</v>
      </c>
      <c r="B801" s="1" t="s">
        <v>512</v>
      </c>
      <c r="C801">
        <v>362</v>
      </c>
      <c r="D801">
        <v>14501</v>
      </c>
      <c r="E801">
        <v>4</v>
      </c>
      <c r="F801">
        <v>1</v>
      </c>
      <c r="G801">
        <v>1</v>
      </c>
      <c r="H801" s="2">
        <v>43080</v>
      </c>
      <c r="I801" t="str">
        <f>VLOOKUP(Sales[[#This Row],[TerritoryKey]], Territories[], 2, FALSE)</f>
        <v>Southwest</v>
      </c>
      <c r="J801">
        <f>_xlfn.XLOOKUP(Sales[[#This Row],[ProductKey]], Products!$A:$A, Products!$J:$J)</f>
        <v>1105.81</v>
      </c>
      <c r="K801">
        <f>_xlfn.XLOOKUP(Sales[[#This Row],[ProductKey]], Products!$A:$A, Products!$K:$K)</f>
        <v>2049.0981999999999</v>
      </c>
      <c r="L801" s="1">
        <f>Sales[[#This Row],[ProductPrice]]*Sales[[#This Row],[OrderQuantity]]</f>
        <v>2049.0981999999999</v>
      </c>
      <c r="M801" s="1">
        <f>Sales[[#This Row],[OrderQuantity]]</f>
        <v>1</v>
      </c>
      <c r="N801" s="1">
        <f>1</f>
        <v>1</v>
      </c>
      <c r="O801" s="1">
        <f>Sales[[#This Row],[TotalSales]]-Sales[[#This Row],[TotalCost]]</f>
        <v>943.28819999999996</v>
      </c>
      <c r="P801" s="1">
        <f>Sales[[#This Row],[ProductCost]]*Sales[[#This Row],[OrderQuantity]]</f>
        <v>1105.81</v>
      </c>
      <c r="Q801" s="1" t="str">
        <f>VLOOKUP(Sales[[#This Row],[ProductKey]], Products!$A$2:$D$1000, 4, FALSE)</f>
        <v>Mountain-200 Black, 46</v>
      </c>
    </row>
    <row r="802" spans="1:17" x14ac:dyDescent="0.25">
      <c r="A802" s="2">
        <v>37721</v>
      </c>
      <c r="B802" s="1" t="s">
        <v>519</v>
      </c>
      <c r="C802">
        <v>360</v>
      </c>
      <c r="D802">
        <v>14400</v>
      </c>
      <c r="E802">
        <v>4</v>
      </c>
      <c r="F802">
        <v>1</v>
      </c>
      <c r="G802">
        <v>1</v>
      </c>
      <c r="H802" s="2">
        <v>42835</v>
      </c>
      <c r="I802" t="str">
        <f>VLOOKUP(Sales[[#This Row],[TerritoryKey]], Territories[], 2, FALSE)</f>
        <v>Southwest</v>
      </c>
      <c r="J802">
        <f>_xlfn.XLOOKUP(Sales[[#This Row],[ProductKey]], Products!$A:$A, Products!$J:$J)</f>
        <v>1105.81</v>
      </c>
      <c r="K802">
        <f>_xlfn.XLOOKUP(Sales[[#This Row],[ProductKey]], Products!$A:$A, Products!$K:$K)</f>
        <v>2049.0981999999999</v>
      </c>
      <c r="L802" s="1">
        <f>Sales[[#This Row],[ProductPrice]]*Sales[[#This Row],[OrderQuantity]]</f>
        <v>2049.0981999999999</v>
      </c>
      <c r="M802" s="1">
        <f>Sales[[#This Row],[OrderQuantity]]</f>
        <v>1</v>
      </c>
      <c r="N802" s="1">
        <f>1</f>
        <v>1</v>
      </c>
      <c r="O802" s="1">
        <f>Sales[[#This Row],[TotalSales]]-Sales[[#This Row],[TotalCost]]</f>
        <v>943.28819999999996</v>
      </c>
      <c r="P802" s="1">
        <f>Sales[[#This Row],[ProductCost]]*Sales[[#This Row],[OrderQuantity]]</f>
        <v>1105.81</v>
      </c>
      <c r="Q802" s="1" t="str">
        <f>VLOOKUP(Sales[[#This Row],[ProductKey]], Products!$A$2:$D$1000, 4, FALSE)</f>
        <v>Mountain-200 Black, 42</v>
      </c>
    </row>
    <row r="803" spans="1:17" x14ac:dyDescent="0.25">
      <c r="A803" s="2">
        <v>37875</v>
      </c>
      <c r="B803" s="1" t="s">
        <v>526</v>
      </c>
      <c r="C803">
        <v>605</v>
      </c>
      <c r="D803">
        <v>23239</v>
      </c>
      <c r="E803">
        <v>4</v>
      </c>
      <c r="F803">
        <v>1</v>
      </c>
      <c r="G803">
        <v>1</v>
      </c>
      <c r="H803" s="2">
        <v>42989</v>
      </c>
      <c r="I803" t="str">
        <f>VLOOKUP(Sales[[#This Row],[TerritoryKey]], Territories[], 2, FALSE)</f>
        <v>Southwest</v>
      </c>
      <c r="J803">
        <f>_xlfn.XLOOKUP(Sales[[#This Row],[ProductKey]], Products!$A:$A, Products!$J:$J)</f>
        <v>343.64960000000002</v>
      </c>
      <c r="K803">
        <f>_xlfn.XLOOKUP(Sales[[#This Row],[ProductKey]], Products!$A:$A, Products!$K:$K)</f>
        <v>539.99</v>
      </c>
      <c r="L803" s="1">
        <f>Sales[[#This Row],[ProductPrice]]*Sales[[#This Row],[OrderQuantity]]</f>
        <v>539.99</v>
      </c>
      <c r="M803" s="1">
        <f>Sales[[#This Row],[OrderQuantity]]</f>
        <v>1</v>
      </c>
      <c r="N803" s="1">
        <f>1</f>
        <v>1</v>
      </c>
      <c r="O803" s="1">
        <f>Sales[[#This Row],[TotalSales]]-Sales[[#This Row],[TotalCost]]</f>
        <v>196.34039999999999</v>
      </c>
      <c r="P803" s="1">
        <f>Sales[[#This Row],[ProductCost]]*Sales[[#This Row],[OrderQuantity]]</f>
        <v>343.64960000000002</v>
      </c>
      <c r="Q803" s="1" t="str">
        <f>VLOOKUP(Sales[[#This Row],[ProductKey]], Products!$A$2:$D$1000, 4, FALSE)</f>
        <v>Road-750 Black, 48</v>
      </c>
    </row>
    <row r="804" spans="1:17" x14ac:dyDescent="0.25">
      <c r="A804" s="2">
        <v>37876</v>
      </c>
      <c r="B804" s="1" t="s">
        <v>533</v>
      </c>
      <c r="C804">
        <v>577</v>
      </c>
      <c r="D804">
        <v>25840</v>
      </c>
      <c r="E804">
        <v>4</v>
      </c>
      <c r="F804">
        <v>1</v>
      </c>
      <c r="G804">
        <v>1</v>
      </c>
      <c r="H804" s="2">
        <v>42990</v>
      </c>
      <c r="I804" t="str">
        <f>VLOOKUP(Sales[[#This Row],[TerritoryKey]], Territories[], 2, FALSE)</f>
        <v>Southwest</v>
      </c>
      <c r="J804">
        <f>_xlfn.XLOOKUP(Sales[[#This Row],[ProductKey]], Products!$A:$A, Products!$J:$J)</f>
        <v>755.1508</v>
      </c>
      <c r="K804">
        <f>_xlfn.XLOOKUP(Sales[[#This Row],[ProductKey]], Products!$A:$A, Products!$K:$K)</f>
        <v>1214.8499999999999</v>
      </c>
      <c r="L804" s="1">
        <f>Sales[[#This Row],[ProductPrice]]*Sales[[#This Row],[OrderQuantity]]</f>
        <v>1214.8499999999999</v>
      </c>
      <c r="M804" s="1">
        <f>Sales[[#This Row],[OrderQuantity]]</f>
        <v>1</v>
      </c>
      <c r="N804" s="1">
        <f>1</f>
        <v>1</v>
      </c>
      <c r="O804" s="1">
        <f>Sales[[#This Row],[TotalSales]]-Sales[[#This Row],[TotalCost]]</f>
        <v>459.69919999999991</v>
      </c>
      <c r="P804" s="1">
        <f>Sales[[#This Row],[ProductCost]]*Sales[[#This Row],[OrderQuantity]]</f>
        <v>755.1508</v>
      </c>
      <c r="Q804" s="1" t="str">
        <f>VLOOKUP(Sales[[#This Row],[ProductKey]], Products!$A$2:$D$1000, 4, FALSE)</f>
        <v>Touring-2000 Blue, 46</v>
      </c>
    </row>
    <row r="805" spans="1:17" x14ac:dyDescent="0.25">
      <c r="A805" s="2">
        <v>37722</v>
      </c>
      <c r="B805" s="1" t="s">
        <v>534</v>
      </c>
      <c r="C805">
        <v>387</v>
      </c>
      <c r="D805">
        <v>20395</v>
      </c>
      <c r="E805">
        <v>4</v>
      </c>
      <c r="F805">
        <v>1</v>
      </c>
      <c r="G805">
        <v>1</v>
      </c>
      <c r="H805" s="2">
        <v>42836</v>
      </c>
      <c r="I805" t="str">
        <f>VLOOKUP(Sales[[#This Row],[TerritoryKey]], Territories[], 2, FALSE)</f>
        <v>Southwest</v>
      </c>
      <c r="J805">
        <f>_xlfn.XLOOKUP(Sales[[#This Row],[ProductKey]], Products!$A:$A, Products!$J:$J)</f>
        <v>605.64919999999995</v>
      </c>
      <c r="K805">
        <f>_xlfn.XLOOKUP(Sales[[#This Row],[ProductKey]], Products!$A:$A, Products!$K:$K)</f>
        <v>1000.4375</v>
      </c>
      <c r="L805" s="1">
        <f>Sales[[#This Row],[ProductPrice]]*Sales[[#This Row],[OrderQuantity]]</f>
        <v>1000.4375</v>
      </c>
      <c r="M805" s="1">
        <f>Sales[[#This Row],[OrderQuantity]]</f>
        <v>1</v>
      </c>
      <c r="N805" s="1">
        <f>1</f>
        <v>1</v>
      </c>
      <c r="O805" s="1">
        <f>Sales[[#This Row],[TotalSales]]-Sales[[#This Row],[TotalCost]]</f>
        <v>394.78830000000005</v>
      </c>
      <c r="P805" s="1">
        <f>Sales[[#This Row],[ProductCost]]*Sales[[#This Row],[OrderQuantity]]</f>
        <v>605.64919999999995</v>
      </c>
      <c r="Q805" s="1" t="str">
        <f>VLOOKUP(Sales[[#This Row],[ProductKey]], Products!$A$2:$D$1000, 4, FALSE)</f>
        <v>Road-550-W Yellow, 44</v>
      </c>
    </row>
    <row r="806" spans="1:17" x14ac:dyDescent="0.25">
      <c r="A806" s="2">
        <v>37631</v>
      </c>
      <c r="B806" s="1" t="s">
        <v>545</v>
      </c>
      <c r="C806">
        <v>474</v>
      </c>
      <c r="D806">
        <v>19882</v>
      </c>
      <c r="E806">
        <v>4</v>
      </c>
      <c r="F806">
        <v>1</v>
      </c>
      <c r="G806">
        <v>1</v>
      </c>
      <c r="H806" s="2">
        <v>42745</v>
      </c>
      <c r="I806" t="str">
        <f>VLOOKUP(Sales[[#This Row],[TerritoryKey]], Territories[], 2, FALSE)</f>
        <v>Southwest</v>
      </c>
      <c r="J806">
        <f>_xlfn.XLOOKUP(Sales[[#This Row],[ProductKey]], Products!$A:$A, Products!$J:$J)</f>
        <v>26.176300000000001</v>
      </c>
      <c r="K806">
        <f>_xlfn.XLOOKUP(Sales[[#This Row],[ProductKey]], Products!$A:$A, Products!$K:$K)</f>
        <v>69.989999999999995</v>
      </c>
      <c r="L806" s="1">
        <f>Sales[[#This Row],[ProductPrice]]*Sales[[#This Row],[OrderQuantity]]</f>
        <v>69.989999999999995</v>
      </c>
      <c r="M806" s="1">
        <f>Sales[[#This Row],[OrderQuantity]]</f>
        <v>1</v>
      </c>
      <c r="N806" s="1">
        <f>1</f>
        <v>1</v>
      </c>
      <c r="O806" s="1">
        <f>Sales[[#This Row],[TotalSales]]-Sales[[#This Row],[TotalCost]]</f>
        <v>43.813699999999997</v>
      </c>
      <c r="P806" s="1">
        <f>Sales[[#This Row],[ProductCost]]*Sales[[#This Row],[OrderQuantity]]</f>
        <v>26.176300000000001</v>
      </c>
      <c r="Q806" s="1" t="str">
        <f>VLOOKUP(Sales[[#This Row],[ProductKey]], Products!$A$2:$D$1000, 4, FALSE)</f>
        <v>Women's Mountain Shorts, S</v>
      </c>
    </row>
    <row r="807" spans="1:17" x14ac:dyDescent="0.25">
      <c r="A807" s="2">
        <v>37967</v>
      </c>
      <c r="B807" s="1" t="s">
        <v>559</v>
      </c>
      <c r="C807">
        <v>587</v>
      </c>
      <c r="D807">
        <v>18942</v>
      </c>
      <c r="E807">
        <v>4</v>
      </c>
      <c r="F807">
        <v>1</v>
      </c>
      <c r="G807">
        <v>1</v>
      </c>
      <c r="H807" s="2">
        <v>43081</v>
      </c>
      <c r="I807" t="str">
        <f>VLOOKUP(Sales[[#This Row],[TerritoryKey]], Territories[], 2, FALSE)</f>
        <v>Southwest</v>
      </c>
      <c r="J807">
        <f>_xlfn.XLOOKUP(Sales[[#This Row],[ProductKey]], Products!$A:$A, Products!$J:$J)</f>
        <v>419.77839999999998</v>
      </c>
      <c r="K807">
        <f>_xlfn.XLOOKUP(Sales[[#This Row],[ProductKey]], Products!$A:$A, Products!$K:$K)</f>
        <v>769.49</v>
      </c>
      <c r="L807" s="1">
        <f>Sales[[#This Row],[ProductPrice]]*Sales[[#This Row],[OrderQuantity]]</f>
        <v>769.49</v>
      </c>
      <c r="M807" s="1">
        <f>Sales[[#This Row],[OrderQuantity]]</f>
        <v>1</v>
      </c>
      <c r="N807" s="1">
        <f>1</f>
        <v>1</v>
      </c>
      <c r="O807" s="1">
        <f>Sales[[#This Row],[TotalSales]]-Sales[[#This Row],[TotalCost]]</f>
        <v>349.71160000000003</v>
      </c>
      <c r="P807" s="1">
        <f>Sales[[#This Row],[ProductCost]]*Sales[[#This Row],[OrderQuantity]]</f>
        <v>419.77839999999998</v>
      </c>
      <c r="Q807" s="1" t="str">
        <f>VLOOKUP(Sales[[#This Row],[ProductKey]], Products!$A$2:$D$1000, 4, FALSE)</f>
        <v>Mountain-400-W Silver, 38</v>
      </c>
    </row>
    <row r="808" spans="1:17" x14ac:dyDescent="0.25">
      <c r="A808" s="2">
        <v>37691</v>
      </c>
      <c r="B808" s="1" t="s">
        <v>569</v>
      </c>
      <c r="C808">
        <v>563</v>
      </c>
      <c r="D808">
        <v>26058</v>
      </c>
      <c r="E808">
        <v>4</v>
      </c>
      <c r="F808">
        <v>1</v>
      </c>
      <c r="G808">
        <v>1</v>
      </c>
      <c r="H808" s="2">
        <v>42805</v>
      </c>
      <c r="I808" t="str">
        <f>VLOOKUP(Sales[[#This Row],[TerritoryKey]], Territories[], 2, FALSE)</f>
        <v>Southwest</v>
      </c>
      <c r="J808">
        <f>_xlfn.XLOOKUP(Sales[[#This Row],[ProductKey]], Products!$A:$A, Products!$J:$J)</f>
        <v>1481.9378999999999</v>
      </c>
      <c r="K808">
        <f>_xlfn.XLOOKUP(Sales[[#This Row],[ProductKey]], Products!$A:$A, Products!$K:$K)</f>
        <v>2384.0700000000002</v>
      </c>
      <c r="L808" s="1">
        <f>Sales[[#This Row],[ProductPrice]]*Sales[[#This Row],[OrderQuantity]]</f>
        <v>2384.0700000000002</v>
      </c>
      <c r="M808" s="1">
        <f>Sales[[#This Row],[OrderQuantity]]</f>
        <v>1</v>
      </c>
      <c r="N808" s="1">
        <f>1</f>
        <v>1</v>
      </c>
      <c r="O808" s="1">
        <f>Sales[[#This Row],[TotalSales]]-Sales[[#This Row],[TotalCost]]</f>
        <v>902.13210000000026</v>
      </c>
      <c r="P808" s="1">
        <f>Sales[[#This Row],[ProductCost]]*Sales[[#This Row],[OrderQuantity]]</f>
        <v>1481.9378999999999</v>
      </c>
      <c r="Q808" s="1" t="str">
        <f>VLOOKUP(Sales[[#This Row],[ProductKey]], Products!$A$2:$D$1000, 4, FALSE)</f>
        <v>Touring-1000 Yellow, 54</v>
      </c>
    </row>
    <row r="809" spans="1:17" x14ac:dyDescent="0.25">
      <c r="A809" s="2">
        <v>37845</v>
      </c>
      <c r="B809" s="1" t="s">
        <v>594</v>
      </c>
      <c r="C809">
        <v>596</v>
      </c>
      <c r="D809">
        <v>19736</v>
      </c>
      <c r="E809">
        <v>4</v>
      </c>
      <c r="F809">
        <v>1</v>
      </c>
      <c r="G809">
        <v>1</v>
      </c>
      <c r="H809" s="2">
        <v>42959</v>
      </c>
      <c r="I809" t="str">
        <f>VLOOKUP(Sales[[#This Row],[TerritoryKey]], Territories[], 2, FALSE)</f>
        <v>Southwest</v>
      </c>
      <c r="J809">
        <f>_xlfn.XLOOKUP(Sales[[#This Row],[ProductKey]], Products!$A:$A, Products!$J:$J)</f>
        <v>294.5797</v>
      </c>
      <c r="K809">
        <f>_xlfn.XLOOKUP(Sales[[#This Row],[ProductKey]], Products!$A:$A, Products!$K:$K)</f>
        <v>539.99</v>
      </c>
      <c r="L809" s="1">
        <f>Sales[[#This Row],[ProductPrice]]*Sales[[#This Row],[OrderQuantity]]</f>
        <v>539.99</v>
      </c>
      <c r="M809" s="1">
        <f>Sales[[#This Row],[OrderQuantity]]</f>
        <v>1</v>
      </c>
      <c r="N809" s="1">
        <f>1</f>
        <v>1</v>
      </c>
      <c r="O809" s="1">
        <f>Sales[[#This Row],[TotalSales]]-Sales[[#This Row],[TotalCost]]</f>
        <v>245.41030000000001</v>
      </c>
      <c r="P809" s="1">
        <f>Sales[[#This Row],[ProductCost]]*Sales[[#This Row],[OrderQuantity]]</f>
        <v>294.5797</v>
      </c>
      <c r="Q809" s="1" t="str">
        <f>VLOOKUP(Sales[[#This Row],[ProductKey]], Products!$A$2:$D$1000, 4, FALSE)</f>
        <v>Mountain-500 Black, 40</v>
      </c>
    </row>
    <row r="810" spans="1:17" x14ac:dyDescent="0.25">
      <c r="A810" s="2">
        <v>37937</v>
      </c>
      <c r="B810" s="1" t="s">
        <v>602</v>
      </c>
      <c r="C810">
        <v>537</v>
      </c>
      <c r="D810">
        <v>11258</v>
      </c>
      <c r="E810">
        <v>4</v>
      </c>
      <c r="F810">
        <v>1</v>
      </c>
      <c r="G810">
        <v>1</v>
      </c>
      <c r="H810" s="2">
        <v>43051</v>
      </c>
      <c r="I810" t="str">
        <f>VLOOKUP(Sales[[#This Row],[TerritoryKey]], Territories[], 2, FALSE)</f>
        <v>Southwest</v>
      </c>
      <c r="J810">
        <f>_xlfn.XLOOKUP(Sales[[#This Row],[ProductKey]], Products!$A:$A, Products!$J:$J)</f>
        <v>13.09</v>
      </c>
      <c r="K810">
        <f>_xlfn.XLOOKUP(Sales[[#This Row],[ProductKey]], Products!$A:$A, Products!$K:$K)</f>
        <v>35</v>
      </c>
      <c r="L810" s="1">
        <f>Sales[[#This Row],[ProductPrice]]*Sales[[#This Row],[OrderQuantity]]</f>
        <v>35</v>
      </c>
      <c r="M810" s="1">
        <f>Sales[[#This Row],[OrderQuantity]]</f>
        <v>1</v>
      </c>
      <c r="N810" s="1">
        <f>1</f>
        <v>1</v>
      </c>
      <c r="O810" s="1">
        <f>Sales[[#This Row],[TotalSales]]-Sales[[#This Row],[TotalCost]]</f>
        <v>21.91</v>
      </c>
      <c r="P810" s="1">
        <f>Sales[[#This Row],[ProductCost]]*Sales[[#This Row],[OrderQuantity]]</f>
        <v>13.09</v>
      </c>
      <c r="Q810" s="1" t="str">
        <f>VLOOKUP(Sales[[#This Row],[ProductKey]], Products!$A$2:$D$1000, 4, FALSE)</f>
        <v>HL Mountain Tire</v>
      </c>
    </row>
    <row r="811" spans="1:17" x14ac:dyDescent="0.25">
      <c r="A811" s="2">
        <v>37690</v>
      </c>
      <c r="B811" s="1" t="s">
        <v>623</v>
      </c>
      <c r="C811">
        <v>478</v>
      </c>
      <c r="D811">
        <v>21761</v>
      </c>
      <c r="E811">
        <v>4</v>
      </c>
      <c r="F811">
        <v>1</v>
      </c>
      <c r="G811">
        <v>1</v>
      </c>
      <c r="H811" s="2">
        <v>42804</v>
      </c>
      <c r="I811" t="str">
        <f>VLOOKUP(Sales[[#This Row],[TerritoryKey]], Territories[], 2, FALSE)</f>
        <v>Southwest</v>
      </c>
      <c r="J811">
        <f>_xlfn.XLOOKUP(Sales[[#This Row],[ProductKey]], Products!$A:$A, Products!$J:$J)</f>
        <v>3.7363</v>
      </c>
      <c r="K811">
        <f>_xlfn.XLOOKUP(Sales[[#This Row],[ProductKey]], Products!$A:$A, Products!$K:$K)</f>
        <v>9.99</v>
      </c>
      <c r="L811" s="1">
        <f>Sales[[#This Row],[ProductPrice]]*Sales[[#This Row],[OrderQuantity]]</f>
        <v>9.99</v>
      </c>
      <c r="M811" s="1">
        <f>Sales[[#This Row],[OrderQuantity]]</f>
        <v>1</v>
      </c>
      <c r="N811" s="1">
        <f>1</f>
        <v>1</v>
      </c>
      <c r="O811" s="1">
        <f>Sales[[#This Row],[TotalSales]]-Sales[[#This Row],[TotalCost]]</f>
        <v>6.2537000000000003</v>
      </c>
      <c r="P811" s="1">
        <f>Sales[[#This Row],[ProductCost]]*Sales[[#This Row],[OrderQuantity]]</f>
        <v>3.7363</v>
      </c>
      <c r="Q811" s="1" t="str">
        <f>VLOOKUP(Sales[[#This Row],[ProductKey]], Products!$A$2:$D$1000, 4, FALSE)</f>
        <v>Mountain Bottle Cage</v>
      </c>
    </row>
    <row r="812" spans="1:17" x14ac:dyDescent="0.25">
      <c r="A812" s="2">
        <v>37936</v>
      </c>
      <c r="B812" s="1" t="s">
        <v>633</v>
      </c>
      <c r="C812">
        <v>474</v>
      </c>
      <c r="D812">
        <v>20271</v>
      </c>
      <c r="E812">
        <v>4</v>
      </c>
      <c r="F812">
        <v>1</v>
      </c>
      <c r="G812">
        <v>1</v>
      </c>
      <c r="H812" s="2">
        <v>43050</v>
      </c>
      <c r="I812" t="str">
        <f>VLOOKUP(Sales[[#This Row],[TerritoryKey]], Territories[], 2, FALSE)</f>
        <v>Southwest</v>
      </c>
      <c r="J812">
        <f>_xlfn.XLOOKUP(Sales[[#This Row],[ProductKey]], Products!$A:$A, Products!$J:$J)</f>
        <v>26.176300000000001</v>
      </c>
      <c r="K812">
        <f>_xlfn.XLOOKUP(Sales[[#This Row],[ProductKey]], Products!$A:$A, Products!$K:$K)</f>
        <v>69.989999999999995</v>
      </c>
      <c r="L812" s="1">
        <f>Sales[[#This Row],[ProductPrice]]*Sales[[#This Row],[OrderQuantity]]</f>
        <v>69.989999999999995</v>
      </c>
      <c r="M812" s="1">
        <f>Sales[[#This Row],[OrderQuantity]]</f>
        <v>1</v>
      </c>
      <c r="N812" s="1">
        <f>1</f>
        <v>1</v>
      </c>
      <c r="O812" s="1">
        <f>Sales[[#This Row],[TotalSales]]-Sales[[#This Row],[TotalCost]]</f>
        <v>43.813699999999997</v>
      </c>
      <c r="P812" s="1">
        <f>Sales[[#This Row],[ProductCost]]*Sales[[#This Row],[OrderQuantity]]</f>
        <v>26.176300000000001</v>
      </c>
      <c r="Q812" s="1" t="str">
        <f>VLOOKUP(Sales[[#This Row],[ProductKey]], Products!$A$2:$D$1000, 4, FALSE)</f>
        <v>Women's Mountain Shorts, S</v>
      </c>
    </row>
    <row r="813" spans="1:17" x14ac:dyDescent="0.25">
      <c r="A813" s="2">
        <v>37692</v>
      </c>
      <c r="B813" s="1" t="s">
        <v>640</v>
      </c>
      <c r="C813">
        <v>537</v>
      </c>
      <c r="D813">
        <v>11975</v>
      </c>
      <c r="E813">
        <v>4</v>
      </c>
      <c r="F813">
        <v>1</v>
      </c>
      <c r="G813">
        <v>1</v>
      </c>
      <c r="H813" s="2">
        <v>42806</v>
      </c>
      <c r="I813" t="str">
        <f>VLOOKUP(Sales[[#This Row],[TerritoryKey]], Territories[], 2, FALSE)</f>
        <v>Southwest</v>
      </c>
      <c r="J813">
        <f>_xlfn.XLOOKUP(Sales[[#This Row],[ProductKey]], Products!$A:$A, Products!$J:$J)</f>
        <v>13.09</v>
      </c>
      <c r="K813">
        <f>_xlfn.XLOOKUP(Sales[[#This Row],[ProductKey]], Products!$A:$A, Products!$K:$K)</f>
        <v>35</v>
      </c>
      <c r="L813" s="1">
        <f>Sales[[#This Row],[ProductPrice]]*Sales[[#This Row],[OrderQuantity]]</f>
        <v>35</v>
      </c>
      <c r="M813" s="1">
        <f>Sales[[#This Row],[OrderQuantity]]</f>
        <v>1</v>
      </c>
      <c r="N813" s="1">
        <f>1</f>
        <v>1</v>
      </c>
      <c r="O813" s="1">
        <f>Sales[[#This Row],[TotalSales]]-Sales[[#This Row],[TotalCost]]</f>
        <v>21.91</v>
      </c>
      <c r="P813" s="1">
        <f>Sales[[#This Row],[ProductCost]]*Sales[[#This Row],[OrderQuantity]]</f>
        <v>13.09</v>
      </c>
      <c r="Q813" s="1" t="str">
        <f>VLOOKUP(Sales[[#This Row],[ProductKey]], Products!$A$2:$D$1000, 4, FALSE)</f>
        <v>HL Mountain Tire</v>
      </c>
    </row>
    <row r="814" spans="1:17" x14ac:dyDescent="0.25">
      <c r="A814" s="2">
        <v>37936</v>
      </c>
      <c r="B814" s="1" t="s">
        <v>657</v>
      </c>
      <c r="C814">
        <v>592</v>
      </c>
      <c r="D814">
        <v>19723</v>
      </c>
      <c r="E814">
        <v>4</v>
      </c>
      <c r="F814">
        <v>1</v>
      </c>
      <c r="G814">
        <v>1</v>
      </c>
      <c r="H814" s="2">
        <v>43050</v>
      </c>
      <c r="I814" t="str">
        <f>VLOOKUP(Sales[[#This Row],[TerritoryKey]], Territories[], 2, FALSE)</f>
        <v>Southwest</v>
      </c>
      <c r="J814">
        <f>_xlfn.XLOOKUP(Sales[[#This Row],[ProductKey]], Products!$A:$A, Products!$J:$J)</f>
        <v>308.21789999999999</v>
      </c>
      <c r="K814">
        <f>_xlfn.XLOOKUP(Sales[[#This Row],[ProductKey]], Products!$A:$A, Products!$K:$K)</f>
        <v>564.99</v>
      </c>
      <c r="L814" s="1">
        <f>Sales[[#This Row],[ProductPrice]]*Sales[[#This Row],[OrderQuantity]]</f>
        <v>564.99</v>
      </c>
      <c r="M814" s="1">
        <f>Sales[[#This Row],[OrderQuantity]]</f>
        <v>1</v>
      </c>
      <c r="N814" s="1">
        <f>1</f>
        <v>1</v>
      </c>
      <c r="O814" s="1">
        <f>Sales[[#This Row],[TotalSales]]-Sales[[#This Row],[TotalCost]]</f>
        <v>256.77210000000002</v>
      </c>
      <c r="P814" s="1">
        <f>Sales[[#This Row],[ProductCost]]*Sales[[#This Row],[OrderQuantity]]</f>
        <v>308.21789999999999</v>
      </c>
      <c r="Q814" s="1" t="str">
        <f>VLOOKUP(Sales[[#This Row],[ProductKey]], Products!$A$2:$D$1000, 4, FALSE)</f>
        <v>Mountain-500 Silver, 42</v>
      </c>
    </row>
    <row r="815" spans="1:17" x14ac:dyDescent="0.25">
      <c r="A815" s="2">
        <v>37722</v>
      </c>
      <c r="B815" s="1" t="s">
        <v>678</v>
      </c>
      <c r="C815">
        <v>588</v>
      </c>
      <c r="D815">
        <v>14614</v>
      </c>
      <c r="E815">
        <v>4</v>
      </c>
      <c r="F815">
        <v>1</v>
      </c>
      <c r="G815">
        <v>1</v>
      </c>
      <c r="H815" s="2">
        <v>42836</v>
      </c>
      <c r="I815" t="str">
        <f>VLOOKUP(Sales[[#This Row],[TerritoryKey]], Territories[], 2, FALSE)</f>
        <v>Southwest</v>
      </c>
      <c r="J815">
        <f>_xlfn.XLOOKUP(Sales[[#This Row],[ProductKey]], Products!$A:$A, Products!$J:$J)</f>
        <v>419.77839999999998</v>
      </c>
      <c r="K815">
        <f>_xlfn.XLOOKUP(Sales[[#This Row],[ProductKey]], Products!$A:$A, Products!$K:$K)</f>
        <v>769.49</v>
      </c>
      <c r="L815" s="1">
        <f>Sales[[#This Row],[ProductPrice]]*Sales[[#This Row],[OrderQuantity]]</f>
        <v>769.49</v>
      </c>
      <c r="M815" s="1">
        <f>Sales[[#This Row],[OrderQuantity]]</f>
        <v>1</v>
      </c>
      <c r="N815" s="1">
        <f>1</f>
        <v>1</v>
      </c>
      <c r="O815" s="1">
        <f>Sales[[#This Row],[TotalSales]]-Sales[[#This Row],[TotalCost]]</f>
        <v>349.71160000000003</v>
      </c>
      <c r="P815" s="1">
        <f>Sales[[#This Row],[ProductCost]]*Sales[[#This Row],[OrderQuantity]]</f>
        <v>419.77839999999998</v>
      </c>
      <c r="Q815" s="1" t="str">
        <f>VLOOKUP(Sales[[#This Row],[ProductKey]], Products!$A$2:$D$1000, 4, FALSE)</f>
        <v>Mountain-400-W Silver, 40</v>
      </c>
    </row>
    <row r="816" spans="1:17" x14ac:dyDescent="0.25">
      <c r="A816" s="2">
        <v>37751</v>
      </c>
      <c r="B816" s="1" t="s">
        <v>679</v>
      </c>
      <c r="C816">
        <v>573</v>
      </c>
      <c r="D816">
        <v>26066</v>
      </c>
      <c r="E816">
        <v>4</v>
      </c>
      <c r="F816">
        <v>1</v>
      </c>
      <c r="G816">
        <v>1</v>
      </c>
      <c r="H816" s="2">
        <v>42865</v>
      </c>
      <c r="I816" t="str">
        <f>VLOOKUP(Sales[[#This Row],[TerritoryKey]], Territories[], 2, FALSE)</f>
        <v>Southwest</v>
      </c>
      <c r="J816">
        <f>_xlfn.XLOOKUP(Sales[[#This Row],[ProductKey]], Products!$A:$A, Products!$J:$J)</f>
        <v>1481.9378999999999</v>
      </c>
      <c r="K816">
        <f>_xlfn.XLOOKUP(Sales[[#This Row],[ProductKey]], Products!$A:$A, Products!$K:$K)</f>
        <v>2384.0700000000002</v>
      </c>
      <c r="L816" s="1">
        <f>Sales[[#This Row],[ProductPrice]]*Sales[[#This Row],[OrderQuantity]]</f>
        <v>2384.0700000000002</v>
      </c>
      <c r="M816" s="1">
        <f>Sales[[#This Row],[OrderQuantity]]</f>
        <v>1</v>
      </c>
      <c r="N816" s="1">
        <f>1</f>
        <v>1</v>
      </c>
      <c r="O816" s="1">
        <f>Sales[[#This Row],[TotalSales]]-Sales[[#This Row],[TotalCost]]</f>
        <v>902.13210000000026</v>
      </c>
      <c r="P816" s="1">
        <f>Sales[[#This Row],[ProductCost]]*Sales[[#This Row],[OrderQuantity]]</f>
        <v>1481.9378999999999</v>
      </c>
      <c r="Q816" s="1" t="str">
        <f>VLOOKUP(Sales[[#This Row],[ProductKey]], Products!$A$2:$D$1000, 4, FALSE)</f>
        <v>Touring-1000 Blue, 46</v>
      </c>
    </row>
    <row r="817" spans="1:17" x14ac:dyDescent="0.25">
      <c r="A817" s="2">
        <v>37966</v>
      </c>
      <c r="B817" s="1" t="s">
        <v>681</v>
      </c>
      <c r="C817">
        <v>362</v>
      </c>
      <c r="D817">
        <v>14584</v>
      </c>
      <c r="E817">
        <v>4</v>
      </c>
      <c r="F817">
        <v>1</v>
      </c>
      <c r="G817">
        <v>1</v>
      </c>
      <c r="H817" s="2">
        <v>43080</v>
      </c>
      <c r="I817" t="str">
        <f>VLOOKUP(Sales[[#This Row],[TerritoryKey]], Territories[], 2, FALSE)</f>
        <v>Southwest</v>
      </c>
      <c r="J817">
        <f>_xlfn.XLOOKUP(Sales[[#This Row],[ProductKey]], Products!$A:$A, Products!$J:$J)</f>
        <v>1105.81</v>
      </c>
      <c r="K817">
        <f>_xlfn.XLOOKUP(Sales[[#This Row],[ProductKey]], Products!$A:$A, Products!$K:$K)</f>
        <v>2049.0981999999999</v>
      </c>
      <c r="L817" s="1">
        <f>Sales[[#This Row],[ProductPrice]]*Sales[[#This Row],[OrderQuantity]]</f>
        <v>2049.0981999999999</v>
      </c>
      <c r="M817" s="1">
        <f>Sales[[#This Row],[OrderQuantity]]</f>
        <v>1</v>
      </c>
      <c r="N817" s="1">
        <f>1</f>
        <v>1</v>
      </c>
      <c r="O817" s="1">
        <f>Sales[[#This Row],[TotalSales]]-Sales[[#This Row],[TotalCost]]</f>
        <v>943.28819999999996</v>
      </c>
      <c r="P817" s="1">
        <f>Sales[[#This Row],[ProductCost]]*Sales[[#This Row],[OrderQuantity]]</f>
        <v>1105.81</v>
      </c>
      <c r="Q817" s="1" t="str">
        <f>VLOOKUP(Sales[[#This Row],[ProductKey]], Products!$A$2:$D$1000, 4, FALSE)</f>
        <v>Mountain-200 Black, 46</v>
      </c>
    </row>
    <row r="818" spans="1:17" x14ac:dyDescent="0.25">
      <c r="A818" s="2">
        <v>37843</v>
      </c>
      <c r="B818" s="1" t="s">
        <v>687</v>
      </c>
      <c r="C818">
        <v>605</v>
      </c>
      <c r="D818">
        <v>22719</v>
      </c>
      <c r="E818">
        <v>4</v>
      </c>
      <c r="F818">
        <v>1</v>
      </c>
      <c r="G818">
        <v>1</v>
      </c>
      <c r="H818" s="2">
        <v>42957</v>
      </c>
      <c r="I818" t="str">
        <f>VLOOKUP(Sales[[#This Row],[TerritoryKey]], Territories[], 2, FALSE)</f>
        <v>Southwest</v>
      </c>
      <c r="J818">
        <f>_xlfn.XLOOKUP(Sales[[#This Row],[ProductKey]], Products!$A:$A, Products!$J:$J)</f>
        <v>343.64960000000002</v>
      </c>
      <c r="K818">
        <f>_xlfn.XLOOKUP(Sales[[#This Row],[ProductKey]], Products!$A:$A, Products!$K:$K)</f>
        <v>539.99</v>
      </c>
      <c r="L818" s="1">
        <f>Sales[[#This Row],[ProductPrice]]*Sales[[#This Row],[OrderQuantity]]</f>
        <v>539.99</v>
      </c>
      <c r="M818" s="1">
        <f>Sales[[#This Row],[OrderQuantity]]</f>
        <v>1</v>
      </c>
      <c r="N818" s="1">
        <f>1</f>
        <v>1</v>
      </c>
      <c r="O818" s="1">
        <f>Sales[[#This Row],[TotalSales]]-Sales[[#This Row],[TotalCost]]</f>
        <v>196.34039999999999</v>
      </c>
      <c r="P818" s="1">
        <f>Sales[[#This Row],[ProductCost]]*Sales[[#This Row],[OrderQuantity]]</f>
        <v>343.64960000000002</v>
      </c>
      <c r="Q818" s="1" t="str">
        <f>VLOOKUP(Sales[[#This Row],[ProductKey]], Products!$A$2:$D$1000, 4, FALSE)</f>
        <v>Road-750 Black, 48</v>
      </c>
    </row>
    <row r="819" spans="1:17" x14ac:dyDescent="0.25">
      <c r="A819" s="2">
        <v>37662</v>
      </c>
      <c r="B819" s="1" t="s">
        <v>698</v>
      </c>
      <c r="C819">
        <v>528</v>
      </c>
      <c r="D819">
        <v>15164</v>
      </c>
      <c r="E819">
        <v>4</v>
      </c>
      <c r="F819">
        <v>1</v>
      </c>
      <c r="G819">
        <v>1</v>
      </c>
      <c r="H819" s="2">
        <v>42776</v>
      </c>
      <c r="I819" t="str">
        <f>VLOOKUP(Sales[[#This Row],[TerritoryKey]], Territories[], 2, FALSE)</f>
        <v>Southwest</v>
      </c>
      <c r="J819">
        <f>_xlfn.XLOOKUP(Sales[[#This Row],[ProductKey]], Products!$A:$A, Products!$J:$J)</f>
        <v>1.8663000000000001</v>
      </c>
      <c r="K819">
        <f>_xlfn.XLOOKUP(Sales[[#This Row],[ProductKey]], Products!$A:$A, Products!$K:$K)</f>
        <v>4.99</v>
      </c>
      <c r="L819" s="1">
        <f>Sales[[#This Row],[ProductPrice]]*Sales[[#This Row],[OrderQuantity]]</f>
        <v>4.99</v>
      </c>
      <c r="M819" s="1">
        <f>Sales[[#This Row],[OrderQuantity]]</f>
        <v>1</v>
      </c>
      <c r="N819" s="1">
        <f>1</f>
        <v>1</v>
      </c>
      <c r="O819" s="1">
        <f>Sales[[#This Row],[TotalSales]]-Sales[[#This Row],[TotalCost]]</f>
        <v>3.1237000000000004</v>
      </c>
      <c r="P819" s="1">
        <f>Sales[[#This Row],[ProductCost]]*Sales[[#This Row],[OrderQuantity]]</f>
        <v>1.8663000000000001</v>
      </c>
      <c r="Q819" s="1" t="str">
        <f>VLOOKUP(Sales[[#This Row],[ProductKey]], Products!$A$2:$D$1000, 4, FALSE)</f>
        <v>Mountain Tire Tube</v>
      </c>
    </row>
    <row r="820" spans="1:17" x14ac:dyDescent="0.25">
      <c r="A820" s="2">
        <v>37966</v>
      </c>
      <c r="B820" s="1" t="s">
        <v>732</v>
      </c>
      <c r="C820">
        <v>362</v>
      </c>
      <c r="D820">
        <v>14440</v>
      </c>
      <c r="E820">
        <v>4</v>
      </c>
      <c r="F820">
        <v>1</v>
      </c>
      <c r="G820">
        <v>1</v>
      </c>
      <c r="H820" s="2">
        <v>43080</v>
      </c>
      <c r="I820" t="str">
        <f>VLOOKUP(Sales[[#This Row],[TerritoryKey]], Territories[], 2, FALSE)</f>
        <v>Southwest</v>
      </c>
      <c r="J820">
        <f>_xlfn.XLOOKUP(Sales[[#This Row],[ProductKey]], Products!$A:$A, Products!$J:$J)</f>
        <v>1105.81</v>
      </c>
      <c r="K820">
        <f>_xlfn.XLOOKUP(Sales[[#This Row],[ProductKey]], Products!$A:$A, Products!$K:$K)</f>
        <v>2049.0981999999999</v>
      </c>
      <c r="L820" s="1">
        <f>Sales[[#This Row],[ProductPrice]]*Sales[[#This Row],[OrderQuantity]]</f>
        <v>2049.0981999999999</v>
      </c>
      <c r="M820" s="1">
        <f>Sales[[#This Row],[OrderQuantity]]</f>
        <v>1</v>
      </c>
      <c r="N820" s="1">
        <f>1</f>
        <v>1</v>
      </c>
      <c r="O820" s="1">
        <f>Sales[[#This Row],[TotalSales]]-Sales[[#This Row],[TotalCost]]</f>
        <v>943.28819999999996</v>
      </c>
      <c r="P820" s="1">
        <f>Sales[[#This Row],[ProductCost]]*Sales[[#This Row],[OrderQuantity]]</f>
        <v>1105.81</v>
      </c>
      <c r="Q820" s="1" t="str">
        <f>VLOOKUP(Sales[[#This Row],[ProductKey]], Products!$A$2:$D$1000, 4, FALSE)</f>
        <v>Mountain-200 Black, 46</v>
      </c>
    </row>
    <row r="821" spans="1:17" x14ac:dyDescent="0.25">
      <c r="A821" s="2">
        <v>37845</v>
      </c>
      <c r="B821" s="1" t="s">
        <v>738</v>
      </c>
      <c r="C821">
        <v>541</v>
      </c>
      <c r="D821">
        <v>26675</v>
      </c>
      <c r="E821">
        <v>4</v>
      </c>
      <c r="F821">
        <v>1</v>
      </c>
      <c r="G821">
        <v>1</v>
      </c>
      <c r="H821" s="2">
        <v>42959</v>
      </c>
      <c r="I821" t="str">
        <f>VLOOKUP(Sales[[#This Row],[TerritoryKey]], Territories[], 2, FALSE)</f>
        <v>Southwest</v>
      </c>
      <c r="J821">
        <f>_xlfn.XLOOKUP(Sales[[#This Row],[ProductKey]], Products!$A:$A, Products!$J:$J)</f>
        <v>10.8423</v>
      </c>
      <c r="K821">
        <f>_xlfn.XLOOKUP(Sales[[#This Row],[ProductKey]], Products!$A:$A, Products!$K:$K)</f>
        <v>28.99</v>
      </c>
      <c r="L821" s="1">
        <f>Sales[[#This Row],[ProductPrice]]*Sales[[#This Row],[OrderQuantity]]</f>
        <v>28.99</v>
      </c>
      <c r="M821" s="1">
        <f>Sales[[#This Row],[OrderQuantity]]</f>
        <v>1</v>
      </c>
      <c r="N821" s="1">
        <f>1</f>
        <v>1</v>
      </c>
      <c r="O821" s="1">
        <f>Sales[[#This Row],[TotalSales]]-Sales[[#This Row],[TotalCost]]</f>
        <v>18.1477</v>
      </c>
      <c r="P821" s="1">
        <f>Sales[[#This Row],[ProductCost]]*Sales[[#This Row],[OrderQuantity]]</f>
        <v>10.8423</v>
      </c>
      <c r="Q821" s="1" t="str">
        <f>VLOOKUP(Sales[[#This Row],[ProductKey]], Products!$A$2:$D$1000, 4, FALSE)</f>
        <v>Touring Tire</v>
      </c>
    </row>
    <row r="822" spans="1:17" x14ac:dyDescent="0.25">
      <c r="A822" s="2">
        <v>37721</v>
      </c>
      <c r="B822" s="1" t="s">
        <v>758</v>
      </c>
      <c r="C822">
        <v>352</v>
      </c>
      <c r="D822">
        <v>12096</v>
      </c>
      <c r="E822">
        <v>4</v>
      </c>
      <c r="F822">
        <v>1</v>
      </c>
      <c r="G822">
        <v>1</v>
      </c>
      <c r="H822" s="2">
        <v>42835</v>
      </c>
      <c r="I822" t="str">
        <f>VLOOKUP(Sales[[#This Row],[TerritoryKey]], Territories[], 2, FALSE)</f>
        <v>Southwest</v>
      </c>
      <c r="J822">
        <f>_xlfn.XLOOKUP(Sales[[#This Row],[ProductKey]], Products!$A:$A, Products!$J:$J)</f>
        <v>1117.8559</v>
      </c>
      <c r="K822">
        <f>_xlfn.XLOOKUP(Sales[[#This Row],[ProductKey]], Products!$A:$A, Products!$K:$K)</f>
        <v>2071.4196000000002</v>
      </c>
      <c r="L822" s="1">
        <f>Sales[[#This Row],[ProductPrice]]*Sales[[#This Row],[OrderQuantity]]</f>
        <v>2071.4196000000002</v>
      </c>
      <c r="M822" s="1">
        <f>Sales[[#This Row],[OrderQuantity]]</f>
        <v>1</v>
      </c>
      <c r="N822" s="1">
        <f>1</f>
        <v>1</v>
      </c>
      <c r="O822" s="1">
        <f>Sales[[#This Row],[TotalSales]]-Sales[[#This Row],[TotalCost]]</f>
        <v>953.56370000000015</v>
      </c>
      <c r="P822" s="1">
        <f>Sales[[#This Row],[ProductCost]]*Sales[[#This Row],[OrderQuantity]]</f>
        <v>1117.8559</v>
      </c>
      <c r="Q822" s="1" t="str">
        <f>VLOOKUP(Sales[[#This Row],[ProductKey]], Products!$A$2:$D$1000, 4, FALSE)</f>
        <v>Mountain-200 Silver, 38</v>
      </c>
    </row>
    <row r="823" spans="1:17" x14ac:dyDescent="0.25">
      <c r="A823" s="2">
        <v>37783</v>
      </c>
      <c r="B823" s="1" t="s">
        <v>780</v>
      </c>
      <c r="C823">
        <v>476</v>
      </c>
      <c r="D823">
        <v>18764</v>
      </c>
      <c r="E823">
        <v>4</v>
      </c>
      <c r="F823">
        <v>1</v>
      </c>
      <c r="G823">
        <v>1</v>
      </c>
      <c r="H823" s="2">
        <v>42897</v>
      </c>
      <c r="I823" t="str">
        <f>VLOOKUP(Sales[[#This Row],[TerritoryKey]], Territories[], 2, FALSE)</f>
        <v>Southwest</v>
      </c>
      <c r="J823">
        <f>_xlfn.XLOOKUP(Sales[[#This Row],[ProductKey]], Products!$A:$A, Products!$J:$J)</f>
        <v>26.176300000000001</v>
      </c>
      <c r="K823">
        <f>_xlfn.XLOOKUP(Sales[[#This Row],[ProductKey]], Products!$A:$A, Products!$K:$K)</f>
        <v>69.989999999999995</v>
      </c>
      <c r="L823" s="1">
        <f>Sales[[#This Row],[ProductPrice]]*Sales[[#This Row],[OrderQuantity]]</f>
        <v>69.989999999999995</v>
      </c>
      <c r="M823" s="1">
        <f>Sales[[#This Row],[OrderQuantity]]</f>
        <v>1</v>
      </c>
      <c r="N823" s="1">
        <f>1</f>
        <v>1</v>
      </c>
      <c r="O823" s="1">
        <f>Sales[[#This Row],[TotalSales]]-Sales[[#This Row],[TotalCost]]</f>
        <v>43.813699999999997</v>
      </c>
      <c r="P823" s="1">
        <f>Sales[[#This Row],[ProductCost]]*Sales[[#This Row],[OrderQuantity]]</f>
        <v>26.176300000000001</v>
      </c>
      <c r="Q823" s="1" t="str">
        <f>VLOOKUP(Sales[[#This Row],[ProductKey]], Products!$A$2:$D$1000, 4, FALSE)</f>
        <v>Women's Mountain Shorts, L</v>
      </c>
    </row>
    <row r="824" spans="1:17" x14ac:dyDescent="0.25">
      <c r="A824" s="2">
        <v>37782</v>
      </c>
      <c r="B824" s="1" t="s">
        <v>809</v>
      </c>
      <c r="C824">
        <v>606</v>
      </c>
      <c r="D824">
        <v>23268</v>
      </c>
      <c r="E824">
        <v>4</v>
      </c>
      <c r="F824">
        <v>1</v>
      </c>
      <c r="G824">
        <v>1</v>
      </c>
      <c r="H824" s="2">
        <v>42896</v>
      </c>
      <c r="I824" t="str">
        <f>VLOOKUP(Sales[[#This Row],[TerritoryKey]], Territories[], 2, FALSE)</f>
        <v>Southwest</v>
      </c>
      <c r="J824">
        <f>_xlfn.XLOOKUP(Sales[[#This Row],[ProductKey]], Products!$A:$A, Products!$J:$J)</f>
        <v>343.64960000000002</v>
      </c>
      <c r="K824">
        <f>_xlfn.XLOOKUP(Sales[[#This Row],[ProductKey]], Products!$A:$A, Products!$K:$K)</f>
        <v>539.99</v>
      </c>
      <c r="L824" s="1">
        <f>Sales[[#This Row],[ProductPrice]]*Sales[[#This Row],[OrderQuantity]]</f>
        <v>539.99</v>
      </c>
      <c r="M824" s="1">
        <f>Sales[[#This Row],[OrderQuantity]]</f>
        <v>1</v>
      </c>
      <c r="N824" s="1">
        <f>1</f>
        <v>1</v>
      </c>
      <c r="O824" s="1">
        <f>Sales[[#This Row],[TotalSales]]-Sales[[#This Row],[TotalCost]]</f>
        <v>196.34039999999999</v>
      </c>
      <c r="P824" s="1">
        <f>Sales[[#This Row],[ProductCost]]*Sales[[#This Row],[OrderQuantity]]</f>
        <v>343.64960000000002</v>
      </c>
      <c r="Q824" s="1" t="str">
        <f>VLOOKUP(Sales[[#This Row],[ProductKey]], Products!$A$2:$D$1000, 4, FALSE)</f>
        <v>Road-750 Black, 52</v>
      </c>
    </row>
    <row r="825" spans="1:17" x14ac:dyDescent="0.25">
      <c r="A825" s="2">
        <v>37844</v>
      </c>
      <c r="B825" s="1" t="s">
        <v>810</v>
      </c>
      <c r="C825">
        <v>583</v>
      </c>
      <c r="D825">
        <v>17548</v>
      </c>
      <c r="E825">
        <v>4</v>
      </c>
      <c r="F825">
        <v>1</v>
      </c>
      <c r="G825">
        <v>1</v>
      </c>
      <c r="H825" s="2">
        <v>42958</v>
      </c>
      <c r="I825" t="str">
        <f>VLOOKUP(Sales[[#This Row],[TerritoryKey]], Territories[], 2, FALSE)</f>
        <v>Southwest</v>
      </c>
      <c r="J825">
        <f>_xlfn.XLOOKUP(Sales[[#This Row],[ProductKey]], Products!$A:$A, Products!$J:$J)</f>
        <v>1082.51</v>
      </c>
      <c r="K825">
        <f>_xlfn.XLOOKUP(Sales[[#This Row],[ProductKey]], Products!$A:$A, Products!$K:$K)</f>
        <v>1700.99</v>
      </c>
      <c r="L825" s="1">
        <f>Sales[[#This Row],[ProductPrice]]*Sales[[#This Row],[OrderQuantity]]</f>
        <v>1700.99</v>
      </c>
      <c r="M825" s="1">
        <f>Sales[[#This Row],[OrderQuantity]]</f>
        <v>1</v>
      </c>
      <c r="N825" s="1">
        <f>1</f>
        <v>1</v>
      </c>
      <c r="O825" s="1">
        <f>Sales[[#This Row],[TotalSales]]-Sales[[#This Row],[TotalCost]]</f>
        <v>618.48</v>
      </c>
      <c r="P825" s="1">
        <f>Sales[[#This Row],[ProductCost]]*Sales[[#This Row],[OrderQuantity]]</f>
        <v>1082.51</v>
      </c>
      <c r="Q825" s="1" t="str">
        <f>VLOOKUP(Sales[[#This Row],[ProductKey]], Products!$A$2:$D$1000, 4, FALSE)</f>
        <v>Road-350-W Yellow, 48</v>
      </c>
    </row>
    <row r="826" spans="1:17" x14ac:dyDescent="0.25">
      <c r="A826" s="2">
        <v>37752</v>
      </c>
      <c r="B826" s="1" t="s">
        <v>816</v>
      </c>
      <c r="C826">
        <v>576</v>
      </c>
      <c r="D826">
        <v>25978</v>
      </c>
      <c r="E826">
        <v>4</v>
      </c>
      <c r="F826">
        <v>1</v>
      </c>
      <c r="G826">
        <v>1</v>
      </c>
      <c r="H826" s="2">
        <v>42866</v>
      </c>
      <c r="I826" t="str">
        <f>VLOOKUP(Sales[[#This Row],[TerritoryKey]], Territories[], 2, FALSE)</f>
        <v>Southwest</v>
      </c>
      <c r="J826">
        <f>_xlfn.XLOOKUP(Sales[[#This Row],[ProductKey]], Products!$A:$A, Products!$J:$J)</f>
        <v>1481.9378999999999</v>
      </c>
      <c r="K826">
        <f>_xlfn.XLOOKUP(Sales[[#This Row],[ProductKey]], Products!$A:$A, Products!$K:$K)</f>
        <v>2384.0700000000002</v>
      </c>
      <c r="L826" s="1">
        <f>Sales[[#This Row],[ProductPrice]]*Sales[[#This Row],[OrderQuantity]]</f>
        <v>2384.0700000000002</v>
      </c>
      <c r="M826" s="1">
        <f>Sales[[#This Row],[OrderQuantity]]</f>
        <v>1</v>
      </c>
      <c r="N826" s="1">
        <f>1</f>
        <v>1</v>
      </c>
      <c r="O826" s="1">
        <f>Sales[[#This Row],[TotalSales]]-Sales[[#This Row],[TotalCost]]</f>
        <v>902.13210000000026</v>
      </c>
      <c r="P826" s="1">
        <f>Sales[[#This Row],[ProductCost]]*Sales[[#This Row],[OrderQuantity]]</f>
        <v>1481.9378999999999</v>
      </c>
      <c r="Q826" s="1" t="str">
        <f>VLOOKUP(Sales[[#This Row],[ProductKey]], Products!$A$2:$D$1000, 4, FALSE)</f>
        <v>Touring-1000 Blue, 60</v>
      </c>
    </row>
    <row r="827" spans="1:17" x14ac:dyDescent="0.25">
      <c r="A827" s="2">
        <v>37691</v>
      </c>
      <c r="B827" s="1" t="s">
        <v>823</v>
      </c>
      <c r="C827">
        <v>529</v>
      </c>
      <c r="D827">
        <v>24265</v>
      </c>
      <c r="E827">
        <v>4</v>
      </c>
      <c r="F827">
        <v>1</v>
      </c>
      <c r="G827">
        <v>1</v>
      </c>
      <c r="H827" s="2">
        <v>42805</v>
      </c>
      <c r="I827" t="str">
        <f>VLOOKUP(Sales[[#This Row],[TerritoryKey]], Territories[], 2, FALSE)</f>
        <v>Southwest</v>
      </c>
      <c r="J827">
        <f>_xlfn.XLOOKUP(Sales[[#This Row],[ProductKey]], Products!$A:$A, Products!$J:$J)</f>
        <v>1.4923</v>
      </c>
      <c r="K827">
        <f>_xlfn.XLOOKUP(Sales[[#This Row],[ProductKey]], Products!$A:$A, Products!$K:$K)</f>
        <v>3.99</v>
      </c>
      <c r="L827" s="1">
        <f>Sales[[#This Row],[ProductPrice]]*Sales[[#This Row],[OrderQuantity]]</f>
        <v>3.99</v>
      </c>
      <c r="M827" s="1">
        <f>Sales[[#This Row],[OrderQuantity]]</f>
        <v>1</v>
      </c>
      <c r="N827" s="1">
        <f>1</f>
        <v>1</v>
      </c>
      <c r="O827" s="1">
        <f>Sales[[#This Row],[TotalSales]]-Sales[[#This Row],[TotalCost]]</f>
        <v>2.4977</v>
      </c>
      <c r="P827" s="1">
        <f>Sales[[#This Row],[ProductCost]]*Sales[[#This Row],[OrderQuantity]]</f>
        <v>1.4923</v>
      </c>
      <c r="Q827" s="1" t="str">
        <f>VLOOKUP(Sales[[#This Row],[ProductKey]], Products!$A$2:$D$1000, 4, FALSE)</f>
        <v>Road Tire Tube</v>
      </c>
    </row>
    <row r="828" spans="1:17" x14ac:dyDescent="0.25">
      <c r="A828" s="2">
        <v>38047</v>
      </c>
      <c r="B828" s="1" t="s">
        <v>829</v>
      </c>
      <c r="C828">
        <v>356</v>
      </c>
      <c r="D828">
        <v>14596</v>
      </c>
      <c r="E828">
        <v>4</v>
      </c>
      <c r="F828">
        <v>1</v>
      </c>
      <c r="G828">
        <v>1</v>
      </c>
      <c r="H828" s="2">
        <v>43160</v>
      </c>
      <c r="I828" t="str">
        <f>VLOOKUP(Sales[[#This Row],[TerritoryKey]], Territories[], 2, FALSE)</f>
        <v>Southwest</v>
      </c>
      <c r="J828">
        <f>_xlfn.XLOOKUP(Sales[[#This Row],[ProductKey]], Products!$A:$A, Products!$J:$J)</f>
        <v>1117.8559</v>
      </c>
      <c r="K828">
        <f>_xlfn.XLOOKUP(Sales[[#This Row],[ProductKey]], Products!$A:$A, Products!$K:$K)</f>
        <v>2071.4196000000002</v>
      </c>
      <c r="L828" s="1">
        <f>Sales[[#This Row],[ProductPrice]]*Sales[[#This Row],[OrderQuantity]]</f>
        <v>2071.4196000000002</v>
      </c>
      <c r="M828" s="1">
        <f>Sales[[#This Row],[OrderQuantity]]</f>
        <v>1</v>
      </c>
      <c r="N828" s="1">
        <f>1</f>
        <v>1</v>
      </c>
      <c r="O828" s="1">
        <f>Sales[[#This Row],[TotalSales]]-Sales[[#This Row],[TotalCost]]</f>
        <v>953.56370000000015</v>
      </c>
      <c r="P828" s="1">
        <f>Sales[[#This Row],[ProductCost]]*Sales[[#This Row],[OrderQuantity]]</f>
        <v>1117.8559</v>
      </c>
      <c r="Q828" s="1" t="str">
        <f>VLOOKUP(Sales[[#This Row],[ProductKey]], Products!$A$2:$D$1000, 4, FALSE)</f>
        <v>Mountain-200 Silver, 46</v>
      </c>
    </row>
    <row r="829" spans="1:17" x14ac:dyDescent="0.25">
      <c r="A829" s="2">
        <v>37844</v>
      </c>
      <c r="B829" s="1" t="s">
        <v>848</v>
      </c>
      <c r="C829">
        <v>379</v>
      </c>
      <c r="D829">
        <v>20496</v>
      </c>
      <c r="E829">
        <v>4</v>
      </c>
      <c r="F829">
        <v>1</v>
      </c>
      <c r="G829">
        <v>1</v>
      </c>
      <c r="H829" s="2">
        <v>42958</v>
      </c>
      <c r="I829" t="str">
        <f>VLOOKUP(Sales[[#This Row],[TerritoryKey]], Territories[], 2, FALSE)</f>
        <v>Southwest</v>
      </c>
      <c r="J829">
        <f>_xlfn.XLOOKUP(Sales[[#This Row],[ProductKey]], Products!$A:$A, Products!$J:$J)</f>
        <v>1320.6838</v>
      </c>
      <c r="K829">
        <f>_xlfn.XLOOKUP(Sales[[#This Row],[ProductKey]], Products!$A:$A, Products!$K:$K)</f>
        <v>2181.5625</v>
      </c>
      <c r="L829" s="1">
        <f>Sales[[#This Row],[ProductPrice]]*Sales[[#This Row],[OrderQuantity]]</f>
        <v>2181.5625</v>
      </c>
      <c r="M829" s="1">
        <f>Sales[[#This Row],[OrderQuantity]]</f>
        <v>1</v>
      </c>
      <c r="N829" s="1">
        <f>1</f>
        <v>1</v>
      </c>
      <c r="O829" s="1">
        <f>Sales[[#This Row],[TotalSales]]-Sales[[#This Row],[TotalCost]]</f>
        <v>860.87869999999998</v>
      </c>
      <c r="P829" s="1">
        <f>Sales[[#This Row],[ProductCost]]*Sales[[#This Row],[OrderQuantity]]</f>
        <v>1320.6838</v>
      </c>
      <c r="Q829" s="1" t="str">
        <f>VLOOKUP(Sales[[#This Row],[ProductKey]], Products!$A$2:$D$1000, 4, FALSE)</f>
        <v>Road-250 Black, 58</v>
      </c>
    </row>
    <row r="830" spans="1:17" x14ac:dyDescent="0.25">
      <c r="A830" s="2">
        <v>37875</v>
      </c>
      <c r="B830" s="1" t="s">
        <v>856</v>
      </c>
      <c r="C830">
        <v>360</v>
      </c>
      <c r="D830">
        <v>14572</v>
      </c>
      <c r="E830">
        <v>4</v>
      </c>
      <c r="F830">
        <v>1</v>
      </c>
      <c r="G830">
        <v>1</v>
      </c>
      <c r="H830" s="2">
        <v>42989</v>
      </c>
      <c r="I830" t="str">
        <f>VLOOKUP(Sales[[#This Row],[TerritoryKey]], Territories[], 2, FALSE)</f>
        <v>Southwest</v>
      </c>
      <c r="J830">
        <f>_xlfn.XLOOKUP(Sales[[#This Row],[ProductKey]], Products!$A:$A, Products!$J:$J)</f>
        <v>1105.81</v>
      </c>
      <c r="K830">
        <f>_xlfn.XLOOKUP(Sales[[#This Row],[ProductKey]], Products!$A:$A, Products!$K:$K)</f>
        <v>2049.0981999999999</v>
      </c>
      <c r="L830" s="1">
        <f>Sales[[#This Row],[ProductPrice]]*Sales[[#This Row],[OrderQuantity]]</f>
        <v>2049.0981999999999</v>
      </c>
      <c r="M830" s="1">
        <f>Sales[[#This Row],[OrderQuantity]]</f>
        <v>1</v>
      </c>
      <c r="N830" s="1">
        <f>1</f>
        <v>1</v>
      </c>
      <c r="O830" s="1">
        <f>Sales[[#This Row],[TotalSales]]-Sales[[#This Row],[TotalCost]]</f>
        <v>943.28819999999996</v>
      </c>
      <c r="P830" s="1">
        <f>Sales[[#This Row],[ProductCost]]*Sales[[#This Row],[OrderQuantity]]</f>
        <v>1105.81</v>
      </c>
      <c r="Q830" s="1" t="str">
        <f>VLOOKUP(Sales[[#This Row],[ProductKey]], Products!$A$2:$D$1000, 4, FALSE)</f>
        <v>Mountain-200 Black, 42</v>
      </c>
    </row>
    <row r="831" spans="1:17" x14ac:dyDescent="0.25">
      <c r="A831" s="2">
        <v>37813</v>
      </c>
      <c r="B831" s="1" t="s">
        <v>861</v>
      </c>
      <c r="C831">
        <v>477</v>
      </c>
      <c r="D831">
        <v>18405</v>
      </c>
      <c r="E831">
        <v>4</v>
      </c>
      <c r="F831">
        <v>1</v>
      </c>
      <c r="G831">
        <v>1</v>
      </c>
      <c r="H831" s="2">
        <v>42927</v>
      </c>
      <c r="I831" t="str">
        <f>VLOOKUP(Sales[[#This Row],[TerritoryKey]], Territories[], 2, FALSE)</f>
        <v>Southwest</v>
      </c>
      <c r="J831">
        <f>_xlfn.XLOOKUP(Sales[[#This Row],[ProductKey]], Products!$A:$A, Products!$J:$J)</f>
        <v>1.8663000000000001</v>
      </c>
      <c r="K831">
        <f>_xlfn.XLOOKUP(Sales[[#This Row],[ProductKey]], Products!$A:$A, Products!$K:$K)</f>
        <v>4.99</v>
      </c>
      <c r="L831" s="1">
        <f>Sales[[#This Row],[ProductPrice]]*Sales[[#This Row],[OrderQuantity]]</f>
        <v>4.99</v>
      </c>
      <c r="M831" s="1">
        <f>Sales[[#This Row],[OrderQuantity]]</f>
        <v>1</v>
      </c>
      <c r="N831" s="1">
        <f>1</f>
        <v>1</v>
      </c>
      <c r="O831" s="1">
        <f>Sales[[#This Row],[TotalSales]]-Sales[[#This Row],[TotalCost]]</f>
        <v>3.1237000000000004</v>
      </c>
      <c r="P831" s="1">
        <f>Sales[[#This Row],[ProductCost]]*Sales[[#This Row],[OrderQuantity]]</f>
        <v>1.8663000000000001</v>
      </c>
      <c r="Q831" s="1" t="str">
        <f>VLOOKUP(Sales[[#This Row],[ProductKey]], Products!$A$2:$D$1000, 4, FALSE)</f>
        <v>Water Bottle - 30 oz.</v>
      </c>
    </row>
    <row r="832" spans="1:17" x14ac:dyDescent="0.25">
      <c r="A832" s="2">
        <v>37812</v>
      </c>
      <c r="B832" s="1" t="s">
        <v>862</v>
      </c>
      <c r="C832">
        <v>358</v>
      </c>
      <c r="D832">
        <v>12441</v>
      </c>
      <c r="E832">
        <v>4</v>
      </c>
      <c r="F832">
        <v>1</v>
      </c>
      <c r="G832">
        <v>1</v>
      </c>
      <c r="H832" s="2">
        <v>42926</v>
      </c>
      <c r="I832" t="str">
        <f>VLOOKUP(Sales[[#This Row],[TerritoryKey]], Territories[], 2, FALSE)</f>
        <v>Southwest</v>
      </c>
      <c r="J832">
        <f>_xlfn.XLOOKUP(Sales[[#This Row],[ProductKey]], Products!$A:$A, Products!$J:$J)</f>
        <v>1105.81</v>
      </c>
      <c r="K832">
        <f>_xlfn.XLOOKUP(Sales[[#This Row],[ProductKey]], Products!$A:$A, Products!$K:$K)</f>
        <v>2049.0981999999999</v>
      </c>
      <c r="L832" s="1">
        <f>Sales[[#This Row],[ProductPrice]]*Sales[[#This Row],[OrderQuantity]]</f>
        <v>2049.0981999999999</v>
      </c>
      <c r="M832" s="1">
        <f>Sales[[#This Row],[OrderQuantity]]</f>
        <v>1</v>
      </c>
      <c r="N832" s="1">
        <f>1</f>
        <v>1</v>
      </c>
      <c r="O832" s="1">
        <f>Sales[[#This Row],[TotalSales]]-Sales[[#This Row],[TotalCost]]</f>
        <v>943.28819999999996</v>
      </c>
      <c r="P832" s="1">
        <f>Sales[[#This Row],[ProductCost]]*Sales[[#This Row],[OrderQuantity]]</f>
        <v>1105.81</v>
      </c>
      <c r="Q832" s="1" t="str">
        <f>VLOOKUP(Sales[[#This Row],[ProductKey]], Products!$A$2:$D$1000, 4, FALSE)</f>
        <v>Mountain-200 Black, 38</v>
      </c>
    </row>
    <row r="833" spans="1:17" x14ac:dyDescent="0.25">
      <c r="A833" s="2">
        <v>38139</v>
      </c>
      <c r="B833" s="1" t="s">
        <v>867</v>
      </c>
      <c r="C833">
        <v>563</v>
      </c>
      <c r="D833">
        <v>26057</v>
      </c>
      <c r="E833">
        <v>4</v>
      </c>
      <c r="F833">
        <v>1</v>
      </c>
      <c r="G833">
        <v>1</v>
      </c>
      <c r="H833" s="2">
        <v>43252</v>
      </c>
      <c r="I833" t="str">
        <f>VLOOKUP(Sales[[#This Row],[TerritoryKey]], Territories[], 2, FALSE)</f>
        <v>Southwest</v>
      </c>
      <c r="J833">
        <f>_xlfn.XLOOKUP(Sales[[#This Row],[ProductKey]], Products!$A:$A, Products!$J:$J)</f>
        <v>1481.9378999999999</v>
      </c>
      <c r="K833">
        <f>_xlfn.XLOOKUP(Sales[[#This Row],[ProductKey]], Products!$A:$A, Products!$K:$K)</f>
        <v>2384.0700000000002</v>
      </c>
      <c r="L833" s="1">
        <f>Sales[[#This Row],[ProductPrice]]*Sales[[#This Row],[OrderQuantity]]</f>
        <v>2384.0700000000002</v>
      </c>
      <c r="M833" s="1">
        <f>Sales[[#This Row],[OrderQuantity]]</f>
        <v>1</v>
      </c>
      <c r="N833" s="1">
        <f>1</f>
        <v>1</v>
      </c>
      <c r="O833" s="1">
        <f>Sales[[#This Row],[TotalSales]]-Sales[[#This Row],[TotalCost]]</f>
        <v>902.13210000000026</v>
      </c>
      <c r="P833" s="1">
        <f>Sales[[#This Row],[ProductCost]]*Sales[[#This Row],[OrderQuantity]]</f>
        <v>1481.9378999999999</v>
      </c>
      <c r="Q833" s="1" t="str">
        <f>VLOOKUP(Sales[[#This Row],[ProductKey]], Products!$A$2:$D$1000, 4, FALSE)</f>
        <v>Touring-1000 Yellow, 54</v>
      </c>
    </row>
    <row r="834" spans="1:17" x14ac:dyDescent="0.25">
      <c r="A834" s="2">
        <v>37663</v>
      </c>
      <c r="B834" s="1" t="s">
        <v>877</v>
      </c>
      <c r="C834">
        <v>585</v>
      </c>
      <c r="D834">
        <v>29168</v>
      </c>
      <c r="E834">
        <v>4</v>
      </c>
      <c r="F834">
        <v>1</v>
      </c>
      <c r="G834">
        <v>1</v>
      </c>
      <c r="H834" s="2">
        <v>42777</v>
      </c>
      <c r="I834" t="str">
        <f>VLOOKUP(Sales[[#This Row],[TerritoryKey]], Territories[], 2, FALSE)</f>
        <v>Southwest</v>
      </c>
      <c r="J834">
        <f>_xlfn.XLOOKUP(Sales[[#This Row],[ProductKey]], Products!$A:$A, Products!$J:$J)</f>
        <v>461.44479999999999</v>
      </c>
      <c r="K834">
        <f>_xlfn.XLOOKUP(Sales[[#This Row],[ProductKey]], Products!$A:$A, Products!$K:$K)</f>
        <v>742.35</v>
      </c>
      <c r="L834" s="1">
        <f>Sales[[#This Row],[ProductPrice]]*Sales[[#This Row],[OrderQuantity]]</f>
        <v>742.35</v>
      </c>
      <c r="M834" s="1">
        <f>Sales[[#This Row],[OrderQuantity]]</f>
        <v>1</v>
      </c>
      <c r="N834" s="1">
        <f>1</f>
        <v>1</v>
      </c>
      <c r="O834" s="1">
        <f>Sales[[#This Row],[TotalSales]]-Sales[[#This Row],[TotalCost]]</f>
        <v>280.90520000000004</v>
      </c>
      <c r="P834" s="1">
        <f>Sales[[#This Row],[ProductCost]]*Sales[[#This Row],[OrderQuantity]]</f>
        <v>461.44479999999999</v>
      </c>
      <c r="Q834" s="1" t="str">
        <f>VLOOKUP(Sales[[#This Row],[ProductKey]], Products!$A$2:$D$1000, 4, FALSE)</f>
        <v>Touring-3000 Blue, 44</v>
      </c>
    </row>
    <row r="835" spans="1:17" x14ac:dyDescent="0.25">
      <c r="A835" s="2">
        <v>37664</v>
      </c>
      <c r="B835" s="1" t="s">
        <v>883</v>
      </c>
      <c r="C835">
        <v>223</v>
      </c>
      <c r="D835">
        <v>12985</v>
      </c>
      <c r="E835">
        <v>4</v>
      </c>
      <c r="F835">
        <v>1</v>
      </c>
      <c r="G835">
        <v>1</v>
      </c>
      <c r="H835" s="2">
        <v>42778</v>
      </c>
      <c r="I835" t="str">
        <f>VLOOKUP(Sales[[#This Row],[TerritoryKey]], Territories[], 2, FALSE)</f>
        <v>Southwest</v>
      </c>
      <c r="J835">
        <f>_xlfn.XLOOKUP(Sales[[#This Row],[ProductKey]], Products!$A:$A, Products!$J:$J)</f>
        <v>5.7051999999999996</v>
      </c>
      <c r="K835">
        <f>_xlfn.XLOOKUP(Sales[[#This Row],[ProductKey]], Products!$A:$A, Products!$K:$K)</f>
        <v>8.6441999999999997</v>
      </c>
      <c r="L835" s="1">
        <f>Sales[[#This Row],[ProductPrice]]*Sales[[#This Row],[OrderQuantity]]</f>
        <v>8.6441999999999997</v>
      </c>
      <c r="M835" s="1">
        <f>Sales[[#This Row],[OrderQuantity]]</f>
        <v>1</v>
      </c>
      <c r="N835" s="1">
        <f>1</f>
        <v>1</v>
      </c>
      <c r="O835" s="1">
        <f>Sales[[#This Row],[TotalSales]]-Sales[[#This Row],[TotalCost]]</f>
        <v>2.9390000000000001</v>
      </c>
      <c r="P835" s="1">
        <f>Sales[[#This Row],[ProductCost]]*Sales[[#This Row],[OrderQuantity]]</f>
        <v>5.7051999999999996</v>
      </c>
      <c r="Q835" s="1" t="str">
        <f>VLOOKUP(Sales[[#This Row],[ProductKey]], Products!$A$2:$D$1000, 4, FALSE)</f>
        <v>AWC Logo Cap</v>
      </c>
    </row>
    <row r="836" spans="1:17" x14ac:dyDescent="0.25">
      <c r="A836" s="2">
        <v>37935</v>
      </c>
      <c r="B836" s="1" t="s">
        <v>894</v>
      </c>
      <c r="C836">
        <v>358</v>
      </c>
      <c r="D836">
        <v>14585</v>
      </c>
      <c r="E836">
        <v>4</v>
      </c>
      <c r="F836">
        <v>1</v>
      </c>
      <c r="G836">
        <v>1</v>
      </c>
      <c r="H836" s="2">
        <v>43049</v>
      </c>
      <c r="I836" t="str">
        <f>VLOOKUP(Sales[[#This Row],[TerritoryKey]], Territories[], 2, FALSE)</f>
        <v>Southwest</v>
      </c>
      <c r="J836">
        <f>_xlfn.XLOOKUP(Sales[[#This Row],[ProductKey]], Products!$A:$A, Products!$J:$J)</f>
        <v>1105.81</v>
      </c>
      <c r="K836">
        <f>_xlfn.XLOOKUP(Sales[[#This Row],[ProductKey]], Products!$A:$A, Products!$K:$K)</f>
        <v>2049.0981999999999</v>
      </c>
      <c r="L836" s="1">
        <f>Sales[[#This Row],[ProductPrice]]*Sales[[#This Row],[OrderQuantity]]</f>
        <v>2049.0981999999999</v>
      </c>
      <c r="M836" s="1">
        <f>Sales[[#This Row],[OrderQuantity]]</f>
        <v>1</v>
      </c>
      <c r="N836" s="1">
        <f>1</f>
        <v>1</v>
      </c>
      <c r="O836" s="1">
        <f>Sales[[#This Row],[TotalSales]]-Sales[[#This Row],[TotalCost]]</f>
        <v>943.28819999999996</v>
      </c>
      <c r="P836" s="1">
        <f>Sales[[#This Row],[ProductCost]]*Sales[[#This Row],[OrderQuantity]]</f>
        <v>1105.81</v>
      </c>
      <c r="Q836" s="1" t="str">
        <f>VLOOKUP(Sales[[#This Row],[ProductKey]], Products!$A$2:$D$1000, 4, FALSE)</f>
        <v>Mountain-200 Black, 38</v>
      </c>
    </row>
    <row r="837" spans="1:17" x14ac:dyDescent="0.25">
      <c r="A837" s="2">
        <v>37843</v>
      </c>
      <c r="B837" s="1" t="s">
        <v>904</v>
      </c>
      <c r="C837">
        <v>581</v>
      </c>
      <c r="D837">
        <v>17561</v>
      </c>
      <c r="E837">
        <v>4</v>
      </c>
      <c r="F837">
        <v>1</v>
      </c>
      <c r="G837">
        <v>1</v>
      </c>
      <c r="H837" s="2">
        <v>42957</v>
      </c>
      <c r="I837" t="str">
        <f>VLOOKUP(Sales[[#This Row],[TerritoryKey]], Territories[], 2, FALSE)</f>
        <v>Southwest</v>
      </c>
      <c r="J837">
        <f>_xlfn.XLOOKUP(Sales[[#This Row],[ProductKey]], Products!$A:$A, Products!$J:$J)</f>
        <v>1082.51</v>
      </c>
      <c r="K837">
        <f>_xlfn.XLOOKUP(Sales[[#This Row],[ProductKey]], Products!$A:$A, Products!$K:$K)</f>
        <v>1700.99</v>
      </c>
      <c r="L837" s="1">
        <f>Sales[[#This Row],[ProductPrice]]*Sales[[#This Row],[OrderQuantity]]</f>
        <v>1700.99</v>
      </c>
      <c r="M837" s="1">
        <f>Sales[[#This Row],[OrderQuantity]]</f>
        <v>1</v>
      </c>
      <c r="N837" s="1">
        <f>1</f>
        <v>1</v>
      </c>
      <c r="O837" s="1">
        <f>Sales[[#This Row],[TotalSales]]-Sales[[#This Row],[TotalCost]]</f>
        <v>618.48</v>
      </c>
      <c r="P837" s="1">
        <f>Sales[[#This Row],[ProductCost]]*Sales[[#This Row],[OrderQuantity]]</f>
        <v>1082.51</v>
      </c>
      <c r="Q837" s="1" t="str">
        <f>VLOOKUP(Sales[[#This Row],[ProductKey]], Products!$A$2:$D$1000, 4, FALSE)</f>
        <v>Road-350-W Yellow, 42</v>
      </c>
    </row>
    <row r="838" spans="1:17" x14ac:dyDescent="0.25">
      <c r="A838" s="2">
        <v>37722</v>
      </c>
      <c r="B838" s="1" t="s">
        <v>921</v>
      </c>
      <c r="C838">
        <v>563</v>
      </c>
      <c r="D838">
        <v>25924</v>
      </c>
      <c r="E838">
        <v>4</v>
      </c>
      <c r="F838">
        <v>1</v>
      </c>
      <c r="G838">
        <v>1</v>
      </c>
      <c r="H838" s="2">
        <v>42836</v>
      </c>
      <c r="I838" t="str">
        <f>VLOOKUP(Sales[[#This Row],[TerritoryKey]], Territories[], 2, FALSE)</f>
        <v>Southwest</v>
      </c>
      <c r="J838">
        <f>_xlfn.XLOOKUP(Sales[[#This Row],[ProductKey]], Products!$A:$A, Products!$J:$J)</f>
        <v>1481.9378999999999</v>
      </c>
      <c r="K838">
        <f>_xlfn.XLOOKUP(Sales[[#This Row],[ProductKey]], Products!$A:$A, Products!$K:$K)</f>
        <v>2384.0700000000002</v>
      </c>
      <c r="L838" s="1">
        <f>Sales[[#This Row],[ProductPrice]]*Sales[[#This Row],[OrderQuantity]]</f>
        <v>2384.0700000000002</v>
      </c>
      <c r="M838" s="1">
        <f>Sales[[#This Row],[OrderQuantity]]</f>
        <v>1</v>
      </c>
      <c r="N838" s="1">
        <f>1</f>
        <v>1</v>
      </c>
      <c r="O838" s="1">
        <f>Sales[[#This Row],[TotalSales]]-Sales[[#This Row],[TotalCost]]</f>
        <v>902.13210000000026</v>
      </c>
      <c r="P838" s="1">
        <f>Sales[[#This Row],[ProductCost]]*Sales[[#This Row],[OrderQuantity]]</f>
        <v>1481.9378999999999</v>
      </c>
      <c r="Q838" s="1" t="str">
        <f>VLOOKUP(Sales[[#This Row],[ProductKey]], Products!$A$2:$D$1000, 4, FALSE)</f>
        <v>Touring-1000 Yellow, 54</v>
      </c>
    </row>
    <row r="839" spans="1:17" x14ac:dyDescent="0.25">
      <c r="A839" s="2">
        <v>37967</v>
      </c>
      <c r="B839" s="1" t="s">
        <v>929</v>
      </c>
      <c r="C839">
        <v>606</v>
      </c>
      <c r="D839">
        <v>22298</v>
      </c>
      <c r="E839">
        <v>4</v>
      </c>
      <c r="F839">
        <v>1</v>
      </c>
      <c r="G839">
        <v>1</v>
      </c>
      <c r="H839" s="2">
        <v>43081</v>
      </c>
      <c r="I839" t="str">
        <f>VLOOKUP(Sales[[#This Row],[TerritoryKey]], Territories[], 2, FALSE)</f>
        <v>Southwest</v>
      </c>
      <c r="J839">
        <f>_xlfn.XLOOKUP(Sales[[#This Row],[ProductKey]], Products!$A:$A, Products!$J:$J)</f>
        <v>343.64960000000002</v>
      </c>
      <c r="K839">
        <f>_xlfn.XLOOKUP(Sales[[#This Row],[ProductKey]], Products!$A:$A, Products!$K:$K)</f>
        <v>539.99</v>
      </c>
      <c r="L839" s="1">
        <f>Sales[[#This Row],[ProductPrice]]*Sales[[#This Row],[OrderQuantity]]</f>
        <v>539.99</v>
      </c>
      <c r="M839" s="1">
        <f>Sales[[#This Row],[OrderQuantity]]</f>
        <v>1</v>
      </c>
      <c r="N839" s="1">
        <f>1</f>
        <v>1</v>
      </c>
      <c r="O839" s="1">
        <f>Sales[[#This Row],[TotalSales]]-Sales[[#This Row],[TotalCost]]</f>
        <v>196.34039999999999</v>
      </c>
      <c r="P839" s="1">
        <f>Sales[[#This Row],[ProductCost]]*Sales[[#This Row],[OrderQuantity]]</f>
        <v>343.64960000000002</v>
      </c>
      <c r="Q839" s="1" t="str">
        <f>VLOOKUP(Sales[[#This Row],[ProductKey]], Products!$A$2:$D$1000, 4, FALSE)</f>
        <v>Road-750 Black, 52</v>
      </c>
    </row>
    <row r="840" spans="1:17" x14ac:dyDescent="0.25">
      <c r="A840" s="2">
        <v>38018</v>
      </c>
      <c r="B840" s="1" t="s">
        <v>932</v>
      </c>
      <c r="C840">
        <v>358</v>
      </c>
      <c r="D840">
        <v>14473</v>
      </c>
      <c r="E840">
        <v>4</v>
      </c>
      <c r="F840">
        <v>1</v>
      </c>
      <c r="G840">
        <v>1</v>
      </c>
      <c r="H840" s="2">
        <v>43132</v>
      </c>
      <c r="I840" t="str">
        <f>VLOOKUP(Sales[[#This Row],[TerritoryKey]], Territories[], 2, FALSE)</f>
        <v>Southwest</v>
      </c>
      <c r="J840">
        <f>_xlfn.XLOOKUP(Sales[[#This Row],[ProductKey]], Products!$A:$A, Products!$J:$J)</f>
        <v>1105.81</v>
      </c>
      <c r="K840">
        <f>_xlfn.XLOOKUP(Sales[[#This Row],[ProductKey]], Products!$A:$A, Products!$K:$K)</f>
        <v>2049.0981999999999</v>
      </c>
      <c r="L840" s="1">
        <f>Sales[[#This Row],[ProductPrice]]*Sales[[#This Row],[OrderQuantity]]</f>
        <v>2049.0981999999999</v>
      </c>
      <c r="M840" s="1">
        <f>Sales[[#This Row],[OrderQuantity]]</f>
        <v>1</v>
      </c>
      <c r="N840" s="1">
        <f>1</f>
        <v>1</v>
      </c>
      <c r="O840" s="1">
        <f>Sales[[#This Row],[TotalSales]]-Sales[[#This Row],[TotalCost]]</f>
        <v>943.28819999999996</v>
      </c>
      <c r="P840" s="1">
        <f>Sales[[#This Row],[ProductCost]]*Sales[[#This Row],[OrderQuantity]]</f>
        <v>1105.81</v>
      </c>
      <c r="Q840" s="1" t="str">
        <f>VLOOKUP(Sales[[#This Row],[ProductKey]], Products!$A$2:$D$1000, 4, FALSE)</f>
        <v>Mountain-200 Black, 38</v>
      </c>
    </row>
    <row r="841" spans="1:17" x14ac:dyDescent="0.25">
      <c r="A841" s="2">
        <v>37692</v>
      </c>
      <c r="B841" s="1" t="s">
        <v>933</v>
      </c>
      <c r="C841">
        <v>488</v>
      </c>
      <c r="D841">
        <v>11720</v>
      </c>
      <c r="E841">
        <v>4</v>
      </c>
      <c r="F841">
        <v>1</v>
      </c>
      <c r="G841">
        <v>1</v>
      </c>
      <c r="H841" s="2">
        <v>42806</v>
      </c>
      <c r="I841" t="str">
        <f>VLOOKUP(Sales[[#This Row],[TerritoryKey]], Territories[], 2, FALSE)</f>
        <v>Southwest</v>
      </c>
      <c r="J841">
        <f>_xlfn.XLOOKUP(Sales[[#This Row],[ProductKey]], Products!$A:$A, Products!$J:$J)</f>
        <v>41.572299999999998</v>
      </c>
      <c r="K841">
        <f>_xlfn.XLOOKUP(Sales[[#This Row],[ProductKey]], Products!$A:$A, Products!$K:$K)</f>
        <v>53.99</v>
      </c>
      <c r="L841" s="1">
        <f>Sales[[#This Row],[ProductPrice]]*Sales[[#This Row],[OrderQuantity]]</f>
        <v>53.99</v>
      </c>
      <c r="M841" s="1">
        <f>Sales[[#This Row],[OrderQuantity]]</f>
        <v>1</v>
      </c>
      <c r="N841" s="1">
        <f>1</f>
        <v>1</v>
      </c>
      <c r="O841" s="1">
        <f>Sales[[#This Row],[TotalSales]]-Sales[[#This Row],[TotalCost]]</f>
        <v>12.417700000000004</v>
      </c>
      <c r="P841" s="1">
        <f>Sales[[#This Row],[ProductCost]]*Sales[[#This Row],[OrderQuantity]]</f>
        <v>41.572299999999998</v>
      </c>
      <c r="Q841" s="1" t="str">
        <f>VLOOKUP(Sales[[#This Row],[ProductKey]], Products!$A$2:$D$1000, 4, FALSE)</f>
        <v>Short-Sleeve Classic Jersey, S</v>
      </c>
    </row>
    <row r="842" spans="1:17" x14ac:dyDescent="0.25">
      <c r="A842" s="2">
        <v>37844</v>
      </c>
      <c r="B842" s="1" t="s">
        <v>936</v>
      </c>
      <c r="C842">
        <v>537</v>
      </c>
      <c r="D842">
        <v>11658</v>
      </c>
      <c r="E842">
        <v>4</v>
      </c>
      <c r="F842">
        <v>1</v>
      </c>
      <c r="G842">
        <v>1</v>
      </c>
      <c r="H842" s="2">
        <v>42958</v>
      </c>
      <c r="I842" t="str">
        <f>VLOOKUP(Sales[[#This Row],[TerritoryKey]], Territories[], 2, FALSE)</f>
        <v>Southwest</v>
      </c>
      <c r="J842">
        <f>_xlfn.XLOOKUP(Sales[[#This Row],[ProductKey]], Products!$A:$A, Products!$J:$J)</f>
        <v>13.09</v>
      </c>
      <c r="K842">
        <f>_xlfn.XLOOKUP(Sales[[#This Row],[ProductKey]], Products!$A:$A, Products!$K:$K)</f>
        <v>35</v>
      </c>
      <c r="L842" s="1">
        <f>Sales[[#This Row],[ProductPrice]]*Sales[[#This Row],[OrderQuantity]]</f>
        <v>35</v>
      </c>
      <c r="M842" s="1">
        <f>Sales[[#This Row],[OrderQuantity]]</f>
        <v>1</v>
      </c>
      <c r="N842" s="1">
        <f>1</f>
        <v>1</v>
      </c>
      <c r="O842" s="1">
        <f>Sales[[#This Row],[TotalSales]]-Sales[[#This Row],[TotalCost]]</f>
        <v>21.91</v>
      </c>
      <c r="P842" s="1">
        <f>Sales[[#This Row],[ProductCost]]*Sales[[#This Row],[OrderQuantity]]</f>
        <v>13.09</v>
      </c>
      <c r="Q842" s="1" t="str">
        <f>VLOOKUP(Sales[[#This Row],[ProductKey]], Products!$A$2:$D$1000, 4, FALSE)</f>
        <v>HL Mountain Tire</v>
      </c>
    </row>
    <row r="843" spans="1:17" x14ac:dyDescent="0.25">
      <c r="A843" s="2">
        <v>38018</v>
      </c>
      <c r="B843" s="1" t="s">
        <v>950</v>
      </c>
      <c r="C843">
        <v>535</v>
      </c>
      <c r="D843">
        <v>26048</v>
      </c>
      <c r="E843">
        <v>4</v>
      </c>
      <c r="F843">
        <v>1</v>
      </c>
      <c r="G843">
        <v>1</v>
      </c>
      <c r="H843" s="2">
        <v>43132</v>
      </c>
      <c r="I843" t="str">
        <f>VLOOKUP(Sales[[#This Row],[TerritoryKey]], Territories[], 2, FALSE)</f>
        <v>Southwest</v>
      </c>
      <c r="J843">
        <f>_xlfn.XLOOKUP(Sales[[#This Row],[ProductKey]], Products!$A:$A, Products!$J:$J)</f>
        <v>9.3462999999999994</v>
      </c>
      <c r="K843">
        <f>_xlfn.XLOOKUP(Sales[[#This Row],[ProductKey]], Products!$A:$A, Products!$K:$K)</f>
        <v>24.99</v>
      </c>
      <c r="L843" s="1">
        <f>Sales[[#This Row],[ProductPrice]]*Sales[[#This Row],[OrderQuantity]]</f>
        <v>24.99</v>
      </c>
      <c r="M843" s="1">
        <f>Sales[[#This Row],[OrderQuantity]]</f>
        <v>1</v>
      </c>
      <c r="N843" s="1">
        <f>1</f>
        <v>1</v>
      </c>
      <c r="O843" s="1">
        <f>Sales[[#This Row],[TotalSales]]-Sales[[#This Row],[TotalCost]]</f>
        <v>15.643699999999999</v>
      </c>
      <c r="P843" s="1">
        <f>Sales[[#This Row],[ProductCost]]*Sales[[#This Row],[OrderQuantity]]</f>
        <v>9.3462999999999994</v>
      </c>
      <c r="Q843" s="1" t="str">
        <f>VLOOKUP(Sales[[#This Row],[ProductKey]], Products!$A$2:$D$1000, 4, FALSE)</f>
        <v>LL Mountain Tire</v>
      </c>
    </row>
    <row r="844" spans="1:17" x14ac:dyDescent="0.25">
      <c r="A844" s="2">
        <v>37813</v>
      </c>
      <c r="B844" s="1" t="s">
        <v>982</v>
      </c>
      <c r="C844">
        <v>580</v>
      </c>
      <c r="D844">
        <v>20684</v>
      </c>
      <c r="E844">
        <v>4</v>
      </c>
      <c r="F844">
        <v>1</v>
      </c>
      <c r="G844">
        <v>1</v>
      </c>
      <c r="H844" s="2">
        <v>42927</v>
      </c>
      <c r="I844" t="str">
        <f>VLOOKUP(Sales[[#This Row],[TerritoryKey]], Territories[], 2, FALSE)</f>
        <v>Southwest</v>
      </c>
      <c r="J844">
        <f>_xlfn.XLOOKUP(Sales[[#This Row],[ProductKey]], Products!$A:$A, Products!$J:$J)</f>
        <v>1082.51</v>
      </c>
      <c r="K844">
        <f>_xlfn.XLOOKUP(Sales[[#This Row],[ProductKey]], Products!$A:$A, Products!$K:$K)</f>
        <v>1700.99</v>
      </c>
      <c r="L844" s="1">
        <f>Sales[[#This Row],[ProductPrice]]*Sales[[#This Row],[OrderQuantity]]</f>
        <v>1700.99</v>
      </c>
      <c r="M844" s="1">
        <f>Sales[[#This Row],[OrderQuantity]]</f>
        <v>1</v>
      </c>
      <c r="N844" s="1">
        <f>1</f>
        <v>1</v>
      </c>
      <c r="O844" s="1">
        <f>Sales[[#This Row],[TotalSales]]-Sales[[#This Row],[TotalCost]]</f>
        <v>618.48</v>
      </c>
      <c r="P844" s="1">
        <f>Sales[[#This Row],[ProductCost]]*Sales[[#This Row],[OrderQuantity]]</f>
        <v>1082.51</v>
      </c>
      <c r="Q844" s="1" t="str">
        <f>VLOOKUP(Sales[[#This Row],[ProductKey]], Products!$A$2:$D$1000, 4, FALSE)</f>
        <v>Road-350-W Yellow, 40</v>
      </c>
    </row>
    <row r="845" spans="1:17" x14ac:dyDescent="0.25">
      <c r="A845" s="2">
        <v>37906</v>
      </c>
      <c r="B845" s="1" t="s">
        <v>1028</v>
      </c>
      <c r="C845">
        <v>537</v>
      </c>
      <c r="D845">
        <v>11229</v>
      </c>
      <c r="E845">
        <v>4</v>
      </c>
      <c r="F845">
        <v>1</v>
      </c>
      <c r="G845">
        <v>1</v>
      </c>
      <c r="H845" s="2">
        <v>43020</v>
      </c>
      <c r="I845" t="str">
        <f>VLOOKUP(Sales[[#This Row],[TerritoryKey]], Territories[], 2, FALSE)</f>
        <v>Southwest</v>
      </c>
      <c r="J845">
        <f>_xlfn.XLOOKUP(Sales[[#This Row],[ProductKey]], Products!$A:$A, Products!$J:$J)</f>
        <v>13.09</v>
      </c>
      <c r="K845">
        <f>_xlfn.XLOOKUP(Sales[[#This Row],[ProductKey]], Products!$A:$A, Products!$K:$K)</f>
        <v>35</v>
      </c>
      <c r="L845" s="1">
        <f>Sales[[#This Row],[ProductPrice]]*Sales[[#This Row],[OrderQuantity]]</f>
        <v>35</v>
      </c>
      <c r="M845" s="1">
        <f>Sales[[#This Row],[OrderQuantity]]</f>
        <v>1</v>
      </c>
      <c r="N845" s="1">
        <f>1</f>
        <v>1</v>
      </c>
      <c r="O845" s="1">
        <f>Sales[[#This Row],[TotalSales]]-Sales[[#This Row],[TotalCost]]</f>
        <v>21.91</v>
      </c>
      <c r="P845" s="1">
        <f>Sales[[#This Row],[ProductCost]]*Sales[[#This Row],[OrderQuantity]]</f>
        <v>13.09</v>
      </c>
      <c r="Q845" s="1" t="str">
        <f>VLOOKUP(Sales[[#This Row],[ProductKey]], Products!$A$2:$D$1000, 4, FALSE)</f>
        <v>HL Mountain Tire</v>
      </c>
    </row>
    <row r="846" spans="1:17" x14ac:dyDescent="0.25">
      <c r="A846" s="2">
        <v>38200</v>
      </c>
      <c r="B846" s="1" t="s">
        <v>1044</v>
      </c>
      <c r="C846">
        <v>564</v>
      </c>
      <c r="D846">
        <v>26070</v>
      </c>
      <c r="E846">
        <v>4</v>
      </c>
      <c r="F846">
        <v>1</v>
      </c>
      <c r="G846">
        <v>1</v>
      </c>
      <c r="H846" s="2">
        <v>43313</v>
      </c>
      <c r="I846" t="str">
        <f>VLOOKUP(Sales[[#This Row],[TerritoryKey]], Territories[], 2, FALSE)</f>
        <v>Southwest</v>
      </c>
      <c r="J846">
        <f>_xlfn.XLOOKUP(Sales[[#This Row],[ProductKey]], Products!$A:$A, Products!$J:$J)</f>
        <v>1481.9378999999999</v>
      </c>
      <c r="K846">
        <f>_xlfn.XLOOKUP(Sales[[#This Row],[ProductKey]], Products!$A:$A, Products!$K:$K)</f>
        <v>2384.0700000000002</v>
      </c>
      <c r="L846" s="1">
        <f>Sales[[#This Row],[ProductPrice]]*Sales[[#This Row],[OrderQuantity]]</f>
        <v>2384.0700000000002</v>
      </c>
      <c r="M846" s="1">
        <f>Sales[[#This Row],[OrderQuantity]]</f>
        <v>1</v>
      </c>
      <c r="N846" s="1">
        <f>1</f>
        <v>1</v>
      </c>
      <c r="O846" s="1">
        <f>Sales[[#This Row],[TotalSales]]-Sales[[#This Row],[TotalCost]]</f>
        <v>902.13210000000026</v>
      </c>
      <c r="P846" s="1">
        <f>Sales[[#This Row],[ProductCost]]*Sales[[#This Row],[OrderQuantity]]</f>
        <v>1481.9378999999999</v>
      </c>
      <c r="Q846" s="1" t="str">
        <f>VLOOKUP(Sales[[#This Row],[ProductKey]], Products!$A$2:$D$1000, 4, FALSE)</f>
        <v>Touring-1000 Yellow, 60</v>
      </c>
    </row>
    <row r="847" spans="1:17" x14ac:dyDescent="0.25">
      <c r="A847" s="2">
        <v>37905</v>
      </c>
      <c r="B847" s="1" t="s">
        <v>1066</v>
      </c>
      <c r="C847">
        <v>214</v>
      </c>
      <c r="D847">
        <v>28591</v>
      </c>
      <c r="E847">
        <v>4</v>
      </c>
      <c r="F847">
        <v>1</v>
      </c>
      <c r="G847">
        <v>1</v>
      </c>
      <c r="H847" s="2">
        <v>43019</v>
      </c>
      <c r="I847" t="str">
        <f>VLOOKUP(Sales[[#This Row],[TerritoryKey]], Territories[], 2, FALSE)</f>
        <v>Southwest</v>
      </c>
      <c r="J847">
        <f>_xlfn.XLOOKUP(Sales[[#This Row],[ProductKey]], Products!$A:$A, Products!$J:$J)</f>
        <v>13.0863</v>
      </c>
      <c r="K847">
        <f>_xlfn.XLOOKUP(Sales[[#This Row],[ProductKey]], Products!$A:$A, Products!$K:$K)</f>
        <v>34.99</v>
      </c>
      <c r="L847" s="1">
        <f>Sales[[#This Row],[ProductPrice]]*Sales[[#This Row],[OrderQuantity]]</f>
        <v>34.99</v>
      </c>
      <c r="M847" s="1">
        <f>Sales[[#This Row],[OrderQuantity]]</f>
        <v>1</v>
      </c>
      <c r="N847" s="1">
        <f>1</f>
        <v>1</v>
      </c>
      <c r="O847" s="1">
        <f>Sales[[#This Row],[TotalSales]]-Sales[[#This Row],[TotalCost]]</f>
        <v>21.903700000000001</v>
      </c>
      <c r="P847" s="1">
        <f>Sales[[#This Row],[ProductCost]]*Sales[[#This Row],[OrderQuantity]]</f>
        <v>13.0863</v>
      </c>
      <c r="Q847" s="1" t="str">
        <f>VLOOKUP(Sales[[#This Row],[ProductKey]], Products!$A$2:$D$1000, 4, FALSE)</f>
        <v>Sport-100 Helmet, Red</v>
      </c>
    </row>
    <row r="848" spans="1:17" x14ac:dyDescent="0.25">
      <c r="A848" s="2">
        <v>37967</v>
      </c>
      <c r="B848" s="1" t="s">
        <v>1130</v>
      </c>
      <c r="C848">
        <v>354</v>
      </c>
      <c r="D848">
        <v>12435</v>
      </c>
      <c r="E848">
        <v>4</v>
      </c>
      <c r="F848">
        <v>1</v>
      </c>
      <c r="G848">
        <v>1</v>
      </c>
      <c r="H848" s="2">
        <v>43081</v>
      </c>
      <c r="I848" t="str">
        <f>VLOOKUP(Sales[[#This Row],[TerritoryKey]], Territories[], 2, FALSE)</f>
        <v>Southwest</v>
      </c>
      <c r="J848">
        <f>_xlfn.XLOOKUP(Sales[[#This Row],[ProductKey]], Products!$A:$A, Products!$J:$J)</f>
        <v>1117.8559</v>
      </c>
      <c r="K848">
        <f>_xlfn.XLOOKUP(Sales[[#This Row],[ProductKey]], Products!$A:$A, Products!$K:$K)</f>
        <v>2071.4196000000002</v>
      </c>
      <c r="L848" s="1">
        <f>Sales[[#This Row],[ProductPrice]]*Sales[[#This Row],[OrderQuantity]]</f>
        <v>2071.4196000000002</v>
      </c>
      <c r="M848" s="1">
        <f>Sales[[#This Row],[OrderQuantity]]</f>
        <v>1</v>
      </c>
      <c r="N848" s="1">
        <f>1</f>
        <v>1</v>
      </c>
      <c r="O848" s="1">
        <f>Sales[[#This Row],[TotalSales]]-Sales[[#This Row],[TotalCost]]</f>
        <v>953.56370000000015</v>
      </c>
      <c r="P848" s="1">
        <f>Sales[[#This Row],[ProductCost]]*Sales[[#This Row],[OrderQuantity]]</f>
        <v>1117.8559</v>
      </c>
      <c r="Q848" s="1" t="str">
        <f>VLOOKUP(Sales[[#This Row],[ProductKey]], Products!$A$2:$D$1000, 4, FALSE)</f>
        <v>Mountain-200 Silver, 42</v>
      </c>
    </row>
    <row r="849" spans="1:17" x14ac:dyDescent="0.25">
      <c r="A849" s="2">
        <v>37937</v>
      </c>
      <c r="B849" s="1" t="s">
        <v>1162</v>
      </c>
      <c r="C849">
        <v>381</v>
      </c>
      <c r="D849">
        <v>20436</v>
      </c>
      <c r="E849">
        <v>4</v>
      </c>
      <c r="F849">
        <v>1</v>
      </c>
      <c r="G849">
        <v>1</v>
      </c>
      <c r="H849" s="2">
        <v>43051</v>
      </c>
      <c r="I849" t="str">
        <f>VLOOKUP(Sales[[#This Row],[TerritoryKey]], Territories[], 2, FALSE)</f>
        <v>Southwest</v>
      </c>
      <c r="J849">
        <f>_xlfn.XLOOKUP(Sales[[#This Row],[ProductKey]], Products!$A:$A, Products!$J:$J)</f>
        <v>605.64919999999995</v>
      </c>
      <c r="K849">
        <f>_xlfn.XLOOKUP(Sales[[#This Row],[ProductKey]], Products!$A:$A, Products!$K:$K)</f>
        <v>1000.4375</v>
      </c>
      <c r="L849" s="1">
        <f>Sales[[#This Row],[ProductPrice]]*Sales[[#This Row],[OrderQuantity]]</f>
        <v>1000.4375</v>
      </c>
      <c r="M849" s="1">
        <f>Sales[[#This Row],[OrderQuantity]]</f>
        <v>1</v>
      </c>
      <c r="N849" s="1">
        <f>1</f>
        <v>1</v>
      </c>
      <c r="O849" s="1">
        <f>Sales[[#This Row],[TotalSales]]-Sales[[#This Row],[TotalCost]]</f>
        <v>394.78830000000005</v>
      </c>
      <c r="P849" s="1">
        <f>Sales[[#This Row],[ProductCost]]*Sales[[#This Row],[OrderQuantity]]</f>
        <v>605.64919999999995</v>
      </c>
      <c r="Q849" s="1" t="str">
        <f>VLOOKUP(Sales[[#This Row],[ProductKey]], Products!$A$2:$D$1000, 4, FALSE)</f>
        <v>Road-550-W Yellow, 38</v>
      </c>
    </row>
    <row r="850" spans="1:17" x14ac:dyDescent="0.25">
      <c r="A850" s="2">
        <v>37845</v>
      </c>
      <c r="B850" s="1" t="s">
        <v>1182</v>
      </c>
      <c r="C850">
        <v>540</v>
      </c>
      <c r="D850">
        <v>24951</v>
      </c>
      <c r="E850">
        <v>4</v>
      </c>
      <c r="F850">
        <v>1</v>
      </c>
      <c r="G850">
        <v>1</v>
      </c>
      <c r="H850" s="2">
        <v>42959</v>
      </c>
      <c r="I850" t="str">
        <f>VLOOKUP(Sales[[#This Row],[TerritoryKey]], Territories[], 2, FALSE)</f>
        <v>Southwest</v>
      </c>
      <c r="J850">
        <f>_xlfn.XLOOKUP(Sales[[#This Row],[ProductKey]], Products!$A:$A, Products!$J:$J)</f>
        <v>12.192399999999999</v>
      </c>
      <c r="K850">
        <f>_xlfn.XLOOKUP(Sales[[#This Row],[ProductKey]], Products!$A:$A, Products!$K:$K)</f>
        <v>32.6</v>
      </c>
      <c r="L850" s="1">
        <f>Sales[[#This Row],[ProductPrice]]*Sales[[#This Row],[OrderQuantity]]</f>
        <v>32.6</v>
      </c>
      <c r="M850" s="1">
        <f>Sales[[#This Row],[OrderQuantity]]</f>
        <v>1</v>
      </c>
      <c r="N850" s="1">
        <f>1</f>
        <v>1</v>
      </c>
      <c r="O850" s="1">
        <f>Sales[[#This Row],[TotalSales]]-Sales[[#This Row],[TotalCost]]</f>
        <v>20.407600000000002</v>
      </c>
      <c r="P850" s="1">
        <f>Sales[[#This Row],[ProductCost]]*Sales[[#This Row],[OrderQuantity]]</f>
        <v>12.192399999999999</v>
      </c>
      <c r="Q850" s="1" t="str">
        <f>VLOOKUP(Sales[[#This Row],[ProductKey]], Products!$A$2:$D$1000, 4, FALSE)</f>
        <v>HL Road Tire</v>
      </c>
    </row>
    <row r="851" spans="1:17" x14ac:dyDescent="0.25">
      <c r="A851" s="2">
        <v>37987</v>
      </c>
      <c r="B851" s="1" t="s">
        <v>1186</v>
      </c>
      <c r="C851">
        <v>595</v>
      </c>
      <c r="D851">
        <v>15953</v>
      </c>
      <c r="E851">
        <v>4</v>
      </c>
      <c r="F851">
        <v>1</v>
      </c>
      <c r="G851">
        <v>1</v>
      </c>
      <c r="H851" s="2">
        <v>43101</v>
      </c>
      <c r="I851" t="str">
        <f>VLOOKUP(Sales[[#This Row],[TerritoryKey]], Territories[], 2, FALSE)</f>
        <v>Southwest</v>
      </c>
      <c r="J851">
        <f>_xlfn.XLOOKUP(Sales[[#This Row],[ProductKey]], Products!$A:$A, Products!$J:$J)</f>
        <v>308.21789999999999</v>
      </c>
      <c r="K851">
        <f>_xlfn.XLOOKUP(Sales[[#This Row],[ProductKey]], Products!$A:$A, Products!$K:$K)</f>
        <v>564.99</v>
      </c>
      <c r="L851" s="1">
        <f>Sales[[#This Row],[ProductPrice]]*Sales[[#This Row],[OrderQuantity]]</f>
        <v>564.99</v>
      </c>
      <c r="M851" s="1">
        <f>Sales[[#This Row],[OrderQuantity]]</f>
        <v>1</v>
      </c>
      <c r="N851" s="1">
        <f>1</f>
        <v>1</v>
      </c>
      <c r="O851" s="1">
        <f>Sales[[#This Row],[TotalSales]]-Sales[[#This Row],[TotalCost]]</f>
        <v>256.77210000000002</v>
      </c>
      <c r="P851" s="1">
        <f>Sales[[#This Row],[ProductCost]]*Sales[[#This Row],[OrderQuantity]]</f>
        <v>308.21789999999999</v>
      </c>
      <c r="Q851" s="1" t="str">
        <f>VLOOKUP(Sales[[#This Row],[ProductKey]], Products!$A$2:$D$1000, 4, FALSE)</f>
        <v>Mountain-500 Silver, 52</v>
      </c>
    </row>
    <row r="852" spans="1:17" x14ac:dyDescent="0.25">
      <c r="A852" s="2">
        <v>38018</v>
      </c>
      <c r="B852" s="1" t="s">
        <v>1187</v>
      </c>
      <c r="C852">
        <v>564</v>
      </c>
      <c r="D852">
        <v>24668</v>
      </c>
      <c r="E852">
        <v>4</v>
      </c>
      <c r="F852">
        <v>1</v>
      </c>
      <c r="G852">
        <v>1</v>
      </c>
      <c r="H852" s="2">
        <v>43132</v>
      </c>
      <c r="I852" t="str">
        <f>VLOOKUP(Sales[[#This Row],[TerritoryKey]], Territories[], 2, FALSE)</f>
        <v>Southwest</v>
      </c>
      <c r="J852">
        <f>_xlfn.XLOOKUP(Sales[[#This Row],[ProductKey]], Products!$A:$A, Products!$J:$J)</f>
        <v>1481.9378999999999</v>
      </c>
      <c r="K852">
        <f>_xlfn.XLOOKUP(Sales[[#This Row],[ProductKey]], Products!$A:$A, Products!$K:$K)</f>
        <v>2384.0700000000002</v>
      </c>
      <c r="L852" s="1">
        <f>Sales[[#This Row],[ProductPrice]]*Sales[[#This Row],[OrderQuantity]]</f>
        <v>2384.0700000000002</v>
      </c>
      <c r="M852" s="1">
        <f>Sales[[#This Row],[OrderQuantity]]</f>
        <v>1</v>
      </c>
      <c r="N852" s="1">
        <f>1</f>
        <v>1</v>
      </c>
      <c r="O852" s="1">
        <f>Sales[[#This Row],[TotalSales]]-Sales[[#This Row],[TotalCost]]</f>
        <v>902.13210000000026</v>
      </c>
      <c r="P852" s="1">
        <f>Sales[[#This Row],[ProductCost]]*Sales[[#This Row],[OrderQuantity]]</f>
        <v>1481.9378999999999</v>
      </c>
      <c r="Q852" s="1" t="str">
        <f>VLOOKUP(Sales[[#This Row],[ProductKey]], Products!$A$2:$D$1000, 4, FALSE)</f>
        <v>Touring-1000 Yellow, 60</v>
      </c>
    </row>
    <row r="853" spans="1:17" x14ac:dyDescent="0.25">
      <c r="A853" s="2">
        <v>38322</v>
      </c>
      <c r="B853" s="1" t="s">
        <v>1200</v>
      </c>
      <c r="C853">
        <v>375</v>
      </c>
      <c r="D853">
        <v>20543</v>
      </c>
      <c r="E853">
        <v>4</v>
      </c>
      <c r="F853">
        <v>1</v>
      </c>
      <c r="G853">
        <v>1</v>
      </c>
      <c r="H853" s="2">
        <v>43435</v>
      </c>
      <c r="I853" t="str">
        <f>VLOOKUP(Sales[[#This Row],[TerritoryKey]], Territories[], 2, FALSE)</f>
        <v>Southwest</v>
      </c>
      <c r="J853">
        <f>_xlfn.XLOOKUP(Sales[[#This Row],[ProductKey]], Products!$A:$A, Products!$J:$J)</f>
        <v>1320.6838</v>
      </c>
      <c r="K853">
        <f>_xlfn.XLOOKUP(Sales[[#This Row],[ProductKey]], Products!$A:$A, Products!$K:$K)</f>
        <v>2181.5625</v>
      </c>
      <c r="L853" s="1">
        <f>Sales[[#This Row],[ProductPrice]]*Sales[[#This Row],[OrderQuantity]]</f>
        <v>2181.5625</v>
      </c>
      <c r="M853" s="1">
        <f>Sales[[#This Row],[OrderQuantity]]</f>
        <v>1</v>
      </c>
      <c r="N853" s="1">
        <f>1</f>
        <v>1</v>
      </c>
      <c r="O853" s="1">
        <f>Sales[[#This Row],[TotalSales]]-Sales[[#This Row],[TotalCost]]</f>
        <v>860.87869999999998</v>
      </c>
      <c r="P853" s="1">
        <f>Sales[[#This Row],[ProductCost]]*Sales[[#This Row],[OrderQuantity]]</f>
        <v>1320.6838</v>
      </c>
      <c r="Q853" s="1" t="str">
        <f>VLOOKUP(Sales[[#This Row],[ProductKey]], Products!$A$2:$D$1000, 4, FALSE)</f>
        <v>Road-250 Black, 48</v>
      </c>
    </row>
    <row r="854" spans="1:17" x14ac:dyDescent="0.25">
      <c r="A854" s="2">
        <v>37752</v>
      </c>
      <c r="B854" s="1" t="s">
        <v>1219</v>
      </c>
      <c r="C854">
        <v>590</v>
      </c>
      <c r="D854">
        <v>18947</v>
      </c>
      <c r="E854">
        <v>4</v>
      </c>
      <c r="F854">
        <v>1</v>
      </c>
      <c r="G854">
        <v>1</v>
      </c>
      <c r="H854" s="2">
        <v>42866</v>
      </c>
      <c r="I854" t="str">
        <f>VLOOKUP(Sales[[#This Row],[TerritoryKey]], Territories[], 2, FALSE)</f>
        <v>Southwest</v>
      </c>
      <c r="J854">
        <f>_xlfn.XLOOKUP(Sales[[#This Row],[ProductKey]], Products!$A:$A, Products!$J:$J)</f>
        <v>419.77839999999998</v>
      </c>
      <c r="K854">
        <f>_xlfn.XLOOKUP(Sales[[#This Row],[ProductKey]], Products!$A:$A, Products!$K:$K)</f>
        <v>769.49</v>
      </c>
      <c r="L854" s="1">
        <f>Sales[[#This Row],[ProductPrice]]*Sales[[#This Row],[OrderQuantity]]</f>
        <v>769.49</v>
      </c>
      <c r="M854" s="1">
        <f>Sales[[#This Row],[OrderQuantity]]</f>
        <v>1</v>
      </c>
      <c r="N854" s="1">
        <f>1</f>
        <v>1</v>
      </c>
      <c r="O854" s="1">
        <f>Sales[[#This Row],[TotalSales]]-Sales[[#This Row],[TotalCost]]</f>
        <v>349.71160000000003</v>
      </c>
      <c r="P854" s="1">
        <f>Sales[[#This Row],[ProductCost]]*Sales[[#This Row],[OrderQuantity]]</f>
        <v>419.77839999999998</v>
      </c>
      <c r="Q854" s="1" t="str">
        <f>VLOOKUP(Sales[[#This Row],[ProductKey]], Products!$A$2:$D$1000, 4, FALSE)</f>
        <v>Mountain-400-W Silver, 46</v>
      </c>
    </row>
    <row r="855" spans="1:17" x14ac:dyDescent="0.25">
      <c r="A855" s="2">
        <v>38078</v>
      </c>
      <c r="B855" s="1" t="s">
        <v>1221</v>
      </c>
      <c r="C855">
        <v>528</v>
      </c>
      <c r="D855">
        <v>14748</v>
      </c>
      <c r="E855">
        <v>4</v>
      </c>
      <c r="F855">
        <v>1</v>
      </c>
      <c r="G855">
        <v>1</v>
      </c>
      <c r="H855" s="2">
        <v>43191</v>
      </c>
      <c r="I855" t="str">
        <f>VLOOKUP(Sales[[#This Row],[TerritoryKey]], Territories[], 2, FALSE)</f>
        <v>Southwest</v>
      </c>
      <c r="J855">
        <f>_xlfn.XLOOKUP(Sales[[#This Row],[ProductKey]], Products!$A:$A, Products!$J:$J)</f>
        <v>1.8663000000000001</v>
      </c>
      <c r="K855">
        <f>_xlfn.XLOOKUP(Sales[[#This Row],[ProductKey]], Products!$A:$A, Products!$K:$K)</f>
        <v>4.99</v>
      </c>
      <c r="L855" s="1">
        <f>Sales[[#This Row],[ProductPrice]]*Sales[[#This Row],[OrderQuantity]]</f>
        <v>4.99</v>
      </c>
      <c r="M855" s="1">
        <f>Sales[[#This Row],[OrderQuantity]]</f>
        <v>1</v>
      </c>
      <c r="N855" s="1">
        <f>1</f>
        <v>1</v>
      </c>
      <c r="O855" s="1">
        <f>Sales[[#This Row],[TotalSales]]-Sales[[#This Row],[TotalCost]]</f>
        <v>3.1237000000000004</v>
      </c>
      <c r="P855" s="1">
        <f>Sales[[#This Row],[ProductCost]]*Sales[[#This Row],[OrderQuantity]]</f>
        <v>1.8663000000000001</v>
      </c>
      <c r="Q855" s="1" t="str">
        <f>VLOOKUP(Sales[[#This Row],[ProductKey]], Products!$A$2:$D$1000, 4, FALSE)</f>
        <v>Mountain Tire Tube</v>
      </c>
    </row>
    <row r="856" spans="1:17" x14ac:dyDescent="0.25">
      <c r="A856" s="2">
        <v>38322</v>
      </c>
      <c r="B856" s="1" t="s">
        <v>1256</v>
      </c>
      <c r="C856">
        <v>362</v>
      </c>
      <c r="D856">
        <v>15388</v>
      </c>
      <c r="E856">
        <v>4</v>
      </c>
      <c r="F856">
        <v>1</v>
      </c>
      <c r="G856">
        <v>1</v>
      </c>
      <c r="H856" s="2">
        <v>43435</v>
      </c>
      <c r="I856" t="str">
        <f>VLOOKUP(Sales[[#This Row],[TerritoryKey]], Territories[], 2, FALSE)</f>
        <v>Southwest</v>
      </c>
      <c r="J856">
        <f>_xlfn.XLOOKUP(Sales[[#This Row],[ProductKey]], Products!$A:$A, Products!$J:$J)</f>
        <v>1105.81</v>
      </c>
      <c r="K856">
        <f>_xlfn.XLOOKUP(Sales[[#This Row],[ProductKey]], Products!$A:$A, Products!$K:$K)</f>
        <v>2049.0981999999999</v>
      </c>
      <c r="L856" s="1">
        <f>Sales[[#This Row],[ProductPrice]]*Sales[[#This Row],[OrderQuantity]]</f>
        <v>2049.0981999999999</v>
      </c>
      <c r="M856" s="1">
        <f>Sales[[#This Row],[OrderQuantity]]</f>
        <v>1</v>
      </c>
      <c r="N856" s="1">
        <f>1</f>
        <v>1</v>
      </c>
      <c r="O856" s="1">
        <f>Sales[[#This Row],[TotalSales]]-Sales[[#This Row],[TotalCost]]</f>
        <v>943.28819999999996</v>
      </c>
      <c r="P856" s="1">
        <f>Sales[[#This Row],[ProductCost]]*Sales[[#This Row],[OrderQuantity]]</f>
        <v>1105.81</v>
      </c>
      <c r="Q856" s="1" t="str">
        <f>VLOOKUP(Sales[[#This Row],[ProductKey]], Products!$A$2:$D$1000, 4, FALSE)</f>
        <v>Mountain-200 Black, 46</v>
      </c>
    </row>
    <row r="857" spans="1:17" x14ac:dyDescent="0.25">
      <c r="A857" s="2">
        <v>37987</v>
      </c>
      <c r="B857" s="1" t="s">
        <v>1264</v>
      </c>
      <c r="C857">
        <v>582</v>
      </c>
      <c r="D857">
        <v>17609</v>
      </c>
      <c r="E857">
        <v>4</v>
      </c>
      <c r="F857">
        <v>1</v>
      </c>
      <c r="G857">
        <v>1</v>
      </c>
      <c r="H857" s="2">
        <v>43101</v>
      </c>
      <c r="I857" t="str">
        <f>VLOOKUP(Sales[[#This Row],[TerritoryKey]], Territories[], 2, FALSE)</f>
        <v>Southwest</v>
      </c>
      <c r="J857">
        <f>_xlfn.XLOOKUP(Sales[[#This Row],[ProductKey]], Products!$A:$A, Products!$J:$J)</f>
        <v>1082.51</v>
      </c>
      <c r="K857">
        <f>_xlfn.XLOOKUP(Sales[[#This Row],[ProductKey]], Products!$A:$A, Products!$K:$K)</f>
        <v>1700.99</v>
      </c>
      <c r="L857" s="1">
        <f>Sales[[#This Row],[ProductPrice]]*Sales[[#This Row],[OrderQuantity]]</f>
        <v>1700.99</v>
      </c>
      <c r="M857" s="1">
        <f>Sales[[#This Row],[OrderQuantity]]</f>
        <v>1</v>
      </c>
      <c r="N857" s="1">
        <f>1</f>
        <v>1</v>
      </c>
      <c r="O857" s="1">
        <f>Sales[[#This Row],[TotalSales]]-Sales[[#This Row],[TotalCost]]</f>
        <v>618.48</v>
      </c>
      <c r="P857" s="1">
        <f>Sales[[#This Row],[ProductCost]]*Sales[[#This Row],[OrderQuantity]]</f>
        <v>1082.51</v>
      </c>
      <c r="Q857" s="1" t="str">
        <f>VLOOKUP(Sales[[#This Row],[ProductKey]], Products!$A$2:$D$1000, 4, FALSE)</f>
        <v>Road-350-W Yellow, 44</v>
      </c>
    </row>
    <row r="858" spans="1:17" x14ac:dyDescent="0.25">
      <c r="A858" s="2">
        <v>37967</v>
      </c>
      <c r="B858" s="1" t="s">
        <v>1273</v>
      </c>
      <c r="C858">
        <v>604</v>
      </c>
      <c r="D858">
        <v>22999</v>
      </c>
      <c r="E858">
        <v>4</v>
      </c>
      <c r="F858">
        <v>1</v>
      </c>
      <c r="G858">
        <v>1</v>
      </c>
      <c r="H858" s="2">
        <v>43081</v>
      </c>
      <c r="I858" t="str">
        <f>VLOOKUP(Sales[[#This Row],[TerritoryKey]], Territories[], 2, FALSE)</f>
        <v>Southwest</v>
      </c>
      <c r="J858">
        <f>_xlfn.XLOOKUP(Sales[[#This Row],[ProductKey]], Products!$A:$A, Products!$J:$J)</f>
        <v>343.64960000000002</v>
      </c>
      <c r="K858">
        <f>_xlfn.XLOOKUP(Sales[[#This Row],[ProductKey]], Products!$A:$A, Products!$K:$K)</f>
        <v>539.99</v>
      </c>
      <c r="L858" s="1">
        <f>Sales[[#This Row],[ProductPrice]]*Sales[[#This Row],[OrderQuantity]]</f>
        <v>539.99</v>
      </c>
      <c r="M858" s="1">
        <f>Sales[[#This Row],[OrderQuantity]]</f>
        <v>1</v>
      </c>
      <c r="N858" s="1">
        <f>1</f>
        <v>1</v>
      </c>
      <c r="O858" s="1">
        <f>Sales[[#This Row],[TotalSales]]-Sales[[#This Row],[TotalCost]]</f>
        <v>196.34039999999999</v>
      </c>
      <c r="P858" s="1">
        <f>Sales[[#This Row],[ProductCost]]*Sales[[#This Row],[OrderQuantity]]</f>
        <v>343.64960000000002</v>
      </c>
      <c r="Q858" s="1" t="str">
        <f>VLOOKUP(Sales[[#This Row],[ProductKey]], Products!$A$2:$D$1000, 4, FALSE)</f>
        <v>Road-750 Black, 44</v>
      </c>
    </row>
    <row r="859" spans="1:17" x14ac:dyDescent="0.25">
      <c r="A859" s="2">
        <v>37936</v>
      </c>
      <c r="B859" s="1" t="s">
        <v>1298</v>
      </c>
      <c r="C859">
        <v>606</v>
      </c>
      <c r="D859">
        <v>23270</v>
      </c>
      <c r="E859">
        <v>4</v>
      </c>
      <c r="F859">
        <v>1</v>
      </c>
      <c r="G859">
        <v>1</v>
      </c>
      <c r="H859" s="2">
        <v>43050</v>
      </c>
      <c r="I859" t="str">
        <f>VLOOKUP(Sales[[#This Row],[TerritoryKey]], Territories[], 2, FALSE)</f>
        <v>Southwest</v>
      </c>
      <c r="J859">
        <f>_xlfn.XLOOKUP(Sales[[#This Row],[ProductKey]], Products!$A:$A, Products!$J:$J)</f>
        <v>343.64960000000002</v>
      </c>
      <c r="K859">
        <f>_xlfn.XLOOKUP(Sales[[#This Row],[ProductKey]], Products!$A:$A, Products!$K:$K)</f>
        <v>539.99</v>
      </c>
      <c r="L859" s="1">
        <f>Sales[[#This Row],[ProductPrice]]*Sales[[#This Row],[OrderQuantity]]</f>
        <v>539.99</v>
      </c>
      <c r="M859" s="1">
        <f>Sales[[#This Row],[OrderQuantity]]</f>
        <v>1</v>
      </c>
      <c r="N859" s="1">
        <f>1</f>
        <v>1</v>
      </c>
      <c r="O859" s="1">
        <f>Sales[[#This Row],[TotalSales]]-Sales[[#This Row],[TotalCost]]</f>
        <v>196.34039999999999</v>
      </c>
      <c r="P859" s="1">
        <f>Sales[[#This Row],[ProductCost]]*Sales[[#This Row],[OrderQuantity]]</f>
        <v>343.64960000000002</v>
      </c>
      <c r="Q859" s="1" t="str">
        <f>VLOOKUP(Sales[[#This Row],[ProductKey]], Products!$A$2:$D$1000, 4, FALSE)</f>
        <v>Road-750 Black, 52</v>
      </c>
    </row>
    <row r="860" spans="1:17" x14ac:dyDescent="0.25">
      <c r="A860" s="2">
        <v>37692</v>
      </c>
      <c r="B860" s="1" t="s">
        <v>1300</v>
      </c>
      <c r="C860">
        <v>215</v>
      </c>
      <c r="D860">
        <v>11782</v>
      </c>
      <c r="E860">
        <v>4</v>
      </c>
      <c r="F860">
        <v>1</v>
      </c>
      <c r="G860">
        <v>1</v>
      </c>
      <c r="H860" s="2">
        <v>42806</v>
      </c>
      <c r="I860" t="str">
        <f>VLOOKUP(Sales[[#This Row],[TerritoryKey]], Territories[], 2, FALSE)</f>
        <v>Southwest</v>
      </c>
      <c r="J860">
        <f>_xlfn.XLOOKUP(Sales[[#This Row],[ProductKey]], Products!$A:$A, Products!$J:$J)</f>
        <v>12.027799999999999</v>
      </c>
      <c r="K860">
        <f>_xlfn.XLOOKUP(Sales[[#This Row],[ProductKey]], Products!$A:$A, Products!$K:$K)</f>
        <v>33.644199999999998</v>
      </c>
      <c r="L860" s="1">
        <f>Sales[[#This Row],[ProductPrice]]*Sales[[#This Row],[OrderQuantity]]</f>
        <v>33.644199999999998</v>
      </c>
      <c r="M860" s="1">
        <f>Sales[[#This Row],[OrderQuantity]]</f>
        <v>1</v>
      </c>
      <c r="N860" s="1">
        <f>1</f>
        <v>1</v>
      </c>
      <c r="O860" s="1">
        <f>Sales[[#This Row],[TotalSales]]-Sales[[#This Row],[TotalCost]]</f>
        <v>21.616399999999999</v>
      </c>
      <c r="P860" s="1">
        <f>Sales[[#This Row],[ProductCost]]*Sales[[#This Row],[OrderQuantity]]</f>
        <v>12.027799999999999</v>
      </c>
      <c r="Q860" s="1" t="str">
        <f>VLOOKUP(Sales[[#This Row],[ProductKey]], Products!$A$2:$D$1000, 4, FALSE)</f>
        <v>Sport-100 Helmet, Black</v>
      </c>
    </row>
    <row r="861" spans="1:17" x14ac:dyDescent="0.25">
      <c r="A861" s="2">
        <v>37753</v>
      </c>
      <c r="B861" s="1" t="s">
        <v>1307</v>
      </c>
      <c r="C861">
        <v>588</v>
      </c>
      <c r="D861">
        <v>14649</v>
      </c>
      <c r="E861">
        <v>4</v>
      </c>
      <c r="F861">
        <v>1</v>
      </c>
      <c r="G861">
        <v>1</v>
      </c>
      <c r="H861" s="2">
        <v>42867</v>
      </c>
      <c r="I861" t="str">
        <f>VLOOKUP(Sales[[#This Row],[TerritoryKey]], Territories[], 2, FALSE)</f>
        <v>Southwest</v>
      </c>
      <c r="J861">
        <f>_xlfn.XLOOKUP(Sales[[#This Row],[ProductKey]], Products!$A:$A, Products!$J:$J)</f>
        <v>419.77839999999998</v>
      </c>
      <c r="K861">
        <f>_xlfn.XLOOKUP(Sales[[#This Row],[ProductKey]], Products!$A:$A, Products!$K:$K)</f>
        <v>769.49</v>
      </c>
      <c r="L861" s="1">
        <f>Sales[[#This Row],[ProductPrice]]*Sales[[#This Row],[OrderQuantity]]</f>
        <v>769.49</v>
      </c>
      <c r="M861" s="1">
        <f>Sales[[#This Row],[OrderQuantity]]</f>
        <v>1</v>
      </c>
      <c r="N861" s="1">
        <f>1</f>
        <v>1</v>
      </c>
      <c r="O861" s="1">
        <f>Sales[[#This Row],[TotalSales]]-Sales[[#This Row],[TotalCost]]</f>
        <v>349.71160000000003</v>
      </c>
      <c r="P861" s="1">
        <f>Sales[[#This Row],[ProductCost]]*Sales[[#This Row],[OrderQuantity]]</f>
        <v>419.77839999999998</v>
      </c>
      <c r="Q861" s="1" t="str">
        <f>VLOOKUP(Sales[[#This Row],[ProductKey]], Products!$A$2:$D$1000, 4, FALSE)</f>
        <v>Mountain-400-W Silver, 40</v>
      </c>
    </row>
    <row r="862" spans="1:17" x14ac:dyDescent="0.25">
      <c r="A862" s="2">
        <v>37936</v>
      </c>
      <c r="B862" s="1" t="s">
        <v>1334</v>
      </c>
      <c r="C862">
        <v>475</v>
      </c>
      <c r="D862">
        <v>18915</v>
      </c>
      <c r="E862">
        <v>4</v>
      </c>
      <c r="F862">
        <v>1</v>
      </c>
      <c r="G862">
        <v>1</v>
      </c>
      <c r="H862" s="2">
        <v>43050</v>
      </c>
      <c r="I862" t="str">
        <f>VLOOKUP(Sales[[#This Row],[TerritoryKey]], Territories[], 2, FALSE)</f>
        <v>Southwest</v>
      </c>
      <c r="J862">
        <f>_xlfn.XLOOKUP(Sales[[#This Row],[ProductKey]], Products!$A:$A, Products!$J:$J)</f>
        <v>26.176300000000001</v>
      </c>
      <c r="K862">
        <f>_xlfn.XLOOKUP(Sales[[#This Row],[ProductKey]], Products!$A:$A, Products!$K:$K)</f>
        <v>69.989999999999995</v>
      </c>
      <c r="L862" s="1">
        <f>Sales[[#This Row],[ProductPrice]]*Sales[[#This Row],[OrderQuantity]]</f>
        <v>69.989999999999995</v>
      </c>
      <c r="M862" s="1">
        <f>Sales[[#This Row],[OrderQuantity]]</f>
        <v>1</v>
      </c>
      <c r="N862" s="1">
        <f>1</f>
        <v>1</v>
      </c>
      <c r="O862" s="1">
        <f>Sales[[#This Row],[TotalSales]]-Sales[[#This Row],[TotalCost]]</f>
        <v>43.813699999999997</v>
      </c>
      <c r="P862" s="1">
        <f>Sales[[#This Row],[ProductCost]]*Sales[[#This Row],[OrderQuantity]]</f>
        <v>26.176300000000001</v>
      </c>
      <c r="Q862" s="1" t="str">
        <f>VLOOKUP(Sales[[#This Row],[ProductKey]], Products!$A$2:$D$1000, 4, FALSE)</f>
        <v>Women's Mountain Shorts, M</v>
      </c>
    </row>
    <row r="863" spans="1:17" x14ac:dyDescent="0.25">
      <c r="A863" s="2">
        <v>37937</v>
      </c>
      <c r="B863" s="1" t="s">
        <v>1345</v>
      </c>
      <c r="C863">
        <v>606</v>
      </c>
      <c r="D863">
        <v>23081</v>
      </c>
      <c r="E863">
        <v>4</v>
      </c>
      <c r="F863">
        <v>1</v>
      </c>
      <c r="G863">
        <v>1</v>
      </c>
      <c r="H863" s="2">
        <v>43051</v>
      </c>
      <c r="I863" t="str">
        <f>VLOOKUP(Sales[[#This Row],[TerritoryKey]], Territories[], 2, FALSE)</f>
        <v>Southwest</v>
      </c>
      <c r="J863">
        <f>_xlfn.XLOOKUP(Sales[[#This Row],[ProductKey]], Products!$A:$A, Products!$J:$J)</f>
        <v>343.64960000000002</v>
      </c>
      <c r="K863">
        <f>_xlfn.XLOOKUP(Sales[[#This Row],[ProductKey]], Products!$A:$A, Products!$K:$K)</f>
        <v>539.99</v>
      </c>
      <c r="L863" s="1">
        <f>Sales[[#This Row],[ProductPrice]]*Sales[[#This Row],[OrderQuantity]]</f>
        <v>539.99</v>
      </c>
      <c r="M863" s="1">
        <f>Sales[[#This Row],[OrderQuantity]]</f>
        <v>1</v>
      </c>
      <c r="N863" s="1">
        <f>1</f>
        <v>1</v>
      </c>
      <c r="O863" s="1">
        <f>Sales[[#This Row],[TotalSales]]-Sales[[#This Row],[TotalCost]]</f>
        <v>196.34039999999999</v>
      </c>
      <c r="P863" s="1">
        <f>Sales[[#This Row],[ProductCost]]*Sales[[#This Row],[OrderQuantity]]</f>
        <v>343.64960000000002</v>
      </c>
      <c r="Q863" s="1" t="str">
        <f>VLOOKUP(Sales[[#This Row],[ProductKey]], Products!$A$2:$D$1000, 4, FALSE)</f>
        <v>Road-750 Black, 52</v>
      </c>
    </row>
    <row r="864" spans="1:17" x14ac:dyDescent="0.25">
      <c r="A864" s="2">
        <v>37784</v>
      </c>
      <c r="B864" s="1" t="s">
        <v>1384</v>
      </c>
      <c r="C864">
        <v>528</v>
      </c>
      <c r="D864">
        <v>16714</v>
      </c>
      <c r="E864">
        <v>4</v>
      </c>
      <c r="F864">
        <v>1</v>
      </c>
      <c r="G864">
        <v>1</v>
      </c>
      <c r="H864" s="2">
        <v>42898</v>
      </c>
      <c r="I864" t="str">
        <f>VLOOKUP(Sales[[#This Row],[TerritoryKey]], Territories[], 2, FALSE)</f>
        <v>Southwest</v>
      </c>
      <c r="J864">
        <f>_xlfn.XLOOKUP(Sales[[#This Row],[ProductKey]], Products!$A:$A, Products!$J:$J)</f>
        <v>1.8663000000000001</v>
      </c>
      <c r="K864">
        <f>_xlfn.XLOOKUP(Sales[[#This Row],[ProductKey]], Products!$A:$A, Products!$K:$K)</f>
        <v>4.99</v>
      </c>
      <c r="L864" s="1">
        <f>Sales[[#This Row],[ProductPrice]]*Sales[[#This Row],[OrderQuantity]]</f>
        <v>4.99</v>
      </c>
      <c r="M864" s="1">
        <f>Sales[[#This Row],[OrderQuantity]]</f>
        <v>1</v>
      </c>
      <c r="N864" s="1">
        <f>1</f>
        <v>1</v>
      </c>
      <c r="O864" s="1">
        <f>Sales[[#This Row],[TotalSales]]-Sales[[#This Row],[TotalCost]]</f>
        <v>3.1237000000000004</v>
      </c>
      <c r="P864" s="1">
        <f>Sales[[#This Row],[ProductCost]]*Sales[[#This Row],[OrderQuantity]]</f>
        <v>1.8663000000000001</v>
      </c>
      <c r="Q864" s="1" t="str">
        <f>VLOOKUP(Sales[[#This Row],[ProductKey]], Products!$A$2:$D$1000, 4, FALSE)</f>
        <v>Mountain Tire Tube</v>
      </c>
    </row>
    <row r="865" spans="1:17" x14ac:dyDescent="0.25">
      <c r="A865" s="2">
        <v>37935</v>
      </c>
      <c r="B865" s="1" t="s">
        <v>1390</v>
      </c>
      <c r="C865">
        <v>383</v>
      </c>
      <c r="D865">
        <v>20699</v>
      </c>
      <c r="E865">
        <v>4</v>
      </c>
      <c r="F865">
        <v>1</v>
      </c>
      <c r="G865">
        <v>1</v>
      </c>
      <c r="H865" s="2">
        <v>43049</v>
      </c>
      <c r="I865" t="str">
        <f>VLOOKUP(Sales[[#This Row],[TerritoryKey]], Territories[], 2, FALSE)</f>
        <v>Southwest</v>
      </c>
      <c r="J865">
        <f>_xlfn.XLOOKUP(Sales[[#This Row],[ProductKey]], Products!$A:$A, Products!$J:$J)</f>
        <v>605.64919999999995</v>
      </c>
      <c r="K865">
        <f>_xlfn.XLOOKUP(Sales[[#This Row],[ProductKey]], Products!$A:$A, Products!$K:$K)</f>
        <v>1000.4375</v>
      </c>
      <c r="L865" s="1">
        <f>Sales[[#This Row],[ProductPrice]]*Sales[[#This Row],[OrderQuantity]]</f>
        <v>1000.4375</v>
      </c>
      <c r="M865" s="1">
        <f>Sales[[#This Row],[OrderQuantity]]</f>
        <v>1</v>
      </c>
      <c r="N865" s="1">
        <f>1</f>
        <v>1</v>
      </c>
      <c r="O865" s="1">
        <f>Sales[[#This Row],[TotalSales]]-Sales[[#This Row],[TotalCost]]</f>
        <v>394.78830000000005</v>
      </c>
      <c r="P865" s="1">
        <f>Sales[[#This Row],[ProductCost]]*Sales[[#This Row],[OrderQuantity]]</f>
        <v>605.64919999999995</v>
      </c>
      <c r="Q865" s="1" t="str">
        <f>VLOOKUP(Sales[[#This Row],[ProductKey]], Products!$A$2:$D$1000, 4, FALSE)</f>
        <v>Road-550-W Yellow, 40</v>
      </c>
    </row>
    <row r="866" spans="1:17" x14ac:dyDescent="0.25">
      <c r="A866" s="2">
        <v>38292</v>
      </c>
      <c r="B866" s="1" t="s">
        <v>1408</v>
      </c>
      <c r="C866">
        <v>389</v>
      </c>
      <c r="D866">
        <v>21334</v>
      </c>
      <c r="E866">
        <v>4</v>
      </c>
      <c r="F866">
        <v>1</v>
      </c>
      <c r="G866">
        <v>1</v>
      </c>
      <c r="H866" s="2">
        <v>43405</v>
      </c>
      <c r="I866" t="str">
        <f>VLOOKUP(Sales[[#This Row],[TerritoryKey]], Territories[], 2, FALSE)</f>
        <v>Southwest</v>
      </c>
      <c r="J866">
        <f>_xlfn.XLOOKUP(Sales[[#This Row],[ProductKey]], Products!$A:$A, Products!$J:$J)</f>
        <v>605.64919999999995</v>
      </c>
      <c r="K866">
        <f>_xlfn.XLOOKUP(Sales[[#This Row],[ProductKey]], Products!$A:$A, Products!$K:$K)</f>
        <v>1000.4375</v>
      </c>
      <c r="L866" s="1">
        <f>Sales[[#This Row],[ProductPrice]]*Sales[[#This Row],[OrderQuantity]]</f>
        <v>1000.4375</v>
      </c>
      <c r="M866" s="1">
        <f>Sales[[#This Row],[OrderQuantity]]</f>
        <v>1</v>
      </c>
      <c r="N866" s="1">
        <f>1</f>
        <v>1</v>
      </c>
      <c r="O866" s="1">
        <f>Sales[[#This Row],[TotalSales]]-Sales[[#This Row],[TotalCost]]</f>
        <v>394.78830000000005</v>
      </c>
      <c r="P866" s="1">
        <f>Sales[[#This Row],[ProductCost]]*Sales[[#This Row],[OrderQuantity]]</f>
        <v>605.64919999999995</v>
      </c>
      <c r="Q866" s="1" t="str">
        <f>VLOOKUP(Sales[[#This Row],[ProductKey]], Products!$A$2:$D$1000, 4, FALSE)</f>
        <v>Road-550-W Yellow, 48</v>
      </c>
    </row>
    <row r="867" spans="1:17" x14ac:dyDescent="0.25">
      <c r="A867" s="2">
        <v>37875</v>
      </c>
      <c r="B867" s="1" t="s">
        <v>1409</v>
      </c>
      <c r="C867">
        <v>561</v>
      </c>
      <c r="D867">
        <v>24782</v>
      </c>
      <c r="E867">
        <v>4</v>
      </c>
      <c r="F867">
        <v>1</v>
      </c>
      <c r="G867">
        <v>1</v>
      </c>
      <c r="H867" s="2">
        <v>42989</v>
      </c>
      <c r="I867" t="str">
        <f>VLOOKUP(Sales[[#This Row],[TerritoryKey]], Territories[], 2, FALSE)</f>
        <v>Southwest</v>
      </c>
      <c r="J867">
        <f>_xlfn.XLOOKUP(Sales[[#This Row],[ProductKey]], Products!$A:$A, Products!$J:$J)</f>
        <v>1481.9378999999999</v>
      </c>
      <c r="K867">
        <f>_xlfn.XLOOKUP(Sales[[#This Row],[ProductKey]], Products!$A:$A, Products!$K:$K)</f>
        <v>2384.0700000000002</v>
      </c>
      <c r="L867" s="1">
        <f>Sales[[#This Row],[ProductPrice]]*Sales[[#This Row],[OrderQuantity]]</f>
        <v>2384.0700000000002</v>
      </c>
      <c r="M867" s="1">
        <f>Sales[[#This Row],[OrderQuantity]]</f>
        <v>1</v>
      </c>
      <c r="N867" s="1">
        <f>1</f>
        <v>1</v>
      </c>
      <c r="O867" s="1">
        <f>Sales[[#This Row],[TotalSales]]-Sales[[#This Row],[TotalCost]]</f>
        <v>902.13210000000026</v>
      </c>
      <c r="P867" s="1">
        <f>Sales[[#This Row],[ProductCost]]*Sales[[#This Row],[OrderQuantity]]</f>
        <v>1481.9378999999999</v>
      </c>
      <c r="Q867" s="1" t="str">
        <f>VLOOKUP(Sales[[#This Row],[ProductKey]], Products!$A$2:$D$1000, 4, FALSE)</f>
        <v>Touring-1000 Yellow, 46</v>
      </c>
    </row>
    <row r="868" spans="1:17" x14ac:dyDescent="0.25">
      <c r="A868" s="2">
        <v>38200</v>
      </c>
      <c r="B868" s="1" t="s">
        <v>1416</v>
      </c>
      <c r="C868">
        <v>354</v>
      </c>
      <c r="D868">
        <v>15349</v>
      </c>
      <c r="E868">
        <v>4</v>
      </c>
      <c r="F868">
        <v>1</v>
      </c>
      <c r="G868">
        <v>1</v>
      </c>
      <c r="H868" s="2">
        <v>43313</v>
      </c>
      <c r="I868" t="str">
        <f>VLOOKUP(Sales[[#This Row],[TerritoryKey]], Territories[], 2, FALSE)</f>
        <v>Southwest</v>
      </c>
      <c r="J868">
        <f>_xlfn.XLOOKUP(Sales[[#This Row],[ProductKey]], Products!$A:$A, Products!$J:$J)</f>
        <v>1117.8559</v>
      </c>
      <c r="K868">
        <f>_xlfn.XLOOKUP(Sales[[#This Row],[ProductKey]], Products!$A:$A, Products!$K:$K)</f>
        <v>2071.4196000000002</v>
      </c>
      <c r="L868" s="1">
        <f>Sales[[#This Row],[ProductPrice]]*Sales[[#This Row],[OrderQuantity]]</f>
        <v>2071.4196000000002</v>
      </c>
      <c r="M868" s="1">
        <f>Sales[[#This Row],[OrderQuantity]]</f>
        <v>1</v>
      </c>
      <c r="N868" s="1">
        <f>1</f>
        <v>1</v>
      </c>
      <c r="O868" s="1">
        <f>Sales[[#This Row],[TotalSales]]-Sales[[#This Row],[TotalCost]]</f>
        <v>953.56370000000015</v>
      </c>
      <c r="P868" s="1">
        <f>Sales[[#This Row],[ProductCost]]*Sales[[#This Row],[OrderQuantity]]</f>
        <v>1117.8559</v>
      </c>
      <c r="Q868" s="1" t="str">
        <f>VLOOKUP(Sales[[#This Row],[ProductKey]], Products!$A$2:$D$1000, 4, FALSE)</f>
        <v>Mountain-200 Silver, 42</v>
      </c>
    </row>
    <row r="869" spans="1:17" x14ac:dyDescent="0.25">
      <c r="A869" s="2">
        <v>37906</v>
      </c>
      <c r="B869" s="1" t="s">
        <v>1418</v>
      </c>
      <c r="C869">
        <v>220</v>
      </c>
      <c r="D869">
        <v>11731</v>
      </c>
      <c r="E869">
        <v>4</v>
      </c>
      <c r="F869">
        <v>1</v>
      </c>
      <c r="G869">
        <v>1</v>
      </c>
      <c r="H869" s="2">
        <v>43020</v>
      </c>
      <c r="I869" t="str">
        <f>VLOOKUP(Sales[[#This Row],[TerritoryKey]], Territories[], 2, FALSE)</f>
        <v>Southwest</v>
      </c>
      <c r="J869">
        <f>_xlfn.XLOOKUP(Sales[[#This Row],[ProductKey]], Products!$A:$A, Products!$J:$J)</f>
        <v>12.027799999999999</v>
      </c>
      <c r="K869">
        <f>_xlfn.XLOOKUP(Sales[[#This Row],[ProductKey]], Products!$A:$A, Products!$K:$K)</f>
        <v>33.644199999999998</v>
      </c>
      <c r="L869" s="1">
        <f>Sales[[#This Row],[ProductPrice]]*Sales[[#This Row],[OrderQuantity]]</f>
        <v>33.644199999999998</v>
      </c>
      <c r="M869" s="1">
        <f>Sales[[#This Row],[OrderQuantity]]</f>
        <v>1</v>
      </c>
      <c r="N869" s="1">
        <f>1</f>
        <v>1</v>
      </c>
      <c r="O869" s="1">
        <f>Sales[[#This Row],[TotalSales]]-Sales[[#This Row],[TotalCost]]</f>
        <v>21.616399999999999</v>
      </c>
      <c r="P869" s="1">
        <f>Sales[[#This Row],[ProductCost]]*Sales[[#This Row],[OrderQuantity]]</f>
        <v>12.027799999999999</v>
      </c>
      <c r="Q869" s="1" t="str">
        <f>VLOOKUP(Sales[[#This Row],[ProductKey]], Products!$A$2:$D$1000, 4, FALSE)</f>
        <v>Sport-100 Helmet, Blue</v>
      </c>
    </row>
    <row r="870" spans="1:17" x14ac:dyDescent="0.25">
      <c r="A870" s="2">
        <v>37813</v>
      </c>
      <c r="B870" s="1" t="s">
        <v>1424</v>
      </c>
      <c r="C870">
        <v>360</v>
      </c>
      <c r="D870">
        <v>12756</v>
      </c>
      <c r="E870">
        <v>4</v>
      </c>
      <c r="F870">
        <v>1</v>
      </c>
      <c r="G870">
        <v>1</v>
      </c>
      <c r="H870" s="2">
        <v>42927</v>
      </c>
      <c r="I870" t="str">
        <f>VLOOKUP(Sales[[#This Row],[TerritoryKey]], Territories[], 2, FALSE)</f>
        <v>Southwest</v>
      </c>
      <c r="J870">
        <f>_xlfn.XLOOKUP(Sales[[#This Row],[ProductKey]], Products!$A:$A, Products!$J:$J)</f>
        <v>1105.81</v>
      </c>
      <c r="K870">
        <f>_xlfn.XLOOKUP(Sales[[#This Row],[ProductKey]], Products!$A:$A, Products!$K:$K)</f>
        <v>2049.0981999999999</v>
      </c>
      <c r="L870" s="1">
        <f>Sales[[#This Row],[ProductPrice]]*Sales[[#This Row],[OrderQuantity]]</f>
        <v>2049.0981999999999</v>
      </c>
      <c r="M870" s="1">
        <f>Sales[[#This Row],[OrderQuantity]]</f>
        <v>1</v>
      </c>
      <c r="N870" s="1">
        <f>1</f>
        <v>1</v>
      </c>
      <c r="O870" s="1">
        <f>Sales[[#This Row],[TotalSales]]-Sales[[#This Row],[TotalCost]]</f>
        <v>943.28819999999996</v>
      </c>
      <c r="P870" s="1">
        <f>Sales[[#This Row],[ProductCost]]*Sales[[#This Row],[OrderQuantity]]</f>
        <v>1105.81</v>
      </c>
      <c r="Q870" s="1" t="str">
        <f>VLOOKUP(Sales[[#This Row],[ProductKey]], Products!$A$2:$D$1000, 4, FALSE)</f>
        <v>Mountain-200 Black, 42</v>
      </c>
    </row>
    <row r="871" spans="1:17" x14ac:dyDescent="0.25">
      <c r="A871" s="2">
        <v>37722</v>
      </c>
      <c r="B871" s="1" t="s">
        <v>1436</v>
      </c>
      <c r="C871">
        <v>573</v>
      </c>
      <c r="D871">
        <v>24738</v>
      </c>
      <c r="E871">
        <v>4</v>
      </c>
      <c r="F871">
        <v>1</v>
      </c>
      <c r="G871">
        <v>1</v>
      </c>
      <c r="H871" s="2">
        <v>42836</v>
      </c>
      <c r="I871" t="str">
        <f>VLOOKUP(Sales[[#This Row],[TerritoryKey]], Territories[], 2, FALSE)</f>
        <v>Southwest</v>
      </c>
      <c r="J871">
        <f>_xlfn.XLOOKUP(Sales[[#This Row],[ProductKey]], Products!$A:$A, Products!$J:$J)</f>
        <v>1481.9378999999999</v>
      </c>
      <c r="K871">
        <f>_xlfn.XLOOKUP(Sales[[#This Row],[ProductKey]], Products!$A:$A, Products!$K:$K)</f>
        <v>2384.0700000000002</v>
      </c>
      <c r="L871" s="1">
        <f>Sales[[#This Row],[ProductPrice]]*Sales[[#This Row],[OrderQuantity]]</f>
        <v>2384.0700000000002</v>
      </c>
      <c r="M871" s="1">
        <f>Sales[[#This Row],[OrderQuantity]]</f>
        <v>1</v>
      </c>
      <c r="N871" s="1">
        <f>1</f>
        <v>1</v>
      </c>
      <c r="O871" s="1">
        <f>Sales[[#This Row],[TotalSales]]-Sales[[#This Row],[TotalCost]]</f>
        <v>902.13210000000026</v>
      </c>
      <c r="P871" s="1">
        <f>Sales[[#This Row],[ProductCost]]*Sales[[#This Row],[OrderQuantity]]</f>
        <v>1481.9378999999999</v>
      </c>
      <c r="Q871" s="1" t="str">
        <f>VLOOKUP(Sales[[#This Row],[ProductKey]], Products!$A$2:$D$1000, 4, FALSE)</f>
        <v>Touring-1000 Blue, 46</v>
      </c>
    </row>
    <row r="872" spans="1:17" x14ac:dyDescent="0.25">
      <c r="A872" s="2">
        <v>37691</v>
      </c>
      <c r="B872" s="1" t="s">
        <v>1453</v>
      </c>
      <c r="C872">
        <v>590</v>
      </c>
      <c r="D872">
        <v>14653</v>
      </c>
      <c r="E872">
        <v>4</v>
      </c>
      <c r="F872">
        <v>1</v>
      </c>
      <c r="G872">
        <v>1</v>
      </c>
      <c r="H872" s="2">
        <v>42805</v>
      </c>
      <c r="I872" t="str">
        <f>VLOOKUP(Sales[[#This Row],[TerritoryKey]], Territories[], 2, FALSE)</f>
        <v>Southwest</v>
      </c>
      <c r="J872">
        <f>_xlfn.XLOOKUP(Sales[[#This Row],[ProductKey]], Products!$A:$A, Products!$J:$J)</f>
        <v>419.77839999999998</v>
      </c>
      <c r="K872">
        <f>_xlfn.XLOOKUP(Sales[[#This Row],[ProductKey]], Products!$A:$A, Products!$K:$K)</f>
        <v>769.49</v>
      </c>
      <c r="L872" s="1">
        <f>Sales[[#This Row],[ProductPrice]]*Sales[[#This Row],[OrderQuantity]]</f>
        <v>769.49</v>
      </c>
      <c r="M872" s="1">
        <f>Sales[[#This Row],[OrderQuantity]]</f>
        <v>1</v>
      </c>
      <c r="N872" s="1">
        <f>1</f>
        <v>1</v>
      </c>
      <c r="O872" s="1">
        <f>Sales[[#This Row],[TotalSales]]-Sales[[#This Row],[TotalCost]]</f>
        <v>349.71160000000003</v>
      </c>
      <c r="P872" s="1">
        <f>Sales[[#This Row],[ProductCost]]*Sales[[#This Row],[OrderQuantity]]</f>
        <v>419.77839999999998</v>
      </c>
      <c r="Q872" s="1" t="str">
        <f>VLOOKUP(Sales[[#This Row],[ProductKey]], Products!$A$2:$D$1000, 4, FALSE)</f>
        <v>Mountain-400-W Silver, 46</v>
      </c>
    </row>
    <row r="873" spans="1:17" x14ac:dyDescent="0.25">
      <c r="A873" s="2">
        <v>37692</v>
      </c>
      <c r="B873" s="1" t="s">
        <v>1494</v>
      </c>
      <c r="C873">
        <v>476</v>
      </c>
      <c r="D873">
        <v>18981</v>
      </c>
      <c r="E873">
        <v>4</v>
      </c>
      <c r="F873">
        <v>1</v>
      </c>
      <c r="G873">
        <v>1</v>
      </c>
      <c r="H873" s="2">
        <v>42806</v>
      </c>
      <c r="I873" t="str">
        <f>VLOOKUP(Sales[[#This Row],[TerritoryKey]], Territories[], 2, FALSE)</f>
        <v>Southwest</v>
      </c>
      <c r="J873">
        <f>_xlfn.XLOOKUP(Sales[[#This Row],[ProductKey]], Products!$A:$A, Products!$J:$J)</f>
        <v>26.176300000000001</v>
      </c>
      <c r="K873">
        <f>_xlfn.XLOOKUP(Sales[[#This Row],[ProductKey]], Products!$A:$A, Products!$K:$K)</f>
        <v>69.989999999999995</v>
      </c>
      <c r="L873" s="1">
        <f>Sales[[#This Row],[ProductPrice]]*Sales[[#This Row],[OrderQuantity]]</f>
        <v>69.989999999999995</v>
      </c>
      <c r="M873" s="1">
        <f>Sales[[#This Row],[OrderQuantity]]</f>
        <v>1</v>
      </c>
      <c r="N873" s="1">
        <f>1</f>
        <v>1</v>
      </c>
      <c r="O873" s="1">
        <f>Sales[[#This Row],[TotalSales]]-Sales[[#This Row],[TotalCost]]</f>
        <v>43.813699999999997</v>
      </c>
      <c r="P873" s="1">
        <f>Sales[[#This Row],[ProductCost]]*Sales[[#This Row],[OrderQuantity]]</f>
        <v>26.176300000000001</v>
      </c>
      <c r="Q873" s="1" t="str">
        <f>VLOOKUP(Sales[[#This Row],[ProductKey]], Products!$A$2:$D$1000, 4, FALSE)</f>
        <v>Women's Mountain Shorts, L</v>
      </c>
    </row>
    <row r="874" spans="1:17" x14ac:dyDescent="0.25">
      <c r="A874" s="2">
        <v>37752</v>
      </c>
      <c r="B874" s="1" t="s">
        <v>1511</v>
      </c>
      <c r="C874">
        <v>575</v>
      </c>
      <c r="D874">
        <v>26201</v>
      </c>
      <c r="E874">
        <v>4</v>
      </c>
      <c r="F874">
        <v>1</v>
      </c>
      <c r="G874">
        <v>1</v>
      </c>
      <c r="H874" s="2">
        <v>42866</v>
      </c>
      <c r="I874" t="str">
        <f>VLOOKUP(Sales[[#This Row],[TerritoryKey]], Territories[], 2, FALSE)</f>
        <v>Southwest</v>
      </c>
      <c r="J874">
        <f>_xlfn.XLOOKUP(Sales[[#This Row],[ProductKey]], Products!$A:$A, Products!$J:$J)</f>
        <v>1481.9378999999999</v>
      </c>
      <c r="K874">
        <f>_xlfn.XLOOKUP(Sales[[#This Row],[ProductKey]], Products!$A:$A, Products!$K:$K)</f>
        <v>2384.0700000000002</v>
      </c>
      <c r="L874" s="1">
        <f>Sales[[#This Row],[ProductPrice]]*Sales[[#This Row],[OrderQuantity]]</f>
        <v>2384.0700000000002</v>
      </c>
      <c r="M874" s="1">
        <f>Sales[[#This Row],[OrderQuantity]]</f>
        <v>1</v>
      </c>
      <c r="N874" s="1">
        <f>1</f>
        <v>1</v>
      </c>
      <c r="O874" s="1">
        <f>Sales[[#This Row],[TotalSales]]-Sales[[#This Row],[TotalCost]]</f>
        <v>902.13210000000026</v>
      </c>
      <c r="P874" s="1">
        <f>Sales[[#This Row],[ProductCost]]*Sales[[#This Row],[OrderQuantity]]</f>
        <v>1481.9378999999999</v>
      </c>
      <c r="Q874" s="1" t="str">
        <f>VLOOKUP(Sales[[#This Row],[ProductKey]], Products!$A$2:$D$1000, 4, FALSE)</f>
        <v>Touring-1000 Blue, 54</v>
      </c>
    </row>
    <row r="875" spans="1:17" x14ac:dyDescent="0.25">
      <c r="A875" s="2">
        <v>37966</v>
      </c>
      <c r="B875" s="1" t="s">
        <v>1522</v>
      </c>
      <c r="C875">
        <v>584</v>
      </c>
      <c r="D875">
        <v>23082</v>
      </c>
      <c r="E875">
        <v>4</v>
      </c>
      <c r="F875">
        <v>1</v>
      </c>
      <c r="G875">
        <v>1</v>
      </c>
      <c r="H875" s="2">
        <v>43080</v>
      </c>
      <c r="I875" t="str">
        <f>VLOOKUP(Sales[[#This Row],[TerritoryKey]], Territories[], 2, FALSE)</f>
        <v>Southwest</v>
      </c>
      <c r="J875">
        <f>_xlfn.XLOOKUP(Sales[[#This Row],[ProductKey]], Products!$A:$A, Products!$J:$J)</f>
        <v>343.64960000000002</v>
      </c>
      <c r="K875">
        <f>_xlfn.XLOOKUP(Sales[[#This Row],[ProductKey]], Products!$A:$A, Products!$K:$K)</f>
        <v>539.99</v>
      </c>
      <c r="L875" s="1">
        <f>Sales[[#This Row],[ProductPrice]]*Sales[[#This Row],[OrderQuantity]]</f>
        <v>539.99</v>
      </c>
      <c r="M875" s="1">
        <f>Sales[[#This Row],[OrderQuantity]]</f>
        <v>1</v>
      </c>
      <c r="N875" s="1">
        <f>1</f>
        <v>1</v>
      </c>
      <c r="O875" s="1">
        <f>Sales[[#This Row],[TotalSales]]-Sales[[#This Row],[TotalCost]]</f>
        <v>196.34039999999999</v>
      </c>
      <c r="P875" s="1">
        <f>Sales[[#This Row],[ProductCost]]*Sales[[#This Row],[OrderQuantity]]</f>
        <v>343.64960000000002</v>
      </c>
      <c r="Q875" s="1" t="str">
        <f>VLOOKUP(Sales[[#This Row],[ProductKey]], Products!$A$2:$D$1000, 4, FALSE)</f>
        <v>Road-750 Black, 58</v>
      </c>
    </row>
    <row r="876" spans="1:17" x14ac:dyDescent="0.25">
      <c r="A876" s="2">
        <v>37875</v>
      </c>
      <c r="B876" s="1" t="s">
        <v>1524</v>
      </c>
      <c r="C876">
        <v>360</v>
      </c>
      <c r="D876">
        <v>15483</v>
      </c>
      <c r="E876">
        <v>4</v>
      </c>
      <c r="F876">
        <v>1</v>
      </c>
      <c r="G876">
        <v>1</v>
      </c>
      <c r="H876" s="2">
        <v>42989</v>
      </c>
      <c r="I876" t="str">
        <f>VLOOKUP(Sales[[#This Row],[TerritoryKey]], Territories[], 2, FALSE)</f>
        <v>Southwest</v>
      </c>
      <c r="J876">
        <f>_xlfn.XLOOKUP(Sales[[#This Row],[ProductKey]], Products!$A:$A, Products!$J:$J)</f>
        <v>1105.81</v>
      </c>
      <c r="K876">
        <f>_xlfn.XLOOKUP(Sales[[#This Row],[ProductKey]], Products!$A:$A, Products!$K:$K)</f>
        <v>2049.0981999999999</v>
      </c>
      <c r="L876" s="1">
        <f>Sales[[#This Row],[ProductPrice]]*Sales[[#This Row],[OrderQuantity]]</f>
        <v>2049.0981999999999</v>
      </c>
      <c r="M876" s="1">
        <f>Sales[[#This Row],[OrderQuantity]]</f>
        <v>1</v>
      </c>
      <c r="N876" s="1">
        <f>1</f>
        <v>1</v>
      </c>
      <c r="O876" s="1">
        <f>Sales[[#This Row],[TotalSales]]-Sales[[#This Row],[TotalCost]]</f>
        <v>943.28819999999996</v>
      </c>
      <c r="P876" s="1">
        <f>Sales[[#This Row],[ProductCost]]*Sales[[#This Row],[OrderQuantity]]</f>
        <v>1105.81</v>
      </c>
      <c r="Q876" s="1" t="str">
        <f>VLOOKUP(Sales[[#This Row],[ProductKey]], Products!$A$2:$D$1000, 4, FALSE)</f>
        <v>Mountain-200 Black, 42</v>
      </c>
    </row>
    <row r="877" spans="1:17" x14ac:dyDescent="0.25">
      <c r="A877" s="2">
        <v>37633</v>
      </c>
      <c r="B877" s="1" t="s">
        <v>1525</v>
      </c>
      <c r="C877">
        <v>472</v>
      </c>
      <c r="D877">
        <v>23355</v>
      </c>
      <c r="E877">
        <v>4</v>
      </c>
      <c r="F877">
        <v>1</v>
      </c>
      <c r="G877">
        <v>1</v>
      </c>
      <c r="H877" s="2">
        <v>42747</v>
      </c>
      <c r="I877" t="str">
        <f>VLOOKUP(Sales[[#This Row],[TerritoryKey]], Territories[], 2, FALSE)</f>
        <v>Southwest</v>
      </c>
      <c r="J877">
        <f>_xlfn.XLOOKUP(Sales[[#This Row],[ProductKey]], Products!$A:$A, Products!$J:$J)</f>
        <v>23.748999999999999</v>
      </c>
      <c r="K877">
        <f>_xlfn.XLOOKUP(Sales[[#This Row],[ProductKey]], Products!$A:$A, Products!$K:$K)</f>
        <v>63.5</v>
      </c>
      <c r="L877" s="1">
        <f>Sales[[#This Row],[ProductPrice]]*Sales[[#This Row],[OrderQuantity]]</f>
        <v>63.5</v>
      </c>
      <c r="M877" s="1">
        <f>Sales[[#This Row],[OrderQuantity]]</f>
        <v>1</v>
      </c>
      <c r="N877" s="1">
        <f>1</f>
        <v>1</v>
      </c>
      <c r="O877" s="1">
        <f>Sales[[#This Row],[TotalSales]]-Sales[[#This Row],[TotalCost]]</f>
        <v>39.751000000000005</v>
      </c>
      <c r="P877" s="1">
        <f>Sales[[#This Row],[ProductCost]]*Sales[[#This Row],[OrderQuantity]]</f>
        <v>23.748999999999999</v>
      </c>
      <c r="Q877" s="1" t="str">
        <f>VLOOKUP(Sales[[#This Row],[ProductKey]], Products!$A$2:$D$1000, 4, FALSE)</f>
        <v>Classic Vest, M</v>
      </c>
    </row>
    <row r="878" spans="1:17" x14ac:dyDescent="0.25">
      <c r="A878" s="2">
        <v>38261</v>
      </c>
      <c r="B878" s="1" t="s">
        <v>1539</v>
      </c>
      <c r="C878">
        <v>383</v>
      </c>
      <c r="D878">
        <v>21342</v>
      </c>
      <c r="E878">
        <v>4</v>
      </c>
      <c r="F878">
        <v>1</v>
      </c>
      <c r="G878">
        <v>1</v>
      </c>
      <c r="H878" s="2">
        <v>43374</v>
      </c>
      <c r="I878" t="str">
        <f>VLOOKUP(Sales[[#This Row],[TerritoryKey]], Territories[], 2, FALSE)</f>
        <v>Southwest</v>
      </c>
      <c r="J878">
        <f>_xlfn.XLOOKUP(Sales[[#This Row],[ProductKey]], Products!$A:$A, Products!$J:$J)</f>
        <v>605.64919999999995</v>
      </c>
      <c r="K878">
        <f>_xlfn.XLOOKUP(Sales[[#This Row],[ProductKey]], Products!$A:$A, Products!$K:$K)</f>
        <v>1000.4375</v>
      </c>
      <c r="L878" s="1">
        <f>Sales[[#This Row],[ProductPrice]]*Sales[[#This Row],[OrderQuantity]]</f>
        <v>1000.4375</v>
      </c>
      <c r="M878" s="1">
        <f>Sales[[#This Row],[OrderQuantity]]</f>
        <v>1</v>
      </c>
      <c r="N878" s="1">
        <f>1</f>
        <v>1</v>
      </c>
      <c r="O878" s="1">
        <f>Sales[[#This Row],[TotalSales]]-Sales[[#This Row],[TotalCost]]</f>
        <v>394.78830000000005</v>
      </c>
      <c r="P878" s="1">
        <f>Sales[[#This Row],[ProductCost]]*Sales[[#This Row],[OrderQuantity]]</f>
        <v>605.64919999999995</v>
      </c>
      <c r="Q878" s="1" t="str">
        <f>VLOOKUP(Sales[[#This Row],[ProductKey]], Products!$A$2:$D$1000, 4, FALSE)</f>
        <v>Road-550-W Yellow, 40</v>
      </c>
    </row>
    <row r="879" spans="1:17" x14ac:dyDescent="0.25">
      <c r="A879" s="2">
        <v>37967</v>
      </c>
      <c r="B879" s="1" t="s">
        <v>1541</v>
      </c>
      <c r="C879">
        <v>475</v>
      </c>
      <c r="D879">
        <v>18669</v>
      </c>
      <c r="E879">
        <v>4</v>
      </c>
      <c r="F879">
        <v>1</v>
      </c>
      <c r="G879">
        <v>1</v>
      </c>
      <c r="H879" s="2">
        <v>43081</v>
      </c>
      <c r="I879" t="str">
        <f>VLOOKUP(Sales[[#This Row],[TerritoryKey]], Territories[], 2, FALSE)</f>
        <v>Southwest</v>
      </c>
      <c r="J879">
        <f>_xlfn.XLOOKUP(Sales[[#This Row],[ProductKey]], Products!$A:$A, Products!$J:$J)</f>
        <v>26.176300000000001</v>
      </c>
      <c r="K879">
        <f>_xlfn.XLOOKUP(Sales[[#This Row],[ProductKey]], Products!$A:$A, Products!$K:$K)</f>
        <v>69.989999999999995</v>
      </c>
      <c r="L879" s="1">
        <f>Sales[[#This Row],[ProductPrice]]*Sales[[#This Row],[OrderQuantity]]</f>
        <v>69.989999999999995</v>
      </c>
      <c r="M879" s="1">
        <f>Sales[[#This Row],[OrderQuantity]]</f>
        <v>1</v>
      </c>
      <c r="N879" s="1">
        <f>1</f>
        <v>1</v>
      </c>
      <c r="O879" s="1">
        <f>Sales[[#This Row],[TotalSales]]-Sales[[#This Row],[TotalCost]]</f>
        <v>43.813699999999997</v>
      </c>
      <c r="P879" s="1">
        <f>Sales[[#This Row],[ProductCost]]*Sales[[#This Row],[OrderQuantity]]</f>
        <v>26.176300000000001</v>
      </c>
      <c r="Q879" s="1" t="str">
        <f>VLOOKUP(Sales[[#This Row],[ProductKey]], Products!$A$2:$D$1000, 4, FALSE)</f>
        <v>Women's Mountain Shorts, M</v>
      </c>
    </row>
    <row r="880" spans="1:17" x14ac:dyDescent="0.25">
      <c r="A880" s="2">
        <v>37753</v>
      </c>
      <c r="B880" s="1" t="s">
        <v>1579</v>
      </c>
      <c r="C880">
        <v>362</v>
      </c>
      <c r="D880">
        <v>15417</v>
      </c>
      <c r="E880">
        <v>4</v>
      </c>
      <c r="F880">
        <v>1</v>
      </c>
      <c r="G880">
        <v>1</v>
      </c>
      <c r="H880" s="2">
        <v>42867</v>
      </c>
      <c r="I880" t="str">
        <f>VLOOKUP(Sales[[#This Row],[TerritoryKey]], Territories[], 2, FALSE)</f>
        <v>Southwest</v>
      </c>
      <c r="J880">
        <f>_xlfn.XLOOKUP(Sales[[#This Row],[ProductKey]], Products!$A:$A, Products!$J:$J)</f>
        <v>1105.81</v>
      </c>
      <c r="K880">
        <f>_xlfn.XLOOKUP(Sales[[#This Row],[ProductKey]], Products!$A:$A, Products!$K:$K)</f>
        <v>2049.0981999999999</v>
      </c>
      <c r="L880" s="1">
        <f>Sales[[#This Row],[ProductPrice]]*Sales[[#This Row],[OrderQuantity]]</f>
        <v>2049.0981999999999</v>
      </c>
      <c r="M880" s="1">
        <f>Sales[[#This Row],[OrderQuantity]]</f>
        <v>1</v>
      </c>
      <c r="N880" s="1">
        <f>1</f>
        <v>1</v>
      </c>
      <c r="O880" s="1">
        <f>Sales[[#This Row],[TotalSales]]-Sales[[#This Row],[TotalCost]]</f>
        <v>943.28819999999996</v>
      </c>
      <c r="P880" s="1">
        <f>Sales[[#This Row],[ProductCost]]*Sales[[#This Row],[OrderQuantity]]</f>
        <v>1105.81</v>
      </c>
      <c r="Q880" s="1" t="str">
        <f>VLOOKUP(Sales[[#This Row],[ProductKey]], Products!$A$2:$D$1000, 4, FALSE)</f>
        <v>Mountain-200 Black, 46</v>
      </c>
    </row>
    <row r="881" spans="1:17" x14ac:dyDescent="0.25">
      <c r="A881" s="2">
        <v>37987</v>
      </c>
      <c r="B881" s="1" t="s">
        <v>1585</v>
      </c>
      <c r="C881">
        <v>358</v>
      </c>
      <c r="D881">
        <v>15302</v>
      </c>
      <c r="E881">
        <v>4</v>
      </c>
      <c r="F881">
        <v>1</v>
      </c>
      <c r="G881">
        <v>1</v>
      </c>
      <c r="H881" s="2">
        <v>43101</v>
      </c>
      <c r="I881" t="str">
        <f>VLOOKUP(Sales[[#This Row],[TerritoryKey]], Territories[], 2, FALSE)</f>
        <v>Southwest</v>
      </c>
      <c r="J881">
        <f>_xlfn.XLOOKUP(Sales[[#This Row],[ProductKey]], Products!$A:$A, Products!$J:$J)</f>
        <v>1105.81</v>
      </c>
      <c r="K881">
        <f>_xlfn.XLOOKUP(Sales[[#This Row],[ProductKey]], Products!$A:$A, Products!$K:$K)</f>
        <v>2049.0981999999999</v>
      </c>
      <c r="L881" s="1">
        <f>Sales[[#This Row],[ProductPrice]]*Sales[[#This Row],[OrderQuantity]]</f>
        <v>2049.0981999999999</v>
      </c>
      <c r="M881" s="1">
        <f>Sales[[#This Row],[OrderQuantity]]</f>
        <v>1</v>
      </c>
      <c r="N881" s="1">
        <f>1</f>
        <v>1</v>
      </c>
      <c r="O881" s="1">
        <f>Sales[[#This Row],[TotalSales]]-Sales[[#This Row],[TotalCost]]</f>
        <v>943.28819999999996</v>
      </c>
      <c r="P881" s="1">
        <f>Sales[[#This Row],[ProductCost]]*Sales[[#This Row],[OrderQuantity]]</f>
        <v>1105.81</v>
      </c>
      <c r="Q881" s="1" t="str">
        <f>VLOOKUP(Sales[[#This Row],[ProductKey]], Products!$A$2:$D$1000, 4, FALSE)</f>
        <v>Mountain-200 Black, 38</v>
      </c>
    </row>
    <row r="882" spans="1:17" x14ac:dyDescent="0.25">
      <c r="A882" s="2">
        <v>38322</v>
      </c>
      <c r="B882" s="1" t="s">
        <v>1602</v>
      </c>
      <c r="C882">
        <v>580</v>
      </c>
      <c r="D882">
        <v>17614</v>
      </c>
      <c r="E882">
        <v>4</v>
      </c>
      <c r="F882">
        <v>1</v>
      </c>
      <c r="G882">
        <v>1</v>
      </c>
      <c r="H882" s="2">
        <v>43435</v>
      </c>
      <c r="I882" t="str">
        <f>VLOOKUP(Sales[[#This Row],[TerritoryKey]], Territories[], 2, FALSE)</f>
        <v>Southwest</v>
      </c>
      <c r="J882">
        <f>_xlfn.XLOOKUP(Sales[[#This Row],[ProductKey]], Products!$A:$A, Products!$J:$J)</f>
        <v>1082.51</v>
      </c>
      <c r="K882">
        <f>_xlfn.XLOOKUP(Sales[[#This Row],[ProductKey]], Products!$A:$A, Products!$K:$K)</f>
        <v>1700.99</v>
      </c>
      <c r="L882" s="1">
        <f>Sales[[#This Row],[ProductPrice]]*Sales[[#This Row],[OrderQuantity]]</f>
        <v>1700.99</v>
      </c>
      <c r="M882" s="1">
        <f>Sales[[#This Row],[OrderQuantity]]</f>
        <v>1</v>
      </c>
      <c r="N882" s="1">
        <f>1</f>
        <v>1</v>
      </c>
      <c r="O882" s="1">
        <f>Sales[[#This Row],[TotalSales]]-Sales[[#This Row],[TotalCost]]</f>
        <v>618.48</v>
      </c>
      <c r="P882" s="1">
        <f>Sales[[#This Row],[ProductCost]]*Sales[[#This Row],[OrderQuantity]]</f>
        <v>1082.51</v>
      </c>
      <c r="Q882" s="1" t="str">
        <f>VLOOKUP(Sales[[#This Row],[ProductKey]], Products!$A$2:$D$1000, 4, FALSE)</f>
        <v>Road-350-W Yellow, 40</v>
      </c>
    </row>
    <row r="883" spans="1:17" x14ac:dyDescent="0.25">
      <c r="A883" s="2">
        <v>38322</v>
      </c>
      <c r="B883" s="1" t="s">
        <v>1620</v>
      </c>
      <c r="C883">
        <v>574</v>
      </c>
      <c r="D883">
        <v>26245</v>
      </c>
      <c r="E883">
        <v>4</v>
      </c>
      <c r="F883">
        <v>1</v>
      </c>
      <c r="G883">
        <v>1</v>
      </c>
      <c r="H883" s="2">
        <v>43435</v>
      </c>
      <c r="I883" t="str">
        <f>VLOOKUP(Sales[[#This Row],[TerritoryKey]], Territories[], 2, FALSE)</f>
        <v>Southwest</v>
      </c>
      <c r="J883">
        <f>_xlfn.XLOOKUP(Sales[[#This Row],[ProductKey]], Products!$A:$A, Products!$J:$J)</f>
        <v>1481.9378999999999</v>
      </c>
      <c r="K883">
        <f>_xlfn.XLOOKUP(Sales[[#This Row],[ProductKey]], Products!$A:$A, Products!$K:$K)</f>
        <v>2384.0700000000002</v>
      </c>
      <c r="L883" s="1">
        <f>Sales[[#This Row],[ProductPrice]]*Sales[[#This Row],[OrderQuantity]]</f>
        <v>2384.0700000000002</v>
      </c>
      <c r="M883" s="1">
        <f>Sales[[#This Row],[OrderQuantity]]</f>
        <v>1</v>
      </c>
      <c r="N883" s="1">
        <f>1</f>
        <v>1</v>
      </c>
      <c r="O883" s="1">
        <f>Sales[[#This Row],[TotalSales]]-Sales[[#This Row],[TotalCost]]</f>
        <v>902.13210000000026</v>
      </c>
      <c r="P883" s="1">
        <f>Sales[[#This Row],[ProductCost]]*Sales[[#This Row],[OrderQuantity]]</f>
        <v>1481.9378999999999</v>
      </c>
      <c r="Q883" s="1" t="str">
        <f>VLOOKUP(Sales[[#This Row],[ProductKey]], Products!$A$2:$D$1000, 4, FALSE)</f>
        <v>Touring-1000 Blue, 50</v>
      </c>
    </row>
    <row r="884" spans="1:17" x14ac:dyDescent="0.25">
      <c r="A884" s="2">
        <v>37905</v>
      </c>
      <c r="B884" s="1" t="s">
        <v>1638</v>
      </c>
      <c r="C884">
        <v>539</v>
      </c>
      <c r="D884">
        <v>28811</v>
      </c>
      <c r="E884">
        <v>4</v>
      </c>
      <c r="F884">
        <v>1</v>
      </c>
      <c r="G884">
        <v>1</v>
      </c>
      <c r="H884" s="2">
        <v>43019</v>
      </c>
      <c r="I884" t="str">
        <f>VLOOKUP(Sales[[#This Row],[TerritoryKey]], Territories[], 2, FALSE)</f>
        <v>Southwest</v>
      </c>
      <c r="J884">
        <f>_xlfn.XLOOKUP(Sales[[#This Row],[ProductKey]], Products!$A:$A, Products!$J:$J)</f>
        <v>9.3462999999999994</v>
      </c>
      <c r="K884">
        <f>_xlfn.XLOOKUP(Sales[[#This Row],[ProductKey]], Products!$A:$A, Products!$K:$K)</f>
        <v>24.99</v>
      </c>
      <c r="L884" s="1">
        <f>Sales[[#This Row],[ProductPrice]]*Sales[[#This Row],[OrderQuantity]]</f>
        <v>24.99</v>
      </c>
      <c r="M884" s="1">
        <f>Sales[[#This Row],[OrderQuantity]]</f>
        <v>1</v>
      </c>
      <c r="N884" s="1">
        <f>1</f>
        <v>1</v>
      </c>
      <c r="O884" s="1">
        <f>Sales[[#This Row],[TotalSales]]-Sales[[#This Row],[TotalCost]]</f>
        <v>15.643699999999999</v>
      </c>
      <c r="P884" s="1">
        <f>Sales[[#This Row],[ProductCost]]*Sales[[#This Row],[OrderQuantity]]</f>
        <v>9.3462999999999994</v>
      </c>
      <c r="Q884" s="1" t="str">
        <f>VLOOKUP(Sales[[#This Row],[ProductKey]], Products!$A$2:$D$1000, 4, FALSE)</f>
        <v>ML Road Tire</v>
      </c>
    </row>
    <row r="885" spans="1:17" x14ac:dyDescent="0.25">
      <c r="A885" s="2">
        <v>37722</v>
      </c>
      <c r="B885" s="1" t="s">
        <v>1647</v>
      </c>
      <c r="C885">
        <v>561</v>
      </c>
      <c r="D885">
        <v>24754</v>
      </c>
      <c r="E885">
        <v>4</v>
      </c>
      <c r="F885">
        <v>1</v>
      </c>
      <c r="G885">
        <v>1</v>
      </c>
      <c r="H885" s="2">
        <v>42836</v>
      </c>
      <c r="I885" t="str">
        <f>VLOOKUP(Sales[[#This Row],[TerritoryKey]], Territories[], 2, FALSE)</f>
        <v>Southwest</v>
      </c>
      <c r="J885">
        <f>_xlfn.XLOOKUP(Sales[[#This Row],[ProductKey]], Products!$A:$A, Products!$J:$J)</f>
        <v>1481.9378999999999</v>
      </c>
      <c r="K885">
        <f>_xlfn.XLOOKUP(Sales[[#This Row],[ProductKey]], Products!$A:$A, Products!$K:$K)</f>
        <v>2384.0700000000002</v>
      </c>
      <c r="L885" s="1">
        <f>Sales[[#This Row],[ProductPrice]]*Sales[[#This Row],[OrderQuantity]]</f>
        <v>2384.0700000000002</v>
      </c>
      <c r="M885" s="1">
        <f>Sales[[#This Row],[OrderQuantity]]</f>
        <v>1</v>
      </c>
      <c r="N885" s="1">
        <f>1</f>
        <v>1</v>
      </c>
      <c r="O885" s="1">
        <f>Sales[[#This Row],[TotalSales]]-Sales[[#This Row],[TotalCost]]</f>
        <v>902.13210000000026</v>
      </c>
      <c r="P885" s="1">
        <f>Sales[[#This Row],[ProductCost]]*Sales[[#This Row],[OrderQuantity]]</f>
        <v>1481.9378999999999</v>
      </c>
      <c r="Q885" s="1" t="str">
        <f>VLOOKUP(Sales[[#This Row],[ProductKey]], Products!$A$2:$D$1000, 4, FALSE)</f>
        <v>Touring-1000 Yellow, 46</v>
      </c>
    </row>
    <row r="886" spans="1:17" x14ac:dyDescent="0.25">
      <c r="A886" s="2">
        <v>37813</v>
      </c>
      <c r="B886" s="1" t="s">
        <v>1650</v>
      </c>
      <c r="C886">
        <v>587</v>
      </c>
      <c r="D886">
        <v>14662</v>
      </c>
      <c r="E886">
        <v>4</v>
      </c>
      <c r="F886">
        <v>1</v>
      </c>
      <c r="G886">
        <v>1</v>
      </c>
      <c r="H886" s="2">
        <v>42927</v>
      </c>
      <c r="I886" t="str">
        <f>VLOOKUP(Sales[[#This Row],[TerritoryKey]], Territories[], 2, FALSE)</f>
        <v>Southwest</v>
      </c>
      <c r="J886">
        <f>_xlfn.XLOOKUP(Sales[[#This Row],[ProductKey]], Products!$A:$A, Products!$J:$J)</f>
        <v>419.77839999999998</v>
      </c>
      <c r="K886">
        <f>_xlfn.XLOOKUP(Sales[[#This Row],[ProductKey]], Products!$A:$A, Products!$K:$K)</f>
        <v>769.49</v>
      </c>
      <c r="L886" s="1">
        <f>Sales[[#This Row],[ProductPrice]]*Sales[[#This Row],[OrderQuantity]]</f>
        <v>769.49</v>
      </c>
      <c r="M886" s="1">
        <f>Sales[[#This Row],[OrderQuantity]]</f>
        <v>1</v>
      </c>
      <c r="N886" s="1">
        <f>1</f>
        <v>1</v>
      </c>
      <c r="O886" s="1">
        <f>Sales[[#This Row],[TotalSales]]-Sales[[#This Row],[TotalCost]]</f>
        <v>349.71160000000003</v>
      </c>
      <c r="P886" s="1">
        <f>Sales[[#This Row],[ProductCost]]*Sales[[#This Row],[OrderQuantity]]</f>
        <v>419.77839999999998</v>
      </c>
      <c r="Q886" s="1" t="str">
        <f>VLOOKUP(Sales[[#This Row],[ProductKey]], Products!$A$2:$D$1000, 4, FALSE)</f>
        <v>Mountain-400-W Silver, 38</v>
      </c>
    </row>
    <row r="887" spans="1:17" x14ac:dyDescent="0.25">
      <c r="A887" s="2">
        <v>37722</v>
      </c>
      <c r="B887" s="1" t="s">
        <v>1667</v>
      </c>
      <c r="C887">
        <v>476</v>
      </c>
      <c r="D887">
        <v>19012</v>
      </c>
      <c r="E887">
        <v>4</v>
      </c>
      <c r="F887">
        <v>1</v>
      </c>
      <c r="G887">
        <v>1</v>
      </c>
      <c r="H887" s="2">
        <v>42836</v>
      </c>
      <c r="I887" t="str">
        <f>VLOOKUP(Sales[[#This Row],[TerritoryKey]], Territories[], 2, FALSE)</f>
        <v>Southwest</v>
      </c>
      <c r="J887">
        <f>_xlfn.XLOOKUP(Sales[[#This Row],[ProductKey]], Products!$A:$A, Products!$J:$J)</f>
        <v>26.176300000000001</v>
      </c>
      <c r="K887">
        <f>_xlfn.XLOOKUP(Sales[[#This Row],[ProductKey]], Products!$A:$A, Products!$K:$K)</f>
        <v>69.989999999999995</v>
      </c>
      <c r="L887" s="1">
        <f>Sales[[#This Row],[ProductPrice]]*Sales[[#This Row],[OrderQuantity]]</f>
        <v>69.989999999999995</v>
      </c>
      <c r="M887" s="1">
        <f>Sales[[#This Row],[OrderQuantity]]</f>
        <v>1</v>
      </c>
      <c r="N887" s="1">
        <f>1</f>
        <v>1</v>
      </c>
      <c r="O887" s="1">
        <f>Sales[[#This Row],[TotalSales]]-Sales[[#This Row],[TotalCost]]</f>
        <v>43.813699999999997</v>
      </c>
      <c r="P887" s="1">
        <f>Sales[[#This Row],[ProductCost]]*Sales[[#This Row],[OrderQuantity]]</f>
        <v>26.176300000000001</v>
      </c>
      <c r="Q887" s="1" t="str">
        <f>VLOOKUP(Sales[[#This Row],[ProductKey]], Products!$A$2:$D$1000, 4, FALSE)</f>
        <v>Women's Mountain Shorts, L</v>
      </c>
    </row>
    <row r="888" spans="1:17" x14ac:dyDescent="0.25">
      <c r="A888" s="2">
        <v>38169</v>
      </c>
      <c r="B888" s="1" t="s">
        <v>1679</v>
      </c>
      <c r="C888">
        <v>474</v>
      </c>
      <c r="D888">
        <v>18946</v>
      </c>
      <c r="E888">
        <v>4</v>
      </c>
      <c r="F888">
        <v>1</v>
      </c>
      <c r="G888">
        <v>1</v>
      </c>
      <c r="H888" s="2">
        <v>43282</v>
      </c>
      <c r="I888" t="str">
        <f>VLOOKUP(Sales[[#This Row],[TerritoryKey]], Territories[], 2, FALSE)</f>
        <v>Southwest</v>
      </c>
      <c r="J888">
        <f>_xlfn.XLOOKUP(Sales[[#This Row],[ProductKey]], Products!$A:$A, Products!$J:$J)</f>
        <v>26.176300000000001</v>
      </c>
      <c r="K888">
        <f>_xlfn.XLOOKUP(Sales[[#This Row],[ProductKey]], Products!$A:$A, Products!$K:$K)</f>
        <v>69.989999999999995</v>
      </c>
      <c r="L888" s="1">
        <f>Sales[[#This Row],[ProductPrice]]*Sales[[#This Row],[OrderQuantity]]</f>
        <v>69.989999999999995</v>
      </c>
      <c r="M888" s="1">
        <f>Sales[[#This Row],[OrderQuantity]]</f>
        <v>1</v>
      </c>
      <c r="N888" s="1">
        <f>1</f>
        <v>1</v>
      </c>
      <c r="O888" s="1">
        <f>Sales[[#This Row],[TotalSales]]-Sales[[#This Row],[TotalCost]]</f>
        <v>43.813699999999997</v>
      </c>
      <c r="P888" s="1">
        <f>Sales[[#This Row],[ProductCost]]*Sales[[#This Row],[OrderQuantity]]</f>
        <v>26.176300000000001</v>
      </c>
      <c r="Q888" s="1" t="str">
        <f>VLOOKUP(Sales[[#This Row],[ProductKey]], Products!$A$2:$D$1000, 4, FALSE)</f>
        <v>Women's Mountain Shorts, S</v>
      </c>
    </row>
    <row r="889" spans="1:17" x14ac:dyDescent="0.25">
      <c r="A889" s="2">
        <v>37784</v>
      </c>
      <c r="B889" s="1" t="s">
        <v>1699</v>
      </c>
      <c r="C889">
        <v>474</v>
      </c>
      <c r="D889">
        <v>21237</v>
      </c>
      <c r="E889">
        <v>4</v>
      </c>
      <c r="F889">
        <v>1</v>
      </c>
      <c r="G889">
        <v>1</v>
      </c>
      <c r="H889" s="2">
        <v>42898</v>
      </c>
      <c r="I889" t="str">
        <f>VLOOKUP(Sales[[#This Row],[TerritoryKey]], Territories[], 2, FALSE)</f>
        <v>Southwest</v>
      </c>
      <c r="J889">
        <f>_xlfn.XLOOKUP(Sales[[#This Row],[ProductKey]], Products!$A:$A, Products!$J:$J)</f>
        <v>26.176300000000001</v>
      </c>
      <c r="K889">
        <f>_xlfn.XLOOKUP(Sales[[#This Row],[ProductKey]], Products!$A:$A, Products!$K:$K)</f>
        <v>69.989999999999995</v>
      </c>
      <c r="L889" s="1">
        <f>Sales[[#This Row],[ProductPrice]]*Sales[[#This Row],[OrderQuantity]]</f>
        <v>69.989999999999995</v>
      </c>
      <c r="M889" s="1">
        <f>Sales[[#This Row],[OrderQuantity]]</f>
        <v>1</v>
      </c>
      <c r="N889" s="1">
        <f>1</f>
        <v>1</v>
      </c>
      <c r="O889" s="1">
        <f>Sales[[#This Row],[TotalSales]]-Sales[[#This Row],[TotalCost]]</f>
        <v>43.813699999999997</v>
      </c>
      <c r="P889" s="1">
        <f>Sales[[#This Row],[ProductCost]]*Sales[[#This Row],[OrderQuantity]]</f>
        <v>26.176300000000001</v>
      </c>
      <c r="Q889" s="1" t="str">
        <f>VLOOKUP(Sales[[#This Row],[ProductKey]], Products!$A$2:$D$1000, 4, FALSE)</f>
        <v>Women's Mountain Shorts, S</v>
      </c>
    </row>
    <row r="890" spans="1:17" x14ac:dyDescent="0.25">
      <c r="A890" s="2">
        <v>37814</v>
      </c>
      <c r="B890" s="1" t="s">
        <v>1701</v>
      </c>
      <c r="C890">
        <v>595</v>
      </c>
      <c r="D890">
        <v>16061</v>
      </c>
      <c r="E890">
        <v>4</v>
      </c>
      <c r="F890">
        <v>1</v>
      </c>
      <c r="G890">
        <v>1</v>
      </c>
      <c r="H890" s="2">
        <v>42928</v>
      </c>
      <c r="I890" t="str">
        <f>VLOOKUP(Sales[[#This Row],[TerritoryKey]], Territories[], 2, FALSE)</f>
        <v>Southwest</v>
      </c>
      <c r="J890">
        <f>_xlfn.XLOOKUP(Sales[[#This Row],[ProductKey]], Products!$A:$A, Products!$J:$J)</f>
        <v>308.21789999999999</v>
      </c>
      <c r="K890">
        <f>_xlfn.XLOOKUP(Sales[[#This Row],[ProductKey]], Products!$A:$A, Products!$K:$K)</f>
        <v>564.99</v>
      </c>
      <c r="L890" s="1">
        <f>Sales[[#This Row],[ProductPrice]]*Sales[[#This Row],[OrderQuantity]]</f>
        <v>564.99</v>
      </c>
      <c r="M890" s="1">
        <f>Sales[[#This Row],[OrderQuantity]]</f>
        <v>1</v>
      </c>
      <c r="N890" s="1">
        <f>1</f>
        <v>1</v>
      </c>
      <c r="O890" s="1">
        <f>Sales[[#This Row],[TotalSales]]-Sales[[#This Row],[TotalCost]]</f>
        <v>256.77210000000002</v>
      </c>
      <c r="P890" s="1">
        <f>Sales[[#This Row],[ProductCost]]*Sales[[#This Row],[OrderQuantity]]</f>
        <v>308.21789999999999</v>
      </c>
      <c r="Q890" s="1" t="str">
        <f>VLOOKUP(Sales[[#This Row],[ProductKey]], Products!$A$2:$D$1000, 4, FALSE)</f>
        <v>Mountain-500 Silver, 52</v>
      </c>
    </row>
    <row r="891" spans="1:17" x14ac:dyDescent="0.25">
      <c r="A891" s="2">
        <v>37692</v>
      </c>
      <c r="B891" s="1" t="s">
        <v>1709</v>
      </c>
      <c r="C891">
        <v>379</v>
      </c>
      <c r="D891">
        <v>20638</v>
      </c>
      <c r="E891">
        <v>4</v>
      </c>
      <c r="F891">
        <v>1</v>
      </c>
      <c r="G891">
        <v>1</v>
      </c>
      <c r="H891" s="2">
        <v>42806</v>
      </c>
      <c r="I891" t="str">
        <f>VLOOKUP(Sales[[#This Row],[TerritoryKey]], Territories[], 2, FALSE)</f>
        <v>Southwest</v>
      </c>
      <c r="J891">
        <f>_xlfn.XLOOKUP(Sales[[#This Row],[ProductKey]], Products!$A:$A, Products!$J:$J)</f>
        <v>1320.6838</v>
      </c>
      <c r="K891">
        <f>_xlfn.XLOOKUP(Sales[[#This Row],[ProductKey]], Products!$A:$A, Products!$K:$K)</f>
        <v>2181.5625</v>
      </c>
      <c r="L891" s="1">
        <f>Sales[[#This Row],[ProductPrice]]*Sales[[#This Row],[OrderQuantity]]</f>
        <v>2181.5625</v>
      </c>
      <c r="M891" s="1">
        <f>Sales[[#This Row],[OrderQuantity]]</f>
        <v>1</v>
      </c>
      <c r="N891" s="1">
        <f>1</f>
        <v>1</v>
      </c>
      <c r="O891" s="1">
        <f>Sales[[#This Row],[TotalSales]]-Sales[[#This Row],[TotalCost]]</f>
        <v>860.87869999999998</v>
      </c>
      <c r="P891" s="1">
        <f>Sales[[#This Row],[ProductCost]]*Sales[[#This Row],[OrderQuantity]]</f>
        <v>1320.6838</v>
      </c>
      <c r="Q891" s="1" t="str">
        <f>VLOOKUP(Sales[[#This Row],[ProductKey]], Products!$A$2:$D$1000, 4, FALSE)</f>
        <v>Road-250 Black, 58</v>
      </c>
    </row>
    <row r="892" spans="1:17" x14ac:dyDescent="0.25">
      <c r="A892" s="2">
        <v>38047</v>
      </c>
      <c r="B892" s="1" t="s">
        <v>1722</v>
      </c>
      <c r="C892">
        <v>475</v>
      </c>
      <c r="D892">
        <v>19686</v>
      </c>
      <c r="E892">
        <v>4</v>
      </c>
      <c r="F892">
        <v>1</v>
      </c>
      <c r="G892">
        <v>1</v>
      </c>
      <c r="H892" s="2">
        <v>43160</v>
      </c>
      <c r="I892" t="str">
        <f>VLOOKUP(Sales[[#This Row],[TerritoryKey]], Territories[], 2, FALSE)</f>
        <v>Southwest</v>
      </c>
      <c r="J892">
        <f>_xlfn.XLOOKUP(Sales[[#This Row],[ProductKey]], Products!$A:$A, Products!$J:$J)</f>
        <v>26.176300000000001</v>
      </c>
      <c r="K892">
        <f>_xlfn.XLOOKUP(Sales[[#This Row],[ProductKey]], Products!$A:$A, Products!$K:$K)</f>
        <v>69.989999999999995</v>
      </c>
      <c r="L892" s="1">
        <f>Sales[[#This Row],[ProductPrice]]*Sales[[#This Row],[OrderQuantity]]</f>
        <v>69.989999999999995</v>
      </c>
      <c r="M892" s="1">
        <f>Sales[[#This Row],[OrderQuantity]]</f>
        <v>1</v>
      </c>
      <c r="N892" s="1">
        <f>1</f>
        <v>1</v>
      </c>
      <c r="O892" s="1">
        <f>Sales[[#This Row],[TotalSales]]-Sales[[#This Row],[TotalCost]]</f>
        <v>43.813699999999997</v>
      </c>
      <c r="P892" s="1">
        <f>Sales[[#This Row],[ProductCost]]*Sales[[#This Row],[OrderQuantity]]</f>
        <v>26.176300000000001</v>
      </c>
      <c r="Q892" s="1" t="str">
        <f>VLOOKUP(Sales[[#This Row],[ProductKey]], Products!$A$2:$D$1000, 4, FALSE)</f>
        <v>Women's Mountain Shorts, M</v>
      </c>
    </row>
    <row r="893" spans="1:17" x14ac:dyDescent="0.25">
      <c r="A893" s="2">
        <v>37845</v>
      </c>
      <c r="B893" s="1" t="s">
        <v>1730</v>
      </c>
      <c r="C893">
        <v>485</v>
      </c>
      <c r="D893">
        <v>12952</v>
      </c>
      <c r="E893">
        <v>4</v>
      </c>
      <c r="F893">
        <v>1</v>
      </c>
      <c r="G893">
        <v>1</v>
      </c>
      <c r="H893" s="2">
        <v>42959</v>
      </c>
      <c r="I893" t="str">
        <f>VLOOKUP(Sales[[#This Row],[TerritoryKey]], Territories[], 2, FALSE)</f>
        <v>Southwest</v>
      </c>
      <c r="J893">
        <f>_xlfn.XLOOKUP(Sales[[#This Row],[ProductKey]], Products!$A:$A, Products!$J:$J)</f>
        <v>8.2204999999999995</v>
      </c>
      <c r="K893">
        <f>_xlfn.XLOOKUP(Sales[[#This Row],[ProductKey]], Products!$A:$A, Products!$K:$K)</f>
        <v>21.98</v>
      </c>
      <c r="L893" s="1">
        <f>Sales[[#This Row],[ProductPrice]]*Sales[[#This Row],[OrderQuantity]]</f>
        <v>21.98</v>
      </c>
      <c r="M893" s="1">
        <f>Sales[[#This Row],[OrderQuantity]]</f>
        <v>1</v>
      </c>
      <c r="N893" s="1">
        <f>1</f>
        <v>1</v>
      </c>
      <c r="O893" s="1">
        <f>Sales[[#This Row],[TotalSales]]-Sales[[#This Row],[TotalCost]]</f>
        <v>13.759500000000001</v>
      </c>
      <c r="P893" s="1">
        <f>Sales[[#This Row],[ProductCost]]*Sales[[#This Row],[OrderQuantity]]</f>
        <v>8.2204999999999995</v>
      </c>
      <c r="Q893" s="1" t="str">
        <f>VLOOKUP(Sales[[#This Row],[ProductKey]], Products!$A$2:$D$1000, 4, FALSE)</f>
        <v>Fender Set - Mountain</v>
      </c>
    </row>
    <row r="894" spans="1:17" x14ac:dyDescent="0.25">
      <c r="A894" s="2">
        <v>38108</v>
      </c>
      <c r="B894" s="1" t="s">
        <v>1764</v>
      </c>
      <c r="C894">
        <v>561</v>
      </c>
      <c r="D894">
        <v>26327</v>
      </c>
      <c r="E894">
        <v>4</v>
      </c>
      <c r="F894">
        <v>1</v>
      </c>
      <c r="G894">
        <v>1</v>
      </c>
      <c r="H894" s="2">
        <v>43221</v>
      </c>
      <c r="I894" t="str">
        <f>VLOOKUP(Sales[[#This Row],[TerritoryKey]], Territories[], 2, FALSE)</f>
        <v>Southwest</v>
      </c>
      <c r="J894">
        <f>_xlfn.XLOOKUP(Sales[[#This Row],[ProductKey]], Products!$A:$A, Products!$J:$J)</f>
        <v>1481.9378999999999</v>
      </c>
      <c r="K894">
        <f>_xlfn.XLOOKUP(Sales[[#This Row],[ProductKey]], Products!$A:$A, Products!$K:$K)</f>
        <v>2384.0700000000002</v>
      </c>
      <c r="L894" s="1">
        <f>Sales[[#This Row],[ProductPrice]]*Sales[[#This Row],[OrderQuantity]]</f>
        <v>2384.0700000000002</v>
      </c>
      <c r="M894" s="1">
        <f>Sales[[#This Row],[OrderQuantity]]</f>
        <v>1</v>
      </c>
      <c r="N894" s="1">
        <f>1</f>
        <v>1</v>
      </c>
      <c r="O894" s="1">
        <f>Sales[[#This Row],[TotalSales]]-Sales[[#This Row],[TotalCost]]</f>
        <v>902.13210000000026</v>
      </c>
      <c r="P894" s="1">
        <f>Sales[[#This Row],[ProductCost]]*Sales[[#This Row],[OrderQuantity]]</f>
        <v>1481.9378999999999</v>
      </c>
      <c r="Q894" s="1" t="str">
        <f>VLOOKUP(Sales[[#This Row],[ProductKey]], Products!$A$2:$D$1000, 4, FALSE)</f>
        <v>Touring-1000 Yellow, 46</v>
      </c>
    </row>
    <row r="895" spans="1:17" x14ac:dyDescent="0.25">
      <c r="A895" s="2">
        <v>37967</v>
      </c>
      <c r="B895" s="1" t="s">
        <v>1770</v>
      </c>
      <c r="C895">
        <v>573</v>
      </c>
      <c r="D895">
        <v>26096</v>
      </c>
      <c r="E895">
        <v>4</v>
      </c>
      <c r="F895">
        <v>1</v>
      </c>
      <c r="G895">
        <v>1</v>
      </c>
      <c r="H895" s="2">
        <v>43081</v>
      </c>
      <c r="I895" t="str">
        <f>VLOOKUP(Sales[[#This Row],[TerritoryKey]], Territories[], 2, FALSE)</f>
        <v>Southwest</v>
      </c>
      <c r="J895">
        <f>_xlfn.XLOOKUP(Sales[[#This Row],[ProductKey]], Products!$A:$A, Products!$J:$J)</f>
        <v>1481.9378999999999</v>
      </c>
      <c r="K895">
        <f>_xlfn.XLOOKUP(Sales[[#This Row],[ProductKey]], Products!$A:$A, Products!$K:$K)</f>
        <v>2384.0700000000002</v>
      </c>
      <c r="L895" s="1">
        <f>Sales[[#This Row],[ProductPrice]]*Sales[[#This Row],[OrderQuantity]]</f>
        <v>2384.0700000000002</v>
      </c>
      <c r="M895" s="1">
        <f>Sales[[#This Row],[OrderQuantity]]</f>
        <v>1</v>
      </c>
      <c r="N895" s="1">
        <f>1</f>
        <v>1</v>
      </c>
      <c r="O895" s="1">
        <f>Sales[[#This Row],[TotalSales]]-Sales[[#This Row],[TotalCost]]</f>
        <v>902.13210000000026</v>
      </c>
      <c r="P895" s="1">
        <f>Sales[[#This Row],[ProductCost]]*Sales[[#This Row],[OrderQuantity]]</f>
        <v>1481.9378999999999</v>
      </c>
      <c r="Q895" s="1" t="str">
        <f>VLOOKUP(Sales[[#This Row],[ProductKey]], Products!$A$2:$D$1000, 4, FALSE)</f>
        <v>Touring-1000 Blue, 46</v>
      </c>
    </row>
    <row r="896" spans="1:17" x14ac:dyDescent="0.25">
      <c r="A896" s="2">
        <v>37784</v>
      </c>
      <c r="B896" s="1" t="s">
        <v>1774</v>
      </c>
      <c r="C896">
        <v>584</v>
      </c>
      <c r="D896">
        <v>23035</v>
      </c>
      <c r="E896">
        <v>4</v>
      </c>
      <c r="F896">
        <v>1</v>
      </c>
      <c r="G896">
        <v>1</v>
      </c>
      <c r="H896" s="2">
        <v>42898</v>
      </c>
      <c r="I896" t="str">
        <f>VLOOKUP(Sales[[#This Row],[TerritoryKey]], Territories[], 2, FALSE)</f>
        <v>Southwest</v>
      </c>
      <c r="J896">
        <f>_xlfn.XLOOKUP(Sales[[#This Row],[ProductKey]], Products!$A:$A, Products!$J:$J)</f>
        <v>343.64960000000002</v>
      </c>
      <c r="K896">
        <f>_xlfn.XLOOKUP(Sales[[#This Row],[ProductKey]], Products!$A:$A, Products!$K:$K)</f>
        <v>539.99</v>
      </c>
      <c r="L896" s="1">
        <f>Sales[[#This Row],[ProductPrice]]*Sales[[#This Row],[OrderQuantity]]</f>
        <v>539.99</v>
      </c>
      <c r="M896" s="1">
        <f>Sales[[#This Row],[OrderQuantity]]</f>
        <v>1</v>
      </c>
      <c r="N896" s="1">
        <f>1</f>
        <v>1</v>
      </c>
      <c r="O896" s="1">
        <f>Sales[[#This Row],[TotalSales]]-Sales[[#This Row],[TotalCost]]</f>
        <v>196.34039999999999</v>
      </c>
      <c r="P896" s="1">
        <f>Sales[[#This Row],[ProductCost]]*Sales[[#This Row],[OrderQuantity]]</f>
        <v>343.64960000000002</v>
      </c>
      <c r="Q896" s="1" t="str">
        <f>VLOOKUP(Sales[[#This Row],[ProductKey]], Products!$A$2:$D$1000, 4, FALSE)</f>
        <v>Road-750 Black, 58</v>
      </c>
    </row>
    <row r="897" spans="1:17" x14ac:dyDescent="0.25">
      <c r="A897" s="2">
        <v>38169</v>
      </c>
      <c r="B897" s="1" t="s">
        <v>1783</v>
      </c>
      <c r="C897">
        <v>381</v>
      </c>
      <c r="D897">
        <v>20661</v>
      </c>
      <c r="E897">
        <v>4</v>
      </c>
      <c r="F897">
        <v>1</v>
      </c>
      <c r="G897">
        <v>1</v>
      </c>
      <c r="H897" s="2">
        <v>43282</v>
      </c>
      <c r="I897" t="str">
        <f>VLOOKUP(Sales[[#This Row],[TerritoryKey]], Territories[], 2, FALSE)</f>
        <v>Southwest</v>
      </c>
      <c r="J897">
        <f>_xlfn.XLOOKUP(Sales[[#This Row],[ProductKey]], Products!$A:$A, Products!$J:$J)</f>
        <v>605.64919999999995</v>
      </c>
      <c r="K897">
        <f>_xlfn.XLOOKUP(Sales[[#This Row],[ProductKey]], Products!$A:$A, Products!$K:$K)</f>
        <v>1000.4375</v>
      </c>
      <c r="L897" s="1">
        <f>Sales[[#This Row],[ProductPrice]]*Sales[[#This Row],[OrderQuantity]]</f>
        <v>1000.4375</v>
      </c>
      <c r="M897" s="1">
        <f>Sales[[#This Row],[OrderQuantity]]</f>
        <v>1</v>
      </c>
      <c r="N897" s="1">
        <f>1</f>
        <v>1</v>
      </c>
      <c r="O897" s="1">
        <f>Sales[[#This Row],[TotalSales]]-Sales[[#This Row],[TotalCost]]</f>
        <v>394.78830000000005</v>
      </c>
      <c r="P897" s="1">
        <f>Sales[[#This Row],[ProductCost]]*Sales[[#This Row],[OrderQuantity]]</f>
        <v>605.64919999999995</v>
      </c>
      <c r="Q897" s="1" t="str">
        <f>VLOOKUP(Sales[[#This Row],[ProductKey]], Products!$A$2:$D$1000, 4, FALSE)</f>
        <v>Road-550-W Yellow, 38</v>
      </c>
    </row>
    <row r="898" spans="1:17" x14ac:dyDescent="0.25">
      <c r="A898" s="2">
        <v>37753</v>
      </c>
      <c r="B898" s="1" t="s">
        <v>1820</v>
      </c>
      <c r="C898">
        <v>537</v>
      </c>
      <c r="D898">
        <v>11962</v>
      </c>
      <c r="E898">
        <v>4</v>
      </c>
      <c r="F898">
        <v>1</v>
      </c>
      <c r="G898">
        <v>1</v>
      </c>
      <c r="H898" s="2">
        <v>42867</v>
      </c>
      <c r="I898" t="str">
        <f>VLOOKUP(Sales[[#This Row],[TerritoryKey]], Territories[], 2, FALSE)</f>
        <v>Southwest</v>
      </c>
      <c r="J898">
        <f>_xlfn.XLOOKUP(Sales[[#This Row],[ProductKey]], Products!$A:$A, Products!$J:$J)</f>
        <v>13.09</v>
      </c>
      <c r="K898">
        <f>_xlfn.XLOOKUP(Sales[[#This Row],[ProductKey]], Products!$A:$A, Products!$K:$K)</f>
        <v>35</v>
      </c>
      <c r="L898" s="1">
        <f>Sales[[#This Row],[ProductPrice]]*Sales[[#This Row],[OrderQuantity]]</f>
        <v>35</v>
      </c>
      <c r="M898" s="1">
        <f>Sales[[#This Row],[OrderQuantity]]</f>
        <v>1</v>
      </c>
      <c r="N898" s="1">
        <f>1</f>
        <v>1</v>
      </c>
      <c r="O898" s="1">
        <f>Sales[[#This Row],[TotalSales]]-Sales[[#This Row],[TotalCost]]</f>
        <v>21.91</v>
      </c>
      <c r="P898" s="1">
        <f>Sales[[#This Row],[ProductCost]]*Sales[[#This Row],[OrderQuantity]]</f>
        <v>13.09</v>
      </c>
      <c r="Q898" s="1" t="str">
        <f>VLOOKUP(Sales[[#This Row],[ProductKey]], Products!$A$2:$D$1000, 4, FALSE)</f>
        <v>HL Mountain Tire</v>
      </c>
    </row>
    <row r="899" spans="1:17" x14ac:dyDescent="0.25">
      <c r="A899" s="2">
        <v>37753</v>
      </c>
      <c r="B899" s="1" t="s">
        <v>1830</v>
      </c>
      <c r="C899">
        <v>574</v>
      </c>
      <c r="D899">
        <v>26082</v>
      </c>
      <c r="E899">
        <v>4</v>
      </c>
      <c r="F899">
        <v>1</v>
      </c>
      <c r="G899">
        <v>1</v>
      </c>
      <c r="H899" s="2">
        <v>42867</v>
      </c>
      <c r="I899" t="str">
        <f>VLOOKUP(Sales[[#This Row],[TerritoryKey]], Territories[], 2, FALSE)</f>
        <v>Southwest</v>
      </c>
      <c r="J899">
        <f>_xlfn.XLOOKUP(Sales[[#This Row],[ProductKey]], Products!$A:$A, Products!$J:$J)</f>
        <v>1481.9378999999999</v>
      </c>
      <c r="K899">
        <f>_xlfn.XLOOKUP(Sales[[#This Row],[ProductKey]], Products!$A:$A, Products!$K:$K)</f>
        <v>2384.0700000000002</v>
      </c>
      <c r="L899" s="1">
        <f>Sales[[#This Row],[ProductPrice]]*Sales[[#This Row],[OrderQuantity]]</f>
        <v>2384.0700000000002</v>
      </c>
      <c r="M899" s="1">
        <f>Sales[[#This Row],[OrderQuantity]]</f>
        <v>1</v>
      </c>
      <c r="N899" s="1">
        <f>1</f>
        <v>1</v>
      </c>
      <c r="O899" s="1">
        <f>Sales[[#This Row],[TotalSales]]-Sales[[#This Row],[TotalCost]]</f>
        <v>902.13210000000026</v>
      </c>
      <c r="P899" s="1">
        <f>Sales[[#This Row],[ProductCost]]*Sales[[#This Row],[OrderQuantity]]</f>
        <v>1481.9378999999999</v>
      </c>
      <c r="Q899" s="1" t="str">
        <f>VLOOKUP(Sales[[#This Row],[ProductKey]], Products!$A$2:$D$1000, 4, FALSE)</f>
        <v>Touring-1000 Blue, 50</v>
      </c>
    </row>
    <row r="900" spans="1:17" x14ac:dyDescent="0.25">
      <c r="A900" s="2">
        <v>37664</v>
      </c>
      <c r="B900" s="1" t="s">
        <v>1866</v>
      </c>
      <c r="C900">
        <v>578</v>
      </c>
      <c r="D900">
        <v>25879</v>
      </c>
      <c r="E900">
        <v>4</v>
      </c>
      <c r="F900">
        <v>1</v>
      </c>
      <c r="G900">
        <v>1</v>
      </c>
      <c r="H900" s="2">
        <v>42778</v>
      </c>
      <c r="I900" t="str">
        <f>VLOOKUP(Sales[[#This Row],[TerritoryKey]], Territories[], 2, FALSE)</f>
        <v>Southwest</v>
      </c>
      <c r="J900">
        <f>_xlfn.XLOOKUP(Sales[[#This Row],[ProductKey]], Products!$A:$A, Products!$J:$J)</f>
        <v>755.1508</v>
      </c>
      <c r="K900">
        <f>_xlfn.XLOOKUP(Sales[[#This Row],[ProductKey]], Products!$A:$A, Products!$K:$K)</f>
        <v>1214.8499999999999</v>
      </c>
      <c r="L900" s="1">
        <f>Sales[[#This Row],[ProductPrice]]*Sales[[#This Row],[OrderQuantity]]</f>
        <v>1214.8499999999999</v>
      </c>
      <c r="M900" s="1">
        <f>Sales[[#This Row],[OrderQuantity]]</f>
        <v>1</v>
      </c>
      <c r="N900" s="1">
        <f>1</f>
        <v>1</v>
      </c>
      <c r="O900" s="1">
        <f>Sales[[#This Row],[TotalSales]]-Sales[[#This Row],[TotalCost]]</f>
        <v>459.69919999999991</v>
      </c>
      <c r="P900" s="1">
        <f>Sales[[#This Row],[ProductCost]]*Sales[[#This Row],[OrderQuantity]]</f>
        <v>755.1508</v>
      </c>
      <c r="Q900" s="1" t="str">
        <f>VLOOKUP(Sales[[#This Row],[ProductKey]], Products!$A$2:$D$1000, 4, FALSE)</f>
        <v>Touring-2000 Blue, 50</v>
      </c>
    </row>
    <row r="901" spans="1:17" x14ac:dyDescent="0.25">
      <c r="A901" s="2">
        <v>37691</v>
      </c>
      <c r="B901" s="1" t="s">
        <v>1878</v>
      </c>
      <c r="C901">
        <v>572</v>
      </c>
      <c r="D901">
        <v>29222</v>
      </c>
      <c r="E901">
        <v>4</v>
      </c>
      <c r="F901">
        <v>1</v>
      </c>
      <c r="G901">
        <v>1</v>
      </c>
      <c r="H901" s="2">
        <v>42805</v>
      </c>
      <c r="I901" t="str">
        <f>VLOOKUP(Sales[[#This Row],[TerritoryKey]], Territories[], 2, FALSE)</f>
        <v>Southwest</v>
      </c>
      <c r="J901">
        <f>_xlfn.XLOOKUP(Sales[[#This Row],[ProductKey]], Products!$A:$A, Products!$J:$J)</f>
        <v>461.44479999999999</v>
      </c>
      <c r="K901">
        <f>_xlfn.XLOOKUP(Sales[[#This Row],[ProductKey]], Products!$A:$A, Products!$K:$K)</f>
        <v>742.35</v>
      </c>
      <c r="L901" s="1">
        <f>Sales[[#This Row],[ProductPrice]]*Sales[[#This Row],[OrderQuantity]]</f>
        <v>742.35</v>
      </c>
      <c r="M901" s="1">
        <f>Sales[[#This Row],[OrderQuantity]]</f>
        <v>1</v>
      </c>
      <c r="N901" s="1">
        <f>1</f>
        <v>1</v>
      </c>
      <c r="O901" s="1">
        <f>Sales[[#This Row],[TotalSales]]-Sales[[#This Row],[TotalCost]]</f>
        <v>280.90520000000004</v>
      </c>
      <c r="P901" s="1">
        <f>Sales[[#This Row],[ProductCost]]*Sales[[#This Row],[OrderQuantity]]</f>
        <v>461.44479999999999</v>
      </c>
      <c r="Q901" s="1" t="str">
        <f>VLOOKUP(Sales[[#This Row],[ProductKey]], Products!$A$2:$D$1000, 4, FALSE)</f>
        <v>Touring-3000 Yellow, 62</v>
      </c>
    </row>
    <row r="902" spans="1:17" x14ac:dyDescent="0.25">
      <c r="A902" s="2">
        <v>37692</v>
      </c>
      <c r="B902" s="1" t="s">
        <v>1884</v>
      </c>
      <c r="C902">
        <v>589</v>
      </c>
      <c r="D902">
        <v>14645</v>
      </c>
      <c r="E902">
        <v>4</v>
      </c>
      <c r="F902">
        <v>1</v>
      </c>
      <c r="G902">
        <v>1</v>
      </c>
      <c r="H902" s="2">
        <v>42806</v>
      </c>
      <c r="I902" t="str">
        <f>VLOOKUP(Sales[[#This Row],[TerritoryKey]], Territories[], 2, FALSE)</f>
        <v>Southwest</v>
      </c>
      <c r="J902">
        <f>_xlfn.XLOOKUP(Sales[[#This Row],[ProductKey]], Products!$A:$A, Products!$J:$J)</f>
        <v>419.77839999999998</v>
      </c>
      <c r="K902">
        <f>_xlfn.XLOOKUP(Sales[[#This Row],[ProductKey]], Products!$A:$A, Products!$K:$K)</f>
        <v>769.49</v>
      </c>
      <c r="L902" s="1">
        <f>Sales[[#This Row],[ProductPrice]]*Sales[[#This Row],[OrderQuantity]]</f>
        <v>769.49</v>
      </c>
      <c r="M902" s="1">
        <f>Sales[[#This Row],[OrderQuantity]]</f>
        <v>1</v>
      </c>
      <c r="N902" s="1">
        <f>1</f>
        <v>1</v>
      </c>
      <c r="O902" s="1">
        <f>Sales[[#This Row],[TotalSales]]-Sales[[#This Row],[TotalCost]]</f>
        <v>349.71160000000003</v>
      </c>
      <c r="P902" s="1">
        <f>Sales[[#This Row],[ProductCost]]*Sales[[#This Row],[OrderQuantity]]</f>
        <v>419.77839999999998</v>
      </c>
      <c r="Q902" s="1" t="str">
        <f>VLOOKUP(Sales[[#This Row],[ProductKey]], Products!$A$2:$D$1000, 4, FALSE)</f>
        <v>Mountain-400-W Silver, 42</v>
      </c>
    </row>
    <row r="903" spans="1:17" x14ac:dyDescent="0.25">
      <c r="A903" s="2">
        <v>38048</v>
      </c>
      <c r="B903" s="1" t="s">
        <v>1886</v>
      </c>
      <c r="C903">
        <v>536</v>
      </c>
      <c r="D903">
        <v>23581</v>
      </c>
      <c r="E903">
        <v>4</v>
      </c>
      <c r="F903">
        <v>1</v>
      </c>
      <c r="G903">
        <v>1</v>
      </c>
      <c r="H903" s="2">
        <v>43161</v>
      </c>
      <c r="I903" t="str">
        <f>VLOOKUP(Sales[[#This Row],[TerritoryKey]], Territories[], 2, FALSE)</f>
        <v>Southwest</v>
      </c>
      <c r="J903">
        <f>_xlfn.XLOOKUP(Sales[[#This Row],[ProductKey]], Products!$A:$A, Products!$J:$J)</f>
        <v>11.2163</v>
      </c>
      <c r="K903">
        <f>_xlfn.XLOOKUP(Sales[[#This Row],[ProductKey]], Products!$A:$A, Products!$K:$K)</f>
        <v>29.99</v>
      </c>
      <c r="L903" s="1">
        <f>Sales[[#This Row],[ProductPrice]]*Sales[[#This Row],[OrderQuantity]]</f>
        <v>29.99</v>
      </c>
      <c r="M903" s="1">
        <f>Sales[[#This Row],[OrderQuantity]]</f>
        <v>1</v>
      </c>
      <c r="N903" s="1">
        <f>1</f>
        <v>1</v>
      </c>
      <c r="O903" s="1">
        <f>Sales[[#This Row],[TotalSales]]-Sales[[#This Row],[TotalCost]]</f>
        <v>18.773699999999998</v>
      </c>
      <c r="P903" s="1">
        <f>Sales[[#This Row],[ProductCost]]*Sales[[#This Row],[OrderQuantity]]</f>
        <v>11.2163</v>
      </c>
      <c r="Q903" s="1" t="str">
        <f>VLOOKUP(Sales[[#This Row],[ProductKey]], Products!$A$2:$D$1000, 4, FALSE)</f>
        <v>ML Mountain Tire</v>
      </c>
    </row>
    <row r="904" spans="1:17" x14ac:dyDescent="0.25">
      <c r="A904" s="2">
        <v>37723</v>
      </c>
      <c r="B904" s="1" t="s">
        <v>1895</v>
      </c>
      <c r="C904">
        <v>379</v>
      </c>
      <c r="D904">
        <v>16752</v>
      </c>
      <c r="E904">
        <v>4</v>
      </c>
      <c r="F904">
        <v>1</v>
      </c>
      <c r="G904">
        <v>1</v>
      </c>
      <c r="H904" s="2">
        <v>42837</v>
      </c>
      <c r="I904" t="str">
        <f>VLOOKUP(Sales[[#This Row],[TerritoryKey]], Territories[], 2, FALSE)</f>
        <v>Southwest</v>
      </c>
      <c r="J904">
        <f>_xlfn.XLOOKUP(Sales[[#This Row],[ProductKey]], Products!$A:$A, Products!$J:$J)</f>
        <v>1320.6838</v>
      </c>
      <c r="K904">
        <f>_xlfn.XLOOKUP(Sales[[#This Row],[ProductKey]], Products!$A:$A, Products!$K:$K)</f>
        <v>2181.5625</v>
      </c>
      <c r="L904" s="1">
        <f>Sales[[#This Row],[ProductPrice]]*Sales[[#This Row],[OrderQuantity]]</f>
        <v>2181.5625</v>
      </c>
      <c r="M904" s="1">
        <f>Sales[[#This Row],[OrderQuantity]]</f>
        <v>1</v>
      </c>
      <c r="N904" s="1">
        <f>1</f>
        <v>1</v>
      </c>
      <c r="O904" s="1">
        <f>Sales[[#This Row],[TotalSales]]-Sales[[#This Row],[TotalCost]]</f>
        <v>860.87869999999998</v>
      </c>
      <c r="P904" s="1">
        <f>Sales[[#This Row],[ProductCost]]*Sales[[#This Row],[OrderQuantity]]</f>
        <v>1320.6838</v>
      </c>
      <c r="Q904" s="1" t="str">
        <f>VLOOKUP(Sales[[#This Row],[ProductKey]], Products!$A$2:$D$1000, 4, FALSE)</f>
        <v>Road-250 Black, 58</v>
      </c>
    </row>
    <row r="905" spans="1:17" x14ac:dyDescent="0.25">
      <c r="A905" s="2">
        <v>38047</v>
      </c>
      <c r="B905" s="1" t="s">
        <v>1898</v>
      </c>
      <c r="C905">
        <v>596</v>
      </c>
      <c r="D905">
        <v>19749</v>
      </c>
      <c r="E905">
        <v>4</v>
      </c>
      <c r="F905">
        <v>1</v>
      </c>
      <c r="G905">
        <v>1</v>
      </c>
      <c r="H905" s="2">
        <v>43160</v>
      </c>
      <c r="I905" t="str">
        <f>VLOOKUP(Sales[[#This Row],[TerritoryKey]], Territories[], 2, FALSE)</f>
        <v>Southwest</v>
      </c>
      <c r="J905">
        <f>_xlfn.XLOOKUP(Sales[[#This Row],[ProductKey]], Products!$A:$A, Products!$J:$J)</f>
        <v>294.5797</v>
      </c>
      <c r="K905">
        <f>_xlfn.XLOOKUP(Sales[[#This Row],[ProductKey]], Products!$A:$A, Products!$K:$K)</f>
        <v>539.99</v>
      </c>
      <c r="L905" s="1">
        <f>Sales[[#This Row],[ProductPrice]]*Sales[[#This Row],[OrderQuantity]]</f>
        <v>539.99</v>
      </c>
      <c r="M905" s="1">
        <f>Sales[[#This Row],[OrderQuantity]]</f>
        <v>1</v>
      </c>
      <c r="N905" s="1">
        <f>1</f>
        <v>1</v>
      </c>
      <c r="O905" s="1">
        <f>Sales[[#This Row],[TotalSales]]-Sales[[#This Row],[TotalCost]]</f>
        <v>245.41030000000001</v>
      </c>
      <c r="P905" s="1">
        <f>Sales[[#This Row],[ProductCost]]*Sales[[#This Row],[OrderQuantity]]</f>
        <v>294.5797</v>
      </c>
      <c r="Q905" s="1" t="str">
        <f>VLOOKUP(Sales[[#This Row],[ProductKey]], Products!$A$2:$D$1000, 4, FALSE)</f>
        <v>Mountain-500 Black, 40</v>
      </c>
    </row>
    <row r="906" spans="1:17" x14ac:dyDescent="0.25">
      <c r="A906" s="2">
        <v>37967</v>
      </c>
      <c r="B906" s="1" t="s">
        <v>1912</v>
      </c>
      <c r="C906">
        <v>584</v>
      </c>
      <c r="D906">
        <v>23033</v>
      </c>
      <c r="E906">
        <v>4</v>
      </c>
      <c r="F906">
        <v>1</v>
      </c>
      <c r="G906">
        <v>1</v>
      </c>
      <c r="H906" s="2">
        <v>43081</v>
      </c>
      <c r="I906" t="str">
        <f>VLOOKUP(Sales[[#This Row],[TerritoryKey]], Territories[], 2, FALSE)</f>
        <v>Southwest</v>
      </c>
      <c r="J906">
        <f>_xlfn.XLOOKUP(Sales[[#This Row],[ProductKey]], Products!$A:$A, Products!$J:$J)</f>
        <v>343.64960000000002</v>
      </c>
      <c r="K906">
        <f>_xlfn.XLOOKUP(Sales[[#This Row],[ProductKey]], Products!$A:$A, Products!$K:$K)</f>
        <v>539.99</v>
      </c>
      <c r="L906" s="1">
        <f>Sales[[#This Row],[ProductPrice]]*Sales[[#This Row],[OrderQuantity]]</f>
        <v>539.99</v>
      </c>
      <c r="M906" s="1">
        <f>Sales[[#This Row],[OrderQuantity]]</f>
        <v>1</v>
      </c>
      <c r="N906" s="1">
        <f>1</f>
        <v>1</v>
      </c>
      <c r="O906" s="1">
        <f>Sales[[#This Row],[TotalSales]]-Sales[[#This Row],[TotalCost]]</f>
        <v>196.34039999999999</v>
      </c>
      <c r="P906" s="1">
        <f>Sales[[#This Row],[ProductCost]]*Sales[[#This Row],[OrderQuantity]]</f>
        <v>343.64960000000002</v>
      </c>
      <c r="Q906" s="1" t="str">
        <f>VLOOKUP(Sales[[#This Row],[ProductKey]], Products!$A$2:$D$1000, 4, FALSE)</f>
        <v>Road-750 Black, 58</v>
      </c>
    </row>
    <row r="907" spans="1:17" x14ac:dyDescent="0.25">
      <c r="A907" s="2">
        <v>38018</v>
      </c>
      <c r="B907" s="1" t="s">
        <v>1920</v>
      </c>
      <c r="C907">
        <v>352</v>
      </c>
      <c r="D907">
        <v>12450</v>
      </c>
      <c r="E907">
        <v>4</v>
      </c>
      <c r="F907">
        <v>1</v>
      </c>
      <c r="G907">
        <v>1</v>
      </c>
      <c r="H907" s="2">
        <v>43132</v>
      </c>
      <c r="I907" t="str">
        <f>VLOOKUP(Sales[[#This Row],[TerritoryKey]], Territories[], 2, FALSE)</f>
        <v>Southwest</v>
      </c>
      <c r="J907">
        <f>_xlfn.XLOOKUP(Sales[[#This Row],[ProductKey]], Products!$A:$A, Products!$J:$J)</f>
        <v>1117.8559</v>
      </c>
      <c r="K907">
        <f>_xlfn.XLOOKUP(Sales[[#This Row],[ProductKey]], Products!$A:$A, Products!$K:$K)</f>
        <v>2071.4196000000002</v>
      </c>
      <c r="L907" s="1">
        <f>Sales[[#This Row],[ProductPrice]]*Sales[[#This Row],[OrderQuantity]]</f>
        <v>2071.4196000000002</v>
      </c>
      <c r="M907" s="1">
        <f>Sales[[#This Row],[OrderQuantity]]</f>
        <v>1</v>
      </c>
      <c r="N907" s="1">
        <f>1</f>
        <v>1</v>
      </c>
      <c r="O907" s="1">
        <f>Sales[[#This Row],[TotalSales]]-Sales[[#This Row],[TotalCost]]</f>
        <v>953.56370000000015</v>
      </c>
      <c r="P907" s="1">
        <f>Sales[[#This Row],[ProductCost]]*Sales[[#This Row],[OrderQuantity]]</f>
        <v>1117.8559</v>
      </c>
      <c r="Q907" s="1" t="str">
        <f>VLOOKUP(Sales[[#This Row],[ProductKey]], Products!$A$2:$D$1000, 4, FALSE)</f>
        <v>Mountain-200 Silver, 38</v>
      </c>
    </row>
    <row r="908" spans="1:17" x14ac:dyDescent="0.25">
      <c r="A908" s="2">
        <v>37967</v>
      </c>
      <c r="B908" s="1" t="s">
        <v>1948</v>
      </c>
      <c r="C908">
        <v>578</v>
      </c>
      <c r="D908">
        <v>25889</v>
      </c>
      <c r="E908">
        <v>4</v>
      </c>
      <c r="F908">
        <v>1</v>
      </c>
      <c r="G908">
        <v>1</v>
      </c>
      <c r="H908" s="2">
        <v>43081</v>
      </c>
      <c r="I908" t="str">
        <f>VLOOKUP(Sales[[#This Row],[TerritoryKey]], Territories[], 2, FALSE)</f>
        <v>Southwest</v>
      </c>
      <c r="J908">
        <f>_xlfn.XLOOKUP(Sales[[#This Row],[ProductKey]], Products!$A:$A, Products!$J:$J)</f>
        <v>755.1508</v>
      </c>
      <c r="K908">
        <f>_xlfn.XLOOKUP(Sales[[#This Row],[ProductKey]], Products!$A:$A, Products!$K:$K)</f>
        <v>1214.8499999999999</v>
      </c>
      <c r="L908" s="1">
        <f>Sales[[#This Row],[ProductPrice]]*Sales[[#This Row],[OrderQuantity]]</f>
        <v>1214.8499999999999</v>
      </c>
      <c r="M908" s="1">
        <f>Sales[[#This Row],[OrderQuantity]]</f>
        <v>1</v>
      </c>
      <c r="N908" s="1">
        <f>1</f>
        <v>1</v>
      </c>
      <c r="O908" s="1">
        <f>Sales[[#This Row],[TotalSales]]-Sales[[#This Row],[TotalCost]]</f>
        <v>459.69919999999991</v>
      </c>
      <c r="P908" s="1">
        <f>Sales[[#This Row],[ProductCost]]*Sales[[#This Row],[OrderQuantity]]</f>
        <v>755.1508</v>
      </c>
      <c r="Q908" s="1" t="str">
        <f>VLOOKUP(Sales[[#This Row],[ProductKey]], Products!$A$2:$D$1000, 4, FALSE)</f>
        <v>Touring-2000 Blue, 50</v>
      </c>
    </row>
    <row r="909" spans="1:17" x14ac:dyDescent="0.25">
      <c r="A909" s="2">
        <v>38231</v>
      </c>
      <c r="B909" s="1" t="s">
        <v>1957</v>
      </c>
      <c r="C909">
        <v>528</v>
      </c>
      <c r="D909">
        <v>15533</v>
      </c>
      <c r="E909">
        <v>4</v>
      </c>
      <c r="F909">
        <v>1</v>
      </c>
      <c r="G909">
        <v>1</v>
      </c>
      <c r="H909" s="2">
        <v>43344</v>
      </c>
      <c r="I909" t="str">
        <f>VLOOKUP(Sales[[#This Row],[TerritoryKey]], Territories[], 2, FALSE)</f>
        <v>Southwest</v>
      </c>
      <c r="J909">
        <f>_xlfn.XLOOKUP(Sales[[#This Row],[ProductKey]], Products!$A:$A, Products!$J:$J)</f>
        <v>1.8663000000000001</v>
      </c>
      <c r="K909">
        <f>_xlfn.XLOOKUP(Sales[[#This Row],[ProductKey]], Products!$A:$A, Products!$K:$K)</f>
        <v>4.99</v>
      </c>
      <c r="L909" s="1">
        <f>Sales[[#This Row],[ProductPrice]]*Sales[[#This Row],[OrderQuantity]]</f>
        <v>4.99</v>
      </c>
      <c r="M909" s="1">
        <f>Sales[[#This Row],[OrderQuantity]]</f>
        <v>1</v>
      </c>
      <c r="N909" s="1">
        <f>1</f>
        <v>1</v>
      </c>
      <c r="O909" s="1">
        <f>Sales[[#This Row],[TotalSales]]-Sales[[#This Row],[TotalCost]]</f>
        <v>3.1237000000000004</v>
      </c>
      <c r="P909" s="1">
        <f>Sales[[#This Row],[ProductCost]]*Sales[[#This Row],[OrderQuantity]]</f>
        <v>1.8663000000000001</v>
      </c>
      <c r="Q909" s="1" t="str">
        <f>VLOOKUP(Sales[[#This Row],[ProductKey]], Products!$A$2:$D$1000, 4, FALSE)</f>
        <v>Mountain Tire Tube</v>
      </c>
    </row>
    <row r="910" spans="1:17" x14ac:dyDescent="0.25">
      <c r="A910" s="2">
        <v>37691</v>
      </c>
      <c r="B910" s="1" t="s">
        <v>1960</v>
      </c>
      <c r="C910">
        <v>385</v>
      </c>
      <c r="D910">
        <v>20657</v>
      </c>
      <c r="E910">
        <v>4</v>
      </c>
      <c r="F910">
        <v>1</v>
      </c>
      <c r="G910">
        <v>1</v>
      </c>
      <c r="H910" s="2">
        <v>42805</v>
      </c>
      <c r="I910" t="str">
        <f>VLOOKUP(Sales[[#This Row],[TerritoryKey]], Territories[], 2, FALSE)</f>
        <v>Southwest</v>
      </c>
      <c r="J910">
        <f>_xlfn.XLOOKUP(Sales[[#This Row],[ProductKey]], Products!$A:$A, Products!$J:$J)</f>
        <v>605.64919999999995</v>
      </c>
      <c r="K910">
        <f>_xlfn.XLOOKUP(Sales[[#This Row],[ProductKey]], Products!$A:$A, Products!$K:$K)</f>
        <v>1000.4375</v>
      </c>
      <c r="L910" s="1">
        <f>Sales[[#This Row],[ProductPrice]]*Sales[[#This Row],[OrderQuantity]]</f>
        <v>1000.4375</v>
      </c>
      <c r="M910" s="1">
        <f>Sales[[#This Row],[OrderQuantity]]</f>
        <v>1</v>
      </c>
      <c r="N910" s="1">
        <f>1</f>
        <v>1</v>
      </c>
      <c r="O910" s="1">
        <f>Sales[[#This Row],[TotalSales]]-Sales[[#This Row],[TotalCost]]</f>
        <v>394.78830000000005</v>
      </c>
      <c r="P910" s="1">
        <f>Sales[[#This Row],[ProductCost]]*Sales[[#This Row],[OrderQuantity]]</f>
        <v>605.64919999999995</v>
      </c>
      <c r="Q910" s="1" t="str">
        <f>VLOOKUP(Sales[[#This Row],[ProductKey]], Products!$A$2:$D$1000, 4, FALSE)</f>
        <v>Road-550-W Yellow, 42</v>
      </c>
    </row>
    <row r="911" spans="1:17" x14ac:dyDescent="0.25">
      <c r="A911" s="2">
        <v>38139</v>
      </c>
      <c r="B911" s="1" t="s">
        <v>1961</v>
      </c>
      <c r="C911">
        <v>583</v>
      </c>
      <c r="D911">
        <v>17621</v>
      </c>
      <c r="E911">
        <v>4</v>
      </c>
      <c r="F911">
        <v>1</v>
      </c>
      <c r="G911">
        <v>1</v>
      </c>
      <c r="H911" s="2">
        <v>43252</v>
      </c>
      <c r="I911" t="str">
        <f>VLOOKUP(Sales[[#This Row],[TerritoryKey]], Territories[], 2, FALSE)</f>
        <v>Southwest</v>
      </c>
      <c r="J911">
        <f>_xlfn.XLOOKUP(Sales[[#This Row],[ProductKey]], Products!$A:$A, Products!$J:$J)</f>
        <v>1082.51</v>
      </c>
      <c r="K911">
        <f>_xlfn.XLOOKUP(Sales[[#This Row],[ProductKey]], Products!$A:$A, Products!$K:$K)</f>
        <v>1700.99</v>
      </c>
      <c r="L911" s="1">
        <f>Sales[[#This Row],[ProductPrice]]*Sales[[#This Row],[OrderQuantity]]</f>
        <v>1700.99</v>
      </c>
      <c r="M911" s="1">
        <f>Sales[[#This Row],[OrderQuantity]]</f>
        <v>1</v>
      </c>
      <c r="N911" s="1">
        <f>1</f>
        <v>1</v>
      </c>
      <c r="O911" s="1">
        <f>Sales[[#This Row],[TotalSales]]-Sales[[#This Row],[TotalCost]]</f>
        <v>618.48</v>
      </c>
      <c r="P911" s="1">
        <f>Sales[[#This Row],[ProductCost]]*Sales[[#This Row],[OrderQuantity]]</f>
        <v>1082.51</v>
      </c>
      <c r="Q911" s="1" t="str">
        <f>VLOOKUP(Sales[[#This Row],[ProductKey]], Products!$A$2:$D$1000, 4, FALSE)</f>
        <v>Road-350-W Yellow, 48</v>
      </c>
    </row>
    <row r="912" spans="1:17" x14ac:dyDescent="0.25">
      <c r="A912" s="2">
        <v>38018</v>
      </c>
      <c r="B912" s="1" t="s">
        <v>1964</v>
      </c>
      <c r="C912">
        <v>573</v>
      </c>
      <c r="D912">
        <v>24756</v>
      </c>
      <c r="E912">
        <v>4</v>
      </c>
      <c r="F912">
        <v>1</v>
      </c>
      <c r="G912">
        <v>1</v>
      </c>
      <c r="H912" s="2">
        <v>43132</v>
      </c>
      <c r="I912" t="str">
        <f>VLOOKUP(Sales[[#This Row],[TerritoryKey]], Territories[], 2, FALSE)</f>
        <v>Southwest</v>
      </c>
      <c r="J912">
        <f>_xlfn.XLOOKUP(Sales[[#This Row],[ProductKey]], Products!$A:$A, Products!$J:$J)</f>
        <v>1481.9378999999999</v>
      </c>
      <c r="K912">
        <f>_xlfn.XLOOKUP(Sales[[#This Row],[ProductKey]], Products!$A:$A, Products!$K:$K)</f>
        <v>2384.0700000000002</v>
      </c>
      <c r="L912" s="1">
        <f>Sales[[#This Row],[ProductPrice]]*Sales[[#This Row],[OrderQuantity]]</f>
        <v>2384.0700000000002</v>
      </c>
      <c r="M912" s="1">
        <f>Sales[[#This Row],[OrderQuantity]]</f>
        <v>1</v>
      </c>
      <c r="N912" s="1">
        <f>1</f>
        <v>1</v>
      </c>
      <c r="O912" s="1">
        <f>Sales[[#This Row],[TotalSales]]-Sales[[#This Row],[TotalCost]]</f>
        <v>902.13210000000026</v>
      </c>
      <c r="P912" s="1">
        <f>Sales[[#This Row],[ProductCost]]*Sales[[#This Row],[OrderQuantity]]</f>
        <v>1481.9378999999999</v>
      </c>
      <c r="Q912" s="1" t="str">
        <f>VLOOKUP(Sales[[#This Row],[ProductKey]], Products!$A$2:$D$1000, 4, FALSE)</f>
        <v>Touring-1000 Blue, 46</v>
      </c>
    </row>
    <row r="913" spans="1:17" x14ac:dyDescent="0.25">
      <c r="A913" s="2">
        <v>37875</v>
      </c>
      <c r="B913" s="1" t="s">
        <v>1983</v>
      </c>
      <c r="C913">
        <v>472</v>
      </c>
      <c r="D913">
        <v>14257</v>
      </c>
      <c r="E913">
        <v>4</v>
      </c>
      <c r="F913">
        <v>1</v>
      </c>
      <c r="G913">
        <v>1</v>
      </c>
      <c r="H913" s="2">
        <v>42989</v>
      </c>
      <c r="I913" t="str">
        <f>VLOOKUP(Sales[[#This Row],[TerritoryKey]], Territories[], 2, FALSE)</f>
        <v>Southwest</v>
      </c>
      <c r="J913">
        <f>_xlfn.XLOOKUP(Sales[[#This Row],[ProductKey]], Products!$A:$A, Products!$J:$J)</f>
        <v>23.748999999999999</v>
      </c>
      <c r="K913">
        <f>_xlfn.XLOOKUP(Sales[[#This Row],[ProductKey]], Products!$A:$A, Products!$K:$K)</f>
        <v>63.5</v>
      </c>
      <c r="L913" s="1">
        <f>Sales[[#This Row],[ProductPrice]]*Sales[[#This Row],[OrderQuantity]]</f>
        <v>63.5</v>
      </c>
      <c r="M913" s="1">
        <f>Sales[[#This Row],[OrderQuantity]]</f>
        <v>1</v>
      </c>
      <c r="N913" s="1">
        <f>1</f>
        <v>1</v>
      </c>
      <c r="O913" s="1">
        <f>Sales[[#This Row],[TotalSales]]-Sales[[#This Row],[TotalCost]]</f>
        <v>39.751000000000005</v>
      </c>
      <c r="P913" s="1">
        <f>Sales[[#This Row],[ProductCost]]*Sales[[#This Row],[OrderQuantity]]</f>
        <v>23.748999999999999</v>
      </c>
      <c r="Q913" s="1" t="str">
        <f>VLOOKUP(Sales[[#This Row],[ProductKey]], Products!$A$2:$D$1000, 4, FALSE)</f>
        <v>Classic Vest, M</v>
      </c>
    </row>
    <row r="914" spans="1:17" x14ac:dyDescent="0.25">
      <c r="A914" s="2">
        <v>37875</v>
      </c>
      <c r="B914" s="1" t="s">
        <v>1985</v>
      </c>
      <c r="C914">
        <v>358</v>
      </c>
      <c r="D914">
        <v>15199</v>
      </c>
      <c r="E914">
        <v>4</v>
      </c>
      <c r="F914">
        <v>1</v>
      </c>
      <c r="G914">
        <v>1</v>
      </c>
      <c r="H914" s="2">
        <v>42989</v>
      </c>
      <c r="I914" t="str">
        <f>VLOOKUP(Sales[[#This Row],[TerritoryKey]], Territories[], 2, FALSE)</f>
        <v>Southwest</v>
      </c>
      <c r="J914">
        <f>_xlfn.XLOOKUP(Sales[[#This Row],[ProductKey]], Products!$A:$A, Products!$J:$J)</f>
        <v>1105.81</v>
      </c>
      <c r="K914">
        <f>_xlfn.XLOOKUP(Sales[[#This Row],[ProductKey]], Products!$A:$A, Products!$K:$K)</f>
        <v>2049.0981999999999</v>
      </c>
      <c r="L914" s="1">
        <f>Sales[[#This Row],[ProductPrice]]*Sales[[#This Row],[OrderQuantity]]</f>
        <v>2049.0981999999999</v>
      </c>
      <c r="M914" s="1">
        <f>Sales[[#This Row],[OrderQuantity]]</f>
        <v>1</v>
      </c>
      <c r="N914" s="1">
        <f>1</f>
        <v>1</v>
      </c>
      <c r="O914" s="1">
        <f>Sales[[#This Row],[TotalSales]]-Sales[[#This Row],[TotalCost]]</f>
        <v>943.28819999999996</v>
      </c>
      <c r="P914" s="1">
        <f>Sales[[#This Row],[ProductCost]]*Sales[[#This Row],[OrderQuantity]]</f>
        <v>1105.81</v>
      </c>
      <c r="Q914" s="1" t="str">
        <f>VLOOKUP(Sales[[#This Row],[ProductKey]], Products!$A$2:$D$1000, 4, FALSE)</f>
        <v>Mountain-200 Black, 38</v>
      </c>
    </row>
    <row r="915" spans="1:17" x14ac:dyDescent="0.25">
      <c r="A915" s="2">
        <v>37692</v>
      </c>
      <c r="B915" s="1" t="s">
        <v>1999</v>
      </c>
      <c r="C915">
        <v>358</v>
      </c>
      <c r="D915">
        <v>15280</v>
      </c>
      <c r="E915">
        <v>4</v>
      </c>
      <c r="F915">
        <v>1</v>
      </c>
      <c r="G915">
        <v>1</v>
      </c>
      <c r="H915" s="2">
        <v>42806</v>
      </c>
      <c r="I915" t="str">
        <f>VLOOKUP(Sales[[#This Row],[TerritoryKey]], Territories[], 2, FALSE)</f>
        <v>Southwest</v>
      </c>
      <c r="J915">
        <f>_xlfn.XLOOKUP(Sales[[#This Row],[ProductKey]], Products!$A:$A, Products!$J:$J)</f>
        <v>1105.81</v>
      </c>
      <c r="K915">
        <f>_xlfn.XLOOKUP(Sales[[#This Row],[ProductKey]], Products!$A:$A, Products!$K:$K)</f>
        <v>2049.0981999999999</v>
      </c>
      <c r="L915" s="1">
        <f>Sales[[#This Row],[ProductPrice]]*Sales[[#This Row],[OrderQuantity]]</f>
        <v>2049.0981999999999</v>
      </c>
      <c r="M915" s="1">
        <f>Sales[[#This Row],[OrderQuantity]]</f>
        <v>1</v>
      </c>
      <c r="N915" s="1">
        <f>1</f>
        <v>1</v>
      </c>
      <c r="O915" s="1">
        <f>Sales[[#This Row],[TotalSales]]-Sales[[#This Row],[TotalCost]]</f>
        <v>943.28819999999996</v>
      </c>
      <c r="P915" s="1">
        <f>Sales[[#This Row],[ProductCost]]*Sales[[#This Row],[OrderQuantity]]</f>
        <v>1105.81</v>
      </c>
      <c r="Q915" s="1" t="str">
        <f>VLOOKUP(Sales[[#This Row],[ProductKey]], Products!$A$2:$D$1000, 4, FALSE)</f>
        <v>Mountain-200 Black, 38</v>
      </c>
    </row>
    <row r="916" spans="1:17" x14ac:dyDescent="0.25">
      <c r="A916" s="2">
        <v>37632</v>
      </c>
      <c r="B916" s="1" t="s">
        <v>2010</v>
      </c>
      <c r="C916">
        <v>573</v>
      </c>
      <c r="D916">
        <v>26247</v>
      </c>
      <c r="E916">
        <v>4</v>
      </c>
      <c r="F916">
        <v>1</v>
      </c>
      <c r="G916">
        <v>1</v>
      </c>
      <c r="H916" s="2">
        <v>42746</v>
      </c>
      <c r="I916" t="str">
        <f>VLOOKUP(Sales[[#This Row],[TerritoryKey]], Territories[], 2, FALSE)</f>
        <v>Southwest</v>
      </c>
      <c r="J916">
        <f>_xlfn.XLOOKUP(Sales[[#This Row],[ProductKey]], Products!$A:$A, Products!$J:$J)</f>
        <v>1481.9378999999999</v>
      </c>
      <c r="K916">
        <f>_xlfn.XLOOKUP(Sales[[#This Row],[ProductKey]], Products!$A:$A, Products!$K:$K)</f>
        <v>2384.0700000000002</v>
      </c>
      <c r="L916" s="1">
        <f>Sales[[#This Row],[ProductPrice]]*Sales[[#This Row],[OrderQuantity]]</f>
        <v>2384.0700000000002</v>
      </c>
      <c r="M916" s="1">
        <f>Sales[[#This Row],[OrderQuantity]]</f>
        <v>1</v>
      </c>
      <c r="N916" s="1">
        <f>1</f>
        <v>1</v>
      </c>
      <c r="O916" s="1">
        <f>Sales[[#This Row],[TotalSales]]-Sales[[#This Row],[TotalCost]]</f>
        <v>902.13210000000026</v>
      </c>
      <c r="P916" s="1">
        <f>Sales[[#This Row],[ProductCost]]*Sales[[#This Row],[OrderQuantity]]</f>
        <v>1481.9378999999999</v>
      </c>
      <c r="Q916" s="1" t="str">
        <f>VLOOKUP(Sales[[#This Row],[ProductKey]], Products!$A$2:$D$1000, 4, FALSE)</f>
        <v>Touring-1000 Blue, 46</v>
      </c>
    </row>
    <row r="917" spans="1:17" x14ac:dyDescent="0.25">
      <c r="A917" s="2">
        <v>37936</v>
      </c>
      <c r="B917" s="1" t="s">
        <v>2019</v>
      </c>
      <c r="C917">
        <v>477</v>
      </c>
      <c r="D917">
        <v>20105</v>
      </c>
      <c r="E917">
        <v>4</v>
      </c>
      <c r="F917">
        <v>1</v>
      </c>
      <c r="G917">
        <v>1</v>
      </c>
      <c r="H917" s="2">
        <v>43050</v>
      </c>
      <c r="I917" t="str">
        <f>VLOOKUP(Sales[[#This Row],[TerritoryKey]], Territories[], 2, FALSE)</f>
        <v>Southwest</v>
      </c>
      <c r="J917">
        <f>_xlfn.XLOOKUP(Sales[[#This Row],[ProductKey]], Products!$A:$A, Products!$J:$J)</f>
        <v>1.8663000000000001</v>
      </c>
      <c r="K917">
        <f>_xlfn.XLOOKUP(Sales[[#This Row],[ProductKey]], Products!$A:$A, Products!$K:$K)</f>
        <v>4.99</v>
      </c>
      <c r="L917" s="1">
        <f>Sales[[#This Row],[ProductPrice]]*Sales[[#This Row],[OrderQuantity]]</f>
        <v>4.99</v>
      </c>
      <c r="M917" s="1">
        <f>Sales[[#This Row],[OrderQuantity]]</f>
        <v>1</v>
      </c>
      <c r="N917" s="1">
        <f>1</f>
        <v>1</v>
      </c>
      <c r="O917" s="1">
        <f>Sales[[#This Row],[TotalSales]]-Sales[[#This Row],[TotalCost]]</f>
        <v>3.1237000000000004</v>
      </c>
      <c r="P917" s="1">
        <f>Sales[[#This Row],[ProductCost]]*Sales[[#This Row],[OrderQuantity]]</f>
        <v>1.8663000000000001</v>
      </c>
      <c r="Q917" s="1" t="str">
        <f>VLOOKUP(Sales[[#This Row],[ProductKey]], Products!$A$2:$D$1000, 4, FALSE)</f>
        <v>Water Bottle - 30 oz.</v>
      </c>
    </row>
    <row r="918" spans="1:17" x14ac:dyDescent="0.25">
      <c r="A918" s="2">
        <v>37987</v>
      </c>
      <c r="B918" s="1" t="s">
        <v>2020</v>
      </c>
      <c r="C918">
        <v>573</v>
      </c>
      <c r="D918">
        <v>26107</v>
      </c>
      <c r="E918">
        <v>4</v>
      </c>
      <c r="F918">
        <v>1</v>
      </c>
      <c r="G918">
        <v>1</v>
      </c>
      <c r="H918" s="2">
        <v>43101</v>
      </c>
      <c r="I918" t="str">
        <f>VLOOKUP(Sales[[#This Row],[TerritoryKey]], Territories[], 2, FALSE)</f>
        <v>Southwest</v>
      </c>
      <c r="J918">
        <f>_xlfn.XLOOKUP(Sales[[#This Row],[ProductKey]], Products!$A:$A, Products!$J:$J)</f>
        <v>1481.9378999999999</v>
      </c>
      <c r="K918">
        <f>_xlfn.XLOOKUP(Sales[[#This Row],[ProductKey]], Products!$A:$A, Products!$K:$K)</f>
        <v>2384.0700000000002</v>
      </c>
      <c r="L918" s="1">
        <f>Sales[[#This Row],[ProductPrice]]*Sales[[#This Row],[OrderQuantity]]</f>
        <v>2384.0700000000002</v>
      </c>
      <c r="M918" s="1">
        <f>Sales[[#This Row],[OrderQuantity]]</f>
        <v>1</v>
      </c>
      <c r="N918" s="1">
        <f>1</f>
        <v>1</v>
      </c>
      <c r="O918" s="1">
        <f>Sales[[#This Row],[TotalSales]]-Sales[[#This Row],[TotalCost]]</f>
        <v>902.13210000000026</v>
      </c>
      <c r="P918" s="1">
        <f>Sales[[#This Row],[ProductCost]]*Sales[[#This Row],[OrderQuantity]]</f>
        <v>1481.9378999999999</v>
      </c>
      <c r="Q918" s="1" t="str">
        <f>VLOOKUP(Sales[[#This Row],[ProductKey]], Products!$A$2:$D$1000, 4, FALSE)</f>
        <v>Touring-1000 Blue, 46</v>
      </c>
    </row>
    <row r="919" spans="1:17" x14ac:dyDescent="0.25">
      <c r="A919" s="2">
        <v>38322</v>
      </c>
      <c r="B919" s="1" t="s">
        <v>2022</v>
      </c>
      <c r="C919">
        <v>474</v>
      </c>
      <c r="D919">
        <v>18612</v>
      </c>
      <c r="E919">
        <v>4</v>
      </c>
      <c r="F919">
        <v>1</v>
      </c>
      <c r="G919">
        <v>1</v>
      </c>
      <c r="H919" s="2">
        <v>43435</v>
      </c>
      <c r="I919" t="str">
        <f>VLOOKUP(Sales[[#This Row],[TerritoryKey]], Territories[], 2, FALSE)</f>
        <v>Southwest</v>
      </c>
      <c r="J919">
        <f>_xlfn.XLOOKUP(Sales[[#This Row],[ProductKey]], Products!$A:$A, Products!$J:$J)</f>
        <v>26.176300000000001</v>
      </c>
      <c r="K919">
        <f>_xlfn.XLOOKUP(Sales[[#This Row],[ProductKey]], Products!$A:$A, Products!$K:$K)</f>
        <v>69.989999999999995</v>
      </c>
      <c r="L919" s="1">
        <f>Sales[[#This Row],[ProductPrice]]*Sales[[#This Row],[OrderQuantity]]</f>
        <v>69.989999999999995</v>
      </c>
      <c r="M919" s="1">
        <f>Sales[[#This Row],[OrderQuantity]]</f>
        <v>1</v>
      </c>
      <c r="N919" s="1">
        <f>1</f>
        <v>1</v>
      </c>
      <c r="O919" s="1">
        <f>Sales[[#This Row],[TotalSales]]-Sales[[#This Row],[TotalCost]]</f>
        <v>43.813699999999997</v>
      </c>
      <c r="P919" s="1">
        <f>Sales[[#This Row],[ProductCost]]*Sales[[#This Row],[OrderQuantity]]</f>
        <v>26.176300000000001</v>
      </c>
      <c r="Q919" s="1" t="str">
        <f>VLOOKUP(Sales[[#This Row],[ProductKey]], Products!$A$2:$D$1000, 4, FALSE)</f>
        <v>Women's Mountain Shorts, S</v>
      </c>
    </row>
    <row r="920" spans="1:17" x14ac:dyDescent="0.25">
      <c r="A920" s="2">
        <v>38109</v>
      </c>
      <c r="B920" s="1" t="s">
        <v>2044</v>
      </c>
      <c r="C920">
        <v>472</v>
      </c>
      <c r="D920">
        <v>23026</v>
      </c>
      <c r="E920">
        <v>4</v>
      </c>
      <c r="F920">
        <v>1</v>
      </c>
      <c r="G920">
        <v>1</v>
      </c>
      <c r="H920" s="2">
        <v>43222</v>
      </c>
      <c r="I920" t="str">
        <f>VLOOKUP(Sales[[#This Row],[TerritoryKey]], Territories[], 2, FALSE)</f>
        <v>Southwest</v>
      </c>
      <c r="J920">
        <f>_xlfn.XLOOKUP(Sales[[#This Row],[ProductKey]], Products!$A:$A, Products!$J:$J)</f>
        <v>23.748999999999999</v>
      </c>
      <c r="K920">
        <f>_xlfn.XLOOKUP(Sales[[#This Row],[ProductKey]], Products!$A:$A, Products!$K:$K)</f>
        <v>63.5</v>
      </c>
      <c r="L920" s="1">
        <f>Sales[[#This Row],[ProductPrice]]*Sales[[#This Row],[OrderQuantity]]</f>
        <v>63.5</v>
      </c>
      <c r="M920" s="1">
        <f>Sales[[#This Row],[OrderQuantity]]</f>
        <v>1</v>
      </c>
      <c r="N920" s="1">
        <f>1</f>
        <v>1</v>
      </c>
      <c r="O920" s="1">
        <f>Sales[[#This Row],[TotalSales]]-Sales[[#This Row],[TotalCost]]</f>
        <v>39.751000000000005</v>
      </c>
      <c r="P920" s="1">
        <f>Sales[[#This Row],[ProductCost]]*Sales[[#This Row],[OrderQuantity]]</f>
        <v>23.748999999999999</v>
      </c>
      <c r="Q920" s="1" t="str">
        <f>VLOOKUP(Sales[[#This Row],[ProductKey]], Products!$A$2:$D$1000, 4, FALSE)</f>
        <v>Classic Vest, M</v>
      </c>
    </row>
    <row r="921" spans="1:17" x14ac:dyDescent="0.25">
      <c r="A921" s="2">
        <v>37967</v>
      </c>
      <c r="B921" s="1" t="s">
        <v>2050</v>
      </c>
      <c r="C921">
        <v>568</v>
      </c>
      <c r="D921">
        <v>25081</v>
      </c>
      <c r="E921">
        <v>4</v>
      </c>
      <c r="F921">
        <v>1</v>
      </c>
      <c r="G921">
        <v>1</v>
      </c>
      <c r="H921" s="2">
        <v>43081</v>
      </c>
      <c r="I921" t="str">
        <f>VLOOKUP(Sales[[#This Row],[TerritoryKey]], Territories[], 2, FALSE)</f>
        <v>Southwest</v>
      </c>
      <c r="J921">
        <f>_xlfn.XLOOKUP(Sales[[#This Row],[ProductKey]], Products!$A:$A, Products!$J:$J)</f>
        <v>461.44479999999999</v>
      </c>
      <c r="K921">
        <f>_xlfn.XLOOKUP(Sales[[#This Row],[ProductKey]], Products!$A:$A, Products!$K:$K)</f>
        <v>742.35</v>
      </c>
      <c r="L921" s="1">
        <f>Sales[[#This Row],[ProductPrice]]*Sales[[#This Row],[OrderQuantity]]</f>
        <v>742.35</v>
      </c>
      <c r="M921" s="1">
        <f>Sales[[#This Row],[OrderQuantity]]</f>
        <v>1</v>
      </c>
      <c r="N921" s="1">
        <f>1</f>
        <v>1</v>
      </c>
      <c r="O921" s="1">
        <f>Sales[[#This Row],[TotalSales]]-Sales[[#This Row],[TotalCost]]</f>
        <v>280.90520000000004</v>
      </c>
      <c r="P921" s="1">
        <f>Sales[[#This Row],[ProductCost]]*Sales[[#This Row],[OrderQuantity]]</f>
        <v>461.44479999999999</v>
      </c>
      <c r="Q921" s="1" t="str">
        <f>VLOOKUP(Sales[[#This Row],[ProductKey]], Products!$A$2:$D$1000, 4, FALSE)</f>
        <v>Touring-3000 Yellow, 44</v>
      </c>
    </row>
    <row r="922" spans="1:17" x14ac:dyDescent="0.25">
      <c r="A922" s="2">
        <v>37936</v>
      </c>
      <c r="B922" s="1" t="s">
        <v>2064</v>
      </c>
      <c r="C922">
        <v>537</v>
      </c>
      <c r="D922">
        <v>11288</v>
      </c>
      <c r="E922">
        <v>4</v>
      </c>
      <c r="F922">
        <v>1</v>
      </c>
      <c r="G922">
        <v>1</v>
      </c>
      <c r="H922" s="2">
        <v>43050</v>
      </c>
      <c r="I922" t="str">
        <f>VLOOKUP(Sales[[#This Row],[TerritoryKey]], Territories[], 2, FALSE)</f>
        <v>Southwest</v>
      </c>
      <c r="J922">
        <f>_xlfn.XLOOKUP(Sales[[#This Row],[ProductKey]], Products!$A:$A, Products!$J:$J)</f>
        <v>13.09</v>
      </c>
      <c r="K922">
        <f>_xlfn.XLOOKUP(Sales[[#This Row],[ProductKey]], Products!$A:$A, Products!$K:$K)</f>
        <v>35</v>
      </c>
      <c r="L922" s="1">
        <f>Sales[[#This Row],[ProductPrice]]*Sales[[#This Row],[OrderQuantity]]</f>
        <v>35</v>
      </c>
      <c r="M922" s="1">
        <f>Sales[[#This Row],[OrderQuantity]]</f>
        <v>1</v>
      </c>
      <c r="N922" s="1">
        <f>1</f>
        <v>1</v>
      </c>
      <c r="O922" s="1">
        <f>Sales[[#This Row],[TotalSales]]-Sales[[#This Row],[TotalCost]]</f>
        <v>21.91</v>
      </c>
      <c r="P922" s="1">
        <f>Sales[[#This Row],[ProductCost]]*Sales[[#This Row],[OrderQuantity]]</f>
        <v>13.09</v>
      </c>
      <c r="Q922" s="1" t="str">
        <f>VLOOKUP(Sales[[#This Row],[ProductKey]], Products!$A$2:$D$1000, 4, FALSE)</f>
        <v>HL Mountain Tire</v>
      </c>
    </row>
    <row r="923" spans="1:17" x14ac:dyDescent="0.25">
      <c r="A923" s="2">
        <v>38139</v>
      </c>
      <c r="B923" s="1" t="s">
        <v>2066</v>
      </c>
      <c r="C923">
        <v>352</v>
      </c>
      <c r="D923">
        <v>15374</v>
      </c>
      <c r="E923">
        <v>4</v>
      </c>
      <c r="F923">
        <v>1</v>
      </c>
      <c r="G923">
        <v>1</v>
      </c>
      <c r="H923" s="2">
        <v>43252</v>
      </c>
      <c r="I923" t="str">
        <f>VLOOKUP(Sales[[#This Row],[TerritoryKey]], Territories[], 2, FALSE)</f>
        <v>Southwest</v>
      </c>
      <c r="J923">
        <f>_xlfn.XLOOKUP(Sales[[#This Row],[ProductKey]], Products!$A:$A, Products!$J:$J)</f>
        <v>1117.8559</v>
      </c>
      <c r="K923">
        <f>_xlfn.XLOOKUP(Sales[[#This Row],[ProductKey]], Products!$A:$A, Products!$K:$K)</f>
        <v>2071.4196000000002</v>
      </c>
      <c r="L923" s="1">
        <f>Sales[[#This Row],[ProductPrice]]*Sales[[#This Row],[OrderQuantity]]</f>
        <v>2071.4196000000002</v>
      </c>
      <c r="M923" s="1">
        <f>Sales[[#This Row],[OrderQuantity]]</f>
        <v>1</v>
      </c>
      <c r="N923" s="1">
        <f>1</f>
        <v>1</v>
      </c>
      <c r="O923" s="1">
        <f>Sales[[#This Row],[TotalSales]]-Sales[[#This Row],[TotalCost]]</f>
        <v>953.56370000000015</v>
      </c>
      <c r="P923" s="1">
        <f>Sales[[#This Row],[ProductCost]]*Sales[[#This Row],[OrderQuantity]]</f>
        <v>1117.8559</v>
      </c>
      <c r="Q923" s="1" t="str">
        <f>VLOOKUP(Sales[[#This Row],[ProductKey]], Products!$A$2:$D$1000, 4, FALSE)</f>
        <v>Mountain-200 Silver, 38</v>
      </c>
    </row>
    <row r="924" spans="1:17" x14ac:dyDescent="0.25">
      <c r="A924" s="2">
        <v>38078</v>
      </c>
      <c r="B924" s="1" t="s">
        <v>2091</v>
      </c>
      <c r="C924">
        <v>475</v>
      </c>
      <c r="D924">
        <v>18770</v>
      </c>
      <c r="E924">
        <v>4</v>
      </c>
      <c r="F924">
        <v>1</v>
      </c>
      <c r="G924">
        <v>1</v>
      </c>
      <c r="H924" s="2">
        <v>43191</v>
      </c>
      <c r="I924" t="str">
        <f>VLOOKUP(Sales[[#This Row],[TerritoryKey]], Territories[], 2, FALSE)</f>
        <v>Southwest</v>
      </c>
      <c r="J924">
        <f>_xlfn.XLOOKUP(Sales[[#This Row],[ProductKey]], Products!$A:$A, Products!$J:$J)</f>
        <v>26.176300000000001</v>
      </c>
      <c r="K924">
        <f>_xlfn.XLOOKUP(Sales[[#This Row],[ProductKey]], Products!$A:$A, Products!$K:$K)</f>
        <v>69.989999999999995</v>
      </c>
      <c r="L924" s="1">
        <f>Sales[[#This Row],[ProductPrice]]*Sales[[#This Row],[OrderQuantity]]</f>
        <v>69.989999999999995</v>
      </c>
      <c r="M924" s="1">
        <f>Sales[[#This Row],[OrderQuantity]]</f>
        <v>1</v>
      </c>
      <c r="N924" s="1">
        <f>1</f>
        <v>1</v>
      </c>
      <c r="O924" s="1">
        <f>Sales[[#This Row],[TotalSales]]-Sales[[#This Row],[TotalCost]]</f>
        <v>43.813699999999997</v>
      </c>
      <c r="P924" s="1">
        <f>Sales[[#This Row],[ProductCost]]*Sales[[#This Row],[OrderQuantity]]</f>
        <v>26.176300000000001</v>
      </c>
      <c r="Q924" s="1" t="str">
        <f>VLOOKUP(Sales[[#This Row],[ProductKey]], Products!$A$2:$D$1000, 4, FALSE)</f>
        <v>Women's Mountain Shorts, M</v>
      </c>
    </row>
    <row r="925" spans="1:17" x14ac:dyDescent="0.25">
      <c r="A925" s="2">
        <v>38170</v>
      </c>
      <c r="B925" s="1" t="s">
        <v>2115</v>
      </c>
      <c r="C925">
        <v>577</v>
      </c>
      <c r="D925">
        <v>23788</v>
      </c>
      <c r="E925">
        <v>4</v>
      </c>
      <c r="F925">
        <v>1</v>
      </c>
      <c r="G925">
        <v>1</v>
      </c>
      <c r="H925" s="2">
        <v>43283</v>
      </c>
      <c r="I925" t="str">
        <f>VLOOKUP(Sales[[#This Row],[TerritoryKey]], Territories[], 2, FALSE)</f>
        <v>Southwest</v>
      </c>
      <c r="J925">
        <f>_xlfn.XLOOKUP(Sales[[#This Row],[ProductKey]], Products!$A:$A, Products!$J:$J)</f>
        <v>755.1508</v>
      </c>
      <c r="K925">
        <f>_xlfn.XLOOKUP(Sales[[#This Row],[ProductKey]], Products!$A:$A, Products!$K:$K)</f>
        <v>1214.8499999999999</v>
      </c>
      <c r="L925" s="1">
        <f>Sales[[#This Row],[ProductPrice]]*Sales[[#This Row],[OrderQuantity]]</f>
        <v>1214.8499999999999</v>
      </c>
      <c r="M925" s="1">
        <f>Sales[[#This Row],[OrderQuantity]]</f>
        <v>1</v>
      </c>
      <c r="N925" s="1">
        <f>1</f>
        <v>1</v>
      </c>
      <c r="O925" s="1">
        <f>Sales[[#This Row],[TotalSales]]-Sales[[#This Row],[TotalCost]]</f>
        <v>459.69919999999991</v>
      </c>
      <c r="P925" s="1">
        <f>Sales[[#This Row],[ProductCost]]*Sales[[#This Row],[OrderQuantity]]</f>
        <v>755.1508</v>
      </c>
      <c r="Q925" s="1" t="str">
        <f>VLOOKUP(Sales[[#This Row],[ProductKey]], Products!$A$2:$D$1000, 4, FALSE)</f>
        <v>Touring-2000 Blue, 46</v>
      </c>
    </row>
    <row r="926" spans="1:17" x14ac:dyDescent="0.25">
      <c r="A926" s="2">
        <v>38079</v>
      </c>
      <c r="B926" s="1" t="s">
        <v>2116</v>
      </c>
      <c r="C926">
        <v>604</v>
      </c>
      <c r="D926">
        <v>23296</v>
      </c>
      <c r="E926">
        <v>4</v>
      </c>
      <c r="F926">
        <v>1</v>
      </c>
      <c r="G926">
        <v>1</v>
      </c>
      <c r="H926" s="2">
        <v>43192</v>
      </c>
      <c r="I926" t="str">
        <f>VLOOKUP(Sales[[#This Row],[TerritoryKey]], Territories[], 2, FALSE)</f>
        <v>Southwest</v>
      </c>
      <c r="J926">
        <f>_xlfn.XLOOKUP(Sales[[#This Row],[ProductKey]], Products!$A:$A, Products!$J:$J)</f>
        <v>343.64960000000002</v>
      </c>
      <c r="K926">
        <f>_xlfn.XLOOKUP(Sales[[#This Row],[ProductKey]], Products!$A:$A, Products!$K:$K)</f>
        <v>539.99</v>
      </c>
      <c r="L926" s="1">
        <f>Sales[[#This Row],[ProductPrice]]*Sales[[#This Row],[OrderQuantity]]</f>
        <v>539.99</v>
      </c>
      <c r="M926" s="1">
        <f>Sales[[#This Row],[OrderQuantity]]</f>
        <v>1</v>
      </c>
      <c r="N926" s="1">
        <f>1</f>
        <v>1</v>
      </c>
      <c r="O926" s="1">
        <f>Sales[[#This Row],[TotalSales]]-Sales[[#This Row],[TotalCost]]</f>
        <v>196.34039999999999</v>
      </c>
      <c r="P926" s="1">
        <f>Sales[[#This Row],[ProductCost]]*Sales[[#This Row],[OrderQuantity]]</f>
        <v>343.64960000000002</v>
      </c>
      <c r="Q926" s="1" t="str">
        <f>VLOOKUP(Sales[[#This Row],[ProductKey]], Products!$A$2:$D$1000, 4, FALSE)</f>
        <v>Road-750 Black, 44</v>
      </c>
    </row>
    <row r="927" spans="1:17" x14ac:dyDescent="0.25">
      <c r="A927" s="2">
        <v>37937</v>
      </c>
      <c r="B927" s="1" t="s">
        <v>2144</v>
      </c>
      <c r="C927">
        <v>540</v>
      </c>
      <c r="D927">
        <v>25043</v>
      </c>
      <c r="E927">
        <v>4</v>
      </c>
      <c r="F927">
        <v>1</v>
      </c>
      <c r="G927">
        <v>1</v>
      </c>
      <c r="H927" s="2">
        <v>43051</v>
      </c>
      <c r="I927" t="str">
        <f>VLOOKUP(Sales[[#This Row],[TerritoryKey]], Territories[], 2, FALSE)</f>
        <v>Southwest</v>
      </c>
      <c r="J927">
        <f>_xlfn.XLOOKUP(Sales[[#This Row],[ProductKey]], Products!$A:$A, Products!$J:$J)</f>
        <v>12.192399999999999</v>
      </c>
      <c r="K927">
        <f>_xlfn.XLOOKUP(Sales[[#This Row],[ProductKey]], Products!$A:$A, Products!$K:$K)</f>
        <v>32.6</v>
      </c>
      <c r="L927" s="1">
        <f>Sales[[#This Row],[ProductPrice]]*Sales[[#This Row],[OrderQuantity]]</f>
        <v>32.6</v>
      </c>
      <c r="M927" s="1">
        <f>Sales[[#This Row],[OrderQuantity]]</f>
        <v>1</v>
      </c>
      <c r="N927" s="1">
        <f>1</f>
        <v>1</v>
      </c>
      <c r="O927" s="1">
        <f>Sales[[#This Row],[TotalSales]]-Sales[[#This Row],[TotalCost]]</f>
        <v>20.407600000000002</v>
      </c>
      <c r="P927" s="1">
        <f>Sales[[#This Row],[ProductCost]]*Sales[[#This Row],[OrderQuantity]]</f>
        <v>12.192399999999999</v>
      </c>
      <c r="Q927" s="1" t="str">
        <f>VLOOKUP(Sales[[#This Row],[ProductKey]], Products!$A$2:$D$1000, 4, FALSE)</f>
        <v>HL Road Tire</v>
      </c>
    </row>
    <row r="928" spans="1:17" x14ac:dyDescent="0.25">
      <c r="A928" s="2">
        <v>37753</v>
      </c>
      <c r="B928" s="1" t="s">
        <v>2156</v>
      </c>
      <c r="C928">
        <v>358</v>
      </c>
      <c r="D928">
        <v>15411</v>
      </c>
      <c r="E928">
        <v>4</v>
      </c>
      <c r="F928">
        <v>1</v>
      </c>
      <c r="G928">
        <v>1</v>
      </c>
      <c r="H928" s="2">
        <v>42867</v>
      </c>
      <c r="I928" t="str">
        <f>VLOOKUP(Sales[[#This Row],[TerritoryKey]], Territories[], 2, FALSE)</f>
        <v>Southwest</v>
      </c>
      <c r="J928">
        <f>_xlfn.XLOOKUP(Sales[[#This Row],[ProductKey]], Products!$A:$A, Products!$J:$J)</f>
        <v>1105.81</v>
      </c>
      <c r="K928">
        <f>_xlfn.XLOOKUP(Sales[[#This Row],[ProductKey]], Products!$A:$A, Products!$K:$K)</f>
        <v>2049.0981999999999</v>
      </c>
      <c r="L928" s="1">
        <f>Sales[[#This Row],[ProductPrice]]*Sales[[#This Row],[OrderQuantity]]</f>
        <v>2049.0981999999999</v>
      </c>
      <c r="M928" s="1">
        <f>Sales[[#This Row],[OrderQuantity]]</f>
        <v>1</v>
      </c>
      <c r="N928" s="1">
        <f>1</f>
        <v>1</v>
      </c>
      <c r="O928" s="1">
        <f>Sales[[#This Row],[TotalSales]]-Sales[[#This Row],[TotalCost]]</f>
        <v>943.28819999999996</v>
      </c>
      <c r="P928" s="1">
        <f>Sales[[#This Row],[ProductCost]]*Sales[[#This Row],[OrderQuantity]]</f>
        <v>1105.81</v>
      </c>
      <c r="Q928" s="1" t="str">
        <f>VLOOKUP(Sales[[#This Row],[ProductKey]], Products!$A$2:$D$1000, 4, FALSE)</f>
        <v>Mountain-200 Black, 38</v>
      </c>
    </row>
    <row r="929" spans="1:17" x14ac:dyDescent="0.25">
      <c r="A929" s="2">
        <v>38018</v>
      </c>
      <c r="B929" s="1" t="s">
        <v>2170</v>
      </c>
      <c r="C929">
        <v>591</v>
      </c>
      <c r="D929">
        <v>19739</v>
      </c>
      <c r="E929">
        <v>4</v>
      </c>
      <c r="F929">
        <v>1</v>
      </c>
      <c r="G929">
        <v>1</v>
      </c>
      <c r="H929" s="2">
        <v>43132</v>
      </c>
      <c r="I929" t="str">
        <f>VLOOKUP(Sales[[#This Row],[TerritoryKey]], Territories[], 2, FALSE)</f>
        <v>Southwest</v>
      </c>
      <c r="J929">
        <f>_xlfn.XLOOKUP(Sales[[#This Row],[ProductKey]], Products!$A:$A, Products!$J:$J)</f>
        <v>308.21789999999999</v>
      </c>
      <c r="K929">
        <f>_xlfn.XLOOKUP(Sales[[#This Row],[ProductKey]], Products!$A:$A, Products!$K:$K)</f>
        <v>564.99</v>
      </c>
      <c r="L929" s="1">
        <f>Sales[[#This Row],[ProductPrice]]*Sales[[#This Row],[OrderQuantity]]</f>
        <v>564.99</v>
      </c>
      <c r="M929" s="1">
        <f>Sales[[#This Row],[OrderQuantity]]</f>
        <v>1</v>
      </c>
      <c r="N929" s="1">
        <f>1</f>
        <v>1</v>
      </c>
      <c r="O929" s="1">
        <f>Sales[[#This Row],[TotalSales]]-Sales[[#This Row],[TotalCost]]</f>
        <v>256.77210000000002</v>
      </c>
      <c r="P929" s="1">
        <f>Sales[[#This Row],[ProductCost]]*Sales[[#This Row],[OrderQuantity]]</f>
        <v>308.21789999999999</v>
      </c>
      <c r="Q929" s="1" t="str">
        <f>VLOOKUP(Sales[[#This Row],[ProductKey]], Products!$A$2:$D$1000, 4, FALSE)</f>
        <v>Mountain-500 Silver, 40</v>
      </c>
    </row>
    <row r="930" spans="1:17" x14ac:dyDescent="0.25">
      <c r="A930" s="2">
        <v>37987</v>
      </c>
      <c r="B930" s="1" t="s">
        <v>2175</v>
      </c>
      <c r="C930">
        <v>540</v>
      </c>
      <c r="D930">
        <v>25168</v>
      </c>
      <c r="E930">
        <v>4</v>
      </c>
      <c r="F930">
        <v>1</v>
      </c>
      <c r="G930">
        <v>1</v>
      </c>
      <c r="H930" s="2">
        <v>43101</v>
      </c>
      <c r="I930" t="str">
        <f>VLOOKUP(Sales[[#This Row],[TerritoryKey]], Territories[], 2, FALSE)</f>
        <v>Southwest</v>
      </c>
      <c r="J930">
        <f>_xlfn.XLOOKUP(Sales[[#This Row],[ProductKey]], Products!$A:$A, Products!$J:$J)</f>
        <v>12.192399999999999</v>
      </c>
      <c r="K930">
        <f>_xlfn.XLOOKUP(Sales[[#This Row],[ProductKey]], Products!$A:$A, Products!$K:$K)</f>
        <v>32.6</v>
      </c>
      <c r="L930" s="1">
        <f>Sales[[#This Row],[ProductPrice]]*Sales[[#This Row],[OrderQuantity]]</f>
        <v>32.6</v>
      </c>
      <c r="M930" s="1">
        <f>Sales[[#This Row],[OrderQuantity]]</f>
        <v>1</v>
      </c>
      <c r="N930" s="1">
        <f>1</f>
        <v>1</v>
      </c>
      <c r="O930" s="1">
        <f>Sales[[#This Row],[TotalSales]]-Sales[[#This Row],[TotalCost]]</f>
        <v>20.407600000000002</v>
      </c>
      <c r="P930" s="1">
        <f>Sales[[#This Row],[ProductCost]]*Sales[[#This Row],[OrderQuantity]]</f>
        <v>12.192399999999999</v>
      </c>
      <c r="Q930" s="1" t="str">
        <f>VLOOKUP(Sales[[#This Row],[ProductKey]], Products!$A$2:$D$1000, 4, FALSE)</f>
        <v>HL Road Tire</v>
      </c>
    </row>
    <row r="931" spans="1:17" x14ac:dyDescent="0.25">
      <c r="A931" s="2">
        <v>38109</v>
      </c>
      <c r="B931" s="1" t="s">
        <v>2178</v>
      </c>
      <c r="C931">
        <v>588</v>
      </c>
      <c r="D931">
        <v>14647</v>
      </c>
      <c r="E931">
        <v>4</v>
      </c>
      <c r="F931">
        <v>1</v>
      </c>
      <c r="G931">
        <v>1</v>
      </c>
      <c r="H931" s="2">
        <v>43222</v>
      </c>
      <c r="I931" t="str">
        <f>VLOOKUP(Sales[[#This Row],[TerritoryKey]], Territories[], 2, FALSE)</f>
        <v>Southwest</v>
      </c>
      <c r="J931">
        <f>_xlfn.XLOOKUP(Sales[[#This Row],[ProductKey]], Products!$A:$A, Products!$J:$J)</f>
        <v>419.77839999999998</v>
      </c>
      <c r="K931">
        <f>_xlfn.XLOOKUP(Sales[[#This Row],[ProductKey]], Products!$A:$A, Products!$K:$K)</f>
        <v>769.49</v>
      </c>
      <c r="L931" s="1">
        <f>Sales[[#This Row],[ProductPrice]]*Sales[[#This Row],[OrderQuantity]]</f>
        <v>769.49</v>
      </c>
      <c r="M931" s="1">
        <f>Sales[[#This Row],[OrderQuantity]]</f>
        <v>1</v>
      </c>
      <c r="N931" s="1">
        <f>1</f>
        <v>1</v>
      </c>
      <c r="O931" s="1">
        <f>Sales[[#This Row],[TotalSales]]-Sales[[#This Row],[TotalCost]]</f>
        <v>349.71160000000003</v>
      </c>
      <c r="P931" s="1">
        <f>Sales[[#This Row],[ProductCost]]*Sales[[#This Row],[OrderQuantity]]</f>
        <v>419.77839999999998</v>
      </c>
      <c r="Q931" s="1" t="str">
        <f>VLOOKUP(Sales[[#This Row],[ProductKey]], Products!$A$2:$D$1000, 4, FALSE)</f>
        <v>Mountain-400-W Silver, 40</v>
      </c>
    </row>
    <row r="932" spans="1:17" x14ac:dyDescent="0.25">
      <c r="A932" s="2">
        <v>37813</v>
      </c>
      <c r="B932" s="1" t="s">
        <v>2182</v>
      </c>
      <c r="C932">
        <v>584</v>
      </c>
      <c r="D932">
        <v>23028</v>
      </c>
      <c r="E932">
        <v>4</v>
      </c>
      <c r="F932">
        <v>1</v>
      </c>
      <c r="G932">
        <v>1</v>
      </c>
      <c r="H932" s="2">
        <v>42927</v>
      </c>
      <c r="I932" t="str">
        <f>VLOOKUP(Sales[[#This Row],[TerritoryKey]], Territories[], 2, FALSE)</f>
        <v>Southwest</v>
      </c>
      <c r="J932">
        <f>_xlfn.XLOOKUP(Sales[[#This Row],[ProductKey]], Products!$A:$A, Products!$J:$J)</f>
        <v>343.64960000000002</v>
      </c>
      <c r="K932">
        <f>_xlfn.XLOOKUP(Sales[[#This Row],[ProductKey]], Products!$A:$A, Products!$K:$K)</f>
        <v>539.99</v>
      </c>
      <c r="L932" s="1">
        <f>Sales[[#This Row],[ProductPrice]]*Sales[[#This Row],[OrderQuantity]]</f>
        <v>539.99</v>
      </c>
      <c r="M932" s="1">
        <f>Sales[[#This Row],[OrderQuantity]]</f>
        <v>1</v>
      </c>
      <c r="N932" s="1">
        <f>1</f>
        <v>1</v>
      </c>
      <c r="O932" s="1">
        <f>Sales[[#This Row],[TotalSales]]-Sales[[#This Row],[TotalCost]]</f>
        <v>196.34039999999999</v>
      </c>
      <c r="P932" s="1">
        <f>Sales[[#This Row],[ProductCost]]*Sales[[#This Row],[OrderQuantity]]</f>
        <v>343.64960000000002</v>
      </c>
      <c r="Q932" s="1" t="str">
        <f>VLOOKUP(Sales[[#This Row],[ProductKey]], Products!$A$2:$D$1000, 4, FALSE)</f>
        <v>Road-750 Black, 58</v>
      </c>
    </row>
    <row r="933" spans="1:17" x14ac:dyDescent="0.25">
      <c r="A933" s="2">
        <v>37814</v>
      </c>
      <c r="B933" s="1" t="s">
        <v>2237</v>
      </c>
      <c r="C933">
        <v>360</v>
      </c>
      <c r="D933">
        <v>15500</v>
      </c>
      <c r="E933">
        <v>4</v>
      </c>
      <c r="F933">
        <v>1</v>
      </c>
      <c r="G933">
        <v>1</v>
      </c>
      <c r="H933" s="2">
        <v>42928</v>
      </c>
      <c r="I933" t="str">
        <f>VLOOKUP(Sales[[#This Row],[TerritoryKey]], Territories[], 2, FALSE)</f>
        <v>Southwest</v>
      </c>
      <c r="J933">
        <f>_xlfn.XLOOKUP(Sales[[#This Row],[ProductKey]], Products!$A:$A, Products!$J:$J)</f>
        <v>1105.81</v>
      </c>
      <c r="K933">
        <f>_xlfn.XLOOKUP(Sales[[#This Row],[ProductKey]], Products!$A:$A, Products!$K:$K)</f>
        <v>2049.0981999999999</v>
      </c>
      <c r="L933" s="1">
        <f>Sales[[#This Row],[ProductPrice]]*Sales[[#This Row],[OrderQuantity]]</f>
        <v>2049.0981999999999</v>
      </c>
      <c r="M933" s="1">
        <f>Sales[[#This Row],[OrderQuantity]]</f>
        <v>1</v>
      </c>
      <c r="N933" s="1">
        <f>1</f>
        <v>1</v>
      </c>
      <c r="O933" s="1">
        <f>Sales[[#This Row],[TotalSales]]-Sales[[#This Row],[TotalCost]]</f>
        <v>943.28819999999996</v>
      </c>
      <c r="P933" s="1">
        <f>Sales[[#This Row],[ProductCost]]*Sales[[#This Row],[OrderQuantity]]</f>
        <v>1105.81</v>
      </c>
      <c r="Q933" s="1" t="str">
        <f>VLOOKUP(Sales[[#This Row],[ProductKey]], Products!$A$2:$D$1000, 4, FALSE)</f>
        <v>Mountain-200 Black, 42</v>
      </c>
    </row>
    <row r="934" spans="1:17" x14ac:dyDescent="0.25">
      <c r="A934" s="2">
        <v>37752</v>
      </c>
      <c r="B934" s="1" t="s">
        <v>2239</v>
      </c>
      <c r="C934">
        <v>605</v>
      </c>
      <c r="D934">
        <v>18650</v>
      </c>
      <c r="E934">
        <v>4</v>
      </c>
      <c r="F934">
        <v>1</v>
      </c>
      <c r="G934">
        <v>1</v>
      </c>
      <c r="H934" s="2">
        <v>42866</v>
      </c>
      <c r="I934" t="str">
        <f>VLOOKUP(Sales[[#This Row],[TerritoryKey]], Territories[], 2, FALSE)</f>
        <v>Southwest</v>
      </c>
      <c r="J934">
        <f>_xlfn.XLOOKUP(Sales[[#This Row],[ProductKey]], Products!$A:$A, Products!$J:$J)</f>
        <v>343.64960000000002</v>
      </c>
      <c r="K934">
        <f>_xlfn.XLOOKUP(Sales[[#This Row],[ProductKey]], Products!$A:$A, Products!$K:$K)</f>
        <v>539.99</v>
      </c>
      <c r="L934" s="1">
        <f>Sales[[#This Row],[ProductPrice]]*Sales[[#This Row],[OrderQuantity]]</f>
        <v>539.99</v>
      </c>
      <c r="M934" s="1">
        <f>Sales[[#This Row],[OrderQuantity]]</f>
        <v>1</v>
      </c>
      <c r="N934" s="1">
        <f>1</f>
        <v>1</v>
      </c>
      <c r="O934" s="1">
        <f>Sales[[#This Row],[TotalSales]]-Sales[[#This Row],[TotalCost]]</f>
        <v>196.34039999999999</v>
      </c>
      <c r="P934" s="1">
        <f>Sales[[#This Row],[ProductCost]]*Sales[[#This Row],[OrderQuantity]]</f>
        <v>343.64960000000002</v>
      </c>
      <c r="Q934" s="1" t="str">
        <f>VLOOKUP(Sales[[#This Row],[ProductKey]], Products!$A$2:$D$1000, 4, FALSE)</f>
        <v>Road-750 Black, 48</v>
      </c>
    </row>
    <row r="935" spans="1:17" x14ac:dyDescent="0.25">
      <c r="A935" s="2">
        <v>38293</v>
      </c>
      <c r="B935" s="1" t="s">
        <v>2249</v>
      </c>
      <c r="C935">
        <v>604</v>
      </c>
      <c r="D935">
        <v>22892</v>
      </c>
      <c r="E935">
        <v>4</v>
      </c>
      <c r="F935">
        <v>1</v>
      </c>
      <c r="G935">
        <v>1</v>
      </c>
      <c r="H935" s="2">
        <v>43406</v>
      </c>
      <c r="I935" t="str">
        <f>VLOOKUP(Sales[[#This Row],[TerritoryKey]], Territories[], 2, FALSE)</f>
        <v>Southwest</v>
      </c>
      <c r="J935">
        <f>_xlfn.XLOOKUP(Sales[[#This Row],[ProductKey]], Products!$A:$A, Products!$J:$J)</f>
        <v>343.64960000000002</v>
      </c>
      <c r="K935">
        <f>_xlfn.XLOOKUP(Sales[[#This Row],[ProductKey]], Products!$A:$A, Products!$K:$K)</f>
        <v>539.99</v>
      </c>
      <c r="L935" s="1">
        <f>Sales[[#This Row],[ProductPrice]]*Sales[[#This Row],[OrderQuantity]]</f>
        <v>539.99</v>
      </c>
      <c r="M935" s="1">
        <f>Sales[[#This Row],[OrderQuantity]]</f>
        <v>1</v>
      </c>
      <c r="N935" s="1">
        <f>1</f>
        <v>1</v>
      </c>
      <c r="O935" s="1">
        <f>Sales[[#This Row],[TotalSales]]-Sales[[#This Row],[TotalCost]]</f>
        <v>196.34039999999999</v>
      </c>
      <c r="P935" s="1">
        <f>Sales[[#This Row],[ProductCost]]*Sales[[#This Row],[OrderQuantity]]</f>
        <v>343.64960000000002</v>
      </c>
      <c r="Q935" s="1" t="str">
        <f>VLOOKUP(Sales[[#This Row],[ProductKey]], Products!$A$2:$D$1000, 4, FALSE)</f>
        <v>Road-750 Black, 44</v>
      </c>
    </row>
    <row r="936" spans="1:17" x14ac:dyDescent="0.25">
      <c r="A936" s="2">
        <v>37814</v>
      </c>
      <c r="B936" s="1" t="s">
        <v>2250</v>
      </c>
      <c r="C936">
        <v>604</v>
      </c>
      <c r="D936">
        <v>22993</v>
      </c>
      <c r="E936">
        <v>4</v>
      </c>
      <c r="F936">
        <v>1</v>
      </c>
      <c r="G936">
        <v>1</v>
      </c>
      <c r="H936" s="2">
        <v>42928</v>
      </c>
      <c r="I936" t="str">
        <f>VLOOKUP(Sales[[#This Row],[TerritoryKey]], Territories[], 2, FALSE)</f>
        <v>Southwest</v>
      </c>
      <c r="J936">
        <f>_xlfn.XLOOKUP(Sales[[#This Row],[ProductKey]], Products!$A:$A, Products!$J:$J)</f>
        <v>343.64960000000002</v>
      </c>
      <c r="K936">
        <f>_xlfn.XLOOKUP(Sales[[#This Row],[ProductKey]], Products!$A:$A, Products!$K:$K)</f>
        <v>539.99</v>
      </c>
      <c r="L936" s="1">
        <f>Sales[[#This Row],[ProductPrice]]*Sales[[#This Row],[OrderQuantity]]</f>
        <v>539.99</v>
      </c>
      <c r="M936" s="1">
        <f>Sales[[#This Row],[OrderQuantity]]</f>
        <v>1</v>
      </c>
      <c r="N936" s="1">
        <f>1</f>
        <v>1</v>
      </c>
      <c r="O936" s="1">
        <f>Sales[[#This Row],[TotalSales]]-Sales[[#This Row],[TotalCost]]</f>
        <v>196.34039999999999</v>
      </c>
      <c r="P936" s="1">
        <f>Sales[[#This Row],[ProductCost]]*Sales[[#This Row],[OrderQuantity]]</f>
        <v>343.64960000000002</v>
      </c>
      <c r="Q936" s="1" t="str">
        <f>VLOOKUP(Sales[[#This Row],[ProductKey]], Products!$A$2:$D$1000, 4, FALSE)</f>
        <v>Road-750 Black, 44</v>
      </c>
    </row>
    <row r="937" spans="1:17" x14ac:dyDescent="0.25">
      <c r="A937" s="2">
        <v>38169</v>
      </c>
      <c r="B937" s="1" t="s">
        <v>2286</v>
      </c>
      <c r="C937">
        <v>354</v>
      </c>
      <c r="D937">
        <v>15399</v>
      </c>
      <c r="E937">
        <v>4</v>
      </c>
      <c r="F937">
        <v>1</v>
      </c>
      <c r="G937">
        <v>1</v>
      </c>
      <c r="H937" s="2">
        <v>43282</v>
      </c>
      <c r="I937" t="str">
        <f>VLOOKUP(Sales[[#This Row],[TerritoryKey]], Territories[], 2, FALSE)</f>
        <v>Southwest</v>
      </c>
      <c r="J937">
        <f>_xlfn.XLOOKUP(Sales[[#This Row],[ProductKey]], Products!$A:$A, Products!$J:$J)</f>
        <v>1117.8559</v>
      </c>
      <c r="K937">
        <f>_xlfn.XLOOKUP(Sales[[#This Row],[ProductKey]], Products!$A:$A, Products!$K:$K)</f>
        <v>2071.4196000000002</v>
      </c>
      <c r="L937" s="1">
        <f>Sales[[#This Row],[ProductPrice]]*Sales[[#This Row],[OrderQuantity]]</f>
        <v>2071.4196000000002</v>
      </c>
      <c r="M937" s="1">
        <f>Sales[[#This Row],[OrderQuantity]]</f>
        <v>1</v>
      </c>
      <c r="N937" s="1">
        <f>1</f>
        <v>1</v>
      </c>
      <c r="O937" s="1">
        <f>Sales[[#This Row],[TotalSales]]-Sales[[#This Row],[TotalCost]]</f>
        <v>953.56370000000015</v>
      </c>
      <c r="P937" s="1">
        <f>Sales[[#This Row],[ProductCost]]*Sales[[#This Row],[OrderQuantity]]</f>
        <v>1117.8559</v>
      </c>
      <c r="Q937" s="1" t="str">
        <f>VLOOKUP(Sales[[#This Row],[ProductKey]], Products!$A$2:$D$1000, 4, FALSE)</f>
        <v>Mountain-200 Silver, 42</v>
      </c>
    </row>
    <row r="938" spans="1:17" x14ac:dyDescent="0.25">
      <c r="A938" s="2">
        <v>37845</v>
      </c>
      <c r="B938" s="1" t="s">
        <v>2303</v>
      </c>
      <c r="C938">
        <v>576</v>
      </c>
      <c r="D938">
        <v>26320</v>
      </c>
      <c r="E938">
        <v>4</v>
      </c>
      <c r="F938">
        <v>1</v>
      </c>
      <c r="G938">
        <v>1</v>
      </c>
      <c r="H938" s="2">
        <v>42959</v>
      </c>
      <c r="I938" t="str">
        <f>VLOOKUP(Sales[[#This Row],[TerritoryKey]], Territories[], 2, FALSE)</f>
        <v>Southwest</v>
      </c>
      <c r="J938">
        <f>_xlfn.XLOOKUP(Sales[[#This Row],[ProductKey]], Products!$A:$A, Products!$J:$J)</f>
        <v>1481.9378999999999</v>
      </c>
      <c r="K938">
        <f>_xlfn.XLOOKUP(Sales[[#This Row],[ProductKey]], Products!$A:$A, Products!$K:$K)</f>
        <v>2384.0700000000002</v>
      </c>
      <c r="L938" s="1">
        <f>Sales[[#This Row],[ProductPrice]]*Sales[[#This Row],[OrderQuantity]]</f>
        <v>2384.0700000000002</v>
      </c>
      <c r="M938" s="1">
        <f>Sales[[#This Row],[OrderQuantity]]</f>
        <v>1</v>
      </c>
      <c r="N938" s="1">
        <f>1</f>
        <v>1</v>
      </c>
      <c r="O938" s="1">
        <f>Sales[[#This Row],[TotalSales]]-Sales[[#This Row],[TotalCost]]</f>
        <v>902.13210000000026</v>
      </c>
      <c r="P938" s="1">
        <f>Sales[[#This Row],[ProductCost]]*Sales[[#This Row],[OrderQuantity]]</f>
        <v>1481.9378999999999</v>
      </c>
      <c r="Q938" s="1" t="str">
        <f>VLOOKUP(Sales[[#This Row],[ProductKey]], Products!$A$2:$D$1000, 4, FALSE)</f>
        <v>Touring-1000 Blue, 60</v>
      </c>
    </row>
    <row r="939" spans="1:17" x14ac:dyDescent="0.25">
      <c r="A939" s="2">
        <v>37753</v>
      </c>
      <c r="B939" s="1" t="s">
        <v>2330</v>
      </c>
      <c r="C939">
        <v>381</v>
      </c>
      <c r="D939">
        <v>20701</v>
      </c>
      <c r="E939">
        <v>4</v>
      </c>
      <c r="F939">
        <v>1</v>
      </c>
      <c r="G939">
        <v>1</v>
      </c>
      <c r="H939" s="2">
        <v>42867</v>
      </c>
      <c r="I939" t="str">
        <f>VLOOKUP(Sales[[#This Row],[TerritoryKey]], Territories[], 2, FALSE)</f>
        <v>Southwest</v>
      </c>
      <c r="J939">
        <f>_xlfn.XLOOKUP(Sales[[#This Row],[ProductKey]], Products!$A:$A, Products!$J:$J)</f>
        <v>605.64919999999995</v>
      </c>
      <c r="K939">
        <f>_xlfn.XLOOKUP(Sales[[#This Row],[ProductKey]], Products!$A:$A, Products!$K:$K)</f>
        <v>1000.4375</v>
      </c>
      <c r="L939" s="1">
        <f>Sales[[#This Row],[ProductPrice]]*Sales[[#This Row],[OrderQuantity]]</f>
        <v>1000.4375</v>
      </c>
      <c r="M939" s="1">
        <f>Sales[[#This Row],[OrderQuantity]]</f>
        <v>1</v>
      </c>
      <c r="N939" s="1">
        <f>1</f>
        <v>1</v>
      </c>
      <c r="O939" s="1">
        <f>Sales[[#This Row],[TotalSales]]-Sales[[#This Row],[TotalCost]]</f>
        <v>394.78830000000005</v>
      </c>
      <c r="P939" s="1">
        <f>Sales[[#This Row],[ProductCost]]*Sales[[#This Row],[OrderQuantity]]</f>
        <v>605.64919999999995</v>
      </c>
      <c r="Q939" s="1" t="str">
        <f>VLOOKUP(Sales[[#This Row],[ProductKey]], Products!$A$2:$D$1000, 4, FALSE)</f>
        <v>Road-550-W Yellow, 38</v>
      </c>
    </row>
    <row r="940" spans="1:17" x14ac:dyDescent="0.25">
      <c r="A940" s="2">
        <v>38079</v>
      </c>
      <c r="B940" s="1" t="s">
        <v>2331</v>
      </c>
      <c r="C940">
        <v>383</v>
      </c>
      <c r="D940">
        <v>20685</v>
      </c>
      <c r="E940">
        <v>4</v>
      </c>
      <c r="F940">
        <v>1</v>
      </c>
      <c r="G940">
        <v>1</v>
      </c>
      <c r="H940" s="2">
        <v>43192</v>
      </c>
      <c r="I940" t="str">
        <f>VLOOKUP(Sales[[#This Row],[TerritoryKey]], Territories[], 2, FALSE)</f>
        <v>Southwest</v>
      </c>
      <c r="J940">
        <f>_xlfn.XLOOKUP(Sales[[#This Row],[ProductKey]], Products!$A:$A, Products!$J:$J)</f>
        <v>605.64919999999995</v>
      </c>
      <c r="K940">
        <f>_xlfn.XLOOKUP(Sales[[#This Row],[ProductKey]], Products!$A:$A, Products!$K:$K)</f>
        <v>1000.4375</v>
      </c>
      <c r="L940" s="1">
        <f>Sales[[#This Row],[ProductPrice]]*Sales[[#This Row],[OrderQuantity]]</f>
        <v>1000.4375</v>
      </c>
      <c r="M940" s="1">
        <f>Sales[[#This Row],[OrderQuantity]]</f>
        <v>1</v>
      </c>
      <c r="N940" s="1">
        <f>1</f>
        <v>1</v>
      </c>
      <c r="O940" s="1">
        <f>Sales[[#This Row],[TotalSales]]-Sales[[#This Row],[TotalCost]]</f>
        <v>394.78830000000005</v>
      </c>
      <c r="P940" s="1">
        <f>Sales[[#This Row],[ProductCost]]*Sales[[#This Row],[OrderQuantity]]</f>
        <v>605.64919999999995</v>
      </c>
      <c r="Q940" s="1" t="str">
        <f>VLOOKUP(Sales[[#This Row],[ProductKey]], Products!$A$2:$D$1000, 4, FALSE)</f>
        <v>Road-550-W Yellow, 40</v>
      </c>
    </row>
    <row r="941" spans="1:17" x14ac:dyDescent="0.25">
      <c r="A941" s="2">
        <v>38019</v>
      </c>
      <c r="B941" s="1" t="s">
        <v>2334</v>
      </c>
      <c r="C941">
        <v>360</v>
      </c>
      <c r="D941">
        <v>15394</v>
      </c>
      <c r="E941">
        <v>4</v>
      </c>
      <c r="F941">
        <v>1</v>
      </c>
      <c r="G941">
        <v>1</v>
      </c>
      <c r="H941" s="2">
        <v>43133</v>
      </c>
      <c r="I941" t="str">
        <f>VLOOKUP(Sales[[#This Row],[TerritoryKey]], Territories[], 2, FALSE)</f>
        <v>Southwest</v>
      </c>
      <c r="J941">
        <f>_xlfn.XLOOKUP(Sales[[#This Row],[ProductKey]], Products!$A:$A, Products!$J:$J)</f>
        <v>1105.81</v>
      </c>
      <c r="K941">
        <f>_xlfn.XLOOKUP(Sales[[#This Row],[ProductKey]], Products!$A:$A, Products!$K:$K)</f>
        <v>2049.0981999999999</v>
      </c>
      <c r="L941" s="1">
        <f>Sales[[#This Row],[ProductPrice]]*Sales[[#This Row],[OrderQuantity]]</f>
        <v>2049.0981999999999</v>
      </c>
      <c r="M941" s="1">
        <f>Sales[[#This Row],[OrderQuantity]]</f>
        <v>1</v>
      </c>
      <c r="N941" s="1">
        <f>1</f>
        <v>1</v>
      </c>
      <c r="O941" s="1">
        <f>Sales[[#This Row],[TotalSales]]-Sales[[#This Row],[TotalCost]]</f>
        <v>943.28819999999996</v>
      </c>
      <c r="P941" s="1">
        <f>Sales[[#This Row],[ProductCost]]*Sales[[#This Row],[OrderQuantity]]</f>
        <v>1105.81</v>
      </c>
      <c r="Q941" s="1" t="str">
        <f>VLOOKUP(Sales[[#This Row],[ProductKey]], Products!$A$2:$D$1000, 4, FALSE)</f>
        <v>Mountain-200 Black, 42</v>
      </c>
    </row>
    <row r="942" spans="1:17" x14ac:dyDescent="0.25">
      <c r="A942" s="2">
        <v>37722</v>
      </c>
      <c r="B942" s="1" t="s">
        <v>2342</v>
      </c>
      <c r="C942">
        <v>356</v>
      </c>
      <c r="D942">
        <v>15193</v>
      </c>
      <c r="E942">
        <v>4</v>
      </c>
      <c r="F942">
        <v>1</v>
      </c>
      <c r="G942">
        <v>1</v>
      </c>
      <c r="H942" s="2">
        <v>42836</v>
      </c>
      <c r="I942" t="str">
        <f>VLOOKUP(Sales[[#This Row],[TerritoryKey]], Territories[], 2, FALSE)</f>
        <v>Southwest</v>
      </c>
      <c r="J942">
        <f>_xlfn.XLOOKUP(Sales[[#This Row],[ProductKey]], Products!$A:$A, Products!$J:$J)</f>
        <v>1117.8559</v>
      </c>
      <c r="K942">
        <f>_xlfn.XLOOKUP(Sales[[#This Row],[ProductKey]], Products!$A:$A, Products!$K:$K)</f>
        <v>2071.4196000000002</v>
      </c>
      <c r="L942" s="1">
        <f>Sales[[#This Row],[ProductPrice]]*Sales[[#This Row],[OrderQuantity]]</f>
        <v>2071.4196000000002</v>
      </c>
      <c r="M942" s="1">
        <f>Sales[[#This Row],[OrderQuantity]]</f>
        <v>1</v>
      </c>
      <c r="N942" s="1">
        <f>1</f>
        <v>1</v>
      </c>
      <c r="O942" s="1">
        <f>Sales[[#This Row],[TotalSales]]-Sales[[#This Row],[TotalCost]]</f>
        <v>953.56370000000015</v>
      </c>
      <c r="P942" s="1">
        <f>Sales[[#This Row],[ProductCost]]*Sales[[#This Row],[OrderQuantity]]</f>
        <v>1117.8559</v>
      </c>
      <c r="Q942" s="1" t="str">
        <f>VLOOKUP(Sales[[#This Row],[ProductKey]], Products!$A$2:$D$1000, 4, FALSE)</f>
        <v>Mountain-200 Silver, 46</v>
      </c>
    </row>
    <row r="943" spans="1:17" x14ac:dyDescent="0.25">
      <c r="A943" s="2">
        <v>37967</v>
      </c>
      <c r="B943" s="1" t="s">
        <v>2343</v>
      </c>
      <c r="C943">
        <v>220</v>
      </c>
      <c r="D943">
        <v>11744</v>
      </c>
      <c r="E943">
        <v>4</v>
      </c>
      <c r="F943">
        <v>1</v>
      </c>
      <c r="G943">
        <v>1</v>
      </c>
      <c r="H943" s="2">
        <v>43081</v>
      </c>
      <c r="I943" t="str">
        <f>VLOOKUP(Sales[[#This Row],[TerritoryKey]], Territories[], 2, FALSE)</f>
        <v>Southwest</v>
      </c>
      <c r="J943">
        <f>_xlfn.XLOOKUP(Sales[[#This Row],[ProductKey]], Products!$A:$A, Products!$J:$J)</f>
        <v>12.027799999999999</v>
      </c>
      <c r="K943">
        <f>_xlfn.XLOOKUP(Sales[[#This Row],[ProductKey]], Products!$A:$A, Products!$K:$K)</f>
        <v>33.644199999999998</v>
      </c>
      <c r="L943" s="1">
        <f>Sales[[#This Row],[ProductPrice]]*Sales[[#This Row],[OrderQuantity]]</f>
        <v>33.644199999999998</v>
      </c>
      <c r="M943" s="1">
        <f>Sales[[#This Row],[OrderQuantity]]</f>
        <v>1</v>
      </c>
      <c r="N943" s="1">
        <f>1</f>
        <v>1</v>
      </c>
      <c r="O943" s="1">
        <f>Sales[[#This Row],[TotalSales]]-Sales[[#This Row],[TotalCost]]</f>
        <v>21.616399999999999</v>
      </c>
      <c r="P943" s="1">
        <f>Sales[[#This Row],[ProductCost]]*Sales[[#This Row],[OrderQuantity]]</f>
        <v>12.027799999999999</v>
      </c>
      <c r="Q943" s="1" t="str">
        <f>VLOOKUP(Sales[[#This Row],[ProductKey]], Products!$A$2:$D$1000, 4, FALSE)</f>
        <v>Sport-100 Helmet, Blue</v>
      </c>
    </row>
    <row r="944" spans="1:17" x14ac:dyDescent="0.25">
      <c r="A944" s="2">
        <v>38139</v>
      </c>
      <c r="B944" s="1" t="s">
        <v>2373</v>
      </c>
      <c r="C944">
        <v>358</v>
      </c>
      <c r="D944">
        <v>15303</v>
      </c>
      <c r="E944">
        <v>4</v>
      </c>
      <c r="F944">
        <v>1</v>
      </c>
      <c r="G944">
        <v>1</v>
      </c>
      <c r="H944" s="2">
        <v>43252</v>
      </c>
      <c r="I944" t="str">
        <f>VLOOKUP(Sales[[#This Row],[TerritoryKey]], Territories[], 2, FALSE)</f>
        <v>Southwest</v>
      </c>
      <c r="J944">
        <f>_xlfn.XLOOKUP(Sales[[#This Row],[ProductKey]], Products!$A:$A, Products!$J:$J)</f>
        <v>1105.81</v>
      </c>
      <c r="K944">
        <f>_xlfn.XLOOKUP(Sales[[#This Row],[ProductKey]], Products!$A:$A, Products!$K:$K)</f>
        <v>2049.0981999999999</v>
      </c>
      <c r="L944" s="1">
        <f>Sales[[#This Row],[ProductPrice]]*Sales[[#This Row],[OrderQuantity]]</f>
        <v>2049.0981999999999</v>
      </c>
      <c r="M944" s="1">
        <f>Sales[[#This Row],[OrderQuantity]]</f>
        <v>1</v>
      </c>
      <c r="N944" s="1">
        <f>1</f>
        <v>1</v>
      </c>
      <c r="O944" s="1">
        <f>Sales[[#This Row],[TotalSales]]-Sales[[#This Row],[TotalCost]]</f>
        <v>943.28819999999996</v>
      </c>
      <c r="P944" s="1">
        <f>Sales[[#This Row],[ProductCost]]*Sales[[#This Row],[OrderQuantity]]</f>
        <v>1105.81</v>
      </c>
      <c r="Q944" s="1" t="str">
        <f>VLOOKUP(Sales[[#This Row],[ProductKey]], Products!$A$2:$D$1000, 4, FALSE)</f>
        <v>Mountain-200 Black, 38</v>
      </c>
    </row>
    <row r="945" spans="1:17" x14ac:dyDescent="0.25">
      <c r="A945" s="2">
        <v>38170</v>
      </c>
      <c r="B945" s="1" t="s">
        <v>2394</v>
      </c>
      <c r="C945">
        <v>573</v>
      </c>
      <c r="D945">
        <v>26326</v>
      </c>
      <c r="E945">
        <v>4</v>
      </c>
      <c r="F945">
        <v>1</v>
      </c>
      <c r="G945">
        <v>1</v>
      </c>
      <c r="H945" s="2">
        <v>43283</v>
      </c>
      <c r="I945" t="str">
        <f>VLOOKUP(Sales[[#This Row],[TerritoryKey]], Territories[], 2, FALSE)</f>
        <v>Southwest</v>
      </c>
      <c r="J945">
        <f>_xlfn.XLOOKUP(Sales[[#This Row],[ProductKey]], Products!$A:$A, Products!$J:$J)</f>
        <v>1481.9378999999999</v>
      </c>
      <c r="K945">
        <f>_xlfn.XLOOKUP(Sales[[#This Row],[ProductKey]], Products!$A:$A, Products!$K:$K)</f>
        <v>2384.0700000000002</v>
      </c>
      <c r="L945" s="1">
        <f>Sales[[#This Row],[ProductPrice]]*Sales[[#This Row],[OrderQuantity]]</f>
        <v>2384.0700000000002</v>
      </c>
      <c r="M945" s="1">
        <f>Sales[[#This Row],[OrderQuantity]]</f>
        <v>1</v>
      </c>
      <c r="N945" s="1">
        <f>1</f>
        <v>1</v>
      </c>
      <c r="O945" s="1">
        <f>Sales[[#This Row],[TotalSales]]-Sales[[#This Row],[TotalCost]]</f>
        <v>902.13210000000026</v>
      </c>
      <c r="P945" s="1">
        <f>Sales[[#This Row],[ProductCost]]*Sales[[#This Row],[OrderQuantity]]</f>
        <v>1481.9378999999999</v>
      </c>
      <c r="Q945" s="1" t="str">
        <f>VLOOKUP(Sales[[#This Row],[ProductKey]], Products!$A$2:$D$1000, 4, FALSE)</f>
        <v>Touring-1000 Blue, 46</v>
      </c>
    </row>
    <row r="946" spans="1:17" x14ac:dyDescent="0.25">
      <c r="A946" s="2">
        <v>37875</v>
      </c>
      <c r="B946" s="1" t="s">
        <v>2396</v>
      </c>
      <c r="C946">
        <v>584</v>
      </c>
      <c r="D946">
        <v>23392</v>
      </c>
      <c r="E946">
        <v>4</v>
      </c>
      <c r="F946">
        <v>1</v>
      </c>
      <c r="G946">
        <v>1</v>
      </c>
      <c r="H946" s="2">
        <v>42989</v>
      </c>
      <c r="I946" t="str">
        <f>VLOOKUP(Sales[[#This Row],[TerritoryKey]], Territories[], 2, FALSE)</f>
        <v>Southwest</v>
      </c>
      <c r="J946">
        <f>_xlfn.XLOOKUP(Sales[[#This Row],[ProductKey]], Products!$A:$A, Products!$J:$J)</f>
        <v>343.64960000000002</v>
      </c>
      <c r="K946">
        <f>_xlfn.XLOOKUP(Sales[[#This Row],[ProductKey]], Products!$A:$A, Products!$K:$K)</f>
        <v>539.99</v>
      </c>
      <c r="L946" s="1">
        <f>Sales[[#This Row],[ProductPrice]]*Sales[[#This Row],[OrderQuantity]]</f>
        <v>539.99</v>
      </c>
      <c r="M946" s="1">
        <f>Sales[[#This Row],[OrderQuantity]]</f>
        <v>1</v>
      </c>
      <c r="N946" s="1">
        <f>1</f>
        <v>1</v>
      </c>
      <c r="O946" s="1">
        <f>Sales[[#This Row],[TotalSales]]-Sales[[#This Row],[TotalCost]]</f>
        <v>196.34039999999999</v>
      </c>
      <c r="P946" s="1">
        <f>Sales[[#This Row],[ProductCost]]*Sales[[#This Row],[OrderQuantity]]</f>
        <v>343.64960000000002</v>
      </c>
      <c r="Q946" s="1" t="str">
        <f>VLOOKUP(Sales[[#This Row],[ProductKey]], Products!$A$2:$D$1000, 4, FALSE)</f>
        <v>Road-750 Black, 58</v>
      </c>
    </row>
    <row r="947" spans="1:17" x14ac:dyDescent="0.25">
      <c r="A947" s="2">
        <v>38262</v>
      </c>
      <c r="B947" s="1" t="s">
        <v>2421</v>
      </c>
      <c r="C947">
        <v>530</v>
      </c>
      <c r="D947">
        <v>27039</v>
      </c>
      <c r="E947">
        <v>4</v>
      </c>
      <c r="F947">
        <v>1</v>
      </c>
      <c r="G947">
        <v>1</v>
      </c>
      <c r="H947" s="2">
        <v>43375</v>
      </c>
      <c r="I947" t="str">
        <f>VLOOKUP(Sales[[#This Row],[TerritoryKey]], Territories[], 2, FALSE)</f>
        <v>Southwest</v>
      </c>
      <c r="J947">
        <f>_xlfn.XLOOKUP(Sales[[#This Row],[ProductKey]], Products!$A:$A, Products!$J:$J)</f>
        <v>1.8663000000000001</v>
      </c>
      <c r="K947">
        <f>_xlfn.XLOOKUP(Sales[[#This Row],[ProductKey]], Products!$A:$A, Products!$K:$K)</f>
        <v>4.99</v>
      </c>
      <c r="L947" s="1">
        <f>Sales[[#This Row],[ProductPrice]]*Sales[[#This Row],[OrderQuantity]]</f>
        <v>4.99</v>
      </c>
      <c r="M947" s="1">
        <f>Sales[[#This Row],[OrderQuantity]]</f>
        <v>1</v>
      </c>
      <c r="N947" s="1">
        <f>1</f>
        <v>1</v>
      </c>
      <c r="O947" s="1">
        <f>Sales[[#This Row],[TotalSales]]-Sales[[#This Row],[TotalCost]]</f>
        <v>3.1237000000000004</v>
      </c>
      <c r="P947" s="1">
        <f>Sales[[#This Row],[ProductCost]]*Sales[[#This Row],[OrderQuantity]]</f>
        <v>1.8663000000000001</v>
      </c>
      <c r="Q947" s="1" t="str">
        <f>VLOOKUP(Sales[[#This Row],[ProductKey]], Products!$A$2:$D$1000, 4, FALSE)</f>
        <v>Touring Tire Tube</v>
      </c>
    </row>
    <row r="948" spans="1:17" x14ac:dyDescent="0.25">
      <c r="A948" s="2">
        <v>38140</v>
      </c>
      <c r="B948" s="1" t="s">
        <v>2424</v>
      </c>
      <c r="C948">
        <v>356</v>
      </c>
      <c r="D948">
        <v>15949</v>
      </c>
      <c r="E948">
        <v>4</v>
      </c>
      <c r="F948">
        <v>1</v>
      </c>
      <c r="G948">
        <v>1</v>
      </c>
      <c r="H948" s="2">
        <v>43253</v>
      </c>
      <c r="I948" t="str">
        <f>VLOOKUP(Sales[[#This Row],[TerritoryKey]], Territories[], 2, FALSE)</f>
        <v>Southwest</v>
      </c>
      <c r="J948">
        <f>_xlfn.XLOOKUP(Sales[[#This Row],[ProductKey]], Products!$A:$A, Products!$J:$J)</f>
        <v>1117.8559</v>
      </c>
      <c r="K948">
        <f>_xlfn.XLOOKUP(Sales[[#This Row],[ProductKey]], Products!$A:$A, Products!$K:$K)</f>
        <v>2071.4196000000002</v>
      </c>
      <c r="L948" s="1">
        <f>Sales[[#This Row],[ProductPrice]]*Sales[[#This Row],[OrderQuantity]]</f>
        <v>2071.4196000000002</v>
      </c>
      <c r="M948" s="1">
        <f>Sales[[#This Row],[OrderQuantity]]</f>
        <v>1</v>
      </c>
      <c r="N948" s="1">
        <f>1</f>
        <v>1</v>
      </c>
      <c r="O948" s="1">
        <f>Sales[[#This Row],[TotalSales]]-Sales[[#This Row],[TotalCost]]</f>
        <v>953.56370000000015</v>
      </c>
      <c r="P948" s="1">
        <f>Sales[[#This Row],[ProductCost]]*Sales[[#This Row],[OrderQuantity]]</f>
        <v>1117.8559</v>
      </c>
      <c r="Q948" s="1" t="str">
        <f>VLOOKUP(Sales[[#This Row],[ProductKey]], Products!$A$2:$D$1000, 4, FALSE)</f>
        <v>Mountain-200 Silver, 46</v>
      </c>
    </row>
    <row r="949" spans="1:17" x14ac:dyDescent="0.25">
      <c r="A949" s="2">
        <v>38019</v>
      </c>
      <c r="B949" s="1" t="s">
        <v>2432</v>
      </c>
      <c r="C949">
        <v>576</v>
      </c>
      <c r="D949">
        <v>26610</v>
      </c>
      <c r="E949">
        <v>4</v>
      </c>
      <c r="F949">
        <v>1</v>
      </c>
      <c r="G949">
        <v>1</v>
      </c>
      <c r="H949" s="2">
        <v>43133</v>
      </c>
      <c r="I949" t="str">
        <f>VLOOKUP(Sales[[#This Row],[TerritoryKey]], Territories[], 2, FALSE)</f>
        <v>Southwest</v>
      </c>
      <c r="J949">
        <f>_xlfn.XLOOKUP(Sales[[#This Row],[ProductKey]], Products!$A:$A, Products!$J:$J)</f>
        <v>1481.9378999999999</v>
      </c>
      <c r="K949">
        <f>_xlfn.XLOOKUP(Sales[[#This Row],[ProductKey]], Products!$A:$A, Products!$K:$K)</f>
        <v>2384.0700000000002</v>
      </c>
      <c r="L949" s="1">
        <f>Sales[[#This Row],[ProductPrice]]*Sales[[#This Row],[OrderQuantity]]</f>
        <v>2384.0700000000002</v>
      </c>
      <c r="M949" s="1">
        <f>Sales[[#This Row],[OrderQuantity]]</f>
        <v>1</v>
      </c>
      <c r="N949" s="1">
        <f>1</f>
        <v>1</v>
      </c>
      <c r="O949" s="1">
        <f>Sales[[#This Row],[TotalSales]]-Sales[[#This Row],[TotalCost]]</f>
        <v>902.13210000000026</v>
      </c>
      <c r="P949" s="1">
        <f>Sales[[#This Row],[ProductCost]]*Sales[[#This Row],[OrderQuantity]]</f>
        <v>1481.9378999999999</v>
      </c>
      <c r="Q949" s="1" t="str">
        <f>VLOOKUP(Sales[[#This Row],[ProductKey]], Products!$A$2:$D$1000, 4, FALSE)</f>
        <v>Touring-1000 Blue, 60</v>
      </c>
    </row>
    <row r="950" spans="1:17" x14ac:dyDescent="0.25">
      <c r="A950" s="2">
        <v>37813</v>
      </c>
      <c r="B950" s="1" t="s">
        <v>2458</v>
      </c>
      <c r="C950">
        <v>573</v>
      </c>
      <c r="D950">
        <v>26534</v>
      </c>
      <c r="E950">
        <v>4</v>
      </c>
      <c r="F950">
        <v>1</v>
      </c>
      <c r="G950">
        <v>1</v>
      </c>
      <c r="H950" s="2">
        <v>42927</v>
      </c>
      <c r="I950" t="str">
        <f>VLOOKUP(Sales[[#This Row],[TerritoryKey]], Territories[], 2, FALSE)</f>
        <v>Southwest</v>
      </c>
      <c r="J950">
        <f>_xlfn.XLOOKUP(Sales[[#This Row],[ProductKey]], Products!$A:$A, Products!$J:$J)</f>
        <v>1481.9378999999999</v>
      </c>
      <c r="K950">
        <f>_xlfn.XLOOKUP(Sales[[#This Row],[ProductKey]], Products!$A:$A, Products!$K:$K)</f>
        <v>2384.0700000000002</v>
      </c>
      <c r="L950" s="1">
        <f>Sales[[#This Row],[ProductPrice]]*Sales[[#This Row],[OrderQuantity]]</f>
        <v>2384.0700000000002</v>
      </c>
      <c r="M950" s="1">
        <f>Sales[[#This Row],[OrderQuantity]]</f>
        <v>1</v>
      </c>
      <c r="N950" s="1">
        <f>1</f>
        <v>1</v>
      </c>
      <c r="O950" s="1">
        <f>Sales[[#This Row],[TotalSales]]-Sales[[#This Row],[TotalCost]]</f>
        <v>902.13210000000026</v>
      </c>
      <c r="P950" s="1">
        <f>Sales[[#This Row],[ProductCost]]*Sales[[#This Row],[OrderQuantity]]</f>
        <v>1481.9378999999999</v>
      </c>
      <c r="Q950" s="1" t="str">
        <f>VLOOKUP(Sales[[#This Row],[ProductKey]], Products!$A$2:$D$1000, 4, FALSE)</f>
        <v>Touring-1000 Blue, 46</v>
      </c>
    </row>
    <row r="951" spans="1:17" x14ac:dyDescent="0.25">
      <c r="A951" s="2">
        <v>37905</v>
      </c>
      <c r="B951" s="1" t="s">
        <v>2461</v>
      </c>
      <c r="C951">
        <v>354</v>
      </c>
      <c r="D951">
        <v>15739</v>
      </c>
      <c r="E951">
        <v>4</v>
      </c>
      <c r="F951">
        <v>1</v>
      </c>
      <c r="G951">
        <v>1</v>
      </c>
      <c r="H951" s="2">
        <v>43019</v>
      </c>
      <c r="I951" t="str">
        <f>VLOOKUP(Sales[[#This Row],[TerritoryKey]], Territories[], 2, FALSE)</f>
        <v>Southwest</v>
      </c>
      <c r="J951">
        <f>_xlfn.XLOOKUP(Sales[[#This Row],[ProductKey]], Products!$A:$A, Products!$J:$J)</f>
        <v>1117.8559</v>
      </c>
      <c r="K951">
        <f>_xlfn.XLOOKUP(Sales[[#This Row],[ProductKey]], Products!$A:$A, Products!$K:$K)</f>
        <v>2071.4196000000002</v>
      </c>
      <c r="L951" s="1">
        <f>Sales[[#This Row],[ProductPrice]]*Sales[[#This Row],[OrderQuantity]]</f>
        <v>2071.4196000000002</v>
      </c>
      <c r="M951" s="1">
        <f>Sales[[#This Row],[OrderQuantity]]</f>
        <v>1</v>
      </c>
      <c r="N951" s="1">
        <f>1</f>
        <v>1</v>
      </c>
      <c r="O951" s="1">
        <f>Sales[[#This Row],[TotalSales]]-Sales[[#This Row],[TotalCost]]</f>
        <v>953.56370000000015</v>
      </c>
      <c r="P951" s="1">
        <f>Sales[[#This Row],[ProductCost]]*Sales[[#This Row],[OrderQuantity]]</f>
        <v>1117.8559</v>
      </c>
      <c r="Q951" s="1" t="str">
        <f>VLOOKUP(Sales[[#This Row],[ProductKey]], Products!$A$2:$D$1000, 4, FALSE)</f>
        <v>Mountain-200 Silver, 42</v>
      </c>
    </row>
    <row r="952" spans="1:17" x14ac:dyDescent="0.25">
      <c r="A952" s="2">
        <v>37664</v>
      </c>
      <c r="B952" s="1" t="s">
        <v>2490</v>
      </c>
      <c r="C952">
        <v>563</v>
      </c>
      <c r="D952">
        <v>26728</v>
      </c>
      <c r="E952">
        <v>4</v>
      </c>
      <c r="F952">
        <v>1</v>
      </c>
      <c r="G952">
        <v>1</v>
      </c>
      <c r="H952" s="2">
        <v>42778</v>
      </c>
      <c r="I952" t="str">
        <f>VLOOKUP(Sales[[#This Row],[TerritoryKey]], Territories[], 2, FALSE)</f>
        <v>Southwest</v>
      </c>
      <c r="J952">
        <f>_xlfn.XLOOKUP(Sales[[#This Row],[ProductKey]], Products!$A:$A, Products!$J:$J)</f>
        <v>1481.9378999999999</v>
      </c>
      <c r="K952">
        <f>_xlfn.XLOOKUP(Sales[[#This Row],[ProductKey]], Products!$A:$A, Products!$K:$K)</f>
        <v>2384.0700000000002</v>
      </c>
      <c r="L952" s="1">
        <f>Sales[[#This Row],[ProductPrice]]*Sales[[#This Row],[OrderQuantity]]</f>
        <v>2384.0700000000002</v>
      </c>
      <c r="M952" s="1">
        <f>Sales[[#This Row],[OrderQuantity]]</f>
        <v>1</v>
      </c>
      <c r="N952" s="1">
        <f>1</f>
        <v>1</v>
      </c>
      <c r="O952" s="1">
        <f>Sales[[#This Row],[TotalSales]]-Sales[[#This Row],[TotalCost]]</f>
        <v>902.13210000000026</v>
      </c>
      <c r="P952" s="1">
        <f>Sales[[#This Row],[ProductCost]]*Sales[[#This Row],[OrderQuantity]]</f>
        <v>1481.9378999999999</v>
      </c>
      <c r="Q952" s="1" t="str">
        <f>VLOOKUP(Sales[[#This Row],[ProductKey]], Products!$A$2:$D$1000, 4, FALSE)</f>
        <v>Touring-1000 Yellow, 54</v>
      </c>
    </row>
    <row r="953" spans="1:17" x14ac:dyDescent="0.25">
      <c r="A953" s="2">
        <v>37783</v>
      </c>
      <c r="B953" s="1" t="s">
        <v>2493</v>
      </c>
      <c r="C953">
        <v>588</v>
      </c>
      <c r="D953">
        <v>14738</v>
      </c>
      <c r="E953">
        <v>4</v>
      </c>
      <c r="F953">
        <v>1</v>
      </c>
      <c r="G953">
        <v>1</v>
      </c>
      <c r="H953" s="2">
        <v>42897</v>
      </c>
      <c r="I953" t="str">
        <f>VLOOKUP(Sales[[#This Row],[TerritoryKey]], Territories[], 2, FALSE)</f>
        <v>Southwest</v>
      </c>
      <c r="J953">
        <f>_xlfn.XLOOKUP(Sales[[#This Row],[ProductKey]], Products!$A:$A, Products!$J:$J)</f>
        <v>419.77839999999998</v>
      </c>
      <c r="K953">
        <f>_xlfn.XLOOKUP(Sales[[#This Row],[ProductKey]], Products!$A:$A, Products!$K:$K)</f>
        <v>769.49</v>
      </c>
      <c r="L953" s="1">
        <f>Sales[[#This Row],[ProductPrice]]*Sales[[#This Row],[OrderQuantity]]</f>
        <v>769.49</v>
      </c>
      <c r="M953" s="1">
        <f>Sales[[#This Row],[OrderQuantity]]</f>
        <v>1</v>
      </c>
      <c r="N953" s="1">
        <f>1</f>
        <v>1</v>
      </c>
      <c r="O953" s="1">
        <f>Sales[[#This Row],[TotalSales]]-Sales[[#This Row],[TotalCost]]</f>
        <v>349.71160000000003</v>
      </c>
      <c r="P953" s="1">
        <f>Sales[[#This Row],[ProductCost]]*Sales[[#This Row],[OrderQuantity]]</f>
        <v>419.77839999999998</v>
      </c>
      <c r="Q953" s="1" t="str">
        <f>VLOOKUP(Sales[[#This Row],[ProductKey]], Products!$A$2:$D$1000, 4, FALSE)</f>
        <v>Mountain-400-W Silver, 40</v>
      </c>
    </row>
    <row r="954" spans="1:17" x14ac:dyDescent="0.25">
      <c r="A954" s="2">
        <v>38200</v>
      </c>
      <c r="B954" s="1" t="s">
        <v>2497</v>
      </c>
      <c r="C954">
        <v>352</v>
      </c>
      <c r="D954">
        <v>15992</v>
      </c>
      <c r="E954">
        <v>4</v>
      </c>
      <c r="F954">
        <v>1</v>
      </c>
      <c r="G954">
        <v>1</v>
      </c>
      <c r="H954" s="2">
        <v>43313</v>
      </c>
      <c r="I954" t="str">
        <f>VLOOKUP(Sales[[#This Row],[TerritoryKey]], Territories[], 2, FALSE)</f>
        <v>Southwest</v>
      </c>
      <c r="J954">
        <f>_xlfn.XLOOKUP(Sales[[#This Row],[ProductKey]], Products!$A:$A, Products!$J:$J)</f>
        <v>1117.8559</v>
      </c>
      <c r="K954">
        <f>_xlfn.XLOOKUP(Sales[[#This Row],[ProductKey]], Products!$A:$A, Products!$K:$K)</f>
        <v>2071.4196000000002</v>
      </c>
      <c r="L954" s="1">
        <f>Sales[[#This Row],[ProductPrice]]*Sales[[#This Row],[OrderQuantity]]</f>
        <v>2071.4196000000002</v>
      </c>
      <c r="M954" s="1">
        <f>Sales[[#This Row],[OrderQuantity]]</f>
        <v>1</v>
      </c>
      <c r="N954" s="1">
        <f>1</f>
        <v>1</v>
      </c>
      <c r="O954" s="1">
        <f>Sales[[#This Row],[TotalSales]]-Sales[[#This Row],[TotalCost]]</f>
        <v>953.56370000000015</v>
      </c>
      <c r="P954" s="1">
        <f>Sales[[#This Row],[ProductCost]]*Sales[[#This Row],[OrderQuantity]]</f>
        <v>1117.8559</v>
      </c>
      <c r="Q954" s="1" t="str">
        <f>VLOOKUP(Sales[[#This Row],[ProductKey]], Products!$A$2:$D$1000, 4, FALSE)</f>
        <v>Mountain-200 Silver, 38</v>
      </c>
    </row>
    <row r="955" spans="1:17" x14ac:dyDescent="0.25">
      <c r="A955" s="2">
        <v>37988</v>
      </c>
      <c r="B955" s="1" t="s">
        <v>2509</v>
      </c>
      <c r="C955">
        <v>528</v>
      </c>
      <c r="D955">
        <v>15408</v>
      </c>
      <c r="E955">
        <v>4</v>
      </c>
      <c r="F955">
        <v>1</v>
      </c>
      <c r="G955">
        <v>1</v>
      </c>
      <c r="H955" s="2">
        <v>43102</v>
      </c>
      <c r="I955" t="str">
        <f>VLOOKUP(Sales[[#This Row],[TerritoryKey]], Territories[], 2, FALSE)</f>
        <v>Southwest</v>
      </c>
      <c r="J955">
        <f>_xlfn.XLOOKUP(Sales[[#This Row],[ProductKey]], Products!$A:$A, Products!$J:$J)</f>
        <v>1.8663000000000001</v>
      </c>
      <c r="K955">
        <f>_xlfn.XLOOKUP(Sales[[#This Row],[ProductKey]], Products!$A:$A, Products!$K:$K)</f>
        <v>4.99</v>
      </c>
      <c r="L955" s="1">
        <f>Sales[[#This Row],[ProductPrice]]*Sales[[#This Row],[OrderQuantity]]</f>
        <v>4.99</v>
      </c>
      <c r="M955" s="1">
        <f>Sales[[#This Row],[OrderQuantity]]</f>
        <v>1</v>
      </c>
      <c r="N955" s="1">
        <f>1</f>
        <v>1</v>
      </c>
      <c r="O955" s="1">
        <f>Sales[[#This Row],[TotalSales]]-Sales[[#This Row],[TotalCost]]</f>
        <v>3.1237000000000004</v>
      </c>
      <c r="P955" s="1">
        <f>Sales[[#This Row],[ProductCost]]*Sales[[#This Row],[OrderQuantity]]</f>
        <v>1.8663000000000001</v>
      </c>
      <c r="Q955" s="1" t="str">
        <f>VLOOKUP(Sales[[#This Row],[ProductKey]], Products!$A$2:$D$1000, 4, FALSE)</f>
        <v>Mountain Tire Tube</v>
      </c>
    </row>
    <row r="956" spans="1:17" x14ac:dyDescent="0.25">
      <c r="A956" s="2">
        <v>37905</v>
      </c>
      <c r="B956" s="1" t="s">
        <v>2511</v>
      </c>
      <c r="C956">
        <v>604</v>
      </c>
      <c r="D956">
        <v>23161</v>
      </c>
      <c r="E956">
        <v>4</v>
      </c>
      <c r="F956">
        <v>1</v>
      </c>
      <c r="G956">
        <v>1</v>
      </c>
      <c r="H956" s="2">
        <v>43019</v>
      </c>
      <c r="I956" t="str">
        <f>VLOOKUP(Sales[[#This Row],[TerritoryKey]], Territories[], 2, FALSE)</f>
        <v>Southwest</v>
      </c>
      <c r="J956">
        <f>_xlfn.XLOOKUP(Sales[[#This Row],[ProductKey]], Products!$A:$A, Products!$J:$J)</f>
        <v>343.64960000000002</v>
      </c>
      <c r="K956">
        <f>_xlfn.XLOOKUP(Sales[[#This Row],[ProductKey]], Products!$A:$A, Products!$K:$K)</f>
        <v>539.99</v>
      </c>
      <c r="L956" s="1">
        <f>Sales[[#This Row],[ProductPrice]]*Sales[[#This Row],[OrderQuantity]]</f>
        <v>539.99</v>
      </c>
      <c r="M956" s="1">
        <f>Sales[[#This Row],[OrderQuantity]]</f>
        <v>1</v>
      </c>
      <c r="N956" s="1">
        <f>1</f>
        <v>1</v>
      </c>
      <c r="O956" s="1">
        <f>Sales[[#This Row],[TotalSales]]-Sales[[#This Row],[TotalCost]]</f>
        <v>196.34039999999999</v>
      </c>
      <c r="P956" s="1">
        <f>Sales[[#This Row],[ProductCost]]*Sales[[#This Row],[OrderQuantity]]</f>
        <v>343.64960000000002</v>
      </c>
      <c r="Q956" s="1" t="str">
        <f>VLOOKUP(Sales[[#This Row],[ProductKey]], Products!$A$2:$D$1000, 4, FALSE)</f>
        <v>Road-750 Black, 44</v>
      </c>
    </row>
    <row r="957" spans="1:17" x14ac:dyDescent="0.25">
      <c r="A957" s="2">
        <v>38109</v>
      </c>
      <c r="B957" s="1" t="s">
        <v>2514</v>
      </c>
      <c r="C957">
        <v>477</v>
      </c>
      <c r="D957">
        <v>18235</v>
      </c>
      <c r="E957">
        <v>4</v>
      </c>
      <c r="F957">
        <v>1</v>
      </c>
      <c r="G957">
        <v>1</v>
      </c>
      <c r="H957" s="2">
        <v>43222</v>
      </c>
      <c r="I957" t="str">
        <f>VLOOKUP(Sales[[#This Row],[TerritoryKey]], Territories[], 2, FALSE)</f>
        <v>Southwest</v>
      </c>
      <c r="J957">
        <f>_xlfn.XLOOKUP(Sales[[#This Row],[ProductKey]], Products!$A:$A, Products!$J:$J)</f>
        <v>1.8663000000000001</v>
      </c>
      <c r="K957">
        <f>_xlfn.XLOOKUP(Sales[[#This Row],[ProductKey]], Products!$A:$A, Products!$K:$K)</f>
        <v>4.99</v>
      </c>
      <c r="L957" s="1">
        <f>Sales[[#This Row],[ProductPrice]]*Sales[[#This Row],[OrderQuantity]]</f>
        <v>4.99</v>
      </c>
      <c r="M957" s="1">
        <f>Sales[[#This Row],[OrderQuantity]]</f>
        <v>1</v>
      </c>
      <c r="N957" s="1">
        <f>1</f>
        <v>1</v>
      </c>
      <c r="O957" s="1">
        <f>Sales[[#This Row],[TotalSales]]-Sales[[#This Row],[TotalCost]]</f>
        <v>3.1237000000000004</v>
      </c>
      <c r="P957" s="1">
        <f>Sales[[#This Row],[ProductCost]]*Sales[[#This Row],[OrderQuantity]]</f>
        <v>1.8663000000000001</v>
      </c>
      <c r="Q957" s="1" t="str">
        <f>VLOOKUP(Sales[[#This Row],[ProductKey]], Products!$A$2:$D$1000, 4, FALSE)</f>
        <v>Water Bottle - 30 oz.</v>
      </c>
    </row>
    <row r="958" spans="1:17" x14ac:dyDescent="0.25">
      <c r="A958" s="2">
        <v>37987</v>
      </c>
      <c r="B958" s="1" t="s">
        <v>2532</v>
      </c>
      <c r="C958">
        <v>581</v>
      </c>
      <c r="D958">
        <v>17678</v>
      </c>
      <c r="E958">
        <v>4</v>
      </c>
      <c r="F958">
        <v>1</v>
      </c>
      <c r="G958">
        <v>1</v>
      </c>
      <c r="H958" s="2">
        <v>43101</v>
      </c>
      <c r="I958" t="str">
        <f>VLOOKUP(Sales[[#This Row],[TerritoryKey]], Territories[], 2, FALSE)</f>
        <v>Southwest</v>
      </c>
      <c r="J958">
        <f>_xlfn.XLOOKUP(Sales[[#This Row],[ProductKey]], Products!$A:$A, Products!$J:$J)</f>
        <v>1082.51</v>
      </c>
      <c r="K958">
        <f>_xlfn.XLOOKUP(Sales[[#This Row],[ProductKey]], Products!$A:$A, Products!$K:$K)</f>
        <v>1700.99</v>
      </c>
      <c r="L958" s="1">
        <f>Sales[[#This Row],[ProductPrice]]*Sales[[#This Row],[OrderQuantity]]</f>
        <v>1700.99</v>
      </c>
      <c r="M958" s="1">
        <f>Sales[[#This Row],[OrderQuantity]]</f>
        <v>1</v>
      </c>
      <c r="N958" s="1">
        <f>1</f>
        <v>1</v>
      </c>
      <c r="O958" s="1">
        <f>Sales[[#This Row],[TotalSales]]-Sales[[#This Row],[TotalCost]]</f>
        <v>618.48</v>
      </c>
      <c r="P958" s="1">
        <f>Sales[[#This Row],[ProductCost]]*Sales[[#This Row],[OrderQuantity]]</f>
        <v>1082.51</v>
      </c>
      <c r="Q958" s="1" t="str">
        <f>VLOOKUP(Sales[[#This Row],[ProductKey]], Products!$A$2:$D$1000, 4, FALSE)</f>
        <v>Road-350-W Yellow, 42</v>
      </c>
    </row>
    <row r="959" spans="1:17" x14ac:dyDescent="0.25">
      <c r="A959" s="2">
        <v>37633</v>
      </c>
      <c r="B959" s="1" t="s">
        <v>2543</v>
      </c>
      <c r="C959">
        <v>606</v>
      </c>
      <c r="D959">
        <v>23189</v>
      </c>
      <c r="E959">
        <v>4</v>
      </c>
      <c r="F959">
        <v>1</v>
      </c>
      <c r="G959">
        <v>1</v>
      </c>
      <c r="H959" s="2">
        <v>42747</v>
      </c>
      <c r="I959" t="str">
        <f>VLOOKUP(Sales[[#This Row],[TerritoryKey]], Territories[], 2, FALSE)</f>
        <v>Southwest</v>
      </c>
      <c r="J959">
        <f>_xlfn.XLOOKUP(Sales[[#This Row],[ProductKey]], Products!$A:$A, Products!$J:$J)</f>
        <v>343.64960000000002</v>
      </c>
      <c r="K959">
        <f>_xlfn.XLOOKUP(Sales[[#This Row],[ProductKey]], Products!$A:$A, Products!$K:$K)</f>
        <v>539.99</v>
      </c>
      <c r="L959" s="1">
        <f>Sales[[#This Row],[ProductPrice]]*Sales[[#This Row],[OrderQuantity]]</f>
        <v>539.99</v>
      </c>
      <c r="M959" s="1">
        <f>Sales[[#This Row],[OrderQuantity]]</f>
        <v>1</v>
      </c>
      <c r="N959" s="1">
        <f>1</f>
        <v>1</v>
      </c>
      <c r="O959" s="1">
        <f>Sales[[#This Row],[TotalSales]]-Sales[[#This Row],[TotalCost]]</f>
        <v>196.34039999999999</v>
      </c>
      <c r="P959" s="1">
        <f>Sales[[#This Row],[ProductCost]]*Sales[[#This Row],[OrderQuantity]]</f>
        <v>343.64960000000002</v>
      </c>
      <c r="Q959" s="1" t="str">
        <f>VLOOKUP(Sales[[#This Row],[ProductKey]], Products!$A$2:$D$1000, 4, FALSE)</f>
        <v>Road-750 Black, 52</v>
      </c>
    </row>
    <row r="960" spans="1:17" x14ac:dyDescent="0.25">
      <c r="A960" s="2">
        <v>38293</v>
      </c>
      <c r="B960" s="1" t="s">
        <v>2544</v>
      </c>
      <c r="C960">
        <v>605</v>
      </c>
      <c r="D960">
        <v>23510</v>
      </c>
      <c r="E960">
        <v>4</v>
      </c>
      <c r="F960">
        <v>1</v>
      </c>
      <c r="G960">
        <v>1</v>
      </c>
      <c r="H960" s="2">
        <v>43406</v>
      </c>
      <c r="I960" t="str">
        <f>VLOOKUP(Sales[[#This Row],[TerritoryKey]], Territories[], 2, FALSE)</f>
        <v>Southwest</v>
      </c>
      <c r="J960">
        <f>_xlfn.XLOOKUP(Sales[[#This Row],[ProductKey]], Products!$A:$A, Products!$J:$J)</f>
        <v>343.64960000000002</v>
      </c>
      <c r="K960">
        <f>_xlfn.XLOOKUP(Sales[[#This Row],[ProductKey]], Products!$A:$A, Products!$K:$K)</f>
        <v>539.99</v>
      </c>
      <c r="L960" s="1">
        <f>Sales[[#This Row],[ProductPrice]]*Sales[[#This Row],[OrderQuantity]]</f>
        <v>539.99</v>
      </c>
      <c r="M960" s="1">
        <f>Sales[[#This Row],[OrderQuantity]]</f>
        <v>1</v>
      </c>
      <c r="N960" s="1">
        <f>1</f>
        <v>1</v>
      </c>
      <c r="O960" s="1">
        <f>Sales[[#This Row],[TotalSales]]-Sales[[#This Row],[TotalCost]]</f>
        <v>196.34039999999999</v>
      </c>
      <c r="P960" s="1">
        <f>Sales[[#This Row],[ProductCost]]*Sales[[#This Row],[OrderQuantity]]</f>
        <v>343.64960000000002</v>
      </c>
      <c r="Q960" s="1" t="str">
        <f>VLOOKUP(Sales[[#This Row],[ProductKey]], Products!$A$2:$D$1000, 4, FALSE)</f>
        <v>Road-750 Black, 48</v>
      </c>
    </row>
    <row r="961" spans="1:17" x14ac:dyDescent="0.25">
      <c r="A961" s="2">
        <v>37844</v>
      </c>
      <c r="B961" s="1" t="s">
        <v>2553</v>
      </c>
      <c r="C961">
        <v>354</v>
      </c>
      <c r="D961">
        <v>12904</v>
      </c>
      <c r="E961">
        <v>4</v>
      </c>
      <c r="F961">
        <v>1</v>
      </c>
      <c r="G961">
        <v>1</v>
      </c>
      <c r="H961" s="2">
        <v>42958</v>
      </c>
      <c r="I961" t="str">
        <f>VLOOKUP(Sales[[#This Row],[TerritoryKey]], Territories[], 2, FALSE)</f>
        <v>Southwest</v>
      </c>
      <c r="J961">
        <f>_xlfn.XLOOKUP(Sales[[#This Row],[ProductKey]], Products!$A:$A, Products!$J:$J)</f>
        <v>1117.8559</v>
      </c>
      <c r="K961">
        <f>_xlfn.XLOOKUP(Sales[[#This Row],[ProductKey]], Products!$A:$A, Products!$K:$K)</f>
        <v>2071.4196000000002</v>
      </c>
      <c r="L961" s="1">
        <f>Sales[[#This Row],[ProductPrice]]*Sales[[#This Row],[OrderQuantity]]</f>
        <v>2071.4196000000002</v>
      </c>
      <c r="M961" s="1">
        <f>Sales[[#This Row],[OrderQuantity]]</f>
        <v>1</v>
      </c>
      <c r="N961" s="1">
        <f>1</f>
        <v>1</v>
      </c>
      <c r="O961" s="1">
        <f>Sales[[#This Row],[TotalSales]]-Sales[[#This Row],[TotalCost]]</f>
        <v>953.56370000000015</v>
      </c>
      <c r="P961" s="1">
        <f>Sales[[#This Row],[ProductCost]]*Sales[[#This Row],[OrderQuantity]]</f>
        <v>1117.8559</v>
      </c>
      <c r="Q961" s="1" t="str">
        <f>VLOOKUP(Sales[[#This Row],[ProductKey]], Products!$A$2:$D$1000, 4, FALSE)</f>
        <v>Mountain-200 Silver, 42</v>
      </c>
    </row>
    <row r="962" spans="1:17" x14ac:dyDescent="0.25">
      <c r="A962" s="2">
        <v>38140</v>
      </c>
      <c r="B962" s="1" t="s">
        <v>2571</v>
      </c>
      <c r="C962">
        <v>360</v>
      </c>
      <c r="D962">
        <v>15897</v>
      </c>
      <c r="E962">
        <v>4</v>
      </c>
      <c r="F962">
        <v>1</v>
      </c>
      <c r="G962">
        <v>1</v>
      </c>
      <c r="H962" s="2">
        <v>43253</v>
      </c>
      <c r="I962" t="str">
        <f>VLOOKUP(Sales[[#This Row],[TerritoryKey]], Territories[], 2, FALSE)</f>
        <v>Southwest</v>
      </c>
      <c r="J962">
        <f>_xlfn.XLOOKUP(Sales[[#This Row],[ProductKey]], Products!$A:$A, Products!$J:$J)</f>
        <v>1105.81</v>
      </c>
      <c r="K962">
        <f>_xlfn.XLOOKUP(Sales[[#This Row],[ProductKey]], Products!$A:$A, Products!$K:$K)</f>
        <v>2049.0981999999999</v>
      </c>
      <c r="L962" s="1">
        <f>Sales[[#This Row],[ProductPrice]]*Sales[[#This Row],[OrderQuantity]]</f>
        <v>2049.0981999999999</v>
      </c>
      <c r="M962" s="1">
        <f>Sales[[#This Row],[OrderQuantity]]</f>
        <v>1</v>
      </c>
      <c r="N962" s="1">
        <f>1</f>
        <v>1</v>
      </c>
      <c r="O962" s="1">
        <f>Sales[[#This Row],[TotalSales]]-Sales[[#This Row],[TotalCost]]</f>
        <v>943.28819999999996</v>
      </c>
      <c r="P962" s="1">
        <f>Sales[[#This Row],[ProductCost]]*Sales[[#This Row],[OrderQuantity]]</f>
        <v>1105.81</v>
      </c>
      <c r="Q962" s="1" t="str">
        <f>VLOOKUP(Sales[[#This Row],[ProductKey]], Products!$A$2:$D$1000, 4, FALSE)</f>
        <v>Mountain-200 Black, 42</v>
      </c>
    </row>
    <row r="963" spans="1:17" x14ac:dyDescent="0.25">
      <c r="A963" s="2">
        <v>38292</v>
      </c>
      <c r="B963" s="1" t="s">
        <v>2576</v>
      </c>
      <c r="C963">
        <v>581</v>
      </c>
      <c r="D963">
        <v>17690</v>
      </c>
      <c r="E963">
        <v>4</v>
      </c>
      <c r="F963">
        <v>1</v>
      </c>
      <c r="G963">
        <v>1</v>
      </c>
      <c r="H963" s="2">
        <v>43405</v>
      </c>
      <c r="I963" t="str">
        <f>VLOOKUP(Sales[[#This Row],[TerritoryKey]], Territories[], 2, FALSE)</f>
        <v>Southwest</v>
      </c>
      <c r="J963">
        <f>_xlfn.XLOOKUP(Sales[[#This Row],[ProductKey]], Products!$A:$A, Products!$J:$J)</f>
        <v>1082.51</v>
      </c>
      <c r="K963">
        <f>_xlfn.XLOOKUP(Sales[[#This Row],[ProductKey]], Products!$A:$A, Products!$K:$K)</f>
        <v>1700.99</v>
      </c>
      <c r="L963" s="1">
        <f>Sales[[#This Row],[ProductPrice]]*Sales[[#This Row],[OrderQuantity]]</f>
        <v>1700.99</v>
      </c>
      <c r="M963" s="1">
        <f>Sales[[#This Row],[OrderQuantity]]</f>
        <v>1</v>
      </c>
      <c r="N963" s="1">
        <f>1</f>
        <v>1</v>
      </c>
      <c r="O963" s="1">
        <f>Sales[[#This Row],[TotalSales]]-Sales[[#This Row],[TotalCost]]</f>
        <v>618.48</v>
      </c>
      <c r="P963" s="1">
        <f>Sales[[#This Row],[ProductCost]]*Sales[[#This Row],[OrderQuantity]]</f>
        <v>1082.51</v>
      </c>
      <c r="Q963" s="1" t="str">
        <f>VLOOKUP(Sales[[#This Row],[ProductKey]], Products!$A$2:$D$1000, 4, FALSE)</f>
        <v>Road-350-W Yellow, 42</v>
      </c>
    </row>
    <row r="964" spans="1:17" x14ac:dyDescent="0.25">
      <c r="A964" s="2">
        <v>37987</v>
      </c>
      <c r="B964" s="1" t="s">
        <v>2588</v>
      </c>
      <c r="C964">
        <v>583</v>
      </c>
      <c r="D964">
        <v>18057</v>
      </c>
      <c r="E964">
        <v>4</v>
      </c>
      <c r="F964">
        <v>1</v>
      </c>
      <c r="G964">
        <v>1</v>
      </c>
      <c r="H964" s="2">
        <v>43101</v>
      </c>
      <c r="I964" t="str">
        <f>VLOOKUP(Sales[[#This Row],[TerritoryKey]], Territories[], 2, FALSE)</f>
        <v>Southwest</v>
      </c>
      <c r="J964">
        <f>_xlfn.XLOOKUP(Sales[[#This Row],[ProductKey]], Products!$A:$A, Products!$J:$J)</f>
        <v>1082.51</v>
      </c>
      <c r="K964">
        <f>_xlfn.XLOOKUP(Sales[[#This Row],[ProductKey]], Products!$A:$A, Products!$K:$K)</f>
        <v>1700.99</v>
      </c>
      <c r="L964" s="1">
        <f>Sales[[#This Row],[ProductPrice]]*Sales[[#This Row],[OrderQuantity]]</f>
        <v>1700.99</v>
      </c>
      <c r="M964" s="1">
        <f>Sales[[#This Row],[OrderQuantity]]</f>
        <v>1</v>
      </c>
      <c r="N964" s="1">
        <f>1</f>
        <v>1</v>
      </c>
      <c r="O964" s="1">
        <f>Sales[[#This Row],[TotalSales]]-Sales[[#This Row],[TotalCost]]</f>
        <v>618.48</v>
      </c>
      <c r="P964" s="1">
        <f>Sales[[#This Row],[ProductCost]]*Sales[[#This Row],[OrderQuantity]]</f>
        <v>1082.51</v>
      </c>
      <c r="Q964" s="1" t="str">
        <f>VLOOKUP(Sales[[#This Row],[ProductKey]], Products!$A$2:$D$1000, 4, FALSE)</f>
        <v>Road-350-W Yellow, 48</v>
      </c>
    </row>
    <row r="965" spans="1:17" x14ac:dyDescent="0.25">
      <c r="A965" s="2">
        <v>38292</v>
      </c>
      <c r="B965" s="1" t="s">
        <v>2602</v>
      </c>
      <c r="C965">
        <v>232</v>
      </c>
      <c r="D965">
        <v>11821</v>
      </c>
      <c r="E965">
        <v>4</v>
      </c>
      <c r="F965">
        <v>1</v>
      </c>
      <c r="G965">
        <v>1</v>
      </c>
      <c r="H965" s="2">
        <v>43405</v>
      </c>
      <c r="I965" t="str">
        <f>VLOOKUP(Sales[[#This Row],[TerritoryKey]], Territories[], 2, FALSE)</f>
        <v>Southwest</v>
      </c>
      <c r="J965">
        <f>_xlfn.XLOOKUP(Sales[[#This Row],[ProductKey]], Products!$A:$A, Products!$J:$J)</f>
        <v>31.724399999999999</v>
      </c>
      <c r="K965">
        <f>_xlfn.XLOOKUP(Sales[[#This Row],[ProductKey]], Products!$A:$A, Products!$K:$K)</f>
        <v>48.067300000000003</v>
      </c>
      <c r="L965" s="1">
        <f>Sales[[#This Row],[ProductPrice]]*Sales[[#This Row],[OrderQuantity]]</f>
        <v>48.067300000000003</v>
      </c>
      <c r="M965" s="1">
        <f>Sales[[#This Row],[OrderQuantity]]</f>
        <v>1</v>
      </c>
      <c r="N965" s="1">
        <f>1</f>
        <v>1</v>
      </c>
      <c r="O965" s="1">
        <f>Sales[[#This Row],[TotalSales]]-Sales[[#This Row],[TotalCost]]</f>
        <v>16.342900000000004</v>
      </c>
      <c r="P965" s="1">
        <f>Sales[[#This Row],[ProductCost]]*Sales[[#This Row],[OrderQuantity]]</f>
        <v>31.724399999999999</v>
      </c>
      <c r="Q965" s="1" t="str">
        <f>VLOOKUP(Sales[[#This Row],[ProductKey]], Products!$A$2:$D$1000, 4, FALSE)</f>
        <v>Long-Sleeve Logo Jersey, L</v>
      </c>
    </row>
    <row r="966" spans="1:17" x14ac:dyDescent="0.25">
      <c r="A966" s="2">
        <v>38019</v>
      </c>
      <c r="B966" s="1" t="s">
        <v>2605</v>
      </c>
      <c r="C966">
        <v>588</v>
      </c>
      <c r="D966">
        <v>14756</v>
      </c>
      <c r="E966">
        <v>4</v>
      </c>
      <c r="F966">
        <v>1</v>
      </c>
      <c r="G966">
        <v>1</v>
      </c>
      <c r="H966" s="2">
        <v>43133</v>
      </c>
      <c r="I966" t="str">
        <f>VLOOKUP(Sales[[#This Row],[TerritoryKey]], Territories[], 2, FALSE)</f>
        <v>Southwest</v>
      </c>
      <c r="J966">
        <f>_xlfn.XLOOKUP(Sales[[#This Row],[ProductKey]], Products!$A:$A, Products!$J:$J)</f>
        <v>419.77839999999998</v>
      </c>
      <c r="K966">
        <f>_xlfn.XLOOKUP(Sales[[#This Row],[ProductKey]], Products!$A:$A, Products!$K:$K)</f>
        <v>769.49</v>
      </c>
      <c r="L966" s="1">
        <f>Sales[[#This Row],[ProductPrice]]*Sales[[#This Row],[OrderQuantity]]</f>
        <v>769.49</v>
      </c>
      <c r="M966" s="1">
        <f>Sales[[#This Row],[OrderQuantity]]</f>
        <v>1</v>
      </c>
      <c r="N966" s="1">
        <f>1</f>
        <v>1</v>
      </c>
      <c r="O966" s="1">
        <f>Sales[[#This Row],[TotalSales]]-Sales[[#This Row],[TotalCost]]</f>
        <v>349.71160000000003</v>
      </c>
      <c r="P966" s="1">
        <f>Sales[[#This Row],[ProductCost]]*Sales[[#This Row],[OrderQuantity]]</f>
        <v>419.77839999999998</v>
      </c>
      <c r="Q966" s="1" t="str">
        <f>VLOOKUP(Sales[[#This Row],[ProductKey]], Products!$A$2:$D$1000, 4, FALSE)</f>
        <v>Mountain-400-W Silver, 40</v>
      </c>
    </row>
    <row r="967" spans="1:17" x14ac:dyDescent="0.25">
      <c r="A967" s="2">
        <v>37905</v>
      </c>
      <c r="B967" s="1" t="s">
        <v>2626</v>
      </c>
      <c r="C967">
        <v>529</v>
      </c>
      <c r="D967">
        <v>29051</v>
      </c>
      <c r="E967">
        <v>4</v>
      </c>
      <c r="F967">
        <v>1</v>
      </c>
      <c r="G967">
        <v>1</v>
      </c>
      <c r="H967" s="2">
        <v>43019</v>
      </c>
      <c r="I967" t="str">
        <f>VLOOKUP(Sales[[#This Row],[TerritoryKey]], Territories[], 2, FALSE)</f>
        <v>Southwest</v>
      </c>
      <c r="J967">
        <f>_xlfn.XLOOKUP(Sales[[#This Row],[ProductKey]], Products!$A:$A, Products!$J:$J)</f>
        <v>1.4923</v>
      </c>
      <c r="K967">
        <f>_xlfn.XLOOKUP(Sales[[#This Row],[ProductKey]], Products!$A:$A, Products!$K:$K)</f>
        <v>3.99</v>
      </c>
      <c r="L967" s="1">
        <f>Sales[[#This Row],[ProductPrice]]*Sales[[#This Row],[OrderQuantity]]</f>
        <v>3.99</v>
      </c>
      <c r="M967" s="1">
        <f>Sales[[#This Row],[OrderQuantity]]</f>
        <v>1</v>
      </c>
      <c r="N967" s="1">
        <f>1</f>
        <v>1</v>
      </c>
      <c r="O967" s="1">
        <f>Sales[[#This Row],[TotalSales]]-Sales[[#This Row],[TotalCost]]</f>
        <v>2.4977</v>
      </c>
      <c r="P967" s="1">
        <f>Sales[[#This Row],[ProductCost]]*Sales[[#This Row],[OrderQuantity]]</f>
        <v>1.4923</v>
      </c>
      <c r="Q967" s="1" t="str">
        <f>VLOOKUP(Sales[[#This Row],[ProductKey]], Products!$A$2:$D$1000, 4, FALSE)</f>
        <v>Road Tire Tube</v>
      </c>
    </row>
    <row r="968" spans="1:17" x14ac:dyDescent="0.25">
      <c r="A968" s="2">
        <v>37987</v>
      </c>
      <c r="B968" s="1" t="s">
        <v>2633</v>
      </c>
      <c r="C968">
        <v>474</v>
      </c>
      <c r="D968">
        <v>19877</v>
      </c>
      <c r="E968">
        <v>4</v>
      </c>
      <c r="F968">
        <v>1</v>
      </c>
      <c r="G968">
        <v>1</v>
      </c>
      <c r="H968" s="2">
        <v>43101</v>
      </c>
      <c r="I968" t="str">
        <f>VLOOKUP(Sales[[#This Row],[TerritoryKey]], Territories[], 2, FALSE)</f>
        <v>Southwest</v>
      </c>
      <c r="J968">
        <f>_xlfn.XLOOKUP(Sales[[#This Row],[ProductKey]], Products!$A:$A, Products!$J:$J)</f>
        <v>26.176300000000001</v>
      </c>
      <c r="K968">
        <f>_xlfn.XLOOKUP(Sales[[#This Row],[ProductKey]], Products!$A:$A, Products!$K:$K)</f>
        <v>69.989999999999995</v>
      </c>
      <c r="L968" s="1">
        <f>Sales[[#This Row],[ProductPrice]]*Sales[[#This Row],[OrderQuantity]]</f>
        <v>69.989999999999995</v>
      </c>
      <c r="M968" s="1">
        <f>Sales[[#This Row],[OrderQuantity]]</f>
        <v>1</v>
      </c>
      <c r="N968" s="1">
        <f>1</f>
        <v>1</v>
      </c>
      <c r="O968" s="1">
        <f>Sales[[#This Row],[TotalSales]]-Sales[[#This Row],[TotalCost]]</f>
        <v>43.813699999999997</v>
      </c>
      <c r="P968" s="1">
        <f>Sales[[#This Row],[ProductCost]]*Sales[[#This Row],[OrderQuantity]]</f>
        <v>26.176300000000001</v>
      </c>
      <c r="Q968" s="1" t="str">
        <f>VLOOKUP(Sales[[#This Row],[ProductKey]], Products!$A$2:$D$1000, 4, FALSE)</f>
        <v>Women's Mountain Shorts, S</v>
      </c>
    </row>
    <row r="969" spans="1:17" x14ac:dyDescent="0.25">
      <c r="A969" s="2">
        <v>37875</v>
      </c>
      <c r="B969" s="1" t="s">
        <v>2671</v>
      </c>
      <c r="C969">
        <v>580</v>
      </c>
      <c r="D969">
        <v>18080</v>
      </c>
      <c r="E969">
        <v>4</v>
      </c>
      <c r="F969">
        <v>1</v>
      </c>
      <c r="G969">
        <v>1</v>
      </c>
      <c r="H969" s="2">
        <v>42989</v>
      </c>
      <c r="I969" t="str">
        <f>VLOOKUP(Sales[[#This Row],[TerritoryKey]], Territories[], 2, FALSE)</f>
        <v>Southwest</v>
      </c>
      <c r="J969">
        <f>_xlfn.XLOOKUP(Sales[[#This Row],[ProductKey]], Products!$A:$A, Products!$J:$J)</f>
        <v>1082.51</v>
      </c>
      <c r="K969">
        <f>_xlfn.XLOOKUP(Sales[[#This Row],[ProductKey]], Products!$A:$A, Products!$K:$K)</f>
        <v>1700.99</v>
      </c>
      <c r="L969" s="1">
        <f>Sales[[#This Row],[ProductPrice]]*Sales[[#This Row],[OrderQuantity]]</f>
        <v>1700.99</v>
      </c>
      <c r="M969" s="1">
        <f>Sales[[#This Row],[OrderQuantity]]</f>
        <v>1</v>
      </c>
      <c r="N969" s="1">
        <f>1</f>
        <v>1</v>
      </c>
      <c r="O969" s="1">
        <f>Sales[[#This Row],[TotalSales]]-Sales[[#This Row],[TotalCost]]</f>
        <v>618.48</v>
      </c>
      <c r="P969" s="1">
        <f>Sales[[#This Row],[ProductCost]]*Sales[[#This Row],[OrderQuantity]]</f>
        <v>1082.51</v>
      </c>
      <c r="Q969" s="1" t="str">
        <f>VLOOKUP(Sales[[#This Row],[ProductKey]], Products!$A$2:$D$1000, 4, FALSE)</f>
        <v>Road-350-W Yellow, 40</v>
      </c>
    </row>
    <row r="970" spans="1:17" x14ac:dyDescent="0.25">
      <c r="A970" s="2">
        <v>38047</v>
      </c>
      <c r="B970" s="1" t="s">
        <v>2685</v>
      </c>
      <c r="C970">
        <v>606</v>
      </c>
      <c r="D970">
        <v>23383</v>
      </c>
      <c r="E970">
        <v>4</v>
      </c>
      <c r="F970">
        <v>1</v>
      </c>
      <c r="G970">
        <v>1</v>
      </c>
      <c r="H970" s="2">
        <v>43160</v>
      </c>
      <c r="I970" t="str">
        <f>VLOOKUP(Sales[[#This Row],[TerritoryKey]], Territories[], 2, FALSE)</f>
        <v>Southwest</v>
      </c>
      <c r="J970">
        <f>_xlfn.XLOOKUP(Sales[[#This Row],[ProductKey]], Products!$A:$A, Products!$J:$J)</f>
        <v>343.64960000000002</v>
      </c>
      <c r="K970">
        <f>_xlfn.XLOOKUP(Sales[[#This Row],[ProductKey]], Products!$A:$A, Products!$K:$K)</f>
        <v>539.99</v>
      </c>
      <c r="L970" s="1">
        <f>Sales[[#This Row],[ProductPrice]]*Sales[[#This Row],[OrderQuantity]]</f>
        <v>539.99</v>
      </c>
      <c r="M970" s="1">
        <f>Sales[[#This Row],[OrderQuantity]]</f>
        <v>1</v>
      </c>
      <c r="N970" s="1">
        <f>1</f>
        <v>1</v>
      </c>
      <c r="O970" s="1">
        <f>Sales[[#This Row],[TotalSales]]-Sales[[#This Row],[TotalCost]]</f>
        <v>196.34039999999999</v>
      </c>
      <c r="P970" s="1">
        <f>Sales[[#This Row],[ProductCost]]*Sales[[#This Row],[OrderQuantity]]</f>
        <v>343.64960000000002</v>
      </c>
      <c r="Q970" s="1" t="str">
        <f>VLOOKUP(Sales[[#This Row],[ProductKey]], Products!$A$2:$D$1000, 4, FALSE)</f>
        <v>Road-750 Black, 52</v>
      </c>
    </row>
    <row r="971" spans="1:17" x14ac:dyDescent="0.25">
      <c r="A971" s="2">
        <v>38140</v>
      </c>
      <c r="B971" s="1" t="s">
        <v>2708</v>
      </c>
      <c r="C971">
        <v>577</v>
      </c>
      <c r="D971">
        <v>25905</v>
      </c>
      <c r="E971">
        <v>4</v>
      </c>
      <c r="F971">
        <v>1</v>
      </c>
      <c r="G971">
        <v>1</v>
      </c>
      <c r="H971" s="2">
        <v>43253</v>
      </c>
      <c r="I971" t="str">
        <f>VLOOKUP(Sales[[#This Row],[TerritoryKey]], Territories[], 2, FALSE)</f>
        <v>Southwest</v>
      </c>
      <c r="J971">
        <f>_xlfn.XLOOKUP(Sales[[#This Row],[ProductKey]], Products!$A:$A, Products!$J:$J)</f>
        <v>755.1508</v>
      </c>
      <c r="K971">
        <f>_xlfn.XLOOKUP(Sales[[#This Row],[ProductKey]], Products!$A:$A, Products!$K:$K)</f>
        <v>1214.8499999999999</v>
      </c>
      <c r="L971" s="1">
        <f>Sales[[#This Row],[ProductPrice]]*Sales[[#This Row],[OrderQuantity]]</f>
        <v>1214.8499999999999</v>
      </c>
      <c r="M971" s="1">
        <f>Sales[[#This Row],[OrderQuantity]]</f>
        <v>1</v>
      </c>
      <c r="N971" s="1">
        <f>1</f>
        <v>1</v>
      </c>
      <c r="O971" s="1">
        <f>Sales[[#This Row],[TotalSales]]-Sales[[#This Row],[TotalCost]]</f>
        <v>459.69919999999991</v>
      </c>
      <c r="P971" s="1">
        <f>Sales[[#This Row],[ProductCost]]*Sales[[#This Row],[OrderQuantity]]</f>
        <v>755.1508</v>
      </c>
      <c r="Q971" s="1" t="str">
        <f>VLOOKUP(Sales[[#This Row],[ProductKey]], Products!$A$2:$D$1000, 4, FALSE)</f>
        <v>Touring-2000 Blue, 46</v>
      </c>
    </row>
    <row r="972" spans="1:17" x14ac:dyDescent="0.25">
      <c r="A972" s="2">
        <v>38201</v>
      </c>
      <c r="B972" s="1" t="s">
        <v>2724</v>
      </c>
      <c r="C972">
        <v>582</v>
      </c>
      <c r="D972">
        <v>18096</v>
      </c>
      <c r="E972">
        <v>4</v>
      </c>
      <c r="F972">
        <v>1</v>
      </c>
      <c r="G972">
        <v>1</v>
      </c>
      <c r="H972" s="2">
        <v>43314</v>
      </c>
      <c r="I972" t="str">
        <f>VLOOKUP(Sales[[#This Row],[TerritoryKey]], Territories[], 2, FALSE)</f>
        <v>Southwest</v>
      </c>
      <c r="J972">
        <f>_xlfn.XLOOKUP(Sales[[#This Row],[ProductKey]], Products!$A:$A, Products!$J:$J)</f>
        <v>1082.51</v>
      </c>
      <c r="K972">
        <f>_xlfn.XLOOKUP(Sales[[#This Row],[ProductKey]], Products!$A:$A, Products!$K:$K)</f>
        <v>1700.99</v>
      </c>
      <c r="L972" s="1">
        <f>Sales[[#This Row],[ProductPrice]]*Sales[[#This Row],[OrderQuantity]]</f>
        <v>1700.99</v>
      </c>
      <c r="M972" s="1">
        <f>Sales[[#This Row],[OrderQuantity]]</f>
        <v>1</v>
      </c>
      <c r="N972" s="1">
        <f>1</f>
        <v>1</v>
      </c>
      <c r="O972" s="1">
        <f>Sales[[#This Row],[TotalSales]]-Sales[[#This Row],[TotalCost]]</f>
        <v>618.48</v>
      </c>
      <c r="P972" s="1">
        <f>Sales[[#This Row],[ProductCost]]*Sales[[#This Row],[OrderQuantity]]</f>
        <v>1082.51</v>
      </c>
      <c r="Q972" s="1" t="str">
        <f>VLOOKUP(Sales[[#This Row],[ProductKey]], Products!$A$2:$D$1000, 4, FALSE)</f>
        <v>Road-350-W Yellow, 44</v>
      </c>
    </row>
    <row r="973" spans="1:17" x14ac:dyDescent="0.25">
      <c r="A973" s="2">
        <v>37937</v>
      </c>
      <c r="B973" s="1" t="s">
        <v>2740</v>
      </c>
      <c r="C973">
        <v>583</v>
      </c>
      <c r="D973">
        <v>18120</v>
      </c>
      <c r="E973">
        <v>4</v>
      </c>
      <c r="F973">
        <v>1</v>
      </c>
      <c r="G973">
        <v>1</v>
      </c>
      <c r="H973" s="2">
        <v>43051</v>
      </c>
      <c r="I973" t="str">
        <f>VLOOKUP(Sales[[#This Row],[TerritoryKey]], Territories[], 2, FALSE)</f>
        <v>Southwest</v>
      </c>
      <c r="J973">
        <f>_xlfn.XLOOKUP(Sales[[#This Row],[ProductKey]], Products!$A:$A, Products!$J:$J)</f>
        <v>1082.51</v>
      </c>
      <c r="K973">
        <f>_xlfn.XLOOKUP(Sales[[#This Row],[ProductKey]], Products!$A:$A, Products!$K:$K)</f>
        <v>1700.99</v>
      </c>
      <c r="L973" s="1">
        <f>Sales[[#This Row],[ProductPrice]]*Sales[[#This Row],[OrderQuantity]]</f>
        <v>1700.99</v>
      </c>
      <c r="M973" s="1">
        <f>Sales[[#This Row],[OrderQuantity]]</f>
        <v>1</v>
      </c>
      <c r="N973" s="1">
        <f>1</f>
        <v>1</v>
      </c>
      <c r="O973" s="1">
        <f>Sales[[#This Row],[TotalSales]]-Sales[[#This Row],[TotalCost]]</f>
        <v>618.48</v>
      </c>
      <c r="P973" s="1">
        <f>Sales[[#This Row],[ProductCost]]*Sales[[#This Row],[OrderQuantity]]</f>
        <v>1082.51</v>
      </c>
      <c r="Q973" s="1" t="str">
        <f>VLOOKUP(Sales[[#This Row],[ProductKey]], Products!$A$2:$D$1000, 4, FALSE)</f>
        <v>Road-350-W Yellow, 48</v>
      </c>
    </row>
    <row r="974" spans="1:17" x14ac:dyDescent="0.25">
      <c r="A974" s="2">
        <v>37987</v>
      </c>
      <c r="B974" s="1" t="s">
        <v>2775</v>
      </c>
      <c r="C974">
        <v>373</v>
      </c>
      <c r="D974">
        <v>16770</v>
      </c>
      <c r="E974">
        <v>4</v>
      </c>
      <c r="F974">
        <v>1</v>
      </c>
      <c r="G974">
        <v>1</v>
      </c>
      <c r="H974" s="2">
        <v>43101</v>
      </c>
      <c r="I974" t="str">
        <f>VLOOKUP(Sales[[#This Row],[TerritoryKey]], Territories[], 2, FALSE)</f>
        <v>Southwest</v>
      </c>
      <c r="J974">
        <f>_xlfn.XLOOKUP(Sales[[#This Row],[ProductKey]], Products!$A:$A, Products!$J:$J)</f>
        <v>1320.6838</v>
      </c>
      <c r="K974">
        <f>_xlfn.XLOOKUP(Sales[[#This Row],[ProductKey]], Products!$A:$A, Products!$K:$K)</f>
        <v>2181.5625</v>
      </c>
      <c r="L974" s="1">
        <f>Sales[[#This Row],[ProductPrice]]*Sales[[#This Row],[OrderQuantity]]</f>
        <v>2181.5625</v>
      </c>
      <c r="M974" s="1">
        <f>Sales[[#This Row],[OrderQuantity]]</f>
        <v>1</v>
      </c>
      <c r="N974" s="1">
        <f>1</f>
        <v>1</v>
      </c>
      <c r="O974" s="1">
        <f>Sales[[#This Row],[TotalSales]]-Sales[[#This Row],[TotalCost]]</f>
        <v>860.87869999999998</v>
      </c>
      <c r="P974" s="1">
        <f>Sales[[#This Row],[ProductCost]]*Sales[[#This Row],[OrderQuantity]]</f>
        <v>1320.6838</v>
      </c>
      <c r="Q974" s="1" t="str">
        <f>VLOOKUP(Sales[[#This Row],[ProductKey]], Products!$A$2:$D$1000, 4, FALSE)</f>
        <v>Road-250 Black, 44</v>
      </c>
    </row>
    <row r="975" spans="1:17" x14ac:dyDescent="0.25">
      <c r="A975" s="2">
        <v>38047</v>
      </c>
      <c r="B975" s="1" t="s">
        <v>2809</v>
      </c>
      <c r="C975">
        <v>606</v>
      </c>
      <c r="D975">
        <v>23394</v>
      </c>
      <c r="E975">
        <v>4</v>
      </c>
      <c r="F975">
        <v>1</v>
      </c>
      <c r="G975">
        <v>1</v>
      </c>
      <c r="H975" s="2">
        <v>43160</v>
      </c>
      <c r="I975" t="str">
        <f>VLOOKUP(Sales[[#This Row],[TerritoryKey]], Territories[], 2, FALSE)</f>
        <v>Southwest</v>
      </c>
      <c r="J975">
        <f>_xlfn.XLOOKUP(Sales[[#This Row],[ProductKey]], Products!$A:$A, Products!$J:$J)</f>
        <v>343.64960000000002</v>
      </c>
      <c r="K975">
        <f>_xlfn.XLOOKUP(Sales[[#This Row],[ProductKey]], Products!$A:$A, Products!$K:$K)</f>
        <v>539.99</v>
      </c>
      <c r="L975" s="1">
        <f>Sales[[#This Row],[ProductPrice]]*Sales[[#This Row],[OrderQuantity]]</f>
        <v>539.99</v>
      </c>
      <c r="M975" s="1">
        <f>Sales[[#This Row],[OrderQuantity]]</f>
        <v>1</v>
      </c>
      <c r="N975" s="1">
        <f>1</f>
        <v>1</v>
      </c>
      <c r="O975" s="1">
        <f>Sales[[#This Row],[TotalSales]]-Sales[[#This Row],[TotalCost]]</f>
        <v>196.34039999999999</v>
      </c>
      <c r="P975" s="1">
        <f>Sales[[#This Row],[ProductCost]]*Sales[[#This Row],[OrderQuantity]]</f>
        <v>343.64960000000002</v>
      </c>
      <c r="Q975" s="1" t="str">
        <f>VLOOKUP(Sales[[#This Row],[ProductKey]], Products!$A$2:$D$1000, 4, FALSE)</f>
        <v>Road-750 Black, 52</v>
      </c>
    </row>
    <row r="976" spans="1:17" x14ac:dyDescent="0.25">
      <c r="A976" s="2">
        <v>37966</v>
      </c>
      <c r="B976" s="1" t="s">
        <v>2837</v>
      </c>
      <c r="C976">
        <v>360</v>
      </c>
      <c r="D976">
        <v>15998</v>
      </c>
      <c r="E976">
        <v>4</v>
      </c>
      <c r="F976">
        <v>1</v>
      </c>
      <c r="G976">
        <v>1</v>
      </c>
      <c r="H976" s="2">
        <v>43080</v>
      </c>
      <c r="I976" t="str">
        <f>VLOOKUP(Sales[[#This Row],[TerritoryKey]], Territories[], 2, FALSE)</f>
        <v>Southwest</v>
      </c>
      <c r="J976">
        <f>_xlfn.XLOOKUP(Sales[[#This Row],[ProductKey]], Products!$A:$A, Products!$J:$J)</f>
        <v>1105.81</v>
      </c>
      <c r="K976">
        <f>_xlfn.XLOOKUP(Sales[[#This Row],[ProductKey]], Products!$A:$A, Products!$K:$K)</f>
        <v>2049.0981999999999</v>
      </c>
      <c r="L976" s="1">
        <f>Sales[[#This Row],[ProductPrice]]*Sales[[#This Row],[OrderQuantity]]</f>
        <v>2049.0981999999999</v>
      </c>
      <c r="M976" s="1">
        <f>Sales[[#This Row],[OrderQuantity]]</f>
        <v>1</v>
      </c>
      <c r="N976" s="1">
        <f>1</f>
        <v>1</v>
      </c>
      <c r="O976" s="1">
        <f>Sales[[#This Row],[TotalSales]]-Sales[[#This Row],[TotalCost]]</f>
        <v>943.28819999999996</v>
      </c>
      <c r="P976" s="1">
        <f>Sales[[#This Row],[ProductCost]]*Sales[[#This Row],[OrderQuantity]]</f>
        <v>1105.81</v>
      </c>
      <c r="Q976" s="1" t="str">
        <f>VLOOKUP(Sales[[#This Row],[ProductKey]], Products!$A$2:$D$1000, 4, FALSE)</f>
        <v>Mountain-200 Black, 42</v>
      </c>
    </row>
    <row r="977" spans="1:17" x14ac:dyDescent="0.25">
      <c r="A977" s="2">
        <v>38047</v>
      </c>
      <c r="B977" s="1" t="s">
        <v>2838</v>
      </c>
      <c r="C977">
        <v>576</v>
      </c>
      <c r="D977">
        <v>27092</v>
      </c>
      <c r="E977">
        <v>4</v>
      </c>
      <c r="F977">
        <v>1</v>
      </c>
      <c r="G977">
        <v>1</v>
      </c>
      <c r="H977" s="2">
        <v>43160</v>
      </c>
      <c r="I977" t="str">
        <f>VLOOKUP(Sales[[#This Row],[TerritoryKey]], Territories[], 2, FALSE)</f>
        <v>Southwest</v>
      </c>
      <c r="J977">
        <f>_xlfn.XLOOKUP(Sales[[#This Row],[ProductKey]], Products!$A:$A, Products!$J:$J)</f>
        <v>1481.9378999999999</v>
      </c>
      <c r="K977">
        <f>_xlfn.XLOOKUP(Sales[[#This Row],[ProductKey]], Products!$A:$A, Products!$K:$K)</f>
        <v>2384.0700000000002</v>
      </c>
      <c r="L977" s="1">
        <f>Sales[[#This Row],[ProductPrice]]*Sales[[#This Row],[OrderQuantity]]</f>
        <v>2384.0700000000002</v>
      </c>
      <c r="M977" s="1">
        <f>Sales[[#This Row],[OrderQuantity]]</f>
        <v>1</v>
      </c>
      <c r="N977" s="1">
        <f>1</f>
        <v>1</v>
      </c>
      <c r="O977" s="1">
        <f>Sales[[#This Row],[TotalSales]]-Sales[[#This Row],[TotalCost]]</f>
        <v>902.13210000000026</v>
      </c>
      <c r="P977" s="1">
        <f>Sales[[#This Row],[ProductCost]]*Sales[[#This Row],[OrderQuantity]]</f>
        <v>1481.9378999999999</v>
      </c>
      <c r="Q977" s="1" t="str">
        <f>VLOOKUP(Sales[[#This Row],[ProductKey]], Products!$A$2:$D$1000, 4, FALSE)</f>
        <v>Touring-1000 Blue, 60</v>
      </c>
    </row>
    <row r="978" spans="1:17" x14ac:dyDescent="0.25">
      <c r="A978" s="2">
        <v>38140</v>
      </c>
      <c r="B978" s="1" t="s">
        <v>2845</v>
      </c>
      <c r="C978">
        <v>360</v>
      </c>
      <c r="D978">
        <v>15518</v>
      </c>
      <c r="E978">
        <v>4</v>
      </c>
      <c r="F978">
        <v>1</v>
      </c>
      <c r="G978">
        <v>1</v>
      </c>
      <c r="H978" s="2">
        <v>43253</v>
      </c>
      <c r="I978" t="str">
        <f>VLOOKUP(Sales[[#This Row],[TerritoryKey]], Territories[], 2, FALSE)</f>
        <v>Southwest</v>
      </c>
      <c r="J978">
        <f>_xlfn.XLOOKUP(Sales[[#This Row],[ProductKey]], Products!$A:$A, Products!$J:$J)</f>
        <v>1105.81</v>
      </c>
      <c r="K978">
        <f>_xlfn.XLOOKUP(Sales[[#This Row],[ProductKey]], Products!$A:$A, Products!$K:$K)</f>
        <v>2049.0981999999999</v>
      </c>
      <c r="L978" s="1">
        <f>Sales[[#This Row],[ProductPrice]]*Sales[[#This Row],[OrderQuantity]]</f>
        <v>2049.0981999999999</v>
      </c>
      <c r="M978" s="1">
        <f>Sales[[#This Row],[OrderQuantity]]</f>
        <v>1</v>
      </c>
      <c r="N978" s="1">
        <f>1</f>
        <v>1</v>
      </c>
      <c r="O978" s="1">
        <f>Sales[[#This Row],[TotalSales]]-Sales[[#This Row],[TotalCost]]</f>
        <v>943.28819999999996</v>
      </c>
      <c r="P978" s="1">
        <f>Sales[[#This Row],[ProductCost]]*Sales[[#This Row],[OrderQuantity]]</f>
        <v>1105.81</v>
      </c>
      <c r="Q978" s="1" t="str">
        <f>VLOOKUP(Sales[[#This Row],[ProductKey]], Products!$A$2:$D$1000, 4, FALSE)</f>
        <v>Mountain-200 Black, 42</v>
      </c>
    </row>
    <row r="979" spans="1:17" x14ac:dyDescent="0.25">
      <c r="A979" s="2">
        <v>38232</v>
      </c>
      <c r="B979" s="1" t="s">
        <v>2848</v>
      </c>
      <c r="C979">
        <v>352</v>
      </c>
      <c r="D979">
        <v>15770</v>
      </c>
      <c r="E979">
        <v>4</v>
      </c>
      <c r="F979">
        <v>1</v>
      </c>
      <c r="G979">
        <v>1</v>
      </c>
      <c r="H979" s="2">
        <v>43345</v>
      </c>
      <c r="I979" t="str">
        <f>VLOOKUP(Sales[[#This Row],[TerritoryKey]], Territories[], 2, FALSE)</f>
        <v>Southwest</v>
      </c>
      <c r="J979">
        <f>_xlfn.XLOOKUP(Sales[[#This Row],[ProductKey]], Products!$A:$A, Products!$J:$J)</f>
        <v>1117.8559</v>
      </c>
      <c r="K979">
        <f>_xlfn.XLOOKUP(Sales[[#This Row],[ProductKey]], Products!$A:$A, Products!$K:$K)</f>
        <v>2071.4196000000002</v>
      </c>
      <c r="L979" s="1">
        <f>Sales[[#This Row],[ProductPrice]]*Sales[[#This Row],[OrderQuantity]]</f>
        <v>2071.4196000000002</v>
      </c>
      <c r="M979" s="1">
        <f>Sales[[#This Row],[OrderQuantity]]</f>
        <v>1</v>
      </c>
      <c r="N979" s="1">
        <f>1</f>
        <v>1</v>
      </c>
      <c r="O979" s="1">
        <f>Sales[[#This Row],[TotalSales]]-Sales[[#This Row],[TotalCost]]</f>
        <v>953.56370000000015</v>
      </c>
      <c r="P979" s="1">
        <f>Sales[[#This Row],[ProductCost]]*Sales[[#This Row],[OrderQuantity]]</f>
        <v>1117.8559</v>
      </c>
      <c r="Q979" s="1" t="str">
        <f>VLOOKUP(Sales[[#This Row],[ProductKey]], Products!$A$2:$D$1000, 4, FALSE)</f>
        <v>Mountain-200 Silver, 38</v>
      </c>
    </row>
    <row r="980" spans="1:17" x14ac:dyDescent="0.25">
      <c r="A980" s="2">
        <v>37633</v>
      </c>
      <c r="B980" s="1" t="s">
        <v>2852</v>
      </c>
      <c r="C980">
        <v>354</v>
      </c>
      <c r="D980">
        <v>15941</v>
      </c>
      <c r="E980">
        <v>4</v>
      </c>
      <c r="F980">
        <v>1</v>
      </c>
      <c r="G980">
        <v>1</v>
      </c>
      <c r="H980" s="2">
        <v>42747</v>
      </c>
      <c r="I980" t="str">
        <f>VLOOKUP(Sales[[#This Row],[TerritoryKey]], Territories[], 2, FALSE)</f>
        <v>Southwest</v>
      </c>
      <c r="J980">
        <f>_xlfn.XLOOKUP(Sales[[#This Row],[ProductKey]], Products!$A:$A, Products!$J:$J)</f>
        <v>1117.8559</v>
      </c>
      <c r="K980">
        <f>_xlfn.XLOOKUP(Sales[[#This Row],[ProductKey]], Products!$A:$A, Products!$K:$K)</f>
        <v>2071.4196000000002</v>
      </c>
      <c r="L980" s="1">
        <f>Sales[[#This Row],[ProductPrice]]*Sales[[#This Row],[OrderQuantity]]</f>
        <v>2071.4196000000002</v>
      </c>
      <c r="M980" s="1">
        <f>Sales[[#This Row],[OrderQuantity]]</f>
        <v>1</v>
      </c>
      <c r="N980" s="1">
        <f>1</f>
        <v>1</v>
      </c>
      <c r="O980" s="1">
        <f>Sales[[#This Row],[TotalSales]]-Sales[[#This Row],[TotalCost]]</f>
        <v>953.56370000000015</v>
      </c>
      <c r="P980" s="1">
        <f>Sales[[#This Row],[ProductCost]]*Sales[[#This Row],[OrderQuantity]]</f>
        <v>1117.8559</v>
      </c>
      <c r="Q980" s="1" t="str">
        <f>VLOOKUP(Sales[[#This Row],[ProductKey]], Products!$A$2:$D$1000, 4, FALSE)</f>
        <v>Mountain-200 Silver, 42</v>
      </c>
    </row>
    <row r="981" spans="1:17" x14ac:dyDescent="0.25">
      <c r="A981" s="2">
        <v>38048</v>
      </c>
      <c r="B981" s="1" t="s">
        <v>2855</v>
      </c>
      <c r="C981">
        <v>474</v>
      </c>
      <c r="D981">
        <v>18825</v>
      </c>
      <c r="E981">
        <v>4</v>
      </c>
      <c r="F981">
        <v>1</v>
      </c>
      <c r="G981">
        <v>1</v>
      </c>
      <c r="H981" s="2">
        <v>43161</v>
      </c>
      <c r="I981" t="str">
        <f>VLOOKUP(Sales[[#This Row],[TerritoryKey]], Territories[], 2, FALSE)</f>
        <v>Southwest</v>
      </c>
      <c r="J981">
        <f>_xlfn.XLOOKUP(Sales[[#This Row],[ProductKey]], Products!$A:$A, Products!$J:$J)</f>
        <v>26.176300000000001</v>
      </c>
      <c r="K981">
        <f>_xlfn.XLOOKUP(Sales[[#This Row],[ProductKey]], Products!$A:$A, Products!$K:$K)</f>
        <v>69.989999999999995</v>
      </c>
      <c r="L981" s="1">
        <f>Sales[[#This Row],[ProductPrice]]*Sales[[#This Row],[OrderQuantity]]</f>
        <v>69.989999999999995</v>
      </c>
      <c r="M981" s="1">
        <f>Sales[[#This Row],[OrderQuantity]]</f>
        <v>1</v>
      </c>
      <c r="N981" s="1">
        <f>1</f>
        <v>1</v>
      </c>
      <c r="O981" s="1">
        <f>Sales[[#This Row],[TotalSales]]-Sales[[#This Row],[TotalCost]]</f>
        <v>43.813699999999997</v>
      </c>
      <c r="P981" s="1">
        <f>Sales[[#This Row],[ProductCost]]*Sales[[#This Row],[OrderQuantity]]</f>
        <v>26.176300000000001</v>
      </c>
      <c r="Q981" s="1" t="str">
        <f>VLOOKUP(Sales[[#This Row],[ProductKey]], Products!$A$2:$D$1000, 4, FALSE)</f>
        <v>Women's Mountain Shorts, S</v>
      </c>
    </row>
    <row r="982" spans="1:17" x14ac:dyDescent="0.25">
      <c r="A982" s="2">
        <v>37753</v>
      </c>
      <c r="B982" s="1" t="s">
        <v>2877</v>
      </c>
      <c r="C982">
        <v>362</v>
      </c>
      <c r="D982">
        <v>16079</v>
      </c>
      <c r="E982">
        <v>4</v>
      </c>
      <c r="F982">
        <v>1</v>
      </c>
      <c r="G982">
        <v>1</v>
      </c>
      <c r="H982" s="2">
        <v>42867</v>
      </c>
      <c r="I982" t="str">
        <f>VLOOKUP(Sales[[#This Row],[TerritoryKey]], Territories[], 2, FALSE)</f>
        <v>Southwest</v>
      </c>
      <c r="J982">
        <f>_xlfn.XLOOKUP(Sales[[#This Row],[ProductKey]], Products!$A:$A, Products!$J:$J)</f>
        <v>1105.81</v>
      </c>
      <c r="K982">
        <f>_xlfn.XLOOKUP(Sales[[#This Row],[ProductKey]], Products!$A:$A, Products!$K:$K)</f>
        <v>2049.0981999999999</v>
      </c>
      <c r="L982" s="1">
        <f>Sales[[#This Row],[ProductPrice]]*Sales[[#This Row],[OrderQuantity]]</f>
        <v>2049.0981999999999</v>
      </c>
      <c r="M982" s="1">
        <f>Sales[[#This Row],[OrderQuantity]]</f>
        <v>1</v>
      </c>
      <c r="N982" s="1">
        <f>1</f>
        <v>1</v>
      </c>
      <c r="O982" s="1">
        <f>Sales[[#This Row],[TotalSales]]-Sales[[#This Row],[TotalCost]]</f>
        <v>943.28819999999996</v>
      </c>
      <c r="P982" s="1">
        <f>Sales[[#This Row],[ProductCost]]*Sales[[#This Row],[OrderQuantity]]</f>
        <v>1105.81</v>
      </c>
      <c r="Q982" s="1" t="str">
        <f>VLOOKUP(Sales[[#This Row],[ProductKey]], Products!$A$2:$D$1000, 4, FALSE)</f>
        <v>Mountain-200 Black, 46</v>
      </c>
    </row>
    <row r="983" spans="1:17" x14ac:dyDescent="0.25">
      <c r="A983" s="2">
        <v>38293</v>
      </c>
      <c r="B983" s="1" t="s">
        <v>2880</v>
      </c>
      <c r="C983">
        <v>575</v>
      </c>
      <c r="D983">
        <v>26718</v>
      </c>
      <c r="E983">
        <v>4</v>
      </c>
      <c r="F983">
        <v>1</v>
      </c>
      <c r="G983">
        <v>1</v>
      </c>
      <c r="H983" s="2">
        <v>43406</v>
      </c>
      <c r="I983" t="str">
        <f>VLOOKUP(Sales[[#This Row],[TerritoryKey]], Territories[], 2, FALSE)</f>
        <v>Southwest</v>
      </c>
      <c r="J983">
        <f>_xlfn.XLOOKUP(Sales[[#This Row],[ProductKey]], Products!$A:$A, Products!$J:$J)</f>
        <v>1481.9378999999999</v>
      </c>
      <c r="K983">
        <f>_xlfn.XLOOKUP(Sales[[#This Row],[ProductKey]], Products!$A:$A, Products!$K:$K)</f>
        <v>2384.0700000000002</v>
      </c>
      <c r="L983" s="1">
        <f>Sales[[#This Row],[ProductPrice]]*Sales[[#This Row],[OrderQuantity]]</f>
        <v>2384.0700000000002</v>
      </c>
      <c r="M983" s="1">
        <f>Sales[[#This Row],[OrderQuantity]]</f>
        <v>1</v>
      </c>
      <c r="N983" s="1">
        <f>1</f>
        <v>1</v>
      </c>
      <c r="O983" s="1">
        <f>Sales[[#This Row],[TotalSales]]-Sales[[#This Row],[TotalCost]]</f>
        <v>902.13210000000026</v>
      </c>
      <c r="P983" s="1">
        <f>Sales[[#This Row],[ProductCost]]*Sales[[#This Row],[OrderQuantity]]</f>
        <v>1481.9378999999999</v>
      </c>
      <c r="Q983" s="1" t="str">
        <f>VLOOKUP(Sales[[#This Row],[ProductKey]], Products!$A$2:$D$1000, 4, FALSE)</f>
        <v>Touring-1000 Blue, 54</v>
      </c>
    </row>
    <row r="984" spans="1:17" x14ac:dyDescent="0.25">
      <c r="A984" s="2">
        <v>38078</v>
      </c>
      <c r="B984" s="1" t="s">
        <v>2905</v>
      </c>
      <c r="C984">
        <v>389</v>
      </c>
      <c r="D984">
        <v>21153</v>
      </c>
      <c r="E984">
        <v>4</v>
      </c>
      <c r="F984">
        <v>1</v>
      </c>
      <c r="G984">
        <v>1</v>
      </c>
      <c r="H984" s="2">
        <v>43191</v>
      </c>
      <c r="I984" t="str">
        <f>VLOOKUP(Sales[[#This Row],[TerritoryKey]], Territories[], 2, FALSE)</f>
        <v>Southwest</v>
      </c>
      <c r="J984">
        <f>_xlfn.XLOOKUP(Sales[[#This Row],[ProductKey]], Products!$A:$A, Products!$J:$J)</f>
        <v>605.64919999999995</v>
      </c>
      <c r="K984">
        <f>_xlfn.XLOOKUP(Sales[[#This Row],[ProductKey]], Products!$A:$A, Products!$K:$K)</f>
        <v>1000.4375</v>
      </c>
      <c r="L984" s="1">
        <f>Sales[[#This Row],[ProductPrice]]*Sales[[#This Row],[OrderQuantity]]</f>
        <v>1000.4375</v>
      </c>
      <c r="M984" s="1">
        <f>Sales[[#This Row],[OrderQuantity]]</f>
        <v>1</v>
      </c>
      <c r="N984" s="1">
        <f>1</f>
        <v>1</v>
      </c>
      <c r="O984" s="1">
        <f>Sales[[#This Row],[TotalSales]]-Sales[[#This Row],[TotalCost]]</f>
        <v>394.78830000000005</v>
      </c>
      <c r="P984" s="1">
        <f>Sales[[#This Row],[ProductCost]]*Sales[[#This Row],[OrderQuantity]]</f>
        <v>605.64919999999995</v>
      </c>
      <c r="Q984" s="1" t="str">
        <f>VLOOKUP(Sales[[#This Row],[ProductKey]], Products!$A$2:$D$1000, 4, FALSE)</f>
        <v>Road-550-W Yellow, 48</v>
      </c>
    </row>
    <row r="985" spans="1:17" x14ac:dyDescent="0.25">
      <c r="A985" s="2">
        <v>38232</v>
      </c>
      <c r="B985" s="1" t="s">
        <v>2914</v>
      </c>
      <c r="C985">
        <v>354</v>
      </c>
      <c r="D985">
        <v>15521</v>
      </c>
      <c r="E985">
        <v>4</v>
      </c>
      <c r="F985">
        <v>1</v>
      </c>
      <c r="G985">
        <v>1</v>
      </c>
      <c r="H985" s="2">
        <v>43345</v>
      </c>
      <c r="I985" t="str">
        <f>VLOOKUP(Sales[[#This Row],[TerritoryKey]], Territories[], 2, FALSE)</f>
        <v>Southwest</v>
      </c>
      <c r="J985">
        <f>_xlfn.XLOOKUP(Sales[[#This Row],[ProductKey]], Products!$A:$A, Products!$J:$J)</f>
        <v>1117.8559</v>
      </c>
      <c r="K985">
        <f>_xlfn.XLOOKUP(Sales[[#This Row],[ProductKey]], Products!$A:$A, Products!$K:$K)</f>
        <v>2071.4196000000002</v>
      </c>
      <c r="L985" s="1">
        <f>Sales[[#This Row],[ProductPrice]]*Sales[[#This Row],[OrderQuantity]]</f>
        <v>2071.4196000000002</v>
      </c>
      <c r="M985" s="1">
        <f>Sales[[#This Row],[OrderQuantity]]</f>
        <v>1</v>
      </c>
      <c r="N985" s="1">
        <f>1</f>
        <v>1</v>
      </c>
      <c r="O985" s="1">
        <f>Sales[[#This Row],[TotalSales]]-Sales[[#This Row],[TotalCost]]</f>
        <v>953.56370000000015</v>
      </c>
      <c r="P985" s="1">
        <f>Sales[[#This Row],[ProductCost]]*Sales[[#This Row],[OrderQuantity]]</f>
        <v>1117.8559</v>
      </c>
      <c r="Q985" s="1" t="str">
        <f>VLOOKUP(Sales[[#This Row],[ProductKey]], Products!$A$2:$D$1000, 4, FALSE)</f>
        <v>Mountain-200 Silver, 42</v>
      </c>
    </row>
    <row r="986" spans="1:17" x14ac:dyDescent="0.25">
      <c r="A986" s="2">
        <v>38048</v>
      </c>
      <c r="B986" s="1" t="s">
        <v>2918</v>
      </c>
      <c r="C986">
        <v>358</v>
      </c>
      <c r="D986">
        <v>12898</v>
      </c>
      <c r="E986">
        <v>4</v>
      </c>
      <c r="F986">
        <v>1</v>
      </c>
      <c r="G986">
        <v>1</v>
      </c>
      <c r="H986" s="2">
        <v>43161</v>
      </c>
      <c r="I986" t="str">
        <f>VLOOKUP(Sales[[#This Row],[TerritoryKey]], Territories[], 2, FALSE)</f>
        <v>Southwest</v>
      </c>
      <c r="J986">
        <f>_xlfn.XLOOKUP(Sales[[#This Row],[ProductKey]], Products!$A:$A, Products!$J:$J)</f>
        <v>1105.81</v>
      </c>
      <c r="K986">
        <f>_xlfn.XLOOKUP(Sales[[#This Row],[ProductKey]], Products!$A:$A, Products!$K:$K)</f>
        <v>2049.0981999999999</v>
      </c>
      <c r="L986" s="1">
        <f>Sales[[#This Row],[ProductPrice]]*Sales[[#This Row],[OrderQuantity]]</f>
        <v>2049.0981999999999</v>
      </c>
      <c r="M986" s="1">
        <f>Sales[[#This Row],[OrderQuantity]]</f>
        <v>1</v>
      </c>
      <c r="N986" s="1">
        <f>1</f>
        <v>1</v>
      </c>
      <c r="O986" s="1">
        <f>Sales[[#This Row],[TotalSales]]-Sales[[#This Row],[TotalCost]]</f>
        <v>943.28819999999996</v>
      </c>
      <c r="P986" s="1">
        <f>Sales[[#This Row],[ProductCost]]*Sales[[#This Row],[OrderQuantity]]</f>
        <v>1105.81</v>
      </c>
      <c r="Q986" s="1" t="str">
        <f>VLOOKUP(Sales[[#This Row],[ProductKey]], Products!$A$2:$D$1000, 4, FALSE)</f>
        <v>Mountain-200 Black, 38</v>
      </c>
    </row>
    <row r="987" spans="1:17" x14ac:dyDescent="0.25">
      <c r="A987" s="2">
        <v>38262</v>
      </c>
      <c r="B987" s="1" t="s">
        <v>2945</v>
      </c>
      <c r="C987">
        <v>581</v>
      </c>
      <c r="D987">
        <v>18086</v>
      </c>
      <c r="E987">
        <v>4</v>
      </c>
      <c r="F987">
        <v>1</v>
      </c>
      <c r="G987">
        <v>1</v>
      </c>
      <c r="H987" s="2">
        <v>43375</v>
      </c>
      <c r="I987" t="str">
        <f>VLOOKUP(Sales[[#This Row],[TerritoryKey]], Territories[], 2, FALSE)</f>
        <v>Southwest</v>
      </c>
      <c r="J987">
        <f>_xlfn.XLOOKUP(Sales[[#This Row],[ProductKey]], Products!$A:$A, Products!$J:$J)</f>
        <v>1082.51</v>
      </c>
      <c r="K987">
        <f>_xlfn.XLOOKUP(Sales[[#This Row],[ProductKey]], Products!$A:$A, Products!$K:$K)</f>
        <v>1700.99</v>
      </c>
      <c r="L987" s="1">
        <f>Sales[[#This Row],[ProductPrice]]*Sales[[#This Row],[OrderQuantity]]</f>
        <v>1700.99</v>
      </c>
      <c r="M987" s="1">
        <f>Sales[[#This Row],[OrderQuantity]]</f>
        <v>1</v>
      </c>
      <c r="N987" s="1">
        <f>1</f>
        <v>1</v>
      </c>
      <c r="O987" s="1">
        <f>Sales[[#This Row],[TotalSales]]-Sales[[#This Row],[TotalCost]]</f>
        <v>618.48</v>
      </c>
      <c r="P987" s="1">
        <f>Sales[[#This Row],[ProductCost]]*Sales[[#This Row],[OrderQuantity]]</f>
        <v>1082.51</v>
      </c>
      <c r="Q987" s="1" t="str">
        <f>VLOOKUP(Sales[[#This Row],[ProductKey]], Products!$A$2:$D$1000, 4, FALSE)</f>
        <v>Road-350-W Yellow, 42</v>
      </c>
    </row>
    <row r="988" spans="1:17" x14ac:dyDescent="0.25">
      <c r="A988" s="2">
        <v>38169</v>
      </c>
      <c r="B988" s="1" t="s">
        <v>2949</v>
      </c>
      <c r="C988">
        <v>537</v>
      </c>
      <c r="D988">
        <v>11656</v>
      </c>
      <c r="E988">
        <v>4</v>
      </c>
      <c r="F988">
        <v>1</v>
      </c>
      <c r="G988">
        <v>1</v>
      </c>
      <c r="H988" s="2">
        <v>43282</v>
      </c>
      <c r="I988" t="str">
        <f>VLOOKUP(Sales[[#This Row],[TerritoryKey]], Territories[], 2, FALSE)</f>
        <v>Southwest</v>
      </c>
      <c r="J988">
        <f>_xlfn.XLOOKUP(Sales[[#This Row],[ProductKey]], Products!$A:$A, Products!$J:$J)</f>
        <v>13.09</v>
      </c>
      <c r="K988">
        <f>_xlfn.XLOOKUP(Sales[[#This Row],[ProductKey]], Products!$A:$A, Products!$K:$K)</f>
        <v>35</v>
      </c>
      <c r="L988" s="1">
        <f>Sales[[#This Row],[ProductPrice]]*Sales[[#This Row],[OrderQuantity]]</f>
        <v>35</v>
      </c>
      <c r="M988" s="1">
        <f>Sales[[#This Row],[OrderQuantity]]</f>
        <v>1</v>
      </c>
      <c r="N988" s="1">
        <f>1</f>
        <v>1</v>
      </c>
      <c r="O988" s="1">
        <f>Sales[[#This Row],[TotalSales]]-Sales[[#This Row],[TotalCost]]</f>
        <v>21.91</v>
      </c>
      <c r="P988" s="1">
        <f>Sales[[#This Row],[ProductCost]]*Sales[[#This Row],[OrderQuantity]]</f>
        <v>13.09</v>
      </c>
      <c r="Q988" s="1" t="str">
        <f>VLOOKUP(Sales[[#This Row],[ProductKey]], Products!$A$2:$D$1000, 4, FALSE)</f>
        <v>HL Mountain Tire</v>
      </c>
    </row>
    <row r="989" spans="1:17" x14ac:dyDescent="0.25">
      <c r="A989" s="2">
        <v>38109</v>
      </c>
      <c r="B989" s="1" t="s">
        <v>2956</v>
      </c>
      <c r="C989">
        <v>352</v>
      </c>
      <c r="D989">
        <v>16078</v>
      </c>
      <c r="E989">
        <v>4</v>
      </c>
      <c r="F989">
        <v>1</v>
      </c>
      <c r="G989">
        <v>1</v>
      </c>
      <c r="H989" s="2">
        <v>43222</v>
      </c>
      <c r="I989" t="str">
        <f>VLOOKUP(Sales[[#This Row],[TerritoryKey]], Territories[], 2, FALSE)</f>
        <v>Southwest</v>
      </c>
      <c r="J989">
        <f>_xlfn.XLOOKUP(Sales[[#This Row],[ProductKey]], Products!$A:$A, Products!$J:$J)</f>
        <v>1117.8559</v>
      </c>
      <c r="K989">
        <f>_xlfn.XLOOKUP(Sales[[#This Row],[ProductKey]], Products!$A:$A, Products!$K:$K)</f>
        <v>2071.4196000000002</v>
      </c>
      <c r="L989" s="1">
        <f>Sales[[#This Row],[ProductPrice]]*Sales[[#This Row],[OrderQuantity]]</f>
        <v>2071.4196000000002</v>
      </c>
      <c r="M989" s="1">
        <f>Sales[[#This Row],[OrderQuantity]]</f>
        <v>1</v>
      </c>
      <c r="N989" s="1">
        <f>1</f>
        <v>1</v>
      </c>
      <c r="O989" s="1">
        <f>Sales[[#This Row],[TotalSales]]-Sales[[#This Row],[TotalCost]]</f>
        <v>953.56370000000015</v>
      </c>
      <c r="P989" s="1">
        <f>Sales[[#This Row],[ProductCost]]*Sales[[#This Row],[OrderQuantity]]</f>
        <v>1117.8559</v>
      </c>
      <c r="Q989" s="1" t="str">
        <f>VLOOKUP(Sales[[#This Row],[ProductKey]], Products!$A$2:$D$1000, 4, FALSE)</f>
        <v>Mountain-200 Silver, 38</v>
      </c>
    </row>
    <row r="990" spans="1:17" x14ac:dyDescent="0.25">
      <c r="A990" s="2">
        <v>38019</v>
      </c>
      <c r="B990" s="1" t="s">
        <v>3006</v>
      </c>
      <c r="C990">
        <v>478</v>
      </c>
      <c r="D990">
        <v>21468</v>
      </c>
      <c r="E990">
        <v>4</v>
      </c>
      <c r="F990">
        <v>1</v>
      </c>
      <c r="G990">
        <v>1</v>
      </c>
      <c r="H990" s="2">
        <v>43133</v>
      </c>
      <c r="I990" t="str">
        <f>VLOOKUP(Sales[[#This Row],[TerritoryKey]], Territories[], 2, FALSE)</f>
        <v>Southwest</v>
      </c>
      <c r="J990">
        <f>_xlfn.XLOOKUP(Sales[[#This Row],[ProductKey]], Products!$A:$A, Products!$J:$J)</f>
        <v>3.7363</v>
      </c>
      <c r="K990">
        <f>_xlfn.XLOOKUP(Sales[[#This Row],[ProductKey]], Products!$A:$A, Products!$K:$K)</f>
        <v>9.99</v>
      </c>
      <c r="L990" s="1">
        <f>Sales[[#This Row],[ProductPrice]]*Sales[[#This Row],[OrderQuantity]]</f>
        <v>9.99</v>
      </c>
      <c r="M990" s="1">
        <f>Sales[[#This Row],[OrderQuantity]]</f>
        <v>1</v>
      </c>
      <c r="N990" s="1">
        <f>1</f>
        <v>1</v>
      </c>
      <c r="O990" s="1">
        <f>Sales[[#This Row],[TotalSales]]-Sales[[#This Row],[TotalCost]]</f>
        <v>6.2537000000000003</v>
      </c>
      <c r="P990" s="1">
        <f>Sales[[#This Row],[ProductCost]]*Sales[[#This Row],[OrderQuantity]]</f>
        <v>3.7363</v>
      </c>
      <c r="Q990" s="1" t="str">
        <f>VLOOKUP(Sales[[#This Row],[ProductKey]], Products!$A$2:$D$1000, 4, FALSE)</f>
        <v>Mountain Bottle Cage</v>
      </c>
    </row>
    <row r="991" spans="1:17" x14ac:dyDescent="0.25">
      <c r="A991" s="2">
        <v>37967</v>
      </c>
      <c r="B991" s="1" t="s">
        <v>3011</v>
      </c>
      <c r="C991">
        <v>571</v>
      </c>
      <c r="D991">
        <v>26627</v>
      </c>
      <c r="E991">
        <v>4</v>
      </c>
      <c r="F991">
        <v>1</v>
      </c>
      <c r="G991">
        <v>1</v>
      </c>
      <c r="H991" s="2">
        <v>43081</v>
      </c>
      <c r="I991" t="str">
        <f>VLOOKUP(Sales[[#This Row],[TerritoryKey]], Territories[], 2, FALSE)</f>
        <v>Southwest</v>
      </c>
      <c r="J991">
        <f>_xlfn.XLOOKUP(Sales[[#This Row],[ProductKey]], Products!$A:$A, Products!$J:$J)</f>
        <v>461.44479999999999</v>
      </c>
      <c r="K991">
        <f>_xlfn.XLOOKUP(Sales[[#This Row],[ProductKey]], Products!$A:$A, Products!$K:$K)</f>
        <v>742.35</v>
      </c>
      <c r="L991" s="1">
        <f>Sales[[#This Row],[ProductPrice]]*Sales[[#This Row],[OrderQuantity]]</f>
        <v>742.35</v>
      </c>
      <c r="M991" s="1">
        <f>Sales[[#This Row],[OrderQuantity]]</f>
        <v>1</v>
      </c>
      <c r="N991" s="1">
        <f>1</f>
        <v>1</v>
      </c>
      <c r="O991" s="1">
        <f>Sales[[#This Row],[TotalSales]]-Sales[[#This Row],[TotalCost]]</f>
        <v>280.90520000000004</v>
      </c>
      <c r="P991" s="1">
        <f>Sales[[#This Row],[ProductCost]]*Sales[[#This Row],[OrderQuantity]]</f>
        <v>461.44479999999999</v>
      </c>
      <c r="Q991" s="1" t="str">
        <f>VLOOKUP(Sales[[#This Row],[ProductKey]], Products!$A$2:$D$1000, 4, FALSE)</f>
        <v>Touring-3000 Yellow, 58</v>
      </c>
    </row>
    <row r="992" spans="1:17" x14ac:dyDescent="0.25">
      <c r="A992" s="2">
        <v>38169</v>
      </c>
      <c r="B992" s="1" t="s">
        <v>3012</v>
      </c>
      <c r="C992">
        <v>476</v>
      </c>
      <c r="D992">
        <v>20294</v>
      </c>
      <c r="E992">
        <v>4</v>
      </c>
      <c r="F992">
        <v>1</v>
      </c>
      <c r="G992">
        <v>1</v>
      </c>
      <c r="H992" s="2">
        <v>43282</v>
      </c>
      <c r="I992" t="str">
        <f>VLOOKUP(Sales[[#This Row],[TerritoryKey]], Territories[], 2, FALSE)</f>
        <v>Southwest</v>
      </c>
      <c r="J992">
        <f>_xlfn.XLOOKUP(Sales[[#This Row],[ProductKey]], Products!$A:$A, Products!$J:$J)</f>
        <v>26.176300000000001</v>
      </c>
      <c r="K992">
        <f>_xlfn.XLOOKUP(Sales[[#This Row],[ProductKey]], Products!$A:$A, Products!$K:$K)</f>
        <v>69.989999999999995</v>
      </c>
      <c r="L992" s="1">
        <f>Sales[[#This Row],[ProductPrice]]*Sales[[#This Row],[OrderQuantity]]</f>
        <v>69.989999999999995</v>
      </c>
      <c r="M992" s="1">
        <f>Sales[[#This Row],[OrderQuantity]]</f>
        <v>1</v>
      </c>
      <c r="N992" s="1">
        <f>1</f>
        <v>1</v>
      </c>
      <c r="O992" s="1">
        <f>Sales[[#This Row],[TotalSales]]-Sales[[#This Row],[TotalCost]]</f>
        <v>43.813699999999997</v>
      </c>
      <c r="P992" s="1">
        <f>Sales[[#This Row],[ProductCost]]*Sales[[#This Row],[OrderQuantity]]</f>
        <v>26.176300000000001</v>
      </c>
      <c r="Q992" s="1" t="str">
        <f>VLOOKUP(Sales[[#This Row],[ProductKey]], Products!$A$2:$D$1000, 4, FALSE)</f>
        <v>Women's Mountain Shorts, L</v>
      </c>
    </row>
    <row r="993" spans="1:17" x14ac:dyDescent="0.25">
      <c r="A993" s="2">
        <v>38019</v>
      </c>
      <c r="B993" s="1" t="s">
        <v>3023</v>
      </c>
      <c r="C993">
        <v>606</v>
      </c>
      <c r="D993">
        <v>23162</v>
      </c>
      <c r="E993">
        <v>4</v>
      </c>
      <c r="F993">
        <v>1</v>
      </c>
      <c r="G993">
        <v>1</v>
      </c>
      <c r="H993" s="2">
        <v>43133</v>
      </c>
      <c r="I993" t="str">
        <f>VLOOKUP(Sales[[#This Row],[TerritoryKey]], Territories[], 2, FALSE)</f>
        <v>Southwest</v>
      </c>
      <c r="J993">
        <f>_xlfn.XLOOKUP(Sales[[#This Row],[ProductKey]], Products!$A:$A, Products!$J:$J)</f>
        <v>343.64960000000002</v>
      </c>
      <c r="K993">
        <f>_xlfn.XLOOKUP(Sales[[#This Row],[ProductKey]], Products!$A:$A, Products!$K:$K)</f>
        <v>539.99</v>
      </c>
      <c r="L993" s="1">
        <f>Sales[[#This Row],[ProductPrice]]*Sales[[#This Row],[OrderQuantity]]</f>
        <v>539.99</v>
      </c>
      <c r="M993" s="1">
        <f>Sales[[#This Row],[OrderQuantity]]</f>
        <v>1</v>
      </c>
      <c r="N993" s="1">
        <f>1</f>
        <v>1</v>
      </c>
      <c r="O993" s="1">
        <f>Sales[[#This Row],[TotalSales]]-Sales[[#This Row],[TotalCost]]</f>
        <v>196.34039999999999</v>
      </c>
      <c r="P993" s="1">
        <f>Sales[[#This Row],[ProductCost]]*Sales[[#This Row],[OrderQuantity]]</f>
        <v>343.64960000000002</v>
      </c>
      <c r="Q993" s="1" t="str">
        <f>VLOOKUP(Sales[[#This Row],[ProductKey]], Products!$A$2:$D$1000, 4, FALSE)</f>
        <v>Road-750 Black, 52</v>
      </c>
    </row>
    <row r="994" spans="1:17" x14ac:dyDescent="0.25">
      <c r="A994" s="2">
        <v>38200</v>
      </c>
      <c r="B994" s="1" t="s">
        <v>3036</v>
      </c>
      <c r="C994">
        <v>354</v>
      </c>
      <c r="D994">
        <v>15961</v>
      </c>
      <c r="E994">
        <v>4</v>
      </c>
      <c r="F994">
        <v>1</v>
      </c>
      <c r="G994">
        <v>1</v>
      </c>
      <c r="H994" s="2">
        <v>43313</v>
      </c>
      <c r="I994" t="str">
        <f>VLOOKUP(Sales[[#This Row],[TerritoryKey]], Territories[], 2, FALSE)</f>
        <v>Southwest</v>
      </c>
      <c r="J994">
        <f>_xlfn.XLOOKUP(Sales[[#This Row],[ProductKey]], Products!$A:$A, Products!$J:$J)</f>
        <v>1117.8559</v>
      </c>
      <c r="K994">
        <f>_xlfn.XLOOKUP(Sales[[#This Row],[ProductKey]], Products!$A:$A, Products!$K:$K)</f>
        <v>2071.4196000000002</v>
      </c>
      <c r="L994" s="1">
        <f>Sales[[#This Row],[ProductPrice]]*Sales[[#This Row],[OrderQuantity]]</f>
        <v>2071.4196000000002</v>
      </c>
      <c r="M994" s="1">
        <f>Sales[[#This Row],[OrderQuantity]]</f>
        <v>1</v>
      </c>
      <c r="N994" s="1">
        <f>1</f>
        <v>1</v>
      </c>
      <c r="O994" s="1">
        <f>Sales[[#This Row],[TotalSales]]-Sales[[#This Row],[TotalCost]]</f>
        <v>953.56370000000015</v>
      </c>
      <c r="P994" s="1">
        <f>Sales[[#This Row],[ProductCost]]*Sales[[#This Row],[OrderQuantity]]</f>
        <v>1117.8559</v>
      </c>
      <c r="Q994" s="1" t="str">
        <f>VLOOKUP(Sales[[#This Row],[ProductKey]], Products!$A$2:$D$1000, 4, FALSE)</f>
        <v>Mountain-200 Silver, 42</v>
      </c>
    </row>
    <row r="995" spans="1:17" x14ac:dyDescent="0.25">
      <c r="A995" s="2">
        <v>38048</v>
      </c>
      <c r="B995" s="1" t="s">
        <v>3047</v>
      </c>
      <c r="C995">
        <v>596</v>
      </c>
      <c r="D995">
        <v>16094</v>
      </c>
      <c r="E995">
        <v>4</v>
      </c>
      <c r="F995">
        <v>1</v>
      </c>
      <c r="G995">
        <v>1</v>
      </c>
      <c r="H995" s="2">
        <v>43161</v>
      </c>
      <c r="I995" t="str">
        <f>VLOOKUP(Sales[[#This Row],[TerritoryKey]], Territories[], 2, FALSE)</f>
        <v>Southwest</v>
      </c>
      <c r="J995">
        <f>_xlfn.XLOOKUP(Sales[[#This Row],[ProductKey]], Products!$A:$A, Products!$J:$J)</f>
        <v>294.5797</v>
      </c>
      <c r="K995">
        <f>_xlfn.XLOOKUP(Sales[[#This Row],[ProductKey]], Products!$A:$A, Products!$K:$K)</f>
        <v>539.99</v>
      </c>
      <c r="L995" s="1">
        <f>Sales[[#This Row],[ProductPrice]]*Sales[[#This Row],[OrderQuantity]]</f>
        <v>539.99</v>
      </c>
      <c r="M995" s="1">
        <f>Sales[[#This Row],[OrderQuantity]]</f>
        <v>1</v>
      </c>
      <c r="N995" s="1">
        <f>1</f>
        <v>1</v>
      </c>
      <c r="O995" s="1">
        <f>Sales[[#This Row],[TotalSales]]-Sales[[#This Row],[TotalCost]]</f>
        <v>245.41030000000001</v>
      </c>
      <c r="P995" s="1">
        <f>Sales[[#This Row],[ProductCost]]*Sales[[#This Row],[OrderQuantity]]</f>
        <v>294.5797</v>
      </c>
      <c r="Q995" s="1" t="str">
        <f>VLOOKUP(Sales[[#This Row],[ProductKey]], Products!$A$2:$D$1000, 4, FALSE)</f>
        <v>Mountain-500 Black, 40</v>
      </c>
    </row>
    <row r="996" spans="1:17" x14ac:dyDescent="0.25">
      <c r="A996" s="2">
        <v>38079</v>
      </c>
      <c r="B996" s="1" t="s">
        <v>3050</v>
      </c>
      <c r="C996">
        <v>352</v>
      </c>
      <c r="D996">
        <v>15954</v>
      </c>
      <c r="E996">
        <v>4</v>
      </c>
      <c r="F996">
        <v>1</v>
      </c>
      <c r="G996">
        <v>1</v>
      </c>
      <c r="H996" s="2">
        <v>43192</v>
      </c>
      <c r="I996" t="str">
        <f>VLOOKUP(Sales[[#This Row],[TerritoryKey]], Territories[], 2, FALSE)</f>
        <v>Southwest</v>
      </c>
      <c r="J996">
        <f>_xlfn.XLOOKUP(Sales[[#This Row],[ProductKey]], Products!$A:$A, Products!$J:$J)</f>
        <v>1117.8559</v>
      </c>
      <c r="K996">
        <f>_xlfn.XLOOKUP(Sales[[#This Row],[ProductKey]], Products!$A:$A, Products!$K:$K)</f>
        <v>2071.4196000000002</v>
      </c>
      <c r="L996" s="1">
        <f>Sales[[#This Row],[ProductPrice]]*Sales[[#This Row],[OrderQuantity]]</f>
        <v>2071.4196000000002</v>
      </c>
      <c r="M996" s="1">
        <f>Sales[[#This Row],[OrderQuantity]]</f>
        <v>1</v>
      </c>
      <c r="N996" s="1">
        <f>1</f>
        <v>1</v>
      </c>
      <c r="O996" s="1">
        <f>Sales[[#This Row],[TotalSales]]-Sales[[#This Row],[TotalCost]]</f>
        <v>953.56370000000015</v>
      </c>
      <c r="P996" s="1">
        <f>Sales[[#This Row],[ProductCost]]*Sales[[#This Row],[OrderQuantity]]</f>
        <v>1117.8559</v>
      </c>
      <c r="Q996" s="1" t="str">
        <f>VLOOKUP(Sales[[#This Row],[ProductKey]], Products!$A$2:$D$1000, 4, FALSE)</f>
        <v>Mountain-200 Silver, 38</v>
      </c>
    </row>
    <row r="997" spans="1:17" x14ac:dyDescent="0.25">
      <c r="A997" s="2">
        <v>38048</v>
      </c>
      <c r="B997" s="1" t="s">
        <v>3060</v>
      </c>
      <c r="C997">
        <v>580</v>
      </c>
      <c r="D997">
        <v>17859</v>
      </c>
      <c r="E997">
        <v>4</v>
      </c>
      <c r="F997">
        <v>1</v>
      </c>
      <c r="G997">
        <v>1</v>
      </c>
      <c r="H997" s="2">
        <v>43161</v>
      </c>
      <c r="I997" t="str">
        <f>VLOOKUP(Sales[[#This Row],[TerritoryKey]], Territories[], 2, FALSE)</f>
        <v>Southwest</v>
      </c>
      <c r="J997">
        <f>_xlfn.XLOOKUP(Sales[[#This Row],[ProductKey]], Products!$A:$A, Products!$J:$J)</f>
        <v>1082.51</v>
      </c>
      <c r="K997">
        <f>_xlfn.XLOOKUP(Sales[[#This Row],[ProductKey]], Products!$A:$A, Products!$K:$K)</f>
        <v>1700.99</v>
      </c>
      <c r="L997" s="1">
        <f>Sales[[#This Row],[ProductPrice]]*Sales[[#This Row],[OrderQuantity]]</f>
        <v>1700.99</v>
      </c>
      <c r="M997" s="1">
        <f>Sales[[#This Row],[OrderQuantity]]</f>
        <v>1</v>
      </c>
      <c r="N997" s="1">
        <f>1</f>
        <v>1</v>
      </c>
      <c r="O997" s="1">
        <f>Sales[[#This Row],[TotalSales]]-Sales[[#This Row],[TotalCost]]</f>
        <v>618.48</v>
      </c>
      <c r="P997" s="1">
        <f>Sales[[#This Row],[ProductCost]]*Sales[[#This Row],[OrderQuantity]]</f>
        <v>1082.51</v>
      </c>
      <c r="Q997" s="1" t="str">
        <f>VLOOKUP(Sales[[#This Row],[ProductKey]], Products!$A$2:$D$1000, 4, FALSE)</f>
        <v>Road-350-W Yellow, 40</v>
      </c>
    </row>
    <row r="998" spans="1:17" x14ac:dyDescent="0.25">
      <c r="A998" s="2">
        <v>38140</v>
      </c>
      <c r="B998" s="1" t="s">
        <v>3071</v>
      </c>
      <c r="C998">
        <v>356</v>
      </c>
      <c r="D998">
        <v>15780</v>
      </c>
      <c r="E998">
        <v>4</v>
      </c>
      <c r="F998">
        <v>1</v>
      </c>
      <c r="G998">
        <v>1</v>
      </c>
      <c r="H998" s="2">
        <v>43253</v>
      </c>
      <c r="I998" t="str">
        <f>VLOOKUP(Sales[[#This Row],[TerritoryKey]], Territories[], 2, FALSE)</f>
        <v>Southwest</v>
      </c>
      <c r="J998">
        <f>_xlfn.XLOOKUP(Sales[[#This Row],[ProductKey]], Products!$A:$A, Products!$J:$J)</f>
        <v>1117.8559</v>
      </c>
      <c r="K998">
        <f>_xlfn.XLOOKUP(Sales[[#This Row],[ProductKey]], Products!$A:$A, Products!$K:$K)</f>
        <v>2071.4196000000002</v>
      </c>
      <c r="L998" s="1">
        <f>Sales[[#This Row],[ProductPrice]]*Sales[[#This Row],[OrderQuantity]]</f>
        <v>2071.4196000000002</v>
      </c>
      <c r="M998" s="1">
        <f>Sales[[#This Row],[OrderQuantity]]</f>
        <v>1</v>
      </c>
      <c r="N998" s="1">
        <f>1</f>
        <v>1</v>
      </c>
      <c r="O998" s="1">
        <f>Sales[[#This Row],[TotalSales]]-Sales[[#This Row],[TotalCost]]</f>
        <v>953.56370000000015</v>
      </c>
      <c r="P998" s="1">
        <f>Sales[[#This Row],[ProductCost]]*Sales[[#This Row],[OrderQuantity]]</f>
        <v>1117.8559</v>
      </c>
      <c r="Q998" s="1" t="str">
        <f>VLOOKUP(Sales[[#This Row],[ProductKey]], Products!$A$2:$D$1000, 4, FALSE)</f>
        <v>Mountain-200 Silver, 46</v>
      </c>
    </row>
    <row r="999" spans="1:17" x14ac:dyDescent="0.25">
      <c r="A999" s="2">
        <v>38047</v>
      </c>
      <c r="B999" s="1" t="s">
        <v>3084</v>
      </c>
      <c r="C999">
        <v>576</v>
      </c>
      <c r="D999">
        <v>26611</v>
      </c>
      <c r="E999">
        <v>4</v>
      </c>
      <c r="F999">
        <v>1</v>
      </c>
      <c r="G999">
        <v>1</v>
      </c>
      <c r="H999" s="2">
        <v>43160</v>
      </c>
      <c r="I999" t="str">
        <f>VLOOKUP(Sales[[#This Row],[TerritoryKey]], Territories[], 2, FALSE)</f>
        <v>Southwest</v>
      </c>
      <c r="J999">
        <f>_xlfn.XLOOKUP(Sales[[#This Row],[ProductKey]], Products!$A:$A, Products!$J:$J)</f>
        <v>1481.9378999999999</v>
      </c>
      <c r="K999">
        <f>_xlfn.XLOOKUP(Sales[[#This Row],[ProductKey]], Products!$A:$A, Products!$K:$K)</f>
        <v>2384.0700000000002</v>
      </c>
      <c r="L999" s="1">
        <f>Sales[[#This Row],[ProductPrice]]*Sales[[#This Row],[OrderQuantity]]</f>
        <v>2384.0700000000002</v>
      </c>
      <c r="M999" s="1">
        <f>Sales[[#This Row],[OrderQuantity]]</f>
        <v>1</v>
      </c>
      <c r="N999" s="1">
        <f>1</f>
        <v>1</v>
      </c>
      <c r="O999" s="1">
        <f>Sales[[#This Row],[TotalSales]]-Sales[[#This Row],[TotalCost]]</f>
        <v>902.13210000000026</v>
      </c>
      <c r="P999" s="1">
        <f>Sales[[#This Row],[ProductCost]]*Sales[[#This Row],[OrderQuantity]]</f>
        <v>1481.9378999999999</v>
      </c>
      <c r="Q999" s="1" t="str">
        <f>VLOOKUP(Sales[[#This Row],[ProductKey]], Products!$A$2:$D$1000, 4, FALSE)</f>
        <v>Touring-1000 Blue, 60</v>
      </c>
    </row>
    <row r="1000" spans="1:17" x14ac:dyDescent="0.25">
      <c r="A1000" s="2">
        <v>38047</v>
      </c>
      <c r="B1000" s="1" t="s">
        <v>3091</v>
      </c>
      <c r="C1000">
        <v>589</v>
      </c>
      <c r="D1000">
        <v>18953</v>
      </c>
      <c r="E1000">
        <v>4</v>
      </c>
      <c r="F1000">
        <v>1</v>
      </c>
      <c r="G1000">
        <v>1</v>
      </c>
      <c r="H1000" s="2">
        <v>43160</v>
      </c>
      <c r="I1000" t="str">
        <f>VLOOKUP(Sales[[#This Row],[TerritoryKey]], Territories[], 2, FALSE)</f>
        <v>Southwest</v>
      </c>
      <c r="J1000">
        <f>_xlfn.XLOOKUP(Sales[[#This Row],[ProductKey]], Products!$A:$A, Products!$J:$J)</f>
        <v>419.77839999999998</v>
      </c>
      <c r="K1000">
        <f>_xlfn.XLOOKUP(Sales[[#This Row],[ProductKey]], Products!$A:$A, Products!$K:$K)</f>
        <v>769.49</v>
      </c>
      <c r="L1000" s="1">
        <f>Sales[[#This Row],[ProductPrice]]*Sales[[#This Row],[OrderQuantity]]</f>
        <v>769.49</v>
      </c>
      <c r="M1000" s="1">
        <f>Sales[[#This Row],[OrderQuantity]]</f>
        <v>1</v>
      </c>
      <c r="N1000" s="1">
        <f>1</f>
        <v>1</v>
      </c>
      <c r="O1000" s="1">
        <f>Sales[[#This Row],[TotalSales]]-Sales[[#This Row],[TotalCost]]</f>
        <v>349.71160000000003</v>
      </c>
      <c r="P1000" s="1">
        <f>Sales[[#This Row],[ProductCost]]*Sales[[#This Row],[OrderQuantity]]</f>
        <v>419.77839999999998</v>
      </c>
      <c r="Q1000" s="1" t="str">
        <f>VLOOKUP(Sales[[#This Row],[ProductKey]], Products!$A$2:$D$1000, 4, FALSE)</f>
        <v>Mountain-400-W Silver, 42</v>
      </c>
    </row>
    <row r="1001" spans="1:17" x14ac:dyDescent="0.25">
      <c r="A1001" s="2">
        <v>38140</v>
      </c>
      <c r="B1001" s="1" t="s">
        <v>3103</v>
      </c>
      <c r="C1001">
        <v>537</v>
      </c>
      <c r="D1001">
        <v>11782</v>
      </c>
      <c r="E1001">
        <v>4</v>
      </c>
      <c r="F1001">
        <v>1</v>
      </c>
      <c r="G1001">
        <v>1</v>
      </c>
      <c r="H1001" s="2">
        <v>43253</v>
      </c>
      <c r="I1001" t="str">
        <f>VLOOKUP(Sales[[#This Row],[TerritoryKey]], Territories[], 2, FALSE)</f>
        <v>Southwest</v>
      </c>
      <c r="J1001">
        <f>_xlfn.XLOOKUP(Sales[[#This Row],[ProductKey]], Products!$A:$A, Products!$J:$J)</f>
        <v>13.09</v>
      </c>
      <c r="K1001">
        <f>_xlfn.XLOOKUP(Sales[[#This Row],[ProductKey]], Products!$A:$A, Products!$K:$K)</f>
        <v>35</v>
      </c>
      <c r="L1001" s="1">
        <f>Sales[[#This Row],[ProductPrice]]*Sales[[#This Row],[OrderQuantity]]</f>
        <v>35</v>
      </c>
      <c r="M1001" s="1">
        <f>Sales[[#This Row],[OrderQuantity]]</f>
        <v>1</v>
      </c>
      <c r="N1001" s="1">
        <f>1</f>
        <v>1</v>
      </c>
      <c r="O1001" s="1">
        <f>Sales[[#This Row],[TotalSales]]-Sales[[#This Row],[TotalCost]]</f>
        <v>21.91</v>
      </c>
      <c r="P1001" s="1">
        <f>Sales[[#This Row],[ProductCost]]*Sales[[#This Row],[OrderQuantity]]</f>
        <v>13.09</v>
      </c>
      <c r="Q1001" s="1" t="str">
        <f>VLOOKUP(Sales[[#This Row],[ProductKey]], Products!$A$2:$D$1000, 4, FALSE)</f>
        <v>HL Mountain Tire</v>
      </c>
    </row>
    <row r="1002" spans="1:17" x14ac:dyDescent="0.25">
      <c r="A1002" s="2">
        <v>38201</v>
      </c>
      <c r="B1002" s="1" t="s">
        <v>3114</v>
      </c>
      <c r="C1002">
        <v>561</v>
      </c>
      <c r="D1002">
        <v>26604</v>
      </c>
      <c r="E1002">
        <v>4</v>
      </c>
      <c r="F1002">
        <v>1</v>
      </c>
      <c r="G1002">
        <v>1</v>
      </c>
      <c r="H1002" s="2">
        <v>43314</v>
      </c>
      <c r="I1002" t="str">
        <f>VLOOKUP(Sales[[#This Row],[TerritoryKey]], Territories[], 2, FALSE)</f>
        <v>Southwest</v>
      </c>
      <c r="J1002">
        <f>_xlfn.XLOOKUP(Sales[[#This Row],[ProductKey]], Products!$A:$A, Products!$J:$J)</f>
        <v>1481.9378999999999</v>
      </c>
      <c r="K1002">
        <f>_xlfn.XLOOKUP(Sales[[#This Row],[ProductKey]], Products!$A:$A, Products!$K:$K)</f>
        <v>2384.0700000000002</v>
      </c>
      <c r="L1002" s="1">
        <f>Sales[[#This Row],[ProductPrice]]*Sales[[#This Row],[OrderQuantity]]</f>
        <v>2384.0700000000002</v>
      </c>
      <c r="M1002" s="1">
        <f>Sales[[#This Row],[OrderQuantity]]</f>
        <v>1</v>
      </c>
      <c r="N1002" s="1">
        <f>1</f>
        <v>1</v>
      </c>
      <c r="O1002" s="1">
        <f>Sales[[#This Row],[TotalSales]]-Sales[[#This Row],[TotalCost]]</f>
        <v>902.13210000000026</v>
      </c>
      <c r="P1002" s="1">
        <f>Sales[[#This Row],[ProductCost]]*Sales[[#This Row],[OrderQuantity]]</f>
        <v>1481.9378999999999</v>
      </c>
      <c r="Q1002" s="1" t="str">
        <f>VLOOKUP(Sales[[#This Row],[ProductKey]], Products!$A$2:$D$1000, 4, FALSE)</f>
        <v>Touring-1000 Yellow, 46</v>
      </c>
    </row>
    <row r="1003" spans="1:17" x14ac:dyDescent="0.25">
      <c r="A1003" s="2">
        <v>38293</v>
      </c>
      <c r="B1003" s="1" t="s">
        <v>3116</v>
      </c>
      <c r="C1003">
        <v>362</v>
      </c>
      <c r="D1003">
        <v>15873</v>
      </c>
      <c r="E1003">
        <v>4</v>
      </c>
      <c r="F1003">
        <v>1</v>
      </c>
      <c r="G1003">
        <v>1</v>
      </c>
      <c r="H1003" s="2">
        <v>43406</v>
      </c>
      <c r="I1003" t="str">
        <f>VLOOKUP(Sales[[#This Row],[TerritoryKey]], Territories[], 2, FALSE)</f>
        <v>Southwest</v>
      </c>
      <c r="J1003">
        <f>_xlfn.XLOOKUP(Sales[[#This Row],[ProductKey]], Products!$A:$A, Products!$J:$J)</f>
        <v>1105.81</v>
      </c>
      <c r="K1003">
        <f>_xlfn.XLOOKUP(Sales[[#This Row],[ProductKey]], Products!$A:$A, Products!$K:$K)</f>
        <v>2049.0981999999999</v>
      </c>
      <c r="L1003" s="1">
        <f>Sales[[#This Row],[ProductPrice]]*Sales[[#This Row],[OrderQuantity]]</f>
        <v>2049.0981999999999</v>
      </c>
      <c r="M1003" s="1">
        <f>Sales[[#This Row],[OrderQuantity]]</f>
        <v>1</v>
      </c>
      <c r="N1003" s="1">
        <f>1</f>
        <v>1</v>
      </c>
      <c r="O1003" s="1">
        <f>Sales[[#This Row],[TotalSales]]-Sales[[#This Row],[TotalCost]]</f>
        <v>943.28819999999996</v>
      </c>
      <c r="P1003" s="1">
        <f>Sales[[#This Row],[ProductCost]]*Sales[[#This Row],[OrderQuantity]]</f>
        <v>1105.81</v>
      </c>
      <c r="Q1003" s="1" t="str">
        <f>VLOOKUP(Sales[[#This Row],[ProductKey]], Products!$A$2:$D$1000, 4, FALSE)</f>
        <v>Mountain-200 Black, 46</v>
      </c>
    </row>
    <row r="1004" spans="1:17" x14ac:dyDescent="0.25">
      <c r="A1004" s="2">
        <v>37664</v>
      </c>
      <c r="B1004" s="1" t="s">
        <v>3139</v>
      </c>
      <c r="C1004">
        <v>354</v>
      </c>
      <c r="D1004">
        <v>12884</v>
      </c>
      <c r="E1004">
        <v>4</v>
      </c>
      <c r="F1004">
        <v>1</v>
      </c>
      <c r="G1004">
        <v>1</v>
      </c>
      <c r="H1004" s="2">
        <v>42778</v>
      </c>
      <c r="I1004" t="str">
        <f>VLOOKUP(Sales[[#This Row],[TerritoryKey]], Territories[], 2, FALSE)</f>
        <v>Southwest</v>
      </c>
      <c r="J1004">
        <f>_xlfn.XLOOKUP(Sales[[#This Row],[ProductKey]], Products!$A:$A, Products!$J:$J)</f>
        <v>1117.8559</v>
      </c>
      <c r="K1004">
        <f>_xlfn.XLOOKUP(Sales[[#This Row],[ProductKey]], Products!$A:$A, Products!$K:$K)</f>
        <v>2071.4196000000002</v>
      </c>
      <c r="L1004" s="1">
        <f>Sales[[#This Row],[ProductPrice]]*Sales[[#This Row],[OrderQuantity]]</f>
        <v>2071.4196000000002</v>
      </c>
      <c r="M1004" s="1">
        <f>Sales[[#This Row],[OrderQuantity]]</f>
        <v>1</v>
      </c>
      <c r="N1004" s="1">
        <f>1</f>
        <v>1</v>
      </c>
      <c r="O1004" s="1">
        <f>Sales[[#This Row],[TotalSales]]-Sales[[#This Row],[TotalCost]]</f>
        <v>953.56370000000015</v>
      </c>
      <c r="P1004" s="1">
        <f>Sales[[#This Row],[ProductCost]]*Sales[[#This Row],[OrderQuantity]]</f>
        <v>1117.8559</v>
      </c>
      <c r="Q1004" s="1" t="str">
        <f>VLOOKUP(Sales[[#This Row],[ProductKey]], Products!$A$2:$D$1000, 4, FALSE)</f>
        <v>Mountain-200 Silver, 42</v>
      </c>
    </row>
    <row r="1005" spans="1:17" x14ac:dyDescent="0.25">
      <c r="A1005" s="2">
        <v>37664</v>
      </c>
      <c r="B1005" s="1" t="s">
        <v>3140</v>
      </c>
      <c r="C1005">
        <v>579</v>
      </c>
      <c r="D1005">
        <v>25916</v>
      </c>
      <c r="E1005">
        <v>4</v>
      </c>
      <c r="F1005">
        <v>1</v>
      </c>
      <c r="G1005">
        <v>1</v>
      </c>
      <c r="H1005" s="2">
        <v>42778</v>
      </c>
      <c r="I1005" t="str">
        <f>VLOOKUP(Sales[[#This Row],[TerritoryKey]], Territories[], 2, FALSE)</f>
        <v>Southwest</v>
      </c>
      <c r="J1005">
        <f>_xlfn.XLOOKUP(Sales[[#This Row],[ProductKey]], Products!$A:$A, Products!$J:$J)</f>
        <v>755.1508</v>
      </c>
      <c r="K1005">
        <f>_xlfn.XLOOKUP(Sales[[#This Row],[ProductKey]], Products!$A:$A, Products!$K:$K)</f>
        <v>1214.8499999999999</v>
      </c>
      <c r="L1005" s="1">
        <f>Sales[[#This Row],[ProductPrice]]*Sales[[#This Row],[OrderQuantity]]</f>
        <v>1214.8499999999999</v>
      </c>
      <c r="M1005" s="1">
        <f>Sales[[#This Row],[OrderQuantity]]</f>
        <v>1</v>
      </c>
      <c r="N1005" s="1">
        <f>1</f>
        <v>1</v>
      </c>
      <c r="O1005" s="1">
        <f>Sales[[#This Row],[TotalSales]]-Sales[[#This Row],[TotalCost]]</f>
        <v>459.69919999999991</v>
      </c>
      <c r="P1005" s="1">
        <f>Sales[[#This Row],[ProductCost]]*Sales[[#This Row],[OrderQuantity]]</f>
        <v>755.1508</v>
      </c>
      <c r="Q1005" s="1" t="str">
        <f>VLOOKUP(Sales[[#This Row],[ProductKey]], Products!$A$2:$D$1000, 4, FALSE)</f>
        <v>Touring-2000 Blue, 54</v>
      </c>
    </row>
    <row r="1006" spans="1:17" x14ac:dyDescent="0.25">
      <c r="A1006" s="2">
        <v>37753</v>
      </c>
      <c r="B1006" s="1" t="s">
        <v>3153</v>
      </c>
      <c r="C1006">
        <v>474</v>
      </c>
      <c r="D1006">
        <v>20185</v>
      </c>
      <c r="E1006">
        <v>4</v>
      </c>
      <c r="F1006">
        <v>1</v>
      </c>
      <c r="G1006">
        <v>1</v>
      </c>
      <c r="H1006" s="2">
        <v>42867</v>
      </c>
      <c r="I1006" t="str">
        <f>VLOOKUP(Sales[[#This Row],[TerritoryKey]], Territories[], 2, FALSE)</f>
        <v>Southwest</v>
      </c>
      <c r="J1006">
        <f>_xlfn.XLOOKUP(Sales[[#This Row],[ProductKey]], Products!$A:$A, Products!$J:$J)</f>
        <v>26.176300000000001</v>
      </c>
      <c r="K1006">
        <f>_xlfn.XLOOKUP(Sales[[#This Row],[ProductKey]], Products!$A:$A, Products!$K:$K)</f>
        <v>69.989999999999995</v>
      </c>
      <c r="L1006" s="1">
        <f>Sales[[#This Row],[ProductPrice]]*Sales[[#This Row],[OrderQuantity]]</f>
        <v>69.989999999999995</v>
      </c>
      <c r="M1006" s="1">
        <f>Sales[[#This Row],[OrderQuantity]]</f>
        <v>1</v>
      </c>
      <c r="N1006" s="1">
        <f>1</f>
        <v>1</v>
      </c>
      <c r="O1006" s="1">
        <f>Sales[[#This Row],[TotalSales]]-Sales[[#This Row],[TotalCost]]</f>
        <v>43.813699999999997</v>
      </c>
      <c r="P1006" s="1">
        <f>Sales[[#This Row],[ProductCost]]*Sales[[#This Row],[OrderQuantity]]</f>
        <v>26.176300000000001</v>
      </c>
      <c r="Q1006" s="1" t="str">
        <f>VLOOKUP(Sales[[#This Row],[ProductKey]], Products!$A$2:$D$1000, 4, FALSE)</f>
        <v>Women's Mountain Shorts, S</v>
      </c>
    </row>
    <row r="1007" spans="1:17" x14ac:dyDescent="0.25">
      <c r="A1007" s="2">
        <v>38018</v>
      </c>
      <c r="B1007" s="1" t="s">
        <v>3160</v>
      </c>
      <c r="C1007">
        <v>530</v>
      </c>
      <c r="D1007">
        <v>28356</v>
      </c>
      <c r="E1007">
        <v>4</v>
      </c>
      <c r="F1007">
        <v>1</v>
      </c>
      <c r="G1007">
        <v>1</v>
      </c>
      <c r="H1007" s="2">
        <v>43132</v>
      </c>
      <c r="I1007" t="str">
        <f>VLOOKUP(Sales[[#This Row],[TerritoryKey]], Territories[], 2, FALSE)</f>
        <v>Southwest</v>
      </c>
      <c r="J1007">
        <f>_xlfn.XLOOKUP(Sales[[#This Row],[ProductKey]], Products!$A:$A, Products!$J:$J)</f>
        <v>1.8663000000000001</v>
      </c>
      <c r="K1007">
        <f>_xlfn.XLOOKUP(Sales[[#This Row],[ProductKey]], Products!$A:$A, Products!$K:$K)</f>
        <v>4.99</v>
      </c>
      <c r="L1007" s="1">
        <f>Sales[[#This Row],[ProductPrice]]*Sales[[#This Row],[OrderQuantity]]</f>
        <v>4.99</v>
      </c>
      <c r="M1007" s="1">
        <f>Sales[[#This Row],[OrderQuantity]]</f>
        <v>1</v>
      </c>
      <c r="N1007" s="1">
        <f>1</f>
        <v>1</v>
      </c>
      <c r="O1007" s="1">
        <f>Sales[[#This Row],[TotalSales]]-Sales[[#This Row],[TotalCost]]</f>
        <v>3.1237000000000004</v>
      </c>
      <c r="P1007" s="1">
        <f>Sales[[#This Row],[ProductCost]]*Sales[[#This Row],[OrderQuantity]]</f>
        <v>1.8663000000000001</v>
      </c>
      <c r="Q1007" s="1" t="str">
        <f>VLOOKUP(Sales[[#This Row],[ProductKey]], Products!$A$2:$D$1000, 4, FALSE)</f>
        <v>Touring Tire Tube</v>
      </c>
    </row>
    <row r="1008" spans="1:17" x14ac:dyDescent="0.25">
      <c r="A1008" s="2">
        <v>38080</v>
      </c>
      <c r="B1008" s="1" t="s">
        <v>3172</v>
      </c>
      <c r="C1008">
        <v>373</v>
      </c>
      <c r="D1008">
        <v>20641</v>
      </c>
      <c r="E1008">
        <v>4</v>
      </c>
      <c r="F1008">
        <v>1</v>
      </c>
      <c r="G1008">
        <v>1</v>
      </c>
      <c r="H1008" s="2">
        <v>43193</v>
      </c>
      <c r="I1008" t="str">
        <f>VLOOKUP(Sales[[#This Row],[TerritoryKey]], Territories[], 2, FALSE)</f>
        <v>Southwest</v>
      </c>
      <c r="J1008">
        <f>_xlfn.XLOOKUP(Sales[[#This Row],[ProductKey]], Products!$A:$A, Products!$J:$J)</f>
        <v>1320.6838</v>
      </c>
      <c r="K1008">
        <f>_xlfn.XLOOKUP(Sales[[#This Row],[ProductKey]], Products!$A:$A, Products!$K:$K)</f>
        <v>2181.5625</v>
      </c>
      <c r="L1008" s="1">
        <f>Sales[[#This Row],[ProductPrice]]*Sales[[#This Row],[OrderQuantity]]</f>
        <v>2181.5625</v>
      </c>
      <c r="M1008" s="1">
        <f>Sales[[#This Row],[OrderQuantity]]</f>
        <v>1</v>
      </c>
      <c r="N1008" s="1">
        <f>1</f>
        <v>1</v>
      </c>
      <c r="O1008" s="1">
        <f>Sales[[#This Row],[TotalSales]]-Sales[[#This Row],[TotalCost]]</f>
        <v>860.87869999999998</v>
      </c>
      <c r="P1008" s="1">
        <f>Sales[[#This Row],[ProductCost]]*Sales[[#This Row],[OrderQuantity]]</f>
        <v>1320.6838</v>
      </c>
      <c r="Q1008" s="1" t="str">
        <f>VLOOKUP(Sales[[#This Row],[ProductKey]], Products!$A$2:$D$1000, 4, FALSE)</f>
        <v>Road-250 Black, 44</v>
      </c>
    </row>
    <row r="1009" spans="1:17" x14ac:dyDescent="0.25">
      <c r="A1009" s="2">
        <v>37937</v>
      </c>
      <c r="B1009" s="1" t="s">
        <v>3184</v>
      </c>
      <c r="C1009">
        <v>605</v>
      </c>
      <c r="D1009">
        <v>23163</v>
      </c>
      <c r="E1009">
        <v>4</v>
      </c>
      <c r="F1009">
        <v>1</v>
      </c>
      <c r="G1009">
        <v>1</v>
      </c>
      <c r="H1009" s="2">
        <v>43051</v>
      </c>
      <c r="I1009" t="str">
        <f>VLOOKUP(Sales[[#This Row],[TerritoryKey]], Territories[], 2, FALSE)</f>
        <v>Southwest</v>
      </c>
      <c r="J1009">
        <f>_xlfn.XLOOKUP(Sales[[#This Row],[ProductKey]], Products!$A:$A, Products!$J:$J)</f>
        <v>343.64960000000002</v>
      </c>
      <c r="K1009">
        <f>_xlfn.XLOOKUP(Sales[[#This Row],[ProductKey]], Products!$A:$A, Products!$K:$K)</f>
        <v>539.99</v>
      </c>
      <c r="L1009" s="1">
        <f>Sales[[#This Row],[ProductPrice]]*Sales[[#This Row],[OrderQuantity]]</f>
        <v>539.99</v>
      </c>
      <c r="M1009" s="1">
        <f>Sales[[#This Row],[OrderQuantity]]</f>
        <v>1</v>
      </c>
      <c r="N1009" s="1">
        <f>1</f>
        <v>1</v>
      </c>
      <c r="O1009" s="1">
        <f>Sales[[#This Row],[TotalSales]]-Sales[[#This Row],[TotalCost]]</f>
        <v>196.34039999999999</v>
      </c>
      <c r="P1009" s="1">
        <f>Sales[[#This Row],[ProductCost]]*Sales[[#This Row],[OrderQuantity]]</f>
        <v>343.64960000000002</v>
      </c>
      <c r="Q1009" s="1" t="str">
        <f>VLOOKUP(Sales[[#This Row],[ProductKey]], Products!$A$2:$D$1000, 4, FALSE)</f>
        <v>Road-750 Black, 48</v>
      </c>
    </row>
    <row r="1010" spans="1:17" x14ac:dyDescent="0.25">
      <c r="A1010" s="2">
        <v>37967</v>
      </c>
      <c r="B1010" s="1" t="s">
        <v>3192</v>
      </c>
      <c r="C1010">
        <v>582</v>
      </c>
      <c r="D1010">
        <v>17868</v>
      </c>
      <c r="E1010">
        <v>4</v>
      </c>
      <c r="F1010">
        <v>1</v>
      </c>
      <c r="G1010">
        <v>1</v>
      </c>
      <c r="H1010" s="2">
        <v>43081</v>
      </c>
      <c r="I1010" t="str">
        <f>VLOOKUP(Sales[[#This Row],[TerritoryKey]], Territories[], 2, FALSE)</f>
        <v>Southwest</v>
      </c>
      <c r="J1010">
        <f>_xlfn.XLOOKUP(Sales[[#This Row],[ProductKey]], Products!$A:$A, Products!$J:$J)</f>
        <v>1082.51</v>
      </c>
      <c r="K1010">
        <f>_xlfn.XLOOKUP(Sales[[#This Row],[ProductKey]], Products!$A:$A, Products!$K:$K)</f>
        <v>1700.99</v>
      </c>
      <c r="L1010" s="1">
        <f>Sales[[#This Row],[ProductPrice]]*Sales[[#This Row],[OrderQuantity]]</f>
        <v>1700.99</v>
      </c>
      <c r="M1010" s="1">
        <f>Sales[[#This Row],[OrderQuantity]]</f>
        <v>1</v>
      </c>
      <c r="N1010" s="1">
        <f>1</f>
        <v>1</v>
      </c>
      <c r="O1010" s="1">
        <f>Sales[[#This Row],[TotalSales]]-Sales[[#This Row],[TotalCost]]</f>
        <v>618.48</v>
      </c>
      <c r="P1010" s="1">
        <f>Sales[[#This Row],[ProductCost]]*Sales[[#This Row],[OrderQuantity]]</f>
        <v>1082.51</v>
      </c>
      <c r="Q1010" s="1" t="str">
        <f>VLOOKUP(Sales[[#This Row],[ProductKey]], Products!$A$2:$D$1000, 4, FALSE)</f>
        <v>Road-350-W Yellow, 44</v>
      </c>
    </row>
    <row r="1011" spans="1:17" x14ac:dyDescent="0.25">
      <c r="A1011" s="2">
        <v>38292</v>
      </c>
      <c r="B1011" s="1" t="s">
        <v>3194</v>
      </c>
      <c r="C1011">
        <v>383</v>
      </c>
      <c r="D1011">
        <v>21246</v>
      </c>
      <c r="E1011">
        <v>4</v>
      </c>
      <c r="F1011">
        <v>1</v>
      </c>
      <c r="G1011">
        <v>1</v>
      </c>
      <c r="H1011" s="2">
        <v>43405</v>
      </c>
      <c r="I1011" t="str">
        <f>VLOOKUP(Sales[[#This Row],[TerritoryKey]], Territories[], 2, FALSE)</f>
        <v>Southwest</v>
      </c>
      <c r="J1011">
        <f>_xlfn.XLOOKUP(Sales[[#This Row],[ProductKey]], Products!$A:$A, Products!$J:$J)</f>
        <v>605.64919999999995</v>
      </c>
      <c r="K1011">
        <f>_xlfn.XLOOKUP(Sales[[#This Row],[ProductKey]], Products!$A:$A, Products!$K:$K)</f>
        <v>1000.4375</v>
      </c>
      <c r="L1011" s="1">
        <f>Sales[[#This Row],[ProductPrice]]*Sales[[#This Row],[OrderQuantity]]</f>
        <v>1000.4375</v>
      </c>
      <c r="M1011" s="1">
        <f>Sales[[#This Row],[OrderQuantity]]</f>
        <v>1</v>
      </c>
      <c r="N1011" s="1">
        <f>1</f>
        <v>1</v>
      </c>
      <c r="O1011" s="1">
        <f>Sales[[#This Row],[TotalSales]]-Sales[[#This Row],[TotalCost]]</f>
        <v>394.78830000000005</v>
      </c>
      <c r="P1011" s="1">
        <f>Sales[[#This Row],[ProductCost]]*Sales[[#This Row],[OrderQuantity]]</f>
        <v>605.64919999999995</v>
      </c>
      <c r="Q1011" s="1" t="str">
        <f>VLOOKUP(Sales[[#This Row],[ProductKey]], Products!$A$2:$D$1000, 4, FALSE)</f>
        <v>Road-550-W Yellow, 40</v>
      </c>
    </row>
    <row r="1012" spans="1:17" x14ac:dyDescent="0.25">
      <c r="A1012" s="2">
        <v>38049</v>
      </c>
      <c r="B1012" s="1" t="s">
        <v>3197</v>
      </c>
      <c r="C1012">
        <v>385</v>
      </c>
      <c r="D1012">
        <v>21235</v>
      </c>
      <c r="E1012">
        <v>4</v>
      </c>
      <c r="F1012">
        <v>1</v>
      </c>
      <c r="G1012">
        <v>1</v>
      </c>
      <c r="H1012" s="2">
        <v>43162</v>
      </c>
      <c r="I1012" t="str">
        <f>VLOOKUP(Sales[[#This Row],[TerritoryKey]], Territories[], 2, FALSE)</f>
        <v>Southwest</v>
      </c>
      <c r="J1012">
        <f>_xlfn.XLOOKUP(Sales[[#This Row],[ProductKey]], Products!$A:$A, Products!$J:$J)</f>
        <v>605.64919999999995</v>
      </c>
      <c r="K1012">
        <f>_xlfn.XLOOKUP(Sales[[#This Row],[ProductKey]], Products!$A:$A, Products!$K:$K)</f>
        <v>1000.4375</v>
      </c>
      <c r="L1012" s="1">
        <f>Sales[[#This Row],[ProductPrice]]*Sales[[#This Row],[OrderQuantity]]</f>
        <v>1000.4375</v>
      </c>
      <c r="M1012" s="1">
        <f>Sales[[#This Row],[OrderQuantity]]</f>
        <v>1</v>
      </c>
      <c r="N1012" s="1">
        <f>1</f>
        <v>1</v>
      </c>
      <c r="O1012" s="1">
        <f>Sales[[#This Row],[TotalSales]]-Sales[[#This Row],[TotalCost]]</f>
        <v>394.78830000000005</v>
      </c>
      <c r="P1012" s="1">
        <f>Sales[[#This Row],[ProductCost]]*Sales[[#This Row],[OrderQuantity]]</f>
        <v>605.64919999999995</v>
      </c>
      <c r="Q1012" s="1" t="str">
        <f>VLOOKUP(Sales[[#This Row],[ProductKey]], Products!$A$2:$D$1000, 4, FALSE)</f>
        <v>Road-550-W Yellow, 42</v>
      </c>
    </row>
    <row r="1013" spans="1:17" x14ac:dyDescent="0.25">
      <c r="A1013" s="2">
        <v>38019</v>
      </c>
      <c r="B1013" s="1" t="s">
        <v>3202</v>
      </c>
      <c r="C1013">
        <v>571</v>
      </c>
      <c r="D1013">
        <v>29238</v>
      </c>
      <c r="E1013">
        <v>4</v>
      </c>
      <c r="F1013">
        <v>1</v>
      </c>
      <c r="G1013">
        <v>1</v>
      </c>
      <c r="H1013" s="2">
        <v>43133</v>
      </c>
      <c r="I1013" t="str">
        <f>VLOOKUP(Sales[[#This Row],[TerritoryKey]], Territories[], 2, FALSE)</f>
        <v>Southwest</v>
      </c>
      <c r="J1013">
        <f>_xlfn.XLOOKUP(Sales[[#This Row],[ProductKey]], Products!$A:$A, Products!$J:$J)</f>
        <v>461.44479999999999</v>
      </c>
      <c r="K1013">
        <f>_xlfn.XLOOKUP(Sales[[#This Row],[ProductKey]], Products!$A:$A, Products!$K:$K)</f>
        <v>742.35</v>
      </c>
      <c r="L1013" s="1">
        <f>Sales[[#This Row],[ProductPrice]]*Sales[[#This Row],[OrderQuantity]]</f>
        <v>742.35</v>
      </c>
      <c r="M1013" s="1">
        <f>Sales[[#This Row],[OrderQuantity]]</f>
        <v>1</v>
      </c>
      <c r="N1013" s="1">
        <f>1</f>
        <v>1</v>
      </c>
      <c r="O1013" s="1">
        <f>Sales[[#This Row],[TotalSales]]-Sales[[#This Row],[TotalCost]]</f>
        <v>280.90520000000004</v>
      </c>
      <c r="P1013" s="1">
        <f>Sales[[#This Row],[ProductCost]]*Sales[[#This Row],[OrderQuantity]]</f>
        <v>461.44479999999999</v>
      </c>
      <c r="Q1013" s="1" t="str">
        <f>VLOOKUP(Sales[[#This Row],[ProductKey]], Products!$A$2:$D$1000, 4, FALSE)</f>
        <v>Touring-3000 Yellow, 58</v>
      </c>
    </row>
    <row r="1014" spans="1:17" x14ac:dyDescent="0.25">
      <c r="A1014" s="2">
        <v>38170</v>
      </c>
      <c r="B1014" s="1" t="s">
        <v>3213</v>
      </c>
      <c r="C1014">
        <v>488</v>
      </c>
      <c r="D1014">
        <v>11672</v>
      </c>
      <c r="E1014">
        <v>4</v>
      </c>
      <c r="F1014">
        <v>1</v>
      </c>
      <c r="G1014">
        <v>1</v>
      </c>
      <c r="H1014" s="2">
        <v>43283</v>
      </c>
      <c r="I1014" t="str">
        <f>VLOOKUP(Sales[[#This Row],[TerritoryKey]], Territories[], 2, FALSE)</f>
        <v>Southwest</v>
      </c>
      <c r="J1014">
        <f>_xlfn.XLOOKUP(Sales[[#This Row],[ProductKey]], Products!$A:$A, Products!$J:$J)</f>
        <v>41.572299999999998</v>
      </c>
      <c r="K1014">
        <f>_xlfn.XLOOKUP(Sales[[#This Row],[ProductKey]], Products!$A:$A, Products!$K:$K)</f>
        <v>53.99</v>
      </c>
      <c r="L1014" s="1">
        <f>Sales[[#This Row],[ProductPrice]]*Sales[[#This Row],[OrderQuantity]]</f>
        <v>53.99</v>
      </c>
      <c r="M1014" s="1">
        <f>Sales[[#This Row],[OrderQuantity]]</f>
        <v>1</v>
      </c>
      <c r="N1014" s="1">
        <f>1</f>
        <v>1</v>
      </c>
      <c r="O1014" s="1">
        <f>Sales[[#This Row],[TotalSales]]-Sales[[#This Row],[TotalCost]]</f>
        <v>12.417700000000004</v>
      </c>
      <c r="P1014" s="1">
        <f>Sales[[#This Row],[ProductCost]]*Sales[[#This Row],[OrderQuantity]]</f>
        <v>41.572299999999998</v>
      </c>
      <c r="Q1014" s="1" t="str">
        <f>VLOOKUP(Sales[[#This Row],[ProductKey]], Products!$A$2:$D$1000, 4, FALSE)</f>
        <v>Short-Sleeve Classic Jersey, S</v>
      </c>
    </row>
    <row r="1015" spans="1:17" x14ac:dyDescent="0.25">
      <c r="A1015" s="2">
        <v>38261</v>
      </c>
      <c r="B1015" s="1" t="s">
        <v>3236</v>
      </c>
      <c r="C1015">
        <v>605</v>
      </c>
      <c r="D1015">
        <v>23398</v>
      </c>
      <c r="E1015">
        <v>4</v>
      </c>
      <c r="F1015">
        <v>1</v>
      </c>
      <c r="G1015">
        <v>1</v>
      </c>
      <c r="H1015" s="2">
        <v>43374</v>
      </c>
      <c r="I1015" t="str">
        <f>VLOOKUP(Sales[[#This Row],[TerritoryKey]], Territories[], 2, FALSE)</f>
        <v>Southwest</v>
      </c>
      <c r="J1015">
        <f>_xlfn.XLOOKUP(Sales[[#This Row],[ProductKey]], Products!$A:$A, Products!$J:$J)</f>
        <v>343.64960000000002</v>
      </c>
      <c r="K1015">
        <f>_xlfn.XLOOKUP(Sales[[#This Row],[ProductKey]], Products!$A:$A, Products!$K:$K)</f>
        <v>539.99</v>
      </c>
      <c r="L1015" s="1">
        <f>Sales[[#This Row],[ProductPrice]]*Sales[[#This Row],[OrderQuantity]]</f>
        <v>539.99</v>
      </c>
      <c r="M1015" s="1">
        <f>Sales[[#This Row],[OrderQuantity]]</f>
        <v>1</v>
      </c>
      <c r="N1015" s="1">
        <f>1</f>
        <v>1</v>
      </c>
      <c r="O1015" s="1">
        <f>Sales[[#This Row],[TotalSales]]-Sales[[#This Row],[TotalCost]]</f>
        <v>196.34039999999999</v>
      </c>
      <c r="P1015" s="1">
        <f>Sales[[#This Row],[ProductCost]]*Sales[[#This Row],[OrderQuantity]]</f>
        <v>343.64960000000002</v>
      </c>
      <c r="Q1015" s="1" t="str">
        <f>VLOOKUP(Sales[[#This Row],[ProductKey]], Products!$A$2:$D$1000, 4, FALSE)</f>
        <v>Road-750 Black, 48</v>
      </c>
    </row>
    <row r="1016" spans="1:17" x14ac:dyDescent="0.25">
      <c r="A1016" s="2">
        <v>38323</v>
      </c>
      <c r="B1016" s="1" t="s">
        <v>3238</v>
      </c>
      <c r="C1016">
        <v>560</v>
      </c>
      <c r="D1016">
        <v>25917</v>
      </c>
      <c r="E1016">
        <v>4</v>
      </c>
      <c r="F1016">
        <v>1</v>
      </c>
      <c r="G1016">
        <v>1</v>
      </c>
      <c r="H1016" s="2">
        <v>43436</v>
      </c>
      <c r="I1016" t="str">
        <f>VLOOKUP(Sales[[#This Row],[TerritoryKey]], Territories[], 2, FALSE)</f>
        <v>Southwest</v>
      </c>
      <c r="J1016">
        <f>_xlfn.XLOOKUP(Sales[[#This Row],[ProductKey]], Products!$A:$A, Products!$J:$J)</f>
        <v>755.1508</v>
      </c>
      <c r="K1016">
        <f>_xlfn.XLOOKUP(Sales[[#This Row],[ProductKey]], Products!$A:$A, Products!$K:$K)</f>
        <v>1214.8499999999999</v>
      </c>
      <c r="L1016" s="1">
        <f>Sales[[#This Row],[ProductPrice]]*Sales[[#This Row],[OrderQuantity]]</f>
        <v>1214.8499999999999</v>
      </c>
      <c r="M1016" s="1">
        <f>Sales[[#This Row],[OrderQuantity]]</f>
        <v>1</v>
      </c>
      <c r="N1016" s="1">
        <f>1</f>
        <v>1</v>
      </c>
      <c r="O1016" s="1">
        <f>Sales[[#This Row],[TotalSales]]-Sales[[#This Row],[TotalCost]]</f>
        <v>459.69919999999991</v>
      </c>
      <c r="P1016" s="1">
        <f>Sales[[#This Row],[ProductCost]]*Sales[[#This Row],[OrderQuantity]]</f>
        <v>755.1508</v>
      </c>
      <c r="Q1016" s="1" t="str">
        <f>VLOOKUP(Sales[[#This Row],[ProductKey]], Products!$A$2:$D$1000, 4, FALSE)</f>
        <v>Touring-2000 Blue, 60</v>
      </c>
    </row>
    <row r="1017" spans="1:17" x14ac:dyDescent="0.25">
      <c r="A1017" s="2">
        <v>38109</v>
      </c>
      <c r="B1017" s="1" t="s">
        <v>3249</v>
      </c>
      <c r="C1017">
        <v>235</v>
      </c>
      <c r="D1017">
        <v>12066</v>
      </c>
      <c r="E1017">
        <v>4</v>
      </c>
      <c r="F1017">
        <v>1</v>
      </c>
      <c r="G1017">
        <v>1</v>
      </c>
      <c r="H1017" s="2">
        <v>43222</v>
      </c>
      <c r="I1017" t="str">
        <f>VLOOKUP(Sales[[#This Row],[TerritoryKey]], Territories[], 2, FALSE)</f>
        <v>Southwest</v>
      </c>
      <c r="J1017">
        <f>_xlfn.XLOOKUP(Sales[[#This Row],[ProductKey]], Products!$A:$A, Products!$J:$J)</f>
        <v>31.724399999999999</v>
      </c>
      <c r="K1017">
        <f>_xlfn.XLOOKUP(Sales[[#This Row],[ProductKey]], Products!$A:$A, Products!$K:$K)</f>
        <v>48.067300000000003</v>
      </c>
      <c r="L1017" s="1">
        <f>Sales[[#This Row],[ProductPrice]]*Sales[[#This Row],[OrderQuantity]]</f>
        <v>48.067300000000003</v>
      </c>
      <c r="M1017" s="1">
        <f>Sales[[#This Row],[OrderQuantity]]</f>
        <v>1</v>
      </c>
      <c r="N1017" s="1">
        <f>1</f>
        <v>1</v>
      </c>
      <c r="O1017" s="1">
        <f>Sales[[#This Row],[TotalSales]]-Sales[[#This Row],[TotalCost]]</f>
        <v>16.342900000000004</v>
      </c>
      <c r="P1017" s="1">
        <f>Sales[[#This Row],[ProductCost]]*Sales[[#This Row],[OrderQuantity]]</f>
        <v>31.724399999999999</v>
      </c>
      <c r="Q1017" s="1" t="str">
        <f>VLOOKUP(Sales[[#This Row],[ProductKey]], Products!$A$2:$D$1000, 4, FALSE)</f>
        <v>Long-Sleeve Logo Jersey, XL</v>
      </c>
    </row>
    <row r="1018" spans="1:17" x14ac:dyDescent="0.25">
      <c r="A1018" s="2">
        <v>37723</v>
      </c>
      <c r="B1018" s="1" t="s">
        <v>3283</v>
      </c>
      <c r="C1018">
        <v>354</v>
      </c>
      <c r="D1018">
        <v>16077</v>
      </c>
      <c r="E1018">
        <v>4</v>
      </c>
      <c r="F1018">
        <v>1</v>
      </c>
      <c r="G1018">
        <v>1</v>
      </c>
      <c r="H1018" s="2">
        <v>42837</v>
      </c>
      <c r="I1018" t="str">
        <f>VLOOKUP(Sales[[#This Row],[TerritoryKey]], Territories[], 2, FALSE)</f>
        <v>Southwest</v>
      </c>
      <c r="J1018">
        <f>_xlfn.XLOOKUP(Sales[[#This Row],[ProductKey]], Products!$A:$A, Products!$J:$J)</f>
        <v>1117.8559</v>
      </c>
      <c r="K1018">
        <f>_xlfn.XLOOKUP(Sales[[#This Row],[ProductKey]], Products!$A:$A, Products!$K:$K)</f>
        <v>2071.4196000000002</v>
      </c>
      <c r="L1018" s="1">
        <f>Sales[[#This Row],[ProductPrice]]*Sales[[#This Row],[OrderQuantity]]</f>
        <v>2071.4196000000002</v>
      </c>
      <c r="M1018" s="1">
        <f>Sales[[#This Row],[OrderQuantity]]</f>
        <v>1</v>
      </c>
      <c r="N1018" s="1">
        <f>1</f>
        <v>1</v>
      </c>
      <c r="O1018" s="1">
        <f>Sales[[#This Row],[TotalSales]]-Sales[[#This Row],[TotalCost]]</f>
        <v>953.56370000000015</v>
      </c>
      <c r="P1018" s="1">
        <f>Sales[[#This Row],[ProductCost]]*Sales[[#This Row],[OrderQuantity]]</f>
        <v>1117.8559</v>
      </c>
      <c r="Q1018" s="1" t="str">
        <f>VLOOKUP(Sales[[#This Row],[ProductKey]], Products!$A$2:$D$1000, 4, FALSE)</f>
        <v>Mountain-200 Silver, 42</v>
      </c>
    </row>
    <row r="1019" spans="1:17" x14ac:dyDescent="0.25">
      <c r="A1019" s="2">
        <v>38080</v>
      </c>
      <c r="B1019" s="1" t="s">
        <v>3289</v>
      </c>
      <c r="C1019">
        <v>474</v>
      </c>
      <c r="D1019">
        <v>19145</v>
      </c>
      <c r="E1019">
        <v>4</v>
      </c>
      <c r="F1019">
        <v>1</v>
      </c>
      <c r="G1019">
        <v>1</v>
      </c>
      <c r="H1019" s="2">
        <v>43193</v>
      </c>
      <c r="I1019" t="str">
        <f>VLOOKUP(Sales[[#This Row],[TerritoryKey]], Territories[], 2, FALSE)</f>
        <v>Southwest</v>
      </c>
      <c r="J1019">
        <f>_xlfn.XLOOKUP(Sales[[#This Row],[ProductKey]], Products!$A:$A, Products!$J:$J)</f>
        <v>26.176300000000001</v>
      </c>
      <c r="K1019">
        <f>_xlfn.XLOOKUP(Sales[[#This Row],[ProductKey]], Products!$A:$A, Products!$K:$K)</f>
        <v>69.989999999999995</v>
      </c>
      <c r="L1019" s="1">
        <f>Sales[[#This Row],[ProductPrice]]*Sales[[#This Row],[OrderQuantity]]</f>
        <v>69.989999999999995</v>
      </c>
      <c r="M1019" s="1">
        <f>Sales[[#This Row],[OrderQuantity]]</f>
        <v>1</v>
      </c>
      <c r="N1019" s="1">
        <f>1</f>
        <v>1</v>
      </c>
      <c r="O1019" s="1">
        <f>Sales[[#This Row],[TotalSales]]-Sales[[#This Row],[TotalCost]]</f>
        <v>43.813699999999997</v>
      </c>
      <c r="P1019" s="1">
        <f>Sales[[#This Row],[ProductCost]]*Sales[[#This Row],[OrderQuantity]]</f>
        <v>26.176300000000001</v>
      </c>
      <c r="Q1019" s="1" t="str">
        <f>VLOOKUP(Sales[[#This Row],[ProductKey]], Products!$A$2:$D$1000, 4, FALSE)</f>
        <v>Women's Mountain Shorts, S</v>
      </c>
    </row>
    <row r="1020" spans="1:17" x14ac:dyDescent="0.25">
      <c r="A1020" s="2">
        <v>38200</v>
      </c>
      <c r="B1020" s="1" t="s">
        <v>3292</v>
      </c>
      <c r="C1020">
        <v>594</v>
      </c>
      <c r="D1020">
        <v>19841</v>
      </c>
      <c r="E1020">
        <v>4</v>
      </c>
      <c r="F1020">
        <v>1</v>
      </c>
      <c r="G1020">
        <v>1</v>
      </c>
      <c r="H1020" s="2">
        <v>43313</v>
      </c>
      <c r="I1020" t="str">
        <f>VLOOKUP(Sales[[#This Row],[TerritoryKey]], Territories[], 2, FALSE)</f>
        <v>Southwest</v>
      </c>
      <c r="J1020">
        <f>_xlfn.XLOOKUP(Sales[[#This Row],[ProductKey]], Products!$A:$A, Products!$J:$J)</f>
        <v>308.21789999999999</v>
      </c>
      <c r="K1020">
        <f>_xlfn.XLOOKUP(Sales[[#This Row],[ProductKey]], Products!$A:$A, Products!$K:$K)</f>
        <v>564.99</v>
      </c>
      <c r="L1020" s="1">
        <f>Sales[[#This Row],[ProductPrice]]*Sales[[#This Row],[OrderQuantity]]</f>
        <v>564.99</v>
      </c>
      <c r="M1020" s="1">
        <f>Sales[[#This Row],[OrderQuantity]]</f>
        <v>1</v>
      </c>
      <c r="N1020" s="1">
        <f>1</f>
        <v>1</v>
      </c>
      <c r="O1020" s="1">
        <f>Sales[[#This Row],[TotalSales]]-Sales[[#This Row],[TotalCost]]</f>
        <v>256.77210000000002</v>
      </c>
      <c r="P1020" s="1">
        <f>Sales[[#This Row],[ProductCost]]*Sales[[#This Row],[OrderQuantity]]</f>
        <v>308.21789999999999</v>
      </c>
      <c r="Q1020" s="1" t="str">
        <f>VLOOKUP(Sales[[#This Row],[ProductKey]], Products!$A$2:$D$1000, 4, FALSE)</f>
        <v>Mountain-500 Silver, 48</v>
      </c>
    </row>
    <row r="1021" spans="1:17" x14ac:dyDescent="0.25">
      <c r="A1021" s="2">
        <v>38202</v>
      </c>
      <c r="B1021" s="1" t="s">
        <v>3311</v>
      </c>
      <c r="C1021">
        <v>565</v>
      </c>
      <c r="D1021">
        <v>26631</v>
      </c>
      <c r="E1021">
        <v>4</v>
      </c>
      <c r="F1021">
        <v>1</v>
      </c>
      <c r="G1021">
        <v>1</v>
      </c>
      <c r="H1021" s="2">
        <v>43315</v>
      </c>
      <c r="I1021" t="str">
        <f>VLOOKUP(Sales[[#This Row],[TerritoryKey]], Territories[], 2, FALSE)</f>
        <v>Southwest</v>
      </c>
      <c r="J1021">
        <f>_xlfn.XLOOKUP(Sales[[#This Row],[ProductKey]], Products!$A:$A, Products!$J:$J)</f>
        <v>461.44479999999999</v>
      </c>
      <c r="K1021">
        <f>_xlfn.XLOOKUP(Sales[[#This Row],[ProductKey]], Products!$A:$A, Products!$K:$K)</f>
        <v>742.35</v>
      </c>
      <c r="L1021" s="1">
        <f>Sales[[#This Row],[ProductPrice]]*Sales[[#This Row],[OrderQuantity]]</f>
        <v>742.35</v>
      </c>
      <c r="M1021" s="1">
        <f>Sales[[#This Row],[OrderQuantity]]</f>
        <v>1</v>
      </c>
      <c r="N1021" s="1">
        <f>1</f>
        <v>1</v>
      </c>
      <c r="O1021" s="1">
        <f>Sales[[#This Row],[TotalSales]]-Sales[[#This Row],[TotalCost]]</f>
        <v>280.90520000000004</v>
      </c>
      <c r="P1021" s="1">
        <f>Sales[[#This Row],[ProductCost]]*Sales[[#This Row],[OrderQuantity]]</f>
        <v>461.44479999999999</v>
      </c>
      <c r="Q1021" s="1" t="str">
        <f>VLOOKUP(Sales[[#This Row],[ProductKey]], Products!$A$2:$D$1000, 4, FALSE)</f>
        <v>Touring-3000 Blue, 54</v>
      </c>
    </row>
    <row r="1022" spans="1:17" x14ac:dyDescent="0.25">
      <c r="A1022" s="2">
        <v>37753</v>
      </c>
      <c r="B1022" s="1" t="s">
        <v>3316</v>
      </c>
      <c r="C1022">
        <v>606</v>
      </c>
      <c r="D1022">
        <v>18917</v>
      </c>
      <c r="E1022">
        <v>4</v>
      </c>
      <c r="F1022">
        <v>1</v>
      </c>
      <c r="G1022">
        <v>1</v>
      </c>
      <c r="H1022" s="2">
        <v>42867</v>
      </c>
      <c r="I1022" t="str">
        <f>VLOOKUP(Sales[[#This Row],[TerritoryKey]], Territories[], 2, FALSE)</f>
        <v>Southwest</v>
      </c>
      <c r="J1022">
        <f>_xlfn.XLOOKUP(Sales[[#This Row],[ProductKey]], Products!$A:$A, Products!$J:$J)</f>
        <v>343.64960000000002</v>
      </c>
      <c r="K1022">
        <f>_xlfn.XLOOKUP(Sales[[#This Row],[ProductKey]], Products!$A:$A, Products!$K:$K)</f>
        <v>539.99</v>
      </c>
      <c r="L1022" s="1">
        <f>Sales[[#This Row],[ProductPrice]]*Sales[[#This Row],[OrderQuantity]]</f>
        <v>539.99</v>
      </c>
      <c r="M1022" s="1">
        <f>Sales[[#This Row],[OrderQuantity]]</f>
        <v>1</v>
      </c>
      <c r="N1022" s="1">
        <f>1</f>
        <v>1</v>
      </c>
      <c r="O1022" s="1">
        <f>Sales[[#This Row],[TotalSales]]-Sales[[#This Row],[TotalCost]]</f>
        <v>196.34039999999999</v>
      </c>
      <c r="P1022" s="1">
        <f>Sales[[#This Row],[ProductCost]]*Sales[[#This Row],[OrderQuantity]]</f>
        <v>343.64960000000002</v>
      </c>
      <c r="Q1022" s="1" t="str">
        <f>VLOOKUP(Sales[[#This Row],[ProductKey]], Products!$A$2:$D$1000, 4, FALSE)</f>
        <v>Road-750 Black, 52</v>
      </c>
    </row>
    <row r="1023" spans="1:17" x14ac:dyDescent="0.25">
      <c r="A1023" s="2">
        <v>38109</v>
      </c>
      <c r="B1023" s="1" t="s">
        <v>3325</v>
      </c>
      <c r="C1023">
        <v>599</v>
      </c>
      <c r="D1023">
        <v>16102</v>
      </c>
      <c r="E1023">
        <v>4</v>
      </c>
      <c r="F1023">
        <v>1</v>
      </c>
      <c r="G1023">
        <v>1</v>
      </c>
      <c r="H1023" s="2">
        <v>43222</v>
      </c>
      <c r="I1023" t="str">
        <f>VLOOKUP(Sales[[#This Row],[TerritoryKey]], Territories[], 2, FALSE)</f>
        <v>Southwest</v>
      </c>
      <c r="J1023">
        <f>_xlfn.XLOOKUP(Sales[[#This Row],[ProductKey]], Products!$A:$A, Products!$J:$J)</f>
        <v>294.5797</v>
      </c>
      <c r="K1023">
        <f>_xlfn.XLOOKUP(Sales[[#This Row],[ProductKey]], Products!$A:$A, Products!$K:$K)</f>
        <v>539.99</v>
      </c>
      <c r="L1023" s="1">
        <f>Sales[[#This Row],[ProductPrice]]*Sales[[#This Row],[OrderQuantity]]</f>
        <v>539.99</v>
      </c>
      <c r="M1023" s="1">
        <f>Sales[[#This Row],[OrderQuantity]]</f>
        <v>1</v>
      </c>
      <c r="N1023" s="1">
        <f>1</f>
        <v>1</v>
      </c>
      <c r="O1023" s="1">
        <f>Sales[[#This Row],[TotalSales]]-Sales[[#This Row],[TotalCost]]</f>
        <v>245.41030000000001</v>
      </c>
      <c r="P1023" s="1">
        <f>Sales[[#This Row],[ProductCost]]*Sales[[#This Row],[OrderQuantity]]</f>
        <v>294.5797</v>
      </c>
      <c r="Q1023" s="1" t="str">
        <f>VLOOKUP(Sales[[#This Row],[ProductKey]], Products!$A$2:$D$1000, 4, FALSE)</f>
        <v>Mountain-500 Black, 48</v>
      </c>
    </row>
    <row r="1024" spans="1:17" x14ac:dyDescent="0.25">
      <c r="A1024" s="2">
        <v>38109</v>
      </c>
      <c r="B1024" s="1" t="s">
        <v>3331</v>
      </c>
      <c r="C1024">
        <v>591</v>
      </c>
      <c r="D1024">
        <v>19837</v>
      </c>
      <c r="E1024">
        <v>4</v>
      </c>
      <c r="F1024">
        <v>1</v>
      </c>
      <c r="G1024">
        <v>1</v>
      </c>
      <c r="H1024" s="2">
        <v>43222</v>
      </c>
      <c r="I1024" t="str">
        <f>VLOOKUP(Sales[[#This Row],[TerritoryKey]], Territories[], 2, FALSE)</f>
        <v>Southwest</v>
      </c>
      <c r="J1024">
        <f>_xlfn.XLOOKUP(Sales[[#This Row],[ProductKey]], Products!$A:$A, Products!$J:$J)</f>
        <v>308.21789999999999</v>
      </c>
      <c r="K1024">
        <f>_xlfn.XLOOKUP(Sales[[#This Row],[ProductKey]], Products!$A:$A, Products!$K:$K)</f>
        <v>564.99</v>
      </c>
      <c r="L1024" s="1">
        <f>Sales[[#This Row],[ProductPrice]]*Sales[[#This Row],[OrderQuantity]]</f>
        <v>564.99</v>
      </c>
      <c r="M1024" s="1">
        <f>Sales[[#This Row],[OrderQuantity]]</f>
        <v>1</v>
      </c>
      <c r="N1024" s="1">
        <f>1</f>
        <v>1</v>
      </c>
      <c r="O1024" s="1">
        <f>Sales[[#This Row],[TotalSales]]-Sales[[#This Row],[TotalCost]]</f>
        <v>256.77210000000002</v>
      </c>
      <c r="P1024" s="1">
        <f>Sales[[#This Row],[ProductCost]]*Sales[[#This Row],[OrderQuantity]]</f>
        <v>308.21789999999999</v>
      </c>
      <c r="Q1024" s="1" t="str">
        <f>VLOOKUP(Sales[[#This Row],[ProductKey]], Products!$A$2:$D$1000, 4, FALSE)</f>
        <v>Mountain-500 Silver, 40</v>
      </c>
    </row>
    <row r="1025" spans="1:17" x14ac:dyDescent="0.25">
      <c r="A1025" s="2">
        <v>37845</v>
      </c>
      <c r="B1025" s="1" t="s">
        <v>3335</v>
      </c>
      <c r="C1025">
        <v>540</v>
      </c>
      <c r="D1025">
        <v>24655</v>
      </c>
      <c r="E1025">
        <v>4</v>
      </c>
      <c r="F1025">
        <v>1</v>
      </c>
      <c r="G1025">
        <v>1</v>
      </c>
      <c r="H1025" s="2">
        <v>42959</v>
      </c>
      <c r="I1025" t="str">
        <f>VLOOKUP(Sales[[#This Row],[TerritoryKey]], Territories[], 2, FALSE)</f>
        <v>Southwest</v>
      </c>
      <c r="J1025">
        <f>_xlfn.XLOOKUP(Sales[[#This Row],[ProductKey]], Products!$A:$A, Products!$J:$J)</f>
        <v>12.192399999999999</v>
      </c>
      <c r="K1025">
        <f>_xlfn.XLOOKUP(Sales[[#This Row],[ProductKey]], Products!$A:$A, Products!$K:$K)</f>
        <v>32.6</v>
      </c>
      <c r="L1025" s="1">
        <f>Sales[[#This Row],[ProductPrice]]*Sales[[#This Row],[OrderQuantity]]</f>
        <v>32.6</v>
      </c>
      <c r="M1025" s="1">
        <f>Sales[[#This Row],[OrderQuantity]]</f>
        <v>1</v>
      </c>
      <c r="N1025" s="1">
        <f>1</f>
        <v>1</v>
      </c>
      <c r="O1025" s="1">
        <f>Sales[[#This Row],[TotalSales]]-Sales[[#This Row],[TotalCost]]</f>
        <v>20.407600000000002</v>
      </c>
      <c r="P1025" s="1">
        <f>Sales[[#This Row],[ProductCost]]*Sales[[#This Row],[OrderQuantity]]</f>
        <v>12.192399999999999</v>
      </c>
      <c r="Q1025" s="1" t="str">
        <f>VLOOKUP(Sales[[#This Row],[ProductKey]], Products!$A$2:$D$1000, 4, FALSE)</f>
        <v>HL Road Tire</v>
      </c>
    </row>
    <row r="1026" spans="1:17" x14ac:dyDescent="0.25">
      <c r="A1026" s="2">
        <v>37845</v>
      </c>
      <c r="B1026" s="1" t="s">
        <v>3337</v>
      </c>
      <c r="C1026">
        <v>537</v>
      </c>
      <c r="D1026">
        <v>11202</v>
      </c>
      <c r="E1026">
        <v>4</v>
      </c>
      <c r="F1026">
        <v>1</v>
      </c>
      <c r="G1026">
        <v>1</v>
      </c>
      <c r="H1026" s="2">
        <v>42959</v>
      </c>
      <c r="I1026" t="str">
        <f>VLOOKUP(Sales[[#This Row],[TerritoryKey]], Territories[], 2, FALSE)</f>
        <v>Southwest</v>
      </c>
      <c r="J1026">
        <f>_xlfn.XLOOKUP(Sales[[#This Row],[ProductKey]], Products!$A:$A, Products!$J:$J)</f>
        <v>13.09</v>
      </c>
      <c r="K1026">
        <f>_xlfn.XLOOKUP(Sales[[#This Row],[ProductKey]], Products!$A:$A, Products!$K:$K)</f>
        <v>35</v>
      </c>
      <c r="L1026" s="1">
        <f>Sales[[#This Row],[ProductPrice]]*Sales[[#This Row],[OrderQuantity]]</f>
        <v>35</v>
      </c>
      <c r="M1026" s="1">
        <f>Sales[[#This Row],[OrderQuantity]]</f>
        <v>1</v>
      </c>
      <c r="N1026" s="1">
        <f>1</f>
        <v>1</v>
      </c>
      <c r="O1026" s="1">
        <f>Sales[[#This Row],[TotalSales]]-Sales[[#This Row],[TotalCost]]</f>
        <v>21.91</v>
      </c>
      <c r="P1026" s="1">
        <f>Sales[[#This Row],[ProductCost]]*Sales[[#This Row],[OrderQuantity]]</f>
        <v>13.09</v>
      </c>
      <c r="Q1026" s="1" t="str">
        <f>VLOOKUP(Sales[[#This Row],[ProductKey]], Products!$A$2:$D$1000, 4, FALSE)</f>
        <v>HL Mountain Tire</v>
      </c>
    </row>
    <row r="1027" spans="1:17" x14ac:dyDescent="0.25">
      <c r="A1027" s="2">
        <v>38322</v>
      </c>
      <c r="B1027" s="1" t="s">
        <v>3406</v>
      </c>
      <c r="C1027">
        <v>563</v>
      </c>
      <c r="D1027">
        <v>26650</v>
      </c>
      <c r="E1027">
        <v>4</v>
      </c>
      <c r="F1027">
        <v>1</v>
      </c>
      <c r="G1027">
        <v>1</v>
      </c>
      <c r="H1027" s="2">
        <v>43435</v>
      </c>
      <c r="I1027" t="str">
        <f>VLOOKUP(Sales[[#This Row],[TerritoryKey]], Territories[], 2, FALSE)</f>
        <v>Southwest</v>
      </c>
      <c r="J1027">
        <f>_xlfn.XLOOKUP(Sales[[#This Row],[ProductKey]], Products!$A:$A, Products!$J:$J)</f>
        <v>1481.9378999999999</v>
      </c>
      <c r="K1027">
        <f>_xlfn.XLOOKUP(Sales[[#This Row],[ProductKey]], Products!$A:$A, Products!$K:$K)</f>
        <v>2384.0700000000002</v>
      </c>
      <c r="L1027" s="1">
        <f>Sales[[#This Row],[ProductPrice]]*Sales[[#This Row],[OrderQuantity]]</f>
        <v>2384.0700000000002</v>
      </c>
      <c r="M1027" s="1">
        <f>Sales[[#This Row],[OrderQuantity]]</f>
        <v>1</v>
      </c>
      <c r="N1027" s="1">
        <f>1</f>
        <v>1</v>
      </c>
      <c r="O1027" s="1">
        <f>Sales[[#This Row],[TotalSales]]-Sales[[#This Row],[TotalCost]]</f>
        <v>902.13210000000026</v>
      </c>
      <c r="P1027" s="1">
        <f>Sales[[#This Row],[ProductCost]]*Sales[[#This Row],[OrderQuantity]]</f>
        <v>1481.9378999999999</v>
      </c>
      <c r="Q1027" s="1" t="str">
        <f>VLOOKUP(Sales[[#This Row],[ProductKey]], Products!$A$2:$D$1000, 4, FALSE)</f>
        <v>Touring-1000 Yellow, 54</v>
      </c>
    </row>
    <row r="1028" spans="1:17" x14ac:dyDescent="0.25">
      <c r="A1028" s="2">
        <v>38171</v>
      </c>
      <c r="B1028" s="1" t="s">
        <v>3411</v>
      </c>
      <c r="C1028">
        <v>587</v>
      </c>
      <c r="D1028">
        <v>14750</v>
      </c>
      <c r="E1028">
        <v>4</v>
      </c>
      <c r="F1028">
        <v>1</v>
      </c>
      <c r="G1028">
        <v>1</v>
      </c>
      <c r="H1028" s="2">
        <v>43284</v>
      </c>
      <c r="I1028" t="str">
        <f>VLOOKUP(Sales[[#This Row],[TerritoryKey]], Territories[], 2, FALSE)</f>
        <v>Southwest</v>
      </c>
      <c r="J1028">
        <f>_xlfn.XLOOKUP(Sales[[#This Row],[ProductKey]], Products!$A:$A, Products!$J:$J)</f>
        <v>419.77839999999998</v>
      </c>
      <c r="K1028">
        <f>_xlfn.XLOOKUP(Sales[[#This Row],[ProductKey]], Products!$A:$A, Products!$K:$K)</f>
        <v>769.49</v>
      </c>
      <c r="L1028" s="1">
        <f>Sales[[#This Row],[ProductPrice]]*Sales[[#This Row],[OrderQuantity]]</f>
        <v>769.49</v>
      </c>
      <c r="M1028" s="1">
        <f>Sales[[#This Row],[OrderQuantity]]</f>
        <v>1</v>
      </c>
      <c r="N1028" s="1">
        <f>1</f>
        <v>1</v>
      </c>
      <c r="O1028" s="1">
        <f>Sales[[#This Row],[TotalSales]]-Sales[[#This Row],[TotalCost]]</f>
        <v>349.71160000000003</v>
      </c>
      <c r="P1028" s="1">
        <f>Sales[[#This Row],[ProductCost]]*Sales[[#This Row],[OrderQuantity]]</f>
        <v>419.77839999999998</v>
      </c>
      <c r="Q1028" s="1" t="str">
        <f>VLOOKUP(Sales[[#This Row],[ProductKey]], Products!$A$2:$D$1000, 4, FALSE)</f>
        <v>Mountain-400-W Silver, 38</v>
      </c>
    </row>
    <row r="1029" spans="1:17" x14ac:dyDescent="0.25">
      <c r="A1029" s="2">
        <v>37987</v>
      </c>
      <c r="B1029" s="1" t="s">
        <v>3420</v>
      </c>
      <c r="C1029">
        <v>565</v>
      </c>
      <c r="D1029">
        <v>29239</v>
      </c>
      <c r="E1029">
        <v>4</v>
      </c>
      <c r="F1029">
        <v>1</v>
      </c>
      <c r="G1029">
        <v>1</v>
      </c>
      <c r="H1029" s="2">
        <v>43101</v>
      </c>
      <c r="I1029" t="str">
        <f>VLOOKUP(Sales[[#This Row],[TerritoryKey]], Territories[], 2, FALSE)</f>
        <v>Southwest</v>
      </c>
      <c r="J1029">
        <f>_xlfn.XLOOKUP(Sales[[#This Row],[ProductKey]], Products!$A:$A, Products!$J:$J)</f>
        <v>461.44479999999999</v>
      </c>
      <c r="K1029">
        <f>_xlfn.XLOOKUP(Sales[[#This Row],[ProductKey]], Products!$A:$A, Products!$K:$K)</f>
        <v>742.35</v>
      </c>
      <c r="L1029" s="1">
        <f>Sales[[#This Row],[ProductPrice]]*Sales[[#This Row],[OrderQuantity]]</f>
        <v>742.35</v>
      </c>
      <c r="M1029" s="1">
        <f>Sales[[#This Row],[OrderQuantity]]</f>
        <v>1</v>
      </c>
      <c r="N1029" s="1">
        <f>1</f>
        <v>1</v>
      </c>
      <c r="O1029" s="1">
        <f>Sales[[#This Row],[TotalSales]]-Sales[[#This Row],[TotalCost]]</f>
        <v>280.90520000000004</v>
      </c>
      <c r="P1029" s="1">
        <f>Sales[[#This Row],[ProductCost]]*Sales[[#This Row],[OrderQuantity]]</f>
        <v>461.44479999999999</v>
      </c>
      <c r="Q1029" s="1" t="str">
        <f>VLOOKUP(Sales[[#This Row],[ProductKey]], Products!$A$2:$D$1000, 4, FALSE)</f>
        <v>Touring-3000 Blue, 54</v>
      </c>
    </row>
    <row r="1030" spans="1:17" x14ac:dyDescent="0.25">
      <c r="A1030" s="2">
        <v>37876</v>
      </c>
      <c r="B1030" s="1" t="s">
        <v>3429</v>
      </c>
      <c r="C1030">
        <v>483</v>
      </c>
      <c r="D1030">
        <v>12111</v>
      </c>
      <c r="E1030">
        <v>4</v>
      </c>
      <c r="F1030">
        <v>1</v>
      </c>
      <c r="G1030">
        <v>1</v>
      </c>
      <c r="H1030" s="2">
        <v>42990</v>
      </c>
      <c r="I1030" t="str">
        <f>VLOOKUP(Sales[[#This Row],[TerritoryKey]], Territories[], 2, FALSE)</f>
        <v>Southwest</v>
      </c>
      <c r="J1030">
        <f>_xlfn.XLOOKUP(Sales[[#This Row],[ProductKey]], Products!$A:$A, Products!$J:$J)</f>
        <v>44.88</v>
      </c>
      <c r="K1030">
        <f>_xlfn.XLOOKUP(Sales[[#This Row],[ProductKey]], Products!$A:$A, Products!$K:$K)</f>
        <v>120</v>
      </c>
      <c r="L1030" s="1">
        <f>Sales[[#This Row],[ProductPrice]]*Sales[[#This Row],[OrderQuantity]]</f>
        <v>120</v>
      </c>
      <c r="M1030" s="1">
        <f>Sales[[#This Row],[OrderQuantity]]</f>
        <v>1</v>
      </c>
      <c r="N1030" s="1">
        <f>1</f>
        <v>1</v>
      </c>
      <c r="O1030" s="1">
        <f>Sales[[#This Row],[TotalSales]]-Sales[[#This Row],[TotalCost]]</f>
        <v>75.12</v>
      </c>
      <c r="P1030" s="1">
        <f>Sales[[#This Row],[ProductCost]]*Sales[[#This Row],[OrderQuantity]]</f>
        <v>44.88</v>
      </c>
      <c r="Q1030" s="1" t="str">
        <f>VLOOKUP(Sales[[#This Row],[ProductKey]], Products!$A$2:$D$1000, 4, FALSE)</f>
        <v>Hitch Rack - 4-Bike</v>
      </c>
    </row>
    <row r="1031" spans="1:17" x14ac:dyDescent="0.25">
      <c r="A1031" s="2">
        <v>38048</v>
      </c>
      <c r="B1031" s="1" t="s">
        <v>3437</v>
      </c>
      <c r="C1031">
        <v>485</v>
      </c>
      <c r="D1031">
        <v>16335</v>
      </c>
      <c r="E1031">
        <v>4</v>
      </c>
      <c r="F1031">
        <v>1</v>
      </c>
      <c r="G1031">
        <v>1</v>
      </c>
      <c r="H1031" s="2">
        <v>43161</v>
      </c>
      <c r="I1031" t="str">
        <f>VLOOKUP(Sales[[#This Row],[TerritoryKey]], Territories[], 2, FALSE)</f>
        <v>Southwest</v>
      </c>
      <c r="J1031">
        <f>_xlfn.XLOOKUP(Sales[[#This Row],[ProductKey]], Products!$A:$A, Products!$J:$J)</f>
        <v>8.2204999999999995</v>
      </c>
      <c r="K1031">
        <f>_xlfn.XLOOKUP(Sales[[#This Row],[ProductKey]], Products!$A:$A, Products!$K:$K)</f>
        <v>21.98</v>
      </c>
      <c r="L1031" s="1">
        <f>Sales[[#This Row],[ProductPrice]]*Sales[[#This Row],[OrderQuantity]]</f>
        <v>21.98</v>
      </c>
      <c r="M1031" s="1">
        <f>Sales[[#This Row],[OrderQuantity]]</f>
        <v>1</v>
      </c>
      <c r="N1031" s="1">
        <f>1</f>
        <v>1</v>
      </c>
      <c r="O1031" s="1">
        <f>Sales[[#This Row],[TotalSales]]-Sales[[#This Row],[TotalCost]]</f>
        <v>13.759500000000001</v>
      </c>
      <c r="P1031" s="1">
        <f>Sales[[#This Row],[ProductCost]]*Sales[[#This Row],[OrderQuantity]]</f>
        <v>8.2204999999999995</v>
      </c>
      <c r="Q1031" s="1" t="str">
        <f>VLOOKUP(Sales[[#This Row],[ProductKey]], Products!$A$2:$D$1000, 4, FALSE)</f>
        <v>Fender Set - Mountain</v>
      </c>
    </row>
    <row r="1032" spans="1:17" x14ac:dyDescent="0.25">
      <c r="A1032" s="2">
        <v>37633</v>
      </c>
      <c r="B1032" s="1" t="s">
        <v>3447</v>
      </c>
      <c r="C1032">
        <v>540</v>
      </c>
      <c r="D1032">
        <v>25373</v>
      </c>
      <c r="E1032">
        <v>4</v>
      </c>
      <c r="F1032">
        <v>1</v>
      </c>
      <c r="G1032">
        <v>1</v>
      </c>
      <c r="H1032" s="2">
        <v>42747</v>
      </c>
      <c r="I1032" t="str">
        <f>VLOOKUP(Sales[[#This Row],[TerritoryKey]], Territories[], 2, FALSE)</f>
        <v>Southwest</v>
      </c>
      <c r="J1032">
        <f>_xlfn.XLOOKUP(Sales[[#This Row],[ProductKey]], Products!$A:$A, Products!$J:$J)</f>
        <v>12.192399999999999</v>
      </c>
      <c r="K1032">
        <f>_xlfn.XLOOKUP(Sales[[#This Row],[ProductKey]], Products!$A:$A, Products!$K:$K)</f>
        <v>32.6</v>
      </c>
      <c r="L1032" s="1">
        <f>Sales[[#This Row],[ProductPrice]]*Sales[[#This Row],[OrderQuantity]]</f>
        <v>32.6</v>
      </c>
      <c r="M1032" s="1">
        <f>Sales[[#This Row],[OrderQuantity]]</f>
        <v>1</v>
      </c>
      <c r="N1032" s="1">
        <f>1</f>
        <v>1</v>
      </c>
      <c r="O1032" s="1">
        <f>Sales[[#This Row],[TotalSales]]-Sales[[#This Row],[TotalCost]]</f>
        <v>20.407600000000002</v>
      </c>
      <c r="P1032" s="1">
        <f>Sales[[#This Row],[ProductCost]]*Sales[[#This Row],[OrderQuantity]]</f>
        <v>12.192399999999999</v>
      </c>
      <c r="Q1032" s="1" t="str">
        <f>VLOOKUP(Sales[[#This Row],[ProductKey]], Products!$A$2:$D$1000, 4, FALSE)</f>
        <v>HL Road Tire</v>
      </c>
    </row>
    <row r="1033" spans="1:17" x14ac:dyDescent="0.25">
      <c r="A1033" s="2">
        <v>37988</v>
      </c>
      <c r="B1033" s="1" t="s">
        <v>3451</v>
      </c>
      <c r="C1033">
        <v>473</v>
      </c>
      <c r="D1033">
        <v>23146</v>
      </c>
      <c r="E1033">
        <v>4</v>
      </c>
      <c r="F1033">
        <v>1</v>
      </c>
      <c r="G1033">
        <v>1</v>
      </c>
      <c r="H1033" s="2">
        <v>43102</v>
      </c>
      <c r="I1033" t="str">
        <f>VLOOKUP(Sales[[#This Row],[TerritoryKey]], Territories[], 2, FALSE)</f>
        <v>Southwest</v>
      </c>
      <c r="J1033">
        <f>_xlfn.XLOOKUP(Sales[[#This Row],[ProductKey]], Products!$A:$A, Products!$J:$J)</f>
        <v>23.748999999999999</v>
      </c>
      <c r="K1033">
        <f>_xlfn.XLOOKUP(Sales[[#This Row],[ProductKey]], Products!$A:$A, Products!$K:$K)</f>
        <v>63.5</v>
      </c>
      <c r="L1033" s="1">
        <f>Sales[[#This Row],[ProductPrice]]*Sales[[#This Row],[OrderQuantity]]</f>
        <v>63.5</v>
      </c>
      <c r="M1033" s="1">
        <f>Sales[[#This Row],[OrderQuantity]]</f>
        <v>1</v>
      </c>
      <c r="N1033" s="1">
        <f>1</f>
        <v>1</v>
      </c>
      <c r="O1033" s="1">
        <f>Sales[[#This Row],[TotalSales]]-Sales[[#This Row],[TotalCost]]</f>
        <v>39.751000000000005</v>
      </c>
      <c r="P1033" s="1">
        <f>Sales[[#This Row],[ProductCost]]*Sales[[#This Row],[OrderQuantity]]</f>
        <v>23.748999999999999</v>
      </c>
      <c r="Q1033" s="1" t="str">
        <f>VLOOKUP(Sales[[#This Row],[ProductKey]], Products!$A$2:$D$1000, 4, FALSE)</f>
        <v>Classic Vest, L</v>
      </c>
    </row>
    <row r="1034" spans="1:17" x14ac:dyDescent="0.25">
      <c r="A1034" s="2">
        <v>37753</v>
      </c>
      <c r="B1034" s="1" t="s">
        <v>3453</v>
      </c>
      <c r="C1034">
        <v>358</v>
      </c>
      <c r="D1034">
        <v>12883</v>
      </c>
      <c r="E1034">
        <v>4</v>
      </c>
      <c r="F1034">
        <v>1</v>
      </c>
      <c r="G1034">
        <v>1</v>
      </c>
      <c r="H1034" s="2">
        <v>42867</v>
      </c>
      <c r="I1034" t="str">
        <f>VLOOKUP(Sales[[#This Row],[TerritoryKey]], Territories[], 2, FALSE)</f>
        <v>Southwest</v>
      </c>
      <c r="J1034">
        <f>_xlfn.XLOOKUP(Sales[[#This Row],[ProductKey]], Products!$A:$A, Products!$J:$J)</f>
        <v>1105.81</v>
      </c>
      <c r="K1034">
        <f>_xlfn.XLOOKUP(Sales[[#This Row],[ProductKey]], Products!$A:$A, Products!$K:$K)</f>
        <v>2049.0981999999999</v>
      </c>
      <c r="L1034" s="1">
        <f>Sales[[#This Row],[ProductPrice]]*Sales[[#This Row],[OrderQuantity]]</f>
        <v>2049.0981999999999</v>
      </c>
      <c r="M1034" s="1">
        <f>Sales[[#This Row],[OrderQuantity]]</f>
        <v>1</v>
      </c>
      <c r="N1034" s="1">
        <f>1</f>
        <v>1</v>
      </c>
      <c r="O1034" s="1">
        <f>Sales[[#This Row],[TotalSales]]-Sales[[#This Row],[TotalCost]]</f>
        <v>943.28819999999996</v>
      </c>
      <c r="P1034" s="1">
        <f>Sales[[#This Row],[ProductCost]]*Sales[[#This Row],[OrderQuantity]]</f>
        <v>1105.81</v>
      </c>
      <c r="Q1034" s="1" t="str">
        <f>VLOOKUP(Sales[[#This Row],[ProductKey]], Products!$A$2:$D$1000, 4, FALSE)</f>
        <v>Mountain-200 Black, 38</v>
      </c>
    </row>
    <row r="1035" spans="1:17" x14ac:dyDescent="0.25">
      <c r="A1035" s="2">
        <v>38233</v>
      </c>
      <c r="B1035" s="1" t="s">
        <v>3472</v>
      </c>
      <c r="C1035">
        <v>565</v>
      </c>
      <c r="D1035">
        <v>26626</v>
      </c>
      <c r="E1035">
        <v>4</v>
      </c>
      <c r="F1035">
        <v>1</v>
      </c>
      <c r="G1035">
        <v>1</v>
      </c>
      <c r="H1035" s="2">
        <v>43346</v>
      </c>
      <c r="I1035" t="str">
        <f>VLOOKUP(Sales[[#This Row],[TerritoryKey]], Territories[], 2, FALSE)</f>
        <v>Southwest</v>
      </c>
      <c r="J1035">
        <f>_xlfn.XLOOKUP(Sales[[#This Row],[ProductKey]], Products!$A:$A, Products!$J:$J)</f>
        <v>461.44479999999999</v>
      </c>
      <c r="K1035">
        <f>_xlfn.XLOOKUP(Sales[[#This Row],[ProductKey]], Products!$A:$A, Products!$K:$K)</f>
        <v>742.35</v>
      </c>
      <c r="L1035" s="1">
        <f>Sales[[#This Row],[ProductPrice]]*Sales[[#This Row],[OrderQuantity]]</f>
        <v>742.35</v>
      </c>
      <c r="M1035" s="1">
        <f>Sales[[#This Row],[OrderQuantity]]</f>
        <v>1</v>
      </c>
      <c r="N1035" s="1">
        <f>1</f>
        <v>1</v>
      </c>
      <c r="O1035" s="1">
        <f>Sales[[#This Row],[TotalSales]]-Sales[[#This Row],[TotalCost]]</f>
        <v>280.90520000000004</v>
      </c>
      <c r="P1035" s="1">
        <f>Sales[[#This Row],[ProductCost]]*Sales[[#This Row],[OrderQuantity]]</f>
        <v>461.44479999999999</v>
      </c>
      <c r="Q1035" s="1" t="str">
        <f>VLOOKUP(Sales[[#This Row],[ProductKey]], Products!$A$2:$D$1000, 4, FALSE)</f>
        <v>Touring-3000 Blue, 54</v>
      </c>
    </row>
    <row r="1036" spans="1:17" x14ac:dyDescent="0.25">
      <c r="A1036" s="2">
        <v>38078</v>
      </c>
      <c r="B1036" s="1" t="s">
        <v>3477</v>
      </c>
      <c r="C1036">
        <v>362</v>
      </c>
      <c r="D1036">
        <v>12018</v>
      </c>
      <c r="E1036">
        <v>4</v>
      </c>
      <c r="F1036">
        <v>1</v>
      </c>
      <c r="G1036">
        <v>1</v>
      </c>
      <c r="H1036" s="2">
        <v>43191</v>
      </c>
      <c r="I1036" t="str">
        <f>VLOOKUP(Sales[[#This Row],[TerritoryKey]], Territories[], 2, FALSE)</f>
        <v>Southwest</v>
      </c>
      <c r="J1036">
        <f>_xlfn.XLOOKUP(Sales[[#This Row],[ProductKey]], Products!$A:$A, Products!$J:$J)</f>
        <v>1105.81</v>
      </c>
      <c r="K1036">
        <f>_xlfn.XLOOKUP(Sales[[#This Row],[ProductKey]], Products!$A:$A, Products!$K:$K)</f>
        <v>2049.0981999999999</v>
      </c>
      <c r="L1036" s="1">
        <f>Sales[[#This Row],[ProductPrice]]*Sales[[#This Row],[OrderQuantity]]</f>
        <v>2049.0981999999999</v>
      </c>
      <c r="M1036" s="1">
        <f>Sales[[#This Row],[OrderQuantity]]</f>
        <v>1</v>
      </c>
      <c r="N1036" s="1">
        <f>1</f>
        <v>1</v>
      </c>
      <c r="O1036" s="1">
        <f>Sales[[#This Row],[TotalSales]]-Sales[[#This Row],[TotalCost]]</f>
        <v>943.28819999999996</v>
      </c>
      <c r="P1036" s="1">
        <f>Sales[[#This Row],[ProductCost]]*Sales[[#This Row],[OrderQuantity]]</f>
        <v>1105.81</v>
      </c>
      <c r="Q1036" s="1" t="str">
        <f>VLOOKUP(Sales[[#This Row],[ProductKey]], Products!$A$2:$D$1000, 4, FALSE)</f>
        <v>Mountain-200 Black, 46</v>
      </c>
    </row>
    <row r="1037" spans="1:17" x14ac:dyDescent="0.25">
      <c r="A1037" s="2">
        <v>38261</v>
      </c>
      <c r="B1037" s="1" t="s">
        <v>3482</v>
      </c>
      <c r="C1037">
        <v>605</v>
      </c>
      <c r="D1037">
        <v>23185</v>
      </c>
      <c r="E1037">
        <v>4</v>
      </c>
      <c r="F1037">
        <v>1</v>
      </c>
      <c r="G1037">
        <v>1</v>
      </c>
      <c r="H1037" s="2">
        <v>43374</v>
      </c>
      <c r="I1037" t="str">
        <f>VLOOKUP(Sales[[#This Row],[TerritoryKey]], Territories[], 2, FALSE)</f>
        <v>Southwest</v>
      </c>
      <c r="J1037">
        <f>_xlfn.XLOOKUP(Sales[[#This Row],[ProductKey]], Products!$A:$A, Products!$J:$J)</f>
        <v>343.64960000000002</v>
      </c>
      <c r="K1037">
        <f>_xlfn.XLOOKUP(Sales[[#This Row],[ProductKey]], Products!$A:$A, Products!$K:$K)</f>
        <v>539.99</v>
      </c>
      <c r="L1037" s="1">
        <f>Sales[[#This Row],[ProductPrice]]*Sales[[#This Row],[OrderQuantity]]</f>
        <v>539.99</v>
      </c>
      <c r="M1037" s="1">
        <f>Sales[[#This Row],[OrderQuantity]]</f>
        <v>1</v>
      </c>
      <c r="N1037" s="1">
        <f>1</f>
        <v>1</v>
      </c>
      <c r="O1037" s="1">
        <f>Sales[[#This Row],[TotalSales]]-Sales[[#This Row],[TotalCost]]</f>
        <v>196.34039999999999</v>
      </c>
      <c r="P1037" s="1">
        <f>Sales[[#This Row],[ProductCost]]*Sales[[#This Row],[OrderQuantity]]</f>
        <v>343.64960000000002</v>
      </c>
      <c r="Q1037" s="1" t="str">
        <f>VLOOKUP(Sales[[#This Row],[ProductKey]], Products!$A$2:$D$1000, 4, FALSE)</f>
        <v>Road-750 Black, 48</v>
      </c>
    </row>
    <row r="1038" spans="1:17" x14ac:dyDescent="0.25">
      <c r="A1038" s="2">
        <v>38231</v>
      </c>
      <c r="B1038" s="1" t="s">
        <v>3488</v>
      </c>
      <c r="C1038">
        <v>360</v>
      </c>
      <c r="D1038">
        <v>15750</v>
      </c>
      <c r="E1038">
        <v>4</v>
      </c>
      <c r="F1038">
        <v>1</v>
      </c>
      <c r="G1038">
        <v>1</v>
      </c>
      <c r="H1038" s="2">
        <v>43344</v>
      </c>
      <c r="I1038" t="str">
        <f>VLOOKUP(Sales[[#This Row],[TerritoryKey]], Territories[], 2, FALSE)</f>
        <v>Southwest</v>
      </c>
      <c r="J1038">
        <f>_xlfn.XLOOKUP(Sales[[#This Row],[ProductKey]], Products!$A:$A, Products!$J:$J)</f>
        <v>1105.81</v>
      </c>
      <c r="K1038">
        <f>_xlfn.XLOOKUP(Sales[[#This Row],[ProductKey]], Products!$A:$A, Products!$K:$K)</f>
        <v>2049.0981999999999</v>
      </c>
      <c r="L1038" s="1">
        <f>Sales[[#This Row],[ProductPrice]]*Sales[[#This Row],[OrderQuantity]]</f>
        <v>2049.0981999999999</v>
      </c>
      <c r="M1038" s="1">
        <f>Sales[[#This Row],[OrderQuantity]]</f>
        <v>1</v>
      </c>
      <c r="N1038" s="1">
        <f>1</f>
        <v>1</v>
      </c>
      <c r="O1038" s="1">
        <f>Sales[[#This Row],[TotalSales]]-Sales[[#This Row],[TotalCost]]</f>
        <v>943.28819999999996</v>
      </c>
      <c r="P1038" s="1">
        <f>Sales[[#This Row],[ProductCost]]*Sales[[#This Row],[OrderQuantity]]</f>
        <v>1105.81</v>
      </c>
      <c r="Q1038" s="1" t="str">
        <f>VLOOKUP(Sales[[#This Row],[ProductKey]], Products!$A$2:$D$1000, 4, FALSE)</f>
        <v>Mountain-200 Black, 42</v>
      </c>
    </row>
    <row r="1039" spans="1:17" x14ac:dyDescent="0.25">
      <c r="A1039" s="2">
        <v>38201</v>
      </c>
      <c r="B1039" s="1" t="s">
        <v>3507</v>
      </c>
      <c r="C1039">
        <v>577</v>
      </c>
      <c r="D1039">
        <v>23789</v>
      </c>
      <c r="E1039">
        <v>4</v>
      </c>
      <c r="F1039">
        <v>1</v>
      </c>
      <c r="G1039">
        <v>1</v>
      </c>
      <c r="H1039" s="2">
        <v>43314</v>
      </c>
      <c r="I1039" t="str">
        <f>VLOOKUP(Sales[[#This Row],[TerritoryKey]], Territories[], 2, FALSE)</f>
        <v>Southwest</v>
      </c>
      <c r="J1039">
        <f>_xlfn.XLOOKUP(Sales[[#This Row],[ProductKey]], Products!$A:$A, Products!$J:$J)</f>
        <v>755.1508</v>
      </c>
      <c r="K1039">
        <f>_xlfn.XLOOKUP(Sales[[#This Row],[ProductKey]], Products!$A:$A, Products!$K:$K)</f>
        <v>1214.8499999999999</v>
      </c>
      <c r="L1039" s="1">
        <f>Sales[[#This Row],[ProductPrice]]*Sales[[#This Row],[OrderQuantity]]</f>
        <v>1214.8499999999999</v>
      </c>
      <c r="M1039" s="1">
        <f>Sales[[#This Row],[OrderQuantity]]</f>
        <v>1</v>
      </c>
      <c r="N1039" s="1">
        <f>1</f>
        <v>1</v>
      </c>
      <c r="O1039" s="1">
        <f>Sales[[#This Row],[TotalSales]]-Sales[[#This Row],[TotalCost]]</f>
        <v>459.69919999999991</v>
      </c>
      <c r="P1039" s="1">
        <f>Sales[[#This Row],[ProductCost]]*Sales[[#This Row],[OrderQuantity]]</f>
        <v>755.1508</v>
      </c>
      <c r="Q1039" s="1" t="str">
        <f>VLOOKUP(Sales[[#This Row],[ProductKey]], Products!$A$2:$D$1000, 4, FALSE)</f>
        <v>Touring-2000 Blue, 46</v>
      </c>
    </row>
    <row r="1040" spans="1:17" x14ac:dyDescent="0.25">
      <c r="A1040" s="2">
        <v>37845</v>
      </c>
      <c r="B1040" s="1" t="s">
        <v>3513</v>
      </c>
      <c r="C1040">
        <v>485</v>
      </c>
      <c r="D1040">
        <v>13333</v>
      </c>
      <c r="E1040">
        <v>4</v>
      </c>
      <c r="F1040">
        <v>1</v>
      </c>
      <c r="G1040">
        <v>1</v>
      </c>
      <c r="H1040" s="2">
        <v>42959</v>
      </c>
      <c r="I1040" t="str">
        <f>VLOOKUP(Sales[[#This Row],[TerritoryKey]], Territories[], 2, FALSE)</f>
        <v>Southwest</v>
      </c>
      <c r="J1040">
        <f>_xlfn.XLOOKUP(Sales[[#This Row],[ProductKey]], Products!$A:$A, Products!$J:$J)</f>
        <v>8.2204999999999995</v>
      </c>
      <c r="K1040">
        <f>_xlfn.XLOOKUP(Sales[[#This Row],[ProductKey]], Products!$A:$A, Products!$K:$K)</f>
        <v>21.98</v>
      </c>
      <c r="L1040" s="1">
        <f>Sales[[#This Row],[ProductPrice]]*Sales[[#This Row],[OrderQuantity]]</f>
        <v>21.98</v>
      </c>
      <c r="M1040" s="1">
        <f>Sales[[#This Row],[OrderQuantity]]</f>
        <v>1</v>
      </c>
      <c r="N1040" s="1">
        <f>1</f>
        <v>1</v>
      </c>
      <c r="O1040" s="1">
        <f>Sales[[#This Row],[TotalSales]]-Sales[[#This Row],[TotalCost]]</f>
        <v>13.759500000000001</v>
      </c>
      <c r="P1040" s="1">
        <f>Sales[[#This Row],[ProductCost]]*Sales[[#This Row],[OrderQuantity]]</f>
        <v>8.2204999999999995</v>
      </c>
      <c r="Q1040" s="1" t="str">
        <f>VLOOKUP(Sales[[#This Row],[ProductKey]], Products!$A$2:$D$1000, 4, FALSE)</f>
        <v>Fender Set - Mountain</v>
      </c>
    </row>
    <row r="1041" spans="1:17" x14ac:dyDescent="0.25">
      <c r="A1041" s="2">
        <v>38294</v>
      </c>
      <c r="B1041" s="1" t="s">
        <v>3523</v>
      </c>
      <c r="C1041">
        <v>387</v>
      </c>
      <c r="D1041">
        <v>21162</v>
      </c>
      <c r="E1041">
        <v>4</v>
      </c>
      <c r="F1041">
        <v>1</v>
      </c>
      <c r="G1041">
        <v>1</v>
      </c>
      <c r="H1041" s="2">
        <v>43407</v>
      </c>
      <c r="I1041" t="str">
        <f>VLOOKUP(Sales[[#This Row],[TerritoryKey]], Territories[], 2, FALSE)</f>
        <v>Southwest</v>
      </c>
      <c r="J1041">
        <f>_xlfn.XLOOKUP(Sales[[#This Row],[ProductKey]], Products!$A:$A, Products!$J:$J)</f>
        <v>605.64919999999995</v>
      </c>
      <c r="K1041">
        <f>_xlfn.XLOOKUP(Sales[[#This Row],[ProductKey]], Products!$A:$A, Products!$K:$K)</f>
        <v>1000.4375</v>
      </c>
      <c r="L1041" s="1">
        <f>Sales[[#This Row],[ProductPrice]]*Sales[[#This Row],[OrderQuantity]]</f>
        <v>1000.4375</v>
      </c>
      <c r="M1041" s="1">
        <f>Sales[[#This Row],[OrderQuantity]]</f>
        <v>1</v>
      </c>
      <c r="N1041" s="1">
        <f>1</f>
        <v>1</v>
      </c>
      <c r="O1041" s="1">
        <f>Sales[[#This Row],[TotalSales]]-Sales[[#This Row],[TotalCost]]</f>
        <v>394.78830000000005</v>
      </c>
      <c r="P1041" s="1">
        <f>Sales[[#This Row],[ProductCost]]*Sales[[#This Row],[OrderQuantity]]</f>
        <v>605.64919999999995</v>
      </c>
      <c r="Q1041" s="1" t="str">
        <f>VLOOKUP(Sales[[#This Row],[ProductKey]], Products!$A$2:$D$1000, 4, FALSE)</f>
        <v>Road-550-W Yellow, 44</v>
      </c>
    </row>
    <row r="1042" spans="1:17" x14ac:dyDescent="0.25">
      <c r="A1042" s="2">
        <v>37814</v>
      </c>
      <c r="B1042" s="1" t="s">
        <v>3533</v>
      </c>
      <c r="C1042">
        <v>537</v>
      </c>
      <c r="D1042">
        <v>12019</v>
      </c>
      <c r="E1042">
        <v>4</v>
      </c>
      <c r="F1042">
        <v>1</v>
      </c>
      <c r="G1042">
        <v>1</v>
      </c>
      <c r="H1042" s="2">
        <v>42928</v>
      </c>
      <c r="I1042" t="str">
        <f>VLOOKUP(Sales[[#This Row],[TerritoryKey]], Territories[], 2, FALSE)</f>
        <v>Southwest</v>
      </c>
      <c r="J1042">
        <f>_xlfn.XLOOKUP(Sales[[#This Row],[ProductKey]], Products!$A:$A, Products!$J:$J)</f>
        <v>13.09</v>
      </c>
      <c r="K1042">
        <f>_xlfn.XLOOKUP(Sales[[#This Row],[ProductKey]], Products!$A:$A, Products!$K:$K)</f>
        <v>35</v>
      </c>
      <c r="L1042" s="1">
        <f>Sales[[#This Row],[ProductPrice]]*Sales[[#This Row],[OrderQuantity]]</f>
        <v>35</v>
      </c>
      <c r="M1042" s="1">
        <f>Sales[[#This Row],[OrderQuantity]]</f>
        <v>1</v>
      </c>
      <c r="N1042" s="1">
        <f>1</f>
        <v>1</v>
      </c>
      <c r="O1042" s="1">
        <f>Sales[[#This Row],[TotalSales]]-Sales[[#This Row],[TotalCost]]</f>
        <v>21.91</v>
      </c>
      <c r="P1042" s="1">
        <f>Sales[[#This Row],[ProductCost]]*Sales[[#This Row],[OrderQuantity]]</f>
        <v>13.09</v>
      </c>
      <c r="Q1042" s="1" t="str">
        <f>VLOOKUP(Sales[[#This Row],[ProductKey]], Products!$A$2:$D$1000, 4, FALSE)</f>
        <v>HL Mountain Tire</v>
      </c>
    </row>
    <row r="1043" spans="1:17" x14ac:dyDescent="0.25">
      <c r="A1043" s="2">
        <v>38262</v>
      </c>
      <c r="B1043" s="1" t="s">
        <v>3563</v>
      </c>
      <c r="C1043">
        <v>606</v>
      </c>
      <c r="D1043">
        <v>23516</v>
      </c>
      <c r="E1043">
        <v>4</v>
      </c>
      <c r="F1043">
        <v>1</v>
      </c>
      <c r="G1043">
        <v>1</v>
      </c>
      <c r="H1043" s="2">
        <v>43375</v>
      </c>
      <c r="I1043" t="str">
        <f>VLOOKUP(Sales[[#This Row],[TerritoryKey]], Territories[], 2, FALSE)</f>
        <v>Southwest</v>
      </c>
      <c r="J1043">
        <f>_xlfn.XLOOKUP(Sales[[#This Row],[ProductKey]], Products!$A:$A, Products!$J:$J)</f>
        <v>343.64960000000002</v>
      </c>
      <c r="K1043">
        <f>_xlfn.XLOOKUP(Sales[[#This Row],[ProductKey]], Products!$A:$A, Products!$K:$K)</f>
        <v>539.99</v>
      </c>
      <c r="L1043" s="1">
        <f>Sales[[#This Row],[ProductPrice]]*Sales[[#This Row],[OrderQuantity]]</f>
        <v>539.99</v>
      </c>
      <c r="M1043" s="1">
        <f>Sales[[#This Row],[OrderQuantity]]</f>
        <v>1</v>
      </c>
      <c r="N1043" s="1">
        <f>1</f>
        <v>1</v>
      </c>
      <c r="O1043" s="1">
        <f>Sales[[#This Row],[TotalSales]]-Sales[[#This Row],[TotalCost]]</f>
        <v>196.34039999999999</v>
      </c>
      <c r="P1043" s="1">
        <f>Sales[[#This Row],[ProductCost]]*Sales[[#This Row],[OrderQuantity]]</f>
        <v>343.64960000000002</v>
      </c>
      <c r="Q1043" s="1" t="str">
        <f>VLOOKUP(Sales[[#This Row],[ProductKey]], Products!$A$2:$D$1000, 4, FALSE)</f>
        <v>Road-750 Black, 52</v>
      </c>
    </row>
    <row r="1044" spans="1:17" x14ac:dyDescent="0.25">
      <c r="A1044" s="2">
        <v>37989</v>
      </c>
      <c r="B1044" s="1" t="s">
        <v>3573</v>
      </c>
      <c r="C1044">
        <v>475</v>
      </c>
      <c r="D1044">
        <v>18682</v>
      </c>
      <c r="E1044">
        <v>4</v>
      </c>
      <c r="F1044">
        <v>1</v>
      </c>
      <c r="G1044">
        <v>1</v>
      </c>
      <c r="H1044" s="2">
        <v>43103</v>
      </c>
      <c r="I1044" t="str">
        <f>VLOOKUP(Sales[[#This Row],[TerritoryKey]], Territories[], 2, FALSE)</f>
        <v>Southwest</v>
      </c>
      <c r="J1044">
        <f>_xlfn.XLOOKUP(Sales[[#This Row],[ProductKey]], Products!$A:$A, Products!$J:$J)</f>
        <v>26.176300000000001</v>
      </c>
      <c r="K1044">
        <f>_xlfn.XLOOKUP(Sales[[#This Row],[ProductKey]], Products!$A:$A, Products!$K:$K)</f>
        <v>69.989999999999995</v>
      </c>
      <c r="L1044" s="1">
        <f>Sales[[#This Row],[ProductPrice]]*Sales[[#This Row],[OrderQuantity]]</f>
        <v>69.989999999999995</v>
      </c>
      <c r="M1044" s="1">
        <f>Sales[[#This Row],[OrderQuantity]]</f>
        <v>1</v>
      </c>
      <c r="N1044" s="1">
        <f>1</f>
        <v>1</v>
      </c>
      <c r="O1044" s="1">
        <f>Sales[[#This Row],[TotalSales]]-Sales[[#This Row],[TotalCost]]</f>
        <v>43.813699999999997</v>
      </c>
      <c r="P1044" s="1">
        <f>Sales[[#This Row],[ProductCost]]*Sales[[#This Row],[OrderQuantity]]</f>
        <v>26.176300000000001</v>
      </c>
      <c r="Q1044" s="1" t="str">
        <f>VLOOKUP(Sales[[#This Row],[ProductKey]], Products!$A$2:$D$1000, 4, FALSE)</f>
        <v>Women's Mountain Shorts, M</v>
      </c>
    </row>
    <row r="1045" spans="1:17" x14ac:dyDescent="0.25">
      <c r="A1045" s="2">
        <v>38170</v>
      </c>
      <c r="B1045" s="1" t="s">
        <v>3593</v>
      </c>
      <c r="C1045">
        <v>352</v>
      </c>
      <c r="D1045">
        <v>15984</v>
      </c>
      <c r="E1045">
        <v>4</v>
      </c>
      <c r="F1045">
        <v>1</v>
      </c>
      <c r="G1045">
        <v>1</v>
      </c>
      <c r="H1045" s="2">
        <v>43283</v>
      </c>
      <c r="I1045" t="str">
        <f>VLOOKUP(Sales[[#This Row],[TerritoryKey]], Territories[], 2, FALSE)</f>
        <v>Southwest</v>
      </c>
      <c r="J1045">
        <f>_xlfn.XLOOKUP(Sales[[#This Row],[ProductKey]], Products!$A:$A, Products!$J:$J)</f>
        <v>1117.8559</v>
      </c>
      <c r="K1045">
        <f>_xlfn.XLOOKUP(Sales[[#This Row],[ProductKey]], Products!$A:$A, Products!$K:$K)</f>
        <v>2071.4196000000002</v>
      </c>
      <c r="L1045" s="1">
        <f>Sales[[#This Row],[ProductPrice]]*Sales[[#This Row],[OrderQuantity]]</f>
        <v>2071.4196000000002</v>
      </c>
      <c r="M1045" s="1">
        <f>Sales[[#This Row],[OrderQuantity]]</f>
        <v>1</v>
      </c>
      <c r="N1045" s="1">
        <f>1</f>
        <v>1</v>
      </c>
      <c r="O1045" s="1">
        <f>Sales[[#This Row],[TotalSales]]-Sales[[#This Row],[TotalCost]]</f>
        <v>953.56370000000015</v>
      </c>
      <c r="P1045" s="1">
        <f>Sales[[#This Row],[ProductCost]]*Sales[[#This Row],[OrderQuantity]]</f>
        <v>1117.8559</v>
      </c>
      <c r="Q1045" s="1" t="str">
        <f>VLOOKUP(Sales[[#This Row],[ProductKey]], Products!$A$2:$D$1000, 4, FALSE)</f>
        <v>Mountain-200 Silver, 38</v>
      </c>
    </row>
    <row r="1046" spans="1:17" x14ac:dyDescent="0.25">
      <c r="A1046" s="2">
        <v>38048</v>
      </c>
      <c r="B1046" s="1" t="s">
        <v>3597</v>
      </c>
      <c r="C1046">
        <v>537</v>
      </c>
      <c r="D1046">
        <v>12028</v>
      </c>
      <c r="E1046">
        <v>4</v>
      </c>
      <c r="F1046">
        <v>1</v>
      </c>
      <c r="G1046">
        <v>1</v>
      </c>
      <c r="H1046" s="2">
        <v>43161</v>
      </c>
      <c r="I1046" t="str">
        <f>VLOOKUP(Sales[[#This Row],[TerritoryKey]], Territories[], 2, FALSE)</f>
        <v>Southwest</v>
      </c>
      <c r="J1046">
        <f>_xlfn.XLOOKUP(Sales[[#This Row],[ProductKey]], Products!$A:$A, Products!$J:$J)</f>
        <v>13.09</v>
      </c>
      <c r="K1046">
        <f>_xlfn.XLOOKUP(Sales[[#This Row],[ProductKey]], Products!$A:$A, Products!$K:$K)</f>
        <v>35</v>
      </c>
      <c r="L1046" s="1">
        <f>Sales[[#This Row],[ProductPrice]]*Sales[[#This Row],[OrderQuantity]]</f>
        <v>35</v>
      </c>
      <c r="M1046" s="1">
        <f>Sales[[#This Row],[OrderQuantity]]</f>
        <v>1</v>
      </c>
      <c r="N1046" s="1">
        <f>1</f>
        <v>1</v>
      </c>
      <c r="O1046" s="1">
        <f>Sales[[#This Row],[TotalSales]]-Sales[[#This Row],[TotalCost]]</f>
        <v>21.91</v>
      </c>
      <c r="P1046" s="1">
        <f>Sales[[#This Row],[ProductCost]]*Sales[[#This Row],[OrderQuantity]]</f>
        <v>13.09</v>
      </c>
      <c r="Q1046" s="1" t="str">
        <f>VLOOKUP(Sales[[#This Row],[ProductKey]], Products!$A$2:$D$1000, 4, FALSE)</f>
        <v>HL Mountain Tire</v>
      </c>
    </row>
    <row r="1047" spans="1:17" x14ac:dyDescent="0.25">
      <c r="A1047" s="2">
        <v>38293</v>
      </c>
      <c r="B1047" s="1" t="s">
        <v>3606</v>
      </c>
      <c r="C1047">
        <v>570</v>
      </c>
      <c r="D1047">
        <v>29252</v>
      </c>
      <c r="E1047">
        <v>4</v>
      </c>
      <c r="F1047">
        <v>1</v>
      </c>
      <c r="G1047">
        <v>1</v>
      </c>
      <c r="H1047" s="2">
        <v>43406</v>
      </c>
      <c r="I1047" t="str">
        <f>VLOOKUP(Sales[[#This Row],[TerritoryKey]], Territories[], 2, FALSE)</f>
        <v>Southwest</v>
      </c>
      <c r="J1047">
        <f>_xlfn.XLOOKUP(Sales[[#This Row],[ProductKey]], Products!$A:$A, Products!$J:$J)</f>
        <v>461.44479999999999</v>
      </c>
      <c r="K1047">
        <f>_xlfn.XLOOKUP(Sales[[#This Row],[ProductKey]], Products!$A:$A, Products!$K:$K)</f>
        <v>742.35</v>
      </c>
      <c r="L1047" s="1">
        <f>Sales[[#This Row],[ProductPrice]]*Sales[[#This Row],[OrderQuantity]]</f>
        <v>742.35</v>
      </c>
      <c r="M1047" s="1">
        <f>Sales[[#This Row],[OrderQuantity]]</f>
        <v>1</v>
      </c>
      <c r="N1047" s="1">
        <f>1</f>
        <v>1</v>
      </c>
      <c r="O1047" s="1">
        <f>Sales[[#This Row],[TotalSales]]-Sales[[#This Row],[TotalCost]]</f>
        <v>280.90520000000004</v>
      </c>
      <c r="P1047" s="1">
        <f>Sales[[#This Row],[ProductCost]]*Sales[[#This Row],[OrderQuantity]]</f>
        <v>461.44479999999999</v>
      </c>
      <c r="Q1047" s="1" t="str">
        <f>VLOOKUP(Sales[[#This Row],[ProductKey]], Products!$A$2:$D$1000, 4, FALSE)</f>
        <v>Touring-3000 Yellow, 54</v>
      </c>
    </row>
    <row r="1048" spans="1:17" x14ac:dyDescent="0.25">
      <c r="A1048" s="2">
        <v>37845</v>
      </c>
      <c r="B1048" s="1" t="s">
        <v>3609</v>
      </c>
      <c r="C1048">
        <v>578</v>
      </c>
      <c r="D1048">
        <v>25951</v>
      </c>
      <c r="E1048">
        <v>4</v>
      </c>
      <c r="F1048">
        <v>1</v>
      </c>
      <c r="G1048">
        <v>1</v>
      </c>
      <c r="H1048" s="2">
        <v>42959</v>
      </c>
      <c r="I1048" t="str">
        <f>VLOOKUP(Sales[[#This Row],[TerritoryKey]], Territories[], 2, FALSE)</f>
        <v>Southwest</v>
      </c>
      <c r="J1048">
        <f>_xlfn.XLOOKUP(Sales[[#This Row],[ProductKey]], Products!$A:$A, Products!$J:$J)</f>
        <v>755.1508</v>
      </c>
      <c r="K1048">
        <f>_xlfn.XLOOKUP(Sales[[#This Row],[ProductKey]], Products!$A:$A, Products!$K:$K)</f>
        <v>1214.8499999999999</v>
      </c>
      <c r="L1048" s="1">
        <f>Sales[[#This Row],[ProductPrice]]*Sales[[#This Row],[OrderQuantity]]</f>
        <v>1214.8499999999999</v>
      </c>
      <c r="M1048" s="1">
        <f>Sales[[#This Row],[OrderQuantity]]</f>
        <v>1</v>
      </c>
      <c r="N1048" s="1">
        <f>1</f>
        <v>1</v>
      </c>
      <c r="O1048" s="1">
        <f>Sales[[#This Row],[TotalSales]]-Sales[[#This Row],[TotalCost]]</f>
        <v>459.69919999999991</v>
      </c>
      <c r="P1048" s="1">
        <f>Sales[[#This Row],[ProductCost]]*Sales[[#This Row],[OrderQuantity]]</f>
        <v>755.1508</v>
      </c>
      <c r="Q1048" s="1" t="str">
        <f>VLOOKUP(Sales[[#This Row],[ProductKey]], Products!$A$2:$D$1000, 4, FALSE)</f>
        <v>Touring-2000 Blue, 50</v>
      </c>
    </row>
    <row r="1049" spans="1:17" x14ac:dyDescent="0.25">
      <c r="A1049" s="2">
        <v>37753</v>
      </c>
      <c r="B1049" s="1" t="s">
        <v>3620</v>
      </c>
      <c r="C1049">
        <v>575</v>
      </c>
      <c r="D1049">
        <v>26723</v>
      </c>
      <c r="E1049">
        <v>4</v>
      </c>
      <c r="F1049">
        <v>1</v>
      </c>
      <c r="G1049">
        <v>1</v>
      </c>
      <c r="H1049" s="2">
        <v>42867</v>
      </c>
      <c r="I1049" t="str">
        <f>VLOOKUP(Sales[[#This Row],[TerritoryKey]], Territories[], 2, FALSE)</f>
        <v>Southwest</v>
      </c>
      <c r="J1049">
        <f>_xlfn.XLOOKUP(Sales[[#This Row],[ProductKey]], Products!$A:$A, Products!$J:$J)</f>
        <v>1481.9378999999999</v>
      </c>
      <c r="K1049">
        <f>_xlfn.XLOOKUP(Sales[[#This Row],[ProductKey]], Products!$A:$A, Products!$K:$K)</f>
        <v>2384.0700000000002</v>
      </c>
      <c r="L1049" s="1">
        <f>Sales[[#This Row],[ProductPrice]]*Sales[[#This Row],[OrderQuantity]]</f>
        <v>2384.0700000000002</v>
      </c>
      <c r="M1049" s="1">
        <f>Sales[[#This Row],[OrderQuantity]]</f>
        <v>1</v>
      </c>
      <c r="N1049" s="1">
        <f>1</f>
        <v>1</v>
      </c>
      <c r="O1049" s="1">
        <f>Sales[[#This Row],[TotalSales]]-Sales[[#This Row],[TotalCost]]</f>
        <v>902.13210000000026</v>
      </c>
      <c r="P1049" s="1">
        <f>Sales[[#This Row],[ProductCost]]*Sales[[#This Row],[OrderQuantity]]</f>
        <v>1481.9378999999999</v>
      </c>
      <c r="Q1049" s="1" t="str">
        <f>VLOOKUP(Sales[[#This Row],[ProductKey]], Products!$A$2:$D$1000, 4, FALSE)</f>
        <v>Touring-1000 Blue, 54</v>
      </c>
    </row>
    <row r="1050" spans="1:17" x14ac:dyDescent="0.25">
      <c r="A1050" s="2">
        <v>37906</v>
      </c>
      <c r="B1050" s="1" t="s">
        <v>3643</v>
      </c>
      <c r="C1050">
        <v>354</v>
      </c>
      <c r="D1050">
        <v>15568</v>
      </c>
      <c r="E1050">
        <v>4</v>
      </c>
      <c r="F1050">
        <v>1</v>
      </c>
      <c r="G1050">
        <v>1</v>
      </c>
      <c r="H1050" s="2">
        <v>43020</v>
      </c>
      <c r="I1050" t="str">
        <f>VLOOKUP(Sales[[#This Row],[TerritoryKey]], Territories[], 2, FALSE)</f>
        <v>Southwest</v>
      </c>
      <c r="J1050">
        <f>_xlfn.XLOOKUP(Sales[[#This Row],[ProductKey]], Products!$A:$A, Products!$J:$J)</f>
        <v>1117.8559</v>
      </c>
      <c r="K1050">
        <f>_xlfn.XLOOKUP(Sales[[#This Row],[ProductKey]], Products!$A:$A, Products!$K:$K)</f>
        <v>2071.4196000000002</v>
      </c>
      <c r="L1050" s="1">
        <f>Sales[[#This Row],[ProductPrice]]*Sales[[#This Row],[OrderQuantity]]</f>
        <v>2071.4196000000002</v>
      </c>
      <c r="M1050" s="1">
        <f>Sales[[#This Row],[OrderQuantity]]</f>
        <v>1</v>
      </c>
      <c r="N1050" s="1">
        <f>1</f>
        <v>1</v>
      </c>
      <c r="O1050" s="1">
        <f>Sales[[#This Row],[TotalSales]]-Sales[[#This Row],[TotalCost]]</f>
        <v>953.56370000000015</v>
      </c>
      <c r="P1050" s="1">
        <f>Sales[[#This Row],[ProductCost]]*Sales[[#This Row],[OrderQuantity]]</f>
        <v>1117.8559</v>
      </c>
      <c r="Q1050" s="1" t="str">
        <f>VLOOKUP(Sales[[#This Row],[ProductKey]], Products!$A$2:$D$1000, 4, FALSE)</f>
        <v>Mountain-200 Silver, 42</v>
      </c>
    </row>
    <row r="1051" spans="1:17" x14ac:dyDescent="0.25">
      <c r="A1051" s="2">
        <v>38110</v>
      </c>
      <c r="B1051" s="1" t="s">
        <v>3644</v>
      </c>
      <c r="C1051">
        <v>588</v>
      </c>
      <c r="D1051">
        <v>14747</v>
      </c>
      <c r="E1051">
        <v>4</v>
      </c>
      <c r="F1051">
        <v>1</v>
      </c>
      <c r="G1051">
        <v>1</v>
      </c>
      <c r="H1051" s="2">
        <v>43223</v>
      </c>
      <c r="I1051" t="str">
        <f>VLOOKUP(Sales[[#This Row],[TerritoryKey]], Territories[], 2, FALSE)</f>
        <v>Southwest</v>
      </c>
      <c r="J1051">
        <f>_xlfn.XLOOKUP(Sales[[#This Row],[ProductKey]], Products!$A:$A, Products!$J:$J)</f>
        <v>419.77839999999998</v>
      </c>
      <c r="K1051">
        <f>_xlfn.XLOOKUP(Sales[[#This Row],[ProductKey]], Products!$A:$A, Products!$K:$K)</f>
        <v>769.49</v>
      </c>
      <c r="L1051" s="1">
        <f>Sales[[#This Row],[ProductPrice]]*Sales[[#This Row],[OrderQuantity]]</f>
        <v>769.49</v>
      </c>
      <c r="M1051" s="1">
        <f>Sales[[#This Row],[OrderQuantity]]</f>
        <v>1</v>
      </c>
      <c r="N1051" s="1">
        <f>1</f>
        <v>1</v>
      </c>
      <c r="O1051" s="1">
        <f>Sales[[#This Row],[TotalSales]]-Sales[[#This Row],[TotalCost]]</f>
        <v>349.71160000000003</v>
      </c>
      <c r="P1051" s="1">
        <f>Sales[[#This Row],[ProductCost]]*Sales[[#This Row],[OrderQuantity]]</f>
        <v>419.77839999999998</v>
      </c>
      <c r="Q1051" s="1" t="str">
        <f>VLOOKUP(Sales[[#This Row],[ProductKey]], Products!$A$2:$D$1000, 4, FALSE)</f>
        <v>Mountain-400-W Silver, 40</v>
      </c>
    </row>
    <row r="1052" spans="1:17" x14ac:dyDescent="0.25">
      <c r="A1052" s="2">
        <v>38201</v>
      </c>
      <c r="B1052" s="1" t="s">
        <v>3646</v>
      </c>
      <c r="C1052">
        <v>362</v>
      </c>
      <c r="D1052">
        <v>15972</v>
      </c>
      <c r="E1052">
        <v>4</v>
      </c>
      <c r="F1052">
        <v>1</v>
      </c>
      <c r="G1052">
        <v>1</v>
      </c>
      <c r="H1052" s="2">
        <v>43314</v>
      </c>
      <c r="I1052" t="str">
        <f>VLOOKUP(Sales[[#This Row],[TerritoryKey]], Territories[], 2, FALSE)</f>
        <v>Southwest</v>
      </c>
      <c r="J1052">
        <f>_xlfn.XLOOKUP(Sales[[#This Row],[ProductKey]], Products!$A:$A, Products!$J:$J)</f>
        <v>1105.81</v>
      </c>
      <c r="K1052">
        <f>_xlfn.XLOOKUP(Sales[[#This Row],[ProductKey]], Products!$A:$A, Products!$K:$K)</f>
        <v>2049.0981999999999</v>
      </c>
      <c r="L1052" s="1">
        <f>Sales[[#This Row],[ProductPrice]]*Sales[[#This Row],[OrderQuantity]]</f>
        <v>2049.0981999999999</v>
      </c>
      <c r="M1052" s="1">
        <f>Sales[[#This Row],[OrderQuantity]]</f>
        <v>1</v>
      </c>
      <c r="N1052" s="1">
        <f>1</f>
        <v>1</v>
      </c>
      <c r="O1052" s="1">
        <f>Sales[[#This Row],[TotalSales]]-Sales[[#This Row],[TotalCost]]</f>
        <v>943.28819999999996</v>
      </c>
      <c r="P1052" s="1">
        <f>Sales[[#This Row],[ProductCost]]*Sales[[#This Row],[OrderQuantity]]</f>
        <v>1105.81</v>
      </c>
      <c r="Q1052" s="1" t="str">
        <f>VLOOKUP(Sales[[#This Row],[ProductKey]], Products!$A$2:$D$1000, 4, FALSE)</f>
        <v>Mountain-200 Black, 46</v>
      </c>
    </row>
    <row r="1053" spans="1:17" x14ac:dyDescent="0.25">
      <c r="A1053" s="2">
        <v>38231</v>
      </c>
      <c r="B1053" s="1" t="s">
        <v>3661</v>
      </c>
      <c r="C1053">
        <v>488</v>
      </c>
      <c r="D1053">
        <v>11694</v>
      </c>
      <c r="E1053">
        <v>4</v>
      </c>
      <c r="F1053">
        <v>1</v>
      </c>
      <c r="G1053">
        <v>1</v>
      </c>
      <c r="H1053" s="2">
        <v>43344</v>
      </c>
      <c r="I1053" t="str">
        <f>VLOOKUP(Sales[[#This Row],[TerritoryKey]], Territories[], 2, FALSE)</f>
        <v>Southwest</v>
      </c>
      <c r="J1053">
        <f>_xlfn.XLOOKUP(Sales[[#This Row],[ProductKey]], Products!$A:$A, Products!$J:$J)</f>
        <v>41.572299999999998</v>
      </c>
      <c r="K1053">
        <f>_xlfn.XLOOKUP(Sales[[#This Row],[ProductKey]], Products!$A:$A, Products!$K:$K)</f>
        <v>53.99</v>
      </c>
      <c r="L1053" s="1">
        <f>Sales[[#This Row],[ProductPrice]]*Sales[[#This Row],[OrderQuantity]]</f>
        <v>53.99</v>
      </c>
      <c r="M1053" s="1">
        <f>Sales[[#This Row],[OrderQuantity]]</f>
        <v>1</v>
      </c>
      <c r="N1053" s="1">
        <f>1</f>
        <v>1</v>
      </c>
      <c r="O1053" s="1">
        <f>Sales[[#This Row],[TotalSales]]-Sales[[#This Row],[TotalCost]]</f>
        <v>12.417700000000004</v>
      </c>
      <c r="P1053" s="1">
        <f>Sales[[#This Row],[ProductCost]]*Sales[[#This Row],[OrderQuantity]]</f>
        <v>41.572299999999998</v>
      </c>
      <c r="Q1053" s="1" t="str">
        <f>VLOOKUP(Sales[[#This Row],[ProductKey]], Products!$A$2:$D$1000, 4, FALSE)</f>
        <v>Short-Sleeve Classic Jersey, S</v>
      </c>
    </row>
    <row r="1054" spans="1:17" x14ac:dyDescent="0.25">
      <c r="A1054" s="2">
        <v>38322</v>
      </c>
      <c r="B1054" s="1" t="s">
        <v>3662</v>
      </c>
      <c r="C1054">
        <v>605</v>
      </c>
      <c r="D1054">
        <v>23186</v>
      </c>
      <c r="E1054">
        <v>4</v>
      </c>
      <c r="F1054">
        <v>1</v>
      </c>
      <c r="G1054">
        <v>1</v>
      </c>
      <c r="H1054" s="2">
        <v>43435</v>
      </c>
      <c r="I1054" t="str">
        <f>VLOOKUP(Sales[[#This Row],[TerritoryKey]], Territories[], 2, FALSE)</f>
        <v>Southwest</v>
      </c>
      <c r="J1054">
        <f>_xlfn.XLOOKUP(Sales[[#This Row],[ProductKey]], Products!$A:$A, Products!$J:$J)</f>
        <v>343.64960000000002</v>
      </c>
      <c r="K1054">
        <f>_xlfn.XLOOKUP(Sales[[#This Row],[ProductKey]], Products!$A:$A, Products!$K:$K)</f>
        <v>539.99</v>
      </c>
      <c r="L1054" s="1">
        <f>Sales[[#This Row],[ProductPrice]]*Sales[[#This Row],[OrderQuantity]]</f>
        <v>539.99</v>
      </c>
      <c r="M1054" s="1">
        <f>Sales[[#This Row],[OrderQuantity]]</f>
        <v>1</v>
      </c>
      <c r="N1054" s="1">
        <f>1</f>
        <v>1</v>
      </c>
      <c r="O1054" s="1">
        <f>Sales[[#This Row],[TotalSales]]-Sales[[#This Row],[TotalCost]]</f>
        <v>196.34039999999999</v>
      </c>
      <c r="P1054" s="1">
        <f>Sales[[#This Row],[ProductCost]]*Sales[[#This Row],[OrderQuantity]]</f>
        <v>343.64960000000002</v>
      </c>
      <c r="Q1054" s="1" t="str">
        <f>VLOOKUP(Sales[[#This Row],[ProductKey]], Products!$A$2:$D$1000, 4, FALSE)</f>
        <v>Road-750 Black, 48</v>
      </c>
    </row>
    <row r="1055" spans="1:17" x14ac:dyDescent="0.25">
      <c r="A1055" s="2">
        <v>37664</v>
      </c>
      <c r="B1055" s="1" t="s">
        <v>3667</v>
      </c>
      <c r="C1055">
        <v>474</v>
      </c>
      <c r="D1055">
        <v>19866</v>
      </c>
      <c r="E1055">
        <v>4</v>
      </c>
      <c r="F1055">
        <v>1</v>
      </c>
      <c r="G1055">
        <v>1</v>
      </c>
      <c r="H1055" s="2">
        <v>42778</v>
      </c>
      <c r="I1055" t="str">
        <f>VLOOKUP(Sales[[#This Row],[TerritoryKey]], Territories[], 2, FALSE)</f>
        <v>Southwest</v>
      </c>
      <c r="J1055">
        <f>_xlfn.XLOOKUP(Sales[[#This Row],[ProductKey]], Products!$A:$A, Products!$J:$J)</f>
        <v>26.176300000000001</v>
      </c>
      <c r="K1055">
        <f>_xlfn.XLOOKUP(Sales[[#This Row],[ProductKey]], Products!$A:$A, Products!$K:$K)</f>
        <v>69.989999999999995</v>
      </c>
      <c r="L1055" s="1">
        <f>Sales[[#This Row],[ProductPrice]]*Sales[[#This Row],[OrderQuantity]]</f>
        <v>69.989999999999995</v>
      </c>
      <c r="M1055" s="1">
        <f>Sales[[#This Row],[OrderQuantity]]</f>
        <v>1</v>
      </c>
      <c r="N1055" s="1">
        <f>1</f>
        <v>1</v>
      </c>
      <c r="O1055" s="1">
        <f>Sales[[#This Row],[TotalSales]]-Sales[[#This Row],[TotalCost]]</f>
        <v>43.813699999999997</v>
      </c>
      <c r="P1055" s="1">
        <f>Sales[[#This Row],[ProductCost]]*Sales[[#This Row],[OrderQuantity]]</f>
        <v>26.176300000000001</v>
      </c>
      <c r="Q1055" s="1" t="str">
        <f>VLOOKUP(Sales[[#This Row],[ProductKey]], Products!$A$2:$D$1000, 4, FALSE)</f>
        <v>Women's Mountain Shorts, S</v>
      </c>
    </row>
    <row r="1056" spans="1:17" x14ac:dyDescent="0.25">
      <c r="A1056" s="2">
        <v>38263</v>
      </c>
      <c r="B1056" s="1" t="s">
        <v>3676</v>
      </c>
      <c r="C1056">
        <v>590</v>
      </c>
      <c r="D1056">
        <v>14755</v>
      </c>
      <c r="E1056">
        <v>4</v>
      </c>
      <c r="F1056">
        <v>1</v>
      </c>
      <c r="G1056">
        <v>1</v>
      </c>
      <c r="H1056" s="2">
        <v>43376</v>
      </c>
      <c r="I1056" t="str">
        <f>VLOOKUP(Sales[[#This Row],[TerritoryKey]], Territories[], 2, FALSE)</f>
        <v>Southwest</v>
      </c>
      <c r="J1056">
        <f>_xlfn.XLOOKUP(Sales[[#This Row],[ProductKey]], Products!$A:$A, Products!$J:$J)</f>
        <v>419.77839999999998</v>
      </c>
      <c r="K1056">
        <f>_xlfn.XLOOKUP(Sales[[#This Row],[ProductKey]], Products!$A:$A, Products!$K:$K)</f>
        <v>769.49</v>
      </c>
      <c r="L1056" s="1">
        <f>Sales[[#This Row],[ProductPrice]]*Sales[[#This Row],[OrderQuantity]]</f>
        <v>769.49</v>
      </c>
      <c r="M1056" s="1">
        <f>Sales[[#This Row],[OrderQuantity]]</f>
        <v>1</v>
      </c>
      <c r="N1056" s="1">
        <f>1</f>
        <v>1</v>
      </c>
      <c r="O1056" s="1">
        <f>Sales[[#This Row],[TotalSales]]-Sales[[#This Row],[TotalCost]]</f>
        <v>349.71160000000003</v>
      </c>
      <c r="P1056" s="1">
        <f>Sales[[#This Row],[ProductCost]]*Sales[[#This Row],[OrderQuantity]]</f>
        <v>419.77839999999998</v>
      </c>
      <c r="Q1056" s="1" t="str">
        <f>VLOOKUP(Sales[[#This Row],[ProductKey]], Products!$A$2:$D$1000, 4, FALSE)</f>
        <v>Mountain-400-W Silver, 46</v>
      </c>
    </row>
    <row r="1057" spans="1:17" x14ac:dyDescent="0.25">
      <c r="A1057" s="2">
        <v>37988</v>
      </c>
      <c r="B1057" s="1" t="s">
        <v>3696</v>
      </c>
      <c r="C1057">
        <v>580</v>
      </c>
      <c r="D1057">
        <v>18360</v>
      </c>
      <c r="E1057">
        <v>4</v>
      </c>
      <c r="F1057">
        <v>1</v>
      </c>
      <c r="G1057">
        <v>1</v>
      </c>
      <c r="H1057" s="2">
        <v>43102</v>
      </c>
      <c r="I1057" t="str">
        <f>VLOOKUP(Sales[[#This Row],[TerritoryKey]], Territories[], 2, FALSE)</f>
        <v>Southwest</v>
      </c>
      <c r="J1057">
        <f>_xlfn.XLOOKUP(Sales[[#This Row],[ProductKey]], Products!$A:$A, Products!$J:$J)</f>
        <v>1082.51</v>
      </c>
      <c r="K1057">
        <f>_xlfn.XLOOKUP(Sales[[#This Row],[ProductKey]], Products!$A:$A, Products!$K:$K)</f>
        <v>1700.99</v>
      </c>
      <c r="L1057" s="1">
        <f>Sales[[#This Row],[ProductPrice]]*Sales[[#This Row],[OrderQuantity]]</f>
        <v>1700.99</v>
      </c>
      <c r="M1057" s="1">
        <f>Sales[[#This Row],[OrderQuantity]]</f>
        <v>1</v>
      </c>
      <c r="N1057" s="1">
        <f>1</f>
        <v>1</v>
      </c>
      <c r="O1057" s="1">
        <f>Sales[[#This Row],[TotalSales]]-Sales[[#This Row],[TotalCost]]</f>
        <v>618.48</v>
      </c>
      <c r="P1057" s="1">
        <f>Sales[[#This Row],[ProductCost]]*Sales[[#This Row],[OrderQuantity]]</f>
        <v>1082.51</v>
      </c>
      <c r="Q1057" s="1" t="str">
        <f>VLOOKUP(Sales[[#This Row],[ProductKey]], Products!$A$2:$D$1000, 4, FALSE)</f>
        <v>Road-350-W Yellow, 40</v>
      </c>
    </row>
    <row r="1058" spans="1:17" x14ac:dyDescent="0.25">
      <c r="A1058" s="2">
        <v>37784</v>
      </c>
      <c r="B1058" s="1" t="s">
        <v>3725</v>
      </c>
      <c r="C1058">
        <v>381</v>
      </c>
      <c r="D1058">
        <v>21369</v>
      </c>
      <c r="E1058">
        <v>4</v>
      </c>
      <c r="F1058">
        <v>1</v>
      </c>
      <c r="G1058">
        <v>1</v>
      </c>
      <c r="H1058" s="2">
        <v>42898</v>
      </c>
      <c r="I1058" t="str">
        <f>VLOOKUP(Sales[[#This Row],[TerritoryKey]], Territories[], 2, FALSE)</f>
        <v>Southwest</v>
      </c>
      <c r="J1058">
        <f>_xlfn.XLOOKUP(Sales[[#This Row],[ProductKey]], Products!$A:$A, Products!$J:$J)</f>
        <v>605.64919999999995</v>
      </c>
      <c r="K1058">
        <f>_xlfn.XLOOKUP(Sales[[#This Row],[ProductKey]], Products!$A:$A, Products!$K:$K)</f>
        <v>1000.4375</v>
      </c>
      <c r="L1058" s="1">
        <f>Sales[[#This Row],[ProductPrice]]*Sales[[#This Row],[OrderQuantity]]</f>
        <v>1000.4375</v>
      </c>
      <c r="M1058" s="1">
        <f>Sales[[#This Row],[OrderQuantity]]</f>
        <v>1</v>
      </c>
      <c r="N1058" s="1">
        <f>1</f>
        <v>1</v>
      </c>
      <c r="O1058" s="1">
        <f>Sales[[#This Row],[TotalSales]]-Sales[[#This Row],[TotalCost]]</f>
        <v>394.78830000000005</v>
      </c>
      <c r="P1058" s="1">
        <f>Sales[[#This Row],[ProductCost]]*Sales[[#This Row],[OrderQuantity]]</f>
        <v>605.64919999999995</v>
      </c>
      <c r="Q1058" s="1" t="str">
        <f>VLOOKUP(Sales[[#This Row],[ProductKey]], Products!$A$2:$D$1000, 4, FALSE)</f>
        <v>Road-550-W Yellow, 38</v>
      </c>
    </row>
    <row r="1059" spans="1:17" x14ac:dyDescent="0.25">
      <c r="A1059" s="2">
        <v>38169</v>
      </c>
      <c r="B1059" s="1" t="s">
        <v>3729</v>
      </c>
      <c r="C1059">
        <v>381</v>
      </c>
      <c r="D1059">
        <v>21486</v>
      </c>
      <c r="E1059">
        <v>4</v>
      </c>
      <c r="F1059">
        <v>1</v>
      </c>
      <c r="G1059">
        <v>1</v>
      </c>
      <c r="H1059" s="2">
        <v>43282</v>
      </c>
      <c r="I1059" t="str">
        <f>VLOOKUP(Sales[[#This Row],[TerritoryKey]], Territories[], 2, FALSE)</f>
        <v>Southwest</v>
      </c>
      <c r="J1059">
        <f>_xlfn.XLOOKUP(Sales[[#This Row],[ProductKey]], Products!$A:$A, Products!$J:$J)</f>
        <v>605.64919999999995</v>
      </c>
      <c r="K1059">
        <f>_xlfn.XLOOKUP(Sales[[#This Row],[ProductKey]], Products!$A:$A, Products!$K:$K)</f>
        <v>1000.4375</v>
      </c>
      <c r="L1059" s="1">
        <f>Sales[[#This Row],[ProductPrice]]*Sales[[#This Row],[OrderQuantity]]</f>
        <v>1000.4375</v>
      </c>
      <c r="M1059" s="1">
        <f>Sales[[#This Row],[OrderQuantity]]</f>
        <v>1</v>
      </c>
      <c r="N1059" s="1">
        <f>1</f>
        <v>1</v>
      </c>
      <c r="O1059" s="1">
        <f>Sales[[#This Row],[TotalSales]]-Sales[[#This Row],[TotalCost]]</f>
        <v>394.78830000000005</v>
      </c>
      <c r="P1059" s="1">
        <f>Sales[[#This Row],[ProductCost]]*Sales[[#This Row],[OrderQuantity]]</f>
        <v>605.64919999999995</v>
      </c>
      <c r="Q1059" s="1" t="str">
        <f>VLOOKUP(Sales[[#This Row],[ProductKey]], Products!$A$2:$D$1000, 4, FALSE)</f>
        <v>Road-550-W Yellow, 38</v>
      </c>
    </row>
    <row r="1060" spans="1:17" x14ac:dyDescent="0.25">
      <c r="A1060" s="2">
        <v>38201</v>
      </c>
      <c r="B1060" s="1" t="s">
        <v>3755</v>
      </c>
      <c r="C1060">
        <v>577</v>
      </c>
      <c r="D1060">
        <v>25984</v>
      </c>
      <c r="E1060">
        <v>4</v>
      </c>
      <c r="F1060">
        <v>1</v>
      </c>
      <c r="G1060">
        <v>1</v>
      </c>
      <c r="H1060" s="2">
        <v>43314</v>
      </c>
      <c r="I1060" t="str">
        <f>VLOOKUP(Sales[[#This Row],[TerritoryKey]], Territories[], 2, FALSE)</f>
        <v>Southwest</v>
      </c>
      <c r="J1060">
        <f>_xlfn.XLOOKUP(Sales[[#This Row],[ProductKey]], Products!$A:$A, Products!$J:$J)</f>
        <v>755.1508</v>
      </c>
      <c r="K1060">
        <f>_xlfn.XLOOKUP(Sales[[#This Row],[ProductKey]], Products!$A:$A, Products!$K:$K)</f>
        <v>1214.8499999999999</v>
      </c>
      <c r="L1060" s="1">
        <f>Sales[[#This Row],[ProductPrice]]*Sales[[#This Row],[OrderQuantity]]</f>
        <v>1214.8499999999999</v>
      </c>
      <c r="M1060" s="1">
        <f>Sales[[#This Row],[OrderQuantity]]</f>
        <v>1</v>
      </c>
      <c r="N1060" s="1">
        <f>1</f>
        <v>1</v>
      </c>
      <c r="O1060" s="1">
        <f>Sales[[#This Row],[TotalSales]]-Sales[[#This Row],[TotalCost]]</f>
        <v>459.69919999999991</v>
      </c>
      <c r="P1060" s="1">
        <f>Sales[[#This Row],[ProductCost]]*Sales[[#This Row],[OrderQuantity]]</f>
        <v>755.1508</v>
      </c>
      <c r="Q1060" s="1" t="str">
        <f>VLOOKUP(Sales[[#This Row],[ProductKey]], Products!$A$2:$D$1000, 4, FALSE)</f>
        <v>Touring-2000 Blue, 46</v>
      </c>
    </row>
    <row r="1061" spans="1:17" x14ac:dyDescent="0.25">
      <c r="A1061" s="2">
        <v>38232</v>
      </c>
      <c r="B1061" s="1" t="s">
        <v>3774</v>
      </c>
      <c r="C1061">
        <v>606</v>
      </c>
      <c r="D1061">
        <v>23582</v>
      </c>
      <c r="E1061">
        <v>4</v>
      </c>
      <c r="F1061">
        <v>1</v>
      </c>
      <c r="G1061">
        <v>1</v>
      </c>
      <c r="H1061" s="2">
        <v>43345</v>
      </c>
      <c r="I1061" t="str">
        <f>VLOOKUP(Sales[[#This Row],[TerritoryKey]], Territories[], 2, FALSE)</f>
        <v>Southwest</v>
      </c>
      <c r="J1061">
        <f>_xlfn.XLOOKUP(Sales[[#This Row],[ProductKey]], Products!$A:$A, Products!$J:$J)</f>
        <v>343.64960000000002</v>
      </c>
      <c r="K1061">
        <f>_xlfn.XLOOKUP(Sales[[#This Row],[ProductKey]], Products!$A:$A, Products!$K:$K)</f>
        <v>539.99</v>
      </c>
      <c r="L1061" s="1">
        <f>Sales[[#This Row],[ProductPrice]]*Sales[[#This Row],[OrderQuantity]]</f>
        <v>539.99</v>
      </c>
      <c r="M1061" s="1">
        <f>Sales[[#This Row],[OrderQuantity]]</f>
        <v>1</v>
      </c>
      <c r="N1061" s="1">
        <f>1</f>
        <v>1</v>
      </c>
      <c r="O1061" s="1">
        <f>Sales[[#This Row],[TotalSales]]-Sales[[#This Row],[TotalCost]]</f>
        <v>196.34039999999999</v>
      </c>
      <c r="P1061" s="1">
        <f>Sales[[#This Row],[ProductCost]]*Sales[[#This Row],[OrderQuantity]]</f>
        <v>343.64960000000002</v>
      </c>
      <c r="Q1061" s="1" t="str">
        <f>VLOOKUP(Sales[[#This Row],[ProductKey]], Products!$A$2:$D$1000, 4, FALSE)</f>
        <v>Road-750 Black, 52</v>
      </c>
    </row>
    <row r="1062" spans="1:17" x14ac:dyDescent="0.25">
      <c r="A1062" s="2">
        <v>38080</v>
      </c>
      <c r="B1062" s="1" t="s">
        <v>3776</v>
      </c>
      <c r="C1062">
        <v>565</v>
      </c>
      <c r="D1062">
        <v>29275</v>
      </c>
      <c r="E1062">
        <v>4</v>
      </c>
      <c r="F1062">
        <v>1</v>
      </c>
      <c r="G1062">
        <v>1</v>
      </c>
      <c r="H1062" s="2">
        <v>43193</v>
      </c>
      <c r="I1062" t="str">
        <f>VLOOKUP(Sales[[#This Row],[TerritoryKey]], Territories[], 2, FALSE)</f>
        <v>Southwest</v>
      </c>
      <c r="J1062">
        <f>_xlfn.XLOOKUP(Sales[[#This Row],[ProductKey]], Products!$A:$A, Products!$J:$J)</f>
        <v>461.44479999999999</v>
      </c>
      <c r="K1062">
        <f>_xlfn.XLOOKUP(Sales[[#This Row],[ProductKey]], Products!$A:$A, Products!$K:$K)</f>
        <v>742.35</v>
      </c>
      <c r="L1062" s="1">
        <f>Sales[[#This Row],[ProductPrice]]*Sales[[#This Row],[OrderQuantity]]</f>
        <v>742.35</v>
      </c>
      <c r="M1062" s="1">
        <f>Sales[[#This Row],[OrderQuantity]]</f>
        <v>1</v>
      </c>
      <c r="N1062" s="1">
        <f>1</f>
        <v>1</v>
      </c>
      <c r="O1062" s="1">
        <f>Sales[[#This Row],[TotalSales]]-Sales[[#This Row],[TotalCost]]</f>
        <v>280.90520000000004</v>
      </c>
      <c r="P1062" s="1">
        <f>Sales[[#This Row],[ProductCost]]*Sales[[#This Row],[OrderQuantity]]</f>
        <v>461.44479999999999</v>
      </c>
      <c r="Q1062" s="1" t="str">
        <f>VLOOKUP(Sales[[#This Row],[ProductKey]], Products!$A$2:$D$1000, 4, FALSE)</f>
        <v>Touring-3000 Blue, 54</v>
      </c>
    </row>
    <row r="1063" spans="1:17" x14ac:dyDescent="0.25">
      <c r="A1063" s="2">
        <v>38018</v>
      </c>
      <c r="B1063" s="1" t="s">
        <v>3783</v>
      </c>
      <c r="C1063">
        <v>587</v>
      </c>
      <c r="D1063">
        <v>14902</v>
      </c>
      <c r="E1063">
        <v>4</v>
      </c>
      <c r="F1063">
        <v>1</v>
      </c>
      <c r="G1063">
        <v>1</v>
      </c>
      <c r="H1063" s="2">
        <v>43132</v>
      </c>
      <c r="I1063" t="str">
        <f>VLOOKUP(Sales[[#This Row],[TerritoryKey]], Territories[], 2, FALSE)</f>
        <v>Southwest</v>
      </c>
      <c r="J1063">
        <f>_xlfn.XLOOKUP(Sales[[#This Row],[ProductKey]], Products!$A:$A, Products!$J:$J)</f>
        <v>419.77839999999998</v>
      </c>
      <c r="K1063">
        <f>_xlfn.XLOOKUP(Sales[[#This Row],[ProductKey]], Products!$A:$A, Products!$K:$K)</f>
        <v>769.49</v>
      </c>
      <c r="L1063" s="1">
        <f>Sales[[#This Row],[ProductPrice]]*Sales[[#This Row],[OrderQuantity]]</f>
        <v>769.49</v>
      </c>
      <c r="M1063" s="1">
        <f>Sales[[#This Row],[OrderQuantity]]</f>
        <v>1</v>
      </c>
      <c r="N1063" s="1">
        <f>1</f>
        <v>1</v>
      </c>
      <c r="O1063" s="1">
        <f>Sales[[#This Row],[TotalSales]]-Sales[[#This Row],[TotalCost]]</f>
        <v>349.71160000000003</v>
      </c>
      <c r="P1063" s="1">
        <f>Sales[[#This Row],[ProductCost]]*Sales[[#This Row],[OrderQuantity]]</f>
        <v>419.77839999999998</v>
      </c>
      <c r="Q1063" s="1" t="str">
        <f>VLOOKUP(Sales[[#This Row],[ProductKey]], Products!$A$2:$D$1000, 4, FALSE)</f>
        <v>Mountain-400-W Silver, 38</v>
      </c>
    </row>
    <row r="1064" spans="1:17" x14ac:dyDescent="0.25">
      <c r="A1064" s="2">
        <v>38232</v>
      </c>
      <c r="B1064" s="1" t="s">
        <v>3805</v>
      </c>
      <c r="C1064">
        <v>537</v>
      </c>
      <c r="D1064">
        <v>11127</v>
      </c>
      <c r="E1064">
        <v>4</v>
      </c>
      <c r="F1064">
        <v>1</v>
      </c>
      <c r="G1064">
        <v>1</v>
      </c>
      <c r="H1064" s="2">
        <v>43345</v>
      </c>
      <c r="I1064" t="str">
        <f>VLOOKUP(Sales[[#This Row],[TerritoryKey]], Territories[], 2, FALSE)</f>
        <v>Southwest</v>
      </c>
      <c r="J1064">
        <f>_xlfn.XLOOKUP(Sales[[#This Row],[ProductKey]], Products!$A:$A, Products!$J:$J)</f>
        <v>13.09</v>
      </c>
      <c r="K1064">
        <f>_xlfn.XLOOKUP(Sales[[#This Row],[ProductKey]], Products!$A:$A, Products!$K:$K)</f>
        <v>35</v>
      </c>
      <c r="L1064" s="1">
        <f>Sales[[#This Row],[ProductPrice]]*Sales[[#This Row],[OrderQuantity]]</f>
        <v>35</v>
      </c>
      <c r="M1064" s="1">
        <f>Sales[[#This Row],[OrderQuantity]]</f>
        <v>1</v>
      </c>
      <c r="N1064" s="1">
        <f>1</f>
        <v>1</v>
      </c>
      <c r="O1064" s="1">
        <f>Sales[[#This Row],[TotalSales]]-Sales[[#This Row],[TotalCost]]</f>
        <v>21.91</v>
      </c>
      <c r="P1064" s="1">
        <f>Sales[[#This Row],[ProductCost]]*Sales[[#This Row],[OrderQuantity]]</f>
        <v>13.09</v>
      </c>
      <c r="Q1064" s="1" t="str">
        <f>VLOOKUP(Sales[[#This Row],[ProductKey]], Products!$A$2:$D$1000, 4, FALSE)</f>
        <v>HL Mountain Tire</v>
      </c>
    </row>
    <row r="1065" spans="1:17" x14ac:dyDescent="0.25">
      <c r="A1065" s="2">
        <v>38261</v>
      </c>
      <c r="B1065" s="1" t="s">
        <v>3808</v>
      </c>
      <c r="C1065">
        <v>605</v>
      </c>
      <c r="D1065">
        <v>20069</v>
      </c>
      <c r="E1065">
        <v>4</v>
      </c>
      <c r="F1065">
        <v>1</v>
      </c>
      <c r="G1065">
        <v>1</v>
      </c>
      <c r="H1065" s="2">
        <v>43374</v>
      </c>
      <c r="I1065" t="str">
        <f>VLOOKUP(Sales[[#This Row],[TerritoryKey]], Territories[], 2, FALSE)</f>
        <v>Southwest</v>
      </c>
      <c r="J1065">
        <f>_xlfn.XLOOKUP(Sales[[#This Row],[ProductKey]], Products!$A:$A, Products!$J:$J)</f>
        <v>343.64960000000002</v>
      </c>
      <c r="K1065">
        <f>_xlfn.XLOOKUP(Sales[[#This Row],[ProductKey]], Products!$A:$A, Products!$K:$K)</f>
        <v>539.99</v>
      </c>
      <c r="L1065" s="1">
        <f>Sales[[#This Row],[ProductPrice]]*Sales[[#This Row],[OrderQuantity]]</f>
        <v>539.99</v>
      </c>
      <c r="M1065" s="1">
        <f>Sales[[#This Row],[OrderQuantity]]</f>
        <v>1</v>
      </c>
      <c r="N1065" s="1">
        <f>1</f>
        <v>1</v>
      </c>
      <c r="O1065" s="1">
        <f>Sales[[#This Row],[TotalSales]]-Sales[[#This Row],[TotalCost]]</f>
        <v>196.34039999999999</v>
      </c>
      <c r="P1065" s="1">
        <f>Sales[[#This Row],[ProductCost]]*Sales[[#This Row],[OrderQuantity]]</f>
        <v>343.64960000000002</v>
      </c>
      <c r="Q1065" s="1" t="str">
        <f>VLOOKUP(Sales[[#This Row],[ProductKey]], Products!$A$2:$D$1000, 4, FALSE)</f>
        <v>Road-750 Black, 48</v>
      </c>
    </row>
    <row r="1066" spans="1:17" x14ac:dyDescent="0.25">
      <c r="A1066" s="2">
        <v>38049</v>
      </c>
      <c r="B1066" s="1" t="s">
        <v>3818</v>
      </c>
      <c r="C1066">
        <v>606</v>
      </c>
      <c r="D1066">
        <v>23340</v>
      </c>
      <c r="E1066">
        <v>4</v>
      </c>
      <c r="F1066">
        <v>1</v>
      </c>
      <c r="G1066">
        <v>1</v>
      </c>
      <c r="H1066" s="2">
        <v>43162</v>
      </c>
      <c r="I1066" t="str">
        <f>VLOOKUP(Sales[[#This Row],[TerritoryKey]], Territories[], 2, FALSE)</f>
        <v>Southwest</v>
      </c>
      <c r="J1066">
        <f>_xlfn.XLOOKUP(Sales[[#This Row],[ProductKey]], Products!$A:$A, Products!$J:$J)</f>
        <v>343.64960000000002</v>
      </c>
      <c r="K1066">
        <f>_xlfn.XLOOKUP(Sales[[#This Row],[ProductKey]], Products!$A:$A, Products!$K:$K)</f>
        <v>539.99</v>
      </c>
      <c r="L1066" s="1">
        <f>Sales[[#This Row],[ProductPrice]]*Sales[[#This Row],[OrderQuantity]]</f>
        <v>539.99</v>
      </c>
      <c r="M1066" s="1">
        <f>Sales[[#This Row],[OrderQuantity]]</f>
        <v>1</v>
      </c>
      <c r="N1066" s="1">
        <f>1</f>
        <v>1</v>
      </c>
      <c r="O1066" s="1">
        <f>Sales[[#This Row],[TotalSales]]-Sales[[#This Row],[TotalCost]]</f>
        <v>196.34039999999999</v>
      </c>
      <c r="P1066" s="1">
        <f>Sales[[#This Row],[ProductCost]]*Sales[[#This Row],[OrderQuantity]]</f>
        <v>343.64960000000002</v>
      </c>
      <c r="Q1066" s="1" t="str">
        <f>VLOOKUP(Sales[[#This Row],[ProductKey]], Products!$A$2:$D$1000, 4, FALSE)</f>
        <v>Road-750 Black, 52</v>
      </c>
    </row>
    <row r="1067" spans="1:17" x14ac:dyDescent="0.25">
      <c r="A1067" s="2">
        <v>38200</v>
      </c>
      <c r="B1067" s="1" t="s">
        <v>3827</v>
      </c>
      <c r="C1067">
        <v>604</v>
      </c>
      <c r="D1067">
        <v>23816</v>
      </c>
      <c r="E1067">
        <v>4</v>
      </c>
      <c r="F1067">
        <v>1</v>
      </c>
      <c r="G1067">
        <v>1</v>
      </c>
      <c r="H1067" s="2">
        <v>43313</v>
      </c>
      <c r="I1067" t="str">
        <f>VLOOKUP(Sales[[#This Row],[TerritoryKey]], Territories[], 2, FALSE)</f>
        <v>Southwest</v>
      </c>
      <c r="J1067">
        <f>_xlfn.XLOOKUP(Sales[[#This Row],[ProductKey]], Products!$A:$A, Products!$J:$J)</f>
        <v>343.64960000000002</v>
      </c>
      <c r="K1067">
        <f>_xlfn.XLOOKUP(Sales[[#This Row],[ProductKey]], Products!$A:$A, Products!$K:$K)</f>
        <v>539.99</v>
      </c>
      <c r="L1067" s="1">
        <f>Sales[[#This Row],[ProductPrice]]*Sales[[#This Row],[OrderQuantity]]</f>
        <v>539.99</v>
      </c>
      <c r="M1067" s="1">
        <f>Sales[[#This Row],[OrderQuantity]]</f>
        <v>1</v>
      </c>
      <c r="N1067" s="1">
        <f>1</f>
        <v>1</v>
      </c>
      <c r="O1067" s="1">
        <f>Sales[[#This Row],[TotalSales]]-Sales[[#This Row],[TotalCost]]</f>
        <v>196.34039999999999</v>
      </c>
      <c r="P1067" s="1">
        <f>Sales[[#This Row],[ProductCost]]*Sales[[#This Row],[OrderQuantity]]</f>
        <v>343.64960000000002</v>
      </c>
      <c r="Q1067" s="1" t="str">
        <f>VLOOKUP(Sales[[#This Row],[ProductKey]], Products!$A$2:$D$1000, 4, FALSE)</f>
        <v>Road-750 Black, 44</v>
      </c>
    </row>
    <row r="1068" spans="1:17" x14ac:dyDescent="0.25">
      <c r="A1068" s="2">
        <v>37967</v>
      </c>
      <c r="B1068" s="1" t="s">
        <v>3834</v>
      </c>
      <c r="C1068">
        <v>474</v>
      </c>
      <c r="D1068">
        <v>19022</v>
      </c>
      <c r="E1068">
        <v>4</v>
      </c>
      <c r="F1068">
        <v>1</v>
      </c>
      <c r="G1068">
        <v>1</v>
      </c>
      <c r="H1068" s="2">
        <v>43081</v>
      </c>
      <c r="I1068" t="str">
        <f>VLOOKUP(Sales[[#This Row],[TerritoryKey]], Territories[], 2, FALSE)</f>
        <v>Southwest</v>
      </c>
      <c r="J1068">
        <f>_xlfn.XLOOKUP(Sales[[#This Row],[ProductKey]], Products!$A:$A, Products!$J:$J)</f>
        <v>26.176300000000001</v>
      </c>
      <c r="K1068">
        <f>_xlfn.XLOOKUP(Sales[[#This Row],[ProductKey]], Products!$A:$A, Products!$K:$K)</f>
        <v>69.989999999999995</v>
      </c>
      <c r="L1068" s="1">
        <f>Sales[[#This Row],[ProductPrice]]*Sales[[#This Row],[OrderQuantity]]</f>
        <v>69.989999999999995</v>
      </c>
      <c r="M1068" s="1">
        <f>Sales[[#This Row],[OrderQuantity]]</f>
        <v>1</v>
      </c>
      <c r="N1068" s="1">
        <f>1</f>
        <v>1</v>
      </c>
      <c r="O1068" s="1">
        <f>Sales[[#This Row],[TotalSales]]-Sales[[#This Row],[TotalCost]]</f>
        <v>43.813699999999997</v>
      </c>
      <c r="P1068" s="1">
        <f>Sales[[#This Row],[ProductCost]]*Sales[[#This Row],[OrderQuantity]]</f>
        <v>26.176300000000001</v>
      </c>
      <c r="Q1068" s="1" t="str">
        <f>VLOOKUP(Sales[[#This Row],[ProductKey]], Products!$A$2:$D$1000, 4, FALSE)</f>
        <v>Women's Mountain Shorts, S</v>
      </c>
    </row>
    <row r="1069" spans="1:17" x14ac:dyDescent="0.25">
      <c r="A1069" s="2">
        <v>38263</v>
      </c>
      <c r="B1069" s="1" t="s">
        <v>3842</v>
      </c>
      <c r="C1069">
        <v>575</v>
      </c>
      <c r="D1069">
        <v>24811</v>
      </c>
      <c r="E1069">
        <v>4</v>
      </c>
      <c r="F1069">
        <v>1</v>
      </c>
      <c r="G1069">
        <v>1</v>
      </c>
      <c r="H1069" s="2">
        <v>43376</v>
      </c>
      <c r="I1069" t="str">
        <f>VLOOKUP(Sales[[#This Row],[TerritoryKey]], Territories[], 2, FALSE)</f>
        <v>Southwest</v>
      </c>
      <c r="J1069">
        <f>_xlfn.XLOOKUP(Sales[[#This Row],[ProductKey]], Products!$A:$A, Products!$J:$J)</f>
        <v>1481.9378999999999</v>
      </c>
      <c r="K1069">
        <f>_xlfn.XLOOKUP(Sales[[#This Row],[ProductKey]], Products!$A:$A, Products!$K:$K)</f>
        <v>2384.0700000000002</v>
      </c>
      <c r="L1069" s="1">
        <f>Sales[[#This Row],[ProductPrice]]*Sales[[#This Row],[OrderQuantity]]</f>
        <v>2384.0700000000002</v>
      </c>
      <c r="M1069" s="1">
        <f>Sales[[#This Row],[OrderQuantity]]</f>
        <v>1</v>
      </c>
      <c r="N1069" s="1">
        <f>1</f>
        <v>1</v>
      </c>
      <c r="O1069" s="1">
        <f>Sales[[#This Row],[TotalSales]]-Sales[[#This Row],[TotalCost]]</f>
        <v>902.13210000000026</v>
      </c>
      <c r="P1069" s="1">
        <f>Sales[[#This Row],[ProductCost]]*Sales[[#This Row],[OrderQuantity]]</f>
        <v>1481.9378999999999</v>
      </c>
      <c r="Q1069" s="1" t="str">
        <f>VLOOKUP(Sales[[#This Row],[ProductKey]], Products!$A$2:$D$1000, 4, FALSE)</f>
        <v>Touring-1000 Blue, 54</v>
      </c>
    </row>
    <row r="1070" spans="1:17" x14ac:dyDescent="0.25">
      <c r="A1070" s="2">
        <v>38232</v>
      </c>
      <c r="B1070" s="1" t="s">
        <v>3845</v>
      </c>
      <c r="C1070">
        <v>578</v>
      </c>
      <c r="D1070">
        <v>23794</v>
      </c>
      <c r="E1070">
        <v>4</v>
      </c>
      <c r="F1070">
        <v>1</v>
      </c>
      <c r="G1070">
        <v>1</v>
      </c>
      <c r="H1070" s="2">
        <v>43345</v>
      </c>
      <c r="I1070" t="str">
        <f>VLOOKUP(Sales[[#This Row],[TerritoryKey]], Territories[], 2, FALSE)</f>
        <v>Southwest</v>
      </c>
      <c r="J1070">
        <f>_xlfn.XLOOKUP(Sales[[#This Row],[ProductKey]], Products!$A:$A, Products!$J:$J)</f>
        <v>755.1508</v>
      </c>
      <c r="K1070">
        <f>_xlfn.XLOOKUP(Sales[[#This Row],[ProductKey]], Products!$A:$A, Products!$K:$K)</f>
        <v>1214.8499999999999</v>
      </c>
      <c r="L1070" s="1">
        <f>Sales[[#This Row],[ProductPrice]]*Sales[[#This Row],[OrderQuantity]]</f>
        <v>1214.8499999999999</v>
      </c>
      <c r="M1070" s="1">
        <f>Sales[[#This Row],[OrderQuantity]]</f>
        <v>1</v>
      </c>
      <c r="N1070" s="1">
        <f>1</f>
        <v>1</v>
      </c>
      <c r="O1070" s="1">
        <f>Sales[[#This Row],[TotalSales]]-Sales[[#This Row],[TotalCost]]</f>
        <v>459.69919999999991</v>
      </c>
      <c r="P1070" s="1">
        <f>Sales[[#This Row],[ProductCost]]*Sales[[#This Row],[OrderQuantity]]</f>
        <v>755.1508</v>
      </c>
      <c r="Q1070" s="1" t="str">
        <f>VLOOKUP(Sales[[#This Row],[ProductKey]], Products!$A$2:$D$1000, 4, FALSE)</f>
        <v>Touring-2000 Blue, 50</v>
      </c>
    </row>
    <row r="1071" spans="1:17" x14ac:dyDescent="0.25">
      <c r="A1071" s="2">
        <v>38110</v>
      </c>
      <c r="B1071" s="1" t="s">
        <v>3847</v>
      </c>
      <c r="C1071">
        <v>537</v>
      </c>
      <c r="D1071">
        <v>11982</v>
      </c>
      <c r="E1071">
        <v>4</v>
      </c>
      <c r="F1071">
        <v>1</v>
      </c>
      <c r="G1071">
        <v>1</v>
      </c>
      <c r="H1071" s="2">
        <v>43223</v>
      </c>
      <c r="I1071" t="str">
        <f>VLOOKUP(Sales[[#This Row],[TerritoryKey]], Territories[], 2, FALSE)</f>
        <v>Southwest</v>
      </c>
      <c r="J1071">
        <f>_xlfn.XLOOKUP(Sales[[#This Row],[ProductKey]], Products!$A:$A, Products!$J:$J)</f>
        <v>13.09</v>
      </c>
      <c r="K1071">
        <f>_xlfn.XLOOKUP(Sales[[#This Row],[ProductKey]], Products!$A:$A, Products!$K:$K)</f>
        <v>35</v>
      </c>
      <c r="L1071" s="1">
        <f>Sales[[#This Row],[ProductPrice]]*Sales[[#This Row],[OrderQuantity]]</f>
        <v>35</v>
      </c>
      <c r="M1071" s="1">
        <f>Sales[[#This Row],[OrderQuantity]]</f>
        <v>1</v>
      </c>
      <c r="N1071" s="1">
        <f>1</f>
        <v>1</v>
      </c>
      <c r="O1071" s="1">
        <f>Sales[[#This Row],[TotalSales]]-Sales[[#This Row],[TotalCost]]</f>
        <v>21.91</v>
      </c>
      <c r="P1071" s="1">
        <f>Sales[[#This Row],[ProductCost]]*Sales[[#This Row],[OrderQuantity]]</f>
        <v>13.09</v>
      </c>
      <c r="Q1071" s="1" t="str">
        <f>VLOOKUP(Sales[[#This Row],[ProductKey]], Products!$A$2:$D$1000, 4, FALSE)</f>
        <v>HL Mountain Tire</v>
      </c>
    </row>
    <row r="1072" spans="1:17" x14ac:dyDescent="0.25">
      <c r="A1072" s="2">
        <v>38232</v>
      </c>
      <c r="B1072" s="1" t="s">
        <v>3848</v>
      </c>
      <c r="C1072">
        <v>563</v>
      </c>
      <c r="D1072">
        <v>27537</v>
      </c>
      <c r="E1072">
        <v>4</v>
      </c>
      <c r="F1072">
        <v>1</v>
      </c>
      <c r="G1072">
        <v>1</v>
      </c>
      <c r="H1072" s="2">
        <v>43345</v>
      </c>
      <c r="I1072" t="str">
        <f>VLOOKUP(Sales[[#This Row],[TerritoryKey]], Territories[], 2, FALSE)</f>
        <v>Southwest</v>
      </c>
      <c r="J1072">
        <f>_xlfn.XLOOKUP(Sales[[#This Row],[ProductKey]], Products!$A:$A, Products!$J:$J)</f>
        <v>1481.9378999999999</v>
      </c>
      <c r="K1072">
        <f>_xlfn.XLOOKUP(Sales[[#This Row],[ProductKey]], Products!$A:$A, Products!$K:$K)</f>
        <v>2384.0700000000002</v>
      </c>
      <c r="L1072" s="1">
        <f>Sales[[#This Row],[ProductPrice]]*Sales[[#This Row],[OrderQuantity]]</f>
        <v>2384.0700000000002</v>
      </c>
      <c r="M1072" s="1">
        <f>Sales[[#This Row],[OrderQuantity]]</f>
        <v>1</v>
      </c>
      <c r="N1072" s="1">
        <f>1</f>
        <v>1</v>
      </c>
      <c r="O1072" s="1">
        <f>Sales[[#This Row],[TotalSales]]-Sales[[#This Row],[TotalCost]]</f>
        <v>902.13210000000026</v>
      </c>
      <c r="P1072" s="1">
        <f>Sales[[#This Row],[ProductCost]]*Sales[[#This Row],[OrderQuantity]]</f>
        <v>1481.9378999999999</v>
      </c>
      <c r="Q1072" s="1" t="str">
        <f>VLOOKUP(Sales[[#This Row],[ProductKey]], Products!$A$2:$D$1000, 4, FALSE)</f>
        <v>Touring-1000 Yellow, 54</v>
      </c>
    </row>
    <row r="1073" spans="1:17" x14ac:dyDescent="0.25">
      <c r="A1073" s="2">
        <v>38324</v>
      </c>
      <c r="B1073" s="1" t="s">
        <v>3849</v>
      </c>
      <c r="C1073">
        <v>590</v>
      </c>
      <c r="D1073">
        <v>15191</v>
      </c>
      <c r="E1073">
        <v>4</v>
      </c>
      <c r="F1073">
        <v>1</v>
      </c>
      <c r="G1073">
        <v>1</v>
      </c>
      <c r="H1073" s="2">
        <v>43437</v>
      </c>
      <c r="I1073" t="str">
        <f>VLOOKUP(Sales[[#This Row],[TerritoryKey]], Territories[], 2, FALSE)</f>
        <v>Southwest</v>
      </c>
      <c r="J1073">
        <f>_xlfn.XLOOKUP(Sales[[#This Row],[ProductKey]], Products!$A:$A, Products!$J:$J)</f>
        <v>419.77839999999998</v>
      </c>
      <c r="K1073">
        <f>_xlfn.XLOOKUP(Sales[[#This Row],[ProductKey]], Products!$A:$A, Products!$K:$K)</f>
        <v>769.49</v>
      </c>
      <c r="L1073" s="1">
        <f>Sales[[#This Row],[ProductPrice]]*Sales[[#This Row],[OrderQuantity]]</f>
        <v>769.49</v>
      </c>
      <c r="M1073" s="1">
        <f>Sales[[#This Row],[OrderQuantity]]</f>
        <v>1</v>
      </c>
      <c r="N1073" s="1">
        <f>1</f>
        <v>1</v>
      </c>
      <c r="O1073" s="1">
        <f>Sales[[#This Row],[TotalSales]]-Sales[[#This Row],[TotalCost]]</f>
        <v>349.71160000000003</v>
      </c>
      <c r="P1073" s="1">
        <f>Sales[[#This Row],[ProductCost]]*Sales[[#This Row],[OrderQuantity]]</f>
        <v>419.77839999999998</v>
      </c>
      <c r="Q1073" s="1" t="str">
        <f>VLOOKUP(Sales[[#This Row],[ProductKey]], Products!$A$2:$D$1000, 4, FALSE)</f>
        <v>Mountain-400-W Silver, 46</v>
      </c>
    </row>
    <row r="1074" spans="1:17" x14ac:dyDescent="0.25">
      <c r="A1074" s="2">
        <v>37845</v>
      </c>
      <c r="B1074" s="1" t="s">
        <v>3861</v>
      </c>
      <c r="C1074">
        <v>360</v>
      </c>
      <c r="D1074">
        <v>12923</v>
      </c>
      <c r="E1074">
        <v>4</v>
      </c>
      <c r="F1074">
        <v>1</v>
      </c>
      <c r="G1074">
        <v>1</v>
      </c>
      <c r="H1074" s="2">
        <v>42959</v>
      </c>
      <c r="I1074" t="str">
        <f>VLOOKUP(Sales[[#This Row],[TerritoryKey]], Territories[], 2, FALSE)</f>
        <v>Southwest</v>
      </c>
      <c r="J1074">
        <f>_xlfn.XLOOKUP(Sales[[#This Row],[ProductKey]], Products!$A:$A, Products!$J:$J)</f>
        <v>1105.81</v>
      </c>
      <c r="K1074">
        <f>_xlfn.XLOOKUP(Sales[[#This Row],[ProductKey]], Products!$A:$A, Products!$K:$K)</f>
        <v>2049.0981999999999</v>
      </c>
      <c r="L1074" s="1">
        <f>Sales[[#This Row],[ProductPrice]]*Sales[[#This Row],[OrderQuantity]]</f>
        <v>2049.0981999999999</v>
      </c>
      <c r="M1074" s="1">
        <f>Sales[[#This Row],[OrderQuantity]]</f>
        <v>1</v>
      </c>
      <c r="N1074" s="1">
        <f>1</f>
        <v>1</v>
      </c>
      <c r="O1074" s="1">
        <f>Sales[[#This Row],[TotalSales]]-Sales[[#This Row],[TotalCost]]</f>
        <v>943.28819999999996</v>
      </c>
      <c r="P1074" s="1">
        <f>Sales[[#This Row],[ProductCost]]*Sales[[#This Row],[OrderQuantity]]</f>
        <v>1105.81</v>
      </c>
      <c r="Q1074" s="1" t="str">
        <f>VLOOKUP(Sales[[#This Row],[ProductKey]], Products!$A$2:$D$1000, 4, FALSE)</f>
        <v>Mountain-200 Black, 42</v>
      </c>
    </row>
    <row r="1075" spans="1:17" x14ac:dyDescent="0.25">
      <c r="A1075" s="2">
        <v>38079</v>
      </c>
      <c r="B1075" s="1" t="s">
        <v>3868</v>
      </c>
      <c r="C1075">
        <v>474</v>
      </c>
      <c r="D1075">
        <v>20396</v>
      </c>
      <c r="E1075">
        <v>4</v>
      </c>
      <c r="F1075">
        <v>1</v>
      </c>
      <c r="G1075">
        <v>1</v>
      </c>
      <c r="H1075" s="2">
        <v>43192</v>
      </c>
      <c r="I1075" t="str">
        <f>VLOOKUP(Sales[[#This Row],[TerritoryKey]], Territories[], 2, FALSE)</f>
        <v>Southwest</v>
      </c>
      <c r="J1075">
        <f>_xlfn.XLOOKUP(Sales[[#This Row],[ProductKey]], Products!$A:$A, Products!$J:$J)</f>
        <v>26.176300000000001</v>
      </c>
      <c r="K1075">
        <f>_xlfn.XLOOKUP(Sales[[#This Row],[ProductKey]], Products!$A:$A, Products!$K:$K)</f>
        <v>69.989999999999995</v>
      </c>
      <c r="L1075" s="1">
        <f>Sales[[#This Row],[ProductPrice]]*Sales[[#This Row],[OrderQuantity]]</f>
        <v>69.989999999999995</v>
      </c>
      <c r="M1075" s="1">
        <f>Sales[[#This Row],[OrderQuantity]]</f>
        <v>1</v>
      </c>
      <c r="N1075" s="1">
        <f>1</f>
        <v>1</v>
      </c>
      <c r="O1075" s="1">
        <f>Sales[[#This Row],[TotalSales]]-Sales[[#This Row],[TotalCost]]</f>
        <v>43.813699999999997</v>
      </c>
      <c r="P1075" s="1">
        <f>Sales[[#This Row],[ProductCost]]*Sales[[#This Row],[OrderQuantity]]</f>
        <v>26.176300000000001</v>
      </c>
      <c r="Q1075" s="1" t="str">
        <f>VLOOKUP(Sales[[#This Row],[ProductKey]], Products!$A$2:$D$1000, 4, FALSE)</f>
        <v>Women's Mountain Shorts, S</v>
      </c>
    </row>
    <row r="1076" spans="1:17" x14ac:dyDescent="0.25">
      <c r="A1076" s="2">
        <v>38261</v>
      </c>
      <c r="B1076" s="1" t="s">
        <v>3902</v>
      </c>
      <c r="C1076">
        <v>540</v>
      </c>
      <c r="D1076">
        <v>23876</v>
      </c>
      <c r="E1076">
        <v>4</v>
      </c>
      <c r="F1076">
        <v>1</v>
      </c>
      <c r="G1076">
        <v>1</v>
      </c>
      <c r="H1076" s="2">
        <v>43374</v>
      </c>
      <c r="I1076" t="str">
        <f>VLOOKUP(Sales[[#This Row],[TerritoryKey]], Territories[], 2, FALSE)</f>
        <v>Southwest</v>
      </c>
      <c r="J1076">
        <f>_xlfn.XLOOKUP(Sales[[#This Row],[ProductKey]], Products!$A:$A, Products!$J:$J)</f>
        <v>12.192399999999999</v>
      </c>
      <c r="K1076">
        <f>_xlfn.XLOOKUP(Sales[[#This Row],[ProductKey]], Products!$A:$A, Products!$K:$K)</f>
        <v>32.6</v>
      </c>
      <c r="L1076" s="1">
        <f>Sales[[#This Row],[ProductPrice]]*Sales[[#This Row],[OrderQuantity]]</f>
        <v>32.6</v>
      </c>
      <c r="M1076" s="1">
        <f>Sales[[#This Row],[OrderQuantity]]</f>
        <v>1</v>
      </c>
      <c r="N1076" s="1">
        <f>1</f>
        <v>1</v>
      </c>
      <c r="O1076" s="1">
        <f>Sales[[#This Row],[TotalSales]]-Sales[[#This Row],[TotalCost]]</f>
        <v>20.407600000000002</v>
      </c>
      <c r="P1076" s="1">
        <f>Sales[[#This Row],[ProductCost]]*Sales[[#This Row],[OrderQuantity]]</f>
        <v>12.192399999999999</v>
      </c>
      <c r="Q1076" s="1" t="str">
        <f>VLOOKUP(Sales[[#This Row],[ProductKey]], Products!$A$2:$D$1000, 4, FALSE)</f>
        <v>HL Road Tire</v>
      </c>
    </row>
    <row r="1077" spans="1:17" x14ac:dyDescent="0.25">
      <c r="A1077" s="2">
        <v>38322</v>
      </c>
      <c r="B1077" s="1" t="s">
        <v>3908</v>
      </c>
      <c r="C1077">
        <v>352</v>
      </c>
      <c r="D1077">
        <v>12023</v>
      </c>
      <c r="E1077">
        <v>4</v>
      </c>
      <c r="F1077">
        <v>1</v>
      </c>
      <c r="G1077">
        <v>1</v>
      </c>
      <c r="H1077" s="2">
        <v>43435</v>
      </c>
      <c r="I1077" t="str">
        <f>VLOOKUP(Sales[[#This Row],[TerritoryKey]], Territories[], 2, FALSE)</f>
        <v>Southwest</v>
      </c>
      <c r="J1077">
        <f>_xlfn.XLOOKUP(Sales[[#This Row],[ProductKey]], Products!$A:$A, Products!$J:$J)</f>
        <v>1117.8559</v>
      </c>
      <c r="K1077">
        <f>_xlfn.XLOOKUP(Sales[[#This Row],[ProductKey]], Products!$A:$A, Products!$K:$K)</f>
        <v>2071.4196000000002</v>
      </c>
      <c r="L1077" s="1">
        <f>Sales[[#This Row],[ProductPrice]]*Sales[[#This Row],[OrderQuantity]]</f>
        <v>2071.4196000000002</v>
      </c>
      <c r="M1077" s="1">
        <f>Sales[[#This Row],[OrderQuantity]]</f>
        <v>1</v>
      </c>
      <c r="N1077" s="1">
        <f>1</f>
        <v>1</v>
      </c>
      <c r="O1077" s="1">
        <f>Sales[[#This Row],[TotalSales]]-Sales[[#This Row],[TotalCost]]</f>
        <v>953.56370000000015</v>
      </c>
      <c r="P1077" s="1">
        <f>Sales[[#This Row],[ProductCost]]*Sales[[#This Row],[OrderQuantity]]</f>
        <v>1117.8559</v>
      </c>
      <c r="Q1077" s="1" t="str">
        <f>VLOOKUP(Sales[[#This Row],[ProductKey]], Products!$A$2:$D$1000, 4, FALSE)</f>
        <v>Mountain-200 Silver, 38</v>
      </c>
    </row>
    <row r="1078" spans="1:17" x14ac:dyDescent="0.25">
      <c r="A1078" s="2">
        <v>38293</v>
      </c>
      <c r="B1078" s="1" t="s">
        <v>3912</v>
      </c>
      <c r="C1078">
        <v>488</v>
      </c>
      <c r="D1078">
        <v>11806</v>
      </c>
      <c r="E1078">
        <v>4</v>
      </c>
      <c r="F1078">
        <v>1</v>
      </c>
      <c r="G1078">
        <v>1</v>
      </c>
      <c r="H1078" s="2">
        <v>43406</v>
      </c>
      <c r="I1078" t="str">
        <f>VLOOKUP(Sales[[#This Row],[TerritoryKey]], Territories[], 2, FALSE)</f>
        <v>Southwest</v>
      </c>
      <c r="J1078">
        <f>_xlfn.XLOOKUP(Sales[[#This Row],[ProductKey]], Products!$A:$A, Products!$J:$J)</f>
        <v>41.572299999999998</v>
      </c>
      <c r="K1078">
        <f>_xlfn.XLOOKUP(Sales[[#This Row],[ProductKey]], Products!$A:$A, Products!$K:$K)</f>
        <v>53.99</v>
      </c>
      <c r="L1078" s="1">
        <f>Sales[[#This Row],[ProductPrice]]*Sales[[#This Row],[OrderQuantity]]</f>
        <v>53.99</v>
      </c>
      <c r="M1078" s="1">
        <f>Sales[[#This Row],[OrderQuantity]]</f>
        <v>1</v>
      </c>
      <c r="N1078" s="1">
        <f>1</f>
        <v>1</v>
      </c>
      <c r="O1078" s="1">
        <f>Sales[[#This Row],[TotalSales]]-Sales[[#This Row],[TotalCost]]</f>
        <v>12.417700000000004</v>
      </c>
      <c r="P1078" s="1">
        <f>Sales[[#This Row],[ProductCost]]*Sales[[#This Row],[OrderQuantity]]</f>
        <v>41.572299999999998</v>
      </c>
      <c r="Q1078" s="1" t="str">
        <f>VLOOKUP(Sales[[#This Row],[ProductKey]], Products!$A$2:$D$1000, 4, FALSE)</f>
        <v>Short-Sleeve Classic Jersey, S</v>
      </c>
    </row>
    <row r="1079" spans="1:17" x14ac:dyDescent="0.25">
      <c r="A1079" s="2">
        <v>38232</v>
      </c>
      <c r="B1079" s="1" t="s">
        <v>3929</v>
      </c>
      <c r="C1079">
        <v>478</v>
      </c>
      <c r="D1079">
        <v>20443</v>
      </c>
      <c r="E1079">
        <v>4</v>
      </c>
      <c r="F1079">
        <v>1</v>
      </c>
      <c r="G1079">
        <v>1</v>
      </c>
      <c r="H1079" s="2">
        <v>43345</v>
      </c>
      <c r="I1079" t="str">
        <f>VLOOKUP(Sales[[#This Row],[TerritoryKey]], Territories[], 2, FALSE)</f>
        <v>Southwest</v>
      </c>
      <c r="J1079">
        <f>_xlfn.XLOOKUP(Sales[[#This Row],[ProductKey]], Products!$A:$A, Products!$J:$J)</f>
        <v>3.7363</v>
      </c>
      <c r="K1079">
        <f>_xlfn.XLOOKUP(Sales[[#This Row],[ProductKey]], Products!$A:$A, Products!$K:$K)</f>
        <v>9.99</v>
      </c>
      <c r="L1079" s="1">
        <f>Sales[[#This Row],[ProductPrice]]*Sales[[#This Row],[OrderQuantity]]</f>
        <v>9.99</v>
      </c>
      <c r="M1079" s="1">
        <f>Sales[[#This Row],[OrderQuantity]]</f>
        <v>1</v>
      </c>
      <c r="N1079" s="1">
        <f>1</f>
        <v>1</v>
      </c>
      <c r="O1079" s="1">
        <f>Sales[[#This Row],[TotalSales]]-Sales[[#This Row],[TotalCost]]</f>
        <v>6.2537000000000003</v>
      </c>
      <c r="P1079" s="1">
        <f>Sales[[#This Row],[ProductCost]]*Sales[[#This Row],[OrderQuantity]]</f>
        <v>3.7363</v>
      </c>
      <c r="Q1079" s="1" t="str">
        <f>VLOOKUP(Sales[[#This Row],[ProductKey]], Products!$A$2:$D$1000, 4, FALSE)</f>
        <v>Mountain Bottle Cage</v>
      </c>
    </row>
    <row r="1080" spans="1:17" x14ac:dyDescent="0.25">
      <c r="A1080" s="2">
        <v>38109</v>
      </c>
      <c r="B1080" s="1" t="s">
        <v>3933</v>
      </c>
      <c r="C1080">
        <v>574</v>
      </c>
      <c r="D1080">
        <v>27294</v>
      </c>
      <c r="E1080">
        <v>4</v>
      </c>
      <c r="F1080">
        <v>1</v>
      </c>
      <c r="G1080">
        <v>1</v>
      </c>
      <c r="H1080" s="2">
        <v>43222</v>
      </c>
      <c r="I1080" t="str">
        <f>VLOOKUP(Sales[[#This Row],[TerritoryKey]], Territories[], 2, FALSE)</f>
        <v>Southwest</v>
      </c>
      <c r="J1080">
        <f>_xlfn.XLOOKUP(Sales[[#This Row],[ProductKey]], Products!$A:$A, Products!$J:$J)</f>
        <v>1481.9378999999999</v>
      </c>
      <c r="K1080">
        <f>_xlfn.XLOOKUP(Sales[[#This Row],[ProductKey]], Products!$A:$A, Products!$K:$K)</f>
        <v>2384.0700000000002</v>
      </c>
      <c r="L1080" s="1">
        <f>Sales[[#This Row],[ProductPrice]]*Sales[[#This Row],[OrderQuantity]]</f>
        <v>2384.0700000000002</v>
      </c>
      <c r="M1080" s="1">
        <f>Sales[[#This Row],[OrderQuantity]]</f>
        <v>1</v>
      </c>
      <c r="N1080" s="1">
        <f>1</f>
        <v>1</v>
      </c>
      <c r="O1080" s="1">
        <f>Sales[[#This Row],[TotalSales]]-Sales[[#This Row],[TotalCost]]</f>
        <v>902.13210000000026</v>
      </c>
      <c r="P1080" s="1">
        <f>Sales[[#This Row],[ProductCost]]*Sales[[#This Row],[OrderQuantity]]</f>
        <v>1481.9378999999999</v>
      </c>
      <c r="Q1080" s="1" t="str">
        <f>VLOOKUP(Sales[[#This Row],[ProductKey]], Products!$A$2:$D$1000, 4, FALSE)</f>
        <v>Touring-1000 Blue, 50</v>
      </c>
    </row>
    <row r="1081" spans="1:17" x14ac:dyDescent="0.25">
      <c r="A1081" s="2">
        <v>38324</v>
      </c>
      <c r="B1081" s="1" t="s">
        <v>3946</v>
      </c>
      <c r="C1081">
        <v>475</v>
      </c>
      <c r="D1081">
        <v>20020</v>
      </c>
      <c r="E1081">
        <v>4</v>
      </c>
      <c r="F1081">
        <v>1</v>
      </c>
      <c r="G1081">
        <v>1</v>
      </c>
      <c r="H1081" s="2">
        <v>43437</v>
      </c>
      <c r="I1081" t="str">
        <f>VLOOKUP(Sales[[#This Row],[TerritoryKey]], Territories[], 2, FALSE)</f>
        <v>Southwest</v>
      </c>
      <c r="J1081">
        <f>_xlfn.XLOOKUP(Sales[[#This Row],[ProductKey]], Products!$A:$A, Products!$J:$J)</f>
        <v>26.176300000000001</v>
      </c>
      <c r="K1081">
        <f>_xlfn.XLOOKUP(Sales[[#This Row],[ProductKey]], Products!$A:$A, Products!$K:$K)</f>
        <v>69.989999999999995</v>
      </c>
      <c r="L1081" s="1">
        <f>Sales[[#This Row],[ProductPrice]]*Sales[[#This Row],[OrderQuantity]]</f>
        <v>69.989999999999995</v>
      </c>
      <c r="M1081" s="1">
        <f>Sales[[#This Row],[OrderQuantity]]</f>
        <v>1</v>
      </c>
      <c r="N1081" s="1">
        <f>1</f>
        <v>1</v>
      </c>
      <c r="O1081" s="1">
        <f>Sales[[#This Row],[TotalSales]]-Sales[[#This Row],[TotalCost]]</f>
        <v>43.813699999999997</v>
      </c>
      <c r="P1081" s="1">
        <f>Sales[[#This Row],[ProductCost]]*Sales[[#This Row],[OrderQuantity]]</f>
        <v>26.176300000000001</v>
      </c>
      <c r="Q1081" s="1" t="str">
        <f>VLOOKUP(Sales[[#This Row],[ProductKey]], Products!$A$2:$D$1000, 4, FALSE)</f>
        <v>Women's Mountain Shorts, M</v>
      </c>
    </row>
    <row r="1082" spans="1:17" x14ac:dyDescent="0.25">
      <c r="A1082" s="2">
        <v>38170</v>
      </c>
      <c r="B1082" s="1" t="s">
        <v>3947</v>
      </c>
      <c r="C1082">
        <v>535</v>
      </c>
      <c r="D1082">
        <v>26246</v>
      </c>
      <c r="E1082">
        <v>4</v>
      </c>
      <c r="F1082">
        <v>1</v>
      </c>
      <c r="G1082">
        <v>1</v>
      </c>
      <c r="H1082" s="2">
        <v>43283</v>
      </c>
      <c r="I1082" t="str">
        <f>VLOOKUP(Sales[[#This Row],[TerritoryKey]], Territories[], 2, FALSE)</f>
        <v>Southwest</v>
      </c>
      <c r="J1082">
        <f>_xlfn.XLOOKUP(Sales[[#This Row],[ProductKey]], Products!$A:$A, Products!$J:$J)</f>
        <v>9.3462999999999994</v>
      </c>
      <c r="K1082">
        <f>_xlfn.XLOOKUP(Sales[[#This Row],[ProductKey]], Products!$A:$A, Products!$K:$K)</f>
        <v>24.99</v>
      </c>
      <c r="L1082" s="1">
        <f>Sales[[#This Row],[ProductPrice]]*Sales[[#This Row],[OrderQuantity]]</f>
        <v>24.99</v>
      </c>
      <c r="M1082" s="1">
        <f>Sales[[#This Row],[OrderQuantity]]</f>
        <v>1</v>
      </c>
      <c r="N1082" s="1">
        <f>1</f>
        <v>1</v>
      </c>
      <c r="O1082" s="1">
        <f>Sales[[#This Row],[TotalSales]]-Sales[[#This Row],[TotalCost]]</f>
        <v>15.643699999999999</v>
      </c>
      <c r="P1082" s="1">
        <f>Sales[[#This Row],[ProductCost]]*Sales[[#This Row],[OrderQuantity]]</f>
        <v>9.3462999999999994</v>
      </c>
      <c r="Q1082" s="1" t="str">
        <f>VLOOKUP(Sales[[#This Row],[ProductKey]], Products!$A$2:$D$1000, 4, FALSE)</f>
        <v>LL Mountain Tire</v>
      </c>
    </row>
    <row r="1083" spans="1:17" x14ac:dyDescent="0.25">
      <c r="A1083" s="2">
        <v>38048</v>
      </c>
      <c r="B1083" s="1" t="s">
        <v>3950</v>
      </c>
      <c r="C1083">
        <v>584</v>
      </c>
      <c r="D1083">
        <v>23723</v>
      </c>
      <c r="E1083">
        <v>4</v>
      </c>
      <c r="F1083">
        <v>1</v>
      </c>
      <c r="G1083">
        <v>1</v>
      </c>
      <c r="H1083" s="2">
        <v>43161</v>
      </c>
      <c r="I1083" t="str">
        <f>VLOOKUP(Sales[[#This Row],[TerritoryKey]], Territories[], 2, FALSE)</f>
        <v>Southwest</v>
      </c>
      <c r="J1083">
        <f>_xlfn.XLOOKUP(Sales[[#This Row],[ProductKey]], Products!$A:$A, Products!$J:$J)</f>
        <v>343.64960000000002</v>
      </c>
      <c r="K1083">
        <f>_xlfn.XLOOKUP(Sales[[#This Row],[ProductKey]], Products!$A:$A, Products!$K:$K)</f>
        <v>539.99</v>
      </c>
      <c r="L1083" s="1">
        <f>Sales[[#This Row],[ProductPrice]]*Sales[[#This Row],[OrderQuantity]]</f>
        <v>539.99</v>
      </c>
      <c r="M1083" s="1">
        <f>Sales[[#This Row],[OrderQuantity]]</f>
        <v>1</v>
      </c>
      <c r="N1083" s="1">
        <f>1</f>
        <v>1</v>
      </c>
      <c r="O1083" s="1">
        <f>Sales[[#This Row],[TotalSales]]-Sales[[#This Row],[TotalCost]]</f>
        <v>196.34039999999999</v>
      </c>
      <c r="P1083" s="1">
        <f>Sales[[#This Row],[ProductCost]]*Sales[[#This Row],[OrderQuantity]]</f>
        <v>343.64960000000002</v>
      </c>
      <c r="Q1083" s="1" t="str">
        <f>VLOOKUP(Sales[[#This Row],[ProductKey]], Products!$A$2:$D$1000, 4, FALSE)</f>
        <v>Road-750 Black, 58</v>
      </c>
    </row>
    <row r="1084" spans="1:17" x14ac:dyDescent="0.25">
      <c r="A1084" s="2">
        <v>37845</v>
      </c>
      <c r="B1084" s="1" t="s">
        <v>3955</v>
      </c>
      <c r="C1084">
        <v>362</v>
      </c>
      <c r="D1084">
        <v>16867</v>
      </c>
      <c r="E1084">
        <v>4</v>
      </c>
      <c r="F1084">
        <v>1</v>
      </c>
      <c r="G1084">
        <v>1</v>
      </c>
      <c r="H1084" s="2">
        <v>42959</v>
      </c>
      <c r="I1084" t="str">
        <f>VLOOKUP(Sales[[#This Row],[TerritoryKey]], Territories[], 2, FALSE)</f>
        <v>Southwest</v>
      </c>
      <c r="J1084">
        <f>_xlfn.XLOOKUP(Sales[[#This Row],[ProductKey]], Products!$A:$A, Products!$J:$J)</f>
        <v>1105.81</v>
      </c>
      <c r="K1084">
        <f>_xlfn.XLOOKUP(Sales[[#This Row],[ProductKey]], Products!$A:$A, Products!$K:$K)</f>
        <v>2049.0981999999999</v>
      </c>
      <c r="L1084" s="1">
        <f>Sales[[#This Row],[ProductPrice]]*Sales[[#This Row],[OrderQuantity]]</f>
        <v>2049.0981999999999</v>
      </c>
      <c r="M1084" s="1">
        <f>Sales[[#This Row],[OrderQuantity]]</f>
        <v>1</v>
      </c>
      <c r="N1084" s="1">
        <f>1</f>
        <v>1</v>
      </c>
      <c r="O1084" s="1">
        <f>Sales[[#This Row],[TotalSales]]-Sales[[#This Row],[TotalCost]]</f>
        <v>943.28819999999996</v>
      </c>
      <c r="P1084" s="1">
        <f>Sales[[#This Row],[ProductCost]]*Sales[[#This Row],[OrderQuantity]]</f>
        <v>1105.81</v>
      </c>
      <c r="Q1084" s="1" t="str">
        <f>VLOOKUP(Sales[[#This Row],[ProductKey]], Products!$A$2:$D$1000, 4, FALSE)</f>
        <v>Mountain-200 Black, 46</v>
      </c>
    </row>
    <row r="1085" spans="1:17" x14ac:dyDescent="0.25">
      <c r="A1085" s="2">
        <v>38020</v>
      </c>
      <c r="B1085" s="1" t="s">
        <v>3981</v>
      </c>
      <c r="C1085">
        <v>362</v>
      </c>
      <c r="D1085">
        <v>16845</v>
      </c>
      <c r="E1085">
        <v>4</v>
      </c>
      <c r="F1085">
        <v>1</v>
      </c>
      <c r="G1085">
        <v>1</v>
      </c>
      <c r="H1085" s="2">
        <v>43134</v>
      </c>
      <c r="I1085" t="str">
        <f>VLOOKUP(Sales[[#This Row],[TerritoryKey]], Territories[], 2, FALSE)</f>
        <v>Southwest</v>
      </c>
      <c r="J1085">
        <f>_xlfn.XLOOKUP(Sales[[#This Row],[ProductKey]], Products!$A:$A, Products!$J:$J)</f>
        <v>1105.81</v>
      </c>
      <c r="K1085">
        <f>_xlfn.XLOOKUP(Sales[[#This Row],[ProductKey]], Products!$A:$A, Products!$K:$K)</f>
        <v>2049.0981999999999</v>
      </c>
      <c r="L1085" s="1">
        <f>Sales[[#This Row],[ProductPrice]]*Sales[[#This Row],[OrderQuantity]]</f>
        <v>2049.0981999999999</v>
      </c>
      <c r="M1085" s="1">
        <f>Sales[[#This Row],[OrderQuantity]]</f>
        <v>1</v>
      </c>
      <c r="N1085" s="1">
        <f>1</f>
        <v>1</v>
      </c>
      <c r="O1085" s="1">
        <f>Sales[[#This Row],[TotalSales]]-Sales[[#This Row],[TotalCost]]</f>
        <v>943.28819999999996</v>
      </c>
      <c r="P1085" s="1">
        <f>Sales[[#This Row],[ProductCost]]*Sales[[#This Row],[OrderQuantity]]</f>
        <v>1105.81</v>
      </c>
      <c r="Q1085" s="1" t="str">
        <f>VLOOKUP(Sales[[#This Row],[ProductKey]], Products!$A$2:$D$1000, 4, FALSE)</f>
        <v>Mountain-200 Black, 46</v>
      </c>
    </row>
    <row r="1086" spans="1:17" x14ac:dyDescent="0.25">
      <c r="A1086" s="2">
        <v>38108</v>
      </c>
      <c r="B1086" s="1" t="s">
        <v>3989</v>
      </c>
      <c r="C1086">
        <v>592</v>
      </c>
      <c r="D1086">
        <v>19843</v>
      </c>
      <c r="E1086">
        <v>4</v>
      </c>
      <c r="F1086">
        <v>1</v>
      </c>
      <c r="G1086">
        <v>1</v>
      </c>
      <c r="H1086" s="2">
        <v>43221</v>
      </c>
      <c r="I1086" t="str">
        <f>VLOOKUP(Sales[[#This Row],[TerritoryKey]], Territories[], 2, FALSE)</f>
        <v>Southwest</v>
      </c>
      <c r="J1086">
        <f>_xlfn.XLOOKUP(Sales[[#This Row],[ProductKey]], Products!$A:$A, Products!$J:$J)</f>
        <v>308.21789999999999</v>
      </c>
      <c r="K1086">
        <f>_xlfn.XLOOKUP(Sales[[#This Row],[ProductKey]], Products!$A:$A, Products!$K:$K)</f>
        <v>564.99</v>
      </c>
      <c r="L1086" s="1">
        <f>Sales[[#This Row],[ProductPrice]]*Sales[[#This Row],[OrderQuantity]]</f>
        <v>564.99</v>
      </c>
      <c r="M1086" s="1">
        <f>Sales[[#This Row],[OrderQuantity]]</f>
        <v>1</v>
      </c>
      <c r="N1086" s="1">
        <f>1</f>
        <v>1</v>
      </c>
      <c r="O1086" s="1">
        <f>Sales[[#This Row],[TotalSales]]-Sales[[#This Row],[TotalCost]]</f>
        <v>256.77210000000002</v>
      </c>
      <c r="P1086" s="1">
        <f>Sales[[#This Row],[ProductCost]]*Sales[[#This Row],[OrderQuantity]]</f>
        <v>308.21789999999999</v>
      </c>
      <c r="Q1086" s="1" t="str">
        <f>VLOOKUP(Sales[[#This Row],[ProductKey]], Products!$A$2:$D$1000, 4, FALSE)</f>
        <v>Mountain-500 Silver, 42</v>
      </c>
    </row>
    <row r="1087" spans="1:17" x14ac:dyDescent="0.25">
      <c r="A1087" s="2">
        <v>38109</v>
      </c>
      <c r="B1087" s="1" t="s">
        <v>4007</v>
      </c>
      <c r="C1087">
        <v>567</v>
      </c>
      <c r="D1087">
        <v>29264</v>
      </c>
      <c r="E1087">
        <v>4</v>
      </c>
      <c r="F1087">
        <v>1</v>
      </c>
      <c r="G1087">
        <v>1</v>
      </c>
      <c r="H1087" s="2">
        <v>43222</v>
      </c>
      <c r="I1087" t="str">
        <f>VLOOKUP(Sales[[#This Row],[TerritoryKey]], Territories[], 2, FALSE)</f>
        <v>Southwest</v>
      </c>
      <c r="J1087">
        <f>_xlfn.XLOOKUP(Sales[[#This Row],[ProductKey]], Products!$A:$A, Products!$J:$J)</f>
        <v>461.44479999999999</v>
      </c>
      <c r="K1087">
        <f>_xlfn.XLOOKUP(Sales[[#This Row],[ProductKey]], Products!$A:$A, Products!$K:$K)</f>
        <v>742.35</v>
      </c>
      <c r="L1087" s="1">
        <f>Sales[[#This Row],[ProductPrice]]*Sales[[#This Row],[OrderQuantity]]</f>
        <v>742.35</v>
      </c>
      <c r="M1087" s="1">
        <f>Sales[[#This Row],[OrderQuantity]]</f>
        <v>1</v>
      </c>
      <c r="N1087" s="1">
        <f>1</f>
        <v>1</v>
      </c>
      <c r="O1087" s="1">
        <f>Sales[[#This Row],[TotalSales]]-Sales[[#This Row],[TotalCost]]</f>
        <v>280.90520000000004</v>
      </c>
      <c r="P1087" s="1">
        <f>Sales[[#This Row],[ProductCost]]*Sales[[#This Row],[OrderQuantity]]</f>
        <v>461.44479999999999</v>
      </c>
      <c r="Q1087" s="1" t="str">
        <f>VLOOKUP(Sales[[#This Row],[ProductKey]], Products!$A$2:$D$1000, 4, FALSE)</f>
        <v>Touring-3000 Blue, 62</v>
      </c>
    </row>
    <row r="1088" spans="1:17" x14ac:dyDescent="0.25">
      <c r="A1088" s="2">
        <v>38232</v>
      </c>
      <c r="B1088" s="1" t="s">
        <v>4009</v>
      </c>
      <c r="C1088">
        <v>606</v>
      </c>
      <c r="D1088">
        <v>23463</v>
      </c>
      <c r="E1088">
        <v>4</v>
      </c>
      <c r="F1088">
        <v>1</v>
      </c>
      <c r="G1088">
        <v>1</v>
      </c>
      <c r="H1088" s="2">
        <v>43345</v>
      </c>
      <c r="I1088" t="str">
        <f>VLOOKUP(Sales[[#This Row],[TerritoryKey]], Territories[], 2, FALSE)</f>
        <v>Southwest</v>
      </c>
      <c r="J1088">
        <f>_xlfn.XLOOKUP(Sales[[#This Row],[ProductKey]], Products!$A:$A, Products!$J:$J)</f>
        <v>343.64960000000002</v>
      </c>
      <c r="K1088">
        <f>_xlfn.XLOOKUP(Sales[[#This Row],[ProductKey]], Products!$A:$A, Products!$K:$K)</f>
        <v>539.99</v>
      </c>
      <c r="L1088" s="1">
        <f>Sales[[#This Row],[ProductPrice]]*Sales[[#This Row],[OrderQuantity]]</f>
        <v>539.99</v>
      </c>
      <c r="M1088" s="1">
        <f>Sales[[#This Row],[OrderQuantity]]</f>
        <v>1</v>
      </c>
      <c r="N1088" s="1">
        <f>1</f>
        <v>1</v>
      </c>
      <c r="O1088" s="1">
        <f>Sales[[#This Row],[TotalSales]]-Sales[[#This Row],[TotalCost]]</f>
        <v>196.34039999999999</v>
      </c>
      <c r="P1088" s="1">
        <f>Sales[[#This Row],[ProductCost]]*Sales[[#This Row],[OrderQuantity]]</f>
        <v>343.64960000000002</v>
      </c>
      <c r="Q1088" s="1" t="str">
        <f>VLOOKUP(Sales[[#This Row],[ProductKey]], Products!$A$2:$D$1000, 4, FALSE)</f>
        <v>Road-750 Black, 52</v>
      </c>
    </row>
    <row r="1089" spans="1:17" x14ac:dyDescent="0.25">
      <c r="A1089" s="2">
        <v>38109</v>
      </c>
      <c r="B1089" s="1" t="s">
        <v>4019</v>
      </c>
      <c r="C1089">
        <v>583</v>
      </c>
      <c r="D1089">
        <v>21269</v>
      </c>
      <c r="E1089">
        <v>4</v>
      </c>
      <c r="F1089">
        <v>1</v>
      </c>
      <c r="G1089">
        <v>1</v>
      </c>
      <c r="H1089" s="2">
        <v>43222</v>
      </c>
      <c r="I1089" t="str">
        <f>VLOOKUP(Sales[[#This Row],[TerritoryKey]], Territories[], 2, FALSE)</f>
        <v>Southwest</v>
      </c>
      <c r="J1089">
        <f>_xlfn.XLOOKUP(Sales[[#This Row],[ProductKey]], Products!$A:$A, Products!$J:$J)</f>
        <v>1082.51</v>
      </c>
      <c r="K1089">
        <f>_xlfn.XLOOKUP(Sales[[#This Row],[ProductKey]], Products!$A:$A, Products!$K:$K)</f>
        <v>1700.99</v>
      </c>
      <c r="L1089" s="1">
        <f>Sales[[#This Row],[ProductPrice]]*Sales[[#This Row],[OrderQuantity]]</f>
        <v>1700.99</v>
      </c>
      <c r="M1089" s="1">
        <f>Sales[[#This Row],[OrderQuantity]]</f>
        <v>1</v>
      </c>
      <c r="N1089" s="1">
        <f>1</f>
        <v>1</v>
      </c>
      <c r="O1089" s="1">
        <f>Sales[[#This Row],[TotalSales]]-Sales[[#This Row],[TotalCost]]</f>
        <v>618.48</v>
      </c>
      <c r="P1089" s="1">
        <f>Sales[[#This Row],[ProductCost]]*Sales[[#This Row],[OrderQuantity]]</f>
        <v>1082.51</v>
      </c>
      <c r="Q1089" s="1" t="str">
        <f>VLOOKUP(Sales[[#This Row],[ProductKey]], Products!$A$2:$D$1000, 4, FALSE)</f>
        <v>Road-350-W Yellow, 48</v>
      </c>
    </row>
    <row r="1090" spans="1:17" x14ac:dyDescent="0.25">
      <c r="A1090" s="2">
        <v>38169</v>
      </c>
      <c r="B1090" s="1" t="s">
        <v>4021</v>
      </c>
      <c r="C1090">
        <v>540</v>
      </c>
      <c r="D1090">
        <v>24519</v>
      </c>
      <c r="E1090">
        <v>4</v>
      </c>
      <c r="F1090">
        <v>1</v>
      </c>
      <c r="G1090">
        <v>1</v>
      </c>
      <c r="H1090" s="2">
        <v>43282</v>
      </c>
      <c r="I1090" t="str">
        <f>VLOOKUP(Sales[[#This Row],[TerritoryKey]], Territories[], 2, FALSE)</f>
        <v>Southwest</v>
      </c>
      <c r="J1090">
        <f>_xlfn.XLOOKUP(Sales[[#This Row],[ProductKey]], Products!$A:$A, Products!$J:$J)</f>
        <v>12.192399999999999</v>
      </c>
      <c r="K1090">
        <f>_xlfn.XLOOKUP(Sales[[#This Row],[ProductKey]], Products!$A:$A, Products!$K:$K)</f>
        <v>32.6</v>
      </c>
      <c r="L1090" s="1">
        <f>Sales[[#This Row],[ProductPrice]]*Sales[[#This Row],[OrderQuantity]]</f>
        <v>32.6</v>
      </c>
      <c r="M1090" s="1">
        <f>Sales[[#This Row],[OrderQuantity]]</f>
        <v>1</v>
      </c>
      <c r="N1090" s="1">
        <f>1</f>
        <v>1</v>
      </c>
      <c r="O1090" s="1">
        <f>Sales[[#This Row],[TotalSales]]-Sales[[#This Row],[TotalCost]]</f>
        <v>20.407600000000002</v>
      </c>
      <c r="P1090" s="1">
        <f>Sales[[#This Row],[ProductCost]]*Sales[[#This Row],[OrderQuantity]]</f>
        <v>12.192399999999999</v>
      </c>
      <c r="Q1090" s="1" t="str">
        <f>VLOOKUP(Sales[[#This Row],[ProductKey]], Products!$A$2:$D$1000, 4, FALSE)</f>
        <v>HL Road Tire</v>
      </c>
    </row>
    <row r="1091" spans="1:17" x14ac:dyDescent="0.25">
      <c r="A1091" s="2">
        <v>38018</v>
      </c>
      <c r="B1091" s="1" t="s">
        <v>4039</v>
      </c>
      <c r="C1091">
        <v>354</v>
      </c>
      <c r="D1091">
        <v>16100</v>
      </c>
      <c r="E1091">
        <v>4</v>
      </c>
      <c r="F1091">
        <v>1</v>
      </c>
      <c r="G1091">
        <v>1</v>
      </c>
      <c r="H1091" s="2">
        <v>43132</v>
      </c>
      <c r="I1091" t="str">
        <f>VLOOKUP(Sales[[#This Row],[TerritoryKey]], Territories[], 2, FALSE)</f>
        <v>Southwest</v>
      </c>
      <c r="J1091">
        <f>_xlfn.XLOOKUP(Sales[[#This Row],[ProductKey]], Products!$A:$A, Products!$J:$J)</f>
        <v>1117.8559</v>
      </c>
      <c r="K1091">
        <f>_xlfn.XLOOKUP(Sales[[#This Row],[ProductKey]], Products!$A:$A, Products!$K:$K)</f>
        <v>2071.4196000000002</v>
      </c>
      <c r="L1091" s="1">
        <f>Sales[[#This Row],[ProductPrice]]*Sales[[#This Row],[OrderQuantity]]</f>
        <v>2071.4196000000002</v>
      </c>
      <c r="M1091" s="1">
        <f>Sales[[#This Row],[OrderQuantity]]</f>
        <v>1</v>
      </c>
      <c r="N1091" s="1">
        <f>1</f>
        <v>1</v>
      </c>
      <c r="O1091" s="1">
        <f>Sales[[#This Row],[TotalSales]]-Sales[[#This Row],[TotalCost]]</f>
        <v>953.56370000000015</v>
      </c>
      <c r="P1091" s="1">
        <f>Sales[[#This Row],[ProductCost]]*Sales[[#This Row],[OrderQuantity]]</f>
        <v>1117.8559</v>
      </c>
      <c r="Q1091" s="1" t="str">
        <f>VLOOKUP(Sales[[#This Row],[ProductKey]], Products!$A$2:$D$1000, 4, FALSE)</f>
        <v>Mountain-200 Silver, 42</v>
      </c>
    </row>
    <row r="1092" spans="1:17" x14ac:dyDescent="0.25">
      <c r="A1092" s="2">
        <v>37987</v>
      </c>
      <c r="B1092" s="1" t="s">
        <v>4041</v>
      </c>
      <c r="C1092">
        <v>540</v>
      </c>
      <c r="D1092">
        <v>23800</v>
      </c>
      <c r="E1092">
        <v>4</v>
      </c>
      <c r="F1092">
        <v>1</v>
      </c>
      <c r="G1092">
        <v>1</v>
      </c>
      <c r="H1092" s="2">
        <v>43101</v>
      </c>
      <c r="I1092" t="str">
        <f>VLOOKUP(Sales[[#This Row],[TerritoryKey]], Territories[], 2, FALSE)</f>
        <v>Southwest</v>
      </c>
      <c r="J1092">
        <f>_xlfn.XLOOKUP(Sales[[#This Row],[ProductKey]], Products!$A:$A, Products!$J:$J)</f>
        <v>12.192399999999999</v>
      </c>
      <c r="K1092">
        <f>_xlfn.XLOOKUP(Sales[[#This Row],[ProductKey]], Products!$A:$A, Products!$K:$K)</f>
        <v>32.6</v>
      </c>
      <c r="L1092" s="1">
        <f>Sales[[#This Row],[ProductPrice]]*Sales[[#This Row],[OrderQuantity]]</f>
        <v>32.6</v>
      </c>
      <c r="M1092" s="1">
        <f>Sales[[#This Row],[OrderQuantity]]</f>
        <v>1</v>
      </c>
      <c r="N1092" s="1">
        <f>1</f>
        <v>1</v>
      </c>
      <c r="O1092" s="1">
        <f>Sales[[#This Row],[TotalSales]]-Sales[[#This Row],[TotalCost]]</f>
        <v>20.407600000000002</v>
      </c>
      <c r="P1092" s="1">
        <f>Sales[[#This Row],[ProductCost]]*Sales[[#This Row],[OrderQuantity]]</f>
        <v>12.192399999999999</v>
      </c>
      <c r="Q1092" s="1" t="str">
        <f>VLOOKUP(Sales[[#This Row],[ProductKey]], Products!$A$2:$D$1000, 4, FALSE)</f>
        <v>HL Road Tire</v>
      </c>
    </row>
    <row r="1093" spans="1:17" x14ac:dyDescent="0.25">
      <c r="A1093" s="2">
        <v>38231</v>
      </c>
      <c r="B1093" s="1" t="s">
        <v>4062</v>
      </c>
      <c r="C1093">
        <v>362</v>
      </c>
      <c r="D1093">
        <v>16871</v>
      </c>
      <c r="E1093">
        <v>4</v>
      </c>
      <c r="F1093">
        <v>1</v>
      </c>
      <c r="G1093">
        <v>1</v>
      </c>
      <c r="H1093" s="2">
        <v>43344</v>
      </c>
      <c r="I1093" t="str">
        <f>VLOOKUP(Sales[[#This Row],[TerritoryKey]], Territories[], 2, FALSE)</f>
        <v>Southwest</v>
      </c>
      <c r="J1093">
        <f>_xlfn.XLOOKUP(Sales[[#This Row],[ProductKey]], Products!$A:$A, Products!$J:$J)</f>
        <v>1105.81</v>
      </c>
      <c r="K1093">
        <f>_xlfn.XLOOKUP(Sales[[#This Row],[ProductKey]], Products!$A:$A, Products!$K:$K)</f>
        <v>2049.0981999999999</v>
      </c>
      <c r="L1093" s="1">
        <f>Sales[[#This Row],[ProductPrice]]*Sales[[#This Row],[OrderQuantity]]</f>
        <v>2049.0981999999999</v>
      </c>
      <c r="M1093" s="1">
        <f>Sales[[#This Row],[OrderQuantity]]</f>
        <v>1</v>
      </c>
      <c r="N1093" s="1">
        <f>1</f>
        <v>1</v>
      </c>
      <c r="O1093" s="1">
        <f>Sales[[#This Row],[TotalSales]]-Sales[[#This Row],[TotalCost]]</f>
        <v>943.28819999999996</v>
      </c>
      <c r="P1093" s="1">
        <f>Sales[[#This Row],[ProductCost]]*Sales[[#This Row],[OrderQuantity]]</f>
        <v>1105.81</v>
      </c>
      <c r="Q1093" s="1" t="str">
        <f>VLOOKUP(Sales[[#This Row],[ProductKey]], Products!$A$2:$D$1000, 4, FALSE)</f>
        <v>Mountain-200 Black, 46</v>
      </c>
    </row>
    <row r="1094" spans="1:17" x14ac:dyDescent="0.25">
      <c r="A1094" s="2">
        <v>38263</v>
      </c>
      <c r="B1094" s="1" t="s">
        <v>4066</v>
      </c>
      <c r="C1094">
        <v>485</v>
      </c>
      <c r="D1094">
        <v>14889</v>
      </c>
      <c r="E1094">
        <v>4</v>
      </c>
      <c r="F1094">
        <v>1</v>
      </c>
      <c r="G1094">
        <v>1</v>
      </c>
      <c r="H1094" s="2">
        <v>43376</v>
      </c>
      <c r="I1094" t="str">
        <f>VLOOKUP(Sales[[#This Row],[TerritoryKey]], Territories[], 2, FALSE)</f>
        <v>Southwest</v>
      </c>
      <c r="J1094">
        <f>_xlfn.XLOOKUP(Sales[[#This Row],[ProductKey]], Products!$A:$A, Products!$J:$J)</f>
        <v>8.2204999999999995</v>
      </c>
      <c r="K1094">
        <f>_xlfn.XLOOKUP(Sales[[#This Row],[ProductKey]], Products!$A:$A, Products!$K:$K)</f>
        <v>21.98</v>
      </c>
      <c r="L1094" s="1">
        <f>Sales[[#This Row],[ProductPrice]]*Sales[[#This Row],[OrderQuantity]]</f>
        <v>21.98</v>
      </c>
      <c r="M1094" s="1">
        <f>Sales[[#This Row],[OrderQuantity]]</f>
        <v>1</v>
      </c>
      <c r="N1094" s="1">
        <f>1</f>
        <v>1</v>
      </c>
      <c r="O1094" s="1">
        <f>Sales[[#This Row],[TotalSales]]-Sales[[#This Row],[TotalCost]]</f>
        <v>13.759500000000001</v>
      </c>
      <c r="P1094" s="1">
        <f>Sales[[#This Row],[ProductCost]]*Sales[[#This Row],[OrderQuantity]]</f>
        <v>8.2204999999999995</v>
      </c>
      <c r="Q1094" s="1" t="str">
        <f>VLOOKUP(Sales[[#This Row],[ProductKey]], Products!$A$2:$D$1000, 4, FALSE)</f>
        <v>Fender Set - Mountain</v>
      </c>
    </row>
    <row r="1095" spans="1:17" x14ac:dyDescent="0.25">
      <c r="A1095" s="2">
        <v>38233</v>
      </c>
      <c r="B1095" s="1" t="s">
        <v>4144</v>
      </c>
      <c r="C1095">
        <v>582</v>
      </c>
      <c r="D1095">
        <v>18543</v>
      </c>
      <c r="E1095">
        <v>4</v>
      </c>
      <c r="F1095">
        <v>1</v>
      </c>
      <c r="G1095">
        <v>1</v>
      </c>
      <c r="H1095" s="2">
        <v>43346</v>
      </c>
      <c r="I1095" t="str">
        <f>VLOOKUP(Sales[[#This Row],[TerritoryKey]], Territories[], 2, FALSE)</f>
        <v>Southwest</v>
      </c>
      <c r="J1095">
        <f>_xlfn.XLOOKUP(Sales[[#This Row],[ProductKey]], Products!$A:$A, Products!$J:$J)</f>
        <v>1082.51</v>
      </c>
      <c r="K1095">
        <f>_xlfn.XLOOKUP(Sales[[#This Row],[ProductKey]], Products!$A:$A, Products!$K:$K)</f>
        <v>1700.99</v>
      </c>
      <c r="L1095" s="1">
        <f>Sales[[#This Row],[ProductPrice]]*Sales[[#This Row],[OrderQuantity]]</f>
        <v>1700.99</v>
      </c>
      <c r="M1095" s="1">
        <f>Sales[[#This Row],[OrderQuantity]]</f>
        <v>1</v>
      </c>
      <c r="N1095" s="1">
        <f>1</f>
        <v>1</v>
      </c>
      <c r="O1095" s="1">
        <f>Sales[[#This Row],[TotalSales]]-Sales[[#This Row],[TotalCost]]</f>
        <v>618.48</v>
      </c>
      <c r="P1095" s="1">
        <f>Sales[[#This Row],[ProductCost]]*Sales[[#This Row],[OrderQuantity]]</f>
        <v>1082.51</v>
      </c>
      <c r="Q1095" s="1" t="str">
        <f>VLOOKUP(Sales[[#This Row],[ProductKey]], Products!$A$2:$D$1000, 4, FALSE)</f>
        <v>Road-350-W Yellow, 44</v>
      </c>
    </row>
    <row r="1096" spans="1:17" x14ac:dyDescent="0.25">
      <c r="A1096" s="2">
        <v>38169</v>
      </c>
      <c r="B1096" s="1" t="s">
        <v>4146</v>
      </c>
      <c r="C1096">
        <v>606</v>
      </c>
      <c r="D1096">
        <v>19206</v>
      </c>
      <c r="E1096">
        <v>4</v>
      </c>
      <c r="F1096">
        <v>1</v>
      </c>
      <c r="G1096">
        <v>1</v>
      </c>
      <c r="H1096" s="2">
        <v>43282</v>
      </c>
      <c r="I1096" t="str">
        <f>VLOOKUP(Sales[[#This Row],[TerritoryKey]], Territories[], 2, FALSE)</f>
        <v>Southwest</v>
      </c>
      <c r="J1096">
        <f>_xlfn.XLOOKUP(Sales[[#This Row],[ProductKey]], Products!$A:$A, Products!$J:$J)</f>
        <v>343.64960000000002</v>
      </c>
      <c r="K1096">
        <f>_xlfn.XLOOKUP(Sales[[#This Row],[ProductKey]], Products!$A:$A, Products!$K:$K)</f>
        <v>539.99</v>
      </c>
      <c r="L1096" s="1">
        <f>Sales[[#This Row],[ProductPrice]]*Sales[[#This Row],[OrderQuantity]]</f>
        <v>539.99</v>
      </c>
      <c r="M1096" s="1">
        <f>Sales[[#This Row],[OrderQuantity]]</f>
        <v>1</v>
      </c>
      <c r="N1096" s="1">
        <f>1</f>
        <v>1</v>
      </c>
      <c r="O1096" s="1">
        <f>Sales[[#This Row],[TotalSales]]-Sales[[#This Row],[TotalCost]]</f>
        <v>196.34039999999999</v>
      </c>
      <c r="P1096" s="1">
        <f>Sales[[#This Row],[ProductCost]]*Sales[[#This Row],[OrderQuantity]]</f>
        <v>343.64960000000002</v>
      </c>
      <c r="Q1096" s="1" t="str">
        <f>VLOOKUP(Sales[[#This Row],[ProductKey]], Products!$A$2:$D$1000, 4, FALSE)</f>
        <v>Road-750 Black, 52</v>
      </c>
    </row>
    <row r="1097" spans="1:17" x14ac:dyDescent="0.25">
      <c r="A1097" s="2">
        <v>38323</v>
      </c>
      <c r="B1097" s="1" t="s">
        <v>4152</v>
      </c>
      <c r="C1097">
        <v>540</v>
      </c>
      <c r="D1097">
        <v>25836</v>
      </c>
      <c r="E1097">
        <v>4</v>
      </c>
      <c r="F1097">
        <v>1</v>
      </c>
      <c r="G1097">
        <v>1</v>
      </c>
      <c r="H1097" s="2">
        <v>43436</v>
      </c>
      <c r="I1097" t="str">
        <f>VLOOKUP(Sales[[#This Row],[TerritoryKey]], Territories[], 2, FALSE)</f>
        <v>Southwest</v>
      </c>
      <c r="J1097">
        <f>_xlfn.XLOOKUP(Sales[[#This Row],[ProductKey]], Products!$A:$A, Products!$J:$J)</f>
        <v>12.192399999999999</v>
      </c>
      <c r="K1097">
        <f>_xlfn.XLOOKUP(Sales[[#This Row],[ProductKey]], Products!$A:$A, Products!$K:$K)</f>
        <v>32.6</v>
      </c>
      <c r="L1097" s="1">
        <f>Sales[[#This Row],[ProductPrice]]*Sales[[#This Row],[OrderQuantity]]</f>
        <v>32.6</v>
      </c>
      <c r="M1097" s="1">
        <f>Sales[[#This Row],[OrderQuantity]]</f>
        <v>1</v>
      </c>
      <c r="N1097" s="1">
        <f>1</f>
        <v>1</v>
      </c>
      <c r="O1097" s="1">
        <f>Sales[[#This Row],[TotalSales]]-Sales[[#This Row],[TotalCost]]</f>
        <v>20.407600000000002</v>
      </c>
      <c r="P1097" s="1">
        <f>Sales[[#This Row],[ProductCost]]*Sales[[#This Row],[OrderQuantity]]</f>
        <v>12.192399999999999</v>
      </c>
      <c r="Q1097" s="1" t="str">
        <f>VLOOKUP(Sales[[#This Row],[ProductKey]], Products!$A$2:$D$1000, 4, FALSE)</f>
        <v>HL Road Tire</v>
      </c>
    </row>
    <row r="1098" spans="1:17" x14ac:dyDescent="0.25">
      <c r="A1098" s="2">
        <v>37988</v>
      </c>
      <c r="B1098" s="1" t="s">
        <v>4158</v>
      </c>
      <c r="C1098">
        <v>604</v>
      </c>
      <c r="D1098">
        <v>23453</v>
      </c>
      <c r="E1098">
        <v>4</v>
      </c>
      <c r="F1098">
        <v>1</v>
      </c>
      <c r="G1098">
        <v>1</v>
      </c>
      <c r="H1098" s="2">
        <v>43102</v>
      </c>
      <c r="I1098" t="str">
        <f>VLOOKUP(Sales[[#This Row],[TerritoryKey]], Territories[], 2, FALSE)</f>
        <v>Southwest</v>
      </c>
      <c r="J1098">
        <f>_xlfn.XLOOKUP(Sales[[#This Row],[ProductKey]], Products!$A:$A, Products!$J:$J)</f>
        <v>343.64960000000002</v>
      </c>
      <c r="K1098">
        <f>_xlfn.XLOOKUP(Sales[[#This Row],[ProductKey]], Products!$A:$A, Products!$K:$K)</f>
        <v>539.99</v>
      </c>
      <c r="L1098" s="1">
        <f>Sales[[#This Row],[ProductPrice]]*Sales[[#This Row],[OrderQuantity]]</f>
        <v>539.99</v>
      </c>
      <c r="M1098" s="1">
        <f>Sales[[#This Row],[OrderQuantity]]</f>
        <v>1</v>
      </c>
      <c r="N1098" s="1">
        <f>1</f>
        <v>1</v>
      </c>
      <c r="O1098" s="1">
        <f>Sales[[#This Row],[TotalSales]]-Sales[[#This Row],[TotalCost]]</f>
        <v>196.34039999999999</v>
      </c>
      <c r="P1098" s="1">
        <f>Sales[[#This Row],[ProductCost]]*Sales[[#This Row],[OrderQuantity]]</f>
        <v>343.64960000000002</v>
      </c>
      <c r="Q1098" s="1" t="str">
        <f>VLOOKUP(Sales[[#This Row],[ProductKey]], Products!$A$2:$D$1000, 4, FALSE)</f>
        <v>Road-750 Black, 44</v>
      </c>
    </row>
    <row r="1099" spans="1:17" x14ac:dyDescent="0.25">
      <c r="A1099" s="2">
        <v>38079</v>
      </c>
      <c r="B1099" s="1" t="s">
        <v>4173</v>
      </c>
      <c r="C1099">
        <v>354</v>
      </c>
      <c r="D1099">
        <v>16645</v>
      </c>
      <c r="E1099">
        <v>4</v>
      </c>
      <c r="F1099">
        <v>1</v>
      </c>
      <c r="G1099">
        <v>1</v>
      </c>
      <c r="H1099" s="2">
        <v>43192</v>
      </c>
      <c r="I1099" t="str">
        <f>VLOOKUP(Sales[[#This Row],[TerritoryKey]], Territories[], 2, FALSE)</f>
        <v>Southwest</v>
      </c>
      <c r="J1099">
        <f>_xlfn.XLOOKUP(Sales[[#This Row],[ProductKey]], Products!$A:$A, Products!$J:$J)</f>
        <v>1117.8559</v>
      </c>
      <c r="K1099">
        <f>_xlfn.XLOOKUP(Sales[[#This Row],[ProductKey]], Products!$A:$A, Products!$K:$K)</f>
        <v>2071.4196000000002</v>
      </c>
      <c r="L1099" s="1">
        <f>Sales[[#This Row],[ProductPrice]]*Sales[[#This Row],[OrderQuantity]]</f>
        <v>2071.4196000000002</v>
      </c>
      <c r="M1099" s="1">
        <f>Sales[[#This Row],[OrderQuantity]]</f>
        <v>1</v>
      </c>
      <c r="N1099" s="1">
        <f>1</f>
        <v>1</v>
      </c>
      <c r="O1099" s="1">
        <f>Sales[[#This Row],[TotalSales]]-Sales[[#This Row],[TotalCost]]</f>
        <v>953.56370000000015</v>
      </c>
      <c r="P1099" s="1">
        <f>Sales[[#This Row],[ProductCost]]*Sales[[#This Row],[OrderQuantity]]</f>
        <v>1117.8559</v>
      </c>
      <c r="Q1099" s="1" t="str">
        <f>VLOOKUP(Sales[[#This Row],[ProductKey]], Products!$A$2:$D$1000, 4, FALSE)</f>
        <v>Mountain-200 Silver, 42</v>
      </c>
    </row>
    <row r="1100" spans="1:17" x14ac:dyDescent="0.25">
      <c r="A1100" s="2">
        <v>38109</v>
      </c>
      <c r="B1100" s="1" t="s">
        <v>4215</v>
      </c>
      <c r="C1100">
        <v>530</v>
      </c>
      <c r="D1100">
        <v>29028</v>
      </c>
      <c r="E1100">
        <v>4</v>
      </c>
      <c r="F1100">
        <v>1</v>
      </c>
      <c r="G1100">
        <v>1</v>
      </c>
      <c r="H1100" s="2">
        <v>43222</v>
      </c>
      <c r="I1100" t="str">
        <f>VLOOKUP(Sales[[#This Row],[TerritoryKey]], Territories[], 2, FALSE)</f>
        <v>Southwest</v>
      </c>
      <c r="J1100">
        <f>_xlfn.XLOOKUP(Sales[[#This Row],[ProductKey]], Products!$A:$A, Products!$J:$J)</f>
        <v>1.8663000000000001</v>
      </c>
      <c r="K1100">
        <f>_xlfn.XLOOKUP(Sales[[#This Row],[ProductKey]], Products!$A:$A, Products!$K:$K)</f>
        <v>4.99</v>
      </c>
      <c r="L1100" s="1">
        <f>Sales[[#This Row],[ProductPrice]]*Sales[[#This Row],[OrderQuantity]]</f>
        <v>4.99</v>
      </c>
      <c r="M1100" s="1">
        <f>Sales[[#This Row],[OrderQuantity]]</f>
        <v>1</v>
      </c>
      <c r="N1100" s="1">
        <f>1</f>
        <v>1</v>
      </c>
      <c r="O1100" s="1">
        <f>Sales[[#This Row],[TotalSales]]-Sales[[#This Row],[TotalCost]]</f>
        <v>3.1237000000000004</v>
      </c>
      <c r="P1100" s="1">
        <f>Sales[[#This Row],[ProductCost]]*Sales[[#This Row],[OrderQuantity]]</f>
        <v>1.8663000000000001</v>
      </c>
      <c r="Q1100" s="1" t="str">
        <f>VLOOKUP(Sales[[#This Row],[ProductKey]], Products!$A$2:$D$1000, 4, FALSE)</f>
        <v>Touring Tire Tube</v>
      </c>
    </row>
    <row r="1101" spans="1:17" x14ac:dyDescent="0.25">
      <c r="A1101" s="2">
        <v>38323</v>
      </c>
      <c r="B1101" s="1" t="s">
        <v>4221</v>
      </c>
      <c r="C1101">
        <v>540</v>
      </c>
      <c r="D1101">
        <v>25082</v>
      </c>
      <c r="E1101">
        <v>4</v>
      </c>
      <c r="F1101">
        <v>1</v>
      </c>
      <c r="G1101">
        <v>1</v>
      </c>
      <c r="H1101" s="2">
        <v>43436</v>
      </c>
      <c r="I1101" t="str">
        <f>VLOOKUP(Sales[[#This Row],[TerritoryKey]], Territories[], 2, FALSE)</f>
        <v>Southwest</v>
      </c>
      <c r="J1101">
        <f>_xlfn.XLOOKUP(Sales[[#This Row],[ProductKey]], Products!$A:$A, Products!$J:$J)</f>
        <v>12.192399999999999</v>
      </c>
      <c r="K1101">
        <f>_xlfn.XLOOKUP(Sales[[#This Row],[ProductKey]], Products!$A:$A, Products!$K:$K)</f>
        <v>32.6</v>
      </c>
      <c r="L1101" s="1">
        <f>Sales[[#This Row],[ProductPrice]]*Sales[[#This Row],[OrderQuantity]]</f>
        <v>32.6</v>
      </c>
      <c r="M1101" s="1">
        <f>Sales[[#This Row],[OrderQuantity]]</f>
        <v>1</v>
      </c>
      <c r="N1101" s="1">
        <f>1</f>
        <v>1</v>
      </c>
      <c r="O1101" s="1">
        <f>Sales[[#This Row],[TotalSales]]-Sales[[#This Row],[TotalCost]]</f>
        <v>20.407600000000002</v>
      </c>
      <c r="P1101" s="1">
        <f>Sales[[#This Row],[ProductCost]]*Sales[[#This Row],[OrderQuantity]]</f>
        <v>12.192399999999999</v>
      </c>
      <c r="Q1101" s="1" t="str">
        <f>VLOOKUP(Sales[[#This Row],[ProductKey]], Products!$A$2:$D$1000, 4, FALSE)</f>
        <v>HL Road Tire</v>
      </c>
    </row>
    <row r="1102" spans="1:17" x14ac:dyDescent="0.25">
      <c r="A1102" s="2">
        <v>38293</v>
      </c>
      <c r="B1102" s="1" t="s">
        <v>4232</v>
      </c>
      <c r="C1102">
        <v>575</v>
      </c>
      <c r="D1102">
        <v>27439</v>
      </c>
      <c r="E1102">
        <v>4</v>
      </c>
      <c r="F1102">
        <v>1</v>
      </c>
      <c r="G1102">
        <v>1</v>
      </c>
      <c r="H1102" s="2">
        <v>43406</v>
      </c>
      <c r="I1102" t="str">
        <f>VLOOKUP(Sales[[#This Row],[TerritoryKey]], Territories[], 2, FALSE)</f>
        <v>Southwest</v>
      </c>
      <c r="J1102">
        <f>_xlfn.XLOOKUP(Sales[[#This Row],[ProductKey]], Products!$A:$A, Products!$J:$J)</f>
        <v>1481.9378999999999</v>
      </c>
      <c r="K1102">
        <f>_xlfn.XLOOKUP(Sales[[#This Row],[ProductKey]], Products!$A:$A, Products!$K:$K)</f>
        <v>2384.0700000000002</v>
      </c>
      <c r="L1102" s="1">
        <f>Sales[[#This Row],[ProductPrice]]*Sales[[#This Row],[OrderQuantity]]</f>
        <v>2384.0700000000002</v>
      </c>
      <c r="M1102" s="1">
        <f>Sales[[#This Row],[OrderQuantity]]</f>
        <v>1</v>
      </c>
      <c r="N1102" s="1">
        <f>1</f>
        <v>1</v>
      </c>
      <c r="O1102" s="1">
        <f>Sales[[#This Row],[TotalSales]]-Sales[[#This Row],[TotalCost]]</f>
        <v>902.13210000000026</v>
      </c>
      <c r="P1102" s="1">
        <f>Sales[[#This Row],[ProductCost]]*Sales[[#This Row],[OrderQuantity]]</f>
        <v>1481.9378999999999</v>
      </c>
      <c r="Q1102" s="1" t="str">
        <f>VLOOKUP(Sales[[#This Row],[ProductKey]], Products!$A$2:$D$1000, 4, FALSE)</f>
        <v>Touring-1000 Blue, 54</v>
      </c>
    </row>
    <row r="1103" spans="1:17" x14ac:dyDescent="0.25">
      <c r="A1103" s="2">
        <v>38108</v>
      </c>
      <c r="B1103" s="1" t="s">
        <v>4247</v>
      </c>
      <c r="C1103">
        <v>360</v>
      </c>
      <c r="D1103">
        <v>12975</v>
      </c>
      <c r="E1103">
        <v>4</v>
      </c>
      <c r="F1103">
        <v>1</v>
      </c>
      <c r="G1103">
        <v>1</v>
      </c>
      <c r="H1103" s="2">
        <v>43221</v>
      </c>
      <c r="I1103" t="str">
        <f>VLOOKUP(Sales[[#This Row],[TerritoryKey]], Territories[], 2, FALSE)</f>
        <v>Southwest</v>
      </c>
      <c r="J1103">
        <f>_xlfn.XLOOKUP(Sales[[#This Row],[ProductKey]], Products!$A:$A, Products!$J:$J)</f>
        <v>1105.81</v>
      </c>
      <c r="K1103">
        <f>_xlfn.XLOOKUP(Sales[[#This Row],[ProductKey]], Products!$A:$A, Products!$K:$K)</f>
        <v>2049.0981999999999</v>
      </c>
      <c r="L1103" s="1">
        <f>Sales[[#This Row],[ProductPrice]]*Sales[[#This Row],[OrderQuantity]]</f>
        <v>2049.0981999999999</v>
      </c>
      <c r="M1103" s="1">
        <f>Sales[[#This Row],[OrderQuantity]]</f>
        <v>1</v>
      </c>
      <c r="N1103" s="1">
        <f>1</f>
        <v>1</v>
      </c>
      <c r="O1103" s="1">
        <f>Sales[[#This Row],[TotalSales]]-Sales[[#This Row],[TotalCost]]</f>
        <v>943.28819999999996</v>
      </c>
      <c r="P1103" s="1">
        <f>Sales[[#This Row],[ProductCost]]*Sales[[#This Row],[OrderQuantity]]</f>
        <v>1105.81</v>
      </c>
      <c r="Q1103" s="1" t="str">
        <f>VLOOKUP(Sales[[#This Row],[ProductKey]], Products!$A$2:$D$1000, 4, FALSE)</f>
        <v>Mountain-200 Black, 42</v>
      </c>
    </row>
    <row r="1104" spans="1:17" x14ac:dyDescent="0.25">
      <c r="A1104" s="2">
        <v>38233</v>
      </c>
      <c r="B1104" s="1" t="s">
        <v>4251</v>
      </c>
      <c r="C1104">
        <v>358</v>
      </c>
      <c r="D1104">
        <v>16113</v>
      </c>
      <c r="E1104">
        <v>4</v>
      </c>
      <c r="F1104">
        <v>1</v>
      </c>
      <c r="G1104">
        <v>1</v>
      </c>
      <c r="H1104" s="2">
        <v>43346</v>
      </c>
      <c r="I1104" t="str">
        <f>VLOOKUP(Sales[[#This Row],[TerritoryKey]], Territories[], 2, FALSE)</f>
        <v>Southwest</v>
      </c>
      <c r="J1104">
        <f>_xlfn.XLOOKUP(Sales[[#This Row],[ProductKey]], Products!$A:$A, Products!$J:$J)</f>
        <v>1105.81</v>
      </c>
      <c r="K1104">
        <f>_xlfn.XLOOKUP(Sales[[#This Row],[ProductKey]], Products!$A:$A, Products!$K:$K)</f>
        <v>2049.0981999999999</v>
      </c>
      <c r="L1104" s="1">
        <f>Sales[[#This Row],[ProductPrice]]*Sales[[#This Row],[OrderQuantity]]</f>
        <v>2049.0981999999999</v>
      </c>
      <c r="M1104" s="1">
        <f>Sales[[#This Row],[OrderQuantity]]</f>
        <v>1</v>
      </c>
      <c r="N1104" s="1">
        <f>1</f>
        <v>1</v>
      </c>
      <c r="O1104" s="1">
        <f>Sales[[#This Row],[TotalSales]]-Sales[[#This Row],[TotalCost]]</f>
        <v>943.28819999999996</v>
      </c>
      <c r="P1104" s="1">
        <f>Sales[[#This Row],[ProductCost]]*Sales[[#This Row],[OrderQuantity]]</f>
        <v>1105.81</v>
      </c>
      <c r="Q1104" s="1" t="str">
        <f>VLOOKUP(Sales[[#This Row],[ProductKey]], Products!$A$2:$D$1000, 4, FALSE)</f>
        <v>Mountain-200 Black, 38</v>
      </c>
    </row>
    <row r="1105" spans="1:17" x14ac:dyDescent="0.25">
      <c r="A1105" s="2">
        <v>37989</v>
      </c>
      <c r="B1105" s="1" t="s">
        <v>4267</v>
      </c>
      <c r="C1105">
        <v>587</v>
      </c>
      <c r="D1105">
        <v>14912</v>
      </c>
      <c r="E1105">
        <v>4</v>
      </c>
      <c r="F1105">
        <v>1</v>
      </c>
      <c r="G1105">
        <v>1</v>
      </c>
      <c r="H1105" s="2">
        <v>43103</v>
      </c>
      <c r="I1105" t="str">
        <f>VLOOKUP(Sales[[#This Row],[TerritoryKey]], Territories[], 2, FALSE)</f>
        <v>Southwest</v>
      </c>
      <c r="J1105">
        <f>_xlfn.XLOOKUP(Sales[[#This Row],[ProductKey]], Products!$A:$A, Products!$J:$J)</f>
        <v>419.77839999999998</v>
      </c>
      <c r="K1105">
        <f>_xlfn.XLOOKUP(Sales[[#This Row],[ProductKey]], Products!$A:$A, Products!$K:$K)</f>
        <v>769.49</v>
      </c>
      <c r="L1105" s="1">
        <f>Sales[[#This Row],[ProductPrice]]*Sales[[#This Row],[OrderQuantity]]</f>
        <v>769.49</v>
      </c>
      <c r="M1105" s="1">
        <f>Sales[[#This Row],[OrderQuantity]]</f>
        <v>1</v>
      </c>
      <c r="N1105" s="1">
        <f>1</f>
        <v>1</v>
      </c>
      <c r="O1105" s="1">
        <f>Sales[[#This Row],[TotalSales]]-Sales[[#This Row],[TotalCost]]</f>
        <v>349.71160000000003</v>
      </c>
      <c r="P1105" s="1">
        <f>Sales[[#This Row],[ProductCost]]*Sales[[#This Row],[OrderQuantity]]</f>
        <v>419.77839999999998</v>
      </c>
      <c r="Q1105" s="1" t="str">
        <f>VLOOKUP(Sales[[#This Row],[ProductKey]], Products!$A$2:$D$1000, 4, FALSE)</f>
        <v>Mountain-400-W Silver, 38</v>
      </c>
    </row>
    <row r="1106" spans="1:17" x14ac:dyDescent="0.25">
      <c r="A1106" s="2">
        <v>38322</v>
      </c>
      <c r="B1106" s="1" t="s">
        <v>4276</v>
      </c>
      <c r="C1106">
        <v>215</v>
      </c>
      <c r="D1106">
        <v>11787</v>
      </c>
      <c r="E1106">
        <v>4</v>
      </c>
      <c r="F1106">
        <v>1</v>
      </c>
      <c r="G1106">
        <v>1</v>
      </c>
      <c r="H1106" s="2">
        <v>43435</v>
      </c>
      <c r="I1106" t="str">
        <f>VLOOKUP(Sales[[#This Row],[TerritoryKey]], Territories[], 2, FALSE)</f>
        <v>Southwest</v>
      </c>
      <c r="J1106">
        <f>_xlfn.XLOOKUP(Sales[[#This Row],[ProductKey]], Products!$A:$A, Products!$J:$J)</f>
        <v>12.027799999999999</v>
      </c>
      <c r="K1106">
        <f>_xlfn.XLOOKUP(Sales[[#This Row],[ProductKey]], Products!$A:$A, Products!$K:$K)</f>
        <v>33.644199999999998</v>
      </c>
      <c r="L1106" s="1">
        <f>Sales[[#This Row],[ProductPrice]]*Sales[[#This Row],[OrderQuantity]]</f>
        <v>33.644199999999998</v>
      </c>
      <c r="M1106" s="1">
        <f>Sales[[#This Row],[OrderQuantity]]</f>
        <v>1</v>
      </c>
      <c r="N1106" s="1">
        <f>1</f>
        <v>1</v>
      </c>
      <c r="O1106" s="1">
        <f>Sales[[#This Row],[TotalSales]]-Sales[[#This Row],[TotalCost]]</f>
        <v>21.616399999999999</v>
      </c>
      <c r="P1106" s="1">
        <f>Sales[[#This Row],[ProductCost]]*Sales[[#This Row],[OrderQuantity]]</f>
        <v>12.027799999999999</v>
      </c>
      <c r="Q1106" s="1" t="str">
        <f>VLOOKUP(Sales[[#This Row],[ProductKey]], Products!$A$2:$D$1000, 4, FALSE)</f>
        <v>Sport-100 Helmet, Black</v>
      </c>
    </row>
    <row r="1107" spans="1:17" x14ac:dyDescent="0.25">
      <c r="A1107" s="2">
        <v>38262</v>
      </c>
      <c r="B1107" s="1" t="s">
        <v>4293</v>
      </c>
      <c r="C1107">
        <v>568</v>
      </c>
      <c r="D1107">
        <v>29261</v>
      </c>
      <c r="E1107">
        <v>4</v>
      </c>
      <c r="F1107">
        <v>1</v>
      </c>
      <c r="G1107">
        <v>1</v>
      </c>
      <c r="H1107" s="2">
        <v>43375</v>
      </c>
      <c r="I1107" t="str">
        <f>VLOOKUP(Sales[[#This Row],[TerritoryKey]], Territories[], 2, FALSE)</f>
        <v>Southwest</v>
      </c>
      <c r="J1107">
        <f>_xlfn.XLOOKUP(Sales[[#This Row],[ProductKey]], Products!$A:$A, Products!$J:$J)</f>
        <v>461.44479999999999</v>
      </c>
      <c r="K1107">
        <f>_xlfn.XLOOKUP(Sales[[#This Row],[ProductKey]], Products!$A:$A, Products!$K:$K)</f>
        <v>742.35</v>
      </c>
      <c r="L1107" s="1">
        <f>Sales[[#This Row],[ProductPrice]]*Sales[[#This Row],[OrderQuantity]]</f>
        <v>742.35</v>
      </c>
      <c r="M1107" s="1">
        <f>Sales[[#This Row],[OrderQuantity]]</f>
        <v>1</v>
      </c>
      <c r="N1107" s="1">
        <f>1</f>
        <v>1</v>
      </c>
      <c r="O1107" s="1">
        <f>Sales[[#This Row],[TotalSales]]-Sales[[#This Row],[TotalCost]]</f>
        <v>280.90520000000004</v>
      </c>
      <c r="P1107" s="1">
        <f>Sales[[#This Row],[ProductCost]]*Sales[[#This Row],[OrderQuantity]]</f>
        <v>461.44479999999999</v>
      </c>
      <c r="Q1107" s="1" t="str">
        <f>VLOOKUP(Sales[[#This Row],[ProductKey]], Products!$A$2:$D$1000, 4, FALSE)</f>
        <v>Touring-3000 Yellow, 44</v>
      </c>
    </row>
    <row r="1108" spans="1:17" x14ac:dyDescent="0.25">
      <c r="A1108" s="2">
        <v>38292</v>
      </c>
      <c r="B1108" s="1" t="s">
        <v>4332</v>
      </c>
      <c r="C1108">
        <v>474</v>
      </c>
      <c r="D1108">
        <v>19235</v>
      </c>
      <c r="E1108">
        <v>4</v>
      </c>
      <c r="F1108">
        <v>1</v>
      </c>
      <c r="G1108">
        <v>1</v>
      </c>
      <c r="H1108" s="2">
        <v>43405</v>
      </c>
      <c r="I1108" t="str">
        <f>VLOOKUP(Sales[[#This Row],[TerritoryKey]], Territories[], 2, FALSE)</f>
        <v>Southwest</v>
      </c>
      <c r="J1108">
        <f>_xlfn.XLOOKUP(Sales[[#This Row],[ProductKey]], Products!$A:$A, Products!$J:$J)</f>
        <v>26.176300000000001</v>
      </c>
      <c r="K1108">
        <f>_xlfn.XLOOKUP(Sales[[#This Row],[ProductKey]], Products!$A:$A, Products!$K:$K)</f>
        <v>69.989999999999995</v>
      </c>
      <c r="L1108" s="1">
        <f>Sales[[#This Row],[ProductPrice]]*Sales[[#This Row],[OrderQuantity]]</f>
        <v>69.989999999999995</v>
      </c>
      <c r="M1108" s="1">
        <f>Sales[[#This Row],[OrderQuantity]]</f>
        <v>1</v>
      </c>
      <c r="N1108" s="1">
        <f>1</f>
        <v>1</v>
      </c>
      <c r="O1108" s="1">
        <f>Sales[[#This Row],[TotalSales]]-Sales[[#This Row],[TotalCost]]</f>
        <v>43.813699999999997</v>
      </c>
      <c r="P1108" s="1">
        <f>Sales[[#This Row],[ProductCost]]*Sales[[#This Row],[OrderQuantity]]</f>
        <v>26.176300000000001</v>
      </c>
      <c r="Q1108" s="1" t="str">
        <f>VLOOKUP(Sales[[#This Row],[ProductKey]], Products!$A$2:$D$1000, 4, FALSE)</f>
        <v>Women's Mountain Shorts, S</v>
      </c>
    </row>
    <row r="1109" spans="1:17" x14ac:dyDescent="0.25">
      <c r="A1109" s="2">
        <v>38200</v>
      </c>
      <c r="B1109" s="1" t="s">
        <v>4334</v>
      </c>
      <c r="C1109">
        <v>360</v>
      </c>
      <c r="D1109">
        <v>16087</v>
      </c>
      <c r="E1109">
        <v>4</v>
      </c>
      <c r="F1109">
        <v>1</v>
      </c>
      <c r="G1109">
        <v>1</v>
      </c>
      <c r="H1109" s="2">
        <v>43313</v>
      </c>
      <c r="I1109" t="str">
        <f>VLOOKUP(Sales[[#This Row],[TerritoryKey]], Territories[], 2, FALSE)</f>
        <v>Southwest</v>
      </c>
      <c r="J1109">
        <f>_xlfn.XLOOKUP(Sales[[#This Row],[ProductKey]], Products!$A:$A, Products!$J:$J)</f>
        <v>1105.81</v>
      </c>
      <c r="K1109">
        <f>_xlfn.XLOOKUP(Sales[[#This Row],[ProductKey]], Products!$A:$A, Products!$K:$K)</f>
        <v>2049.0981999999999</v>
      </c>
      <c r="L1109" s="1">
        <f>Sales[[#This Row],[ProductPrice]]*Sales[[#This Row],[OrderQuantity]]</f>
        <v>2049.0981999999999</v>
      </c>
      <c r="M1109" s="1">
        <f>Sales[[#This Row],[OrderQuantity]]</f>
        <v>1</v>
      </c>
      <c r="N1109" s="1">
        <f>1</f>
        <v>1</v>
      </c>
      <c r="O1109" s="1">
        <f>Sales[[#This Row],[TotalSales]]-Sales[[#This Row],[TotalCost]]</f>
        <v>943.28819999999996</v>
      </c>
      <c r="P1109" s="1">
        <f>Sales[[#This Row],[ProductCost]]*Sales[[#This Row],[OrderQuantity]]</f>
        <v>1105.81</v>
      </c>
      <c r="Q1109" s="1" t="str">
        <f>VLOOKUP(Sales[[#This Row],[ProductKey]], Products!$A$2:$D$1000, 4, FALSE)</f>
        <v>Mountain-200 Black, 42</v>
      </c>
    </row>
    <row r="1110" spans="1:17" x14ac:dyDescent="0.25">
      <c r="A1110" s="2">
        <v>38110</v>
      </c>
      <c r="B1110" s="1" t="s">
        <v>4346</v>
      </c>
      <c r="C1110">
        <v>580</v>
      </c>
      <c r="D1110">
        <v>18366</v>
      </c>
      <c r="E1110">
        <v>4</v>
      </c>
      <c r="F1110">
        <v>1</v>
      </c>
      <c r="G1110">
        <v>1</v>
      </c>
      <c r="H1110" s="2">
        <v>43223</v>
      </c>
      <c r="I1110" t="str">
        <f>VLOOKUP(Sales[[#This Row],[TerritoryKey]], Territories[], 2, FALSE)</f>
        <v>Southwest</v>
      </c>
      <c r="J1110">
        <f>_xlfn.XLOOKUP(Sales[[#This Row],[ProductKey]], Products!$A:$A, Products!$J:$J)</f>
        <v>1082.51</v>
      </c>
      <c r="K1110">
        <f>_xlfn.XLOOKUP(Sales[[#This Row],[ProductKey]], Products!$A:$A, Products!$K:$K)</f>
        <v>1700.99</v>
      </c>
      <c r="L1110" s="1">
        <f>Sales[[#This Row],[ProductPrice]]*Sales[[#This Row],[OrderQuantity]]</f>
        <v>1700.99</v>
      </c>
      <c r="M1110" s="1">
        <f>Sales[[#This Row],[OrderQuantity]]</f>
        <v>1</v>
      </c>
      <c r="N1110" s="1">
        <f>1</f>
        <v>1</v>
      </c>
      <c r="O1110" s="1">
        <f>Sales[[#This Row],[TotalSales]]-Sales[[#This Row],[TotalCost]]</f>
        <v>618.48</v>
      </c>
      <c r="P1110" s="1">
        <f>Sales[[#This Row],[ProductCost]]*Sales[[#This Row],[OrderQuantity]]</f>
        <v>1082.51</v>
      </c>
      <c r="Q1110" s="1" t="str">
        <f>VLOOKUP(Sales[[#This Row],[ProductKey]], Products!$A$2:$D$1000, 4, FALSE)</f>
        <v>Road-350-W Yellow, 40</v>
      </c>
    </row>
    <row r="1111" spans="1:17" x14ac:dyDescent="0.25">
      <c r="A1111" s="2">
        <v>37987</v>
      </c>
      <c r="B1111" s="1" t="s">
        <v>4366</v>
      </c>
      <c r="C1111">
        <v>577</v>
      </c>
      <c r="D1111">
        <v>25969</v>
      </c>
      <c r="E1111">
        <v>4</v>
      </c>
      <c r="F1111">
        <v>1</v>
      </c>
      <c r="G1111">
        <v>1</v>
      </c>
      <c r="H1111" s="2">
        <v>43101</v>
      </c>
      <c r="I1111" t="str">
        <f>VLOOKUP(Sales[[#This Row],[TerritoryKey]], Territories[], 2, FALSE)</f>
        <v>Southwest</v>
      </c>
      <c r="J1111">
        <f>_xlfn.XLOOKUP(Sales[[#This Row],[ProductKey]], Products!$A:$A, Products!$J:$J)</f>
        <v>755.1508</v>
      </c>
      <c r="K1111">
        <f>_xlfn.XLOOKUP(Sales[[#This Row],[ProductKey]], Products!$A:$A, Products!$K:$K)</f>
        <v>1214.8499999999999</v>
      </c>
      <c r="L1111" s="1">
        <f>Sales[[#This Row],[ProductPrice]]*Sales[[#This Row],[OrderQuantity]]</f>
        <v>1214.8499999999999</v>
      </c>
      <c r="M1111" s="1">
        <f>Sales[[#This Row],[OrderQuantity]]</f>
        <v>1</v>
      </c>
      <c r="N1111" s="1">
        <f>1</f>
        <v>1</v>
      </c>
      <c r="O1111" s="1">
        <f>Sales[[#This Row],[TotalSales]]-Sales[[#This Row],[TotalCost]]</f>
        <v>459.69919999999991</v>
      </c>
      <c r="P1111" s="1">
        <f>Sales[[#This Row],[ProductCost]]*Sales[[#This Row],[OrderQuantity]]</f>
        <v>755.1508</v>
      </c>
      <c r="Q1111" s="1" t="str">
        <f>VLOOKUP(Sales[[#This Row],[ProductKey]], Products!$A$2:$D$1000, 4, FALSE)</f>
        <v>Touring-2000 Blue, 46</v>
      </c>
    </row>
    <row r="1112" spans="1:17" x14ac:dyDescent="0.25">
      <c r="A1112" s="2">
        <v>38202</v>
      </c>
      <c r="B1112" s="1" t="s">
        <v>4367</v>
      </c>
      <c r="C1112">
        <v>540</v>
      </c>
      <c r="D1112">
        <v>25277</v>
      </c>
      <c r="E1112">
        <v>4</v>
      </c>
      <c r="F1112">
        <v>1</v>
      </c>
      <c r="G1112">
        <v>1</v>
      </c>
      <c r="H1112" s="2">
        <v>43315</v>
      </c>
      <c r="I1112" t="str">
        <f>VLOOKUP(Sales[[#This Row],[TerritoryKey]], Territories[], 2, FALSE)</f>
        <v>Southwest</v>
      </c>
      <c r="J1112">
        <f>_xlfn.XLOOKUP(Sales[[#This Row],[ProductKey]], Products!$A:$A, Products!$J:$J)</f>
        <v>12.192399999999999</v>
      </c>
      <c r="K1112">
        <f>_xlfn.XLOOKUP(Sales[[#This Row],[ProductKey]], Products!$A:$A, Products!$K:$K)</f>
        <v>32.6</v>
      </c>
      <c r="L1112" s="1">
        <f>Sales[[#This Row],[ProductPrice]]*Sales[[#This Row],[OrderQuantity]]</f>
        <v>32.6</v>
      </c>
      <c r="M1112" s="1">
        <f>Sales[[#This Row],[OrderQuantity]]</f>
        <v>1</v>
      </c>
      <c r="N1112" s="1">
        <f>1</f>
        <v>1</v>
      </c>
      <c r="O1112" s="1">
        <f>Sales[[#This Row],[TotalSales]]-Sales[[#This Row],[TotalCost]]</f>
        <v>20.407600000000002</v>
      </c>
      <c r="P1112" s="1">
        <f>Sales[[#This Row],[ProductCost]]*Sales[[#This Row],[OrderQuantity]]</f>
        <v>12.192399999999999</v>
      </c>
      <c r="Q1112" s="1" t="str">
        <f>VLOOKUP(Sales[[#This Row],[ProductKey]], Products!$A$2:$D$1000, 4, FALSE)</f>
        <v>HL Road Tire</v>
      </c>
    </row>
    <row r="1113" spans="1:17" x14ac:dyDescent="0.25">
      <c r="A1113" s="2">
        <v>38201</v>
      </c>
      <c r="B1113" s="1" t="s">
        <v>4369</v>
      </c>
      <c r="C1113">
        <v>530</v>
      </c>
      <c r="D1113">
        <v>27915</v>
      </c>
      <c r="E1113">
        <v>4</v>
      </c>
      <c r="F1113">
        <v>1</v>
      </c>
      <c r="G1113">
        <v>1</v>
      </c>
      <c r="H1113" s="2">
        <v>43314</v>
      </c>
      <c r="I1113" t="str">
        <f>VLOOKUP(Sales[[#This Row],[TerritoryKey]], Territories[], 2, FALSE)</f>
        <v>Southwest</v>
      </c>
      <c r="J1113">
        <f>_xlfn.XLOOKUP(Sales[[#This Row],[ProductKey]], Products!$A:$A, Products!$J:$J)</f>
        <v>1.8663000000000001</v>
      </c>
      <c r="K1113">
        <f>_xlfn.XLOOKUP(Sales[[#This Row],[ProductKey]], Products!$A:$A, Products!$K:$K)</f>
        <v>4.99</v>
      </c>
      <c r="L1113" s="1">
        <f>Sales[[#This Row],[ProductPrice]]*Sales[[#This Row],[OrderQuantity]]</f>
        <v>4.99</v>
      </c>
      <c r="M1113" s="1">
        <f>Sales[[#This Row],[OrderQuantity]]</f>
        <v>1</v>
      </c>
      <c r="N1113" s="1">
        <f>1</f>
        <v>1</v>
      </c>
      <c r="O1113" s="1">
        <f>Sales[[#This Row],[TotalSales]]-Sales[[#This Row],[TotalCost]]</f>
        <v>3.1237000000000004</v>
      </c>
      <c r="P1113" s="1">
        <f>Sales[[#This Row],[ProductCost]]*Sales[[#This Row],[OrderQuantity]]</f>
        <v>1.8663000000000001</v>
      </c>
      <c r="Q1113" s="1" t="str">
        <f>VLOOKUP(Sales[[#This Row],[ProductKey]], Products!$A$2:$D$1000, 4, FALSE)</f>
        <v>Touring Tire Tube</v>
      </c>
    </row>
    <row r="1114" spans="1:17" x14ac:dyDescent="0.25">
      <c r="A1114" s="2">
        <v>37990</v>
      </c>
      <c r="B1114" s="1" t="s">
        <v>4370</v>
      </c>
      <c r="C1114">
        <v>605</v>
      </c>
      <c r="D1114">
        <v>23781</v>
      </c>
      <c r="E1114">
        <v>4</v>
      </c>
      <c r="F1114">
        <v>1</v>
      </c>
      <c r="G1114">
        <v>1</v>
      </c>
      <c r="H1114" s="2">
        <v>43104</v>
      </c>
      <c r="I1114" t="str">
        <f>VLOOKUP(Sales[[#This Row],[TerritoryKey]], Territories[], 2, FALSE)</f>
        <v>Southwest</v>
      </c>
      <c r="J1114">
        <f>_xlfn.XLOOKUP(Sales[[#This Row],[ProductKey]], Products!$A:$A, Products!$J:$J)</f>
        <v>343.64960000000002</v>
      </c>
      <c r="K1114">
        <f>_xlfn.XLOOKUP(Sales[[#This Row],[ProductKey]], Products!$A:$A, Products!$K:$K)</f>
        <v>539.99</v>
      </c>
      <c r="L1114" s="1">
        <f>Sales[[#This Row],[ProductPrice]]*Sales[[#This Row],[OrderQuantity]]</f>
        <v>539.99</v>
      </c>
      <c r="M1114" s="1">
        <f>Sales[[#This Row],[OrderQuantity]]</f>
        <v>1</v>
      </c>
      <c r="N1114" s="1">
        <f>1</f>
        <v>1</v>
      </c>
      <c r="O1114" s="1">
        <f>Sales[[#This Row],[TotalSales]]-Sales[[#This Row],[TotalCost]]</f>
        <v>196.34039999999999</v>
      </c>
      <c r="P1114" s="1">
        <f>Sales[[#This Row],[ProductCost]]*Sales[[#This Row],[OrderQuantity]]</f>
        <v>343.64960000000002</v>
      </c>
      <c r="Q1114" s="1" t="str">
        <f>VLOOKUP(Sales[[#This Row],[ProductKey]], Products!$A$2:$D$1000, 4, FALSE)</f>
        <v>Road-750 Black, 48</v>
      </c>
    </row>
    <row r="1115" spans="1:17" x14ac:dyDescent="0.25">
      <c r="A1115" s="2">
        <v>38078</v>
      </c>
      <c r="B1115" s="1" t="s">
        <v>4377</v>
      </c>
      <c r="C1115">
        <v>573</v>
      </c>
      <c r="D1115">
        <v>27274</v>
      </c>
      <c r="E1115">
        <v>4</v>
      </c>
      <c r="F1115">
        <v>1</v>
      </c>
      <c r="G1115">
        <v>1</v>
      </c>
      <c r="H1115" s="2">
        <v>43191</v>
      </c>
      <c r="I1115" t="str">
        <f>VLOOKUP(Sales[[#This Row],[TerritoryKey]], Territories[], 2, FALSE)</f>
        <v>Southwest</v>
      </c>
      <c r="J1115">
        <f>_xlfn.XLOOKUP(Sales[[#This Row],[ProductKey]], Products!$A:$A, Products!$J:$J)</f>
        <v>1481.9378999999999</v>
      </c>
      <c r="K1115">
        <f>_xlfn.XLOOKUP(Sales[[#This Row],[ProductKey]], Products!$A:$A, Products!$K:$K)</f>
        <v>2384.0700000000002</v>
      </c>
      <c r="L1115" s="1">
        <f>Sales[[#This Row],[ProductPrice]]*Sales[[#This Row],[OrderQuantity]]</f>
        <v>2384.0700000000002</v>
      </c>
      <c r="M1115" s="1">
        <f>Sales[[#This Row],[OrderQuantity]]</f>
        <v>1</v>
      </c>
      <c r="N1115" s="1">
        <f>1</f>
        <v>1</v>
      </c>
      <c r="O1115" s="1">
        <f>Sales[[#This Row],[TotalSales]]-Sales[[#This Row],[TotalCost]]</f>
        <v>902.13210000000026</v>
      </c>
      <c r="P1115" s="1">
        <f>Sales[[#This Row],[ProductCost]]*Sales[[#This Row],[OrderQuantity]]</f>
        <v>1481.9378999999999</v>
      </c>
      <c r="Q1115" s="1" t="str">
        <f>VLOOKUP(Sales[[#This Row],[ProductKey]], Products!$A$2:$D$1000, 4, FALSE)</f>
        <v>Touring-1000 Blue, 46</v>
      </c>
    </row>
    <row r="1116" spans="1:17" x14ac:dyDescent="0.25">
      <c r="A1116" s="2">
        <v>38080</v>
      </c>
      <c r="B1116" s="1" t="s">
        <v>4386</v>
      </c>
      <c r="C1116">
        <v>564</v>
      </c>
      <c r="D1116">
        <v>27105</v>
      </c>
      <c r="E1116">
        <v>4</v>
      </c>
      <c r="F1116">
        <v>1</v>
      </c>
      <c r="G1116">
        <v>1</v>
      </c>
      <c r="H1116" s="2">
        <v>43193</v>
      </c>
      <c r="I1116" t="str">
        <f>VLOOKUP(Sales[[#This Row],[TerritoryKey]], Territories[], 2, FALSE)</f>
        <v>Southwest</v>
      </c>
      <c r="J1116">
        <f>_xlfn.XLOOKUP(Sales[[#This Row],[ProductKey]], Products!$A:$A, Products!$J:$J)</f>
        <v>1481.9378999999999</v>
      </c>
      <c r="K1116">
        <f>_xlfn.XLOOKUP(Sales[[#This Row],[ProductKey]], Products!$A:$A, Products!$K:$K)</f>
        <v>2384.0700000000002</v>
      </c>
      <c r="L1116" s="1">
        <f>Sales[[#This Row],[ProductPrice]]*Sales[[#This Row],[OrderQuantity]]</f>
        <v>2384.0700000000002</v>
      </c>
      <c r="M1116" s="1">
        <f>Sales[[#This Row],[OrderQuantity]]</f>
        <v>1</v>
      </c>
      <c r="N1116" s="1">
        <f>1</f>
        <v>1</v>
      </c>
      <c r="O1116" s="1">
        <f>Sales[[#This Row],[TotalSales]]-Sales[[#This Row],[TotalCost]]</f>
        <v>902.13210000000026</v>
      </c>
      <c r="P1116" s="1">
        <f>Sales[[#This Row],[ProductCost]]*Sales[[#This Row],[OrderQuantity]]</f>
        <v>1481.9378999999999</v>
      </c>
      <c r="Q1116" s="1" t="str">
        <f>VLOOKUP(Sales[[#This Row],[ProductKey]], Products!$A$2:$D$1000, 4, FALSE)</f>
        <v>Touring-1000 Yellow, 60</v>
      </c>
    </row>
    <row r="1117" spans="1:17" x14ac:dyDescent="0.25">
      <c r="A1117" s="2">
        <v>38141</v>
      </c>
      <c r="B1117" s="1" t="s">
        <v>4395</v>
      </c>
      <c r="C1117">
        <v>223</v>
      </c>
      <c r="D1117">
        <v>16809</v>
      </c>
      <c r="E1117">
        <v>4</v>
      </c>
      <c r="F1117">
        <v>1</v>
      </c>
      <c r="G1117">
        <v>1</v>
      </c>
      <c r="H1117" s="2">
        <v>43254</v>
      </c>
      <c r="I1117" t="str">
        <f>VLOOKUP(Sales[[#This Row],[TerritoryKey]], Territories[], 2, FALSE)</f>
        <v>Southwest</v>
      </c>
      <c r="J1117">
        <f>_xlfn.XLOOKUP(Sales[[#This Row],[ProductKey]], Products!$A:$A, Products!$J:$J)</f>
        <v>5.7051999999999996</v>
      </c>
      <c r="K1117">
        <f>_xlfn.XLOOKUP(Sales[[#This Row],[ProductKey]], Products!$A:$A, Products!$K:$K)</f>
        <v>8.6441999999999997</v>
      </c>
      <c r="L1117" s="1">
        <f>Sales[[#This Row],[ProductPrice]]*Sales[[#This Row],[OrderQuantity]]</f>
        <v>8.6441999999999997</v>
      </c>
      <c r="M1117" s="1">
        <f>Sales[[#This Row],[OrderQuantity]]</f>
        <v>1</v>
      </c>
      <c r="N1117" s="1">
        <f>1</f>
        <v>1</v>
      </c>
      <c r="O1117" s="1">
        <f>Sales[[#This Row],[TotalSales]]-Sales[[#This Row],[TotalCost]]</f>
        <v>2.9390000000000001</v>
      </c>
      <c r="P1117" s="1">
        <f>Sales[[#This Row],[ProductCost]]*Sales[[#This Row],[OrderQuantity]]</f>
        <v>5.7051999999999996</v>
      </c>
      <c r="Q1117" s="1" t="str">
        <f>VLOOKUP(Sales[[#This Row],[ProductKey]], Products!$A$2:$D$1000, 4, FALSE)</f>
        <v>AWC Logo Cap</v>
      </c>
    </row>
    <row r="1118" spans="1:17" x14ac:dyDescent="0.25">
      <c r="A1118" s="2">
        <v>38080</v>
      </c>
      <c r="B1118" s="1" t="s">
        <v>4421</v>
      </c>
      <c r="C1118">
        <v>540</v>
      </c>
      <c r="D1118">
        <v>23738</v>
      </c>
      <c r="E1118">
        <v>4</v>
      </c>
      <c r="F1118">
        <v>1</v>
      </c>
      <c r="G1118">
        <v>1</v>
      </c>
      <c r="H1118" s="2">
        <v>43193</v>
      </c>
      <c r="I1118" t="str">
        <f>VLOOKUP(Sales[[#This Row],[TerritoryKey]], Territories[], 2, FALSE)</f>
        <v>Southwest</v>
      </c>
      <c r="J1118">
        <f>_xlfn.XLOOKUP(Sales[[#This Row],[ProductKey]], Products!$A:$A, Products!$J:$J)</f>
        <v>12.192399999999999</v>
      </c>
      <c r="K1118">
        <f>_xlfn.XLOOKUP(Sales[[#This Row],[ProductKey]], Products!$A:$A, Products!$K:$K)</f>
        <v>32.6</v>
      </c>
      <c r="L1118" s="1">
        <f>Sales[[#This Row],[ProductPrice]]*Sales[[#This Row],[OrderQuantity]]</f>
        <v>32.6</v>
      </c>
      <c r="M1118" s="1">
        <f>Sales[[#This Row],[OrderQuantity]]</f>
        <v>1</v>
      </c>
      <c r="N1118" s="1">
        <f>1</f>
        <v>1</v>
      </c>
      <c r="O1118" s="1">
        <f>Sales[[#This Row],[TotalSales]]-Sales[[#This Row],[TotalCost]]</f>
        <v>20.407600000000002</v>
      </c>
      <c r="P1118" s="1">
        <f>Sales[[#This Row],[ProductCost]]*Sales[[#This Row],[OrderQuantity]]</f>
        <v>12.192399999999999</v>
      </c>
      <c r="Q1118" s="1" t="str">
        <f>VLOOKUP(Sales[[#This Row],[ProductKey]], Products!$A$2:$D$1000, 4, FALSE)</f>
        <v>HL Road Tire</v>
      </c>
    </row>
    <row r="1119" spans="1:17" x14ac:dyDescent="0.25">
      <c r="A1119" s="2">
        <v>38080</v>
      </c>
      <c r="B1119" s="1" t="s">
        <v>4446</v>
      </c>
      <c r="C1119">
        <v>480</v>
      </c>
      <c r="D1119">
        <v>11524</v>
      </c>
      <c r="E1119">
        <v>4</v>
      </c>
      <c r="F1119">
        <v>1</v>
      </c>
      <c r="G1119">
        <v>1</v>
      </c>
      <c r="H1119" s="2">
        <v>43193</v>
      </c>
      <c r="I1119" t="str">
        <f>VLOOKUP(Sales[[#This Row],[TerritoryKey]], Territories[], 2, FALSE)</f>
        <v>Southwest</v>
      </c>
      <c r="J1119">
        <f>_xlfn.XLOOKUP(Sales[[#This Row],[ProductKey]], Products!$A:$A, Products!$J:$J)</f>
        <v>0.85650000000000004</v>
      </c>
      <c r="K1119">
        <f>_xlfn.XLOOKUP(Sales[[#This Row],[ProductKey]], Products!$A:$A, Products!$K:$K)</f>
        <v>2.29</v>
      </c>
      <c r="L1119" s="1">
        <f>Sales[[#This Row],[ProductPrice]]*Sales[[#This Row],[OrderQuantity]]</f>
        <v>2.29</v>
      </c>
      <c r="M1119" s="1">
        <f>Sales[[#This Row],[OrderQuantity]]</f>
        <v>1</v>
      </c>
      <c r="N1119" s="1">
        <f>1</f>
        <v>1</v>
      </c>
      <c r="O1119" s="1">
        <f>Sales[[#This Row],[TotalSales]]-Sales[[#This Row],[TotalCost]]</f>
        <v>1.4335</v>
      </c>
      <c r="P1119" s="1">
        <f>Sales[[#This Row],[ProductCost]]*Sales[[#This Row],[OrderQuantity]]</f>
        <v>0.85650000000000004</v>
      </c>
      <c r="Q1119" s="1" t="str">
        <f>VLOOKUP(Sales[[#This Row],[ProductKey]], Products!$A$2:$D$1000, 4, FALSE)</f>
        <v>Patch Kit/8 Patches</v>
      </c>
    </row>
    <row r="1120" spans="1:17" x14ac:dyDescent="0.25">
      <c r="A1120" s="2">
        <v>38233</v>
      </c>
      <c r="B1120" s="1" t="s">
        <v>4462</v>
      </c>
      <c r="C1120">
        <v>354</v>
      </c>
      <c r="D1120">
        <v>16114</v>
      </c>
      <c r="E1120">
        <v>4</v>
      </c>
      <c r="F1120">
        <v>1</v>
      </c>
      <c r="G1120">
        <v>1</v>
      </c>
      <c r="H1120" s="2">
        <v>43346</v>
      </c>
      <c r="I1120" t="str">
        <f>VLOOKUP(Sales[[#This Row],[TerritoryKey]], Territories[], 2, FALSE)</f>
        <v>Southwest</v>
      </c>
      <c r="J1120">
        <f>_xlfn.XLOOKUP(Sales[[#This Row],[ProductKey]], Products!$A:$A, Products!$J:$J)</f>
        <v>1117.8559</v>
      </c>
      <c r="K1120">
        <f>_xlfn.XLOOKUP(Sales[[#This Row],[ProductKey]], Products!$A:$A, Products!$K:$K)</f>
        <v>2071.4196000000002</v>
      </c>
      <c r="L1120" s="1">
        <f>Sales[[#This Row],[ProductPrice]]*Sales[[#This Row],[OrderQuantity]]</f>
        <v>2071.4196000000002</v>
      </c>
      <c r="M1120" s="1">
        <f>Sales[[#This Row],[OrderQuantity]]</f>
        <v>1</v>
      </c>
      <c r="N1120" s="1">
        <f>1</f>
        <v>1</v>
      </c>
      <c r="O1120" s="1">
        <f>Sales[[#This Row],[TotalSales]]-Sales[[#This Row],[TotalCost]]</f>
        <v>953.56370000000015</v>
      </c>
      <c r="P1120" s="1">
        <f>Sales[[#This Row],[ProductCost]]*Sales[[#This Row],[OrderQuantity]]</f>
        <v>1117.8559</v>
      </c>
      <c r="Q1120" s="1" t="str">
        <f>VLOOKUP(Sales[[#This Row],[ProductKey]], Products!$A$2:$D$1000, 4, FALSE)</f>
        <v>Mountain-200 Silver, 42</v>
      </c>
    </row>
    <row r="1121" spans="1:17" x14ac:dyDescent="0.25">
      <c r="A1121" s="2">
        <v>38109</v>
      </c>
      <c r="B1121" s="1" t="s">
        <v>4466</v>
      </c>
      <c r="C1121">
        <v>383</v>
      </c>
      <c r="D1121">
        <v>21330</v>
      </c>
      <c r="E1121">
        <v>4</v>
      </c>
      <c r="F1121">
        <v>1</v>
      </c>
      <c r="G1121">
        <v>1</v>
      </c>
      <c r="H1121" s="2">
        <v>43222</v>
      </c>
      <c r="I1121" t="str">
        <f>VLOOKUP(Sales[[#This Row],[TerritoryKey]], Territories[], 2, FALSE)</f>
        <v>Southwest</v>
      </c>
      <c r="J1121">
        <f>_xlfn.XLOOKUP(Sales[[#This Row],[ProductKey]], Products!$A:$A, Products!$J:$J)</f>
        <v>605.64919999999995</v>
      </c>
      <c r="K1121">
        <f>_xlfn.XLOOKUP(Sales[[#This Row],[ProductKey]], Products!$A:$A, Products!$K:$K)</f>
        <v>1000.4375</v>
      </c>
      <c r="L1121" s="1">
        <f>Sales[[#This Row],[ProductPrice]]*Sales[[#This Row],[OrderQuantity]]</f>
        <v>1000.4375</v>
      </c>
      <c r="M1121" s="1">
        <f>Sales[[#This Row],[OrderQuantity]]</f>
        <v>1</v>
      </c>
      <c r="N1121" s="1">
        <f>1</f>
        <v>1</v>
      </c>
      <c r="O1121" s="1">
        <f>Sales[[#This Row],[TotalSales]]-Sales[[#This Row],[TotalCost]]</f>
        <v>394.78830000000005</v>
      </c>
      <c r="P1121" s="1">
        <f>Sales[[#This Row],[ProductCost]]*Sales[[#This Row],[OrderQuantity]]</f>
        <v>605.64919999999995</v>
      </c>
      <c r="Q1121" s="1" t="str">
        <f>VLOOKUP(Sales[[#This Row],[ProductKey]], Products!$A$2:$D$1000, 4, FALSE)</f>
        <v>Road-550-W Yellow, 40</v>
      </c>
    </row>
    <row r="1122" spans="1:17" x14ac:dyDescent="0.25">
      <c r="A1122" s="2">
        <v>38231</v>
      </c>
      <c r="B1122" s="1" t="s">
        <v>4467</v>
      </c>
      <c r="C1122">
        <v>474</v>
      </c>
      <c r="D1122">
        <v>20008</v>
      </c>
      <c r="E1122">
        <v>4</v>
      </c>
      <c r="F1122">
        <v>1</v>
      </c>
      <c r="G1122">
        <v>1</v>
      </c>
      <c r="H1122" s="2">
        <v>43344</v>
      </c>
      <c r="I1122" t="str">
        <f>VLOOKUP(Sales[[#This Row],[TerritoryKey]], Territories[], 2, FALSE)</f>
        <v>Southwest</v>
      </c>
      <c r="J1122">
        <f>_xlfn.XLOOKUP(Sales[[#This Row],[ProductKey]], Products!$A:$A, Products!$J:$J)</f>
        <v>26.176300000000001</v>
      </c>
      <c r="K1122">
        <f>_xlfn.XLOOKUP(Sales[[#This Row],[ProductKey]], Products!$A:$A, Products!$K:$K)</f>
        <v>69.989999999999995</v>
      </c>
      <c r="L1122" s="1">
        <f>Sales[[#This Row],[ProductPrice]]*Sales[[#This Row],[OrderQuantity]]</f>
        <v>69.989999999999995</v>
      </c>
      <c r="M1122" s="1">
        <f>Sales[[#This Row],[OrderQuantity]]</f>
        <v>1</v>
      </c>
      <c r="N1122" s="1">
        <f>1</f>
        <v>1</v>
      </c>
      <c r="O1122" s="1">
        <f>Sales[[#This Row],[TotalSales]]-Sales[[#This Row],[TotalCost]]</f>
        <v>43.813699999999997</v>
      </c>
      <c r="P1122" s="1">
        <f>Sales[[#This Row],[ProductCost]]*Sales[[#This Row],[OrderQuantity]]</f>
        <v>26.176300000000001</v>
      </c>
      <c r="Q1122" s="1" t="str">
        <f>VLOOKUP(Sales[[#This Row],[ProductKey]], Products!$A$2:$D$1000, 4, FALSE)</f>
        <v>Women's Mountain Shorts, S</v>
      </c>
    </row>
    <row r="1123" spans="1:17" x14ac:dyDescent="0.25">
      <c r="A1123" s="2">
        <v>38078</v>
      </c>
      <c r="B1123" s="1" t="s">
        <v>4476</v>
      </c>
      <c r="C1123">
        <v>385</v>
      </c>
      <c r="D1123">
        <v>21426</v>
      </c>
      <c r="E1123">
        <v>4</v>
      </c>
      <c r="F1123">
        <v>1</v>
      </c>
      <c r="G1123">
        <v>1</v>
      </c>
      <c r="H1123" s="2">
        <v>43191</v>
      </c>
      <c r="I1123" t="str">
        <f>VLOOKUP(Sales[[#This Row],[TerritoryKey]], Territories[], 2, FALSE)</f>
        <v>Southwest</v>
      </c>
      <c r="J1123">
        <f>_xlfn.XLOOKUP(Sales[[#This Row],[ProductKey]], Products!$A:$A, Products!$J:$J)</f>
        <v>605.64919999999995</v>
      </c>
      <c r="K1123">
        <f>_xlfn.XLOOKUP(Sales[[#This Row],[ProductKey]], Products!$A:$A, Products!$K:$K)</f>
        <v>1000.4375</v>
      </c>
      <c r="L1123" s="1">
        <f>Sales[[#This Row],[ProductPrice]]*Sales[[#This Row],[OrderQuantity]]</f>
        <v>1000.4375</v>
      </c>
      <c r="M1123" s="1">
        <f>Sales[[#This Row],[OrderQuantity]]</f>
        <v>1</v>
      </c>
      <c r="N1123" s="1">
        <f>1</f>
        <v>1</v>
      </c>
      <c r="O1123" s="1">
        <f>Sales[[#This Row],[TotalSales]]-Sales[[#This Row],[TotalCost]]</f>
        <v>394.78830000000005</v>
      </c>
      <c r="P1123" s="1">
        <f>Sales[[#This Row],[ProductCost]]*Sales[[#This Row],[OrderQuantity]]</f>
        <v>605.64919999999995</v>
      </c>
      <c r="Q1123" s="1" t="str">
        <f>VLOOKUP(Sales[[#This Row],[ProductKey]], Products!$A$2:$D$1000, 4, FALSE)</f>
        <v>Road-550-W Yellow, 42</v>
      </c>
    </row>
    <row r="1124" spans="1:17" x14ac:dyDescent="0.25">
      <c r="A1124" s="2">
        <v>37989</v>
      </c>
      <c r="B1124" s="1" t="s">
        <v>4485</v>
      </c>
      <c r="C1124">
        <v>537</v>
      </c>
      <c r="D1124">
        <v>11221</v>
      </c>
      <c r="E1124">
        <v>4</v>
      </c>
      <c r="F1124">
        <v>1</v>
      </c>
      <c r="G1124">
        <v>1</v>
      </c>
      <c r="H1124" s="2">
        <v>43103</v>
      </c>
      <c r="I1124" t="str">
        <f>VLOOKUP(Sales[[#This Row],[TerritoryKey]], Territories[], 2, FALSE)</f>
        <v>Southwest</v>
      </c>
      <c r="J1124">
        <f>_xlfn.XLOOKUP(Sales[[#This Row],[ProductKey]], Products!$A:$A, Products!$J:$J)</f>
        <v>13.09</v>
      </c>
      <c r="K1124">
        <f>_xlfn.XLOOKUP(Sales[[#This Row],[ProductKey]], Products!$A:$A, Products!$K:$K)</f>
        <v>35</v>
      </c>
      <c r="L1124" s="1">
        <f>Sales[[#This Row],[ProductPrice]]*Sales[[#This Row],[OrderQuantity]]</f>
        <v>35</v>
      </c>
      <c r="M1124" s="1">
        <f>Sales[[#This Row],[OrderQuantity]]</f>
        <v>1</v>
      </c>
      <c r="N1124" s="1">
        <f>1</f>
        <v>1</v>
      </c>
      <c r="O1124" s="1">
        <f>Sales[[#This Row],[TotalSales]]-Sales[[#This Row],[TotalCost]]</f>
        <v>21.91</v>
      </c>
      <c r="P1124" s="1">
        <f>Sales[[#This Row],[ProductCost]]*Sales[[#This Row],[OrderQuantity]]</f>
        <v>13.09</v>
      </c>
      <c r="Q1124" s="1" t="str">
        <f>VLOOKUP(Sales[[#This Row],[ProductKey]], Products!$A$2:$D$1000, 4, FALSE)</f>
        <v>HL Mountain Tire</v>
      </c>
    </row>
    <row r="1125" spans="1:17" x14ac:dyDescent="0.25">
      <c r="A1125" s="2">
        <v>38231</v>
      </c>
      <c r="B1125" s="1" t="s">
        <v>4492</v>
      </c>
      <c r="C1125">
        <v>215</v>
      </c>
      <c r="D1125">
        <v>11736</v>
      </c>
      <c r="E1125">
        <v>4</v>
      </c>
      <c r="F1125">
        <v>1</v>
      </c>
      <c r="G1125">
        <v>1</v>
      </c>
      <c r="H1125" s="2">
        <v>43344</v>
      </c>
      <c r="I1125" t="str">
        <f>VLOOKUP(Sales[[#This Row],[TerritoryKey]], Territories[], 2, FALSE)</f>
        <v>Southwest</v>
      </c>
      <c r="J1125">
        <f>_xlfn.XLOOKUP(Sales[[#This Row],[ProductKey]], Products!$A:$A, Products!$J:$J)</f>
        <v>12.027799999999999</v>
      </c>
      <c r="K1125">
        <f>_xlfn.XLOOKUP(Sales[[#This Row],[ProductKey]], Products!$A:$A, Products!$K:$K)</f>
        <v>33.644199999999998</v>
      </c>
      <c r="L1125" s="1">
        <f>Sales[[#This Row],[ProductPrice]]*Sales[[#This Row],[OrderQuantity]]</f>
        <v>33.644199999999998</v>
      </c>
      <c r="M1125" s="1">
        <f>Sales[[#This Row],[OrderQuantity]]</f>
        <v>1</v>
      </c>
      <c r="N1125" s="1">
        <f>1</f>
        <v>1</v>
      </c>
      <c r="O1125" s="1">
        <f>Sales[[#This Row],[TotalSales]]-Sales[[#This Row],[TotalCost]]</f>
        <v>21.616399999999999</v>
      </c>
      <c r="P1125" s="1">
        <f>Sales[[#This Row],[ProductCost]]*Sales[[#This Row],[OrderQuantity]]</f>
        <v>12.027799999999999</v>
      </c>
      <c r="Q1125" s="1" t="str">
        <f>VLOOKUP(Sales[[#This Row],[ProductKey]], Products!$A$2:$D$1000, 4, FALSE)</f>
        <v>Sport-100 Helmet, Black</v>
      </c>
    </row>
    <row r="1126" spans="1:17" x14ac:dyDescent="0.25">
      <c r="A1126" s="2">
        <v>38140</v>
      </c>
      <c r="B1126" s="1" t="s">
        <v>4527</v>
      </c>
      <c r="C1126">
        <v>606</v>
      </c>
      <c r="D1126">
        <v>23718</v>
      </c>
      <c r="E1126">
        <v>4</v>
      </c>
      <c r="F1126">
        <v>1</v>
      </c>
      <c r="G1126">
        <v>1</v>
      </c>
      <c r="H1126" s="2">
        <v>43253</v>
      </c>
      <c r="I1126" t="str">
        <f>VLOOKUP(Sales[[#This Row],[TerritoryKey]], Territories[], 2, FALSE)</f>
        <v>Southwest</v>
      </c>
      <c r="J1126">
        <f>_xlfn.XLOOKUP(Sales[[#This Row],[ProductKey]], Products!$A:$A, Products!$J:$J)</f>
        <v>343.64960000000002</v>
      </c>
      <c r="K1126">
        <f>_xlfn.XLOOKUP(Sales[[#This Row],[ProductKey]], Products!$A:$A, Products!$K:$K)</f>
        <v>539.99</v>
      </c>
      <c r="L1126" s="1">
        <f>Sales[[#This Row],[ProductPrice]]*Sales[[#This Row],[OrderQuantity]]</f>
        <v>539.99</v>
      </c>
      <c r="M1126" s="1">
        <f>Sales[[#This Row],[OrderQuantity]]</f>
        <v>1</v>
      </c>
      <c r="N1126" s="1">
        <f>1</f>
        <v>1</v>
      </c>
      <c r="O1126" s="1">
        <f>Sales[[#This Row],[TotalSales]]-Sales[[#This Row],[TotalCost]]</f>
        <v>196.34039999999999</v>
      </c>
      <c r="P1126" s="1">
        <f>Sales[[#This Row],[ProductCost]]*Sales[[#This Row],[OrderQuantity]]</f>
        <v>343.64960000000002</v>
      </c>
      <c r="Q1126" s="1" t="str">
        <f>VLOOKUP(Sales[[#This Row],[ProductKey]], Products!$A$2:$D$1000, 4, FALSE)</f>
        <v>Road-750 Black, 52</v>
      </c>
    </row>
    <row r="1127" spans="1:17" x14ac:dyDescent="0.25">
      <c r="A1127" s="2">
        <v>38323</v>
      </c>
      <c r="B1127" s="1" t="s">
        <v>4559</v>
      </c>
      <c r="C1127">
        <v>604</v>
      </c>
      <c r="D1127">
        <v>23214</v>
      </c>
      <c r="E1127">
        <v>4</v>
      </c>
      <c r="F1127">
        <v>1</v>
      </c>
      <c r="G1127">
        <v>1</v>
      </c>
      <c r="H1127" s="2">
        <v>43436</v>
      </c>
      <c r="I1127" t="str">
        <f>VLOOKUP(Sales[[#This Row],[TerritoryKey]], Territories[], 2, FALSE)</f>
        <v>Southwest</v>
      </c>
      <c r="J1127">
        <f>_xlfn.XLOOKUP(Sales[[#This Row],[ProductKey]], Products!$A:$A, Products!$J:$J)</f>
        <v>343.64960000000002</v>
      </c>
      <c r="K1127">
        <f>_xlfn.XLOOKUP(Sales[[#This Row],[ProductKey]], Products!$A:$A, Products!$K:$K)</f>
        <v>539.99</v>
      </c>
      <c r="L1127" s="1">
        <f>Sales[[#This Row],[ProductPrice]]*Sales[[#This Row],[OrderQuantity]]</f>
        <v>539.99</v>
      </c>
      <c r="M1127" s="1">
        <f>Sales[[#This Row],[OrderQuantity]]</f>
        <v>1</v>
      </c>
      <c r="N1127" s="1">
        <f>1</f>
        <v>1</v>
      </c>
      <c r="O1127" s="1">
        <f>Sales[[#This Row],[TotalSales]]-Sales[[#This Row],[TotalCost]]</f>
        <v>196.34039999999999</v>
      </c>
      <c r="P1127" s="1">
        <f>Sales[[#This Row],[ProductCost]]*Sales[[#This Row],[OrderQuantity]]</f>
        <v>343.64960000000002</v>
      </c>
      <c r="Q1127" s="1" t="str">
        <f>VLOOKUP(Sales[[#This Row],[ProductKey]], Products!$A$2:$D$1000, 4, FALSE)</f>
        <v>Road-750 Black, 44</v>
      </c>
    </row>
    <row r="1128" spans="1:17" x14ac:dyDescent="0.25">
      <c r="A1128" s="2">
        <v>38019</v>
      </c>
      <c r="B1128" s="1" t="s">
        <v>4560</v>
      </c>
      <c r="C1128">
        <v>574</v>
      </c>
      <c r="D1128">
        <v>27459</v>
      </c>
      <c r="E1128">
        <v>4</v>
      </c>
      <c r="F1128">
        <v>1</v>
      </c>
      <c r="G1128">
        <v>1</v>
      </c>
      <c r="H1128" s="2">
        <v>43133</v>
      </c>
      <c r="I1128" t="str">
        <f>VLOOKUP(Sales[[#This Row],[TerritoryKey]], Territories[], 2, FALSE)</f>
        <v>Southwest</v>
      </c>
      <c r="J1128">
        <f>_xlfn.XLOOKUP(Sales[[#This Row],[ProductKey]], Products!$A:$A, Products!$J:$J)</f>
        <v>1481.9378999999999</v>
      </c>
      <c r="K1128">
        <f>_xlfn.XLOOKUP(Sales[[#This Row],[ProductKey]], Products!$A:$A, Products!$K:$K)</f>
        <v>2384.0700000000002</v>
      </c>
      <c r="L1128" s="1">
        <f>Sales[[#This Row],[ProductPrice]]*Sales[[#This Row],[OrderQuantity]]</f>
        <v>2384.0700000000002</v>
      </c>
      <c r="M1128" s="1">
        <f>Sales[[#This Row],[OrderQuantity]]</f>
        <v>1</v>
      </c>
      <c r="N1128" s="1">
        <f>1</f>
        <v>1</v>
      </c>
      <c r="O1128" s="1">
        <f>Sales[[#This Row],[TotalSales]]-Sales[[#This Row],[TotalCost]]</f>
        <v>902.13210000000026</v>
      </c>
      <c r="P1128" s="1">
        <f>Sales[[#This Row],[ProductCost]]*Sales[[#This Row],[OrderQuantity]]</f>
        <v>1481.9378999999999</v>
      </c>
      <c r="Q1128" s="1" t="str">
        <f>VLOOKUP(Sales[[#This Row],[ProductKey]], Products!$A$2:$D$1000, 4, FALSE)</f>
        <v>Touring-1000 Blue, 50</v>
      </c>
    </row>
    <row r="1129" spans="1:17" x14ac:dyDescent="0.25">
      <c r="A1129" s="2">
        <v>38202</v>
      </c>
      <c r="B1129" s="1" t="s">
        <v>4603</v>
      </c>
      <c r="C1129">
        <v>567</v>
      </c>
      <c r="D1129">
        <v>25362</v>
      </c>
      <c r="E1129">
        <v>4</v>
      </c>
      <c r="F1129">
        <v>1</v>
      </c>
      <c r="G1129">
        <v>1</v>
      </c>
      <c r="H1129" s="2">
        <v>43315</v>
      </c>
      <c r="I1129" t="str">
        <f>VLOOKUP(Sales[[#This Row],[TerritoryKey]], Territories[], 2, FALSE)</f>
        <v>Southwest</v>
      </c>
      <c r="J1129">
        <f>_xlfn.XLOOKUP(Sales[[#This Row],[ProductKey]], Products!$A:$A, Products!$J:$J)</f>
        <v>461.44479999999999</v>
      </c>
      <c r="K1129">
        <f>_xlfn.XLOOKUP(Sales[[#This Row],[ProductKey]], Products!$A:$A, Products!$K:$K)</f>
        <v>742.35</v>
      </c>
      <c r="L1129" s="1">
        <f>Sales[[#This Row],[ProductPrice]]*Sales[[#This Row],[OrderQuantity]]</f>
        <v>742.35</v>
      </c>
      <c r="M1129" s="1">
        <f>Sales[[#This Row],[OrderQuantity]]</f>
        <v>1</v>
      </c>
      <c r="N1129" s="1">
        <f>1</f>
        <v>1</v>
      </c>
      <c r="O1129" s="1">
        <f>Sales[[#This Row],[TotalSales]]-Sales[[#This Row],[TotalCost]]</f>
        <v>280.90520000000004</v>
      </c>
      <c r="P1129" s="1">
        <f>Sales[[#This Row],[ProductCost]]*Sales[[#This Row],[OrderQuantity]]</f>
        <v>461.44479999999999</v>
      </c>
      <c r="Q1129" s="1" t="str">
        <f>VLOOKUP(Sales[[#This Row],[ProductKey]], Products!$A$2:$D$1000, 4, FALSE)</f>
        <v>Touring-3000 Blue, 62</v>
      </c>
    </row>
    <row r="1130" spans="1:17" x14ac:dyDescent="0.25">
      <c r="A1130" s="2">
        <v>38020</v>
      </c>
      <c r="B1130" s="1" t="s">
        <v>4623</v>
      </c>
      <c r="C1130">
        <v>354</v>
      </c>
      <c r="D1130">
        <v>12921</v>
      </c>
      <c r="E1130">
        <v>4</v>
      </c>
      <c r="F1130">
        <v>1</v>
      </c>
      <c r="G1130">
        <v>1</v>
      </c>
      <c r="H1130" s="2">
        <v>43134</v>
      </c>
      <c r="I1130" t="str">
        <f>VLOOKUP(Sales[[#This Row],[TerritoryKey]], Territories[], 2, FALSE)</f>
        <v>Southwest</v>
      </c>
      <c r="J1130">
        <f>_xlfn.XLOOKUP(Sales[[#This Row],[ProductKey]], Products!$A:$A, Products!$J:$J)</f>
        <v>1117.8559</v>
      </c>
      <c r="K1130">
        <f>_xlfn.XLOOKUP(Sales[[#This Row],[ProductKey]], Products!$A:$A, Products!$K:$K)</f>
        <v>2071.4196000000002</v>
      </c>
      <c r="L1130" s="1">
        <f>Sales[[#This Row],[ProductPrice]]*Sales[[#This Row],[OrderQuantity]]</f>
        <v>2071.4196000000002</v>
      </c>
      <c r="M1130" s="1">
        <f>Sales[[#This Row],[OrderQuantity]]</f>
        <v>1</v>
      </c>
      <c r="N1130" s="1">
        <f>1</f>
        <v>1</v>
      </c>
      <c r="O1130" s="1">
        <f>Sales[[#This Row],[TotalSales]]-Sales[[#This Row],[TotalCost]]</f>
        <v>953.56370000000015</v>
      </c>
      <c r="P1130" s="1">
        <f>Sales[[#This Row],[ProductCost]]*Sales[[#This Row],[OrderQuantity]]</f>
        <v>1117.8559</v>
      </c>
      <c r="Q1130" s="1" t="str">
        <f>VLOOKUP(Sales[[#This Row],[ProductKey]], Products!$A$2:$D$1000, 4, FALSE)</f>
        <v>Mountain-200 Silver, 42</v>
      </c>
    </row>
    <row r="1131" spans="1:17" x14ac:dyDescent="0.25">
      <c r="A1131" s="2">
        <v>38231</v>
      </c>
      <c r="B1131" s="1" t="s">
        <v>4628</v>
      </c>
      <c r="C1131">
        <v>588</v>
      </c>
      <c r="D1131">
        <v>14879</v>
      </c>
      <c r="E1131">
        <v>4</v>
      </c>
      <c r="F1131">
        <v>1</v>
      </c>
      <c r="G1131">
        <v>1</v>
      </c>
      <c r="H1131" s="2">
        <v>43344</v>
      </c>
      <c r="I1131" t="str">
        <f>VLOOKUP(Sales[[#This Row],[TerritoryKey]], Territories[], 2, FALSE)</f>
        <v>Southwest</v>
      </c>
      <c r="J1131">
        <f>_xlfn.XLOOKUP(Sales[[#This Row],[ProductKey]], Products!$A:$A, Products!$J:$J)</f>
        <v>419.77839999999998</v>
      </c>
      <c r="K1131">
        <f>_xlfn.XLOOKUP(Sales[[#This Row],[ProductKey]], Products!$A:$A, Products!$K:$K)</f>
        <v>769.49</v>
      </c>
      <c r="L1131" s="1">
        <f>Sales[[#This Row],[ProductPrice]]*Sales[[#This Row],[OrderQuantity]]</f>
        <v>769.49</v>
      </c>
      <c r="M1131" s="1">
        <f>Sales[[#This Row],[OrderQuantity]]</f>
        <v>1</v>
      </c>
      <c r="N1131" s="1">
        <f>1</f>
        <v>1</v>
      </c>
      <c r="O1131" s="1">
        <f>Sales[[#This Row],[TotalSales]]-Sales[[#This Row],[TotalCost]]</f>
        <v>349.71160000000003</v>
      </c>
      <c r="P1131" s="1">
        <f>Sales[[#This Row],[ProductCost]]*Sales[[#This Row],[OrderQuantity]]</f>
        <v>419.77839999999998</v>
      </c>
      <c r="Q1131" s="1" t="str">
        <f>VLOOKUP(Sales[[#This Row],[ProductKey]], Products!$A$2:$D$1000, 4, FALSE)</f>
        <v>Mountain-400-W Silver, 40</v>
      </c>
    </row>
    <row r="1132" spans="1:17" x14ac:dyDescent="0.25">
      <c r="A1132" s="2">
        <v>37988</v>
      </c>
      <c r="B1132" s="1" t="s">
        <v>4652</v>
      </c>
      <c r="C1132">
        <v>381</v>
      </c>
      <c r="D1132">
        <v>21417</v>
      </c>
      <c r="E1132">
        <v>4</v>
      </c>
      <c r="F1132">
        <v>1</v>
      </c>
      <c r="G1132">
        <v>1</v>
      </c>
      <c r="H1132" s="2">
        <v>43102</v>
      </c>
      <c r="I1132" t="str">
        <f>VLOOKUP(Sales[[#This Row],[TerritoryKey]], Territories[], 2, FALSE)</f>
        <v>Southwest</v>
      </c>
      <c r="J1132">
        <f>_xlfn.XLOOKUP(Sales[[#This Row],[ProductKey]], Products!$A:$A, Products!$J:$J)</f>
        <v>605.64919999999995</v>
      </c>
      <c r="K1132">
        <f>_xlfn.XLOOKUP(Sales[[#This Row],[ProductKey]], Products!$A:$A, Products!$K:$K)</f>
        <v>1000.4375</v>
      </c>
      <c r="L1132" s="1">
        <f>Sales[[#This Row],[ProductPrice]]*Sales[[#This Row],[OrderQuantity]]</f>
        <v>1000.4375</v>
      </c>
      <c r="M1132" s="1">
        <f>Sales[[#This Row],[OrderQuantity]]</f>
        <v>1</v>
      </c>
      <c r="N1132" s="1">
        <f>1</f>
        <v>1</v>
      </c>
      <c r="O1132" s="1">
        <f>Sales[[#This Row],[TotalSales]]-Sales[[#This Row],[TotalCost]]</f>
        <v>394.78830000000005</v>
      </c>
      <c r="P1132" s="1">
        <f>Sales[[#This Row],[ProductCost]]*Sales[[#This Row],[OrderQuantity]]</f>
        <v>605.64919999999995</v>
      </c>
      <c r="Q1132" s="1" t="str">
        <f>VLOOKUP(Sales[[#This Row],[ProductKey]], Products!$A$2:$D$1000, 4, FALSE)</f>
        <v>Road-550-W Yellow, 38</v>
      </c>
    </row>
    <row r="1133" spans="1:17" x14ac:dyDescent="0.25">
      <c r="A1133" s="2">
        <v>38262</v>
      </c>
      <c r="B1133" s="1" t="s">
        <v>4694</v>
      </c>
      <c r="C1133">
        <v>358</v>
      </c>
      <c r="D1133">
        <v>16844</v>
      </c>
      <c r="E1133">
        <v>4</v>
      </c>
      <c r="F1133">
        <v>1</v>
      </c>
      <c r="G1133">
        <v>1</v>
      </c>
      <c r="H1133" s="2">
        <v>43375</v>
      </c>
      <c r="I1133" t="str">
        <f>VLOOKUP(Sales[[#This Row],[TerritoryKey]], Territories[], 2, FALSE)</f>
        <v>Southwest</v>
      </c>
      <c r="J1133">
        <f>_xlfn.XLOOKUP(Sales[[#This Row],[ProductKey]], Products!$A:$A, Products!$J:$J)</f>
        <v>1105.81</v>
      </c>
      <c r="K1133">
        <f>_xlfn.XLOOKUP(Sales[[#This Row],[ProductKey]], Products!$A:$A, Products!$K:$K)</f>
        <v>2049.0981999999999</v>
      </c>
      <c r="L1133" s="1">
        <f>Sales[[#This Row],[ProductPrice]]*Sales[[#This Row],[OrderQuantity]]</f>
        <v>2049.0981999999999</v>
      </c>
      <c r="M1133" s="1">
        <f>Sales[[#This Row],[OrderQuantity]]</f>
        <v>1</v>
      </c>
      <c r="N1133" s="1">
        <f>1</f>
        <v>1</v>
      </c>
      <c r="O1133" s="1">
        <f>Sales[[#This Row],[TotalSales]]-Sales[[#This Row],[TotalCost]]</f>
        <v>943.28819999999996</v>
      </c>
      <c r="P1133" s="1">
        <f>Sales[[#This Row],[ProductCost]]*Sales[[#This Row],[OrderQuantity]]</f>
        <v>1105.81</v>
      </c>
      <c r="Q1133" s="1" t="str">
        <f>VLOOKUP(Sales[[#This Row],[ProductKey]], Products!$A$2:$D$1000, 4, FALSE)</f>
        <v>Mountain-200 Black, 38</v>
      </c>
    </row>
    <row r="1134" spans="1:17" x14ac:dyDescent="0.25">
      <c r="A1134" s="2">
        <v>37989</v>
      </c>
      <c r="B1134" s="1" t="s">
        <v>4698</v>
      </c>
      <c r="C1134">
        <v>604</v>
      </c>
      <c r="D1134">
        <v>23560</v>
      </c>
      <c r="E1134">
        <v>4</v>
      </c>
      <c r="F1134">
        <v>1</v>
      </c>
      <c r="G1134">
        <v>1</v>
      </c>
      <c r="H1134" s="2">
        <v>43103</v>
      </c>
      <c r="I1134" t="str">
        <f>VLOOKUP(Sales[[#This Row],[TerritoryKey]], Territories[], 2, FALSE)</f>
        <v>Southwest</v>
      </c>
      <c r="J1134">
        <f>_xlfn.XLOOKUP(Sales[[#This Row],[ProductKey]], Products!$A:$A, Products!$J:$J)</f>
        <v>343.64960000000002</v>
      </c>
      <c r="K1134">
        <f>_xlfn.XLOOKUP(Sales[[#This Row],[ProductKey]], Products!$A:$A, Products!$K:$K)</f>
        <v>539.99</v>
      </c>
      <c r="L1134" s="1">
        <f>Sales[[#This Row],[ProductPrice]]*Sales[[#This Row],[OrderQuantity]]</f>
        <v>539.99</v>
      </c>
      <c r="M1134" s="1">
        <f>Sales[[#This Row],[OrderQuantity]]</f>
        <v>1</v>
      </c>
      <c r="N1134" s="1">
        <f>1</f>
        <v>1</v>
      </c>
      <c r="O1134" s="1">
        <f>Sales[[#This Row],[TotalSales]]-Sales[[#This Row],[TotalCost]]</f>
        <v>196.34039999999999</v>
      </c>
      <c r="P1134" s="1">
        <f>Sales[[#This Row],[ProductCost]]*Sales[[#This Row],[OrderQuantity]]</f>
        <v>343.64960000000002</v>
      </c>
      <c r="Q1134" s="1" t="str">
        <f>VLOOKUP(Sales[[#This Row],[ProductKey]], Products!$A$2:$D$1000, 4, FALSE)</f>
        <v>Road-750 Black, 44</v>
      </c>
    </row>
    <row r="1135" spans="1:17" x14ac:dyDescent="0.25">
      <c r="A1135" s="2">
        <v>38293</v>
      </c>
      <c r="B1135" s="1" t="s">
        <v>4703</v>
      </c>
      <c r="C1135">
        <v>352</v>
      </c>
      <c r="D1135">
        <v>16865</v>
      </c>
      <c r="E1135">
        <v>4</v>
      </c>
      <c r="F1135">
        <v>1</v>
      </c>
      <c r="G1135">
        <v>1</v>
      </c>
      <c r="H1135" s="2">
        <v>43406</v>
      </c>
      <c r="I1135" t="str">
        <f>VLOOKUP(Sales[[#This Row],[TerritoryKey]], Territories[], 2, FALSE)</f>
        <v>Southwest</v>
      </c>
      <c r="J1135">
        <f>_xlfn.XLOOKUP(Sales[[#This Row],[ProductKey]], Products!$A:$A, Products!$J:$J)</f>
        <v>1117.8559</v>
      </c>
      <c r="K1135">
        <f>_xlfn.XLOOKUP(Sales[[#This Row],[ProductKey]], Products!$A:$A, Products!$K:$K)</f>
        <v>2071.4196000000002</v>
      </c>
      <c r="L1135" s="1">
        <f>Sales[[#This Row],[ProductPrice]]*Sales[[#This Row],[OrderQuantity]]</f>
        <v>2071.4196000000002</v>
      </c>
      <c r="M1135" s="1">
        <f>Sales[[#This Row],[OrderQuantity]]</f>
        <v>1</v>
      </c>
      <c r="N1135" s="1">
        <f>1</f>
        <v>1</v>
      </c>
      <c r="O1135" s="1">
        <f>Sales[[#This Row],[TotalSales]]-Sales[[#This Row],[TotalCost]]</f>
        <v>953.56370000000015</v>
      </c>
      <c r="P1135" s="1">
        <f>Sales[[#This Row],[ProductCost]]*Sales[[#This Row],[OrderQuantity]]</f>
        <v>1117.8559</v>
      </c>
      <c r="Q1135" s="1" t="str">
        <f>VLOOKUP(Sales[[#This Row],[ProductKey]], Products!$A$2:$D$1000, 4, FALSE)</f>
        <v>Mountain-200 Silver, 38</v>
      </c>
    </row>
    <row r="1136" spans="1:17" x14ac:dyDescent="0.25">
      <c r="A1136" s="2">
        <v>38169</v>
      </c>
      <c r="B1136" s="1" t="s">
        <v>4713</v>
      </c>
      <c r="C1136">
        <v>383</v>
      </c>
      <c r="D1136">
        <v>21479</v>
      </c>
      <c r="E1136">
        <v>4</v>
      </c>
      <c r="F1136">
        <v>1</v>
      </c>
      <c r="G1136">
        <v>1</v>
      </c>
      <c r="H1136" s="2">
        <v>43282</v>
      </c>
      <c r="I1136" t="str">
        <f>VLOOKUP(Sales[[#This Row],[TerritoryKey]], Territories[], 2, FALSE)</f>
        <v>Southwest</v>
      </c>
      <c r="J1136">
        <f>_xlfn.XLOOKUP(Sales[[#This Row],[ProductKey]], Products!$A:$A, Products!$J:$J)</f>
        <v>605.64919999999995</v>
      </c>
      <c r="K1136">
        <f>_xlfn.XLOOKUP(Sales[[#This Row],[ProductKey]], Products!$A:$A, Products!$K:$K)</f>
        <v>1000.4375</v>
      </c>
      <c r="L1136" s="1">
        <f>Sales[[#This Row],[ProductPrice]]*Sales[[#This Row],[OrderQuantity]]</f>
        <v>1000.4375</v>
      </c>
      <c r="M1136" s="1">
        <f>Sales[[#This Row],[OrderQuantity]]</f>
        <v>1</v>
      </c>
      <c r="N1136" s="1">
        <f>1</f>
        <v>1</v>
      </c>
      <c r="O1136" s="1">
        <f>Sales[[#This Row],[TotalSales]]-Sales[[#This Row],[TotalCost]]</f>
        <v>394.78830000000005</v>
      </c>
      <c r="P1136" s="1">
        <f>Sales[[#This Row],[ProductCost]]*Sales[[#This Row],[OrderQuantity]]</f>
        <v>605.64919999999995</v>
      </c>
      <c r="Q1136" s="1" t="str">
        <f>VLOOKUP(Sales[[#This Row],[ProductKey]], Products!$A$2:$D$1000, 4, FALSE)</f>
        <v>Road-550-W Yellow, 40</v>
      </c>
    </row>
    <row r="1137" spans="1:17" x14ac:dyDescent="0.25">
      <c r="A1137" s="2">
        <v>38323</v>
      </c>
      <c r="B1137" s="1" t="s">
        <v>4718</v>
      </c>
      <c r="C1137">
        <v>584</v>
      </c>
      <c r="D1137">
        <v>23210</v>
      </c>
      <c r="E1137">
        <v>4</v>
      </c>
      <c r="F1137">
        <v>1</v>
      </c>
      <c r="G1137">
        <v>1</v>
      </c>
      <c r="H1137" s="2">
        <v>43436</v>
      </c>
      <c r="I1137" t="str">
        <f>VLOOKUP(Sales[[#This Row],[TerritoryKey]], Territories[], 2, FALSE)</f>
        <v>Southwest</v>
      </c>
      <c r="J1137">
        <f>_xlfn.XLOOKUP(Sales[[#This Row],[ProductKey]], Products!$A:$A, Products!$J:$J)</f>
        <v>343.64960000000002</v>
      </c>
      <c r="K1137">
        <f>_xlfn.XLOOKUP(Sales[[#This Row],[ProductKey]], Products!$A:$A, Products!$K:$K)</f>
        <v>539.99</v>
      </c>
      <c r="L1137" s="1">
        <f>Sales[[#This Row],[ProductPrice]]*Sales[[#This Row],[OrderQuantity]]</f>
        <v>539.99</v>
      </c>
      <c r="M1137" s="1">
        <f>Sales[[#This Row],[OrderQuantity]]</f>
        <v>1</v>
      </c>
      <c r="N1137" s="1">
        <f>1</f>
        <v>1</v>
      </c>
      <c r="O1137" s="1">
        <f>Sales[[#This Row],[TotalSales]]-Sales[[#This Row],[TotalCost]]</f>
        <v>196.34039999999999</v>
      </c>
      <c r="P1137" s="1">
        <f>Sales[[#This Row],[ProductCost]]*Sales[[#This Row],[OrderQuantity]]</f>
        <v>343.64960000000002</v>
      </c>
      <c r="Q1137" s="1" t="str">
        <f>VLOOKUP(Sales[[#This Row],[ProductKey]], Products!$A$2:$D$1000, 4, FALSE)</f>
        <v>Road-750 Black, 58</v>
      </c>
    </row>
    <row r="1138" spans="1:17" x14ac:dyDescent="0.25">
      <c r="A1138" s="2">
        <v>38201</v>
      </c>
      <c r="B1138" s="1" t="s">
        <v>4722</v>
      </c>
      <c r="C1138">
        <v>540</v>
      </c>
      <c r="D1138">
        <v>25264</v>
      </c>
      <c r="E1138">
        <v>4</v>
      </c>
      <c r="F1138">
        <v>1</v>
      </c>
      <c r="G1138">
        <v>1</v>
      </c>
      <c r="H1138" s="2">
        <v>43314</v>
      </c>
      <c r="I1138" t="str">
        <f>VLOOKUP(Sales[[#This Row],[TerritoryKey]], Territories[], 2, FALSE)</f>
        <v>Southwest</v>
      </c>
      <c r="J1138">
        <f>_xlfn.XLOOKUP(Sales[[#This Row],[ProductKey]], Products!$A:$A, Products!$J:$J)</f>
        <v>12.192399999999999</v>
      </c>
      <c r="K1138">
        <f>_xlfn.XLOOKUP(Sales[[#This Row],[ProductKey]], Products!$A:$A, Products!$K:$K)</f>
        <v>32.6</v>
      </c>
      <c r="L1138" s="1">
        <f>Sales[[#This Row],[ProductPrice]]*Sales[[#This Row],[OrderQuantity]]</f>
        <v>32.6</v>
      </c>
      <c r="M1138" s="1">
        <f>Sales[[#This Row],[OrderQuantity]]</f>
        <v>1</v>
      </c>
      <c r="N1138" s="1">
        <f>1</f>
        <v>1</v>
      </c>
      <c r="O1138" s="1">
        <f>Sales[[#This Row],[TotalSales]]-Sales[[#This Row],[TotalCost]]</f>
        <v>20.407600000000002</v>
      </c>
      <c r="P1138" s="1">
        <f>Sales[[#This Row],[ProductCost]]*Sales[[#This Row],[OrderQuantity]]</f>
        <v>12.192399999999999</v>
      </c>
      <c r="Q1138" s="1" t="str">
        <f>VLOOKUP(Sales[[#This Row],[ProductKey]], Products!$A$2:$D$1000, 4, FALSE)</f>
        <v>HL Road Tire</v>
      </c>
    </row>
    <row r="1139" spans="1:17" x14ac:dyDescent="0.25">
      <c r="A1139" s="2">
        <v>38233</v>
      </c>
      <c r="B1139" s="1" t="s">
        <v>4723</v>
      </c>
      <c r="C1139">
        <v>356</v>
      </c>
      <c r="D1139">
        <v>13142</v>
      </c>
      <c r="E1139">
        <v>4</v>
      </c>
      <c r="F1139">
        <v>1</v>
      </c>
      <c r="G1139">
        <v>1</v>
      </c>
      <c r="H1139" s="2">
        <v>43346</v>
      </c>
      <c r="I1139" t="str">
        <f>VLOOKUP(Sales[[#This Row],[TerritoryKey]], Territories[], 2, FALSE)</f>
        <v>Southwest</v>
      </c>
      <c r="J1139">
        <f>_xlfn.XLOOKUP(Sales[[#This Row],[ProductKey]], Products!$A:$A, Products!$J:$J)</f>
        <v>1117.8559</v>
      </c>
      <c r="K1139">
        <f>_xlfn.XLOOKUP(Sales[[#This Row],[ProductKey]], Products!$A:$A, Products!$K:$K)</f>
        <v>2071.4196000000002</v>
      </c>
      <c r="L1139" s="1">
        <f>Sales[[#This Row],[ProductPrice]]*Sales[[#This Row],[OrderQuantity]]</f>
        <v>2071.4196000000002</v>
      </c>
      <c r="M1139" s="1">
        <f>Sales[[#This Row],[OrderQuantity]]</f>
        <v>1</v>
      </c>
      <c r="N1139" s="1">
        <f>1</f>
        <v>1</v>
      </c>
      <c r="O1139" s="1">
        <f>Sales[[#This Row],[TotalSales]]-Sales[[#This Row],[TotalCost]]</f>
        <v>953.56370000000015</v>
      </c>
      <c r="P1139" s="1">
        <f>Sales[[#This Row],[ProductCost]]*Sales[[#This Row],[OrderQuantity]]</f>
        <v>1117.8559</v>
      </c>
      <c r="Q1139" s="1" t="str">
        <f>VLOOKUP(Sales[[#This Row],[ProductKey]], Products!$A$2:$D$1000, 4, FALSE)</f>
        <v>Mountain-200 Silver, 46</v>
      </c>
    </row>
    <row r="1140" spans="1:17" x14ac:dyDescent="0.25">
      <c r="A1140" s="2">
        <v>38139</v>
      </c>
      <c r="B1140" s="1" t="s">
        <v>4724</v>
      </c>
      <c r="C1140">
        <v>604</v>
      </c>
      <c r="D1140">
        <v>23680</v>
      </c>
      <c r="E1140">
        <v>4</v>
      </c>
      <c r="F1140">
        <v>1</v>
      </c>
      <c r="G1140">
        <v>1</v>
      </c>
      <c r="H1140" s="2">
        <v>43252</v>
      </c>
      <c r="I1140" t="str">
        <f>VLOOKUP(Sales[[#This Row],[TerritoryKey]], Territories[], 2, FALSE)</f>
        <v>Southwest</v>
      </c>
      <c r="J1140">
        <f>_xlfn.XLOOKUP(Sales[[#This Row],[ProductKey]], Products!$A:$A, Products!$J:$J)</f>
        <v>343.64960000000002</v>
      </c>
      <c r="K1140">
        <f>_xlfn.XLOOKUP(Sales[[#This Row],[ProductKey]], Products!$A:$A, Products!$K:$K)</f>
        <v>539.99</v>
      </c>
      <c r="L1140" s="1">
        <f>Sales[[#This Row],[ProductPrice]]*Sales[[#This Row],[OrderQuantity]]</f>
        <v>539.99</v>
      </c>
      <c r="M1140" s="1">
        <f>Sales[[#This Row],[OrderQuantity]]</f>
        <v>1</v>
      </c>
      <c r="N1140" s="1">
        <f>1</f>
        <v>1</v>
      </c>
      <c r="O1140" s="1">
        <f>Sales[[#This Row],[TotalSales]]-Sales[[#This Row],[TotalCost]]</f>
        <v>196.34039999999999</v>
      </c>
      <c r="P1140" s="1">
        <f>Sales[[#This Row],[ProductCost]]*Sales[[#This Row],[OrderQuantity]]</f>
        <v>343.64960000000002</v>
      </c>
      <c r="Q1140" s="1" t="str">
        <f>VLOOKUP(Sales[[#This Row],[ProductKey]], Products!$A$2:$D$1000, 4, FALSE)</f>
        <v>Road-750 Black, 44</v>
      </c>
    </row>
    <row r="1141" spans="1:17" x14ac:dyDescent="0.25">
      <c r="A1141" s="2">
        <v>38292</v>
      </c>
      <c r="B1141" s="1" t="s">
        <v>4731</v>
      </c>
      <c r="C1141">
        <v>606</v>
      </c>
      <c r="D1141">
        <v>23375</v>
      </c>
      <c r="E1141">
        <v>4</v>
      </c>
      <c r="F1141">
        <v>1</v>
      </c>
      <c r="G1141">
        <v>1</v>
      </c>
      <c r="H1141" s="2">
        <v>43405</v>
      </c>
      <c r="I1141" t="str">
        <f>VLOOKUP(Sales[[#This Row],[TerritoryKey]], Territories[], 2, FALSE)</f>
        <v>Southwest</v>
      </c>
      <c r="J1141">
        <f>_xlfn.XLOOKUP(Sales[[#This Row],[ProductKey]], Products!$A:$A, Products!$J:$J)</f>
        <v>343.64960000000002</v>
      </c>
      <c r="K1141">
        <f>_xlfn.XLOOKUP(Sales[[#This Row],[ProductKey]], Products!$A:$A, Products!$K:$K)</f>
        <v>539.99</v>
      </c>
      <c r="L1141" s="1">
        <f>Sales[[#This Row],[ProductPrice]]*Sales[[#This Row],[OrderQuantity]]</f>
        <v>539.99</v>
      </c>
      <c r="M1141" s="1">
        <f>Sales[[#This Row],[OrderQuantity]]</f>
        <v>1</v>
      </c>
      <c r="N1141" s="1">
        <f>1</f>
        <v>1</v>
      </c>
      <c r="O1141" s="1">
        <f>Sales[[#This Row],[TotalSales]]-Sales[[#This Row],[TotalCost]]</f>
        <v>196.34039999999999</v>
      </c>
      <c r="P1141" s="1">
        <f>Sales[[#This Row],[ProductCost]]*Sales[[#This Row],[OrderQuantity]]</f>
        <v>343.64960000000002</v>
      </c>
      <c r="Q1141" s="1" t="str">
        <f>VLOOKUP(Sales[[#This Row],[ProductKey]], Products!$A$2:$D$1000, 4, FALSE)</f>
        <v>Road-750 Black, 52</v>
      </c>
    </row>
    <row r="1142" spans="1:17" x14ac:dyDescent="0.25">
      <c r="A1142" s="2">
        <v>37989</v>
      </c>
      <c r="B1142" s="1" t="s">
        <v>4752</v>
      </c>
      <c r="C1142">
        <v>474</v>
      </c>
      <c r="D1142">
        <v>20329</v>
      </c>
      <c r="E1142">
        <v>4</v>
      </c>
      <c r="F1142">
        <v>1</v>
      </c>
      <c r="G1142">
        <v>1</v>
      </c>
      <c r="H1142" s="2">
        <v>43103</v>
      </c>
      <c r="I1142" t="str">
        <f>VLOOKUP(Sales[[#This Row],[TerritoryKey]], Territories[], 2, FALSE)</f>
        <v>Southwest</v>
      </c>
      <c r="J1142">
        <f>_xlfn.XLOOKUP(Sales[[#This Row],[ProductKey]], Products!$A:$A, Products!$J:$J)</f>
        <v>26.176300000000001</v>
      </c>
      <c r="K1142">
        <f>_xlfn.XLOOKUP(Sales[[#This Row],[ProductKey]], Products!$A:$A, Products!$K:$K)</f>
        <v>69.989999999999995</v>
      </c>
      <c r="L1142" s="1">
        <f>Sales[[#This Row],[ProductPrice]]*Sales[[#This Row],[OrderQuantity]]</f>
        <v>69.989999999999995</v>
      </c>
      <c r="M1142" s="1">
        <f>Sales[[#This Row],[OrderQuantity]]</f>
        <v>1</v>
      </c>
      <c r="N1142" s="1">
        <f>1</f>
        <v>1</v>
      </c>
      <c r="O1142" s="1">
        <f>Sales[[#This Row],[TotalSales]]-Sales[[#This Row],[TotalCost]]</f>
        <v>43.813699999999997</v>
      </c>
      <c r="P1142" s="1">
        <f>Sales[[#This Row],[ProductCost]]*Sales[[#This Row],[OrderQuantity]]</f>
        <v>26.176300000000001</v>
      </c>
      <c r="Q1142" s="1" t="str">
        <f>VLOOKUP(Sales[[#This Row],[ProductKey]], Products!$A$2:$D$1000, 4, FALSE)</f>
        <v>Women's Mountain Shorts, S</v>
      </c>
    </row>
    <row r="1143" spans="1:17" x14ac:dyDescent="0.25">
      <c r="A1143" s="2">
        <v>38141</v>
      </c>
      <c r="B1143" s="1" t="s">
        <v>4755</v>
      </c>
      <c r="C1143">
        <v>600</v>
      </c>
      <c r="D1143">
        <v>19883</v>
      </c>
      <c r="E1143">
        <v>4</v>
      </c>
      <c r="F1143">
        <v>1</v>
      </c>
      <c r="G1143">
        <v>1</v>
      </c>
      <c r="H1143" s="2">
        <v>43254</v>
      </c>
      <c r="I1143" t="str">
        <f>VLOOKUP(Sales[[#This Row],[TerritoryKey]], Territories[], 2, FALSE)</f>
        <v>Southwest</v>
      </c>
      <c r="J1143">
        <f>_xlfn.XLOOKUP(Sales[[#This Row],[ProductKey]], Products!$A:$A, Products!$J:$J)</f>
        <v>294.5797</v>
      </c>
      <c r="K1143">
        <f>_xlfn.XLOOKUP(Sales[[#This Row],[ProductKey]], Products!$A:$A, Products!$K:$K)</f>
        <v>539.99</v>
      </c>
      <c r="L1143" s="1">
        <f>Sales[[#This Row],[ProductPrice]]*Sales[[#This Row],[OrderQuantity]]</f>
        <v>539.99</v>
      </c>
      <c r="M1143" s="1">
        <f>Sales[[#This Row],[OrderQuantity]]</f>
        <v>1</v>
      </c>
      <c r="N1143" s="1">
        <f>1</f>
        <v>1</v>
      </c>
      <c r="O1143" s="1">
        <f>Sales[[#This Row],[TotalSales]]-Sales[[#This Row],[TotalCost]]</f>
        <v>245.41030000000001</v>
      </c>
      <c r="P1143" s="1">
        <f>Sales[[#This Row],[ProductCost]]*Sales[[#This Row],[OrderQuantity]]</f>
        <v>294.5797</v>
      </c>
      <c r="Q1143" s="1" t="str">
        <f>VLOOKUP(Sales[[#This Row],[ProductKey]], Products!$A$2:$D$1000, 4, FALSE)</f>
        <v>Mountain-500 Black, 52</v>
      </c>
    </row>
    <row r="1144" spans="1:17" x14ac:dyDescent="0.25">
      <c r="A1144" s="2">
        <v>38234</v>
      </c>
      <c r="B1144" s="1" t="s">
        <v>4756</v>
      </c>
      <c r="C1144">
        <v>352</v>
      </c>
      <c r="D1144">
        <v>16851</v>
      </c>
      <c r="E1144">
        <v>4</v>
      </c>
      <c r="F1144">
        <v>1</v>
      </c>
      <c r="G1144">
        <v>1</v>
      </c>
      <c r="H1144" s="2">
        <v>43347</v>
      </c>
      <c r="I1144" t="str">
        <f>VLOOKUP(Sales[[#This Row],[TerritoryKey]], Territories[], 2, FALSE)</f>
        <v>Southwest</v>
      </c>
      <c r="J1144">
        <f>_xlfn.XLOOKUP(Sales[[#This Row],[ProductKey]], Products!$A:$A, Products!$J:$J)</f>
        <v>1117.8559</v>
      </c>
      <c r="K1144">
        <f>_xlfn.XLOOKUP(Sales[[#This Row],[ProductKey]], Products!$A:$A, Products!$K:$K)</f>
        <v>2071.4196000000002</v>
      </c>
      <c r="L1144" s="1">
        <f>Sales[[#This Row],[ProductPrice]]*Sales[[#This Row],[OrderQuantity]]</f>
        <v>2071.4196000000002</v>
      </c>
      <c r="M1144" s="1">
        <f>Sales[[#This Row],[OrderQuantity]]</f>
        <v>1</v>
      </c>
      <c r="N1144" s="1">
        <f>1</f>
        <v>1</v>
      </c>
      <c r="O1144" s="1">
        <f>Sales[[#This Row],[TotalSales]]-Sales[[#This Row],[TotalCost]]</f>
        <v>953.56370000000015</v>
      </c>
      <c r="P1144" s="1">
        <f>Sales[[#This Row],[ProductCost]]*Sales[[#This Row],[OrderQuantity]]</f>
        <v>1117.8559</v>
      </c>
      <c r="Q1144" s="1" t="str">
        <f>VLOOKUP(Sales[[#This Row],[ProductKey]], Products!$A$2:$D$1000, 4, FALSE)</f>
        <v>Mountain-200 Silver, 38</v>
      </c>
    </row>
    <row r="1145" spans="1:17" x14ac:dyDescent="0.25">
      <c r="A1145" s="2">
        <v>38018</v>
      </c>
      <c r="B1145" s="1" t="s">
        <v>4775</v>
      </c>
      <c r="C1145">
        <v>475</v>
      </c>
      <c r="D1145">
        <v>19819</v>
      </c>
      <c r="E1145">
        <v>4</v>
      </c>
      <c r="F1145">
        <v>1</v>
      </c>
      <c r="G1145">
        <v>1</v>
      </c>
      <c r="H1145" s="2">
        <v>43132</v>
      </c>
      <c r="I1145" t="str">
        <f>VLOOKUP(Sales[[#This Row],[TerritoryKey]], Territories[], 2, FALSE)</f>
        <v>Southwest</v>
      </c>
      <c r="J1145">
        <f>_xlfn.XLOOKUP(Sales[[#This Row],[ProductKey]], Products!$A:$A, Products!$J:$J)</f>
        <v>26.176300000000001</v>
      </c>
      <c r="K1145">
        <f>_xlfn.XLOOKUP(Sales[[#This Row],[ProductKey]], Products!$A:$A, Products!$K:$K)</f>
        <v>69.989999999999995</v>
      </c>
      <c r="L1145" s="1">
        <f>Sales[[#This Row],[ProductPrice]]*Sales[[#This Row],[OrderQuantity]]</f>
        <v>69.989999999999995</v>
      </c>
      <c r="M1145" s="1">
        <f>Sales[[#This Row],[OrderQuantity]]</f>
        <v>1</v>
      </c>
      <c r="N1145" s="1">
        <f>1</f>
        <v>1</v>
      </c>
      <c r="O1145" s="1">
        <f>Sales[[#This Row],[TotalSales]]-Sales[[#This Row],[TotalCost]]</f>
        <v>43.813699999999997</v>
      </c>
      <c r="P1145" s="1">
        <f>Sales[[#This Row],[ProductCost]]*Sales[[#This Row],[OrderQuantity]]</f>
        <v>26.176300000000001</v>
      </c>
      <c r="Q1145" s="1" t="str">
        <f>VLOOKUP(Sales[[#This Row],[ProductKey]], Products!$A$2:$D$1000, 4, FALSE)</f>
        <v>Women's Mountain Shorts, M</v>
      </c>
    </row>
    <row r="1146" spans="1:17" x14ac:dyDescent="0.25">
      <c r="A1146" s="2">
        <v>37987</v>
      </c>
      <c r="B1146" s="1" t="s">
        <v>4783</v>
      </c>
      <c r="C1146">
        <v>598</v>
      </c>
      <c r="D1146">
        <v>19889</v>
      </c>
      <c r="E1146">
        <v>4</v>
      </c>
      <c r="F1146">
        <v>1</v>
      </c>
      <c r="G1146">
        <v>1</v>
      </c>
      <c r="H1146" s="2">
        <v>43101</v>
      </c>
      <c r="I1146" t="str">
        <f>VLOOKUP(Sales[[#This Row],[TerritoryKey]], Territories[], 2, FALSE)</f>
        <v>Southwest</v>
      </c>
      <c r="J1146">
        <f>_xlfn.XLOOKUP(Sales[[#This Row],[ProductKey]], Products!$A:$A, Products!$J:$J)</f>
        <v>294.5797</v>
      </c>
      <c r="K1146">
        <f>_xlfn.XLOOKUP(Sales[[#This Row],[ProductKey]], Products!$A:$A, Products!$K:$K)</f>
        <v>539.99</v>
      </c>
      <c r="L1146" s="1">
        <f>Sales[[#This Row],[ProductPrice]]*Sales[[#This Row],[OrderQuantity]]</f>
        <v>539.99</v>
      </c>
      <c r="M1146" s="1">
        <f>Sales[[#This Row],[OrderQuantity]]</f>
        <v>1</v>
      </c>
      <c r="N1146" s="1">
        <f>1</f>
        <v>1</v>
      </c>
      <c r="O1146" s="1">
        <f>Sales[[#This Row],[TotalSales]]-Sales[[#This Row],[TotalCost]]</f>
        <v>245.41030000000001</v>
      </c>
      <c r="P1146" s="1">
        <f>Sales[[#This Row],[ProductCost]]*Sales[[#This Row],[OrderQuantity]]</f>
        <v>294.5797</v>
      </c>
      <c r="Q1146" s="1" t="str">
        <f>VLOOKUP(Sales[[#This Row],[ProductKey]], Products!$A$2:$D$1000, 4, FALSE)</f>
        <v>Mountain-500 Black, 44</v>
      </c>
    </row>
    <row r="1147" spans="1:17" x14ac:dyDescent="0.25">
      <c r="A1147" s="2">
        <v>38294</v>
      </c>
      <c r="B1147" s="1" t="s">
        <v>4791</v>
      </c>
      <c r="C1147">
        <v>352</v>
      </c>
      <c r="D1147">
        <v>16880</v>
      </c>
      <c r="E1147">
        <v>4</v>
      </c>
      <c r="F1147">
        <v>1</v>
      </c>
      <c r="G1147">
        <v>1</v>
      </c>
      <c r="H1147" s="2">
        <v>43407</v>
      </c>
      <c r="I1147" t="str">
        <f>VLOOKUP(Sales[[#This Row],[TerritoryKey]], Territories[], 2, FALSE)</f>
        <v>Southwest</v>
      </c>
      <c r="J1147">
        <f>_xlfn.XLOOKUP(Sales[[#This Row],[ProductKey]], Products!$A:$A, Products!$J:$J)</f>
        <v>1117.8559</v>
      </c>
      <c r="K1147">
        <f>_xlfn.XLOOKUP(Sales[[#This Row],[ProductKey]], Products!$A:$A, Products!$K:$K)</f>
        <v>2071.4196000000002</v>
      </c>
      <c r="L1147" s="1">
        <f>Sales[[#This Row],[ProductPrice]]*Sales[[#This Row],[OrderQuantity]]</f>
        <v>2071.4196000000002</v>
      </c>
      <c r="M1147" s="1">
        <f>Sales[[#This Row],[OrderQuantity]]</f>
        <v>1</v>
      </c>
      <c r="N1147" s="1">
        <f>1</f>
        <v>1</v>
      </c>
      <c r="O1147" s="1">
        <f>Sales[[#This Row],[TotalSales]]-Sales[[#This Row],[TotalCost]]</f>
        <v>953.56370000000015</v>
      </c>
      <c r="P1147" s="1">
        <f>Sales[[#This Row],[ProductCost]]*Sales[[#This Row],[OrderQuantity]]</f>
        <v>1117.8559</v>
      </c>
      <c r="Q1147" s="1" t="str">
        <f>VLOOKUP(Sales[[#This Row],[ProductKey]], Products!$A$2:$D$1000, 4, FALSE)</f>
        <v>Mountain-200 Silver, 38</v>
      </c>
    </row>
    <row r="1148" spans="1:17" x14ac:dyDescent="0.25">
      <c r="A1148" s="2">
        <v>38020</v>
      </c>
      <c r="B1148" s="1" t="s">
        <v>4798</v>
      </c>
      <c r="C1148">
        <v>560</v>
      </c>
      <c r="D1148">
        <v>25987</v>
      </c>
      <c r="E1148">
        <v>4</v>
      </c>
      <c r="F1148">
        <v>1</v>
      </c>
      <c r="G1148">
        <v>1</v>
      </c>
      <c r="H1148" s="2">
        <v>43134</v>
      </c>
      <c r="I1148" t="str">
        <f>VLOOKUP(Sales[[#This Row],[TerritoryKey]], Territories[], 2, FALSE)</f>
        <v>Southwest</v>
      </c>
      <c r="J1148">
        <f>_xlfn.XLOOKUP(Sales[[#This Row],[ProductKey]], Products!$A:$A, Products!$J:$J)</f>
        <v>755.1508</v>
      </c>
      <c r="K1148">
        <f>_xlfn.XLOOKUP(Sales[[#This Row],[ProductKey]], Products!$A:$A, Products!$K:$K)</f>
        <v>1214.8499999999999</v>
      </c>
      <c r="L1148" s="1">
        <f>Sales[[#This Row],[ProductPrice]]*Sales[[#This Row],[OrderQuantity]]</f>
        <v>1214.8499999999999</v>
      </c>
      <c r="M1148" s="1">
        <f>Sales[[#This Row],[OrderQuantity]]</f>
        <v>1</v>
      </c>
      <c r="N1148" s="1">
        <f>1</f>
        <v>1</v>
      </c>
      <c r="O1148" s="1">
        <f>Sales[[#This Row],[TotalSales]]-Sales[[#This Row],[TotalCost]]</f>
        <v>459.69919999999991</v>
      </c>
      <c r="P1148" s="1">
        <f>Sales[[#This Row],[ProductCost]]*Sales[[#This Row],[OrderQuantity]]</f>
        <v>755.1508</v>
      </c>
      <c r="Q1148" s="1" t="str">
        <f>VLOOKUP(Sales[[#This Row],[ProductKey]], Products!$A$2:$D$1000, 4, FALSE)</f>
        <v>Touring-2000 Blue, 60</v>
      </c>
    </row>
    <row r="1149" spans="1:17" x14ac:dyDescent="0.25">
      <c r="A1149" s="2">
        <v>38262</v>
      </c>
      <c r="B1149" s="1" t="s">
        <v>4802</v>
      </c>
      <c r="C1149">
        <v>577</v>
      </c>
      <c r="D1149">
        <v>25985</v>
      </c>
      <c r="E1149">
        <v>4</v>
      </c>
      <c r="F1149">
        <v>1</v>
      </c>
      <c r="G1149">
        <v>1</v>
      </c>
      <c r="H1149" s="2">
        <v>43375</v>
      </c>
      <c r="I1149" t="str">
        <f>VLOOKUP(Sales[[#This Row],[TerritoryKey]], Territories[], 2, FALSE)</f>
        <v>Southwest</v>
      </c>
      <c r="J1149">
        <f>_xlfn.XLOOKUP(Sales[[#This Row],[ProductKey]], Products!$A:$A, Products!$J:$J)</f>
        <v>755.1508</v>
      </c>
      <c r="K1149">
        <f>_xlfn.XLOOKUP(Sales[[#This Row],[ProductKey]], Products!$A:$A, Products!$K:$K)</f>
        <v>1214.8499999999999</v>
      </c>
      <c r="L1149" s="1">
        <f>Sales[[#This Row],[ProductPrice]]*Sales[[#This Row],[OrderQuantity]]</f>
        <v>1214.8499999999999</v>
      </c>
      <c r="M1149" s="1">
        <f>Sales[[#This Row],[OrderQuantity]]</f>
        <v>1</v>
      </c>
      <c r="N1149" s="1">
        <f>1</f>
        <v>1</v>
      </c>
      <c r="O1149" s="1">
        <f>Sales[[#This Row],[TotalSales]]-Sales[[#This Row],[TotalCost]]</f>
        <v>459.69919999999991</v>
      </c>
      <c r="P1149" s="1">
        <f>Sales[[#This Row],[ProductCost]]*Sales[[#This Row],[OrderQuantity]]</f>
        <v>755.1508</v>
      </c>
      <c r="Q1149" s="1" t="str">
        <f>VLOOKUP(Sales[[#This Row],[ProductKey]], Products!$A$2:$D$1000, 4, FALSE)</f>
        <v>Touring-2000 Blue, 46</v>
      </c>
    </row>
    <row r="1150" spans="1:17" x14ac:dyDescent="0.25">
      <c r="A1150" s="2">
        <v>38323</v>
      </c>
      <c r="B1150" s="1" t="s">
        <v>4822</v>
      </c>
      <c r="C1150">
        <v>352</v>
      </c>
      <c r="D1150">
        <v>16116</v>
      </c>
      <c r="E1150">
        <v>4</v>
      </c>
      <c r="F1150">
        <v>1</v>
      </c>
      <c r="G1150">
        <v>1</v>
      </c>
      <c r="H1150" s="2">
        <v>43436</v>
      </c>
      <c r="I1150" t="str">
        <f>VLOOKUP(Sales[[#This Row],[TerritoryKey]], Territories[], 2, FALSE)</f>
        <v>Southwest</v>
      </c>
      <c r="J1150">
        <f>_xlfn.XLOOKUP(Sales[[#This Row],[ProductKey]], Products!$A:$A, Products!$J:$J)</f>
        <v>1117.8559</v>
      </c>
      <c r="K1150">
        <f>_xlfn.XLOOKUP(Sales[[#This Row],[ProductKey]], Products!$A:$A, Products!$K:$K)</f>
        <v>2071.4196000000002</v>
      </c>
      <c r="L1150" s="1">
        <f>Sales[[#This Row],[ProductPrice]]*Sales[[#This Row],[OrderQuantity]]</f>
        <v>2071.4196000000002</v>
      </c>
      <c r="M1150" s="1">
        <f>Sales[[#This Row],[OrderQuantity]]</f>
        <v>1</v>
      </c>
      <c r="N1150" s="1">
        <f>1</f>
        <v>1</v>
      </c>
      <c r="O1150" s="1">
        <f>Sales[[#This Row],[TotalSales]]-Sales[[#This Row],[TotalCost]]</f>
        <v>953.56370000000015</v>
      </c>
      <c r="P1150" s="1">
        <f>Sales[[#This Row],[ProductCost]]*Sales[[#This Row],[OrderQuantity]]</f>
        <v>1117.8559</v>
      </c>
      <c r="Q1150" s="1" t="str">
        <f>VLOOKUP(Sales[[#This Row],[ProductKey]], Products!$A$2:$D$1000, 4, FALSE)</f>
        <v>Mountain-200 Silver, 38</v>
      </c>
    </row>
    <row r="1151" spans="1:17" x14ac:dyDescent="0.25">
      <c r="A1151" s="2">
        <v>38294</v>
      </c>
      <c r="B1151" s="1" t="s">
        <v>4826</v>
      </c>
      <c r="C1151">
        <v>575</v>
      </c>
      <c r="D1151">
        <v>24799</v>
      </c>
      <c r="E1151">
        <v>4</v>
      </c>
      <c r="F1151">
        <v>1</v>
      </c>
      <c r="G1151">
        <v>1</v>
      </c>
      <c r="H1151" s="2">
        <v>43407</v>
      </c>
      <c r="I1151" t="str">
        <f>VLOOKUP(Sales[[#This Row],[TerritoryKey]], Territories[], 2, FALSE)</f>
        <v>Southwest</v>
      </c>
      <c r="J1151">
        <f>_xlfn.XLOOKUP(Sales[[#This Row],[ProductKey]], Products!$A:$A, Products!$J:$J)</f>
        <v>1481.9378999999999</v>
      </c>
      <c r="K1151">
        <f>_xlfn.XLOOKUP(Sales[[#This Row],[ProductKey]], Products!$A:$A, Products!$K:$K)</f>
        <v>2384.0700000000002</v>
      </c>
      <c r="L1151" s="1">
        <f>Sales[[#This Row],[ProductPrice]]*Sales[[#This Row],[OrderQuantity]]</f>
        <v>2384.0700000000002</v>
      </c>
      <c r="M1151" s="1">
        <f>Sales[[#This Row],[OrderQuantity]]</f>
        <v>1</v>
      </c>
      <c r="N1151" s="1">
        <f>1</f>
        <v>1</v>
      </c>
      <c r="O1151" s="1">
        <f>Sales[[#This Row],[TotalSales]]-Sales[[#This Row],[TotalCost]]</f>
        <v>902.13210000000026</v>
      </c>
      <c r="P1151" s="1">
        <f>Sales[[#This Row],[ProductCost]]*Sales[[#This Row],[OrderQuantity]]</f>
        <v>1481.9378999999999</v>
      </c>
      <c r="Q1151" s="1" t="str">
        <f>VLOOKUP(Sales[[#This Row],[ProductKey]], Products!$A$2:$D$1000, 4, FALSE)</f>
        <v>Touring-1000 Blue, 54</v>
      </c>
    </row>
    <row r="1152" spans="1:17" x14ac:dyDescent="0.25">
      <c r="A1152" s="2">
        <v>38323</v>
      </c>
      <c r="B1152" s="1" t="s">
        <v>4834</v>
      </c>
      <c r="C1152">
        <v>573</v>
      </c>
      <c r="D1152">
        <v>27460</v>
      </c>
      <c r="E1152">
        <v>4</v>
      </c>
      <c r="F1152">
        <v>1</v>
      </c>
      <c r="G1152">
        <v>1</v>
      </c>
      <c r="H1152" s="2">
        <v>43436</v>
      </c>
      <c r="I1152" t="str">
        <f>VLOOKUP(Sales[[#This Row],[TerritoryKey]], Territories[], 2, FALSE)</f>
        <v>Southwest</v>
      </c>
      <c r="J1152">
        <f>_xlfn.XLOOKUP(Sales[[#This Row],[ProductKey]], Products!$A:$A, Products!$J:$J)</f>
        <v>1481.9378999999999</v>
      </c>
      <c r="K1152">
        <f>_xlfn.XLOOKUP(Sales[[#This Row],[ProductKey]], Products!$A:$A, Products!$K:$K)</f>
        <v>2384.0700000000002</v>
      </c>
      <c r="L1152" s="1">
        <f>Sales[[#This Row],[ProductPrice]]*Sales[[#This Row],[OrderQuantity]]</f>
        <v>2384.0700000000002</v>
      </c>
      <c r="M1152" s="1">
        <f>Sales[[#This Row],[OrderQuantity]]</f>
        <v>1</v>
      </c>
      <c r="N1152" s="1">
        <f>1</f>
        <v>1</v>
      </c>
      <c r="O1152" s="1">
        <f>Sales[[#This Row],[TotalSales]]-Sales[[#This Row],[TotalCost]]</f>
        <v>902.13210000000026</v>
      </c>
      <c r="P1152" s="1">
        <f>Sales[[#This Row],[ProductCost]]*Sales[[#This Row],[OrderQuantity]]</f>
        <v>1481.9378999999999</v>
      </c>
      <c r="Q1152" s="1" t="str">
        <f>VLOOKUP(Sales[[#This Row],[ProductKey]], Products!$A$2:$D$1000, 4, FALSE)</f>
        <v>Touring-1000 Blue, 46</v>
      </c>
    </row>
    <row r="1153" spans="1:17" x14ac:dyDescent="0.25">
      <c r="A1153" s="2">
        <v>38139</v>
      </c>
      <c r="B1153" s="1" t="s">
        <v>4858</v>
      </c>
      <c r="C1153">
        <v>352</v>
      </c>
      <c r="D1153">
        <v>16907</v>
      </c>
      <c r="E1153">
        <v>4</v>
      </c>
      <c r="F1153">
        <v>1</v>
      </c>
      <c r="G1153">
        <v>1</v>
      </c>
      <c r="H1153" s="2">
        <v>43252</v>
      </c>
      <c r="I1153" t="str">
        <f>VLOOKUP(Sales[[#This Row],[TerritoryKey]], Territories[], 2, FALSE)</f>
        <v>Southwest</v>
      </c>
      <c r="J1153">
        <f>_xlfn.XLOOKUP(Sales[[#This Row],[ProductKey]], Products!$A:$A, Products!$J:$J)</f>
        <v>1117.8559</v>
      </c>
      <c r="K1153">
        <f>_xlfn.XLOOKUP(Sales[[#This Row],[ProductKey]], Products!$A:$A, Products!$K:$K)</f>
        <v>2071.4196000000002</v>
      </c>
      <c r="L1153" s="1">
        <f>Sales[[#This Row],[ProductPrice]]*Sales[[#This Row],[OrderQuantity]]</f>
        <v>2071.4196000000002</v>
      </c>
      <c r="M1153" s="1">
        <f>Sales[[#This Row],[OrderQuantity]]</f>
        <v>1</v>
      </c>
      <c r="N1153" s="1">
        <f>1</f>
        <v>1</v>
      </c>
      <c r="O1153" s="1">
        <f>Sales[[#This Row],[TotalSales]]-Sales[[#This Row],[TotalCost]]</f>
        <v>953.56370000000015</v>
      </c>
      <c r="P1153" s="1">
        <f>Sales[[#This Row],[ProductCost]]*Sales[[#This Row],[OrderQuantity]]</f>
        <v>1117.8559</v>
      </c>
      <c r="Q1153" s="1" t="str">
        <f>VLOOKUP(Sales[[#This Row],[ProductKey]], Products!$A$2:$D$1000, 4, FALSE)</f>
        <v>Mountain-200 Silver, 38</v>
      </c>
    </row>
    <row r="1154" spans="1:17" x14ac:dyDescent="0.25">
      <c r="A1154" s="2">
        <v>38172</v>
      </c>
      <c r="B1154" s="1" t="s">
        <v>4867</v>
      </c>
      <c r="C1154">
        <v>574</v>
      </c>
      <c r="D1154">
        <v>24810</v>
      </c>
      <c r="E1154">
        <v>4</v>
      </c>
      <c r="F1154">
        <v>1</v>
      </c>
      <c r="G1154">
        <v>1</v>
      </c>
      <c r="H1154" s="2">
        <v>43285</v>
      </c>
      <c r="I1154" t="str">
        <f>VLOOKUP(Sales[[#This Row],[TerritoryKey]], Territories[], 2, FALSE)</f>
        <v>Southwest</v>
      </c>
      <c r="J1154">
        <f>_xlfn.XLOOKUP(Sales[[#This Row],[ProductKey]], Products!$A:$A, Products!$J:$J)</f>
        <v>1481.9378999999999</v>
      </c>
      <c r="K1154">
        <f>_xlfn.XLOOKUP(Sales[[#This Row],[ProductKey]], Products!$A:$A, Products!$K:$K)</f>
        <v>2384.0700000000002</v>
      </c>
      <c r="L1154" s="1">
        <f>Sales[[#This Row],[ProductPrice]]*Sales[[#This Row],[OrderQuantity]]</f>
        <v>2384.0700000000002</v>
      </c>
      <c r="M1154" s="1">
        <f>Sales[[#This Row],[OrderQuantity]]</f>
        <v>1</v>
      </c>
      <c r="N1154" s="1">
        <f>1</f>
        <v>1</v>
      </c>
      <c r="O1154" s="1">
        <f>Sales[[#This Row],[TotalSales]]-Sales[[#This Row],[TotalCost]]</f>
        <v>902.13210000000026</v>
      </c>
      <c r="P1154" s="1">
        <f>Sales[[#This Row],[ProductCost]]*Sales[[#This Row],[OrderQuantity]]</f>
        <v>1481.9378999999999</v>
      </c>
      <c r="Q1154" s="1" t="str">
        <f>VLOOKUP(Sales[[#This Row],[ProductKey]], Products!$A$2:$D$1000, 4, FALSE)</f>
        <v>Touring-1000 Blue, 50</v>
      </c>
    </row>
    <row r="1155" spans="1:17" x14ac:dyDescent="0.25">
      <c r="A1155" s="2">
        <v>38295</v>
      </c>
      <c r="B1155" s="1" t="s">
        <v>4868</v>
      </c>
      <c r="C1155">
        <v>352</v>
      </c>
      <c r="D1155">
        <v>16081</v>
      </c>
      <c r="E1155">
        <v>4</v>
      </c>
      <c r="F1155">
        <v>1</v>
      </c>
      <c r="G1155">
        <v>1</v>
      </c>
      <c r="H1155" s="2">
        <v>43408</v>
      </c>
      <c r="I1155" t="str">
        <f>VLOOKUP(Sales[[#This Row],[TerritoryKey]], Territories[], 2, FALSE)</f>
        <v>Southwest</v>
      </c>
      <c r="J1155">
        <f>_xlfn.XLOOKUP(Sales[[#This Row],[ProductKey]], Products!$A:$A, Products!$J:$J)</f>
        <v>1117.8559</v>
      </c>
      <c r="K1155">
        <f>_xlfn.XLOOKUP(Sales[[#This Row],[ProductKey]], Products!$A:$A, Products!$K:$K)</f>
        <v>2071.4196000000002</v>
      </c>
      <c r="L1155" s="1">
        <f>Sales[[#This Row],[ProductPrice]]*Sales[[#This Row],[OrderQuantity]]</f>
        <v>2071.4196000000002</v>
      </c>
      <c r="M1155" s="1">
        <f>Sales[[#This Row],[OrderQuantity]]</f>
        <v>1</v>
      </c>
      <c r="N1155" s="1">
        <f>1</f>
        <v>1</v>
      </c>
      <c r="O1155" s="1">
        <f>Sales[[#This Row],[TotalSales]]-Sales[[#This Row],[TotalCost]]</f>
        <v>953.56370000000015</v>
      </c>
      <c r="P1155" s="1">
        <f>Sales[[#This Row],[ProductCost]]*Sales[[#This Row],[OrderQuantity]]</f>
        <v>1117.8559</v>
      </c>
      <c r="Q1155" s="1" t="str">
        <f>VLOOKUP(Sales[[#This Row],[ProductKey]], Products!$A$2:$D$1000, 4, FALSE)</f>
        <v>Mountain-200 Silver, 38</v>
      </c>
    </row>
    <row r="1156" spans="1:17" x14ac:dyDescent="0.25">
      <c r="A1156" s="2">
        <v>38111</v>
      </c>
      <c r="B1156" s="1" t="s">
        <v>4875</v>
      </c>
      <c r="C1156">
        <v>605</v>
      </c>
      <c r="D1156">
        <v>23807</v>
      </c>
      <c r="E1156">
        <v>4</v>
      </c>
      <c r="F1156">
        <v>1</v>
      </c>
      <c r="G1156">
        <v>1</v>
      </c>
      <c r="H1156" s="2">
        <v>43224</v>
      </c>
      <c r="I1156" t="str">
        <f>VLOOKUP(Sales[[#This Row],[TerritoryKey]], Territories[], 2, FALSE)</f>
        <v>Southwest</v>
      </c>
      <c r="J1156">
        <f>_xlfn.XLOOKUP(Sales[[#This Row],[ProductKey]], Products!$A:$A, Products!$J:$J)</f>
        <v>343.64960000000002</v>
      </c>
      <c r="K1156">
        <f>_xlfn.XLOOKUP(Sales[[#This Row],[ProductKey]], Products!$A:$A, Products!$K:$K)</f>
        <v>539.99</v>
      </c>
      <c r="L1156" s="1">
        <f>Sales[[#This Row],[ProductPrice]]*Sales[[#This Row],[OrderQuantity]]</f>
        <v>539.99</v>
      </c>
      <c r="M1156" s="1">
        <f>Sales[[#This Row],[OrderQuantity]]</f>
        <v>1</v>
      </c>
      <c r="N1156" s="1">
        <f>1</f>
        <v>1</v>
      </c>
      <c r="O1156" s="1">
        <f>Sales[[#This Row],[TotalSales]]-Sales[[#This Row],[TotalCost]]</f>
        <v>196.34039999999999</v>
      </c>
      <c r="P1156" s="1">
        <f>Sales[[#This Row],[ProductCost]]*Sales[[#This Row],[OrderQuantity]]</f>
        <v>343.64960000000002</v>
      </c>
      <c r="Q1156" s="1" t="str">
        <f>VLOOKUP(Sales[[#This Row],[ProductKey]], Products!$A$2:$D$1000, 4, FALSE)</f>
        <v>Road-750 Black, 48</v>
      </c>
    </row>
    <row r="1157" spans="1:17" x14ac:dyDescent="0.25">
      <c r="A1157" s="2">
        <v>38324</v>
      </c>
      <c r="B1157" s="1" t="s">
        <v>4885</v>
      </c>
      <c r="C1157">
        <v>576</v>
      </c>
      <c r="D1157">
        <v>27288</v>
      </c>
      <c r="E1157">
        <v>4</v>
      </c>
      <c r="F1157">
        <v>1</v>
      </c>
      <c r="G1157">
        <v>1</v>
      </c>
      <c r="H1157" s="2">
        <v>43437</v>
      </c>
      <c r="I1157" t="str">
        <f>VLOOKUP(Sales[[#This Row],[TerritoryKey]], Territories[], 2, FALSE)</f>
        <v>Southwest</v>
      </c>
      <c r="J1157">
        <f>_xlfn.XLOOKUP(Sales[[#This Row],[ProductKey]], Products!$A:$A, Products!$J:$J)</f>
        <v>1481.9378999999999</v>
      </c>
      <c r="K1157">
        <f>_xlfn.XLOOKUP(Sales[[#This Row],[ProductKey]], Products!$A:$A, Products!$K:$K)</f>
        <v>2384.0700000000002</v>
      </c>
      <c r="L1157" s="1">
        <f>Sales[[#This Row],[ProductPrice]]*Sales[[#This Row],[OrderQuantity]]</f>
        <v>2384.0700000000002</v>
      </c>
      <c r="M1157" s="1">
        <f>Sales[[#This Row],[OrderQuantity]]</f>
        <v>1</v>
      </c>
      <c r="N1157" s="1">
        <f>1</f>
        <v>1</v>
      </c>
      <c r="O1157" s="1">
        <f>Sales[[#This Row],[TotalSales]]-Sales[[#This Row],[TotalCost]]</f>
        <v>902.13210000000026</v>
      </c>
      <c r="P1157" s="1">
        <f>Sales[[#This Row],[ProductCost]]*Sales[[#This Row],[OrderQuantity]]</f>
        <v>1481.9378999999999</v>
      </c>
      <c r="Q1157" s="1" t="str">
        <f>VLOOKUP(Sales[[#This Row],[ProductKey]], Products!$A$2:$D$1000, 4, FALSE)</f>
        <v>Touring-1000 Blue, 60</v>
      </c>
    </row>
    <row r="1158" spans="1:17" x14ac:dyDescent="0.25">
      <c r="A1158" s="2">
        <v>38139</v>
      </c>
      <c r="B1158" s="1" t="s">
        <v>4891</v>
      </c>
      <c r="C1158">
        <v>571</v>
      </c>
      <c r="D1158">
        <v>26633</v>
      </c>
      <c r="E1158">
        <v>4</v>
      </c>
      <c r="F1158">
        <v>1</v>
      </c>
      <c r="G1158">
        <v>1</v>
      </c>
      <c r="H1158" s="2">
        <v>43252</v>
      </c>
      <c r="I1158" t="str">
        <f>VLOOKUP(Sales[[#This Row],[TerritoryKey]], Territories[], 2, FALSE)</f>
        <v>Southwest</v>
      </c>
      <c r="J1158">
        <f>_xlfn.XLOOKUP(Sales[[#This Row],[ProductKey]], Products!$A:$A, Products!$J:$J)</f>
        <v>461.44479999999999</v>
      </c>
      <c r="K1158">
        <f>_xlfn.XLOOKUP(Sales[[#This Row],[ProductKey]], Products!$A:$A, Products!$K:$K)</f>
        <v>742.35</v>
      </c>
      <c r="L1158" s="1">
        <f>Sales[[#This Row],[ProductPrice]]*Sales[[#This Row],[OrderQuantity]]</f>
        <v>742.35</v>
      </c>
      <c r="M1158" s="1">
        <f>Sales[[#This Row],[OrderQuantity]]</f>
        <v>1</v>
      </c>
      <c r="N1158" s="1">
        <f>1</f>
        <v>1</v>
      </c>
      <c r="O1158" s="1">
        <f>Sales[[#This Row],[TotalSales]]-Sales[[#This Row],[TotalCost]]</f>
        <v>280.90520000000004</v>
      </c>
      <c r="P1158" s="1">
        <f>Sales[[#This Row],[ProductCost]]*Sales[[#This Row],[OrderQuantity]]</f>
        <v>461.44479999999999</v>
      </c>
      <c r="Q1158" s="1" t="str">
        <f>VLOOKUP(Sales[[#This Row],[ProductKey]], Products!$A$2:$D$1000, 4, FALSE)</f>
        <v>Touring-3000 Yellow, 58</v>
      </c>
    </row>
    <row r="1159" spans="1:17" x14ac:dyDescent="0.25">
      <c r="A1159" s="2">
        <v>38295</v>
      </c>
      <c r="B1159" s="1" t="s">
        <v>4893</v>
      </c>
      <c r="C1159">
        <v>358</v>
      </c>
      <c r="D1159">
        <v>12947</v>
      </c>
      <c r="E1159">
        <v>4</v>
      </c>
      <c r="F1159">
        <v>1</v>
      </c>
      <c r="G1159">
        <v>1</v>
      </c>
      <c r="H1159" s="2">
        <v>43408</v>
      </c>
      <c r="I1159" t="str">
        <f>VLOOKUP(Sales[[#This Row],[TerritoryKey]], Territories[], 2, FALSE)</f>
        <v>Southwest</v>
      </c>
      <c r="J1159">
        <f>_xlfn.XLOOKUP(Sales[[#This Row],[ProductKey]], Products!$A:$A, Products!$J:$J)</f>
        <v>1105.81</v>
      </c>
      <c r="K1159">
        <f>_xlfn.XLOOKUP(Sales[[#This Row],[ProductKey]], Products!$A:$A, Products!$K:$K)</f>
        <v>2049.0981999999999</v>
      </c>
      <c r="L1159" s="1">
        <f>Sales[[#This Row],[ProductPrice]]*Sales[[#This Row],[OrderQuantity]]</f>
        <v>2049.0981999999999</v>
      </c>
      <c r="M1159" s="1">
        <f>Sales[[#This Row],[OrderQuantity]]</f>
        <v>1</v>
      </c>
      <c r="N1159" s="1">
        <f>1</f>
        <v>1</v>
      </c>
      <c r="O1159" s="1">
        <f>Sales[[#This Row],[TotalSales]]-Sales[[#This Row],[TotalCost]]</f>
        <v>943.28819999999996</v>
      </c>
      <c r="P1159" s="1">
        <f>Sales[[#This Row],[ProductCost]]*Sales[[#This Row],[OrderQuantity]]</f>
        <v>1105.81</v>
      </c>
      <c r="Q1159" s="1" t="str">
        <f>VLOOKUP(Sales[[#This Row],[ProductKey]], Products!$A$2:$D$1000, 4, FALSE)</f>
        <v>Mountain-200 Black, 38</v>
      </c>
    </row>
    <row r="1160" spans="1:17" x14ac:dyDescent="0.25">
      <c r="A1160" s="2">
        <v>38294</v>
      </c>
      <c r="B1160" s="1" t="s">
        <v>4903</v>
      </c>
      <c r="C1160">
        <v>577</v>
      </c>
      <c r="D1160">
        <v>25997</v>
      </c>
      <c r="E1160">
        <v>4</v>
      </c>
      <c r="F1160">
        <v>1</v>
      </c>
      <c r="G1160">
        <v>1</v>
      </c>
      <c r="H1160" s="2">
        <v>43407</v>
      </c>
      <c r="I1160" t="str">
        <f>VLOOKUP(Sales[[#This Row],[TerritoryKey]], Territories[], 2, FALSE)</f>
        <v>Southwest</v>
      </c>
      <c r="J1160">
        <f>_xlfn.XLOOKUP(Sales[[#This Row],[ProductKey]], Products!$A:$A, Products!$J:$J)</f>
        <v>755.1508</v>
      </c>
      <c r="K1160">
        <f>_xlfn.XLOOKUP(Sales[[#This Row],[ProductKey]], Products!$A:$A, Products!$K:$K)</f>
        <v>1214.8499999999999</v>
      </c>
      <c r="L1160" s="1">
        <f>Sales[[#This Row],[ProductPrice]]*Sales[[#This Row],[OrderQuantity]]</f>
        <v>1214.8499999999999</v>
      </c>
      <c r="M1160" s="1">
        <f>Sales[[#This Row],[OrderQuantity]]</f>
        <v>1</v>
      </c>
      <c r="N1160" s="1">
        <f>1</f>
        <v>1</v>
      </c>
      <c r="O1160" s="1">
        <f>Sales[[#This Row],[TotalSales]]-Sales[[#This Row],[TotalCost]]</f>
        <v>459.69919999999991</v>
      </c>
      <c r="P1160" s="1">
        <f>Sales[[#This Row],[ProductCost]]*Sales[[#This Row],[OrderQuantity]]</f>
        <v>755.1508</v>
      </c>
      <c r="Q1160" s="1" t="str">
        <f>VLOOKUP(Sales[[#This Row],[ProductKey]], Products!$A$2:$D$1000, 4, FALSE)</f>
        <v>Touring-2000 Blue, 46</v>
      </c>
    </row>
    <row r="1161" spans="1:17" x14ac:dyDescent="0.25">
      <c r="A1161" s="2">
        <v>38323</v>
      </c>
      <c r="B1161" s="1" t="s">
        <v>4915</v>
      </c>
      <c r="C1161">
        <v>477</v>
      </c>
      <c r="D1161">
        <v>18421</v>
      </c>
      <c r="E1161">
        <v>4</v>
      </c>
      <c r="F1161">
        <v>1</v>
      </c>
      <c r="G1161">
        <v>1</v>
      </c>
      <c r="H1161" s="2">
        <v>43436</v>
      </c>
      <c r="I1161" t="str">
        <f>VLOOKUP(Sales[[#This Row],[TerritoryKey]], Territories[], 2, FALSE)</f>
        <v>Southwest</v>
      </c>
      <c r="J1161">
        <f>_xlfn.XLOOKUP(Sales[[#This Row],[ProductKey]], Products!$A:$A, Products!$J:$J)</f>
        <v>1.8663000000000001</v>
      </c>
      <c r="K1161">
        <f>_xlfn.XLOOKUP(Sales[[#This Row],[ProductKey]], Products!$A:$A, Products!$K:$K)</f>
        <v>4.99</v>
      </c>
      <c r="L1161" s="1">
        <f>Sales[[#This Row],[ProductPrice]]*Sales[[#This Row],[OrderQuantity]]</f>
        <v>4.99</v>
      </c>
      <c r="M1161" s="1">
        <f>Sales[[#This Row],[OrderQuantity]]</f>
        <v>1</v>
      </c>
      <c r="N1161" s="1">
        <f>1</f>
        <v>1</v>
      </c>
      <c r="O1161" s="1">
        <f>Sales[[#This Row],[TotalSales]]-Sales[[#This Row],[TotalCost]]</f>
        <v>3.1237000000000004</v>
      </c>
      <c r="P1161" s="1">
        <f>Sales[[#This Row],[ProductCost]]*Sales[[#This Row],[OrderQuantity]]</f>
        <v>1.8663000000000001</v>
      </c>
      <c r="Q1161" s="1" t="str">
        <f>VLOOKUP(Sales[[#This Row],[ProductKey]], Products!$A$2:$D$1000, 4, FALSE)</f>
        <v>Water Bottle - 30 oz.</v>
      </c>
    </row>
    <row r="1162" spans="1:17" x14ac:dyDescent="0.25">
      <c r="A1162" s="2">
        <v>38261</v>
      </c>
      <c r="B1162" s="1" t="s">
        <v>4933</v>
      </c>
      <c r="C1162">
        <v>590</v>
      </c>
      <c r="D1162">
        <v>14868</v>
      </c>
      <c r="E1162">
        <v>4</v>
      </c>
      <c r="F1162">
        <v>1</v>
      </c>
      <c r="G1162">
        <v>1</v>
      </c>
      <c r="H1162" s="2">
        <v>43374</v>
      </c>
      <c r="I1162" t="str">
        <f>VLOOKUP(Sales[[#This Row],[TerritoryKey]], Territories[], 2, FALSE)</f>
        <v>Southwest</v>
      </c>
      <c r="J1162">
        <f>_xlfn.XLOOKUP(Sales[[#This Row],[ProductKey]], Products!$A:$A, Products!$J:$J)</f>
        <v>419.77839999999998</v>
      </c>
      <c r="K1162">
        <f>_xlfn.XLOOKUP(Sales[[#This Row],[ProductKey]], Products!$A:$A, Products!$K:$K)</f>
        <v>769.49</v>
      </c>
      <c r="L1162" s="1">
        <f>Sales[[#This Row],[ProductPrice]]*Sales[[#This Row],[OrderQuantity]]</f>
        <v>769.49</v>
      </c>
      <c r="M1162" s="1">
        <f>Sales[[#This Row],[OrderQuantity]]</f>
        <v>1</v>
      </c>
      <c r="N1162" s="1">
        <f>1</f>
        <v>1</v>
      </c>
      <c r="O1162" s="1">
        <f>Sales[[#This Row],[TotalSales]]-Sales[[#This Row],[TotalCost]]</f>
        <v>349.71160000000003</v>
      </c>
      <c r="P1162" s="1">
        <f>Sales[[#This Row],[ProductCost]]*Sales[[#This Row],[OrderQuantity]]</f>
        <v>419.77839999999998</v>
      </c>
      <c r="Q1162" s="1" t="str">
        <f>VLOOKUP(Sales[[#This Row],[ProductKey]], Products!$A$2:$D$1000, 4, FALSE)</f>
        <v>Mountain-400-W Silver, 46</v>
      </c>
    </row>
    <row r="1163" spans="1:17" x14ac:dyDescent="0.25">
      <c r="A1163" s="2">
        <v>38293</v>
      </c>
      <c r="B1163" s="1" t="s">
        <v>4936</v>
      </c>
      <c r="C1163">
        <v>379</v>
      </c>
      <c r="D1163">
        <v>16778</v>
      </c>
      <c r="E1163">
        <v>4</v>
      </c>
      <c r="F1163">
        <v>1</v>
      </c>
      <c r="G1163">
        <v>1</v>
      </c>
      <c r="H1163" s="2">
        <v>43406</v>
      </c>
      <c r="I1163" t="str">
        <f>VLOOKUP(Sales[[#This Row],[TerritoryKey]], Territories[], 2, FALSE)</f>
        <v>Southwest</v>
      </c>
      <c r="J1163">
        <f>_xlfn.XLOOKUP(Sales[[#This Row],[ProductKey]], Products!$A:$A, Products!$J:$J)</f>
        <v>1320.6838</v>
      </c>
      <c r="K1163">
        <f>_xlfn.XLOOKUP(Sales[[#This Row],[ProductKey]], Products!$A:$A, Products!$K:$K)</f>
        <v>2181.5625</v>
      </c>
      <c r="L1163" s="1">
        <f>Sales[[#This Row],[ProductPrice]]*Sales[[#This Row],[OrderQuantity]]</f>
        <v>2181.5625</v>
      </c>
      <c r="M1163" s="1">
        <f>Sales[[#This Row],[OrderQuantity]]</f>
        <v>1</v>
      </c>
      <c r="N1163" s="1">
        <f>1</f>
        <v>1</v>
      </c>
      <c r="O1163" s="1">
        <f>Sales[[#This Row],[TotalSales]]-Sales[[#This Row],[TotalCost]]</f>
        <v>860.87869999999998</v>
      </c>
      <c r="P1163" s="1">
        <f>Sales[[#This Row],[ProductCost]]*Sales[[#This Row],[OrderQuantity]]</f>
        <v>1320.6838</v>
      </c>
      <c r="Q1163" s="1" t="str">
        <f>VLOOKUP(Sales[[#This Row],[ProductKey]], Products!$A$2:$D$1000, 4, FALSE)</f>
        <v>Road-250 Black, 58</v>
      </c>
    </row>
    <row r="1164" spans="1:17" x14ac:dyDescent="0.25">
      <c r="A1164" s="2">
        <v>38264</v>
      </c>
      <c r="B1164" s="1" t="s">
        <v>4949</v>
      </c>
      <c r="C1164">
        <v>582</v>
      </c>
      <c r="D1164">
        <v>14268</v>
      </c>
      <c r="E1164">
        <v>4</v>
      </c>
      <c r="F1164">
        <v>1</v>
      </c>
      <c r="G1164">
        <v>1</v>
      </c>
      <c r="H1164" s="2">
        <v>43377</v>
      </c>
      <c r="I1164" t="str">
        <f>VLOOKUP(Sales[[#This Row],[TerritoryKey]], Territories[], 2, FALSE)</f>
        <v>Southwest</v>
      </c>
      <c r="J1164">
        <f>_xlfn.XLOOKUP(Sales[[#This Row],[ProductKey]], Products!$A:$A, Products!$J:$J)</f>
        <v>1082.51</v>
      </c>
      <c r="K1164">
        <f>_xlfn.XLOOKUP(Sales[[#This Row],[ProductKey]], Products!$A:$A, Products!$K:$K)</f>
        <v>1700.99</v>
      </c>
      <c r="L1164" s="1">
        <f>Sales[[#This Row],[ProductPrice]]*Sales[[#This Row],[OrderQuantity]]</f>
        <v>1700.99</v>
      </c>
      <c r="M1164" s="1">
        <f>Sales[[#This Row],[OrderQuantity]]</f>
        <v>1</v>
      </c>
      <c r="N1164" s="1">
        <f>1</f>
        <v>1</v>
      </c>
      <c r="O1164" s="1">
        <f>Sales[[#This Row],[TotalSales]]-Sales[[#This Row],[TotalCost]]</f>
        <v>618.48</v>
      </c>
      <c r="P1164" s="1">
        <f>Sales[[#This Row],[ProductCost]]*Sales[[#This Row],[OrderQuantity]]</f>
        <v>1082.51</v>
      </c>
      <c r="Q1164" s="1" t="str">
        <f>VLOOKUP(Sales[[#This Row],[ProductKey]], Products!$A$2:$D$1000, 4, FALSE)</f>
        <v>Road-350-W Yellow, 44</v>
      </c>
    </row>
    <row r="1165" spans="1:17" x14ac:dyDescent="0.25">
      <c r="A1165" s="2">
        <v>38171</v>
      </c>
      <c r="B1165" s="1" t="s">
        <v>4954</v>
      </c>
      <c r="C1165">
        <v>475</v>
      </c>
      <c r="D1165">
        <v>18585</v>
      </c>
      <c r="E1165">
        <v>4</v>
      </c>
      <c r="F1165">
        <v>1</v>
      </c>
      <c r="G1165">
        <v>1</v>
      </c>
      <c r="H1165" s="2">
        <v>43284</v>
      </c>
      <c r="I1165" t="str">
        <f>VLOOKUP(Sales[[#This Row],[TerritoryKey]], Territories[], 2, FALSE)</f>
        <v>Southwest</v>
      </c>
      <c r="J1165">
        <f>_xlfn.XLOOKUP(Sales[[#This Row],[ProductKey]], Products!$A:$A, Products!$J:$J)</f>
        <v>26.176300000000001</v>
      </c>
      <c r="K1165">
        <f>_xlfn.XLOOKUP(Sales[[#This Row],[ProductKey]], Products!$A:$A, Products!$K:$K)</f>
        <v>69.989999999999995</v>
      </c>
      <c r="L1165" s="1">
        <f>Sales[[#This Row],[ProductPrice]]*Sales[[#This Row],[OrderQuantity]]</f>
        <v>69.989999999999995</v>
      </c>
      <c r="M1165" s="1">
        <f>Sales[[#This Row],[OrderQuantity]]</f>
        <v>1</v>
      </c>
      <c r="N1165" s="1">
        <f>1</f>
        <v>1</v>
      </c>
      <c r="O1165" s="1">
        <f>Sales[[#This Row],[TotalSales]]-Sales[[#This Row],[TotalCost]]</f>
        <v>43.813699999999997</v>
      </c>
      <c r="P1165" s="1">
        <f>Sales[[#This Row],[ProductCost]]*Sales[[#This Row],[OrderQuantity]]</f>
        <v>26.176300000000001</v>
      </c>
      <c r="Q1165" s="1" t="str">
        <f>VLOOKUP(Sales[[#This Row],[ProductKey]], Products!$A$2:$D$1000, 4, FALSE)</f>
        <v>Women's Mountain Shorts, M</v>
      </c>
    </row>
    <row r="1166" spans="1:17" x14ac:dyDescent="0.25">
      <c r="A1166" s="2">
        <v>38050</v>
      </c>
      <c r="B1166" s="1" t="s">
        <v>4957</v>
      </c>
      <c r="C1166">
        <v>475</v>
      </c>
      <c r="D1166">
        <v>19868</v>
      </c>
      <c r="E1166">
        <v>4</v>
      </c>
      <c r="F1166">
        <v>1</v>
      </c>
      <c r="G1166">
        <v>1</v>
      </c>
      <c r="H1166" s="2">
        <v>43163</v>
      </c>
      <c r="I1166" t="str">
        <f>VLOOKUP(Sales[[#This Row],[TerritoryKey]], Territories[], 2, FALSE)</f>
        <v>Southwest</v>
      </c>
      <c r="J1166">
        <f>_xlfn.XLOOKUP(Sales[[#This Row],[ProductKey]], Products!$A:$A, Products!$J:$J)</f>
        <v>26.176300000000001</v>
      </c>
      <c r="K1166">
        <f>_xlfn.XLOOKUP(Sales[[#This Row],[ProductKey]], Products!$A:$A, Products!$K:$K)</f>
        <v>69.989999999999995</v>
      </c>
      <c r="L1166" s="1">
        <f>Sales[[#This Row],[ProductPrice]]*Sales[[#This Row],[OrderQuantity]]</f>
        <v>69.989999999999995</v>
      </c>
      <c r="M1166" s="1">
        <f>Sales[[#This Row],[OrderQuantity]]</f>
        <v>1</v>
      </c>
      <c r="N1166" s="1">
        <f>1</f>
        <v>1</v>
      </c>
      <c r="O1166" s="1">
        <f>Sales[[#This Row],[TotalSales]]-Sales[[#This Row],[TotalCost]]</f>
        <v>43.813699999999997</v>
      </c>
      <c r="P1166" s="1">
        <f>Sales[[#This Row],[ProductCost]]*Sales[[#This Row],[OrderQuantity]]</f>
        <v>26.176300000000001</v>
      </c>
      <c r="Q1166" s="1" t="str">
        <f>VLOOKUP(Sales[[#This Row],[ProductKey]], Products!$A$2:$D$1000, 4, FALSE)</f>
        <v>Women's Mountain Shorts, M</v>
      </c>
    </row>
    <row r="1167" spans="1:17" x14ac:dyDescent="0.25">
      <c r="A1167" s="2">
        <v>38232</v>
      </c>
      <c r="B1167" s="1" t="s">
        <v>4964</v>
      </c>
      <c r="C1167">
        <v>476</v>
      </c>
      <c r="D1167">
        <v>19734</v>
      </c>
      <c r="E1167">
        <v>4</v>
      </c>
      <c r="F1167">
        <v>1</v>
      </c>
      <c r="G1167">
        <v>1</v>
      </c>
      <c r="H1167" s="2">
        <v>43345</v>
      </c>
      <c r="I1167" t="str">
        <f>VLOOKUP(Sales[[#This Row],[TerritoryKey]], Territories[], 2, FALSE)</f>
        <v>Southwest</v>
      </c>
      <c r="J1167">
        <f>_xlfn.XLOOKUP(Sales[[#This Row],[ProductKey]], Products!$A:$A, Products!$J:$J)</f>
        <v>26.176300000000001</v>
      </c>
      <c r="K1167">
        <f>_xlfn.XLOOKUP(Sales[[#This Row],[ProductKey]], Products!$A:$A, Products!$K:$K)</f>
        <v>69.989999999999995</v>
      </c>
      <c r="L1167" s="1">
        <f>Sales[[#This Row],[ProductPrice]]*Sales[[#This Row],[OrderQuantity]]</f>
        <v>69.989999999999995</v>
      </c>
      <c r="M1167" s="1">
        <f>Sales[[#This Row],[OrderQuantity]]</f>
        <v>1</v>
      </c>
      <c r="N1167" s="1">
        <f>1</f>
        <v>1</v>
      </c>
      <c r="O1167" s="1">
        <f>Sales[[#This Row],[TotalSales]]-Sales[[#This Row],[TotalCost]]</f>
        <v>43.813699999999997</v>
      </c>
      <c r="P1167" s="1">
        <f>Sales[[#This Row],[ProductCost]]*Sales[[#This Row],[OrderQuantity]]</f>
        <v>26.176300000000001</v>
      </c>
      <c r="Q1167" s="1" t="str">
        <f>VLOOKUP(Sales[[#This Row],[ProductKey]], Products!$A$2:$D$1000, 4, FALSE)</f>
        <v>Women's Mountain Shorts, L</v>
      </c>
    </row>
    <row r="1168" spans="1:17" x14ac:dyDescent="0.25">
      <c r="A1168" s="2">
        <v>38201</v>
      </c>
      <c r="B1168" s="1" t="s">
        <v>4965</v>
      </c>
      <c r="C1168">
        <v>540</v>
      </c>
      <c r="D1168">
        <v>24620</v>
      </c>
      <c r="E1168">
        <v>4</v>
      </c>
      <c r="F1168">
        <v>1</v>
      </c>
      <c r="G1168">
        <v>1</v>
      </c>
      <c r="H1168" s="2">
        <v>43314</v>
      </c>
      <c r="I1168" t="str">
        <f>VLOOKUP(Sales[[#This Row],[TerritoryKey]], Territories[], 2, FALSE)</f>
        <v>Southwest</v>
      </c>
      <c r="J1168">
        <f>_xlfn.XLOOKUP(Sales[[#This Row],[ProductKey]], Products!$A:$A, Products!$J:$J)</f>
        <v>12.192399999999999</v>
      </c>
      <c r="K1168">
        <f>_xlfn.XLOOKUP(Sales[[#This Row],[ProductKey]], Products!$A:$A, Products!$K:$K)</f>
        <v>32.6</v>
      </c>
      <c r="L1168" s="1">
        <f>Sales[[#This Row],[ProductPrice]]*Sales[[#This Row],[OrderQuantity]]</f>
        <v>32.6</v>
      </c>
      <c r="M1168" s="1">
        <f>Sales[[#This Row],[OrderQuantity]]</f>
        <v>1</v>
      </c>
      <c r="N1168" s="1">
        <f>1</f>
        <v>1</v>
      </c>
      <c r="O1168" s="1">
        <f>Sales[[#This Row],[TotalSales]]-Sales[[#This Row],[TotalCost]]</f>
        <v>20.407600000000002</v>
      </c>
      <c r="P1168" s="1">
        <f>Sales[[#This Row],[ProductCost]]*Sales[[#This Row],[OrderQuantity]]</f>
        <v>12.192399999999999</v>
      </c>
      <c r="Q1168" s="1" t="str">
        <f>VLOOKUP(Sales[[#This Row],[ProductKey]], Products!$A$2:$D$1000, 4, FALSE)</f>
        <v>HL Road Tire</v>
      </c>
    </row>
    <row r="1169" spans="1:17" x14ac:dyDescent="0.25">
      <c r="A1169" s="2">
        <v>38295</v>
      </c>
      <c r="B1169" s="1" t="s">
        <v>4993</v>
      </c>
      <c r="C1169">
        <v>578</v>
      </c>
      <c r="D1169">
        <v>25996</v>
      </c>
      <c r="E1169">
        <v>4</v>
      </c>
      <c r="F1169">
        <v>1</v>
      </c>
      <c r="G1169">
        <v>1</v>
      </c>
      <c r="H1169" s="2">
        <v>43408</v>
      </c>
      <c r="I1169" t="str">
        <f>VLOOKUP(Sales[[#This Row],[TerritoryKey]], Territories[], 2, FALSE)</f>
        <v>Southwest</v>
      </c>
      <c r="J1169">
        <f>_xlfn.XLOOKUP(Sales[[#This Row],[ProductKey]], Products!$A:$A, Products!$J:$J)</f>
        <v>755.1508</v>
      </c>
      <c r="K1169">
        <f>_xlfn.XLOOKUP(Sales[[#This Row],[ProductKey]], Products!$A:$A, Products!$K:$K)</f>
        <v>1214.8499999999999</v>
      </c>
      <c r="L1169" s="1">
        <f>Sales[[#This Row],[ProductPrice]]*Sales[[#This Row],[OrderQuantity]]</f>
        <v>1214.8499999999999</v>
      </c>
      <c r="M1169" s="1">
        <f>Sales[[#This Row],[OrderQuantity]]</f>
        <v>1</v>
      </c>
      <c r="N1169" s="1">
        <f>1</f>
        <v>1</v>
      </c>
      <c r="O1169" s="1">
        <f>Sales[[#This Row],[TotalSales]]-Sales[[#This Row],[TotalCost]]</f>
        <v>459.69919999999991</v>
      </c>
      <c r="P1169" s="1">
        <f>Sales[[#This Row],[ProductCost]]*Sales[[#This Row],[OrderQuantity]]</f>
        <v>755.1508</v>
      </c>
      <c r="Q1169" s="1" t="str">
        <f>VLOOKUP(Sales[[#This Row],[ProductKey]], Products!$A$2:$D$1000, 4, FALSE)</f>
        <v>Touring-2000 Blue, 50</v>
      </c>
    </row>
    <row r="1170" spans="1:17" x14ac:dyDescent="0.25">
      <c r="A1170" s="2">
        <v>38139</v>
      </c>
      <c r="B1170" s="1" t="s">
        <v>5018</v>
      </c>
      <c r="C1170">
        <v>356</v>
      </c>
      <c r="D1170">
        <v>16833</v>
      </c>
      <c r="E1170">
        <v>4</v>
      </c>
      <c r="F1170">
        <v>1</v>
      </c>
      <c r="G1170">
        <v>1</v>
      </c>
      <c r="H1170" s="2">
        <v>43252</v>
      </c>
      <c r="I1170" t="str">
        <f>VLOOKUP(Sales[[#This Row],[TerritoryKey]], Territories[], 2, FALSE)</f>
        <v>Southwest</v>
      </c>
      <c r="J1170">
        <f>_xlfn.XLOOKUP(Sales[[#This Row],[ProductKey]], Products!$A:$A, Products!$J:$J)</f>
        <v>1117.8559</v>
      </c>
      <c r="K1170">
        <f>_xlfn.XLOOKUP(Sales[[#This Row],[ProductKey]], Products!$A:$A, Products!$K:$K)</f>
        <v>2071.4196000000002</v>
      </c>
      <c r="L1170" s="1">
        <f>Sales[[#This Row],[ProductPrice]]*Sales[[#This Row],[OrderQuantity]]</f>
        <v>2071.4196000000002</v>
      </c>
      <c r="M1170" s="1">
        <f>Sales[[#This Row],[OrderQuantity]]</f>
        <v>1</v>
      </c>
      <c r="N1170" s="1">
        <f>1</f>
        <v>1</v>
      </c>
      <c r="O1170" s="1">
        <f>Sales[[#This Row],[TotalSales]]-Sales[[#This Row],[TotalCost]]</f>
        <v>953.56370000000015</v>
      </c>
      <c r="P1170" s="1">
        <f>Sales[[#This Row],[ProductCost]]*Sales[[#This Row],[OrderQuantity]]</f>
        <v>1117.8559</v>
      </c>
      <c r="Q1170" s="1" t="str">
        <f>VLOOKUP(Sales[[#This Row],[ProductKey]], Products!$A$2:$D$1000, 4, FALSE)</f>
        <v>Mountain-200 Silver, 46</v>
      </c>
    </row>
    <row r="1171" spans="1:17" x14ac:dyDescent="0.25">
      <c r="A1171" s="2">
        <v>38020</v>
      </c>
      <c r="B1171" s="1" t="s">
        <v>5022</v>
      </c>
      <c r="C1171">
        <v>354</v>
      </c>
      <c r="D1171">
        <v>16881</v>
      </c>
      <c r="E1171">
        <v>4</v>
      </c>
      <c r="F1171">
        <v>1</v>
      </c>
      <c r="G1171">
        <v>1</v>
      </c>
      <c r="H1171" s="2">
        <v>43134</v>
      </c>
      <c r="I1171" t="str">
        <f>VLOOKUP(Sales[[#This Row],[TerritoryKey]], Territories[], 2, FALSE)</f>
        <v>Southwest</v>
      </c>
      <c r="J1171">
        <f>_xlfn.XLOOKUP(Sales[[#This Row],[ProductKey]], Products!$A:$A, Products!$J:$J)</f>
        <v>1117.8559</v>
      </c>
      <c r="K1171">
        <f>_xlfn.XLOOKUP(Sales[[#This Row],[ProductKey]], Products!$A:$A, Products!$K:$K)</f>
        <v>2071.4196000000002</v>
      </c>
      <c r="L1171" s="1">
        <f>Sales[[#This Row],[ProductPrice]]*Sales[[#This Row],[OrderQuantity]]</f>
        <v>2071.4196000000002</v>
      </c>
      <c r="M1171" s="1">
        <f>Sales[[#This Row],[OrderQuantity]]</f>
        <v>1</v>
      </c>
      <c r="N1171" s="1">
        <f>1</f>
        <v>1</v>
      </c>
      <c r="O1171" s="1">
        <f>Sales[[#This Row],[TotalSales]]-Sales[[#This Row],[TotalCost]]</f>
        <v>953.56370000000015</v>
      </c>
      <c r="P1171" s="1">
        <f>Sales[[#This Row],[ProductCost]]*Sales[[#This Row],[OrderQuantity]]</f>
        <v>1117.8559</v>
      </c>
      <c r="Q1171" s="1" t="str">
        <f>VLOOKUP(Sales[[#This Row],[ProductKey]], Products!$A$2:$D$1000, 4, FALSE)</f>
        <v>Mountain-200 Silver, 42</v>
      </c>
    </row>
    <row r="1172" spans="1:17" x14ac:dyDescent="0.25">
      <c r="A1172" s="2">
        <v>38109</v>
      </c>
      <c r="B1172" s="1" t="s">
        <v>5023</v>
      </c>
      <c r="C1172">
        <v>581</v>
      </c>
      <c r="D1172">
        <v>18556</v>
      </c>
      <c r="E1172">
        <v>4</v>
      </c>
      <c r="F1172">
        <v>1</v>
      </c>
      <c r="G1172">
        <v>1</v>
      </c>
      <c r="H1172" s="2">
        <v>43222</v>
      </c>
      <c r="I1172" t="str">
        <f>VLOOKUP(Sales[[#This Row],[TerritoryKey]], Territories[], 2, FALSE)</f>
        <v>Southwest</v>
      </c>
      <c r="J1172">
        <f>_xlfn.XLOOKUP(Sales[[#This Row],[ProductKey]], Products!$A:$A, Products!$J:$J)</f>
        <v>1082.51</v>
      </c>
      <c r="K1172">
        <f>_xlfn.XLOOKUP(Sales[[#This Row],[ProductKey]], Products!$A:$A, Products!$K:$K)</f>
        <v>1700.99</v>
      </c>
      <c r="L1172" s="1">
        <f>Sales[[#This Row],[ProductPrice]]*Sales[[#This Row],[OrderQuantity]]</f>
        <v>1700.99</v>
      </c>
      <c r="M1172" s="1">
        <f>Sales[[#This Row],[OrderQuantity]]</f>
        <v>1</v>
      </c>
      <c r="N1172" s="1">
        <f>1</f>
        <v>1</v>
      </c>
      <c r="O1172" s="1">
        <f>Sales[[#This Row],[TotalSales]]-Sales[[#This Row],[TotalCost]]</f>
        <v>618.48</v>
      </c>
      <c r="P1172" s="1">
        <f>Sales[[#This Row],[ProductCost]]*Sales[[#This Row],[OrderQuantity]]</f>
        <v>1082.51</v>
      </c>
      <c r="Q1172" s="1" t="str">
        <f>VLOOKUP(Sales[[#This Row],[ProductKey]], Products!$A$2:$D$1000, 4, FALSE)</f>
        <v>Road-350-W Yellow, 42</v>
      </c>
    </row>
    <row r="1173" spans="1:17" x14ac:dyDescent="0.25">
      <c r="A1173" s="2">
        <v>38080</v>
      </c>
      <c r="B1173" s="1" t="s">
        <v>5031</v>
      </c>
      <c r="C1173">
        <v>478</v>
      </c>
      <c r="D1173">
        <v>21454</v>
      </c>
      <c r="E1173">
        <v>4</v>
      </c>
      <c r="F1173">
        <v>1</v>
      </c>
      <c r="G1173">
        <v>1</v>
      </c>
      <c r="H1173" s="2">
        <v>43193</v>
      </c>
      <c r="I1173" t="str">
        <f>VLOOKUP(Sales[[#This Row],[TerritoryKey]], Territories[], 2, FALSE)</f>
        <v>Southwest</v>
      </c>
      <c r="J1173">
        <f>_xlfn.XLOOKUP(Sales[[#This Row],[ProductKey]], Products!$A:$A, Products!$J:$J)</f>
        <v>3.7363</v>
      </c>
      <c r="K1173">
        <f>_xlfn.XLOOKUP(Sales[[#This Row],[ProductKey]], Products!$A:$A, Products!$K:$K)</f>
        <v>9.99</v>
      </c>
      <c r="L1173" s="1">
        <f>Sales[[#This Row],[ProductPrice]]*Sales[[#This Row],[OrderQuantity]]</f>
        <v>9.99</v>
      </c>
      <c r="M1173" s="1">
        <f>Sales[[#This Row],[OrderQuantity]]</f>
        <v>1</v>
      </c>
      <c r="N1173" s="1">
        <f>1</f>
        <v>1</v>
      </c>
      <c r="O1173" s="1">
        <f>Sales[[#This Row],[TotalSales]]-Sales[[#This Row],[TotalCost]]</f>
        <v>6.2537000000000003</v>
      </c>
      <c r="P1173" s="1">
        <f>Sales[[#This Row],[ProductCost]]*Sales[[#This Row],[OrderQuantity]]</f>
        <v>3.7363</v>
      </c>
      <c r="Q1173" s="1" t="str">
        <f>VLOOKUP(Sales[[#This Row],[ProductKey]], Products!$A$2:$D$1000, 4, FALSE)</f>
        <v>Mountain Bottle Cage</v>
      </c>
    </row>
    <row r="1174" spans="1:17" x14ac:dyDescent="0.25">
      <c r="A1174" s="2">
        <v>38264</v>
      </c>
      <c r="B1174" s="1" t="s">
        <v>5052</v>
      </c>
      <c r="C1174">
        <v>581</v>
      </c>
      <c r="D1174">
        <v>18564</v>
      </c>
      <c r="E1174">
        <v>4</v>
      </c>
      <c r="F1174">
        <v>1</v>
      </c>
      <c r="G1174">
        <v>1</v>
      </c>
      <c r="H1174" s="2">
        <v>43377</v>
      </c>
      <c r="I1174" t="str">
        <f>VLOOKUP(Sales[[#This Row],[TerritoryKey]], Territories[], 2, FALSE)</f>
        <v>Southwest</v>
      </c>
      <c r="J1174">
        <f>_xlfn.XLOOKUP(Sales[[#This Row],[ProductKey]], Products!$A:$A, Products!$J:$J)</f>
        <v>1082.51</v>
      </c>
      <c r="K1174">
        <f>_xlfn.XLOOKUP(Sales[[#This Row],[ProductKey]], Products!$A:$A, Products!$K:$K)</f>
        <v>1700.99</v>
      </c>
      <c r="L1174" s="1">
        <f>Sales[[#This Row],[ProductPrice]]*Sales[[#This Row],[OrderQuantity]]</f>
        <v>1700.99</v>
      </c>
      <c r="M1174" s="1">
        <f>Sales[[#This Row],[OrderQuantity]]</f>
        <v>1</v>
      </c>
      <c r="N1174" s="1">
        <f>1</f>
        <v>1</v>
      </c>
      <c r="O1174" s="1">
        <f>Sales[[#This Row],[TotalSales]]-Sales[[#This Row],[TotalCost]]</f>
        <v>618.48</v>
      </c>
      <c r="P1174" s="1">
        <f>Sales[[#This Row],[ProductCost]]*Sales[[#This Row],[OrderQuantity]]</f>
        <v>1082.51</v>
      </c>
      <c r="Q1174" s="1" t="str">
        <f>VLOOKUP(Sales[[#This Row],[ProductKey]], Products!$A$2:$D$1000, 4, FALSE)</f>
        <v>Road-350-W Yellow, 42</v>
      </c>
    </row>
    <row r="1175" spans="1:17" x14ac:dyDescent="0.25">
      <c r="A1175" s="2">
        <v>38049</v>
      </c>
      <c r="B1175" s="1" t="s">
        <v>5074</v>
      </c>
      <c r="C1175">
        <v>573</v>
      </c>
      <c r="D1175">
        <v>24942</v>
      </c>
      <c r="E1175">
        <v>4</v>
      </c>
      <c r="F1175">
        <v>1</v>
      </c>
      <c r="G1175">
        <v>1</v>
      </c>
      <c r="H1175" s="2">
        <v>43162</v>
      </c>
      <c r="I1175" t="str">
        <f>VLOOKUP(Sales[[#This Row],[TerritoryKey]], Territories[], 2, FALSE)</f>
        <v>Southwest</v>
      </c>
      <c r="J1175">
        <f>_xlfn.XLOOKUP(Sales[[#This Row],[ProductKey]], Products!$A:$A, Products!$J:$J)</f>
        <v>1481.9378999999999</v>
      </c>
      <c r="K1175">
        <f>_xlfn.XLOOKUP(Sales[[#This Row],[ProductKey]], Products!$A:$A, Products!$K:$K)</f>
        <v>2384.0700000000002</v>
      </c>
      <c r="L1175" s="1">
        <f>Sales[[#This Row],[ProductPrice]]*Sales[[#This Row],[OrderQuantity]]</f>
        <v>2384.0700000000002</v>
      </c>
      <c r="M1175" s="1">
        <f>Sales[[#This Row],[OrderQuantity]]</f>
        <v>1</v>
      </c>
      <c r="N1175" s="1">
        <f>1</f>
        <v>1</v>
      </c>
      <c r="O1175" s="1">
        <f>Sales[[#This Row],[TotalSales]]-Sales[[#This Row],[TotalCost]]</f>
        <v>902.13210000000026</v>
      </c>
      <c r="P1175" s="1">
        <f>Sales[[#This Row],[ProductCost]]*Sales[[#This Row],[OrderQuantity]]</f>
        <v>1481.9378999999999</v>
      </c>
      <c r="Q1175" s="1" t="str">
        <f>VLOOKUP(Sales[[#This Row],[ProductKey]], Products!$A$2:$D$1000, 4, FALSE)</f>
        <v>Touring-1000 Blue, 46</v>
      </c>
    </row>
    <row r="1176" spans="1:17" x14ac:dyDescent="0.25">
      <c r="A1176" s="2">
        <v>38203</v>
      </c>
      <c r="B1176" s="1" t="s">
        <v>5084</v>
      </c>
      <c r="C1176">
        <v>354</v>
      </c>
      <c r="D1176">
        <v>17555</v>
      </c>
      <c r="E1176">
        <v>4</v>
      </c>
      <c r="F1176">
        <v>1</v>
      </c>
      <c r="G1176">
        <v>1</v>
      </c>
      <c r="H1176" s="2">
        <v>43316</v>
      </c>
      <c r="I1176" t="str">
        <f>VLOOKUP(Sales[[#This Row],[TerritoryKey]], Territories[], 2, FALSE)</f>
        <v>Southwest</v>
      </c>
      <c r="J1176">
        <f>_xlfn.XLOOKUP(Sales[[#This Row],[ProductKey]], Products!$A:$A, Products!$J:$J)</f>
        <v>1117.8559</v>
      </c>
      <c r="K1176">
        <f>_xlfn.XLOOKUP(Sales[[#This Row],[ProductKey]], Products!$A:$A, Products!$K:$K)</f>
        <v>2071.4196000000002</v>
      </c>
      <c r="L1176" s="1">
        <f>Sales[[#This Row],[ProductPrice]]*Sales[[#This Row],[OrderQuantity]]</f>
        <v>2071.4196000000002</v>
      </c>
      <c r="M1176" s="1">
        <f>Sales[[#This Row],[OrderQuantity]]</f>
        <v>1</v>
      </c>
      <c r="N1176" s="1">
        <f>1</f>
        <v>1</v>
      </c>
      <c r="O1176" s="1">
        <f>Sales[[#This Row],[TotalSales]]-Sales[[#This Row],[TotalCost]]</f>
        <v>953.56370000000015</v>
      </c>
      <c r="P1176" s="1">
        <f>Sales[[#This Row],[ProductCost]]*Sales[[#This Row],[OrderQuantity]]</f>
        <v>1117.8559</v>
      </c>
      <c r="Q1176" s="1" t="str">
        <f>VLOOKUP(Sales[[#This Row],[ProductKey]], Products!$A$2:$D$1000, 4, FALSE)</f>
        <v>Mountain-200 Silver, 42</v>
      </c>
    </row>
    <row r="1177" spans="1:17" x14ac:dyDescent="0.25">
      <c r="A1177" s="2">
        <v>38201</v>
      </c>
      <c r="B1177" s="1" t="s">
        <v>5086</v>
      </c>
      <c r="C1177">
        <v>360</v>
      </c>
      <c r="D1177">
        <v>17157</v>
      </c>
      <c r="E1177">
        <v>4</v>
      </c>
      <c r="F1177">
        <v>1</v>
      </c>
      <c r="G1177">
        <v>1</v>
      </c>
      <c r="H1177" s="2">
        <v>43314</v>
      </c>
      <c r="I1177" t="str">
        <f>VLOOKUP(Sales[[#This Row],[TerritoryKey]], Territories[], 2, FALSE)</f>
        <v>Southwest</v>
      </c>
      <c r="J1177">
        <f>_xlfn.XLOOKUP(Sales[[#This Row],[ProductKey]], Products!$A:$A, Products!$J:$J)</f>
        <v>1105.81</v>
      </c>
      <c r="K1177">
        <f>_xlfn.XLOOKUP(Sales[[#This Row],[ProductKey]], Products!$A:$A, Products!$K:$K)</f>
        <v>2049.0981999999999</v>
      </c>
      <c r="L1177" s="1">
        <f>Sales[[#This Row],[ProductPrice]]*Sales[[#This Row],[OrderQuantity]]</f>
        <v>2049.0981999999999</v>
      </c>
      <c r="M1177" s="1">
        <f>Sales[[#This Row],[OrderQuantity]]</f>
        <v>1</v>
      </c>
      <c r="N1177" s="1">
        <f>1</f>
        <v>1</v>
      </c>
      <c r="O1177" s="1">
        <f>Sales[[#This Row],[TotalSales]]-Sales[[#This Row],[TotalCost]]</f>
        <v>943.28819999999996</v>
      </c>
      <c r="P1177" s="1">
        <f>Sales[[#This Row],[ProductCost]]*Sales[[#This Row],[OrderQuantity]]</f>
        <v>1105.81</v>
      </c>
      <c r="Q1177" s="1" t="str">
        <f>VLOOKUP(Sales[[#This Row],[ProductKey]], Products!$A$2:$D$1000, 4, FALSE)</f>
        <v>Mountain-200 Black, 42</v>
      </c>
    </row>
    <row r="1178" spans="1:17" x14ac:dyDescent="0.25">
      <c r="A1178" s="2">
        <v>37988</v>
      </c>
      <c r="B1178" s="1" t="s">
        <v>5098</v>
      </c>
      <c r="C1178">
        <v>583</v>
      </c>
      <c r="D1178">
        <v>18801</v>
      </c>
      <c r="E1178">
        <v>4</v>
      </c>
      <c r="F1178">
        <v>1</v>
      </c>
      <c r="G1178">
        <v>1</v>
      </c>
      <c r="H1178" s="2">
        <v>43102</v>
      </c>
      <c r="I1178" t="str">
        <f>VLOOKUP(Sales[[#This Row],[TerritoryKey]], Territories[], 2, FALSE)</f>
        <v>Southwest</v>
      </c>
      <c r="J1178">
        <f>_xlfn.XLOOKUP(Sales[[#This Row],[ProductKey]], Products!$A:$A, Products!$J:$J)</f>
        <v>1082.51</v>
      </c>
      <c r="K1178">
        <f>_xlfn.XLOOKUP(Sales[[#This Row],[ProductKey]], Products!$A:$A, Products!$K:$K)</f>
        <v>1700.99</v>
      </c>
      <c r="L1178" s="1">
        <f>Sales[[#This Row],[ProductPrice]]*Sales[[#This Row],[OrderQuantity]]</f>
        <v>1700.99</v>
      </c>
      <c r="M1178" s="1">
        <f>Sales[[#This Row],[OrderQuantity]]</f>
        <v>1</v>
      </c>
      <c r="N1178" s="1">
        <f>1</f>
        <v>1</v>
      </c>
      <c r="O1178" s="1">
        <f>Sales[[#This Row],[TotalSales]]-Sales[[#This Row],[TotalCost]]</f>
        <v>618.48</v>
      </c>
      <c r="P1178" s="1">
        <f>Sales[[#This Row],[ProductCost]]*Sales[[#This Row],[OrderQuantity]]</f>
        <v>1082.51</v>
      </c>
      <c r="Q1178" s="1" t="str">
        <f>VLOOKUP(Sales[[#This Row],[ProductKey]], Products!$A$2:$D$1000, 4, FALSE)</f>
        <v>Road-350-W Yellow, 48</v>
      </c>
    </row>
    <row r="1179" spans="1:17" x14ac:dyDescent="0.25">
      <c r="A1179" s="2">
        <v>38109</v>
      </c>
      <c r="B1179" s="1" t="s">
        <v>5102</v>
      </c>
      <c r="C1179">
        <v>362</v>
      </c>
      <c r="D1179">
        <v>16961</v>
      </c>
      <c r="E1179">
        <v>4</v>
      </c>
      <c r="F1179">
        <v>1</v>
      </c>
      <c r="G1179">
        <v>1</v>
      </c>
      <c r="H1179" s="2">
        <v>43222</v>
      </c>
      <c r="I1179" t="str">
        <f>VLOOKUP(Sales[[#This Row],[TerritoryKey]], Territories[], 2, FALSE)</f>
        <v>Southwest</v>
      </c>
      <c r="J1179">
        <f>_xlfn.XLOOKUP(Sales[[#This Row],[ProductKey]], Products!$A:$A, Products!$J:$J)</f>
        <v>1105.81</v>
      </c>
      <c r="K1179">
        <f>_xlfn.XLOOKUP(Sales[[#This Row],[ProductKey]], Products!$A:$A, Products!$K:$K)</f>
        <v>2049.0981999999999</v>
      </c>
      <c r="L1179" s="1">
        <f>Sales[[#This Row],[ProductPrice]]*Sales[[#This Row],[OrderQuantity]]</f>
        <v>2049.0981999999999</v>
      </c>
      <c r="M1179" s="1">
        <f>Sales[[#This Row],[OrderQuantity]]</f>
        <v>1</v>
      </c>
      <c r="N1179" s="1">
        <f>1</f>
        <v>1</v>
      </c>
      <c r="O1179" s="1">
        <f>Sales[[#This Row],[TotalSales]]-Sales[[#This Row],[TotalCost]]</f>
        <v>943.28819999999996</v>
      </c>
      <c r="P1179" s="1">
        <f>Sales[[#This Row],[ProductCost]]*Sales[[#This Row],[OrderQuantity]]</f>
        <v>1105.81</v>
      </c>
      <c r="Q1179" s="1" t="str">
        <f>VLOOKUP(Sales[[#This Row],[ProductKey]], Products!$A$2:$D$1000, 4, FALSE)</f>
        <v>Mountain-200 Black, 46</v>
      </c>
    </row>
    <row r="1180" spans="1:17" x14ac:dyDescent="0.25">
      <c r="A1180" s="2">
        <v>38263</v>
      </c>
      <c r="B1180" s="1" t="s">
        <v>5115</v>
      </c>
      <c r="C1180">
        <v>385</v>
      </c>
      <c r="D1180">
        <v>21700</v>
      </c>
      <c r="E1180">
        <v>4</v>
      </c>
      <c r="F1180">
        <v>1</v>
      </c>
      <c r="G1180">
        <v>1</v>
      </c>
      <c r="H1180" s="2">
        <v>43376</v>
      </c>
      <c r="I1180" t="str">
        <f>VLOOKUP(Sales[[#This Row],[TerritoryKey]], Territories[], 2, FALSE)</f>
        <v>Southwest</v>
      </c>
      <c r="J1180">
        <f>_xlfn.XLOOKUP(Sales[[#This Row],[ProductKey]], Products!$A:$A, Products!$J:$J)</f>
        <v>605.64919999999995</v>
      </c>
      <c r="K1180">
        <f>_xlfn.XLOOKUP(Sales[[#This Row],[ProductKey]], Products!$A:$A, Products!$K:$K)</f>
        <v>1000.4375</v>
      </c>
      <c r="L1180" s="1">
        <f>Sales[[#This Row],[ProductPrice]]*Sales[[#This Row],[OrderQuantity]]</f>
        <v>1000.4375</v>
      </c>
      <c r="M1180" s="1">
        <f>Sales[[#This Row],[OrderQuantity]]</f>
        <v>1</v>
      </c>
      <c r="N1180" s="1">
        <f>1</f>
        <v>1</v>
      </c>
      <c r="O1180" s="1">
        <f>Sales[[#This Row],[TotalSales]]-Sales[[#This Row],[TotalCost]]</f>
        <v>394.78830000000005</v>
      </c>
      <c r="P1180" s="1">
        <f>Sales[[#This Row],[ProductCost]]*Sales[[#This Row],[OrderQuantity]]</f>
        <v>605.64919999999995</v>
      </c>
      <c r="Q1180" s="1" t="str">
        <f>VLOOKUP(Sales[[#This Row],[ProductKey]], Products!$A$2:$D$1000, 4, FALSE)</f>
        <v>Road-550-W Yellow, 42</v>
      </c>
    </row>
    <row r="1181" spans="1:17" x14ac:dyDescent="0.25">
      <c r="A1181" s="2">
        <v>38111</v>
      </c>
      <c r="B1181" s="1" t="s">
        <v>5117</v>
      </c>
      <c r="C1181">
        <v>475</v>
      </c>
      <c r="D1181">
        <v>20292</v>
      </c>
      <c r="E1181">
        <v>4</v>
      </c>
      <c r="F1181">
        <v>1</v>
      </c>
      <c r="G1181">
        <v>1</v>
      </c>
      <c r="H1181" s="2">
        <v>43224</v>
      </c>
      <c r="I1181" t="str">
        <f>VLOOKUP(Sales[[#This Row],[TerritoryKey]], Territories[], 2, FALSE)</f>
        <v>Southwest</v>
      </c>
      <c r="J1181">
        <f>_xlfn.XLOOKUP(Sales[[#This Row],[ProductKey]], Products!$A:$A, Products!$J:$J)</f>
        <v>26.176300000000001</v>
      </c>
      <c r="K1181">
        <f>_xlfn.XLOOKUP(Sales[[#This Row],[ProductKey]], Products!$A:$A, Products!$K:$K)</f>
        <v>69.989999999999995</v>
      </c>
      <c r="L1181" s="1">
        <f>Sales[[#This Row],[ProductPrice]]*Sales[[#This Row],[OrderQuantity]]</f>
        <v>69.989999999999995</v>
      </c>
      <c r="M1181" s="1">
        <f>Sales[[#This Row],[OrderQuantity]]</f>
        <v>1</v>
      </c>
      <c r="N1181" s="1">
        <f>1</f>
        <v>1</v>
      </c>
      <c r="O1181" s="1">
        <f>Sales[[#This Row],[TotalSales]]-Sales[[#This Row],[TotalCost]]</f>
        <v>43.813699999999997</v>
      </c>
      <c r="P1181" s="1">
        <f>Sales[[#This Row],[ProductCost]]*Sales[[#This Row],[OrderQuantity]]</f>
        <v>26.176300000000001</v>
      </c>
      <c r="Q1181" s="1" t="str">
        <f>VLOOKUP(Sales[[#This Row],[ProductKey]], Products!$A$2:$D$1000, 4, FALSE)</f>
        <v>Women's Mountain Shorts, M</v>
      </c>
    </row>
    <row r="1182" spans="1:17" x14ac:dyDescent="0.25">
      <c r="A1182" s="2">
        <v>37988</v>
      </c>
      <c r="B1182" s="1" t="s">
        <v>5130</v>
      </c>
      <c r="C1182">
        <v>528</v>
      </c>
      <c r="D1182">
        <v>14389</v>
      </c>
      <c r="E1182">
        <v>4</v>
      </c>
      <c r="F1182">
        <v>1</v>
      </c>
      <c r="G1182">
        <v>1</v>
      </c>
      <c r="H1182" s="2">
        <v>43102</v>
      </c>
      <c r="I1182" t="str">
        <f>VLOOKUP(Sales[[#This Row],[TerritoryKey]], Territories[], 2, FALSE)</f>
        <v>Southwest</v>
      </c>
      <c r="J1182">
        <f>_xlfn.XLOOKUP(Sales[[#This Row],[ProductKey]], Products!$A:$A, Products!$J:$J)</f>
        <v>1.8663000000000001</v>
      </c>
      <c r="K1182">
        <f>_xlfn.XLOOKUP(Sales[[#This Row],[ProductKey]], Products!$A:$A, Products!$K:$K)</f>
        <v>4.99</v>
      </c>
      <c r="L1182" s="1">
        <f>Sales[[#This Row],[ProductPrice]]*Sales[[#This Row],[OrderQuantity]]</f>
        <v>4.99</v>
      </c>
      <c r="M1182" s="1">
        <f>Sales[[#This Row],[OrderQuantity]]</f>
        <v>1</v>
      </c>
      <c r="N1182" s="1">
        <f>1</f>
        <v>1</v>
      </c>
      <c r="O1182" s="1">
        <f>Sales[[#This Row],[TotalSales]]-Sales[[#This Row],[TotalCost]]</f>
        <v>3.1237000000000004</v>
      </c>
      <c r="P1182" s="1">
        <f>Sales[[#This Row],[ProductCost]]*Sales[[#This Row],[OrderQuantity]]</f>
        <v>1.8663000000000001</v>
      </c>
      <c r="Q1182" s="1" t="str">
        <f>VLOOKUP(Sales[[#This Row],[ProductKey]], Products!$A$2:$D$1000, 4, FALSE)</f>
        <v>Mountain Tire Tube</v>
      </c>
    </row>
    <row r="1183" spans="1:17" x14ac:dyDescent="0.25">
      <c r="A1183" s="2">
        <v>38232</v>
      </c>
      <c r="B1183" s="1" t="s">
        <v>5135</v>
      </c>
      <c r="C1183">
        <v>581</v>
      </c>
      <c r="D1183">
        <v>14354</v>
      </c>
      <c r="E1183">
        <v>4</v>
      </c>
      <c r="F1183">
        <v>1</v>
      </c>
      <c r="G1183">
        <v>1</v>
      </c>
      <c r="H1183" s="2">
        <v>43345</v>
      </c>
      <c r="I1183" t="str">
        <f>VLOOKUP(Sales[[#This Row],[TerritoryKey]], Territories[], 2, FALSE)</f>
        <v>Southwest</v>
      </c>
      <c r="J1183">
        <f>_xlfn.XLOOKUP(Sales[[#This Row],[ProductKey]], Products!$A:$A, Products!$J:$J)</f>
        <v>1082.51</v>
      </c>
      <c r="K1183">
        <f>_xlfn.XLOOKUP(Sales[[#This Row],[ProductKey]], Products!$A:$A, Products!$K:$K)</f>
        <v>1700.99</v>
      </c>
      <c r="L1183" s="1">
        <f>Sales[[#This Row],[ProductPrice]]*Sales[[#This Row],[OrderQuantity]]</f>
        <v>1700.99</v>
      </c>
      <c r="M1183" s="1">
        <f>Sales[[#This Row],[OrderQuantity]]</f>
        <v>1</v>
      </c>
      <c r="N1183" s="1">
        <f>1</f>
        <v>1</v>
      </c>
      <c r="O1183" s="1">
        <f>Sales[[#This Row],[TotalSales]]-Sales[[#This Row],[TotalCost]]</f>
        <v>618.48</v>
      </c>
      <c r="P1183" s="1">
        <f>Sales[[#This Row],[ProductCost]]*Sales[[#This Row],[OrderQuantity]]</f>
        <v>1082.51</v>
      </c>
      <c r="Q1183" s="1" t="str">
        <f>VLOOKUP(Sales[[#This Row],[ProductKey]], Products!$A$2:$D$1000, 4, FALSE)</f>
        <v>Road-350-W Yellow, 42</v>
      </c>
    </row>
    <row r="1184" spans="1:17" x14ac:dyDescent="0.25">
      <c r="A1184" s="2">
        <v>38111</v>
      </c>
      <c r="B1184" s="1" t="s">
        <v>5140</v>
      </c>
      <c r="C1184">
        <v>606</v>
      </c>
      <c r="D1184">
        <v>23739</v>
      </c>
      <c r="E1184">
        <v>4</v>
      </c>
      <c r="F1184">
        <v>1</v>
      </c>
      <c r="G1184">
        <v>1</v>
      </c>
      <c r="H1184" s="2">
        <v>43224</v>
      </c>
      <c r="I1184" t="str">
        <f>VLOOKUP(Sales[[#This Row],[TerritoryKey]], Territories[], 2, FALSE)</f>
        <v>Southwest</v>
      </c>
      <c r="J1184">
        <f>_xlfn.XLOOKUP(Sales[[#This Row],[ProductKey]], Products!$A:$A, Products!$J:$J)</f>
        <v>343.64960000000002</v>
      </c>
      <c r="K1184">
        <f>_xlfn.XLOOKUP(Sales[[#This Row],[ProductKey]], Products!$A:$A, Products!$K:$K)</f>
        <v>539.99</v>
      </c>
      <c r="L1184" s="1">
        <f>Sales[[#This Row],[ProductPrice]]*Sales[[#This Row],[OrderQuantity]]</f>
        <v>539.99</v>
      </c>
      <c r="M1184" s="1">
        <f>Sales[[#This Row],[OrderQuantity]]</f>
        <v>1</v>
      </c>
      <c r="N1184" s="1">
        <f>1</f>
        <v>1</v>
      </c>
      <c r="O1184" s="1">
        <f>Sales[[#This Row],[TotalSales]]-Sales[[#This Row],[TotalCost]]</f>
        <v>196.34039999999999</v>
      </c>
      <c r="P1184" s="1">
        <f>Sales[[#This Row],[ProductCost]]*Sales[[#This Row],[OrderQuantity]]</f>
        <v>343.64960000000002</v>
      </c>
      <c r="Q1184" s="1" t="str">
        <f>VLOOKUP(Sales[[#This Row],[ProductKey]], Products!$A$2:$D$1000, 4, FALSE)</f>
        <v>Road-750 Black, 52</v>
      </c>
    </row>
    <row r="1185" spans="1:17" x14ac:dyDescent="0.25">
      <c r="A1185" s="2">
        <v>38325</v>
      </c>
      <c r="B1185" s="1" t="s">
        <v>5142</v>
      </c>
      <c r="C1185">
        <v>588</v>
      </c>
      <c r="D1185">
        <v>15312</v>
      </c>
      <c r="E1185">
        <v>4</v>
      </c>
      <c r="F1185">
        <v>1</v>
      </c>
      <c r="G1185">
        <v>1</v>
      </c>
      <c r="H1185" s="2">
        <v>43438</v>
      </c>
      <c r="I1185" t="str">
        <f>VLOOKUP(Sales[[#This Row],[TerritoryKey]], Territories[], 2, FALSE)</f>
        <v>Southwest</v>
      </c>
      <c r="J1185">
        <f>_xlfn.XLOOKUP(Sales[[#This Row],[ProductKey]], Products!$A:$A, Products!$J:$J)</f>
        <v>419.77839999999998</v>
      </c>
      <c r="K1185">
        <f>_xlfn.XLOOKUP(Sales[[#This Row],[ProductKey]], Products!$A:$A, Products!$K:$K)</f>
        <v>769.49</v>
      </c>
      <c r="L1185" s="1">
        <f>Sales[[#This Row],[ProductPrice]]*Sales[[#This Row],[OrderQuantity]]</f>
        <v>769.49</v>
      </c>
      <c r="M1185" s="1">
        <f>Sales[[#This Row],[OrderQuantity]]</f>
        <v>1</v>
      </c>
      <c r="N1185" s="1">
        <f>1</f>
        <v>1</v>
      </c>
      <c r="O1185" s="1">
        <f>Sales[[#This Row],[TotalSales]]-Sales[[#This Row],[TotalCost]]</f>
        <v>349.71160000000003</v>
      </c>
      <c r="P1185" s="1">
        <f>Sales[[#This Row],[ProductCost]]*Sales[[#This Row],[OrderQuantity]]</f>
        <v>419.77839999999998</v>
      </c>
      <c r="Q1185" s="1" t="str">
        <f>VLOOKUP(Sales[[#This Row],[ProductKey]], Products!$A$2:$D$1000, 4, FALSE)</f>
        <v>Mountain-400-W Silver, 40</v>
      </c>
    </row>
    <row r="1186" spans="1:17" x14ac:dyDescent="0.25">
      <c r="A1186" s="2">
        <v>38201</v>
      </c>
      <c r="B1186" s="1" t="s">
        <v>5143</v>
      </c>
      <c r="C1186">
        <v>580</v>
      </c>
      <c r="D1186">
        <v>18798</v>
      </c>
      <c r="E1186">
        <v>4</v>
      </c>
      <c r="F1186">
        <v>1</v>
      </c>
      <c r="G1186">
        <v>1</v>
      </c>
      <c r="H1186" s="2">
        <v>43314</v>
      </c>
      <c r="I1186" t="str">
        <f>VLOOKUP(Sales[[#This Row],[TerritoryKey]], Territories[], 2, FALSE)</f>
        <v>Southwest</v>
      </c>
      <c r="J1186">
        <f>_xlfn.XLOOKUP(Sales[[#This Row],[ProductKey]], Products!$A:$A, Products!$J:$J)</f>
        <v>1082.51</v>
      </c>
      <c r="K1186">
        <f>_xlfn.XLOOKUP(Sales[[#This Row],[ProductKey]], Products!$A:$A, Products!$K:$K)</f>
        <v>1700.99</v>
      </c>
      <c r="L1186" s="1">
        <f>Sales[[#This Row],[ProductPrice]]*Sales[[#This Row],[OrderQuantity]]</f>
        <v>1700.99</v>
      </c>
      <c r="M1186" s="1">
        <f>Sales[[#This Row],[OrderQuantity]]</f>
        <v>1</v>
      </c>
      <c r="N1186" s="1">
        <f>1</f>
        <v>1</v>
      </c>
      <c r="O1186" s="1">
        <f>Sales[[#This Row],[TotalSales]]-Sales[[#This Row],[TotalCost]]</f>
        <v>618.48</v>
      </c>
      <c r="P1186" s="1">
        <f>Sales[[#This Row],[ProductCost]]*Sales[[#This Row],[OrderQuantity]]</f>
        <v>1082.51</v>
      </c>
      <c r="Q1186" s="1" t="str">
        <f>VLOOKUP(Sales[[#This Row],[ProductKey]], Products!$A$2:$D$1000, 4, FALSE)</f>
        <v>Road-350-W Yellow, 40</v>
      </c>
    </row>
    <row r="1187" spans="1:17" x14ac:dyDescent="0.25">
      <c r="A1187" s="2">
        <v>38170</v>
      </c>
      <c r="B1187" s="1" t="s">
        <v>5146</v>
      </c>
      <c r="C1187">
        <v>540</v>
      </c>
      <c r="D1187">
        <v>24971</v>
      </c>
      <c r="E1187">
        <v>4</v>
      </c>
      <c r="F1187">
        <v>1</v>
      </c>
      <c r="G1187">
        <v>1</v>
      </c>
      <c r="H1187" s="2">
        <v>43283</v>
      </c>
      <c r="I1187" t="str">
        <f>VLOOKUP(Sales[[#This Row],[TerritoryKey]], Territories[], 2, FALSE)</f>
        <v>Southwest</v>
      </c>
      <c r="J1187">
        <f>_xlfn.XLOOKUP(Sales[[#This Row],[ProductKey]], Products!$A:$A, Products!$J:$J)</f>
        <v>12.192399999999999</v>
      </c>
      <c r="K1187">
        <f>_xlfn.XLOOKUP(Sales[[#This Row],[ProductKey]], Products!$A:$A, Products!$K:$K)</f>
        <v>32.6</v>
      </c>
      <c r="L1187" s="1">
        <f>Sales[[#This Row],[ProductPrice]]*Sales[[#This Row],[OrderQuantity]]</f>
        <v>32.6</v>
      </c>
      <c r="M1187" s="1">
        <f>Sales[[#This Row],[OrderQuantity]]</f>
        <v>1</v>
      </c>
      <c r="N1187" s="1">
        <f>1</f>
        <v>1</v>
      </c>
      <c r="O1187" s="1">
        <f>Sales[[#This Row],[TotalSales]]-Sales[[#This Row],[TotalCost]]</f>
        <v>20.407600000000002</v>
      </c>
      <c r="P1187" s="1">
        <f>Sales[[#This Row],[ProductCost]]*Sales[[#This Row],[OrderQuantity]]</f>
        <v>12.192399999999999</v>
      </c>
      <c r="Q1187" s="1" t="str">
        <f>VLOOKUP(Sales[[#This Row],[ProductKey]], Products!$A$2:$D$1000, 4, FALSE)</f>
        <v>HL Road Tire</v>
      </c>
    </row>
    <row r="1188" spans="1:17" x14ac:dyDescent="0.25">
      <c r="A1188" s="2">
        <v>37989</v>
      </c>
      <c r="B1188" s="1" t="s">
        <v>5152</v>
      </c>
      <c r="C1188">
        <v>360</v>
      </c>
      <c r="D1188">
        <v>17399</v>
      </c>
      <c r="E1188">
        <v>4</v>
      </c>
      <c r="F1188">
        <v>1</v>
      </c>
      <c r="G1188">
        <v>1</v>
      </c>
      <c r="H1188" s="2">
        <v>43103</v>
      </c>
      <c r="I1188" t="str">
        <f>VLOOKUP(Sales[[#This Row],[TerritoryKey]], Territories[], 2, FALSE)</f>
        <v>Southwest</v>
      </c>
      <c r="J1188">
        <f>_xlfn.XLOOKUP(Sales[[#This Row],[ProductKey]], Products!$A:$A, Products!$J:$J)</f>
        <v>1105.81</v>
      </c>
      <c r="K1188">
        <f>_xlfn.XLOOKUP(Sales[[#This Row],[ProductKey]], Products!$A:$A, Products!$K:$K)</f>
        <v>2049.0981999999999</v>
      </c>
      <c r="L1188" s="1">
        <f>Sales[[#This Row],[ProductPrice]]*Sales[[#This Row],[OrderQuantity]]</f>
        <v>2049.0981999999999</v>
      </c>
      <c r="M1188" s="1">
        <f>Sales[[#This Row],[OrderQuantity]]</f>
        <v>1</v>
      </c>
      <c r="N1188" s="1">
        <f>1</f>
        <v>1</v>
      </c>
      <c r="O1188" s="1">
        <f>Sales[[#This Row],[TotalSales]]-Sales[[#This Row],[TotalCost]]</f>
        <v>943.28819999999996</v>
      </c>
      <c r="P1188" s="1">
        <f>Sales[[#This Row],[ProductCost]]*Sales[[#This Row],[OrderQuantity]]</f>
        <v>1105.81</v>
      </c>
      <c r="Q1188" s="1" t="str">
        <f>VLOOKUP(Sales[[#This Row],[ProductKey]], Products!$A$2:$D$1000, 4, FALSE)</f>
        <v>Mountain-200 Black, 42</v>
      </c>
    </row>
    <row r="1189" spans="1:17" x14ac:dyDescent="0.25">
      <c r="A1189" s="2">
        <v>38080</v>
      </c>
      <c r="B1189" s="1" t="s">
        <v>5164</v>
      </c>
      <c r="C1189">
        <v>587</v>
      </c>
      <c r="D1189">
        <v>15333</v>
      </c>
      <c r="E1189">
        <v>4</v>
      </c>
      <c r="F1189">
        <v>1</v>
      </c>
      <c r="G1189">
        <v>1</v>
      </c>
      <c r="H1189" s="2">
        <v>43193</v>
      </c>
      <c r="I1189" t="str">
        <f>VLOOKUP(Sales[[#This Row],[TerritoryKey]], Territories[], 2, FALSE)</f>
        <v>Southwest</v>
      </c>
      <c r="J1189">
        <f>_xlfn.XLOOKUP(Sales[[#This Row],[ProductKey]], Products!$A:$A, Products!$J:$J)</f>
        <v>419.77839999999998</v>
      </c>
      <c r="K1189">
        <f>_xlfn.XLOOKUP(Sales[[#This Row],[ProductKey]], Products!$A:$A, Products!$K:$K)</f>
        <v>769.49</v>
      </c>
      <c r="L1189" s="1">
        <f>Sales[[#This Row],[ProductPrice]]*Sales[[#This Row],[OrderQuantity]]</f>
        <v>769.49</v>
      </c>
      <c r="M1189" s="1">
        <f>Sales[[#This Row],[OrderQuantity]]</f>
        <v>1</v>
      </c>
      <c r="N1189" s="1">
        <f>1</f>
        <v>1</v>
      </c>
      <c r="O1189" s="1">
        <f>Sales[[#This Row],[TotalSales]]-Sales[[#This Row],[TotalCost]]</f>
        <v>349.71160000000003</v>
      </c>
      <c r="P1189" s="1">
        <f>Sales[[#This Row],[ProductCost]]*Sales[[#This Row],[OrderQuantity]]</f>
        <v>419.77839999999998</v>
      </c>
      <c r="Q1189" s="1" t="str">
        <f>VLOOKUP(Sales[[#This Row],[ProductKey]], Products!$A$2:$D$1000, 4, FALSE)</f>
        <v>Mountain-400-W Silver, 38</v>
      </c>
    </row>
    <row r="1190" spans="1:17" x14ac:dyDescent="0.25">
      <c r="A1190" s="2">
        <v>38234</v>
      </c>
      <c r="B1190" s="1" t="s">
        <v>5182</v>
      </c>
      <c r="C1190">
        <v>606</v>
      </c>
      <c r="D1190">
        <v>20077</v>
      </c>
      <c r="E1190">
        <v>4</v>
      </c>
      <c r="F1190">
        <v>1</v>
      </c>
      <c r="G1190">
        <v>1</v>
      </c>
      <c r="H1190" s="2">
        <v>43347</v>
      </c>
      <c r="I1190" t="str">
        <f>VLOOKUP(Sales[[#This Row],[TerritoryKey]], Territories[], 2, FALSE)</f>
        <v>Southwest</v>
      </c>
      <c r="J1190">
        <f>_xlfn.XLOOKUP(Sales[[#This Row],[ProductKey]], Products!$A:$A, Products!$J:$J)</f>
        <v>343.64960000000002</v>
      </c>
      <c r="K1190">
        <f>_xlfn.XLOOKUP(Sales[[#This Row],[ProductKey]], Products!$A:$A, Products!$K:$K)</f>
        <v>539.99</v>
      </c>
      <c r="L1190" s="1">
        <f>Sales[[#This Row],[ProductPrice]]*Sales[[#This Row],[OrderQuantity]]</f>
        <v>539.99</v>
      </c>
      <c r="M1190" s="1">
        <f>Sales[[#This Row],[OrderQuantity]]</f>
        <v>1</v>
      </c>
      <c r="N1190" s="1">
        <f>1</f>
        <v>1</v>
      </c>
      <c r="O1190" s="1">
        <f>Sales[[#This Row],[TotalSales]]-Sales[[#This Row],[TotalCost]]</f>
        <v>196.34039999999999</v>
      </c>
      <c r="P1190" s="1">
        <f>Sales[[#This Row],[ProductCost]]*Sales[[#This Row],[OrderQuantity]]</f>
        <v>343.64960000000002</v>
      </c>
      <c r="Q1190" s="1" t="str">
        <f>VLOOKUP(Sales[[#This Row],[ProductKey]], Products!$A$2:$D$1000, 4, FALSE)</f>
        <v>Road-750 Black, 52</v>
      </c>
    </row>
    <row r="1191" spans="1:17" x14ac:dyDescent="0.25">
      <c r="A1191" s="2">
        <v>38170</v>
      </c>
      <c r="B1191" s="1" t="s">
        <v>5185</v>
      </c>
      <c r="C1191">
        <v>387</v>
      </c>
      <c r="D1191">
        <v>21794</v>
      </c>
      <c r="E1191">
        <v>4</v>
      </c>
      <c r="F1191">
        <v>1</v>
      </c>
      <c r="G1191">
        <v>1</v>
      </c>
      <c r="H1191" s="2">
        <v>43283</v>
      </c>
      <c r="I1191" t="str">
        <f>VLOOKUP(Sales[[#This Row],[TerritoryKey]], Territories[], 2, FALSE)</f>
        <v>Southwest</v>
      </c>
      <c r="J1191">
        <f>_xlfn.XLOOKUP(Sales[[#This Row],[ProductKey]], Products!$A:$A, Products!$J:$J)</f>
        <v>605.64919999999995</v>
      </c>
      <c r="K1191">
        <f>_xlfn.XLOOKUP(Sales[[#This Row],[ProductKey]], Products!$A:$A, Products!$K:$K)</f>
        <v>1000.4375</v>
      </c>
      <c r="L1191" s="1">
        <f>Sales[[#This Row],[ProductPrice]]*Sales[[#This Row],[OrderQuantity]]</f>
        <v>1000.4375</v>
      </c>
      <c r="M1191" s="1">
        <f>Sales[[#This Row],[OrderQuantity]]</f>
        <v>1</v>
      </c>
      <c r="N1191" s="1">
        <f>1</f>
        <v>1</v>
      </c>
      <c r="O1191" s="1">
        <f>Sales[[#This Row],[TotalSales]]-Sales[[#This Row],[TotalCost]]</f>
        <v>394.78830000000005</v>
      </c>
      <c r="P1191" s="1">
        <f>Sales[[#This Row],[ProductCost]]*Sales[[#This Row],[OrderQuantity]]</f>
        <v>605.64919999999995</v>
      </c>
      <c r="Q1191" s="1" t="str">
        <f>VLOOKUP(Sales[[#This Row],[ProductKey]], Products!$A$2:$D$1000, 4, FALSE)</f>
        <v>Road-550-W Yellow, 44</v>
      </c>
    </row>
    <row r="1192" spans="1:17" x14ac:dyDescent="0.25">
      <c r="A1192" s="2">
        <v>38050</v>
      </c>
      <c r="B1192" s="1" t="s">
        <v>5186</v>
      </c>
      <c r="C1192">
        <v>387</v>
      </c>
      <c r="D1192">
        <v>21808</v>
      </c>
      <c r="E1192">
        <v>4</v>
      </c>
      <c r="F1192">
        <v>1</v>
      </c>
      <c r="G1192">
        <v>1</v>
      </c>
      <c r="H1192" s="2">
        <v>43163</v>
      </c>
      <c r="I1192" t="str">
        <f>VLOOKUP(Sales[[#This Row],[TerritoryKey]], Territories[], 2, FALSE)</f>
        <v>Southwest</v>
      </c>
      <c r="J1192">
        <f>_xlfn.XLOOKUP(Sales[[#This Row],[ProductKey]], Products!$A:$A, Products!$J:$J)</f>
        <v>605.64919999999995</v>
      </c>
      <c r="K1192">
        <f>_xlfn.XLOOKUP(Sales[[#This Row],[ProductKey]], Products!$A:$A, Products!$K:$K)</f>
        <v>1000.4375</v>
      </c>
      <c r="L1192" s="1">
        <f>Sales[[#This Row],[ProductPrice]]*Sales[[#This Row],[OrderQuantity]]</f>
        <v>1000.4375</v>
      </c>
      <c r="M1192" s="1">
        <f>Sales[[#This Row],[OrderQuantity]]</f>
        <v>1</v>
      </c>
      <c r="N1192" s="1">
        <f>1</f>
        <v>1</v>
      </c>
      <c r="O1192" s="1">
        <f>Sales[[#This Row],[TotalSales]]-Sales[[#This Row],[TotalCost]]</f>
        <v>394.78830000000005</v>
      </c>
      <c r="P1192" s="1">
        <f>Sales[[#This Row],[ProductCost]]*Sales[[#This Row],[OrderQuantity]]</f>
        <v>605.64919999999995</v>
      </c>
      <c r="Q1192" s="1" t="str">
        <f>VLOOKUP(Sales[[#This Row],[ProductKey]], Products!$A$2:$D$1000, 4, FALSE)</f>
        <v>Road-550-W Yellow, 44</v>
      </c>
    </row>
    <row r="1193" spans="1:17" x14ac:dyDescent="0.25">
      <c r="A1193" s="2">
        <v>38079</v>
      </c>
      <c r="B1193" s="1" t="s">
        <v>5207</v>
      </c>
      <c r="C1193">
        <v>537</v>
      </c>
      <c r="D1193">
        <v>11527</v>
      </c>
      <c r="E1193">
        <v>4</v>
      </c>
      <c r="F1193">
        <v>1</v>
      </c>
      <c r="G1193">
        <v>1</v>
      </c>
      <c r="H1193" s="2">
        <v>43192</v>
      </c>
      <c r="I1193" t="str">
        <f>VLOOKUP(Sales[[#This Row],[TerritoryKey]], Territories[], 2, FALSE)</f>
        <v>Southwest</v>
      </c>
      <c r="J1193">
        <f>_xlfn.XLOOKUP(Sales[[#This Row],[ProductKey]], Products!$A:$A, Products!$J:$J)</f>
        <v>13.09</v>
      </c>
      <c r="K1193">
        <f>_xlfn.XLOOKUP(Sales[[#This Row],[ProductKey]], Products!$A:$A, Products!$K:$K)</f>
        <v>35</v>
      </c>
      <c r="L1193" s="1">
        <f>Sales[[#This Row],[ProductPrice]]*Sales[[#This Row],[OrderQuantity]]</f>
        <v>35</v>
      </c>
      <c r="M1193" s="1">
        <f>Sales[[#This Row],[OrderQuantity]]</f>
        <v>1</v>
      </c>
      <c r="N1193" s="1">
        <f>1</f>
        <v>1</v>
      </c>
      <c r="O1193" s="1">
        <f>Sales[[#This Row],[TotalSales]]-Sales[[#This Row],[TotalCost]]</f>
        <v>21.91</v>
      </c>
      <c r="P1193" s="1">
        <f>Sales[[#This Row],[ProductCost]]*Sales[[#This Row],[OrderQuantity]]</f>
        <v>13.09</v>
      </c>
      <c r="Q1193" s="1" t="str">
        <f>VLOOKUP(Sales[[#This Row],[ProductKey]], Products!$A$2:$D$1000, 4, FALSE)</f>
        <v>HL Mountain Tire</v>
      </c>
    </row>
    <row r="1194" spans="1:17" x14ac:dyDescent="0.25">
      <c r="A1194" s="2">
        <v>38323</v>
      </c>
      <c r="B1194" s="1" t="s">
        <v>5214</v>
      </c>
      <c r="C1194">
        <v>356</v>
      </c>
      <c r="D1194">
        <v>17004</v>
      </c>
      <c r="E1194">
        <v>4</v>
      </c>
      <c r="F1194">
        <v>1</v>
      </c>
      <c r="G1194">
        <v>1</v>
      </c>
      <c r="H1194" s="2">
        <v>43436</v>
      </c>
      <c r="I1194" t="str">
        <f>VLOOKUP(Sales[[#This Row],[TerritoryKey]], Territories[], 2, FALSE)</f>
        <v>Southwest</v>
      </c>
      <c r="J1194">
        <f>_xlfn.XLOOKUP(Sales[[#This Row],[ProductKey]], Products!$A:$A, Products!$J:$J)</f>
        <v>1117.8559</v>
      </c>
      <c r="K1194">
        <f>_xlfn.XLOOKUP(Sales[[#This Row],[ProductKey]], Products!$A:$A, Products!$K:$K)</f>
        <v>2071.4196000000002</v>
      </c>
      <c r="L1194" s="1">
        <f>Sales[[#This Row],[ProductPrice]]*Sales[[#This Row],[OrderQuantity]]</f>
        <v>2071.4196000000002</v>
      </c>
      <c r="M1194" s="1">
        <f>Sales[[#This Row],[OrderQuantity]]</f>
        <v>1</v>
      </c>
      <c r="N1194" s="1">
        <f>1</f>
        <v>1</v>
      </c>
      <c r="O1194" s="1">
        <f>Sales[[#This Row],[TotalSales]]-Sales[[#This Row],[TotalCost]]</f>
        <v>953.56370000000015</v>
      </c>
      <c r="P1194" s="1">
        <f>Sales[[#This Row],[ProductCost]]*Sales[[#This Row],[OrderQuantity]]</f>
        <v>1117.8559</v>
      </c>
      <c r="Q1194" s="1" t="str">
        <f>VLOOKUP(Sales[[#This Row],[ProductKey]], Products!$A$2:$D$1000, 4, FALSE)</f>
        <v>Mountain-200 Silver, 46</v>
      </c>
    </row>
    <row r="1195" spans="1:17" x14ac:dyDescent="0.25">
      <c r="A1195" s="2">
        <v>38232</v>
      </c>
      <c r="B1195" s="1" t="s">
        <v>5218</v>
      </c>
      <c r="C1195">
        <v>597</v>
      </c>
      <c r="D1195">
        <v>19994</v>
      </c>
      <c r="E1195">
        <v>4</v>
      </c>
      <c r="F1195">
        <v>1</v>
      </c>
      <c r="G1195">
        <v>1</v>
      </c>
      <c r="H1195" s="2">
        <v>43345</v>
      </c>
      <c r="I1195" t="str">
        <f>VLOOKUP(Sales[[#This Row],[TerritoryKey]], Territories[], 2, FALSE)</f>
        <v>Southwest</v>
      </c>
      <c r="J1195">
        <f>_xlfn.XLOOKUP(Sales[[#This Row],[ProductKey]], Products!$A:$A, Products!$J:$J)</f>
        <v>294.5797</v>
      </c>
      <c r="K1195">
        <f>_xlfn.XLOOKUP(Sales[[#This Row],[ProductKey]], Products!$A:$A, Products!$K:$K)</f>
        <v>539.99</v>
      </c>
      <c r="L1195" s="1">
        <f>Sales[[#This Row],[ProductPrice]]*Sales[[#This Row],[OrderQuantity]]</f>
        <v>539.99</v>
      </c>
      <c r="M1195" s="1">
        <f>Sales[[#This Row],[OrderQuantity]]</f>
        <v>1</v>
      </c>
      <c r="N1195" s="1">
        <f>1</f>
        <v>1</v>
      </c>
      <c r="O1195" s="1">
        <f>Sales[[#This Row],[TotalSales]]-Sales[[#This Row],[TotalCost]]</f>
        <v>245.41030000000001</v>
      </c>
      <c r="P1195" s="1">
        <f>Sales[[#This Row],[ProductCost]]*Sales[[#This Row],[OrderQuantity]]</f>
        <v>294.5797</v>
      </c>
      <c r="Q1195" s="1" t="str">
        <f>VLOOKUP(Sales[[#This Row],[ProductKey]], Products!$A$2:$D$1000, 4, FALSE)</f>
        <v>Mountain-500 Black, 42</v>
      </c>
    </row>
    <row r="1196" spans="1:17" x14ac:dyDescent="0.25">
      <c r="A1196" s="2">
        <v>38202</v>
      </c>
      <c r="B1196" s="1" t="s">
        <v>5237</v>
      </c>
      <c r="C1196">
        <v>583</v>
      </c>
      <c r="D1196">
        <v>18794</v>
      </c>
      <c r="E1196">
        <v>4</v>
      </c>
      <c r="F1196">
        <v>1</v>
      </c>
      <c r="G1196">
        <v>1</v>
      </c>
      <c r="H1196" s="2">
        <v>43315</v>
      </c>
      <c r="I1196" t="str">
        <f>VLOOKUP(Sales[[#This Row],[TerritoryKey]], Territories[], 2, FALSE)</f>
        <v>Southwest</v>
      </c>
      <c r="J1196">
        <f>_xlfn.XLOOKUP(Sales[[#This Row],[ProductKey]], Products!$A:$A, Products!$J:$J)</f>
        <v>1082.51</v>
      </c>
      <c r="K1196">
        <f>_xlfn.XLOOKUP(Sales[[#This Row],[ProductKey]], Products!$A:$A, Products!$K:$K)</f>
        <v>1700.99</v>
      </c>
      <c r="L1196" s="1">
        <f>Sales[[#This Row],[ProductPrice]]*Sales[[#This Row],[OrderQuantity]]</f>
        <v>1700.99</v>
      </c>
      <c r="M1196" s="1">
        <f>Sales[[#This Row],[OrderQuantity]]</f>
        <v>1</v>
      </c>
      <c r="N1196" s="1">
        <f>1</f>
        <v>1</v>
      </c>
      <c r="O1196" s="1">
        <f>Sales[[#This Row],[TotalSales]]-Sales[[#This Row],[TotalCost]]</f>
        <v>618.48</v>
      </c>
      <c r="P1196" s="1">
        <f>Sales[[#This Row],[ProductCost]]*Sales[[#This Row],[OrderQuantity]]</f>
        <v>1082.51</v>
      </c>
      <c r="Q1196" s="1" t="str">
        <f>VLOOKUP(Sales[[#This Row],[ProductKey]], Products!$A$2:$D$1000, 4, FALSE)</f>
        <v>Road-350-W Yellow, 48</v>
      </c>
    </row>
    <row r="1197" spans="1:17" x14ac:dyDescent="0.25">
      <c r="A1197" s="2">
        <v>38202</v>
      </c>
      <c r="B1197" s="1" t="s">
        <v>5255</v>
      </c>
      <c r="C1197">
        <v>356</v>
      </c>
      <c r="D1197">
        <v>17038</v>
      </c>
      <c r="E1197">
        <v>4</v>
      </c>
      <c r="F1197">
        <v>1</v>
      </c>
      <c r="G1197">
        <v>1</v>
      </c>
      <c r="H1197" s="2">
        <v>43315</v>
      </c>
      <c r="I1197" t="str">
        <f>VLOOKUP(Sales[[#This Row],[TerritoryKey]], Territories[], 2, FALSE)</f>
        <v>Southwest</v>
      </c>
      <c r="J1197">
        <f>_xlfn.XLOOKUP(Sales[[#This Row],[ProductKey]], Products!$A:$A, Products!$J:$J)</f>
        <v>1117.8559</v>
      </c>
      <c r="K1197">
        <f>_xlfn.XLOOKUP(Sales[[#This Row],[ProductKey]], Products!$A:$A, Products!$K:$K)</f>
        <v>2071.4196000000002</v>
      </c>
      <c r="L1197" s="1">
        <f>Sales[[#This Row],[ProductPrice]]*Sales[[#This Row],[OrderQuantity]]</f>
        <v>2071.4196000000002</v>
      </c>
      <c r="M1197" s="1">
        <f>Sales[[#This Row],[OrderQuantity]]</f>
        <v>1</v>
      </c>
      <c r="N1197" s="1">
        <f>1</f>
        <v>1</v>
      </c>
      <c r="O1197" s="1">
        <f>Sales[[#This Row],[TotalSales]]-Sales[[#This Row],[TotalCost]]</f>
        <v>953.56370000000015</v>
      </c>
      <c r="P1197" s="1">
        <f>Sales[[#This Row],[ProductCost]]*Sales[[#This Row],[OrderQuantity]]</f>
        <v>1117.8559</v>
      </c>
      <c r="Q1197" s="1" t="str">
        <f>VLOOKUP(Sales[[#This Row],[ProductKey]], Products!$A$2:$D$1000, 4, FALSE)</f>
        <v>Mountain-200 Silver, 46</v>
      </c>
    </row>
    <row r="1198" spans="1:17" x14ac:dyDescent="0.25">
      <c r="A1198" s="2">
        <v>38171</v>
      </c>
      <c r="B1198" s="1" t="s">
        <v>5262</v>
      </c>
      <c r="C1198">
        <v>528</v>
      </c>
      <c r="D1198">
        <v>14630</v>
      </c>
      <c r="E1198">
        <v>4</v>
      </c>
      <c r="F1198">
        <v>1</v>
      </c>
      <c r="G1198">
        <v>1</v>
      </c>
      <c r="H1198" s="2">
        <v>43284</v>
      </c>
      <c r="I1198" t="str">
        <f>VLOOKUP(Sales[[#This Row],[TerritoryKey]], Territories[], 2, FALSE)</f>
        <v>Southwest</v>
      </c>
      <c r="J1198">
        <f>_xlfn.XLOOKUP(Sales[[#This Row],[ProductKey]], Products!$A:$A, Products!$J:$J)</f>
        <v>1.8663000000000001</v>
      </c>
      <c r="K1198">
        <f>_xlfn.XLOOKUP(Sales[[#This Row],[ProductKey]], Products!$A:$A, Products!$K:$K)</f>
        <v>4.99</v>
      </c>
      <c r="L1198" s="1">
        <f>Sales[[#This Row],[ProductPrice]]*Sales[[#This Row],[OrderQuantity]]</f>
        <v>4.99</v>
      </c>
      <c r="M1198" s="1">
        <f>Sales[[#This Row],[OrderQuantity]]</f>
        <v>1</v>
      </c>
      <c r="N1198" s="1">
        <f>1</f>
        <v>1</v>
      </c>
      <c r="O1198" s="1">
        <f>Sales[[#This Row],[TotalSales]]-Sales[[#This Row],[TotalCost]]</f>
        <v>3.1237000000000004</v>
      </c>
      <c r="P1198" s="1">
        <f>Sales[[#This Row],[ProductCost]]*Sales[[#This Row],[OrderQuantity]]</f>
        <v>1.8663000000000001</v>
      </c>
      <c r="Q1198" s="1" t="str">
        <f>VLOOKUP(Sales[[#This Row],[ProductKey]], Products!$A$2:$D$1000, 4, FALSE)</f>
        <v>Mountain Tire Tube</v>
      </c>
    </row>
    <row r="1199" spans="1:17" x14ac:dyDescent="0.25">
      <c r="A1199" s="2">
        <v>38202</v>
      </c>
      <c r="B1199" s="1" t="s">
        <v>5266</v>
      </c>
      <c r="C1199">
        <v>529</v>
      </c>
      <c r="D1199">
        <v>25151</v>
      </c>
      <c r="E1199">
        <v>4</v>
      </c>
      <c r="F1199">
        <v>1</v>
      </c>
      <c r="G1199">
        <v>1</v>
      </c>
      <c r="H1199" s="2">
        <v>43315</v>
      </c>
      <c r="I1199" t="str">
        <f>VLOOKUP(Sales[[#This Row],[TerritoryKey]], Territories[], 2, FALSE)</f>
        <v>Southwest</v>
      </c>
      <c r="J1199">
        <f>_xlfn.XLOOKUP(Sales[[#This Row],[ProductKey]], Products!$A:$A, Products!$J:$J)</f>
        <v>1.4923</v>
      </c>
      <c r="K1199">
        <f>_xlfn.XLOOKUP(Sales[[#This Row],[ProductKey]], Products!$A:$A, Products!$K:$K)</f>
        <v>3.99</v>
      </c>
      <c r="L1199" s="1">
        <f>Sales[[#This Row],[ProductPrice]]*Sales[[#This Row],[OrderQuantity]]</f>
        <v>3.99</v>
      </c>
      <c r="M1199" s="1">
        <f>Sales[[#This Row],[OrderQuantity]]</f>
        <v>1</v>
      </c>
      <c r="N1199" s="1">
        <f>1</f>
        <v>1</v>
      </c>
      <c r="O1199" s="1">
        <f>Sales[[#This Row],[TotalSales]]-Sales[[#This Row],[TotalCost]]</f>
        <v>2.4977</v>
      </c>
      <c r="P1199" s="1">
        <f>Sales[[#This Row],[ProductCost]]*Sales[[#This Row],[OrderQuantity]]</f>
        <v>1.4923</v>
      </c>
      <c r="Q1199" s="1" t="str">
        <f>VLOOKUP(Sales[[#This Row],[ProductKey]], Products!$A$2:$D$1000, 4, FALSE)</f>
        <v>Road Tire Tube</v>
      </c>
    </row>
    <row r="1200" spans="1:17" x14ac:dyDescent="0.25">
      <c r="A1200" s="2">
        <v>38233</v>
      </c>
      <c r="B1200" s="1" t="s">
        <v>5270</v>
      </c>
      <c r="C1200">
        <v>356</v>
      </c>
      <c r="D1200">
        <v>17398</v>
      </c>
      <c r="E1200">
        <v>4</v>
      </c>
      <c r="F1200">
        <v>1</v>
      </c>
      <c r="G1200">
        <v>1</v>
      </c>
      <c r="H1200" s="2">
        <v>43346</v>
      </c>
      <c r="I1200" t="str">
        <f>VLOOKUP(Sales[[#This Row],[TerritoryKey]], Territories[], 2, FALSE)</f>
        <v>Southwest</v>
      </c>
      <c r="J1200">
        <f>_xlfn.XLOOKUP(Sales[[#This Row],[ProductKey]], Products!$A:$A, Products!$J:$J)</f>
        <v>1117.8559</v>
      </c>
      <c r="K1200">
        <f>_xlfn.XLOOKUP(Sales[[#This Row],[ProductKey]], Products!$A:$A, Products!$K:$K)</f>
        <v>2071.4196000000002</v>
      </c>
      <c r="L1200" s="1">
        <f>Sales[[#This Row],[ProductPrice]]*Sales[[#This Row],[OrderQuantity]]</f>
        <v>2071.4196000000002</v>
      </c>
      <c r="M1200" s="1">
        <f>Sales[[#This Row],[OrderQuantity]]</f>
        <v>1</v>
      </c>
      <c r="N1200" s="1">
        <f>1</f>
        <v>1</v>
      </c>
      <c r="O1200" s="1">
        <f>Sales[[#This Row],[TotalSales]]-Sales[[#This Row],[TotalCost]]</f>
        <v>953.56370000000015</v>
      </c>
      <c r="P1200" s="1">
        <f>Sales[[#This Row],[ProductCost]]*Sales[[#This Row],[OrderQuantity]]</f>
        <v>1117.8559</v>
      </c>
      <c r="Q1200" s="1" t="str">
        <f>VLOOKUP(Sales[[#This Row],[ProductKey]], Products!$A$2:$D$1000, 4, FALSE)</f>
        <v>Mountain-200 Silver, 46</v>
      </c>
    </row>
    <row r="1201" spans="1:17" x14ac:dyDescent="0.25">
      <c r="A1201" s="2">
        <v>38109</v>
      </c>
      <c r="B1201" s="1" t="s">
        <v>5279</v>
      </c>
      <c r="C1201">
        <v>358</v>
      </c>
      <c r="D1201">
        <v>17546</v>
      </c>
      <c r="E1201">
        <v>4</v>
      </c>
      <c r="F1201">
        <v>1</v>
      </c>
      <c r="G1201">
        <v>1</v>
      </c>
      <c r="H1201" s="2">
        <v>43222</v>
      </c>
      <c r="I1201" t="str">
        <f>VLOOKUP(Sales[[#This Row],[TerritoryKey]], Territories[], 2, FALSE)</f>
        <v>Southwest</v>
      </c>
      <c r="J1201">
        <f>_xlfn.XLOOKUP(Sales[[#This Row],[ProductKey]], Products!$A:$A, Products!$J:$J)</f>
        <v>1105.81</v>
      </c>
      <c r="K1201">
        <f>_xlfn.XLOOKUP(Sales[[#This Row],[ProductKey]], Products!$A:$A, Products!$K:$K)</f>
        <v>2049.0981999999999</v>
      </c>
      <c r="L1201" s="1">
        <f>Sales[[#This Row],[ProductPrice]]*Sales[[#This Row],[OrderQuantity]]</f>
        <v>2049.0981999999999</v>
      </c>
      <c r="M1201" s="1">
        <f>Sales[[#This Row],[OrderQuantity]]</f>
        <v>1</v>
      </c>
      <c r="N1201" s="1">
        <f>1</f>
        <v>1</v>
      </c>
      <c r="O1201" s="1">
        <f>Sales[[#This Row],[TotalSales]]-Sales[[#This Row],[TotalCost]]</f>
        <v>943.28819999999996</v>
      </c>
      <c r="P1201" s="1">
        <f>Sales[[#This Row],[ProductCost]]*Sales[[#This Row],[OrderQuantity]]</f>
        <v>1105.81</v>
      </c>
      <c r="Q1201" s="1" t="str">
        <f>VLOOKUP(Sales[[#This Row],[ProductKey]], Products!$A$2:$D$1000, 4, FALSE)</f>
        <v>Mountain-200 Black, 38</v>
      </c>
    </row>
    <row r="1202" spans="1:17" x14ac:dyDescent="0.25">
      <c r="A1202" s="2">
        <v>38263</v>
      </c>
      <c r="B1202" s="1" t="s">
        <v>5292</v>
      </c>
      <c r="C1202">
        <v>587</v>
      </c>
      <c r="D1202">
        <v>15342</v>
      </c>
      <c r="E1202">
        <v>4</v>
      </c>
      <c r="F1202">
        <v>1</v>
      </c>
      <c r="G1202">
        <v>1</v>
      </c>
      <c r="H1202" s="2">
        <v>43376</v>
      </c>
      <c r="I1202" t="str">
        <f>VLOOKUP(Sales[[#This Row],[TerritoryKey]], Territories[], 2, FALSE)</f>
        <v>Southwest</v>
      </c>
      <c r="J1202">
        <f>_xlfn.XLOOKUP(Sales[[#This Row],[ProductKey]], Products!$A:$A, Products!$J:$J)</f>
        <v>419.77839999999998</v>
      </c>
      <c r="K1202">
        <f>_xlfn.XLOOKUP(Sales[[#This Row],[ProductKey]], Products!$A:$A, Products!$K:$K)</f>
        <v>769.49</v>
      </c>
      <c r="L1202" s="1">
        <f>Sales[[#This Row],[ProductPrice]]*Sales[[#This Row],[OrderQuantity]]</f>
        <v>769.49</v>
      </c>
      <c r="M1202" s="1">
        <f>Sales[[#This Row],[OrderQuantity]]</f>
        <v>1</v>
      </c>
      <c r="N1202" s="1">
        <f>1</f>
        <v>1</v>
      </c>
      <c r="O1202" s="1">
        <f>Sales[[#This Row],[TotalSales]]-Sales[[#This Row],[TotalCost]]</f>
        <v>349.71160000000003</v>
      </c>
      <c r="P1202" s="1">
        <f>Sales[[#This Row],[ProductCost]]*Sales[[#This Row],[OrderQuantity]]</f>
        <v>419.77839999999998</v>
      </c>
      <c r="Q1202" s="1" t="str">
        <f>VLOOKUP(Sales[[#This Row],[ProductKey]], Products!$A$2:$D$1000, 4, FALSE)</f>
        <v>Mountain-400-W Silver, 38</v>
      </c>
    </row>
    <row r="1203" spans="1:17" x14ac:dyDescent="0.25">
      <c r="A1203" s="2">
        <v>38049</v>
      </c>
      <c r="B1203" s="1" t="s">
        <v>5299</v>
      </c>
      <c r="C1203">
        <v>582</v>
      </c>
      <c r="D1203">
        <v>18680</v>
      </c>
      <c r="E1203">
        <v>4</v>
      </c>
      <c r="F1203">
        <v>1</v>
      </c>
      <c r="G1203">
        <v>1</v>
      </c>
      <c r="H1203" s="2">
        <v>43162</v>
      </c>
      <c r="I1203" t="str">
        <f>VLOOKUP(Sales[[#This Row],[TerritoryKey]], Territories[], 2, FALSE)</f>
        <v>Southwest</v>
      </c>
      <c r="J1203">
        <f>_xlfn.XLOOKUP(Sales[[#This Row],[ProductKey]], Products!$A:$A, Products!$J:$J)</f>
        <v>1082.51</v>
      </c>
      <c r="K1203">
        <f>_xlfn.XLOOKUP(Sales[[#This Row],[ProductKey]], Products!$A:$A, Products!$K:$K)</f>
        <v>1700.99</v>
      </c>
      <c r="L1203" s="1">
        <f>Sales[[#This Row],[ProductPrice]]*Sales[[#This Row],[OrderQuantity]]</f>
        <v>1700.99</v>
      </c>
      <c r="M1203" s="1">
        <f>Sales[[#This Row],[OrderQuantity]]</f>
        <v>1</v>
      </c>
      <c r="N1203" s="1">
        <f>1</f>
        <v>1</v>
      </c>
      <c r="O1203" s="1">
        <f>Sales[[#This Row],[TotalSales]]-Sales[[#This Row],[TotalCost]]</f>
        <v>618.48</v>
      </c>
      <c r="P1203" s="1">
        <f>Sales[[#This Row],[ProductCost]]*Sales[[#This Row],[OrderQuantity]]</f>
        <v>1082.51</v>
      </c>
      <c r="Q1203" s="1" t="str">
        <f>VLOOKUP(Sales[[#This Row],[ProductKey]], Products!$A$2:$D$1000, 4, FALSE)</f>
        <v>Road-350-W Yellow, 44</v>
      </c>
    </row>
    <row r="1204" spans="1:17" x14ac:dyDescent="0.25">
      <c r="A1204" s="2">
        <v>38081</v>
      </c>
      <c r="B1204" s="1" t="s">
        <v>5344</v>
      </c>
      <c r="C1204">
        <v>578</v>
      </c>
      <c r="D1204">
        <v>26003</v>
      </c>
      <c r="E1204">
        <v>4</v>
      </c>
      <c r="F1204">
        <v>1</v>
      </c>
      <c r="G1204">
        <v>1</v>
      </c>
      <c r="H1204" s="2">
        <v>43194</v>
      </c>
      <c r="I1204" t="str">
        <f>VLOOKUP(Sales[[#This Row],[TerritoryKey]], Territories[], 2, FALSE)</f>
        <v>Southwest</v>
      </c>
      <c r="J1204">
        <f>_xlfn.XLOOKUP(Sales[[#This Row],[ProductKey]], Products!$A:$A, Products!$J:$J)</f>
        <v>755.1508</v>
      </c>
      <c r="K1204">
        <f>_xlfn.XLOOKUP(Sales[[#This Row],[ProductKey]], Products!$A:$A, Products!$K:$K)</f>
        <v>1214.8499999999999</v>
      </c>
      <c r="L1204" s="1">
        <f>Sales[[#This Row],[ProductPrice]]*Sales[[#This Row],[OrderQuantity]]</f>
        <v>1214.8499999999999</v>
      </c>
      <c r="M1204" s="1">
        <f>Sales[[#This Row],[OrderQuantity]]</f>
        <v>1</v>
      </c>
      <c r="N1204" s="1">
        <f>1</f>
        <v>1</v>
      </c>
      <c r="O1204" s="1">
        <f>Sales[[#This Row],[TotalSales]]-Sales[[#This Row],[TotalCost]]</f>
        <v>459.69919999999991</v>
      </c>
      <c r="P1204" s="1">
        <f>Sales[[#This Row],[ProductCost]]*Sales[[#This Row],[OrderQuantity]]</f>
        <v>755.1508</v>
      </c>
      <c r="Q1204" s="1" t="str">
        <f>VLOOKUP(Sales[[#This Row],[ProductKey]], Products!$A$2:$D$1000, 4, FALSE)</f>
        <v>Touring-2000 Blue, 50</v>
      </c>
    </row>
    <row r="1205" spans="1:17" x14ac:dyDescent="0.25">
      <c r="A1205" s="2">
        <v>38292</v>
      </c>
      <c r="B1205" s="1" t="s">
        <v>5348</v>
      </c>
      <c r="C1205">
        <v>581</v>
      </c>
      <c r="D1205">
        <v>18780</v>
      </c>
      <c r="E1205">
        <v>4</v>
      </c>
      <c r="F1205">
        <v>1</v>
      </c>
      <c r="G1205">
        <v>1</v>
      </c>
      <c r="H1205" s="2">
        <v>43405</v>
      </c>
      <c r="I1205" t="str">
        <f>VLOOKUP(Sales[[#This Row],[TerritoryKey]], Territories[], 2, FALSE)</f>
        <v>Southwest</v>
      </c>
      <c r="J1205">
        <f>_xlfn.XLOOKUP(Sales[[#This Row],[ProductKey]], Products!$A:$A, Products!$J:$J)</f>
        <v>1082.51</v>
      </c>
      <c r="K1205">
        <f>_xlfn.XLOOKUP(Sales[[#This Row],[ProductKey]], Products!$A:$A, Products!$K:$K)</f>
        <v>1700.99</v>
      </c>
      <c r="L1205" s="1">
        <f>Sales[[#This Row],[ProductPrice]]*Sales[[#This Row],[OrderQuantity]]</f>
        <v>1700.99</v>
      </c>
      <c r="M1205" s="1">
        <f>Sales[[#This Row],[OrderQuantity]]</f>
        <v>1</v>
      </c>
      <c r="N1205" s="1">
        <f>1</f>
        <v>1</v>
      </c>
      <c r="O1205" s="1">
        <f>Sales[[#This Row],[TotalSales]]-Sales[[#This Row],[TotalCost]]</f>
        <v>618.48</v>
      </c>
      <c r="P1205" s="1">
        <f>Sales[[#This Row],[ProductCost]]*Sales[[#This Row],[OrderQuantity]]</f>
        <v>1082.51</v>
      </c>
      <c r="Q1205" s="1" t="str">
        <f>VLOOKUP(Sales[[#This Row],[ProductKey]], Products!$A$2:$D$1000, 4, FALSE)</f>
        <v>Road-350-W Yellow, 42</v>
      </c>
    </row>
    <row r="1206" spans="1:17" x14ac:dyDescent="0.25">
      <c r="A1206" s="2">
        <v>38020</v>
      </c>
      <c r="B1206" s="1" t="s">
        <v>5370</v>
      </c>
      <c r="C1206">
        <v>358</v>
      </c>
      <c r="D1206">
        <v>17593</v>
      </c>
      <c r="E1206">
        <v>4</v>
      </c>
      <c r="F1206">
        <v>1</v>
      </c>
      <c r="G1206">
        <v>1</v>
      </c>
      <c r="H1206" s="2">
        <v>43134</v>
      </c>
      <c r="I1206" t="str">
        <f>VLOOKUP(Sales[[#This Row],[TerritoryKey]], Territories[], 2, FALSE)</f>
        <v>Southwest</v>
      </c>
      <c r="J1206">
        <f>_xlfn.XLOOKUP(Sales[[#This Row],[ProductKey]], Products!$A:$A, Products!$J:$J)</f>
        <v>1105.81</v>
      </c>
      <c r="K1206">
        <f>_xlfn.XLOOKUP(Sales[[#This Row],[ProductKey]], Products!$A:$A, Products!$K:$K)</f>
        <v>2049.0981999999999</v>
      </c>
      <c r="L1206" s="1">
        <f>Sales[[#This Row],[ProductPrice]]*Sales[[#This Row],[OrderQuantity]]</f>
        <v>2049.0981999999999</v>
      </c>
      <c r="M1206" s="1">
        <f>Sales[[#This Row],[OrderQuantity]]</f>
        <v>1</v>
      </c>
      <c r="N1206" s="1">
        <f>1</f>
        <v>1</v>
      </c>
      <c r="O1206" s="1">
        <f>Sales[[#This Row],[TotalSales]]-Sales[[#This Row],[TotalCost]]</f>
        <v>943.28819999999996</v>
      </c>
      <c r="P1206" s="1">
        <f>Sales[[#This Row],[ProductCost]]*Sales[[#This Row],[OrderQuantity]]</f>
        <v>1105.81</v>
      </c>
      <c r="Q1206" s="1" t="str">
        <f>VLOOKUP(Sales[[#This Row],[ProductKey]], Products!$A$2:$D$1000, 4, FALSE)</f>
        <v>Mountain-200 Black, 38</v>
      </c>
    </row>
    <row r="1207" spans="1:17" x14ac:dyDescent="0.25">
      <c r="A1207" s="2">
        <v>38200</v>
      </c>
      <c r="B1207" s="1" t="s">
        <v>5372</v>
      </c>
      <c r="C1207">
        <v>356</v>
      </c>
      <c r="D1207">
        <v>17624</v>
      </c>
      <c r="E1207">
        <v>4</v>
      </c>
      <c r="F1207">
        <v>1</v>
      </c>
      <c r="G1207">
        <v>1</v>
      </c>
      <c r="H1207" s="2">
        <v>43313</v>
      </c>
      <c r="I1207" t="str">
        <f>VLOOKUP(Sales[[#This Row],[TerritoryKey]], Territories[], 2, FALSE)</f>
        <v>Southwest</v>
      </c>
      <c r="J1207">
        <f>_xlfn.XLOOKUP(Sales[[#This Row],[ProductKey]], Products!$A:$A, Products!$J:$J)</f>
        <v>1117.8559</v>
      </c>
      <c r="K1207">
        <f>_xlfn.XLOOKUP(Sales[[#This Row],[ProductKey]], Products!$A:$A, Products!$K:$K)</f>
        <v>2071.4196000000002</v>
      </c>
      <c r="L1207" s="1">
        <f>Sales[[#This Row],[ProductPrice]]*Sales[[#This Row],[OrderQuantity]]</f>
        <v>2071.4196000000002</v>
      </c>
      <c r="M1207" s="1">
        <f>Sales[[#This Row],[OrderQuantity]]</f>
        <v>1</v>
      </c>
      <c r="N1207" s="1">
        <f>1</f>
        <v>1</v>
      </c>
      <c r="O1207" s="1">
        <f>Sales[[#This Row],[TotalSales]]-Sales[[#This Row],[TotalCost]]</f>
        <v>953.56370000000015</v>
      </c>
      <c r="P1207" s="1">
        <f>Sales[[#This Row],[ProductCost]]*Sales[[#This Row],[OrderQuantity]]</f>
        <v>1117.8559</v>
      </c>
      <c r="Q1207" s="1" t="str">
        <f>VLOOKUP(Sales[[#This Row],[ProductKey]], Products!$A$2:$D$1000, 4, FALSE)</f>
        <v>Mountain-200 Silver, 46</v>
      </c>
    </row>
    <row r="1208" spans="1:17" x14ac:dyDescent="0.25">
      <c r="A1208" s="2">
        <v>38048</v>
      </c>
      <c r="B1208" s="1" t="s">
        <v>5382</v>
      </c>
      <c r="C1208">
        <v>362</v>
      </c>
      <c r="D1208">
        <v>17623</v>
      </c>
      <c r="E1208">
        <v>4</v>
      </c>
      <c r="F1208">
        <v>1</v>
      </c>
      <c r="G1208">
        <v>1</v>
      </c>
      <c r="H1208" s="2">
        <v>43161</v>
      </c>
      <c r="I1208" t="str">
        <f>VLOOKUP(Sales[[#This Row],[TerritoryKey]], Territories[], 2, FALSE)</f>
        <v>Southwest</v>
      </c>
      <c r="J1208">
        <f>_xlfn.XLOOKUP(Sales[[#This Row],[ProductKey]], Products!$A:$A, Products!$J:$J)</f>
        <v>1105.81</v>
      </c>
      <c r="K1208">
        <f>_xlfn.XLOOKUP(Sales[[#This Row],[ProductKey]], Products!$A:$A, Products!$K:$K)</f>
        <v>2049.0981999999999</v>
      </c>
      <c r="L1208" s="1">
        <f>Sales[[#This Row],[ProductPrice]]*Sales[[#This Row],[OrderQuantity]]</f>
        <v>2049.0981999999999</v>
      </c>
      <c r="M1208" s="1">
        <f>Sales[[#This Row],[OrderQuantity]]</f>
        <v>1</v>
      </c>
      <c r="N1208" s="1">
        <f>1</f>
        <v>1</v>
      </c>
      <c r="O1208" s="1">
        <f>Sales[[#This Row],[TotalSales]]-Sales[[#This Row],[TotalCost]]</f>
        <v>943.28819999999996</v>
      </c>
      <c r="P1208" s="1">
        <f>Sales[[#This Row],[ProductCost]]*Sales[[#This Row],[OrderQuantity]]</f>
        <v>1105.81</v>
      </c>
      <c r="Q1208" s="1" t="str">
        <f>VLOOKUP(Sales[[#This Row],[ProductKey]], Products!$A$2:$D$1000, 4, FALSE)</f>
        <v>Mountain-200 Black, 46</v>
      </c>
    </row>
    <row r="1209" spans="1:17" x14ac:dyDescent="0.25">
      <c r="A1209" s="2">
        <v>38325</v>
      </c>
      <c r="B1209" s="1" t="s">
        <v>5383</v>
      </c>
      <c r="C1209">
        <v>537</v>
      </c>
      <c r="D1209">
        <v>12426</v>
      </c>
      <c r="E1209">
        <v>4</v>
      </c>
      <c r="F1209">
        <v>1</v>
      </c>
      <c r="G1209">
        <v>1</v>
      </c>
      <c r="H1209" s="2">
        <v>43438</v>
      </c>
      <c r="I1209" t="str">
        <f>VLOOKUP(Sales[[#This Row],[TerritoryKey]], Territories[], 2, FALSE)</f>
        <v>Southwest</v>
      </c>
      <c r="J1209">
        <f>_xlfn.XLOOKUP(Sales[[#This Row],[ProductKey]], Products!$A:$A, Products!$J:$J)</f>
        <v>13.09</v>
      </c>
      <c r="K1209">
        <f>_xlfn.XLOOKUP(Sales[[#This Row],[ProductKey]], Products!$A:$A, Products!$K:$K)</f>
        <v>35</v>
      </c>
      <c r="L1209" s="1">
        <f>Sales[[#This Row],[ProductPrice]]*Sales[[#This Row],[OrderQuantity]]</f>
        <v>35</v>
      </c>
      <c r="M1209" s="1">
        <f>Sales[[#This Row],[OrderQuantity]]</f>
        <v>1</v>
      </c>
      <c r="N1209" s="1">
        <f>1</f>
        <v>1</v>
      </c>
      <c r="O1209" s="1">
        <f>Sales[[#This Row],[TotalSales]]-Sales[[#This Row],[TotalCost]]</f>
        <v>21.91</v>
      </c>
      <c r="P1209" s="1">
        <f>Sales[[#This Row],[ProductCost]]*Sales[[#This Row],[OrderQuantity]]</f>
        <v>13.09</v>
      </c>
      <c r="Q1209" s="1" t="str">
        <f>VLOOKUP(Sales[[#This Row],[ProductKey]], Products!$A$2:$D$1000, 4, FALSE)</f>
        <v>HL Mountain Tire</v>
      </c>
    </row>
    <row r="1210" spans="1:17" x14ac:dyDescent="0.25">
      <c r="A1210" s="2">
        <v>38202</v>
      </c>
      <c r="B1210" s="1" t="s">
        <v>5385</v>
      </c>
      <c r="C1210">
        <v>352</v>
      </c>
      <c r="D1210">
        <v>18075</v>
      </c>
      <c r="E1210">
        <v>4</v>
      </c>
      <c r="F1210">
        <v>1</v>
      </c>
      <c r="G1210">
        <v>1</v>
      </c>
      <c r="H1210" s="2">
        <v>43315</v>
      </c>
      <c r="I1210" t="str">
        <f>VLOOKUP(Sales[[#This Row],[TerritoryKey]], Territories[], 2, FALSE)</f>
        <v>Southwest</v>
      </c>
      <c r="J1210">
        <f>_xlfn.XLOOKUP(Sales[[#This Row],[ProductKey]], Products!$A:$A, Products!$J:$J)</f>
        <v>1117.8559</v>
      </c>
      <c r="K1210">
        <f>_xlfn.XLOOKUP(Sales[[#This Row],[ProductKey]], Products!$A:$A, Products!$K:$K)</f>
        <v>2071.4196000000002</v>
      </c>
      <c r="L1210" s="1">
        <f>Sales[[#This Row],[ProductPrice]]*Sales[[#This Row],[OrderQuantity]]</f>
        <v>2071.4196000000002</v>
      </c>
      <c r="M1210" s="1">
        <f>Sales[[#This Row],[OrderQuantity]]</f>
        <v>1</v>
      </c>
      <c r="N1210" s="1">
        <f>1</f>
        <v>1</v>
      </c>
      <c r="O1210" s="1">
        <f>Sales[[#This Row],[TotalSales]]-Sales[[#This Row],[TotalCost]]</f>
        <v>953.56370000000015</v>
      </c>
      <c r="P1210" s="1">
        <f>Sales[[#This Row],[ProductCost]]*Sales[[#This Row],[OrderQuantity]]</f>
        <v>1117.8559</v>
      </c>
      <c r="Q1210" s="1" t="str">
        <f>VLOOKUP(Sales[[#This Row],[ProductKey]], Products!$A$2:$D$1000, 4, FALSE)</f>
        <v>Mountain-200 Silver, 38</v>
      </c>
    </row>
    <row r="1211" spans="1:17" x14ac:dyDescent="0.25">
      <c r="A1211" s="2">
        <v>37990</v>
      </c>
      <c r="B1211" s="1" t="s">
        <v>5393</v>
      </c>
      <c r="C1211">
        <v>387</v>
      </c>
      <c r="D1211">
        <v>21711</v>
      </c>
      <c r="E1211">
        <v>4</v>
      </c>
      <c r="F1211">
        <v>1</v>
      </c>
      <c r="G1211">
        <v>1</v>
      </c>
      <c r="H1211" s="2">
        <v>43104</v>
      </c>
      <c r="I1211" t="str">
        <f>VLOOKUP(Sales[[#This Row],[TerritoryKey]], Territories[], 2, FALSE)</f>
        <v>Southwest</v>
      </c>
      <c r="J1211">
        <f>_xlfn.XLOOKUP(Sales[[#This Row],[ProductKey]], Products!$A:$A, Products!$J:$J)</f>
        <v>605.64919999999995</v>
      </c>
      <c r="K1211">
        <f>_xlfn.XLOOKUP(Sales[[#This Row],[ProductKey]], Products!$A:$A, Products!$K:$K)</f>
        <v>1000.4375</v>
      </c>
      <c r="L1211" s="1">
        <f>Sales[[#This Row],[ProductPrice]]*Sales[[#This Row],[OrderQuantity]]</f>
        <v>1000.4375</v>
      </c>
      <c r="M1211" s="1">
        <f>Sales[[#This Row],[OrderQuantity]]</f>
        <v>1</v>
      </c>
      <c r="N1211" s="1">
        <f>1</f>
        <v>1</v>
      </c>
      <c r="O1211" s="1">
        <f>Sales[[#This Row],[TotalSales]]-Sales[[#This Row],[TotalCost]]</f>
        <v>394.78830000000005</v>
      </c>
      <c r="P1211" s="1">
        <f>Sales[[#This Row],[ProductCost]]*Sales[[#This Row],[OrderQuantity]]</f>
        <v>605.64919999999995</v>
      </c>
      <c r="Q1211" s="1" t="str">
        <f>VLOOKUP(Sales[[#This Row],[ProductKey]], Products!$A$2:$D$1000, 4, FALSE)</f>
        <v>Road-550-W Yellow, 44</v>
      </c>
    </row>
    <row r="1212" spans="1:17" x14ac:dyDescent="0.25">
      <c r="A1212" s="2">
        <v>38170</v>
      </c>
      <c r="B1212" s="1" t="s">
        <v>5394</v>
      </c>
      <c r="C1212">
        <v>356</v>
      </c>
      <c r="D1212">
        <v>17176</v>
      </c>
      <c r="E1212">
        <v>4</v>
      </c>
      <c r="F1212">
        <v>1</v>
      </c>
      <c r="G1212">
        <v>1</v>
      </c>
      <c r="H1212" s="2">
        <v>43283</v>
      </c>
      <c r="I1212" t="str">
        <f>VLOOKUP(Sales[[#This Row],[TerritoryKey]], Territories[], 2, FALSE)</f>
        <v>Southwest</v>
      </c>
      <c r="J1212">
        <f>_xlfn.XLOOKUP(Sales[[#This Row],[ProductKey]], Products!$A:$A, Products!$J:$J)</f>
        <v>1117.8559</v>
      </c>
      <c r="K1212">
        <f>_xlfn.XLOOKUP(Sales[[#This Row],[ProductKey]], Products!$A:$A, Products!$K:$K)</f>
        <v>2071.4196000000002</v>
      </c>
      <c r="L1212" s="1">
        <f>Sales[[#This Row],[ProductPrice]]*Sales[[#This Row],[OrderQuantity]]</f>
        <v>2071.4196000000002</v>
      </c>
      <c r="M1212" s="1">
        <f>Sales[[#This Row],[OrderQuantity]]</f>
        <v>1</v>
      </c>
      <c r="N1212" s="1">
        <f>1</f>
        <v>1</v>
      </c>
      <c r="O1212" s="1">
        <f>Sales[[#This Row],[TotalSales]]-Sales[[#This Row],[TotalCost]]</f>
        <v>953.56370000000015</v>
      </c>
      <c r="P1212" s="1">
        <f>Sales[[#This Row],[ProductCost]]*Sales[[#This Row],[OrderQuantity]]</f>
        <v>1117.8559</v>
      </c>
      <c r="Q1212" s="1" t="str">
        <f>VLOOKUP(Sales[[#This Row],[ProductKey]], Products!$A$2:$D$1000, 4, FALSE)</f>
        <v>Mountain-200 Silver, 46</v>
      </c>
    </row>
    <row r="1213" spans="1:17" x14ac:dyDescent="0.25">
      <c r="A1213" s="2">
        <v>38324</v>
      </c>
      <c r="B1213" s="1" t="s">
        <v>5398</v>
      </c>
      <c r="C1213">
        <v>537</v>
      </c>
      <c r="D1213">
        <v>11787</v>
      </c>
      <c r="E1213">
        <v>4</v>
      </c>
      <c r="F1213">
        <v>1</v>
      </c>
      <c r="G1213">
        <v>1</v>
      </c>
      <c r="H1213" s="2">
        <v>43437</v>
      </c>
      <c r="I1213" t="str">
        <f>VLOOKUP(Sales[[#This Row],[TerritoryKey]], Territories[], 2, FALSE)</f>
        <v>Southwest</v>
      </c>
      <c r="J1213">
        <f>_xlfn.XLOOKUP(Sales[[#This Row],[ProductKey]], Products!$A:$A, Products!$J:$J)</f>
        <v>13.09</v>
      </c>
      <c r="K1213">
        <f>_xlfn.XLOOKUP(Sales[[#This Row],[ProductKey]], Products!$A:$A, Products!$K:$K)</f>
        <v>35</v>
      </c>
      <c r="L1213" s="1">
        <f>Sales[[#This Row],[ProductPrice]]*Sales[[#This Row],[OrderQuantity]]</f>
        <v>35</v>
      </c>
      <c r="M1213" s="1">
        <f>Sales[[#This Row],[OrderQuantity]]</f>
        <v>1</v>
      </c>
      <c r="N1213" s="1">
        <f>1</f>
        <v>1</v>
      </c>
      <c r="O1213" s="1">
        <f>Sales[[#This Row],[TotalSales]]-Sales[[#This Row],[TotalCost]]</f>
        <v>21.91</v>
      </c>
      <c r="P1213" s="1">
        <f>Sales[[#This Row],[ProductCost]]*Sales[[#This Row],[OrderQuantity]]</f>
        <v>13.09</v>
      </c>
      <c r="Q1213" s="1" t="str">
        <f>VLOOKUP(Sales[[#This Row],[ProductKey]], Products!$A$2:$D$1000, 4, FALSE)</f>
        <v>HL Mountain Tire</v>
      </c>
    </row>
    <row r="1214" spans="1:17" x14ac:dyDescent="0.25">
      <c r="A1214" s="2">
        <v>38201</v>
      </c>
      <c r="B1214" s="1" t="s">
        <v>5399</v>
      </c>
      <c r="C1214">
        <v>584</v>
      </c>
      <c r="D1214">
        <v>23506</v>
      </c>
      <c r="E1214">
        <v>4</v>
      </c>
      <c r="F1214">
        <v>1</v>
      </c>
      <c r="G1214">
        <v>1</v>
      </c>
      <c r="H1214" s="2">
        <v>43314</v>
      </c>
      <c r="I1214" t="str">
        <f>VLOOKUP(Sales[[#This Row],[TerritoryKey]], Territories[], 2, FALSE)</f>
        <v>Southwest</v>
      </c>
      <c r="J1214">
        <f>_xlfn.XLOOKUP(Sales[[#This Row],[ProductKey]], Products!$A:$A, Products!$J:$J)</f>
        <v>343.64960000000002</v>
      </c>
      <c r="K1214">
        <f>_xlfn.XLOOKUP(Sales[[#This Row],[ProductKey]], Products!$A:$A, Products!$K:$K)</f>
        <v>539.99</v>
      </c>
      <c r="L1214" s="1">
        <f>Sales[[#This Row],[ProductPrice]]*Sales[[#This Row],[OrderQuantity]]</f>
        <v>539.99</v>
      </c>
      <c r="M1214" s="1">
        <f>Sales[[#This Row],[OrderQuantity]]</f>
        <v>1</v>
      </c>
      <c r="N1214" s="1">
        <f>1</f>
        <v>1</v>
      </c>
      <c r="O1214" s="1">
        <f>Sales[[#This Row],[TotalSales]]-Sales[[#This Row],[TotalCost]]</f>
        <v>196.34039999999999</v>
      </c>
      <c r="P1214" s="1">
        <f>Sales[[#This Row],[ProductCost]]*Sales[[#This Row],[OrderQuantity]]</f>
        <v>343.64960000000002</v>
      </c>
      <c r="Q1214" s="1" t="str">
        <f>VLOOKUP(Sales[[#This Row],[ProductKey]], Products!$A$2:$D$1000, 4, FALSE)</f>
        <v>Road-750 Black, 58</v>
      </c>
    </row>
    <row r="1215" spans="1:17" x14ac:dyDescent="0.25">
      <c r="A1215" s="2">
        <v>38262</v>
      </c>
      <c r="B1215" s="1" t="s">
        <v>5406</v>
      </c>
      <c r="C1215">
        <v>537</v>
      </c>
      <c r="D1215">
        <v>12093</v>
      </c>
      <c r="E1215">
        <v>4</v>
      </c>
      <c r="F1215">
        <v>1</v>
      </c>
      <c r="G1215">
        <v>1</v>
      </c>
      <c r="H1215" s="2">
        <v>43375</v>
      </c>
      <c r="I1215" t="str">
        <f>VLOOKUP(Sales[[#This Row],[TerritoryKey]], Territories[], 2, FALSE)</f>
        <v>Southwest</v>
      </c>
      <c r="J1215">
        <f>_xlfn.XLOOKUP(Sales[[#This Row],[ProductKey]], Products!$A:$A, Products!$J:$J)</f>
        <v>13.09</v>
      </c>
      <c r="K1215">
        <f>_xlfn.XLOOKUP(Sales[[#This Row],[ProductKey]], Products!$A:$A, Products!$K:$K)</f>
        <v>35</v>
      </c>
      <c r="L1215" s="1">
        <f>Sales[[#This Row],[ProductPrice]]*Sales[[#This Row],[OrderQuantity]]</f>
        <v>35</v>
      </c>
      <c r="M1215" s="1">
        <f>Sales[[#This Row],[OrderQuantity]]</f>
        <v>1</v>
      </c>
      <c r="N1215" s="1">
        <f>1</f>
        <v>1</v>
      </c>
      <c r="O1215" s="1">
        <f>Sales[[#This Row],[TotalSales]]-Sales[[#This Row],[TotalCost]]</f>
        <v>21.91</v>
      </c>
      <c r="P1215" s="1">
        <f>Sales[[#This Row],[ProductCost]]*Sales[[#This Row],[OrderQuantity]]</f>
        <v>13.09</v>
      </c>
      <c r="Q1215" s="1" t="str">
        <f>VLOOKUP(Sales[[#This Row],[ProductKey]], Products!$A$2:$D$1000, 4, FALSE)</f>
        <v>HL Mountain Tire</v>
      </c>
    </row>
    <row r="1216" spans="1:17" x14ac:dyDescent="0.25">
      <c r="A1216" s="2">
        <v>38141</v>
      </c>
      <c r="B1216" s="1" t="s">
        <v>5432</v>
      </c>
      <c r="C1216">
        <v>475</v>
      </c>
      <c r="D1216">
        <v>19115</v>
      </c>
      <c r="E1216">
        <v>4</v>
      </c>
      <c r="F1216">
        <v>1</v>
      </c>
      <c r="G1216">
        <v>1</v>
      </c>
      <c r="H1216" s="2">
        <v>43254</v>
      </c>
      <c r="I1216" t="str">
        <f>VLOOKUP(Sales[[#This Row],[TerritoryKey]], Territories[], 2, FALSE)</f>
        <v>Southwest</v>
      </c>
      <c r="J1216">
        <f>_xlfn.XLOOKUP(Sales[[#This Row],[ProductKey]], Products!$A:$A, Products!$J:$J)</f>
        <v>26.176300000000001</v>
      </c>
      <c r="K1216">
        <f>_xlfn.XLOOKUP(Sales[[#This Row],[ProductKey]], Products!$A:$A, Products!$K:$K)</f>
        <v>69.989999999999995</v>
      </c>
      <c r="L1216" s="1">
        <f>Sales[[#This Row],[ProductPrice]]*Sales[[#This Row],[OrderQuantity]]</f>
        <v>69.989999999999995</v>
      </c>
      <c r="M1216" s="1">
        <f>Sales[[#This Row],[OrderQuantity]]</f>
        <v>1</v>
      </c>
      <c r="N1216" s="1">
        <f>1</f>
        <v>1</v>
      </c>
      <c r="O1216" s="1">
        <f>Sales[[#This Row],[TotalSales]]-Sales[[#This Row],[TotalCost]]</f>
        <v>43.813699999999997</v>
      </c>
      <c r="P1216" s="1">
        <f>Sales[[#This Row],[ProductCost]]*Sales[[#This Row],[OrderQuantity]]</f>
        <v>26.176300000000001</v>
      </c>
      <c r="Q1216" s="1" t="str">
        <f>VLOOKUP(Sales[[#This Row],[ProductKey]], Products!$A$2:$D$1000, 4, FALSE)</f>
        <v>Women's Mountain Shorts, M</v>
      </c>
    </row>
    <row r="1217" spans="1:17" x14ac:dyDescent="0.25">
      <c r="A1217" s="2">
        <v>38020</v>
      </c>
      <c r="B1217" s="1" t="s">
        <v>5434</v>
      </c>
      <c r="C1217">
        <v>389</v>
      </c>
      <c r="D1217">
        <v>21594</v>
      </c>
      <c r="E1217">
        <v>4</v>
      </c>
      <c r="F1217">
        <v>1</v>
      </c>
      <c r="G1217">
        <v>1</v>
      </c>
      <c r="H1217" s="2">
        <v>43134</v>
      </c>
      <c r="I1217" t="str">
        <f>VLOOKUP(Sales[[#This Row],[TerritoryKey]], Territories[], 2, FALSE)</f>
        <v>Southwest</v>
      </c>
      <c r="J1217">
        <f>_xlfn.XLOOKUP(Sales[[#This Row],[ProductKey]], Products!$A:$A, Products!$J:$J)</f>
        <v>605.64919999999995</v>
      </c>
      <c r="K1217">
        <f>_xlfn.XLOOKUP(Sales[[#This Row],[ProductKey]], Products!$A:$A, Products!$K:$K)</f>
        <v>1000.4375</v>
      </c>
      <c r="L1217" s="1">
        <f>Sales[[#This Row],[ProductPrice]]*Sales[[#This Row],[OrderQuantity]]</f>
        <v>1000.4375</v>
      </c>
      <c r="M1217" s="1">
        <f>Sales[[#This Row],[OrderQuantity]]</f>
        <v>1</v>
      </c>
      <c r="N1217" s="1">
        <f>1</f>
        <v>1</v>
      </c>
      <c r="O1217" s="1">
        <f>Sales[[#This Row],[TotalSales]]-Sales[[#This Row],[TotalCost]]</f>
        <v>394.78830000000005</v>
      </c>
      <c r="P1217" s="1">
        <f>Sales[[#This Row],[ProductCost]]*Sales[[#This Row],[OrderQuantity]]</f>
        <v>605.64919999999995</v>
      </c>
      <c r="Q1217" s="1" t="str">
        <f>VLOOKUP(Sales[[#This Row],[ProductKey]], Products!$A$2:$D$1000, 4, FALSE)</f>
        <v>Road-550-W Yellow, 48</v>
      </c>
    </row>
    <row r="1218" spans="1:17" x14ac:dyDescent="0.25">
      <c r="A1218" s="2">
        <v>38201</v>
      </c>
      <c r="B1218" s="1" t="s">
        <v>5446</v>
      </c>
      <c r="C1218">
        <v>362</v>
      </c>
      <c r="D1218">
        <v>17156</v>
      </c>
      <c r="E1218">
        <v>4</v>
      </c>
      <c r="F1218">
        <v>1</v>
      </c>
      <c r="G1218">
        <v>1</v>
      </c>
      <c r="H1218" s="2">
        <v>43314</v>
      </c>
      <c r="I1218" t="str">
        <f>VLOOKUP(Sales[[#This Row],[TerritoryKey]], Territories[], 2, FALSE)</f>
        <v>Southwest</v>
      </c>
      <c r="J1218">
        <f>_xlfn.XLOOKUP(Sales[[#This Row],[ProductKey]], Products!$A:$A, Products!$J:$J)</f>
        <v>1105.81</v>
      </c>
      <c r="K1218">
        <f>_xlfn.XLOOKUP(Sales[[#This Row],[ProductKey]], Products!$A:$A, Products!$K:$K)</f>
        <v>2049.0981999999999</v>
      </c>
      <c r="L1218" s="1">
        <f>Sales[[#This Row],[ProductPrice]]*Sales[[#This Row],[OrderQuantity]]</f>
        <v>2049.0981999999999</v>
      </c>
      <c r="M1218" s="1">
        <f>Sales[[#This Row],[OrderQuantity]]</f>
        <v>1</v>
      </c>
      <c r="N1218" s="1">
        <f>1</f>
        <v>1</v>
      </c>
      <c r="O1218" s="1">
        <f>Sales[[#This Row],[TotalSales]]-Sales[[#This Row],[TotalCost]]</f>
        <v>943.28819999999996</v>
      </c>
      <c r="P1218" s="1">
        <f>Sales[[#This Row],[ProductCost]]*Sales[[#This Row],[OrderQuantity]]</f>
        <v>1105.81</v>
      </c>
      <c r="Q1218" s="1" t="str">
        <f>VLOOKUP(Sales[[#This Row],[ProductKey]], Products!$A$2:$D$1000, 4, FALSE)</f>
        <v>Mountain-200 Black, 46</v>
      </c>
    </row>
    <row r="1219" spans="1:17" x14ac:dyDescent="0.25">
      <c r="A1219" s="2">
        <v>38020</v>
      </c>
      <c r="B1219" s="1" t="s">
        <v>5463</v>
      </c>
      <c r="C1219">
        <v>537</v>
      </c>
      <c r="D1219">
        <v>13167</v>
      </c>
      <c r="E1219">
        <v>4</v>
      </c>
      <c r="F1219">
        <v>1</v>
      </c>
      <c r="G1219">
        <v>1</v>
      </c>
      <c r="H1219" s="2">
        <v>43134</v>
      </c>
      <c r="I1219" t="str">
        <f>VLOOKUP(Sales[[#This Row],[TerritoryKey]], Territories[], 2, FALSE)</f>
        <v>Southwest</v>
      </c>
      <c r="J1219">
        <f>_xlfn.XLOOKUP(Sales[[#This Row],[ProductKey]], Products!$A:$A, Products!$J:$J)</f>
        <v>13.09</v>
      </c>
      <c r="K1219">
        <f>_xlfn.XLOOKUP(Sales[[#This Row],[ProductKey]], Products!$A:$A, Products!$K:$K)</f>
        <v>35</v>
      </c>
      <c r="L1219" s="1">
        <f>Sales[[#This Row],[ProductPrice]]*Sales[[#This Row],[OrderQuantity]]</f>
        <v>35</v>
      </c>
      <c r="M1219" s="1">
        <f>Sales[[#This Row],[OrderQuantity]]</f>
        <v>1</v>
      </c>
      <c r="N1219" s="1">
        <f>1</f>
        <v>1</v>
      </c>
      <c r="O1219" s="1">
        <f>Sales[[#This Row],[TotalSales]]-Sales[[#This Row],[TotalCost]]</f>
        <v>21.91</v>
      </c>
      <c r="P1219" s="1">
        <f>Sales[[#This Row],[ProductCost]]*Sales[[#This Row],[OrderQuantity]]</f>
        <v>13.09</v>
      </c>
      <c r="Q1219" s="1" t="str">
        <f>VLOOKUP(Sales[[#This Row],[ProductKey]], Products!$A$2:$D$1000, 4, FALSE)</f>
        <v>HL Mountain Tire</v>
      </c>
    </row>
    <row r="1220" spans="1:17" x14ac:dyDescent="0.25">
      <c r="A1220" s="2">
        <v>38171</v>
      </c>
      <c r="B1220" s="1" t="s">
        <v>5489</v>
      </c>
      <c r="C1220">
        <v>360</v>
      </c>
      <c r="D1220">
        <v>17139</v>
      </c>
      <c r="E1220">
        <v>4</v>
      </c>
      <c r="F1220">
        <v>1</v>
      </c>
      <c r="G1220">
        <v>1</v>
      </c>
      <c r="H1220" s="2">
        <v>43284</v>
      </c>
      <c r="I1220" t="str">
        <f>VLOOKUP(Sales[[#This Row],[TerritoryKey]], Territories[], 2, FALSE)</f>
        <v>Southwest</v>
      </c>
      <c r="J1220">
        <f>_xlfn.XLOOKUP(Sales[[#This Row],[ProductKey]], Products!$A:$A, Products!$J:$J)</f>
        <v>1105.81</v>
      </c>
      <c r="K1220">
        <f>_xlfn.XLOOKUP(Sales[[#This Row],[ProductKey]], Products!$A:$A, Products!$K:$K)</f>
        <v>2049.0981999999999</v>
      </c>
      <c r="L1220" s="1">
        <f>Sales[[#This Row],[ProductPrice]]*Sales[[#This Row],[OrderQuantity]]</f>
        <v>2049.0981999999999</v>
      </c>
      <c r="M1220" s="1">
        <f>Sales[[#This Row],[OrderQuantity]]</f>
        <v>1</v>
      </c>
      <c r="N1220" s="1">
        <f>1</f>
        <v>1</v>
      </c>
      <c r="O1220" s="1">
        <f>Sales[[#This Row],[TotalSales]]-Sales[[#This Row],[TotalCost]]</f>
        <v>943.28819999999996</v>
      </c>
      <c r="P1220" s="1">
        <f>Sales[[#This Row],[ProductCost]]*Sales[[#This Row],[OrderQuantity]]</f>
        <v>1105.81</v>
      </c>
      <c r="Q1220" s="1" t="str">
        <f>VLOOKUP(Sales[[#This Row],[ProductKey]], Products!$A$2:$D$1000, 4, FALSE)</f>
        <v>Mountain-200 Black, 42</v>
      </c>
    </row>
    <row r="1221" spans="1:17" x14ac:dyDescent="0.25">
      <c r="A1221" s="2">
        <v>37988</v>
      </c>
      <c r="B1221" s="1" t="s">
        <v>5492</v>
      </c>
      <c r="C1221">
        <v>220</v>
      </c>
      <c r="D1221">
        <v>11950</v>
      </c>
      <c r="E1221">
        <v>4</v>
      </c>
      <c r="F1221">
        <v>1</v>
      </c>
      <c r="G1221">
        <v>1</v>
      </c>
      <c r="H1221" s="2">
        <v>43102</v>
      </c>
      <c r="I1221" t="str">
        <f>VLOOKUP(Sales[[#This Row],[TerritoryKey]], Territories[], 2, FALSE)</f>
        <v>Southwest</v>
      </c>
      <c r="J1221">
        <f>_xlfn.XLOOKUP(Sales[[#This Row],[ProductKey]], Products!$A:$A, Products!$J:$J)</f>
        <v>12.027799999999999</v>
      </c>
      <c r="K1221">
        <f>_xlfn.XLOOKUP(Sales[[#This Row],[ProductKey]], Products!$A:$A, Products!$K:$K)</f>
        <v>33.644199999999998</v>
      </c>
      <c r="L1221" s="1">
        <f>Sales[[#This Row],[ProductPrice]]*Sales[[#This Row],[OrderQuantity]]</f>
        <v>33.644199999999998</v>
      </c>
      <c r="M1221" s="1">
        <f>Sales[[#This Row],[OrderQuantity]]</f>
        <v>1</v>
      </c>
      <c r="N1221" s="1">
        <f>1</f>
        <v>1</v>
      </c>
      <c r="O1221" s="1">
        <f>Sales[[#This Row],[TotalSales]]-Sales[[#This Row],[TotalCost]]</f>
        <v>21.616399999999999</v>
      </c>
      <c r="P1221" s="1">
        <f>Sales[[#This Row],[ProductCost]]*Sales[[#This Row],[OrderQuantity]]</f>
        <v>12.027799999999999</v>
      </c>
      <c r="Q1221" s="1" t="str">
        <f>VLOOKUP(Sales[[#This Row],[ProductKey]], Products!$A$2:$D$1000, 4, FALSE)</f>
        <v>Sport-100 Helmet, Blue</v>
      </c>
    </row>
    <row r="1222" spans="1:17" x14ac:dyDescent="0.25">
      <c r="A1222" s="2">
        <v>38109</v>
      </c>
      <c r="B1222" s="1" t="s">
        <v>5495</v>
      </c>
      <c r="C1222">
        <v>362</v>
      </c>
      <c r="D1222">
        <v>13400</v>
      </c>
      <c r="E1222">
        <v>4</v>
      </c>
      <c r="F1222">
        <v>1</v>
      </c>
      <c r="G1222">
        <v>1</v>
      </c>
      <c r="H1222" s="2">
        <v>43222</v>
      </c>
      <c r="I1222" t="str">
        <f>VLOOKUP(Sales[[#This Row],[TerritoryKey]], Territories[], 2, FALSE)</f>
        <v>Southwest</v>
      </c>
      <c r="J1222">
        <f>_xlfn.XLOOKUP(Sales[[#This Row],[ProductKey]], Products!$A:$A, Products!$J:$J)</f>
        <v>1105.81</v>
      </c>
      <c r="K1222">
        <f>_xlfn.XLOOKUP(Sales[[#This Row],[ProductKey]], Products!$A:$A, Products!$K:$K)</f>
        <v>2049.0981999999999</v>
      </c>
      <c r="L1222" s="1">
        <f>Sales[[#This Row],[ProductPrice]]*Sales[[#This Row],[OrderQuantity]]</f>
        <v>2049.0981999999999</v>
      </c>
      <c r="M1222" s="1">
        <f>Sales[[#This Row],[OrderQuantity]]</f>
        <v>1</v>
      </c>
      <c r="N1222" s="1">
        <f>1</f>
        <v>1</v>
      </c>
      <c r="O1222" s="1">
        <f>Sales[[#This Row],[TotalSales]]-Sales[[#This Row],[TotalCost]]</f>
        <v>943.28819999999996</v>
      </c>
      <c r="P1222" s="1">
        <f>Sales[[#This Row],[ProductCost]]*Sales[[#This Row],[OrderQuantity]]</f>
        <v>1105.81</v>
      </c>
      <c r="Q1222" s="1" t="str">
        <f>VLOOKUP(Sales[[#This Row],[ProductKey]], Products!$A$2:$D$1000, 4, FALSE)</f>
        <v>Mountain-200 Black, 46</v>
      </c>
    </row>
    <row r="1223" spans="1:17" x14ac:dyDescent="0.25">
      <c r="A1223" s="2">
        <v>38322</v>
      </c>
      <c r="B1223" s="1" t="s">
        <v>5502</v>
      </c>
      <c r="C1223">
        <v>483</v>
      </c>
      <c r="D1223">
        <v>12409</v>
      </c>
      <c r="E1223">
        <v>4</v>
      </c>
      <c r="F1223">
        <v>1</v>
      </c>
      <c r="G1223">
        <v>1</v>
      </c>
      <c r="H1223" s="2">
        <v>43435</v>
      </c>
      <c r="I1223" t="str">
        <f>VLOOKUP(Sales[[#This Row],[TerritoryKey]], Territories[], 2, FALSE)</f>
        <v>Southwest</v>
      </c>
      <c r="J1223">
        <f>_xlfn.XLOOKUP(Sales[[#This Row],[ProductKey]], Products!$A:$A, Products!$J:$J)</f>
        <v>44.88</v>
      </c>
      <c r="K1223">
        <f>_xlfn.XLOOKUP(Sales[[#This Row],[ProductKey]], Products!$A:$A, Products!$K:$K)</f>
        <v>120</v>
      </c>
      <c r="L1223" s="1">
        <f>Sales[[#This Row],[ProductPrice]]*Sales[[#This Row],[OrderQuantity]]</f>
        <v>120</v>
      </c>
      <c r="M1223" s="1">
        <f>Sales[[#This Row],[OrderQuantity]]</f>
        <v>1</v>
      </c>
      <c r="N1223" s="1">
        <f>1</f>
        <v>1</v>
      </c>
      <c r="O1223" s="1">
        <f>Sales[[#This Row],[TotalSales]]-Sales[[#This Row],[TotalCost]]</f>
        <v>75.12</v>
      </c>
      <c r="P1223" s="1">
        <f>Sales[[#This Row],[ProductCost]]*Sales[[#This Row],[OrderQuantity]]</f>
        <v>44.88</v>
      </c>
      <c r="Q1223" s="1" t="str">
        <f>VLOOKUP(Sales[[#This Row],[ProductKey]], Products!$A$2:$D$1000, 4, FALSE)</f>
        <v>Hitch Rack - 4-Bike</v>
      </c>
    </row>
    <row r="1224" spans="1:17" x14ac:dyDescent="0.25">
      <c r="A1224" s="2">
        <v>38172</v>
      </c>
      <c r="B1224" s="1" t="s">
        <v>5523</v>
      </c>
      <c r="C1224">
        <v>360</v>
      </c>
      <c r="D1224">
        <v>13399</v>
      </c>
      <c r="E1224">
        <v>4</v>
      </c>
      <c r="F1224">
        <v>1</v>
      </c>
      <c r="G1224">
        <v>1</v>
      </c>
      <c r="H1224" s="2">
        <v>43285</v>
      </c>
      <c r="I1224" t="str">
        <f>VLOOKUP(Sales[[#This Row],[TerritoryKey]], Territories[], 2, FALSE)</f>
        <v>Southwest</v>
      </c>
      <c r="J1224">
        <f>_xlfn.XLOOKUP(Sales[[#This Row],[ProductKey]], Products!$A:$A, Products!$J:$J)</f>
        <v>1105.81</v>
      </c>
      <c r="K1224">
        <f>_xlfn.XLOOKUP(Sales[[#This Row],[ProductKey]], Products!$A:$A, Products!$K:$K)</f>
        <v>2049.0981999999999</v>
      </c>
      <c r="L1224" s="1">
        <f>Sales[[#This Row],[ProductPrice]]*Sales[[#This Row],[OrderQuantity]]</f>
        <v>2049.0981999999999</v>
      </c>
      <c r="M1224" s="1">
        <f>Sales[[#This Row],[OrderQuantity]]</f>
        <v>1</v>
      </c>
      <c r="N1224" s="1">
        <f>1</f>
        <v>1</v>
      </c>
      <c r="O1224" s="1">
        <f>Sales[[#This Row],[TotalSales]]-Sales[[#This Row],[TotalCost]]</f>
        <v>943.28819999999996</v>
      </c>
      <c r="P1224" s="1">
        <f>Sales[[#This Row],[ProductCost]]*Sales[[#This Row],[OrderQuantity]]</f>
        <v>1105.81</v>
      </c>
      <c r="Q1224" s="1" t="str">
        <f>VLOOKUP(Sales[[#This Row],[ProductKey]], Products!$A$2:$D$1000, 4, FALSE)</f>
        <v>Mountain-200 Black, 42</v>
      </c>
    </row>
    <row r="1225" spans="1:17" x14ac:dyDescent="0.25">
      <c r="A1225" s="2">
        <v>38203</v>
      </c>
      <c r="B1225" s="1" t="s">
        <v>5553</v>
      </c>
      <c r="C1225">
        <v>229</v>
      </c>
      <c r="D1225">
        <v>12049</v>
      </c>
      <c r="E1225">
        <v>4</v>
      </c>
      <c r="F1225">
        <v>1</v>
      </c>
      <c r="G1225">
        <v>1</v>
      </c>
      <c r="H1225" s="2">
        <v>43316</v>
      </c>
      <c r="I1225" t="str">
        <f>VLOOKUP(Sales[[#This Row],[TerritoryKey]], Territories[], 2, FALSE)</f>
        <v>Southwest</v>
      </c>
      <c r="J1225">
        <f>_xlfn.XLOOKUP(Sales[[#This Row],[ProductKey]], Products!$A:$A, Products!$J:$J)</f>
        <v>31.724399999999999</v>
      </c>
      <c r="K1225">
        <f>_xlfn.XLOOKUP(Sales[[#This Row],[ProductKey]], Products!$A:$A, Products!$K:$K)</f>
        <v>48.067300000000003</v>
      </c>
      <c r="L1225" s="1">
        <f>Sales[[#This Row],[ProductPrice]]*Sales[[#This Row],[OrderQuantity]]</f>
        <v>48.067300000000003</v>
      </c>
      <c r="M1225" s="1">
        <f>Sales[[#This Row],[OrderQuantity]]</f>
        <v>1</v>
      </c>
      <c r="N1225" s="1">
        <f>1</f>
        <v>1</v>
      </c>
      <c r="O1225" s="1">
        <f>Sales[[#This Row],[TotalSales]]-Sales[[#This Row],[TotalCost]]</f>
        <v>16.342900000000004</v>
      </c>
      <c r="P1225" s="1">
        <f>Sales[[#This Row],[ProductCost]]*Sales[[#This Row],[OrderQuantity]]</f>
        <v>31.724399999999999</v>
      </c>
      <c r="Q1225" s="1" t="str">
        <f>VLOOKUP(Sales[[#This Row],[ProductKey]], Products!$A$2:$D$1000, 4, FALSE)</f>
        <v>Long-Sleeve Logo Jersey, M</v>
      </c>
    </row>
    <row r="1226" spans="1:17" x14ac:dyDescent="0.25">
      <c r="A1226" s="2">
        <v>38295</v>
      </c>
      <c r="B1226" s="1" t="s">
        <v>5565</v>
      </c>
      <c r="C1226">
        <v>475</v>
      </c>
      <c r="D1226">
        <v>19398</v>
      </c>
      <c r="E1226">
        <v>4</v>
      </c>
      <c r="F1226">
        <v>1</v>
      </c>
      <c r="G1226">
        <v>1</v>
      </c>
      <c r="H1226" s="2">
        <v>43408</v>
      </c>
      <c r="I1226" t="str">
        <f>VLOOKUP(Sales[[#This Row],[TerritoryKey]], Territories[], 2, FALSE)</f>
        <v>Southwest</v>
      </c>
      <c r="J1226">
        <f>_xlfn.XLOOKUP(Sales[[#This Row],[ProductKey]], Products!$A:$A, Products!$J:$J)</f>
        <v>26.176300000000001</v>
      </c>
      <c r="K1226">
        <f>_xlfn.XLOOKUP(Sales[[#This Row],[ProductKey]], Products!$A:$A, Products!$K:$K)</f>
        <v>69.989999999999995</v>
      </c>
      <c r="L1226" s="1">
        <f>Sales[[#This Row],[ProductPrice]]*Sales[[#This Row],[OrderQuantity]]</f>
        <v>69.989999999999995</v>
      </c>
      <c r="M1226" s="1">
        <f>Sales[[#This Row],[OrderQuantity]]</f>
        <v>1</v>
      </c>
      <c r="N1226" s="1">
        <f>1</f>
        <v>1</v>
      </c>
      <c r="O1226" s="1">
        <f>Sales[[#This Row],[TotalSales]]-Sales[[#This Row],[TotalCost]]</f>
        <v>43.813699999999997</v>
      </c>
      <c r="P1226" s="1">
        <f>Sales[[#This Row],[ProductCost]]*Sales[[#This Row],[OrderQuantity]]</f>
        <v>26.176300000000001</v>
      </c>
      <c r="Q1226" s="1" t="str">
        <f>VLOOKUP(Sales[[#This Row],[ProductKey]], Products!$A$2:$D$1000, 4, FALSE)</f>
        <v>Women's Mountain Shorts, M</v>
      </c>
    </row>
    <row r="1227" spans="1:17" x14ac:dyDescent="0.25">
      <c r="A1227" s="2">
        <v>37988</v>
      </c>
      <c r="B1227" s="1" t="s">
        <v>5572</v>
      </c>
      <c r="C1227">
        <v>354</v>
      </c>
      <c r="D1227">
        <v>13152</v>
      </c>
      <c r="E1227">
        <v>4</v>
      </c>
      <c r="F1227">
        <v>1</v>
      </c>
      <c r="G1227">
        <v>1</v>
      </c>
      <c r="H1227" s="2">
        <v>43102</v>
      </c>
      <c r="I1227" t="str">
        <f>VLOOKUP(Sales[[#This Row],[TerritoryKey]], Territories[], 2, FALSE)</f>
        <v>Southwest</v>
      </c>
      <c r="J1227">
        <f>_xlfn.XLOOKUP(Sales[[#This Row],[ProductKey]], Products!$A:$A, Products!$J:$J)</f>
        <v>1117.8559</v>
      </c>
      <c r="K1227">
        <f>_xlfn.XLOOKUP(Sales[[#This Row],[ProductKey]], Products!$A:$A, Products!$K:$K)</f>
        <v>2071.4196000000002</v>
      </c>
      <c r="L1227" s="1">
        <f>Sales[[#This Row],[ProductPrice]]*Sales[[#This Row],[OrderQuantity]]</f>
        <v>2071.4196000000002</v>
      </c>
      <c r="M1227" s="1">
        <f>Sales[[#This Row],[OrderQuantity]]</f>
        <v>1</v>
      </c>
      <c r="N1227" s="1">
        <f>1</f>
        <v>1</v>
      </c>
      <c r="O1227" s="1">
        <f>Sales[[#This Row],[TotalSales]]-Sales[[#This Row],[TotalCost]]</f>
        <v>953.56370000000015</v>
      </c>
      <c r="P1227" s="1">
        <f>Sales[[#This Row],[ProductCost]]*Sales[[#This Row],[OrderQuantity]]</f>
        <v>1117.8559</v>
      </c>
      <c r="Q1227" s="1" t="str">
        <f>VLOOKUP(Sales[[#This Row],[ProductKey]], Products!$A$2:$D$1000, 4, FALSE)</f>
        <v>Mountain-200 Silver, 42</v>
      </c>
    </row>
    <row r="1228" spans="1:17" x14ac:dyDescent="0.25">
      <c r="A1228" s="2">
        <v>38080</v>
      </c>
      <c r="B1228" s="1" t="s">
        <v>5627</v>
      </c>
      <c r="C1228">
        <v>606</v>
      </c>
      <c r="D1228">
        <v>23854</v>
      </c>
      <c r="E1228">
        <v>4</v>
      </c>
      <c r="F1228">
        <v>1</v>
      </c>
      <c r="G1228">
        <v>1</v>
      </c>
      <c r="H1228" s="2">
        <v>43193</v>
      </c>
      <c r="I1228" t="str">
        <f>VLOOKUP(Sales[[#This Row],[TerritoryKey]], Territories[], 2, FALSE)</f>
        <v>Southwest</v>
      </c>
      <c r="J1228">
        <f>_xlfn.XLOOKUP(Sales[[#This Row],[ProductKey]], Products!$A:$A, Products!$J:$J)</f>
        <v>343.64960000000002</v>
      </c>
      <c r="K1228">
        <f>_xlfn.XLOOKUP(Sales[[#This Row],[ProductKey]], Products!$A:$A, Products!$K:$K)</f>
        <v>539.99</v>
      </c>
      <c r="L1228" s="1">
        <f>Sales[[#This Row],[ProductPrice]]*Sales[[#This Row],[OrderQuantity]]</f>
        <v>539.99</v>
      </c>
      <c r="M1228" s="1">
        <f>Sales[[#This Row],[OrderQuantity]]</f>
        <v>1</v>
      </c>
      <c r="N1228" s="1">
        <f>1</f>
        <v>1</v>
      </c>
      <c r="O1228" s="1">
        <f>Sales[[#This Row],[TotalSales]]-Sales[[#This Row],[TotalCost]]</f>
        <v>196.34039999999999</v>
      </c>
      <c r="P1228" s="1">
        <f>Sales[[#This Row],[ProductCost]]*Sales[[#This Row],[OrderQuantity]]</f>
        <v>343.64960000000002</v>
      </c>
      <c r="Q1228" s="1" t="str">
        <f>VLOOKUP(Sales[[#This Row],[ProductKey]], Products!$A$2:$D$1000, 4, FALSE)</f>
        <v>Road-750 Black, 52</v>
      </c>
    </row>
    <row r="1229" spans="1:17" x14ac:dyDescent="0.25">
      <c r="A1229" s="2">
        <v>38110</v>
      </c>
      <c r="B1229" s="1" t="s">
        <v>5639</v>
      </c>
      <c r="C1229">
        <v>356</v>
      </c>
      <c r="D1229">
        <v>13165</v>
      </c>
      <c r="E1229">
        <v>4</v>
      </c>
      <c r="F1229">
        <v>1</v>
      </c>
      <c r="G1229">
        <v>1</v>
      </c>
      <c r="H1229" s="2">
        <v>43223</v>
      </c>
      <c r="I1229" t="str">
        <f>VLOOKUP(Sales[[#This Row],[TerritoryKey]], Territories[], 2, FALSE)</f>
        <v>Southwest</v>
      </c>
      <c r="J1229">
        <f>_xlfn.XLOOKUP(Sales[[#This Row],[ProductKey]], Products!$A:$A, Products!$J:$J)</f>
        <v>1117.8559</v>
      </c>
      <c r="K1229">
        <f>_xlfn.XLOOKUP(Sales[[#This Row],[ProductKey]], Products!$A:$A, Products!$K:$K)</f>
        <v>2071.4196000000002</v>
      </c>
      <c r="L1229" s="1">
        <f>Sales[[#This Row],[ProductPrice]]*Sales[[#This Row],[OrderQuantity]]</f>
        <v>2071.4196000000002</v>
      </c>
      <c r="M1229" s="1">
        <f>Sales[[#This Row],[OrderQuantity]]</f>
        <v>1</v>
      </c>
      <c r="N1229" s="1">
        <f>1</f>
        <v>1</v>
      </c>
      <c r="O1229" s="1">
        <f>Sales[[#This Row],[TotalSales]]-Sales[[#This Row],[TotalCost]]</f>
        <v>953.56370000000015</v>
      </c>
      <c r="P1229" s="1">
        <f>Sales[[#This Row],[ProductCost]]*Sales[[#This Row],[OrderQuantity]]</f>
        <v>1117.8559</v>
      </c>
      <c r="Q1229" s="1" t="str">
        <f>VLOOKUP(Sales[[#This Row],[ProductKey]], Products!$A$2:$D$1000, 4, FALSE)</f>
        <v>Mountain-200 Silver, 46</v>
      </c>
    </row>
    <row r="1230" spans="1:17" x14ac:dyDescent="0.25">
      <c r="A1230" s="2">
        <v>38172</v>
      </c>
      <c r="B1230" s="1" t="s">
        <v>5641</v>
      </c>
      <c r="C1230">
        <v>474</v>
      </c>
      <c r="D1230">
        <v>20363</v>
      </c>
      <c r="E1230">
        <v>4</v>
      </c>
      <c r="F1230">
        <v>1</v>
      </c>
      <c r="G1230">
        <v>1</v>
      </c>
      <c r="H1230" s="2">
        <v>43285</v>
      </c>
      <c r="I1230" t="str">
        <f>VLOOKUP(Sales[[#This Row],[TerritoryKey]], Territories[], 2, FALSE)</f>
        <v>Southwest</v>
      </c>
      <c r="J1230">
        <f>_xlfn.XLOOKUP(Sales[[#This Row],[ProductKey]], Products!$A:$A, Products!$J:$J)</f>
        <v>26.176300000000001</v>
      </c>
      <c r="K1230">
        <f>_xlfn.XLOOKUP(Sales[[#This Row],[ProductKey]], Products!$A:$A, Products!$K:$K)</f>
        <v>69.989999999999995</v>
      </c>
      <c r="L1230" s="1">
        <f>Sales[[#This Row],[ProductPrice]]*Sales[[#This Row],[OrderQuantity]]</f>
        <v>69.989999999999995</v>
      </c>
      <c r="M1230" s="1">
        <f>Sales[[#This Row],[OrderQuantity]]</f>
        <v>1</v>
      </c>
      <c r="N1230" s="1">
        <f>1</f>
        <v>1</v>
      </c>
      <c r="O1230" s="1">
        <f>Sales[[#This Row],[TotalSales]]-Sales[[#This Row],[TotalCost]]</f>
        <v>43.813699999999997</v>
      </c>
      <c r="P1230" s="1">
        <f>Sales[[#This Row],[ProductCost]]*Sales[[#This Row],[OrderQuantity]]</f>
        <v>26.176300000000001</v>
      </c>
      <c r="Q1230" s="1" t="str">
        <f>VLOOKUP(Sales[[#This Row],[ProductKey]], Products!$A$2:$D$1000, 4, FALSE)</f>
        <v>Women's Mountain Shorts, S</v>
      </c>
    </row>
    <row r="1231" spans="1:17" x14ac:dyDescent="0.25">
      <c r="A1231" s="2">
        <v>37988</v>
      </c>
      <c r="B1231" s="1" t="s">
        <v>5654</v>
      </c>
      <c r="C1231">
        <v>577</v>
      </c>
      <c r="D1231">
        <v>26016</v>
      </c>
      <c r="E1231">
        <v>4</v>
      </c>
      <c r="F1231">
        <v>1</v>
      </c>
      <c r="G1231">
        <v>1</v>
      </c>
      <c r="H1231" s="2">
        <v>43102</v>
      </c>
      <c r="I1231" t="str">
        <f>VLOOKUP(Sales[[#This Row],[TerritoryKey]], Territories[], 2, FALSE)</f>
        <v>Southwest</v>
      </c>
      <c r="J1231">
        <f>_xlfn.XLOOKUP(Sales[[#This Row],[ProductKey]], Products!$A:$A, Products!$J:$J)</f>
        <v>755.1508</v>
      </c>
      <c r="K1231">
        <f>_xlfn.XLOOKUP(Sales[[#This Row],[ProductKey]], Products!$A:$A, Products!$K:$K)</f>
        <v>1214.8499999999999</v>
      </c>
      <c r="L1231" s="1">
        <f>Sales[[#This Row],[ProductPrice]]*Sales[[#This Row],[OrderQuantity]]</f>
        <v>1214.8499999999999</v>
      </c>
      <c r="M1231" s="1">
        <f>Sales[[#This Row],[OrderQuantity]]</f>
        <v>1</v>
      </c>
      <c r="N1231" s="1">
        <f>1</f>
        <v>1</v>
      </c>
      <c r="O1231" s="1">
        <f>Sales[[#This Row],[TotalSales]]-Sales[[#This Row],[TotalCost]]</f>
        <v>459.69919999999991</v>
      </c>
      <c r="P1231" s="1">
        <f>Sales[[#This Row],[ProductCost]]*Sales[[#This Row],[OrderQuantity]]</f>
        <v>755.1508</v>
      </c>
      <c r="Q1231" s="1" t="str">
        <f>VLOOKUP(Sales[[#This Row],[ProductKey]], Products!$A$2:$D$1000, 4, FALSE)</f>
        <v>Touring-2000 Blue, 46</v>
      </c>
    </row>
    <row r="1232" spans="1:17" x14ac:dyDescent="0.25">
      <c r="A1232" s="2">
        <v>38323</v>
      </c>
      <c r="B1232" s="1" t="s">
        <v>5668</v>
      </c>
      <c r="C1232">
        <v>476</v>
      </c>
      <c r="D1232">
        <v>19810</v>
      </c>
      <c r="E1232">
        <v>4</v>
      </c>
      <c r="F1232">
        <v>1</v>
      </c>
      <c r="G1232">
        <v>1</v>
      </c>
      <c r="H1232" s="2">
        <v>43436</v>
      </c>
      <c r="I1232" t="str">
        <f>VLOOKUP(Sales[[#This Row],[TerritoryKey]], Territories[], 2, FALSE)</f>
        <v>Southwest</v>
      </c>
      <c r="J1232">
        <f>_xlfn.XLOOKUP(Sales[[#This Row],[ProductKey]], Products!$A:$A, Products!$J:$J)</f>
        <v>26.176300000000001</v>
      </c>
      <c r="K1232">
        <f>_xlfn.XLOOKUP(Sales[[#This Row],[ProductKey]], Products!$A:$A, Products!$K:$K)</f>
        <v>69.989999999999995</v>
      </c>
      <c r="L1232" s="1">
        <f>Sales[[#This Row],[ProductPrice]]*Sales[[#This Row],[OrderQuantity]]</f>
        <v>69.989999999999995</v>
      </c>
      <c r="M1232" s="1">
        <f>Sales[[#This Row],[OrderQuantity]]</f>
        <v>1</v>
      </c>
      <c r="N1232" s="1">
        <f>1</f>
        <v>1</v>
      </c>
      <c r="O1232" s="1">
        <f>Sales[[#This Row],[TotalSales]]-Sales[[#This Row],[TotalCost]]</f>
        <v>43.813699999999997</v>
      </c>
      <c r="P1232" s="1">
        <f>Sales[[#This Row],[ProductCost]]*Sales[[#This Row],[OrderQuantity]]</f>
        <v>26.176300000000001</v>
      </c>
      <c r="Q1232" s="1" t="str">
        <f>VLOOKUP(Sales[[#This Row],[ProductKey]], Products!$A$2:$D$1000, 4, FALSE)</f>
        <v>Women's Mountain Shorts, L</v>
      </c>
    </row>
    <row r="1233" spans="1:17" x14ac:dyDescent="0.25">
      <c r="A1233" s="2">
        <v>38234</v>
      </c>
      <c r="B1233" s="1" t="s">
        <v>5678</v>
      </c>
      <c r="C1233">
        <v>582</v>
      </c>
      <c r="D1233">
        <v>18654</v>
      </c>
      <c r="E1233">
        <v>4</v>
      </c>
      <c r="F1233">
        <v>1</v>
      </c>
      <c r="G1233">
        <v>1</v>
      </c>
      <c r="H1233" s="2">
        <v>43347</v>
      </c>
      <c r="I1233" t="str">
        <f>VLOOKUP(Sales[[#This Row],[TerritoryKey]], Territories[], 2, FALSE)</f>
        <v>Southwest</v>
      </c>
      <c r="J1233">
        <f>_xlfn.XLOOKUP(Sales[[#This Row],[ProductKey]], Products!$A:$A, Products!$J:$J)</f>
        <v>1082.51</v>
      </c>
      <c r="K1233">
        <f>_xlfn.XLOOKUP(Sales[[#This Row],[ProductKey]], Products!$A:$A, Products!$K:$K)</f>
        <v>1700.99</v>
      </c>
      <c r="L1233" s="1">
        <f>Sales[[#This Row],[ProductPrice]]*Sales[[#This Row],[OrderQuantity]]</f>
        <v>1700.99</v>
      </c>
      <c r="M1233" s="1">
        <f>Sales[[#This Row],[OrderQuantity]]</f>
        <v>1</v>
      </c>
      <c r="N1233" s="1">
        <f>1</f>
        <v>1</v>
      </c>
      <c r="O1233" s="1">
        <f>Sales[[#This Row],[TotalSales]]-Sales[[#This Row],[TotalCost]]</f>
        <v>618.48</v>
      </c>
      <c r="P1233" s="1">
        <f>Sales[[#This Row],[ProductCost]]*Sales[[#This Row],[OrderQuantity]]</f>
        <v>1082.51</v>
      </c>
      <c r="Q1233" s="1" t="str">
        <f>VLOOKUP(Sales[[#This Row],[ProductKey]], Products!$A$2:$D$1000, 4, FALSE)</f>
        <v>Road-350-W Yellow, 44</v>
      </c>
    </row>
    <row r="1234" spans="1:17" x14ac:dyDescent="0.25">
      <c r="A1234" s="2">
        <v>38324</v>
      </c>
      <c r="B1234" s="1" t="s">
        <v>5690</v>
      </c>
      <c r="C1234">
        <v>605</v>
      </c>
      <c r="D1234">
        <v>23828</v>
      </c>
      <c r="E1234">
        <v>4</v>
      </c>
      <c r="F1234">
        <v>1</v>
      </c>
      <c r="G1234">
        <v>1</v>
      </c>
      <c r="H1234" s="2">
        <v>43437</v>
      </c>
      <c r="I1234" t="str">
        <f>VLOOKUP(Sales[[#This Row],[TerritoryKey]], Territories[], 2, FALSE)</f>
        <v>Southwest</v>
      </c>
      <c r="J1234">
        <f>_xlfn.XLOOKUP(Sales[[#This Row],[ProductKey]], Products!$A:$A, Products!$J:$J)</f>
        <v>343.64960000000002</v>
      </c>
      <c r="K1234">
        <f>_xlfn.XLOOKUP(Sales[[#This Row],[ProductKey]], Products!$A:$A, Products!$K:$K)</f>
        <v>539.99</v>
      </c>
      <c r="L1234" s="1">
        <f>Sales[[#This Row],[ProductPrice]]*Sales[[#This Row],[OrderQuantity]]</f>
        <v>539.99</v>
      </c>
      <c r="M1234" s="1">
        <f>Sales[[#This Row],[OrderQuantity]]</f>
        <v>1</v>
      </c>
      <c r="N1234" s="1">
        <f>1</f>
        <v>1</v>
      </c>
      <c r="O1234" s="1">
        <f>Sales[[#This Row],[TotalSales]]-Sales[[#This Row],[TotalCost]]</f>
        <v>196.34039999999999</v>
      </c>
      <c r="P1234" s="1">
        <f>Sales[[#This Row],[ProductCost]]*Sales[[#This Row],[OrderQuantity]]</f>
        <v>343.64960000000002</v>
      </c>
      <c r="Q1234" s="1" t="str">
        <f>VLOOKUP(Sales[[#This Row],[ProductKey]], Products!$A$2:$D$1000, 4, FALSE)</f>
        <v>Road-750 Black, 48</v>
      </c>
    </row>
    <row r="1235" spans="1:17" x14ac:dyDescent="0.25">
      <c r="A1235" s="2">
        <v>38080</v>
      </c>
      <c r="B1235" s="1" t="s">
        <v>5694</v>
      </c>
      <c r="C1235">
        <v>588</v>
      </c>
      <c r="D1235">
        <v>15347</v>
      </c>
      <c r="E1235">
        <v>4</v>
      </c>
      <c r="F1235">
        <v>1</v>
      </c>
      <c r="G1235">
        <v>1</v>
      </c>
      <c r="H1235" s="2">
        <v>43193</v>
      </c>
      <c r="I1235" t="str">
        <f>VLOOKUP(Sales[[#This Row],[TerritoryKey]], Territories[], 2, FALSE)</f>
        <v>Southwest</v>
      </c>
      <c r="J1235">
        <f>_xlfn.XLOOKUP(Sales[[#This Row],[ProductKey]], Products!$A:$A, Products!$J:$J)</f>
        <v>419.77839999999998</v>
      </c>
      <c r="K1235">
        <f>_xlfn.XLOOKUP(Sales[[#This Row],[ProductKey]], Products!$A:$A, Products!$K:$K)</f>
        <v>769.49</v>
      </c>
      <c r="L1235" s="1">
        <f>Sales[[#This Row],[ProductPrice]]*Sales[[#This Row],[OrderQuantity]]</f>
        <v>769.49</v>
      </c>
      <c r="M1235" s="1">
        <f>Sales[[#This Row],[OrderQuantity]]</f>
        <v>1</v>
      </c>
      <c r="N1235" s="1">
        <f>1</f>
        <v>1</v>
      </c>
      <c r="O1235" s="1">
        <f>Sales[[#This Row],[TotalSales]]-Sales[[#This Row],[TotalCost]]</f>
        <v>349.71160000000003</v>
      </c>
      <c r="P1235" s="1">
        <f>Sales[[#This Row],[ProductCost]]*Sales[[#This Row],[OrderQuantity]]</f>
        <v>419.77839999999998</v>
      </c>
      <c r="Q1235" s="1" t="str">
        <f>VLOOKUP(Sales[[#This Row],[ProductKey]], Products!$A$2:$D$1000, 4, FALSE)</f>
        <v>Mountain-400-W Silver, 40</v>
      </c>
    </row>
    <row r="1236" spans="1:17" x14ac:dyDescent="0.25">
      <c r="A1236" s="2">
        <v>38264</v>
      </c>
      <c r="B1236" s="1" t="s">
        <v>5697</v>
      </c>
      <c r="C1236">
        <v>575</v>
      </c>
      <c r="D1236">
        <v>24831</v>
      </c>
      <c r="E1236">
        <v>4</v>
      </c>
      <c r="F1236">
        <v>1</v>
      </c>
      <c r="G1236">
        <v>1</v>
      </c>
      <c r="H1236" s="2">
        <v>43377</v>
      </c>
      <c r="I1236" t="str">
        <f>VLOOKUP(Sales[[#This Row],[TerritoryKey]], Territories[], 2, FALSE)</f>
        <v>Southwest</v>
      </c>
      <c r="J1236">
        <f>_xlfn.XLOOKUP(Sales[[#This Row],[ProductKey]], Products!$A:$A, Products!$J:$J)</f>
        <v>1481.9378999999999</v>
      </c>
      <c r="K1236">
        <f>_xlfn.XLOOKUP(Sales[[#This Row],[ProductKey]], Products!$A:$A, Products!$K:$K)</f>
        <v>2384.0700000000002</v>
      </c>
      <c r="L1236" s="1">
        <f>Sales[[#This Row],[ProductPrice]]*Sales[[#This Row],[OrderQuantity]]</f>
        <v>2384.0700000000002</v>
      </c>
      <c r="M1236" s="1">
        <f>Sales[[#This Row],[OrderQuantity]]</f>
        <v>1</v>
      </c>
      <c r="N1236" s="1">
        <f>1</f>
        <v>1</v>
      </c>
      <c r="O1236" s="1">
        <f>Sales[[#This Row],[TotalSales]]-Sales[[#This Row],[TotalCost]]</f>
        <v>902.13210000000026</v>
      </c>
      <c r="P1236" s="1">
        <f>Sales[[#This Row],[ProductCost]]*Sales[[#This Row],[OrderQuantity]]</f>
        <v>1481.9378999999999</v>
      </c>
      <c r="Q1236" s="1" t="str">
        <f>VLOOKUP(Sales[[#This Row],[ProductKey]], Products!$A$2:$D$1000, 4, FALSE)</f>
        <v>Touring-1000 Blue, 54</v>
      </c>
    </row>
    <row r="1237" spans="1:17" x14ac:dyDescent="0.25">
      <c r="A1237" s="2">
        <v>38049</v>
      </c>
      <c r="B1237" s="1" t="s">
        <v>5715</v>
      </c>
      <c r="C1237">
        <v>358</v>
      </c>
      <c r="D1237">
        <v>18066</v>
      </c>
      <c r="E1237">
        <v>4</v>
      </c>
      <c r="F1237">
        <v>1</v>
      </c>
      <c r="G1237">
        <v>1</v>
      </c>
      <c r="H1237" s="2">
        <v>43162</v>
      </c>
      <c r="I1237" t="str">
        <f>VLOOKUP(Sales[[#This Row],[TerritoryKey]], Territories[], 2, FALSE)</f>
        <v>Southwest</v>
      </c>
      <c r="J1237">
        <f>_xlfn.XLOOKUP(Sales[[#This Row],[ProductKey]], Products!$A:$A, Products!$J:$J)</f>
        <v>1105.81</v>
      </c>
      <c r="K1237">
        <f>_xlfn.XLOOKUP(Sales[[#This Row],[ProductKey]], Products!$A:$A, Products!$K:$K)</f>
        <v>2049.0981999999999</v>
      </c>
      <c r="L1237" s="1">
        <f>Sales[[#This Row],[ProductPrice]]*Sales[[#This Row],[OrderQuantity]]</f>
        <v>2049.0981999999999</v>
      </c>
      <c r="M1237" s="1">
        <f>Sales[[#This Row],[OrderQuantity]]</f>
        <v>1</v>
      </c>
      <c r="N1237" s="1">
        <f>1</f>
        <v>1</v>
      </c>
      <c r="O1237" s="1">
        <f>Sales[[#This Row],[TotalSales]]-Sales[[#This Row],[TotalCost]]</f>
        <v>943.28819999999996</v>
      </c>
      <c r="P1237" s="1">
        <f>Sales[[#This Row],[ProductCost]]*Sales[[#This Row],[OrderQuantity]]</f>
        <v>1105.81</v>
      </c>
      <c r="Q1237" s="1" t="str">
        <f>VLOOKUP(Sales[[#This Row],[ProductKey]], Products!$A$2:$D$1000, 4, FALSE)</f>
        <v>Mountain-200 Black, 38</v>
      </c>
    </row>
    <row r="1238" spans="1:17" x14ac:dyDescent="0.25">
      <c r="A1238" s="2">
        <v>38021</v>
      </c>
      <c r="B1238" s="1" t="s">
        <v>5742</v>
      </c>
      <c r="C1238">
        <v>537</v>
      </c>
      <c r="D1238">
        <v>11978</v>
      </c>
      <c r="E1238">
        <v>4</v>
      </c>
      <c r="F1238">
        <v>1</v>
      </c>
      <c r="G1238">
        <v>1</v>
      </c>
      <c r="H1238" s="2">
        <v>43135</v>
      </c>
      <c r="I1238" t="str">
        <f>VLOOKUP(Sales[[#This Row],[TerritoryKey]], Territories[], 2, FALSE)</f>
        <v>Southwest</v>
      </c>
      <c r="J1238">
        <f>_xlfn.XLOOKUP(Sales[[#This Row],[ProductKey]], Products!$A:$A, Products!$J:$J)</f>
        <v>13.09</v>
      </c>
      <c r="K1238">
        <f>_xlfn.XLOOKUP(Sales[[#This Row],[ProductKey]], Products!$A:$A, Products!$K:$K)</f>
        <v>35</v>
      </c>
      <c r="L1238" s="1">
        <f>Sales[[#This Row],[ProductPrice]]*Sales[[#This Row],[OrderQuantity]]</f>
        <v>35</v>
      </c>
      <c r="M1238" s="1">
        <f>Sales[[#This Row],[OrderQuantity]]</f>
        <v>1</v>
      </c>
      <c r="N1238" s="1">
        <f>1</f>
        <v>1</v>
      </c>
      <c r="O1238" s="1">
        <f>Sales[[#This Row],[TotalSales]]-Sales[[#This Row],[TotalCost]]</f>
        <v>21.91</v>
      </c>
      <c r="P1238" s="1">
        <f>Sales[[#This Row],[ProductCost]]*Sales[[#This Row],[OrderQuantity]]</f>
        <v>13.09</v>
      </c>
      <c r="Q1238" s="1" t="str">
        <f>VLOOKUP(Sales[[#This Row],[ProductKey]], Products!$A$2:$D$1000, 4, FALSE)</f>
        <v>HL Mountain Tire</v>
      </c>
    </row>
    <row r="1239" spans="1:17" x14ac:dyDescent="0.25">
      <c r="A1239" s="2">
        <v>38323</v>
      </c>
      <c r="B1239" s="1" t="s">
        <v>5749</v>
      </c>
      <c r="C1239">
        <v>356</v>
      </c>
      <c r="D1239">
        <v>16979</v>
      </c>
      <c r="E1239">
        <v>4</v>
      </c>
      <c r="F1239">
        <v>1</v>
      </c>
      <c r="G1239">
        <v>1</v>
      </c>
      <c r="H1239" s="2">
        <v>43436</v>
      </c>
      <c r="I1239" t="str">
        <f>VLOOKUP(Sales[[#This Row],[TerritoryKey]], Territories[], 2, FALSE)</f>
        <v>Southwest</v>
      </c>
      <c r="J1239">
        <f>_xlfn.XLOOKUP(Sales[[#This Row],[ProductKey]], Products!$A:$A, Products!$J:$J)</f>
        <v>1117.8559</v>
      </c>
      <c r="K1239">
        <f>_xlfn.XLOOKUP(Sales[[#This Row],[ProductKey]], Products!$A:$A, Products!$K:$K)</f>
        <v>2071.4196000000002</v>
      </c>
      <c r="L1239" s="1">
        <f>Sales[[#This Row],[ProductPrice]]*Sales[[#This Row],[OrderQuantity]]</f>
        <v>2071.4196000000002</v>
      </c>
      <c r="M1239" s="1">
        <f>Sales[[#This Row],[OrderQuantity]]</f>
        <v>1</v>
      </c>
      <c r="N1239" s="1">
        <f>1</f>
        <v>1</v>
      </c>
      <c r="O1239" s="1">
        <f>Sales[[#This Row],[TotalSales]]-Sales[[#This Row],[TotalCost]]</f>
        <v>953.56370000000015</v>
      </c>
      <c r="P1239" s="1">
        <f>Sales[[#This Row],[ProductCost]]*Sales[[#This Row],[OrderQuantity]]</f>
        <v>1117.8559</v>
      </c>
      <c r="Q1239" s="1" t="str">
        <f>VLOOKUP(Sales[[#This Row],[ProductKey]], Products!$A$2:$D$1000, 4, FALSE)</f>
        <v>Mountain-200 Silver, 46</v>
      </c>
    </row>
    <row r="1240" spans="1:17" x14ac:dyDescent="0.25">
      <c r="A1240" s="2">
        <v>38170</v>
      </c>
      <c r="B1240" s="1" t="s">
        <v>5750</v>
      </c>
      <c r="C1240">
        <v>540</v>
      </c>
      <c r="D1240">
        <v>24407</v>
      </c>
      <c r="E1240">
        <v>4</v>
      </c>
      <c r="F1240">
        <v>1</v>
      </c>
      <c r="G1240">
        <v>1</v>
      </c>
      <c r="H1240" s="2">
        <v>43283</v>
      </c>
      <c r="I1240" t="str">
        <f>VLOOKUP(Sales[[#This Row],[TerritoryKey]], Territories[], 2, FALSE)</f>
        <v>Southwest</v>
      </c>
      <c r="J1240">
        <f>_xlfn.XLOOKUP(Sales[[#This Row],[ProductKey]], Products!$A:$A, Products!$J:$J)</f>
        <v>12.192399999999999</v>
      </c>
      <c r="K1240">
        <f>_xlfn.XLOOKUP(Sales[[#This Row],[ProductKey]], Products!$A:$A, Products!$K:$K)</f>
        <v>32.6</v>
      </c>
      <c r="L1240" s="1">
        <f>Sales[[#This Row],[ProductPrice]]*Sales[[#This Row],[OrderQuantity]]</f>
        <v>32.6</v>
      </c>
      <c r="M1240" s="1">
        <f>Sales[[#This Row],[OrderQuantity]]</f>
        <v>1</v>
      </c>
      <c r="N1240" s="1">
        <f>1</f>
        <v>1</v>
      </c>
      <c r="O1240" s="1">
        <f>Sales[[#This Row],[TotalSales]]-Sales[[#This Row],[TotalCost]]</f>
        <v>20.407600000000002</v>
      </c>
      <c r="P1240" s="1">
        <f>Sales[[#This Row],[ProductCost]]*Sales[[#This Row],[OrderQuantity]]</f>
        <v>12.192399999999999</v>
      </c>
      <c r="Q1240" s="1" t="str">
        <f>VLOOKUP(Sales[[#This Row],[ProductKey]], Products!$A$2:$D$1000, 4, FALSE)</f>
        <v>HL Road Tire</v>
      </c>
    </row>
    <row r="1241" spans="1:17" x14ac:dyDescent="0.25">
      <c r="A1241" s="2">
        <v>38293</v>
      </c>
      <c r="B1241" s="1" t="s">
        <v>5751</v>
      </c>
      <c r="C1241">
        <v>582</v>
      </c>
      <c r="D1241">
        <v>18684</v>
      </c>
      <c r="E1241">
        <v>4</v>
      </c>
      <c r="F1241">
        <v>1</v>
      </c>
      <c r="G1241">
        <v>1</v>
      </c>
      <c r="H1241" s="2">
        <v>43406</v>
      </c>
      <c r="I1241" t="str">
        <f>VLOOKUP(Sales[[#This Row],[TerritoryKey]], Territories[], 2, FALSE)</f>
        <v>Southwest</v>
      </c>
      <c r="J1241">
        <f>_xlfn.XLOOKUP(Sales[[#This Row],[ProductKey]], Products!$A:$A, Products!$J:$J)</f>
        <v>1082.51</v>
      </c>
      <c r="K1241">
        <f>_xlfn.XLOOKUP(Sales[[#This Row],[ProductKey]], Products!$A:$A, Products!$K:$K)</f>
        <v>1700.99</v>
      </c>
      <c r="L1241" s="1">
        <f>Sales[[#This Row],[ProductPrice]]*Sales[[#This Row],[OrderQuantity]]</f>
        <v>1700.99</v>
      </c>
      <c r="M1241" s="1">
        <f>Sales[[#This Row],[OrderQuantity]]</f>
        <v>1</v>
      </c>
      <c r="N1241" s="1">
        <f>1</f>
        <v>1</v>
      </c>
      <c r="O1241" s="1">
        <f>Sales[[#This Row],[TotalSales]]-Sales[[#This Row],[TotalCost]]</f>
        <v>618.48</v>
      </c>
      <c r="P1241" s="1">
        <f>Sales[[#This Row],[ProductCost]]*Sales[[#This Row],[OrderQuantity]]</f>
        <v>1082.51</v>
      </c>
      <c r="Q1241" s="1" t="str">
        <f>VLOOKUP(Sales[[#This Row],[ProductKey]], Products!$A$2:$D$1000, 4, FALSE)</f>
        <v>Road-350-W Yellow, 44</v>
      </c>
    </row>
    <row r="1242" spans="1:17" x14ac:dyDescent="0.25">
      <c r="A1242" s="2">
        <v>37991</v>
      </c>
      <c r="B1242" s="1" t="s">
        <v>5754</v>
      </c>
      <c r="C1242">
        <v>381</v>
      </c>
      <c r="D1242">
        <v>21637</v>
      </c>
      <c r="E1242">
        <v>4</v>
      </c>
      <c r="F1242">
        <v>1</v>
      </c>
      <c r="G1242">
        <v>1</v>
      </c>
      <c r="H1242" s="2">
        <v>43105</v>
      </c>
      <c r="I1242" t="str">
        <f>VLOOKUP(Sales[[#This Row],[TerritoryKey]], Territories[], 2, FALSE)</f>
        <v>Southwest</v>
      </c>
      <c r="J1242">
        <f>_xlfn.XLOOKUP(Sales[[#This Row],[ProductKey]], Products!$A:$A, Products!$J:$J)</f>
        <v>605.64919999999995</v>
      </c>
      <c r="K1242">
        <f>_xlfn.XLOOKUP(Sales[[#This Row],[ProductKey]], Products!$A:$A, Products!$K:$K)</f>
        <v>1000.4375</v>
      </c>
      <c r="L1242" s="1">
        <f>Sales[[#This Row],[ProductPrice]]*Sales[[#This Row],[OrderQuantity]]</f>
        <v>1000.4375</v>
      </c>
      <c r="M1242" s="1">
        <f>Sales[[#This Row],[OrderQuantity]]</f>
        <v>1</v>
      </c>
      <c r="N1242" s="1">
        <f>1</f>
        <v>1</v>
      </c>
      <c r="O1242" s="1">
        <f>Sales[[#This Row],[TotalSales]]-Sales[[#This Row],[TotalCost]]</f>
        <v>394.78830000000005</v>
      </c>
      <c r="P1242" s="1">
        <f>Sales[[#This Row],[ProductCost]]*Sales[[#This Row],[OrderQuantity]]</f>
        <v>605.64919999999995</v>
      </c>
      <c r="Q1242" s="1" t="str">
        <f>VLOOKUP(Sales[[#This Row],[ProductKey]], Products!$A$2:$D$1000, 4, FALSE)</f>
        <v>Road-550-W Yellow, 38</v>
      </c>
    </row>
    <row r="1243" spans="1:17" x14ac:dyDescent="0.25">
      <c r="A1243" s="2">
        <v>38262</v>
      </c>
      <c r="B1243" s="1" t="s">
        <v>5766</v>
      </c>
      <c r="C1243">
        <v>604</v>
      </c>
      <c r="D1243">
        <v>23708</v>
      </c>
      <c r="E1243">
        <v>4</v>
      </c>
      <c r="F1243">
        <v>1</v>
      </c>
      <c r="G1243">
        <v>1</v>
      </c>
      <c r="H1243" s="2">
        <v>43375</v>
      </c>
      <c r="I1243" t="str">
        <f>VLOOKUP(Sales[[#This Row],[TerritoryKey]], Territories[], 2, FALSE)</f>
        <v>Southwest</v>
      </c>
      <c r="J1243">
        <f>_xlfn.XLOOKUP(Sales[[#This Row],[ProductKey]], Products!$A:$A, Products!$J:$J)</f>
        <v>343.64960000000002</v>
      </c>
      <c r="K1243">
        <f>_xlfn.XLOOKUP(Sales[[#This Row],[ProductKey]], Products!$A:$A, Products!$K:$K)</f>
        <v>539.99</v>
      </c>
      <c r="L1243" s="1">
        <f>Sales[[#This Row],[ProductPrice]]*Sales[[#This Row],[OrderQuantity]]</f>
        <v>539.99</v>
      </c>
      <c r="M1243" s="1">
        <f>Sales[[#This Row],[OrderQuantity]]</f>
        <v>1</v>
      </c>
      <c r="N1243" s="1">
        <f>1</f>
        <v>1</v>
      </c>
      <c r="O1243" s="1">
        <f>Sales[[#This Row],[TotalSales]]-Sales[[#This Row],[TotalCost]]</f>
        <v>196.34039999999999</v>
      </c>
      <c r="P1243" s="1">
        <f>Sales[[#This Row],[ProductCost]]*Sales[[#This Row],[OrderQuantity]]</f>
        <v>343.64960000000002</v>
      </c>
      <c r="Q1243" s="1" t="str">
        <f>VLOOKUP(Sales[[#This Row],[ProductKey]], Products!$A$2:$D$1000, 4, FALSE)</f>
        <v>Road-750 Black, 44</v>
      </c>
    </row>
    <row r="1244" spans="1:17" x14ac:dyDescent="0.25">
      <c r="A1244" s="2">
        <v>38171</v>
      </c>
      <c r="B1244" s="1" t="s">
        <v>5772</v>
      </c>
      <c r="C1244">
        <v>352</v>
      </c>
      <c r="D1244">
        <v>17542</v>
      </c>
      <c r="E1244">
        <v>4</v>
      </c>
      <c r="F1244">
        <v>1</v>
      </c>
      <c r="G1244">
        <v>1</v>
      </c>
      <c r="H1244" s="2">
        <v>43284</v>
      </c>
      <c r="I1244" t="str">
        <f>VLOOKUP(Sales[[#This Row],[TerritoryKey]], Territories[], 2, FALSE)</f>
        <v>Southwest</v>
      </c>
      <c r="J1244">
        <f>_xlfn.XLOOKUP(Sales[[#This Row],[ProductKey]], Products!$A:$A, Products!$J:$J)</f>
        <v>1117.8559</v>
      </c>
      <c r="K1244">
        <f>_xlfn.XLOOKUP(Sales[[#This Row],[ProductKey]], Products!$A:$A, Products!$K:$K)</f>
        <v>2071.4196000000002</v>
      </c>
      <c r="L1244" s="1">
        <f>Sales[[#This Row],[ProductPrice]]*Sales[[#This Row],[OrderQuantity]]</f>
        <v>2071.4196000000002</v>
      </c>
      <c r="M1244" s="1">
        <f>Sales[[#This Row],[OrderQuantity]]</f>
        <v>1</v>
      </c>
      <c r="N1244" s="1">
        <f>1</f>
        <v>1</v>
      </c>
      <c r="O1244" s="1">
        <f>Sales[[#This Row],[TotalSales]]-Sales[[#This Row],[TotalCost]]</f>
        <v>953.56370000000015</v>
      </c>
      <c r="P1244" s="1">
        <f>Sales[[#This Row],[ProductCost]]*Sales[[#This Row],[OrderQuantity]]</f>
        <v>1117.8559</v>
      </c>
      <c r="Q1244" s="1" t="str">
        <f>VLOOKUP(Sales[[#This Row],[ProductKey]], Products!$A$2:$D$1000, 4, FALSE)</f>
        <v>Mountain-200 Silver, 38</v>
      </c>
    </row>
    <row r="1245" spans="1:17" x14ac:dyDescent="0.25">
      <c r="A1245" s="2">
        <v>38294</v>
      </c>
      <c r="B1245" s="1" t="s">
        <v>5797</v>
      </c>
      <c r="C1245">
        <v>381</v>
      </c>
      <c r="D1245">
        <v>14882</v>
      </c>
      <c r="E1245">
        <v>4</v>
      </c>
      <c r="F1245">
        <v>1</v>
      </c>
      <c r="G1245">
        <v>1</v>
      </c>
      <c r="H1245" s="2">
        <v>43407</v>
      </c>
      <c r="I1245" t="str">
        <f>VLOOKUP(Sales[[#This Row],[TerritoryKey]], Territories[], 2, FALSE)</f>
        <v>Southwest</v>
      </c>
      <c r="J1245">
        <f>_xlfn.XLOOKUP(Sales[[#This Row],[ProductKey]], Products!$A:$A, Products!$J:$J)</f>
        <v>605.64919999999995</v>
      </c>
      <c r="K1245">
        <f>_xlfn.XLOOKUP(Sales[[#This Row],[ProductKey]], Products!$A:$A, Products!$K:$K)</f>
        <v>1000.4375</v>
      </c>
      <c r="L1245" s="1">
        <f>Sales[[#This Row],[ProductPrice]]*Sales[[#This Row],[OrderQuantity]]</f>
        <v>1000.4375</v>
      </c>
      <c r="M1245" s="1">
        <f>Sales[[#This Row],[OrderQuantity]]</f>
        <v>1</v>
      </c>
      <c r="N1245" s="1">
        <f>1</f>
        <v>1</v>
      </c>
      <c r="O1245" s="1">
        <f>Sales[[#This Row],[TotalSales]]-Sales[[#This Row],[TotalCost]]</f>
        <v>394.78830000000005</v>
      </c>
      <c r="P1245" s="1">
        <f>Sales[[#This Row],[ProductCost]]*Sales[[#This Row],[OrderQuantity]]</f>
        <v>605.64919999999995</v>
      </c>
      <c r="Q1245" s="1" t="str">
        <f>VLOOKUP(Sales[[#This Row],[ProductKey]], Products!$A$2:$D$1000, 4, FALSE)</f>
        <v>Road-550-W Yellow, 38</v>
      </c>
    </row>
    <row r="1246" spans="1:17" x14ac:dyDescent="0.25">
      <c r="A1246" s="2">
        <v>38111</v>
      </c>
      <c r="B1246" s="1" t="s">
        <v>5810</v>
      </c>
      <c r="C1246">
        <v>383</v>
      </c>
      <c r="D1246">
        <v>21604</v>
      </c>
      <c r="E1246">
        <v>4</v>
      </c>
      <c r="F1246">
        <v>1</v>
      </c>
      <c r="G1246">
        <v>1</v>
      </c>
      <c r="H1246" s="2">
        <v>43224</v>
      </c>
      <c r="I1246" t="str">
        <f>VLOOKUP(Sales[[#This Row],[TerritoryKey]], Territories[], 2, FALSE)</f>
        <v>Southwest</v>
      </c>
      <c r="J1246">
        <f>_xlfn.XLOOKUP(Sales[[#This Row],[ProductKey]], Products!$A:$A, Products!$J:$J)</f>
        <v>605.64919999999995</v>
      </c>
      <c r="K1246">
        <f>_xlfn.XLOOKUP(Sales[[#This Row],[ProductKey]], Products!$A:$A, Products!$K:$K)</f>
        <v>1000.4375</v>
      </c>
      <c r="L1246" s="1">
        <f>Sales[[#This Row],[ProductPrice]]*Sales[[#This Row],[OrderQuantity]]</f>
        <v>1000.4375</v>
      </c>
      <c r="M1246" s="1">
        <f>Sales[[#This Row],[OrderQuantity]]</f>
        <v>1</v>
      </c>
      <c r="N1246" s="1">
        <f>1</f>
        <v>1</v>
      </c>
      <c r="O1246" s="1">
        <f>Sales[[#This Row],[TotalSales]]-Sales[[#This Row],[TotalCost]]</f>
        <v>394.78830000000005</v>
      </c>
      <c r="P1246" s="1">
        <f>Sales[[#This Row],[ProductCost]]*Sales[[#This Row],[OrderQuantity]]</f>
        <v>605.64919999999995</v>
      </c>
      <c r="Q1246" s="1" t="str">
        <f>VLOOKUP(Sales[[#This Row],[ProductKey]], Products!$A$2:$D$1000, 4, FALSE)</f>
        <v>Road-550-W Yellow, 40</v>
      </c>
    </row>
    <row r="1247" spans="1:17" x14ac:dyDescent="0.25">
      <c r="A1247" s="2">
        <v>38264</v>
      </c>
      <c r="B1247" s="1" t="s">
        <v>5826</v>
      </c>
      <c r="C1247">
        <v>563</v>
      </c>
      <c r="D1247">
        <v>28065</v>
      </c>
      <c r="E1247">
        <v>4</v>
      </c>
      <c r="F1247">
        <v>1</v>
      </c>
      <c r="G1247">
        <v>1</v>
      </c>
      <c r="H1247" s="2">
        <v>43377</v>
      </c>
      <c r="I1247" t="str">
        <f>VLOOKUP(Sales[[#This Row],[TerritoryKey]], Territories[], 2, FALSE)</f>
        <v>Southwest</v>
      </c>
      <c r="J1247">
        <f>_xlfn.XLOOKUP(Sales[[#This Row],[ProductKey]], Products!$A:$A, Products!$J:$J)</f>
        <v>1481.9378999999999</v>
      </c>
      <c r="K1247">
        <f>_xlfn.XLOOKUP(Sales[[#This Row],[ProductKey]], Products!$A:$A, Products!$K:$K)</f>
        <v>2384.0700000000002</v>
      </c>
      <c r="L1247" s="1">
        <f>Sales[[#This Row],[ProductPrice]]*Sales[[#This Row],[OrderQuantity]]</f>
        <v>2384.0700000000002</v>
      </c>
      <c r="M1247" s="1">
        <f>Sales[[#This Row],[OrderQuantity]]</f>
        <v>1</v>
      </c>
      <c r="N1247" s="1">
        <f>1</f>
        <v>1</v>
      </c>
      <c r="O1247" s="1">
        <f>Sales[[#This Row],[TotalSales]]-Sales[[#This Row],[TotalCost]]</f>
        <v>902.13210000000026</v>
      </c>
      <c r="P1247" s="1">
        <f>Sales[[#This Row],[ProductCost]]*Sales[[#This Row],[OrderQuantity]]</f>
        <v>1481.9378999999999</v>
      </c>
      <c r="Q1247" s="1" t="str">
        <f>VLOOKUP(Sales[[#This Row],[ProductKey]], Products!$A$2:$D$1000, 4, FALSE)</f>
        <v>Touring-1000 Yellow, 54</v>
      </c>
    </row>
    <row r="1248" spans="1:17" x14ac:dyDescent="0.25">
      <c r="A1248" s="2">
        <v>38263</v>
      </c>
      <c r="B1248" s="1" t="s">
        <v>5829</v>
      </c>
      <c r="C1248">
        <v>589</v>
      </c>
      <c r="D1248">
        <v>15314</v>
      </c>
      <c r="E1248">
        <v>4</v>
      </c>
      <c r="F1248">
        <v>1</v>
      </c>
      <c r="G1248">
        <v>1</v>
      </c>
      <c r="H1248" s="2">
        <v>43376</v>
      </c>
      <c r="I1248" t="str">
        <f>VLOOKUP(Sales[[#This Row],[TerritoryKey]], Territories[], 2, FALSE)</f>
        <v>Southwest</v>
      </c>
      <c r="J1248">
        <f>_xlfn.XLOOKUP(Sales[[#This Row],[ProductKey]], Products!$A:$A, Products!$J:$J)</f>
        <v>419.77839999999998</v>
      </c>
      <c r="K1248">
        <f>_xlfn.XLOOKUP(Sales[[#This Row],[ProductKey]], Products!$A:$A, Products!$K:$K)</f>
        <v>769.49</v>
      </c>
      <c r="L1248" s="1">
        <f>Sales[[#This Row],[ProductPrice]]*Sales[[#This Row],[OrderQuantity]]</f>
        <v>769.49</v>
      </c>
      <c r="M1248" s="1">
        <f>Sales[[#This Row],[OrderQuantity]]</f>
        <v>1</v>
      </c>
      <c r="N1248" s="1">
        <f>1</f>
        <v>1</v>
      </c>
      <c r="O1248" s="1">
        <f>Sales[[#This Row],[TotalSales]]-Sales[[#This Row],[TotalCost]]</f>
        <v>349.71160000000003</v>
      </c>
      <c r="P1248" s="1">
        <f>Sales[[#This Row],[ProductCost]]*Sales[[#This Row],[OrderQuantity]]</f>
        <v>419.77839999999998</v>
      </c>
      <c r="Q1248" s="1" t="str">
        <f>VLOOKUP(Sales[[#This Row],[ProductKey]], Products!$A$2:$D$1000, 4, FALSE)</f>
        <v>Mountain-400-W Silver, 42</v>
      </c>
    </row>
    <row r="1249" spans="1:17" x14ac:dyDescent="0.25">
      <c r="A1249" s="2">
        <v>38021</v>
      </c>
      <c r="B1249" s="1" t="s">
        <v>5830</v>
      </c>
      <c r="C1249">
        <v>599</v>
      </c>
      <c r="D1249">
        <v>19991</v>
      </c>
      <c r="E1249">
        <v>4</v>
      </c>
      <c r="F1249">
        <v>1</v>
      </c>
      <c r="G1249">
        <v>1</v>
      </c>
      <c r="H1249" s="2">
        <v>43135</v>
      </c>
      <c r="I1249" t="str">
        <f>VLOOKUP(Sales[[#This Row],[TerritoryKey]], Territories[], 2, FALSE)</f>
        <v>Southwest</v>
      </c>
      <c r="J1249">
        <f>_xlfn.XLOOKUP(Sales[[#This Row],[ProductKey]], Products!$A:$A, Products!$J:$J)</f>
        <v>294.5797</v>
      </c>
      <c r="K1249">
        <f>_xlfn.XLOOKUP(Sales[[#This Row],[ProductKey]], Products!$A:$A, Products!$K:$K)</f>
        <v>539.99</v>
      </c>
      <c r="L1249" s="1">
        <f>Sales[[#This Row],[ProductPrice]]*Sales[[#This Row],[OrderQuantity]]</f>
        <v>539.99</v>
      </c>
      <c r="M1249" s="1">
        <f>Sales[[#This Row],[OrderQuantity]]</f>
        <v>1</v>
      </c>
      <c r="N1249" s="1">
        <f>1</f>
        <v>1</v>
      </c>
      <c r="O1249" s="1">
        <f>Sales[[#This Row],[TotalSales]]-Sales[[#This Row],[TotalCost]]</f>
        <v>245.41030000000001</v>
      </c>
      <c r="P1249" s="1">
        <f>Sales[[#This Row],[ProductCost]]*Sales[[#This Row],[OrderQuantity]]</f>
        <v>294.5797</v>
      </c>
      <c r="Q1249" s="1" t="str">
        <f>VLOOKUP(Sales[[#This Row],[ProductKey]], Products!$A$2:$D$1000, 4, FALSE)</f>
        <v>Mountain-500 Black, 48</v>
      </c>
    </row>
    <row r="1250" spans="1:17" x14ac:dyDescent="0.25">
      <c r="A1250" s="2">
        <v>38263</v>
      </c>
      <c r="B1250" s="1" t="s">
        <v>5835</v>
      </c>
      <c r="C1250">
        <v>356</v>
      </c>
      <c r="D1250">
        <v>17393</v>
      </c>
      <c r="E1250">
        <v>4</v>
      </c>
      <c r="F1250">
        <v>1</v>
      </c>
      <c r="G1250">
        <v>1</v>
      </c>
      <c r="H1250" s="2">
        <v>43376</v>
      </c>
      <c r="I1250" t="str">
        <f>VLOOKUP(Sales[[#This Row],[TerritoryKey]], Territories[], 2, FALSE)</f>
        <v>Southwest</v>
      </c>
      <c r="J1250">
        <f>_xlfn.XLOOKUP(Sales[[#This Row],[ProductKey]], Products!$A:$A, Products!$J:$J)</f>
        <v>1117.8559</v>
      </c>
      <c r="K1250">
        <f>_xlfn.XLOOKUP(Sales[[#This Row],[ProductKey]], Products!$A:$A, Products!$K:$K)</f>
        <v>2071.4196000000002</v>
      </c>
      <c r="L1250" s="1">
        <f>Sales[[#This Row],[ProductPrice]]*Sales[[#This Row],[OrderQuantity]]</f>
        <v>2071.4196000000002</v>
      </c>
      <c r="M1250" s="1">
        <f>Sales[[#This Row],[OrderQuantity]]</f>
        <v>1</v>
      </c>
      <c r="N1250" s="1">
        <f>1</f>
        <v>1</v>
      </c>
      <c r="O1250" s="1">
        <f>Sales[[#This Row],[TotalSales]]-Sales[[#This Row],[TotalCost]]</f>
        <v>953.56370000000015</v>
      </c>
      <c r="P1250" s="1">
        <f>Sales[[#This Row],[ProductCost]]*Sales[[#This Row],[OrderQuantity]]</f>
        <v>1117.8559</v>
      </c>
      <c r="Q1250" s="1" t="str">
        <f>VLOOKUP(Sales[[#This Row],[ProductKey]], Products!$A$2:$D$1000, 4, FALSE)</f>
        <v>Mountain-200 Silver, 46</v>
      </c>
    </row>
    <row r="1251" spans="1:17" x14ac:dyDescent="0.25">
      <c r="A1251" s="2">
        <v>38295</v>
      </c>
      <c r="B1251" s="1" t="s">
        <v>5858</v>
      </c>
      <c r="C1251">
        <v>581</v>
      </c>
      <c r="D1251">
        <v>18646</v>
      </c>
      <c r="E1251">
        <v>4</v>
      </c>
      <c r="F1251">
        <v>1</v>
      </c>
      <c r="G1251">
        <v>1</v>
      </c>
      <c r="H1251" s="2">
        <v>43408</v>
      </c>
      <c r="I1251" t="str">
        <f>VLOOKUP(Sales[[#This Row],[TerritoryKey]], Territories[], 2, FALSE)</f>
        <v>Southwest</v>
      </c>
      <c r="J1251">
        <f>_xlfn.XLOOKUP(Sales[[#This Row],[ProductKey]], Products!$A:$A, Products!$J:$J)</f>
        <v>1082.51</v>
      </c>
      <c r="K1251">
        <f>_xlfn.XLOOKUP(Sales[[#This Row],[ProductKey]], Products!$A:$A, Products!$K:$K)</f>
        <v>1700.99</v>
      </c>
      <c r="L1251" s="1">
        <f>Sales[[#This Row],[ProductPrice]]*Sales[[#This Row],[OrderQuantity]]</f>
        <v>1700.99</v>
      </c>
      <c r="M1251" s="1">
        <f>Sales[[#This Row],[OrderQuantity]]</f>
        <v>1</v>
      </c>
      <c r="N1251" s="1">
        <f>1</f>
        <v>1</v>
      </c>
      <c r="O1251" s="1">
        <f>Sales[[#This Row],[TotalSales]]-Sales[[#This Row],[TotalCost]]</f>
        <v>618.48</v>
      </c>
      <c r="P1251" s="1">
        <f>Sales[[#This Row],[ProductCost]]*Sales[[#This Row],[OrderQuantity]]</f>
        <v>1082.51</v>
      </c>
      <c r="Q1251" s="1" t="str">
        <f>VLOOKUP(Sales[[#This Row],[ProductKey]], Products!$A$2:$D$1000, 4, FALSE)</f>
        <v>Road-350-W Yellow, 42</v>
      </c>
    </row>
    <row r="1252" spans="1:17" x14ac:dyDescent="0.25">
      <c r="A1252" s="2">
        <v>38020</v>
      </c>
      <c r="B1252" s="1" t="s">
        <v>5874</v>
      </c>
      <c r="C1252">
        <v>590</v>
      </c>
      <c r="D1252">
        <v>15284</v>
      </c>
      <c r="E1252">
        <v>4</v>
      </c>
      <c r="F1252">
        <v>1</v>
      </c>
      <c r="G1252">
        <v>1</v>
      </c>
      <c r="H1252" s="2">
        <v>43134</v>
      </c>
      <c r="I1252" t="str">
        <f>VLOOKUP(Sales[[#This Row],[TerritoryKey]], Territories[], 2, FALSE)</f>
        <v>Southwest</v>
      </c>
      <c r="J1252">
        <f>_xlfn.XLOOKUP(Sales[[#This Row],[ProductKey]], Products!$A:$A, Products!$J:$J)</f>
        <v>419.77839999999998</v>
      </c>
      <c r="K1252">
        <f>_xlfn.XLOOKUP(Sales[[#This Row],[ProductKey]], Products!$A:$A, Products!$K:$K)</f>
        <v>769.49</v>
      </c>
      <c r="L1252" s="1">
        <f>Sales[[#This Row],[ProductPrice]]*Sales[[#This Row],[OrderQuantity]]</f>
        <v>769.49</v>
      </c>
      <c r="M1252" s="1">
        <f>Sales[[#This Row],[OrderQuantity]]</f>
        <v>1</v>
      </c>
      <c r="N1252" s="1">
        <f>1</f>
        <v>1</v>
      </c>
      <c r="O1252" s="1">
        <f>Sales[[#This Row],[TotalSales]]-Sales[[#This Row],[TotalCost]]</f>
        <v>349.71160000000003</v>
      </c>
      <c r="P1252" s="1">
        <f>Sales[[#This Row],[ProductCost]]*Sales[[#This Row],[OrderQuantity]]</f>
        <v>419.77839999999998</v>
      </c>
      <c r="Q1252" s="1" t="str">
        <f>VLOOKUP(Sales[[#This Row],[ProductKey]], Products!$A$2:$D$1000, 4, FALSE)</f>
        <v>Mountain-400-W Silver, 46</v>
      </c>
    </row>
    <row r="1253" spans="1:17" x14ac:dyDescent="0.25">
      <c r="A1253" s="2">
        <v>38021</v>
      </c>
      <c r="B1253" s="1" t="s">
        <v>5881</v>
      </c>
      <c r="C1253">
        <v>537</v>
      </c>
      <c r="D1253">
        <v>11268</v>
      </c>
      <c r="E1253">
        <v>4</v>
      </c>
      <c r="F1253">
        <v>1</v>
      </c>
      <c r="G1253">
        <v>1</v>
      </c>
      <c r="H1253" s="2">
        <v>43135</v>
      </c>
      <c r="I1253" t="str">
        <f>VLOOKUP(Sales[[#This Row],[TerritoryKey]], Territories[], 2, FALSE)</f>
        <v>Southwest</v>
      </c>
      <c r="J1253">
        <f>_xlfn.XLOOKUP(Sales[[#This Row],[ProductKey]], Products!$A:$A, Products!$J:$J)</f>
        <v>13.09</v>
      </c>
      <c r="K1253">
        <f>_xlfn.XLOOKUP(Sales[[#This Row],[ProductKey]], Products!$A:$A, Products!$K:$K)</f>
        <v>35</v>
      </c>
      <c r="L1253" s="1">
        <f>Sales[[#This Row],[ProductPrice]]*Sales[[#This Row],[OrderQuantity]]</f>
        <v>35</v>
      </c>
      <c r="M1253" s="1">
        <f>Sales[[#This Row],[OrderQuantity]]</f>
        <v>1</v>
      </c>
      <c r="N1253" s="1">
        <f>1</f>
        <v>1</v>
      </c>
      <c r="O1253" s="1">
        <f>Sales[[#This Row],[TotalSales]]-Sales[[#This Row],[TotalCost]]</f>
        <v>21.91</v>
      </c>
      <c r="P1253" s="1">
        <f>Sales[[#This Row],[ProductCost]]*Sales[[#This Row],[OrderQuantity]]</f>
        <v>13.09</v>
      </c>
      <c r="Q1253" s="1" t="str">
        <f>VLOOKUP(Sales[[#This Row],[ProductKey]], Products!$A$2:$D$1000, 4, FALSE)</f>
        <v>HL Mountain Tire</v>
      </c>
    </row>
    <row r="1254" spans="1:17" x14ac:dyDescent="0.25">
      <c r="A1254" s="2">
        <v>37989</v>
      </c>
      <c r="B1254" s="1" t="s">
        <v>5893</v>
      </c>
      <c r="C1254">
        <v>583</v>
      </c>
      <c r="D1254">
        <v>18568</v>
      </c>
      <c r="E1254">
        <v>4</v>
      </c>
      <c r="F1254">
        <v>1</v>
      </c>
      <c r="G1254">
        <v>1</v>
      </c>
      <c r="H1254" s="2">
        <v>43103</v>
      </c>
      <c r="I1254" t="str">
        <f>VLOOKUP(Sales[[#This Row],[TerritoryKey]], Territories[], 2, FALSE)</f>
        <v>Southwest</v>
      </c>
      <c r="J1254">
        <f>_xlfn.XLOOKUP(Sales[[#This Row],[ProductKey]], Products!$A:$A, Products!$J:$J)</f>
        <v>1082.51</v>
      </c>
      <c r="K1254">
        <f>_xlfn.XLOOKUP(Sales[[#This Row],[ProductKey]], Products!$A:$A, Products!$K:$K)</f>
        <v>1700.99</v>
      </c>
      <c r="L1254" s="1">
        <f>Sales[[#This Row],[ProductPrice]]*Sales[[#This Row],[OrderQuantity]]</f>
        <v>1700.99</v>
      </c>
      <c r="M1254" s="1">
        <f>Sales[[#This Row],[OrderQuantity]]</f>
        <v>1</v>
      </c>
      <c r="N1254" s="1">
        <f>1</f>
        <v>1</v>
      </c>
      <c r="O1254" s="1">
        <f>Sales[[#This Row],[TotalSales]]-Sales[[#This Row],[TotalCost]]</f>
        <v>618.48</v>
      </c>
      <c r="P1254" s="1">
        <f>Sales[[#This Row],[ProductCost]]*Sales[[#This Row],[OrderQuantity]]</f>
        <v>1082.51</v>
      </c>
      <c r="Q1254" s="1" t="str">
        <f>VLOOKUP(Sales[[#This Row],[ProductKey]], Products!$A$2:$D$1000, 4, FALSE)</f>
        <v>Road-350-W Yellow, 48</v>
      </c>
    </row>
    <row r="1255" spans="1:17" x14ac:dyDescent="0.25">
      <c r="A1255" s="2">
        <v>38080</v>
      </c>
      <c r="B1255" s="1" t="s">
        <v>5896</v>
      </c>
      <c r="C1255">
        <v>583</v>
      </c>
      <c r="D1255">
        <v>18598</v>
      </c>
      <c r="E1255">
        <v>4</v>
      </c>
      <c r="F1255">
        <v>1</v>
      </c>
      <c r="G1255">
        <v>1</v>
      </c>
      <c r="H1255" s="2">
        <v>43193</v>
      </c>
      <c r="I1255" t="str">
        <f>VLOOKUP(Sales[[#This Row],[TerritoryKey]], Territories[], 2, FALSE)</f>
        <v>Southwest</v>
      </c>
      <c r="J1255">
        <f>_xlfn.XLOOKUP(Sales[[#This Row],[ProductKey]], Products!$A:$A, Products!$J:$J)</f>
        <v>1082.51</v>
      </c>
      <c r="K1255">
        <f>_xlfn.XLOOKUP(Sales[[#This Row],[ProductKey]], Products!$A:$A, Products!$K:$K)</f>
        <v>1700.99</v>
      </c>
      <c r="L1255" s="1">
        <f>Sales[[#This Row],[ProductPrice]]*Sales[[#This Row],[OrderQuantity]]</f>
        <v>1700.99</v>
      </c>
      <c r="M1255" s="1">
        <f>Sales[[#This Row],[OrderQuantity]]</f>
        <v>1</v>
      </c>
      <c r="N1255" s="1">
        <f>1</f>
        <v>1</v>
      </c>
      <c r="O1255" s="1">
        <f>Sales[[#This Row],[TotalSales]]-Sales[[#This Row],[TotalCost]]</f>
        <v>618.48</v>
      </c>
      <c r="P1255" s="1">
        <f>Sales[[#This Row],[ProductCost]]*Sales[[#This Row],[OrderQuantity]]</f>
        <v>1082.51</v>
      </c>
      <c r="Q1255" s="1" t="str">
        <f>VLOOKUP(Sales[[#This Row],[ProductKey]], Products!$A$2:$D$1000, 4, FALSE)</f>
        <v>Road-350-W Yellow, 48</v>
      </c>
    </row>
    <row r="1256" spans="1:17" x14ac:dyDescent="0.25">
      <c r="A1256" s="2">
        <v>37988</v>
      </c>
      <c r="B1256" s="1" t="s">
        <v>5906</v>
      </c>
      <c r="C1256">
        <v>582</v>
      </c>
      <c r="D1256">
        <v>18762</v>
      </c>
      <c r="E1256">
        <v>4</v>
      </c>
      <c r="F1256">
        <v>1</v>
      </c>
      <c r="G1256">
        <v>1</v>
      </c>
      <c r="H1256" s="2">
        <v>43102</v>
      </c>
      <c r="I1256" t="str">
        <f>VLOOKUP(Sales[[#This Row],[TerritoryKey]], Territories[], 2, FALSE)</f>
        <v>Southwest</v>
      </c>
      <c r="J1256">
        <f>_xlfn.XLOOKUP(Sales[[#This Row],[ProductKey]], Products!$A:$A, Products!$J:$J)</f>
        <v>1082.51</v>
      </c>
      <c r="K1256">
        <f>_xlfn.XLOOKUP(Sales[[#This Row],[ProductKey]], Products!$A:$A, Products!$K:$K)</f>
        <v>1700.99</v>
      </c>
      <c r="L1256" s="1">
        <f>Sales[[#This Row],[ProductPrice]]*Sales[[#This Row],[OrderQuantity]]</f>
        <v>1700.99</v>
      </c>
      <c r="M1256" s="1">
        <f>Sales[[#This Row],[OrderQuantity]]</f>
        <v>1</v>
      </c>
      <c r="N1256" s="1">
        <f>1</f>
        <v>1</v>
      </c>
      <c r="O1256" s="1">
        <f>Sales[[#This Row],[TotalSales]]-Sales[[#This Row],[TotalCost]]</f>
        <v>618.48</v>
      </c>
      <c r="P1256" s="1">
        <f>Sales[[#This Row],[ProductCost]]*Sales[[#This Row],[OrderQuantity]]</f>
        <v>1082.51</v>
      </c>
      <c r="Q1256" s="1" t="str">
        <f>VLOOKUP(Sales[[#This Row],[ProductKey]], Products!$A$2:$D$1000, 4, FALSE)</f>
        <v>Road-350-W Yellow, 44</v>
      </c>
    </row>
    <row r="1257" spans="1:17" x14ac:dyDescent="0.25">
      <c r="A1257" s="2">
        <v>38293</v>
      </c>
      <c r="B1257" s="1" t="s">
        <v>5915</v>
      </c>
      <c r="C1257">
        <v>352</v>
      </c>
      <c r="D1257">
        <v>17537</v>
      </c>
      <c r="E1257">
        <v>4</v>
      </c>
      <c r="F1257">
        <v>1</v>
      </c>
      <c r="G1257">
        <v>1</v>
      </c>
      <c r="H1257" s="2">
        <v>43406</v>
      </c>
      <c r="I1257" t="str">
        <f>VLOOKUP(Sales[[#This Row],[TerritoryKey]], Territories[], 2, FALSE)</f>
        <v>Southwest</v>
      </c>
      <c r="J1257">
        <f>_xlfn.XLOOKUP(Sales[[#This Row],[ProductKey]], Products!$A:$A, Products!$J:$J)</f>
        <v>1117.8559</v>
      </c>
      <c r="K1257">
        <f>_xlfn.XLOOKUP(Sales[[#This Row],[ProductKey]], Products!$A:$A, Products!$K:$K)</f>
        <v>2071.4196000000002</v>
      </c>
      <c r="L1257" s="1">
        <f>Sales[[#This Row],[ProductPrice]]*Sales[[#This Row],[OrderQuantity]]</f>
        <v>2071.4196000000002</v>
      </c>
      <c r="M1257" s="1">
        <f>Sales[[#This Row],[OrderQuantity]]</f>
        <v>1</v>
      </c>
      <c r="N1257" s="1">
        <f>1</f>
        <v>1</v>
      </c>
      <c r="O1257" s="1">
        <f>Sales[[#This Row],[TotalSales]]-Sales[[#This Row],[TotalCost]]</f>
        <v>953.56370000000015</v>
      </c>
      <c r="P1257" s="1">
        <f>Sales[[#This Row],[ProductCost]]*Sales[[#This Row],[OrderQuantity]]</f>
        <v>1117.8559</v>
      </c>
      <c r="Q1257" s="1" t="str">
        <f>VLOOKUP(Sales[[#This Row],[ProductKey]], Products!$A$2:$D$1000, 4, FALSE)</f>
        <v>Mountain-200 Silver, 38</v>
      </c>
    </row>
    <row r="1258" spans="1:17" x14ac:dyDescent="0.25">
      <c r="A1258" s="2">
        <v>38141</v>
      </c>
      <c r="B1258" s="1" t="s">
        <v>5916</v>
      </c>
      <c r="C1258">
        <v>587</v>
      </c>
      <c r="D1258">
        <v>15256</v>
      </c>
      <c r="E1258">
        <v>4</v>
      </c>
      <c r="F1258">
        <v>1</v>
      </c>
      <c r="G1258">
        <v>1</v>
      </c>
      <c r="H1258" s="2">
        <v>43254</v>
      </c>
      <c r="I1258" t="str">
        <f>VLOOKUP(Sales[[#This Row],[TerritoryKey]], Territories[], 2, FALSE)</f>
        <v>Southwest</v>
      </c>
      <c r="J1258">
        <f>_xlfn.XLOOKUP(Sales[[#This Row],[ProductKey]], Products!$A:$A, Products!$J:$J)</f>
        <v>419.77839999999998</v>
      </c>
      <c r="K1258">
        <f>_xlfn.XLOOKUP(Sales[[#This Row],[ProductKey]], Products!$A:$A, Products!$K:$K)</f>
        <v>769.49</v>
      </c>
      <c r="L1258" s="1">
        <f>Sales[[#This Row],[ProductPrice]]*Sales[[#This Row],[OrderQuantity]]</f>
        <v>769.49</v>
      </c>
      <c r="M1258" s="1">
        <f>Sales[[#This Row],[OrderQuantity]]</f>
        <v>1</v>
      </c>
      <c r="N1258" s="1">
        <f>1</f>
        <v>1</v>
      </c>
      <c r="O1258" s="1">
        <f>Sales[[#This Row],[TotalSales]]-Sales[[#This Row],[TotalCost]]</f>
        <v>349.71160000000003</v>
      </c>
      <c r="P1258" s="1">
        <f>Sales[[#This Row],[ProductCost]]*Sales[[#This Row],[OrderQuantity]]</f>
        <v>419.77839999999998</v>
      </c>
      <c r="Q1258" s="1" t="str">
        <f>VLOOKUP(Sales[[#This Row],[ProductKey]], Products!$A$2:$D$1000, 4, FALSE)</f>
        <v>Mountain-400-W Silver, 38</v>
      </c>
    </row>
    <row r="1259" spans="1:17" x14ac:dyDescent="0.25">
      <c r="A1259" s="2">
        <v>38079</v>
      </c>
      <c r="B1259" s="1" t="s">
        <v>5923</v>
      </c>
      <c r="C1259">
        <v>584</v>
      </c>
      <c r="D1259">
        <v>23724</v>
      </c>
      <c r="E1259">
        <v>4</v>
      </c>
      <c r="F1259">
        <v>1</v>
      </c>
      <c r="G1259">
        <v>1</v>
      </c>
      <c r="H1259" s="2">
        <v>43192</v>
      </c>
      <c r="I1259" t="str">
        <f>VLOOKUP(Sales[[#This Row],[TerritoryKey]], Territories[], 2, FALSE)</f>
        <v>Southwest</v>
      </c>
      <c r="J1259">
        <f>_xlfn.XLOOKUP(Sales[[#This Row],[ProductKey]], Products!$A:$A, Products!$J:$J)</f>
        <v>343.64960000000002</v>
      </c>
      <c r="K1259">
        <f>_xlfn.XLOOKUP(Sales[[#This Row],[ProductKey]], Products!$A:$A, Products!$K:$K)</f>
        <v>539.99</v>
      </c>
      <c r="L1259" s="1">
        <f>Sales[[#This Row],[ProductPrice]]*Sales[[#This Row],[OrderQuantity]]</f>
        <v>539.99</v>
      </c>
      <c r="M1259" s="1">
        <f>Sales[[#This Row],[OrderQuantity]]</f>
        <v>1</v>
      </c>
      <c r="N1259" s="1">
        <f>1</f>
        <v>1</v>
      </c>
      <c r="O1259" s="1">
        <f>Sales[[#This Row],[TotalSales]]-Sales[[#This Row],[TotalCost]]</f>
        <v>196.34039999999999</v>
      </c>
      <c r="P1259" s="1">
        <f>Sales[[#This Row],[ProductCost]]*Sales[[#This Row],[OrderQuantity]]</f>
        <v>343.64960000000002</v>
      </c>
      <c r="Q1259" s="1" t="str">
        <f>VLOOKUP(Sales[[#This Row],[ProductKey]], Products!$A$2:$D$1000, 4, FALSE)</f>
        <v>Road-750 Black, 58</v>
      </c>
    </row>
    <row r="1260" spans="1:17" x14ac:dyDescent="0.25">
      <c r="A1260" s="2">
        <v>38264</v>
      </c>
      <c r="B1260" s="1" t="s">
        <v>5928</v>
      </c>
      <c r="C1260">
        <v>356</v>
      </c>
      <c r="D1260">
        <v>16969</v>
      </c>
      <c r="E1260">
        <v>4</v>
      </c>
      <c r="F1260">
        <v>1</v>
      </c>
      <c r="G1260">
        <v>1</v>
      </c>
      <c r="H1260" s="2">
        <v>43377</v>
      </c>
      <c r="I1260" t="str">
        <f>VLOOKUP(Sales[[#This Row],[TerritoryKey]], Territories[], 2, FALSE)</f>
        <v>Southwest</v>
      </c>
      <c r="J1260">
        <f>_xlfn.XLOOKUP(Sales[[#This Row],[ProductKey]], Products!$A:$A, Products!$J:$J)</f>
        <v>1117.8559</v>
      </c>
      <c r="K1260">
        <f>_xlfn.XLOOKUP(Sales[[#This Row],[ProductKey]], Products!$A:$A, Products!$K:$K)</f>
        <v>2071.4196000000002</v>
      </c>
      <c r="L1260" s="1">
        <f>Sales[[#This Row],[ProductPrice]]*Sales[[#This Row],[OrderQuantity]]</f>
        <v>2071.4196000000002</v>
      </c>
      <c r="M1260" s="1">
        <f>Sales[[#This Row],[OrderQuantity]]</f>
        <v>1</v>
      </c>
      <c r="N1260" s="1">
        <f>1</f>
        <v>1</v>
      </c>
      <c r="O1260" s="1">
        <f>Sales[[#This Row],[TotalSales]]-Sales[[#This Row],[TotalCost]]</f>
        <v>953.56370000000015</v>
      </c>
      <c r="P1260" s="1">
        <f>Sales[[#This Row],[ProductCost]]*Sales[[#This Row],[OrderQuantity]]</f>
        <v>1117.8559</v>
      </c>
      <c r="Q1260" s="1" t="str">
        <f>VLOOKUP(Sales[[#This Row],[ProductKey]], Products!$A$2:$D$1000, 4, FALSE)</f>
        <v>Mountain-200 Silver, 46</v>
      </c>
    </row>
    <row r="1261" spans="1:17" x14ac:dyDescent="0.25">
      <c r="A1261" s="2">
        <v>38264</v>
      </c>
      <c r="B1261" s="1" t="s">
        <v>5935</v>
      </c>
      <c r="C1261">
        <v>352</v>
      </c>
      <c r="D1261">
        <v>17582</v>
      </c>
      <c r="E1261">
        <v>4</v>
      </c>
      <c r="F1261">
        <v>1</v>
      </c>
      <c r="G1261">
        <v>1</v>
      </c>
      <c r="H1261" s="2">
        <v>43377</v>
      </c>
      <c r="I1261" t="str">
        <f>VLOOKUP(Sales[[#This Row],[TerritoryKey]], Territories[], 2, FALSE)</f>
        <v>Southwest</v>
      </c>
      <c r="J1261">
        <f>_xlfn.XLOOKUP(Sales[[#This Row],[ProductKey]], Products!$A:$A, Products!$J:$J)</f>
        <v>1117.8559</v>
      </c>
      <c r="K1261">
        <f>_xlfn.XLOOKUP(Sales[[#This Row],[ProductKey]], Products!$A:$A, Products!$K:$K)</f>
        <v>2071.4196000000002</v>
      </c>
      <c r="L1261" s="1">
        <f>Sales[[#This Row],[ProductPrice]]*Sales[[#This Row],[OrderQuantity]]</f>
        <v>2071.4196000000002</v>
      </c>
      <c r="M1261" s="1">
        <f>Sales[[#This Row],[OrderQuantity]]</f>
        <v>1</v>
      </c>
      <c r="N1261" s="1">
        <f>1</f>
        <v>1</v>
      </c>
      <c r="O1261" s="1">
        <f>Sales[[#This Row],[TotalSales]]-Sales[[#This Row],[TotalCost]]</f>
        <v>953.56370000000015</v>
      </c>
      <c r="P1261" s="1">
        <f>Sales[[#This Row],[ProductCost]]*Sales[[#This Row],[OrderQuantity]]</f>
        <v>1117.8559</v>
      </c>
      <c r="Q1261" s="1" t="str">
        <f>VLOOKUP(Sales[[#This Row],[ProductKey]], Products!$A$2:$D$1000, 4, FALSE)</f>
        <v>Mountain-200 Silver, 38</v>
      </c>
    </row>
    <row r="1262" spans="1:17" x14ac:dyDescent="0.25">
      <c r="A1262" s="2">
        <v>38172</v>
      </c>
      <c r="B1262" s="1" t="s">
        <v>5939</v>
      </c>
      <c r="C1262">
        <v>537</v>
      </c>
      <c r="D1262">
        <v>12175</v>
      </c>
      <c r="E1262">
        <v>4</v>
      </c>
      <c r="F1262">
        <v>1</v>
      </c>
      <c r="G1262">
        <v>1</v>
      </c>
      <c r="H1262" s="2">
        <v>43285</v>
      </c>
      <c r="I1262" t="str">
        <f>VLOOKUP(Sales[[#This Row],[TerritoryKey]], Territories[], 2, FALSE)</f>
        <v>Southwest</v>
      </c>
      <c r="J1262">
        <f>_xlfn.XLOOKUP(Sales[[#This Row],[ProductKey]], Products!$A:$A, Products!$J:$J)</f>
        <v>13.09</v>
      </c>
      <c r="K1262">
        <f>_xlfn.XLOOKUP(Sales[[#This Row],[ProductKey]], Products!$A:$A, Products!$K:$K)</f>
        <v>35</v>
      </c>
      <c r="L1262" s="1">
        <f>Sales[[#This Row],[ProductPrice]]*Sales[[#This Row],[OrderQuantity]]</f>
        <v>35</v>
      </c>
      <c r="M1262" s="1">
        <f>Sales[[#This Row],[OrderQuantity]]</f>
        <v>1</v>
      </c>
      <c r="N1262" s="1">
        <f>1</f>
        <v>1</v>
      </c>
      <c r="O1262" s="1">
        <f>Sales[[#This Row],[TotalSales]]-Sales[[#This Row],[TotalCost]]</f>
        <v>21.91</v>
      </c>
      <c r="P1262" s="1">
        <f>Sales[[#This Row],[ProductCost]]*Sales[[#This Row],[OrderQuantity]]</f>
        <v>13.09</v>
      </c>
      <c r="Q1262" s="1" t="str">
        <f>VLOOKUP(Sales[[#This Row],[ProductKey]], Products!$A$2:$D$1000, 4, FALSE)</f>
        <v>HL Mountain Tire</v>
      </c>
    </row>
    <row r="1263" spans="1:17" x14ac:dyDescent="0.25">
      <c r="A1263" s="2">
        <v>38110</v>
      </c>
      <c r="B1263" s="1" t="s">
        <v>5950</v>
      </c>
      <c r="C1263">
        <v>564</v>
      </c>
      <c r="D1263">
        <v>24958</v>
      </c>
      <c r="E1263">
        <v>4</v>
      </c>
      <c r="F1263">
        <v>1</v>
      </c>
      <c r="G1263">
        <v>1</v>
      </c>
      <c r="H1263" s="2">
        <v>43223</v>
      </c>
      <c r="I1263" t="str">
        <f>VLOOKUP(Sales[[#This Row],[TerritoryKey]], Territories[], 2, FALSE)</f>
        <v>Southwest</v>
      </c>
      <c r="J1263">
        <f>_xlfn.XLOOKUP(Sales[[#This Row],[ProductKey]], Products!$A:$A, Products!$J:$J)</f>
        <v>1481.9378999999999</v>
      </c>
      <c r="K1263">
        <f>_xlfn.XLOOKUP(Sales[[#This Row],[ProductKey]], Products!$A:$A, Products!$K:$K)</f>
        <v>2384.0700000000002</v>
      </c>
      <c r="L1263" s="1">
        <f>Sales[[#This Row],[ProductPrice]]*Sales[[#This Row],[OrderQuantity]]</f>
        <v>2384.0700000000002</v>
      </c>
      <c r="M1263" s="1">
        <f>Sales[[#This Row],[OrderQuantity]]</f>
        <v>1</v>
      </c>
      <c r="N1263" s="1">
        <f>1</f>
        <v>1</v>
      </c>
      <c r="O1263" s="1">
        <f>Sales[[#This Row],[TotalSales]]-Sales[[#This Row],[TotalCost]]</f>
        <v>902.13210000000026</v>
      </c>
      <c r="P1263" s="1">
        <f>Sales[[#This Row],[ProductCost]]*Sales[[#This Row],[OrderQuantity]]</f>
        <v>1481.9378999999999</v>
      </c>
      <c r="Q1263" s="1" t="str">
        <f>VLOOKUP(Sales[[#This Row],[ProductKey]], Products!$A$2:$D$1000, 4, FALSE)</f>
        <v>Touring-1000 Yellow, 60</v>
      </c>
    </row>
    <row r="1264" spans="1:17" x14ac:dyDescent="0.25">
      <c r="A1264" s="2">
        <v>38203</v>
      </c>
      <c r="B1264" s="1" t="s">
        <v>5954</v>
      </c>
      <c r="C1264">
        <v>540</v>
      </c>
      <c r="D1264">
        <v>24679</v>
      </c>
      <c r="E1264">
        <v>4</v>
      </c>
      <c r="F1264">
        <v>1</v>
      </c>
      <c r="G1264">
        <v>1</v>
      </c>
      <c r="H1264" s="2">
        <v>43316</v>
      </c>
      <c r="I1264" t="str">
        <f>VLOOKUP(Sales[[#This Row],[TerritoryKey]], Territories[], 2, FALSE)</f>
        <v>Southwest</v>
      </c>
      <c r="J1264">
        <f>_xlfn.XLOOKUP(Sales[[#This Row],[ProductKey]], Products!$A:$A, Products!$J:$J)</f>
        <v>12.192399999999999</v>
      </c>
      <c r="K1264">
        <f>_xlfn.XLOOKUP(Sales[[#This Row],[ProductKey]], Products!$A:$A, Products!$K:$K)</f>
        <v>32.6</v>
      </c>
      <c r="L1264" s="1">
        <f>Sales[[#This Row],[ProductPrice]]*Sales[[#This Row],[OrderQuantity]]</f>
        <v>32.6</v>
      </c>
      <c r="M1264" s="1">
        <f>Sales[[#This Row],[OrderQuantity]]</f>
        <v>1</v>
      </c>
      <c r="N1264" s="1">
        <f>1</f>
        <v>1</v>
      </c>
      <c r="O1264" s="1">
        <f>Sales[[#This Row],[TotalSales]]-Sales[[#This Row],[TotalCost]]</f>
        <v>20.407600000000002</v>
      </c>
      <c r="P1264" s="1">
        <f>Sales[[#This Row],[ProductCost]]*Sales[[#This Row],[OrderQuantity]]</f>
        <v>12.192399999999999</v>
      </c>
      <c r="Q1264" s="1" t="str">
        <f>VLOOKUP(Sales[[#This Row],[ProductKey]], Products!$A$2:$D$1000, 4, FALSE)</f>
        <v>HL Road Tire</v>
      </c>
    </row>
    <row r="1265" spans="1:17" x14ac:dyDescent="0.25">
      <c r="A1265" s="2">
        <v>38294</v>
      </c>
      <c r="B1265" s="1" t="s">
        <v>5957</v>
      </c>
      <c r="C1265">
        <v>572</v>
      </c>
      <c r="D1265">
        <v>11089</v>
      </c>
      <c r="E1265">
        <v>4</v>
      </c>
      <c r="F1265">
        <v>1</v>
      </c>
      <c r="G1265">
        <v>1</v>
      </c>
      <c r="H1265" s="2">
        <v>43407</v>
      </c>
      <c r="I1265" t="str">
        <f>VLOOKUP(Sales[[#This Row],[TerritoryKey]], Territories[], 2, FALSE)</f>
        <v>Southwest</v>
      </c>
      <c r="J1265">
        <f>_xlfn.XLOOKUP(Sales[[#This Row],[ProductKey]], Products!$A:$A, Products!$J:$J)</f>
        <v>461.44479999999999</v>
      </c>
      <c r="K1265">
        <f>_xlfn.XLOOKUP(Sales[[#This Row],[ProductKey]], Products!$A:$A, Products!$K:$K)</f>
        <v>742.35</v>
      </c>
      <c r="L1265" s="1">
        <f>Sales[[#This Row],[ProductPrice]]*Sales[[#This Row],[OrderQuantity]]</f>
        <v>742.35</v>
      </c>
      <c r="M1265" s="1">
        <f>Sales[[#This Row],[OrderQuantity]]</f>
        <v>1</v>
      </c>
      <c r="N1265" s="1">
        <f>1</f>
        <v>1</v>
      </c>
      <c r="O1265" s="1">
        <f>Sales[[#This Row],[TotalSales]]-Sales[[#This Row],[TotalCost]]</f>
        <v>280.90520000000004</v>
      </c>
      <c r="P1265" s="1">
        <f>Sales[[#This Row],[ProductCost]]*Sales[[#This Row],[OrderQuantity]]</f>
        <v>461.44479999999999</v>
      </c>
      <c r="Q1265" s="1" t="str">
        <f>VLOOKUP(Sales[[#This Row],[ProductKey]], Products!$A$2:$D$1000, 4, FALSE)</f>
        <v>Touring-3000 Yellow, 62</v>
      </c>
    </row>
    <row r="1266" spans="1:17" x14ac:dyDescent="0.25">
      <c r="A1266" s="2">
        <v>38294</v>
      </c>
      <c r="B1266" s="1" t="s">
        <v>5972</v>
      </c>
      <c r="C1266">
        <v>571</v>
      </c>
      <c r="D1266">
        <v>26634</v>
      </c>
      <c r="E1266">
        <v>4</v>
      </c>
      <c r="F1266">
        <v>1</v>
      </c>
      <c r="G1266">
        <v>1</v>
      </c>
      <c r="H1266" s="2">
        <v>43407</v>
      </c>
      <c r="I1266" t="str">
        <f>VLOOKUP(Sales[[#This Row],[TerritoryKey]], Territories[], 2, FALSE)</f>
        <v>Southwest</v>
      </c>
      <c r="J1266">
        <f>_xlfn.XLOOKUP(Sales[[#This Row],[ProductKey]], Products!$A:$A, Products!$J:$J)</f>
        <v>461.44479999999999</v>
      </c>
      <c r="K1266">
        <f>_xlfn.XLOOKUP(Sales[[#This Row],[ProductKey]], Products!$A:$A, Products!$K:$K)</f>
        <v>742.35</v>
      </c>
      <c r="L1266" s="1">
        <f>Sales[[#This Row],[ProductPrice]]*Sales[[#This Row],[OrderQuantity]]</f>
        <v>742.35</v>
      </c>
      <c r="M1266" s="1">
        <f>Sales[[#This Row],[OrderQuantity]]</f>
        <v>1</v>
      </c>
      <c r="N1266" s="1">
        <f>1</f>
        <v>1</v>
      </c>
      <c r="O1266" s="1">
        <f>Sales[[#This Row],[TotalSales]]-Sales[[#This Row],[TotalCost]]</f>
        <v>280.90520000000004</v>
      </c>
      <c r="P1266" s="1">
        <f>Sales[[#This Row],[ProductCost]]*Sales[[#This Row],[OrderQuantity]]</f>
        <v>461.44479999999999</v>
      </c>
      <c r="Q1266" s="1" t="str">
        <f>VLOOKUP(Sales[[#This Row],[ProductKey]], Products!$A$2:$D$1000, 4, FALSE)</f>
        <v>Touring-3000 Yellow, 58</v>
      </c>
    </row>
    <row r="1267" spans="1:17" x14ac:dyDescent="0.25">
      <c r="A1267" s="2">
        <v>37989</v>
      </c>
      <c r="B1267" s="1" t="s">
        <v>5980</v>
      </c>
      <c r="C1267">
        <v>358</v>
      </c>
      <c r="D1267">
        <v>16968</v>
      </c>
      <c r="E1267">
        <v>4</v>
      </c>
      <c r="F1267">
        <v>1</v>
      </c>
      <c r="G1267">
        <v>1</v>
      </c>
      <c r="H1267" s="2">
        <v>43103</v>
      </c>
      <c r="I1267" t="str">
        <f>VLOOKUP(Sales[[#This Row],[TerritoryKey]], Territories[], 2, FALSE)</f>
        <v>Southwest</v>
      </c>
      <c r="J1267">
        <f>_xlfn.XLOOKUP(Sales[[#This Row],[ProductKey]], Products!$A:$A, Products!$J:$J)</f>
        <v>1105.81</v>
      </c>
      <c r="K1267">
        <f>_xlfn.XLOOKUP(Sales[[#This Row],[ProductKey]], Products!$A:$A, Products!$K:$K)</f>
        <v>2049.0981999999999</v>
      </c>
      <c r="L1267" s="1">
        <f>Sales[[#This Row],[ProductPrice]]*Sales[[#This Row],[OrderQuantity]]</f>
        <v>2049.0981999999999</v>
      </c>
      <c r="M1267" s="1">
        <f>Sales[[#This Row],[OrderQuantity]]</f>
        <v>1</v>
      </c>
      <c r="N1267" s="1">
        <f>1</f>
        <v>1</v>
      </c>
      <c r="O1267" s="1">
        <f>Sales[[#This Row],[TotalSales]]-Sales[[#This Row],[TotalCost]]</f>
        <v>943.28819999999996</v>
      </c>
      <c r="P1267" s="1">
        <f>Sales[[#This Row],[ProductCost]]*Sales[[#This Row],[OrderQuantity]]</f>
        <v>1105.81</v>
      </c>
      <c r="Q1267" s="1" t="str">
        <f>VLOOKUP(Sales[[#This Row],[ProductKey]], Products!$A$2:$D$1000, 4, FALSE)</f>
        <v>Mountain-200 Black, 38</v>
      </c>
    </row>
    <row r="1268" spans="1:17" x14ac:dyDescent="0.25">
      <c r="A1268" s="2">
        <v>38050</v>
      </c>
      <c r="B1268" s="1" t="s">
        <v>5989</v>
      </c>
      <c r="C1268">
        <v>356</v>
      </c>
      <c r="D1268">
        <v>13380</v>
      </c>
      <c r="E1268">
        <v>4</v>
      </c>
      <c r="F1268">
        <v>1</v>
      </c>
      <c r="G1268">
        <v>1</v>
      </c>
      <c r="H1268" s="2">
        <v>43163</v>
      </c>
      <c r="I1268" t="str">
        <f>VLOOKUP(Sales[[#This Row],[TerritoryKey]], Territories[], 2, FALSE)</f>
        <v>Southwest</v>
      </c>
      <c r="J1268">
        <f>_xlfn.XLOOKUP(Sales[[#This Row],[ProductKey]], Products!$A:$A, Products!$J:$J)</f>
        <v>1117.8559</v>
      </c>
      <c r="K1268">
        <f>_xlfn.XLOOKUP(Sales[[#This Row],[ProductKey]], Products!$A:$A, Products!$K:$K)</f>
        <v>2071.4196000000002</v>
      </c>
      <c r="L1268" s="1">
        <f>Sales[[#This Row],[ProductPrice]]*Sales[[#This Row],[OrderQuantity]]</f>
        <v>2071.4196000000002</v>
      </c>
      <c r="M1268" s="1">
        <f>Sales[[#This Row],[OrderQuantity]]</f>
        <v>1</v>
      </c>
      <c r="N1268" s="1">
        <f>1</f>
        <v>1</v>
      </c>
      <c r="O1268" s="1">
        <f>Sales[[#This Row],[TotalSales]]-Sales[[#This Row],[TotalCost]]</f>
        <v>953.56370000000015</v>
      </c>
      <c r="P1268" s="1">
        <f>Sales[[#This Row],[ProductCost]]*Sales[[#This Row],[OrderQuantity]]</f>
        <v>1117.8559</v>
      </c>
      <c r="Q1268" s="1" t="str">
        <f>VLOOKUP(Sales[[#This Row],[ProductKey]], Products!$A$2:$D$1000, 4, FALSE)</f>
        <v>Mountain-200 Silver, 46</v>
      </c>
    </row>
    <row r="1269" spans="1:17" x14ac:dyDescent="0.25">
      <c r="A1269" s="2">
        <v>38080</v>
      </c>
      <c r="B1269" s="1" t="s">
        <v>5999</v>
      </c>
      <c r="C1269">
        <v>536</v>
      </c>
      <c r="D1269">
        <v>23843</v>
      </c>
      <c r="E1269">
        <v>4</v>
      </c>
      <c r="F1269">
        <v>1</v>
      </c>
      <c r="G1269">
        <v>1</v>
      </c>
      <c r="H1269" s="2">
        <v>43193</v>
      </c>
      <c r="I1269" t="str">
        <f>VLOOKUP(Sales[[#This Row],[TerritoryKey]], Territories[], 2, FALSE)</f>
        <v>Southwest</v>
      </c>
      <c r="J1269">
        <f>_xlfn.XLOOKUP(Sales[[#This Row],[ProductKey]], Products!$A:$A, Products!$J:$J)</f>
        <v>11.2163</v>
      </c>
      <c r="K1269">
        <f>_xlfn.XLOOKUP(Sales[[#This Row],[ProductKey]], Products!$A:$A, Products!$K:$K)</f>
        <v>29.99</v>
      </c>
      <c r="L1269" s="1">
        <f>Sales[[#This Row],[ProductPrice]]*Sales[[#This Row],[OrderQuantity]]</f>
        <v>29.99</v>
      </c>
      <c r="M1269" s="1">
        <f>Sales[[#This Row],[OrderQuantity]]</f>
        <v>1</v>
      </c>
      <c r="N1269" s="1">
        <f>1</f>
        <v>1</v>
      </c>
      <c r="O1269" s="1">
        <f>Sales[[#This Row],[TotalSales]]-Sales[[#This Row],[TotalCost]]</f>
        <v>18.773699999999998</v>
      </c>
      <c r="P1269" s="1">
        <f>Sales[[#This Row],[ProductCost]]*Sales[[#This Row],[OrderQuantity]]</f>
        <v>11.2163</v>
      </c>
      <c r="Q1269" s="1" t="str">
        <f>VLOOKUP(Sales[[#This Row],[ProductKey]], Products!$A$2:$D$1000, 4, FALSE)</f>
        <v>ML Mountain Tire</v>
      </c>
    </row>
    <row r="1270" spans="1:17" x14ac:dyDescent="0.25">
      <c r="A1270" s="2">
        <v>38022</v>
      </c>
      <c r="B1270" s="1" t="s">
        <v>6008</v>
      </c>
      <c r="C1270">
        <v>537</v>
      </c>
      <c r="D1270">
        <v>12955</v>
      </c>
      <c r="E1270">
        <v>4</v>
      </c>
      <c r="F1270">
        <v>1</v>
      </c>
      <c r="G1270">
        <v>1</v>
      </c>
      <c r="H1270" s="2">
        <v>43136</v>
      </c>
      <c r="I1270" t="str">
        <f>VLOOKUP(Sales[[#This Row],[TerritoryKey]], Territories[], 2, FALSE)</f>
        <v>Southwest</v>
      </c>
      <c r="J1270">
        <f>_xlfn.XLOOKUP(Sales[[#This Row],[ProductKey]], Products!$A:$A, Products!$J:$J)</f>
        <v>13.09</v>
      </c>
      <c r="K1270">
        <f>_xlfn.XLOOKUP(Sales[[#This Row],[ProductKey]], Products!$A:$A, Products!$K:$K)</f>
        <v>35</v>
      </c>
      <c r="L1270" s="1">
        <f>Sales[[#This Row],[ProductPrice]]*Sales[[#This Row],[OrderQuantity]]</f>
        <v>35</v>
      </c>
      <c r="M1270" s="1">
        <f>Sales[[#This Row],[OrderQuantity]]</f>
        <v>1</v>
      </c>
      <c r="N1270" s="1">
        <f>1</f>
        <v>1</v>
      </c>
      <c r="O1270" s="1">
        <f>Sales[[#This Row],[TotalSales]]-Sales[[#This Row],[TotalCost]]</f>
        <v>21.91</v>
      </c>
      <c r="P1270" s="1">
        <f>Sales[[#This Row],[ProductCost]]*Sales[[#This Row],[OrderQuantity]]</f>
        <v>13.09</v>
      </c>
      <c r="Q1270" s="1" t="str">
        <f>VLOOKUP(Sales[[#This Row],[ProductKey]], Products!$A$2:$D$1000, 4, FALSE)</f>
        <v>HL Mountain Tire</v>
      </c>
    </row>
    <row r="1271" spans="1:17" x14ac:dyDescent="0.25">
      <c r="A1271" s="2">
        <v>38048</v>
      </c>
      <c r="B1271" s="1" t="s">
        <v>6031</v>
      </c>
      <c r="C1271">
        <v>599</v>
      </c>
      <c r="D1271">
        <v>19897</v>
      </c>
      <c r="E1271">
        <v>4</v>
      </c>
      <c r="F1271">
        <v>1</v>
      </c>
      <c r="G1271">
        <v>1</v>
      </c>
      <c r="H1271" s="2">
        <v>43161</v>
      </c>
      <c r="I1271" t="str">
        <f>VLOOKUP(Sales[[#This Row],[TerritoryKey]], Territories[], 2, FALSE)</f>
        <v>Southwest</v>
      </c>
      <c r="J1271">
        <f>_xlfn.XLOOKUP(Sales[[#This Row],[ProductKey]], Products!$A:$A, Products!$J:$J)</f>
        <v>294.5797</v>
      </c>
      <c r="K1271">
        <f>_xlfn.XLOOKUP(Sales[[#This Row],[ProductKey]], Products!$A:$A, Products!$K:$K)</f>
        <v>539.99</v>
      </c>
      <c r="L1271" s="1">
        <f>Sales[[#This Row],[ProductPrice]]*Sales[[#This Row],[OrderQuantity]]</f>
        <v>539.99</v>
      </c>
      <c r="M1271" s="1">
        <f>Sales[[#This Row],[OrderQuantity]]</f>
        <v>1</v>
      </c>
      <c r="N1271" s="1">
        <f>1</f>
        <v>1</v>
      </c>
      <c r="O1271" s="1">
        <f>Sales[[#This Row],[TotalSales]]-Sales[[#This Row],[TotalCost]]</f>
        <v>245.41030000000001</v>
      </c>
      <c r="P1271" s="1">
        <f>Sales[[#This Row],[ProductCost]]*Sales[[#This Row],[OrderQuantity]]</f>
        <v>294.5797</v>
      </c>
      <c r="Q1271" s="1" t="str">
        <f>VLOOKUP(Sales[[#This Row],[ProductKey]], Products!$A$2:$D$1000, 4, FALSE)</f>
        <v>Mountain-500 Black, 48</v>
      </c>
    </row>
    <row r="1272" spans="1:17" x14ac:dyDescent="0.25">
      <c r="A1272" s="2">
        <v>38140</v>
      </c>
      <c r="B1272" s="1" t="s">
        <v>6032</v>
      </c>
      <c r="C1272">
        <v>540</v>
      </c>
      <c r="D1272">
        <v>24428</v>
      </c>
      <c r="E1272">
        <v>4</v>
      </c>
      <c r="F1272">
        <v>1</v>
      </c>
      <c r="G1272">
        <v>1</v>
      </c>
      <c r="H1272" s="2">
        <v>43253</v>
      </c>
      <c r="I1272" t="str">
        <f>VLOOKUP(Sales[[#This Row],[TerritoryKey]], Territories[], 2, FALSE)</f>
        <v>Southwest</v>
      </c>
      <c r="J1272">
        <f>_xlfn.XLOOKUP(Sales[[#This Row],[ProductKey]], Products!$A:$A, Products!$J:$J)</f>
        <v>12.192399999999999</v>
      </c>
      <c r="K1272">
        <f>_xlfn.XLOOKUP(Sales[[#This Row],[ProductKey]], Products!$A:$A, Products!$K:$K)</f>
        <v>32.6</v>
      </c>
      <c r="L1272" s="1">
        <f>Sales[[#This Row],[ProductPrice]]*Sales[[#This Row],[OrderQuantity]]</f>
        <v>32.6</v>
      </c>
      <c r="M1272" s="1">
        <f>Sales[[#This Row],[OrderQuantity]]</f>
        <v>1</v>
      </c>
      <c r="N1272" s="1">
        <f>1</f>
        <v>1</v>
      </c>
      <c r="O1272" s="1">
        <f>Sales[[#This Row],[TotalSales]]-Sales[[#This Row],[TotalCost]]</f>
        <v>20.407600000000002</v>
      </c>
      <c r="P1272" s="1">
        <f>Sales[[#This Row],[ProductCost]]*Sales[[#This Row],[OrderQuantity]]</f>
        <v>12.192399999999999</v>
      </c>
      <c r="Q1272" s="1" t="str">
        <f>VLOOKUP(Sales[[#This Row],[ProductKey]], Products!$A$2:$D$1000, 4, FALSE)</f>
        <v>HL Road Tire</v>
      </c>
    </row>
    <row r="1273" spans="1:17" x14ac:dyDescent="0.25">
      <c r="A1273" s="2">
        <v>38323</v>
      </c>
      <c r="B1273" s="1" t="s">
        <v>6038</v>
      </c>
      <c r="C1273">
        <v>563</v>
      </c>
      <c r="D1273">
        <v>28031</v>
      </c>
      <c r="E1273">
        <v>4</v>
      </c>
      <c r="F1273">
        <v>1</v>
      </c>
      <c r="G1273">
        <v>1</v>
      </c>
      <c r="H1273" s="2">
        <v>43436</v>
      </c>
      <c r="I1273" t="str">
        <f>VLOOKUP(Sales[[#This Row],[TerritoryKey]], Territories[], 2, FALSE)</f>
        <v>Southwest</v>
      </c>
      <c r="J1273">
        <f>_xlfn.XLOOKUP(Sales[[#This Row],[ProductKey]], Products!$A:$A, Products!$J:$J)</f>
        <v>1481.9378999999999</v>
      </c>
      <c r="K1273">
        <f>_xlfn.XLOOKUP(Sales[[#This Row],[ProductKey]], Products!$A:$A, Products!$K:$K)</f>
        <v>2384.0700000000002</v>
      </c>
      <c r="L1273" s="1">
        <f>Sales[[#This Row],[ProductPrice]]*Sales[[#This Row],[OrderQuantity]]</f>
        <v>2384.0700000000002</v>
      </c>
      <c r="M1273" s="1">
        <f>Sales[[#This Row],[OrderQuantity]]</f>
        <v>1</v>
      </c>
      <c r="N1273" s="1">
        <f>1</f>
        <v>1</v>
      </c>
      <c r="O1273" s="1">
        <f>Sales[[#This Row],[TotalSales]]-Sales[[#This Row],[TotalCost]]</f>
        <v>902.13210000000026</v>
      </c>
      <c r="P1273" s="1">
        <f>Sales[[#This Row],[ProductCost]]*Sales[[#This Row],[OrderQuantity]]</f>
        <v>1481.9378999999999</v>
      </c>
      <c r="Q1273" s="1" t="str">
        <f>VLOOKUP(Sales[[#This Row],[ProductKey]], Products!$A$2:$D$1000, 4, FALSE)</f>
        <v>Touring-1000 Yellow, 54</v>
      </c>
    </row>
    <row r="1274" spans="1:17" x14ac:dyDescent="0.25">
      <c r="A1274" s="2">
        <v>38325</v>
      </c>
      <c r="B1274" s="1" t="s">
        <v>6062</v>
      </c>
      <c r="C1274">
        <v>604</v>
      </c>
      <c r="D1274">
        <v>23838</v>
      </c>
      <c r="E1274">
        <v>4</v>
      </c>
      <c r="F1274">
        <v>1</v>
      </c>
      <c r="G1274">
        <v>1</v>
      </c>
      <c r="H1274" s="2">
        <v>43438</v>
      </c>
      <c r="I1274" t="str">
        <f>VLOOKUP(Sales[[#This Row],[TerritoryKey]], Territories[], 2, FALSE)</f>
        <v>Southwest</v>
      </c>
      <c r="J1274">
        <f>_xlfn.XLOOKUP(Sales[[#This Row],[ProductKey]], Products!$A:$A, Products!$J:$J)</f>
        <v>343.64960000000002</v>
      </c>
      <c r="K1274">
        <f>_xlfn.XLOOKUP(Sales[[#This Row],[ProductKey]], Products!$A:$A, Products!$K:$K)</f>
        <v>539.99</v>
      </c>
      <c r="L1274" s="1">
        <f>Sales[[#This Row],[ProductPrice]]*Sales[[#This Row],[OrderQuantity]]</f>
        <v>539.99</v>
      </c>
      <c r="M1274" s="1">
        <f>Sales[[#This Row],[OrderQuantity]]</f>
        <v>1</v>
      </c>
      <c r="N1274" s="1">
        <f>1</f>
        <v>1</v>
      </c>
      <c r="O1274" s="1">
        <f>Sales[[#This Row],[TotalSales]]-Sales[[#This Row],[TotalCost]]</f>
        <v>196.34039999999999</v>
      </c>
      <c r="P1274" s="1">
        <f>Sales[[#This Row],[ProductCost]]*Sales[[#This Row],[OrderQuantity]]</f>
        <v>343.64960000000002</v>
      </c>
      <c r="Q1274" s="1" t="str">
        <f>VLOOKUP(Sales[[#This Row],[ProductKey]], Products!$A$2:$D$1000, 4, FALSE)</f>
        <v>Road-750 Black, 44</v>
      </c>
    </row>
    <row r="1275" spans="1:17" x14ac:dyDescent="0.25">
      <c r="A1275" s="2">
        <v>38080</v>
      </c>
      <c r="B1275" s="1" t="s">
        <v>6064</v>
      </c>
      <c r="C1275">
        <v>605</v>
      </c>
      <c r="D1275">
        <v>23855</v>
      </c>
      <c r="E1275">
        <v>4</v>
      </c>
      <c r="F1275">
        <v>1</v>
      </c>
      <c r="G1275">
        <v>1</v>
      </c>
      <c r="H1275" s="2">
        <v>43193</v>
      </c>
      <c r="I1275" t="str">
        <f>VLOOKUP(Sales[[#This Row],[TerritoryKey]], Territories[], 2, FALSE)</f>
        <v>Southwest</v>
      </c>
      <c r="J1275">
        <f>_xlfn.XLOOKUP(Sales[[#This Row],[ProductKey]], Products!$A:$A, Products!$J:$J)</f>
        <v>343.64960000000002</v>
      </c>
      <c r="K1275">
        <f>_xlfn.XLOOKUP(Sales[[#This Row],[ProductKey]], Products!$A:$A, Products!$K:$K)</f>
        <v>539.99</v>
      </c>
      <c r="L1275" s="1">
        <f>Sales[[#This Row],[ProductPrice]]*Sales[[#This Row],[OrderQuantity]]</f>
        <v>539.99</v>
      </c>
      <c r="M1275" s="1">
        <f>Sales[[#This Row],[OrderQuantity]]</f>
        <v>1</v>
      </c>
      <c r="N1275" s="1">
        <f>1</f>
        <v>1</v>
      </c>
      <c r="O1275" s="1">
        <f>Sales[[#This Row],[TotalSales]]-Sales[[#This Row],[TotalCost]]</f>
        <v>196.34039999999999</v>
      </c>
      <c r="P1275" s="1">
        <f>Sales[[#This Row],[ProductCost]]*Sales[[#This Row],[OrderQuantity]]</f>
        <v>343.64960000000002</v>
      </c>
      <c r="Q1275" s="1" t="str">
        <f>VLOOKUP(Sales[[#This Row],[ProductKey]], Products!$A$2:$D$1000, 4, FALSE)</f>
        <v>Road-750 Black, 48</v>
      </c>
    </row>
    <row r="1276" spans="1:17" x14ac:dyDescent="0.25">
      <c r="A1276" s="2">
        <v>38111</v>
      </c>
      <c r="B1276" s="1" t="s">
        <v>6066</v>
      </c>
      <c r="C1276">
        <v>604</v>
      </c>
      <c r="D1276">
        <v>23836</v>
      </c>
      <c r="E1276">
        <v>4</v>
      </c>
      <c r="F1276">
        <v>1</v>
      </c>
      <c r="G1276">
        <v>1</v>
      </c>
      <c r="H1276" s="2">
        <v>43224</v>
      </c>
      <c r="I1276" t="str">
        <f>VLOOKUP(Sales[[#This Row],[TerritoryKey]], Territories[], 2, FALSE)</f>
        <v>Southwest</v>
      </c>
      <c r="J1276">
        <f>_xlfn.XLOOKUP(Sales[[#This Row],[ProductKey]], Products!$A:$A, Products!$J:$J)</f>
        <v>343.64960000000002</v>
      </c>
      <c r="K1276">
        <f>_xlfn.XLOOKUP(Sales[[#This Row],[ProductKey]], Products!$A:$A, Products!$K:$K)</f>
        <v>539.99</v>
      </c>
      <c r="L1276" s="1">
        <f>Sales[[#This Row],[ProductPrice]]*Sales[[#This Row],[OrderQuantity]]</f>
        <v>539.99</v>
      </c>
      <c r="M1276" s="1">
        <f>Sales[[#This Row],[OrderQuantity]]</f>
        <v>1</v>
      </c>
      <c r="N1276" s="1">
        <f>1</f>
        <v>1</v>
      </c>
      <c r="O1276" s="1">
        <f>Sales[[#This Row],[TotalSales]]-Sales[[#This Row],[TotalCost]]</f>
        <v>196.34039999999999</v>
      </c>
      <c r="P1276" s="1">
        <f>Sales[[#This Row],[ProductCost]]*Sales[[#This Row],[OrderQuantity]]</f>
        <v>343.64960000000002</v>
      </c>
      <c r="Q1276" s="1" t="str">
        <f>VLOOKUP(Sales[[#This Row],[ProductKey]], Products!$A$2:$D$1000, 4, FALSE)</f>
        <v>Road-750 Black, 44</v>
      </c>
    </row>
    <row r="1277" spans="1:17" x14ac:dyDescent="0.25">
      <c r="A1277" s="2">
        <v>37990</v>
      </c>
      <c r="B1277" s="1" t="s">
        <v>6074</v>
      </c>
      <c r="C1277">
        <v>574</v>
      </c>
      <c r="D1277">
        <v>27572</v>
      </c>
      <c r="E1277">
        <v>4</v>
      </c>
      <c r="F1277">
        <v>1</v>
      </c>
      <c r="G1277">
        <v>1</v>
      </c>
      <c r="H1277" s="2">
        <v>43104</v>
      </c>
      <c r="I1277" t="str">
        <f>VLOOKUP(Sales[[#This Row],[TerritoryKey]], Territories[], 2, FALSE)</f>
        <v>Southwest</v>
      </c>
      <c r="J1277">
        <f>_xlfn.XLOOKUP(Sales[[#This Row],[ProductKey]], Products!$A:$A, Products!$J:$J)</f>
        <v>1481.9378999999999</v>
      </c>
      <c r="K1277">
        <f>_xlfn.XLOOKUP(Sales[[#This Row],[ProductKey]], Products!$A:$A, Products!$K:$K)</f>
        <v>2384.0700000000002</v>
      </c>
      <c r="L1277" s="1">
        <f>Sales[[#This Row],[ProductPrice]]*Sales[[#This Row],[OrderQuantity]]</f>
        <v>2384.0700000000002</v>
      </c>
      <c r="M1277" s="1">
        <f>Sales[[#This Row],[OrderQuantity]]</f>
        <v>1</v>
      </c>
      <c r="N1277" s="1">
        <f>1</f>
        <v>1</v>
      </c>
      <c r="O1277" s="1">
        <f>Sales[[#This Row],[TotalSales]]-Sales[[#This Row],[TotalCost]]</f>
        <v>902.13210000000026</v>
      </c>
      <c r="P1277" s="1">
        <f>Sales[[#This Row],[ProductCost]]*Sales[[#This Row],[OrderQuantity]]</f>
        <v>1481.9378999999999</v>
      </c>
      <c r="Q1277" s="1" t="str">
        <f>VLOOKUP(Sales[[#This Row],[ProductKey]], Products!$A$2:$D$1000, 4, FALSE)</f>
        <v>Touring-1000 Blue, 50</v>
      </c>
    </row>
    <row r="1278" spans="1:17" x14ac:dyDescent="0.25">
      <c r="A1278" s="2">
        <v>38325</v>
      </c>
      <c r="B1278" s="1" t="s">
        <v>6085</v>
      </c>
      <c r="C1278">
        <v>577</v>
      </c>
      <c r="D1278">
        <v>26252</v>
      </c>
      <c r="E1278">
        <v>4</v>
      </c>
      <c r="F1278">
        <v>1</v>
      </c>
      <c r="G1278">
        <v>1</v>
      </c>
      <c r="H1278" s="2">
        <v>43438</v>
      </c>
      <c r="I1278" t="str">
        <f>VLOOKUP(Sales[[#This Row],[TerritoryKey]], Territories[], 2, FALSE)</f>
        <v>Southwest</v>
      </c>
      <c r="J1278">
        <f>_xlfn.XLOOKUP(Sales[[#This Row],[ProductKey]], Products!$A:$A, Products!$J:$J)</f>
        <v>755.1508</v>
      </c>
      <c r="K1278">
        <f>_xlfn.XLOOKUP(Sales[[#This Row],[ProductKey]], Products!$A:$A, Products!$K:$K)</f>
        <v>1214.8499999999999</v>
      </c>
      <c r="L1278" s="1">
        <f>Sales[[#This Row],[ProductPrice]]*Sales[[#This Row],[OrderQuantity]]</f>
        <v>1214.8499999999999</v>
      </c>
      <c r="M1278" s="1">
        <f>Sales[[#This Row],[OrderQuantity]]</f>
        <v>1</v>
      </c>
      <c r="N1278" s="1">
        <f>1</f>
        <v>1</v>
      </c>
      <c r="O1278" s="1">
        <f>Sales[[#This Row],[TotalSales]]-Sales[[#This Row],[TotalCost]]</f>
        <v>459.69919999999991</v>
      </c>
      <c r="P1278" s="1">
        <f>Sales[[#This Row],[ProductCost]]*Sales[[#This Row],[OrderQuantity]]</f>
        <v>755.1508</v>
      </c>
      <c r="Q1278" s="1" t="str">
        <f>VLOOKUP(Sales[[#This Row],[ProductKey]], Products!$A$2:$D$1000, 4, FALSE)</f>
        <v>Touring-2000 Blue, 46</v>
      </c>
    </row>
    <row r="1279" spans="1:17" x14ac:dyDescent="0.25">
      <c r="A1279" s="2">
        <v>38081</v>
      </c>
      <c r="B1279" s="1" t="s">
        <v>6103</v>
      </c>
      <c r="C1279">
        <v>584</v>
      </c>
      <c r="D1279">
        <v>20091</v>
      </c>
      <c r="E1279">
        <v>4</v>
      </c>
      <c r="F1279">
        <v>1</v>
      </c>
      <c r="G1279">
        <v>1</v>
      </c>
      <c r="H1279" s="2">
        <v>43194</v>
      </c>
      <c r="I1279" t="str">
        <f>VLOOKUP(Sales[[#This Row],[TerritoryKey]], Territories[], 2, FALSE)</f>
        <v>Southwest</v>
      </c>
      <c r="J1279">
        <f>_xlfn.XLOOKUP(Sales[[#This Row],[ProductKey]], Products!$A:$A, Products!$J:$J)</f>
        <v>343.64960000000002</v>
      </c>
      <c r="K1279">
        <f>_xlfn.XLOOKUP(Sales[[#This Row],[ProductKey]], Products!$A:$A, Products!$K:$K)</f>
        <v>539.99</v>
      </c>
      <c r="L1279" s="1">
        <f>Sales[[#This Row],[ProductPrice]]*Sales[[#This Row],[OrderQuantity]]</f>
        <v>539.99</v>
      </c>
      <c r="M1279" s="1">
        <f>Sales[[#This Row],[OrderQuantity]]</f>
        <v>1</v>
      </c>
      <c r="N1279" s="1">
        <f>1</f>
        <v>1</v>
      </c>
      <c r="O1279" s="1">
        <f>Sales[[#This Row],[TotalSales]]-Sales[[#This Row],[TotalCost]]</f>
        <v>196.34039999999999</v>
      </c>
      <c r="P1279" s="1">
        <f>Sales[[#This Row],[ProductCost]]*Sales[[#This Row],[OrderQuantity]]</f>
        <v>343.64960000000002</v>
      </c>
      <c r="Q1279" s="1" t="str">
        <f>VLOOKUP(Sales[[#This Row],[ProductKey]], Products!$A$2:$D$1000, 4, FALSE)</f>
        <v>Road-750 Black, 58</v>
      </c>
    </row>
    <row r="1280" spans="1:17" x14ac:dyDescent="0.25">
      <c r="A1280" s="2">
        <v>38172</v>
      </c>
      <c r="B1280" s="1" t="s">
        <v>6104</v>
      </c>
      <c r="C1280">
        <v>605</v>
      </c>
      <c r="D1280">
        <v>20076</v>
      </c>
      <c r="E1280">
        <v>4</v>
      </c>
      <c r="F1280">
        <v>1</v>
      </c>
      <c r="G1280">
        <v>1</v>
      </c>
      <c r="H1280" s="2">
        <v>43285</v>
      </c>
      <c r="I1280" t="str">
        <f>VLOOKUP(Sales[[#This Row],[TerritoryKey]], Territories[], 2, FALSE)</f>
        <v>Southwest</v>
      </c>
      <c r="J1280">
        <f>_xlfn.XLOOKUP(Sales[[#This Row],[ProductKey]], Products!$A:$A, Products!$J:$J)</f>
        <v>343.64960000000002</v>
      </c>
      <c r="K1280">
        <f>_xlfn.XLOOKUP(Sales[[#This Row],[ProductKey]], Products!$A:$A, Products!$K:$K)</f>
        <v>539.99</v>
      </c>
      <c r="L1280" s="1">
        <f>Sales[[#This Row],[ProductPrice]]*Sales[[#This Row],[OrderQuantity]]</f>
        <v>539.99</v>
      </c>
      <c r="M1280" s="1">
        <f>Sales[[#This Row],[OrderQuantity]]</f>
        <v>1</v>
      </c>
      <c r="N1280" s="1">
        <f>1</f>
        <v>1</v>
      </c>
      <c r="O1280" s="1">
        <f>Sales[[#This Row],[TotalSales]]-Sales[[#This Row],[TotalCost]]</f>
        <v>196.34039999999999</v>
      </c>
      <c r="P1280" s="1">
        <f>Sales[[#This Row],[ProductCost]]*Sales[[#This Row],[OrderQuantity]]</f>
        <v>343.64960000000002</v>
      </c>
      <c r="Q1280" s="1" t="str">
        <f>VLOOKUP(Sales[[#This Row],[ProductKey]], Products!$A$2:$D$1000, 4, FALSE)</f>
        <v>Road-750 Black, 48</v>
      </c>
    </row>
    <row r="1281" spans="1:17" x14ac:dyDescent="0.25">
      <c r="A1281" s="2">
        <v>38233</v>
      </c>
      <c r="B1281" s="1" t="s">
        <v>6131</v>
      </c>
      <c r="C1281">
        <v>362</v>
      </c>
      <c r="D1281">
        <v>17005</v>
      </c>
      <c r="E1281">
        <v>4</v>
      </c>
      <c r="F1281">
        <v>1</v>
      </c>
      <c r="G1281">
        <v>1</v>
      </c>
      <c r="H1281" s="2">
        <v>43346</v>
      </c>
      <c r="I1281" t="str">
        <f>VLOOKUP(Sales[[#This Row],[TerritoryKey]], Territories[], 2, FALSE)</f>
        <v>Southwest</v>
      </c>
      <c r="J1281">
        <f>_xlfn.XLOOKUP(Sales[[#This Row],[ProductKey]], Products!$A:$A, Products!$J:$J)</f>
        <v>1105.81</v>
      </c>
      <c r="K1281">
        <f>_xlfn.XLOOKUP(Sales[[#This Row],[ProductKey]], Products!$A:$A, Products!$K:$K)</f>
        <v>2049.0981999999999</v>
      </c>
      <c r="L1281" s="1">
        <f>Sales[[#This Row],[ProductPrice]]*Sales[[#This Row],[OrderQuantity]]</f>
        <v>2049.0981999999999</v>
      </c>
      <c r="M1281" s="1">
        <f>Sales[[#This Row],[OrderQuantity]]</f>
        <v>1</v>
      </c>
      <c r="N1281" s="1">
        <f>1</f>
        <v>1</v>
      </c>
      <c r="O1281" s="1">
        <f>Sales[[#This Row],[TotalSales]]-Sales[[#This Row],[TotalCost]]</f>
        <v>943.28819999999996</v>
      </c>
      <c r="P1281" s="1">
        <f>Sales[[#This Row],[ProductCost]]*Sales[[#This Row],[OrderQuantity]]</f>
        <v>1105.81</v>
      </c>
      <c r="Q1281" s="1" t="str">
        <f>VLOOKUP(Sales[[#This Row],[ProductKey]], Products!$A$2:$D$1000, 4, FALSE)</f>
        <v>Mountain-200 Black, 46</v>
      </c>
    </row>
    <row r="1282" spans="1:17" x14ac:dyDescent="0.25">
      <c r="A1282" s="2">
        <v>38262</v>
      </c>
      <c r="B1282" s="1" t="s">
        <v>6159</v>
      </c>
      <c r="C1282">
        <v>354</v>
      </c>
      <c r="D1282">
        <v>13246</v>
      </c>
      <c r="E1282">
        <v>4</v>
      </c>
      <c r="F1282">
        <v>1</v>
      </c>
      <c r="G1282">
        <v>1</v>
      </c>
      <c r="H1282" s="2">
        <v>43375</v>
      </c>
      <c r="I1282" t="str">
        <f>VLOOKUP(Sales[[#This Row],[TerritoryKey]], Territories[], 2, FALSE)</f>
        <v>Southwest</v>
      </c>
      <c r="J1282">
        <f>_xlfn.XLOOKUP(Sales[[#This Row],[ProductKey]], Products!$A:$A, Products!$J:$J)</f>
        <v>1117.8559</v>
      </c>
      <c r="K1282">
        <f>_xlfn.XLOOKUP(Sales[[#This Row],[ProductKey]], Products!$A:$A, Products!$K:$K)</f>
        <v>2071.4196000000002</v>
      </c>
      <c r="L1282" s="1">
        <f>Sales[[#This Row],[ProductPrice]]*Sales[[#This Row],[OrderQuantity]]</f>
        <v>2071.4196000000002</v>
      </c>
      <c r="M1282" s="1">
        <f>Sales[[#This Row],[OrderQuantity]]</f>
        <v>1</v>
      </c>
      <c r="N1282" s="1">
        <f>1</f>
        <v>1</v>
      </c>
      <c r="O1282" s="1">
        <f>Sales[[#This Row],[TotalSales]]-Sales[[#This Row],[TotalCost]]</f>
        <v>953.56370000000015</v>
      </c>
      <c r="P1282" s="1">
        <f>Sales[[#This Row],[ProductCost]]*Sales[[#This Row],[OrderQuantity]]</f>
        <v>1117.8559</v>
      </c>
      <c r="Q1282" s="1" t="str">
        <f>VLOOKUP(Sales[[#This Row],[ProductKey]], Products!$A$2:$D$1000, 4, FALSE)</f>
        <v>Mountain-200 Silver, 42</v>
      </c>
    </row>
    <row r="1283" spans="1:17" x14ac:dyDescent="0.25">
      <c r="A1283" s="2">
        <v>38262</v>
      </c>
      <c r="B1283" s="1" t="s">
        <v>6167</v>
      </c>
      <c r="C1283">
        <v>560</v>
      </c>
      <c r="D1283">
        <v>26121</v>
      </c>
      <c r="E1283">
        <v>4</v>
      </c>
      <c r="F1283">
        <v>1</v>
      </c>
      <c r="G1283">
        <v>1</v>
      </c>
      <c r="H1283" s="2">
        <v>43375</v>
      </c>
      <c r="I1283" t="str">
        <f>VLOOKUP(Sales[[#This Row],[TerritoryKey]], Territories[], 2, FALSE)</f>
        <v>Southwest</v>
      </c>
      <c r="J1283">
        <f>_xlfn.XLOOKUP(Sales[[#This Row],[ProductKey]], Products!$A:$A, Products!$J:$J)</f>
        <v>755.1508</v>
      </c>
      <c r="K1283">
        <f>_xlfn.XLOOKUP(Sales[[#This Row],[ProductKey]], Products!$A:$A, Products!$K:$K)</f>
        <v>1214.8499999999999</v>
      </c>
      <c r="L1283" s="1">
        <f>Sales[[#This Row],[ProductPrice]]*Sales[[#This Row],[OrderQuantity]]</f>
        <v>1214.8499999999999</v>
      </c>
      <c r="M1283" s="1">
        <f>Sales[[#This Row],[OrderQuantity]]</f>
        <v>1</v>
      </c>
      <c r="N1283" s="1">
        <f>1</f>
        <v>1</v>
      </c>
      <c r="O1283" s="1">
        <f>Sales[[#This Row],[TotalSales]]-Sales[[#This Row],[TotalCost]]</f>
        <v>459.69919999999991</v>
      </c>
      <c r="P1283" s="1">
        <f>Sales[[#This Row],[ProductCost]]*Sales[[#This Row],[OrderQuantity]]</f>
        <v>755.1508</v>
      </c>
      <c r="Q1283" s="1" t="str">
        <f>VLOOKUP(Sales[[#This Row],[ProductKey]], Products!$A$2:$D$1000, 4, FALSE)</f>
        <v>Touring-2000 Blue, 60</v>
      </c>
    </row>
    <row r="1284" spans="1:17" x14ac:dyDescent="0.25">
      <c r="A1284" s="2">
        <v>38021</v>
      </c>
      <c r="B1284" s="1" t="s">
        <v>6170</v>
      </c>
      <c r="C1284">
        <v>584</v>
      </c>
      <c r="D1284">
        <v>23840</v>
      </c>
      <c r="E1284">
        <v>4</v>
      </c>
      <c r="F1284">
        <v>1</v>
      </c>
      <c r="G1284">
        <v>1</v>
      </c>
      <c r="H1284" s="2">
        <v>43135</v>
      </c>
      <c r="I1284" t="str">
        <f>VLOOKUP(Sales[[#This Row],[TerritoryKey]], Territories[], 2, FALSE)</f>
        <v>Southwest</v>
      </c>
      <c r="J1284">
        <f>_xlfn.XLOOKUP(Sales[[#This Row],[ProductKey]], Products!$A:$A, Products!$J:$J)</f>
        <v>343.64960000000002</v>
      </c>
      <c r="K1284">
        <f>_xlfn.XLOOKUP(Sales[[#This Row],[ProductKey]], Products!$A:$A, Products!$K:$K)</f>
        <v>539.99</v>
      </c>
      <c r="L1284" s="1">
        <f>Sales[[#This Row],[ProductPrice]]*Sales[[#This Row],[OrderQuantity]]</f>
        <v>539.99</v>
      </c>
      <c r="M1284" s="1">
        <f>Sales[[#This Row],[OrderQuantity]]</f>
        <v>1</v>
      </c>
      <c r="N1284" s="1">
        <f>1</f>
        <v>1</v>
      </c>
      <c r="O1284" s="1">
        <f>Sales[[#This Row],[TotalSales]]-Sales[[#This Row],[TotalCost]]</f>
        <v>196.34039999999999</v>
      </c>
      <c r="P1284" s="1">
        <f>Sales[[#This Row],[ProductCost]]*Sales[[#This Row],[OrderQuantity]]</f>
        <v>343.64960000000002</v>
      </c>
      <c r="Q1284" s="1" t="str">
        <f>VLOOKUP(Sales[[#This Row],[ProductKey]], Products!$A$2:$D$1000, 4, FALSE)</f>
        <v>Road-750 Black, 58</v>
      </c>
    </row>
    <row r="1285" spans="1:17" x14ac:dyDescent="0.25">
      <c r="A1285" s="2">
        <v>38293</v>
      </c>
      <c r="B1285" s="1" t="s">
        <v>6178</v>
      </c>
      <c r="C1285">
        <v>595</v>
      </c>
      <c r="D1285">
        <v>19992</v>
      </c>
      <c r="E1285">
        <v>4</v>
      </c>
      <c r="F1285">
        <v>1</v>
      </c>
      <c r="G1285">
        <v>1</v>
      </c>
      <c r="H1285" s="2">
        <v>43406</v>
      </c>
      <c r="I1285" t="str">
        <f>VLOOKUP(Sales[[#This Row],[TerritoryKey]], Territories[], 2, FALSE)</f>
        <v>Southwest</v>
      </c>
      <c r="J1285">
        <f>_xlfn.XLOOKUP(Sales[[#This Row],[ProductKey]], Products!$A:$A, Products!$J:$J)</f>
        <v>308.21789999999999</v>
      </c>
      <c r="K1285">
        <f>_xlfn.XLOOKUP(Sales[[#This Row],[ProductKey]], Products!$A:$A, Products!$K:$K)</f>
        <v>564.99</v>
      </c>
      <c r="L1285" s="1">
        <f>Sales[[#This Row],[ProductPrice]]*Sales[[#This Row],[OrderQuantity]]</f>
        <v>564.99</v>
      </c>
      <c r="M1285" s="1">
        <f>Sales[[#This Row],[OrderQuantity]]</f>
        <v>1</v>
      </c>
      <c r="N1285" s="1">
        <f>1</f>
        <v>1</v>
      </c>
      <c r="O1285" s="1">
        <f>Sales[[#This Row],[TotalSales]]-Sales[[#This Row],[TotalCost]]</f>
        <v>256.77210000000002</v>
      </c>
      <c r="P1285" s="1">
        <f>Sales[[#This Row],[ProductCost]]*Sales[[#This Row],[OrderQuantity]]</f>
        <v>308.21789999999999</v>
      </c>
      <c r="Q1285" s="1" t="str">
        <f>VLOOKUP(Sales[[#This Row],[ProductKey]], Products!$A$2:$D$1000, 4, FALSE)</f>
        <v>Mountain-500 Silver, 52</v>
      </c>
    </row>
    <row r="1286" spans="1:17" x14ac:dyDescent="0.25">
      <c r="A1286" s="2">
        <v>37989</v>
      </c>
      <c r="B1286" s="1" t="s">
        <v>6180</v>
      </c>
      <c r="C1286">
        <v>604</v>
      </c>
      <c r="D1286">
        <v>23841</v>
      </c>
      <c r="E1286">
        <v>4</v>
      </c>
      <c r="F1286">
        <v>1</v>
      </c>
      <c r="G1286">
        <v>1</v>
      </c>
      <c r="H1286" s="2">
        <v>43103</v>
      </c>
      <c r="I1286" t="str">
        <f>VLOOKUP(Sales[[#This Row],[TerritoryKey]], Territories[], 2, FALSE)</f>
        <v>Southwest</v>
      </c>
      <c r="J1286">
        <f>_xlfn.XLOOKUP(Sales[[#This Row],[ProductKey]], Products!$A:$A, Products!$J:$J)</f>
        <v>343.64960000000002</v>
      </c>
      <c r="K1286">
        <f>_xlfn.XLOOKUP(Sales[[#This Row],[ProductKey]], Products!$A:$A, Products!$K:$K)</f>
        <v>539.99</v>
      </c>
      <c r="L1286" s="1">
        <f>Sales[[#This Row],[ProductPrice]]*Sales[[#This Row],[OrderQuantity]]</f>
        <v>539.99</v>
      </c>
      <c r="M1286" s="1">
        <f>Sales[[#This Row],[OrderQuantity]]</f>
        <v>1</v>
      </c>
      <c r="N1286" s="1">
        <f>1</f>
        <v>1</v>
      </c>
      <c r="O1286" s="1">
        <f>Sales[[#This Row],[TotalSales]]-Sales[[#This Row],[TotalCost]]</f>
        <v>196.34039999999999</v>
      </c>
      <c r="P1286" s="1">
        <f>Sales[[#This Row],[ProductCost]]*Sales[[#This Row],[OrderQuantity]]</f>
        <v>343.64960000000002</v>
      </c>
      <c r="Q1286" s="1" t="str">
        <f>VLOOKUP(Sales[[#This Row],[ProductKey]], Products!$A$2:$D$1000, 4, FALSE)</f>
        <v>Road-750 Black, 44</v>
      </c>
    </row>
    <row r="1287" spans="1:17" x14ac:dyDescent="0.25">
      <c r="A1287" s="2">
        <v>38204</v>
      </c>
      <c r="B1287" s="1" t="s">
        <v>6181</v>
      </c>
      <c r="C1287">
        <v>389</v>
      </c>
      <c r="D1287">
        <v>21644</v>
      </c>
      <c r="E1287">
        <v>4</v>
      </c>
      <c r="F1287">
        <v>1</v>
      </c>
      <c r="G1287">
        <v>1</v>
      </c>
      <c r="H1287" s="2">
        <v>43317</v>
      </c>
      <c r="I1287" t="str">
        <f>VLOOKUP(Sales[[#This Row],[TerritoryKey]], Territories[], 2, FALSE)</f>
        <v>Southwest</v>
      </c>
      <c r="J1287">
        <f>_xlfn.XLOOKUP(Sales[[#This Row],[ProductKey]], Products!$A:$A, Products!$J:$J)</f>
        <v>605.64919999999995</v>
      </c>
      <c r="K1287">
        <f>_xlfn.XLOOKUP(Sales[[#This Row],[ProductKey]], Products!$A:$A, Products!$K:$K)</f>
        <v>1000.4375</v>
      </c>
      <c r="L1287" s="1">
        <f>Sales[[#This Row],[ProductPrice]]*Sales[[#This Row],[OrderQuantity]]</f>
        <v>1000.4375</v>
      </c>
      <c r="M1287" s="1">
        <f>Sales[[#This Row],[OrderQuantity]]</f>
        <v>1</v>
      </c>
      <c r="N1287" s="1">
        <f>1</f>
        <v>1</v>
      </c>
      <c r="O1287" s="1">
        <f>Sales[[#This Row],[TotalSales]]-Sales[[#This Row],[TotalCost]]</f>
        <v>394.78830000000005</v>
      </c>
      <c r="P1287" s="1">
        <f>Sales[[#This Row],[ProductCost]]*Sales[[#This Row],[OrderQuantity]]</f>
        <v>605.64919999999995</v>
      </c>
      <c r="Q1287" s="1" t="str">
        <f>VLOOKUP(Sales[[#This Row],[ProductKey]], Products!$A$2:$D$1000, 4, FALSE)</f>
        <v>Road-550-W Yellow, 48</v>
      </c>
    </row>
    <row r="1288" spans="1:17" x14ac:dyDescent="0.25">
      <c r="A1288" s="2">
        <v>38140</v>
      </c>
      <c r="B1288" s="1" t="s">
        <v>6183</v>
      </c>
      <c r="C1288">
        <v>389</v>
      </c>
      <c r="D1288">
        <v>21785</v>
      </c>
      <c r="E1288">
        <v>4</v>
      </c>
      <c r="F1288">
        <v>1</v>
      </c>
      <c r="G1288">
        <v>1</v>
      </c>
      <c r="H1288" s="2">
        <v>43253</v>
      </c>
      <c r="I1288" t="str">
        <f>VLOOKUP(Sales[[#This Row],[TerritoryKey]], Territories[], 2, FALSE)</f>
        <v>Southwest</v>
      </c>
      <c r="J1288">
        <f>_xlfn.XLOOKUP(Sales[[#This Row],[ProductKey]], Products!$A:$A, Products!$J:$J)</f>
        <v>605.64919999999995</v>
      </c>
      <c r="K1288">
        <f>_xlfn.XLOOKUP(Sales[[#This Row],[ProductKey]], Products!$A:$A, Products!$K:$K)</f>
        <v>1000.4375</v>
      </c>
      <c r="L1288" s="1">
        <f>Sales[[#This Row],[ProductPrice]]*Sales[[#This Row],[OrderQuantity]]</f>
        <v>1000.4375</v>
      </c>
      <c r="M1288" s="1">
        <f>Sales[[#This Row],[OrderQuantity]]</f>
        <v>1</v>
      </c>
      <c r="N1288" s="1">
        <f>1</f>
        <v>1</v>
      </c>
      <c r="O1288" s="1">
        <f>Sales[[#This Row],[TotalSales]]-Sales[[#This Row],[TotalCost]]</f>
        <v>394.78830000000005</v>
      </c>
      <c r="P1288" s="1">
        <f>Sales[[#This Row],[ProductCost]]*Sales[[#This Row],[OrderQuantity]]</f>
        <v>605.64919999999995</v>
      </c>
      <c r="Q1288" s="1" t="str">
        <f>VLOOKUP(Sales[[#This Row],[ProductKey]], Products!$A$2:$D$1000, 4, FALSE)</f>
        <v>Road-550-W Yellow, 48</v>
      </c>
    </row>
    <row r="1289" spans="1:17" x14ac:dyDescent="0.25">
      <c r="A1289" s="2">
        <v>38324</v>
      </c>
      <c r="B1289" s="1" t="s">
        <v>6186</v>
      </c>
      <c r="C1289">
        <v>606</v>
      </c>
      <c r="D1289">
        <v>23493</v>
      </c>
      <c r="E1289">
        <v>4</v>
      </c>
      <c r="F1289">
        <v>1</v>
      </c>
      <c r="G1289">
        <v>1</v>
      </c>
      <c r="H1289" s="2">
        <v>43437</v>
      </c>
      <c r="I1289" t="str">
        <f>VLOOKUP(Sales[[#This Row],[TerritoryKey]], Territories[], 2, FALSE)</f>
        <v>Southwest</v>
      </c>
      <c r="J1289">
        <f>_xlfn.XLOOKUP(Sales[[#This Row],[ProductKey]], Products!$A:$A, Products!$J:$J)</f>
        <v>343.64960000000002</v>
      </c>
      <c r="K1289">
        <f>_xlfn.XLOOKUP(Sales[[#This Row],[ProductKey]], Products!$A:$A, Products!$K:$K)</f>
        <v>539.99</v>
      </c>
      <c r="L1289" s="1">
        <f>Sales[[#This Row],[ProductPrice]]*Sales[[#This Row],[OrderQuantity]]</f>
        <v>539.99</v>
      </c>
      <c r="M1289" s="1">
        <f>Sales[[#This Row],[OrderQuantity]]</f>
        <v>1</v>
      </c>
      <c r="N1289" s="1">
        <f>1</f>
        <v>1</v>
      </c>
      <c r="O1289" s="1">
        <f>Sales[[#This Row],[TotalSales]]-Sales[[#This Row],[TotalCost]]</f>
        <v>196.34039999999999</v>
      </c>
      <c r="P1289" s="1">
        <f>Sales[[#This Row],[ProductCost]]*Sales[[#This Row],[OrderQuantity]]</f>
        <v>343.64960000000002</v>
      </c>
      <c r="Q1289" s="1" t="str">
        <f>VLOOKUP(Sales[[#This Row],[ProductKey]], Products!$A$2:$D$1000, 4, FALSE)</f>
        <v>Road-750 Black, 52</v>
      </c>
    </row>
    <row r="1290" spans="1:17" x14ac:dyDescent="0.25">
      <c r="A1290" s="2">
        <v>38111</v>
      </c>
      <c r="B1290" s="1" t="s">
        <v>6187</v>
      </c>
      <c r="C1290">
        <v>387</v>
      </c>
      <c r="D1290">
        <v>21723</v>
      </c>
      <c r="E1290">
        <v>4</v>
      </c>
      <c r="F1290">
        <v>1</v>
      </c>
      <c r="G1290">
        <v>1</v>
      </c>
      <c r="H1290" s="2">
        <v>43224</v>
      </c>
      <c r="I1290" t="str">
        <f>VLOOKUP(Sales[[#This Row],[TerritoryKey]], Territories[], 2, FALSE)</f>
        <v>Southwest</v>
      </c>
      <c r="J1290">
        <f>_xlfn.XLOOKUP(Sales[[#This Row],[ProductKey]], Products!$A:$A, Products!$J:$J)</f>
        <v>605.64919999999995</v>
      </c>
      <c r="K1290">
        <f>_xlfn.XLOOKUP(Sales[[#This Row],[ProductKey]], Products!$A:$A, Products!$K:$K)</f>
        <v>1000.4375</v>
      </c>
      <c r="L1290" s="1">
        <f>Sales[[#This Row],[ProductPrice]]*Sales[[#This Row],[OrderQuantity]]</f>
        <v>1000.4375</v>
      </c>
      <c r="M1290" s="1">
        <f>Sales[[#This Row],[OrderQuantity]]</f>
        <v>1</v>
      </c>
      <c r="N1290" s="1">
        <f>1</f>
        <v>1</v>
      </c>
      <c r="O1290" s="1">
        <f>Sales[[#This Row],[TotalSales]]-Sales[[#This Row],[TotalCost]]</f>
        <v>394.78830000000005</v>
      </c>
      <c r="P1290" s="1">
        <f>Sales[[#This Row],[ProductCost]]*Sales[[#This Row],[OrderQuantity]]</f>
        <v>605.64919999999995</v>
      </c>
      <c r="Q1290" s="1" t="str">
        <f>VLOOKUP(Sales[[#This Row],[ProductKey]], Products!$A$2:$D$1000, 4, FALSE)</f>
        <v>Road-550-W Yellow, 44</v>
      </c>
    </row>
    <row r="1291" spans="1:17" x14ac:dyDescent="0.25">
      <c r="A1291" s="2">
        <v>38235</v>
      </c>
      <c r="B1291" s="1" t="s">
        <v>6199</v>
      </c>
      <c r="C1291">
        <v>352</v>
      </c>
      <c r="D1291">
        <v>17592</v>
      </c>
      <c r="E1291">
        <v>4</v>
      </c>
      <c r="F1291">
        <v>1</v>
      </c>
      <c r="G1291">
        <v>1</v>
      </c>
      <c r="H1291" s="2">
        <v>43348</v>
      </c>
      <c r="I1291" t="str">
        <f>VLOOKUP(Sales[[#This Row],[TerritoryKey]], Territories[], 2, FALSE)</f>
        <v>Southwest</v>
      </c>
      <c r="J1291">
        <f>_xlfn.XLOOKUP(Sales[[#This Row],[ProductKey]], Products!$A:$A, Products!$J:$J)</f>
        <v>1117.8559</v>
      </c>
      <c r="K1291">
        <f>_xlfn.XLOOKUP(Sales[[#This Row],[ProductKey]], Products!$A:$A, Products!$K:$K)</f>
        <v>2071.4196000000002</v>
      </c>
      <c r="L1291" s="1">
        <f>Sales[[#This Row],[ProductPrice]]*Sales[[#This Row],[OrderQuantity]]</f>
        <v>2071.4196000000002</v>
      </c>
      <c r="M1291" s="1">
        <f>Sales[[#This Row],[OrderQuantity]]</f>
        <v>1</v>
      </c>
      <c r="N1291" s="1">
        <f>1</f>
        <v>1</v>
      </c>
      <c r="O1291" s="1">
        <f>Sales[[#This Row],[TotalSales]]-Sales[[#This Row],[TotalCost]]</f>
        <v>953.56370000000015</v>
      </c>
      <c r="P1291" s="1">
        <f>Sales[[#This Row],[ProductCost]]*Sales[[#This Row],[OrderQuantity]]</f>
        <v>1117.8559</v>
      </c>
      <c r="Q1291" s="1" t="str">
        <f>VLOOKUP(Sales[[#This Row],[ProductKey]], Products!$A$2:$D$1000, 4, FALSE)</f>
        <v>Mountain-200 Silver, 38</v>
      </c>
    </row>
    <row r="1292" spans="1:17" x14ac:dyDescent="0.25">
      <c r="A1292" s="2">
        <v>38294</v>
      </c>
      <c r="B1292" s="1" t="s">
        <v>6209</v>
      </c>
      <c r="C1292">
        <v>352</v>
      </c>
      <c r="D1292">
        <v>16983</v>
      </c>
      <c r="E1292">
        <v>4</v>
      </c>
      <c r="F1292">
        <v>1</v>
      </c>
      <c r="G1292">
        <v>1</v>
      </c>
      <c r="H1292" s="2">
        <v>43407</v>
      </c>
      <c r="I1292" t="str">
        <f>VLOOKUP(Sales[[#This Row],[TerritoryKey]], Territories[], 2, FALSE)</f>
        <v>Southwest</v>
      </c>
      <c r="J1292">
        <f>_xlfn.XLOOKUP(Sales[[#This Row],[ProductKey]], Products!$A:$A, Products!$J:$J)</f>
        <v>1117.8559</v>
      </c>
      <c r="K1292">
        <f>_xlfn.XLOOKUP(Sales[[#This Row],[ProductKey]], Products!$A:$A, Products!$K:$K)</f>
        <v>2071.4196000000002</v>
      </c>
      <c r="L1292" s="1">
        <f>Sales[[#This Row],[ProductPrice]]*Sales[[#This Row],[OrderQuantity]]</f>
        <v>2071.4196000000002</v>
      </c>
      <c r="M1292" s="1">
        <f>Sales[[#This Row],[OrderQuantity]]</f>
        <v>1</v>
      </c>
      <c r="N1292" s="1">
        <f>1</f>
        <v>1</v>
      </c>
      <c r="O1292" s="1">
        <f>Sales[[#This Row],[TotalSales]]-Sales[[#This Row],[TotalCost]]</f>
        <v>953.56370000000015</v>
      </c>
      <c r="P1292" s="1">
        <f>Sales[[#This Row],[ProductCost]]*Sales[[#This Row],[OrderQuantity]]</f>
        <v>1117.8559</v>
      </c>
      <c r="Q1292" s="1" t="str">
        <f>VLOOKUP(Sales[[#This Row],[ProductKey]], Products!$A$2:$D$1000, 4, FALSE)</f>
        <v>Mountain-200 Silver, 38</v>
      </c>
    </row>
    <row r="1293" spans="1:17" x14ac:dyDescent="0.25">
      <c r="A1293" s="2">
        <v>38080</v>
      </c>
      <c r="B1293" s="1" t="s">
        <v>6211</v>
      </c>
      <c r="C1293">
        <v>360</v>
      </c>
      <c r="D1293">
        <v>17475</v>
      </c>
      <c r="E1293">
        <v>4</v>
      </c>
      <c r="F1293">
        <v>1</v>
      </c>
      <c r="G1293">
        <v>1</v>
      </c>
      <c r="H1293" s="2">
        <v>43193</v>
      </c>
      <c r="I1293" t="str">
        <f>VLOOKUP(Sales[[#This Row],[TerritoryKey]], Territories[], 2, FALSE)</f>
        <v>Southwest</v>
      </c>
      <c r="J1293">
        <f>_xlfn.XLOOKUP(Sales[[#This Row],[ProductKey]], Products!$A:$A, Products!$J:$J)</f>
        <v>1105.81</v>
      </c>
      <c r="K1293">
        <f>_xlfn.XLOOKUP(Sales[[#This Row],[ProductKey]], Products!$A:$A, Products!$K:$K)</f>
        <v>2049.0981999999999</v>
      </c>
      <c r="L1293" s="1">
        <f>Sales[[#This Row],[ProductPrice]]*Sales[[#This Row],[OrderQuantity]]</f>
        <v>2049.0981999999999</v>
      </c>
      <c r="M1293" s="1">
        <f>Sales[[#This Row],[OrderQuantity]]</f>
        <v>1</v>
      </c>
      <c r="N1293" s="1">
        <f>1</f>
        <v>1</v>
      </c>
      <c r="O1293" s="1">
        <f>Sales[[#This Row],[TotalSales]]-Sales[[#This Row],[TotalCost]]</f>
        <v>943.28819999999996</v>
      </c>
      <c r="P1293" s="1">
        <f>Sales[[#This Row],[ProductCost]]*Sales[[#This Row],[OrderQuantity]]</f>
        <v>1105.81</v>
      </c>
      <c r="Q1293" s="1" t="str">
        <f>VLOOKUP(Sales[[#This Row],[ProductKey]], Products!$A$2:$D$1000, 4, FALSE)</f>
        <v>Mountain-200 Black, 42</v>
      </c>
    </row>
    <row r="1294" spans="1:17" x14ac:dyDescent="0.25">
      <c r="A1294" s="2">
        <v>38171</v>
      </c>
      <c r="B1294" s="1" t="s">
        <v>6214</v>
      </c>
      <c r="C1294">
        <v>478</v>
      </c>
      <c r="D1294">
        <v>20531</v>
      </c>
      <c r="E1294">
        <v>4</v>
      </c>
      <c r="F1294">
        <v>1</v>
      </c>
      <c r="G1294">
        <v>1</v>
      </c>
      <c r="H1294" s="2">
        <v>43284</v>
      </c>
      <c r="I1294" t="str">
        <f>VLOOKUP(Sales[[#This Row],[TerritoryKey]], Territories[], 2, FALSE)</f>
        <v>Southwest</v>
      </c>
      <c r="J1294">
        <f>_xlfn.XLOOKUP(Sales[[#This Row],[ProductKey]], Products!$A:$A, Products!$J:$J)</f>
        <v>3.7363</v>
      </c>
      <c r="K1294">
        <f>_xlfn.XLOOKUP(Sales[[#This Row],[ProductKey]], Products!$A:$A, Products!$K:$K)</f>
        <v>9.99</v>
      </c>
      <c r="L1294" s="1">
        <f>Sales[[#This Row],[ProductPrice]]*Sales[[#This Row],[OrderQuantity]]</f>
        <v>9.99</v>
      </c>
      <c r="M1294" s="1">
        <f>Sales[[#This Row],[OrderQuantity]]</f>
        <v>1</v>
      </c>
      <c r="N1294" s="1">
        <f>1</f>
        <v>1</v>
      </c>
      <c r="O1294" s="1">
        <f>Sales[[#This Row],[TotalSales]]-Sales[[#This Row],[TotalCost]]</f>
        <v>6.2537000000000003</v>
      </c>
      <c r="P1294" s="1">
        <f>Sales[[#This Row],[ProductCost]]*Sales[[#This Row],[OrderQuantity]]</f>
        <v>3.7363</v>
      </c>
      <c r="Q1294" s="1" t="str">
        <f>VLOOKUP(Sales[[#This Row],[ProductKey]], Products!$A$2:$D$1000, 4, FALSE)</f>
        <v>Mountain Bottle Cage</v>
      </c>
    </row>
    <row r="1295" spans="1:17" x14ac:dyDescent="0.25">
      <c r="A1295" s="2">
        <v>38232</v>
      </c>
      <c r="B1295" s="1" t="s">
        <v>6272</v>
      </c>
      <c r="C1295">
        <v>536</v>
      </c>
      <c r="D1295">
        <v>23091</v>
      </c>
      <c r="E1295">
        <v>4</v>
      </c>
      <c r="F1295">
        <v>1</v>
      </c>
      <c r="G1295">
        <v>1</v>
      </c>
      <c r="H1295" s="2">
        <v>43345</v>
      </c>
      <c r="I1295" t="str">
        <f>VLOOKUP(Sales[[#This Row],[TerritoryKey]], Territories[], 2, FALSE)</f>
        <v>Southwest</v>
      </c>
      <c r="J1295">
        <f>_xlfn.XLOOKUP(Sales[[#This Row],[ProductKey]], Products!$A:$A, Products!$J:$J)</f>
        <v>11.2163</v>
      </c>
      <c r="K1295">
        <f>_xlfn.XLOOKUP(Sales[[#This Row],[ProductKey]], Products!$A:$A, Products!$K:$K)</f>
        <v>29.99</v>
      </c>
      <c r="L1295" s="1">
        <f>Sales[[#This Row],[ProductPrice]]*Sales[[#This Row],[OrderQuantity]]</f>
        <v>29.99</v>
      </c>
      <c r="M1295" s="1">
        <f>Sales[[#This Row],[OrderQuantity]]</f>
        <v>1</v>
      </c>
      <c r="N1295" s="1">
        <f>1</f>
        <v>1</v>
      </c>
      <c r="O1295" s="1">
        <f>Sales[[#This Row],[TotalSales]]-Sales[[#This Row],[TotalCost]]</f>
        <v>18.773699999999998</v>
      </c>
      <c r="P1295" s="1">
        <f>Sales[[#This Row],[ProductCost]]*Sales[[#This Row],[OrderQuantity]]</f>
        <v>11.2163</v>
      </c>
      <c r="Q1295" s="1" t="str">
        <f>VLOOKUP(Sales[[#This Row],[ProductKey]], Products!$A$2:$D$1000, 4, FALSE)</f>
        <v>ML Mountain Tire</v>
      </c>
    </row>
    <row r="1296" spans="1:17" x14ac:dyDescent="0.25">
      <c r="A1296" s="2">
        <v>38293</v>
      </c>
      <c r="B1296" s="1" t="s">
        <v>6283</v>
      </c>
      <c r="C1296">
        <v>215</v>
      </c>
      <c r="D1296">
        <v>11971</v>
      </c>
      <c r="E1296">
        <v>4</v>
      </c>
      <c r="F1296">
        <v>1</v>
      </c>
      <c r="G1296">
        <v>1</v>
      </c>
      <c r="H1296" s="2">
        <v>43406</v>
      </c>
      <c r="I1296" t="str">
        <f>VLOOKUP(Sales[[#This Row],[TerritoryKey]], Territories[], 2, FALSE)</f>
        <v>Southwest</v>
      </c>
      <c r="J1296">
        <f>_xlfn.XLOOKUP(Sales[[#This Row],[ProductKey]], Products!$A:$A, Products!$J:$J)</f>
        <v>12.027799999999999</v>
      </c>
      <c r="K1296">
        <f>_xlfn.XLOOKUP(Sales[[#This Row],[ProductKey]], Products!$A:$A, Products!$K:$K)</f>
        <v>33.644199999999998</v>
      </c>
      <c r="L1296" s="1">
        <f>Sales[[#This Row],[ProductPrice]]*Sales[[#This Row],[OrderQuantity]]</f>
        <v>33.644199999999998</v>
      </c>
      <c r="M1296" s="1">
        <f>Sales[[#This Row],[OrderQuantity]]</f>
        <v>1</v>
      </c>
      <c r="N1296" s="1">
        <f>1</f>
        <v>1</v>
      </c>
      <c r="O1296" s="1">
        <f>Sales[[#This Row],[TotalSales]]-Sales[[#This Row],[TotalCost]]</f>
        <v>21.616399999999999</v>
      </c>
      <c r="P1296" s="1">
        <f>Sales[[#This Row],[ProductCost]]*Sales[[#This Row],[OrderQuantity]]</f>
        <v>12.027799999999999</v>
      </c>
      <c r="Q1296" s="1" t="str">
        <f>VLOOKUP(Sales[[#This Row],[ProductKey]], Products!$A$2:$D$1000, 4, FALSE)</f>
        <v>Sport-100 Helmet, Black</v>
      </c>
    </row>
    <row r="1297" spans="1:17" x14ac:dyDescent="0.25">
      <c r="A1297" s="2">
        <v>38110</v>
      </c>
      <c r="B1297" s="1" t="s">
        <v>6287</v>
      </c>
      <c r="C1297">
        <v>587</v>
      </c>
      <c r="D1297">
        <v>15343</v>
      </c>
      <c r="E1297">
        <v>4</v>
      </c>
      <c r="F1297">
        <v>1</v>
      </c>
      <c r="G1297">
        <v>1</v>
      </c>
      <c r="H1297" s="2">
        <v>43223</v>
      </c>
      <c r="I1297" t="str">
        <f>VLOOKUP(Sales[[#This Row],[TerritoryKey]], Territories[], 2, FALSE)</f>
        <v>Southwest</v>
      </c>
      <c r="J1297">
        <f>_xlfn.XLOOKUP(Sales[[#This Row],[ProductKey]], Products!$A:$A, Products!$J:$J)</f>
        <v>419.77839999999998</v>
      </c>
      <c r="K1297">
        <f>_xlfn.XLOOKUP(Sales[[#This Row],[ProductKey]], Products!$A:$A, Products!$K:$K)</f>
        <v>769.49</v>
      </c>
      <c r="L1297" s="1">
        <f>Sales[[#This Row],[ProductPrice]]*Sales[[#This Row],[OrderQuantity]]</f>
        <v>769.49</v>
      </c>
      <c r="M1297" s="1">
        <f>Sales[[#This Row],[OrderQuantity]]</f>
        <v>1</v>
      </c>
      <c r="N1297" s="1">
        <f>1</f>
        <v>1</v>
      </c>
      <c r="O1297" s="1">
        <f>Sales[[#This Row],[TotalSales]]-Sales[[#This Row],[TotalCost]]</f>
        <v>349.71160000000003</v>
      </c>
      <c r="P1297" s="1">
        <f>Sales[[#This Row],[ProductCost]]*Sales[[#This Row],[OrderQuantity]]</f>
        <v>419.77839999999998</v>
      </c>
      <c r="Q1297" s="1" t="str">
        <f>VLOOKUP(Sales[[#This Row],[ProductKey]], Products!$A$2:$D$1000, 4, FALSE)</f>
        <v>Mountain-400-W Silver, 38</v>
      </c>
    </row>
    <row r="1298" spans="1:17" x14ac:dyDescent="0.25">
      <c r="A1298" s="2">
        <v>38141</v>
      </c>
      <c r="B1298" s="1" t="s">
        <v>6296</v>
      </c>
      <c r="C1298">
        <v>582</v>
      </c>
      <c r="D1298">
        <v>18563</v>
      </c>
      <c r="E1298">
        <v>4</v>
      </c>
      <c r="F1298">
        <v>1</v>
      </c>
      <c r="G1298">
        <v>1</v>
      </c>
      <c r="H1298" s="2">
        <v>43254</v>
      </c>
      <c r="I1298" t="str">
        <f>VLOOKUP(Sales[[#This Row],[TerritoryKey]], Territories[], 2, FALSE)</f>
        <v>Southwest</v>
      </c>
      <c r="J1298">
        <f>_xlfn.XLOOKUP(Sales[[#This Row],[ProductKey]], Products!$A:$A, Products!$J:$J)</f>
        <v>1082.51</v>
      </c>
      <c r="K1298">
        <f>_xlfn.XLOOKUP(Sales[[#This Row],[ProductKey]], Products!$A:$A, Products!$K:$K)</f>
        <v>1700.99</v>
      </c>
      <c r="L1298" s="1">
        <f>Sales[[#This Row],[ProductPrice]]*Sales[[#This Row],[OrderQuantity]]</f>
        <v>1700.99</v>
      </c>
      <c r="M1298" s="1">
        <f>Sales[[#This Row],[OrderQuantity]]</f>
        <v>1</v>
      </c>
      <c r="N1298" s="1">
        <f>1</f>
        <v>1</v>
      </c>
      <c r="O1298" s="1">
        <f>Sales[[#This Row],[TotalSales]]-Sales[[#This Row],[TotalCost]]</f>
        <v>618.48</v>
      </c>
      <c r="P1298" s="1">
        <f>Sales[[#This Row],[ProductCost]]*Sales[[#This Row],[OrderQuantity]]</f>
        <v>1082.51</v>
      </c>
      <c r="Q1298" s="1" t="str">
        <f>VLOOKUP(Sales[[#This Row],[ProductKey]], Products!$A$2:$D$1000, 4, FALSE)</f>
        <v>Road-350-W Yellow, 44</v>
      </c>
    </row>
    <row r="1299" spans="1:17" x14ac:dyDescent="0.25">
      <c r="A1299" s="2">
        <v>37988</v>
      </c>
      <c r="B1299" s="1" t="s">
        <v>6302</v>
      </c>
      <c r="C1299">
        <v>581</v>
      </c>
      <c r="D1299">
        <v>18608</v>
      </c>
      <c r="E1299">
        <v>4</v>
      </c>
      <c r="F1299">
        <v>1</v>
      </c>
      <c r="G1299">
        <v>1</v>
      </c>
      <c r="H1299" s="2">
        <v>43102</v>
      </c>
      <c r="I1299" t="str">
        <f>VLOOKUP(Sales[[#This Row],[TerritoryKey]], Territories[], 2, FALSE)</f>
        <v>Southwest</v>
      </c>
      <c r="J1299">
        <f>_xlfn.XLOOKUP(Sales[[#This Row],[ProductKey]], Products!$A:$A, Products!$J:$J)</f>
        <v>1082.51</v>
      </c>
      <c r="K1299">
        <f>_xlfn.XLOOKUP(Sales[[#This Row],[ProductKey]], Products!$A:$A, Products!$K:$K)</f>
        <v>1700.99</v>
      </c>
      <c r="L1299" s="1">
        <f>Sales[[#This Row],[ProductPrice]]*Sales[[#This Row],[OrderQuantity]]</f>
        <v>1700.99</v>
      </c>
      <c r="M1299" s="1">
        <f>Sales[[#This Row],[OrderQuantity]]</f>
        <v>1</v>
      </c>
      <c r="N1299" s="1">
        <f>1</f>
        <v>1</v>
      </c>
      <c r="O1299" s="1">
        <f>Sales[[#This Row],[TotalSales]]-Sales[[#This Row],[TotalCost]]</f>
        <v>618.48</v>
      </c>
      <c r="P1299" s="1">
        <f>Sales[[#This Row],[ProductCost]]*Sales[[#This Row],[OrderQuantity]]</f>
        <v>1082.51</v>
      </c>
      <c r="Q1299" s="1" t="str">
        <f>VLOOKUP(Sales[[#This Row],[ProductKey]], Products!$A$2:$D$1000, 4, FALSE)</f>
        <v>Road-350-W Yellow, 42</v>
      </c>
    </row>
    <row r="1300" spans="1:17" x14ac:dyDescent="0.25">
      <c r="A1300" s="2">
        <v>38050</v>
      </c>
      <c r="B1300" s="1" t="s">
        <v>6327</v>
      </c>
      <c r="C1300">
        <v>575</v>
      </c>
      <c r="D1300">
        <v>28068</v>
      </c>
      <c r="E1300">
        <v>4</v>
      </c>
      <c r="F1300">
        <v>1</v>
      </c>
      <c r="G1300">
        <v>1</v>
      </c>
      <c r="H1300" s="2">
        <v>43163</v>
      </c>
      <c r="I1300" t="str">
        <f>VLOOKUP(Sales[[#This Row],[TerritoryKey]], Territories[], 2, FALSE)</f>
        <v>Southwest</v>
      </c>
      <c r="J1300">
        <f>_xlfn.XLOOKUP(Sales[[#This Row],[ProductKey]], Products!$A:$A, Products!$J:$J)</f>
        <v>1481.9378999999999</v>
      </c>
      <c r="K1300">
        <f>_xlfn.XLOOKUP(Sales[[#This Row],[ProductKey]], Products!$A:$A, Products!$K:$K)</f>
        <v>2384.0700000000002</v>
      </c>
      <c r="L1300" s="1">
        <f>Sales[[#This Row],[ProductPrice]]*Sales[[#This Row],[OrderQuantity]]</f>
        <v>2384.0700000000002</v>
      </c>
      <c r="M1300" s="1">
        <f>Sales[[#This Row],[OrderQuantity]]</f>
        <v>1</v>
      </c>
      <c r="N1300" s="1">
        <f>1</f>
        <v>1</v>
      </c>
      <c r="O1300" s="1">
        <f>Sales[[#This Row],[TotalSales]]-Sales[[#This Row],[TotalCost]]</f>
        <v>902.13210000000026</v>
      </c>
      <c r="P1300" s="1">
        <f>Sales[[#This Row],[ProductCost]]*Sales[[#This Row],[OrderQuantity]]</f>
        <v>1481.9378999999999</v>
      </c>
      <c r="Q1300" s="1" t="str">
        <f>VLOOKUP(Sales[[#This Row],[ProductKey]], Products!$A$2:$D$1000, 4, FALSE)</f>
        <v>Touring-1000 Blue, 54</v>
      </c>
    </row>
    <row r="1301" spans="1:17" x14ac:dyDescent="0.25">
      <c r="A1301" s="2">
        <v>38172</v>
      </c>
      <c r="B1301" s="1" t="s">
        <v>6359</v>
      </c>
      <c r="C1301">
        <v>537</v>
      </c>
      <c r="D1301">
        <v>12068</v>
      </c>
      <c r="E1301">
        <v>4</v>
      </c>
      <c r="F1301">
        <v>1</v>
      </c>
      <c r="G1301">
        <v>1</v>
      </c>
      <c r="H1301" s="2">
        <v>43285</v>
      </c>
      <c r="I1301" t="str">
        <f>VLOOKUP(Sales[[#This Row],[TerritoryKey]], Territories[], 2, FALSE)</f>
        <v>Southwest</v>
      </c>
      <c r="J1301">
        <f>_xlfn.XLOOKUP(Sales[[#This Row],[ProductKey]], Products!$A:$A, Products!$J:$J)</f>
        <v>13.09</v>
      </c>
      <c r="K1301">
        <f>_xlfn.XLOOKUP(Sales[[#This Row],[ProductKey]], Products!$A:$A, Products!$K:$K)</f>
        <v>35</v>
      </c>
      <c r="L1301" s="1">
        <f>Sales[[#This Row],[ProductPrice]]*Sales[[#This Row],[OrderQuantity]]</f>
        <v>35</v>
      </c>
      <c r="M1301" s="1">
        <f>Sales[[#This Row],[OrderQuantity]]</f>
        <v>1</v>
      </c>
      <c r="N1301" s="1">
        <f>1</f>
        <v>1</v>
      </c>
      <c r="O1301" s="1">
        <f>Sales[[#This Row],[TotalSales]]-Sales[[#This Row],[TotalCost]]</f>
        <v>21.91</v>
      </c>
      <c r="P1301" s="1">
        <f>Sales[[#This Row],[ProductCost]]*Sales[[#This Row],[OrderQuantity]]</f>
        <v>13.09</v>
      </c>
      <c r="Q1301" s="1" t="str">
        <f>VLOOKUP(Sales[[#This Row],[ProductKey]], Products!$A$2:$D$1000, 4, FALSE)</f>
        <v>HL Mountain Tire</v>
      </c>
    </row>
    <row r="1302" spans="1:17" x14ac:dyDescent="0.25">
      <c r="A1302" s="2">
        <v>38265</v>
      </c>
      <c r="B1302" s="1" t="s">
        <v>6367</v>
      </c>
      <c r="C1302">
        <v>575</v>
      </c>
      <c r="D1302">
        <v>27918</v>
      </c>
      <c r="E1302">
        <v>4</v>
      </c>
      <c r="F1302">
        <v>1</v>
      </c>
      <c r="G1302">
        <v>1</v>
      </c>
      <c r="H1302" s="2">
        <v>43378</v>
      </c>
      <c r="I1302" t="str">
        <f>VLOOKUP(Sales[[#This Row],[TerritoryKey]], Territories[], 2, FALSE)</f>
        <v>Southwest</v>
      </c>
      <c r="J1302">
        <f>_xlfn.XLOOKUP(Sales[[#This Row],[ProductKey]], Products!$A:$A, Products!$J:$J)</f>
        <v>1481.9378999999999</v>
      </c>
      <c r="K1302">
        <f>_xlfn.XLOOKUP(Sales[[#This Row],[ProductKey]], Products!$A:$A, Products!$K:$K)</f>
        <v>2384.0700000000002</v>
      </c>
      <c r="L1302" s="1">
        <f>Sales[[#This Row],[ProductPrice]]*Sales[[#This Row],[OrderQuantity]]</f>
        <v>2384.0700000000002</v>
      </c>
      <c r="M1302" s="1">
        <f>Sales[[#This Row],[OrderQuantity]]</f>
        <v>1</v>
      </c>
      <c r="N1302" s="1">
        <f>1</f>
        <v>1</v>
      </c>
      <c r="O1302" s="1">
        <f>Sales[[#This Row],[TotalSales]]-Sales[[#This Row],[TotalCost]]</f>
        <v>902.13210000000026</v>
      </c>
      <c r="P1302" s="1">
        <f>Sales[[#This Row],[ProductCost]]*Sales[[#This Row],[OrderQuantity]]</f>
        <v>1481.9378999999999</v>
      </c>
      <c r="Q1302" s="1" t="str">
        <f>VLOOKUP(Sales[[#This Row],[ProductKey]], Products!$A$2:$D$1000, 4, FALSE)</f>
        <v>Touring-1000 Blue, 54</v>
      </c>
    </row>
    <row r="1303" spans="1:17" x14ac:dyDescent="0.25">
      <c r="A1303" s="2">
        <v>38021</v>
      </c>
      <c r="B1303" s="1" t="s">
        <v>6383</v>
      </c>
      <c r="C1303">
        <v>229</v>
      </c>
      <c r="D1303">
        <v>11849</v>
      </c>
      <c r="E1303">
        <v>4</v>
      </c>
      <c r="F1303">
        <v>1</v>
      </c>
      <c r="G1303">
        <v>1</v>
      </c>
      <c r="H1303" s="2">
        <v>43135</v>
      </c>
      <c r="I1303" t="str">
        <f>VLOOKUP(Sales[[#This Row],[TerritoryKey]], Territories[], 2, FALSE)</f>
        <v>Southwest</v>
      </c>
      <c r="J1303">
        <f>_xlfn.XLOOKUP(Sales[[#This Row],[ProductKey]], Products!$A:$A, Products!$J:$J)</f>
        <v>31.724399999999999</v>
      </c>
      <c r="K1303">
        <f>_xlfn.XLOOKUP(Sales[[#This Row],[ProductKey]], Products!$A:$A, Products!$K:$K)</f>
        <v>48.067300000000003</v>
      </c>
      <c r="L1303" s="1">
        <f>Sales[[#This Row],[ProductPrice]]*Sales[[#This Row],[OrderQuantity]]</f>
        <v>48.067300000000003</v>
      </c>
      <c r="M1303" s="1">
        <f>Sales[[#This Row],[OrderQuantity]]</f>
        <v>1</v>
      </c>
      <c r="N1303" s="1">
        <f>1</f>
        <v>1</v>
      </c>
      <c r="O1303" s="1">
        <f>Sales[[#This Row],[TotalSales]]-Sales[[#This Row],[TotalCost]]</f>
        <v>16.342900000000004</v>
      </c>
      <c r="P1303" s="1">
        <f>Sales[[#This Row],[ProductCost]]*Sales[[#This Row],[OrderQuantity]]</f>
        <v>31.724399999999999</v>
      </c>
      <c r="Q1303" s="1" t="str">
        <f>VLOOKUP(Sales[[#This Row],[ProductKey]], Products!$A$2:$D$1000, 4, FALSE)</f>
        <v>Long-Sleeve Logo Jersey, M</v>
      </c>
    </row>
    <row r="1304" spans="1:17" x14ac:dyDescent="0.25">
      <c r="A1304" s="2">
        <v>38234</v>
      </c>
      <c r="B1304" s="1" t="s">
        <v>6396</v>
      </c>
      <c r="C1304">
        <v>381</v>
      </c>
      <c r="D1304">
        <v>21641</v>
      </c>
      <c r="E1304">
        <v>4</v>
      </c>
      <c r="F1304">
        <v>1</v>
      </c>
      <c r="G1304">
        <v>1</v>
      </c>
      <c r="H1304" s="2">
        <v>43347</v>
      </c>
      <c r="I1304" t="str">
        <f>VLOOKUP(Sales[[#This Row],[TerritoryKey]], Territories[], 2, FALSE)</f>
        <v>Southwest</v>
      </c>
      <c r="J1304">
        <f>_xlfn.XLOOKUP(Sales[[#This Row],[ProductKey]], Products!$A:$A, Products!$J:$J)</f>
        <v>605.64919999999995</v>
      </c>
      <c r="K1304">
        <f>_xlfn.XLOOKUP(Sales[[#This Row],[ProductKey]], Products!$A:$A, Products!$K:$K)</f>
        <v>1000.4375</v>
      </c>
      <c r="L1304" s="1">
        <f>Sales[[#This Row],[ProductPrice]]*Sales[[#This Row],[OrderQuantity]]</f>
        <v>1000.4375</v>
      </c>
      <c r="M1304" s="1">
        <f>Sales[[#This Row],[OrderQuantity]]</f>
        <v>1</v>
      </c>
      <c r="N1304" s="1">
        <f>1</f>
        <v>1</v>
      </c>
      <c r="O1304" s="1">
        <f>Sales[[#This Row],[TotalSales]]-Sales[[#This Row],[TotalCost]]</f>
        <v>394.78830000000005</v>
      </c>
      <c r="P1304" s="1">
        <f>Sales[[#This Row],[ProductCost]]*Sales[[#This Row],[OrderQuantity]]</f>
        <v>605.64919999999995</v>
      </c>
      <c r="Q1304" s="1" t="str">
        <f>VLOOKUP(Sales[[#This Row],[ProductKey]], Products!$A$2:$D$1000, 4, FALSE)</f>
        <v>Road-550-W Yellow, 38</v>
      </c>
    </row>
    <row r="1305" spans="1:17" x14ac:dyDescent="0.25">
      <c r="A1305" s="2">
        <v>38296</v>
      </c>
      <c r="B1305" s="1" t="s">
        <v>6398</v>
      </c>
      <c r="C1305">
        <v>587</v>
      </c>
      <c r="D1305">
        <v>15341</v>
      </c>
      <c r="E1305">
        <v>4</v>
      </c>
      <c r="F1305">
        <v>1</v>
      </c>
      <c r="G1305">
        <v>1</v>
      </c>
      <c r="H1305" s="2">
        <v>43409</v>
      </c>
      <c r="I1305" t="str">
        <f>VLOOKUP(Sales[[#This Row],[TerritoryKey]], Territories[], 2, FALSE)</f>
        <v>Southwest</v>
      </c>
      <c r="J1305">
        <f>_xlfn.XLOOKUP(Sales[[#This Row],[ProductKey]], Products!$A:$A, Products!$J:$J)</f>
        <v>419.77839999999998</v>
      </c>
      <c r="K1305">
        <f>_xlfn.XLOOKUP(Sales[[#This Row],[ProductKey]], Products!$A:$A, Products!$K:$K)</f>
        <v>769.49</v>
      </c>
      <c r="L1305" s="1">
        <f>Sales[[#This Row],[ProductPrice]]*Sales[[#This Row],[OrderQuantity]]</f>
        <v>769.49</v>
      </c>
      <c r="M1305" s="1">
        <f>Sales[[#This Row],[OrderQuantity]]</f>
        <v>1</v>
      </c>
      <c r="N1305" s="1">
        <f>1</f>
        <v>1</v>
      </c>
      <c r="O1305" s="1">
        <f>Sales[[#This Row],[TotalSales]]-Sales[[#This Row],[TotalCost]]</f>
        <v>349.71160000000003</v>
      </c>
      <c r="P1305" s="1">
        <f>Sales[[#This Row],[ProductCost]]*Sales[[#This Row],[OrderQuantity]]</f>
        <v>419.77839999999998</v>
      </c>
      <c r="Q1305" s="1" t="str">
        <f>VLOOKUP(Sales[[#This Row],[ProductKey]], Products!$A$2:$D$1000, 4, FALSE)</f>
        <v>Mountain-400-W Silver, 38</v>
      </c>
    </row>
    <row r="1306" spans="1:17" x14ac:dyDescent="0.25">
      <c r="A1306" s="2">
        <v>38172</v>
      </c>
      <c r="B1306" s="1" t="s">
        <v>6400</v>
      </c>
      <c r="C1306">
        <v>590</v>
      </c>
      <c r="D1306">
        <v>15288</v>
      </c>
      <c r="E1306">
        <v>4</v>
      </c>
      <c r="F1306">
        <v>1</v>
      </c>
      <c r="G1306">
        <v>1</v>
      </c>
      <c r="H1306" s="2">
        <v>43285</v>
      </c>
      <c r="I1306" t="str">
        <f>VLOOKUP(Sales[[#This Row],[TerritoryKey]], Territories[], 2, FALSE)</f>
        <v>Southwest</v>
      </c>
      <c r="J1306">
        <f>_xlfn.XLOOKUP(Sales[[#This Row],[ProductKey]], Products!$A:$A, Products!$J:$J)</f>
        <v>419.77839999999998</v>
      </c>
      <c r="K1306">
        <f>_xlfn.XLOOKUP(Sales[[#This Row],[ProductKey]], Products!$A:$A, Products!$K:$K)</f>
        <v>769.49</v>
      </c>
      <c r="L1306" s="1">
        <f>Sales[[#This Row],[ProductPrice]]*Sales[[#This Row],[OrderQuantity]]</f>
        <v>769.49</v>
      </c>
      <c r="M1306" s="1">
        <f>Sales[[#This Row],[OrderQuantity]]</f>
        <v>1</v>
      </c>
      <c r="N1306" s="1">
        <f>1</f>
        <v>1</v>
      </c>
      <c r="O1306" s="1">
        <f>Sales[[#This Row],[TotalSales]]-Sales[[#This Row],[TotalCost]]</f>
        <v>349.71160000000003</v>
      </c>
      <c r="P1306" s="1">
        <f>Sales[[#This Row],[ProductCost]]*Sales[[#This Row],[OrderQuantity]]</f>
        <v>419.77839999999998</v>
      </c>
      <c r="Q1306" s="1" t="str">
        <f>VLOOKUP(Sales[[#This Row],[ProductKey]], Products!$A$2:$D$1000, 4, FALSE)</f>
        <v>Mountain-400-W Silver, 46</v>
      </c>
    </row>
    <row r="1307" spans="1:17" x14ac:dyDescent="0.25">
      <c r="A1307" s="2">
        <v>38140</v>
      </c>
      <c r="B1307" s="1" t="s">
        <v>6411</v>
      </c>
      <c r="C1307">
        <v>362</v>
      </c>
      <c r="D1307">
        <v>17591</v>
      </c>
      <c r="E1307">
        <v>4</v>
      </c>
      <c r="F1307">
        <v>1</v>
      </c>
      <c r="G1307">
        <v>1</v>
      </c>
      <c r="H1307" s="2">
        <v>43253</v>
      </c>
      <c r="I1307" t="str">
        <f>VLOOKUP(Sales[[#This Row],[TerritoryKey]], Territories[], 2, FALSE)</f>
        <v>Southwest</v>
      </c>
      <c r="J1307">
        <f>_xlfn.XLOOKUP(Sales[[#This Row],[ProductKey]], Products!$A:$A, Products!$J:$J)</f>
        <v>1105.81</v>
      </c>
      <c r="K1307">
        <f>_xlfn.XLOOKUP(Sales[[#This Row],[ProductKey]], Products!$A:$A, Products!$K:$K)</f>
        <v>2049.0981999999999</v>
      </c>
      <c r="L1307" s="1">
        <f>Sales[[#This Row],[ProductPrice]]*Sales[[#This Row],[OrderQuantity]]</f>
        <v>2049.0981999999999</v>
      </c>
      <c r="M1307" s="1">
        <f>Sales[[#This Row],[OrderQuantity]]</f>
        <v>1</v>
      </c>
      <c r="N1307" s="1">
        <f>1</f>
        <v>1</v>
      </c>
      <c r="O1307" s="1">
        <f>Sales[[#This Row],[TotalSales]]-Sales[[#This Row],[TotalCost]]</f>
        <v>943.28819999999996</v>
      </c>
      <c r="P1307" s="1">
        <f>Sales[[#This Row],[ProductCost]]*Sales[[#This Row],[OrderQuantity]]</f>
        <v>1105.81</v>
      </c>
      <c r="Q1307" s="1" t="str">
        <f>VLOOKUP(Sales[[#This Row],[ProductKey]], Products!$A$2:$D$1000, 4, FALSE)</f>
        <v>Mountain-200 Black, 46</v>
      </c>
    </row>
    <row r="1308" spans="1:17" x14ac:dyDescent="0.25">
      <c r="A1308" s="2">
        <v>38081</v>
      </c>
      <c r="B1308" s="1" t="s">
        <v>6430</v>
      </c>
      <c r="C1308">
        <v>604</v>
      </c>
      <c r="D1308">
        <v>23709</v>
      </c>
      <c r="E1308">
        <v>4</v>
      </c>
      <c r="F1308">
        <v>1</v>
      </c>
      <c r="G1308">
        <v>1</v>
      </c>
      <c r="H1308" s="2">
        <v>43194</v>
      </c>
      <c r="I1308" t="str">
        <f>VLOOKUP(Sales[[#This Row],[TerritoryKey]], Territories[], 2, FALSE)</f>
        <v>Southwest</v>
      </c>
      <c r="J1308">
        <f>_xlfn.XLOOKUP(Sales[[#This Row],[ProductKey]], Products!$A:$A, Products!$J:$J)</f>
        <v>343.64960000000002</v>
      </c>
      <c r="K1308">
        <f>_xlfn.XLOOKUP(Sales[[#This Row],[ProductKey]], Products!$A:$A, Products!$K:$K)</f>
        <v>539.99</v>
      </c>
      <c r="L1308" s="1">
        <f>Sales[[#This Row],[ProductPrice]]*Sales[[#This Row],[OrderQuantity]]</f>
        <v>539.99</v>
      </c>
      <c r="M1308" s="1">
        <f>Sales[[#This Row],[OrderQuantity]]</f>
        <v>1</v>
      </c>
      <c r="N1308" s="1">
        <f>1</f>
        <v>1</v>
      </c>
      <c r="O1308" s="1">
        <f>Sales[[#This Row],[TotalSales]]-Sales[[#This Row],[TotalCost]]</f>
        <v>196.34039999999999</v>
      </c>
      <c r="P1308" s="1">
        <f>Sales[[#This Row],[ProductCost]]*Sales[[#This Row],[OrderQuantity]]</f>
        <v>343.64960000000002</v>
      </c>
      <c r="Q1308" s="1" t="str">
        <f>VLOOKUP(Sales[[#This Row],[ProductKey]], Products!$A$2:$D$1000, 4, FALSE)</f>
        <v>Road-750 Black, 44</v>
      </c>
    </row>
    <row r="1309" spans="1:17" x14ac:dyDescent="0.25">
      <c r="A1309" s="2">
        <v>38173</v>
      </c>
      <c r="B1309" s="1" t="s">
        <v>6440</v>
      </c>
      <c r="C1309">
        <v>574</v>
      </c>
      <c r="D1309">
        <v>27667</v>
      </c>
      <c r="E1309">
        <v>4</v>
      </c>
      <c r="F1309">
        <v>1</v>
      </c>
      <c r="G1309">
        <v>1</v>
      </c>
      <c r="H1309" s="2">
        <v>43286</v>
      </c>
      <c r="I1309" t="str">
        <f>VLOOKUP(Sales[[#This Row],[TerritoryKey]], Territories[], 2, FALSE)</f>
        <v>Southwest</v>
      </c>
      <c r="J1309">
        <f>_xlfn.XLOOKUP(Sales[[#This Row],[ProductKey]], Products!$A:$A, Products!$J:$J)</f>
        <v>1481.9378999999999</v>
      </c>
      <c r="K1309">
        <f>_xlfn.XLOOKUP(Sales[[#This Row],[ProductKey]], Products!$A:$A, Products!$K:$K)</f>
        <v>2384.0700000000002</v>
      </c>
      <c r="L1309" s="1">
        <f>Sales[[#This Row],[ProductPrice]]*Sales[[#This Row],[OrderQuantity]]</f>
        <v>2384.0700000000002</v>
      </c>
      <c r="M1309" s="1">
        <f>Sales[[#This Row],[OrderQuantity]]</f>
        <v>1</v>
      </c>
      <c r="N1309" s="1">
        <f>1</f>
        <v>1</v>
      </c>
      <c r="O1309" s="1">
        <f>Sales[[#This Row],[TotalSales]]-Sales[[#This Row],[TotalCost]]</f>
        <v>902.13210000000026</v>
      </c>
      <c r="P1309" s="1">
        <f>Sales[[#This Row],[ProductCost]]*Sales[[#This Row],[OrderQuantity]]</f>
        <v>1481.9378999999999</v>
      </c>
      <c r="Q1309" s="1" t="str">
        <f>VLOOKUP(Sales[[#This Row],[ProductKey]], Products!$A$2:$D$1000, 4, FALSE)</f>
        <v>Touring-1000 Blue, 50</v>
      </c>
    </row>
    <row r="1310" spans="1:17" x14ac:dyDescent="0.25">
      <c r="A1310" s="2">
        <v>38294</v>
      </c>
      <c r="B1310" s="1" t="s">
        <v>6456</v>
      </c>
      <c r="C1310">
        <v>578</v>
      </c>
      <c r="D1310">
        <v>26120</v>
      </c>
      <c r="E1310">
        <v>4</v>
      </c>
      <c r="F1310">
        <v>1</v>
      </c>
      <c r="G1310">
        <v>1</v>
      </c>
      <c r="H1310" s="2">
        <v>43407</v>
      </c>
      <c r="I1310" t="str">
        <f>VLOOKUP(Sales[[#This Row],[TerritoryKey]], Territories[], 2, FALSE)</f>
        <v>Southwest</v>
      </c>
      <c r="J1310">
        <f>_xlfn.XLOOKUP(Sales[[#This Row],[ProductKey]], Products!$A:$A, Products!$J:$J)</f>
        <v>755.1508</v>
      </c>
      <c r="K1310">
        <f>_xlfn.XLOOKUP(Sales[[#This Row],[ProductKey]], Products!$A:$A, Products!$K:$K)</f>
        <v>1214.8499999999999</v>
      </c>
      <c r="L1310" s="1">
        <f>Sales[[#This Row],[ProductPrice]]*Sales[[#This Row],[OrderQuantity]]</f>
        <v>1214.8499999999999</v>
      </c>
      <c r="M1310" s="1">
        <f>Sales[[#This Row],[OrderQuantity]]</f>
        <v>1</v>
      </c>
      <c r="N1310" s="1">
        <f>1</f>
        <v>1</v>
      </c>
      <c r="O1310" s="1">
        <f>Sales[[#This Row],[TotalSales]]-Sales[[#This Row],[TotalCost]]</f>
        <v>459.69919999999991</v>
      </c>
      <c r="P1310" s="1">
        <f>Sales[[#This Row],[ProductCost]]*Sales[[#This Row],[OrderQuantity]]</f>
        <v>755.1508</v>
      </c>
      <c r="Q1310" s="1" t="str">
        <f>VLOOKUP(Sales[[#This Row],[ProductKey]], Products!$A$2:$D$1000, 4, FALSE)</f>
        <v>Touring-2000 Blue, 50</v>
      </c>
    </row>
    <row r="1311" spans="1:17" x14ac:dyDescent="0.25">
      <c r="A1311" s="2">
        <v>38262</v>
      </c>
      <c r="B1311" s="1" t="s">
        <v>6458</v>
      </c>
      <c r="C1311">
        <v>529</v>
      </c>
      <c r="D1311">
        <v>29263</v>
      </c>
      <c r="E1311">
        <v>4</v>
      </c>
      <c r="F1311">
        <v>1</v>
      </c>
      <c r="G1311">
        <v>1</v>
      </c>
      <c r="H1311" s="2">
        <v>43375</v>
      </c>
      <c r="I1311" t="str">
        <f>VLOOKUP(Sales[[#This Row],[TerritoryKey]], Territories[], 2, FALSE)</f>
        <v>Southwest</v>
      </c>
      <c r="J1311">
        <f>_xlfn.XLOOKUP(Sales[[#This Row],[ProductKey]], Products!$A:$A, Products!$J:$J)</f>
        <v>1.4923</v>
      </c>
      <c r="K1311">
        <f>_xlfn.XLOOKUP(Sales[[#This Row],[ProductKey]], Products!$A:$A, Products!$K:$K)</f>
        <v>3.99</v>
      </c>
      <c r="L1311" s="1">
        <f>Sales[[#This Row],[ProductPrice]]*Sales[[#This Row],[OrderQuantity]]</f>
        <v>3.99</v>
      </c>
      <c r="M1311" s="1">
        <f>Sales[[#This Row],[OrderQuantity]]</f>
        <v>1</v>
      </c>
      <c r="N1311" s="1">
        <f>1</f>
        <v>1</v>
      </c>
      <c r="O1311" s="1">
        <f>Sales[[#This Row],[TotalSales]]-Sales[[#This Row],[TotalCost]]</f>
        <v>2.4977</v>
      </c>
      <c r="P1311" s="1">
        <f>Sales[[#This Row],[ProductCost]]*Sales[[#This Row],[OrderQuantity]]</f>
        <v>1.4923</v>
      </c>
      <c r="Q1311" s="1" t="str">
        <f>VLOOKUP(Sales[[#This Row],[ProductKey]], Products!$A$2:$D$1000, 4, FALSE)</f>
        <v>Road Tire Tube</v>
      </c>
    </row>
    <row r="1312" spans="1:17" x14ac:dyDescent="0.25">
      <c r="A1312" s="2">
        <v>38140</v>
      </c>
      <c r="B1312" s="1" t="s">
        <v>6474</v>
      </c>
      <c r="C1312">
        <v>582</v>
      </c>
      <c r="D1312">
        <v>18868</v>
      </c>
      <c r="E1312">
        <v>4</v>
      </c>
      <c r="F1312">
        <v>1</v>
      </c>
      <c r="G1312">
        <v>1</v>
      </c>
      <c r="H1312" s="2">
        <v>43253</v>
      </c>
      <c r="I1312" t="str">
        <f>VLOOKUP(Sales[[#This Row],[TerritoryKey]], Territories[], 2, FALSE)</f>
        <v>Southwest</v>
      </c>
      <c r="J1312">
        <f>_xlfn.XLOOKUP(Sales[[#This Row],[ProductKey]], Products!$A:$A, Products!$J:$J)</f>
        <v>1082.51</v>
      </c>
      <c r="K1312">
        <f>_xlfn.XLOOKUP(Sales[[#This Row],[ProductKey]], Products!$A:$A, Products!$K:$K)</f>
        <v>1700.99</v>
      </c>
      <c r="L1312" s="1">
        <f>Sales[[#This Row],[ProductPrice]]*Sales[[#This Row],[OrderQuantity]]</f>
        <v>1700.99</v>
      </c>
      <c r="M1312" s="1">
        <f>Sales[[#This Row],[OrderQuantity]]</f>
        <v>1</v>
      </c>
      <c r="N1312" s="1">
        <f>1</f>
        <v>1</v>
      </c>
      <c r="O1312" s="1">
        <f>Sales[[#This Row],[TotalSales]]-Sales[[#This Row],[TotalCost]]</f>
        <v>618.48</v>
      </c>
      <c r="P1312" s="1">
        <f>Sales[[#This Row],[ProductCost]]*Sales[[#This Row],[OrderQuantity]]</f>
        <v>1082.51</v>
      </c>
      <c r="Q1312" s="1" t="str">
        <f>VLOOKUP(Sales[[#This Row],[ProductKey]], Products!$A$2:$D$1000, 4, FALSE)</f>
        <v>Road-350-W Yellow, 44</v>
      </c>
    </row>
    <row r="1313" spans="1:17" x14ac:dyDescent="0.25">
      <c r="A1313" s="2">
        <v>38233</v>
      </c>
      <c r="B1313" s="1" t="s">
        <v>6511</v>
      </c>
      <c r="C1313">
        <v>583</v>
      </c>
      <c r="D1313">
        <v>18869</v>
      </c>
      <c r="E1313">
        <v>4</v>
      </c>
      <c r="F1313">
        <v>1</v>
      </c>
      <c r="G1313">
        <v>1</v>
      </c>
      <c r="H1313" s="2">
        <v>43346</v>
      </c>
      <c r="I1313" t="str">
        <f>VLOOKUP(Sales[[#This Row],[TerritoryKey]], Territories[], 2, FALSE)</f>
        <v>Southwest</v>
      </c>
      <c r="J1313">
        <f>_xlfn.XLOOKUP(Sales[[#This Row],[ProductKey]], Products!$A:$A, Products!$J:$J)</f>
        <v>1082.51</v>
      </c>
      <c r="K1313">
        <f>_xlfn.XLOOKUP(Sales[[#This Row],[ProductKey]], Products!$A:$A, Products!$K:$K)</f>
        <v>1700.99</v>
      </c>
      <c r="L1313" s="1">
        <f>Sales[[#This Row],[ProductPrice]]*Sales[[#This Row],[OrderQuantity]]</f>
        <v>1700.99</v>
      </c>
      <c r="M1313" s="1">
        <f>Sales[[#This Row],[OrderQuantity]]</f>
        <v>1</v>
      </c>
      <c r="N1313" s="1">
        <f>1</f>
        <v>1</v>
      </c>
      <c r="O1313" s="1">
        <f>Sales[[#This Row],[TotalSales]]-Sales[[#This Row],[TotalCost]]</f>
        <v>618.48</v>
      </c>
      <c r="P1313" s="1">
        <f>Sales[[#This Row],[ProductCost]]*Sales[[#This Row],[OrderQuantity]]</f>
        <v>1082.51</v>
      </c>
      <c r="Q1313" s="1" t="str">
        <f>VLOOKUP(Sales[[#This Row],[ProductKey]], Products!$A$2:$D$1000, 4, FALSE)</f>
        <v>Road-350-W Yellow, 48</v>
      </c>
    </row>
    <row r="1314" spans="1:17" x14ac:dyDescent="0.25">
      <c r="A1314" s="2">
        <v>37989</v>
      </c>
      <c r="B1314" s="1" t="s">
        <v>6528</v>
      </c>
      <c r="C1314">
        <v>605</v>
      </c>
      <c r="D1314">
        <v>24233</v>
      </c>
      <c r="E1314">
        <v>4</v>
      </c>
      <c r="F1314">
        <v>1</v>
      </c>
      <c r="G1314">
        <v>1</v>
      </c>
      <c r="H1314" s="2">
        <v>43103</v>
      </c>
      <c r="I1314" t="str">
        <f>VLOOKUP(Sales[[#This Row],[TerritoryKey]], Territories[], 2, FALSE)</f>
        <v>Southwest</v>
      </c>
      <c r="J1314">
        <f>_xlfn.XLOOKUP(Sales[[#This Row],[ProductKey]], Products!$A:$A, Products!$J:$J)</f>
        <v>343.64960000000002</v>
      </c>
      <c r="K1314">
        <f>_xlfn.XLOOKUP(Sales[[#This Row],[ProductKey]], Products!$A:$A, Products!$K:$K)</f>
        <v>539.99</v>
      </c>
      <c r="L1314" s="1">
        <f>Sales[[#This Row],[ProductPrice]]*Sales[[#This Row],[OrderQuantity]]</f>
        <v>539.99</v>
      </c>
      <c r="M1314" s="1">
        <f>Sales[[#This Row],[OrderQuantity]]</f>
        <v>1</v>
      </c>
      <c r="N1314" s="1">
        <f>1</f>
        <v>1</v>
      </c>
      <c r="O1314" s="1">
        <f>Sales[[#This Row],[TotalSales]]-Sales[[#This Row],[TotalCost]]</f>
        <v>196.34039999999999</v>
      </c>
      <c r="P1314" s="1">
        <f>Sales[[#This Row],[ProductCost]]*Sales[[#This Row],[OrderQuantity]]</f>
        <v>343.64960000000002</v>
      </c>
      <c r="Q1314" s="1" t="str">
        <f>VLOOKUP(Sales[[#This Row],[ProductKey]], Products!$A$2:$D$1000, 4, FALSE)</f>
        <v>Road-750 Black, 48</v>
      </c>
    </row>
    <row r="1315" spans="1:17" x14ac:dyDescent="0.25">
      <c r="A1315" s="2">
        <v>38141</v>
      </c>
      <c r="B1315" s="1" t="s">
        <v>6530</v>
      </c>
      <c r="C1315">
        <v>475</v>
      </c>
      <c r="D1315">
        <v>20367</v>
      </c>
      <c r="E1315">
        <v>4</v>
      </c>
      <c r="F1315">
        <v>1</v>
      </c>
      <c r="G1315">
        <v>1</v>
      </c>
      <c r="H1315" s="2">
        <v>43254</v>
      </c>
      <c r="I1315" t="str">
        <f>VLOOKUP(Sales[[#This Row],[TerritoryKey]], Territories[], 2, FALSE)</f>
        <v>Southwest</v>
      </c>
      <c r="J1315">
        <f>_xlfn.XLOOKUP(Sales[[#This Row],[ProductKey]], Products!$A:$A, Products!$J:$J)</f>
        <v>26.176300000000001</v>
      </c>
      <c r="K1315">
        <f>_xlfn.XLOOKUP(Sales[[#This Row],[ProductKey]], Products!$A:$A, Products!$K:$K)</f>
        <v>69.989999999999995</v>
      </c>
      <c r="L1315" s="1">
        <f>Sales[[#This Row],[ProductPrice]]*Sales[[#This Row],[OrderQuantity]]</f>
        <v>69.989999999999995</v>
      </c>
      <c r="M1315" s="1">
        <f>Sales[[#This Row],[OrderQuantity]]</f>
        <v>1</v>
      </c>
      <c r="N1315" s="1">
        <f>1</f>
        <v>1</v>
      </c>
      <c r="O1315" s="1">
        <f>Sales[[#This Row],[TotalSales]]-Sales[[#This Row],[TotalCost]]</f>
        <v>43.813699999999997</v>
      </c>
      <c r="P1315" s="1">
        <f>Sales[[#This Row],[ProductCost]]*Sales[[#This Row],[OrderQuantity]]</f>
        <v>26.176300000000001</v>
      </c>
      <c r="Q1315" s="1" t="str">
        <f>VLOOKUP(Sales[[#This Row],[ProductKey]], Products!$A$2:$D$1000, 4, FALSE)</f>
        <v>Women's Mountain Shorts, M</v>
      </c>
    </row>
    <row r="1316" spans="1:17" x14ac:dyDescent="0.25">
      <c r="A1316" s="2">
        <v>38202</v>
      </c>
      <c r="B1316" s="1" t="s">
        <v>6554</v>
      </c>
      <c r="C1316">
        <v>606</v>
      </c>
      <c r="D1316">
        <v>24296</v>
      </c>
      <c r="E1316">
        <v>4</v>
      </c>
      <c r="F1316">
        <v>1</v>
      </c>
      <c r="G1316">
        <v>1</v>
      </c>
      <c r="H1316" s="2">
        <v>43315</v>
      </c>
      <c r="I1316" t="str">
        <f>VLOOKUP(Sales[[#This Row],[TerritoryKey]], Territories[], 2, FALSE)</f>
        <v>Southwest</v>
      </c>
      <c r="J1316">
        <f>_xlfn.XLOOKUP(Sales[[#This Row],[ProductKey]], Products!$A:$A, Products!$J:$J)</f>
        <v>343.64960000000002</v>
      </c>
      <c r="K1316">
        <f>_xlfn.XLOOKUP(Sales[[#This Row],[ProductKey]], Products!$A:$A, Products!$K:$K)</f>
        <v>539.99</v>
      </c>
      <c r="L1316" s="1">
        <f>Sales[[#This Row],[ProductPrice]]*Sales[[#This Row],[OrderQuantity]]</f>
        <v>539.99</v>
      </c>
      <c r="M1316" s="1">
        <f>Sales[[#This Row],[OrderQuantity]]</f>
        <v>1</v>
      </c>
      <c r="N1316" s="1">
        <f>1</f>
        <v>1</v>
      </c>
      <c r="O1316" s="1">
        <f>Sales[[#This Row],[TotalSales]]-Sales[[#This Row],[TotalCost]]</f>
        <v>196.34039999999999</v>
      </c>
      <c r="P1316" s="1">
        <f>Sales[[#This Row],[ProductCost]]*Sales[[#This Row],[OrderQuantity]]</f>
        <v>343.64960000000002</v>
      </c>
      <c r="Q1316" s="1" t="str">
        <f>VLOOKUP(Sales[[#This Row],[ProductKey]], Products!$A$2:$D$1000, 4, FALSE)</f>
        <v>Road-750 Black, 52</v>
      </c>
    </row>
    <row r="1317" spans="1:17" x14ac:dyDescent="0.25">
      <c r="A1317" s="2">
        <v>38109</v>
      </c>
      <c r="B1317" s="1" t="s">
        <v>6561</v>
      </c>
      <c r="C1317">
        <v>354</v>
      </c>
      <c r="D1317">
        <v>18378</v>
      </c>
      <c r="E1317">
        <v>4</v>
      </c>
      <c r="F1317">
        <v>1</v>
      </c>
      <c r="G1317">
        <v>1</v>
      </c>
      <c r="H1317" s="2">
        <v>43222</v>
      </c>
      <c r="I1317" t="str">
        <f>VLOOKUP(Sales[[#This Row],[TerritoryKey]], Territories[], 2, FALSE)</f>
        <v>Southwest</v>
      </c>
      <c r="J1317">
        <f>_xlfn.XLOOKUP(Sales[[#This Row],[ProductKey]], Products!$A:$A, Products!$J:$J)</f>
        <v>1117.8559</v>
      </c>
      <c r="K1317">
        <f>_xlfn.XLOOKUP(Sales[[#This Row],[ProductKey]], Products!$A:$A, Products!$K:$K)</f>
        <v>2071.4196000000002</v>
      </c>
      <c r="L1317" s="1">
        <f>Sales[[#This Row],[ProductPrice]]*Sales[[#This Row],[OrderQuantity]]</f>
        <v>2071.4196000000002</v>
      </c>
      <c r="M1317" s="1">
        <f>Sales[[#This Row],[OrderQuantity]]</f>
        <v>1</v>
      </c>
      <c r="N1317" s="1">
        <f>1</f>
        <v>1</v>
      </c>
      <c r="O1317" s="1">
        <f>Sales[[#This Row],[TotalSales]]-Sales[[#This Row],[TotalCost]]</f>
        <v>953.56370000000015</v>
      </c>
      <c r="P1317" s="1">
        <f>Sales[[#This Row],[ProductCost]]*Sales[[#This Row],[OrderQuantity]]</f>
        <v>1117.8559</v>
      </c>
      <c r="Q1317" s="1" t="str">
        <f>VLOOKUP(Sales[[#This Row],[ProductKey]], Products!$A$2:$D$1000, 4, FALSE)</f>
        <v>Mountain-200 Silver, 42</v>
      </c>
    </row>
    <row r="1318" spans="1:17" x14ac:dyDescent="0.25">
      <c r="A1318" s="2">
        <v>38141</v>
      </c>
      <c r="B1318" s="1" t="s">
        <v>6568</v>
      </c>
      <c r="C1318">
        <v>385</v>
      </c>
      <c r="D1318">
        <v>22111</v>
      </c>
      <c r="E1318">
        <v>4</v>
      </c>
      <c r="F1318">
        <v>1</v>
      </c>
      <c r="G1318">
        <v>1</v>
      </c>
      <c r="H1318" s="2">
        <v>43254</v>
      </c>
      <c r="I1318" t="str">
        <f>VLOOKUP(Sales[[#This Row],[TerritoryKey]], Territories[], 2, FALSE)</f>
        <v>Southwest</v>
      </c>
      <c r="J1318">
        <f>_xlfn.XLOOKUP(Sales[[#This Row],[ProductKey]], Products!$A:$A, Products!$J:$J)</f>
        <v>605.64919999999995</v>
      </c>
      <c r="K1318">
        <f>_xlfn.XLOOKUP(Sales[[#This Row],[ProductKey]], Products!$A:$A, Products!$K:$K)</f>
        <v>1000.4375</v>
      </c>
      <c r="L1318" s="1">
        <f>Sales[[#This Row],[ProductPrice]]*Sales[[#This Row],[OrderQuantity]]</f>
        <v>1000.4375</v>
      </c>
      <c r="M1318" s="1">
        <f>Sales[[#This Row],[OrderQuantity]]</f>
        <v>1</v>
      </c>
      <c r="N1318" s="1">
        <f>1</f>
        <v>1</v>
      </c>
      <c r="O1318" s="1">
        <f>Sales[[#This Row],[TotalSales]]-Sales[[#This Row],[TotalCost]]</f>
        <v>394.78830000000005</v>
      </c>
      <c r="P1318" s="1">
        <f>Sales[[#This Row],[ProductCost]]*Sales[[#This Row],[OrderQuantity]]</f>
        <v>605.64919999999995</v>
      </c>
      <c r="Q1318" s="1" t="str">
        <f>VLOOKUP(Sales[[#This Row],[ProductKey]], Products!$A$2:$D$1000, 4, FALSE)</f>
        <v>Road-550-W Yellow, 42</v>
      </c>
    </row>
    <row r="1319" spans="1:17" x14ac:dyDescent="0.25">
      <c r="A1319" s="2">
        <v>38021</v>
      </c>
      <c r="B1319" s="1" t="s">
        <v>6569</v>
      </c>
      <c r="C1319">
        <v>387</v>
      </c>
      <c r="D1319">
        <v>21941</v>
      </c>
      <c r="E1319">
        <v>4</v>
      </c>
      <c r="F1319">
        <v>1</v>
      </c>
      <c r="G1319">
        <v>1</v>
      </c>
      <c r="H1319" s="2">
        <v>43135</v>
      </c>
      <c r="I1319" t="str">
        <f>VLOOKUP(Sales[[#This Row],[TerritoryKey]], Territories[], 2, FALSE)</f>
        <v>Southwest</v>
      </c>
      <c r="J1319">
        <f>_xlfn.XLOOKUP(Sales[[#This Row],[ProductKey]], Products!$A:$A, Products!$J:$J)</f>
        <v>605.64919999999995</v>
      </c>
      <c r="K1319">
        <f>_xlfn.XLOOKUP(Sales[[#This Row],[ProductKey]], Products!$A:$A, Products!$K:$K)</f>
        <v>1000.4375</v>
      </c>
      <c r="L1319" s="1">
        <f>Sales[[#This Row],[ProductPrice]]*Sales[[#This Row],[OrderQuantity]]</f>
        <v>1000.4375</v>
      </c>
      <c r="M1319" s="1">
        <f>Sales[[#This Row],[OrderQuantity]]</f>
        <v>1</v>
      </c>
      <c r="N1319" s="1">
        <f>1</f>
        <v>1</v>
      </c>
      <c r="O1319" s="1">
        <f>Sales[[#This Row],[TotalSales]]-Sales[[#This Row],[TotalCost]]</f>
        <v>394.78830000000005</v>
      </c>
      <c r="P1319" s="1">
        <f>Sales[[#This Row],[ProductCost]]*Sales[[#This Row],[OrderQuantity]]</f>
        <v>605.64919999999995</v>
      </c>
      <c r="Q1319" s="1" t="str">
        <f>VLOOKUP(Sales[[#This Row],[ProductKey]], Products!$A$2:$D$1000, 4, FALSE)</f>
        <v>Road-550-W Yellow, 44</v>
      </c>
    </row>
    <row r="1320" spans="1:17" x14ac:dyDescent="0.25">
      <c r="A1320" s="2">
        <v>38111</v>
      </c>
      <c r="B1320" s="1" t="s">
        <v>6570</v>
      </c>
      <c r="C1320">
        <v>387</v>
      </c>
      <c r="D1320">
        <v>22248</v>
      </c>
      <c r="E1320">
        <v>4</v>
      </c>
      <c r="F1320">
        <v>1</v>
      </c>
      <c r="G1320">
        <v>1</v>
      </c>
      <c r="H1320" s="2">
        <v>43224</v>
      </c>
      <c r="I1320" t="str">
        <f>VLOOKUP(Sales[[#This Row],[TerritoryKey]], Territories[], 2, FALSE)</f>
        <v>Southwest</v>
      </c>
      <c r="J1320">
        <f>_xlfn.XLOOKUP(Sales[[#This Row],[ProductKey]], Products!$A:$A, Products!$J:$J)</f>
        <v>605.64919999999995</v>
      </c>
      <c r="K1320">
        <f>_xlfn.XLOOKUP(Sales[[#This Row],[ProductKey]], Products!$A:$A, Products!$K:$K)</f>
        <v>1000.4375</v>
      </c>
      <c r="L1320" s="1">
        <f>Sales[[#This Row],[ProductPrice]]*Sales[[#This Row],[OrderQuantity]]</f>
        <v>1000.4375</v>
      </c>
      <c r="M1320" s="1">
        <f>Sales[[#This Row],[OrderQuantity]]</f>
        <v>1</v>
      </c>
      <c r="N1320" s="1">
        <f>1</f>
        <v>1</v>
      </c>
      <c r="O1320" s="1">
        <f>Sales[[#This Row],[TotalSales]]-Sales[[#This Row],[TotalCost]]</f>
        <v>394.78830000000005</v>
      </c>
      <c r="P1320" s="1">
        <f>Sales[[#This Row],[ProductCost]]*Sales[[#This Row],[OrderQuantity]]</f>
        <v>605.64919999999995</v>
      </c>
      <c r="Q1320" s="1" t="str">
        <f>VLOOKUP(Sales[[#This Row],[ProductKey]], Products!$A$2:$D$1000, 4, FALSE)</f>
        <v>Road-550-W Yellow, 44</v>
      </c>
    </row>
    <row r="1321" spans="1:17" x14ac:dyDescent="0.25">
      <c r="A1321" s="2">
        <v>38325</v>
      </c>
      <c r="B1321" s="1" t="s">
        <v>6574</v>
      </c>
      <c r="C1321">
        <v>476</v>
      </c>
      <c r="D1321">
        <v>18937</v>
      </c>
      <c r="E1321">
        <v>4</v>
      </c>
      <c r="F1321">
        <v>1</v>
      </c>
      <c r="G1321">
        <v>1</v>
      </c>
      <c r="H1321" s="2">
        <v>43438</v>
      </c>
      <c r="I1321" t="str">
        <f>VLOOKUP(Sales[[#This Row],[TerritoryKey]], Territories[], 2, FALSE)</f>
        <v>Southwest</v>
      </c>
      <c r="J1321">
        <f>_xlfn.XLOOKUP(Sales[[#This Row],[ProductKey]], Products!$A:$A, Products!$J:$J)</f>
        <v>26.176300000000001</v>
      </c>
      <c r="K1321">
        <f>_xlfn.XLOOKUP(Sales[[#This Row],[ProductKey]], Products!$A:$A, Products!$K:$K)</f>
        <v>69.989999999999995</v>
      </c>
      <c r="L1321" s="1">
        <f>Sales[[#This Row],[ProductPrice]]*Sales[[#This Row],[OrderQuantity]]</f>
        <v>69.989999999999995</v>
      </c>
      <c r="M1321" s="1">
        <f>Sales[[#This Row],[OrderQuantity]]</f>
        <v>1</v>
      </c>
      <c r="N1321" s="1">
        <f>1</f>
        <v>1</v>
      </c>
      <c r="O1321" s="1">
        <f>Sales[[#This Row],[TotalSales]]-Sales[[#This Row],[TotalCost]]</f>
        <v>43.813699999999997</v>
      </c>
      <c r="P1321" s="1">
        <f>Sales[[#This Row],[ProductCost]]*Sales[[#This Row],[OrderQuantity]]</f>
        <v>26.176300000000001</v>
      </c>
      <c r="Q1321" s="1" t="str">
        <f>VLOOKUP(Sales[[#This Row],[ProductKey]], Products!$A$2:$D$1000, 4, FALSE)</f>
        <v>Women's Mountain Shorts, L</v>
      </c>
    </row>
    <row r="1322" spans="1:17" x14ac:dyDescent="0.25">
      <c r="A1322" s="2">
        <v>38233</v>
      </c>
      <c r="B1322" s="1" t="s">
        <v>6629</v>
      </c>
      <c r="C1322">
        <v>584</v>
      </c>
      <c r="D1322">
        <v>24239</v>
      </c>
      <c r="E1322">
        <v>4</v>
      </c>
      <c r="F1322">
        <v>1</v>
      </c>
      <c r="G1322">
        <v>1</v>
      </c>
      <c r="H1322" s="2">
        <v>43346</v>
      </c>
      <c r="I1322" t="str">
        <f>VLOOKUP(Sales[[#This Row],[TerritoryKey]], Territories[], 2, FALSE)</f>
        <v>Southwest</v>
      </c>
      <c r="J1322">
        <f>_xlfn.XLOOKUP(Sales[[#This Row],[ProductKey]], Products!$A:$A, Products!$J:$J)</f>
        <v>343.64960000000002</v>
      </c>
      <c r="K1322">
        <f>_xlfn.XLOOKUP(Sales[[#This Row],[ProductKey]], Products!$A:$A, Products!$K:$K)</f>
        <v>539.99</v>
      </c>
      <c r="L1322" s="1">
        <f>Sales[[#This Row],[ProductPrice]]*Sales[[#This Row],[OrderQuantity]]</f>
        <v>539.99</v>
      </c>
      <c r="M1322" s="1">
        <f>Sales[[#This Row],[OrderQuantity]]</f>
        <v>1</v>
      </c>
      <c r="N1322" s="1">
        <f>1</f>
        <v>1</v>
      </c>
      <c r="O1322" s="1">
        <f>Sales[[#This Row],[TotalSales]]-Sales[[#This Row],[TotalCost]]</f>
        <v>196.34039999999999</v>
      </c>
      <c r="P1322" s="1">
        <f>Sales[[#This Row],[ProductCost]]*Sales[[#This Row],[OrderQuantity]]</f>
        <v>343.64960000000002</v>
      </c>
      <c r="Q1322" s="1" t="str">
        <f>VLOOKUP(Sales[[#This Row],[ProductKey]], Products!$A$2:$D$1000, 4, FALSE)</f>
        <v>Road-750 Black, 58</v>
      </c>
    </row>
    <row r="1323" spans="1:17" x14ac:dyDescent="0.25">
      <c r="A1323" s="2">
        <v>38263</v>
      </c>
      <c r="B1323" s="1" t="s">
        <v>6669</v>
      </c>
      <c r="C1323">
        <v>540</v>
      </c>
      <c r="D1323">
        <v>24934</v>
      </c>
      <c r="E1323">
        <v>4</v>
      </c>
      <c r="F1323">
        <v>1</v>
      </c>
      <c r="G1323">
        <v>1</v>
      </c>
      <c r="H1323" s="2">
        <v>43376</v>
      </c>
      <c r="I1323" t="str">
        <f>VLOOKUP(Sales[[#This Row],[TerritoryKey]], Territories[], 2, FALSE)</f>
        <v>Southwest</v>
      </c>
      <c r="J1323">
        <f>_xlfn.XLOOKUP(Sales[[#This Row],[ProductKey]], Products!$A:$A, Products!$J:$J)</f>
        <v>12.192399999999999</v>
      </c>
      <c r="K1323">
        <f>_xlfn.XLOOKUP(Sales[[#This Row],[ProductKey]], Products!$A:$A, Products!$K:$K)</f>
        <v>32.6</v>
      </c>
      <c r="L1323" s="1">
        <f>Sales[[#This Row],[ProductPrice]]*Sales[[#This Row],[OrderQuantity]]</f>
        <v>32.6</v>
      </c>
      <c r="M1323" s="1">
        <f>Sales[[#This Row],[OrderQuantity]]</f>
        <v>1</v>
      </c>
      <c r="N1323" s="1">
        <f>1</f>
        <v>1</v>
      </c>
      <c r="O1323" s="1">
        <f>Sales[[#This Row],[TotalSales]]-Sales[[#This Row],[TotalCost]]</f>
        <v>20.407600000000002</v>
      </c>
      <c r="P1323" s="1">
        <f>Sales[[#This Row],[ProductCost]]*Sales[[#This Row],[OrderQuantity]]</f>
        <v>12.192399999999999</v>
      </c>
      <c r="Q1323" s="1" t="str">
        <f>VLOOKUP(Sales[[#This Row],[ProductKey]], Products!$A$2:$D$1000, 4, FALSE)</f>
        <v>HL Road Tire</v>
      </c>
    </row>
    <row r="1324" spans="1:17" x14ac:dyDescent="0.25">
      <c r="A1324" s="2">
        <v>38326</v>
      </c>
      <c r="B1324" s="1" t="s">
        <v>6698</v>
      </c>
      <c r="C1324">
        <v>578</v>
      </c>
      <c r="D1324">
        <v>26300</v>
      </c>
      <c r="E1324">
        <v>4</v>
      </c>
      <c r="F1324">
        <v>1</v>
      </c>
      <c r="G1324">
        <v>1</v>
      </c>
      <c r="H1324" s="2">
        <v>43439</v>
      </c>
      <c r="I1324" t="str">
        <f>VLOOKUP(Sales[[#This Row],[TerritoryKey]], Territories[], 2, FALSE)</f>
        <v>Southwest</v>
      </c>
      <c r="J1324">
        <f>_xlfn.XLOOKUP(Sales[[#This Row],[ProductKey]], Products!$A:$A, Products!$J:$J)</f>
        <v>755.1508</v>
      </c>
      <c r="K1324">
        <f>_xlfn.XLOOKUP(Sales[[#This Row],[ProductKey]], Products!$A:$A, Products!$K:$K)</f>
        <v>1214.8499999999999</v>
      </c>
      <c r="L1324" s="1">
        <f>Sales[[#This Row],[ProductPrice]]*Sales[[#This Row],[OrderQuantity]]</f>
        <v>1214.8499999999999</v>
      </c>
      <c r="M1324" s="1">
        <f>Sales[[#This Row],[OrderQuantity]]</f>
        <v>1</v>
      </c>
      <c r="N1324" s="1">
        <f>1</f>
        <v>1</v>
      </c>
      <c r="O1324" s="1">
        <f>Sales[[#This Row],[TotalSales]]-Sales[[#This Row],[TotalCost]]</f>
        <v>459.69919999999991</v>
      </c>
      <c r="P1324" s="1">
        <f>Sales[[#This Row],[ProductCost]]*Sales[[#This Row],[OrderQuantity]]</f>
        <v>755.1508</v>
      </c>
      <c r="Q1324" s="1" t="str">
        <f>VLOOKUP(Sales[[#This Row],[ProductKey]], Products!$A$2:$D$1000, 4, FALSE)</f>
        <v>Touring-2000 Blue, 50</v>
      </c>
    </row>
    <row r="1325" spans="1:17" x14ac:dyDescent="0.25">
      <c r="A1325" s="2">
        <v>38201</v>
      </c>
      <c r="B1325" s="1" t="s">
        <v>6703</v>
      </c>
      <c r="C1325">
        <v>528</v>
      </c>
      <c r="D1325">
        <v>14612</v>
      </c>
      <c r="E1325">
        <v>4</v>
      </c>
      <c r="F1325">
        <v>1</v>
      </c>
      <c r="G1325">
        <v>1</v>
      </c>
      <c r="H1325" s="2">
        <v>43314</v>
      </c>
      <c r="I1325" t="str">
        <f>VLOOKUP(Sales[[#This Row],[TerritoryKey]], Territories[], 2, FALSE)</f>
        <v>Southwest</v>
      </c>
      <c r="J1325">
        <f>_xlfn.XLOOKUP(Sales[[#This Row],[ProductKey]], Products!$A:$A, Products!$J:$J)</f>
        <v>1.8663000000000001</v>
      </c>
      <c r="K1325">
        <f>_xlfn.XLOOKUP(Sales[[#This Row],[ProductKey]], Products!$A:$A, Products!$K:$K)</f>
        <v>4.99</v>
      </c>
      <c r="L1325" s="1">
        <f>Sales[[#This Row],[ProductPrice]]*Sales[[#This Row],[OrderQuantity]]</f>
        <v>4.99</v>
      </c>
      <c r="M1325" s="1">
        <f>Sales[[#This Row],[OrderQuantity]]</f>
        <v>1</v>
      </c>
      <c r="N1325" s="1">
        <f>1</f>
        <v>1</v>
      </c>
      <c r="O1325" s="1">
        <f>Sales[[#This Row],[TotalSales]]-Sales[[#This Row],[TotalCost]]</f>
        <v>3.1237000000000004</v>
      </c>
      <c r="P1325" s="1">
        <f>Sales[[#This Row],[ProductCost]]*Sales[[#This Row],[OrderQuantity]]</f>
        <v>1.8663000000000001</v>
      </c>
      <c r="Q1325" s="1" t="str">
        <f>VLOOKUP(Sales[[#This Row],[ProductKey]], Products!$A$2:$D$1000, 4, FALSE)</f>
        <v>Mountain Tire Tube</v>
      </c>
    </row>
    <row r="1326" spans="1:17" x14ac:dyDescent="0.25">
      <c r="A1326" s="2">
        <v>38141</v>
      </c>
      <c r="B1326" s="1" t="s">
        <v>6714</v>
      </c>
      <c r="C1326">
        <v>604</v>
      </c>
      <c r="D1326">
        <v>24330</v>
      </c>
      <c r="E1326">
        <v>4</v>
      </c>
      <c r="F1326">
        <v>1</v>
      </c>
      <c r="G1326">
        <v>1</v>
      </c>
      <c r="H1326" s="2">
        <v>43254</v>
      </c>
      <c r="I1326" t="str">
        <f>VLOOKUP(Sales[[#This Row],[TerritoryKey]], Territories[], 2, FALSE)</f>
        <v>Southwest</v>
      </c>
      <c r="J1326">
        <f>_xlfn.XLOOKUP(Sales[[#This Row],[ProductKey]], Products!$A:$A, Products!$J:$J)</f>
        <v>343.64960000000002</v>
      </c>
      <c r="K1326">
        <f>_xlfn.XLOOKUP(Sales[[#This Row],[ProductKey]], Products!$A:$A, Products!$K:$K)</f>
        <v>539.99</v>
      </c>
      <c r="L1326" s="1">
        <f>Sales[[#This Row],[ProductPrice]]*Sales[[#This Row],[OrderQuantity]]</f>
        <v>539.99</v>
      </c>
      <c r="M1326" s="1">
        <f>Sales[[#This Row],[OrderQuantity]]</f>
        <v>1</v>
      </c>
      <c r="N1326" s="1">
        <f>1</f>
        <v>1</v>
      </c>
      <c r="O1326" s="1">
        <f>Sales[[#This Row],[TotalSales]]-Sales[[#This Row],[TotalCost]]</f>
        <v>196.34039999999999</v>
      </c>
      <c r="P1326" s="1">
        <f>Sales[[#This Row],[ProductCost]]*Sales[[#This Row],[OrderQuantity]]</f>
        <v>343.64960000000002</v>
      </c>
      <c r="Q1326" s="1" t="str">
        <f>VLOOKUP(Sales[[#This Row],[ProductKey]], Products!$A$2:$D$1000, 4, FALSE)</f>
        <v>Road-750 Black, 44</v>
      </c>
    </row>
    <row r="1327" spans="1:17" x14ac:dyDescent="0.25">
      <c r="A1327" s="2">
        <v>38296</v>
      </c>
      <c r="B1327" s="1" t="s">
        <v>6737</v>
      </c>
      <c r="C1327">
        <v>605</v>
      </c>
      <c r="D1327">
        <v>23880</v>
      </c>
      <c r="E1327">
        <v>4</v>
      </c>
      <c r="F1327">
        <v>1</v>
      </c>
      <c r="G1327">
        <v>1</v>
      </c>
      <c r="H1327" s="2">
        <v>43409</v>
      </c>
      <c r="I1327" t="str">
        <f>VLOOKUP(Sales[[#This Row],[TerritoryKey]], Territories[], 2, FALSE)</f>
        <v>Southwest</v>
      </c>
      <c r="J1327">
        <f>_xlfn.XLOOKUP(Sales[[#This Row],[ProductKey]], Products!$A:$A, Products!$J:$J)</f>
        <v>343.64960000000002</v>
      </c>
      <c r="K1327">
        <f>_xlfn.XLOOKUP(Sales[[#This Row],[ProductKey]], Products!$A:$A, Products!$K:$K)</f>
        <v>539.99</v>
      </c>
      <c r="L1327" s="1">
        <f>Sales[[#This Row],[ProductPrice]]*Sales[[#This Row],[OrderQuantity]]</f>
        <v>539.99</v>
      </c>
      <c r="M1327" s="1">
        <f>Sales[[#This Row],[OrderQuantity]]</f>
        <v>1</v>
      </c>
      <c r="N1327" s="1">
        <f>1</f>
        <v>1</v>
      </c>
      <c r="O1327" s="1">
        <f>Sales[[#This Row],[TotalSales]]-Sales[[#This Row],[TotalCost]]</f>
        <v>196.34039999999999</v>
      </c>
      <c r="P1327" s="1">
        <f>Sales[[#This Row],[ProductCost]]*Sales[[#This Row],[OrderQuantity]]</f>
        <v>343.64960000000002</v>
      </c>
      <c r="Q1327" s="1" t="str">
        <f>VLOOKUP(Sales[[#This Row],[ProductKey]], Products!$A$2:$D$1000, 4, FALSE)</f>
        <v>Road-750 Black, 48</v>
      </c>
    </row>
    <row r="1328" spans="1:17" x14ac:dyDescent="0.25">
      <c r="A1328" s="2">
        <v>38173</v>
      </c>
      <c r="B1328" s="1" t="s">
        <v>6740</v>
      </c>
      <c r="C1328">
        <v>604</v>
      </c>
      <c r="D1328">
        <v>23886</v>
      </c>
      <c r="E1328">
        <v>4</v>
      </c>
      <c r="F1328">
        <v>1</v>
      </c>
      <c r="G1328">
        <v>1</v>
      </c>
      <c r="H1328" s="2">
        <v>43286</v>
      </c>
      <c r="I1328" t="str">
        <f>VLOOKUP(Sales[[#This Row],[TerritoryKey]], Territories[], 2, FALSE)</f>
        <v>Southwest</v>
      </c>
      <c r="J1328">
        <f>_xlfn.XLOOKUP(Sales[[#This Row],[ProductKey]], Products!$A:$A, Products!$J:$J)</f>
        <v>343.64960000000002</v>
      </c>
      <c r="K1328">
        <f>_xlfn.XLOOKUP(Sales[[#This Row],[ProductKey]], Products!$A:$A, Products!$K:$K)</f>
        <v>539.99</v>
      </c>
      <c r="L1328" s="1">
        <f>Sales[[#This Row],[ProductPrice]]*Sales[[#This Row],[OrderQuantity]]</f>
        <v>539.99</v>
      </c>
      <c r="M1328" s="1">
        <f>Sales[[#This Row],[OrderQuantity]]</f>
        <v>1</v>
      </c>
      <c r="N1328" s="1">
        <f>1</f>
        <v>1</v>
      </c>
      <c r="O1328" s="1">
        <f>Sales[[#This Row],[TotalSales]]-Sales[[#This Row],[TotalCost]]</f>
        <v>196.34039999999999</v>
      </c>
      <c r="P1328" s="1">
        <f>Sales[[#This Row],[ProductCost]]*Sales[[#This Row],[OrderQuantity]]</f>
        <v>343.64960000000002</v>
      </c>
      <c r="Q1328" s="1" t="str">
        <f>VLOOKUP(Sales[[#This Row],[ProductKey]], Products!$A$2:$D$1000, 4, FALSE)</f>
        <v>Road-750 Black, 44</v>
      </c>
    </row>
    <row r="1329" spans="1:17" x14ac:dyDescent="0.25">
      <c r="A1329" s="2">
        <v>38203</v>
      </c>
      <c r="B1329" s="1" t="s">
        <v>6744</v>
      </c>
      <c r="C1329">
        <v>362</v>
      </c>
      <c r="D1329">
        <v>18481</v>
      </c>
      <c r="E1329">
        <v>4</v>
      </c>
      <c r="F1329">
        <v>1</v>
      </c>
      <c r="G1329">
        <v>1</v>
      </c>
      <c r="H1329" s="2">
        <v>43316</v>
      </c>
      <c r="I1329" t="str">
        <f>VLOOKUP(Sales[[#This Row],[TerritoryKey]], Territories[], 2, FALSE)</f>
        <v>Southwest</v>
      </c>
      <c r="J1329">
        <f>_xlfn.XLOOKUP(Sales[[#This Row],[ProductKey]], Products!$A:$A, Products!$J:$J)</f>
        <v>1105.81</v>
      </c>
      <c r="K1329">
        <f>_xlfn.XLOOKUP(Sales[[#This Row],[ProductKey]], Products!$A:$A, Products!$K:$K)</f>
        <v>2049.0981999999999</v>
      </c>
      <c r="L1329" s="1">
        <f>Sales[[#This Row],[ProductPrice]]*Sales[[#This Row],[OrderQuantity]]</f>
        <v>2049.0981999999999</v>
      </c>
      <c r="M1329" s="1">
        <f>Sales[[#This Row],[OrderQuantity]]</f>
        <v>1</v>
      </c>
      <c r="N1329" s="1">
        <f>1</f>
        <v>1</v>
      </c>
      <c r="O1329" s="1">
        <f>Sales[[#This Row],[TotalSales]]-Sales[[#This Row],[TotalCost]]</f>
        <v>943.28819999999996</v>
      </c>
      <c r="P1329" s="1">
        <f>Sales[[#This Row],[ProductCost]]*Sales[[#This Row],[OrderQuantity]]</f>
        <v>1105.81</v>
      </c>
      <c r="Q1329" s="1" t="str">
        <f>VLOOKUP(Sales[[#This Row],[ProductKey]], Products!$A$2:$D$1000, 4, FALSE)</f>
        <v>Mountain-200 Black, 46</v>
      </c>
    </row>
    <row r="1330" spans="1:17" x14ac:dyDescent="0.25">
      <c r="A1330" s="2">
        <v>38233</v>
      </c>
      <c r="B1330" s="1" t="s">
        <v>6745</v>
      </c>
      <c r="C1330">
        <v>563</v>
      </c>
      <c r="D1330">
        <v>28155</v>
      </c>
      <c r="E1330">
        <v>4</v>
      </c>
      <c r="F1330">
        <v>1</v>
      </c>
      <c r="G1330">
        <v>1</v>
      </c>
      <c r="H1330" s="2">
        <v>43346</v>
      </c>
      <c r="I1330" t="str">
        <f>VLOOKUP(Sales[[#This Row],[TerritoryKey]], Territories[], 2, FALSE)</f>
        <v>Southwest</v>
      </c>
      <c r="J1330">
        <f>_xlfn.XLOOKUP(Sales[[#This Row],[ProductKey]], Products!$A:$A, Products!$J:$J)</f>
        <v>1481.9378999999999</v>
      </c>
      <c r="K1330">
        <f>_xlfn.XLOOKUP(Sales[[#This Row],[ProductKey]], Products!$A:$A, Products!$K:$K)</f>
        <v>2384.0700000000002</v>
      </c>
      <c r="L1330" s="1">
        <f>Sales[[#This Row],[ProductPrice]]*Sales[[#This Row],[OrderQuantity]]</f>
        <v>2384.0700000000002</v>
      </c>
      <c r="M1330" s="1">
        <f>Sales[[#This Row],[OrderQuantity]]</f>
        <v>1</v>
      </c>
      <c r="N1330" s="1">
        <f>1</f>
        <v>1</v>
      </c>
      <c r="O1330" s="1">
        <f>Sales[[#This Row],[TotalSales]]-Sales[[#This Row],[TotalCost]]</f>
        <v>902.13210000000026</v>
      </c>
      <c r="P1330" s="1">
        <f>Sales[[#This Row],[ProductCost]]*Sales[[#This Row],[OrderQuantity]]</f>
        <v>1481.9378999999999</v>
      </c>
      <c r="Q1330" s="1" t="str">
        <f>VLOOKUP(Sales[[#This Row],[ProductKey]], Products!$A$2:$D$1000, 4, FALSE)</f>
        <v>Touring-1000 Yellow, 54</v>
      </c>
    </row>
    <row r="1331" spans="1:17" x14ac:dyDescent="0.25">
      <c r="A1331" s="2">
        <v>38051</v>
      </c>
      <c r="B1331" s="1" t="s">
        <v>6768</v>
      </c>
      <c r="C1331">
        <v>360</v>
      </c>
      <c r="D1331">
        <v>18864</v>
      </c>
      <c r="E1331">
        <v>4</v>
      </c>
      <c r="F1331">
        <v>1</v>
      </c>
      <c r="G1331">
        <v>1</v>
      </c>
      <c r="H1331" s="2">
        <v>43164</v>
      </c>
      <c r="I1331" t="str">
        <f>VLOOKUP(Sales[[#This Row],[TerritoryKey]], Territories[], 2, FALSE)</f>
        <v>Southwest</v>
      </c>
      <c r="J1331">
        <f>_xlfn.XLOOKUP(Sales[[#This Row],[ProductKey]], Products!$A:$A, Products!$J:$J)</f>
        <v>1105.81</v>
      </c>
      <c r="K1331">
        <f>_xlfn.XLOOKUP(Sales[[#This Row],[ProductKey]], Products!$A:$A, Products!$K:$K)</f>
        <v>2049.0981999999999</v>
      </c>
      <c r="L1331" s="1">
        <f>Sales[[#This Row],[ProductPrice]]*Sales[[#This Row],[OrderQuantity]]</f>
        <v>2049.0981999999999</v>
      </c>
      <c r="M1331" s="1">
        <f>Sales[[#This Row],[OrderQuantity]]</f>
        <v>1</v>
      </c>
      <c r="N1331" s="1">
        <f>1</f>
        <v>1</v>
      </c>
      <c r="O1331" s="1">
        <f>Sales[[#This Row],[TotalSales]]-Sales[[#This Row],[TotalCost]]</f>
        <v>943.28819999999996</v>
      </c>
      <c r="P1331" s="1">
        <f>Sales[[#This Row],[ProductCost]]*Sales[[#This Row],[OrderQuantity]]</f>
        <v>1105.81</v>
      </c>
      <c r="Q1331" s="1" t="str">
        <f>VLOOKUP(Sales[[#This Row],[ProductKey]], Products!$A$2:$D$1000, 4, FALSE)</f>
        <v>Mountain-200 Black, 42</v>
      </c>
    </row>
    <row r="1332" spans="1:17" x14ac:dyDescent="0.25">
      <c r="A1332" s="2">
        <v>38201</v>
      </c>
      <c r="B1332" s="1" t="s">
        <v>6771</v>
      </c>
      <c r="C1332">
        <v>589</v>
      </c>
      <c r="D1332">
        <v>15506</v>
      </c>
      <c r="E1332">
        <v>4</v>
      </c>
      <c r="F1332">
        <v>1</v>
      </c>
      <c r="G1332">
        <v>1</v>
      </c>
      <c r="H1332" s="2">
        <v>43314</v>
      </c>
      <c r="I1332" t="str">
        <f>VLOOKUP(Sales[[#This Row],[TerritoryKey]], Territories[], 2, FALSE)</f>
        <v>Southwest</v>
      </c>
      <c r="J1332">
        <f>_xlfn.XLOOKUP(Sales[[#This Row],[ProductKey]], Products!$A:$A, Products!$J:$J)</f>
        <v>419.77839999999998</v>
      </c>
      <c r="K1332">
        <f>_xlfn.XLOOKUP(Sales[[#This Row],[ProductKey]], Products!$A:$A, Products!$K:$K)</f>
        <v>769.49</v>
      </c>
      <c r="L1332" s="1">
        <f>Sales[[#This Row],[ProductPrice]]*Sales[[#This Row],[OrderQuantity]]</f>
        <v>769.49</v>
      </c>
      <c r="M1332" s="1">
        <f>Sales[[#This Row],[OrderQuantity]]</f>
        <v>1</v>
      </c>
      <c r="N1332" s="1">
        <f>1</f>
        <v>1</v>
      </c>
      <c r="O1332" s="1">
        <f>Sales[[#This Row],[TotalSales]]-Sales[[#This Row],[TotalCost]]</f>
        <v>349.71160000000003</v>
      </c>
      <c r="P1332" s="1">
        <f>Sales[[#This Row],[ProductCost]]*Sales[[#This Row],[OrderQuantity]]</f>
        <v>419.77839999999998</v>
      </c>
      <c r="Q1332" s="1" t="str">
        <f>VLOOKUP(Sales[[#This Row],[ProductKey]], Products!$A$2:$D$1000, 4, FALSE)</f>
        <v>Mountain-400-W Silver, 42</v>
      </c>
    </row>
    <row r="1333" spans="1:17" x14ac:dyDescent="0.25">
      <c r="A1333" s="2">
        <v>38143</v>
      </c>
      <c r="B1333" s="1" t="s">
        <v>6772</v>
      </c>
      <c r="C1333">
        <v>352</v>
      </c>
      <c r="D1333">
        <v>18460</v>
      </c>
      <c r="E1333">
        <v>4</v>
      </c>
      <c r="F1333">
        <v>1</v>
      </c>
      <c r="G1333">
        <v>1</v>
      </c>
      <c r="H1333" s="2">
        <v>43256</v>
      </c>
      <c r="I1333" t="str">
        <f>VLOOKUP(Sales[[#This Row],[TerritoryKey]], Territories[], 2, FALSE)</f>
        <v>Southwest</v>
      </c>
      <c r="J1333">
        <f>_xlfn.XLOOKUP(Sales[[#This Row],[ProductKey]], Products!$A:$A, Products!$J:$J)</f>
        <v>1117.8559</v>
      </c>
      <c r="K1333">
        <f>_xlfn.XLOOKUP(Sales[[#This Row],[ProductKey]], Products!$A:$A, Products!$K:$K)</f>
        <v>2071.4196000000002</v>
      </c>
      <c r="L1333" s="1">
        <f>Sales[[#This Row],[ProductPrice]]*Sales[[#This Row],[OrderQuantity]]</f>
        <v>2071.4196000000002</v>
      </c>
      <c r="M1333" s="1">
        <f>Sales[[#This Row],[OrderQuantity]]</f>
        <v>1</v>
      </c>
      <c r="N1333" s="1">
        <f>1</f>
        <v>1</v>
      </c>
      <c r="O1333" s="1">
        <f>Sales[[#This Row],[TotalSales]]-Sales[[#This Row],[TotalCost]]</f>
        <v>953.56370000000015</v>
      </c>
      <c r="P1333" s="1">
        <f>Sales[[#This Row],[ProductCost]]*Sales[[#This Row],[OrderQuantity]]</f>
        <v>1117.8559</v>
      </c>
      <c r="Q1333" s="1" t="str">
        <f>VLOOKUP(Sales[[#This Row],[ProductKey]], Products!$A$2:$D$1000, 4, FALSE)</f>
        <v>Mountain-200 Silver, 38</v>
      </c>
    </row>
    <row r="1334" spans="1:17" x14ac:dyDescent="0.25">
      <c r="A1334" s="2">
        <v>38262</v>
      </c>
      <c r="B1334" s="1" t="s">
        <v>6774</v>
      </c>
      <c r="C1334">
        <v>606</v>
      </c>
      <c r="D1334">
        <v>24221</v>
      </c>
      <c r="E1334">
        <v>4</v>
      </c>
      <c r="F1334">
        <v>1</v>
      </c>
      <c r="G1334">
        <v>1</v>
      </c>
      <c r="H1334" s="2">
        <v>43375</v>
      </c>
      <c r="I1334" t="str">
        <f>VLOOKUP(Sales[[#This Row],[TerritoryKey]], Territories[], 2, FALSE)</f>
        <v>Southwest</v>
      </c>
      <c r="J1334">
        <f>_xlfn.XLOOKUP(Sales[[#This Row],[ProductKey]], Products!$A:$A, Products!$J:$J)</f>
        <v>343.64960000000002</v>
      </c>
      <c r="K1334">
        <f>_xlfn.XLOOKUP(Sales[[#This Row],[ProductKey]], Products!$A:$A, Products!$K:$K)</f>
        <v>539.99</v>
      </c>
      <c r="L1334" s="1">
        <f>Sales[[#This Row],[ProductPrice]]*Sales[[#This Row],[OrderQuantity]]</f>
        <v>539.99</v>
      </c>
      <c r="M1334" s="1">
        <f>Sales[[#This Row],[OrderQuantity]]</f>
        <v>1</v>
      </c>
      <c r="N1334" s="1">
        <f>1</f>
        <v>1</v>
      </c>
      <c r="O1334" s="1">
        <f>Sales[[#This Row],[TotalSales]]-Sales[[#This Row],[TotalCost]]</f>
        <v>196.34039999999999</v>
      </c>
      <c r="P1334" s="1">
        <f>Sales[[#This Row],[ProductCost]]*Sales[[#This Row],[OrderQuantity]]</f>
        <v>343.64960000000002</v>
      </c>
      <c r="Q1334" s="1" t="str">
        <f>VLOOKUP(Sales[[#This Row],[ProductKey]], Products!$A$2:$D$1000, 4, FALSE)</f>
        <v>Road-750 Black, 52</v>
      </c>
    </row>
    <row r="1335" spans="1:17" x14ac:dyDescent="0.25">
      <c r="A1335" s="2">
        <v>38049</v>
      </c>
      <c r="B1335" s="1" t="s">
        <v>6787</v>
      </c>
      <c r="C1335">
        <v>528</v>
      </c>
      <c r="D1335">
        <v>15190</v>
      </c>
      <c r="E1335">
        <v>4</v>
      </c>
      <c r="F1335">
        <v>1</v>
      </c>
      <c r="G1335">
        <v>1</v>
      </c>
      <c r="H1335" s="2">
        <v>43162</v>
      </c>
      <c r="I1335" t="str">
        <f>VLOOKUP(Sales[[#This Row],[TerritoryKey]], Territories[], 2, FALSE)</f>
        <v>Southwest</v>
      </c>
      <c r="J1335">
        <f>_xlfn.XLOOKUP(Sales[[#This Row],[ProductKey]], Products!$A:$A, Products!$J:$J)</f>
        <v>1.8663000000000001</v>
      </c>
      <c r="K1335">
        <f>_xlfn.XLOOKUP(Sales[[#This Row],[ProductKey]], Products!$A:$A, Products!$K:$K)</f>
        <v>4.99</v>
      </c>
      <c r="L1335" s="1">
        <f>Sales[[#This Row],[ProductPrice]]*Sales[[#This Row],[OrderQuantity]]</f>
        <v>4.99</v>
      </c>
      <c r="M1335" s="1">
        <f>Sales[[#This Row],[OrderQuantity]]</f>
        <v>1</v>
      </c>
      <c r="N1335" s="1">
        <f>1</f>
        <v>1</v>
      </c>
      <c r="O1335" s="1">
        <f>Sales[[#This Row],[TotalSales]]-Sales[[#This Row],[TotalCost]]</f>
        <v>3.1237000000000004</v>
      </c>
      <c r="P1335" s="1">
        <f>Sales[[#This Row],[ProductCost]]*Sales[[#This Row],[OrderQuantity]]</f>
        <v>1.8663000000000001</v>
      </c>
      <c r="Q1335" s="1" t="str">
        <f>VLOOKUP(Sales[[#This Row],[ProductKey]], Products!$A$2:$D$1000, 4, FALSE)</f>
        <v>Mountain Tire Tube</v>
      </c>
    </row>
    <row r="1336" spans="1:17" x14ac:dyDescent="0.25">
      <c r="A1336" s="2">
        <v>38110</v>
      </c>
      <c r="B1336" s="1" t="s">
        <v>6795</v>
      </c>
      <c r="C1336">
        <v>389</v>
      </c>
      <c r="D1336">
        <v>21937</v>
      </c>
      <c r="E1336">
        <v>4</v>
      </c>
      <c r="F1336">
        <v>1</v>
      </c>
      <c r="G1336">
        <v>1</v>
      </c>
      <c r="H1336" s="2">
        <v>43223</v>
      </c>
      <c r="I1336" t="str">
        <f>VLOOKUP(Sales[[#This Row],[TerritoryKey]], Territories[], 2, FALSE)</f>
        <v>Southwest</v>
      </c>
      <c r="J1336">
        <f>_xlfn.XLOOKUP(Sales[[#This Row],[ProductKey]], Products!$A:$A, Products!$J:$J)</f>
        <v>605.64919999999995</v>
      </c>
      <c r="K1336">
        <f>_xlfn.XLOOKUP(Sales[[#This Row],[ProductKey]], Products!$A:$A, Products!$K:$K)</f>
        <v>1000.4375</v>
      </c>
      <c r="L1336" s="1">
        <f>Sales[[#This Row],[ProductPrice]]*Sales[[#This Row],[OrderQuantity]]</f>
        <v>1000.4375</v>
      </c>
      <c r="M1336" s="1">
        <f>Sales[[#This Row],[OrderQuantity]]</f>
        <v>1</v>
      </c>
      <c r="N1336" s="1">
        <f>1</f>
        <v>1</v>
      </c>
      <c r="O1336" s="1">
        <f>Sales[[#This Row],[TotalSales]]-Sales[[#This Row],[TotalCost]]</f>
        <v>394.78830000000005</v>
      </c>
      <c r="P1336" s="1">
        <f>Sales[[#This Row],[ProductCost]]*Sales[[#This Row],[OrderQuantity]]</f>
        <v>605.64919999999995</v>
      </c>
      <c r="Q1336" s="1" t="str">
        <f>VLOOKUP(Sales[[#This Row],[ProductKey]], Products!$A$2:$D$1000, 4, FALSE)</f>
        <v>Road-550-W Yellow, 48</v>
      </c>
    </row>
    <row r="1337" spans="1:17" x14ac:dyDescent="0.25">
      <c r="A1337" s="2">
        <v>38203</v>
      </c>
      <c r="B1337" s="1" t="s">
        <v>6799</v>
      </c>
      <c r="C1337">
        <v>537</v>
      </c>
      <c r="D1337">
        <v>11974</v>
      </c>
      <c r="E1337">
        <v>4</v>
      </c>
      <c r="F1337">
        <v>1</v>
      </c>
      <c r="G1337">
        <v>1</v>
      </c>
      <c r="H1337" s="2">
        <v>43316</v>
      </c>
      <c r="I1337" t="str">
        <f>VLOOKUP(Sales[[#This Row],[TerritoryKey]], Territories[], 2, FALSE)</f>
        <v>Southwest</v>
      </c>
      <c r="J1337">
        <f>_xlfn.XLOOKUP(Sales[[#This Row],[ProductKey]], Products!$A:$A, Products!$J:$J)</f>
        <v>13.09</v>
      </c>
      <c r="K1337">
        <f>_xlfn.XLOOKUP(Sales[[#This Row],[ProductKey]], Products!$A:$A, Products!$K:$K)</f>
        <v>35</v>
      </c>
      <c r="L1337" s="1">
        <f>Sales[[#This Row],[ProductPrice]]*Sales[[#This Row],[OrderQuantity]]</f>
        <v>35</v>
      </c>
      <c r="M1337" s="1">
        <f>Sales[[#This Row],[OrderQuantity]]</f>
        <v>1</v>
      </c>
      <c r="N1337" s="1">
        <f>1</f>
        <v>1</v>
      </c>
      <c r="O1337" s="1">
        <f>Sales[[#This Row],[TotalSales]]-Sales[[#This Row],[TotalCost]]</f>
        <v>21.91</v>
      </c>
      <c r="P1337" s="1">
        <f>Sales[[#This Row],[ProductCost]]*Sales[[#This Row],[OrderQuantity]]</f>
        <v>13.09</v>
      </c>
      <c r="Q1337" s="1" t="str">
        <f>VLOOKUP(Sales[[#This Row],[ProductKey]], Products!$A$2:$D$1000, 4, FALSE)</f>
        <v>HL Mountain Tire</v>
      </c>
    </row>
    <row r="1338" spans="1:17" x14ac:dyDescent="0.25">
      <c r="A1338" s="2">
        <v>38202</v>
      </c>
      <c r="B1338" s="1" t="s">
        <v>6817</v>
      </c>
      <c r="C1338">
        <v>360</v>
      </c>
      <c r="D1338">
        <v>18512</v>
      </c>
      <c r="E1338">
        <v>4</v>
      </c>
      <c r="F1338">
        <v>1</v>
      </c>
      <c r="G1338">
        <v>1</v>
      </c>
      <c r="H1338" s="2">
        <v>43315</v>
      </c>
      <c r="I1338" t="str">
        <f>VLOOKUP(Sales[[#This Row],[TerritoryKey]], Territories[], 2, FALSE)</f>
        <v>Southwest</v>
      </c>
      <c r="J1338">
        <f>_xlfn.XLOOKUP(Sales[[#This Row],[ProductKey]], Products!$A:$A, Products!$J:$J)</f>
        <v>1105.81</v>
      </c>
      <c r="K1338">
        <f>_xlfn.XLOOKUP(Sales[[#This Row],[ProductKey]], Products!$A:$A, Products!$K:$K)</f>
        <v>2049.0981999999999</v>
      </c>
      <c r="L1338" s="1">
        <f>Sales[[#This Row],[ProductPrice]]*Sales[[#This Row],[OrderQuantity]]</f>
        <v>2049.0981999999999</v>
      </c>
      <c r="M1338" s="1">
        <f>Sales[[#This Row],[OrderQuantity]]</f>
        <v>1</v>
      </c>
      <c r="N1338" s="1">
        <f>1</f>
        <v>1</v>
      </c>
      <c r="O1338" s="1">
        <f>Sales[[#This Row],[TotalSales]]-Sales[[#This Row],[TotalCost]]</f>
        <v>943.28819999999996</v>
      </c>
      <c r="P1338" s="1">
        <f>Sales[[#This Row],[ProductCost]]*Sales[[#This Row],[OrderQuantity]]</f>
        <v>1105.81</v>
      </c>
      <c r="Q1338" s="1" t="str">
        <f>VLOOKUP(Sales[[#This Row],[ProductKey]], Products!$A$2:$D$1000, 4, FALSE)</f>
        <v>Mountain-200 Black, 42</v>
      </c>
    </row>
    <row r="1339" spans="1:17" x14ac:dyDescent="0.25">
      <c r="A1339" s="2">
        <v>38264</v>
      </c>
      <c r="B1339" s="1" t="s">
        <v>6820</v>
      </c>
      <c r="C1339">
        <v>528</v>
      </c>
      <c r="D1339">
        <v>23388</v>
      </c>
      <c r="E1339">
        <v>4</v>
      </c>
      <c r="F1339">
        <v>1</v>
      </c>
      <c r="G1339">
        <v>1</v>
      </c>
      <c r="H1339" s="2">
        <v>43377</v>
      </c>
      <c r="I1339" t="str">
        <f>VLOOKUP(Sales[[#This Row],[TerritoryKey]], Territories[], 2, FALSE)</f>
        <v>Southwest</v>
      </c>
      <c r="J1339">
        <f>_xlfn.XLOOKUP(Sales[[#This Row],[ProductKey]], Products!$A:$A, Products!$J:$J)</f>
        <v>1.8663000000000001</v>
      </c>
      <c r="K1339">
        <f>_xlfn.XLOOKUP(Sales[[#This Row],[ProductKey]], Products!$A:$A, Products!$K:$K)</f>
        <v>4.99</v>
      </c>
      <c r="L1339" s="1">
        <f>Sales[[#This Row],[ProductPrice]]*Sales[[#This Row],[OrderQuantity]]</f>
        <v>4.99</v>
      </c>
      <c r="M1339" s="1">
        <f>Sales[[#This Row],[OrderQuantity]]</f>
        <v>1</v>
      </c>
      <c r="N1339" s="1">
        <f>1</f>
        <v>1</v>
      </c>
      <c r="O1339" s="1">
        <f>Sales[[#This Row],[TotalSales]]-Sales[[#This Row],[TotalCost]]</f>
        <v>3.1237000000000004</v>
      </c>
      <c r="P1339" s="1">
        <f>Sales[[#This Row],[ProductCost]]*Sales[[#This Row],[OrderQuantity]]</f>
        <v>1.8663000000000001</v>
      </c>
      <c r="Q1339" s="1" t="str">
        <f>VLOOKUP(Sales[[#This Row],[ProductKey]], Products!$A$2:$D$1000, 4, FALSE)</f>
        <v>Mountain Tire Tube</v>
      </c>
    </row>
    <row r="1340" spans="1:17" x14ac:dyDescent="0.25">
      <c r="A1340" s="2">
        <v>38021</v>
      </c>
      <c r="B1340" s="1" t="s">
        <v>6832</v>
      </c>
      <c r="C1340">
        <v>587</v>
      </c>
      <c r="D1340">
        <v>15466</v>
      </c>
      <c r="E1340">
        <v>4</v>
      </c>
      <c r="F1340">
        <v>1</v>
      </c>
      <c r="G1340">
        <v>1</v>
      </c>
      <c r="H1340" s="2">
        <v>43135</v>
      </c>
      <c r="I1340" t="str">
        <f>VLOOKUP(Sales[[#This Row],[TerritoryKey]], Territories[], 2, FALSE)</f>
        <v>Southwest</v>
      </c>
      <c r="J1340">
        <f>_xlfn.XLOOKUP(Sales[[#This Row],[ProductKey]], Products!$A:$A, Products!$J:$J)</f>
        <v>419.77839999999998</v>
      </c>
      <c r="K1340">
        <f>_xlfn.XLOOKUP(Sales[[#This Row],[ProductKey]], Products!$A:$A, Products!$K:$K)</f>
        <v>769.49</v>
      </c>
      <c r="L1340" s="1">
        <f>Sales[[#This Row],[ProductPrice]]*Sales[[#This Row],[OrderQuantity]]</f>
        <v>769.49</v>
      </c>
      <c r="M1340" s="1">
        <f>Sales[[#This Row],[OrderQuantity]]</f>
        <v>1</v>
      </c>
      <c r="N1340" s="1">
        <f>1</f>
        <v>1</v>
      </c>
      <c r="O1340" s="1">
        <f>Sales[[#This Row],[TotalSales]]-Sales[[#This Row],[TotalCost]]</f>
        <v>349.71160000000003</v>
      </c>
      <c r="P1340" s="1">
        <f>Sales[[#This Row],[ProductCost]]*Sales[[#This Row],[OrderQuantity]]</f>
        <v>419.77839999999998</v>
      </c>
      <c r="Q1340" s="1" t="str">
        <f>VLOOKUP(Sales[[#This Row],[ProductKey]], Products!$A$2:$D$1000, 4, FALSE)</f>
        <v>Mountain-400-W Silver, 38</v>
      </c>
    </row>
    <row r="1341" spans="1:17" x14ac:dyDescent="0.25">
      <c r="A1341" s="2">
        <v>38081</v>
      </c>
      <c r="B1341" s="1" t="s">
        <v>6833</v>
      </c>
      <c r="C1341">
        <v>537</v>
      </c>
      <c r="D1341">
        <v>11085</v>
      </c>
      <c r="E1341">
        <v>4</v>
      </c>
      <c r="F1341">
        <v>1</v>
      </c>
      <c r="G1341">
        <v>1</v>
      </c>
      <c r="H1341" s="2">
        <v>43194</v>
      </c>
      <c r="I1341" t="str">
        <f>VLOOKUP(Sales[[#This Row],[TerritoryKey]], Territories[], 2, FALSE)</f>
        <v>Southwest</v>
      </c>
      <c r="J1341">
        <f>_xlfn.XLOOKUP(Sales[[#This Row],[ProductKey]], Products!$A:$A, Products!$J:$J)</f>
        <v>13.09</v>
      </c>
      <c r="K1341">
        <f>_xlfn.XLOOKUP(Sales[[#This Row],[ProductKey]], Products!$A:$A, Products!$K:$K)</f>
        <v>35</v>
      </c>
      <c r="L1341" s="1">
        <f>Sales[[#This Row],[ProductPrice]]*Sales[[#This Row],[OrderQuantity]]</f>
        <v>35</v>
      </c>
      <c r="M1341" s="1">
        <f>Sales[[#This Row],[OrderQuantity]]</f>
        <v>1</v>
      </c>
      <c r="N1341" s="1">
        <f>1</f>
        <v>1</v>
      </c>
      <c r="O1341" s="1">
        <f>Sales[[#This Row],[TotalSales]]-Sales[[#This Row],[TotalCost]]</f>
        <v>21.91</v>
      </c>
      <c r="P1341" s="1">
        <f>Sales[[#This Row],[ProductCost]]*Sales[[#This Row],[OrderQuantity]]</f>
        <v>13.09</v>
      </c>
      <c r="Q1341" s="1" t="str">
        <f>VLOOKUP(Sales[[#This Row],[ProductKey]], Products!$A$2:$D$1000, 4, FALSE)</f>
        <v>HL Mountain Tire</v>
      </c>
    </row>
    <row r="1342" spans="1:17" x14ac:dyDescent="0.25">
      <c r="A1342" s="2">
        <v>38050</v>
      </c>
      <c r="B1342" s="1" t="s">
        <v>6846</v>
      </c>
      <c r="C1342">
        <v>528</v>
      </c>
      <c r="D1342">
        <v>15835</v>
      </c>
      <c r="E1342">
        <v>4</v>
      </c>
      <c r="F1342">
        <v>1</v>
      </c>
      <c r="G1342">
        <v>1</v>
      </c>
      <c r="H1342" s="2">
        <v>43163</v>
      </c>
      <c r="I1342" t="str">
        <f>VLOOKUP(Sales[[#This Row],[TerritoryKey]], Territories[], 2, FALSE)</f>
        <v>Southwest</v>
      </c>
      <c r="J1342">
        <f>_xlfn.XLOOKUP(Sales[[#This Row],[ProductKey]], Products!$A:$A, Products!$J:$J)</f>
        <v>1.8663000000000001</v>
      </c>
      <c r="K1342">
        <f>_xlfn.XLOOKUP(Sales[[#This Row],[ProductKey]], Products!$A:$A, Products!$K:$K)</f>
        <v>4.99</v>
      </c>
      <c r="L1342" s="1">
        <f>Sales[[#This Row],[ProductPrice]]*Sales[[#This Row],[OrderQuantity]]</f>
        <v>4.99</v>
      </c>
      <c r="M1342" s="1">
        <f>Sales[[#This Row],[OrderQuantity]]</f>
        <v>1</v>
      </c>
      <c r="N1342" s="1">
        <f>1</f>
        <v>1</v>
      </c>
      <c r="O1342" s="1">
        <f>Sales[[#This Row],[TotalSales]]-Sales[[#This Row],[TotalCost]]</f>
        <v>3.1237000000000004</v>
      </c>
      <c r="P1342" s="1">
        <f>Sales[[#This Row],[ProductCost]]*Sales[[#This Row],[OrderQuantity]]</f>
        <v>1.8663000000000001</v>
      </c>
      <c r="Q1342" s="1" t="str">
        <f>VLOOKUP(Sales[[#This Row],[ProductKey]], Products!$A$2:$D$1000, 4, FALSE)</f>
        <v>Mountain Tire Tube</v>
      </c>
    </row>
    <row r="1343" spans="1:17" x14ac:dyDescent="0.25">
      <c r="A1343" s="2">
        <v>38295</v>
      </c>
      <c r="B1343" s="1" t="s">
        <v>6860</v>
      </c>
      <c r="C1343">
        <v>354</v>
      </c>
      <c r="D1343">
        <v>18519</v>
      </c>
      <c r="E1343">
        <v>4</v>
      </c>
      <c r="F1343">
        <v>1</v>
      </c>
      <c r="G1343">
        <v>1</v>
      </c>
      <c r="H1343" s="2">
        <v>43408</v>
      </c>
      <c r="I1343" t="str">
        <f>VLOOKUP(Sales[[#This Row],[TerritoryKey]], Territories[], 2, FALSE)</f>
        <v>Southwest</v>
      </c>
      <c r="J1343">
        <f>_xlfn.XLOOKUP(Sales[[#This Row],[ProductKey]], Products!$A:$A, Products!$J:$J)</f>
        <v>1117.8559</v>
      </c>
      <c r="K1343">
        <f>_xlfn.XLOOKUP(Sales[[#This Row],[ProductKey]], Products!$A:$A, Products!$K:$K)</f>
        <v>2071.4196000000002</v>
      </c>
      <c r="L1343" s="1">
        <f>Sales[[#This Row],[ProductPrice]]*Sales[[#This Row],[OrderQuantity]]</f>
        <v>2071.4196000000002</v>
      </c>
      <c r="M1343" s="1">
        <f>Sales[[#This Row],[OrderQuantity]]</f>
        <v>1</v>
      </c>
      <c r="N1343" s="1">
        <f>1</f>
        <v>1</v>
      </c>
      <c r="O1343" s="1">
        <f>Sales[[#This Row],[TotalSales]]-Sales[[#This Row],[TotalCost]]</f>
        <v>953.56370000000015</v>
      </c>
      <c r="P1343" s="1">
        <f>Sales[[#This Row],[ProductCost]]*Sales[[#This Row],[OrderQuantity]]</f>
        <v>1117.8559</v>
      </c>
      <c r="Q1343" s="1" t="str">
        <f>VLOOKUP(Sales[[#This Row],[ProductKey]], Products!$A$2:$D$1000, 4, FALSE)</f>
        <v>Mountain-200 Silver, 42</v>
      </c>
    </row>
    <row r="1344" spans="1:17" x14ac:dyDescent="0.25">
      <c r="A1344" s="2">
        <v>38324</v>
      </c>
      <c r="B1344" s="1" t="s">
        <v>6873</v>
      </c>
      <c r="C1344">
        <v>574</v>
      </c>
      <c r="D1344">
        <v>28156</v>
      </c>
      <c r="E1344">
        <v>4</v>
      </c>
      <c r="F1344">
        <v>1</v>
      </c>
      <c r="G1344">
        <v>1</v>
      </c>
      <c r="H1344" s="2">
        <v>43437</v>
      </c>
      <c r="I1344" t="str">
        <f>VLOOKUP(Sales[[#This Row],[TerritoryKey]], Territories[], 2, FALSE)</f>
        <v>Southwest</v>
      </c>
      <c r="J1344">
        <f>_xlfn.XLOOKUP(Sales[[#This Row],[ProductKey]], Products!$A:$A, Products!$J:$J)</f>
        <v>1481.9378999999999</v>
      </c>
      <c r="K1344">
        <f>_xlfn.XLOOKUP(Sales[[#This Row],[ProductKey]], Products!$A:$A, Products!$K:$K)</f>
        <v>2384.0700000000002</v>
      </c>
      <c r="L1344" s="1">
        <f>Sales[[#This Row],[ProductPrice]]*Sales[[#This Row],[OrderQuantity]]</f>
        <v>2384.0700000000002</v>
      </c>
      <c r="M1344" s="1">
        <f>Sales[[#This Row],[OrderQuantity]]</f>
        <v>1</v>
      </c>
      <c r="N1344" s="1">
        <f>1</f>
        <v>1</v>
      </c>
      <c r="O1344" s="1">
        <f>Sales[[#This Row],[TotalSales]]-Sales[[#This Row],[TotalCost]]</f>
        <v>902.13210000000026</v>
      </c>
      <c r="P1344" s="1">
        <f>Sales[[#This Row],[ProductCost]]*Sales[[#This Row],[OrderQuantity]]</f>
        <v>1481.9378999999999</v>
      </c>
      <c r="Q1344" s="1" t="str">
        <f>VLOOKUP(Sales[[#This Row],[ProductKey]], Products!$A$2:$D$1000, 4, FALSE)</f>
        <v>Touring-1000 Blue, 50</v>
      </c>
    </row>
    <row r="1345" spans="1:17" x14ac:dyDescent="0.25">
      <c r="A1345" s="2">
        <v>38324</v>
      </c>
      <c r="B1345" s="1" t="s">
        <v>6875</v>
      </c>
      <c r="C1345">
        <v>362</v>
      </c>
      <c r="D1345">
        <v>13482</v>
      </c>
      <c r="E1345">
        <v>4</v>
      </c>
      <c r="F1345">
        <v>1</v>
      </c>
      <c r="G1345">
        <v>1</v>
      </c>
      <c r="H1345" s="2">
        <v>43437</v>
      </c>
      <c r="I1345" t="str">
        <f>VLOOKUP(Sales[[#This Row],[TerritoryKey]], Territories[], 2, FALSE)</f>
        <v>Southwest</v>
      </c>
      <c r="J1345">
        <f>_xlfn.XLOOKUP(Sales[[#This Row],[ProductKey]], Products!$A:$A, Products!$J:$J)</f>
        <v>1105.81</v>
      </c>
      <c r="K1345">
        <f>_xlfn.XLOOKUP(Sales[[#This Row],[ProductKey]], Products!$A:$A, Products!$K:$K)</f>
        <v>2049.0981999999999</v>
      </c>
      <c r="L1345" s="1">
        <f>Sales[[#This Row],[ProductPrice]]*Sales[[#This Row],[OrderQuantity]]</f>
        <v>2049.0981999999999</v>
      </c>
      <c r="M1345" s="1">
        <f>Sales[[#This Row],[OrderQuantity]]</f>
        <v>1</v>
      </c>
      <c r="N1345" s="1">
        <f>1</f>
        <v>1</v>
      </c>
      <c r="O1345" s="1">
        <f>Sales[[#This Row],[TotalSales]]-Sales[[#This Row],[TotalCost]]</f>
        <v>943.28819999999996</v>
      </c>
      <c r="P1345" s="1">
        <f>Sales[[#This Row],[ProductCost]]*Sales[[#This Row],[OrderQuantity]]</f>
        <v>1105.81</v>
      </c>
      <c r="Q1345" s="1" t="str">
        <f>VLOOKUP(Sales[[#This Row],[ProductKey]], Products!$A$2:$D$1000, 4, FALSE)</f>
        <v>Mountain-200 Black, 46</v>
      </c>
    </row>
    <row r="1346" spans="1:17" x14ac:dyDescent="0.25">
      <c r="A1346" s="2">
        <v>38323</v>
      </c>
      <c r="B1346" s="1" t="s">
        <v>6883</v>
      </c>
      <c r="C1346">
        <v>563</v>
      </c>
      <c r="D1346">
        <v>28154</v>
      </c>
      <c r="E1346">
        <v>4</v>
      </c>
      <c r="F1346">
        <v>1</v>
      </c>
      <c r="G1346">
        <v>1</v>
      </c>
      <c r="H1346" s="2">
        <v>43436</v>
      </c>
      <c r="I1346" t="str">
        <f>VLOOKUP(Sales[[#This Row],[TerritoryKey]], Territories[], 2, FALSE)</f>
        <v>Southwest</v>
      </c>
      <c r="J1346">
        <f>_xlfn.XLOOKUP(Sales[[#This Row],[ProductKey]], Products!$A:$A, Products!$J:$J)</f>
        <v>1481.9378999999999</v>
      </c>
      <c r="K1346">
        <f>_xlfn.XLOOKUP(Sales[[#This Row],[ProductKey]], Products!$A:$A, Products!$K:$K)</f>
        <v>2384.0700000000002</v>
      </c>
      <c r="L1346" s="1">
        <f>Sales[[#This Row],[ProductPrice]]*Sales[[#This Row],[OrderQuantity]]</f>
        <v>2384.0700000000002</v>
      </c>
      <c r="M1346" s="1">
        <f>Sales[[#This Row],[OrderQuantity]]</f>
        <v>1</v>
      </c>
      <c r="N1346" s="1">
        <f>1</f>
        <v>1</v>
      </c>
      <c r="O1346" s="1">
        <f>Sales[[#This Row],[TotalSales]]-Sales[[#This Row],[TotalCost]]</f>
        <v>902.13210000000026</v>
      </c>
      <c r="P1346" s="1">
        <f>Sales[[#This Row],[ProductCost]]*Sales[[#This Row],[OrderQuantity]]</f>
        <v>1481.9378999999999</v>
      </c>
      <c r="Q1346" s="1" t="str">
        <f>VLOOKUP(Sales[[#This Row],[ProductKey]], Products!$A$2:$D$1000, 4, FALSE)</f>
        <v>Touring-1000 Yellow, 54</v>
      </c>
    </row>
    <row r="1347" spans="1:17" x14ac:dyDescent="0.25">
      <c r="A1347" s="2">
        <v>38264</v>
      </c>
      <c r="B1347" s="1" t="s">
        <v>6898</v>
      </c>
      <c r="C1347">
        <v>362</v>
      </c>
      <c r="D1347">
        <v>18420</v>
      </c>
      <c r="E1347">
        <v>4</v>
      </c>
      <c r="F1347">
        <v>1</v>
      </c>
      <c r="G1347">
        <v>1</v>
      </c>
      <c r="H1347" s="2">
        <v>43377</v>
      </c>
      <c r="I1347" t="str">
        <f>VLOOKUP(Sales[[#This Row],[TerritoryKey]], Territories[], 2, FALSE)</f>
        <v>Southwest</v>
      </c>
      <c r="J1347">
        <f>_xlfn.XLOOKUP(Sales[[#This Row],[ProductKey]], Products!$A:$A, Products!$J:$J)</f>
        <v>1105.81</v>
      </c>
      <c r="K1347">
        <f>_xlfn.XLOOKUP(Sales[[#This Row],[ProductKey]], Products!$A:$A, Products!$K:$K)</f>
        <v>2049.0981999999999</v>
      </c>
      <c r="L1347" s="1">
        <f>Sales[[#This Row],[ProductPrice]]*Sales[[#This Row],[OrderQuantity]]</f>
        <v>2049.0981999999999</v>
      </c>
      <c r="M1347" s="1">
        <f>Sales[[#This Row],[OrderQuantity]]</f>
        <v>1</v>
      </c>
      <c r="N1347" s="1">
        <f>1</f>
        <v>1</v>
      </c>
      <c r="O1347" s="1">
        <f>Sales[[#This Row],[TotalSales]]-Sales[[#This Row],[TotalCost]]</f>
        <v>943.28819999999996</v>
      </c>
      <c r="P1347" s="1">
        <f>Sales[[#This Row],[ProductCost]]*Sales[[#This Row],[OrderQuantity]]</f>
        <v>1105.81</v>
      </c>
      <c r="Q1347" s="1" t="str">
        <f>VLOOKUP(Sales[[#This Row],[ProductKey]], Products!$A$2:$D$1000, 4, FALSE)</f>
        <v>Mountain-200 Black, 46</v>
      </c>
    </row>
    <row r="1348" spans="1:17" x14ac:dyDescent="0.25">
      <c r="A1348" s="2">
        <v>37989</v>
      </c>
      <c r="B1348" s="1" t="s">
        <v>6940</v>
      </c>
      <c r="C1348">
        <v>360</v>
      </c>
      <c r="D1348">
        <v>18422</v>
      </c>
      <c r="E1348">
        <v>4</v>
      </c>
      <c r="F1348">
        <v>1</v>
      </c>
      <c r="G1348">
        <v>1</v>
      </c>
      <c r="H1348" s="2">
        <v>43103</v>
      </c>
      <c r="I1348" t="str">
        <f>VLOOKUP(Sales[[#This Row],[TerritoryKey]], Territories[], 2, FALSE)</f>
        <v>Southwest</v>
      </c>
      <c r="J1348">
        <f>_xlfn.XLOOKUP(Sales[[#This Row],[ProductKey]], Products!$A:$A, Products!$J:$J)</f>
        <v>1105.81</v>
      </c>
      <c r="K1348">
        <f>_xlfn.XLOOKUP(Sales[[#This Row],[ProductKey]], Products!$A:$A, Products!$K:$K)</f>
        <v>2049.0981999999999</v>
      </c>
      <c r="L1348" s="1">
        <f>Sales[[#This Row],[ProductPrice]]*Sales[[#This Row],[OrderQuantity]]</f>
        <v>2049.0981999999999</v>
      </c>
      <c r="M1348" s="1">
        <f>Sales[[#This Row],[OrderQuantity]]</f>
        <v>1</v>
      </c>
      <c r="N1348" s="1">
        <f>1</f>
        <v>1</v>
      </c>
      <c r="O1348" s="1">
        <f>Sales[[#This Row],[TotalSales]]-Sales[[#This Row],[TotalCost]]</f>
        <v>943.28819999999996</v>
      </c>
      <c r="P1348" s="1">
        <f>Sales[[#This Row],[ProductCost]]*Sales[[#This Row],[OrderQuantity]]</f>
        <v>1105.81</v>
      </c>
      <c r="Q1348" s="1" t="str">
        <f>VLOOKUP(Sales[[#This Row],[ProductKey]], Products!$A$2:$D$1000, 4, FALSE)</f>
        <v>Mountain-200 Black, 42</v>
      </c>
    </row>
    <row r="1349" spans="1:17" x14ac:dyDescent="0.25">
      <c r="A1349" s="2">
        <v>37990</v>
      </c>
      <c r="B1349" s="1" t="s">
        <v>6958</v>
      </c>
      <c r="C1349">
        <v>600</v>
      </c>
      <c r="D1349">
        <v>20002</v>
      </c>
      <c r="E1349">
        <v>4</v>
      </c>
      <c r="F1349">
        <v>1</v>
      </c>
      <c r="G1349">
        <v>1</v>
      </c>
      <c r="H1349" s="2">
        <v>43104</v>
      </c>
      <c r="I1349" t="str">
        <f>VLOOKUP(Sales[[#This Row],[TerritoryKey]], Territories[], 2, FALSE)</f>
        <v>Southwest</v>
      </c>
      <c r="J1349">
        <f>_xlfn.XLOOKUP(Sales[[#This Row],[ProductKey]], Products!$A:$A, Products!$J:$J)</f>
        <v>294.5797</v>
      </c>
      <c r="K1349">
        <f>_xlfn.XLOOKUP(Sales[[#This Row],[ProductKey]], Products!$A:$A, Products!$K:$K)</f>
        <v>539.99</v>
      </c>
      <c r="L1349" s="1">
        <f>Sales[[#This Row],[ProductPrice]]*Sales[[#This Row],[OrderQuantity]]</f>
        <v>539.99</v>
      </c>
      <c r="M1349" s="1">
        <f>Sales[[#This Row],[OrderQuantity]]</f>
        <v>1</v>
      </c>
      <c r="N1349" s="1">
        <f>1</f>
        <v>1</v>
      </c>
      <c r="O1349" s="1">
        <f>Sales[[#This Row],[TotalSales]]-Sales[[#This Row],[TotalCost]]</f>
        <v>245.41030000000001</v>
      </c>
      <c r="P1349" s="1">
        <f>Sales[[#This Row],[ProductCost]]*Sales[[#This Row],[OrderQuantity]]</f>
        <v>294.5797</v>
      </c>
      <c r="Q1349" s="1" t="str">
        <f>VLOOKUP(Sales[[#This Row],[ProductKey]], Products!$A$2:$D$1000, 4, FALSE)</f>
        <v>Mountain-500 Black, 52</v>
      </c>
    </row>
    <row r="1350" spans="1:17" x14ac:dyDescent="0.25">
      <c r="A1350" s="2">
        <v>38171</v>
      </c>
      <c r="B1350" s="1" t="s">
        <v>6964</v>
      </c>
      <c r="C1350">
        <v>561</v>
      </c>
      <c r="D1350">
        <v>28070</v>
      </c>
      <c r="E1350">
        <v>4</v>
      </c>
      <c r="F1350">
        <v>1</v>
      </c>
      <c r="G1350">
        <v>1</v>
      </c>
      <c r="H1350" s="2">
        <v>43284</v>
      </c>
      <c r="I1350" t="str">
        <f>VLOOKUP(Sales[[#This Row],[TerritoryKey]], Territories[], 2, FALSE)</f>
        <v>Southwest</v>
      </c>
      <c r="J1350">
        <f>_xlfn.XLOOKUP(Sales[[#This Row],[ProductKey]], Products!$A:$A, Products!$J:$J)</f>
        <v>1481.9378999999999</v>
      </c>
      <c r="K1350">
        <f>_xlfn.XLOOKUP(Sales[[#This Row],[ProductKey]], Products!$A:$A, Products!$K:$K)</f>
        <v>2384.0700000000002</v>
      </c>
      <c r="L1350" s="1">
        <f>Sales[[#This Row],[ProductPrice]]*Sales[[#This Row],[OrderQuantity]]</f>
        <v>2384.0700000000002</v>
      </c>
      <c r="M1350" s="1">
        <f>Sales[[#This Row],[OrderQuantity]]</f>
        <v>1</v>
      </c>
      <c r="N1350" s="1">
        <f>1</f>
        <v>1</v>
      </c>
      <c r="O1350" s="1">
        <f>Sales[[#This Row],[TotalSales]]-Sales[[#This Row],[TotalCost]]</f>
        <v>902.13210000000026</v>
      </c>
      <c r="P1350" s="1">
        <f>Sales[[#This Row],[ProductCost]]*Sales[[#This Row],[OrderQuantity]]</f>
        <v>1481.9378999999999</v>
      </c>
      <c r="Q1350" s="1" t="str">
        <f>VLOOKUP(Sales[[#This Row],[ProductKey]], Products!$A$2:$D$1000, 4, FALSE)</f>
        <v>Touring-1000 Yellow, 46</v>
      </c>
    </row>
    <row r="1351" spans="1:17" x14ac:dyDescent="0.25">
      <c r="A1351" s="2">
        <v>38049</v>
      </c>
      <c r="B1351" s="1" t="s">
        <v>6981</v>
      </c>
      <c r="C1351">
        <v>580</v>
      </c>
      <c r="D1351">
        <v>18979</v>
      </c>
      <c r="E1351">
        <v>4</v>
      </c>
      <c r="F1351">
        <v>1</v>
      </c>
      <c r="G1351">
        <v>1</v>
      </c>
      <c r="H1351" s="2">
        <v>43162</v>
      </c>
      <c r="I1351" t="str">
        <f>VLOOKUP(Sales[[#This Row],[TerritoryKey]], Territories[], 2, FALSE)</f>
        <v>Southwest</v>
      </c>
      <c r="J1351">
        <f>_xlfn.XLOOKUP(Sales[[#This Row],[ProductKey]], Products!$A:$A, Products!$J:$J)</f>
        <v>1082.51</v>
      </c>
      <c r="K1351">
        <f>_xlfn.XLOOKUP(Sales[[#This Row],[ProductKey]], Products!$A:$A, Products!$K:$K)</f>
        <v>1700.99</v>
      </c>
      <c r="L1351" s="1">
        <f>Sales[[#This Row],[ProductPrice]]*Sales[[#This Row],[OrderQuantity]]</f>
        <v>1700.99</v>
      </c>
      <c r="M1351" s="1">
        <f>Sales[[#This Row],[OrderQuantity]]</f>
        <v>1</v>
      </c>
      <c r="N1351" s="1">
        <f>1</f>
        <v>1</v>
      </c>
      <c r="O1351" s="1">
        <f>Sales[[#This Row],[TotalSales]]-Sales[[#This Row],[TotalCost]]</f>
        <v>618.48</v>
      </c>
      <c r="P1351" s="1">
        <f>Sales[[#This Row],[ProductCost]]*Sales[[#This Row],[OrderQuantity]]</f>
        <v>1082.51</v>
      </c>
      <c r="Q1351" s="1" t="str">
        <f>VLOOKUP(Sales[[#This Row],[ProductKey]], Products!$A$2:$D$1000, 4, FALSE)</f>
        <v>Road-350-W Yellow, 40</v>
      </c>
    </row>
    <row r="1352" spans="1:17" x14ac:dyDescent="0.25">
      <c r="A1352" s="2">
        <v>38235</v>
      </c>
      <c r="B1352" s="1" t="s">
        <v>7009</v>
      </c>
      <c r="C1352">
        <v>561</v>
      </c>
      <c r="D1352">
        <v>25014</v>
      </c>
      <c r="E1352">
        <v>4</v>
      </c>
      <c r="F1352">
        <v>1</v>
      </c>
      <c r="G1352">
        <v>1</v>
      </c>
      <c r="H1352" s="2">
        <v>43348</v>
      </c>
      <c r="I1352" t="str">
        <f>VLOOKUP(Sales[[#This Row],[TerritoryKey]], Territories[], 2, FALSE)</f>
        <v>Southwest</v>
      </c>
      <c r="J1352">
        <f>_xlfn.XLOOKUP(Sales[[#This Row],[ProductKey]], Products!$A:$A, Products!$J:$J)</f>
        <v>1481.9378999999999</v>
      </c>
      <c r="K1352">
        <f>_xlfn.XLOOKUP(Sales[[#This Row],[ProductKey]], Products!$A:$A, Products!$K:$K)</f>
        <v>2384.0700000000002</v>
      </c>
      <c r="L1352" s="1">
        <f>Sales[[#This Row],[ProductPrice]]*Sales[[#This Row],[OrderQuantity]]</f>
        <v>2384.0700000000002</v>
      </c>
      <c r="M1352" s="1">
        <f>Sales[[#This Row],[OrderQuantity]]</f>
        <v>1</v>
      </c>
      <c r="N1352" s="1">
        <f>1</f>
        <v>1</v>
      </c>
      <c r="O1352" s="1">
        <f>Sales[[#This Row],[TotalSales]]-Sales[[#This Row],[TotalCost]]</f>
        <v>902.13210000000026</v>
      </c>
      <c r="P1352" s="1">
        <f>Sales[[#This Row],[ProductCost]]*Sales[[#This Row],[OrderQuantity]]</f>
        <v>1481.9378999999999</v>
      </c>
      <c r="Q1352" s="1" t="str">
        <f>VLOOKUP(Sales[[#This Row],[ProductKey]], Products!$A$2:$D$1000, 4, FALSE)</f>
        <v>Touring-1000 Yellow, 46</v>
      </c>
    </row>
    <row r="1353" spans="1:17" x14ac:dyDescent="0.25">
      <c r="A1353" s="2">
        <v>38143</v>
      </c>
      <c r="B1353" s="1" t="s">
        <v>7012</v>
      </c>
      <c r="C1353">
        <v>596</v>
      </c>
      <c r="D1353">
        <v>20004</v>
      </c>
      <c r="E1353">
        <v>4</v>
      </c>
      <c r="F1353">
        <v>1</v>
      </c>
      <c r="G1353">
        <v>1</v>
      </c>
      <c r="H1353" s="2">
        <v>43256</v>
      </c>
      <c r="I1353" t="str">
        <f>VLOOKUP(Sales[[#This Row],[TerritoryKey]], Territories[], 2, FALSE)</f>
        <v>Southwest</v>
      </c>
      <c r="J1353">
        <f>_xlfn.XLOOKUP(Sales[[#This Row],[ProductKey]], Products!$A:$A, Products!$J:$J)</f>
        <v>294.5797</v>
      </c>
      <c r="K1353">
        <f>_xlfn.XLOOKUP(Sales[[#This Row],[ProductKey]], Products!$A:$A, Products!$K:$K)</f>
        <v>539.99</v>
      </c>
      <c r="L1353" s="1">
        <f>Sales[[#This Row],[ProductPrice]]*Sales[[#This Row],[OrderQuantity]]</f>
        <v>539.99</v>
      </c>
      <c r="M1353" s="1">
        <f>Sales[[#This Row],[OrderQuantity]]</f>
        <v>1</v>
      </c>
      <c r="N1353" s="1">
        <f>1</f>
        <v>1</v>
      </c>
      <c r="O1353" s="1">
        <f>Sales[[#This Row],[TotalSales]]-Sales[[#This Row],[TotalCost]]</f>
        <v>245.41030000000001</v>
      </c>
      <c r="P1353" s="1">
        <f>Sales[[#This Row],[ProductCost]]*Sales[[#This Row],[OrderQuantity]]</f>
        <v>294.5797</v>
      </c>
      <c r="Q1353" s="1" t="str">
        <f>VLOOKUP(Sales[[#This Row],[ProductKey]], Products!$A$2:$D$1000, 4, FALSE)</f>
        <v>Mountain-500 Black, 40</v>
      </c>
    </row>
    <row r="1354" spans="1:17" x14ac:dyDescent="0.25">
      <c r="A1354" s="2">
        <v>38172</v>
      </c>
      <c r="B1354" s="1" t="s">
        <v>7081</v>
      </c>
      <c r="C1354">
        <v>560</v>
      </c>
      <c r="D1354">
        <v>23799</v>
      </c>
      <c r="E1354">
        <v>4</v>
      </c>
      <c r="F1354">
        <v>1</v>
      </c>
      <c r="G1354">
        <v>1</v>
      </c>
      <c r="H1354" s="2">
        <v>43285</v>
      </c>
      <c r="I1354" t="str">
        <f>VLOOKUP(Sales[[#This Row],[TerritoryKey]], Territories[], 2, FALSE)</f>
        <v>Southwest</v>
      </c>
      <c r="J1354">
        <f>_xlfn.XLOOKUP(Sales[[#This Row],[ProductKey]], Products!$A:$A, Products!$J:$J)</f>
        <v>755.1508</v>
      </c>
      <c r="K1354">
        <f>_xlfn.XLOOKUP(Sales[[#This Row],[ProductKey]], Products!$A:$A, Products!$K:$K)</f>
        <v>1214.8499999999999</v>
      </c>
      <c r="L1354" s="1">
        <f>Sales[[#This Row],[ProductPrice]]*Sales[[#This Row],[OrderQuantity]]</f>
        <v>1214.8499999999999</v>
      </c>
      <c r="M1354" s="1">
        <f>Sales[[#This Row],[OrderQuantity]]</f>
        <v>1</v>
      </c>
      <c r="N1354" s="1">
        <f>1</f>
        <v>1</v>
      </c>
      <c r="O1354" s="1">
        <f>Sales[[#This Row],[TotalSales]]-Sales[[#This Row],[TotalCost]]</f>
        <v>459.69919999999991</v>
      </c>
      <c r="P1354" s="1">
        <f>Sales[[#This Row],[ProductCost]]*Sales[[#This Row],[OrderQuantity]]</f>
        <v>755.1508</v>
      </c>
      <c r="Q1354" s="1" t="str">
        <f>VLOOKUP(Sales[[#This Row],[ProductKey]], Products!$A$2:$D$1000, 4, FALSE)</f>
        <v>Touring-2000 Blue, 60</v>
      </c>
    </row>
    <row r="1355" spans="1:17" x14ac:dyDescent="0.25">
      <c r="A1355" s="2">
        <v>37989</v>
      </c>
      <c r="B1355" s="1" t="s">
        <v>7107</v>
      </c>
      <c r="C1355">
        <v>567</v>
      </c>
      <c r="D1355">
        <v>26646</v>
      </c>
      <c r="E1355">
        <v>4</v>
      </c>
      <c r="F1355">
        <v>1</v>
      </c>
      <c r="G1355">
        <v>1</v>
      </c>
      <c r="H1355" s="2">
        <v>43103</v>
      </c>
      <c r="I1355" t="str">
        <f>VLOOKUP(Sales[[#This Row],[TerritoryKey]], Territories[], 2, FALSE)</f>
        <v>Southwest</v>
      </c>
      <c r="J1355">
        <f>_xlfn.XLOOKUP(Sales[[#This Row],[ProductKey]], Products!$A:$A, Products!$J:$J)</f>
        <v>461.44479999999999</v>
      </c>
      <c r="K1355">
        <f>_xlfn.XLOOKUP(Sales[[#This Row],[ProductKey]], Products!$A:$A, Products!$K:$K)</f>
        <v>742.35</v>
      </c>
      <c r="L1355" s="1">
        <f>Sales[[#This Row],[ProductPrice]]*Sales[[#This Row],[OrderQuantity]]</f>
        <v>742.35</v>
      </c>
      <c r="M1355" s="1">
        <f>Sales[[#This Row],[OrderQuantity]]</f>
        <v>1</v>
      </c>
      <c r="N1355" s="1">
        <f>1</f>
        <v>1</v>
      </c>
      <c r="O1355" s="1">
        <f>Sales[[#This Row],[TotalSales]]-Sales[[#This Row],[TotalCost]]</f>
        <v>280.90520000000004</v>
      </c>
      <c r="P1355" s="1">
        <f>Sales[[#This Row],[ProductCost]]*Sales[[#This Row],[OrderQuantity]]</f>
        <v>461.44479999999999</v>
      </c>
      <c r="Q1355" s="1" t="str">
        <f>VLOOKUP(Sales[[#This Row],[ProductKey]], Products!$A$2:$D$1000, 4, FALSE)</f>
        <v>Touring-3000 Blue, 62</v>
      </c>
    </row>
    <row r="1356" spans="1:17" x14ac:dyDescent="0.25">
      <c r="A1356" s="2">
        <v>38020</v>
      </c>
      <c r="B1356" s="1" t="s">
        <v>7121</v>
      </c>
      <c r="C1356">
        <v>581</v>
      </c>
      <c r="D1356">
        <v>18866</v>
      </c>
      <c r="E1356">
        <v>4</v>
      </c>
      <c r="F1356">
        <v>1</v>
      </c>
      <c r="G1356">
        <v>1</v>
      </c>
      <c r="H1356" s="2">
        <v>43134</v>
      </c>
      <c r="I1356" t="str">
        <f>VLOOKUP(Sales[[#This Row],[TerritoryKey]], Territories[], 2, FALSE)</f>
        <v>Southwest</v>
      </c>
      <c r="J1356">
        <f>_xlfn.XLOOKUP(Sales[[#This Row],[ProductKey]], Products!$A:$A, Products!$J:$J)</f>
        <v>1082.51</v>
      </c>
      <c r="K1356">
        <f>_xlfn.XLOOKUP(Sales[[#This Row],[ProductKey]], Products!$A:$A, Products!$K:$K)</f>
        <v>1700.99</v>
      </c>
      <c r="L1356" s="1">
        <f>Sales[[#This Row],[ProductPrice]]*Sales[[#This Row],[OrderQuantity]]</f>
        <v>1700.99</v>
      </c>
      <c r="M1356" s="1">
        <f>Sales[[#This Row],[OrderQuantity]]</f>
        <v>1</v>
      </c>
      <c r="N1356" s="1">
        <f>1</f>
        <v>1</v>
      </c>
      <c r="O1356" s="1">
        <f>Sales[[#This Row],[TotalSales]]-Sales[[#This Row],[TotalCost]]</f>
        <v>618.48</v>
      </c>
      <c r="P1356" s="1">
        <f>Sales[[#This Row],[ProductCost]]*Sales[[#This Row],[OrderQuantity]]</f>
        <v>1082.51</v>
      </c>
      <c r="Q1356" s="1" t="str">
        <f>VLOOKUP(Sales[[#This Row],[ProductKey]], Products!$A$2:$D$1000, 4, FALSE)</f>
        <v>Road-350-W Yellow, 42</v>
      </c>
    </row>
    <row r="1357" spans="1:17" x14ac:dyDescent="0.25">
      <c r="A1357" s="2">
        <v>38263</v>
      </c>
      <c r="B1357" s="1" t="s">
        <v>7135</v>
      </c>
      <c r="C1357">
        <v>360</v>
      </c>
      <c r="D1357">
        <v>18441</v>
      </c>
      <c r="E1357">
        <v>4</v>
      </c>
      <c r="F1357">
        <v>1</v>
      </c>
      <c r="G1357">
        <v>1</v>
      </c>
      <c r="H1357" s="2">
        <v>43376</v>
      </c>
      <c r="I1357" t="str">
        <f>VLOOKUP(Sales[[#This Row],[TerritoryKey]], Territories[], 2, FALSE)</f>
        <v>Southwest</v>
      </c>
      <c r="J1357">
        <f>_xlfn.XLOOKUP(Sales[[#This Row],[ProductKey]], Products!$A:$A, Products!$J:$J)</f>
        <v>1105.81</v>
      </c>
      <c r="K1357">
        <f>_xlfn.XLOOKUP(Sales[[#This Row],[ProductKey]], Products!$A:$A, Products!$K:$K)</f>
        <v>2049.0981999999999</v>
      </c>
      <c r="L1357" s="1">
        <f>Sales[[#This Row],[ProductPrice]]*Sales[[#This Row],[OrderQuantity]]</f>
        <v>2049.0981999999999</v>
      </c>
      <c r="M1357" s="1">
        <f>Sales[[#This Row],[OrderQuantity]]</f>
        <v>1</v>
      </c>
      <c r="N1357" s="1">
        <f>1</f>
        <v>1</v>
      </c>
      <c r="O1357" s="1">
        <f>Sales[[#This Row],[TotalSales]]-Sales[[#This Row],[TotalCost]]</f>
        <v>943.28819999999996</v>
      </c>
      <c r="P1357" s="1">
        <f>Sales[[#This Row],[ProductCost]]*Sales[[#This Row],[OrderQuantity]]</f>
        <v>1105.81</v>
      </c>
      <c r="Q1357" s="1" t="str">
        <f>VLOOKUP(Sales[[#This Row],[ProductKey]], Products!$A$2:$D$1000, 4, FALSE)</f>
        <v>Mountain-200 Black, 42</v>
      </c>
    </row>
    <row r="1358" spans="1:17" x14ac:dyDescent="0.25">
      <c r="A1358" s="2">
        <v>38112</v>
      </c>
      <c r="B1358" s="1" t="s">
        <v>7156</v>
      </c>
      <c r="C1358">
        <v>358</v>
      </c>
      <c r="D1358">
        <v>18848</v>
      </c>
      <c r="E1358">
        <v>4</v>
      </c>
      <c r="F1358">
        <v>1</v>
      </c>
      <c r="G1358">
        <v>1</v>
      </c>
      <c r="H1358" s="2">
        <v>43225</v>
      </c>
      <c r="I1358" t="str">
        <f>VLOOKUP(Sales[[#This Row],[TerritoryKey]], Territories[], 2, FALSE)</f>
        <v>Southwest</v>
      </c>
      <c r="J1358">
        <f>_xlfn.XLOOKUP(Sales[[#This Row],[ProductKey]], Products!$A:$A, Products!$J:$J)</f>
        <v>1105.81</v>
      </c>
      <c r="K1358">
        <f>_xlfn.XLOOKUP(Sales[[#This Row],[ProductKey]], Products!$A:$A, Products!$K:$K)</f>
        <v>2049.0981999999999</v>
      </c>
      <c r="L1358" s="1">
        <f>Sales[[#This Row],[ProductPrice]]*Sales[[#This Row],[OrderQuantity]]</f>
        <v>2049.0981999999999</v>
      </c>
      <c r="M1358" s="1">
        <f>Sales[[#This Row],[OrderQuantity]]</f>
        <v>1</v>
      </c>
      <c r="N1358" s="1">
        <f>1</f>
        <v>1</v>
      </c>
      <c r="O1358" s="1">
        <f>Sales[[#This Row],[TotalSales]]-Sales[[#This Row],[TotalCost]]</f>
        <v>943.28819999999996</v>
      </c>
      <c r="P1358" s="1">
        <f>Sales[[#This Row],[ProductCost]]*Sales[[#This Row],[OrderQuantity]]</f>
        <v>1105.81</v>
      </c>
      <c r="Q1358" s="1" t="str">
        <f>VLOOKUP(Sales[[#This Row],[ProductKey]], Products!$A$2:$D$1000, 4, FALSE)</f>
        <v>Mountain-200 Black, 38</v>
      </c>
    </row>
    <row r="1359" spans="1:17" x14ac:dyDescent="0.25">
      <c r="A1359" s="2">
        <v>38111</v>
      </c>
      <c r="B1359" s="1" t="s">
        <v>7183</v>
      </c>
      <c r="C1359">
        <v>562</v>
      </c>
      <c r="D1359">
        <v>28244</v>
      </c>
      <c r="E1359">
        <v>4</v>
      </c>
      <c r="F1359">
        <v>1</v>
      </c>
      <c r="G1359">
        <v>1</v>
      </c>
      <c r="H1359" s="2">
        <v>43224</v>
      </c>
      <c r="I1359" t="str">
        <f>VLOOKUP(Sales[[#This Row],[TerritoryKey]], Territories[], 2, FALSE)</f>
        <v>Southwest</v>
      </c>
      <c r="J1359">
        <f>_xlfn.XLOOKUP(Sales[[#This Row],[ProductKey]], Products!$A:$A, Products!$J:$J)</f>
        <v>1481.9378999999999</v>
      </c>
      <c r="K1359">
        <f>_xlfn.XLOOKUP(Sales[[#This Row],[ProductKey]], Products!$A:$A, Products!$K:$K)</f>
        <v>2384.0700000000002</v>
      </c>
      <c r="L1359" s="1">
        <f>Sales[[#This Row],[ProductPrice]]*Sales[[#This Row],[OrderQuantity]]</f>
        <v>2384.0700000000002</v>
      </c>
      <c r="M1359" s="1">
        <f>Sales[[#This Row],[OrderQuantity]]</f>
        <v>1</v>
      </c>
      <c r="N1359" s="1">
        <f>1</f>
        <v>1</v>
      </c>
      <c r="O1359" s="1">
        <f>Sales[[#This Row],[TotalSales]]-Sales[[#This Row],[TotalCost]]</f>
        <v>902.13210000000026</v>
      </c>
      <c r="P1359" s="1">
        <f>Sales[[#This Row],[ProductCost]]*Sales[[#This Row],[OrderQuantity]]</f>
        <v>1481.9378999999999</v>
      </c>
      <c r="Q1359" s="1" t="str">
        <f>VLOOKUP(Sales[[#This Row],[ProductKey]], Products!$A$2:$D$1000, 4, FALSE)</f>
        <v>Touring-1000 Yellow, 50</v>
      </c>
    </row>
    <row r="1360" spans="1:17" x14ac:dyDescent="0.25">
      <c r="A1360" s="2">
        <v>38049</v>
      </c>
      <c r="B1360" s="1" t="s">
        <v>7197</v>
      </c>
      <c r="C1360">
        <v>358</v>
      </c>
      <c r="D1360">
        <v>18894</v>
      </c>
      <c r="E1360">
        <v>4</v>
      </c>
      <c r="F1360">
        <v>1</v>
      </c>
      <c r="G1360">
        <v>1</v>
      </c>
      <c r="H1360" s="2">
        <v>43162</v>
      </c>
      <c r="I1360" t="str">
        <f>VLOOKUP(Sales[[#This Row],[TerritoryKey]], Territories[], 2, FALSE)</f>
        <v>Southwest</v>
      </c>
      <c r="J1360">
        <f>_xlfn.XLOOKUP(Sales[[#This Row],[ProductKey]], Products!$A:$A, Products!$J:$J)</f>
        <v>1105.81</v>
      </c>
      <c r="K1360">
        <f>_xlfn.XLOOKUP(Sales[[#This Row],[ProductKey]], Products!$A:$A, Products!$K:$K)</f>
        <v>2049.0981999999999</v>
      </c>
      <c r="L1360" s="1">
        <f>Sales[[#This Row],[ProductPrice]]*Sales[[#This Row],[OrderQuantity]]</f>
        <v>2049.0981999999999</v>
      </c>
      <c r="M1360" s="1">
        <f>Sales[[#This Row],[OrderQuantity]]</f>
        <v>1</v>
      </c>
      <c r="N1360" s="1">
        <f>1</f>
        <v>1</v>
      </c>
      <c r="O1360" s="1">
        <f>Sales[[#This Row],[TotalSales]]-Sales[[#This Row],[TotalCost]]</f>
        <v>943.28819999999996</v>
      </c>
      <c r="P1360" s="1">
        <f>Sales[[#This Row],[ProductCost]]*Sales[[#This Row],[OrderQuantity]]</f>
        <v>1105.81</v>
      </c>
      <c r="Q1360" s="1" t="str">
        <f>VLOOKUP(Sales[[#This Row],[ProductKey]], Products!$A$2:$D$1000, 4, FALSE)</f>
        <v>Mountain-200 Black, 38</v>
      </c>
    </row>
    <row r="1361" spans="1:17" x14ac:dyDescent="0.25">
      <c r="A1361" s="2">
        <v>38325</v>
      </c>
      <c r="B1361" s="1" t="s">
        <v>7217</v>
      </c>
      <c r="C1361">
        <v>580</v>
      </c>
      <c r="D1361">
        <v>19016</v>
      </c>
      <c r="E1361">
        <v>4</v>
      </c>
      <c r="F1361">
        <v>1</v>
      </c>
      <c r="G1361">
        <v>1</v>
      </c>
      <c r="H1361" s="2">
        <v>43438</v>
      </c>
      <c r="I1361" t="str">
        <f>VLOOKUP(Sales[[#This Row],[TerritoryKey]], Territories[], 2, FALSE)</f>
        <v>Southwest</v>
      </c>
      <c r="J1361">
        <f>_xlfn.XLOOKUP(Sales[[#This Row],[ProductKey]], Products!$A:$A, Products!$J:$J)</f>
        <v>1082.51</v>
      </c>
      <c r="K1361">
        <f>_xlfn.XLOOKUP(Sales[[#This Row],[ProductKey]], Products!$A:$A, Products!$K:$K)</f>
        <v>1700.99</v>
      </c>
      <c r="L1361" s="1">
        <f>Sales[[#This Row],[ProductPrice]]*Sales[[#This Row],[OrderQuantity]]</f>
        <v>1700.99</v>
      </c>
      <c r="M1361" s="1">
        <f>Sales[[#This Row],[OrderQuantity]]</f>
        <v>1</v>
      </c>
      <c r="N1361" s="1">
        <f>1</f>
        <v>1</v>
      </c>
      <c r="O1361" s="1">
        <f>Sales[[#This Row],[TotalSales]]-Sales[[#This Row],[TotalCost]]</f>
        <v>618.48</v>
      </c>
      <c r="P1361" s="1">
        <f>Sales[[#This Row],[ProductCost]]*Sales[[#This Row],[OrderQuantity]]</f>
        <v>1082.51</v>
      </c>
      <c r="Q1361" s="1" t="str">
        <f>VLOOKUP(Sales[[#This Row],[ProductKey]], Products!$A$2:$D$1000, 4, FALSE)</f>
        <v>Road-350-W Yellow, 40</v>
      </c>
    </row>
    <row r="1362" spans="1:17" x14ac:dyDescent="0.25">
      <c r="A1362" s="2">
        <v>38204</v>
      </c>
      <c r="B1362" s="1" t="s">
        <v>7225</v>
      </c>
      <c r="C1362">
        <v>593</v>
      </c>
      <c r="D1362">
        <v>20003</v>
      </c>
      <c r="E1362">
        <v>4</v>
      </c>
      <c r="F1362">
        <v>1</v>
      </c>
      <c r="G1362">
        <v>1</v>
      </c>
      <c r="H1362" s="2">
        <v>43317</v>
      </c>
      <c r="I1362" t="str">
        <f>VLOOKUP(Sales[[#This Row],[TerritoryKey]], Territories[], 2, FALSE)</f>
        <v>Southwest</v>
      </c>
      <c r="J1362">
        <f>_xlfn.XLOOKUP(Sales[[#This Row],[ProductKey]], Products!$A:$A, Products!$J:$J)</f>
        <v>308.21789999999999</v>
      </c>
      <c r="K1362">
        <f>_xlfn.XLOOKUP(Sales[[#This Row],[ProductKey]], Products!$A:$A, Products!$K:$K)</f>
        <v>564.99</v>
      </c>
      <c r="L1362" s="1">
        <f>Sales[[#This Row],[ProductPrice]]*Sales[[#This Row],[OrderQuantity]]</f>
        <v>564.99</v>
      </c>
      <c r="M1362" s="1">
        <f>Sales[[#This Row],[OrderQuantity]]</f>
        <v>1</v>
      </c>
      <c r="N1362" s="1">
        <f>1</f>
        <v>1</v>
      </c>
      <c r="O1362" s="1">
        <f>Sales[[#This Row],[TotalSales]]-Sales[[#This Row],[TotalCost]]</f>
        <v>256.77210000000002</v>
      </c>
      <c r="P1362" s="1">
        <f>Sales[[#This Row],[ProductCost]]*Sales[[#This Row],[OrderQuantity]]</f>
        <v>308.21789999999999</v>
      </c>
      <c r="Q1362" s="1" t="str">
        <f>VLOOKUP(Sales[[#This Row],[ProductKey]], Products!$A$2:$D$1000, 4, FALSE)</f>
        <v>Mountain-500 Silver, 44</v>
      </c>
    </row>
    <row r="1363" spans="1:17" x14ac:dyDescent="0.25">
      <c r="A1363" s="2">
        <v>38233</v>
      </c>
      <c r="B1363" s="1" t="s">
        <v>7239</v>
      </c>
      <c r="C1363">
        <v>581</v>
      </c>
      <c r="D1363">
        <v>19109</v>
      </c>
      <c r="E1363">
        <v>4</v>
      </c>
      <c r="F1363">
        <v>1</v>
      </c>
      <c r="G1363">
        <v>1</v>
      </c>
      <c r="H1363" s="2">
        <v>43346</v>
      </c>
      <c r="I1363" t="str">
        <f>VLOOKUP(Sales[[#This Row],[TerritoryKey]], Territories[], 2, FALSE)</f>
        <v>Southwest</v>
      </c>
      <c r="J1363">
        <f>_xlfn.XLOOKUP(Sales[[#This Row],[ProductKey]], Products!$A:$A, Products!$J:$J)</f>
        <v>1082.51</v>
      </c>
      <c r="K1363">
        <f>_xlfn.XLOOKUP(Sales[[#This Row],[ProductKey]], Products!$A:$A, Products!$K:$K)</f>
        <v>1700.99</v>
      </c>
      <c r="L1363" s="1">
        <f>Sales[[#This Row],[ProductPrice]]*Sales[[#This Row],[OrderQuantity]]</f>
        <v>1700.99</v>
      </c>
      <c r="M1363" s="1">
        <f>Sales[[#This Row],[OrderQuantity]]</f>
        <v>1</v>
      </c>
      <c r="N1363" s="1">
        <f>1</f>
        <v>1</v>
      </c>
      <c r="O1363" s="1">
        <f>Sales[[#This Row],[TotalSales]]-Sales[[#This Row],[TotalCost]]</f>
        <v>618.48</v>
      </c>
      <c r="P1363" s="1">
        <f>Sales[[#This Row],[ProductCost]]*Sales[[#This Row],[OrderQuantity]]</f>
        <v>1082.51</v>
      </c>
      <c r="Q1363" s="1" t="str">
        <f>VLOOKUP(Sales[[#This Row],[ProductKey]], Products!$A$2:$D$1000, 4, FALSE)</f>
        <v>Road-350-W Yellow, 42</v>
      </c>
    </row>
    <row r="1364" spans="1:17" x14ac:dyDescent="0.25">
      <c r="A1364" s="2">
        <v>38204</v>
      </c>
      <c r="B1364" s="1" t="s">
        <v>7240</v>
      </c>
      <c r="C1364">
        <v>578</v>
      </c>
      <c r="D1364">
        <v>26302</v>
      </c>
      <c r="E1364">
        <v>4</v>
      </c>
      <c r="F1364">
        <v>1</v>
      </c>
      <c r="G1364">
        <v>1</v>
      </c>
      <c r="H1364" s="2">
        <v>43317</v>
      </c>
      <c r="I1364" t="str">
        <f>VLOOKUP(Sales[[#This Row],[TerritoryKey]], Territories[], 2, FALSE)</f>
        <v>Southwest</v>
      </c>
      <c r="J1364">
        <f>_xlfn.XLOOKUP(Sales[[#This Row],[ProductKey]], Products!$A:$A, Products!$J:$J)</f>
        <v>755.1508</v>
      </c>
      <c r="K1364">
        <f>_xlfn.XLOOKUP(Sales[[#This Row],[ProductKey]], Products!$A:$A, Products!$K:$K)</f>
        <v>1214.8499999999999</v>
      </c>
      <c r="L1364" s="1">
        <f>Sales[[#This Row],[ProductPrice]]*Sales[[#This Row],[OrderQuantity]]</f>
        <v>1214.8499999999999</v>
      </c>
      <c r="M1364" s="1">
        <f>Sales[[#This Row],[OrderQuantity]]</f>
        <v>1</v>
      </c>
      <c r="N1364" s="1">
        <f>1</f>
        <v>1</v>
      </c>
      <c r="O1364" s="1">
        <f>Sales[[#This Row],[TotalSales]]-Sales[[#This Row],[TotalCost]]</f>
        <v>459.69919999999991</v>
      </c>
      <c r="P1364" s="1">
        <f>Sales[[#This Row],[ProductCost]]*Sales[[#This Row],[OrderQuantity]]</f>
        <v>755.1508</v>
      </c>
      <c r="Q1364" s="1" t="str">
        <f>VLOOKUP(Sales[[#This Row],[ProductKey]], Products!$A$2:$D$1000, 4, FALSE)</f>
        <v>Touring-2000 Blue, 50</v>
      </c>
    </row>
    <row r="1365" spans="1:17" x14ac:dyDescent="0.25">
      <c r="A1365" s="2">
        <v>38172</v>
      </c>
      <c r="B1365" s="1" t="s">
        <v>7277</v>
      </c>
      <c r="C1365">
        <v>568</v>
      </c>
      <c r="D1365">
        <v>25856</v>
      </c>
      <c r="E1365">
        <v>4</v>
      </c>
      <c r="F1365">
        <v>1</v>
      </c>
      <c r="G1365">
        <v>1</v>
      </c>
      <c r="H1365" s="2">
        <v>43285</v>
      </c>
      <c r="I1365" t="str">
        <f>VLOOKUP(Sales[[#This Row],[TerritoryKey]], Territories[], 2, FALSE)</f>
        <v>Southwest</v>
      </c>
      <c r="J1365">
        <f>_xlfn.XLOOKUP(Sales[[#This Row],[ProductKey]], Products!$A:$A, Products!$J:$J)</f>
        <v>461.44479999999999</v>
      </c>
      <c r="K1365">
        <f>_xlfn.XLOOKUP(Sales[[#This Row],[ProductKey]], Products!$A:$A, Products!$K:$K)</f>
        <v>742.35</v>
      </c>
      <c r="L1365" s="1">
        <f>Sales[[#This Row],[ProductPrice]]*Sales[[#This Row],[OrderQuantity]]</f>
        <v>742.35</v>
      </c>
      <c r="M1365" s="1">
        <f>Sales[[#This Row],[OrderQuantity]]</f>
        <v>1</v>
      </c>
      <c r="N1365" s="1">
        <f>1</f>
        <v>1</v>
      </c>
      <c r="O1365" s="1">
        <f>Sales[[#This Row],[TotalSales]]-Sales[[#This Row],[TotalCost]]</f>
        <v>280.90520000000004</v>
      </c>
      <c r="P1365" s="1">
        <f>Sales[[#This Row],[ProductCost]]*Sales[[#This Row],[OrderQuantity]]</f>
        <v>461.44479999999999</v>
      </c>
      <c r="Q1365" s="1" t="str">
        <f>VLOOKUP(Sales[[#This Row],[ProductKey]], Products!$A$2:$D$1000, 4, FALSE)</f>
        <v>Touring-3000 Yellow, 44</v>
      </c>
    </row>
    <row r="1366" spans="1:17" x14ac:dyDescent="0.25">
      <c r="A1366" s="2">
        <v>38326</v>
      </c>
      <c r="B1366" s="1" t="s">
        <v>7281</v>
      </c>
      <c r="C1366">
        <v>529</v>
      </c>
      <c r="D1366">
        <v>29035</v>
      </c>
      <c r="E1366">
        <v>4</v>
      </c>
      <c r="F1366">
        <v>1</v>
      </c>
      <c r="G1366">
        <v>1</v>
      </c>
      <c r="H1366" s="2">
        <v>43439</v>
      </c>
      <c r="I1366" t="str">
        <f>VLOOKUP(Sales[[#This Row],[TerritoryKey]], Territories[], 2, FALSE)</f>
        <v>Southwest</v>
      </c>
      <c r="J1366">
        <f>_xlfn.XLOOKUP(Sales[[#This Row],[ProductKey]], Products!$A:$A, Products!$J:$J)</f>
        <v>1.4923</v>
      </c>
      <c r="K1366">
        <f>_xlfn.XLOOKUP(Sales[[#This Row],[ProductKey]], Products!$A:$A, Products!$K:$K)</f>
        <v>3.99</v>
      </c>
      <c r="L1366" s="1">
        <f>Sales[[#This Row],[ProductPrice]]*Sales[[#This Row],[OrderQuantity]]</f>
        <v>3.99</v>
      </c>
      <c r="M1366" s="1">
        <f>Sales[[#This Row],[OrderQuantity]]</f>
        <v>1</v>
      </c>
      <c r="N1366" s="1">
        <f>1</f>
        <v>1</v>
      </c>
      <c r="O1366" s="1">
        <f>Sales[[#This Row],[TotalSales]]-Sales[[#This Row],[TotalCost]]</f>
        <v>2.4977</v>
      </c>
      <c r="P1366" s="1">
        <f>Sales[[#This Row],[ProductCost]]*Sales[[#This Row],[OrderQuantity]]</f>
        <v>1.4923</v>
      </c>
      <c r="Q1366" s="1" t="str">
        <f>VLOOKUP(Sales[[#This Row],[ProductKey]], Products!$A$2:$D$1000, 4, FALSE)</f>
        <v>Road Tire Tube</v>
      </c>
    </row>
    <row r="1367" spans="1:17" x14ac:dyDescent="0.25">
      <c r="A1367" s="2">
        <v>38204</v>
      </c>
      <c r="B1367" s="1" t="s">
        <v>7286</v>
      </c>
      <c r="C1367">
        <v>530</v>
      </c>
      <c r="D1367">
        <v>28289</v>
      </c>
      <c r="E1367">
        <v>4</v>
      </c>
      <c r="F1367">
        <v>1</v>
      </c>
      <c r="G1367">
        <v>1</v>
      </c>
      <c r="H1367" s="2">
        <v>43317</v>
      </c>
      <c r="I1367" t="str">
        <f>VLOOKUP(Sales[[#This Row],[TerritoryKey]], Territories[], 2, FALSE)</f>
        <v>Southwest</v>
      </c>
      <c r="J1367">
        <f>_xlfn.XLOOKUP(Sales[[#This Row],[ProductKey]], Products!$A:$A, Products!$J:$J)</f>
        <v>1.8663000000000001</v>
      </c>
      <c r="K1367">
        <f>_xlfn.XLOOKUP(Sales[[#This Row],[ProductKey]], Products!$A:$A, Products!$K:$K)</f>
        <v>4.99</v>
      </c>
      <c r="L1367" s="1">
        <f>Sales[[#This Row],[ProductPrice]]*Sales[[#This Row],[OrderQuantity]]</f>
        <v>4.99</v>
      </c>
      <c r="M1367" s="1">
        <f>Sales[[#This Row],[OrderQuantity]]</f>
        <v>1</v>
      </c>
      <c r="N1367" s="1">
        <f>1</f>
        <v>1</v>
      </c>
      <c r="O1367" s="1">
        <f>Sales[[#This Row],[TotalSales]]-Sales[[#This Row],[TotalCost]]</f>
        <v>3.1237000000000004</v>
      </c>
      <c r="P1367" s="1">
        <f>Sales[[#This Row],[ProductCost]]*Sales[[#This Row],[OrderQuantity]]</f>
        <v>1.8663000000000001</v>
      </c>
      <c r="Q1367" s="1" t="str">
        <f>VLOOKUP(Sales[[#This Row],[ProductKey]], Products!$A$2:$D$1000, 4, FALSE)</f>
        <v>Touring Tire Tube</v>
      </c>
    </row>
    <row r="1368" spans="1:17" x14ac:dyDescent="0.25">
      <c r="A1368" s="2">
        <v>37989</v>
      </c>
      <c r="B1368" s="1" t="s">
        <v>7301</v>
      </c>
      <c r="C1368">
        <v>598</v>
      </c>
      <c r="D1368">
        <v>16210</v>
      </c>
      <c r="E1368">
        <v>4</v>
      </c>
      <c r="F1368">
        <v>1</v>
      </c>
      <c r="G1368">
        <v>1</v>
      </c>
      <c r="H1368" s="2">
        <v>43103</v>
      </c>
      <c r="I1368" t="str">
        <f>VLOOKUP(Sales[[#This Row],[TerritoryKey]], Territories[], 2, FALSE)</f>
        <v>Southwest</v>
      </c>
      <c r="J1368">
        <f>_xlfn.XLOOKUP(Sales[[#This Row],[ProductKey]], Products!$A:$A, Products!$J:$J)</f>
        <v>294.5797</v>
      </c>
      <c r="K1368">
        <f>_xlfn.XLOOKUP(Sales[[#This Row],[ProductKey]], Products!$A:$A, Products!$K:$K)</f>
        <v>539.99</v>
      </c>
      <c r="L1368" s="1">
        <f>Sales[[#This Row],[ProductPrice]]*Sales[[#This Row],[OrderQuantity]]</f>
        <v>539.99</v>
      </c>
      <c r="M1368" s="1">
        <f>Sales[[#This Row],[OrderQuantity]]</f>
        <v>1</v>
      </c>
      <c r="N1368" s="1">
        <f>1</f>
        <v>1</v>
      </c>
      <c r="O1368" s="1">
        <f>Sales[[#This Row],[TotalSales]]-Sales[[#This Row],[TotalCost]]</f>
        <v>245.41030000000001</v>
      </c>
      <c r="P1368" s="1">
        <f>Sales[[#This Row],[ProductCost]]*Sales[[#This Row],[OrderQuantity]]</f>
        <v>294.5797</v>
      </c>
      <c r="Q1368" s="1" t="str">
        <f>VLOOKUP(Sales[[#This Row],[ProductKey]], Products!$A$2:$D$1000, 4, FALSE)</f>
        <v>Mountain-500 Black, 44</v>
      </c>
    </row>
    <row r="1369" spans="1:17" x14ac:dyDescent="0.25">
      <c r="A1369" s="2">
        <v>38265</v>
      </c>
      <c r="B1369" s="1" t="s">
        <v>7313</v>
      </c>
      <c r="C1369">
        <v>580</v>
      </c>
      <c r="D1369">
        <v>21293</v>
      </c>
      <c r="E1369">
        <v>4</v>
      </c>
      <c r="F1369">
        <v>1</v>
      </c>
      <c r="G1369">
        <v>1</v>
      </c>
      <c r="H1369" s="2">
        <v>43378</v>
      </c>
      <c r="I1369" t="str">
        <f>VLOOKUP(Sales[[#This Row],[TerritoryKey]], Territories[], 2, FALSE)</f>
        <v>Southwest</v>
      </c>
      <c r="J1369">
        <f>_xlfn.XLOOKUP(Sales[[#This Row],[ProductKey]], Products!$A:$A, Products!$J:$J)</f>
        <v>1082.51</v>
      </c>
      <c r="K1369">
        <f>_xlfn.XLOOKUP(Sales[[#This Row],[ProductKey]], Products!$A:$A, Products!$K:$K)</f>
        <v>1700.99</v>
      </c>
      <c r="L1369" s="1">
        <f>Sales[[#This Row],[ProductPrice]]*Sales[[#This Row],[OrderQuantity]]</f>
        <v>1700.99</v>
      </c>
      <c r="M1369" s="1">
        <f>Sales[[#This Row],[OrderQuantity]]</f>
        <v>1</v>
      </c>
      <c r="N1369" s="1">
        <f>1</f>
        <v>1</v>
      </c>
      <c r="O1369" s="1">
        <f>Sales[[#This Row],[TotalSales]]-Sales[[#This Row],[TotalCost]]</f>
        <v>618.48</v>
      </c>
      <c r="P1369" s="1">
        <f>Sales[[#This Row],[ProductCost]]*Sales[[#This Row],[OrderQuantity]]</f>
        <v>1082.51</v>
      </c>
      <c r="Q1369" s="1" t="str">
        <f>VLOOKUP(Sales[[#This Row],[ProductKey]], Products!$A$2:$D$1000, 4, FALSE)</f>
        <v>Road-350-W Yellow, 40</v>
      </c>
    </row>
    <row r="1370" spans="1:17" x14ac:dyDescent="0.25">
      <c r="A1370" s="2">
        <v>38202</v>
      </c>
      <c r="B1370" s="1" t="s">
        <v>7316</v>
      </c>
      <c r="C1370">
        <v>490</v>
      </c>
      <c r="D1370">
        <v>11650</v>
      </c>
      <c r="E1370">
        <v>4</v>
      </c>
      <c r="F1370">
        <v>1</v>
      </c>
      <c r="G1370">
        <v>1</v>
      </c>
      <c r="H1370" s="2">
        <v>43315</v>
      </c>
      <c r="I1370" t="str">
        <f>VLOOKUP(Sales[[#This Row],[TerritoryKey]], Territories[], 2, FALSE)</f>
        <v>Southwest</v>
      </c>
      <c r="J1370">
        <f>_xlfn.XLOOKUP(Sales[[#This Row],[ProductKey]], Products!$A:$A, Products!$J:$J)</f>
        <v>41.572299999999998</v>
      </c>
      <c r="K1370">
        <f>_xlfn.XLOOKUP(Sales[[#This Row],[ProductKey]], Products!$A:$A, Products!$K:$K)</f>
        <v>53.99</v>
      </c>
      <c r="L1370" s="1">
        <f>Sales[[#This Row],[ProductPrice]]*Sales[[#This Row],[OrderQuantity]]</f>
        <v>53.99</v>
      </c>
      <c r="M1370" s="1">
        <f>Sales[[#This Row],[OrderQuantity]]</f>
        <v>1</v>
      </c>
      <c r="N1370" s="1">
        <f>1</f>
        <v>1</v>
      </c>
      <c r="O1370" s="1">
        <f>Sales[[#This Row],[TotalSales]]-Sales[[#This Row],[TotalCost]]</f>
        <v>12.417700000000004</v>
      </c>
      <c r="P1370" s="1">
        <f>Sales[[#This Row],[ProductCost]]*Sales[[#This Row],[OrderQuantity]]</f>
        <v>41.572299999999998</v>
      </c>
      <c r="Q1370" s="1" t="str">
        <f>VLOOKUP(Sales[[#This Row],[ProductKey]], Products!$A$2:$D$1000, 4, FALSE)</f>
        <v>Short-Sleeve Classic Jersey, L</v>
      </c>
    </row>
    <row r="1371" spans="1:17" x14ac:dyDescent="0.25">
      <c r="A1371" s="2">
        <v>38294</v>
      </c>
      <c r="B1371" s="1" t="s">
        <v>7344</v>
      </c>
      <c r="C1371">
        <v>589</v>
      </c>
      <c r="D1371">
        <v>15532</v>
      </c>
      <c r="E1371">
        <v>4</v>
      </c>
      <c r="F1371">
        <v>1</v>
      </c>
      <c r="G1371">
        <v>1</v>
      </c>
      <c r="H1371" s="2">
        <v>43407</v>
      </c>
      <c r="I1371" t="str">
        <f>VLOOKUP(Sales[[#This Row],[TerritoryKey]], Territories[], 2, FALSE)</f>
        <v>Southwest</v>
      </c>
      <c r="J1371">
        <f>_xlfn.XLOOKUP(Sales[[#This Row],[ProductKey]], Products!$A:$A, Products!$J:$J)</f>
        <v>419.77839999999998</v>
      </c>
      <c r="K1371">
        <f>_xlfn.XLOOKUP(Sales[[#This Row],[ProductKey]], Products!$A:$A, Products!$K:$K)</f>
        <v>769.49</v>
      </c>
      <c r="L1371" s="1">
        <f>Sales[[#This Row],[ProductPrice]]*Sales[[#This Row],[OrderQuantity]]</f>
        <v>769.49</v>
      </c>
      <c r="M1371" s="1">
        <f>Sales[[#This Row],[OrderQuantity]]</f>
        <v>1</v>
      </c>
      <c r="N1371" s="1">
        <f>1</f>
        <v>1</v>
      </c>
      <c r="O1371" s="1">
        <f>Sales[[#This Row],[TotalSales]]-Sales[[#This Row],[TotalCost]]</f>
        <v>349.71160000000003</v>
      </c>
      <c r="P1371" s="1">
        <f>Sales[[#This Row],[ProductCost]]*Sales[[#This Row],[OrderQuantity]]</f>
        <v>419.77839999999998</v>
      </c>
      <c r="Q1371" s="1" t="str">
        <f>VLOOKUP(Sales[[#This Row],[ProductKey]], Products!$A$2:$D$1000, 4, FALSE)</f>
        <v>Mountain-400-W Silver, 42</v>
      </c>
    </row>
    <row r="1372" spans="1:17" x14ac:dyDescent="0.25">
      <c r="A1372" s="2">
        <v>37992</v>
      </c>
      <c r="B1372" s="1" t="s">
        <v>7349</v>
      </c>
      <c r="C1372">
        <v>377</v>
      </c>
      <c r="D1372">
        <v>20649</v>
      </c>
      <c r="E1372">
        <v>4</v>
      </c>
      <c r="F1372">
        <v>1</v>
      </c>
      <c r="G1372">
        <v>1</v>
      </c>
      <c r="H1372" s="2">
        <v>43106</v>
      </c>
      <c r="I1372" t="str">
        <f>VLOOKUP(Sales[[#This Row],[TerritoryKey]], Territories[], 2, FALSE)</f>
        <v>Southwest</v>
      </c>
      <c r="J1372">
        <f>_xlfn.XLOOKUP(Sales[[#This Row],[ProductKey]], Products!$A:$A, Products!$J:$J)</f>
        <v>1320.6838</v>
      </c>
      <c r="K1372">
        <f>_xlfn.XLOOKUP(Sales[[#This Row],[ProductKey]], Products!$A:$A, Products!$K:$K)</f>
        <v>2181.5625</v>
      </c>
      <c r="L1372" s="1">
        <f>Sales[[#This Row],[ProductPrice]]*Sales[[#This Row],[OrderQuantity]]</f>
        <v>2181.5625</v>
      </c>
      <c r="M1372" s="1">
        <f>Sales[[#This Row],[OrderQuantity]]</f>
        <v>1</v>
      </c>
      <c r="N1372" s="1">
        <f>1</f>
        <v>1</v>
      </c>
      <c r="O1372" s="1">
        <f>Sales[[#This Row],[TotalSales]]-Sales[[#This Row],[TotalCost]]</f>
        <v>860.87869999999998</v>
      </c>
      <c r="P1372" s="1">
        <f>Sales[[#This Row],[ProductCost]]*Sales[[#This Row],[OrderQuantity]]</f>
        <v>1320.6838</v>
      </c>
      <c r="Q1372" s="1" t="str">
        <f>VLOOKUP(Sales[[#This Row],[ProductKey]], Products!$A$2:$D$1000, 4, FALSE)</f>
        <v>Road-250 Black, 52</v>
      </c>
    </row>
    <row r="1373" spans="1:17" x14ac:dyDescent="0.25">
      <c r="A1373" s="2">
        <v>38049</v>
      </c>
      <c r="B1373" s="1" t="s">
        <v>7350</v>
      </c>
      <c r="C1373">
        <v>352</v>
      </c>
      <c r="D1373">
        <v>18838</v>
      </c>
      <c r="E1373">
        <v>4</v>
      </c>
      <c r="F1373">
        <v>1</v>
      </c>
      <c r="G1373">
        <v>1</v>
      </c>
      <c r="H1373" s="2">
        <v>43162</v>
      </c>
      <c r="I1373" t="str">
        <f>VLOOKUP(Sales[[#This Row],[TerritoryKey]], Territories[], 2, FALSE)</f>
        <v>Southwest</v>
      </c>
      <c r="J1373">
        <f>_xlfn.XLOOKUP(Sales[[#This Row],[ProductKey]], Products!$A:$A, Products!$J:$J)</f>
        <v>1117.8559</v>
      </c>
      <c r="K1373">
        <f>_xlfn.XLOOKUP(Sales[[#This Row],[ProductKey]], Products!$A:$A, Products!$K:$K)</f>
        <v>2071.4196000000002</v>
      </c>
      <c r="L1373" s="1">
        <f>Sales[[#This Row],[ProductPrice]]*Sales[[#This Row],[OrderQuantity]]</f>
        <v>2071.4196000000002</v>
      </c>
      <c r="M1373" s="1">
        <f>Sales[[#This Row],[OrderQuantity]]</f>
        <v>1</v>
      </c>
      <c r="N1373" s="1">
        <f>1</f>
        <v>1</v>
      </c>
      <c r="O1373" s="1">
        <f>Sales[[#This Row],[TotalSales]]-Sales[[#This Row],[TotalCost]]</f>
        <v>953.56370000000015</v>
      </c>
      <c r="P1373" s="1">
        <f>Sales[[#This Row],[ProductCost]]*Sales[[#This Row],[OrderQuantity]]</f>
        <v>1117.8559</v>
      </c>
      <c r="Q1373" s="1" t="str">
        <f>VLOOKUP(Sales[[#This Row],[ProductKey]], Products!$A$2:$D$1000, 4, FALSE)</f>
        <v>Mountain-200 Silver, 38</v>
      </c>
    </row>
    <row r="1374" spans="1:17" x14ac:dyDescent="0.25">
      <c r="A1374" s="2">
        <v>38296</v>
      </c>
      <c r="B1374" s="1" t="s">
        <v>7364</v>
      </c>
      <c r="C1374">
        <v>387</v>
      </c>
      <c r="D1374">
        <v>21435</v>
      </c>
      <c r="E1374">
        <v>4</v>
      </c>
      <c r="F1374">
        <v>1</v>
      </c>
      <c r="G1374">
        <v>1</v>
      </c>
      <c r="H1374" s="2">
        <v>43409</v>
      </c>
      <c r="I1374" t="str">
        <f>VLOOKUP(Sales[[#This Row],[TerritoryKey]], Territories[], 2, FALSE)</f>
        <v>Southwest</v>
      </c>
      <c r="J1374">
        <f>_xlfn.XLOOKUP(Sales[[#This Row],[ProductKey]], Products!$A:$A, Products!$J:$J)</f>
        <v>605.64919999999995</v>
      </c>
      <c r="K1374">
        <f>_xlfn.XLOOKUP(Sales[[#This Row],[ProductKey]], Products!$A:$A, Products!$K:$K)</f>
        <v>1000.4375</v>
      </c>
      <c r="L1374" s="1">
        <f>Sales[[#This Row],[ProductPrice]]*Sales[[#This Row],[OrderQuantity]]</f>
        <v>1000.4375</v>
      </c>
      <c r="M1374" s="1">
        <f>Sales[[#This Row],[OrderQuantity]]</f>
        <v>1</v>
      </c>
      <c r="N1374" s="1">
        <f>1</f>
        <v>1</v>
      </c>
      <c r="O1374" s="1">
        <f>Sales[[#This Row],[TotalSales]]-Sales[[#This Row],[TotalCost]]</f>
        <v>394.78830000000005</v>
      </c>
      <c r="P1374" s="1">
        <f>Sales[[#This Row],[ProductCost]]*Sales[[#This Row],[OrderQuantity]]</f>
        <v>605.64919999999995</v>
      </c>
      <c r="Q1374" s="1" t="str">
        <f>VLOOKUP(Sales[[#This Row],[ProductKey]], Products!$A$2:$D$1000, 4, FALSE)</f>
        <v>Road-550-W Yellow, 44</v>
      </c>
    </row>
    <row r="1375" spans="1:17" x14ac:dyDescent="0.25">
      <c r="A1375" s="2">
        <v>38234</v>
      </c>
      <c r="B1375" s="1" t="s">
        <v>7367</v>
      </c>
      <c r="C1375">
        <v>605</v>
      </c>
      <c r="D1375">
        <v>24402</v>
      </c>
      <c r="E1375">
        <v>4</v>
      </c>
      <c r="F1375">
        <v>1</v>
      </c>
      <c r="G1375">
        <v>1</v>
      </c>
      <c r="H1375" s="2">
        <v>43347</v>
      </c>
      <c r="I1375" t="str">
        <f>VLOOKUP(Sales[[#This Row],[TerritoryKey]], Territories[], 2, FALSE)</f>
        <v>Southwest</v>
      </c>
      <c r="J1375">
        <f>_xlfn.XLOOKUP(Sales[[#This Row],[ProductKey]], Products!$A:$A, Products!$J:$J)</f>
        <v>343.64960000000002</v>
      </c>
      <c r="K1375">
        <f>_xlfn.XLOOKUP(Sales[[#This Row],[ProductKey]], Products!$A:$A, Products!$K:$K)</f>
        <v>539.99</v>
      </c>
      <c r="L1375" s="1">
        <f>Sales[[#This Row],[ProductPrice]]*Sales[[#This Row],[OrderQuantity]]</f>
        <v>539.99</v>
      </c>
      <c r="M1375" s="1">
        <f>Sales[[#This Row],[OrderQuantity]]</f>
        <v>1</v>
      </c>
      <c r="N1375" s="1">
        <f>1</f>
        <v>1</v>
      </c>
      <c r="O1375" s="1">
        <f>Sales[[#This Row],[TotalSales]]-Sales[[#This Row],[TotalCost]]</f>
        <v>196.34039999999999</v>
      </c>
      <c r="P1375" s="1">
        <f>Sales[[#This Row],[ProductCost]]*Sales[[#This Row],[OrderQuantity]]</f>
        <v>343.64960000000002</v>
      </c>
      <c r="Q1375" s="1" t="str">
        <f>VLOOKUP(Sales[[#This Row],[ProductKey]], Products!$A$2:$D$1000, 4, FALSE)</f>
        <v>Road-750 Black, 48</v>
      </c>
    </row>
    <row r="1376" spans="1:17" x14ac:dyDescent="0.25">
      <c r="A1376" s="2">
        <v>37992</v>
      </c>
      <c r="B1376" s="1" t="s">
        <v>7369</v>
      </c>
      <c r="C1376">
        <v>360</v>
      </c>
      <c r="D1376">
        <v>18480</v>
      </c>
      <c r="E1376">
        <v>4</v>
      </c>
      <c r="F1376">
        <v>1</v>
      </c>
      <c r="G1376">
        <v>1</v>
      </c>
      <c r="H1376" s="2">
        <v>43106</v>
      </c>
      <c r="I1376" t="str">
        <f>VLOOKUP(Sales[[#This Row],[TerritoryKey]], Territories[], 2, FALSE)</f>
        <v>Southwest</v>
      </c>
      <c r="J1376">
        <f>_xlfn.XLOOKUP(Sales[[#This Row],[ProductKey]], Products!$A:$A, Products!$J:$J)</f>
        <v>1105.81</v>
      </c>
      <c r="K1376">
        <f>_xlfn.XLOOKUP(Sales[[#This Row],[ProductKey]], Products!$A:$A, Products!$K:$K)</f>
        <v>2049.0981999999999</v>
      </c>
      <c r="L1376" s="1">
        <f>Sales[[#This Row],[ProductPrice]]*Sales[[#This Row],[OrderQuantity]]</f>
        <v>2049.0981999999999</v>
      </c>
      <c r="M1376" s="1">
        <f>Sales[[#This Row],[OrderQuantity]]</f>
        <v>1</v>
      </c>
      <c r="N1376" s="1">
        <f>1</f>
        <v>1</v>
      </c>
      <c r="O1376" s="1">
        <f>Sales[[#This Row],[TotalSales]]-Sales[[#This Row],[TotalCost]]</f>
        <v>943.28819999999996</v>
      </c>
      <c r="P1376" s="1">
        <f>Sales[[#This Row],[ProductCost]]*Sales[[#This Row],[OrderQuantity]]</f>
        <v>1105.81</v>
      </c>
      <c r="Q1376" s="1" t="str">
        <f>VLOOKUP(Sales[[#This Row],[ProductKey]], Products!$A$2:$D$1000, 4, FALSE)</f>
        <v>Mountain-200 Black, 42</v>
      </c>
    </row>
    <row r="1377" spans="1:17" x14ac:dyDescent="0.25">
      <c r="A1377" s="2">
        <v>38052</v>
      </c>
      <c r="B1377" s="1" t="s">
        <v>7387</v>
      </c>
      <c r="C1377">
        <v>584</v>
      </c>
      <c r="D1377">
        <v>21385</v>
      </c>
      <c r="E1377">
        <v>4</v>
      </c>
      <c r="F1377">
        <v>1</v>
      </c>
      <c r="G1377">
        <v>1</v>
      </c>
      <c r="H1377" s="2">
        <v>43165</v>
      </c>
      <c r="I1377" t="str">
        <f>VLOOKUP(Sales[[#This Row],[TerritoryKey]], Territories[], 2, FALSE)</f>
        <v>Southwest</v>
      </c>
      <c r="J1377">
        <f>_xlfn.XLOOKUP(Sales[[#This Row],[ProductKey]], Products!$A:$A, Products!$J:$J)</f>
        <v>343.64960000000002</v>
      </c>
      <c r="K1377">
        <f>_xlfn.XLOOKUP(Sales[[#This Row],[ProductKey]], Products!$A:$A, Products!$K:$K)</f>
        <v>539.99</v>
      </c>
      <c r="L1377" s="1">
        <f>Sales[[#This Row],[ProductPrice]]*Sales[[#This Row],[OrderQuantity]]</f>
        <v>539.99</v>
      </c>
      <c r="M1377" s="1">
        <f>Sales[[#This Row],[OrderQuantity]]</f>
        <v>1</v>
      </c>
      <c r="N1377" s="1">
        <f>1</f>
        <v>1</v>
      </c>
      <c r="O1377" s="1">
        <f>Sales[[#This Row],[TotalSales]]-Sales[[#This Row],[TotalCost]]</f>
        <v>196.34039999999999</v>
      </c>
      <c r="P1377" s="1">
        <f>Sales[[#This Row],[ProductCost]]*Sales[[#This Row],[OrderQuantity]]</f>
        <v>343.64960000000002</v>
      </c>
      <c r="Q1377" s="1" t="str">
        <f>VLOOKUP(Sales[[#This Row],[ProductKey]], Products!$A$2:$D$1000, 4, FALSE)</f>
        <v>Road-750 Black, 58</v>
      </c>
    </row>
    <row r="1378" spans="1:17" x14ac:dyDescent="0.25">
      <c r="A1378" s="2">
        <v>38203</v>
      </c>
      <c r="B1378" s="1" t="s">
        <v>7394</v>
      </c>
      <c r="C1378">
        <v>604</v>
      </c>
      <c r="D1378">
        <v>24232</v>
      </c>
      <c r="E1378">
        <v>4</v>
      </c>
      <c r="F1378">
        <v>1</v>
      </c>
      <c r="G1378">
        <v>1</v>
      </c>
      <c r="H1378" s="2">
        <v>43316</v>
      </c>
      <c r="I1378" t="str">
        <f>VLOOKUP(Sales[[#This Row],[TerritoryKey]], Territories[], 2, FALSE)</f>
        <v>Southwest</v>
      </c>
      <c r="J1378">
        <f>_xlfn.XLOOKUP(Sales[[#This Row],[ProductKey]], Products!$A:$A, Products!$J:$J)</f>
        <v>343.64960000000002</v>
      </c>
      <c r="K1378">
        <f>_xlfn.XLOOKUP(Sales[[#This Row],[ProductKey]], Products!$A:$A, Products!$K:$K)</f>
        <v>539.99</v>
      </c>
      <c r="L1378" s="1">
        <f>Sales[[#This Row],[ProductPrice]]*Sales[[#This Row],[OrderQuantity]]</f>
        <v>539.99</v>
      </c>
      <c r="M1378" s="1">
        <f>Sales[[#This Row],[OrderQuantity]]</f>
        <v>1</v>
      </c>
      <c r="N1378" s="1">
        <f>1</f>
        <v>1</v>
      </c>
      <c r="O1378" s="1">
        <f>Sales[[#This Row],[TotalSales]]-Sales[[#This Row],[TotalCost]]</f>
        <v>196.34039999999999</v>
      </c>
      <c r="P1378" s="1">
        <f>Sales[[#This Row],[ProductCost]]*Sales[[#This Row],[OrderQuantity]]</f>
        <v>343.64960000000002</v>
      </c>
      <c r="Q1378" s="1" t="str">
        <f>VLOOKUP(Sales[[#This Row],[ProductKey]], Products!$A$2:$D$1000, 4, FALSE)</f>
        <v>Road-750 Black, 44</v>
      </c>
    </row>
    <row r="1379" spans="1:17" x14ac:dyDescent="0.25">
      <c r="A1379" s="2">
        <v>38233</v>
      </c>
      <c r="B1379" s="1" t="s">
        <v>7439</v>
      </c>
      <c r="C1379">
        <v>589</v>
      </c>
      <c r="D1379">
        <v>15538</v>
      </c>
      <c r="E1379">
        <v>4</v>
      </c>
      <c r="F1379">
        <v>1</v>
      </c>
      <c r="G1379">
        <v>1</v>
      </c>
      <c r="H1379" s="2">
        <v>43346</v>
      </c>
      <c r="I1379" t="str">
        <f>VLOOKUP(Sales[[#This Row],[TerritoryKey]], Territories[], 2, FALSE)</f>
        <v>Southwest</v>
      </c>
      <c r="J1379">
        <f>_xlfn.XLOOKUP(Sales[[#This Row],[ProductKey]], Products!$A:$A, Products!$J:$J)</f>
        <v>419.77839999999998</v>
      </c>
      <c r="K1379">
        <f>_xlfn.XLOOKUP(Sales[[#This Row],[ProductKey]], Products!$A:$A, Products!$K:$K)</f>
        <v>769.49</v>
      </c>
      <c r="L1379" s="1">
        <f>Sales[[#This Row],[ProductPrice]]*Sales[[#This Row],[OrderQuantity]]</f>
        <v>769.49</v>
      </c>
      <c r="M1379" s="1">
        <f>Sales[[#This Row],[OrderQuantity]]</f>
        <v>1</v>
      </c>
      <c r="N1379" s="1">
        <f>1</f>
        <v>1</v>
      </c>
      <c r="O1379" s="1">
        <f>Sales[[#This Row],[TotalSales]]-Sales[[#This Row],[TotalCost]]</f>
        <v>349.71160000000003</v>
      </c>
      <c r="P1379" s="1">
        <f>Sales[[#This Row],[ProductCost]]*Sales[[#This Row],[OrderQuantity]]</f>
        <v>419.77839999999998</v>
      </c>
      <c r="Q1379" s="1" t="str">
        <f>VLOOKUP(Sales[[#This Row],[ProductKey]], Products!$A$2:$D$1000, 4, FALSE)</f>
        <v>Mountain-400-W Silver, 42</v>
      </c>
    </row>
    <row r="1380" spans="1:17" x14ac:dyDescent="0.25">
      <c r="A1380" s="2">
        <v>38144</v>
      </c>
      <c r="B1380" s="1" t="s">
        <v>7447</v>
      </c>
      <c r="C1380">
        <v>581</v>
      </c>
      <c r="D1380">
        <v>18858</v>
      </c>
      <c r="E1380">
        <v>4</v>
      </c>
      <c r="F1380">
        <v>1</v>
      </c>
      <c r="G1380">
        <v>1</v>
      </c>
      <c r="H1380" s="2">
        <v>43257</v>
      </c>
      <c r="I1380" t="str">
        <f>VLOOKUP(Sales[[#This Row],[TerritoryKey]], Territories[], 2, FALSE)</f>
        <v>Southwest</v>
      </c>
      <c r="J1380">
        <f>_xlfn.XLOOKUP(Sales[[#This Row],[ProductKey]], Products!$A:$A, Products!$J:$J)</f>
        <v>1082.51</v>
      </c>
      <c r="K1380">
        <f>_xlfn.XLOOKUP(Sales[[#This Row],[ProductKey]], Products!$A:$A, Products!$K:$K)</f>
        <v>1700.99</v>
      </c>
      <c r="L1380" s="1">
        <f>Sales[[#This Row],[ProductPrice]]*Sales[[#This Row],[OrderQuantity]]</f>
        <v>1700.99</v>
      </c>
      <c r="M1380" s="1">
        <f>Sales[[#This Row],[OrderQuantity]]</f>
        <v>1</v>
      </c>
      <c r="N1380" s="1">
        <f>1</f>
        <v>1</v>
      </c>
      <c r="O1380" s="1">
        <f>Sales[[#This Row],[TotalSales]]-Sales[[#This Row],[TotalCost]]</f>
        <v>618.48</v>
      </c>
      <c r="P1380" s="1">
        <f>Sales[[#This Row],[ProductCost]]*Sales[[#This Row],[OrderQuantity]]</f>
        <v>1082.51</v>
      </c>
      <c r="Q1380" s="1" t="str">
        <f>VLOOKUP(Sales[[#This Row],[ProductKey]], Products!$A$2:$D$1000, 4, FALSE)</f>
        <v>Road-350-W Yellow, 42</v>
      </c>
    </row>
    <row r="1381" spans="1:17" x14ac:dyDescent="0.25">
      <c r="A1381" s="2">
        <v>38171</v>
      </c>
      <c r="B1381" s="1" t="s">
        <v>7456</v>
      </c>
      <c r="C1381">
        <v>381</v>
      </c>
      <c r="D1381">
        <v>22235</v>
      </c>
      <c r="E1381">
        <v>4</v>
      </c>
      <c r="F1381">
        <v>1</v>
      </c>
      <c r="G1381">
        <v>1</v>
      </c>
      <c r="H1381" s="2">
        <v>43284</v>
      </c>
      <c r="I1381" t="str">
        <f>VLOOKUP(Sales[[#This Row],[TerritoryKey]], Territories[], 2, FALSE)</f>
        <v>Southwest</v>
      </c>
      <c r="J1381">
        <f>_xlfn.XLOOKUP(Sales[[#This Row],[ProductKey]], Products!$A:$A, Products!$J:$J)</f>
        <v>605.64919999999995</v>
      </c>
      <c r="K1381">
        <f>_xlfn.XLOOKUP(Sales[[#This Row],[ProductKey]], Products!$A:$A, Products!$K:$K)</f>
        <v>1000.4375</v>
      </c>
      <c r="L1381" s="1">
        <f>Sales[[#This Row],[ProductPrice]]*Sales[[#This Row],[OrderQuantity]]</f>
        <v>1000.4375</v>
      </c>
      <c r="M1381" s="1">
        <f>Sales[[#This Row],[OrderQuantity]]</f>
        <v>1</v>
      </c>
      <c r="N1381" s="1">
        <f>1</f>
        <v>1</v>
      </c>
      <c r="O1381" s="1">
        <f>Sales[[#This Row],[TotalSales]]-Sales[[#This Row],[TotalCost]]</f>
        <v>394.78830000000005</v>
      </c>
      <c r="P1381" s="1">
        <f>Sales[[#This Row],[ProductCost]]*Sales[[#This Row],[OrderQuantity]]</f>
        <v>605.64919999999995</v>
      </c>
      <c r="Q1381" s="1" t="str">
        <f>VLOOKUP(Sales[[#This Row],[ProductKey]], Products!$A$2:$D$1000, 4, FALSE)</f>
        <v>Road-550-W Yellow, 38</v>
      </c>
    </row>
    <row r="1382" spans="1:17" x14ac:dyDescent="0.25">
      <c r="A1382" s="2">
        <v>38112</v>
      </c>
      <c r="B1382" s="1" t="s">
        <v>7470</v>
      </c>
      <c r="C1382">
        <v>593</v>
      </c>
      <c r="D1382">
        <v>14023</v>
      </c>
      <c r="E1382">
        <v>4</v>
      </c>
      <c r="F1382">
        <v>1</v>
      </c>
      <c r="G1382">
        <v>1</v>
      </c>
      <c r="H1382" s="2">
        <v>43225</v>
      </c>
      <c r="I1382" t="str">
        <f>VLOOKUP(Sales[[#This Row],[TerritoryKey]], Territories[], 2, FALSE)</f>
        <v>Southwest</v>
      </c>
      <c r="J1382">
        <f>_xlfn.XLOOKUP(Sales[[#This Row],[ProductKey]], Products!$A:$A, Products!$J:$J)</f>
        <v>308.21789999999999</v>
      </c>
      <c r="K1382">
        <f>_xlfn.XLOOKUP(Sales[[#This Row],[ProductKey]], Products!$A:$A, Products!$K:$K)</f>
        <v>564.99</v>
      </c>
      <c r="L1382" s="1">
        <f>Sales[[#This Row],[ProductPrice]]*Sales[[#This Row],[OrderQuantity]]</f>
        <v>564.99</v>
      </c>
      <c r="M1382" s="1">
        <f>Sales[[#This Row],[OrderQuantity]]</f>
        <v>1</v>
      </c>
      <c r="N1382" s="1">
        <f>1</f>
        <v>1</v>
      </c>
      <c r="O1382" s="1">
        <f>Sales[[#This Row],[TotalSales]]-Sales[[#This Row],[TotalCost]]</f>
        <v>256.77210000000002</v>
      </c>
      <c r="P1382" s="1">
        <f>Sales[[#This Row],[ProductCost]]*Sales[[#This Row],[OrderQuantity]]</f>
        <v>308.21789999999999</v>
      </c>
      <c r="Q1382" s="1" t="str">
        <f>VLOOKUP(Sales[[#This Row],[ProductKey]], Products!$A$2:$D$1000, 4, FALSE)</f>
        <v>Mountain-500 Silver, 44</v>
      </c>
    </row>
    <row r="1383" spans="1:17" x14ac:dyDescent="0.25">
      <c r="A1383" s="2">
        <v>38022</v>
      </c>
      <c r="B1383" s="1" t="s">
        <v>7491</v>
      </c>
      <c r="C1383">
        <v>360</v>
      </c>
      <c r="D1383">
        <v>18818</v>
      </c>
      <c r="E1383">
        <v>4</v>
      </c>
      <c r="F1383">
        <v>1</v>
      </c>
      <c r="G1383">
        <v>1</v>
      </c>
      <c r="H1383" s="2">
        <v>43136</v>
      </c>
      <c r="I1383" t="str">
        <f>VLOOKUP(Sales[[#This Row],[TerritoryKey]], Territories[], 2, FALSE)</f>
        <v>Southwest</v>
      </c>
      <c r="J1383">
        <f>_xlfn.XLOOKUP(Sales[[#This Row],[ProductKey]], Products!$A:$A, Products!$J:$J)</f>
        <v>1105.81</v>
      </c>
      <c r="K1383">
        <f>_xlfn.XLOOKUP(Sales[[#This Row],[ProductKey]], Products!$A:$A, Products!$K:$K)</f>
        <v>2049.0981999999999</v>
      </c>
      <c r="L1383" s="1">
        <f>Sales[[#This Row],[ProductPrice]]*Sales[[#This Row],[OrderQuantity]]</f>
        <v>2049.0981999999999</v>
      </c>
      <c r="M1383" s="1">
        <f>Sales[[#This Row],[OrderQuantity]]</f>
        <v>1</v>
      </c>
      <c r="N1383" s="1">
        <f>1</f>
        <v>1</v>
      </c>
      <c r="O1383" s="1">
        <f>Sales[[#This Row],[TotalSales]]-Sales[[#This Row],[TotalCost]]</f>
        <v>943.28819999999996</v>
      </c>
      <c r="P1383" s="1">
        <f>Sales[[#This Row],[ProductCost]]*Sales[[#This Row],[OrderQuantity]]</f>
        <v>1105.81</v>
      </c>
      <c r="Q1383" s="1" t="str">
        <f>VLOOKUP(Sales[[#This Row],[ProductKey]], Products!$A$2:$D$1000, 4, FALSE)</f>
        <v>Mountain-200 Black, 42</v>
      </c>
    </row>
    <row r="1384" spans="1:17" x14ac:dyDescent="0.25">
      <c r="A1384" s="2">
        <v>37990</v>
      </c>
      <c r="B1384" s="1" t="s">
        <v>7499</v>
      </c>
      <c r="C1384">
        <v>358</v>
      </c>
      <c r="D1384">
        <v>18375</v>
      </c>
      <c r="E1384">
        <v>4</v>
      </c>
      <c r="F1384">
        <v>1</v>
      </c>
      <c r="G1384">
        <v>1</v>
      </c>
      <c r="H1384" s="2">
        <v>43104</v>
      </c>
      <c r="I1384" t="str">
        <f>VLOOKUP(Sales[[#This Row],[TerritoryKey]], Territories[], 2, FALSE)</f>
        <v>Southwest</v>
      </c>
      <c r="J1384">
        <f>_xlfn.XLOOKUP(Sales[[#This Row],[ProductKey]], Products!$A:$A, Products!$J:$J)</f>
        <v>1105.81</v>
      </c>
      <c r="K1384">
        <f>_xlfn.XLOOKUP(Sales[[#This Row],[ProductKey]], Products!$A:$A, Products!$K:$K)</f>
        <v>2049.0981999999999</v>
      </c>
      <c r="L1384" s="1">
        <f>Sales[[#This Row],[ProductPrice]]*Sales[[#This Row],[OrderQuantity]]</f>
        <v>2049.0981999999999</v>
      </c>
      <c r="M1384" s="1">
        <f>Sales[[#This Row],[OrderQuantity]]</f>
        <v>1</v>
      </c>
      <c r="N1384" s="1">
        <f>1</f>
        <v>1</v>
      </c>
      <c r="O1384" s="1">
        <f>Sales[[#This Row],[TotalSales]]-Sales[[#This Row],[TotalCost]]</f>
        <v>943.28819999999996</v>
      </c>
      <c r="P1384" s="1">
        <f>Sales[[#This Row],[ProductCost]]*Sales[[#This Row],[OrderQuantity]]</f>
        <v>1105.81</v>
      </c>
      <c r="Q1384" s="1" t="str">
        <f>VLOOKUP(Sales[[#This Row],[ProductKey]], Products!$A$2:$D$1000, 4, FALSE)</f>
        <v>Mountain-200 Black, 38</v>
      </c>
    </row>
    <row r="1385" spans="1:17" x14ac:dyDescent="0.25">
      <c r="A1385" s="2">
        <v>38050</v>
      </c>
      <c r="B1385" s="1" t="s">
        <v>7519</v>
      </c>
      <c r="C1385">
        <v>574</v>
      </c>
      <c r="D1385">
        <v>25042</v>
      </c>
      <c r="E1385">
        <v>4</v>
      </c>
      <c r="F1385">
        <v>1</v>
      </c>
      <c r="G1385">
        <v>1</v>
      </c>
      <c r="H1385" s="2">
        <v>43163</v>
      </c>
      <c r="I1385" t="str">
        <f>VLOOKUP(Sales[[#This Row],[TerritoryKey]], Territories[], 2, FALSE)</f>
        <v>Southwest</v>
      </c>
      <c r="J1385">
        <f>_xlfn.XLOOKUP(Sales[[#This Row],[ProductKey]], Products!$A:$A, Products!$J:$J)</f>
        <v>1481.9378999999999</v>
      </c>
      <c r="K1385">
        <f>_xlfn.XLOOKUP(Sales[[#This Row],[ProductKey]], Products!$A:$A, Products!$K:$K)</f>
        <v>2384.0700000000002</v>
      </c>
      <c r="L1385" s="1">
        <f>Sales[[#This Row],[ProductPrice]]*Sales[[#This Row],[OrderQuantity]]</f>
        <v>2384.0700000000002</v>
      </c>
      <c r="M1385" s="1">
        <f>Sales[[#This Row],[OrderQuantity]]</f>
        <v>1</v>
      </c>
      <c r="N1385" s="1">
        <f>1</f>
        <v>1</v>
      </c>
      <c r="O1385" s="1">
        <f>Sales[[#This Row],[TotalSales]]-Sales[[#This Row],[TotalCost]]</f>
        <v>902.13210000000026</v>
      </c>
      <c r="P1385" s="1">
        <f>Sales[[#This Row],[ProductCost]]*Sales[[#This Row],[OrderQuantity]]</f>
        <v>1481.9378999999999</v>
      </c>
      <c r="Q1385" s="1" t="str">
        <f>VLOOKUP(Sales[[#This Row],[ProductKey]], Products!$A$2:$D$1000, 4, FALSE)</f>
        <v>Touring-1000 Blue, 50</v>
      </c>
    </row>
    <row r="1386" spans="1:17" x14ac:dyDescent="0.25">
      <c r="A1386" s="2">
        <v>38296</v>
      </c>
      <c r="B1386" s="1" t="s">
        <v>7521</v>
      </c>
      <c r="C1386">
        <v>220</v>
      </c>
      <c r="D1386">
        <v>28784</v>
      </c>
      <c r="E1386">
        <v>4</v>
      </c>
      <c r="F1386">
        <v>1</v>
      </c>
      <c r="G1386">
        <v>1</v>
      </c>
      <c r="H1386" s="2">
        <v>43409</v>
      </c>
      <c r="I1386" t="str">
        <f>VLOOKUP(Sales[[#This Row],[TerritoryKey]], Territories[], 2, FALSE)</f>
        <v>Southwest</v>
      </c>
      <c r="J1386">
        <f>_xlfn.XLOOKUP(Sales[[#This Row],[ProductKey]], Products!$A:$A, Products!$J:$J)</f>
        <v>12.027799999999999</v>
      </c>
      <c r="K1386">
        <f>_xlfn.XLOOKUP(Sales[[#This Row],[ProductKey]], Products!$A:$A, Products!$K:$K)</f>
        <v>33.644199999999998</v>
      </c>
      <c r="L1386" s="1">
        <f>Sales[[#This Row],[ProductPrice]]*Sales[[#This Row],[OrderQuantity]]</f>
        <v>33.644199999999998</v>
      </c>
      <c r="M1386" s="1">
        <f>Sales[[#This Row],[OrderQuantity]]</f>
        <v>1</v>
      </c>
      <c r="N1386" s="1">
        <f>1</f>
        <v>1</v>
      </c>
      <c r="O1386" s="1">
        <f>Sales[[#This Row],[TotalSales]]-Sales[[#This Row],[TotalCost]]</f>
        <v>21.616399999999999</v>
      </c>
      <c r="P1386" s="1">
        <f>Sales[[#This Row],[ProductCost]]*Sales[[#This Row],[OrderQuantity]]</f>
        <v>12.027799999999999</v>
      </c>
      <c r="Q1386" s="1" t="str">
        <f>VLOOKUP(Sales[[#This Row],[ProductKey]], Products!$A$2:$D$1000, 4, FALSE)</f>
        <v>Sport-100 Helmet, Blue</v>
      </c>
    </row>
    <row r="1387" spans="1:17" x14ac:dyDescent="0.25">
      <c r="A1387" s="2">
        <v>38263</v>
      </c>
      <c r="B1387" s="1" t="s">
        <v>7534</v>
      </c>
      <c r="C1387">
        <v>540</v>
      </c>
      <c r="D1387">
        <v>24409</v>
      </c>
      <c r="E1387">
        <v>4</v>
      </c>
      <c r="F1387">
        <v>1</v>
      </c>
      <c r="G1387">
        <v>1</v>
      </c>
      <c r="H1387" s="2">
        <v>43376</v>
      </c>
      <c r="I1387" t="str">
        <f>VLOOKUP(Sales[[#This Row],[TerritoryKey]], Territories[], 2, FALSE)</f>
        <v>Southwest</v>
      </c>
      <c r="J1387">
        <f>_xlfn.XLOOKUP(Sales[[#This Row],[ProductKey]], Products!$A:$A, Products!$J:$J)</f>
        <v>12.192399999999999</v>
      </c>
      <c r="K1387">
        <f>_xlfn.XLOOKUP(Sales[[#This Row],[ProductKey]], Products!$A:$A, Products!$K:$K)</f>
        <v>32.6</v>
      </c>
      <c r="L1387" s="1">
        <f>Sales[[#This Row],[ProductPrice]]*Sales[[#This Row],[OrderQuantity]]</f>
        <v>32.6</v>
      </c>
      <c r="M1387" s="1">
        <f>Sales[[#This Row],[OrderQuantity]]</f>
        <v>1</v>
      </c>
      <c r="N1387" s="1">
        <f>1</f>
        <v>1</v>
      </c>
      <c r="O1387" s="1">
        <f>Sales[[#This Row],[TotalSales]]-Sales[[#This Row],[TotalCost]]</f>
        <v>20.407600000000002</v>
      </c>
      <c r="P1387" s="1">
        <f>Sales[[#This Row],[ProductCost]]*Sales[[#This Row],[OrderQuantity]]</f>
        <v>12.192399999999999</v>
      </c>
      <c r="Q1387" s="1" t="str">
        <f>VLOOKUP(Sales[[#This Row],[ProductKey]], Products!$A$2:$D$1000, 4, FALSE)</f>
        <v>HL Road Tire</v>
      </c>
    </row>
    <row r="1388" spans="1:17" x14ac:dyDescent="0.25">
      <c r="A1388" s="2">
        <v>38081</v>
      </c>
      <c r="B1388" s="1" t="s">
        <v>7554</v>
      </c>
      <c r="C1388">
        <v>590</v>
      </c>
      <c r="D1388">
        <v>18956</v>
      </c>
      <c r="E1388">
        <v>4</v>
      </c>
      <c r="F1388">
        <v>1</v>
      </c>
      <c r="G1388">
        <v>1</v>
      </c>
      <c r="H1388" s="2">
        <v>43194</v>
      </c>
      <c r="I1388" t="str">
        <f>VLOOKUP(Sales[[#This Row],[TerritoryKey]], Territories[], 2, FALSE)</f>
        <v>Southwest</v>
      </c>
      <c r="J1388">
        <f>_xlfn.XLOOKUP(Sales[[#This Row],[ProductKey]], Products!$A:$A, Products!$J:$J)</f>
        <v>419.77839999999998</v>
      </c>
      <c r="K1388">
        <f>_xlfn.XLOOKUP(Sales[[#This Row],[ProductKey]], Products!$A:$A, Products!$K:$K)</f>
        <v>769.49</v>
      </c>
      <c r="L1388" s="1">
        <f>Sales[[#This Row],[ProductPrice]]*Sales[[#This Row],[OrderQuantity]]</f>
        <v>769.49</v>
      </c>
      <c r="M1388" s="1">
        <f>Sales[[#This Row],[OrderQuantity]]</f>
        <v>1</v>
      </c>
      <c r="N1388" s="1">
        <f>1</f>
        <v>1</v>
      </c>
      <c r="O1388" s="1">
        <f>Sales[[#This Row],[TotalSales]]-Sales[[#This Row],[TotalCost]]</f>
        <v>349.71160000000003</v>
      </c>
      <c r="P1388" s="1">
        <f>Sales[[#This Row],[ProductCost]]*Sales[[#This Row],[OrderQuantity]]</f>
        <v>419.77839999999998</v>
      </c>
      <c r="Q1388" s="1" t="str">
        <f>VLOOKUP(Sales[[#This Row],[ProductKey]], Products!$A$2:$D$1000, 4, FALSE)</f>
        <v>Mountain-400-W Silver, 46</v>
      </c>
    </row>
    <row r="1389" spans="1:17" x14ac:dyDescent="0.25">
      <c r="A1389" s="2">
        <v>38144</v>
      </c>
      <c r="B1389" s="1" t="s">
        <v>7578</v>
      </c>
      <c r="C1389">
        <v>581</v>
      </c>
      <c r="D1389">
        <v>19003</v>
      </c>
      <c r="E1389">
        <v>4</v>
      </c>
      <c r="F1389">
        <v>1</v>
      </c>
      <c r="G1389">
        <v>1</v>
      </c>
      <c r="H1389" s="2">
        <v>43257</v>
      </c>
      <c r="I1389" t="str">
        <f>VLOOKUP(Sales[[#This Row],[TerritoryKey]], Territories[], 2, FALSE)</f>
        <v>Southwest</v>
      </c>
      <c r="J1389">
        <f>_xlfn.XLOOKUP(Sales[[#This Row],[ProductKey]], Products!$A:$A, Products!$J:$J)</f>
        <v>1082.51</v>
      </c>
      <c r="K1389">
        <f>_xlfn.XLOOKUP(Sales[[#This Row],[ProductKey]], Products!$A:$A, Products!$K:$K)</f>
        <v>1700.99</v>
      </c>
      <c r="L1389" s="1">
        <f>Sales[[#This Row],[ProductPrice]]*Sales[[#This Row],[OrderQuantity]]</f>
        <v>1700.99</v>
      </c>
      <c r="M1389" s="1">
        <f>Sales[[#This Row],[OrderQuantity]]</f>
        <v>1</v>
      </c>
      <c r="N1389" s="1">
        <f>1</f>
        <v>1</v>
      </c>
      <c r="O1389" s="1">
        <f>Sales[[#This Row],[TotalSales]]-Sales[[#This Row],[TotalCost]]</f>
        <v>618.48</v>
      </c>
      <c r="P1389" s="1">
        <f>Sales[[#This Row],[ProductCost]]*Sales[[#This Row],[OrderQuantity]]</f>
        <v>1082.51</v>
      </c>
      <c r="Q1389" s="1" t="str">
        <f>VLOOKUP(Sales[[#This Row],[ProductKey]], Products!$A$2:$D$1000, 4, FALSE)</f>
        <v>Road-350-W Yellow, 42</v>
      </c>
    </row>
    <row r="1390" spans="1:17" x14ac:dyDescent="0.25">
      <c r="A1390" s="2">
        <v>38110</v>
      </c>
      <c r="B1390" s="1" t="s">
        <v>7594</v>
      </c>
      <c r="C1390">
        <v>562</v>
      </c>
      <c r="D1390">
        <v>28243</v>
      </c>
      <c r="E1390">
        <v>4</v>
      </c>
      <c r="F1390">
        <v>1</v>
      </c>
      <c r="G1390">
        <v>1</v>
      </c>
      <c r="H1390" s="2">
        <v>43223</v>
      </c>
      <c r="I1390" t="str">
        <f>VLOOKUP(Sales[[#This Row],[TerritoryKey]], Territories[], 2, FALSE)</f>
        <v>Southwest</v>
      </c>
      <c r="J1390">
        <f>_xlfn.XLOOKUP(Sales[[#This Row],[ProductKey]], Products!$A:$A, Products!$J:$J)</f>
        <v>1481.9378999999999</v>
      </c>
      <c r="K1390">
        <f>_xlfn.XLOOKUP(Sales[[#This Row],[ProductKey]], Products!$A:$A, Products!$K:$K)</f>
        <v>2384.0700000000002</v>
      </c>
      <c r="L1390" s="1">
        <f>Sales[[#This Row],[ProductPrice]]*Sales[[#This Row],[OrderQuantity]]</f>
        <v>2384.0700000000002</v>
      </c>
      <c r="M1390" s="1">
        <f>Sales[[#This Row],[OrderQuantity]]</f>
        <v>1</v>
      </c>
      <c r="N1390" s="1">
        <f>1</f>
        <v>1</v>
      </c>
      <c r="O1390" s="1">
        <f>Sales[[#This Row],[TotalSales]]-Sales[[#This Row],[TotalCost]]</f>
        <v>902.13210000000026</v>
      </c>
      <c r="P1390" s="1">
        <f>Sales[[#This Row],[ProductCost]]*Sales[[#This Row],[OrderQuantity]]</f>
        <v>1481.9378999999999</v>
      </c>
      <c r="Q1390" s="1" t="str">
        <f>VLOOKUP(Sales[[#This Row],[ProductKey]], Products!$A$2:$D$1000, 4, FALSE)</f>
        <v>Touring-1000 Yellow, 50</v>
      </c>
    </row>
    <row r="1391" spans="1:17" x14ac:dyDescent="0.25">
      <c r="A1391" s="2">
        <v>38022</v>
      </c>
      <c r="B1391" s="1" t="s">
        <v>7603</v>
      </c>
      <c r="C1391">
        <v>562</v>
      </c>
      <c r="D1391">
        <v>28259</v>
      </c>
      <c r="E1391">
        <v>4</v>
      </c>
      <c r="F1391">
        <v>1</v>
      </c>
      <c r="G1391">
        <v>1</v>
      </c>
      <c r="H1391" s="2">
        <v>43136</v>
      </c>
      <c r="I1391" t="str">
        <f>VLOOKUP(Sales[[#This Row],[TerritoryKey]], Territories[], 2, FALSE)</f>
        <v>Southwest</v>
      </c>
      <c r="J1391">
        <f>_xlfn.XLOOKUP(Sales[[#This Row],[ProductKey]], Products!$A:$A, Products!$J:$J)</f>
        <v>1481.9378999999999</v>
      </c>
      <c r="K1391">
        <f>_xlfn.XLOOKUP(Sales[[#This Row],[ProductKey]], Products!$A:$A, Products!$K:$K)</f>
        <v>2384.0700000000002</v>
      </c>
      <c r="L1391" s="1">
        <f>Sales[[#This Row],[ProductPrice]]*Sales[[#This Row],[OrderQuantity]]</f>
        <v>2384.0700000000002</v>
      </c>
      <c r="M1391" s="1">
        <f>Sales[[#This Row],[OrderQuantity]]</f>
        <v>1</v>
      </c>
      <c r="N1391" s="1">
        <f>1</f>
        <v>1</v>
      </c>
      <c r="O1391" s="1">
        <f>Sales[[#This Row],[TotalSales]]-Sales[[#This Row],[TotalCost]]</f>
        <v>902.13210000000026</v>
      </c>
      <c r="P1391" s="1">
        <f>Sales[[#This Row],[ProductCost]]*Sales[[#This Row],[OrderQuantity]]</f>
        <v>1481.9378999999999</v>
      </c>
      <c r="Q1391" s="1" t="str">
        <f>VLOOKUP(Sales[[#This Row],[ProductKey]], Products!$A$2:$D$1000, 4, FALSE)</f>
        <v>Touring-1000 Yellow, 50</v>
      </c>
    </row>
    <row r="1392" spans="1:17" x14ac:dyDescent="0.25">
      <c r="A1392" s="2">
        <v>38263</v>
      </c>
      <c r="B1392" s="1" t="s">
        <v>7606</v>
      </c>
      <c r="C1392">
        <v>604</v>
      </c>
      <c r="D1392">
        <v>24385</v>
      </c>
      <c r="E1392">
        <v>4</v>
      </c>
      <c r="F1392">
        <v>1</v>
      </c>
      <c r="G1392">
        <v>1</v>
      </c>
      <c r="H1392" s="2">
        <v>43376</v>
      </c>
      <c r="I1392" t="str">
        <f>VLOOKUP(Sales[[#This Row],[TerritoryKey]], Territories[], 2, FALSE)</f>
        <v>Southwest</v>
      </c>
      <c r="J1392">
        <f>_xlfn.XLOOKUP(Sales[[#This Row],[ProductKey]], Products!$A:$A, Products!$J:$J)</f>
        <v>343.64960000000002</v>
      </c>
      <c r="K1392">
        <f>_xlfn.XLOOKUP(Sales[[#This Row],[ProductKey]], Products!$A:$A, Products!$K:$K)</f>
        <v>539.99</v>
      </c>
      <c r="L1392" s="1">
        <f>Sales[[#This Row],[ProductPrice]]*Sales[[#This Row],[OrderQuantity]]</f>
        <v>539.99</v>
      </c>
      <c r="M1392" s="1">
        <f>Sales[[#This Row],[OrderQuantity]]</f>
        <v>1</v>
      </c>
      <c r="N1392" s="1">
        <f>1</f>
        <v>1</v>
      </c>
      <c r="O1392" s="1">
        <f>Sales[[#This Row],[TotalSales]]-Sales[[#This Row],[TotalCost]]</f>
        <v>196.34039999999999</v>
      </c>
      <c r="P1392" s="1">
        <f>Sales[[#This Row],[ProductCost]]*Sales[[#This Row],[OrderQuantity]]</f>
        <v>343.64960000000002</v>
      </c>
      <c r="Q1392" s="1" t="str">
        <f>VLOOKUP(Sales[[#This Row],[ProductKey]], Products!$A$2:$D$1000, 4, FALSE)</f>
        <v>Road-750 Black, 44</v>
      </c>
    </row>
    <row r="1393" spans="1:17" x14ac:dyDescent="0.25">
      <c r="A1393" s="2">
        <v>38082</v>
      </c>
      <c r="B1393" s="1" t="s">
        <v>7609</v>
      </c>
      <c r="C1393">
        <v>606</v>
      </c>
      <c r="D1393">
        <v>24356</v>
      </c>
      <c r="E1393">
        <v>4</v>
      </c>
      <c r="F1393">
        <v>1</v>
      </c>
      <c r="G1393">
        <v>1</v>
      </c>
      <c r="H1393" s="2">
        <v>43195</v>
      </c>
      <c r="I1393" t="str">
        <f>VLOOKUP(Sales[[#This Row],[TerritoryKey]], Territories[], 2, FALSE)</f>
        <v>Southwest</v>
      </c>
      <c r="J1393">
        <f>_xlfn.XLOOKUP(Sales[[#This Row],[ProductKey]], Products!$A:$A, Products!$J:$J)</f>
        <v>343.64960000000002</v>
      </c>
      <c r="K1393">
        <f>_xlfn.XLOOKUP(Sales[[#This Row],[ProductKey]], Products!$A:$A, Products!$K:$K)</f>
        <v>539.99</v>
      </c>
      <c r="L1393" s="1">
        <f>Sales[[#This Row],[ProductPrice]]*Sales[[#This Row],[OrderQuantity]]</f>
        <v>539.99</v>
      </c>
      <c r="M1393" s="1">
        <f>Sales[[#This Row],[OrderQuantity]]</f>
        <v>1</v>
      </c>
      <c r="N1393" s="1">
        <f>1</f>
        <v>1</v>
      </c>
      <c r="O1393" s="1">
        <f>Sales[[#This Row],[TotalSales]]-Sales[[#This Row],[TotalCost]]</f>
        <v>196.34039999999999</v>
      </c>
      <c r="P1393" s="1">
        <f>Sales[[#This Row],[ProductCost]]*Sales[[#This Row],[OrderQuantity]]</f>
        <v>343.64960000000002</v>
      </c>
      <c r="Q1393" s="1" t="str">
        <f>VLOOKUP(Sales[[#This Row],[ProductKey]], Products!$A$2:$D$1000, 4, FALSE)</f>
        <v>Road-750 Black, 52</v>
      </c>
    </row>
    <row r="1394" spans="1:17" x14ac:dyDescent="0.25">
      <c r="A1394" s="2">
        <v>38112</v>
      </c>
      <c r="B1394" s="1" t="s">
        <v>7629</v>
      </c>
      <c r="C1394">
        <v>476</v>
      </c>
      <c r="D1394">
        <v>19850</v>
      </c>
      <c r="E1394">
        <v>4</v>
      </c>
      <c r="F1394">
        <v>1</v>
      </c>
      <c r="G1394">
        <v>1</v>
      </c>
      <c r="H1394" s="2">
        <v>43225</v>
      </c>
      <c r="I1394" t="str">
        <f>VLOOKUP(Sales[[#This Row],[TerritoryKey]], Territories[], 2, FALSE)</f>
        <v>Southwest</v>
      </c>
      <c r="J1394">
        <f>_xlfn.XLOOKUP(Sales[[#This Row],[ProductKey]], Products!$A:$A, Products!$J:$J)</f>
        <v>26.176300000000001</v>
      </c>
      <c r="K1394">
        <f>_xlfn.XLOOKUP(Sales[[#This Row],[ProductKey]], Products!$A:$A, Products!$K:$K)</f>
        <v>69.989999999999995</v>
      </c>
      <c r="L1394" s="1">
        <f>Sales[[#This Row],[ProductPrice]]*Sales[[#This Row],[OrderQuantity]]</f>
        <v>69.989999999999995</v>
      </c>
      <c r="M1394" s="1">
        <f>Sales[[#This Row],[OrderQuantity]]</f>
        <v>1</v>
      </c>
      <c r="N1394" s="1">
        <f>1</f>
        <v>1</v>
      </c>
      <c r="O1394" s="1">
        <f>Sales[[#This Row],[TotalSales]]-Sales[[#This Row],[TotalCost]]</f>
        <v>43.813699999999997</v>
      </c>
      <c r="P1394" s="1">
        <f>Sales[[#This Row],[ProductCost]]*Sales[[#This Row],[OrderQuantity]]</f>
        <v>26.176300000000001</v>
      </c>
      <c r="Q1394" s="1" t="str">
        <f>VLOOKUP(Sales[[#This Row],[ProductKey]], Products!$A$2:$D$1000, 4, FALSE)</f>
        <v>Women's Mountain Shorts, L</v>
      </c>
    </row>
    <row r="1395" spans="1:17" x14ac:dyDescent="0.25">
      <c r="A1395" s="2">
        <v>38235</v>
      </c>
      <c r="B1395" s="1" t="s">
        <v>7659</v>
      </c>
      <c r="C1395">
        <v>567</v>
      </c>
      <c r="D1395">
        <v>11261</v>
      </c>
      <c r="E1395">
        <v>4</v>
      </c>
      <c r="F1395">
        <v>1</v>
      </c>
      <c r="G1395">
        <v>1</v>
      </c>
      <c r="H1395" s="2">
        <v>43348</v>
      </c>
      <c r="I1395" t="str">
        <f>VLOOKUP(Sales[[#This Row],[TerritoryKey]], Territories[], 2, FALSE)</f>
        <v>Southwest</v>
      </c>
      <c r="J1395">
        <f>_xlfn.XLOOKUP(Sales[[#This Row],[ProductKey]], Products!$A:$A, Products!$J:$J)</f>
        <v>461.44479999999999</v>
      </c>
      <c r="K1395">
        <f>_xlfn.XLOOKUP(Sales[[#This Row],[ProductKey]], Products!$A:$A, Products!$K:$K)</f>
        <v>742.35</v>
      </c>
      <c r="L1395" s="1">
        <f>Sales[[#This Row],[ProductPrice]]*Sales[[#This Row],[OrderQuantity]]</f>
        <v>742.35</v>
      </c>
      <c r="M1395" s="1">
        <f>Sales[[#This Row],[OrderQuantity]]</f>
        <v>1</v>
      </c>
      <c r="N1395" s="1">
        <f>1</f>
        <v>1</v>
      </c>
      <c r="O1395" s="1">
        <f>Sales[[#This Row],[TotalSales]]-Sales[[#This Row],[TotalCost]]</f>
        <v>280.90520000000004</v>
      </c>
      <c r="P1395" s="1">
        <f>Sales[[#This Row],[ProductCost]]*Sales[[#This Row],[OrderQuantity]]</f>
        <v>461.44479999999999</v>
      </c>
      <c r="Q1395" s="1" t="str">
        <f>VLOOKUP(Sales[[#This Row],[ProductKey]], Products!$A$2:$D$1000, 4, FALSE)</f>
        <v>Touring-3000 Blue, 62</v>
      </c>
    </row>
    <row r="1396" spans="1:17" x14ac:dyDescent="0.25">
      <c r="A1396" s="2">
        <v>38326</v>
      </c>
      <c r="B1396" s="1" t="s">
        <v>7662</v>
      </c>
      <c r="C1396">
        <v>581</v>
      </c>
      <c r="D1396">
        <v>18856</v>
      </c>
      <c r="E1396">
        <v>4</v>
      </c>
      <c r="F1396">
        <v>1</v>
      </c>
      <c r="G1396">
        <v>1</v>
      </c>
      <c r="H1396" s="2">
        <v>43439</v>
      </c>
      <c r="I1396" t="str">
        <f>VLOOKUP(Sales[[#This Row],[TerritoryKey]], Territories[], 2, FALSE)</f>
        <v>Southwest</v>
      </c>
      <c r="J1396">
        <f>_xlfn.XLOOKUP(Sales[[#This Row],[ProductKey]], Products!$A:$A, Products!$J:$J)</f>
        <v>1082.51</v>
      </c>
      <c r="K1396">
        <f>_xlfn.XLOOKUP(Sales[[#This Row],[ProductKey]], Products!$A:$A, Products!$K:$K)</f>
        <v>1700.99</v>
      </c>
      <c r="L1396" s="1">
        <f>Sales[[#This Row],[ProductPrice]]*Sales[[#This Row],[OrderQuantity]]</f>
        <v>1700.99</v>
      </c>
      <c r="M1396" s="1">
        <f>Sales[[#This Row],[OrderQuantity]]</f>
        <v>1</v>
      </c>
      <c r="N1396" s="1">
        <f>1</f>
        <v>1</v>
      </c>
      <c r="O1396" s="1">
        <f>Sales[[#This Row],[TotalSales]]-Sales[[#This Row],[TotalCost]]</f>
        <v>618.48</v>
      </c>
      <c r="P1396" s="1">
        <f>Sales[[#This Row],[ProductCost]]*Sales[[#This Row],[OrderQuantity]]</f>
        <v>1082.51</v>
      </c>
      <c r="Q1396" s="1" t="str">
        <f>VLOOKUP(Sales[[#This Row],[ProductKey]], Products!$A$2:$D$1000, 4, FALSE)</f>
        <v>Road-350-W Yellow, 42</v>
      </c>
    </row>
    <row r="1397" spans="1:17" x14ac:dyDescent="0.25">
      <c r="A1397" s="2">
        <v>38326</v>
      </c>
      <c r="B1397" s="1" t="s">
        <v>7673</v>
      </c>
      <c r="C1397">
        <v>575</v>
      </c>
      <c r="D1397">
        <v>28158</v>
      </c>
      <c r="E1397">
        <v>4</v>
      </c>
      <c r="F1397">
        <v>1</v>
      </c>
      <c r="G1397">
        <v>1</v>
      </c>
      <c r="H1397" s="2">
        <v>43439</v>
      </c>
      <c r="I1397" t="str">
        <f>VLOOKUP(Sales[[#This Row],[TerritoryKey]], Territories[], 2, FALSE)</f>
        <v>Southwest</v>
      </c>
      <c r="J1397">
        <f>_xlfn.XLOOKUP(Sales[[#This Row],[ProductKey]], Products!$A:$A, Products!$J:$J)</f>
        <v>1481.9378999999999</v>
      </c>
      <c r="K1397">
        <f>_xlfn.XLOOKUP(Sales[[#This Row],[ProductKey]], Products!$A:$A, Products!$K:$K)</f>
        <v>2384.0700000000002</v>
      </c>
      <c r="L1397" s="1">
        <f>Sales[[#This Row],[ProductPrice]]*Sales[[#This Row],[OrderQuantity]]</f>
        <v>2384.0700000000002</v>
      </c>
      <c r="M1397" s="1">
        <f>Sales[[#This Row],[OrderQuantity]]</f>
        <v>1</v>
      </c>
      <c r="N1397" s="1">
        <f>1</f>
        <v>1</v>
      </c>
      <c r="O1397" s="1">
        <f>Sales[[#This Row],[TotalSales]]-Sales[[#This Row],[TotalCost]]</f>
        <v>902.13210000000026</v>
      </c>
      <c r="P1397" s="1">
        <f>Sales[[#This Row],[ProductCost]]*Sales[[#This Row],[OrderQuantity]]</f>
        <v>1481.9378999999999</v>
      </c>
      <c r="Q1397" s="1" t="str">
        <f>VLOOKUP(Sales[[#This Row],[ProductKey]], Products!$A$2:$D$1000, 4, FALSE)</f>
        <v>Touring-1000 Blue, 54</v>
      </c>
    </row>
    <row r="1398" spans="1:17" x14ac:dyDescent="0.25">
      <c r="A1398" s="2">
        <v>38052</v>
      </c>
      <c r="B1398" s="1" t="s">
        <v>7684</v>
      </c>
      <c r="C1398">
        <v>535</v>
      </c>
      <c r="D1398">
        <v>24926</v>
      </c>
      <c r="E1398">
        <v>4</v>
      </c>
      <c r="F1398">
        <v>1</v>
      </c>
      <c r="G1398">
        <v>1</v>
      </c>
      <c r="H1398" s="2">
        <v>43165</v>
      </c>
      <c r="I1398" t="str">
        <f>VLOOKUP(Sales[[#This Row],[TerritoryKey]], Territories[], 2, FALSE)</f>
        <v>Southwest</v>
      </c>
      <c r="J1398">
        <f>_xlfn.XLOOKUP(Sales[[#This Row],[ProductKey]], Products!$A:$A, Products!$J:$J)</f>
        <v>9.3462999999999994</v>
      </c>
      <c r="K1398">
        <f>_xlfn.XLOOKUP(Sales[[#This Row],[ProductKey]], Products!$A:$A, Products!$K:$K)</f>
        <v>24.99</v>
      </c>
      <c r="L1398" s="1">
        <f>Sales[[#This Row],[ProductPrice]]*Sales[[#This Row],[OrderQuantity]]</f>
        <v>24.99</v>
      </c>
      <c r="M1398" s="1">
        <f>Sales[[#This Row],[OrderQuantity]]</f>
        <v>1</v>
      </c>
      <c r="N1398" s="1">
        <f>1</f>
        <v>1</v>
      </c>
      <c r="O1398" s="1">
        <f>Sales[[#This Row],[TotalSales]]-Sales[[#This Row],[TotalCost]]</f>
        <v>15.643699999999999</v>
      </c>
      <c r="P1398" s="1">
        <f>Sales[[#This Row],[ProductCost]]*Sales[[#This Row],[OrderQuantity]]</f>
        <v>9.3462999999999994</v>
      </c>
      <c r="Q1398" s="1" t="str">
        <f>VLOOKUP(Sales[[#This Row],[ProductKey]], Products!$A$2:$D$1000, 4, FALSE)</f>
        <v>LL Mountain Tire</v>
      </c>
    </row>
    <row r="1399" spans="1:17" x14ac:dyDescent="0.25">
      <c r="A1399" s="2">
        <v>38325</v>
      </c>
      <c r="B1399" s="1" t="s">
        <v>7689</v>
      </c>
      <c r="C1399">
        <v>605</v>
      </c>
      <c r="D1399">
        <v>23883</v>
      </c>
      <c r="E1399">
        <v>4</v>
      </c>
      <c r="F1399">
        <v>1</v>
      </c>
      <c r="G1399">
        <v>1</v>
      </c>
      <c r="H1399" s="2">
        <v>43438</v>
      </c>
      <c r="I1399" t="str">
        <f>VLOOKUP(Sales[[#This Row],[TerritoryKey]], Territories[], 2, FALSE)</f>
        <v>Southwest</v>
      </c>
      <c r="J1399">
        <f>_xlfn.XLOOKUP(Sales[[#This Row],[ProductKey]], Products!$A:$A, Products!$J:$J)</f>
        <v>343.64960000000002</v>
      </c>
      <c r="K1399">
        <f>_xlfn.XLOOKUP(Sales[[#This Row],[ProductKey]], Products!$A:$A, Products!$K:$K)</f>
        <v>539.99</v>
      </c>
      <c r="L1399" s="1">
        <f>Sales[[#This Row],[ProductPrice]]*Sales[[#This Row],[OrderQuantity]]</f>
        <v>539.99</v>
      </c>
      <c r="M1399" s="1">
        <f>Sales[[#This Row],[OrderQuantity]]</f>
        <v>1</v>
      </c>
      <c r="N1399" s="1">
        <f>1</f>
        <v>1</v>
      </c>
      <c r="O1399" s="1">
        <f>Sales[[#This Row],[TotalSales]]-Sales[[#This Row],[TotalCost]]</f>
        <v>196.34039999999999</v>
      </c>
      <c r="P1399" s="1">
        <f>Sales[[#This Row],[ProductCost]]*Sales[[#This Row],[OrderQuantity]]</f>
        <v>343.64960000000002</v>
      </c>
      <c r="Q1399" s="1" t="str">
        <f>VLOOKUP(Sales[[#This Row],[ProductKey]], Products!$A$2:$D$1000, 4, FALSE)</f>
        <v>Road-750 Black, 48</v>
      </c>
    </row>
    <row r="1400" spans="1:17" x14ac:dyDescent="0.25">
      <c r="A1400" s="2">
        <v>38296</v>
      </c>
      <c r="B1400" s="1" t="s">
        <v>7697</v>
      </c>
      <c r="C1400">
        <v>590</v>
      </c>
      <c r="D1400">
        <v>15497</v>
      </c>
      <c r="E1400">
        <v>4</v>
      </c>
      <c r="F1400">
        <v>1</v>
      </c>
      <c r="G1400">
        <v>1</v>
      </c>
      <c r="H1400" s="2">
        <v>43409</v>
      </c>
      <c r="I1400" t="str">
        <f>VLOOKUP(Sales[[#This Row],[TerritoryKey]], Territories[], 2, FALSE)</f>
        <v>Southwest</v>
      </c>
      <c r="J1400">
        <f>_xlfn.XLOOKUP(Sales[[#This Row],[ProductKey]], Products!$A:$A, Products!$J:$J)</f>
        <v>419.77839999999998</v>
      </c>
      <c r="K1400">
        <f>_xlfn.XLOOKUP(Sales[[#This Row],[ProductKey]], Products!$A:$A, Products!$K:$K)</f>
        <v>769.49</v>
      </c>
      <c r="L1400" s="1">
        <f>Sales[[#This Row],[ProductPrice]]*Sales[[#This Row],[OrderQuantity]]</f>
        <v>769.49</v>
      </c>
      <c r="M1400" s="1">
        <f>Sales[[#This Row],[OrderQuantity]]</f>
        <v>1</v>
      </c>
      <c r="N1400" s="1">
        <f>1</f>
        <v>1</v>
      </c>
      <c r="O1400" s="1">
        <f>Sales[[#This Row],[TotalSales]]-Sales[[#This Row],[TotalCost]]</f>
        <v>349.71160000000003</v>
      </c>
      <c r="P1400" s="1">
        <f>Sales[[#This Row],[ProductCost]]*Sales[[#This Row],[OrderQuantity]]</f>
        <v>419.77839999999998</v>
      </c>
      <c r="Q1400" s="1" t="str">
        <f>VLOOKUP(Sales[[#This Row],[ProductKey]], Products!$A$2:$D$1000, 4, FALSE)</f>
        <v>Mountain-400-W Silver, 46</v>
      </c>
    </row>
    <row r="1401" spans="1:17" x14ac:dyDescent="0.25">
      <c r="A1401" s="2">
        <v>38021</v>
      </c>
      <c r="B1401" s="1" t="s">
        <v>7703</v>
      </c>
      <c r="C1401">
        <v>575</v>
      </c>
      <c r="D1401">
        <v>28076</v>
      </c>
      <c r="E1401">
        <v>4</v>
      </c>
      <c r="F1401">
        <v>1</v>
      </c>
      <c r="G1401">
        <v>1</v>
      </c>
      <c r="H1401" s="2">
        <v>43135</v>
      </c>
      <c r="I1401" t="str">
        <f>VLOOKUP(Sales[[#This Row],[TerritoryKey]], Territories[], 2, FALSE)</f>
        <v>Southwest</v>
      </c>
      <c r="J1401">
        <f>_xlfn.XLOOKUP(Sales[[#This Row],[ProductKey]], Products!$A:$A, Products!$J:$J)</f>
        <v>1481.9378999999999</v>
      </c>
      <c r="K1401">
        <f>_xlfn.XLOOKUP(Sales[[#This Row],[ProductKey]], Products!$A:$A, Products!$K:$K)</f>
        <v>2384.0700000000002</v>
      </c>
      <c r="L1401" s="1">
        <f>Sales[[#This Row],[ProductPrice]]*Sales[[#This Row],[OrderQuantity]]</f>
        <v>2384.0700000000002</v>
      </c>
      <c r="M1401" s="1">
        <f>Sales[[#This Row],[OrderQuantity]]</f>
        <v>1</v>
      </c>
      <c r="N1401" s="1">
        <f>1</f>
        <v>1</v>
      </c>
      <c r="O1401" s="1">
        <f>Sales[[#This Row],[TotalSales]]-Sales[[#This Row],[TotalCost]]</f>
        <v>902.13210000000026</v>
      </c>
      <c r="P1401" s="1">
        <f>Sales[[#This Row],[ProductCost]]*Sales[[#This Row],[OrderQuantity]]</f>
        <v>1481.9378999999999</v>
      </c>
      <c r="Q1401" s="1" t="str">
        <f>VLOOKUP(Sales[[#This Row],[ProductKey]], Products!$A$2:$D$1000, 4, FALSE)</f>
        <v>Touring-1000 Blue, 54</v>
      </c>
    </row>
    <row r="1402" spans="1:17" x14ac:dyDescent="0.25">
      <c r="A1402" s="2">
        <v>38113</v>
      </c>
      <c r="B1402" s="1" t="s">
        <v>7716</v>
      </c>
      <c r="C1402">
        <v>354</v>
      </c>
      <c r="D1402">
        <v>18413</v>
      </c>
      <c r="E1402">
        <v>4</v>
      </c>
      <c r="F1402">
        <v>1</v>
      </c>
      <c r="G1402">
        <v>1</v>
      </c>
      <c r="H1402" s="2">
        <v>43226</v>
      </c>
      <c r="I1402" t="str">
        <f>VLOOKUP(Sales[[#This Row],[TerritoryKey]], Territories[], 2, FALSE)</f>
        <v>Southwest</v>
      </c>
      <c r="J1402">
        <f>_xlfn.XLOOKUP(Sales[[#This Row],[ProductKey]], Products!$A:$A, Products!$J:$J)</f>
        <v>1117.8559</v>
      </c>
      <c r="K1402">
        <f>_xlfn.XLOOKUP(Sales[[#This Row],[ProductKey]], Products!$A:$A, Products!$K:$K)</f>
        <v>2071.4196000000002</v>
      </c>
      <c r="L1402" s="1">
        <f>Sales[[#This Row],[ProductPrice]]*Sales[[#This Row],[OrderQuantity]]</f>
        <v>2071.4196000000002</v>
      </c>
      <c r="M1402" s="1">
        <f>Sales[[#This Row],[OrderQuantity]]</f>
        <v>1</v>
      </c>
      <c r="N1402" s="1">
        <f>1</f>
        <v>1</v>
      </c>
      <c r="O1402" s="1">
        <f>Sales[[#This Row],[TotalSales]]-Sales[[#This Row],[TotalCost]]</f>
        <v>953.56370000000015</v>
      </c>
      <c r="P1402" s="1">
        <f>Sales[[#This Row],[ProductCost]]*Sales[[#This Row],[OrderQuantity]]</f>
        <v>1117.8559</v>
      </c>
      <c r="Q1402" s="1" t="str">
        <f>VLOOKUP(Sales[[#This Row],[ProductKey]], Products!$A$2:$D$1000, 4, FALSE)</f>
        <v>Mountain-200 Silver, 42</v>
      </c>
    </row>
    <row r="1403" spans="1:17" x14ac:dyDescent="0.25">
      <c r="A1403" s="2">
        <v>38236</v>
      </c>
      <c r="B1403" s="1" t="s">
        <v>7728</v>
      </c>
      <c r="C1403">
        <v>475</v>
      </c>
      <c r="D1403">
        <v>20017</v>
      </c>
      <c r="E1403">
        <v>4</v>
      </c>
      <c r="F1403">
        <v>1</v>
      </c>
      <c r="G1403">
        <v>1</v>
      </c>
      <c r="H1403" s="2">
        <v>43349</v>
      </c>
      <c r="I1403" t="str">
        <f>VLOOKUP(Sales[[#This Row],[TerritoryKey]], Territories[], 2, FALSE)</f>
        <v>Southwest</v>
      </c>
      <c r="J1403">
        <f>_xlfn.XLOOKUP(Sales[[#This Row],[ProductKey]], Products!$A:$A, Products!$J:$J)</f>
        <v>26.176300000000001</v>
      </c>
      <c r="K1403">
        <f>_xlfn.XLOOKUP(Sales[[#This Row],[ProductKey]], Products!$A:$A, Products!$K:$K)</f>
        <v>69.989999999999995</v>
      </c>
      <c r="L1403" s="1">
        <f>Sales[[#This Row],[ProductPrice]]*Sales[[#This Row],[OrderQuantity]]</f>
        <v>69.989999999999995</v>
      </c>
      <c r="M1403" s="1">
        <f>Sales[[#This Row],[OrderQuantity]]</f>
        <v>1</v>
      </c>
      <c r="N1403" s="1">
        <f>1</f>
        <v>1</v>
      </c>
      <c r="O1403" s="1">
        <f>Sales[[#This Row],[TotalSales]]-Sales[[#This Row],[TotalCost]]</f>
        <v>43.813699999999997</v>
      </c>
      <c r="P1403" s="1">
        <f>Sales[[#This Row],[ProductCost]]*Sales[[#This Row],[OrderQuantity]]</f>
        <v>26.176300000000001</v>
      </c>
      <c r="Q1403" s="1" t="str">
        <f>VLOOKUP(Sales[[#This Row],[ProductKey]], Products!$A$2:$D$1000, 4, FALSE)</f>
        <v>Women's Mountain Shorts, M</v>
      </c>
    </row>
    <row r="1404" spans="1:17" x14ac:dyDescent="0.25">
      <c r="A1404" s="2">
        <v>38080</v>
      </c>
      <c r="B1404" s="1" t="s">
        <v>7753</v>
      </c>
      <c r="C1404">
        <v>605</v>
      </c>
      <c r="D1404">
        <v>24231</v>
      </c>
      <c r="E1404">
        <v>4</v>
      </c>
      <c r="F1404">
        <v>1</v>
      </c>
      <c r="G1404">
        <v>1</v>
      </c>
      <c r="H1404" s="2">
        <v>43193</v>
      </c>
      <c r="I1404" t="str">
        <f>VLOOKUP(Sales[[#This Row],[TerritoryKey]], Territories[], 2, FALSE)</f>
        <v>Southwest</v>
      </c>
      <c r="J1404">
        <f>_xlfn.XLOOKUP(Sales[[#This Row],[ProductKey]], Products!$A:$A, Products!$J:$J)</f>
        <v>343.64960000000002</v>
      </c>
      <c r="K1404">
        <f>_xlfn.XLOOKUP(Sales[[#This Row],[ProductKey]], Products!$A:$A, Products!$K:$K)</f>
        <v>539.99</v>
      </c>
      <c r="L1404" s="1">
        <f>Sales[[#This Row],[ProductPrice]]*Sales[[#This Row],[OrderQuantity]]</f>
        <v>539.99</v>
      </c>
      <c r="M1404" s="1">
        <f>Sales[[#This Row],[OrderQuantity]]</f>
        <v>1</v>
      </c>
      <c r="N1404" s="1">
        <f>1</f>
        <v>1</v>
      </c>
      <c r="O1404" s="1">
        <f>Sales[[#This Row],[TotalSales]]-Sales[[#This Row],[TotalCost]]</f>
        <v>196.34039999999999</v>
      </c>
      <c r="P1404" s="1">
        <f>Sales[[#This Row],[ProductCost]]*Sales[[#This Row],[OrderQuantity]]</f>
        <v>343.64960000000002</v>
      </c>
      <c r="Q1404" s="1" t="str">
        <f>VLOOKUP(Sales[[#This Row],[ProductKey]], Products!$A$2:$D$1000, 4, FALSE)</f>
        <v>Road-750 Black, 48</v>
      </c>
    </row>
    <row r="1405" spans="1:17" x14ac:dyDescent="0.25">
      <c r="A1405" s="2">
        <v>38081</v>
      </c>
      <c r="B1405" s="1" t="s">
        <v>7756</v>
      </c>
      <c r="C1405">
        <v>583</v>
      </c>
      <c r="D1405">
        <v>19146</v>
      </c>
      <c r="E1405">
        <v>4</v>
      </c>
      <c r="F1405">
        <v>1</v>
      </c>
      <c r="G1405">
        <v>1</v>
      </c>
      <c r="H1405" s="2">
        <v>43194</v>
      </c>
      <c r="I1405" t="str">
        <f>VLOOKUP(Sales[[#This Row],[TerritoryKey]], Territories[], 2, FALSE)</f>
        <v>Southwest</v>
      </c>
      <c r="J1405">
        <f>_xlfn.XLOOKUP(Sales[[#This Row],[ProductKey]], Products!$A:$A, Products!$J:$J)</f>
        <v>1082.51</v>
      </c>
      <c r="K1405">
        <f>_xlfn.XLOOKUP(Sales[[#This Row],[ProductKey]], Products!$A:$A, Products!$K:$K)</f>
        <v>1700.99</v>
      </c>
      <c r="L1405" s="1">
        <f>Sales[[#This Row],[ProductPrice]]*Sales[[#This Row],[OrderQuantity]]</f>
        <v>1700.99</v>
      </c>
      <c r="M1405" s="1">
        <f>Sales[[#This Row],[OrderQuantity]]</f>
        <v>1</v>
      </c>
      <c r="N1405" s="1">
        <f>1</f>
        <v>1</v>
      </c>
      <c r="O1405" s="1">
        <f>Sales[[#This Row],[TotalSales]]-Sales[[#This Row],[TotalCost]]</f>
        <v>618.48</v>
      </c>
      <c r="P1405" s="1">
        <f>Sales[[#This Row],[ProductCost]]*Sales[[#This Row],[OrderQuantity]]</f>
        <v>1082.51</v>
      </c>
      <c r="Q1405" s="1" t="str">
        <f>VLOOKUP(Sales[[#This Row],[ProductKey]], Products!$A$2:$D$1000, 4, FALSE)</f>
        <v>Road-350-W Yellow, 48</v>
      </c>
    </row>
    <row r="1406" spans="1:17" x14ac:dyDescent="0.25">
      <c r="A1406" s="2">
        <v>38296</v>
      </c>
      <c r="B1406" s="1" t="s">
        <v>7775</v>
      </c>
      <c r="C1406">
        <v>537</v>
      </c>
      <c r="D1406">
        <v>11940</v>
      </c>
      <c r="E1406">
        <v>4</v>
      </c>
      <c r="F1406">
        <v>1</v>
      </c>
      <c r="G1406">
        <v>1</v>
      </c>
      <c r="H1406" s="2">
        <v>43409</v>
      </c>
      <c r="I1406" t="str">
        <f>VLOOKUP(Sales[[#This Row],[TerritoryKey]], Territories[], 2, FALSE)</f>
        <v>Southwest</v>
      </c>
      <c r="J1406">
        <f>_xlfn.XLOOKUP(Sales[[#This Row],[ProductKey]], Products!$A:$A, Products!$J:$J)</f>
        <v>13.09</v>
      </c>
      <c r="K1406">
        <f>_xlfn.XLOOKUP(Sales[[#This Row],[ProductKey]], Products!$A:$A, Products!$K:$K)</f>
        <v>35</v>
      </c>
      <c r="L1406" s="1">
        <f>Sales[[#This Row],[ProductPrice]]*Sales[[#This Row],[OrderQuantity]]</f>
        <v>35</v>
      </c>
      <c r="M1406" s="1">
        <f>Sales[[#This Row],[OrderQuantity]]</f>
        <v>1</v>
      </c>
      <c r="N1406" s="1">
        <f>1</f>
        <v>1</v>
      </c>
      <c r="O1406" s="1">
        <f>Sales[[#This Row],[TotalSales]]-Sales[[#This Row],[TotalCost]]</f>
        <v>21.91</v>
      </c>
      <c r="P1406" s="1">
        <f>Sales[[#This Row],[ProductCost]]*Sales[[#This Row],[OrderQuantity]]</f>
        <v>13.09</v>
      </c>
      <c r="Q1406" s="1" t="str">
        <f>VLOOKUP(Sales[[#This Row],[ProductKey]], Products!$A$2:$D$1000, 4, FALSE)</f>
        <v>HL Mountain Tire</v>
      </c>
    </row>
    <row r="1407" spans="1:17" x14ac:dyDescent="0.25">
      <c r="A1407" s="2">
        <v>38297</v>
      </c>
      <c r="B1407" s="1" t="s">
        <v>7778</v>
      </c>
      <c r="C1407">
        <v>379</v>
      </c>
      <c r="D1407">
        <v>20659</v>
      </c>
      <c r="E1407">
        <v>4</v>
      </c>
      <c r="F1407">
        <v>1</v>
      </c>
      <c r="G1407">
        <v>1</v>
      </c>
      <c r="H1407" s="2">
        <v>43410</v>
      </c>
      <c r="I1407" t="str">
        <f>VLOOKUP(Sales[[#This Row],[TerritoryKey]], Territories[], 2, FALSE)</f>
        <v>Southwest</v>
      </c>
      <c r="J1407">
        <f>_xlfn.XLOOKUP(Sales[[#This Row],[ProductKey]], Products!$A:$A, Products!$J:$J)</f>
        <v>1320.6838</v>
      </c>
      <c r="K1407">
        <f>_xlfn.XLOOKUP(Sales[[#This Row],[ProductKey]], Products!$A:$A, Products!$K:$K)</f>
        <v>2181.5625</v>
      </c>
      <c r="L1407" s="1">
        <f>Sales[[#This Row],[ProductPrice]]*Sales[[#This Row],[OrderQuantity]]</f>
        <v>2181.5625</v>
      </c>
      <c r="M1407" s="1">
        <f>Sales[[#This Row],[OrderQuantity]]</f>
        <v>1</v>
      </c>
      <c r="N1407" s="1">
        <f>1</f>
        <v>1</v>
      </c>
      <c r="O1407" s="1">
        <f>Sales[[#This Row],[TotalSales]]-Sales[[#This Row],[TotalCost]]</f>
        <v>860.87869999999998</v>
      </c>
      <c r="P1407" s="1">
        <f>Sales[[#This Row],[ProductCost]]*Sales[[#This Row],[OrderQuantity]]</f>
        <v>1320.6838</v>
      </c>
      <c r="Q1407" s="1" t="str">
        <f>VLOOKUP(Sales[[#This Row],[ProductKey]], Products!$A$2:$D$1000, 4, FALSE)</f>
        <v>Road-250 Black, 58</v>
      </c>
    </row>
    <row r="1408" spans="1:17" x14ac:dyDescent="0.25">
      <c r="A1408" s="2">
        <v>38234</v>
      </c>
      <c r="B1408" s="1" t="s">
        <v>7780</v>
      </c>
      <c r="C1408">
        <v>606</v>
      </c>
      <c r="D1408">
        <v>21386</v>
      </c>
      <c r="E1408">
        <v>4</v>
      </c>
      <c r="F1408">
        <v>1</v>
      </c>
      <c r="G1408">
        <v>1</v>
      </c>
      <c r="H1408" s="2">
        <v>43347</v>
      </c>
      <c r="I1408" t="str">
        <f>VLOOKUP(Sales[[#This Row],[TerritoryKey]], Territories[], 2, FALSE)</f>
        <v>Southwest</v>
      </c>
      <c r="J1408">
        <f>_xlfn.XLOOKUP(Sales[[#This Row],[ProductKey]], Products!$A:$A, Products!$J:$J)</f>
        <v>343.64960000000002</v>
      </c>
      <c r="K1408">
        <f>_xlfn.XLOOKUP(Sales[[#This Row],[ProductKey]], Products!$A:$A, Products!$K:$K)</f>
        <v>539.99</v>
      </c>
      <c r="L1408" s="1">
        <f>Sales[[#This Row],[ProductPrice]]*Sales[[#This Row],[OrderQuantity]]</f>
        <v>539.99</v>
      </c>
      <c r="M1408" s="1">
        <f>Sales[[#This Row],[OrderQuantity]]</f>
        <v>1</v>
      </c>
      <c r="N1408" s="1">
        <f>1</f>
        <v>1</v>
      </c>
      <c r="O1408" s="1">
        <f>Sales[[#This Row],[TotalSales]]-Sales[[#This Row],[TotalCost]]</f>
        <v>196.34039999999999</v>
      </c>
      <c r="P1408" s="1">
        <f>Sales[[#This Row],[ProductCost]]*Sales[[#This Row],[OrderQuantity]]</f>
        <v>343.64960000000002</v>
      </c>
      <c r="Q1408" s="1" t="str">
        <f>VLOOKUP(Sales[[#This Row],[ProductKey]], Products!$A$2:$D$1000, 4, FALSE)</f>
        <v>Road-750 Black, 52</v>
      </c>
    </row>
    <row r="1409" spans="1:17" x14ac:dyDescent="0.25">
      <c r="A1409" s="2">
        <v>38142</v>
      </c>
      <c r="B1409" s="1" t="s">
        <v>7784</v>
      </c>
      <c r="C1409">
        <v>352</v>
      </c>
      <c r="D1409">
        <v>18586</v>
      </c>
      <c r="E1409">
        <v>4</v>
      </c>
      <c r="F1409">
        <v>1</v>
      </c>
      <c r="G1409">
        <v>1</v>
      </c>
      <c r="H1409" s="2">
        <v>43255</v>
      </c>
      <c r="I1409" t="str">
        <f>VLOOKUP(Sales[[#This Row],[TerritoryKey]], Territories[], 2, FALSE)</f>
        <v>Southwest</v>
      </c>
      <c r="J1409">
        <f>_xlfn.XLOOKUP(Sales[[#This Row],[ProductKey]], Products!$A:$A, Products!$J:$J)</f>
        <v>1117.8559</v>
      </c>
      <c r="K1409">
        <f>_xlfn.XLOOKUP(Sales[[#This Row],[ProductKey]], Products!$A:$A, Products!$K:$K)</f>
        <v>2071.4196000000002</v>
      </c>
      <c r="L1409" s="1">
        <f>Sales[[#This Row],[ProductPrice]]*Sales[[#This Row],[OrderQuantity]]</f>
        <v>2071.4196000000002</v>
      </c>
      <c r="M1409" s="1">
        <f>Sales[[#This Row],[OrderQuantity]]</f>
        <v>1</v>
      </c>
      <c r="N1409" s="1">
        <f>1</f>
        <v>1</v>
      </c>
      <c r="O1409" s="1">
        <f>Sales[[#This Row],[TotalSales]]-Sales[[#This Row],[TotalCost]]</f>
        <v>953.56370000000015</v>
      </c>
      <c r="P1409" s="1">
        <f>Sales[[#This Row],[ProductCost]]*Sales[[#This Row],[OrderQuantity]]</f>
        <v>1117.8559</v>
      </c>
      <c r="Q1409" s="1" t="str">
        <f>VLOOKUP(Sales[[#This Row],[ProductKey]], Products!$A$2:$D$1000, 4, FALSE)</f>
        <v>Mountain-200 Silver, 38</v>
      </c>
    </row>
    <row r="1410" spans="1:17" x14ac:dyDescent="0.25">
      <c r="A1410" s="2">
        <v>38081</v>
      </c>
      <c r="B1410" s="1" t="s">
        <v>7797</v>
      </c>
      <c r="C1410">
        <v>473</v>
      </c>
      <c r="D1410">
        <v>24254</v>
      </c>
      <c r="E1410">
        <v>4</v>
      </c>
      <c r="F1410">
        <v>1</v>
      </c>
      <c r="G1410">
        <v>1</v>
      </c>
      <c r="H1410" s="2">
        <v>43194</v>
      </c>
      <c r="I1410" t="str">
        <f>VLOOKUP(Sales[[#This Row],[TerritoryKey]], Territories[], 2, FALSE)</f>
        <v>Southwest</v>
      </c>
      <c r="J1410">
        <f>_xlfn.XLOOKUP(Sales[[#This Row],[ProductKey]], Products!$A:$A, Products!$J:$J)</f>
        <v>23.748999999999999</v>
      </c>
      <c r="K1410">
        <f>_xlfn.XLOOKUP(Sales[[#This Row],[ProductKey]], Products!$A:$A, Products!$K:$K)</f>
        <v>63.5</v>
      </c>
      <c r="L1410" s="1">
        <f>Sales[[#This Row],[ProductPrice]]*Sales[[#This Row],[OrderQuantity]]</f>
        <v>63.5</v>
      </c>
      <c r="M1410" s="1">
        <f>Sales[[#This Row],[OrderQuantity]]</f>
        <v>1</v>
      </c>
      <c r="N1410" s="1">
        <f>1</f>
        <v>1</v>
      </c>
      <c r="O1410" s="1">
        <f>Sales[[#This Row],[TotalSales]]-Sales[[#This Row],[TotalCost]]</f>
        <v>39.751000000000005</v>
      </c>
      <c r="P1410" s="1">
        <f>Sales[[#This Row],[ProductCost]]*Sales[[#This Row],[OrderQuantity]]</f>
        <v>23.748999999999999</v>
      </c>
      <c r="Q1410" s="1" t="str">
        <f>VLOOKUP(Sales[[#This Row],[ProductKey]], Products!$A$2:$D$1000, 4, FALSE)</f>
        <v>Classic Vest, L</v>
      </c>
    </row>
    <row r="1411" spans="1:17" x14ac:dyDescent="0.25">
      <c r="A1411" s="2">
        <v>38235</v>
      </c>
      <c r="B1411" s="1" t="s">
        <v>7802</v>
      </c>
      <c r="C1411">
        <v>352</v>
      </c>
      <c r="D1411">
        <v>18781</v>
      </c>
      <c r="E1411">
        <v>4</v>
      </c>
      <c r="F1411">
        <v>1</v>
      </c>
      <c r="G1411">
        <v>1</v>
      </c>
      <c r="H1411" s="2">
        <v>43348</v>
      </c>
      <c r="I1411" t="str">
        <f>VLOOKUP(Sales[[#This Row],[TerritoryKey]], Territories[], 2, FALSE)</f>
        <v>Southwest</v>
      </c>
      <c r="J1411">
        <f>_xlfn.XLOOKUP(Sales[[#This Row],[ProductKey]], Products!$A:$A, Products!$J:$J)</f>
        <v>1117.8559</v>
      </c>
      <c r="K1411">
        <f>_xlfn.XLOOKUP(Sales[[#This Row],[ProductKey]], Products!$A:$A, Products!$K:$K)</f>
        <v>2071.4196000000002</v>
      </c>
      <c r="L1411" s="1">
        <f>Sales[[#This Row],[ProductPrice]]*Sales[[#This Row],[OrderQuantity]]</f>
        <v>2071.4196000000002</v>
      </c>
      <c r="M1411" s="1">
        <f>Sales[[#This Row],[OrderQuantity]]</f>
        <v>1</v>
      </c>
      <c r="N1411" s="1">
        <f>1</f>
        <v>1</v>
      </c>
      <c r="O1411" s="1">
        <f>Sales[[#This Row],[TotalSales]]-Sales[[#This Row],[TotalCost]]</f>
        <v>953.56370000000015</v>
      </c>
      <c r="P1411" s="1">
        <f>Sales[[#This Row],[ProductCost]]*Sales[[#This Row],[OrderQuantity]]</f>
        <v>1117.8559</v>
      </c>
      <c r="Q1411" s="1" t="str">
        <f>VLOOKUP(Sales[[#This Row],[ProductKey]], Products!$A$2:$D$1000, 4, FALSE)</f>
        <v>Mountain-200 Silver, 38</v>
      </c>
    </row>
    <row r="1412" spans="1:17" x14ac:dyDescent="0.25">
      <c r="A1412" s="2">
        <v>38050</v>
      </c>
      <c r="B1412" s="1" t="s">
        <v>7808</v>
      </c>
      <c r="C1412">
        <v>381</v>
      </c>
      <c r="D1412">
        <v>22061</v>
      </c>
      <c r="E1412">
        <v>4</v>
      </c>
      <c r="F1412">
        <v>1</v>
      </c>
      <c r="G1412">
        <v>1</v>
      </c>
      <c r="H1412" s="2">
        <v>43163</v>
      </c>
      <c r="I1412" t="str">
        <f>VLOOKUP(Sales[[#This Row],[TerritoryKey]], Territories[], 2, FALSE)</f>
        <v>Southwest</v>
      </c>
      <c r="J1412">
        <f>_xlfn.XLOOKUP(Sales[[#This Row],[ProductKey]], Products!$A:$A, Products!$J:$J)</f>
        <v>605.64919999999995</v>
      </c>
      <c r="K1412">
        <f>_xlfn.XLOOKUP(Sales[[#This Row],[ProductKey]], Products!$A:$A, Products!$K:$K)</f>
        <v>1000.4375</v>
      </c>
      <c r="L1412" s="1">
        <f>Sales[[#This Row],[ProductPrice]]*Sales[[#This Row],[OrderQuantity]]</f>
        <v>1000.4375</v>
      </c>
      <c r="M1412" s="1">
        <f>Sales[[#This Row],[OrderQuantity]]</f>
        <v>1</v>
      </c>
      <c r="N1412" s="1">
        <f>1</f>
        <v>1</v>
      </c>
      <c r="O1412" s="1">
        <f>Sales[[#This Row],[TotalSales]]-Sales[[#This Row],[TotalCost]]</f>
        <v>394.78830000000005</v>
      </c>
      <c r="P1412" s="1">
        <f>Sales[[#This Row],[ProductCost]]*Sales[[#This Row],[OrderQuantity]]</f>
        <v>605.64919999999995</v>
      </c>
      <c r="Q1412" s="1" t="str">
        <f>VLOOKUP(Sales[[#This Row],[ProductKey]], Products!$A$2:$D$1000, 4, FALSE)</f>
        <v>Road-550-W Yellow, 38</v>
      </c>
    </row>
    <row r="1413" spans="1:17" x14ac:dyDescent="0.25">
      <c r="A1413" s="2">
        <v>38325</v>
      </c>
      <c r="B1413" s="1" t="s">
        <v>7823</v>
      </c>
      <c r="C1413">
        <v>226</v>
      </c>
      <c r="D1413">
        <v>12070</v>
      </c>
      <c r="E1413">
        <v>4</v>
      </c>
      <c r="F1413">
        <v>1</v>
      </c>
      <c r="G1413">
        <v>1</v>
      </c>
      <c r="H1413" s="2">
        <v>43438</v>
      </c>
      <c r="I1413" t="str">
        <f>VLOOKUP(Sales[[#This Row],[TerritoryKey]], Territories[], 2, FALSE)</f>
        <v>Southwest</v>
      </c>
      <c r="J1413">
        <f>_xlfn.XLOOKUP(Sales[[#This Row],[ProductKey]], Products!$A:$A, Products!$J:$J)</f>
        <v>31.724399999999999</v>
      </c>
      <c r="K1413">
        <f>_xlfn.XLOOKUP(Sales[[#This Row],[ProductKey]], Products!$A:$A, Products!$K:$K)</f>
        <v>48.067300000000003</v>
      </c>
      <c r="L1413" s="1">
        <f>Sales[[#This Row],[ProductPrice]]*Sales[[#This Row],[OrderQuantity]]</f>
        <v>48.067300000000003</v>
      </c>
      <c r="M1413" s="1">
        <f>Sales[[#This Row],[OrderQuantity]]</f>
        <v>1</v>
      </c>
      <c r="N1413" s="1">
        <f>1</f>
        <v>1</v>
      </c>
      <c r="O1413" s="1">
        <f>Sales[[#This Row],[TotalSales]]-Sales[[#This Row],[TotalCost]]</f>
        <v>16.342900000000004</v>
      </c>
      <c r="P1413" s="1">
        <f>Sales[[#This Row],[ProductCost]]*Sales[[#This Row],[OrderQuantity]]</f>
        <v>31.724399999999999</v>
      </c>
      <c r="Q1413" s="1" t="str">
        <f>VLOOKUP(Sales[[#This Row],[ProductKey]], Products!$A$2:$D$1000, 4, FALSE)</f>
        <v>Long-Sleeve Logo Jersey, S</v>
      </c>
    </row>
    <row r="1414" spans="1:17" x14ac:dyDescent="0.25">
      <c r="A1414" s="2">
        <v>38052</v>
      </c>
      <c r="B1414" s="1" t="s">
        <v>7847</v>
      </c>
      <c r="C1414">
        <v>587</v>
      </c>
      <c r="D1414">
        <v>15467</v>
      </c>
      <c r="E1414">
        <v>4</v>
      </c>
      <c r="F1414">
        <v>1</v>
      </c>
      <c r="G1414">
        <v>1</v>
      </c>
      <c r="H1414" s="2">
        <v>43165</v>
      </c>
      <c r="I1414" t="str">
        <f>VLOOKUP(Sales[[#This Row],[TerritoryKey]], Territories[], 2, FALSE)</f>
        <v>Southwest</v>
      </c>
      <c r="J1414">
        <f>_xlfn.XLOOKUP(Sales[[#This Row],[ProductKey]], Products!$A:$A, Products!$J:$J)</f>
        <v>419.77839999999998</v>
      </c>
      <c r="K1414">
        <f>_xlfn.XLOOKUP(Sales[[#This Row],[ProductKey]], Products!$A:$A, Products!$K:$K)</f>
        <v>769.49</v>
      </c>
      <c r="L1414" s="1">
        <f>Sales[[#This Row],[ProductPrice]]*Sales[[#This Row],[OrderQuantity]]</f>
        <v>769.49</v>
      </c>
      <c r="M1414" s="1">
        <f>Sales[[#This Row],[OrderQuantity]]</f>
        <v>1</v>
      </c>
      <c r="N1414" s="1">
        <f>1</f>
        <v>1</v>
      </c>
      <c r="O1414" s="1">
        <f>Sales[[#This Row],[TotalSales]]-Sales[[#This Row],[TotalCost]]</f>
        <v>349.71160000000003</v>
      </c>
      <c r="P1414" s="1">
        <f>Sales[[#This Row],[ProductCost]]*Sales[[#This Row],[OrderQuantity]]</f>
        <v>419.77839999999998</v>
      </c>
      <c r="Q1414" s="1" t="str">
        <f>VLOOKUP(Sales[[#This Row],[ProductKey]], Products!$A$2:$D$1000, 4, FALSE)</f>
        <v>Mountain-400-W Silver, 38</v>
      </c>
    </row>
    <row r="1415" spans="1:17" x14ac:dyDescent="0.25">
      <c r="A1415" s="2">
        <v>38023</v>
      </c>
      <c r="B1415" s="1" t="s">
        <v>7852</v>
      </c>
      <c r="C1415">
        <v>356</v>
      </c>
      <c r="D1415">
        <v>18561</v>
      </c>
      <c r="E1415">
        <v>4</v>
      </c>
      <c r="F1415">
        <v>1</v>
      </c>
      <c r="G1415">
        <v>1</v>
      </c>
      <c r="H1415" s="2">
        <v>43137</v>
      </c>
      <c r="I1415" t="str">
        <f>VLOOKUP(Sales[[#This Row],[TerritoryKey]], Territories[], 2, FALSE)</f>
        <v>Southwest</v>
      </c>
      <c r="J1415">
        <f>_xlfn.XLOOKUP(Sales[[#This Row],[ProductKey]], Products!$A:$A, Products!$J:$J)</f>
        <v>1117.8559</v>
      </c>
      <c r="K1415">
        <f>_xlfn.XLOOKUP(Sales[[#This Row],[ProductKey]], Products!$A:$A, Products!$K:$K)</f>
        <v>2071.4196000000002</v>
      </c>
      <c r="L1415" s="1">
        <f>Sales[[#This Row],[ProductPrice]]*Sales[[#This Row],[OrderQuantity]]</f>
        <v>2071.4196000000002</v>
      </c>
      <c r="M1415" s="1">
        <f>Sales[[#This Row],[OrderQuantity]]</f>
        <v>1</v>
      </c>
      <c r="N1415" s="1">
        <f>1</f>
        <v>1</v>
      </c>
      <c r="O1415" s="1">
        <f>Sales[[#This Row],[TotalSales]]-Sales[[#This Row],[TotalCost]]</f>
        <v>953.56370000000015</v>
      </c>
      <c r="P1415" s="1">
        <f>Sales[[#This Row],[ProductCost]]*Sales[[#This Row],[OrderQuantity]]</f>
        <v>1117.8559</v>
      </c>
      <c r="Q1415" s="1" t="str">
        <f>VLOOKUP(Sales[[#This Row],[ProductKey]], Products!$A$2:$D$1000, 4, FALSE)</f>
        <v>Mountain-200 Silver, 46</v>
      </c>
    </row>
    <row r="1416" spans="1:17" x14ac:dyDescent="0.25">
      <c r="A1416" s="2">
        <v>38266</v>
      </c>
      <c r="B1416" s="1" t="s">
        <v>7857</v>
      </c>
      <c r="C1416">
        <v>571</v>
      </c>
      <c r="D1416">
        <v>26676</v>
      </c>
      <c r="E1416">
        <v>4</v>
      </c>
      <c r="F1416">
        <v>1</v>
      </c>
      <c r="G1416">
        <v>1</v>
      </c>
      <c r="H1416" s="2">
        <v>43379</v>
      </c>
      <c r="I1416" t="str">
        <f>VLOOKUP(Sales[[#This Row],[TerritoryKey]], Territories[], 2, FALSE)</f>
        <v>Southwest</v>
      </c>
      <c r="J1416">
        <f>_xlfn.XLOOKUP(Sales[[#This Row],[ProductKey]], Products!$A:$A, Products!$J:$J)</f>
        <v>461.44479999999999</v>
      </c>
      <c r="K1416">
        <f>_xlfn.XLOOKUP(Sales[[#This Row],[ProductKey]], Products!$A:$A, Products!$K:$K)</f>
        <v>742.35</v>
      </c>
      <c r="L1416" s="1">
        <f>Sales[[#This Row],[ProductPrice]]*Sales[[#This Row],[OrderQuantity]]</f>
        <v>742.35</v>
      </c>
      <c r="M1416" s="1">
        <f>Sales[[#This Row],[OrderQuantity]]</f>
        <v>1</v>
      </c>
      <c r="N1416" s="1">
        <f>1</f>
        <v>1</v>
      </c>
      <c r="O1416" s="1">
        <f>Sales[[#This Row],[TotalSales]]-Sales[[#This Row],[TotalCost]]</f>
        <v>280.90520000000004</v>
      </c>
      <c r="P1416" s="1">
        <f>Sales[[#This Row],[ProductCost]]*Sales[[#This Row],[OrderQuantity]]</f>
        <v>461.44479999999999</v>
      </c>
      <c r="Q1416" s="1" t="str">
        <f>VLOOKUP(Sales[[#This Row],[ProductKey]], Products!$A$2:$D$1000, 4, FALSE)</f>
        <v>Touring-3000 Yellow, 58</v>
      </c>
    </row>
    <row r="1417" spans="1:17" x14ac:dyDescent="0.25">
      <c r="A1417" s="2">
        <v>38050</v>
      </c>
      <c r="B1417" s="1" t="s">
        <v>7867</v>
      </c>
      <c r="C1417">
        <v>581</v>
      </c>
      <c r="D1417">
        <v>14730</v>
      </c>
      <c r="E1417">
        <v>4</v>
      </c>
      <c r="F1417">
        <v>1</v>
      </c>
      <c r="G1417">
        <v>1</v>
      </c>
      <c r="H1417" s="2">
        <v>43163</v>
      </c>
      <c r="I1417" t="str">
        <f>VLOOKUP(Sales[[#This Row],[TerritoryKey]], Territories[], 2, FALSE)</f>
        <v>Southwest</v>
      </c>
      <c r="J1417">
        <f>_xlfn.XLOOKUP(Sales[[#This Row],[ProductKey]], Products!$A:$A, Products!$J:$J)</f>
        <v>1082.51</v>
      </c>
      <c r="K1417">
        <f>_xlfn.XLOOKUP(Sales[[#This Row],[ProductKey]], Products!$A:$A, Products!$K:$K)</f>
        <v>1700.99</v>
      </c>
      <c r="L1417" s="1">
        <f>Sales[[#This Row],[ProductPrice]]*Sales[[#This Row],[OrderQuantity]]</f>
        <v>1700.99</v>
      </c>
      <c r="M1417" s="1">
        <f>Sales[[#This Row],[OrderQuantity]]</f>
        <v>1</v>
      </c>
      <c r="N1417" s="1">
        <f>1</f>
        <v>1</v>
      </c>
      <c r="O1417" s="1">
        <f>Sales[[#This Row],[TotalSales]]-Sales[[#This Row],[TotalCost]]</f>
        <v>618.48</v>
      </c>
      <c r="P1417" s="1">
        <f>Sales[[#This Row],[ProductCost]]*Sales[[#This Row],[OrderQuantity]]</f>
        <v>1082.51</v>
      </c>
      <c r="Q1417" s="1" t="str">
        <f>VLOOKUP(Sales[[#This Row],[ProductKey]], Products!$A$2:$D$1000, 4, FALSE)</f>
        <v>Road-350-W Yellow, 42</v>
      </c>
    </row>
    <row r="1418" spans="1:17" x14ac:dyDescent="0.25">
      <c r="A1418" s="2">
        <v>38234</v>
      </c>
      <c r="B1418" s="1" t="s">
        <v>7869</v>
      </c>
      <c r="C1418">
        <v>387</v>
      </c>
      <c r="D1418">
        <v>22236</v>
      </c>
      <c r="E1418">
        <v>4</v>
      </c>
      <c r="F1418">
        <v>1</v>
      </c>
      <c r="G1418">
        <v>1</v>
      </c>
      <c r="H1418" s="2">
        <v>43347</v>
      </c>
      <c r="I1418" t="str">
        <f>VLOOKUP(Sales[[#This Row],[TerritoryKey]], Territories[], 2, FALSE)</f>
        <v>Southwest</v>
      </c>
      <c r="J1418">
        <f>_xlfn.XLOOKUP(Sales[[#This Row],[ProductKey]], Products!$A:$A, Products!$J:$J)</f>
        <v>605.64919999999995</v>
      </c>
      <c r="K1418">
        <f>_xlfn.XLOOKUP(Sales[[#This Row],[ProductKey]], Products!$A:$A, Products!$K:$K)</f>
        <v>1000.4375</v>
      </c>
      <c r="L1418" s="1">
        <f>Sales[[#This Row],[ProductPrice]]*Sales[[#This Row],[OrderQuantity]]</f>
        <v>1000.4375</v>
      </c>
      <c r="M1418" s="1">
        <f>Sales[[#This Row],[OrderQuantity]]</f>
        <v>1</v>
      </c>
      <c r="N1418" s="1">
        <f>1</f>
        <v>1</v>
      </c>
      <c r="O1418" s="1">
        <f>Sales[[#This Row],[TotalSales]]-Sales[[#This Row],[TotalCost]]</f>
        <v>394.78830000000005</v>
      </c>
      <c r="P1418" s="1">
        <f>Sales[[#This Row],[ProductCost]]*Sales[[#This Row],[OrderQuantity]]</f>
        <v>605.64919999999995</v>
      </c>
      <c r="Q1418" s="1" t="str">
        <f>VLOOKUP(Sales[[#This Row],[ProductKey]], Products!$A$2:$D$1000, 4, FALSE)</f>
        <v>Road-550-W Yellow, 44</v>
      </c>
    </row>
    <row r="1419" spans="1:17" x14ac:dyDescent="0.25">
      <c r="A1419" s="2">
        <v>38203</v>
      </c>
      <c r="B1419" s="1" t="s">
        <v>7870</v>
      </c>
      <c r="C1419">
        <v>589</v>
      </c>
      <c r="D1419">
        <v>15475</v>
      </c>
      <c r="E1419">
        <v>4</v>
      </c>
      <c r="F1419">
        <v>1</v>
      </c>
      <c r="G1419">
        <v>1</v>
      </c>
      <c r="H1419" s="2">
        <v>43316</v>
      </c>
      <c r="I1419" t="str">
        <f>VLOOKUP(Sales[[#This Row],[TerritoryKey]], Territories[], 2, FALSE)</f>
        <v>Southwest</v>
      </c>
      <c r="J1419">
        <f>_xlfn.XLOOKUP(Sales[[#This Row],[ProductKey]], Products!$A:$A, Products!$J:$J)</f>
        <v>419.77839999999998</v>
      </c>
      <c r="K1419">
        <f>_xlfn.XLOOKUP(Sales[[#This Row],[ProductKey]], Products!$A:$A, Products!$K:$K)</f>
        <v>769.49</v>
      </c>
      <c r="L1419" s="1">
        <f>Sales[[#This Row],[ProductPrice]]*Sales[[#This Row],[OrderQuantity]]</f>
        <v>769.49</v>
      </c>
      <c r="M1419" s="1">
        <f>Sales[[#This Row],[OrderQuantity]]</f>
        <v>1</v>
      </c>
      <c r="N1419" s="1">
        <f>1</f>
        <v>1</v>
      </c>
      <c r="O1419" s="1">
        <f>Sales[[#This Row],[TotalSales]]-Sales[[#This Row],[TotalCost]]</f>
        <v>349.71160000000003</v>
      </c>
      <c r="P1419" s="1">
        <f>Sales[[#This Row],[ProductCost]]*Sales[[#This Row],[OrderQuantity]]</f>
        <v>419.77839999999998</v>
      </c>
      <c r="Q1419" s="1" t="str">
        <f>VLOOKUP(Sales[[#This Row],[ProductKey]], Products!$A$2:$D$1000, 4, FALSE)</f>
        <v>Mountain-400-W Silver, 42</v>
      </c>
    </row>
    <row r="1420" spans="1:17" x14ac:dyDescent="0.25">
      <c r="A1420" s="2">
        <v>38080</v>
      </c>
      <c r="B1420" s="1" t="s">
        <v>7872</v>
      </c>
      <c r="C1420">
        <v>475</v>
      </c>
      <c r="D1420">
        <v>18996</v>
      </c>
      <c r="E1420">
        <v>4</v>
      </c>
      <c r="F1420">
        <v>1</v>
      </c>
      <c r="G1420">
        <v>1</v>
      </c>
      <c r="H1420" s="2">
        <v>43193</v>
      </c>
      <c r="I1420" t="str">
        <f>VLOOKUP(Sales[[#This Row],[TerritoryKey]], Territories[], 2, FALSE)</f>
        <v>Southwest</v>
      </c>
      <c r="J1420">
        <f>_xlfn.XLOOKUP(Sales[[#This Row],[ProductKey]], Products!$A:$A, Products!$J:$J)</f>
        <v>26.176300000000001</v>
      </c>
      <c r="K1420">
        <f>_xlfn.XLOOKUP(Sales[[#This Row],[ProductKey]], Products!$A:$A, Products!$K:$K)</f>
        <v>69.989999999999995</v>
      </c>
      <c r="L1420" s="1">
        <f>Sales[[#This Row],[ProductPrice]]*Sales[[#This Row],[OrderQuantity]]</f>
        <v>69.989999999999995</v>
      </c>
      <c r="M1420" s="1">
        <f>Sales[[#This Row],[OrderQuantity]]</f>
        <v>1</v>
      </c>
      <c r="N1420" s="1">
        <f>1</f>
        <v>1</v>
      </c>
      <c r="O1420" s="1">
        <f>Sales[[#This Row],[TotalSales]]-Sales[[#This Row],[TotalCost]]</f>
        <v>43.813699999999997</v>
      </c>
      <c r="P1420" s="1">
        <f>Sales[[#This Row],[ProductCost]]*Sales[[#This Row],[OrderQuantity]]</f>
        <v>26.176300000000001</v>
      </c>
      <c r="Q1420" s="1" t="str">
        <f>VLOOKUP(Sales[[#This Row],[ProductKey]], Products!$A$2:$D$1000, 4, FALSE)</f>
        <v>Women's Mountain Shorts, M</v>
      </c>
    </row>
    <row r="1421" spans="1:17" x14ac:dyDescent="0.25">
      <c r="A1421" s="2">
        <v>37720</v>
      </c>
      <c r="B1421" s="1" t="s">
        <v>8</v>
      </c>
      <c r="C1421">
        <v>540</v>
      </c>
      <c r="D1421">
        <v>23791</v>
      </c>
      <c r="E1421">
        <v>1</v>
      </c>
      <c r="F1421">
        <v>1</v>
      </c>
      <c r="G1421">
        <v>1</v>
      </c>
      <c r="H1421" s="2">
        <v>42834</v>
      </c>
      <c r="I1421" t="str">
        <f>VLOOKUP(Sales[[#This Row],[TerritoryKey]], Territories[], 2, FALSE)</f>
        <v>Northwest</v>
      </c>
      <c r="J1421">
        <f>_xlfn.XLOOKUP(Sales[[#This Row],[ProductKey]], Products!$A:$A, Products!$J:$J)</f>
        <v>12.192399999999999</v>
      </c>
      <c r="K1421">
        <f>_xlfn.XLOOKUP(Sales[[#This Row],[ProductKey]], Products!$A:$A, Products!$K:$K)</f>
        <v>32.6</v>
      </c>
      <c r="L1421" s="1">
        <f>Sales[[#This Row],[ProductPrice]]*Sales[[#This Row],[OrderQuantity]]</f>
        <v>32.6</v>
      </c>
      <c r="M1421" s="1">
        <f>Sales[[#This Row],[OrderQuantity]]</f>
        <v>1</v>
      </c>
      <c r="N1421" s="1">
        <f>1</f>
        <v>1</v>
      </c>
      <c r="O1421" s="1">
        <f>Sales[[#This Row],[TotalSales]]-Sales[[#This Row],[TotalCost]]</f>
        <v>20.407600000000002</v>
      </c>
      <c r="P1421" s="1">
        <f>Sales[[#This Row],[ProductCost]]*Sales[[#This Row],[OrderQuantity]]</f>
        <v>12.192399999999999</v>
      </c>
      <c r="Q1421" s="1" t="str">
        <f>VLOOKUP(Sales[[#This Row],[ProductKey]], Products!$A$2:$D$1000, 4, FALSE)</f>
        <v>HL Road Tire</v>
      </c>
    </row>
    <row r="1422" spans="1:17" x14ac:dyDescent="0.25">
      <c r="A1422" s="2">
        <v>37874</v>
      </c>
      <c r="B1422" s="1" t="s">
        <v>51</v>
      </c>
      <c r="C1422">
        <v>490</v>
      </c>
      <c r="D1422">
        <v>11684</v>
      </c>
      <c r="E1422">
        <v>1</v>
      </c>
      <c r="F1422">
        <v>1</v>
      </c>
      <c r="G1422">
        <v>1</v>
      </c>
      <c r="H1422" s="2">
        <v>42988</v>
      </c>
      <c r="I1422" t="str">
        <f>VLOOKUP(Sales[[#This Row],[TerritoryKey]], Territories[], 2, FALSE)</f>
        <v>Northwest</v>
      </c>
      <c r="J1422">
        <f>_xlfn.XLOOKUP(Sales[[#This Row],[ProductKey]], Products!$A:$A, Products!$J:$J)</f>
        <v>41.572299999999998</v>
      </c>
      <c r="K1422">
        <f>_xlfn.XLOOKUP(Sales[[#This Row],[ProductKey]], Products!$A:$A, Products!$K:$K)</f>
        <v>53.99</v>
      </c>
      <c r="L1422" s="1">
        <f>Sales[[#This Row],[ProductPrice]]*Sales[[#This Row],[OrderQuantity]]</f>
        <v>53.99</v>
      </c>
      <c r="M1422" s="1">
        <f>Sales[[#This Row],[OrderQuantity]]</f>
        <v>1</v>
      </c>
      <c r="N1422" s="1">
        <f>1</f>
        <v>1</v>
      </c>
      <c r="O1422" s="1">
        <f>Sales[[#This Row],[TotalSales]]-Sales[[#This Row],[TotalCost]]</f>
        <v>12.417700000000004</v>
      </c>
      <c r="P1422" s="1">
        <f>Sales[[#This Row],[ProductCost]]*Sales[[#This Row],[OrderQuantity]]</f>
        <v>41.572299999999998</v>
      </c>
      <c r="Q1422" s="1" t="str">
        <f>VLOOKUP(Sales[[#This Row],[ProductKey]], Products!$A$2:$D$1000, 4, FALSE)</f>
        <v>Short-Sleeve Classic Jersey, L</v>
      </c>
    </row>
    <row r="1423" spans="1:17" x14ac:dyDescent="0.25">
      <c r="A1423" s="2">
        <v>37903</v>
      </c>
      <c r="B1423" s="1" t="s">
        <v>74</v>
      </c>
      <c r="C1423">
        <v>358</v>
      </c>
      <c r="D1423">
        <v>12041</v>
      </c>
      <c r="E1423">
        <v>1</v>
      </c>
      <c r="F1423">
        <v>1</v>
      </c>
      <c r="G1423">
        <v>1</v>
      </c>
      <c r="H1423" s="2">
        <v>43017</v>
      </c>
      <c r="I1423" t="str">
        <f>VLOOKUP(Sales[[#This Row],[TerritoryKey]], Territories[], 2, FALSE)</f>
        <v>Northwest</v>
      </c>
      <c r="J1423">
        <f>_xlfn.XLOOKUP(Sales[[#This Row],[ProductKey]], Products!$A:$A, Products!$J:$J)</f>
        <v>1105.81</v>
      </c>
      <c r="K1423">
        <f>_xlfn.XLOOKUP(Sales[[#This Row],[ProductKey]], Products!$A:$A, Products!$K:$K)</f>
        <v>2049.0981999999999</v>
      </c>
      <c r="L1423" s="1">
        <f>Sales[[#This Row],[ProductPrice]]*Sales[[#This Row],[OrderQuantity]]</f>
        <v>2049.0981999999999</v>
      </c>
      <c r="M1423" s="1">
        <f>Sales[[#This Row],[OrderQuantity]]</f>
        <v>1</v>
      </c>
      <c r="N1423" s="1">
        <f>1</f>
        <v>1</v>
      </c>
      <c r="O1423" s="1">
        <f>Sales[[#This Row],[TotalSales]]-Sales[[#This Row],[TotalCost]]</f>
        <v>943.28819999999996</v>
      </c>
      <c r="P1423" s="1">
        <f>Sales[[#This Row],[ProductCost]]*Sales[[#This Row],[OrderQuantity]]</f>
        <v>1105.81</v>
      </c>
      <c r="Q1423" s="1" t="str">
        <f>VLOOKUP(Sales[[#This Row],[ProductKey]], Products!$A$2:$D$1000, 4, FALSE)</f>
        <v>Mountain-200 Black, 38</v>
      </c>
    </row>
    <row r="1424" spans="1:17" x14ac:dyDescent="0.25">
      <c r="A1424" s="2">
        <v>37876</v>
      </c>
      <c r="B1424" s="1" t="s">
        <v>82</v>
      </c>
      <c r="C1424">
        <v>362</v>
      </c>
      <c r="D1424">
        <v>11937</v>
      </c>
      <c r="E1424">
        <v>1</v>
      </c>
      <c r="F1424">
        <v>1</v>
      </c>
      <c r="G1424">
        <v>1</v>
      </c>
      <c r="H1424" s="2">
        <v>42990</v>
      </c>
      <c r="I1424" t="str">
        <f>VLOOKUP(Sales[[#This Row],[TerritoryKey]], Territories[], 2, FALSE)</f>
        <v>Northwest</v>
      </c>
      <c r="J1424">
        <f>_xlfn.XLOOKUP(Sales[[#This Row],[ProductKey]], Products!$A:$A, Products!$J:$J)</f>
        <v>1105.81</v>
      </c>
      <c r="K1424">
        <f>_xlfn.XLOOKUP(Sales[[#This Row],[ProductKey]], Products!$A:$A, Products!$K:$K)</f>
        <v>2049.0981999999999</v>
      </c>
      <c r="L1424" s="1">
        <f>Sales[[#This Row],[ProductPrice]]*Sales[[#This Row],[OrderQuantity]]</f>
        <v>2049.0981999999999</v>
      </c>
      <c r="M1424" s="1">
        <f>Sales[[#This Row],[OrderQuantity]]</f>
        <v>1</v>
      </c>
      <c r="N1424" s="1">
        <f>1</f>
        <v>1</v>
      </c>
      <c r="O1424" s="1">
        <f>Sales[[#This Row],[TotalSales]]-Sales[[#This Row],[TotalCost]]</f>
        <v>943.28819999999996</v>
      </c>
      <c r="P1424" s="1">
        <f>Sales[[#This Row],[ProductCost]]*Sales[[#This Row],[OrderQuantity]]</f>
        <v>1105.81</v>
      </c>
      <c r="Q1424" s="1" t="str">
        <f>VLOOKUP(Sales[[#This Row],[ProductKey]], Products!$A$2:$D$1000, 4, FALSE)</f>
        <v>Mountain-200 Black, 46</v>
      </c>
    </row>
    <row r="1425" spans="1:17" x14ac:dyDescent="0.25">
      <c r="A1425" s="2">
        <v>37752</v>
      </c>
      <c r="B1425" s="1" t="s">
        <v>91</v>
      </c>
      <c r="C1425">
        <v>540</v>
      </c>
      <c r="D1425">
        <v>25194</v>
      </c>
      <c r="E1425">
        <v>1</v>
      </c>
      <c r="F1425">
        <v>1</v>
      </c>
      <c r="G1425">
        <v>1</v>
      </c>
      <c r="H1425" s="2">
        <v>42866</v>
      </c>
      <c r="I1425" t="str">
        <f>VLOOKUP(Sales[[#This Row],[TerritoryKey]], Territories[], 2, FALSE)</f>
        <v>Northwest</v>
      </c>
      <c r="J1425">
        <f>_xlfn.XLOOKUP(Sales[[#This Row],[ProductKey]], Products!$A:$A, Products!$J:$J)</f>
        <v>12.192399999999999</v>
      </c>
      <c r="K1425">
        <f>_xlfn.XLOOKUP(Sales[[#This Row],[ProductKey]], Products!$A:$A, Products!$K:$K)</f>
        <v>32.6</v>
      </c>
      <c r="L1425" s="1">
        <f>Sales[[#This Row],[ProductPrice]]*Sales[[#This Row],[OrderQuantity]]</f>
        <v>32.6</v>
      </c>
      <c r="M1425" s="1">
        <f>Sales[[#This Row],[OrderQuantity]]</f>
        <v>1</v>
      </c>
      <c r="N1425" s="1">
        <f>1</f>
        <v>1</v>
      </c>
      <c r="O1425" s="1">
        <f>Sales[[#This Row],[TotalSales]]-Sales[[#This Row],[TotalCost]]</f>
        <v>20.407600000000002</v>
      </c>
      <c r="P1425" s="1">
        <f>Sales[[#This Row],[ProductCost]]*Sales[[#This Row],[OrderQuantity]]</f>
        <v>12.192399999999999</v>
      </c>
      <c r="Q1425" s="1" t="str">
        <f>VLOOKUP(Sales[[#This Row],[ProductKey]], Products!$A$2:$D$1000, 4, FALSE)</f>
        <v>HL Road Tire</v>
      </c>
    </row>
    <row r="1426" spans="1:17" x14ac:dyDescent="0.25">
      <c r="A1426" s="2">
        <v>37965</v>
      </c>
      <c r="B1426" s="1" t="s">
        <v>102</v>
      </c>
      <c r="C1426">
        <v>354</v>
      </c>
      <c r="D1426">
        <v>14449</v>
      </c>
      <c r="E1426">
        <v>1</v>
      </c>
      <c r="F1426">
        <v>1</v>
      </c>
      <c r="G1426">
        <v>1</v>
      </c>
      <c r="H1426" s="2">
        <v>43079</v>
      </c>
      <c r="I1426" t="str">
        <f>VLOOKUP(Sales[[#This Row],[TerritoryKey]], Territories[], 2, FALSE)</f>
        <v>Northwest</v>
      </c>
      <c r="J1426">
        <f>_xlfn.XLOOKUP(Sales[[#This Row],[ProductKey]], Products!$A:$A, Products!$J:$J)</f>
        <v>1117.8559</v>
      </c>
      <c r="K1426">
        <f>_xlfn.XLOOKUP(Sales[[#This Row],[ProductKey]], Products!$A:$A, Products!$K:$K)</f>
        <v>2071.4196000000002</v>
      </c>
      <c r="L1426" s="1">
        <f>Sales[[#This Row],[ProductPrice]]*Sales[[#This Row],[OrderQuantity]]</f>
        <v>2071.4196000000002</v>
      </c>
      <c r="M1426" s="1">
        <f>Sales[[#This Row],[OrderQuantity]]</f>
        <v>1</v>
      </c>
      <c r="N1426" s="1">
        <f>1</f>
        <v>1</v>
      </c>
      <c r="O1426" s="1">
        <f>Sales[[#This Row],[TotalSales]]-Sales[[#This Row],[TotalCost]]</f>
        <v>953.56370000000015</v>
      </c>
      <c r="P1426" s="1">
        <f>Sales[[#This Row],[ProductCost]]*Sales[[#This Row],[OrderQuantity]]</f>
        <v>1117.8559</v>
      </c>
      <c r="Q1426" s="1" t="str">
        <f>VLOOKUP(Sales[[#This Row],[ProductKey]], Products!$A$2:$D$1000, 4, FALSE)</f>
        <v>Mountain-200 Silver, 42</v>
      </c>
    </row>
    <row r="1427" spans="1:17" x14ac:dyDescent="0.25">
      <c r="A1427" s="2">
        <v>37690</v>
      </c>
      <c r="B1427" s="1" t="s">
        <v>128</v>
      </c>
      <c r="C1427">
        <v>385</v>
      </c>
      <c r="D1427">
        <v>20394</v>
      </c>
      <c r="E1427">
        <v>1</v>
      </c>
      <c r="F1427">
        <v>1</v>
      </c>
      <c r="G1427">
        <v>1</v>
      </c>
      <c r="H1427" s="2">
        <v>42804</v>
      </c>
      <c r="I1427" t="str">
        <f>VLOOKUP(Sales[[#This Row],[TerritoryKey]], Territories[], 2, FALSE)</f>
        <v>Northwest</v>
      </c>
      <c r="J1427">
        <f>_xlfn.XLOOKUP(Sales[[#This Row],[ProductKey]], Products!$A:$A, Products!$J:$J)</f>
        <v>605.64919999999995</v>
      </c>
      <c r="K1427">
        <f>_xlfn.XLOOKUP(Sales[[#This Row],[ProductKey]], Products!$A:$A, Products!$K:$K)</f>
        <v>1000.4375</v>
      </c>
      <c r="L1427" s="1">
        <f>Sales[[#This Row],[ProductPrice]]*Sales[[#This Row],[OrderQuantity]]</f>
        <v>1000.4375</v>
      </c>
      <c r="M1427" s="1">
        <f>Sales[[#This Row],[OrderQuantity]]</f>
        <v>1</v>
      </c>
      <c r="N1427" s="1">
        <f>1</f>
        <v>1</v>
      </c>
      <c r="O1427" s="1">
        <f>Sales[[#This Row],[TotalSales]]-Sales[[#This Row],[TotalCost]]</f>
        <v>394.78830000000005</v>
      </c>
      <c r="P1427" s="1">
        <f>Sales[[#This Row],[ProductCost]]*Sales[[#This Row],[OrderQuantity]]</f>
        <v>605.64919999999995</v>
      </c>
      <c r="Q1427" s="1" t="str">
        <f>VLOOKUP(Sales[[#This Row],[ProductKey]], Products!$A$2:$D$1000, 4, FALSE)</f>
        <v>Road-550-W Yellow, 42</v>
      </c>
    </row>
    <row r="1428" spans="1:17" x14ac:dyDescent="0.25">
      <c r="A1428" s="2">
        <v>37874</v>
      </c>
      <c r="B1428" s="1" t="s">
        <v>155</v>
      </c>
      <c r="C1428">
        <v>604</v>
      </c>
      <c r="D1428">
        <v>22733</v>
      </c>
      <c r="E1428">
        <v>1</v>
      </c>
      <c r="F1428">
        <v>1</v>
      </c>
      <c r="G1428">
        <v>1</v>
      </c>
      <c r="H1428" s="2">
        <v>42988</v>
      </c>
      <c r="I1428" t="str">
        <f>VLOOKUP(Sales[[#This Row],[TerritoryKey]], Territories[], 2, FALSE)</f>
        <v>Northwest</v>
      </c>
      <c r="J1428">
        <f>_xlfn.XLOOKUP(Sales[[#This Row],[ProductKey]], Products!$A:$A, Products!$J:$J)</f>
        <v>343.64960000000002</v>
      </c>
      <c r="K1428">
        <f>_xlfn.XLOOKUP(Sales[[#This Row],[ProductKey]], Products!$A:$A, Products!$K:$K)</f>
        <v>539.99</v>
      </c>
      <c r="L1428" s="1">
        <f>Sales[[#This Row],[ProductPrice]]*Sales[[#This Row],[OrderQuantity]]</f>
        <v>539.99</v>
      </c>
      <c r="M1428" s="1">
        <f>Sales[[#This Row],[OrderQuantity]]</f>
        <v>1</v>
      </c>
      <c r="N1428" s="1">
        <f>1</f>
        <v>1</v>
      </c>
      <c r="O1428" s="1">
        <f>Sales[[#This Row],[TotalSales]]-Sales[[#This Row],[TotalCost]]</f>
        <v>196.34039999999999</v>
      </c>
      <c r="P1428" s="1">
        <f>Sales[[#This Row],[ProductCost]]*Sales[[#This Row],[OrderQuantity]]</f>
        <v>343.64960000000002</v>
      </c>
      <c r="Q1428" s="1" t="str">
        <f>VLOOKUP(Sales[[#This Row],[ProductKey]], Products!$A$2:$D$1000, 4, FALSE)</f>
        <v>Road-750 Black, 44</v>
      </c>
    </row>
    <row r="1429" spans="1:17" x14ac:dyDescent="0.25">
      <c r="A1429" s="2">
        <v>37784</v>
      </c>
      <c r="B1429" s="1" t="s">
        <v>156</v>
      </c>
      <c r="C1429">
        <v>537</v>
      </c>
      <c r="D1429">
        <v>11235</v>
      </c>
      <c r="E1429">
        <v>1</v>
      </c>
      <c r="F1429">
        <v>1</v>
      </c>
      <c r="G1429">
        <v>1</v>
      </c>
      <c r="H1429" s="2">
        <v>42898</v>
      </c>
      <c r="I1429" t="str">
        <f>VLOOKUP(Sales[[#This Row],[TerritoryKey]], Territories[], 2, FALSE)</f>
        <v>Northwest</v>
      </c>
      <c r="J1429">
        <f>_xlfn.XLOOKUP(Sales[[#This Row],[ProductKey]], Products!$A:$A, Products!$J:$J)</f>
        <v>13.09</v>
      </c>
      <c r="K1429">
        <f>_xlfn.XLOOKUP(Sales[[#This Row],[ProductKey]], Products!$A:$A, Products!$K:$K)</f>
        <v>35</v>
      </c>
      <c r="L1429" s="1">
        <f>Sales[[#This Row],[ProductPrice]]*Sales[[#This Row],[OrderQuantity]]</f>
        <v>35</v>
      </c>
      <c r="M1429" s="1">
        <f>Sales[[#This Row],[OrderQuantity]]</f>
        <v>1</v>
      </c>
      <c r="N1429" s="1">
        <f>1</f>
        <v>1</v>
      </c>
      <c r="O1429" s="1">
        <f>Sales[[#This Row],[TotalSales]]-Sales[[#This Row],[TotalCost]]</f>
        <v>21.91</v>
      </c>
      <c r="P1429" s="1">
        <f>Sales[[#This Row],[ProductCost]]*Sales[[#This Row],[OrderQuantity]]</f>
        <v>13.09</v>
      </c>
      <c r="Q1429" s="1" t="str">
        <f>VLOOKUP(Sales[[#This Row],[ProductKey]], Products!$A$2:$D$1000, 4, FALSE)</f>
        <v>HL Mountain Tire</v>
      </c>
    </row>
    <row r="1430" spans="1:17" x14ac:dyDescent="0.25">
      <c r="A1430" s="2">
        <v>37935</v>
      </c>
      <c r="B1430" s="1" t="s">
        <v>169</v>
      </c>
      <c r="C1430">
        <v>362</v>
      </c>
      <c r="D1430">
        <v>12180</v>
      </c>
      <c r="E1430">
        <v>1</v>
      </c>
      <c r="F1430">
        <v>1</v>
      </c>
      <c r="G1430">
        <v>1</v>
      </c>
      <c r="H1430" s="2">
        <v>43049</v>
      </c>
      <c r="I1430" t="str">
        <f>VLOOKUP(Sales[[#This Row],[TerritoryKey]], Territories[], 2, FALSE)</f>
        <v>Northwest</v>
      </c>
      <c r="J1430">
        <f>_xlfn.XLOOKUP(Sales[[#This Row],[ProductKey]], Products!$A:$A, Products!$J:$J)</f>
        <v>1105.81</v>
      </c>
      <c r="K1430">
        <f>_xlfn.XLOOKUP(Sales[[#This Row],[ProductKey]], Products!$A:$A, Products!$K:$K)</f>
        <v>2049.0981999999999</v>
      </c>
      <c r="L1430" s="1">
        <f>Sales[[#This Row],[ProductPrice]]*Sales[[#This Row],[OrderQuantity]]</f>
        <v>2049.0981999999999</v>
      </c>
      <c r="M1430" s="1">
        <f>Sales[[#This Row],[OrderQuantity]]</f>
        <v>1</v>
      </c>
      <c r="N1430" s="1">
        <f>1</f>
        <v>1</v>
      </c>
      <c r="O1430" s="1">
        <f>Sales[[#This Row],[TotalSales]]-Sales[[#This Row],[TotalCost]]</f>
        <v>943.28819999999996</v>
      </c>
      <c r="P1430" s="1">
        <f>Sales[[#This Row],[ProductCost]]*Sales[[#This Row],[OrderQuantity]]</f>
        <v>1105.81</v>
      </c>
      <c r="Q1430" s="1" t="str">
        <f>VLOOKUP(Sales[[#This Row],[ProductKey]], Products!$A$2:$D$1000, 4, FALSE)</f>
        <v>Mountain-200 Black, 46</v>
      </c>
    </row>
    <row r="1431" spans="1:17" x14ac:dyDescent="0.25">
      <c r="A1431" s="2">
        <v>37723</v>
      </c>
      <c r="B1431" s="1" t="s">
        <v>174</v>
      </c>
      <c r="C1431">
        <v>356</v>
      </c>
      <c r="D1431">
        <v>12078</v>
      </c>
      <c r="E1431">
        <v>1</v>
      </c>
      <c r="F1431">
        <v>1</v>
      </c>
      <c r="G1431">
        <v>1</v>
      </c>
      <c r="H1431" s="2">
        <v>42837</v>
      </c>
      <c r="I1431" t="str">
        <f>VLOOKUP(Sales[[#This Row],[TerritoryKey]], Territories[], 2, FALSE)</f>
        <v>Northwest</v>
      </c>
      <c r="J1431">
        <f>_xlfn.XLOOKUP(Sales[[#This Row],[ProductKey]], Products!$A:$A, Products!$J:$J)</f>
        <v>1117.8559</v>
      </c>
      <c r="K1431">
        <f>_xlfn.XLOOKUP(Sales[[#This Row],[ProductKey]], Products!$A:$A, Products!$K:$K)</f>
        <v>2071.4196000000002</v>
      </c>
      <c r="L1431" s="1">
        <f>Sales[[#This Row],[ProductPrice]]*Sales[[#This Row],[OrderQuantity]]</f>
        <v>2071.4196000000002</v>
      </c>
      <c r="M1431" s="1">
        <f>Sales[[#This Row],[OrderQuantity]]</f>
        <v>1</v>
      </c>
      <c r="N1431" s="1">
        <f>1</f>
        <v>1</v>
      </c>
      <c r="O1431" s="1">
        <f>Sales[[#This Row],[TotalSales]]-Sales[[#This Row],[TotalCost]]</f>
        <v>953.56370000000015</v>
      </c>
      <c r="P1431" s="1">
        <f>Sales[[#This Row],[ProductCost]]*Sales[[#This Row],[OrderQuantity]]</f>
        <v>1117.8559</v>
      </c>
      <c r="Q1431" s="1" t="str">
        <f>VLOOKUP(Sales[[#This Row],[ProductKey]], Products!$A$2:$D$1000, 4, FALSE)</f>
        <v>Mountain-200 Silver, 46</v>
      </c>
    </row>
    <row r="1432" spans="1:17" x14ac:dyDescent="0.25">
      <c r="A1432" s="2">
        <v>37662</v>
      </c>
      <c r="B1432" s="1" t="s">
        <v>207</v>
      </c>
      <c r="C1432">
        <v>540</v>
      </c>
      <c r="D1432">
        <v>24285</v>
      </c>
      <c r="E1432">
        <v>1</v>
      </c>
      <c r="F1432">
        <v>1</v>
      </c>
      <c r="G1432">
        <v>1</v>
      </c>
      <c r="H1432" s="2">
        <v>42776</v>
      </c>
      <c r="I1432" t="str">
        <f>VLOOKUP(Sales[[#This Row],[TerritoryKey]], Territories[], 2, FALSE)</f>
        <v>Northwest</v>
      </c>
      <c r="J1432">
        <f>_xlfn.XLOOKUP(Sales[[#This Row],[ProductKey]], Products!$A:$A, Products!$J:$J)</f>
        <v>12.192399999999999</v>
      </c>
      <c r="K1432">
        <f>_xlfn.XLOOKUP(Sales[[#This Row],[ProductKey]], Products!$A:$A, Products!$K:$K)</f>
        <v>32.6</v>
      </c>
      <c r="L1432" s="1">
        <f>Sales[[#This Row],[ProductPrice]]*Sales[[#This Row],[OrderQuantity]]</f>
        <v>32.6</v>
      </c>
      <c r="M1432" s="1">
        <f>Sales[[#This Row],[OrderQuantity]]</f>
        <v>1</v>
      </c>
      <c r="N1432" s="1">
        <f>1</f>
        <v>1</v>
      </c>
      <c r="O1432" s="1">
        <f>Sales[[#This Row],[TotalSales]]-Sales[[#This Row],[TotalCost]]</f>
        <v>20.407600000000002</v>
      </c>
      <c r="P1432" s="1">
        <f>Sales[[#This Row],[ProductCost]]*Sales[[#This Row],[OrderQuantity]]</f>
        <v>12.192399999999999</v>
      </c>
      <c r="Q1432" s="1" t="str">
        <f>VLOOKUP(Sales[[#This Row],[ProductKey]], Products!$A$2:$D$1000, 4, FALSE)</f>
        <v>HL Road Tire</v>
      </c>
    </row>
    <row r="1433" spans="1:17" x14ac:dyDescent="0.25">
      <c r="A1433" s="2">
        <v>37964</v>
      </c>
      <c r="B1433" s="1" t="s">
        <v>233</v>
      </c>
      <c r="C1433">
        <v>383</v>
      </c>
      <c r="D1433">
        <v>20529</v>
      </c>
      <c r="E1433">
        <v>1</v>
      </c>
      <c r="F1433">
        <v>1</v>
      </c>
      <c r="G1433">
        <v>1</v>
      </c>
      <c r="H1433" s="2">
        <v>43078</v>
      </c>
      <c r="I1433" t="str">
        <f>VLOOKUP(Sales[[#This Row],[TerritoryKey]], Territories[], 2, FALSE)</f>
        <v>Northwest</v>
      </c>
      <c r="J1433">
        <f>_xlfn.XLOOKUP(Sales[[#This Row],[ProductKey]], Products!$A:$A, Products!$J:$J)</f>
        <v>605.64919999999995</v>
      </c>
      <c r="K1433">
        <f>_xlfn.XLOOKUP(Sales[[#This Row],[ProductKey]], Products!$A:$A, Products!$K:$K)</f>
        <v>1000.4375</v>
      </c>
      <c r="L1433" s="1">
        <f>Sales[[#This Row],[ProductPrice]]*Sales[[#This Row],[OrderQuantity]]</f>
        <v>1000.4375</v>
      </c>
      <c r="M1433" s="1">
        <f>Sales[[#This Row],[OrderQuantity]]</f>
        <v>1</v>
      </c>
      <c r="N1433" s="1">
        <f>1</f>
        <v>1</v>
      </c>
      <c r="O1433" s="1">
        <f>Sales[[#This Row],[TotalSales]]-Sales[[#This Row],[TotalCost]]</f>
        <v>394.78830000000005</v>
      </c>
      <c r="P1433" s="1">
        <f>Sales[[#This Row],[ProductCost]]*Sales[[#This Row],[OrderQuantity]]</f>
        <v>605.64919999999995</v>
      </c>
      <c r="Q1433" s="1" t="str">
        <f>VLOOKUP(Sales[[#This Row],[ProductKey]], Products!$A$2:$D$1000, 4, FALSE)</f>
        <v>Road-550-W Yellow, 40</v>
      </c>
    </row>
    <row r="1434" spans="1:17" x14ac:dyDescent="0.25">
      <c r="A1434" s="2">
        <v>37662</v>
      </c>
      <c r="B1434" s="1" t="s">
        <v>245</v>
      </c>
      <c r="C1434">
        <v>574</v>
      </c>
      <c r="D1434">
        <v>24676</v>
      </c>
      <c r="E1434">
        <v>1</v>
      </c>
      <c r="F1434">
        <v>1</v>
      </c>
      <c r="G1434">
        <v>1</v>
      </c>
      <c r="H1434" s="2">
        <v>42776</v>
      </c>
      <c r="I1434" t="str">
        <f>VLOOKUP(Sales[[#This Row],[TerritoryKey]], Territories[], 2, FALSE)</f>
        <v>Northwest</v>
      </c>
      <c r="J1434">
        <f>_xlfn.XLOOKUP(Sales[[#This Row],[ProductKey]], Products!$A:$A, Products!$J:$J)</f>
        <v>1481.9378999999999</v>
      </c>
      <c r="K1434">
        <f>_xlfn.XLOOKUP(Sales[[#This Row],[ProductKey]], Products!$A:$A, Products!$K:$K)</f>
        <v>2384.0700000000002</v>
      </c>
      <c r="L1434" s="1">
        <f>Sales[[#This Row],[ProductPrice]]*Sales[[#This Row],[OrderQuantity]]</f>
        <v>2384.0700000000002</v>
      </c>
      <c r="M1434" s="1">
        <f>Sales[[#This Row],[OrderQuantity]]</f>
        <v>1</v>
      </c>
      <c r="N1434" s="1">
        <f>1</f>
        <v>1</v>
      </c>
      <c r="O1434" s="1">
        <f>Sales[[#This Row],[TotalSales]]-Sales[[#This Row],[TotalCost]]</f>
        <v>902.13210000000026</v>
      </c>
      <c r="P1434" s="1">
        <f>Sales[[#This Row],[ProductCost]]*Sales[[#This Row],[OrderQuantity]]</f>
        <v>1481.9378999999999</v>
      </c>
      <c r="Q1434" s="1" t="str">
        <f>VLOOKUP(Sales[[#This Row],[ProductKey]], Products!$A$2:$D$1000, 4, FALSE)</f>
        <v>Touring-1000 Blue, 50</v>
      </c>
    </row>
    <row r="1435" spans="1:17" x14ac:dyDescent="0.25">
      <c r="A1435" s="2">
        <v>37663</v>
      </c>
      <c r="B1435" s="1" t="s">
        <v>273</v>
      </c>
      <c r="C1435">
        <v>571</v>
      </c>
      <c r="D1435">
        <v>29204</v>
      </c>
      <c r="E1435">
        <v>1</v>
      </c>
      <c r="F1435">
        <v>1</v>
      </c>
      <c r="G1435">
        <v>1</v>
      </c>
      <c r="H1435" s="2">
        <v>42777</v>
      </c>
      <c r="I1435" t="str">
        <f>VLOOKUP(Sales[[#This Row],[TerritoryKey]], Territories[], 2, FALSE)</f>
        <v>Northwest</v>
      </c>
      <c r="J1435">
        <f>_xlfn.XLOOKUP(Sales[[#This Row],[ProductKey]], Products!$A:$A, Products!$J:$J)</f>
        <v>461.44479999999999</v>
      </c>
      <c r="K1435">
        <f>_xlfn.XLOOKUP(Sales[[#This Row],[ProductKey]], Products!$A:$A, Products!$K:$K)</f>
        <v>742.35</v>
      </c>
      <c r="L1435" s="1">
        <f>Sales[[#This Row],[ProductPrice]]*Sales[[#This Row],[OrderQuantity]]</f>
        <v>742.35</v>
      </c>
      <c r="M1435" s="1">
        <f>Sales[[#This Row],[OrderQuantity]]</f>
        <v>1</v>
      </c>
      <c r="N1435" s="1">
        <f>1</f>
        <v>1</v>
      </c>
      <c r="O1435" s="1">
        <f>Sales[[#This Row],[TotalSales]]-Sales[[#This Row],[TotalCost]]</f>
        <v>280.90520000000004</v>
      </c>
      <c r="P1435" s="1">
        <f>Sales[[#This Row],[ProductCost]]*Sales[[#This Row],[OrderQuantity]]</f>
        <v>461.44479999999999</v>
      </c>
      <c r="Q1435" s="1" t="str">
        <f>VLOOKUP(Sales[[#This Row],[ProductKey]], Products!$A$2:$D$1000, 4, FALSE)</f>
        <v>Touring-3000 Yellow, 58</v>
      </c>
    </row>
    <row r="1436" spans="1:17" x14ac:dyDescent="0.25">
      <c r="A1436" s="2">
        <v>37663</v>
      </c>
      <c r="B1436" s="1" t="s">
        <v>309</v>
      </c>
      <c r="C1436">
        <v>352</v>
      </c>
      <c r="D1436">
        <v>14452</v>
      </c>
      <c r="E1436">
        <v>1</v>
      </c>
      <c r="F1436">
        <v>1</v>
      </c>
      <c r="G1436">
        <v>1</v>
      </c>
      <c r="H1436" s="2">
        <v>42777</v>
      </c>
      <c r="I1436" t="str">
        <f>VLOOKUP(Sales[[#This Row],[TerritoryKey]], Territories[], 2, FALSE)</f>
        <v>Northwest</v>
      </c>
      <c r="J1436">
        <f>_xlfn.XLOOKUP(Sales[[#This Row],[ProductKey]], Products!$A:$A, Products!$J:$J)</f>
        <v>1117.8559</v>
      </c>
      <c r="K1436">
        <f>_xlfn.XLOOKUP(Sales[[#This Row],[ProductKey]], Products!$A:$A, Products!$K:$K)</f>
        <v>2071.4196000000002</v>
      </c>
      <c r="L1436" s="1">
        <f>Sales[[#This Row],[ProductPrice]]*Sales[[#This Row],[OrderQuantity]]</f>
        <v>2071.4196000000002</v>
      </c>
      <c r="M1436" s="1">
        <f>Sales[[#This Row],[OrderQuantity]]</f>
        <v>1</v>
      </c>
      <c r="N1436" s="1">
        <f>1</f>
        <v>1</v>
      </c>
      <c r="O1436" s="1">
        <f>Sales[[#This Row],[TotalSales]]-Sales[[#This Row],[TotalCost]]</f>
        <v>953.56370000000015</v>
      </c>
      <c r="P1436" s="1">
        <f>Sales[[#This Row],[ProductCost]]*Sales[[#This Row],[OrderQuantity]]</f>
        <v>1117.8559</v>
      </c>
      <c r="Q1436" s="1" t="str">
        <f>VLOOKUP(Sales[[#This Row],[ProductKey]], Products!$A$2:$D$1000, 4, FALSE)</f>
        <v>Mountain-200 Silver, 38</v>
      </c>
    </row>
    <row r="1437" spans="1:17" x14ac:dyDescent="0.25">
      <c r="A1437" s="2">
        <v>37937</v>
      </c>
      <c r="B1437" s="1" t="s">
        <v>315</v>
      </c>
      <c r="C1437">
        <v>574</v>
      </c>
      <c r="D1437">
        <v>26055</v>
      </c>
      <c r="E1437">
        <v>1</v>
      </c>
      <c r="F1437">
        <v>1</v>
      </c>
      <c r="G1437">
        <v>1</v>
      </c>
      <c r="H1437" s="2">
        <v>43051</v>
      </c>
      <c r="I1437" t="str">
        <f>VLOOKUP(Sales[[#This Row],[TerritoryKey]], Territories[], 2, FALSE)</f>
        <v>Northwest</v>
      </c>
      <c r="J1437">
        <f>_xlfn.XLOOKUP(Sales[[#This Row],[ProductKey]], Products!$A:$A, Products!$J:$J)</f>
        <v>1481.9378999999999</v>
      </c>
      <c r="K1437">
        <f>_xlfn.XLOOKUP(Sales[[#This Row],[ProductKey]], Products!$A:$A, Products!$K:$K)</f>
        <v>2384.0700000000002</v>
      </c>
      <c r="L1437" s="1">
        <f>Sales[[#This Row],[ProductPrice]]*Sales[[#This Row],[OrderQuantity]]</f>
        <v>2384.0700000000002</v>
      </c>
      <c r="M1437" s="1">
        <f>Sales[[#This Row],[OrderQuantity]]</f>
        <v>1</v>
      </c>
      <c r="N1437" s="1">
        <f>1</f>
        <v>1</v>
      </c>
      <c r="O1437" s="1">
        <f>Sales[[#This Row],[TotalSales]]-Sales[[#This Row],[TotalCost]]</f>
        <v>902.13210000000026</v>
      </c>
      <c r="P1437" s="1">
        <f>Sales[[#This Row],[ProductCost]]*Sales[[#This Row],[OrderQuantity]]</f>
        <v>1481.9378999999999</v>
      </c>
      <c r="Q1437" s="1" t="str">
        <f>VLOOKUP(Sales[[#This Row],[ProductKey]], Products!$A$2:$D$1000, 4, FALSE)</f>
        <v>Touring-1000 Blue, 50</v>
      </c>
    </row>
    <row r="1438" spans="1:17" x14ac:dyDescent="0.25">
      <c r="A1438" s="2">
        <v>37782</v>
      </c>
      <c r="B1438" s="1" t="s">
        <v>317</v>
      </c>
      <c r="C1438">
        <v>356</v>
      </c>
      <c r="D1438">
        <v>12108</v>
      </c>
      <c r="E1438">
        <v>1</v>
      </c>
      <c r="F1438">
        <v>1</v>
      </c>
      <c r="G1438">
        <v>1</v>
      </c>
      <c r="H1438" s="2">
        <v>42896</v>
      </c>
      <c r="I1438" t="str">
        <f>VLOOKUP(Sales[[#This Row],[TerritoryKey]], Territories[], 2, FALSE)</f>
        <v>Northwest</v>
      </c>
      <c r="J1438">
        <f>_xlfn.XLOOKUP(Sales[[#This Row],[ProductKey]], Products!$A:$A, Products!$J:$J)</f>
        <v>1117.8559</v>
      </c>
      <c r="K1438">
        <f>_xlfn.XLOOKUP(Sales[[#This Row],[ProductKey]], Products!$A:$A, Products!$K:$K)</f>
        <v>2071.4196000000002</v>
      </c>
      <c r="L1438" s="1">
        <f>Sales[[#This Row],[ProductPrice]]*Sales[[#This Row],[OrderQuantity]]</f>
        <v>2071.4196000000002</v>
      </c>
      <c r="M1438" s="1">
        <f>Sales[[#This Row],[OrderQuantity]]</f>
        <v>1</v>
      </c>
      <c r="N1438" s="1">
        <f>1</f>
        <v>1</v>
      </c>
      <c r="O1438" s="1">
        <f>Sales[[#This Row],[TotalSales]]-Sales[[#This Row],[TotalCost]]</f>
        <v>953.56370000000015</v>
      </c>
      <c r="P1438" s="1">
        <f>Sales[[#This Row],[ProductCost]]*Sales[[#This Row],[OrderQuantity]]</f>
        <v>1117.8559</v>
      </c>
      <c r="Q1438" s="1" t="str">
        <f>VLOOKUP(Sales[[#This Row],[ProductKey]], Products!$A$2:$D$1000, 4, FALSE)</f>
        <v>Mountain-200 Silver, 46</v>
      </c>
    </row>
    <row r="1439" spans="1:17" x14ac:dyDescent="0.25">
      <c r="A1439" s="2">
        <v>37631</v>
      </c>
      <c r="B1439" s="1" t="s">
        <v>320</v>
      </c>
      <c r="C1439">
        <v>352</v>
      </c>
      <c r="D1439">
        <v>14657</v>
      </c>
      <c r="E1439">
        <v>1</v>
      </c>
      <c r="F1439">
        <v>1</v>
      </c>
      <c r="G1439">
        <v>1</v>
      </c>
      <c r="H1439" s="2">
        <v>42745</v>
      </c>
      <c r="I1439" t="str">
        <f>VLOOKUP(Sales[[#This Row],[TerritoryKey]], Territories[], 2, FALSE)</f>
        <v>Northwest</v>
      </c>
      <c r="J1439">
        <f>_xlfn.XLOOKUP(Sales[[#This Row],[ProductKey]], Products!$A:$A, Products!$J:$J)</f>
        <v>1117.8559</v>
      </c>
      <c r="K1439">
        <f>_xlfn.XLOOKUP(Sales[[#This Row],[ProductKey]], Products!$A:$A, Products!$K:$K)</f>
        <v>2071.4196000000002</v>
      </c>
      <c r="L1439" s="1">
        <f>Sales[[#This Row],[ProductPrice]]*Sales[[#This Row],[OrderQuantity]]</f>
        <v>2071.4196000000002</v>
      </c>
      <c r="M1439" s="1">
        <f>Sales[[#This Row],[OrderQuantity]]</f>
        <v>1</v>
      </c>
      <c r="N1439" s="1">
        <f>1</f>
        <v>1</v>
      </c>
      <c r="O1439" s="1">
        <f>Sales[[#This Row],[TotalSales]]-Sales[[#This Row],[TotalCost]]</f>
        <v>953.56370000000015</v>
      </c>
      <c r="P1439" s="1">
        <f>Sales[[#This Row],[ProductCost]]*Sales[[#This Row],[OrderQuantity]]</f>
        <v>1117.8559</v>
      </c>
      <c r="Q1439" s="1" t="str">
        <f>VLOOKUP(Sales[[#This Row],[ProductKey]], Products!$A$2:$D$1000, 4, FALSE)</f>
        <v>Mountain-200 Silver, 38</v>
      </c>
    </row>
    <row r="1440" spans="1:17" x14ac:dyDescent="0.25">
      <c r="A1440" s="2">
        <v>37691</v>
      </c>
      <c r="B1440" s="1" t="s">
        <v>355</v>
      </c>
      <c r="C1440">
        <v>474</v>
      </c>
      <c r="D1440">
        <v>18753</v>
      </c>
      <c r="E1440">
        <v>1</v>
      </c>
      <c r="F1440">
        <v>1</v>
      </c>
      <c r="G1440">
        <v>1</v>
      </c>
      <c r="H1440" s="2">
        <v>42805</v>
      </c>
      <c r="I1440" t="str">
        <f>VLOOKUP(Sales[[#This Row],[TerritoryKey]], Territories[], 2, FALSE)</f>
        <v>Northwest</v>
      </c>
      <c r="J1440">
        <f>_xlfn.XLOOKUP(Sales[[#This Row],[ProductKey]], Products!$A:$A, Products!$J:$J)</f>
        <v>26.176300000000001</v>
      </c>
      <c r="K1440">
        <f>_xlfn.XLOOKUP(Sales[[#This Row],[ProductKey]], Products!$A:$A, Products!$K:$K)</f>
        <v>69.989999999999995</v>
      </c>
      <c r="L1440" s="1">
        <f>Sales[[#This Row],[ProductPrice]]*Sales[[#This Row],[OrderQuantity]]</f>
        <v>69.989999999999995</v>
      </c>
      <c r="M1440" s="1">
        <f>Sales[[#This Row],[OrderQuantity]]</f>
        <v>1</v>
      </c>
      <c r="N1440" s="1">
        <f>1</f>
        <v>1</v>
      </c>
      <c r="O1440" s="1">
        <f>Sales[[#This Row],[TotalSales]]-Sales[[#This Row],[TotalCost]]</f>
        <v>43.813699999999997</v>
      </c>
      <c r="P1440" s="1">
        <f>Sales[[#This Row],[ProductCost]]*Sales[[#This Row],[OrderQuantity]]</f>
        <v>26.176300000000001</v>
      </c>
      <c r="Q1440" s="1" t="str">
        <f>VLOOKUP(Sales[[#This Row],[ProductKey]], Products!$A$2:$D$1000, 4, FALSE)</f>
        <v>Women's Mountain Shorts, S</v>
      </c>
    </row>
    <row r="1441" spans="1:17" x14ac:dyDescent="0.25">
      <c r="A1441" s="2">
        <v>37783</v>
      </c>
      <c r="B1441" s="1" t="s">
        <v>370</v>
      </c>
      <c r="C1441">
        <v>590</v>
      </c>
      <c r="D1441">
        <v>14577</v>
      </c>
      <c r="E1441">
        <v>1</v>
      </c>
      <c r="F1441">
        <v>1</v>
      </c>
      <c r="G1441">
        <v>1</v>
      </c>
      <c r="H1441" s="2">
        <v>42897</v>
      </c>
      <c r="I1441" t="str">
        <f>VLOOKUP(Sales[[#This Row],[TerritoryKey]], Territories[], 2, FALSE)</f>
        <v>Northwest</v>
      </c>
      <c r="J1441">
        <f>_xlfn.XLOOKUP(Sales[[#This Row],[ProductKey]], Products!$A:$A, Products!$J:$J)</f>
        <v>419.77839999999998</v>
      </c>
      <c r="K1441">
        <f>_xlfn.XLOOKUP(Sales[[#This Row],[ProductKey]], Products!$A:$A, Products!$K:$K)</f>
        <v>769.49</v>
      </c>
      <c r="L1441" s="1">
        <f>Sales[[#This Row],[ProductPrice]]*Sales[[#This Row],[OrderQuantity]]</f>
        <v>769.49</v>
      </c>
      <c r="M1441" s="1">
        <f>Sales[[#This Row],[OrderQuantity]]</f>
        <v>1</v>
      </c>
      <c r="N1441" s="1">
        <f>1</f>
        <v>1</v>
      </c>
      <c r="O1441" s="1">
        <f>Sales[[#This Row],[TotalSales]]-Sales[[#This Row],[TotalCost]]</f>
        <v>349.71160000000003</v>
      </c>
      <c r="P1441" s="1">
        <f>Sales[[#This Row],[ProductCost]]*Sales[[#This Row],[OrderQuantity]]</f>
        <v>419.77839999999998</v>
      </c>
      <c r="Q1441" s="1" t="str">
        <f>VLOOKUP(Sales[[#This Row],[ProductKey]], Products!$A$2:$D$1000, 4, FALSE)</f>
        <v>Mountain-400-W Silver, 46</v>
      </c>
    </row>
    <row r="1442" spans="1:17" x14ac:dyDescent="0.25">
      <c r="A1442" s="2">
        <v>37723</v>
      </c>
      <c r="B1442" s="1" t="s">
        <v>372</v>
      </c>
      <c r="C1442">
        <v>360</v>
      </c>
      <c r="D1442">
        <v>12198</v>
      </c>
      <c r="E1442">
        <v>1</v>
      </c>
      <c r="F1442">
        <v>1</v>
      </c>
      <c r="G1442">
        <v>1</v>
      </c>
      <c r="H1442" s="2">
        <v>42837</v>
      </c>
      <c r="I1442" t="str">
        <f>VLOOKUP(Sales[[#This Row],[TerritoryKey]], Territories[], 2, FALSE)</f>
        <v>Northwest</v>
      </c>
      <c r="J1442">
        <f>_xlfn.XLOOKUP(Sales[[#This Row],[ProductKey]], Products!$A:$A, Products!$J:$J)</f>
        <v>1105.81</v>
      </c>
      <c r="K1442">
        <f>_xlfn.XLOOKUP(Sales[[#This Row],[ProductKey]], Products!$A:$A, Products!$K:$K)</f>
        <v>2049.0981999999999</v>
      </c>
      <c r="L1442" s="1">
        <f>Sales[[#This Row],[ProductPrice]]*Sales[[#This Row],[OrderQuantity]]</f>
        <v>2049.0981999999999</v>
      </c>
      <c r="M1442" s="1">
        <f>Sales[[#This Row],[OrderQuantity]]</f>
        <v>1</v>
      </c>
      <c r="N1442" s="1">
        <f>1</f>
        <v>1</v>
      </c>
      <c r="O1442" s="1">
        <f>Sales[[#This Row],[TotalSales]]-Sales[[#This Row],[TotalCost]]</f>
        <v>943.28819999999996</v>
      </c>
      <c r="P1442" s="1">
        <f>Sales[[#This Row],[ProductCost]]*Sales[[#This Row],[OrderQuantity]]</f>
        <v>1105.81</v>
      </c>
      <c r="Q1442" s="1" t="str">
        <f>VLOOKUP(Sales[[#This Row],[ProductKey]], Products!$A$2:$D$1000, 4, FALSE)</f>
        <v>Mountain-200 Black, 42</v>
      </c>
    </row>
    <row r="1443" spans="1:17" x14ac:dyDescent="0.25">
      <c r="A1443" s="2">
        <v>37691</v>
      </c>
      <c r="B1443" s="1" t="s">
        <v>382</v>
      </c>
      <c r="C1443">
        <v>537</v>
      </c>
      <c r="D1443">
        <v>11309</v>
      </c>
      <c r="E1443">
        <v>1</v>
      </c>
      <c r="F1443">
        <v>1</v>
      </c>
      <c r="G1443">
        <v>1</v>
      </c>
      <c r="H1443" s="2">
        <v>42805</v>
      </c>
      <c r="I1443" t="str">
        <f>VLOOKUP(Sales[[#This Row],[TerritoryKey]], Territories[], 2, FALSE)</f>
        <v>Northwest</v>
      </c>
      <c r="J1443">
        <f>_xlfn.XLOOKUP(Sales[[#This Row],[ProductKey]], Products!$A:$A, Products!$J:$J)</f>
        <v>13.09</v>
      </c>
      <c r="K1443">
        <f>_xlfn.XLOOKUP(Sales[[#This Row],[ProductKey]], Products!$A:$A, Products!$K:$K)</f>
        <v>35</v>
      </c>
      <c r="L1443" s="1">
        <f>Sales[[#This Row],[ProductPrice]]*Sales[[#This Row],[OrderQuantity]]</f>
        <v>35</v>
      </c>
      <c r="M1443" s="1">
        <f>Sales[[#This Row],[OrderQuantity]]</f>
        <v>1</v>
      </c>
      <c r="N1443" s="1">
        <f>1</f>
        <v>1</v>
      </c>
      <c r="O1443" s="1">
        <f>Sales[[#This Row],[TotalSales]]-Sales[[#This Row],[TotalCost]]</f>
        <v>21.91</v>
      </c>
      <c r="P1443" s="1">
        <f>Sales[[#This Row],[ProductCost]]*Sales[[#This Row],[OrderQuantity]]</f>
        <v>13.09</v>
      </c>
      <c r="Q1443" s="1" t="str">
        <f>VLOOKUP(Sales[[#This Row],[ProductKey]], Products!$A$2:$D$1000, 4, FALSE)</f>
        <v>HL Mountain Tire</v>
      </c>
    </row>
    <row r="1444" spans="1:17" x14ac:dyDescent="0.25">
      <c r="A1444" s="2">
        <v>37812</v>
      </c>
      <c r="B1444" s="1" t="s">
        <v>410</v>
      </c>
      <c r="C1444">
        <v>354</v>
      </c>
      <c r="D1444">
        <v>14447</v>
      </c>
      <c r="E1444">
        <v>1</v>
      </c>
      <c r="F1444">
        <v>1</v>
      </c>
      <c r="G1444">
        <v>1</v>
      </c>
      <c r="H1444" s="2">
        <v>42926</v>
      </c>
      <c r="I1444" t="str">
        <f>VLOOKUP(Sales[[#This Row],[TerritoryKey]], Territories[], 2, FALSE)</f>
        <v>Northwest</v>
      </c>
      <c r="J1444">
        <f>_xlfn.XLOOKUP(Sales[[#This Row],[ProductKey]], Products!$A:$A, Products!$J:$J)</f>
        <v>1117.8559</v>
      </c>
      <c r="K1444">
        <f>_xlfn.XLOOKUP(Sales[[#This Row],[ProductKey]], Products!$A:$A, Products!$K:$K)</f>
        <v>2071.4196000000002</v>
      </c>
      <c r="L1444" s="1">
        <f>Sales[[#This Row],[ProductPrice]]*Sales[[#This Row],[OrderQuantity]]</f>
        <v>2071.4196000000002</v>
      </c>
      <c r="M1444" s="1">
        <f>Sales[[#This Row],[OrderQuantity]]</f>
        <v>1</v>
      </c>
      <c r="N1444" s="1">
        <f>1</f>
        <v>1</v>
      </c>
      <c r="O1444" s="1">
        <f>Sales[[#This Row],[TotalSales]]-Sales[[#This Row],[TotalCost]]</f>
        <v>953.56370000000015</v>
      </c>
      <c r="P1444" s="1">
        <f>Sales[[#This Row],[ProductCost]]*Sales[[#This Row],[OrderQuantity]]</f>
        <v>1117.8559</v>
      </c>
      <c r="Q1444" s="1" t="str">
        <f>VLOOKUP(Sales[[#This Row],[ProductKey]], Products!$A$2:$D$1000, 4, FALSE)</f>
        <v>Mountain-200 Silver, 42</v>
      </c>
    </row>
    <row r="1445" spans="1:17" x14ac:dyDescent="0.25">
      <c r="A1445" s="2">
        <v>37814</v>
      </c>
      <c r="B1445" s="1" t="s">
        <v>415</v>
      </c>
      <c r="C1445">
        <v>540</v>
      </c>
      <c r="D1445">
        <v>24826</v>
      </c>
      <c r="E1445">
        <v>1</v>
      </c>
      <c r="F1445">
        <v>1</v>
      </c>
      <c r="G1445">
        <v>1</v>
      </c>
      <c r="H1445" s="2">
        <v>42928</v>
      </c>
      <c r="I1445" t="str">
        <f>VLOOKUP(Sales[[#This Row],[TerritoryKey]], Territories[], 2, FALSE)</f>
        <v>Northwest</v>
      </c>
      <c r="J1445">
        <f>_xlfn.XLOOKUP(Sales[[#This Row],[ProductKey]], Products!$A:$A, Products!$J:$J)</f>
        <v>12.192399999999999</v>
      </c>
      <c r="K1445">
        <f>_xlfn.XLOOKUP(Sales[[#This Row],[ProductKey]], Products!$A:$A, Products!$K:$K)</f>
        <v>32.6</v>
      </c>
      <c r="L1445" s="1">
        <f>Sales[[#This Row],[ProductPrice]]*Sales[[#This Row],[OrderQuantity]]</f>
        <v>32.6</v>
      </c>
      <c r="M1445" s="1">
        <f>Sales[[#This Row],[OrderQuantity]]</f>
        <v>1</v>
      </c>
      <c r="N1445" s="1">
        <f>1</f>
        <v>1</v>
      </c>
      <c r="O1445" s="1">
        <f>Sales[[#This Row],[TotalSales]]-Sales[[#This Row],[TotalCost]]</f>
        <v>20.407600000000002</v>
      </c>
      <c r="P1445" s="1">
        <f>Sales[[#This Row],[ProductCost]]*Sales[[#This Row],[OrderQuantity]]</f>
        <v>12.192399999999999</v>
      </c>
      <c r="Q1445" s="1" t="str">
        <f>VLOOKUP(Sales[[#This Row],[ProductKey]], Products!$A$2:$D$1000, 4, FALSE)</f>
        <v>HL Road Tire</v>
      </c>
    </row>
    <row r="1446" spans="1:17" x14ac:dyDescent="0.25">
      <c r="A1446" s="2">
        <v>37691</v>
      </c>
      <c r="B1446" s="1" t="s">
        <v>438</v>
      </c>
      <c r="C1446">
        <v>604</v>
      </c>
      <c r="D1446">
        <v>22749</v>
      </c>
      <c r="E1446">
        <v>1</v>
      </c>
      <c r="F1446">
        <v>1</v>
      </c>
      <c r="G1446">
        <v>1</v>
      </c>
      <c r="H1446" s="2">
        <v>42805</v>
      </c>
      <c r="I1446" t="str">
        <f>VLOOKUP(Sales[[#This Row],[TerritoryKey]], Territories[], 2, FALSE)</f>
        <v>Northwest</v>
      </c>
      <c r="J1446">
        <f>_xlfn.XLOOKUP(Sales[[#This Row],[ProductKey]], Products!$A:$A, Products!$J:$J)</f>
        <v>343.64960000000002</v>
      </c>
      <c r="K1446">
        <f>_xlfn.XLOOKUP(Sales[[#This Row],[ProductKey]], Products!$A:$A, Products!$K:$K)</f>
        <v>539.99</v>
      </c>
      <c r="L1446" s="1">
        <f>Sales[[#This Row],[ProductPrice]]*Sales[[#This Row],[OrderQuantity]]</f>
        <v>539.99</v>
      </c>
      <c r="M1446" s="1">
        <f>Sales[[#This Row],[OrderQuantity]]</f>
        <v>1</v>
      </c>
      <c r="N1446" s="1">
        <f>1</f>
        <v>1</v>
      </c>
      <c r="O1446" s="1">
        <f>Sales[[#This Row],[TotalSales]]-Sales[[#This Row],[TotalCost]]</f>
        <v>196.34039999999999</v>
      </c>
      <c r="P1446" s="1">
        <f>Sales[[#This Row],[ProductCost]]*Sales[[#This Row],[OrderQuantity]]</f>
        <v>343.64960000000002</v>
      </c>
      <c r="Q1446" s="1" t="str">
        <f>VLOOKUP(Sales[[#This Row],[ProductKey]], Products!$A$2:$D$1000, 4, FALSE)</f>
        <v>Road-750 Black, 44</v>
      </c>
    </row>
    <row r="1447" spans="1:17" x14ac:dyDescent="0.25">
      <c r="A1447" s="2">
        <v>37633</v>
      </c>
      <c r="B1447" s="1" t="s">
        <v>479</v>
      </c>
      <c r="C1447">
        <v>588</v>
      </c>
      <c r="D1447">
        <v>14617</v>
      </c>
      <c r="E1447">
        <v>1</v>
      </c>
      <c r="F1447">
        <v>1</v>
      </c>
      <c r="G1447">
        <v>1</v>
      </c>
      <c r="H1447" s="2">
        <v>42747</v>
      </c>
      <c r="I1447" t="str">
        <f>VLOOKUP(Sales[[#This Row],[TerritoryKey]], Territories[], 2, FALSE)</f>
        <v>Northwest</v>
      </c>
      <c r="J1447">
        <f>_xlfn.XLOOKUP(Sales[[#This Row],[ProductKey]], Products!$A:$A, Products!$J:$J)</f>
        <v>419.77839999999998</v>
      </c>
      <c r="K1447">
        <f>_xlfn.XLOOKUP(Sales[[#This Row],[ProductKey]], Products!$A:$A, Products!$K:$K)</f>
        <v>769.49</v>
      </c>
      <c r="L1447" s="1">
        <f>Sales[[#This Row],[ProductPrice]]*Sales[[#This Row],[OrderQuantity]]</f>
        <v>769.49</v>
      </c>
      <c r="M1447" s="1">
        <f>Sales[[#This Row],[OrderQuantity]]</f>
        <v>1</v>
      </c>
      <c r="N1447" s="1">
        <f>1</f>
        <v>1</v>
      </c>
      <c r="O1447" s="1">
        <f>Sales[[#This Row],[TotalSales]]-Sales[[#This Row],[TotalCost]]</f>
        <v>349.71160000000003</v>
      </c>
      <c r="P1447" s="1">
        <f>Sales[[#This Row],[ProductCost]]*Sales[[#This Row],[OrderQuantity]]</f>
        <v>419.77839999999998</v>
      </c>
      <c r="Q1447" s="1" t="str">
        <f>VLOOKUP(Sales[[#This Row],[ProductKey]], Products!$A$2:$D$1000, 4, FALSE)</f>
        <v>Mountain-400-W Silver, 40</v>
      </c>
    </row>
    <row r="1448" spans="1:17" x14ac:dyDescent="0.25">
      <c r="A1448" s="2">
        <v>37664</v>
      </c>
      <c r="B1448" s="1" t="s">
        <v>486</v>
      </c>
      <c r="C1448">
        <v>358</v>
      </c>
      <c r="D1448">
        <v>14461</v>
      </c>
      <c r="E1448">
        <v>1</v>
      </c>
      <c r="F1448">
        <v>1</v>
      </c>
      <c r="G1448">
        <v>1</v>
      </c>
      <c r="H1448" s="2">
        <v>42778</v>
      </c>
      <c r="I1448" t="str">
        <f>VLOOKUP(Sales[[#This Row],[TerritoryKey]], Territories[], 2, FALSE)</f>
        <v>Northwest</v>
      </c>
      <c r="J1448">
        <f>_xlfn.XLOOKUP(Sales[[#This Row],[ProductKey]], Products!$A:$A, Products!$J:$J)</f>
        <v>1105.81</v>
      </c>
      <c r="K1448">
        <f>_xlfn.XLOOKUP(Sales[[#This Row],[ProductKey]], Products!$A:$A, Products!$K:$K)</f>
        <v>2049.0981999999999</v>
      </c>
      <c r="L1448" s="1">
        <f>Sales[[#This Row],[ProductPrice]]*Sales[[#This Row],[OrderQuantity]]</f>
        <v>2049.0981999999999</v>
      </c>
      <c r="M1448" s="1">
        <f>Sales[[#This Row],[OrderQuantity]]</f>
        <v>1</v>
      </c>
      <c r="N1448" s="1">
        <f>1</f>
        <v>1</v>
      </c>
      <c r="O1448" s="1">
        <f>Sales[[#This Row],[TotalSales]]-Sales[[#This Row],[TotalCost]]</f>
        <v>943.28819999999996</v>
      </c>
      <c r="P1448" s="1">
        <f>Sales[[#This Row],[ProductCost]]*Sales[[#This Row],[OrderQuantity]]</f>
        <v>1105.81</v>
      </c>
      <c r="Q1448" s="1" t="str">
        <f>VLOOKUP(Sales[[#This Row],[ProductKey]], Products!$A$2:$D$1000, 4, FALSE)</f>
        <v>Mountain-200 Black, 38</v>
      </c>
    </row>
    <row r="1449" spans="1:17" x14ac:dyDescent="0.25">
      <c r="A1449" s="2">
        <v>37691</v>
      </c>
      <c r="B1449" s="1" t="s">
        <v>497</v>
      </c>
      <c r="C1449">
        <v>587</v>
      </c>
      <c r="D1449">
        <v>13029</v>
      </c>
      <c r="E1449">
        <v>1</v>
      </c>
      <c r="F1449">
        <v>1</v>
      </c>
      <c r="G1449">
        <v>1</v>
      </c>
      <c r="H1449" s="2">
        <v>42805</v>
      </c>
      <c r="I1449" t="str">
        <f>VLOOKUP(Sales[[#This Row],[TerritoryKey]], Territories[], 2, FALSE)</f>
        <v>Northwest</v>
      </c>
      <c r="J1449">
        <f>_xlfn.XLOOKUP(Sales[[#This Row],[ProductKey]], Products!$A:$A, Products!$J:$J)</f>
        <v>419.77839999999998</v>
      </c>
      <c r="K1449">
        <f>_xlfn.XLOOKUP(Sales[[#This Row],[ProductKey]], Products!$A:$A, Products!$K:$K)</f>
        <v>769.49</v>
      </c>
      <c r="L1449" s="1">
        <f>Sales[[#This Row],[ProductPrice]]*Sales[[#This Row],[OrderQuantity]]</f>
        <v>769.49</v>
      </c>
      <c r="M1449" s="1">
        <f>Sales[[#This Row],[OrderQuantity]]</f>
        <v>1</v>
      </c>
      <c r="N1449" s="1">
        <f>1</f>
        <v>1</v>
      </c>
      <c r="O1449" s="1">
        <f>Sales[[#This Row],[TotalSales]]-Sales[[#This Row],[TotalCost]]</f>
        <v>349.71160000000003</v>
      </c>
      <c r="P1449" s="1">
        <f>Sales[[#This Row],[ProductCost]]*Sales[[#This Row],[OrderQuantity]]</f>
        <v>419.77839999999998</v>
      </c>
      <c r="Q1449" s="1" t="str">
        <f>VLOOKUP(Sales[[#This Row],[ProductKey]], Products!$A$2:$D$1000, 4, FALSE)</f>
        <v>Mountain-400-W Silver, 38</v>
      </c>
    </row>
    <row r="1450" spans="1:17" x14ac:dyDescent="0.25">
      <c r="A1450" s="2">
        <v>37936</v>
      </c>
      <c r="B1450" s="1" t="s">
        <v>499</v>
      </c>
      <c r="C1450">
        <v>584</v>
      </c>
      <c r="D1450">
        <v>23266</v>
      </c>
      <c r="E1450">
        <v>1</v>
      </c>
      <c r="F1450">
        <v>1</v>
      </c>
      <c r="G1450">
        <v>1</v>
      </c>
      <c r="H1450" s="2">
        <v>43050</v>
      </c>
      <c r="I1450" t="str">
        <f>VLOOKUP(Sales[[#This Row],[TerritoryKey]], Territories[], 2, FALSE)</f>
        <v>Northwest</v>
      </c>
      <c r="J1450">
        <f>_xlfn.XLOOKUP(Sales[[#This Row],[ProductKey]], Products!$A:$A, Products!$J:$J)</f>
        <v>343.64960000000002</v>
      </c>
      <c r="K1450">
        <f>_xlfn.XLOOKUP(Sales[[#This Row],[ProductKey]], Products!$A:$A, Products!$K:$K)</f>
        <v>539.99</v>
      </c>
      <c r="L1450" s="1">
        <f>Sales[[#This Row],[ProductPrice]]*Sales[[#This Row],[OrderQuantity]]</f>
        <v>539.99</v>
      </c>
      <c r="M1450" s="1">
        <f>Sales[[#This Row],[OrderQuantity]]</f>
        <v>1</v>
      </c>
      <c r="N1450" s="1">
        <f>1</f>
        <v>1</v>
      </c>
      <c r="O1450" s="1">
        <f>Sales[[#This Row],[TotalSales]]-Sales[[#This Row],[TotalCost]]</f>
        <v>196.34039999999999</v>
      </c>
      <c r="P1450" s="1">
        <f>Sales[[#This Row],[ProductCost]]*Sales[[#This Row],[OrderQuantity]]</f>
        <v>343.64960000000002</v>
      </c>
      <c r="Q1450" s="1" t="str">
        <f>VLOOKUP(Sales[[#This Row],[ProductKey]], Products!$A$2:$D$1000, 4, FALSE)</f>
        <v>Road-750 Black, 58</v>
      </c>
    </row>
    <row r="1451" spans="1:17" x14ac:dyDescent="0.25">
      <c r="A1451" s="2">
        <v>37782</v>
      </c>
      <c r="B1451" s="1" t="s">
        <v>504</v>
      </c>
      <c r="C1451">
        <v>360</v>
      </c>
      <c r="D1451">
        <v>12033</v>
      </c>
      <c r="E1451">
        <v>1</v>
      </c>
      <c r="F1451">
        <v>1</v>
      </c>
      <c r="G1451">
        <v>1</v>
      </c>
      <c r="H1451" s="2">
        <v>42896</v>
      </c>
      <c r="I1451" t="str">
        <f>VLOOKUP(Sales[[#This Row],[TerritoryKey]], Territories[], 2, FALSE)</f>
        <v>Northwest</v>
      </c>
      <c r="J1451">
        <f>_xlfn.XLOOKUP(Sales[[#This Row],[ProductKey]], Products!$A:$A, Products!$J:$J)</f>
        <v>1105.81</v>
      </c>
      <c r="K1451">
        <f>_xlfn.XLOOKUP(Sales[[#This Row],[ProductKey]], Products!$A:$A, Products!$K:$K)</f>
        <v>2049.0981999999999</v>
      </c>
      <c r="L1451" s="1">
        <f>Sales[[#This Row],[ProductPrice]]*Sales[[#This Row],[OrderQuantity]]</f>
        <v>2049.0981999999999</v>
      </c>
      <c r="M1451" s="1">
        <f>Sales[[#This Row],[OrderQuantity]]</f>
        <v>1</v>
      </c>
      <c r="N1451" s="1">
        <f>1</f>
        <v>1</v>
      </c>
      <c r="O1451" s="1">
        <f>Sales[[#This Row],[TotalSales]]-Sales[[#This Row],[TotalCost]]</f>
        <v>943.28819999999996</v>
      </c>
      <c r="P1451" s="1">
        <f>Sales[[#This Row],[ProductCost]]*Sales[[#This Row],[OrderQuantity]]</f>
        <v>1105.81</v>
      </c>
      <c r="Q1451" s="1" t="str">
        <f>VLOOKUP(Sales[[#This Row],[ProductKey]], Products!$A$2:$D$1000, 4, FALSE)</f>
        <v>Mountain-200 Black, 42</v>
      </c>
    </row>
    <row r="1452" spans="1:17" x14ac:dyDescent="0.25">
      <c r="A1452" s="2">
        <v>37782</v>
      </c>
      <c r="B1452" s="1" t="s">
        <v>532</v>
      </c>
      <c r="C1452">
        <v>478</v>
      </c>
      <c r="D1452">
        <v>21353</v>
      </c>
      <c r="E1452">
        <v>1</v>
      </c>
      <c r="F1452">
        <v>1</v>
      </c>
      <c r="G1452">
        <v>1</v>
      </c>
      <c r="H1452" s="2">
        <v>42896</v>
      </c>
      <c r="I1452" t="str">
        <f>VLOOKUP(Sales[[#This Row],[TerritoryKey]], Territories[], 2, FALSE)</f>
        <v>Northwest</v>
      </c>
      <c r="J1452">
        <f>_xlfn.XLOOKUP(Sales[[#This Row],[ProductKey]], Products!$A:$A, Products!$J:$J)</f>
        <v>3.7363</v>
      </c>
      <c r="K1452">
        <f>_xlfn.XLOOKUP(Sales[[#This Row],[ProductKey]], Products!$A:$A, Products!$K:$K)</f>
        <v>9.99</v>
      </c>
      <c r="L1452" s="1">
        <f>Sales[[#This Row],[ProductPrice]]*Sales[[#This Row],[OrderQuantity]]</f>
        <v>9.99</v>
      </c>
      <c r="M1452" s="1">
        <f>Sales[[#This Row],[OrderQuantity]]</f>
        <v>1</v>
      </c>
      <c r="N1452" s="1">
        <f>1</f>
        <v>1</v>
      </c>
      <c r="O1452" s="1">
        <f>Sales[[#This Row],[TotalSales]]-Sales[[#This Row],[TotalCost]]</f>
        <v>6.2537000000000003</v>
      </c>
      <c r="P1452" s="1">
        <f>Sales[[#This Row],[ProductCost]]*Sales[[#This Row],[OrderQuantity]]</f>
        <v>3.7363</v>
      </c>
      <c r="Q1452" s="1" t="str">
        <f>VLOOKUP(Sales[[#This Row],[ProductKey]], Products!$A$2:$D$1000, 4, FALSE)</f>
        <v>Mountain Bottle Cage</v>
      </c>
    </row>
    <row r="1453" spans="1:17" x14ac:dyDescent="0.25">
      <c r="A1453" s="2">
        <v>37692</v>
      </c>
      <c r="B1453" s="1" t="s">
        <v>553</v>
      </c>
      <c r="C1453">
        <v>584</v>
      </c>
      <c r="D1453">
        <v>23195</v>
      </c>
      <c r="E1453">
        <v>1</v>
      </c>
      <c r="F1453">
        <v>1</v>
      </c>
      <c r="G1453">
        <v>1</v>
      </c>
      <c r="H1453" s="2">
        <v>42806</v>
      </c>
      <c r="I1453" t="str">
        <f>VLOOKUP(Sales[[#This Row],[TerritoryKey]], Territories[], 2, FALSE)</f>
        <v>Northwest</v>
      </c>
      <c r="J1453">
        <f>_xlfn.XLOOKUP(Sales[[#This Row],[ProductKey]], Products!$A:$A, Products!$J:$J)</f>
        <v>343.64960000000002</v>
      </c>
      <c r="K1453">
        <f>_xlfn.XLOOKUP(Sales[[#This Row],[ProductKey]], Products!$A:$A, Products!$K:$K)</f>
        <v>539.99</v>
      </c>
      <c r="L1453" s="1">
        <f>Sales[[#This Row],[ProductPrice]]*Sales[[#This Row],[OrderQuantity]]</f>
        <v>539.99</v>
      </c>
      <c r="M1453" s="1">
        <f>Sales[[#This Row],[OrderQuantity]]</f>
        <v>1</v>
      </c>
      <c r="N1453" s="1">
        <f>1</f>
        <v>1</v>
      </c>
      <c r="O1453" s="1">
        <f>Sales[[#This Row],[TotalSales]]-Sales[[#This Row],[TotalCost]]</f>
        <v>196.34039999999999</v>
      </c>
      <c r="P1453" s="1">
        <f>Sales[[#This Row],[ProductCost]]*Sales[[#This Row],[OrderQuantity]]</f>
        <v>343.64960000000002</v>
      </c>
      <c r="Q1453" s="1" t="str">
        <f>VLOOKUP(Sales[[#This Row],[ProductKey]], Products!$A$2:$D$1000, 4, FALSE)</f>
        <v>Road-750 Black, 58</v>
      </c>
    </row>
    <row r="1454" spans="1:17" x14ac:dyDescent="0.25">
      <c r="A1454" s="2">
        <v>37935</v>
      </c>
      <c r="B1454" s="1" t="s">
        <v>556</v>
      </c>
      <c r="C1454">
        <v>529</v>
      </c>
      <c r="D1454">
        <v>27474</v>
      </c>
      <c r="E1454">
        <v>1</v>
      </c>
      <c r="F1454">
        <v>1</v>
      </c>
      <c r="G1454">
        <v>1</v>
      </c>
      <c r="H1454" s="2">
        <v>43049</v>
      </c>
      <c r="I1454" t="str">
        <f>VLOOKUP(Sales[[#This Row],[TerritoryKey]], Territories[], 2, FALSE)</f>
        <v>Northwest</v>
      </c>
      <c r="J1454">
        <f>_xlfn.XLOOKUP(Sales[[#This Row],[ProductKey]], Products!$A:$A, Products!$J:$J)</f>
        <v>1.4923</v>
      </c>
      <c r="K1454">
        <f>_xlfn.XLOOKUP(Sales[[#This Row],[ProductKey]], Products!$A:$A, Products!$K:$K)</f>
        <v>3.99</v>
      </c>
      <c r="L1454" s="1">
        <f>Sales[[#This Row],[ProductPrice]]*Sales[[#This Row],[OrderQuantity]]</f>
        <v>3.99</v>
      </c>
      <c r="M1454" s="1">
        <f>Sales[[#This Row],[OrderQuantity]]</f>
        <v>1</v>
      </c>
      <c r="N1454" s="1">
        <f>1</f>
        <v>1</v>
      </c>
      <c r="O1454" s="1">
        <f>Sales[[#This Row],[TotalSales]]-Sales[[#This Row],[TotalCost]]</f>
        <v>2.4977</v>
      </c>
      <c r="P1454" s="1">
        <f>Sales[[#This Row],[ProductCost]]*Sales[[#This Row],[OrderQuantity]]</f>
        <v>1.4923</v>
      </c>
      <c r="Q1454" s="1" t="str">
        <f>VLOOKUP(Sales[[#This Row],[ProductKey]], Products!$A$2:$D$1000, 4, FALSE)</f>
        <v>Road Tire Tube</v>
      </c>
    </row>
    <row r="1455" spans="1:17" x14ac:dyDescent="0.25">
      <c r="A1455" s="2">
        <v>37783</v>
      </c>
      <c r="B1455" s="1" t="s">
        <v>585</v>
      </c>
      <c r="C1455">
        <v>530</v>
      </c>
      <c r="D1455">
        <v>27391</v>
      </c>
      <c r="E1455">
        <v>1</v>
      </c>
      <c r="F1455">
        <v>1</v>
      </c>
      <c r="G1455">
        <v>1</v>
      </c>
      <c r="H1455" s="2">
        <v>42897</v>
      </c>
      <c r="I1455" t="str">
        <f>VLOOKUP(Sales[[#This Row],[TerritoryKey]], Territories[], 2, FALSE)</f>
        <v>Northwest</v>
      </c>
      <c r="J1455">
        <f>_xlfn.XLOOKUP(Sales[[#This Row],[ProductKey]], Products!$A:$A, Products!$J:$J)</f>
        <v>1.8663000000000001</v>
      </c>
      <c r="K1455">
        <f>_xlfn.XLOOKUP(Sales[[#This Row],[ProductKey]], Products!$A:$A, Products!$K:$K)</f>
        <v>4.99</v>
      </c>
      <c r="L1455" s="1">
        <f>Sales[[#This Row],[ProductPrice]]*Sales[[#This Row],[OrderQuantity]]</f>
        <v>4.99</v>
      </c>
      <c r="M1455" s="1">
        <f>Sales[[#This Row],[OrderQuantity]]</f>
        <v>1</v>
      </c>
      <c r="N1455" s="1">
        <f>1</f>
        <v>1</v>
      </c>
      <c r="O1455" s="1">
        <f>Sales[[#This Row],[TotalSales]]-Sales[[#This Row],[TotalCost]]</f>
        <v>3.1237000000000004</v>
      </c>
      <c r="P1455" s="1">
        <f>Sales[[#This Row],[ProductCost]]*Sales[[#This Row],[OrderQuantity]]</f>
        <v>1.8663000000000001</v>
      </c>
      <c r="Q1455" s="1" t="str">
        <f>VLOOKUP(Sales[[#This Row],[ProductKey]], Products!$A$2:$D$1000, 4, FALSE)</f>
        <v>Touring Tire Tube</v>
      </c>
    </row>
    <row r="1456" spans="1:17" x14ac:dyDescent="0.25">
      <c r="A1456" s="2">
        <v>37692</v>
      </c>
      <c r="B1456" s="1" t="s">
        <v>586</v>
      </c>
      <c r="C1456">
        <v>577</v>
      </c>
      <c r="D1456">
        <v>25421</v>
      </c>
      <c r="E1456">
        <v>1</v>
      </c>
      <c r="F1456">
        <v>1</v>
      </c>
      <c r="G1456">
        <v>1</v>
      </c>
      <c r="H1456" s="2">
        <v>42806</v>
      </c>
      <c r="I1456" t="str">
        <f>VLOOKUP(Sales[[#This Row],[TerritoryKey]], Territories[], 2, FALSE)</f>
        <v>Northwest</v>
      </c>
      <c r="J1456">
        <f>_xlfn.XLOOKUP(Sales[[#This Row],[ProductKey]], Products!$A:$A, Products!$J:$J)</f>
        <v>755.1508</v>
      </c>
      <c r="K1456">
        <f>_xlfn.XLOOKUP(Sales[[#This Row],[ProductKey]], Products!$A:$A, Products!$K:$K)</f>
        <v>1214.8499999999999</v>
      </c>
      <c r="L1456" s="1">
        <f>Sales[[#This Row],[ProductPrice]]*Sales[[#This Row],[OrderQuantity]]</f>
        <v>1214.8499999999999</v>
      </c>
      <c r="M1456" s="1">
        <f>Sales[[#This Row],[OrderQuantity]]</f>
        <v>1</v>
      </c>
      <c r="N1456" s="1">
        <f>1</f>
        <v>1</v>
      </c>
      <c r="O1456" s="1">
        <f>Sales[[#This Row],[TotalSales]]-Sales[[#This Row],[TotalCost]]</f>
        <v>459.69919999999991</v>
      </c>
      <c r="P1456" s="1">
        <f>Sales[[#This Row],[ProductCost]]*Sales[[#This Row],[OrderQuantity]]</f>
        <v>755.1508</v>
      </c>
      <c r="Q1456" s="1" t="str">
        <f>VLOOKUP(Sales[[#This Row],[ProductKey]], Products!$A$2:$D$1000, 4, FALSE)</f>
        <v>Touring-2000 Blue, 46</v>
      </c>
    </row>
    <row r="1457" spans="1:17" x14ac:dyDescent="0.25">
      <c r="A1457" s="2">
        <v>37752</v>
      </c>
      <c r="B1457" s="1" t="s">
        <v>593</v>
      </c>
      <c r="C1457">
        <v>597</v>
      </c>
      <c r="D1457">
        <v>19721</v>
      </c>
      <c r="E1457">
        <v>1</v>
      </c>
      <c r="F1457">
        <v>1</v>
      </c>
      <c r="G1457">
        <v>1</v>
      </c>
      <c r="H1457" s="2">
        <v>42866</v>
      </c>
      <c r="I1457" t="str">
        <f>VLOOKUP(Sales[[#This Row],[TerritoryKey]], Territories[], 2, FALSE)</f>
        <v>Northwest</v>
      </c>
      <c r="J1457">
        <f>_xlfn.XLOOKUP(Sales[[#This Row],[ProductKey]], Products!$A:$A, Products!$J:$J)</f>
        <v>294.5797</v>
      </c>
      <c r="K1457">
        <f>_xlfn.XLOOKUP(Sales[[#This Row],[ProductKey]], Products!$A:$A, Products!$K:$K)</f>
        <v>539.99</v>
      </c>
      <c r="L1457" s="1">
        <f>Sales[[#This Row],[ProductPrice]]*Sales[[#This Row],[OrderQuantity]]</f>
        <v>539.99</v>
      </c>
      <c r="M1457" s="1">
        <f>Sales[[#This Row],[OrderQuantity]]</f>
        <v>1</v>
      </c>
      <c r="N1457" s="1">
        <f>1</f>
        <v>1</v>
      </c>
      <c r="O1457" s="1">
        <f>Sales[[#This Row],[TotalSales]]-Sales[[#This Row],[TotalCost]]</f>
        <v>245.41030000000001</v>
      </c>
      <c r="P1457" s="1">
        <f>Sales[[#This Row],[ProductCost]]*Sales[[#This Row],[OrderQuantity]]</f>
        <v>294.5797</v>
      </c>
      <c r="Q1457" s="1" t="str">
        <f>VLOOKUP(Sales[[#This Row],[ProductKey]], Products!$A$2:$D$1000, 4, FALSE)</f>
        <v>Mountain-500 Black, 42</v>
      </c>
    </row>
    <row r="1458" spans="1:17" x14ac:dyDescent="0.25">
      <c r="A1458" s="2">
        <v>37723</v>
      </c>
      <c r="B1458" s="1" t="s">
        <v>617</v>
      </c>
      <c r="C1458">
        <v>540</v>
      </c>
      <c r="D1458">
        <v>23792</v>
      </c>
      <c r="E1458">
        <v>1</v>
      </c>
      <c r="F1458">
        <v>1</v>
      </c>
      <c r="G1458">
        <v>1</v>
      </c>
      <c r="H1458" s="2">
        <v>42837</v>
      </c>
      <c r="I1458" t="str">
        <f>VLOOKUP(Sales[[#This Row],[TerritoryKey]], Territories[], 2, FALSE)</f>
        <v>Northwest</v>
      </c>
      <c r="J1458">
        <f>_xlfn.XLOOKUP(Sales[[#This Row],[ProductKey]], Products!$A:$A, Products!$J:$J)</f>
        <v>12.192399999999999</v>
      </c>
      <c r="K1458">
        <f>_xlfn.XLOOKUP(Sales[[#This Row],[ProductKey]], Products!$A:$A, Products!$K:$K)</f>
        <v>32.6</v>
      </c>
      <c r="L1458" s="1">
        <f>Sales[[#This Row],[ProductPrice]]*Sales[[#This Row],[OrderQuantity]]</f>
        <v>32.6</v>
      </c>
      <c r="M1458" s="1">
        <f>Sales[[#This Row],[OrderQuantity]]</f>
        <v>1</v>
      </c>
      <c r="N1458" s="1">
        <f>1</f>
        <v>1</v>
      </c>
      <c r="O1458" s="1">
        <f>Sales[[#This Row],[TotalSales]]-Sales[[#This Row],[TotalCost]]</f>
        <v>20.407600000000002</v>
      </c>
      <c r="P1458" s="1">
        <f>Sales[[#This Row],[ProductCost]]*Sales[[#This Row],[OrderQuantity]]</f>
        <v>12.192399999999999</v>
      </c>
      <c r="Q1458" s="1" t="str">
        <f>VLOOKUP(Sales[[#This Row],[ProductKey]], Products!$A$2:$D$1000, 4, FALSE)</f>
        <v>HL Road Tire</v>
      </c>
    </row>
    <row r="1459" spans="1:17" x14ac:dyDescent="0.25">
      <c r="A1459" s="2">
        <v>37692</v>
      </c>
      <c r="B1459" s="1" t="s">
        <v>653</v>
      </c>
      <c r="C1459">
        <v>474</v>
      </c>
      <c r="D1459">
        <v>18890</v>
      </c>
      <c r="E1459">
        <v>1</v>
      </c>
      <c r="F1459">
        <v>1</v>
      </c>
      <c r="G1459">
        <v>1</v>
      </c>
      <c r="H1459" s="2">
        <v>42806</v>
      </c>
      <c r="I1459" t="str">
        <f>VLOOKUP(Sales[[#This Row],[TerritoryKey]], Territories[], 2, FALSE)</f>
        <v>Northwest</v>
      </c>
      <c r="J1459">
        <f>_xlfn.XLOOKUP(Sales[[#This Row],[ProductKey]], Products!$A:$A, Products!$J:$J)</f>
        <v>26.176300000000001</v>
      </c>
      <c r="K1459">
        <f>_xlfn.XLOOKUP(Sales[[#This Row],[ProductKey]], Products!$A:$A, Products!$K:$K)</f>
        <v>69.989999999999995</v>
      </c>
      <c r="L1459" s="1">
        <f>Sales[[#This Row],[ProductPrice]]*Sales[[#This Row],[OrderQuantity]]</f>
        <v>69.989999999999995</v>
      </c>
      <c r="M1459" s="1">
        <f>Sales[[#This Row],[OrderQuantity]]</f>
        <v>1</v>
      </c>
      <c r="N1459" s="1">
        <f>1</f>
        <v>1</v>
      </c>
      <c r="O1459" s="1">
        <f>Sales[[#This Row],[TotalSales]]-Sales[[#This Row],[TotalCost]]</f>
        <v>43.813699999999997</v>
      </c>
      <c r="P1459" s="1">
        <f>Sales[[#This Row],[ProductCost]]*Sales[[#This Row],[OrderQuantity]]</f>
        <v>26.176300000000001</v>
      </c>
      <c r="Q1459" s="1" t="str">
        <f>VLOOKUP(Sales[[#This Row],[ProductKey]], Products!$A$2:$D$1000, 4, FALSE)</f>
        <v>Women's Mountain Shorts, S</v>
      </c>
    </row>
    <row r="1460" spans="1:17" x14ac:dyDescent="0.25">
      <c r="A1460" s="2">
        <v>37691</v>
      </c>
      <c r="B1460" s="1" t="s">
        <v>697</v>
      </c>
      <c r="C1460">
        <v>584</v>
      </c>
      <c r="D1460">
        <v>22872</v>
      </c>
      <c r="E1460">
        <v>1</v>
      </c>
      <c r="F1460">
        <v>1</v>
      </c>
      <c r="G1460">
        <v>1</v>
      </c>
      <c r="H1460" s="2">
        <v>42805</v>
      </c>
      <c r="I1460" t="str">
        <f>VLOOKUP(Sales[[#This Row],[TerritoryKey]], Territories[], 2, FALSE)</f>
        <v>Northwest</v>
      </c>
      <c r="J1460">
        <f>_xlfn.XLOOKUP(Sales[[#This Row],[ProductKey]], Products!$A:$A, Products!$J:$J)</f>
        <v>343.64960000000002</v>
      </c>
      <c r="K1460">
        <f>_xlfn.XLOOKUP(Sales[[#This Row],[ProductKey]], Products!$A:$A, Products!$K:$K)</f>
        <v>539.99</v>
      </c>
      <c r="L1460" s="1">
        <f>Sales[[#This Row],[ProductPrice]]*Sales[[#This Row],[OrderQuantity]]</f>
        <v>539.99</v>
      </c>
      <c r="M1460" s="1">
        <f>Sales[[#This Row],[OrderQuantity]]</f>
        <v>1</v>
      </c>
      <c r="N1460" s="1">
        <f>1</f>
        <v>1</v>
      </c>
      <c r="O1460" s="1">
        <f>Sales[[#This Row],[TotalSales]]-Sales[[#This Row],[TotalCost]]</f>
        <v>196.34039999999999</v>
      </c>
      <c r="P1460" s="1">
        <f>Sales[[#This Row],[ProductCost]]*Sales[[#This Row],[OrderQuantity]]</f>
        <v>343.64960000000002</v>
      </c>
      <c r="Q1460" s="1" t="str">
        <f>VLOOKUP(Sales[[#This Row],[ProductKey]], Products!$A$2:$D$1000, 4, FALSE)</f>
        <v>Road-750 Black, 58</v>
      </c>
    </row>
    <row r="1461" spans="1:17" x14ac:dyDescent="0.25">
      <c r="A1461" s="2">
        <v>37905</v>
      </c>
      <c r="B1461" s="1" t="s">
        <v>705</v>
      </c>
      <c r="C1461">
        <v>605</v>
      </c>
      <c r="D1461">
        <v>23242</v>
      </c>
      <c r="E1461">
        <v>1</v>
      </c>
      <c r="F1461">
        <v>1</v>
      </c>
      <c r="G1461">
        <v>1</v>
      </c>
      <c r="H1461" s="2">
        <v>43019</v>
      </c>
      <c r="I1461" t="str">
        <f>VLOOKUP(Sales[[#This Row],[TerritoryKey]], Territories[], 2, FALSE)</f>
        <v>Northwest</v>
      </c>
      <c r="J1461">
        <f>_xlfn.XLOOKUP(Sales[[#This Row],[ProductKey]], Products!$A:$A, Products!$J:$J)</f>
        <v>343.64960000000002</v>
      </c>
      <c r="K1461">
        <f>_xlfn.XLOOKUP(Sales[[#This Row],[ProductKey]], Products!$A:$A, Products!$K:$K)</f>
        <v>539.99</v>
      </c>
      <c r="L1461" s="1">
        <f>Sales[[#This Row],[ProductPrice]]*Sales[[#This Row],[OrderQuantity]]</f>
        <v>539.99</v>
      </c>
      <c r="M1461" s="1">
        <f>Sales[[#This Row],[OrderQuantity]]</f>
        <v>1</v>
      </c>
      <c r="N1461" s="1">
        <f>1</f>
        <v>1</v>
      </c>
      <c r="O1461" s="1">
        <f>Sales[[#This Row],[TotalSales]]-Sales[[#This Row],[TotalCost]]</f>
        <v>196.34039999999999</v>
      </c>
      <c r="P1461" s="1">
        <f>Sales[[#This Row],[ProductCost]]*Sales[[#This Row],[OrderQuantity]]</f>
        <v>343.64960000000002</v>
      </c>
      <c r="Q1461" s="1" t="str">
        <f>VLOOKUP(Sales[[#This Row],[ProductKey]], Products!$A$2:$D$1000, 4, FALSE)</f>
        <v>Road-750 Black, 48</v>
      </c>
    </row>
    <row r="1462" spans="1:17" x14ac:dyDescent="0.25">
      <c r="A1462" s="2">
        <v>37937</v>
      </c>
      <c r="B1462" s="1" t="s">
        <v>719</v>
      </c>
      <c r="C1462">
        <v>606</v>
      </c>
      <c r="D1462">
        <v>23181</v>
      </c>
      <c r="E1462">
        <v>1</v>
      </c>
      <c r="F1462">
        <v>1</v>
      </c>
      <c r="G1462">
        <v>1</v>
      </c>
      <c r="H1462" s="2">
        <v>43051</v>
      </c>
      <c r="I1462" t="str">
        <f>VLOOKUP(Sales[[#This Row],[TerritoryKey]], Territories[], 2, FALSE)</f>
        <v>Northwest</v>
      </c>
      <c r="J1462">
        <f>_xlfn.XLOOKUP(Sales[[#This Row],[ProductKey]], Products!$A:$A, Products!$J:$J)</f>
        <v>343.64960000000002</v>
      </c>
      <c r="K1462">
        <f>_xlfn.XLOOKUP(Sales[[#This Row],[ProductKey]], Products!$A:$A, Products!$K:$K)</f>
        <v>539.99</v>
      </c>
      <c r="L1462" s="1">
        <f>Sales[[#This Row],[ProductPrice]]*Sales[[#This Row],[OrderQuantity]]</f>
        <v>539.99</v>
      </c>
      <c r="M1462" s="1">
        <f>Sales[[#This Row],[OrderQuantity]]</f>
        <v>1</v>
      </c>
      <c r="N1462" s="1">
        <f>1</f>
        <v>1</v>
      </c>
      <c r="O1462" s="1">
        <f>Sales[[#This Row],[TotalSales]]-Sales[[#This Row],[TotalCost]]</f>
        <v>196.34039999999999</v>
      </c>
      <c r="P1462" s="1">
        <f>Sales[[#This Row],[ProductCost]]*Sales[[#This Row],[OrderQuantity]]</f>
        <v>343.64960000000002</v>
      </c>
      <c r="Q1462" s="1" t="str">
        <f>VLOOKUP(Sales[[#This Row],[ProductKey]], Products!$A$2:$D$1000, 4, FALSE)</f>
        <v>Road-750 Black, 52</v>
      </c>
    </row>
    <row r="1463" spans="1:17" x14ac:dyDescent="0.25">
      <c r="A1463" s="2">
        <v>37722</v>
      </c>
      <c r="B1463" s="1" t="s">
        <v>739</v>
      </c>
      <c r="C1463">
        <v>371</v>
      </c>
      <c r="D1463">
        <v>16732</v>
      </c>
      <c r="E1463">
        <v>1</v>
      </c>
      <c r="F1463">
        <v>1</v>
      </c>
      <c r="G1463">
        <v>1</v>
      </c>
      <c r="H1463" s="2">
        <v>42836</v>
      </c>
      <c r="I1463" t="str">
        <f>VLOOKUP(Sales[[#This Row],[TerritoryKey]], Territories[], 2, FALSE)</f>
        <v>Northwest</v>
      </c>
      <c r="J1463">
        <f>_xlfn.XLOOKUP(Sales[[#This Row],[ProductKey]], Products!$A:$A, Products!$J:$J)</f>
        <v>1320.6838</v>
      </c>
      <c r="K1463">
        <f>_xlfn.XLOOKUP(Sales[[#This Row],[ProductKey]], Products!$A:$A, Products!$K:$K)</f>
        <v>2181.5625</v>
      </c>
      <c r="L1463" s="1">
        <f>Sales[[#This Row],[ProductPrice]]*Sales[[#This Row],[OrderQuantity]]</f>
        <v>2181.5625</v>
      </c>
      <c r="M1463" s="1">
        <f>Sales[[#This Row],[OrderQuantity]]</f>
        <v>1</v>
      </c>
      <c r="N1463" s="1">
        <f>1</f>
        <v>1</v>
      </c>
      <c r="O1463" s="1">
        <f>Sales[[#This Row],[TotalSales]]-Sales[[#This Row],[TotalCost]]</f>
        <v>860.87869999999998</v>
      </c>
      <c r="P1463" s="1">
        <f>Sales[[#This Row],[ProductCost]]*Sales[[#This Row],[OrderQuantity]]</f>
        <v>1320.6838</v>
      </c>
      <c r="Q1463" s="1" t="str">
        <f>VLOOKUP(Sales[[#This Row],[ProductKey]], Products!$A$2:$D$1000, 4, FALSE)</f>
        <v>Road-250 Red, 58</v>
      </c>
    </row>
    <row r="1464" spans="1:17" x14ac:dyDescent="0.25">
      <c r="A1464" s="2">
        <v>37632</v>
      </c>
      <c r="B1464" s="1" t="s">
        <v>768</v>
      </c>
      <c r="C1464">
        <v>485</v>
      </c>
      <c r="D1464">
        <v>13327</v>
      </c>
      <c r="E1464">
        <v>1</v>
      </c>
      <c r="F1464">
        <v>1</v>
      </c>
      <c r="G1464">
        <v>1</v>
      </c>
      <c r="H1464" s="2">
        <v>42746</v>
      </c>
      <c r="I1464" t="str">
        <f>VLOOKUP(Sales[[#This Row],[TerritoryKey]], Territories[], 2, FALSE)</f>
        <v>Northwest</v>
      </c>
      <c r="J1464">
        <f>_xlfn.XLOOKUP(Sales[[#This Row],[ProductKey]], Products!$A:$A, Products!$J:$J)</f>
        <v>8.2204999999999995</v>
      </c>
      <c r="K1464">
        <f>_xlfn.XLOOKUP(Sales[[#This Row],[ProductKey]], Products!$A:$A, Products!$K:$K)</f>
        <v>21.98</v>
      </c>
      <c r="L1464" s="1">
        <f>Sales[[#This Row],[ProductPrice]]*Sales[[#This Row],[OrderQuantity]]</f>
        <v>21.98</v>
      </c>
      <c r="M1464" s="1">
        <f>Sales[[#This Row],[OrderQuantity]]</f>
        <v>1</v>
      </c>
      <c r="N1464" s="1">
        <f>1</f>
        <v>1</v>
      </c>
      <c r="O1464" s="1">
        <f>Sales[[#This Row],[TotalSales]]-Sales[[#This Row],[TotalCost]]</f>
        <v>13.759500000000001</v>
      </c>
      <c r="P1464" s="1">
        <f>Sales[[#This Row],[ProductCost]]*Sales[[#This Row],[OrderQuantity]]</f>
        <v>8.2204999999999995</v>
      </c>
      <c r="Q1464" s="1" t="str">
        <f>VLOOKUP(Sales[[#This Row],[ProductKey]], Products!$A$2:$D$1000, 4, FALSE)</f>
        <v>Fender Set - Mountain</v>
      </c>
    </row>
    <row r="1465" spans="1:17" x14ac:dyDescent="0.25">
      <c r="A1465" s="2">
        <v>37845</v>
      </c>
      <c r="B1465" s="1" t="s">
        <v>770</v>
      </c>
      <c r="C1465">
        <v>566</v>
      </c>
      <c r="D1465">
        <v>29202</v>
      </c>
      <c r="E1465">
        <v>1</v>
      </c>
      <c r="F1465">
        <v>1</v>
      </c>
      <c r="G1465">
        <v>1</v>
      </c>
      <c r="H1465" s="2">
        <v>42959</v>
      </c>
      <c r="I1465" t="str">
        <f>VLOOKUP(Sales[[#This Row],[TerritoryKey]], Territories[], 2, FALSE)</f>
        <v>Northwest</v>
      </c>
      <c r="J1465">
        <f>_xlfn.XLOOKUP(Sales[[#This Row],[ProductKey]], Products!$A:$A, Products!$J:$J)</f>
        <v>461.44479999999999</v>
      </c>
      <c r="K1465">
        <f>_xlfn.XLOOKUP(Sales[[#This Row],[ProductKey]], Products!$A:$A, Products!$K:$K)</f>
        <v>742.35</v>
      </c>
      <c r="L1465" s="1">
        <f>Sales[[#This Row],[ProductPrice]]*Sales[[#This Row],[OrderQuantity]]</f>
        <v>742.35</v>
      </c>
      <c r="M1465" s="1">
        <f>Sales[[#This Row],[OrderQuantity]]</f>
        <v>1</v>
      </c>
      <c r="N1465" s="1">
        <f>1</f>
        <v>1</v>
      </c>
      <c r="O1465" s="1">
        <f>Sales[[#This Row],[TotalSales]]-Sales[[#This Row],[TotalCost]]</f>
        <v>280.90520000000004</v>
      </c>
      <c r="P1465" s="1">
        <f>Sales[[#This Row],[ProductCost]]*Sales[[#This Row],[OrderQuantity]]</f>
        <v>461.44479999999999</v>
      </c>
      <c r="Q1465" s="1" t="str">
        <f>VLOOKUP(Sales[[#This Row],[ProductKey]], Products!$A$2:$D$1000, 4, FALSE)</f>
        <v>Touring-3000 Blue, 58</v>
      </c>
    </row>
    <row r="1466" spans="1:17" x14ac:dyDescent="0.25">
      <c r="A1466" s="2">
        <v>37874</v>
      </c>
      <c r="B1466" s="1" t="s">
        <v>826</v>
      </c>
      <c r="C1466">
        <v>606</v>
      </c>
      <c r="D1466">
        <v>23264</v>
      </c>
      <c r="E1466">
        <v>1</v>
      </c>
      <c r="F1466">
        <v>1</v>
      </c>
      <c r="G1466">
        <v>1</v>
      </c>
      <c r="H1466" s="2">
        <v>42988</v>
      </c>
      <c r="I1466" t="str">
        <f>VLOOKUP(Sales[[#This Row],[TerritoryKey]], Territories[], 2, FALSE)</f>
        <v>Northwest</v>
      </c>
      <c r="J1466">
        <f>_xlfn.XLOOKUP(Sales[[#This Row],[ProductKey]], Products!$A:$A, Products!$J:$J)</f>
        <v>343.64960000000002</v>
      </c>
      <c r="K1466">
        <f>_xlfn.XLOOKUP(Sales[[#This Row],[ProductKey]], Products!$A:$A, Products!$K:$K)</f>
        <v>539.99</v>
      </c>
      <c r="L1466" s="1">
        <f>Sales[[#This Row],[ProductPrice]]*Sales[[#This Row],[OrderQuantity]]</f>
        <v>539.99</v>
      </c>
      <c r="M1466" s="1">
        <f>Sales[[#This Row],[OrderQuantity]]</f>
        <v>1</v>
      </c>
      <c r="N1466" s="1">
        <f>1</f>
        <v>1</v>
      </c>
      <c r="O1466" s="1">
        <f>Sales[[#This Row],[TotalSales]]-Sales[[#This Row],[TotalCost]]</f>
        <v>196.34039999999999</v>
      </c>
      <c r="P1466" s="1">
        <f>Sales[[#This Row],[ProductCost]]*Sales[[#This Row],[OrderQuantity]]</f>
        <v>343.64960000000002</v>
      </c>
      <c r="Q1466" s="1" t="str">
        <f>VLOOKUP(Sales[[#This Row],[ProductKey]], Products!$A$2:$D$1000, 4, FALSE)</f>
        <v>Road-750 Black, 52</v>
      </c>
    </row>
    <row r="1467" spans="1:17" x14ac:dyDescent="0.25">
      <c r="A1467" s="2">
        <v>37721</v>
      </c>
      <c r="B1467" s="1" t="s">
        <v>852</v>
      </c>
      <c r="C1467">
        <v>540</v>
      </c>
      <c r="D1467">
        <v>24962</v>
      </c>
      <c r="E1467">
        <v>1</v>
      </c>
      <c r="F1467">
        <v>1</v>
      </c>
      <c r="G1467">
        <v>1</v>
      </c>
      <c r="H1467" s="2">
        <v>42835</v>
      </c>
      <c r="I1467" t="str">
        <f>VLOOKUP(Sales[[#This Row],[TerritoryKey]], Territories[], 2, FALSE)</f>
        <v>Northwest</v>
      </c>
      <c r="J1467">
        <f>_xlfn.XLOOKUP(Sales[[#This Row],[ProductKey]], Products!$A:$A, Products!$J:$J)</f>
        <v>12.192399999999999</v>
      </c>
      <c r="K1467">
        <f>_xlfn.XLOOKUP(Sales[[#This Row],[ProductKey]], Products!$A:$A, Products!$K:$K)</f>
        <v>32.6</v>
      </c>
      <c r="L1467" s="1">
        <f>Sales[[#This Row],[ProductPrice]]*Sales[[#This Row],[OrderQuantity]]</f>
        <v>32.6</v>
      </c>
      <c r="M1467" s="1">
        <f>Sales[[#This Row],[OrderQuantity]]</f>
        <v>1</v>
      </c>
      <c r="N1467" s="1">
        <f>1</f>
        <v>1</v>
      </c>
      <c r="O1467" s="1">
        <f>Sales[[#This Row],[TotalSales]]-Sales[[#This Row],[TotalCost]]</f>
        <v>20.407600000000002</v>
      </c>
      <c r="P1467" s="1">
        <f>Sales[[#This Row],[ProductCost]]*Sales[[#This Row],[OrderQuantity]]</f>
        <v>12.192399999999999</v>
      </c>
      <c r="Q1467" s="1" t="str">
        <f>VLOOKUP(Sales[[#This Row],[ProductKey]], Products!$A$2:$D$1000, 4, FALSE)</f>
        <v>HL Road Tire</v>
      </c>
    </row>
    <row r="1468" spans="1:17" x14ac:dyDescent="0.25">
      <c r="A1468" s="2">
        <v>38078</v>
      </c>
      <c r="B1468" s="1" t="s">
        <v>855</v>
      </c>
      <c r="C1468">
        <v>538</v>
      </c>
      <c r="D1468">
        <v>27677</v>
      </c>
      <c r="E1468">
        <v>1</v>
      </c>
      <c r="F1468">
        <v>1</v>
      </c>
      <c r="G1468">
        <v>1</v>
      </c>
      <c r="H1468" s="2">
        <v>43191</v>
      </c>
      <c r="I1468" t="str">
        <f>VLOOKUP(Sales[[#This Row],[TerritoryKey]], Territories[], 2, FALSE)</f>
        <v>Northwest</v>
      </c>
      <c r="J1468">
        <f>_xlfn.XLOOKUP(Sales[[#This Row],[ProductKey]], Products!$A:$A, Products!$J:$J)</f>
        <v>8.0373000000000001</v>
      </c>
      <c r="K1468">
        <f>_xlfn.XLOOKUP(Sales[[#This Row],[ProductKey]], Products!$A:$A, Products!$K:$K)</f>
        <v>21.49</v>
      </c>
      <c r="L1468" s="1">
        <f>Sales[[#This Row],[ProductPrice]]*Sales[[#This Row],[OrderQuantity]]</f>
        <v>21.49</v>
      </c>
      <c r="M1468" s="1">
        <f>Sales[[#This Row],[OrderQuantity]]</f>
        <v>1</v>
      </c>
      <c r="N1468" s="1">
        <f>1</f>
        <v>1</v>
      </c>
      <c r="O1468" s="1">
        <f>Sales[[#This Row],[TotalSales]]-Sales[[#This Row],[TotalCost]]</f>
        <v>13.452699999999998</v>
      </c>
      <c r="P1468" s="1">
        <f>Sales[[#This Row],[ProductCost]]*Sales[[#This Row],[OrderQuantity]]</f>
        <v>8.0373000000000001</v>
      </c>
      <c r="Q1468" s="1" t="str">
        <f>VLOOKUP(Sales[[#This Row],[ProductKey]], Products!$A$2:$D$1000, 4, FALSE)</f>
        <v>LL Road Tire</v>
      </c>
    </row>
    <row r="1469" spans="1:17" x14ac:dyDescent="0.25">
      <c r="A1469" s="2">
        <v>37904</v>
      </c>
      <c r="B1469" s="1" t="s">
        <v>884</v>
      </c>
      <c r="C1469">
        <v>352</v>
      </c>
      <c r="D1469">
        <v>14421</v>
      </c>
      <c r="E1469">
        <v>1</v>
      </c>
      <c r="F1469">
        <v>1</v>
      </c>
      <c r="G1469">
        <v>1</v>
      </c>
      <c r="H1469" s="2">
        <v>43018</v>
      </c>
      <c r="I1469" t="str">
        <f>VLOOKUP(Sales[[#This Row],[TerritoryKey]], Territories[], 2, FALSE)</f>
        <v>Northwest</v>
      </c>
      <c r="J1469">
        <f>_xlfn.XLOOKUP(Sales[[#This Row],[ProductKey]], Products!$A:$A, Products!$J:$J)</f>
        <v>1117.8559</v>
      </c>
      <c r="K1469">
        <f>_xlfn.XLOOKUP(Sales[[#This Row],[ProductKey]], Products!$A:$A, Products!$K:$K)</f>
        <v>2071.4196000000002</v>
      </c>
      <c r="L1469" s="1">
        <f>Sales[[#This Row],[ProductPrice]]*Sales[[#This Row],[OrderQuantity]]</f>
        <v>2071.4196000000002</v>
      </c>
      <c r="M1469" s="1">
        <f>Sales[[#This Row],[OrderQuantity]]</f>
        <v>1</v>
      </c>
      <c r="N1469" s="1">
        <f>1</f>
        <v>1</v>
      </c>
      <c r="O1469" s="1">
        <f>Sales[[#This Row],[TotalSales]]-Sales[[#This Row],[TotalCost]]</f>
        <v>953.56370000000015</v>
      </c>
      <c r="P1469" s="1">
        <f>Sales[[#This Row],[ProductCost]]*Sales[[#This Row],[OrderQuantity]]</f>
        <v>1117.8559</v>
      </c>
      <c r="Q1469" s="1" t="str">
        <f>VLOOKUP(Sales[[#This Row],[ProductKey]], Products!$A$2:$D$1000, 4, FALSE)</f>
        <v>Mountain-200 Silver, 38</v>
      </c>
    </row>
    <row r="1470" spans="1:17" x14ac:dyDescent="0.25">
      <c r="A1470" s="2">
        <v>38139</v>
      </c>
      <c r="B1470" s="1" t="s">
        <v>895</v>
      </c>
      <c r="C1470">
        <v>362</v>
      </c>
      <c r="D1470">
        <v>14448</v>
      </c>
      <c r="E1470">
        <v>1</v>
      </c>
      <c r="F1470">
        <v>1</v>
      </c>
      <c r="G1470">
        <v>1</v>
      </c>
      <c r="H1470" s="2">
        <v>43252</v>
      </c>
      <c r="I1470" t="str">
        <f>VLOOKUP(Sales[[#This Row],[TerritoryKey]], Territories[], 2, FALSE)</f>
        <v>Northwest</v>
      </c>
      <c r="J1470">
        <f>_xlfn.XLOOKUP(Sales[[#This Row],[ProductKey]], Products!$A:$A, Products!$J:$J)</f>
        <v>1105.81</v>
      </c>
      <c r="K1470">
        <f>_xlfn.XLOOKUP(Sales[[#This Row],[ProductKey]], Products!$A:$A, Products!$K:$K)</f>
        <v>2049.0981999999999</v>
      </c>
      <c r="L1470" s="1">
        <f>Sales[[#This Row],[ProductPrice]]*Sales[[#This Row],[OrderQuantity]]</f>
        <v>2049.0981999999999</v>
      </c>
      <c r="M1470" s="1">
        <f>Sales[[#This Row],[OrderQuantity]]</f>
        <v>1</v>
      </c>
      <c r="N1470" s="1">
        <f>1</f>
        <v>1</v>
      </c>
      <c r="O1470" s="1">
        <f>Sales[[#This Row],[TotalSales]]-Sales[[#This Row],[TotalCost]]</f>
        <v>943.28819999999996</v>
      </c>
      <c r="P1470" s="1">
        <f>Sales[[#This Row],[ProductCost]]*Sales[[#This Row],[OrderQuantity]]</f>
        <v>1105.81</v>
      </c>
      <c r="Q1470" s="1" t="str">
        <f>VLOOKUP(Sales[[#This Row],[ProductKey]], Products!$A$2:$D$1000, 4, FALSE)</f>
        <v>Mountain-200 Black, 46</v>
      </c>
    </row>
    <row r="1471" spans="1:17" x14ac:dyDescent="0.25">
      <c r="A1471" s="2">
        <v>38139</v>
      </c>
      <c r="B1471" s="1" t="s">
        <v>899</v>
      </c>
      <c r="C1471">
        <v>604</v>
      </c>
      <c r="D1471">
        <v>22864</v>
      </c>
      <c r="E1471">
        <v>1</v>
      </c>
      <c r="F1471">
        <v>1</v>
      </c>
      <c r="G1471">
        <v>1</v>
      </c>
      <c r="H1471" s="2">
        <v>43252</v>
      </c>
      <c r="I1471" t="str">
        <f>VLOOKUP(Sales[[#This Row],[TerritoryKey]], Territories[], 2, FALSE)</f>
        <v>Northwest</v>
      </c>
      <c r="J1471">
        <f>_xlfn.XLOOKUP(Sales[[#This Row],[ProductKey]], Products!$A:$A, Products!$J:$J)</f>
        <v>343.64960000000002</v>
      </c>
      <c r="K1471">
        <f>_xlfn.XLOOKUP(Sales[[#This Row],[ProductKey]], Products!$A:$A, Products!$K:$K)</f>
        <v>539.99</v>
      </c>
      <c r="L1471" s="1">
        <f>Sales[[#This Row],[ProductPrice]]*Sales[[#This Row],[OrderQuantity]]</f>
        <v>539.99</v>
      </c>
      <c r="M1471" s="1">
        <f>Sales[[#This Row],[OrderQuantity]]</f>
        <v>1</v>
      </c>
      <c r="N1471" s="1">
        <f>1</f>
        <v>1</v>
      </c>
      <c r="O1471" s="1">
        <f>Sales[[#This Row],[TotalSales]]-Sales[[#This Row],[TotalCost]]</f>
        <v>196.34039999999999</v>
      </c>
      <c r="P1471" s="1">
        <f>Sales[[#This Row],[ProductCost]]*Sales[[#This Row],[OrderQuantity]]</f>
        <v>343.64960000000002</v>
      </c>
      <c r="Q1471" s="1" t="str">
        <f>VLOOKUP(Sales[[#This Row],[ProductKey]], Products!$A$2:$D$1000, 4, FALSE)</f>
        <v>Road-750 Black, 44</v>
      </c>
    </row>
    <row r="1472" spans="1:17" x14ac:dyDescent="0.25">
      <c r="A1472" s="2">
        <v>37936</v>
      </c>
      <c r="B1472" s="1" t="s">
        <v>909</v>
      </c>
      <c r="C1472">
        <v>540</v>
      </c>
      <c r="D1472">
        <v>24290</v>
      </c>
      <c r="E1472">
        <v>1</v>
      </c>
      <c r="F1472">
        <v>1</v>
      </c>
      <c r="G1472">
        <v>1</v>
      </c>
      <c r="H1472" s="2">
        <v>43050</v>
      </c>
      <c r="I1472" t="str">
        <f>VLOOKUP(Sales[[#This Row],[TerritoryKey]], Territories[], 2, FALSE)</f>
        <v>Northwest</v>
      </c>
      <c r="J1472">
        <f>_xlfn.XLOOKUP(Sales[[#This Row],[ProductKey]], Products!$A:$A, Products!$J:$J)</f>
        <v>12.192399999999999</v>
      </c>
      <c r="K1472">
        <f>_xlfn.XLOOKUP(Sales[[#This Row],[ProductKey]], Products!$A:$A, Products!$K:$K)</f>
        <v>32.6</v>
      </c>
      <c r="L1472" s="1">
        <f>Sales[[#This Row],[ProductPrice]]*Sales[[#This Row],[OrderQuantity]]</f>
        <v>32.6</v>
      </c>
      <c r="M1472" s="1">
        <f>Sales[[#This Row],[OrderQuantity]]</f>
        <v>1</v>
      </c>
      <c r="N1472" s="1">
        <f>1</f>
        <v>1</v>
      </c>
      <c r="O1472" s="1">
        <f>Sales[[#This Row],[TotalSales]]-Sales[[#This Row],[TotalCost]]</f>
        <v>20.407600000000002</v>
      </c>
      <c r="P1472" s="1">
        <f>Sales[[#This Row],[ProductCost]]*Sales[[#This Row],[OrderQuantity]]</f>
        <v>12.192399999999999</v>
      </c>
      <c r="Q1472" s="1" t="str">
        <f>VLOOKUP(Sales[[#This Row],[ProductKey]], Products!$A$2:$D$1000, 4, FALSE)</f>
        <v>HL Road Tire</v>
      </c>
    </row>
    <row r="1473" spans="1:17" x14ac:dyDescent="0.25">
      <c r="A1473" s="2">
        <v>37633</v>
      </c>
      <c r="B1473" s="1" t="s">
        <v>962</v>
      </c>
      <c r="C1473">
        <v>595</v>
      </c>
      <c r="D1473">
        <v>19737</v>
      </c>
      <c r="E1473">
        <v>1</v>
      </c>
      <c r="F1473">
        <v>1</v>
      </c>
      <c r="G1473">
        <v>1</v>
      </c>
      <c r="H1473" s="2">
        <v>42747</v>
      </c>
      <c r="I1473" t="str">
        <f>VLOOKUP(Sales[[#This Row],[TerritoryKey]], Territories[], 2, FALSE)</f>
        <v>Northwest</v>
      </c>
      <c r="J1473">
        <f>_xlfn.XLOOKUP(Sales[[#This Row],[ProductKey]], Products!$A:$A, Products!$J:$J)</f>
        <v>308.21789999999999</v>
      </c>
      <c r="K1473">
        <f>_xlfn.XLOOKUP(Sales[[#This Row],[ProductKey]], Products!$A:$A, Products!$K:$K)</f>
        <v>564.99</v>
      </c>
      <c r="L1473" s="1">
        <f>Sales[[#This Row],[ProductPrice]]*Sales[[#This Row],[OrderQuantity]]</f>
        <v>564.99</v>
      </c>
      <c r="M1473" s="1">
        <f>Sales[[#This Row],[OrderQuantity]]</f>
        <v>1</v>
      </c>
      <c r="N1473" s="1">
        <f>1</f>
        <v>1</v>
      </c>
      <c r="O1473" s="1">
        <f>Sales[[#This Row],[TotalSales]]-Sales[[#This Row],[TotalCost]]</f>
        <v>256.77210000000002</v>
      </c>
      <c r="P1473" s="1">
        <f>Sales[[#This Row],[ProductCost]]*Sales[[#This Row],[OrderQuantity]]</f>
        <v>308.21789999999999</v>
      </c>
      <c r="Q1473" s="1" t="str">
        <f>VLOOKUP(Sales[[#This Row],[ProductKey]], Products!$A$2:$D$1000, 4, FALSE)</f>
        <v>Mountain-500 Silver, 52</v>
      </c>
    </row>
    <row r="1474" spans="1:17" x14ac:dyDescent="0.25">
      <c r="A1474" s="2">
        <v>37876</v>
      </c>
      <c r="B1474" s="1" t="s">
        <v>968</v>
      </c>
      <c r="C1474">
        <v>485</v>
      </c>
      <c r="D1474">
        <v>14097</v>
      </c>
      <c r="E1474">
        <v>1</v>
      </c>
      <c r="F1474">
        <v>1</v>
      </c>
      <c r="G1474">
        <v>1</v>
      </c>
      <c r="H1474" s="2">
        <v>42990</v>
      </c>
      <c r="I1474" t="str">
        <f>VLOOKUP(Sales[[#This Row],[TerritoryKey]], Territories[], 2, FALSE)</f>
        <v>Northwest</v>
      </c>
      <c r="J1474">
        <f>_xlfn.XLOOKUP(Sales[[#This Row],[ProductKey]], Products!$A:$A, Products!$J:$J)</f>
        <v>8.2204999999999995</v>
      </c>
      <c r="K1474">
        <f>_xlfn.XLOOKUP(Sales[[#This Row],[ProductKey]], Products!$A:$A, Products!$K:$K)</f>
        <v>21.98</v>
      </c>
      <c r="L1474" s="1">
        <f>Sales[[#This Row],[ProductPrice]]*Sales[[#This Row],[OrderQuantity]]</f>
        <v>21.98</v>
      </c>
      <c r="M1474" s="1">
        <f>Sales[[#This Row],[OrderQuantity]]</f>
        <v>1</v>
      </c>
      <c r="N1474" s="1">
        <f>1</f>
        <v>1</v>
      </c>
      <c r="O1474" s="1">
        <f>Sales[[#This Row],[TotalSales]]-Sales[[#This Row],[TotalCost]]</f>
        <v>13.759500000000001</v>
      </c>
      <c r="P1474" s="1">
        <f>Sales[[#This Row],[ProductCost]]*Sales[[#This Row],[OrderQuantity]]</f>
        <v>8.2204999999999995</v>
      </c>
      <c r="Q1474" s="1" t="str">
        <f>VLOOKUP(Sales[[#This Row],[ProductKey]], Products!$A$2:$D$1000, 4, FALSE)</f>
        <v>Fender Set - Mountain</v>
      </c>
    </row>
    <row r="1475" spans="1:17" x14ac:dyDescent="0.25">
      <c r="A1475" s="2">
        <v>38108</v>
      </c>
      <c r="B1475" s="1" t="s">
        <v>991</v>
      </c>
      <c r="C1475">
        <v>589</v>
      </c>
      <c r="D1475">
        <v>14634</v>
      </c>
      <c r="E1475">
        <v>1</v>
      </c>
      <c r="F1475">
        <v>1</v>
      </c>
      <c r="G1475">
        <v>1</v>
      </c>
      <c r="H1475" s="2">
        <v>43221</v>
      </c>
      <c r="I1475" t="str">
        <f>VLOOKUP(Sales[[#This Row],[TerritoryKey]], Territories[], 2, FALSE)</f>
        <v>Northwest</v>
      </c>
      <c r="J1475">
        <f>_xlfn.XLOOKUP(Sales[[#This Row],[ProductKey]], Products!$A:$A, Products!$J:$J)</f>
        <v>419.77839999999998</v>
      </c>
      <c r="K1475">
        <f>_xlfn.XLOOKUP(Sales[[#This Row],[ProductKey]], Products!$A:$A, Products!$K:$K)</f>
        <v>769.49</v>
      </c>
      <c r="L1475" s="1">
        <f>Sales[[#This Row],[ProductPrice]]*Sales[[#This Row],[OrderQuantity]]</f>
        <v>769.49</v>
      </c>
      <c r="M1475" s="1">
        <f>Sales[[#This Row],[OrderQuantity]]</f>
        <v>1</v>
      </c>
      <c r="N1475" s="1">
        <f>1</f>
        <v>1</v>
      </c>
      <c r="O1475" s="1">
        <f>Sales[[#This Row],[TotalSales]]-Sales[[#This Row],[TotalCost]]</f>
        <v>349.71160000000003</v>
      </c>
      <c r="P1475" s="1">
        <f>Sales[[#This Row],[ProductCost]]*Sales[[#This Row],[OrderQuantity]]</f>
        <v>419.77839999999998</v>
      </c>
      <c r="Q1475" s="1" t="str">
        <f>VLOOKUP(Sales[[#This Row],[ProductKey]], Products!$A$2:$D$1000, 4, FALSE)</f>
        <v>Mountain-400-W Silver, 42</v>
      </c>
    </row>
    <row r="1476" spans="1:17" x14ac:dyDescent="0.25">
      <c r="A1476" s="2">
        <v>37935</v>
      </c>
      <c r="B1476" s="1" t="s">
        <v>993</v>
      </c>
      <c r="C1476">
        <v>540</v>
      </c>
      <c r="D1476">
        <v>24312</v>
      </c>
      <c r="E1476">
        <v>1</v>
      </c>
      <c r="F1476">
        <v>1</v>
      </c>
      <c r="G1476">
        <v>1</v>
      </c>
      <c r="H1476" s="2">
        <v>43049</v>
      </c>
      <c r="I1476" t="str">
        <f>VLOOKUP(Sales[[#This Row],[TerritoryKey]], Territories[], 2, FALSE)</f>
        <v>Northwest</v>
      </c>
      <c r="J1476">
        <f>_xlfn.XLOOKUP(Sales[[#This Row],[ProductKey]], Products!$A:$A, Products!$J:$J)</f>
        <v>12.192399999999999</v>
      </c>
      <c r="K1476">
        <f>_xlfn.XLOOKUP(Sales[[#This Row],[ProductKey]], Products!$A:$A, Products!$K:$K)</f>
        <v>32.6</v>
      </c>
      <c r="L1476" s="1">
        <f>Sales[[#This Row],[ProductPrice]]*Sales[[#This Row],[OrderQuantity]]</f>
        <v>32.6</v>
      </c>
      <c r="M1476" s="1">
        <f>Sales[[#This Row],[OrderQuantity]]</f>
        <v>1</v>
      </c>
      <c r="N1476" s="1">
        <f>1</f>
        <v>1</v>
      </c>
      <c r="O1476" s="1">
        <f>Sales[[#This Row],[TotalSales]]-Sales[[#This Row],[TotalCost]]</f>
        <v>20.407600000000002</v>
      </c>
      <c r="P1476" s="1">
        <f>Sales[[#This Row],[ProductCost]]*Sales[[#This Row],[OrderQuantity]]</f>
        <v>12.192399999999999</v>
      </c>
      <c r="Q1476" s="1" t="str">
        <f>VLOOKUP(Sales[[#This Row],[ProductKey]], Products!$A$2:$D$1000, 4, FALSE)</f>
        <v>HL Road Tire</v>
      </c>
    </row>
    <row r="1477" spans="1:17" x14ac:dyDescent="0.25">
      <c r="A1477" s="2">
        <v>37874</v>
      </c>
      <c r="B1477" s="1" t="s">
        <v>1035</v>
      </c>
      <c r="C1477">
        <v>537</v>
      </c>
      <c r="D1477">
        <v>11729</v>
      </c>
      <c r="E1477">
        <v>1</v>
      </c>
      <c r="F1477">
        <v>1</v>
      </c>
      <c r="G1477">
        <v>1</v>
      </c>
      <c r="H1477" s="2">
        <v>42988</v>
      </c>
      <c r="I1477" t="str">
        <f>VLOOKUP(Sales[[#This Row],[TerritoryKey]], Territories[], 2, FALSE)</f>
        <v>Northwest</v>
      </c>
      <c r="J1477">
        <f>_xlfn.XLOOKUP(Sales[[#This Row],[ProductKey]], Products!$A:$A, Products!$J:$J)</f>
        <v>13.09</v>
      </c>
      <c r="K1477">
        <f>_xlfn.XLOOKUP(Sales[[#This Row],[ProductKey]], Products!$A:$A, Products!$K:$K)</f>
        <v>35</v>
      </c>
      <c r="L1477" s="1">
        <f>Sales[[#This Row],[ProductPrice]]*Sales[[#This Row],[OrderQuantity]]</f>
        <v>35</v>
      </c>
      <c r="M1477" s="1">
        <f>Sales[[#This Row],[OrderQuantity]]</f>
        <v>1</v>
      </c>
      <c r="N1477" s="1">
        <f>1</f>
        <v>1</v>
      </c>
      <c r="O1477" s="1">
        <f>Sales[[#This Row],[TotalSales]]-Sales[[#This Row],[TotalCost]]</f>
        <v>21.91</v>
      </c>
      <c r="P1477" s="1">
        <f>Sales[[#This Row],[ProductCost]]*Sales[[#This Row],[OrderQuantity]]</f>
        <v>13.09</v>
      </c>
      <c r="Q1477" s="1" t="str">
        <f>VLOOKUP(Sales[[#This Row],[ProductKey]], Products!$A$2:$D$1000, 4, FALSE)</f>
        <v>HL Mountain Tire</v>
      </c>
    </row>
    <row r="1478" spans="1:17" x14ac:dyDescent="0.25">
      <c r="A1478" s="2">
        <v>37752</v>
      </c>
      <c r="B1478" s="1" t="s">
        <v>1060</v>
      </c>
      <c r="C1478">
        <v>604</v>
      </c>
      <c r="D1478">
        <v>23204</v>
      </c>
      <c r="E1478">
        <v>1</v>
      </c>
      <c r="F1478">
        <v>1</v>
      </c>
      <c r="G1478">
        <v>1</v>
      </c>
      <c r="H1478" s="2">
        <v>42866</v>
      </c>
      <c r="I1478" t="str">
        <f>VLOOKUP(Sales[[#This Row],[TerritoryKey]], Territories[], 2, FALSE)</f>
        <v>Northwest</v>
      </c>
      <c r="J1478">
        <f>_xlfn.XLOOKUP(Sales[[#This Row],[ProductKey]], Products!$A:$A, Products!$J:$J)</f>
        <v>343.64960000000002</v>
      </c>
      <c r="K1478">
        <f>_xlfn.XLOOKUP(Sales[[#This Row],[ProductKey]], Products!$A:$A, Products!$K:$K)</f>
        <v>539.99</v>
      </c>
      <c r="L1478" s="1">
        <f>Sales[[#This Row],[ProductPrice]]*Sales[[#This Row],[OrderQuantity]]</f>
        <v>539.99</v>
      </c>
      <c r="M1478" s="1">
        <f>Sales[[#This Row],[OrderQuantity]]</f>
        <v>1</v>
      </c>
      <c r="N1478" s="1">
        <f>1</f>
        <v>1</v>
      </c>
      <c r="O1478" s="1">
        <f>Sales[[#This Row],[TotalSales]]-Sales[[#This Row],[TotalCost]]</f>
        <v>196.34039999999999</v>
      </c>
      <c r="P1478" s="1">
        <f>Sales[[#This Row],[ProductCost]]*Sales[[#This Row],[OrderQuantity]]</f>
        <v>343.64960000000002</v>
      </c>
      <c r="Q1478" s="1" t="str">
        <f>VLOOKUP(Sales[[#This Row],[ProductKey]], Products!$A$2:$D$1000, 4, FALSE)</f>
        <v>Road-750 Black, 44</v>
      </c>
    </row>
    <row r="1479" spans="1:17" x14ac:dyDescent="0.25">
      <c r="A1479" s="2">
        <v>37784</v>
      </c>
      <c r="B1479" s="1" t="s">
        <v>1082</v>
      </c>
      <c r="C1479">
        <v>214</v>
      </c>
      <c r="D1479">
        <v>11960</v>
      </c>
      <c r="E1479">
        <v>1</v>
      </c>
      <c r="F1479">
        <v>1</v>
      </c>
      <c r="G1479">
        <v>1</v>
      </c>
      <c r="H1479" s="2">
        <v>42898</v>
      </c>
      <c r="I1479" t="str">
        <f>VLOOKUP(Sales[[#This Row],[TerritoryKey]], Territories[], 2, FALSE)</f>
        <v>Northwest</v>
      </c>
      <c r="J1479">
        <f>_xlfn.XLOOKUP(Sales[[#This Row],[ProductKey]], Products!$A:$A, Products!$J:$J)</f>
        <v>13.0863</v>
      </c>
      <c r="K1479">
        <f>_xlfn.XLOOKUP(Sales[[#This Row],[ProductKey]], Products!$A:$A, Products!$K:$K)</f>
        <v>34.99</v>
      </c>
      <c r="L1479" s="1">
        <f>Sales[[#This Row],[ProductPrice]]*Sales[[#This Row],[OrderQuantity]]</f>
        <v>34.99</v>
      </c>
      <c r="M1479" s="1">
        <f>Sales[[#This Row],[OrderQuantity]]</f>
        <v>1</v>
      </c>
      <c r="N1479" s="1">
        <f>1</f>
        <v>1</v>
      </c>
      <c r="O1479" s="1">
        <f>Sales[[#This Row],[TotalSales]]-Sales[[#This Row],[TotalCost]]</f>
        <v>21.903700000000001</v>
      </c>
      <c r="P1479" s="1">
        <f>Sales[[#This Row],[ProductCost]]*Sales[[#This Row],[OrderQuantity]]</f>
        <v>13.0863</v>
      </c>
      <c r="Q1479" s="1" t="str">
        <f>VLOOKUP(Sales[[#This Row],[ProductKey]], Products!$A$2:$D$1000, 4, FALSE)</f>
        <v>Sport-100 Helmet, Red</v>
      </c>
    </row>
    <row r="1480" spans="1:17" x14ac:dyDescent="0.25">
      <c r="A1480" s="2">
        <v>38261</v>
      </c>
      <c r="B1480" s="1" t="s">
        <v>1101</v>
      </c>
      <c r="C1480">
        <v>354</v>
      </c>
      <c r="D1480">
        <v>14481</v>
      </c>
      <c r="E1480">
        <v>1</v>
      </c>
      <c r="F1480">
        <v>1</v>
      </c>
      <c r="G1480">
        <v>1</v>
      </c>
      <c r="H1480" s="2">
        <v>43374</v>
      </c>
      <c r="I1480" t="str">
        <f>VLOOKUP(Sales[[#This Row],[TerritoryKey]], Territories[], 2, FALSE)</f>
        <v>Northwest</v>
      </c>
      <c r="J1480">
        <f>_xlfn.XLOOKUP(Sales[[#This Row],[ProductKey]], Products!$A:$A, Products!$J:$J)</f>
        <v>1117.8559</v>
      </c>
      <c r="K1480">
        <f>_xlfn.XLOOKUP(Sales[[#This Row],[ProductKey]], Products!$A:$A, Products!$K:$K)</f>
        <v>2071.4196000000002</v>
      </c>
      <c r="L1480" s="1">
        <f>Sales[[#This Row],[ProductPrice]]*Sales[[#This Row],[OrderQuantity]]</f>
        <v>2071.4196000000002</v>
      </c>
      <c r="M1480" s="1">
        <f>Sales[[#This Row],[OrderQuantity]]</f>
        <v>1</v>
      </c>
      <c r="N1480" s="1">
        <f>1</f>
        <v>1</v>
      </c>
      <c r="O1480" s="1">
        <f>Sales[[#This Row],[TotalSales]]-Sales[[#This Row],[TotalCost]]</f>
        <v>953.56370000000015</v>
      </c>
      <c r="P1480" s="1">
        <f>Sales[[#This Row],[ProductCost]]*Sales[[#This Row],[OrderQuantity]]</f>
        <v>1117.8559</v>
      </c>
      <c r="Q1480" s="1" t="str">
        <f>VLOOKUP(Sales[[#This Row],[ProductKey]], Products!$A$2:$D$1000, 4, FALSE)</f>
        <v>Mountain-200 Silver, 42</v>
      </c>
    </row>
    <row r="1481" spans="1:17" x14ac:dyDescent="0.25">
      <c r="A1481" s="2">
        <v>37814</v>
      </c>
      <c r="B1481" s="1" t="s">
        <v>1121</v>
      </c>
      <c r="C1481">
        <v>581</v>
      </c>
      <c r="D1481">
        <v>17565</v>
      </c>
      <c r="E1481">
        <v>1</v>
      </c>
      <c r="F1481">
        <v>1</v>
      </c>
      <c r="G1481">
        <v>1</v>
      </c>
      <c r="H1481" s="2">
        <v>42928</v>
      </c>
      <c r="I1481" t="str">
        <f>VLOOKUP(Sales[[#This Row],[TerritoryKey]], Territories[], 2, FALSE)</f>
        <v>Northwest</v>
      </c>
      <c r="J1481">
        <f>_xlfn.XLOOKUP(Sales[[#This Row],[ProductKey]], Products!$A:$A, Products!$J:$J)</f>
        <v>1082.51</v>
      </c>
      <c r="K1481">
        <f>_xlfn.XLOOKUP(Sales[[#This Row],[ProductKey]], Products!$A:$A, Products!$K:$K)</f>
        <v>1700.99</v>
      </c>
      <c r="L1481" s="1">
        <f>Sales[[#This Row],[ProductPrice]]*Sales[[#This Row],[OrderQuantity]]</f>
        <v>1700.99</v>
      </c>
      <c r="M1481" s="1">
        <f>Sales[[#This Row],[OrderQuantity]]</f>
        <v>1</v>
      </c>
      <c r="N1481" s="1">
        <f>1</f>
        <v>1</v>
      </c>
      <c r="O1481" s="1">
        <f>Sales[[#This Row],[TotalSales]]-Sales[[#This Row],[TotalCost]]</f>
        <v>618.48</v>
      </c>
      <c r="P1481" s="1">
        <f>Sales[[#This Row],[ProductCost]]*Sales[[#This Row],[OrderQuantity]]</f>
        <v>1082.51</v>
      </c>
      <c r="Q1481" s="1" t="str">
        <f>VLOOKUP(Sales[[#This Row],[ProductKey]], Products!$A$2:$D$1000, 4, FALSE)</f>
        <v>Road-350-W Yellow, 42</v>
      </c>
    </row>
    <row r="1482" spans="1:17" x14ac:dyDescent="0.25">
      <c r="A1482" s="2">
        <v>37967</v>
      </c>
      <c r="B1482" s="1" t="s">
        <v>1133</v>
      </c>
      <c r="C1482">
        <v>565</v>
      </c>
      <c r="D1482">
        <v>29167</v>
      </c>
      <c r="E1482">
        <v>1</v>
      </c>
      <c r="F1482">
        <v>1</v>
      </c>
      <c r="G1482">
        <v>1</v>
      </c>
      <c r="H1482" s="2">
        <v>43081</v>
      </c>
      <c r="I1482" t="str">
        <f>VLOOKUP(Sales[[#This Row],[TerritoryKey]], Territories[], 2, FALSE)</f>
        <v>Northwest</v>
      </c>
      <c r="J1482">
        <f>_xlfn.XLOOKUP(Sales[[#This Row],[ProductKey]], Products!$A:$A, Products!$J:$J)</f>
        <v>461.44479999999999</v>
      </c>
      <c r="K1482">
        <f>_xlfn.XLOOKUP(Sales[[#This Row],[ProductKey]], Products!$A:$A, Products!$K:$K)</f>
        <v>742.35</v>
      </c>
      <c r="L1482" s="1">
        <f>Sales[[#This Row],[ProductPrice]]*Sales[[#This Row],[OrderQuantity]]</f>
        <v>742.35</v>
      </c>
      <c r="M1482" s="1">
        <f>Sales[[#This Row],[OrderQuantity]]</f>
        <v>1</v>
      </c>
      <c r="N1482" s="1">
        <f>1</f>
        <v>1</v>
      </c>
      <c r="O1482" s="1">
        <f>Sales[[#This Row],[TotalSales]]-Sales[[#This Row],[TotalCost]]</f>
        <v>280.90520000000004</v>
      </c>
      <c r="P1482" s="1">
        <f>Sales[[#This Row],[ProductCost]]*Sales[[#This Row],[OrderQuantity]]</f>
        <v>461.44479999999999</v>
      </c>
      <c r="Q1482" s="1" t="str">
        <f>VLOOKUP(Sales[[#This Row],[ProductKey]], Products!$A$2:$D$1000, 4, FALSE)</f>
        <v>Touring-3000 Blue, 54</v>
      </c>
    </row>
    <row r="1483" spans="1:17" x14ac:dyDescent="0.25">
      <c r="A1483" s="2">
        <v>37691</v>
      </c>
      <c r="B1483" s="1" t="s">
        <v>1176</v>
      </c>
      <c r="C1483">
        <v>485</v>
      </c>
      <c r="D1483">
        <v>14376</v>
      </c>
      <c r="E1483">
        <v>1</v>
      </c>
      <c r="F1483">
        <v>1</v>
      </c>
      <c r="G1483">
        <v>1</v>
      </c>
      <c r="H1483" s="2">
        <v>42805</v>
      </c>
      <c r="I1483" t="str">
        <f>VLOOKUP(Sales[[#This Row],[TerritoryKey]], Territories[], 2, FALSE)</f>
        <v>Northwest</v>
      </c>
      <c r="J1483">
        <f>_xlfn.XLOOKUP(Sales[[#This Row],[ProductKey]], Products!$A:$A, Products!$J:$J)</f>
        <v>8.2204999999999995</v>
      </c>
      <c r="K1483">
        <f>_xlfn.XLOOKUP(Sales[[#This Row],[ProductKey]], Products!$A:$A, Products!$K:$K)</f>
        <v>21.98</v>
      </c>
      <c r="L1483" s="1">
        <f>Sales[[#This Row],[ProductPrice]]*Sales[[#This Row],[OrderQuantity]]</f>
        <v>21.98</v>
      </c>
      <c r="M1483" s="1">
        <f>Sales[[#This Row],[OrderQuantity]]</f>
        <v>1</v>
      </c>
      <c r="N1483" s="1">
        <f>1</f>
        <v>1</v>
      </c>
      <c r="O1483" s="1">
        <f>Sales[[#This Row],[TotalSales]]-Sales[[#This Row],[TotalCost]]</f>
        <v>13.759500000000001</v>
      </c>
      <c r="P1483" s="1">
        <f>Sales[[#This Row],[ProductCost]]*Sales[[#This Row],[OrderQuantity]]</f>
        <v>8.2204999999999995</v>
      </c>
      <c r="Q1483" s="1" t="str">
        <f>VLOOKUP(Sales[[#This Row],[ProductKey]], Products!$A$2:$D$1000, 4, FALSE)</f>
        <v>Fender Set - Mountain</v>
      </c>
    </row>
    <row r="1484" spans="1:17" x14ac:dyDescent="0.25">
      <c r="A1484" s="2">
        <v>37876</v>
      </c>
      <c r="B1484" s="1" t="s">
        <v>1185</v>
      </c>
      <c r="C1484">
        <v>489</v>
      </c>
      <c r="D1484">
        <v>11722</v>
      </c>
      <c r="E1484">
        <v>1</v>
      </c>
      <c r="F1484">
        <v>1</v>
      </c>
      <c r="G1484">
        <v>1</v>
      </c>
      <c r="H1484" s="2">
        <v>42990</v>
      </c>
      <c r="I1484" t="str">
        <f>VLOOKUP(Sales[[#This Row],[TerritoryKey]], Territories[], 2, FALSE)</f>
        <v>Northwest</v>
      </c>
      <c r="J1484">
        <f>_xlfn.XLOOKUP(Sales[[#This Row],[ProductKey]], Products!$A:$A, Products!$J:$J)</f>
        <v>41.572299999999998</v>
      </c>
      <c r="K1484">
        <f>_xlfn.XLOOKUP(Sales[[#This Row],[ProductKey]], Products!$A:$A, Products!$K:$K)</f>
        <v>53.99</v>
      </c>
      <c r="L1484" s="1">
        <f>Sales[[#This Row],[ProductPrice]]*Sales[[#This Row],[OrderQuantity]]</f>
        <v>53.99</v>
      </c>
      <c r="M1484" s="1">
        <f>Sales[[#This Row],[OrderQuantity]]</f>
        <v>1</v>
      </c>
      <c r="N1484" s="1">
        <f>1</f>
        <v>1</v>
      </c>
      <c r="O1484" s="1">
        <f>Sales[[#This Row],[TotalSales]]-Sales[[#This Row],[TotalCost]]</f>
        <v>12.417700000000004</v>
      </c>
      <c r="P1484" s="1">
        <f>Sales[[#This Row],[ProductCost]]*Sales[[#This Row],[OrderQuantity]]</f>
        <v>41.572299999999998</v>
      </c>
      <c r="Q1484" s="1" t="str">
        <f>VLOOKUP(Sales[[#This Row],[ProductKey]], Products!$A$2:$D$1000, 4, FALSE)</f>
        <v>Short-Sleeve Classic Jersey, M</v>
      </c>
    </row>
    <row r="1485" spans="1:17" x14ac:dyDescent="0.25">
      <c r="A1485" s="2">
        <v>37843</v>
      </c>
      <c r="B1485" s="1" t="s">
        <v>1217</v>
      </c>
      <c r="C1485">
        <v>381</v>
      </c>
      <c r="D1485">
        <v>20660</v>
      </c>
      <c r="E1485">
        <v>1</v>
      </c>
      <c r="F1485">
        <v>1</v>
      </c>
      <c r="G1485">
        <v>1</v>
      </c>
      <c r="H1485" s="2">
        <v>42957</v>
      </c>
      <c r="I1485" t="str">
        <f>VLOOKUP(Sales[[#This Row],[TerritoryKey]], Territories[], 2, FALSE)</f>
        <v>Northwest</v>
      </c>
      <c r="J1485">
        <f>_xlfn.XLOOKUP(Sales[[#This Row],[ProductKey]], Products!$A:$A, Products!$J:$J)</f>
        <v>605.64919999999995</v>
      </c>
      <c r="K1485">
        <f>_xlfn.XLOOKUP(Sales[[#This Row],[ProductKey]], Products!$A:$A, Products!$K:$K)</f>
        <v>1000.4375</v>
      </c>
      <c r="L1485" s="1">
        <f>Sales[[#This Row],[ProductPrice]]*Sales[[#This Row],[OrderQuantity]]</f>
        <v>1000.4375</v>
      </c>
      <c r="M1485" s="1">
        <f>Sales[[#This Row],[OrderQuantity]]</f>
        <v>1</v>
      </c>
      <c r="N1485" s="1">
        <f>1</f>
        <v>1</v>
      </c>
      <c r="O1485" s="1">
        <f>Sales[[#This Row],[TotalSales]]-Sales[[#This Row],[TotalCost]]</f>
        <v>394.78830000000005</v>
      </c>
      <c r="P1485" s="1">
        <f>Sales[[#This Row],[ProductCost]]*Sales[[#This Row],[OrderQuantity]]</f>
        <v>605.64919999999995</v>
      </c>
      <c r="Q1485" s="1" t="str">
        <f>VLOOKUP(Sales[[#This Row],[ProductKey]], Products!$A$2:$D$1000, 4, FALSE)</f>
        <v>Road-550-W Yellow, 38</v>
      </c>
    </row>
    <row r="1486" spans="1:17" x14ac:dyDescent="0.25">
      <c r="A1486" s="2">
        <v>38261</v>
      </c>
      <c r="B1486" s="1" t="s">
        <v>1228</v>
      </c>
      <c r="C1486">
        <v>598</v>
      </c>
      <c r="D1486">
        <v>19738</v>
      </c>
      <c r="E1486">
        <v>1</v>
      </c>
      <c r="F1486">
        <v>1</v>
      </c>
      <c r="G1486">
        <v>1</v>
      </c>
      <c r="H1486" s="2">
        <v>43374</v>
      </c>
      <c r="I1486" t="str">
        <f>VLOOKUP(Sales[[#This Row],[TerritoryKey]], Territories[], 2, FALSE)</f>
        <v>Northwest</v>
      </c>
      <c r="J1486">
        <f>_xlfn.XLOOKUP(Sales[[#This Row],[ProductKey]], Products!$A:$A, Products!$J:$J)</f>
        <v>294.5797</v>
      </c>
      <c r="K1486">
        <f>_xlfn.XLOOKUP(Sales[[#This Row],[ProductKey]], Products!$A:$A, Products!$K:$K)</f>
        <v>539.99</v>
      </c>
      <c r="L1486" s="1">
        <f>Sales[[#This Row],[ProductPrice]]*Sales[[#This Row],[OrderQuantity]]</f>
        <v>539.99</v>
      </c>
      <c r="M1486" s="1">
        <f>Sales[[#This Row],[OrderQuantity]]</f>
        <v>1</v>
      </c>
      <c r="N1486" s="1">
        <f>1</f>
        <v>1</v>
      </c>
      <c r="O1486" s="1">
        <f>Sales[[#This Row],[TotalSales]]-Sales[[#This Row],[TotalCost]]</f>
        <v>245.41030000000001</v>
      </c>
      <c r="P1486" s="1">
        <f>Sales[[#This Row],[ProductCost]]*Sales[[#This Row],[OrderQuantity]]</f>
        <v>294.5797</v>
      </c>
      <c r="Q1486" s="1" t="str">
        <f>VLOOKUP(Sales[[#This Row],[ProductKey]], Products!$A$2:$D$1000, 4, FALSE)</f>
        <v>Mountain-500 Black, 44</v>
      </c>
    </row>
    <row r="1487" spans="1:17" x14ac:dyDescent="0.25">
      <c r="A1487" s="2">
        <v>37874</v>
      </c>
      <c r="B1487" s="1" t="s">
        <v>1246</v>
      </c>
      <c r="C1487">
        <v>600</v>
      </c>
      <c r="D1487">
        <v>15994</v>
      </c>
      <c r="E1487">
        <v>1</v>
      </c>
      <c r="F1487">
        <v>1</v>
      </c>
      <c r="G1487">
        <v>1</v>
      </c>
      <c r="H1487" s="2">
        <v>42988</v>
      </c>
      <c r="I1487" t="str">
        <f>VLOOKUP(Sales[[#This Row],[TerritoryKey]], Territories[], 2, FALSE)</f>
        <v>Northwest</v>
      </c>
      <c r="J1487">
        <f>_xlfn.XLOOKUP(Sales[[#This Row],[ProductKey]], Products!$A:$A, Products!$J:$J)</f>
        <v>294.5797</v>
      </c>
      <c r="K1487">
        <f>_xlfn.XLOOKUP(Sales[[#This Row],[ProductKey]], Products!$A:$A, Products!$K:$K)</f>
        <v>539.99</v>
      </c>
      <c r="L1487" s="1">
        <f>Sales[[#This Row],[ProductPrice]]*Sales[[#This Row],[OrderQuantity]]</f>
        <v>539.99</v>
      </c>
      <c r="M1487" s="1">
        <f>Sales[[#This Row],[OrderQuantity]]</f>
        <v>1</v>
      </c>
      <c r="N1487" s="1">
        <f>1</f>
        <v>1</v>
      </c>
      <c r="O1487" s="1">
        <f>Sales[[#This Row],[TotalSales]]-Sales[[#This Row],[TotalCost]]</f>
        <v>245.41030000000001</v>
      </c>
      <c r="P1487" s="1">
        <f>Sales[[#This Row],[ProductCost]]*Sales[[#This Row],[OrderQuantity]]</f>
        <v>294.5797</v>
      </c>
      <c r="Q1487" s="1" t="str">
        <f>VLOOKUP(Sales[[#This Row],[ProductKey]], Products!$A$2:$D$1000, 4, FALSE)</f>
        <v>Mountain-500 Black, 52</v>
      </c>
    </row>
    <row r="1488" spans="1:17" x14ac:dyDescent="0.25">
      <c r="A1488" s="2">
        <v>37663</v>
      </c>
      <c r="B1488" s="1" t="s">
        <v>1285</v>
      </c>
      <c r="C1488">
        <v>584</v>
      </c>
      <c r="D1488">
        <v>23125</v>
      </c>
      <c r="E1488">
        <v>1</v>
      </c>
      <c r="F1488">
        <v>1</v>
      </c>
      <c r="G1488">
        <v>1</v>
      </c>
      <c r="H1488" s="2">
        <v>42777</v>
      </c>
      <c r="I1488" t="str">
        <f>VLOOKUP(Sales[[#This Row],[TerritoryKey]], Territories[], 2, FALSE)</f>
        <v>Northwest</v>
      </c>
      <c r="J1488">
        <f>_xlfn.XLOOKUP(Sales[[#This Row],[ProductKey]], Products!$A:$A, Products!$J:$J)</f>
        <v>343.64960000000002</v>
      </c>
      <c r="K1488">
        <f>_xlfn.XLOOKUP(Sales[[#This Row],[ProductKey]], Products!$A:$A, Products!$K:$K)</f>
        <v>539.99</v>
      </c>
      <c r="L1488" s="1">
        <f>Sales[[#This Row],[ProductPrice]]*Sales[[#This Row],[OrderQuantity]]</f>
        <v>539.99</v>
      </c>
      <c r="M1488" s="1">
        <f>Sales[[#This Row],[OrderQuantity]]</f>
        <v>1</v>
      </c>
      <c r="N1488" s="1">
        <f>1</f>
        <v>1</v>
      </c>
      <c r="O1488" s="1">
        <f>Sales[[#This Row],[TotalSales]]-Sales[[#This Row],[TotalCost]]</f>
        <v>196.34039999999999</v>
      </c>
      <c r="P1488" s="1">
        <f>Sales[[#This Row],[ProductCost]]*Sales[[#This Row],[OrderQuantity]]</f>
        <v>343.64960000000002</v>
      </c>
      <c r="Q1488" s="1" t="str">
        <f>VLOOKUP(Sales[[#This Row],[ProductKey]], Products!$A$2:$D$1000, 4, FALSE)</f>
        <v>Road-750 Black, 58</v>
      </c>
    </row>
    <row r="1489" spans="1:17" x14ac:dyDescent="0.25">
      <c r="A1489" s="2">
        <v>37722</v>
      </c>
      <c r="B1489" s="1" t="s">
        <v>1309</v>
      </c>
      <c r="C1489">
        <v>586</v>
      </c>
      <c r="D1489">
        <v>26622</v>
      </c>
      <c r="E1489">
        <v>1</v>
      </c>
      <c r="F1489">
        <v>1</v>
      </c>
      <c r="G1489">
        <v>1</v>
      </c>
      <c r="H1489" s="2">
        <v>42836</v>
      </c>
      <c r="I1489" t="str">
        <f>VLOOKUP(Sales[[#This Row],[TerritoryKey]], Territories[], 2, FALSE)</f>
        <v>Northwest</v>
      </c>
      <c r="J1489">
        <f>_xlfn.XLOOKUP(Sales[[#This Row],[ProductKey]], Products!$A:$A, Products!$J:$J)</f>
        <v>461.44479999999999</v>
      </c>
      <c r="K1489">
        <f>_xlfn.XLOOKUP(Sales[[#This Row],[ProductKey]], Products!$A:$A, Products!$K:$K)</f>
        <v>742.35</v>
      </c>
      <c r="L1489" s="1">
        <f>Sales[[#This Row],[ProductPrice]]*Sales[[#This Row],[OrderQuantity]]</f>
        <v>742.35</v>
      </c>
      <c r="M1489" s="1">
        <f>Sales[[#This Row],[OrderQuantity]]</f>
        <v>1</v>
      </c>
      <c r="N1489" s="1">
        <f>1</f>
        <v>1</v>
      </c>
      <c r="O1489" s="1">
        <f>Sales[[#This Row],[TotalSales]]-Sales[[#This Row],[TotalCost]]</f>
        <v>280.90520000000004</v>
      </c>
      <c r="P1489" s="1">
        <f>Sales[[#This Row],[ProductCost]]*Sales[[#This Row],[OrderQuantity]]</f>
        <v>461.44479999999999</v>
      </c>
      <c r="Q1489" s="1" t="str">
        <f>VLOOKUP(Sales[[#This Row],[ProductKey]], Products!$A$2:$D$1000, 4, FALSE)</f>
        <v>Touring-3000 Blue, 50</v>
      </c>
    </row>
    <row r="1490" spans="1:17" x14ac:dyDescent="0.25">
      <c r="A1490" s="2">
        <v>37845</v>
      </c>
      <c r="B1490" s="1" t="s">
        <v>1331</v>
      </c>
      <c r="C1490">
        <v>387</v>
      </c>
      <c r="D1490">
        <v>20674</v>
      </c>
      <c r="E1490">
        <v>1</v>
      </c>
      <c r="F1490">
        <v>1</v>
      </c>
      <c r="G1490">
        <v>1</v>
      </c>
      <c r="H1490" s="2">
        <v>42959</v>
      </c>
      <c r="I1490" t="str">
        <f>VLOOKUP(Sales[[#This Row],[TerritoryKey]], Territories[], 2, FALSE)</f>
        <v>Northwest</v>
      </c>
      <c r="J1490">
        <f>_xlfn.XLOOKUP(Sales[[#This Row],[ProductKey]], Products!$A:$A, Products!$J:$J)</f>
        <v>605.64919999999995</v>
      </c>
      <c r="K1490">
        <f>_xlfn.XLOOKUP(Sales[[#This Row],[ProductKey]], Products!$A:$A, Products!$K:$K)</f>
        <v>1000.4375</v>
      </c>
      <c r="L1490" s="1">
        <f>Sales[[#This Row],[ProductPrice]]*Sales[[#This Row],[OrderQuantity]]</f>
        <v>1000.4375</v>
      </c>
      <c r="M1490" s="1">
        <f>Sales[[#This Row],[OrderQuantity]]</f>
        <v>1</v>
      </c>
      <c r="N1490" s="1">
        <f>1</f>
        <v>1</v>
      </c>
      <c r="O1490" s="1">
        <f>Sales[[#This Row],[TotalSales]]-Sales[[#This Row],[TotalCost]]</f>
        <v>394.78830000000005</v>
      </c>
      <c r="P1490" s="1">
        <f>Sales[[#This Row],[ProductCost]]*Sales[[#This Row],[OrderQuantity]]</f>
        <v>605.64919999999995</v>
      </c>
      <c r="Q1490" s="1" t="str">
        <f>VLOOKUP(Sales[[#This Row],[ProductKey]], Products!$A$2:$D$1000, 4, FALSE)</f>
        <v>Road-550-W Yellow, 44</v>
      </c>
    </row>
    <row r="1491" spans="1:17" x14ac:dyDescent="0.25">
      <c r="A1491" s="2">
        <v>37966</v>
      </c>
      <c r="B1491" s="1" t="s">
        <v>1347</v>
      </c>
      <c r="C1491">
        <v>483</v>
      </c>
      <c r="D1491">
        <v>12117</v>
      </c>
      <c r="E1491">
        <v>1</v>
      </c>
      <c r="F1491">
        <v>1</v>
      </c>
      <c r="G1491">
        <v>1</v>
      </c>
      <c r="H1491" s="2">
        <v>43080</v>
      </c>
      <c r="I1491" t="str">
        <f>VLOOKUP(Sales[[#This Row],[TerritoryKey]], Territories[], 2, FALSE)</f>
        <v>Northwest</v>
      </c>
      <c r="J1491">
        <f>_xlfn.XLOOKUP(Sales[[#This Row],[ProductKey]], Products!$A:$A, Products!$J:$J)</f>
        <v>44.88</v>
      </c>
      <c r="K1491">
        <f>_xlfn.XLOOKUP(Sales[[#This Row],[ProductKey]], Products!$A:$A, Products!$K:$K)</f>
        <v>120</v>
      </c>
      <c r="L1491" s="1">
        <f>Sales[[#This Row],[ProductPrice]]*Sales[[#This Row],[OrderQuantity]]</f>
        <v>120</v>
      </c>
      <c r="M1491" s="1">
        <f>Sales[[#This Row],[OrderQuantity]]</f>
        <v>1</v>
      </c>
      <c r="N1491" s="1">
        <f>1</f>
        <v>1</v>
      </c>
      <c r="O1491" s="1">
        <f>Sales[[#This Row],[TotalSales]]-Sales[[#This Row],[TotalCost]]</f>
        <v>75.12</v>
      </c>
      <c r="P1491" s="1">
        <f>Sales[[#This Row],[ProductCost]]*Sales[[#This Row],[OrderQuantity]]</f>
        <v>44.88</v>
      </c>
      <c r="Q1491" s="1" t="str">
        <f>VLOOKUP(Sales[[#This Row],[ProductKey]], Products!$A$2:$D$1000, 4, FALSE)</f>
        <v>Hitch Rack - 4-Bike</v>
      </c>
    </row>
    <row r="1492" spans="1:17" x14ac:dyDescent="0.25">
      <c r="A1492" s="2">
        <v>37844</v>
      </c>
      <c r="B1492" s="1" t="s">
        <v>1351</v>
      </c>
      <c r="C1492">
        <v>575</v>
      </c>
      <c r="D1492">
        <v>26339</v>
      </c>
      <c r="E1492">
        <v>1</v>
      </c>
      <c r="F1492">
        <v>1</v>
      </c>
      <c r="G1492">
        <v>1</v>
      </c>
      <c r="H1492" s="2">
        <v>42958</v>
      </c>
      <c r="I1492" t="str">
        <f>VLOOKUP(Sales[[#This Row],[TerritoryKey]], Territories[], 2, FALSE)</f>
        <v>Northwest</v>
      </c>
      <c r="J1492">
        <f>_xlfn.XLOOKUP(Sales[[#This Row],[ProductKey]], Products!$A:$A, Products!$J:$J)</f>
        <v>1481.9378999999999</v>
      </c>
      <c r="K1492">
        <f>_xlfn.XLOOKUP(Sales[[#This Row],[ProductKey]], Products!$A:$A, Products!$K:$K)</f>
        <v>2384.0700000000002</v>
      </c>
      <c r="L1492" s="1">
        <f>Sales[[#This Row],[ProductPrice]]*Sales[[#This Row],[OrderQuantity]]</f>
        <v>2384.0700000000002</v>
      </c>
      <c r="M1492" s="1">
        <f>Sales[[#This Row],[OrderQuantity]]</f>
        <v>1</v>
      </c>
      <c r="N1492" s="1">
        <f>1</f>
        <v>1</v>
      </c>
      <c r="O1492" s="1">
        <f>Sales[[#This Row],[TotalSales]]-Sales[[#This Row],[TotalCost]]</f>
        <v>902.13210000000026</v>
      </c>
      <c r="P1492" s="1">
        <f>Sales[[#This Row],[ProductCost]]*Sales[[#This Row],[OrderQuantity]]</f>
        <v>1481.9378999999999</v>
      </c>
      <c r="Q1492" s="1" t="str">
        <f>VLOOKUP(Sales[[#This Row],[ProductKey]], Products!$A$2:$D$1000, 4, FALSE)</f>
        <v>Touring-1000 Blue, 54</v>
      </c>
    </row>
    <row r="1493" spans="1:17" x14ac:dyDescent="0.25">
      <c r="A1493" s="2">
        <v>37845</v>
      </c>
      <c r="B1493" s="1" t="s">
        <v>1369</v>
      </c>
      <c r="C1493">
        <v>583</v>
      </c>
      <c r="D1493">
        <v>17620</v>
      </c>
      <c r="E1493">
        <v>1</v>
      </c>
      <c r="F1493">
        <v>1</v>
      </c>
      <c r="G1493">
        <v>1</v>
      </c>
      <c r="H1493" s="2">
        <v>42959</v>
      </c>
      <c r="I1493" t="str">
        <f>VLOOKUP(Sales[[#This Row],[TerritoryKey]], Territories[], 2, FALSE)</f>
        <v>Northwest</v>
      </c>
      <c r="J1493">
        <f>_xlfn.XLOOKUP(Sales[[#This Row],[ProductKey]], Products!$A:$A, Products!$J:$J)</f>
        <v>1082.51</v>
      </c>
      <c r="K1493">
        <f>_xlfn.XLOOKUP(Sales[[#This Row],[ProductKey]], Products!$A:$A, Products!$K:$K)</f>
        <v>1700.99</v>
      </c>
      <c r="L1493" s="1">
        <f>Sales[[#This Row],[ProductPrice]]*Sales[[#This Row],[OrderQuantity]]</f>
        <v>1700.99</v>
      </c>
      <c r="M1493" s="1">
        <f>Sales[[#This Row],[OrderQuantity]]</f>
        <v>1</v>
      </c>
      <c r="N1493" s="1">
        <f>1</f>
        <v>1</v>
      </c>
      <c r="O1493" s="1">
        <f>Sales[[#This Row],[TotalSales]]-Sales[[#This Row],[TotalCost]]</f>
        <v>618.48</v>
      </c>
      <c r="P1493" s="1">
        <f>Sales[[#This Row],[ProductCost]]*Sales[[#This Row],[OrderQuantity]]</f>
        <v>1082.51</v>
      </c>
      <c r="Q1493" s="1" t="str">
        <f>VLOOKUP(Sales[[#This Row],[ProductKey]], Products!$A$2:$D$1000, 4, FALSE)</f>
        <v>Road-350-W Yellow, 48</v>
      </c>
    </row>
    <row r="1494" spans="1:17" x14ac:dyDescent="0.25">
      <c r="A1494" s="2">
        <v>37632</v>
      </c>
      <c r="B1494" s="1" t="s">
        <v>1441</v>
      </c>
      <c r="C1494">
        <v>356</v>
      </c>
      <c r="D1494">
        <v>12777</v>
      </c>
      <c r="E1494">
        <v>1</v>
      </c>
      <c r="F1494">
        <v>1</v>
      </c>
      <c r="G1494">
        <v>1</v>
      </c>
      <c r="H1494" s="2">
        <v>42746</v>
      </c>
      <c r="I1494" t="str">
        <f>VLOOKUP(Sales[[#This Row],[TerritoryKey]], Territories[], 2, FALSE)</f>
        <v>Northwest</v>
      </c>
      <c r="J1494">
        <f>_xlfn.XLOOKUP(Sales[[#This Row],[ProductKey]], Products!$A:$A, Products!$J:$J)</f>
        <v>1117.8559</v>
      </c>
      <c r="K1494">
        <f>_xlfn.XLOOKUP(Sales[[#This Row],[ProductKey]], Products!$A:$A, Products!$K:$K)</f>
        <v>2071.4196000000002</v>
      </c>
      <c r="L1494" s="1">
        <f>Sales[[#This Row],[ProductPrice]]*Sales[[#This Row],[OrderQuantity]]</f>
        <v>2071.4196000000002</v>
      </c>
      <c r="M1494" s="1">
        <f>Sales[[#This Row],[OrderQuantity]]</f>
        <v>1</v>
      </c>
      <c r="N1494" s="1">
        <f>1</f>
        <v>1</v>
      </c>
      <c r="O1494" s="1">
        <f>Sales[[#This Row],[TotalSales]]-Sales[[#This Row],[TotalCost]]</f>
        <v>953.56370000000015</v>
      </c>
      <c r="P1494" s="1">
        <f>Sales[[#This Row],[ProductCost]]*Sales[[#This Row],[OrderQuantity]]</f>
        <v>1117.8559</v>
      </c>
      <c r="Q1494" s="1" t="str">
        <f>VLOOKUP(Sales[[#This Row],[ProductKey]], Products!$A$2:$D$1000, 4, FALSE)</f>
        <v>Mountain-200 Silver, 46</v>
      </c>
    </row>
    <row r="1495" spans="1:17" x14ac:dyDescent="0.25">
      <c r="A1495" s="2">
        <v>37691</v>
      </c>
      <c r="B1495" s="1" t="s">
        <v>1454</v>
      </c>
      <c r="C1495">
        <v>473</v>
      </c>
      <c r="D1495">
        <v>13937</v>
      </c>
      <c r="E1495">
        <v>1</v>
      </c>
      <c r="F1495">
        <v>1</v>
      </c>
      <c r="G1495">
        <v>1</v>
      </c>
      <c r="H1495" s="2">
        <v>42805</v>
      </c>
      <c r="I1495" t="str">
        <f>VLOOKUP(Sales[[#This Row],[TerritoryKey]], Territories[], 2, FALSE)</f>
        <v>Northwest</v>
      </c>
      <c r="J1495">
        <f>_xlfn.XLOOKUP(Sales[[#This Row],[ProductKey]], Products!$A:$A, Products!$J:$J)</f>
        <v>23.748999999999999</v>
      </c>
      <c r="K1495">
        <f>_xlfn.XLOOKUP(Sales[[#This Row],[ProductKey]], Products!$A:$A, Products!$K:$K)</f>
        <v>63.5</v>
      </c>
      <c r="L1495" s="1">
        <f>Sales[[#This Row],[ProductPrice]]*Sales[[#This Row],[OrderQuantity]]</f>
        <v>63.5</v>
      </c>
      <c r="M1495" s="1">
        <f>Sales[[#This Row],[OrderQuantity]]</f>
        <v>1</v>
      </c>
      <c r="N1495" s="1">
        <f>1</f>
        <v>1</v>
      </c>
      <c r="O1495" s="1">
        <f>Sales[[#This Row],[TotalSales]]-Sales[[#This Row],[TotalCost]]</f>
        <v>39.751000000000005</v>
      </c>
      <c r="P1495" s="1">
        <f>Sales[[#This Row],[ProductCost]]*Sales[[#This Row],[OrderQuantity]]</f>
        <v>23.748999999999999</v>
      </c>
      <c r="Q1495" s="1" t="str">
        <f>VLOOKUP(Sales[[#This Row],[ProductKey]], Products!$A$2:$D$1000, 4, FALSE)</f>
        <v>Classic Vest, L</v>
      </c>
    </row>
    <row r="1496" spans="1:17" x14ac:dyDescent="0.25">
      <c r="A1496" s="2">
        <v>37845</v>
      </c>
      <c r="B1496" s="1" t="s">
        <v>1456</v>
      </c>
      <c r="C1496">
        <v>576</v>
      </c>
      <c r="D1496">
        <v>26487</v>
      </c>
      <c r="E1496">
        <v>1</v>
      </c>
      <c r="F1496">
        <v>1</v>
      </c>
      <c r="G1496">
        <v>1</v>
      </c>
      <c r="H1496" s="2">
        <v>42959</v>
      </c>
      <c r="I1496" t="str">
        <f>VLOOKUP(Sales[[#This Row],[TerritoryKey]], Territories[], 2, FALSE)</f>
        <v>Northwest</v>
      </c>
      <c r="J1496">
        <f>_xlfn.XLOOKUP(Sales[[#This Row],[ProductKey]], Products!$A:$A, Products!$J:$J)</f>
        <v>1481.9378999999999</v>
      </c>
      <c r="K1496">
        <f>_xlfn.XLOOKUP(Sales[[#This Row],[ProductKey]], Products!$A:$A, Products!$K:$K)</f>
        <v>2384.0700000000002</v>
      </c>
      <c r="L1496" s="1">
        <f>Sales[[#This Row],[ProductPrice]]*Sales[[#This Row],[OrderQuantity]]</f>
        <v>2384.0700000000002</v>
      </c>
      <c r="M1496" s="1">
        <f>Sales[[#This Row],[OrderQuantity]]</f>
        <v>1</v>
      </c>
      <c r="N1496" s="1">
        <f>1</f>
        <v>1</v>
      </c>
      <c r="O1496" s="1">
        <f>Sales[[#This Row],[TotalSales]]-Sales[[#This Row],[TotalCost]]</f>
        <v>902.13210000000026</v>
      </c>
      <c r="P1496" s="1">
        <f>Sales[[#This Row],[ProductCost]]*Sales[[#This Row],[OrderQuantity]]</f>
        <v>1481.9378999999999</v>
      </c>
      <c r="Q1496" s="1" t="str">
        <f>VLOOKUP(Sales[[#This Row],[ProductKey]], Products!$A$2:$D$1000, 4, FALSE)</f>
        <v>Touring-1000 Blue, 60</v>
      </c>
    </row>
    <row r="1497" spans="1:17" x14ac:dyDescent="0.25">
      <c r="A1497" s="2">
        <v>37752</v>
      </c>
      <c r="B1497" s="1" t="s">
        <v>1457</v>
      </c>
      <c r="C1497">
        <v>540</v>
      </c>
      <c r="D1497">
        <v>24732</v>
      </c>
      <c r="E1497">
        <v>1</v>
      </c>
      <c r="F1497">
        <v>1</v>
      </c>
      <c r="G1497">
        <v>1</v>
      </c>
      <c r="H1497" s="2">
        <v>42866</v>
      </c>
      <c r="I1497" t="str">
        <f>VLOOKUP(Sales[[#This Row],[TerritoryKey]], Territories[], 2, FALSE)</f>
        <v>Northwest</v>
      </c>
      <c r="J1497">
        <f>_xlfn.XLOOKUP(Sales[[#This Row],[ProductKey]], Products!$A:$A, Products!$J:$J)</f>
        <v>12.192399999999999</v>
      </c>
      <c r="K1497">
        <f>_xlfn.XLOOKUP(Sales[[#This Row],[ProductKey]], Products!$A:$A, Products!$K:$K)</f>
        <v>32.6</v>
      </c>
      <c r="L1497" s="1">
        <f>Sales[[#This Row],[ProductPrice]]*Sales[[#This Row],[OrderQuantity]]</f>
        <v>32.6</v>
      </c>
      <c r="M1497" s="1">
        <f>Sales[[#This Row],[OrderQuantity]]</f>
        <v>1</v>
      </c>
      <c r="N1497" s="1">
        <f>1</f>
        <v>1</v>
      </c>
      <c r="O1497" s="1">
        <f>Sales[[#This Row],[TotalSales]]-Sales[[#This Row],[TotalCost]]</f>
        <v>20.407600000000002</v>
      </c>
      <c r="P1497" s="1">
        <f>Sales[[#This Row],[ProductCost]]*Sales[[#This Row],[OrderQuantity]]</f>
        <v>12.192399999999999</v>
      </c>
      <c r="Q1497" s="1" t="str">
        <f>VLOOKUP(Sales[[#This Row],[ProductKey]], Products!$A$2:$D$1000, 4, FALSE)</f>
        <v>HL Road Tire</v>
      </c>
    </row>
    <row r="1498" spans="1:17" x14ac:dyDescent="0.25">
      <c r="A1498" s="2">
        <v>37935</v>
      </c>
      <c r="B1498" s="1" t="s">
        <v>1462</v>
      </c>
      <c r="C1498">
        <v>356</v>
      </c>
      <c r="D1498">
        <v>15367</v>
      </c>
      <c r="E1498">
        <v>1</v>
      </c>
      <c r="F1498">
        <v>1</v>
      </c>
      <c r="G1498">
        <v>1</v>
      </c>
      <c r="H1498" s="2">
        <v>43049</v>
      </c>
      <c r="I1498" t="str">
        <f>VLOOKUP(Sales[[#This Row],[TerritoryKey]], Territories[], 2, FALSE)</f>
        <v>Northwest</v>
      </c>
      <c r="J1498">
        <f>_xlfn.XLOOKUP(Sales[[#This Row],[ProductKey]], Products!$A:$A, Products!$J:$J)</f>
        <v>1117.8559</v>
      </c>
      <c r="K1498">
        <f>_xlfn.XLOOKUP(Sales[[#This Row],[ProductKey]], Products!$A:$A, Products!$K:$K)</f>
        <v>2071.4196000000002</v>
      </c>
      <c r="L1498" s="1">
        <f>Sales[[#This Row],[ProductPrice]]*Sales[[#This Row],[OrderQuantity]]</f>
        <v>2071.4196000000002</v>
      </c>
      <c r="M1498" s="1">
        <f>Sales[[#This Row],[OrderQuantity]]</f>
        <v>1</v>
      </c>
      <c r="N1498" s="1">
        <f>1</f>
        <v>1</v>
      </c>
      <c r="O1498" s="1">
        <f>Sales[[#This Row],[TotalSales]]-Sales[[#This Row],[TotalCost]]</f>
        <v>953.56370000000015</v>
      </c>
      <c r="P1498" s="1">
        <f>Sales[[#This Row],[ProductCost]]*Sales[[#This Row],[OrderQuantity]]</f>
        <v>1117.8559</v>
      </c>
      <c r="Q1498" s="1" t="str">
        <f>VLOOKUP(Sales[[#This Row],[ProductKey]], Products!$A$2:$D$1000, 4, FALSE)</f>
        <v>Mountain-200 Silver, 46</v>
      </c>
    </row>
    <row r="1499" spans="1:17" x14ac:dyDescent="0.25">
      <c r="A1499" s="2">
        <v>37936</v>
      </c>
      <c r="B1499" s="1" t="s">
        <v>1502</v>
      </c>
      <c r="C1499">
        <v>579</v>
      </c>
      <c r="D1499">
        <v>25866</v>
      </c>
      <c r="E1499">
        <v>1</v>
      </c>
      <c r="F1499">
        <v>1</v>
      </c>
      <c r="G1499">
        <v>1</v>
      </c>
      <c r="H1499" s="2">
        <v>43050</v>
      </c>
      <c r="I1499" t="str">
        <f>VLOOKUP(Sales[[#This Row],[TerritoryKey]], Territories[], 2, FALSE)</f>
        <v>Northwest</v>
      </c>
      <c r="J1499">
        <f>_xlfn.XLOOKUP(Sales[[#This Row],[ProductKey]], Products!$A:$A, Products!$J:$J)</f>
        <v>755.1508</v>
      </c>
      <c r="K1499">
        <f>_xlfn.XLOOKUP(Sales[[#This Row],[ProductKey]], Products!$A:$A, Products!$K:$K)</f>
        <v>1214.8499999999999</v>
      </c>
      <c r="L1499" s="1">
        <f>Sales[[#This Row],[ProductPrice]]*Sales[[#This Row],[OrderQuantity]]</f>
        <v>1214.8499999999999</v>
      </c>
      <c r="M1499" s="1">
        <f>Sales[[#This Row],[OrderQuantity]]</f>
        <v>1</v>
      </c>
      <c r="N1499" s="1">
        <f>1</f>
        <v>1</v>
      </c>
      <c r="O1499" s="1">
        <f>Sales[[#This Row],[TotalSales]]-Sales[[#This Row],[TotalCost]]</f>
        <v>459.69919999999991</v>
      </c>
      <c r="P1499" s="1">
        <f>Sales[[#This Row],[ProductCost]]*Sales[[#This Row],[OrderQuantity]]</f>
        <v>755.1508</v>
      </c>
      <c r="Q1499" s="1" t="str">
        <f>VLOOKUP(Sales[[#This Row],[ProductKey]], Products!$A$2:$D$1000, 4, FALSE)</f>
        <v>Touring-2000 Blue, 54</v>
      </c>
    </row>
    <row r="1500" spans="1:17" x14ac:dyDescent="0.25">
      <c r="A1500" s="2">
        <v>38200</v>
      </c>
      <c r="B1500" s="1" t="s">
        <v>1576</v>
      </c>
      <c r="C1500">
        <v>582</v>
      </c>
      <c r="D1500">
        <v>20703</v>
      </c>
      <c r="E1500">
        <v>1</v>
      </c>
      <c r="F1500">
        <v>1</v>
      </c>
      <c r="G1500">
        <v>1</v>
      </c>
      <c r="H1500" s="2">
        <v>43313</v>
      </c>
      <c r="I1500" t="str">
        <f>VLOOKUP(Sales[[#This Row],[TerritoryKey]], Territories[], 2, FALSE)</f>
        <v>Northwest</v>
      </c>
      <c r="J1500">
        <f>_xlfn.XLOOKUP(Sales[[#This Row],[ProductKey]], Products!$A:$A, Products!$J:$J)</f>
        <v>1082.51</v>
      </c>
      <c r="K1500">
        <f>_xlfn.XLOOKUP(Sales[[#This Row],[ProductKey]], Products!$A:$A, Products!$K:$K)</f>
        <v>1700.99</v>
      </c>
      <c r="L1500" s="1">
        <f>Sales[[#This Row],[ProductPrice]]*Sales[[#This Row],[OrderQuantity]]</f>
        <v>1700.99</v>
      </c>
      <c r="M1500" s="1">
        <f>Sales[[#This Row],[OrderQuantity]]</f>
        <v>1</v>
      </c>
      <c r="N1500" s="1">
        <f>1</f>
        <v>1</v>
      </c>
      <c r="O1500" s="1">
        <f>Sales[[#This Row],[TotalSales]]-Sales[[#This Row],[TotalCost]]</f>
        <v>618.48</v>
      </c>
      <c r="P1500" s="1">
        <f>Sales[[#This Row],[ProductCost]]*Sales[[#This Row],[OrderQuantity]]</f>
        <v>1082.51</v>
      </c>
      <c r="Q1500" s="1" t="str">
        <f>VLOOKUP(Sales[[#This Row],[ProductKey]], Products!$A$2:$D$1000, 4, FALSE)</f>
        <v>Road-350-W Yellow, 44</v>
      </c>
    </row>
    <row r="1501" spans="1:17" x14ac:dyDescent="0.25">
      <c r="A1501" s="2">
        <v>38231</v>
      </c>
      <c r="B1501" s="1" t="s">
        <v>1580</v>
      </c>
      <c r="C1501">
        <v>596</v>
      </c>
      <c r="D1501">
        <v>13714</v>
      </c>
      <c r="E1501">
        <v>1</v>
      </c>
      <c r="F1501">
        <v>1</v>
      </c>
      <c r="G1501">
        <v>1</v>
      </c>
      <c r="H1501" s="2">
        <v>43344</v>
      </c>
      <c r="I1501" t="str">
        <f>VLOOKUP(Sales[[#This Row],[TerritoryKey]], Territories[], 2, FALSE)</f>
        <v>Northwest</v>
      </c>
      <c r="J1501">
        <f>_xlfn.XLOOKUP(Sales[[#This Row],[ProductKey]], Products!$A:$A, Products!$J:$J)</f>
        <v>294.5797</v>
      </c>
      <c r="K1501">
        <f>_xlfn.XLOOKUP(Sales[[#This Row],[ProductKey]], Products!$A:$A, Products!$K:$K)</f>
        <v>539.99</v>
      </c>
      <c r="L1501" s="1">
        <f>Sales[[#This Row],[ProductPrice]]*Sales[[#This Row],[OrderQuantity]]</f>
        <v>539.99</v>
      </c>
      <c r="M1501" s="1">
        <f>Sales[[#This Row],[OrderQuantity]]</f>
        <v>1</v>
      </c>
      <c r="N1501" s="1">
        <f>1</f>
        <v>1</v>
      </c>
      <c r="O1501" s="1">
        <f>Sales[[#This Row],[TotalSales]]-Sales[[#This Row],[TotalCost]]</f>
        <v>245.41030000000001</v>
      </c>
      <c r="P1501" s="1">
        <f>Sales[[#This Row],[ProductCost]]*Sales[[#This Row],[OrderQuantity]]</f>
        <v>294.5797</v>
      </c>
      <c r="Q1501" s="1" t="str">
        <f>VLOOKUP(Sales[[#This Row],[ProductKey]], Products!$A$2:$D$1000, 4, FALSE)</f>
        <v>Mountain-500 Black, 40</v>
      </c>
    </row>
    <row r="1502" spans="1:17" x14ac:dyDescent="0.25">
      <c r="A1502" s="2">
        <v>38108</v>
      </c>
      <c r="B1502" s="1" t="s">
        <v>1607</v>
      </c>
      <c r="C1502">
        <v>356</v>
      </c>
      <c r="D1502">
        <v>12773</v>
      </c>
      <c r="E1502">
        <v>1</v>
      </c>
      <c r="F1502">
        <v>1</v>
      </c>
      <c r="G1502">
        <v>1</v>
      </c>
      <c r="H1502" s="2">
        <v>43221</v>
      </c>
      <c r="I1502" t="str">
        <f>VLOOKUP(Sales[[#This Row],[TerritoryKey]], Territories[], 2, FALSE)</f>
        <v>Northwest</v>
      </c>
      <c r="J1502">
        <f>_xlfn.XLOOKUP(Sales[[#This Row],[ProductKey]], Products!$A:$A, Products!$J:$J)</f>
        <v>1117.8559</v>
      </c>
      <c r="K1502">
        <f>_xlfn.XLOOKUP(Sales[[#This Row],[ProductKey]], Products!$A:$A, Products!$K:$K)</f>
        <v>2071.4196000000002</v>
      </c>
      <c r="L1502" s="1">
        <f>Sales[[#This Row],[ProductPrice]]*Sales[[#This Row],[OrderQuantity]]</f>
        <v>2071.4196000000002</v>
      </c>
      <c r="M1502" s="1">
        <f>Sales[[#This Row],[OrderQuantity]]</f>
        <v>1</v>
      </c>
      <c r="N1502" s="1">
        <f>1</f>
        <v>1</v>
      </c>
      <c r="O1502" s="1">
        <f>Sales[[#This Row],[TotalSales]]-Sales[[#This Row],[TotalCost]]</f>
        <v>953.56370000000015</v>
      </c>
      <c r="P1502" s="1">
        <f>Sales[[#This Row],[ProductCost]]*Sales[[#This Row],[OrderQuantity]]</f>
        <v>1117.8559</v>
      </c>
      <c r="Q1502" s="1" t="str">
        <f>VLOOKUP(Sales[[#This Row],[ProductKey]], Products!$A$2:$D$1000, 4, FALSE)</f>
        <v>Mountain-200 Silver, 46</v>
      </c>
    </row>
    <row r="1503" spans="1:17" x14ac:dyDescent="0.25">
      <c r="A1503" s="2">
        <v>37722</v>
      </c>
      <c r="B1503" s="1" t="s">
        <v>1617</v>
      </c>
      <c r="C1503">
        <v>362</v>
      </c>
      <c r="D1503">
        <v>15369</v>
      </c>
      <c r="E1503">
        <v>1</v>
      </c>
      <c r="F1503">
        <v>1</v>
      </c>
      <c r="G1503">
        <v>1</v>
      </c>
      <c r="H1503" s="2">
        <v>42836</v>
      </c>
      <c r="I1503" t="str">
        <f>VLOOKUP(Sales[[#This Row],[TerritoryKey]], Territories[], 2, FALSE)</f>
        <v>Northwest</v>
      </c>
      <c r="J1503">
        <f>_xlfn.XLOOKUP(Sales[[#This Row],[ProductKey]], Products!$A:$A, Products!$J:$J)</f>
        <v>1105.81</v>
      </c>
      <c r="K1503">
        <f>_xlfn.XLOOKUP(Sales[[#This Row],[ProductKey]], Products!$A:$A, Products!$K:$K)</f>
        <v>2049.0981999999999</v>
      </c>
      <c r="L1503" s="1">
        <f>Sales[[#This Row],[ProductPrice]]*Sales[[#This Row],[OrderQuantity]]</f>
        <v>2049.0981999999999</v>
      </c>
      <c r="M1503" s="1">
        <f>Sales[[#This Row],[OrderQuantity]]</f>
        <v>1</v>
      </c>
      <c r="N1503" s="1">
        <f>1</f>
        <v>1</v>
      </c>
      <c r="O1503" s="1">
        <f>Sales[[#This Row],[TotalSales]]-Sales[[#This Row],[TotalCost]]</f>
        <v>943.28819999999996</v>
      </c>
      <c r="P1503" s="1">
        <f>Sales[[#This Row],[ProductCost]]*Sales[[#This Row],[OrderQuantity]]</f>
        <v>1105.81</v>
      </c>
      <c r="Q1503" s="1" t="str">
        <f>VLOOKUP(Sales[[#This Row],[ProductKey]], Products!$A$2:$D$1000, 4, FALSE)</f>
        <v>Mountain-200 Black, 46</v>
      </c>
    </row>
    <row r="1504" spans="1:17" x14ac:dyDescent="0.25">
      <c r="A1504" s="2">
        <v>37905</v>
      </c>
      <c r="B1504" s="1" t="s">
        <v>1633</v>
      </c>
      <c r="C1504">
        <v>584</v>
      </c>
      <c r="D1504">
        <v>23059</v>
      </c>
      <c r="E1504">
        <v>1</v>
      </c>
      <c r="F1504">
        <v>1</v>
      </c>
      <c r="G1504">
        <v>1</v>
      </c>
      <c r="H1504" s="2">
        <v>43019</v>
      </c>
      <c r="I1504" t="str">
        <f>VLOOKUP(Sales[[#This Row],[TerritoryKey]], Territories[], 2, FALSE)</f>
        <v>Northwest</v>
      </c>
      <c r="J1504">
        <f>_xlfn.XLOOKUP(Sales[[#This Row],[ProductKey]], Products!$A:$A, Products!$J:$J)</f>
        <v>343.64960000000002</v>
      </c>
      <c r="K1504">
        <f>_xlfn.XLOOKUP(Sales[[#This Row],[ProductKey]], Products!$A:$A, Products!$K:$K)</f>
        <v>539.99</v>
      </c>
      <c r="L1504" s="1">
        <f>Sales[[#This Row],[ProductPrice]]*Sales[[#This Row],[OrderQuantity]]</f>
        <v>539.99</v>
      </c>
      <c r="M1504" s="1">
        <f>Sales[[#This Row],[OrderQuantity]]</f>
        <v>1</v>
      </c>
      <c r="N1504" s="1">
        <f>1</f>
        <v>1</v>
      </c>
      <c r="O1504" s="1">
        <f>Sales[[#This Row],[TotalSales]]-Sales[[#This Row],[TotalCost]]</f>
        <v>196.34039999999999</v>
      </c>
      <c r="P1504" s="1">
        <f>Sales[[#This Row],[ProductCost]]*Sales[[#This Row],[OrderQuantity]]</f>
        <v>343.64960000000002</v>
      </c>
      <c r="Q1504" s="1" t="str">
        <f>VLOOKUP(Sales[[#This Row],[ProductKey]], Products!$A$2:$D$1000, 4, FALSE)</f>
        <v>Road-750 Black, 58</v>
      </c>
    </row>
    <row r="1505" spans="1:17" x14ac:dyDescent="0.25">
      <c r="A1505" s="2">
        <v>37722</v>
      </c>
      <c r="B1505" s="1" t="s">
        <v>1714</v>
      </c>
      <c r="C1505">
        <v>581</v>
      </c>
      <c r="D1505">
        <v>17596</v>
      </c>
      <c r="E1505">
        <v>1</v>
      </c>
      <c r="F1505">
        <v>1</v>
      </c>
      <c r="G1505">
        <v>1</v>
      </c>
      <c r="H1505" s="2">
        <v>42836</v>
      </c>
      <c r="I1505" t="str">
        <f>VLOOKUP(Sales[[#This Row],[TerritoryKey]], Territories[], 2, FALSE)</f>
        <v>Northwest</v>
      </c>
      <c r="J1505">
        <f>_xlfn.XLOOKUP(Sales[[#This Row],[ProductKey]], Products!$A:$A, Products!$J:$J)</f>
        <v>1082.51</v>
      </c>
      <c r="K1505">
        <f>_xlfn.XLOOKUP(Sales[[#This Row],[ProductKey]], Products!$A:$A, Products!$K:$K)</f>
        <v>1700.99</v>
      </c>
      <c r="L1505" s="1">
        <f>Sales[[#This Row],[ProductPrice]]*Sales[[#This Row],[OrderQuantity]]</f>
        <v>1700.99</v>
      </c>
      <c r="M1505" s="1">
        <f>Sales[[#This Row],[OrderQuantity]]</f>
        <v>1</v>
      </c>
      <c r="N1505" s="1">
        <f>1</f>
        <v>1</v>
      </c>
      <c r="O1505" s="1">
        <f>Sales[[#This Row],[TotalSales]]-Sales[[#This Row],[TotalCost]]</f>
        <v>618.48</v>
      </c>
      <c r="P1505" s="1">
        <f>Sales[[#This Row],[ProductCost]]*Sales[[#This Row],[OrderQuantity]]</f>
        <v>1082.51</v>
      </c>
      <c r="Q1505" s="1" t="str">
        <f>VLOOKUP(Sales[[#This Row],[ProductKey]], Products!$A$2:$D$1000, 4, FALSE)</f>
        <v>Road-350-W Yellow, 42</v>
      </c>
    </row>
    <row r="1506" spans="1:17" x14ac:dyDescent="0.25">
      <c r="A1506" s="2">
        <v>38169</v>
      </c>
      <c r="B1506" s="1" t="s">
        <v>1729</v>
      </c>
      <c r="C1506">
        <v>214</v>
      </c>
      <c r="D1506">
        <v>11800</v>
      </c>
      <c r="E1506">
        <v>1</v>
      </c>
      <c r="F1506">
        <v>1</v>
      </c>
      <c r="G1506">
        <v>1</v>
      </c>
      <c r="H1506" s="2">
        <v>43282</v>
      </c>
      <c r="I1506" t="str">
        <f>VLOOKUP(Sales[[#This Row],[TerritoryKey]], Territories[], 2, FALSE)</f>
        <v>Northwest</v>
      </c>
      <c r="J1506">
        <f>_xlfn.XLOOKUP(Sales[[#This Row],[ProductKey]], Products!$A:$A, Products!$J:$J)</f>
        <v>13.0863</v>
      </c>
      <c r="K1506">
        <f>_xlfn.XLOOKUP(Sales[[#This Row],[ProductKey]], Products!$A:$A, Products!$K:$K)</f>
        <v>34.99</v>
      </c>
      <c r="L1506" s="1">
        <f>Sales[[#This Row],[ProductPrice]]*Sales[[#This Row],[OrderQuantity]]</f>
        <v>34.99</v>
      </c>
      <c r="M1506" s="1">
        <f>Sales[[#This Row],[OrderQuantity]]</f>
        <v>1</v>
      </c>
      <c r="N1506" s="1">
        <f>1</f>
        <v>1</v>
      </c>
      <c r="O1506" s="1">
        <f>Sales[[#This Row],[TotalSales]]-Sales[[#This Row],[TotalCost]]</f>
        <v>21.903700000000001</v>
      </c>
      <c r="P1506" s="1">
        <f>Sales[[#This Row],[ProductCost]]*Sales[[#This Row],[OrderQuantity]]</f>
        <v>13.0863</v>
      </c>
      <c r="Q1506" s="1" t="str">
        <f>VLOOKUP(Sales[[#This Row],[ProductKey]], Products!$A$2:$D$1000, 4, FALSE)</f>
        <v>Sport-100 Helmet, Red</v>
      </c>
    </row>
    <row r="1507" spans="1:17" x14ac:dyDescent="0.25">
      <c r="A1507" s="2">
        <v>37814</v>
      </c>
      <c r="B1507" s="1" t="s">
        <v>1742</v>
      </c>
      <c r="C1507">
        <v>229</v>
      </c>
      <c r="D1507">
        <v>28594</v>
      </c>
      <c r="E1507">
        <v>1</v>
      </c>
      <c r="F1507">
        <v>1</v>
      </c>
      <c r="G1507">
        <v>1</v>
      </c>
      <c r="H1507" s="2">
        <v>42928</v>
      </c>
      <c r="I1507" t="str">
        <f>VLOOKUP(Sales[[#This Row],[TerritoryKey]], Territories[], 2, FALSE)</f>
        <v>Northwest</v>
      </c>
      <c r="J1507">
        <f>_xlfn.XLOOKUP(Sales[[#This Row],[ProductKey]], Products!$A:$A, Products!$J:$J)</f>
        <v>31.724399999999999</v>
      </c>
      <c r="K1507">
        <f>_xlfn.XLOOKUP(Sales[[#This Row],[ProductKey]], Products!$A:$A, Products!$K:$K)</f>
        <v>48.067300000000003</v>
      </c>
      <c r="L1507" s="1">
        <f>Sales[[#This Row],[ProductPrice]]*Sales[[#This Row],[OrderQuantity]]</f>
        <v>48.067300000000003</v>
      </c>
      <c r="M1507" s="1">
        <f>Sales[[#This Row],[OrderQuantity]]</f>
        <v>1</v>
      </c>
      <c r="N1507" s="1">
        <f>1</f>
        <v>1</v>
      </c>
      <c r="O1507" s="1">
        <f>Sales[[#This Row],[TotalSales]]-Sales[[#This Row],[TotalCost]]</f>
        <v>16.342900000000004</v>
      </c>
      <c r="P1507" s="1">
        <f>Sales[[#This Row],[ProductCost]]*Sales[[#This Row],[OrderQuantity]]</f>
        <v>31.724399999999999</v>
      </c>
      <c r="Q1507" s="1" t="str">
        <f>VLOOKUP(Sales[[#This Row],[ProductKey]], Products!$A$2:$D$1000, 4, FALSE)</f>
        <v>Long-Sleeve Logo Jersey, M</v>
      </c>
    </row>
    <row r="1508" spans="1:17" x14ac:dyDescent="0.25">
      <c r="A1508" s="2">
        <v>37844</v>
      </c>
      <c r="B1508" s="1" t="s">
        <v>1748</v>
      </c>
      <c r="C1508">
        <v>590</v>
      </c>
      <c r="D1508">
        <v>14651</v>
      </c>
      <c r="E1508">
        <v>1</v>
      </c>
      <c r="F1508">
        <v>1</v>
      </c>
      <c r="G1508">
        <v>1</v>
      </c>
      <c r="H1508" s="2">
        <v>42958</v>
      </c>
      <c r="I1508" t="str">
        <f>VLOOKUP(Sales[[#This Row],[TerritoryKey]], Territories[], 2, FALSE)</f>
        <v>Northwest</v>
      </c>
      <c r="J1508">
        <f>_xlfn.XLOOKUP(Sales[[#This Row],[ProductKey]], Products!$A:$A, Products!$J:$J)</f>
        <v>419.77839999999998</v>
      </c>
      <c r="K1508">
        <f>_xlfn.XLOOKUP(Sales[[#This Row],[ProductKey]], Products!$A:$A, Products!$K:$K)</f>
        <v>769.49</v>
      </c>
      <c r="L1508" s="1">
        <f>Sales[[#This Row],[ProductPrice]]*Sales[[#This Row],[OrderQuantity]]</f>
        <v>769.49</v>
      </c>
      <c r="M1508" s="1">
        <f>Sales[[#This Row],[OrderQuantity]]</f>
        <v>1</v>
      </c>
      <c r="N1508" s="1">
        <f>1</f>
        <v>1</v>
      </c>
      <c r="O1508" s="1">
        <f>Sales[[#This Row],[TotalSales]]-Sales[[#This Row],[TotalCost]]</f>
        <v>349.71160000000003</v>
      </c>
      <c r="P1508" s="1">
        <f>Sales[[#This Row],[ProductCost]]*Sales[[#This Row],[OrderQuantity]]</f>
        <v>419.77839999999998</v>
      </c>
      <c r="Q1508" s="1" t="str">
        <f>VLOOKUP(Sales[[#This Row],[ProductKey]], Products!$A$2:$D$1000, 4, FALSE)</f>
        <v>Mountain-400-W Silver, 46</v>
      </c>
    </row>
    <row r="1509" spans="1:17" x14ac:dyDescent="0.25">
      <c r="A1509" s="2">
        <v>37692</v>
      </c>
      <c r="B1509" s="1" t="s">
        <v>1772</v>
      </c>
      <c r="C1509">
        <v>565</v>
      </c>
      <c r="D1509">
        <v>26625</v>
      </c>
      <c r="E1509">
        <v>1</v>
      </c>
      <c r="F1509">
        <v>1</v>
      </c>
      <c r="G1509">
        <v>1</v>
      </c>
      <c r="H1509" s="2">
        <v>42806</v>
      </c>
      <c r="I1509" t="str">
        <f>VLOOKUP(Sales[[#This Row],[TerritoryKey]], Territories[], 2, FALSE)</f>
        <v>Northwest</v>
      </c>
      <c r="J1509">
        <f>_xlfn.XLOOKUP(Sales[[#This Row],[ProductKey]], Products!$A:$A, Products!$J:$J)</f>
        <v>461.44479999999999</v>
      </c>
      <c r="K1509">
        <f>_xlfn.XLOOKUP(Sales[[#This Row],[ProductKey]], Products!$A:$A, Products!$K:$K)</f>
        <v>742.35</v>
      </c>
      <c r="L1509" s="1">
        <f>Sales[[#This Row],[ProductPrice]]*Sales[[#This Row],[OrderQuantity]]</f>
        <v>742.35</v>
      </c>
      <c r="M1509" s="1">
        <f>Sales[[#This Row],[OrderQuantity]]</f>
        <v>1</v>
      </c>
      <c r="N1509" s="1">
        <f>1</f>
        <v>1</v>
      </c>
      <c r="O1509" s="1">
        <f>Sales[[#This Row],[TotalSales]]-Sales[[#This Row],[TotalCost]]</f>
        <v>280.90520000000004</v>
      </c>
      <c r="P1509" s="1">
        <f>Sales[[#This Row],[ProductCost]]*Sales[[#This Row],[OrderQuantity]]</f>
        <v>461.44479999999999</v>
      </c>
      <c r="Q1509" s="1" t="str">
        <f>VLOOKUP(Sales[[#This Row],[ProductKey]], Products!$A$2:$D$1000, 4, FALSE)</f>
        <v>Touring-3000 Blue, 54</v>
      </c>
    </row>
    <row r="1510" spans="1:17" x14ac:dyDescent="0.25">
      <c r="A1510" s="2">
        <v>38231</v>
      </c>
      <c r="B1510" s="1" t="s">
        <v>1788</v>
      </c>
      <c r="C1510">
        <v>538</v>
      </c>
      <c r="D1510">
        <v>27396</v>
      </c>
      <c r="E1510">
        <v>1</v>
      </c>
      <c r="F1510">
        <v>1</v>
      </c>
      <c r="G1510">
        <v>1</v>
      </c>
      <c r="H1510" s="2">
        <v>43344</v>
      </c>
      <c r="I1510" t="str">
        <f>VLOOKUP(Sales[[#This Row],[TerritoryKey]], Territories[], 2, FALSE)</f>
        <v>Northwest</v>
      </c>
      <c r="J1510">
        <f>_xlfn.XLOOKUP(Sales[[#This Row],[ProductKey]], Products!$A:$A, Products!$J:$J)</f>
        <v>8.0373000000000001</v>
      </c>
      <c r="K1510">
        <f>_xlfn.XLOOKUP(Sales[[#This Row],[ProductKey]], Products!$A:$A, Products!$K:$K)</f>
        <v>21.49</v>
      </c>
      <c r="L1510" s="1">
        <f>Sales[[#This Row],[ProductPrice]]*Sales[[#This Row],[OrderQuantity]]</f>
        <v>21.49</v>
      </c>
      <c r="M1510" s="1">
        <f>Sales[[#This Row],[OrderQuantity]]</f>
        <v>1</v>
      </c>
      <c r="N1510" s="1">
        <f>1</f>
        <v>1</v>
      </c>
      <c r="O1510" s="1">
        <f>Sales[[#This Row],[TotalSales]]-Sales[[#This Row],[TotalCost]]</f>
        <v>13.452699999999998</v>
      </c>
      <c r="P1510" s="1">
        <f>Sales[[#This Row],[ProductCost]]*Sales[[#This Row],[OrderQuantity]]</f>
        <v>8.0373000000000001</v>
      </c>
      <c r="Q1510" s="1" t="str">
        <f>VLOOKUP(Sales[[#This Row],[ProductKey]], Products!$A$2:$D$1000, 4, FALSE)</f>
        <v>LL Road Tire</v>
      </c>
    </row>
    <row r="1511" spans="1:17" x14ac:dyDescent="0.25">
      <c r="A1511" s="2">
        <v>38261</v>
      </c>
      <c r="B1511" s="1" t="s">
        <v>1822</v>
      </c>
      <c r="C1511">
        <v>536</v>
      </c>
      <c r="D1511">
        <v>23710</v>
      </c>
      <c r="E1511">
        <v>1</v>
      </c>
      <c r="F1511">
        <v>1</v>
      </c>
      <c r="G1511">
        <v>1</v>
      </c>
      <c r="H1511" s="2">
        <v>43374</v>
      </c>
      <c r="I1511" t="str">
        <f>VLOOKUP(Sales[[#This Row],[TerritoryKey]], Territories[], 2, FALSE)</f>
        <v>Northwest</v>
      </c>
      <c r="J1511">
        <f>_xlfn.XLOOKUP(Sales[[#This Row],[ProductKey]], Products!$A:$A, Products!$J:$J)</f>
        <v>11.2163</v>
      </c>
      <c r="K1511">
        <f>_xlfn.XLOOKUP(Sales[[#This Row],[ProductKey]], Products!$A:$A, Products!$K:$K)</f>
        <v>29.99</v>
      </c>
      <c r="L1511" s="1">
        <f>Sales[[#This Row],[ProductPrice]]*Sales[[#This Row],[OrderQuantity]]</f>
        <v>29.99</v>
      </c>
      <c r="M1511" s="1">
        <f>Sales[[#This Row],[OrderQuantity]]</f>
        <v>1</v>
      </c>
      <c r="N1511" s="1">
        <f>1</f>
        <v>1</v>
      </c>
      <c r="O1511" s="1">
        <f>Sales[[#This Row],[TotalSales]]-Sales[[#This Row],[TotalCost]]</f>
        <v>18.773699999999998</v>
      </c>
      <c r="P1511" s="1">
        <f>Sales[[#This Row],[ProductCost]]*Sales[[#This Row],[OrderQuantity]]</f>
        <v>11.2163</v>
      </c>
      <c r="Q1511" s="1" t="str">
        <f>VLOOKUP(Sales[[#This Row],[ProductKey]], Products!$A$2:$D$1000, 4, FALSE)</f>
        <v>ML Mountain Tire</v>
      </c>
    </row>
    <row r="1512" spans="1:17" x14ac:dyDescent="0.25">
      <c r="A1512" s="2">
        <v>38231</v>
      </c>
      <c r="B1512" s="1" t="s">
        <v>1823</v>
      </c>
      <c r="C1512">
        <v>474</v>
      </c>
      <c r="D1512">
        <v>18688</v>
      </c>
      <c r="E1512">
        <v>1</v>
      </c>
      <c r="F1512">
        <v>1</v>
      </c>
      <c r="G1512">
        <v>1</v>
      </c>
      <c r="H1512" s="2">
        <v>43344</v>
      </c>
      <c r="I1512" t="str">
        <f>VLOOKUP(Sales[[#This Row],[TerritoryKey]], Territories[], 2, FALSE)</f>
        <v>Northwest</v>
      </c>
      <c r="J1512">
        <f>_xlfn.XLOOKUP(Sales[[#This Row],[ProductKey]], Products!$A:$A, Products!$J:$J)</f>
        <v>26.176300000000001</v>
      </c>
      <c r="K1512">
        <f>_xlfn.XLOOKUP(Sales[[#This Row],[ProductKey]], Products!$A:$A, Products!$K:$K)</f>
        <v>69.989999999999995</v>
      </c>
      <c r="L1512" s="1">
        <f>Sales[[#This Row],[ProductPrice]]*Sales[[#This Row],[OrderQuantity]]</f>
        <v>69.989999999999995</v>
      </c>
      <c r="M1512" s="1">
        <f>Sales[[#This Row],[OrderQuantity]]</f>
        <v>1</v>
      </c>
      <c r="N1512" s="1">
        <f>1</f>
        <v>1</v>
      </c>
      <c r="O1512" s="1">
        <f>Sales[[#This Row],[TotalSales]]-Sales[[#This Row],[TotalCost]]</f>
        <v>43.813699999999997</v>
      </c>
      <c r="P1512" s="1">
        <f>Sales[[#This Row],[ProductCost]]*Sales[[#This Row],[OrderQuantity]]</f>
        <v>26.176300000000001</v>
      </c>
      <c r="Q1512" s="1" t="str">
        <f>VLOOKUP(Sales[[#This Row],[ProductKey]], Products!$A$2:$D$1000, 4, FALSE)</f>
        <v>Women's Mountain Shorts, S</v>
      </c>
    </row>
    <row r="1513" spans="1:17" x14ac:dyDescent="0.25">
      <c r="A1513" s="2">
        <v>37752</v>
      </c>
      <c r="B1513" s="1" t="s">
        <v>1837</v>
      </c>
      <c r="C1513">
        <v>360</v>
      </c>
      <c r="D1513">
        <v>15320</v>
      </c>
      <c r="E1513">
        <v>1</v>
      </c>
      <c r="F1513">
        <v>1</v>
      </c>
      <c r="G1513">
        <v>1</v>
      </c>
      <c r="H1513" s="2">
        <v>42866</v>
      </c>
      <c r="I1513" t="str">
        <f>VLOOKUP(Sales[[#This Row],[TerritoryKey]], Territories[], 2, FALSE)</f>
        <v>Northwest</v>
      </c>
      <c r="J1513">
        <f>_xlfn.XLOOKUP(Sales[[#This Row],[ProductKey]], Products!$A:$A, Products!$J:$J)</f>
        <v>1105.81</v>
      </c>
      <c r="K1513">
        <f>_xlfn.XLOOKUP(Sales[[#This Row],[ProductKey]], Products!$A:$A, Products!$K:$K)</f>
        <v>2049.0981999999999</v>
      </c>
      <c r="L1513" s="1">
        <f>Sales[[#This Row],[ProductPrice]]*Sales[[#This Row],[OrderQuantity]]</f>
        <v>2049.0981999999999</v>
      </c>
      <c r="M1513" s="1">
        <f>Sales[[#This Row],[OrderQuantity]]</f>
        <v>1</v>
      </c>
      <c r="N1513" s="1">
        <f>1</f>
        <v>1</v>
      </c>
      <c r="O1513" s="1">
        <f>Sales[[#This Row],[TotalSales]]-Sales[[#This Row],[TotalCost]]</f>
        <v>943.28819999999996</v>
      </c>
      <c r="P1513" s="1">
        <f>Sales[[#This Row],[ProductCost]]*Sales[[#This Row],[OrderQuantity]]</f>
        <v>1105.81</v>
      </c>
      <c r="Q1513" s="1" t="str">
        <f>VLOOKUP(Sales[[#This Row],[ProductKey]], Products!$A$2:$D$1000, 4, FALSE)</f>
        <v>Mountain-200 Black, 42</v>
      </c>
    </row>
    <row r="1514" spans="1:17" x14ac:dyDescent="0.25">
      <c r="A1514" s="2">
        <v>38047</v>
      </c>
      <c r="B1514" s="1" t="s">
        <v>1906</v>
      </c>
      <c r="C1514">
        <v>537</v>
      </c>
      <c r="D1514">
        <v>12024</v>
      </c>
      <c r="E1514">
        <v>1</v>
      </c>
      <c r="F1514">
        <v>1</v>
      </c>
      <c r="G1514">
        <v>1</v>
      </c>
      <c r="H1514" s="2">
        <v>43160</v>
      </c>
      <c r="I1514" t="str">
        <f>VLOOKUP(Sales[[#This Row],[TerritoryKey]], Territories[], 2, FALSE)</f>
        <v>Northwest</v>
      </c>
      <c r="J1514">
        <f>_xlfn.XLOOKUP(Sales[[#This Row],[ProductKey]], Products!$A:$A, Products!$J:$J)</f>
        <v>13.09</v>
      </c>
      <c r="K1514">
        <f>_xlfn.XLOOKUP(Sales[[#This Row],[ProductKey]], Products!$A:$A, Products!$K:$K)</f>
        <v>35</v>
      </c>
      <c r="L1514" s="1">
        <f>Sales[[#This Row],[ProductPrice]]*Sales[[#This Row],[OrderQuantity]]</f>
        <v>35</v>
      </c>
      <c r="M1514" s="1">
        <f>Sales[[#This Row],[OrderQuantity]]</f>
        <v>1</v>
      </c>
      <c r="N1514" s="1">
        <f>1</f>
        <v>1</v>
      </c>
      <c r="O1514" s="1">
        <f>Sales[[#This Row],[TotalSales]]-Sales[[#This Row],[TotalCost]]</f>
        <v>21.91</v>
      </c>
      <c r="P1514" s="1">
        <f>Sales[[#This Row],[ProductCost]]*Sales[[#This Row],[OrderQuantity]]</f>
        <v>13.09</v>
      </c>
      <c r="Q1514" s="1" t="str">
        <f>VLOOKUP(Sales[[#This Row],[ProductKey]], Products!$A$2:$D$1000, 4, FALSE)</f>
        <v>HL Mountain Tire</v>
      </c>
    </row>
    <row r="1515" spans="1:17" x14ac:dyDescent="0.25">
      <c r="A1515" s="2">
        <v>37691</v>
      </c>
      <c r="B1515" s="1" t="s">
        <v>1915</v>
      </c>
      <c r="C1515">
        <v>389</v>
      </c>
      <c r="D1515">
        <v>20652</v>
      </c>
      <c r="E1515">
        <v>1</v>
      </c>
      <c r="F1515">
        <v>1</v>
      </c>
      <c r="G1515">
        <v>1</v>
      </c>
      <c r="H1515" s="2">
        <v>42805</v>
      </c>
      <c r="I1515" t="str">
        <f>VLOOKUP(Sales[[#This Row],[TerritoryKey]], Territories[], 2, FALSE)</f>
        <v>Northwest</v>
      </c>
      <c r="J1515">
        <f>_xlfn.XLOOKUP(Sales[[#This Row],[ProductKey]], Products!$A:$A, Products!$J:$J)</f>
        <v>605.64919999999995</v>
      </c>
      <c r="K1515">
        <f>_xlfn.XLOOKUP(Sales[[#This Row],[ProductKey]], Products!$A:$A, Products!$K:$K)</f>
        <v>1000.4375</v>
      </c>
      <c r="L1515" s="1">
        <f>Sales[[#This Row],[ProductPrice]]*Sales[[#This Row],[OrderQuantity]]</f>
        <v>1000.4375</v>
      </c>
      <c r="M1515" s="1">
        <f>Sales[[#This Row],[OrderQuantity]]</f>
        <v>1</v>
      </c>
      <c r="N1515" s="1">
        <f>1</f>
        <v>1</v>
      </c>
      <c r="O1515" s="1">
        <f>Sales[[#This Row],[TotalSales]]-Sales[[#This Row],[TotalCost]]</f>
        <v>394.78830000000005</v>
      </c>
      <c r="P1515" s="1">
        <f>Sales[[#This Row],[ProductCost]]*Sales[[#This Row],[OrderQuantity]]</f>
        <v>605.64919999999995</v>
      </c>
      <c r="Q1515" s="1" t="str">
        <f>VLOOKUP(Sales[[#This Row],[ProductKey]], Products!$A$2:$D$1000, 4, FALSE)</f>
        <v>Road-550-W Yellow, 48</v>
      </c>
    </row>
    <row r="1516" spans="1:17" x14ac:dyDescent="0.25">
      <c r="A1516" s="2">
        <v>37876</v>
      </c>
      <c r="B1516" s="1" t="s">
        <v>1945</v>
      </c>
      <c r="C1516">
        <v>577</v>
      </c>
      <c r="D1516">
        <v>25876</v>
      </c>
      <c r="E1516">
        <v>1</v>
      </c>
      <c r="F1516">
        <v>1</v>
      </c>
      <c r="G1516">
        <v>1</v>
      </c>
      <c r="H1516" s="2">
        <v>42990</v>
      </c>
      <c r="I1516" t="str">
        <f>VLOOKUP(Sales[[#This Row],[TerritoryKey]], Territories[], 2, FALSE)</f>
        <v>Northwest</v>
      </c>
      <c r="J1516">
        <f>_xlfn.XLOOKUP(Sales[[#This Row],[ProductKey]], Products!$A:$A, Products!$J:$J)</f>
        <v>755.1508</v>
      </c>
      <c r="K1516">
        <f>_xlfn.XLOOKUP(Sales[[#This Row],[ProductKey]], Products!$A:$A, Products!$K:$K)</f>
        <v>1214.8499999999999</v>
      </c>
      <c r="L1516" s="1">
        <f>Sales[[#This Row],[ProductPrice]]*Sales[[#This Row],[OrderQuantity]]</f>
        <v>1214.8499999999999</v>
      </c>
      <c r="M1516" s="1">
        <f>Sales[[#This Row],[OrderQuantity]]</f>
        <v>1</v>
      </c>
      <c r="N1516" s="1">
        <f>1</f>
        <v>1</v>
      </c>
      <c r="O1516" s="1">
        <f>Sales[[#This Row],[TotalSales]]-Sales[[#This Row],[TotalCost]]</f>
        <v>459.69919999999991</v>
      </c>
      <c r="P1516" s="1">
        <f>Sales[[#This Row],[ProductCost]]*Sales[[#This Row],[OrderQuantity]]</f>
        <v>755.1508</v>
      </c>
      <c r="Q1516" s="1" t="str">
        <f>VLOOKUP(Sales[[#This Row],[ProductKey]], Products!$A$2:$D$1000, 4, FALSE)</f>
        <v>Touring-2000 Blue, 46</v>
      </c>
    </row>
    <row r="1517" spans="1:17" x14ac:dyDescent="0.25">
      <c r="A1517" s="2">
        <v>37633</v>
      </c>
      <c r="B1517" s="1" t="s">
        <v>1958</v>
      </c>
      <c r="C1517">
        <v>476</v>
      </c>
      <c r="D1517">
        <v>18847</v>
      </c>
      <c r="E1517">
        <v>1</v>
      </c>
      <c r="F1517">
        <v>1</v>
      </c>
      <c r="G1517">
        <v>1</v>
      </c>
      <c r="H1517" s="2">
        <v>42747</v>
      </c>
      <c r="I1517" t="str">
        <f>VLOOKUP(Sales[[#This Row],[TerritoryKey]], Territories[], 2, FALSE)</f>
        <v>Northwest</v>
      </c>
      <c r="J1517">
        <f>_xlfn.XLOOKUP(Sales[[#This Row],[ProductKey]], Products!$A:$A, Products!$J:$J)</f>
        <v>26.176300000000001</v>
      </c>
      <c r="K1517">
        <f>_xlfn.XLOOKUP(Sales[[#This Row],[ProductKey]], Products!$A:$A, Products!$K:$K)</f>
        <v>69.989999999999995</v>
      </c>
      <c r="L1517" s="1">
        <f>Sales[[#This Row],[ProductPrice]]*Sales[[#This Row],[OrderQuantity]]</f>
        <v>69.989999999999995</v>
      </c>
      <c r="M1517" s="1">
        <f>Sales[[#This Row],[OrderQuantity]]</f>
        <v>1</v>
      </c>
      <c r="N1517" s="1">
        <f>1</f>
        <v>1</v>
      </c>
      <c r="O1517" s="1">
        <f>Sales[[#This Row],[TotalSales]]-Sales[[#This Row],[TotalCost]]</f>
        <v>43.813699999999997</v>
      </c>
      <c r="P1517" s="1">
        <f>Sales[[#This Row],[ProductCost]]*Sales[[#This Row],[OrderQuantity]]</f>
        <v>26.176300000000001</v>
      </c>
      <c r="Q1517" s="1" t="str">
        <f>VLOOKUP(Sales[[#This Row],[ProductKey]], Products!$A$2:$D$1000, 4, FALSE)</f>
        <v>Women's Mountain Shorts, L</v>
      </c>
    </row>
    <row r="1518" spans="1:17" x14ac:dyDescent="0.25">
      <c r="A1518" s="2">
        <v>37692</v>
      </c>
      <c r="B1518" s="1" t="s">
        <v>1971</v>
      </c>
      <c r="C1518">
        <v>354</v>
      </c>
      <c r="D1518">
        <v>15322</v>
      </c>
      <c r="E1518">
        <v>1</v>
      </c>
      <c r="F1518">
        <v>1</v>
      </c>
      <c r="G1518">
        <v>1</v>
      </c>
      <c r="H1518" s="2">
        <v>42806</v>
      </c>
      <c r="I1518" t="str">
        <f>VLOOKUP(Sales[[#This Row],[TerritoryKey]], Territories[], 2, FALSE)</f>
        <v>Northwest</v>
      </c>
      <c r="J1518">
        <f>_xlfn.XLOOKUP(Sales[[#This Row],[ProductKey]], Products!$A:$A, Products!$J:$J)</f>
        <v>1117.8559</v>
      </c>
      <c r="K1518">
        <f>_xlfn.XLOOKUP(Sales[[#This Row],[ProductKey]], Products!$A:$A, Products!$K:$K)</f>
        <v>2071.4196000000002</v>
      </c>
      <c r="L1518" s="1">
        <f>Sales[[#This Row],[ProductPrice]]*Sales[[#This Row],[OrderQuantity]]</f>
        <v>2071.4196000000002</v>
      </c>
      <c r="M1518" s="1">
        <f>Sales[[#This Row],[OrderQuantity]]</f>
        <v>1</v>
      </c>
      <c r="N1518" s="1">
        <f>1</f>
        <v>1</v>
      </c>
      <c r="O1518" s="1">
        <f>Sales[[#This Row],[TotalSales]]-Sales[[#This Row],[TotalCost]]</f>
        <v>953.56370000000015</v>
      </c>
      <c r="P1518" s="1">
        <f>Sales[[#This Row],[ProductCost]]*Sales[[#This Row],[OrderQuantity]]</f>
        <v>1117.8559</v>
      </c>
      <c r="Q1518" s="1" t="str">
        <f>VLOOKUP(Sales[[#This Row],[ProductKey]], Products!$A$2:$D$1000, 4, FALSE)</f>
        <v>Mountain-200 Silver, 42</v>
      </c>
    </row>
    <row r="1519" spans="1:17" x14ac:dyDescent="0.25">
      <c r="A1519" s="2">
        <v>38018</v>
      </c>
      <c r="B1519" s="1" t="s">
        <v>1972</v>
      </c>
      <c r="C1519">
        <v>576</v>
      </c>
      <c r="D1519">
        <v>26324</v>
      </c>
      <c r="E1519">
        <v>1</v>
      </c>
      <c r="F1519">
        <v>1</v>
      </c>
      <c r="G1519">
        <v>1</v>
      </c>
      <c r="H1519" s="2">
        <v>43132</v>
      </c>
      <c r="I1519" t="str">
        <f>VLOOKUP(Sales[[#This Row],[TerritoryKey]], Territories[], 2, FALSE)</f>
        <v>Northwest</v>
      </c>
      <c r="J1519">
        <f>_xlfn.XLOOKUP(Sales[[#This Row],[ProductKey]], Products!$A:$A, Products!$J:$J)</f>
        <v>1481.9378999999999</v>
      </c>
      <c r="K1519">
        <f>_xlfn.XLOOKUP(Sales[[#This Row],[ProductKey]], Products!$A:$A, Products!$K:$K)</f>
        <v>2384.0700000000002</v>
      </c>
      <c r="L1519" s="1">
        <f>Sales[[#This Row],[ProductPrice]]*Sales[[#This Row],[OrderQuantity]]</f>
        <v>2384.0700000000002</v>
      </c>
      <c r="M1519" s="1">
        <f>Sales[[#This Row],[OrderQuantity]]</f>
        <v>1</v>
      </c>
      <c r="N1519" s="1">
        <f>1</f>
        <v>1</v>
      </c>
      <c r="O1519" s="1">
        <f>Sales[[#This Row],[TotalSales]]-Sales[[#This Row],[TotalCost]]</f>
        <v>902.13210000000026</v>
      </c>
      <c r="P1519" s="1">
        <f>Sales[[#This Row],[ProductCost]]*Sales[[#This Row],[OrderQuantity]]</f>
        <v>1481.9378999999999</v>
      </c>
      <c r="Q1519" s="1" t="str">
        <f>VLOOKUP(Sales[[#This Row],[ProductKey]], Products!$A$2:$D$1000, 4, FALSE)</f>
        <v>Touring-1000 Blue, 60</v>
      </c>
    </row>
    <row r="1520" spans="1:17" x14ac:dyDescent="0.25">
      <c r="A1520" s="2">
        <v>37692</v>
      </c>
      <c r="B1520" s="1" t="s">
        <v>1980</v>
      </c>
      <c r="C1520">
        <v>587</v>
      </c>
      <c r="D1520">
        <v>18949</v>
      </c>
      <c r="E1520">
        <v>1</v>
      </c>
      <c r="F1520">
        <v>1</v>
      </c>
      <c r="G1520">
        <v>1</v>
      </c>
      <c r="H1520" s="2">
        <v>42806</v>
      </c>
      <c r="I1520" t="str">
        <f>VLOOKUP(Sales[[#This Row],[TerritoryKey]], Territories[], 2, FALSE)</f>
        <v>Northwest</v>
      </c>
      <c r="J1520">
        <f>_xlfn.XLOOKUP(Sales[[#This Row],[ProductKey]], Products!$A:$A, Products!$J:$J)</f>
        <v>419.77839999999998</v>
      </c>
      <c r="K1520">
        <f>_xlfn.XLOOKUP(Sales[[#This Row],[ProductKey]], Products!$A:$A, Products!$K:$K)</f>
        <v>769.49</v>
      </c>
      <c r="L1520" s="1">
        <f>Sales[[#This Row],[ProductPrice]]*Sales[[#This Row],[OrderQuantity]]</f>
        <v>769.49</v>
      </c>
      <c r="M1520" s="1">
        <f>Sales[[#This Row],[OrderQuantity]]</f>
        <v>1</v>
      </c>
      <c r="N1520" s="1">
        <f>1</f>
        <v>1</v>
      </c>
      <c r="O1520" s="1">
        <f>Sales[[#This Row],[TotalSales]]-Sales[[#This Row],[TotalCost]]</f>
        <v>349.71160000000003</v>
      </c>
      <c r="P1520" s="1">
        <f>Sales[[#This Row],[ProductCost]]*Sales[[#This Row],[OrderQuantity]]</f>
        <v>419.77839999999998</v>
      </c>
      <c r="Q1520" s="1" t="str">
        <f>VLOOKUP(Sales[[#This Row],[ProductKey]], Products!$A$2:$D$1000, 4, FALSE)</f>
        <v>Mountain-400-W Silver, 38</v>
      </c>
    </row>
    <row r="1521" spans="1:17" x14ac:dyDescent="0.25">
      <c r="A1521" s="2">
        <v>38019</v>
      </c>
      <c r="B1521" s="1" t="s">
        <v>2054</v>
      </c>
      <c r="C1521">
        <v>576</v>
      </c>
      <c r="D1521">
        <v>26530</v>
      </c>
      <c r="E1521">
        <v>1</v>
      </c>
      <c r="F1521">
        <v>1</v>
      </c>
      <c r="G1521">
        <v>1</v>
      </c>
      <c r="H1521" s="2">
        <v>43133</v>
      </c>
      <c r="I1521" t="str">
        <f>VLOOKUP(Sales[[#This Row],[TerritoryKey]], Territories[], 2, FALSE)</f>
        <v>Northwest</v>
      </c>
      <c r="J1521">
        <f>_xlfn.XLOOKUP(Sales[[#This Row],[ProductKey]], Products!$A:$A, Products!$J:$J)</f>
        <v>1481.9378999999999</v>
      </c>
      <c r="K1521">
        <f>_xlfn.XLOOKUP(Sales[[#This Row],[ProductKey]], Products!$A:$A, Products!$K:$K)</f>
        <v>2384.0700000000002</v>
      </c>
      <c r="L1521" s="1">
        <f>Sales[[#This Row],[ProductPrice]]*Sales[[#This Row],[OrderQuantity]]</f>
        <v>2384.0700000000002</v>
      </c>
      <c r="M1521" s="1">
        <f>Sales[[#This Row],[OrderQuantity]]</f>
        <v>1</v>
      </c>
      <c r="N1521" s="1">
        <f>1</f>
        <v>1</v>
      </c>
      <c r="O1521" s="1">
        <f>Sales[[#This Row],[TotalSales]]-Sales[[#This Row],[TotalCost]]</f>
        <v>902.13210000000026</v>
      </c>
      <c r="P1521" s="1">
        <f>Sales[[#This Row],[ProductCost]]*Sales[[#This Row],[OrderQuantity]]</f>
        <v>1481.9378999999999</v>
      </c>
      <c r="Q1521" s="1" t="str">
        <f>VLOOKUP(Sales[[#This Row],[ProductKey]], Products!$A$2:$D$1000, 4, FALSE)</f>
        <v>Touring-1000 Blue, 60</v>
      </c>
    </row>
    <row r="1522" spans="1:17" x14ac:dyDescent="0.25">
      <c r="A1522" s="2">
        <v>37753</v>
      </c>
      <c r="B1522" s="1" t="s">
        <v>2072</v>
      </c>
      <c r="C1522">
        <v>539</v>
      </c>
      <c r="D1522">
        <v>28816</v>
      </c>
      <c r="E1522">
        <v>1</v>
      </c>
      <c r="F1522">
        <v>1</v>
      </c>
      <c r="G1522">
        <v>1</v>
      </c>
      <c r="H1522" s="2">
        <v>42867</v>
      </c>
      <c r="I1522" t="str">
        <f>VLOOKUP(Sales[[#This Row],[TerritoryKey]], Territories[], 2, FALSE)</f>
        <v>Northwest</v>
      </c>
      <c r="J1522">
        <f>_xlfn.XLOOKUP(Sales[[#This Row],[ProductKey]], Products!$A:$A, Products!$J:$J)</f>
        <v>9.3462999999999994</v>
      </c>
      <c r="K1522">
        <f>_xlfn.XLOOKUP(Sales[[#This Row],[ProductKey]], Products!$A:$A, Products!$K:$K)</f>
        <v>24.99</v>
      </c>
      <c r="L1522" s="1">
        <f>Sales[[#This Row],[ProductPrice]]*Sales[[#This Row],[OrderQuantity]]</f>
        <v>24.99</v>
      </c>
      <c r="M1522" s="1">
        <f>Sales[[#This Row],[OrderQuantity]]</f>
        <v>1</v>
      </c>
      <c r="N1522" s="1">
        <f>1</f>
        <v>1</v>
      </c>
      <c r="O1522" s="1">
        <f>Sales[[#This Row],[TotalSales]]-Sales[[#This Row],[TotalCost]]</f>
        <v>15.643699999999999</v>
      </c>
      <c r="P1522" s="1">
        <f>Sales[[#This Row],[ProductCost]]*Sales[[#This Row],[OrderQuantity]]</f>
        <v>9.3462999999999994</v>
      </c>
      <c r="Q1522" s="1" t="str">
        <f>VLOOKUP(Sales[[#This Row],[ProductKey]], Products!$A$2:$D$1000, 4, FALSE)</f>
        <v>ML Road Tire</v>
      </c>
    </row>
    <row r="1523" spans="1:17" x14ac:dyDescent="0.25">
      <c r="A1523" s="2">
        <v>37988</v>
      </c>
      <c r="B1523" s="1" t="s">
        <v>2079</v>
      </c>
      <c r="C1523">
        <v>536</v>
      </c>
      <c r="D1523">
        <v>22546</v>
      </c>
      <c r="E1523">
        <v>1</v>
      </c>
      <c r="F1523">
        <v>1</v>
      </c>
      <c r="G1523">
        <v>1</v>
      </c>
      <c r="H1523" s="2">
        <v>43102</v>
      </c>
      <c r="I1523" t="str">
        <f>VLOOKUP(Sales[[#This Row],[TerritoryKey]], Territories[], 2, FALSE)</f>
        <v>Northwest</v>
      </c>
      <c r="J1523">
        <f>_xlfn.XLOOKUP(Sales[[#This Row],[ProductKey]], Products!$A:$A, Products!$J:$J)</f>
        <v>11.2163</v>
      </c>
      <c r="K1523">
        <f>_xlfn.XLOOKUP(Sales[[#This Row],[ProductKey]], Products!$A:$A, Products!$K:$K)</f>
        <v>29.99</v>
      </c>
      <c r="L1523" s="1">
        <f>Sales[[#This Row],[ProductPrice]]*Sales[[#This Row],[OrderQuantity]]</f>
        <v>29.99</v>
      </c>
      <c r="M1523" s="1">
        <f>Sales[[#This Row],[OrderQuantity]]</f>
        <v>1</v>
      </c>
      <c r="N1523" s="1">
        <f>1</f>
        <v>1</v>
      </c>
      <c r="O1523" s="1">
        <f>Sales[[#This Row],[TotalSales]]-Sales[[#This Row],[TotalCost]]</f>
        <v>18.773699999999998</v>
      </c>
      <c r="P1523" s="1">
        <f>Sales[[#This Row],[ProductCost]]*Sales[[#This Row],[OrderQuantity]]</f>
        <v>11.2163</v>
      </c>
      <c r="Q1523" s="1" t="str">
        <f>VLOOKUP(Sales[[#This Row],[ProductKey]], Products!$A$2:$D$1000, 4, FALSE)</f>
        <v>ML Mountain Tire</v>
      </c>
    </row>
    <row r="1524" spans="1:17" x14ac:dyDescent="0.25">
      <c r="A1524" s="2">
        <v>37876</v>
      </c>
      <c r="B1524" s="1" t="s">
        <v>2089</v>
      </c>
      <c r="C1524">
        <v>590</v>
      </c>
      <c r="D1524">
        <v>14726</v>
      </c>
      <c r="E1524">
        <v>1</v>
      </c>
      <c r="F1524">
        <v>1</v>
      </c>
      <c r="G1524">
        <v>1</v>
      </c>
      <c r="H1524" s="2">
        <v>42990</v>
      </c>
      <c r="I1524" t="str">
        <f>VLOOKUP(Sales[[#This Row],[TerritoryKey]], Territories[], 2, FALSE)</f>
        <v>Northwest</v>
      </c>
      <c r="J1524">
        <f>_xlfn.XLOOKUP(Sales[[#This Row],[ProductKey]], Products!$A:$A, Products!$J:$J)</f>
        <v>419.77839999999998</v>
      </c>
      <c r="K1524">
        <f>_xlfn.XLOOKUP(Sales[[#This Row],[ProductKey]], Products!$A:$A, Products!$K:$K)</f>
        <v>769.49</v>
      </c>
      <c r="L1524" s="1">
        <f>Sales[[#This Row],[ProductPrice]]*Sales[[#This Row],[OrderQuantity]]</f>
        <v>769.49</v>
      </c>
      <c r="M1524" s="1">
        <f>Sales[[#This Row],[OrderQuantity]]</f>
        <v>1</v>
      </c>
      <c r="N1524" s="1">
        <f>1</f>
        <v>1</v>
      </c>
      <c r="O1524" s="1">
        <f>Sales[[#This Row],[TotalSales]]-Sales[[#This Row],[TotalCost]]</f>
        <v>349.71160000000003</v>
      </c>
      <c r="P1524" s="1">
        <f>Sales[[#This Row],[ProductCost]]*Sales[[#This Row],[OrderQuantity]]</f>
        <v>419.77839999999998</v>
      </c>
      <c r="Q1524" s="1" t="str">
        <f>VLOOKUP(Sales[[#This Row],[ProductKey]], Products!$A$2:$D$1000, 4, FALSE)</f>
        <v>Mountain-400-W Silver, 46</v>
      </c>
    </row>
    <row r="1525" spans="1:17" x14ac:dyDescent="0.25">
      <c r="A1525" s="2">
        <v>38048</v>
      </c>
      <c r="B1525" s="1" t="s">
        <v>2141</v>
      </c>
      <c r="C1525">
        <v>537</v>
      </c>
      <c r="D1525">
        <v>12767</v>
      </c>
      <c r="E1525">
        <v>1</v>
      </c>
      <c r="F1525">
        <v>1</v>
      </c>
      <c r="G1525">
        <v>1</v>
      </c>
      <c r="H1525" s="2">
        <v>43161</v>
      </c>
      <c r="I1525" t="str">
        <f>VLOOKUP(Sales[[#This Row],[TerritoryKey]], Territories[], 2, FALSE)</f>
        <v>Northwest</v>
      </c>
      <c r="J1525">
        <f>_xlfn.XLOOKUP(Sales[[#This Row],[ProductKey]], Products!$A:$A, Products!$J:$J)</f>
        <v>13.09</v>
      </c>
      <c r="K1525">
        <f>_xlfn.XLOOKUP(Sales[[#This Row],[ProductKey]], Products!$A:$A, Products!$K:$K)</f>
        <v>35</v>
      </c>
      <c r="L1525" s="1">
        <f>Sales[[#This Row],[ProductPrice]]*Sales[[#This Row],[OrderQuantity]]</f>
        <v>35</v>
      </c>
      <c r="M1525" s="1">
        <f>Sales[[#This Row],[OrderQuantity]]</f>
        <v>1</v>
      </c>
      <c r="N1525" s="1">
        <f>1</f>
        <v>1</v>
      </c>
      <c r="O1525" s="1">
        <f>Sales[[#This Row],[TotalSales]]-Sales[[#This Row],[TotalCost]]</f>
        <v>21.91</v>
      </c>
      <c r="P1525" s="1">
        <f>Sales[[#This Row],[ProductCost]]*Sales[[#This Row],[OrderQuantity]]</f>
        <v>13.09</v>
      </c>
      <c r="Q1525" s="1" t="str">
        <f>VLOOKUP(Sales[[#This Row],[ProductKey]], Products!$A$2:$D$1000, 4, FALSE)</f>
        <v>HL Mountain Tire</v>
      </c>
    </row>
    <row r="1526" spans="1:17" x14ac:dyDescent="0.25">
      <c r="A1526" s="2">
        <v>37692</v>
      </c>
      <c r="B1526" s="1" t="s">
        <v>2145</v>
      </c>
      <c r="C1526">
        <v>474</v>
      </c>
      <c r="D1526">
        <v>19637</v>
      </c>
      <c r="E1526">
        <v>1</v>
      </c>
      <c r="F1526">
        <v>1</v>
      </c>
      <c r="G1526">
        <v>1</v>
      </c>
      <c r="H1526" s="2">
        <v>42806</v>
      </c>
      <c r="I1526" t="str">
        <f>VLOOKUP(Sales[[#This Row],[TerritoryKey]], Territories[], 2, FALSE)</f>
        <v>Northwest</v>
      </c>
      <c r="J1526">
        <f>_xlfn.XLOOKUP(Sales[[#This Row],[ProductKey]], Products!$A:$A, Products!$J:$J)</f>
        <v>26.176300000000001</v>
      </c>
      <c r="K1526">
        <f>_xlfn.XLOOKUP(Sales[[#This Row],[ProductKey]], Products!$A:$A, Products!$K:$K)</f>
        <v>69.989999999999995</v>
      </c>
      <c r="L1526" s="1">
        <f>Sales[[#This Row],[ProductPrice]]*Sales[[#This Row],[OrderQuantity]]</f>
        <v>69.989999999999995</v>
      </c>
      <c r="M1526" s="1">
        <f>Sales[[#This Row],[OrderQuantity]]</f>
        <v>1</v>
      </c>
      <c r="N1526" s="1">
        <f>1</f>
        <v>1</v>
      </c>
      <c r="O1526" s="1">
        <f>Sales[[#This Row],[TotalSales]]-Sales[[#This Row],[TotalCost]]</f>
        <v>43.813699999999997</v>
      </c>
      <c r="P1526" s="1">
        <f>Sales[[#This Row],[ProductCost]]*Sales[[#This Row],[OrderQuantity]]</f>
        <v>26.176300000000001</v>
      </c>
      <c r="Q1526" s="1" t="str">
        <f>VLOOKUP(Sales[[#This Row],[ProductKey]], Products!$A$2:$D$1000, 4, FALSE)</f>
        <v>Women's Mountain Shorts, S</v>
      </c>
    </row>
    <row r="1527" spans="1:17" x14ac:dyDescent="0.25">
      <c r="A1527" s="2">
        <v>37692</v>
      </c>
      <c r="B1527" s="1" t="s">
        <v>2146</v>
      </c>
      <c r="C1527">
        <v>590</v>
      </c>
      <c r="D1527">
        <v>14728</v>
      </c>
      <c r="E1527">
        <v>1</v>
      </c>
      <c r="F1527">
        <v>1</v>
      </c>
      <c r="G1527">
        <v>1</v>
      </c>
      <c r="H1527" s="2">
        <v>42806</v>
      </c>
      <c r="I1527" t="str">
        <f>VLOOKUP(Sales[[#This Row],[TerritoryKey]], Territories[], 2, FALSE)</f>
        <v>Northwest</v>
      </c>
      <c r="J1527">
        <f>_xlfn.XLOOKUP(Sales[[#This Row],[ProductKey]], Products!$A:$A, Products!$J:$J)</f>
        <v>419.77839999999998</v>
      </c>
      <c r="K1527">
        <f>_xlfn.XLOOKUP(Sales[[#This Row],[ProductKey]], Products!$A:$A, Products!$K:$K)</f>
        <v>769.49</v>
      </c>
      <c r="L1527" s="1">
        <f>Sales[[#This Row],[ProductPrice]]*Sales[[#This Row],[OrderQuantity]]</f>
        <v>769.49</v>
      </c>
      <c r="M1527" s="1">
        <f>Sales[[#This Row],[OrderQuantity]]</f>
        <v>1</v>
      </c>
      <c r="N1527" s="1">
        <f>1</f>
        <v>1</v>
      </c>
      <c r="O1527" s="1">
        <f>Sales[[#This Row],[TotalSales]]-Sales[[#This Row],[TotalCost]]</f>
        <v>349.71160000000003</v>
      </c>
      <c r="P1527" s="1">
        <f>Sales[[#This Row],[ProductCost]]*Sales[[#This Row],[OrderQuantity]]</f>
        <v>419.77839999999998</v>
      </c>
      <c r="Q1527" s="1" t="str">
        <f>VLOOKUP(Sales[[#This Row],[ProductKey]], Products!$A$2:$D$1000, 4, FALSE)</f>
        <v>Mountain-400-W Silver, 46</v>
      </c>
    </row>
    <row r="1528" spans="1:17" x14ac:dyDescent="0.25">
      <c r="A1528" s="2">
        <v>37876</v>
      </c>
      <c r="B1528" s="1" t="s">
        <v>2154</v>
      </c>
      <c r="C1528">
        <v>537</v>
      </c>
      <c r="D1528">
        <v>12168</v>
      </c>
      <c r="E1528">
        <v>1</v>
      </c>
      <c r="F1528">
        <v>1</v>
      </c>
      <c r="G1528">
        <v>1</v>
      </c>
      <c r="H1528" s="2">
        <v>42990</v>
      </c>
      <c r="I1528" t="str">
        <f>VLOOKUP(Sales[[#This Row],[TerritoryKey]], Territories[], 2, FALSE)</f>
        <v>Northwest</v>
      </c>
      <c r="J1528">
        <f>_xlfn.XLOOKUP(Sales[[#This Row],[ProductKey]], Products!$A:$A, Products!$J:$J)</f>
        <v>13.09</v>
      </c>
      <c r="K1528">
        <f>_xlfn.XLOOKUP(Sales[[#This Row],[ProductKey]], Products!$A:$A, Products!$K:$K)</f>
        <v>35</v>
      </c>
      <c r="L1528" s="1">
        <f>Sales[[#This Row],[ProductPrice]]*Sales[[#This Row],[OrderQuantity]]</f>
        <v>35</v>
      </c>
      <c r="M1528" s="1">
        <f>Sales[[#This Row],[OrderQuantity]]</f>
        <v>1</v>
      </c>
      <c r="N1528" s="1">
        <f>1</f>
        <v>1</v>
      </c>
      <c r="O1528" s="1">
        <f>Sales[[#This Row],[TotalSales]]-Sales[[#This Row],[TotalCost]]</f>
        <v>21.91</v>
      </c>
      <c r="P1528" s="1">
        <f>Sales[[#This Row],[ProductCost]]*Sales[[#This Row],[OrderQuantity]]</f>
        <v>13.09</v>
      </c>
      <c r="Q1528" s="1" t="str">
        <f>VLOOKUP(Sales[[#This Row],[ProductKey]], Products!$A$2:$D$1000, 4, FALSE)</f>
        <v>HL Mountain Tire</v>
      </c>
    </row>
    <row r="1529" spans="1:17" x14ac:dyDescent="0.25">
      <c r="A1529" s="2">
        <v>37967</v>
      </c>
      <c r="B1529" s="1" t="s">
        <v>2199</v>
      </c>
      <c r="C1529">
        <v>594</v>
      </c>
      <c r="D1529">
        <v>15987</v>
      </c>
      <c r="E1529">
        <v>1</v>
      </c>
      <c r="F1529">
        <v>1</v>
      </c>
      <c r="G1529">
        <v>1</v>
      </c>
      <c r="H1529" s="2">
        <v>43081</v>
      </c>
      <c r="I1529" t="str">
        <f>VLOOKUP(Sales[[#This Row],[TerritoryKey]], Territories[], 2, FALSE)</f>
        <v>Northwest</v>
      </c>
      <c r="J1529">
        <f>_xlfn.XLOOKUP(Sales[[#This Row],[ProductKey]], Products!$A:$A, Products!$J:$J)</f>
        <v>308.21789999999999</v>
      </c>
      <c r="K1529">
        <f>_xlfn.XLOOKUP(Sales[[#This Row],[ProductKey]], Products!$A:$A, Products!$K:$K)</f>
        <v>564.99</v>
      </c>
      <c r="L1529" s="1">
        <f>Sales[[#This Row],[ProductPrice]]*Sales[[#This Row],[OrderQuantity]]</f>
        <v>564.99</v>
      </c>
      <c r="M1529" s="1">
        <f>Sales[[#This Row],[OrderQuantity]]</f>
        <v>1</v>
      </c>
      <c r="N1529" s="1">
        <f>1</f>
        <v>1</v>
      </c>
      <c r="O1529" s="1">
        <f>Sales[[#This Row],[TotalSales]]-Sales[[#This Row],[TotalCost]]</f>
        <v>256.77210000000002</v>
      </c>
      <c r="P1529" s="1">
        <f>Sales[[#This Row],[ProductCost]]*Sales[[#This Row],[OrderQuantity]]</f>
        <v>308.21789999999999</v>
      </c>
      <c r="Q1529" s="1" t="str">
        <f>VLOOKUP(Sales[[#This Row],[ProductKey]], Products!$A$2:$D$1000, 4, FALSE)</f>
        <v>Mountain-500 Silver, 48</v>
      </c>
    </row>
    <row r="1530" spans="1:17" x14ac:dyDescent="0.25">
      <c r="A1530" s="2">
        <v>37967</v>
      </c>
      <c r="B1530" s="1" t="s">
        <v>2216</v>
      </c>
      <c r="C1530">
        <v>474</v>
      </c>
      <c r="D1530">
        <v>19663</v>
      </c>
      <c r="E1530">
        <v>1</v>
      </c>
      <c r="F1530">
        <v>1</v>
      </c>
      <c r="G1530">
        <v>1</v>
      </c>
      <c r="H1530" s="2">
        <v>43081</v>
      </c>
      <c r="I1530" t="str">
        <f>VLOOKUP(Sales[[#This Row],[TerritoryKey]], Territories[], 2, FALSE)</f>
        <v>Northwest</v>
      </c>
      <c r="J1530">
        <f>_xlfn.XLOOKUP(Sales[[#This Row],[ProductKey]], Products!$A:$A, Products!$J:$J)</f>
        <v>26.176300000000001</v>
      </c>
      <c r="K1530">
        <f>_xlfn.XLOOKUP(Sales[[#This Row],[ProductKey]], Products!$A:$A, Products!$K:$K)</f>
        <v>69.989999999999995</v>
      </c>
      <c r="L1530" s="1">
        <f>Sales[[#This Row],[ProductPrice]]*Sales[[#This Row],[OrderQuantity]]</f>
        <v>69.989999999999995</v>
      </c>
      <c r="M1530" s="1">
        <f>Sales[[#This Row],[OrderQuantity]]</f>
        <v>1</v>
      </c>
      <c r="N1530" s="1">
        <f>1</f>
        <v>1</v>
      </c>
      <c r="O1530" s="1">
        <f>Sales[[#This Row],[TotalSales]]-Sales[[#This Row],[TotalCost]]</f>
        <v>43.813699999999997</v>
      </c>
      <c r="P1530" s="1">
        <f>Sales[[#This Row],[ProductCost]]*Sales[[#This Row],[OrderQuantity]]</f>
        <v>26.176300000000001</v>
      </c>
      <c r="Q1530" s="1" t="str">
        <f>VLOOKUP(Sales[[#This Row],[ProductKey]], Products!$A$2:$D$1000, 4, FALSE)</f>
        <v>Women's Mountain Shorts, S</v>
      </c>
    </row>
    <row r="1531" spans="1:17" x14ac:dyDescent="0.25">
      <c r="A1531" s="2">
        <v>37691</v>
      </c>
      <c r="B1531" s="1" t="s">
        <v>2220</v>
      </c>
      <c r="C1531">
        <v>476</v>
      </c>
      <c r="D1531">
        <v>19871</v>
      </c>
      <c r="E1531">
        <v>1</v>
      </c>
      <c r="F1531">
        <v>1</v>
      </c>
      <c r="G1531">
        <v>1</v>
      </c>
      <c r="H1531" s="2">
        <v>42805</v>
      </c>
      <c r="I1531" t="str">
        <f>VLOOKUP(Sales[[#This Row],[TerritoryKey]], Territories[], 2, FALSE)</f>
        <v>Northwest</v>
      </c>
      <c r="J1531">
        <f>_xlfn.XLOOKUP(Sales[[#This Row],[ProductKey]], Products!$A:$A, Products!$J:$J)</f>
        <v>26.176300000000001</v>
      </c>
      <c r="K1531">
        <f>_xlfn.XLOOKUP(Sales[[#This Row],[ProductKey]], Products!$A:$A, Products!$K:$K)</f>
        <v>69.989999999999995</v>
      </c>
      <c r="L1531" s="1">
        <f>Sales[[#This Row],[ProductPrice]]*Sales[[#This Row],[OrderQuantity]]</f>
        <v>69.989999999999995</v>
      </c>
      <c r="M1531" s="1">
        <f>Sales[[#This Row],[OrderQuantity]]</f>
        <v>1</v>
      </c>
      <c r="N1531" s="1">
        <f>1</f>
        <v>1</v>
      </c>
      <c r="O1531" s="1">
        <f>Sales[[#This Row],[TotalSales]]-Sales[[#This Row],[TotalCost]]</f>
        <v>43.813699999999997</v>
      </c>
      <c r="P1531" s="1">
        <f>Sales[[#This Row],[ProductCost]]*Sales[[#This Row],[OrderQuantity]]</f>
        <v>26.176300000000001</v>
      </c>
      <c r="Q1531" s="1" t="str">
        <f>VLOOKUP(Sales[[#This Row],[ProductKey]], Products!$A$2:$D$1000, 4, FALSE)</f>
        <v>Women's Mountain Shorts, L</v>
      </c>
    </row>
    <row r="1532" spans="1:17" x14ac:dyDescent="0.25">
      <c r="A1532" s="2">
        <v>37723</v>
      </c>
      <c r="B1532" s="1" t="s">
        <v>2246</v>
      </c>
      <c r="C1532">
        <v>478</v>
      </c>
      <c r="D1532">
        <v>20390</v>
      </c>
      <c r="E1532">
        <v>1</v>
      </c>
      <c r="F1532">
        <v>1</v>
      </c>
      <c r="G1532">
        <v>1</v>
      </c>
      <c r="H1532" s="2">
        <v>42837</v>
      </c>
      <c r="I1532" t="str">
        <f>VLOOKUP(Sales[[#This Row],[TerritoryKey]], Territories[], 2, FALSE)</f>
        <v>Northwest</v>
      </c>
      <c r="J1532">
        <f>_xlfn.XLOOKUP(Sales[[#This Row],[ProductKey]], Products!$A:$A, Products!$J:$J)</f>
        <v>3.7363</v>
      </c>
      <c r="K1532">
        <f>_xlfn.XLOOKUP(Sales[[#This Row],[ProductKey]], Products!$A:$A, Products!$K:$K)</f>
        <v>9.99</v>
      </c>
      <c r="L1532" s="1">
        <f>Sales[[#This Row],[ProductPrice]]*Sales[[#This Row],[OrderQuantity]]</f>
        <v>9.99</v>
      </c>
      <c r="M1532" s="1">
        <f>Sales[[#This Row],[OrderQuantity]]</f>
        <v>1</v>
      </c>
      <c r="N1532" s="1">
        <f>1</f>
        <v>1</v>
      </c>
      <c r="O1532" s="1">
        <f>Sales[[#This Row],[TotalSales]]-Sales[[#This Row],[TotalCost]]</f>
        <v>6.2537000000000003</v>
      </c>
      <c r="P1532" s="1">
        <f>Sales[[#This Row],[ProductCost]]*Sales[[#This Row],[OrderQuantity]]</f>
        <v>3.7363</v>
      </c>
      <c r="Q1532" s="1" t="str">
        <f>VLOOKUP(Sales[[#This Row],[ProductKey]], Products!$A$2:$D$1000, 4, FALSE)</f>
        <v>Mountain Bottle Cage</v>
      </c>
    </row>
    <row r="1533" spans="1:17" x14ac:dyDescent="0.25">
      <c r="A1533" s="2">
        <v>38108</v>
      </c>
      <c r="B1533" s="1" t="s">
        <v>2261</v>
      </c>
      <c r="C1533">
        <v>564</v>
      </c>
      <c r="D1533">
        <v>26293</v>
      </c>
      <c r="E1533">
        <v>1</v>
      </c>
      <c r="F1533">
        <v>1</v>
      </c>
      <c r="G1533">
        <v>1</v>
      </c>
      <c r="H1533" s="2">
        <v>43221</v>
      </c>
      <c r="I1533" t="str">
        <f>VLOOKUP(Sales[[#This Row],[TerritoryKey]], Territories[], 2, FALSE)</f>
        <v>Northwest</v>
      </c>
      <c r="J1533">
        <f>_xlfn.XLOOKUP(Sales[[#This Row],[ProductKey]], Products!$A:$A, Products!$J:$J)</f>
        <v>1481.9378999999999</v>
      </c>
      <c r="K1533">
        <f>_xlfn.XLOOKUP(Sales[[#This Row],[ProductKey]], Products!$A:$A, Products!$K:$K)</f>
        <v>2384.0700000000002</v>
      </c>
      <c r="L1533" s="1">
        <f>Sales[[#This Row],[ProductPrice]]*Sales[[#This Row],[OrderQuantity]]</f>
        <v>2384.0700000000002</v>
      </c>
      <c r="M1533" s="1">
        <f>Sales[[#This Row],[OrderQuantity]]</f>
        <v>1</v>
      </c>
      <c r="N1533" s="1">
        <f>1</f>
        <v>1</v>
      </c>
      <c r="O1533" s="1">
        <f>Sales[[#This Row],[TotalSales]]-Sales[[#This Row],[TotalCost]]</f>
        <v>902.13210000000026</v>
      </c>
      <c r="P1533" s="1">
        <f>Sales[[#This Row],[ProductCost]]*Sales[[#This Row],[OrderQuantity]]</f>
        <v>1481.9378999999999</v>
      </c>
      <c r="Q1533" s="1" t="str">
        <f>VLOOKUP(Sales[[#This Row],[ProductKey]], Products!$A$2:$D$1000, 4, FALSE)</f>
        <v>Touring-1000 Yellow, 60</v>
      </c>
    </row>
    <row r="1534" spans="1:17" x14ac:dyDescent="0.25">
      <c r="A1534" s="2">
        <v>37663</v>
      </c>
      <c r="B1534" s="1" t="s">
        <v>2282</v>
      </c>
      <c r="C1534">
        <v>483</v>
      </c>
      <c r="D1534">
        <v>13180</v>
      </c>
      <c r="E1534">
        <v>1</v>
      </c>
      <c r="F1534">
        <v>1</v>
      </c>
      <c r="G1534">
        <v>1</v>
      </c>
      <c r="H1534" s="2">
        <v>42777</v>
      </c>
      <c r="I1534" t="str">
        <f>VLOOKUP(Sales[[#This Row],[TerritoryKey]], Territories[], 2, FALSE)</f>
        <v>Northwest</v>
      </c>
      <c r="J1534">
        <f>_xlfn.XLOOKUP(Sales[[#This Row],[ProductKey]], Products!$A:$A, Products!$J:$J)</f>
        <v>44.88</v>
      </c>
      <c r="K1534">
        <f>_xlfn.XLOOKUP(Sales[[#This Row],[ProductKey]], Products!$A:$A, Products!$K:$K)</f>
        <v>120</v>
      </c>
      <c r="L1534" s="1">
        <f>Sales[[#This Row],[ProductPrice]]*Sales[[#This Row],[OrderQuantity]]</f>
        <v>120</v>
      </c>
      <c r="M1534" s="1">
        <f>Sales[[#This Row],[OrderQuantity]]</f>
        <v>1</v>
      </c>
      <c r="N1534" s="1">
        <f>1</f>
        <v>1</v>
      </c>
      <c r="O1534" s="1">
        <f>Sales[[#This Row],[TotalSales]]-Sales[[#This Row],[TotalCost]]</f>
        <v>75.12</v>
      </c>
      <c r="P1534" s="1">
        <f>Sales[[#This Row],[ProductCost]]*Sales[[#This Row],[OrderQuantity]]</f>
        <v>44.88</v>
      </c>
      <c r="Q1534" s="1" t="str">
        <f>VLOOKUP(Sales[[#This Row],[ProductKey]], Products!$A$2:$D$1000, 4, FALSE)</f>
        <v>Hitch Rack - 4-Bike</v>
      </c>
    </row>
    <row r="1535" spans="1:17" x14ac:dyDescent="0.25">
      <c r="A1535" s="2">
        <v>37937</v>
      </c>
      <c r="B1535" s="1" t="s">
        <v>2321</v>
      </c>
      <c r="C1535">
        <v>587</v>
      </c>
      <c r="D1535">
        <v>18943</v>
      </c>
      <c r="E1535">
        <v>1</v>
      </c>
      <c r="F1535">
        <v>1</v>
      </c>
      <c r="G1535">
        <v>1</v>
      </c>
      <c r="H1535" s="2">
        <v>43051</v>
      </c>
      <c r="I1535" t="str">
        <f>VLOOKUP(Sales[[#This Row],[TerritoryKey]], Territories[], 2, FALSE)</f>
        <v>Northwest</v>
      </c>
      <c r="J1535">
        <f>_xlfn.XLOOKUP(Sales[[#This Row],[ProductKey]], Products!$A:$A, Products!$J:$J)</f>
        <v>419.77839999999998</v>
      </c>
      <c r="K1535">
        <f>_xlfn.XLOOKUP(Sales[[#This Row],[ProductKey]], Products!$A:$A, Products!$K:$K)</f>
        <v>769.49</v>
      </c>
      <c r="L1535" s="1">
        <f>Sales[[#This Row],[ProductPrice]]*Sales[[#This Row],[OrderQuantity]]</f>
        <v>769.49</v>
      </c>
      <c r="M1535" s="1">
        <f>Sales[[#This Row],[OrderQuantity]]</f>
        <v>1</v>
      </c>
      <c r="N1535" s="1">
        <f>1</f>
        <v>1</v>
      </c>
      <c r="O1535" s="1">
        <f>Sales[[#This Row],[TotalSales]]-Sales[[#This Row],[TotalCost]]</f>
        <v>349.71160000000003</v>
      </c>
      <c r="P1535" s="1">
        <f>Sales[[#This Row],[ProductCost]]*Sales[[#This Row],[OrderQuantity]]</f>
        <v>419.77839999999998</v>
      </c>
      <c r="Q1535" s="1" t="str">
        <f>VLOOKUP(Sales[[#This Row],[ProductKey]], Products!$A$2:$D$1000, 4, FALSE)</f>
        <v>Mountain-400-W Silver, 38</v>
      </c>
    </row>
    <row r="1536" spans="1:17" x14ac:dyDescent="0.25">
      <c r="A1536" s="2">
        <v>38169</v>
      </c>
      <c r="B1536" s="1" t="s">
        <v>2349</v>
      </c>
      <c r="C1536">
        <v>387</v>
      </c>
      <c r="D1536">
        <v>20693</v>
      </c>
      <c r="E1536">
        <v>1</v>
      </c>
      <c r="F1536">
        <v>1</v>
      </c>
      <c r="G1536">
        <v>1</v>
      </c>
      <c r="H1536" s="2">
        <v>43282</v>
      </c>
      <c r="I1536" t="str">
        <f>VLOOKUP(Sales[[#This Row],[TerritoryKey]], Territories[], 2, FALSE)</f>
        <v>Northwest</v>
      </c>
      <c r="J1536">
        <f>_xlfn.XLOOKUP(Sales[[#This Row],[ProductKey]], Products!$A:$A, Products!$J:$J)</f>
        <v>605.64919999999995</v>
      </c>
      <c r="K1536">
        <f>_xlfn.XLOOKUP(Sales[[#This Row],[ProductKey]], Products!$A:$A, Products!$K:$K)</f>
        <v>1000.4375</v>
      </c>
      <c r="L1536" s="1">
        <f>Sales[[#This Row],[ProductPrice]]*Sales[[#This Row],[OrderQuantity]]</f>
        <v>1000.4375</v>
      </c>
      <c r="M1536" s="1">
        <f>Sales[[#This Row],[OrderQuantity]]</f>
        <v>1</v>
      </c>
      <c r="N1536" s="1">
        <f>1</f>
        <v>1</v>
      </c>
      <c r="O1536" s="1">
        <f>Sales[[#This Row],[TotalSales]]-Sales[[#This Row],[TotalCost]]</f>
        <v>394.78830000000005</v>
      </c>
      <c r="P1536" s="1">
        <f>Sales[[#This Row],[ProductCost]]*Sales[[#This Row],[OrderQuantity]]</f>
        <v>605.64919999999995</v>
      </c>
      <c r="Q1536" s="1" t="str">
        <f>VLOOKUP(Sales[[#This Row],[ProductKey]], Products!$A$2:$D$1000, 4, FALSE)</f>
        <v>Road-550-W Yellow, 44</v>
      </c>
    </row>
    <row r="1537" spans="1:17" x14ac:dyDescent="0.25">
      <c r="A1537" s="2">
        <v>37723</v>
      </c>
      <c r="B1537" s="1" t="s">
        <v>2381</v>
      </c>
      <c r="C1537">
        <v>215</v>
      </c>
      <c r="D1537">
        <v>11838</v>
      </c>
      <c r="E1537">
        <v>1</v>
      </c>
      <c r="F1537">
        <v>1</v>
      </c>
      <c r="G1537">
        <v>1</v>
      </c>
      <c r="H1537" s="2">
        <v>42837</v>
      </c>
      <c r="I1537" t="str">
        <f>VLOOKUP(Sales[[#This Row],[TerritoryKey]], Territories[], 2, FALSE)</f>
        <v>Northwest</v>
      </c>
      <c r="J1537">
        <f>_xlfn.XLOOKUP(Sales[[#This Row],[ProductKey]], Products!$A:$A, Products!$J:$J)</f>
        <v>12.027799999999999</v>
      </c>
      <c r="K1537">
        <f>_xlfn.XLOOKUP(Sales[[#This Row],[ProductKey]], Products!$A:$A, Products!$K:$K)</f>
        <v>33.644199999999998</v>
      </c>
      <c r="L1537" s="1">
        <f>Sales[[#This Row],[ProductPrice]]*Sales[[#This Row],[OrderQuantity]]</f>
        <v>33.644199999999998</v>
      </c>
      <c r="M1537" s="1">
        <f>Sales[[#This Row],[OrderQuantity]]</f>
        <v>1</v>
      </c>
      <c r="N1537" s="1">
        <f>1</f>
        <v>1</v>
      </c>
      <c r="O1537" s="1">
        <f>Sales[[#This Row],[TotalSales]]-Sales[[#This Row],[TotalCost]]</f>
        <v>21.616399999999999</v>
      </c>
      <c r="P1537" s="1">
        <f>Sales[[#This Row],[ProductCost]]*Sales[[#This Row],[OrderQuantity]]</f>
        <v>12.027799999999999</v>
      </c>
      <c r="Q1537" s="1" t="str">
        <f>VLOOKUP(Sales[[#This Row],[ProductKey]], Products!$A$2:$D$1000, 4, FALSE)</f>
        <v>Sport-100 Helmet, Black</v>
      </c>
    </row>
    <row r="1538" spans="1:17" x14ac:dyDescent="0.25">
      <c r="A1538" s="2">
        <v>37814</v>
      </c>
      <c r="B1538" s="1" t="s">
        <v>2390</v>
      </c>
      <c r="C1538">
        <v>536</v>
      </c>
      <c r="D1538">
        <v>23025</v>
      </c>
      <c r="E1538">
        <v>1</v>
      </c>
      <c r="F1538">
        <v>1</v>
      </c>
      <c r="G1538">
        <v>1</v>
      </c>
      <c r="H1538" s="2">
        <v>42928</v>
      </c>
      <c r="I1538" t="str">
        <f>VLOOKUP(Sales[[#This Row],[TerritoryKey]], Territories[], 2, FALSE)</f>
        <v>Northwest</v>
      </c>
      <c r="J1538">
        <f>_xlfn.XLOOKUP(Sales[[#This Row],[ProductKey]], Products!$A:$A, Products!$J:$J)</f>
        <v>11.2163</v>
      </c>
      <c r="K1538">
        <f>_xlfn.XLOOKUP(Sales[[#This Row],[ProductKey]], Products!$A:$A, Products!$K:$K)</f>
        <v>29.99</v>
      </c>
      <c r="L1538" s="1">
        <f>Sales[[#This Row],[ProductPrice]]*Sales[[#This Row],[OrderQuantity]]</f>
        <v>29.99</v>
      </c>
      <c r="M1538" s="1">
        <f>Sales[[#This Row],[OrderQuantity]]</f>
        <v>1</v>
      </c>
      <c r="N1538" s="1">
        <f>1</f>
        <v>1</v>
      </c>
      <c r="O1538" s="1">
        <f>Sales[[#This Row],[TotalSales]]-Sales[[#This Row],[TotalCost]]</f>
        <v>18.773699999999998</v>
      </c>
      <c r="P1538" s="1">
        <f>Sales[[#This Row],[ProductCost]]*Sales[[#This Row],[OrderQuantity]]</f>
        <v>11.2163</v>
      </c>
      <c r="Q1538" s="1" t="str">
        <f>VLOOKUP(Sales[[#This Row],[ProductKey]], Products!$A$2:$D$1000, 4, FALSE)</f>
        <v>ML Mountain Tire</v>
      </c>
    </row>
    <row r="1539" spans="1:17" x14ac:dyDescent="0.25">
      <c r="A1539" s="2">
        <v>37753</v>
      </c>
      <c r="B1539" s="1" t="s">
        <v>2399</v>
      </c>
      <c r="C1539">
        <v>360</v>
      </c>
      <c r="D1539">
        <v>15737</v>
      </c>
      <c r="E1539">
        <v>1</v>
      </c>
      <c r="F1539">
        <v>1</v>
      </c>
      <c r="G1539">
        <v>1</v>
      </c>
      <c r="H1539" s="2">
        <v>42867</v>
      </c>
      <c r="I1539" t="str">
        <f>VLOOKUP(Sales[[#This Row],[TerritoryKey]], Territories[], 2, FALSE)</f>
        <v>Northwest</v>
      </c>
      <c r="J1539">
        <f>_xlfn.XLOOKUP(Sales[[#This Row],[ProductKey]], Products!$A:$A, Products!$J:$J)</f>
        <v>1105.81</v>
      </c>
      <c r="K1539">
        <f>_xlfn.XLOOKUP(Sales[[#This Row],[ProductKey]], Products!$A:$A, Products!$K:$K)</f>
        <v>2049.0981999999999</v>
      </c>
      <c r="L1539" s="1">
        <f>Sales[[#This Row],[ProductPrice]]*Sales[[#This Row],[OrderQuantity]]</f>
        <v>2049.0981999999999</v>
      </c>
      <c r="M1539" s="1">
        <f>Sales[[#This Row],[OrderQuantity]]</f>
        <v>1</v>
      </c>
      <c r="N1539" s="1">
        <f>1</f>
        <v>1</v>
      </c>
      <c r="O1539" s="1">
        <f>Sales[[#This Row],[TotalSales]]-Sales[[#This Row],[TotalCost]]</f>
        <v>943.28819999999996</v>
      </c>
      <c r="P1539" s="1">
        <f>Sales[[#This Row],[ProductCost]]*Sales[[#This Row],[OrderQuantity]]</f>
        <v>1105.81</v>
      </c>
      <c r="Q1539" s="1" t="str">
        <f>VLOOKUP(Sales[[#This Row],[ProductKey]], Products!$A$2:$D$1000, 4, FALSE)</f>
        <v>Mountain-200 Black, 42</v>
      </c>
    </row>
    <row r="1540" spans="1:17" x14ac:dyDescent="0.25">
      <c r="A1540" s="2">
        <v>37845</v>
      </c>
      <c r="B1540" s="1" t="s">
        <v>2411</v>
      </c>
      <c r="C1540">
        <v>540</v>
      </c>
      <c r="D1540">
        <v>24642</v>
      </c>
      <c r="E1540">
        <v>1</v>
      </c>
      <c r="F1540">
        <v>1</v>
      </c>
      <c r="G1540">
        <v>1</v>
      </c>
      <c r="H1540" s="2">
        <v>42959</v>
      </c>
      <c r="I1540" t="str">
        <f>VLOOKUP(Sales[[#This Row],[TerritoryKey]], Territories[], 2, FALSE)</f>
        <v>Northwest</v>
      </c>
      <c r="J1540">
        <f>_xlfn.XLOOKUP(Sales[[#This Row],[ProductKey]], Products!$A:$A, Products!$J:$J)</f>
        <v>12.192399999999999</v>
      </c>
      <c r="K1540">
        <f>_xlfn.XLOOKUP(Sales[[#This Row],[ProductKey]], Products!$A:$A, Products!$K:$K)</f>
        <v>32.6</v>
      </c>
      <c r="L1540" s="1">
        <f>Sales[[#This Row],[ProductPrice]]*Sales[[#This Row],[OrderQuantity]]</f>
        <v>32.6</v>
      </c>
      <c r="M1540" s="1">
        <f>Sales[[#This Row],[OrderQuantity]]</f>
        <v>1</v>
      </c>
      <c r="N1540" s="1">
        <f>1</f>
        <v>1</v>
      </c>
      <c r="O1540" s="1">
        <f>Sales[[#This Row],[TotalSales]]-Sales[[#This Row],[TotalCost]]</f>
        <v>20.407600000000002</v>
      </c>
      <c r="P1540" s="1">
        <f>Sales[[#This Row],[ProductCost]]*Sales[[#This Row],[OrderQuantity]]</f>
        <v>12.192399999999999</v>
      </c>
      <c r="Q1540" s="1" t="str">
        <f>VLOOKUP(Sales[[#This Row],[ProductKey]], Products!$A$2:$D$1000, 4, FALSE)</f>
        <v>HL Road Tire</v>
      </c>
    </row>
    <row r="1541" spans="1:17" x14ac:dyDescent="0.25">
      <c r="A1541" s="2">
        <v>37966</v>
      </c>
      <c r="B1541" s="1" t="s">
        <v>2418</v>
      </c>
      <c r="C1541">
        <v>358</v>
      </c>
      <c r="D1541">
        <v>16007</v>
      </c>
      <c r="E1541">
        <v>1</v>
      </c>
      <c r="F1541">
        <v>1</v>
      </c>
      <c r="G1541">
        <v>1</v>
      </c>
      <c r="H1541" s="2">
        <v>43080</v>
      </c>
      <c r="I1541" t="str">
        <f>VLOOKUP(Sales[[#This Row],[TerritoryKey]], Territories[], 2, FALSE)</f>
        <v>Northwest</v>
      </c>
      <c r="J1541">
        <f>_xlfn.XLOOKUP(Sales[[#This Row],[ProductKey]], Products!$A:$A, Products!$J:$J)</f>
        <v>1105.81</v>
      </c>
      <c r="K1541">
        <f>_xlfn.XLOOKUP(Sales[[#This Row],[ProductKey]], Products!$A:$A, Products!$K:$K)</f>
        <v>2049.0981999999999</v>
      </c>
      <c r="L1541" s="1">
        <f>Sales[[#This Row],[ProductPrice]]*Sales[[#This Row],[OrderQuantity]]</f>
        <v>2049.0981999999999</v>
      </c>
      <c r="M1541" s="1">
        <f>Sales[[#This Row],[OrderQuantity]]</f>
        <v>1</v>
      </c>
      <c r="N1541" s="1">
        <f>1</f>
        <v>1</v>
      </c>
      <c r="O1541" s="1">
        <f>Sales[[#This Row],[TotalSales]]-Sales[[#This Row],[TotalCost]]</f>
        <v>943.28819999999996</v>
      </c>
      <c r="P1541" s="1">
        <f>Sales[[#This Row],[ProductCost]]*Sales[[#This Row],[OrderQuantity]]</f>
        <v>1105.81</v>
      </c>
      <c r="Q1541" s="1" t="str">
        <f>VLOOKUP(Sales[[#This Row],[ProductKey]], Products!$A$2:$D$1000, 4, FALSE)</f>
        <v>Mountain-200 Black, 38</v>
      </c>
    </row>
    <row r="1542" spans="1:17" x14ac:dyDescent="0.25">
      <c r="A1542" s="2">
        <v>37845</v>
      </c>
      <c r="B1542" s="1" t="s">
        <v>2437</v>
      </c>
      <c r="C1542">
        <v>540</v>
      </c>
      <c r="D1542">
        <v>24416</v>
      </c>
      <c r="E1542">
        <v>1</v>
      </c>
      <c r="F1542">
        <v>1</v>
      </c>
      <c r="G1542">
        <v>1</v>
      </c>
      <c r="H1542" s="2">
        <v>42959</v>
      </c>
      <c r="I1542" t="str">
        <f>VLOOKUP(Sales[[#This Row],[TerritoryKey]], Territories[], 2, FALSE)</f>
        <v>Northwest</v>
      </c>
      <c r="J1542">
        <f>_xlfn.XLOOKUP(Sales[[#This Row],[ProductKey]], Products!$A:$A, Products!$J:$J)</f>
        <v>12.192399999999999</v>
      </c>
      <c r="K1542">
        <f>_xlfn.XLOOKUP(Sales[[#This Row],[ProductKey]], Products!$A:$A, Products!$K:$K)</f>
        <v>32.6</v>
      </c>
      <c r="L1542" s="1">
        <f>Sales[[#This Row],[ProductPrice]]*Sales[[#This Row],[OrderQuantity]]</f>
        <v>32.6</v>
      </c>
      <c r="M1542" s="1">
        <f>Sales[[#This Row],[OrderQuantity]]</f>
        <v>1</v>
      </c>
      <c r="N1542" s="1">
        <f>1</f>
        <v>1</v>
      </c>
      <c r="O1542" s="1">
        <f>Sales[[#This Row],[TotalSales]]-Sales[[#This Row],[TotalCost]]</f>
        <v>20.407600000000002</v>
      </c>
      <c r="P1542" s="1">
        <f>Sales[[#This Row],[ProductCost]]*Sales[[#This Row],[OrderQuantity]]</f>
        <v>12.192399999999999</v>
      </c>
      <c r="Q1542" s="1" t="str">
        <f>VLOOKUP(Sales[[#This Row],[ProductKey]], Products!$A$2:$D$1000, 4, FALSE)</f>
        <v>HL Road Tire</v>
      </c>
    </row>
    <row r="1543" spans="1:17" x14ac:dyDescent="0.25">
      <c r="A1543" s="2">
        <v>37784</v>
      </c>
      <c r="B1543" s="1" t="s">
        <v>2491</v>
      </c>
      <c r="C1543">
        <v>476</v>
      </c>
      <c r="D1543">
        <v>18997</v>
      </c>
      <c r="E1543">
        <v>1</v>
      </c>
      <c r="F1543">
        <v>1</v>
      </c>
      <c r="G1543">
        <v>1</v>
      </c>
      <c r="H1543" s="2">
        <v>42898</v>
      </c>
      <c r="I1543" t="str">
        <f>VLOOKUP(Sales[[#This Row],[TerritoryKey]], Territories[], 2, FALSE)</f>
        <v>Northwest</v>
      </c>
      <c r="J1543">
        <f>_xlfn.XLOOKUP(Sales[[#This Row],[ProductKey]], Products!$A:$A, Products!$J:$J)</f>
        <v>26.176300000000001</v>
      </c>
      <c r="K1543">
        <f>_xlfn.XLOOKUP(Sales[[#This Row],[ProductKey]], Products!$A:$A, Products!$K:$K)</f>
        <v>69.989999999999995</v>
      </c>
      <c r="L1543" s="1">
        <f>Sales[[#This Row],[ProductPrice]]*Sales[[#This Row],[OrderQuantity]]</f>
        <v>69.989999999999995</v>
      </c>
      <c r="M1543" s="1">
        <f>Sales[[#This Row],[OrderQuantity]]</f>
        <v>1</v>
      </c>
      <c r="N1543" s="1">
        <f>1</f>
        <v>1</v>
      </c>
      <c r="O1543" s="1">
        <f>Sales[[#This Row],[TotalSales]]-Sales[[#This Row],[TotalCost]]</f>
        <v>43.813699999999997</v>
      </c>
      <c r="P1543" s="1">
        <f>Sales[[#This Row],[ProductCost]]*Sales[[#This Row],[OrderQuantity]]</f>
        <v>26.176300000000001</v>
      </c>
      <c r="Q1543" s="1" t="str">
        <f>VLOOKUP(Sales[[#This Row],[ProductKey]], Products!$A$2:$D$1000, 4, FALSE)</f>
        <v>Women's Mountain Shorts, L</v>
      </c>
    </row>
    <row r="1544" spans="1:17" x14ac:dyDescent="0.25">
      <c r="A1544" s="2">
        <v>38200</v>
      </c>
      <c r="B1544" s="1" t="s">
        <v>2542</v>
      </c>
      <c r="C1544">
        <v>593</v>
      </c>
      <c r="D1544">
        <v>16067</v>
      </c>
      <c r="E1544">
        <v>1</v>
      </c>
      <c r="F1544">
        <v>1</v>
      </c>
      <c r="G1544">
        <v>1</v>
      </c>
      <c r="H1544" s="2">
        <v>43313</v>
      </c>
      <c r="I1544" t="str">
        <f>VLOOKUP(Sales[[#This Row],[TerritoryKey]], Territories[], 2, FALSE)</f>
        <v>Northwest</v>
      </c>
      <c r="J1544">
        <f>_xlfn.XLOOKUP(Sales[[#This Row],[ProductKey]], Products!$A:$A, Products!$J:$J)</f>
        <v>308.21789999999999</v>
      </c>
      <c r="K1544">
        <f>_xlfn.XLOOKUP(Sales[[#This Row],[ProductKey]], Products!$A:$A, Products!$K:$K)</f>
        <v>564.99</v>
      </c>
      <c r="L1544" s="1">
        <f>Sales[[#This Row],[ProductPrice]]*Sales[[#This Row],[OrderQuantity]]</f>
        <v>564.99</v>
      </c>
      <c r="M1544" s="1">
        <f>Sales[[#This Row],[OrderQuantity]]</f>
        <v>1</v>
      </c>
      <c r="N1544" s="1">
        <f>1</f>
        <v>1</v>
      </c>
      <c r="O1544" s="1">
        <f>Sales[[#This Row],[TotalSales]]-Sales[[#This Row],[TotalCost]]</f>
        <v>256.77210000000002</v>
      </c>
      <c r="P1544" s="1">
        <f>Sales[[#This Row],[ProductCost]]*Sales[[#This Row],[OrderQuantity]]</f>
        <v>308.21789999999999</v>
      </c>
      <c r="Q1544" s="1" t="str">
        <f>VLOOKUP(Sales[[#This Row],[ProductKey]], Products!$A$2:$D$1000, 4, FALSE)</f>
        <v>Mountain-500 Silver, 44</v>
      </c>
    </row>
    <row r="1545" spans="1:17" x14ac:dyDescent="0.25">
      <c r="A1545" s="2">
        <v>37633</v>
      </c>
      <c r="B1545" s="1" t="s">
        <v>2579</v>
      </c>
      <c r="C1545">
        <v>474</v>
      </c>
      <c r="D1545">
        <v>19636</v>
      </c>
      <c r="E1545">
        <v>1</v>
      </c>
      <c r="F1545">
        <v>1</v>
      </c>
      <c r="G1545">
        <v>1</v>
      </c>
      <c r="H1545" s="2">
        <v>42747</v>
      </c>
      <c r="I1545" t="str">
        <f>VLOOKUP(Sales[[#This Row],[TerritoryKey]], Territories[], 2, FALSE)</f>
        <v>Northwest</v>
      </c>
      <c r="J1545">
        <f>_xlfn.XLOOKUP(Sales[[#This Row],[ProductKey]], Products!$A:$A, Products!$J:$J)</f>
        <v>26.176300000000001</v>
      </c>
      <c r="K1545">
        <f>_xlfn.XLOOKUP(Sales[[#This Row],[ProductKey]], Products!$A:$A, Products!$K:$K)</f>
        <v>69.989999999999995</v>
      </c>
      <c r="L1545" s="1">
        <f>Sales[[#This Row],[ProductPrice]]*Sales[[#This Row],[OrderQuantity]]</f>
        <v>69.989999999999995</v>
      </c>
      <c r="M1545" s="1">
        <f>Sales[[#This Row],[OrderQuantity]]</f>
        <v>1</v>
      </c>
      <c r="N1545" s="1">
        <f>1</f>
        <v>1</v>
      </c>
      <c r="O1545" s="1">
        <f>Sales[[#This Row],[TotalSales]]-Sales[[#This Row],[TotalCost]]</f>
        <v>43.813699999999997</v>
      </c>
      <c r="P1545" s="1">
        <f>Sales[[#This Row],[ProductCost]]*Sales[[#This Row],[OrderQuantity]]</f>
        <v>26.176300000000001</v>
      </c>
      <c r="Q1545" s="1" t="str">
        <f>VLOOKUP(Sales[[#This Row],[ProductKey]], Products!$A$2:$D$1000, 4, FALSE)</f>
        <v>Women's Mountain Shorts, S</v>
      </c>
    </row>
    <row r="1546" spans="1:17" x14ac:dyDescent="0.25">
      <c r="A1546" s="2">
        <v>38292</v>
      </c>
      <c r="B1546" s="1" t="s">
        <v>2592</v>
      </c>
      <c r="C1546">
        <v>605</v>
      </c>
      <c r="D1546">
        <v>23168</v>
      </c>
      <c r="E1546">
        <v>1</v>
      </c>
      <c r="F1546">
        <v>1</v>
      </c>
      <c r="G1546">
        <v>1</v>
      </c>
      <c r="H1546" s="2">
        <v>43405</v>
      </c>
      <c r="I1546" t="str">
        <f>VLOOKUP(Sales[[#This Row],[TerritoryKey]], Territories[], 2, FALSE)</f>
        <v>Northwest</v>
      </c>
      <c r="J1546">
        <f>_xlfn.XLOOKUP(Sales[[#This Row],[ProductKey]], Products!$A:$A, Products!$J:$J)</f>
        <v>343.64960000000002</v>
      </c>
      <c r="K1546">
        <f>_xlfn.XLOOKUP(Sales[[#This Row],[ProductKey]], Products!$A:$A, Products!$K:$K)</f>
        <v>539.99</v>
      </c>
      <c r="L1546" s="1">
        <f>Sales[[#This Row],[ProductPrice]]*Sales[[#This Row],[OrderQuantity]]</f>
        <v>539.99</v>
      </c>
      <c r="M1546" s="1">
        <f>Sales[[#This Row],[OrderQuantity]]</f>
        <v>1</v>
      </c>
      <c r="N1546" s="1">
        <f>1</f>
        <v>1</v>
      </c>
      <c r="O1546" s="1">
        <f>Sales[[#This Row],[TotalSales]]-Sales[[#This Row],[TotalCost]]</f>
        <v>196.34039999999999</v>
      </c>
      <c r="P1546" s="1">
        <f>Sales[[#This Row],[ProductCost]]*Sales[[#This Row],[OrderQuantity]]</f>
        <v>343.64960000000002</v>
      </c>
      <c r="Q1546" s="1" t="str">
        <f>VLOOKUP(Sales[[#This Row],[ProductKey]], Products!$A$2:$D$1000, 4, FALSE)</f>
        <v>Road-750 Black, 48</v>
      </c>
    </row>
    <row r="1547" spans="1:17" x14ac:dyDescent="0.25">
      <c r="A1547" s="2">
        <v>38292</v>
      </c>
      <c r="B1547" s="1" t="s">
        <v>2593</v>
      </c>
      <c r="C1547">
        <v>573</v>
      </c>
      <c r="D1547">
        <v>26638</v>
      </c>
      <c r="E1547">
        <v>1</v>
      </c>
      <c r="F1547">
        <v>1</v>
      </c>
      <c r="G1547">
        <v>1</v>
      </c>
      <c r="H1547" s="2">
        <v>43405</v>
      </c>
      <c r="I1547" t="str">
        <f>VLOOKUP(Sales[[#This Row],[TerritoryKey]], Territories[], 2, FALSE)</f>
        <v>Northwest</v>
      </c>
      <c r="J1547">
        <f>_xlfn.XLOOKUP(Sales[[#This Row],[ProductKey]], Products!$A:$A, Products!$J:$J)</f>
        <v>1481.9378999999999</v>
      </c>
      <c r="K1547">
        <f>_xlfn.XLOOKUP(Sales[[#This Row],[ProductKey]], Products!$A:$A, Products!$K:$K)</f>
        <v>2384.0700000000002</v>
      </c>
      <c r="L1547" s="1">
        <f>Sales[[#This Row],[ProductPrice]]*Sales[[#This Row],[OrderQuantity]]</f>
        <v>2384.0700000000002</v>
      </c>
      <c r="M1547" s="1">
        <f>Sales[[#This Row],[OrderQuantity]]</f>
        <v>1</v>
      </c>
      <c r="N1547" s="1">
        <f>1</f>
        <v>1</v>
      </c>
      <c r="O1547" s="1">
        <f>Sales[[#This Row],[TotalSales]]-Sales[[#This Row],[TotalCost]]</f>
        <v>902.13210000000026</v>
      </c>
      <c r="P1547" s="1">
        <f>Sales[[#This Row],[ProductCost]]*Sales[[#This Row],[OrderQuantity]]</f>
        <v>1481.9378999999999</v>
      </c>
      <c r="Q1547" s="1" t="str">
        <f>VLOOKUP(Sales[[#This Row],[ProductKey]], Products!$A$2:$D$1000, 4, FALSE)</f>
        <v>Touring-1000 Blue, 46</v>
      </c>
    </row>
    <row r="1548" spans="1:17" x14ac:dyDescent="0.25">
      <c r="A1548" s="2">
        <v>38018</v>
      </c>
      <c r="B1548" s="1" t="s">
        <v>2644</v>
      </c>
      <c r="C1548">
        <v>476</v>
      </c>
      <c r="D1548">
        <v>20019</v>
      </c>
      <c r="E1548">
        <v>1</v>
      </c>
      <c r="F1548">
        <v>1</v>
      </c>
      <c r="G1548">
        <v>1</v>
      </c>
      <c r="H1548" s="2">
        <v>43132</v>
      </c>
      <c r="I1548" t="str">
        <f>VLOOKUP(Sales[[#This Row],[TerritoryKey]], Territories[], 2, FALSE)</f>
        <v>Northwest</v>
      </c>
      <c r="J1548">
        <f>_xlfn.XLOOKUP(Sales[[#This Row],[ProductKey]], Products!$A:$A, Products!$J:$J)</f>
        <v>26.176300000000001</v>
      </c>
      <c r="K1548">
        <f>_xlfn.XLOOKUP(Sales[[#This Row],[ProductKey]], Products!$A:$A, Products!$K:$K)</f>
        <v>69.989999999999995</v>
      </c>
      <c r="L1548" s="1">
        <f>Sales[[#This Row],[ProductPrice]]*Sales[[#This Row],[OrderQuantity]]</f>
        <v>69.989999999999995</v>
      </c>
      <c r="M1548" s="1">
        <f>Sales[[#This Row],[OrderQuantity]]</f>
        <v>1</v>
      </c>
      <c r="N1548" s="1">
        <f>1</f>
        <v>1</v>
      </c>
      <c r="O1548" s="1">
        <f>Sales[[#This Row],[TotalSales]]-Sales[[#This Row],[TotalCost]]</f>
        <v>43.813699999999997</v>
      </c>
      <c r="P1548" s="1">
        <f>Sales[[#This Row],[ProductCost]]*Sales[[#This Row],[OrderQuantity]]</f>
        <v>26.176300000000001</v>
      </c>
      <c r="Q1548" s="1" t="str">
        <f>VLOOKUP(Sales[[#This Row],[ProductKey]], Products!$A$2:$D$1000, 4, FALSE)</f>
        <v>Women's Mountain Shorts, L</v>
      </c>
    </row>
    <row r="1549" spans="1:17" x14ac:dyDescent="0.25">
      <c r="A1549" s="2">
        <v>37988</v>
      </c>
      <c r="B1549" s="1" t="s">
        <v>2650</v>
      </c>
      <c r="C1549">
        <v>352</v>
      </c>
      <c r="D1549">
        <v>15991</v>
      </c>
      <c r="E1549">
        <v>1</v>
      </c>
      <c r="F1549">
        <v>1</v>
      </c>
      <c r="G1549">
        <v>1</v>
      </c>
      <c r="H1549" s="2">
        <v>43102</v>
      </c>
      <c r="I1549" t="str">
        <f>VLOOKUP(Sales[[#This Row],[TerritoryKey]], Territories[], 2, FALSE)</f>
        <v>Northwest</v>
      </c>
      <c r="J1549">
        <f>_xlfn.XLOOKUP(Sales[[#This Row],[ProductKey]], Products!$A:$A, Products!$J:$J)</f>
        <v>1117.8559</v>
      </c>
      <c r="K1549">
        <f>_xlfn.XLOOKUP(Sales[[#This Row],[ProductKey]], Products!$A:$A, Products!$K:$K)</f>
        <v>2071.4196000000002</v>
      </c>
      <c r="L1549" s="1">
        <f>Sales[[#This Row],[ProductPrice]]*Sales[[#This Row],[OrderQuantity]]</f>
        <v>2071.4196000000002</v>
      </c>
      <c r="M1549" s="1">
        <f>Sales[[#This Row],[OrderQuantity]]</f>
        <v>1</v>
      </c>
      <c r="N1549" s="1">
        <f>1</f>
        <v>1</v>
      </c>
      <c r="O1549" s="1">
        <f>Sales[[#This Row],[TotalSales]]-Sales[[#This Row],[TotalCost]]</f>
        <v>953.56370000000015</v>
      </c>
      <c r="P1549" s="1">
        <f>Sales[[#This Row],[ProductCost]]*Sales[[#This Row],[OrderQuantity]]</f>
        <v>1117.8559</v>
      </c>
      <c r="Q1549" s="1" t="str">
        <f>VLOOKUP(Sales[[#This Row],[ProductKey]], Products!$A$2:$D$1000, 4, FALSE)</f>
        <v>Mountain-200 Silver, 38</v>
      </c>
    </row>
    <row r="1550" spans="1:17" x14ac:dyDescent="0.25">
      <c r="A1550" s="2">
        <v>38262</v>
      </c>
      <c r="B1550" s="1" t="s">
        <v>2664</v>
      </c>
      <c r="C1550">
        <v>538</v>
      </c>
      <c r="D1550">
        <v>27394</v>
      </c>
      <c r="E1550">
        <v>1</v>
      </c>
      <c r="F1550">
        <v>1</v>
      </c>
      <c r="G1550">
        <v>1</v>
      </c>
      <c r="H1550" s="2">
        <v>43375</v>
      </c>
      <c r="I1550" t="str">
        <f>VLOOKUP(Sales[[#This Row],[TerritoryKey]], Territories[], 2, FALSE)</f>
        <v>Northwest</v>
      </c>
      <c r="J1550">
        <f>_xlfn.XLOOKUP(Sales[[#This Row],[ProductKey]], Products!$A:$A, Products!$J:$J)</f>
        <v>8.0373000000000001</v>
      </c>
      <c r="K1550">
        <f>_xlfn.XLOOKUP(Sales[[#This Row],[ProductKey]], Products!$A:$A, Products!$K:$K)</f>
        <v>21.49</v>
      </c>
      <c r="L1550" s="1">
        <f>Sales[[#This Row],[ProductPrice]]*Sales[[#This Row],[OrderQuantity]]</f>
        <v>21.49</v>
      </c>
      <c r="M1550" s="1">
        <f>Sales[[#This Row],[OrderQuantity]]</f>
        <v>1</v>
      </c>
      <c r="N1550" s="1">
        <f>1</f>
        <v>1</v>
      </c>
      <c r="O1550" s="1">
        <f>Sales[[#This Row],[TotalSales]]-Sales[[#This Row],[TotalCost]]</f>
        <v>13.452699999999998</v>
      </c>
      <c r="P1550" s="1">
        <f>Sales[[#This Row],[ProductCost]]*Sales[[#This Row],[OrderQuantity]]</f>
        <v>8.0373000000000001</v>
      </c>
      <c r="Q1550" s="1" t="str">
        <f>VLOOKUP(Sales[[#This Row],[ProductKey]], Products!$A$2:$D$1000, 4, FALSE)</f>
        <v>LL Road Tire</v>
      </c>
    </row>
    <row r="1551" spans="1:17" x14ac:dyDescent="0.25">
      <c r="A1551" s="2">
        <v>37664</v>
      </c>
      <c r="B1551" s="1" t="s">
        <v>2675</v>
      </c>
      <c r="C1551">
        <v>540</v>
      </c>
      <c r="D1551">
        <v>25158</v>
      </c>
      <c r="E1551">
        <v>1</v>
      </c>
      <c r="F1551">
        <v>1</v>
      </c>
      <c r="G1551">
        <v>1</v>
      </c>
      <c r="H1551" s="2">
        <v>42778</v>
      </c>
      <c r="I1551" t="str">
        <f>VLOOKUP(Sales[[#This Row],[TerritoryKey]], Territories[], 2, FALSE)</f>
        <v>Northwest</v>
      </c>
      <c r="J1551">
        <f>_xlfn.XLOOKUP(Sales[[#This Row],[ProductKey]], Products!$A:$A, Products!$J:$J)</f>
        <v>12.192399999999999</v>
      </c>
      <c r="K1551">
        <f>_xlfn.XLOOKUP(Sales[[#This Row],[ProductKey]], Products!$A:$A, Products!$K:$K)</f>
        <v>32.6</v>
      </c>
      <c r="L1551" s="1">
        <f>Sales[[#This Row],[ProductPrice]]*Sales[[#This Row],[OrderQuantity]]</f>
        <v>32.6</v>
      </c>
      <c r="M1551" s="1">
        <f>Sales[[#This Row],[OrderQuantity]]</f>
        <v>1</v>
      </c>
      <c r="N1551" s="1">
        <f>1</f>
        <v>1</v>
      </c>
      <c r="O1551" s="1">
        <f>Sales[[#This Row],[TotalSales]]-Sales[[#This Row],[TotalCost]]</f>
        <v>20.407600000000002</v>
      </c>
      <c r="P1551" s="1">
        <f>Sales[[#This Row],[ProductCost]]*Sales[[#This Row],[OrderQuantity]]</f>
        <v>12.192399999999999</v>
      </c>
      <c r="Q1551" s="1" t="str">
        <f>VLOOKUP(Sales[[#This Row],[ProductKey]], Products!$A$2:$D$1000, 4, FALSE)</f>
        <v>HL Road Tire</v>
      </c>
    </row>
    <row r="1552" spans="1:17" x14ac:dyDescent="0.25">
      <c r="A1552" s="2">
        <v>37692</v>
      </c>
      <c r="B1552" s="1" t="s">
        <v>2734</v>
      </c>
      <c r="C1552">
        <v>580</v>
      </c>
      <c r="D1552">
        <v>18098</v>
      </c>
      <c r="E1552">
        <v>1</v>
      </c>
      <c r="F1552">
        <v>1</v>
      </c>
      <c r="G1552">
        <v>1</v>
      </c>
      <c r="H1552" s="2">
        <v>42806</v>
      </c>
      <c r="I1552" t="str">
        <f>VLOOKUP(Sales[[#This Row],[TerritoryKey]], Territories[], 2, FALSE)</f>
        <v>Northwest</v>
      </c>
      <c r="J1552">
        <f>_xlfn.XLOOKUP(Sales[[#This Row],[ProductKey]], Products!$A:$A, Products!$J:$J)</f>
        <v>1082.51</v>
      </c>
      <c r="K1552">
        <f>_xlfn.XLOOKUP(Sales[[#This Row],[ProductKey]], Products!$A:$A, Products!$K:$K)</f>
        <v>1700.99</v>
      </c>
      <c r="L1552" s="1">
        <f>Sales[[#This Row],[ProductPrice]]*Sales[[#This Row],[OrderQuantity]]</f>
        <v>1700.99</v>
      </c>
      <c r="M1552" s="1">
        <f>Sales[[#This Row],[OrderQuantity]]</f>
        <v>1</v>
      </c>
      <c r="N1552" s="1">
        <f>1</f>
        <v>1</v>
      </c>
      <c r="O1552" s="1">
        <f>Sales[[#This Row],[TotalSales]]-Sales[[#This Row],[TotalCost]]</f>
        <v>618.48</v>
      </c>
      <c r="P1552" s="1">
        <f>Sales[[#This Row],[ProductCost]]*Sales[[#This Row],[OrderQuantity]]</f>
        <v>1082.51</v>
      </c>
      <c r="Q1552" s="1" t="str">
        <f>VLOOKUP(Sales[[#This Row],[ProductKey]], Products!$A$2:$D$1000, 4, FALSE)</f>
        <v>Road-350-W Yellow, 40</v>
      </c>
    </row>
    <row r="1553" spans="1:17" x14ac:dyDescent="0.25">
      <c r="A1553" s="2">
        <v>37987</v>
      </c>
      <c r="B1553" s="1" t="s">
        <v>2760</v>
      </c>
      <c r="C1553">
        <v>590</v>
      </c>
      <c r="D1553">
        <v>13055</v>
      </c>
      <c r="E1553">
        <v>1</v>
      </c>
      <c r="F1553">
        <v>1</v>
      </c>
      <c r="G1553">
        <v>1</v>
      </c>
      <c r="H1553" s="2">
        <v>43101</v>
      </c>
      <c r="I1553" t="str">
        <f>VLOOKUP(Sales[[#This Row],[TerritoryKey]], Territories[], 2, FALSE)</f>
        <v>Northwest</v>
      </c>
      <c r="J1553">
        <f>_xlfn.XLOOKUP(Sales[[#This Row],[ProductKey]], Products!$A:$A, Products!$J:$J)</f>
        <v>419.77839999999998</v>
      </c>
      <c r="K1553">
        <f>_xlfn.XLOOKUP(Sales[[#This Row],[ProductKey]], Products!$A:$A, Products!$K:$K)</f>
        <v>769.49</v>
      </c>
      <c r="L1553" s="1">
        <f>Sales[[#This Row],[ProductPrice]]*Sales[[#This Row],[OrderQuantity]]</f>
        <v>769.49</v>
      </c>
      <c r="M1553" s="1">
        <f>Sales[[#This Row],[OrderQuantity]]</f>
        <v>1</v>
      </c>
      <c r="N1553" s="1">
        <f>1</f>
        <v>1</v>
      </c>
      <c r="O1553" s="1">
        <f>Sales[[#This Row],[TotalSales]]-Sales[[#This Row],[TotalCost]]</f>
        <v>349.71160000000003</v>
      </c>
      <c r="P1553" s="1">
        <f>Sales[[#This Row],[ProductCost]]*Sales[[#This Row],[OrderQuantity]]</f>
        <v>419.77839999999998</v>
      </c>
      <c r="Q1553" s="1" t="str">
        <f>VLOOKUP(Sales[[#This Row],[ProductKey]], Products!$A$2:$D$1000, 4, FALSE)</f>
        <v>Mountain-400-W Silver, 46</v>
      </c>
    </row>
    <row r="1554" spans="1:17" x14ac:dyDescent="0.25">
      <c r="A1554" s="2">
        <v>38322</v>
      </c>
      <c r="B1554" s="1" t="s">
        <v>2776</v>
      </c>
      <c r="C1554">
        <v>581</v>
      </c>
      <c r="D1554">
        <v>21267</v>
      </c>
      <c r="E1554">
        <v>1</v>
      </c>
      <c r="F1554">
        <v>1</v>
      </c>
      <c r="G1554">
        <v>1</v>
      </c>
      <c r="H1554" s="2">
        <v>43435</v>
      </c>
      <c r="I1554" t="str">
        <f>VLOOKUP(Sales[[#This Row],[TerritoryKey]], Territories[], 2, FALSE)</f>
        <v>Northwest</v>
      </c>
      <c r="J1554">
        <f>_xlfn.XLOOKUP(Sales[[#This Row],[ProductKey]], Products!$A:$A, Products!$J:$J)</f>
        <v>1082.51</v>
      </c>
      <c r="K1554">
        <f>_xlfn.XLOOKUP(Sales[[#This Row],[ProductKey]], Products!$A:$A, Products!$K:$K)</f>
        <v>1700.99</v>
      </c>
      <c r="L1554" s="1">
        <f>Sales[[#This Row],[ProductPrice]]*Sales[[#This Row],[OrderQuantity]]</f>
        <v>1700.99</v>
      </c>
      <c r="M1554" s="1">
        <f>Sales[[#This Row],[OrderQuantity]]</f>
        <v>1</v>
      </c>
      <c r="N1554" s="1">
        <f>1</f>
        <v>1</v>
      </c>
      <c r="O1554" s="1">
        <f>Sales[[#This Row],[TotalSales]]-Sales[[#This Row],[TotalCost]]</f>
        <v>618.48</v>
      </c>
      <c r="P1554" s="1">
        <f>Sales[[#This Row],[ProductCost]]*Sales[[#This Row],[OrderQuantity]]</f>
        <v>1082.51</v>
      </c>
      <c r="Q1554" s="1" t="str">
        <f>VLOOKUP(Sales[[#This Row],[ProductKey]], Products!$A$2:$D$1000, 4, FALSE)</f>
        <v>Road-350-W Yellow, 42</v>
      </c>
    </row>
    <row r="1555" spans="1:17" x14ac:dyDescent="0.25">
      <c r="A1555" s="2">
        <v>38322</v>
      </c>
      <c r="B1555" s="1" t="s">
        <v>2814</v>
      </c>
      <c r="C1555">
        <v>528</v>
      </c>
      <c r="D1555">
        <v>11814</v>
      </c>
      <c r="E1555">
        <v>1</v>
      </c>
      <c r="F1555">
        <v>1</v>
      </c>
      <c r="G1555">
        <v>1</v>
      </c>
      <c r="H1555" s="2">
        <v>43435</v>
      </c>
      <c r="I1555" t="str">
        <f>VLOOKUP(Sales[[#This Row],[TerritoryKey]], Territories[], 2, FALSE)</f>
        <v>Northwest</v>
      </c>
      <c r="J1555">
        <f>_xlfn.XLOOKUP(Sales[[#This Row],[ProductKey]], Products!$A:$A, Products!$J:$J)</f>
        <v>1.8663000000000001</v>
      </c>
      <c r="K1555">
        <f>_xlfn.XLOOKUP(Sales[[#This Row],[ProductKey]], Products!$A:$A, Products!$K:$K)</f>
        <v>4.99</v>
      </c>
      <c r="L1555" s="1">
        <f>Sales[[#This Row],[ProductPrice]]*Sales[[#This Row],[OrderQuantity]]</f>
        <v>4.99</v>
      </c>
      <c r="M1555" s="1">
        <f>Sales[[#This Row],[OrderQuantity]]</f>
        <v>1</v>
      </c>
      <c r="N1555" s="1">
        <f>1</f>
        <v>1</v>
      </c>
      <c r="O1555" s="1">
        <f>Sales[[#This Row],[TotalSales]]-Sales[[#This Row],[TotalCost]]</f>
        <v>3.1237000000000004</v>
      </c>
      <c r="P1555" s="1">
        <f>Sales[[#This Row],[ProductCost]]*Sales[[#This Row],[OrderQuantity]]</f>
        <v>1.8663000000000001</v>
      </c>
      <c r="Q1555" s="1" t="str">
        <f>VLOOKUP(Sales[[#This Row],[ProductKey]], Products!$A$2:$D$1000, 4, FALSE)</f>
        <v>Mountain Tire Tube</v>
      </c>
    </row>
    <row r="1556" spans="1:17" x14ac:dyDescent="0.25">
      <c r="A1556" s="2">
        <v>37966</v>
      </c>
      <c r="B1556" s="1" t="s">
        <v>2840</v>
      </c>
      <c r="C1556">
        <v>358</v>
      </c>
      <c r="D1556">
        <v>15934</v>
      </c>
      <c r="E1556">
        <v>1</v>
      </c>
      <c r="F1556">
        <v>1</v>
      </c>
      <c r="G1556">
        <v>1</v>
      </c>
      <c r="H1556" s="2">
        <v>43080</v>
      </c>
      <c r="I1556" t="str">
        <f>VLOOKUP(Sales[[#This Row],[TerritoryKey]], Territories[], 2, FALSE)</f>
        <v>Northwest</v>
      </c>
      <c r="J1556">
        <f>_xlfn.XLOOKUP(Sales[[#This Row],[ProductKey]], Products!$A:$A, Products!$J:$J)</f>
        <v>1105.81</v>
      </c>
      <c r="K1556">
        <f>_xlfn.XLOOKUP(Sales[[#This Row],[ProductKey]], Products!$A:$A, Products!$K:$K)</f>
        <v>2049.0981999999999</v>
      </c>
      <c r="L1556" s="1">
        <f>Sales[[#This Row],[ProductPrice]]*Sales[[#This Row],[OrderQuantity]]</f>
        <v>2049.0981999999999</v>
      </c>
      <c r="M1556" s="1">
        <f>Sales[[#This Row],[OrderQuantity]]</f>
        <v>1</v>
      </c>
      <c r="N1556" s="1">
        <f>1</f>
        <v>1</v>
      </c>
      <c r="O1556" s="1">
        <f>Sales[[#This Row],[TotalSales]]-Sales[[#This Row],[TotalCost]]</f>
        <v>943.28819999999996</v>
      </c>
      <c r="P1556" s="1">
        <f>Sales[[#This Row],[ProductCost]]*Sales[[#This Row],[OrderQuantity]]</f>
        <v>1105.81</v>
      </c>
      <c r="Q1556" s="1" t="str">
        <f>VLOOKUP(Sales[[#This Row],[ProductKey]], Products!$A$2:$D$1000, 4, FALSE)</f>
        <v>Mountain-200 Black, 38</v>
      </c>
    </row>
    <row r="1557" spans="1:17" x14ac:dyDescent="0.25">
      <c r="A1557" s="2">
        <v>37753</v>
      </c>
      <c r="B1557" s="1" t="s">
        <v>2860</v>
      </c>
      <c r="C1557">
        <v>354</v>
      </c>
      <c r="D1557">
        <v>15952</v>
      </c>
      <c r="E1557">
        <v>1</v>
      </c>
      <c r="F1557">
        <v>1</v>
      </c>
      <c r="G1557">
        <v>1</v>
      </c>
      <c r="H1557" s="2">
        <v>42867</v>
      </c>
      <c r="I1557" t="str">
        <f>VLOOKUP(Sales[[#This Row],[TerritoryKey]], Territories[], 2, FALSE)</f>
        <v>Northwest</v>
      </c>
      <c r="J1557">
        <f>_xlfn.XLOOKUP(Sales[[#This Row],[ProductKey]], Products!$A:$A, Products!$J:$J)</f>
        <v>1117.8559</v>
      </c>
      <c r="K1557">
        <f>_xlfn.XLOOKUP(Sales[[#This Row],[ProductKey]], Products!$A:$A, Products!$K:$K)</f>
        <v>2071.4196000000002</v>
      </c>
      <c r="L1557" s="1">
        <f>Sales[[#This Row],[ProductPrice]]*Sales[[#This Row],[OrderQuantity]]</f>
        <v>2071.4196000000002</v>
      </c>
      <c r="M1557" s="1">
        <f>Sales[[#This Row],[OrderQuantity]]</f>
        <v>1</v>
      </c>
      <c r="N1557" s="1">
        <f>1</f>
        <v>1</v>
      </c>
      <c r="O1557" s="1">
        <f>Sales[[#This Row],[TotalSales]]-Sales[[#This Row],[TotalCost]]</f>
        <v>953.56370000000015</v>
      </c>
      <c r="P1557" s="1">
        <f>Sales[[#This Row],[ProductCost]]*Sales[[#This Row],[OrderQuantity]]</f>
        <v>1117.8559</v>
      </c>
      <c r="Q1557" s="1" t="str">
        <f>VLOOKUP(Sales[[#This Row],[ProductKey]], Products!$A$2:$D$1000, 4, FALSE)</f>
        <v>Mountain-200 Silver, 42</v>
      </c>
    </row>
    <row r="1558" spans="1:17" x14ac:dyDescent="0.25">
      <c r="A1558" s="2">
        <v>37937</v>
      </c>
      <c r="B1558" s="1" t="s">
        <v>2863</v>
      </c>
      <c r="C1558">
        <v>528</v>
      </c>
      <c r="D1558">
        <v>22783</v>
      </c>
      <c r="E1558">
        <v>1</v>
      </c>
      <c r="F1558">
        <v>1</v>
      </c>
      <c r="G1558">
        <v>1</v>
      </c>
      <c r="H1558" s="2">
        <v>43051</v>
      </c>
      <c r="I1558" t="str">
        <f>VLOOKUP(Sales[[#This Row],[TerritoryKey]], Territories[], 2, FALSE)</f>
        <v>Northwest</v>
      </c>
      <c r="J1558">
        <f>_xlfn.XLOOKUP(Sales[[#This Row],[ProductKey]], Products!$A:$A, Products!$J:$J)</f>
        <v>1.8663000000000001</v>
      </c>
      <c r="K1558">
        <f>_xlfn.XLOOKUP(Sales[[#This Row],[ProductKey]], Products!$A:$A, Products!$K:$K)</f>
        <v>4.99</v>
      </c>
      <c r="L1558" s="1">
        <f>Sales[[#This Row],[ProductPrice]]*Sales[[#This Row],[OrderQuantity]]</f>
        <v>4.99</v>
      </c>
      <c r="M1558" s="1">
        <f>Sales[[#This Row],[OrderQuantity]]</f>
        <v>1</v>
      </c>
      <c r="N1558" s="1">
        <f>1</f>
        <v>1</v>
      </c>
      <c r="O1558" s="1">
        <f>Sales[[#This Row],[TotalSales]]-Sales[[#This Row],[TotalCost]]</f>
        <v>3.1237000000000004</v>
      </c>
      <c r="P1558" s="1">
        <f>Sales[[#This Row],[ProductCost]]*Sales[[#This Row],[OrderQuantity]]</f>
        <v>1.8663000000000001</v>
      </c>
      <c r="Q1558" s="1" t="str">
        <f>VLOOKUP(Sales[[#This Row],[ProductKey]], Products!$A$2:$D$1000, 4, FALSE)</f>
        <v>Mountain Tire Tube</v>
      </c>
    </row>
    <row r="1559" spans="1:17" x14ac:dyDescent="0.25">
      <c r="A1559" s="2">
        <v>38232</v>
      </c>
      <c r="B1559" s="1" t="s">
        <v>2888</v>
      </c>
      <c r="C1559">
        <v>383</v>
      </c>
      <c r="D1559">
        <v>20782</v>
      </c>
      <c r="E1559">
        <v>1</v>
      </c>
      <c r="F1559">
        <v>1</v>
      </c>
      <c r="G1559">
        <v>1</v>
      </c>
      <c r="H1559" s="2">
        <v>43345</v>
      </c>
      <c r="I1559" t="str">
        <f>VLOOKUP(Sales[[#This Row],[TerritoryKey]], Territories[], 2, FALSE)</f>
        <v>Northwest</v>
      </c>
      <c r="J1559">
        <f>_xlfn.XLOOKUP(Sales[[#This Row],[ProductKey]], Products!$A:$A, Products!$J:$J)</f>
        <v>605.64919999999995</v>
      </c>
      <c r="K1559">
        <f>_xlfn.XLOOKUP(Sales[[#This Row],[ProductKey]], Products!$A:$A, Products!$K:$K)</f>
        <v>1000.4375</v>
      </c>
      <c r="L1559" s="1">
        <f>Sales[[#This Row],[ProductPrice]]*Sales[[#This Row],[OrderQuantity]]</f>
        <v>1000.4375</v>
      </c>
      <c r="M1559" s="1">
        <f>Sales[[#This Row],[OrderQuantity]]</f>
        <v>1</v>
      </c>
      <c r="N1559" s="1">
        <f>1</f>
        <v>1</v>
      </c>
      <c r="O1559" s="1">
        <f>Sales[[#This Row],[TotalSales]]-Sales[[#This Row],[TotalCost]]</f>
        <v>394.78830000000005</v>
      </c>
      <c r="P1559" s="1">
        <f>Sales[[#This Row],[ProductCost]]*Sales[[#This Row],[OrderQuantity]]</f>
        <v>605.64919999999995</v>
      </c>
      <c r="Q1559" s="1" t="str">
        <f>VLOOKUP(Sales[[#This Row],[ProductKey]], Products!$A$2:$D$1000, 4, FALSE)</f>
        <v>Road-550-W Yellow, 40</v>
      </c>
    </row>
    <row r="1560" spans="1:17" x14ac:dyDescent="0.25">
      <c r="A1560" s="2">
        <v>38139</v>
      </c>
      <c r="B1560" s="1" t="s">
        <v>2998</v>
      </c>
      <c r="C1560">
        <v>604</v>
      </c>
      <c r="D1560">
        <v>23142</v>
      </c>
      <c r="E1560">
        <v>1</v>
      </c>
      <c r="F1560">
        <v>1</v>
      </c>
      <c r="G1560">
        <v>1</v>
      </c>
      <c r="H1560" s="2">
        <v>43252</v>
      </c>
      <c r="I1560" t="str">
        <f>VLOOKUP(Sales[[#This Row],[TerritoryKey]], Territories[], 2, FALSE)</f>
        <v>Northwest</v>
      </c>
      <c r="J1560">
        <f>_xlfn.XLOOKUP(Sales[[#This Row],[ProductKey]], Products!$A:$A, Products!$J:$J)</f>
        <v>343.64960000000002</v>
      </c>
      <c r="K1560">
        <f>_xlfn.XLOOKUP(Sales[[#This Row],[ProductKey]], Products!$A:$A, Products!$K:$K)</f>
        <v>539.99</v>
      </c>
      <c r="L1560" s="1">
        <f>Sales[[#This Row],[ProductPrice]]*Sales[[#This Row],[OrderQuantity]]</f>
        <v>539.99</v>
      </c>
      <c r="M1560" s="1">
        <f>Sales[[#This Row],[OrderQuantity]]</f>
        <v>1</v>
      </c>
      <c r="N1560" s="1">
        <f>1</f>
        <v>1</v>
      </c>
      <c r="O1560" s="1">
        <f>Sales[[#This Row],[TotalSales]]-Sales[[#This Row],[TotalCost]]</f>
        <v>196.34039999999999</v>
      </c>
      <c r="P1560" s="1">
        <f>Sales[[#This Row],[ProductCost]]*Sales[[#This Row],[OrderQuantity]]</f>
        <v>343.64960000000002</v>
      </c>
      <c r="Q1560" s="1" t="str">
        <f>VLOOKUP(Sales[[#This Row],[ProductKey]], Products!$A$2:$D$1000, 4, FALSE)</f>
        <v>Road-750 Black, 44</v>
      </c>
    </row>
    <row r="1561" spans="1:17" x14ac:dyDescent="0.25">
      <c r="A1561" s="2">
        <v>37876</v>
      </c>
      <c r="B1561" s="1" t="s">
        <v>3008</v>
      </c>
      <c r="C1561">
        <v>358</v>
      </c>
      <c r="D1561">
        <v>15980</v>
      </c>
      <c r="E1561">
        <v>1</v>
      </c>
      <c r="F1561">
        <v>1</v>
      </c>
      <c r="G1561">
        <v>1</v>
      </c>
      <c r="H1561" s="2">
        <v>42990</v>
      </c>
      <c r="I1561" t="str">
        <f>VLOOKUP(Sales[[#This Row],[TerritoryKey]], Territories[], 2, FALSE)</f>
        <v>Northwest</v>
      </c>
      <c r="J1561">
        <f>_xlfn.XLOOKUP(Sales[[#This Row],[ProductKey]], Products!$A:$A, Products!$J:$J)</f>
        <v>1105.81</v>
      </c>
      <c r="K1561">
        <f>_xlfn.XLOOKUP(Sales[[#This Row],[ProductKey]], Products!$A:$A, Products!$K:$K)</f>
        <v>2049.0981999999999</v>
      </c>
      <c r="L1561" s="1">
        <f>Sales[[#This Row],[ProductPrice]]*Sales[[#This Row],[OrderQuantity]]</f>
        <v>2049.0981999999999</v>
      </c>
      <c r="M1561" s="1">
        <f>Sales[[#This Row],[OrderQuantity]]</f>
        <v>1</v>
      </c>
      <c r="N1561" s="1">
        <f>1</f>
        <v>1</v>
      </c>
      <c r="O1561" s="1">
        <f>Sales[[#This Row],[TotalSales]]-Sales[[#This Row],[TotalCost]]</f>
        <v>943.28819999999996</v>
      </c>
      <c r="P1561" s="1">
        <f>Sales[[#This Row],[ProductCost]]*Sales[[#This Row],[OrderQuantity]]</f>
        <v>1105.81</v>
      </c>
      <c r="Q1561" s="1" t="str">
        <f>VLOOKUP(Sales[[#This Row],[ProductKey]], Products!$A$2:$D$1000, 4, FALSE)</f>
        <v>Mountain-200 Black, 38</v>
      </c>
    </row>
    <row r="1562" spans="1:17" x14ac:dyDescent="0.25">
      <c r="A1562" s="2">
        <v>38322</v>
      </c>
      <c r="B1562" s="1" t="s">
        <v>3013</v>
      </c>
      <c r="C1562">
        <v>605</v>
      </c>
      <c r="D1562">
        <v>23141</v>
      </c>
      <c r="E1562">
        <v>1</v>
      </c>
      <c r="F1562">
        <v>1</v>
      </c>
      <c r="G1562">
        <v>1</v>
      </c>
      <c r="H1562" s="2">
        <v>43435</v>
      </c>
      <c r="I1562" t="str">
        <f>VLOOKUP(Sales[[#This Row],[TerritoryKey]], Territories[], 2, FALSE)</f>
        <v>Northwest</v>
      </c>
      <c r="J1562">
        <f>_xlfn.XLOOKUP(Sales[[#This Row],[ProductKey]], Products!$A:$A, Products!$J:$J)</f>
        <v>343.64960000000002</v>
      </c>
      <c r="K1562">
        <f>_xlfn.XLOOKUP(Sales[[#This Row],[ProductKey]], Products!$A:$A, Products!$K:$K)</f>
        <v>539.99</v>
      </c>
      <c r="L1562" s="1">
        <f>Sales[[#This Row],[ProductPrice]]*Sales[[#This Row],[OrderQuantity]]</f>
        <v>539.99</v>
      </c>
      <c r="M1562" s="1">
        <f>Sales[[#This Row],[OrderQuantity]]</f>
        <v>1</v>
      </c>
      <c r="N1562" s="1">
        <f>1</f>
        <v>1</v>
      </c>
      <c r="O1562" s="1">
        <f>Sales[[#This Row],[TotalSales]]-Sales[[#This Row],[TotalCost]]</f>
        <v>196.34039999999999</v>
      </c>
      <c r="P1562" s="1">
        <f>Sales[[#This Row],[ProductCost]]*Sales[[#This Row],[OrderQuantity]]</f>
        <v>343.64960000000002</v>
      </c>
      <c r="Q1562" s="1" t="str">
        <f>VLOOKUP(Sales[[#This Row],[ProductKey]], Products!$A$2:$D$1000, 4, FALSE)</f>
        <v>Road-750 Black, 48</v>
      </c>
    </row>
    <row r="1563" spans="1:17" x14ac:dyDescent="0.25">
      <c r="A1563" s="2">
        <v>37989</v>
      </c>
      <c r="B1563" s="1" t="s">
        <v>3015</v>
      </c>
      <c r="C1563">
        <v>381</v>
      </c>
      <c r="D1563">
        <v>21149</v>
      </c>
      <c r="E1563">
        <v>1</v>
      </c>
      <c r="F1563">
        <v>1</v>
      </c>
      <c r="G1563">
        <v>1</v>
      </c>
      <c r="H1563" s="2">
        <v>43103</v>
      </c>
      <c r="I1563" t="str">
        <f>VLOOKUP(Sales[[#This Row],[TerritoryKey]], Territories[], 2, FALSE)</f>
        <v>Northwest</v>
      </c>
      <c r="J1563">
        <f>_xlfn.XLOOKUP(Sales[[#This Row],[ProductKey]], Products!$A:$A, Products!$J:$J)</f>
        <v>605.64919999999995</v>
      </c>
      <c r="K1563">
        <f>_xlfn.XLOOKUP(Sales[[#This Row],[ProductKey]], Products!$A:$A, Products!$K:$K)</f>
        <v>1000.4375</v>
      </c>
      <c r="L1563" s="1">
        <f>Sales[[#This Row],[ProductPrice]]*Sales[[#This Row],[OrderQuantity]]</f>
        <v>1000.4375</v>
      </c>
      <c r="M1563" s="1">
        <f>Sales[[#This Row],[OrderQuantity]]</f>
        <v>1</v>
      </c>
      <c r="N1563" s="1">
        <f>1</f>
        <v>1</v>
      </c>
      <c r="O1563" s="1">
        <f>Sales[[#This Row],[TotalSales]]-Sales[[#This Row],[TotalCost]]</f>
        <v>394.78830000000005</v>
      </c>
      <c r="P1563" s="1">
        <f>Sales[[#This Row],[ProductCost]]*Sales[[#This Row],[OrderQuantity]]</f>
        <v>605.64919999999995</v>
      </c>
      <c r="Q1563" s="1" t="str">
        <f>VLOOKUP(Sales[[#This Row],[ProductKey]], Products!$A$2:$D$1000, 4, FALSE)</f>
        <v>Road-550-W Yellow, 38</v>
      </c>
    </row>
    <row r="1564" spans="1:17" x14ac:dyDescent="0.25">
      <c r="A1564" s="2">
        <v>38140</v>
      </c>
      <c r="B1564" s="1" t="s">
        <v>3049</v>
      </c>
      <c r="C1564">
        <v>540</v>
      </c>
      <c r="D1564">
        <v>24507</v>
      </c>
      <c r="E1564">
        <v>1</v>
      </c>
      <c r="F1564">
        <v>1</v>
      </c>
      <c r="G1564">
        <v>1</v>
      </c>
      <c r="H1564" s="2">
        <v>43253</v>
      </c>
      <c r="I1564" t="str">
        <f>VLOOKUP(Sales[[#This Row],[TerritoryKey]], Territories[], 2, FALSE)</f>
        <v>Northwest</v>
      </c>
      <c r="J1564">
        <f>_xlfn.XLOOKUP(Sales[[#This Row],[ProductKey]], Products!$A:$A, Products!$J:$J)</f>
        <v>12.192399999999999</v>
      </c>
      <c r="K1564">
        <f>_xlfn.XLOOKUP(Sales[[#This Row],[ProductKey]], Products!$A:$A, Products!$K:$K)</f>
        <v>32.6</v>
      </c>
      <c r="L1564" s="1">
        <f>Sales[[#This Row],[ProductPrice]]*Sales[[#This Row],[OrderQuantity]]</f>
        <v>32.6</v>
      </c>
      <c r="M1564" s="1">
        <f>Sales[[#This Row],[OrderQuantity]]</f>
        <v>1</v>
      </c>
      <c r="N1564" s="1">
        <f>1</f>
        <v>1</v>
      </c>
      <c r="O1564" s="1">
        <f>Sales[[#This Row],[TotalSales]]-Sales[[#This Row],[TotalCost]]</f>
        <v>20.407600000000002</v>
      </c>
      <c r="P1564" s="1">
        <f>Sales[[#This Row],[ProductCost]]*Sales[[#This Row],[OrderQuantity]]</f>
        <v>12.192399999999999</v>
      </c>
      <c r="Q1564" s="1" t="str">
        <f>VLOOKUP(Sales[[#This Row],[ProductKey]], Products!$A$2:$D$1000, 4, FALSE)</f>
        <v>HL Road Tire</v>
      </c>
    </row>
    <row r="1565" spans="1:17" x14ac:dyDescent="0.25">
      <c r="A1565" s="2">
        <v>38293</v>
      </c>
      <c r="B1565" s="1" t="s">
        <v>3064</v>
      </c>
      <c r="C1565">
        <v>356</v>
      </c>
      <c r="D1565">
        <v>15888</v>
      </c>
      <c r="E1565">
        <v>1</v>
      </c>
      <c r="F1565">
        <v>1</v>
      </c>
      <c r="G1565">
        <v>1</v>
      </c>
      <c r="H1565" s="2">
        <v>43406</v>
      </c>
      <c r="I1565" t="str">
        <f>VLOOKUP(Sales[[#This Row],[TerritoryKey]], Territories[], 2, FALSE)</f>
        <v>Northwest</v>
      </c>
      <c r="J1565">
        <f>_xlfn.XLOOKUP(Sales[[#This Row],[ProductKey]], Products!$A:$A, Products!$J:$J)</f>
        <v>1117.8559</v>
      </c>
      <c r="K1565">
        <f>_xlfn.XLOOKUP(Sales[[#This Row],[ProductKey]], Products!$A:$A, Products!$K:$K)</f>
        <v>2071.4196000000002</v>
      </c>
      <c r="L1565" s="1">
        <f>Sales[[#This Row],[ProductPrice]]*Sales[[#This Row],[OrderQuantity]]</f>
        <v>2071.4196000000002</v>
      </c>
      <c r="M1565" s="1">
        <f>Sales[[#This Row],[OrderQuantity]]</f>
        <v>1</v>
      </c>
      <c r="N1565" s="1">
        <f>1</f>
        <v>1</v>
      </c>
      <c r="O1565" s="1">
        <f>Sales[[#This Row],[TotalSales]]-Sales[[#This Row],[TotalCost]]</f>
        <v>953.56370000000015</v>
      </c>
      <c r="P1565" s="1">
        <f>Sales[[#This Row],[ProductCost]]*Sales[[#This Row],[OrderQuantity]]</f>
        <v>1117.8559</v>
      </c>
      <c r="Q1565" s="1" t="str">
        <f>VLOOKUP(Sales[[#This Row],[ProductKey]], Products!$A$2:$D$1000, 4, FALSE)</f>
        <v>Mountain-200 Silver, 46</v>
      </c>
    </row>
    <row r="1566" spans="1:17" x14ac:dyDescent="0.25">
      <c r="A1566" s="2">
        <v>37876</v>
      </c>
      <c r="B1566" s="1" t="s">
        <v>3067</v>
      </c>
      <c r="C1566">
        <v>574</v>
      </c>
      <c r="D1566">
        <v>24788</v>
      </c>
      <c r="E1566">
        <v>1</v>
      </c>
      <c r="F1566">
        <v>1</v>
      </c>
      <c r="G1566">
        <v>1</v>
      </c>
      <c r="H1566" s="2">
        <v>42990</v>
      </c>
      <c r="I1566" t="str">
        <f>VLOOKUP(Sales[[#This Row],[TerritoryKey]], Territories[], 2, FALSE)</f>
        <v>Northwest</v>
      </c>
      <c r="J1566">
        <f>_xlfn.XLOOKUP(Sales[[#This Row],[ProductKey]], Products!$A:$A, Products!$J:$J)</f>
        <v>1481.9378999999999</v>
      </c>
      <c r="K1566">
        <f>_xlfn.XLOOKUP(Sales[[#This Row],[ProductKey]], Products!$A:$A, Products!$K:$K)</f>
        <v>2384.0700000000002</v>
      </c>
      <c r="L1566" s="1">
        <f>Sales[[#This Row],[ProductPrice]]*Sales[[#This Row],[OrderQuantity]]</f>
        <v>2384.0700000000002</v>
      </c>
      <c r="M1566" s="1">
        <f>Sales[[#This Row],[OrderQuantity]]</f>
        <v>1</v>
      </c>
      <c r="N1566" s="1">
        <f>1</f>
        <v>1</v>
      </c>
      <c r="O1566" s="1">
        <f>Sales[[#This Row],[TotalSales]]-Sales[[#This Row],[TotalCost]]</f>
        <v>902.13210000000026</v>
      </c>
      <c r="P1566" s="1">
        <f>Sales[[#This Row],[ProductCost]]*Sales[[#This Row],[OrderQuantity]]</f>
        <v>1481.9378999999999</v>
      </c>
      <c r="Q1566" s="1" t="str">
        <f>VLOOKUP(Sales[[#This Row],[ProductKey]], Products!$A$2:$D$1000, 4, FALSE)</f>
        <v>Touring-1000 Blue, 50</v>
      </c>
    </row>
    <row r="1567" spans="1:17" x14ac:dyDescent="0.25">
      <c r="A1567" s="2">
        <v>38018</v>
      </c>
      <c r="B1567" s="1" t="s">
        <v>3068</v>
      </c>
      <c r="C1567">
        <v>356</v>
      </c>
      <c r="D1567">
        <v>15843</v>
      </c>
      <c r="E1567">
        <v>1</v>
      </c>
      <c r="F1567">
        <v>1</v>
      </c>
      <c r="G1567">
        <v>1</v>
      </c>
      <c r="H1567" s="2">
        <v>43132</v>
      </c>
      <c r="I1567" t="str">
        <f>VLOOKUP(Sales[[#This Row],[TerritoryKey]], Territories[], 2, FALSE)</f>
        <v>Northwest</v>
      </c>
      <c r="J1567">
        <f>_xlfn.XLOOKUP(Sales[[#This Row],[ProductKey]], Products!$A:$A, Products!$J:$J)</f>
        <v>1117.8559</v>
      </c>
      <c r="K1567">
        <f>_xlfn.XLOOKUP(Sales[[#This Row],[ProductKey]], Products!$A:$A, Products!$K:$K)</f>
        <v>2071.4196000000002</v>
      </c>
      <c r="L1567" s="1">
        <f>Sales[[#This Row],[ProductPrice]]*Sales[[#This Row],[OrderQuantity]]</f>
        <v>2071.4196000000002</v>
      </c>
      <c r="M1567" s="1">
        <f>Sales[[#This Row],[OrderQuantity]]</f>
        <v>1</v>
      </c>
      <c r="N1567" s="1">
        <f>1</f>
        <v>1</v>
      </c>
      <c r="O1567" s="1">
        <f>Sales[[#This Row],[TotalSales]]-Sales[[#This Row],[TotalCost]]</f>
        <v>953.56370000000015</v>
      </c>
      <c r="P1567" s="1">
        <f>Sales[[#This Row],[ProductCost]]*Sales[[#This Row],[OrderQuantity]]</f>
        <v>1117.8559</v>
      </c>
      <c r="Q1567" s="1" t="str">
        <f>VLOOKUP(Sales[[#This Row],[ProductKey]], Products!$A$2:$D$1000, 4, FALSE)</f>
        <v>Mountain-200 Silver, 46</v>
      </c>
    </row>
    <row r="1568" spans="1:17" x14ac:dyDescent="0.25">
      <c r="A1568" s="2">
        <v>37988</v>
      </c>
      <c r="B1568" s="1" t="s">
        <v>3087</v>
      </c>
      <c r="C1568">
        <v>356</v>
      </c>
      <c r="D1568">
        <v>15845</v>
      </c>
      <c r="E1568">
        <v>1</v>
      </c>
      <c r="F1568">
        <v>1</v>
      </c>
      <c r="G1568">
        <v>1</v>
      </c>
      <c r="H1568" s="2">
        <v>43102</v>
      </c>
      <c r="I1568" t="str">
        <f>VLOOKUP(Sales[[#This Row],[TerritoryKey]], Territories[], 2, FALSE)</f>
        <v>Northwest</v>
      </c>
      <c r="J1568">
        <f>_xlfn.XLOOKUP(Sales[[#This Row],[ProductKey]], Products!$A:$A, Products!$J:$J)</f>
        <v>1117.8559</v>
      </c>
      <c r="K1568">
        <f>_xlfn.XLOOKUP(Sales[[#This Row],[ProductKey]], Products!$A:$A, Products!$K:$K)</f>
        <v>2071.4196000000002</v>
      </c>
      <c r="L1568" s="1">
        <f>Sales[[#This Row],[ProductPrice]]*Sales[[#This Row],[OrderQuantity]]</f>
        <v>2071.4196000000002</v>
      </c>
      <c r="M1568" s="1">
        <f>Sales[[#This Row],[OrderQuantity]]</f>
        <v>1</v>
      </c>
      <c r="N1568" s="1">
        <f>1</f>
        <v>1</v>
      </c>
      <c r="O1568" s="1">
        <f>Sales[[#This Row],[TotalSales]]-Sales[[#This Row],[TotalCost]]</f>
        <v>953.56370000000015</v>
      </c>
      <c r="P1568" s="1">
        <f>Sales[[#This Row],[ProductCost]]*Sales[[#This Row],[OrderQuantity]]</f>
        <v>1117.8559</v>
      </c>
      <c r="Q1568" s="1" t="str">
        <f>VLOOKUP(Sales[[#This Row],[ProductKey]], Products!$A$2:$D$1000, 4, FALSE)</f>
        <v>Mountain-200 Silver, 46</v>
      </c>
    </row>
    <row r="1569" spans="1:17" x14ac:dyDescent="0.25">
      <c r="A1569" s="2">
        <v>38322</v>
      </c>
      <c r="B1569" s="1" t="s">
        <v>3169</v>
      </c>
      <c r="C1569">
        <v>474</v>
      </c>
      <c r="D1569">
        <v>19996</v>
      </c>
      <c r="E1569">
        <v>1</v>
      </c>
      <c r="F1569">
        <v>1</v>
      </c>
      <c r="G1569">
        <v>1</v>
      </c>
      <c r="H1569" s="2">
        <v>43435</v>
      </c>
      <c r="I1569" t="str">
        <f>VLOOKUP(Sales[[#This Row],[TerritoryKey]], Territories[], 2, FALSE)</f>
        <v>Northwest</v>
      </c>
      <c r="J1569">
        <f>_xlfn.XLOOKUP(Sales[[#This Row],[ProductKey]], Products!$A:$A, Products!$J:$J)</f>
        <v>26.176300000000001</v>
      </c>
      <c r="K1569">
        <f>_xlfn.XLOOKUP(Sales[[#This Row],[ProductKey]], Products!$A:$A, Products!$K:$K)</f>
        <v>69.989999999999995</v>
      </c>
      <c r="L1569" s="1">
        <f>Sales[[#This Row],[ProductPrice]]*Sales[[#This Row],[OrderQuantity]]</f>
        <v>69.989999999999995</v>
      </c>
      <c r="M1569" s="1">
        <f>Sales[[#This Row],[OrderQuantity]]</f>
        <v>1</v>
      </c>
      <c r="N1569" s="1">
        <f>1</f>
        <v>1</v>
      </c>
      <c r="O1569" s="1">
        <f>Sales[[#This Row],[TotalSales]]-Sales[[#This Row],[TotalCost]]</f>
        <v>43.813699999999997</v>
      </c>
      <c r="P1569" s="1">
        <f>Sales[[#This Row],[ProductCost]]*Sales[[#This Row],[OrderQuantity]]</f>
        <v>26.176300000000001</v>
      </c>
      <c r="Q1569" s="1" t="str">
        <f>VLOOKUP(Sales[[#This Row],[ProductKey]], Products!$A$2:$D$1000, 4, FALSE)</f>
        <v>Women's Mountain Shorts, S</v>
      </c>
    </row>
    <row r="1570" spans="1:17" x14ac:dyDescent="0.25">
      <c r="A1570" s="2">
        <v>38140</v>
      </c>
      <c r="B1570" s="1" t="s">
        <v>3198</v>
      </c>
      <c r="C1570">
        <v>573</v>
      </c>
      <c r="D1570">
        <v>24791</v>
      </c>
      <c r="E1570">
        <v>1</v>
      </c>
      <c r="F1570">
        <v>1</v>
      </c>
      <c r="G1570">
        <v>1</v>
      </c>
      <c r="H1570" s="2">
        <v>43253</v>
      </c>
      <c r="I1570" t="str">
        <f>VLOOKUP(Sales[[#This Row],[TerritoryKey]], Territories[], 2, FALSE)</f>
        <v>Northwest</v>
      </c>
      <c r="J1570">
        <f>_xlfn.XLOOKUP(Sales[[#This Row],[ProductKey]], Products!$A:$A, Products!$J:$J)</f>
        <v>1481.9378999999999</v>
      </c>
      <c r="K1570">
        <f>_xlfn.XLOOKUP(Sales[[#This Row],[ProductKey]], Products!$A:$A, Products!$K:$K)</f>
        <v>2384.0700000000002</v>
      </c>
      <c r="L1570" s="1">
        <f>Sales[[#This Row],[ProductPrice]]*Sales[[#This Row],[OrderQuantity]]</f>
        <v>2384.0700000000002</v>
      </c>
      <c r="M1570" s="1">
        <f>Sales[[#This Row],[OrderQuantity]]</f>
        <v>1</v>
      </c>
      <c r="N1570" s="1">
        <f>1</f>
        <v>1</v>
      </c>
      <c r="O1570" s="1">
        <f>Sales[[#This Row],[TotalSales]]-Sales[[#This Row],[TotalCost]]</f>
        <v>902.13210000000026</v>
      </c>
      <c r="P1570" s="1">
        <f>Sales[[#This Row],[ProductCost]]*Sales[[#This Row],[OrderQuantity]]</f>
        <v>1481.9378999999999</v>
      </c>
      <c r="Q1570" s="1" t="str">
        <f>VLOOKUP(Sales[[#This Row],[ProductKey]], Products!$A$2:$D$1000, 4, FALSE)</f>
        <v>Touring-1000 Blue, 46</v>
      </c>
    </row>
    <row r="1571" spans="1:17" x14ac:dyDescent="0.25">
      <c r="A1571" s="2">
        <v>37989</v>
      </c>
      <c r="B1571" s="1" t="s">
        <v>3222</v>
      </c>
      <c r="C1571">
        <v>540</v>
      </c>
      <c r="D1571">
        <v>24490</v>
      </c>
      <c r="E1571">
        <v>1</v>
      </c>
      <c r="F1571">
        <v>1</v>
      </c>
      <c r="G1571">
        <v>1</v>
      </c>
      <c r="H1571" s="2">
        <v>43103</v>
      </c>
      <c r="I1571" t="str">
        <f>VLOOKUP(Sales[[#This Row],[TerritoryKey]], Territories[], 2, FALSE)</f>
        <v>Northwest</v>
      </c>
      <c r="J1571">
        <f>_xlfn.XLOOKUP(Sales[[#This Row],[ProductKey]], Products!$A:$A, Products!$J:$J)</f>
        <v>12.192399999999999</v>
      </c>
      <c r="K1571">
        <f>_xlfn.XLOOKUP(Sales[[#This Row],[ProductKey]], Products!$A:$A, Products!$K:$K)</f>
        <v>32.6</v>
      </c>
      <c r="L1571" s="1">
        <f>Sales[[#This Row],[ProductPrice]]*Sales[[#This Row],[OrderQuantity]]</f>
        <v>32.6</v>
      </c>
      <c r="M1571" s="1">
        <f>Sales[[#This Row],[OrderQuantity]]</f>
        <v>1</v>
      </c>
      <c r="N1571" s="1">
        <f>1</f>
        <v>1</v>
      </c>
      <c r="O1571" s="1">
        <f>Sales[[#This Row],[TotalSales]]-Sales[[#This Row],[TotalCost]]</f>
        <v>20.407600000000002</v>
      </c>
      <c r="P1571" s="1">
        <f>Sales[[#This Row],[ProductCost]]*Sales[[#This Row],[OrderQuantity]]</f>
        <v>12.192399999999999</v>
      </c>
      <c r="Q1571" s="1" t="str">
        <f>VLOOKUP(Sales[[#This Row],[ProductKey]], Products!$A$2:$D$1000, 4, FALSE)</f>
        <v>HL Road Tire</v>
      </c>
    </row>
    <row r="1572" spans="1:17" x14ac:dyDescent="0.25">
      <c r="A1572" s="2">
        <v>37664</v>
      </c>
      <c r="B1572" s="1" t="s">
        <v>3225</v>
      </c>
      <c r="C1572">
        <v>485</v>
      </c>
      <c r="D1572">
        <v>14350</v>
      </c>
      <c r="E1572">
        <v>1</v>
      </c>
      <c r="F1572">
        <v>1</v>
      </c>
      <c r="G1572">
        <v>1</v>
      </c>
      <c r="H1572" s="2">
        <v>42778</v>
      </c>
      <c r="I1572" t="str">
        <f>VLOOKUP(Sales[[#This Row],[TerritoryKey]], Territories[], 2, FALSE)</f>
        <v>Northwest</v>
      </c>
      <c r="J1572">
        <f>_xlfn.XLOOKUP(Sales[[#This Row],[ProductKey]], Products!$A:$A, Products!$J:$J)</f>
        <v>8.2204999999999995</v>
      </c>
      <c r="K1572">
        <f>_xlfn.XLOOKUP(Sales[[#This Row],[ProductKey]], Products!$A:$A, Products!$K:$K)</f>
        <v>21.98</v>
      </c>
      <c r="L1572" s="1">
        <f>Sales[[#This Row],[ProductPrice]]*Sales[[#This Row],[OrderQuantity]]</f>
        <v>21.98</v>
      </c>
      <c r="M1572" s="1">
        <f>Sales[[#This Row],[OrderQuantity]]</f>
        <v>1</v>
      </c>
      <c r="N1572" s="1">
        <f>1</f>
        <v>1</v>
      </c>
      <c r="O1572" s="1">
        <f>Sales[[#This Row],[TotalSales]]-Sales[[#This Row],[TotalCost]]</f>
        <v>13.759500000000001</v>
      </c>
      <c r="P1572" s="1">
        <f>Sales[[#This Row],[ProductCost]]*Sales[[#This Row],[OrderQuantity]]</f>
        <v>8.2204999999999995</v>
      </c>
      <c r="Q1572" s="1" t="str">
        <f>VLOOKUP(Sales[[#This Row],[ProductKey]], Products!$A$2:$D$1000, 4, FALSE)</f>
        <v>Fender Set - Mountain</v>
      </c>
    </row>
    <row r="1573" spans="1:17" x14ac:dyDescent="0.25">
      <c r="A1573" s="2">
        <v>37967</v>
      </c>
      <c r="B1573" s="1" t="s">
        <v>3229</v>
      </c>
      <c r="C1573">
        <v>566</v>
      </c>
      <c r="D1573">
        <v>26632</v>
      </c>
      <c r="E1573">
        <v>1</v>
      </c>
      <c r="F1573">
        <v>1</v>
      </c>
      <c r="G1573">
        <v>1</v>
      </c>
      <c r="H1573" s="2">
        <v>43081</v>
      </c>
      <c r="I1573" t="str">
        <f>VLOOKUP(Sales[[#This Row],[TerritoryKey]], Territories[], 2, FALSE)</f>
        <v>Northwest</v>
      </c>
      <c r="J1573">
        <f>_xlfn.XLOOKUP(Sales[[#This Row],[ProductKey]], Products!$A:$A, Products!$J:$J)</f>
        <v>461.44479999999999</v>
      </c>
      <c r="K1573">
        <f>_xlfn.XLOOKUP(Sales[[#This Row],[ProductKey]], Products!$A:$A, Products!$K:$K)</f>
        <v>742.35</v>
      </c>
      <c r="L1573" s="1">
        <f>Sales[[#This Row],[ProductPrice]]*Sales[[#This Row],[OrderQuantity]]</f>
        <v>742.35</v>
      </c>
      <c r="M1573" s="1">
        <f>Sales[[#This Row],[OrderQuantity]]</f>
        <v>1</v>
      </c>
      <c r="N1573" s="1">
        <f>1</f>
        <v>1</v>
      </c>
      <c r="O1573" s="1">
        <f>Sales[[#This Row],[TotalSales]]-Sales[[#This Row],[TotalCost]]</f>
        <v>280.90520000000004</v>
      </c>
      <c r="P1573" s="1">
        <f>Sales[[#This Row],[ProductCost]]*Sales[[#This Row],[OrderQuantity]]</f>
        <v>461.44479999999999</v>
      </c>
      <c r="Q1573" s="1" t="str">
        <f>VLOOKUP(Sales[[#This Row],[ProductKey]], Products!$A$2:$D$1000, 4, FALSE)</f>
        <v>Touring-3000 Blue, 58</v>
      </c>
    </row>
    <row r="1574" spans="1:17" x14ac:dyDescent="0.25">
      <c r="A1574" s="2">
        <v>38322</v>
      </c>
      <c r="B1574" s="1" t="s">
        <v>3234</v>
      </c>
      <c r="C1574">
        <v>600</v>
      </c>
      <c r="D1574">
        <v>16068</v>
      </c>
      <c r="E1574">
        <v>1</v>
      </c>
      <c r="F1574">
        <v>1</v>
      </c>
      <c r="G1574">
        <v>1</v>
      </c>
      <c r="H1574" s="2">
        <v>43435</v>
      </c>
      <c r="I1574" t="str">
        <f>VLOOKUP(Sales[[#This Row],[TerritoryKey]], Territories[], 2, FALSE)</f>
        <v>Northwest</v>
      </c>
      <c r="J1574">
        <f>_xlfn.XLOOKUP(Sales[[#This Row],[ProductKey]], Products!$A:$A, Products!$J:$J)</f>
        <v>294.5797</v>
      </c>
      <c r="K1574">
        <f>_xlfn.XLOOKUP(Sales[[#This Row],[ProductKey]], Products!$A:$A, Products!$K:$K)</f>
        <v>539.99</v>
      </c>
      <c r="L1574" s="1">
        <f>Sales[[#This Row],[ProductPrice]]*Sales[[#This Row],[OrderQuantity]]</f>
        <v>539.99</v>
      </c>
      <c r="M1574" s="1">
        <f>Sales[[#This Row],[OrderQuantity]]</f>
        <v>1</v>
      </c>
      <c r="N1574" s="1">
        <f>1</f>
        <v>1</v>
      </c>
      <c r="O1574" s="1">
        <f>Sales[[#This Row],[TotalSales]]-Sales[[#This Row],[TotalCost]]</f>
        <v>245.41030000000001</v>
      </c>
      <c r="P1574" s="1">
        <f>Sales[[#This Row],[ProductCost]]*Sales[[#This Row],[OrderQuantity]]</f>
        <v>294.5797</v>
      </c>
      <c r="Q1574" s="1" t="str">
        <f>VLOOKUP(Sales[[#This Row],[ProductKey]], Products!$A$2:$D$1000, 4, FALSE)</f>
        <v>Mountain-500 Black, 52</v>
      </c>
    </row>
    <row r="1575" spans="1:17" x14ac:dyDescent="0.25">
      <c r="A1575" s="2">
        <v>38019</v>
      </c>
      <c r="B1575" s="1" t="s">
        <v>3266</v>
      </c>
      <c r="C1575">
        <v>581</v>
      </c>
      <c r="D1575">
        <v>18084</v>
      </c>
      <c r="E1575">
        <v>1</v>
      </c>
      <c r="F1575">
        <v>1</v>
      </c>
      <c r="G1575">
        <v>1</v>
      </c>
      <c r="H1575" s="2">
        <v>43133</v>
      </c>
      <c r="I1575" t="str">
        <f>VLOOKUP(Sales[[#This Row],[TerritoryKey]], Territories[], 2, FALSE)</f>
        <v>Northwest</v>
      </c>
      <c r="J1575">
        <f>_xlfn.XLOOKUP(Sales[[#This Row],[ProductKey]], Products!$A:$A, Products!$J:$J)</f>
        <v>1082.51</v>
      </c>
      <c r="K1575">
        <f>_xlfn.XLOOKUP(Sales[[#This Row],[ProductKey]], Products!$A:$A, Products!$K:$K)</f>
        <v>1700.99</v>
      </c>
      <c r="L1575" s="1">
        <f>Sales[[#This Row],[ProductPrice]]*Sales[[#This Row],[OrderQuantity]]</f>
        <v>1700.99</v>
      </c>
      <c r="M1575" s="1">
        <f>Sales[[#This Row],[OrderQuantity]]</f>
        <v>1</v>
      </c>
      <c r="N1575" s="1">
        <f>1</f>
        <v>1</v>
      </c>
      <c r="O1575" s="1">
        <f>Sales[[#This Row],[TotalSales]]-Sales[[#This Row],[TotalCost]]</f>
        <v>618.48</v>
      </c>
      <c r="P1575" s="1">
        <f>Sales[[#This Row],[ProductCost]]*Sales[[#This Row],[OrderQuantity]]</f>
        <v>1082.51</v>
      </c>
      <c r="Q1575" s="1" t="str">
        <f>VLOOKUP(Sales[[#This Row],[ProductKey]], Products!$A$2:$D$1000, 4, FALSE)</f>
        <v>Road-350-W Yellow, 42</v>
      </c>
    </row>
    <row r="1576" spans="1:17" x14ac:dyDescent="0.25">
      <c r="A1576" s="2">
        <v>38231</v>
      </c>
      <c r="B1576" s="1" t="s">
        <v>3288</v>
      </c>
      <c r="C1576">
        <v>476</v>
      </c>
      <c r="D1576">
        <v>18815</v>
      </c>
      <c r="E1576">
        <v>1</v>
      </c>
      <c r="F1576">
        <v>1</v>
      </c>
      <c r="G1576">
        <v>1</v>
      </c>
      <c r="H1576" s="2">
        <v>43344</v>
      </c>
      <c r="I1576" t="str">
        <f>VLOOKUP(Sales[[#This Row],[TerritoryKey]], Territories[], 2, FALSE)</f>
        <v>Northwest</v>
      </c>
      <c r="J1576">
        <f>_xlfn.XLOOKUP(Sales[[#This Row],[ProductKey]], Products!$A:$A, Products!$J:$J)</f>
        <v>26.176300000000001</v>
      </c>
      <c r="K1576">
        <f>_xlfn.XLOOKUP(Sales[[#This Row],[ProductKey]], Products!$A:$A, Products!$K:$K)</f>
        <v>69.989999999999995</v>
      </c>
      <c r="L1576" s="1">
        <f>Sales[[#This Row],[ProductPrice]]*Sales[[#This Row],[OrderQuantity]]</f>
        <v>69.989999999999995</v>
      </c>
      <c r="M1576" s="1">
        <f>Sales[[#This Row],[OrderQuantity]]</f>
        <v>1</v>
      </c>
      <c r="N1576" s="1">
        <f>1</f>
        <v>1</v>
      </c>
      <c r="O1576" s="1">
        <f>Sales[[#This Row],[TotalSales]]-Sales[[#This Row],[TotalCost]]</f>
        <v>43.813699999999997</v>
      </c>
      <c r="P1576" s="1">
        <f>Sales[[#This Row],[ProductCost]]*Sales[[#This Row],[OrderQuantity]]</f>
        <v>26.176300000000001</v>
      </c>
      <c r="Q1576" s="1" t="str">
        <f>VLOOKUP(Sales[[#This Row],[ProductKey]], Products!$A$2:$D$1000, 4, FALSE)</f>
        <v>Women's Mountain Shorts, L</v>
      </c>
    </row>
    <row r="1577" spans="1:17" x14ac:dyDescent="0.25">
      <c r="A1577" s="2">
        <v>37723</v>
      </c>
      <c r="B1577" s="1" t="s">
        <v>3293</v>
      </c>
      <c r="C1577">
        <v>605</v>
      </c>
      <c r="D1577">
        <v>23404</v>
      </c>
      <c r="E1577">
        <v>1</v>
      </c>
      <c r="F1577">
        <v>1</v>
      </c>
      <c r="G1577">
        <v>1</v>
      </c>
      <c r="H1577" s="2">
        <v>42837</v>
      </c>
      <c r="I1577" t="str">
        <f>VLOOKUP(Sales[[#This Row],[TerritoryKey]], Territories[], 2, FALSE)</f>
        <v>Northwest</v>
      </c>
      <c r="J1577">
        <f>_xlfn.XLOOKUP(Sales[[#This Row],[ProductKey]], Products!$A:$A, Products!$J:$J)</f>
        <v>343.64960000000002</v>
      </c>
      <c r="K1577">
        <f>_xlfn.XLOOKUP(Sales[[#This Row],[ProductKey]], Products!$A:$A, Products!$K:$K)</f>
        <v>539.99</v>
      </c>
      <c r="L1577" s="1">
        <f>Sales[[#This Row],[ProductPrice]]*Sales[[#This Row],[OrderQuantity]]</f>
        <v>539.99</v>
      </c>
      <c r="M1577" s="1">
        <f>Sales[[#This Row],[OrderQuantity]]</f>
        <v>1</v>
      </c>
      <c r="N1577" s="1">
        <f>1</f>
        <v>1</v>
      </c>
      <c r="O1577" s="1">
        <f>Sales[[#This Row],[TotalSales]]-Sales[[#This Row],[TotalCost]]</f>
        <v>196.34039999999999</v>
      </c>
      <c r="P1577" s="1">
        <f>Sales[[#This Row],[ProductCost]]*Sales[[#This Row],[OrderQuantity]]</f>
        <v>343.64960000000002</v>
      </c>
      <c r="Q1577" s="1" t="str">
        <f>VLOOKUP(Sales[[#This Row],[ProductKey]], Products!$A$2:$D$1000, 4, FALSE)</f>
        <v>Road-750 Black, 48</v>
      </c>
    </row>
    <row r="1578" spans="1:17" x14ac:dyDescent="0.25">
      <c r="A1578" s="2">
        <v>38079</v>
      </c>
      <c r="B1578" s="1" t="s">
        <v>3298</v>
      </c>
      <c r="C1578">
        <v>480</v>
      </c>
      <c r="D1578">
        <v>28093</v>
      </c>
      <c r="E1578">
        <v>1</v>
      </c>
      <c r="F1578">
        <v>1</v>
      </c>
      <c r="G1578">
        <v>1</v>
      </c>
      <c r="H1578" s="2">
        <v>43192</v>
      </c>
      <c r="I1578" t="str">
        <f>VLOOKUP(Sales[[#This Row],[TerritoryKey]], Territories[], 2, FALSE)</f>
        <v>Northwest</v>
      </c>
      <c r="J1578">
        <f>_xlfn.XLOOKUP(Sales[[#This Row],[ProductKey]], Products!$A:$A, Products!$J:$J)</f>
        <v>0.85650000000000004</v>
      </c>
      <c r="K1578">
        <f>_xlfn.XLOOKUP(Sales[[#This Row],[ProductKey]], Products!$A:$A, Products!$K:$K)</f>
        <v>2.29</v>
      </c>
      <c r="L1578" s="1">
        <f>Sales[[#This Row],[ProductPrice]]*Sales[[#This Row],[OrderQuantity]]</f>
        <v>2.29</v>
      </c>
      <c r="M1578" s="1">
        <f>Sales[[#This Row],[OrderQuantity]]</f>
        <v>1</v>
      </c>
      <c r="N1578" s="1">
        <f>1</f>
        <v>1</v>
      </c>
      <c r="O1578" s="1">
        <f>Sales[[#This Row],[TotalSales]]-Sales[[#This Row],[TotalCost]]</f>
        <v>1.4335</v>
      </c>
      <c r="P1578" s="1">
        <f>Sales[[#This Row],[ProductCost]]*Sales[[#This Row],[OrderQuantity]]</f>
        <v>0.85650000000000004</v>
      </c>
      <c r="Q1578" s="1" t="str">
        <f>VLOOKUP(Sales[[#This Row],[ProductKey]], Products!$A$2:$D$1000, 4, FALSE)</f>
        <v>Patch Kit/8 Patches</v>
      </c>
    </row>
    <row r="1579" spans="1:17" x14ac:dyDescent="0.25">
      <c r="A1579" s="2">
        <v>38049</v>
      </c>
      <c r="B1579" s="1" t="s">
        <v>3338</v>
      </c>
      <c r="C1579">
        <v>537</v>
      </c>
      <c r="D1579">
        <v>11970</v>
      </c>
      <c r="E1579">
        <v>1</v>
      </c>
      <c r="F1579">
        <v>1</v>
      </c>
      <c r="G1579">
        <v>1</v>
      </c>
      <c r="H1579" s="2">
        <v>43162</v>
      </c>
      <c r="I1579" t="str">
        <f>VLOOKUP(Sales[[#This Row],[TerritoryKey]], Territories[], 2, FALSE)</f>
        <v>Northwest</v>
      </c>
      <c r="J1579">
        <f>_xlfn.XLOOKUP(Sales[[#This Row],[ProductKey]], Products!$A:$A, Products!$J:$J)</f>
        <v>13.09</v>
      </c>
      <c r="K1579">
        <f>_xlfn.XLOOKUP(Sales[[#This Row],[ProductKey]], Products!$A:$A, Products!$K:$K)</f>
        <v>35</v>
      </c>
      <c r="L1579" s="1">
        <f>Sales[[#This Row],[ProductPrice]]*Sales[[#This Row],[OrderQuantity]]</f>
        <v>35</v>
      </c>
      <c r="M1579" s="1">
        <f>Sales[[#This Row],[OrderQuantity]]</f>
        <v>1</v>
      </c>
      <c r="N1579" s="1">
        <f>1</f>
        <v>1</v>
      </c>
      <c r="O1579" s="1">
        <f>Sales[[#This Row],[TotalSales]]-Sales[[#This Row],[TotalCost]]</f>
        <v>21.91</v>
      </c>
      <c r="P1579" s="1">
        <f>Sales[[#This Row],[ProductCost]]*Sales[[#This Row],[OrderQuantity]]</f>
        <v>13.09</v>
      </c>
      <c r="Q1579" s="1" t="str">
        <f>VLOOKUP(Sales[[#This Row],[ProductKey]], Products!$A$2:$D$1000, 4, FALSE)</f>
        <v>HL Mountain Tire</v>
      </c>
    </row>
    <row r="1580" spans="1:17" x14ac:dyDescent="0.25">
      <c r="A1580" s="2">
        <v>38110</v>
      </c>
      <c r="B1580" s="1" t="s">
        <v>3346</v>
      </c>
      <c r="C1580">
        <v>540</v>
      </c>
      <c r="D1580">
        <v>25089</v>
      </c>
      <c r="E1580">
        <v>1</v>
      </c>
      <c r="F1580">
        <v>1</v>
      </c>
      <c r="G1580">
        <v>1</v>
      </c>
      <c r="H1580" s="2">
        <v>43223</v>
      </c>
      <c r="I1580" t="str">
        <f>VLOOKUP(Sales[[#This Row],[TerritoryKey]], Territories[], 2, FALSE)</f>
        <v>Northwest</v>
      </c>
      <c r="J1580">
        <f>_xlfn.XLOOKUP(Sales[[#This Row],[ProductKey]], Products!$A:$A, Products!$J:$J)</f>
        <v>12.192399999999999</v>
      </c>
      <c r="K1580">
        <f>_xlfn.XLOOKUP(Sales[[#This Row],[ProductKey]], Products!$A:$A, Products!$K:$K)</f>
        <v>32.6</v>
      </c>
      <c r="L1580" s="1">
        <f>Sales[[#This Row],[ProductPrice]]*Sales[[#This Row],[OrderQuantity]]</f>
        <v>32.6</v>
      </c>
      <c r="M1580" s="1">
        <f>Sales[[#This Row],[OrderQuantity]]</f>
        <v>1</v>
      </c>
      <c r="N1580" s="1">
        <f>1</f>
        <v>1</v>
      </c>
      <c r="O1580" s="1">
        <f>Sales[[#This Row],[TotalSales]]-Sales[[#This Row],[TotalCost]]</f>
        <v>20.407600000000002</v>
      </c>
      <c r="P1580" s="1">
        <f>Sales[[#This Row],[ProductCost]]*Sales[[#This Row],[OrderQuantity]]</f>
        <v>12.192399999999999</v>
      </c>
      <c r="Q1580" s="1" t="str">
        <f>VLOOKUP(Sales[[#This Row],[ProductKey]], Products!$A$2:$D$1000, 4, FALSE)</f>
        <v>HL Road Tire</v>
      </c>
    </row>
    <row r="1581" spans="1:17" x14ac:dyDescent="0.25">
      <c r="A1581" s="2">
        <v>37906</v>
      </c>
      <c r="B1581" s="1" t="s">
        <v>3352</v>
      </c>
      <c r="C1581">
        <v>588</v>
      </c>
      <c r="D1581">
        <v>14744</v>
      </c>
      <c r="E1581">
        <v>1</v>
      </c>
      <c r="F1581">
        <v>1</v>
      </c>
      <c r="G1581">
        <v>1</v>
      </c>
      <c r="H1581" s="2">
        <v>43020</v>
      </c>
      <c r="I1581" t="str">
        <f>VLOOKUP(Sales[[#This Row],[TerritoryKey]], Territories[], 2, FALSE)</f>
        <v>Northwest</v>
      </c>
      <c r="J1581">
        <f>_xlfn.XLOOKUP(Sales[[#This Row],[ProductKey]], Products!$A:$A, Products!$J:$J)</f>
        <v>419.77839999999998</v>
      </c>
      <c r="K1581">
        <f>_xlfn.XLOOKUP(Sales[[#This Row],[ProductKey]], Products!$A:$A, Products!$K:$K)</f>
        <v>769.49</v>
      </c>
      <c r="L1581" s="1">
        <f>Sales[[#This Row],[ProductPrice]]*Sales[[#This Row],[OrderQuantity]]</f>
        <v>769.49</v>
      </c>
      <c r="M1581" s="1">
        <f>Sales[[#This Row],[OrderQuantity]]</f>
        <v>1</v>
      </c>
      <c r="N1581" s="1">
        <f>1</f>
        <v>1</v>
      </c>
      <c r="O1581" s="1">
        <f>Sales[[#This Row],[TotalSales]]-Sales[[#This Row],[TotalCost]]</f>
        <v>349.71160000000003</v>
      </c>
      <c r="P1581" s="1">
        <f>Sales[[#This Row],[ProductCost]]*Sales[[#This Row],[OrderQuantity]]</f>
        <v>419.77839999999998</v>
      </c>
      <c r="Q1581" s="1" t="str">
        <f>VLOOKUP(Sales[[#This Row],[ProductKey]], Products!$A$2:$D$1000, 4, FALSE)</f>
        <v>Mountain-400-W Silver, 40</v>
      </c>
    </row>
    <row r="1582" spans="1:17" x14ac:dyDescent="0.25">
      <c r="A1582" s="2">
        <v>38261</v>
      </c>
      <c r="B1582" s="1" t="s">
        <v>3367</v>
      </c>
      <c r="C1582">
        <v>606</v>
      </c>
      <c r="D1582">
        <v>23403</v>
      </c>
      <c r="E1582">
        <v>1</v>
      </c>
      <c r="F1582">
        <v>1</v>
      </c>
      <c r="G1582">
        <v>1</v>
      </c>
      <c r="H1582" s="2">
        <v>43374</v>
      </c>
      <c r="I1582" t="str">
        <f>VLOOKUP(Sales[[#This Row],[TerritoryKey]], Territories[], 2, FALSE)</f>
        <v>Northwest</v>
      </c>
      <c r="J1582">
        <f>_xlfn.XLOOKUP(Sales[[#This Row],[ProductKey]], Products!$A:$A, Products!$J:$J)</f>
        <v>343.64960000000002</v>
      </c>
      <c r="K1582">
        <f>_xlfn.XLOOKUP(Sales[[#This Row],[ProductKey]], Products!$A:$A, Products!$K:$K)</f>
        <v>539.99</v>
      </c>
      <c r="L1582" s="1">
        <f>Sales[[#This Row],[ProductPrice]]*Sales[[#This Row],[OrderQuantity]]</f>
        <v>539.99</v>
      </c>
      <c r="M1582" s="1">
        <f>Sales[[#This Row],[OrderQuantity]]</f>
        <v>1</v>
      </c>
      <c r="N1582" s="1">
        <f>1</f>
        <v>1</v>
      </c>
      <c r="O1582" s="1">
        <f>Sales[[#This Row],[TotalSales]]-Sales[[#This Row],[TotalCost]]</f>
        <v>196.34039999999999</v>
      </c>
      <c r="P1582" s="1">
        <f>Sales[[#This Row],[ProductCost]]*Sales[[#This Row],[OrderQuantity]]</f>
        <v>343.64960000000002</v>
      </c>
      <c r="Q1582" s="1" t="str">
        <f>VLOOKUP(Sales[[#This Row],[ProductKey]], Products!$A$2:$D$1000, 4, FALSE)</f>
        <v>Road-750 Black, 52</v>
      </c>
    </row>
    <row r="1583" spans="1:17" x14ac:dyDescent="0.25">
      <c r="A1583" s="2">
        <v>37753</v>
      </c>
      <c r="B1583" s="1" t="s">
        <v>3399</v>
      </c>
      <c r="C1583">
        <v>605</v>
      </c>
      <c r="D1583">
        <v>23373</v>
      </c>
      <c r="E1583">
        <v>1</v>
      </c>
      <c r="F1583">
        <v>1</v>
      </c>
      <c r="G1583">
        <v>1</v>
      </c>
      <c r="H1583" s="2">
        <v>42867</v>
      </c>
      <c r="I1583" t="str">
        <f>VLOOKUP(Sales[[#This Row],[TerritoryKey]], Territories[], 2, FALSE)</f>
        <v>Northwest</v>
      </c>
      <c r="J1583">
        <f>_xlfn.XLOOKUP(Sales[[#This Row],[ProductKey]], Products!$A:$A, Products!$J:$J)</f>
        <v>343.64960000000002</v>
      </c>
      <c r="K1583">
        <f>_xlfn.XLOOKUP(Sales[[#This Row],[ProductKey]], Products!$A:$A, Products!$K:$K)</f>
        <v>539.99</v>
      </c>
      <c r="L1583" s="1">
        <f>Sales[[#This Row],[ProductPrice]]*Sales[[#This Row],[OrderQuantity]]</f>
        <v>539.99</v>
      </c>
      <c r="M1583" s="1">
        <f>Sales[[#This Row],[OrderQuantity]]</f>
        <v>1</v>
      </c>
      <c r="N1583" s="1">
        <f>1</f>
        <v>1</v>
      </c>
      <c r="O1583" s="1">
        <f>Sales[[#This Row],[TotalSales]]-Sales[[#This Row],[TotalCost]]</f>
        <v>196.34039999999999</v>
      </c>
      <c r="P1583" s="1">
        <f>Sales[[#This Row],[ProductCost]]*Sales[[#This Row],[OrderQuantity]]</f>
        <v>343.64960000000002</v>
      </c>
      <c r="Q1583" s="1" t="str">
        <f>VLOOKUP(Sales[[#This Row],[ProductKey]], Products!$A$2:$D$1000, 4, FALSE)</f>
        <v>Road-750 Black, 48</v>
      </c>
    </row>
    <row r="1584" spans="1:17" x14ac:dyDescent="0.25">
      <c r="A1584" s="2">
        <v>38079</v>
      </c>
      <c r="B1584" s="1" t="s">
        <v>3412</v>
      </c>
      <c r="C1584">
        <v>385</v>
      </c>
      <c r="D1584">
        <v>21161</v>
      </c>
      <c r="E1584">
        <v>1</v>
      </c>
      <c r="F1584">
        <v>1</v>
      </c>
      <c r="G1584">
        <v>1</v>
      </c>
      <c r="H1584" s="2">
        <v>43192</v>
      </c>
      <c r="I1584" t="str">
        <f>VLOOKUP(Sales[[#This Row],[TerritoryKey]], Territories[], 2, FALSE)</f>
        <v>Northwest</v>
      </c>
      <c r="J1584">
        <f>_xlfn.XLOOKUP(Sales[[#This Row],[ProductKey]], Products!$A:$A, Products!$J:$J)</f>
        <v>605.64919999999995</v>
      </c>
      <c r="K1584">
        <f>_xlfn.XLOOKUP(Sales[[#This Row],[ProductKey]], Products!$A:$A, Products!$K:$K)</f>
        <v>1000.4375</v>
      </c>
      <c r="L1584" s="1">
        <f>Sales[[#This Row],[ProductPrice]]*Sales[[#This Row],[OrderQuantity]]</f>
        <v>1000.4375</v>
      </c>
      <c r="M1584" s="1">
        <f>Sales[[#This Row],[OrderQuantity]]</f>
        <v>1</v>
      </c>
      <c r="N1584" s="1">
        <f>1</f>
        <v>1</v>
      </c>
      <c r="O1584" s="1">
        <f>Sales[[#This Row],[TotalSales]]-Sales[[#This Row],[TotalCost]]</f>
        <v>394.78830000000005</v>
      </c>
      <c r="P1584" s="1">
        <f>Sales[[#This Row],[ProductCost]]*Sales[[#This Row],[OrderQuantity]]</f>
        <v>605.64919999999995</v>
      </c>
      <c r="Q1584" s="1" t="str">
        <f>VLOOKUP(Sales[[#This Row],[ProductKey]], Products!$A$2:$D$1000, 4, FALSE)</f>
        <v>Road-550-W Yellow, 42</v>
      </c>
    </row>
    <row r="1585" spans="1:17" x14ac:dyDescent="0.25">
      <c r="A1585" s="2">
        <v>38139</v>
      </c>
      <c r="B1585" s="1" t="s">
        <v>3418</v>
      </c>
      <c r="C1585">
        <v>474</v>
      </c>
      <c r="D1585">
        <v>20203</v>
      </c>
      <c r="E1585">
        <v>1</v>
      </c>
      <c r="F1585">
        <v>1</v>
      </c>
      <c r="G1585">
        <v>1</v>
      </c>
      <c r="H1585" s="2">
        <v>43252</v>
      </c>
      <c r="I1585" t="str">
        <f>VLOOKUP(Sales[[#This Row],[TerritoryKey]], Territories[], 2, FALSE)</f>
        <v>Northwest</v>
      </c>
      <c r="J1585">
        <f>_xlfn.XLOOKUP(Sales[[#This Row],[ProductKey]], Products!$A:$A, Products!$J:$J)</f>
        <v>26.176300000000001</v>
      </c>
      <c r="K1585">
        <f>_xlfn.XLOOKUP(Sales[[#This Row],[ProductKey]], Products!$A:$A, Products!$K:$K)</f>
        <v>69.989999999999995</v>
      </c>
      <c r="L1585" s="1">
        <f>Sales[[#This Row],[ProductPrice]]*Sales[[#This Row],[OrderQuantity]]</f>
        <v>69.989999999999995</v>
      </c>
      <c r="M1585" s="1">
        <f>Sales[[#This Row],[OrderQuantity]]</f>
        <v>1</v>
      </c>
      <c r="N1585" s="1">
        <f>1</f>
        <v>1</v>
      </c>
      <c r="O1585" s="1">
        <f>Sales[[#This Row],[TotalSales]]-Sales[[#This Row],[TotalCost]]</f>
        <v>43.813699999999997</v>
      </c>
      <c r="P1585" s="1">
        <f>Sales[[#This Row],[ProductCost]]*Sales[[#This Row],[OrderQuantity]]</f>
        <v>26.176300000000001</v>
      </c>
      <c r="Q1585" s="1" t="str">
        <f>VLOOKUP(Sales[[#This Row],[ProductKey]], Products!$A$2:$D$1000, 4, FALSE)</f>
        <v>Women's Mountain Shorts, S</v>
      </c>
    </row>
    <row r="1586" spans="1:17" x14ac:dyDescent="0.25">
      <c r="A1586" s="2">
        <v>38019</v>
      </c>
      <c r="B1586" s="1" t="s">
        <v>3423</v>
      </c>
      <c r="C1586">
        <v>590</v>
      </c>
      <c r="D1586">
        <v>14753</v>
      </c>
      <c r="E1586">
        <v>1</v>
      </c>
      <c r="F1586">
        <v>1</v>
      </c>
      <c r="G1586">
        <v>1</v>
      </c>
      <c r="H1586" s="2">
        <v>43133</v>
      </c>
      <c r="I1586" t="str">
        <f>VLOOKUP(Sales[[#This Row],[TerritoryKey]], Territories[], 2, FALSE)</f>
        <v>Northwest</v>
      </c>
      <c r="J1586">
        <f>_xlfn.XLOOKUP(Sales[[#This Row],[ProductKey]], Products!$A:$A, Products!$J:$J)</f>
        <v>419.77839999999998</v>
      </c>
      <c r="K1586">
        <f>_xlfn.XLOOKUP(Sales[[#This Row],[ProductKey]], Products!$A:$A, Products!$K:$K)</f>
        <v>769.49</v>
      </c>
      <c r="L1586" s="1">
        <f>Sales[[#This Row],[ProductPrice]]*Sales[[#This Row],[OrderQuantity]]</f>
        <v>769.49</v>
      </c>
      <c r="M1586" s="1">
        <f>Sales[[#This Row],[OrderQuantity]]</f>
        <v>1</v>
      </c>
      <c r="N1586" s="1">
        <f>1</f>
        <v>1</v>
      </c>
      <c r="O1586" s="1">
        <f>Sales[[#This Row],[TotalSales]]-Sales[[#This Row],[TotalCost]]</f>
        <v>349.71160000000003</v>
      </c>
      <c r="P1586" s="1">
        <f>Sales[[#This Row],[ProductCost]]*Sales[[#This Row],[OrderQuantity]]</f>
        <v>419.77839999999998</v>
      </c>
      <c r="Q1586" s="1" t="str">
        <f>VLOOKUP(Sales[[#This Row],[ProductKey]], Products!$A$2:$D$1000, 4, FALSE)</f>
        <v>Mountain-400-W Silver, 46</v>
      </c>
    </row>
    <row r="1587" spans="1:17" x14ac:dyDescent="0.25">
      <c r="A1587" s="2">
        <v>37876</v>
      </c>
      <c r="B1587" s="1" t="s">
        <v>3441</v>
      </c>
      <c r="C1587">
        <v>591</v>
      </c>
      <c r="D1587">
        <v>13718</v>
      </c>
      <c r="E1587">
        <v>1</v>
      </c>
      <c r="F1587">
        <v>1</v>
      </c>
      <c r="G1587">
        <v>1</v>
      </c>
      <c r="H1587" s="2">
        <v>42990</v>
      </c>
      <c r="I1587" t="str">
        <f>VLOOKUP(Sales[[#This Row],[TerritoryKey]], Territories[], 2, FALSE)</f>
        <v>Northwest</v>
      </c>
      <c r="J1587">
        <f>_xlfn.XLOOKUP(Sales[[#This Row],[ProductKey]], Products!$A:$A, Products!$J:$J)</f>
        <v>308.21789999999999</v>
      </c>
      <c r="K1587">
        <f>_xlfn.XLOOKUP(Sales[[#This Row],[ProductKey]], Products!$A:$A, Products!$K:$K)</f>
        <v>564.99</v>
      </c>
      <c r="L1587" s="1">
        <f>Sales[[#This Row],[ProductPrice]]*Sales[[#This Row],[OrderQuantity]]</f>
        <v>564.99</v>
      </c>
      <c r="M1587" s="1">
        <f>Sales[[#This Row],[OrderQuantity]]</f>
        <v>1</v>
      </c>
      <c r="N1587" s="1">
        <f>1</f>
        <v>1</v>
      </c>
      <c r="O1587" s="1">
        <f>Sales[[#This Row],[TotalSales]]-Sales[[#This Row],[TotalCost]]</f>
        <v>256.77210000000002</v>
      </c>
      <c r="P1587" s="1">
        <f>Sales[[#This Row],[ProductCost]]*Sales[[#This Row],[OrderQuantity]]</f>
        <v>308.21789999999999</v>
      </c>
      <c r="Q1587" s="1" t="str">
        <f>VLOOKUP(Sales[[#This Row],[ProductKey]], Products!$A$2:$D$1000, 4, FALSE)</f>
        <v>Mountain-500 Silver, 40</v>
      </c>
    </row>
    <row r="1588" spans="1:17" x14ac:dyDescent="0.25">
      <c r="A1588" s="2">
        <v>37937</v>
      </c>
      <c r="B1588" s="1" t="s">
        <v>3450</v>
      </c>
      <c r="C1588">
        <v>606</v>
      </c>
      <c r="D1588">
        <v>23520</v>
      </c>
      <c r="E1588">
        <v>1</v>
      </c>
      <c r="F1588">
        <v>1</v>
      </c>
      <c r="G1588">
        <v>1</v>
      </c>
      <c r="H1588" s="2">
        <v>43051</v>
      </c>
      <c r="I1588" t="str">
        <f>VLOOKUP(Sales[[#This Row],[TerritoryKey]], Territories[], 2, FALSE)</f>
        <v>Northwest</v>
      </c>
      <c r="J1588">
        <f>_xlfn.XLOOKUP(Sales[[#This Row],[ProductKey]], Products!$A:$A, Products!$J:$J)</f>
        <v>343.64960000000002</v>
      </c>
      <c r="K1588">
        <f>_xlfn.XLOOKUP(Sales[[#This Row],[ProductKey]], Products!$A:$A, Products!$K:$K)</f>
        <v>539.99</v>
      </c>
      <c r="L1588" s="1">
        <f>Sales[[#This Row],[ProductPrice]]*Sales[[#This Row],[OrderQuantity]]</f>
        <v>539.99</v>
      </c>
      <c r="M1588" s="1">
        <f>Sales[[#This Row],[OrderQuantity]]</f>
        <v>1</v>
      </c>
      <c r="N1588" s="1">
        <f>1</f>
        <v>1</v>
      </c>
      <c r="O1588" s="1">
        <f>Sales[[#This Row],[TotalSales]]-Sales[[#This Row],[TotalCost]]</f>
        <v>196.34039999999999</v>
      </c>
      <c r="P1588" s="1">
        <f>Sales[[#This Row],[ProductCost]]*Sales[[#This Row],[OrderQuantity]]</f>
        <v>343.64960000000002</v>
      </c>
      <c r="Q1588" s="1" t="str">
        <f>VLOOKUP(Sales[[#This Row],[ProductKey]], Products!$A$2:$D$1000, 4, FALSE)</f>
        <v>Road-750 Black, 52</v>
      </c>
    </row>
    <row r="1589" spans="1:17" x14ac:dyDescent="0.25">
      <c r="A1589" s="2">
        <v>37845</v>
      </c>
      <c r="B1589" s="1" t="s">
        <v>3463</v>
      </c>
      <c r="C1589">
        <v>575</v>
      </c>
      <c r="D1589">
        <v>26537</v>
      </c>
      <c r="E1589">
        <v>1</v>
      </c>
      <c r="F1589">
        <v>1</v>
      </c>
      <c r="G1589">
        <v>1</v>
      </c>
      <c r="H1589" s="2">
        <v>42959</v>
      </c>
      <c r="I1589" t="str">
        <f>VLOOKUP(Sales[[#This Row],[TerritoryKey]], Territories[], 2, FALSE)</f>
        <v>Northwest</v>
      </c>
      <c r="J1589">
        <f>_xlfn.XLOOKUP(Sales[[#This Row],[ProductKey]], Products!$A:$A, Products!$J:$J)</f>
        <v>1481.9378999999999</v>
      </c>
      <c r="K1589">
        <f>_xlfn.XLOOKUP(Sales[[#This Row],[ProductKey]], Products!$A:$A, Products!$K:$K)</f>
        <v>2384.0700000000002</v>
      </c>
      <c r="L1589" s="1">
        <f>Sales[[#This Row],[ProductPrice]]*Sales[[#This Row],[OrderQuantity]]</f>
        <v>2384.0700000000002</v>
      </c>
      <c r="M1589" s="1">
        <f>Sales[[#This Row],[OrderQuantity]]</f>
        <v>1</v>
      </c>
      <c r="N1589" s="1">
        <f>1</f>
        <v>1</v>
      </c>
      <c r="O1589" s="1">
        <f>Sales[[#This Row],[TotalSales]]-Sales[[#This Row],[TotalCost]]</f>
        <v>902.13210000000026</v>
      </c>
      <c r="P1589" s="1">
        <f>Sales[[#This Row],[ProductCost]]*Sales[[#This Row],[OrderQuantity]]</f>
        <v>1481.9378999999999</v>
      </c>
      <c r="Q1589" s="1" t="str">
        <f>VLOOKUP(Sales[[#This Row],[ProductKey]], Products!$A$2:$D$1000, 4, FALSE)</f>
        <v>Touring-1000 Blue, 54</v>
      </c>
    </row>
    <row r="1590" spans="1:17" x14ac:dyDescent="0.25">
      <c r="A1590" s="2">
        <v>38170</v>
      </c>
      <c r="B1590" s="1" t="s">
        <v>3479</v>
      </c>
      <c r="C1590">
        <v>528</v>
      </c>
      <c r="D1590">
        <v>14637</v>
      </c>
      <c r="E1590">
        <v>1</v>
      </c>
      <c r="F1590">
        <v>1</v>
      </c>
      <c r="G1590">
        <v>1</v>
      </c>
      <c r="H1590" s="2">
        <v>43283</v>
      </c>
      <c r="I1590" t="str">
        <f>VLOOKUP(Sales[[#This Row],[TerritoryKey]], Territories[], 2, FALSE)</f>
        <v>Northwest</v>
      </c>
      <c r="J1590">
        <f>_xlfn.XLOOKUP(Sales[[#This Row],[ProductKey]], Products!$A:$A, Products!$J:$J)</f>
        <v>1.8663000000000001</v>
      </c>
      <c r="K1590">
        <f>_xlfn.XLOOKUP(Sales[[#This Row],[ProductKey]], Products!$A:$A, Products!$K:$K)</f>
        <v>4.99</v>
      </c>
      <c r="L1590" s="1">
        <f>Sales[[#This Row],[ProductPrice]]*Sales[[#This Row],[OrderQuantity]]</f>
        <v>4.99</v>
      </c>
      <c r="M1590" s="1">
        <f>Sales[[#This Row],[OrderQuantity]]</f>
        <v>1</v>
      </c>
      <c r="N1590" s="1">
        <f>1</f>
        <v>1</v>
      </c>
      <c r="O1590" s="1">
        <f>Sales[[#This Row],[TotalSales]]-Sales[[#This Row],[TotalCost]]</f>
        <v>3.1237000000000004</v>
      </c>
      <c r="P1590" s="1">
        <f>Sales[[#This Row],[ProductCost]]*Sales[[#This Row],[OrderQuantity]]</f>
        <v>1.8663000000000001</v>
      </c>
      <c r="Q1590" s="1" t="str">
        <f>VLOOKUP(Sales[[#This Row],[ProductKey]], Products!$A$2:$D$1000, 4, FALSE)</f>
        <v>Mountain Tire Tube</v>
      </c>
    </row>
    <row r="1591" spans="1:17" x14ac:dyDescent="0.25">
      <c r="A1591" s="2">
        <v>38019</v>
      </c>
      <c r="B1591" s="1" t="s">
        <v>3485</v>
      </c>
      <c r="C1591">
        <v>587</v>
      </c>
      <c r="D1591">
        <v>14754</v>
      </c>
      <c r="E1591">
        <v>1</v>
      </c>
      <c r="F1591">
        <v>1</v>
      </c>
      <c r="G1591">
        <v>1</v>
      </c>
      <c r="H1591" s="2">
        <v>43133</v>
      </c>
      <c r="I1591" t="str">
        <f>VLOOKUP(Sales[[#This Row],[TerritoryKey]], Territories[], 2, FALSE)</f>
        <v>Northwest</v>
      </c>
      <c r="J1591">
        <f>_xlfn.XLOOKUP(Sales[[#This Row],[ProductKey]], Products!$A:$A, Products!$J:$J)</f>
        <v>419.77839999999998</v>
      </c>
      <c r="K1591">
        <f>_xlfn.XLOOKUP(Sales[[#This Row],[ProductKey]], Products!$A:$A, Products!$K:$K)</f>
        <v>769.49</v>
      </c>
      <c r="L1591" s="1">
        <f>Sales[[#This Row],[ProductPrice]]*Sales[[#This Row],[OrderQuantity]]</f>
        <v>769.49</v>
      </c>
      <c r="M1591" s="1">
        <f>Sales[[#This Row],[OrderQuantity]]</f>
        <v>1</v>
      </c>
      <c r="N1591" s="1">
        <f>1</f>
        <v>1</v>
      </c>
      <c r="O1591" s="1">
        <f>Sales[[#This Row],[TotalSales]]-Sales[[#This Row],[TotalCost]]</f>
        <v>349.71160000000003</v>
      </c>
      <c r="P1591" s="1">
        <f>Sales[[#This Row],[ProductCost]]*Sales[[#This Row],[OrderQuantity]]</f>
        <v>419.77839999999998</v>
      </c>
      <c r="Q1591" s="1" t="str">
        <f>VLOOKUP(Sales[[#This Row],[ProductKey]], Products!$A$2:$D$1000, 4, FALSE)</f>
        <v>Mountain-400-W Silver, 38</v>
      </c>
    </row>
    <row r="1592" spans="1:17" x14ac:dyDescent="0.25">
      <c r="A1592" s="2">
        <v>37692</v>
      </c>
      <c r="B1592" s="1" t="s">
        <v>3516</v>
      </c>
      <c r="C1592">
        <v>387</v>
      </c>
      <c r="D1592">
        <v>21253</v>
      </c>
      <c r="E1592">
        <v>1</v>
      </c>
      <c r="F1592">
        <v>1</v>
      </c>
      <c r="G1592">
        <v>1</v>
      </c>
      <c r="H1592" s="2">
        <v>42806</v>
      </c>
      <c r="I1592" t="str">
        <f>VLOOKUP(Sales[[#This Row],[TerritoryKey]], Territories[], 2, FALSE)</f>
        <v>Northwest</v>
      </c>
      <c r="J1592">
        <f>_xlfn.XLOOKUP(Sales[[#This Row],[ProductKey]], Products!$A:$A, Products!$J:$J)</f>
        <v>605.64919999999995</v>
      </c>
      <c r="K1592">
        <f>_xlfn.XLOOKUP(Sales[[#This Row],[ProductKey]], Products!$A:$A, Products!$K:$K)</f>
        <v>1000.4375</v>
      </c>
      <c r="L1592" s="1">
        <f>Sales[[#This Row],[ProductPrice]]*Sales[[#This Row],[OrderQuantity]]</f>
        <v>1000.4375</v>
      </c>
      <c r="M1592" s="1">
        <f>Sales[[#This Row],[OrderQuantity]]</f>
        <v>1</v>
      </c>
      <c r="N1592" s="1">
        <f>1</f>
        <v>1</v>
      </c>
      <c r="O1592" s="1">
        <f>Sales[[#This Row],[TotalSales]]-Sales[[#This Row],[TotalCost]]</f>
        <v>394.78830000000005</v>
      </c>
      <c r="P1592" s="1">
        <f>Sales[[#This Row],[ProductCost]]*Sales[[#This Row],[OrderQuantity]]</f>
        <v>605.64919999999995</v>
      </c>
      <c r="Q1592" s="1" t="str">
        <f>VLOOKUP(Sales[[#This Row],[ProductKey]], Products!$A$2:$D$1000, 4, FALSE)</f>
        <v>Road-550-W Yellow, 44</v>
      </c>
    </row>
    <row r="1593" spans="1:17" x14ac:dyDescent="0.25">
      <c r="A1593" s="2">
        <v>38293</v>
      </c>
      <c r="B1593" s="1" t="s">
        <v>3532</v>
      </c>
      <c r="C1593">
        <v>475</v>
      </c>
      <c r="D1593">
        <v>19649</v>
      </c>
      <c r="E1593">
        <v>1</v>
      </c>
      <c r="F1593">
        <v>1</v>
      </c>
      <c r="G1593">
        <v>1</v>
      </c>
      <c r="H1593" s="2">
        <v>43406</v>
      </c>
      <c r="I1593" t="str">
        <f>VLOOKUP(Sales[[#This Row],[TerritoryKey]], Territories[], 2, FALSE)</f>
        <v>Northwest</v>
      </c>
      <c r="J1593">
        <f>_xlfn.XLOOKUP(Sales[[#This Row],[ProductKey]], Products!$A:$A, Products!$J:$J)</f>
        <v>26.176300000000001</v>
      </c>
      <c r="K1593">
        <f>_xlfn.XLOOKUP(Sales[[#This Row],[ProductKey]], Products!$A:$A, Products!$K:$K)</f>
        <v>69.989999999999995</v>
      </c>
      <c r="L1593" s="1">
        <f>Sales[[#This Row],[ProductPrice]]*Sales[[#This Row],[OrderQuantity]]</f>
        <v>69.989999999999995</v>
      </c>
      <c r="M1593" s="1">
        <f>Sales[[#This Row],[OrderQuantity]]</f>
        <v>1</v>
      </c>
      <c r="N1593" s="1">
        <f>1</f>
        <v>1</v>
      </c>
      <c r="O1593" s="1">
        <f>Sales[[#This Row],[TotalSales]]-Sales[[#This Row],[TotalCost]]</f>
        <v>43.813699999999997</v>
      </c>
      <c r="P1593" s="1">
        <f>Sales[[#This Row],[ProductCost]]*Sales[[#This Row],[OrderQuantity]]</f>
        <v>26.176300000000001</v>
      </c>
      <c r="Q1593" s="1" t="str">
        <f>VLOOKUP(Sales[[#This Row],[ProductKey]], Products!$A$2:$D$1000, 4, FALSE)</f>
        <v>Women's Mountain Shorts, M</v>
      </c>
    </row>
    <row r="1594" spans="1:17" x14ac:dyDescent="0.25">
      <c r="A1594" s="2">
        <v>38263</v>
      </c>
      <c r="B1594" s="1" t="s">
        <v>3539</v>
      </c>
      <c r="C1594">
        <v>537</v>
      </c>
      <c r="D1594">
        <v>12787</v>
      </c>
      <c r="E1594">
        <v>1</v>
      </c>
      <c r="F1594">
        <v>1</v>
      </c>
      <c r="G1594">
        <v>1</v>
      </c>
      <c r="H1594" s="2">
        <v>43376</v>
      </c>
      <c r="I1594" t="str">
        <f>VLOOKUP(Sales[[#This Row],[TerritoryKey]], Territories[], 2, FALSE)</f>
        <v>Northwest</v>
      </c>
      <c r="J1594">
        <f>_xlfn.XLOOKUP(Sales[[#This Row],[ProductKey]], Products!$A:$A, Products!$J:$J)</f>
        <v>13.09</v>
      </c>
      <c r="K1594">
        <f>_xlfn.XLOOKUP(Sales[[#This Row],[ProductKey]], Products!$A:$A, Products!$K:$K)</f>
        <v>35</v>
      </c>
      <c r="L1594" s="1">
        <f>Sales[[#This Row],[ProductPrice]]*Sales[[#This Row],[OrderQuantity]]</f>
        <v>35</v>
      </c>
      <c r="M1594" s="1">
        <f>Sales[[#This Row],[OrderQuantity]]</f>
        <v>1</v>
      </c>
      <c r="N1594" s="1">
        <f>1</f>
        <v>1</v>
      </c>
      <c r="O1594" s="1">
        <f>Sales[[#This Row],[TotalSales]]-Sales[[#This Row],[TotalCost]]</f>
        <v>21.91</v>
      </c>
      <c r="P1594" s="1">
        <f>Sales[[#This Row],[ProductCost]]*Sales[[#This Row],[OrderQuantity]]</f>
        <v>13.09</v>
      </c>
      <c r="Q1594" s="1" t="str">
        <f>VLOOKUP(Sales[[#This Row],[ProductKey]], Products!$A$2:$D$1000, 4, FALSE)</f>
        <v>HL Mountain Tire</v>
      </c>
    </row>
    <row r="1595" spans="1:17" x14ac:dyDescent="0.25">
      <c r="A1595" s="2">
        <v>37814</v>
      </c>
      <c r="B1595" s="1" t="s">
        <v>3544</v>
      </c>
      <c r="C1595">
        <v>352</v>
      </c>
      <c r="D1595">
        <v>15771</v>
      </c>
      <c r="E1595">
        <v>1</v>
      </c>
      <c r="F1595">
        <v>1</v>
      </c>
      <c r="G1595">
        <v>1</v>
      </c>
      <c r="H1595" s="2">
        <v>42928</v>
      </c>
      <c r="I1595" t="str">
        <f>VLOOKUP(Sales[[#This Row],[TerritoryKey]], Territories[], 2, FALSE)</f>
        <v>Northwest</v>
      </c>
      <c r="J1595">
        <f>_xlfn.XLOOKUP(Sales[[#This Row],[ProductKey]], Products!$A:$A, Products!$J:$J)</f>
        <v>1117.8559</v>
      </c>
      <c r="K1595">
        <f>_xlfn.XLOOKUP(Sales[[#This Row],[ProductKey]], Products!$A:$A, Products!$K:$K)</f>
        <v>2071.4196000000002</v>
      </c>
      <c r="L1595" s="1">
        <f>Sales[[#This Row],[ProductPrice]]*Sales[[#This Row],[OrderQuantity]]</f>
        <v>2071.4196000000002</v>
      </c>
      <c r="M1595" s="1">
        <f>Sales[[#This Row],[OrderQuantity]]</f>
        <v>1</v>
      </c>
      <c r="N1595" s="1">
        <f>1</f>
        <v>1</v>
      </c>
      <c r="O1595" s="1">
        <f>Sales[[#This Row],[TotalSales]]-Sales[[#This Row],[TotalCost]]</f>
        <v>953.56370000000015</v>
      </c>
      <c r="P1595" s="1">
        <f>Sales[[#This Row],[ProductCost]]*Sales[[#This Row],[OrderQuantity]]</f>
        <v>1117.8559</v>
      </c>
      <c r="Q1595" s="1" t="str">
        <f>VLOOKUP(Sales[[#This Row],[ProductKey]], Products!$A$2:$D$1000, 4, FALSE)</f>
        <v>Mountain-200 Silver, 38</v>
      </c>
    </row>
    <row r="1596" spans="1:17" x14ac:dyDescent="0.25">
      <c r="A1596" s="2">
        <v>37967</v>
      </c>
      <c r="B1596" s="1" t="s">
        <v>3553</v>
      </c>
      <c r="C1596">
        <v>360</v>
      </c>
      <c r="D1596">
        <v>15918</v>
      </c>
      <c r="E1596">
        <v>1</v>
      </c>
      <c r="F1596">
        <v>1</v>
      </c>
      <c r="G1596">
        <v>1</v>
      </c>
      <c r="H1596" s="2">
        <v>43081</v>
      </c>
      <c r="I1596" t="str">
        <f>VLOOKUP(Sales[[#This Row],[TerritoryKey]], Territories[], 2, FALSE)</f>
        <v>Northwest</v>
      </c>
      <c r="J1596">
        <f>_xlfn.XLOOKUP(Sales[[#This Row],[ProductKey]], Products!$A:$A, Products!$J:$J)</f>
        <v>1105.81</v>
      </c>
      <c r="K1596">
        <f>_xlfn.XLOOKUP(Sales[[#This Row],[ProductKey]], Products!$A:$A, Products!$K:$K)</f>
        <v>2049.0981999999999</v>
      </c>
      <c r="L1596" s="1">
        <f>Sales[[#This Row],[ProductPrice]]*Sales[[#This Row],[OrderQuantity]]</f>
        <v>2049.0981999999999</v>
      </c>
      <c r="M1596" s="1">
        <f>Sales[[#This Row],[OrderQuantity]]</f>
        <v>1</v>
      </c>
      <c r="N1596" s="1">
        <f>1</f>
        <v>1</v>
      </c>
      <c r="O1596" s="1">
        <f>Sales[[#This Row],[TotalSales]]-Sales[[#This Row],[TotalCost]]</f>
        <v>943.28819999999996</v>
      </c>
      <c r="P1596" s="1">
        <f>Sales[[#This Row],[ProductCost]]*Sales[[#This Row],[OrderQuantity]]</f>
        <v>1105.81</v>
      </c>
      <c r="Q1596" s="1" t="str">
        <f>VLOOKUP(Sales[[#This Row],[ProductKey]], Products!$A$2:$D$1000, 4, FALSE)</f>
        <v>Mountain-200 Black, 42</v>
      </c>
    </row>
    <row r="1597" spans="1:17" x14ac:dyDescent="0.25">
      <c r="A1597" s="2">
        <v>37906</v>
      </c>
      <c r="B1597" s="1" t="s">
        <v>3581</v>
      </c>
      <c r="C1597">
        <v>564</v>
      </c>
      <c r="D1597">
        <v>27017</v>
      </c>
      <c r="E1597">
        <v>1</v>
      </c>
      <c r="F1597">
        <v>1</v>
      </c>
      <c r="G1597">
        <v>1</v>
      </c>
      <c r="H1597" s="2">
        <v>43020</v>
      </c>
      <c r="I1597" t="str">
        <f>VLOOKUP(Sales[[#This Row],[TerritoryKey]], Territories[], 2, FALSE)</f>
        <v>Northwest</v>
      </c>
      <c r="J1597">
        <f>_xlfn.XLOOKUP(Sales[[#This Row],[ProductKey]], Products!$A:$A, Products!$J:$J)</f>
        <v>1481.9378999999999</v>
      </c>
      <c r="K1597">
        <f>_xlfn.XLOOKUP(Sales[[#This Row],[ProductKey]], Products!$A:$A, Products!$K:$K)</f>
        <v>2384.0700000000002</v>
      </c>
      <c r="L1597" s="1">
        <f>Sales[[#This Row],[ProductPrice]]*Sales[[#This Row],[OrderQuantity]]</f>
        <v>2384.0700000000002</v>
      </c>
      <c r="M1597" s="1">
        <f>Sales[[#This Row],[OrderQuantity]]</f>
        <v>1</v>
      </c>
      <c r="N1597" s="1">
        <f>1</f>
        <v>1</v>
      </c>
      <c r="O1597" s="1">
        <f>Sales[[#This Row],[TotalSales]]-Sales[[#This Row],[TotalCost]]</f>
        <v>902.13210000000026</v>
      </c>
      <c r="P1597" s="1">
        <f>Sales[[#This Row],[ProductCost]]*Sales[[#This Row],[OrderQuantity]]</f>
        <v>1481.9378999999999</v>
      </c>
      <c r="Q1597" s="1" t="str">
        <f>VLOOKUP(Sales[[#This Row],[ProductKey]], Products!$A$2:$D$1000, 4, FALSE)</f>
        <v>Touring-1000 Yellow, 60</v>
      </c>
    </row>
    <row r="1598" spans="1:17" x14ac:dyDescent="0.25">
      <c r="A1598" s="2">
        <v>38078</v>
      </c>
      <c r="B1598" s="1" t="s">
        <v>3585</v>
      </c>
      <c r="C1598">
        <v>475</v>
      </c>
      <c r="D1598">
        <v>19126</v>
      </c>
      <c r="E1598">
        <v>1</v>
      </c>
      <c r="F1598">
        <v>1</v>
      </c>
      <c r="G1598">
        <v>1</v>
      </c>
      <c r="H1598" s="2">
        <v>43191</v>
      </c>
      <c r="I1598" t="str">
        <f>VLOOKUP(Sales[[#This Row],[TerritoryKey]], Territories[], 2, FALSE)</f>
        <v>Northwest</v>
      </c>
      <c r="J1598">
        <f>_xlfn.XLOOKUP(Sales[[#This Row],[ProductKey]], Products!$A:$A, Products!$J:$J)</f>
        <v>26.176300000000001</v>
      </c>
      <c r="K1598">
        <f>_xlfn.XLOOKUP(Sales[[#This Row],[ProductKey]], Products!$A:$A, Products!$K:$K)</f>
        <v>69.989999999999995</v>
      </c>
      <c r="L1598" s="1">
        <f>Sales[[#This Row],[ProductPrice]]*Sales[[#This Row],[OrderQuantity]]</f>
        <v>69.989999999999995</v>
      </c>
      <c r="M1598" s="1">
        <f>Sales[[#This Row],[OrderQuantity]]</f>
        <v>1</v>
      </c>
      <c r="N1598" s="1">
        <f>1</f>
        <v>1</v>
      </c>
      <c r="O1598" s="1">
        <f>Sales[[#This Row],[TotalSales]]-Sales[[#This Row],[TotalCost]]</f>
        <v>43.813699999999997</v>
      </c>
      <c r="P1598" s="1">
        <f>Sales[[#This Row],[ProductCost]]*Sales[[#This Row],[OrderQuantity]]</f>
        <v>26.176300000000001</v>
      </c>
      <c r="Q1598" s="1" t="str">
        <f>VLOOKUP(Sales[[#This Row],[ProductKey]], Products!$A$2:$D$1000, 4, FALSE)</f>
        <v>Women's Mountain Shorts, M</v>
      </c>
    </row>
    <row r="1599" spans="1:17" x14ac:dyDescent="0.25">
      <c r="A1599" s="2">
        <v>37845</v>
      </c>
      <c r="B1599" s="1" t="s">
        <v>3630</v>
      </c>
      <c r="C1599">
        <v>360</v>
      </c>
      <c r="D1599">
        <v>15565</v>
      </c>
      <c r="E1599">
        <v>1</v>
      </c>
      <c r="F1599">
        <v>1</v>
      </c>
      <c r="G1599">
        <v>1</v>
      </c>
      <c r="H1599" s="2">
        <v>42959</v>
      </c>
      <c r="I1599" t="str">
        <f>VLOOKUP(Sales[[#This Row],[TerritoryKey]], Territories[], 2, FALSE)</f>
        <v>Northwest</v>
      </c>
      <c r="J1599">
        <f>_xlfn.XLOOKUP(Sales[[#This Row],[ProductKey]], Products!$A:$A, Products!$J:$J)</f>
        <v>1105.81</v>
      </c>
      <c r="K1599">
        <f>_xlfn.XLOOKUP(Sales[[#This Row],[ProductKey]], Products!$A:$A, Products!$K:$K)</f>
        <v>2049.0981999999999</v>
      </c>
      <c r="L1599" s="1">
        <f>Sales[[#This Row],[ProductPrice]]*Sales[[#This Row],[OrderQuantity]]</f>
        <v>2049.0981999999999</v>
      </c>
      <c r="M1599" s="1">
        <f>Sales[[#This Row],[OrderQuantity]]</f>
        <v>1</v>
      </c>
      <c r="N1599" s="1">
        <f>1</f>
        <v>1</v>
      </c>
      <c r="O1599" s="1">
        <f>Sales[[#This Row],[TotalSales]]-Sales[[#This Row],[TotalCost]]</f>
        <v>943.28819999999996</v>
      </c>
      <c r="P1599" s="1">
        <f>Sales[[#This Row],[ProductCost]]*Sales[[#This Row],[OrderQuantity]]</f>
        <v>1105.81</v>
      </c>
      <c r="Q1599" s="1" t="str">
        <f>VLOOKUP(Sales[[#This Row],[ProductKey]], Products!$A$2:$D$1000, 4, FALSE)</f>
        <v>Mountain-200 Black, 42</v>
      </c>
    </row>
    <row r="1600" spans="1:17" x14ac:dyDescent="0.25">
      <c r="A1600" s="2">
        <v>38324</v>
      </c>
      <c r="B1600" s="1" t="s">
        <v>3659</v>
      </c>
      <c r="C1600">
        <v>476</v>
      </c>
      <c r="D1600">
        <v>19151</v>
      </c>
      <c r="E1600">
        <v>1</v>
      </c>
      <c r="F1600">
        <v>1</v>
      </c>
      <c r="G1600">
        <v>1</v>
      </c>
      <c r="H1600" s="2">
        <v>43437</v>
      </c>
      <c r="I1600" t="str">
        <f>VLOOKUP(Sales[[#This Row],[TerritoryKey]], Territories[], 2, FALSE)</f>
        <v>Northwest</v>
      </c>
      <c r="J1600">
        <f>_xlfn.XLOOKUP(Sales[[#This Row],[ProductKey]], Products!$A:$A, Products!$J:$J)</f>
        <v>26.176300000000001</v>
      </c>
      <c r="K1600">
        <f>_xlfn.XLOOKUP(Sales[[#This Row],[ProductKey]], Products!$A:$A, Products!$K:$K)</f>
        <v>69.989999999999995</v>
      </c>
      <c r="L1600" s="1">
        <f>Sales[[#This Row],[ProductPrice]]*Sales[[#This Row],[OrderQuantity]]</f>
        <v>69.989999999999995</v>
      </c>
      <c r="M1600" s="1">
        <f>Sales[[#This Row],[OrderQuantity]]</f>
        <v>1</v>
      </c>
      <c r="N1600" s="1">
        <f>1</f>
        <v>1</v>
      </c>
      <c r="O1600" s="1">
        <f>Sales[[#This Row],[TotalSales]]-Sales[[#This Row],[TotalCost]]</f>
        <v>43.813699999999997</v>
      </c>
      <c r="P1600" s="1">
        <f>Sales[[#This Row],[ProductCost]]*Sales[[#This Row],[OrderQuantity]]</f>
        <v>26.176300000000001</v>
      </c>
      <c r="Q1600" s="1" t="str">
        <f>VLOOKUP(Sales[[#This Row],[ProductKey]], Products!$A$2:$D$1000, 4, FALSE)</f>
        <v>Women's Mountain Shorts, L</v>
      </c>
    </row>
    <row r="1601" spans="1:17" x14ac:dyDescent="0.25">
      <c r="A1601" s="2">
        <v>38322</v>
      </c>
      <c r="B1601" s="1" t="s">
        <v>3671</v>
      </c>
      <c r="C1601">
        <v>215</v>
      </c>
      <c r="D1601">
        <v>28582</v>
      </c>
      <c r="E1601">
        <v>1</v>
      </c>
      <c r="F1601">
        <v>1</v>
      </c>
      <c r="G1601">
        <v>1</v>
      </c>
      <c r="H1601" s="2">
        <v>43435</v>
      </c>
      <c r="I1601" t="str">
        <f>VLOOKUP(Sales[[#This Row],[TerritoryKey]], Territories[], 2, FALSE)</f>
        <v>Northwest</v>
      </c>
      <c r="J1601">
        <f>_xlfn.XLOOKUP(Sales[[#This Row],[ProductKey]], Products!$A:$A, Products!$J:$J)</f>
        <v>12.027799999999999</v>
      </c>
      <c r="K1601">
        <f>_xlfn.XLOOKUP(Sales[[#This Row],[ProductKey]], Products!$A:$A, Products!$K:$K)</f>
        <v>33.644199999999998</v>
      </c>
      <c r="L1601" s="1">
        <f>Sales[[#This Row],[ProductPrice]]*Sales[[#This Row],[OrderQuantity]]</f>
        <v>33.644199999999998</v>
      </c>
      <c r="M1601" s="1">
        <f>Sales[[#This Row],[OrderQuantity]]</f>
        <v>1</v>
      </c>
      <c r="N1601" s="1">
        <f>1</f>
        <v>1</v>
      </c>
      <c r="O1601" s="1">
        <f>Sales[[#This Row],[TotalSales]]-Sales[[#This Row],[TotalCost]]</f>
        <v>21.616399999999999</v>
      </c>
      <c r="P1601" s="1">
        <f>Sales[[#This Row],[ProductCost]]*Sales[[#This Row],[OrderQuantity]]</f>
        <v>12.027799999999999</v>
      </c>
      <c r="Q1601" s="1" t="str">
        <f>VLOOKUP(Sales[[#This Row],[ProductKey]], Products!$A$2:$D$1000, 4, FALSE)</f>
        <v>Sport-100 Helmet, Black</v>
      </c>
    </row>
    <row r="1602" spans="1:17" x14ac:dyDescent="0.25">
      <c r="A1602" s="2">
        <v>38141</v>
      </c>
      <c r="B1602" s="1" t="s">
        <v>3672</v>
      </c>
      <c r="C1602">
        <v>564</v>
      </c>
      <c r="D1602">
        <v>23666</v>
      </c>
      <c r="E1602">
        <v>1</v>
      </c>
      <c r="F1602">
        <v>1</v>
      </c>
      <c r="G1602">
        <v>1</v>
      </c>
      <c r="H1602" s="2">
        <v>43254</v>
      </c>
      <c r="I1602" t="str">
        <f>VLOOKUP(Sales[[#This Row],[TerritoryKey]], Territories[], 2, FALSE)</f>
        <v>Northwest</v>
      </c>
      <c r="J1602">
        <f>_xlfn.XLOOKUP(Sales[[#This Row],[ProductKey]], Products!$A:$A, Products!$J:$J)</f>
        <v>1481.9378999999999</v>
      </c>
      <c r="K1602">
        <f>_xlfn.XLOOKUP(Sales[[#This Row],[ProductKey]], Products!$A:$A, Products!$K:$K)</f>
        <v>2384.0700000000002</v>
      </c>
      <c r="L1602" s="1">
        <f>Sales[[#This Row],[ProductPrice]]*Sales[[#This Row],[OrderQuantity]]</f>
        <v>2384.0700000000002</v>
      </c>
      <c r="M1602" s="1">
        <f>Sales[[#This Row],[OrderQuantity]]</f>
        <v>1</v>
      </c>
      <c r="N1602" s="1">
        <f>1</f>
        <v>1</v>
      </c>
      <c r="O1602" s="1">
        <f>Sales[[#This Row],[TotalSales]]-Sales[[#This Row],[TotalCost]]</f>
        <v>902.13210000000026</v>
      </c>
      <c r="P1602" s="1">
        <f>Sales[[#This Row],[ProductCost]]*Sales[[#This Row],[OrderQuantity]]</f>
        <v>1481.9378999999999</v>
      </c>
      <c r="Q1602" s="1" t="str">
        <f>VLOOKUP(Sales[[#This Row],[ProductKey]], Products!$A$2:$D$1000, 4, FALSE)</f>
        <v>Touring-1000 Yellow, 60</v>
      </c>
    </row>
    <row r="1603" spans="1:17" x14ac:dyDescent="0.25">
      <c r="A1603" s="2">
        <v>38047</v>
      </c>
      <c r="B1603" s="1" t="s">
        <v>3673</v>
      </c>
      <c r="C1603">
        <v>387</v>
      </c>
      <c r="D1603">
        <v>21141</v>
      </c>
      <c r="E1603">
        <v>1</v>
      </c>
      <c r="F1603">
        <v>1</v>
      </c>
      <c r="G1603">
        <v>1</v>
      </c>
      <c r="H1603" s="2">
        <v>43160</v>
      </c>
      <c r="I1603" t="str">
        <f>VLOOKUP(Sales[[#This Row],[TerritoryKey]], Territories[], 2, FALSE)</f>
        <v>Northwest</v>
      </c>
      <c r="J1603">
        <f>_xlfn.XLOOKUP(Sales[[#This Row],[ProductKey]], Products!$A:$A, Products!$J:$J)</f>
        <v>605.64919999999995</v>
      </c>
      <c r="K1603">
        <f>_xlfn.XLOOKUP(Sales[[#This Row],[ProductKey]], Products!$A:$A, Products!$K:$K)</f>
        <v>1000.4375</v>
      </c>
      <c r="L1603" s="1">
        <f>Sales[[#This Row],[ProductPrice]]*Sales[[#This Row],[OrderQuantity]]</f>
        <v>1000.4375</v>
      </c>
      <c r="M1603" s="1">
        <f>Sales[[#This Row],[OrderQuantity]]</f>
        <v>1</v>
      </c>
      <c r="N1603" s="1">
        <f>1</f>
        <v>1</v>
      </c>
      <c r="O1603" s="1">
        <f>Sales[[#This Row],[TotalSales]]-Sales[[#This Row],[TotalCost]]</f>
        <v>394.78830000000005</v>
      </c>
      <c r="P1603" s="1">
        <f>Sales[[#This Row],[ProductCost]]*Sales[[#This Row],[OrderQuantity]]</f>
        <v>605.64919999999995</v>
      </c>
      <c r="Q1603" s="1" t="str">
        <f>VLOOKUP(Sales[[#This Row],[ProductKey]], Products!$A$2:$D$1000, 4, FALSE)</f>
        <v>Road-550-W Yellow, 44</v>
      </c>
    </row>
    <row r="1604" spans="1:17" x14ac:dyDescent="0.25">
      <c r="A1604" s="2">
        <v>38231</v>
      </c>
      <c r="B1604" s="1" t="s">
        <v>3680</v>
      </c>
      <c r="C1604">
        <v>582</v>
      </c>
      <c r="D1604">
        <v>17871</v>
      </c>
      <c r="E1604">
        <v>1</v>
      </c>
      <c r="F1604">
        <v>1</v>
      </c>
      <c r="G1604">
        <v>1</v>
      </c>
      <c r="H1604" s="2">
        <v>43344</v>
      </c>
      <c r="I1604" t="str">
        <f>VLOOKUP(Sales[[#This Row],[TerritoryKey]], Territories[], 2, FALSE)</f>
        <v>Northwest</v>
      </c>
      <c r="J1604">
        <f>_xlfn.XLOOKUP(Sales[[#This Row],[ProductKey]], Products!$A:$A, Products!$J:$J)</f>
        <v>1082.51</v>
      </c>
      <c r="K1604">
        <f>_xlfn.XLOOKUP(Sales[[#This Row],[ProductKey]], Products!$A:$A, Products!$K:$K)</f>
        <v>1700.99</v>
      </c>
      <c r="L1604" s="1">
        <f>Sales[[#This Row],[ProductPrice]]*Sales[[#This Row],[OrderQuantity]]</f>
        <v>1700.99</v>
      </c>
      <c r="M1604" s="1">
        <f>Sales[[#This Row],[OrderQuantity]]</f>
        <v>1</v>
      </c>
      <c r="N1604" s="1">
        <f>1</f>
        <v>1</v>
      </c>
      <c r="O1604" s="1">
        <f>Sales[[#This Row],[TotalSales]]-Sales[[#This Row],[TotalCost]]</f>
        <v>618.48</v>
      </c>
      <c r="P1604" s="1">
        <f>Sales[[#This Row],[ProductCost]]*Sales[[#This Row],[OrderQuantity]]</f>
        <v>1082.51</v>
      </c>
      <c r="Q1604" s="1" t="str">
        <f>VLOOKUP(Sales[[#This Row],[ProductKey]], Products!$A$2:$D$1000, 4, FALSE)</f>
        <v>Road-350-W Yellow, 44</v>
      </c>
    </row>
    <row r="1605" spans="1:17" x14ac:dyDescent="0.25">
      <c r="A1605" s="2">
        <v>37906</v>
      </c>
      <c r="B1605" s="1" t="s">
        <v>3685</v>
      </c>
      <c r="C1605">
        <v>354</v>
      </c>
      <c r="D1605">
        <v>13086</v>
      </c>
      <c r="E1605">
        <v>1</v>
      </c>
      <c r="F1605">
        <v>1</v>
      </c>
      <c r="G1605">
        <v>1</v>
      </c>
      <c r="H1605" s="2">
        <v>43020</v>
      </c>
      <c r="I1605" t="str">
        <f>VLOOKUP(Sales[[#This Row],[TerritoryKey]], Territories[], 2, FALSE)</f>
        <v>Northwest</v>
      </c>
      <c r="J1605">
        <f>_xlfn.XLOOKUP(Sales[[#This Row],[ProductKey]], Products!$A:$A, Products!$J:$J)</f>
        <v>1117.8559</v>
      </c>
      <c r="K1605">
        <f>_xlfn.XLOOKUP(Sales[[#This Row],[ProductKey]], Products!$A:$A, Products!$K:$K)</f>
        <v>2071.4196000000002</v>
      </c>
      <c r="L1605" s="1">
        <f>Sales[[#This Row],[ProductPrice]]*Sales[[#This Row],[OrderQuantity]]</f>
        <v>2071.4196000000002</v>
      </c>
      <c r="M1605" s="1">
        <f>Sales[[#This Row],[OrderQuantity]]</f>
        <v>1</v>
      </c>
      <c r="N1605" s="1">
        <f>1</f>
        <v>1</v>
      </c>
      <c r="O1605" s="1">
        <f>Sales[[#This Row],[TotalSales]]-Sales[[#This Row],[TotalCost]]</f>
        <v>953.56370000000015</v>
      </c>
      <c r="P1605" s="1">
        <f>Sales[[#This Row],[ProductCost]]*Sales[[#This Row],[OrderQuantity]]</f>
        <v>1117.8559</v>
      </c>
      <c r="Q1605" s="1" t="str">
        <f>VLOOKUP(Sales[[#This Row],[ProductKey]], Products!$A$2:$D$1000, 4, FALSE)</f>
        <v>Mountain-200 Silver, 42</v>
      </c>
    </row>
    <row r="1606" spans="1:17" x14ac:dyDescent="0.25">
      <c r="A1606" s="2">
        <v>37967</v>
      </c>
      <c r="B1606" s="1" t="s">
        <v>3689</v>
      </c>
      <c r="C1606">
        <v>537</v>
      </c>
      <c r="D1606">
        <v>11791</v>
      </c>
      <c r="E1606">
        <v>1</v>
      </c>
      <c r="F1606">
        <v>1</v>
      </c>
      <c r="G1606">
        <v>1</v>
      </c>
      <c r="H1606" s="2">
        <v>43081</v>
      </c>
      <c r="I1606" t="str">
        <f>VLOOKUP(Sales[[#This Row],[TerritoryKey]], Territories[], 2, FALSE)</f>
        <v>Northwest</v>
      </c>
      <c r="J1606">
        <f>_xlfn.XLOOKUP(Sales[[#This Row],[ProductKey]], Products!$A:$A, Products!$J:$J)</f>
        <v>13.09</v>
      </c>
      <c r="K1606">
        <f>_xlfn.XLOOKUP(Sales[[#This Row],[ProductKey]], Products!$A:$A, Products!$K:$K)</f>
        <v>35</v>
      </c>
      <c r="L1606" s="1">
        <f>Sales[[#This Row],[ProductPrice]]*Sales[[#This Row],[OrderQuantity]]</f>
        <v>35</v>
      </c>
      <c r="M1606" s="1">
        <f>Sales[[#This Row],[OrderQuantity]]</f>
        <v>1</v>
      </c>
      <c r="N1606" s="1">
        <f>1</f>
        <v>1</v>
      </c>
      <c r="O1606" s="1">
        <f>Sales[[#This Row],[TotalSales]]-Sales[[#This Row],[TotalCost]]</f>
        <v>21.91</v>
      </c>
      <c r="P1606" s="1">
        <f>Sales[[#This Row],[ProductCost]]*Sales[[#This Row],[OrderQuantity]]</f>
        <v>13.09</v>
      </c>
      <c r="Q1606" s="1" t="str">
        <f>VLOOKUP(Sales[[#This Row],[ProductKey]], Products!$A$2:$D$1000, 4, FALSE)</f>
        <v>HL Mountain Tire</v>
      </c>
    </row>
    <row r="1607" spans="1:17" x14ac:dyDescent="0.25">
      <c r="A1607" s="2">
        <v>38201</v>
      </c>
      <c r="B1607" s="1" t="s">
        <v>3690</v>
      </c>
      <c r="C1607">
        <v>581</v>
      </c>
      <c r="D1607">
        <v>18551</v>
      </c>
      <c r="E1607">
        <v>1</v>
      </c>
      <c r="F1607">
        <v>1</v>
      </c>
      <c r="G1607">
        <v>1</v>
      </c>
      <c r="H1607" s="2">
        <v>43314</v>
      </c>
      <c r="I1607" t="str">
        <f>VLOOKUP(Sales[[#This Row],[TerritoryKey]], Territories[], 2, FALSE)</f>
        <v>Northwest</v>
      </c>
      <c r="J1607">
        <f>_xlfn.XLOOKUP(Sales[[#This Row],[ProductKey]], Products!$A:$A, Products!$J:$J)</f>
        <v>1082.51</v>
      </c>
      <c r="K1607">
        <f>_xlfn.XLOOKUP(Sales[[#This Row],[ProductKey]], Products!$A:$A, Products!$K:$K)</f>
        <v>1700.99</v>
      </c>
      <c r="L1607" s="1">
        <f>Sales[[#This Row],[ProductPrice]]*Sales[[#This Row],[OrderQuantity]]</f>
        <v>1700.99</v>
      </c>
      <c r="M1607" s="1">
        <f>Sales[[#This Row],[OrderQuantity]]</f>
        <v>1</v>
      </c>
      <c r="N1607" s="1">
        <f>1</f>
        <v>1</v>
      </c>
      <c r="O1607" s="1">
        <f>Sales[[#This Row],[TotalSales]]-Sales[[#This Row],[TotalCost]]</f>
        <v>618.48</v>
      </c>
      <c r="P1607" s="1">
        <f>Sales[[#This Row],[ProductCost]]*Sales[[#This Row],[OrderQuantity]]</f>
        <v>1082.51</v>
      </c>
      <c r="Q1607" s="1" t="str">
        <f>VLOOKUP(Sales[[#This Row],[ProductKey]], Products!$A$2:$D$1000, 4, FALSE)</f>
        <v>Road-350-W Yellow, 42</v>
      </c>
    </row>
    <row r="1608" spans="1:17" x14ac:dyDescent="0.25">
      <c r="A1608" s="2">
        <v>37987</v>
      </c>
      <c r="B1608" s="1" t="s">
        <v>3700</v>
      </c>
      <c r="C1608">
        <v>383</v>
      </c>
      <c r="D1608">
        <v>21482</v>
      </c>
      <c r="E1608">
        <v>1</v>
      </c>
      <c r="F1608">
        <v>1</v>
      </c>
      <c r="G1608">
        <v>1</v>
      </c>
      <c r="H1608" s="2">
        <v>43101</v>
      </c>
      <c r="I1608" t="str">
        <f>VLOOKUP(Sales[[#This Row],[TerritoryKey]], Territories[], 2, FALSE)</f>
        <v>Northwest</v>
      </c>
      <c r="J1608">
        <f>_xlfn.XLOOKUP(Sales[[#This Row],[ProductKey]], Products!$A:$A, Products!$J:$J)</f>
        <v>605.64919999999995</v>
      </c>
      <c r="K1608">
        <f>_xlfn.XLOOKUP(Sales[[#This Row],[ProductKey]], Products!$A:$A, Products!$K:$K)</f>
        <v>1000.4375</v>
      </c>
      <c r="L1608" s="1">
        <f>Sales[[#This Row],[ProductPrice]]*Sales[[#This Row],[OrderQuantity]]</f>
        <v>1000.4375</v>
      </c>
      <c r="M1608" s="1">
        <f>Sales[[#This Row],[OrderQuantity]]</f>
        <v>1</v>
      </c>
      <c r="N1608" s="1">
        <f>1</f>
        <v>1</v>
      </c>
      <c r="O1608" s="1">
        <f>Sales[[#This Row],[TotalSales]]-Sales[[#This Row],[TotalCost]]</f>
        <v>394.78830000000005</v>
      </c>
      <c r="P1608" s="1">
        <f>Sales[[#This Row],[ProductCost]]*Sales[[#This Row],[OrderQuantity]]</f>
        <v>605.64919999999995</v>
      </c>
      <c r="Q1608" s="1" t="str">
        <f>VLOOKUP(Sales[[#This Row],[ProductKey]], Products!$A$2:$D$1000, 4, FALSE)</f>
        <v>Road-550-W Yellow, 40</v>
      </c>
    </row>
    <row r="1609" spans="1:17" x14ac:dyDescent="0.25">
      <c r="A1609" s="2">
        <v>37937</v>
      </c>
      <c r="B1609" s="1" t="s">
        <v>3709</v>
      </c>
      <c r="C1609">
        <v>360</v>
      </c>
      <c r="D1609">
        <v>16105</v>
      </c>
      <c r="E1609">
        <v>1</v>
      </c>
      <c r="F1609">
        <v>1</v>
      </c>
      <c r="G1609">
        <v>1</v>
      </c>
      <c r="H1609" s="2">
        <v>43051</v>
      </c>
      <c r="I1609" t="str">
        <f>VLOOKUP(Sales[[#This Row],[TerritoryKey]], Territories[], 2, FALSE)</f>
        <v>Northwest</v>
      </c>
      <c r="J1609">
        <f>_xlfn.XLOOKUP(Sales[[#This Row],[ProductKey]], Products!$A:$A, Products!$J:$J)</f>
        <v>1105.81</v>
      </c>
      <c r="K1609">
        <f>_xlfn.XLOOKUP(Sales[[#This Row],[ProductKey]], Products!$A:$A, Products!$K:$K)</f>
        <v>2049.0981999999999</v>
      </c>
      <c r="L1609" s="1">
        <f>Sales[[#This Row],[ProductPrice]]*Sales[[#This Row],[OrderQuantity]]</f>
        <v>2049.0981999999999</v>
      </c>
      <c r="M1609" s="1">
        <f>Sales[[#This Row],[OrderQuantity]]</f>
        <v>1</v>
      </c>
      <c r="N1609" s="1">
        <f>1</f>
        <v>1</v>
      </c>
      <c r="O1609" s="1">
        <f>Sales[[#This Row],[TotalSales]]-Sales[[#This Row],[TotalCost]]</f>
        <v>943.28819999999996</v>
      </c>
      <c r="P1609" s="1">
        <f>Sales[[#This Row],[ProductCost]]*Sales[[#This Row],[OrderQuantity]]</f>
        <v>1105.81</v>
      </c>
      <c r="Q1609" s="1" t="str">
        <f>VLOOKUP(Sales[[#This Row],[ProductKey]], Products!$A$2:$D$1000, 4, FALSE)</f>
        <v>Mountain-200 Black, 42</v>
      </c>
    </row>
    <row r="1610" spans="1:17" x14ac:dyDescent="0.25">
      <c r="A1610" s="2">
        <v>37937</v>
      </c>
      <c r="B1610" s="1" t="s">
        <v>3736</v>
      </c>
      <c r="C1610">
        <v>598</v>
      </c>
      <c r="D1610">
        <v>14003</v>
      </c>
      <c r="E1610">
        <v>1</v>
      </c>
      <c r="F1610">
        <v>1</v>
      </c>
      <c r="G1610">
        <v>1</v>
      </c>
      <c r="H1610" s="2">
        <v>43051</v>
      </c>
      <c r="I1610" t="str">
        <f>VLOOKUP(Sales[[#This Row],[TerritoryKey]], Territories[], 2, FALSE)</f>
        <v>Northwest</v>
      </c>
      <c r="J1610">
        <f>_xlfn.XLOOKUP(Sales[[#This Row],[ProductKey]], Products!$A:$A, Products!$J:$J)</f>
        <v>294.5797</v>
      </c>
      <c r="K1610">
        <f>_xlfn.XLOOKUP(Sales[[#This Row],[ProductKey]], Products!$A:$A, Products!$K:$K)</f>
        <v>539.99</v>
      </c>
      <c r="L1610" s="1">
        <f>Sales[[#This Row],[ProductPrice]]*Sales[[#This Row],[OrderQuantity]]</f>
        <v>539.99</v>
      </c>
      <c r="M1610" s="1">
        <f>Sales[[#This Row],[OrderQuantity]]</f>
        <v>1</v>
      </c>
      <c r="N1610" s="1">
        <f>1</f>
        <v>1</v>
      </c>
      <c r="O1610" s="1">
        <f>Sales[[#This Row],[TotalSales]]-Sales[[#This Row],[TotalCost]]</f>
        <v>245.41030000000001</v>
      </c>
      <c r="P1610" s="1">
        <f>Sales[[#This Row],[ProductCost]]*Sales[[#This Row],[OrderQuantity]]</f>
        <v>294.5797</v>
      </c>
      <c r="Q1610" s="1" t="str">
        <f>VLOOKUP(Sales[[#This Row],[ProductKey]], Products!$A$2:$D$1000, 4, FALSE)</f>
        <v>Mountain-500 Black, 44</v>
      </c>
    </row>
    <row r="1611" spans="1:17" x14ac:dyDescent="0.25">
      <c r="A1611" s="2">
        <v>37989</v>
      </c>
      <c r="B1611" s="1" t="s">
        <v>3747</v>
      </c>
      <c r="C1611">
        <v>352</v>
      </c>
      <c r="D1611">
        <v>13064</v>
      </c>
      <c r="E1611">
        <v>1</v>
      </c>
      <c r="F1611">
        <v>1</v>
      </c>
      <c r="G1611">
        <v>1</v>
      </c>
      <c r="H1611" s="2">
        <v>43103</v>
      </c>
      <c r="I1611" t="str">
        <f>VLOOKUP(Sales[[#This Row],[TerritoryKey]], Territories[], 2, FALSE)</f>
        <v>Northwest</v>
      </c>
      <c r="J1611">
        <f>_xlfn.XLOOKUP(Sales[[#This Row],[ProductKey]], Products!$A:$A, Products!$J:$J)</f>
        <v>1117.8559</v>
      </c>
      <c r="K1611">
        <f>_xlfn.XLOOKUP(Sales[[#This Row],[ProductKey]], Products!$A:$A, Products!$K:$K)</f>
        <v>2071.4196000000002</v>
      </c>
      <c r="L1611" s="1">
        <f>Sales[[#This Row],[ProductPrice]]*Sales[[#This Row],[OrderQuantity]]</f>
        <v>2071.4196000000002</v>
      </c>
      <c r="M1611" s="1">
        <f>Sales[[#This Row],[OrderQuantity]]</f>
        <v>1</v>
      </c>
      <c r="N1611" s="1">
        <f>1</f>
        <v>1</v>
      </c>
      <c r="O1611" s="1">
        <f>Sales[[#This Row],[TotalSales]]-Sales[[#This Row],[TotalCost]]</f>
        <v>953.56370000000015</v>
      </c>
      <c r="P1611" s="1">
        <f>Sales[[#This Row],[ProductCost]]*Sales[[#This Row],[OrderQuantity]]</f>
        <v>1117.8559</v>
      </c>
      <c r="Q1611" s="1" t="str">
        <f>VLOOKUP(Sales[[#This Row],[ProductKey]], Products!$A$2:$D$1000, 4, FALSE)</f>
        <v>Mountain-200 Silver, 38</v>
      </c>
    </row>
    <row r="1612" spans="1:17" x14ac:dyDescent="0.25">
      <c r="A1612" s="2">
        <v>38323</v>
      </c>
      <c r="B1612" s="1" t="s">
        <v>3762</v>
      </c>
      <c r="C1612">
        <v>597</v>
      </c>
      <c r="D1612">
        <v>13721</v>
      </c>
      <c r="E1612">
        <v>1</v>
      </c>
      <c r="F1612">
        <v>1</v>
      </c>
      <c r="G1612">
        <v>1</v>
      </c>
      <c r="H1612" s="2">
        <v>43436</v>
      </c>
      <c r="I1612" t="str">
        <f>VLOOKUP(Sales[[#This Row],[TerritoryKey]], Territories[], 2, FALSE)</f>
        <v>Northwest</v>
      </c>
      <c r="J1612">
        <f>_xlfn.XLOOKUP(Sales[[#This Row],[ProductKey]], Products!$A:$A, Products!$J:$J)</f>
        <v>294.5797</v>
      </c>
      <c r="K1612">
        <f>_xlfn.XLOOKUP(Sales[[#This Row],[ProductKey]], Products!$A:$A, Products!$K:$K)</f>
        <v>539.99</v>
      </c>
      <c r="L1612" s="1">
        <f>Sales[[#This Row],[ProductPrice]]*Sales[[#This Row],[OrderQuantity]]</f>
        <v>539.99</v>
      </c>
      <c r="M1612" s="1">
        <f>Sales[[#This Row],[OrderQuantity]]</f>
        <v>1</v>
      </c>
      <c r="N1612" s="1">
        <f>1</f>
        <v>1</v>
      </c>
      <c r="O1612" s="1">
        <f>Sales[[#This Row],[TotalSales]]-Sales[[#This Row],[TotalCost]]</f>
        <v>245.41030000000001</v>
      </c>
      <c r="P1612" s="1">
        <f>Sales[[#This Row],[ProductCost]]*Sales[[#This Row],[OrderQuantity]]</f>
        <v>294.5797</v>
      </c>
      <c r="Q1612" s="1" t="str">
        <f>VLOOKUP(Sales[[#This Row],[ProductKey]], Products!$A$2:$D$1000, 4, FALSE)</f>
        <v>Mountain-500 Black, 42</v>
      </c>
    </row>
    <row r="1613" spans="1:17" x14ac:dyDescent="0.25">
      <c r="A1613" s="2">
        <v>38293</v>
      </c>
      <c r="B1613" s="1" t="s">
        <v>3784</v>
      </c>
      <c r="C1613">
        <v>581</v>
      </c>
      <c r="D1613">
        <v>18318</v>
      </c>
      <c r="E1613">
        <v>1</v>
      </c>
      <c r="F1613">
        <v>1</v>
      </c>
      <c r="G1613">
        <v>1</v>
      </c>
      <c r="H1613" s="2">
        <v>43406</v>
      </c>
      <c r="I1613" t="str">
        <f>VLOOKUP(Sales[[#This Row],[TerritoryKey]], Territories[], 2, FALSE)</f>
        <v>Northwest</v>
      </c>
      <c r="J1613">
        <f>_xlfn.XLOOKUP(Sales[[#This Row],[ProductKey]], Products!$A:$A, Products!$J:$J)</f>
        <v>1082.51</v>
      </c>
      <c r="K1613">
        <f>_xlfn.XLOOKUP(Sales[[#This Row],[ProductKey]], Products!$A:$A, Products!$K:$K)</f>
        <v>1700.99</v>
      </c>
      <c r="L1613" s="1">
        <f>Sales[[#This Row],[ProductPrice]]*Sales[[#This Row],[OrderQuantity]]</f>
        <v>1700.99</v>
      </c>
      <c r="M1613" s="1">
        <f>Sales[[#This Row],[OrderQuantity]]</f>
        <v>1</v>
      </c>
      <c r="N1613" s="1">
        <f>1</f>
        <v>1</v>
      </c>
      <c r="O1613" s="1">
        <f>Sales[[#This Row],[TotalSales]]-Sales[[#This Row],[TotalCost]]</f>
        <v>618.48</v>
      </c>
      <c r="P1613" s="1">
        <f>Sales[[#This Row],[ProductCost]]*Sales[[#This Row],[OrderQuantity]]</f>
        <v>1082.51</v>
      </c>
      <c r="Q1613" s="1" t="str">
        <f>VLOOKUP(Sales[[#This Row],[ProductKey]], Products!$A$2:$D$1000, 4, FALSE)</f>
        <v>Road-350-W Yellow, 42</v>
      </c>
    </row>
    <row r="1614" spans="1:17" x14ac:dyDescent="0.25">
      <c r="A1614" s="2">
        <v>38018</v>
      </c>
      <c r="B1614" s="1" t="s">
        <v>3850</v>
      </c>
      <c r="C1614">
        <v>581</v>
      </c>
      <c r="D1614">
        <v>18439</v>
      </c>
      <c r="E1614">
        <v>1</v>
      </c>
      <c r="F1614">
        <v>1</v>
      </c>
      <c r="G1614">
        <v>1</v>
      </c>
      <c r="H1614" s="2">
        <v>43132</v>
      </c>
      <c r="I1614" t="str">
        <f>VLOOKUP(Sales[[#This Row],[TerritoryKey]], Territories[], 2, FALSE)</f>
        <v>Northwest</v>
      </c>
      <c r="J1614">
        <f>_xlfn.XLOOKUP(Sales[[#This Row],[ProductKey]], Products!$A:$A, Products!$J:$J)</f>
        <v>1082.51</v>
      </c>
      <c r="K1614">
        <f>_xlfn.XLOOKUP(Sales[[#This Row],[ProductKey]], Products!$A:$A, Products!$K:$K)</f>
        <v>1700.99</v>
      </c>
      <c r="L1614" s="1">
        <f>Sales[[#This Row],[ProductPrice]]*Sales[[#This Row],[OrderQuantity]]</f>
        <v>1700.99</v>
      </c>
      <c r="M1614" s="1">
        <f>Sales[[#This Row],[OrderQuantity]]</f>
        <v>1</v>
      </c>
      <c r="N1614" s="1">
        <f>1</f>
        <v>1</v>
      </c>
      <c r="O1614" s="1">
        <f>Sales[[#This Row],[TotalSales]]-Sales[[#This Row],[TotalCost]]</f>
        <v>618.48</v>
      </c>
      <c r="P1614" s="1">
        <f>Sales[[#This Row],[ProductCost]]*Sales[[#This Row],[OrderQuantity]]</f>
        <v>1082.51</v>
      </c>
      <c r="Q1614" s="1" t="str">
        <f>VLOOKUP(Sales[[#This Row],[ProductKey]], Products!$A$2:$D$1000, 4, FALSE)</f>
        <v>Road-350-W Yellow, 42</v>
      </c>
    </row>
    <row r="1615" spans="1:17" x14ac:dyDescent="0.25">
      <c r="A1615" s="2">
        <v>38263</v>
      </c>
      <c r="B1615" s="1" t="s">
        <v>3910</v>
      </c>
      <c r="C1615">
        <v>578</v>
      </c>
      <c r="D1615">
        <v>25993</v>
      </c>
      <c r="E1615">
        <v>1</v>
      </c>
      <c r="F1615">
        <v>1</v>
      </c>
      <c r="G1615">
        <v>1</v>
      </c>
      <c r="H1615" s="2">
        <v>43376</v>
      </c>
      <c r="I1615" t="str">
        <f>VLOOKUP(Sales[[#This Row],[TerritoryKey]], Territories[], 2, FALSE)</f>
        <v>Northwest</v>
      </c>
      <c r="J1615">
        <f>_xlfn.XLOOKUP(Sales[[#This Row],[ProductKey]], Products!$A:$A, Products!$J:$J)</f>
        <v>755.1508</v>
      </c>
      <c r="K1615">
        <f>_xlfn.XLOOKUP(Sales[[#This Row],[ProductKey]], Products!$A:$A, Products!$K:$K)</f>
        <v>1214.8499999999999</v>
      </c>
      <c r="L1615" s="1">
        <f>Sales[[#This Row],[ProductPrice]]*Sales[[#This Row],[OrderQuantity]]</f>
        <v>1214.8499999999999</v>
      </c>
      <c r="M1615" s="1">
        <f>Sales[[#This Row],[OrderQuantity]]</f>
        <v>1</v>
      </c>
      <c r="N1615" s="1">
        <f>1</f>
        <v>1</v>
      </c>
      <c r="O1615" s="1">
        <f>Sales[[#This Row],[TotalSales]]-Sales[[#This Row],[TotalCost]]</f>
        <v>459.69919999999991</v>
      </c>
      <c r="P1615" s="1">
        <f>Sales[[#This Row],[ProductCost]]*Sales[[#This Row],[OrderQuantity]]</f>
        <v>755.1508</v>
      </c>
      <c r="Q1615" s="1" t="str">
        <f>VLOOKUP(Sales[[#This Row],[ProductKey]], Products!$A$2:$D$1000, 4, FALSE)</f>
        <v>Touring-2000 Blue, 50</v>
      </c>
    </row>
    <row r="1616" spans="1:17" x14ac:dyDescent="0.25">
      <c r="A1616" s="2">
        <v>38109</v>
      </c>
      <c r="B1616" s="1" t="s">
        <v>3911</v>
      </c>
      <c r="C1616">
        <v>474</v>
      </c>
      <c r="D1616">
        <v>18588</v>
      </c>
      <c r="E1616">
        <v>1</v>
      </c>
      <c r="F1616">
        <v>1</v>
      </c>
      <c r="G1616">
        <v>1</v>
      </c>
      <c r="H1616" s="2">
        <v>43222</v>
      </c>
      <c r="I1616" t="str">
        <f>VLOOKUP(Sales[[#This Row],[TerritoryKey]], Territories[], 2, FALSE)</f>
        <v>Northwest</v>
      </c>
      <c r="J1616">
        <f>_xlfn.XLOOKUP(Sales[[#This Row],[ProductKey]], Products!$A:$A, Products!$J:$J)</f>
        <v>26.176300000000001</v>
      </c>
      <c r="K1616">
        <f>_xlfn.XLOOKUP(Sales[[#This Row],[ProductKey]], Products!$A:$A, Products!$K:$K)</f>
        <v>69.989999999999995</v>
      </c>
      <c r="L1616" s="1">
        <f>Sales[[#This Row],[ProductPrice]]*Sales[[#This Row],[OrderQuantity]]</f>
        <v>69.989999999999995</v>
      </c>
      <c r="M1616" s="1">
        <f>Sales[[#This Row],[OrderQuantity]]</f>
        <v>1</v>
      </c>
      <c r="N1616" s="1">
        <f>1</f>
        <v>1</v>
      </c>
      <c r="O1616" s="1">
        <f>Sales[[#This Row],[TotalSales]]-Sales[[#This Row],[TotalCost]]</f>
        <v>43.813699999999997</v>
      </c>
      <c r="P1616" s="1">
        <f>Sales[[#This Row],[ProductCost]]*Sales[[#This Row],[OrderQuantity]]</f>
        <v>26.176300000000001</v>
      </c>
      <c r="Q1616" s="1" t="str">
        <f>VLOOKUP(Sales[[#This Row],[ProductKey]], Products!$A$2:$D$1000, 4, FALSE)</f>
        <v>Women's Mountain Shorts, S</v>
      </c>
    </row>
    <row r="1617" spans="1:17" x14ac:dyDescent="0.25">
      <c r="A1617" s="2">
        <v>38139</v>
      </c>
      <c r="B1617" s="1" t="s">
        <v>3936</v>
      </c>
      <c r="C1617">
        <v>475</v>
      </c>
      <c r="D1617">
        <v>20119</v>
      </c>
      <c r="E1617">
        <v>1</v>
      </c>
      <c r="F1617">
        <v>1</v>
      </c>
      <c r="G1617">
        <v>1</v>
      </c>
      <c r="H1617" s="2">
        <v>43252</v>
      </c>
      <c r="I1617" t="str">
        <f>VLOOKUP(Sales[[#This Row],[TerritoryKey]], Territories[], 2, FALSE)</f>
        <v>Northwest</v>
      </c>
      <c r="J1617">
        <f>_xlfn.XLOOKUP(Sales[[#This Row],[ProductKey]], Products!$A:$A, Products!$J:$J)</f>
        <v>26.176300000000001</v>
      </c>
      <c r="K1617">
        <f>_xlfn.XLOOKUP(Sales[[#This Row],[ProductKey]], Products!$A:$A, Products!$K:$K)</f>
        <v>69.989999999999995</v>
      </c>
      <c r="L1617" s="1">
        <f>Sales[[#This Row],[ProductPrice]]*Sales[[#This Row],[OrderQuantity]]</f>
        <v>69.989999999999995</v>
      </c>
      <c r="M1617" s="1">
        <f>Sales[[#This Row],[OrderQuantity]]</f>
        <v>1</v>
      </c>
      <c r="N1617" s="1">
        <f>1</f>
        <v>1</v>
      </c>
      <c r="O1617" s="1">
        <f>Sales[[#This Row],[TotalSales]]-Sales[[#This Row],[TotalCost]]</f>
        <v>43.813699999999997</v>
      </c>
      <c r="P1617" s="1">
        <f>Sales[[#This Row],[ProductCost]]*Sales[[#This Row],[OrderQuantity]]</f>
        <v>26.176300000000001</v>
      </c>
      <c r="Q1617" s="1" t="str">
        <f>VLOOKUP(Sales[[#This Row],[ProductKey]], Products!$A$2:$D$1000, 4, FALSE)</f>
        <v>Women's Mountain Shorts, M</v>
      </c>
    </row>
    <row r="1618" spans="1:17" x14ac:dyDescent="0.25">
      <c r="A1618" s="2">
        <v>38139</v>
      </c>
      <c r="B1618" s="1" t="s">
        <v>3945</v>
      </c>
      <c r="C1618">
        <v>560</v>
      </c>
      <c r="D1618">
        <v>25986</v>
      </c>
      <c r="E1618">
        <v>1</v>
      </c>
      <c r="F1618">
        <v>1</v>
      </c>
      <c r="G1618">
        <v>1</v>
      </c>
      <c r="H1618" s="2">
        <v>43252</v>
      </c>
      <c r="I1618" t="str">
        <f>VLOOKUP(Sales[[#This Row],[TerritoryKey]], Territories[], 2, FALSE)</f>
        <v>Northwest</v>
      </c>
      <c r="J1618">
        <f>_xlfn.XLOOKUP(Sales[[#This Row],[ProductKey]], Products!$A:$A, Products!$J:$J)</f>
        <v>755.1508</v>
      </c>
      <c r="K1618">
        <f>_xlfn.XLOOKUP(Sales[[#This Row],[ProductKey]], Products!$A:$A, Products!$K:$K)</f>
        <v>1214.8499999999999</v>
      </c>
      <c r="L1618" s="1">
        <f>Sales[[#This Row],[ProductPrice]]*Sales[[#This Row],[OrderQuantity]]</f>
        <v>1214.8499999999999</v>
      </c>
      <c r="M1618" s="1">
        <f>Sales[[#This Row],[OrderQuantity]]</f>
        <v>1</v>
      </c>
      <c r="N1618" s="1">
        <f>1</f>
        <v>1</v>
      </c>
      <c r="O1618" s="1">
        <f>Sales[[#This Row],[TotalSales]]-Sales[[#This Row],[TotalCost]]</f>
        <v>459.69919999999991</v>
      </c>
      <c r="P1618" s="1">
        <f>Sales[[#This Row],[ProductCost]]*Sales[[#This Row],[OrderQuantity]]</f>
        <v>755.1508</v>
      </c>
      <c r="Q1618" s="1" t="str">
        <f>VLOOKUP(Sales[[#This Row],[ProductKey]], Products!$A$2:$D$1000, 4, FALSE)</f>
        <v>Touring-2000 Blue, 60</v>
      </c>
    </row>
    <row r="1619" spans="1:17" x14ac:dyDescent="0.25">
      <c r="A1619" s="2">
        <v>37967</v>
      </c>
      <c r="B1619" s="1" t="s">
        <v>3962</v>
      </c>
      <c r="C1619">
        <v>358</v>
      </c>
      <c r="D1619">
        <v>13088</v>
      </c>
      <c r="E1619">
        <v>1</v>
      </c>
      <c r="F1619">
        <v>1</v>
      </c>
      <c r="G1619">
        <v>1</v>
      </c>
      <c r="H1619" s="2">
        <v>43081</v>
      </c>
      <c r="I1619" t="str">
        <f>VLOOKUP(Sales[[#This Row],[TerritoryKey]], Territories[], 2, FALSE)</f>
        <v>Northwest</v>
      </c>
      <c r="J1619">
        <f>_xlfn.XLOOKUP(Sales[[#This Row],[ProductKey]], Products!$A:$A, Products!$J:$J)</f>
        <v>1105.81</v>
      </c>
      <c r="K1619">
        <f>_xlfn.XLOOKUP(Sales[[#This Row],[ProductKey]], Products!$A:$A, Products!$K:$K)</f>
        <v>2049.0981999999999</v>
      </c>
      <c r="L1619" s="1">
        <f>Sales[[#This Row],[ProductPrice]]*Sales[[#This Row],[OrderQuantity]]</f>
        <v>2049.0981999999999</v>
      </c>
      <c r="M1619" s="1">
        <f>Sales[[#This Row],[OrderQuantity]]</f>
        <v>1</v>
      </c>
      <c r="N1619" s="1">
        <f>1</f>
        <v>1</v>
      </c>
      <c r="O1619" s="1">
        <f>Sales[[#This Row],[TotalSales]]-Sales[[#This Row],[TotalCost]]</f>
        <v>943.28819999999996</v>
      </c>
      <c r="P1619" s="1">
        <f>Sales[[#This Row],[ProductCost]]*Sales[[#This Row],[OrderQuantity]]</f>
        <v>1105.81</v>
      </c>
      <c r="Q1619" s="1" t="str">
        <f>VLOOKUP(Sales[[#This Row],[ProductKey]], Products!$A$2:$D$1000, 4, FALSE)</f>
        <v>Mountain-200 Black, 38</v>
      </c>
    </row>
    <row r="1620" spans="1:17" x14ac:dyDescent="0.25">
      <c r="A1620" s="2">
        <v>38079</v>
      </c>
      <c r="B1620" s="1" t="s">
        <v>3964</v>
      </c>
      <c r="C1620">
        <v>356</v>
      </c>
      <c r="D1620">
        <v>12949</v>
      </c>
      <c r="E1620">
        <v>1</v>
      </c>
      <c r="F1620">
        <v>1</v>
      </c>
      <c r="G1620">
        <v>1</v>
      </c>
      <c r="H1620" s="2">
        <v>43192</v>
      </c>
      <c r="I1620" t="str">
        <f>VLOOKUP(Sales[[#This Row],[TerritoryKey]], Territories[], 2, FALSE)</f>
        <v>Northwest</v>
      </c>
      <c r="J1620">
        <f>_xlfn.XLOOKUP(Sales[[#This Row],[ProductKey]], Products!$A:$A, Products!$J:$J)</f>
        <v>1117.8559</v>
      </c>
      <c r="K1620">
        <f>_xlfn.XLOOKUP(Sales[[#This Row],[ProductKey]], Products!$A:$A, Products!$K:$K)</f>
        <v>2071.4196000000002</v>
      </c>
      <c r="L1620" s="1">
        <f>Sales[[#This Row],[ProductPrice]]*Sales[[#This Row],[OrderQuantity]]</f>
        <v>2071.4196000000002</v>
      </c>
      <c r="M1620" s="1">
        <f>Sales[[#This Row],[OrderQuantity]]</f>
        <v>1</v>
      </c>
      <c r="N1620" s="1">
        <f>1</f>
        <v>1</v>
      </c>
      <c r="O1620" s="1">
        <f>Sales[[#This Row],[TotalSales]]-Sales[[#This Row],[TotalCost]]</f>
        <v>953.56370000000015</v>
      </c>
      <c r="P1620" s="1">
        <f>Sales[[#This Row],[ProductCost]]*Sales[[#This Row],[OrderQuantity]]</f>
        <v>1117.8559</v>
      </c>
      <c r="Q1620" s="1" t="str">
        <f>VLOOKUP(Sales[[#This Row],[ProductKey]], Products!$A$2:$D$1000, 4, FALSE)</f>
        <v>Mountain-200 Silver, 46</v>
      </c>
    </row>
    <row r="1621" spans="1:17" x14ac:dyDescent="0.25">
      <c r="A1621" s="2">
        <v>38233</v>
      </c>
      <c r="B1621" s="1" t="s">
        <v>3992</v>
      </c>
      <c r="C1621">
        <v>583</v>
      </c>
      <c r="D1621">
        <v>18545</v>
      </c>
      <c r="E1621">
        <v>1</v>
      </c>
      <c r="F1621">
        <v>1</v>
      </c>
      <c r="G1621">
        <v>1</v>
      </c>
      <c r="H1621" s="2">
        <v>43346</v>
      </c>
      <c r="I1621" t="str">
        <f>VLOOKUP(Sales[[#This Row],[TerritoryKey]], Territories[], 2, FALSE)</f>
        <v>Northwest</v>
      </c>
      <c r="J1621">
        <f>_xlfn.XLOOKUP(Sales[[#This Row],[ProductKey]], Products!$A:$A, Products!$J:$J)</f>
        <v>1082.51</v>
      </c>
      <c r="K1621">
        <f>_xlfn.XLOOKUP(Sales[[#This Row],[ProductKey]], Products!$A:$A, Products!$K:$K)</f>
        <v>1700.99</v>
      </c>
      <c r="L1621" s="1">
        <f>Sales[[#This Row],[ProductPrice]]*Sales[[#This Row],[OrderQuantity]]</f>
        <v>1700.99</v>
      </c>
      <c r="M1621" s="1">
        <f>Sales[[#This Row],[OrderQuantity]]</f>
        <v>1</v>
      </c>
      <c r="N1621" s="1">
        <f>1</f>
        <v>1</v>
      </c>
      <c r="O1621" s="1">
        <f>Sales[[#This Row],[TotalSales]]-Sales[[#This Row],[TotalCost]]</f>
        <v>618.48</v>
      </c>
      <c r="P1621" s="1">
        <f>Sales[[#This Row],[ProductCost]]*Sales[[#This Row],[OrderQuantity]]</f>
        <v>1082.51</v>
      </c>
      <c r="Q1621" s="1" t="str">
        <f>VLOOKUP(Sales[[#This Row],[ProductKey]], Products!$A$2:$D$1000, 4, FALSE)</f>
        <v>Road-350-W Yellow, 48</v>
      </c>
    </row>
    <row r="1622" spans="1:17" x14ac:dyDescent="0.25">
      <c r="A1622" s="2">
        <v>38079</v>
      </c>
      <c r="B1622" s="1" t="s">
        <v>3993</v>
      </c>
      <c r="C1622">
        <v>474</v>
      </c>
      <c r="D1622">
        <v>20742</v>
      </c>
      <c r="E1622">
        <v>1</v>
      </c>
      <c r="F1622">
        <v>1</v>
      </c>
      <c r="G1622">
        <v>1</v>
      </c>
      <c r="H1622" s="2">
        <v>43192</v>
      </c>
      <c r="I1622" t="str">
        <f>VLOOKUP(Sales[[#This Row],[TerritoryKey]], Territories[], 2, FALSE)</f>
        <v>Northwest</v>
      </c>
      <c r="J1622">
        <f>_xlfn.XLOOKUP(Sales[[#This Row],[ProductKey]], Products!$A:$A, Products!$J:$J)</f>
        <v>26.176300000000001</v>
      </c>
      <c r="K1622">
        <f>_xlfn.XLOOKUP(Sales[[#This Row],[ProductKey]], Products!$A:$A, Products!$K:$K)</f>
        <v>69.989999999999995</v>
      </c>
      <c r="L1622" s="1">
        <f>Sales[[#This Row],[ProductPrice]]*Sales[[#This Row],[OrderQuantity]]</f>
        <v>69.989999999999995</v>
      </c>
      <c r="M1622" s="1">
        <f>Sales[[#This Row],[OrderQuantity]]</f>
        <v>1</v>
      </c>
      <c r="N1622" s="1">
        <f>1</f>
        <v>1</v>
      </c>
      <c r="O1622" s="1">
        <f>Sales[[#This Row],[TotalSales]]-Sales[[#This Row],[TotalCost]]</f>
        <v>43.813699999999997</v>
      </c>
      <c r="P1622" s="1">
        <f>Sales[[#This Row],[ProductCost]]*Sales[[#This Row],[OrderQuantity]]</f>
        <v>26.176300000000001</v>
      </c>
      <c r="Q1622" s="1" t="str">
        <f>VLOOKUP(Sales[[#This Row],[ProductKey]], Products!$A$2:$D$1000, 4, FALSE)</f>
        <v>Women's Mountain Shorts, S</v>
      </c>
    </row>
    <row r="1623" spans="1:17" x14ac:dyDescent="0.25">
      <c r="A1623" s="2">
        <v>38263</v>
      </c>
      <c r="B1623" s="1" t="s">
        <v>4031</v>
      </c>
      <c r="C1623">
        <v>229</v>
      </c>
      <c r="D1623">
        <v>11857</v>
      </c>
      <c r="E1623">
        <v>1</v>
      </c>
      <c r="F1623">
        <v>1</v>
      </c>
      <c r="G1623">
        <v>1</v>
      </c>
      <c r="H1623" s="2">
        <v>43376</v>
      </c>
      <c r="I1623" t="str">
        <f>VLOOKUP(Sales[[#This Row],[TerritoryKey]], Territories[], 2, FALSE)</f>
        <v>Northwest</v>
      </c>
      <c r="J1623">
        <f>_xlfn.XLOOKUP(Sales[[#This Row],[ProductKey]], Products!$A:$A, Products!$J:$J)</f>
        <v>31.724399999999999</v>
      </c>
      <c r="K1623">
        <f>_xlfn.XLOOKUP(Sales[[#This Row],[ProductKey]], Products!$A:$A, Products!$K:$K)</f>
        <v>48.067300000000003</v>
      </c>
      <c r="L1623" s="1">
        <f>Sales[[#This Row],[ProductPrice]]*Sales[[#This Row],[OrderQuantity]]</f>
        <v>48.067300000000003</v>
      </c>
      <c r="M1623" s="1">
        <f>Sales[[#This Row],[OrderQuantity]]</f>
        <v>1</v>
      </c>
      <c r="N1623" s="1">
        <f>1</f>
        <v>1</v>
      </c>
      <c r="O1623" s="1">
        <f>Sales[[#This Row],[TotalSales]]-Sales[[#This Row],[TotalCost]]</f>
        <v>16.342900000000004</v>
      </c>
      <c r="P1623" s="1">
        <f>Sales[[#This Row],[ProductCost]]*Sales[[#This Row],[OrderQuantity]]</f>
        <v>31.724399999999999</v>
      </c>
      <c r="Q1623" s="1" t="str">
        <f>VLOOKUP(Sales[[#This Row],[ProductKey]], Products!$A$2:$D$1000, 4, FALSE)</f>
        <v>Long-Sleeve Logo Jersey, M</v>
      </c>
    </row>
    <row r="1624" spans="1:17" x14ac:dyDescent="0.25">
      <c r="A1624" s="2">
        <v>38139</v>
      </c>
      <c r="B1624" s="1" t="s">
        <v>4045</v>
      </c>
      <c r="C1624">
        <v>362</v>
      </c>
      <c r="D1624">
        <v>16908</v>
      </c>
      <c r="E1624">
        <v>1</v>
      </c>
      <c r="F1624">
        <v>1</v>
      </c>
      <c r="G1624">
        <v>1</v>
      </c>
      <c r="H1624" s="2">
        <v>43252</v>
      </c>
      <c r="I1624" t="str">
        <f>VLOOKUP(Sales[[#This Row],[TerritoryKey]], Territories[], 2, FALSE)</f>
        <v>Northwest</v>
      </c>
      <c r="J1624">
        <f>_xlfn.XLOOKUP(Sales[[#This Row],[ProductKey]], Products!$A:$A, Products!$J:$J)</f>
        <v>1105.81</v>
      </c>
      <c r="K1624">
        <f>_xlfn.XLOOKUP(Sales[[#This Row],[ProductKey]], Products!$A:$A, Products!$K:$K)</f>
        <v>2049.0981999999999</v>
      </c>
      <c r="L1624" s="1">
        <f>Sales[[#This Row],[ProductPrice]]*Sales[[#This Row],[OrderQuantity]]</f>
        <v>2049.0981999999999</v>
      </c>
      <c r="M1624" s="1">
        <f>Sales[[#This Row],[OrderQuantity]]</f>
        <v>1</v>
      </c>
      <c r="N1624" s="1">
        <f>1</f>
        <v>1</v>
      </c>
      <c r="O1624" s="1">
        <f>Sales[[#This Row],[TotalSales]]-Sales[[#This Row],[TotalCost]]</f>
        <v>943.28819999999996</v>
      </c>
      <c r="P1624" s="1">
        <f>Sales[[#This Row],[ProductCost]]*Sales[[#This Row],[OrderQuantity]]</f>
        <v>1105.81</v>
      </c>
      <c r="Q1624" s="1" t="str">
        <f>VLOOKUP(Sales[[#This Row],[ProductKey]], Products!$A$2:$D$1000, 4, FALSE)</f>
        <v>Mountain-200 Black, 46</v>
      </c>
    </row>
    <row r="1625" spans="1:17" x14ac:dyDescent="0.25">
      <c r="A1625" s="2">
        <v>38140</v>
      </c>
      <c r="B1625" s="1" t="s">
        <v>4099</v>
      </c>
      <c r="C1625">
        <v>562</v>
      </c>
      <c r="D1625">
        <v>27295</v>
      </c>
      <c r="E1625">
        <v>1</v>
      </c>
      <c r="F1625">
        <v>1</v>
      </c>
      <c r="G1625">
        <v>1</v>
      </c>
      <c r="H1625" s="2">
        <v>43253</v>
      </c>
      <c r="I1625" t="str">
        <f>VLOOKUP(Sales[[#This Row],[TerritoryKey]], Territories[], 2, FALSE)</f>
        <v>Northwest</v>
      </c>
      <c r="J1625">
        <f>_xlfn.XLOOKUP(Sales[[#This Row],[ProductKey]], Products!$A:$A, Products!$J:$J)</f>
        <v>1481.9378999999999</v>
      </c>
      <c r="K1625">
        <f>_xlfn.XLOOKUP(Sales[[#This Row],[ProductKey]], Products!$A:$A, Products!$K:$K)</f>
        <v>2384.0700000000002</v>
      </c>
      <c r="L1625" s="1">
        <f>Sales[[#This Row],[ProductPrice]]*Sales[[#This Row],[OrderQuantity]]</f>
        <v>2384.0700000000002</v>
      </c>
      <c r="M1625" s="1">
        <f>Sales[[#This Row],[OrderQuantity]]</f>
        <v>1</v>
      </c>
      <c r="N1625" s="1">
        <f>1</f>
        <v>1</v>
      </c>
      <c r="O1625" s="1">
        <f>Sales[[#This Row],[TotalSales]]-Sales[[#This Row],[TotalCost]]</f>
        <v>902.13210000000026</v>
      </c>
      <c r="P1625" s="1">
        <f>Sales[[#This Row],[ProductCost]]*Sales[[#This Row],[OrderQuantity]]</f>
        <v>1481.9378999999999</v>
      </c>
      <c r="Q1625" s="1" t="str">
        <f>VLOOKUP(Sales[[#This Row],[ProductKey]], Products!$A$2:$D$1000, 4, FALSE)</f>
        <v>Touring-1000 Yellow, 50</v>
      </c>
    </row>
    <row r="1626" spans="1:17" x14ac:dyDescent="0.25">
      <c r="A1626" s="2">
        <v>38231</v>
      </c>
      <c r="B1626" s="1" t="s">
        <v>4122</v>
      </c>
      <c r="C1626">
        <v>371</v>
      </c>
      <c r="D1626">
        <v>16782</v>
      </c>
      <c r="E1626">
        <v>1</v>
      </c>
      <c r="F1626">
        <v>1</v>
      </c>
      <c r="G1626">
        <v>1</v>
      </c>
      <c r="H1626" s="2">
        <v>43344</v>
      </c>
      <c r="I1626" t="str">
        <f>VLOOKUP(Sales[[#This Row],[TerritoryKey]], Territories[], 2, FALSE)</f>
        <v>Northwest</v>
      </c>
      <c r="J1626">
        <f>_xlfn.XLOOKUP(Sales[[#This Row],[ProductKey]], Products!$A:$A, Products!$J:$J)</f>
        <v>1320.6838</v>
      </c>
      <c r="K1626">
        <f>_xlfn.XLOOKUP(Sales[[#This Row],[ProductKey]], Products!$A:$A, Products!$K:$K)</f>
        <v>2181.5625</v>
      </c>
      <c r="L1626" s="1">
        <f>Sales[[#This Row],[ProductPrice]]*Sales[[#This Row],[OrderQuantity]]</f>
        <v>2181.5625</v>
      </c>
      <c r="M1626" s="1">
        <f>Sales[[#This Row],[OrderQuantity]]</f>
        <v>1</v>
      </c>
      <c r="N1626" s="1">
        <f>1</f>
        <v>1</v>
      </c>
      <c r="O1626" s="1">
        <f>Sales[[#This Row],[TotalSales]]-Sales[[#This Row],[TotalCost]]</f>
        <v>860.87869999999998</v>
      </c>
      <c r="P1626" s="1">
        <f>Sales[[#This Row],[ProductCost]]*Sales[[#This Row],[OrderQuantity]]</f>
        <v>1320.6838</v>
      </c>
      <c r="Q1626" s="1" t="str">
        <f>VLOOKUP(Sales[[#This Row],[ProductKey]], Products!$A$2:$D$1000, 4, FALSE)</f>
        <v>Road-250 Red, 58</v>
      </c>
    </row>
    <row r="1627" spans="1:17" x14ac:dyDescent="0.25">
      <c r="A1627" s="2">
        <v>38294</v>
      </c>
      <c r="B1627" s="1" t="s">
        <v>4181</v>
      </c>
      <c r="C1627">
        <v>581</v>
      </c>
      <c r="D1627">
        <v>18371</v>
      </c>
      <c r="E1627">
        <v>1</v>
      </c>
      <c r="F1627">
        <v>1</v>
      </c>
      <c r="G1627">
        <v>1</v>
      </c>
      <c r="H1627" s="2">
        <v>43407</v>
      </c>
      <c r="I1627" t="str">
        <f>VLOOKUP(Sales[[#This Row],[TerritoryKey]], Territories[], 2, FALSE)</f>
        <v>Northwest</v>
      </c>
      <c r="J1627">
        <f>_xlfn.XLOOKUP(Sales[[#This Row],[ProductKey]], Products!$A:$A, Products!$J:$J)</f>
        <v>1082.51</v>
      </c>
      <c r="K1627">
        <f>_xlfn.XLOOKUP(Sales[[#This Row],[ProductKey]], Products!$A:$A, Products!$K:$K)</f>
        <v>1700.99</v>
      </c>
      <c r="L1627" s="1">
        <f>Sales[[#This Row],[ProductPrice]]*Sales[[#This Row],[OrderQuantity]]</f>
        <v>1700.99</v>
      </c>
      <c r="M1627" s="1">
        <f>Sales[[#This Row],[OrderQuantity]]</f>
        <v>1</v>
      </c>
      <c r="N1627" s="1">
        <f>1</f>
        <v>1</v>
      </c>
      <c r="O1627" s="1">
        <f>Sales[[#This Row],[TotalSales]]-Sales[[#This Row],[TotalCost]]</f>
        <v>618.48</v>
      </c>
      <c r="P1627" s="1">
        <f>Sales[[#This Row],[ProductCost]]*Sales[[#This Row],[OrderQuantity]]</f>
        <v>1082.51</v>
      </c>
      <c r="Q1627" s="1" t="str">
        <f>VLOOKUP(Sales[[#This Row],[ProductKey]], Products!$A$2:$D$1000, 4, FALSE)</f>
        <v>Road-350-W Yellow, 42</v>
      </c>
    </row>
    <row r="1628" spans="1:17" x14ac:dyDescent="0.25">
      <c r="A1628" s="2">
        <v>37988</v>
      </c>
      <c r="B1628" s="1" t="s">
        <v>4207</v>
      </c>
      <c r="C1628">
        <v>596</v>
      </c>
      <c r="D1628">
        <v>19845</v>
      </c>
      <c r="E1628">
        <v>1</v>
      </c>
      <c r="F1628">
        <v>1</v>
      </c>
      <c r="G1628">
        <v>1</v>
      </c>
      <c r="H1628" s="2">
        <v>43102</v>
      </c>
      <c r="I1628" t="str">
        <f>VLOOKUP(Sales[[#This Row],[TerritoryKey]], Territories[], 2, FALSE)</f>
        <v>Northwest</v>
      </c>
      <c r="J1628">
        <f>_xlfn.XLOOKUP(Sales[[#This Row],[ProductKey]], Products!$A:$A, Products!$J:$J)</f>
        <v>294.5797</v>
      </c>
      <c r="K1628">
        <f>_xlfn.XLOOKUP(Sales[[#This Row],[ProductKey]], Products!$A:$A, Products!$K:$K)</f>
        <v>539.99</v>
      </c>
      <c r="L1628" s="1">
        <f>Sales[[#This Row],[ProductPrice]]*Sales[[#This Row],[OrderQuantity]]</f>
        <v>539.99</v>
      </c>
      <c r="M1628" s="1">
        <f>Sales[[#This Row],[OrderQuantity]]</f>
        <v>1</v>
      </c>
      <c r="N1628" s="1">
        <f>1</f>
        <v>1</v>
      </c>
      <c r="O1628" s="1">
        <f>Sales[[#This Row],[TotalSales]]-Sales[[#This Row],[TotalCost]]</f>
        <v>245.41030000000001</v>
      </c>
      <c r="P1628" s="1">
        <f>Sales[[#This Row],[ProductCost]]*Sales[[#This Row],[OrderQuantity]]</f>
        <v>294.5797</v>
      </c>
      <c r="Q1628" s="1" t="str">
        <f>VLOOKUP(Sales[[#This Row],[ProductKey]], Products!$A$2:$D$1000, 4, FALSE)</f>
        <v>Mountain-500 Black, 40</v>
      </c>
    </row>
    <row r="1629" spans="1:17" x14ac:dyDescent="0.25">
      <c r="A1629" s="2">
        <v>38324</v>
      </c>
      <c r="B1629" s="1" t="s">
        <v>4209</v>
      </c>
      <c r="C1629">
        <v>478</v>
      </c>
      <c r="D1629">
        <v>20538</v>
      </c>
      <c r="E1629">
        <v>1</v>
      </c>
      <c r="F1629">
        <v>1</v>
      </c>
      <c r="G1629">
        <v>1</v>
      </c>
      <c r="H1629" s="2">
        <v>43437</v>
      </c>
      <c r="I1629" t="str">
        <f>VLOOKUP(Sales[[#This Row],[TerritoryKey]], Territories[], 2, FALSE)</f>
        <v>Northwest</v>
      </c>
      <c r="J1629">
        <f>_xlfn.XLOOKUP(Sales[[#This Row],[ProductKey]], Products!$A:$A, Products!$J:$J)</f>
        <v>3.7363</v>
      </c>
      <c r="K1629">
        <f>_xlfn.XLOOKUP(Sales[[#This Row],[ProductKey]], Products!$A:$A, Products!$K:$K)</f>
        <v>9.99</v>
      </c>
      <c r="L1629" s="1">
        <f>Sales[[#This Row],[ProductPrice]]*Sales[[#This Row],[OrderQuantity]]</f>
        <v>9.99</v>
      </c>
      <c r="M1629" s="1">
        <f>Sales[[#This Row],[OrderQuantity]]</f>
        <v>1</v>
      </c>
      <c r="N1629" s="1">
        <f>1</f>
        <v>1</v>
      </c>
      <c r="O1629" s="1">
        <f>Sales[[#This Row],[TotalSales]]-Sales[[#This Row],[TotalCost]]</f>
        <v>6.2537000000000003</v>
      </c>
      <c r="P1629" s="1">
        <f>Sales[[#This Row],[ProductCost]]*Sales[[#This Row],[OrderQuantity]]</f>
        <v>3.7363</v>
      </c>
      <c r="Q1629" s="1" t="str">
        <f>VLOOKUP(Sales[[#This Row],[ProductKey]], Products!$A$2:$D$1000, 4, FALSE)</f>
        <v>Mountain Bottle Cage</v>
      </c>
    </row>
    <row r="1630" spans="1:17" x14ac:dyDescent="0.25">
      <c r="A1630" s="2">
        <v>38232</v>
      </c>
      <c r="B1630" s="1" t="s">
        <v>4210</v>
      </c>
      <c r="C1630">
        <v>223</v>
      </c>
      <c r="D1630">
        <v>28610</v>
      </c>
      <c r="E1630">
        <v>1</v>
      </c>
      <c r="F1630">
        <v>1</v>
      </c>
      <c r="G1630">
        <v>1</v>
      </c>
      <c r="H1630" s="2">
        <v>43345</v>
      </c>
      <c r="I1630" t="str">
        <f>VLOOKUP(Sales[[#This Row],[TerritoryKey]], Territories[], 2, FALSE)</f>
        <v>Northwest</v>
      </c>
      <c r="J1630">
        <f>_xlfn.XLOOKUP(Sales[[#This Row],[ProductKey]], Products!$A:$A, Products!$J:$J)</f>
        <v>5.7051999999999996</v>
      </c>
      <c r="K1630">
        <f>_xlfn.XLOOKUP(Sales[[#This Row],[ProductKey]], Products!$A:$A, Products!$K:$K)</f>
        <v>8.6441999999999997</v>
      </c>
      <c r="L1630" s="1">
        <f>Sales[[#This Row],[ProductPrice]]*Sales[[#This Row],[OrderQuantity]]</f>
        <v>8.6441999999999997</v>
      </c>
      <c r="M1630" s="1">
        <f>Sales[[#This Row],[OrderQuantity]]</f>
        <v>1</v>
      </c>
      <c r="N1630" s="1">
        <f>1</f>
        <v>1</v>
      </c>
      <c r="O1630" s="1">
        <f>Sales[[#This Row],[TotalSales]]-Sales[[#This Row],[TotalCost]]</f>
        <v>2.9390000000000001</v>
      </c>
      <c r="P1630" s="1">
        <f>Sales[[#This Row],[ProductCost]]*Sales[[#This Row],[OrderQuantity]]</f>
        <v>5.7051999999999996</v>
      </c>
      <c r="Q1630" s="1" t="str">
        <f>VLOOKUP(Sales[[#This Row],[ProductKey]], Products!$A$2:$D$1000, 4, FALSE)</f>
        <v>AWC Logo Cap</v>
      </c>
    </row>
    <row r="1631" spans="1:17" x14ac:dyDescent="0.25">
      <c r="A1631" s="2">
        <v>38109</v>
      </c>
      <c r="B1631" s="1" t="s">
        <v>4214</v>
      </c>
      <c r="C1631">
        <v>587</v>
      </c>
      <c r="D1631">
        <v>13056</v>
      </c>
      <c r="E1631">
        <v>1</v>
      </c>
      <c r="F1631">
        <v>1</v>
      </c>
      <c r="G1631">
        <v>1</v>
      </c>
      <c r="H1631" s="2">
        <v>43222</v>
      </c>
      <c r="I1631" t="str">
        <f>VLOOKUP(Sales[[#This Row],[TerritoryKey]], Territories[], 2, FALSE)</f>
        <v>Northwest</v>
      </c>
      <c r="J1631">
        <f>_xlfn.XLOOKUP(Sales[[#This Row],[ProductKey]], Products!$A:$A, Products!$J:$J)</f>
        <v>419.77839999999998</v>
      </c>
      <c r="K1631">
        <f>_xlfn.XLOOKUP(Sales[[#This Row],[ProductKey]], Products!$A:$A, Products!$K:$K)</f>
        <v>769.49</v>
      </c>
      <c r="L1631" s="1">
        <f>Sales[[#This Row],[ProductPrice]]*Sales[[#This Row],[OrderQuantity]]</f>
        <v>769.49</v>
      </c>
      <c r="M1631" s="1">
        <f>Sales[[#This Row],[OrderQuantity]]</f>
        <v>1</v>
      </c>
      <c r="N1631" s="1">
        <f>1</f>
        <v>1</v>
      </c>
      <c r="O1631" s="1">
        <f>Sales[[#This Row],[TotalSales]]-Sales[[#This Row],[TotalCost]]</f>
        <v>349.71160000000003</v>
      </c>
      <c r="P1631" s="1">
        <f>Sales[[#This Row],[ProductCost]]*Sales[[#This Row],[OrderQuantity]]</f>
        <v>419.77839999999998</v>
      </c>
      <c r="Q1631" s="1" t="str">
        <f>VLOOKUP(Sales[[#This Row],[ProductKey]], Products!$A$2:$D$1000, 4, FALSE)</f>
        <v>Mountain-400-W Silver, 38</v>
      </c>
    </row>
    <row r="1632" spans="1:17" x14ac:dyDescent="0.25">
      <c r="A1632" s="2">
        <v>38324</v>
      </c>
      <c r="B1632" s="1" t="s">
        <v>4217</v>
      </c>
      <c r="C1632">
        <v>478</v>
      </c>
      <c r="D1632">
        <v>21415</v>
      </c>
      <c r="E1632">
        <v>1</v>
      </c>
      <c r="F1632">
        <v>1</v>
      </c>
      <c r="G1632">
        <v>1</v>
      </c>
      <c r="H1632" s="2">
        <v>43437</v>
      </c>
      <c r="I1632" t="str">
        <f>VLOOKUP(Sales[[#This Row],[TerritoryKey]], Territories[], 2, FALSE)</f>
        <v>Northwest</v>
      </c>
      <c r="J1632">
        <f>_xlfn.XLOOKUP(Sales[[#This Row],[ProductKey]], Products!$A:$A, Products!$J:$J)</f>
        <v>3.7363</v>
      </c>
      <c r="K1632">
        <f>_xlfn.XLOOKUP(Sales[[#This Row],[ProductKey]], Products!$A:$A, Products!$K:$K)</f>
        <v>9.99</v>
      </c>
      <c r="L1632" s="1">
        <f>Sales[[#This Row],[ProductPrice]]*Sales[[#This Row],[OrderQuantity]]</f>
        <v>9.99</v>
      </c>
      <c r="M1632" s="1">
        <f>Sales[[#This Row],[OrderQuantity]]</f>
        <v>1</v>
      </c>
      <c r="N1632" s="1">
        <f>1</f>
        <v>1</v>
      </c>
      <c r="O1632" s="1">
        <f>Sales[[#This Row],[TotalSales]]-Sales[[#This Row],[TotalCost]]</f>
        <v>6.2537000000000003</v>
      </c>
      <c r="P1632" s="1">
        <f>Sales[[#This Row],[ProductCost]]*Sales[[#This Row],[OrderQuantity]]</f>
        <v>3.7363</v>
      </c>
      <c r="Q1632" s="1" t="str">
        <f>VLOOKUP(Sales[[#This Row],[ProductKey]], Products!$A$2:$D$1000, 4, FALSE)</f>
        <v>Mountain Bottle Cage</v>
      </c>
    </row>
    <row r="1633" spans="1:17" x14ac:dyDescent="0.25">
      <c r="A1633" s="2">
        <v>38019</v>
      </c>
      <c r="B1633" s="1" t="s">
        <v>4244</v>
      </c>
      <c r="C1633">
        <v>580</v>
      </c>
      <c r="D1633">
        <v>14267</v>
      </c>
      <c r="E1633">
        <v>1</v>
      </c>
      <c r="F1633">
        <v>1</v>
      </c>
      <c r="G1633">
        <v>1</v>
      </c>
      <c r="H1633" s="2">
        <v>43133</v>
      </c>
      <c r="I1633" t="str">
        <f>VLOOKUP(Sales[[#This Row],[TerritoryKey]], Territories[], 2, FALSE)</f>
        <v>Northwest</v>
      </c>
      <c r="J1633">
        <f>_xlfn.XLOOKUP(Sales[[#This Row],[ProductKey]], Products!$A:$A, Products!$J:$J)</f>
        <v>1082.51</v>
      </c>
      <c r="K1633">
        <f>_xlfn.XLOOKUP(Sales[[#This Row],[ProductKey]], Products!$A:$A, Products!$K:$K)</f>
        <v>1700.99</v>
      </c>
      <c r="L1633" s="1">
        <f>Sales[[#This Row],[ProductPrice]]*Sales[[#This Row],[OrderQuantity]]</f>
        <v>1700.99</v>
      </c>
      <c r="M1633" s="1">
        <f>Sales[[#This Row],[OrderQuantity]]</f>
        <v>1</v>
      </c>
      <c r="N1633" s="1">
        <f>1</f>
        <v>1</v>
      </c>
      <c r="O1633" s="1">
        <f>Sales[[#This Row],[TotalSales]]-Sales[[#This Row],[TotalCost]]</f>
        <v>618.48</v>
      </c>
      <c r="P1633" s="1">
        <f>Sales[[#This Row],[ProductCost]]*Sales[[#This Row],[OrderQuantity]]</f>
        <v>1082.51</v>
      </c>
      <c r="Q1633" s="1" t="str">
        <f>VLOOKUP(Sales[[#This Row],[ProductKey]], Products!$A$2:$D$1000, 4, FALSE)</f>
        <v>Road-350-W Yellow, 40</v>
      </c>
    </row>
    <row r="1634" spans="1:17" x14ac:dyDescent="0.25">
      <c r="A1634" s="2">
        <v>38233</v>
      </c>
      <c r="B1634" s="1" t="s">
        <v>4270</v>
      </c>
      <c r="C1634">
        <v>537</v>
      </c>
      <c r="D1634">
        <v>12422</v>
      </c>
      <c r="E1634">
        <v>1</v>
      </c>
      <c r="F1634">
        <v>1</v>
      </c>
      <c r="G1634">
        <v>1</v>
      </c>
      <c r="H1634" s="2">
        <v>43346</v>
      </c>
      <c r="I1634" t="str">
        <f>VLOOKUP(Sales[[#This Row],[TerritoryKey]], Territories[], 2, FALSE)</f>
        <v>Northwest</v>
      </c>
      <c r="J1634">
        <f>_xlfn.XLOOKUP(Sales[[#This Row],[ProductKey]], Products!$A:$A, Products!$J:$J)</f>
        <v>13.09</v>
      </c>
      <c r="K1634">
        <f>_xlfn.XLOOKUP(Sales[[#This Row],[ProductKey]], Products!$A:$A, Products!$K:$K)</f>
        <v>35</v>
      </c>
      <c r="L1634" s="1">
        <f>Sales[[#This Row],[ProductPrice]]*Sales[[#This Row],[OrderQuantity]]</f>
        <v>35</v>
      </c>
      <c r="M1634" s="1">
        <f>Sales[[#This Row],[OrderQuantity]]</f>
        <v>1</v>
      </c>
      <c r="N1634" s="1">
        <f>1</f>
        <v>1</v>
      </c>
      <c r="O1634" s="1">
        <f>Sales[[#This Row],[TotalSales]]-Sales[[#This Row],[TotalCost]]</f>
        <v>21.91</v>
      </c>
      <c r="P1634" s="1">
        <f>Sales[[#This Row],[ProductCost]]*Sales[[#This Row],[OrderQuantity]]</f>
        <v>13.09</v>
      </c>
      <c r="Q1634" s="1" t="str">
        <f>VLOOKUP(Sales[[#This Row],[ProductKey]], Products!$A$2:$D$1000, 4, FALSE)</f>
        <v>HL Mountain Tire</v>
      </c>
    </row>
    <row r="1635" spans="1:17" x14ac:dyDescent="0.25">
      <c r="A1635" s="2">
        <v>38292</v>
      </c>
      <c r="B1635" s="1" t="s">
        <v>4323</v>
      </c>
      <c r="C1635">
        <v>475</v>
      </c>
      <c r="D1635">
        <v>18880</v>
      </c>
      <c r="E1635">
        <v>1</v>
      </c>
      <c r="F1635">
        <v>1</v>
      </c>
      <c r="G1635">
        <v>1</v>
      </c>
      <c r="H1635" s="2">
        <v>43405</v>
      </c>
      <c r="I1635" t="str">
        <f>VLOOKUP(Sales[[#This Row],[TerritoryKey]], Territories[], 2, FALSE)</f>
        <v>Northwest</v>
      </c>
      <c r="J1635">
        <f>_xlfn.XLOOKUP(Sales[[#This Row],[ProductKey]], Products!$A:$A, Products!$J:$J)</f>
        <v>26.176300000000001</v>
      </c>
      <c r="K1635">
        <f>_xlfn.XLOOKUP(Sales[[#This Row],[ProductKey]], Products!$A:$A, Products!$K:$K)</f>
        <v>69.989999999999995</v>
      </c>
      <c r="L1635" s="1">
        <f>Sales[[#This Row],[ProductPrice]]*Sales[[#This Row],[OrderQuantity]]</f>
        <v>69.989999999999995</v>
      </c>
      <c r="M1635" s="1">
        <f>Sales[[#This Row],[OrderQuantity]]</f>
        <v>1</v>
      </c>
      <c r="N1635" s="1">
        <f>1</f>
        <v>1</v>
      </c>
      <c r="O1635" s="1">
        <f>Sales[[#This Row],[TotalSales]]-Sales[[#This Row],[TotalCost]]</f>
        <v>43.813699999999997</v>
      </c>
      <c r="P1635" s="1">
        <f>Sales[[#This Row],[ProductCost]]*Sales[[#This Row],[OrderQuantity]]</f>
        <v>26.176300000000001</v>
      </c>
      <c r="Q1635" s="1" t="str">
        <f>VLOOKUP(Sales[[#This Row],[ProductKey]], Products!$A$2:$D$1000, 4, FALSE)</f>
        <v>Women's Mountain Shorts, M</v>
      </c>
    </row>
    <row r="1636" spans="1:17" x14ac:dyDescent="0.25">
      <c r="A1636" s="2">
        <v>38047</v>
      </c>
      <c r="B1636" s="1" t="s">
        <v>4326</v>
      </c>
      <c r="C1636">
        <v>584</v>
      </c>
      <c r="D1636">
        <v>23668</v>
      </c>
      <c r="E1636">
        <v>1</v>
      </c>
      <c r="F1636">
        <v>1</v>
      </c>
      <c r="G1636">
        <v>1</v>
      </c>
      <c r="H1636" s="2">
        <v>43160</v>
      </c>
      <c r="I1636" t="str">
        <f>VLOOKUP(Sales[[#This Row],[TerritoryKey]], Territories[], 2, FALSE)</f>
        <v>Northwest</v>
      </c>
      <c r="J1636">
        <f>_xlfn.XLOOKUP(Sales[[#This Row],[ProductKey]], Products!$A:$A, Products!$J:$J)</f>
        <v>343.64960000000002</v>
      </c>
      <c r="K1636">
        <f>_xlfn.XLOOKUP(Sales[[#This Row],[ProductKey]], Products!$A:$A, Products!$K:$K)</f>
        <v>539.99</v>
      </c>
      <c r="L1636" s="1">
        <f>Sales[[#This Row],[ProductPrice]]*Sales[[#This Row],[OrderQuantity]]</f>
        <v>539.99</v>
      </c>
      <c r="M1636" s="1">
        <f>Sales[[#This Row],[OrderQuantity]]</f>
        <v>1</v>
      </c>
      <c r="N1636" s="1">
        <f>1</f>
        <v>1</v>
      </c>
      <c r="O1636" s="1">
        <f>Sales[[#This Row],[TotalSales]]-Sales[[#This Row],[TotalCost]]</f>
        <v>196.34039999999999</v>
      </c>
      <c r="P1636" s="1">
        <f>Sales[[#This Row],[ProductCost]]*Sales[[#This Row],[OrderQuantity]]</f>
        <v>343.64960000000002</v>
      </c>
      <c r="Q1636" s="1" t="str">
        <f>VLOOKUP(Sales[[#This Row],[ProductKey]], Products!$A$2:$D$1000, 4, FALSE)</f>
        <v>Road-750 Black, 58</v>
      </c>
    </row>
    <row r="1637" spans="1:17" x14ac:dyDescent="0.25">
      <c r="A1637" s="2">
        <v>38261</v>
      </c>
      <c r="B1637" s="1" t="s">
        <v>4352</v>
      </c>
      <c r="C1637">
        <v>483</v>
      </c>
      <c r="D1637">
        <v>13169</v>
      </c>
      <c r="E1637">
        <v>1</v>
      </c>
      <c r="F1637">
        <v>1</v>
      </c>
      <c r="G1637">
        <v>1</v>
      </c>
      <c r="H1637" s="2">
        <v>43374</v>
      </c>
      <c r="I1637" t="str">
        <f>VLOOKUP(Sales[[#This Row],[TerritoryKey]], Territories[], 2, FALSE)</f>
        <v>Northwest</v>
      </c>
      <c r="J1637">
        <f>_xlfn.XLOOKUP(Sales[[#This Row],[ProductKey]], Products!$A:$A, Products!$J:$J)</f>
        <v>44.88</v>
      </c>
      <c r="K1637">
        <f>_xlfn.XLOOKUP(Sales[[#This Row],[ProductKey]], Products!$A:$A, Products!$K:$K)</f>
        <v>120</v>
      </c>
      <c r="L1637" s="1">
        <f>Sales[[#This Row],[ProductPrice]]*Sales[[#This Row],[OrderQuantity]]</f>
        <v>120</v>
      </c>
      <c r="M1637" s="1">
        <f>Sales[[#This Row],[OrderQuantity]]</f>
        <v>1</v>
      </c>
      <c r="N1637" s="1">
        <f>1</f>
        <v>1</v>
      </c>
      <c r="O1637" s="1">
        <f>Sales[[#This Row],[TotalSales]]-Sales[[#This Row],[TotalCost]]</f>
        <v>75.12</v>
      </c>
      <c r="P1637" s="1">
        <f>Sales[[#This Row],[ProductCost]]*Sales[[#This Row],[OrderQuantity]]</f>
        <v>44.88</v>
      </c>
      <c r="Q1637" s="1" t="str">
        <f>VLOOKUP(Sales[[#This Row],[ProductKey]], Products!$A$2:$D$1000, 4, FALSE)</f>
        <v>Hitch Rack - 4-Bike</v>
      </c>
    </row>
    <row r="1638" spans="1:17" x14ac:dyDescent="0.25">
      <c r="A1638" s="2">
        <v>38231</v>
      </c>
      <c r="B1638" s="1" t="s">
        <v>4382</v>
      </c>
      <c r="C1638">
        <v>389</v>
      </c>
      <c r="D1638">
        <v>21388</v>
      </c>
      <c r="E1638">
        <v>1</v>
      </c>
      <c r="F1638">
        <v>1</v>
      </c>
      <c r="G1638">
        <v>1</v>
      </c>
      <c r="H1638" s="2">
        <v>43344</v>
      </c>
      <c r="I1638" t="str">
        <f>VLOOKUP(Sales[[#This Row],[TerritoryKey]], Territories[], 2, FALSE)</f>
        <v>Northwest</v>
      </c>
      <c r="J1638">
        <f>_xlfn.XLOOKUP(Sales[[#This Row],[ProductKey]], Products!$A:$A, Products!$J:$J)</f>
        <v>605.64919999999995</v>
      </c>
      <c r="K1638">
        <f>_xlfn.XLOOKUP(Sales[[#This Row],[ProductKey]], Products!$A:$A, Products!$K:$K)</f>
        <v>1000.4375</v>
      </c>
      <c r="L1638" s="1">
        <f>Sales[[#This Row],[ProductPrice]]*Sales[[#This Row],[OrderQuantity]]</f>
        <v>1000.4375</v>
      </c>
      <c r="M1638" s="1">
        <f>Sales[[#This Row],[OrderQuantity]]</f>
        <v>1</v>
      </c>
      <c r="N1638" s="1">
        <f>1</f>
        <v>1</v>
      </c>
      <c r="O1638" s="1">
        <f>Sales[[#This Row],[TotalSales]]-Sales[[#This Row],[TotalCost]]</f>
        <v>394.78830000000005</v>
      </c>
      <c r="P1638" s="1">
        <f>Sales[[#This Row],[ProductCost]]*Sales[[#This Row],[OrderQuantity]]</f>
        <v>605.64919999999995</v>
      </c>
      <c r="Q1638" s="1" t="str">
        <f>VLOOKUP(Sales[[#This Row],[ProductKey]], Products!$A$2:$D$1000, 4, FALSE)</f>
        <v>Road-550-W Yellow, 48</v>
      </c>
    </row>
    <row r="1639" spans="1:17" x14ac:dyDescent="0.25">
      <c r="A1639" s="2">
        <v>38233</v>
      </c>
      <c r="B1639" s="1" t="s">
        <v>4414</v>
      </c>
      <c r="C1639">
        <v>385</v>
      </c>
      <c r="D1639">
        <v>21583</v>
      </c>
      <c r="E1639">
        <v>1</v>
      </c>
      <c r="F1639">
        <v>1</v>
      </c>
      <c r="G1639">
        <v>1</v>
      </c>
      <c r="H1639" s="2">
        <v>43346</v>
      </c>
      <c r="I1639" t="str">
        <f>VLOOKUP(Sales[[#This Row],[TerritoryKey]], Territories[], 2, FALSE)</f>
        <v>Northwest</v>
      </c>
      <c r="J1639">
        <f>_xlfn.XLOOKUP(Sales[[#This Row],[ProductKey]], Products!$A:$A, Products!$J:$J)</f>
        <v>605.64919999999995</v>
      </c>
      <c r="K1639">
        <f>_xlfn.XLOOKUP(Sales[[#This Row],[ProductKey]], Products!$A:$A, Products!$K:$K)</f>
        <v>1000.4375</v>
      </c>
      <c r="L1639" s="1">
        <f>Sales[[#This Row],[ProductPrice]]*Sales[[#This Row],[OrderQuantity]]</f>
        <v>1000.4375</v>
      </c>
      <c r="M1639" s="1">
        <f>Sales[[#This Row],[OrderQuantity]]</f>
        <v>1</v>
      </c>
      <c r="N1639" s="1">
        <f>1</f>
        <v>1</v>
      </c>
      <c r="O1639" s="1">
        <f>Sales[[#This Row],[TotalSales]]-Sales[[#This Row],[TotalCost]]</f>
        <v>394.78830000000005</v>
      </c>
      <c r="P1639" s="1">
        <f>Sales[[#This Row],[ProductCost]]*Sales[[#This Row],[OrderQuantity]]</f>
        <v>605.64919999999995</v>
      </c>
      <c r="Q1639" s="1" t="str">
        <f>VLOOKUP(Sales[[#This Row],[ProductKey]], Products!$A$2:$D$1000, 4, FALSE)</f>
        <v>Road-550-W Yellow, 42</v>
      </c>
    </row>
    <row r="1640" spans="1:17" x14ac:dyDescent="0.25">
      <c r="A1640" s="2">
        <v>38019</v>
      </c>
      <c r="B1640" s="1" t="s">
        <v>4424</v>
      </c>
      <c r="C1640">
        <v>537</v>
      </c>
      <c r="D1640">
        <v>11256</v>
      </c>
      <c r="E1640">
        <v>1</v>
      </c>
      <c r="F1640">
        <v>1</v>
      </c>
      <c r="G1640">
        <v>1</v>
      </c>
      <c r="H1640" s="2">
        <v>43133</v>
      </c>
      <c r="I1640" t="str">
        <f>VLOOKUP(Sales[[#This Row],[TerritoryKey]], Territories[], 2, FALSE)</f>
        <v>Northwest</v>
      </c>
      <c r="J1640">
        <f>_xlfn.XLOOKUP(Sales[[#This Row],[ProductKey]], Products!$A:$A, Products!$J:$J)</f>
        <v>13.09</v>
      </c>
      <c r="K1640">
        <f>_xlfn.XLOOKUP(Sales[[#This Row],[ProductKey]], Products!$A:$A, Products!$K:$K)</f>
        <v>35</v>
      </c>
      <c r="L1640" s="1">
        <f>Sales[[#This Row],[ProductPrice]]*Sales[[#This Row],[OrderQuantity]]</f>
        <v>35</v>
      </c>
      <c r="M1640" s="1">
        <f>Sales[[#This Row],[OrderQuantity]]</f>
        <v>1</v>
      </c>
      <c r="N1640" s="1">
        <f>1</f>
        <v>1</v>
      </c>
      <c r="O1640" s="1">
        <f>Sales[[#This Row],[TotalSales]]-Sales[[#This Row],[TotalCost]]</f>
        <v>21.91</v>
      </c>
      <c r="P1640" s="1">
        <f>Sales[[#This Row],[ProductCost]]*Sales[[#This Row],[OrderQuantity]]</f>
        <v>13.09</v>
      </c>
      <c r="Q1640" s="1" t="str">
        <f>VLOOKUP(Sales[[#This Row],[ProductKey]], Products!$A$2:$D$1000, 4, FALSE)</f>
        <v>HL Mountain Tire</v>
      </c>
    </row>
    <row r="1641" spans="1:17" x14ac:dyDescent="0.25">
      <c r="A1641" s="2">
        <v>38019</v>
      </c>
      <c r="B1641" s="1" t="s">
        <v>4429</v>
      </c>
      <c r="C1641">
        <v>383</v>
      </c>
      <c r="D1641">
        <v>21483</v>
      </c>
      <c r="E1641">
        <v>1</v>
      </c>
      <c r="F1641">
        <v>1</v>
      </c>
      <c r="G1641">
        <v>1</v>
      </c>
      <c r="H1641" s="2">
        <v>43133</v>
      </c>
      <c r="I1641" t="str">
        <f>VLOOKUP(Sales[[#This Row],[TerritoryKey]], Territories[], 2, FALSE)</f>
        <v>Northwest</v>
      </c>
      <c r="J1641">
        <f>_xlfn.XLOOKUP(Sales[[#This Row],[ProductKey]], Products!$A:$A, Products!$J:$J)</f>
        <v>605.64919999999995</v>
      </c>
      <c r="K1641">
        <f>_xlfn.XLOOKUP(Sales[[#This Row],[ProductKey]], Products!$A:$A, Products!$K:$K)</f>
        <v>1000.4375</v>
      </c>
      <c r="L1641" s="1">
        <f>Sales[[#This Row],[ProductPrice]]*Sales[[#This Row],[OrderQuantity]]</f>
        <v>1000.4375</v>
      </c>
      <c r="M1641" s="1">
        <f>Sales[[#This Row],[OrderQuantity]]</f>
        <v>1</v>
      </c>
      <c r="N1641" s="1">
        <f>1</f>
        <v>1</v>
      </c>
      <c r="O1641" s="1">
        <f>Sales[[#This Row],[TotalSales]]-Sales[[#This Row],[TotalCost]]</f>
        <v>394.78830000000005</v>
      </c>
      <c r="P1641" s="1">
        <f>Sales[[#This Row],[ProductCost]]*Sales[[#This Row],[OrderQuantity]]</f>
        <v>605.64919999999995</v>
      </c>
      <c r="Q1641" s="1" t="str">
        <f>VLOOKUP(Sales[[#This Row],[ProductKey]], Products!$A$2:$D$1000, 4, FALSE)</f>
        <v>Road-550-W Yellow, 40</v>
      </c>
    </row>
    <row r="1642" spans="1:17" x14ac:dyDescent="0.25">
      <c r="A1642" s="2">
        <v>38294</v>
      </c>
      <c r="B1642" s="1" t="s">
        <v>4435</v>
      </c>
      <c r="C1642">
        <v>352</v>
      </c>
      <c r="D1642">
        <v>16756</v>
      </c>
      <c r="E1642">
        <v>1</v>
      </c>
      <c r="F1642">
        <v>1</v>
      </c>
      <c r="G1642">
        <v>1</v>
      </c>
      <c r="H1642" s="2">
        <v>43407</v>
      </c>
      <c r="I1642" t="str">
        <f>VLOOKUP(Sales[[#This Row],[TerritoryKey]], Territories[], 2, FALSE)</f>
        <v>Northwest</v>
      </c>
      <c r="J1642">
        <f>_xlfn.XLOOKUP(Sales[[#This Row],[ProductKey]], Products!$A:$A, Products!$J:$J)</f>
        <v>1117.8559</v>
      </c>
      <c r="K1642">
        <f>_xlfn.XLOOKUP(Sales[[#This Row],[ProductKey]], Products!$A:$A, Products!$K:$K)</f>
        <v>2071.4196000000002</v>
      </c>
      <c r="L1642" s="1">
        <f>Sales[[#This Row],[ProductPrice]]*Sales[[#This Row],[OrderQuantity]]</f>
        <v>2071.4196000000002</v>
      </c>
      <c r="M1642" s="1">
        <f>Sales[[#This Row],[OrderQuantity]]</f>
        <v>1</v>
      </c>
      <c r="N1642" s="1">
        <f>1</f>
        <v>1</v>
      </c>
      <c r="O1642" s="1">
        <f>Sales[[#This Row],[TotalSales]]-Sales[[#This Row],[TotalCost]]</f>
        <v>953.56370000000015</v>
      </c>
      <c r="P1642" s="1">
        <f>Sales[[#This Row],[ProductCost]]*Sales[[#This Row],[OrderQuantity]]</f>
        <v>1117.8559</v>
      </c>
      <c r="Q1642" s="1" t="str">
        <f>VLOOKUP(Sales[[#This Row],[ProductKey]], Products!$A$2:$D$1000, 4, FALSE)</f>
        <v>Mountain-200 Silver, 38</v>
      </c>
    </row>
    <row r="1643" spans="1:17" x14ac:dyDescent="0.25">
      <c r="A1643" s="2">
        <v>37989</v>
      </c>
      <c r="B1643" s="1" t="s">
        <v>4438</v>
      </c>
      <c r="C1643">
        <v>473</v>
      </c>
      <c r="D1643">
        <v>17466</v>
      </c>
      <c r="E1643">
        <v>1</v>
      </c>
      <c r="F1643">
        <v>1</v>
      </c>
      <c r="G1643">
        <v>1</v>
      </c>
      <c r="H1643" s="2">
        <v>43103</v>
      </c>
      <c r="I1643" t="str">
        <f>VLOOKUP(Sales[[#This Row],[TerritoryKey]], Territories[], 2, FALSE)</f>
        <v>Northwest</v>
      </c>
      <c r="J1643">
        <f>_xlfn.XLOOKUP(Sales[[#This Row],[ProductKey]], Products!$A:$A, Products!$J:$J)</f>
        <v>23.748999999999999</v>
      </c>
      <c r="K1643">
        <f>_xlfn.XLOOKUP(Sales[[#This Row],[ProductKey]], Products!$A:$A, Products!$K:$K)</f>
        <v>63.5</v>
      </c>
      <c r="L1643" s="1">
        <f>Sales[[#This Row],[ProductPrice]]*Sales[[#This Row],[OrderQuantity]]</f>
        <v>63.5</v>
      </c>
      <c r="M1643" s="1">
        <f>Sales[[#This Row],[OrderQuantity]]</f>
        <v>1</v>
      </c>
      <c r="N1643" s="1">
        <f>1</f>
        <v>1</v>
      </c>
      <c r="O1643" s="1">
        <f>Sales[[#This Row],[TotalSales]]-Sales[[#This Row],[TotalCost]]</f>
        <v>39.751000000000005</v>
      </c>
      <c r="P1643" s="1">
        <f>Sales[[#This Row],[ProductCost]]*Sales[[#This Row],[OrderQuantity]]</f>
        <v>23.748999999999999</v>
      </c>
      <c r="Q1643" s="1" t="str">
        <f>VLOOKUP(Sales[[#This Row],[ProductKey]], Products!$A$2:$D$1000, 4, FALSE)</f>
        <v>Classic Vest, L</v>
      </c>
    </row>
    <row r="1644" spans="1:17" x14ac:dyDescent="0.25">
      <c r="A1644" s="2">
        <v>38231</v>
      </c>
      <c r="B1644" s="1" t="s">
        <v>4443</v>
      </c>
      <c r="C1644">
        <v>573</v>
      </c>
      <c r="D1644">
        <v>24795</v>
      </c>
      <c r="E1644">
        <v>1</v>
      </c>
      <c r="F1644">
        <v>1</v>
      </c>
      <c r="G1644">
        <v>1</v>
      </c>
      <c r="H1644" s="2">
        <v>43344</v>
      </c>
      <c r="I1644" t="str">
        <f>VLOOKUP(Sales[[#This Row],[TerritoryKey]], Territories[], 2, FALSE)</f>
        <v>Northwest</v>
      </c>
      <c r="J1644">
        <f>_xlfn.XLOOKUP(Sales[[#This Row],[ProductKey]], Products!$A:$A, Products!$J:$J)</f>
        <v>1481.9378999999999</v>
      </c>
      <c r="K1644">
        <f>_xlfn.XLOOKUP(Sales[[#This Row],[ProductKey]], Products!$A:$A, Products!$K:$K)</f>
        <v>2384.0700000000002</v>
      </c>
      <c r="L1644" s="1">
        <f>Sales[[#This Row],[ProductPrice]]*Sales[[#This Row],[OrderQuantity]]</f>
        <v>2384.0700000000002</v>
      </c>
      <c r="M1644" s="1">
        <f>Sales[[#This Row],[OrderQuantity]]</f>
        <v>1</v>
      </c>
      <c r="N1644" s="1">
        <f>1</f>
        <v>1</v>
      </c>
      <c r="O1644" s="1">
        <f>Sales[[#This Row],[TotalSales]]-Sales[[#This Row],[TotalCost]]</f>
        <v>902.13210000000026</v>
      </c>
      <c r="P1644" s="1">
        <f>Sales[[#This Row],[ProductCost]]*Sales[[#This Row],[OrderQuantity]]</f>
        <v>1481.9378999999999</v>
      </c>
      <c r="Q1644" s="1" t="str">
        <f>VLOOKUP(Sales[[#This Row],[ProductKey]], Products!$A$2:$D$1000, 4, FALSE)</f>
        <v>Touring-1000 Blue, 46</v>
      </c>
    </row>
    <row r="1645" spans="1:17" x14ac:dyDescent="0.25">
      <c r="A1645" s="2">
        <v>38139</v>
      </c>
      <c r="B1645" s="1" t="s">
        <v>4450</v>
      </c>
      <c r="C1645">
        <v>475</v>
      </c>
      <c r="D1645">
        <v>18690</v>
      </c>
      <c r="E1645">
        <v>1</v>
      </c>
      <c r="F1645">
        <v>1</v>
      </c>
      <c r="G1645">
        <v>1</v>
      </c>
      <c r="H1645" s="2">
        <v>43252</v>
      </c>
      <c r="I1645" t="str">
        <f>VLOOKUP(Sales[[#This Row],[TerritoryKey]], Territories[], 2, FALSE)</f>
        <v>Northwest</v>
      </c>
      <c r="J1645">
        <f>_xlfn.XLOOKUP(Sales[[#This Row],[ProductKey]], Products!$A:$A, Products!$J:$J)</f>
        <v>26.176300000000001</v>
      </c>
      <c r="K1645">
        <f>_xlfn.XLOOKUP(Sales[[#This Row],[ProductKey]], Products!$A:$A, Products!$K:$K)</f>
        <v>69.989999999999995</v>
      </c>
      <c r="L1645" s="1">
        <f>Sales[[#This Row],[ProductPrice]]*Sales[[#This Row],[OrderQuantity]]</f>
        <v>69.989999999999995</v>
      </c>
      <c r="M1645" s="1">
        <f>Sales[[#This Row],[OrderQuantity]]</f>
        <v>1</v>
      </c>
      <c r="N1645" s="1">
        <f>1</f>
        <v>1</v>
      </c>
      <c r="O1645" s="1">
        <f>Sales[[#This Row],[TotalSales]]-Sales[[#This Row],[TotalCost]]</f>
        <v>43.813699999999997</v>
      </c>
      <c r="P1645" s="1">
        <f>Sales[[#This Row],[ProductCost]]*Sales[[#This Row],[OrderQuantity]]</f>
        <v>26.176300000000001</v>
      </c>
      <c r="Q1645" s="1" t="str">
        <f>VLOOKUP(Sales[[#This Row],[ProductKey]], Products!$A$2:$D$1000, 4, FALSE)</f>
        <v>Women's Mountain Shorts, M</v>
      </c>
    </row>
    <row r="1646" spans="1:17" x14ac:dyDescent="0.25">
      <c r="A1646" s="2">
        <v>38078</v>
      </c>
      <c r="B1646" s="1" t="s">
        <v>4468</v>
      </c>
      <c r="C1646">
        <v>362</v>
      </c>
      <c r="D1646">
        <v>16859</v>
      </c>
      <c r="E1646">
        <v>1</v>
      </c>
      <c r="F1646">
        <v>1</v>
      </c>
      <c r="G1646">
        <v>1</v>
      </c>
      <c r="H1646" s="2">
        <v>43191</v>
      </c>
      <c r="I1646" t="str">
        <f>VLOOKUP(Sales[[#This Row],[TerritoryKey]], Territories[], 2, FALSE)</f>
        <v>Northwest</v>
      </c>
      <c r="J1646">
        <f>_xlfn.XLOOKUP(Sales[[#This Row],[ProductKey]], Products!$A:$A, Products!$J:$J)</f>
        <v>1105.81</v>
      </c>
      <c r="K1646">
        <f>_xlfn.XLOOKUP(Sales[[#This Row],[ProductKey]], Products!$A:$A, Products!$K:$K)</f>
        <v>2049.0981999999999</v>
      </c>
      <c r="L1646" s="1">
        <f>Sales[[#This Row],[ProductPrice]]*Sales[[#This Row],[OrderQuantity]]</f>
        <v>2049.0981999999999</v>
      </c>
      <c r="M1646" s="1">
        <f>Sales[[#This Row],[OrderQuantity]]</f>
        <v>1</v>
      </c>
      <c r="N1646" s="1">
        <f>1</f>
        <v>1</v>
      </c>
      <c r="O1646" s="1">
        <f>Sales[[#This Row],[TotalSales]]-Sales[[#This Row],[TotalCost]]</f>
        <v>943.28819999999996</v>
      </c>
      <c r="P1646" s="1">
        <f>Sales[[#This Row],[ProductCost]]*Sales[[#This Row],[OrderQuantity]]</f>
        <v>1105.81</v>
      </c>
      <c r="Q1646" s="1" t="str">
        <f>VLOOKUP(Sales[[#This Row],[ProductKey]], Products!$A$2:$D$1000, 4, FALSE)</f>
        <v>Mountain-200 Black, 46</v>
      </c>
    </row>
    <row r="1647" spans="1:17" x14ac:dyDescent="0.25">
      <c r="A1647" s="2">
        <v>38261</v>
      </c>
      <c r="B1647" s="1" t="s">
        <v>4480</v>
      </c>
      <c r="C1647">
        <v>594</v>
      </c>
      <c r="D1647">
        <v>13722</v>
      </c>
      <c r="E1647">
        <v>1</v>
      </c>
      <c r="F1647">
        <v>1</v>
      </c>
      <c r="G1647">
        <v>1</v>
      </c>
      <c r="H1647" s="2">
        <v>43374</v>
      </c>
      <c r="I1647" t="str">
        <f>VLOOKUP(Sales[[#This Row],[TerritoryKey]], Territories[], 2, FALSE)</f>
        <v>Northwest</v>
      </c>
      <c r="J1647">
        <f>_xlfn.XLOOKUP(Sales[[#This Row],[ProductKey]], Products!$A:$A, Products!$J:$J)</f>
        <v>308.21789999999999</v>
      </c>
      <c r="K1647">
        <f>_xlfn.XLOOKUP(Sales[[#This Row],[ProductKey]], Products!$A:$A, Products!$K:$K)</f>
        <v>564.99</v>
      </c>
      <c r="L1647" s="1">
        <f>Sales[[#This Row],[ProductPrice]]*Sales[[#This Row],[OrderQuantity]]</f>
        <v>564.99</v>
      </c>
      <c r="M1647" s="1">
        <f>Sales[[#This Row],[OrderQuantity]]</f>
        <v>1</v>
      </c>
      <c r="N1647" s="1">
        <f>1</f>
        <v>1</v>
      </c>
      <c r="O1647" s="1">
        <f>Sales[[#This Row],[TotalSales]]-Sales[[#This Row],[TotalCost]]</f>
        <v>256.77210000000002</v>
      </c>
      <c r="P1647" s="1">
        <f>Sales[[#This Row],[ProductCost]]*Sales[[#This Row],[OrderQuantity]]</f>
        <v>308.21789999999999</v>
      </c>
      <c r="Q1647" s="1" t="str">
        <f>VLOOKUP(Sales[[#This Row],[ProductKey]], Products!$A$2:$D$1000, 4, FALSE)</f>
        <v>Mountain-500 Silver, 48</v>
      </c>
    </row>
    <row r="1648" spans="1:17" x14ac:dyDescent="0.25">
      <c r="A1648" s="2">
        <v>38139</v>
      </c>
      <c r="B1648" s="1" t="s">
        <v>4530</v>
      </c>
      <c r="C1648">
        <v>605</v>
      </c>
      <c r="D1648">
        <v>23462</v>
      </c>
      <c r="E1648">
        <v>1</v>
      </c>
      <c r="F1648">
        <v>1</v>
      </c>
      <c r="G1648">
        <v>1</v>
      </c>
      <c r="H1648" s="2">
        <v>43252</v>
      </c>
      <c r="I1648" t="str">
        <f>VLOOKUP(Sales[[#This Row],[TerritoryKey]], Territories[], 2, FALSE)</f>
        <v>Northwest</v>
      </c>
      <c r="J1648">
        <f>_xlfn.XLOOKUP(Sales[[#This Row],[ProductKey]], Products!$A:$A, Products!$J:$J)</f>
        <v>343.64960000000002</v>
      </c>
      <c r="K1648">
        <f>_xlfn.XLOOKUP(Sales[[#This Row],[ProductKey]], Products!$A:$A, Products!$K:$K)</f>
        <v>539.99</v>
      </c>
      <c r="L1648" s="1">
        <f>Sales[[#This Row],[ProductPrice]]*Sales[[#This Row],[OrderQuantity]]</f>
        <v>539.99</v>
      </c>
      <c r="M1648" s="1">
        <f>Sales[[#This Row],[OrderQuantity]]</f>
        <v>1</v>
      </c>
      <c r="N1648" s="1">
        <f>1</f>
        <v>1</v>
      </c>
      <c r="O1648" s="1">
        <f>Sales[[#This Row],[TotalSales]]-Sales[[#This Row],[TotalCost]]</f>
        <v>196.34039999999999</v>
      </c>
      <c r="P1648" s="1">
        <f>Sales[[#This Row],[ProductCost]]*Sales[[#This Row],[OrderQuantity]]</f>
        <v>343.64960000000002</v>
      </c>
      <c r="Q1648" s="1" t="str">
        <f>VLOOKUP(Sales[[#This Row],[ProductKey]], Products!$A$2:$D$1000, 4, FALSE)</f>
        <v>Road-750 Black, 48</v>
      </c>
    </row>
    <row r="1649" spans="1:17" x14ac:dyDescent="0.25">
      <c r="A1649" s="2">
        <v>38169</v>
      </c>
      <c r="B1649" s="1" t="s">
        <v>4546</v>
      </c>
      <c r="C1649">
        <v>540</v>
      </c>
      <c r="D1649">
        <v>23741</v>
      </c>
      <c r="E1649">
        <v>1</v>
      </c>
      <c r="F1649">
        <v>1</v>
      </c>
      <c r="G1649">
        <v>1</v>
      </c>
      <c r="H1649" s="2">
        <v>43282</v>
      </c>
      <c r="I1649" t="str">
        <f>VLOOKUP(Sales[[#This Row],[TerritoryKey]], Territories[], 2, FALSE)</f>
        <v>Northwest</v>
      </c>
      <c r="J1649">
        <f>_xlfn.XLOOKUP(Sales[[#This Row],[ProductKey]], Products!$A:$A, Products!$J:$J)</f>
        <v>12.192399999999999</v>
      </c>
      <c r="K1649">
        <f>_xlfn.XLOOKUP(Sales[[#This Row],[ProductKey]], Products!$A:$A, Products!$K:$K)</f>
        <v>32.6</v>
      </c>
      <c r="L1649" s="1">
        <f>Sales[[#This Row],[ProductPrice]]*Sales[[#This Row],[OrderQuantity]]</f>
        <v>32.6</v>
      </c>
      <c r="M1649" s="1">
        <f>Sales[[#This Row],[OrderQuantity]]</f>
        <v>1</v>
      </c>
      <c r="N1649" s="1">
        <f>1</f>
        <v>1</v>
      </c>
      <c r="O1649" s="1">
        <f>Sales[[#This Row],[TotalSales]]-Sales[[#This Row],[TotalCost]]</f>
        <v>20.407600000000002</v>
      </c>
      <c r="P1649" s="1">
        <f>Sales[[#This Row],[ProductCost]]*Sales[[#This Row],[OrderQuantity]]</f>
        <v>12.192399999999999</v>
      </c>
      <c r="Q1649" s="1" t="str">
        <f>VLOOKUP(Sales[[#This Row],[ProductKey]], Products!$A$2:$D$1000, 4, FALSE)</f>
        <v>HL Road Tire</v>
      </c>
    </row>
    <row r="1650" spans="1:17" x14ac:dyDescent="0.25">
      <c r="A1650" s="2">
        <v>38142</v>
      </c>
      <c r="B1650" s="1" t="s">
        <v>4569</v>
      </c>
      <c r="C1650">
        <v>356</v>
      </c>
      <c r="D1650">
        <v>16753</v>
      </c>
      <c r="E1650">
        <v>1</v>
      </c>
      <c r="F1650">
        <v>1</v>
      </c>
      <c r="G1650">
        <v>1</v>
      </c>
      <c r="H1650" s="2">
        <v>43255</v>
      </c>
      <c r="I1650" t="str">
        <f>VLOOKUP(Sales[[#This Row],[TerritoryKey]], Territories[], 2, FALSE)</f>
        <v>Northwest</v>
      </c>
      <c r="J1650">
        <f>_xlfn.XLOOKUP(Sales[[#This Row],[ProductKey]], Products!$A:$A, Products!$J:$J)</f>
        <v>1117.8559</v>
      </c>
      <c r="K1650">
        <f>_xlfn.XLOOKUP(Sales[[#This Row],[ProductKey]], Products!$A:$A, Products!$K:$K)</f>
        <v>2071.4196000000002</v>
      </c>
      <c r="L1650" s="1">
        <f>Sales[[#This Row],[ProductPrice]]*Sales[[#This Row],[OrderQuantity]]</f>
        <v>2071.4196000000002</v>
      </c>
      <c r="M1650" s="1">
        <f>Sales[[#This Row],[OrderQuantity]]</f>
        <v>1</v>
      </c>
      <c r="N1650" s="1">
        <f>1</f>
        <v>1</v>
      </c>
      <c r="O1650" s="1">
        <f>Sales[[#This Row],[TotalSales]]-Sales[[#This Row],[TotalCost]]</f>
        <v>953.56370000000015</v>
      </c>
      <c r="P1650" s="1">
        <f>Sales[[#This Row],[ProductCost]]*Sales[[#This Row],[OrderQuantity]]</f>
        <v>1117.8559</v>
      </c>
      <c r="Q1650" s="1" t="str">
        <f>VLOOKUP(Sales[[#This Row],[ProductKey]], Products!$A$2:$D$1000, 4, FALSE)</f>
        <v>Mountain-200 Silver, 46</v>
      </c>
    </row>
    <row r="1651" spans="1:17" x14ac:dyDescent="0.25">
      <c r="A1651" s="2">
        <v>38141</v>
      </c>
      <c r="B1651" s="1" t="s">
        <v>4578</v>
      </c>
      <c r="C1651">
        <v>387</v>
      </c>
      <c r="D1651">
        <v>21485</v>
      </c>
      <c r="E1651">
        <v>1</v>
      </c>
      <c r="F1651">
        <v>1</v>
      </c>
      <c r="G1651">
        <v>1</v>
      </c>
      <c r="H1651" s="2">
        <v>43254</v>
      </c>
      <c r="I1651" t="str">
        <f>VLOOKUP(Sales[[#This Row],[TerritoryKey]], Territories[], 2, FALSE)</f>
        <v>Northwest</v>
      </c>
      <c r="J1651">
        <f>_xlfn.XLOOKUP(Sales[[#This Row],[ProductKey]], Products!$A:$A, Products!$J:$J)</f>
        <v>605.64919999999995</v>
      </c>
      <c r="K1651">
        <f>_xlfn.XLOOKUP(Sales[[#This Row],[ProductKey]], Products!$A:$A, Products!$K:$K)</f>
        <v>1000.4375</v>
      </c>
      <c r="L1651" s="1">
        <f>Sales[[#This Row],[ProductPrice]]*Sales[[#This Row],[OrderQuantity]]</f>
        <v>1000.4375</v>
      </c>
      <c r="M1651" s="1">
        <f>Sales[[#This Row],[OrderQuantity]]</f>
        <v>1</v>
      </c>
      <c r="N1651" s="1">
        <f>1</f>
        <v>1</v>
      </c>
      <c r="O1651" s="1">
        <f>Sales[[#This Row],[TotalSales]]-Sales[[#This Row],[TotalCost]]</f>
        <v>394.78830000000005</v>
      </c>
      <c r="P1651" s="1">
        <f>Sales[[#This Row],[ProductCost]]*Sales[[#This Row],[OrderQuantity]]</f>
        <v>605.64919999999995</v>
      </c>
      <c r="Q1651" s="1" t="str">
        <f>VLOOKUP(Sales[[#This Row],[ProductKey]], Products!$A$2:$D$1000, 4, FALSE)</f>
        <v>Road-550-W Yellow, 44</v>
      </c>
    </row>
    <row r="1652" spans="1:17" x14ac:dyDescent="0.25">
      <c r="A1652" s="2">
        <v>38294</v>
      </c>
      <c r="B1652" s="1" t="s">
        <v>4626</v>
      </c>
      <c r="C1652">
        <v>475</v>
      </c>
      <c r="D1652">
        <v>19742</v>
      </c>
      <c r="E1652">
        <v>1</v>
      </c>
      <c r="F1652">
        <v>1</v>
      </c>
      <c r="G1652">
        <v>1</v>
      </c>
      <c r="H1652" s="2">
        <v>43407</v>
      </c>
      <c r="I1652" t="str">
        <f>VLOOKUP(Sales[[#This Row],[TerritoryKey]], Territories[], 2, FALSE)</f>
        <v>Northwest</v>
      </c>
      <c r="J1652">
        <f>_xlfn.XLOOKUP(Sales[[#This Row],[ProductKey]], Products!$A:$A, Products!$J:$J)</f>
        <v>26.176300000000001</v>
      </c>
      <c r="K1652">
        <f>_xlfn.XLOOKUP(Sales[[#This Row],[ProductKey]], Products!$A:$A, Products!$K:$K)</f>
        <v>69.989999999999995</v>
      </c>
      <c r="L1652" s="1">
        <f>Sales[[#This Row],[ProductPrice]]*Sales[[#This Row],[OrderQuantity]]</f>
        <v>69.989999999999995</v>
      </c>
      <c r="M1652" s="1">
        <f>Sales[[#This Row],[OrderQuantity]]</f>
        <v>1</v>
      </c>
      <c r="N1652" s="1">
        <f>1</f>
        <v>1</v>
      </c>
      <c r="O1652" s="1">
        <f>Sales[[#This Row],[TotalSales]]-Sales[[#This Row],[TotalCost]]</f>
        <v>43.813699999999997</v>
      </c>
      <c r="P1652" s="1">
        <f>Sales[[#This Row],[ProductCost]]*Sales[[#This Row],[OrderQuantity]]</f>
        <v>26.176300000000001</v>
      </c>
      <c r="Q1652" s="1" t="str">
        <f>VLOOKUP(Sales[[#This Row],[ProductKey]], Products!$A$2:$D$1000, 4, FALSE)</f>
        <v>Women's Mountain Shorts, M</v>
      </c>
    </row>
    <row r="1653" spans="1:17" x14ac:dyDescent="0.25">
      <c r="A1653" s="2">
        <v>38169</v>
      </c>
      <c r="B1653" s="1" t="s">
        <v>4684</v>
      </c>
      <c r="C1653">
        <v>477</v>
      </c>
      <c r="D1653">
        <v>21707</v>
      </c>
      <c r="E1653">
        <v>1</v>
      </c>
      <c r="F1653">
        <v>1</v>
      </c>
      <c r="G1653">
        <v>1</v>
      </c>
      <c r="H1653" s="2">
        <v>43282</v>
      </c>
      <c r="I1653" t="str">
        <f>VLOOKUP(Sales[[#This Row],[TerritoryKey]], Territories[], 2, FALSE)</f>
        <v>Northwest</v>
      </c>
      <c r="J1653">
        <f>_xlfn.XLOOKUP(Sales[[#This Row],[ProductKey]], Products!$A:$A, Products!$J:$J)</f>
        <v>1.8663000000000001</v>
      </c>
      <c r="K1653">
        <f>_xlfn.XLOOKUP(Sales[[#This Row],[ProductKey]], Products!$A:$A, Products!$K:$K)</f>
        <v>4.99</v>
      </c>
      <c r="L1653" s="1">
        <f>Sales[[#This Row],[ProductPrice]]*Sales[[#This Row],[OrderQuantity]]</f>
        <v>4.99</v>
      </c>
      <c r="M1653" s="1">
        <f>Sales[[#This Row],[OrderQuantity]]</f>
        <v>1</v>
      </c>
      <c r="N1653" s="1">
        <f>1</f>
        <v>1</v>
      </c>
      <c r="O1653" s="1">
        <f>Sales[[#This Row],[TotalSales]]-Sales[[#This Row],[TotalCost]]</f>
        <v>3.1237000000000004</v>
      </c>
      <c r="P1653" s="1">
        <f>Sales[[#This Row],[ProductCost]]*Sales[[#This Row],[OrderQuantity]]</f>
        <v>1.8663000000000001</v>
      </c>
      <c r="Q1653" s="1" t="str">
        <f>VLOOKUP(Sales[[#This Row],[ProductKey]], Products!$A$2:$D$1000, 4, FALSE)</f>
        <v>Water Bottle - 30 oz.</v>
      </c>
    </row>
    <row r="1654" spans="1:17" x14ac:dyDescent="0.25">
      <c r="A1654" s="2">
        <v>38108</v>
      </c>
      <c r="B1654" s="1" t="s">
        <v>4697</v>
      </c>
      <c r="C1654">
        <v>352</v>
      </c>
      <c r="D1654">
        <v>16832</v>
      </c>
      <c r="E1654">
        <v>1</v>
      </c>
      <c r="F1654">
        <v>1</v>
      </c>
      <c r="G1654">
        <v>1</v>
      </c>
      <c r="H1654" s="2">
        <v>43221</v>
      </c>
      <c r="I1654" t="str">
        <f>VLOOKUP(Sales[[#This Row],[TerritoryKey]], Territories[], 2, FALSE)</f>
        <v>Northwest</v>
      </c>
      <c r="J1654">
        <f>_xlfn.XLOOKUP(Sales[[#This Row],[ProductKey]], Products!$A:$A, Products!$J:$J)</f>
        <v>1117.8559</v>
      </c>
      <c r="K1654">
        <f>_xlfn.XLOOKUP(Sales[[#This Row],[ProductKey]], Products!$A:$A, Products!$K:$K)</f>
        <v>2071.4196000000002</v>
      </c>
      <c r="L1654" s="1">
        <f>Sales[[#This Row],[ProductPrice]]*Sales[[#This Row],[OrderQuantity]]</f>
        <v>2071.4196000000002</v>
      </c>
      <c r="M1654" s="1">
        <f>Sales[[#This Row],[OrderQuantity]]</f>
        <v>1</v>
      </c>
      <c r="N1654" s="1">
        <f>1</f>
        <v>1</v>
      </c>
      <c r="O1654" s="1">
        <f>Sales[[#This Row],[TotalSales]]-Sales[[#This Row],[TotalCost]]</f>
        <v>953.56370000000015</v>
      </c>
      <c r="P1654" s="1">
        <f>Sales[[#This Row],[ProductCost]]*Sales[[#This Row],[OrderQuantity]]</f>
        <v>1117.8559</v>
      </c>
      <c r="Q1654" s="1" t="str">
        <f>VLOOKUP(Sales[[#This Row],[ProductKey]], Products!$A$2:$D$1000, 4, FALSE)</f>
        <v>Mountain-200 Silver, 38</v>
      </c>
    </row>
    <row r="1655" spans="1:17" x14ac:dyDescent="0.25">
      <c r="A1655" s="2">
        <v>38322</v>
      </c>
      <c r="B1655" s="1" t="s">
        <v>4774</v>
      </c>
      <c r="C1655">
        <v>606</v>
      </c>
      <c r="D1655">
        <v>19209</v>
      </c>
      <c r="E1655">
        <v>1</v>
      </c>
      <c r="F1655">
        <v>1</v>
      </c>
      <c r="G1655">
        <v>1</v>
      </c>
      <c r="H1655" s="2">
        <v>43435</v>
      </c>
      <c r="I1655" t="str">
        <f>VLOOKUP(Sales[[#This Row],[TerritoryKey]], Territories[], 2, FALSE)</f>
        <v>Northwest</v>
      </c>
      <c r="J1655">
        <f>_xlfn.XLOOKUP(Sales[[#This Row],[ProductKey]], Products!$A:$A, Products!$J:$J)</f>
        <v>343.64960000000002</v>
      </c>
      <c r="K1655">
        <f>_xlfn.XLOOKUP(Sales[[#This Row],[ProductKey]], Products!$A:$A, Products!$K:$K)</f>
        <v>539.99</v>
      </c>
      <c r="L1655" s="1">
        <f>Sales[[#This Row],[ProductPrice]]*Sales[[#This Row],[OrderQuantity]]</f>
        <v>539.99</v>
      </c>
      <c r="M1655" s="1">
        <f>Sales[[#This Row],[OrderQuantity]]</f>
        <v>1</v>
      </c>
      <c r="N1655" s="1">
        <f>1</f>
        <v>1</v>
      </c>
      <c r="O1655" s="1">
        <f>Sales[[#This Row],[TotalSales]]-Sales[[#This Row],[TotalCost]]</f>
        <v>196.34039999999999</v>
      </c>
      <c r="P1655" s="1">
        <f>Sales[[#This Row],[ProductCost]]*Sales[[#This Row],[OrderQuantity]]</f>
        <v>343.64960000000002</v>
      </c>
      <c r="Q1655" s="1" t="str">
        <f>VLOOKUP(Sales[[#This Row],[ProductKey]], Products!$A$2:$D$1000, 4, FALSE)</f>
        <v>Road-750 Black, 52</v>
      </c>
    </row>
    <row r="1656" spans="1:17" x14ac:dyDescent="0.25">
      <c r="A1656" s="2">
        <v>38292</v>
      </c>
      <c r="B1656" s="1" t="s">
        <v>4782</v>
      </c>
      <c r="C1656">
        <v>354</v>
      </c>
      <c r="D1656">
        <v>12912</v>
      </c>
      <c r="E1656">
        <v>1</v>
      </c>
      <c r="F1656">
        <v>1</v>
      </c>
      <c r="G1656">
        <v>1</v>
      </c>
      <c r="H1656" s="2">
        <v>43405</v>
      </c>
      <c r="I1656" t="str">
        <f>VLOOKUP(Sales[[#This Row],[TerritoryKey]], Territories[], 2, FALSE)</f>
        <v>Northwest</v>
      </c>
      <c r="J1656">
        <f>_xlfn.XLOOKUP(Sales[[#This Row],[ProductKey]], Products!$A:$A, Products!$J:$J)</f>
        <v>1117.8559</v>
      </c>
      <c r="K1656">
        <f>_xlfn.XLOOKUP(Sales[[#This Row],[ProductKey]], Products!$A:$A, Products!$K:$K)</f>
        <v>2071.4196000000002</v>
      </c>
      <c r="L1656" s="1">
        <f>Sales[[#This Row],[ProductPrice]]*Sales[[#This Row],[OrderQuantity]]</f>
        <v>2071.4196000000002</v>
      </c>
      <c r="M1656" s="1">
        <f>Sales[[#This Row],[OrderQuantity]]</f>
        <v>1</v>
      </c>
      <c r="N1656" s="1">
        <f>1</f>
        <v>1</v>
      </c>
      <c r="O1656" s="1">
        <f>Sales[[#This Row],[TotalSales]]-Sales[[#This Row],[TotalCost]]</f>
        <v>953.56370000000015</v>
      </c>
      <c r="P1656" s="1">
        <f>Sales[[#This Row],[ProductCost]]*Sales[[#This Row],[OrderQuantity]]</f>
        <v>1117.8559</v>
      </c>
      <c r="Q1656" s="1" t="str">
        <f>VLOOKUP(Sales[[#This Row],[ProductKey]], Products!$A$2:$D$1000, 4, FALSE)</f>
        <v>Mountain-200 Silver, 42</v>
      </c>
    </row>
    <row r="1657" spans="1:17" x14ac:dyDescent="0.25">
      <c r="A1657" s="2">
        <v>38295</v>
      </c>
      <c r="B1657" s="1" t="s">
        <v>4796</v>
      </c>
      <c r="C1657">
        <v>560</v>
      </c>
      <c r="D1657">
        <v>25970</v>
      </c>
      <c r="E1657">
        <v>1</v>
      </c>
      <c r="F1657">
        <v>1</v>
      </c>
      <c r="G1657">
        <v>1</v>
      </c>
      <c r="H1657" s="2">
        <v>43408</v>
      </c>
      <c r="I1657" t="str">
        <f>VLOOKUP(Sales[[#This Row],[TerritoryKey]], Territories[], 2, FALSE)</f>
        <v>Northwest</v>
      </c>
      <c r="J1657">
        <f>_xlfn.XLOOKUP(Sales[[#This Row],[ProductKey]], Products!$A:$A, Products!$J:$J)</f>
        <v>755.1508</v>
      </c>
      <c r="K1657">
        <f>_xlfn.XLOOKUP(Sales[[#This Row],[ProductKey]], Products!$A:$A, Products!$K:$K)</f>
        <v>1214.8499999999999</v>
      </c>
      <c r="L1657" s="1">
        <f>Sales[[#This Row],[ProductPrice]]*Sales[[#This Row],[OrderQuantity]]</f>
        <v>1214.8499999999999</v>
      </c>
      <c r="M1657" s="1">
        <f>Sales[[#This Row],[OrderQuantity]]</f>
        <v>1</v>
      </c>
      <c r="N1657" s="1">
        <f>1</f>
        <v>1</v>
      </c>
      <c r="O1657" s="1">
        <f>Sales[[#This Row],[TotalSales]]-Sales[[#This Row],[TotalCost]]</f>
        <v>459.69919999999991</v>
      </c>
      <c r="P1657" s="1">
        <f>Sales[[#This Row],[ProductCost]]*Sales[[#This Row],[OrderQuantity]]</f>
        <v>755.1508</v>
      </c>
      <c r="Q1657" s="1" t="str">
        <f>VLOOKUP(Sales[[#This Row],[ProductKey]], Products!$A$2:$D$1000, 4, FALSE)</f>
        <v>Touring-2000 Blue, 60</v>
      </c>
    </row>
    <row r="1658" spans="1:17" x14ac:dyDescent="0.25">
      <c r="A1658" s="2">
        <v>38142</v>
      </c>
      <c r="B1658" s="1" t="s">
        <v>4800</v>
      </c>
      <c r="C1658">
        <v>574</v>
      </c>
      <c r="D1658">
        <v>27117</v>
      </c>
      <c r="E1658">
        <v>1</v>
      </c>
      <c r="F1658">
        <v>1</v>
      </c>
      <c r="G1658">
        <v>1</v>
      </c>
      <c r="H1658" s="2">
        <v>43255</v>
      </c>
      <c r="I1658" t="str">
        <f>VLOOKUP(Sales[[#This Row],[TerritoryKey]], Territories[], 2, FALSE)</f>
        <v>Northwest</v>
      </c>
      <c r="J1658">
        <f>_xlfn.XLOOKUP(Sales[[#This Row],[ProductKey]], Products!$A:$A, Products!$J:$J)</f>
        <v>1481.9378999999999</v>
      </c>
      <c r="K1658">
        <f>_xlfn.XLOOKUP(Sales[[#This Row],[ProductKey]], Products!$A:$A, Products!$K:$K)</f>
        <v>2384.0700000000002</v>
      </c>
      <c r="L1658" s="1">
        <f>Sales[[#This Row],[ProductPrice]]*Sales[[#This Row],[OrderQuantity]]</f>
        <v>2384.0700000000002</v>
      </c>
      <c r="M1658" s="1">
        <f>Sales[[#This Row],[OrderQuantity]]</f>
        <v>1</v>
      </c>
      <c r="N1658" s="1">
        <f>1</f>
        <v>1</v>
      </c>
      <c r="O1658" s="1">
        <f>Sales[[#This Row],[TotalSales]]-Sales[[#This Row],[TotalCost]]</f>
        <v>902.13210000000026</v>
      </c>
      <c r="P1658" s="1">
        <f>Sales[[#This Row],[ProductCost]]*Sales[[#This Row],[OrderQuantity]]</f>
        <v>1481.9378999999999</v>
      </c>
      <c r="Q1658" s="1" t="str">
        <f>VLOOKUP(Sales[[#This Row],[ProductKey]], Products!$A$2:$D$1000, 4, FALSE)</f>
        <v>Touring-1000 Blue, 50</v>
      </c>
    </row>
    <row r="1659" spans="1:17" x14ac:dyDescent="0.25">
      <c r="A1659" s="2">
        <v>38171</v>
      </c>
      <c r="B1659" s="1" t="s">
        <v>4801</v>
      </c>
      <c r="C1659">
        <v>584</v>
      </c>
      <c r="D1659">
        <v>19803</v>
      </c>
      <c r="E1659">
        <v>1</v>
      </c>
      <c r="F1659">
        <v>1</v>
      </c>
      <c r="G1659">
        <v>1</v>
      </c>
      <c r="H1659" s="2">
        <v>43284</v>
      </c>
      <c r="I1659" t="str">
        <f>VLOOKUP(Sales[[#This Row],[TerritoryKey]], Territories[], 2, FALSE)</f>
        <v>Northwest</v>
      </c>
      <c r="J1659">
        <f>_xlfn.XLOOKUP(Sales[[#This Row],[ProductKey]], Products!$A:$A, Products!$J:$J)</f>
        <v>343.64960000000002</v>
      </c>
      <c r="K1659">
        <f>_xlfn.XLOOKUP(Sales[[#This Row],[ProductKey]], Products!$A:$A, Products!$K:$K)</f>
        <v>539.99</v>
      </c>
      <c r="L1659" s="1">
        <f>Sales[[#This Row],[ProductPrice]]*Sales[[#This Row],[OrderQuantity]]</f>
        <v>539.99</v>
      </c>
      <c r="M1659" s="1">
        <f>Sales[[#This Row],[OrderQuantity]]</f>
        <v>1</v>
      </c>
      <c r="N1659" s="1">
        <f>1</f>
        <v>1</v>
      </c>
      <c r="O1659" s="1">
        <f>Sales[[#This Row],[TotalSales]]-Sales[[#This Row],[TotalCost]]</f>
        <v>196.34039999999999</v>
      </c>
      <c r="P1659" s="1">
        <f>Sales[[#This Row],[ProductCost]]*Sales[[#This Row],[OrderQuantity]]</f>
        <v>343.64960000000002</v>
      </c>
      <c r="Q1659" s="1" t="str">
        <f>VLOOKUP(Sales[[#This Row],[ProductKey]], Products!$A$2:$D$1000, 4, FALSE)</f>
        <v>Road-750 Black, 58</v>
      </c>
    </row>
    <row r="1660" spans="1:17" x14ac:dyDescent="0.25">
      <c r="A1660" s="2">
        <v>38324</v>
      </c>
      <c r="B1660" s="1" t="s">
        <v>4856</v>
      </c>
      <c r="C1660">
        <v>573</v>
      </c>
      <c r="D1660">
        <v>27116</v>
      </c>
      <c r="E1660">
        <v>1</v>
      </c>
      <c r="F1660">
        <v>1</v>
      </c>
      <c r="G1660">
        <v>1</v>
      </c>
      <c r="H1660" s="2">
        <v>43437</v>
      </c>
      <c r="I1660" t="str">
        <f>VLOOKUP(Sales[[#This Row],[TerritoryKey]], Territories[], 2, FALSE)</f>
        <v>Northwest</v>
      </c>
      <c r="J1660">
        <f>_xlfn.XLOOKUP(Sales[[#This Row],[ProductKey]], Products!$A:$A, Products!$J:$J)</f>
        <v>1481.9378999999999</v>
      </c>
      <c r="K1660">
        <f>_xlfn.XLOOKUP(Sales[[#This Row],[ProductKey]], Products!$A:$A, Products!$K:$K)</f>
        <v>2384.0700000000002</v>
      </c>
      <c r="L1660" s="1">
        <f>Sales[[#This Row],[ProductPrice]]*Sales[[#This Row],[OrderQuantity]]</f>
        <v>2384.0700000000002</v>
      </c>
      <c r="M1660" s="1">
        <f>Sales[[#This Row],[OrderQuantity]]</f>
        <v>1</v>
      </c>
      <c r="N1660" s="1">
        <f>1</f>
        <v>1</v>
      </c>
      <c r="O1660" s="1">
        <f>Sales[[#This Row],[TotalSales]]-Sales[[#This Row],[TotalCost]]</f>
        <v>902.13210000000026</v>
      </c>
      <c r="P1660" s="1">
        <f>Sales[[#This Row],[ProductCost]]*Sales[[#This Row],[OrderQuantity]]</f>
        <v>1481.9378999999999</v>
      </c>
      <c r="Q1660" s="1" t="str">
        <f>VLOOKUP(Sales[[#This Row],[ProductKey]], Products!$A$2:$D$1000, 4, FALSE)</f>
        <v>Touring-1000 Blue, 46</v>
      </c>
    </row>
    <row r="1661" spans="1:17" x14ac:dyDescent="0.25">
      <c r="A1661" s="2">
        <v>38021</v>
      </c>
      <c r="B1661" s="1" t="s">
        <v>4909</v>
      </c>
      <c r="C1661">
        <v>485</v>
      </c>
      <c r="D1661">
        <v>13368</v>
      </c>
      <c r="E1661">
        <v>1</v>
      </c>
      <c r="F1661">
        <v>1</v>
      </c>
      <c r="G1661">
        <v>1</v>
      </c>
      <c r="H1661" s="2">
        <v>43135</v>
      </c>
      <c r="I1661" t="str">
        <f>VLOOKUP(Sales[[#This Row],[TerritoryKey]], Territories[], 2, FALSE)</f>
        <v>Northwest</v>
      </c>
      <c r="J1661">
        <f>_xlfn.XLOOKUP(Sales[[#This Row],[ProductKey]], Products!$A:$A, Products!$J:$J)</f>
        <v>8.2204999999999995</v>
      </c>
      <c r="K1661">
        <f>_xlfn.XLOOKUP(Sales[[#This Row],[ProductKey]], Products!$A:$A, Products!$K:$K)</f>
        <v>21.98</v>
      </c>
      <c r="L1661" s="1">
        <f>Sales[[#This Row],[ProductPrice]]*Sales[[#This Row],[OrderQuantity]]</f>
        <v>21.98</v>
      </c>
      <c r="M1661" s="1">
        <f>Sales[[#This Row],[OrderQuantity]]</f>
        <v>1</v>
      </c>
      <c r="N1661" s="1">
        <f>1</f>
        <v>1</v>
      </c>
      <c r="O1661" s="1">
        <f>Sales[[#This Row],[TotalSales]]-Sales[[#This Row],[TotalCost]]</f>
        <v>13.759500000000001</v>
      </c>
      <c r="P1661" s="1">
        <f>Sales[[#This Row],[ProductCost]]*Sales[[#This Row],[OrderQuantity]]</f>
        <v>8.2204999999999995</v>
      </c>
      <c r="Q1661" s="1" t="str">
        <f>VLOOKUP(Sales[[#This Row],[ProductKey]], Products!$A$2:$D$1000, 4, FALSE)</f>
        <v>Fender Set - Mountain</v>
      </c>
    </row>
    <row r="1662" spans="1:17" x14ac:dyDescent="0.25">
      <c r="A1662" s="2">
        <v>38295</v>
      </c>
      <c r="B1662" s="1" t="s">
        <v>4911</v>
      </c>
      <c r="C1662">
        <v>476</v>
      </c>
      <c r="D1662">
        <v>19755</v>
      </c>
      <c r="E1662">
        <v>1</v>
      </c>
      <c r="F1662">
        <v>1</v>
      </c>
      <c r="G1662">
        <v>1</v>
      </c>
      <c r="H1662" s="2">
        <v>43408</v>
      </c>
      <c r="I1662" t="str">
        <f>VLOOKUP(Sales[[#This Row],[TerritoryKey]], Territories[], 2, FALSE)</f>
        <v>Northwest</v>
      </c>
      <c r="J1662">
        <f>_xlfn.XLOOKUP(Sales[[#This Row],[ProductKey]], Products!$A:$A, Products!$J:$J)</f>
        <v>26.176300000000001</v>
      </c>
      <c r="K1662">
        <f>_xlfn.XLOOKUP(Sales[[#This Row],[ProductKey]], Products!$A:$A, Products!$K:$K)</f>
        <v>69.989999999999995</v>
      </c>
      <c r="L1662" s="1">
        <f>Sales[[#This Row],[ProductPrice]]*Sales[[#This Row],[OrderQuantity]]</f>
        <v>69.989999999999995</v>
      </c>
      <c r="M1662" s="1">
        <f>Sales[[#This Row],[OrderQuantity]]</f>
        <v>1</v>
      </c>
      <c r="N1662" s="1">
        <f>1</f>
        <v>1</v>
      </c>
      <c r="O1662" s="1">
        <f>Sales[[#This Row],[TotalSales]]-Sales[[#This Row],[TotalCost]]</f>
        <v>43.813699999999997</v>
      </c>
      <c r="P1662" s="1">
        <f>Sales[[#This Row],[ProductCost]]*Sales[[#This Row],[OrderQuantity]]</f>
        <v>26.176300000000001</v>
      </c>
      <c r="Q1662" s="1" t="str">
        <f>VLOOKUP(Sales[[#This Row],[ProductKey]], Products!$A$2:$D$1000, 4, FALSE)</f>
        <v>Women's Mountain Shorts, L</v>
      </c>
    </row>
    <row r="1663" spans="1:17" x14ac:dyDescent="0.25">
      <c r="A1663" s="2">
        <v>38325</v>
      </c>
      <c r="B1663" s="1" t="s">
        <v>4923</v>
      </c>
      <c r="C1663">
        <v>476</v>
      </c>
      <c r="D1663">
        <v>20383</v>
      </c>
      <c r="E1663">
        <v>1</v>
      </c>
      <c r="F1663">
        <v>1</v>
      </c>
      <c r="G1663">
        <v>1</v>
      </c>
      <c r="H1663" s="2">
        <v>43438</v>
      </c>
      <c r="I1663" t="str">
        <f>VLOOKUP(Sales[[#This Row],[TerritoryKey]], Territories[], 2, FALSE)</f>
        <v>Northwest</v>
      </c>
      <c r="J1663">
        <f>_xlfn.XLOOKUP(Sales[[#This Row],[ProductKey]], Products!$A:$A, Products!$J:$J)</f>
        <v>26.176300000000001</v>
      </c>
      <c r="K1663">
        <f>_xlfn.XLOOKUP(Sales[[#This Row],[ProductKey]], Products!$A:$A, Products!$K:$K)</f>
        <v>69.989999999999995</v>
      </c>
      <c r="L1663" s="1">
        <f>Sales[[#This Row],[ProductPrice]]*Sales[[#This Row],[OrderQuantity]]</f>
        <v>69.989999999999995</v>
      </c>
      <c r="M1663" s="1">
        <f>Sales[[#This Row],[OrderQuantity]]</f>
        <v>1</v>
      </c>
      <c r="N1663" s="1">
        <f>1</f>
        <v>1</v>
      </c>
      <c r="O1663" s="1">
        <f>Sales[[#This Row],[TotalSales]]-Sales[[#This Row],[TotalCost]]</f>
        <v>43.813699999999997</v>
      </c>
      <c r="P1663" s="1">
        <f>Sales[[#This Row],[ProductCost]]*Sales[[#This Row],[OrderQuantity]]</f>
        <v>26.176300000000001</v>
      </c>
      <c r="Q1663" s="1" t="str">
        <f>VLOOKUP(Sales[[#This Row],[ProductKey]], Products!$A$2:$D$1000, 4, FALSE)</f>
        <v>Women's Mountain Shorts, L</v>
      </c>
    </row>
    <row r="1664" spans="1:17" x14ac:dyDescent="0.25">
      <c r="A1664" s="2">
        <v>38231</v>
      </c>
      <c r="B1664" s="1" t="s">
        <v>4941</v>
      </c>
      <c r="C1664">
        <v>476</v>
      </c>
      <c r="D1664">
        <v>20113</v>
      </c>
      <c r="E1664">
        <v>1</v>
      </c>
      <c r="F1664">
        <v>1</v>
      </c>
      <c r="G1664">
        <v>1</v>
      </c>
      <c r="H1664" s="2">
        <v>43344</v>
      </c>
      <c r="I1664" t="str">
        <f>VLOOKUP(Sales[[#This Row],[TerritoryKey]], Territories[], 2, FALSE)</f>
        <v>Northwest</v>
      </c>
      <c r="J1664">
        <f>_xlfn.XLOOKUP(Sales[[#This Row],[ProductKey]], Products!$A:$A, Products!$J:$J)</f>
        <v>26.176300000000001</v>
      </c>
      <c r="K1664">
        <f>_xlfn.XLOOKUP(Sales[[#This Row],[ProductKey]], Products!$A:$A, Products!$K:$K)</f>
        <v>69.989999999999995</v>
      </c>
      <c r="L1664" s="1">
        <f>Sales[[#This Row],[ProductPrice]]*Sales[[#This Row],[OrderQuantity]]</f>
        <v>69.989999999999995</v>
      </c>
      <c r="M1664" s="1">
        <f>Sales[[#This Row],[OrderQuantity]]</f>
        <v>1</v>
      </c>
      <c r="N1664" s="1">
        <f>1</f>
        <v>1</v>
      </c>
      <c r="O1664" s="1">
        <f>Sales[[#This Row],[TotalSales]]-Sales[[#This Row],[TotalCost]]</f>
        <v>43.813699999999997</v>
      </c>
      <c r="P1664" s="1">
        <f>Sales[[#This Row],[ProductCost]]*Sales[[#This Row],[OrderQuantity]]</f>
        <v>26.176300000000001</v>
      </c>
      <c r="Q1664" s="1" t="str">
        <f>VLOOKUP(Sales[[#This Row],[ProductKey]], Products!$A$2:$D$1000, 4, FALSE)</f>
        <v>Women's Mountain Shorts, L</v>
      </c>
    </row>
    <row r="1665" spans="1:17" x14ac:dyDescent="0.25">
      <c r="A1665" s="2">
        <v>38295</v>
      </c>
      <c r="B1665" s="1" t="s">
        <v>5004</v>
      </c>
      <c r="C1665">
        <v>354</v>
      </c>
      <c r="D1665">
        <v>16104</v>
      </c>
      <c r="E1665">
        <v>1</v>
      </c>
      <c r="F1665">
        <v>1</v>
      </c>
      <c r="G1665">
        <v>1</v>
      </c>
      <c r="H1665" s="2">
        <v>43408</v>
      </c>
      <c r="I1665" t="str">
        <f>VLOOKUP(Sales[[#This Row],[TerritoryKey]], Territories[], 2, FALSE)</f>
        <v>Northwest</v>
      </c>
      <c r="J1665">
        <f>_xlfn.XLOOKUP(Sales[[#This Row],[ProductKey]], Products!$A:$A, Products!$J:$J)</f>
        <v>1117.8559</v>
      </c>
      <c r="K1665">
        <f>_xlfn.XLOOKUP(Sales[[#This Row],[ProductKey]], Products!$A:$A, Products!$K:$K)</f>
        <v>2071.4196000000002</v>
      </c>
      <c r="L1665" s="1">
        <f>Sales[[#This Row],[ProductPrice]]*Sales[[#This Row],[OrderQuantity]]</f>
        <v>2071.4196000000002</v>
      </c>
      <c r="M1665" s="1">
        <f>Sales[[#This Row],[OrderQuantity]]</f>
        <v>1</v>
      </c>
      <c r="N1665" s="1">
        <f>1</f>
        <v>1</v>
      </c>
      <c r="O1665" s="1">
        <f>Sales[[#This Row],[TotalSales]]-Sales[[#This Row],[TotalCost]]</f>
        <v>953.56370000000015</v>
      </c>
      <c r="P1665" s="1">
        <f>Sales[[#This Row],[ProductCost]]*Sales[[#This Row],[OrderQuantity]]</f>
        <v>1117.8559</v>
      </c>
      <c r="Q1665" s="1" t="str">
        <f>VLOOKUP(Sales[[#This Row],[ProductKey]], Products!$A$2:$D$1000, 4, FALSE)</f>
        <v>Mountain-200 Silver, 42</v>
      </c>
    </row>
    <row r="1666" spans="1:17" x14ac:dyDescent="0.25">
      <c r="A1666" s="2">
        <v>38202</v>
      </c>
      <c r="B1666" s="1" t="s">
        <v>5006</v>
      </c>
      <c r="C1666">
        <v>600</v>
      </c>
      <c r="D1666">
        <v>19842</v>
      </c>
      <c r="E1666">
        <v>1</v>
      </c>
      <c r="F1666">
        <v>1</v>
      </c>
      <c r="G1666">
        <v>1</v>
      </c>
      <c r="H1666" s="2">
        <v>43315</v>
      </c>
      <c r="I1666" t="str">
        <f>VLOOKUP(Sales[[#This Row],[TerritoryKey]], Territories[], 2, FALSE)</f>
        <v>Northwest</v>
      </c>
      <c r="J1666">
        <f>_xlfn.XLOOKUP(Sales[[#This Row],[ProductKey]], Products!$A:$A, Products!$J:$J)</f>
        <v>294.5797</v>
      </c>
      <c r="K1666">
        <f>_xlfn.XLOOKUP(Sales[[#This Row],[ProductKey]], Products!$A:$A, Products!$K:$K)</f>
        <v>539.99</v>
      </c>
      <c r="L1666" s="1">
        <f>Sales[[#This Row],[ProductPrice]]*Sales[[#This Row],[OrderQuantity]]</f>
        <v>539.99</v>
      </c>
      <c r="M1666" s="1">
        <f>Sales[[#This Row],[OrderQuantity]]</f>
        <v>1</v>
      </c>
      <c r="N1666" s="1">
        <f>1</f>
        <v>1</v>
      </c>
      <c r="O1666" s="1">
        <f>Sales[[#This Row],[TotalSales]]-Sales[[#This Row],[TotalCost]]</f>
        <v>245.41030000000001</v>
      </c>
      <c r="P1666" s="1">
        <f>Sales[[#This Row],[ProductCost]]*Sales[[#This Row],[OrderQuantity]]</f>
        <v>294.5797</v>
      </c>
      <c r="Q1666" s="1" t="str">
        <f>VLOOKUP(Sales[[#This Row],[ProductKey]], Products!$A$2:$D$1000, 4, FALSE)</f>
        <v>Mountain-500 Black, 52</v>
      </c>
    </row>
    <row r="1667" spans="1:17" x14ac:dyDescent="0.25">
      <c r="A1667" s="2">
        <v>38172</v>
      </c>
      <c r="B1667" s="1" t="s">
        <v>5028</v>
      </c>
      <c r="C1667">
        <v>474</v>
      </c>
      <c r="D1667">
        <v>18579</v>
      </c>
      <c r="E1667">
        <v>1</v>
      </c>
      <c r="F1667">
        <v>1</v>
      </c>
      <c r="G1667">
        <v>1</v>
      </c>
      <c r="H1667" s="2">
        <v>43285</v>
      </c>
      <c r="I1667" t="str">
        <f>VLOOKUP(Sales[[#This Row],[TerritoryKey]], Territories[], 2, FALSE)</f>
        <v>Northwest</v>
      </c>
      <c r="J1667">
        <f>_xlfn.XLOOKUP(Sales[[#This Row],[ProductKey]], Products!$A:$A, Products!$J:$J)</f>
        <v>26.176300000000001</v>
      </c>
      <c r="K1667">
        <f>_xlfn.XLOOKUP(Sales[[#This Row],[ProductKey]], Products!$A:$A, Products!$K:$K)</f>
        <v>69.989999999999995</v>
      </c>
      <c r="L1667" s="1">
        <f>Sales[[#This Row],[ProductPrice]]*Sales[[#This Row],[OrderQuantity]]</f>
        <v>69.989999999999995</v>
      </c>
      <c r="M1667" s="1">
        <f>Sales[[#This Row],[OrderQuantity]]</f>
        <v>1</v>
      </c>
      <c r="N1667" s="1">
        <f>1</f>
        <v>1</v>
      </c>
      <c r="O1667" s="1">
        <f>Sales[[#This Row],[TotalSales]]-Sales[[#This Row],[TotalCost]]</f>
        <v>43.813699999999997</v>
      </c>
      <c r="P1667" s="1">
        <f>Sales[[#This Row],[ProductCost]]*Sales[[#This Row],[OrderQuantity]]</f>
        <v>26.176300000000001</v>
      </c>
      <c r="Q1667" s="1" t="str">
        <f>VLOOKUP(Sales[[#This Row],[ProductKey]], Products!$A$2:$D$1000, 4, FALSE)</f>
        <v>Women's Mountain Shorts, S</v>
      </c>
    </row>
    <row r="1668" spans="1:17" x14ac:dyDescent="0.25">
      <c r="A1668" s="2">
        <v>37990</v>
      </c>
      <c r="B1668" s="1" t="s">
        <v>5034</v>
      </c>
      <c r="C1668">
        <v>528</v>
      </c>
      <c r="D1668">
        <v>22773</v>
      </c>
      <c r="E1668">
        <v>1</v>
      </c>
      <c r="F1668">
        <v>1</v>
      </c>
      <c r="G1668">
        <v>1</v>
      </c>
      <c r="H1668" s="2">
        <v>43104</v>
      </c>
      <c r="I1668" t="str">
        <f>VLOOKUP(Sales[[#This Row],[TerritoryKey]], Territories[], 2, FALSE)</f>
        <v>Northwest</v>
      </c>
      <c r="J1668">
        <f>_xlfn.XLOOKUP(Sales[[#This Row],[ProductKey]], Products!$A:$A, Products!$J:$J)</f>
        <v>1.8663000000000001</v>
      </c>
      <c r="K1668">
        <f>_xlfn.XLOOKUP(Sales[[#This Row],[ProductKey]], Products!$A:$A, Products!$K:$K)</f>
        <v>4.99</v>
      </c>
      <c r="L1668" s="1">
        <f>Sales[[#This Row],[ProductPrice]]*Sales[[#This Row],[OrderQuantity]]</f>
        <v>4.99</v>
      </c>
      <c r="M1668" s="1">
        <f>Sales[[#This Row],[OrderQuantity]]</f>
        <v>1</v>
      </c>
      <c r="N1668" s="1">
        <f>1</f>
        <v>1</v>
      </c>
      <c r="O1668" s="1">
        <f>Sales[[#This Row],[TotalSales]]-Sales[[#This Row],[TotalCost]]</f>
        <v>3.1237000000000004</v>
      </c>
      <c r="P1668" s="1">
        <f>Sales[[#This Row],[ProductCost]]*Sales[[#This Row],[OrderQuantity]]</f>
        <v>1.8663000000000001</v>
      </c>
      <c r="Q1668" s="1" t="str">
        <f>VLOOKUP(Sales[[#This Row],[ProductKey]], Products!$A$2:$D$1000, 4, FALSE)</f>
        <v>Mountain Tire Tube</v>
      </c>
    </row>
    <row r="1669" spans="1:17" x14ac:dyDescent="0.25">
      <c r="A1669" s="2">
        <v>38232</v>
      </c>
      <c r="B1669" s="1" t="s">
        <v>5041</v>
      </c>
      <c r="C1669">
        <v>537</v>
      </c>
      <c r="D1669">
        <v>11219</v>
      </c>
      <c r="E1669">
        <v>1</v>
      </c>
      <c r="F1669">
        <v>1</v>
      </c>
      <c r="G1669">
        <v>1</v>
      </c>
      <c r="H1669" s="2">
        <v>43345</v>
      </c>
      <c r="I1669" t="str">
        <f>VLOOKUP(Sales[[#This Row],[TerritoryKey]], Territories[], 2, FALSE)</f>
        <v>Northwest</v>
      </c>
      <c r="J1669">
        <f>_xlfn.XLOOKUP(Sales[[#This Row],[ProductKey]], Products!$A:$A, Products!$J:$J)</f>
        <v>13.09</v>
      </c>
      <c r="K1669">
        <f>_xlfn.XLOOKUP(Sales[[#This Row],[ProductKey]], Products!$A:$A, Products!$K:$K)</f>
        <v>35</v>
      </c>
      <c r="L1669" s="1">
        <f>Sales[[#This Row],[ProductPrice]]*Sales[[#This Row],[OrderQuantity]]</f>
        <v>35</v>
      </c>
      <c r="M1669" s="1">
        <f>Sales[[#This Row],[OrderQuantity]]</f>
        <v>1</v>
      </c>
      <c r="N1669" s="1">
        <f>1</f>
        <v>1</v>
      </c>
      <c r="O1669" s="1">
        <f>Sales[[#This Row],[TotalSales]]-Sales[[#This Row],[TotalCost]]</f>
        <v>21.91</v>
      </c>
      <c r="P1669" s="1">
        <f>Sales[[#This Row],[ProductCost]]*Sales[[#This Row],[OrderQuantity]]</f>
        <v>13.09</v>
      </c>
      <c r="Q1669" s="1" t="str">
        <f>VLOOKUP(Sales[[#This Row],[ProductKey]], Products!$A$2:$D$1000, 4, FALSE)</f>
        <v>HL Mountain Tire</v>
      </c>
    </row>
    <row r="1670" spans="1:17" x14ac:dyDescent="0.25">
      <c r="A1670" s="2">
        <v>38050</v>
      </c>
      <c r="B1670" s="1" t="s">
        <v>5048</v>
      </c>
      <c r="C1670">
        <v>356</v>
      </c>
      <c r="D1670">
        <v>17439</v>
      </c>
      <c r="E1670">
        <v>1</v>
      </c>
      <c r="F1670">
        <v>1</v>
      </c>
      <c r="G1670">
        <v>1</v>
      </c>
      <c r="H1670" s="2">
        <v>43163</v>
      </c>
      <c r="I1670" t="str">
        <f>VLOOKUP(Sales[[#This Row],[TerritoryKey]], Territories[], 2, FALSE)</f>
        <v>Northwest</v>
      </c>
      <c r="J1670">
        <f>_xlfn.XLOOKUP(Sales[[#This Row],[ProductKey]], Products!$A:$A, Products!$J:$J)</f>
        <v>1117.8559</v>
      </c>
      <c r="K1670">
        <f>_xlfn.XLOOKUP(Sales[[#This Row],[ProductKey]], Products!$A:$A, Products!$K:$K)</f>
        <v>2071.4196000000002</v>
      </c>
      <c r="L1670" s="1">
        <f>Sales[[#This Row],[ProductPrice]]*Sales[[#This Row],[OrderQuantity]]</f>
        <v>2071.4196000000002</v>
      </c>
      <c r="M1670" s="1">
        <f>Sales[[#This Row],[OrderQuantity]]</f>
        <v>1</v>
      </c>
      <c r="N1670" s="1">
        <f>1</f>
        <v>1</v>
      </c>
      <c r="O1670" s="1">
        <f>Sales[[#This Row],[TotalSales]]-Sales[[#This Row],[TotalCost]]</f>
        <v>953.56370000000015</v>
      </c>
      <c r="P1670" s="1">
        <f>Sales[[#This Row],[ProductCost]]*Sales[[#This Row],[OrderQuantity]]</f>
        <v>1117.8559</v>
      </c>
      <c r="Q1670" s="1" t="str">
        <f>VLOOKUP(Sales[[#This Row],[ProductKey]], Products!$A$2:$D$1000, 4, FALSE)</f>
        <v>Mountain-200 Silver, 46</v>
      </c>
    </row>
    <row r="1671" spans="1:17" x14ac:dyDescent="0.25">
      <c r="A1671" s="2">
        <v>38202</v>
      </c>
      <c r="B1671" s="1" t="s">
        <v>5088</v>
      </c>
      <c r="C1671">
        <v>584</v>
      </c>
      <c r="D1671">
        <v>23874</v>
      </c>
      <c r="E1671">
        <v>1</v>
      </c>
      <c r="F1671">
        <v>1</v>
      </c>
      <c r="G1671">
        <v>1</v>
      </c>
      <c r="H1671" s="2">
        <v>43315</v>
      </c>
      <c r="I1671" t="str">
        <f>VLOOKUP(Sales[[#This Row],[TerritoryKey]], Territories[], 2, FALSE)</f>
        <v>Northwest</v>
      </c>
      <c r="J1671">
        <f>_xlfn.XLOOKUP(Sales[[#This Row],[ProductKey]], Products!$A:$A, Products!$J:$J)</f>
        <v>343.64960000000002</v>
      </c>
      <c r="K1671">
        <f>_xlfn.XLOOKUP(Sales[[#This Row],[ProductKey]], Products!$A:$A, Products!$K:$K)</f>
        <v>539.99</v>
      </c>
      <c r="L1671" s="1">
        <f>Sales[[#This Row],[ProductPrice]]*Sales[[#This Row],[OrderQuantity]]</f>
        <v>539.99</v>
      </c>
      <c r="M1671" s="1">
        <f>Sales[[#This Row],[OrderQuantity]]</f>
        <v>1</v>
      </c>
      <c r="N1671" s="1">
        <f>1</f>
        <v>1</v>
      </c>
      <c r="O1671" s="1">
        <f>Sales[[#This Row],[TotalSales]]-Sales[[#This Row],[TotalCost]]</f>
        <v>196.34039999999999</v>
      </c>
      <c r="P1671" s="1">
        <f>Sales[[#This Row],[ProductCost]]*Sales[[#This Row],[OrderQuantity]]</f>
        <v>343.64960000000002</v>
      </c>
      <c r="Q1671" s="1" t="str">
        <f>VLOOKUP(Sales[[#This Row],[ProductKey]], Products!$A$2:$D$1000, 4, FALSE)</f>
        <v>Road-750 Black, 58</v>
      </c>
    </row>
    <row r="1672" spans="1:17" x14ac:dyDescent="0.25">
      <c r="A1672" s="2">
        <v>38020</v>
      </c>
      <c r="B1672" s="1" t="s">
        <v>5095</v>
      </c>
      <c r="C1672">
        <v>476</v>
      </c>
      <c r="D1672">
        <v>20381</v>
      </c>
      <c r="E1672">
        <v>1</v>
      </c>
      <c r="F1672">
        <v>1</v>
      </c>
      <c r="G1672">
        <v>1</v>
      </c>
      <c r="H1672" s="2">
        <v>43134</v>
      </c>
      <c r="I1672" t="str">
        <f>VLOOKUP(Sales[[#This Row],[TerritoryKey]], Territories[], 2, FALSE)</f>
        <v>Northwest</v>
      </c>
      <c r="J1672">
        <f>_xlfn.XLOOKUP(Sales[[#This Row],[ProductKey]], Products!$A:$A, Products!$J:$J)</f>
        <v>26.176300000000001</v>
      </c>
      <c r="K1672">
        <f>_xlfn.XLOOKUP(Sales[[#This Row],[ProductKey]], Products!$A:$A, Products!$K:$K)</f>
        <v>69.989999999999995</v>
      </c>
      <c r="L1672" s="1">
        <f>Sales[[#This Row],[ProductPrice]]*Sales[[#This Row],[OrderQuantity]]</f>
        <v>69.989999999999995</v>
      </c>
      <c r="M1672" s="1">
        <f>Sales[[#This Row],[OrderQuantity]]</f>
        <v>1</v>
      </c>
      <c r="N1672" s="1">
        <f>1</f>
        <v>1</v>
      </c>
      <c r="O1672" s="1">
        <f>Sales[[#This Row],[TotalSales]]-Sales[[#This Row],[TotalCost]]</f>
        <v>43.813699999999997</v>
      </c>
      <c r="P1672" s="1">
        <f>Sales[[#This Row],[ProductCost]]*Sales[[#This Row],[OrderQuantity]]</f>
        <v>26.176300000000001</v>
      </c>
      <c r="Q1672" s="1" t="str">
        <f>VLOOKUP(Sales[[#This Row],[ProductKey]], Products!$A$2:$D$1000, 4, FALSE)</f>
        <v>Women's Mountain Shorts, L</v>
      </c>
    </row>
    <row r="1673" spans="1:17" x14ac:dyDescent="0.25">
      <c r="A1673" s="2">
        <v>38109</v>
      </c>
      <c r="B1673" s="1" t="s">
        <v>5156</v>
      </c>
      <c r="C1673">
        <v>354</v>
      </c>
      <c r="D1673">
        <v>13353</v>
      </c>
      <c r="E1673">
        <v>1</v>
      </c>
      <c r="F1673">
        <v>1</v>
      </c>
      <c r="G1673">
        <v>1</v>
      </c>
      <c r="H1673" s="2">
        <v>43222</v>
      </c>
      <c r="I1673" t="str">
        <f>VLOOKUP(Sales[[#This Row],[TerritoryKey]], Territories[], 2, FALSE)</f>
        <v>Northwest</v>
      </c>
      <c r="J1673">
        <f>_xlfn.XLOOKUP(Sales[[#This Row],[ProductKey]], Products!$A:$A, Products!$J:$J)</f>
        <v>1117.8559</v>
      </c>
      <c r="K1673">
        <f>_xlfn.XLOOKUP(Sales[[#This Row],[ProductKey]], Products!$A:$A, Products!$K:$K)</f>
        <v>2071.4196000000002</v>
      </c>
      <c r="L1673" s="1">
        <f>Sales[[#This Row],[ProductPrice]]*Sales[[#This Row],[OrderQuantity]]</f>
        <v>2071.4196000000002</v>
      </c>
      <c r="M1673" s="1">
        <f>Sales[[#This Row],[OrderQuantity]]</f>
        <v>1</v>
      </c>
      <c r="N1673" s="1">
        <f>1</f>
        <v>1</v>
      </c>
      <c r="O1673" s="1">
        <f>Sales[[#This Row],[TotalSales]]-Sales[[#This Row],[TotalCost]]</f>
        <v>953.56370000000015</v>
      </c>
      <c r="P1673" s="1">
        <f>Sales[[#This Row],[ProductCost]]*Sales[[#This Row],[OrderQuantity]]</f>
        <v>1117.8559</v>
      </c>
      <c r="Q1673" s="1" t="str">
        <f>VLOOKUP(Sales[[#This Row],[ProductKey]], Products!$A$2:$D$1000, 4, FALSE)</f>
        <v>Mountain-200 Silver, 42</v>
      </c>
    </row>
    <row r="1674" spans="1:17" x14ac:dyDescent="0.25">
      <c r="A1674" s="2">
        <v>38325</v>
      </c>
      <c r="B1674" s="1" t="s">
        <v>5194</v>
      </c>
      <c r="C1674">
        <v>594</v>
      </c>
      <c r="D1674">
        <v>16151</v>
      </c>
      <c r="E1674">
        <v>1</v>
      </c>
      <c r="F1674">
        <v>1</v>
      </c>
      <c r="G1674">
        <v>1</v>
      </c>
      <c r="H1674" s="2">
        <v>43438</v>
      </c>
      <c r="I1674" t="str">
        <f>VLOOKUP(Sales[[#This Row],[TerritoryKey]], Territories[], 2, FALSE)</f>
        <v>Northwest</v>
      </c>
      <c r="J1674">
        <f>_xlfn.XLOOKUP(Sales[[#This Row],[ProductKey]], Products!$A:$A, Products!$J:$J)</f>
        <v>308.21789999999999</v>
      </c>
      <c r="K1674">
        <f>_xlfn.XLOOKUP(Sales[[#This Row],[ProductKey]], Products!$A:$A, Products!$K:$K)</f>
        <v>564.99</v>
      </c>
      <c r="L1674" s="1">
        <f>Sales[[#This Row],[ProductPrice]]*Sales[[#This Row],[OrderQuantity]]</f>
        <v>564.99</v>
      </c>
      <c r="M1674" s="1">
        <f>Sales[[#This Row],[OrderQuantity]]</f>
        <v>1</v>
      </c>
      <c r="N1674" s="1">
        <f>1</f>
        <v>1</v>
      </c>
      <c r="O1674" s="1">
        <f>Sales[[#This Row],[TotalSales]]-Sales[[#This Row],[TotalCost]]</f>
        <v>256.77210000000002</v>
      </c>
      <c r="P1674" s="1">
        <f>Sales[[#This Row],[ProductCost]]*Sales[[#This Row],[OrderQuantity]]</f>
        <v>308.21789999999999</v>
      </c>
      <c r="Q1674" s="1" t="str">
        <f>VLOOKUP(Sales[[#This Row],[ProductKey]], Products!$A$2:$D$1000, 4, FALSE)</f>
        <v>Mountain-500 Silver, 48</v>
      </c>
    </row>
    <row r="1675" spans="1:17" x14ac:dyDescent="0.25">
      <c r="A1675" s="2">
        <v>38232</v>
      </c>
      <c r="B1675" s="1" t="s">
        <v>5198</v>
      </c>
      <c r="C1675">
        <v>604</v>
      </c>
      <c r="D1675">
        <v>23509</v>
      </c>
      <c r="E1675">
        <v>1</v>
      </c>
      <c r="F1675">
        <v>1</v>
      </c>
      <c r="G1675">
        <v>1</v>
      </c>
      <c r="H1675" s="2">
        <v>43345</v>
      </c>
      <c r="I1675" t="str">
        <f>VLOOKUP(Sales[[#This Row],[TerritoryKey]], Territories[], 2, FALSE)</f>
        <v>Northwest</v>
      </c>
      <c r="J1675">
        <f>_xlfn.XLOOKUP(Sales[[#This Row],[ProductKey]], Products!$A:$A, Products!$J:$J)</f>
        <v>343.64960000000002</v>
      </c>
      <c r="K1675">
        <f>_xlfn.XLOOKUP(Sales[[#This Row],[ProductKey]], Products!$A:$A, Products!$K:$K)</f>
        <v>539.99</v>
      </c>
      <c r="L1675" s="1">
        <f>Sales[[#This Row],[ProductPrice]]*Sales[[#This Row],[OrderQuantity]]</f>
        <v>539.99</v>
      </c>
      <c r="M1675" s="1">
        <f>Sales[[#This Row],[OrderQuantity]]</f>
        <v>1</v>
      </c>
      <c r="N1675" s="1">
        <f>1</f>
        <v>1</v>
      </c>
      <c r="O1675" s="1">
        <f>Sales[[#This Row],[TotalSales]]-Sales[[#This Row],[TotalCost]]</f>
        <v>196.34039999999999</v>
      </c>
      <c r="P1675" s="1">
        <f>Sales[[#This Row],[ProductCost]]*Sales[[#This Row],[OrderQuantity]]</f>
        <v>343.64960000000002</v>
      </c>
      <c r="Q1675" s="1" t="str">
        <f>VLOOKUP(Sales[[#This Row],[ProductKey]], Products!$A$2:$D$1000, 4, FALSE)</f>
        <v>Road-750 Black, 44</v>
      </c>
    </row>
    <row r="1676" spans="1:17" x14ac:dyDescent="0.25">
      <c r="A1676" s="2">
        <v>38261</v>
      </c>
      <c r="B1676" s="1" t="s">
        <v>5204</v>
      </c>
      <c r="C1676">
        <v>475</v>
      </c>
      <c r="D1676">
        <v>19540</v>
      </c>
      <c r="E1676">
        <v>1</v>
      </c>
      <c r="F1676">
        <v>1</v>
      </c>
      <c r="G1676">
        <v>1</v>
      </c>
      <c r="H1676" s="2">
        <v>43374</v>
      </c>
      <c r="I1676" t="str">
        <f>VLOOKUP(Sales[[#This Row],[TerritoryKey]], Territories[], 2, FALSE)</f>
        <v>Northwest</v>
      </c>
      <c r="J1676">
        <f>_xlfn.XLOOKUP(Sales[[#This Row],[ProductKey]], Products!$A:$A, Products!$J:$J)</f>
        <v>26.176300000000001</v>
      </c>
      <c r="K1676">
        <f>_xlfn.XLOOKUP(Sales[[#This Row],[ProductKey]], Products!$A:$A, Products!$K:$K)</f>
        <v>69.989999999999995</v>
      </c>
      <c r="L1676" s="1">
        <f>Sales[[#This Row],[ProductPrice]]*Sales[[#This Row],[OrderQuantity]]</f>
        <v>69.989999999999995</v>
      </c>
      <c r="M1676" s="1">
        <f>Sales[[#This Row],[OrderQuantity]]</f>
        <v>1</v>
      </c>
      <c r="N1676" s="1">
        <f>1</f>
        <v>1</v>
      </c>
      <c r="O1676" s="1">
        <f>Sales[[#This Row],[TotalSales]]-Sales[[#This Row],[TotalCost]]</f>
        <v>43.813699999999997</v>
      </c>
      <c r="P1676" s="1">
        <f>Sales[[#This Row],[ProductCost]]*Sales[[#This Row],[OrderQuantity]]</f>
        <v>26.176300000000001</v>
      </c>
      <c r="Q1676" s="1" t="str">
        <f>VLOOKUP(Sales[[#This Row],[ProductKey]], Products!$A$2:$D$1000, 4, FALSE)</f>
        <v>Women's Mountain Shorts, M</v>
      </c>
    </row>
    <row r="1677" spans="1:17" x14ac:dyDescent="0.25">
      <c r="A1677" s="2">
        <v>38231</v>
      </c>
      <c r="B1677" s="1" t="s">
        <v>5236</v>
      </c>
      <c r="C1677">
        <v>604</v>
      </c>
      <c r="D1677">
        <v>23832</v>
      </c>
      <c r="E1677">
        <v>1</v>
      </c>
      <c r="F1677">
        <v>1</v>
      </c>
      <c r="G1677">
        <v>1</v>
      </c>
      <c r="H1677" s="2">
        <v>43344</v>
      </c>
      <c r="I1677" t="str">
        <f>VLOOKUP(Sales[[#This Row],[TerritoryKey]], Territories[], 2, FALSE)</f>
        <v>Northwest</v>
      </c>
      <c r="J1677">
        <f>_xlfn.XLOOKUP(Sales[[#This Row],[ProductKey]], Products!$A:$A, Products!$J:$J)</f>
        <v>343.64960000000002</v>
      </c>
      <c r="K1677">
        <f>_xlfn.XLOOKUP(Sales[[#This Row],[ProductKey]], Products!$A:$A, Products!$K:$K)</f>
        <v>539.99</v>
      </c>
      <c r="L1677" s="1">
        <f>Sales[[#This Row],[ProductPrice]]*Sales[[#This Row],[OrderQuantity]]</f>
        <v>539.99</v>
      </c>
      <c r="M1677" s="1">
        <f>Sales[[#This Row],[OrderQuantity]]</f>
        <v>1</v>
      </c>
      <c r="N1677" s="1">
        <f>1</f>
        <v>1</v>
      </c>
      <c r="O1677" s="1">
        <f>Sales[[#This Row],[TotalSales]]-Sales[[#This Row],[TotalCost]]</f>
        <v>196.34039999999999</v>
      </c>
      <c r="P1677" s="1">
        <f>Sales[[#This Row],[ProductCost]]*Sales[[#This Row],[OrderQuantity]]</f>
        <v>343.64960000000002</v>
      </c>
      <c r="Q1677" s="1" t="str">
        <f>VLOOKUP(Sales[[#This Row],[ProductKey]], Products!$A$2:$D$1000, 4, FALSE)</f>
        <v>Road-750 Black, 44</v>
      </c>
    </row>
    <row r="1678" spans="1:17" x14ac:dyDescent="0.25">
      <c r="A1678" s="2">
        <v>38231</v>
      </c>
      <c r="B1678" s="1" t="s">
        <v>5277</v>
      </c>
      <c r="C1678">
        <v>223</v>
      </c>
      <c r="D1678">
        <v>20080</v>
      </c>
      <c r="E1678">
        <v>1</v>
      </c>
      <c r="F1678">
        <v>1</v>
      </c>
      <c r="G1678">
        <v>1</v>
      </c>
      <c r="H1678" s="2">
        <v>43344</v>
      </c>
      <c r="I1678" t="str">
        <f>VLOOKUP(Sales[[#This Row],[TerritoryKey]], Territories[], 2, FALSE)</f>
        <v>Northwest</v>
      </c>
      <c r="J1678">
        <f>_xlfn.XLOOKUP(Sales[[#This Row],[ProductKey]], Products!$A:$A, Products!$J:$J)</f>
        <v>5.7051999999999996</v>
      </c>
      <c r="K1678">
        <f>_xlfn.XLOOKUP(Sales[[#This Row],[ProductKey]], Products!$A:$A, Products!$K:$K)</f>
        <v>8.6441999999999997</v>
      </c>
      <c r="L1678" s="1">
        <f>Sales[[#This Row],[ProductPrice]]*Sales[[#This Row],[OrderQuantity]]</f>
        <v>8.6441999999999997</v>
      </c>
      <c r="M1678" s="1">
        <f>Sales[[#This Row],[OrderQuantity]]</f>
        <v>1</v>
      </c>
      <c r="N1678" s="1">
        <f>1</f>
        <v>1</v>
      </c>
      <c r="O1678" s="1">
        <f>Sales[[#This Row],[TotalSales]]-Sales[[#This Row],[TotalCost]]</f>
        <v>2.9390000000000001</v>
      </c>
      <c r="P1678" s="1">
        <f>Sales[[#This Row],[ProductCost]]*Sales[[#This Row],[OrderQuantity]]</f>
        <v>5.7051999999999996</v>
      </c>
      <c r="Q1678" s="1" t="str">
        <f>VLOOKUP(Sales[[#This Row],[ProductKey]], Products!$A$2:$D$1000, 4, FALSE)</f>
        <v>AWC Logo Cap</v>
      </c>
    </row>
    <row r="1679" spans="1:17" x14ac:dyDescent="0.25">
      <c r="A1679" s="2">
        <v>38262</v>
      </c>
      <c r="B1679" s="1" t="s">
        <v>5300</v>
      </c>
      <c r="C1679">
        <v>538</v>
      </c>
      <c r="D1679">
        <v>27742</v>
      </c>
      <c r="E1679">
        <v>1</v>
      </c>
      <c r="F1679">
        <v>1</v>
      </c>
      <c r="G1679">
        <v>1</v>
      </c>
      <c r="H1679" s="2">
        <v>43375</v>
      </c>
      <c r="I1679" t="str">
        <f>VLOOKUP(Sales[[#This Row],[TerritoryKey]], Territories[], 2, FALSE)</f>
        <v>Northwest</v>
      </c>
      <c r="J1679">
        <f>_xlfn.XLOOKUP(Sales[[#This Row],[ProductKey]], Products!$A:$A, Products!$J:$J)</f>
        <v>8.0373000000000001</v>
      </c>
      <c r="K1679">
        <f>_xlfn.XLOOKUP(Sales[[#This Row],[ProductKey]], Products!$A:$A, Products!$K:$K)</f>
        <v>21.49</v>
      </c>
      <c r="L1679" s="1">
        <f>Sales[[#This Row],[ProductPrice]]*Sales[[#This Row],[OrderQuantity]]</f>
        <v>21.49</v>
      </c>
      <c r="M1679" s="1">
        <f>Sales[[#This Row],[OrderQuantity]]</f>
        <v>1</v>
      </c>
      <c r="N1679" s="1">
        <f>1</f>
        <v>1</v>
      </c>
      <c r="O1679" s="1">
        <f>Sales[[#This Row],[TotalSales]]-Sales[[#This Row],[TotalCost]]</f>
        <v>13.452699999999998</v>
      </c>
      <c r="P1679" s="1">
        <f>Sales[[#This Row],[ProductCost]]*Sales[[#This Row],[OrderQuantity]]</f>
        <v>8.0373000000000001</v>
      </c>
      <c r="Q1679" s="1" t="str">
        <f>VLOOKUP(Sales[[#This Row],[ProductKey]], Products!$A$2:$D$1000, 4, FALSE)</f>
        <v>LL Road Tire</v>
      </c>
    </row>
    <row r="1680" spans="1:17" x14ac:dyDescent="0.25">
      <c r="A1680" s="2">
        <v>38110</v>
      </c>
      <c r="B1680" s="1" t="s">
        <v>5303</v>
      </c>
      <c r="C1680">
        <v>563</v>
      </c>
      <c r="D1680">
        <v>24814</v>
      </c>
      <c r="E1680">
        <v>1</v>
      </c>
      <c r="F1680">
        <v>1</v>
      </c>
      <c r="G1680">
        <v>1</v>
      </c>
      <c r="H1680" s="2">
        <v>43223</v>
      </c>
      <c r="I1680" t="str">
        <f>VLOOKUP(Sales[[#This Row],[TerritoryKey]], Territories[], 2, FALSE)</f>
        <v>Northwest</v>
      </c>
      <c r="J1680">
        <f>_xlfn.XLOOKUP(Sales[[#This Row],[ProductKey]], Products!$A:$A, Products!$J:$J)</f>
        <v>1481.9378999999999</v>
      </c>
      <c r="K1680">
        <f>_xlfn.XLOOKUP(Sales[[#This Row],[ProductKey]], Products!$A:$A, Products!$K:$K)</f>
        <v>2384.0700000000002</v>
      </c>
      <c r="L1680" s="1">
        <f>Sales[[#This Row],[ProductPrice]]*Sales[[#This Row],[OrderQuantity]]</f>
        <v>2384.0700000000002</v>
      </c>
      <c r="M1680" s="1">
        <f>Sales[[#This Row],[OrderQuantity]]</f>
        <v>1</v>
      </c>
      <c r="N1680" s="1">
        <f>1</f>
        <v>1</v>
      </c>
      <c r="O1680" s="1">
        <f>Sales[[#This Row],[TotalSales]]-Sales[[#This Row],[TotalCost]]</f>
        <v>902.13210000000026</v>
      </c>
      <c r="P1680" s="1">
        <f>Sales[[#This Row],[ProductCost]]*Sales[[#This Row],[OrderQuantity]]</f>
        <v>1481.9378999999999</v>
      </c>
      <c r="Q1680" s="1" t="str">
        <f>VLOOKUP(Sales[[#This Row],[ProductKey]], Products!$A$2:$D$1000, 4, FALSE)</f>
        <v>Touring-1000 Yellow, 54</v>
      </c>
    </row>
    <row r="1681" spans="1:17" x14ac:dyDescent="0.25">
      <c r="A1681" s="2">
        <v>38171</v>
      </c>
      <c r="B1681" s="1" t="s">
        <v>5307</v>
      </c>
      <c r="C1681">
        <v>605</v>
      </c>
      <c r="D1681">
        <v>23585</v>
      </c>
      <c r="E1681">
        <v>1</v>
      </c>
      <c r="F1681">
        <v>1</v>
      </c>
      <c r="G1681">
        <v>1</v>
      </c>
      <c r="H1681" s="2">
        <v>43284</v>
      </c>
      <c r="I1681" t="str">
        <f>VLOOKUP(Sales[[#This Row],[TerritoryKey]], Territories[], 2, FALSE)</f>
        <v>Northwest</v>
      </c>
      <c r="J1681">
        <f>_xlfn.XLOOKUP(Sales[[#This Row],[ProductKey]], Products!$A:$A, Products!$J:$J)</f>
        <v>343.64960000000002</v>
      </c>
      <c r="K1681">
        <f>_xlfn.XLOOKUP(Sales[[#This Row],[ProductKey]], Products!$A:$A, Products!$K:$K)</f>
        <v>539.99</v>
      </c>
      <c r="L1681" s="1">
        <f>Sales[[#This Row],[ProductPrice]]*Sales[[#This Row],[OrderQuantity]]</f>
        <v>539.99</v>
      </c>
      <c r="M1681" s="1">
        <f>Sales[[#This Row],[OrderQuantity]]</f>
        <v>1</v>
      </c>
      <c r="N1681" s="1">
        <f>1</f>
        <v>1</v>
      </c>
      <c r="O1681" s="1">
        <f>Sales[[#This Row],[TotalSales]]-Sales[[#This Row],[TotalCost]]</f>
        <v>196.34039999999999</v>
      </c>
      <c r="P1681" s="1">
        <f>Sales[[#This Row],[ProductCost]]*Sales[[#This Row],[OrderQuantity]]</f>
        <v>343.64960000000002</v>
      </c>
      <c r="Q1681" s="1" t="str">
        <f>VLOOKUP(Sales[[#This Row],[ProductKey]], Products!$A$2:$D$1000, 4, FALSE)</f>
        <v>Road-750 Black, 48</v>
      </c>
    </row>
    <row r="1682" spans="1:17" x14ac:dyDescent="0.25">
      <c r="A1682" s="2">
        <v>38110</v>
      </c>
      <c r="B1682" s="1" t="s">
        <v>5316</v>
      </c>
      <c r="C1682">
        <v>352</v>
      </c>
      <c r="D1682">
        <v>13383</v>
      </c>
      <c r="E1682">
        <v>1</v>
      </c>
      <c r="F1682">
        <v>1</v>
      </c>
      <c r="G1682">
        <v>1</v>
      </c>
      <c r="H1682" s="2">
        <v>43223</v>
      </c>
      <c r="I1682" t="str">
        <f>VLOOKUP(Sales[[#This Row],[TerritoryKey]], Territories[], 2, FALSE)</f>
        <v>Northwest</v>
      </c>
      <c r="J1682">
        <f>_xlfn.XLOOKUP(Sales[[#This Row],[ProductKey]], Products!$A:$A, Products!$J:$J)</f>
        <v>1117.8559</v>
      </c>
      <c r="K1682">
        <f>_xlfn.XLOOKUP(Sales[[#This Row],[ProductKey]], Products!$A:$A, Products!$K:$K)</f>
        <v>2071.4196000000002</v>
      </c>
      <c r="L1682" s="1">
        <f>Sales[[#This Row],[ProductPrice]]*Sales[[#This Row],[OrderQuantity]]</f>
        <v>2071.4196000000002</v>
      </c>
      <c r="M1682" s="1">
        <f>Sales[[#This Row],[OrderQuantity]]</f>
        <v>1</v>
      </c>
      <c r="N1682" s="1">
        <f>1</f>
        <v>1</v>
      </c>
      <c r="O1682" s="1">
        <f>Sales[[#This Row],[TotalSales]]-Sales[[#This Row],[TotalCost]]</f>
        <v>953.56370000000015</v>
      </c>
      <c r="P1682" s="1">
        <f>Sales[[#This Row],[ProductCost]]*Sales[[#This Row],[OrderQuantity]]</f>
        <v>1117.8559</v>
      </c>
      <c r="Q1682" s="1" t="str">
        <f>VLOOKUP(Sales[[#This Row],[ProductKey]], Products!$A$2:$D$1000, 4, FALSE)</f>
        <v>Mountain-200 Silver, 38</v>
      </c>
    </row>
    <row r="1683" spans="1:17" x14ac:dyDescent="0.25">
      <c r="A1683" s="2">
        <v>37990</v>
      </c>
      <c r="B1683" s="1" t="s">
        <v>5321</v>
      </c>
      <c r="C1683">
        <v>579</v>
      </c>
      <c r="D1683">
        <v>26002</v>
      </c>
      <c r="E1683">
        <v>1</v>
      </c>
      <c r="F1683">
        <v>1</v>
      </c>
      <c r="G1683">
        <v>1</v>
      </c>
      <c r="H1683" s="2">
        <v>43104</v>
      </c>
      <c r="I1683" t="str">
        <f>VLOOKUP(Sales[[#This Row],[TerritoryKey]], Territories[], 2, FALSE)</f>
        <v>Northwest</v>
      </c>
      <c r="J1683">
        <f>_xlfn.XLOOKUP(Sales[[#This Row],[ProductKey]], Products!$A:$A, Products!$J:$J)</f>
        <v>755.1508</v>
      </c>
      <c r="K1683">
        <f>_xlfn.XLOOKUP(Sales[[#This Row],[ProductKey]], Products!$A:$A, Products!$K:$K)</f>
        <v>1214.8499999999999</v>
      </c>
      <c r="L1683" s="1">
        <f>Sales[[#This Row],[ProductPrice]]*Sales[[#This Row],[OrderQuantity]]</f>
        <v>1214.8499999999999</v>
      </c>
      <c r="M1683" s="1">
        <f>Sales[[#This Row],[OrderQuantity]]</f>
        <v>1</v>
      </c>
      <c r="N1683" s="1">
        <f>1</f>
        <v>1</v>
      </c>
      <c r="O1683" s="1">
        <f>Sales[[#This Row],[TotalSales]]-Sales[[#This Row],[TotalCost]]</f>
        <v>459.69919999999991</v>
      </c>
      <c r="P1683" s="1">
        <f>Sales[[#This Row],[ProductCost]]*Sales[[#This Row],[OrderQuantity]]</f>
        <v>755.1508</v>
      </c>
      <c r="Q1683" s="1" t="str">
        <f>VLOOKUP(Sales[[#This Row],[ProductKey]], Products!$A$2:$D$1000, 4, FALSE)</f>
        <v>Touring-2000 Blue, 54</v>
      </c>
    </row>
    <row r="1684" spans="1:17" x14ac:dyDescent="0.25">
      <c r="A1684" s="2">
        <v>38203</v>
      </c>
      <c r="B1684" s="1" t="s">
        <v>5330</v>
      </c>
      <c r="C1684">
        <v>528</v>
      </c>
      <c r="D1684">
        <v>17665</v>
      </c>
      <c r="E1684">
        <v>1</v>
      </c>
      <c r="F1684">
        <v>1</v>
      </c>
      <c r="G1684">
        <v>1</v>
      </c>
      <c r="H1684" s="2">
        <v>43316</v>
      </c>
      <c r="I1684" t="str">
        <f>VLOOKUP(Sales[[#This Row],[TerritoryKey]], Territories[], 2, FALSE)</f>
        <v>Northwest</v>
      </c>
      <c r="J1684">
        <f>_xlfn.XLOOKUP(Sales[[#This Row],[ProductKey]], Products!$A:$A, Products!$J:$J)</f>
        <v>1.8663000000000001</v>
      </c>
      <c r="K1684">
        <f>_xlfn.XLOOKUP(Sales[[#This Row],[ProductKey]], Products!$A:$A, Products!$K:$K)</f>
        <v>4.99</v>
      </c>
      <c r="L1684" s="1">
        <f>Sales[[#This Row],[ProductPrice]]*Sales[[#This Row],[OrderQuantity]]</f>
        <v>4.99</v>
      </c>
      <c r="M1684" s="1">
        <f>Sales[[#This Row],[OrderQuantity]]</f>
        <v>1</v>
      </c>
      <c r="N1684" s="1">
        <f>1</f>
        <v>1</v>
      </c>
      <c r="O1684" s="1">
        <f>Sales[[#This Row],[TotalSales]]-Sales[[#This Row],[TotalCost]]</f>
        <v>3.1237000000000004</v>
      </c>
      <c r="P1684" s="1">
        <f>Sales[[#This Row],[ProductCost]]*Sales[[#This Row],[OrderQuantity]]</f>
        <v>1.8663000000000001</v>
      </c>
      <c r="Q1684" s="1" t="str">
        <f>VLOOKUP(Sales[[#This Row],[ProductKey]], Products!$A$2:$D$1000, 4, FALSE)</f>
        <v>Mountain Tire Tube</v>
      </c>
    </row>
    <row r="1685" spans="1:17" x14ac:dyDescent="0.25">
      <c r="A1685" s="2">
        <v>38021</v>
      </c>
      <c r="B1685" s="1" t="s">
        <v>5337</v>
      </c>
      <c r="C1685">
        <v>385</v>
      </c>
      <c r="D1685">
        <v>21605</v>
      </c>
      <c r="E1685">
        <v>1</v>
      </c>
      <c r="F1685">
        <v>1</v>
      </c>
      <c r="G1685">
        <v>1</v>
      </c>
      <c r="H1685" s="2">
        <v>43135</v>
      </c>
      <c r="I1685" t="str">
        <f>VLOOKUP(Sales[[#This Row],[TerritoryKey]], Territories[], 2, FALSE)</f>
        <v>Northwest</v>
      </c>
      <c r="J1685">
        <f>_xlfn.XLOOKUP(Sales[[#This Row],[ProductKey]], Products!$A:$A, Products!$J:$J)</f>
        <v>605.64919999999995</v>
      </c>
      <c r="K1685">
        <f>_xlfn.XLOOKUP(Sales[[#This Row],[ProductKey]], Products!$A:$A, Products!$K:$K)</f>
        <v>1000.4375</v>
      </c>
      <c r="L1685" s="1">
        <f>Sales[[#This Row],[ProductPrice]]*Sales[[#This Row],[OrderQuantity]]</f>
        <v>1000.4375</v>
      </c>
      <c r="M1685" s="1">
        <f>Sales[[#This Row],[OrderQuantity]]</f>
        <v>1</v>
      </c>
      <c r="N1685" s="1">
        <f>1</f>
        <v>1</v>
      </c>
      <c r="O1685" s="1">
        <f>Sales[[#This Row],[TotalSales]]-Sales[[#This Row],[TotalCost]]</f>
        <v>394.78830000000005</v>
      </c>
      <c r="P1685" s="1">
        <f>Sales[[#This Row],[ProductCost]]*Sales[[#This Row],[OrderQuantity]]</f>
        <v>605.64919999999995</v>
      </c>
      <c r="Q1685" s="1" t="str">
        <f>VLOOKUP(Sales[[#This Row],[ProductKey]], Products!$A$2:$D$1000, 4, FALSE)</f>
        <v>Road-550-W Yellow, 42</v>
      </c>
    </row>
    <row r="1686" spans="1:17" x14ac:dyDescent="0.25">
      <c r="A1686" s="2">
        <v>38262</v>
      </c>
      <c r="B1686" s="1" t="s">
        <v>5359</v>
      </c>
      <c r="C1686">
        <v>387</v>
      </c>
      <c r="D1686">
        <v>21781</v>
      </c>
      <c r="E1686">
        <v>1</v>
      </c>
      <c r="F1686">
        <v>1</v>
      </c>
      <c r="G1686">
        <v>1</v>
      </c>
      <c r="H1686" s="2">
        <v>43375</v>
      </c>
      <c r="I1686" t="str">
        <f>VLOOKUP(Sales[[#This Row],[TerritoryKey]], Territories[], 2, FALSE)</f>
        <v>Northwest</v>
      </c>
      <c r="J1686">
        <f>_xlfn.XLOOKUP(Sales[[#This Row],[ProductKey]], Products!$A:$A, Products!$J:$J)</f>
        <v>605.64919999999995</v>
      </c>
      <c r="K1686">
        <f>_xlfn.XLOOKUP(Sales[[#This Row],[ProductKey]], Products!$A:$A, Products!$K:$K)</f>
        <v>1000.4375</v>
      </c>
      <c r="L1686" s="1">
        <f>Sales[[#This Row],[ProductPrice]]*Sales[[#This Row],[OrderQuantity]]</f>
        <v>1000.4375</v>
      </c>
      <c r="M1686" s="1">
        <f>Sales[[#This Row],[OrderQuantity]]</f>
        <v>1</v>
      </c>
      <c r="N1686" s="1">
        <f>1</f>
        <v>1</v>
      </c>
      <c r="O1686" s="1">
        <f>Sales[[#This Row],[TotalSales]]-Sales[[#This Row],[TotalCost]]</f>
        <v>394.78830000000005</v>
      </c>
      <c r="P1686" s="1">
        <f>Sales[[#This Row],[ProductCost]]*Sales[[#This Row],[OrderQuantity]]</f>
        <v>605.64919999999995</v>
      </c>
      <c r="Q1686" s="1" t="str">
        <f>VLOOKUP(Sales[[#This Row],[ProductKey]], Products!$A$2:$D$1000, 4, FALSE)</f>
        <v>Road-550-W Yellow, 44</v>
      </c>
    </row>
    <row r="1687" spans="1:17" x14ac:dyDescent="0.25">
      <c r="A1687" s="2">
        <v>38324</v>
      </c>
      <c r="B1687" s="1" t="s">
        <v>5397</v>
      </c>
      <c r="C1687">
        <v>604</v>
      </c>
      <c r="D1687">
        <v>23584</v>
      </c>
      <c r="E1687">
        <v>1</v>
      </c>
      <c r="F1687">
        <v>1</v>
      </c>
      <c r="G1687">
        <v>1</v>
      </c>
      <c r="H1687" s="2">
        <v>43437</v>
      </c>
      <c r="I1687" t="str">
        <f>VLOOKUP(Sales[[#This Row],[TerritoryKey]], Territories[], 2, FALSE)</f>
        <v>Northwest</v>
      </c>
      <c r="J1687">
        <f>_xlfn.XLOOKUP(Sales[[#This Row],[ProductKey]], Products!$A:$A, Products!$J:$J)</f>
        <v>343.64960000000002</v>
      </c>
      <c r="K1687">
        <f>_xlfn.XLOOKUP(Sales[[#This Row],[ProductKey]], Products!$A:$A, Products!$K:$K)</f>
        <v>539.99</v>
      </c>
      <c r="L1687" s="1">
        <f>Sales[[#This Row],[ProductPrice]]*Sales[[#This Row],[OrderQuantity]]</f>
        <v>539.99</v>
      </c>
      <c r="M1687" s="1">
        <f>Sales[[#This Row],[OrderQuantity]]</f>
        <v>1</v>
      </c>
      <c r="N1687" s="1">
        <f>1</f>
        <v>1</v>
      </c>
      <c r="O1687" s="1">
        <f>Sales[[#This Row],[TotalSales]]-Sales[[#This Row],[TotalCost]]</f>
        <v>196.34039999999999</v>
      </c>
      <c r="P1687" s="1">
        <f>Sales[[#This Row],[ProductCost]]*Sales[[#This Row],[OrderQuantity]]</f>
        <v>343.64960000000002</v>
      </c>
      <c r="Q1687" s="1" t="str">
        <f>VLOOKUP(Sales[[#This Row],[ProductKey]], Products!$A$2:$D$1000, 4, FALSE)</f>
        <v>Road-750 Black, 44</v>
      </c>
    </row>
    <row r="1688" spans="1:17" x14ac:dyDescent="0.25">
      <c r="A1688" s="2">
        <v>37990</v>
      </c>
      <c r="B1688" s="1" t="s">
        <v>5414</v>
      </c>
      <c r="C1688">
        <v>362</v>
      </c>
      <c r="D1688">
        <v>18225</v>
      </c>
      <c r="E1688">
        <v>1</v>
      </c>
      <c r="F1688">
        <v>1</v>
      </c>
      <c r="G1688">
        <v>1</v>
      </c>
      <c r="H1688" s="2">
        <v>43104</v>
      </c>
      <c r="I1688" t="str">
        <f>VLOOKUP(Sales[[#This Row],[TerritoryKey]], Territories[], 2, FALSE)</f>
        <v>Northwest</v>
      </c>
      <c r="J1688">
        <f>_xlfn.XLOOKUP(Sales[[#This Row],[ProductKey]], Products!$A:$A, Products!$J:$J)</f>
        <v>1105.81</v>
      </c>
      <c r="K1688">
        <f>_xlfn.XLOOKUP(Sales[[#This Row],[ProductKey]], Products!$A:$A, Products!$K:$K)</f>
        <v>2049.0981999999999</v>
      </c>
      <c r="L1688" s="1">
        <f>Sales[[#This Row],[ProductPrice]]*Sales[[#This Row],[OrderQuantity]]</f>
        <v>2049.0981999999999</v>
      </c>
      <c r="M1688" s="1">
        <f>Sales[[#This Row],[OrderQuantity]]</f>
        <v>1</v>
      </c>
      <c r="N1688" s="1">
        <f>1</f>
        <v>1</v>
      </c>
      <c r="O1688" s="1">
        <f>Sales[[#This Row],[TotalSales]]-Sales[[#This Row],[TotalCost]]</f>
        <v>943.28819999999996</v>
      </c>
      <c r="P1688" s="1">
        <f>Sales[[#This Row],[ProductCost]]*Sales[[#This Row],[OrderQuantity]]</f>
        <v>1105.81</v>
      </c>
      <c r="Q1688" s="1" t="str">
        <f>VLOOKUP(Sales[[#This Row],[ProductKey]], Products!$A$2:$D$1000, 4, FALSE)</f>
        <v>Mountain-200 Black, 46</v>
      </c>
    </row>
    <row r="1689" spans="1:17" x14ac:dyDescent="0.25">
      <c r="A1689" s="2">
        <v>38324</v>
      </c>
      <c r="B1689" s="1" t="s">
        <v>5425</v>
      </c>
      <c r="C1689">
        <v>352</v>
      </c>
      <c r="D1689">
        <v>18224</v>
      </c>
      <c r="E1689">
        <v>1</v>
      </c>
      <c r="F1689">
        <v>1</v>
      </c>
      <c r="G1689">
        <v>1</v>
      </c>
      <c r="H1689" s="2">
        <v>43437</v>
      </c>
      <c r="I1689" t="str">
        <f>VLOOKUP(Sales[[#This Row],[TerritoryKey]], Territories[], 2, FALSE)</f>
        <v>Northwest</v>
      </c>
      <c r="J1689">
        <f>_xlfn.XLOOKUP(Sales[[#This Row],[ProductKey]], Products!$A:$A, Products!$J:$J)</f>
        <v>1117.8559</v>
      </c>
      <c r="K1689">
        <f>_xlfn.XLOOKUP(Sales[[#This Row],[ProductKey]], Products!$A:$A, Products!$K:$K)</f>
        <v>2071.4196000000002</v>
      </c>
      <c r="L1689" s="1">
        <f>Sales[[#This Row],[ProductPrice]]*Sales[[#This Row],[OrderQuantity]]</f>
        <v>2071.4196000000002</v>
      </c>
      <c r="M1689" s="1">
        <f>Sales[[#This Row],[OrderQuantity]]</f>
        <v>1</v>
      </c>
      <c r="N1689" s="1">
        <f>1</f>
        <v>1</v>
      </c>
      <c r="O1689" s="1">
        <f>Sales[[#This Row],[TotalSales]]-Sales[[#This Row],[TotalCost]]</f>
        <v>953.56370000000015</v>
      </c>
      <c r="P1689" s="1">
        <f>Sales[[#This Row],[ProductCost]]*Sales[[#This Row],[OrderQuantity]]</f>
        <v>1117.8559</v>
      </c>
      <c r="Q1689" s="1" t="str">
        <f>VLOOKUP(Sales[[#This Row],[ProductKey]], Products!$A$2:$D$1000, 4, FALSE)</f>
        <v>Mountain-200 Silver, 38</v>
      </c>
    </row>
    <row r="1690" spans="1:17" x14ac:dyDescent="0.25">
      <c r="A1690" s="2">
        <v>38264</v>
      </c>
      <c r="B1690" s="1" t="s">
        <v>5490</v>
      </c>
      <c r="C1690">
        <v>537</v>
      </c>
      <c r="D1690">
        <v>12958</v>
      </c>
      <c r="E1690">
        <v>1</v>
      </c>
      <c r="F1690">
        <v>1</v>
      </c>
      <c r="G1690">
        <v>1</v>
      </c>
      <c r="H1690" s="2">
        <v>43377</v>
      </c>
      <c r="I1690" t="str">
        <f>VLOOKUP(Sales[[#This Row],[TerritoryKey]], Territories[], 2, FALSE)</f>
        <v>Northwest</v>
      </c>
      <c r="J1690">
        <f>_xlfn.XLOOKUP(Sales[[#This Row],[ProductKey]], Products!$A:$A, Products!$J:$J)</f>
        <v>13.09</v>
      </c>
      <c r="K1690">
        <f>_xlfn.XLOOKUP(Sales[[#This Row],[ProductKey]], Products!$A:$A, Products!$K:$K)</f>
        <v>35</v>
      </c>
      <c r="L1690" s="1">
        <f>Sales[[#This Row],[ProductPrice]]*Sales[[#This Row],[OrderQuantity]]</f>
        <v>35</v>
      </c>
      <c r="M1690" s="1">
        <f>Sales[[#This Row],[OrderQuantity]]</f>
        <v>1</v>
      </c>
      <c r="N1690" s="1">
        <f>1</f>
        <v>1</v>
      </c>
      <c r="O1690" s="1">
        <f>Sales[[#This Row],[TotalSales]]-Sales[[#This Row],[TotalCost]]</f>
        <v>21.91</v>
      </c>
      <c r="P1690" s="1">
        <f>Sales[[#This Row],[ProductCost]]*Sales[[#This Row],[OrderQuantity]]</f>
        <v>13.09</v>
      </c>
      <c r="Q1690" s="1" t="str">
        <f>VLOOKUP(Sales[[#This Row],[ProductKey]], Products!$A$2:$D$1000, 4, FALSE)</f>
        <v>HL Mountain Tire</v>
      </c>
    </row>
    <row r="1691" spans="1:17" x14ac:dyDescent="0.25">
      <c r="A1691" s="2">
        <v>38020</v>
      </c>
      <c r="B1691" s="1" t="s">
        <v>5493</v>
      </c>
      <c r="C1691">
        <v>580</v>
      </c>
      <c r="D1691">
        <v>18645</v>
      </c>
      <c r="E1691">
        <v>1</v>
      </c>
      <c r="F1691">
        <v>1</v>
      </c>
      <c r="G1691">
        <v>1</v>
      </c>
      <c r="H1691" s="2">
        <v>43134</v>
      </c>
      <c r="I1691" t="str">
        <f>VLOOKUP(Sales[[#This Row],[TerritoryKey]], Territories[], 2, FALSE)</f>
        <v>Northwest</v>
      </c>
      <c r="J1691">
        <f>_xlfn.XLOOKUP(Sales[[#This Row],[ProductKey]], Products!$A:$A, Products!$J:$J)</f>
        <v>1082.51</v>
      </c>
      <c r="K1691">
        <f>_xlfn.XLOOKUP(Sales[[#This Row],[ProductKey]], Products!$A:$A, Products!$K:$K)</f>
        <v>1700.99</v>
      </c>
      <c r="L1691" s="1">
        <f>Sales[[#This Row],[ProductPrice]]*Sales[[#This Row],[OrderQuantity]]</f>
        <v>1700.99</v>
      </c>
      <c r="M1691" s="1">
        <f>Sales[[#This Row],[OrderQuantity]]</f>
        <v>1</v>
      </c>
      <c r="N1691" s="1">
        <f>1</f>
        <v>1</v>
      </c>
      <c r="O1691" s="1">
        <f>Sales[[#This Row],[TotalSales]]-Sales[[#This Row],[TotalCost]]</f>
        <v>618.48</v>
      </c>
      <c r="P1691" s="1">
        <f>Sales[[#This Row],[ProductCost]]*Sales[[#This Row],[OrderQuantity]]</f>
        <v>1082.51</v>
      </c>
      <c r="Q1691" s="1" t="str">
        <f>VLOOKUP(Sales[[#This Row],[ProductKey]], Products!$A$2:$D$1000, 4, FALSE)</f>
        <v>Road-350-W Yellow, 40</v>
      </c>
    </row>
    <row r="1692" spans="1:17" x14ac:dyDescent="0.25">
      <c r="A1692" s="2">
        <v>37988</v>
      </c>
      <c r="B1692" s="1" t="s">
        <v>5524</v>
      </c>
      <c r="C1692">
        <v>528</v>
      </c>
      <c r="D1692">
        <v>15335</v>
      </c>
      <c r="E1692">
        <v>1</v>
      </c>
      <c r="F1692">
        <v>1</v>
      </c>
      <c r="G1692">
        <v>1</v>
      </c>
      <c r="H1692" s="2">
        <v>43102</v>
      </c>
      <c r="I1692" t="str">
        <f>VLOOKUP(Sales[[#This Row],[TerritoryKey]], Territories[], 2, FALSE)</f>
        <v>Northwest</v>
      </c>
      <c r="J1692">
        <f>_xlfn.XLOOKUP(Sales[[#This Row],[ProductKey]], Products!$A:$A, Products!$J:$J)</f>
        <v>1.8663000000000001</v>
      </c>
      <c r="K1692">
        <f>_xlfn.XLOOKUP(Sales[[#This Row],[ProductKey]], Products!$A:$A, Products!$K:$K)</f>
        <v>4.99</v>
      </c>
      <c r="L1692" s="1">
        <f>Sales[[#This Row],[ProductPrice]]*Sales[[#This Row],[OrderQuantity]]</f>
        <v>4.99</v>
      </c>
      <c r="M1692" s="1">
        <f>Sales[[#This Row],[OrderQuantity]]</f>
        <v>1</v>
      </c>
      <c r="N1692" s="1">
        <f>1</f>
        <v>1</v>
      </c>
      <c r="O1692" s="1">
        <f>Sales[[#This Row],[TotalSales]]-Sales[[#This Row],[TotalCost]]</f>
        <v>3.1237000000000004</v>
      </c>
      <c r="P1692" s="1">
        <f>Sales[[#This Row],[ProductCost]]*Sales[[#This Row],[OrderQuantity]]</f>
        <v>1.8663000000000001</v>
      </c>
      <c r="Q1692" s="1" t="str">
        <f>VLOOKUP(Sales[[#This Row],[ProductKey]], Products!$A$2:$D$1000, 4, FALSE)</f>
        <v>Mountain Tire Tube</v>
      </c>
    </row>
    <row r="1693" spans="1:17" x14ac:dyDescent="0.25">
      <c r="A1693" s="2">
        <v>38233</v>
      </c>
      <c r="B1693" s="1" t="s">
        <v>5539</v>
      </c>
      <c r="C1693">
        <v>540</v>
      </c>
      <c r="D1693">
        <v>24410</v>
      </c>
      <c r="E1693">
        <v>1</v>
      </c>
      <c r="F1693">
        <v>1</v>
      </c>
      <c r="G1693">
        <v>1</v>
      </c>
      <c r="H1693" s="2">
        <v>43346</v>
      </c>
      <c r="I1693" t="str">
        <f>VLOOKUP(Sales[[#This Row],[TerritoryKey]], Territories[], 2, FALSE)</f>
        <v>Northwest</v>
      </c>
      <c r="J1693">
        <f>_xlfn.XLOOKUP(Sales[[#This Row],[ProductKey]], Products!$A:$A, Products!$J:$J)</f>
        <v>12.192399999999999</v>
      </c>
      <c r="K1693">
        <f>_xlfn.XLOOKUP(Sales[[#This Row],[ProductKey]], Products!$A:$A, Products!$K:$K)</f>
        <v>32.6</v>
      </c>
      <c r="L1693" s="1">
        <f>Sales[[#This Row],[ProductPrice]]*Sales[[#This Row],[OrderQuantity]]</f>
        <v>32.6</v>
      </c>
      <c r="M1693" s="1">
        <f>Sales[[#This Row],[OrderQuantity]]</f>
        <v>1</v>
      </c>
      <c r="N1693" s="1">
        <f>1</f>
        <v>1</v>
      </c>
      <c r="O1693" s="1">
        <f>Sales[[#This Row],[TotalSales]]-Sales[[#This Row],[TotalCost]]</f>
        <v>20.407600000000002</v>
      </c>
      <c r="P1693" s="1">
        <f>Sales[[#This Row],[ProductCost]]*Sales[[#This Row],[OrderQuantity]]</f>
        <v>12.192399999999999</v>
      </c>
      <c r="Q1693" s="1" t="str">
        <f>VLOOKUP(Sales[[#This Row],[ProductKey]], Products!$A$2:$D$1000, 4, FALSE)</f>
        <v>HL Road Tire</v>
      </c>
    </row>
    <row r="1694" spans="1:17" x14ac:dyDescent="0.25">
      <c r="A1694" s="2">
        <v>38263</v>
      </c>
      <c r="B1694" s="1" t="s">
        <v>5550</v>
      </c>
      <c r="C1694">
        <v>606</v>
      </c>
      <c r="D1694">
        <v>23849</v>
      </c>
      <c r="E1694">
        <v>1</v>
      </c>
      <c r="F1694">
        <v>1</v>
      </c>
      <c r="G1694">
        <v>1</v>
      </c>
      <c r="H1694" s="2">
        <v>43376</v>
      </c>
      <c r="I1694" t="str">
        <f>VLOOKUP(Sales[[#This Row],[TerritoryKey]], Territories[], 2, FALSE)</f>
        <v>Northwest</v>
      </c>
      <c r="J1694">
        <f>_xlfn.XLOOKUP(Sales[[#This Row],[ProductKey]], Products!$A:$A, Products!$J:$J)</f>
        <v>343.64960000000002</v>
      </c>
      <c r="K1694">
        <f>_xlfn.XLOOKUP(Sales[[#This Row],[ProductKey]], Products!$A:$A, Products!$K:$K)</f>
        <v>539.99</v>
      </c>
      <c r="L1694" s="1">
        <f>Sales[[#This Row],[ProductPrice]]*Sales[[#This Row],[OrderQuantity]]</f>
        <v>539.99</v>
      </c>
      <c r="M1694" s="1">
        <f>Sales[[#This Row],[OrderQuantity]]</f>
        <v>1</v>
      </c>
      <c r="N1694" s="1">
        <f>1</f>
        <v>1</v>
      </c>
      <c r="O1694" s="1">
        <f>Sales[[#This Row],[TotalSales]]-Sales[[#This Row],[TotalCost]]</f>
        <v>196.34039999999999</v>
      </c>
      <c r="P1694" s="1">
        <f>Sales[[#This Row],[ProductCost]]*Sales[[#This Row],[OrderQuantity]]</f>
        <v>343.64960000000002</v>
      </c>
      <c r="Q1694" s="1" t="str">
        <f>VLOOKUP(Sales[[#This Row],[ProductKey]], Products!$A$2:$D$1000, 4, FALSE)</f>
        <v>Road-750 Black, 52</v>
      </c>
    </row>
    <row r="1695" spans="1:17" x14ac:dyDescent="0.25">
      <c r="A1695" s="2">
        <v>38049</v>
      </c>
      <c r="B1695" s="1" t="s">
        <v>5568</v>
      </c>
      <c r="C1695">
        <v>605</v>
      </c>
      <c r="D1695">
        <v>23834</v>
      </c>
      <c r="E1695">
        <v>1</v>
      </c>
      <c r="F1695">
        <v>1</v>
      </c>
      <c r="G1695">
        <v>1</v>
      </c>
      <c r="H1695" s="2">
        <v>43162</v>
      </c>
      <c r="I1695" t="str">
        <f>VLOOKUP(Sales[[#This Row],[TerritoryKey]], Territories[], 2, FALSE)</f>
        <v>Northwest</v>
      </c>
      <c r="J1695">
        <f>_xlfn.XLOOKUP(Sales[[#This Row],[ProductKey]], Products!$A:$A, Products!$J:$J)</f>
        <v>343.64960000000002</v>
      </c>
      <c r="K1695">
        <f>_xlfn.XLOOKUP(Sales[[#This Row],[ProductKey]], Products!$A:$A, Products!$K:$K)</f>
        <v>539.99</v>
      </c>
      <c r="L1695" s="1">
        <f>Sales[[#This Row],[ProductPrice]]*Sales[[#This Row],[OrderQuantity]]</f>
        <v>539.99</v>
      </c>
      <c r="M1695" s="1">
        <f>Sales[[#This Row],[OrderQuantity]]</f>
        <v>1</v>
      </c>
      <c r="N1695" s="1">
        <f>1</f>
        <v>1</v>
      </c>
      <c r="O1695" s="1">
        <f>Sales[[#This Row],[TotalSales]]-Sales[[#This Row],[TotalCost]]</f>
        <v>196.34039999999999</v>
      </c>
      <c r="P1695" s="1">
        <f>Sales[[#This Row],[ProductCost]]*Sales[[#This Row],[OrderQuantity]]</f>
        <v>343.64960000000002</v>
      </c>
      <c r="Q1695" s="1" t="str">
        <f>VLOOKUP(Sales[[#This Row],[ProductKey]], Products!$A$2:$D$1000, 4, FALSE)</f>
        <v>Road-750 Black, 48</v>
      </c>
    </row>
    <row r="1696" spans="1:17" x14ac:dyDescent="0.25">
      <c r="A1696" s="2">
        <v>38262</v>
      </c>
      <c r="B1696" s="1" t="s">
        <v>5583</v>
      </c>
      <c r="C1696">
        <v>528</v>
      </c>
      <c r="D1696">
        <v>11722</v>
      </c>
      <c r="E1696">
        <v>1</v>
      </c>
      <c r="F1696">
        <v>1</v>
      </c>
      <c r="G1696">
        <v>1</v>
      </c>
      <c r="H1696" s="2">
        <v>43375</v>
      </c>
      <c r="I1696" t="str">
        <f>VLOOKUP(Sales[[#This Row],[TerritoryKey]], Territories[], 2, FALSE)</f>
        <v>Northwest</v>
      </c>
      <c r="J1696">
        <f>_xlfn.XLOOKUP(Sales[[#This Row],[ProductKey]], Products!$A:$A, Products!$J:$J)</f>
        <v>1.8663000000000001</v>
      </c>
      <c r="K1696">
        <f>_xlfn.XLOOKUP(Sales[[#This Row],[ProductKey]], Products!$A:$A, Products!$K:$K)</f>
        <v>4.99</v>
      </c>
      <c r="L1696" s="1">
        <f>Sales[[#This Row],[ProductPrice]]*Sales[[#This Row],[OrderQuantity]]</f>
        <v>4.99</v>
      </c>
      <c r="M1696" s="1">
        <f>Sales[[#This Row],[OrderQuantity]]</f>
        <v>1</v>
      </c>
      <c r="N1696" s="1">
        <f>1</f>
        <v>1</v>
      </c>
      <c r="O1696" s="1">
        <f>Sales[[#This Row],[TotalSales]]-Sales[[#This Row],[TotalCost]]</f>
        <v>3.1237000000000004</v>
      </c>
      <c r="P1696" s="1">
        <f>Sales[[#This Row],[ProductCost]]*Sales[[#This Row],[OrderQuantity]]</f>
        <v>1.8663000000000001</v>
      </c>
      <c r="Q1696" s="1" t="str">
        <f>VLOOKUP(Sales[[#This Row],[ProductKey]], Products!$A$2:$D$1000, 4, FALSE)</f>
        <v>Mountain Tire Tube</v>
      </c>
    </row>
    <row r="1697" spans="1:17" x14ac:dyDescent="0.25">
      <c r="A1697" s="2">
        <v>38201</v>
      </c>
      <c r="B1697" s="1" t="s">
        <v>5591</v>
      </c>
      <c r="C1697">
        <v>362</v>
      </c>
      <c r="D1697">
        <v>17414</v>
      </c>
      <c r="E1697">
        <v>1</v>
      </c>
      <c r="F1697">
        <v>1</v>
      </c>
      <c r="G1697">
        <v>1</v>
      </c>
      <c r="H1697" s="2">
        <v>43314</v>
      </c>
      <c r="I1697" t="str">
        <f>VLOOKUP(Sales[[#This Row],[TerritoryKey]], Territories[], 2, FALSE)</f>
        <v>Northwest</v>
      </c>
      <c r="J1697">
        <f>_xlfn.XLOOKUP(Sales[[#This Row],[ProductKey]], Products!$A:$A, Products!$J:$J)</f>
        <v>1105.81</v>
      </c>
      <c r="K1697">
        <f>_xlfn.XLOOKUP(Sales[[#This Row],[ProductKey]], Products!$A:$A, Products!$K:$K)</f>
        <v>2049.0981999999999</v>
      </c>
      <c r="L1697" s="1">
        <f>Sales[[#This Row],[ProductPrice]]*Sales[[#This Row],[OrderQuantity]]</f>
        <v>2049.0981999999999</v>
      </c>
      <c r="M1697" s="1">
        <f>Sales[[#This Row],[OrderQuantity]]</f>
        <v>1</v>
      </c>
      <c r="N1697" s="1">
        <f>1</f>
        <v>1</v>
      </c>
      <c r="O1697" s="1">
        <f>Sales[[#This Row],[TotalSales]]-Sales[[#This Row],[TotalCost]]</f>
        <v>943.28819999999996</v>
      </c>
      <c r="P1697" s="1">
        <f>Sales[[#This Row],[ProductCost]]*Sales[[#This Row],[OrderQuantity]]</f>
        <v>1105.81</v>
      </c>
      <c r="Q1697" s="1" t="str">
        <f>VLOOKUP(Sales[[#This Row],[ProductKey]], Products!$A$2:$D$1000, 4, FALSE)</f>
        <v>Mountain-200 Black, 46</v>
      </c>
    </row>
    <row r="1698" spans="1:17" x14ac:dyDescent="0.25">
      <c r="A1698" s="2">
        <v>38048</v>
      </c>
      <c r="B1698" s="1" t="s">
        <v>5596</v>
      </c>
      <c r="C1698">
        <v>214</v>
      </c>
      <c r="D1698">
        <v>11746</v>
      </c>
      <c r="E1698">
        <v>1</v>
      </c>
      <c r="F1698">
        <v>1</v>
      </c>
      <c r="G1698">
        <v>1</v>
      </c>
      <c r="H1698" s="2">
        <v>43161</v>
      </c>
      <c r="I1698" t="str">
        <f>VLOOKUP(Sales[[#This Row],[TerritoryKey]], Territories[], 2, FALSE)</f>
        <v>Northwest</v>
      </c>
      <c r="J1698">
        <f>_xlfn.XLOOKUP(Sales[[#This Row],[ProductKey]], Products!$A:$A, Products!$J:$J)</f>
        <v>13.0863</v>
      </c>
      <c r="K1698">
        <f>_xlfn.XLOOKUP(Sales[[#This Row],[ProductKey]], Products!$A:$A, Products!$K:$K)</f>
        <v>34.99</v>
      </c>
      <c r="L1698" s="1">
        <f>Sales[[#This Row],[ProductPrice]]*Sales[[#This Row],[OrderQuantity]]</f>
        <v>34.99</v>
      </c>
      <c r="M1698" s="1">
        <f>Sales[[#This Row],[OrderQuantity]]</f>
        <v>1</v>
      </c>
      <c r="N1698" s="1">
        <f>1</f>
        <v>1</v>
      </c>
      <c r="O1698" s="1">
        <f>Sales[[#This Row],[TotalSales]]-Sales[[#This Row],[TotalCost]]</f>
        <v>21.903700000000001</v>
      </c>
      <c r="P1698" s="1">
        <f>Sales[[#This Row],[ProductCost]]*Sales[[#This Row],[OrderQuantity]]</f>
        <v>13.0863</v>
      </c>
      <c r="Q1698" s="1" t="str">
        <f>VLOOKUP(Sales[[#This Row],[ProductKey]], Products!$A$2:$D$1000, 4, FALSE)</f>
        <v>Sport-100 Helmet, Red</v>
      </c>
    </row>
    <row r="1699" spans="1:17" x14ac:dyDescent="0.25">
      <c r="A1699" s="2">
        <v>38263</v>
      </c>
      <c r="B1699" s="1" t="s">
        <v>5600</v>
      </c>
      <c r="C1699">
        <v>598</v>
      </c>
      <c r="D1699">
        <v>16137</v>
      </c>
      <c r="E1699">
        <v>1</v>
      </c>
      <c r="F1699">
        <v>1</v>
      </c>
      <c r="G1699">
        <v>1</v>
      </c>
      <c r="H1699" s="2">
        <v>43376</v>
      </c>
      <c r="I1699" t="str">
        <f>VLOOKUP(Sales[[#This Row],[TerritoryKey]], Territories[], 2, FALSE)</f>
        <v>Northwest</v>
      </c>
      <c r="J1699">
        <f>_xlfn.XLOOKUP(Sales[[#This Row],[ProductKey]], Products!$A:$A, Products!$J:$J)</f>
        <v>294.5797</v>
      </c>
      <c r="K1699">
        <f>_xlfn.XLOOKUP(Sales[[#This Row],[ProductKey]], Products!$A:$A, Products!$K:$K)</f>
        <v>539.99</v>
      </c>
      <c r="L1699" s="1">
        <f>Sales[[#This Row],[ProductPrice]]*Sales[[#This Row],[OrderQuantity]]</f>
        <v>539.99</v>
      </c>
      <c r="M1699" s="1">
        <f>Sales[[#This Row],[OrderQuantity]]</f>
        <v>1</v>
      </c>
      <c r="N1699" s="1">
        <f>1</f>
        <v>1</v>
      </c>
      <c r="O1699" s="1">
        <f>Sales[[#This Row],[TotalSales]]-Sales[[#This Row],[TotalCost]]</f>
        <v>245.41030000000001</v>
      </c>
      <c r="P1699" s="1">
        <f>Sales[[#This Row],[ProductCost]]*Sales[[#This Row],[OrderQuantity]]</f>
        <v>294.5797</v>
      </c>
      <c r="Q1699" s="1" t="str">
        <f>VLOOKUP(Sales[[#This Row],[ProductKey]], Products!$A$2:$D$1000, 4, FALSE)</f>
        <v>Mountain-500 Black, 44</v>
      </c>
    </row>
    <row r="1700" spans="1:17" x14ac:dyDescent="0.25">
      <c r="A1700" s="2">
        <v>38262</v>
      </c>
      <c r="B1700" s="1" t="s">
        <v>5617</v>
      </c>
      <c r="C1700">
        <v>490</v>
      </c>
      <c r="D1700">
        <v>11645</v>
      </c>
      <c r="E1700">
        <v>1</v>
      </c>
      <c r="F1700">
        <v>1</v>
      </c>
      <c r="G1700">
        <v>1</v>
      </c>
      <c r="H1700" s="2">
        <v>43375</v>
      </c>
      <c r="I1700" t="str">
        <f>VLOOKUP(Sales[[#This Row],[TerritoryKey]], Territories[], 2, FALSE)</f>
        <v>Northwest</v>
      </c>
      <c r="J1700">
        <f>_xlfn.XLOOKUP(Sales[[#This Row],[ProductKey]], Products!$A:$A, Products!$J:$J)</f>
        <v>41.572299999999998</v>
      </c>
      <c r="K1700">
        <f>_xlfn.XLOOKUP(Sales[[#This Row],[ProductKey]], Products!$A:$A, Products!$K:$K)</f>
        <v>53.99</v>
      </c>
      <c r="L1700" s="1">
        <f>Sales[[#This Row],[ProductPrice]]*Sales[[#This Row],[OrderQuantity]]</f>
        <v>53.99</v>
      </c>
      <c r="M1700" s="1">
        <f>Sales[[#This Row],[OrderQuantity]]</f>
        <v>1</v>
      </c>
      <c r="N1700" s="1">
        <f>1</f>
        <v>1</v>
      </c>
      <c r="O1700" s="1">
        <f>Sales[[#This Row],[TotalSales]]-Sales[[#This Row],[TotalCost]]</f>
        <v>12.417700000000004</v>
      </c>
      <c r="P1700" s="1">
        <f>Sales[[#This Row],[ProductCost]]*Sales[[#This Row],[OrderQuantity]]</f>
        <v>41.572299999999998</v>
      </c>
      <c r="Q1700" s="1" t="str">
        <f>VLOOKUP(Sales[[#This Row],[ProductKey]], Products!$A$2:$D$1000, 4, FALSE)</f>
        <v>Short-Sleeve Classic Jersey, L</v>
      </c>
    </row>
    <row r="1701" spans="1:17" x14ac:dyDescent="0.25">
      <c r="A1701" s="2">
        <v>38142</v>
      </c>
      <c r="B1701" s="1" t="s">
        <v>5620</v>
      </c>
      <c r="C1701">
        <v>478</v>
      </c>
      <c r="D1701">
        <v>23259</v>
      </c>
      <c r="E1701">
        <v>1</v>
      </c>
      <c r="F1701">
        <v>1</v>
      </c>
      <c r="G1701">
        <v>1</v>
      </c>
      <c r="H1701" s="2">
        <v>43255</v>
      </c>
      <c r="I1701" t="str">
        <f>VLOOKUP(Sales[[#This Row],[TerritoryKey]], Territories[], 2, FALSE)</f>
        <v>Northwest</v>
      </c>
      <c r="J1701">
        <f>_xlfn.XLOOKUP(Sales[[#This Row],[ProductKey]], Products!$A:$A, Products!$J:$J)</f>
        <v>3.7363</v>
      </c>
      <c r="K1701">
        <f>_xlfn.XLOOKUP(Sales[[#This Row],[ProductKey]], Products!$A:$A, Products!$K:$K)</f>
        <v>9.99</v>
      </c>
      <c r="L1701" s="1">
        <f>Sales[[#This Row],[ProductPrice]]*Sales[[#This Row],[OrderQuantity]]</f>
        <v>9.99</v>
      </c>
      <c r="M1701" s="1">
        <f>Sales[[#This Row],[OrderQuantity]]</f>
        <v>1</v>
      </c>
      <c r="N1701" s="1">
        <f>1</f>
        <v>1</v>
      </c>
      <c r="O1701" s="1">
        <f>Sales[[#This Row],[TotalSales]]-Sales[[#This Row],[TotalCost]]</f>
        <v>6.2537000000000003</v>
      </c>
      <c r="P1701" s="1">
        <f>Sales[[#This Row],[ProductCost]]*Sales[[#This Row],[OrderQuantity]]</f>
        <v>3.7363</v>
      </c>
      <c r="Q1701" s="1" t="str">
        <f>VLOOKUP(Sales[[#This Row],[ProductKey]], Products!$A$2:$D$1000, 4, FALSE)</f>
        <v>Mountain Bottle Cage</v>
      </c>
    </row>
    <row r="1702" spans="1:17" x14ac:dyDescent="0.25">
      <c r="A1702" s="2">
        <v>38142</v>
      </c>
      <c r="B1702" s="1" t="s">
        <v>5652</v>
      </c>
      <c r="C1702">
        <v>537</v>
      </c>
      <c r="D1702">
        <v>11518</v>
      </c>
      <c r="E1702">
        <v>1</v>
      </c>
      <c r="F1702">
        <v>1</v>
      </c>
      <c r="G1702">
        <v>1</v>
      </c>
      <c r="H1702" s="2">
        <v>43255</v>
      </c>
      <c r="I1702" t="str">
        <f>VLOOKUP(Sales[[#This Row],[TerritoryKey]], Territories[], 2, FALSE)</f>
        <v>Northwest</v>
      </c>
      <c r="J1702">
        <f>_xlfn.XLOOKUP(Sales[[#This Row],[ProductKey]], Products!$A:$A, Products!$J:$J)</f>
        <v>13.09</v>
      </c>
      <c r="K1702">
        <f>_xlfn.XLOOKUP(Sales[[#This Row],[ProductKey]], Products!$A:$A, Products!$K:$K)</f>
        <v>35</v>
      </c>
      <c r="L1702" s="1">
        <f>Sales[[#This Row],[ProductPrice]]*Sales[[#This Row],[OrderQuantity]]</f>
        <v>35</v>
      </c>
      <c r="M1702" s="1">
        <f>Sales[[#This Row],[OrderQuantity]]</f>
        <v>1</v>
      </c>
      <c r="N1702" s="1">
        <f>1</f>
        <v>1</v>
      </c>
      <c r="O1702" s="1">
        <f>Sales[[#This Row],[TotalSales]]-Sales[[#This Row],[TotalCost]]</f>
        <v>21.91</v>
      </c>
      <c r="P1702" s="1">
        <f>Sales[[#This Row],[ProductCost]]*Sales[[#This Row],[OrderQuantity]]</f>
        <v>13.09</v>
      </c>
      <c r="Q1702" s="1" t="str">
        <f>VLOOKUP(Sales[[#This Row],[ProductKey]], Products!$A$2:$D$1000, 4, FALSE)</f>
        <v>HL Mountain Tire</v>
      </c>
    </row>
    <row r="1703" spans="1:17" x14ac:dyDescent="0.25">
      <c r="A1703" s="2">
        <v>38080</v>
      </c>
      <c r="B1703" s="1" t="s">
        <v>5657</v>
      </c>
      <c r="C1703">
        <v>576</v>
      </c>
      <c r="D1703">
        <v>24979</v>
      </c>
      <c r="E1703">
        <v>1</v>
      </c>
      <c r="F1703">
        <v>1</v>
      </c>
      <c r="G1703">
        <v>1</v>
      </c>
      <c r="H1703" s="2">
        <v>43193</v>
      </c>
      <c r="I1703" t="str">
        <f>VLOOKUP(Sales[[#This Row],[TerritoryKey]], Territories[], 2, FALSE)</f>
        <v>Northwest</v>
      </c>
      <c r="J1703">
        <f>_xlfn.XLOOKUP(Sales[[#This Row],[ProductKey]], Products!$A:$A, Products!$J:$J)</f>
        <v>1481.9378999999999</v>
      </c>
      <c r="K1703">
        <f>_xlfn.XLOOKUP(Sales[[#This Row],[ProductKey]], Products!$A:$A, Products!$K:$K)</f>
        <v>2384.0700000000002</v>
      </c>
      <c r="L1703" s="1">
        <f>Sales[[#This Row],[ProductPrice]]*Sales[[#This Row],[OrderQuantity]]</f>
        <v>2384.0700000000002</v>
      </c>
      <c r="M1703" s="1">
        <f>Sales[[#This Row],[OrderQuantity]]</f>
        <v>1</v>
      </c>
      <c r="N1703" s="1">
        <f>1</f>
        <v>1</v>
      </c>
      <c r="O1703" s="1">
        <f>Sales[[#This Row],[TotalSales]]-Sales[[#This Row],[TotalCost]]</f>
        <v>902.13210000000026</v>
      </c>
      <c r="P1703" s="1">
        <f>Sales[[#This Row],[ProductCost]]*Sales[[#This Row],[OrderQuantity]]</f>
        <v>1481.9378999999999</v>
      </c>
      <c r="Q1703" s="1" t="str">
        <f>VLOOKUP(Sales[[#This Row],[ProductKey]], Products!$A$2:$D$1000, 4, FALSE)</f>
        <v>Touring-1000 Blue, 60</v>
      </c>
    </row>
    <row r="1704" spans="1:17" x14ac:dyDescent="0.25">
      <c r="A1704" s="2">
        <v>38325</v>
      </c>
      <c r="B1704" s="1" t="s">
        <v>5674</v>
      </c>
      <c r="C1704">
        <v>476</v>
      </c>
      <c r="D1704">
        <v>20362</v>
      </c>
      <c r="E1704">
        <v>1</v>
      </c>
      <c r="F1704">
        <v>1</v>
      </c>
      <c r="G1704">
        <v>1</v>
      </c>
      <c r="H1704" s="2">
        <v>43438</v>
      </c>
      <c r="I1704" t="str">
        <f>VLOOKUP(Sales[[#This Row],[TerritoryKey]], Territories[], 2, FALSE)</f>
        <v>Northwest</v>
      </c>
      <c r="J1704">
        <f>_xlfn.XLOOKUP(Sales[[#This Row],[ProductKey]], Products!$A:$A, Products!$J:$J)</f>
        <v>26.176300000000001</v>
      </c>
      <c r="K1704">
        <f>_xlfn.XLOOKUP(Sales[[#This Row],[ProductKey]], Products!$A:$A, Products!$K:$K)</f>
        <v>69.989999999999995</v>
      </c>
      <c r="L1704" s="1">
        <f>Sales[[#This Row],[ProductPrice]]*Sales[[#This Row],[OrderQuantity]]</f>
        <v>69.989999999999995</v>
      </c>
      <c r="M1704" s="1">
        <f>Sales[[#This Row],[OrderQuantity]]</f>
        <v>1</v>
      </c>
      <c r="N1704" s="1">
        <f>1</f>
        <v>1</v>
      </c>
      <c r="O1704" s="1">
        <f>Sales[[#This Row],[TotalSales]]-Sales[[#This Row],[TotalCost]]</f>
        <v>43.813699999999997</v>
      </c>
      <c r="P1704" s="1">
        <f>Sales[[#This Row],[ProductCost]]*Sales[[#This Row],[OrderQuantity]]</f>
        <v>26.176300000000001</v>
      </c>
      <c r="Q1704" s="1" t="str">
        <f>VLOOKUP(Sales[[#This Row],[ProductKey]], Products!$A$2:$D$1000, 4, FALSE)</f>
        <v>Women's Mountain Shorts, L</v>
      </c>
    </row>
    <row r="1705" spans="1:17" x14ac:dyDescent="0.25">
      <c r="A1705" s="2">
        <v>38201</v>
      </c>
      <c r="B1705" s="1" t="s">
        <v>5680</v>
      </c>
      <c r="C1705">
        <v>583</v>
      </c>
      <c r="D1705">
        <v>18606</v>
      </c>
      <c r="E1705">
        <v>1</v>
      </c>
      <c r="F1705">
        <v>1</v>
      </c>
      <c r="G1705">
        <v>1</v>
      </c>
      <c r="H1705" s="2">
        <v>43314</v>
      </c>
      <c r="I1705" t="str">
        <f>VLOOKUP(Sales[[#This Row],[TerritoryKey]], Territories[], 2, FALSE)</f>
        <v>Northwest</v>
      </c>
      <c r="J1705">
        <f>_xlfn.XLOOKUP(Sales[[#This Row],[ProductKey]], Products!$A:$A, Products!$J:$J)</f>
        <v>1082.51</v>
      </c>
      <c r="K1705">
        <f>_xlfn.XLOOKUP(Sales[[#This Row],[ProductKey]], Products!$A:$A, Products!$K:$K)</f>
        <v>1700.99</v>
      </c>
      <c r="L1705" s="1">
        <f>Sales[[#This Row],[ProductPrice]]*Sales[[#This Row],[OrderQuantity]]</f>
        <v>1700.99</v>
      </c>
      <c r="M1705" s="1">
        <f>Sales[[#This Row],[OrderQuantity]]</f>
        <v>1</v>
      </c>
      <c r="N1705" s="1">
        <f>1</f>
        <v>1</v>
      </c>
      <c r="O1705" s="1">
        <f>Sales[[#This Row],[TotalSales]]-Sales[[#This Row],[TotalCost]]</f>
        <v>618.48</v>
      </c>
      <c r="P1705" s="1">
        <f>Sales[[#This Row],[ProductCost]]*Sales[[#This Row],[OrderQuantity]]</f>
        <v>1082.51</v>
      </c>
      <c r="Q1705" s="1" t="str">
        <f>VLOOKUP(Sales[[#This Row],[ProductKey]], Products!$A$2:$D$1000, 4, FALSE)</f>
        <v>Road-350-W Yellow, 48</v>
      </c>
    </row>
    <row r="1706" spans="1:17" x14ac:dyDescent="0.25">
      <c r="A1706" s="2">
        <v>38019</v>
      </c>
      <c r="B1706" s="1" t="s">
        <v>5684</v>
      </c>
      <c r="C1706">
        <v>606</v>
      </c>
      <c r="D1706">
        <v>23850</v>
      </c>
      <c r="E1706">
        <v>1</v>
      </c>
      <c r="F1706">
        <v>1</v>
      </c>
      <c r="G1706">
        <v>1</v>
      </c>
      <c r="H1706" s="2">
        <v>43133</v>
      </c>
      <c r="I1706" t="str">
        <f>VLOOKUP(Sales[[#This Row],[TerritoryKey]], Territories[], 2, FALSE)</f>
        <v>Northwest</v>
      </c>
      <c r="J1706">
        <f>_xlfn.XLOOKUP(Sales[[#This Row],[ProductKey]], Products!$A:$A, Products!$J:$J)</f>
        <v>343.64960000000002</v>
      </c>
      <c r="K1706">
        <f>_xlfn.XLOOKUP(Sales[[#This Row],[ProductKey]], Products!$A:$A, Products!$K:$K)</f>
        <v>539.99</v>
      </c>
      <c r="L1706" s="1">
        <f>Sales[[#This Row],[ProductPrice]]*Sales[[#This Row],[OrderQuantity]]</f>
        <v>539.99</v>
      </c>
      <c r="M1706" s="1">
        <f>Sales[[#This Row],[OrderQuantity]]</f>
        <v>1</v>
      </c>
      <c r="N1706" s="1">
        <f>1</f>
        <v>1</v>
      </c>
      <c r="O1706" s="1">
        <f>Sales[[#This Row],[TotalSales]]-Sales[[#This Row],[TotalCost]]</f>
        <v>196.34039999999999</v>
      </c>
      <c r="P1706" s="1">
        <f>Sales[[#This Row],[ProductCost]]*Sales[[#This Row],[OrderQuantity]]</f>
        <v>343.64960000000002</v>
      </c>
      <c r="Q1706" s="1" t="str">
        <f>VLOOKUP(Sales[[#This Row],[ProductKey]], Products!$A$2:$D$1000, 4, FALSE)</f>
        <v>Road-750 Black, 52</v>
      </c>
    </row>
    <row r="1707" spans="1:17" x14ac:dyDescent="0.25">
      <c r="A1707" s="2">
        <v>38294</v>
      </c>
      <c r="B1707" s="1" t="s">
        <v>5688</v>
      </c>
      <c r="C1707">
        <v>389</v>
      </c>
      <c r="D1707">
        <v>21607</v>
      </c>
      <c r="E1707">
        <v>1</v>
      </c>
      <c r="F1707">
        <v>1</v>
      </c>
      <c r="G1707">
        <v>1</v>
      </c>
      <c r="H1707" s="2">
        <v>43407</v>
      </c>
      <c r="I1707" t="str">
        <f>VLOOKUP(Sales[[#This Row],[TerritoryKey]], Territories[], 2, FALSE)</f>
        <v>Northwest</v>
      </c>
      <c r="J1707">
        <f>_xlfn.XLOOKUP(Sales[[#This Row],[ProductKey]], Products!$A:$A, Products!$J:$J)</f>
        <v>605.64919999999995</v>
      </c>
      <c r="K1707">
        <f>_xlfn.XLOOKUP(Sales[[#This Row],[ProductKey]], Products!$A:$A, Products!$K:$K)</f>
        <v>1000.4375</v>
      </c>
      <c r="L1707" s="1">
        <f>Sales[[#This Row],[ProductPrice]]*Sales[[#This Row],[OrderQuantity]]</f>
        <v>1000.4375</v>
      </c>
      <c r="M1707" s="1">
        <f>Sales[[#This Row],[OrderQuantity]]</f>
        <v>1</v>
      </c>
      <c r="N1707" s="1">
        <f>1</f>
        <v>1</v>
      </c>
      <c r="O1707" s="1">
        <f>Sales[[#This Row],[TotalSales]]-Sales[[#This Row],[TotalCost]]</f>
        <v>394.78830000000005</v>
      </c>
      <c r="P1707" s="1">
        <f>Sales[[#This Row],[ProductCost]]*Sales[[#This Row],[OrderQuantity]]</f>
        <v>605.64919999999995</v>
      </c>
      <c r="Q1707" s="1" t="str">
        <f>VLOOKUP(Sales[[#This Row],[ProductKey]], Products!$A$2:$D$1000, 4, FALSE)</f>
        <v>Road-550-W Yellow, 48</v>
      </c>
    </row>
    <row r="1708" spans="1:17" x14ac:dyDescent="0.25">
      <c r="A1708" s="2">
        <v>38021</v>
      </c>
      <c r="B1708" s="1" t="s">
        <v>5691</v>
      </c>
      <c r="C1708">
        <v>385</v>
      </c>
      <c r="D1708">
        <v>21704</v>
      </c>
      <c r="E1708">
        <v>1</v>
      </c>
      <c r="F1708">
        <v>1</v>
      </c>
      <c r="G1708">
        <v>1</v>
      </c>
      <c r="H1708" s="2">
        <v>43135</v>
      </c>
      <c r="I1708" t="str">
        <f>VLOOKUP(Sales[[#This Row],[TerritoryKey]], Territories[], 2, FALSE)</f>
        <v>Northwest</v>
      </c>
      <c r="J1708">
        <f>_xlfn.XLOOKUP(Sales[[#This Row],[ProductKey]], Products!$A:$A, Products!$J:$J)</f>
        <v>605.64919999999995</v>
      </c>
      <c r="K1708">
        <f>_xlfn.XLOOKUP(Sales[[#This Row],[ProductKey]], Products!$A:$A, Products!$K:$K)</f>
        <v>1000.4375</v>
      </c>
      <c r="L1708" s="1">
        <f>Sales[[#This Row],[ProductPrice]]*Sales[[#This Row],[OrderQuantity]]</f>
        <v>1000.4375</v>
      </c>
      <c r="M1708" s="1">
        <f>Sales[[#This Row],[OrderQuantity]]</f>
        <v>1</v>
      </c>
      <c r="N1708" s="1">
        <f>1</f>
        <v>1</v>
      </c>
      <c r="O1708" s="1">
        <f>Sales[[#This Row],[TotalSales]]-Sales[[#This Row],[TotalCost]]</f>
        <v>394.78830000000005</v>
      </c>
      <c r="P1708" s="1">
        <f>Sales[[#This Row],[ProductCost]]*Sales[[#This Row],[OrderQuantity]]</f>
        <v>605.64919999999995</v>
      </c>
      <c r="Q1708" s="1" t="str">
        <f>VLOOKUP(Sales[[#This Row],[ProductKey]], Products!$A$2:$D$1000, 4, FALSE)</f>
        <v>Road-550-W Yellow, 42</v>
      </c>
    </row>
    <row r="1709" spans="1:17" x14ac:dyDescent="0.25">
      <c r="A1709" s="2">
        <v>38325</v>
      </c>
      <c r="B1709" s="1" t="s">
        <v>5701</v>
      </c>
      <c r="C1709">
        <v>595</v>
      </c>
      <c r="D1709">
        <v>16129</v>
      </c>
      <c r="E1709">
        <v>1</v>
      </c>
      <c r="F1709">
        <v>1</v>
      </c>
      <c r="G1709">
        <v>1</v>
      </c>
      <c r="H1709" s="2">
        <v>43438</v>
      </c>
      <c r="I1709" t="str">
        <f>VLOOKUP(Sales[[#This Row],[TerritoryKey]], Territories[], 2, FALSE)</f>
        <v>Northwest</v>
      </c>
      <c r="J1709">
        <f>_xlfn.XLOOKUP(Sales[[#This Row],[ProductKey]], Products!$A:$A, Products!$J:$J)</f>
        <v>308.21789999999999</v>
      </c>
      <c r="K1709">
        <f>_xlfn.XLOOKUP(Sales[[#This Row],[ProductKey]], Products!$A:$A, Products!$K:$K)</f>
        <v>564.99</v>
      </c>
      <c r="L1709" s="1">
        <f>Sales[[#This Row],[ProductPrice]]*Sales[[#This Row],[OrderQuantity]]</f>
        <v>564.99</v>
      </c>
      <c r="M1709" s="1">
        <f>Sales[[#This Row],[OrderQuantity]]</f>
        <v>1</v>
      </c>
      <c r="N1709" s="1">
        <f>1</f>
        <v>1</v>
      </c>
      <c r="O1709" s="1">
        <f>Sales[[#This Row],[TotalSales]]-Sales[[#This Row],[TotalCost]]</f>
        <v>256.77210000000002</v>
      </c>
      <c r="P1709" s="1">
        <f>Sales[[#This Row],[ProductCost]]*Sales[[#This Row],[OrderQuantity]]</f>
        <v>308.21789999999999</v>
      </c>
      <c r="Q1709" s="1" t="str">
        <f>VLOOKUP(Sales[[#This Row],[ProductKey]], Products!$A$2:$D$1000, 4, FALSE)</f>
        <v>Mountain-500 Silver, 52</v>
      </c>
    </row>
    <row r="1710" spans="1:17" x14ac:dyDescent="0.25">
      <c r="A1710" s="2">
        <v>38323</v>
      </c>
      <c r="B1710" s="1" t="s">
        <v>5719</v>
      </c>
      <c r="C1710">
        <v>580</v>
      </c>
      <c r="D1710">
        <v>21289</v>
      </c>
      <c r="E1710">
        <v>1</v>
      </c>
      <c r="F1710">
        <v>1</v>
      </c>
      <c r="G1710">
        <v>1</v>
      </c>
      <c r="H1710" s="2">
        <v>43436</v>
      </c>
      <c r="I1710" t="str">
        <f>VLOOKUP(Sales[[#This Row],[TerritoryKey]], Territories[], 2, FALSE)</f>
        <v>Northwest</v>
      </c>
      <c r="J1710">
        <f>_xlfn.XLOOKUP(Sales[[#This Row],[ProductKey]], Products!$A:$A, Products!$J:$J)</f>
        <v>1082.51</v>
      </c>
      <c r="K1710">
        <f>_xlfn.XLOOKUP(Sales[[#This Row],[ProductKey]], Products!$A:$A, Products!$K:$K)</f>
        <v>1700.99</v>
      </c>
      <c r="L1710" s="1">
        <f>Sales[[#This Row],[ProductPrice]]*Sales[[#This Row],[OrderQuantity]]</f>
        <v>1700.99</v>
      </c>
      <c r="M1710" s="1">
        <f>Sales[[#This Row],[OrderQuantity]]</f>
        <v>1</v>
      </c>
      <c r="N1710" s="1">
        <f>1</f>
        <v>1</v>
      </c>
      <c r="O1710" s="1">
        <f>Sales[[#This Row],[TotalSales]]-Sales[[#This Row],[TotalCost]]</f>
        <v>618.48</v>
      </c>
      <c r="P1710" s="1">
        <f>Sales[[#This Row],[ProductCost]]*Sales[[#This Row],[OrderQuantity]]</f>
        <v>1082.51</v>
      </c>
      <c r="Q1710" s="1" t="str">
        <f>VLOOKUP(Sales[[#This Row],[ProductKey]], Products!$A$2:$D$1000, 4, FALSE)</f>
        <v>Road-350-W Yellow, 40</v>
      </c>
    </row>
    <row r="1711" spans="1:17" x14ac:dyDescent="0.25">
      <c r="A1711" s="2">
        <v>38233</v>
      </c>
      <c r="B1711" s="1" t="s">
        <v>5726</v>
      </c>
      <c r="C1711">
        <v>358</v>
      </c>
      <c r="D1711">
        <v>17423</v>
      </c>
      <c r="E1711">
        <v>1</v>
      </c>
      <c r="F1711">
        <v>1</v>
      </c>
      <c r="G1711">
        <v>1</v>
      </c>
      <c r="H1711" s="2">
        <v>43346</v>
      </c>
      <c r="I1711" t="str">
        <f>VLOOKUP(Sales[[#This Row],[TerritoryKey]], Territories[], 2, FALSE)</f>
        <v>Northwest</v>
      </c>
      <c r="J1711">
        <f>_xlfn.XLOOKUP(Sales[[#This Row],[ProductKey]], Products!$A:$A, Products!$J:$J)</f>
        <v>1105.81</v>
      </c>
      <c r="K1711">
        <f>_xlfn.XLOOKUP(Sales[[#This Row],[ProductKey]], Products!$A:$A, Products!$K:$K)</f>
        <v>2049.0981999999999</v>
      </c>
      <c r="L1711" s="1">
        <f>Sales[[#This Row],[ProductPrice]]*Sales[[#This Row],[OrderQuantity]]</f>
        <v>2049.0981999999999</v>
      </c>
      <c r="M1711" s="1">
        <f>Sales[[#This Row],[OrderQuantity]]</f>
        <v>1</v>
      </c>
      <c r="N1711" s="1">
        <f>1</f>
        <v>1</v>
      </c>
      <c r="O1711" s="1">
        <f>Sales[[#This Row],[TotalSales]]-Sales[[#This Row],[TotalCost]]</f>
        <v>943.28819999999996</v>
      </c>
      <c r="P1711" s="1">
        <f>Sales[[#This Row],[ProductCost]]*Sales[[#This Row],[OrderQuantity]]</f>
        <v>1105.81</v>
      </c>
      <c r="Q1711" s="1" t="str">
        <f>VLOOKUP(Sales[[#This Row],[ProductKey]], Products!$A$2:$D$1000, 4, FALSE)</f>
        <v>Mountain-200 Black, 38</v>
      </c>
    </row>
    <row r="1712" spans="1:17" x14ac:dyDescent="0.25">
      <c r="A1712" s="2">
        <v>38203</v>
      </c>
      <c r="B1712" s="1" t="s">
        <v>5733</v>
      </c>
      <c r="C1712">
        <v>358</v>
      </c>
      <c r="D1712">
        <v>13385</v>
      </c>
      <c r="E1712">
        <v>1</v>
      </c>
      <c r="F1712">
        <v>1</v>
      </c>
      <c r="G1712">
        <v>1</v>
      </c>
      <c r="H1712" s="2">
        <v>43316</v>
      </c>
      <c r="I1712" t="str">
        <f>VLOOKUP(Sales[[#This Row],[TerritoryKey]], Territories[], 2, FALSE)</f>
        <v>Northwest</v>
      </c>
      <c r="J1712">
        <f>_xlfn.XLOOKUP(Sales[[#This Row],[ProductKey]], Products!$A:$A, Products!$J:$J)</f>
        <v>1105.81</v>
      </c>
      <c r="K1712">
        <f>_xlfn.XLOOKUP(Sales[[#This Row],[ProductKey]], Products!$A:$A, Products!$K:$K)</f>
        <v>2049.0981999999999</v>
      </c>
      <c r="L1712" s="1">
        <f>Sales[[#This Row],[ProductPrice]]*Sales[[#This Row],[OrderQuantity]]</f>
        <v>2049.0981999999999</v>
      </c>
      <c r="M1712" s="1">
        <f>Sales[[#This Row],[OrderQuantity]]</f>
        <v>1</v>
      </c>
      <c r="N1712" s="1">
        <f>1</f>
        <v>1</v>
      </c>
      <c r="O1712" s="1">
        <f>Sales[[#This Row],[TotalSales]]-Sales[[#This Row],[TotalCost]]</f>
        <v>943.28819999999996</v>
      </c>
      <c r="P1712" s="1">
        <f>Sales[[#This Row],[ProductCost]]*Sales[[#This Row],[OrderQuantity]]</f>
        <v>1105.81</v>
      </c>
      <c r="Q1712" s="1" t="str">
        <f>VLOOKUP(Sales[[#This Row],[ProductKey]], Products!$A$2:$D$1000, 4, FALSE)</f>
        <v>Mountain-200 Black, 38</v>
      </c>
    </row>
    <row r="1713" spans="1:17" x14ac:dyDescent="0.25">
      <c r="A1713" s="2">
        <v>38325</v>
      </c>
      <c r="B1713" s="1" t="s">
        <v>5739</v>
      </c>
      <c r="C1713">
        <v>537</v>
      </c>
      <c r="D1713">
        <v>11232</v>
      </c>
      <c r="E1713">
        <v>1</v>
      </c>
      <c r="F1713">
        <v>1</v>
      </c>
      <c r="G1713">
        <v>1</v>
      </c>
      <c r="H1713" s="2">
        <v>43438</v>
      </c>
      <c r="I1713" t="str">
        <f>VLOOKUP(Sales[[#This Row],[TerritoryKey]], Territories[], 2, FALSE)</f>
        <v>Northwest</v>
      </c>
      <c r="J1713">
        <f>_xlfn.XLOOKUP(Sales[[#This Row],[ProductKey]], Products!$A:$A, Products!$J:$J)</f>
        <v>13.09</v>
      </c>
      <c r="K1713">
        <f>_xlfn.XLOOKUP(Sales[[#This Row],[ProductKey]], Products!$A:$A, Products!$K:$K)</f>
        <v>35</v>
      </c>
      <c r="L1713" s="1">
        <f>Sales[[#This Row],[ProductPrice]]*Sales[[#This Row],[OrderQuantity]]</f>
        <v>35</v>
      </c>
      <c r="M1713" s="1">
        <f>Sales[[#This Row],[OrderQuantity]]</f>
        <v>1</v>
      </c>
      <c r="N1713" s="1">
        <f>1</f>
        <v>1</v>
      </c>
      <c r="O1713" s="1">
        <f>Sales[[#This Row],[TotalSales]]-Sales[[#This Row],[TotalCost]]</f>
        <v>21.91</v>
      </c>
      <c r="P1713" s="1">
        <f>Sales[[#This Row],[ProductCost]]*Sales[[#This Row],[OrderQuantity]]</f>
        <v>13.09</v>
      </c>
      <c r="Q1713" s="1" t="str">
        <f>VLOOKUP(Sales[[#This Row],[ProductKey]], Products!$A$2:$D$1000, 4, FALSE)</f>
        <v>HL Mountain Tire</v>
      </c>
    </row>
    <row r="1714" spans="1:17" x14ac:dyDescent="0.25">
      <c r="A1714" s="2">
        <v>38264</v>
      </c>
      <c r="B1714" s="1" t="s">
        <v>5744</v>
      </c>
      <c r="C1714">
        <v>573</v>
      </c>
      <c r="D1714">
        <v>27671</v>
      </c>
      <c r="E1714">
        <v>1</v>
      </c>
      <c r="F1714">
        <v>1</v>
      </c>
      <c r="G1714">
        <v>1</v>
      </c>
      <c r="H1714" s="2">
        <v>43377</v>
      </c>
      <c r="I1714" t="str">
        <f>VLOOKUP(Sales[[#This Row],[TerritoryKey]], Territories[], 2, FALSE)</f>
        <v>Northwest</v>
      </c>
      <c r="J1714">
        <f>_xlfn.XLOOKUP(Sales[[#This Row],[ProductKey]], Products!$A:$A, Products!$J:$J)</f>
        <v>1481.9378999999999</v>
      </c>
      <c r="K1714">
        <f>_xlfn.XLOOKUP(Sales[[#This Row],[ProductKey]], Products!$A:$A, Products!$K:$K)</f>
        <v>2384.0700000000002</v>
      </c>
      <c r="L1714" s="1">
        <f>Sales[[#This Row],[ProductPrice]]*Sales[[#This Row],[OrderQuantity]]</f>
        <v>2384.0700000000002</v>
      </c>
      <c r="M1714" s="1">
        <f>Sales[[#This Row],[OrderQuantity]]</f>
        <v>1</v>
      </c>
      <c r="N1714" s="1">
        <f>1</f>
        <v>1</v>
      </c>
      <c r="O1714" s="1">
        <f>Sales[[#This Row],[TotalSales]]-Sales[[#This Row],[TotalCost]]</f>
        <v>902.13210000000026</v>
      </c>
      <c r="P1714" s="1">
        <f>Sales[[#This Row],[ProductCost]]*Sales[[#This Row],[OrderQuantity]]</f>
        <v>1481.9378999999999</v>
      </c>
      <c r="Q1714" s="1" t="str">
        <f>VLOOKUP(Sales[[#This Row],[ProductKey]], Products!$A$2:$D$1000, 4, FALSE)</f>
        <v>Touring-1000 Blue, 46</v>
      </c>
    </row>
    <row r="1715" spans="1:17" x14ac:dyDescent="0.25">
      <c r="A1715" s="2">
        <v>38233</v>
      </c>
      <c r="B1715" s="1" t="s">
        <v>5783</v>
      </c>
      <c r="C1715">
        <v>389</v>
      </c>
      <c r="D1715">
        <v>21410</v>
      </c>
      <c r="E1715">
        <v>1</v>
      </c>
      <c r="F1715">
        <v>1</v>
      </c>
      <c r="G1715">
        <v>1</v>
      </c>
      <c r="H1715" s="2">
        <v>43346</v>
      </c>
      <c r="I1715" t="str">
        <f>VLOOKUP(Sales[[#This Row],[TerritoryKey]], Territories[], 2, FALSE)</f>
        <v>Northwest</v>
      </c>
      <c r="J1715">
        <f>_xlfn.XLOOKUP(Sales[[#This Row],[ProductKey]], Products!$A:$A, Products!$J:$J)</f>
        <v>605.64919999999995</v>
      </c>
      <c r="K1715">
        <f>_xlfn.XLOOKUP(Sales[[#This Row],[ProductKey]], Products!$A:$A, Products!$K:$K)</f>
        <v>1000.4375</v>
      </c>
      <c r="L1715" s="1">
        <f>Sales[[#This Row],[ProductPrice]]*Sales[[#This Row],[OrderQuantity]]</f>
        <v>1000.4375</v>
      </c>
      <c r="M1715" s="1">
        <f>Sales[[#This Row],[OrderQuantity]]</f>
        <v>1</v>
      </c>
      <c r="N1715" s="1">
        <f>1</f>
        <v>1</v>
      </c>
      <c r="O1715" s="1">
        <f>Sales[[#This Row],[TotalSales]]-Sales[[#This Row],[TotalCost]]</f>
        <v>394.78830000000005</v>
      </c>
      <c r="P1715" s="1">
        <f>Sales[[#This Row],[ProductCost]]*Sales[[#This Row],[OrderQuantity]]</f>
        <v>605.64919999999995</v>
      </c>
      <c r="Q1715" s="1" t="str">
        <f>VLOOKUP(Sales[[#This Row],[ProductKey]], Products!$A$2:$D$1000, 4, FALSE)</f>
        <v>Road-550-W Yellow, 48</v>
      </c>
    </row>
    <row r="1716" spans="1:17" x14ac:dyDescent="0.25">
      <c r="A1716" s="2">
        <v>38263</v>
      </c>
      <c r="B1716" s="1" t="s">
        <v>5819</v>
      </c>
      <c r="C1716">
        <v>581</v>
      </c>
      <c r="D1716">
        <v>18609</v>
      </c>
      <c r="E1716">
        <v>1</v>
      </c>
      <c r="F1716">
        <v>1</v>
      </c>
      <c r="G1716">
        <v>1</v>
      </c>
      <c r="H1716" s="2">
        <v>43376</v>
      </c>
      <c r="I1716" t="str">
        <f>VLOOKUP(Sales[[#This Row],[TerritoryKey]], Territories[], 2, FALSE)</f>
        <v>Northwest</v>
      </c>
      <c r="J1716">
        <f>_xlfn.XLOOKUP(Sales[[#This Row],[ProductKey]], Products!$A:$A, Products!$J:$J)</f>
        <v>1082.51</v>
      </c>
      <c r="K1716">
        <f>_xlfn.XLOOKUP(Sales[[#This Row],[ProductKey]], Products!$A:$A, Products!$K:$K)</f>
        <v>1700.99</v>
      </c>
      <c r="L1716" s="1">
        <f>Sales[[#This Row],[ProductPrice]]*Sales[[#This Row],[OrderQuantity]]</f>
        <v>1700.99</v>
      </c>
      <c r="M1716" s="1">
        <f>Sales[[#This Row],[OrderQuantity]]</f>
        <v>1</v>
      </c>
      <c r="N1716" s="1">
        <f>1</f>
        <v>1</v>
      </c>
      <c r="O1716" s="1">
        <f>Sales[[#This Row],[TotalSales]]-Sales[[#This Row],[TotalCost]]</f>
        <v>618.48</v>
      </c>
      <c r="P1716" s="1">
        <f>Sales[[#This Row],[ProductCost]]*Sales[[#This Row],[OrderQuantity]]</f>
        <v>1082.51</v>
      </c>
      <c r="Q1716" s="1" t="str">
        <f>VLOOKUP(Sales[[#This Row],[ProductKey]], Products!$A$2:$D$1000, 4, FALSE)</f>
        <v>Road-350-W Yellow, 42</v>
      </c>
    </row>
    <row r="1717" spans="1:17" x14ac:dyDescent="0.25">
      <c r="A1717" s="2">
        <v>38172</v>
      </c>
      <c r="B1717" s="1" t="s">
        <v>5820</v>
      </c>
      <c r="C1717">
        <v>582</v>
      </c>
      <c r="D1717">
        <v>18589</v>
      </c>
      <c r="E1717">
        <v>1</v>
      </c>
      <c r="F1717">
        <v>1</v>
      </c>
      <c r="G1717">
        <v>1</v>
      </c>
      <c r="H1717" s="2">
        <v>43285</v>
      </c>
      <c r="I1717" t="str">
        <f>VLOOKUP(Sales[[#This Row],[TerritoryKey]], Territories[], 2, FALSE)</f>
        <v>Northwest</v>
      </c>
      <c r="J1717">
        <f>_xlfn.XLOOKUP(Sales[[#This Row],[ProductKey]], Products!$A:$A, Products!$J:$J)</f>
        <v>1082.51</v>
      </c>
      <c r="K1717">
        <f>_xlfn.XLOOKUP(Sales[[#This Row],[ProductKey]], Products!$A:$A, Products!$K:$K)</f>
        <v>1700.99</v>
      </c>
      <c r="L1717" s="1">
        <f>Sales[[#This Row],[ProductPrice]]*Sales[[#This Row],[OrderQuantity]]</f>
        <v>1700.99</v>
      </c>
      <c r="M1717" s="1">
        <f>Sales[[#This Row],[OrderQuantity]]</f>
        <v>1</v>
      </c>
      <c r="N1717" s="1">
        <f>1</f>
        <v>1</v>
      </c>
      <c r="O1717" s="1">
        <f>Sales[[#This Row],[TotalSales]]-Sales[[#This Row],[TotalCost]]</f>
        <v>618.48</v>
      </c>
      <c r="P1717" s="1">
        <f>Sales[[#This Row],[ProductCost]]*Sales[[#This Row],[OrderQuantity]]</f>
        <v>1082.51</v>
      </c>
      <c r="Q1717" s="1" t="str">
        <f>VLOOKUP(Sales[[#This Row],[ProductKey]], Products!$A$2:$D$1000, 4, FALSE)</f>
        <v>Road-350-W Yellow, 44</v>
      </c>
    </row>
    <row r="1718" spans="1:17" x14ac:dyDescent="0.25">
      <c r="A1718" s="2">
        <v>38019</v>
      </c>
      <c r="B1718" s="1" t="s">
        <v>5840</v>
      </c>
      <c r="C1718">
        <v>488</v>
      </c>
      <c r="D1718">
        <v>29329</v>
      </c>
      <c r="E1718">
        <v>1</v>
      </c>
      <c r="F1718">
        <v>1</v>
      </c>
      <c r="G1718">
        <v>1</v>
      </c>
      <c r="H1718" s="2">
        <v>43133</v>
      </c>
      <c r="I1718" t="str">
        <f>VLOOKUP(Sales[[#This Row],[TerritoryKey]], Territories[], 2, FALSE)</f>
        <v>Northwest</v>
      </c>
      <c r="J1718">
        <f>_xlfn.XLOOKUP(Sales[[#This Row],[ProductKey]], Products!$A:$A, Products!$J:$J)</f>
        <v>41.572299999999998</v>
      </c>
      <c r="K1718">
        <f>_xlfn.XLOOKUP(Sales[[#This Row],[ProductKey]], Products!$A:$A, Products!$K:$K)</f>
        <v>53.99</v>
      </c>
      <c r="L1718" s="1">
        <f>Sales[[#This Row],[ProductPrice]]*Sales[[#This Row],[OrderQuantity]]</f>
        <v>53.99</v>
      </c>
      <c r="M1718" s="1">
        <f>Sales[[#This Row],[OrderQuantity]]</f>
        <v>1</v>
      </c>
      <c r="N1718" s="1">
        <f>1</f>
        <v>1</v>
      </c>
      <c r="O1718" s="1">
        <f>Sales[[#This Row],[TotalSales]]-Sales[[#This Row],[TotalCost]]</f>
        <v>12.417700000000004</v>
      </c>
      <c r="P1718" s="1">
        <f>Sales[[#This Row],[ProductCost]]*Sales[[#This Row],[OrderQuantity]]</f>
        <v>41.572299999999998</v>
      </c>
      <c r="Q1718" s="1" t="str">
        <f>VLOOKUP(Sales[[#This Row],[ProductKey]], Products!$A$2:$D$1000, 4, FALSE)</f>
        <v>Short-Sleeve Classic Jersey, S</v>
      </c>
    </row>
    <row r="1719" spans="1:17" x14ac:dyDescent="0.25">
      <c r="A1719" s="2">
        <v>38203</v>
      </c>
      <c r="B1719" s="1" t="s">
        <v>5855</v>
      </c>
      <c r="C1719">
        <v>541</v>
      </c>
      <c r="D1719">
        <v>27200</v>
      </c>
      <c r="E1719">
        <v>1</v>
      </c>
      <c r="F1719">
        <v>1</v>
      </c>
      <c r="G1719">
        <v>1</v>
      </c>
      <c r="H1719" s="2">
        <v>43316</v>
      </c>
      <c r="I1719" t="str">
        <f>VLOOKUP(Sales[[#This Row],[TerritoryKey]], Territories[], 2, FALSE)</f>
        <v>Northwest</v>
      </c>
      <c r="J1719">
        <f>_xlfn.XLOOKUP(Sales[[#This Row],[ProductKey]], Products!$A:$A, Products!$J:$J)</f>
        <v>10.8423</v>
      </c>
      <c r="K1719">
        <f>_xlfn.XLOOKUP(Sales[[#This Row],[ProductKey]], Products!$A:$A, Products!$K:$K)</f>
        <v>28.99</v>
      </c>
      <c r="L1719" s="1">
        <f>Sales[[#This Row],[ProductPrice]]*Sales[[#This Row],[OrderQuantity]]</f>
        <v>28.99</v>
      </c>
      <c r="M1719" s="1">
        <f>Sales[[#This Row],[OrderQuantity]]</f>
        <v>1</v>
      </c>
      <c r="N1719" s="1">
        <f>1</f>
        <v>1</v>
      </c>
      <c r="O1719" s="1">
        <f>Sales[[#This Row],[TotalSales]]-Sales[[#This Row],[TotalCost]]</f>
        <v>18.1477</v>
      </c>
      <c r="P1719" s="1">
        <f>Sales[[#This Row],[ProductCost]]*Sales[[#This Row],[OrderQuantity]]</f>
        <v>10.8423</v>
      </c>
      <c r="Q1719" s="1" t="str">
        <f>VLOOKUP(Sales[[#This Row],[ProductKey]], Products!$A$2:$D$1000, 4, FALSE)</f>
        <v>Touring Tire</v>
      </c>
    </row>
    <row r="1720" spans="1:17" x14ac:dyDescent="0.25">
      <c r="A1720" s="2">
        <v>38170</v>
      </c>
      <c r="B1720" s="1" t="s">
        <v>5909</v>
      </c>
      <c r="C1720">
        <v>537</v>
      </c>
      <c r="D1720">
        <v>12425</v>
      </c>
      <c r="E1720">
        <v>1</v>
      </c>
      <c r="F1720">
        <v>1</v>
      </c>
      <c r="G1720">
        <v>1</v>
      </c>
      <c r="H1720" s="2">
        <v>43283</v>
      </c>
      <c r="I1720" t="str">
        <f>VLOOKUP(Sales[[#This Row],[TerritoryKey]], Territories[], 2, FALSE)</f>
        <v>Northwest</v>
      </c>
      <c r="J1720">
        <f>_xlfn.XLOOKUP(Sales[[#This Row],[ProductKey]], Products!$A:$A, Products!$J:$J)</f>
        <v>13.09</v>
      </c>
      <c r="K1720">
        <f>_xlfn.XLOOKUP(Sales[[#This Row],[ProductKey]], Products!$A:$A, Products!$K:$K)</f>
        <v>35</v>
      </c>
      <c r="L1720" s="1">
        <f>Sales[[#This Row],[ProductPrice]]*Sales[[#This Row],[OrderQuantity]]</f>
        <v>35</v>
      </c>
      <c r="M1720" s="1">
        <f>Sales[[#This Row],[OrderQuantity]]</f>
        <v>1</v>
      </c>
      <c r="N1720" s="1">
        <f>1</f>
        <v>1</v>
      </c>
      <c r="O1720" s="1">
        <f>Sales[[#This Row],[TotalSales]]-Sales[[#This Row],[TotalCost]]</f>
        <v>21.91</v>
      </c>
      <c r="P1720" s="1">
        <f>Sales[[#This Row],[ProductCost]]*Sales[[#This Row],[OrderQuantity]]</f>
        <v>13.09</v>
      </c>
      <c r="Q1720" s="1" t="str">
        <f>VLOOKUP(Sales[[#This Row],[ProductKey]], Products!$A$2:$D$1000, 4, FALSE)</f>
        <v>HL Mountain Tire</v>
      </c>
    </row>
    <row r="1721" spans="1:17" x14ac:dyDescent="0.25">
      <c r="A1721" s="2">
        <v>38262</v>
      </c>
      <c r="B1721" s="1" t="s">
        <v>5912</v>
      </c>
      <c r="C1721">
        <v>577</v>
      </c>
      <c r="D1721">
        <v>26050</v>
      </c>
      <c r="E1721">
        <v>1</v>
      </c>
      <c r="F1721">
        <v>1</v>
      </c>
      <c r="G1721">
        <v>1</v>
      </c>
      <c r="H1721" s="2">
        <v>43375</v>
      </c>
      <c r="I1721" t="str">
        <f>VLOOKUP(Sales[[#This Row],[TerritoryKey]], Territories[], 2, FALSE)</f>
        <v>Northwest</v>
      </c>
      <c r="J1721">
        <f>_xlfn.XLOOKUP(Sales[[#This Row],[ProductKey]], Products!$A:$A, Products!$J:$J)</f>
        <v>755.1508</v>
      </c>
      <c r="K1721">
        <f>_xlfn.XLOOKUP(Sales[[#This Row],[ProductKey]], Products!$A:$A, Products!$K:$K)</f>
        <v>1214.8499999999999</v>
      </c>
      <c r="L1721" s="1">
        <f>Sales[[#This Row],[ProductPrice]]*Sales[[#This Row],[OrderQuantity]]</f>
        <v>1214.8499999999999</v>
      </c>
      <c r="M1721" s="1">
        <f>Sales[[#This Row],[OrderQuantity]]</f>
        <v>1</v>
      </c>
      <c r="N1721" s="1">
        <f>1</f>
        <v>1</v>
      </c>
      <c r="O1721" s="1">
        <f>Sales[[#This Row],[TotalSales]]-Sales[[#This Row],[TotalCost]]</f>
        <v>459.69919999999991</v>
      </c>
      <c r="P1721" s="1">
        <f>Sales[[#This Row],[ProductCost]]*Sales[[#This Row],[OrderQuantity]]</f>
        <v>755.1508</v>
      </c>
      <c r="Q1721" s="1" t="str">
        <f>VLOOKUP(Sales[[#This Row],[ProductKey]], Products!$A$2:$D$1000, 4, FALSE)</f>
        <v>Touring-2000 Blue, 46</v>
      </c>
    </row>
    <row r="1722" spans="1:17" x14ac:dyDescent="0.25">
      <c r="A1722" s="2">
        <v>38170</v>
      </c>
      <c r="B1722" s="1" t="s">
        <v>5926</v>
      </c>
      <c r="C1722">
        <v>584</v>
      </c>
      <c r="D1722">
        <v>23715</v>
      </c>
      <c r="E1722">
        <v>1</v>
      </c>
      <c r="F1722">
        <v>1</v>
      </c>
      <c r="G1722">
        <v>1</v>
      </c>
      <c r="H1722" s="2">
        <v>43283</v>
      </c>
      <c r="I1722" t="str">
        <f>VLOOKUP(Sales[[#This Row],[TerritoryKey]], Territories[], 2, FALSE)</f>
        <v>Northwest</v>
      </c>
      <c r="J1722">
        <f>_xlfn.XLOOKUP(Sales[[#This Row],[ProductKey]], Products!$A:$A, Products!$J:$J)</f>
        <v>343.64960000000002</v>
      </c>
      <c r="K1722">
        <f>_xlfn.XLOOKUP(Sales[[#This Row],[ProductKey]], Products!$A:$A, Products!$K:$K)</f>
        <v>539.99</v>
      </c>
      <c r="L1722" s="1">
        <f>Sales[[#This Row],[ProductPrice]]*Sales[[#This Row],[OrderQuantity]]</f>
        <v>539.99</v>
      </c>
      <c r="M1722" s="1">
        <f>Sales[[#This Row],[OrderQuantity]]</f>
        <v>1</v>
      </c>
      <c r="N1722" s="1">
        <f>1</f>
        <v>1</v>
      </c>
      <c r="O1722" s="1">
        <f>Sales[[#This Row],[TotalSales]]-Sales[[#This Row],[TotalCost]]</f>
        <v>196.34039999999999</v>
      </c>
      <c r="P1722" s="1">
        <f>Sales[[#This Row],[ProductCost]]*Sales[[#This Row],[OrderQuantity]]</f>
        <v>343.64960000000002</v>
      </c>
      <c r="Q1722" s="1" t="str">
        <f>VLOOKUP(Sales[[#This Row],[ProductKey]], Products!$A$2:$D$1000, 4, FALSE)</f>
        <v>Road-750 Black, 58</v>
      </c>
    </row>
    <row r="1723" spans="1:17" x14ac:dyDescent="0.25">
      <c r="A1723" s="2">
        <v>38080</v>
      </c>
      <c r="B1723" s="1" t="s">
        <v>5927</v>
      </c>
      <c r="C1723">
        <v>362</v>
      </c>
      <c r="D1723">
        <v>18067</v>
      </c>
      <c r="E1723">
        <v>1</v>
      </c>
      <c r="F1723">
        <v>1</v>
      </c>
      <c r="G1723">
        <v>1</v>
      </c>
      <c r="H1723" s="2">
        <v>43193</v>
      </c>
      <c r="I1723" t="str">
        <f>VLOOKUP(Sales[[#This Row],[TerritoryKey]], Territories[], 2, FALSE)</f>
        <v>Northwest</v>
      </c>
      <c r="J1723">
        <f>_xlfn.XLOOKUP(Sales[[#This Row],[ProductKey]], Products!$A:$A, Products!$J:$J)</f>
        <v>1105.81</v>
      </c>
      <c r="K1723">
        <f>_xlfn.XLOOKUP(Sales[[#This Row],[ProductKey]], Products!$A:$A, Products!$K:$K)</f>
        <v>2049.0981999999999</v>
      </c>
      <c r="L1723" s="1">
        <f>Sales[[#This Row],[ProductPrice]]*Sales[[#This Row],[OrderQuantity]]</f>
        <v>2049.0981999999999</v>
      </c>
      <c r="M1723" s="1">
        <f>Sales[[#This Row],[OrderQuantity]]</f>
        <v>1</v>
      </c>
      <c r="N1723" s="1">
        <f>1</f>
        <v>1</v>
      </c>
      <c r="O1723" s="1">
        <f>Sales[[#This Row],[TotalSales]]-Sales[[#This Row],[TotalCost]]</f>
        <v>943.28819999999996</v>
      </c>
      <c r="P1723" s="1">
        <f>Sales[[#This Row],[ProductCost]]*Sales[[#This Row],[OrderQuantity]]</f>
        <v>1105.81</v>
      </c>
      <c r="Q1723" s="1" t="str">
        <f>VLOOKUP(Sales[[#This Row],[ProductKey]], Products!$A$2:$D$1000, 4, FALSE)</f>
        <v>Mountain-200 Black, 46</v>
      </c>
    </row>
    <row r="1724" spans="1:17" x14ac:dyDescent="0.25">
      <c r="A1724" s="2">
        <v>38295</v>
      </c>
      <c r="B1724" s="1" t="s">
        <v>5961</v>
      </c>
      <c r="C1724">
        <v>356</v>
      </c>
      <c r="D1724">
        <v>17268</v>
      </c>
      <c r="E1724">
        <v>1</v>
      </c>
      <c r="F1724">
        <v>1</v>
      </c>
      <c r="G1724">
        <v>1</v>
      </c>
      <c r="H1724" s="2">
        <v>43408</v>
      </c>
      <c r="I1724" t="str">
        <f>VLOOKUP(Sales[[#This Row],[TerritoryKey]], Territories[], 2, FALSE)</f>
        <v>Northwest</v>
      </c>
      <c r="J1724">
        <f>_xlfn.XLOOKUP(Sales[[#This Row],[ProductKey]], Products!$A:$A, Products!$J:$J)</f>
        <v>1117.8559</v>
      </c>
      <c r="K1724">
        <f>_xlfn.XLOOKUP(Sales[[#This Row],[ProductKey]], Products!$A:$A, Products!$K:$K)</f>
        <v>2071.4196000000002</v>
      </c>
      <c r="L1724" s="1">
        <f>Sales[[#This Row],[ProductPrice]]*Sales[[#This Row],[OrderQuantity]]</f>
        <v>2071.4196000000002</v>
      </c>
      <c r="M1724" s="1">
        <f>Sales[[#This Row],[OrderQuantity]]</f>
        <v>1</v>
      </c>
      <c r="N1724" s="1">
        <f>1</f>
        <v>1</v>
      </c>
      <c r="O1724" s="1">
        <f>Sales[[#This Row],[TotalSales]]-Sales[[#This Row],[TotalCost]]</f>
        <v>953.56370000000015</v>
      </c>
      <c r="P1724" s="1">
        <f>Sales[[#This Row],[ProductCost]]*Sales[[#This Row],[OrderQuantity]]</f>
        <v>1117.8559</v>
      </c>
      <c r="Q1724" s="1" t="str">
        <f>VLOOKUP(Sales[[#This Row],[ProductKey]], Products!$A$2:$D$1000, 4, FALSE)</f>
        <v>Mountain-200 Silver, 46</v>
      </c>
    </row>
    <row r="1725" spans="1:17" x14ac:dyDescent="0.25">
      <c r="A1725" s="2">
        <v>37988</v>
      </c>
      <c r="B1725" s="1" t="s">
        <v>5966</v>
      </c>
      <c r="C1725">
        <v>358</v>
      </c>
      <c r="D1725">
        <v>13370</v>
      </c>
      <c r="E1725">
        <v>1</v>
      </c>
      <c r="F1725">
        <v>1</v>
      </c>
      <c r="G1725">
        <v>1</v>
      </c>
      <c r="H1725" s="2">
        <v>43102</v>
      </c>
      <c r="I1725" t="str">
        <f>VLOOKUP(Sales[[#This Row],[TerritoryKey]], Territories[], 2, FALSE)</f>
        <v>Northwest</v>
      </c>
      <c r="J1725">
        <f>_xlfn.XLOOKUP(Sales[[#This Row],[ProductKey]], Products!$A:$A, Products!$J:$J)</f>
        <v>1105.81</v>
      </c>
      <c r="K1725">
        <f>_xlfn.XLOOKUP(Sales[[#This Row],[ProductKey]], Products!$A:$A, Products!$K:$K)</f>
        <v>2049.0981999999999</v>
      </c>
      <c r="L1725" s="1">
        <f>Sales[[#This Row],[ProductPrice]]*Sales[[#This Row],[OrderQuantity]]</f>
        <v>2049.0981999999999</v>
      </c>
      <c r="M1725" s="1">
        <f>Sales[[#This Row],[OrderQuantity]]</f>
        <v>1</v>
      </c>
      <c r="N1725" s="1">
        <f>1</f>
        <v>1</v>
      </c>
      <c r="O1725" s="1">
        <f>Sales[[#This Row],[TotalSales]]-Sales[[#This Row],[TotalCost]]</f>
        <v>943.28819999999996</v>
      </c>
      <c r="P1725" s="1">
        <f>Sales[[#This Row],[ProductCost]]*Sales[[#This Row],[OrderQuantity]]</f>
        <v>1105.81</v>
      </c>
      <c r="Q1725" s="1" t="str">
        <f>VLOOKUP(Sales[[#This Row],[ProductKey]], Products!$A$2:$D$1000, 4, FALSE)</f>
        <v>Mountain-200 Black, 38</v>
      </c>
    </row>
    <row r="1726" spans="1:17" x14ac:dyDescent="0.25">
      <c r="A1726" s="2">
        <v>37991</v>
      </c>
      <c r="B1726" s="1" t="s">
        <v>5973</v>
      </c>
      <c r="C1726">
        <v>358</v>
      </c>
      <c r="D1726">
        <v>17002</v>
      </c>
      <c r="E1726">
        <v>1</v>
      </c>
      <c r="F1726">
        <v>1</v>
      </c>
      <c r="G1726">
        <v>1</v>
      </c>
      <c r="H1726" s="2">
        <v>43105</v>
      </c>
      <c r="I1726" t="str">
        <f>VLOOKUP(Sales[[#This Row],[TerritoryKey]], Territories[], 2, FALSE)</f>
        <v>Northwest</v>
      </c>
      <c r="J1726">
        <f>_xlfn.XLOOKUP(Sales[[#This Row],[ProductKey]], Products!$A:$A, Products!$J:$J)</f>
        <v>1105.81</v>
      </c>
      <c r="K1726">
        <f>_xlfn.XLOOKUP(Sales[[#This Row],[ProductKey]], Products!$A:$A, Products!$K:$K)</f>
        <v>2049.0981999999999</v>
      </c>
      <c r="L1726" s="1">
        <f>Sales[[#This Row],[ProductPrice]]*Sales[[#This Row],[OrderQuantity]]</f>
        <v>2049.0981999999999</v>
      </c>
      <c r="M1726" s="1">
        <f>Sales[[#This Row],[OrderQuantity]]</f>
        <v>1</v>
      </c>
      <c r="N1726" s="1">
        <f>1</f>
        <v>1</v>
      </c>
      <c r="O1726" s="1">
        <f>Sales[[#This Row],[TotalSales]]-Sales[[#This Row],[TotalCost]]</f>
        <v>943.28819999999996</v>
      </c>
      <c r="P1726" s="1">
        <f>Sales[[#This Row],[ProductCost]]*Sales[[#This Row],[OrderQuantity]]</f>
        <v>1105.81</v>
      </c>
      <c r="Q1726" s="1" t="str">
        <f>VLOOKUP(Sales[[#This Row],[ProductKey]], Products!$A$2:$D$1000, 4, FALSE)</f>
        <v>Mountain-200 Black, 38</v>
      </c>
    </row>
    <row r="1727" spans="1:17" x14ac:dyDescent="0.25">
      <c r="A1727" s="2">
        <v>37991</v>
      </c>
      <c r="B1727" s="1" t="s">
        <v>6015</v>
      </c>
      <c r="C1727">
        <v>540</v>
      </c>
      <c r="D1727">
        <v>25766</v>
      </c>
      <c r="E1727">
        <v>1</v>
      </c>
      <c r="F1727">
        <v>1</v>
      </c>
      <c r="G1727">
        <v>1</v>
      </c>
      <c r="H1727" s="2">
        <v>43105</v>
      </c>
      <c r="I1727" t="str">
        <f>VLOOKUP(Sales[[#This Row],[TerritoryKey]], Territories[], 2, FALSE)</f>
        <v>Northwest</v>
      </c>
      <c r="J1727">
        <f>_xlfn.XLOOKUP(Sales[[#This Row],[ProductKey]], Products!$A:$A, Products!$J:$J)</f>
        <v>12.192399999999999</v>
      </c>
      <c r="K1727">
        <f>_xlfn.XLOOKUP(Sales[[#This Row],[ProductKey]], Products!$A:$A, Products!$K:$K)</f>
        <v>32.6</v>
      </c>
      <c r="L1727" s="1">
        <f>Sales[[#This Row],[ProductPrice]]*Sales[[#This Row],[OrderQuantity]]</f>
        <v>32.6</v>
      </c>
      <c r="M1727" s="1">
        <f>Sales[[#This Row],[OrderQuantity]]</f>
        <v>1</v>
      </c>
      <c r="N1727" s="1">
        <f>1</f>
        <v>1</v>
      </c>
      <c r="O1727" s="1">
        <f>Sales[[#This Row],[TotalSales]]-Sales[[#This Row],[TotalCost]]</f>
        <v>20.407600000000002</v>
      </c>
      <c r="P1727" s="1">
        <f>Sales[[#This Row],[ProductCost]]*Sales[[#This Row],[OrderQuantity]]</f>
        <v>12.192399999999999</v>
      </c>
      <c r="Q1727" s="1" t="str">
        <f>VLOOKUP(Sales[[#This Row],[ProductKey]], Products!$A$2:$D$1000, 4, FALSE)</f>
        <v>HL Road Tire</v>
      </c>
    </row>
    <row r="1728" spans="1:17" x14ac:dyDescent="0.25">
      <c r="A1728" s="2">
        <v>38109</v>
      </c>
      <c r="B1728" s="1" t="s">
        <v>6055</v>
      </c>
      <c r="C1728">
        <v>604</v>
      </c>
      <c r="D1728">
        <v>23707</v>
      </c>
      <c r="E1728">
        <v>1</v>
      </c>
      <c r="F1728">
        <v>1</v>
      </c>
      <c r="G1728">
        <v>1</v>
      </c>
      <c r="H1728" s="2">
        <v>43222</v>
      </c>
      <c r="I1728" t="str">
        <f>VLOOKUP(Sales[[#This Row],[TerritoryKey]], Territories[], 2, FALSE)</f>
        <v>Northwest</v>
      </c>
      <c r="J1728">
        <f>_xlfn.XLOOKUP(Sales[[#This Row],[ProductKey]], Products!$A:$A, Products!$J:$J)</f>
        <v>343.64960000000002</v>
      </c>
      <c r="K1728">
        <f>_xlfn.XLOOKUP(Sales[[#This Row],[ProductKey]], Products!$A:$A, Products!$K:$K)</f>
        <v>539.99</v>
      </c>
      <c r="L1728" s="1">
        <f>Sales[[#This Row],[ProductPrice]]*Sales[[#This Row],[OrderQuantity]]</f>
        <v>539.99</v>
      </c>
      <c r="M1728" s="1">
        <f>Sales[[#This Row],[OrderQuantity]]</f>
        <v>1</v>
      </c>
      <c r="N1728" s="1">
        <f>1</f>
        <v>1</v>
      </c>
      <c r="O1728" s="1">
        <f>Sales[[#This Row],[TotalSales]]-Sales[[#This Row],[TotalCost]]</f>
        <v>196.34039999999999</v>
      </c>
      <c r="P1728" s="1">
        <f>Sales[[#This Row],[ProductCost]]*Sales[[#This Row],[OrderQuantity]]</f>
        <v>343.64960000000002</v>
      </c>
      <c r="Q1728" s="1" t="str">
        <f>VLOOKUP(Sales[[#This Row],[ProductKey]], Products!$A$2:$D$1000, 4, FALSE)</f>
        <v>Road-750 Black, 44</v>
      </c>
    </row>
    <row r="1729" spans="1:17" x14ac:dyDescent="0.25">
      <c r="A1729" s="2">
        <v>38172</v>
      </c>
      <c r="B1729" s="1" t="s">
        <v>6071</v>
      </c>
      <c r="C1729">
        <v>588</v>
      </c>
      <c r="D1729">
        <v>15409</v>
      </c>
      <c r="E1729">
        <v>1</v>
      </c>
      <c r="F1729">
        <v>1</v>
      </c>
      <c r="G1729">
        <v>1</v>
      </c>
      <c r="H1729" s="2">
        <v>43285</v>
      </c>
      <c r="I1729" t="str">
        <f>VLOOKUP(Sales[[#This Row],[TerritoryKey]], Territories[], 2, FALSE)</f>
        <v>Northwest</v>
      </c>
      <c r="J1729">
        <f>_xlfn.XLOOKUP(Sales[[#This Row],[ProductKey]], Products!$A:$A, Products!$J:$J)</f>
        <v>419.77839999999998</v>
      </c>
      <c r="K1729">
        <f>_xlfn.XLOOKUP(Sales[[#This Row],[ProductKey]], Products!$A:$A, Products!$K:$K)</f>
        <v>769.49</v>
      </c>
      <c r="L1729" s="1">
        <f>Sales[[#This Row],[ProductPrice]]*Sales[[#This Row],[OrderQuantity]]</f>
        <v>769.49</v>
      </c>
      <c r="M1729" s="1">
        <f>Sales[[#This Row],[OrderQuantity]]</f>
        <v>1</v>
      </c>
      <c r="N1729" s="1">
        <f>1</f>
        <v>1</v>
      </c>
      <c r="O1729" s="1">
        <f>Sales[[#This Row],[TotalSales]]-Sales[[#This Row],[TotalCost]]</f>
        <v>349.71160000000003</v>
      </c>
      <c r="P1729" s="1">
        <f>Sales[[#This Row],[ProductCost]]*Sales[[#This Row],[OrderQuantity]]</f>
        <v>419.77839999999998</v>
      </c>
      <c r="Q1729" s="1" t="str">
        <f>VLOOKUP(Sales[[#This Row],[ProductKey]], Products!$A$2:$D$1000, 4, FALSE)</f>
        <v>Mountain-400-W Silver, 40</v>
      </c>
    </row>
    <row r="1730" spans="1:17" x14ac:dyDescent="0.25">
      <c r="A1730" s="2">
        <v>38295</v>
      </c>
      <c r="B1730" s="1" t="s">
        <v>6075</v>
      </c>
      <c r="C1730">
        <v>573</v>
      </c>
      <c r="D1730">
        <v>28030</v>
      </c>
      <c r="E1730">
        <v>1</v>
      </c>
      <c r="F1730">
        <v>1</v>
      </c>
      <c r="G1730">
        <v>1</v>
      </c>
      <c r="H1730" s="2">
        <v>43408</v>
      </c>
      <c r="I1730" t="str">
        <f>VLOOKUP(Sales[[#This Row],[TerritoryKey]], Territories[], 2, FALSE)</f>
        <v>Northwest</v>
      </c>
      <c r="J1730">
        <f>_xlfn.XLOOKUP(Sales[[#This Row],[ProductKey]], Products!$A:$A, Products!$J:$J)</f>
        <v>1481.9378999999999</v>
      </c>
      <c r="K1730">
        <f>_xlfn.XLOOKUP(Sales[[#This Row],[ProductKey]], Products!$A:$A, Products!$K:$K)</f>
        <v>2384.0700000000002</v>
      </c>
      <c r="L1730" s="1">
        <f>Sales[[#This Row],[ProductPrice]]*Sales[[#This Row],[OrderQuantity]]</f>
        <v>2384.0700000000002</v>
      </c>
      <c r="M1730" s="1">
        <f>Sales[[#This Row],[OrderQuantity]]</f>
        <v>1</v>
      </c>
      <c r="N1730" s="1">
        <f>1</f>
        <v>1</v>
      </c>
      <c r="O1730" s="1">
        <f>Sales[[#This Row],[TotalSales]]-Sales[[#This Row],[TotalCost]]</f>
        <v>902.13210000000026</v>
      </c>
      <c r="P1730" s="1">
        <f>Sales[[#This Row],[ProductCost]]*Sales[[#This Row],[OrderQuantity]]</f>
        <v>1481.9378999999999</v>
      </c>
      <c r="Q1730" s="1" t="str">
        <f>VLOOKUP(Sales[[#This Row],[ProductKey]], Products!$A$2:$D$1000, 4, FALSE)</f>
        <v>Touring-1000 Blue, 46</v>
      </c>
    </row>
    <row r="1731" spans="1:17" x14ac:dyDescent="0.25">
      <c r="A1731" s="2">
        <v>38049</v>
      </c>
      <c r="B1731" s="1" t="s">
        <v>6077</v>
      </c>
      <c r="C1731">
        <v>528</v>
      </c>
      <c r="D1731">
        <v>15298</v>
      </c>
      <c r="E1731">
        <v>1</v>
      </c>
      <c r="F1731">
        <v>1</v>
      </c>
      <c r="G1731">
        <v>1</v>
      </c>
      <c r="H1731" s="2">
        <v>43162</v>
      </c>
      <c r="I1731" t="str">
        <f>VLOOKUP(Sales[[#This Row],[TerritoryKey]], Territories[], 2, FALSE)</f>
        <v>Northwest</v>
      </c>
      <c r="J1731">
        <f>_xlfn.XLOOKUP(Sales[[#This Row],[ProductKey]], Products!$A:$A, Products!$J:$J)</f>
        <v>1.8663000000000001</v>
      </c>
      <c r="K1731">
        <f>_xlfn.XLOOKUP(Sales[[#This Row],[ProductKey]], Products!$A:$A, Products!$K:$K)</f>
        <v>4.99</v>
      </c>
      <c r="L1731" s="1">
        <f>Sales[[#This Row],[ProductPrice]]*Sales[[#This Row],[OrderQuantity]]</f>
        <v>4.99</v>
      </c>
      <c r="M1731" s="1">
        <f>Sales[[#This Row],[OrderQuantity]]</f>
        <v>1</v>
      </c>
      <c r="N1731" s="1">
        <f>1</f>
        <v>1</v>
      </c>
      <c r="O1731" s="1">
        <f>Sales[[#This Row],[TotalSales]]-Sales[[#This Row],[TotalCost]]</f>
        <v>3.1237000000000004</v>
      </c>
      <c r="P1731" s="1">
        <f>Sales[[#This Row],[ProductCost]]*Sales[[#This Row],[OrderQuantity]]</f>
        <v>1.8663000000000001</v>
      </c>
      <c r="Q1731" s="1" t="str">
        <f>VLOOKUP(Sales[[#This Row],[ProductKey]], Products!$A$2:$D$1000, 4, FALSE)</f>
        <v>Mountain Tire Tube</v>
      </c>
    </row>
    <row r="1732" spans="1:17" x14ac:dyDescent="0.25">
      <c r="A1732" s="2">
        <v>38109</v>
      </c>
      <c r="B1732" s="1" t="s">
        <v>6080</v>
      </c>
      <c r="C1732">
        <v>352</v>
      </c>
      <c r="D1732">
        <v>13161</v>
      </c>
      <c r="E1732">
        <v>1</v>
      </c>
      <c r="F1732">
        <v>1</v>
      </c>
      <c r="G1732">
        <v>1</v>
      </c>
      <c r="H1732" s="2">
        <v>43222</v>
      </c>
      <c r="I1732" t="str">
        <f>VLOOKUP(Sales[[#This Row],[TerritoryKey]], Territories[], 2, FALSE)</f>
        <v>Northwest</v>
      </c>
      <c r="J1732">
        <f>_xlfn.XLOOKUP(Sales[[#This Row],[ProductKey]], Products!$A:$A, Products!$J:$J)</f>
        <v>1117.8559</v>
      </c>
      <c r="K1732">
        <f>_xlfn.XLOOKUP(Sales[[#This Row],[ProductKey]], Products!$A:$A, Products!$K:$K)</f>
        <v>2071.4196000000002</v>
      </c>
      <c r="L1732" s="1">
        <f>Sales[[#This Row],[ProductPrice]]*Sales[[#This Row],[OrderQuantity]]</f>
        <v>2071.4196000000002</v>
      </c>
      <c r="M1732" s="1">
        <f>Sales[[#This Row],[OrderQuantity]]</f>
        <v>1</v>
      </c>
      <c r="N1732" s="1">
        <f>1</f>
        <v>1</v>
      </c>
      <c r="O1732" s="1">
        <f>Sales[[#This Row],[TotalSales]]-Sales[[#This Row],[TotalCost]]</f>
        <v>953.56370000000015</v>
      </c>
      <c r="P1732" s="1">
        <f>Sales[[#This Row],[ProductCost]]*Sales[[#This Row],[OrderQuantity]]</f>
        <v>1117.8559</v>
      </c>
      <c r="Q1732" s="1" t="str">
        <f>VLOOKUP(Sales[[#This Row],[ProductKey]], Products!$A$2:$D$1000, 4, FALSE)</f>
        <v>Mountain-200 Silver, 38</v>
      </c>
    </row>
    <row r="1733" spans="1:17" x14ac:dyDescent="0.25">
      <c r="A1733" s="2">
        <v>38110</v>
      </c>
      <c r="B1733" s="1" t="s">
        <v>6084</v>
      </c>
      <c r="C1733">
        <v>354</v>
      </c>
      <c r="D1733">
        <v>13384</v>
      </c>
      <c r="E1733">
        <v>1</v>
      </c>
      <c r="F1733">
        <v>1</v>
      </c>
      <c r="G1733">
        <v>1</v>
      </c>
      <c r="H1733" s="2">
        <v>43223</v>
      </c>
      <c r="I1733" t="str">
        <f>VLOOKUP(Sales[[#This Row],[TerritoryKey]], Territories[], 2, FALSE)</f>
        <v>Northwest</v>
      </c>
      <c r="J1733">
        <f>_xlfn.XLOOKUP(Sales[[#This Row],[ProductKey]], Products!$A:$A, Products!$J:$J)</f>
        <v>1117.8559</v>
      </c>
      <c r="K1733">
        <f>_xlfn.XLOOKUP(Sales[[#This Row],[ProductKey]], Products!$A:$A, Products!$K:$K)</f>
        <v>2071.4196000000002</v>
      </c>
      <c r="L1733" s="1">
        <f>Sales[[#This Row],[ProductPrice]]*Sales[[#This Row],[OrderQuantity]]</f>
        <v>2071.4196000000002</v>
      </c>
      <c r="M1733" s="1">
        <f>Sales[[#This Row],[OrderQuantity]]</f>
        <v>1</v>
      </c>
      <c r="N1733" s="1">
        <f>1</f>
        <v>1</v>
      </c>
      <c r="O1733" s="1">
        <f>Sales[[#This Row],[TotalSales]]-Sales[[#This Row],[TotalCost]]</f>
        <v>953.56370000000015</v>
      </c>
      <c r="P1733" s="1">
        <f>Sales[[#This Row],[ProductCost]]*Sales[[#This Row],[OrderQuantity]]</f>
        <v>1117.8559</v>
      </c>
      <c r="Q1733" s="1" t="str">
        <f>VLOOKUP(Sales[[#This Row],[ProductKey]], Products!$A$2:$D$1000, 4, FALSE)</f>
        <v>Mountain-200 Silver, 42</v>
      </c>
    </row>
    <row r="1734" spans="1:17" x14ac:dyDescent="0.25">
      <c r="A1734" s="2">
        <v>38173</v>
      </c>
      <c r="B1734" s="1" t="s">
        <v>6094</v>
      </c>
      <c r="C1734">
        <v>583</v>
      </c>
      <c r="D1734">
        <v>18679</v>
      </c>
      <c r="E1734">
        <v>1</v>
      </c>
      <c r="F1734">
        <v>1</v>
      </c>
      <c r="G1734">
        <v>1</v>
      </c>
      <c r="H1734" s="2">
        <v>43286</v>
      </c>
      <c r="I1734" t="str">
        <f>VLOOKUP(Sales[[#This Row],[TerritoryKey]], Territories[], 2, FALSE)</f>
        <v>Northwest</v>
      </c>
      <c r="J1734">
        <f>_xlfn.XLOOKUP(Sales[[#This Row],[ProductKey]], Products!$A:$A, Products!$J:$J)</f>
        <v>1082.51</v>
      </c>
      <c r="K1734">
        <f>_xlfn.XLOOKUP(Sales[[#This Row],[ProductKey]], Products!$A:$A, Products!$K:$K)</f>
        <v>1700.99</v>
      </c>
      <c r="L1734" s="1">
        <f>Sales[[#This Row],[ProductPrice]]*Sales[[#This Row],[OrderQuantity]]</f>
        <v>1700.99</v>
      </c>
      <c r="M1734" s="1">
        <f>Sales[[#This Row],[OrderQuantity]]</f>
        <v>1</v>
      </c>
      <c r="N1734" s="1">
        <f>1</f>
        <v>1</v>
      </c>
      <c r="O1734" s="1">
        <f>Sales[[#This Row],[TotalSales]]-Sales[[#This Row],[TotalCost]]</f>
        <v>618.48</v>
      </c>
      <c r="P1734" s="1">
        <f>Sales[[#This Row],[ProductCost]]*Sales[[#This Row],[OrderQuantity]]</f>
        <v>1082.51</v>
      </c>
      <c r="Q1734" s="1" t="str">
        <f>VLOOKUP(Sales[[#This Row],[ProductKey]], Products!$A$2:$D$1000, 4, FALSE)</f>
        <v>Road-350-W Yellow, 48</v>
      </c>
    </row>
    <row r="1735" spans="1:17" x14ac:dyDescent="0.25">
      <c r="A1735" s="2">
        <v>38203</v>
      </c>
      <c r="B1735" s="1" t="s">
        <v>6120</v>
      </c>
      <c r="C1735">
        <v>605</v>
      </c>
      <c r="D1735">
        <v>20078</v>
      </c>
      <c r="E1735">
        <v>1</v>
      </c>
      <c r="F1735">
        <v>1</v>
      </c>
      <c r="G1735">
        <v>1</v>
      </c>
      <c r="H1735" s="2">
        <v>43316</v>
      </c>
      <c r="I1735" t="str">
        <f>VLOOKUP(Sales[[#This Row],[TerritoryKey]], Territories[], 2, FALSE)</f>
        <v>Northwest</v>
      </c>
      <c r="J1735">
        <f>_xlfn.XLOOKUP(Sales[[#This Row],[ProductKey]], Products!$A:$A, Products!$J:$J)</f>
        <v>343.64960000000002</v>
      </c>
      <c r="K1735">
        <f>_xlfn.XLOOKUP(Sales[[#This Row],[ProductKey]], Products!$A:$A, Products!$K:$K)</f>
        <v>539.99</v>
      </c>
      <c r="L1735" s="1">
        <f>Sales[[#This Row],[ProductPrice]]*Sales[[#This Row],[OrderQuantity]]</f>
        <v>539.99</v>
      </c>
      <c r="M1735" s="1">
        <f>Sales[[#This Row],[OrderQuantity]]</f>
        <v>1</v>
      </c>
      <c r="N1735" s="1">
        <f>1</f>
        <v>1</v>
      </c>
      <c r="O1735" s="1">
        <f>Sales[[#This Row],[TotalSales]]-Sales[[#This Row],[TotalCost]]</f>
        <v>196.34039999999999</v>
      </c>
      <c r="P1735" s="1">
        <f>Sales[[#This Row],[ProductCost]]*Sales[[#This Row],[OrderQuantity]]</f>
        <v>343.64960000000002</v>
      </c>
      <c r="Q1735" s="1" t="str">
        <f>VLOOKUP(Sales[[#This Row],[ProductKey]], Products!$A$2:$D$1000, 4, FALSE)</f>
        <v>Road-750 Black, 48</v>
      </c>
    </row>
    <row r="1736" spans="1:17" x14ac:dyDescent="0.25">
      <c r="A1736" s="2">
        <v>37990</v>
      </c>
      <c r="B1736" s="1" t="s">
        <v>6122</v>
      </c>
      <c r="C1736">
        <v>491</v>
      </c>
      <c r="D1736">
        <v>11713</v>
      </c>
      <c r="E1736">
        <v>1</v>
      </c>
      <c r="F1736">
        <v>1</v>
      </c>
      <c r="G1736">
        <v>1</v>
      </c>
      <c r="H1736" s="2">
        <v>43104</v>
      </c>
      <c r="I1736" t="str">
        <f>VLOOKUP(Sales[[#This Row],[TerritoryKey]], Territories[], 2, FALSE)</f>
        <v>Northwest</v>
      </c>
      <c r="J1736">
        <f>_xlfn.XLOOKUP(Sales[[#This Row],[ProductKey]], Products!$A:$A, Products!$J:$J)</f>
        <v>41.572299999999998</v>
      </c>
      <c r="K1736">
        <f>_xlfn.XLOOKUP(Sales[[#This Row],[ProductKey]], Products!$A:$A, Products!$K:$K)</f>
        <v>53.99</v>
      </c>
      <c r="L1736" s="1">
        <f>Sales[[#This Row],[ProductPrice]]*Sales[[#This Row],[OrderQuantity]]</f>
        <v>53.99</v>
      </c>
      <c r="M1736" s="1">
        <f>Sales[[#This Row],[OrderQuantity]]</f>
        <v>1</v>
      </c>
      <c r="N1736" s="1">
        <f>1</f>
        <v>1</v>
      </c>
      <c r="O1736" s="1">
        <f>Sales[[#This Row],[TotalSales]]-Sales[[#This Row],[TotalCost]]</f>
        <v>12.417700000000004</v>
      </c>
      <c r="P1736" s="1">
        <f>Sales[[#This Row],[ProductCost]]*Sales[[#This Row],[OrderQuantity]]</f>
        <v>41.572299999999998</v>
      </c>
      <c r="Q1736" s="1" t="str">
        <f>VLOOKUP(Sales[[#This Row],[ProductKey]], Products!$A$2:$D$1000, 4, FALSE)</f>
        <v>Short-Sleeve Classic Jersey, XL</v>
      </c>
    </row>
    <row r="1737" spans="1:17" x14ac:dyDescent="0.25">
      <c r="A1737" s="2">
        <v>38203</v>
      </c>
      <c r="B1737" s="1" t="s">
        <v>6124</v>
      </c>
      <c r="C1737">
        <v>570</v>
      </c>
      <c r="D1737">
        <v>11084</v>
      </c>
      <c r="E1737">
        <v>1</v>
      </c>
      <c r="F1737">
        <v>1</v>
      </c>
      <c r="G1737">
        <v>1</v>
      </c>
      <c r="H1737" s="2">
        <v>43316</v>
      </c>
      <c r="I1737" t="str">
        <f>VLOOKUP(Sales[[#This Row],[TerritoryKey]], Territories[], 2, FALSE)</f>
        <v>Northwest</v>
      </c>
      <c r="J1737">
        <f>_xlfn.XLOOKUP(Sales[[#This Row],[ProductKey]], Products!$A:$A, Products!$J:$J)</f>
        <v>461.44479999999999</v>
      </c>
      <c r="K1737">
        <f>_xlfn.XLOOKUP(Sales[[#This Row],[ProductKey]], Products!$A:$A, Products!$K:$K)</f>
        <v>742.35</v>
      </c>
      <c r="L1737" s="1">
        <f>Sales[[#This Row],[ProductPrice]]*Sales[[#This Row],[OrderQuantity]]</f>
        <v>742.35</v>
      </c>
      <c r="M1737" s="1">
        <f>Sales[[#This Row],[OrderQuantity]]</f>
        <v>1</v>
      </c>
      <c r="N1737" s="1">
        <f>1</f>
        <v>1</v>
      </c>
      <c r="O1737" s="1">
        <f>Sales[[#This Row],[TotalSales]]-Sales[[#This Row],[TotalCost]]</f>
        <v>280.90520000000004</v>
      </c>
      <c r="P1737" s="1">
        <f>Sales[[#This Row],[ProductCost]]*Sales[[#This Row],[OrderQuantity]]</f>
        <v>461.44479999999999</v>
      </c>
      <c r="Q1737" s="1" t="str">
        <f>VLOOKUP(Sales[[#This Row],[ProductKey]], Products!$A$2:$D$1000, 4, FALSE)</f>
        <v>Touring-3000 Yellow, 54</v>
      </c>
    </row>
    <row r="1738" spans="1:17" x14ac:dyDescent="0.25">
      <c r="A1738" s="2">
        <v>38050</v>
      </c>
      <c r="B1738" s="1" t="s">
        <v>6152</v>
      </c>
      <c r="C1738">
        <v>581</v>
      </c>
      <c r="D1738">
        <v>18565</v>
      </c>
      <c r="E1738">
        <v>1</v>
      </c>
      <c r="F1738">
        <v>1</v>
      </c>
      <c r="G1738">
        <v>1</v>
      </c>
      <c r="H1738" s="2">
        <v>43163</v>
      </c>
      <c r="I1738" t="str">
        <f>VLOOKUP(Sales[[#This Row],[TerritoryKey]], Territories[], 2, FALSE)</f>
        <v>Northwest</v>
      </c>
      <c r="J1738">
        <f>_xlfn.XLOOKUP(Sales[[#This Row],[ProductKey]], Products!$A:$A, Products!$J:$J)</f>
        <v>1082.51</v>
      </c>
      <c r="K1738">
        <f>_xlfn.XLOOKUP(Sales[[#This Row],[ProductKey]], Products!$A:$A, Products!$K:$K)</f>
        <v>1700.99</v>
      </c>
      <c r="L1738" s="1">
        <f>Sales[[#This Row],[ProductPrice]]*Sales[[#This Row],[OrderQuantity]]</f>
        <v>1700.99</v>
      </c>
      <c r="M1738" s="1">
        <f>Sales[[#This Row],[OrderQuantity]]</f>
        <v>1</v>
      </c>
      <c r="N1738" s="1">
        <f>1</f>
        <v>1</v>
      </c>
      <c r="O1738" s="1">
        <f>Sales[[#This Row],[TotalSales]]-Sales[[#This Row],[TotalCost]]</f>
        <v>618.48</v>
      </c>
      <c r="P1738" s="1">
        <f>Sales[[#This Row],[ProductCost]]*Sales[[#This Row],[OrderQuantity]]</f>
        <v>1082.51</v>
      </c>
      <c r="Q1738" s="1" t="str">
        <f>VLOOKUP(Sales[[#This Row],[ProductKey]], Products!$A$2:$D$1000, 4, FALSE)</f>
        <v>Road-350-W Yellow, 42</v>
      </c>
    </row>
    <row r="1739" spans="1:17" x14ac:dyDescent="0.25">
      <c r="A1739" s="2">
        <v>38020</v>
      </c>
      <c r="B1739" s="1" t="s">
        <v>6160</v>
      </c>
      <c r="C1739">
        <v>360</v>
      </c>
      <c r="D1739">
        <v>17006</v>
      </c>
      <c r="E1739">
        <v>1</v>
      </c>
      <c r="F1739">
        <v>1</v>
      </c>
      <c r="G1739">
        <v>1</v>
      </c>
      <c r="H1739" s="2">
        <v>43134</v>
      </c>
      <c r="I1739" t="str">
        <f>VLOOKUP(Sales[[#This Row],[TerritoryKey]], Territories[], 2, FALSE)</f>
        <v>Northwest</v>
      </c>
      <c r="J1739">
        <f>_xlfn.XLOOKUP(Sales[[#This Row],[ProductKey]], Products!$A:$A, Products!$J:$J)</f>
        <v>1105.81</v>
      </c>
      <c r="K1739">
        <f>_xlfn.XLOOKUP(Sales[[#This Row],[ProductKey]], Products!$A:$A, Products!$K:$K)</f>
        <v>2049.0981999999999</v>
      </c>
      <c r="L1739" s="1">
        <f>Sales[[#This Row],[ProductPrice]]*Sales[[#This Row],[OrderQuantity]]</f>
        <v>2049.0981999999999</v>
      </c>
      <c r="M1739" s="1">
        <f>Sales[[#This Row],[OrderQuantity]]</f>
        <v>1</v>
      </c>
      <c r="N1739" s="1">
        <f>1</f>
        <v>1</v>
      </c>
      <c r="O1739" s="1">
        <f>Sales[[#This Row],[TotalSales]]-Sales[[#This Row],[TotalCost]]</f>
        <v>943.28819999999996</v>
      </c>
      <c r="P1739" s="1">
        <f>Sales[[#This Row],[ProductCost]]*Sales[[#This Row],[OrderQuantity]]</f>
        <v>1105.81</v>
      </c>
      <c r="Q1739" s="1" t="str">
        <f>VLOOKUP(Sales[[#This Row],[ProductKey]], Products!$A$2:$D$1000, 4, FALSE)</f>
        <v>Mountain-200 Black, 42</v>
      </c>
    </row>
    <row r="1740" spans="1:17" x14ac:dyDescent="0.25">
      <c r="A1740" s="2">
        <v>38112</v>
      </c>
      <c r="B1740" s="1" t="s">
        <v>6237</v>
      </c>
      <c r="C1740">
        <v>528</v>
      </c>
      <c r="D1740">
        <v>15978</v>
      </c>
      <c r="E1740">
        <v>1</v>
      </c>
      <c r="F1740">
        <v>1</v>
      </c>
      <c r="G1740">
        <v>1</v>
      </c>
      <c r="H1740" s="2">
        <v>43225</v>
      </c>
      <c r="I1740" t="str">
        <f>VLOOKUP(Sales[[#This Row],[TerritoryKey]], Territories[], 2, FALSE)</f>
        <v>Northwest</v>
      </c>
      <c r="J1740">
        <f>_xlfn.XLOOKUP(Sales[[#This Row],[ProductKey]], Products!$A:$A, Products!$J:$J)</f>
        <v>1.8663000000000001</v>
      </c>
      <c r="K1740">
        <f>_xlfn.XLOOKUP(Sales[[#This Row],[ProductKey]], Products!$A:$A, Products!$K:$K)</f>
        <v>4.99</v>
      </c>
      <c r="L1740" s="1">
        <f>Sales[[#This Row],[ProductPrice]]*Sales[[#This Row],[OrderQuantity]]</f>
        <v>4.99</v>
      </c>
      <c r="M1740" s="1">
        <f>Sales[[#This Row],[OrderQuantity]]</f>
        <v>1</v>
      </c>
      <c r="N1740" s="1">
        <f>1</f>
        <v>1</v>
      </c>
      <c r="O1740" s="1">
        <f>Sales[[#This Row],[TotalSales]]-Sales[[#This Row],[TotalCost]]</f>
        <v>3.1237000000000004</v>
      </c>
      <c r="P1740" s="1">
        <f>Sales[[#This Row],[ProductCost]]*Sales[[#This Row],[OrderQuantity]]</f>
        <v>1.8663000000000001</v>
      </c>
      <c r="Q1740" s="1" t="str">
        <f>VLOOKUP(Sales[[#This Row],[ProductKey]], Products!$A$2:$D$1000, 4, FALSE)</f>
        <v>Mountain Tire Tube</v>
      </c>
    </row>
    <row r="1741" spans="1:17" x14ac:dyDescent="0.25">
      <c r="A1741" s="2">
        <v>38080</v>
      </c>
      <c r="B1741" s="1" t="s">
        <v>6278</v>
      </c>
      <c r="C1741">
        <v>528</v>
      </c>
      <c r="D1741">
        <v>11681</v>
      </c>
      <c r="E1741">
        <v>1</v>
      </c>
      <c r="F1741">
        <v>1</v>
      </c>
      <c r="G1741">
        <v>1</v>
      </c>
      <c r="H1741" s="2">
        <v>43193</v>
      </c>
      <c r="I1741" t="str">
        <f>VLOOKUP(Sales[[#This Row],[TerritoryKey]], Territories[], 2, FALSE)</f>
        <v>Northwest</v>
      </c>
      <c r="J1741">
        <f>_xlfn.XLOOKUP(Sales[[#This Row],[ProductKey]], Products!$A:$A, Products!$J:$J)</f>
        <v>1.8663000000000001</v>
      </c>
      <c r="K1741">
        <f>_xlfn.XLOOKUP(Sales[[#This Row],[ProductKey]], Products!$A:$A, Products!$K:$K)</f>
        <v>4.99</v>
      </c>
      <c r="L1741" s="1">
        <f>Sales[[#This Row],[ProductPrice]]*Sales[[#This Row],[OrderQuantity]]</f>
        <v>4.99</v>
      </c>
      <c r="M1741" s="1">
        <f>Sales[[#This Row],[OrderQuantity]]</f>
        <v>1</v>
      </c>
      <c r="N1741" s="1">
        <f>1</f>
        <v>1</v>
      </c>
      <c r="O1741" s="1">
        <f>Sales[[#This Row],[TotalSales]]-Sales[[#This Row],[TotalCost]]</f>
        <v>3.1237000000000004</v>
      </c>
      <c r="P1741" s="1">
        <f>Sales[[#This Row],[ProductCost]]*Sales[[#This Row],[OrderQuantity]]</f>
        <v>1.8663000000000001</v>
      </c>
      <c r="Q1741" s="1" t="str">
        <f>VLOOKUP(Sales[[#This Row],[ProductKey]], Products!$A$2:$D$1000, 4, FALSE)</f>
        <v>Mountain Tire Tube</v>
      </c>
    </row>
    <row r="1742" spans="1:17" x14ac:dyDescent="0.25">
      <c r="A1742" s="2">
        <v>38201</v>
      </c>
      <c r="B1742" s="1" t="s">
        <v>6304</v>
      </c>
      <c r="C1742">
        <v>354</v>
      </c>
      <c r="D1742">
        <v>13226</v>
      </c>
      <c r="E1742">
        <v>1</v>
      </c>
      <c r="F1742">
        <v>1</v>
      </c>
      <c r="G1742">
        <v>1</v>
      </c>
      <c r="H1742" s="2">
        <v>43314</v>
      </c>
      <c r="I1742" t="str">
        <f>VLOOKUP(Sales[[#This Row],[TerritoryKey]], Territories[], 2, FALSE)</f>
        <v>Northwest</v>
      </c>
      <c r="J1742">
        <f>_xlfn.XLOOKUP(Sales[[#This Row],[ProductKey]], Products!$A:$A, Products!$J:$J)</f>
        <v>1117.8559</v>
      </c>
      <c r="K1742">
        <f>_xlfn.XLOOKUP(Sales[[#This Row],[ProductKey]], Products!$A:$A, Products!$K:$K)</f>
        <v>2071.4196000000002</v>
      </c>
      <c r="L1742" s="1">
        <f>Sales[[#This Row],[ProductPrice]]*Sales[[#This Row],[OrderQuantity]]</f>
        <v>2071.4196000000002</v>
      </c>
      <c r="M1742" s="1">
        <f>Sales[[#This Row],[OrderQuantity]]</f>
        <v>1</v>
      </c>
      <c r="N1742" s="1">
        <f>1</f>
        <v>1</v>
      </c>
      <c r="O1742" s="1">
        <f>Sales[[#This Row],[TotalSales]]-Sales[[#This Row],[TotalCost]]</f>
        <v>953.56370000000015</v>
      </c>
      <c r="P1742" s="1">
        <f>Sales[[#This Row],[ProductCost]]*Sales[[#This Row],[OrderQuantity]]</f>
        <v>1117.8559</v>
      </c>
      <c r="Q1742" s="1" t="str">
        <f>VLOOKUP(Sales[[#This Row],[ProductKey]], Products!$A$2:$D$1000, 4, FALSE)</f>
        <v>Mountain-200 Silver, 42</v>
      </c>
    </row>
    <row r="1743" spans="1:17" x14ac:dyDescent="0.25">
      <c r="A1743" s="2">
        <v>38049</v>
      </c>
      <c r="B1743" s="1" t="s">
        <v>6333</v>
      </c>
      <c r="C1743">
        <v>381</v>
      </c>
      <c r="D1743">
        <v>21685</v>
      </c>
      <c r="E1743">
        <v>1</v>
      </c>
      <c r="F1743">
        <v>1</v>
      </c>
      <c r="G1743">
        <v>1</v>
      </c>
      <c r="H1743" s="2">
        <v>43162</v>
      </c>
      <c r="I1743" t="str">
        <f>VLOOKUP(Sales[[#This Row],[TerritoryKey]], Territories[], 2, FALSE)</f>
        <v>Northwest</v>
      </c>
      <c r="J1743">
        <f>_xlfn.XLOOKUP(Sales[[#This Row],[ProductKey]], Products!$A:$A, Products!$J:$J)</f>
        <v>605.64919999999995</v>
      </c>
      <c r="K1743">
        <f>_xlfn.XLOOKUP(Sales[[#This Row],[ProductKey]], Products!$A:$A, Products!$K:$K)</f>
        <v>1000.4375</v>
      </c>
      <c r="L1743" s="1">
        <f>Sales[[#This Row],[ProductPrice]]*Sales[[#This Row],[OrderQuantity]]</f>
        <v>1000.4375</v>
      </c>
      <c r="M1743" s="1">
        <f>Sales[[#This Row],[OrderQuantity]]</f>
        <v>1</v>
      </c>
      <c r="N1743" s="1">
        <f>1</f>
        <v>1</v>
      </c>
      <c r="O1743" s="1">
        <f>Sales[[#This Row],[TotalSales]]-Sales[[#This Row],[TotalCost]]</f>
        <v>394.78830000000005</v>
      </c>
      <c r="P1743" s="1">
        <f>Sales[[#This Row],[ProductCost]]*Sales[[#This Row],[OrderQuantity]]</f>
        <v>605.64919999999995</v>
      </c>
      <c r="Q1743" s="1" t="str">
        <f>VLOOKUP(Sales[[#This Row],[ProductKey]], Products!$A$2:$D$1000, 4, FALSE)</f>
        <v>Road-550-W Yellow, 38</v>
      </c>
    </row>
    <row r="1744" spans="1:17" x14ac:dyDescent="0.25">
      <c r="A1744" s="2">
        <v>38263</v>
      </c>
      <c r="B1744" s="1" t="s">
        <v>6337</v>
      </c>
      <c r="C1744">
        <v>362</v>
      </c>
      <c r="D1744">
        <v>16912</v>
      </c>
      <c r="E1744">
        <v>1</v>
      </c>
      <c r="F1744">
        <v>1</v>
      </c>
      <c r="G1744">
        <v>1</v>
      </c>
      <c r="H1744" s="2">
        <v>43376</v>
      </c>
      <c r="I1744" t="str">
        <f>VLOOKUP(Sales[[#This Row],[TerritoryKey]], Territories[], 2, FALSE)</f>
        <v>Northwest</v>
      </c>
      <c r="J1744">
        <f>_xlfn.XLOOKUP(Sales[[#This Row],[ProductKey]], Products!$A:$A, Products!$J:$J)</f>
        <v>1105.81</v>
      </c>
      <c r="K1744">
        <f>_xlfn.XLOOKUP(Sales[[#This Row],[ProductKey]], Products!$A:$A, Products!$K:$K)</f>
        <v>2049.0981999999999</v>
      </c>
      <c r="L1744" s="1">
        <f>Sales[[#This Row],[ProductPrice]]*Sales[[#This Row],[OrderQuantity]]</f>
        <v>2049.0981999999999</v>
      </c>
      <c r="M1744" s="1">
        <f>Sales[[#This Row],[OrderQuantity]]</f>
        <v>1</v>
      </c>
      <c r="N1744" s="1">
        <f>1</f>
        <v>1</v>
      </c>
      <c r="O1744" s="1">
        <f>Sales[[#This Row],[TotalSales]]-Sales[[#This Row],[TotalCost]]</f>
        <v>943.28819999999996</v>
      </c>
      <c r="P1744" s="1">
        <f>Sales[[#This Row],[ProductCost]]*Sales[[#This Row],[OrderQuantity]]</f>
        <v>1105.81</v>
      </c>
      <c r="Q1744" s="1" t="str">
        <f>VLOOKUP(Sales[[#This Row],[ProductKey]], Products!$A$2:$D$1000, 4, FALSE)</f>
        <v>Mountain-200 Black, 46</v>
      </c>
    </row>
    <row r="1745" spans="1:17" x14ac:dyDescent="0.25">
      <c r="A1745" s="2">
        <v>38263</v>
      </c>
      <c r="B1745" s="1" t="s">
        <v>6354</v>
      </c>
      <c r="C1745">
        <v>385</v>
      </c>
      <c r="D1745">
        <v>21793</v>
      </c>
      <c r="E1745">
        <v>1</v>
      </c>
      <c r="F1745">
        <v>1</v>
      </c>
      <c r="G1745">
        <v>1</v>
      </c>
      <c r="H1745" s="2">
        <v>43376</v>
      </c>
      <c r="I1745" t="str">
        <f>VLOOKUP(Sales[[#This Row],[TerritoryKey]], Territories[], 2, FALSE)</f>
        <v>Northwest</v>
      </c>
      <c r="J1745">
        <f>_xlfn.XLOOKUP(Sales[[#This Row],[ProductKey]], Products!$A:$A, Products!$J:$J)</f>
        <v>605.64919999999995</v>
      </c>
      <c r="K1745">
        <f>_xlfn.XLOOKUP(Sales[[#This Row],[ProductKey]], Products!$A:$A, Products!$K:$K)</f>
        <v>1000.4375</v>
      </c>
      <c r="L1745" s="1">
        <f>Sales[[#This Row],[ProductPrice]]*Sales[[#This Row],[OrderQuantity]]</f>
        <v>1000.4375</v>
      </c>
      <c r="M1745" s="1">
        <f>Sales[[#This Row],[OrderQuantity]]</f>
        <v>1</v>
      </c>
      <c r="N1745" s="1">
        <f>1</f>
        <v>1</v>
      </c>
      <c r="O1745" s="1">
        <f>Sales[[#This Row],[TotalSales]]-Sales[[#This Row],[TotalCost]]</f>
        <v>394.78830000000005</v>
      </c>
      <c r="P1745" s="1">
        <f>Sales[[#This Row],[ProductCost]]*Sales[[#This Row],[OrderQuantity]]</f>
        <v>605.64919999999995</v>
      </c>
      <c r="Q1745" s="1" t="str">
        <f>VLOOKUP(Sales[[#This Row],[ProductKey]], Products!$A$2:$D$1000, 4, FALSE)</f>
        <v>Road-550-W Yellow, 42</v>
      </c>
    </row>
    <row r="1746" spans="1:17" x14ac:dyDescent="0.25">
      <c r="A1746" s="2">
        <v>38022</v>
      </c>
      <c r="B1746" s="1" t="s">
        <v>6360</v>
      </c>
      <c r="C1746">
        <v>580</v>
      </c>
      <c r="D1746">
        <v>18802</v>
      </c>
      <c r="E1746">
        <v>1</v>
      </c>
      <c r="F1746">
        <v>1</v>
      </c>
      <c r="G1746">
        <v>1</v>
      </c>
      <c r="H1746" s="2">
        <v>43136</v>
      </c>
      <c r="I1746" t="str">
        <f>VLOOKUP(Sales[[#This Row],[TerritoryKey]], Territories[], 2, FALSE)</f>
        <v>Northwest</v>
      </c>
      <c r="J1746">
        <f>_xlfn.XLOOKUP(Sales[[#This Row],[ProductKey]], Products!$A:$A, Products!$J:$J)</f>
        <v>1082.51</v>
      </c>
      <c r="K1746">
        <f>_xlfn.XLOOKUP(Sales[[#This Row],[ProductKey]], Products!$A:$A, Products!$K:$K)</f>
        <v>1700.99</v>
      </c>
      <c r="L1746" s="1">
        <f>Sales[[#This Row],[ProductPrice]]*Sales[[#This Row],[OrderQuantity]]</f>
        <v>1700.99</v>
      </c>
      <c r="M1746" s="1">
        <f>Sales[[#This Row],[OrderQuantity]]</f>
        <v>1</v>
      </c>
      <c r="N1746" s="1">
        <f>1</f>
        <v>1</v>
      </c>
      <c r="O1746" s="1">
        <f>Sales[[#This Row],[TotalSales]]-Sales[[#This Row],[TotalCost]]</f>
        <v>618.48</v>
      </c>
      <c r="P1746" s="1">
        <f>Sales[[#This Row],[ProductCost]]*Sales[[#This Row],[OrderQuantity]]</f>
        <v>1082.51</v>
      </c>
      <c r="Q1746" s="1" t="str">
        <f>VLOOKUP(Sales[[#This Row],[ProductKey]], Products!$A$2:$D$1000, 4, FALSE)</f>
        <v>Road-350-W Yellow, 40</v>
      </c>
    </row>
    <row r="1747" spans="1:17" x14ac:dyDescent="0.25">
      <c r="A1747" s="2">
        <v>38324</v>
      </c>
      <c r="B1747" s="1" t="s">
        <v>6364</v>
      </c>
      <c r="C1747">
        <v>358</v>
      </c>
      <c r="D1747">
        <v>17401</v>
      </c>
      <c r="E1747">
        <v>1</v>
      </c>
      <c r="F1747">
        <v>1</v>
      </c>
      <c r="G1747">
        <v>1</v>
      </c>
      <c r="H1747" s="2">
        <v>43437</v>
      </c>
      <c r="I1747" t="str">
        <f>VLOOKUP(Sales[[#This Row],[TerritoryKey]], Territories[], 2, FALSE)</f>
        <v>Northwest</v>
      </c>
      <c r="J1747">
        <f>_xlfn.XLOOKUP(Sales[[#This Row],[ProductKey]], Products!$A:$A, Products!$J:$J)</f>
        <v>1105.81</v>
      </c>
      <c r="K1747">
        <f>_xlfn.XLOOKUP(Sales[[#This Row],[ProductKey]], Products!$A:$A, Products!$K:$K)</f>
        <v>2049.0981999999999</v>
      </c>
      <c r="L1747" s="1">
        <f>Sales[[#This Row],[ProductPrice]]*Sales[[#This Row],[OrderQuantity]]</f>
        <v>2049.0981999999999</v>
      </c>
      <c r="M1747" s="1">
        <f>Sales[[#This Row],[OrderQuantity]]</f>
        <v>1</v>
      </c>
      <c r="N1747" s="1">
        <f>1</f>
        <v>1</v>
      </c>
      <c r="O1747" s="1">
        <f>Sales[[#This Row],[TotalSales]]-Sales[[#This Row],[TotalCost]]</f>
        <v>943.28819999999996</v>
      </c>
      <c r="P1747" s="1">
        <f>Sales[[#This Row],[ProductCost]]*Sales[[#This Row],[OrderQuantity]]</f>
        <v>1105.81</v>
      </c>
      <c r="Q1747" s="1" t="str">
        <f>VLOOKUP(Sales[[#This Row],[ProductKey]], Products!$A$2:$D$1000, 4, FALSE)</f>
        <v>Mountain-200 Black, 38</v>
      </c>
    </row>
    <row r="1748" spans="1:17" x14ac:dyDescent="0.25">
      <c r="A1748" s="2">
        <v>38173</v>
      </c>
      <c r="B1748" s="1" t="s">
        <v>6365</v>
      </c>
      <c r="C1748">
        <v>573</v>
      </c>
      <c r="D1748">
        <v>27636</v>
      </c>
      <c r="E1748">
        <v>1</v>
      </c>
      <c r="F1748">
        <v>1</v>
      </c>
      <c r="G1748">
        <v>1</v>
      </c>
      <c r="H1748" s="2">
        <v>43286</v>
      </c>
      <c r="I1748" t="str">
        <f>VLOOKUP(Sales[[#This Row],[TerritoryKey]], Territories[], 2, FALSE)</f>
        <v>Northwest</v>
      </c>
      <c r="J1748">
        <f>_xlfn.XLOOKUP(Sales[[#This Row],[ProductKey]], Products!$A:$A, Products!$J:$J)</f>
        <v>1481.9378999999999</v>
      </c>
      <c r="K1748">
        <f>_xlfn.XLOOKUP(Sales[[#This Row],[ProductKey]], Products!$A:$A, Products!$K:$K)</f>
        <v>2384.0700000000002</v>
      </c>
      <c r="L1748" s="1">
        <f>Sales[[#This Row],[ProductPrice]]*Sales[[#This Row],[OrderQuantity]]</f>
        <v>2384.0700000000002</v>
      </c>
      <c r="M1748" s="1">
        <f>Sales[[#This Row],[OrderQuantity]]</f>
        <v>1</v>
      </c>
      <c r="N1748" s="1">
        <f>1</f>
        <v>1</v>
      </c>
      <c r="O1748" s="1">
        <f>Sales[[#This Row],[TotalSales]]-Sales[[#This Row],[TotalCost]]</f>
        <v>902.13210000000026</v>
      </c>
      <c r="P1748" s="1">
        <f>Sales[[#This Row],[ProductCost]]*Sales[[#This Row],[OrderQuantity]]</f>
        <v>1481.9378999999999</v>
      </c>
      <c r="Q1748" s="1" t="str">
        <f>VLOOKUP(Sales[[#This Row],[ProductKey]], Products!$A$2:$D$1000, 4, FALSE)</f>
        <v>Touring-1000 Blue, 46</v>
      </c>
    </row>
    <row r="1749" spans="1:17" x14ac:dyDescent="0.25">
      <c r="A1749" s="2">
        <v>37989</v>
      </c>
      <c r="B1749" s="1" t="s">
        <v>6371</v>
      </c>
      <c r="C1749">
        <v>480</v>
      </c>
      <c r="D1749">
        <v>11313</v>
      </c>
      <c r="E1749">
        <v>1</v>
      </c>
      <c r="F1749">
        <v>1</v>
      </c>
      <c r="G1749">
        <v>1</v>
      </c>
      <c r="H1749" s="2">
        <v>43103</v>
      </c>
      <c r="I1749" t="str">
        <f>VLOOKUP(Sales[[#This Row],[TerritoryKey]], Territories[], 2, FALSE)</f>
        <v>Northwest</v>
      </c>
      <c r="J1749">
        <f>_xlfn.XLOOKUP(Sales[[#This Row],[ProductKey]], Products!$A:$A, Products!$J:$J)</f>
        <v>0.85650000000000004</v>
      </c>
      <c r="K1749">
        <f>_xlfn.XLOOKUP(Sales[[#This Row],[ProductKey]], Products!$A:$A, Products!$K:$K)</f>
        <v>2.29</v>
      </c>
      <c r="L1749" s="1">
        <f>Sales[[#This Row],[ProductPrice]]*Sales[[#This Row],[OrderQuantity]]</f>
        <v>2.29</v>
      </c>
      <c r="M1749" s="1">
        <f>Sales[[#This Row],[OrderQuantity]]</f>
        <v>1</v>
      </c>
      <c r="N1749" s="1">
        <f>1</f>
        <v>1</v>
      </c>
      <c r="O1749" s="1">
        <f>Sales[[#This Row],[TotalSales]]-Sales[[#This Row],[TotalCost]]</f>
        <v>1.4335</v>
      </c>
      <c r="P1749" s="1">
        <f>Sales[[#This Row],[ProductCost]]*Sales[[#This Row],[OrderQuantity]]</f>
        <v>0.85650000000000004</v>
      </c>
      <c r="Q1749" s="1" t="str">
        <f>VLOOKUP(Sales[[#This Row],[ProductKey]], Products!$A$2:$D$1000, 4, FALSE)</f>
        <v>Patch Kit/8 Patches</v>
      </c>
    </row>
    <row r="1750" spans="1:17" x14ac:dyDescent="0.25">
      <c r="A1750" s="2">
        <v>38142</v>
      </c>
      <c r="B1750" s="1" t="s">
        <v>6373</v>
      </c>
      <c r="C1750">
        <v>540</v>
      </c>
      <c r="D1750">
        <v>24657</v>
      </c>
      <c r="E1750">
        <v>1</v>
      </c>
      <c r="F1750">
        <v>1</v>
      </c>
      <c r="G1750">
        <v>1</v>
      </c>
      <c r="H1750" s="2">
        <v>43255</v>
      </c>
      <c r="I1750" t="str">
        <f>VLOOKUP(Sales[[#This Row],[TerritoryKey]], Territories[], 2, FALSE)</f>
        <v>Northwest</v>
      </c>
      <c r="J1750">
        <f>_xlfn.XLOOKUP(Sales[[#This Row],[ProductKey]], Products!$A:$A, Products!$J:$J)</f>
        <v>12.192399999999999</v>
      </c>
      <c r="K1750">
        <f>_xlfn.XLOOKUP(Sales[[#This Row],[ProductKey]], Products!$A:$A, Products!$K:$K)</f>
        <v>32.6</v>
      </c>
      <c r="L1750" s="1">
        <f>Sales[[#This Row],[ProductPrice]]*Sales[[#This Row],[OrderQuantity]]</f>
        <v>32.6</v>
      </c>
      <c r="M1750" s="1">
        <f>Sales[[#This Row],[OrderQuantity]]</f>
        <v>1</v>
      </c>
      <c r="N1750" s="1">
        <f>1</f>
        <v>1</v>
      </c>
      <c r="O1750" s="1">
        <f>Sales[[#This Row],[TotalSales]]-Sales[[#This Row],[TotalCost]]</f>
        <v>20.407600000000002</v>
      </c>
      <c r="P1750" s="1">
        <f>Sales[[#This Row],[ProductCost]]*Sales[[#This Row],[OrderQuantity]]</f>
        <v>12.192399999999999</v>
      </c>
      <c r="Q1750" s="1" t="str">
        <f>VLOOKUP(Sales[[#This Row],[ProductKey]], Products!$A$2:$D$1000, 4, FALSE)</f>
        <v>HL Road Tire</v>
      </c>
    </row>
    <row r="1751" spans="1:17" x14ac:dyDescent="0.25">
      <c r="A1751" s="2">
        <v>37989</v>
      </c>
      <c r="B1751" s="1" t="s">
        <v>6397</v>
      </c>
      <c r="C1751">
        <v>604</v>
      </c>
      <c r="D1751">
        <v>23833</v>
      </c>
      <c r="E1751">
        <v>1</v>
      </c>
      <c r="F1751">
        <v>1</v>
      </c>
      <c r="G1751">
        <v>1</v>
      </c>
      <c r="H1751" s="2">
        <v>43103</v>
      </c>
      <c r="I1751" t="str">
        <f>VLOOKUP(Sales[[#This Row],[TerritoryKey]], Territories[], 2, FALSE)</f>
        <v>Northwest</v>
      </c>
      <c r="J1751">
        <f>_xlfn.XLOOKUP(Sales[[#This Row],[ProductKey]], Products!$A:$A, Products!$J:$J)</f>
        <v>343.64960000000002</v>
      </c>
      <c r="K1751">
        <f>_xlfn.XLOOKUP(Sales[[#This Row],[ProductKey]], Products!$A:$A, Products!$K:$K)</f>
        <v>539.99</v>
      </c>
      <c r="L1751" s="1">
        <f>Sales[[#This Row],[ProductPrice]]*Sales[[#This Row],[OrderQuantity]]</f>
        <v>539.99</v>
      </c>
      <c r="M1751" s="1">
        <f>Sales[[#This Row],[OrderQuantity]]</f>
        <v>1</v>
      </c>
      <c r="N1751" s="1">
        <f>1</f>
        <v>1</v>
      </c>
      <c r="O1751" s="1">
        <f>Sales[[#This Row],[TotalSales]]-Sales[[#This Row],[TotalCost]]</f>
        <v>196.34039999999999</v>
      </c>
      <c r="P1751" s="1">
        <f>Sales[[#This Row],[ProductCost]]*Sales[[#This Row],[OrderQuantity]]</f>
        <v>343.64960000000002</v>
      </c>
      <c r="Q1751" s="1" t="str">
        <f>VLOOKUP(Sales[[#This Row],[ProductKey]], Products!$A$2:$D$1000, 4, FALSE)</f>
        <v>Road-750 Black, 44</v>
      </c>
    </row>
    <row r="1752" spans="1:17" x14ac:dyDescent="0.25">
      <c r="A1752" s="2">
        <v>38170</v>
      </c>
      <c r="B1752" s="1" t="s">
        <v>6412</v>
      </c>
      <c r="C1752">
        <v>537</v>
      </c>
      <c r="D1752">
        <v>12366</v>
      </c>
      <c r="E1752">
        <v>1</v>
      </c>
      <c r="F1752">
        <v>1</v>
      </c>
      <c r="G1752">
        <v>1</v>
      </c>
      <c r="H1752" s="2">
        <v>43283</v>
      </c>
      <c r="I1752" t="str">
        <f>VLOOKUP(Sales[[#This Row],[TerritoryKey]], Territories[], 2, FALSE)</f>
        <v>Northwest</v>
      </c>
      <c r="J1752">
        <f>_xlfn.XLOOKUP(Sales[[#This Row],[ProductKey]], Products!$A:$A, Products!$J:$J)</f>
        <v>13.09</v>
      </c>
      <c r="K1752">
        <f>_xlfn.XLOOKUP(Sales[[#This Row],[ProductKey]], Products!$A:$A, Products!$K:$K)</f>
        <v>35</v>
      </c>
      <c r="L1752" s="1">
        <f>Sales[[#This Row],[ProductPrice]]*Sales[[#This Row],[OrderQuantity]]</f>
        <v>35</v>
      </c>
      <c r="M1752" s="1">
        <f>Sales[[#This Row],[OrderQuantity]]</f>
        <v>1</v>
      </c>
      <c r="N1752" s="1">
        <f>1</f>
        <v>1</v>
      </c>
      <c r="O1752" s="1">
        <f>Sales[[#This Row],[TotalSales]]-Sales[[#This Row],[TotalCost]]</f>
        <v>21.91</v>
      </c>
      <c r="P1752" s="1">
        <f>Sales[[#This Row],[ProductCost]]*Sales[[#This Row],[OrderQuantity]]</f>
        <v>13.09</v>
      </c>
      <c r="Q1752" s="1" t="str">
        <f>VLOOKUP(Sales[[#This Row],[ProductKey]], Products!$A$2:$D$1000, 4, FALSE)</f>
        <v>HL Mountain Tire</v>
      </c>
    </row>
    <row r="1753" spans="1:17" x14ac:dyDescent="0.25">
      <c r="A1753" s="2">
        <v>38324</v>
      </c>
      <c r="B1753" s="1" t="s">
        <v>6418</v>
      </c>
      <c r="C1753">
        <v>360</v>
      </c>
      <c r="D1753">
        <v>16914</v>
      </c>
      <c r="E1753">
        <v>1</v>
      </c>
      <c r="F1753">
        <v>1</v>
      </c>
      <c r="G1753">
        <v>1</v>
      </c>
      <c r="H1753" s="2">
        <v>43437</v>
      </c>
      <c r="I1753" t="str">
        <f>VLOOKUP(Sales[[#This Row],[TerritoryKey]], Territories[], 2, FALSE)</f>
        <v>Northwest</v>
      </c>
      <c r="J1753">
        <f>_xlfn.XLOOKUP(Sales[[#This Row],[ProductKey]], Products!$A:$A, Products!$J:$J)</f>
        <v>1105.81</v>
      </c>
      <c r="K1753">
        <f>_xlfn.XLOOKUP(Sales[[#This Row],[ProductKey]], Products!$A:$A, Products!$K:$K)</f>
        <v>2049.0981999999999</v>
      </c>
      <c r="L1753" s="1">
        <f>Sales[[#This Row],[ProductPrice]]*Sales[[#This Row],[OrderQuantity]]</f>
        <v>2049.0981999999999</v>
      </c>
      <c r="M1753" s="1">
        <f>Sales[[#This Row],[OrderQuantity]]</f>
        <v>1</v>
      </c>
      <c r="N1753" s="1">
        <f>1</f>
        <v>1</v>
      </c>
      <c r="O1753" s="1">
        <f>Sales[[#This Row],[TotalSales]]-Sales[[#This Row],[TotalCost]]</f>
        <v>943.28819999999996</v>
      </c>
      <c r="P1753" s="1">
        <f>Sales[[#This Row],[ProductCost]]*Sales[[#This Row],[OrderQuantity]]</f>
        <v>1105.81</v>
      </c>
      <c r="Q1753" s="1" t="str">
        <f>VLOOKUP(Sales[[#This Row],[ProductKey]], Products!$A$2:$D$1000, 4, FALSE)</f>
        <v>Mountain-200 Black, 42</v>
      </c>
    </row>
    <row r="1754" spans="1:17" x14ac:dyDescent="0.25">
      <c r="A1754" s="2">
        <v>38295</v>
      </c>
      <c r="B1754" s="1" t="s">
        <v>6433</v>
      </c>
      <c r="C1754">
        <v>579</v>
      </c>
      <c r="D1754">
        <v>26005</v>
      </c>
      <c r="E1754">
        <v>1</v>
      </c>
      <c r="F1754">
        <v>1</v>
      </c>
      <c r="G1754">
        <v>1</v>
      </c>
      <c r="H1754" s="2">
        <v>43408</v>
      </c>
      <c r="I1754" t="str">
        <f>VLOOKUP(Sales[[#This Row],[TerritoryKey]], Territories[], 2, FALSE)</f>
        <v>Northwest</v>
      </c>
      <c r="J1754">
        <f>_xlfn.XLOOKUP(Sales[[#This Row],[ProductKey]], Products!$A:$A, Products!$J:$J)</f>
        <v>755.1508</v>
      </c>
      <c r="K1754">
        <f>_xlfn.XLOOKUP(Sales[[#This Row],[ProductKey]], Products!$A:$A, Products!$K:$K)</f>
        <v>1214.8499999999999</v>
      </c>
      <c r="L1754" s="1">
        <f>Sales[[#This Row],[ProductPrice]]*Sales[[#This Row],[OrderQuantity]]</f>
        <v>1214.8499999999999</v>
      </c>
      <c r="M1754" s="1">
        <f>Sales[[#This Row],[OrderQuantity]]</f>
        <v>1</v>
      </c>
      <c r="N1754" s="1">
        <f>1</f>
        <v>1</v>
      </c>
      <c r="O1754" s="1">
        <f>Sales[[#This Row],[TotalSales]]-Sales[[#This Row],[TotalCost]]</f>
        <v>459.69919999999991</v>
      </c>
      <c r="P1754" s="1">
        <f>Sales[[#This Row],[ProductCost]]*Sales[[#This Row],[OrderQuantity]]</f>
        <v>755.1508</v>
      </c>
      <c r="Q1754" s="1" t="str">
        <f>VLOOKUP(Sales[[#This Row],[ProductKey]], Products!$A$2:$D$1000, 4, FALSE)</f>
        <v>Touring-2000 Blue, 54</v>
      </c>
    </row>
    <row r="1755" spans="1:17" x14ac:dyDescent="0.25">
      <c r="A1755" s="2">
        <v>38051</v>
      </c>
      <c r="B1755" s="1" t="s">
        <v>6452</v>
      </c>
      <c r="C1755">
        <v>354</v>
      </c>
      <c r="D1755">
        <v>17141</v>
      </c>
      <c r="E1755">
        <v>1</v>
      </c>
      <c r="F1755">
        <v>1</v>
      </c>
      <c r="G1755">
        <v>1</v>
      </c>
      <c r="H1755" s="2">
        <v>43164</v>
      </c>
      <c r="I1755" t="str">
        <f>VLOOKUP(Sales[[#This Row],[TerritoryKey]], Territories[], 2, FALSE)</f>
        <v>Northwest</v>
      </c>
      <c r="J1755">
        <f>_xlfn.XLOOKUP(Sales[[#This Row],[ProductKey]], Products!$A:$A, Products!$J:$J)</f>
        <v>1117.8559</v>
      </c>
      <c r="K1755">
        <f>_xlfn.XLOOKUP(Sales[[#This Row],[ProductKey]], Products!$A:$A, Products!$K:$K)</f>
        <v>2071.4196000000002</v>
      </c>
      <c r="L1755" s="1">
        <f>Sales[[#This Row],[ProductPrice]]*Sales[[#This Row],[OrderQuantity]]</f>
        <v>2071.4196000000002</v>
      </c>
      <c r="M1755" s="1">
        <f>Sales[[#This Row],[OrderQuantity]]</f>
        <v>1</v>
      </c>
      <c r="N1755" s="1">
        <f>1</f>
        <v>1</v>
      </c>
      <c r="O1755" s="1">
        <f>Sales[[#This Row],[TotalSales]]-Sales[[#This Row],[TotalCost]]</f>
        <v>953.56370000000015</v>
      </c>
      <c r="P1755" s="1">
        <f>Sales[[#This Row],[ProductCost]]*Sales[[#This Row],[OrderQuantity]]</f>
        <v>1117.8559</v>
      </c>
      <c r="Q1755" s="1" t="str">
        <f>VLOOKUP(Sales[[#This Row],[ProductKey]], Products!$A$2:$D$1000, 4, FALSE)</f>
        <v>Mountain-200 Silver, 42</v>
      </c>
    </row>
    <row r="1756" spans="1:17" x14ac:dyDescent="0.25">
      <c r="A1756" s="2">
        <v>38171</v>
      </c>
      <c r="B1756" s="1" t="s">
        <v>6454</v>
      </c>
      <c r="C1756">
        <v>356</v>
      </c>
      <c r="D1756">
        <v>16915</v>
      </c>
      <c r="E1756">
        <v>1</v>
      </c>
      <c r="F1756">
        <v>1</v>
      </c>
      <c r="G1756">
        <v>1</v>
      </c>
      <c r="H1756" s="2">
        <v>43284</v>
      </c>
      <c r="I1756" t="str">
        <f>VLOOKUP(Sales[[#This Row],[TerritoryKey]], Territories[], 2, FALSE)</f>
        <v>Northwest</v>
      </c>
      <c r="J1756">
        <f>_xlfn.XLOOKUP(Sales[[#This Row],[ProductKey]], Products!$A:$A, Products!$J:$J)</f>
        <v>1117.8559</v>
      </c>
      <c r="K1756">
        <f>_xlfn.XLOOKUP(Sales[[#This Row],[ProductKey]], Products!$A:$A, Products!$K:$K)</f>
        <v>2071.4196000000002</v>
      </c>
      <c r="L1756" s="1">
        <f>Sales[[#This Row],[ProductPrice]]*Sales[[#This Row],[OrderQuantity]]</f>
        <v>2071.4196000000002</v>
      </c>
      <c r="M1756" s="1">
        <f>Sales[[#This Row],[OrderQuantity]]</f>
        <v>1</v>
      </c>
      <c r="N1756" s="1">
        <f>1</f>
        <v>1</v>
      </c>
      <c r="O1756" s="1">
        <f>Sales[[#This Row],[TotalSales]]-Sales[[#This Row],[TotalCost]]</f>
        <v>953.56370000000015</v>
      </c>
      <c r="P1756" s="1">
        <f>Sales[[#This Row],[ProductCost]]*Sales[[#This Row],[OrderQuantity]]</f>
        <v>1117.8559</v>
      </c>
      <c r="Q1756" s="1" t="str">
        <f>VLOOKUP(Sales[[#This Row],[ProductKey]], Products!$A$2:$D$1000, 4, FALSE)</f>
        <v>Mountain-200 Silver, 46</v>
      </c>
    </row>
    <row r="1757" spans="1:17" x14ac:dyDescent="0.25">
      <c r="A1757" s="2">
        <v>38235</v>
      </c>
      <c r="B1757" s="1" t="s">
        <v>6502</v>
      </c>
      <c r="C1757">
        <v>226</v>
      </c>
      <c r="D1757">
        <v>11856</v>
      </c>
      <c r="E1757">
        <v>1</v>
      </c>
      <c r="F1757">
        <v>1</v>
      </c>
      <c r="G1757">
        <v>1</v>
      </c>
      <c r="H1757" s="2">
        <v>43348</v>
      </c>
      <c r="I1757" t="str">
        <f>VLOOKUP(Sales[[#This Row],[TerritoryKey]], Territories[], 2, FALSE)</f>
        <v>Northwest</v>
      </c>
      <c r="J1757">
        <f>_xlfn.XLOOKUP(Sales[[#This Row],[ProductKey]], Products!$A:$A, Products!$J:$J)</f>
        <v>31.724399999999999</v>
      </c>
      <c r="K1757">
        <f>_xlfn.XLOOKUP(Sales[[#This Row],[ProductKey]], Products!$A:$A, Products!$K:$K)</f>
        <v>48.067300000000003</v>
      </c>
      <c r="L1757" s="1">
        <f>Sales[[#This Row],[ProductPrice]]*Sales[[#This Row],[OrderQuantity]]</f>
        <v>48.067300000000003</v>
      </c>
      <c r="M1757" s="1">
        <f>Sales[[#This Row],[OrderQuantity]]</f>
        <v>1</v>
      </c>
      <c r="N1757" s="1">
        <f>1</f>
        <v>1</v>
      </c>
      <c r="O1757" s="1">
        <f>Sales[[#This Row],[TotalSales]]-Sales[[#This Row],[TotalCost]]</f>
        <v>16.342900000000004</v>
      </c>
      <c r="P1757" s="1">
        <f>Sales[[#This Row],[ProductCost]]*Sales[[#This Row],[OrderQuantity]]</f>
        <v>31.724399999999999</v>
      </c>
      <c r="Q1757" s="1" t="str">
        <f>VLOOKUP(Sales[[#This Row],[ProductKey]], Products!$A$2:$D$1000, 4, FALSE)</f>
        <v>Long-Sleeve Logo Jersey, S</v>
      </c>
    </row>
    <row r="1758" spans="1:17" x14ac:dyDescent="0.25">
      <c r="A1758" s="2">
        <v>38203</v>
      </c>
      <c r="B1758" s="1" t="s">
        <v>6515</v>
      </c>
      <c r="C1758">
        <v>484</v>
      </c>
      <c r="D1758">
        <v>11878</v>
      </c>
      <c r="E1758">
        <v>1</v>
      </c>
      <c r="F1758">
        <v>1</v>
      </c>
      <c r="G1758">
        <v>1</v>
      </c>
      <c r="H1758" s="2">
        <v>43316</v>
      </c>
      <c r="I1758" t="str">
        <f>VLOOKUP(Sales[[#This Row],[TerritoryKey]], Territories[], 2, FALSE)</f>
        <v>Northwest</v>
      </c>
      <c r="J1758">
        <f>_xlfn.XLOOKUP(Sales[[#This Row],[ProductKey]], Products!$A:$A, Products!$J:$J)</f>
        <v>2.9733000000000001</v>
      </c>
      <c r="K1758">
        <f>_xlfn.XLOOKUP(Sales[[#This Row],[ProductKey]], Products!$A:$A, Products!$K:$K)</f>
        <v>7.95</v>
      </c>
      <c r="L1758" s="1">
        <f>Sales[[#This Row],[ProductPrice]]*Sales[[#This Row],[OrderQuantity]]</f>
        <v>7.95</v>
      </c>
      <c r="M1758" s="1">
        <f>Sales[[#This Row],[OrderQuantity]]</f>
        <v>1</v>
      </c>
      <c r="N1758" s="1">
        <f>1</f>
        <v>1</v>
      </c>
      <c r="O1758" s="1">
        <f>Sales[[#This Row],[TotalSales]]-Sales[[#This Row],[TotalCost]]</f>
        <v>4.9767000000000001</v>
      </c>
      <c r="P1758" s="1">
        <f>Sales[[#This Row],[ProductCost]]*Sales[[#This Row],[OrderQuantity]]</f>
        <v>2.9733000000000001</v>
      </c>
      <c r="Q1758" s="1" t="str">
        <f>VLOOKUP(Sales[[#This Row],[ProductKey]], Products!$A$2:$D$1000, 4, FALSE)</f>
        <v>Bike Wash - Dissolver</v>
      </c>
    </row>
    <row r="1759" spans="1:17" x14ac:dyDescent="0.25">
      <c r="A1759" s="2">
        <v>38233</v>
      </c>
      <c r="B1759" s="1" t="s">
        <v>6517</v>
      </c>
      <c r="C1759">
        <v>571</v>
      </c>
      <c r="D1759">
        <v>11264</v>
      </c>
      <c r="E1759">
        <v>1</v>
      </c>
      <c r="F1759">
        <v>1</v>
      </c>
      <c r="G1759">
        <v>1</v>
      </c>
      <c r="H1759" s="2">
        <v>43346</v>
      </c>
      <c r="I1759" t="str">
        <f>VLOOKUP(Sales[[#This Row],[TerritoryKey]], Territories[], 2, FALSE)</f>
        <v>Northwest</v>
      </c>
      <c r="J1759">
        <f>_xlfn.XLOOKUP(Sales[[#This Row],[ProductKey]], Products!$A:$A, Products!$J:$J)</f>
        <v>461.44479999999999</v>
      </c>
      <c r="K1759">
        <f>_xlfn.XLOOKUP(Sales[[#This Row],[ProductKey]], Products!$A:$A, Products!$K:$K)</f>
        <v>742.35</v>
      </c>
      <c r="L1759" s="1">
        <f>Sales[[#This Row],[ProductPrice]]*Sales[[#This Row],[OrderQuantity]]</f>
        <v>742.35</v>
      </c>
      <c r="M1759" s="1">
        <f>Sales[[#This Row],[OrderQuantity]]</f>
        <v>1</v>
      </c>
      <c r="N1759" s="1">
        <f>1</f>
        <v>1</v>
      </c>
      <c r="O1759" s="1">
        <f>Sales[[#This Row],[TotalSales]]-Sales[[#This Row],[TotalCost]]</f>
        <v>280.90520000000004</v>
      </c>
      <c r="P1759" s="1">
        <f>Sales[[#This Row],[ProductCost]]*Sales[[#This Row],[OrderQuantity]]</f>
        <v>461.44479999999999</v>
      </c>
      <c r="Q1759" s="1" t="str">
        <f>VLOOKUP(Sales[[#This Row],[ProductKey]], Products!$A$2:$D$1000, 4, FALSE)</f>
        <v>Touring-3000 Yellow, 58</v>
      </c>
    </row>
    <row r="1760" spans="1:17" x14ac:dyDescent="0.25">
      <c r="A1760" s="2">
        <v>38234</v>
      </c>
      <c r="B1760" s="1" t="s">
        <v>6522</v>
      </c>
      <c r="C1760">
        <v>580</v>
      </c>
      <c r="D1760">
        <v>18976</v>
      </c>
      <c r="E1760">
        <v>1</v>
      </c>
      <c r="F1760">
        <v>1</v>
      </c>
      <c r="G1760">
        <v>1</v>
      </c>
      <c r="H1760" s="2">
        <v>43347</v>
      </c>
      <c r="I1760" t="str">
        <f>VLOOKUP(Sales[[#This Row],[TerritoryKey]], Territories[], 2, FALSE)</f>
        <v>Northwest</v>
      </c>
      <c r="J1760">
        <f>_xlfn.XLOOKUP(Sales[[#This Row],[ProductKey]], Products!$A:$A, Products!$J:$J)</f>
        <v>1082.51</v>
      </c>
      <c r="K1760">
        <f>_xlfn.XLOOKUP(Sales[[#This Row],[ProductKey]], Products!$A:$A, Products!$K:$K)</f>
        <v>1700.99</v>
      </c>
      <c r="L1760" s="1">
        <f>Sales[[#This Row],[ProductPrice]]*Sales[[#This Row],[OrderQuantity]]</f>
        <v>1700.99</v>
      </c>
      <c r="M1760" s="1">
        <f>Sales[[#This Row],[OrderQuantity]]</f>
        <v>1</v>
      </c>
      <c r="N1760" s="1">
        <f>1</f>
        <v>1</v>
      </c>
      <c r="O1760" s="1">
        <f>Sales[[#This Row],[TotalSales]]-Sales[[#This Row],[TotalCost]]</f>
        <v>618.48</v>
      </c>
      <c r="P1760" s="1">
        <f>Sales[[#This Row],[ProductCost]]*Sales[[#This Row],[OrderQuantity]]</f>
        <v>1082.51</v>
      </c>
      <c r="Q1760" s="1" t="str">
        <f>VLOOKUP(Sales[[#This Row],[ProductKey]], Products!$A$2:$D$1000, 4, FALSE)</f>
        <v>Road-350-W Yellow, 40</v>
      </c>
    </row>
    <row r="1761" spans="1:17" x14ac:dyDescent="0.25">
      <c r="A1761" s="2">
        <v>38325</v>
      </c>
      <c r="B1761" s="1" t="s">
        <v>6535</v>
      </c>
      <c r="C1761">
        <v>477</v>
      </c>
      <c r="D1761">
        <v>17457</v>
      </c>
      <c r="E1761">
        <v>1</v>
      </c>
      <c r="F1761">
        <v>1</v>
      </c>
      <c r="G1761">
        <v>1</v>
      </c>
      <c r="H1761" s="2">
        <v>43438</v>
      </c>
      <c r="I1761" t="str">
        <f>VLOOKUP(Sales[[#This Row],[TerritoryKey]], Territories[], 2, FALSE)</f>
        <v>Northwest</v>
      </c>
      <c r="J1761">
        <f>_xlfn.XLOOKUP(Sales[[#This Row],[ProductKey]], Products!$A:$A, Products!$J:$J)</f>
        <v>1.8663000000000001</v>
      </c>
      <c r="K1761">
        <f>_xlfn.XLOOKUP(Sales[[#This Row],[ProductKey]], Products!$A:$A, Products!$K:$K)</f>
        <v>4.99</v>
      </c>
      <c r="L1761" s="1">
        <f>Sales[[#This Row],[ProductPrice]]*Sales[[#This Row],[OrderQuantity]]</f>
        <v>4.99</v>
      </c>
      <c r="M1761" s="1">
        <f>Sales[[#This Row],[OrderQuantity]]</f>
        <v>1</v>
      </c>
      <c r="N1761" s="1">
        <f>1</f>
        <v>1</v>
      </c>
      <c r="O1761" s="1">
        <f>Sales[[#This Row],[TotalSales]]-Sales[[#This Row],[TotalCost]]</f>
        <v>3.1237000000000004</v>
      </c>
      <c r="P1761" s="1">
        <f>Sales[[#This Row],[ProductCost]]*Sales[[#This Row],[OrderQuantity]]</f>
        <v>1.8663000000000001</v>
      </c>
      <c r="Q1761" s="1" t="str">
        <f>VLOOKUP(Sales[[#This Row],[ProductKey]], Products!$A$2:$D$1000, 4, FALSE)</f>
        <v>Water Bottle - 30 oz.</v>
      </c>
    </row>
    <row r="1762" spans="1:17" x14ac:dyDescent="0.25">
      <c r="A1762" s="2">
        <v>38203</v>
      </c>
      <c r="B1762" s="1" t="s">
        <v>6557</v>
      </c>
      <c r="C1762">
        <v>580</v>
      </c>
      <c r="D1762">
        <v>19125</v>
      </c>
      <c r="E1762">
        <v>1</v>
      </c>
      <c r="F1762">
        <v>1</v>
      </c>
      <c r="G1762">
        <v>1</v>
      </c>
      <c r="H1762" s="2">
        <v>43316</v>
      </c>
      <c r="I1762" t="str">
        <f>VLOOKUP(Sales[[#This Row],[TerritoryKey]], Territories[], 2, FALSE)</f>
        <v>Northwest</v>
      </c>
      <c r="J1762">
        <f>_xlfn.XLOOKUP(Sales[[#This Row],[ProductKey]], Products!$A:$A, Products!$J:$J)</f>
        <v>1082.51</v>
      </c>
      <c r="K1762">
        <f>_xlfn.XLOOKUP(Sales[[#This Row],[ProductKey]], Products!$A:$A, Products!$K:$K)</f>
        <v>1700.99</v>
      </c>
      <c r="L1762" s="1">
        <f>Sales[[#This Row],[ProductPrice]]*Sales[[#This Row],[OrderQuantity]]</f>
        <v>1700.99</v>
      </c>
      <c r="M1762" s="1">
        <f>Sales[[#This Row],[OrderQuantity]]</f>
        <v>1</v>
      </c>
      <c r="N1762" s="1">
        <f>1</f>
        <v>1</v>
      </c>
      <c r="O1762" s="1">
        <f>Sales[[#This Row],[TotalSales]]-Sales[[#This Row],[TotalCost]]</f>
        <v>618.48</v>
      </c>
      <c r="P1762" s="1">
        <f>Sales[[#This Row],[ProductCost]]*Sales[[#This Row],[OrderQuantity]]</f>
        <v>1082.51</v>
      </c>
      <c r="Q1762" s="1" t="str">
        <f>VLOOKUP(Sales[[#This Row],[ProductKey]], Products!$A$2:$D$1000, 4, FALSE)</f>
        <v>Road-350-W Yellow, 40</v>
      </c>
    </row>
    <row r="1763" spans="1:17" x14ac:dyDescent="0.25">
      <c r="A1763" s="2">
        <v>38111</v>
      </c>
      <c r="B1763" s="1" t="s">
        <v>6566</v>
      </c>
      <c r="C1763">
        <v>476</v>
      </c>
      <c r="D1763">
        <v>18991</v>
      </c>
      <c r="E1763">
        <v>1</v>
      </c>
      <c r="F1763">
        <v>1</v>
      </c>
      <c r="G1763">
        <v>1</v>
      </c>
      <c r="H1763" s="2">
        <v>43224</v>
      </c>
      <c r="I1763" t="str">
        <f>VLOOKUP(Sales[[#This Row],[TerritoryKey]], Territories[], 2, FALSE)</f>
        <v>Northwest</v>
      </c>
      <c r="J1763">
        <f>_xlfn.XLOOKUP(Sales[[#This Row],[ProductKey]], Products!$A:$A, Products!$J:$J)</f>
        <v>26.176300000000001</v>
      </c>
      <c r="K1763">
        <f>_xlfn.XLOOKUP(Sales[[#This Row],[ProductKey]], Products!$A:$A, Products!$K:$K)</f>
        <v>69.989999999999995</v>
      </c>
      <c r="L1763" s="1">
        <f>Sales[[#This Row],[ProductPrice]]*Sales[[#This Row],[OrderQuantity]]</f>
        <v>69.989999999999995</v>
      </c>
      <c r="M1763" s="1">
        <f>Sales[[#This Row],[OrderQuantity]]</f>
        <v>1</v>
      </c>
      <c r="N1763" s="1">
        <f>1</f>
        <v>1</v>
      </c>
      <c r="O1763" s="1">
        <f>Sales[[#This Row],[TotalSales]]-Sales[[#This Row],[TotalCost]]</f>
        <v>43.813699999999997</v>
      </c>
      <c r="P1763" s="1">
        <f>Sales[[#This Row],[ProductCost]]*Sales[[#This Row],[OrderQuantity]]</f>
        <v>26.176300000000001</v>
      </c>
      <c r="Q1763" s="1" t="str">
        <f>VLOOKUP(Sales[[#This Row],[ProductKey]], Products!$A$2:$D$1000, 4, FALSE)</f>
        <v>Women's Mountain Shorts, L</v>
      </c>
    </row>
    <row r="1764" spans="1:17" x14ac:dyDescent="0.25">
      <c r="A1764" s="2">
        <v>38325</v>
      </c>
      <c r="B1764" s="1" t="s">
        <v>6620</v>
      </c>
      <c r="C1764">
        <v>592</v>
      </c>
      <c r="D1764">
        <v>16211</v>
      </c>
      <c r="E1764">
        <v>1</v>
      </c>
      <c r="F1764">
        <v>1</v>
      </c>
      <c r="G1764">
        <v>1</v>
      </c>
      <c r="H1764" s="2">
        <v>43438</v>
      </c>
      <c r="I1764" t="str">
        <f>VLOOKUP(Sales[[#This Row],[TerritoryKey]], Territories[], 2, FALSE)</f>
        <v>Northwest</v>
      </c>
      <c r="J1764">
        <f>_xlfn.XLOOKUP(Sales[[#This Row],[ProductKey]], Products!$A:$A, Products!$J:$J)</f>
        <v>308.21789999999999</v>
      </c>
      <c r="K1764">
        <f>_xlfn.XLOOKUP(Sales[[#This Row],[ProductKey]], Products!$A:$A, Products!$K:$K)</f>
        <v>564.99</v>
      </c>
      <c r="L1764" s="1">
        <f>Sales[[#This Row],[ProductPrice]]*Sales[[#This Row],[OrderQuantity]]</f>
        <v>564.99</v>
      </c>
      <c r="M1764" s="1">
        <f>Sales[[#This Row],[OrderQuantity]]</f>
        <v>1</v>
      </c>
      <c r="N1764" s="1">
        <f>1</f>
        <v>1</v>
      </c>
      <c r="O1764" s="1">
        <f>Sales[[#This Row],[TotalSales]]-Sales[[#This Row],[TotalCost]]</f>
        <v>256.77210000000002</v>
      </c>
      <c r="P1764" s="1">
        <f>Sales[[#This Row],[ProductCost]]*Sales[[#This Row],[OrderQuantity]]</f>
        <v>308.21789999999999</v>
      </c>
      <c r="Q1764" s="1" t="str">
        <f>VLOOKUP(Sales[[#This Row],[ProductKey]], Products!$A$2:$D$1000, 4, FALSE)</f>
        <v>Mountain-500 Silver, 42</v>
      </c>
    </row>
    <row r="1765" spans="1:17" x14ac:dyDescent="0.25">
      <c r="A1765" s="2">
        <v>38020</v>
      </c>
      <c r="B1765" s="1" t="s">
        <v>6621</v>
      </c>
      <c r="C1765">
        <v>574</v>
      </c>
      <c r="D1765">
        <v>25040</v>
      </c>
      <c r="E1765">
        <v>1</v>
      </c>
      <c r="F1765">
        <v>1</v>
      </c>
      <c r="G1765">
        <v>1</v>
      </c>
      <c r="H1765" s="2">
        <v>43134</v>
      </c>
      <c r="I1765" t="str">
        <f>VLOOKUP(Sales[[#This Row],[TerritoryKey]], Territories[], 2, FALSE)</f>
        <v>Northwest</v>
      </c>
      <c r="J1765">
        <f>_xlfn.XLOOKUP(Sales[[#This Row],[ProductKey]], Products!$A:$A, Products!$J:$J)</f>
        <v>1481.9378999999999</v>
      </c>
      <c r="K1765">
        <f>_xlfn.XLOOKUP(Sales[[#This Row],[ProductKey]], Products!$A:$A, Products!$K:$K)</f>
        <v>2384.0700000000002</v>
      </c>
      <c r="L1765" s="1">
        <f>Sales[[#This Row],[ProductPrice]]*Sales[[#This Row],[OrderQuantity]]</f>
        <v>2384.0700000000002</v>
      </c>
      <c r="M1765" s="1">
        <f>Sales[[#This Row],[OrderQuantity]]</f>
        <v>1</v>
      </c>
      <c r="N1765" s="1">
        <f>1</f>
        <v>1</v>
      </c>
      <c r="O1765" s="1">
        <f>Sales[[#This Row],[TotalSales]]-Sales[[#This Row],[TotalCost]]</f>
        <v>902.13210000000026</v>
      </c>
      <c r="P1765" s="1">
        <f>Sales[[#This Row],[ProductCost]]*Sales[[#This Row],[OrderQuantity]]</f>
        <v>1481.9378999999999</v>
      </c>
      <c r="Q1765" s="1" t="str">
        <f>VLOOKUP(Sales[[#This Row],[ProductKey]], Products!$A$2:$D$1000, 4, FALSE)</f>
        <v>Touring-1000 Blue, 50</v>
      </c>
    </row>
    <row r="1766" spans="1:17" x14ac:dyDescent="0.25">
      <c r="A1766" s="2">
        <v>38296</v>
      </c>
      <c r="B1766" s="1" t="s">
        <v>6624</v>
      </c>
      <c r="C1766">
        <v>581</v>
      </c>
      <c r="D1766">
        <v>18982</v>
      </c>
      <c r="E1766">
        <v>1</v>
      </c>
      <c r="F1766">
        <v>1</v>
      </c>
      <c r="G1766">
        <v>1</v>
      </c>
      <c r="H1766" s="2">
        <v>43409</v>
      </c>
      <c r="I1766" t="str">
        <f>VLOOKUP(Sales[[#This Row],[TerritoryKey]], Territories[], 2, FALSE)</f>
        <v>Northwest</v>
      </c>
      <c r="J1766">
        <f>_xlfn.XLOOKUP(Sales[[#This Row],[ProductKey]], Products!$A:$A, Products!$J:$J)</f>
        <v>1082.51</v>
      </c>
      <c r="K1766">
        <f>_xlfn.XLOOKUP(Sales[[#This Row],[ProductKey]], Products!$A:$A, Products!$K:$K)</f>
        <v>1700.99</v>
      </c>
      <c r="L1766" s="1">
        <f>Sales[[#This Row],[ProductPrice]]*Sales[[#This Row],[OrderQuantity]]</f>
        <v>1700.99</v>
      </c>
      <c r="M1766" s="1">
        <f>Sales[[#This Row],[OrderQuantity]]</f>
        <v>1</v>
      </c>
      <c r="N1766" s="1">
        <f>1</f>
        <v>1</v>
      </c>
      <c r="O1766" s="1">
        <f>Sales[[#This Row],[TotalSales]]-Sales[[#This Row],[TotalCost]]</f>
        <v>618.48</v>
      </c>
      <c r="P1766" s="1">
        <f>Sales[[#This Row],[ProductCost]]*Sales[[#This Row],[OrderQuantity]]</f>
        <v>1082.51</v>
      </c>
      <c r="Q1766" s="1" t="str">
        <f>VLOOKUP(Sales[[#This Row],[ProductKey]], Products!$A$2:$D$1000, 4, FALSE)</f>
        <v>Road-350-W Yellow, 42</v>
      </c>
    </row>
    <row r="1767" spans="1:17" x14ac:dyDescent="0.25">
      <c r="A1767" s="2">
        <v>38051</v>
      </c>
      <c r="B1767" s="1" t="s">
        <v>6630</v>
      </c>
      <c r="C1767">
        <v>576</v>
      </c>
      <c r="D1767">
        <v>28191</v>
      </c>
      <c r="E1767">
        <v>1</v>
      </c>
      <c r="F1767">
        <v>1</v>
      </c>
      <c r="G1767">
        <v>1</v>
      </c>
      <c r="H1767" s="2">
        <v>43164</v>
      </c>
      <c r="I1767" t="str">
        <f>VLOOKUP(Sales[[#This Row],[TerritoryKey]], Territories[], 2, FALSE)</f>
        <v>Northwest</v>
      </c>
      <c r="J1767">
        <f>_xlfn.XLOOKUP(Sales[[#This Row],[ProductKey]], Products!$A:$A, Products!$J:$J)</f>
        <v>1481.9378999999999</v>
      </c>
      <c r="K1767">
        <f>_xlfn.XLOOKUP(Sales[[#This Row],[ProductKey]], Products!$A:$A, Products!$K:$K)</f>
        <v>2384.0700000000002</v>
      </c>
      <c r="L1767" s="1">
        <f>Sales[[#This Row],[ProductPrice]]*Sales[[#This Row],[OrderQuantity]]</f>
        <v>2384.0700000000002</v>
      </c>
      <c r="M1767" s="1">
        <f>Sales[[#This Row],[OrderQuantity]]</f>
        <v>1</v>
      </c>
      <c r="N1767" s="1">
        <f>1</f>
        <v>1</v>
      </c>
      <c r="O1767" s="1">
        <f>Sales[[#This Row],[TotalSales]]-Sales[[#This Row],[TotalCost]]</f>
        <v>902.13210000000026</v>
      </c>
      <c r="P1767" s="1">
        <f>Sales[[#This Row],[ProductCost]]*Sales[[#This Row],[OrderQuantity]]</f>
        <v>1481.9378999999999</v>
      </c>
      <c r="Q1767" s="1" t="str">
        <f>VLOOKUP(Sales[[#This Row],[ProductKey]], Products!$A$2:$D$1000, 4, FALSE)</f>
        <v>Touring-1000 Blue, 60</v>
      </c>
    </row>
    <row r="1768" spans="1:17" x14ac:dyDescent="0.25">
      <c r="A1768" s="2">
        <v>38081</v>
      </c>
      <c r="B1768" s="1" t="s">
        <v>6652</v>
      </c>
      <c r="C1768">
        <v>362</v>
      </c>
      <c r="D1768">
        <v>18849</v>
      </c>
      <c r="E1768">
        <v>1</v>
      </c>
      <c r="F1768">
        <v>1</v>
      </c>
      <c r="G1768">
        <v>1</v>
      </c>
      <c r="H1768" s="2">
        <v>43194</v>
      </c>
      <c r="I1768" t="str">
        <f>VLOOKUP(Sales[[#This Row],[TerritoryKey]], Territories[], 2, FALSE)</f>
        <v>Northwest</v>
      </c>
      <c r="J1768">
        <f>_xlfn.XLOOKUP(Sales[[#This Row],[ProductKey]], Products!$A:$A, Products!$J:$J)</f>
        <v>1105.81</v>
      </c>
      <c r="K1768">
        <f>_xlfn.XLOOKUP(Sales[[#This Row],[ProductKey]], Products!$A:$A, Products!$K:$K)</f>
        <v>2049.0981999999999</v>
      </c>
      <c r="L1768" s="1">
        <f>Sales[[#This Row],[ProductPrice]]*Sales[[#This Row],[OrderQuantity]]</f>
        <v>2049.0981999999999</v>
      </c>
      <c r="M1768" s="1">
        <f>Sales[[#This Row],[OrderQuantity]]</f>
        <v>1</v>
      </c>
      <c r="N1768" s="1">
        <f>1</f>
        <v>1</v>
      </c>
      <c r="O1768" s="1">
        <f>Sales[[#This Row],[TotalSales]]-Sales[[#This Row],[TotalCost]]</f>
        <v>943.28819999999996</v>
      </c>
      <c r="P1768" s="1">
        <f>Sales[[#This Row],[ProductCost]]*Sales[[#This Row],[OrderQuantity]]</f>
        <v>1105.81</v>
      </c>
      <c r="Q1768" s="1" t="str">
        <f>VLOOKUP(Sales[[#This Row],[ProductKey]], Products!$A$2:$D$1000, 4, FALSE)</f>
        <v>Mountain-200 Black, 46</v>
      </c>
    </row>
    <row r="1769" spans="1:17" x14ac:dyDescent="0.25">
      <c r="A1769" s="2">
        <v>38051</v>
      </c>
      <c r="B1769" s="1" t="s">
        <v>6664</v>
      </c>
      <c r="C1769">
        <v>540</v>
      </c>
      <c r="D1769">
        <v>24937</v>
      </c>
      <c r="E1769">
        <v>1</v>
      </c>
      <c r="F1769">
        <v>1</v>
      </c>
      <c r="G1769">
        <v>1</v>
      </c>
      <c r="H1769" s="2">
        <v>43164</v>
      </c>
      <c r="I1769" t="str">
        <f>VLOOKUP(Sales[[#This Row],[TerritoryKey]], Territories[], 2, FALSE)</f>
        <v>Northwest</v>
      </c>
      <c r="J1769">
        <f>_xlfn.XLOOKUP(Sales[[#This Row],[ProductKey]], Products!$A:$A, Products!$J:$J)</f>
        <v>12.192399999999999</v>
      </c>
      <c r="K1769">
        <f>_xlfn.XLOOKUP(Sales[[#This Row],[ProductKey]], Products!$A:$A, Products!$K:$K)</f>
        <v>32.6</v>
      </c>
      <c r="L1769" s="1">
        <f>Sales[[#This Row],[ProductPrice]]*Sales[[#This Row],[OrderQuantity]]</f>
        <v>32.6</v>
      </c>
      <c r="M1769" s="1">
        <f>Sales[[#This Row],[OrderQuantity]]</f>
        <v>1</v>
      </c>
      <c r="N1769" s="1">
        <f>1</f>
        <v>1</v>
      </c>
      <c r="O1769" s="1">
        <f>Sales[[#This Row],[TotalSales]]-Sales[[#This Row],[TotalCost]]</f>
        <v>20.407600000000002</v>
      </c>
      <c r="P1769" s="1">
        <f>Sales[[#This Row],[ProductCost]]*Sales[[#This Row],[OrderQuantity]]</f>
        <v>12.192399999999999</v>
      </c>
      <c r="Q1769" s="1" t="str">
        <f>VLOOKUP(Sales[[#This Row],[ProductKey]], Products!$A$2:$D$1000, 4, FALSE)</f>
        <v>HL Road Tire</v>
      </c>
    </row>
    <row r="1770" spans="1:17" x14ac:dyDescent="0.25">
      <c r="A1770" s="2">
        <v>38326</v>
      </c>
      <c r="B1770" s="1" t="s">
        <v>6673</v>
      </c>
      <c r="C1770">
        <v>605</v>
      </c>
      <c r="D1770">
        <v>23887</v>
      </c>
      <c r="E1770">
        <v>1</v>
      </c>
      <c r="F1770">
        <v>1</v>
      </c>
      <c r="G1770">
        <v>1</v>
      </c>
      <c r="H1770" s="2">
        <v>43439</v>
      </c>
      <c r="I1770" t="str">
        <f>VLOOKUP(Sales[[#This Row],[TerritoryKey]], Territories[], 2, FALSE)</f>
        <v>Northwest</v>
      </c>
      <c r="J1770">
        <f>_xlfn.XLOOKUP(Sales[[#This Row],[ProductKey]], Products!$A:$A, Products!$J:$J)</f>
        <v>343.64960000000002</v>
      </c>
      <c r="K1770">
        <f>_xlfn.XLOOKUP(Sales[[#This Row],[ProductKey]], Products!$A:$A, Products!$K:$K)</f>
        <v>539.99</v>
      </c>
      <c r="L1770" s="1">
        <f>Sales[[#This Row],[ProductPrice]]*Sales[[#This Row],[OrderQuantity]]</f>
        <v>539.99</v>
      </c>
      <c r="M1770" s="1">
        <f>Sales[[#This Row],[OrderQuantity]]</f>
        <v>1</v>
      </c>
      <c r="N1770" s="1">
        <f>1</f>
        <v>1</v>
      </c>
      <c r="O1770" s="1">
        <f>Sales[[#This Row],[TotalSales]]-Sales[[#This Row],[TotalCost]]</f>
        <v>196.34039999999999</v>
      </c>
      <c r="P1770" s="1">
        <f>Sales[[#This Row],[ProductCost]]*Sales[[#This Row],[OrderQuantity]]</f>
        <v>343.64960000000002</v>
      </c>
      <c r="Q1770" s="1" t="str">
        <f>VLOOKUP(Sales[[#This Row],[ProductKey]], Products!$A$2:$D$1000, 4, FALSE)</f>
        <v>Road-750 Black, 48</v>
      </c>
    </row>
    <row r="1771" spans="1:17" x14ac:dyDescent="0.25">
      <c r="A1771" s="2">
        <v>38263</v>
      </c>
      <c r="B1771" s="1" t="s">
        <v>6690</v>
      </c>
      <c r="C1771">
        <v>568</v>
      </c>
      <c r="D1771">
        <v>11224</v>
      </c>
      <c r="E1771">
        <v>1</v>
      </c>
      <c r="F1771">
        <v>1</v>
      </c>
      <c r="G1771">
        <v>1</v>
      </c>
      <c r="H1771" s="2">
        <v>43376</v>
      </c>
      <c r="I1771" t="str">
        <f>VLOOKUP(Sales[[#This Row],[TerritoryKey]], Territories[], 2, FALSE)</f>
        <v>Northwest</v>
      </c>
      <c r="J1771">
        <f>_xlfn.XLOOKUP(Sales[[#This Row],[ProductKey]], Products!$A:$A, Products!$J:$J)</f>
        <v>461.44479999999999</v>
      </c>
      <c r="K1771">
        <f>_xlfn.XLOOKUP(Sales[[#This Row],[ProductKey]], Products!$A:$A, Products!$K:$K)</f>
        <v>742.35</v>
      </c>
      <c r="L1771" s="1">
        <f>Sales[[#This Row],[ProductPrice]]*Sales[[#This Row],[OrderQuantity]]</f>
        <v>742.35</v>
      </c>
      <c r="M1771" s="1">
        <f>Sales[[#This Row],[OrderQuantity]]</f>
        <v>1</v>
      </c>
      <c r="N1771" s="1">
        <f>1</f>
        <v>1</v>
      </c>
      <c r="O1771" s="1">
        <f>Sales[[#This Row],[TotalSales]]-Sales[[#This Row],[TotalCost]]</f>
        <v>280.90520000000004</v>
      </c>
      <c r="P1771" s="1">
        <f>Sales[[#This Row],[ProductCost]]*Sales[[#This Row],[OrderQuantity]]</f>
        <v>461.44479999999999</v>
      </c>
      <c r="Q1771" s="1" t="str">
        <f>VLOOKUP(Sales[[#This Row],[ProductKey]], Products!$A$2:$D$1000, 4, FALSE)</f>
        <v>Touring-3000 Yellow, 44</v>
      </c>
    </row>
    <row r="1772" spans="1:17" x14ac:dyDescent="0.25">
      <c r="A1772" s="2">
        <v>38235</v>
      </c>
      <c r="B1772" s="1" t="s">
        <v>6702</v>
      </c>
      <c r="C1772">
        <v>352</v>
      </c>
      <c r="D1772">
        <v>18416</v>
      </c>
      <c r="E1772">
        <v>1</v>
      </c>
      <c r="F1772">
        <v>1</v>
      </c>
      <c r="G1772">
        <v>1</v>
      </c>
      <c r="H1772" s="2">
        <v>43348</v>
      </c>
      <c r="I1772" t="str">
        <f>VLOOKUP(Sales[[#This Row],[TerritoryKey]], Territories[], 2, FALSE)</f>
        <v>Northwest</v>
      </c>
      <c r="J1772">
        <f>_xlfn.XLOOKUP(Sales[[#This Row],[ProductKey]], Products!$A:$A, Products!$J:$J)</f>
        <v>1117.8559</v>
      </c>
      <c r="K1772">
        <f>_xlfn.XLOOKUP(Sales[[#This Row],[ProductKey]], Products!$A:$A, Products!$K:$K)</f>
        <v>2071.4196000000002</v>
      </c>
      <c r="L1772" s="1">
        <f>Sales[[#This Row],[ProductPrice]]*Sales[[#This Row],[OrderQuantity]]</f>
        <v>2071.4196000000002</v>
      </c>
      <c r="M1772" s="1">
        <f>Sales[[#This Row],[OrderQuantity]]</f>
        <v>1</v>
      </c>
      <c r="N1772" s="1">
        <f>1</f>
        <v>1</v>
      </c>
      <c r="O1772" s="1">
        <f>Sales[[#This Row],[TotalSales]]-Sales[[#This Row],[TotalCost]]</f>
        <v>953.56370000000015</v>
      </c>
      <c r="P1772" s="1">
        <f>Sales[[#This Row],[ProductCost]]*Sales[[#This Row],[OrderQuantity]]</f>
        <v>1117.8559</v>
      </c>
      <c r="Q1772" s="1" t="str">
        <f>VLOOKUP(Sales[[#This Row],[ProductKey]], Products!$A$2:$D$1000, 4, FALSE)</f>
        <v>Mountain-200 Silver, 38</v>
      </c>
    </row>
    <row r="1773" spans="1:17" x14ac:dyDescent="0.25">
      <c r="A1773" s="2">
        <v>38051</v>
      </c>
      <c r="B1773" s="1" t="s">
        <v>6759</v>
      </c>
      <c r="C1773">
        <v>593</v>
      </c>
      <c r="D1773">
        <v>16216</v>
      </c>
      <c r="E1773">
        <v>1</v>
      </c>
      <c r="F1773">
        <v>1</v>
      </c>
      <c r="G1773">
        <v>1</v>
      </c>
      <c r="H1773" s="2">
        <v>43164</v>
      </c>
      <c r="I1773" t="str">
        <f>VLOOKUP(Sales[[#This Row],[TerritoryKey]], Territories[], 2, FALSE)</f>
        <v>Northwest</v>
      </c>
      <c r="J1773">
        <f>_xlfn.XLOOKUP(Sales[[#This Row],[ProductKey]], Products!$A:$A, Products!$J:$J)</f>
        <v>308.21789999999999</v>
      </c>
      <c r="K1773">
        <f>_xlfn.XLOOKUP(Sales[[#This Row],[ProductKey]], Products!$A:$A, Products!$K:$K)</f>
        <v>564.99</v>
      </c>
      <c r="L1773" s="1">
        <f>Sales[[#This Row],[ProductPrice]]*Sales[[#This Row],[OrderQuantity]]</f>
        <v>564.99</v>
      </c>
      <c r="M1773" s="1">
        <f>Sales[[#This Row],[OrderQuantity]]</f>
        <v>1</v>
      </c>
      <c r="N1773" s="1">
        <f>1</f>
        <v>1</v>
      </c>
      <c r="O1773" s="1">
        <f>Sales[[#This Row],[TotalSales]]-Sales[[#This Row],[TotalCost]]</f>
        <v>256.77210000000002</v>
      </c>
      <c r="P1773" s="1">
        <f>Sales[[#This Row],[ProductCost]]*Sales[[#This Row],[OrderQuantity]]</f>
        <v>308.21789999999999</v>
      </c>
      <c r="Q1773" s="1" t="str">
        <f>VLOOKUP(Sales[[#This Row],[ProductKey]], Products!$A$2:$D$1000, 4, FALSE)</f>
        <v>Mountain-500 Silver, 44</v>
      </c>
    </row>
    <row r="1774" spans="1:17" x14ac:dyDescent="0.25">
      <c r="A1774" s="2">
        <v>37989</v>
      </c>
      <c r="B1774" s="1" t="s">
        <v>6801</v>
      </c>
      <c r="C1774">
        <v>597</v>
      </c>
      <c r="D1774">
        <v>14025</v>
      </c>
      <c r="E1774">
        <v>1</v>
      </c>
      <c r="F1774">
        <v>1</v>
      </c>
      <c r="G1774">
        <v>1</v>
      </c>
      <c r="H1774" s="2">
        <v>43103</v>
      </c>
      <c r="I1774" t="str">
        <f>VLOOKUP(Sales[[#This Row],[TerritoryKey]], Territories[], 2, FALSE)</f>
        <v>Northwest</v>
      </c>
      <c r="J1774">
        <f>_xlfn.XLOOKUP(Sales[[#This Row],[ProductKey]], Products!$A:$A, Products!$J:$J)</f>
        <v>294.5797</v>
      </c>
      <c r="K1774">
        <f>_xlfn.XLOOKUP(Sales[[#This Row],[ProductKey]], Products!$A:$A, Products!$K:$K)</f>
        <v>539.99</v>
      </c>
      <c r="L1774" s="1">
        <f>Sales[[#This Row],[ProductPrice]]*Sales[[#This Row],[OrderQuantity]]</f>
        <v>539.99</v>
      </c>
      <c r="M1774" s="1">
        <f>Sales[[#This Row],[OrderQuantity]]</f>
        <v>1</v>
      </c>
      <c r="N1774" s="1">
        <f>1</f>
        <v>1</v>
      </c>
      <c r="O1774" s="1">
        <f>Sales[[#This Row],[TotalSales]]-Sales[[#This Row],[TotalCost]]</f>
        <v>245.41030000000001</v>
      </c>
      <c r="P1774" s="1">
        <f>Sales[[#This Row],[ProductCost]]*Sales[[#This Row],[OrderQuantity]]</f>
        <v>294.5797</v>
      </c>
      <c r="Q1774" s="1" t="str">
        <f>VLOOKUP(Sales[[#This Row],[ProductKey]], Products!$A$2:$D$1000, 4, FALSE)</f>
        <v>Mountain-500 Black, 42</v>
      </c>
    </row>
    <row r="1775" spans="1:17" x14ac:dyDescent="0.25">
      <c r="A1775" s="2">
        <v>38051</v>
      </c>
      <c r="B1775" s="1" t="s">
        <v>6808</v>
      </c>
      <c r="C1775">
        <v>356</v>
      </c>
      <c r="D1775">
        <v>18611</v>
      </c>
      <c r="E1775">
        <v>1</v>
      </c>
      <c r="F1775">
        <v>1</v>
      </c>
      <c r="G1775">
        <v>1</v>
      </c>
      <c r="H1775" s="2">
        <v>43164</v>
      </c>
      <c r="I1775" t="str">
        <f>VLOOKUP(Sales[[#This Row],[TerritoryKey]], Territories[], 2, FALSE)</f>
        <v>Northwest</v>
      </c>
      <c r="J1775">
        <f>_xlfn.XLOOKUP(Sales[[#This Row],[ProductKey]], Products!$A:$A, Products!$J:$J)</f>
        <v>1117.8559</v>
      </c>
      <c r="K1775">
        <f>_xlfn.XLOOKUP(Sales[[#This Row],[ProductKey]], Products!$A:$A, Products!$K:$K)</f>
        <v>2071.4196000000002</v>
      </c>
      <c r="L1775" s="1">
        <f>Sales[[#This Row],[ProductPrice]]*Sales[[#This Row],[OrderQuantity]]</f>
        <v>2071.4196000000002</v>
      </c>
      <c r="M1775" s="1">
        <f>Sales[[#This Row],[OrderQuantity]]</f>
        <v>1</v>
      </c>
      <c r="N1775" s="1">
        <f>1</f>
        <v>1</v>
      </c>
      <c r="O1775" s="1">
        <f>Sales[[#This Row],[TotalSales]]-Sales[[#This Row],[TotalCost]]</f>
        <v>953.56370000000015</v>
      </c>
      <c r="P1775" s="1">
        <f>Sales[[#This Row],[ProductCost]]*Sales[[#This Row],[OrderQuantity]]</f>
        <v>1117.8559</v>
      </c>
      <c r="Q1775" s="1" t="str">
        <f>VLOOKUP(Sales[[#This Row],[ProductKey]], Products!$A$2:$D$1000, 4, FALSE)</f>
        <v>Mountain-200 Silver, 46</v>
      </c>
    </row>
    <row r="1776" spans="1:17" x14ac:dyDescent="0.25">
      <c r="A1776" s="2">
        <v>38111</v>
      </c>
      <c r="B1776" s="1" t="s">
        <v>6815</v>
      </c>
      <c r="C1776">
        <v>574</v>
      </c>
      <c r="D1776">
        <v>28257</v>
      </c>
      <c r="E1776">
        <v>1</v>
      </c>
      <c r="F1776">
        <v>1</v>
      </c>
      <c r="G1776">
        <v>1</v>
      </c>
      <c r="H1776" s="2">
        <v>43224</v>
      </c>
      <c r="I1776" t="str">
        <f>VLOOKUP(Sales[[#This Row],[TerritoryKey]], Territories[], 2, FALSE)</f>
        <v>Northwest</v>
      </c>
      <c r="J1776">
        <f>_xlfn.XLOOKUP(Sales[[#This Row],[ProductKey]], Products!$A:$A, Products!$J:$J)</f>
        <v>1481.9378999999999</v>
      </c>
      <c r="K1776">
        <f>_xlfn.XLOOKUP(Sales[[#This Row],[ProductKey]], Products!$A:$A, Products!$K:$K)</f>
        <v>2384.0700000000002</v>
      </c>
      <c r="L1776" s="1">
        <f>Sales[[#This Row],[ProductPrice]]*Sales[[#This Row],[OrderQuantity]]</f>
        <v>2384.0700000000002</v>
      </c>
      <c r="M1776" s="1">
        <f>Sales[[#This Row],[OrderQuantity]]</f>
        <v>1</v>
      </c>
      <c r="N1776" s="1">
        <f>1</f>
        <v>1</v>
      </c>
      <c r="O1776" s="1">
        <f>Sales[[#This Row],[TotalSales]]-Sales[[#This Row],[TotalCost]]</f>
        <v>902.13210000000026</v>
      </c>
      <c r="P1776" s="1">
        <f>Sales[[#This Row],[ProductCost]]*Sales[[#This Row],[OrderQuantity]]</f>
        <v>1481.9378999999999</v>
      </c>
      <c r="Q1776" s="1" t="str">
        <f>VLOOKUP(Sales[[#This Row],[ProductKey]], Products!$A$2:$D$1000, 4, FALSE)</f>
        <v>Touring-1000 Blue, 50</v>
      </c>
    </row>
    <row r="1777" spans="1:17" x14ac:dyDescent="0.25">
      <c r="A1777" s="2">
        <v>38324</v>
      </c>
      <c r="B1777" s="1" t="s">
        <v>6834</v>
      </c>
      <c r="C1777">
        <v>584</v>
      </c>
      <c r="D1777">
        <v>24321</v>
      </c>
      <c r="E1777">
        <v>1</v>
      </c>
      <c r="F1777">
        <v>1</v>
      </c>
      <c r="G1777">
        <v>1</v>
      </c>
      <c r="H1777" s="2">
        <v>43437</v>
      </c>
      <c r="I1777" t="str">
        <f>VLOOKUP(Sales[[#This Row],[TerritoryKey]], Territories[], 2, FALSE)</f>
        <v>Northwest</v>
      </c>
      <c r="J1777">
        <f>_xlfn.XLOOKUP(Sales[[#This Row],[ProductKey]], Products!$A:$A, Products!$J:$J)</f>
        <v>343.64960000000002</v>
      </c>
      <c r="K1777">
        <f>_xlfn.XLOOKUP(Sales[[#This Row],[ProductKey]], Products!$A:$A, Products!$K:$K)</f>
        <v>539.99</v>
      </c>
      <c r="L1777" s="1">
        <f>Sales[[#This Row],[ProductPrice]]*Sales[[#This Row],[OrderQuantity]]</f>
        <v>539.99</v>
      </c>
      <c r="M1777" s="1">
        <f>Sales[[#This Row],[OrderQuantity]]</f>
        <v>1</v>
      </c>
      <c r="N1777" s="1">
        <f>1</f>
        <v>1</v>
      </c>
      <c r="O1777" s="1">
        <f>Sales[[#This Row],[TotalSales]]-Sales[[#This Row],[TotalCost]]</f>
        <v>196.34039999999999</v>
      </c>
      <c r="P1777" s="1">
        <f>Sales[[#This Row],[ProductCost]]*Sales[[#This Row],[OrderQuantity]]</f>
        <v>343.64960000000002</v>
      </c>
      <c r="Q1777" s="1" t="str">
        <f>VLOOKUP(Sales[[#This Row],[ProductKey]], Products!$A$2:$D$1000, 4, FALSE)</f>
        <v>Road-750 Black, 58</v>
      </c>
    </row>
    <row r="1778" spans="1:17" x14ac:dyDescent="0.25">
      <c r="A1778" s="2">
        <v>38081</v>
      </c>
      <c r="B1778" s="1" t="s">
        <v>6840</v>
      </c>
      <c r="C1778">
        <v>483</v>
      </c>
      <c r="D1778">
        <v>13182</v>
      </c>
      <c r="E1778">
        <v>1</v>
      </c>
      <c r="F1778">
        <v>1</v>
      </c>
      <c r="G1778">
        <v>1</v>
      </c>
      <c r="H1778" s="2">
        <v>43194</v>
      </c>
      <c r="I1778" t="str">
        <f>VLOOKUP(Sales[[#This Row],[TerritoryKey]], Territories[], 2, FALSE)</f>
        <v>Northwest</v>
      </c>
      <c r="J1778">
        <f>_xlfn.XLOOKUP(Sales[[#This Row],[ProductKey]], Products!$A:$A, Products!$J:$J)</f>
        <v>44.88</v>
      </c>
      <c r="K1778">
        <f>_xlfn.XLOOKUP(Sales[[#This Row],[ProductKey]], Products!$A:$A, Products!$K:$K)</f>
        <v>120</v>
      </c>
      <c r="L1778" s="1">
        <f>Sales[[#This Row],[ProductPrice]]*Sales[[#This Row],[OrderQuantity]]</f>
        <v>120</v>
      </c>
      <c r="M1778" s="1">
        <f>Sales[[#This Row],[OrderQuantity]]</f>
        <v>1</v>
      </c>
      <c r="N1778" s="1">
        <f>1</f>
        <v>1</v>
      </c>
      <c r="O1778" s="1">
        <f>Sales[[#This Row],[TotalSales]]-Sales[[#This Row],[TotalCost]]</f>
        <v>75.12</v>
      </c>
      <c r="P1778" s="1">
        <f>Sales[[#This Row],[ProductCost]]*Sales[[#This Row],[OrderQuantity]]</f>
        <v>44.88</v>
      </c>
      <c r="Q1778" s="1" t="str">
        <f>VLOOKUP(Sales[[#This Row],[ProductKey]], Products!$A$2:$D$1000, 4, FALSE)</f>
        <v>Hitch Rack - 4-Bike</v>
      </c>
    </row>
    <row r="1779" spans="1:17" x14ac:dyDescent="0.25">
      <c r="A1779" s="2">
        <v>38264</v>
      </c>
      <c r="B1779" s="1" t="s">
        <v>6842</v>
      </c>
      <c r="C1779">
        <v>537</v>
      </c>
      <c r="D1779">
        <v>11848</v>
      </c>
      <c r="E1779">
        <v>1</v>
      </c>
      <c r="F1779">
        <v>1</v>
      </c>
      <c r="G1779">
        <v>1</v>
      </c>
      <c r="H1779" s="2">
        <v>43377</v>
      </c>
      <c r="I1779" t="str">
        <f>VLOOKUP(Sales[[#This Row],[TerritoryKey]], Territories[], 2, FALSE)</f>
        <v>Northwest</v>
      </c>
      <c r="J1779">
        <f>_xlfn.XLOOKUP(Sales[[#This Row],[ProductKey]], Products!$A:$A, Products!$J:$J)</f>
        <v>13.09</v>
      </c>
      <c r="K1779">
        <f>_xlfn.XLOOKUP(Sales[[#This Row],[ProductKey]], Products!$A:$A, Products!$K:$K)</f>
        <v>35</v>
      </c>
      <c r="L1779" s="1">
        <f>Sales[[#This Row],[ProductPrice]]*Sales[[#This Row],[OrderQuantity]]</f>
        <v>35</v>
      </c>
      <c r="M1779" s="1">
        <f>Sales[[#This Row],[OrderQuantity]]</f>
        <v>1</v>
      </c>
      <c r="N1779" s="1">
        <f>1</f>
        <v>1</v>
      </c>
      <c r="O1779" s="1">
        <f>Sales[[#This Row],[TotalSales]]-Sales[[#This Row],[TotalCost]]</f>
        <v>21.91</v>
      </c>
      <c r="P1779" s="1">
        <f>Sales[[#This Row],[ProductCost]]*Sales[[#This Row],[OrderQuantity]]</f>
        <v>13.09</v>
      </c>
      <c r="Q1779" s="1" t="str">
        <f>VLOOKUP(Sales[[#This Row],[ProductKey]], Products!$A$2:$D$1000, 4, FALSE)</f>
        <v>HL Mountain Tire</v>
      </c>
    </row>
    <row r="1780" spans="1:17" x14ac:dyDescent="0.25">
      <c r="A1780" s="2">
        <v>38204</v>
      </c>
      <c r="B1780" s="1" t="s">
        <v>6856</v>
      </c>
      <c r="C1780">
        <v>356</v>
      </c>
      <c r="D1780">
        <v>18860</v>
      </c>
      <c r="E1780">
        <v>1</v>
      </c>
      <c r="F1780">
        <v>1</v>
      </c>
      <c r="G1780">
        <v>1</v>
      </c>
      <c r="H1780" s="2">
        <v>43317</v>
      </c>
      <c r="I1780" t="str">
        <f>VLOOKUP(Sales[[#This Row],[TerritoryKey]], Territories[], 2, FALSE)</f>
        <v>Northwest</v>
      </c>
      <c r="J1780">
        <f>_xlfn.XLOOKUP(Sales[[#This Row],[ProductKey]], Products!$A:$A, Products!$J:$J)</f>
        <v>1117.8559</v>
      </c>
      <c r="K1780">
        <f>_xlfn.XLOOKUP(Sales[[#This Row],[ProductKey]], Products!$A:$A, Products!$K:$K)</f>
        <v>2071.4196000000002</v>
      </c>
      <c r="L1780" s="1">
        <f>Sales[[#This Row],[ProductPrice]]*Sales[[#This Row],[OrderQuantity]]</f>
        <v>2071.4196000000002</v>
      </c>
      <c r="M1780" s="1">
        <f>Sales[[#This Row],[OrderQuantity]]</f>
        <v>1</v>
      </c>
      <c r="N1780" s="1">
        <f>1</f>
        <v>1</v>
      </c>
      <c r="O1780" s="1">
        <f>Sales[[#This Row],[TotalSales]]-Sales[[#This Row],[TotalCost]]</f>
        <v>953.56370000000015</v>
      </c>
      <c r="P1780" s="1">
        <f>Sales[[#This Row],[ProductCost]]*Sales[[#This Row],[OrderQuantity]]</f>
        <v>1117.8559</v>
      </c>
      <c r="Q1780" s="1" t="str">
        <f>VLOOKUP(Sales[[#This Row],[ProductKey]], Products!$A$2:$D$1000, 4, FALSE)</f>
        <v>Mountain-200 Silver, 46</v>
      </c>
    </row>
    <row r="1781" spans="1:17" x14ac:dyDescent="0.25">
      <c r="A1781" s="2">
        <v>38082</v>
      </c>
      <c r="B1781" s="1" t="s">
        <v>6887</v>
      </c>
      <c r="C1781">
        <v>539</v>
      </c>
      <c r="D1781">
        <v>28760</v>
      </c>
      <c r="E1781">
        <v>1</v>
      </c>
      <c r="F1781">
        <v>1</v>
      </c>
      <c r="G1781">
        <v>1</v>
      </c>
      <c r="H1781" s="2">
        <v>43195</v>
      </c>
      <c r="I1781" t="str">
        <f>VLOOKUP(Sales[[#This Row],[TerritoryKey]], Territories[], 2, FALSE)</f>
        <v>Northwest</v>
      </c>
      <c r="J1781">
        <f>_xlfn.XLOOKUP(Sales[[#This Row],[ProductKey]], Products!$A:$A, Products!$J:$J)</f>
        <v>9.3462999999999994</v>
      </c>
      <c r="K1781">
        <f>_xlfn.XLOOKUP(Sales[[#This Row],[ProductKey]], Products!$A:$A, Products!$K:$K)</f>
        <v>24.99</v>
      </c>
      <c r="L1781" s="1">
        <f>Sales[[#This Row],[ProductPrice]]*Sales[[#This Row],[OrderQuantity]]</f>
        <v>24.99</v>
      </c>
      <c r="M1781" s="1">
        <f>Sales[[#This Row],[OrderQuantity]]</f>
        <v>1</v>
      </c>
      <c r="N1781" s="1">
        <f>1</f>
        <v>1</v>
      </c>
      <c r="O1781" s="1">
        <f>Sales[[#This Row],[TotalSales]]-Sales[[#This Row],[TotalCost]]</f>
        <v>15.643699999999999</v>
      </c>
      <c r="P1781" s="1">
        <f>Sales[[#This Row],[ProductCost]]*Sales[[#This Row],[OrderQuantity]]</f>
        <v>9.3462999999999994</v>
      </c>
      <c r="Q1781" s="1" t="str">
        <f>VLOOKUP(Sales[[#This Row],[ProductKey]], Products!$A$2:$D$1000, 4, FALSE)</f>
        <v>ML Road Tire</v>
      </c>
    </row>
    <row r="1782" spans="1:17" x14ac:dyDescent="0.25">
      <c r="A1782" s="2">
        <v>38233</v>
      </c>
      <c r="B1782" s="1" t="s">
        <v>6916</v>
      </c>
      <c r="C1782">
        <v>581</v>
      </c>
      <c r="D1782">
        <v>19108</v>
      </c>
      <c r="E1782">
        <v>1</v>
      </c>
      <c r="F1782">
        <v>1</v>
      </c>
      <c r="G1782">
        <v>1</v>
      </c>
      <c r="H1782" s="2">
        <v>43346</v>
      </c>
      <c r="I1782" t="str">
        <f>VLOOKUP(Sales[[#This Row],[TerritoryKey]], Territories[], 2, FALSE)</f>
        <v>Northwest</v>
      </c>
      <c r="J1782">
        <f>_xlfn.XLOOKUP(Sales[[#This Row],[ProductKey]], Products!$A:$A, Products!$J:$J)</f>
        <v>1082.51</v>
      </c>
      <c r="K1782">
        <f>_xlfn.XLOOKUP(Sales[[#This Row],[ProductKey]], Products!$A:$A, Products!$K:$K)</f>
        <v>1700.99</v>
      </c>
      <c r="L1782" s="1">
        <f>Sales[[#This Row],[ProductPrice]]*Sales[[#This Row],[OrderQuantity]]</f>
        <v>1700.99</v>
      </c>
      <c r="M1782" s="1">
        <f>Sales[[#This Row],[OrderQuantity]]</f>
        <v>1</v>
      </c>
      <c r="N1782" s="1">
        <f>1</f>
        <v>1</v>
      </c>
      <c r="O1782" s="1">
        <f>Sales[[#This Row],[TotalSales]]-Sales[[#This Row],[TotalCost]]</f>
        <v>618.48</v>
      </c>
      <c r="P1782" s="1">
        <f>Sales[[#This Row],[ProductCost]]*Sales[[#This Row],[OrderQuantity]]</f>
        <v>1082.51</v>
      </c>
      <c r="Q1782" s="1" t="str">
        <f>VLOOKUP(Sales[[#This Row],[ProductKey]], Products!$A$2:$D$1000, 4, FALSE)</f>
        <v>Road-350-W Yellow, 42</v>
      </c>
    </row>
    <row r="1783" spans="1:17" x14ac:dyDescent="0.25">
      <c r="A1783" s="2">
        <v>38326</v>
      </c>
      <c r="B1783" s="1" t="s">
        <v>6921</v>
      </c>
      <c r="C1783">
        <v>581</v>
      </c>
      <c r="D1783">
        <v>19156</v>
      </c>
      <c r="E1783">
        <v>1</v>
      </c>
      <c r="F1783">
        <v>1</v>
      </c>
      <c r="G1783">
        <v>1</v>
      </c>
      <c r="H1783" s="2">
        <v>43439</v>
      </c>
      <c r="I1783" t="str">
        <f>VLOOKUP(Sales[[#This Row],[TerritoryKey]], Territories[], 2, FALSE)</f>
        <v>Northwest</v>
      </c>
      <c r="J1783">
        <f>_xlfn.XLOOKUP(Sales[[#This Row],[ProductKey]], Products!$A:$A, Products!$J:$J)</f>
        <v>1082.51</v>
      </c>
      <c r="K1783">
        <f>_xlfn.XLOOKUP(Sales[[#This Row],[ProductKey]], Products!$A:$A, Products!$K:$K)</f>
        <v>1700.99</v>
      </c>
      <c r="L1783" s="1">
        <f>Sales[[#This Row],[ProductPrice]]*Sales[[#This Row],[OrderQuantity]]</f>
        <v>1700.99</v>
      </c>
      <c r="M1783" s="1">
        <f>Sales[[#This Row],[OrderQuantity]]</f>
        <v>1</v>
      </c>
      <c r="N1783" s="1">
        <f>1</f>
        <v>1</v>
      </c>
      <c r="O1783" s="1">
        <f>Sales[[#This Row],[TotalSales]]-Sales[[#This Row],[TotalCost]]</f>
        <v>618.48</v>
      </c>
      <c r="P1783" s="1">
        <f>Sales[[#This Row],[ProductCost]]*Sales[[#This Row],[OrderQuantity]]</f>
        <v>1082.51</v>
      </c>
      <c r="Q1783" s="1" t="str">
        <f>VLOOKUP(Sales[[#This Row],[ProductKey]], Products!$A$2:$D$1000, 4, FALSE)</f>
        <v>Road-350-W Yellow, 42</v>
      </c>
    </row>
    <row r="1784" spans="1:17" x14ac:dyDescent="0.25">
      <c r="A1784" s="2">
        <v>38233</v>
      </c>
      <c r="B1784" s="1" t="s">
        <v>6932</v>
      </c>
      <c r="C1784">
        <v>385</v>
      </c>
      <c r="D1784">
        <v>21926</v>
      </c>
      <c r="E1784">
        <v>1</v>
      </c>
      <c r="F1784">
        <v>1</v>
      </c>
      <c r="G1784">
        <v>1</v>
      </c>
      <c r="H1784" s="2">
        <v>43346</v>
      </c>
      <c r="I1784" t="str">
        <f>VLOOKUP(Sales[[#This Row],[TerritoryKey]], Territories[], 2, FALSE)</f>
        <v>Northwest</v>
      </c>
      <c r="J1784">
        <f>_xlfn.XLOOKUP(Sales[[#This Row],[ProductKey]], Products!$A:$A, Products!$J:$J)</f>
        <v>605.64919999999995</v>
      </c>
      <c r="K1784">
        <f>_xlfn.XLOOKUP(Sales[[#This Row],[ProductKey]], Products!$A:$A, Products!$K:$K)</f>
        <v>1000.4375</v>
      </c>
      <c r="L1784" s="1">
        <f>Sales[[#This Row],[ProductPrice]]*Sales[[#This Row],[OrderQuantity]]</f>
        <v>1000.4375</v>
      </c>
      <c r="M1784" s="1">
        <f>Sales[[#This Row],[OrderQuantity]]</f>
        <v>1</v>
      </c>
      <c r="N1784" s="1">
        <f>1</f>
        <v>1</v>
      </c>
      <c r="O1784" s="1">
        <f>Sales[[#This Row],[TotalSales]]-Sales[[#This Row],[TotalCost]]</f>
        <v>394.78830000000005</v>
      </c>
      <c r="P1784" s="1">
        <f>Sales[[#This Row],[ProductCost]]*Sales[[#This Row],[OrderQuantity]]</f>
        <v>605.64919999999995</v>
      </c>
      <c r="Q1784" s="1" t="str">
        <f>VLOOKUP(Sales[[#This Row],[ProductKey]], Products!$A$2:$D$1000, 4, FALSE)</f>
        <v>Road-550-W Yellow, 42</v>
      </c>
    </row>
    <row r="1785" spans="1:17" x14ac:dyDescent="0.25">
      <c r="A1785" s="2">
        <v>38021</v>
      </c>
      <c r="B1785" s="1" t="s">
        <v>6951</v>
      </c>
      <c r="C1785">
        <v>537</v>
      </c>
      <c r="D1785">
        <v>11130</v>
      </c>
      <c r="E1785">
        <v>1</v>
      </c>
      <c r="F1785">
        <v>1</v>
      </c>
      <c r="G1785">
        <v>1</v>
      </c>
      <c r="H1785" s="2">
        <v>43135</v>
      </c>
      <c r="I1785" t="str">
        <f>VLOOKUP(Sales[[#This Row],[TerritoryKey]], Territories[], 2, FALSE)</f>
        <v>Northwest</v>
      </c>
      <c r="J1785">
        <f>_xlfn.XLOOKUP(Sales[[#This Row],[ProductKey]], Products!$A:$A, Products!$J:$J)</f>
        <v>13.09</v>
      </c>
      <c r="K1785">
        <f>_xlfn.XLOOKUP(Sales[[#This Row],[ProductKey]], Products!$A:$A, Products!$K:$K)</f>
        <v>35</v>
      </c>
      <c r="L1785" s="1">
        <f>Sales[[#This Row],[ProductPrice]]*Sales[[#This Row],[OrderQuantity]]</f>
        <v>35</v>
      </c>
      <c r="M1785" s="1">
        <f>Sales[[#This Row],[OrderQuantity]]</f>
        <v>1</v>
      </c>
      <c r="N1785" s="1">
        <f>1</f>
        <v>1</v>
      </c>
      <c r="O1785" s="1">
        <f>Sales[[#This Row],[TotalSales]]-Sales[[#This Row],[TotalCost]]</f>
        <v>21.91</v>
      </c>
      <c r="P1785" s="1">
        <f>Sales[[#This Row],[ProductCost]]*Sales[[#This Row],[OrderQuantity]]</f>
        <v>13.09</v>
      </c>
      <c r="Q1785" s="1" t="str">
        <f>VLOOKUP(Sales[[#This Row],[ProductKey]], Products!$A$2:$D$1000, 4, FALSE)</f>
        <v>HL Mountain Tire</v>
      </c>
    </row>
    <row r="1786" spans="1:17" x14ac:dyDescent="0.25">
      <c r="A1786" s="2">
        <v>38081</v>
      </c>
      <c r="B1786" s="1" t="s">
        <v>6953</v>
      </c>
      <c r="C1786">
        <v>594</v>
      </c>
      <c r="D1786">
        <v>14026</v>
      </c>
      <c r="E1786">
        <v>1</v>
      </c>
      <c r="F1786">
        <v>1</v>
      </c>
      <c r="G1786">
        <v>1</v>
      </c>
      <c r="H1786" s="2">
        <v>43194</v>
      </c>
      <c r="I1786" t="str">
        <f>VLOOKUP(Sales[[#This Row],[TerritoryKey]], Territories[], 2, FALSE)</f>
        <v>Northwest</v>
      </c>
      <c r="J1786">
        <f>_xlfn.XLOOKUP(Sales[[#This Row],[ProductKey]], Products!$A:$A, Products!$J:$J)</f>
        <v>308.21789999999999</v>
      </c>
      <c r="K1786">
        <f>_xlfn.XLOOKUP(Sales[[#This Row],[ProductKey]], Products!$A:$A, Products!$K:$K)</f>
        <v>564.99</v>
      </c>
      <c r="L1786" s="1">
        <f>Sales[[#This Row],[ProductPrice]]*Sales[[#This Row],[OrderQuantity]]</f>
        <v>564.99</v>
      </c>
      <c r="M1786" s="1">
        <f>Sales[[#This Row],[OrderQuantity]]</f>
        <v>1</v>
      </c>
      <c r="N1786" s="1">
        <f>1</f>
        <v>1</v>
      </c>
      <c r="O1786" s="1">
        <f>Sales[[#This Row],[TotalSales]]-Sales[[#This Row],[TotalCost]]</f>
        <v>256.77210000000002</v>
      </c>
      <c r="P1786" s="1">
        <f>Sales[[#This Row],[ProductCost]]*Sales[[#This Row],[OrderQuantity]]</f>
        <v>308.21789999999999</v>
      </c>
      <c r="Q1786" s="1" t="str">
        <f>VLOOKUP(Sales[[#This Row],[ProductKey]], Products!$A$2:$D$1000, 4, FALSE)</f>
        <v>Mountain-500 Silver, 48</v>
      </c>
    </row>
    <row r="1787" spans="1:17" x14ac:dyDescent="0.25">
      <c r="A1787" s="2">
        <v>38111</v>
      </c>
      <c r="B1787" s="1" t="s">
        <v>6956</v>
      </c>
      <c r="C1787">
        <v>605</v>
      </c>
      <c r="D1787">
        <v>24291</v>
      </c>
      <c r="E1787">
        <v>1</v>
      </c>
      <c r="F1787">
        <v>1</v>
      </c>
      <c r="G1787">
        <v>1</v>
      </c>
      <c r="H1787" s="2">
        <v>43224</v>
      </c>
      <c r="I1787" t="str">
        <f>VLOOKUP(Sales[[#This Row],[TerritoryKey]], Territories[], 2, FALSE)</f>
        <v>Northwest</v>
      </c>
      <c r="J1787">
        <f>_xlfn.XLOOKUP(Sales[[#This Row],[ProductKey]], Products!$A:$A, Products!$J:$J)</f>
        <v>343.64960000000002</v>
      </c>
      <c r="K1787">
        <f>_xlfn.XLOOKUP(Sales[[#This Row],[ProductKey]], Products!$A:$A, Products!$K:$K)</f>
        <v>539.99</v>
      </c>
      <c r="L1787" s="1">
        <f>Sales[[#This Row],[ProductPrice]]*Sales[[#This Row],[OrderQuantity]]</f>
        <v>539.99</v>
      </c>
      <c r="M1787" s="1">
        <f>Sales[[#This Row],[OrderQuantity]]</f>
        <v>1</v>
      </c>
      <c r="N1787" s="1">
        <f>1</f>
        <v>1</v>
      </c>
      <c r="O1787" s="1">
        <f>Sales[[#This Row],[TotalSales]]-Sales[[#This Row],[TotalCost]]</f>
        <v>196.34039999999999</v>
      </c>
      <c r="P1787" s="1">
        <f>Sales[[#This Row],[ProductCost]]*Sales[[#This Row],[OrderQuantity]]</f>
        <v>343.64960000000002</v>
      </c>
      <c r="Q1787" s="1" t="str">
        <f>VLOOKUP(Sales[[#This Row],[ProductKey]], Products!$A$2:$D$1000, 4, FALSE)</f>
        <v>Road-750 Black, 48</v>
      </c>
    </row>
    <row r="1788" spans="1:17" x14ac:dyDescent="0.25">
      <c r="A1788" s="2">
        <v>38111</v>
      </c>
      <c r="B1788" s="1" t="s">
        <v>6970</v>
      </c>
      <c r="C1788">
        <v>491</v>
      </c>
      <c r="D1788">
        <v>11682</v>
      </c>
      <c r="E1788">
        <v>1</v>
      </c>
      <c r="F1788">
        <v>1</v>
      </c>
      <c r="G1788">
        <v>1</v>
      </c>
      <c r="H1788" s="2">
        <v>43224</v>
      </c>
      <c r="I1788" t="str">
        <f>VLOOKUP(Sales[[#This Row],[TerritoryKey]], Territories[], 2, FALSE)</f>
        <v>Northwest</v>
      </c>
      <c r="J1788">
        <f>_xlfn.XLOOKUP(Sales[[#This Row],[ProductKey]], Products!$A:$A, Products!$J:$J)</f>
        <v>41.572299999999998</v>
      </c>
      <c r="K1788">
        <f>_xlfn.XLOOKUP(Sales[[#This Row],[ProductKey]], Products!$A:$A, Products!$K:$K)</f>
        <v>53.99</v>
      </c>
      <c r="L1788" s="1">
        <f>Sales[[#This Row],[ProductPrice]]*Sales[[#This Row],[OrderQuantity]]</f>
        <v>53.99</v>
      </c>
      <c r="M1788" s="1">
        <f>Sales[[#This Row],[OrderQuantity]]</f>
        <v>1</v>
      </c>
      <c r="N1788" s="1">
        <f>1</f>
        <v>1</v>
      </c>
      <c r="O1788" s="1">
        <f>Sales[[#This Row],[TotalSales]]-Sales[[#This Row],[TotalCost]]</f>
        <v>12.417700000000004</v>
      </c>
      <c r="P1788" s="1">
        <f>Sales[[#This Row],[ProductCost]]*Sales[[#This Row],[OrderQuantity]]</f>
        <v>41.572299999999998</v>
      </c>
      <c r="Q1788" s="1" t="str">
        <f>VLOOKUP(Sales[[#This Row],[ProductKey]], Products!$A$2:$D$1000, 4, FALSE)</f>
        <v>Short-Sleeve Classic Jersey, XL</v>
      </c>
    </row>
    <row r="1789" spans="1:17" x14ac:dyDescent="0.25">
      <c r="A1789" s="2">
        <v>38235</v>
      </c>
      <c r="B1789" s="1" t="s">
        <v>6993</v>
      </c>
      <c r="C1789">
        <v>604</v>
      </c>
      <c r="D1789">
        <v>23871</v>
      </c>
      <c r="E1789">
        <v>1</v>
      </c>
      <c r="F1789">
        <v>1</v>
      </c>
      <c r="G1789">
        <v>1</v>
      </c>
      <c r="H1789" s="2">
        <v>43348</v>
      </c>
      <c r="I1789" t="str">
        <f>VLOOKUP(Sales[[#This Row],[TerritoryKey]], Territories[], 2, FALSE)</f>
        <v>Northwest</v>
      </c>
      <c r="J1789">
        <f>_xlfn.XLOOKUP(Sales[[#This Row],[ProductKey]], Products!$A:$A, Products!$J:$J)</f>
        <v>343.64960000000002</v>
      </c>
      <c r="K1789">
        <f>_xlfn.XLOOKUP(Sales[[#This Row],[ProductKey]], Products!$A:$A, Products!$K:$K)</f>
        <v>539.99</v>
      </c>
      <c r="L1789" s="1">
        <f>Sales[[#This Row],[ProductPrice]]*Sales[[#This Row],[OrderQuantity]]</f>
        <v>539.99</v>
      </c>
      <c r="M1789" s="1">
        <f>Sales[[#This Row],[OrderQuantity]]</f>
        <v>1</v>
      </c>
      <c r="N1789" s="1">
        <f>1</f>
        <v>1</v>
      </c>
      <c r="O1789" s="1">
        <f>Sales[[#This Row],[TotalSales]]-Sales[[#This Row],[TotalCost]]</f>
        <v>196.34039999999999</v>
      </c>
      <c r="P1789" s="1">
        <f>Sales[[#This Row],[ProductCost]]*Sales[[#This Row],[OrderQuantity]]</f>
        <v>343.64960000000002</v>
      </c>
      <c r="Q1789" s="1" t="str">
        <f>VLOOKUP(Sales[[#This Row],[ProductKey]], Products!$A$2:$D$1000, 4, FALSE)</f>
        <v>Road-750 Black, 44</v>
      </c>
    </row>
    <row r="1790" spans="1:17" x14ac:dyDescent="0.25">
      <c r="A1790" s="2">
        <v>38051</v>
      </c>
      <c r="B1790" s="1" t="s">
        <v>7043</v>
      </c>
      <c r="C1790">
        <v>537</v>
      </c>
      <c r="D1790">
        <v>12098</v>
      </c>
      <c r="E1790">
        <v>1</v>
      </c>
      <c r="F1790">
        <v>1</v>
      </c>
      <c r="G1790">
        <v>1</v>
      </c>
      <c r="H1790" s="2">
        <v>43164</v>
      </c>
      <c r="I1790" t="str">
        <f>VLOOKUP(Sales[[#This Row],[TerritoryKey]], Territories[], 2, FALSE)</f>
        <v>Northwest</v>
      </c>
      <c r="J1790">
        <f>_xlfn.XLOOKUP(Sales[[#This Row],[ProductKey]], Products!$A:$A, Products!$J:$J)</f>
        <v>13.09</v>
      </c>
      <c r="K1790">
        <f>_xlfn.XLOOKUP(Sales[[#This Row],[ProductKey]], Products!$A:$A, Products!$K:$K)</f>
        <v>35</v>
      </c>
      <c r="L1790" s="1">
        <f>Sales[[#This Row],[ProductPrice]]*Sales[[#This Row],[OrderQuantity]]</f>
        <v>35</v>
      </c>
      <c r="M1790" s="1">
        <f>Sales[[#This Row],[OrderQuantity]]</f>
        <v>1</v>
      </c>
      <c r="N1790" s="1">
        <f>1</f>
        <v>1</v>
      </c>
      <c r="O1790" s="1">
        <f>Sales[[#This Row],[TotalSales]]-Sales[[#This Row],[TotalCost]]</f>
        <v>21.91</v>
      </c>
      <c r="P1790" s="1">
        <f>Sales[[#This Row],[ProductCost]]*Sales[[#This Row],[OrderQuantity]]</f>
        <v>13.09</v>
      </c>
      <c r="Q1790" s="1" t="str">
        <f>VLOOKUP(Sales[[#This Row],[ProductKey]], Products!$A$2:$D$1000, 4, FALSE)</f>
        <v>HL Mountain Tire</v>
      </c>
    </row>
    <row r="1791" spans="1:17" x14ac:dyDescent="0.25">
      <c r="A1791" s="2">
        <v>38202</v>
      </c>
      <c r="B1791" s="1" t="s">
        <v>7051</v>
      </c>
      <c r="C1791">
        <v>583</v>
      </c>
      <c r="D1791">
        <v>19133</v>
      </c>
      <c r="E1791">
        <v>1</v>
      </c>
      <c r="F1791">
        <v>1</v>
      </c>
      <c r="G1791">
        <v>1</v>
      </c>
      <c r="H1791" s="2">
        <v>43315</v>
      </c>
      <c r="I1791" t="str">
        <f>VLOOKUP(Sales[[#This Row],[TerritoryKey]], Territories[], 2, FALSE)</f>
        <v>Northwest</v>
      </c>
      <c r="J1791">
        <f>_xlfn.XLOOKUP(Sales[[#This Row],[ProductKey]], Products!$A:$A, Products!$J:$J)</f>
        <v>1082.51</v>
      </c>
      <c r="K1791">
        <f>_xlfn.XLOOKUP(Sales[[#This Row],[ProductKey]], Products!$A:$A, Products!$K:$K)</f>
        <v>1700.99</v>
      </c>
      <c r="L1791" s="1">
        <f>Sales[[#This Row],[ProductPrice]]*Sales[[#This Row],[OrderQuantity]]</f>
        <v>1700.99</v>
      </c>
      <c r="M1791" s="1">
        <f>Sales[[#This Row],[OrderQuantity]]</f>
        <v>1</v>
      </c>
      <c r="N1791" s="1">
        <f>1</f>
        <v>1</v>
      </c>
      <c r="O1791" s="1">
        <f>Sales[[#This Row],[TotalSales]]-Sales[[#This Row],[TotalCost]]</f>
        <v>618.48</v>
      </c>
      <c r="P1791" s="1">
        <f>Sales[[#This Row],[ProductCost]]*Sales[[#This Row],[OrderQuantity]]</f>
        <v>1082.51</v>
      </c>
      <c r="Q1791" s="1" t="str">
        <f>VLOOKUP(Sales[[#This Row],[ProductKey]], Products!$A$2:$D$1000, 4, FALSE)</f>
        <v>Road-350-W Yellow, 48</v>
      </c>
    </row>
    <row r="1792" spans="1:17" x14ac:dyDescent="0.25">
      <c r="A1792" s="2">
        <v>38325</v>
      </c>
      <c r="B1792" s="1" t="s">
        <v>7064</v>
      </c>
      <c r="C1792">
        <v>235</v>
      </c>
      <c r="D1792">
        <v>29284</v>
      </c>
      <c r="E1792">
        <v>1</v>
      </c>
      <c r="F1792">
        <v>1</v>
      </c>
      <c r="G1792">
        <v>1</v>
      </c>
      <c r="H1792" s="2">
        <v>43438</v>
      </c>
      <c r="I1792" t="str">
        <f>VLOOKUP(Sales[[#This Row],[TerritoryKey]], Territories[], 2, FALSE)</f>
        <v>Northwest</v>
      </c>
      <c r="J1792">
        <f>_xlfn.XLOOKUP(Sales[[#This Row],[ProductKey]], Products!$A:$A, Products!$J:$J)</f>
        <v>31.724399999999999</v>
      </c>
      <c r="K1792">
        <f>_xlfn.XLOOKUP(Sales[[#This Row],[ProductKey]], Products!$A:$A, Products!$K:$K)</f>
        <v>48.067300000000003</v>
      </c>
      <c r="L1792" s="1">
        <f>Sales[[#This Row],[ProductPrice]]*Sales[[#This Row],[OrderQuantity]]</f>
        <v>48.067300000000003</v>
      </c>
      <c r="M1792" s="1">
        <f>Sales[[#This Row],[OrderQuantity]]</f>
        <v>1</v>
      </c>
      <c r="N1792" s="1">
        <f>1</f>
        <v>1</v>
      </c>
      <c r="O1792" s="1">
        <f>Sales[[#This Row],[TotalSales]]-Sales[[#This Row],[TotalCost]]</f>
        <v>16.342900000000004</v>
      </c>
      <c r="P1792" s="1">
        <f>Sales[[#This Row],[ProductCost]]*Sales[[#This Row],[OrderQuantity]]</f>
        <v>31.724399999999999</v>
      </c>
      <c r="Q1792" s="1" t="str">
        <f>VLOOKUP(Sales[[#This Row],[ProductKey]], Products!$A$2:$D$1000, 4, FALSE)</f>
        <v>Long-Sleeve Logo Jersey, XL</v>
      </c>
    </row>
    <row r="1793" spans="1:17" x14ac:dyDescent="0.25">
      <c r="A1793" s="2">
        <v>38141</v>
      </c>
      <c r="B1793" s="1" t="s">
        <v>7069</v>
      </c>
      <c r="C1793">
        <v>229</v>
      </c>
      <c r="D1793">
        <v>11801</v>
      </c>
      <c r="E1793">
        <v>1</v>
      </c>
      <c r="F1793">
        <v>1</v>
      </c>
      <c r="G1793">
        <v>1</v>
      </c>
      <c r="H1793" s="2">
        <v>43254</v>
      </c>
      <c r="I1793" t="str">
        <f>VLOOKUP(Sales[[#This Row],[TerritoryKey]], Territories[], 2, FALSE)</f>
        <v>Northwest</v>
      </c>
      <c r="J1793">
        <f>_xlfn.XLOOKUP(Sales[[#This Row],[ProductKey]], Products!$A:$A, Products!$J:$J)</f>
        <v>31.724399999999999</v>
      </c>
      <c r="K1793">
        <f>_xlfn.XLOOKUP(Sales[[#This Row],[ProductKey]], Products!$A:$A, Products!$K:$K)</f>
        <v>48.067300000000003</v>
      </c>
      <c r="L1793" s="1">
        <f>Sales[[#This Row],[ProductPrice]]*Sales[[#This Row],[OrderQuantity]]</f>
        <v>48.067300000000003</v>
      </c>
      <c r="M1793" s="1">
        <f>Sales[[#This Row],[OrderQuantity]]</f>
        <v>1</v>
      </c>
      <c r="N1793" s="1">
        <f>1</f>
        <v>1</v>
      </c>
      <c r="O1793" s="1">
        <f>Sales[[#This Row],[TotalSales]]-Sales[[#This Row],[TotalCost]]</f>
        <v>16.342900000000004</v>
      </c>
      <c r="P1793" s="1">
        <f>Sales[[#This Row],[ProductCost]]*Sales[[#This Row],[OrderQuantity]]</f>
        <v>31.724399999999999</v>
      </c>
      <c r="Q1793" s="1" t="str">
        <f>VLOOKUP(Sales[[#This Row],[ProductKey]], Products!$A$2:$D$1000, 4, FALSE)</f>
        <v>Long-Sleeve Logo Jersey, M</v>
      </c>
    </row>
    <row r="1794" spans="1:17" x14ac:dyDescent="0.25">
      <c r="A1794" s="2">
        <v>38142</v>
      </c>
      <c r="B1794" s="1" t="s">
        <v>7087</v>
      </c>
      <c r="C1794">
        <v>561</v>
      </c>
      <c r="D1794">
        <v>25084</v>
      </c>
      <c r="E1794">
        <v>1</v>
      </c>
      <c r="F1794">
        <v>1</v>
      </c>
      <c r="G1794">
        <v>1</v>
      </c>
      <c r="H1794" s="2">
        <v>43255</v>
      </c>
      <c r="I1794" t="str">
        <f>VLOOKUP(Sales[[#This Row],[TerritoryKey]], Territories[], 2, FALSE)</f>
        <v>Northwest</v>
      </c>
      <c r="J1794">
        <f>_xlfn.XLOOKUP(Sales[[#This Row],[ProductKey]], Products!$A:$A, Products!$J:$J)</f>
        <v>1481.9378999999999</v>
      </c>
      <c r="K1794">
        <f>_xlfn.XLOOKUP(Sales[[#This Row],[ProductKey]], Products!$A:$A, Products!$K:$K)</f>
        <v>2384.0700000000002</v>
      </c>
      <c r="L1794" s="1">
        <f>Sales[[#This Row],[ProductPrice]]*Sales[[#This Row],[OrderQuantity]]</f>
        <v>2384.0700000000002</v>
      </c>
      <c r="M1794" s="1">
        <f>Sales[[#This Row],[OrderQuantity]]</f>
        <v>1</v>
      </c>
      <c r="N1794" s="1">
        <f>1</f>
        <v>1</v>
      </c>
      <c r="O1794" s="1">
        <f>Sales[[#This Row],[TotalSales]]-Sales[[#This Row],[TotalCost]]</f>
        <v>902.13210000000026</v>
      </c>
      <c r="P1794" s="1">
        <f>Sales[[#This Row],[ProductCost]]*Sales[[#This Row],[OrderQuantity]]</f>
        <v>1481.9378999999999</v>
      </c>
      <c r="Q1794" s="1" t="str">
        <f>VLOOKUP(Sales[[#This Row],[ProductKey]], Products!$A$2:$D$1000, 4, FALSE)</f>
        <v>Touring-1000 Yellow, 46</v>
      </c>
    </row>
    <row r="1795" spans="1:17" x14ac:dyDescent="0.25">
      <c r="A1795" s="2">
        <v>37990</v>
      </c>
      <c r="B1795" s="1" t="s">
        <v>7112</v>
      </c>
      <c r="C1795">
        <v>580</v>
      </c>
      <c r="D1795">
        <v>18999</v>
      </c>
      <c r="E1795">
        <v>1</v>
      </c>
      <c r="F1795">
        <v>1</v>
      </c>
      <c r="G1795">
        <v>1</v>
      </c>
      <c r="H1795" s="2">
        <v>43104</v>
      </c>
      <c r="I1795" t="str">
        <f>VLOOKUP(Sales[[#This Row],[TerritoryKey]], Territories[], 2, FALSE)</f>
        <v>Northwest</v>
      </c>
      <c r="J1795">
        <f>_xlfn.XLOOKUP(Sales[[#This Row],[ProductKey]], Products!$A:$A, Products!$J:$J)</f>
        <v>1082.51</v>
      </c>
      <c r="K1795">
        <f>_xlfn.XLOOKUP(Sales[[#This Row],[ProductKey]], Products!$A:$A, Products!$K:$K)</f>
        <v>1700.99</v>
      </c>
      <c r="L1795" s="1">
        <f>Sales[[#This Row],[ProductPrice]]*Sales[[#This Row],[OrderQuantity]]</f>
        <v>1700.99</v>
      </c>
      <c r="M1795" s="1">
        <f>Sales[[#This Row],[OrderQuantity]]</f>
        <v>1</v>
      </c>
      <c r="N1795" s="1">
        <f>1</f>
        <v>1</v>
      </c>
      <c r="O1795" s="1">
        <f>Sales[[#This Row],[TotalSales]]-Sales[[#This Row],[TotalCost]]</f>
        <v>618.48</v>
      </c>
      <c r="P1795" s="1">
        <f>Sales[[#This Row],[ProductCost]]*Sales[[#This Row],[OrderQuantity]]</f>
        <v>1082.51</v>
      </c>
      <c r="Q1795" s="1" t="str">
        <f>VLOOKUP(Sales[[#This Row],[ProductKey]], Products!$A$2:$D$1000, 4, FALSE)</f>
        <v>Road-350-W Yellow, 40</v>
      </c>
    </row>
    <row r="1796" spans="1:17" x14ac:dyDescent="0.25">
      <c r="A1796" s="2">
        <v>38049</v>
      </c>
      <c r="B1796" s="1" t="s">
        <v>7117</v>
      </c>
      <c r="C1796">
        <v>582</v>
      </c>
      <c r="D1796">
        <v>19131</v>
      </c>
      <c r="E1796">
        <v>1</v>
      </c>
      <c r="F1796">
        <v>1</v>
      </c>
      <c r="G1796">
        <v>1</v>
      </c>
      <c r="H1796" s="2">
        <v>43162</v>
      </c>
      <c r="I1796" t="str">
        <f>VLOOKUP(Sales[[#This Row],[TerritoryKey]], Territories[], 2, FALSE)</f>
        <v>Northwest</v>
      </c>
      <c r="J1796">
        <f>_xlfn.XLOOKUP(Sales[[#This Row],[ProductKey]], Products!$A:$A, Products!$J:$J)</f>
        <v>1082.51</v>
      </c>
      <c r="K1796">
        <f>_xlfn.XLOOKUP(Sales[[#This Row],[ProductKey]], Products!$A:$A, Products!$K:$K)</f>
        <v>1700.99</v>
      </c>
      <c r="L1796" s="1">
        <f>Sales[[#This Row],[ProductPrice]]*Sales[[#This Row],[OrderQuantity]]</f>
        <v>1700.99</v>
      </c>
      <c r="M1796" s="1">
        <f>Sales[[#This Row],[OrderQuantity]]</f>
        <v>1</v>
      </c>
      <c r="N1796" s="1">
        <f>1</f>
        <v>1</v>
      </c>
      <c r="O1796" s="1">
        <f>Sales[[#This Row],[TotalSales]]-Sales[[#This Row],[TotalCost]]</f>
        <v>618.48</v>
      </c>
      <c r="P1796" s="1">
        <f>Sales[[#This Row],[ProductCost]]*Sales[[#This Row],[OrderQuantity]]</f>
        <v>1082.51</v>
      </c>
      <c r="Q1796" s="1" t="str">
        <f>VLOOKUP(Sales[[#This Row],[ProductKey]], Products!$A$2:$D$1000, 4, FALSE)</f>
        <v>Road-350-W Yellow, 44</v>
      </c>
    </row>
    <row r="1797" spans="1:17" x14ac:dyDescent="0.25">
      <c r="A1797" s="2">
        <v>38325</v>
      </c>
      <c r="B1797" s="1" t="s">
        <v>7122</v>
      </c>
      <c r="C1797">
        <v>528</v>
      </c>
      <c r="D1797">
        <v>16073</v>
      </c>
      <c r="E1797">
        <v>1</v>
      </c>
      <c r="F1797">
        <v>1</v>
      </c>
      <c r="G1797">
        <v>1</v>
      </c>
      <c r="H1797" s="2">
        <v>43438</v>
      </c>
      <c r="I1797" t="str">
        <f>VLOOKUP(Sales[[#This Row],[TerritoryKey]], Territories[], 2, FALSE)</f>
        <v>Northwest</v>
      </c>
      <c r="J1797">
        <f>_xlfn.XLOOKUP(Sales[[#This Row],[ProductKey]], Products!$A:$A, Products!$J:$J)</f>
        <v>1.8663000000000001</v>
      </c>
      <c r="K1797">
        <f>_xlfn.XLOOKUP(Sales[[#This Row],[ProductKey]], Products!$A:$A, Products!$K:$K)</f>
        <v>4.99</v>
      </c>
      <c r="L1797" s="1">
        <f>Sales[[#This Row],[ProductPrice]]*Sales[[#This Row],[OrderQuantity]]</f>
        <v>4.99</v>
      </c>
      <c r="M1797" s="1">
        <f>Sales[[#This Row],[OrderQuantity]]</f>
        <v>1</v>
      </c>
      <c r="N1797" s="1">
        <f>1</f>
        <v>1</v>
      </c>
      <c r="O1797" s="1">
        <f>Sales[[#This Row],[TotalSales]]-Sales[[#This Row],[TotalCost]]</f>
        <v>3.1237000000000004</v>
      </c>
      <c r="P1797" s="1">
        <f>Sales[[#This Row],[ProductCost]]*Sales[[#This Row],[OrderQuantity]]</f>
        <v>1.8663000000000001</v>
      </c>
      <c r="Q1797" s="1" t="str">
        <f>VLOOKUP(Sales[[#This Row],[ProductKey]], Products!$A$2:$D$1000, 4, FALSE)</f>
        <v>Mountain Tire Tube</v>
      </c>
    </row>
    <row r="1798" spans="1:17" x14ac:dyDescent="0.25">
      <c r="A1798" s="2">
        <v>38080</v>
      </c>
      <c r="B1798" s="1" t="s">
        <v>7177</v>
      </c>
      <c r="C1798">
        <v>584</v>
      </c>
      <c r="D1798">
        <v>24224</v>
      </c>
      <c r="E1798">
        <v>1</v>
      </c>
      <c r="F1798">
        <v>1</v>
      </c>
      <c r="G1798">
        <v>1</v>
      </c>
      <c r="H1798" s="2">
        <v>43193</v>
      </c>
      <c r="I1798" t="str">
        <f>VLOOKUP(Sales[[#This Row],[TerritoryKey]], Territories[], 2, FALSE)</f>
        <v>Northwest</v>
      </c>
      <c r="J1798">
        <f>_xlfn.XLOOKUP(Sales[[#This Row],[ProductKey]], Products!$A:$A, Products!$J:$J)</f>
        <v>343.64960000000002</v>
      </c>
      <c r="K1798">
        <f>_xlfn.XLOOKUP(Sales[[#This Row],[ProductKey]], Products!$A:$A, Products!$K:$K)</f>
        <v>539.99</v>
      </c>
      <c r="L1798" s="1">
        <f>Sales[[#This Row],[ProductPrice]]*Sales[[#This Row],[OrderQuantity]]</f>
        <v>539.99</v>
      </c>
      <c r="M1798" s="1">
        <f>Sales[[#This Row],[OrderQuantity]]</f>
        <v>1</v>
      </c>
      <c r="N1798" s="1">
        <f>1</f>
        <v>1</v>
      </c>
      <c r="O1798" s="1">
        <f>Sales[[#This Row],[TotalSales]]-Sales[[#This Row],[TotalCost]]</f>
        <v>196.34039999999999</v>
      </c>
      <c r="P1798" s="1">
        <f>Sales[[#This Row],[ProductCost]]*Sales[[#This Row],[OrderQuantity]]</f>
        <v>343.64960000000002</v>
      </c>
      <c r="Q1798" s="1" t="str">
        <f>VLOOKUP(Sales[[#This Row],[ProductKey]], Products!$A$2:$D$1000, 4, FALSE)</f>
        <v>Road-750 Black, 58</v>
      </c>
    </row>
    <row r="1799" spans="1:17" x14ac:dyDescent="0.25">
      <c r="A1799" s="2">
        <v>37992</v>
      </c>
      <c r="B1799" s="1" t="s">
        <v>7192</v>
      </c>
      <c r="C1799">
        <v>580</v>
      </c>
      <c r="D1799">
        <v>19148</v>
      </c>
      <c r="E1799">
        <v>1</v>
      </c>
      <c r="F1799">
        <v>1</v>
      </c>
      <c r="G1799">
        <v>1</v>
      </c>
      <c r="H1799" s="2">
        <v>43106</v>
      </c>
      <c r="I1799" t="str">
        <f>VLOOKUP(Sales[[#This Row],[TerritoryKey]], Territories[], 2, FALSE)</f>
        <v>Northwest</v>
      </c>
      <c r="J1799">
        <f>_xlfn.XLOOKUP(Sales[[#This Row],[ProductKey]], Products!$A:$A, Products!$J:$J)</f>
        <v>1082.51</v>
      </c>
      <c r="K1799">
        <f>_xlfn.XLOOKUP(Sales[[#This Row],[ProductKey]], Products!$A:$A, Products!$K:$K)</f>
        <v>1700.99</v>
      </c>
      <c r="L1799" s="1">
        <f>Sales[[#This Row],[ProductPrice]]*Sales[[#This Row],[OrderQuantity]]</f>
        <v>1700.99</v>
      </c>
      <c r="M1799" s="1">
        <f>Sales[[#This Row],[OrderQuantity]]</f>
        <v>1</v>
      </c>
      <c r="N1799" s="1">
        <f>1</f>
        <v>1</v>
      </c>
      <c r="O1799" s="1">
        <f>Sales[[#This Row],[TotalSales]]-Sales[[#This Row],[TotalCost]]</f>
        <v>618.48</v>
      </c>
      <c r="P1799" s="1">
        <f>Sales[[#This Row],[ProductCost]]*Sales[[#This Row],[OrderQuantity]]</f>
        <v>1082.51</v>
      </c>
      <c r="Q1799" s="1" t="str">
        <f>VLOOKUP(Sales[[#This Row],[ProductKey]], Products!$A$2:$D$1000, 4, FALSE)</f>
        <v>Road-350-W Yellow, 40</v>
      </c>
    </row>
    <row r="1800" spans="1:17" x14ac:dyDescent="0.25">
      <c r="A1800" s="2">
        <v>38202</v>
      </c>
      <c r="B1800" s="1" t="s">
        <v>7193</v>
      </c>
      <c r="C1800">
        <v>580</v>
      </c>
      <c r="D1800">
        <v>19119</v>
      </c>
      <c r="E1800">
        <v>1</v>
      </c>
      <c r="F1800">
        <v>1</v>
      </c>
      <c r="G1800">
        <v>1</v>
      </c>
      <c r="H1800" s="2">
        <v>43315</v>
      </c>
      <c r="I1800" t="str">
        <f>VLOOKUP(Sales[[#This Row],[TerritoryKey]], Territories[], 2, FALSE)</f>
        <v>Northwest</v>
      </c>
      <c r="J1800">
        <f>_xlfn.XLOOKUP(Sales[[#This Row],[ProductKey]], Products!$A:$A, Products!$J:$J)</f>
        <v>1082.51</v>
      </c>
      <c r="K1800">
        <f>_xlfn.XLOOKUP(Sales[[#This Row],[ProductKey]], Products!$A:$A, Products!$K:$K)</f>
        <v>1700.99</v>
      </c>
      <c r="L1800" s="1">
        <f>Sales[[#This Row],[ProductPrice]]*Sales[[#This Row],[OrderQuantity]]</f>
        <v>1700.99</v>
      </c>
      <c r="M1800" s="1">
        <f>Sales[[#This Row],[OrderQuantity]]</f>
        <v>1</v>
      </c>
      <c r="N1800" s="1">
        <f>1</f>
        <v>1</v>
      </c>
      <c r="O1800" s="1">
        <f>Sales[[#This Row],[TotalSales]]-Sales[[#This Row],[TotalCost]]</f>
        <v>618.48</v>
      </c>
      <c r="P1800" s="1">
        <f>Sales[[#This Row],[ProductCost]]*Sales[[#This Row],[OrderQuantity]]</f>
        <v>1082.51</v>
      </c>
      <c r="Q1800" s="1" t="str">
        <f>VLOOKUP(Sales[[#This Row],[ProductKey]], Products!$A$2:$D$1000, 4, FALSE)</f>
        <v>Road-350-W Yellow, 40</v>
      </c>
    </row>
    <row r="1801" spans="1:17" x14ac:dyDescent="0.25">
      <c r="A1801" s="2">
        <v>38265</v>
      </c>
      <c r="B1801" s="1" t="s">
        <v>7232</v>
      </c>
      <c r="C1801">
        <v>605</v>
      </c>
      <c r="D1801">
        <v>24311</v>
      </c>
      <c r="E1801">
        <v>1</v>
      </c>
      <c r="F1801">
        <v>1</v>
      </c>
      <c r="G1801">
        <v>1</v>
      </c>
      <c r="H1801" s="2">
        <v>43378</v>
      </c>
      <c r="I1801" t="str">
        <f>VLOOKUP(Sales[[#This Row],[TerritoryKey]], Territories[], 2, FALSE)</f>
        <v>Northwest</v>
      </c>
      <c r="J1801">
        <f>_xlfn.XLOOKUP(Sales[[#This Row],[ProductKey]], Products!$A:$A, Products!$J:$J)</f>
        <v>343.64960000000002</v>
      </c>
      <c r="K1801">
        <f>_xlfn.XLOOKUP(Sales[[#This Row],[ProductKey]], Products!$A:$A, Products!$K:$K)</f>
        <v>539.99</v>
      </c>
      <c r="L1801" s="1">
        <f>Sales[[#This Row],[ProductPrice]]*Sales[[#This Row],[OrderQuantity]]</f>
        <v>539.99</v>
      </c>
      <c r="M1801" s="1">
        <f>Sales[[#This Row],[OrderQuantity]]</f>
        <v>1</v>
      </c>
      <c r="N1801" s="1">
        <f>1</f>
        <v>1</v>
      </c>
      <c r="O1801" s="1">
        <f>Sales[[#This Row],[TotalSales]]-Sales[[#This Row],[TotalCost]]</f>
        <v>196.34039999999999</v>
      </c>
      <c r="P1801" s="1">
        <f>Sales[[#This Row],[ProductCost]]*Sales[[#This Row],[OrderQuantity]]</f>
        <v>343.64960000000002</v>
      </c>
      <c r="Q1801" s="1" t="str">
        <f>VLOOKUP(Sales[[#This Row],[ProductKey]], Products!$A$2:$D$1000, 4, FALSE)</f>
        <v>Road-750 Black, 48</v>
      </c>
    </row>
    <row r="1802" spans="1:17" x14ac:dyDescent="0.25">
      <c r="A1802" s="2">
        <v>38325</v>
      </c>
      <c r="B1802" s="1" t="s">
        <v>7245</v>
      </c>
      <c r="C1802">
        <v>604</v>
      </c>
      <c r="D1802">
        <v>24400</v>
      </c>
      <c r="E1802">
        <v>1</v>
      </c>
      <c r="F1802">
        <v>1</v>
      </c>
      <c r="G1802">
        <v>1</v>
      </c>
      <c r="H1802" s="2">
        <v>43438</v>
      </c>
      <c r="I1802" t="str">
        <f>VLOOKUP(Sales[[#This Row],[TerritoryKey]], Territories[], 2, FALSE)</f>
        <v>Northwest</v>
      </c>
      <c r="J1802">
        <f>_xlfn.XLOOKUP(Sales[[#This Row],[ProductKey]], Products!$A:$A, Products!$J:$J)</f>
        <v>343.64960000000002</v>
      </c>
      <c r="K1802">
        <f>_xlfn.XLOOKUP(Sales[[#This Row],[ProductKey]], Products!$A:$A, Products!$K:$K)</f>
        <v>539.99</v>
      </c>
      <c r="L1802" s="1">
        <f>Sales[[#This Row],[ProductPrice]]*Sales[[#This Row],[OrderQuantity]]</f>
        <v>539.99</v>
      </c>
      <c r="M1802" s="1">
        <f>Sales[[#This Row],[OrderQuantity]]</f>
        <v>1</v>
      </c>
      <c r="N1802" s="1">
        <f>1</f>
        <v>1</v>
      </c>
      <c r="O1802" s="1">
        <f>Sales[[#This Row],[TotalSales]]-Sales[[#This Row],[TotalCost]]</f>
        <v>196.34039999999999</v>
      </c>
      <c r="P1802" s="1">
        <f>Sales[[#This Row],[ProductCost]]*Sales[[#This Row],[OrderQuantity]]</f>
        <v>343.64960000000002</v>
      </c>
      <c r="Q1802" s="1" t="str">
        <f>VLOOKUP(Sales[[#This Row],[ProductKey]], Products!$A$2:$D$1000, 4, FALSE)</f>
        <v>Road-750 Black, 44</v>
      </c>
    </row>
    <row r="1803" spans="1:17" x14ac:dyDescent="0.25">
      <c r="A1803" s="2">
        <v>38171</v>
      </c>
      <c r="B1803" s="1" t="s">
        <v>7253</v>
      </c>
      <c r="C1803">
        <v>360</v>
      </c>
      <c r="D1803">
        <v>18442</v>
      </c>
      <c r="E1803">
        <v>1</v>
      </c>
      <c r="F1803">
        <v>1</v>
      </c>
      <c r="G1803">
        <v>1</v>
      </c>
      <c r="H1803" s="2">
        <v>43284</v>
      </c>
      <c r="I1803" t="str">
        <f>VLOOKUP(Sales[[#This Row],[TerritoryKey]], Territories[], 2, FALSE)</f>
        <v>Northwest</v>
      </c>
      <c r="J1803">
        <f>_xlfn.XLOOKUP(Sales[[#This Row],[ProductKey]], Products!$A:$A, Products!$J:$J)</f>
        <v>1105.81</v>
      </c>
      <c r="K1803">
        <f>_xlfn.XLOOKUP(Sales[[#This Row],[ProductKey]], Products!$A:$A, Products!$K:$K)</f>
        <v>2049.0981999999999</v>
      </c>
      <c r="L1803" s="1">
        <f>Sales[[#This Row],[ProductPrice]]*Sales[[#This Row],[OrderQuantity]]</f>
        <v>2049.0981999999999</v>
      </c>
      <c r="M1803" s="1">
        <f>Sales[[#This Row],[OrderQuantity]]</f>
        <v>1</v>
      </c>
      <c r="N1803" s="1">
        <f>1</f>
        <v>1</v>
      </c>
      <c r="O1803" s="1">
        <f>Sales[[#This Row],[TotalSales]]-Sales[[#This Row],[TotalCost]]</f>
        <v>943.28819999999996</v>
      </c>
      <c r="P1803" s="1">
        <f>Sales[[#This Row],[ProductCost]]*Sales[[#This Row],[OrderQuantity]]</f>
        <v>1105.81</v>
      </c>
      <c r="Q1803" s="1" t="str">
        <f>VLOOKUP(Sales[[#This Row],[ProductKey]], Products!$A$2:$D$1000, 4, FALSE)</f>
        <v>Mountain-200 Black, 42</v>
      </c>
    </row>
    <row r="1804" spans="1:17" x14ac:dyDescent="0.25">
      <c r="A1804" s="2">
        <v>38080</v>
      </c>
      <c r="B1804" s="1" t="s">
        <v>7271</v>
      </c>
      <c r="C1804">
        <v>352</v>
      </c>
      <c r="D1804">
        <v>13730</v>
      </c>
      <c r="E1804">
        <v>1</v>
      </c>
      <c r="F1804">
        <v>1</v>
      </c>
      <c r="G1804">
        <v>1</v>
      </c>
      <c r="H1804" s="2">
        <v>43193</v>
      </c>
      <c r="I1804" t="str">
        <f>VLOOKUP(Sales[[#This Row],[TerritoryKey]], Territories[], 2, FALSE)</f>
        <v>Northwest</v>
      </c>
      <c r="J1804">
        <f>_xlfn.XLOOKUP(Sales[[#This Row],[ProductKey]], Products!$A:$A, Products!$J:$J)</f>
        <v>1117.8559</v>
      </c>
      <c r="K1804">
        <f>_xlfn.XLOOKUP(Sales[[#This Row],[ProductKey]], Products!$A:$A, Products!$K:$K)</f>
        <v>2071.4196000000002</v>
      </c>
      <c r="L1804" s="1">
        <f>Sales[[#This Row],[ProductPrice]]*Sales[[#This Row],[OrderQuantity]]</f>
        <v>2071.4196000000002</v>
      </c>
      <c r="M1804" s="1">
        <f>Sales[[#This Row],[OrderQuantity]]</f>
        <v>1</v>
      </c>
      <c r="N1804" s="1">
        <f>1</f>
        <v>1</v>
      </c>
      <c r="O1804" s="1">
        <f>Sales[[#This Row],[TotalSales]]-Sales[[#This Row],[TotalCost]]</f>
        <v>953.56370000000015</v>
      </c>
      <c r="P1804" s="1">
        <f>Sales[[#This Row],[ProductCost]]*Sales[[#This Row],[OrderQuantity]]</f>
        <v>1117.8559</v>
      </c>
      <c r="Q1804" s="1" t="str">
        <f>VLOOKUP(Sales[[#This Row],[ProductKey]], Products!$A$2:$D$1000, 4, FALSE)</f>
        <v>Mountain-200 Silver, 38</v>
      </c>
    </row>
    <row r="1805" spans="1:17" x14ac:dyDescent="0.25">
      <c r="A1805" s="2">
        <v>37991</v>
      </c>
      <c r="B1805" s="1" t="s">
        <v>7292</v>
      </c>
      <c r="C1805">
        <v>589</v>
      </c>
      <c r="D1805">
        <v>15472</v>
      </c>
      <c r="E1805">
        <v>1</v>
      </c>
      <c r="F1805">
        <v>1</v>
      </c>
      <c r="G1805">
        <v>1</v>
      </c>
      <c r="H1805" s="2">
        <v>43105</v>
      </c>
      <c r="I1805" t="str">
        <f>VLOOKUP(Sales[[#This Row],[TerritoryKey]], Territories[], 2, FALSE)</f>
        <v>Northwest</v>
      </c>
      <c r="J1805">
        <f>_xlfn.XLOOKUP(Sales[[#This Row],[ProductKey]], Products!$A:$A, Products!$J:$J)</f>
        <v>419.77839999999998</v>
      </c>
      <c r="K1805">
        <f>_xlfn.XLOOKUP(Sales[[#This Row],[ProductKey]], Products!$A:$A, Products!$K:$K)</f>
        <v>769.49</v>
      </c>
      <c r="L1805" s="1">
        <f>Sales[[#This Row],[ProductPrice]]*Sales[[#This Row],[OrderQuantity]]</f>
        <v>769.49</v>
      </c>
      <c r="M1805" s="1">
        <f>Sales[[#This Row],[OrderQuantity]]</f>
        <v>1</v>
      </c>
      <c r="N1805" s="1">
        <f>1</f>
        <v>1</v>
      </c>
      <c r="O1805" s="1">
        <f>Sales[[#This Row],[TotalSales]]-Sales[[#This Row],[TotalCost]]</f>
        <v>349.71160000000003</v>
      </c>
      <c r="P1805" s="1">
        <f>Sales[[#This Row],[ProductCost]]*Sales[[#This Row],[OrderQuantity]]</f>
        <v>419.77839999999998</v>
      </c>
      <c r="Q1805" s="1" t="str">
        <f>VLOOKUP(Sales[[#This Row],[ProductKey]], Products!$A$2:$D$1000, 4, FALSE)</f>
        <v>Mountain-400-W Silver, 42</v>
      </c>
    </row>
    <row r="1806" spans="1:17" x14ac:dyDescent="0.25">
      <c r="A1806" s="2">
        <v>38050</v>
      </c>
      <c r="B1806" s="1" t="s">
        <v>7297</v>
      </c>
      <c r="C1806">
        <v>358</v>
      </c>
      <c r="D1806">
        <v>18532</v>
      </c>
      <c r="E1806">
        <v>1</v>
      </c>
      <c r="F1806">
        <v>1</v>
      </c>
      <c r="G1806">
        <v>1</v>
      </c>
      <c r="H1806" s="2">
        <v>43163</v>
      </c>
      <c r="I1806" t="str">
        <f>VLOOKUP(Sales[[#This Row],[TerritoryKey]], Territories[], 2, FALSE)</f>
        <v>Northwest</v>
      </c>
      <c r="J1806">
        <f>_xlfn.XLOOKUP(Sales[[#This Row],[ProductKey]], Products!$A:$A, Products!$J:$J)</f>
        <v>1105.81</v>
      </c>
      <c r="K1806">
        <f>_xlfn.XLOOKUP(Sales[[#This Row],[ProductKey]], Products!$A:$A, Products!$K:$K)</f>
        <v>2049.0981999999999</v>
      </c>
      <c r="L1806" s="1">
        <f>Sales[[#This Row],[ProductPrice]]*Sales[[#This Row],[OrderQuantity]]</f>
        <v>2049.0981999999999</v>
      </c>
      <c r="M1806" s="1">
        <f>Sales[[#This Row],[OrderQuantity]]</f>
        <v>1</v>
      </c>
      <c r="N1806" s="1">
        <f>1</f>
        <v>1</v>
      </c>
      <c r="O1806" s="1">
        <f>Sales[[#This Row],[TotalSales]]-Sales[[#This Row],[TotalCost]]</f>
        <v>943.28819999999996</v>
      </c>
      <c r="P1806" s="1">
        <f>Sales[[#This Row],[ProductCost]]*Sales[[#This Row],[OrderQuantity]]</f>
        <v>1105.81</v>
      </c>
      <c r="Q1806" s="1" t="str">
        <f>VLOOKUP(Sales[[#This Row],[ProductKey]], Products!$A$2:$D$1000, 4, FALSE)</f>
        <v>Mountain-200 Black, 38</v>
      </c>
    </row>
    <row r="1807" spans="1:17" x14ac:dyDescent="0.25">
      <c r="A1807" s="2">
        <v>38020</v>
      </c>
      <c r="B1807" s="1" t="s">
        <v>7331</v>
      </c>
      <c r="C1807">
        <v>565</v>
      </c>
      <c r="D1807">
        <v>26644</v>
      </c>
      <c r="E1807">
        <v>1</v>
      </c>
      <c r="F1807">
        <v>1</v>
      </c>
      <c r="G1807">
        <v>1</v>
      </c>
      <c r="H1807" s="2">
        <v>43134</v>
      </c>
      <c r="I1807" t="str">
        <f>VLOOKUP(Sales[[#This Row],[TerritoryKey]], Territories[], 2, FALSE)</f>
        <v>Northwest</v>
      </c>
      <c r="J1807">
        <f>_xlfn.XLOOKUP(Sales[[#This Row],[ProductKey]], Products!$A:$A, Products!$J:$J)</f>
        <v>461.44479999999999</v>
      </c>
      <c r="K1807">
        <f>_xlfn.XLOOKUP(Sales[[#This Row],[ProductKey]], Products!$A:$A, Products!$K:$K)</f>
        <v>742.35</v>
      </c>
      <c r="L1807" s="1">
        <f>Sales[[#This Row],[ProductPrice]]*Sales[[#This Row],[OrderQuantity]]</f>
        <v>742.35</v>
      </c>
      <c r="M1807" s="1">
        <f>Sales[[#This Row],[OrderQuantity]]</f>
        <v>1</v>
      </c>
      <c r="N1807" s="1">
        <f>1</f>
        <v>1</v>
      </c>
      <c r="O1807" s="1">
        <f>Sales[[#This Row],[TotalSales]]-Sales[[#This Row],[TotalCost]]</f>
        <v>280.90520000000004</v>
      </c>
      <c r="P1807" s="1">
        <f>Sales[[#This Row],[ProductCost]]*Sales[[#This Row],[OrderQuantity]]</f>
        <v>461.44479999999999</v>
      </c>
      <c r="Q1807" s="1" t="str">
        <f>VLOOKUP(Sales[[#This Row],[ProductKey]], Products!$A$2:$D$1000, 4, FALSE)</f>
        <v>Touring-3000 Blue, 54</v>
      </c>
    </row>
    <row r="1808" spans="1:17" x14ac:dyDescent="0.25">
      <c r="A1808" s="2">
        <v>38080</v>
      </c>
      <c r="B1808" s="1" t="s">
        <v>7338</v>
      </c>
      <c r="C1808">
        <v>577</v>
      </c>
      <c r="D1808">
        <v>28666</v>
      </c>
      <c r="E1808">
        <v>1</v>
      </c>
      <c r="F1808">
        <v>1</v>
      </c>
      <c r="G1808">
        <v>1</v>
      </c>
      <c r="H1808" s="2">
        <v>43193</v>
      </c>
      <c r="I1808" t="str">
        <f>VLOOKUP(Sales[[#This Row],[TerritoryKey]], Territories[], 2, FALSE)</f>
        <v>Northwest</v>
      </c>
      <c r="J1808">
        <f>_xlfn.XLOOKUP(Sales[[#This Row],[ProductKey]], Products!$A:$A, Products!$J:$J)</f>
        <v>755.1508</v>
      </c>
      <c r="K1808">
        <f>_xlfn.XLOOKUP(Sales[[#This Row],[ProductKey]], Products!$A:$A, Products!$K:$K)</f>
        <v>1214.8499999999999</v>
      </c>
      <c r="L1808" s="1">
        <f>Sales[[#This Row],[ProductPrice]]*Sales[[#This Row],[OrderQuantity]]</f>
        <v>1214.8499999999999</v>
      </c>
      <c r="M1808" s="1">
        <f>Sales[[#This Row],[OrderQuantity]]</f>
        <v>1</v>
      </c>
      <c r="N1808" s="1">
        <f>1</f>
        <v>1</v>
      </c>
      <c r="O1808" s="1">
        <f>Sales[[#This Row],[TotalSales]]-Sales[[#This Row],[TotalCost]]</f>
        <v>459.69919999999991</v>
      </c>
      <c r="P1808" s="1">
        <f>Sales[[#This Row],[ProductCost]]*Sales[[#This Row],[OrderQuantity]]</f>
        <v>755.1508</v>
      </c>
      <c r="Q1808" s="1" t="str">
        <f>VLOOKUP(Sales[[#This Row],[ProductKey]], Products!$A$2:$D$1000, 4, FALSE)</f>
        <v>Touring-2000 Blue, 46</v>
      </c>
    </row>
    <row r="1809" spans="1:17" x14ac:dyDescent="0.25">
      <c r="A1809" s="2">
        <v>38234</v>
      </c>
      <c r="B1809" s="1" t="s">
        <v>7352</v>
      </c>
      <c r="C1809">
        <v>483</v>
      </c>
      <c r="D1809">
        <v>28617</v>
      </c>
      <c r="E1809">
        <v>1</v>
      </c>
      <c r="F1809">
        <v>1</v>
      </c>
      <c r="G1809">
        <v>1</v>
      </c>
      <c r="H1809" s="2">
        <v>43347</v>
      </c>
      <c r="I1809" t="str">
        <f>VLOOKUP(Sales[[#This Row],[TerritoryKey]], Territories[], 2, FALSE)</f>
        <v>Northwest</v>
      </c>
      <c r="J1809">
        <f>_xlfn.XLOOKUP(Sales[[#This Row],[ProductKey]], Products!$A:$A, Products!$J:$J)</f>
        <v>44.88</v>
      </c>
      <c r="K1809">
        <f>_xlfn.XLOOKUP(Sales[[#This Row],[ProductKey]], Products!$A:$A, Products!$K:$K)</f>
        <v>120</v>
      </c>
      <c r="L1809" s="1">
        <f>Sales[[#This Row],[ProductPrice]]*Sales[[#This Row],[OrderQuantity]]</f>
        <v>120</v>
      </c>
      <c r="M1809" s="1">
        <f>Sales[[#This Row],[OrderQuantity]]</f>
        <v>1</v>
      </c>
      <c r="N1809" s="1">
        <f>1</f>
        <v>1</v>
      </c>
      <c r="O1809" s="1">
        <f>Sales[[#This Row],[TotalSales]]-Sales[[#This Row],[TotalCost]]</f>
        <v>75.12</v>
      </c>
      <c r="P1809" s="1">
        <f>Sales[[#This Row],[ProductCost]]*Sales[[#This Row],[OrderQuantity]]</f>
        <v>44.88</v>
      </c>
      <c r="Q1809" s="1" t="str">
        <f>VLOOKUP(Sales[[#This Row],[ProductKey]], Products!$A$2:$D$1000, 4, FALSE)</f>
        <v>Hitch Rack - 4-Bike</v>
      </c>
    </row>
    <row r="1810" spans="1:17" x14ac:dyDescent="0.25">
      <c r="A1810" s="2">
        <v>38265</v>
      </c>
      <c r="B1810" s="1" t="s">
        <v>7360</v>
      </c>
      <c r="C1810">
        <v>528</v>
      </c>
      <c r="D1810">
        <v>14638</v>
      </c>
      <c r="E1810">
        <v>1</v>
      </c>
      <c r="F1810">
        <v>1</v>
      </c>
      <c r="G1810">
        <v>1</v>
      </c>
      <c r="H1810" s="2">
        <v>43378</v>
      </c>
      <c r="I1810" t="str">
        <f>VLOOKUP(Sales[[#This Row],[TerritoryKey]], Territories[], 2, FALSE)</f>
        <v>Northwest</v>
      </c>
      <c r="J1810">
        <f>_xlfn.XLOOKUP(Sales[[#This Row],[ProductKey]], Products!$A:$A, Products!$J:$J)</f>
        <v>1.8663000000000001</v>
      </c>
      <c r="K1810">
        <f>_xlfn.XLOOKUP(Sales[[#This Row],[ProductKey]], Products!$A:$A, Products!$K:$K)</f>
        <v>4.99</v>
      </c>
      <c r="L1810" s="1">
        <f>Sales[[#This Row],[ProductPrice]]*Sales[[#This Row],[OrderQuantity]]</f>
        <v>4.99</v>
      </c>
      <c r="M1810" s="1">
        <f>Sales[[#This Row],[OrderQuantity]]</f>
        <v>1</v>
      </c>
      <c r="N1810" s="1">
        <f>1</f>
        <v>1</v>
      </c>
      <c r="O1810" s="1">
        <f>Sales[[#This Row],[TotalSales]]-Sales[[#This Row],[TotalCost]]</f>
        <v>3.1237000000000004</v>
      </c>
      <c r="P1810" s="1">
        <f>Sales[[#This Row],[ProductCost]]*Sales[[#This Row],[OrderQuantity]]</f>
        <v>1.8663000000000001</v>
      </c>
      <c r="Q1810" s="1" t="str">
        <f>VLOOKUP(Sales[[#This Row],[ProductKey]], Products!$A$2:$D$1000, 4, FALSE)</f>
        <v>Mountain Tire Tube</v>
      </c>
    </row>
    <row r="1811" spans="1:17" x14ac:dyDescent="0.25">
      <c r="A1811" s="2">
        <v>38294</v>
      </c>
      <c r="B1811" s="1" t="s">
        <v>7396</v>
      </c>
      <c r="C1811">
        <v>576</v>
      </c>
      <c r="D1811">
        <v>28285</v>
      </c>
      <c r="E1811">
        <v>1</v>
      </c>
      <c r="F1811">
        <v>1</v>
      </c>
      <c r="G1811">
        <v>1</v>
      </c>
      <c r="H1811" s="2">
        <v>43407</v>
      </c>
      <c r="I1811" t="str">
        <f>VLOOKUP(Sales[[#This Row],[TerritoryKey]], Territories[], 2, FALSE)</f>
        <v>Northwest</v>
      </c>
      <c r="J1811">
        <f>_xlfn.XLOOKUP(Sales[[#This Row],[ProductKey]], Products!$A:$A, Products!$J:$J)</f>
        <v>1481.9378999999999</v>
      </c>
      <c r="K1811">
        <f>_xlfn.XLOOKUP(Sales[[#This Row],[ProductKey]], Products!$A:$A, Products!$K:$K)</f>
        <v>2384.0700000000002</v>
      </c>
      <c r="L1811" s="1">
        <f>Sales[[#This Row],[ProductPrice]]*Sales[[#This Row],[OrderQuantity]]</f>
        <v>2384.0700000000002</v>
      </c>
      <c r="M1811" s="1">
        <f>Sales[[#This Row],[OrderQuantity]]</f>
        <v>1</v>
      </c>
      <c r="N1811" s="1">
        <f>1</f>
        <v>1</v>
      </c>
      <c r="O1811" s="1">
        <f>Sales[[#This Row],[TotalSales]]-Sales[[#This Row],[TotalCost]]</f>
        <v>902.13210000000026</v>
      </c>
      <c r="P1811" s="1">
        <f>Sales[[#This Row],[ProductCost]]*Sales[[#This Row],[OrderQuantity]]</f>
        <v>1481.9378999999999</v>
      </c>
      <c r="Q1811" s="1" t="str">
        <f>VLOOKUP(Sales[[#This Row],[ProductKey]], Products!$A$2:$D$1000, 4, FALSE)</f>
        <v>Touring-1000 Blue, 60</v>
      </c>
    </row>
    <row r="1812" spans="1:17" x14ac:dyDescent="0.25">
      <c r="A1812" s="2">
        <v>38049</v>
      </c>
      <c r="B1812" s="1" t="s">
        <v>7399</v>
      </c>
      <c r="C1812">
        <v>362</v>
      </c>
      <c r="D1812">
        <v>18479</v>
      </c>
      <c r="E1812">
        <v>1</v>
      </c>
      <c r="F1812">
        <v>1</v>
      </c>
      <c r="G1812">
        <v>1</v>
      </c>
      <c r="H1812" s="2">
        <v>43162</v>
      </c>
      <c r="I1812" t="str">
        <f>VLOOKUP(Sales[[#This Row],[TerritoryKey]], Territories[], 2, FALSE)</f>
        <v>Northwest</v>
      </c>
      <c r="J1812">
        <f>_xlfn.XLOOKUP(Sales[[#This Row],[ProductKey]], Products!$A:$A, Products!$J:$J)</f>
        <v>1105.81</v>
      </c>
      <c r="K1812">
        <f>_xlfn.XLOOKUP(Sales[[#This Row],[ProductKey]], Products!$A:$A, Products!$K:$K)</f>
        <v>2049.0981999999999</v>
      </c>
      <c r="L1812" s="1">
        <f>Sales[[#This Row],[ProductPrice]]*Sales[[#This Row],[OrderQuantity]]</f>
        <v>2049.0981999999999</v>
      </c>
      <c r="M1812" s="1">
        <f>Sales[[#This Row],[OrderQuantity]]</f>
        <v>1</v>
      </c>
      <c r="N1812" s="1">
        <f>1</f>
        <v>1</v>
      </c>
      <c r="O1812" s="1">
        <f>Sales[[#This Row],[TotalSales]]-Sales[[#This Row],[TotalCost]]</f>
        <v>943.28819999999996</v>
      </c>
      <c r="P1812" s="1">
        <f>Sales[[#This Row],[ProductCost]]*Sales[[#This Row],[OrderQuantity]]</f>
        <v>1105.81</v>
      </c>
      <c r="Q1812" s="1" t="str">
        <f>VLOOKUP(Sales[[#This Row],[ProductKey]], Products!$A$2:$D$1000, 4, FALSE)</f>
        <v>Mountain-200 Black, 46</v>
      </c>
    </row>
    <row r="1813" spans="1:17" x14ac:dyDescent="0.25">
      <c r="A1813" s="2">
        <v>38294</v>
      </c>
      <c r="B1813" s="1" t="s">
        <v>7401</v>
      </c>
      <c r="C1813">
        <v>561</v>
      </c>
      <c r="D1813">
        <v>28196</v>
      </c>
      <c r="E1813">
        <v>1</v>
      </c>
      <c r="F1813">
        <v>1</v>
      </c>
      <c r="G1813">
        <v>1</v>
      </c>
      <c r="H1813" s="2">
        <v>43407</v>
      </c>
      <c r="I1813" t="str">
        <f>VLOOKUP(Sales[[#This Row],[TerritoryKey]], Territories[], 2, FALSE)</f>
        <v>Northwest</v>
      </c>
      <c r="J1813">
        <f>_xlfn.XLOOKUP(Sales[[#This Row],[ProductKey]], Products!$A:$A, Products!$J:$J)</f>
        <v>1481.9378999999999</v>
      </c>
      <c r="K1813">
        <f>_xlfn.XLOOKUP(Sales[[#This Row],[ProductKey]], Products!$A:$A, Products!$K:$K)</f>
        <v>2384.0700000000002</v>
      </c>
      <c r="L1813" s="1">
        <f>Sales[[#This Row],[ProductPrice]]*Sales[[#This Row],[OrderQuantity]]</f>
        <v>2384.0700000000002</v>
      </c>
      <c r="M1813" s="1">
        <f>Sales[[#This Row],[OrderQuantity]]</f>
        <v>1</v>
      </c>
      <c r="N1813" s="1">
        <f>1</f>
        <v>1</v>
      </c>
      <c r="O1813" s="1">
        <f>Sales[[#This Row],[TotalSales]]-Sales[[#This Row],[TotalCost]]</f>
        <v>902.13210000000026</v>
      </c>
      <c r="P1813" s="1">
        <f>Sales[[#This Row],[ProductCost]]*Sales[[#This Row],[OrderQuantity]]</f>
        <v>1481.9378999999999</v>
      </c>
      <c r="Q1813" s="1" t="str">
        <f>VLOOKUP(Sales[[#This Row],[ProductKey]], Products!$A$2:$D$1000, 4, FALSE)</f>
        <v>Touring-1000 Yellow, 46</v>
      </c>
    </row>
    <row r="1814" spans="1:17" x14ac:dyDescent="0.25">
      <c r="A1814" s="2">
        <v>38141</v>
      </c>
      <c r="B1814" s="1" t="s">
        <v>7406</v>
      </c>
      <c r="C1814">
        <v>579</v>
      </c>
      <c r="D1814">
        <v>26304</v>
      </c>
      <c r="E1814">
        <v>1</v>
      </c>
      <c r="F1814">
        <v>1</v>
      </c>
      <c r="G1814">
        <v>1</v>
      </c>
      <c r="H1814" s="2">
        <v>43254</v>
      </c>
      <c r="I1814" t="str">
        <f>VLOOKUP(Sales[[#This Row],[TerritoryKey]], Territories[], 2, FALSE)</f>
        <v>Northwest</v>
      </c>
      <c r="J1814">
        <f>_xlfn.XLOOKUP(Sales[[#This Row],[ProductKey]], Products!$A:$A, Products!$J:$J)</f>
        <v>755.1508</v>
      </c>
      <c r="K1814">
        <f>_xlfn.XLOOKUP(Sales[[#This Row],[ProductKey]], Products!$A:$A, Products!$K:$K)</f>
        <v>1214.8499999999999</v>
      </c>
      <c r="L1814" s="1">
        <f>Sales[[#This Row],[ProductPrice]]*Sales[[#This Row],[OrderQuantity]]</f>
        <v>1214.8499999999999</v>
      </c>
      <c r="M1814" s="1">
        <f>Sales[[#This Row],[OrderQuantity]]</f>
        <v>1</v>
      </c>
      <c r="N1814" s="1">
        <f>1</f>
        <v>1</v>
      </c>
      <c r="O1814" s="1">
        <f>Sales[[#This Row],[TotalSales]]-Sales[[#This Row],[TotalCost]]</f>
        <v>459.69919999999991</v>
      </c>
      <c r="P1814" s="1">
        <f>Sales[[#This Row],[ProductCost]]*Sales[[#This Row],[OrderQuantity]]</f>
        <v>755.1508</v>
      </c>
      <c r="Q1814" s="1" t="str">
        <f>VLOOKUP(Sales[[#This Row],[ProductKey]], Products!$A$2:$D$1000, 4, FALSE)</f>
        <v>Touring-2000 Blue, 54</v>
      </c>
    </row>
    <row r="1815" spans="1:17" x14ac:dyDescent="0.25">
      <c r="A1815" s="2">
        <v>38294</v>
      </c>
      <c r="B1815" s="1" t="s">
        <v>7418</v>
      </c>
      <c r="C1815">
        <v>474</v>
      </c>
      <c r="D1815">
        <v>19236</v>
      </c>
      <c r="E1815">
        <v>1</v>
      </c>
      <c r="F1815">
        <v>1</v>
      </c>
      <c r="G1815">
        <v>1</v>
      </c>
      <c r="H1815" s="2">
        <v>43407</v>
      </c>
      <c r="I1815" t="str">
        <f>VLOOKUP(Sales[[#This Row],[TerritoryKey]], Territories[], 2, FALSE)</f>
        <v>Northwest</v>
      </c>
      <c r="J1815">
        <f>_xlfn.XLOOKUP(Sales[[#This Row],[ProductKey]], Products!$A:$A, Products!$J:$J)</f>
        <v>26.176300000000001</v>
      </c>
      <c r="K1815">
        <f>_xlfn.XLOOKUP(Sales[[#This Row],[ProductKey]], Products!$A:$A, Products!$K:$K)</f>
        <v>69.989999999999995</v>
      </c>
      <c r="L1815" s="1">
        <f>Sales[[#This Row],[ProductPrice]]*Sales[[#This Row],[OrderQuantity]]</f>
        <v>69.989999999999995</v>
      </c>
      <c r="M1815" s="1">
        <f>Sales[[#This Row],[OrderQuantity]]</f>
        <v>1</v>
      </c>
      <c r="N1815" s="1">
        <f>1</f>
        <v>1</v>
      </c>
      <c r="O1815" s="1">
        <f>Sales[[#This Row],[TotalSales]]-Sales[[#This Row],[TotalCost]]</f>
        <v>43.813699999999997</v>
      </c>
      <c r="P1815" s="1">
        <f>Sales[[#This Row],[ProductCost]]*Sales[[#This Row],[OrderQuantity]]</f>
        <v>26.176300000000001</v>
      </c>
      <c r="Q1815" s="1" t="str">
        <f>VLOOKUP(Sales[[#This Row],[ProductKey]], Products!$A$2:$D$1000, 4, FALSE)</f>
        <v>Women's Mountain Shorts, S</v>
      </c>
    </row>
    <row r="1816" spans="1:17" x14ac:dyDescent="0.25">
      <c r="A1816" s="2">
        <v>38142</v>
      </c>
      <c r="B1816" s="1" t="s">
        <v>7438</v>
      </c>
      <c r="C1816">
        <v>475</v>
      </c>
      <c r="D1816">
        <v>19006</v>
      </c>
      <c r="E1816">
        <v>1</v>
      </c>
      <c r="F1816">
        <v>1</v>
      </c>
      <c r="G1816">
        <v>1</v>
      </c>
      <c r="H1816" s="2">
        <v>43255</v>
      </c>
      <c r="I1816" t="str">
        <f>VLOOKUP(Sales[[#This Row],[TerritoryKey]], Territories[], 2, FALSE)</f>
        <v>Northwest</v>
      </c>
      <c r="J1816">
        <f>_xlfn.XLOOKUP(Sales[[#This Row],[ProductKey]], Products!$A:$A, Products!$J:$J)</f>
        <v>26.176300000000001</v>
      </c>
      <c r="K1816">
        <f>_xlfn.XLOOKUP(Sales[[#This Row],[ProductKey]], Products!$A:$A, Products!$K:$K)</f>
        <v>69.989999999999995</v>
      </c>
      <c r="L1816" s="1">
        <f>Sales[[#This Row],[ProductPrice]]*Sales[[#This Row],[OrderQuantity]]</f>
        <v>69.989999999999995</v>
      </c>
      <c r="M1816" s="1">
        <f>Sales[[#This Row],[OrderQuantity]]</f>
        <v>1</v>
      </c>
      <c r="N1816" s="1">
        <f>1</f>
        <v>1</v>
      </c>
      <c r="O1816" s="1">
        <f>Sales[[#This Row],[TotalSales]]-Sales[[#This Row],[TotalCost]]</f>
        <v>43.813699999999997</v>
      </c>
      <c r="P1816" s="1">
        <f>Sales[[#This Row],[ProductCost]]*Sales[[#This Row],[OrderQuantity]]</f>
        <v>26.176300000000001</v>
      </c>
      <c r="Q1816" s="1" t="str">
        <f>VLOOKUP(Sales[[#This Row],[ProductKey]], Products!$A$2:$D$1000, 4, FALSE)</f>
        <v>Women's Mountain Shorts, M</v>
      </c>
    </row>
    <row r="1817" spans="1:17" x14ac:dyDescent="0.25">
      <c r="A1817" s="2">
        <v>38326</v>
      </c>
      <c r="B1817" s="1" t="s">
        <v>7444</v>
      </c>
      <c r="C1817">
        <v>605</v>
      </c>
      <c r="D1817">
        <v>23872</v>
      </c>
      <c r="E1817">
        <v>1</v>
      </c>
      <c r="F1817">
        <v>1</v>
      </c>
      <c r="G1817">
        <v>1</v>
      </c>
      <c r="H1817" s="2">
        <v>43439</v>
      </c>
      <c r="I1817" t="str">
        <f>VLOOKUP(Sales[[#This Row],[TerritoryKey]], Territories[], 2, FALSE)</f>
        <v>Northwest</v>
      </c>
      <c r="J1817">
        <f>_xlfn.XLOOKUP(Sales[[#This Row],[ProductKey]], Products!$A:$A, Products!$J:$J)</f>
        <v>343.64960000000002</v>
      </c>
      <c r="K1817">
        <f>_xlfn.XLOOKUP(Sales[[#This Row],[ProductKey]], Products!$A:$A, Products!$K:$K)</f>
        <v>539.99</v>
      </c>
      <c r="L1817" s="1">
        <f>Sales[[#This Row],[ProductPrice]]*Sales[[#This Row],[OrderQuantity]]</f>
        <v>539.99</v>
      </c>
      <c r="M1817" s="1">
        <f>Sales[[#This Row],[OrderQuantity]]</f>
        <v>1</v>
      </c>
      <c r="N1817" s="1">
        <f>1</f>
        <v>1</v>
      </c>
      <c r="O1817" s="1">
        <f>Sales[[#This Row],[TotalSales]]-Sales[[#This Row],[TotalCost]]</f>
        <v>196.34039999999999</v>
      </c>
      <c r="P1817" s="1">
        <f>Sales[[#This Row],[ProductCost]]*Sales[[#This Row],[OrderQuantity]]</f>
        <v>343.64960000000002</v>
      </c>
      <c r="Q1817" s="1" t="str">
        <f>VLOOKUP(Sales[[#This Row],[ProductKey]], Products!$A$2:$D$1000, 4, FALSE)</f>
        <v>Road-750 Black, 48</v>
      </c>
    </row>
    <row r="1818" spans="1:17" x14ac:dyDescent="0.25">
      <c r="A1818" s="2">
        <v>38051</v>
      </c>
      <c r="B1818" s="1" t="s">
        <v>7449</v>
      </c>
      <c r="C1818">
        <v>582</v>
      </c>
      <c r="D1818">
        <v>21291</v>
      </c>
      <c r="E1818">
        <v>1</v>
      </c>
      <c r="F1818">
        <v>1</v>
      </c>
      <c r="G1818">
        <v>1</v>
      </c>
      <c r="H1818" s="2">
        <v>43164</v>
      </c>
      <c r="I1818" t="str">
        <f>VLOOKUP(Sales[[#This Row],[TerritoryKey]], Territories[], 2, FALSE)</f>
        <v>Northwest</v>
      </c>
      <c r="J1818">
        <f>_xlfn.XLOOKUP(Sales[[#This Row],[ProductKey]], Products!$A:$A, Products!$J:$J)</f>
        <v>1082.51</v>
      </c>
      <c r="K1818">
        <f>_xlfn.XLOOKUP(Sales[[#This Row],[ProductKey]], Products!$A:$A, Products!$K:$K)</f>
        <v>1700.99</v>
      </c>
      <c r="L1818" s="1">
        <f>Sales[[#This Row],[ProductPrice]]*Sales[[#This Row],[OrderQuantity]]</f>
        <v>1700.99</v>
      </c>
      <c r="M1818" s="1">
        <f>Sales[[#This Row],[OrderQuantity]]</f>
        <v>1</v>
      </c>
      <c r="N1818" s="1">
        <f>1</f>
        <v>1</v>
      </c>
      <c r="O1818" s="1">
        <f>Sales[[#This Row],[TotalSales]]-Sales[[#This Row],[TotalCost]]</f>
        <v>618.48</v>
      </c>
      <c r="P1818" s="1">
        <f>Sales[[#This Row],[ProductCost]]*Sales[[#This Row],[OrderQuantity]]</f>
        <v>1082.51</v>
      </c>
      <c r="Q1818" s="1" t="str">
        <f>VLOOKUP(Sales[[#This Row],[ProductKey]], Products!$A$2:$D$1000, 4, FALSE)</f>
        <v>Road-350-W Yellow, 44</v>
      </c>
    </row>
    <row r="1819" spans="1:17" x14ac:dyDescent="0.25">
      <c r="A1819" s="2">
        <v>38082</v>
      </c>
      <c r="B1819" s="1" t="s">
        <v>7466</v>
      </c>
      <c r="C1819">
        <v>354</v>
      </c>
      <c r="D1819">
        <v>13713</v>
      </c>
      <c r="E1819">
        <v>1</v>
      </c>
      <c r="F1819">
        <v>1</v>
      </c>
      <c r="G1819">
        <v>1</v>
      </c>
      <c r="H1819" s="2">
        <v>43195</v>
      </c>
      <c r="I1819" t="str">
        <f>VLOOKUP(Sales[[#This Row],[TerritoryKey]], Territories[], 2, FALSE)</f>
        <v>Northwest</v>
      </c>
      <c r="J1819">
        <f>_xlfn.XLOOKUP(Sales[[#This Row],[ProductKey]], Products!$A:$A, Products!$J:$J)</f>
        <v>1117.8559</v>
      </c>
      <c r="K1819">
        <f>_xlfn.XLOOKUP(Sales[[#This Row],[ProductKey]], Products!$A:$A, Products!$K:$K)</f>
        <v>2071.4196000000002</v>
      </c>
      <c r="L1819" s="1">
        <f>Sales[[#This Row],[ProductPrice]]*Sales[[#This Row],[OrderQuantity]]</f>
        <v>2071.4196000000002</v>
      </c>
      <c r="M1819" s="1">
        <f>Sales[[#This Row],[OrderQuantity]]</f>
        <v>1</v>
      </c>
      <c r="N1819" s="1">
        <f>1</f>
        <v>1</v>
      </c>
      <c r="O1819" s="1">
        <f>Sales[[#This Row],[TotalSales]]-Sales[[#This Row],[TotalCost]]</f>
        <v>953.56370000000015</v>
      </c>
      <c r="P1819" s="1">
        <f>Sales[[#This Row],[ProductCost]]*Sales[[#This Row],[OrderQuantity]]</f>
        <v>1117.8559</v>
      </c>
      <c r="Q1819" s="1" t="str">
        <f>VLOOKUP(Sales[[#This Row],[ProductKey]], Products!$A$2:$D$1000, 4, FALSE)</f>
        <v>Mountain-200 Silver, 42</v>
      </c>
    </row>
    <row r="1820" spans="1:17" x14ac:dyDescent="0.25">
      <c r="A1820" s="2">
        <v>38204</v>
      </c>
      <c r="B1820" s="1" t="s">
        <v>7559</v>
      </c>
      <c r="C1820">
        <v>474</v>
      </c>
      <c r="D1820">
        <v>19154</v>
      </c>
      <c r="E1820">
        <v>1</v>
      </c>
      <c r="F1820">
        <v>1</v>
      </c>
      <c r="G1820">
        <v>1</v>
      </c>
      <c r="H1820" s="2">
        <v>43317</v>
      </c>
      <c r="I1820" t="str">
        <f>VLOOKUP(Sales[[#This Row],[TerritoryKey]], Territories[], 2, FALSE)</f>
        <v>Northwest</v>
      </c>
      <c r="J1820">
        <f>_xlfn.XLOOKUP(Sales[[#This Row],[ProductKey]], Products!$A:$A, Products!$J:$J)</f>
        <v>26.176300000000001</v>
      </c>
      <c r="K1820">
        <f>_xlfn.XLOOKUP(Sales[[#This Row],[ProductKey]], Products!$A:$A, Products!$K:$K)</f>
        <v>69.989999999999995</v>
      </c>
      <c r="L1820" s="1">
        <f>Sales[[#This Row],[ProductPrice]]*Sales[[#This Row],[OrderQuantity]]</f>
        <v>69.989999999999995</v>
      </c>
      <c r="M1820" s="1">
        <f>Sales[[#This Row],[OrderQuantity]]</f>
        <v>1</v>
      </c>
      <c r="N1820" s="1">
        <f>1</f>
        <v>1</v>
      </c>
      <c r="O1820" s="1">
        <f>Sales[[#This Row],[TotalSales]]-Sales[[#This Row],[TotalCost]]</f>
        <v>43.813699999999997</v>
      </c>
      <c r="P1820" s="1">
        <f>Sales[[#This Row],[ProductCost]]*Sales[[#This Row],[OrderQuantity]]</f>
        <v>26.176300000000001</v>
      </c>
      <c r="Q1820" s="1" t="str">
        <f>VLOOKUP(Sales[[#This Row],[ProductKey]], Products!$A$2:$D$1000, 4, FALSE)</f>
        <v>Women's Mountain Shorts, S</v>
      </c>
    </row>
    <row r="1821" spans="1:17" x14ac:dyDescent="0.25">
      <c r="A1821" s="2">
        <v>38022</v>
      </c>
      <c r="B1821" s="1" t="s">
        <v>7571</v>
      </c>
      <c r="C1821">
        <v>563</v>
      </c>
      <c r="D1821">
        <v>28240</v>
      </c>
      <c r="E1821">
        <v>1</v>
      </c>
      <c r="F1821">
        <v>1</v>
      </c>
      <c r="G1821">
        <v>1</v>
      </c>
      <c r="H1821" s="2">
        <v>43136</v>
      </c>
      <c r="I1821" t="str">
        <f>VLOOKUP(Sales[[#This Row],[TerritoryKey]], Territories[], 2, FALSE)</f>
        <v>Northwest</v>
      </c>
      <c r="J1821">
        <f>_xlfn.XLOOKUP(Sales[[#This Row],[ProductKey]], Products!$A:$A, Products!$J:$J)</f>
        <v>1481.9378999999999</v>
      </c>
      <c r="K1821">
        <f>_xlfn.XLOOKUP(Sales[[#This Row],[ProductKey]], Products!$A:$A, Products!$K:$K)</f>
        <v>2384.0700000000002</v>
      </c>
      <c r="L1821" s="1">
        <f>Sales[[#This Row],[ProductPrice]]*Sales[[#This Row],[OrderQuantity]]</f>
        <v>2384.0700000000002</v>
      </c>
      <c r="M1821" s="1">
        <f>Sales[[#This Row],[OrderQuantity]]</f>
        <v>1</v>
      </c>
      <c r="N1821" s="1">
        <f>1</f>
        <v>1</v>
      </c>
      <c r="O1821" s="1">
        <f>Sales[[#This Row],[TotalSales]]-Sales[[#This Row],[TotalCost]]</f>
        <v>902.13210000000026</v>
      </c>
      <c r="P1821" s="1">
        <f>Sales[[#This Row],[ProductCost]]*Sales[[#This Row],[OrderQuantity]]</f>
        <v>1481.9378999999999</v>
      </c>
      <c r="Q1821" s="1" t="str">
        <f>VLOOKUP(Sales[[#This Row],[ProductKey]], Products!$A$2:$D$1000, 4, FALSE)</f>
        <v>Touring-1000 Yellow, 54</v>
      </c>
    </row>
    <row r="1822" spans="1:17" x14ac:dyDescent="0.25">
      <c r="A1822" s="2">
        <v>38202</v>
      </c>
      <c r="B1822" s="1" t="s">
        <v>7588</v>
      </c>
      <c r="C1822">
        <v>536</v>
      </c>
      <c r="D1822">
        <v>23700</v>
      </c>
      <c r="E1822">
        <v>1</v>
      </c>
      <c r="F1822">
        <v>1</v>
      </c>
      <c r="G1822">
        <v>1</v>
      </c>
      <c r="H1822" s="2">
        <v>43315</v>
      </c>
      <c r="I1822" t="str">
        <f>VLOOKUP(Sales[[#This Row],[TerritoryKey]], Territories[], 2, FALSE)</f>
        <v>Northwest</v>
      </c>
      <c r="J1822">
        <f>_xlfn.XLOOKUP(Sales[[#This Row],[ProductKey]], Products!$A:$A, Products!$J:$J)</f>
        <v>11.2163</v>
      </c>
      <c r="K1822">
        <f>_xlfn.XLOOKUP(Sales[[#This Row],[ProductKey]], Products!$A:$A, Products!$K:$K)</f>
        <v>29.99</v>
      </c>
      <c r="L1822" s="1">
        <f>Sales[[#This Row],[ProductPrice]]*Sales[[#This Row],[OrderQuantity]]</f>
        <v>29.99</v>
      </c>
      <c r="M1822" s="1">
        <f>Sales[[#This Row],[OrderQuantity]]</f>
        <v>1</v>
      </c>
      <c r="N1822" s="1">
        <f>1</f>
        <v>1</v>
      </c>
      <c r="O1822" s="1">
        <f>Sales[[#This Row],[TotalSales]]-Sales[[#This Row],[TotalCost]]</f>
        <v>18.773699999999998</v>
      </c>
      <c r="P1822" s="1">
        <f>Sales[[#This Row],[ProductCost]]*Sales[[#This Row],[OrderQuantity]]</f>
        <v>11.2163</v>
      </c>
      <c r="Q1822" s="1" t="str">
        <f>VLOOKUP(Sales[[#This Row],[ProductKey]], Products!$A$2:$D$1000, 4, FALSE)</f>
        <v>ML Mountain Tire</v>
      </c>
    </row>
    <row r="1823" spans="1:17" x14ac:dyDescent="0.25">
      <c r="A1823" s="2">
        <v>38173</v>
      </c>
      <c r="B1823" s="1" t="s">
        <v>7589</v>
      </c>
      <c r="C1823">
        <v>477</v>
      </c>
      <c r="D1823">
        <v>11972</v>
      </c>
      <c r="E1823">
        <v>1</v>
      </c>
      <c r="F1823">
        <v>1</v>
      </c>
      <c r="G1823">
        <v>1</v>
      </c>
      <c r="H1823" s="2">
        <v>43286</v>
      </c>
      <c r="I1823" t="str">
        <f>VLOOKUP(Sales[[#This Row],[TerritoryKey]], Territories[], 2, FALSE)</f>
        <v>Northwest</v>
      </c>
      <c r="J1823">
        <f>_xlfn.XLOOKUP(Sales[[#This Row],[ProductKey]], Products!$A:$A, Products!$J:$J)</f>
        <v>1.8663000000000001</v>
      </c>
      <c r="K1823">
        <f>_xlfn.XLOOKUP(Sales[[#This Row],[ProductKey]], Products!$A:$A, Products!$K:$K)</f>
        <v>4.99</v>
      </c>
      <c r="L1823" s="1">
        <f>Sales[[#This Row],[ProductPrice]]*Sales[[#This Row],[OrderQuantity]]</f>
        <v>4.99</v>
      </c>
      <c r="M1823" s="1">
        <f>Sales[[#This Row],[OrderQuantity]]</f>
        <v>1</v>
      </c>
      <c r="N1823" s="1">
        <f>1</f>
        <v>1</v>
      </c>
      <c r="O1823" s="1">
        <f>Sales[[#This Row],[TotalSales]]-Sales[[#This Row],[TotalCost]]</f>
        <v>3.1237000000000004</v>
      </c>
      <c r="P1823" s="1">
        <f>Sales[[#This Row],[ProductCost]]*Sales[[#This Row],[OrderQuantity]]</f>
        <v>1.8663000000000001</v>
      </c>
      <c r="Q1823" s="1" t="str">
        <f>VLOOKUP(Sales[[#This Row],[ProductKey]], Products!$A$2:$D$1000, 4, FALSE)</f>
        <v>Water Bottle - 30 oz.</v>
      </c>
    </row>
    <row r="1824" spans="1:17" x14ac:dyDescent="0.25">
      <c r="A1824" s="2">
        <v>38264</v>
      </c>
      <c r="B1824" s="1" t="s">
        <v>7595</v>
      </c>
      <c r="C1824">
        <v>478</v>
      </c>
      <c r="D1824">
        <v>21142</v>
      </c>
      <c r="E1824">
        <v>1</v>
      </c>
      <c r="F1824">
        <v>1</v>
      </c>
      <c r="G1824">
        <v>1</v>
      </c>
      <c r="H1824" s="2">
        <v>43377</v>
      </c>
      <c r="I1824" t="str">
        <f>VLOOKUP(Sales[[#This Row],[TerritoryKey]], Territories[], 2, FALSE)</f>
        <v>Northwest</v>
      </c>
      <c r="J1824">
        <f>_xlfn.XLOOKUP(Sales[[#This Row],[ProductKey]], Products!$A:$A, Products!$J:$J)</f>
        <v>3.7363</v>
      </c>
      <c r="K1824">
        <f>_xlfn.XLOOKUP(Sales[[#This Row],[ProductKey]], Products!$A:$A, Products!$K:$K)</f>
        <v>9.99</v>
      </c>
      <c r="L1824" s="1">
        <f>Sales[[#This Row],[ProductPrice]]*Sales[[#This Row],[OrderQuantity]]</f>
        <v>9.99</v>
      </c>
      <c r="M1824" s="1">
        <f>Sales[[#This Row],[OrderQuantity]]</f>
        <v>1</v>
      </c>
      <c r="N1824" s="1">
        <f>1</f>
        <v>1</v>
      </c>
      <c r="O1824" s="1">
        <f>Sales[[#This Row],[TotalSales]]-Sales[[#This Row],[TotalCost]]</f>
        <v>6.2537000000000003</v>
      </c>
      <c r="P1824" s="1">
        <f>Sales[[#This Row],[ProductCost]]*Sales[[#This Row],[OrderQuantity]]</f>
        <v>3.7363</v>
      </c>
      <c r="Q1824" s="1" t="str">
        <f>VLOOKUP(Sales[[#This Row],[ProductKey]], Products!$A$2:$D$1000, 4, FALSE)</f>
        <v>Mountain Bottle Cage</v>
      </c>
    </row>
    <row r="1825" spans="1:17" x14ac:dyDescent="0.25">
      <c r="A1825" s="2">
        <v>38082</v>
      </c>
      <c r="B1825" s="1" t="s">
        <v>7608</v>
      </c>
      <c r="C1825">
        <v>599</v>
      </c>
      <c r="D1825">
        <v>16215</v>
      </c>
      <c r="E1825">
        <v>1</v>
      </c>
      <c r="F1825">
        <v>1</v>
      </c>
      <c r="G1825">
        <v>1</v>
      </c>
      <c r="H1825" s="2">
        <v>43195</v>
      </c>
      <c r="I1825" t="str">
        <f>VLOOKUP(Sales[[#This Row],[TerritoryKey]], Territories[], 2, FALSE)</f>
        <v>Northwest</v>
      </c>
      <c r="J1825">
        <f>_xlfn.XLOOKUP(Sales[[#This Row],[ProductKey]], Products!$A:$A, Products!$J:$J)</f>
        <v>294.5797</v>
      </c>
      <c r="K1825">
        <f>_xlfn.XLOOKUP(Sales[[#This Row],[ProductKey]], Products!$A:$A, Products!$K:$K)</f>
        <v>539.99</v>
      </c>
      <c r="L1825" s="1">
        <f>Sales[[#This Row],[ProductPrice]]*Sales[[#This Row],[OrderQuantity]]</f>
        <v>539.99</v>
      </c>
      <c r="M1825" s="1">
        <f>Sales[[#This Row],[OrderQuantity]]</f>
        <v>1</v>
      </c>
      <c r="N1825" s="1">
        <f>1</f>
        <v>1</v>
      </c>
      <c r="O1825" s="1">
        <f>Sales[[#This Row],[TotalSales]]-Sales[[#This Row],[TotalCost]]</f>
        <v>245.41030000000001</v>
      </c>
      <c r="P1825" s="1">
        <f>Sales[[#This Row],[ProductCost]]*Sales[[#This Row],[OrderQuantity]]</f>
        <v>294.5797</v>
      </c>
      <c r="Q1825" s="1" t="str">
        <f>VLOOKUP(Sales[[#This Row],[ProductKey]], Products!$A$2:$D$1000, 4, FALSE)</f>
        <v>Mountain-500 Black, 48</v>
      </c>
    </row>
    <row r="1826" spans="1:17" x14ac:dyDescent="0.25">
      <c r="A1826" s="2">
        <v>38082</v>
      </c>
      <c r="B1826" s="1" t="s">
        <v>7612</v>
      </c>
      <c r="C1826">
        <v>562</v>
      </c>
      <c r="D1826">
        <v>28246</v>
      </c>
      <c r="E1826">
        <v>1</v>
      </c>
      <c r="F1826">
        <v>1</v>
      </c>
      <c r="G1826">
        <v>1</v>
      </c>
      <c r="H1826" s="2">
        <v>43195</v>
      </c>
      <c r="I1826" t="str">
        <f>VLOOKUP(Sales[[#This Row],[TerritoryKey]], Territories[], 2, FALSE)</f>
        <v>Northwest</v>
      </c>
      <c r="J1826">
        <f>_xlfn.XLOOKUP(Sales[[#This Row],[ProductKey]], Products!$A:$A, Products!$J:$J)</f>
        <v>1481.9378999999999</v>
      </c>
      <c r="K1826">
        <f>_xlfn.XLOOKUP(Sales[[#This Row],[ProductKey]], Products!$A:$A, Products!$K:$K)</f>
        <v>2384.0700000000002</v>
      </c>
      <c r="L1826" s="1">
        <f>Sales[[#This Row],[ProductPrice]]*Sales[[#This Row],[OrderQuantity]]</f>
        <v>2384.0700000000002</v>
      </c>
      <c r="M1826" s="1">
        <f>Sales[[#This Row],[OrderQuantity]]</f>
        <v>1</v>
      </c>
      <c r="N1826" s="1">
        <f>1</f>
        <v>1</v>
      </c>
      <c r="O1826" s="1">
        <f>Sales[[#This Row],[TotalSales]]-Sales[[#This Row],[TotalCost]]</f>
        <v>902.13210000000026</v>
      </c>
      <c r="P1826" s="1">
        <f>Sales[[#This Row],[ProductCost]]*Sales[[#This Row],[OrderQuantity]]</f>
        <v>1481.9378999999999</v>
      </c>
      <c r="Q1826" s="1" t="str">
        <f>VLOOKUP(Sales[[#This Row],[ProductKey]], Products!$A$2:$D$1000, 4, FALSE)</f>
        <v>Touring-1000 Yellow, 50</v>
      </c>
    </row>
    <row r="1827" spans="1:17" x14ac:dyDescent="0.25">
      <c r="A1827" s="2">
        <v>38022</v>
      </c>
      <c r="B1827" s="1" t="s">
        <v>7634</v>
      </c>
      <c r="C1827">
        <v>352</v>
      </c>
      <c r="D1827">
        <v>18881</v>
      </c>
      <c r="E1827">
        <v>1</v>
      </c>
      <c r="F1827">
        <v>1</v>
      </c>
      <c r="G1827">
        <v>1</v>
      </c>
      <c r="H1827" s="2">
        <v>43136</v>
      </c>
      <c r="I1827" t="str">
        <f>VLOOKUP(Sales[[#This Row],[TerritoryKey]], Territories[], 2, FALSE)</f>
        <v>Northwest</v>
      </c>
      <c r="J1827">
        <f>_xlfn.XLOOKUP(Sales[[#This Row],[ProductKey]], Products!$A:$A, Products!$J:$J)</f>
        <v>1117.8559</v>
      </c>
      <c r="K1827">
        <f>_xlfn.XLOOKUP(Sales[[#This Row],[ProductKey]], Products!$A:$A, Products!$K:$K)</f>
        <v>2071.4196000000002</v>
      </c>
      <c r="L1827" s="1">
        <f>Sales[[#This Row],[ProductPrice]]*Sales[[#This Row],[OrderQuantity]]</f>
        <v>2071.4196000000002</v>
      </c>
      <c r="M1827" s="1">
        <f>Sales[[#This Row],[OrderQuantity]]</f>
        <v>1</v>
      </c>
      <c r="N1827" s="1">
        <f>1</f>
        <v>1</v>
      </c>
      <c r="O1827" s="1">
        <f>Sales[[#This Row],[TotalSales]]-Sales[[#This Row],[TotalCost]]</f>
        <v>953.56370000000015</v>
      </c>
      <c r="P1827" s="1">
        <f>Sales[[#This Row],[ProductCost]]*Sales[[#This Row],[OrderQuantity]]</f>
        <v>1117.8559</v>
      </c>
      <c r="Q1827" s="1" t="str">
        <f>VLOOKUP(Sales[[#This Row],[ProductKey]], Products!$A$2:$D$1000, 4, FALSE)</f>
        <v>Mountain-200 Silver, 38</v>
      </c>
    </row>
    <row r="1828" spans="1:17" x14ac:dyDescent="0.25">
      <c r="A1828" s="2">
        <v>38171</v>
      </c>
      <c r="B1828" s="1" t="s">
        <v>7641</v>
      </c>
      <c r="C1828">
        <v>538</v>
      </c>
      <c r="D1828">
        <v>27548</v>
      </c>
      <c r="E1828">
        <v>1</v>
      </c>
      <c r="F1828">
        <v>1</v>
      </c>
      <c r="G1828">
        <v>1</v>
      </c>
      <c r="H1828" s="2">
        <v>43284</v>
      </c>
      <c r="I1828" t="str">
        <f>VLOOKUP(Sales[[#This Row],[TerritoryKey]], Territories[], 2, FALSE)</f>
        <v>Northwest</v>
      </c>
      <c r="J1828">
        <f>_xlfn.XLOOKUP(Sales[[#This Row],[ProductKey]], Products!$A:$A, Products!$J:$J)</f>
        <v>8.0373000000000001</v>
      </c>
      <c r="K1828">
        <f>_xlfn.XLOOKUP(Sales[[#This Row],[ProductKey]], Products!$A:$A, Products!$K:$K)</f>
        <v>21.49</v>
      </c>
      <c r="L1828" s="1">
        <f>Sales[[#This Row],[ProductPrice]]*Sales[[#This Row],[OrderQuantity]]</f>
        <v>21.49</v>
      </c>
      <c r="M1828" s="1">
        <f>Sales[[#This Row],[OrderQuantity]]</f>
        <v>1</v>
      </c>
      <c r="N1828" s="1">
        <f>1</f>
        <v>1</v>
      </c>
      <c r="O1828" s="1">
        <f>Sales[[#This Row],[TotalSales]]-Sales[[#This Row],[TotalCost]]</f>
        <v>13.452699999999998</v>
      </c>
      <c r="P1828" s="1">
        <f>Sales[[#This Row],[ProductCost]]*Sales[[#This Row],[OrderQuantity]]</f>
        <v>8.0373000000000001</v>
      </c>
      <c r="Q1828" s="1" t="str">
        <f>VLOOKUP(Sales[[#This Row],[ProductKey]], Products!$A$2:$D$1000, 4, FALSE)</f>
        <v>LL Road Tire</v>
      </c>
    </row>
    <row r="1829" spans="1:17" x14ac:dyDescent="0.25">
      <c r="A1829" s="2">
        <v>38023</v>
      </c>
      <c r="B1829" s="1" t="s">
        <v>7754</v>
      </c>
      <c r="C1829">
        <v>389</v>
      </c>
      <c r="D1829">
        <v>22140</v>
      </c>
      <c r="E1829">
        <v>1</v>
      </c>
      <c r="F1829">
        <v>1</v>
      </c>
      <c r="G1829">
        <v>1</v>
      </c>
      <c r="H1829" s="2">
        <v>43137</v>
      </c>
      <c r="I1829" t="str">
        <f>VLOOKUP(Sales[[#This Row],[TerritoryKey]], Territories[], 2, FALSE)</f>
        <v>Northwest</v>
      </c>
      <c r="J1829">
        <f>_xlfn.XLOOKUP(Sales[[#This Row],[ProductKey]], Products!$A:$A, Products!$J:$J)</f>
        <v>605.64919999999995</v>
      </c>
      <c r="K1829">
        <f>_xlfn.XLOOKUP(Sales[[#This Row],[ProductKey]], Products!$A:$A, Products!$K:$K)</f>
        <v>1000.4375</v>
      </c>
      <c r="L1829" s="1">
        <f>Sales[[#This Row],[ProductPrice]]*Sales[[#This Row],[OrderQuantity]]</f>
        <v>1000.4375</v>
      </c>
      <c r="M1829" s="1">
        <f>Sales[[#This Row],[OrderQuantity]]</f>
        <v>1</v>
      </c>
      <c r="N1829" s="1">
        <f>1</f>
        <v>1</v>
      </c>
      <c r="O1829" s="1">
        <f>Sales[[#This Row],[TotalSales]]-Sales[[#This Row],[TotalCost]]</f>
        <v>394.78830000000005</v>
      </c>
      <c r="P1829" s="1">
        <f>Sales[[#This Row],[ProductCost]]*Sales[[#This Row],[OrderQuantity]]</f>
        <v>605.64919999999995</v>
      </c>
      <c r="Q1829" s="1" t="str">
        <f>VLOOKUP(Sales[[#This Row],[ProductKey]], Products!$A$2:$D$1000, 4, FALSE)</f>
        <v>Road-550-W Yellow, 48</v>
      </c>
    </row>
    <row r="1830" spans="1:17" x14ac:dyDescent="0.25">
      <c r="A1830" s="2">
        <v>38050</v>
      </c>
      <c r="B1830" s="1" t="s">
        <v>7763</v>
      </c>
      <c r="C1830">
        <v>474</v>
      </c>
      <c r="D1830">
        <v>20322</v>
      </c>
      <c r="E1830">
        <v>1</v>
      </c>
      <c r="F1830">
        <v>1</v>
      </c>
      <c r="G1830">
        <v>1</v>
      </c>
      <c r="H1830" s="2">
        <v>43163</v>
      </c>
      <c r="I1830" t="str">
        <f>VLOOKUP(Sales[[#This Row],[TerritoryKey]], Territories[], 2, FALSE)</f>
        <v>Northwest</v>
      </c>
      <c r="J1830">
        <f>_xlfn.XLOOKUP(Sales[[#This Row],[ProductKey]], Products!$A:$A, Products!$J:$J)</f>
        <v>26.176300000000001</v>
      </c>
      <c r="K1830">
        <f>_xlfn.XLOOKUP(Sales[[#This Row],[ProductKey]], Products!$A:$A, Products!$K:$K)</f>
        <v>69.989999999999995</v>
      </c>
      <c r="L1830" s="1">
        <f>Sales[[#This Row],[ProductPrice]]*Sales[[#This Row],[OrderQuantity]]</f>
        <v>69.989999999999995</v>
      </c>
      <c r="M1830" s="1">
        <f>Sales[[#This Row],[OrderQuantity]]</f>
        <v>1</v>
      </c>
      <c r="N1830" s="1">
        <f>1</f>
        <v>1</v>
      </c>
      <c r="O1830" s="1">
        <f>Sales[[#This Row],[TotalSales]]-Sales[[#This Row],[TotalCost]]</f>
        <v>43.813699999999997</v>
      </c>
      <c r="P1830" s="1">
        <f>Sales[[#This Row],[ProductCost]]*Sales[[#This Row],[OrderQuantity]]</f>
        <v>26.176300000000001</v>
      </c>
      <c r="Q1830" s="1" t="str">
        <f>VLOOKUP(Sales[[#This Row],[ProductKey]], Products!$A$2:$D$1000, 4, FALSE)</f>
        <v>Women's Mountain Shorts, S</v>
      </c>
    </row>
    <row r="1831" spans="1:17" x14ac:dyDescent="0.25">
      <c r="A1831" s="2">
        <v>38326</v>
      </c>
      <c r="B1831" s="1" t="s">
        <v>7772</v>
      </c>
      <c r="C1831">
        <v>584</v>
      </c>
      <c r="D1831">
        <v>22016</v>
      </c>
      <c r="E1831">
        <v>1</v>
      </c>
      <c r="F1831">
        <v>1</v>
      </c>
      <c r="G1831">
        <v>1</v>
      </c>
      <c r="H1831" s="2">
        <v>43439</v>
      </c>
      <c r="I1831" t="str">
        <f>VLOOKUP(Sales[[#This Row],[TerritoryKey]], Territories[], 2, FALSE)</f>
        <v>Northwest</v>
      </c>
      <c r="J1831">
        <f>_xlfn.XLOOKUP(Sales[[#This Row],[ProductKey]], Products!$A:$A, Products!$J:$J)</f>
        <v>343.64960000000002</v>
      </c>
      <c r="K1831">
        <f>_xlfn.XLOOKUP(Sales[[#This Row],[ProductKey]], Products!$A:$A, Products!$K:$K)</f>
        <v>539.99</v>
      </c>
      <c r="L1831" s="1">
        <f>Sales[[#This Row],[ProductPrice]]*Sales[[#This Row],[OrderQuantity]]</f>
        <v>539.99</v>
      </c>
      <c r="M1831" s="1">
        <f>Sales[[#This Row],[OrderQuantity]]</f>
        <v>1</v>
      </c>
      <c r="N1831" s="1">
        <f>1</f>
        <v>1</v>
      </c>
      <c r="O1831" s="1">
        <f>Sales[[#This Row],[TotalSales]]-Sales[[#This Row],[TotalCost]]</f>
        <v>196.34039999999999</v>
      </c>
      <c r="P1831" s="1">
        <f>Sales[[#This Row],[ProductCost]]*Sales[[#This Row],[OrderQuantity]]</f>
        <v>343.64960000000002</v>
      </c>
      <c r="Q1831" s="1" t="str">
        <f>VLOOKUP(Sales[[#This Row],[ProductKey]], Products!$A$2:$D$1000, 4, FALSE)</f>
        <v>Road-750 Black, 58</v>
      </c>
    </row>
    <row r="1832" spans="1:17" x14ac:dyDescent="0.25">
      <c r="A1832" s="2">
        <v>38294</v>
      </c>
      <c r="B1832" s="1" t="s">
        <v>7787</v>
      </c>
      <c r="C1832">
        <v>389</v>
      </c>
      <c r="D1832">
        <v>21436</v>
      </c>
      <c r="E1832">
        <v>1</v>
      </c>
      <c r="F1832">
        <v>1</v>
      </c>
      <c r="G1832">
        <v>1</v>
      </c>
      <c r="H1832" s="2">
        <v>43407</v>
      </c>
      <c r="I1832" t="str">
        <f>VLOOKUP(Sales[[#This Row],[TerritoryKey]], Territories[], 2, FALSE)</f>
        <v>Northwest</v>
      </c>
      <c r="J1832">
        <f>_xlfn.XLOOKUP(Sales[[#This Row],[ProductKey]], Products!$A:$A, Products!$J:$J)</f>
        <v>605.64919999999995</v>
      </c>
      <c r="K1832">
        <f>_xlfn.XLOOKUP(Sales[[#This Row],[ProductKey]], Products!$A:$A, Products!$K:$K)</f>
        <v>1000.4375</v>
      </c>
      <c r="L1832" s="1">
        <f>Sales[[#This Row],[ProductPrice]]*Sales[[#This Row],[OrderQuantity]]</f>
        <v>1000.4375</v>
      </c>
      <c r="M1832" s="1">
        <f>Sales[[#This Row],[OrderQuantity]]</f>
        <v>1</v>
      </c>
      <c r="N1832" s="1">
        <f>1</f>
        <v>1</v>
      </c>
      <c r="O1832" s="1">
        <f>Sales[[#This Row],[TotalSales]]-Sales[[#This Row],[TotalCost]]</f>
        <v>394.78830000000005</v>
      </c>
      <c r="P1832" s="1">
        <f>Sales[[#This Row],[ProductCost]]*Sales[[#This Row],[OrderQuantity]]</f>
        <v>605.64919999999995</v>
      </c>
      <c r="Q1832" s="1" t="str">
        <f>VLOOKUP(Sales[[#This Row],[ProductKey]], Products!$A$2:$D$1000, 4, FALSE)</f>
        <v>Road-550-W Yellow, 48</v>
      </c>
    </row>
    <row r="1833" spans="1:17" x14ac:dyDescent="0.25">
      <c r="A1833" s="2">
        <v>38236</v>
      </c>
      <c r="B1833" s="1" t="s">
        <v>7795</v>
      </c>
      <c r="C1833">
        <v>582</v>
      </c>
      <c r="D1833">
        <v>19157</v>
      </c>
      <c r="E1833">
        <v>1</v>
      </c>
      <c r="F1833">
        <v>1</v>
      </c>
      <c r="G1833">
        <v>1</v>
      </c>
      <c r="H1833" s="2">
        <v>43349</v>
      </c>
      <c r="I1833" t="str">
        <f>VLOOKUP(Sales[[#This Row],[TerritoryKey]], Territories[], 2, FALSE)</f>
        <v>Northwest</v>
      </c>
      <c r="J1833">
        <f>_xlfn.XLOOKUP(Sales[[#This Row],[ProductKey]], Products!$A:$A, Products!$J:$J)</f>
        <v>1082.51</v>
      </c>
      <c r="K1833">
        <f>_xlfn.XLOOKUP(Sales[[#This Row],[ProductKey]], Products!$A:$A, Products!$K:$K)</f>
        <v>1700.99</v>
      </c>
      <c r="L1833" s="1">
        <f>Sales[[#This Row],[ProductPrice]]*Sales[[#This Row],[OrderQuantity]]</f>
        <v>1700.99</v>
      </c>
      <c r="M1833" s="1">
        <f>Sales[[#This Row],[OrderQuantity]]</f>
        <v>1</v>
      </c>
      <c r="N1833" s="1">
        <f>1</f>
        <v>1</v>
      </c>
      <c r="O1833" s="1">
        <f>Sales[[#This Row],[TotalSales]]-Sales[[#This Row],[TotalCost]]</f>
        <v>618.48</v>
      </c>
      <c r="P1833" s="1">
        <f>Sales[[#This Row],[ProductCost]]*Sales[[#This Row],[OrderQuantity]]</f>
        <v>1082.51</v>
      </c>
      <c r="Q1833" s="1" t="str">
        <f>VLOOKUP(Sales[[#This Row],[ProductKey]], Products!$A$2:$D$1000, 4, FALSE)</f>
        <v>Road-350-W Yellow, 44</v>
      </c>
    </row>
    <row r="1834" spans="1:17" x14ac:dyDescent="0.25">
      <c r="A1834" s="2">
        <v>38020</v>
      </c>
      <c r="B1834" s="1" t="s">
        <v>7811</v>
      </c>
      <c r="C1834">
        <v>587</v>
      </c>
      <c r="D1834">
        <v>15523</v>
      </c>
      <c r="E1834">
        <v>1</v>
      </c>
      <c r="F1834">
        <v>1</v>
      </c>
      <c r="G1834">
        <v>1</v>
      </c>
      <c r="H1834" s="2">
        <v>43134</v>
      </c>
      <c r="I1834" t="str">
        <f>VLOOKUP(Sales[[#This Row],[TerritoryKey]], Territories[], 2, FALSE)</f>
        <v>Northwest</v>
      </c>
      <c r="J1834">
        <f>_xlfn.XLOOKUP(Sales[[#This Row],[ProductKey]], Products!$A:$A, Products!$J:$J)</f>
        <v>419.77839999999998</v>
      </c>
      <c r="K1834">
        <f>_xlfn.XLOOKUP(Sales[[#This Row],[ProductKey]], Products!$A:$A, Products!$K:$K)</f>
        <v>769.49</v>
      </c>
      <c r="L1834" s="1">
        <f>Sales[[#This Row],[ProductPrice]]*Sales[[#This Row],[OrderQuantity]]</f>
        <v>769.49</v>
      </c>
      <c r="M1834" s="1">
        <f>Sales[[#This Row],[OrderQuantity]]</f>
        <v>1</v>
      </c>
      <c r="N1834" s="1">
        <f>1</f>
        <v>1</v>
      </c>
      <c r="O1834" s="1">
        <f>Sales[[#This Row],[TotalSales]]-Sales[[#This Row],[TotalCost]]</f>
        <v>349.71160000000003</v>
      </c>
      <c r="P1834" s="1">
        <f>Sales[[#This Row],[ProductCost]]*Sales[[#This Row],[OrderQuantity]]</f>
        <v>419.77839999999998</v>
      </c>
      <c r="Q1834" s="1" t="str">
        <f>VLOOKUP(Sales[[#This Row],[ProductKey]], Products!$A$2:$D$1000, 4, FALSE)</f>
        <v>Mountain-400-W Silver, 38</v>
      </c>
    </row>
    <row r="1835" spans="1:17" x14ac:dyDescent="0.25">
      <c r="A1835" s="2">
        <v>38327</v>
      </c>
      <c r="B1835" s="1" t="s">
        <v>7824</v>
      </c>
      <c r="C1835">
        <v>360</v>
      </c>
      <c r="D1835">
        <v>18403</v>
      </c>
      <c r="E1835">
        <v>1</v>
      </c>
      <c r="F1835">
        <v>1</v>
      </c>
      <c r="G1835">
        <v>1</v>
      </c>
      <c r="H1835" s="2">
        <v>43440</v>
      </c>
      <c r="I1835" t="str">
        <f>VLOOKUP(Sales[[#This Row],[TerritoryKey]], Territories[], 2, FALSE)</f>
        <v>Northwest</v>
      </c>
      <c r="J1835">
        <f>_xlfn.XLOOKUP(Sales[[#This Row],[ProductKey]], Products!$A:$A, Products!$J:$J)</f>
        <v>1105.81</v>
      </c>
      <c r="K1835">
        <f>_xlfn.XLOOKUP(Sales[[#This Row],[ProductKey]], Products!$A:$A, Products!$K:$K)</f>
        <v>2049.0981999999999</v>
      </c>
      <c r="L1835" s="1">
        <f>Sales[[#This Row],[ProductPrice]]*Sales[[#This Row],[OrderQuantity]]</f>
        <v>2049.0981999999999</v>
      </c>
      <c r="M1835" s="1">
        <f>Sales[[#This Row],[OrderQuantity]]</f>
        <v>1</v>
      </c>
      <c r="N1835" s="1">
        <f>1</f>
        <v>1</v>
      </c>
      <c r="O1835" s="1">
        <f>Sales[[#This Row],[TotalSales]]-Sales[[#This Row],[TotalCost]]</f>
        <v>943.28819999999996</v>
      </c>
      <c r="P1835" s="1">
        <f>Sales[[#This Row],[ProductCost]]*Sales[[#This Row],[OrderQuantity]]</f>
        <v>1105.81</v>
      </c>
      <c r="Q1835" s="1" t="str">
        <f>VLOOKUP(Sales[[#This Row],[ProductKey]], Products!$A$2:$D$1000, 4, FALSE)</f>
        <v>Mountain-200 Black, 42</v>
      </c>
    </row>
    <row r="1836" spans="1:17" x14ac:dyDescent="0.25">
      <c r="A1836" s="2">
        <v>38052</v>
      </c>
      <c r="B1836" s="1" t="s">
        <v>7825</v>
      </c>
      <c r="C1836">
        <v>352</v>
      </c>
      <c r="D1836">
        <v>18783</v>
      </c>
      <c r="E1836">
        <v>1</v>
      </c>
      <c r="F1836">
        <v>1</v>
      </c>
      <c r="G1836">
        <v>1</v>
      </c>
      <c r="H1836" s="2">
        <v>43165</v>
      </c>
      <c r="I1836" t="str">
        <f>VLOOKUP(Sales[[#This Row],[TerritoryKey]], Territories[], 2, FALSE)</f>
        <v>Northwest</v>
      </c>
      <c r="J1836">
        <f>_xlfn.XLOOKUP(Sales[[#This Row],[ProductKey]], Products!$A:$A, Products!$J:$J)</f>
        <v>1117.8559</v>
      </c>
      <c r="K1836">
        <f>_xlfn.XLOOKUP(Sales[[#This Row],[ProductKey]], Products!$A:$A, Products!$K:$K)</f>
        <v>2071.4196000000002</v>
      </c>
      <c r="L1836" s="1">
        <f>Sales[[#This Row],[ProductPrice]]*Sales[[#This Row],[OrderQuantity]]</f>
        <v>2071.4196000000002</v>
      </c>
      <c r="M1836" s="1">
        <f>Sales[[#This Row],[OrderQuantity]]</f>
        <v>1</v>
      </c>
      <c r="N1836" s="1">
        <f>1</f>
        <v>1</v>
      </c>
      <c r="O1836" s="1">
        <f>Sales[[#This Row],[TotalSales]]-Sales[[#This Row],[TotalCost]]</f>
        <v>953.56370000000015</v>
      </c>
      <c r="P1836" s="1">
        <f>Sales[[#This Row],[ProductCost]]*Sales[[#This Row],[OrderQuantity]]</f>
        <v>1117.8559</v>
      </c>
      <c r="Q1836" s="1" t="str">
        <f>VLOOKUP(Sales[[#This Row],[ProductKey]], Products!$A$2:$D$1000, 4, FALSE)</f>
        <v>Mountain-200 Silver, 38</v>
      </c>
    </row>
    <row r="1837" spans="1:17" x14ac:dyDescent="0.25">
      <c r="A1837" s="2">
        <v>38052</v>
      </c>
      <c r="B1837" s="1" t="s">
        <v>7851</v>
      </c>
      <c r="C1837">
        <v>362</v>
      </c>
      <c r="D1837">
        <v>18827</v>
      </c>
      <c r="E1837">
        <v>1</v>
      </c>
      <c r="F1837">
        <v>1</v>
      </c>
      <c r="G1837">
        <v>1</v>
      </c>
      <c r="H1837" s="2">
        <v>43165</v>
      </c>
      <c r="I1837" t="str">
        <f>VLOOKUP(Sales[[#This Row],[TerritoryKey]], Territories[], 2, FALSE)</f>
        <v>Northwest</v>
      </c>
      <c r="J1837">
        <f>_xlfn.XLOOKUP(Sales[[#This Row],[ProductKey]], Products!$A:$A, Products!$J:$J)</f>
        <v>1105.81</v>
      </c>
      <c r="K1837">
        <f>_xlfn.XLOOKUP(Sales[[#This Row],[ProductKey]], Products!$A:$A, Products!$K:$K)</f>
        <v>2049.0981999999999</v>
      </c>
      <c r="L1837" s="1">
        <f>Sales[[#This Row],[ProductPrice]]*Sales[[#This Row],[OrderQuantity]]</f>
        <v>2049.0981999999999</v>
      </c>
      <c r="M1837" s="1">
        <f>Sales[[#This Row],[OrderQuantity]]</f>
        <v>1</v>
      </c>
      <c r="N1837" s="1">
        <f>1</f>
        <v>1</v>
      </c>
      <c r="O1837" s="1">
        <f>Sales[[#This Row],[TotalSales]]-Sales[[#This Row],[TotalCost]]</f>
        <v>943.28819999999996</v>
      </c>
      <c r="P1837" s="1">
        <f>Sales[[#This Row],[ProductCost]]*Sales[[#This Row],[OrderQuantity]]</f>
        <v>1105.81</v>
      </c>
      <c r="Q1837" s="1" t="str">
        <f>VLOOKUP(Sales[[#This Row],[ProductKey]], Products!$A$2:$D$1000, 4, FALSE)</f>
        <v>Mountain-200 Black, 46</v>
      </c>
    </row>
    <row r="1838" spans="1:17" x14ac:dyDescent="0.25">
      <c r="A1838" s="2">
        <v>38264</v>
      </c>
      <c r="B1838" s="1" t="s">
        <v>7871</v>
      </c>
      <c r="C1838">
        <v>474</v>
      </c>
      <c r="D1838">
        <v>18887</v>
      </c>
      <c r="E1838">
        <v>1</v>
      </c>
      <c r="F1838">
        <v>1</v>
      </c>
      <c r="G1838">
        <v>1</v>
      </c>
      <c r="H1838" s="2">
        <v>43377</v>
      </c>
      <c r="I1838" t="str">
        <f>VLOOKUP(Sales[[#This Row],[TerritoryKey]], Territories[], 2, FALSE)</f>
        <v>Northwest</v>
      </c>
      <c r="J1838">
        <f>_xlfn.XLOOKUP(Sales[[#This Row],[ProductKey]], Products!$A:$A, Products!$J:$J)</f>
        <v>26.176300000000001</v>
      </c>
      <c r="K1838">
        <f>_xlfn.XLOOKUP(Sales[[#This Row],[ProductKey]], Products!$A:$A, Products!$K:$K)</f>
        <v>69.989999999999995</v>
      </c>
      <c r="L1838" s="1">
        <f>Sales[[#This Row],[ProductPrice]]*Sales[[#This Row],[OrderQuantity]]</f>
        <v>69.989999999999995</v>
      </c>
      <c r="M1838" s="1">
        <f>Sales[[#This Row],[OrderQuantity]]</f>
        <v>1</v>
      </c>
      <c r="N1838" s="1">
        <f>1</f>
        <v>1</v>
      </c>
      <c r="O1838" s="1">
        <f>Sales[[#This Row],[TotalSales]]-Sales[[#This Row],[TotalCost]]</f>
        <v>43.813699999999997</v>
      </c>
      <c r="P1838" s="1">
        <f>Sales[[#This Row],[ProductCost]]*Sales[[#This Row],[OrderQuantity]]</f>
        <v>26.176300000000001</v>
      </c>
      <c r="Q1838" s="1" t="str">
        <f>VLOOKUP(Sales[[#This Row],[ProductKey]], Products!$A$2:$D$1000, 4, FALSE)</f>
        <v>Women's Mountain Shorts, S</v>
      </c>
    </row>
    <row r="1839" spans="1:17" x14ac:dyDescent="0.25">
      <c r="A1839" s="2">
        <v>38235</v>
      </c>
      <c r="B1839" s="1" t="s">
        <v>7874</v>
      </c>
      <c r="C1839">
        <v>537</v>
      </c>
      <c r="D1839">
        <v>11532</v>
      </c>
      <c r="E1839">
        <v>1</v>
      </c>
      <c r="F1839">
        <v>1</v>
      </c>
      <c r="G1839">
        <v>1</v>
      </c>
      <c r="H1839" s="2">
        <v>43348</v>
      </c>
      <c r="I1839" t="str">
        <f>VLOOKUP(Sales[[#This Row],[TerritoryKey]], Territories[], 2, FALSE)</f>
        <v>Northwest</v>
      </c>
      <c r="J1839">
        <f>_xlfn.XLOOKUP(Sales[[#This Row],[ProductKey]], Products!$A:$A, Products!$J:$J)</f>
        <v>13.09</v>
      </c>
      <c r="K1839">
        <f>_xlfn.XLOOKUP(Sales[[#This Row],[ProductKey]], Products!$A:$A, Products!$K:$K)</f>
        <v>35</v>
      </c>
      <c r="L1839" s="1">
        <f>Sales[[#This Row],[ProductPrice]]*Sales[[#This Row],[OrderQuantity]]</f>
        <v>35</v>
      </c>
      <c r="M1839" s="1">
        <f>Sales[[#This Row],[OrderQuantity]]</f>
        <v>1</v>
      </c>
      <c r="N1839" s="1">
        <f>1</f>
        <v>1</v>
      </c>
      <c r="O1839" s="1">
        <f>Sales[[#This Row],[TotalSales]]-Sales[[#This Row],[TotalCost]]</f>
        <v>21.91</v>
      </c>
      <c r="P1839" s="1">
        <f>Sales[[#This Row],[ProductCost]]*Sales[[#This Row],[OrderQuantity]]</f>
        <v>13.09</v>
      </c>
      <c r="Q1839" s="1" t="str">
        <f>VLOOKUP(Sales[[#This Row],[ProductKey]], Products!$A$2:$D$1000, 4, FALSE)</f>
        <v>HL Mountain Tire</v>
      </c>
    </row>
    <row r="1840" spans="1:17" x14ac:dyDescent="0.25">
      <c r="A1840" s="2">
        <v>38110</v>
      </c>
      <c r="B1840" s="1" t="s">
        <v>7889</v>
      </c>
      <c r="C1840">
        <v>474</v>
      </c>
      <c r="D1840">
        <v>18834</v>
      </c>
      <c r="E1840">
        <v>1</v>
      </c>
      <c r="F1840">
        <v>1</v>
      </c>
      <c r="G1840">
        <v>1</v>
      </c>
      <c r="H1840" s="2">
        <v>43223</v>
      </c>
      <c r="I1840" t="str">
        <f>VLOOKUP(Sales[[#This Row],[TerritoryKey]], Territories[], 2, FALSE)</f>
        <v>Northwest</v>
      </c>
      <c r="J1840">
        <f>_xlfn.XLOOKUP(Sales[[#This Row],[ProductKey]], Products!$A:$A, Products!$J:$J)</f>
        <v>26.176300000000001</v>
      </c>
      <c r="K1840">
        <f>_xlfn.XLOOKUP(Sales[[#This Row],[ProductKey]], Products!$A:$A, Products!$K:$K)</f>
        <v>69.989999999999995</v>
      </c>
      <c r="L1840" s="1">
        <f>Sales[[#This Row],[ProductPrice]]*Sales[[#This Row],[OrderQuantity]]</f>
        <v>69.989999999999995</v>
      </c>
      <c r="M1840" s="1">
        <f>Sales[[#This Row],[OrderQuantity]]</f>
        <v>1</v>
      </c>
      <c r="N1840" s="1">
        <f>1</f>
        <v>1</v>
      </c>
      <c r="O1840" s="1">
        <f>Sales[[#This Row],[TotalSales]]-Sales[[#This Row],[TotalCost]]</f>
        <v>43.813699999999997</v>
      </c>
      <c r="P1840" s="1">
        <f>Sales[[#This Row],[ProductCost]]*Sales[[#This Row],[OrderQuantity]]</f>
        <v>26.176300000000001</v>
      </c>
      <c r="Q1840" s="1" t="str">
        <f>VLOOKUP(Sales[[#This Row],[ProductKey]], Products!$A$2:$D$1000, 4, FALSE)</f>
        <v>Women's Mountain Shorts, S</v>
      </c>
    </row>
    <row r="1841" spans="1:17" x14ac:dyDescent="0.25">
      <c r="A1841" s="2">
        <v>38143</v>
      </c>
      <c r="B1841" s="1" t="s">
        <v>7907</v>
      </c>
      <c r="C1841">
        <v>528</v>
      </c>
      <c r="D1841">
        <v>11717</v>
      </c>
      <c r="E1841">
        <v>1</v>
      </c>
      <c r="F1841">
        <v>1</v>
      </c>
      <c r="G1841">
        <v>1</v>
      </c>
      <c r="H1841" s="2">
        <v>43256</v>
      </c>
      <c r="I1841" t="str">
        <f>VLOOKUP(Sales[[#This Row],[TerritoryKey]], Territories[], 2, FALSE)</f>
        <v>Northwest</v>
      </c>
      <c r="J1841">
        <f>_xlfn.XLOOKUP(Sales[[#This Row],[ProductKey]], Products!$A:$A, Products!$J:$J)</f>
        <v>1.8663000000000001</v>
      </c>
      <c r="K1841">
        <f>_xlfn.XLOOKUP(Sales[[#This Row],[ProductKey]], Products!$A:$A, Products!$K:$K)</f>
        <v>4.99</v>
      </c>
      <c r="L1841" s="1">
        <f>Sales[[#This Row],[ProductPrice]]*Sales[[#This Row],[OrderQuantity]]</f>
        <v>4.99</v>
      </c>
      <c r="M1841" s="1">
        <f>Sales[[#This Row],[OrderQuantity]]</f>
        <v>1</v>
      </c>
      <c r="N1841" s="1">
        <f>1</f>
        <v>1</v>
      </c>
      <c r="O1841" s="1">
        <f>Sales[[#This Row],[TotalSales]]-Sales[[#This Row],[TotalCost]]</f>
        <v>3.1237000000000004</v>
      </c>
      <c r="P1841" s="1">
        <f>Sales[[#This Row],[ProductCost]]*Sales[[#This Row],[OrderQuantity]]</f>
        <v>1.8663000000000001</v>
      </c>
      <c r="Q1841" s="1" t="str">
        <f>VLOOKUP(Sales[[#This Row],[ProductKey]], Products!$A$2:$D$1000, 4, FALSE)</f>
        <v>Mountain Tire Tube</v>
      </c>
    </row>
    <row r="1842" spans="1:17" x14ac:dyDescent="0.25">
      <c r="A1842" s="2">
        <v>37965</v>
      </c>
      <c r="B1842" s="1" t="s">
        <v>48</v>
      </c>
      <c r="C1842">
        <v>528</v>
      </c>
      <c r="D1842">
        <v>11091</v>
      </c>
      <c r="E1842">
        <v>6</v>
      </c>
      <c r="F1842">
        <v>1</v>
      </c>
      <c r="G1842">
        <v>1</v>
      </c>
      <c r="H1842" s="2">
        <v>43079</v>
      </c>
      <c r="I1842" t="str">
        <f>VLOOKUP(Sales[[#This Row],[TerritoryKey]], Territories[], 2, FALSE)</f>
        <v>Canada</v>
      </c>
      <c r="J1842">
        <f>_xlfn.XLOOKUP(Sales[[#This Row],[ProductKey]], Products!$A:$A, Products!$J:$J)</f>
        <v>1.8663000000000001</v>
      </c>
      <c r="K1842">
        <f>_xlfn.XLOOKUP(Sales[[#This Row],[ProductKey]], Products!$A:$A, Products!$K:$K)</f>
        <v>4.99</v>
      </c>
      <c r="L1842" s="1">
        <f>Sales[[#This Row],[ProductPrice]]*Sales[[#This Row],[OrderQuantity]]</f>
        <v>4.99</v>
      </c>
      <c r="M1842" s="1">
        <f>Sales[[#This Row],[OrderQuantity]]</f>
        <v>1</v>
      </c>
      <c r="N1842" s="1">
        <f>1</f>
        <v>1</v>
      </c>
      <c r="O1842" s="1">
        <f>Sales[[#This Row],[TotalSales]]-Sales[[#This Row],[TotalCost]]</f>
        <v>3.1237000000000004</v>
      </c>
      <c r="P1842" s="1">
        <f>Sales[[#This Row],[ProductCost]]*Sales[[#This Row],[OrderQuantity]]</f>
        <v>1.8663000000000001</v>
      </c>
      <c r="Q1842" s="1" t="str">
        <f>VLOOKUP(Sales[[#This Row],[ProductKey]], Products!$A$2:$D$1000, 4, FALSE)</f>
        <v>Mountain Tire Tube</v>
      </c>
    </row>
    <row r="1843" spans="1:17" x14ac:dyDescent="0.25">
      <c r="A1843" s="2">
        <v>37964</v>
      </c>
      <c r="B1843" s="1" t="s">
        <v>73</v>
      </c>
      <c r="C1843">
        <v>483</v>
      </c>
      <c r="D1843">
        <v>11211</v>
      </c>
      <c r="E1843">
        <v>6</v>
      </c>
      <c r="F1843">
        <v>1</v>
      </c>
      <c r="G1843">
        <v>1</v>
      </c>
      <c r="H1843" s="2">
        <v>43078</v>
      </c>
      <c r="I1843" t="str">
        <f>VLOOKUP(Sales[[#This Row],[TerritoryKey]], Territories[], 2, FALSE)</f>
        <v>Canada</v>
      </c>
      <c r="J1843">
        <f>_xlfn.XLOOKUP(Sales[[#This Row],[ProductKey]], Products!$A:$A, Products!$J:$J)</f>
        <v>44.88</v>
      </c>
      <c r="K1843">
        <f>_xlfn.XLOOKUP(Sales[[#This Row],[ProductKey]], Products!$A:$A, Products!$K:$K)</f>
        <v>120</v>
      </c>
      <c r="L1843" s="1">
        <f>Sales[[#This Row],[ProductPrice]]*Sales[[#This Row],[OrderQuantity]]</f>
        <v>120</v>
      </c>
      <c r="M1843" s="1">
        <f>Sales[[#This Row],[OrderQuantity]]</f>
        <v>1</v>
      </c>
      <c r="N1843" s="1">
        <f>1</f>
        <v>1</v>
      </c>
      <c r="O1843" s="1">
        <f>Sales[[#This Row],[TotalSales]]-Sales[[#This Row],[TotalCost]]</f>
        <v>75.12</v>
      </c>
      <c r="P1843" s="1">
        <f>Sales[[#This Row],[ProductCost]]*Sales[[#This Row],[OrderQuantity]]</f>
        <v>44.88</v>
      </c>
      <c r="Q1843" s="1" t="str">
        <f>VLOOKUP(Sales[[#This Row],[ProductKey]], Products!$A$2:$D$1000, 4, FALSE)</f>
        <v>Hitch Rack - 4-Bike</v>
      </c>
    </row>
    <row r="1844" spans="1:17" x14ac:dyDescent="0.25">
      <c r="A1844" s="2">
        <v>37751</v>
      </c>
      <c r="B1844" s="1" t="s">
        <v>84</v>
      </c>
      <c r="C1844">
        <v>356</v>
      </c>
      <c r="D1844">
        <v>12782</v>
      </c>
      <c r="E1844">
        <v>6</v>
      </c>
      <c r="F1844">
        <v>1</v>
      </c>
      <c r="G1844">
        <v>1</v>
      </c>
      <c r="H1844" s="2">
        <v>42865</v>
      </c>
      <c r="I1844" t="str">
        <f>VLOOKUP(Sales[[#This Row],[TerritoryKey]], Territories[], 2, FALSE)</f>
        <v>Canada</v>
      </c>
      <c r="J1844">
        <f>_xlfn.XLOOKUP(Sales[[#This Row],[ProductKey]], Products!$A:$A, Products!$J:$J)</f>
        <v>1117.8559</v>
      </c>
      <c r="K1844">
        <f>_xlfn.XLOOKUP(Sales[[#This Row],[ProductKey]], Products!$A:$A, Products!$K:$K)</f>
        <v>2071.4196000000002</v>
      </c>
      <c r="L1844" s="1">
        <f>Sales[[#This Row],[ProductPrice]]*Sales[[#This Row],[OrderQuantity]]</f>
        <v>2071.4196000000002</v>
      </c>
      <c r="M1844" s="1">
        <f>Sales[[#This Row],[OrderQuantity]]</f>
        <v>1</v>
      </c>
      <c r="N1844" s="1">
        <f>1</f>
        <v>1</v>
      </c>
      <c r="O1844" s="1">
        <f>Sales[[#This Row],[TotalSales]]-Sales[[#This Row],[TotalCost]]</f>
        <v>953.56370000000015</v>
      </c>
      <c r="P1844" s="1">
        <f>Sales[[#This Row],[ProductCost]]*Sales[[#This Row],[OrderQuantity]]</f>
        <v>1117.8559</v>
      </c>
      <c r="Q1844" s="1" t="str">
        <f>VLOOKUP(Sales[[#This Row],[ProductKey]], Products!$A$2:$D$1000, 4, FALSE)</f>
        <v>Mountain-200 Silver, 46</v>
      </c>
    </row>
    <row r="1845" spans="1:17" x14ac:dyDescent="0.25">
      <c r="A1845" s="2">
        <v>37845</v>
      </c>
      <c r="B1845" s="1" t="s">
        <v>111</v>
      </c>
      <c r="C1845">
        <v>540</v>
      </c>
      <c r="D1845">
        <v>16085</v>
      </c>
      <c r="E1845">
        <v>6</v>
      </c>
      <c r="F1845">
        <v>1</v>
      </c>
      <c r="G1845">
        <v>1</v>
      </c>
      <c r="H1845" s="2">
        <v>42959</v>
      </c>
      <c r="I1845" t="str">
        <f>VLOOKUP(Sales[[#This Row],[TerritoryKey]], Territories[], 2, FALSE)</f>
        <v>Canada</v>
      </c>
      <c r="J1845">
        <f>_xlfn.XLOOKUP(Sales[[#This Row],[ProductKey]], Products!$A:$A, Products!$J:$J)</f>
        <v>12.192399999999999</v>
      </c>
      <c r="K1845">
        <f>_xlfn.XLOOKUP(Sales[[#This Row],[ProductKey]], Products!$A:$A, Products!$K:$K)</f>
        <v>32.6</v>
      </c>
      <c r="L1845" s="1">
        <f>Sales[[#This Row],[ProductPrice]]*Sales[[#This Row],[OrderQuantity]]</f>
        <v>32.6</v>
      </c>
      <c r="M1845" s="1">
        <f>Sales[[#This Row],[OrderQuantity]]</f>
        <v>1</v>
      </c>
      <c r="N1845" s="1">
        <f>1</f>
        <v>1</v>
      </c>
      <c r="O1845" s="1">
        <f>Sales[[#This Row],[TotalSales]]-Sales[[#This Row],[TotalCost]]</f>
        <v>20.407600000000002</v>
      </c>
      <c r="P1845" s="1">
        <f>Sales[[#This Row],[ProductCost]]*Sales[[#This Row],[OrderQuantity]]</f>
        <v>12.192399999999999</v>
      </c>
      <c r="Q1845" s="1" t="str">
        <f>VLOOKUP(Sales[[#This Row],[ProductKey]], Products!$A$2:$D$1000, 4, FALSE)</f>
        <v>HL Road Tire</v>
      </c>
    </row>
    <row r="1846" spans="1:17" x14ac:dyDescent="0.25">
      <c r="A1846" s="2">
        <v>37753</v>
      </c>
      <c r="B1846" s="1" t="s">
        <v>130</v>
      </c>
      <c r="C1846">
        <v>490</v>
      </c>
      <c r="D1846">
        <v>11078</v>
      </c>
      <c r="E1846">
        <v>6</v>
      </c>
      <c r="F1846">
        <v>1</v>
      </c>
      <c r="G1846">
        <v>1</v>
      </c>
      <c r="H1846" s="2">
        <v>42867</v>
      </c>
      <c r="I1846" t="str">
        <f>VLOOKUP(Sales[[#This Row],[TerritoryKey]], Territories[], 2, FALSE)</f>
        <v>Canada</v>
      </c>
      <c r="J1846">
        <f>_xlfn.XLOOKUP(Sales[[#This Row],[ProductKey]], Products!$A:$A, Products!$J:$J)</f>
        <v>41.572299999999998</v>
      </c>
      <c r="K1846">
        <f>_xlfn.XLOOKUP(Sales[[#This Row],[ProductKey]], Products!$A:$A, Products!$K:$K)</f>
        <v>53.99</v>
      </c>
      <c r="L1846" s="1">
        <f>Sales[[#This Row],[ProductPrice]]*Sales[[#This Row],[OrderQuantity]]</f>
        <v>53.99</v>
      </c>
      <c r="M1846" s="1">
        <f>Sales[[#This Row],[OrderQuantity]]</f>
        <v>1</v>
      </c>
      <c r="N1846" s="1">
        <f>1</f>
        <v>1</v>
      </c>
      <c r="O1846" s="1">
        <f>Sales[[#This Row],[TotalSales]]-Sales[[#This Row],[TotalCost]]</f>
        <v>12.417700000000004</v>
      </c>
      <c r="P1846" s="1">
        <f>Sales[[#This Row],[ProductCost]]*Sales[[#This Row],[OrderQuantity]]</f>
        <v>41.572299999999998</v>
      </c>
      <c r="Q1846" s="1" t="str">
        <f>VLOOKUP(Sales[[#This Row],[ProductKey]], Products!$A$2:$D$1000, 4, FALSE)</f>
        <v>Short-Sleeve Classic Jersey, L</v>
      </c>
    </row>
    <row r="1847" spans="1:17" x14ac:dyDescent="0.25">
      <c r="A1847" s="2">
        <v>37692</v>
      </c>
      <c r="B1847" s="1" t="s">
        <v>158</v>
      </c>
      <c r="C1847">
        <v>578</v>
      </c>
      <c r="D1847">
        <v>23829</v>
      </c>
      <c r="E1847">
        <v>6</v>
      </c>
      <c r="F1847">
        <v>1</v>
      </c>
      <c r="G1847">
        <v>1</v>
      </c>
      <c r="H1847" s="2">
        <v>42806</v>
      </c>
      <c r="I1847" t="str">
        <f>VLOOKUP(Sales[[#This Row],[TerritoryKey]], Territories[], 2, FALSE)</f>
        <v>Canada</v>
      </c>
      <c r="J1847">
        <f>_xlfn.XLOOKUP(Sales[[#This Row],[ProductKey]], Products!$A:$A, Products!$J:$J)</f>
        <v>755.1508</v>
      </c>
      <c r="K1847">
        <f>_xlfn.XLOOKUP(Sales[[#This Row],[ProductKey]], Products!$A:$A, Products!$K:$K)</f>
        <v>1214.8499999999999</v>
      </c>
      <c r="L1847" s="1">
        <f>Sales[[#This Row],[ProductPrice]]*Sales[[#This Row],[OrderQuantity]]</f>
        <v>1214.8499999999999</v>
      </c>
      <c r="M1847" s="1">
        <f>Sales[[#This Row],[OrderQuantity]]</f>
        <v>1</v>
      </c>
      <c r="N1847" s="1">
        <f>1</f>
        <v>1</v>
      </c>
      <c r="O1847" s="1">
        <f>Sales[[#This Row],[TotalSales]]-Sales[[#This Row],[TotalCost]]</f>
        <v>459.69919999999991</v>
      </c>
      <c r="P1847" s="1">
        <f>Sales[[#This Row],[ProductCost]]*Sales[[#This Row],[OrderQuantity]]</f>
        <v>755.1508</v>
      </c>
      <c r="Q1847" s="1" t="str">
        <f>VLOOKUP(Sales[[#This Row],[ProductKey]], Products!$A$2:$D$1000, 4, FALSE)</f>
        <v>Touring-2000 Blue, 50</v>
      </c>
    </row>
    <row r="1848" spans="1:17" x14ac:dyDescent="0.25">
      <c r="A1848" s="2">
        <v>37632</v>
      </c>
      <c r="B1848" s="1" t="s">
        <v>175</v>
      </c>
      <c r="C1848">
        <v>578</v>
      </c>
      <c r="D1848">
        <v>23731</v>
      </c>
      <c r="E1848">
        <v>6</v>
      </c>
      <c r="F1848">
        <v>1</v>
      </c>
      <c r="G1848">
        <v>1</v>
      </c>
      <c r="H1848" s="2">
        <v>42746</v>
      </c>
      <c r="I1848" t="str">
        <f>VLOOKUP(Sales[[#This Row],[TerritoryKey]], Territories[], 2, FALSE)</f>
        <v>Canada</v>
      </c>
      <c r="J1848">
        <f>_xlfn.XLOOKUP(Sales[[#This Row],[ProductKey]], Products!$A:$A, Products!$J:$J)</f>
        <v>755.1508</v>
      </c>
      <c r="K1848">
        <f>_xlfn.XLOOKUP(Sales[[#This Row],[ProductKey]], Products!$A:$A, Products!$K:$K)</f>
        <v>1214.8499999999999</v>
      </c>
      <c r="L1848" s="1">
        <f>Sales[[#This Row],[ProductPrice]]*Sales[[#This Row],[OrderQuantity]]</f>
        <v>1214.8499999999999</v>
      </c>
      <c r="M1848" s="1">
        <f>Sales[[#This Row],[OrderQuantity]]</f>
        <v>1</v>
      </c>
      <c r="N1848" s="1">
        <f>1</f>
        <v>1</v>
      </c>
      <c r="O1848" s="1">
        <f>Sales[[#This Row],[TotalSales]]-Sales[[#This Row],[TotalCost]]</f>
        <v>459.69919999999991</v>
      </c>
      <c r="P1848" s="1">
        <f>Sales[[#This Row],[ProductCost]]*Sales[[#This Row],[OrderQuantity]]</f>
        <v>755.1508</v>
      </c>
      <c r="Q1848" s="1" t="str">
        <f>VLOOKUP(Sales[[#This Row],[ProductKey]], Products!$A$2:$D$1000, 4, FALSE)</f>
        <v>Touring-2000 Blue, 50</v>
      </c>
    </row>
    <row r="1849" spans="1:17" x14ac:dyDescent="0.25">
      <c r="A1849" s="2">
        <v>37722</v>
      </c>
      <c r="B1849" s="1" t="s">
        <v>176</v>
      </c>
      <c r="C1849">
        <v>362</v>
      </c>
      <c r="D1849">
        <v>15490</v>
      </c>
      <c r="E1849">
        <v>6</v>
      </c>
      <c r="F1849">
        <v>1</v>
      </c>
      <c r="G1849">
        <v>1</v>
      </c>
      <c r="H1849" s="2">
        <v>42836</v>
      </c>
      <c r="I1849" t="str">
        <f>VLOOKUP(Sales[[#This Row],[TerritoryKey]], Territories[], 2, FALSE)</f>
        <v>Canada</v>
      </c>
      <c r="J1849">
        <f>_xlfn.XLOOKUP(Sales[[#This Row],[ProductKey]], Products!$A:$A, Products!$J:$J)</f>
        <v>1105.81</v>
      </c>
      <c r="K1849">
        <f>_xlfn.XLOOKUP(Sales[[#This Row],[ProductKey]], Products!$A:$A, Products!$K:$K)</f>
        <v>2049.0981999999999</v>
      </c>
      <c r="L1849" s="1">
        <f>Sales[[#This Row],[ProductPrice]]*Sales[[#This Row],[OrderQuantity]]</f>
        <v>2049.0981999999999</v>
      </c>
      <c r="M1849" s="1">
        <f>Sales[[#This Row],[OrderQuantity]]</f>
        <v>1</v>
      </c>
      <c r="N1849" s="1">
        <f>1</f>
        <v>1</v>
      </c>
      <c r="O1849" s="1">
        <f>Sales[[#This Row],[TotalSales]]-Sales[[#This Row],[TotalCost]]</f>
        <v>943.28819999999996</v>
      </c>
      <c r="P1849" s="1">
        <f>Sales[[#This Row],[ProductCost]]*Sales[[#This Row],[OrderQuantity]]</f>
        <v>1105.81</v>
      </c>
      <c r="Q1849" s="1" t="str">
        <f>VLOOKUP(Sales[[#This Row],[ProductKey]], Products!$A$2:$D$1000, 4, FALSE)</f>
        <v>Mountain-200 Black, 46</v>
      </c>
    </row>
    <row r="1850" spans="1:17" x14ac:dyDescent="0.25">
      <c r="A1850" s="2">
        <v>37934</v>
      </c>
      <c r="B1850" s="1" t="s">
        <v>186</v>
      </c>
      <c r="C1850">
        <v>232</v>
      </c>
      <c r="D1850">
        <v>11506</v>
      </c>
      <c r="E1850">
        <v>6</v>
      </c>
      <c r="F1850">
        <v>1</v>
      </c>
      <c r="G1850">
        <v>1</v>
      </c>
      <c r="H1850" s="2">
        <v>43048</v>
      </c>
      <c r="I1850" t="str">
        <f>VLOOKUP(Sales[[#This Row],[TerritoryKey]], Territories[], 2, FALSE)</f>
        <v>Canada</v>
      </c>
      <c r="J1850">
        <f>_xlfn.XLOOKUP(Sales[[#This Row],[ProductKey]], Products!$A:$A, Products!$J:$J)</f>
        <v>31.724399999999999</v>
      </c>
      <c r="K1850">
        <f>_xlfn.XLOOKUP(Sales[[#This Row],[ProductKey]], Products!$A:$A, Products!$K:$K)</f>
        <v>48.067300000000003</v>
      </c>
      <c r="L1850" s="1">
        <f>Sales[[#This Row],[ProductPrice]]*Sales[[#This Row],[OrderQuantity]]</f>
        <v>48.067300000000003</v>
      </c>
      <c r="M1850" s="1">
        <f>Sales[[#This Row],[OrderQuantity]]</f>
        <v>1</v>
      </c>
      <c r="N1850" s="1">
        <f>1</f>
        <v>1</v>
      </c>
      <c r="O1850" s="1">
        <f>Sales[[#This Row],[TotalSales]]-Sales[[#This Row],[TotalCost]]</f>
        <v>16.342900000000004</v>
      </c>
      <c r="P1850" s="1">
        <f>Sales[[#This Row],[ProductCost]]*Sales[[#This Row],[OrderQuantity]]</f>
        <v>31.724399999999999</v>
      </c>
      <c r="Q1850" s="1" t="str">
        <f>VLOOKUP(Sales[[#This Row],[ProductKey]], Products!$A$2:$D$1000, 4, FALSE)</f>
        <v>Long-Sleeve Logo Jersey, L</v>
      </c>
    </row>
    <row r="1851" spans="1:17" x14ac:dyDescent="0.25">
      <c r="A1851" s="2">
        <v>37664</v>
      </c>
      <c r="B1851" s="1" t="s">
        <v>212</v>
      </c>
      <c r="C1851">
        <v>485</v>
      </c>
      <c r="D1851">
        <v>17371</v>
      </c>
      <c r="E1851">
        <v>6</v>
      </c>
      <c r="F1851">
        <v>1</v>
      </c>
      <c r="G1851">
        <v>1</v>
      </c>
      <c r="H1851" s="2">
        <v>42778</v>
      </c>
      <c r="I1851" t="str">
        <f>VLOOKUP(Sales[[#This Row],[TerritoryKey]], Territories[], 2, FALSE)</f>
        <v>Canada</v>
      </c>
      <c r="J1851">
        <f>_xlfn.XLOOKUP(Sales[[#This Row],[ProductKey]], Products!$A:$A, Products!$J:$J)</f>
        <v>8.2204999999999995</v>
      </c>
      <c r="K1851">
        <f>_xlfn.XLOOKUP(Sales[[#This Row],[ProductKey]], Products!$A:$A, Products!$K:$K)</f>
        <v>21.98</v>
      </c>
      <c r="L1851" s="1">
        <f>Sales[[#This Row],[ProductPrice]]*Sales[[#This Row],[OrderQuantity]]</f>
        <v>21.98</v>
      </c>
      <c r="M1851" s="1">
        <f>Sales[[#This Row],[OrderQuantity]]</f>
        <v>1</v>
      </c>
      <c r="N1851" s="1">
        <f>1</f>
        <v>1</v>
      </c>
      <c r="O1851" s="1">
        <f>Sales[[#This Row],[TotalSales]]-Sales[[#This Row],[TotalCost]]</f>
        <v>13.759500000000001</v>
      </c>
      <c r="P1851" s="1">
        <f>Sales[[#This Row],[ProductCost]]*Sales[[#This Row],[OrderQuantity]]</f>
        <v>8.2204999999999995</v>
      </c>
      <c r="Q1851" s="1" t="str">
        <f>VLOOKUP(Sales[[#This Row],[ProductKey]], Products!$A$2:$D$1000, 4, FALSE)</f>
        <v>Fender Set - Mountain</v>
      </c>
    </row>
    <row r="1852" spans="1:17" x14ac:dyDescent="0.25">
      <c r="A1852" s="2">
        <v>37812</v>
      </c>
      <c r="B1852" s="1" t="s">
        <v>213</v>
      </c>
      <c r="C1852">
        <v>485</v>
      </c>
      <c r="D1852">
        <v>18944</v>
      </c>
      <c r="E1852">
        <v>6</v>
      </c>
      <c r="F1852">
        <v>1</v>
      </c>
      <c r="G1852">
        <v>1</v>
      </c>
      <c r="H1852" s="2">
        <v>42926</v>
      </c>
      <c r="I1852" t="str">
        <f>VLOOKUP(Sales[[#This Row],[TerritoryKey]], Territories[], 2, FALSE)</f>
        <v>Canada</v>
      </c>
      <c r="J1852">
        <f>_xlfn.XLOOKUP(Sales[[#This Row],[ProductKey]], Products!$A:$A, Products!$J:$J)</f>
        <v>8.2204999999999995</v>
      </c>
      <c r="K1852">
        <f>_xlfn.XLOOKUP(Sales[[#This Row],[ProductKey]], Products!$A:$A, Products!$K:$K)</f>
        <v>21.98</v>
      </c>
      <c r="L1852" s="1">
        <f>Sales[[#This Row],[ProductPrice]]*Sales[[#This Row],[OrderQuantity]]</f>
        <v>21.98</v>
      </c>
      <c r="M1852" s="1">
        <f>Sales[[#This Row],[OrderQuantity]]</f>
        <v>1</v>
      </c>
      <c r="N1852" s="1">
        <f>1</f>
        <v>1</v>
      </c>
      <c r="O1852" s="1">
        <f>Sales[[#This Row],[TotalSales]]-Sales[[#This Row],[TotalCost]]</f>
        <v>13.759500000000001</v>
      </c>
      <c r="P1852" s="1">
        <f>Sales[[#This Row],[ProductCost]]*Sales[[#This Row],[OrderQuantity]]</f>
        <v>8.2204999999999995</v>
      </c>
      <c r="Q1852" s="1" t="str">
        <f>VLOOKUP(Sales[[#This Row],[ProductKey]], Products!$A$2:$D$1000, 4, FALSE)</f>
        <v>Fender Set - Mountain</v>
      </c>
    </row>
    <row r="1853" spans="1:17" x14ac:dyDescent="0.25">
      <c r="A1853" s="2">
        <v>37751</v>
      </c>
      <c r="B1853" s="1" t="s">
        <v>218</v>
      </c>
      <c r="C1853">
        <v>356</v>
      </c>
      <c r="D1853">
        <v>15850</v>
      </c>
      <c r="E1853">
        <v>6</v>
      </c>
      <c r="F1853">
        <v>1</v>
      </c>
      <c r="G1853">
        <v>1</v>
      </c>
      <c r="H1853" s="2">
        <v>42865</v>
      </c>
      <c r="I1853" t="str">
        <f>VLOOKUP(Sales[[#This Row],[TerritoryKey]], Territories[], 2, FALSE)</f>
        <v>Canada</v>
      </c>
      <c r="J1853">
        <f>_xlfn.XLOOKUP(Sales[[#This Row],[ProductKey]], Products!$A:$A, Products!$J:$J)</f>
        <v>1117.8559</v>
      </c>
      <c r="K1853">
        <f>_xlfn.XLOOKUP(Sales[[#This Row],[ProductKey]], Products!$A:$A, Products!$K:$K)</f>
        <v>2071.4196000000002</v>
      </c>
      <c r="L1853" s="1">
        <f>Sales[[#This Row],[ProductPrice]]*Sales[[#This Row],[OrderQuantity]]</f>
        <v>2071.4196000000002</v>
      </c>
      <c r="M1853" s="1">
        <f>Sales[[#This Row],[OrderQuantity]]</f>
        <v>1</v>
      </c>
      <c r="N1853" s="1">
        <f>1</f>
        <v>1</v>
      </c>
      <c r="O1853" s="1">
        <f>Sales[[#This Row],[TotalSales]]-Sales[[#This Row],[TotalCost]]</f>
        <v>953.56370000000015</v>
      </c>
      <c r="P1853" s="1">
        <f>Sales[[#This Row],[ProductCost]]*Sales[[#This Row],[OrderQuantity]]</f>
        <v>1117.8559</v>
      </c>
      <c r="Q1853" s="1" t="str">
        <f>VLOOKUP(Sales[[#This Row],[ProductKey]], Products!$A$2:$D$1000, 4, FALSE)</f>
        <v>Mountain-200 Silver, 46</v>
      </c>
    </row>
    <row r="1854" spans="1:17" x14ac:dyDescent="0.25">
      <c r="A1854" s="2">
        <v>37691</v>
      </c>
      <c r="B1854" s="1" t="s">
        <v>259</v>
      </c>
      <c r="C1854">
        <v>584</v>
      </c>
      <c r="D1854">
        <v>26321</v>
      </c>
      <c r="E1854">
        <v>6</v>
      </c>
      <c r="F1854">
        <v>1</v>
      </c>
      <c r="G1854">
        <v>1</v>
      </c>
      <c r="H1854" s="2">
        <v>42805</v>
      </c>
      <c r="I1854" t="str">
        <f>VLOOKUP(Sales[[#This Row],[TerritoryKey]], Territories[], 2, FALSE)</f>
        <v>Canada</v>
      </c>
      <c r="J1854">
        <f>_xlfn.XLOOKUP(Sales[[#This Row],[ProductKey]], Products!$A:$A, Products!$J:$J)</f>
        <v>343.64960000000002</v>
      </c>
      <c r="K1854">
        <f>_xlfn.XLOOKUP(Sales[[#This Row],[ProductKey]], Products!$A:$A, Products!$K:$K)</f>
        <v>539.99</v>
      </c>
      <c r="L1854" s="1">
        <f>Sales[[#This Row],[ProductPrice]]*Sales[[#This Row],[OrderQuantity]]</f>
        <v>539.99</v>
      </c>
      <c r="M1854" s="1">
        <f>Sales[[#This Row],[OrderQuantity]]</f>
        <v>1</v>
      </c>
      <c r="N1854" s="1">
        <f>1</f>
        <v>1</v>
      </c>
      <c r="O1854" s="1">
        <f>Sales[[#This Row],[TotalSales]]-Sales[[#This Row],[TotalCost]]</f>
        <v>196.34039999999999</v>
      </c>
      <c r="P1854" s="1">
        <f>Sales[[#This Row],[ProductCost]]*Sales[[#This Row],[OrderQuantity]]</f>
        <v>343.64960000000002</v>
      </c>
      <c r="Q1854" s="1" t="str">
        <f>VLOOKUP(Sales[[#This Row],[ProductKey]], Products!$A$2:$D$1000, 4, FALSE)</f>
        <v>Road-750 Black, 58</v>
      </c>
    </row>
    <row r="1855" spans="1:17" x14ac:dyDescent="0.25">
      <c r="A1855" s="2">
        <v>37664</v>
      </c>
      <c r="B1855" s="1" t="s">
        <v>267</v>
      </c>
      <c r="C1855">
        <v>576</v>
      </c>
      <c r="D1855">
        <v>13328</v>
      </c>
      <c r="E1855">
        <v>6</v>
      </c>
      <c r="F1855">
        <v>1</v>
      </c>
      <c r="G1855">
        <v>1</v>
      </c>
      <c r="H1855" s="2">
        <v>42778</v>
      </c>
      <c r="I1855" t="str">
        <f>VLOOKUP(Sales[[#This Row],[TerritoryKey]], Territories[], 2, FALSE)</f>
        <v>Canada</v>
      </c>
      <c r="J1855">
        <f>_xlfn.XLOOKUP(Sales[[#This Row],[ProductKey]], Products!$A:$A, Products!$J:$J)</f>
        <v>1481.9378999999999</v>
      </c>
      <c r="K1855">
        <f>_xlfn.XLOOKUP(Sales[[#This Row],[ProductKey]], Products!$A:$A, Products!$K:$K)</f>
        <v>2384.0700000000002</v>
      </c>
      <c r="L1855" s="1">
        <f>Sales[[#This Row],[ProductPrice]]*Sales[[#This Row],[OrderQuantity]]</f>
        <v>2384.0700000000002</v>
      </c>
      <c r="M1855" s="1">
        <f>Sales[[#This Row],[OrderQuantity]]</f>
        <v>1</v>
      </c>
      <c r="N1855" s="1">
        <f>1</f>
        <v>1</v>
      </c>
      <c r="O1855" s="1">
        <f>Sales[[#This Row],[TotalSales]]-Sales[[#This Row],[TotalCost]]</f>
        <v>902.13210000000026</v>
      </c>
      <c r="P1855" s="1">
        <f>Sales[[#This Row],[ProductCost]]*Sales[[#This Row],[OrderQuantity]]</f>
        <v>1481.9378999999999</v>
      </c>
      <c r="Q1855" s="1" t="str">
        <f>VLOOKUP(Sales[[#This Row],[ProductKey]], Products!$A$2:$D$1000, 4, FALSE)</f>
        <v>Touring-1000 Blue, 60</v>
      </c>
    </row>
    <row r="1856" spans="1:17" x14ac:dyDescent="0.25">
      <c r="A1856" s="2">
        <v>37782</v>
      </c>
      <c r="B1856" s="1" t="s">
        <v>321</v>
      </c>
      <c r="C1856">
        <v>358</v>
      </c>
      <c r="D1856">
        <v>12903</v>
      </c>
      <c r="E1856">
        <v>6</v>
      </c>
      <c r="F1856">
        <v>1</v>
      </c>
      <c r="G1856">
        <v>1</v>
      </c>
      <c r="H1856" s="2">
        <v>42896</v>
      </c>
      <c r="I1856" t="str">
        <f>VLOOKUP(Sales[[#This Row],[TerritoryKey]], Territories[], 2, FALSE)</f>
        <v>Canada</v>
      </c>
      <c r="J1856">
        <f>_xlfn.XLOOKUP(Sales[[#This Row],[ProductKey]], Products!$A:$A, Products!$J:$J)</f>
        <v>1105.81</v>
      </c>
      <c r="K1856">
        <f>_xlfn.XLOOKUP(Sales[[#This Row],[ProductKey]], Products!$A:$A, Products!$K:$K)</f>
        <v>2049.0981999999999</v>
      </c>
      <c r="L1856" s="1">
        <f>Sales[[#This Row],[ProductPrice]]*Sales[[#This Row],[OrderQuantity]]</f>
        <v>2049.0981999999999</v>
      </c>
      <c r="M1856" s="1">
        <f>Sales[[#This Row],[OrderQuantity]]</f>
        <v>1</v>
      </c>
      <c r="N1856" s="1">
        <f>1</f>
        <v>1</v>
      </c>
      <c r="O1856" s="1">
        <f>Sales[[#This Row],[TotalSales]]-Sales[[#This Row],[TotalCost]]</f>
        <v>943.28819999999996</v>
      </c>
      <c r="P1856" s="1">
        <f>Sales[[#This Row],[ProductCost]]*Sales[[#This Row],[OrderQuantity]]</f>
        <v>1105.81</v>
      </c>
      <c r="Q1856" s="1" t="str">
        <f>VLOOKUP(Sales[[#This Row],[ProductKey]], Products!$A$2:$D$1000, 4, FALSE)</f>
        <v>Mountain-200 Black, 38</v>
      </c>
    </row>
    <row r="1857" spans="1:17" x14ac:dyDescent="0.25">
      <c r="A1857" s="2">
        <v>37967</v>
      </c>
      <c r="B1857" s="1" t="s">
        <v>324</v>
      </c>
      <c r="C1857">
        <v>474</v>
      </c>
      <c r="D1857">
        <v>15942</v>
      </c>
      <c r="E1857">
        <v>6</v>
      </c>
      <c r="F1857">
        <v>1</v>
      </c>
      <c r="G1857">
        <v>1</v>
      </c>
      <c r="H1857" s="2">
        <v>43081</v>
      </c>
      <c r="I1857" t="str">
        <f>VLOOKUP(Sales[[#This Row],[TerritoryKey]], Territories[], 2, FALSE)</f>
        <v>Canada</v>
      </c>
      <c r="J1857">
        <f>_xlfn.XLOOKUP(Sales[[#This Row],[ProductKey]], Products!$A:$A, Products!$J:$J)</f>
        <v>26.176300000000001</v>
      </c>
      <c r="K1857">
        <f>_xlfn.XLOOKUP(Sales[[#This Row],[ProductKey]], Products!$A:$A, Products!$K:$K)</f>
        <v>69.989999999999995</v>
      </c>
      <c r="L1857" s="1">
        <f>Sales[[#This Row],[ProductPrice]]*Sales[[#This Row],[OrderQuantity]]</f>
        <v>69.989999999999995</v>
      </c>
      <c r="M1857" s="1">
        <f>Sales[[#This Row],[OrderQuantity]]</f>
        <v>1</v>
      </c>
      <c r="N1857" s="1">
        <f>1</f>
        <v>1</v>
      </c>
      <c r="O1857" s="1">
        <f>Sales[[#This Row],[TotalSales]]-Sales[[#This Row],[TotalCost]]</f>
        <v>43.813699999999997</v>
      </c>
      <c r="P1857" s="1">
        <f>Sales[[#This Row],[ProductCost]]*Sales[[#This Row],[OrderQuantity]]</f>
        <v>26.176300000000001</v>
      </c>
      <c r="Q1857" s="1" t="str">
        <f>VLOOKUP(Sales[[#This Row],[ProductKey]], Products!$A$2:$D$1000, 4, FALSE)</f>
        <v>Women's Mountain Shorts, S</v>
      </c>
    </row>
    <row r="1858" spans="1:17" x14ac:dyDescent="0.25">
      <c r="A1858" s="2">
        <v>37936</v>
      </c>
      <c r="B1858" s="1" t="s">
        <v>338</v>
      </c>
      <c r="C1858">
        <v>537</v>
      </c>
      <c r="D1858">
        <v>13289</v>
      </c>
      <c r="E1858">
        <v>6</v>
      </c>
      <c r="F1858">
        <v>1</v>
      </c>
      <c r="G1858">
        <v>1</v>
      </c>
      <c r="H1858" s="2">
        <v>43050</v>
      </c>
      <c r="I1858" t="str">
        <f>VLOOKUP(Sales[[#This Row],[TerritoryKey]], Territories[], 2, FALSE)</f>
        <v>Canada</v>
      </c>
      <c r="J1858">
        <f>_xlfn.XLOOKUP(Sales[[#This Row],[ProductKey]], Products!$A:$A, Products!$J:$J)</f>
        <v>13.09</v>
      </c>
      <c r="K1858">
        <f>_xlfn.XLOOKUP(Sales[[#This Row],[ProductKey]], Products!$A:$A, Products!$K:$K)</f>
        <v>35</v>
      </c>
      <c r="L1858" s="1">
        <f>Sales[[#This Row],[ProductPrice]]*Sales[[#This Row],[OrderQuantity]]</f>
        <v>35</v>
      </c>
      <c r="M1858" s="1">
        <f>Sales[[#This Row],[OrderQuantity]]</f>
        <v>1</v>
      </c>
      <c r="N1858" s="1">
        <f>1</f>
        <v>1</v>
      </c>
      <c r="O1858" s="1">
        <f>Sales[[#This Row],[TotalSales]]-Sales[[#This Row],[TotalCost]]</f>
        <v>21.91</v>
      </c>
      <c r="P1858" s="1">
        <f>Sales[[#This Row],[ProductCost]]*Sales[[#This Row],[OrderQuantity]]</f>
        <v>13.09</v>
      </c>
      <c r="Q1858" s="1" t="str">
        <f>VLOOKUP(Sales[[#This Row],[ProductKey]], Products!$A$2:$D$1000, 4, FALSE)</f>
        <v>HL Mountain Tire</v>
      </c>
    </row>
    <row r="1859" spans="1:17" x14ac:dyDescent="0.25">
      <c r="A1859" s="2">
        <v>37783</v>
      </c>
      <c r="B1859" s="1" t="s">
        <v>348</v>
      </c>
      <c r="C1859">
        <v>575</v>
      </c>
      <c r="D1859">
        <v>13345</v>
      </c>
      <c r="E1859">
        <v>6</v>
      </c>
      <c r="F1859">
        <v>1</v>
      </c>
      <c r="G1859">
        <v>1</v>
      </c>
      <c r="H1859" s="2">
        <v>42897</v>
      </c>
      <c r="I1859" t="str">
        <f>VLOOKUP(Sales[[#This Row],[TerritoryKey]], Territories[], 2, FALSE)</f>
        <v>Canada</v>
      </c>
      <c r="J1859">
        <f>_xlfn.XLOOKUP(Sales[[#This Row],[ProductKey]], Products!$A:$A, Products!$J:$J)</f>
        <v>1481.9378999999999</v>
      </c>
      <c r="K1859">
        <f>_xlfn.XLOOKUP(Sales[[#This Row],[ProductKey]], Products!$A:$A, Products!$K:$K)</f>
        <v>2384.0700000000002</v>
      </c>
      <c r="L1859" s="1">
        <f>Sales[[#This Row],[ProductPrice]]*Sales[[#This Row],[OrderQuantity]]</f>
        <v>2384.0700000000002</v>
      </c>
      <c r="M1859" s="1">
        <f>Sales[[#This Row],[OrderQuantity]]</f>
        <v>1</v>
      </c>
      <c r="N1859" s="1">
        <f>1</f>
        <v>1</v>
      </c>
      <c r="O1859" s="1">
        <f>Sales[[#This Row],[TotalSales]]-Sales[[#This Row],[TotalCost]]</f>
        <v>902.13210000000026</v>
      </c>
      <c r="P1859" s="1">
        <f>Sales[[#This Row],[ProductCost]]*Sales[[#This Row],[OrderQuantity]]</f>
        <v>1481.9378999999999</v>
      </c>
      <c r="Q1859" s="1" t="str">
        <f>VLOOKUP(Sales[[#This Row],[ProductKey]], Products!$A$2:$D$1000, 4, FALSE)</f>
        <v>Touring-1000 Blue, 54</v>
      </c>
    </row>
    <row r="1860" spans="1:17" x14ac:dyDescent="0.25">
      <c r="A1860" s="2">
        <v>37844</v>
      </c>
      <c r="B1860" s="1" t="s">
        <v>383</v>
      </c>
      <c r="C1860">
        <v>582</v>
      </c>
      <c r="D1860">
        <v>17116</v>
      </c>
      <c r="E1860">
        <v>6</v>
      </c>
      <c r="F1860">
        <v>1</v>
      </c>
      <c r="G1860">
        <v>1</v>
      </c>
      <c r="H1860" s="2">
        <v>42958</v>
      </c>
      <c r="I1860" t="str">
        <f>VLOOKUP(Sales[[#This Row],[TerritoryKey]], Territories[], 2, FALSE)</f>
        <v>Canada</v>
      </c>
      <c r="J1860">
        <f>_xlfn.XLOOKUP(Sales[[#This Row],[ProductKey]], Products!$A:$A, Products!$J:$J)</f>
        <v>1082.51</v>
      </c>
      <c r="K1860">
        <f>_xlfn.XLOOKUP(Sales[[#This Row],[ProductKey]], Products!$A:$A, Products!$K:$K)</f>
        <v>1700.99</v>
      </c>
      <c r="L1860" s="1">
        <f>Sales[[#This Row],[ProductPrice]]*Sales[[#This Row],[OrderQuantity]]</f>
        <v>1700.99</v>
      </c>
      <c r="M1860" s="1">
        <f>Sales[[#This Row],[OrderQuantity]]</f>
        <v>1</v>
      </c>
      <c r="N1860" s="1">
        <f>1</f>
        <v>1</v>
      </c>
      <c r="O1860" s="1">
        <f>Sales[[#This Row],[TotalSales]]-Sales[[#This Row],[TotalCost]]</f>
        <v>618.48</v>
      </c>
      <c r="P1860" s="1">
        <f>Sales[[#This Row],[ProductCost]]*Sales[[#This Row],[OrderQuantity]]</f>
        <v>1082.51</v>
      </c>
      <c r="Q1860" s="1" t="str">
        <f>VLOOKUP(Sales[[#This Row],[ProductKey]], Products!$A$2:$D$1000, 4, FALSE)</f>
        <v>Road-350-W Yellow, 44</v>
      </c>
    </row>
    <row r="1861" spans="1:17" x14ac:dyDescent="0.25">
      <c r="A1861" s="2">
        <v>37906</v>
      </c>
      <c r="B1861" s="1" t="s">
        <v>434</v>
      </c>
      <c r="C1861">
        <v>362</v>
      </c>
      <c r="D1861">
        <v>15846</v>
      </c>
      <c r="E1861">
        <v>6</v>
      </c>
      <c r="F1861">
        <v>1</v>
      </c>
      <c r="G1861">
        <v>1</v>
      </c>
      <c r="H1861" s="2">
        <v>43020</v>
      </c>
      <c r="I1861" t="str">
        <f>VLOOKUP(Sales[[#This Row],[TerritoryKey]], Territories[], 2, FALSE)</f>
        <v>Canada</v>
      </c>
      <c r="J1861">
        <f>_xlfn.XLOOKUP(Sales[[#This Row],[ProductKey]], Products!$A:$A, Products!$J:$J)</f>
        <v>1105.81</v>
      </c>
      <c r="K1861">
        <f>_xlfn.XLOOKUP(Sales[[#This Row],[ProductKey]], Products!$A:$A, Products!$K:$K)</f>
        <v>2049.0981999999999</v>
      </c>
      <c r="L1861" s="1">
        <f>Sales[[#This Row],[ProductPrice]]*Sales[[#This Row],[OrderQuantity]]</f>
        <v>2049.0981999999999</v>
      </c>
      <c r="M1861" s="1">
        <f>Sales[[#This Row],[OrderQuantity]]</f>
        <v>1</v>
      </c>
      <c r="N1861" s="1">
        <f>1</f>
        <v>1</v>
      </c>
      <c r="O1861" s="1">
        <f>Sales[[#This Row],[TotalSales]]-Sales[[#This Row],[TotalCost]]</f>
        <v>943.28819999999996</v>
      </c>
      <c r="P1861" s="1">
        <f>Sales[[#This Row],[ProductCost]]*Sales[[#This Row],[OrderQuantity]]</f>
        <v>1105.81</v>
      </c>
      <c r="Q1861" s="1" t="str">
        <f>VLOOKUP(Sales[[#This Row],[ProductKey]], Products!$A$2:$D$1000, 4, FALSE)</f>
        <v>Mountain-200 Black, 46</v>
      </c>
    </row>
    <row r="1862" spans="1:17" x14ac:dyDescent="0.25">
      <c r="A1862" s="2">
        <v>37876</v>
      </c>
      <c r="B1862" s="1" t="s">
        <v>467</v>
      </c>
      <c r="C1862">
        <v>589</v>
      </c>
      <c r="D1862">
        <v>14867</v>
      </c>
      <c r="E1862">
        <v>6</v>
      </c>
      <c r="F1862">
        <v>1</v>
      </c>
      <c r="G1862">
        <v>1</v>
      </c>
      <c r="H1862" s="2">
        <v>42990</v>
      </c>
      <c r="I1862" t="str">
        <f>VLOOKUP(Sales[[#This Row],[TerritoryKey]], Territories[], 2, FALSE)</f>
        <v>Canada</v>
      </c>
      <c r="J1862">
        <f>_xlfn.XLOOKUP(Sales[[#This Row],[ProductKey]], Products!$A:$A, Products!$J:$J)</f>
        <v>419.77839999999998</v>
      </c>
      <c r="K1862">
        <f>_xlfn.XLOOKUP(Sales[[#This Row],[ProductKey]], Products!$A:$A, Products!$K:$K)</f>
        <v>769.49</v>
      </c>
      <c r="L1862" s="1">
        <f>Sales[[#This Row],[ProductPrice]]*Sales[[#This Row],[OrderQuantity]]</f>
        <v>769.49</v>
      </c>
      <c r="M1862" s="1">
        <f>Sales[[#This Row],[OrderQuantity]]</f>
        <v>1</v>
      </c>
      <c r="N1862" s="1">
        <f>1</f>
        <v>1</v>
      </c>
      <c r="O1862" s="1">
        <f>Sales[[#This Row],[TotalSales]]-Sales[[#This Row],[TotalCost]]</f>
        <v>349.71160000000003</v>
      </c>
      <c r="P1862" s="1">
        <f>Sales[[#This Row],[ProductCost]]*Sales[[#This Row],[OrderQuantity]]</f>
        <v>419.77839999999998</v>
      </c>
      <c r="Q1862" s="1" t="str">
        <f>VLOOKUP(Sales[[#This Row],[ProductKey]], Products!$A$2:$D$1000, 4, FALSE)</f>
        <v>Mountain-400-W Silver, 42</v>
      </c>
    </row>
    <row r="1863" spans="1:17" x14ac:dyDescent="0.25">
      <c r="A1863" s="2">
        <v>37751</v>
      </c>
      <c r="B1863" s="1" t="s">
        <v>477</v>
      </c>
      <c r="C1863">
        <v>579</v>
      </c>
      <c r="D1863">
        <v>23819</v>
      </c>
      <c r="E1863">
        <v>6</v>
      </c>
      <c r="F1863">
        <v>1</v>
      </c>
      <c r="G1863">
        <v>1</v>
      </c>
      <c r="H1863" s="2">
        <v>42865</v>
      </c>
      <c r="I1863" t="str">
        <f>VLOOKUP(Sales[[#This Row],[TerritoryKey]], Territories[], 2, FALSE)</f>
        <v>Canada</v>
      </c>
      <c r="J1863">
        <f>_xlfn.XLOOKUP(Sales[[#This Row],[ProductKey]], Products!$A:$A, Products!$J:$J)</f>
        <v>755.1508</v>
      </c>
      <c r="K1863">
        <f>_xlfn.XLOOKUP(Sales[[#This Row],[ProductKey]], Products!$A:$A, Products!$K:$K)</f>
        <v>1214.8499999999999</v>
      </c>
      <c r="L1863" s="1">
        <f>Sales[[#This Row],[ProductPrice]]*Sales[[#This Row],[OrderQuantity]]</f>
        <v>1214.8499999999999</v>
      </c>
      <c r="M1863" s="1">
        <f>Sales[[#This Row],[OrderQuantity]]</f>
        <v>1</v>
      </c>
      <c r="N1863" s="1">
        <f>1</f>
        <v>1</v>
      </c>
      <c r="O1863" s="1">
        <f>Sales[[#This Row],[TotalSales]]-Sales[[#This Row],[TotalCost]]</f>
        <v>459.69919999999991</v>
      </c>
      <c r="P1863" s="1">
        <f>Sales[[#This Row],[ProductCost]]*Sales[[#This Row],[OrderQuantity]]</f>
        <v>755.1508</v>
      </c>
      <c r="Q1863" s="1" t="str">
        <f>VLOOKUP(Sales[[#This Row],[ProductKey]], Products!$A$2:$D$1000, 4, FALSE)</f>
        <v>Touring-2000 Blue, 54</v>
      </c>
    </row>
    <row r="1864" spans="1:17" x14ac:dyDescent="0.25">
      <c r="A1864" s="2">
        <v>37936</v>
      </c>
      <c r="B1864" s="1" t="s">
        <v>513</v>
      </c>
      <c r="C1864">
        <v>475</v>
      </c>
      <c r="D1864">
        <v>16910</v>
      </c>
      <c r="E1864">
        <v>6</v>
      </c>
      <c r="F1864">
        <v>1</v>
      </c>
      <c r="G1864">
        <v>1</v>
      </c>
      <c r="H1864" s="2">
        <v>43050</v>
      </c>
      <c r="I1864" t="str">
        <f>VLOOKUP(Sales[[#This Row],[TerritoryKey]], Territories[], 2, FALSE)</f>
        <v>Canada</v>
      </c>
      <c r="J1864">
        <f>_xlfn.XLOOKUP(Sales[[#This Row],[ProductKey]], Products!$A:$A, Products!$J:$J)</f>
        <v>26.176300000000001</v>
      </c>
      <c r="K1864">
        <f>_xlfn.XLOOKUP(Sales[[#This Row],[ProductKey]], Products!$A:$A, Products!$K:$K)</f>
        <v>69.989999999999995</v>
      </c>
      <c r="L1864" s="1">
        <f>Sales[[#This Row],[ProductPrice]]*Sales[[#This Row],[OrderQuantity]]</f>
        <v>69.989999999999995</v>
      </c>
      <c r="M1864" s="1">
        <f>Sales[[#This Row],[OrderQuantity]]</f>
        <v>1</v>
      </c>
      <c r="N1864" s="1">
        <f>1</f>
        <v>1</v>
      </c>
      <c r="O1864" s="1">
        <f>Sales[[#This Row],[TotalSales]]-Sales[[#This Row],[TotalCost]]</f>
        <v>43.813699999999997</v>
      </c>
      <c r="P1864" s="1">
        <f>Sales[[#This Row],[ProductCost]]*Sales[[#This Row],[OrderQuantity]]</f>
        <v>26.176300000000001</v>
      </c>
      <c r="Q1864" s="1" t="str">
        <f>VLOOKUP(Sales[[#This Row],[ProductKey]], Products!$A$2:$D$1000, 4, FALSE)</f>
        <v>Women's Mountain Shorts, M</v>
      </c>
    </row>
    <row r="1865" spans="1:17" x14ac:dyDescent="0.25">
      <c r="A1865" s="2">
        <v>37782</v>
      </c>
      <c r="B1865" s="1" t="s">
        <v>547</v>
      </c>
      <c r="C1865">
        <v>573</v>
      </c>
      <c r="D1865">
        <v>22247</v>
      </c>
      <c r="E1865">
        <v>6</v>
      </c>
      <c r="F1865">
        <v>1</v>
      </c>
      <c r="G1865">
        <v>1</v>
      </c>
      <c r="H1865" s="2">
        <v>42896</v>
      </c>
      <c r="I1865" t="str">
        <f>VLOOKUP(Sales[[#This Row],[TerritoryKey]], Territories[], 2, FALSE)</f>
        <v>Canada</v>
      </c>
      <c r="J1865">
        <f>_xlfn.XLOOKUP(Sales[[#This Row],[ProductKey]], Products!$A:$A, Products!$J:$J)</f>
        <v>1481.9378999999999</v>
      </c>
      <c r="K1865">
        <f>_xlfn.XLOOKUP(Sales[[#This Row],[ProductKey]], Products!$A:$A, Products!$K:$K)</f>
        <v>2384.0700000000002</v>
      </c>
      <c r="L1865" s="1">
        <f>Sales[[#This Row],[ProductPrice]]*Sales[[#This Row],[OrderQuantity]]</f>
        <v>2384.0700000000002</v>
      </c>
      <c r="M1865" s="1">
        <f>Sales[[#This Row],[OrderQuantity]]</f>
        <v>1</v>
      </c>
      <c r="N1865" s="1">
        <f>1</f>
        <v>1</v>
      </c>
      <c r="O1865" s="1">
        <f>Sales[[#This Row],[TotalSales]]-Sales[[#This Row],[TotalCost]]</f>
        <v>902.13210000000026</v>
      </c>
      <c r="P1865" s="1">
        <f>Sales[[#This Row],[ProductCost]]*Sales[[#This Row],[OrderQuantity]]</f>
        <v>1481.9378999999999</v>
      </c>
      <c r="Q1865" s="1" t="str">
        <f>VLOOKUP(Sales[[#This Row],[ProductKey]], Products!$A$2:$D$1000, 4, FALSE)</f>
        <v>Touring-1000 Blue, 46</v>
      </c>
    </row>
    <row r="1866" spans="1:17" x14ac:dyDescent="0.25">
      <c r="A1866" s="2">
        <v>37812</v>
      </c>
      <c r="B1866" s="1" t="s">
        <v>548</v>
      </c>
      <c r="C1866">
        <v>528</v>
      </c>
      <c r="D1866">
        <v>11211</v>
      </c>
      <c r="E1866">
        <v>6</v>
      </c>
      <c r="F1866">
        <v>1</v>
      </c>
      <c r="G1866">
        <v>1</v>
      </c>
      <c r="H1866" s="2">
        <v>42926</v>
      </c>
      <c r="I1866" t="str">
        <f>VLOOKUP(Sales[[#This Row],[TerritoryKey]], Territories[], 2, FALSE)</f>
        <v>Canada</v>
      </c>
      <c r="J1866">
        <f>_xlfn.XLOOKUP(Sales[[#This Row],[ProductKey]], Products!$A:$A, Products!$J:$J)</f>
        <v>1.8663000000000001</v>
      </c>
      <c r="K1866">
        <f>_xlfn.XLOOKUP(Sales[[#This Row],[ProductKey]], Products!$A:$A, Products!$K:$K)</f>
        <v>4.99</v>
      </c>
      <c r="L1866" s="1">
        <f>Sales[[#This Row],[ProductPrice]]*Sales[[#This Row],[OrderQuantity]]</f>
        <v>4.99</v>
      </c>
      <c r="M1866" s="1">
        <f>Sales[[#This Row],[OrderQuantity]]</f>
        <v>1</v>
      </c>
      <c r="N1866" s="1">
        <f>1</f>
        <v>1</v>
      </c>
      <c r="O1866" s="1">
        <f>Sales[[#This Row],[TotalSales]]-Sales[[#This Row],[TotalCost]]</f>
        <v>3.1237000000000004</v>
      </c>
      <c r="P1866" s="1">
        <f>Sales[[#This Row],[ProductCost]]*Sales[[#This Row],[OrderQuantity]]</f>
        <v>1.8663000000000001</v>
      </c>
      <c r="Q1866" s="1" t="str">
        <f>VLOOKUP(Sales[[#This Row],[ProductKey]], Products!$A$2:$D$1000, 4, FALSE)</f>
        <v>Mountain Tire Tube</v>
      </c>
    </row>
    <row r="1867" spans="1:17" x14ac:dyDescent="0.25">
      <c r="A1867" s="2">
        <v>37905</v>
      </c>
      <c r="B1867" s="1" t="s">
        <v>589</v>
      </c>
      <c r="C1867">
        <v>387</v>
      </c>
      <c r="D1867">
        <v>19681</v>
      </c>
      <c r="E1867">
        <v>6</v>
      </c>
      <c r="F1867">
        <v>1</v>
      </c>
      <c r="G1867">
        <v>1</v>
      </c>
      <c r="H1867" s="2">
        <v>43019</v>
      </c>
      <c r="I1867" t="str">
        <f>VLOOKUP(Sales[[#This Row],[TerritoryKey]], Territories[], 2, FALSE)</f>
        <v>Canada</v>
      </c>
      <c r="J1867">
        <f>_xlfn.XLOOKUP(Sales[[#This Row],[ProductKey]], Products!$A:$A, Products!$J:$J)</f>
        <v>605.64919999999995</v>
      </c>
      <c r="K1867">
        <f>_xlfn.XLOOKUP(Sales[[#This Row],[ProductKey]], Products!$A:$A, Products!$K:$K)</f>
        <v>1000.4375</v>
      </c>
      <c r="L1867" s="1">
        <f>Sales[[#This Row],[ProductPrice]]*Sales[[#This Row],[OrderQuantity]]</f>
        <v>1000.4375</v>
      </c>
      <c r="M1867" s="1">
        <f>Sales[[#This Row],[OrderQuantity]]</f>
        <v>1</v>
      </c>
      <c r="N1867" s="1">
        <f>1</f>
        <v>1</v>
      </c>
      <c r="O1867" s="1">
        <f>Sales[[#This Row],[TotalSales]]-Sales[[#This Row],[TotalCost]]</f>
        <v>394.78830000000005</v>
      </c>
      <c r="P1867" s="1">
        <f>Sales[[#This Row],[ProductCost]]*Sales[[#This Row],[OrderQuantity]]</f>
        <v>605.64919999999995</v>
      </c>
      <c r="Q1867" s="1" t="str">
        <f>VLOOKUP(Sales[[#This Row],[ProductKey]], Products!$A$2:$D$1000, 4, FALSE)</f>
        <v>Road-550-W Yellow, 44</v>
      </c>
    </row>
    <row r="1868" spans="1:17" x14ac:dyDescent="0.25">
      <c r="A1868" s="2">
        <v>37905</v>
      </c>
      <c r="B1868" s="1" t="s">
        <v>622</v>
      </c>
      <c r="C1868">
        <v>588</v>
      </c>
      <c r="D1868">
        <v>14631</v>
      </c>
      <c r="E1868">
        <v>6</v>
      </c>
      <c r="F1868">
        <v>1</v>
      </c>
      <c r="G1868">
        <v>1</v>
      </c>
      <c r="H1868" s="2">
        <v>43019</v>
      </c>
      <c r="I1868" t="str">
        <f>VLOOKUP(Sales[[#This Row],[TerritoryKey]], Territories[], 2, FALSE)</f>
        <v>Canada</v>
      </c>
      <c r="J1868">
        <f>_xlfn.XLOOKUP(Sales[[#This Row],[ProductKey]], Products!$A:$A, Products!$J:$J)</f>
        <v>419.77839999999998</v>
      </c>
      <c r="K1868">
        <f>_xlfn.XLOOKUP(Sales[[#This Row],[ProductKey]], Products!$A:$A, Products!$K:$K)</f>
        <v>769.49</v>
      </c>
      <c r="L1868" s="1">
        <f>Sales[[#This Row],[ProductPrice]]*Sales[[#This Row],[OrderQuantity]]</f>
        <v>769.49</v>
      </c>
      <c r="M1868" s="1">
        <f>Sales[[#This Row],[OrderQuantity]]</f>
        <v>1</v>
      </c>
      <c r="N1868" s="1">
        <f>1</f>
        <v>1</v>
      </c>
      <c r="O1868" s="1">
        <f>Sales[[#This Row],[TotalSales]]-Sales[[#This Row],[TotalCost]]</f>
        <v>349.71160000000003</v>
      </c>
      <c r="P1868" s="1">
        <f>Sales[[#This Row],[ProductCost]]*Sales[[#This Row],[OrderQuantity]]</f>
        <v>419.77839999999998</v>
      </c>
      <c r="Q1868" s="1" t="str">
        <f>VLOOKUP(Sales[[#This Row],[ProductKey]], Products!$A$2:$D$1000, 4, FALSE)</f>
        <v>Mountain-400-W Silver, 40</v>
      </c>
    </row>
    <row r="1869" spans="1:17" x14ac:dyDescent="0.25">
      <c r="A1869" s="2">
        <v>37904</v>
      </c>
      <c r="B1869" s="1" t="s">
        <v>626</v>
      </c>
      <c r="C1869">
        <v>537</v>
      </c>
      <c r="D1869">
        <v>11331</v>
      </c>
      <c r="E1869">
        <v>6</v>
      </c>
      <c r="F1869">
        <v>1</v>
      </c>
      <c r="G1869">
        <v>1</v>
      </c>
      <c r="H1869" s="2">
        <v>43018</v>
      </c>
      <c r="I1869" t="str">
        <f>VLOOKUP(Sales[[#This Row],[TerritoryKey]], Territories[], 2, FALSE)</f>
        <v>Canada</v>
      </c>
      <c r="J1869">
        <f>_xlfn.XLOOKUP(Sales[[#This Row],[ProductKey]], Products!$A:$A, Products!$J:$J)</f>
        <v>13.09</v>
      </c>
      <c r="K1869">
        <f>_xlfn.XLOOKUP(Sales[[#This Row],[ProductKey]], Products!$A:$A, Products!$K:$K)</f>
        <v>35</v>
      </c>
      <c r="L1869" s="1">
        <f>Sales[[#This Row],[ProductPrice]]*Sales[[#This Row],[OrderQuantity]]</f>
        <v>35</v>
      </c>
      <c r="M1869" s="1">
        <f>Sales[[#This Row],[OrderQuantity]]</f>
        <v>1</v>
      </c>
      <c r="N1869" s="1">
        <f>1</f>
        <v>1</v>
      </c>
      <c r="O1869" s="1">
        <f>Sales[[#This Row],[TotalSales]]-Sales[[#This Row],[TotalCost]]</f>
        <v>21.91</v>
      </c>
      <c r="P1869" s="1">
        <f>Sales[[#This Row],[ProductCost]]*Sales[[#This Row],[OrderQuantity]]</f>
        <v>13.09</v>
      </c>
      <c r="Q1869" s="1" t="str">
        <f>VLOOKUP(Sales[[#This Row],[ProductKey]], Products!$A$2:$D$1000, 4, FALSE)</f>
        <v>HL Mountain Tire</v>
      </c>
    </row>
    <row r="1870" spans="1:17" x14ac:dyDescent="0.25">
      <c r="A1870" s="2">
        <v>37935</v>
      </c>
      <c r="B1870" s="1" t="s">
        <v>684</v>
      </c>
      <c r="C1870">
        <v>477</v>
      </c>
      <c r="D1870">
        <v>27230</v>
      </c>
      <c r="E1870">
        <v>6</v>
      </c>
      <c r="F1870">
        <v>1</v>
      </c>
      <c r="G1870">
        <v>1</v>
      </c>
      <c r="H1870" s="2">
        <v>43049</v>
      </c>
      <c r="I1870" t="str">
        <f>VLOOKUP(Sales[[#This Row],[TerritoryKey]], Territories[], 2, FALSE)</f>
        <v>Canada</v>
      </c>
      <c r="J1870">
        <f>_xlfn.XLOOKUP(Sales[[#This Row],[ProductKey]], Products!$A:$A, Products!$J:$J)</f>
        <v>1.8663000000000001</v>
      </c>
      <c r="K1870">
        <f>_xlfn.XLOOKUP(Sales[[#This Row],[ProductKey]], Products!$A:$A, Products!$K:$K)</f>
        <v>4.99</v>
      </c>
      <c r="L1870" s="1">
        <f>Sales[[#This Row],[ProductPrice]]*Sales[[#This Row],[OrderQuantity]]</f>
        <v>4.99</v>
      </c>
      <c r="M1870" s="1">
        <f>Sales[[#This Row],[OrderQuantity]]</f>
        <v>1</v>
      </c>
      <c r="N1870" s="1">
        <f>1</f>
        <v>1</v>
      </c>
      <c r="O1870" s="1">
        <f>Sales[[#This Row],[TotalSales]]-Sales[[#This Row],[TotalCost]]</f>
        <v>3.1237000000000004</v>
      </c>
      <c r="P1870" s="1">
        <f>Sales[[#This Row],[ProductCost]]*Sales[[#This Row],[OrderQuantity]]</f>
        <v>1.8663000000000001</v>
      </c>
      <c r="Q1870" s="1" t="str">
        <f>VLOOKUP(Sales[[#This Row],[ProductKey]], Products!$A$2:$D$1000, 4, FALSE)</f>
        <v>Water Bottle - 30 oz.</v>
      </c>
    </row>
    <row r="1871" spans="1:17" x14ac:dyDescent="0.25">
      <c r="A1871" s="2">
        <v>38078</v>
      </c>
      <c r="B1871" s="1" t="s">
        <v>723</v>
      </c>
      <c r="C1871">
        <v>530</v>
      </c>
      <c r="D1871">
        <v>11078</v>
      </c>
      <c r="E1871">
        <v>6</v>
      </c>
      <c r="F1871">
        <v>1</v>
      </c>
      <c r="G1871">
        <v>1</v>
      </c>
      <c r="H1871" s="2">
        <v>43191</v>
      </c>
      <c r="I1871" t="str">
        <f>VLOOKUP(Sales[[#This Row],[TerritoryKey]], Territories[], 2, FALSE)</f>
        <v>Canada</v>
      </c>
      <c r="J1871">
        <f>_xlfn.XLOOKUP(Sales[[#This Row],[ProductKey]], Products!$A:$A, Products!$J:$J)</f>
        <v>1.8663000000000001</v>
      </c>
      <c r="K1871">
        <f>_xlfn.XLOOKUP(Sales[[#This Row],[ProductKey]], Products!$A:$A, Products!$K:$K)</f>
        <v>4.99</v>
      </c>
      <c r="L1871" s="1">
        <f>Sales[[#This Row],[ProductPrice]]*Sales[[#This Row],[OrderQuantity]]</f>
        <v>4.99</v>
      </c>
      <c r="M1871" s="1">
        <f>Sales[[#This Row],[OrderQuantity]]</f>
        <v>1</v>
      </c>
      <c r="N1871" s="1">
        <f>1</f>
        <v>1</v>
      </c>
      <c r="O1871" s="1">
        <f>Sales[[#This Row],[TotalSales]]-Sales[[#This Row],[TotalCost]]</f>
        <v>3.1237000000000004</v>
      </c>
      <c r="P1871" s="1">
        <f>Sales[[#This Row],[ProductCost]]*Sales[[#This Row],[OrderQuantity]]</f>
        <v>1.8663000000000001</v>
      </c>
      <c r="Q1871" s="1" t="str">
        <f>VLOOKUP(Sales[[#This Row],[ProductKey]], Products!$A$2:$D$1000, 4, FALSE)</f>
        <v>Touring Tire Tube</v>
      </c>
    </row>
    <row r="1872" spans="1:17" x14ac:dyDescent="0.25">
      <c r="A1872" s="2">
        <v>37721</v>
      </c>
      <c r="B1872" s="1" t="s">
        <v>726</v>
      </c>
      <c r="C1872">
        <v>537</v>
      </c>
      <c r="D1872">
        <v>11922</v>
      </c>
      <c r="E1872">
        <v>6</v>
      </c>
      <c r="F1872">
        <v>1</v>
      </c>
      <c r="G1872">
        <v>1</v>
      </c>
      <c r="H1872" s="2">
        <v>42835</v>
      </c>
      <c r="I1872" t="str">
        <f>VLOOKUP(Sales[[#This Row],[TerritoryKey]], Territories[], 2, FALSE)</f>
        <v>Canada</v>
      </c>
      <c r="J1872">
        <f>_xlfn.XLOOKUP(Sales[[#This Row],[ProductKey]], Products!$A:$A, Products!$J:$J)</f>
        <v>13.09</v>
      </c>
      <c r="K1872">
        <f>_xlfn.XLOOKUP(Sales[[#This Row],[ProductKey]], Products!$A:$A, Products!$K:$K)</f>
        <v>35</v>
      </c>
      <c r="L1872" s="1">
        <f>Sales[[#This Row],[ProductPrice]]*Sales[[#This Row],[OrderQuantity]]</f>
        <v>35</v>
      </c>
      <c r="M1872" s="1">
        <f>Sales[[#This Row],[OrderQuantity]]</f>
        <v>1</v>
      </c>
      <c r="N1872" s="1">
        <f>1</f>
        <v>1</v>
      </c>
      <c r="O1872" s="1">
        <f>Sales[[#This Row],[TotalSales]]-Sales[[#This Row],[TotalCost]]</f>
        <v>21.91</v>
      </c>
      <c r="P1872" s="1">
        <f>Sales[[#This Row],[ProductCost]]*Sales[[#This Row],[OrderQuantity]]</f>
        <v>13.09</v>
      </c>
      <c r="Q1872" s="1" t="str">
        <f>VLOOKUP(Sales[[#This Row],[ProductKey]], Products!$A$2:$D$1000, 4, FALSE)</f>
        <v>HL Mountain Tire</v>
      </c>
    </row>
    <row r="1873" spans="1:17" x14ac:dyDescent="0.25">
      <c r="A1873" s="2">
        <v>37632</v>
      </c>
      <c r="B1873" s="1" t="s">
        <v>744</v>
      </c>
      <c r="C1873">
        <v>360</v>
      </c>
      <c r="D1873">
        <v>15889</v>
      </c>
      <c r="E1873">
        <v>6</v>
      </c>
      <c r="F1873">
        <v>1</v>
      </c>
      <c r="G1873">
        <v>1</v>
      </c>
      <c r="H1873" s="2">
        <v>42746</v>
      </c>
      <c r="I1873" t="str">
        <f>VLOOKUP(Sales[[#This Row],[TerritoryKey]], Territories[], 2, FALSE)</f>
        <v>Canada</v>
      </c>
      <c r="J1873">
        <f>_xlfn.XLOOKUP(Sales[[#This Row],[ProductKey]], Products!$A:$A, Products!$J:$J)</f>
        <v>1105.81</v>
      </c>
      <c r="K1873">
        <f>_xlfn.XLOOKUP(Sales[[#This Row],[ProductKey]], Products!$A:$A, Products!$K:$K)</f>
        <v>2049.0981999999999</v>
      </c>
      <c r="L1873" s="1">
        <f>Sales[[#This Row],[ProductPrice]]*Sales[[#This Row],[OrderQuantity]]</f>
        <v>2049.0981999999999</v>
      </c>
      <c r="M1873" s="1">
        <f>Sales[[#This Row],[OrderQuantity]]</f>
        <v>1</v>
      </c>
      <c r="N1873" s="1">
        <f>1</f>
        <v>1</v>
      </c>
      <c r="O1873" s="1">
        <f>Sales[[#This Row],[TotalSales]]-Sales[[#This Row],[TotalCost]]</f>
        <v>943.28819999999996</v>
      </c>
      <c r="P1873" s="1">
        <f>Sales[[#This Row],[ProductCost]]*Sales[[#This Row],[OrderQuantity]]</f>
        <v>1105.81</v>
      </c>
      <c r="Q1873" s="1" t="str">
        <f>VLOOKUP(Sales[[#This Row],[ProductKey]], Products!$A$2:$D$1000, 4, FALSE)</f>
        <v>Mountain-200 Black, 42</v>
      </c>
    </row>
    <row r="1874" spans="1:17" x14ac:dyDescent="0.25">
      <c r="A1874" s="2">
        <v>37691</v>
      </c>
      <c r="B1874" s="1" t="s">
        <v>791</v>
      </c>
      <c r="C1874">
        <v>478</v>
      </c>
      <c r="D1874">
        <v>12203</v>
      </c>
      <c r="E1874">
        <v>6</v>
      </c>
      <c r="F1874">
        <v>1</v>
      </c>
      <c r="G1874">
        <v>1</v>
      </c>
      <c r="H1874" s="2">
        <v>42805</v>
      </c>
      <c r="I1874" t="str">
        <f>VLOOKUP(Sales[[#This Row],[TerritoryKey]], Territories[], 2, FALSE)</f>
        <v>Canada</v>
      </c>
      <c r="J1874">
        <f>_xlfn.XLOOKUP(Sales[[#This Row],[ProductKey]], Products!$A:$A, Products!$J:$J)</f>
        <v>3.7363</v>
      </c>
      <c r="K1874">
        <f>_xlfn.XLOOKUP(Sales[[#This Row],[ProductKey]], Products!$A:$A, Products!$K:$K)</f>
        <v>9.99</v>
      </c>
      <c r="L1874" s="1">
        <f>Sales[[#This Row],[ProductPrice]]*Sales[[#This Row],[OrderQuantity]]</f>
        <v>9.99</v>
      </c>
      <c r="M1874" s="1">
        <f>Sales[[#This Row],[OrderQuantity]]</f>
        <v>1</v>
      </c>
      <c r="N1874" s="1">
        <f>1</f>
        <v>1</v>
      </c>
      <c r="O1874" s="1">
        <f>Sales[[#This Row],[TotalSales]]-Sales[[#This Row],[TotalCost]]</f>
        <v>6.2537000000000003</v>
      </c>
      <c r="P1874" s="1">
        <f>Sales[[#This Row],[ProductCost]]*Sales[[#This Row],[OrderQuantity]]</f>
        <v>3.7363</v>
      </c>
      <c r="Q1874" s="1" t="str">
        <f>VLOOKUP(Sales[[#This Row],[ProductKey]], Products!$A$2:$D$1000, 4, FALSE)</f>
        <v>Mountain Bottle Cage</v>
      </c>
    </row>
    <row r="1875" spans="1:17" x14ac:dyDescent="0.25">
      <c r="A1875" s="2">
        <v>37722</v>
      </c>
      <c r="B1875" s="1" t="s">
        <v>822</v>
      </c>
      <c r="C1875">
        <v>563</v>
      </c>
      <c r="D1875">
        <v>13249</v>
      </c>
      <c r="E1875">
        <v>6</v>
      </c>
      <c r="F1875">
        <v>1</v>
      </c>
      <c r="G1875">
        <v>1</v>
      </c>
      <c r="H1875" s="2">
        <v>42836</v>
      </c>
      <c r="I1875" t="str">
        <f>VLOOKUP(Sales[[#This Row],[TerritoryKey]], Territories[], 2, FALSE)</f>
        <v>Canada</v>
      </c>
      <c r="J1875">
        <f>_xlfn.XLOOKUP(Sales[[#This Row],[ProductKey]], Products!$A:$A, Products!$J:$J)</f>
        <v>1481.9378999999999</v>
      </c>
      <c r="K1875">
        <f>_xlfn.XLOOKUP(Sales[[#This Row],[ProductKey]], Products!$A:$A, Products!$K:$K)</f>
        <v>2384.0700000000002</v>
      </c>
      <c r="L1875" s="1">
        <f>Sales[[#This Row],[ProductPrice]]*Sales[[#This Row],[OrderQuantity]]</f>
        <v>2384.0700000000002</v>
      </c>
      <c r="M1875" s="1">
        <f>Sales[[#This Row],[OrderQuantity]]</f>
        <v>1</v>
      </c>
      <c r="N1875" s="1">
        <f>1</f>
        <v>1</v>
      </c>
      <c r="O1875" s="1">
        <f>Sales[[#This Row],[TotalSales]]-Sales[[#This Row],[TotalCost]]</f>
        <v>902.13210000000026</v>
      </c>
      <c r="P1875" s="1">
        <f>Sales[[#This Row],[ProductCost]]*Sales[[#This Row],[OrderQuantity]]</f>
        <v>1481.9378999999999</v>
      </c>
      <c r="Q1875" s="1" t="str">
        <f>VLOOKUP(Sales[[#This Row],[ProductKey]], Products!$A$2:$D$1000, 4, FALSE)</f>
        <v>Touring-1000 Yellow, 54</v>
      </c>
    </row>
    <row r="1876" spans="1:17" x14ac:dyDescent="0.25">
      <c r="A1876" s="2">
        <v>38200</v>
      </c>
      <c r="B1876" s="1" t="s">
        <v>865</v>
      </c>
      <c r="C1876">
        <v>528</v>
      </c>
      <c r="D1876">
        <v>13920</v>
      </c>
      <c r="E1876">
        <v>6</v>
      </c>
      <c r="F1876">
        <v>1</v>
      </c>
      <c r="G1876">
        <v>1</v>
      </c>
      <c r="H1876" s="2">
        <v>43313</v>
      </c>
      <c r="I1876" t="str">
        <f>VLOOKUP(Sales[[#This Row],[TerritoryKey]], Territories[], 2, FALSE)</f>
        <v>Canada</v>
      </c>
      <c r="J1876">
        <f>_xlfn.XLOOKUP(Sales[[#This Row],[ProductKey]], Products!$A:$A, Products!$J:$J)</f>
        <v>1.8663000000000001</v>
      </c>
      <c r="K1876">
        <f>_xlfn.XLOOKUP(Sales[[#This Row],[ProductKey]], Products!$A:$A, Products!$K:$K)</f>
        <v>4.99</v>
      </c>
      <c r="L1876" s="1">
        <f>Sales[[#This Row],[ProductPrice]]*Sales[[#This Row],[OrderQuantity]]</f>
        <v>4.99</v>
      </c>
      <c r="M1876" s="1">
        <f>Sales[[#This Row],[OrderQuantity]]</f>
        <v>1</v>
      </c>
      <c r="N1876" s="1">
        <f>1</f>
        <v>1</v>
      </c>
      <c r="O1876" s="1">
        <f>Sales[[#This Row],[TotalSales]]-Sales[[#This Row],[TotalCost]]</f>
        <v>3.1237000000000004</v>
      </c>
      <c r="P1876" s="1">
        <f>Sales[[#This Row],[ProductCost]]*Sales[[#This Row],[OrderQuantity]]</f>
        <v>1.8663000000000001</v>
      </c>
      <c r="Q1876" s="1" t="str">
        <f>VLOOKUP(Sales[[#This Row],[ProductKey]], Products!$A$2:$D$1000, 4, FALSE)</f>
        <v>Mountain Tire Tube</v>
      </c>
    </row>
    <row r="1877" spans="1:17" x14ac:dyDescent="0.25">
      <c r="A1877" s="2">
        <v>37692</v>
      </c>
      <c r="B1877" s="1" t="s">
        <v>870</v>
      </c>
      <c r="C1877">
        <v>474</v>
      </c>
      <c r="D1877">
        <v>28640</v>
      </c>
      <c r="E1877">
        <v>6</v>
      </c>
      <c r="F1877">
        <v>1</v>
      </c>
      <c r="G1877">
        <v>1</v>
      </c>
      <c r="H1877" s="2">
        <v>42806</v>
      </c>
      <c r="I1877" t="str">
        <f>VLOOKUP(Sales[[#This Row],[TerritoryKey]], Territories[], 2, FALSE)</f>
        <v>Canada</v>
      </c>
      <c r="J1877">
        <f>_xlfn.XLOOKUP(Sales[[#This Row],[ProductKey]], Products!$A:$A, Products!$J:$J)</f>
        <v>26.176300000000001</v>
      </c>
      <c r="K1877">
        <f>_xlfn.XLOOKUP(Sales[[#This Row],[ProductKey]], Products!$A:$A, Products!$K:$K)</f>
        <v>69.989999999999995</v>
      </c>
      <c r="L1877" s="1">
        <f>Sales[[#This Row],[ProductPrice]]*Sales[[#This Row],[OrderQuantity]]</f>
        <v>69.989999999999995</v>
      </c>
      <c r="M1877" s="1">
        <f>Sales[[#This Row],[OrderQuantity]]</f>
        <v>1</v>
      </c>
      <c r="N1877" s="1">
        <f>1</f>
        <v>1</v>
      </c>
      <c r="O1877" s="1">
        <f>Sales[[#This Row],[TotalSales]]-Sales[[#This Row],[TotalCost]]</f>
        <v>43.813699999999997</v>
      </c>
      <c r="P1877" s="1">
        <f>Sales[[#This Row],[ProductCost]]*Sales[[#This Row],[OrderQuantity]]</f>
        <v>26.176300000000001</v>
      </c>
      <c r="Q1877" s="1" t="str">
        <f>VLOOKUP(Sales[[#This Row],[ProductKey]], Products!$A$2:$D$1000, 4, FALSE)</f>
        <v>Women's Mountain Shorts, S</v>
      </c>
    </row>
    <row r="1878" spans="1:17" x14ac:dyDescent="0.25">
      <c r="A1878" s="2">
        <v>37843</v>
      </c>
      <c r="B1878" s="1" t="s">
        <v>896</v>
      </c>
      <c r="C1878">
        <v>537</v>
      </c>
      <c r="D1878">
        <v>11019</v>
      </c>
      <c r="E1878">
        <v>6</v>
      </c>
      <c r="F1878">
        <v>1</v>
      </c>
      <c r="G1878">
        <v>1</v>
      </c>
      <c r="H1878" s="2">
        <v>42957</v>
      </c>
      <c r="I1878" t="str">
        <f>VLOOKUP(Sales[[#This Row],[TerritoryKey]], Territories[], 2, FALSE)</f>
        <v>Canada</v>
      </c>
      <c r="J1878">
        <f>_xlfn.XLOOKUP(Sales[[#This Row],[ProductKey]], Products!$A:$A, Products!$J:$J)</f>
        <v>13.09</v>
      </c>
      <c r="K1878">
        <f>_xlfn.XLOOKUP(Sales[[#This Row],[ProductKey]], Products!$A:$A, Products!$K:$K)</f>
        <v>35</v>
      </c>
      <c r="L1878" s="1">
        <f>Sales[[#This Row],[ProductPrice]]*Sales[[#This Row],[OrderQuantity]]</f>
        <v>35</v>
      </c>
      <c r="M1878" s="1">
        <f>Sales[[#This Row],[OrderQuantity]]</f>
        <v>1</v>
      </c>
      <c r="N1878" s="1">
        <f>1</f>
        <v>1</v>
      </c>
      <c r="O1878" s="1">
        <f>Sales[[#This Row],[TotalSales]]-Sales[[#This Row],[TotalCost]]</f>
        <v>21.91</v>
      </c>
      <c r="P1878" s="1">
        <f>Sales[[#This Row],[ProductCost]]*Sales[[#This Row],[OrderQuantity]]</f>
        <v>13.09</v>
      </c>
      <c r="Q1878" s="1" t="str">
        <f>VLOOKUP(Sales[[#This Row],[ProductKey]], Products!$A$2:$D$1000, 4, FALSE)</f>
        <v>HL Mountain Tire</v>
      </c>
    </row>
    <row r="1879" spans="1:17" x14ac:dyDescent="0.25">
      <c r="A1879" s="2">
        <v>38231</v>
      </c>
      <c r="B1879" s="1" t="s">
        <v>910</v>
      </c>
      <c r="C1879">
        <v>477</v>
      </c>
      <c r="D1879">
        <v>13423</v>
      </c>
      <c r="E1879">
        <v>6</v>
      </c>
      <c r="F1879">
        <v>1</v>
      </c>
      <c r="G1879">
        <v>1</v>
      </c>
      <c r="H1879" s="2">
        <v>43344</v>
      </c>
      <c r="I1879" t="str">
        <f>VLOOKUP(Sales[[#This Row],[TerritoryKey]], Territories[], 2, FALSE)</f>
        <v>Canada</v>
      </c>
      <c r="J1879">
        <f>_xlfn.XLOOKUP(Sales[[#This Row],[ProductKey]], Products!$A:$A, Products!$J:$J)</f>
        <v>1.8663000000000001</v>
      </c>
      <c r="K1879">
        <f>_xlfn.XLOOKUP(Sales[[#This Row],[ProductKey]], Products!$A:$A, Products!$K:$K)</f>
        <v>4.99</v>
      </c>
      <c r="L1879" s="1">
        <f>Sales[[#This Row],[ProductPrice]]*Sales[[#This Row],[OrderQuantity]]</f>
        <v>4.99</v>
      </c>
      <c r="M1879" s="1">
        <f>Sales[[#This Row],[OrderQuantity]]</f>
        <v>1</v>
      </c>
      <c r="N1879" s="1">
        <f>1</f>
        <v>1</v>
      </c>
      <c r="O1879" s="1">
        <f>Sales[[#This Row],[TotalSales]]-Sales[[#This Row],[TotalCost]]</f>
        <v>3.1237000000000004</v>
      </c>
      <c r="P1879" s="1">
        <f>Sales[[#This Row],[ProductCost]]*Sales[[#This Row],[OrderQuantity]]</f>
        <v>1.8663000000000001</v>
      </c>
      <c r="Q1879" s="1" t="str">
        <f>VLOOKUP(Sales[[#This Row],[ProductKey]], Products!$A$2:$D$1000, 4, FALSE)</f>
        <v>Water Bottle - 30 oz.</v>
      </c>
    </row>
    <row r="1880" spans="1:17" x14ac:dyDescent="0.25">
      <c r="A1880" s="2">
        <v>38018</v>
      </c>
      <c r="B1880" s="1" t="s">
        <v>927</v>
      </c>
      <c r="C1880">
        <v>477</v>
      </c>
      <c r="D1880">
        <v>29267</v>
      </c>
      <c r="E1880">
        <v>6</v>
      </c>
      <c r="F1880">
        <v>1</v>
      </c>
      <c r="G1880">
        <v>1</v>
      </c>
      <c r="H1880" s="2">
        <v>43132</v>
      </c>
      <c r="I1880" t="str">
        <f>VLOOKUP(Sales[[#This Row],[TerritoryKey]], Territories[], 2, FALSE)</f>
        <v>Canada</v>
      </c>
      <c r="J1880">
        <f>_xlfn.XLOOKUP(Sales[[#This Row],[ProductKey]], Products!$A:$A, Products!$J:$J)</f>
        <v>1.8663000000000001</v>
      </c>
      <c r="K1880">
        <f>_xlfn.XLOOKUP(Sales[[#This Row],[ProductKey]], Products!$A:$A, Products!$K:$K)</f>
        <v>4.99</v>
      </c>
      <c r="L1880" s="1">
        <f>Sales[[#This Row],[ProductPrice]]*Sales[[#This Row],[OrderQuantity]]</f>
        <v>4.99</v>
      </c>
      <c r="M1880" s="1">
        <f>Sales[[#This Row],[OrderQuantity]]</f>
        <v>1</v>
      </c>
      <c r="N1880" s="1">
        <f>1</f>
        <v>1</v>
      </c>
      <c r="O1880" s="1">
        <f>Sales[[#This Row],[TotalSales]]-Sales[[#This Row],[TotalCost]]</f>
        <v>3.1237000000000004</v>
      </c>
      <c r="P1880" s="1">
        <f>Sales[[#This Row],[ProductCost]]*Sales[[#This Row],[OrderQuantity]]</f>
        <v>1.8663000000000001</v>
      </c>
      <c r="Q1880" s="1" t="str">
        <f>VLOOKUP(Sales[[#This Row],[ProductKey]], Products!$A$2:$D$1000, 4, FALSE)</f>
        <v>Water Bottle - 30 oz.</v>
      </c>
    </row>
    <row r="1881" spans="1:17" x14ac:dyDescent="0.25">
      <c r="A1881" s="2">
        <v>37965</v>
      </c>
      <c r="B1881" s="1" t="s">
        <v>931</v>
      </c>
      <c r="C1881">
        <v>564</v>
      </c>
      <c r="D1881">
        <v>13343</v>
      </c>
      <c r="E1881">
        <v>6</v>
      </c>
      <c r="F1881">
        <v>1</v>
      </c>
      <c r="G1881">
        <v>1</v>
      </c>
      <c r="H1881" s="2">
        <v>43079</v>
      </c>
      <c r="I1881" t="str">
        <f>VLOOKUP(Sales[[#This Row],[TerritoryKey]], Territories[], 2, FALSE)</f>
        <v>Canada</v>
      </c>
      <c r="J1881">
        <f>_xlfn.XLOOKUP(Sales[[#This Row],[ProductKey]], Products!$A:$A, Products!$J:$J)</f>
        <v>1481.9378999999999</v>
      </c>
      <c r="K1881">
        <f>_xlfn.XLOOKUP(Sales[[#This Row],[ProductKey]], Products!$A:$A, Products!$K:$K)</f>
        <v>2384.0700000000002</v>
      </c>
      <c r="L1881" s="1">
        <f>Sales[[#This Row],[ProductPrice]]*Sales[[#This Row],[OrderQuantity]]</f>
        <v>2384.0700000000002</v>
      </c>
      <c r="M1881" s="1">
        <f>Sales[[#This Row],[OrderQuantity]]</f>
        <v>1</v>
      </c>
      <c r="N1881" s="1">
        <f>1</f>
        <v>1</v>
      </c>
      <c r="O1881" s="1">
        <f>Sales[[#This Row],[TotalSales]]-Sales[[#This Row],[TotalCost]]</f>
        <v>902.13210000000026</v>
      </c>
      <c r="P1881" s="1">
        <f>Sales[[#This Row],[ProductCost]]*Sales[[#This Row],[OrderQuantity]]</f>
        <v>1481.9378999999999</v>
      </c>
      <c r="Q1881" s="1" t="str">
        <f>VLOOKUP(Sales[[#This Row],[ProductKey]], Products!$A$2:$D$1000, 4, FALSE)</f>
        <v>Touring-1000 Yellow, 60</v>
      </c>
    </row>
    <row r="1882" spans="1:17" x14ac:dyDescent="0.25">
      <c r="A1882" s="2">
        <v>37631</v>
      </c>
      <c r="B1882" s="1" t="s">
        <v>938</v>
      </c>
      <c r="C1882">
        <v>536</v>
      </c>
      <c r="D1882">
        <v>11500</v>
      </c>
      <c r="E1882">
        <v>6</v>
      </c>
      <c r="F1882">
        <v>1</v>
      </c>
      <c r="G1882">
        <v>1</v>
      </c>
      <c r="H1882" s="2">
        <v>42745</v>
      </c>
      <c r="I1882" t="str">
        <f>VLOOKUP(Sales[[#This Row],[TerritoryKey]], Territories[], 2, FALSE)</f>
        <v>Canada</v>
      </c>
      <c r="J1882">
        <f>_xlfn.XLOOKUP(Sales[[#This Row],[ProductKey]], Products!$A:$A, Products!$J:$J)</f>
        <v>11.2163</v>
      </c>
      <c r="K1882">
        <f>_xlfn.XLOOKUP(Sales[[#This Row],[ProductKey]], Products!$A:$A, Products!$K:$K)</f>
        <v>29.99</v>
      </c>
      <c r="L1882" s="1">
        <f>Sales[[#This Row],[ProductPrice]]*Sales[[#This Row],[OrderQuantity]]</f>
        <v>29.99</v>
      </c>
      <c r="M1882" s="1">
        <f>Sales[[#This Row],[OrderQuantity]]</f>
        <v>1</v>
      </c>
      <c r="N1882" s="1">
        <f>1</f>
        <v>1</v>
      </c>
      <c r="O1882" s="1">
        <f>Sales[[#This Row],[TotalSales]]-Sales[[#This Row],[TotalCost]]</f>
        <v>18.773699999999998</v>
      </c>
      <c r="P1882" s="1">
        <f>Sales[[#This Row],[ProductCost]]*Sales[[#This Row],[OrderQuantity]]</f>
        <v>11.2163</v>
      </c>
      <c r="Q1882" s="1" t="str">
        <f>VLOOKUP(Sales[[#This Row],[ProductKey]], Products!$A$2:$D$1000, 4, FALSE)</f>
        <v>ML Mountain Tire</v>
      </c>
    </row>
    <row r="1883" spans="1:17" x14ac:dyDescent="0.25">
      <c r="A1883" s="2">
        <v>37664</v>
      </c>
      <c r="B1883" s="1" t="s">
        <v>966</v>
      </c>
      <c r="C1883">
        <v>537</v>
      </c>
      <c r="D1883">
        <v>11824</v>
      </c>
      <c r="E1883">
        <v>6</v>
      </c>
      <c r="F1883">
        <v>1</v>
      </c>
      <c r="G1883">
        <v>1</v>
      </c>
      <c r="H1883" s="2">
        <v>42778</v>
      </c>
      <c r="I1883" t="str">
        <f>VLOOKUP(Sales[[#This Row],[TerritoryKey]], Territories[], 2, FALSE)</f>
        <v>Canada</v>
      </c>
      <c r="J1883">
        <f>_xlfn.XLOOKUP(Sales[[#This Row],[ProductKey]], Products!$A:$A, Products!$J:$J)</f>
        <v>13.09</v>
      </c>
      <c r="K1883">
        <f>_xlfn.XLOOKUP(Sales[[#This Row],[ProductKey]], Products!$A:$A, Products!$K:$K)</f>
        <v>35</v>
      </c>
      <c r="L1883" s="1">
        <f>Sales[[#This Row],[ProductPrice]]*Sales[[#This Row],[OrderQuantity]]</f>
        <v>35</v>
      </c>
      <c r="M1883" s="1">
        <f>Sales[[#This Row],[OrderQuantity]]</f>
        <v>1</v>
      </c>
      <c r="N1883" s="1">
        <f>1</f>
        <v>1</v>
      </c>
      <c r="O1883" s="1">
        <f>Sales[[#This Row],[TotalSales]]-Sales[[#This Row],[TotalCost]]</f>
        <v>21.91</v>
      </c>
      <c r="P1883" s="1">
        <f>Sales[[#This Row],[ProductCost]]*Sales[[#This Row],[OrderQuantity]]</f>
        <v>13.09</v>
      </c>
      <c r="Q1883" s="1" t="str">
        <f>VLOOKUP(Sales[[#This Row],[ProductKey]], Products!$A$2:$D$1000, 4, FALSE)</f>
        <v>HL Mountain Tire</v>
      </c>
    </row>
    <row r="1884" spans="1:17" x14ac:dyDescent="0.25">
      <c r="A1884" s="2">
        <v>37935</v>
      </c>
      <c r="B1884" s="1" t="s">
        <v>979</v>
      </c>
      <c r="C1884">
        <v>537</v>
      </c>
      <c r="D1884">
        <v>14370</v>
      </c>
      <c r="E1884">
        <v>6</v>
      </c>
      <c r="F1884">
        <v>1</v>
      </c>
      <c r="G1884">
        <v>1</v>
      </c>
      <c r="H1884" s="2">
        <v>43049</v>
      </c>
      <c r="I1884" t="str">
        <f>VLOOKUP(Sales[[#This Row],[TerritoryKey]], Territories[], 2, FALSE)</f>
        <v>Canada</v>
      </c>
      <c r="J1884">
        <f>_xlfn.XLOOKUP(Sales[[#This Row],[ProductKey]], Products!$A:$A, Products!$J:$J)</f>
        <v>13.09</v>
      </c>
      <c r="K1884">
        <f>_xlfn.XLOOKUP(Sales[[#This Row],[ProductKey]], Products!$A:$A, Products!$K:$K)</f>
        <v>35</v>
      </c>
      <c r="L1884" s="1">
        <f>Sales[[#This Row],[ProductPrice]]*Sales[[#This Row],[OrderQuantity]]</f>
        <v>35</v>
      </c>
      <c r="M1884" s="1">
        <f>Sales[[#This Row],[OrderQuantity]]</f>
        <v>1</v>
      </c>
      <c r="N1884" s="1">
        <f>1</f>
        <v>1</v>
      </c>
      <c r="O1884" s="1">
        <f>Sales[[#This Row],[TotalSales]]-Sales[[#This Row],[TotalCost]]</f>
        <v>21.91</v>
      </c>
      <c r="P1884" s="1">
        <f>Sales[[#This Row],[ProductCost]]*Sales[[#This Row],[OrderQuantity]]</f>
        <v>13.09</v>
      </c>
      <c r="Q1884" s="1" t="str">
        <f>VLOOKUP(Sales[[#This Row],[ProductKey]], Products!$A$2:$D$1000, 4, FALSE)</f>
        <v>HL Mountain Tire</v>
      </c>
    </row>
    <row r="1885" spans="1:17" x14ac:dyDescent="0.25">
      <c r="A1885" s="2">
        <v>38018</v>
      </c>
      <c r="B1885" s="1" t="s">
        <v>989</v>
      </c>
      <c r="C1885">
        <v>478</v>
      </c>
      <c r="D1885">
        <v>15536</v>
      </c>
      <c r="E1885">
        <v>6</v>
      </c>
      <c r="F1885">
        <v>1</v>
      </c>
      <c r="G1885">
        <v>1</v>
      </c>
      <c r="H1885" s="2">
        <v>43132</v>
      </c>
      <c r="I1885" t="str">
        <f>VLOOKUP(Sales[[#This Row],[TerritoryKey]], Territories[], 2, FALSE)</f>
        <v>Canada</v>
      </c>
      <c r="J1885">
        <f>_xlfn.XLOOKUP(Sales[[#This Row],[ProductKey]], Products!$A:$A, Products!$J:$J)</f>
        <v>3.7363</v>
      </c>
      <c r="K1885">
        <f>_xlfn.XLOOKUP(Sales[[#This Row],[ProductKey]], Products!$A:$A, Products!$K:$K)</f>
        <v>9.99</v>
      </c>
      <c r="L1885" s="1">
        <f>Sales[[#This Row],[ProductPrice]]*Sales[[#This Row],[OrderQuantity]]</f>
        <v>9.99</v>
      </c>
      <c r="M1885" s="1">
        <f>Sales[[#This Row],[OrderQuantity]]</f>
        <v>1</v>
      </c>
      <c r="N1885" s="1">
        <f>1</f>
        <v>1</v>
      </c>
      <c r="O1885" s="1">
        <f>Sales[[#This Row],[TotalSales]]-Sales[[#This Row],[TotalCost]]</f>
        <v>6.2537000000000003</v>
      </c>
      <c r="P1885" s="1">
        <f>Sales[[#This Row],[ProductCost]]*Sales[[#This Row],[OrderQuantity]]</f>
        <v>3.7363</v>
      </c>
      <c r="Q1885" s="1" t="str">
        <f>VLOOKUP(Sales[[#This Row],[ProductKey]], Products!$A$2:$D$1000, 4, FALSE)</f>
        <v>Mountain Bottle Cage</v>
      </c>
    </row>
    <row r="1886" spans="1:17" x14ac:dyDescent="0.25">
      <c r="A1886" s="2">
        <v>38108</v>
      </c>
      <c r="B1886" s="1" t="s">
        <v>995</v>
      </c>
      <c r="C1886">
        <v>562</v>
      </c>
      <c r="D1886">
        <v>12710</v>
      </c>
      <c r="E1886">
        <v>6</v>
      </c>
      <c r="F1886">
        <v>1</v>
      </c>
      <c r="G1886">
        <v>1</v>
      </c>
      <c r="H1886" s="2">
        <v>43221</v>
      </c>
      <c r="I1886" t="str">
        <f>VLOOKUP(Sales[[#This Row],[TerritoryKey]], Territories[], 2, FALSE)</f>
        <v>Canada</v>
      </c>
      <c r="J1886">
        <f>_xlfn.XLOOKUP(Sales[[#This Row],[ProductKey]], Products!$A:$A, Products!$J:$J)</f>
        <v>1481.9378999999999</v>
      </c>
      <c r="K1886">
        <f>_xlfn.XLOOKUP(Sales[[#This Row],[ProductKey]], Products!$A:$A, Products!$K:$K)</f>
        <v>2384.0700000000002</v>
      </c>
      <c r="L1886" s="1">
        <f>Sales[[#This Row],[ProductPrice]]*Sales[[#This Row],[OrderQuantity]]</f>
        <v>2384.0700000000002</v>
      </c>
      <c r="M1886" s="1">
        <f>Sales[[#This Row],[OrderQuantity]]</f>
        <v>1</v>
      </c>
      <c r="N1886" s="1">
        <f>1</f>
        <v>1</v>
      </c>
      <c r="O1886" s="1">
        <f>Sales[[#This Row],[TotalSales]]-Sales[[#This Row],[TotalCost]]</f>
        <v>902.13210000000026</v>
      </c>
      <c r="P1886" s="1">
        <f>Sales[[#This Row],[ProductCost]]*Sales[[#This Row],[OrderQuantity]]</f>
        <v>1481.9378999999999</v>
      </c>
      <c r="Q1886" s="1" t="str">
        <f>VLOOKUP(Sales[[#This Row],[ProductKey]], Products!$A$2:$D$1000, 4, FALSE)</f>
        <v>Touring-1000 Yellow, 50</v>
      </c>
    </row>
    <row r="1887" spans="1:17" x14ac:dyDescent="0.25">
      <c r="A1887" s="2">
        <v>37845</v>
      </c>
      <c r="B1887" s="1" t="s">
        <v>1000</v>
      </c>
      <c r="C1887">
        <v>489</v>
      </c>
      <c r="D1887">
        <v>11520</v>
      </c>
      <c r="E1887">
        <v>6</v>
      </c>
      <c r="F1887">
        <v>1</v>
      </c>
      <c r="G1887">
        <v>1</v>
      </c>
      <c r="H1887" s="2">
        <v>42959</v>
      </c>
      <c r="I1887" t="str">
        <f>VLOOKUP(Sales[[#This Row],[TerritoryKey]], Territories[], 2, FALSE)</f>
        <v>Canada</v>
      </c>
      <c r="J1887">
        <f>_xlfn.XLOOKUP(Sales[[#This Row],[ProductKey]], Products!$A:$A, Products!$J:$J)</f>
        <v>41.572299999999998</v>
      </c>
      <c r="K1887">
        <f>_xlfn.XLOOKUP(Sales[[#This Row],[ProductKey]], Products!$A:$A, Products!$K:$K)</f>
        <v>53.99</v>
      </c>
      <c r="L1887" s="1">
        <f>Sales[[#This Row],[ProductPrice]]*Sales[[#This Row],[OrderQuantity]]</f>
        <v>53.99</v>
      </c>
      <c r="M1887" s="1">
        <f>Sales[[#This Row],[OrderQuantity]]</f>
        <v>1</v>
      </c>
      <c r="N1887" s="1">
        <f>1</f>
        <v>1</v>
      </c>
      <c r="O1887" s="1">
        <f>Sales[[#This Row],[TotalSales]]-Sales[[#This Row],[TotalCost]]</f>
        <v>12.417700000000004</v>
      </c>
      <c r="P1887" s="1">
        <f>Sales[[#This Row],[ProductCost]]*Sales[[#This Row],[OrderQuantity]]</f>
        <v>41.572299999999998</v>
      </c>
      <c r="Q1887" s="1" t="str">
        <f>VLOOKUP(Sales[[#This Row],[ProductKey]], Products!$A$2:$D$1000, 4, FALSE)</f>
        <v>Short-Sleeve Classic Jersey, M</v>
      </c>
    </row>
    <row r="1888" spans="1:17" x14ac:dyDescent="0.25">
      <c r="A1888" s="2">
        <v>37690</v>
      </c>
      <c r="B1888" s="1" t="s">
        <v>1054</v>
      </c>
      <c r="C1888">
        <v>235</v>
      </c>
      <c r="D1888">
        <v>11507</v>
      </c>
      <c r="E1888">
        <v>6</v>
      </c>
      <c r="F1888">
        <v>1</v>
      </c>
      <c r="G1888">
        <v>1</v>
      </c>
      <c r="H1888" s="2">
        <v>42804</v>
      </c>
      <c r="I1888" t="str">
        <f>VLOOKUP(Sales[[#This Row],[TerritoryKey]], Territories[], 2, FALSE)</f>
        <v>Canada</v>
      </c>
      <c r="J1888">
        <f>_xlfn.XLOOKUP(Sales[[#This Row],[ProductKey]], Products!$A:$A, Products!$J:$J)</f>
        <v>31.724399999999999</v>
      </c>
      <c r="K1888">
        <f>_xlfn.XLOOKUP(Sales[[#This Row],[ProductKey]], Products!$A:$A, Products!$K:$K)</f>
        <v>48.067300000000003</v>
      </c>
      <c r="L1888" s="1">
        <f>Sales[[#This Row],[ProductPrice]]*Sales[[#This Row],[OrderQuantity]]</f>
        <v>48.067300000000003</v>
      </c>
      <c r="M1888" s="1">
        <f>Sales[[#This Row],[OrderQuantity]]</f>
        <v>1</v>
      </c>
      <c r="N1888" s="1">
        <f>1</f>
        <v>1</v>
      </c>
      <c r="O1888" s="1">
        <f>Sales[[#This Row],[TotalSales]]-Sales[[#This Row],[TotalCost]]</f>
        <v>16.342900000000004</v>
      </c>
      <c r="P1888" s="1">
        <f>Sales[[#This Row],[ProductCost]]*Sales[[#This Row],[OrderQuantity]]</f>
        <v>31.724399999999999</v>
      </c>
      <c r="Q1888" s="1" t="str">
        <f>VLOOKUP(Sales[[#This Row],[ProductKey]], Products!$A$2:$D$1000, 4, FALSE)</f>
        <v>Long-Sleeve Logo Jersey, XL</v>
      </c>
    </row>
    <row r="1889" spans="1:17" x14ac:dyDescent="0.25">
      <c r="A1889" s="2">
        <v>37662</v>
      </c>
      <c r="B1889" s="1" t="s">
        <v>1063</v>
      </c>
      <c r="C1889">
        <v>385</v>
      </c>
      <c r="D1889">
        <v>19829</v>
      </c>
      <c r="E1889">
        <v>6</v>
      </c>
      <c r="F1889">
        <v>1</v>
      </c>
      <c r="G1889">
        <v>1</v>
      </c>
      <c r="H1889" s="2">
        <v>42776</v>
      </c>
      <c r="I1889" t="str">
        <f>VLOOKUP(Sales[[#This Row],[TerritoryKey]], Territories[], 2, FALSE)</f>
        <v>Canada</v>
      </c>
      <c r="J1889">
        <f>_xlfn.XLOOKUP(Sales[[#This Row],[ProductKey]], Products!$A:$A, Products!$J:$J)</f>
        <v>605.64919999999995</v>
      </c>
      <c r="K1889">
        <f>_xlfn.XLOOKUP(Sales[[#This Row],[ProductKey]], Products!$A:$A, Products!$K:$K)</f>
        <v>1000.4375</v>
      </c>
      <c r="L1889" s="1">
        <f>Sales[[#This Row],[ProductPrice]]*Sales[[#This Row],[OrderQuantity]]</f>
        <v>1000.4375</v>
      </c>
      <c r="M1889" s="1">
        <f>Sales[[#This Row],[OrderQuantity]]</f>
        <v>1</v>
      </c>
      <c r="N1889" s="1">
        <f>1</f>
        <v>1</v>
      </c>
      <c r="O1889" s="1">
        <f>Sales[[#This Row],[TotalSales]]-Sales[[#This Row],[TotalCost]]</f>
        <v>394.78830000000005</v>
      </c>
      <c r="P1889" s="1">
        <f>Sales[[#This Row],[ProductCost]]*Sales[[#This Row],[OrderQuantity]]</f>
        <v>605.64919999999995</v>
      </c>
      <c r="Q1889" s="1" t="str">
        <f>VLOOKUP(Sales[[#This Row],[ProductKey]], Products!$A$2:$D$1000, 4, FALSE)</f>
        <v>Road-550-W Yellow, 42</v>
      </c>
    </row>
    <row r="1890" spans="1:17" x14ac:dyDescent="0.25">
      <c r="A1890" s="2">
        <v>37814</v>
      </c>
      <c r="B1890" s="1" t="s">
        <v>1064</v>
      </c>
      <c r="C1890">
        <v>590</v>
      </c>
      <c r="D1890">
        <v>14640</v>
      </c>
      <c r="E1890">
        <v>6</v>
      </c>
      <c r="F1890">
        <v>1</v>
      </c>
      <c r="G1890">
        <v>1</v>
      </c>
      <c r="H1890" s="2">
        <v>42928</v>
      </c>
      <c r="I1890" t="str">
        <f>VLOOKUP(Sales[[#This Row],[TerritoryKey]], Territories[], 2, FALSE)</f>
        <v>Canada</v>
      </c>
      <c r="J1890">
        <f>_xlfn.XLOOKUP(Sales[[#This Row],[ProductKey]], Products!$A:$A, Products!$J:$J)</f>
        <v>419.77839999999998</v>
      </c>
      <c r="K1890">
        <f>_xlfn.XLOOKUP(Sales[[#This Row],[ProductKey]], Products!$A:$A, Products!$K:$K)</f>
        <v>769.49</v>
      </c>
      <c r="L1890" s="1">
        <f>Sales[[#This Row],[ProductPrice]]*Sales[[#This Row],[OrderQuantity]]</f>
        <v>769.49</v>
      </c>
      <c r="M1890" s="1">
        <f>Sales[[#This Row],[OrderQuantity]]</f>
        <v>1</v>
      </c>
      <c r="N1890" s="1">
        <f>1</f>
        <v>1</v>
      </c>
      <c r="O1890" s="1">
        <f>Sales[[#This Row],[TotalSales]]-Sales[[#This Row],[TotalCost]]</f>
        <v>349.71160000000003</v>
      </c>
      <c r="P1890" s="1">
        <f>Sales[[#This Row],[ProductCost]]*Sales[[#This Row],[OrderQuantity]]</f>
        <v>419.77839999999998</v>
      </c>
      <c r="Q1890" s="1" t="str">
        <f>VLOOKUP(Sales[[#This Row],[ProductKey]], Products!$A$2:$D$1000, 4, FALSE)</f>
        <v>Mountain-400-W Silver, 46</v>
      </c>
    </row>
    <row r="1891" spans="1:17" x14ac:dyDescent="0.25">
      <c r="A1891" s="2">
        <v>37664</v>
      </c>
      <c r="B1891" s="1" t="s">
        <v>1094</v>
      </c>
      <c r="C1891">
        <v>540</v>
      </c>
      <c r="D1891">
        <v>11200</v>
      </c>
      <c r="E1891">
        <v>6</v>
      </c>
      <c r="F1891">
        <v>1</v>
      </c>
      <c r="G1891">
        <v>1</v>
      </c>
      <c r="H1891" s="2">
        <v>42778</v>
      </c>
      <c r="I1891" t="str">
        <f>VLOOKUP(Sales[[#This Row],[TerritoryKey]], Territories[], 2, FALSE)</f>
        <v>Canada</v>
      </c>
      <c r="J1891">
        <f>_xlfn.XLOOKUP(Sales[[#This Row],[ProductKey]], Products!$A:$A, Products!$J:$J)</f>
        <v>12.192399999999999</v>
      </c>
      <c r="K1891">
        <f>_xlfn.XLOOKUP(Sales[[#This Row],[ProductKey]], Products!$A:$A, Products!$K:$K)</f>
        <v>32.6</v>
      </c>
      <c r="L1891" s="1">
        <f>Sales[[#This Row],[ProductPrice]]*Sales[[#This Row],[OrderQuantity]]</f>
        <v>32.6</v>
      </c>
      <c r="M1891" s="1">
        <f>Sales[[#This Row],[OrderQuantity]]</f>
        <v>1</v>
      </c>
      <c r="N1891" s="1">
        <f>1</f>
        <v>1</v>
      </c>
      <c r="O1891" s="1">
        <f>Sales[[#This Row],[TotalSales]]-Sales[[#This Row],[TotalCost]]</f>
        <v>20.407600000000002</v>
      </c>
      <c r="P1891" s="1">
        <f>Sales[[#This Row],[ProductCost]]*Sales[[#This Row],[OrderQuantity]]</f>
        <v>12.192399999999999</v>
      </c>
      <c r="Q1891" s="1" t="str">
        <f>VLOOKUP(Sales[[#This Row],[ProductKey]], Products!$A$2:$D$1000, 4, FALSE)</f>
        <v>HL Road Tire</v>
      </c>
    </row>
    <row r="1892" spans="1:17" x14ac:dyDescent="0.25">
      <c r="A1892" s="2">
        <v>37905</v>
      </c>
      <c r="B1892" s="1" t="s">
        <v>1104</v>
      </c>
      <c r="C1892">
        <v>537</v>
      </c>
      <c r="D1892">
        <v>13988</v>
      </c>
      <c r="E1892">
        <v>6</v>
      </c>
      <c r="F1892">
        <v>1</v>
      </c>
      <c r="G1892">
        <v>1</v>
      </c>
      <c r="H1892" s="2">
        <v>43019</v>
      </c>
      <c r="I1892" t="str">
        <f>VLOOKUP(Sales[[#This Row],[TerritoryKey]], Territories[], 2, FALSE)</f>
        <v>Canada</v>
      </c>
      <c r="J1892">
        <f>_xlfn.XLOOKUP(Sales[[#This Row],[ProductKey]], Products!$A:$A, Products!$J:$J)</f>
        <v>13.09</v>
      </c>
      <c r="K1892">
        <f>_xlfn.XLOOKUP(Sales[[#This Row],[ProductKey]], Products!$A:$A, Products!$K:$K)</f>
        <v>35</v>
      </c>
      <c r="L1892" s="1">
        <f>Sales[[#This Row],[ProductPrice]]*Sales[[#This Row],[OrderQuantity]]</f>
        <v>35</v>
      </c>
      <c r="M1892" s="1">
        <f>Sales[[#This Row],[OrderQuantity]]</f>
        <v>1</v>
      </c>
      <c r="N1892" s="1">
        <f>1</f>
        <v>1</v>
      </c>
      <c r="O1892" s="1">
        <f>Sales[[#This Row],[TotalSales]]-Sales[[#This Row],[TotalCost]]</f>
        <v>21.91</v>
      </c>
      <c r="P1892" s="1">
        <f>Sales[[#This Row],[ProductCost]]*Sales[[#This Row],[OrderQuantity]]</f>
        <v>13.09</v>
      </c>
      <c r="Q1892" s="1" t="str">
        <f>VLOOKUP(Sales[[#This Row],[ProductKey]], Products!$A$2:$D$1000, 4, FALSE)</f>
        <v>HL Mountain Tire</v>
      </c>
    </row>
    <row r="1893" spans="1:17" x14ac:dyDescent="0.25">
      <c r="A1893" s="2">
        <v>37784</v>
      </c>
      <c r="B1893" s="1" t="s">
        <v>1179</v>
      </c>
      <c r="C1893">
        <v>528</v>
      </c>
      <c r="D1893">
        <v>12056</v>
      </c>
      <c r="E1893">
        <v>6</v>
      </c>
      <c r="F1893">
        <v>1</v>
      </c>
      <c r="G1893">
        <v>1</v>
      </c>
      <c r="H1893" s="2">
        <v>42898</v>
      </c>
      <c r="I1893" t="str">
        <f>VLOOKUP(Sales[[#This Row],[TerritoryKey]], Territories[], 2, FALSE)</f>
        <v>Canada</v>
      </c>
      <c r="J1893">
        <f>_xlfn.XLOOKUP(Sales[[#This Row],[ProductKey]], Products!$A:$A, Products!$J:$J)</f>
        <v>1.8663000000000001</v>
      </c>
      <c r="K1893">
        <f>_xlfn.XLOOKUP(Sales[[#This Row],[ProductKey]], Products!$A:$A, Products!$K:$K)</f>
        <v>4.99</v>
      </c>
      <c r="L1893" s="1">
        <f>Sales[[#This Row],[ProductPrice]]*Sales[[#This Row],[OrderQuantity]]</f>
        <v>4.99</v>
      </c>
      <c r="M1893" s="1">
        <f>Sales[[#This Row],[OrderQuantity]]</f>
        <v>1</v>
      </c>
      <c r="N1893" s="1">
        <f>1</f>
        <v>1</v>
      </c>
      <c r="O1893" s="1">
        <f>Sales[[#This Row],[TotalSales]]-Sales[[#This Row],[TotalCost]]</f>
        <v>3.1237000000000004</v>
      </c>
      <c r="P1893" s="1">
        <f>Sales[[#This Row],[ProductCost]]*Sales[[#This Row],[OrderQuantity]]</f>
        <v>1.8663000000000001</v>
      </c>
      <c r="Q1893" s="1" t="str">
        <f>VLOOKUP(Sales[[#This Row],[ProductKey]], Products!$A$2:$D$1000, 4, FALSE)</f>
        <v>Mountain Tire Tube</v>
      </c>
    </row>
    <row r="1894" spans="1:17" x14ac:dyDescent="0.25">
      <c r="A1894" s="2">
        <v>37935</v>
      </c>
      <c r="B1894" s="1" t="s">
        <v>1216</v>
      </c>
      <c r="C1894">
        <v>485</v>
      </c>
      <c r="D1894">
        <v>17409</v>
      </c>
      <c r="E1894">
        <v>6</v>
      </c>
      <c r="F1894">
        <v>1</v>
      </c>
      <c r="G1894">
        <v>1</v>
      </c>
      <c r="H1894" s="2">
        <v>43049</v>
      </c>
      <c r="I1894" t="str">
        <f>VLOOKUP(Sales[[#This Row],[TerritoryKey]], Territories[], 2, FALSE)</f>
        <v>Canada</v>
      </c>
      <c r="J1894">
        <f>_xlfn.XLOOKUP(Sales[[#This Row],[ProductKey]], Products!$A:$A, Products!$J:$J)</f>
        <v>8.2204999999999995</v>
      </c>
      <c r="K1894">
        <f>_xlfn.XLOOKUP(Sales[[#This Row],[ProductKey]], Products!$A:$A, Products!$K:$K)</f>
        <v>21.98</v>
      </c>
      <c r="L1894" s="1">
        <f>Sales[[#This Row],[ProductPrice]]*Sales[[#This Row],[OrderQuantity]]</f>
        <v>21.98</v>
      </c>
      <c r="M1894" s="1">
        <f>Sales[[#This Row],[OrderQuantity]]</f>
        <v>1</v>
      </c>
      <c r="N1894" s="1">
        <f>1</f>
        <v>1</v>
      </c>
      <c r="O1894" s="1">
        <f>Sales[[#This Row],[TotalSales]]-Sales[[#This Row],[TotalCost]]</f>
        <v>13.759500000000001</v>
      </c>
      <c r="P1894" s="1">
        <f>Sales[[#This Row],[ProductCost]]*Sales[[#This Row],[OrderQuantity]]</f>
        <v>8.2204999999999995</v>
      </c>
      <c r="Q1894" s="1" t="str">
        <f>VLOOKUP(Sales[[#This Row],[ProductKey]], Products!$A$2:$D$1000, 4, FALSE)</f>
        <v>Fender Set - Mountain</v>
      </c>
    </row>
    <row r="1895" spans="1:17" x14ac:dyDescent="0.25">
      <c r="A1895" s="2">
        <v>37692</v>
      </c>
      <c r="B1895" s="1" t="s">
        <v>1271</v>
      </c>
      <c r="C1895">
        <v>485</v>
      </c>
      <c r="D1895">
        <v>17422</v>
      </c>
      <c r="E1895">
        <v>6</v>
      </c>
      <c r="F1895">
        <v>1</v>
      </c>
      <c r="G1895">
        <v>1</v>
      </c>
      <c r="H1895" s="2">
        <v>42806</v>
      </c>
      <c r="I1895" t="str">
        <f>VLOOKUP(Sales[[#This Row],[TerritoryKey]], Territories[], 2, FALSE)</f>
        <v>Canada</v>
      </c>
      <c r="J1895">
        <f>_xlfn.XLOOKUP(Sales[[#This Row],[ProductKey]], Products!$A:$A, Products!$J:$J)</f>
        <v>8.2204999999999995</v>
      </c>
      <c r="K1895">
        <f>_xlfn.XLOOKUP(Sales[[#This Row],[ProductKey]], Products!$A:$A, Products!$K:$K)</f>
        <v>21.98</v>
      </c>
      <c r="L1895" s="1">
        <f>Sales[[#This Row],[ProductPrice]]*Sales[[#This Row],[OrderQuantity]]</f>
        <v>21.98</v>
      </c>
      <c r="M1895" s="1">
        <f>Sales[[#This Row],[OrderQuantity]]</f>
        <v>1</v>
      </c>
      <c r="N1895" s="1">
        <f>1</f>
        <v>1</v>
      </c>
      <c r="O1895" s="1">
        <f>Sales[[#This Row],[TotalSales]]-Sales[[#This Row],[TotalCost]]</f>
        <v>13.759500000000001</v>
      </c>
      <c r="P1895" s="1">
        <f>Sales[[#This Row],[ProductCost]]*Sales[[#This Row],[OrderQuantity]]</f>
        <v>8.2204999999999995</v>
      </c>
      <c r="Q1895" s="1" t="str">
        <f>VLOOKUP(Sales[[#This Row],[ProductKey]], Products!$A$2:$D$1000, 4, FALSE)</f>
        <v>Fender Set - Mountain</v>
      </c>
    </row>
    <row r="1896" spans="1:17" x14ac:dyDescent="0.25">
      <c r="A1896" s="2">
        <v>37783</v>
      </c>
      <c r="B1896" s="1" t="s">
        <v>1296</v>
      </c>
      <c r="C1896">
        <v>356</v>
      </c>
      <c r="D1896">
        <v>16754</v>
      </c>
      <c r="E1896">
        <v>6</v>
      </c>
      <c r="F1896">
        <v>1</v>
      </c>
      <c r="G1896">
        <v>1</v>
      </c>
      <c r="H1896" s="2">
        <v>42897</v>
      </c>
      <c r="I1896" t="str">
        <f>VLOOKUP(Sales[[#This Row],[TerritoryKey]], Territories[], 2, FALSE)</f>
        <v>Canada</v>
      </c>
      <c r="J1896">
        <f>_xlfn.XLOOKUP(Sales[[#This Row],[ProductKey]], Products!$A:$A, Products!$J:$J)</f>
        <v>1117.8559</v>
      </c>
      <c r="K1896">
        <f>_xlfn.XLOOKUP(Sales[[#This Row],[ProductKey]], Products!$A:$A, Products!$K:$K)</f>
        <v>2071.4196000000002</v>
      </c>
      <c r="L1896" s="1">
        <f>Sales[[#This Row],[ProductPrice]]*Sales[[#This Row],[OrderQuantity]]</f>
        <v>2071.4196000000002</v>
      </c>
      <c r="M1896" s="1">
        <f>Sales[[#This Row],[OrderQuantity]]</f>
        <v>1</v>
      </c>
      <c r="N1896" s="1">
        <f>1</f>
        <v>1</v>
      </c>
      <c r="O1896" s="1">
        <f>Sales[[#This Row],[TotalSales]]-Sales[[#This Row],[TotalCost]]</f>
        <v>953.56370000000015</v>
      </c>
      <c r="P1896" s="1">
        <f>Sales[[#This Row],[ProductCost]]*Sales[[#This Row],[OrderQuantity]]</f>
        <v>1117.8559</v>
      </c>
      <c r="Q1896" s="1" t="str">
        <f>VLOOKUP(Sales[[#This Row],[ProductKey]], Products!$A$2:$D$1000, 4, FALSE)</f>
        <v>Mountain-200 Silver, 46</v>
      </c>
    </row>
    <row r="1897" spans="1:17" x14ac:dyDescent="0.25">
      <c r="A1897" s="2">
        <v>38139</v>
      </c>
      <c r="B1897" s="1" t="s">
        <v>1311</v>
      </c>
      <c r="C1897">
        <v>215</v>
      </c>
      <c r="D1897">
        <v>11200</v>
      </c>
      <c r="E1897">
        <v>6</v>
      </c>
      <c r="F1897">
        <v>1</v>
      </c>
      <c r="G1897">
        <v>1</v>
      </c>
      <c r="H1897" s="2">
        <v>43252</v>
      </c>
      <c r="I1897" t="str">
        <f>VLOOKUP(Sales[[#This Row],[TerritoryKey]], Territories[], 2, FALSE)</f>
        <v>Canada</v>
      </c>
      <c r="J1897">
        <f>_xlfn.XLOOKUP(Sales[[#This Row],[ProductKey]], Products!$A:$A, Products!$J:$J)</f>
        <v>12.027799999999999</v>
      </c>
      <c r="K1897">
        <f>_xlfn.XLOOKUP(Sales[[#This Row],[ProductKey]], Products!$A:$A, Products!$K:$K)</f>
        <v>33.644199999999998</v>
      </c>
      <c r="L1897" s="1">
        <f>Sales[[#This Row],[ProductPrice]]*Sales[[#This Row],[OrderQuantity]]</f>
        <v>33.644199999999998</v>
      </c>
      <c r="M1897" s="1">
        <f>Sales[[#This Row],[OrderQuantity]]</f>
        <v>1</v>
      </c>
      <c r="N1897" s="1">
        <f>1</f>
        <v>1</v>
      </c>
      <c r="O1897" s="1">
        <f>Sales[[#This Row],[TotalSales]]-Sales[[#This Row],[TotalCost]]</f>
        <v>21.616399999999999</v>
      </c>
      <c r="P1897" s="1">
        <f>Sales[[#This Row],[ProductCost]]*Sales[[#This Row],[OrderQuantity]]</f>
        <v>12.027799999999999</v>
      </c>
      <c r="Q1897" s="1" t="str">
        <f>VLOOKUP(Sales[[#This Row],[ProductKey]], Products!$A$2:$D$1000, 4, FALSE)</f>
        <v>Sport-100 Helmet, Black</v>
      </c>
    </row>
    <row r="1898" spans="1:17" x14ac:dyDescent="0.25">
      <c r="A1898" s="2">
        <v>38078</v>
      </c>
      <c r="B1898" s="1" t="s">
        <v>1312</v>
      </c>
      <c r="C1898">
        <v>485</v>
      </c>
      <c r="D1898">
        <v>19827</v>
      </c>
      <c r="E1898">
        <v>6</v>
      </c>
      <c r="F1898">
        <v>1</v>
      </c>
      <c r="G1898">
        <v>1</v>
      </c>
      <c r="H1898" s="2">
        <v>43191</v>
      </c>
      <c r="I1898" t="str">
        <f>VLOOKUP(Sales[[#This Row],[TerritoryKey]], Territories[], 2, FALSE)</f>
        <v>Canada</v>
      </c>
      <c r="J1898">
        <f>_xlfn.XLOOKUP(Sales[[#This Row],[ProductKey]], Products!$A:$A, Products!$J:$J)</f>
        <v>8.2204999999999995</v>
      </c>
      <c r="K1898">
        <f>_xlfn.XLOOKUP(Sales[[#This Row],[ProductKey]], Products!$A:$A, Products!$K:$K)</f>
        <v>21.98</v>
      </c>
      <c r="L1898" s="1">
        <f>Sales[[#This Row],[ProductPrice]]*Sales[[#This Row],[OrderQuantity]]</f>
        <v>21.98</v>
      </c>
      <c r="M1898" s="1">
        <f>Sales[[#This Row],[OrderQuantity]]</f>
        <v>1</v>
      </c>
      <c r="N1898" s="1">
        <f>1</f>
        <v>1</v>
      </c>
      <c r="O1898" s="1">
        <f>Sales[[#This Row],[TotalSales]]-Sales[[#This Row],[TotalCost]]</f>
        <v>13.759500000000001</v>
      </c>
      <c r="P1898" s="1">
        <f>Sales[[#This Row],[ProductCost]]*Sales[[#This Row],[OrderQuantity]]</f>
        <v>8.2204999999999995</v>
      </c>
      <c r="Q1898" s="1" t="str">
        <f>VLOOKUP(Sales[[#This Row],[ProductKey]], Products!$A$2:$D$1000, 4, FALSE)</f>
        <v>Fender Set - Mountain</v>
      </c>
    </row>
    <row r="1899" spans="1:17" x14ac:dyDescent="0.25">
      <c r="A1899" s="2">
        <v>38108</v>
      </c>
      <c r="B1899" s="1" t="s">
        <v>1316</v>
      </c>
      <c r="C1899">
        <v>537</v>
      </c>
      <c r="D1899">
        <v>11203</v>
      </c>
      <c r="E1899">
        <v>6</v>
      </c>
      <c r="F1899">
        <v>1</v>
      </c>
      <c r="G1899">
        <v>1</v>
      </c>
      <c r="H1899" s="2">
        <v>43221</v>
      </c>
      <c r="I1899" t="str">
        <f>VLOOKUP(Sales[[#This Row],[TerritoryKey]], Territories[], 2, FALSE)</f>
        <v>Canada</v>
      </c>
      <c r="J1899">
        <f>_xlfn.XLOOKUP(Sales[[#This Row],[ProductKey]], Products!$A:$A, Products!$J:$J)</f>
        <v>13.09</v>
      </c>
      <c r="K1899">
        <f>_xlfn.XLOOKUP(Sales[[#This Row],[ProductKey]], Products!$A:$A, Products!$K:$K)</f>
        <v>35</v>
      </c>
      <c r="L1899" s="1">
        <f>Sales[[#This Row],[ProductPrice]]*Sales[[#This Row],[OrderQuantity]]</f>
        <v>35</v>
      </c>
      <c r="M1899" s="1">
        <f>Sales[[#This Row],[OrderQuantity]]</f>
        <v>1</v>
      </c>
      <c r="N1899" s="1">
        <f>1</f>
        <v>1</v>
      </c>
      <c r="O1899" s="1">
        <f>Sales[[#This Row],[TotalSales]]-Sales[[#This Row],[TotalCost]]</f>
        <v>21.91</v>
      </c>
      <c r="P1899" s="1">
        <f>Sales[[#This Row],[ProductCost]]*Sales[[#This Row],[OrderQuantity]]</f>
        <v>13.09</v>
      </c>
      <c r="Q1899" s="1" t="str">
        <f>VLOOKUP(Sales[[#This Row],[ProductKey]], Products!$A$2:$D$1000, 4, FALSE)</f>
        <v>HL Mountain Tire</v>
      </c>
    </row>
    <row r="1900" spans="1:17" x14ac:dyDescent="0.25">
      <c r="A1900" s="2">
        <v>37906</v>
      </c>
      <c r="B1900" s="1" t="s">
        <v>1317</v>
      </c>
      <c r="C1900">
        <v>476</v>
      </c>
      <c r="D1900">
        <v>27522</v>
      </c>
      <c r="E1900">
        <v>6</v>
      </c>
      <c r="F1900">
        <v>1</v>
      </c>
      <c r="G1900">
        <v>1</v>
      </c>
      <c r="H1900" s="2">
        <v>43020</v>
      </c>
      <c r="I1900" t="str">
        <f>VLOOKUP(Sales[[#This Row],[TerritoryKey]], Territories[], 2, FALSE)</f>
        <v>Canada</v>
      </c>
      <c r="J1900">
        <f>_xlfn.XLOOKUP(Sales[[#This Row],[ProductKey]], Products!$A:$A, Products!$J:$J)</f>
        <v>26.176300000000001</v>
      </c>
      <c r="K1900">
        <f>_xlfn.XLOOKUP(Sales[[#This Row],[ProductKey]], Products!$A:$A, Products!$K:$K)</f>
        <v>69.989999999999995</v>
      </c>
      <c r="L1900" s="1">
        <f>Sales[[#This Row],[ProductPrice]]*Sales[[#This Row],[OrderQuantity]]</f>
        <v>69.989999999999995</v>
      </c>
      <c r="M1900" s="1">
        <f>Sales[[#This Row],[OrderQuantity]]</f>
        <v>1</v>
      </c>
      <c r="N1900" s="1">
        <f>1</f>
        <v>1</v>
      </c>
      <c r="O1900" s="1">
        <f>Sales[[#This Row],[TotalSales]]-Sales[[#This Row],[TotalCost]]</f>
        <v>43.813699999999997</v>
      </c>
      <c r="P1900" s="1">
        <f>Sales[[#This Row],[ProductCost]]*Sales[[#This Row],[OrderQuantity]]</f>
        <v>26.176300000000001</v>
      </c>
      <c r="Q1900" s="1" t="str">
        <f>VLOOKUP(Sales[[#This Row],[ProductKey]], Products!$A$2:$D$1000, 4, FALSE)</f>
        <v>Women's Mountain Shorts, L</v>
      </c>
    </row>
    <row r="1901" spans="1:17" x14ac:dyDescent="0.25">
      <c r="A1901" s="2">
        <v>37814</v>
      </c>
      <c r="B1901" s="1" t="s">
        <v>1358</v>
      </c>
      <c r="C1901">
        <v>220</v>
      </c>
      <c r="D1901">
        <v>11287</v>
      </c>
      <c r="E1901">
        <v>6</v>
      </c>
      <c r="F1901">
        <v>1</v>
      </c>
      <c r="G1901">
        <v>1</v>
      </c>
      <c r="H1901" s="2">
        <v>42928</v>
      </c>
      <c r="I1901" t="str">
        <f>VLOOKUP(Sales[[#This Row],[TerritoryKey]], Territories[], 2, FALSE)</f>
        <v>Canada</v>
      </c>
      <c r="J1901">
        <f>_xlfn.XLOOKUP(Sales[[#This Row],[ProductKey]], Products!$A:$A, Products!$J:$J)</f>
        <v>12.027799999999999</v>
      </c>
      <c r="K1901">
        <f>_xlfn.XLOOKUP(Sales[[#This Row],[ProductKey]], Products!$A:$A, Products!$K:$K)</f>
        <v>33.644199999999998</v>
      </c>
      <c r="L1901" s="1">
        <f>Sales[[#This Row],[ProductPrice]]*Sales[[#This Row],[OrderQuantity]]</f>
        <v>33.644199999999998</v>
      </c>
      <c r="M1901" s="1">
        <f>Sales[[#This Row],[OrderQuantity]]</f>
        <v>1</v>
      </c>
      <c r="N1901" s="1">
        <f>1</f>
        <v>1</v>
      </c>
      <c r="O1901" s="1">
        <f>Sales[[#This Row],[TotalSales]]-Sales[[#This Row],[TotalCost]]</f>
        <v>21.616399999999999</v>
      </c>
      <c r="P1901" s="1">
        <f>Sales[[#This Row],[ProductCost]]*Sales[[#This Row],[OrderQuantity]]</f>
        <v>12.027799999999999</v>
      </c>
      <c r="Q1901" s="1" t="str">
        <f>VLOOKUP(Sales[[#This Row],[ProductKey]], Products!$A$2:$D$1000, 4, FALSE)</f>
        <v>Sport-100 Helmet, Blue</v>
      </c>
    </row>
    <row r="1902" spans="1:17" x14ac:dyDescent="0.25">
      <c r="A1902" s="2">
        <v>37753</v>
      </c>
      <c r="B1902" s="1" t="s">
        <v>1382</v>
      </c>
      <c r="C1902">
        <v>362</v>
      </c>
      <c r="D1902">
        <v>15916</v>
      </c>
      <c r="E1902">
        <v>6</v>
      </c>
      <c r="F1902">
        <v>1</v>
      </c>
      <c r="G1902">
        <v>1</v>
      </c>
      <c r="H1902" s="2">
        <v>42867</v>
      </c>
      <c r="I1902" t="str">
        <f>VLOOKUP(Sales[[#This Row],[TerritoryKey]], Territories[], 2, FALSE)</f>
        <v>Canada</v>
      </c>
      <c r="J1902">
        <f>_xlfn.XLOOKUP(Sales[[#This Row],[ProductKey]], Products!$A:$A, Products!$J:$J)</f>
        <v>1105.81</v>
      </c>
      <c r="K1902">
        <f>_xlfn.XLOOKUP(Sales[[#This Row],[ProductKey]], Products!$A:$A, Products!$K:$K)</f>
        <v>2049.0981999999999</v>
      </c>
      <c r="L1902" s="1">
        <f>Sales[[#This Row],[ProductPrice]]*Sales[[#This Row],[OrderQuantity]]</f>
        <v>2049.0981999999999</v>
      </c>
      <c r="M1902" s="1">
        <f>Sales[[#This Row],[OrderQuantity]]</f>
        <v>1</v>
      </c>
      <c r="N1902" s="1">
        <f>1</f>
        <v>1</v>
      </c>
      <c r="O1902" s="1">
        <f>Sales[[#This Row],[TotalSales]]-Sales[[#This Row],[TotalCost]]</f>
        <v>943.28819999999996</v>
      </c>
      <c r="P1902" s="1">
        <f>Sales[[#This Row],[ProductCost]]*Sales[[#This Row],[OrderQuantity]]</f>
        <v>1105.81</v>
      </c>
      <c r="Q1902" s="1" t="str">
        <f>VLOOKUP(Sales[[#This Row],[ProductKey]], Products!$A$2:$D$1000, 4, FALSE)</f>
        <v>Mountain-200 Black, 46</v>
      </c>
    </row>
    <row r="1903" spans="1:17" x14ac:dyDescent="0.25">
      <c r="A1903" s="2">
        <v>37966</v>
      </c>
      <c r="B1903" s="1" t="s">
        <v>1402</v>
      </c>
      <c r="C1903">
        <v>485</v>
      </c>
      <c r="D1903">
        <v>18686</v>
      </c>
      <c r="E1903">
        <v>6</v>
      </c>
      <c r="F1903">
        <v>1</v>
      </c>
      <c r="G1903">
        <v>1</v>
      </c>
      <c r="H1903" s="2">
        <v>43080</v>
      </c>
      <c r="I1903" t="str">
        <f>VLOOKUP(Sales[[#This Row],[TerritoryKey]], Territories[], 2, FALSE)</f>
        <v>Canada</v>
      </c>
      <c r="J1903">
        <f>_xlfn.XLOOKUP(Sales[[#This Row],[ProductKey]], Products!$A:$A, Products!$J:$J)</f>
        <v>8.2204999999999995</v>
      </c>
      <c r="K1903">
        <f>_xlfn.XLOOKUP(Sales[[#This Row],[ProductKey]], Products!$A:$A, Products!$K:$K)</f>
        <v>21.98</v>
      </c>
      <c r="L1903" s="1">
        <f>Sales[[#This Row],[ProductPrice]]*Sales[[#This Row],[OrderQuantity]]</f>
        <v>21.98</v>
      </c>
      <c r="M1903" s="1">
        <f>Sales[[#This Row],[OrderQuantity]]</f>
        <v>1</v>
      </c>
      <c r="N1903" s="1">
        <f>1</f>
        <v>1</v>
      </c>
      <c r="O1903" s="1">
        <f>Sales[[#This Row],[TotalSales]]-Sales[[#This Row],[TotalCost]]</f>
        <v>13.759500000000001</v>
      </c>
      <c r="P1903" s="1">
        <f>Sales[[#This Row],[ProductCost]]*Sales[[#This Row],[OrderQuantity]]</f>
        <v>8.2204999999999995</v>
      </c>
      <c r="Q1903" s="1" t="str">
        <f>VLOOKUP(Sales[[#This Row],[ProductKey]], Products!$A$2:$D$1000, 4, FALSE)</f>
        <v>Fender Set - Mountain</v>
      </c>
    </row>
    <row r="1904" spans="1:17" x14ac:dyDescent="0.25">
      <c r="A1904" s="2">
        <v>37904</v>
      </c>
      <c r="B1904" s="1" t="s">
        <v>1435</v>
      </c>
      <c r="C1904">
        <v>360</v>
      </c>
      <c r="D1904">
        <v>16103</v>
      </c>
      <c r="E1904">
        <v>6</v>
      </c>
      <c r="F1904">
        <v>1</v>
      </c>
      <c r="G1904">
        <v>1</v>
      </c>
      <c r="H1904" s="2">
        <v>43018</v>
      </c>
      <c r="I1904" t="str">
        <f>VLOOKUP(Sales[[#This Row],[TerritoryKey]], Territories[], 2, FALSE)</f>
        <v>Canada</v>
      </c>
      <c r="J1904">
        <f>_xlfn.XLOOKUP(Sales[[#This Row],[ProductKey]], Products!$A:$A, Products!$J:$J)</f>
        <v>1105.81</v>
      </c>
      <c r="K1904">
        <f>_xlfn.XLOOKUP(Sales[[#This Row],[ProductKey]], Products!$A:$A, Products!$K:$K)</f>
        <v>2049.0981999999999</v>
      </c>
      <c r="L1904" s="1">
        <f>Sales[[#This Row],[ProductPrice]]*Sales[[#This Row],[OrderQuantity]]</f>
        <v>2049.0981999999999</v>
      </c>
      <c r="M1904" s="1">
        <f>Sales[[#This Row],[OrderQuantity]]</f>
        <v>1</v>
      </c>
      <c r="N1904" s="1">
        <f>1</f>
        <v>1</v>
      </c>
      <c r="O1904" s="1">
        <f>Sales[[#This Row],[TotalSales]]-Sales[[#This Row],[TotalCost]]</f>
        <v>943.28819999999996</v>
      </c>
      <c r="P1904" s="1">
        <f>Sales[[#This Row],[ProductCost]]*Sales[[#This Row],[OrderQuantity]]</f>
        <v>1105.81</v>
      </c>
      <c r="Q1904" s="1" t="str">
        <f>VLOOKUP(Sales[[#This Row],[ProductKey]], Products!$A$2:$D$1000, 4, FALSE)</f>
        <v>Mountain-200 Black, 42</v>
      </c>
    </row>
    <row r="1905" spans="1:17" x14ac:dyDescent="0.25">
      <c r="A1905" s="2">
        <v>37906</v>
      </c>
      <c r="B1905" s="1" t="s">
        <v>1439</v>
      </c>
      <c r="C1905">
        <v>562</v>
      </c>
      <c r="D1905">
        <v>13460</v>
      </c>
      <c r="E1905">
        <v>6</v>
      </c>
      <c r="F1905">
        <v>1</v>
      </c>
      <c r="G1905">
        <v>1</v>
      </c>
      <c r="H1905" s="2">
        <v>43020</v>
      </c>
      <c r="I1905" t="str">
        <f>VLOOKUP(Sales[[#This Row],[TerritoryKey]], Territories[], 2, FALSE)</f>
        <v>Canada</v>
      </c>
      <c r="J1905">
        <f>_xlfn.XLOOKUP(Sales[[#This Row],[ProductKey]], Products!$A:$A, Products!$J:$J)</f>
        <v>1481.9378999999999</v>
      </c>
      <c r="K1905">
        <f>_xlfn.XLOOKUP(Sales[[#This Row],[ProductKey]], Products!$A:$A, Products!$K:$K)</f>
        <v>2384.0700000000002</v>
      </c>
      <c r="L1905" s="1">
        <f>Sales[[#This Row],[ProductPrice]]*Sales[[#This Row],[OrderQuantity]]</f>
        <v>2384.0700000000002</v>
      </c>
      <c r="M1905" s="1">
        <f>Sales[[#This Row],[OrderQuantity]]</f>
        <v>1</v>
      </c>
      <c r="N1905" s="1">
        <f>1</f>
        <v>1</v>
      </c>
      <c r="O1905" s="1">
        <f>Sales[[#This Row],[TotalSales]]-Sales[[#This Row],[TotalCost]]</f>
        <v>902.13210000000026</v>
      </c>
      <c r="P1905" s="1">
        <f>Sales[[#This Row],[ProductCost]]*Sales[[#This Row],[OrderQuantity]]</f>
        <v>1481.9378999999999</v>
      </c>
      <c r="Q1905" s="1" t="str">
        <f>VLOOKUP(Sales[[#This Row],[ProductKey]], Products!$A$2:$D$1000, 4, FALSE)</f>
        <v>Touring-1000 Yellow, 50</v>
      </c>
    </row>
    <row r="1906" spans="1:17" x14ac:dyDescent="0.25">
      <c r="A1906" s="2">
        <v>37752</v>
      </c>
      <c r="B1906" s="1" t="s">
        <v>1498</v>
      </c>
      <c r="C1906">
        <v>562</v>
      </c>
      <c r="D1906">
        <v>13440</v>
      </c>
      <c r="E1906">
        <v>6</v>
      </c>
      <c r="F1906">
        <v>1</v>
      </c>
      <c r="G1906">
        <v>1</v>
      </c>
      <c r="H1906" s="2">
        <v>42866</v>
      </c>
      <c r="I1906" t="str">
        <f>VLOOKUP(Sales[[#This Row],[TerritoryKey]], Territories[], 2, FALSE)</f>
        <v>Canada</v>
      </c>
      <c r="J1906">
        <f>_xlfn.XLOOKUP(Sales[[#This Row],[ProductKey]], Products!$A:$A, Products!$J:$J)</f>
        <v>1481.9378999999999</v>
      </c>
      <c r="K1906">
        <f>_xlfn.XLOOKUP(Sales[[#This Row],[ProductKey]], Products!$A:$A, Products!$K:$K)</f>
        <v>2384.0700000000002</v>
      </c>
      <c r="L1906" s="1">
        <f>Sales[[#This Row],[ProductPrice]]*Sales[[#This Row],[OrderQuantity]]</f>
        <v>2384.0700000000002</v>
      </c>
      <c r="M1906" s="1">
        <f>Sales[[#This Row],[OrderQuantity]]</f>
        <v>1</v>
      </c>
      <c r="N1906" s="1">
        <f>1</f>
        <v>1</v>
      </c>
      <c r="O1906" s="1">
        <f>Sales[[#This Row],[TotalSales]]-Sales[[#This Row],[TotalCost]]</f>
        <v>902.13210000000026</v>
      </c>
      <c r="P1906" s="1">
        <f>Sales[[#This Row],[ProductCost]]*Sales[[#This Row],[OrderQuantity]]</f>
        <v>1481.9378999999999</v>
      </c>
      <c r="Q1906" s="1" t="str">
        <f>VLOOKUP(Sales[[#This Row],[ProductKey]], Products!$A$2:$D$1000, 4, FALSE)</f>
        <v>Touring-1000 Yellow, 50</v>
      </c>
    </row>
    <row r="1907" spans="1:17" x14ac:dyDescent="0.25">
      <c r="A1907" s="2">
        <v>37691</v>
      </c>
      <c r="B1907" s="1" t="s">
        <v>1544</v>
      </c>
      <c r="C1907">
        <v>529</v>
      </c>
      <c r="D1907">
        <v>15244</v>
      </c>
      <c r="E1907">
        <v>6</v>
      </c>
      <c r="F1907">
        <v>1</v>
      </c>
      <c r="G1907">
        <v>1</v>
      </c>
      <c r="H1907" s="2">
        <v>42805</v>
      </c>
      <c r="I1907" t="str">
        <f>VLOOKUP(Sales[[#This Row],[TerritoryKey]], Territories[], 2, FALSE)</f>
        <v>Canada</v>
      </c>
      <c r="J1907">
        <f>_xlfn.XLOOKUP(Sales[[#This Row],[ProductKey]], Products!$A:$A, Products!$J:$J)</f>
        <v>1.4923</v>
      </c>
      <c r="K1907">
        <f>_xlfn.XLOOKUP(Sales[[#This Row],[ProductKey]], Products!$A:$A, Products!$K:$K)</f>
        <v>3.99</v>
      </c>
      <c r="L1907" s="1">
        <f>Sales[[#This Row],[ProductPrice]]*Sales[[#This Row],[OrderQuantity]]</f>
        <v>3.99</v>
      </c>
      <c r="M1907" s="1">
        <f>Sales[[#This Row],[OrderQuantity]]</f>
        <v>1</v>
      </c>
      <c r="N1907" s="1">
        <f>1</f>
        <v>1</v>
      </c>
      <c r="O1907" s="1">
        <f>Sales[[#This Row],[TotalSales]]-Sales[[#This Row],[TotalCost]]</f>
        <v>2.4977</v>
      </c>
      <c r="P1907" s="1">
        <f>Sales[[#This Row],[ProductCost]]*Sales[[#This Row],[OrderQuantity]]</f>
        <v>1.4923</v>
      </c>
      <c r="Q1907" s="1" t="str">
        <f>VLOOKUP(Sales[[#This Row],[ProductKey]], Products!$A$2:$D$1000, 4, FALSE)</f>
        <v>Road Tire Tube</v>
      </c>
    </row>
    <row r="1908" spans="1:17" x14ac:dyDescent="0.25">
      <c r="A1908" s="2">
        <v>38078</v>
      </c>
      <c r="B1908" s="1" t="s">
        <v>1570</v>
      </c>
      <c r="C1908">
        <v>606</v>
      </c>
      <c r="D1908">
        <v>26373</v>
      </c>
      <c r="E1908">
        <v>6</v>
      </c>
      <c r="F1908">
        <v>1</v>
      </c>
      <c r="G1908">
        <v>1</v>
      </c>
      <c r="H1908" s="2">
        <v>43191</v>
      </c>
      <c r="I1908" t="str">
        <f>VLOOKUP(Sales[[#This Row],[TerritoryKey]], Territories[], 2, FALSE)</f>
        <v>Canada</v>
      </c>
      <c r="J1908">
        <f>_xlfn.XLOOKUP(Sales[[#This Row],[ProductKey]], Products!$A:$A, Products!$J:$J)</f>
        <v>343.64960000000002</v>
      </c>
      <c r="K1908">
        <f>_xlfn.XLOOKUP(Sales[[#This Row],[ProductKey]], Products!$A:$A, Products!$K:$K)</f>
        <v>539.99</v>
      </c>
      <c r="L1908" s="1">
        <f>Sales[[#This Row],[ProductPrice]]*Sales[[#This Row],[OrderQuantity]]</f>
        <v>539.99</v>
      </c>
      <c r="M1908" s="1">
        <f>Sales[[#This Row],[OrderQuantity]]</f>
        <v>1</v>
      </c>
      <c r="N1908" s="1">
        <f>1</f>
        <v>1</v>
      </c>
      <c r="O1908" s="1">
        <f>Sales[[#This Row],[TotalSales]]-Sales[[#This Row],[TotalCost]]</f>
        <v>196.34039999999999</v>
      </c>
      <c r="P1908" s="1">
        <f>Sales[[#This Row],[ProductCost]]*Sales[[#This Row],[OrderQuantity]]</f>
        <v>343.64960000000002</v>
      </c>
      <c r="Q1908" s="1" t="str">
        <f>VLOOKUP(Sales[[#This Row],[ProductKey]], Products!$A$2:$D$1000, 4, FALSE)</f>
        <v>Road-750 Black, 52</v>
      </c>
    </row>
    <row r="1909" spans="1:17" x14ac:dyDescent="0.25">
      <c r="A1909" s="2">
        <v>38200</v>
      </c>
      <c r="B1909" s="1" t="s">
        <v>1626</v>
      </c>
      <c r="C1909">
        <v>605</v>
      </c>
      <c r="D1909">
        <v>26529</v>
      </c>
      <c r="E1909">
        <v>6</v>
      </c>
      <c r="F1909">
        <v>1</v>
      </c>
      <c r="G1909">
        <v>1</v>
      </c>
      <c r="H1909" s="2">
        <v>43313</v>
      </c>
      <c r="I1909" t="str">
        <f>VLOOKUP(Sales[[#This Row],[TerritoryKey]], Territories[], 2, FALSE)</f>
        <v>Canada</v>
      </c>
      <c r="J1909">
        <f>_xlfn.XLOOKUP(Sales[[#This Row],[ProductKey]], Products!$A:$A, Products!$J:$J)</f>
        <v>343.64960000000002</v>
      </c>
      <c r="K1909">
        <f>_xlfn.XLOOKUP(Sales[[#This Row],[ProductKey]], Products!$A:$A, Products!$K:$K)</f>
        <v>539.99</v>
      </c>
      <c r="L1909" s="1">
        <f>Sales[[#This Row],[ProductPrice]]*Sales[[#This Row],[OrderQuantity]]</f>
        <v>539.99</v>
      </c>
      <c r="M1909" s="1">
        <f>Sales[[#This Row],[OrderQuantity]]</f>
        <v>1</v>
      </c>
      <c r="N1909" s="1">
        <f>1</f>
        <v>1</v>
      </c>
      <c r="O1909" s="1">
        <f>Sales[[#This Row],[TotalSales]]-Sales[[#This Row],[TotalCost]]</f>
        <v>196.34039999999999</v>
      </c>
      <c r="P1909" s="1">
        <f>Sales[[#This Row],[ProductCost]]*Sales[[#This Row],[OrderQuantity]]</f>
        <v>343.64960000000002</v>
      </c>
      <c r="Q1909" s="1" t="str">
        <f>VLOOKUP(Sales[[#This Row],[ProductKey]], Products!$A$2:$D$1000, 4, FALSE)</f>
        <v>Road-750 Black, 48</v>
      </c>
    </row>
    <row r="1910" spans="1:17" x14ac:dyDescent="0.25">
      <c r="A1910" s="2">
        <v>37844</v>
      </c>
      <c r="B1910" s="1" t="s">
        <v>1655</v>
      </c>
      <c r="C1910">
        <v>360</v>
      </c>
      <c r="D1910">
        <v>13027</v>
      </c>
      <c r="E1910">
        <v>6</v>
      </c>
      <c r="F1910">
        <v>1</v>
      </c>
      <c r="G1910">
        <v>1</v>
      </c>
      <c r="H1910" s="2">
        <v>42958</v>
      </c>
      <c r="I1910" t="str">
        <f>VLOOKUP(Sales[[#This Row],[TerritoryKey]], Territories[], 2, FALSE)</f>
        <v>Canada</v>
      </c>
      <c r="J1910">
        <f>_xlfn.XLOOKUP(Sales[[#This Row],[ProductKey]], Products!$A:$A, Products!$J:$J)</f>
        <v>1105.81</v>
      </c>
      <c r="K1910">
        <f>_xlfn.XLOOKUP(Sales[[#This Row],[ProductKey]], Products!$A:$A, Products!$K:$K)</f>
        <v>2049.0981999999999</v>
      </c>
      <c r="L1910" s="1">
        <f>Sales[[#This Row],[ProductPrice]]*Sales[[#This Row],[OrderQuantity]]</f>
        <v>2049.0981999999999</v>
      </c>
      <c r="M1910" s="1">
        <f>Sales[[#This Row],[OrderQuantity]]</f>
        <v>1</v>
      </c>
      <c r="N1910" s="1">
        <f>1</f>
        <v>1</v>
      </c>
      <c r="O1910" s="1">
        <f>Sales[[#This Row],[TotalSales]]-Sales[[#This Row],[TotalCost]]</f>
        <v>943.28819999999996</v>
      </c>
      <c r="P1910" s="1">
        <f>Sales[[#This Row],[ProductCost]]*Sales[[#This Row],[OrderQuantity]]</f>
        <v>1105.81</v>
      </c>
      <c r="Q1910" s="1" t="str">
        <f>VLOOKUP(Sales[[#This Row],[ProductKey]], Products!$A$2:$D$1000, 4, FALSE)</f>
        <v>Mountain-200 Black, 42</v>
      </c>
    </row>
    <row r="1911" spans="1:17" x14ac:dyDescent="0.25">
      <c r="A1911" s="2">
        <v>37664</v>
      </c>
      <c r="B1911" s="1" t="s">
        <v>1802</v>
      </c>
      <c r="C1911">
        <v>385</v>
      </c>
      <c r="D1911">
        <v>19988</v>
      </c>
      <c r="E1911">
        <v>6</v>
      </c>
      <c r="F1911">
        <v>1</v>
      </c>
      <c r="G1911">
        <v>1</v>
      </c>
      <c r="H1911" s="2">
        <v>42778</v>
      </c>
      <c r="I1911" t="str">
        <f>VLOOKUP(Sales[[#This Row],[TerritoryKey]], Territories[], 2, FALSE)</f>
        <v>Canada</v>
      </c>
      <c r="J1911">
        <f>_xlfn.XLOOKUP(Sales[[#This Row],[ProductKey]], Products!$A:$A, Products!$J:$J)</f>
        <v>605.64919999999995</v>
      </c>
      <c r="K1911">
        <f>_xlfn.XLOOKUP(Sales[[#This Row],[ProductKey]], Products!$A:$A, Products!$K:$K)</f>
        <v>1000.4375</v>
      </c>
      <c r="L1911" s="1">
        <f>Sales[[#This Row],[ProductPrice]]*Sales[[#This Row],[OrderQuantity]]</f>
        <v>1000.4375</v>
      </c>
      <c r="M1911" s="1">
        <f>Sales[[#This Row],[OrderQuantity]]</f>
        <v>1</v>
      </c>
      <c r="N1911" s="1">
        <f>1</f>
        <v>1</v>
      </c>
      <c r="O1911" s="1">
        <f>Sales[[#This Row],[TotalSales]]-Sales[[#This Row],[TotalCost]]</f>
        <v>394.78830000000005</v>
      </c>
      <c r="P1911" s="1">
        <f>Sales[[#This Row],[ProductCost]]*Sales[[#This Row],[OrderQuantity]]</f>
        <v>605.64919999999995</v>
      </c>
      <c r="Q1911" s="1" t="str">
        <f>VLOOKUP(Sales[[#This Row],[ProductKey]], Products!$A$2:$D$1000, 4, FALSE)</f>
        <v>Road-550-W Yellow, 42</v>
      </c>
    </row>
    <row r="1912" spans="1:17" x14ac:dyDescent="0.25">
      <c r="A1912" s="2">
        <v>38047</v>
      </c>
      <c r="B1912" s="1" t="s">
        <v>1825</v>
      </c>
      <c r="C1912">
        <v>490</v>
      </c>
      <c r="D1912">
        <v>11501</v>
      </c>
      <c r="E1912">
        <v>6</v>
      </c>
      <c r="F1912">
        <v>1</v>
      </c>
      <c r="G1912">
        <v>1</v>
      </c>
      <c r="H1912" s="2">
        <v>43160</v>
      </c>
      <c r="I1912" t="str">
        <f>VLOOKUP(Sales[[#This Row],[TerritoryKey]], Territories[], 2, FALSE)</f>
        <v>Canada</v>
      </c>
      <c r="J1912">
        <f>_xlfn.XLOOKUP(Sales[[#This Row],[ProductKey]], Products!$A:$A, Products!$J:$J)</f>
        <v>41.572299999999998</v>
      </c>
      <c r="K1912">
        <f>_xlfn.XLOOKUP(Sales[[#This Row],[ProductKey]], Products!$A:$A, Products!$K:$K)</f>
        <v>53.99</v>
      </c>
      <c r="L1912" s="1">
        <f>Sales[[#This Row],[ProductPrice]]*Sales[[#This Row],[OrderQuantity]]</f>
        <v>53.99</v>
      </c>
      <c r="M1912" s="1">
        <f>Sales[[#This Row],[OrderQuantity]]</f>
        <v>1</v>
      </c>
      <c r="N1912" s="1">
        <f>1</f>
        <v>1</v>
      </c>
      <c r="O1912" s="1">
        <f>Sales[[#This Row],[TotalSales]]-Sales[[#This Row],[TotalCost]]</f>
        <v>12.417700000000004</v>
      </c>
      <c r="P1912" s="1">
        <f>Sales[[#This Row],[ProductCost]]*Sales[[#This Row],[OrderQuantity]]</f>
        <v>41.572299999999998</v>
      </c>
      <c r="Q1912" s="1" t="str">
        <f>VLOOKUP(Sales[[#This Row],[ProductKey]], Products!$A$2:$D$1000, 4, FALSE)</f>
        <v>Short-Sleeve Classic Jersey, L</v>
      </c>
    </row>
    <row r="1913" spans="1:17" x14ac:dyDescent="0.25">
      <c r="A1913" s="2">
        <v>38018</v>
      </c>
      <c r="B1913" s="1" t="s">
        <v>1834</v>
      </c>
      <c r="C1913">
        <v>354</v>
      </c>
      <c r="D1913">
        <v>16836</v>
      </c>
      <c r="E1913">
        <v>6</v>
      </c>
      <c r="F1913">
        <v>1</v>
      </c>
      <c r="G1913">
        <v>1</v>
      </c>
      <c r="H1913" s="2">
        <v>43132</v>
      </c>
      <c r="I1913" t="str">
        <f>VLOOKUP(Sales[[#This Row],[TerritoryKey]], Territories[], 2, FALSE)</f>
        <v>Canada</v>
      </c>
      <c r="J1913">
        <f>_xlfn.XLOOKUP(Sales[[#This Row],[ProductKey]], Products!$A:$A, Products!$J:$J)</f>
        <v>1117.8559</v>
      </c>
      <c r="K1913">
        <f>_xlfn.XLOOKUP(Sales[[#This Row],[ProductKey]], Products!$A:$A, Products!$K:$K)</f>
        <v>2071.4196000000002</v>
      </c>
      <c r="L1913" s="1">
        <f>Sales[[#This Row],[ProductPrice]]*Sales[[#This Row],[OrderQuantity]]</f>
        <v>2071.4196000000002</v>
      </c>
      <c r="M1913" s="1">
        <f>Sales[[#This Row],[OrderQuantity]]</f>
        <v>1</v>
      </c>
      <c r="N1913" s="1">
        <f>1</f>
        <v>1</v>
      </c>
      <c r="O1913" s="1">
        <f>Sales[[#This Row],[TotalSales]]-Sales[[#This Row],[TotalCost]]</f>
        <v>953.56370000000015</v>
      </c>
      <c r="P1913" s="1">
        <f>Sales[[#This Row],[ProductCost]]*Sales[[#This Row],[OrderQuantity]]</f>
        <v>1117.8559</v>
      </c>
      <c r="Q1913" s="1" t="str">
        <f>VLOOKUP(Sales[[#This Row],[ProductKey]], Products!$A$2:$D$1000, 4, FALSE)</f>
        <v>Mountain-200 Silver, 42</v>
      </c>
    </row>
    <row r="1914" spans="1:17" x14ac:dyDescent="0.25">
      <c r="A1914" s="2">
        <v>37813</v>
      </c>
      <c r="B1914" s="1" t="s">
        <v>1838</v>
      </c>
      <c r="C1914">
        <v>605</v>
      </c>
      <c r="D1914">
        <v>26640</v>
      </c>
      <c r="E1914">
        <v>6</v>
      </c>
      <c r="F1914">
        <v>1</v>
      </c>
      <c r="G1914">
        <v>1</v>
      </c>
      <c r="H1914" s="2">
        <v>42927</v>
      </c>
      <c r="I1914" t="str">
        <f>VLOOKUP(Sales[[#This Row],[TerritoryKey]], Territories[], 2, FALSE)</f>
        <v>Canada</v>
      </c>
      <c r="J1914">
        <f>_xlfn.XLOOKUP(Sales[[#This Row],[ProductKey]], Products!$A:$A, Products!$J:$J)</f>
        <v>343.64960000000002</v>
      </c>
      <c r="K1914">
        <f>_xlfn.XLOOKUP(Sales[[#This Row],[ProductKey]], Products!$A:$A, Products!$K:$K)</f>
        <v>539.99</v>
      </c>
      <c r="L1914" s="1">
        <f>Sales[[#This Row],[ProductPrice]]*Sales[[#This Row],[OrderQuantity]]</f>
        <v>539.99</v>
      </c>
      <c r="M1914" s="1">
        <f>Sales[[#This Row],[OrderQuantity]]</f>
        <v>1</v>
      </c>
      <c r="N1914" s="1">
        <f>1</f>
        <v>1</v>
      </c>
      <c r="O1914" s="1">
        <f>Sales[[#This Row],[TotalSales]]-Sales[[#This Row],[TotalCost]]</f>
        <v>196.34039999999999</v>
      </c>
      <c r="P1914" s="1">
        <f>Sales[[#This Row],[ProductCost]]*Sales[[#This Row],[OrderQuantity]]</f>
        <v>343.64960000000002</v>
      </c>
      <c r="Q1914" s="1" t="str">
        <f>VLOOKUP(Sales[[#This Row],[ProductKey]], Products!$A$2:$D$1000, 4, FALSE)</f>
        <v>Road-750 Black, 48</v>
      </c>
    </row>
    <row r="1915" spans="1:17" x14ac:dyDescent="0.25">
      <c r="A1915" s="2">
        <v>38139</v>
      </c>
      <c r="B1915" s="1" t="s">
        <v>1840</v>
      </c>
      <c r="C1915">
        <v>358</v>
      </c>
      <c r="D1915">
        <v>16098</v>
      </c>
      <c r="E1915">
        <v>6</v>
      </c>
      <c r="F1915">
        <v>1</v>
      </c>
      <c r="G1915">
        <v>1</v>
      </c>
      <c r="H1915" s="2">
        <v>43252</v>
      </c>
      <c r="I1915" t="str">
        <f>VLOOKUP(Sales[[#This Row],[TerritoryKey]], Territories[], 2, FALSE)</f>
        <v>Canada</v>
      </c>
      <c r="J1915">
        <f>_xlfn.XLOOKUP(Sales[[#This Row],[ProductKey]], Products!$A:$A, Products!$J:$J)</f>
        <v>1105.81</v>
      </c>
      <c r="K1915">
        <f>_xlfn.XLOOKUP(Sales[[#This Row],[ProductKey]], Products!$A:$A, Products!$K:$K)</f>
        <v>2049.0981999999999</v>
      </c>
      <c r="L1915" s="1">
        <f>Sales[[#This Row],[ProductPrice]]*Sales[[#This Row],[OrderQuantity]]</f>
        <v>2049.0981999999999</v>
      </c>
      <c r="M1915" s="1">
        <f>Sales[[#This Row],[OrderQuantity]]</f>
        <v>1</v>
      </c>
      <c r="N1915" s="1">
        <f>1</f>
        <v>1</v>
      </c>
      <c r="O1915" s="1">
        <f>Sales[[#This Row],[TotalSales]]-Sales[[#This Row],[TotalCost]]</f>
        <v>943.28819999999996</v>
      </c>
      <c r="P1915" s="1">
        <f>Sales[[#This Row],[ProductCost]]*Sales[[#This Row],[OrderQuantity]]</f>
        <v>1105.81</v>
      </c>
      <c r="Q1915" s="1" t="str">
        <f>VLOOKUP(Sales[[#This Row],[ProductKey]], Products!$A$2:$D$1000, 4, FALSE)</f>
        <v>Mountain-200 Black, 38</v>
      </c>
    </row>
    <row r="1916" spans="1:17" x14ac:dyDescent="0.25">
      <c r="A1916" s="2">
        <v>37967</v>
      </c>
      <c r="B1916" s="1" t="s">
        <v>1849</v>
      </c>
      <c r="C1916">
        <v>476</v>
      </c>
      <c r="D1916">
        <v>11660</v>
      </c>
      <c r="E1916">
        <v>6</v>
      </c>
      <c r="F1916">
        <v>1</v>
      </c>
      <c r="G1916">
        <v>1</v>
      </c>
      <c r="H1916" s="2">
        <v>43081</v>
      </c>
      <c r="I1916" t="str">
        <f>VLOOKUP(Sales[[#This Row],[TerritoryKey]], Territories[], 2, FALSE)</f>
        <v>Canada</v>
      </c>
      <c r="J1916">
        <f>_xlfn.XLOOKUP(Sales[[#This Row],[ProductKey]], Products!$A:$A, Products!$J:$J)</f>
        <v>26.176300000000001</v>
      </c>
      <c r="K1916">
        <f>_xlfn.XLOOKUP(Sales[[#This Row],[ProductKey]], Products!$A:$A, Products!$K:$K)</f>
        <v>69.989999999999995</v>
      </c>
      <c r="L1916" s="1">
        <f>Sales[[#This Row],[ProductPrice]]*Sales[[#This Row],[OrderQuantity]]</f>
        <v>69.989999999999995</v>
      </c>
      <c r="M1916" s="1">
        <f>Sales[[#This Row],[OrderQuantity]]</f>
        <v>1</v>
      </c>
      <c r="N1916" s="1">
        <f>1</f>
        <v>1</v>
      </c>
      <c r="O1916" s="1">
        <f>Sales[[#This Row],[TotalSales]]-Sales[[#This Row],[TotalCost]]</f>
        <v>43.813699999999997</v>
      </c>
      <c r="P1916" s="1">
        <f>Sales[[#This Row],[ProductCost]]*Sales[[#This Row],[OrderQuantity]]</f>
        <v>26.176300000000001</v>
      </c>
      <c r="Q1916" s="1" t="str">
        <f>VLOOKUP(Sales[[#This Row],[ProductKey]], Products!$A$2:$D$1000, 4, FALSE)</f>
        <v>Women's Mountain Shorts, L</v>
      </c>
    </row>
    <row r="1917" spans="1:17" x14ac:dyDescent="0.25">
      <c r="A1917" s="2">
        <v>38019</v>
      </c>
      <c r="B1917" s="1" t="s">
        <v>1852</v>
      </c>
      <c r="C1917">
        <v>476</v>
      </c>
      <c r="D1917">
        <v>28996</v>
      </c>
      <c r="E1917">
        <v>6</v>
      </c>
      <c r="F1917">
        <v>1</v>
      </c>
      <c r="G1917">
        <v>1</v>
      </c>
      <c r="H1917" s="2">
        <v>43133</v>
      </c>
      <c r="I1917" t="str">
        <f>VLOOKUP(Sales[[#This Row],[TerritoryKey]], Territories[], 2, FALSE)</f>
        <v>Canada</v>
      </c>
      <c r="J1917">
        <f>_xlfn.XLOOKUP(Sales[[#This Row],[ProductKey]], Products!$A:$A, Products!$J:$J)</f>
        <v>26.176300000000001</v>
      </c>
      <c r="K1917">
        <f>_xlfn.XLOOKUP(Sales[[#This Row],[ProductKey]], Products!$A:$A, Products!$K:$K)</f>
        <v>69.989999999999995</v>
      </c>
      <c r="L1917" s="1">
        <f>Sales[[#This Row],[ProductPrice]]*Sales[[#This Row],[OrderQuantity]]</f>
        <v>69.989999999999995</v>
      </c>
      <c r="M1917" s="1">
        <f>Sales[[#This Row],[OrderQuantity]]</f>
        <v>1</v>
      </c>
      <c r="N1917" s="1">
        <f>1</f>
        <v>1</v>
      </c>
      <c r="O1917" s="1">
        <f>Sales[[#This Row],[TotalSales]]-Sales[[#This Row],[TotalCost]]</f>
        <v>43.813699999999997</v>
      </c>
      <c r="P1917" s="1">
        <f>Sales[[#This Row],[ProductCost]]*Sales[[#This Row],[OrderQuantity]]</f>
        <v>26.176300000000001</v>
      </c>
      <c r="Q1917" s="1" t="str">
        <f>VLOOKUP(Sales[[#This Row],[ProductKey]], Products!$A$2:$D$1000, 4, FALSE)</f>
        <v>Women's Mountain Shorts, L</v>
      </c>
    </row>
    <row r="1918" spans="1:17" x14ac:dyDescent="0.25">
      <c r="A1918" s="2">
        <v>37691</v>
      </c>
      <c r="B1918" s="1" t="s">
        <v>1879</v>
      </c>
      <c r="C1918">
        <v>540</v>
      </c>
      <c r="D1918">
        <v>11300</v>
      </c>
      <c r="E1918">
        <v>6</v>
      </c>
      <c r="F1918">
        <v>1</v>
      </c>
      <c r="G1918">
        <v>1</v>
      </c>
      <c r="H1918" s="2">
        <v>42805</v>
      </c>
      <c r="I1918" t="str">
        <f>VLOOKUP(Sales[[#This Row],[TerritoryKey]], Territories[], 2, FALSE)</f>
        <v>Canada</v>
      </c>
      <c r="J1918">
        <f>_xlfn.XLOOKUP(Sales[[#This Row],[ProductKey]], Products!$A:$A, Products!$J:$J)</f>
        <v>12.192399999999999</v>
      </c>
      <c r="K1918">
        <f>_xlfn.XLOOKUP(Sales[[#This Row],[ProductKey]], Products!$A:$A, Products!$K:$K)</f>
        <v>32.6</v>
      </c>
      <c r="L1918" s="1">
        <f>Sales[[#This Row],[ProductPrice]]*Sales[[#This Row],[OrderQuantity]]</f>
        <v>32.6</v>
      </c>
      <c r="M1918" s="1">
        <f>Sales[[#This Row],[OrderQuantity]]</f>
        <v>1</v>
      </c>
      <c r="N1918" s="1">
        <f>1</f>
        <v>1</v>
      </c>
      <c r="O1918" s="1">
        <f>Sales[[#This Row],[TotalSales]]-Sales[[#This Row],[TotalCost]]</f>
        <v>20.407600000000002</v>
      </c>
      <c r="P1918" s="1">
        <f>Sales[[#This Row],[ProductCost]]*Sales[[#This Row],[OrderQuantity]]</f>
        <v>12.192399999999999</v>
      </c>
      <c r="Q1918" s="1" t="str">
        <f>VLOOKUP(Sales[[#This Row],[ProductKey]], Products!$A$2:$D$1000, 4, FALSE)</f>
        <v>HL Road Tire</v>
      </c>
    </row>
    <row r="1919" spans="1:17" x14ac:dyDescent="0.25">
      <c r="A1919" s="2">
        <v>37664</v>
      </c>
      <c r="B1919" s="1" t="s">
        <v>1880</v>
      </c>
      <c r="C1919">
        <v>537</v>
      </c>
      <c r="D1919">
        <v>11300</v>
      </c>
      <c r="E1919">
        <v>6</v>
      </c>
      <c r="F1919">
        <v>1</v>
      </c>
      <c r="G1919">
        <v>1</v>
      </c>
      <c r="H1919" s="2">
        <v>42778</v>
      </c>
      <c r="I1919" t="str">
        <f>VLOOKUP(Sales[[#This Row],[TerritoryKey]], Territories[], 2, FALSE)</f>
        <v>Canada</v>
      </c>
      <c r="J1919">
        <f>_xlfn.XLOOKUP(Sales[[#This Row],[ProductKey]], Products!$A:$A, Products!$J:$J)</f>
        <v>13.09</v>
      </c>
      <c r="K1919">
        <f>_xlfn.XLOOKUP(Sales[[#This Row],[ProductKey]], Products!$A:$A, Products!$K:$K)</f>
        <v>35</v>
      </c>
      <c r="L1919" s="1">
        <f>Sales[[#This Row],[ProductPrice]]*Sales[[#This Row],[OrderQuantity]]</f>
        <v>35</v>
      </c>
      <c r="M1919" s="1">
        <f>Sales[[#This Row],[OrderQuantity]]</f>
        <v>1</v>
      </c>
      <c r="N1919" s="1">
        <f>1</f>
        <v>1</v>
      </c>
      <c r="O1919" s="1">
        <f>Sales[[#This Row],[TotalSales]]-Sales[[#This Row],[TotalCost]]</f>
        <v>21.91</v>
      </c>
      <c r="P1919" s="1">
        <f>Sales[[#This Row],[ProductCost]]*Sales[[#This Row],[OrderQuantity]]</f>
        <v>13.09</v>
      </c>
      <c r="Q1919" s="1" t="str">
        <f>VLOOKUP(Sales[[#This Row],[ProductKey]], Products!$A$2:$D$1000, 4, FALSE)</f>
        <v>HL Mountain Tire</v>
      </c>
    </row>
    <row r="1920" spans="1:17" x14ac:dyDescent="0.25">
      <c r="A1920" s="2">
        <v>37783</v>
      </c>
      <c r="B1920" s="1" t="s">
        <v>1926</v>
      </c>
      <c r="C1920">
        <v>358</v>
      </c>
      <c r="D1920">
        <v>15917</v>
      </c>
      <c r="E1920">
        <v>6</v>
      </c>
      <c r="F1920">
        <v>1</v>
      </c>
      <c r="G1920">
        <v>1</v>
      </c>
      <c r="H1920" s="2">
        <v>42897</v>
      </c>
      <c r="I1920" t="str">
        <f>VLOOKUP(Sales[[#This Row],[TerritoryKey]], Territories[], 2, FALSE)</f>
        <v>Canada</v>
      </c>
      <c r="J1920">
        <f>_xlfn.XLOOKUP(Sales[[#This Row],[ProductKey]], Products!$A:$A, Products!$J:$J)</f>
        <v>1105.81</v>
      </c>
      <c r="K1920">
        <f>_xlfn.XLOOKUP(Sales[[#This Row],[ProductKey]], Products!$A:$A, Products!$K:$K)</f>
        <v>2049.0981999999999</v>
      </c>
      <c r="L1920" s="1">
        <f>Sales[[#This Row],[ProductPrice]]*Sales[[#This Row],[OrderQuantity]]</f>
        <v>2049.0981999999999</v>
      </c>
      <c r="M1920" s="1">
        <f>Sales[[#This Row],[OrderQuantity]]</f>
        <v>1</v>
      </c>
      <c r="N1920" s="1">
        <f>1</f>
        <v>1</v>
      </c>
      <c r="O1920" s="1">
        <f>Sales[[#This Row],[TotalSales]]-Sales[[#This Row],[TotalCost]]</f>
        <v>943.28819999999996</v>
      </c>
      <c r="P1920" s="1">
        <f>Sales[[#This Row],[ProductCost]]*Sales[[#This Row],[OrderQuantity]]</f>
        <v>1105.81</v>
      </c>
      <c r="Q1920" s="1" t="str">
        <f>VLOOKUP(Sales[[#This Row],[ProductKey]], Products!$A$2:$D$1000, 4, FALSE)</f>
        <v>Mountain-200 Black, 38</v>
      </c>
    </row>
    <row r="1921" spans="1:17" x14ac:dyDescent="0.25">
      <c r="A1921" s="2">
        <v>37875</v>
      </c>
      <c r="B1921" s="1" t="s">
        <v>1978</v>
      </c>
      <c r="C1921">
        <v>567</v>
      </c>
      <c r="D1921">
        <v>24664</v>
      </c>
      <c r="E1921">
        <v>6</v>
      </c>
      <c r="F1921">
        <v>1</v>
      </c>
      <c r="G1921">
        <v>1</v>
      </c>
      <c r="H1921" s="2">
        <v>42989</v>
      </c>
      <c r="I1921" t="str">
        <f>VLOOKUP(Sales[[#This Row],[TerritoryKey]], Territories[], 2, FALSE)</f>
        <v>Canada</v>
      </c>
      <c r="J1921">
        <f>_xlfn.XLOOKUP(Sales[[#This Row],[ProductKey]], Products!$A:$A, Products!$J:$J)</f>
        <v>461.44479999999999</v>
      </c>
      <c r="K1921">
        <f>_xlfn.XLOOKUP(Sales[[#This Row],[ProductKey]], Products!$A:$A, Products!$K:$K)</f>
        <v>742.35</v>
      </c>
      <c r="L1921" s="1">
        <f>Sales[[#This Row],[ProductPrice]]*Sales[[#This Row],[OrderQuantity]]</f>
        <v>742.35</v>
      </c>
      <c r="M1921" s="1">
        <f>Sales[[#This Row],[OrderQuantity]]</f>
        <v>1</v>
      </c>
      <c r="N1921" s="1">
        <f>1</f>
        <v>1</v>
      </c>
      <c r="O1921" s="1">
        <f>Sales[[#This Row],[TotalSales]]-Sales[[#This Row],[TotalCost]]</f>
        <v>280.90520000000004</v>
      </c>
      <c r="P1921" s="1">
        <f>Sales[[#This Row],[ProductCost]]*Sales[[#This Row],[OrderQuantity]]</f>
        <v>461.44479999999999</v>
      </c>
      <c r="Q1921" s="1" t="str">
        <f>VLOOKUP(Sales[[#This Row],[ProductKey]], Products!$A$2:$D$1000, 4, FALSE)</f>
        <v>Touring-3000 Blue, 62</v>
      </c>
    </row>
    <row r="1922" spans="1:17" x14ac:dyDescent="0.25">
      <c r="A1922" s="2">
        <v>38261</v>
      </c>
      <c r="B1922" s="1" t="s">
        <v>2009</v>
      </c>
      <c r="C1922">
        <v>537</v>
      </c>
      <c r="D1922">
        <v>11827</v>
      </c>
      <c r="E1922">
        <v>6</v>
      </c>
      <c r="F1922">
        <v>1</v>
      </c>
      <c r="G1922">
        <v>1</v>
      </c>
      <c r="H1922" s="2">
        <v>43374</v>
      </c>
      <c r="I1922" t="str">
        <f>VLOOKUP(Sales[[#This Row],[TerritoryKey]], Territories[], 2, FALSE)</f>
        <v>Canada</v>
      </c>
      <c r="J1922">
        <f>_xlfn.XLOOKUP(Sales[[#This Row],[ProductKey]], Products!$A:$A, Products!$J:$J)</f>
        <v>13.09</v>
      </c>
      <c r="K1922">
        <f>_xlfn.XLOOKUP(Sales[[#This Row],[ProductKey]], Products!$A:$A, Products!$K:$K)</f>
        <v>35</v>
      </c>
      <c r="L1922" s="1">
        <f>Sales[[#This Row],[ProductPrice]]*Sales[[#This Row],[OrderQuantity]]</f>
        <v>35</v>
      </c>
      <c r="M1922" s="1">
        <f>Sales[[#This Row],[OrderQuantity]]</f>
        <v>1</v>
      </c>
      <c r="N1922" s="1">
        <f>1</f>
        <v>1</v>
      </c>
      <c r="O1922" s="1">
        <f>Sales[[#This Row],[TotalSales]]-Sales[[#This Row],[TotalCost]]</f>
        <v>21.91</v>
      </c>
      <c r="P1922" s="1">
        <f>Sales[[#This Row],[ProductCost]]*Sales[[#This Row],[OrderQuantity]]</f>
        <v>13.09</v>
      </c>
      <c r="Q1922" s="1" t="str">
        <f>VLOOKUP(Sales[[#This Row],[ProductKey]], Products!$A$2:$D$1000, 4, FALSE)</f>
        <v>HL Mountain Tire</v>
      </c>
    </row>
    <row r="1923" spans="1:17" x14ac:dyDescent="0.25">
      <c r="A1923" s="2">
        <v>37876</v>
      </c>
      <c r="B1923" s="1" t="s">
        <v>2026</v>
      </c>
      <c r="C1923">
        <v>578</v>
      </c>
      <c r="D1923">
        <v>23830</v>
      </c>
      <c r="E1923">
        <v>6</v>
      </c>
      <c r="F1923">
        <v>1</v>
      </c>
      <c r="G1923">
        <v>1</v>
      </c>
      <c r="H1923" s="2">
        <v>42990</v>
      </c>
      <c r="I1923" t="str">
        <f>VLOOKUP(Sales[[#This Row],[TerritoryKey]], Territories[], 2, FALSE)</f>
        <v>Canada</v>
      </c>
      <c r="J1923">
        <f>_xlfn.XLOOKUP(Sales[[#This Row],[ProductKey]], Products!$A:$A, Products!$J:$J)</f>
        <v>755.1508</v>
      </c>
      <c r="K1923">
        <f>_xlfn.XLOOKUP(Sales[[#This Row],[ProductKey]], Products!$A:$A, Products!$K:$K)</f>
        <v>1214.8499999999999</v>
      </c>
      <c r="L1923" s="1">
        <f>Sales[[#This Row],[ProductPrice]]*Sales[[#This Row],[OrderQuantity]]</f>
        <v>1214.8499999999999</v>
      </c>
      <c r="M1923" s="1">
        <f>Sales[[#This Row],[OrderQuantity]]</f>
        <v>1</v>
      </c>
      <c r="N1923" s="1">
        <f>1</f>
        <v>1</v>
      </c>
      <c r="O1923" s="1">
        <f>Sales[[#This Row],[TotalSales]]-Sales[[#This Row],[TotalCost]]</f>
        <v>459.69919999999991</v>
      </c>
      <c r="P1923" s="1">
        <f>Sales[[#This Row],[ProductCost]]*Sales[[#This Row],[OrderQuantity]]</f>
        <v>755.1508</v>
      </c>
      <c r="Q1923" s="1" t="str">
        <f>VLOOKUP(Sales[[#This Row],[ProductKey]], Products!$A$2:$D$1000, 4, FALSE)</f>
        <v>Touring-2000 Blue, 50</v>
      </c>
    </row>
    <row r="1924" spans="1:17" x14ac:dyDescent="0.25">
      <c r="A1924" s="2">
        <v>38078</v>
      </c>
      <c r="B1924" s="1" t="s">
        <v>2040</v>
      </c>
      <c r="C1924">
        <v>528</v>
      </c>
      <c r="D1924">
        <v>14332</v>
      </c>
      <c r="E1924">
        <v>6</v>
      </c>
      <c r="F1924">
        <v>1</v>
      </c>
      <c r="G1924">
        <v>1</v>
      </c>
      <c r="H1924" s="2">
        <v>43191</v>
      </c>
      <c r="I1924" t="str">
        <f>VLOOKUP(Sales[[#This Row],[TerritoryKey]], Territories[], 2, FALSE)</f>
        <v>Canada</v>
      </c>
      <c r="J1924">
        <f>_xlfn.XLOOKUP(Sales[[#This Row],[ProductKey]], Products!$A:$A, Products!$J:$J)</f>
        <v>1.8663000000000001</v>
      </c>
      <c r="K1924">
        <f>_xlfn.XLOOKUP(Sales[[#This Row],[ProductKey]], Products!$A:$A, Products!$K:$K)</f>
        <v>4.99</v>
      </c>
      <c r="L1924" s="1">
        <f>Sales[[#This Row],[ProductPrice]]*Sales[[#This Row],[OrderQuantity]]</f>
        <v>4.99</v>
      </c>
      <c r="M1924" s="1">
        <f>Sales[[#This Row],[OrderQuantity]]</f>
        <v>1</v>
      </c>
      <c r="N1924" s="1">
        <f>1</f>
        <v>1</v>
      </c>
      <c r="O1924" s="1">
        <f>Sales[[#This Row],[TotalSales]]-Sales[[#This Row],[TotalCost]]</f>
        <v>3.1237000000000004</v>
      </c>
      <c r="P1924" s="1">
        <f>Sales[[#This Row],[ProductCost]]*Sales[[#This Row],[OrderQuantity]]</f>
        <v>1.8663000000000001</v>
      </c>
      <c r="Q1924" s="1" t="str">
        <f>VLOOKUP(Sales[[#This Row],[ProductKey]], Products!$A$2:$D$1000, 4, FALSE)</f>
        <v>Mountain Tire Tube</v>
      </c>
    </row>
    <row r="1925" spans="1:17" x14ac:dyDescent="0.25">
      <c r="A1925" s="2">
        <v>37663</v>
      </c>
      <c r="B1925" s="1" t="s">
        <v>2042</v>
      </c>
      <c r="C1925">
        <v>474</v>
      </c>
      <c r="D1925">
        <v>17411</v>
      </c>
      <c r="E1925">
        <v>6</v>
      </c>
      <c r="F1925">
        <v>1</v>
      </c>
      <c r="G1925">
        <v>1</v>
      </c>
      <c r="H1925" s="2">
        <v>42777</v>
      </c>
      <c r="I1925" t="str">
        <f>VLOOKUP(Sales[[#This Row],[TerritoryKey]], Territories[], 2, FALSE)</f>
        <v>Canada</v>
      </c>
      <c r="J1925">
        <f>_xlfn.XLOOKUP(Sales[[#This Row],[ProductKey]], Products!$A:$A, Products!$J:$J)</f>
        <v>26.176300000000001</v>
      </c>
      <c r="K1925">
        <f>_xlfn.XLOOKUP(Sales[[#This Row],[ProductKey]], Products!$A:$A, Products!$K:$K)</f>
        <v>69.989999999999995</v>
      </c>
      <c r="L1925" s="1">
        <f>Sales[[#This Row],[ProductPrice]]*Sales[[#This Row],[OrderQuantity]]</f>
        <v>69.989999999999995</v>
      </c>
      <c r="M1925" s="1">
        <f>Sales[[#This Row],[OrderQuantity]]</f>
        <v>1</v>
      </c>
      <c r="N1925" s="1">
        <f>1</f>
        <v>1</v>
      </c>
      <c r="O1925" s="1">
        <f>Sales[[#This Row],[TotalSales]]-Sales[[#This Row],[TotalCost]]</f>
        <v>43.813699999999997</v>
      </c>
      <c r="P1925" s="1">
        <f>Sales[[#This Row],[ProductCost]]*Sales[[#This Row],[OrderQuantity]]</f>
        <v>26.176300000000001</v>
      </c>
      <c r="Q1925" s="1" t="str">
        <f>VLOOKUP(Sales[[#This Row],[ProductKey]], Products!$A$2:$D$1000, 4, FALSE)</f>
        <v>Women's Mountain Shorts, S</v>
      </c>
    </row>
    <row r="1926" spans="1:17" x14ac:dyDescent="0.25">
      <c r="A1926" s="2">
        <v>37906</v>
      </c>
      <c r="B1926" s="1" t="s">
        <v>2069</v>
      </c>
      <c r="C1926">
        <v>385</v>
      </c>
      <c r="D1926">
        <v>20000</v>
      </c>
      <c r="E1926">
        <v>6</v>
      </c>
      <c r="F1926">
        <v>1</v>
      </c>
      <c r="G1926">
        <v>1</v>
      </c>
      <c r="H1926" s="2">
        <v>43020</v>
      </c>
      <c r="I1926" t="str">
        <f>VLOOKUP(Sales[[#This Row],[TerritoryKey]], Territories[], 2, FALSE)</f>
        <v>Canada</v>
      </c>
      <c r="J1926">
        <f>_xlfn.XLOOKUP(Sales[[#This Row],[ProductKey]], Products!$A:$A, Products!$J:$J)</f>
        <v>605.64919999999995</v>
      </c>
      <c r="K1926">
        <f>_xlfn.XLOOKUP(Sales[[#This Row],[ProductKey]], Products!$A:$A, Products!$K:$K)</f>
        <v>1000.4375</v>
      </c>
      <c r="L1926" s="1">
        <f>Sales[[#This Row],[ProductPrice]]*Sales[[#This Row],[OrderQuantity]]</f>
        <v>1000.4375</v>
      </c>
      <c r="M1926" s="1">
        <f>Sales[[#This Row],[OrderQuantity]]</f>
        <v>1</v>
      </c>
      <c r="N1926" s="1">
        <f>1</f>
        <v>1</v>
      </c>
      <c r="O1926" s="1">
        <f>Sales[[#This Row],[TotalSales]]-Sales[[#This Row],[TotalCost]]</f>
        <v>394.78830000000005</v>
      </c>
      <c r="P1926" s="1">
        <f>Sales[[#This Row],[ProductCost]]*Sales[[#This Row],[OrderQuantity]]</f>
        <v>605.64919999999995</v>
      </c>
      <c r="Q1926" s="1" t="str">
        <f>VLOOKUP(Sales[[#This Row],[ProductKey]], Products!$A$2:$D$1000, 4, FALSE)</f>
        <v>Road-550-W Yellow, 42</v>
      </c>
    </row>
    <row r="1927" spans="1:17" x14ac:dyDescent="0.25">
      <c r="A1927" s="2">
        <v>37813</v>
      </c>
      <c r="B1927" s="1" t="s">
        <v>2070</v>
      </c>
      <c r="C1927">
        <v>358</v>
      </c>
      <c r="D1927">
        <v>16820</v>
      </c>
      <c r="E1927">
        <v>6</v>
      </c>
      <c r="F1927">
        <v>1</v>
      </c>
      <c r="G1927">
        <v>1</v>
      </c>
      <c r="H1927" s="2">
        <v>42927</v>
      </c>
      <c r="I1927" t="str">
        <f>VLOOKUP(Sales[[#This Row],[TerritoryKey]], Territories[], 2, FALSE)</f>
        <v>Canada</v>
      </c>
      <c r="J1927">
        <f>_xlfn.XLOOKUP(Sales[[#This Row],[ProductKey]], Products!$A:$A, Products!$J:$J)</f>
        <v>1105.81</v>
      </c>
      <c r="K1927">
        <f>_xlfn.XLOOKUP(Sales[[#This Row],[ProductKey]], Products!$A:$A, Products!$K:$K)</f>
        <v>2049.0981999999999</v>
      </c>
      <c r="L1927" s="1">
        <f>Sales[[#This Row],[ProductPrice]]*Sales[[#This Row],[OrderQuantity]]</f>
        <v>2049.0981999999999</v>
      </c>
      <c r="M1927" s="1">
        <f>Sales[[#This Row],[OrderQuantity]]</f>
        <v>1</v>
      </c>
      <c r="N1927" s="1">
        <f>1</f>
        <v>1</v>
      </c>
      <c r="O1927" s="1">
        <f>Sales[[#This Row],[TotalSales]]-Sales[[#This Row],[TotalCost]]</f>
        <v>943.28819999999996</v>
      </c>
      <c r="P1927" s="1">
        <f>Sales[[#This Row],[ProductCost]]*Sales[[#This Row],[OrderQuantity]]</f>
        <v>1105.81</v>
      </c>
      <c r="Q1927" s="1" t="str">
        <f>VLOOKUP(Sales[[#This Row],[ProductKey]], Products!$A$2:$D$1000, 4, FALSE)</f>
        <v>Mountain-200 Black, 38</v>
      </c>
    </row>
    <row r="1928" spans="1:17" x14ac:dyDescent="0.25">
      <c r="A1928" s="2">
        <v>38261</v>
      </c>
      <c r="B1928" s="1" t="s">
        <v>2078</v>
      </c>
      <c r="C1928">
        <v>490</v>
      </c>
      <c r="D1928">
        <v>11506</v>
      </c>
      <c r="E1928">
        <v>6</v>
      </c>
      <c r="F1928">
        <v>1</v>
      </c>
      <c r="G1928">
        <v>1</v>
      </c>
      <c r="H1928" s="2">
        <v>43374</v>
      </c>
      <c r="I1928" t="str">
        <f>VLOOKUP(Sales[[#This Row],[TerritoryKey]], Territories[], 2, FALSE)</f>
        <v>Canada</v>
      </c>
      <c r="J1928">
        <f>_xlfn.XLOOKUP(Sales[[#This Row],[ProductKey]], Products!$A:$A, Products!$J:$J)</f>
        <v>41.572299999999998</v>
      </c>
      <c r="K1928">
        <f>_xlfn.XLOOKUP(Sales[[#This Row],[ProductKey]], Products!$A:$A, Products!$K:$K)</f>
        <v>53.99</v>
      </c>
      <c r="L1928" s="1">
        <f>Sales[[#This Row],[ProductPrice]]*Sales[[#This Row],[OrderQuantity]]</f>
        <v>53.99</v>
      </c>
      <c r="M1928" s="1">
        <f>Sales[[#This Row],[OrderQuantity]]</f>
        <v>1</v>
      </c>
      <c r="N1928" s="1">
        <f>1</f>
        <v>1</v>
      </c>
      <c r="O1928" s="1">
        <f>Sales[[#This Row],[TotalSales]]-Sales[[#This Row],[TotalCost]]</f>
        <v>12.417700000000004</v>
      </c>
      <c r="P1928" s="1">
        <f>Sales[[#This Row],[ProductCost]]*Sales[[#This Row],[OrderQuantity]]</f>
        <v>41.572299999999998</v>
      </c>
      <c r="Q1928" s="1" t="str">
        <f>VLOOKUP(Sales[[#This Row],[ProductKey]], Products!$A$2:$D$1000, 4, FALSE)</f>
        <v>Short-Sleeve Classic Jersey, L</v>
      </c>
    </row>
    <row r="1929" spans="1:17" x14ac:dyDescent="0.25">
      <c r="A1929" s="2">
        <v>37784</v>
      </c>
      <c r="B1929" s="1" t="s">
        <v>2190</v>
      </c>
      <c r="C1929">
        <v>477</v>
      </c>
      <c r="D1929">
        <v>25885</v>
      </c>
      <c r="E1929">
        <v>6</v>
      </c>
      <c r="F1929">
        <v>1</v>
      </c>
      <c r="G1929">
        <v>1</v>
      </c>
      <c r="H1929" s="2">
        <v>42898</v>
      </c>
      <c r="I1929" t="str">
        <f>VLOOKUP(Sales[[#This Row],[TerritoryKey]], Territories[], 2, FALSE)</f>
        <v>Canada</v>
      </c>
      <c r="J1929">
        <f>_xlfn.XLOOKUP(Sales[[#This Row],[ProductKey]], Products!$A:$A, Products!$J:$J)</f>
        <v>1.8663000000000001</v>
      </c>
      <c r="K1929">
        <f>_xlfn.XLOOKUP(Sales[[#This Row],[ProductKey]], Products!$A:$A, Products!$K:$K)</f>
        <v>4.99</v>
      </c>
      <c r="L1929" s="1">
        <f>Sales[[#This Row],[ProductPrice]]*Sales[[#This Row],[OrderQuantity]]</f>
        <v>4.99</v>
      </c>
      <c r="M1929" s="1">
        <f>Sales[[#This Row],[OrderQuantity]]</f>
        <v>1</v>
      </c>
      <c r="N1929" s="1">
        <f>1</f>
        <v>1</v>
      </c>
      <c r="O1929" s="1">
        <f>Sales[[#This Row],[TotalSales]]-Sales[[#This Row],[TotalCost]]</f>
        <v>3.1237000000000004</v>
      </c>
      <c r="P1929" s="1">
        <f>Sales[[#This Row],[ProductCost]]*Sales[[#This Row],[OrderQuantity]]</f>
        <v>1.8663000000000001</v>
      </c>
      <c r="Q1929" s="1" t="str">
        <f>VLOOKUP(Sales[[#This Row],[ProductKey]], Products!$A$2:$D$1000, 4, FALSE)</f>
        <v>Water Bottle - 30 oz.</v>
      </c>
    </row>
    <row r="1930" spans="1:17" x14ac:dyDescent="0.25">
      <c r="A1930" s="2">
        <v>38048</v>
      </c>
      <c r="B1930" s="1" t="s">
        <v>2191</v>
      </c>
      <c r="C1930">
        <v>474</v>
      </c>
      <c r="D1930">
        <v>12106</v>
      </c>
      <c r="E1930">
        <v>6</v>
      </c>
      <c r="F1930">
        <v>1</v>
      </c>
      <c r="G1930">
        <v>1</v>
      </c>
      <c r="H1930" s="2">
        <v>43161</v>
      </c>
      <c r="I1930" t="str">
        <f>VLOOKUP(Sales[[#This Row],[TerritoryKey]], Territories[], 2, FALSE)</f>
        <v>Canada</v>
      </c>
      <c r="J1930">
        <f>_xlfn.XLOOKUP(Sales[[#This Row],[ProductKey]], Products!$A:$A, Products!$J:$J)</f>
        <v>26.176300000000001</v>
      </c>
      <c r="K1930">
        <f>_xlfn.XLOOKUP(Sales[[#This Row],[ProductKey]], Products!$A:$A, Products!$K:$K)</f>
        <v>69.989999999999995</v>
      </c>
      <c r="L1930" s="1">
        <f>Sales[[#This Row],[ProductPrice]]*Sales[[#This Row],[OrderQuantity]]</f>
        <v>69.989999999999995</v>
      </c>
      <c r="M1930" s="1">
        <f>Sales[[#This Row],[OrderQuantity]]</f>
        <v>1</v>
      </c>
      <c r="N1930" s="1">
        <f>1</f>
        <v>1</v>
      </c>
      <c r="O1930" s="1">
        <f>Sales[[#This Row],[TotalSales]]-Sales[[#This Row],[TotalCost]]</f>
        <v>43.813699999999997</v>
      </c>
      <c r="P1930" s="1">
        <f>Sales[[#This Row],[ProductCost]]*Sales[[#This Row],[OrderQuantity]]</f>
        <v>26.176300000000001</v>
      </c>
      <c r="Q1930" s="1" t="str">
        <f>VLOOKUP(Sales[[#This Row],[ProductKey]], Products!$A$2:$D$1000, 4, FALSE)</f>
        <v>Women's Mountain Shorts, S</v>
      </c>
    </row>
    <row r="1931" spans="1:17" x14ac:dyDescent="0.25">
      <c r="A1931" s="2">
        <v>37967</v>
      </c>
      <c r="B1931" s="1" t="s">
        <v>2236</v>
      </c>
      <c r="C1931">
        <v>537</v>
      </c>
      <c r="D1931">
        <v>13732</v>
      </c>
      <c r="E1931">
        <v>6</v>
      </c>
      <c r="F1931">
        <v>1</v>
      </c>
      <c r="G1931">
        <v>1</v>
      </c>
      <c r="H1931" s="2">
        <v>43081</v>
      </c>
      <c r="I1931" t="str">
        <f>VLOOKUP(Sales[[#This Row],[TerritoryKey]], Territories[], 2, FALSE)</f>
        <v>Canada</v>
      </c>
      <c r="J1931">
        <f>_xlfn.XLOOKUP(Sales[[#This Row],[ProductKey]], Products!$A:$A, Products!$J:$J)</f>
        <v>13.09</v>
      </c>
      <c r="K1931">
        <f>_xlfn.XLOOKUP(Sales[[#This Row],[ProductKey]], Products!$A:$A, Products!$K:$K)</f>
        <v>35</v>
      </c>
      <c r="L1931" s="1">
        <f>Sales[[#This Row],[ProductPrice]]*Sales[[#This Row],[OrderQuantity]]</f>
        <v>35</v>
      </c>
      <c r="M1931" s="1">
        <f>Sales[[#This Row],[OrderQuantity]]</f>
        <v>1</v>
      </c>
      <c r="N1931" s="1">
        <f>1</f>
        <v>1</v>
      </c>
      <c r="O1931" s="1">
        <f>Sales[[#This Row],[TotalSales]]-Sales[[#This Row],[TotalCost]]</f>
        <v>21.91</v>
      </c>
      <c r="P1931" s="1">
        <f>Sales[[#This Row],[ProductCost]]*Sales[[#This Row],[OrderQuantity]]</f>
        <v>13.09</v>
      </c>
      <c r="Q1931" s="1" t="str">
        <f>VLOOKUP(Sales[[#This Row],[ProductKey]], Products!$A$2:$D$1000, 4, FALSE)</f>
        <v>HL Mountain Tire</v>
      </c>
    </row>
    <row r="1932" spans="1:17" x14ac:dyDescent="0.25">
      <c r="A1932" s="2">
        <v>37988</v>
      </c>
      <c r="B1932" s="1" t="s">
        <v>2271</v>
      </c>
      <c r="C1932">
        <v>358</v>
      </c>
      <c r="D1932">
        <v>16678</v>
      </c>
      <c r="E1932">
        <v>6</v>
      </c>
      <c r="F1932">
        <v>1</v>
      </c>
      <c r="G1932">
        <v>1</v>
      </c>
      <c r="H1932" s="2">
        <v>43102</v>
      </c>
      <c r="I1932" t="str">
        <f>VLOOKUP(Sales[[#This Row],[TerritoryKey]], Territories[], 2, FALSE)</f>
        <v>Canada</v>
      </c>
      <c r="J1932">
        <f>_xlfn.XLOOKUP(Sales[[#This Row],[ProductKey]], Products!$A:$A, Products!$J:$J)</f>
        <v>1105.81</v>
      </c>
      <c r="K1932">
        <f>_xlfn.XLOOKUP(Sales[[#This Row],[ProductKey]], Products!$A:$A, Products!$K:$K)</f>
        <v>2049.0981999999999</v>
      </c>
      <c r="L1932" s="1">
        <f>Sales[[#This Row],[ProductPrice]]*Sales[[#This Row],[OrderQuantity]]</f>
        <v>2049.0981999999999</v>
      </c>
      <c r="M1932" s="1">
        <f>Sales[[#This Row],[OrderQuantity]]</f>
        <v>1</v>
      </c>
      <c r="N1932" s="1">
        <f>1</f>
        <v>1</v>
      </c>
      <c r="O1932" s="1">
        <f>Sales[[#This Row],[TotalSales]]-Sales[[#This Row],[TotalCost]]</f>
        <v>943.28819999999996</v>
      </c>
      <c r="P1932" s="1">
        <f>Sales[[#This Row],[ProductCost]]*Sales[[#This Row],[OrderQuantity]]</f>
        <v>1105.81</v>
      </c>
      <c r="Q1932" s="1" t="str">
        <f>VLOOKUP(Sales[[#This Row],[ProductKey]], Products!$A$2:$D$1000, 4, FALSE)</f>
        <v>Mountain-200 Black, 38</v>
      </c>
    </row>
    <row r="1933" spans="1:17" x14ac:dyDescent="0.25">
      <c r="A1933" s="2">
        <v>38322</v>
      </c>
      <c r="B1933" s="1" t="s">
        <v>2290</v>
      </c>
      <c r="C1933">
        <v>540</v>
      </c>
      <c r="D1933">
        <v>11833</v>
      </c>
      <c r="E1933">
        <v>6</v>
      </c>
      <c r="F1933">
        <v>1</v>
      </c>
      <c r="G1933">
        <v>1</v>
      </c>
      <c r="H1933" s="2">
        <v>43435</v>
      </c>
      <c r="I1933" t="str">
        <f>VLOOKUP(Sales[[#This Row],[TerritoryKey]], Territories[], 2, FALSE)</f>
        <v>Canada</v>
      </c>
      <c r="J1933">
        <f>_xlfn.XLOOKUP(Sales[[#This Row],[ProductKey]], Products!$A:$A, Products!$J:$J)</f>
        <v>12.192399999999999</v>
      </c>
      <c r="K1933">
        <f>_xlfn.XLOOKUP(Sales[[#This Row],[ProductKey]], Products!$A:$A, Products!$K:$K)</f>
        <v>32.6</v>
      </c>
      <c r="L1933" s="1">
        <f>Sales[[#This Row],[ProductPrice]]*Sales[[#This Row],[OrderQuantity]]</f>
        <v>32.6</v>
      </c>
      <c r="M1933" s="1">
        <f>Sales[[#This Row],[OrderQuantity]]</f>
        <v>1</v>
      </c>
      <c r="N1933" s="1">
        <f>1</f>
        <v>1</v>
      </c>
      <c r="O1933" s="1">
        <f>Sales[[#This Row],[TotalSales]]-Sales[[#This Row],[TotalCost]]</f>
        <v>20.407600000000002</v>
      </c>
      <c r="P1933" s="1">
        <f>Sales[[#This Row],[ProductCost]]*Sales[[#This Row],[OrderQuantity]]</f>
        <v>12.192399999999999</v>
      </c>
      <c r="Q1933" s="1" t="str">
        <f>VLOOKUP(Sales[[#This Row],[ProductKey]], Products!$A$2:$D$1000, 4, FALSE)</f>
        <v>HL Road Tire</v>
      </c>
    </row>
    <row r="1934" spans="1:17" x14ac:dyDescent="0.25">
      <c r="A1934" s="2">
        <v>38322</v>
      </c>
      <c r="B1934" s="1" t="s">
        <v>2292</v>
      </c>
      <c r="C1934">
        <v>476</v>
      </c>
      <c r="D1934">
        <v>15943</v>
      </c>
      <c r="E1934">
        <v>6</v>
      </c>
      <c r="F1934">
        <v>1</v>
      </c>
      <c r="G1934">
        <v>1</v>
      </c>
      <c r="H1934" s="2">
        <v>43435</v>
      </c>
      <c r="I1934" t="str">
        <f>VLOOKUP(Sales[[#This Row],[TerritoryKey]], Territories[], 2, FALSE)</f>
        <v>Canada</v>
      </c>
      <c r="J1934">
        <f>_xlfn.XLOOKUP(Sales[[#This Row],[ProductKey]], Products!$A:$A, Products!$J:$J)</f>
        <v>26.176300000000001</v>
      </c>
      <c r="K1934">
        <f>_xlfn.XLOOKUP(Sales[[#This Row],[ProductKey]], Products!$A:$A, Products!$K:$K)</f>
        <v>69.989999999999995</v>
      </c>
      <c r="L1934" s="1">
        <f>Sales[[#This Row],[ProductPrice]]*Sales[[#This Row],[OrderQuantity]]</f>
        <v>69.989999999999995</v>
      </c>
      <c r="M1934" s="1">
        <f>Sales[[#This Row],[OrderQuantity]]</f>
        <v>1</v>
      </c>
      <c r="N1934" s="1">
        <f>1</f>
        <v>1</v>
      </c>
      <c r="O1934" s="1">
        <f>Sales[[#This Row],[TotalSales]]-Sales[[#This Row],[TotalCost]]</f>
        <v>43.813699999999997</v>
      </c>
      <c r="P1934" s="1">
        <f>Sales[[#This Row],[ProductCost]]*Sales[[#This Row],[OrderQuantity]]</f>
        <v>26.176300000000001</v>
      </c>
      <c r="Q1934" s="1" t="str">
        <f>VLOOKUP(Sales[[#This Row],[ProductKey]], Products!$A$2:$D$1000, 4, FALSE)</f>
        <v>Women's Mountain Shorts, L</v>
      </c>
    </row>
    <row r="1935" spans="1:17" x14ac:dyDescent="0.25">
      <c r="A1935" s="2">
        <v>37784</v>
      </c>
      <c r="B1935" s="1" t="s">
        <v>2293</v>
      </c>
      <c r="C1935">
        <v>215</v>
      </c>
      <c r="D1935">
        <v>11211</v>
      </c>
      <c r="E1935">
        <v>6</v>
      </c>
      <c r="F1935">
        <v>1</v>
      </c>
      <c r="G1935">
        <v>1</v>
      </c>
      <c r="H1935" s="2">
        <v>42898</v>
      </c>
      <c r="I1935" t="str">
        <f>VLOOKUP(Sales[[#This Row],[TerritoryKey]], Territories[], 2, FALSE)</f>
        <v>Canada</v>
      </c>
      <c r="J1935">
        <f>_xlfn.XLOOKUP(Sales[[#This Row],[ProductKey]], Products!$A:$A, Products!$J:$J)</f>
        <v>12.027799999999999</v>
      </c>
      <c r="K1935">
        <f>_xlfn.XLOOKUP(Sales[[#This Row],[ProductKey]], Products!$A:$A, Products!$K:$K)</f>
        <v>33.644199999999998</v>
      </c>
      <c r="L1935" s="1">
        <f>Sales[[#This Row],[ProductPrice]]*Sales[[#This Row],[OrderQuantity]]</f>
        <v>33.644199999999998</v>
      </c>
      <c r="M1935" s="1">
        <f>Sales[[#This Row],[OrderQuantity]]</f>
        <v>1</v>
      </c>
      <c r="N1935" s="1">
        <f>1</f>
        <v>1</v>
      </c>
      <c r="O1935" s="1">
        <f>Sales[[#This Row],[TotalSales]]-Sales[[#This Row],[TotalCost]]</f>
        <v>21.616399999999999</v>
      </c>
      <c r="P1935" s="1">
        <f>Sales[[#This Row],[ProductCost]]*Sales[[#This Row],[OrderQuantity]]</f>
        <v>12.027799999999999</v>
      </c>
      <c r="Q1935" s="1" t="str">
        <f>VLOOKUP(Sales[[#This Row],[ProductKey]], Products!$A$2:$D$1000, 4, FALSE)</f>
        <v>Sport-100 Helmet, Black</v>
      </c>
    </row>
    <row r="1936" spans="1:17" x14ac:dyDescent="0.25">
      <c r="A1936" s="2">
        <v>37967</v>
      </c>
      <c r="B1936" s="1" t="s">
        <v>2316</v>
      </c>
      <c r="C1936">
        <v>541</v>
      </c>
      <c r="D1936">
        <v>11200</v>
      </c>
      <c r="E1936">
        <v>6</v>
      </c>
      <c r="F1936">
        <v>1</v>
      </c>
      <c r="G1936">
        <v>1</v>
      </c>
      <c r="H1936" s="2">
        <v>43081</v>
      </c>
      <c r="I1936" t="str">
        <f>VLOOKUP(Sales[[#This Row],[TerritoryKey]], Territories[], 2, FALSE)</f>
        <v>Canada</v>
      </c>
      <c r="J1936">
        <f>_xlfn.XLOOKUP(Sales[[#This Row],[ProductKey]], Products!$A:$A, Products!$J:$J)</f>
        <v>10.8423</v>
      </c>
      <c r="K1936">
        <f>_xlfn.XLOOKUP(Sales[[#This Row],[ProductKey]], Products!$A:$A, Products!$K:$K)</f>
        <v>28.99</v>
      </c>
      <c r="L1936" s="1">
        <f>Sales[[#This Row],[ProductPrice]]*Sales[[#This Row],[OrderQuantity]]</f>
        <v>28.99</v>
      </c>
      <c r="M1936" s="1">
        <f>Sales[[#This Row],[OrderQuantity]]</f>
        <v>1</v>
      </c>
      <c r="N1936" s="1">
        <f>1</f>
        <v>1</v>
      </c>
      <c r="O1936" s="1">
        <f>Sales[[#This Row],[TotalSales]]-Sales[[#This Row],[TotalCost]]</f>
        <v>18.1477</v>
      </c>
      <c r="P1936" s="1">
        <f>Sales[[#This Row],[ProductCost]]*Sales[[#This Row],[OrderQuantity]]</f>
        <v>10.8423</v>
      </c>
      <c r="Q1936" s="1" t="str">
        <f>VLOOKUP(Sales[[#This Row],[ProductKey]], Products!$A$2:$D$1000, 4, FALSE)</f>
        <v>Touring Tire</v>
      </c>
    </row>
    <row r="1937" spans="1:17" x14ac:dyDescent="0.25">
      <c r="A1937" s="2">
        <v>37937</v>
      </c>
      <c r="B1937" s="1" t="s">
        <v>2318</v>
      </c>
      <c r="C1937">
        <v>476</v>
      </c>
      <c r="D1937">
        <v>28341</v>
      </c>
      <c r="E1937">
        <v>6</v>
      </c>
      <c r="F1937">
        <v>1</v>
      </c>
      <c r="G1937">
        <v>1</v>
      </c>
      <c r="H1937" s="2">
        <v>43051</v>
      </c>
      <c r="I1937" t="str">
        <f>VLOOKUP(Sales[[#This Row],[TerritoryKey]], Territories[], 2, FALSE)</f>
        <v>Canada</v>
      </c>
      <c r="J1937">
        <f>_xlfn.XLOOKUP(Sales[[#This Row],[ProductKey]], Products!$A:$A, Products!$J:$J)</f>
        <v>26.176300000000001</v>
      </c>
      <c r="K1937">
        <f>_xlfn.XLOOKUP(Sales[[#This Row],[ProductKey]], Products!$A:$A, Products!$K:$K)</f>
        <v>69.989999999999995</v>
      </c>
      <c r="L1937" s="1">
        <f>Sales[[#This Row],[ProductPrice]]*Sales[[#This Row],[OrderQuantity]]</f>
        <v>69.989999999999995</v>
      </c>
      <c r="M1937" s="1">
        <f>Sales[[#This Row],[OrderQuantity]]</f>
        <v>1</v>
      </c>
      <c r="N1937" s="1">
        <f>1</f>
        <v>1</v>
      </c>
      <c r="O1937" s="1">
        <f>Sales[[#This Row],[TotalSales]]-Sales[[#This Row],[TotalCost]]</f>
        <v>43.813699999999997</v>
      </c>
      <c r="P1937" s="1">
        <f>Sales[[#This Row],[ProductCost]]*Sales[[#This Row],[OrderQuantity]]</f>
        <v>26.176300000000001</v>
      </c>
      <c r="Q1937" s="1" t="str">
        <f>VLOOKUP(Sales[[#This Row],[ProductKey]], Products!$A$2:$D$1000, 4, FALSE)</f>
        <v>Women's Mountain Shorts, L</v>
      </c>
    </row>
    <row r="1938" spans="1:17" x14ac:dyDescent="0.25">
      <c r="A1938" s="2">
        <v>37906</v>
      </c>
      <c r="B1938" s="1" t="s">
        <v>2339</v>
      </c>
      <c r="C1938">
        <v>478</v>
      </c>
      <c r="D1938">
        <v>14084</v>
      </c>
      <c r="E1938">
        <v>6</v>
      </c>
      <c r="F1938">
        <v>1</v>
      </c>
      <c r="G1938">
        <v>1</v>
      </c>
      <c r="H1938" s="2">
        <v>43020</v>
      </c>
      <c r="I1938" t="str">
        <f>VLOOKUP(Sales[[#This Row],[TerritoryKey]], Territories[], 2, FALSE)</f>
        <v>Canada</v>
      </c>
      <c r="J1938">
        <f>_xlfn.XLOOKUP(Sales[[#This Row],[ProductKey]], Products!$A:$A, Products!$J:$J)</f>
        <v>3.7363</v>
      </c>
      <c r="K1938">
        <f>_xlfn.XLOOKUP(Sales[[#This Row],[ProductKey]], Products!$A:$A, Products!$K:$K)</f>
        <v>9.99</v>
      </c>
      <c r="L1938" s="1">
        <f>Sales[[#This Row],[ProductPrice]]*Sales[[#This Row],[OrderQuantity]]</f>
        <v>9.99</v>
      </c>
      <c r="M1938" s="1">
        <f>Sales[[#This Row],[OrderQuantity]]</f>
        <v>1</v>
      </c>
      <c r="N1938" s="1">
        <f>1</f>
        <v>1</v>
      </c>
      <c r="O1938" s="1">
        <f>Sales[[#This Row],[TotalSales]]-Sales[[#This Row],[TotalCost]]</f>
        <v>6.2537000000000003</v>
      </c>
      <c r="P1938" s="1">
        <f>Sales[[#This Row],[ProductCost]]*Sales[[#This Row],[OrderQuantity]]</f>
        <v>3.7363</v>
      </c>
      <c r="Q1938" s="1" t="str">
        <f>VLOOKUP(Sales[[#This Row],[ProductKey]], Products!$A$2:$D$1000, 4, FALSE)</f>
        <v>Mountain Bottle Cage</v>
      </c>
    </row>
    <row r="1939" spans="1:17" x14ac:dyDescent="0.25">
      <c r="A1939" s="2">
        <v>38323</v>
      </c>
      <c r="B1939" s="1" t="s">
        <v>2347</v>
      </c>
      <c r="C1939">
        <v>537</v>
      </c>
      <c r="D1939">
        <v>12964</v>
      </c>
      <c r="E1939">
        <v>6</v>
      </c>
      <c r="F1939">
        <v>1</v>
      </c>
      <c r="G1939">
        <v>1</v>
      </c>
      <c r="H1939" s="2">
        <v>43436</v>
      </c>
      <c r="I1939" t="str">
        <f>VLOOKUP(Sales[[#This Row],[TerritoryKey]], Territories[], 2, FALSE)</f>
        <v>Canada</v>
      </c>
      <c r="J1939">
        <f>_xlfn.XLOOKUP(Sales[[#This Row],[ProductKey]], Products!$A:$A, Products!$J:$J)</f>
        <v>13.09</v>
      </c>
      <c r="K1939">
        <f>_xlfn.XLOOKUP(Sales[[#This Row],[ProductKey]], Products!$A:$A, Products!$K:$K)</f>
        <v>35</v>
      </c>
      <c r="L1939" s="1">
        <f>Sales[[#This Row],[ProductPrice]]*Sales[[#This Row],[OrderQuantity]]</f>
        <v>35</v>
      </c>
      <c r="M1939" s="1">
        <f>Sales[[#This Row],[OrderQuantity]]</f>
        <v>1</v>
      </c>
      <c r="N1939" s="1">
        <f>1</f>
        <v>1</v>
      </c>
      <c r="O1939" s="1">
        <f>Sales[[#This Row],[TotalSales]]-Sales[[#This Row],[TotalCost]]</f>
        <v>21.91</v>
      </c>
      <c r="P1939" s="1">
        <f>Sales[[#This Row],[ProductCost]]*Sales[[#This Row],[OrderQuantity]]</f>
        <v>13.09</v>
      </c>
      <c r="Q1939" s="1" t="str">
        <f>VLOOKUP(Sales[[#This Row],[ProductKey]], Products!$A$2:$D$1000, 4, FALSE)</f>
        <v>HL Mountain Tire</v>
      </c>
    </row>
    <row r="1940" spans="1:17" x14ac:dyDescent="0.25">
      <c r="A1940" s="2">
        <v>37937</v>
      </c>
      <c r="B1940" s="1" t="s">
        <v>2383</v>
      </c>
      <c r="C1940">
        <v>352</v>
      </c>
      <c r="D1940">
        <v>16011</v>
      </c>
      <c r="E1940">
        <v>6</v>
      </c>
      <c r="F1940">
        <v>1</v>
      </c>
      <c r="G1940">
        <v>1</v>
      </c>
      <c r="H1940" s="2">
        <v>43051</v>
      </c>
      <c r="I1940" t="str">
        <f>VLOOKUP(Sales[[#This Row],[TerritoryKey]], Territories[], 2, FALSE)</f>
        <v>Canada</v>
      </c>
      <c r="J1940">
        <f>_xlfn.XLOOKUP(Sales[[#This Row],[ProductKey]], Products!$A:$A, Products!$J:$J)</f>
        <v>1117.8559</v>
      </c>
      <c r="K1940">
        <f>_xlfn.XLOOKUP(Sales[[#This Row],[ProductKey]], Products!$A:$A, Products!$K:$K)</f>
        <v>2071.4196000000002</v>
      </c>
      <c r="L1940" s="1">
        <f>Sales[[#This Row],[ProductPrice]]*Sales[[#This Row],[OrderQuantity]]</f>
        <v>2071.4196000000002</v>
      </c>
      <c r="M1940" s="1">
        <f>Sales[[#This Row],[OrderQuantity]]</f>
        <v>1</v>
      </c>
      <c r="N1940" s="1">
        <f>1</f>
        <v>1</v>
      </c>
      <c r="O1940" s="1">
        <f>Sales[[#This Row],[TotalSales]]-Sales[[#This Row],[TotalCost]]</f>
        <v>953.56370000000015</v>
      </c>
      <c r="P1940" s="1">
        <f>Sales[[#This Row],[ProductCost]]*Sales[[#This Row],[OrderQuantity]]</f>
        <v>1117.8559</v>
      </c>
      <c r="Q1940" s="1" t="str">
        <f>VLOOKUP(Sales[[#This Row],[ProductKey]], Products!$A$2:$D$1000, 4, FALSE)</f>
        <v>Mountain-200 Silver, 38</v>
      </c>
    </row>
    <row r="1941" spans="1:17" x14ac:dyDescent="0.25">
      <c r="A1941" s="2">
        <v>38292</v>
      </c>
      <c r="B1941" s="1" t="s">
        <v>2414</v>
      </c>
      <c r="C1941">
        <v>354</v>
      </c>
      <c r="D1941">
        <v>17403</v>
      </c>
      <c r="E1941">
        <v>6</v>
      </c>
      <c r="F1941">
        <v>1</v>
      </c>
      <c r="G1941">
        <v>1</v>
      </c>
      <c r="H1941" s="2">
        <v>43405</v>
      </c>
      <c r="I1941" t="str">
        <f>VLOOKUP(Sales[[#This Row],[TerritoryKey]], Territories[], 2, FALSE)</f>
        <v>Canada</v>
      </c>
      <c r="J1941">
        <f>_xlfn.XLOOKUP(Sales[[#This Row],[ProductKey]], Products!$A:$A, Products!$J:$J)</f>
        <v>1117.8559</v>
      </c>
      <c r="K1941">
        <f>_xlfn.XLOOKUP(Sales[[#This Row],[ProductKey]], Products!$A:$A, Products!$K:$K)</f>
        <v>2071.4196000000002</v>
      </c>
      <c r="L1941" s="1">
        <f>Sales[[#This Row],[ProductPrice]]*Sales[[#This Row],[OrderQuantity]]</f>
        <v>2071.4196000000002</v>
      </c>
      <c r="M1941" s="1">
        <f>Sales[[#This Row],[OrderQuantity]]</f>
        <v>1</v>
      </c>
      <c r="N1941" s="1">
        <f>1</f>
        <v>1</v>
      </c>
      <c r="O1941" s="1">
        <f>Sales[[#This Row],[TotalSales]]-Sales[[#This Row],[TotalCost]]</f>
        <v>953.56370000000015</v>
      </c>
      <c r="P1941" s="1">
        <f>Sales[[#This Row],[ProductCost]]*Sales[[#This Row],[OrderQuantity]]</f>
        <v>1117.8559</v>
      </c>
      <c r="Q1941" s="1" t="str">
        <f>VLOOKUP(Sales[[#This Row],[ProductKey]], Products!$A$2:$D$1000, 4, FALSE)</f>
        <v>Mountain-200 Silver, 42</v>
      </c>
    </row>
    <row r="1942" spans="1:17" x14ac:dyDescent="0.25">
      <c r="A1942" s="2">
        <v>38108</v>
      </c>
      <c r="B1942" s="1" t="s">
        <v>2450</v>
      </c>
      <c r="C1942">
        <v>383</v>
      </c>
      <c r="D1942">
        <v>20007</v>
      </c>
      <c r="E1942">
        <v>6</v>
      </c>
      <c r="F1942">
        <v>1</v>
      </c>
      <c r="G1942">
        <v>1</v>
      </c>
      <c r="H1942" s="2">
        <v>43221</v>
      </c>
      <c r="I1942" t="str">
        <f>VLOOKUP(Sales[[#This Row],[TerritoryKey]], Territories[], 2, FALSE)</f>
        <v>Canada</v>
      </c>
      <c r="J1942">
        <f>_xlfn.XLOOKUP(Sales[[#This Row],[ProductKey]], Products!$A:$A, Products!$J:$J)</f>
        <v>605.64919999999995</v>
      </c>
      <c r="K1942">
        <f>_xlfn.XLOOKUP(Sales[[#This Row],[ProductKey]], Products!$A:$A, Products!$K:$K)</f>
        <v>1000.4375</v>
      </c>
      <c r="L1942" s="1">
        <f>Sales[[#This Row],[ProductPrice]]*Sales[[#This Row],[OrderQuantity]]</f>
        <v>1000.4375</v>
      </c>
      <c r="M1942" s="1">
        <f>Sales[[#This Row],[OrderQuantity]]</f>
        <v>1</v>
      </c>
      <c r="N1942" s="1">
        <f>1</f>
        <v>1</v>
      </c>
      <c r="O1942" s="1">
        <f>Sales[[#This Row],[TotalSales]]-Sales[[#This Row],[TotalCost]]</f>
        <v>394.78830000000005</v>
      </c>
      <c r="P1942" s="1">
        <f>Sales[[#This Row],[ProductCost]]*Sales[[#This Row],[OrderQuantity]]</f>
        <v>605.64919999999995</v>
      </c>
      <c r="Q1942" s="1" t="str">
        <f>VLOOKUP(Sales[[#This Row],[ProductKey]], Products!$A$2:$D$1000, 4, FALSE)</f>
        <v>Road-550-W Yellow, 40</v>
      </c>
    </row>
    <row r="1943" spans="1:17" x14ac:dyDescent="0.25">
      <c r="A1943" s="2">
        <v>37876</v>
      </c>
      <c r="B1943" s="1" t="s">
        <v>2495</v>
      </c>
      <c r="C1943">
        <v>564</v>
      </c>
      <c r="D1943">
        <v>22373</v>
      </c>
      <c r="E1943">
        <v>6</v>
      </c>
      <c r="F1943">
        <v>1</v>
      </c>
      <c r="G1943">
        <v>1</v>
      </c>
      <c r="H1943" s="2">
        <v>42990</v>
      </c>
      <c r="I1943" t="str">
        <f>VLOOKUP(Sales[[#This Row],[TerritoryKey]], Territories[], 2, FALSE)</f>
        <v>Canada</v>
      </c>
      <c r="J1943">
        <f>_xlfn.XLOOKUP(Sales[[#This Row],[ProductKey]], Products!$A:$A, Products!$J:$J)</f>
        <v>1481.9378999999999</v>
      </c>
      <c r="K1943">
        <f>_xlfn.XLOOKUP(Sales[[#This Row],[ProductKey]], Products!$A:$A, Products!$K:$K)</f>
        <v>2384.0700000000002</v>
      </c>
      <c r="L1943" s="1">
        <f>Sales[[#This Row],[ProductPrice]]*Sales[[#This Row],[OrderQuantity]]</f>
        <v>2384.0700000000002</v>
      </c>
      <c r="M1943" s="1">
        <f>Sales[[#This Row],[OrderQuantity]]</f>
        <v>1</v>
      </c>
      <c r="N1943" s="1">
        <f>1</f>
        <v>1</v>
      </c>
      <c r="O1943" s="1">
        <f>Sales[[#This Row],[TotalSales]]-Sales[[#This Row],[TotalCost]]</f>
        <v>902.13210000000026</v>
      </c>
      <c r="P1943" s="1">
        <f>Sales[[#This Row],[ProductCost]]*Sales[[#This Row],[OrderQuantity]]</f>
        <v>1481.9378999999999</v>
      </c>
      <c r="Q1943" s="1" t="str">
        <f>VLOOKUP(Sales[[#This Row],[ProductKey]], Products!$A$2:$D$1000, 4, FALSE)</f>
        <v>Touring-1000 Yellow, 60</v>
      </c>
    </row>
    <row r="1944" spans="1:17" x14ac:dyDescent="0.25">
      <c r="A1944" s="2">
        <v>37845</v>
      </c>
      <c r="B1944" s="1" t="s">
        <v>2578</v>
      </c>
      <c r="C1944">
        <v>580</v>
      </c>
      <c r="D1944">
        <v>17345</v>
      </c>
      <c r="E1944">
        <v>6</v>
      </c>
      <c r="F1944">
        <v>1</v>
      </c>
      <c r="G1944">
        <v>1</v>
      </c>
      <c r="H1944" s="2">
        <v>42959</v>
      </c>
      <c r="I1944" t="str">
        <f>VLOOKUP(Sales[[#This Row],[TerritoryKey]], Territories[], 2, FALSE)</f>
        <v>Canada</v>
      </c>
      <c r="J1944">
        <f>_xlfn.XLOOKUP(Sales[[#This Row],[ProductKey]], Products!$A:$A, Products!$J:$J)</f>
        <v>1082.51</v>
      </c>
      <c r="K1944">
        <f>_xlfn.XLOOKUP(Sales[[#This Row],[ProductKey]], Products!$A:$A, Products!$K:$K)</f>
        <v>1700.99</v>
      </c>
      <c r="L1944" s="1">
        <f>Sales[[#This Row],[ProductPrice]]*Sales[[#This Row],[OrderQuantity]]</f>
        <v>1700.99</v>
      </c>
      <c r="M1944" s="1">
        <f>Sales[[#This Row],[OrderQuantity]]</f>
        <v>1</v>
      </c>
      <c r="N1944" s="1">
        <f>1</f>
        <v>1</v>
      </c>
      <c r="O1944" s="1">
        <f>Sales[[#This Row],[TotalSales]]-Sales[[#This Row],[TotalCost]]</f>
        <v>618.48</v>
      </c>
      <c r="P1944" s="1">
        <f>Sales[[#This Row],[ProductCost]]*Sales[[#This Row],[OrderQuantity]]</f>
        <v>1082.51</v>
      </c>
      <c r="Q1944" s="1" t="str">
        <f>VLOOKUP(Sales[[#This Row],[ProductKey]], Products!$A$2:$D$1000, 4, FALSE)</f>
        <v>Road-350-W Yellow, 40</v>
      </c>
    </row>
    <row r="1945" spans="1:17" x14ac:dyDescent="0.25">
      <c r="A1945" s="2">
        <v>37692</v>
      </c>
      <c r="B1945" s="1" t="s">
        <v>2594</v>
      </c>
      <c r="C1945">
        <v>537</v>
      </c>
      <c r="D1945">
        <v>13486</v>
      </c>
      <c r="E1945">
        <v>6</v>
      </c>
      <c r="F1945">
        <v>1</v>
      </c>
      <c r="G1945">
        <v>1</v>
      </c>
      <c r="H1945" s="2">
        <v>42806</v>
      </c>
      <c r="I1945" t="str">
        <f>VLOOKUP(Sales[[#This Row],[TerritoryKey]], Territories[], 2, FALSE)</f>
        <v>Canada</v>
      </c>
      <c r="J1945">
        <f>_xlfn.XLOOKUP(Sales[[#This Row],[ProductKey]], Products!$A:$A, Products!$J:$J)</f>
        <v>13.09</v>
      </c>
      <c r="K1945">
        <f>_xlfn.XLOOKUP(Sales[[#This Row],[ProductKey]], Products!$A:$A, Products!$K:$K)</f>
        <v>35</v>
      </c>
      <c r="L1945" s="1">
        <f>Sales[[#This Row],[ProductPrice]]*Sales[[#This Row],[OrderQuantity]]</f>
        <v>35</v>
      </c>
      <c r="M1945" s="1">
        <f>Sales[[#This Row],[OrderQuantity]]</f>
        <v>1</v>
      </c>
      <c r="N1945" s="1">
        <f>1</f>
        <v>1</v>
      </c>
      <c r="O1945" s="1">
        <f>Sales[[#This Row],[TotalSales]]-Sales[[#This Row],[TotalCost]]</f>
        <v>21.91</v>
      </c>
      <c r="P1945" s="1">
        <f>Sales[[#This Row],[ProductCost]]*Sales[[#This Row],[OrderQuantity]]</f>
        <v>13.09</v>
      </c>
      <c r="Q1945" s="1" t="str">
        <f>VLOOKUP(Sales[[#This Row],[ProductKey]], Products!$A$2:$D$1000, 4, FALSE)</f>
        <v>HL Mountain Tire</v>
      </c>
    </row>
    <row r="1946" spans="1:17" x14ac:dyDescent="0.25">
      <c r="A1946" s="2">
        <v>38261</v>
      </c>
      <c r="B1946" s="1" t="s">
        <v>2613</v>
      </c>
      <c r="C1946">
        <v>581</v>
      </c>
      <c r="D1946">
        <v>17388</v>
      </c>
      <c r="E1946">
        <v>6</v>
      </c>
      <c r="F1946">
        <v>1</v>
      </c>
      <c r="G1946">
        <v>1</v>
      </c>
      <c r="H1946" s="2">
        <v>43374</v>
      </c>
      <c r="I1946" t="str">
        <f>VLOOKUP(Sales[[#This Row],[TerritoryKey]], Territories[], 2, FALSE)</f>
        <v>Canada</v>
      </c>
      <c r="J1946">
        <f>_xlfn.XLOOKUP(Sales[[#This Row],[ProductKey]], Products!$A:$A, Products!$J:$J)</f>
        <v>1082.51</v>
      </c>
      <c r="K1946">
        <f>_xlfn.XLOOKUP(Sales[[#This Row],[ProductKey]], Products!$A:$A, Products!$K:$K)</f>
        <v>1700.99</v>
      </c>
      <c r="L1946" s="1">
        <f>Sales[[#This Row],[ProductPrice]]*Sales[[#This Row],[OrderQuantity]]</f>
        <v>1700.99</v>
      </c>
      <c r="M1946" s="1">
        <f>Sales[[#This Row],[OrderQuantity]]</f>
        <v>1</v>
      </c>
      <c r="N1946" s="1">
        <f>1</f>
        <v>1</v>
      </c>
      <c r="O1946" s="1">
        <f>Sales[[#This Row],[TotalSales]]-Sales[[#This Row],[TotalCost]]</f>
        <v>618.48</v>
      </c>
      <c r="P1946" s="1">
        <f>Sales[[#This Row],[ProductCost]]*Sales[[#This Row],[OrderQuantity]]</f>
        <v>1082.51</v>
      </c>
      <c r="Q1946" s="1" t="str">
        <f>VLOOKUP(Sales[[#This Row],[ProductKey]], Products!$A$2:$D$1000, 4, FALSE)</f>
        <v>Road-350-W Yellow, 42</v>
      </c>
    </row>
    <row r="1947" spans="1:17" x14ac:dyDescent="0.25">
      <c r="A1947" s="2">
        <v>38079</v>
      </c>
      <c r="B1947" s="1" t="s">
        <v>2641</v>
      </c>
      <c r="C1947">
        <v>563</v>
      </c>
      <c r="D1947">
        <v>14478</v>
      </c>
      <c r="E1947">
        <v>6</v>
      </c>
      <c r="F1947">
        <v>1</v>
      </c>
      <c r="G1947">
        <v>1</v>
      </c>
      <c r="H1947" s="2">
        <v>43192</v>
      </c>
      <c r="I1947" t="str">
        <f>VLOOKUP(Sales[[#This Row],[TerritoryKey]], Territories[], 2, FALSE)</f>
        <v>Canada</v>
      </c>
      <c r="J1947">
        <f>_xlfn.XLOOKUP(Sales[[#This Row],[ProductKey]], Products!$A:$A, Products!$J:$J)</f>
        <v>1481.9378999999999</v>
      </c>
      <c r="K1947">
        <f>_xlfn.XLOOKUP(Sales[[#This Row],[ProductKey]], Products!$A:$A, Products!$K:$K)</f>
        <v>2384.0700000000002</v>
      </c>
      <c r="L1947" s="1">
        <f>Sales[[#This Row],[ProductPrice]]*Sales[[#This Row],[OrderQuantity]]</f>
        <v>2384.0700000000002</v>
      </c>
      <c r="M1947" s="1">
        <f>Sales[[#This Row],[OrderQuantity]]</f>
        <v>1</v>
      </c>
      <c r="N1947" s="1">
        <f>1</f>
        <v>1</v>
      </c>
      <c r="O1947" s="1">
        <f>Sales[[#This Row],[TotalSales]]-Sales[[#This Row],[TotalCost]]</f>
        <v>902.13210000000026</v>
      </c>
      <c r="P1947" s="1">
        <f>Sales[[#This Row],[ProductCost]]*Sales[[#This Row],[OrderQuantity]]</f>
        <v>1481.9378999999999</v>
      </c>
      <c r="Q1947" s="1" t="str">
        <f>VLOOKUP(Sales[[#This Row],[ProductKey]], Products!$A$2:$D$1000, 4, FALSE)</f>
        <v>Touring-1000 Yellow, 54</v>
      </c>
    </row>
    <row r="1948" spans="1:17" x14ac:dyDescent="0.25">
      <c r="A1948" s="2">
        <v>37936</v>
      </c>
      <c r="B1948" s="1" t="s">
        <v>2663</v>
      </c>
      <c r="C1948">
        <v>354</v>
      </c>
      <c r="D1948">
        <v>17037</v>
      </c>
      <c r="E1948">
        <v>6</v>
      </c>
      <c r="F1948">
        <v>1</v>
      </c>
      <c r="G1948">
        <v>1</v>
      </c>
      <c r="H1948" s="2">
        <v>43050</v>
      </c>
      <c r="I1948" t="str">
        <f>VLOOKUP(Sales[[#This Row],[TerritoryKey]], Territories[], 2, FALSE)</f>
        <v>Canada</v>
      </c>
      <c r="J1948">
        <f>_xlfn.XLOOKUP(Sales[[#This Row],[ProductKey]], Products!$A:$A, Products!$J:$J)</f>
        <v>1117.8559</v>
      </c>
      <c r="K1948">
        <f>_xlfn.XLOOKUP(Sales[[#This Row],[ProductKey]], Products!$A:$A, Products!$K:$K)</f>
        <v>2071.4196000000002</v>
      </c>
      <c r="L1948" s="1">
        <f>Sales[[#This Row],[ProductPrice]]*Sales[[#This Row],[OrderQuantity]]</f>
        <v>2071.4196000000002</v>
      </c>
      <c r="M1948" s="1">
        <f>Sales[[#This Row],[OrderQuantity]]</f>
        <v>1</v>
      </c>
      <c r="N1948" s="1">
        <f>1</f>
        <v>1</v>
      </c>
      <c r="O1948" s="1">
        <f>Sales[[#This Row],[TotalSales]]-Sales[[#This Row],[TotalCost]]</f>
        <v>953.56370000000015</v>
      </c>
      <c r="P1948" s="1">
        <f>Sales[[#This Row],[ProductCost]]*Sales[[#This Row],[OrderQuantity]]</f>
        <v>1117.8559</v>
      </c>
      <c r="Q1948" s="1" t="str">
        <f>VLOOKUP(Sales[[#This Row],[ProductKey]], Products!$A$2:$D$1000, 4, FALSE)</f>
        <v>Mountain-200 Silver, 42</v>
      </c>
    </row>
    <row r="1949" spans="1:17" x14ac:dyDescent="0.25">
      <c r="A1949" s="2">
        <v>38292</v>
      </c>
      <c r="B1949" s="1" t="s">
        <v>2700</v>
      </c>
      <c r="C1949">
        <v>540</v>
      </c>
      <c r="D1949">
        <v>11723</v>
      </c>
      <c r="E1949">
        <v>6</v>
      </c>
      <c r="F1949">
        <v>1</v>
      </c>
      <c r="G1949">
        <v>1</v>
      </c>
      <c r="H1949" s="2">
        <v>43405</v>
      </c>
      <c r="I1949" t="str">
        <f>VLOOKUP(Sales[[#This Row],[TerritoryKey]], Territories[], 2, FALSE)</f>
        <v>Canada</v>
      </c>
      <c r="J1949">
        <f>_xlfn.XLOOKUP(Sales[[#This Row],[ProductKey]], Products!$A:$A, Products!$J:$J)</f>
        <v>12.192399999999999</v>
      </c>
      <c r="K1949">
        <f>_xlfn.XLOOKUP(Sales[[#This Row],[ProductKey]], Products!$A:$A, Products!$K:$K)</f>
        <v>32.6</v>
      </c>
      <c r="L1949" s="1">
        <f>Sales[[#This Row],[ProductPrice]]*Sales[[#This Row],[OrderQuantity]]</f>
        <v>32.6</v>
      </c>
      <c r="M1949" s="1">
        <f>Sales[[#This Row],[OrderQuantity]]</f>
        <v>1</v>
      </c>
      <c r="N1949" s="1">
        <f>1</f>
        <v>1</v>
      </c>
      <c r="O1949" s="1">
        <f>Sales[[#This Row],[TotalSales]]-Sales[[#This Row],[TotalCost]]</f>
        <v>20.407600000000002</v>
      </c>
      <c r="P1949" s="1">
        <f>Sales[[#This Row],[ProductCost]]*Sales[[#This Row],[OrderQuantity]]</f>
        <v>12.192399999999999</v>
      </c>
      <c r="Q1949" s="1" t="str">
        <f>VLOOKUP(Sales[[#This Row],[ProductKey]], Products!$A$2:$D$1000, 4, FALSE)</f>
        <v>HL Road Tire</v>
      </c>
    </row>
    <row r="1950" spans="1:17" x14ac:dyDescent="0.25">
      <c r="A1950" s="2">
        <v>38018</v>
      </c>
      <c r="B1950" s="1" t="s">
        <v>2723</v>
      </c>
      <c r="C1950">
        <v>472</v>
      </c>
      <c r="D1950">
        <v>17348</v>
      </c>
      <c r="E1950">
        <v>6</v>
      </c>
      <c r="F1950">
        <v>1</v>
      </c>
      <c r="G1950">
        <v>1</v>
      </c>
      <c r="H1950" s="2">
        <v>43132</v>
      </c>
      <c r="I1950" t="str">
        <f>VLOOKUP(Sales[[#This Row],[TerritoryKey]], Territories[], 2, FALSE)</f>
        <v>Canada</v>
      </c>
      <c r="J1950">
        <f>_xlfn.XLOOKUP(Sales[[#This Row],[ProductKey]], Products!$A:$A, Products!$J:$J)</f>
        <v>23.748999999999999</v>
      </c>
      <c r="K1950">
        <f>_xlfn.XLOOKUP(Sales[[#This Row],[ProductKey]], Products!$A:$A, Products!$K:$K)</f>
        <v>63.5</v>
      </c>
      <c r="L1950" s="1">
        <f>Sales[[#This Row],[ProductPrice]]*Sales[[#This Row],[OrderQuantity]]</f>
        <v>63.5</v>
      </c>
      <c r="M1950" s="1">
        <f>Sales[[#This Row],[OrderQuantity]]</f>
        <v>1</v>
      </c>
      <c r="N1950" s="1">
        <f>1</f>
        <v>1</v>
      </c>
      <c r="O1950" s="1">
        <f>Sales[[#This Row],[TotalSales]]-Sales[[#This Row],[TotalCost]]</f>
        <v>39.751000000000005</v>
      </c>
      <c r="P1950" s="1">
        <f>Sales[[#This Row],[ProductCost]]*Sales[[#This Row],[OrderQuantity]]</f>
        <v>23.748999999999999</v>
      </c>
      <c r="Q1950" s="1" t="str">
        <f>VLOOKUP(Sales[[#This Row],[ProductKey]], Products!$A$2:$D$1000, 4, FALSE)</f>
        <v>Classic Vest, M</v>
      </c>
    </row>
    <row r="1951" spans="1:17" x14ac:dyDescent="0.25">
      <c r="A1951" s="2">
        <v>38140</v>
      </c>
      <c r="B1951" s="1" t="s">
        <v>2733</v>
      </c>
      <c r="C1951">
        <v>383</v>
      </c>
      <c r="D1951">
        <v>20023</v>
      </c>
      <c r="E1951">
        <v>6</v>
      </c>
      <c r="F1951">
        <v>1</v>
      </c>
      <c r="G1951">
        <v>1</v>
      </c>
      <c r="H1951" s="2">
        <v>43253</v>
      </c>
      <c r="I1951" t="str">
        <f>VLOOKUP(Sales[[#This Row],[TerritoryKey]], Territories[], 2, FALSE)</f>
        <v>Canada</v>
      </c>
      <c r="J1951">
        <f>_xlfn.XLOOKUP(Sales[[#This Row],[ProductKey]], Products!$A:$A, Products!$J:$J)</f>
        <v>605.64919999999995</v>
      </c>
      <c r="K1951">
        <f>_xlfn.XLOOKUP(Sales[[#This Row],[ProductKey]], Products!$A:$A, Products!$K:$K)</f>
        <v>1000.4375</v>
      </c>
      <c r="L1951" s="1">
        <f>Sales[[#This Row],[ProductPrice]]*Sales[[#This Row],[OrderQuantity]]</f>
        <v>1000.4375</v>
      </c>
      <c r="M1951" s="1">
        <f>Sales[[#This Row],[OrderQuantity]]</f>
        <v>1</v>
      </c>
      <c r="N1951" s="1">
        <f>1</f>
        <v>1</v>
      </c>
      <c r="O1951" s="1">
        <f>Sales[[#This Row],[TotalSales]]-Sales[[#This Row],[TotalCost]]</f>
        <v>394.78830000000005</v>
      </c>
      <c r="P1951" s="1">
        <f>Sales[[#This Row],[ProductCost]]*Sales[[#This Row],[OrderQuantity]]</f>
        <v>605.64919999999995</v>
      </c>
      <c r="Q1951" s="1" t="str">
        <f>VLOOKUP(Sales[[#This Row],[ProductKey]], Products!$A$2:$D$1000, 4, FALSE)</f>
        <v>Road-550-W Yellow, 40</v>
      </c>
    </row>
    <row r="1952" spans="1:17" x14ac:dyDescent="0.25">
      <c r="A1952" s="2">
        <v>37633</v>
      </c>
      <c r="B1952" s="1" t="s">
        <v>2807</v>
      </c>
      <c r="C1952">
        <v>476</v>
      </c>
      <c r="D1952">
        <v>28045</v>
      </c>
      <c r="E1952">
        <v>6</v>
      </c>
      <c r="F1952">
        <v>1</v>
      </c>
      <c r="G1952">
        <v>1</v>
      </c>
      <c r="H1952" s="2">
        <v>42747</v>
      </c>
      <c r="I1952" t="str">
        <f>VLOOKUP(Sales[[#This Row],[TerritoryKey]], Territories[], 2, FALSE)</f>
        <v>Canada</v>
      </c>
      <c r="J1952">
        <f>_xlfn.XLOOKUP(Sales[[#This Row],[ProductKey]], Products!$A:$A, Products!$J:$J)</f>
        <v>26.176300000000001</v>
      </c>
      <c r="K1952">
        <f>_xlfn.XLOOKUP(Sales[[#This Row],[ProductKey]], Products!$A:$A, Products!$K:$K)</f>
        <v>69.989999999999995</v>
      </c>
      <c r="L1952" s="1">
        <f>Sales[[#This Row],[ProductPrice]]*Sales[[#This Row],[OrderQuantity]]</f>
        <v>69.989999999999995</v>
      </c>
      <c r="M1952" s="1">
        <f>Sales[[#This Row],[OrderQuantity]]</f>
        <v>1</v>
      </c>
      <c r="N1952" s="1">
        <f>1</f>
        <v>1</v>
      </c>
      <c r="O1952" s="1">
        <f>Sales[[#This Row],[TotalSales]]-Sales[[#This Row],[TotalCost]]</f>
        <v>43.813699999999997</v>
      </c>
      <c r="P1952" s="1">
        <f>Sales[[#This Row],[ProductCost]]*Sales[[#This Row],[OrderQuantity]]</f>
        <v>26.176300000000001</v>
      </c>
      <c r="Q1952" s="1" t="str">
        <f>VLOOKUP(Sales[[#This Row],[ProductKey]], Products!$A$2:$D$1000, 4, FALSE)</f>
        <v>Women's Mountain Shorts, L</v>
      </c>
    </row>
    <row r="1953" spans="1:17" x14ac:dyDescent="0.25">
      <c r="A1953" s="2">
        <v>37937</v>
      </c>
      <c r="B1953" s="1" t="s">
        <v>2917</v>
      </c>
      <c r="C1953">
        <v>573</v>
      </c>
      <c r="D1953">
        <v>22765</v>
      </c>
      <c r="E1953">
        <v>6</v>
      </c>
      <c r="F1953">
        <v>1</v>
      </c>
      <c r="G1953">
        <v>1</v>
      </c>
      <c r="H1953" s="2">
        <v>43051</v>
      </c>
      <c r="I1953" t="str">
        <f>VLOOKUP(Sales[[#This Row],[TerritoryKey]], Territories[], 2, FALSE)</f>
        <v>Canada</v>
      </c>
      <c r="J1953">
        <f>_xlfn.XLOOKUP(Sales[[#This Row],[ProductKey]], Products!$A:$A, Products!$J:$J)</f>
        <v>1481.9378999999999</v>
      </c>
      <c r="K1953">
        <f>_xlfn.XLOOKUP(Sales[[#This Row],[ProductKey]], Products!$A:$A, Products!$K:$K)</f>
        <v>2384.0700000000002</v>
      </c>
      <c r="L1953" s="1">
        <f>Sales[[#This Row],[ProductPrice]]*Sales[[#This Row],[OrderQuantity]]</f>
        <v>2384.0700000000002</v>
      </c>
      <c r="M1953" s="1">
        <f>Sales[[#This Row],[OrderQuantity]]</f>
        <v>1</v>
      </c>
      <c r="N1953" s="1">
        <f>1</f>
        <v>1</v>
      </c>
      <c r="O1953" s="1">
        <f>Sales[[#This Row],[TotalSales]]-Sales[[#This Row],[TotalCost]]</f>
        <v>902.13210000000026</v>
      </c>
      <c r="P1953" s="1">
        <f>Sales[[#This Row],[ProductCost]]*Sales[[#This Row],[OrderQuantity]]</f>
        <v>1481.9378999999999</v>
      </c>
      <c r="Q1953" s="1" t="str">
        <f>VLOOKUP(Sales[[#This Row],[ProductKey]], Products!$A$2:$D$1000, 4, FALSE)</f>
        <v>Touring-1000 Blue, 46</v>
      </c>
    </row>
    <row r="1954" spans="1:17" x14ac:dyDescent="0.25">
      <c r="A1954" s="2">
        <v>38323</v>
      </c>
      <c r="B1954" s="1" t="s">
        <v>2990</v>
      </c>
      <c r="C1954">
        <v>478</v>
      </c>
      <c r="D1954">
        <v>11823</v>
      </c>
      <c r="E1954">
        <v>6</v>
      </c>
      <c r="F1954">
        <v>1</v>
      </c>
      <c r="G1954">
        <v>1</v>
      </c>
      <c r="H1954" s="2">
        <v>43436</v>
      </c>
      <c r="I1954" t="str">
        <f>VLOOKUP(Sales[[#This Row],[TerritoryKey]], Territories[], 2, FALSE)</f>
        <v>Canada</v>
      </c>
      <c r="J1954">
        <f>_xlfn.XLOOKUP(Sales[[#This Row],[ProductKey]], Products!$A:$A, Products!$J:$J)</f>
        <v>3.7363</v>
      </c>
      <c r="K1954">
        <f>_xlfn.XLOOKUP(Sales[[#This Row],[ProductKey]], Products!$A:$A, Products!$K:$K)</f>
        <v>9.99</v>
      </c>
      <c r="L1954" s="1">
        <f>Sales[[#This Row],[ProductPrice]]*Sales[[#This Row],[OrderQuantity]]</f>
        <v>9.99</v>
      </c>
      <c r="M1954" s="1">
        <f>Sales[[#This Row],[OrderQuantity]]</f>
        <v>1</v>
      </c>
      <c r="N1954" s="1">
        <f>1</f>
        <v>1</v>
      </c>
      <c r="O1954" s="1">
        <f>Sales[[#This Row],[TotalSales]]-Sales[[#This Row],[TotalCost]]</f>
        <v>6.2537000000000003</v>
      </c>
      <c r="P1954" s="1">
        <f>Sales[[#This Row],[ProductCost]]*Sales[[#This Row],[OrderQuantity]]</f>
        <v>3.7363</v>
      </c>
      <c r="Q1954" s="1" t="str">
        <f>VLOOKUP(Sales[[#This Row],[ProductKey]], Products!$A$2:$D$1000, 4, FALSE)</f>
        <v>Mountain Bottle Cage</v>
      </c>
    </row>
    <row r="1955" spans="1:17" x14ac:dyDescent="0.25">
      <c r="A1955" s="2">
        <v>38170</v>
      </c>
      <c r="B1955" s="1" t="s">
        <v>3009</v>
      </c>
      <c r="C1955">
        <v>475</v>
      </c>
      <c r="D1955">
        <v>16241</v>
      </c>
      <c r="E1955">
        <v>6</v>
      </c>
      <c r="F1955">
        <v>1</v>
      </c>
      <c r="G1955">
        <v>1</v>
      </c>
      <c r="H1955" s="2">
        <v>43283</v>
      </c>
      <c r="I1955" t="str">
        <f>VLOOKUP(Sales[[#This Row],[TerritoryKey]], Territories[], 2, FALSE)</f>
        <v>Canada</v>
      </c>
      <c r="J1955">
        <f>_xlfn.XLOOKUP(Sales[[#This Row],[ProductKey]], Products!$A:$A, Products!$J:$J)</f>
        <v>26.176300000000001</v>
      </c>
      <c r="K1955">
        <f>_xlfn.XLOOKUP(Sales[[#This Row],[ProductKey]], Products!$A:$A, Products!$K:$K)</f>
        <v>69.989999999999995</v>
      </c>
      <c r="L1955" s="1">
        <f>Sales[[#This Row],[ProductPrice]]*Sales[[#This Row],[OrderQuantity]]</f>
        <v>69.989999999999995</v>
      </c>
      <c r="M1955" s="1">
        <f>Sales[[#This Row],[OrderQuantity]]</f>
        <v>1</v>
      </c>
      <c r="N1955" s="1">
        <f>1</f>
        <v>1</v>
      </c>
      <c r="O1955" s="1">
        <f>Sales[[#This Row],[TotalSales]]-Sales[[#This Row],[TotalCost]]</f>
        <v>43.813699999999997</v>
      </c>
      <c r="P1955" s="1">
        <f>Sales[[#This Row],[ProductCost]]*Sales[[#This Row],[OrderQuantity]]</f>
        <v>26.176300000000001</v>
      </c>
      <c r="Q1955" s="1" t="str">
        <f>VLOOKUP(Sales[[#This Row],[ProductKey]], Products!$A$2:$D$1000, 4, FALSE)</f>
        <v>Women's Mountain Shorts, M</v>
      </c>
    </row>
    <row r="1956" spans="1:17" x14ac:dyDescent="0.25">
      <c r="A1956" s="2">
        <v>37692</v>
      </c>
      <c r="B1956" s="1" t="s">
        <v>3032</v>
      </c>
      <c r="C1956">
        <v>540</v>
      </c>
      <c r="D1956">
        <v>15310</v>
      </c>
      <c r="E1956">
        <v>6</v>
      </c>
      <c r="F1956">
        <v>1</v>
      </c>
      <c r="G1956">
        <v>1</v>
      </c>
      <c r="H1956" s="2">
        <v>42806</v>
      </c>
      <c r="I1956" t="str">
        <f>VLOOKUP(Sales[[#This Row],[TerritoryKey]], Territories[], 2, FALSE)</f>
        <v>Canada</v>
      </c>
      <c r="J1956">
        <f>_xlfn.XLOOKUP(Sales[[#This Row],[ProductKey]], Products!$A:$A, Products!$J:$J)</f>
        <v>12.192399999999999</v>
      </c>
      <c r="K1956">
        <f>_xlfn.XLOOKUP(Sales[[#This Row],[ProductKey]], Products!$A:$A, Products!$K:$K)</f>
        <v>32.6</v>
      </c>
      <c r="L1956" s="1">
        <f>Sales[[#This Row],[ProductPrice]]*Sales[[#This Row],[OrderQuantity]]</f>
        <v>32.6</v>
      </c>
      <c r="M1956" s="1">
        <f>Sales[[#This Row],[OrderQuantity]]</f>
        <v>1</v>
      </c>
      <c r="N1956" s="1">
        <f>1</f>
        <v>1</v>
      </c>
      <c r="O1956" s="1">
        <f>Sales[[#This Row],[TotalSales]]-Sales[[#This Row],[TotalCost]]</f>
        <v>20.407600000000002</v>
      </c>
      <c r="P1956" s="1">
        <f>Sales[[#This Row],[ProductCost]]*Sales[[#This Row],[OrderQuantity]]</f>
        <v>12.192399999999999</v>
      </c>
      <c r="Q1956" s="1" t="str">
        <f>VLOOKUP(Sales[[#This Row],[ProductKey]], Products!$A$2:$D$1000, 4, FALSE)</f>
        <v>HL Road Tire</v>
      </c>
    </row>
    <row r="1957" spans="1:17" x14ac:dyDescent="0.25">
      <c r="A1957" s="2">
        <v>37664</v>
      </c>
      <c r="B1957" s="1" t="s">
        <v>3042</v>
      </c>
      <c r="C1957">
        <v>562</v>
      </c>
      <c r="D1957">
        <v>14281</v>
      </c>
      <c r="E1957">
        <v>6</v>
      </c>
      <c r="F1957">
        <v>1</v>
      </c>
      <c r="G1957">
        <v>1</v>
      </c>
      <c r="H1957" s="2">
        <v>42778</v>
      </c>
      <c r="I1957" t="str">
        <f>VLOOKUP(Sales[[#This Row],[TerritoryKey]], Territories[], 2, FALSE)</f>
        <v>Canada</v>
      </c>
      <c r="J1957">
        <f>_xlfn.XLOOKUP(Sales[[#This Row],[ProductKey]], Products!$A:$A, Products!$J:$J)</f>
        <v>1481.9378999999999</v>
      </c>
      <c r="K1957">
        <f>_xlfn.XLOOKUP(Sales[[#This Row],[ProductKey]], Products!$A:$A, Products!$K:$K)</f>
        <v>2384.0700000000002</v>
      </c>
      <c r="L1957" s="1">
        <f>Sales[[#This Row],[ProductPrice]]*Sales[[#This Row],[OrderQuantity]]</f>
        <v>2384.0700000000002</v>
      </c>
      <c r="M1957" s="1">
        <f>Sales[[#This Row],[OrderQuantity]]</f>
        <v>1</v>
      </c>
      <c r="N1957" s="1">
        <f>1</f>
        <v>1</v>
      </c>
      <c r="O1957" s="1">
        <f>Sales[[#This Row],[TotalSales]]-Sales[[#This Row],[TotalCost]]</f>
        <v>902.13210000000026</v>
      </c>
      <c r="P1957" s="1">
        <f>Sales[[#This Row],[ProductCost]]*Sales[[#This Row],[OrderQuantity]]</f>
        <v>1481.9378999999999</v>
      </c>
      <c r="Q1957" s="1" t="str">
        <f>VLOOKUP(Sales[[#This Row],[ProductKey]], Products!$A$2:$D$1000, 4, FALSE)</f>
        <v>Touring-1000 Yellow, 50</v>
      </c>
    </row>
    <row r="1958" spans="1:17" x14ac:dyDescent="0.25">
      <c r="A1958" s="2">
        <v>38140</v>
      </c>
      <c r="B1958" s="1" t="s">
        <v>3075</v>
      </c>
      <c r="C1958">
        <v>584</v>
      </c>
      <c r="D1958">
        <v>21622</v>
      </c>
      <c r="E1958">
        <v>6</v>
      </c>
      <c r="F1958">
        <v>1</v>
      </c>
      <c r="G1958">
        <v>1</v>
      </c>
      <c r="H1958" s="2">
        <v>43253</v>
      </c>
      <c r="I1958" t="str">
        <f>VLOOKUP(Sales[[#This Row],[TerritoryKey]], Territories[], 2, FALSE)</f>
        <v>Canada</v>
      </c>
      <c r="J1958">
        <f>_xlfn.XLOOKUP(Sales[[#This Row],[ProductKey]], Products!$A:$A, Products!$J:$J)</f>
        <v>343.64960000000002</v>
      </c>
      <c r="K1958">
        <f>_xlfn.XLOOKUP(Sales[[#This Row],[ProductKey]], Products!$A:$A, Products!$K:$K)</f>
        <v>539.99</v>
      </c>
      <c r="L1958" s="1">
        <f>Sales[[#This Row],[ProductPrice]]*Sales[[#This Row],[OrderQuantity]]</f>
        <v>539.99</v>
      </c>
      <c r="M1958" s="1">
        <f>Sales[[#This Row],[OrderQuantity]]</f>
        <v>1</v>
      </c>
      <c r="N1958" s="1">
        <f>1</f>
        <v>1</v>
      </c>
      <c r="O1958" s="1">
        <f>Sales[[#This Row],[TotalSales]]-Sales[[#This Row],[TotalCost]]</f>
        <v>196.34039999999999</v>
      </c>
      <c r="P1958" s="1">
        <f>Sales[[#This Row],[ProductCost]]*Sales[[#This Row],[OrderQuantity]]</f>
        <v>343.64960000000002</v>
      </c>
      <c r="Q1958" s="1" t="str">
        <f>VLOOKUP(Sales[[#This Row],[ProductKey]], Products!$A$2:$D$1000, 4, FALSE)</f>
        <v>Road-750 Black, 58</v>
      </c>
    </row>
    <row r="1959" spans="1:17" x14ac:dyDescent="0.25">
      <c r="A1959" s="2">
        <v>37784</v>
      </c>
      <c r="B1959" s="1" t="s">
        <v>3079</v>
      </c>
      <c r="C1959">
        <v>479</v>
      </c>
      <c r="D1959">
        <v>11502</v>
      </c>
      <c r="E1959">
        <v>6</v>
      </c>
      <c r="F1959">
        <v>1</v>
      </c>
      <c r="G1959">
        <v>1</v>
      </c>
      <c r="H1959" s="2">
        <v>42898</v>
      </c>
      <c r="I1959" t="str">
        <f>VLOOKUP(Sales[[#This Row],[TerritoryKey]], Territories[], 2, FALSE)</f>
        <v>Canada</v>
      </c>
      <c r="J1959">
        <f>_xlfn.XLOOKUP(Sales[[#This Row],[ProductKey]], Products!$A:$A, Products!$J:$J)</f>
        <v>3.3622999999999998</v>
      </c>
      <c r="K1959">
        <f>_xlfn.XLOOKUP(Sales[[#This Row],[ProductKey]], Products!$A:$A, Products!$K:$K)</f>
        <v>8.99</v>
      </c>
      <c r="L1959" s="1">
        <f>Sales[[#This Row],[ProductPrice]]*Sales[[#This Row],[OrderQuantity]]</f>
        <v>8.99</v>
      </c>
      <c r="M1959" s="1">
        <f>Sales[[#This Row],[OrderQuantity]]</f>
        <v>1</v>
      </c>
      <c r="N1959" s="1">
        <f>1</f>
        <v>1</v>
      </c>
      <c r="O1959" s="1">
        <f>Sales[[#This Row],[TotalSales]]-Sales[[#This Row],[TotalCost]]</f>
        <v>5.6277000000000008</v>
      </c>
      <c r="P1959" s="1">
        <f>Sales[[#This Row],[ProductCost]]*Sales[[#This Row],[OrderQuantity]]</f>
        <v>3.3622999999999998</v>
      </c>
      <c r="Q1959" s="1" t="str">
        <f>VLOOKUP(Sales[[#This Row],[ProductKey]], Products!$A$2:$D$1000, 4, FALSE)</f>
        <v>Road Bottle Cage</v>
      </c>
    </row>
    <row r="1960" spans="1:17" x14ac:dyDescent="0.25">
      <c r="A1960" s="2">
        <v>37876</v>
      </c>
      <c r="B1960" s="1" t="s">
        <v>3097</v>
      </c>
      <c r="C1960">
        <v>352</v>
      </c>
      <c r="D1960">
        <v>13271</v>
      </c>
      <c r="E1960">
        <v>6</v>
      </c>
      <c r="F1960">
        <v>1</v>
      </c>
      <c r="G1960">
        <v>1</v>
      </c>
      <c r="H1960" s="2">
        <v>42990</v>
      </c>
      <c r="I1960" t="str">
        <f>VLOOKUP(Sales[[#This Row],[TerritoryKey]], Territories[], 2, FALSE)</f>
        <v>Canada</v>
      </c>
      <c r="J1960">
        <f>_xlfn.XLOOKUP(Sales[[#This Row],[ProductKey]], Products!$A:$A, Products!$J:$J)</f>
        <v>1117.8559</v>
      </c>
      <c r="K1960">
        <f>_xlfn.XLOOKUP(Sales[[#This Row],[ProductKey]], Products!$A:$A, Products!$K:$K)</f>
        <v>2071.4196000000002</v>
      </c>
      <c r="L1960" s="1">
        <f>Sales[[#This Row],[ProductPrice]]*Sales[[#This Row],[OrderQuantity]]</f>
        <v>2071.4196000000002</v>
      </c>
      <c r="M1960" s="1">
        <f>Sales[[#This Row],[OrderQuantity]]</f>
        <v>1</v>
      </c>
      <c r="N1960" s="1">
        <f>1</f>
        <v>1</v>
      </c>
      <c r="O1960" s="1">
        <f>Sales[[#This Row],[TotalSales]]-Sales[[#This Row],[TotalCost]]</f>
        <v>953.56370000000015</v>
      </c>
      <c r="P1960" s="1">
        <f>Sales[[#This Row],[ProductCost]]*Sales[[#This Row],[OrderQuantity]]</f>
        <v>1117.8559</v>
      </c>
      <c r="Q1960" s="1" t="str">
        <f>VLOOKUP(Sales[[#This Row],[ProductKey]], Products!$A$2:$D$1000, 4, FALSE)</f>
        <v>Mountain-200 Silver, 38</v>
      </c>
    </row>
    <row r="1961" spans="1:17" x14ac:dyDescent="0.25">
      <c r="A1961" s="2">
        <v>38140</v>
      </c>
      <c r="B1961" s="1" t="s">
        <v>3101</v>
      </c>
      <c r="C1961">
        <v>214</v>
      </c>
      <c r="D1961">
        <v>11530</v>
      </c>
      <c r="E1961">
        <v>6</v>
      </c>
      <c r="F1961">
        <v>1</v>
      </c>
      <c r="G1961">
        <v>1</v>
      </c>
      <c r="H1961" s="2">
        <v>43253</v>
      </c>
      <c r="I1961" t="str">
        <f>VLOOKUP(Sales[[#This Row],[TerritoryKey]], Territories[], 2, FALSE)</f>
        <v>Canada</v>
      </c>
      <c r="J1961">
        <f>_xlfn.XLOOKUP(Sales[[#This Row],[ProductKey]], Products!$A:$A, Products!$J:$J)</f>
        <v>13.0863</v>
      </c>
      <c r="K1961">
        <f>_xlfn.XLOOKUP(Sales[[#This Row],[ProductKey]], Products!$A:$A, Products!$K:$K)</f>
        <v>34.99</v>
      </c>
      <c r="L1961" s="1">
        <f>Sales[[#This Row],[ProductPrice]]*Sales[[#This Row],[OrderQuantity]]</f>
        <v>34.99</v>
      </c>
      <c r="M1961" s="1">
        <f>Sales[[#This Row],[OrderQuantity]]</f>
        <v>1</v>
      </c>
      <c r="N1961" s="1">
        <f>1</f>
        <v>1</v>
      </c>
      <c r="O1961" s="1">
        <f>Sales[[#This Row],[TotalSales]]-Sales[[#This Row],[TotalCost]]</f>
        <v>21.903700000000001</v>
      </c>
      <c r="P1961" s="1">
        <f>Sales[[#This Row],[ProductCost]]*Sales[[#This Row],[OrderQuantity]]</f>
        <v>13.0863</v>
      </c>
      <c r="Q1961" s="1" t="str">
        <f>VLOOKUP(Sales[[#This Row],[ProductKey]], Products!$A$2:$D$1000, 4, FALSE)</f>
        <v>Sport-100 Helmet, Red</v>
      </c>
    </row>
    <row r="1962" spans="1:17" x14ac:dyDescent="0.25">
      <c r="A1962" s="2">
        <v>37692</v>
      </c>
      <c r="B1962" s="1" t="s">
        <v>3110</v>
      </c>
      <c r="C1962">
        <v>354</v>
      </c>
      <c r="D1962">
        <v>17622</v>
      </c>
      <c r="E1962">
        <v>6</v>
      </c>
      <c r="F1962">
        <v>1</v>
      </c>
      <c r="G1962">
        <v>1</v>
      </c>
      <c r="H1962" s="2">
        <v>42806</v>
      </c>
      <c r="I1962" t="str">
        <f>VLOOKUP(Sales[[#This Row],[TerritoryKey]], Territories[], 2, FALSE)</f>
        <v>Canada</v>
      </c>
      <c r="J1962">
        <f>_xlfn.XLOOKUP(Sales[[#This Row],[ProductKey]], Products!$A:$A, Products!$J:$J)</f>
        <v>1117.8559</v>
      </c>
      <c r="K1962">
        <f>_xlfn.XLOOKUP(Sales[[#This Row],[ProductKey]], Products!$A:$A, Products!$K:$K)</f>
        <v>2071.4196000000002</v>
      </c>
      <c r="L1962" s="1">
        <f>Sales[[#This Row],[ProductPrice]]*Sales[[#This Row],[OrderQuantity]]</f>
        <v>2071.4196000000002</v>
      </c>
      <c r="M1962" s="1">
        <f>Sales[[#This Row],[OrderQuantity]]</f>
        <v>1</v>
      </c>
      <c r="N1962" s="1">
        <f>1</f>
        <v>1</v>
      </c>
      <c r="O1962" s="1">
        <f>Sales[[#This Row],[TotalSales]]-Sales[[#This Row],[TotalCost]]</f>
        <v>953.56370000000015</v>
      </c>
      <c r="P1962" s="1">
        <f>Sales[[#This Row],[ProductCost]]*Sales[[#This Row],[OrderQuantity]]</f>
        <v>1117.8559</v>
      </c>
      <c r="Q1962" s="1" t="str">
        <f>VLOOKUP(Sales[[#This Row],[ProductKey]], Products!$A$2:$D$1000, 4, FALSE)</f>
        <v>Mountain-200 Silver, 42</v>
      </c>
    </row>
    <row r="1963" spans="1:17" x14ac:dyDescent="0.25">
      <c r="A1963" s="2">
        <v>38018</v>
      </c>
      <c r="B1963" s="1" t="s">
        <v>3157</v>
      </c>
      <c r="C1963">
        <v>590</v>
      </c>
      <c r="D1963">
        <v>14875</v>
      </c>
      <c r="E1963">
        <v>6</v>
      </c>
      <c r="F1963">
        <v>1</v>
      </c>
      <c r="G1963">
        <v>1</v>
      </c>
      <c r="H1963" s="2">
        <v>43132</v>
      </c>
      <c r="I1963" t="str">
        <f>VLOOKUP(Sales[[#This Row],[TerritoryKey]], Territories[], 2, FALSE)</f>
        <v>Canada</v>
      </c>
      <c r="J1963">
        <f>_xlfn.XLOOKUP(Sales[[#This Row],[ProductKey]], Products!$A:$A, Products!$J:$J)</f>
        <v>419.77839999999998</v>
      </c>
      <c r="K1963">
        <f>_xlfn.XLOOKUP(Sales[[#This Row],[ProductKey]], Products!$A:$A, Products!$K:$K)</f>
        <v>769.49</v>
      </c>
      <c r="L1963" s="1">
        <f>Sales[[#This Row],[ProductPrice]]*Sales[[#This Row],[OrderQuantity]]</f>
        <v>769.49</v>
      </c>
      <c r="M1963" s="1">
        <f>Sales[[#This Row],[OrderQuantity]]</f>
        <v>1</v>
      </c>
      <c r="N1963" s="1">
        <f>1</f>
        <v>1</v>
      </c>
      <c r="O1963" s="1">
        <f>Sales[[#This Row],[TotalSales]]-Sales[[#This Row],[TotalCost]]</f>
        <v>349.71160000000003</v>
      </c>
      <c r="P1963" s="1">
        <f>Sales[[#This Row],[ProductCost]]*Sales[[#This Row],[OrderQuantity]]</f>
        <v>419.77839999999998</v>
      </c>
      <c r="Q1963" s="1" t="str">
        <f>VLOOKUP(Sales[[#This Row],[ProductKey]], Products!$A$2:$D$1000, 4, FALSE)</f>
        <v>Mountain-400-W Silver, 46</v>
      </c>
    </row>
    <row r="1964" spans="1:17" x14ac:dyDescent="0.25">
      <c r="A1964" s="2">
        <v>38262</v>
      </c>
      <c r="B1964" s="1" t="s">
        <v>3217</v>
      </c>
      <c r="C1964">
        <v>579</v>
      </c>
      <c r="D1964">
        <v>23842</v>
      </c>
      <c r="E1964">
        <v>6</v>
      </c>
      <c r="F1964">
        <v>1</v>
      </c>
      <c r="G1964">
        <v>1</v>
      </c>
      <c r="H1964" s="2">
        <v>43375</v>
      </c>
      <c r="I1964" t="str">
        <f>VLOOKUP(Sales[[#This Row],[TerritoryKey]], Territories[], 2, FALSE)</f>
        <v>Canada</v>
      </c>
      <c r="J1964">
        <f>_xlfn.XLOOKUP(Sales[[#This Row],[ProductKey]], Products!$A:$A, Products!$J:$J)</f>
        <v>755.1508</v>
      </c>
      <c r="K1964">
        <f>_xlfn.XLOOKUP(Sales[[#This Row],[ProductKey]], Products!$A:$A, Products!$K:$K)</f>
        <v>1214.8499999999999</v>
      </c>
      <c r="L1964" s="1">
        <f>Sales[[#This Row],[ProductPrice]]*Sales[[#This Row],[OrderQuantity]]</f>
        <v>1214.8499999999999</v>
      </c>
      <c r="M1964" s="1">
        <f>Sales[[#This Row],[OrderQuantity]]</f>
        <v>1</v>
      </c>
      <c r="N1964" s="1">
        <f>1</f>
        <v>1</v>
      </c>
      <c r="O1964" s="1">
        <f>Sales[[#This Row],[TotalSales]]-Sales[[#This Row],[TotalCost]]</f>
        <v>459.69919999999991</v>
      </c>
      <c r="P1964" s="1">
        <f>Sales[[#This Row],[ProductCost]]*Sales[[#This Row],[OrderQuantity]]</f>
        <v>755.1508</v>
      </c>
      <c r="Q1964" s="1" t="str">
        <f>VLOOKUP(Sales[[#This Row],[ProductKey]], Products!$A$2:$D$1000, 4, FALSE)</f>
        <v>Touring-2000 Blue, 54</v>
      </c>
    </row>
    <row r="1965" spans="1:17" x14ac:dyDescent="0.25">
      <c r="A1965" s="2">
        <v>38110</v>
      </c>
      <c r="B1965" s="1" t="s">
        <v>3226</v>
      </c>
      <c r="C1965">
        <v>485</v>
      </c>
      <c r="D1965">
        <v>15543</v>
      </c>
      <c r="E1965">
        <v>6</v>
      </c>
      <c r="F1965">
        <v>1</v>
      </c>
      <c r="G1965">
        <v>1</v>
      </c>
      <c r="H1965" s="2">
        <v>43223</v>
      </c>
      <c r="I1965" t="str">
        <f>VLOOKUP(Sales[[#This Row],[TerritoryKey]], Territories[], 2, FALSE)</f>
        <v>Canada</v>
      </c>
      <c r="J1965">
        <f>_xlfn.XLOOKUP(Sales[[#This Row],[ProductKey]], Products!$A:$A, Products!$J:$J)</f>
        <v>8.2204999999999995</v>
      </c>
      <c r="K1965">
        <f>_xlfn.XLOOKUP(Sales[[#This Row],[ProductKey]], Products!$A:$A, Products!$K:$K)</f>
        <v>21.98</v>
      </c>
      <c r="L1965" s="1">
        <f>Sales[[#This Row],[ProductPrice]]*Sales[[#This Row],[OrderQuantity]]</f>
        <v>21.98</v>
      </c>
      <c r="M1965" s="1">
        <f>Sales[[#This Row],[OrderQuantity]]</f>
        <v>1</v>
      </c>
      <c r="N1965" s="1">
        <f>1</f>
        <v>1</v>
      </c>
      <c r="O1965" s="1">
        <f>Sales[[#This Row],[TotalSales]]-Sales[[#This Row],[TotalCost]]</f>
        <v>13.759500000000001</v>
      </c>
      <c r="P1965" s="1">
        <f>Sales[[#This Row],[ProductCost]]*Sales[[#This Row],[OrderQuantity]]</f>
        <v>8.2204999999999995</v>
      </c>
      <c r="Q1965" s="1" t="str">
        <f>VLOOKUP(Sales[[#This Row],[ProductKey]], Products!$A$2:$D$1000, 4, FALSE)</f>
        <v>Fender Set - Mountain</v>
      </c>
    </row>
    <row r="1966" spans="1:17" x14ac:dyDescent="0.25">
      <c r="A1966" s="2">
        <v>38079</v>
      </c>
      <c r="B1966" s="1" t="s">
        <v>3291</v>
      </c>
      <c r="C1966">
        <v>360</v>
      </c>
      <c r="D1966">
        <v>13358</v>
      </c>
      <c r="E1966">
        <v>6</v>
      </c>
      <c r="F1966">
        <v>1</v>
      </c>
      <c r="G1966">
        <v>1</v>
      </c>
      <c r="H1966" s="2">
        <v>43192</v>
      </c>
      <c r="I1966" t="str">
        <f>VLOOKUP(Sales[[#This Row],[TerritoryKey]], Territories[], 2, FALSE)</f>
        <v>Canada</v>
      </c>
      <c r="J1966">
        <f>_xlfn.XLOOKUP(Sales[[#This Row],[ProductKey]], Products!$A:$A, Products!$J:$J)</f>
        <v>1105.81</v>
      </c>
      <c r="K1966">
        <f>_xlfn.XLOOKUP(Sales[[#This Row],[ProductKey]], Products!$A:$A, Products!$K:$K)</f>
        <v>2049.0981999999999</v>
      </c>
      <c r="L1966" s="1">
        <f>Sales[[#This Row],[ProductPrice]]*Sales[[#This Row],[OrderQuantity]]</f>
        <v>2049.0981999999999</v>
      </c>
      <c r="M1966" s="1">
        <f>Sales[[#This Row],[OrderQuantity]]</f>
        <v>1</v>
      </c>
      <c r="N1966" s="1">
        <f>1</f>
        <v>1</v>
      </c>
      <c r="O1966" s="1">
        <f>Sales[[#This Row],[TotalSales]]-Sales[[#This Row],[TotalCost]]</f>
        <v>943.28819999999996</v>
      </c>
      <c r="P1966" s="1">
        <f>Sales[[#This Row],[ProductCost]]*Sales[[#This Row],[OrderQuantity]]</f>
        <v>1105.81</v>
      </c>
      <c r="Q1966" s="1" t="str">
        <f>VLOOKUP(Sales[[#This Row],[ProductKey]], Products!$A$2:$D$1000, 4, FALSE)</f>
        <v>Mountain-200 Black, 42</v>
      </c>
    </row>
    <row r="1967" spans="1:17" x14ac:dyDescent="0.25">
      <c r="A1967" s="2">
        <v>38262</v>
      </c>
      <c r="B1967" s="1" t="s">
        <v>3339</v>
      </c>
      <c r="C1967">
        <v>537</v>
      </c>
      <c r="D1967">
        <v>11748</v>
      </c>
      <c r="E1967">
        <v>6</v>
      </c>
      <c r="F1967">
        <v>1</v>
      </c>
      <c r="G1967">
        <v>1</v>
      </c>
      <c r="H1967" s="2">
        <v>43375</v>
      </c>
      <c r="I1967" t="str">
        <f>VLOOKUP(Sales[[#This Row],[TerritoryKey]], Territories[], 2, FALSE)</f>
        <v>Canada</v>
      </c>
      <c r="J1967">
        <f>_xlfn.XLOOKUP(Sales[[#This Row],[ProductKey]], Products!$A:$A, Products!$J:$J)</f>
        <v>13.09</v>
      </c>
      <c r="K1967">
        <f>_xlfn.XLOOKUP(Sales[[#This Row],[ProductKey]], Products!$A:$A, Products!$K:$K)</f>
        <v>35</v>
      </c>
      <c r="L1967" s="1">
        <f>Sales[[#This Row],[ProductPrice]]*Sales[[#This Row],[OrderQuantity]]</f>
        <v>35</v>
      </c>
      <c r="M1967" s="1">
        <f>Sales[[#This Row],[OrderQuantity]]</f>
        <v>1</v>
      </c>
      <c r="N1967" s="1">
        <f>1</f>
        <v>1</v>
      </c>
      <c r="O1967" s="1">
        <f>Sales[[#This Row],[TotalSales]]-Sales[[#This Row],[TotalCost]]</f>
        <v>21.91</v>
      </c>
      <c r="P1967" s="1">
        <f>Sales[[#This Row],[ProductCost]]*Sales[[#This Row],[OrderQuantity]]</f>
        <v>13.09</v>
      </c>
      <c r="Q1967" s="1" t="str">
        <f>VLOOKUP(Sales[[#This Row],[ProductKey]], Products!$A$2:$D$1000, 4, FALSE)</f>
        <v>HL Mountain Tire</v>
      </c>
    </row>
    <row r="1968" spans="1:17" x14ac:dyDescent="0.25">
      <c r="A1968" s="2">
        <v>38110</v>
      </c>
      <c r="B1968" s="1" t="s">
        <v>3351</v>
      </c>
      <c r="C1968">
        <v>232</v>
      </c>
      <c r="D1968">
        <v>11142</v>
      </c>
      <c r="E1968">
        <v>6</v>
      </c>
      <c r="F1968">
        <v>1</v>
      </c>
      <c r="G1968">
        <v>1</v>
      </c>
      <c r="H1968" s="2">
        <v>43223</v>
      </c>
      <c r="I1968" t="str">
        <f>VLOOKUP(Sales[[#This Row],[TerritoryKey]], Territories[], 2, FALSE)</f>
        <v>Canada</v>
      </c>
      <c r="J1968">
        <f>_xlfn.XLOOKUP(Sales[[#This Row],[ProductKey]], Products!$A:$A, Products!$J:$J)</f>
        <v>31.724399999999999</v>
      </c>
      <c r="K1968">
        <f>_xlfn.XLOOKUP(Sales[[#This Row],[ProductKey]], Products!$A:$A, Products!$K:$K)</f>
        <v>48.067300000000003</v>
      </c>
      <c r="L1968" s="1">
        <f>Sales[[#This Row],[ProductPrice]]*Sales[[#This Row],[OrderQuantity]]</f>
        <v>48.067300000000003</v>
      </c>
      <c r="M1968" s="1">
        <f>Sales[[#This Row],[OrderQuantity]]</f>
        <v>1</v>
      </c>
      <c r="N1968" s="1">
        <f>1</f>
        <v>1</v>
      </c>
      <c r="O1968" s="1">
        <f>Sales[[#This Row],[TotalSales]]-Sales[[#This Row],[TotalCost]]</f>
        <v>16.342900000000004</v>
      </c>
      <c r="P1968" s="1">
        <f>Sales[[#This Row],[ProductCost]]*Sales[[#This Row],[OrderQuantity]]</f>
        <v>31.724399999999999</v>
      </c>
      <c r="Q1968" s="1" t="str">
        <f>VLOOKUP(Sales[[#This Row],[ProductKey]], Products!$A$2:$D$1000, 4, FALSE)</f>
        <v>Long-Sleeve Logo Jersey, L</v>
      </c>
    </row>
    <row r="1969" spans="1:17" x14ac:dyDescent="0.25">
      <c r="A1969" s="2">
        <v>38047</v>
      </c>
      <c r="B1969" s="1" t="s">
        <v>3354</v>
      </c>
      <c r="C1969">
        <v>529</v>
      </c>
      <c r="D1969">
        <v>11300</v>
      </c>
      <c r="E1969">
        <v>6</v>
      </c>
      <c r="F1969">
        <v>1</v>
      </c>
      <c r="G1969">
        <v>1</v>
      </c>
      <c r="H1969" s="2">
        <v>43160</v>
      </c>
      <c r="I1969" t="str">
        <f>VLOOKUP(Sales[[#This Row],[TerritoryKey]], Territories[], 2, FALSE)</f>
        <v>Canada</v>
      </c>
      <c r="J1969">
        <f>_xlfn.XLOOKUP(Sales[[#This Row],[ProductKey]], Products!$A:$A, Products!$J:$J)</f>
        <v>1.4923</v>
      </c>
      <c r="K1969">
        <f>_xlfn.XLOOKUP(Sales[[#This Row],[ProductKey]], Products!$A:$A, Products!$K:$K)</f>
        <v>3.99</v>
      </c>
      <c r="L1969" s="1">
        <f>Sales[[#This Row],[ProductPrice]]*Sales[[#This Row],[OrderQuantity]]</f>
        <v>3.99</v>
      </c>
      <c r="M1969" s="1">
        <f>Sales[[#This Row],[OrderQuantity]]</f>
        <v>1</v>
      </c>
      <c r="N1969" s="1">
        <f>1</f>
        <v>1</v>
      </c>
      <c r="O1969" s="1">
        <f>Sales[[#This Row],[TotalSales]]-Sales[[#This Row],[TotalCost]]</f>
        <v>2.4977</v>
      </c>
      <c r="P1969" s="1">
        <f>Sales[[#This Row],[ProductCost]]*Sales[[#This Row],[OrderQuantity]]</f>
        <v>1.4923</v>
      </c>
      <c r="Q1969" s="1" t="str">
        <f>VLOOKUP(Sales[[#This Row],[ProductKey]], Products!$A$2:$D$1000, 4, FALSE)</f>
        <v>Road Tire Tube</v>
      </c>
    </row>
    <row r="1970" spans="1:17" x14ac:dyDescent="0.25">
      <c r="A1970" s="2">
        <v>38141</v>
      </c>
      <c r="B1970" s="1" t="s">
        <v>3358</v>
      </c>
      <c r="C1970">
        <v>530</v>
      </c>
      <c r="D1970">
        <v>11507</v>
      </c>
      <c r="E1970">
        <v>6</v>
      </c>
      <c r="F1970">
        <v>1</v>
      </c>
      <c r="G1970">
        <v>1</v>
      </c>
      <c r="H1970" s="2">
        <v>43254</v>
      </c>
      <c r="I1970" t="str">
        <f>VLOOKUP(Sales[[#This Row],[TerritoryKey]], Territories[], 2, FALSE)</f>
        <v>Canada</v>
      </c>
      <c r="J1970">
        <f>_xlfn.XLOOKUP(Sales[[#This Row],[ProductKey]], Products!$A:$A, Products!$J:$J)</f>
        <v>1.8663000000000001</v>
      </c>
      <c r="K1970">
        <f>_xlfn.XLOOKUP(Sales[[#This Row],[ProductKey]], Products!$A:$A, Products!$K:$K)</f>
        <v>4.99</v>
      </c>
      <c r="L1970" s="1">
        <f>Sales[[#This Row],[ProductPrice]]*Sales[[#This Row],[OrderQuantity]]</f>
        <v>4.99</v>
      </c>
      <c r="M1970" s="1">
        <f>Sales[[#This Row],[OrderQuantity]]</f>
        <v>1</v>
      </c>
      <c r="N1970" s="1">
        <f>1</f>
        <v>1</v>
      </c>
      <c r="O1970" s="1">
        <f>Sales[[#This Row],[TotalSales]]-Sales[[#This Row],[TotalCost]]</f>
        <v>3.1237000000000004</v>
      </c>
      <c r="P1970" s="1">
        <f>Sales[[#This Row],[ProductCost]]*Sales[[#This Row],[OrderQuantity]]</f>
        <v>1.8663000000000001</v>
      </c>
      <c r="Q1970" s="1" t="str">
        <f>VLOOKUP(Sales[[#This Row],[ProductKey]], Products!$A$2:$D$1000, 4, FALSE)</f>
        <v>Touring Tire Tube</v>
      </c>
    </row>
    <row r="1971" spans="1:17" x14ac:dyDescent="0.25">
      <c r="A1971" s="2">
        <v>38049</v>
      </c>
      <c r="B1971" s="1" t="s">
        <v>3363</v>
      </c>
      <c r="C1971">
        <v>537</v>
      </c>
      <c r="D1971">
        <v>11262</v>
      </c>
      <c r="E1971">
        <v>6</v>
      </c>
      <c r="F1971">
        <v>1</v>
      </c>
      <c r="G1971">
        <v>1</v>
      </c>
      <c r="H1971" s="2">
        <v>43162</v>
      </c>
      <c r="I1971" t="str">
        <f>VLOOKUP(Sales[[#This Row],[TerritoryKey]], Territories[], 2, FALSE)</f>
        <v>Canada</v>
      </c>
      <c r="J1971">
        <f>_xlfn.XLOOKUP(Sales[[#This Row],[ProductKey]], Products!$A:$A, Products!$J:$J)</f>
        <v>13.09</v>
      </c>
      <c r="K1971">
        <f>_xlfn.XLOOKUP(Sales[[#This Row],[ProductKey]], Products!$A:$A, Products!$K:$K)</f>
        <v>35</v>
      </c>
      <c r="L1971" s="1">
        <f>Sales[[#This Row],[ProductPrice]]*Sales[[#This Row],[OrderQuantity]]</f>
        <v>35</v>
      </c>
      <c r="M1971" s="1">
        <f>Sales[[#This Row],[OrderQuantity]]</f>
        <v>1</v>
      </c>
      <c r="N1971" s="1">
        <f>1</f>
        <v>1</v>
      </c>
      <c r="O1971" s="1">
        <f>Sales[[#This Row],[TotalSales]]-Sales[[#This Row],[TotalCost]]</f>
        <v>21.91</v>
      </c>
      <c r="P1971" s="1">
        <f>Sales[[#This Row],[ProductCost]]*Sales[[#This Row],[OrderQuantity]]</f>
        <v>13.09</v>
      </c>
      <c r="Q1971" s="1" t="str">
        <f>VLOOKUP(Sales[[#This Row],[ProductKey]], Products!$A$2:$D$1000, 4, FALSE)</f>
        <v>HL Mountain Tire</v>
      </c>
    </row>
    <row r="1972" spans="1:17" x14ac:dyDescent="0.25">
      <c r="A1972" s="2">
        <v>37814</v>
      </c>
      <c r="B1972" s="1" t="s">
        <v>3400</v>
      </c>
      <c r="C1972">
        <v>537</v>
      </c>
      <c r="D1972">
        <v>13762</v>
      </c>
      <c r="E1972">
        <v>6</v>
      </c>
      <c r="F1972">
        <v>1</v>
      </c>
      <c r="G1972">
        <v>1</v>
      </c>
      <c r="H1972" s="2">
        <v>42928</v>
      </c>
      <c r="I1972" t="str">
        <f>VLOOKUP(Sales[[#This Row],[TerritoryKey]], Territories[], 2, FALSE)</f>
        <v>Canada</v>
      </c>
      <c r="J1972">
        <f>_xlfn.XLOOKUP(Sales[[#This Row],[ProductKey]], Products!$A:$A, Products!$J:$J)</f>
        <v>13.09</v>
      </c>
      <c r="K1972">
        <f>_xlfn.XLOOKUP(Sales[[#This Row],[ProductKey]], Products!$A:$A, Products!$K:$K)</f>
        <v>35</v>
      </c>
      <c r="L1972" s="1">
        <f>Sales[[#This Row],[ProductPrice]]*Sales[[#This Row],[OrderQuantity]]</f>
        <v>35</v>
      </c>
      <c r="M1972" s="1">
        <f>Sales[[#This Row],[OrderQuantity]]</f>
        <v>1</v>
      </c>
      <c r="N1972" s="1">
        <f>1</f>
        <v>1</v>
      </c>
      <c r="O1972" s="1">
        <f>Sales[[#This Row],[TotalSales]]-Sales[[#This Row],[TotalCost]]</f>
        <v>21.91</v>
      </c>
      <c r="P1972" s="1">
        <f>Sales[[#This Row],[ProductCost]]*Sales[[#This Row],[OrderQuantity]]</f>
        <v>13.09</v>
      </c>
      <c r="Q1972" s="1" t="str">
        <f>VLOOKUP(Sales[[#This Row],[ProductKey]], Products!$A$2:$D$1000, 4, FALSE)</f>
        <v>HL Mountain Tire</v>
      </c>
    </row>
    <row r="1973" spans="1:17" x14ac:dyDescent="0.25">
      <c r="A1973" s="2">
        <v>38263</v>
      </c>
      <c r="B1973" s="1" t="s">
        <v>3448</v>
      </c>
      <c r="C1973">
        <v>537</v>
      </c>
      <c r="D1973">
        <v>11833</v>
      </c>
      <c r="E1973">
        <v>6</v>
      </c>
      <c r="F1973">
        <v>1</v>
      </c>
      <c r="G1973">
        <v>1</v>
      </c>
      <c r="H1973" s="2">
        <v>43376</v>
      </c>
      <c r="I1973" t="str">
        <f>VLOOKUP(Sales[[#This Row],[TerritoryKey]], Territories[], 2, FALSE)</f>
        <v>Canada</v>
      </c>
      <c r="J1973">
        <f>_xlfn.XLOOKUP(Sales[[#This Row],[ProductKey]], Products!$A:$A, Products!$J:$J)</f>
        <v>13.09</v>
      </c>
      <c r="K1973">
        <f>_xlfn.XLOOKUP(Sales[[#This Row],[ProductKey]], Products!$A:$A, Products!$K:$K)</f>
        <v>35</v>
      </c>
      <c r="L1973" s="1">
        <f>Sales[[#This Row],[ProductPrice]]*Sales[[#This Row],[OrderQuantity]]</f>
        <v>35</v>
      </c>
      <c r="M1973" s="1">
        <f>Sales[[#This Row],[OrderQuantity]]</f>
        <v>1</v>
      </c>
      <c r="N1973" s="1">
        <f>1</f>
        <v>1</v>
      </c>
      <c r="O1973" s="1">
        <f>Sales[[#This Row],[TotalSales]]-Sales[[#This Row],[TotalCost]]</f>
        <v>21.91</v>
      </c>
      <c r="P1973" s="1">
        <f>Sales[[#This Row],[ProductCost]]*Sales[[#This Row],[OrderQuantity]]</f>
        <v>13.09</v>
      </c>
      <c r="Q1973" s="1" t="str">
        <f>VLOOKUP(Sales[[#This Row],[ProductKey]], Products!$A$2:$D$1000, 4, FALSE)</f>
        <v>HL Mountain Tire</v>
      </c>
    </row>
    <row r="1974" spans="1:17" x14ac:dyDescent="0.25">
      <c r="A1974" s="2">
        <v>38231</v>
      </c>
      <c r="B1974" s="1" t="s">
        <v>3504</v>
      </c>
      <c r="C1974">
        <v>477</v>
      </c>
      <c r="D1974">
        <v>28779</v>
      </c>
      <c r="E1974">
        <v>6</v>
      </c>
      <c r="F1974">
        <v>1</v>
      </c>
      <c r="G1974">
        <v>1</v>
      </c>
      <c r="H1974" s="2">
        <v>43344</v>
      </c>
      <c r="I1974" t="str">
        <f>VLOOKUP(Sales[[#This Row],[TerritoryKey]], Territories[], 2, FALSE)</f>
        <v>Canada</v>
      </c>
      <c r="J1974">
        <f>_xlfn.XLOOKUP(Sales[[#This Row],[ProductKey]], Products!$A:$A, Products!$J:$J)</f>
        <v>1.8663000000000001</v>
      </c>
      <c r="K1974">
        <f>_xlfn.XLOOKUP(Sales[[#This Row],[ProductKey]], Products!$A:$A, Products!$K:$K)</f>
        <v>4.99</v>
      </c>
      <c r="L1974" s="1">
        <f>Sales[[#This Row],[ProductPrice]]*Sales[[#This Row],[OrderQuantity]]</f>
        <v>4.99</v>
      </c>
      <c r="M1974" s="1">
        <f>Sales[[#This Row],[OrderQuantity]]</f>
        <v>1</v>
      </c>
      <c r="N1974" s="1">
        <f>1</f>
        <v>1</v>
      </c>
      <c r="O1974" s="1">
        <f>Sales[[#This Row],[TotalSales]]-Sales[[#This Row],[TotalCost]]</f>
        <v>3.1237000000000004</v>
      </c>
      <c r="P1974" s="1">
        <f>Sales[[#This Row],[ProductCost]]*Sales[[#This Row],[OrderQuantity]]</f>
        <v>1.8663000000000001</v>
      </c>
      <c r="Q1974" s="1" t="str">
        <f>VLOOKUP(Sales[[#This Row],[ProductKey]], Products!$A$2:$D$1000, 4, FALSE)</f>
        <v>Water Bottle - 30 oz.</v>
      </c>
    </row>
    <row r="1975" spans="1:17" x14ac:dyDescent="0.25">
      <c r="A1975" s="2">
        <v>38018</v>
      </c>
      <c r="B1975" s="1" t="s">
        <v>3617</v>
      </c>
      <c r="C1975">
        <v>528</v>
      </c>
      <c r="D1975">
        <v>11711</v>
      </c>
      <c r="E1975">
        <v>6</v>
      </c>
      <c r="F1975">
        <v>1</v>
      </c>
      <c r="G1975">
        <v>1</v>
      </c>
      <c r="H1975" s="2">
        <v>43132</v>
      </c>
      <c r="I1975" t="str">
        <f>VLOOKUP(Sales[[#This Row],[TerritoryKey]], Territories[], 2, FALSE)</f>
        <v>Canada</v>
      </c>
      <c r="J1975">
        <f>_xlfn.XLOOKUP(Sales[[#This Row],[ProductKey]], Products!$A:$A, Products!$J:$J)</f>
        <v>1.8663000000000001</v>
      </c>
      <c r="K1975">
        <f>_xlfn.XLOOKUP(Sales[[#This Row],[ProductKey]], Products!$A:$A, Products!$K:$K)</f>
        <v>4.99</v>
      </c>
      <c r="L1975" s="1">
        <f>Sales[[#This Row],[ProductPrice]]*Sales[[#This Row],[OrderQuantity]]</f>
        <v>4.99</v>
      </c>
      <c r="M1975" s="1">
        <f>Sales[[#This Row],[OrderQuantity]]</f>
        <v>1</v>
      </c>
      <c r="N1975" s="1">
        <f>1</f>
        <v>1</v>
      </c>
      <c r="O1975" s="1">
        <f>Sales[[#This Row],[TotalSales]]-Sales[[#This Row],[TotalCost]]</f>
        <v>3.1237000000000004</v>
      </c>
      <c r="P1975" s="1">
        <f>Sales[[#This Row],[ProductCost]]*Sales[[#This Row],[OrderQuantity]]</f>
        <v>1.8663000000000001</v>
      </c>
      <c r="Q1975" s="1" t="str">
        <f>VLOOKUP(Sales[[#This Row],[ProductKey]], Products!$A$2:$D$1000, 4, FALSE)</f>
        <v>Mountain Tire Tube</v>
      </c>
    </row>
    <row r="1976" spans="1:17" x14ac:dyDescent="0.25">
      <c r="A1976" s="2">
        <v>38201</v>
      </c>
      <c r="B1976" s="1" t="s">
        <v>3636</v>
      </c>
      <c r="C1976">
        <v>356</v>
      </c>
      <c r="D1976">
        <v>17625</v>
      </c>
      <c r="E1976">
        <v>6</v>
      </c>
      <c r="F1976">
        <v>1</v>
      </c>
      <c r="G1976">
        <v>1</v>
      </c>
      <c r="H1976" s="2">
        <v>43314</v>
      </c>
      <c r="I1976" t="str">
        <f>VLOOKUP(Sales[[#This Row],[TerritoryKey]], Territories[], 2, FALSE)</f>
        <v>Canada</v>
      </c>
      <c r="J1976">
        <f>_xlfn.XLOOKUP(Sales[[#This Row],[ProductKey]], Products!$A:$A, Products!$J:$J)</f>
        <v>1117.8559</v>
      </c>
      <c r="K1976">
        <f>_xlfn.XLOOKUP(Sales[[#This Row],[ProductKey]], Products!$A:$A, Products!$K:$K)</f>
        <v>2071.4196000000002</v>
      </c>
      <c r="L1976" s="1">
        <f>Sales[[#This Row],[ProductPrice]]*Sales[[#This Row],[OrderQuantity]]</f>
        <v>2071.4196000000002</v>
      </c>
      <c r="M1976" s="1">
        <f>Sales[[#This Row],[OrderQuantity]]</f>
        <v>1</v>
      </c>
      <c r="N1976" s="1">
        <f>1</f>
        <v>1</v>
      </c>
      <c r="O1976" s="1">
        <f>Sales[[#This Row],[TotalSales]]-Sales[[#This Row],[TotalCost]]</f>
        <v>953.56370000000015</v>
      </c>
      <c r="P1976" s="1">
        <f>Sales[[#This Row],[ProductCost]]*Sales[[#This Row],[OrderQuantity]]</f>
        <v>1117.8559</v>
      </c>
      <c r="Q1976" s="1" t="str">
        <f>VLOOKUP(Sales[[#This Row],[ProductKey]], Products!$A$2:$D$1000, 4, FALSE)</f>
        <v>Mountain-200 Silver, 46</v>
      </c>
    </row>
    <row r="1977" spans="1:17" x14ac:dyDescent="0.25">
      <c r="A1977" s="2">
        <v>37723</v>
      </c>
      <c r="B1977" s="1" t="s">
        <v>3637</v>
      </c>
      <c r="C1977">
        <v>362</v>
      </c>
      <c r="D1977">
        <v>13270</v>
      </c>
      <c r="E1977">
        <v>6</v>
      </c>
      <c r="F1977">
        <v>1</v>
      </c>
      <c r="G1977">
        <v>1</v>
      </c>
      <c r="H1977" s="2">
        <v>42837</v>
      </c>
      <c r="I1977" t="str">
        <f>VLOOKUP(Sales[[#This Row],[TerritoryKey]], Territories[], 2, FALSE)</f>
        <v>Canada</v>
      </c>
      <c r="J1977">
        <f>_xlfn.XLOOKUP(Sales[[#This Row],[ProductKey]], Products!$A:$A, Products!$J:$J)</f>
        <v>1105.81</v>
      </c>
      <c r="K1977">
        <f>_xlfn.XLOOKUP(Sales[[#This Row],[ProductKey]], Products!$A:$A, Products!$K:$K)</f>
        <v>2049.0981999999999</v>
      </c>
      <c r="L1977" s="1">
        <f>Sales[[#This Row],[ProductPrice]]*Sales[[#This Row],[OrderQuantity]]</f>
        <v>2049.0981999999999</v>
      </c>
      <c r="M1977" s="1">
        <f>Sales[[#This Row],[OrderQuantity]]</f>
        <v>1</v>
      </c>
      <c r="N1977" s="1">
        <f>1</f>
        <v>1</v>
      </c>
      <c r="O1977" s="1">
        <f>Sales[[#This Row],[TotalSales]]-Sales[[#This Row],[TotalCost]]</f>
        <v>943.28819999999996</v>
      </c>
      <c r="P1977" s="1">
        <f>Sales[[#This Row],[ProductCost]]*Sales[[#This Row],[OrderQuantity]]</f>
        <v>1105.81</v>
      </c>
      <c r="Q1977" s="1" t="str">
        <f>VLOOKUP(Sales[[#This Row],[ProductKey]], Products!$A$2:$D$1000, 4, FALSE)</f>
        <v>Mountain-200 Black, 46</v>
      </c>
    </row>
    <row r="1978" spans="1:17" x14ac:dyDescent="0.25">
      <c r="A1978" s="2">
        <v>38110</v>
      </c>
      <c r="B1978" s="1" t="s">
        <v>3679</v>
      </c>
      <c r="C1978">
        <v>484</v>
      </c>
      <c r="D1978">
        <v>11619</v>
      </c>
      <c r="E1978">
        <v>6</v>
      </c>
      <c r="F1978">
        <v>1</v>
      </c>
      <c r="G1978">
        <v>1</v>
      </c>
      <c r="H1978" s="2">
        <v>43223</v>
      </c>
      <c r="I1978" t="str">
        <f>VLOOKUP(Sales[[#This Row],[TerritoryKey]], Territories[], 2, FALSE)</f>
        <v>Canada</v>
      </c>
      <c r="J1978">
        <f>_xlfn.XLOOKUP(Sales[[#This Row],[ProductKey]], Products!$A:$A, Products!$J:$J)</f>
        <v>2.9733000000000001</v>
      </c>
      <c r="K1978">
        <f>_xlfn.XLOOKUP(Sales[[#This Row],[ProductKey]], Products!$A:$A, Products!$K:$K)</f>
        <v>7.95</v>
      </c>
      <c r="L1978" s="1">
        <f>Sales[[#This Row],[ProductPrice]]*Sales[[#This Row],[OrderQuantity]]</f>
        <v>7.95</v>
      </c>
      <c r="M1978" s="1">
        <f>Sales[[#This Row],[OrderQuantity]]</f>
        <v>1</v>
      </c>
      <c r="N1978" s="1">
        <f>1</f>
        <v>1</v>
      </c>
      <c r="O1978" s="1">
        <f>Sales[[#This Row],[TotalSales]]-Sales[[#This Row],[TotalCost]]</f>
        <v>4.9767000000000001</v>
      </c>
      <c r="P1978" s="1">
        <f>Sales[[#This Row],[ProductCost]]*Sales[[#This Row],[OrderQuantity]]</f>
        <v>2.9733000000000001</v>
      </c>
      <c r="Q1978" s="1" t="str">
        <f>VLOOKUP(Sales[[#This Row],[ProductKey]], Products!$A$2:$D$1000, 4, FALSE)</f>
        <v>Bike Wash - Dissolver</v>
      </c>
    </row>
    <row r="1979" spans="1:17" x14ac:dyDescent="0.25">
      <c r="A1979" s="2">
        <v>38108</v>
      </c>
      <c r="B1979" s="1" t="s">
        <v>3691</v>
      </c>
      <c r="C1979">
        <v>474</v>
      </c>
      <c r="D1979">
        <v>17409</v>
      </c>
      <c r="E1979">
        <v>6</v>
      </c>
      <c r="F1979">
        <v>1</v>
      </c>
      <c r="G1979">
        <v>1</v>
      </c>
      <c r="H1979" s="2">
        <v>43221</v>
      </c>
      <c r="I1979" t="str">
        <f>VLOOKUP(Sales[[#This Row],[TerritoryKey]], Territories[], 2, FALSE)</f>
        <v>Canada</v>
      </c>
      <c r="J1979">
        <f>_xlfn.XLOOKUP(Sales[[#This Row],[ProductKey]], Products!$A:$A, Products!$J:$J)</f>
        <v>26.176300000000001</v>
      </c>
      <c r="K1979">
        <f>_xlfn.XLOOKUP(Sales[[#This Row],[ProductKey]], Products!$A:$A, Products!$K:$K)</f>
        <v>69.989999999999995</v>
      </c>
      <c r="L1979" s="1">
        <f>Sales[[#This Row],[ProductPrice]]*Sales[[#This Row],[OrderQuantity]]</f>
        <v>69.989999999999995</v>
      </c>
      <c r="M1979" s="1">
        <f>Sales[[#This Row],[OrderQuantity]]</f>
        <v>1</v>
      </c>
      <c r="N1979" s="1">
        <f>1</f>
        <v>1</v>
      </c>
      <c r="O1979" s="1">
        <f>Sales[[#This Row],[TotalSales]]-Sales[[#This Row],[TotalCost]]</f>
        <v>43.813699999999997</v>
      </c>
      <c r="P1979" s="1">
        <f>Sales[[#This Row],[ProductCost]]*Sales[[#This Row],[OrderQuantity]]</f>
        <v>26.176300000000001</v>
      </c>
      <c r="Q1979" s="1" t="str">
        <f>VLOOKUP(Sales[[#This Row],[ProductKey]], Products!$A$2:$D$1000, 4, FALSE)</f>
        <v>Women's Mountain Shorts, S</v>
      </c>
    </row>
    <row r="1980" spans="1:17" x14ac:dyDescent="0.25">
      <c r="A1980" s="2">
        <v>38169</v>
      </c>
      <c r="B1980" s="1" t="s">
        <v>3701</v>
      </c>
      <c r="C1980">
        <v>537</v>
      </c>
      <c r="D1980">
        <v>14897</v>
      </c>
      <c r="E1980">
        <v>6</v>
      </c>
      <c r="F1980">
        <v>1</v>
      </c>
      <c r="G1980">
        <v>1</v>
      </c>
      <c r="H1980" s="2">
        <v>43282</v>
      </c>
      <c r="I1980" t="str">
        <f>VLOOKUP(Sales[[#This Row],[TerritoryKey]], Territories[], 2, FALSE)</f>
        <v>Canada</v>
      </c>
      <c r="J1980">
        <f>_xlfn.XLOOKUP(Sales[[#This Row],[ProductKey]], Products!$A:$A, Products!$J:$J)</f>
        <v>13.09</v>
      </c>
      <c r="K1980">
        <f>_xlfn.XLOOKUP(Sales[[#This Row],[ProductKey]], Products!$A:$A, Products!$K:$K)</f>
        <v>35</v>
      </c>
      <c r="L1980" s="1">
        <f>Sales[[#This Row],[ProductPrice]]*Sales[[#This Row],[OrderQuantity]]</f>
        <v>35</v>
      </c>
      <c r="M1980" s="1">
        <f>Sales[[#This Row],[OrderQuantity]]</f>
        <v>1</v>
      </c>
      <c r="N1980" s="1">
        <f>1</f>
        <v>1</v>
      </c>
      <c r="O1980" s="1">
        <f>Sales[[#This Row],[TotalSales]]-Sales[[#This Row],[TotalCost]]</f>
        <v>21.91</v>
      </c>
      <c r="P1980" s="1">
        <f>Sales[[#This Row],[ProductCost]]*Sales[[#This Row],[OrderQuantity]]</f>
        <v>13.09</v>
      </c>
      <c r="Q1980" s="1" t="str">
        <f>VLOOKUP(Sales[[#This Row],[ProductKey]], Products!$A$2:$D$1000, 4, FALSE)</f>
        <v>HL Mountain Tire</v>
      </c>
    </row>
    <row r="1981" spans="1:17" x14ac:dyDescent="0.25">
      <c r="A1981" s="2">
        <v>38049</v>
      </c>
      <c r="B1981" s="1" t="s">
        <v>3706</v>
      </c>
      <c r="C1981">
        <v>537</v>
      </c>
      <c r="D1981">
        <v>14502</v>
      </c>
      <c r="E1981">
        <v>6</v>
      </c>
      <c r="F1981">
        <v>1</v>
      </c>
      <c r="G1981">
        <v>1</v>
      </c>
      <c r="H1981" s="2">
        <v>43162</v>
      </c>
      <c r="I1981" t="str">
        <f>VLOOKUP(Sales[[#This Row],[TerritoryKey]], Territories[], 2, FALSE)</f>
        <v>Canada</v>
      </c>
      <c r="J1981">
        <f>_xlfn.XLOOKUP(Sales[[#This Row],[ProductKey]], Products!$A:$A, Products!$J:$J)</f>
        <v>13.09</v>
      </c>
      <c r="K1981">
        <f>_xlfn.XLOOKUP(Sales[[#This Row],[ProductKey]], Products!$A:$A, Products!$K:$K)</f>
        <v>35</v>
      </c>
      <c r="L1981" s="1">
        <f>Sales[[#This Row],[ProductPrice]]*Sales[[#This Row],[OrderQuantity]]</f>
        <v>35</v>
      </c>
      <c r="M1981" s="1">
        <f>Sales[[#This Row],[OrderQuantity]]</f>
        <v>1</v>
      </c>
      <c r="N1981" s="1">
        <f>1</f>
        <v>1</v>
      </c>
      <c r="O1981" s="1">
        <f>Sales[[#This Row],[TotalSales]]-Sales[[#This Row],[TotalCost]]</f>
        <v>21.91</v>
      </c>
      <c r="P1981" s="1">
        <f>Sales[[#This Row],[ProductCost]]*Sales[[#This Row],[OrderQuantity]]</f>
        <v>13.09</v>
      </c>
      <c r="Q1981" s="1" t="str">
        <f>VLOOKUP(Sales[[#This Row],[ProductKey]], Products!$A$2:$D$1000, 4, FALSE)</f>
        <v>HL Mountain Tire</v>
      </c>
    </row>
    <row r="1982" spans="1:17" x14ac:dyDescent="0.25">
      <c r="A1982" s="2">
        <v>38047</v>
      </c>
      <c r="B1982" s="1" t="s">
        <v>3707</v>
      </c>
      <c r="C1982">
        <v>537</v>
      </c>
      <c r="D1982">
        <v>14566</v>
      </c>
      <c r="E1982">
        <v>6</v>
      </c>
      <c r="F1982">
        <v>1</v>
      </c>
      <c r="G1982">
        <v>1</v>
      </c>
      <c r="H1982" s="2">
        <v>43160</v>
      </c>
      <c r="I1982" t="str">
        <f>VLOOKUP(Sales[[#This Row],[TerritoryKey]], Territories[], 2, FALSE)</f>
        <v>Canada</v>
      </c>
      <c r="J1982">
        <f>_xlfn.XLOOKUP(Sales[[#This Row],[ProductKey]], Products!$A:$A, Products!$J:$J)</f>
        <v>13.09</v>
      </c>
      <c r="K1982">
        <f>_xlfn.XLOOKUP(Sales[[#This Row],[ProductKey]], Products!$A:$A, Products!$K:$K)</f>
        <v>35</v>
      </c>
      <c r="L1982" s="1">
        <f>Sales[[#This Row],[ProductPrice]]*Sales[[#This Row],[OrderQuantity]]</f>
        <v>35</v>
      </c>
      <c r="M1982" s="1">
        <f>Sales[[#This Row],[OrderQuantity]]</f>
        <v>1</v>
      </c>
      <c r="N1982" s="1">
        <f>1</f>
        <v>1</v>
      </c>
      <c r="O1982" s="1">
        <f>Sales[[#This Row],[TotalSales]]-Sales[[#This Row],[TotalCost]]</f>
        <v>21.91</v>
      </c>
      <c r="P1982" s="1">
        <f>Sales[[#This Row],[ProductCost]]*Sales[[#This Row],[OrderQuantity]]</f>
        <v>13.09</v>
      </c>
      <c r="Q1982" s="1" t="str">
        <f>VLOOKUP(Sales[[#This Row],[ProductKey]], Products!$A$2:$D$1000, 4, FALSE)</f>
        <v>HL Mountain Tire</v>
      </c>
    </row>
    <row r="1983" spans="1:17" x14ac:dyDescent="0.25">
      <c r="A1983" s="2">
        <v>38048</v>
      </c>
      <c r="B1983" s="1" t="s">
        <v>3809</v>
      </c>
      <c r="C1983">
        <v>577</v>
      </c>
      <c r="D1983">
        <v>24235</v>
      </c>
      <c r="E1983">
        <v>6</v>
      </c>
      <c r="F1983">
        <v>1</v>
      </c>
      <c r="G1983">
        <v>1</v>
      </c>
      <c r="H1983" s="2">
        <v>43161</v>
      </c>
      <c r="I1983" t="str">
        <f>VLOOKUP(Sales[[#This Row],[TerritoryKey]], Territories[], 2, FALSE)</f>
        <v>Canada</v>
      </c>
      <c r="J1983">
        <f>_xlfn.XLOOKUP(Sales[[#This Row],[ProductKey]], Products!$A:$A, Products!$J:$J)</f>
        <v>755.1508</v>
      </c>
      <c r="K1983">
        <f>_xlfn.XLOOKUP(Sales[[#This Row],[ProductKey]], Products!$A:$A, Products!$K:$K)</f>
        <v>1214.8499999999999</v>
      </c>
      <c r="L1983" s="1">
        <f>Sales[[#This Row],[ProductPrice]]*Sales[[#This Row],[OrderQuantity]]</f>
        <v>1214.8499999999999</v>
      </c>
      <c r="M1983" s="1">
        <f>Sales[[#This Row],[OrderQuantity]]</f>
        <v>1</v>
      </c>
      <c r="N1983" s="1">
        <f>1</f>
        <v>1</v>
      </c>
      <c r="O1983" s="1">
        <f>Sales[[#This Row],[TotalSales]]-Sales[[#This Row],[TotalCost]]</f>
        <v>459.69919999999991</v>
      </c>
      <c r="P1983" s="1">
        <f>Sales[[#This Row],[ProductCost]]*Sales[[#This Row],[OrderQuantity]]</f>
        <v>755.1508</v>
      </c>
      <c r="Q1983" s="1" t="str">
        <f>VLOOKUP(Sales[[#This Row],[ProductKey]], Products!$A$2:$D$1000, 4, FALSE)</f>
        <v>Touring-2000 Blue, 46</v>
      </c>
    </row>
    <row r="1984" spans="1:17" x14ac:dyDescent="0.25">
      <c r="A1984" s="2">
        <v>38047</v>
      </c>
      <c r="B1984" s="1" t="s">
        <v>3814</v>
      </c>
      <c r="C1984">
        <v>537</v>
      </c>
      <c r="D1984">
        <v>12363</v>
      </c>
      <c r="E1984">
        <v>6</v>
      </c>
      <c r="F1984">
        <v>1</v>
      </c>
      <c r="G1984">
        <v>1</v>
      </c>
      <c r="H1984" s="2">
        <v>43160</v>
      </c>
      <c r="I1984" t="str">
        <f>VLOOKUP(Sales[[#This Row],[TerritoryKey]], Territories[], 2, FALSE)</f>
        <v>Canada</v>
      </c>
      <c r="J1984">
        <f>_xlfn.XLOOKUP(Sales[[#This Row],[ProductKey]], Products!$A:$A, Products!$J:$J)</f>
        <v>13.09</v>
      </c>
      <c r="K1984">
        <f>_xlfn.XLOOKUP(Sales[[#This Row],[ProductKey]], Products!$A:$A, Products!$K:$K)</f>
        <v>35</v>
      </c>
      <c r="L1984" s="1">
        <f>Sales[[#This Row],[ProductPrice]]*Sales[[#This Row],[OrderQuantity]]</f>
        <v>35</v>
      </c>
      <c r="M1984" s="1">
        <f>Sales[[#This Row],[OrderQuantity]]</f>
        <v>1</v>
      </c>
      <c r="N1984" s="1">
        <f>1</f>
        <v>1</v>
      </c>
      <c r="O1984" s="1">
        <f>Sales[[#This Row],[TotalSales]]-Sales[[#This Row],[TotalCost]]</f>
        <v>21.91</v>
      </c>
      <c r="P1984" s="1">
        <f>Sales[[#This Row],[ProductCost]]*Sales[[#This Row],[OrderQuantity]]</f>
        <v>13.09</v>
      </c>
      <c r="Q1984" s="1" t="str">
        <f>VLOOKUP(Sales[[#This Row],[ProductKey]], Products!$A$2:$D$1000, 4, FALSE)</f>
        <v>HL Mountain Tire</v>
      </c>
    </row>
    <row r="1985" spans="1:17" x14ac:dyDescent="0.25">
      <c r="A1985" s="2">
        <v>38079</v>
      </c>
      <c r="B1985" s="1" t="s">
        <v>3854</v>
      </c>
      <c r="C1985">
        <v>352</v>
      </c>
      <c r="D1985">
        <v>13391</v>
      </c>
      <c r="E1985">
        <v>6</v>
      </c>
      <c r="F1985">
        <v>1</v>
      </c>
      <c r="G1985">
        <v>1</v>
      </c>
      <c r="H1985" s="2">
        <v>43192</v>
      </c>
      <c r="I1985" t="str">
        <f>VLOOKUP(Sales[[#This Row],[TerritoryKey]], Territories[], 2, FALSE)</f>
        <v>Canada</v>
      </c>
      <c r="J1985">
        <f>_xlfn.XLOOKUP(Sales[[#This Row],[ProductKey]], Products!$A:$A, Products!$J:$J)</f>
        <v>1117.8559</v>
      </c>
      <c r="K1985">
        <f>_xlfn.XLOOKUP(Sales[[#This Row],[ProductKey]], Products!$A:$A, Products!$K:$K)</f>
        <v>2071.4196000000002</v>
      </c>
      <c r="L1985" s="1">
        <f>Sales[[#This Row],[ProductPrice]]*Sales[[#This Row],[OrderQuantity]]</f>
        <v>2071.4196000000002</v>
      </c>
      <c r="M1985" s="1">
        <f>Sales[[#This Row],[OrderQuantity]]</f>
        <v>1</v>
      </c>
      <c r="N1985" s="1">
        <f>1</f>
        <v>1</v>
      </c>
      <c r="O1985" s="1">
        <f>Sales[[#This Row],[TotalSales]]-Sales[[#This Row],[TotalCost]]</f>
        <v>953.56370000000015</v>
      </c>
      <c r="P1985" s="1">
        <f>Sales[[#This Row],[ProductCost]]*Sales[[#This Row],[OrderQuantity]]</f>
        <v>1117.8559</v>
      </c>
      <c r="Q1985" s="1" t="str">
        <f>VLOOKUP(Sales[[#This Row],[ProductKey]], Products!$A$2:$D$1000, 4, FALSE)</f>
        <v>Mountain-200 Silver, 38</v>
      </c>
    </row>
    <row r="1986" spans="1:17" x14ac:dyDescent="0.25">
      <c r="A1986" s="2">
        <v>38231</v>
      </c>
      <c r="B1986" s="1" t="s">
        <v>3869</v>
      </c>
      <c r="C1986">
        <v>564</v>
      </c>
      <c r="D1986">
        <v>15362</v>
      </c>
      <c r="E1986">
        <v>6</v>
      </c>
      <c r="F1986">
        <v>1</v>
      </c>
      <c r="G1986">
        <v>1</v>
      </c>
      <c r="H1986" s="2">
        <v>43344</v>
      </c>
      <c r="I1986" t="str">
        <f>VLOOKUP(Sales[[#This Row],[TerritoryKey]], Territories[], 2, FALSE)</f>
        <v>Canada</v>
      </c>
      <c r="J1986">
        <f>_xlfn.XLOOKUP(Sales[[#This Row],[ProductKey]], Products!$A:$A, Products!$J:$J)</f>
        <v>1481.9378999999999</v>
      </c>
      <c r="K1986">
        <f>_xlfn.XLOOKUP(Sales[[#This Row],[ProductKey]], Products!$A:$A, Products!$K:$K)</f>
        <v>2384.0700000000002</v>
      </c>
      <c r="L1986" s="1">
        <f>Sales[[#This Row],[ProductPrice]]*Sales[[#This Row],[OrderQuantity]]</f>
        <v>2384.0700000000002</v>
      </c>
      <c r="M1986" s="1">
        <f>Sales[[#This Row],[OrderQuantity]]</f>
        <v>1</v>
      </c>
      <c r="N1986" s="1">
        <f>1</f>
        <v>1</v>
      </c>
      <c r="O1986" s="1">
        <f>Sales[[#This Row],[TotalSales]]-Sales[[#This Row],[TotalCost]]</f>
        <v>902.13210000000026</v>
      </c>
      <c r="P1986" s="1">
        <f>Sales[[#This Row],[ProductCost]]*Sales[[#This Row],[OrderQuantity]]</f>
        <v>1481.9378999999999</v>
      </c>
      <c r="Q1986" s="1" t="str">
        <f>VLOOKUP(Sales[[#This Row],[ProductKey]], Products!$A$2:$D$1000, 4, FALSE)</f>
        <v>Touring-1000 Yellow, 60</v>
      </c>
    </row>
    <row r="1987" spans="1:17" x14ac:dyDescent="0.25">
      <c r="A1987" s="2">
        <v>38140</v>
      </c>
      <c r="B1987" s="1" t="s">
        <v>3895</v>
      </c>
      <c r="C1987">
        <v>540</v>
      </c>
      <c r="D1987">
        <v>13318</v>
      </c>
      <c r="E1987">
        <v>6</v>
      </c>
      <c r="F1987">
        <v>1</v>
      </c>
      <c r="G1987">
        <v>1</v>
      </c>
      <c r="H1987" s="2">
        <v>43253</v>
      </c>
      <c r="I1987" t="str">
        <f>VLOOKUP(Sales[[#This Row],[TerritoryKey]], Territories[], 2, FALSE)</f>
        <v>Canada</v>
      </c>
      <c r="J1987">
        <f>_xlfn.XLOOKUP(Sales[[#This Row],[ProductKey]], Products!$A:$A, Products!$J:$J)</f>
        <v>12.192399999999999</v>
      </c>
      <c r="K1987">
        <f>_xlfn.XLOOKUP(Sales[[#This Row],[ProductKey]], Products!$A:$A, Products!$K:$K)</f>
        <v>32.6</v>
      </c>
      <c r="L1987" s="1">
        <f>Sales[[#This Row],[ProductPrice]]*Sales[[#This Row],[OrderQuantity]]</f>
        <v>32.6</v>
      </c>
      <c r="M1987" s="1">
        <f>Sales[[#This Row],[OrderQuantity]]</f>
        <v>1</v>
      </c>
      <c r="N1987" s="1">
        <f>1</f>
        <v>1</v>
      </c>
      <c r="O1987" s="1">
        <f>Sales[[#This Row],[TotalSales]]-Sales[[#This Row],[TotalCost]]</f>
        <v>20.407600000000002</v>
      </c>
      <c r="P1987" s="1">
        <f>Sales[[#This Row],[ProductCost]]*Sales[[#This Row],[OrderQuantity]]</f>
        <v>12.192399999999999</v>
      </c>
      <c r="Q1987" s="1" t="str">
        <f>VLOOKUP(Sales[[#This Row],[ProductKey]], Products!$A$2:$D$1000, 4, FALSE)</f>
        <v>HL Road Tire</v>
      </c>
    </row>
    <row r="1988" spans="1:17" x14ac:dyDescent="0.25">
      <c r="A1988" s="2">
        <v>38322</v>
      </c>
      <c r="B1988" s="1" t="s">
        <v>3938</v>
      </c>
      <c r="C1988">
        <v>385</v>
      </c>
      <c r="D1988">
        <v>20186</v>
      </c>
      <c r="E1988">
        <v>6</v>
      </c>
      <c r="F1988">
        <v>1</v>
      </c>
      <c r="G1988">
        <v>1</v>
      </c>
      <c r="H1988" s="2">
        <v>43435</v>
      </c>
      <c r="I1988" t="str">
        <f>VLOOKUP(Sales[[#This Row],[TerritoryKey]], Territories[], 2, FALSE)</f>
        <v>Canada</v>
      </c>
      <c r="J1988">
        <f>_xlfn.XLOOKUP(Sales[[#This Row],[ProductKey]], Products!$A:$A, Products!$J:$J)</f>
        <v>605.64919999999995</v>
      </c>
      <c r="K1988">
        <f>_xlfn.XLOOKUP(Sales[[#This Row],[ProductKey]], Products!$A:$A, Products!$K:$K)</f>
        <v>1000.4375</v>
      </c>
      <c r="L1988" s="1">
        <f>Sales[[#This Row],[ProductPrice]]*Sales[[#This Row],[OrderQuantity]]</f>
        <v>1000.4375</v>
      </c>
      <c r="M1988" s="1">
        <f>Sales[[#This Row],[OrderQuantity]]</f>
        <v>1</v>
      </c>
      <c r="N1988" s="1">
        <f>1</f>
        <v>1</v>
      </c>
      <c r="O1988" s="1">
        <f>Sales[[#This Row],[TotalSales]]-Sales[[#This Row],[TotalCost]]</f>
        <v>394.78830000000005</v>
      </c>
      <c r="P1988" s="1">
        <f>Sales[[#This Row],[ProductCost]]*Sales[[#This Row],[OrderQuantity]]</f>
        <v>605.64919999999995</v>
      </c>
      <c r="Q1988" s="1" t="str">
        <f>VLOOKUP(Sales[[#This Row],[ProductKey]], Products!$A$2:$D$1000, 4, FALSE)</f>
        <v>Road-550-W Yellow, 42</v>
      </c>
    </row>
    <row r="1989" spans="1:17" x14ac:dyDescent="0.25">
      <c r="A1989" s="2">
        <v>37989</v>
      </c>
      <c r="B1989" s="1" t="s">
        <v>3944</v>
      </c>
      <c r="C1989">
        <v>587</v>
      </c>
      <c r="D1989">
        <v>14893</v>
      </c>
      <c r="E1989">
        <v>6</v>
      </c>
      <c r="F1989">
        <v>1</v>
      </c>
      <c r="G1989">
        <v>1</v>
      </c>
      <c r="H1989" s="2">
        <v>43103</v>
      </c>
      <c r="I1989" t="str">
        <f>VLOOKUP(Sales[[#This Row],[TerritoryKey]], Territories[], 2, FALSE)</f>
        <v>Canada</v>
      </c>
      <c r="J1989">
        <f>_xlfn.XLOOKUP(Sales[[#This Row],[ProductKey]], Products!$A:$A, Products!$J:$J)</f>
        <v>419.77839999999998</v>
      </c>
      <c r="K1989">
        <f>_xlfn.XLOOKUP(Sales[[#This Row],[ProductKey]], Products!$A:$A, Products!$K:$K)</f>
        <v>769.49</v>
      </c>
      <c r="L1989" s="1">
        <f>Sales[[#This Row],[ProductPrice]]*Sales[[#This Row],[OrderQuantity]]</f>
        <v>769.49</v>
      </c>
      <c r="M1989" s="1">
        <f>Sales[[#This Row],[OrderQuantity]]</f>
        <v>1</v>
      </c>
      <c r="N1989" s="1">
        <f>1</f>
        <v>1</v>
      </c>
      <c r="O1989" s="1">
        <f>Sales[[#This Row],[TotalSales]]-Sales[[#This Row],[TotalCost]]</f>
        <v>349.71160000000003</v>
      </c>
      <c r="P1989" s="1">
        <f>Sales[[#This Row],[ProductCost]]*Sales[[#This Row],[OrderQuantity]]</f>
        <v>419.77839999999998</v>
      </c>
      <c r="Q1989" s="1" t="str">
        <f>VLOOKUP(Sales[[#This Row],[ProductKey]], Products!$A$2:$D$1000, 4, FALSE)</f>
        <v>Mountain-400-W Silver, 38</v>
      </c>
    </row>
    <row r="1990" spans="1:17" x14ac:dyDescent="0.25">
      <c r="A1990" s="2">
        <v>37988</v>
      </c>
      <c r="B1990" s="1" t="s">
        <v>3988</v>
      </c>
      <c r="C1990">
        <v>580</v>
      </c>
      <c r="D1990">
        <v>17586</v>
      </c>
      <c r="E1990">
        <v>6</v>
      </c>
      <c r="F1990">
        <v>1</v>
      </c>
      <c r="G1990">
        <v>1</v>
      </c>
      <c r="H1990" s="2">
        <v>43102</v>
      </c>
      <c r="I1990" t="str">
        <f>VLOOKUP(Sales[[#This Row],[TerritoryKey]], Territories[], 2, FALSE)</f>
        <v>Canada</v>
      </c>
      <c r="J1990">
        <f>_xlfn.XLOOKUP(Sales[[#This Row],[ProductKey]], Products!$A:$A, Products!$J:$J)</f>
        <v>1082.51</v>
      </c>
      <c r="K1990">
        <f>_xlfn.XLOOKUP(Sales[[#This Row],[ProductKey]], Products!$A:$A, Products!$K:$K)</f>
        <v>1700.99</v>
      </c>
      <c r="L1990" s="1">
        <f>Sales[[#This Row],[ProductPrice]]*Sales[[#This Row],[OrderQuantity]]</f>
        <v>1700.99</v>
      </c>
      <c r="M1990" s="1">
        <f>Sales[[#This Row],[OrderQuantity]]</f>
        <v>1</v>
      </c>
      <c r="N1990" s="1">
        <f>1</f>
        <v>1</v>
      </c>
      <c r="O1990" s="1">
        <f>Sales[[#This Row],[TotalSales]]-Sales[[#This Row],[TotalCost]]</f>
        <v>618.48</v>
      </c>
      <c r="P1990" s="1">
        <f>Sales[[#This Row],[ProductCost]]*Sales[[#This Row],[OrderQuantity]]</f>
        <v>1082.51</v>
      </c>
      <c r="Q1990" s="1" t="str">
        <f>VLOOKUP(Sales[[#This Row],[ProductKey]], Products!$A$2:$D$1000, 4, FALSE)</f>
        <v>Road-350-W Yellow, 40</v>
      </c>
    </row>
    <row r="1991" spans="1:17" x14ac:dyDescent="0.25">
      <c r="A1991" s="2">
        <v>38263</v>
      </c>
      <c r="B1991" s="1" t="s">
        <v>4075</v>
      </c>
      <c r="C1991">
        <v>540</v>
      </c>
      <c r="D1991">
        <v>15007</v>
      </c>
      <c r="E1991">
        <v>6</v>
      </c>
      <c r="F1991">
        <v>1</v>
      </c>
      <c r="G1991">
        <v>1</v>
      </c>
      <c r="H1991" s="2">
        <v>43376</v>
      </c>
      <c r="I1991" t="str">
        <f>VLOOKUP(Sales[[#This Row],[TerritoryKey]], Territories[], 2, FALSE)</f>
        <v>Canada</v>
      </c>
      <c r="J1991">
        <f>_xlfn.XLOOKUP(Sales[[#This Row],[ProductKey]], Products!$A:$A, Products!$J:$J)</f>
        <v>12.192399999999999</v>
      </c>
      <c r="K1991">
        <f>_xlfn.XLOOKUP(Sales[[#This Row],[ProductKey]], Products!$A:$A, Products!$K:$K)</f>
        <v>32.6</v>
      </c>
      <c r="L1991" s="1">
        <f>Sales[[#This Row],[ProductPrice]]*Sales[[#This Row],[OrderQuantity]]</f>
        <v>32.6</v>
      </c>
      <c r="M1991" s="1">
        <f>Sales[[#This Row],[OrderQuantity]]</f>
        <v>1</v>
      </c>
      <c r="N1991" s="1">
        <f>1</f>
        <v>1</v>
      </c>
      <c r="O1991" s="1">
        <f>Sales[[#This Row],[TotalSales]]-Sales[[#This Row],[TotalCost]]</f>
        <v>20.407600000000002</v>
      </c>
      <c r="P1991" s="1">
        <f>Sales[[#This Row],[ProductCost]]*Sales[[#This Row],[OrderQuantity]]</f>
        <v>12.192399999999999</v>
      </c>
      <c r="Q1991" s="1" t="str">
        <f>VLOOKUP(Sales[[#This Row],[ProductKey]], Products!$A$2:$D$1000, 4, FALSE)</f>
        <v>HL Road Tire</v>
      </c>
    </row>
    <row r="1992" spans="1:17" x14ac:dyDescent="0.25">
      <c r="A1992" s="2">
        <v>38261</v>
      </c>
      <c r="B1992" s="1" t="s">
        <v>4077</v>
      </c>
      <c r="C1992">
        <v>528</v>
      </c>
      <c r="D1992">
        <v>12532</v>
      </c>
      <c r="E1992">
        <v>6</v>
      </c>
      <c r="F1992">
        <v>1</v>
      </c>
      <c r="G1992">
        <v>1</v>
      </c>
      <c r="H1992" s="2">
        <v>43374</v>
      </c>
      <c r="I1992" t="str">
        <f>VLOOKUP(Sales[[#This Row],[TerritoryKey]], Territories[], 2, FALSE)</f>
        <v>Canada</v>
      </c>
      <c r="J1992">
        <f>_xlfn.XLOOKUP(Sales[[#This Row],[ProductKey]], Products!$A:$A, Products!$J:$J)</f>
        <v>1.8663000000000001</v>
      </c>
      <c r="K1992">
        <f>_xlfn.XLOOKUP(Sales[[#This Row],[ProductKey]], Products!$A:$A, Products!$K:$K)</f>
        <v>4.99</v>
      </c>
      <c r="L1992" s="1">
        <f>Sales[[#This Row],[ProductPrice]]*Sales[[#This Row],[OrderQuantity]]</f>
        <v>4.99</v>
      </c>
      <c r="M1992" s="1">
        <f>Sales[[#This Row],[OrderQuantity]]</f>
        <v>1</v>
      </c>
      <c r="N1992" s="1">
        <f>1</f>
        <v>1</v>
      </c>
      <c r="O1992" s="1">
        <f>Sales[[#This Row],[TotalSales]]-Sales[[#This Row],[TotalCost]]</f>
        <v>3.1237000000000004</v>
      </c>
      <c r="P1992" s="1">
        <f>Sales[[#This Row],[ProductCost]]*Sales[[#This Row],[OrderQuantity]]</f>
        <v>1.8663000000000001</v>
      </c>
      <c r="Q1992" s="1" t="str">
        <f>VLOOKUP(Sales[[#This Row],[ProductKey]], Products!$A$2:$D$1000, 4, FALSE)</f>
        <v>Mountain Tire Tube</v>
      </c>
    </row>
    <row r="1993" spans="1:17" x14ac:dyDescent="0.25">
      <c r="A1993" s="2">
        <v>38020</v>
      </c>
      <c r="B1993" s="1" t="s">
        <v>4092</v>
      </c>
      <c r="C1993">
        <v>604</v>
      </c>
      <c r="D1993">
        <v>27406</v>
      </c>
      <c r="E1993">
        <v>6</v>
      </c>
      <c r="F1993">
        <v>1</v>
      </c>
      <c r="G1993">
        <v>1</v>
      </c>
      <c r="H1993" s="2">
        <v>43134</v>
      </c>
      <c r="I1993" t="str">
        <f>VLOOKUP(Sales[[#This Row],[TerritoryKey]], Territories[], 2, FALSE)</f>
        <v>Canada</v>
      </c>
      <c r="J1993">
        <f>_xlfn.XLOOKUP(Sales[[#This Row],[ProductKey]], Products!$A:$A, Products!$J:$J)</f>
        <v>343.64960000000002</v>
      </c>
      <c r="K1993">
        <f>_xlfn.XLOOKUP(Sales[[#This Row],[ProductKey]], Products!$A:$A, Products!$K:$K)</f>
        <v>539.99</v>
      </c>
      <c r="L1993" s="1">
        <f>Sales[[#This Row],[ProductPrice]]*Sales[[#This Row],[OrderQuantity]]</f>
        <v>539.99</v>
      </c>
      <c r="M1993" s="1">
        <f>Sales[[#This Row],[OrderQuantity]]</f>
        <v>1</v>
      </c>
      <c r="N1993" s="1">
        <f>1</f>
        <v>1</v>
      </c>
      <c r="O1993" s="1">
        <f>Sales[[#This Row],[TotalSales]]-Sales[[#This Row],[TotalCost]]</f>
        <v>196.34039999999999</v>
      </c>
      <c r="P1993" s="1">
        <f>Sales[[#This Row],[ProductCost]]*Sales[[#This Row],[OrderQuantity]]</f>
        <v>343.64960000000002</v>
      </c>
      <c r="Q1993" s="1" t="str">
        <f>VLOOKUP(Sales[[#This Row],[ProductKey]], Products!$A$2:$D$1000, 4, FALSE)</f>
        <v>Road-750 Black, 44</v>
      </c>
    </row>
    <row r="1994" spans="1:17" x14ac:dyDescent="0.25">
      <c r="A1994" s="2">
        <v>38020</v>
      </c>
      <c r="B1994" s="1" t="s">
        <v>4119</v>
      </c>
      <c r="C1994">
        <v>476</v>
      </c>
      <c r="D1994">
        <v>12532</v>
      </c>
      <c r="E1994">
        <v>6</v>
      </c>
      <c r="F1994">
        <v>1</v>
      </c>
      <c r="G1994">
        <v>1</v>
      </c>
      <c r="H1994" s="2">
        <v>43134</v>
      </c>
      <c r="I1994" t="str">
        <f>VLOOKUP(Sales[[#This Row],[TerritoryKey]], Territories[], 2, FALSE)</f>
        <v>Canada</v>
      </c>
      <c r="J1994">
        <f>_xlfn.XLOOKUP(Sales[[#This Row],[ProductKey]], Products!$A:$A, Products!$J:$J)</f>
        <v>26.176300000000001</v>
      </c>
      <c r="K1994">
        <f>_xlfn.XLOOKUP(Sales[[#This Row],[ProductKey]], Products!$A:$A, Products!$K:$K)</f>
        <v>69.989999999999995</v>
      </c>
      <c r="L1994" s="1">
        <f>Sales[[#This Row],[ProductPrice]]*Sales[[#This Row],[OrderQuantity]]</f>
        <v>69.989999999999995</v>
      </c>
      <c r="M1994" s="1">
        <f>Sales[[#This Row],[OrderQuantity]]</f>
        <v>1</v>
      </c>
      <c r="N1994" s="1">
        <f>1</f>
        <v>1</v>
      </c>
      <c r="O1994" s="1">
        <f>Sales[[#This Row],[TotalSales]]-Sales[[#This Row],[TotalCost]]</f>
        <v>43.813699999999997</v>
      </c>
      <c r="P1994" s="1">
        <f>Sales[[#This Row],[ProductCost]]*Sales[[#This Row],[OrderQuantity]]</f>
        <v>26.176300000000001</v>
      </c>
      <c r="Q1994" s="1" t="str">
        <f>VLOOKUP(Sales[[#This Row],[ProductKey]], Products!$A$2:$D$1000, 4, FALSE)</f>
        <v>Women's Mountain Shorts, L</v>
      </c>
    </row>
    <row r="1995" spans="1:17" x14ac:dyDescent="0.25">
      <c r="A1995" s="2">
        <v>37989</v>
      </c>
      <c r="B1995" s="1" t="s">
        <v>4121</v>
      </c>
      <c r="C1995">
        <v>540</v>
      </c>
      <c r="D1995">
        <v>15864</v>
      </c>
      <c r="E1995">
        <v>6</v>
      </c>
      <c r="F1995">
        <v>1</v>
      </c>
      <c r="G1995">
        <v>1</v>
      </c>
      <c r="H1995" s="2">
        <v>43103</v>
      </c>
      <c r="I1995" t="str">
        <f>VLOOKUP(Sales[[#This Row],[TerritoryKey]], Territories[], 2, FALSE)</f>
        <v>Canada</v>
      </c>
      <c r="J1995">
        <f>_xlfn.XLOOKUP(Sales[[#This Row],[ProductKey]], Products!$A:$A, Products!$J:$J)</f>
        <v>12.192399999999999</v>
      </c>
      <c r="K1995">
        <f>_xlfn.XLOOKUP(Sales[[#This Row],[ProductKey]], Products!$A:$A, Products!$K:$K)</f>
        <v>32.6</v>
      </c>
      <c r="L1995" s="1">
        <f>Sales[[#This Row],[ProductPrice]]*Sales[[#This Row],[OrderQuantity]]</f>
        <v>32.6</v>
      </c>
      <c r="M1995" s="1">
        <f>Sales[[#This Row],[OrderQuantity]]</f>
        <v>1</v>
      </c>
      <c r="N1995" s="1">
        <f>1</f>
        <v>1</v>
      </c>
      <c r="O1995" s="1">
        <f>Sales[[#This Row],[TotalSales]]-Sales[[#This Row],[TotalCost]]</f>
        <v>20.407600000000002</v>
      </c>
      <c r="P1995" s="1">
        <f>Sales[[#This Row],[ProductCost]]*Sales[[#This Row],[OrderQuantity]]</f>
        <v>12.192399999999999</v>
      </c>
      <c r="Q1995" s="1" t="str">
        <f>VLOOKUP(Sales[[#This Row],[ProductKey]], Products!$A$2:$D$1000, 4, FALSE)</f>
        <v>HL Road Tire</v>
      </c>
    </row>
    <row r="1996" spans="1:17" x14ac:dyDescent="0.25">
      <c r="A1996" s="2">
        <v>38232</v>
      </c>
      <c r="B1996" s="1" t="s">
        <v>4123</v>
      </c>
      <c r="C1996">
        <v>606</v>
      </c>
      <c r="D1996">
        <v>27014</v>
      </c>
      <c r="E1996">
        <v>6</v>
      </c>
      <c r="F1996">
        <v>1</v>
      </c>
      <c r="G1996">
        <v>1</v>
      </c>
      <c r="H1996" s="2">
        <v>43345</v>
      </c>
      <c r="I1996" t="str">
        <f>VLOOKUP(Sales[[#This Row],[TerritoryKey]], Territories[], 2, FALSE)</f>
        <v>Canada</v>
      </c>
      <c r="J1996">
        <f>_xlfn.XLOOKUP(Sales[[#This Row],[ProductKey]], Products!$A:$A, Products!$J:$J)</f>
        <v>343.64960000000002</v>
      </c>
      <c r="K1996">
        <f>_xlfn.XLOOKUP(Sales[[#This Row],[ProductKey]], Products!$A:$A, Products!$K:$K)</f>
        <v>539.99</v>
      </c>
      <c r="L1996" s="1">
        <f>Sales[[#This Row],[ProductPrice]]*Sales[[#This Row],[OrderQuantity]]</f>
        <v>539.99</v>
      </c>
      <c r="M1996" s="1">
        <f>Sales[[#This Row],[OrderQuantity]]</f>
        <v>1</v>
      </c>
      <c r="N1996" s="1">
        <f>1</f>
        <v>1</v>
      </c>
      <c r="O1996" s="1">
        <f>Sales[[#This Row],[TotalSales]]-Sales[[#This Row],[TotalCost]]</f>
        <v>196.34039999999999</v>
      </c>
      <c r="P1996" s="1">
        <f>Sales[[#This Row],[ProductCost]]*Sales[[#This Row],[OrderQuantity]]</f>
        <v>343.64960000000002</v>
      </c>
      <c r="Q1996" s="1" t="str">
        <f>VLOOKUP(Sales[[#This Row],[ProductKey]], Products!$A$2:$D$1000, 4, FALSE)</f>
        <v>Road-750 Black, 52</v>
      </c>
    </row>
    <row r="1997" spans="1:17" x14ac:dyDescent="0.25">
      <c r="A1997" s="2">
        <v>38048</v>
      </c>
      <c r="B1997" s="1" t="s">
        <v>4170</v>
      </c>
      <c r="C1997">
        <v>476</v>
      </c>
      <c r="D1997">
        <v>11530</v>
      </c>
      <c r="E1997">
        <v>6</v>
      </c>
      <c r="F1997">
        <v>1</v>
      </c>
      <c r="G1997">
        <v>1</v>
      </c>
      <c r="H1997" s="2">
        <v>43161</v>
      </c>
      <c r="I1997" t="str">
        <f>VLOOKUP(Sales[[#This Row],[TerritoryKey]], Territories[], 2, FALSE)</f>
        <v>Canada</v>
      </c>
      <c r="J1997">
        <f>_xlfn.XLOOKUP(Sales[[#This Row],[ProductKey]], Products!$A:$A, Products!$J:$J)</f>
        <v>26.176300000000001</v>
      </c>
      <c r="K1997">
        <f>_xlfn.XLOOKUP(Sales[[#This Row],[ProductKey]], Products!$A:$A, Products!$K:$K)</f>
        <v>69.989999999999995</v>
      </c>
      <c r="L1997" s="1">
        <f>Sales[[#This Row],[ProductPrice]]*Sales[[#This Row],[OrderQuantity]]</f>
        <v>69.989999999999995</v>
      </c>
      <c r="M1997" s="1">
        <f>Sales[[#This Row],[OrderQuantity]]</f>
        <v>1</v>
      </c>
      <c r="N1997" s="1">
        <f>1</f>
        <v>1</v>
      </c>
      <c r="O1997" s="1">
        <f>Sales[[#This Row],[TotalSales]]-Sales[[#This Row],[TotalCost]]</f>
        <v>43.813699999999997</v>
      </c>
      <c r="P1997" s="1">
        <f>Sales[[#This Row],[ProductCost]]*Sales[[#This Row],[OrderQuantity]]</f>
        <v>26.176300000000001</v>
      </c>
      <c r="Q1997" s="1" t="str">
        <f>VLOOKUP(Sales[[#This Row],[ProductKey]], Products!$A$2:$D$1000, 4, FALSE)</f>
        <v>Women's Mountain Shorts, L</v>
      </c>
    </row>
    <row r="1998" spans="1:17" x14ac:dyDescent="0.25">
      <c r="A1998" s="2">
        <v>38080</v>
      </c>
      <c r="B1998" s="1" t="s">
        <v>4177</v>
      </c>
      <c r="C1998">
        <v>214</v>
      </c>
      <c r="D1998">
        <v>11223</v>
      </c>
      <c r="E1998">
        <v>6</v>
      </c>
      <c r="F1998">
        <v>1</v>
      </c>
      <c r="G1998">
        <v>1</v>
      </c>
      <c r="H1998" s="2">
        <v>43193</v>
      </c>
      <c r="I1998" t="str">
        <f>VLOOKUP(Sales[[#This Row],[TerritoryKey]], Territories[], 2, FALSE)</f>
        <v>Canada</v>
      </c>
      <c r="J1998">
        <f>_xlfn.XLOOKUP(Sales[[#This Row],[ProductKey]], Products!$A:$A, Products!$J:$J)</f>
        <v>13.0863</v>
      </c>
      <c r="K1998">
        <f>_xlfn.XLOOKUP(Sales[[#This Row],[ProductKey]], Products!$A:$A, Products!$K:$K)</f>
        <v>34.99</v>
      </c>
      <c r="L1998" s="1">
        <f>Sales[[#This Row],[ProductPrice]]*Sales[[#This Row],[OrderQuantity]]</f>
        <v>34.99</v>
      </c>
      <c r="M1998" s="1">
        <f>Sales[[#This Row],[OrderQuantity]]</f>
        <v>1</v>
      </c>
      <c r="N1998" s="1">
        <f>1</f>
        <v>1</v>
      </c>
      <c r="O1998" s="1">
        <f>Sales[[#This Row],[TotalSales]]-Sales[[#This Row],[TotalCost]]</f>
        <v>21.903700000000001</v>
      </c>
      <c r="P1998" s="1">
        <f>Sales[[#This Row],[ProductCost]]*Sales[[#This Row],[OrderQuantity]]</f>
        <v>13.0863</v>
      </c>
      <c r="Q1998" s="1" t="str">
        <f>VLOOKUP(Sales[[#This Row],[ProductKey]], Products!$A$2:$D$1000, 4, FALSE)</f>
        <v>Sport-100 Helmet, Red</v>
      </c>
    </row>
    <row r="1999" spans="1:17" x14ac:dyDescent="0.25">
      <c r="A1999" s="2">
        <v>38108</v>
      </c>
      <c r="B1999" s="1" t="s">
        <v>4191</v>
      </c>
      <c r="C1999">
        <v>354</v>
      </c>
      <c r="D1999">
        <v>18389</v>
      </c>
      <c r="E1999">
        <v>6</v>
      </c>
      <c r="F1999">
        <v>1</v>
      </c>
      <c r="G1999">
        <v>1</v>
      </c>
      <c r="H1999" s="2">
        <v>43221</v>
      </c>
      <c r="I1999" t="str">
        <f>VLOOKUP(Sales[[#This Row],[TerritoryKey]], Territories[], 2, FALSE)</f>
        <v>Canada</v>
      </c>
      <c r="J1999">
        <f>_xlfn.XLOOKUP(Sales[[#This Row],[ProductKey]], Products!$A:$A, Products!$J:$J)</f>
        <v>1117.8559</v>
      </c>
      <c r="K1999">
        <f>_xlfn.XLOOKUP(Sales[[#This Row],[ProductKey]], Products!$A:$A, Products!$K:$K)</f>
        <v>2071.4196000000002</v>
      </c>
      <c r="L1999" s="1">
        <f>Sales[[#This Row],[ProductPrice]]*Sales[[#This Row],[OrderQuantity]]</f>
        <v>2071.4196000000002</v>
      </c>
      <c r="M1999" s="1">
        <f>Sales[[#This Row],[OrderQuantity]]</f>
        <v>1</v>
      </c>
      <c r="N1999" s="1">
        <f>1</f>
        <v>1</v>
      </c>
      <c r="O1999" s="1">
        <f>Sales[[#This Row],[TotalSales]]-Sales[[#This Row],[TotalCost]]</f>
        <v>953.56370000000015</v>
      </c>
      <c r="P1999" s="1">
        <f>Sales[[#This Row],[ProductCost]]*Sales[[#This Row],[OrderQuantity]]</f>
        <v>1117.8559</v>
      </c>
      <c r="Q1999" s="1" t="str">
        <f>VLOOKUP(Sales[[#This Row],[ProductKey]], Products!$A$2:$D$1000, 4, FALSE)</f>
        <v>Mountain-200 Silver, 42</v>
      </c>
    </row>
    <row r="2000" spans="1:17" x14ac:dyDescent="0.25">
      <c r="A2000" s="2">
        <v>38109</v>
      </c>
      <c r="B2000" s="1" t="s">
        <v>4198</v>
      </c>
      <c r="C2000">
        <v>477</v>
      </c>
      <c r="D2000">
        <v>11330</v>
      </c>
      <c r="E2000">
        <v>6</v>
      </c>
      <c r="F2000">
        <v>1</v>
      </c>
      <c r="G2000">
        <v>1</v>
      </c>
      <c r="H2000" s="2">
        <v>43222</v>
      </c>
      <c r="I2000" t="str">
        <f>VLOOKUP(Sales[[#This Row],[TerritoryKey]], Territories[], 2, FALSE)</f>
        <v>Canada</v>
      </c>
      <c r="J2000">
        <f>_xlfn.XLOOKUP(Sales[[#This Row],[ProductKey]], Products!$A:$A, Products!$J:$J)</f>
        <v>1.8663000000000001</v>
      </c>
      <c r="K2000">
        <f>_xlfn.XLOOKUP(Sales[[#This Row],[ProductKey]], Products!$A:$A, Products!$K:$K)</f>
        <v>4.99</v>
      </c>
      <c r="L2000" s="1">
        <f>Sales[[#This Row],[ProductPrice]]*Sales[[#This Row],[OrderQuantity]]</f>
        <v>4.99</v>
      </c>
      <c r="M2000" s="1">
        <f>Sales[[#This Row],[OrderQuantity]]</f>
        <v>1</v>
      </c>
      <c r="N2000" s="1">
        <f>1</f>
        <v>1</v>
      </c>
      <c r="O2000" s="1">
        <f>Sales[[#This Row],[TotalSales]]-Sales[[#This Row],[TotalCost]]</f>
        <v>3.1237000000000004</v>
      </c>
      <c r="P2000" s="1">
        <f>Sales[[#This Row],[ProductCost]]*Sales[[#This Row],[OrderQuantity]]</f>
        <v>1.8663000000000001</v>
      </c>
      <c r="Q2000" s="1" t="str">
        <f>VLOOKUP(Sales[[#This Row],[ProductKey]], Products!$A$2:$D$1000, 4, FALSE)</f>
        <v>Water Bottle - 30 oz.</v>
      </c>
    </row>
    <row r="2001" spans="1:17" x14ac:dyDescent="0.25">
      <c r="A2001" s="2">
        <v>38324</v>
      </c>
      <c r="B2001" s="1" t="s">
        <v>4201</v>
      </c>
      <c r="C2001">
        <v>574</v>
      </c>
      <c r="D2001">
        <v>22877</v>
      </c>
      <c r="E2001">
        <v>6</v>
      </c>
      <c r="F2001">
        <v>1</v>
      </c>
      <c r="G2001">
        <v>1</v>
      </c>
      <c r="H2001" s="2">
        <v>43437</v>
      </c>
      <c r="I2001" t="str">
        <f>VLOOKUP(Sales[[#This Row],[TerritoryKey]], Territories[], 2, FALSE)</f>
        <v>Canada</v>
      </c>
      <c r="J2001">
        <f>_xlfn.XLOOKUP(Sales[[#This Row],[ProductKey]], Products!$A:$A, Products!$J:$J)</f>
        <v>1481.9378999999999</v>
      </c>
      <c r="K2001">
        <f>_xlfn.XLOOKUP(Sales[[#This Row],[ProductKey]], Products!$A:$A, Products!$K:$K)</f>
        <v>2384.0700000000002</v>
      </c>
      <c r="L2001" s="1">
        <f>Sales[[#This Row],[ProductPrice]]*Sales[[#This Row],[OrderQuantity]]</f>
        <v>2384.0700000000002</v>
      </c>
      <c r="M2001" s="1">
        <f>Sales[[#This Row],[OrderQuantity]]</f>
        <v>1</v>
      </c>
      <c r="N2001" s="1">
        <f>1</f>
        <v>1</v>
      </c>
      <c r="O2001" s="1">
        <f>Sales[[#This Row],[TotalSales]]-Sales[[#This Row],[TotalCost]]</f>
        <v>902.13210000000026</v>
      </c>
      <c r="P2001" s="1">
        <f>Sales[[#This Row],[ProductCost]]*Sales[[#This Row],[OrderQuantity]]</f>
        <v>1481.9378999999999</v>
      </c>
      <c r="Q2001" s="1" t="str">
        <f>VLOOKUP(Sales[[#This Row],[ProductKey]], Products!$A$2:$D$1000, 4, FALSE)</f>
        <v>Touring-1000 Blue, 50</v>
      </c>
    </row>
    <row r="2002" spans="1:17" x14ac:dyDescent="0.25">
      <c r="A2002" s="2">
        <v>38232</v>
      </c>
      <c r="B2002" s="1" t="s">
        <v>4228</v>
      </c>
      <c r="C2002">
        <v>539</v>
      </c>
      <c r="D2002">
        <v>11185</v>
      </c>
      <c r="E2002">
        <v>6</v>
      </c>
      <c r="F2002">
        <v>1</v>
      </c>
      <c r="G2002">
        <v>1</v>
      </c>
      <c r="H2002" s="2">
        <v>43345</v>
      </c>
      <c r="I2002" t="str">
        <f>VLOOKUP(Sales[[#This Row],[TerritoryKey]], Territories[], 2, FALSE)</f>
        <v>Canada</v>
      </c>
      <c r="J2002">
        <f>_xlfn.XLOOKUP(Sales[[#This Row],[ProductKey]], Products!$A:$A, Products!$J:$J)</f>
        <v>9.3462999999999994</v>
      </c>
      <c r="K2002">
        <f>_xlfn.XLOOKUP(Sales[[#This Row],[ProductKey]], Products!$A:$A, Products!$K:$K)</f>
        <v>24.99</v>
      </c>
      <c r="L2002" s="1">
        <f>Sales[[#This Row],[ProductPrice]]*Sales[[#This Row],[OrderQuantity]]</f>
        <v>24.99</v>
      </c>
      <c r="M2002" s="1">
        <f>Sales[[#This Row],[OrderQuantity]]</f>
        <v>1</v>
      </c>
      <c r="N2002" s="1">
        <f>1</f>
        <v>1</v>
      </c>
      <c r="O2002" s="1">
        <f>Sales[[#This Row],[TotalSales]]-Sales[[#This Row],[TotalCost]]</f>
        <v>15.643699999999999</v>
      </c>
      <c r="P2002" s="1">
        <f>Sales[[#This Row],[ProductCost]]*Sales[[#This Row],[OrderQuantity]]</f>
        <v>9.3462999999999994</v>
      </c>
      <c r="Q2002" s="1" t="str">
        <f>VLOOKUP(Sales[[#This Row],[ProductKey]], Products!$A$2:$D$1000, 4, FALSE)</f>
        <v>ML Road Tire</v>
      </c>
    </row>
    <row r="2003" spans="1:17" x14ac:dyDescent="0.25">
      <c r="A2003" s="2">
        <v>38292</v>
      </c>
      <c r="B2003" s="1" t="s">
        <v>4229</v>
      </c>
      <c r="C2003">
        <v>537</v>
      </c>
      <c r="D2003">
        <v>14077</v>
      </c>
      <c r="E2003">
        <v>6</v>
      </c>
      <c r="F2003">
        <v>1</v>
      </c>
      <c r="G2003">
        <v>1</v>
      </c>
      <c r="H2003" s="2">
        <v>43405</v>
      </c>
      <c r="I2003" t="str">
        <f>VLOOKUP(Sales[[#This Row],[TerritoryKey]], Territories[], 2, FALSE)</f>
        <v>Canada</v>
      </c>
      <c r="J2003">
        <f>_xlfn.XLOOKUP(Sales[[#This Row],[ProductKey]], Products!$A:$A, Products!$J:$J)</f>
        <v>13.09</v>
      </c>
      <c r="K2003">
        <f>_xlfn.XLOOKUP(Sales[[#This Row],[ProductKey]], Products!$A:$A, Products!$K:$K)</f>
        <v>35</v>
      </c>
      <c r="L2003" s="1">
        <f>Sales[[#This Row],[ProductPrice]]*Sales[[#This Row],[OrderQuantity]]</f>
        <v>35</v>
      </c>
      <c r="M2003" s="1">
        <f>Sales[[#This Row],[OrderQuantity]]</f>
        <v>1</v>
      </c>
      <c r="N2003" s="1">
        <f>1</f>
        <v>1</v>
      </c>
      <c r="O2003" s="1">
        <f>Sales[[#This Row],[TotalSales]]-Sales[[#This Row],[TotalCost]]</f>
        <v>21.91</v>
      </c>
      <c r="P2003" s="1">
        <f>Sales[[#This Row],[ProductCost]]*Sales[[#This Row],[OrderQuantity]]</f>
        <v>13.09</v>
      </c>
      <c r="Q2003" s="1" t="str">
        <f>VLOOKUP(Sales[[#This Row],[ProductKey]], Products!$A$2:$D$1000, 4, FALSE)</f>
        <v>HL Mountain Tire</v>
      </c>
    </row>
    <row r="2004" spans="1:17" x14ac:dyDescent="0.25">
      <c r="A2004" s="2">
        <v>38201</v>
      </c>
      <c r="B2004" s="1" t="s">
        <v>4249</v>
      </c>
      <c r="C2004">
        <v>587</v>
      </c>
      <c r="D2004">
        <v>12020</v>
      </c>
      <c r="E2004">
        <v>6</v>
      </c>
      <c r="F2004">
        <v>1</v>
      </c>
      <c r="G2004">
        <v>1</v>
      </c>
      <c r="H2004" s="2">
        <v>43314</v>
      </c>
      <c r="I2004" t="str">
        <f>VLOOKUP(Sales[[#This Row],[TerritoryKey]], Territories[], 2, FALSE)</f>
        <v>Canada</v>
      </c>
      <c r="J2004">
        <f>_xlfn.XLOOKUP(Sales[[#This Row],[ProductKey]], Products!$A:$A, Products!$J:$J)</f>
        <v>419.77839999999998</v>
      </c>
      <c r="K2004">
        <f>_xlfn.XLOOKUP(Sales[[#This Row],[ProductKey]], Products!$A:$A, Products!$K:$K)</f>
        <v>769.49</v>
      </c>
      <c r="L2004" s="1">
        <f>Sales[[#This Row],[ProductPrice]]*Sales[[#This Row],[OrderQuantity]]</f>
        <v>769.49</v>
      </c>
      <c r="M2004" s="1">
        <f>Sales[[#This Row],[OrderQuantity]]</f>
        <v>1</v>
      </c>
      <c r="N2004" s="1">
        <f>1</f>
        <v>1</v>
      </c>
      <c r="O2004" s="1">
        <f>Sales[[#This Row],[TotalSales]]-Sales[[#This Row],[TotalCost]]</f>
        <v>349.71160000000003</v>
      </c>
      <c r="P2004" s="1">
        <f>Sales[[#This Row],[ProductCost]]*Sales[[#This Row],[OrderQuantity]]</f>
        <v>419.77839999999998</v>
      </c>
      <c r="Q2004" s="1" t="str">
        <f>VLOOKUP(Sales[[#This Row],[ProductKey]], Products!$A$2:$D$1000, 4, FALSE)</f>
        <v>Mountain-400-W Silver, 38</v>
      </c>
    </row>
    <row r="2005" spans="1:17" x14ac:dyDescent="0.25">
      <c r="A2005" s="2">
        <v>38233</v>
      </c>
      <c r="B2005" s="1" t="s">
        <v>4253</v>
      </c>
      <c r="C2005">
        <v>358</v>
      </c>
      <c r="D2005">
        <v>18433</v>
      </c>
      <c r="E2005">
        <v>6</v>
      </c>
      <c r="F2005">
        <v>1</v>
      </c>
      <c r="G2005">
        <v>1</v>
      </c>
      <c r="H2005" s="2">
        <v>43346</v>
      </c>
      <c r="I2005" t="str">
        <f>VLOOKUP(Sales[[#This Row],[TerritoryKey]], Territories[], 2, FALSE)</f>
        <v>Canada</v>
      </c>
      <c r="J2005">
        <f>_xlfn.XLOOKUP(Sales[[#This Row],[ProductKey]], Products!$A:$A, Products!$J:$J)</f>
        <v>1105.81</v>
      </c>
      <c r="K2005">
        <f>_xlfn.XLOOKUP(Sales[[#This Row],[ProductKey]], Products!$A:$A, Products!$K:$K)</f>
        <v>2049.0981999999999</v>
      </c>
      <c r="L2005" s="1">
        <f>Sales[[#This Row],[ProductPrice]]*Sales[[#This Row],[OrderQuantity]]</f>
        <v>2049.0981999999999</v>
      </c>
      <c r="M2005" s="1">
        <f>Sales[[#This Row],[OrderQuantity]]</f>
        <v>1</v>
      </c>
      <c r="N2005" s="1">
        <f>1</f>
        <v>1</v>
      </c>
      <c r="O2005" s="1">
        <f>Sales[[#This Row],[TotalSales]]-Sales[[#This Row],[TotalCost]]</f>
        <v>943.28819999999996</v>
      </c>
      <c r="P2005" s="1">
        <f>Sales[[#This Row],[ProductCost]]*Sales[[#This Row],[OrderQuantity]]</f>
        <v>1105.81</v>
      </c>
      <c r="Q2005" s="1" t="str">
        <f>VLOOKUP(Sales[[#This Row],[ProductKey]], Products!$A$2:$D$1000, 4, FALSE)</f>
        <v>Mountain-200 Black, 38</v>
      </c>
    </row>
    <row r="2006" spans="1:17" x14ac:dyDescent="0.25">
      <c r="A2006" s="2">
        <v>37989</v>
      </c>
      <c r="B2006" s="1" t="s">
        <v>4255</v>
      </c>
      <c r="C2006">
        <v>352</v>
      </c>
      <c r="D2006">
        <v>18116</v>
      </c>
      <c r="E2006">
        <v>6</v>
      </c>
      <c r="F2006">
        <v>1</v>
      </c>
      <c r="G2006">
        <v>1</v>
      </c>
      <c r="H2006" s="2">
        <v>43103</v>
      </c>
      <c r="I2006" t="str">
        <f>VLOOKUP(Sales[[#This Row],[TerritoryKey]], Territories[], 2, FALSE)</f>
        <v>Canada</v>
      </c>
      <c r="J2006">
        <f>_xlfn.XLOOKUP(Sales[[#This Row],[ProductKey]], Products!$A:$A, Products!$J:$J)</f>
        <v>1117.8559</v>
      </c>
      <c r="K2006">
        <f>_xlfn.XLOOKUP(Sales[[#This Row],[ProductKey]], Products!$A:$A, Products!$K:$K)</f>
        <v>2071.4196000000002</v>
      </c>
      <c r="L2006" s="1">
        <f>Sales[[#This Row],[ProductPrice]]*Sales[[#This Row],[OrderQuantity]]</f>
        <v>2071.4196000000002</v>
      </c>
      <c r="M2006" s="1">
        <f>Sales[[#This Row],[OrderQuantity]]</f>
        <v>1</v>
      </c>
      <c r="N2006" s="1">
        <f>1</f>
        <v>1</v>
      </c>
      <c r="O2006" s="1">
        <f>Sales[[#This Row],[TotalSales]]-Sales[[#This Row],[TotalCost]]</f>
        <v>953.56370000000015</v>
      </c>
      <c r="P2006" s="1">
        <f>Sales[[#This Row],[ProductCost]]*Sales[[#This Row],[OrderQuantity]]</f>
        <v>1117.8559</v>
      </c>
      <c r="Q2006" s="1" t="str">
        <f>VLOOKUP(Sales[[#This Row],[ProductKey]], Products!$A$2:$D$1000, 4, FALSE)</f>
        <v>Mountain-200 Silver, 38</v>
      </c>
    </row>
    <row r="2007" spans="1:17" x14ac:dyDescent="0.25">
      <c r="A2007" s="2">
        <v>38048</v>
      </c>
      <c r="B2007" s="1" t="s">
        <v>4263</v>
      </c>
      <c r="C2007">
        <v>215</v>
      </c>
      <c r="D2007">
        <v>11711</v>
      </c>
      <c r="E2007">
        <v>6</v>
      </c>
      <c r="F2007">
        <v>1</v>
      </c>
      <c r="G2007">
        <v>1</v>
      </c>
      <c r="H2007" s="2">
        <v>43161</v>
      </c>
      <c r="I2007" t="str">
        <f>VLOOKUP(Sales[[#This Row],[TerritoryKey]], Territories[], 2, FALSE)</f>
        <v>Canada</v>
      </c>
      <c r="J2007">
        <f>_xlfn.XLOOKUP(Sales[[#This Row],[ProductKey]], Products!$A:$A, Products!$J:$J)</f>
        <v>12.027799999999999</v>
      </c>
      <c r="K2007">
        <f>_xlfn.XLOOKUP(Sales[[#This Row],[ProductKey]], Products!$A:$A, Products!$K:$K)</f>
        <v>33.644199999999998</v>
      </c>
      <c r="L2007" s="1">
        <f>Sales[[#This Row],[ProductPrice]]*Sales[[#This Row],[OrderQuantity]]</f>
        <v>33.644199999999998</v>
      </c>
      <c r="M2007" s="1">
        <f>Sales[[#This Row],[OrderQuantity]]</f>
        <v>1</v>
      </c>
      <c r="N2007" s="1">
        <f>1</f>
        <v>1</v>
      </c>
      <c r="O2007" s="1">
        <f>Sales[[#This Row],[TotalSales]]-Sales[[#This Row],[TotalCost]]</f>
        <v>21.616399999999999</v>
      </c>
      <c r="P2007" s="1">
        <f>Sales[[#This Row],[ProductCost]]*Sales[[#This Row],[OrderQuantity]]</f>
        <v>12.027799999999999</v>
      </c>
      <c r="Q2007" s="1" t="str">
        <f>VLOOKUP(Sales[[#This Row],[ProductKey]], Products!$A$2:$D$1000, 4, FALSE)</f>
        <v>Sport-100 Helmet, Black</v>
      </c>
    </row>
    <row r="2008" spans="1:17" x14ac:dyDescent="0.25">
      <c r="A2008" s="2">
        <v>38324</v>
      </c>
      <c r="B2008" s="1" t="s">
        <v>4269</v>
      </c>
      <c r="C2008">
        <v>215</v>
      </c>
      <c r="D2008">
        <v>11078</v>
      </c>
      <c r="E2008">
        <v>6</v>
      </c>
      <c r="F2008">
        <v>1</v>
      </c>
      <c r="G2008">
        <v>1</v>
      </c>
      <c r="H2008" s="2">
        <v>43437</v>
      </c>
      <c r="I2008" t="str">
        <f>VLOOKUP(Sales[[#This Row],[TerritoryKey]], Territories[], 2, FALSE)</f>
        <v>Canada</v>
      </c>
      <c r="J2008">
        <f>_xlfn.XLOOKUP(Sales[[#This Row],[ProductKey]], Products!$A:$A, Products!$J:$J)</f>
        <v>12.027799999999999</v>
      </c>
      <c r="K2008">
        <f>_xlfn.XLOOKUP(Sales[[#This Row],[ProductKey]], Products!$A:$A, Products!$K:$K)</f>
        <v>33.644199999999998</v>
      </c>
      <c r="L2008" s="1">
        <f>Sales[[#This Row],[ProductPrice]]*Sales[[#This Row],[OrderQuantity]]</f>
        <v>33.644199999999998</v>
      </c>
      <c r="M2008" s="1">
        <f>Sales[[#This Row],[OrderQuantity]]</f>
        <v>1</v>
      </c>
      <c r="N2008" s="1">
        <f>1</f>
        <v>1</v>
      </c>
      <c r="O2008" s="1">
        <f>Sales[[#This Row],[TotalSales]]-Sales[[#This Row],[TotalCost]]</f>
        <v>21.616399999999999</v>
      </c>
      <c r="P2008" s="1">
        <f>Sales[[#This Row],[ProductCost]]*Sales[[#This Row],[OrderQuantity]]</f>
        <v>12.027799999999999</v>
      </c>
      <c r="Q2008" s="1" t="str">
        <f>VLOOKUP(Sales[[#This Row],[ProductKey]], Products!$A$2:$D$1000, 4, FALSE)</f>
        <v>Sport-100 Helmet, Black</v>
      </c>
    </row>
    <row r="2009" spans="1:17" x14ac:dyDescent="0.25">
      <c r="A2009" s="2">
        <v>37988</v>
      </c>
      <c r="B2009" s="1" t="s">
        <v>4280</v>
      </c>
      <c r="C2009">
        <v>352</v>
      </c>
      <c r="D2009">
        <v>13434</v>
      </c>
      <c r="E2009">
        <v>6</v>
      </c>
      <c r="F2009">
        <v>1</v>
      </c>
      <c r="G2009">
        <v>1</v>
      </c>
      <c r="H2009" s="2">
        <v>43102</v>
      </c>
      <c r="I2009" t="str">
        <f>VLOOKUP(Sales[[#This Row],[TerritoryKey]], Territories[], 2, FALSE)</f>
        <v>Canada</v>
      </c>
      <c r="J2009">
        <f>_xlfn.XLOOKUP(Sales[[#This Row],[ProductKey]], Products!$A:$A, Products!$J:$J)</f>
        <v>1117.8559</v>
      </c>
      <c r="K2009">
        <f>_xlfn.XLOOKUP(Sales[[#This Row],[ProductKey]], Products!$A:$A, Products!$K:$K)</f>
        <v>2071.4196000000002</v>
      </c>
      <c r="L2009" s="1">
        <f>Sales[[#This Row],[ProductPrice]]*Sales[[#This Row],[OrderQuantity]]</f>
        <v>2071.4196000000002</v>
      </c>
      <c r="M2009" s="1">
        <f>Sales[[#This Row],[OrderQuantity]]</f>
        <v>1</v>
      </c>
      <c r="N2009" s="1">
        <f>1</f>
        <v>1</v>
      </c>
      <c r="O2009" s="1">
        <f>Sales[[#This Row],[TotalSales]]-Sales[[#This Row],[TotalCost]]</f>
        <v>953.56370000000015</v>
      </c>
      <c r="P2009" s="1">
        <f>Sales[[#This Row],[ProductCost]]*Sales[[#This Row],[OrderQuantity]]</f>
        <v>1117.8559</v>
      </c>
      <c r="Q2009" s="1" t="str">
        <f>VLOOKUP(Sales[[#This Row],[ProductKey]], Products!$A$2:$D$1000, 4, FALSE)</f>
        <v>Mountain-200 Silver, 38</v>
      </c>
    </row>
    <row r="2010" spans="1:17" x14ac:dyDescent="0.25">
      <c r="A2010" s="2">
        <v>38292</v>
      </c>
      <c r="B2010" s="1" t="s">
        <v>4303</v>
      </c>
      <c r="C2010">
        <v>540</v>
      </c>
      <c r="D2010">
        <v>15572</v>
      </c>
      <c r="E2010">
        <v>6</v>
      </c>
      <c r="F2010">
        <v>1</v>
      </c>
      <c r="G2010">
        <v>1</v>
      </c>
      <c r="H2010" s="2">
        <v>43405</v>
      </c>
      <c r="I2010" t="str">
        <f>VLOOKUP(Sales[[#This Row],[TerritoryKey]], Territories[], 2, FALSE)</f>
        <v>Canada</v>
      </c>
      <c r="J2010">
        <f>_xlfn.XLOOKUP(Sales[[#This Row],[ProductKey]], Products!$A:$A, Products!$J:$J)</f>
        <v>12.192399999999999</v>
      </c>
      <c r="K2010">
        <f>_xlfn.XLOOKUP(Sales[[#This Row],[ProductKey]], Products!$A:$A, Products!$K:$K)</f>
        <v>32.6</v>
      </c>
      <c r="L2010" s="1">
        <f>Sales[[#This Row],[ProductPrice]]*Sales[[#This Row],[OrderQuantity]]</f>
        <v>32.6</v>
      </c>
      <c r="M2010" s="1">
        <f>Sales[[#This Row],[OrderQuantity]]</f>
        <v>1</v>
      </c>
      <c r="N2010" s="1">
        <f>1</f>
        <v>1</v>
      </c>
      <c r="O2010" s="1">
        <f>Sales[[#This Row],[TotalSales]]-Sales[[#This Row],[TotalCost]]</f>
        <v>20.407600000000002</v>
      </c>
      <c r="P2010" s="1">
        <f>Sales[[#This Row],[ProductCost]]*Sales[[#This Row],[OrderQuantity]]</f>
        <v>12.192399999999999</v>
      </c>
      <c r="Q2010" s="1" t="str">
        <f>VLOOKUP(Sales[[#This Row],[ProductKey]], Products!$A$2:$D$1000, 4, FALSE)</f>
        <v>HL Road Tire</v>
      </c>
    </row>
    <row r="2011" spans="1:17" x14ac:dyDescent="0.25">
      <c r="A2011" s="2">
        <v>38202</v>
      </c>
      <c r="B2011" s="1" t="s">
        <v>4321</v>
      </c>
      <c r="C2011">
        <v>478</v>
      </c>
      <c r="D2011">
        <v>15526</v>
      </c>
      <c r="E2011">
        <v>6</v>
      </c>
      <c r="F2011">
        <v>1</v>
      </c>
      <c r="G2011">
        <v>1</v>
      </c>
      <c r="H2011" s="2">
        <v>43315</v>
      </c>
      <c r="I2011" t="str">
        <f>VLOOKUP(Sales[[#This Row],[TerritoryKey]], Territories[], 2, FALSE)</f>
        <v>Canada</v>
      </c>
      <c r="J2011">
        <f>_xlfn.XLOOKUP(Sales[[#This Row],[ProductKey]], Products!$A:$A, Products!$J:$J)</f>
        <v>3.7363</v>
      </c>
      <c r="K2011">
        <f>_xlfn.XLOOKUP(Sales[[#This Row],[ProductKey]], Products!$A:$A, Products!$K:$K)</f>
        <v>9.99</v>
      </c>
      <c r="L2011" s="1">
        <f>Sales[[#This Row],[ProductPrice]]*Sales[[#This Row],[OrderQuantity]]</f>
        <v>9.99</v>
      </c>
      <c r="M2011" s="1">
        <f>Sales[[#This Row],[OrderQuantity]]</f>
        <v>1</v>
      </c>
      <c r="N2011" s="1">
        <f>1</f>
        <v>1</v>
      </c>
      <c r="O2011" s="1">
        <f>Sales[[#This Row],[TotalSales]]-Sales[[#This Row],[TotalCost]]</f>
        <v>6.2537000000000003</v>
      </c>
      <c r="P2011" s="1">
        <f>Sales[[#This Row],[ProductCost]]*Sales[[#This Row],[OrderQuantity]]</f>
        <v>3.7363</v>
      </c>
      <c r="Q2011" s="1" t="str">
        <f>VLOOKUP(Sales[[#This Row],[ProductKey]], Products!$A$2:$D$1000, 4, FALSE)</f>
        <v>Mountain Bottle Cage</v>
      </c>
    </row>
    <row r="2012" spans="1:17" x14ac:dyDescent="0.25">
      <c r="A2012" s="2">
        <v>37989</v>
      </c>
      <c r="B2012" s="1" t="s">
        <v>4355</v>
      </c>
      <c r="C2012">
        <v>537</v>
      </c>
      <c r="D2012">
        <v>14359</v>
      </c>
      <c r="E2012">
        <v>6</v>
      </c>
      <c r="F2012">
        <v>1</v>
      </c>
      <c r="G2012">
        <v>1</v>
      </c>
      <c r="H2012" s="2">
        <v>43103</v>
      </c>
      <c r="I2012" t="str">
        <f>VLOOKUP(Sales[[#This Row],[TerritoryKey]], Territories[], 2, FALSE)</f>
        <v>Canada</v>
      </c>
      <c r="J2012">
        <f>_xlfn.XLOOKUP(Sales[[#This Row],[ProductKey]], Products!$A:$A, Products!$J:$J)</f>
        <v>13.09</v>
      </c>
      <c r="K2012">
        <f>_xlfn.XLOOKUP(Sales[[#This Row],[ProductKey]], Products!$A:$A, Products!$K:$K)</f>
        <v>35</v>
      </c>
      <c r="L2012" s="1">
        <f>Sales[[#This Row],[ProductPrice]]*Sales[[#This Row],[OrderQuantity]]</f>
        <v>35</v>
      </c>
      <c r="M2012" s="1">
        <f>Sales[[#This Row],[OrderQuantity]]</f>
        <v>1</v>
      </c>
      <c r="N2012" s="1">
        <f>1</f>
        <v>1</v>
      </c>
      <c r="O2012" s="1">
        <f>Sales[[#This Row],[TotalSales]]-Sales[[#This Row],[TotalCost]]</f>
        <v>21.91</v>
      </c>
      <c r="P2012" s="1">
        <f>Sales[[#This Row],[ProductCost]]*Sales[[#This Row],[OrderQuantity]]</f>
        <v>13.09</v>
      </c>
      <c r="Q2012" s="1" t="str">
        <f>VLOOKUP(Sales[[#This Row],[ProductKey]], Products!$A$2:$D$1000, 4, FALSE)</f>
        <v>HL Mountain Tire</v>
      </c>
    </row>
    <row r="2013" spans="1:17" x14ac:dyDescent="0.25">
      <c r="A2013" s="2">
        <v>38049</v>
      </c>
      <c r="B2013" s="1" t="s">
        <v>4379</v>
      </c>
      <c r="C2013">
        <v>577</v>
      </c>
      <c r="D2013">
        <v>16011</v>
      </c>
      <c r="E2013">
        <v>6</v>
      </c>
      <c r="F2013">
        <v>1</v>
      </c>
      <c r="G2013">
        <v>1</v>
      </c>
      <c r="H2013" s="2">
        <v>43162</v>
      </c>
      <c r="I2013" t="str">
        <f>VLOOKUP(Sales[[#This Row],[TerritoryKey]], Territories[], 2, FALSE)</f>
        <v>Canada</v>
      </c>
      <c r="J2013">
        <f>_xlfn.XLOOKUP(Sales[[#This Row],[ProductKey]], Products!$A:$A, Products!$J:$J)</f>
        <v>755.1508</v>
      </c>
      <c r="K2013">
        <f>_xlfn.XLOOKUP(Sales[[#This Row],[ProductKey]], Products!$A:$A, Products!$K:$K)</f>
        <v>1214.8499999999999</v>
      </c>
      <c r="L2013" s="1">
        <f>Sales[[#This Row],[ProductPrice]]*Sales[[#This Row],[OrderQuantity]]</f>
        <v>1214.8499999999999</v>
      </c>
      <c r="M2013" s="1">
        <f>Sales[[#This Row],[OrderQuantity]]</f>
        <v>1</v>
      </c>
      <c r="N2013" s="1">
        <f>1</f>
        <v>1</v>
      </c>
      <c r="O2013" s="1">
        <f>Sales[[#This Row],[TotalSales]]-Sales[[#This Row],[TotalCost]]</f>
        <v>459.69919999999991</v>
      </c>
      <c r="P2013" s="1">
        <f>Sales[[#This Row],[ProductCost]]*Sales[[#This Row],[OrderQuantity]]</f>
        <v>755.1508</v>
      </c>
      <c r="Q2013" s="1" t="str">
        <f>VLOOKUP(Sales[[#This Row],[ProductKey]], Products!$A$2:$D$1000, 4, FALSE)</f>
        <v>Touring-2000 Blue, 46</v>
      </c>
    </row>
    <row r="2014" spans="1:17" x14ac:dyDescent="0.25">
      <c r="A2014" s="2">
        <v>38293</v>
      </c>
      <c r="B2014" s="1" t="s">
        <v>4439</v>
      </c>
      <c r="C2014">
        <v>537</v>
      </c>
      <c r="D2014">
        <v>14641</v>
      </c>
      <c r="E2014">
        <v>6</v>
      </c>
      <c r="F2014">
        <v>1</v>
      </c>
      <c r="G2014">
        <v>1</v>
      </c>
      <c r="H2014" s="2">
        <v>43406</v>
      </c>
      <c r="I2014" t="str">
        <f>VLOOKUP(Sales[[#This Row],[TerritoryKey]], Territories[], 2, FALSE)</f>
        <v>Canada</v>
      </c>
      <c r="J2014">
        <f>_xlfn.XLOOKUP(Sales[[#This Row],[ProductKey]], Products!$A:$A, Products!$J:$J)</f>
        <v>13.09</v>
      </c>
      <c r="K2014">
        <f>_xlfn.XLOOKUP(Sales[[#This Row],[ProductKey]], Products!$A:$A, Products!$K:$K)</f>
        <v>35</v>
      </c>
      <c r="L2014" s="1">
        <f>Sales[[#This Row],[ProductPrice]]*Sales[[#This Row],[OrderQuantity]]</f>
        <v>35</v>
      </c>
      <c r="M2014" s="1">
        <f>Sales[[#This Row],[OrderQuantity]]</f>
        <v>1</v>
      </c>
      <c r="N2014" s="1">
        <f>1</f>
        <v>1</v>
      </c>
      <c r="O2014" s="1">
        <f>Sales[[#This Row],[TotalSales]]-Sales[[#This Row],[TotalCost]]</f>
        <v>21.91</v>
      </c>
      <c r="P2014" s="1">
        <f>Sales[[#This Row],[ProductCost]]*Sales[[#This Row],[OrderQuantity]]</f>
        <v>13.09</v>
      </c>
      <c r="Q2014" s="1" t="str">
        <f>VLOOKUP(Sales[[#This Row],[ProductKey]], Products!$A$2:$D$1000, 4, FALSE)</f>
        <v>HL Mountain Tire</v>
      </c>
    </row>
    <row r="2015" spans="1:17" x14ac:dyDescent="0.25">
      <c r="A2015" s="2">
        <v>38048</v>
      </c>
      <c r="B2015" s="1" t="s">
        <v>4517</v>
      </c>
      <c r="C2015">
        <v>564</v>
      </c>
      <c r="D2015">
        <v>15363</v>
      </c>
      <c r="E2015">
        <v>6</v>
      </c>
      <c r="F2015">
        <v>1</v>
      </c>
      <c r="G2015">
        <v>1</v>
      </c>
      <c r="H2015" s="2">
        <v>43161</v>
      </c>
      <c r="I2015" t="str">
        <f>VLOOKUP(Sales[[#This Row],[TerritoryKey]], Territories[], 2, FALSE)</f>
        <v>Canada</v>
      </c>
      <c r="J2015">
        <f>_xlfn.XLOOKUP(Sales[[#This Row],[ProductKey]], Products!$A:$A, Products!$J:$J)</f>
        <v>1481.9378999999999</v>
      </c>
      <c r="K2015">
        <f>_xlfn.XLOOKUP(Sales[[#This Row],[ProductKey]], Products!$A:$A, Products!$K:$K)</f>
        <v>2384.0700000000002</v>
      </c>
      <c r="L2015" s="1">
        <f>Sales[[#This Row],[ProductPrice]]*Sales[[#This Row],[OrderQuantity]]</f>
        <v>2384.0700000000002</v>
      </c>
      <c r="M2015" s="1">
        <f>Sales[[#This Row],[OrderQuantity]]</f>
        <v>1</v>
      </c>
      <c r="N2015" s="1">
        <f>1</f>
        <v>1</v>
      </c>
      <c r="O2015" s="1">
        <f>Sales[[#This Row],[TotalSales]]-Sales[[#This Row],[TotalCost]]</f>
        <v>902.13210000000026</v>
      </c>
      <c r="P2015" s="1">
        <f>Sales[[#This Row],[ProductCost]]*Sales[[#This Row],[OrderQuantity]]</f>
        <v>1481.9378999999999</v>
      </c>
      <c r="Q2015" s="1" t="str">
        <f>VLOOKUP(Sales[[#This Row],[ProductKey]], Products!$A$2:$D$1000, 4, FALSE)</f>
        <v>Touring-1000 Yellow, 60</v>
      </c>
    </row>
    <row r="2016" spans="1:17" x14ac:dyDescent="0.25">
      <c r="A2016" s="2">
        <v>38018</v>
      </c>
      <c r="B2016" s="1" t="s">
        <v>4525</v>
      </c>
      <c r="C2016">
        <v>537</v>
      </c>
      <c r="D2016">
        <v>12880</v>
      </c>
      <c r="E2016">
        <v>6</v>
      </c>
      <c r="F2016">
        <v>1</v>
      </c>
      <c r="G2016">
        <v>1</v>
      </c>
      <c r="H2016" s="2">
        <v>43132</v>
      </c>
      <c r="I2016" t="str">
        <f>VLOOKUP(Sales[[#This Row],[TerritoryKey]], Territories[], 2, FALSE)</f>
        <v>Canada</v>
      </c>
      <c r="J2016">
        <f>_xlfn.XLOOKUP(Sales[[#This Row],[ProductKey]], Products!$A:$A, Products!$J:$J)</f>
        <v>13.09</v>
      </c>
      <c r="K2016">
        <f>_xlfn.XLOOKUP(Sales[[#This Row],[ProductKey]], Products!$A:$A, Products!$K:$K)</f>
        <v>35</v>
      </c>
      <c r="L2016" s="1">
        <f>Sales[[#This Row],[ProductPrice]]*Sales[[#This Row],[OrderQuantity]]</f>
        <v>35</v>
      </c>
      <c r="M2016" s="1">
        <f>Sales[[#This Row],[OrderQuantity]]</f>
        <v>1</v>
      </c>
      <c r="N2016" s="1">
        <f>1</f>
        <v>1</v>
      </c>
      <c r="O2016" s="1">
        <f>Sales[[#This Row],[TotalSales]]-Sales[[#This Row],[TotalCost]]</f>
        <v>21.91</v>
      </c>
      <c r="P2016" s="1">
        <f>Sales[[#This Row],[ProductCost]]*Sales[[#This Row],[OrderQuantity]]</f>
        <v>13.09</v>
      </c>
      <c r="Q2016" s="1" t="str">
        <f>VLOOKUP(Sales[[#This Row],[ProductKey]], Products!$A$2:$D$1000, 4, FALSE)</f>
        <v>HL Mountain Tire</v>
      </c>
    </row>
    <row r="2017" spans="1:17" x14ac:dyDescent="0.25">
      <c r="A2017" s="2">
        <v>37989</v>
      </c>
      <c r="B2017" s="1" t="s">
        <v>4553</v>
      </c>
      <c r="C2017">
        <v>362</v>
      </c>
      <c r="D2017">
        <v>18392</v>
      </c>
      <c r="E2017">
        <v>6</v>
      </c>
      <c r="F2017">
        <v>1</v>
      </c>
      <c r="G2017">
        <v>1</v>
      </c>
      <c r="H2017" s="2">
        <v>43103</v>
      </c>
      <c r="I2017" t="str">
        <f>VLOOKUP(Sales[[#This Row],[TerritoryKey]], Territories[], 2, FALSE)</f>
        <v>Canada</v>
      </c>
      <c r="J2017">
        <f>_xlfn.XLOOKUP(Sales[[#This Row],[ProductKey]], Products!$A:$A, Products!$J:$J)</f>
        <v>1105.81</v>
      </c>
      <c r="K2017">
        <f>_xlfn.XLOOKUP(Sales[[#This Row],[ProductKey]], Products!$A:$A, Products!$K:$K)</f>
        <v>2049.0981999999999</v>
      </c>
      <c r="L2017" s="1">
        <f>Sales[[#This Row],[ProductPrice]]*Sales[[#This Row],[OrderQuantity]]</f>
        <v>2049.0981999999999</v>
      </c>
      <c r="M2017" s="1">
        <f>Sales[[#This Row],[OrderQuantity]]</f>
        <v>1</v>
      </c>
      <c r="N2017" s="1">
        <f>1</f>
        <v>1</v>
      </c>
      <c r="O2017" s="1">
        <f>Sales[[#This Row],[TotalSales]]-Sales[[#This Row],[TotalCost]]</f>
        <v>943.28819999999996</v>
      </c>
      <c r="P2017" s="1">
        <f>Sales[[#This Row],[ProductCost]]*Sales[[#This Row],[OrderQuantity]]</f>
        <v>1105.81</v>
      </c>
      <c r="Q2017" s="1" t="str">
        <f>VLOOKUP(Sales[[#This Row],[ProductKey]], Products!$A$2:$D$1000, 4, FALSE)</f>
        <v>Mountain-200 Black, 46</v>
      </c>
    </row>
    <row r="2018" spans="1:17" x14ac:dyDescent="0.25">
      <c r="A2018" s="2">
        <v>38049</v>
      </c>
      <c r="B2018" s="1" t="s">
        <v>4572</v>
      </c>
      <c r="C2018">
        <v>587</v>
      </c>
      <c r="D2018">
        <v>14911</v>
      </c>
      <c r="E2018">
        <v>6</v>
      </c>
      <c r="F2018">
        <v>1</v>
      </c>
      <c r="G2018">
        <v>1</v>
      </c>
      <c r="H2018" s="2">
        <v>43162</v>
      </c>
      <c r="I2018" t="str">
        <f>VLOOKUP(Sales[[#This Row],[TerritoryKey]], Territories[], 2, FALSE)</f>
        <v>Canada</v>
      </c>
      <c r="J2018">
        <f>_xlfn.XLOOKUP(Sales[[#This Row],[ProductKey]], Products!$A:$A, Products!$J:$J)</f>
        <v>419.77839999999998</v>
      </c>
      <c r="K2018">
        <f>_xlfn.XLOOKUP(Sales[[#This Row],[ProductKey]], Products!$A:$A, Products!$K:$K)</f>
        <v>769.49</v>
      </c>
      <c r="L2018" s="1">
        <f>Sales[[#This Row],[ProductPrice]]*Sales[[#This Row],[OrderQuantity]]</f>
        <v>769.49</v>
      </c>
      <c r="M2018" s="1">
        <f>Sales[[#This Row],[OrderQuantity]]</f>
        <v>1</v>
      </c>
      <c r="N2018" s="1">
        <f>1</f>
        <v>1</v>
      </c>
      <c r="O2018" s="1">
        <f>Sales[[#This Row],[TotalSales]]-Sales[[#This Row],[TotalCost]]</f>
        <v>349.71160000000003</v>
      </c>
      <c r="P2018" s="1">
        <f>Sales[[#This Row],[ProductCost]]*Sales[[#This Row],[OrderQuantity]]</f>
        <v>419.77839999999998</v>
      </c>
      <c r="Q2018" s="1" t="str">
        <f>VLOOKUP(Sales[[#This Row],[ProductKey]], Products!$A$2:$D$1000, 4, FALSE)</f>
        <v>Mountain-400-W Silver, 38</v>
      </c>
    </row>
    <row r="2019" spans="1:17" x14ac:dyDescent="0.25">
      <c r="A2019" s="2">
        <v>38233</v>
      </c>
      <c r="B2019" s="1" t="s">
        <v>4612</v>
      </c>
      <c r="C2019">
        <v>537</v>
      </c>
      <c r="D2019">
        <v>12916</v>
      </c>
      <c r="E2019">
        <v>6</v>
      </c>
      <c r="F2019">
        <v>1</v>
      </c>
      <c r="G2019">
        <v>1</v>
      </c>
      <c r="H2019" s="2">
        <v>43346</v>
      </c>
      <c r="I2019" t="str">
        <f>VLOOKUP(Sales[[#This Row],[TerritoryKey]], Territories[], 2, FALSE)</f>
        <v>Canada</v>
      </c>
      <c r="J2019">
        <f>_xlfn.XLOOKUP(Sales[[#This Row],[ProductKey]], Products!$A:$A, Products!$J:$J)</f>
        <v>13.09</v>
      </c>
      <c r="K2019">
        <f>_xlfn.XLOOKUP(Sales[[#This Row],[ProductKey]], Products!$A:$A, Products!$K:$K)</f>
        <v>35</v>
      </c>
      <c r="L2019" s="1">
        <f>Sales[[#This Row],[ProductPrice]]*Sales[[#This Row],[OrderQuantity]]</f>
        <v>35</v>
      </c>
      <c r="M2019" s="1">
        <f>Sales[[#This Row],[OrderQuantity]]</f>
        <v>1</v>
      </c>
      <c r="N2019" s="1">
        <f>1</f>
        <v>1</v>
      </c>
      <c r="O2019" s="1">
        <f>Sales[[#This Row],[TotalSales]]-Sales[[#This Row],[TotalCost]]</f>
        <v>21.91</v>
      </c>
      <c r="P2019" s="1">
        <f>Sales[[#This Row],[ProductCost]]*Sales[[#This Row],[OrderQuantity]]</f>
        <v>13.09</v>
      </c>
      <c r="Q2019" s="1" t="str">
        <f>VLOOKUP(Sales[[#This Row],[ProductKey]], Products!$A$2:$D$1000, 4, FALSE)</f>
        <v>HL Mountain Tire</v>
      </c>
    </row>
    <row r="2020" spans="1:17" x14ac:dyDescent="0.25">
      <c r="A2020" s="2">
        <v>38079</v>
      </c>
      <c r="B2020" s="1" t="s">
        <v>4622</v>
      </c>
      <c r="C2020">
        <v>606</v>
      </c>
      <c r="D2020">
        <v>21629</v>
      </c>
      <c r="E2020">
        <v>6</v>
      </c>
      <c r="F2020">
        <v>1</v>
      </c>
      <c r="G2020">
        <v>1</v>
      </c>
      <c r="H2020" s="2">
        <v>43192</v>
      </c>
      <c r="I2020" t="str">
        <f>VLOOKUP(Sales[[#This Row],[TerritoryKey]], Territories[], 2, FALSE)</f>
        <v>Canada</v>
      </c>
      <c r="J2020">
        <f>_xlfn.XLOOKUP(Sales[[#This Row],[ProductKey]], Products!$A:$A, Products!$J:$J)</f>
        <v>343.64960000000002</v>
      </c>
      <c r="K2020">
        <f>_xlfn.XLOOKUP(Sales[[#This Row],[ProductKey]], Products!$A:$A, Products!$K:$K)</f>
        <v>539.99</v>
      </c>
      <c r="L2020" s="1">
        <f>Sales[[#This Row],[ProductPrice]]*Sales[[#This Row],[OrderQuantity]]</f>
        <v>539.99</v>
      </c>
      <c r="M2020" s="1">
        <f>Sales[[#This Row],[OrderQuantity]]</f>
        <v>1</v>
      </c>
      <c r="N2020" s="1">
        <f>1</f>
        <v>1</v>
      </c>
      <c r="O2020" s="1">
        <f>Sales[[#This Row],[TotalSales]]-Sales[[#This Row],[TotalCost]]</f>
        <v>196.34039999999999</v>
      </c>
      <c r="P2020" s="1">
        <f>Sales[[#This Row],[ProductCost]]*Sales[[#This Row],[OrderQuantity]]</f>
        <v>343.64960000000002</v>
      </c>
      <c r="Q2020" s="1" t="str">
        <f>VLOOKUP(Sales[[#This Row],[ProductKey]], Products!$A$2:$D$1000, 4, FALSE)</f>
        <v>Road-750 Black, 52</v>
      </c>
    </row>
    <row r="2021" spans="1:17" x14ac:dyDescent="0.25">
      <c r="A2021" s="2">
        <v>38078</v>
      </c>
      <c r="B2021" s="1" t="s">
        <v>4649</v>
      </c>
      <c r="C2021">
        <v>537</v>
      </c>
      <c r="D2021">
        <v>13474</v>
      </c>
      <c r="E2021">
        <v>6</v>
      </c>
      <c r="F2021">
        <v>1</v>
      </c>
      <c r="G2021">
        <v>1</v>
      </c>
      <c r="H2021" s="2">
        <v>43191</v>
      </c>
      <c r="I2021" t="str">
        <f>VLOOKUP(Sales[[#This Row],[TerritoryKey]], Territories[], 2, FALSE)</f>
        <v>Canada</v>
      </c>
      <c r="J2021">
        <f>_xlfn.XLOOKUP(Sales[[#This Row],[ProductKey]], Products!$A:$A, Products!$J:$J)</f>
        <v>13.09</v>
      </c>
      <c r="K2021">
        <f>_xlfn.XLOOKUP(Sales[[#This Row],[ProductKey]], Products!$A:$A, Products!$K:$K)</f>
        <v>35</v>
      </c>
      <c r="L2021" s="1">
        <f>Sales[[#This Row],[ProductPrice]]*Sales[[#This Row],[OrderQuantity]]</f>
        <v>35</v>
      </c>
      <c r="M2021" s="1">
        <f>Sales[[#This Row],[OrderQuantity]]</f>
        <v>1</v>
      </c>
      <c r="N2021" s="1">
        <f>1</f>
        <v>1</v>
      </c>
      <c r="O2021" s="1">
        <f>Sales[[#This Row],[TotalSales]]-Sales[[#This Row],[TotalCost]]</f>
        <v>21.91</v>
      </c>
      <c r="P2021" s="1">
        <f>Sales[[#This Row],[ProductCost]]*Sales[[#This Row],[OrderQuantity]]</f>
        <v>13.09</v>
      </c>
      <c r="Q2021" s="1" t="str">
        <f>VLOOKUP(Sales[[#This Row],[ProductKey]], Products!$A$2:$D$1000, 4, FALSE)</f>
        <v>HL Mountain Tire</v>
      </c>
    </row>
    <row r="2022" spans="1:17" x14ac:dyDescent="0.25">
      <c r="A2022" s="2">
        <v>38049</v>
      </c>
      <c r="B2022" s="1" t="s">
        <v>4657</v>
      </c>
      <c r="C2022">
        <v>535</v>
      </c>
      <c r="D2022">
        <v>11200</v>
      </c>
      <c r="E2022">
        <v>6</v>
      </c>
      <c r="F2022">
        <v>1</v>
      </c>
      <c r="G2022">
        <v>1</v>
      </c>
      <c r="H2022" s="2">
        <v>43162</v>
      </c>
      <c r="I2022" t="str">
        <f>VLOOKUP(Sales[[#This Row],[TerritoryKey]], Territories[], 2, FALSE)</f>
        <v>Canada</v>
      </c>
      <c r="J2022">
        <f>_xlfn.XLOOKUP(Sales[[#This Row],[ProductKey]], Products!$A:$A, Products!$J:$J)</f>
        <v>9.3462999999999994</v>
      </c>
      <c r="K2022">
        <f>_xlfn.XLOOKUP(Sales[[#This Row],[ProductKey]], Products!$A:$A, Products!$K:$K)</f>
        <v>24.99</v>
      </c>
      <c r="L2022" s="1">
        <f>Sales[[#This Row],[ProductPrice]]*Sales[[#This Row],[OrderQuantity]]</f>
        <v>24.99</v>
      </c>
      <c r="M2022" s="1">
        <f>Sales[[#This Row],[OrderQuantity]]</f>
        <v>1</v>
      </c>
      <c r="N2022" s="1">
        <f>1</f>
        <v>1</v>
      </c>
      <c r="O2022" s="1">
        <f>Sales[[#This Row],[TotalSales]]-Sales[[#This Row],[TotalCost]]</f>
        <v>15.643699999999999</v>
      </c>
      <c r="P2022" s="1">
        <f>Sales[[#This Row],[ProductCost]]*Sales[[#This Row],[OrderQuantity]]</f>
        <v>9.3462999999999994</v>
      </c>
      <c r="Q2022" s="1" t="str">
        <f>VLOOKUP(Sales[[#This Row],[ProductKey]], Products!$A$2:$D$1000, 4, FALSE)</f>
        <v>LL Mountain Tire</v>
      </c>
    </row>
    <row r="2023" spans="1:17" x14ac:dyDescent="0.25">
      <c r="A2023" s="2">
        <v>38322</v>
      </c>
      <c r="B2023" s="1" t="s">
        <v>4716</v>
      </c>
      <c r="C2023">
        <v>235</v>
      </c>
      <c r="D2023">
        <v>11330</v>
      </c>
      <c r="E2023">
        <v>6</v>
      </c>
      <c r="F2023">
        <v>1</v>
      </c>
      <c r="G2023">
        <v>1</v>
      </c>
      <c r="H2023" s="2">
        <v>43435</v>
      </c>
      <c r="I2023" t="str">
        <f>VLOOKUP(Sales[[#This Row],[TerritoryKey]], Territories[], 2, FALSE)</f>
        <v>Canada</v>
      </c>
      <c r="J2023">
        <f>_xlfn.XLOOKUP(Sales[[#This Row],[ProductKey]], Products!$A:$A, Products!$J:$J)</f>
        <v>31.724399999999999</v>
      </c>
      <c r="K2023">
        <f>_xlfn.XLOOKUP(Sales[[#This Row],[ProductKey]], Products!$A:$A, Products!$K:$K)</f>
        <v>48.067300000000003</v>
      </c>
      <c r="L2023" s="1">
        <f>Sales[[#This Row],[ProductPrice]]*Sales[[#This Row],[OrderQuantity]]</f>
        <v>48.067300000000003</v>
      </c>
      <c r="M2023" s="1">
        <f>Sales[[#This Row],[OrderQuantity]]</f>
        <v>1</v>
      </c>
      <c r="N2023" s="1">
        <f>1</f>
        <v>1</v>
      </c>
      <c r="O2023" s="1">
        <f>Sales[[#This Row],[TotalSales]]-Sales[[#This Row],[TotalCost]]</f>
        <v>16.342900000000004</v>
      </c>
      <c r="P2023" s="1">
        <f>Sales[[#This Row],[ProductCost]]*Sales[[#This Row],[OrderQuantity]]</f>
        <v>31.724399999999999</v>
      </c>
      <c r="Q2023" s="1" t="str">
        <f>VLOOKUP(Sales[[#This Row],[ProductKey]], Products!$A$2:$D$1000, 4, FALSE)</f>
        <v>Long-Sleeve Logo Jersey, XL</v>
      </c>
    </row>
    <row r="2024" spans="1:17" x14ac:dyDescent="0.25">
      <c r="A2024" s="2">
        <v>37987</v>
      </c>
      <c r="B2024" s="1" t="s">
        <v>4750</v>
      </c>
      <c r="C2024">
        <v>476</v>
      </c>
      <c r="D2024">
        <v>29012</v>
      </c>
      <c r="E2024">
        <v>6</v>
      </c>
      <c r="F2024">
        <v>1</v>
      </c>
      <c r="G2024">
        <v>1</v>
      </c>
      <c r="H2024" s="2">
        <v>43101</v>
      </c>
      <c r="I2024" t="str">
        <f>VLOOKUP(Sales[[#This Row],[TerritoryKey]], Territories[], 2, FALSE)</f>
        <v>Canada</v>
      </c>
      <c r="J2024">
        <f>_xlfn.XLOOKUP(Sales[[#This Row],[ProductKey]], Products!$A:$A, Products!$J:$J)</f>
        <v>26.176300000000001</v>
      </c>
      <c r="K2024">
        <f>_xlfn.XLOOKUP(Sales[[#This Row],[ProductKey]], Products!$A:$A, Products!$K:$K)</f>
        <v>69.989999999999995</v>
      </c>
      <c r="L2024" s="1">
        <f>Sales[[#This Row],[ProductPrice]]*Sales[[#This Row],[OrderQuantity]]</f>
        <v>69.989999999999995</v>
      </c>
      <c r="M2024" s="1">
        <f>Sales[[#This Row],[OrderQuantity]]</f>
        <v>1</v>
      </c>
      <c r="N2024" s="1">
        <f>1</f>
        <v>1</v>
      </c>
      <c r="O2024" s="1">
        <f>Sales[[#This Row],[TotalSales]]-Sales[[#This Row],[TotalCost]]</f>
        <v>43.813699999999997</v>
      </c>
      <c r="P2024" s="1">
        <f>Sales[[#This Row],[ProductCost]]*Sales[[#This Row],[OrderQuantity]]</f>
        <v>26.176300000000001</v>
      </c>
      <c r="Q2024" s="1" t="str">
        <f>VLOOKUP(Sales[[#This Row],[ProductKey]], Products!$A$2:$D$1000, 4, FALSE)</f>
        <v>Women's Mountain Shorts, L</v>
      </c>
    </row>
    <row r="2025" spans="1:17" x14ac:dyDescent="0.25">
      <c r="A2025" s="2">
        <v>38078</v>
      </c>
      <c r="B2025" s="1" t="s">
        <v>4763</v>
      </c>
      <c r="C2025">
        <v>484</v>
      </c>
      <c r="D2025">
        <v>11506</v>
      </c>
      <c r="E2025">
        <v>6</v>
      </c>
      <c r="F2025">
        <v>1</v>
      </c>
      <c r="G2025">
        <v>1</v>
      </c>
      <c r="H2025" s="2">
        <v>43191</v>
      </c>
      <c r="I2025" t="str">
        <f>VLOOKUP(Sales[[#This Row],[TerritoryKey]], Territories[], 2, FALSE)</f>
        <v>Canada</v>
      </c>
      <c r="J2025">
        <f>_xlfn.XLOOKUP(Sales[[#This Row],[ProductKey]], Products!$A:$A, Products!$J:$J)</f>
        <v>2.9733000000000001</v>
      </c>
      <c r="K2025">
        <f>_xlfn.XLOOKUP(Sales[[#This Row],[ProductKey]], Products!$A:$A, Products!$K:$K)</f>
        <v>7.95</v>
      </c>
      <c r="L2025" s="1">
        <f>Sales[[#This Row],[ProductPrice]]*Sales[[#This Row],[OrderQuantity]]</f>
        <v>7.95</v>
      </c>
      <c r="M2025" s="1">
        <f>Sales[[#This Row],[OrderQuantity]]</f>
        <v>1</v>
      </c>
      <c r="N2025" s="1">
        <f>1</f>
        <v>1</v>
      </c>
      <c r="O2025" s="1">
        <f>Sales[[#This Row],[TotalSales]]-Sales[[#This Row],[TotalCost]]</f>
        <v>4.9767000000000001</v>
      </c>
      <c r="P2025" s="1">
        <f>Sales[[#This Row],[ProductCost]]*Sales[[#This Row],[OrderQuantity]]</f>
        <v>2.9733000000000001</v>
      </c>
      <c r="Q2025" s="1" t="str">
        <f>VLOOKUP(Sales[[#This Row],[ProductKey]], Products!$A$2:$D$1000, 4, FALSE)</f>
        <v>Bike Wash - Dissolver</v>
      </c>
    </row>
    <row r="2026" spans="1:17" x14ac:dyDescent="0.25">
      <c r="A2026" s="2">
        <v>38050</v>
      </c>
      <c r="B2026" s="1" t="s">
        <v>4781</v>
      </c>
      <c r="C2026">
        <v>591</v>
      </c>
      <c r="D2026">
        <v>16110</v>
      </c>
      <c r="E2026">
        <v>6</v>
      </c>
      <c r="F2026">
        <v>1</v>
      </c>
      <c r="G2026">
        <v>1</v>
      </c>
      <c r="H2026" s="2">
        <v>43163</v>
      </c>
      <c r="I2026" t="str">
        <f>VLOOKUP(Sales[[#This Row],[TerritoryKey]], Territories[], 2, FALSE)</f>
        <v>Canada</v>
      </c>
      <c r="J2026">
        <f>_xlfn.XLOOKUP(Sales[[#This Row],[ProductKey]], Products!$A:$A, Products!$J:$J)</f>
        <v>308.21789999999999</v>
      </c>
      <c r="K2026">
        <f>_xlfn.XLOOKUP(Sales[[#This Row],[ProductKey]], Products!$A:$A, Products!$K:$K)</f>
        <v>564.99</v>
      </c>
      <c r="L2026" s="1">
        <f>Sales[[#This Row],[ProductPrice]]*Sales[[#This Row],[OrderQuantity]]</f>
        <v>564.99</v>
      </c>
      <c r="M2026" s="1">
        <f>Sales[[#This Row],[OrderQuantity]]</f>
        <v>1</v>
      </c>
      <c r="N2026" s="1">
        <f>1</f>
        <v>1</v>
      </c>
      <c r="O2026" s="1">
        <f>Sales[[#This Row],[TotalSales]]-Sales[[#This Row],[TotalCost]]</f>
        <v>256.77210000000002</v>
      </c>
      <c r="P2026" s="1">
        <f>Sales[[#This Row],[ProductCost]]*Sales[[#This Row],[OrderQuantity]]</f>
        <v>308.21789999999999</v>
      </c>
      <c r="Q2026" s="1" t="str">
        <f>VLOOKUP(Sales[[#This Row],[ProductKey]], Products!$A$2:$D$1000, 4, FALSE)</f>
        <v>Mountain-500 Silver, 40</v>
      </c>
    </row>
    <row r="2027" spans="1:17" x14ac:dyDescent="0.25">
      <c r="A2027" s="2">
        <v>38021</v>
      </c>
      <c r="B2027" s="1" t="s">
        <v>4813</v>
      </c>
      <c r="C2027">
        <v>475</v>
      </c>
      <c r="D2027">
        <v>27725</v>
      </c>
      <c r="E2027">
        <v>6</v>
      </c>
      <c r="F2027">
        <v>1</v>
      </c>
      <c r="G2027">
        <v>1</v>
      </c>
      <c r="H2027" s="2">
        <v>43135</v>
      </c>
      <c r="I2027" t="str">
        <f>VLOOKUP(Sales[[#This Row],[TerritoryKey]], Territories[], 2, FALSE)</f>
        <v>Canada</v>
      </c>
      <c r="J2027">
        <f>_xlfn.XLOOKUP(Sales[[#This Row],[ProductKey]], Products!$A:$A, Products!$J:$J)</f>
        <v>26.176300000000001</v>
      </c>
      <c r="K2027">
        <f>_xlfn.XLOOKUP(Sales[[#This Row],[ProductKey]], Products!$A:$A, Products!$K:$K)</f>
        <v>69.989999999999995</v>
      </c>
      <c r="L2027" s="1">
        <f>Sales[[#This Row],[ProductPrice]]*Sales[[#This Row],[OrderQuantity]]</f>
        <v>69.989999999999995</v>
      </c>
      <c r="M2027" s="1">
        <f>Sales[[#This Row],[OrderQuantity]]</f>
        <v>1</v>
      </c>
      <c r="N2027" s="1">
        <f>1</f>
        <v>1</v>
      </c>
      <c r="O2027" s="1">
        <f>Sales[[#This Row],[TotalSales]]-Sales[[#This Row],[TotalCost]]</f>
        <v>43.813699999999997</v>
      </c>
      <c r="P2027" s="1">
        <f>Sales[[#This Row],[ProductCost]]*Sales[[#This Row],[OrderQuantity]]</f>
        <v>26.176300000000001</v>
      </c>
      <c r="Q2027" s="1" t="str">
        <f>VLOOKUP(Sales[[#This Row],[ProductKey]], Products!$A$2:$D$1000, 4, FALSE)</f>
        <v>Women's Mountain Shorts, M</v>
      </c>
    </row>
    <row r="2028" spans="1:17" x14ac:dyDescent="0.25">
      <c r="A2028" s="2">
        <v>38171</v>
      </c>
      <c r="B2028" s="1" t="s">
        <v>4818</v>
      </c>
      <c r="C2028">
        <v>356</v>
      </c>
      <c r="D2028">
        <v>18379</v>
      </c>
      <c r="E2028">
        <v>6</v>
      </c>
      <c r="F2028">
        <v>1</v>
      </c>
      <c r="G2028">
        <v>1</v>
      </c>
      <c r="H2028" s="2">
        <v>43284</v>
      </c>
      <c r="I2028" t="str">
        <f>VLOOKUP(Sales[[#This Row],[TerritoryKey]], Territories[], 2, FALSE)</f>
        <v>Canada</v>
      </c>
      <c r="J2028">
        <f>_xlfn.XLOOKUP(Sales[[#This Row],[ProductKey]], Products!$A:$A, Products!$J:$J)</f>
        <v>1117.8559</v>
      </c>
      <c r="K2028">
        <f>_xlfn.XLOOKUP(Sales[[#This Row],[ProductKey]], Products!$A:$A, Products!$K:$K)</f>
        <v>2071.4196000000002</v>
      </c>
      <c r="L2028" s="1">
        <f>Sales[[#This Row],[ProductPrice]]*Sales[[#This Row],[OrderQuantity]]</f>
        <v>2071.4196000000002</v>
      </c>
      <c r="M2028" s="1">
        <f>Sales[[#This Row],[OrderQuantity]]</f>
        <v>1</v>
      </c>
      <c r="N2028" s="1">
        <f>1</f>
        <v>1</v>
      </c>
      <c r="O2028" s="1">
        <f>Sales[[#This Row],[TotalSales]]-Sales[[#This Row],[TotalCost]]</f>
        <v>953.56370000000015</v>
      </c>
      <c r="P2028" s="1">
        <f>Sales[[#This Row],[ProductCost]]*Sales[[#This Row],[OrderQuantity]]</f>
        <v>1117.8559</v>
      </c>
      <c r="Q2028" s="1" t="str">
        <f>VLOOKUP(Sales[[#This Row],[ProductKey]], Products!$A$2:$D$1000, 4, FALSE)</f>
        <v>Mountain-200 Silver, 46</v>
      </c>
    </row>
    <row r="2029" spans="1:17" x14ac:dyDescent="0.25">
      <c r="A2029" s="2">
        <v>38169</v>
      </c>
      <c r="B2029" s="1" t="s">
        <v>4821</v>
      </c>
      <c r="C2029">
        <v>475</v>
      </c>
      <c r="D2029">
        <v>11185</v>
      </c>
      <c r="E2029">
        <v>6</v>
      </c>
      <c r="F2029">
        <v>1</v>
      </c>
      <c r="G2029">
        <v>1</v>
      </c>
      <c r="H2029" s="2">
        <v>43282</v>
      </c>
      <c r="I2029" t="str">
        <f>VLOOKUP(Sales[[#This Row],[TerritoryKey]], Territories[], 2, FALSE)</f>
        <v>Canada</v>
      </c>
      <c r="J2029">
        <f>_xlfn.XLOOKUP(Sales[[#This Row],[ProductKey]], Products!$A:$A, Products!$J:$J)</f>
        <v>26.176300000000001</v>
      </c>
      <c r="K2029">
        <f>_xlfn.XLOOKUP(Sales[[#This Row],[ProductKey]], Products!$A:$A, Products!$K:$K)</f>
        <v>69.989999999999995</v>
      </c>
      <c r="L2029" s="1">
        <f>Sales[[#This Row],[ProductPrice]]*Sales[[#This Row],[OrderQuantity]]</f>
        <v>69.989999999999995</v>
      </c>
      <c r="M2029" s="1">
        <f>Sales[[#This Row],[OrderQuantity]]</f>
        <v>1</v>
      </c>
      <c r="N2029" s="1">
        <f>1</f>
        <v>1</v>
      </c>
      <c r="O2029" s="1">
        <f>Sales[[#This Row],[TotalSales]]-Sales[[#This Row],[TotalCost]]</f>
        <v>43.813699999999997</v>
      </c>
      <c r="P2029" s="1">
        <f>Sales[[#This Row],[ProductCost]]*Sales[[#This Row],[OrderQuantity]]</f>
        <v>26.176300000000001</v>
      </c>
      <c r="Q2029" s="1" t="str">
        <f>VLOOKUP(Sales[[#This Row],[ProductKey]], Products!$A$2:$D$1000, 4, FALSE)</f>
        <v>Women's Mountain Shorts, M</v>
      </c>
    </row>
    <row r="2030" spans="1:17" x14ac:dyDescent="0.25">
      <c r="A2030" s="2">
        <v>38171</v>
      </c>
      <c r="B2030" s="1" t="s">
        <v>4840</v>
      </c>
      <c r="C2030">
        <v>352</v>
      </c>
      <c r="D2030">
        <v>18122</v>
      </c>
      <c r="E2030">
        <v>6</v>
      </c>
      <c r="F2030">
        <v>1</v>
      </c>
      <c r="G2030">
        <v>1</v>
      </c>
      <c r="H2030" s="2">
        <v>43284</v>
      </c>
      <c r="I2030" t="str">
        <f>VLOOKUP(Sales[[#This Row],[TerritoryKey]], Territories[], 2, FALSE)</f>
        <v>Canada</v>
      </c>
      <c r="J2030">
        <f>_xlfn.XLOOKUP(Sales[[#This Row],[ProductKey]], Products!$A:$A, Products!$J:$J)</f>
        <v>1117.8559</v>
      </c>
      <c r="K2030">
        <f>_xlfn.XLOOKUP(Sales[[#This Row],[ProductKey]], Products!$A:$A, Products!$K:$K)</f>
        <v>2071.4196000000002</v>
      </c>
      <c r="L2030" s="1">
        <f>Sales[[#This Row],[ProductPrice]]*Sales[[#This Row],[OrderQuantity]]</f>
        <v>2071.4196000000002</v>
      </c>
      <c r="M2030" s="1">
        <f>Sales[[#This Row],[OrderQuantity]]</f>
        <v>1</v>
      </c>
      <c r="N2030" s="1">
        <f>1</f>
        <v>1</v>
      </c>
      <c r="O2030" s="1">
        <f>Sales[[#This Row],[TotalSales]]-Sales[[#This Row],[TotalCost]]</f>
        <v>953.56370000000015</v>
      </c>
      <c r="P2030" s="1">
        <f>Sales[[#This Row],[ProductCost]]*Sales[[#This Row],[OrderQuantity]]</f>
        <v>1117.8559</v>
      </c>
      <c r="Q2030" s="1" t="str">
        <f>VLOOKUP(Sales[[#This Row],[ProductKey]], Products!$A$2:$D$1000, 4, FALSE)</f>
        <v>Mountain-200 Silver, 38</v>
      </c>
    </row>
    <row r="2031" spans="1:17" x14ac:dyDescent="0.25">
      <c r="A2031" s="2">
        <v>38233</v>
      </c>
      <c r="B2031" s="1" t="s">
        <v>4870</v>
      </c>
      <c r="C2031">
        <v>561</v>
      </c>
      <c r="D2031">
        <v>15187</v>
      </c>
      <c r="E2031">
        <v>6</v>
      </c>
      <c r="F2031">
        <v>1</v>
      </c>
      <c r="G2031">
        <v>1</v>
      </c>
      <c r="H2031" s="2">
        <v>43346</v>
      </c>
      <c r="I2031" t="str">
        <f>VLOOKUP(Sales[[#This Row],[TerritoryKey]], Territories[], 2, FALSE)</f>
        <v>Canada</v>
      </c>
      <c r="J2031">
        <f>_xlfn.XLOOKUP(Sales[[#This Row],[ProductKey]], Products!$A:$A, Products!$J:$J)</f>
        <v>1481.9378999999999</v>
      </c>
      <c r="K2031">
        <f>_xlfn.XLOOKUP(Sales[[#This Row],[ProductKey]], Products!$A:$A, Products!$K:$K)</f>
        <v>2384.0700000000002</v>
      </c>
      <c r="L2031" s="1">
        <f>Sales[[#This Row],[ProductPrice]]*Sales[[#This Row],[OrderQuantity]]</f>
        <v>2384.0700000000002</v>
      </c>
      <c r="M2031" s="1">
        <f>Sales[[#This Row],[OrderQuantity]]</f>
        <v>1</v>
      </c>
      <c r="N2031" s="1">
        <f>1</f>
        <v>1</v>
      </c>
      <c r="O2031" s="1">
        <f>Sales[[#This Row],[TotalSales]]-Sales[[#This Row],[TotalCost]]</f>
        <v>902.13210000000026</v>
      </c>
      <c r="P2031" s="1">
        <f>Sales[[#This Row],[ProductCost]]*Sales[[#This Row],[OrderQuantity]]</f>
        <v>1481.9378999999999</v>
      </c>
      <c r="Q2031" s="1" t="str">
        <f>VLOOKUP(Sales[[#This Row],[ProductKey]], Products!$A$2:$D$1000, 4, FALSE)</f>
        <v>Touring-1000 Yellow, 46</v>
      </c>
    </row>
    <row r="2032" spans="1:17" x14ac:dyDescent="0.25">
      <c r="A2032" s="2">
        <v>38080</v>
      </c>
      <c r="B2032" s="1" t="s">
        <v>4872</v>
      </c>
      <c r="C2032">
        <v>489</v>
      </c>
      <c r="D2032">
        <v>14282</v>
      </c>
      <c r="E2032">
        <v>6</v>
      </c>
      <c r="F2032">
        <v>1</v>
      </c>
      <c r="G2032">
        <v>1</v>
      </c>
      <c r="H2032" s="2">
        <v>43193</v>
      </c>
      <c r="I2032" t="str">
        <f>VLOOKUP(Sales[[#This Row],[TerritoryKey]], Territories[], 2, FALSE)</f>
        <v>Canada</v>
      </c>
      <c r="J2032">
        <f>_xlfn.XLOOKUP(Sales[[#This Row],[ProductKey]], Products!$A:$A, Products!$J:$J)</f>
        <v>41.572299999999998</v>
      </c>
      <c r="K2032">
        <f>_xlfn.XLOOKUP(Sales[[#This Row],[ProductKey]], Products!$A:$A, Products!$K:$K)</f>
        <v>53.99</v>
      </c>
      <c r="L2032" s="1">
        <f>Sales[[#This Row],[ProductPrice]]*Sales[[#This Row],[OrderQuantity]]</f>
        <v>53.99</v>
      </c>
      <c r="M2032" s="1">
        <f>Sales[[#This Row],[OrderQuantity]]</f>
        <v>1</v>
      </c>
      <c r="N2032" s="1">
        <f>1</f>
        <v>1</v>
      </c>
      <c r="O2032" s="1">
        <f>Sales[[#This Row],[TotalSales]]-Sales[[#This Row],[TotalCost]]</f>
        <v>12.417700000000004</v>
      </c>
      <c r="P2032" s="1">
        <f>Sales[[#This Row],[ProductCost]]*Sales[[#This Row],[OrderQuantity]]</f>
        <v>41.572299999999998</v>
      </c>
      <c r="Q2032" s="1" t="str">
        <f>VLOOKUP(Sales[[#This Row],[ProductKey]], Products!$A$2:$D$1000, 4, FALSE)</f>
        <v>Short-Sleeve Classic Jersey, M</v>
      </c>
    </row>
    <row r="2033" spans="1:17" x14ac:dyDescent="0.25">
      <c r="A2033" s="2">
        <v>38108</v>
      </c>
      <c r="B2033" s="1" t="s">
        <v>4894</v>
      </c>
      <c r="C2033">
        <v>584</v>
      </c>
      <c r="D2033">
        <v>27075</v>
      </c>
      <c r="E2033">
        <v>6</v>
      </c>
      <c r="F2033">
        <v>1</v>
      </c>
      <c r="G2033">
        <v>1</v>
      </c>
      <c r="H2033" s="2">
        <v>43221</v>
      </c>
      <c r="I2033" t="str">
        <f>VLOOKUP(Sales[[#This Row],[TerritoryKey]], Territories[], 2, FALSE)</f>
        <v>Canada</v>
      </c>
      <c r="J2033">
        <f>_xlfn.XLOOKUP(Sales[[#This Row],[ProductKey]], Products!$A:$A, Products!$J:$J)</f>
        <v>343.64960000000002</v>
      </c>
      <c r="K2033">
        <f>_xlfn.XLOOKUP(Sales[[#This Row],[ProductKey]], Products!$A:$A, Products!$K:$K)</f>
        <v>539.99</v>
      </c>
      <c r="L2033" s="1">
        <f>Sales[[#This Row],[ProductPrice]]*Sales[[#This Row],[OrderQuantity]]</f>
        <v>539.99</v>
      </c>
      <c r="M2033" s="1">
        <f>Sales[[#This Row],[OrderQuantity]]</f>
        <v>1</v>
      </c>
      <c r="N2033" s="1">
        <f>1</f>
        <v>1</v>
      </c>
      <c r="O2033" s="1">
        <f>Sales[[#This Row],[TotalSales]]-Sales[[#This Row],[TotalCost]]</f>
        <v>196.34039999999999</v>
      </c>
      <c r="P2033" s="1">
        <f>Sales[[#This Row],[ProductCost]]*Sales[[#This Row],[OrderQuantity]]</f>
        <v>343.64960000000002</v>
      </c>
      <c r="Q2033" s="1" t="str">
        <f>VLOOKUP(Sales[[#This Row],[ProductKey]], Products!$A$2:$D$1000, 4, FALSE)</f>
        <v>Road-750 Black, 58</v>
      </c>
    </row>
    <row r="2034" spans="1:17" x14ac:dyDescent="0.25">
      <c r="A2034" s="2">
        <v>38050</v>
      </c>
      <c r="B2034" s="1" t="s">
        <v>4908</v>
      </c>
      <c r="C2034">
        <v>383</v>
      </c>
      <c r="D2034">
        <v>20188</v>
      </c>
      <c r="E2034">
        <v>6</v>
      </c>
      <c r="F2034">
        <v>1</v>
      </c>
      <c r="G2034">
        <v>1</v>
      </c>
      <c r="H2034" s="2">
        <v>43163</v>
      </c>
      <c r="I2034" t="str">
        <f>VLOOKUP(Sales[[#This Row],[TerritoryKey]], Territories[], 2, FALSE)</f>
        <v>Canada</v>
      </c>
      <c r="J2034">
        <f>_xlfn.XLOOKUP(Sales[[#This Row],[ProductKey]], Products!$A:$A, Products!$J:$J)</f>
        <v>605.64919999999995</v>
      </c>
      <c r="K2034">
        <f>_xlfn.XLOOKUP(Sales[[#This Row],[ProductKey]], Products!$A:$A, Products!$K:$K)</f>
        <v>1000.4375</v>
      </c>
      <c r="L2034" s="1">
        <f>Sales[[#This Row],[ProductPrice]]*Sales[[#This Row],[OrderQuantity]]</f>
        <v>1000.4375</v>
      </c>
      <c r="M2034" s="1">
        <f>Sales[[#This Row],[OrderQuantity]]</f>
        <v>1</v>
      </c>
      <c r="N2034" s="1">
        <f>1</f>
        <v>1</v>
      </c>
      <c r="O2034" s="1">
        <f>Sales[[#This Row],[TotalSales]]-Sales[[#This Row],[TotalCost]]</f>
        <v>394.78830000000005</v>
      </c>
      <c r="P2034" s="1">
        <f>Sales[[#This Row],[ProductCost]]*Sales[[#This Row],[OrderQuantity]]</f>
        <v>605.64919999999995</v>
      </c>
      <c r="Q2034" s="1" t="str">
        <f>VLOOKUP(Sales[[#This Row],[ProductKey]], Products!$A$2:$D$1000, 4, FALSE)</f>
        <v>Road-550-W Yellow, 40</v>
      </c>
    </row>
    <row r="2035" spans="1:17" x14ac:dyDescent="0.25">
      <c r="A2035" s="2">
        <v>38261</v>
      </c>
      <c r="B2035" s="1" t="s">
        <v>4913</v>
      </c>
      <c r="C2035">
        <v>214</v>
      </c>
      <c r="D2035">
        <v>11019</v>
      </c>
      <c r="E2035">
        <v>6</v>
      </c>
      <c r="F2035">
        <v>1</v>
      </c>
      <c r="G2035">
        <v>1</v>
      </c>
      <c r="H2035" s="2">
        <v>43374</v>
      </c>
      <c r="I2035" t="str">
        <f>VLOOKUP(Sales[[#This Row],[TerritoryKey]], Territories[], 2, FALSE)</f>
        <v>Canada</v>
      </c>
      <c r="J2035">
        <f>_xlfn.XLOOKUP(Sales[[#This Row],[ProductKey]], Products!$A:$A, Products!$J:$J)</f>
        <v>13.0863</v>
      </c>
      <c r="K2035">
        <f>_xlfn.XLOOKUP(Sales[[#This Row],[ProductKey]], Products!$A:$A, Products!$K:$K)</f>
        <v>34.99</v>
      </c>
      <c r="L2035" s="1">
        <f>Sales[[#This Row],[ProductPrice]]*Sales[[#This Row],[OrderQuantity]]</f>
        <v>34.99</v>
      </c>
      <c r="M2035" s="1">
        <f>Sales[[#This Row],[OrderQuantity]]</f>
        <v>1</v>
      </c>
      <c r="N2035" s="1">
        <f>1</f>
        <v>1</v>
      </c>
      <c r="O2035" s="1">
        <f>Sales[[#This Row],[TotalSales]]-Sales[[#This Row],[TotalCost]]</f>
        <v>21.903700000000001</v>
      </c>
      <c r="P2035" s="1">
        <f>Sales[[#This Row],[ProductCost]]*Sales[[#This Row],[OrderQuantity]]</f>
        <v>13.0863</v>
      </c>
      <c r="Q2035" s="1" t="str">
        <f>VLOOKUP(Sales[[#This Row],[ProductKey]], Products!$A$2:$D$1000, 4, FALSE)</f>
        <v>Sport-100 Helmet, Red</v>
      </c>
    </row>
    <row r="2036" spans="1:17" x14ac:dyDescent="0.25">
      <c r="A2036" s="2">
        <v>38047</v>
      </c>
      <c r="B2036" s="1" t="s">
        <v>4931</v>
      </c>
      <c r="C2036">
        <v>385</v>
      </c>
      <c r="D2036">
        <v>20318</v>
      </c>
      <c r="E2036">
        <v>6</v>
      </c>
      <c r="F2036">
        <v>1</v>
      </c>
      <c r="G2036">
        <v>1</v>
      </c>
      <c r="H2036" s="2">
        <v>43160</v>
      </c>
      <c r="I2036" t="str">
        <f>VLOOKUP(Sales[[#This Row],[TerritoryKey]], Territories[], 2, FALSE)</f>
        <v>Canada</v>
      </c>
      <c r="J2036">
        <f>_xlfn.XLOOKUP(Sales[[#This Row],[ProductKey]], Products!$A:$A, Products!$J:$J)</f>
        <v>605.64919999999995</v>
      </c>
      <c r="K2036">
        <f>_xlfn.XLOOKUP(Sales[[#This Row],[ProductKey]], Products!$A:$A, Products!$K:$K)</f>
        <v>1000.4375</v>
      </c>
      <c r="L2036" s="1">
        <f>Sales[[#This Row],[ProductPrice]]*Sales[[#This Row],[OrderQuantity]]</f>
        <v>1000.4375</v>
      </c>
      <c r="M2036" s="1">
        <f>Sales[[#This Row],[OrderQuantity]]</f>
        <v>1</v>
      </c>
      <c r="N2036" s="1">
        <f>1</f>
        <v>1</v>
      </c>
      <c r="O2036" s="1">
        <f>Sales[[#This Row],[TotalSales]]-Sales[[#This Row],[TotalCost]]</f>
        <v>394.78830000000005</v>
      </c>
      <c r="P2036" s="1">
        <f>Sales[[#This Row],[ProductCost]]*Sales[[#This Row],[OrderQuantity]]</f>
        <v>605.64919999999995</v>
      </c>
      <c r="Q2036" s="1" t="str">
        <f>VLOOKUP(Sales[[#This Row],[ProductKey]], Products!$A$2:$D$1000, 4, FALSE)</f>
        <v>Road-550-W Yellow, 42</v>
      </c>
    </row>
    <row r="2037" spans="1:17" x14ac:dyDescent="0.25">
      <c r="A2037" s="2">
        <v>37989</v>
      </c>
      <c r="B2037" s="1" t="s">
        <v>4962</v>
      </c>
      <c r="C2037">
        <v>535</v>
      </c>
      <c r="D2037">
        <v>11176</v>
      </c>
      <c r="E2037">
        <v>6</v>
      </c>
      <c r="F2037">
        <v>1</v>
      </c>
      <c r="G2037">
        <v>1</v>
      </c>
      <c r="H2037" s="2">
        <v>43103</v>
      </c>
      <c r="I2037" t="str">
        <f>VLOOKUP(Sales[[#This Row],[TerritoryKey]], Territories[], 2, FALSE)</f>
        <v>Canada</v>
      </c>
      <c r="J2037">
        <f>_xlfn.XLOOKUP(Sales[[#This Row],[ProductKey]], Products!$A:$A, Products!$J:$J)</f>
        <v>9.3462999999999994</v>
      </c>
      <c r="K2037">
        <f>_xlfn.XLOOKUP(Sales[[#This Row],[ProductKey]], Products!$A:$A, Products!$K:$K)</f>
        <v>24.99</v>
      </c>
      <c r="L2037" s="1">
        <f>Sales[[#This Row],[ProductPrice]]*Sales[[#This Row],[OrderQuantity]]</f>
        <v>24.99</v>
      </c>
      <c r="M2037" s="1">
        <f>Sales[[#This Row],[OrderQuantity]]</f>
        <v>1</v>
      </c>
      <c r="N2037" s="1">
        <f>1</f>
        <v>1</v>
      </c>
      <c r="O2037" s="1">
        <f>Sales[[#This Row],[TotalSales]]-Sales[[#This Row],[TotalCost]]</f>
        <v>15.643699999999999</v>
      </c>
      <c r="P2037" s="1">
        <f>Sales[[#This Row],[ProductCost]]*Sales[[#This Row],[OrderQuantity]]</f>
        <v>9.3462999999999994</v>
      </c>
      <c r="Q2037" s="1" t="str">
        <f>VLOOKUP(Sales[[#This Row],[ProductKey]], Products!$A$2:$D$1000, 4, FALSE)</f>
        <v>LL Mountain Tire</v>
      </c>
    </row>
    <row r="2038" spans="1:17" x14ac:dyDescent="0.25">
      <c r="A2038" s="2">
        <v>38201</v>
      </c>
      <c r="B2038" s="1" t="s">
        <v>4966</v>
      </c>
      <c r="C2038">
        <v>383</v>
      </c>
      <c r="D2038">
        <v>20206</v>
      </c>
      <c r="E2038">
        <v>6</v>
      </c>
      <c r="F2038">
        <v>1</v>
      </c>
      <c r="G2038">
        <v>1</v>
      </c>
      <c r="H2038" s="2">
        <v>43314</v>
      </c>
      <c r="I2038" t="str">
        <f>VLOOKUP(Sales[[#This Row],[TerritoryKey]], Territories[], 2, FALSE)</f>
        <v>Canada</v>
      </c>
      <c r="J2038">
        <f>_xlfn.XLOOKUP(Sales[[#This Row],[ProductKey]], Products!$A:$A, Products!$J:$J)</f>
        <v>605.64919999999995</v>
      </c>
      <c r="K2038">
        <f>_xlfn.XLOOKUP(Sales[[#This Row],[ProductKey]], Products!$A:$A, Products!$K:$K)</f>
        <v>1000.4375</v>
      </c>
      <c r="L2038" s="1">
        <f>Sales[[#This Row],[ProductPrice]]*Sales[[#This Row],[OrderQuantity]]</f>
        <v>1000.4375</v>
      </c>
      <c r="M2038" s="1">
        <f>Sales[[#This Row],[OrderQuantity]]</f>
        <v>1</v>
      </c>
      <c r="N2038" s="1">
        <f>1</f>
        <v>1</v>
      </c>
      <c r="O2038" s="1">
        <f>Sales[[#This Row],[TotalSales]]-Sales[[#This Row],[TotalCost]]</f>
        <v>394.78830000000005</v>
      </c>
      <c r="P2038" s="1">
        <f>Sales[[#This Row],[ProductCost]]*Sales[[#This Row],[OrderQuantity]]</f>
        <v>605.64919999999995</v>
      </c>
      <c r="Q2038" s="1" t="str">
        <f>VLOOKUP(Sales[[#This Row],[ProductKey]], Products!$A$2:$D$1000, 4, FALSE)</f>
        <v>Road-550-W Yellow, 40</v>
      </c>
    </row>
    <row r="2039" spans="1:17" x14ac:dyDescent="0.25">
      <c r="A2039" s="2">
        <v>38108</v>
      </c>
      <c r="B2039" s="1" t="s">
        <v>5013</v>
      </c>
      <c r="C2039">
        <v>537</v>
      </c>
      <c r="D2039">
        <v>14119</v>
      </c>
      <c r="E2039">
        <v>6</v>
      </c>
      <c r="F2039">
        <v>1</v>
      </c>
      <c r="G2039">
        <v>1</v>
      </c>
      <c r="H2039" s="2">
        <v>43221</v>
      </c>
      <c r="I2039" t="str">
        <f>VLOOKUP(Sales[[#This Row],[TerritoryKey]], Territories[], 2, FALSE)</f>
        <v>Canada</v>
      </c>
      <c r="J2039">
        <f>_xlfn.XLOOKUP(Sales[[#This Row],[ProductKey]], Products!$A:$A, Products!$J:$J)</f>
        <v>13.09</v>
      </c>
      <c r="K2039">
        <f>_xlfn.XLOOKUP(Sales[[#This Row],[ProductKey]], Products!$A:$A, Products!$K:$K)</f>
        <v>35</v>
      </c>
      <c r="L2039" s="1">
        <f>Sales[[#This Row],[ProductPrice]]*Sales[[#This Row],[OrderQuantity]]</f>
        <v>35</v>
      </c>
      <c r="M2039" s="1">
        <f>Sales[[#This Row],[OrderQuantity]]</f>
        <v>1</v>
      </c>
      <c r="N2039" s="1">
        <f>1</f>
        <v>1</v>
      </c>
      <c r="O2039" s="1">
        <f>Sales[[#This Row],[TotalSales]]-Sales[[#This Row],[TotalCost]]</f>
        <v>21.91</v>
      </c>
      <c r="P2039" s="1">
        <f>Sales[[#This Row],[ProductCost]]*Sales[[#This Row],[OrderQuantity]]</f>
        <v>13.09</v>
      </c>
      <c r="Q2039" s="1" t="str">
        <f>VLOOKUP(Sales[[#This Row],[ProductKey]], Products!$A$2:$D$1000, 4, FALSE)</f>
        <v>HL Mountain Tire</v>
      </c>
    </row>
    <row r="2040" spans="1:17" x14ac:dyDescent="0.25">
      <c r="A2040" s="2">
        <v>37987</v>
      </c>
      <c r="B2040" s="1" t="s">
        <v>5017</v>
      </c>
      <c r="C2040">
        <v>599</v>
      </c>
      <c r="D2040">
        <v>22299</v>
      </c>
      <c r="E2040">
        <v>6</v>
      </c>
      <c r="F2040">
        <v>1</v>
      </c>
      <c r="G2040">
        <v>1</v>
      </c>
      <c r="H2040" s="2">
        <v>43101</v>
      </c>
      <c r="I2040" t="str">
        <f>VLOOKUP(Sales[[#This Row],[TerritoryKey]], Territories[], 2, FALSE)</f>
        <v>Canada</v>
      </c>
      <c r="J2040">
        <f>_xlfn.XLOOKUP(Sales[[#This Row],[ProductKey]], Products!$A:$A, Products!$J:$J)</f>
        <v>294.5797</v>
      </c>
      <c r="K2040">
        <f>_xlfn.XLOOKUP(Sales[[#This Row],[ProductKey]], Products!$A:$A, Products!$K:$K)</f>
        <v>539.99</v>
      </c>
      <c r="L2040" s="1">
        <f>Sales[[#This Row],[ProductPrice]]*Sales[[#This Row],[OrderQuantity]]</f>
        <v>539.99</v>
      </c>
      <c r="M2040" s="1">
        <f>Sales[[#This Row],[OrderQuantity]]</f>
        <v>1</v>
      </c>
      <c r="N2040" s="1">
        <f>1</f>
        <v>1</v>
      </c>
      <c r="O2040" s="1">
        <f>Sales[[#This Row],[TotalSales]]-Sales[[#This Row],[TotalCost]]</f>
        <v>245.41030000000001</v>
      </c>
      <c r="P2040" s="1">
        <f>Sales[[#This Row],[ProductCost]]*Sales[[#This Row],[OrderQuantity]]</f>
        <v>294.5797</v>
      </c>
      <c r="Q2040" s="1" t="str">
        <f>VLOOKUP(Sales[[#This Row],[ProductKey]], Products!$A$2:$D$1000, 4, FALSE)</f>
        <v>Mountain-500 Black, 48</v>
      </c>
    </row>
    <row r="2041" spans="1:17" x14ac:dyDescent="0.25">
      <c r="A2041" s="2">
        <v>37990</v>
      </c>
      <c r="B2041" s="1" t="s">
        <v>5178</v>
      </c>
      <c r="C2041">
        <v>537</v>
      </c>
      <c r="D2041">
        <v>14633</v>
      </c>
      <c r="E2041">
        <v>6</v>
      </c>
      <c r="F2041">
        <v>1</v>
      </c>
      <c r="G2041">
        <v>1</v>
      </c>
      <c r="H2041" s="2">
        <v>43104</v>
      </c>
      <c r="I2041" t="str">
        <f>VLOOKUP(Sales[[#This Row],[TerritoryKey]], Territories[], 2, FALSE)</f>
        <v>Canada</v>
      </c>
      <c r="J2041">
        <f>_xlfn.XLOOKUP(Sales[[#This Row],[ProductKey]], Products!$A:$A, Products!$J:$J)</f>
        <v>13.09</v>
      </c>
      <c r="K2041">
        <f>_xlfn.XLOOKUP(Sales[[#This Row],[ProductKey]], Products!$A:$A, Products!$K:$K)</f>
        <v>35</v>
      </c>
      <c r="L2041" s="1">
        <f>Sales[[#This Row],[ProductPrice]]*Sales[[#This Row],[OrderQuantity]]</f>
        <v>35</v>
      </c>
      <c r="M2041" s="1">
        <f>Sales[[#This Row],[OrderQuantity]]</f>
        <v>1</v>
      </c>
      <c r="N2041" s="1">
        <f>1</f>
        <v>1</v>
      </c>
      <c r="O2041" s="1">
        <f>Sales[[#This Row],[TotalSales]]-Sales[[#This Row],[TotalCost]]</f>
        <v>21.91</v>
      </c>
      <c r="P2041" s="1">
        <f>Sales[[#This Row],[ProductCost]]*Sales[[#This Row],[OrderQuantity]]</f>
        <v>13.09</v>
      </c>
      <c r="Q2041" s="1" t="str">
        <f>VLOOKUP(Sales[[#This Row],[ProductKey]], Products!$A$2:$D$1000, 4, FALSE)</f>
        <v>HL Mountain Tire</v>
      </c>
    </row>
    <row r="2042" spans="1:17" x14ac:dyDescent="0.25">
      <c r="A2042" s="2">
        <v>37990</v>
      </c>
      <c r="B2042" s="1" t="s">
        <v>5199</v>
      </c>
      <c r="C2042">
        <v>360</v>
      </c>
      <c r="D2042">
        <v>19830</v>
      </c>
      <c r="E2042">
        <v>6</v>
      </c>
      <c r="F2042">
        <v>1</v>
      </c>
      <c r="G2042">
        <v>1</v>
      </c>
      <c r="H2042" s="2">
        <v>43104</v>
      </c>
      <c r="I2042" t="str">
        <f>VLOOKUP(Sales[[#This Row],[TerritoryKey]], Territories[], 2, FALSE)</f>
        <v>Canada</v>
      </c>
      <c r="J2042">
        <f>_xlfn.XLOOKUP(Sales[[#This Row],[ProductKey]], Products!$A:$A, Products!$J:$J)</f>
        <v>1105.81</v>
      </c>
      <c r="K2042">
        <f>_xlfn.XLOOKUP(Sales[[#This Row],[ProductKey]], Products!$A:$A, Products!$K:$K)</f>
        <v>2049.0981999999999</v>
      </c>
      <c r="L2042" s="1">
        <f>Sales[[#This Row],[ProductPrice]]*Sales[[#This Row],[OrderQuantity]]</f>
        <v>2049.0981999999999</v>
      </c>
      <c r="M2042" s="1">
        <f>Sales[[#This Row],[OrderQuantity]]</f>
        <v>1</v>
      </c>
      <c r="N2042" s="1">
        <f>1</f>
        <v>1</v>
      </c>
      <c r="O2042" s="1">
        <f>Sales[[#This Row],[TotalSales]]-Sales[[#This Row],[TotalCost]]</f>
        <v>943.28819999999996</v>
      </c>
      <c r="P2042" s="1">
        <f>Sales[[#This Row],[ProductCost]]*Sales[[#This Row],[OrderQuantity]]</f>
        <v>1105.81</v>
      </c>
      <c r="Q2042" s="1" t="str">
        <f>VLOOKUP(Sales[[#This Row],[ProductKey]], Products!$A$2:$D$1000, 4, FALSE)</f>
        <v>Mountain-200 Black, 42</v>
      </c>
    </row>
    <row r="2043" spans="1:17" x14ac:dyDescent="0.25">
      <c r="A2043" s="2">
        <v>38080</v>
      </c>
      <c r="B2043" s="1" t="s">
        <v>5203</v>
      </c>
      <c r="C2043">
        <v>476</v>
      </c>
      <c r="D2043">
        <v>14480</v>
      </c>
      <c r="E2043">
        <v>6</v>
      </c>
      <c r="F2043">
        <v>1</v>
      </c>
      <c r="G2043">
        <v>1</v>
      </c>
      <c r="H2043" s="2">
        <v>43193</v>
      </c>
      <c r="I2043" t="str">
        <f>VLOOKUP(Sales[[#This Row],[TerritoryKey]], Territories[], 2, FALSE)</f>
        <v>Canada</v>
      </c>
      <c r="J2043">
        <f>_xlfn.XLOOKUP(Sales[[#This Row],[ProductKey]], Products!$A:$A, Products!$J:$J)</f>
        <v>26.176300000000001</v>
      </c>
      <c r="K2043">
        <f>_xlfn.XLOOKUP(Sales[[#This Row],[ProductKey]], Products!$A:$A, Products!$K:$K)</f>
        <v>69.989999999999995</v>
      </c>
      <c r="L2043" s="1">
        <f>Sales[[#This Row],[ProductPrice]]*Sales[[#This Row],[OrderQuantity]]</f>
        <v>69.989999999999995</v>
      </c>
      <c r="M2043" s="1">
        <f>Sales[[#This Row],[OrderQuantity]]</f>
        <v>1</v>
      </c>
      <c r="N2043" s="1">
        <f>1</f>
        <v>1</v>
      </c>
      <c r="O2043" s="1">
        <f>Sales[[#This Row],[TotalSales]]-Sales[[#This Row],[TotalCost]]</f>
        <v>43.813699999999997</v>
      </c>
      <c r="P2043" s="1">
        <f>Sales[[#This Row],[ProductCost]]*Sales[[#This Row],[OrderQuantity]]</f>
        <v>26.176300000000001</v>
      </c>
      <c r="Q2043" s="1" t="str">
        <f>VLOOKUP(Sales[[#This Row],[ProductKey]], Products!$A$2:$D$1000, 4, FALSE)</f>
        <v>Women's Mountain Shorts, L</v>
      </c>
    </row>
    <row r="2044" spans="1:17" x14ac:dyDescent="0.25">
      <c r="A2044" s="2">
        <v>38139</v>
      </c>
      <c r="B2044" s="1" t="s">
        <v>5267</v>
      </c>
      <c r="C2044">
        <v>563</v>
      </c>
      <c r="D2044">
        <v>15391</v>
      </c>
      <c r="E2044">
        <v>6</v>
      </c>
      <c r="F2044">
        <v>1</v>
      </c>
      <c r="G2044">
        <v>1</v>
      </c>
      <c r="H2044" s="2">
        <v>43252</v>
      </c>
      <c r="I2044" t="str">
        <f>VLOOKUP(Sales[[#This Row],[TerritoryKey]], Territories[], 2, FALSE)</f>
        <v>Canada</v>
      </c>
      <c r="J2044">
        <f>_xlfn.XLOOKUP(Sales[[#This Row],[ProductKey]], Products!$A:$A, Products!$J:$J)</f>
        <v>1481.9378999999999</v>
      </c>
      <c r="K2044">
        <f>_xlfn.XLOOKUP(Sales[[#This Row],[ProductKey]], Products!$A:$A, Products!$K:$K)</f>
        <v>2384.0700000000002</v>
      </c>
      <c r="L2044" s="1">
        <f>Sales[[#This Row],[ProductPrice]]*Sales[[#This Row],[OrderQuantity]]</f>
        <v>2384.0700000000002</v>
      </c>
      <c r="M2044" s="1">
        <f>Sales[[#This Row],[OrderQuantity]]</f>
        <v>1</v>
      </c>
      <c r="N2044" s="1">
        <f>1</f>
        <v>1</v>
      </c>
      <c r="O2044" s="1">
        <f>Sales[[#This Row],[TotalSales]]-Sales[[#This Row],[TotalCost]]</f>
        <v>902.13210000000026</v>
      </c>
      <c r="P2044" s="1">
        <f>Sales[[#This Row],[ProductCost]]*Sales[[#This Row],[OrderQuantity]]</f>
        <v>1481.9378999999999</v>
      </c>
      <c r="Q2044" s="1" t="str">
        <f>VLOOKUP(Sales[[#This Row],[ProductKey]], Products!$A$2:$D$1000, 4, FALSE)</f>
        <v>Touring-1000 Yellow, 54</v>
      </c>
    </row>
    <row r="2045" spans="1:17" x14ac:dyDescent="0.25">
      <c r="A2045" s="2">
        <v>38324</v>
      </c>
      <c r="B2045" s="1" t="s">
        <v>5313</v>
      </c>
      <c r="C2045">
        <v>604</v>
      </c>
      <c r="D2045">
        <v>28153</v>
      </c>
      <c r="E2045">
        <v>6</v>
      </c>
      <c r="F2045">
        <v>1</v>
      </c>
      <c r="G2045">
        <v>1</v>
      </c>
      <c r="H2045" s="2">
        <v>43437</v>
      </c>
      <c r="I2045" t="str">
        <f>VLOOKUP(Sales[[#This Row],[TerritoryKey]], Territories[], 2, FALSE)</f>
        <v>Canada</v>
      </c>
      <c r="J2045">
        <f>_xlfn.XLOOKUP(Sales[[#This Row],[ProductKey]], Products!$A:$A, Products!$J:$J)</f>
        <v>343.64960000000002</v>
      </c>
      <c r="K2045">
        <f>_xlfn.XLOOKUP(Sales[[#This Row],[ProductKey]], Products!$A:$A, Products!$K:$K)</f>
        <v>539.99</v>
      </c>
      <c r="L2045" s="1">
        <f>Sales[[#This Row],[ProductPrice]]*Sales[[#This Row],[OrderQuantity]]</f>
        <v>539.99</v>
      </c>
      <c r="M2045" s="1">
        <f>Sales[[#This Row],[OrderQuantity]]</f>
        <v>1</v>
      </c>
      <c r="N2045" s="1">
        <f>1</f>
        <v>1</v>
      </c>
      <c r="O2045" s="1">
        <f>Sales[[#This Row],[TotalSales]]-Sales[[#This Row],[TotalCost]]</f>
        <v>196.34039999999999</v>
      </c>
      <c r="P2045" s="1">
        <f>Sales[[#This Row],[ProductCost]]*Sales[[#This Row],[OrderQuantity]]</f>
        <v>343.64960000000002</v>
      </c>
      <c r="Q2045" s="1" t="str">
        <f>VLOOKUP(Sales[[#This Row],[ProductKey]], Products!$A$2:$D$1000, 4, FALSE)</f>
        <v>Road-750 Black, 44</v>
      </c>
    </row>
    <row r="2046" spans="1:17" x14ac:dyDescent="0.25">
      <c r="A2046" s="2">
        <v>38111</v>
      </c>
      <c r="B2046" s="1" t="s">
        <v>5323</v>
      </c>
      <c r="C2046">
        <v>360</v>
      </c>
      <c r="D2046">
        <v>18959</v>
      </c>
      <c r="E2046">
        <v>6</v>
      </c>
      <c r="F2046">
        <v>1</v>
      </c>
      <c r="G2046">
        <v>1</v>
      </c>
      <c r="H2046" s="2">
        <v>43224</v>
      </c>
      <c r="I2046" t="str">
        <f>VLOOKUP(Sales[[#This Row],[TerritoryKey]], Territories[], 2, FALSE)</f>
        <v>Canada</v>
      </c>
      <c r="J2046">
        <f>_xlfn.XLOOKUP(Sales[[#This Row],[ProductKey]], Products!$A:$A, Products!$J:$J)</f>
        <v>1105.81</v>
      </c>
      <c r="K2046">
        <f>_xlfn.XLOOKUP(Sales[[#This Row],[ProductKey]], Products!$A:$A, Products!$K:$K)</f>
        <v>2049.0981999999999</v>
      </c>
      <c r="L2046" s="1">
        <f>Sales[[#This Row],[ProductPrice]]*Sales[[#This Row],[OrderQuantity]]</f>
        <v>2049.0981999999999</v>
      </c>
      <c r="M2046" s="1">
        <f>Sales[[#This Row],[OrderQuantity]]</f>
        <v>1</v>
      </c>
      <c r="N2046" s="1">
        <f>1</f>
        <v>1</v>
      </c>
      <c r="O2046" s="1">
        <f>Sales[[#This Row],[TotalSales]]-Sales[[#This Row],[TotalCost]]</f>
        <v>943.28819999999996</v>
      </c>
      <c r="P2046" s="1">
        <f>Sales[[#This Row],[ProductCost]]*Sales[[#This Row],[OrderQuantity]]</f>
        <v>1105.81</v>
      </c>
      <c r="Q2046" s="1" t="str">
        <f>VLOOKUP(Sales[[#This Row],[ProductKey]], Products!$A$2:$D$1000, 4, FALSE)</f>
        <v>Mountain-200 Black, 42</v>
      </c>
    </row>
    <row r="2047" spans="1:17" x14ac:dyDescent="0.25">
      <c r="A2047" s="2">
        <v>38048</v>
      </c>
      <c r="B2047" s="1" t="s">
        <v>5350</v>
      </c>
      <c r="C2047">
        <v>584</v>
      </c>
      <c r="D2047">
        <v>21659</v>
      </c>
      <c r="E2047">
        <v>6</v>
      </c>
      <c r="F2047">
        <v>1</v>
      </c>
      <c r="G2047">
        <v>1</v>
      </c>
      <c r="H2047" s="2">
        <v>43161</v>
      </c>
      <c r="I2047" t="str">
        <f>VLOOKUP(Sales[[#This Row],[TerritoryKey]], Territories[], 2, FALSE)</f>
        <v>Canada</v>
      </c>
      <c r="J2047">
        <f>_xlfn.XLOOKUP(Sales[[#This Row],[ProductKey]], Products!$A:$A, Products!$J:$J)</f>
        <v>343.64960000000002</v>
      </c>
      <c r="K2047">
        <f>_xlfn.XLOOKUP(Sales[[#This Row],[ProductKey]], Products!$A:$A, Products!$K:$K)</f>
        <v>539.99</v>
      </c>
      <c r="L2047" s="1">
        <f>Sales[[#This Row],[ProductPrice]]*Sales[[#This Row],[OrderQuantity]]</f>
        <v>539.99</v>
      </c>
      <c r="M2047" s="1">
        <f>Sales[[#This Row],[OrderQuantity]]</f>
        <v>1</v>
      </c>
      <c r="N2047" s="1">
        <f>1</f>
        <v>1</v>
      </c>
      <c r="O2047" s="1">
        <f>Sales[[#This Row],[TotalSales]]-Sales[[#This Row],[TotalCost]]</f>
        <v>196.34039999999999</v>
      </c>
      <c r="P2047" s="1">
        <f>Sales[[#This Row],[ProductCost]]*Sales[[#This Row],[OrderQuantity]]</f>
        <v>343.64960000000002</v>
      </c>
      <c r="Q2047" s="1" t="str">
        <f>VLOOKUP(Sales[[#This Row],[ProductKey]], Products!$A$2:$D$1000, 4, FALSE)</f>
        <v>Road-750 Black, 58</v>
      </c>
    </row>
    <row r="2048" spans="1:17" x14ac:dyDescent="0.25">
      <c r="A2048" s="2">
        <v>38172</v>
      </c>
      <c r="B2048" s="1" t="s">
        <v>5435</v>
      </c>
      <c r="C2048">
        <v>540</v>
      </c>
      <c r="D2048">
        <v>11277</v>
      </c>
      <c r="E2048">
        <v>6</v>
      </c>
      <c r="F2048">
        <v>1</v>
      </c>
      <c r="G2048">
        <v>1</v>
      </c>
      <c r="H2048" s="2">
        <v>43285</v>
      </c>
      <c r="I2048" t="str">
        <f>VLOOKUP(Sales[[#This Row],[TerritoryKey]], Territories[], 2, FALSE)</f>
        <v>Canada</v>
      </c>
      <c r="J2048">
        <f>_xlfn.XLOOKUP(Sales[[#This Row],[ProductKey]], Products!$A:$A, Products!$J:$J)</f>
        <v>12.192399999999999</v>
      </c>
      <c r="K2048">
        <f>_xlfn.XLOOKUP(Sales[[#This Row],[ProductKey]], Products!$A:$A, Products!$K:$K)</f>
        <v>32.6</v>
      </c>
      <c r="L2048" s="1">
        <f>Sales[[#This Row],[ProductPrice]]*Sales[[#This Row],[OrderQuantity]]</f>
        <v>32.6</v>
      </c>
      <c r="M2048" s="1">
        <f>Sales[[#This Row],[OrderQuantity]]</f>
        <v>1</v>
      </c>
      <c r="N2048" s="1">
        <f>1</f>
        <v>1</v>
      </c>
      <c r="O2048" s="1">
        <f>Sales[[#This Row],[TotalSales]]-Sales[[#This Row],[TotalCost]]</f>
        <v>20.407600000000002</v>
      </c>
      <c r="P2048" s="1">
        <f>Sales[[#This Row],[ProductCost]]*Sales[[#This Row],[OrderQuantity]]</f>
        <v>12.192399999999999</v>
      </c>
      <c r="Q2048" s="1" t="str">
        <f>VLOOKUP(Sales[[#This Row],[ProductKey]], Products!$A$2:$D$1000, 4, FALSE)</f>
        <v>HL Road Tire</v>
      </c>
    </row>
    <row r="2049" spans="1:17" x14ac:dyDescent="0.25">
      <c r="A2049" s="2">
        <v>38292</v>
      </c>
      <c r="B2049" s="1" t="s">
        <v>5440</v>
      </c>
      <c r="C2049">
        <v>537</v>
      </c>
      <c r="D2049">
        <v>11091</v>
      </c>
      <c r="E2049">
        <v>6</v>
      </c>
      <c r="F2049">
        <v>1</v>
      </c>
      <c r="G2049">
        <v>1</v>
      </c>
      <c r="H2049" s="2">
        <v>43405</v>
      </c>
      <c r="I2049" t="str">
        <f>VLOOKUP(Sales[[#This Row],[TerritoryKey]], Territories[], 2, FALSE)</f>
        <v>Canada</v>
      </c>
      <c r="J2049">
        <f>_xlfn.XLOOKUP(Sales[[#This Row],[ProductKey]], Products!$A:$A, Products!$J:$J)</f>
        <v>13.09</v>
      </c>
      <c r="K2049">
        <f>_xlfn.XLOOKUP(Sales[[#This Row],[ProductKey]], Products!$A:$A, Products!$K:$K)</f>
        <v>35</v>
      </c>
      <c r="L2049" s="1">
        <f>Sales[[#This Row],[ProductPrice]]*Sales[[#This Row],[OrderQuantity]]</f>
        <v>35</v>
      </c>
      <c r="M2049" s="1">
        <f>Sales[[#This Row],[OrderQuantity]]</f>
        <v>1</v>
      </c>
      <c r="N2049" s="1">
        <f>1</f>
        <v>1</v>
      </c>
      <c r="O2049" s="1">
        <f>Sales[[#This Row],[TotalSales]]-Sales[[#This Row],[TotalCost]]</f>
        <v>21.91</v>
      </c>
      <c r="P2049" s="1">
        <f>Sales[[#This Row],[ProductCost]]*Sales[[#This Row],[OrderQuantity]]</f>
        <v>13.09</v>
      </c>
      <c r="Q2049" s="1" t="str">
        <f>VLOOKUP(Sales[[#This Row],[ProductKey]], Products!$A$2:$D$1000, 4, FALSE)</f>
        <v>HL Mountain Tire</v>
      </c>
    </row>
    <row r="2050" spans="1:17" x14ac:dyDescent="0.25">
      <c r="A2050" s="2">
        <v>38019</v>
      </c>
      <c r="B2050" s="1" t="s">
        <v>5454</v>
      </c>
      <c r="C2050">
        <v>475</v>
      </c>
      <c r="D2050">
        <v>18821</v>
      </c>
      <c r="E2050">
        <v>6</v>
      </c>
      <c r="F2050">
        <v>1</v>
      </c>
      <c r="G2050">
        <v>1</v>
      </c>
      <c r="H2050" s="2">
        <v>43133</v>
      </c>
      <c r="I2050" t="str">
        <f>VLOOKUP(Sales[[#This Row],[TerritoryKey]], Territories[], 2, FALSE)</f>
        <v>Canada</v>
      </c>
      <c r="J2050">
        <f>_xlfn.XLOOKUP(Sales[[#This Row],[ProductKey]], Products!$A:$A, Products!$J:$J)</f>
        <v>26.176300000000001</v>
      </c>
      <c r="K2050">
        <f>_xlfn.XLOOKUP(Sales[[#This Row],[ProductKey]], Products!$A:$A, Products!$K:$K)</f>
        <v>69.989999999999995</v>
      </c>
      <c r="L2050" s="1">
        <f>Sales[[#This Row],[ProductPrice]]*Sales[[#This Row],[OrderQuantity]]</f>
        <v>69.989999999999995</v>
      </c>
      <c r="M2050" s="1">
        <f>Sales[[#This Row],[OrderQuantity]]</f>
        <v>1</v>
      </c>
      <c r="N2050" s="1">
        <f>1</f>
        <v>1</v>
      </c>
      <c r="O2050" s="1">
        <f>Sales[[#This Row],[TotalSales]]-Sales[[#This Row],[TotalCost]]</f>
        <v>43.813699999999997</v>
      </c>
      <c r="P2050" s="1">
        <f>Sales[[#This Row],[ProductCost]]*Sales[[#This Row],[OrderQuantity]]</f>
        <v>26.176300000000001</v>
      </c>
      <c r="Q2050" s="1" t="str">
        <f>VLOOKUP(Sales[[#This Row],[ProductKey]], Products!$A$2:$D$1000, 4, FALSE)</f>
        <v>Women's Mountain Shorts, M</v>
      </c>
    </row>
    <row r="2051" spans="1:17" x14ac:dyDescent="0.25">
      <c r="A2051" s="2">
        <v>37990</v>
      </c>
      <c r="B2051" s="1" t="s">
        <v>5455</v>
      </c>
      <c r="C2051">
        <v>476</v>
      </c>
      <c r="D2051">
        <v>28121</v>
      </c>
      <c r="E2051">
        <v>6</v>
      </c>
      <c r="F2051">
        <v>1</v>
      </c>
      <c r="G2051">
        <v>1</v>
      </c>
      <c r="H2051" s="2">
        <v>43104</v>
      </c>
      <c r="I2051" t="str">
        <f>VLOOKUP(Sales[[#This Row],[TerritoryKey]], Territories[], 2, FALSE)</f>
        <v>Canada</v>
      </c>
      <c r="J2051">
        <f>_xlfn.XLOOKUP(Sales[[#This Row],[ProductKey]], Products!$A:$A, Products!$J:$J)</f>
        <v>26.176300000000001</v>
      </c>
      <c r="K2051">
        <f>_xlfn.XLOOKUP(Sales[[#This Row],[ProductKey]], Products!$A:$A, Products!$K:$K)</f>
        <v>69.989999999999995</v>
      </c>
      <c r="L2051" s="1">
        <f>Sales[[#This Row],[ProductPrice]]*Sales[[#This Row],[OrderQuantity]]</f>
        <v>69.989999999999995</v>
      </c>
      <c r="M2051" s="1">
        <f>Sales[[#This Row],[OrderQuantity]]</f>
        <v>1</v>
      </c>
      <c r="N2051" s="1">
        <f>1</f>
        <v>1</v>
      </c>
      <c r="O2051" s="1">
        <f>Sales[[#This Row],[TotalSales]]-Sales[[#This Row],[TotalCost]]</f>
        <v>43.813699999999997</v>
      </c>
      <c r="P2051" s="1">
        <f>Sales[[#This Row],[ProductCost]]*Sales[[#This Row],[OrderQuantity]]</f>
        <v>26.176300000000001</v>
      </c>
      <c r="Q2051" s="1" t="str">
        <f>VLOOKUP(Sales[[#This Row],[ProductKey]], Products!$A$2:$D$1000, 4, FALSE)</f>
        <v>Women's Mountain Shorts, L</v>
      </c>
    </row>
    <row r="2052" spans="1:17" x14ac:dyDescent="0.25">
      <c r="A2052" s="2">
        <v>38019</v>
      </c>
      <c r="B2052" s="1" t="s">
        <v>5468</v>
      </c>
      <c r="C2052">
        <v>476</v>
      </c>
      <c r="D2052">
        <v>29104</v>
      </c>
      <c r="E2052">
        <v>6</v>
      </c>
      <c r="F2052">
        <v>1</v>
      </c>
      <c r="G2052">
        <v>1</v>
      </c>
      <c r="H2052" s="2">
        <v>43133</v>
      </c>
      <c r="I2052" t="str">
        <f>VLOOKUP(Sales[[#This Row],[TerritoryKey]], Territories[], 2, FALSE)</f>
        <v>Canada</v>
      </c>
      <c r="J2052">
        <f>_xlfn.XLOOKUP(Sales[[#This Row],[ProductKey]], Products!$A:$A, Products!$J:$J)</f>
        <v>26.176300000000001</v>
      </c>
      <c r="K2052">
        <f>_xlfn.XLOOKUP(Sales[[#This Row],[ProductKey]], Products!$A:$A, Products!$K:$K)</f>
        <v>69.989999999999995</v>
      </c>
      <c r="L2052" s="1">
        <f>Sales[[#This Row],[ProductPrice]]*Sales[[#This Row],[OrderQuantity]]</f>
        <v>69.989999999999995</v>
      </c>
      <c r="M2052" s="1">
        <f>Sales[[#This Row],[OrderQuantity]]</f>
        <v>1</v>
      </c>
      <c r="N2052" s="1">
        <f>1</f>
        <v>1</v>
      </c>
      <c r="O2052" s="1">
        <f>Sales[[#This Row],[TotalSales]]-Sales[[#This Row],[TotalCost]]</f>
        <v>43.813699999999997</v>
      </c>
      <c r="P2052" s="1">
        <f>Sales[[#This Row],[ProductCost]]*Sales[[#This Row],[OrderQuantity]]</f>
        <v>26.176300000000001</v>
      </c>
      <c r="Q2052" s="1" t="str">
        <f>VLOOKUP(Sales[[#This Row],[ProductKey]], Products!$A$2:$D$1000, 4, FALSE)</f>
        <v>Women's Mountain Shorts, L</v>
      </c>
    </row>
    <row r="2053" spans="1:17" x14ac:dyDescent="0.25">
      <c r="A2053" s="2">
        <v>38292</v>
      </c>
      <c r="B2053" s="1" t="s">
        <v>5488</v>
      </c>
      <c r="C2053">
        <v>362</v>
      </c>
      <c r="D2053">
        <v>13743</v>
      </c>
      <c r="E2053">
        <v>6</v>
      </c>
      <c r="F2053">
        <v>1</v>
      </c>
      <c r="G2053">
        <v>1</v>
      </c>
      <c r="H2053" s="2">
        <v>43405</v>
      </c>
      <c r="I2053" t="str">
        <f>VLOOKUP(Sales[[#This Row],[TerritoryKey]], Territories[], 2, FALSE)</f>
        <v>Canada</v>
      </c>
      <c r="J2053">
        <f>_xlfn.XLOOKUP(Sales[[#This Row],[ProductKey]], Products!$A:$A, Products!$J:$J)</f>
        <v>1105.81</v>
      </c>
      <c r="K2053">
        <f>_xlfn.XLOOKUP(Sales[[#This Row],[ProductKey]], Products!$A:$A, Products!$K:$K)</f>
        <v>2049.0981999999999</v>
      </c>
      <c r="L2053" s="1">
        <f>Sales[[#This Row],[ProductPrice]]*Sales[[#This Row],[OrderQuantity]]</f>
        <v>2049.0981999999999</v>
      </c>
      <c r="M2053" s="1">
        <f>Sales[[#This Row],[OrderQuantity]]</f>
        <v>1</v>
      </c>
      <c r="N2053" s="1">
        <f>1</f>
        <v>1</v>
      </c>
      <c r="O2053" s="1">
        <f>Sales[[#This Row],[TotalSales]]-Sales[[#This Row],[TotalCost]]</f>
        <v>943.28819999999996</v>
      </c>
      <c r="P2053" s="1">
        <f>Sales[[#This Row],[ProductCost]]*Sales[[#This Row],[OrderQuantity]]</f>
        <v>1105.81</v>
      </c>
      <c r="Q2053" s="1" t="str">
        <f>VLOOKUP(Sales[[#This Row],[ProductKey]], Products!$A$2:$D$1000, 4, FALSE)</f>
        <v>Mountain-200 Black, 46</v>
      </c>
    </row>
    <row r="2054" spans="1:17" x14ac:dyDescent="0.25">
      <c r="A2054" s="2">
        <v>38293</v>
      </c>
      <c r="B2054" s="1" t="s">
        <v>5503</v>
      </c>
      <c r="C2054">
        <v>537</v>
      </c>
      <c r="D2054">
        <v>11510</v>
      </c>
      <c r="E2054">
        <v>6</v>
      </c>
      <c r="F2054">
        <v>1</v>
      </c>
      <c r="G2054">
        <v>1</v>
      </c>
      <c r="H2054" s="2">
        <v>43406</v>
      </c>
      <c r="I2054" t="str">
        <f>VLOOKUP(Sales[[#This Row],[TerritoryKey]], Territories[], 2, FALSE)</f>
        <v>Canada</v>
      </c>
      <c r="J2054">
        <f>_xlfn.XLOOKUP(Sales[[#This Row],[ProductKey]], Products!$A:$A, Products!$J:$J)</f>
        <v>13.09</v>
      </c>
      <c r="K2054">
        <f>_xlfn.XLOOKUP(Sales[[#This Row],[ProductKey]], Products!$A:$A, Products!$K:$K)</f>
        <v>35</v>
      </c>
      <c r="L2054" s="1">
        <f>Sales[[#This Row],[ProductPrice]]*Sales[[#This Row],[OrderQuantity]]</f>
        <v>35</v>
      </c>
      <c r="M2054" s="1">
        <f>Sales[[#This Row],[OrderQuantity]]</f>
        <v>1</v>
      </c>
      <c r="N2054" s="1">
        <f>1</f>
        <v>1</v>
      </c>
      <c r="O2054" s="1">
        <f>Sales[[#This Row],[TotalSales]]-Sales[[#This Row],[TotalCost]]</f>
        <v>21.91</v>
      </c>
      <c r="P2054" s="1">
        <f>Sales[[#This Row],[ProductCost]]*Sales[[#This Row],[OrderQuantity]]</f>
        <v>13.09</v>
      </c>
      <c r="Q2054" s="1" t="str">
        <f>VLOOKUP(Sales[[#This Row],[ProductKey]], Products!$A$2:$D$1000, 4, FALSE)</f>
        <v>HL Mountain Tire</v>
      </c>
    </row>
    <row r="2055" spans="1:17" x14ac:dyDescent="0.25">
      <c r="A2055" s="2">
        <v>38020</v>
      </c>
      <c r="B2055" s="1" t="s">
        <v>5525</v>
      </c>
      <c r="C2055">
        <v>354</v>
      </c>
      <c r="D2055">
        <v>19844</v>
      </c>
      <c r="E2055">
        <v>6</v>
      </c>
      <c r="F2055">
        <v>1</v>
      </c>
      <c r="G2055">
        <v>1</v>
      </c>
      <c r="H2055" s="2">
        <v>43134</v>
      </c>
      <c r="I2055" t="str">
        <f>VLOOKUP(Sales[[#This Row],[TerritoryKey]], Territories[], 2, FALSE)</f>
        <v>Canada</v>
      </c>
      <c r="J2055">
        <f>_xlfn.XLOOKUP(Sales[[#This Row],[ProductKey]], Products!$A:$A, Products!$J:$J)</f>
        <v>1117.8559</v>
      </c>
      <c r="K2055">
        <f>_xlfn.XLOOKUP(Sales[[#This Row],[ProductKey]], Products!$A:$A, Products!$K:$K)</f>
        <v>2071.4196000000002</v>
      </c>
      <c r="L2055" s="1">
        <f>Sales[[#This Row],[ProductPrice]]*Sales[[#This Row],[OrderQuantity]]</f>
        <v>2071.4196000000002</v>
      </c>
      <c r="M2055" s="1">
        <f>Sales[[#This Row],[OrderQuantity]]</f>
        <v>1</v>
      </c>
      <c r="N2055" s="1">
        <f>1</f>
        <v>1</v>
      </c>
      <c r="O2055" s="1">
        <f>Sales[[#This Row],[TotalSales]]-Sales[[#This Row],[TotalCost]]</f>
        <v>953.56370000000015</v>
      </c>
      <c r="P2055" s="1">
        <f>Sales[[#This Row],[ProductCost]]*Sales[[#This Row],[OrderQuantity]]</f>
        <v>1117.8559</v>
      </c>
      <c r="Q2055" s="1" t="str">
        <f>VLOOKUP(Sales[[#This Row],[ProductKey]], Products!$A$2:$D$1000, 4, FALSE)</f>
        <v>Mountain-200 Silver, 42</v>
      </c>
    </row>
    <row r="2056" spans="1:17" x14ac:dyDescent="0.25">
      <c r="A2056" s="2">
        <v>38079</v>
      </c>
      <c r="B2056" s="1" t="s">
        <v>5534</v>
      </c>
      <c r="C2056">
        <v>385</v>
      </c>
      <c r="D2056">
        <v>20373</v>
      </c>
      <c r="E2056">
        <v>6</v>
      </c>
      <c r="F2056">
        <v>1</v>
      </c>
      <c r="G2056">
        <v>1</v>
      </c>
      <c r="H2056" s="2">
        <v>43192</v>
      </c>
      <c r="I2056" t="str">
        <f>VLOOKUP(Sales[[#This Row],[TerritoryKey]], Territories[], 2, FALSE)</f>
        <v>Canada</v>
      </c>
      <c r="J2056">
        <f>_xlfn.XLOOKUP(Sales[[#This Row],[ProductKey]], Products!$A:$A, Products!$J:$J)</f>
        <v>605.64919999999995</v>
      </c>
      <c r="K2056">
        <f>_xlfn.XLOOKUP(Sales[[#This Row],[ProductKey]], Products!$A:$A, Products!$K:$K)</f>
        <v>1000.4375</v>
      </c>
      <c r="L2056" s="1">
        <f>Sales[[#This Row],[ProductPrice]]*Sales[[#This Row],[OrderQuantity]]</f>
        <v>1000.4375</v>
      </c>
      <c r="M2056" s="1">
        <f>Sales[[#This Row],[OrderQuantity]]</f>
        <v>1</v>
      </c>
      <c r="N2056" s="1">
        <f>1</f>
        <v>1</v>
      </c>
      <c r="O2056" s="1">
        <f>Sales[[#This Row],[TotalSales]]-Sales[[#This Row],[TotalCost]]</f>
        <v>394.78830000000005</v>
      </c>
      <c r="P2056" s="1">
        <f>Sales[[#This Row],[ProductCost]]*Sales[[#This Row],[OrderQuantity]]</f>
        <v>605.64919999999995</v>
      </c>
      <c r="Q2056" s="1" t="str">
        <f>VLOOKUP(Sales[[#This Row],[ProductKey]], Products!$A$2:$D$1000, 4, FALSE)</f>
        <v>Road-550-W Yellow, 42</v>
      </c>
    </row>
    <row r="2057" spans="1:17" x14ac:dyDescent="0.25">
      <c r="A2057" s="2">
        <v>38170</v>
      </c>
      <c r="B2057" s="1" t="s">
        <v>5548</v>
      </c>
      <c r="C2057">
        <v>582</v>
      </c>
      <c r="D2057">
        <v>17691</v>
      </c>
      <c r="E2057">
        <v>6</v>
      </c>
      <c r="F2057">
        <v>1</v>
      </c>
      <c r="G2057">
        <v>1</v>
      </c>
      <c r="H2057" s="2">
        <v>43283</v>
      </c>
      <c r="I2057" t="str">
        <f>VLOOKUP(Sales[[#This Row],[TerritoryKey]], Territories[], 2, FALSE)</f>
        <v>Canada</v>
      </c>
      <c r="J2057">
        <f>_xlfn.XLOOKUP(Sales[[#This Row],[ProductKey]], Products!$A:$A, Products!$J:$J)</f>
        <v>1082.51</v>
      </c>
      <c r="K2057">
        <f>_xlfn.XLOOKUP(Sales[[#This Row],[ProductKey]], Products!$A:$A, Products!$K:$K)</f>
        <v>1700.99</v>
      </c>
      <c r="L2057" s="1">
        <f>Sales[[#This Row],[ProductPrice]]*Sales[[#This Row],[OrderQuantity]]</f>
        <v>1700.99</v>
      </c>
      <c r="M2057" s="1">
        <f>Sales[[#This Row],[OrderQuantity]]</f>
        <v>1</v>
      </c>
      <c r="N2057" s="1">
        <f>1</f>
        <v>1</v>
      </c>
      <c r="O2057" s="1">
        <f>Sales[[#This Row],[TotalSales]]-Sales[[#This Row],[TotalCost]]</f>
        <v>618.48</v>
      </c>
      <c r="P2057" s="1">
        <f>Sales[[#This Row],[ProductCost]]*Sales[[#This Row],[OrderQuantity]]</f>
        <v>1082.51</v>
      </c>
      <c r="Q2057" s="1" t="str">
        <f>VLOOKUP(Sales[[#This Row],[ProductKey]], Products!$A$2:$D$1000, 4, FALSE)</f>
        <v>Road-350-W Yellow, 44</v>
      </c>
    </row>
    <row r="2058" spans="1:17" x14ac:dyDescent="0.25">
      <c r="A2058" s="2">
        <v>38263</v>
      </c>
      <c r="B2058" s="1" t="s">
        <v>5556</v>
      </c>
      <c r="C2058">
        <v>475</v>
      </c>
      <c r="D2058">
        <v>11501</v>
      </c>
      <c r="E2058">
        <v>6</v>
      </c>
      <c r="F2058">
        <v>1</v>
      </c>
      <c r="G2058">
        <v>1</v>
      </c>
      <c r="H2058" s="2">
        <v>43376</v>
      </c>
      <c r="I2058" t="str">
        <f>VLOOKUP(Sales[[#This Row],[TerritoryKey]], Territories[], 2, FALSE)</f>
        <v>Canada</v>
      </c>
      <c r="J2058">
        <f>_xlfn.XLOOKUP(Sales[[#This Row],[ProductKey]], Products!$A:$A, Products!$J:$J)</f>
        <v>26.176300000000001</v>
      </c>
      <c r="K2058">
        <f>_xlfn.XLOOKUP(Sales[[#This Row],[ProductKey]], Products!$A:$A, Products!$K:$K)</f>
        <v>69.989999999999995</v>
      </c>
      <c r="L2058" s="1">
        <f>Sales[[#This Row],[ProductPrice]]*Sales[[#This Row],[OrderQuantity]]</f>
        <v>69.989999999999995</v>
      </c>
      <c r="M2058" s="1">
        <f>Sales[[#This Row],[OrderQuantity]]</f>
        <v>1</v>
      </c>
      <c r="N2058" s="1">
        <f>1</f>
        <v>1</v>
      </c>
      <c r="O2058" s="1">
        <f>Sales[[#This Row],[TotalSales]]-Sales[[#This Row],[TotalCost]]</f>
        <v>43.813699999999997</v>
      </c>
      <c r="P2058" s="1">
        <f>Sales[[#This Row],[ProductCost]]*Sales[[#This Row],[OrderQuantity]]</f>
        <v>26.176300000000001</v>
      </c>
      <c r="Q2058" s="1" t="str">
        <f>VLOOKUP(Sales[[#This Row],[ProductKey]], Products!$A$2:$D$1000, 4, FALSE)</f>
        <v>Women's Mountain Shorts, M</v>
      </c>
    </row>
    <row r="2059" spans="1:17" x14ac:dyDescent="0.25">
      <c r="A2059" s="2">
        <v>38021</v>
      </c>
      <c r="B2059" s="1" t="s">
        <v>5610</v>
      </c>
      <c r="C2059">
        <v>356</v>
      </c>
      <c r="D2059">
        <v>20035</v>
      </c>
      <c r="E2059">
        <v>6</v>
      </c>
      <c r="F2059">
        <v>1</v>
      </c>
      <c r="G2059">
        <v>1</v>
      </c>
      <c r="H2059" s="2">
        <v>43135</v>
      </c>
      <c r="I2059" t="str">
        <f>VLOOKUP(Sales[[#This Row],[TerritoryKey]], Territories[], 2, FALSE)</f>
        <v>Canada</v>
      </c>
      <c r="J2059">
        <f>_xlfn.XLOOKUP(Sales[[#This Row],[ProductKey]], Products!$A:$A, Products!$J:$J)</f>
        <v>1117.8559</v>
      </c>
      <c r="K2059">
        <f>_xlfn.XLOOKUP(Sales[[#This Row],[ProductKey]], Products!$A:$A, Products!$K:$K)</f>
        <v>2071.4196000000002</v>
      </c>
      <c r="L2059" s="1">
        <f>Sales[[#This Row],[ProductPrice]]*Sales[[#This Row],[OrderQuantity]]</f>
        <v>2071.4196000000002</v>
      </c>
      <c r="M2059" s="1">
        <f>Sales[[#This Row],[OrderQuantity]]</f>
        <v>1</v>
      </c>
      <c r="N2059" s="1">
        <f>1</f>
        <v>1</v>
      </c>
      <c r="O2059" s="1">
        <f>Sales[[#This Row],[TotalSales]]-Sales[[#This Row],[TotalCost]]</f>
        <v>953.56370000000015</v>
      </c>
      <c r="P2059" s="1">
        <f>Sales[[#This Row],[ProductCost]]*Sales[[#This Row],[OrderQuantity]]</f>
        <v>1117.8559</v>
      </c>
      <c r="Q2059" s="1" t="str">
        <f>VLOOKUP(Sales[[#This Row],[ProductKey]], Products!$A$2:$D$1000, 4, FALSE)</f>
        <v>Mountain-200 Silver, 46</v>
      </c>
    </row>
    <row r="2060" spans="1:17" x14ac:dyDescent="0.25">
      <c r="A2060" s="2">
        <v>38021</v>
      </c>
      <c r="B2060" s="1" t="s">
        <v>5618</v>
      </c>
      <c r="C2060">
        <v>537</v>
      </c>
      <c r="D2060">
        <v>11507</v>
      </c>
      <c r="E2060">
        <v>6</v>
      </c>
      <c r="F2060">
        <v>1</v>
      </c>
      <c r="G2060">
        <v>1</v>
      </c>
      <c r="H2060" s="2">
        <v>43135</v>
      </c>
      <c r="I2060" t="str">
        <f>VLOOKUP(Sales[[#This Row],[TerritoryKey]], Territories[], 2, FALSE)</f>
        <v>Canada</v>
      </c>
      <c r="J2060">
        <f>_xlfn.XLOOKUP(Sales[[#This Row],[ProductKey]], Products!$A:$A, Products!$J:$J)</f>
        <v>13.09</v>
      </c>
      <c r="K2060">
        <f>_xlfn.XLOOKUP(Sales[[#This Row],[ProductKey]], Products!$A:$A, Products!$K:$K)</f>
        <v>35</v>
      </c>
      <c r="L2060" s="1">
        <f>Sales[[#This Row],[ProductPrice]]*Sales[[#This Row],[OrderQuantity]]</f>
        <v>35</v>
      </c>
      <c r="M2060" s="1">
        <f>Sales[[#This Row],[OrderQuantity]]</f>
        <v>1</v>
      </c>
      <c r="N2060" s="1">
        <f>1</f>
        <v>1</v>
      </c>
      <c r="O2060" s="1">
        <f>Sales[[#This Row],[TotalSales]]-Sales[[#This Row],[TotalCost]]</f>
        <v>21.91</v>
      </c>
      <c r="P2060" s="1">
        <f>Sales[[#This Row],[ProductCost]]*Sales[[#This Row],[OrderQuantity]]</f>
        <v>13.09</v>
      </c>
      <c r="Q2060" s="1" t="str">
        <f>VLOOKUP(Sales[[#This Row],[ProductKey]], Products!$A$2:$D$1000, 4, FALSE)</f>
        <v>HL Mountain Tire</v>
      </c>
    </row>
    <row r="2061" spans="1:17" x14ac:dyDescent="0.25">
      <c r="A2061" s="2">
        <v>38111</v>
      </c>
      <c r="B2061" s="1" t="s">
        <v>5651</v>
      </c>
      <c r="C2061">
        <v>540</v>
      </c>
      <c r="D2061">
        <v>14561</v>
      </c>
      <c r="E2061">
        <v>6</v>
      </c>
      <c r="F2061">
        <v>1</v>
      </c>
      <c r="G2061">
        <v>1</v>
      </c>
      <c r="H2061" s="2">
        <v>43224</v>
      </c>
      <c r="I2061" t="str">
        <f>VLOOKUP(Sales[[#This Row],[TerritoryKey]], Territories[], 2, FALSE)</f>
        <v>Canada</v>
      </c>
      <c r="J2061">
        <f>_xlfn.XLOOKUP(Sales[[#This Row],[ProductKey]], Products!$A:$A, Products!$J:$J)</f>
        <v>12.192399999999999</v>
      </c>
      <c r="K2061">
        <f>_xlfn.XLOOKUP(Sales[[#This Row],[ProductKey]], Products!$A:$A, Products!$K:$K)</f>
        <v>32.6</v>
      </c>
      <c r="L2061" s="1">
        <f>Sales[[#This Row],[ProductPrice]]*Sales[[#This Row],[OrderQuantity]]</f>
        <v>32.6</v>
      </c>
      <c r="M2061" s="1">
        <f>Sales[[#This Row],[OrderQuantity]]</f>
        <v>1</v>
      </c>
      <c r="N2061" s="1">
        <f>1</f>
        <v>1</v>
      </c>
      <c r="O2061" s="1">
        <f>Sales[[#This Row],[TotalSales]]-Sales[[#This Row],[TotalCost]]</f>
        <v>20.407600000000002</v>
      </c>
      <c r="P2061" s="1">
        <f>Sales[[#This Row],[ProductCost]]*Sales[[#This Row],[OrderQuantity]]</f>
        <v>12.192399999999999</v>
      </c>
      <c r="Q2061" s="1" t="str">
        <f>VLOOKUP(Sales[[#This Row],[ProductKey]], Products!$A$2:$D$1000, 4, FALSE)</f>
        <v>HL Road Tire</v>
      </c>
    </row>
    <row r="2062" spans="1:17" x14ac:dyDescent="0.25">
      <c r="A2062" s="2">
        <v>38264</v>
      </c>
      <c r="B2062" s="1" t="s">
        <v>5656</v>
      </c>
      <c r="C2062">
        <v>214</v>
      </c>
      <c r="D2062">
        <v>11287</v>
      </c>
      <c r="E2062">
        <v>6</v>
      </c>
      <c r="F2062">
        <v>1</v>
      </c>
      <c r="G2062">
        <v>1</v>
      </c>
      <c r="H2062" s="2">
        <v>43377</v>
      </c>
      <c r="I2062" t="str">
        <f>VLOOKUP(Sales[[#This Row],[TerritoryKey]], Territories[], 2, FALSE)</f>
        <v>Canada</v>
      </c>
      <c r="J2062">
        <f>_xlfn.XLOOKUP(Sales[[#This Row],[ProductKey]], Products!$A:$A, Products!$J:$J)</f>
        <v>13.0863</v>
      </c>
      <c r="K2062">
        <f>_xlfn.XLOOKUP(Sales[[#This Row],[ProductKey]], Products!$A:$A, Products!$K:$K)</f>
        <v>34.99</v>
      </c>
      <c r="L2062" s="1">
        <f>Sales[[#This Row],[ProductPrice]]*Sales[[#This Row],[OrderQuantity]]</f>
        <v>34.99</v>
      </c>
      <c r="M2062" s="1">
        <f>Sales[[#This Row],[OrderQuantity]]</f>
        <v>1</v>
      </c>
      <c r="N2062" s="1">
        <f>1</f>
        <v>1</v>
      </c>
      <c r="O2062" s="1">
        <f>Sales[[#This Row],[TotalSales]]-Sales[[#This Row],[TotalCost]]</f>
        <v>21.903700000000001</v>
      </c>
      <c r="P2062" s="1">
        <f>Sales[[#This Row],[ProductCost]]*Sales[[#This Row],[OrderQuantity]]</f>
        <v>13.0863</v>
      </c>
      <c r="Q2062" s="1" t="str">
        <f>VLOOKUP(Sales[[#This Row],[ProductKey]], Products!$A$2:$D$1000, 4, FALSE)</f>
        <v>Sport-100 Helmet, Red</v>
      </c>
    </row>
    <row r="2063" spans="1:17" x14ac:dyDescent="0.25">
      <c r="A2063" s="2">
        <v>38049</v>
      </c>
      <c r="B2063" s="1" t="s">
        <v>5667</v>
      </c>
      <c r="C2063">
        <v>537</v>
      </c>
      <c r="D2063">
        <v>13175</v>
      </c>
      <c r="E2063">
        <v>6</v>
      </c>
      <c r="F2063">
        <v>1</v>
      </c>
      <c r="G2063">
        <v>1</v>
      </c>
      <c r="H2063" s="2">
        <v>43162</v>
      </c>
      <c r="I2063" t="str">
        <f>VLOOKUP(Sales[[#This Row],[TerritoryKey]], Territories[], 2, FALSE)</f>
        <v>Canada</v>
      </c>
      <c r="J2063">
        <f>_xlfn.XLOOKUP(Sales[[#This Row],[ProductKey]], Products!$A:$A, Products!$J:$J)</f>
        <v>13.09</v>
      </c>
      <c r="K2063">
        <f>_xlfn.XLOOKUP(Sales[[#This Row],[ProductKey]], Products!$A:$A, Products!$K:$K)</f>
        <v>35</v>
      </c>
      <c r="L2063" s="1">
        <f>Sales[[#This Row],[ProductPrice]]*Sales[[#This Row],[OrderQuantity]]</f>
        <v>35</v>
      </c>
      <c r="M2063" s="1">
        <f>Sales[[#This Row],[OrderQuantity]]</f>
        <v>1</v>
      </c>
      <c r="N2063" s="1">
        <f>1</f>
        <v>1</v>
      </c>
      <c r="O2063" s="1">
        <f>Sales[[#This Row],[TotalSales]]-Sales[[#This Row],[TotalCost]]</f>
        <v>21.91</v>
      </c>
      <c r="P2063" s="1">
        <f>Sales[[#This Row],[ProductCost]]*Sales[[#This Row],[OrderQuantity]]</f>
        <v>13.09</v>
      </c>
      <c r="Q2063" s="1" t="str">
        <f>VLOOKUP(Sales[[#This Row],[ProductKey]], Products!$A$2:$D$1000, 4, FALSE)</f>
        <v>HL Mountain Tire</v>
      </c>
    </row>
    <row r="2064" spans="1:17" x14ac:dyDescent="0.25">
      <c r="A2064" s="2">
        <v>38048</v>
      </c>
      <c r="B2064" s="1" t="s">
        <v>5707</v>
      </c>
      <c r="C2064">
        <v>475</v>
      </c>
      <c r="D2064">
        <v>29197</v>
      </c>
      <c r="E2064">
        <v>6</v>
      </c>
      <c r="F2064">
        <v>1</v>
      </c>
      <c r="G2064">
        <v>1</v>
      </c>
      <c r="H2064" s="2">
        <v>43161</v>
      </c>
      <c r="I2064" t="str">
        <f>VLOOKUP(Sales[[#This Row],[TerritoryKey]], Territories[], 2, FALSE)</f>
        <v>Canada</v>
      </c>
      <c r="J2064">
        <f>_xlfn.XLOOKUP(Sales[[#This Row],[ProductKey]], Products!$A:$A, Products!$J:$J)</f>
        <v>26.176300000000001</v>
      </c>
      <c r="K2064">
        <f>_xlfn.XLOOKUP(Sales[[#This Row],[ProductKey]], Products!$A:$A, Products!$K:$K)</f>
        <v>69.989999999999995</v>
      </c>
      <c r="L2064" s="1">
        <f>Sales[[#This Row],[ProductPrice]]*Sales[[#This Row],[OrderQuantity]]</f>
        <v>69.989999999999995</v>
      </c>
      <c r="M2064" s="1">
        <f>Sales[[#This Row],[OrderQuantity]]</f>
        <v>1</v>
      </c>
      <c r="N2064" s="1">
        <f>1</f>
        <v>1</v>
      </c>
      <c r="O2064" s="1">
        <f>Sales[[#This Row],[TotalSales]]-Sales[[#This Row],[TotalCost]]</f>
        <v>43.813699999999997</v>
      </c>
      <c r="P2064" s="1">
        <f>Sales[[#This Row],[ProductCost]]*Sales[[#This Row],[OrderQuantity]]</f>
        <v>26.176300000000001</v>
      </c>
      <c r="Q2064" s="1" t="str">
        <f>VLOOKUP(Sales[[#This Row],[ProductKey]], Products!$A$2:$D$1000, 4, FALSE)</f>
        <v>Women's Mountain Shorts, M</v>
      </c>
    </row>
    <row r="2065" spans="1:17" x14ac:dyDescent="0.25">
      <c r="A2065" s="2">
        <v>38294</v>
      </c>
      <c r="B2065" s="1" t="s">
        <v>5718</v>
      </c>
      <c r="C2065">
        <v>540</v>
      </c>
      <c r="D2065">
        <v>15536</v>
      </c>
      <c r="E2065">
        <v>6</v>
      </c>
      <c r="F2065">
        <v>1</v>
      </c>
      <c r="G2065">
        <v>1</v>
      </c>
      <c r="H2065" s="2">
        <v>43407</v>
      </c>
      <c r="I2065" t="str">
        <f>VLOOKUP(Sales[[#This Row],[TerritoryKey]], Territories[], 2, FALSE)</f>
        <v>Canada</v>
      </c>
      <c r="J2065">
        <f>_xlfn.XLOOKUP(Sales[[#This Row],[ProductKey]], Products!$A:$A, Products!$J:$J)</f>
        <v>12.192399999999999</v>
      </c>
      <c r="K2065">
        <f>_xlfn.XLOOKUP(Sales[[#This Row],[ProductKey]], Products!$A:$A, Products!$K:$K)</f>
        <v>32.6</v>
      </c>
      <c r="L2065" s="1">
        <f>Sales[[#This Row],[ProductPrice]]*Sales[[#This Row],[OrderQuantity]]</f>
        <v>32.6</v>
      </c>
      <c r="M2065" s="1">
        <f>Sales[[#This Row],[OrderQuantity]]</f>
        <v>1</v>
      </c>
      <c r="N2065" s="1">
        <f>1</f>
        <v>1</v>
      </c>
      <c r="O2065" s="1">
        <f>Sales[[#This Row],[TotalSales]]-Sales[[#This Row],[TotalCost]]</f>
        <v>20.407600000000002</v>
      </c>
      <c r="P2065" s="1">
        <f>Sales[[#This Row],[ProductCost]]*Sales[[#This Row],[OrderQuantity]]</f>
        <v>12.192399999999999</v>
      </c>
      <c r="Q2065" s="1" t="str">
        <f>VLOOKUP(Sales[[#This Row],[ProductKey]], Products!$A$2:$D$1000, 4, FALSE)</f>
        <v>HL Road Tire</v>
      </c>
    </row>
    <row r="2066" spans="1:17" x14ac:dyDescent="0.25">
      <c r="A2066" s="2">
        <v>38050</v>
      </c>
      <c r="B2066" s="1" t="s">
        <v>5796</v>
      </c>
      <c r="C2066">
        <v>573</v>
      </c>
      <c r="D2066">
        <v>15490</v>
      </c>
      <c r="E2066">
        <v>6</v>
      </c>
      <c r="F2066">
        <v>1</v>
      </c>
      <c r="G2066">
        <v>1</v>
      </c>
      <c r="H2066" s="2">
        <v>43163</v>
      </c>
      <c r="I2066" t="str">
        <f>VLOOKUP(Sales[[#This Row],[TerritoryKey]], Territories[], 2, FALSE)</f>
        <v>Canada</v>
      </c>
      <c r="J2066">
        <f>_xlfn.XLOOKUP(Sales[[#This Row],[ProductKey]], Products!$A:$A, Products!$J:$J)</f>
        <v>1481.9378999999999</v>
      </c>
      <c r="K2066">
        <f>_xlfn.XLOOKUP(Sales[[#This Row],[ProductKey]], Products!$A:$A, Products!$K:$K)</f>
        <v>2384.0700000000002</v>
      </c>
      <c r="L2066" s="1">
        <f>Sales[[#This Row],[ProductPrice]]*Sales[[#This Row],[OrderQuantity]]</f>
        <v>2384.0700000000002</v>
      </c>
      <c r="M2066" s="1">
        <f>Sales[[#This Row],[OrderQuantity]]</f>
        <v>1</v>
      </c>
      <c r="N2066" s="1">
        <f>1</f>
        <v>1</v>
      </c>
      <c r="O2066" s="1">
        <f>Sales[[#This Row],[TotalSales]]-Sales[[#This Row],[TotalCost]]</f>
        <v>902.13210000000026</v>
      </c>
      <c r="P2066" s="1">
        <f>Sales[[#This Row],[ProductCost]]*Sales[[#This Row],[OrderQuantity]]</f>
        <v>1481.9378999999999</v>
      </c>
      <c r="Q2066" s="1" t="str">
        <f>VLOOKUP(Sales[[#This Row],[ProductKey]], Products!$A$2:$D$1000, 4, FALSE)</f>
        <v>Touring-1000 Blue, 46</v>
      </c>
    </row>
    <row r="2067" spans="1:17" x14ac:dyDescent="0.25">
      <c r="A2067" s="2">
        <v>38019</v>
      </c>
      <c r="B2067" s="1" t="s">
        <v>5876</v>
      </c>
      <c r="C2067">
        <v>354</v>
      </c>
      <c r="D2067">
        <v>18961</v>
      </c>
      <c r="E2067">
        <v>6</v>
      </c>
      <c r="F2067">
        <v>1</v>
      </c>
      <c r="G2067">
        <v>1</v>
      </c>
      <c r="H2067" s="2">
        <v>43133</v>
      </c>
      <c r="I2067" t="str">
        <f>VLOOKUP(Sales[[#This Row],[TerritoryKey]], Territories[], 2, FALSE)</f>
        <v>Canada</v>
      </c>
      <c r="J2067">
        <f>_xlfn.XLOOKUP(Sales[[#This Row],[ProductKey]], Products!$A:$A, Products!$J:$J)</f>
        <v>1117.8559</v>
      </c>
      <c r="K2067">
        <f>_xlfn.XLOOKUP(Sales[[#This Row],[ProductKey]], Products!$A:$A, Products!$K:$K)</f>
        <v>2071.4196000000002</v>
      </c>
      <c r="L2067" s="1">
        <f>Sales[[#This Row],[ProductPrice]]*Sales[[#This Row],[OrderQuantity]]</f>
        <v>2071.4196000000002</v>
      </c>
      <c r="M2067" s="1">
        <f>Sales[[#This Row],[OrderQuantity]]</f>
        <v>1</v>
      </c>
      <c r="N2067" s="1">
        <f>1</f>
        <v>1</v>
      </c>
      <c r="O2067" s="1">
        <f>Sales[[#This Row],[TotalSales]]-Sales[[#This Row],[TotalCost]]</f>
        <v>953.56370000000015</v>
      </c>
      <c r="P2067" s="1">
        <f>Sales[[#This Row],[ProductCost]]*Sales[[#This Row],[OrderQuantity]]</f>
        <v>1117.8559</v>
      </c>
      <c r="Q2067" s="1" t="str">
        <f>VLOOKUP(Sales[[#This Row],[ProductKey]], Products!$A$2:$D$1000, 4, FALSE)</f>
        <v>Mountain-200 Silver, 42</v>
      </c>
    </row>
    <row r="2068" spans="1:17" x14ac:dyDescent="0.25">
      <c r="A2068" s="2">
        <v>38079</v>
      </c>
      <c r="B2068" s="1" t="s">
        <v>5883</v>
      </c>
      <c r="C2068">
        <v>474</v>
      </c>
      <c r="D2068">
        <v>15878</v>
      </c>
      <c r="E2068">
        <v>6</v>
      </c>
      <c r="F2068">
        <v>1</v>
      </c>
      <c r="G2068">
        <v>1</v>
      </c>
      <c r="H2068" s="2">
        <v>43192</v>
      </c>
      <c r="I2068" t="str">
        <f>VLOOKUP(Sales[[#This Row],[TerritoryKey]], Territories[], 2, FALSE)</f>
        <v>Canada</v>
      </c>
      <c r="J2068">
        <f>_xlfn.XLOOKUP(Sales[[#This Row],[ProductKey]], Products!$A:$A, Products!$J:$J)</f>
        <v>26.176300000000001</v>
      </c>
      <c r="K2068">
        <f>_xlfn.XLOOKUP(Sales[[#This Row],[ProductKey]], Products!$A:$A, Products!$K:$K)</f>
        <v>69.989999999999995</v>
      </c>
      <c r="L2068" s="1">
        <f>Sales[[#This Row],[ProductPrice]]*Sales[[#This Row],[OrderQuantity]]</f>
        <v>69.989999999999995</v>
      </c>
      <c r="M2068" s="1">
        <f>Sales[[#This Row],[OrderQuantity]]</f>
        <v>1</v>
      </c>
      <c r="N2068" s="1">
        <f>1</f>
        <v>1</v>
      </c>
      <c r="O2068" s="1">
        <f>Sales[[#This Row],[TotalSales]]-Sales[[#This Row],[TotalCost]]</f>
        <v>43.813699999999997</v>
      </c>
      <c r="P2068" s="1">
        <f>Sales[[#This Row],[ProductCost]]*Sales[[#This Row],[OrderQuantity]]</f>
        <v>26.176300000000001</v>
      </c>
      <c r="Q2068" s="1" t="str">
        <f>VLOOKUP(Sales[[#This Row],[ProductKey]], Products!$A$2:$D$1000, 4, FALSE)</f>
        <v>Women's Mountain Shorts, S</v>
      </c>
    </row>
    <row r="2069" spans="1:17" x14ac:dyDescent="0.25">
      <c r="A2069" s="2">
        <v>38079</v>
      </c>
      <c r="B2069" s="1" t="s">
        <v>5902</v>
      </c>
      <c r="C2069">
        <v>477</v>
      </c>
      <c r="D2069">
        <v>12964</v>
      </c>
      <c r="E2069">
        <v>6</v>
      </c>
      <c r="F2069">
        <v>1</v>
      </c>
      <c r="G2069">
        <v>1</v>
      </c>
      <c r="H2069" s="2">
        <v>43192</v>
      </c>
      <c r="I2069" t="str">
        <f>VLOOKUP(Sales[[#This Row],[TerritoryKey]], Territories[], 2, FALSE)</f>
        <v>Canada</v>
      </c>
      <c r="J2069">
        <f>_xlfn.XLOOKUP(Sales[[#This Row],[ProductKey]], Products!$A:$A, Products!$J:$J)</f>
        <v>1.8663000000000001</v>
      </c>
      <c r="K2069">
        <f>_xlfn.XLOOKUP(Sales[[#This Row],[ProductKey]], Products!$A:$A, Products!$K:$K)</f>
        <v>4.99</v>
      </c>
      <c r="L2069" s="1">
        <f>Sales[[#This Row],[ProductPrice]]*Sales[[#This Row],[OrderQuantity]]</f>
        <v>4.99</v>
      </c>
      <c r="M2069" s="1">
        <f>Sales[[#This Row],[OrderQuantity]]</f>
        <v>1</v>
      </c>
      <c r="N2069" s="1">
        <f>1</f>
        <v>1</v>
      </c>
      <c r="O2069" s="1">
        <f>Sales[[#This Row],[TotalSales]]-Sales[[#This Row],[TotalCost]]</f>
        <v>3.1237000000000004</v>
      </c>
      <c r="P2069" s="1">
        <f>Sales[[#This Row],[ProductCost]]*Sales[[#This Row],[OrderQuantity]]</f>
        <v>1.8663000000000001</v>
      </c>
      <c r="Q2069" s="1" t="str">
        <f>VLOOKUP(Sales[[#This Row],[ProductKey]], Products!$A$2:$D$1000, 4, FALSE)</f>
        <v>Water Bottle - 30 oz.</v>
      </c>
    </row>
    <row r="2070" spans="1:17" x14ac:dyDescent="0.25">
      <c r="A2070" s="2">
        <v>38262</v>
      </c>
      <c r="B2070" s="1" t="s">
        <v>5924</v>
      </c>
      <c r="C2070">
        <v>566</v>
      </c>
      <c r="D2070">
        <v>24666</v>
      </c>
      <c r="E2070">
        <v>6</v>
      </c>
      <c r="F2070">
        <v>1</v>
      </c>
      <c r="G2070">
        <v>1</v>
      </c>
      <c r="H2070" s="2">
        <v>43375</v>
      </c>
      <c r="I2070" t="str">
        <f>VLOOKUP(Sales[[#This Row],[TerritoryKey]], Territories[], 2, FALSE)</f>
        <v>Canada</v>
      </c>
      <c r="J2070">
        <f>_xlfn.XLOOKUP(Sales[[#This Row],[ProductKey]], Products!$A:$A, Products!$J:$J)</f>
        <v>461.44479999999999</v>
      </c>
      <c r="K2070">
        <f>_xlfn.XLOOKUP(Sales[[#This Row],[ProductKey]], Products!$A:$A, Products!$K:$K)</f>
        <v>742.35</v>
      </c>
      <c r="L2070" s="1">
        <f>Sales[[#This Row],[ProductPrice]]*Sales[[#This Row],[OrderQuantity]]</f>
        <v>742.35</v>
      </c>
      <c r="M2070" s="1">
        <f>Sales[[#This Row],[OrderQuantity]]</f>
        <v>1</v>
      </c>
      <c r="N2070" s="1">
        <f>1</f>
        <v>1</v>
      </c>
      <c r="O2070" s="1">
        <f>Sales[[#This Row],[TotalSales]]-Sales[[#This Row],[TotalCost]]</f>
        <v>280.90520000000004</v>
      </c>
      <c r="P2070" s="1">
        <f>Sales[[#This Row],[ProductCost]]*Sales[[#This Row],[OrderQuantity]]</f>
        <v>461.44479999999999</v>
      </c>
      <c r="Q2070" s="1" t="str">
        <f>VLOOKUP(Sales[[#This Row],[ProductKey]], Products!$A$2:$D$1000, 4, FALSE)</f>
        <v>Touring-3000 Blue, 58</v>
      </c>
    </row>
    <row r="2071" spans="1:17" x14ac:dyDescent="0.25">
      <c r="A2071" s="2">
        <v>38110</v>
      </c>
      <c r="B2071" s="1" t="s">
        <v>5933</v>
      </c>
      <c r="C2071">
        <v>480</v>
      </c>
      <c r="D2071">
        <v>16497</v>
      </c>
      <c r="E2071">
        <v>6</v>
      </c>
      <c r="F2071">
        <v>1</v>
      </c>
      <c r="G2071">
        <v>1</v>
      </c>
      <c r="H2071" s="2">
        <v>43223</v>
      </c>
      <c r="I2071" t="str">
        <f>VLOOKUP(Sales[[#This Row],[TerritoryKey]], Territories[], 2, FALSE)</f>
        <v>Canada</v>
      </c>
      <c r="J2071">
        <f>_xlfn.XLOOKUP(Sales[[#This Row],[ProductKey]], Products!$A:$A, Products!$J:$J)</f>
        <v>0.85650000000000004</v>
      </c>
      <c r="K2071">
        <f>_xlfn.XLOOKUP(Sales[[#This Row],[ProductKey]], Products!$A:$A, Products!$K:$K)</f>
        <v>2.29</v>
      </c>
      <c r="L2071" s="1">
        <f>Sales[[#This Row],[ProductPrice]]*Sales[[#This Row],[OrderQuantity]]</f>
        <v>2.29</v>
      </c>
      <c r="M2071" s="1">
        <f>Sales[[#This Row],[OrderQuantity]]</f>
        <v>1</v>
      </c>
      <c r="N2071" s="1">
        <f>1</f>
        <v>1</v>
      </c>
      <c r="O2071" s="1">
        <f>Sales[[#This Row],[TotalSales]]-Sales[[#This Row],[TotalCost]]</f>
        <v>1.4335</v>
      </c>
      <c r="P2071" s="1">
        <f>Sales[[#This Row],[ProductCost]]*Sales[[#This Row],[OrderQuantity]]</f>
        <v>0.85650000000000004</v>
      </c>
      <c r="Q2071" s="1" t="str">
        <f>VLOOKUP(Sales[[#This Row],[ProductKey]], Products!$A$2:$D$1000, 4, FALSE)</f>
        <v>Patch Kit/8 Patches</v>
      </c>
    </row>
    <row r="2072" spans="1:17" x14ac:dyDescent="0.25">
      <c r="A2072" s="2">
        <v>38140</v>
      </c>
      <c r="B2072" s="1" t="s">
        <v>5956</v>
      </c>
      <c r="C2072">
        <v>360</v>
      </c>
      <c r="D2072">
        <v>18971</v>
      </c>
      <c r="E2072">
        <v>6</v>
      </c>
      <c r="F2072">
        <v>1</v>
      </c>
      <c r="G2072">
        <v>1</v>
      </c>
      <c r="H2072" s="2">
        <v>43253</v>
      </c>
      <c r="I2072" t="str">
        <f>VLOOKUP(Sales[[#This Row],[TerritoryKey]], Territories[], 2, FALSE)</f>
        <v>Canada</v>
      </c>
      <c r="J2072">
        <f>_xlfn.XLOOKUP(Sales[[#This Row],[ProductKey]], Products!$A:$A, Products!$J:$J)</f>
        <v>1105.81</v>
      </c>
      <c r="K2072">
        <f>_xlfn.XLOOKUP(Sales[[#This Row],[ProductKey]], Products!$A:$A, Products!$K:$K)</f>
        <v>2049.0981999999999</v>
      </c>
      <c r="L2072" s="1">
        <f>Sales[[#This Row],[ProductPrice]]*Sales[[#This Row],[OrderQuantity]]</f>
        <v>2049.0981999999999</v>
      </c>
      <c r="M2072" s="1">
        <f>Sales[[#This Row],[OrderQuantity]]</f>
        <v>1</v>
      </c>
      <c r="N2072" s="1">
        <f>1</f>
        <v>1</v>
      </c>
      <c r="O2072" s="1">
        <f>Sales[[#This Row],[TotalSales]]-Sales[[#This Row],[TotalCost]]</f>
        <v>943.28819999999996</v>
      </c>
      <c r="P2072" s="1">
        <f>Sales[[#This Row],[ProductCost]]*Sales[[#This Row],[OrderQuantity]]</f>
        <v>1105.81</v>
      </c>
      <c r="Q2072" s="1" t="str">
        <f>VLOOKUP(Sales[[#This Row],[ProductKey]], Products!$A$2:$D$1000, 4, FALSE)</f>
        <v>Mountain-200 Black, 42</v>
      </c>
    </row>
    <row r="2073" spans="1:17" x14ac:dyDescent="0.25">
      <c r="A2073" s="2">
        <v>38202</v>
      </c>
      <c r="B2073" s="1" t="s">
        <v>5963</v>
      </c>
      <c r="C2073">
        <v>530</v>
      </c>
      <c r="D2073">
        <v>11185</v>
      </c>
      <c r="E2073">
        <v>6</v>
      </c>
      <c r="F2073">
        <v>1</v>
      </c>
      <c r="G2073">
        <v>1</v>
      </c>
      <c r="H2073" s="2">
        <v>43315</v>
      </c>
      <c r="I2073" t="str">
        <f>VLOOKUP(Sales[[#This Row],[TerritoryKey]], Territories[], 2, FALSE)</f>
        <v>Canada</v>
      </c>
      <c r="J2073">
        <f>_xlfn.XLOOKUP(Sales[[#This Row],[ProductKey]], Products!$A:$A, Products!$J:$J)</f>
        <v>1.8663000000000001</v>
      </c>
      <c r="K2073">
        <f>_xlfn.XLOOKUP(Sales[[#This Row],[ProductKey]], Products!$A:$A, Products!$K:$K)</f>
        <v>4.99</v>
      </c>
      <c r="L2073" s="1">
        <f>Sales[[#This Row],[ProductPrice]]*Sales[[#This Row],[OrderQuantity]]</f>
        <v>4.99</v>
      </c>
      <c r="M2073" s="1">
        <f>Sales[[#This Row],[OrderQuantity]]</f>
        <v>1</v>
      </c>
      <c r="N2073" s="1">
        <f>1</f>
        <v>1</v>
      </c>
      <c r="O2073" s="1">
        <f>Sales[[#This Row],[TotalSales]]-Sales[[#This Row],[TotalCost]]</f>
        <v>3.1237000000000004</v>
      </c>
      <c r="P2073" s="1">
        <f>Sales[[#This Row],[ProductCost]]*Sales[[#This Row],[OrderQuantity]]</f>
        <v>1.8663000000000001</v>
      </c>
      <c r="Q2073" s="1" t="str">
        <f>VLOOKUP(Sales[[#This Row],[ProductKey]], Products!$A$2:$D$1000, 4, FALSE)</f>
        <v>Touring Tire Tube</v>
      </c>
    </row>
    <row r="2074" spans="1:17" x14ac:dyDescent="0.25">
      <c r="A2074" s="2">
        <v>38081</v>
      </c>
      <c r="B2074" s="1" t="s">
        <v>6017</v>
      </c>
      <c r="C2074">
        <v>362</v>
      </c>
      <c r="D2074">
        <v>19710</v>
      </c>
      <c r="E2074">
        <v>6</v>
      </c>
      <c r="F2074">
        <v>1</v>
      </c>
      <c r="G2074">
        <v>1</v>
      </c>
      <c r="H2074" s="2">
        <v>43194</v>
      </c>
      <c r="I2074" t="str">
        <f>VLOOKUP(Sales[[#This Row],[TerritoryKey]], Territories[], 2, FALSE)</f>
        <v>Canada</v>
      </c>
      <c r="J2074">
        <f>_xlfn.XLOOKUP(Sales[[#This Row],[ProductKey]], Products!$A:$A, Products!$J:$J)</f>
        <v>1105.81</v>
      </c>
      <c r="K2074">
        <f>_xlfn.XLOOKUP(Sales[[#This Row],[ProductKey]], Products!$A:$A, Products!$K:$K)</f>
        <v>2049.0981999999999</v>
      </c>
      <c r="L2074" s="1">
        <f>Sales[[#This Row],[ProductPrice]]*Sales[[#This Row],[OrderQuantity]]</f>
        <v>2049.0981999999999</v>
      </c>
      <c r="M2074" s="1">
        <f>Sales[[#This Row],[OrderQuantity]]</f>
        <v>1</v>
      </c>
      <c r="N2074" s="1">
        <f>1</f>
        <v>1</v>
      </c>
      <c r="O2074" s="1">
        <f>Sales[[#This Row],[TotalSales]]-Sales[[#This Row],[TotalCost]]</f>
        <v>943.28819999999996</v>
      </c>
      <c r="P2074" s="1">
        <f>Sales[[#This Row],[ProductCost]]*Sales[[#This Row],[OrderQuantity]]</f>
        <v>1105.81</v>
      </c>
      <c r="Q2074" s="1" t="str">
        <f>VLOOKUP(Sales[[#This Row],[ProductKey]], Products!$A$2:$D$1000, 4, FALSE)</f>
        <v>Mountain-200 Black, 46</v>
      </c>
    </row>
    <row r="2075" spans="1:17" x14ac:dyDescent="0.25">
      <c r="A2075" s="2">
        <v>38111</v>
      </c>
      <c r="B2075" s="1" t="s">
        <v>6027</v>
      </c>
      <c r="C2075">
        <v>583</v>
      </c>
      <c r="D2075">
        <v>17858</v>
      </c>
      <c r="E2075">
        <v>6</v>
      </c>
      <c r="F2075">
        <v>1</v>
      </c>
      <c r="G2075">
        <v>1</v>
      </c>
      <c r="H2075" s="2">
        <v>43224</v>
      </c>
      <c r="I2075" t="str">
        <f>VLOOKUP(Sales[[#This Row],[TerritoryKey]], Territories[], 2, FALSE)</f>
        <v>Canada</v>
      </c>
      <c r="J2075">
        <f>_xlfn.XLOOKUP(Sales[[#This Row],[ProductKey]], Products!$A:$A, Products!$J:$J)</f>
        <v>1082.51</v>
      </c>
      <c r="K2075">
        <f>_xlfn.XLOOKUP(Sales[[#This Row],[ProductKey]], Products!$A:$A, Products!$K:$K)</f>
        <v>1700.99</v>
      </c>
      <c r="L2075" s="1">
        <f>Sales[[#This Row],[ProductPrice]]*Sales[[#This Row],[OrderQuantity]]</f>
        <v>1700.99</v>
      </c>
      <c r="M2075" s="1">
        <f>Sales[[#This Row],[OrderQuantity]]</f>
        <v>1</v>
      </c>
      <c r="N2075" s="1">
        <f>1</f>
        <v>1</v>
      </c>
      <c r="O2075" s="1">
        <f>Sales[[#This Row],[TotalSales]]-Sales[[#This Row],[TotalCost]]</f>
        <v>618.48</v>
      </c>
      <c r="P2075" s="1">
        <f>Sales[[#This Row],[ProductCost]]*Sales[[#This Row],[OrderQuantity]]</f>
        <v>1082.51</v>
      </c>
      <c r="Q2075" s="1" t="str">
        <f>VLOOKUP(Sales[[#This Row],[ProductKey]], Products!$A$2:$D$1000, 4, FALSE)</f>
        <v>Road-350-W Yellow, 48</v>
      </c>
    </row>
    <row r="2076" spans="1:17" x14ac:dyDescent="0.25">
      <c r="A2076" s="2">
        <v>38110</v>
      </c>
      <c r="B2076" s="1" t="s">
        <v>6044</v>
      </c>
      <c r="C2076">
        <v>478</v>
      </c>
      <c r="D2076">
        <v>11833</v>
      </c>
      <c r="E2076">
        <v>6</v>
      </c>
      <c r="F2076">
        <v>1</v>
      </c>
      <c r="G2076">
        <v>1</v>
      </c>
      <c r="H2076" s="2">
        <v>43223</v>
      </c>
      <c r="I2076" t="str">
        <f>VLOOKUP(Sales[[#This Row],[TerritoryKey]], Territories[], 2, FALSE)</f>
        <v>Canada</v>
      </c>
      <c r="J2076">
        <f>_xlfn.XLOOKUP(Sales[[#This Row],[ProductKey]], Products!$A:$A, Products!$J:$J)</f>
        <v>3.7363</v>
      </c>
      <c r="K2076">
        <f>_xlfn.XLOOKUP(Sales[[#This Row],[ProductKey]], Products!$A:$A, Products!$K:$K)</f>
        <v>9.99</v>
      </c>
      <c r="L2076" s="1">
        <f>Sales[[#This Row],[ProductPrice]]*Sales[[#This Row],[OrderQuantity]]</f>
        <v>9.99</v>
      </c>
      <c r="M2076" s="1">
        <f>Sales[[#This Row],[OrderQuantity]]</f>
        <v>1</v>
      </c>
      <c r="N2076" s="1">
        <f>1</f>
        <v>1</v>
      </c>
      <c r="O2076" s="1">
        <f>Sales[[#This Row],[TotalSales]]-Sales[[#This Row],[TotalCost]]</f>
        <v>6.2537000000000003</v>
      </c>
      <c r="P2076" s="1">
        <f>Sales[[#This Row],[ProductCost]]*Sales[[#This Row],[OrderQuantity]]</f>
        <v>3.7363</v>
      </c>
      <c r="Q2076" s="1" t="str">
        <f>VLOOKUP(Sales[[#This Row],[ProductKey]], Products!$A$2:$D$1000, 4, FALSE)</f>
        <v>Mountain Bottle Cage</v>
      </c>
    </row>
    <row r="2077" spans="1:17" x14ac:dyDescent="0.25">
      <c r="A2077" s="2">
        <v>38294</v>
      </c>
      <c r="B2077" s="1" t="s">
        <v>6060</v>
      </c>
      <c r="C2077">
        <v>223</v>
      </c>
      <c r="D2077">
        <v>11215</v>
      </c>
      <c r="E2077">
        <v>6</v>
      </c>
      <c r="F2077">
        <v>1</v>
      </c>
      <c r="G2077">
        <v>1</v>
      </c>
      <c r="H2077" s="2">
        <v>43407</v>
      </c>
      <c r="I2077" t="str">
        <f>VLOOKUP(Sales[[#This Row],[TerritoryKey]], Territories[], 2, FALSE)</f>
        <v>Canada</v>
      </c>
      <c r="J2077">
        <f>_xlfn.XLOOKUP(Sales[[#This Row],[ProductKey]], Products!$A:$A, Products!$J:$J)</f>
        <v>5.7051999999999996</v>
      </c>
      <c r="K2077">
        <f>_xlfn.XLOOKUP(Sales[[#This Row],[ProductKey]], Products!$A:$A, Products!$K:$K)</f>
        <v>8.6441999999999997</v>
      </c>
      <c r="L2077" s="1">
        <f>Sales[[#This Row],[ProductPrice]]*Sales[[#This Row],[OrderQuantity]]</f>
        <v>8.6441999999999997</v>
      </c>
      <c r="M2077" s="1">
        <f>Sales[[#This Row],[OrderQuantity]]</f>
        <v>1</v>
      </c>
      <c r="N2077" s="1">
        <f>1</f>
        <v>1</v>
      </c>
      <c r="O2077" s="1">
        <f>Sales[[#This Row],[TotalSales]]-Sales[[#This Row],[TotalCost]]</f>
        <v>2.9390000000000001</v>
      </c>
      <c r="P2077" s="1">
        <f>Sales[[#This Row],[ProductCost]]*Sales[[#This Row],[OrderQuantity]]</f>
        <v>5.7051999999999996</v>
      </c>
      <c r="Q2077" s="1" t="str">
        <f>VLOOKUP(Sales[[#This Row],[ProductKey]], Products!$A$2:$D$1000, 4, FALSE)</f>
        <v>AWC Logo Cap</v>
      </c>
    </row>
    <row r="2078" spans="1:17" x14ac:dyDescent="0.25">
      <c r="A2078" s="2">
        <v>38049</v>
      </c>
      <c r="B2078" s="1" t="s">
        <v>6065</v>
      </c>
      <c r="C2078">
        <v>584</v>
      </c>
      <c r="D2078">
        <v>17656</v>
      </c>
      <c r="E2078">
        <v>6</v>
      </c>
      <c r="F2078">
        <v>1</v>
      </c>
      <c r="G2078">
        <v>1</v>
      </c>
      <c r="H2078" s="2">
        <v>43162</v>
      </c>
      <c r="I2078" t="str">
        <f>VLOOKUP(Sales[[#This Row],[TerritoryKey]], Territories[], 2, FALSE)</f>
        <v>Canada</v>
      </c>
      <c r="J2078">
        <f>_xlfn.XLOOKUP(Sales[[#This Row],[ProductKey]], Products!$A:$A, Products!$J:$J)</f>
        <v>343.64960000000002</v>
      </c>
      <c r="K2078">
        <f>_xlfn.XLOOKUP(Sales[[#This Row],[ProductKey]], Products!$A:$A, Products!$K:$K)</f>
        <v>539.99</v>
      </c>
      <c r="L2078" s="1">
        <f>Sales[[#This Row],[ProductPrice]]*Sales[[#This Row],[OrderQuantity]]</f>
        <v>539.99</v>
      </c>
      <c r="M2078" s="1">
        <f>Sales[[#This Row],[OrderQuantity]]</f>
        <v>1</v>
      </c>
      <c r="N2078" s="1">
        <f>1</f>
        <v>1</v>
      </c>
      <c r="O2078" s="1">
        <f>Sales[[#This Row],[TotalSales]]-Sales[[#This Row],[TotalCost]]</f>
        <v>196.34039999999999</v>
      </c>
      <c r="P2078" s="1">
        <f>Sales[[#This Row],[ProductCost]]*Sales[[#This Row],[OrderQuantity]]</f>
        <v>343.64960000000002</v>
      </c>
      <c r="Q2078" s="1" t="str">
        <f>VLOOKUP(Sales[[#This Row],[ProductKey]], Products!$A$2:$D$1000, 4, FALSE)</f>
        <v>Road-750 Black, 58</v>
      </c>
    </row>
    <row r="2079" spans="1:17" x14ac:dyDescent="0.25">
      <c r="A2079" s="2">
        <v>38112</v>
      </c>
      <c r="B2079" s="1" t="s">
        <v>6115</v>
      </c>
      <c r="C2079">
        <v>358</v>
      </c>
      <c r="D2079">
        <v>19855</v>
      </c>
      <c r="E2079">
        <v>6</v>
      </c>
      <c r="F2079">
        <v>1</v>
      </c>
      <c r="G2079">
        <v>1</v>
      </c>
      <c r="H2079" s="2">
        <v>43225</v>
      </c>
      <c r="I2079" t="str">
        <f>VLOOKUP(Sales[[#This Row],[TerritoryKey]], Territories[], 2, FALSE)</f>
        <v>Canada</v>
      </c>
      <c r="J2079">
        <f>_xlfn.XLOOKUP(Sales[[#This Row],[ProductKey]], Products!$A:$A, Products!$J:$J)</f>
        <v>1105.81</v>
      </c>
      <c r="K2079">
        <f>_xlfn.XLOOKUP(Sales[[#This Row],[ProductKey]], Products!$A:$A, Products!$K:$K)</f>
        <v>2049.0981999999999</v>
      </c>
      <c r="L2079" s="1">
        <f>Sales[[#This Row],[ProductPrice]]*Sales[[#This Row],[OrderQuantity]]</f>
        <v>2049.0981999999999</v>
      </c>
      <c r="M2079" s="1">
        <f>Sales[[#This Row],[OrderQuantity]]</f>
        <v>1</v>
      </c>
      <c r="N2079" s="1">
        <f>1</f>
        <v>1</v>
      </c>
      <c r="O2079" s="1">
        <f>Sales[[#This Row],[TotalSales]]-Sales[[#This Row],[TotalCost]]</f>
        <v>943.28819999999996</v>
      </c>
      <c r="P2079" s="1">
        <f>Sales[[#This Row],[ProductCost]]*Sales[[#This Row],[OrderQuantity]]</f>
        <v>1105.81</v>
      </c>
      <c r="Q2079" s="1" t="str">
        <f>VLOOKUP(Sales[[#This Row],[ProductKey]], Products!$A$2:$D$1000, 4, FALSE)</f>
        <v>Mountain-200 Black, 38</v>
      </c>
    </row>
    <row r="2080" spans="1:17" x14ac:dyDescent="0.25">
      <c r="A2080" s="2">
        <v>38263</v>
      </c>
      <c r="B2080" s="1" t="s">
        <v>6118</v>
      </c>
      <c r="C2080">
        <v>537</v>
      </c>
      <c r="D2080">
        <v>13096</v>
      </c>
      <c r="E2080">
        <v>6</v>
      </c>
      <c r="F2080">
        <v>1</v>
      </c>
      <c r="G2080">
        <v>1</v>
      </c>
      <c r="H2080" s="2">
        <v>43376</v>
      </c>
      <c r="I2080" t="str">
        <f>VLOOKUP(Sales[[#This Row],[TerritoryKey]], Territories[], 2, FALSE)</f>
        <v>Canada</v>
      </c>
      <c r="J2080">
        <f>_xlfn.XLOOKUP(Sales[[#This Row],[ProductKey]], Products!$A:$A, Products!$J:$J)</f>
        <v>13.09</v>
      </c>
      <c r="K2080">
        <f>_xlfn.XLOOKUP(Sales[[#This Row],[ProductKey]], Products!$A:$A, Products!$K:$K)</f>
        <v>35</v>
      </c>
      <c r="L2080" s="1">
        <f>Sales[[#This Row],[ProductPrice]]*Sales[[#This Row],[OrderQuantity]]</f>
        <v>35</v>
      </c>
      <c r="M2080" s="1">
        <f>Sales[[#This Row],[OrderQuantity]]</f>
        <v>1</v>
      </c>
      <c r="N2080" s="1">
        <f>1</f>
        <v>1</v>
      </c>
      <c r="O2080" s="1">
        <f>Sales[[#This Row],[TotalSales]]-Sales[[#This Row],[TotalCost]]</f>
        <v>21.91</v>
      </c>
      <c r="P2080" s="1">
        <f>Sales[[#This Row],[ProductCost]]*Sales[[#This Row],[OrderQuantity]]</f>
        <v>13.09</v>
      </c>
      <c r="Q2080" s="1" t="str">
        <f>VLOOKUP(Sales[[#This Row],[ProductKey]], Products!$A$2:$D$1000, 4, FALSE)</f>
        <v>HL Mountain Tire</v>
      </c>
    </row>
    <row r="2081" spans="1:17" x14ac:dyDescent="0.25">
      <c r="A2081" s="2">
        <v>38082</v>
      </c>
      <c r="B2081" s="1" t="s">
        <v>6141</v>
      </c>
      <c r="C2081">
        <v>537</v>
      </c>
      <c r="D2081">
        <v>15494</v>
      </c>
      <c r="E2081">
        <v>6</v>
      </c>
      <c r="F2081">
        <v>1</v>
      </c>
      <c r="G2081">
        <v>1</v>
      </c>
      <c r="H2081" s="2">
        <v>43195</v>
      </c>
      <c r="I2081" t="str">
        <f>VLOOKUP(Sales[[#This Row],[TerritoryKey]], Territories[], 2, FALSE)</f>
        <v>Canada</v>
      </c>
      <c r="J2081">
        <f>_xlfn.XLOOKUP(Sales[[#This Row],[ProductKey]], Products!$A:$A, Products!$J:$J)</f>
        <v>13.09</v>
      </c>
      <c r="K2081">
        <f>_xlfn.XLOOKUP(Sales[[#This Row],[ProductKey]], Products!$A:$A, Products!$K:$K)</f>
        <v>35</v>
      </c>
      <c r="L2081" s="1">
        <f>Sales[[#This Row],[ProductPrice]]*Sales[[#This Row],[OrderQuantity]]</f>
        <v>35</v>
      </c>
      <c r="M2081" s="1">
        <f>Sales[[#This Row],[OrderQuantity]]</f>
        <v>1</v>
      </c>
      <c r="N2081" s="1">
        <f>1</f>
        <v>1</v>
      </c>
      <c r="O2081" s="1">
        <f>Sales[[#This Row],[TotalSales]]-Sales[[#This Row],[TotalCost]]</f>
        <v>21.91</v>
      </c>
      <c r="P2081" s="1">
        <f>Sales[[#This Row],[ProductCost]]*Sales[[#This Row],[OrderQuantity]]</f>
        <v>13.09</v>
      </c>
      <c r="Q2081" s="1" t="str">
        <f>VLOOKUP(Sales[[#This Row],[ProductKey]], Products!$A$2:$D$1000, 4, FALSE)</f>
        <v>HL Mountain Tire</v>
      </c>
    </row>
    <row r="2082" spans="1:17" x14ac:dyDescent="0.25">
      <c r="A2082" s="2">
        <v>38081</v>
      </c>
      <c r="B2082" s="1" t="s">
        <v>6257</v>
      </c>
      <c r="C2082">
        <v>485</v>
      </c>
      <c r="D2082">
        <v>21777</v>
      </c>
      <c r="E2082">
        <v>6</v>
      </c>
      <c r="F2082">
        <v>1</v>
      </c>
      <c r="G2082">
        <v>1</v>
      </c>
      <c r="H2082" s="2">
        <v>43194</v>
      </c>
      <c r="I2082" t="str">
        <f>VLOOKUP(Sales[[#This Row],[TerritoryKey]], Territories[], 2, FALSE)</f>
        <v>Canada</v>
      </c>
      <c r="J2082">
        <f>_xlfn.XLOOKUP(Sales[[#This Row],[ProductKey]], Products!$A:$A, Products!$J:$J)</f>
        <v>8.2204999999999995</v>
      </c>
      <c r="K2082">
        <f>_xlfn.XLOOKUP(Sales[[#This Row],[ProductKey]], Products!$A:$A, Products!$K:$K)</f>
        <v>21.98</v>
      </c>
      <c r="L2082" s="1">
        <f>Sales[[#This Row],[ProductPrice]]*Sales[[#This Row],[OrderQuantity]]</f>
        <v>21.98</v>
      </c>
      <c r="M2082" s="1">
        <f>Sales[[#This Row],[OrderQuantity]]</f>
        <v>1</v>
      </c>
      <c r="N2082" s="1">
        <f>1</f>
        <v>1</v>
      </c>
      <c r="O2082" s="1">
        <f>Sales[[#This Row],[TotalSales]]-Sales[[#This Row],[TotalCost]]</f>
        <v>13.759500000000001</v>
      </c>
      <c r="P2082" s="1">
        <f>Sales[[#This Row],[ProductCost]]*Sales[[#This Row],[OrderQuantity]]</f>
        <v>8.2204999999999995</v>
      </c>
      <c r="Q2082" s="1" t="str">
        <f>VLOOKUP(Sales[[#This Row],[ProductKey]], Products!$A$2:$D$1000, 4, FALSE)</f>
        <v>Fender Set - Mountain</v>
      </c>
    </row>
    <row r="2083" spans="1:17" x14ac:dyDescent="0.25">
      <c r="A2083" s="2">
        <v>38264</v>
      </c>
      <c r="B2083" s="1" t="s">
        <v>6330</v>
      </c>
      <c r="C2083">
        <v>604</v>
      </c>
      <c r="D2083">
        <v>21727</v>
      </c>
      <c r="E2083">
        <v>6</v>
      </c>
      <c r="F2083">
        <v>1</v>
      </c>
      <c r="G2083">
        <v>1</v>
      </c>
      <c r="H2083" s="2">
        <v>43377</v>
      </c>
      <c r="I2083" t="str">
        <f>VLOOKUP(Sales[[#This Row],[TerritoryKey]], Territories[], 2, FALSE)</f>
        <v>Canada</v>
      </c>
      <c r="J2083">
        <f>_xlfn.XLOOKUP(Sales[[#This Row],[ProductKey]], Products!$A:$A, Products!$J:$J)</f>
        <v>343.64960000000002</v>
      </c>
      <c r="K2083">
        <f>_xlfn.XLOOKUP(Sales[[#This Row],[ProductKey]], Products!$A:$A, Products!$K:$K)</f>
        <v>539.99</v>
      </c>
      <c r="L2083" s="1">
        <f>Sales[[#This Row],[ProductPrice]]*Sales[[#This Row],[OrderQuantity]]</f>
        <v>539.99</v>
      </c>
      <c r="M2083" s="1">
        <f>Sales[[#This Row],[OrderQuantity]]</f>
        <v>1</v>
      </c>
      <c r="N2083" s="1">
        <f>1</f>
        <v>1</v>
      </c>
      <c r="O2083" s="1">
        <f>Sales[[#This Row],[TotalSales]]-Sales[[#This Row],[TotalCost]]</f>
        <v>196.34039999999999</v>
      </c>
      <c r="P2083" s="1">
        <f>Sales[[#This Row],[ProductCost]]*Sales[[#This Row],[OrderQuantity]]</f>
        <v>343.64960000000002</v>
      </c>
      <c r="Q2083" s="1" t="str">
        <f>VLOOKUP(Sales[[#This Row],[ProductKey]], Products!$A$2:$D$1000, 4, FALSE)</f>
        <v>Road-750 Black, 44</v>
      </c>
    </row>
    <row r="2084" spans="1:17" x14ac:dyDescent="0.25">
      <c r="A2084" s="2">
        <v>38202</v>
      </c>
      <c r="B2084" s="1" t="s">
        <v>6338</v>
      </c>
      <c r="C2084">
        <v>354</v>
      </c>
      <c r="D2084">
        <v>18882</v>
      </c>
      <c r="E2084">
        <v>6</v>
      </c>
      <c r="F2084">
        <v>1</v>
      </c>
      <c r="G2084">
        <v>1</v>
      </c>
      <c r="H2084" s="2">
        <v>43315</v>
      </c>
      <c r="I2084" t="str">
        <f>VLOOKUP(Sales[[#This Row],[TerritoryKey]], Territories[], 2, FALSE)</f>
        <v>Canada</v>
      </c>
      <c r="J2084">
        <f>_xlfn.XLOOKUP(Sales[[#This Row],[ProductKey]], Products!$A:$A, Products!$J:$J)</f>
        <v>1117.8559</v>
      </c>
      <c r="K2084">
        <f>_xlfn.XLOOKUP(Sales[[#This Row],[ProductKey]], Products!$A:$A, Products!$K:$K)</f>
        <v>2071.4196000000002</v>
      </c>
      <c r="L2084" s="1">
        <f>Sales[[#This Row],[ProductPrice]]*Sales[[#This Row],[OrderQuantity]]</f>
        <v>2071.4196000000002</v>
      </c>
      <c r="M2084" s="1">
        <f>Sales[[#This Row],[OrderQuantity]]</f>
        <v>1</v>
      </c>
      <c r="N2084" s="1">
        <f>1</f>
        <v>1</v>
      </c>
      <c r="O2084" s="1">
        <f>Sales[[#This Row],[TotalSales]]-Sales[[#This Row],[TotalCost]]</f>
        <v>953.56370000000015</v>
      </c>
      <c r="P2084" s="1">
        <f>Sales[[#This Row],[ProductCost]]*Sales[[#This Row],[OrderQuantity]]</f>
        <v>1117.8559</v>
      </c>
      <c r="Q2084" s="1" t="str">
        <f>VLOOKUP(Sales[[#This Row],[ProductKey]], Products!$A$2:$D$1000, 4, FALSE)</f>
        <v>Mountain-200 Silver, 42</v>
      </c>
    </row>
    <row r="2085" spans="1:17" x14ac:dyDescent="0.25">
      <c r="A2085" s="2">
        <v>38141</v>
      </c>
      <c r="B2085" s="1" t="s">
        <v>6385</v>
      </c>
      <c r="C2085">
        <v>606</v>
      </c>
      <c r="D2085">
        <v>28069</v>
      </c>
      <c r="E2085">
        <v>6</v>
      </c>
      <c r="F2085">
        <v>1</v>
      </c>
      <c r="G2085">
        <v>1</v>
      </c>
      <c r="H2085" s="2">
        <v>43254</v>
      </c>
      <c r="I2085" t="str">
        <f>VLOOKUP(Sales[[#This Row],[TerritoryKey]], Territories[], 2, FALSE)</f>
        <v>Canada</v>
      </c>
      <c r="J2085">
        <f>_xlfn.XLOOKUP(Sales[[#This Row],[ProductKey]], Products!$A:$A, Products!$J:$J)</f>
        <v>343.64960000000002</v>
      </c>
      <c r="K2085">
        <f>_xlfn.XLOOKUP(Sales[[#This Row],[ProductKey]], Products!$A:$A, Products!$K:$K)</f>
        <v>539.99</v>
      </c>
      <c r="L2085" s="1">
        <f>Sales[[#This Row],[ProductPrice]]*Sales[[#This Row],[OrderQuantity]]</f>
        <v>539.99</v>
      </c>
      <c r="M2085" s="1">
        <f>Sales[[#This Row],[OrderQuantity]]</f>
        <v>1</v>
      </c>
      <c r="N2085" s="1">
        <f>1</f>
        <v>1</v>
      </c>
      <c r="O2085" s="1">
        <f>Sales[[#This Row],[TotalSales]]-Sales[[#This Row],[TotalCost]]</f>
        <v>196.34039999999999</v>
      </c>
      <c r="P2085" s="1">
        <f>Sales[[#This Row],[ProductCost]]*Sales[[#This Row],[OrderQuantity]]</f>
        <v>343.64960000000002</v>
      </c>
      <c r="Q2085" s="1" t="str">
        <f>VLOOKUP(Sales[[#This Row],[ProductKey]], Products!$A$2:$D$1000, 4, FALSE)</f>
        <v>Road-750 Black, 52</v>
      </c>
    </row>
    <row r="2086" spans="1:17" x14ac:dyDescent="0.25">
      <c r="A2086" s="2">
        <v>38080</v>
      </c>
      <c r="B2086" s="1" t="s">
        <v>6444</v>
      </c>
      <c r="C2086">
        <v>478</v>
      </c>
      <c r="D2086">
        <v>15157</v>
      </c>
      <c r="E2086">
        <v>6</v>
      </c>
      <c r="F2086">
        <v>1</v>
      </c>
      <c r="G2086">
        <v>1</v>
      </c>
      <c r="H2086" s="2">
        <v>43193</v>
      </c>
      <c r="I2086" t="str">
        <f>VLOOKUP(Sales[[#This Row],[TerritoryKey]], Territories[], 2, FALSE)</f>
        <v>Canada</v>
      </c>
      <c r="J2086">
        <f>_xlfn.XLOOKUP(Sales[[#This Row],[ProductKey]], Products!$A:$A, Products!$J:$J)</f>
        <v>3.7363</v>
      </c>
      <c r="K2086">
        <f>_xlfn.XLOOKUP(Sales[[#This Row],[ProductKey]], Products!$A:$A, Products!$K:$K)</f>
        <v>9.99</v>
      </c>
      <c r="L2086" s="1">
        <f>Sales[[#This Row],[ProductPrice]]*Sales[[#This Row],[OrderQuantity]]</f>
        <v>9.99</v>
      </c>
      <c r="M2086" s="1">
        <f>Sales[[#This Row],[OrderQuantity]]</f>
        <v>1</v>
      </c>
      <c r="N2086" s="1">
        <f>1</f>
        <v>1</v>
      </c>
      <c r="O2086" s="1">
        <f>Sales[[#This Row],[TotalSales]]-Sales[[#This Row],[TotalCost]]</f>
        <v>6.2537000000000003</v>
      </c>
      <c r="P2086" s="1">
        <f>Sales[[#This Row],[ProductCost]]*Sales[[#This Row],[OrderQuantity]]</f>
        <v>3.7363</v>
      </c>
      <c r="Q2086" s="1" t="str">
        <f>VLOOKUP(Sales[[#This Row],[ProductKey]], Products!$A$2:$D$1000, 4, FALSE)</f>
        <v>Mountain Bottle Cage</v>
      </c>
    </row>
    <row r="2087" spans="1:17" x14ac:dyDescent="0.25">
      <c r="A2087" s="2">
        <v>38109</v>
      </c>
      <c r="B2087" s="1" t="s">
        <v>6465</v>
      </c>
      <c r="C2087">
        <v>352</v>
      </c>
      <c r="D2087">
        <v>18785</v>
      </c>
      <c r="E2087">
        <v>6</v>
      </c>
      <c r="F2087">
        <v>1</v>
      </c>
      <c r="G2087">
        <v>1</v>
      </c>
      <c r="H2087" s="2">
        <v>43222</v>
      </c>
      <c r="I2087" t="str">
        <f>VLOOKUP(Sales[[#This Row],[TerritoryKey]], Territories[], 2, FALSE)</f>
        <v>Canada</v>
      </c>
      <c r="J2087">
        <f>_xlfn.XLOOKUP(Sales[[#This Row],[ProductKey]], Products!$A:$A, Products!$J:$J)</f>
        <v>1117.8559</v>
      </c>
      <c r="K2087">
        <f>_xlfn.XLOOKUP(Sales[[#This Row],[ProductKey]], Products!$A:$A, Products!$K:$K)</f>
        <v>2071.4196000000002</v>
      </c>
      <c r="L2087" s="1">
        <f>Sales[[#This Row],[ProductPrice]]*Sales[[#This Row],[OrderQuantity]]</f>
        <v>2071.4196000000002</v>
      </c>
      <c r="M2087" s="1">
        <f>Sales[[#This Row],[OrderQuantity]]</f>
        <v>1</v>
      </c>
      <c r="N2087" s="1">
        <f>1</f>
        <v>1</v>
      </c>
      <c r="O2087" s="1">
        <f>Sales[[#This Row],[TotalSales]]-Sales[[#This Row],[TotalCost]]</f>
        <v>953.56370000000015</v>
      </c>
      <c r="P2087" s="1">
        <f>Sales[[#This Row],[ProductCost]]*Sales[[#This Row],[OrderQuantity]]</f>
        <v>1117.8559</v>
      </c>
      <c r="Q2087" s="1" t="str">
        <f>VLOOKUP(Sales[[#This Row],[ProductKey]], Products!$A$2:$D$1000, 4, FALSE)</f>
        <v>Mountain-200 Silver, 38</v>
      </c>
    </row>
    <row r="2088" spans="1:17" x14ac:dyDescent="0.25">
      <c r="A2088" s="2">
        <v>38112</v>
      </c>
      <c r="B2088" s="1" t="s">
        <v>6492</v>
      </c>
      <c r="C2088">
        <v>226</v>
      </c>
      <c r="D2088">
        <v>11019</v>
      </c>
      <c r="E2088">
        <v>6</v>
      </c>
      <c r="F2088">
        <v>1</v>
      </c>
      <c r="G2088">
        <v>1</v>
      </c>
      <c r="H2088" s="2">
        <v>43225</v>
      </c>
      <c r="I2088" t="str">
        <f>VLOOKUP(Sales[[#This Row],[TerritoryKey]], Territories[], 2, FALSE)</f>
        <v>Canada</v>
      </c>
      <c r="J2088">
        <f>_xlfn.XLOOKUP(Sales[[#This Row],[ProductKey]], Products!$A:$A, Products!$J:$J)</f>
        <v>31.724399999999999</v>
      </c>
      <c r="K2088">
        <f>_xlfn.XLOOKUP(Sales[[#This Row],[ProductKey]], Products!$A:$A, Products!$K:$K)</f>
        <v>48.067300000000003</v>
      </c>
      <c r="L2088" s="1">
        <f>Sales[[#This Row],[ProductPrice]]*Sales[[#This Row],[OrderQuantity]]</f>
        <v>48.067300000000003</v>
      </c>
      <c r="M2088" s="1">
        <f>Sales[[#This Row],[OrderQuantity]]</f>
        <v>1</v>
      </c>
      <c r="N2088" s="1">
        <f>1</f>
        <v>1</v>
      </c>
      <c r="O2088" s="1">
        <f>Sales[[#This Row],[TotalSales]]-Sales[[#This Row],[TotalCost]]</f>
        <v>16.342900000000004</v>
      </c>
      <c r="P2088" s="1">
        <f>Sales[[#This Row],[ProductCost]]*Sales[[#This Row],[OrderQuantity]]</f>
        <v>31.724399999999999</v>
      </c>
      <c r="Q2088" s="1" t="str">
        <f>VLOOKUP(Sales[[#This Row],[ProductKey]], Products!$A$2:$D$1000, 4, FALSE)</f>
        <v>Long-Sleeve Logo Jersey, S</v>
      </c>
    </row>
    <row r="2089" spans="1:17" x14ac:dyDescent="0.25">
      <c r="A2089" s="2">
        <v>38262</v>
      </c>
      <c r="B2089" s="1" t="s">
        <v>6495</v>
      </c>
      <c r="C2089">
        <v>580</v>
      </c>
      <c r="D2089">
        <v>18118</v>
      </c>
      <c r="E2089">
        <v>6</v>
      </c>
      <c r="F2089">
        <v>1</v>
      </c>
      <c r="G2089">
        <v>1</v>
      </c>
      <c r="H2089" s="2">
        <v>43375</v>
      </c>
      <c r="I2089" t="str">
        <f>VLOOKUP(Sales[[#This Row],[TerritoryKey]], Territories[], 2, FALSE)</f>
        <v>Canada</v>
      </c>
      <c r="J2089">
        <f>_xlfn.XLOOKUP(Sales[[#This Row],[ProductKey]], Products!$A:$A, Products!$J:$J)</f>
        <v>1082.51</v>
      </c>
      <c r="K2089">
        <f>_xlfn.XLOOKUP(Sales[[#This Row],[ProductKey]], Products!$A:$A, Products!$K:$K)</f>
        <v>1700.99</v>
      </c>
      <c r="L2089" s="1">
        <f>Sales[[#This Row],[ProductPrice]]*Sales[[#This Row],[OrderQuantity]]</f>
        <v>1700.99</v>
      </c>
      <c r="M2089" s="1">
        <f>Sales[[#This Row],[OrderQuantity]]</f>
        <v>1</v>
      </c>
      <c r="N2089" s="1">
        <f>1</f>
        <v>1</v>
      </c>
      <c r="O2089" s="1">
        <f>Sales[[#This Row],[TotalSales]]-Sales[[#This Row],[TotalCost]]</f>
        <v>618.48</v>
      </c>
      <c r="P2089" s="1">
        <f>Sales[[#This Row],[ProductCost]]*Sales[[#This Row],[OrderQuantity]]</f>
        <v>1082.51</v>
      </c>
      <c r="Q2089" s="1" t="str">
        <f>VLOOKUP(Sales[[#This Row],[ProductKey]], Products!$A$2:$D$1000, 4, FALSE)</f>
        <v>Road-350-W Yellow, 40</v>
      </c>
    </row>
    <row r="2090" spans="1:17" x14ac:dyDescent="0.25">
      <c r="A2090" s="2">
        <v>38143</v>
      </c>
      <c r="B2090" s="1" t="s">
        <v>6543</v>
      </c>
      <c r="C2090">
        <v>537</v>
      </c>
      <c r="D2090">
        <v>11659</v>
      </c>
      <c r="E2090">
        <v>6</v>
      </c>
      <c r="F2090">
        <v>1</v>
      </c>
      <c r="G2090">
        <v>1</v>
      </c>
      <c r="H2090" s="2">
        <v>43256</v>
      </c>
      <c r="I2090" t="str">
        <f>VLOOKUP(Sales[[#This Row],[TerritoryKey]], Territories[], 2, FALSE)</f>
        <v>Canada</v>
      </c>
      <c r="J2090">
        <f>_xlfn.XLOOKUP(Sales[[#This Row],[ProductKey]], Products!$A:$A, Products!$J:$J)</f>
        <v>13.09</v>
      </c>
      <c r="K2090">
        <f>_xlfn.XLOOKUP(Sales[[#This Row],[ProductKey]], Products!$A:$A, Products!$K:$K)</f>
        <v>35</v>
      </c>
      <c r="L2090" s="1">
        <f>Sales[[#This Row],[ProductPrice]]*Sales[[#This Row],[OrderQuantity]]</f>
        <v>35</v>
      </c>
      <c r="M2090" s="1">
        <f>Sales[[#This Row],[OrderQuantity]]</f>
        <v>1</v>
      </c>
      <c r="N2090" s="1">
        <f>1</f>
        <v>1</v>
      </c>
      <c r="O2090" s="1">
        <f>Sales[[#This Row],[TotalSales]]-Sales[[#This Row],[TotalCost]]</f>
        <v>21.91</v>
      </c>
      <c r="P2090" s="1">
        <f>Sales[[#This Row],[ProductCost]]*Sales[[#This Row],[OrderQuantity]]</f>
        <v>13.09</v>
      </c>
      <c r="Q2090" s="1" t="str">
        <f>VLOOKUP(Sales[[#This Row],[ProductKey]], Products!$A$2:$D$1000, 4, FALSE)</f>
        <v>HL Mountain Tire</v>
      </c>
    </row>
    <row r="2091" spans="1:17" x14ac:dyDescent="0.25">
      <c r="A2091" s="2">
        <v>38325</v>
      </c>
      <c r="B2091" s="1" t="s">
        <v>6563</v>
      </c>
      <c r="C2091">
        <v>561</v>
      </c>
      <c r="D2091">
        <v>15876</v>
      </c>
      <c r="E2091">
        <v>6</v>
      </c>
      <c r="F2091">
        <v>1</v>
      </c>
      <c r="G2091">
        <v>1</v>
      </c>
      <c r="H2091" s="2">
        <v>43438</v>
      </c>
      <c r="I2091" t="str">
        <f>VLOOKUP(Sales[[#This Row],[TerritoryKey]], Territories[], 2, FALSE)</f>
        <v>Canada</v>
      </c>
      <c r="J2091">
        <f>_xlfn.XLOOKUP(Sales[[#This Row],[ProductKey]], Products!$A:$A, Products!$J:$J)</f>
        <v>1481.9378999999999</v>
      </c>
      <c r="K2091">
        <f>_xlfn.XLOOKUP(Sales[[#This Row],[ProductKey]], Products!$A:$A, Products!$K:$K)</f>
        <v>2384.0700000000002</v>
      </c>
      <c r="L2091" s="1">
        <f>Sales[[#This Row],[ProductPrice]]*Sales[[#This Row],[OrderQuantity]]</f>
        <v>2384.0700000000002</v>
      </c>
      <c r="M2091" s="1">
        <f>Sales[[#This Row],[OrderQuantity]]</f>
        <v>1</v>
      </c>
      <c r="N2091" s="1">
        <f>1</f>
        <v>1</v>
      </c>
      <c r="O2091" s="1">
        <f>Sales[[#This Row],[TotalSales]]-Sales[[#This Row],[TotalCost]]</f>
        <v>902.13210000000026</v>
      </c>
      <c r="P2091" s="1">
        <f>Sales[[#This Row],[ProductCost]]*Sales[[#This Row],[OrderQuantity]]</f>
        <v>1481.9378999999999</v>
      </c>
      <c r="Q2091" s="1" t="str">
        <f>VLOOKUP(Sales[[#This Row],[ProductKey]], Products!$A$2:$D$1000, 4, FALSE)</f>
        <v>Touring-1000 Yellow, 46</v>
      </c>
    </row>
    <row r="2092" spans="1:17" x14ac:dyDescent="0.25">
      <c r="A2092" s="2">
        <v>38265</v>
      </c>
      <c r="B2092" s="1" t="s">
        <v>6605</v>
      </c>
      <c r="C2092">
        <v>572</v>
      </c>
      <c r="D2092">
        <v>24759</v>
      </c>
      <c r="E2092">
        <v>6</v>
      </c>
      <c r="F2092">
        <v>1</v>
      </c>
      <c r="G2092">
        <v>1</v>
      </c>
      <c r="H2092" s="2">
        <v>43378</v>
      </c>
      <c r="I2092" t="str">
        <f>VLOOKUP(Sales[[#This Row],[TerritoryKey]], Territories[], 2, FALSE)</f>
        <v>Canada</v>
      </c>
      <c r="J2092">
        <f>_xlfn.XLOOKUP(Sales[[#This Row],[ProductKey]], Products!$A:$A, Products!$J:$J)</f>
        <v>461.44479999999999</v>
      </c>
      <c r="K2092">
        <f>_xlfn.XLOOKUP(Sales[[#This Row],[ProductKey]], Products!$A:$A, Products!$K:$K)</f>
        <v>742.35</v>
      </c>
      <c r="L2092" s="1">
        <f>Sales[[#This Row],[ProductPrice]]*Sales[[#This Row],[OrderQuantity]]</f>
        <v>742.35</v>
      </c>
      <c r="M2092" s="1">
        <f>Sales[[#This Row],[OrderQuantity]]</f>
        <v>1</v>
      </c>
      <c r="N2092" s="1">
        <f>1</f>
        <v>1</v>
      </c>
      <c r="O2092" s="1">
        <f>Sales[[#This Row],[TotalSales]]-Sales[[#This Row],[TotalCost]]</f>
        <v>280.90520000000004</v>
      </c>
      <c r="P2092" s="1">
        <f>Sales[[#This Row],[ProductCost]]*Sales[[#This Row],[OrderQuantity]]</f>
        <v>461.44479999999999</v>
      </c>
      <c r="Q2092" s="1" t="str">
        <f>VLOOKUP(Sales[[#This Row],[ProductKey]], Products!$A$2:$D$1000, 4, FALSE)</f>
        <v>Touring-3000 Yellow, 62</v>
      </c>
    </row>
    <row r="2093" spans="1:17" x14ac:dyDescent="0.25">
      <c r="A2093" s="2">
        <v>38050</v>
      </c>
      <c r="B2093" s="1" t="s">
        <v>6612</v>
      </c>
      <c r="C2093">
        <v>582</v>
      </c>
      <c r="D2093">
        <v>18092</v>
      </c>
      <c r="E2093">
        <v>6</v>
      </c>
      <c r="F2093">
        <v>1</v>
      </c>
      <c r="G2093">
        <v>1</v>
      </c>
      <c r="H2093" s="2">
        <v>43163</v>
      </c>
      <c r="I2093" t="str">
        <f>VLOOKUP(Sales[[#This Row],[TerritoryKey]], Territories[], 2, FALSE)</f>
        <v>Canada</v>
      </c>
      <c r="J2093">
        <f>_xlfn.XLOOKUP(Sales[[#This Row],[ProductKey]], Products!$A:$A, Products!$J:$J)</f>
        <v>1082.51</v>
      </c>
      <c r="K2093">
        <f>_xlfn.XLOOKUP(Sales[[#This Row],[ProductKey]], Products!$A:$A, Products!$K:$K)</f>
        <v>1700.99</v>
      </c>
      <c r="L2093" s="1">
        <f>Sales[[#This Row],[ProductPrice]]*Sales[[#This Row],[OrderQuantity]]</f>
        <v>1700.99</v>
      </c>
      <c r="M2093" s="1">
        <f>Sales[[#This Row],[OrderQuantity]]</f>
        <v>1</v>
      </c>
      <c r="N2093" s="1">
        <f>1</f>
        <v>1</v>
      </c>
      <c r="O2093" s="1">
        <f>Sales[[#This Row],[TotalSales]]-Sales[[#This Row],[TotalCost]]</f>
        <v>618.48</v>
      </c>
      <c r="P2093" s="1">
        <f>Sales[[#This Row],[ProductCost]]*Sales[[#This Row],[OrderQuantity]]</f>
        <v>1082.51</v>
      </c>
      <c r="Q2093" s="1" t="str">
        <f>VLOOKUP(Sales[[#This Row],[ProductKey]], Products!$A$2:$D$1000, 4, FALSE)</f>
        <v>Road-350-W Yellow, 44</v>
      </c>
    </row>
    <row r="2094" spans="1:17" x14ac:dyDescent="0.25">
      <c r="A2094" s="2">
        <v>38143</v>
      </c>
      <c r="B2094" s="1" t="s">
        <v>6613</v>
      </c>
      <c r="C2094">
        <v>476</v>
      </c>
      <c r="D2094">
        <v>18524</v>
      </c>
      <c r="E2094">
        <v>6</v>
      </c>
      <c r="F2094">
        <v>1</v>
      </c>
      <c r="G2094">
        <v>1</v>
      </c>
      <c r="H2094" s="2">
        <v>43256</v>
      </c>
      <c r="I2094" t="str">
        <f>VLOOKUP(Sales[[#This Row],[TerritoryKey]], Territories[], 2, FALSE)</f>
        <v>Canada</v>
      </c>
      <c r="J2094">
        <f>_xlfn.XLOOKUP(Sales[[#This Row],[ProductKey]], Products!$A:$A, Products!$J:$J)</f>
        <v>26.176300000000001</v>
      </c>
      <c r="K2094">
        <f>_xlfn.XLOOKUP(Sales[[#This Row],[ProductKey]], Products!$A:$A, Products!$K:$K)</f>
        <v>69.989999999999995</v>
      </c>
      <c r="L2094" s="1">
        <f>Sales[[#This Row],[ProductPrice]]*Sales[[#This Row],[OrderQuantity]]</f>
        <v>69.989999999999995</v>
      </c>
      <c r="M2094" s="1">
        <f>Sales[[#This Row],[OrderQuantity]]</f>
        <v>1</v>
      </c>
      <c r="N2094" s="1">
        <f>1</f>
        <v>1</v>
      </c>
      <c r="O2094" s="1">
        <f>Sales[[#This Row],[TotalSales]]-Sales[[#This Row],[TotalCost]]</f>
        <v>43.813699999999997</v>
      </c>
      <c r="P2094" s="1">
        <f>Sales[[#This Row],[ProductCost]]*Sales[[#This Row],[OrderQuantity]]</f>
        <v>26.176300000000001</v>
      </c>
      <c r="Q2094" s="1" t="str">
        <f>VLOOKUP(Sales[[#This Row],[ProductKey]], Products!$A$2:$D$1000, 4, FALSE)</f>
        <v>Women's Mountain Shorts, L</v>
      </c>
    </row>
    <row r="2095" spans="1:17" x14ac:dyDescent="0.25">
      <c r="A2095" s="2">
        <v>38082</v>
      </c>
      <c r="B2095" s="1" t="s">
        <v>6627</v>
      </c>
      <c r="C2095">
        <v>476</v>
      </c>
      <c r="D2095">
        <v>16380</v>
      </c>
      <c r="E2095">
        <v>6</v>
      </c>
      <c r="F2095">
        <v>1</v>
      </c>
      <c r="G2095">
        <v>1</v>
      </c>
      <c r="H2095" s="2">
        <v>43195</v>
      </c>
      <c r="I2095" t="str">
        <f>VLOOKUP(Sales[[#This Row],[TerritoryKey]], Territories[], 2, FALSE)</f>
        <v>Canada</v>
      </c>
      <c r="J2095">
        <f>_xlfn.XLOOKUP(Sales[[#This Row],[ProductKey]], Products!$A:$A, Products!$J:$J)</f>
        <v>26.176300000000001</v>
      </c>
      <c r="K2095">
        <f>_xlfn.XLOOKUP(Sales[[#This Row],[ProductKey]], Products!$A:$A, Products!$K:$K)</f>
        <v>69.989999999999995</v>
      </c>
      <c r="L2095" s="1">
        <f>Sales[[#This Row],[ProductPrice]]*Sales[[#This Row],[OrderQuantity]]</f>
        <v>69.989999999999995</v>
      </c>
      <c r="M2095" s="1">
        <f>Sales[[#This Row],[OrderQuantity]]</f>
        <v>1</v>
      </c>
      <c r="N2095" s="1">
        <f>1</f>
        <v>1</v>
      </c>
      <c r="O2095" s="1">
        <f>Sales[[#This Row],[TotalSales]]-Sales[[#This Row],[TotalCost]]</f>
        <v>43.813699999999997</v>
      </c>
      <c r="P2095" s="1">
        <f>Sales[[#This Row],[ProductCost]]*Sales[[#This Row],[OrderQuantity]]</f>
        <v>26.176300000000001</v>
      </c>
      <c r="Q2095" s="1" t="str">
        <f>VLOOKUP(Sales[[#This Row],[ProductKey]], Products!$A$2:$D$1000, 4, FALSE)</f>
        <v>Women's Mountain Shorts, L</v>
      </c>
    </row>
    <row r="2096" spans="1:17" x14ac:dyDescent="0.25">
      <c r="A2096" s="2">
        <v>38049</v>
      </c>
      <c r="B2096" s="1" t="s">
        <v>6666</v>
      </c>
      <c r="C2096">
        <v>229</v>
      </c>
      <c r="D2096">
        <v>11253</v>
      </c>
      <c r="E2096">
        <v>6</v>
      </c>
      <c r="F2096">
        <v>1</v>
      </c>
      <c r="G2096">
        <v>1</v>
      </c>
      <c r="H2096" s="2">
        <v>43162</v>
      </c>
      <c r="I2096" t="str">
        <f>VLOOKUP(Sales[[#This Row],[TerritoryKey]], Territories[], 2, FALSE)</f>
        <v>Canada</v>
      </c>
      <c r="J2096">
        <f>_xlfn.XLOOKUP(Sales[[#This Row],[ProductKey]], Products!$A:$A, Products!$J:$J)</f>
        <v>31.724399999999999</v>
      </c>
      <c r="K2096">
        <f>_xlfn.XLOOKUP(Sales[[#This Row],[ProductKey]], Products!$A:$A, Products!$K:$K)</f>
        <v>48.067300000000003</v>
      </c>
      <c r="L2096" s="1">
        <f>Sales[[#This Row],[ProductPrice]]*Sales[[#This Row],[OrderQuantity]]</f>
        <v>48.067300000000003</v>
      </c>
      <c r="M2096" s="1">
        <f>Sales[[#This Row],[OrderQuantity]]</f>
        <v>1</v>
      </c>
      <c r="N2096" s="1">
        <f>1</f>
        <v>1</v>
      </c>
      <c r="O2096" s="1">
        <f>Sales[[#This Row],[TotalSales]]-Sales[[#This Row],[TotalCost]]</f>
        <v>16.342900000000004</v>
      </c>
      <c r="P2096" s="1">
        <f>Sales[[#This Row],[ProductCost]]*Sales[[#This Row],[OrderQuantity]]</f>
        <v>31.724399999999999</v>
      </c>
      <c r="Q2096" s="1" t="str">
        <f>VLOOKUP(Sales[[#This Row],[ProductKey]], Products!$A$2:$D$1000, 4, FALSE)</f>
        <v>Long-Sleeve Logo Jersey, M</v>
      </c>
    </row>
    <row r="2097" spans="1:17" x14ac:dyDescent="0.25">
      <c r="A2097" s="2">
        <v>38142</v>
      </c>
      <c r="B2097" s="1" t="s">
        <v>6694</v>
      </c>
      <c r="C2097">
        <v>591</v>
      </c>
      <c r="D2097">
        <v>16125</v>
      </c>
      <c r="E2097">
        <v>6</v>
      </c>
      <c r="F2097">
        <v>1</v>
      </c>
      <c r="G2097">
        <v>1</v>
      </c>
      <c r="H2097" s="2">
        <v>43255</v>
      </c>
      <c r="I2097" t="str">
        <f>VLOOKUP(Sales[[#This Row],[TerritoryKey]], Territories[], 2, FALSE)</f>
        <v>Canada</v>
      </c>
      <c r="J2097">
        <f>_xlfn.XLOOKUP(Sales[[#This Row],[ProductKey]], Products!$A:$A, Products!$J:$J)</f>
        <v>308.21789999999999</v>
      </c>
      <c r="K2097">
        <f>_xlfn.XLOOKUP(Sales[[#This Row],[ProductKey]], Products!$A:$A, Products!$K:$K)</f>
        <v>564.99</v>
      </c>
      <c r="L2097" s="1">
        <f>Sales[[#This Row],[ProductPrice]]*Sales[[#This Row],[OrderQuantity]]</f>
        <v>564.99</v>
      </c>
      <c r="M2097" s="1">
        <f>Sales[[#This Row],[OrderQuantity]]</f>
        <v>1</v>
      </c>
      <c r="N2097" s="1">
        <f>1</f>
        <v>1</v>
      </c>
      <c r="O2097" s="1">
        <f>Sales[[#This Row],[TotalSales]]-Sales[[#This Row],[TotalCost]]</f>
        <v>256.77210000000002</v>
      </c>
      <c r="P2097" s="1">
        <f>Sales[[#This Row],[ProductCost]]*Sales[[#This Row],[OrderQuantity]]</f>
        <v>308.21789999999999</v>
      </c>
      <c r="Q2097" s="1" t="str">
        <f>VLOOKUP(Sales[[#This Row],[ProductKey]], Products!$A$2:$D$1000, 4, FALSE)</f>
        <v>Mountain-500 Silver, 40</v>
      </c>
    </row>
    <row r="2098" spans="1:17" x14ac:dyDescent="0.25">
      <c r="A2098" s="2">
        <v>37990</v>
      </c>
      <c r="B2098" s="1" t="s">
        <v>6723</v>
      </c>
      <c r="C2098">
        <v>356</v>
      </c>
      <c r="D2098">
        <v>21138</v>
      </c>
      <c r="E2098">
        <v>6</v>
      </c>
      <c r="F2098">
        <v>1</v>
      </c>
      <c r="G2098">
        <v>1</v>
      </c>
      <c r="H2098" s="2">
        <v>43104</v>
      </c>
      <c r="I2098" t="str">
        <f>VLOOKUP(Sales[[#This Row],[TerritoryKey]], Territories[], 2, FALSE)</f>
        <v>Canada</v>
      </c>
      <c r="J2098">
        <f>_xlfn.XLOOKUP(Sales[[#This Row],[ProductKey]], Products!$A:$A, Products!$J:$J)</f>
        <v>1117.8559</v>
      </c>
      <c r="K2098">
        <f>_xlfn.XLOOKUP(Sales[[#This Row],[ProductKey]], Products!$A:$A, Products!$K:$K)</f>
        <v>2071.4196000000002</v>
      </c>
      <c r="L2098" s="1">
        <f>Sales[[#This Row],[ProductPrice]]*Sales[[#This Row],[OrderQuantity]]</f>
        <v>2071.4196000000002</v>
      </c>
      <c r="M2098" s="1">
        <f>Sales[[#This Row],[OrderQuantity]]</f>
        <v>1</v>
      </c>
      <c r="N2098" s="1">
        <f>1</f>
        <v>1</v>
      </c>
      <c r="O2098" s="1">
        <f>Sales[[#This Row],[TotalSales]]-Sales[[#This Row],[TotalCost]]</f>
        <v>953.56370000000015</v>
      </c>
      <c r="P2098" s="1">
        <f>Sales[[#This Row],[ProductCost]]*Sales[[#This Row],[OrderQuantity]]</f>
        <v>1117.8559</v>
      </c>
      <c r="Q2098" s="1" t="str">
        <f>VLOOKUP(Sales[[#This Row],[ProductKey]], Products!$A$2:$D$1000, 4, FALSE)</f>
        <v>Mountain-200 Silver, 46</v>
      </c>
    </row>
    <row r="2099" spans="1:17" x14ac:dyDescent="0.25">
      <c r="A2099" s="2">
        <v>38201</v>
      </c>
      <c r="B2099" s="1" t="s">
        <v>6738</v>
      </c>
      <c r="C2099">
        <v>389</v>
      </c>
      <c r="D2099">
        <v>20669</v>
      </c>
      <c r="E2099">
        <v>6</v>
      </c>
      <c r="F2099">
        <v>1</v>
      </c>
      <c r="G2099">
        <v>1</v>
      </c>
      <c r="H2099" s="2">
        <v>43314</v>
      </c>
      <c r="I2099" t="str">
        <f>VLOOKUP(Sales[[#This Row],[TerritoryKey]], Territories[], 2, FALSE)</f>
        <v>Canada</v>
      </c>
      <c r="J2099">
        <f>_xlfn.XLOOKUP(Sales[[#This Row],[ProductKey]], Products!$A:$A, Products!$J:$J)</f>
        <v>605.64919999999995</v>
      </c>
      <c r="K2099">
        <f>_xlfn.XLOOKUP(Sales[[#This Row],[ProductKey]], Products!$A:$A, Products!$K:$K)</f>
        <v>1000.4375</v>
      </c>
      <c r="L2099" s="1">
        <f>Sales[[#This Row],[ProductPrice]]*Sales[[#This Row],[OrderQuantity]]</f>
        <v>1000.4375</v>
      </c>
      <c r="M2099" s="1">
        <f>Sales[[#This Row],[OrderQuantity]]</f>
        <v>1</v>
      </c>
      <c r="N2099" s="1">
        <f>1</f>
        <v>1</v>
      </c>
      <c r="O2099" s="1">
        <f>Sales[[#This Row],[TotalSales]]-Sales[[#This Row],[TotalCost]]</f>
        <v>394.78830000000005</v>
      </c>
      <c r="P2099" s="1">
        <f>Sales[[#This Row],[ProductCost]]*Sales[[#This Row],[OrderQuantity]]</f>
        <v>605.64919999999995</v>
      </c>
      <c r="Q2099" s="1" t="str">
        <f>VLOOKUP(Sales[[#This Row],[ProductKey]], Products!$A$2:$D$1000, 4, FALSE)</f>
        <v>Road-550-W Yellow, 48</v>
      </c>
    </row>
    <row r="2100" spans="1:17" x14ac:dyDescent="0.25">
      <c r="A2100" s="2">
        <v>38324</v>
      </c>
      <c r="B2100" s="1" t="s">
        <v>6746</v>
      </c>
      <c r="C2100">
        <v>561</v>
      </c>
      <c r="D2100">
        <v>15905</v>
      </c>
      <c r="E2100">
        <v>6</v>
      </c>
      <c r="F2100">
        <v>1</v>
      </c>
      <c r="G2100">
        <v>1</v>
      </c>
      <c r="H2100" s="2">
        <v>43437</v>
      </c>
      <c r="I2100" t="str">
        <f>VLOOKUP(Sales[[#This Row],[TerritoryKey]], Territories[], 2, FALSE)</f>
        <v>Canada</v>
      </c>
      <c r="J2100">
        <f>_xlfn.XLOOKUP(Sales[[#This Row],[ProductKey]], Products!$A:$A, Products!$J:$J)</f>
        <v>1481.9378999999999</v>
      </c>
      <c r="K2100">
        <f>_xlfn.XLOOKUP(Sales[[#This Row],[ProductKey]], Products!$A:$A, Products!$K:$K)</f>
        <v>2384.0700000000002</v>
      </c>
      <c r="L2100" s="1">
        <f>Sales[[#This Row],[ProductPrice]]*Sales[[#This Row],[OrderQuantity]]</f>
        <v>2384.0700000000002</v>
      </c>
      <c r="M2100" s="1">
        <f>Sales[[#This Row],[OrderQuantity]]</f>
        <v>1</v>
      </c>
      <c r="N2100" s="1">
        <f>1</f>
        <v>1</v>
      </c>
      <c r="O2100" s="1">
        <f>Sales[[#This Row],[TotalSales]]-Sales[[#This Row],[TotalCost]]</f>
        <v>902.13210000000026</v>
      </c>
      <c r="P2100" s="1">
        <f>Sales[[#This Row],[ProductCost]]*Sales[[#This Row],[OrderQuantity]]</f>
        <v>1481.9378999999999</v>
      </c>
      <c r="Q2100" s="1" t="str">
        <f>VLOOKUP(Sales[[#This Row],[ProductKey]], Products!$A$2:$D$1000, 4, FALSE)</f>
        <v>Touring-1000 Yellow, 46</v>
      </c>
    </row>
    <row r="2101" spans="1:17" x14ac:dyDescent="0.25">
      <c r="A2101" s="2">
        <v>38233</v>
      </c>
      <c r="B2101" s="1" t="s">
        <v>6752</v>
      </c>
      <c r="C2101">
        <v>578</v>
      </c>
      <c r="D2101">
        <v>24332</v>
      </c>
      <c r="E2101">
        <v>6</v>
      </c>
      <c r="F2101">
        <v>1</v>
      </c>
      <c r="G2101">
        <v>1</v>
      </c>
      <c r="H2101" s="2">
        <v>43346</v>
      </c>
      <c r="I2101" t="str">
        <f>VLOOKUP(Sales[[#This Row],[TerritoryKey]], Territories[], 2, FALSE)</f>
        <v>Canada</v>
      </c>
      <c r="J2101">
        <f>_xlfn.XLOOKUP(Sales[[#This Row],[ProductKey]], Products!$A:$A, Products!$J:$J)</f>
        <v>755.1508</v>
      </c>
      <c r="K2101">
        <f>_xlfn.XLOOKUP(Sales[[#This Row],[ProductKey]], Products!$A:$A, Products!$K:$K)</f>
        <v>1214.8499999999999</v>
      </c>
      <c r="L2101" s="1">
        <f>Sales[[#This Row],[ProductPrice]]*Sales[[#This Row],[OrderQuantity]]</f>
        <v>1214.8499999999999</v>
      </c>
      <c r="M2101" s="1">
        <f>Sales[[#This Row],[OrderQuantity]]</f>
        <v>1</v>
      </c>
      <c r="N2101" s="1">
        <f>1</f>
        <v>1</v>
      </c>
      <c r="O2101" s="1">
        <f>Sales[[#This Row],[TotalSales]]-Sales[[#This Row],[TotalCost]]</f>
        <v>459.69919999999991</v>
      </c>
      <c r="P2101" s="1">
        <f>Sales[[#This Row],[ProductCost]]*Sales[[#This Row],[OrderQuantity]]</f>
        <v>755.1508</v>
      </c>
      <c r="Q2101" s="1" t="str">
        <f>VLOOKUP(Sales[[#This Row],[ProductKey]], Products!$A$2:$D$1000, 4, FALSE)</f>
        <v>Touring-2000 Blue, 50</v>
      </c>
    </row>
    <row r="2102" spans="1:17" x14ac:dyDescent="0.25">
      <c r="A2102" s="2">
        <v>38235</v>
      </c>
      <c r="B2102" s="1" t="s">
        <v>6760</v>
      </c>
      <c r="C2102">
        <v>582</v>
      </c>
      <c r="D2102">
        <v>18091</v>
      </c>
      <c r="E2102">
        <v>6</v>
      </c>
      <c r="F2102">
        <v>1</v>
      </c>
      <c r="G2102">
        <v>1</v>
      </c>
      <c r="H2102" s="2">
        <v>43348</v>
      </c>
      <c r="I2102" t="str">
        <f>VLOOKUP(Sales[[#This Row],[TerritoryKey]], Territories[], 2, FALSE)</f>
        <v>Canada</v>
      </c>
      <c r="J2102">
        <f>_xlfn.XLOOKUP(Sales[[#This Row],[ProductKey]], Products!$A:$A, Products!$J:$J)</f>
        <v>1082.51</v>
      </c>
      <c r="K2102">
        <f>_xlfn.XLOOKUP(Sales[[#This Row],[ProductKey]], Products!$A:$A, Products!$K:$K)</f>
        <v>1700.99</v>
      </c>
      <c r="L2102" s="1">
        <f>Sales[[#This Row],[ProductPrice]]*Sales[[#This Row],[OrderQuantity]]</f>
        <v>1700.99</v>
      </c>
      <c r="M2102" s="1">
        <f>Sales[[#This Row],[OrderQuantity]]</f>
        <v>1</v>
      </c>
      <c r="N2102" s="1">
        <f>1</f>
        <v>1</v>
      </c>
      <c r="O2102" s="1">
        <f>Sales[[#This Row],[TotalSales]]-Sales[[#This Row],[TotalCost]]</f>
        <v>618.48</v>
      </c>
      <c r="P2102" s="1">
        <f>Sales[[#This Row],[ProductCost]]*Sales[[#This Row],[OrderQuantity]]</f>
        <v>1082.51</v>
      </c>
      <c r="Q2102" s="1" t="str">
        <f>VLOOKUP(Sales[[#This Row],[ProductKey]], Products!$A$2:$D$1000, 4, FALSE)</f>
        <v>Road-350-W Yellow, 44</v>
      </c>
    </row>
    <row r="2103" spans="1:17" x14ac:dyDescent="0.25">
      <c r="A2103" s="2">
        <v>38172</v>
      </c>
      <c r="B2103" s="1" t="s">
        <v>6804</v>
      </c>
      <c r="C2103">
        <v>597</v>
      </c>
      <c r="D2103">
        <v>22732</v>
      </c>
      <c r="E2103">
        <v>6</v>
      </c>
      <c r="F2103">
        <v>1</v>
      </c>
      <c r="G2103">
        <v>1</v>
      </c>
      <c r="H2103" s="2">
        <v>43285</v>
      </c>
      <c r="I2103" t="str">
        <f>VLOOKUP(Sales[[#This Row],[TerritoryKey]], Territories[], 2, FALSE)</f>
        <v>Canada</v>
      </c>
      <c r="J2103">
        <f>_xlfn.XLOOKUP(Sales[[#This Row],[ProductKey]], Products!$A:$A, Products!$J:$J)</f>
        <v>294.5797</v>
      </c>
      <c r="K2103">
        <f>_xlfn.XLOOKUP(Sales[[#This Row],[ProductKey]], Products!$A:$A, Products!$K:$K)</f>
        <v>539.99</v>
      </c>
      <c r="L2103" s="1">
        <f>Sales[[#This Row],[ProductPrice]]*Sales[[#This Row],[OrderQuantity]]</f>
        <v>539.99</v>
      </c>
      <c r="M2103" s="1">
        <f>Sales[[#This Row],[OrderQuantity]]</f>
        <v>1</v>
      </c>
      <c r="N2103" s="1">
        <f>1</f>
        <v>1</v>
      </c>
      <c r="O2103" s="1">
        <f>Sales[[#This Row],[TotalSales]]-Sales[[#This Row],[TotalCost]]</f>
        <v>245.41030000000001</v>
      </c>
      <c r="P2103" s="1">
        <f>Sales[[#This Row],[ProductCost]]*Sales[[#This Row],[OrderQuantity]]</f>
        <v>294.5797</v>
      </c>
      <c r="Q2103" s="1" t="str">
        <f>VLOOKUP(Sales[[#This Row],[ProductKey]], Products!$A$2:$D$1000, 4, FALSE)</f>
        <v>Mountain-500 Black, 42</v>
      </c>
    </row>
    <row r="2104" spans="1:17" x14ac:dyDescent="0.25">
      <c r="A2104" s="2">
        <v>38141</v>
      </c>
      <c r="B2104" s="1" t="s">
        <v>6847</v>
      </c>
      <c r="C2104">
        <v>575</v>
      </c>
      <c r="D2104">
        <v>23074</v>
      </c>
      <c r="E2104">
        <v>6</v>
      </c>
      <c r="F2104">
        <v>1</v>
      </c>
      <c r="G2104">
        <v>1</v>
      </c>
      <c r="H2104" s="2">
        <v>43254</v>
      </c>
      <c r="I2104" t="str">
        <f>VLOOKUP(Sales[[#This Row],[TerritoryKey]], Territories[], 2, FALSE)</f>
        <v>Canada</v>
      </c>
      <c r="J2104">
        <f>_xlfn.XLOOKUP(Sales[[#This Row],[ProductKey]], Products!$A:$A, Products!$J:$J)</f>
        <v>1481.9378999999999</v>
      </c>
      <c r="K2104">
        <f>_xlfn.XLOOKUP(Sales[[#This Row],[ProductKey]], Products!$A:$A, Products!$K:$K)</f>
        <v>2384.0700000000002</v>
      </c>
      <c r="L2104" s="1">
        <f>Sales[[#This Row],[ProductPrice]]*Sales[[#This Row],[OrderQuantity]]</f>
        <v>2384.0700000000002</v>
      </c>
      <c r="M2104" s="1">
        <f>Sales[[#This Row],[OrderQuantity]]</f>
        <v>1</v>
      </c>
      <c r="N2104" s="1">
        <f>1</f>
        <v>1</v>
      </c>
      <c r="O2104" s="1">
        <f>Sales[[#This Row],[TotalSales]]-Sales[[#This Row],[TotalCost]]</f>
        <v>902.13210000000026</v>
      </c>
      <c r="P2104" s="1">
        <f>Sales[[#This Row],[ProductCost]]*Sales[[#This Row],[OrderQuantity]]</f>
        <v>1481.9378999999999</v>
      </c>
      <c r="Q2104" s="1" t="str">
        <f>VLOOKUP(Sales[[#This Row],[ProductKey]], Products!$A$2:$D$1000, 4, FALSE)</f>
        <v>Touring-1000 Blue, 54</v>
      </c>
    </row>
    <row r="2105" spans="1:17" x14ac:dyDescent="0.25">
      <c r="A2105" s="2">
        <v>38325</v>
      </c>
      <c r="B2105" s="1" t="s">
        <v>6859</v>
      </c>
      <c r="C2105">
        <v>563</v>
      </c>
      <c r="D2105">
        <v>15566</v>
      </c>
      <c r="E2105">
        <v>6</v>
      </c>
      <c r="F2105">
        <v>1</v>
      </c>
      <c r="G2105">
        <v>1</v>
      </c>
      <c r="H2105" s="2">
        <v>43438</v>
      </c>
      <c r="I2105" t="str">
        <f>VLOOKUP(Sales[[#This Row],[TerritoryKey]], Territories[], 2, FALSE)</f>
        <v>Canada</v>
      </c>
      <c r="J2105">
        <f>_xlfn.XLOOKUP(Sales[[#This Row],[ProductKey]], Products!$A:$A, Products!$J:$J)</f>
        <v>1481.9378999999999</v>
      </c>
      <c r="K2105">
        <f>_xlfn.XLOOKUP(Sales[[#This Row],[ProductKey]], Products!$A:$A, Products!$K:$K)</f>
        <v>2384.0700000000002</v>
      </c>
      <c r="L2105" s="1">
        <f>Sales[[#This Row],[ProductPrice]]*Sales[[#This Row],[OrderQuantity]]</f>
        <v>2384.0700000000002</v>
      </c>
      <c r="M2105" s="1">
        <f>Sales[[#This Row],[OrderQuantity]]</f>
        <v>1</v>
      </c>
      <c r="N2105" s="1">
        <f>1</f>
        <v>1</v>
      </c>
      <c r="O2105" s="1">
        <f>Sales[[#This Row],[TotalSales]]-Sales[[#This Row],[TotalCost]]</f>
        <v>902.13210000000026</v>
      </c>
      <c r="P2105" s="1">
        <f>Sales[[#This Row],[ProductCost]]*Sales[[#This Row],[OrderQuantity]]</f>
        <v>1481.9378999999999</v>
      </c>
      <c r="Q2105" s="1" t="str">
        <f>VLOOKUP(Sales[[#This Row],[ProductKey]], Products!$A$2:$D$1000, 4, FALSE)</f>
        <v>Touring-1000 Yellow, 54</v>
      </c>
    </row>
    <row r="2106" spans="1:17" x14ac:dyDescent="0.25">
      <c r="A2106" s="2">
        <v>38080</v>
      </c>
      <c r="B2106" s="1" t="s">
        <v>6966</v>
      </c>
      <c r="C2106">
        <v>566</v>
      </c>
      <c r="D2106">
        <v>16820</v>
      </c>
      <c r="E2106">
        <v>6</v>
      </c>
      <c r="F2106">
        <v>1</v>
      </c>
      <c r="G2106">
        <v>1</v>
      </c>
      <c r="H2106" s="2">
        <v>43193</v>
      </c>
      <c r="I2106" t="str">
        <f>VLOOKUP(Sales[[#This Row],[TerritoryKey]], Territories[], 2, FALSE)</f>
        <v>Canada</v>
      </c>
      <c r="J2106">
        <f>_xlfn.XLOOKUP(Sales[[#This Row],[ProductKey]], Products!$A:$A, Products!$J:$J)</f>
        <v>461.44479999999999</v>
      </c>
      <c r="K2106">
        <f>_xlfn.XLOOKUP(Sales[[#This Row],[ProductKey]], Products!$A:$A, Products!$K:$K)</f>
        <v>742.35</v>
      </c>
      <c r="L2106" s="1">
        <f>Sales[[#This Row],[ProductPrice]]*Sales[[#This Row],[OrderQuantity]]</f>
        <v>742.35</v>
      </c>
      <c r="M2106" s="1">
        <f>Sales[[#This Row],[OrderQuantity]]</f>
        <v>1</v>
      </c>
      <c r="N2106" s="1">
        <f>1</f>
        <v>1</v>
      </c>
      <c r="O2106" s="1">
        <f>Sales[[#This Row],[TotalSales]]-Sales[[#This Row],[TotalCost]]</f>
        <v>280.90520000000004</v>
      </c>
      <c r="P2106" s="1">
        <f>Sales[[#This Row],[ProductCost]]*Sales[[#This Row],[OrderQuantity]]</f>
        <v>461.44479999999999</v>
      </c>
      <c r="Q2106" s="1" t="str">
        <f>VLOOKUP(Sales[[#This Row],[ProductKey]], Products!$A$2:$D$1000, 4, FALSE)</f>
        <v>Touring-3000 Blue, 58</v>
      </c>
    </row>
    <row r="2107" spans="1:17" x14ac:dyDescent="0.25">
      <c r="A2107" s="2">
        <v>38202</v>
      </c>
      <c r="B2107" s="1" t="s">
        <v>6980</v>
      </c>
      <c r="C2107">
        <v>485</v>
      </c>
      <c r="D2107">
        <v>16370</v>
      </c>
      <c r="E2107">
        <v>6</v>
      </c>
      <c r="F2107">
        <v>1</v>
      </c>
      <c r="G2107">
        <v>1</v>
      </c>
      <c r="H2107" s="2">
        <v>43315</v>
      </c>
      <c r="I2107" t="str">
        <f>VLOOKUP(Sales[[#This Row],[TerritoryKey]], Territories[], 2, FALSE)</f>
        <v>Canada</v>
      </c>
      <c r="J2107">
        <f>_xlfn.XLOOKUP(Sales[[#This Row],[ProductKey]], Products!$A:$A, Products!$J:$J)</f>
        <v>8.2204999999999995</v>
      </c>
      <c r="K2107">
        <f>_xlfn.XLOOKUP(Sales[[#This Row],[ProductKey]], Products!$A:$A, Products!$K:$K)</f>
        <v>21.98</v>
      </c>
      <c r="L2107" s="1">
        <f>Sales[[#This Row],[ProductPrice]]*Sales[[#This Row],[OrderQuantity]]</f>
        <v>21.98</v>
      </c>
      <c r="M2107" s="1">
        <f>Sales[[#This Row],[OrderQuantity]]</f>
        <v>1</v>
      </c>
      <c r="N2107" s="1">
        <f>1</f>
        <v>1</v>
      </c>
      <c r="O2107" s="1">
        <f>Sales[[#This Row],[TotalSales]]-Sales[[#This Row],[TotalCost]]</f>
        <v>13.759500000000001</v>
      </c>
      <c r="P2107" s="1">
        <f>Sales[[#This Row],[ProductCost]]*Sales[[#This Row],[OrderQuantity]]</f>
        <v>8.2204999999999995</v>
      </c>
      <c r="Q2107" s="1" t="str">
        <f>VLOOKUP(Sales[[#This Row],[ProductKey]], Products!$A$2:$D$1000, 4, FALSE)</f>
        <v>Fender Set - Mountain</v>
      </c>
    </row>
    <row r="2108" spans="1:17" x14ac:dyDescent="0.25">
      <c r="A2108" s="2">
        <v>38324</v>
      </c>
      <c r="B2108" s="1" t="s">
        <v>6996</v>
      </c>
      <c r="C2108">
        <v>580</v>
      </c>
      <c r="D2108">
        <v>18103</v>
      </c>
      <c r="E2108">
        <v>6</v>
      </c>
      <c r="F2108">
        <v>1</v>
      </c>
      <c r="G2108">
        <v>1</v>
      </c>
      <c r="H2108" s="2">
        <v>43437</v>
      </c>
      <c r="I2108" t="str">
        <f>VLOOKUP(Sales[[#This Row],[TerritoryKey]], Territories[], 2, FALSE)</f>
        <v>Canada</v>
      </c>
      <c r="J2108">
        <f>_xlfn.XLOOKUP(Sales[[#This Row],[ProductKey]], Products!$A:$A, Products!$J:$J)</f>
        <v>1082.51</v>
      </c>
      <c r="K2108">
        <f>_xlfn.XLOOKUP(Sales[[#This Row],[ProductKey]], Products!$A:$A, Products!$K:$K)</f>
        <v>1700.99</v>
      </c>
      <c r="L2108" s="1">
        <f>Sales[[#This Row],[ProductPrice]]*Sales[[#This Row],[OrderQuantity]]</f>
        <v>1700.99</v>
      </c>
      <c r="M2108" s="1">
        <f>Sales[[#This Row],[OrderQuantity]]</f>
        <v>1</v>
      </c>
      <c r="N2108" s="1">
        <f>1</f>
        <v>1</v>
      </c>
      <c r="O2108" s="1">
        <f>Sales[[#This Row],[TotalSales]]-Sales[[#This Row],[TotalCost]]</f>
        <v>618.48</v>
      </c>
      <c r="P2108" s="1">
        <f>Sales[[#This Row],[ProductCost]]*Sales[[#This Row],[OrderQuantity]]</f>
        <v>1082.51</v>
      </c>
      <c r="Q2108" s="1" t="str">
        <f>VLOOKUP(Sales[[#This Row],[ProductKey]], Products!$A$2:$D$1000, 4, FALSE)</f>
        <v>Road-350-W Yellow, 40</v>
      </c>
    </row>
    <row r="2109" spans="1:17" x14ac:dyDescent="0.25">
      <c r="A2109" s="2">
        <v>37991</v>
      </c>
      <c r="B2109" s="1" t="s">
        <v>7010</v>
      </c>
      <c r="C2109">
        <v>485</v>
      </c>
      <c r="D2109">
        <v>16497</v>
      </c>
      <c r="E2109">
        <v>6</v>
      </c>
      <c r="F2109">
        <v>1</v>
      </c>
      <c r="G2109">
        <v>1</v>
      </c>
      <c r="H2109" s="2">
        <v>43105</v>
      </c>
      <c r="I2109" t="str">
        <f>VLOOKUP(Sales[[#This Row],[TerritoryKey]], Territories[], 2, FALSE)</f>
        <v>Canada</v>
      </c>
      <c r="J2109">
        <f>_xlfn.XLOOKUP(Sales[[#This Row],[ProductKey]], Products!$A:$A, Products!$J:$J)</f>
        <v>8.2204999999999995</v>
      </c>
      <c r="K2109">
        <f>_xlfn.XLOOKUP(Sales[[#This Row],[ProductKey]], Products!$A:$A, Products!$K:$K)</f>
        <v>21.98</v>
      </c>
      <c r="L2109" s="1">
        <f>Sales[[#This Row],[ProductPrice]]*Sales[[#This Row],[OrderQuantity]]</f>
        <v>21.98</v>
      </c>
      <c r="M2109" s="1">
        <f>Sales[[#This Row],[OrderQuantity]]</f>
        <v>1</v>
      </c>
      <c r="N2109" s="1">
        <f>1</f>
        <v>1</v>
      </c>
      <c r="O2109" s="1">
        <f>Sales[[#This Row],[TotalSales]]-Sales[[#This Row],[TotalCost]]</f>
        <v>13.759500000000001</v>
      </c>
      <c r="P2109" s="1">
        <f>Sales[[#This Row],[ProductCost]]*Sales[[#This Row],[OrderQuantity]]</f>
        <v>8.2204999999999995</v>
      </c>
      <c r="Q2109" s="1" t="str">
        <f>VLOOKUP(Sales[[#This Row],[ProductKey]], Products!$A$2:$D$1000, 4, FALSE)</f>
        <v>Fender Set - Mountain</v>
      </c>
    </row>
    <row r="2110" spans="1:17" x14ac:dyDescent="0.25">
      <c r="A2110" s="2">
        <v>38143</v>
      </c>
      <c r="B2110" s="1" t="s">
        <v>7034</v>
      </c>
      <c r="C2110">
        <v>352</v>
      </c>
      <c r="D2110">
        <v>21348</v>
      </c>
      <c r="E2110">
        <v>6</v>
      </c>
      <c r="F2110">
        <v>1</v>
      </c>
      <c r="G2110">
        <v>1</v>
      </c>
      <c r="H2110" s="2">
        <v>43256</v>
      </c>
      <c r="I2110" t="str">
        <f>VLOOKUP(Sales[[#This Row],[TerritoryKey]], Territories[], 2, FALSE)</f>
        <v>Canada</v>
      </c>
      <c r="J2110">
        <f>_xlfn.XLOOKUP(Sales[[#This Row],[ProductKey]], Products!$A:$A, Products!$J:$J)</f>
        <v>1117.8559</v>
      </c>
      <c r="K2110">
        <f>_xlfn.XLOOKUP(Sales[[#This Row],[ProductKey]], Products!$A:$A, Products!$K:$K)</f>
        <v>2071.4196000000002</v>
      </c>
      <c r="L2110" s="1">
        <f>Sales[[#This Row],[ProductPrice]]*Sales[[#This Row],[OrderQuantity]]</f>
        <v>2071.4196000000002</v>
      </c>
      <c r="M2110" s="1">
        <f>Sales[[#This Row],[OrderQuantity]]</f>
        <v>1</v>
      </c>
      <c r="N2110" s="1">
        <f>1</f>
        <v>1</v>
      </c>
      <c r="O2110" s="1">
        <f>Sales[[#This Row],[TotalSales]]-Sales[[#This Row],[TotalCost]]</f>
        <v>953.56370000000015</v>
      </c>
      <c r="P2110" s="1">
        <f>Sales[[#This Row],[ProductCost]]*Sales[[#This Row],[OrderQuantity]]</f>
        <v>1117.8559</v>
      </c>
      <c r="Q2110" s="1" t="str">
        <f>VLOOKUP(Sales[[#This Row],[ProductKey]], Products!$A$2:$D$1000, 4, FALSE)</f>
        <v>Mountain-200 Silver, 38</v>
      </c>
    </row>
    <row r="2111" spans="1:17" x14ac:dyDescent="0.25">
      <c r="A2111" s="2">
        <v>38203</v>
      </c>
      <c r="B2111" s="1" t="s">
        <v>7061</v>
      </c>
      <c r="C2111">
        <v>561</v>
      </c>
      <c r="D2111">
        <v>15850</v>
      </c>
      <c r="E2111">
        <v>6</v>
      </c>
      <c r="F2111">
        <v>1</v>
      </c>
      <c r="G2111">
        <v>1</v>
      </c>
      <c r="H2111" s="2">
        <v>43316</v>
      </c>
      <c r="I2111" t="str">
        <f>VLOOKUP(Sales[[#This Row],[TerritoryKey]], Territories[], 2, FALSE)</f>
        <v>Canada</v>
      </c>
      <c r="J2111">
        <f>_xlfn.XLOOKUP(Sales[[#This Row],[ProductKey]], Products!$A:$A, Products!$J:$J)</f>
        <v>1481.9378999999999</v>
      </c>
      <c r="K2111">
        <f>_xlfn.XLOOKUP(Sales[[#This Row],[ProductKey]], Products!$A:$A, Products!$K:$K)</f>
        <v>2384.0700000000002</v>
      </c>
      <c r="L2111" s="1">
        <f>Sales[[#This Row],[ProductPrice]]*Sales[[#This Row],[OrderQuantity]]</f>
        <v>2384.0700000000002</v>
      </c>
      <c r="M2111" s="1">
        <f>Sales[[#This Row],[OrderQuantity]]</f>
        <v>1</v>
      </c>
      <c r="N2111" s="1">
        <f>1</f>
        <v>1</v>
      </c>
      <c r="O2111" s="1">
        <f>Sales[[#This Row],[TotalSales]]-Sales[[#This Row],[TotalCost]]</f>
        <v>902.13210000000026</v>
      </c>
      <c r="P2111" s="1">
        <f>Sales[[#This Row],[ProductCost]]*Sales[[#This Row],[OrderQuantity]]</f>
        <v>1481.9378999999999</v>
      </c>
      <c r="Q2111" s="1" t="str">
        <f>VLOOKUP(Sales[[#This Row],[ProductKey]], Products!$A$2:$D$1000, 4, FALSE)</f>
        <v>Touring-1000 Yellow, 46</v>
      </c>
    </row>
    <row r="2112" spans="1:17" x14ac:dyDescent="0.25">
      <c r="A2112" s="2">
        <v>38173</v>
      </c>
      <c r="B2112" s="1" t="s">
        <v>7096</v>
      </c>
      <c r="C2112">
        <v>474</v>
      </c>
      <c r="D2112">
        <v>27731</v>
      </c>
      <c r="E2112">
        <v>6</v>
      </c>
      <c r="F2112">
        <v>1</v>
      </c>
      <c r="G2112">
        <v>1</v>
      </c>
      <c r="H2112" s="2">
        <v>43286</v>
      </c>
      <c r="I2112" t="str">
        <f>VLOOKUP(Sales[[#This Row],[TerritoryKey]], Territories[], 2, FALSE)</f>
        <v>Canada</v>
      </c>
      <c r="J2112">
        <f>_xlfn.XLOOKUP(Sales[[#This Row],[ProductKey]], Products!$A:$A, Products!$J:$J)</f>
        <v>26.176300000000001</v>
      </c>
      <c r="K2112">
        <f>_xlfn.XLOOKUP(Sales[[#This Row],[ProductKey]], Products!$A:$A, Products!$K:$K)</f>
        <v>69.989999999999995</v>
      </c>
      <c r="L2112" s="1">
        <f>Sales[[#This Row],[ProductPrice]]*Sales[[#This Row],[OrderQuantity]]</f>
        <v>69.989999999999995</v>
      </c>
      <c r="M2112" s="1">
        <f>Sales[[#This Row],[OrderQuantity]]</f>
        <v>1</v>
      </c>
      <c r="N2112" s="1">
        <f>1</f>
        <v>1</v>
      </c>
      <c r="O2112" s="1">
        <f>Sales[[#This Row],[TotalSales]]-Sales[[#This Row],[TotalCost]]</f>
        <v>43.813699999999997</v>
      </c>
      <c r="P2112" s="1">
        <f>Sales[[#This Row],[ProductCost]]*Sales[[#This Row],[OrderQuantity]]</f>
        <v>26.176300000000001</v>
      </c>
      <c r="Q2112" s="1" t="str">
        <f>VLOOKUP(Sales[[#This Row],[ProductKey]], Products!$A$2:$D$1000, 4, FALSE)</f>
        <v>Women's Mountain Shorts, S</v>
      </c>
    </row>
    <row r="2113" spans="1:17" x14ac:dyDescent="0.25">
      <c r="A2113" s="2">
        <v>38050</v>
      </c>
      <c r="B2113" s="1" t="s">
        <v>7143</v>
      </c>
      <c r="C2113">
        <v>226</v>
      </c>
      <c r="D2113">
        <v>11185</v>
      </c>
      <c r="E2113">
        <v>6</v>
      </c>
      <c r="F2113">
        <v>1</v>
      </c>
      <c r="G2113">
        <v>1</v>
      </c>
      <c r="H2113" s="2">
        <v>43163</v>
      </c>
      <c r="I2113" t="str">
        <f>VLOOKUP(Sales[[#This Row],[TerritoryKey]], Territories[], 2, FALSE)</f>
        <v>Canada</v>
      </c>
      <c r="J2113">
        <f>_xlfn.XLOOKUP(Sales[[#This Row],[ProductKey]], Products!$A:$A, Products!$J:$J)</f>
        <v>31.724399999999999</v>
      </c>
      <c r="K2113">
        <f>_xlfn.XLOOKUP(Sales[[#This Row],[ProductKey]], Products!$A:$A, Products!$K:$K)</f>
        <v>48.067300000000003</v>
      </c>
      <c r="L2113" s="1">
        <f>Sales[[#This Row],[ProductPrice]]*Sales[[#This Row],[OrderQuantity]]</f>
        <v>48.067300000000003</v>
      </c>
      <c r="M2113" s="1">
        <f>Sales[[#This Row],[OrderQuantity]]</f>
        <v>1</v>
      </c>
      <c r="N2113" s="1">
        <f>1</f>
        <v>1</v>
      </c>
      <c r="O2113" s="1">
        <f>Sales[[#This Row],[TotalSales]]-Sales[[#This Row],[TotalCost]]</f>
        <v>16.342900000000004</v>
      </c>
      <c r="P2113" s="1">
        <f>Sales[[#This Row],[ProductCost]]*Sales[[#This Row],[OrderQuantity]]</f>
        <v>31.724399999999999</v>
      </c>
      <c r="Q2113" s="1" t="str">
        <f>VLOOKUP(Sales[[#This Row],[ProductKey]], Products!$A$2:$D$1000, 4, FALSE)</f>
        <v>Long-Sleeve Logo Jersey, S</v>
      </c>
    </row>
    <row r="2114" spans="1:17" x14ac:dyDescent="0.25">
      <c r="A2114" s="2">
        <v>38264</v>
      </c>
      <c r="B2114" s="1" t="s">
        <v>7157</v>
      </c>
      <c r="C2114">
        <v>360</v>
      </c>
      <c r="D2114">
        <v>13853</v>
      </c>
      <c r="E2114">
        <v>6</v>
      </c>
      <c r="F2114">
        <v>1</v>
      </c>
      <c r="G2114">
        <v>1</v>
      </c>
      <c r="H2114" s="2">
        <v>43377</v>
      </c>
      <c r="I2114" t="str">
        <f>VLOOKUP(Sales[[#This Row],[TerritoryKey]], Territories[], 2, FALSE)</f>
        <v>Canada</v>
      </c>
      <c r="J2114">
        <f>_xlfn.XLOOKUP(Sales[[#This Row],[ProductKey]], Products!$A:$A, Products!$J:$J)</f>
        <v>1105.81</v>
      </c>
      <c r="K2114">
        <f>_xlfn.XLOOKUP(Sales[[#This Row],[ProductKey]], Products!$A:$A, Products!$K:$K)</f>
        <v>2049.0981999999999</v>
      </c>
      <c r="L2114" s="1">
        <f>Sales[[#This Row],[ProductPrice]]*Sales[[#This Row],[OrderQuantity]]</f>
        <v>2049.0981999999999</v>
      </c>
      <c r="M2114" s="1">
        <f>Sales[[#This Row],[OrderQuantity]]</f>
        <v>1</v>
      </c>
      <c r="N2114" s="1">
        <f>1</f>
        <v>1</v>
      </c>
      <c r="O2114" s="1">
        <f>Sales[[#This Row],[TotalSales]]-Sales[[#This Row],[TotalCost]]</f>
        <v>943.28819999999996</v>
      </c>
      <c r="P2114" s="1">
        <f>Sales[[#This Row],[ProductCost]]*Sales[[#This Row],[OrderQuantity]]</f>
        <v>1105.81</v>
      </c>
      <c r="Q2114" s="1" t="str">
        <f>VLOOKUP(Sales[[#This Row],[ProductKey]], Products!$A$2:$D$1000, 4, FALSE)</f>
        <v>Mountain-200 Black, 42</v>
      </c>
    </row>
    <row r="2115" spans="1:17" x14ac:dyDescent="0.25">
      <c r="A2115" s="2">
        <v>38324</v>
      </c>
      <c r="B2115" s="1" t="s">
        <v>7159</v>
      </c>
      <c r="C2115">
        <v>596</v>
      </c>
      <c r="D2115">
        <v>16128</v>
      </c>
      <c r="E2115">
        <v>6</v>
      </c>
      <c r="F2115">
        <v>1</v>
      </c>
      <c r="G2115">
        <v>1</v>
      </c>
      <c r="H2115" s="2">
        <v>43437</v>
      </c>
      <c r="I2115" t="str">
        <f>VLOOKUP(Sales[[#This Row],[TerritoryKey]], Territories[], 2, FALSE)</f>
        <v>Canada</v>
      </c>
      <c r="J2115">
        <f>_xlfn.XLOOKUP(Sales[[#This Row],[ProductKey]], Products!$A:$A, Products!$J:$J)</f>
        <v>294.5797</v>
      </c>
      <c r="K2115">
        <f>_xlfn.XLOOKUP(Sales[[#This Row],[ProductKey]], Products!$A:$A, Products!$K:$K)</f>
        <v>539.99</v>
      </c>
      <c r="L2115" s="1">
        <f>Sales[[#This Row],[ProductPrice]]*Sales[[#This Row],[OrderQuantity]]</f>
        <v>539.99</v>
      </c>
      <c r="M2115" s="1">
        <f>Sales[[#This Row],[OrderQuantity]]</f>
        <v>1</v>
      </c>
      <c r="N2115" s="1">
        <f>1</f>
        <v>1</v>
      </c>
      <c r="O2115" s="1">
        <f>Sales[[#This Row],[TotalSales]]-Sales[[#This Row],[TotalCost]]</f>
        <v>245.41030000000001</v>
      </c>
      <c r="P2115" s="1">
        <f>Sales[[#This Row],[ProductCost]]*Sales[[#This Row],[OrderQuantity]]</f>
        <v>294.5797</v>
      </c>
      <c r="Q2115" s="1" t="str">
        <f>VLOOKUP(Sales[[#This Row],[ProductKey]], Products!$A$2:$D$1000, 4, FALSE)</f>
        <v>Mountain-500 Black, 40</v>
      </c>
    </row>
    <row r="2116" spans="1:17" x14ac:dyDescent="0.25">
      <c r="A2116" s="2">
        <v>38023</v>
      </c>
      <c r="B2116" s="1" t="s">
        <v>7244</v>
      </c>
      <c r="C2116">
        <v>573</v>
      </c>
      <c r="D2116">
        <v>15846</v>
      </c>
      <c r="E2116">
        <v>6</v>
      </c>
      <c r="F2116">
        <v>1</v>
      </c>
      <c r="G2116">
        <v>1</v>
      </c>
      <c r="H2116" s="2">
        <v>43137</v>
      </c>
      <c r="I2116" t="str">
        <f>VLOOKUP(Sales[[#This Row],[TerritoryKey]], Territories[], 2, FALSE)</f>
        <v>Canada</v>
      </c>
      <c r="J2116">
        <f>_xlfn.XLOOKUP(Sales[[#This Row],[ProductKey]], Products!$A:$A, Products!$J:$J)</f>
        <v>1481.9378999999999</v>
      </c>
      <c r="K2116">
        <f>_xlfn.XLOOKUP(Sales[[#This Row],[ProductKey]], Products!$A:$A, Products!$K:$K)</f>
        <v>2384.0700000000002</v>
      </c>
      <c r="L2116" s="1">
        <f>Sales[[#This Row],[ProductPrice]]*Sales[[#This Row],[OrderQuantity]]</f>
        <v>2384.0700000000002</v>
      </c>
      <c r="M2116" s="1">
        <f>Sales[[#This Row],[OrderQuantity]]</f>
        <v>1</v>
      </c>
      <c r="N2116" s="1">
        <f>1</f>
        <v>1</v>
      </c>
      <c r="O2116" s="1">
        <f>Sales[[#This Row],[TotalSales]]-Sales[[#This Row],[TotalCost]]</f>
        <v>902.13210000000026</v>
      </c>
      <c r="P2116" s="1">
        <f>Sales[[#This Row],[ProductCost]]*Sales[[#This Row],[OrderQuantity]]</f>
        <v>1481.9378999999999</v>
      </c>
      <c r="Q2116" s="1" t="str">
        <f>VLOOKUP(Sales[[#This Row],[ProductKey]], Products!$A$2:$D$1000, 4, FALSE)</f>
        <v>Touring-1000 Blue, 46</v>
      </c>
    </row>
    <row r="2117" spans="1:17" x14ac:dyDescent="0.25">
      <c r="A2117" s="2">
        <v>38294</v>
      </c>
      <c r="B2117" s="1" t="s">
        <v>7265</v>
      </c>
      <c r="C2117">
        <v>362</v>
      </c>
      <c r="D2117">
        <v>13878</v>
      </c>
      <c r="E2117">
        <v>6</v>
      </c>
      <c r="F2117">
        <v>1</v>
      </c>
      <c r="G2117">
        <v>1</v>
      </c>
      <c r="H2117" s="2">
        <v>43407</v>
      </c>
      <c r="I2117" t="str">
        <f>VLOOKUP(Sales[[#This Row],[TerritoryKey]], Territories[], 2, FALSE)</f>
        <v>Canada</v>
      </c>
      <c r="J2117">
        <f>_xlfn.XLOOKUP(Sales[[#This Row],[ProductKey]], Products!$A:$A, Products!$J:$J)</f>
        <v>1105.81</v>
      </c>
      <c r="K2117">
        <f>_xlfn.XLOOKUP(Sales[[#This Row],[ProductKey]], Products!$A:$A, Products!$K:$K)</f>
        <v>2049.0981999999999</v>
      </c>
      <c r="L2117" s="1">
        <f>Sales[[#This Row],[ProductPrice]]*Sales[[#This Row],[OrderQuantity]]</f>
        <v>2049.0981999999999</v>
      </c>
      <c r="M2117" s="1">
        <f>Sales[[#This Row],[OrderQuantity]]</f>
        <v>1</v>
      </c>
      <c r="N2117" s="1">
        <f>1</f>
        <v>1</v>
      </c>
      <c r="O2117" s="1">
        <f>Sales[[#This Row],[TotalSales]]-Sales[[#This Row],[TotalCost]]</f>
        <v>943.28819999999996</v>
      </c>
      <c r="P2117" s="1">
        <f>Sales[[#This Row],[ProductCost]]*Sales[[#This Row],[OrderQuantity]]</f>
        <v>1105.81</v>
      </c>
      <c r="Q2117" s="1" t="str">
        <f>VLOOKUP(Sales[[#This Row],[ProductKey]], Products!$A$2:$D$1000, 4, FALSE)</f>
        <v>Mountain-200 Black, 46</v>
      </c>
    </row>
    <row r="2118" spans="1:17" x14ac:dyDescent="0.25">
      <c r="A2118" s="2">
        <v>38234</v>
      </c>
      <c r="B2118" s="1" t="s">
        <v>7276</v>
      </c>
      <c r="C2118">
        <v>354</v>
      </c>
      <c r="D2118">
        <v>13918</v>
      </c>
      <c r="E2118">
        <v>6</v>
      </c>
      <c r="F2118">
        <v>1</v>
      </c>
      <c r="G2118">
        <v>1</v>
      </c>
      <c r="H2118" s="2">
        <v>43347</v>
      </c>
      <c r="I2118" t="str">
        <f>VLOOKUP(Sales[[#This Row],[TerritoryKey]], Territories[], 2, FALSE)</f>
        <v>Canada</v>
      </c>
      <c r="J2118">
        <f>_xlfn.XLOOKUP(Sales[[#This Row],[ProductKey]], Products!$A:$A, Products!$J:$J)</f>
        <v>1117.8559</v>
      </c>
      <c r="K2118">
        <f>_xlfn.XLOOKUP(Sales[[#This Row],[ProductKey]], Products!$A:$A, Products!$K:$K)</f>
        <v>2071.4196000000002</v>
      </c>
      <c r="L2118" s="1">
        <f>Sales[[#This Row],[ProductPrice]]*Sales[[#This Row],[OrderQuantity]]</f>
        <v>2071.4196000000002</v>
      </c>
      <c r="M2118" s="1">
        <f>Sales[[#This Row],[OrderQuantity]]</f>
        <v>1</v>
      </c>
      <c r="N2118" s="1">
        <f>1</f>
        <v>1</v>
      </c>
      <c r="O2118" s="1">
        <f>Sales[[#This Row],[TotalSales]]-Sales[[#This Row],[TotalCost]]</f>
        <v>953.56370000000015</v>
      </c>
      <c r="P2118" s="1">
        <f>Sales[[#This Row],[ProductCost]]*Sales[[#This Row],[OrderQuantity]]</f>
        <v>1117.8559</v>
      </c>
      <c r="Q2118" s="1" t="str">
        <f>VLOOKUP(Sales[[#This Row],[ProductKey]], Products!$A$2:$D$1000, 4, FALSE)</f>
        <v>Mountain-200 Silver, 42</v>
      </c>
    </row>
    <row r="2119" spans="1:17" x14ac:dyDescent="0.25">
      <c r="A2119" s="2">
        <v>38204</v>
      </c>
      <c r="B2119" s="1" t="s">
        <v>7285</v>
      </c>
      <c r="C2119">
        <v>529</v>
      </c>
      <c r="D2119">
        <v>19647</v>
      </c>
      <c r="E2119">
        <v>6</v>
      </c>
      <c r="F2119">
        <v>1</v>
      </c>
      <c r="G2119">
        <v>1</v>
      </c>
      <c r="H2119" s="2">
        <v>43317</v>
      </c>
      <c r="I2119" t="str">
        <f>VLOOKUP(Sales[[#This Row],[TerritoryKey]], Territories[], 2, FALSE)</f>
        <v>Canada</v>
      </c>
      <c r="J2119">
        <f>_xlfn.XLOOKUP(Sales[[#This Row],[ProductKey]], Products!$A:$A, Products!$J:$J)</f>
        <v>1.4923</v>
      </c>
      <c r="K2119">
        <f>_xlfn.XLOOKUP(Sales[[#This Row],[ProductKey]], Products!$A:$A, Products!$K:$K)</f>
        <v>3.99</v>
      </c>
      <c r="L2119" s="1">
        <f>Sales[[#This Row],[ProductPrice]]*Sales[[#This Row],[OrderQuantity]]</f>
        <v>3.99</v>
      </c>
      <c r="M2119" s="1">
        <f>Sales[[#This Row],[OrderQuantity]]</f>
        <v>1</v>
      </c>
      <c r="N2119" s="1">
        <f>1</f>
        <v>1</v>
      </c>
      <c r="O2119" s="1">
        <f>Sales[[#This Row],[TotalSales]]-Sales[[#This Row],[TotalCost]]</f>
        <v>2.4977</v>
      </c>
      <c r="P2119" s="1">
        <f>Sales[[#This Row],[ProductCost]]*Sales[[#This Row],[OrderQuantity]]</f>
        <v>1.4923</v>
      </c>
      <c r="Q2119" s="1" t="str">
        <f>VLOOKUP(Sales[[#This Row],[ProductKey]], Products!$A$2:$D$1000, 4, FALSE)</f>
        <v>Road Tire Tube</v>
      </c>
    </row>
    <row r="2120" spans="1:17" x14ac:dyDescent="0.25">
      <c r="A2120" s="2">
        <v>38264</v>
      </c>
      <c r="B2120" s="1" t="s">
        <v>7296</v>
      </c>
      <c r="C2120">
        <v>590</v>
      </c>
      <c r="D2120">
        <v>15530</v>
      </c>
      <c r="E2120">
        <v>6</v>
      </c>
      <c r="F2120">
        <v>1</v>
      </c>
      <c r="G2120">
        <v>1</v>
      </c>
      <c r="H2120" s="2">
        <v>43377</v>
      </c>
      <c r="I2120" t="str">
        <f>VLOOKUP(Sales[[#This Row],[TerritoryKey]], Territories[], 2, FALSE)</f>
        <v>Canada</v>
      </c>
      <c r="J2120">
        <f>_xlfn.XLOOKUP(Sales[[#This Row],[ProductKey]], Products!$A:$A, Products!$J:$J)</f>
        <v>419.77839999999998</v>
      </c>
      <c r="K2120">
        <f>_xlfn.XLOOKUP(Sales[[#This Row],[ProductKey]], Products!$A:$A, Products!$K:$K)</f>
        <v>769.49</v>
      </c>
      <c r="L2120" s="1">
        <f>Sales[[#This Row],[ProductPrice]]*Sales[[#This Row],[OrderQuantity]]</f>
        <v>769.49</v>
      </c>
      <c r="M2120" s="1">
        <f>Sales[[#This Row],[OrderQuantity]]</f>
        <v>1</v>
      </c>
      <c r="N2120" s="1">
        <f>1</f>
        <v>1</v>
      </c>
      <c r="O2120" s="1">
        <f>Sales[[#This Row],[TotalSales]]-Sales[[#This Row],[TotalCost]]</f>
        <v>349.71160000000003</v>
      </c>
      <c r="P2120" s="1">
        <f>Sales[[#This Row],[ProductCost]]*Sales[[#This Row],[OrderQuantity]]</f>
        <v>419.77839999999998</v>
      </c>
      <c r="Q2120" s="1" t="str">
        <f>VLOOKUP(Sales[[#This Row],[ProductKey]], Products!$A$2:$D$1000, 4, FALSE)</f>
        <v>Mountain-400-W Silver, 46</v>
      </c>
    </row>
    <row r="2121" spans="1:17" x14ac:dyDescent="0.25">
      <c r="A2121" s="2">
        <v>37992</v>
      </c>
      <c r="B2121" s="1" t="s">
        <v>7299</v>
      </c>
      <c r="C2121">
        <v>540</v>
      </c>
      <c r="D2121">
        <v>11276</v>
      </c>
      <c r="E2121">
        <v>6</v>
      </c>
      <c r="F2121">
        <v>1</v>
      </c>
      <c r="G2121">
        <v>1</v>
      </c>
      <c r="H2121" s="2">
        <v>43106</v>
      </c>
      <c r="I2121" t="str">
        <f>VLOOKUP(Sales[[#This Row],[TerritoryKey]], Territories[], 2, FALSE)</f>
        <v>Canada</v>
      </c>
      <c r="J2121">
        <f>_xlfn.XLOOKUP(Sales[[#This Row],[ProductKey]], Products!$A:$A, Products!$J:$J)</f>
        <v>12.192399999999999</v>
      </c>
      <c r="K2121">
        <f>_xlfn.XLOOKUP(Sales[[#This Row],[ProductKey]], Products!$A:$A, Products!$K:$K)</f>
        <v>32.6</v>
      </c>
      <c r="L2121" s="1">
        <f>Sales[[#This Row],[ProductPrice]]*Sales[[#This Row],[OrderQuantity]]</f>
        <v>32.6</v>
      </c>
      <c r="M2121" s="1">
        <f>Sales[[#This Row],[OrderQuantity]]</f>
        <v>1</v>
      </c>
      <c r="N2121" s="1">
        <f>1</f>
        <v>1</v>
      </c>
      <c r="O2121" s="1">
        <f>Sales[[#This Row],[TotalSales]]-Sales[[#This Row],[TotalCost]]</f>
        <v>20.407600000000002</v>
      </c>
      <c r="P2121" s="1">
        <f>Sales[[#This Row],[ProductCost]]*Sales[[#This Row],[OrderQuantity]]</f>
        <v>12.192399999999999</v>
      </c>
      <c r="Q2121" s="1" t="str">
        <f>VLOOKUP(Sales[[#This Row],[ProductKey]], Products!$A$2:$D$1000, 4, FALSE)</f>
        <v>HL Road Tire</v>
      </c>
    </row>
    <row r="2122" spans="1:17" x14ac:dyDescent="0.25">
      <c r="A2122" s="2">
        <v>38050</v>
      </c>
      <c r="B2122" s="1" t="s">
        <v>7329</v>
      </c>
      <c r="C2122">
        <v>475</v>
      </c>
      <c r="D2122">
        <v>11507</v>
      </c>
      <c r="E2122">
        <v>6</v>
      </c>
      <c r="F2122">
        <v>1</v>
      </c>
      <c r="G2122">
        <v>1</v>
      </c>
      <c r="H2122" s="2">
        <v>43163</v>
      </c>
      <c r="I2122" t="str">
        <f>VLOOKUP(Sales[[#This Row],[TerritoryKey]], Territories[], 2, FALSE)</f>
        <v>Canada</v>
      </c>
      <c r="J2122">
        <f>_xlfn.XLOOKUP(Sales[[#This Row],[ProductKey]], Products!$A:$A, Products!$J:$J)</f>
        <v>26.176300000000001</v>
      </c>
      <c r="K2122">
        <f>_xlfn.XLOOKUP(Sales[[#This Row],[ProductKey]], Products!$A:$A, Products!$K:$K)</f>
        <v>69.989999999999995</v>
      </c>
      <c r="L2122" s="1">
        <f>Sales[[#This Row],[ProductPrice]]*Sales[[#This Row],[OrderQuantity]]</f>
        <v>69.989999999999995</v>
      </c>
      <c r="M2122" s="1">
        <f>Sales[[#This Row],[OrderQuantity]]</f>
        <v>1</v>
      </c>
      <c r="N2122" s="1">
        <f>1</f>
        <v>1</v>
      </c>
      <c r="O2122" s="1">
        <f>Sales[[#This Row],[TotalSales]]-Sales[[#This Row],[TotalCost]]</f>
        <v>43.813699999999997</v>
      </c>
      <c r="P2122" s="1">
        <f>Sales[[#This Row],[ProductCost]]*Sales[[#This Row],[OrderQuantity]]</f>
        <v>26.176300000000001</v>
      </c>
      <c r="Q2122" s="1" t="str">
        <f>VLOOKUP(Sales[[#This Row],[ProductKey]], Products!$A$2:$D$1000, 4, FALSE)</f>
        <v>Women's Mountain Shorts, M</v>
      </c>
    </row>
    <row r="2123" spans="1:17" x14ac:dyDescent="0.25">
      <c r="A2123" s="2">
        <v>38110</v>
      </c>
      <c r="B2123" s="1" t="s">
        <v>7365</v>
      </c>
      <c r="C2123">
        <v>472</v>
      </c>
      <c r="D2123">
        <v>28357</v>
      </c>
      <c r="E2123">
        <v>6</v>
      </c>
      <c r="F2123">
        <v>1</v>
      </c>
      <c r="G2123">
        <v>1</v>
      </c>
      <c r="H2123" s="2">
        <v>43223</v>
      </c>
      <c r="I2123" t="str">
        <f>VLOOKUP(Sales[[#This Row],[TerritoryKey]], Territories[], 2, FALSE)</f>
        <v>Canada</v>
      </c>
      <c r="J2123">
        <f>_xlfn.XLOOKUP(Sales[[#This Row],[ProductKey]], Products!$A:$A, Products!$J:$J)</f>
        <v>23.748999999999999</v>
      </c>
      <c r="K2123">
        <f>_xlfn.XLOOKUP(Sales[[#This Row],[ProductKey]], Products!$A:$A, Products!$K:$K)</f>
        <v>63.5</v>
      </c>
      <c r="L2123" s="1">
        <f>Sales[[#This Row],[ProductPrice]]*Sales[[#This Row],[OrderQuantity]]</f>
        <v>63.5</v>
      </c>
      <c r="M2123" s="1">
        <f>Sales[[#This Row],[OrderQuantity]]</f>
        <v>1</v>
      </c>
      <c r="N2123" s="1">
        <f>1</f>
        <v>1</v>
      </c>
      <c r="O2123" s="1">
        <f>Sales[[#This Row],[TotalSales]]-Sales[[#This Row],[TotalCost]]</f>
        <v>39.751000000000005</v>
      </c>
      <c r="P2123" s="1">
        <f>Sales[[#This Row],[ProductCost]]*Sales[[#This Row],[OrderQuantity]]</f>
        <v>23.748999999999999</v>
      </c>
      <c r="Q2123" s="1" t="str">
        <f>VLOOKUP(Sales[[#This Row],[ProductKey]], Products!$A$2:$D$1000, 4, FALSE)</f>
        <v>Classic Vest, M</v>
      </c>
    </row>
    <row r="2124" spans="1:17" x14ac:dyDescent="0.25">
      <c r="A2124" s="2">
        <v>38021</v>
      </c>
      <c r="B2124" s="1" t="s">
        <v>7366</v>
      </c>
      <c r="C2124">
        <v>586</v>
      </c>
      <c r="D2124">
        <v>16836</v>
      </c>
      <c r="E2124">
        <v>6</v>
      </c>
      <c r="F2124">
        <v>1</v>
      </c>
      <c r="G2124">
        <v>1</v>
      </c>
      <c r="H2124" s="2">
        <v>43135</v>
      </c>
      <c r="I2124" t="str">
        <f>VLOOKUP(Sales[[#This Row],[TerritoryKey]], Territories[], 2, FALSE)</f>
        <v>Canada</v>
      </c>
      <c r="J2124">
        <f>_xlfn.XLOOKUP(Sales[[#This Row],[ProductKey]], Products!$A:$A, Products!$J:$J)</f>
        <v>461.44479999999999</v>
      </c>
      <c r="K2124">
        <f>_xlfn.XLOOKUP(Sales[[#This Row],[ProductKey]], Products!$A:$A, Products!$K:$K)</f>
        <v>742.35</v>
      </c>
      <c r="L2124" s="1">
        <f>Sales[[#This Row],[ProductPrice]]*Sales[[#This Row],[OrderQuantity]]</f>
        <v>742.35</v>
      </c>
      <c r="M2124" s="1">
        <f>Sales[[#This Row],[OrderQuantity]]</f>
        <v>1</v>
      </c>
      <c r="N2124" s="1">
        <f>1</f>
        <v>1</v>
      </c>
      <c r="O2124" s="1">
        <f>Sales[[#This Row],[TotalSales]]-Sales[[#This Row],[TotalCost]]</f>
        <v>280.90520000000004</v>
      </c>
      <c r="P2124" s="1">
        <f>Sales[[#This Row],[ProductCost]]*Sales[[#This Row],[OrderQuantity]]</f>
        <v>461.44479999999999</v>
      </c>
      <c r="Q2124" s="1" t="str">
        <f>VLOOKUP(Sales[[#This Row],[ProductKey]], Products!$A$2:$D$1000, 4, FALSE)</f>
        <v>Touring-3000 Blue, 50</v>
      </c>
    </row>
    <row r="2125" spans="1:17" x14ac:dyDescent="0.25">
      <c r="A2125" s="2">
        <v>37991</v>
      </c>
      <c r="B2125" s="1" t="s">
        <v>7370</v>
      </c>
      <c r="C2125">
        <v>580</v>
      </c>
      <c r="D2125">
        <v>18324</v>
      </c>
      <c r="E2125">
        <v>6</v>
      </c>
      <c r="F2125">
        <v>1</v>
      </c>
      <c r="G2125">
        <v>1</v>
      </c>
      <c r="H2125" s="2">
        <v>43105</v>
      </c>
      <c r="I2125" t="str">
        <f>VLOOKUP(Sales[[#This Row],[TerritoryKey]], Territories[], 2, FALSE)</f>
        <v>Canada</v>
      </c>
      <c r="J2125">
        <f>_xlfn.XLOOKUP(Sales[[#This Row],[ProductKey]], Products!$A:$A, Products!$J:$J)</f>
        <v>1082.51</v>
      </c>
      <c r="K2125">
        <f>_xlfn.XLOOKUP(Sales[[#This Row],[ProductKey]], Products!$A:$A, Products!$K:$K)</f>
        <v>1700.99</v>
      </c>
      <c r="L2125" s="1">
        <f>Sales[[#This Row],[ProductPrice]]*Sales[[#This Row],[OrderQuantity]]</f>
        <v>1700.99</v>
      </c>
      <c r="M2125" s="1">
        <f>Sales[[#This Row],[OrderQuantity]]</f>
        <v>1</v>
      </c>
      <c r="N2125" s="1">
        <f>1</f>
        <v>1</v>
      </c>
      <c r="O2125" s="1">
        <f>Sales[[#This Row],[TotalSales]]-Sales[[#This Row],[TotalCost]]</f>
        <v>618.48</v>
      </c>
      <c r="P2125" s="1">
        <f>Sales[[#This Row],[ProductCost]]*Sales[[#This Row],[OrderQuantity]]</f>
        <v>1082.51</v>
      </c>
      <c r="Q2125" s="1" t="str">
        <f>VLOOKUP(Sales[[#This Row],[ProductKey]], Products!$A$2:$D$1000, 4, FALSE)</f>
        <v>Road-350-W Yellow, 40</v>
      </c>
    </row>
    <row r="2126" spans="1:17" x14ac:dyDescent="0.25">
      <c r="A2126" s="2">
        <v>38112</v>
      </c>
      <c r="B2126" s="1" t="s">
        <v>7395</v>
      </c>
      <c r="C2126">
        <v>537</v>
      </c>
      <c r="D2126">
        <v>11652</v>
      </c>
      <c r="E2126">
        <v>6</v>
      </c>
      <c r="F2126">
        <v>1</v>
      </c>
      <c r="G2126">
        <v>1</v>
      </c>
      <c r="H2126" s="2">
        <v>43225</v>
      </c>
      <c r="I2126" t="str">
        <f>VLOOKUP(Sales[[#This Row],[TerritoryKey]], Territories[], 2, FALSE)</f>
        <v>Canada</v>
      </c>
      <c r="J2126">
        <f>_xlfn.XLOOKUP(Sales[[#This Row],[ProductKey]], Products!$A:$A, Products!$J:$J)</f>
        <v>13.09</v>
      </c>
      <c r="K2126">
        <f>_xlfn.XLOOKUP(Sales[[#This Row],[ProductKey]], Products!$A:$A, Products!$K:$K)</f>
        <v>35</v>
      </c>
      <c r="L2126" s="1">
        <f>Sales[[#This Row],[ProductPrice]]*Sales[[#This Row],[OrderQuantity]]</f>
        <v>35</v>
      </c>
      <c r="M2126" s="1">
        <f>Sales[[#This Row],[OrderQuantity]]</f>
        <v>1</v>
      </c>
      <c r="N2126" s="1">
        <f>1</f>
        <v>1</v>
      </c>
      <c r="O2126" s="1">
        <f>Sales[[#This Row],[TotalSales]]-Sales[[#This Row],[TotalCost]]</f>
        <v>21.91</v>
      </c>
      <c r="P2126" s="1">
        <f>Sales[[#This Row],[ProductCost]]*Sales[[#This Row],[OrderQuantity]]</f>
        <v>13.09</v>
      </c>
      <c r="Q2126" s="1" t="str">
        <f>VLOOKUP(Sales[[#This Row],[ProductKey]], Products!$A$2:$D$1000, 4, FALSE)</f>
        <v>HL Mountain Tire</v>
      </c>
    </row>
    <row r="2127" spans="1:17" x14ac:dyDescent="0.25">
      <c r="A2127" s="2">
        <v>37991</v>
      </c>
      <c r="B2127" s="1" t="s">
        <v>7410</v>
      </c>
      <c r="C2127">
        <v>606</v>
      </c>
      <c r="D2127">
        <v>28284</v>
      </c>
      <c r="E2127">
        <v>6</v>
      </c>
      <c r="F2127">
        <v>1</v>
      </c>
      <c r="G2127">
        <v>1</v>
      </c>
      <c r="H2127" s="2">
        <v>43105</v>
      </c>
      <c r="I2127" t="str">
        <f>VLOOKUP(Sales[[#This Row],[TerritoryKey]], Territories[], 2, FALSE)</f>
        <v>Canada</v>
      </c>
      <c r="J2127">
        <f>_xlfn.XLOOKUP(Sales[[#This Row],[ProductKey]], Products!$A:$A, Products!$J:$J)</f>
        <v>343.64960000000002</v>
      </c>
      <c r="K2127">
        <f>_xlfn.XLOOKUP(Sales[[#This Row],[ProductKey]], Products!$A:$A, Products!$K:$K)</f>
        <v>539.99</v>
      </c>
      <c r="L2127" s="1">
        <f>Sales[[#This Row],[ProductPrice]]*Sales[[#This Row],[OrderQuantity]]</f>
        <v>539.99</v>
      </c>
      <c r="M2127" s="1">
        <f>Sales[[#This Row],[OrderQuantity]]</f>
        <v>1</v>
      </c>
      <c r="N2127" s="1">
        <f>1</f>
        <v>1</v>
      </c>
      <c r="O2127" s="1">
        <f>Sales[[#This Row],[TotalSales]]-Sales[[#This Row],[TotalCost]]</f>
        <v>196.34039999999999</v>
      </c>
      <c r="P2127" s="1">
        <f>Sales[[#This Row],[ProductCost]]*Sales[[#This Row],[OrderQuantity]]</f>
        <v>343.64960000000002</v>
      </c>
      <c r="Q2127" s="1" t="str">
        <f>VLOOKUP(Sales[[#This Row],[ProductKey]], Products!$A$2:$D$1000, 4, FALSE)</f>
        <v>Road-750 Black, 52</v>
      </c>
    </row>
    <row r="2128" spans="1:17" x14ac:dyDescent="0.25">
      <c r="A2128" s="2">
        <v>37989</v>
      </c>
      <c r="B2128" s="1" t="s">
        <v>7513</v>
      </c>
      <c r="C2128">
        <v>476</v>
      </c>
      <c r="D2128">
        <v>14586</v>
      </c>
      <c r="E2128">
        <v>6</v>
      </c>
      <c r="F2128">
        <v>1</v>
      </c>
      <c r="G2128">
        <v>1</v>
      </c>
      <c r="H2128" s="2">
        <v>43103</v>
      </c>
      <c r="I2128" t="str">
        <f>VLOOKUP(Sales[[#This Row],[TerritoryKey]], Territories[], 2, FALSE)</f>
        <v>Canada</v>
      </c>
      <c r="J2128">
        <f>_xlfn.XLOOKUP(Sales[[#This Row],[ProductKey]], Products!$A:$A, Products!$J:$J)</f>
        <v>26.176300000000001</v>
      </c>
      <c r="K2128">
        <f>_xlfn.XLOOKUP(Sales[[#This Row],[ProductKey]], Products!$A:$A, Products!$K:$K)</f>
        <v>69.989999999999995</v>
      </c>
      <c r="L2128" s="1">
        <f>Sales[[#This Row],[ProductPrice]]*Sales[[#This Row],[OrderQuantity]]</f>
        <v>69.989999999999995</v>
      </c>
      <c r="M2128" s="1">
        <f>Sales[[#This Row],[OrderQuantity]]</f>
        <v>1</v>
      </c>
      <c r="N2128" s="1">
        <f>1</f>
        <v>1</v>
      </c>
      <c r="O2128" s="1">
        <f>Sales[[#This Row],[TotalSales]]-Sales[[#This Row],[TotalCost]]</f>
        <v>43.813699999999997</v>
      </c>
      <c r="P2128" s="1">
        <f>Sales[[#This Row],[ProductCost]]*Sales[[#This Row],[OrderQuantity]]</f>
        <v>26.176300000000001</v>
      </c>
      <c r="Q2128" s="1" t="str">
        <f>VLOOKUP(Sales[[#This Row],[ProductKey]], Products!$A$2:$D$1000, 4, FALSE)</f>
        <v>Women's Mountain Shorts, L</v>
      </c>
    </row>
    <row r="2129" spans="1:17" x14ac:dyDescent="0.25">
      <c r="A2129" s="2">
        <v>38263</v>
      </c>
      <c r="B2129" s="1" t="s">
        <v>7517</v>
      </c>
      <c r="C2129">
        <v>385</v>
      </c>
      <c r="D2129">
        <v>20736</v>
      </c>
      <c r="E2129">
        <v>6</v>
      </c>
      <c r="F2129">
        <v>1</v>
      </c>
      <c r="G2129">
        <v>1</v>
      </c>
      <c r="H2129" s="2">
        <v>43376</v>
      </c>
      <c r="I2129" t="str">
        <f>VLOOKUP(Sales[[#This Row],[TerritoryKey]], Territories[], 2, FALSE)</f>
        <v>Canada</v>
      </c>
      <c r="J2129">
        <f>_xlfn.XLOOKUP(Sales[[#This Row],[ProductKey]], Products!$A:$A, Products!$J:$J)</f>
        <v>605.64919999999995</v>
      </c>
      <c r="K2129">
        <f>_xlfn.XLOOKUP(Sales[[#This Row],[ProductKey]], Products!$A:$A, Products!$K:$K)</f>
        <v>1000.4375</v>
      </c>
      <c r="L2129" s="1">
        <f>Sales[[#This Row],[ProductPrice]]*Sales[[#This Row],[OrderQuantity]]</f>
        <v>1000.4375</v>
      </c>
      <c r="M2129" s="1">
        <f>Sales[[#This Row],[OrderQuantity]]</f>
        <v>1</v>
      </c>
      <c r="N2129" s="1">
        <f>1</f>
        <v>1</v>
      </c>
      <c r="O2129" s="1">
        <f>Sales[[#This Row],[TotalSales]]-Sales[[#This Row],[TotalCost]]</f>
        <v>394.78830000000005</v>
      </c>
      <c r="P2129" s="1">
        <f>Sales[[#This Row],[ProductCost]]*Sales[[#This Row],[OrderQuantity]]</f>
        <v>605.64919999999995</v>
      </c>
      <c r="Q2129" s="1" t="str">
        <f>VLOOKUP(Sales[[#This Row],[ProductKey]], Products!$A$2:$D$1000, 4, FALSE)</f>
        <v>Road-550-W Yellow, 42</v>
      </c>
    </row>
    <row r="2130" spans="1:17" x14ac:dyDescent="0.25">
      <c r="A2130" s="2">
        <v>38023</v>
      </c>
      <c r="B2130" s="1" t="s">
        <v>7520</v>
      </c>
      <c r="C2130">
        <v>537</v>
      </c>
      <c r="D2130">
        <v>14632</v>
      </c>
      <c r="E2130">
        <v>6</v>
      </c>
      <c r="F2130">
        <v>1</v>
      </c>
      <c r="G2130">
        <v>1</v>
      </c>
      <c r="H2130" s="2">
        <v>43137</v>
      </c>
      <c r="I2130" t="str">
        <f>VLOOKUP(Sales[[#This Row],[TerritoryKey]], Territories[], 2, FALSE)</f>
        <v>Canada</v>
      </c>
      <c r="J2130">
        <f>_xlfn.XLOOKUP(Sales[[#This Row],[ProductKey]], Products!$A:$A, Products!$J:$J)</f>
        <v>13.09</v>
      </c>
      <c r="K2130">
        <f>_xlfn.XLOOKUP(Sales[[#This Row],[ProductKey]], Products!$A:$A, Products!$K:$K)</f>
        <v>35</v>
      </c>
      <c r="L2130" s="1">
        <f>Sales[[#This Row],[ProductPrice]]*Sales[[#This Row],[OrderQuantity]]</f>
        <v>35</v>
      </c>
      <c r="M2130" s="1">
        <f>Sales[[#This Row],[OrderQuantity]]</f>
        <v>1</v>
      </c>
      <c r="N2130" s="1">
        <f>1</f>
        <v>1</v>
      </c>
      <c r="O2130" s="1">
        <f>Sales[[#This Row],[TotalSales]]-Sales[[#This Row],[TotalCost]]</f>
        <v>21.91</v>
      </c>
      <c r="P2130" s="1">
        <f>Sales[[#This Row],[ProductCost]]*Sales[[#This Row],[OrderQuantity]]</f>
        <v>13.09</v>
      </c>
      <c r="Q2130" s="1" t="str">
        <f>VLOOKUP(Sales[[#This Row],[ProductKey]], Products!$A$2:$D$1000, 4, FALSE)</f>
        <v>HL Mountain Tire</v>
      </c>
    </row>
    <row r="2131" spans="1:17" x14ac:dyDescent="0.25">
      <c r="A2131" s="2">
        <v>38205</v>
      </c>
      <c r="B2131" s="1" t="s">
        <v>7527</v>
      </c>
      <c r="C2131">
        <v>474</v>
      </c>
      <c r="D2131">
        <v>18355</v>
      </c>
      <c r="E2131">
        <v>6</v>
      </c>
      <c r="F2131">
        <v>1</v>
      </c>
      <c r="G2131">
        <v>1</v>
      </c>
      <c r="H2131" s="2">
        <v>43318</v>
      </c>
      <c r="I2131" t="str">
        <f>VLOOKUP(Sales[[#This Row],[TerritoryKey]], Territories[], 2, FALSE)</f>
        <v>Canada</v>
      </c>
      <c r="J2131">
        <f>_xlfn.XLOOKUP(Sales[[#This Row],[ProductKey]], Products!$A:$A, Products!$J:$J)</f>
        <v>26.176300000000001</v>
      </c>
      <c r="K2131">
        <f>_xlfn.XLOOKUP(Sales[[#This Row],[ProductKey]], Products!$A:$A, Products!$K:$K)</f>
        <v>69.989999999999995</v>
      </c>
      <c r="L2131" s="1">
        <f>Sales[[#This Row],[ProductPrice]]*Sales[[#This Row],[OrderQuantity]]</f>
        <v>69.989999999999995</v>
      </c>
      <c r="M2131" s="1">
        <f>Sales[[#This Row],[OrderQuantity]]</f>
        <v>1</v>
      </c>
      <c r="N2131" s="1">
        <f>1</f>
        <v>1</v>
      </c>
      <c r="O2131" s="1">
        <f>Sales[[#This Row],[TotalSales]]-Sales[[#This Row],[TotalCost]]</f>
        <v>43.813699999999997</v>
      </c>
      <c r="P2131" s="1">
        <f>Sales[[#This Row],[ProductCost]]*Sales[[#This Row],[OrderQuantity]]</f>
        <v>26.176300000000001</v>
      </c>
      <c r="Q2131" s="1" t="str">
        <f>VLOOKUP(Sales[[#This Row],[ProductKey]], Products!$A$2:$D$1000, 4, FALSE)</f>
        <v>Women's Mountain Shorts, S</v>
      </c>
    </row>
    <row r="2132" spans="1:17" x14ac:dyDescent="0.25">
      <c r="A2132" s="2">
        <v>38052</v>
      </c>
      <c r="B2132" s="1" t="s">
        <v>7530</v>
      </c>
      <c r="C2132">
        <v>537</v>
      </c>
      <c r="D2132">
        <v>14265</v>
      </c>
      <c r="E2132">
        <v>6</v>
      </c>
      <c r="F2132">
        <v>1</v>
      </c>
      <c r="G2132">
        <v>1</v>
      </c>
      <c r="H2132" s="2">
        <v>43165</v>
      </c>
      <c r="I2132" t="str">
        <f>VLOOKUP(Sales[[#This Row],[TerritoryKey]], Territories[], 2, FALSE)</f>
        <v>Canada</v>
      </c>
      <c r="J2132">
        <f>_xlfn.XLOOKUP(Sales[[#This Row],[ProductKey]], Products!$A:$A, Products!$J:$J)</f>
        <v>13.09</v>
      </c>
      <c r="K2132">
        <f>_xlfn.XLOOKUP(Sales[[#This Row],[ProductKey]], Products!$A:$A, Products!$K:$K)</f>
        <v>35</v>
      </c>
      <c r="L2132" s="1">
        <f>Sales[[#This Row],[ProductPrice]]*Sales[[#This Row],[OrderQuantity]]</f>
        <v>35</v>
      </c>
      <c r="M2132" s="1">
        <f>Sales[[#This Row],[OrderQuantity]]</f>
        <v>1</v>
      </c>
      <c r="N2132" s="1">
        <f>1</f>
        <v>1</v>
      </c>
      <c r="O2132" s="1">
        <f>Sales[[#This Row],[TotalSales]]-Sales[[#This Row],[TotalCost]]</f>
        <v>21.91</v>
      </c>
      <c r="P2132" s="1">
        <f>Sales[[#This Row],[ProductCost]]*Sales[[#This Row],[OrderQuantity]]</f>
        <v>13.09</v>
      </c>
      <c r="Q2132" s="1" t="str">
        <f>VLOOKUP(Sales[[#This Row],[ProductKey]], Products!$A$2:$D$1000, 4, FALSE)</f>
        <v>HL Mountain Tire</v>
      </c>
    </row>
    <row r="2133" spans="1:17" x14ac:dyDescent="0.25">
      <c r="A2133" s="2">
        <v>38236</v>
      </c>
      <c r="B2133" s="1" t="s">
        <v>7583</v>
      </c>
      <c r="C2133">
        <v>537</v>
      </c>
      <c r="D2133">
        <v>13095</v>
      </c>
      <c r="E2133">
        <v>6</v>
      </c>
      <c r="F2133">
        <v>1</v>
      </c>
      <c r="G2133">
        <v>1</v>
      </c>
      <c r="H2133" s="2">
        <v>43349</v>
      </c>
      <c r="I2133" t="str">
        <f>VLOOKUP(Sales[[#This Row],[TerritoryKey]], Territories[], 2, FALSE)</f>
        <v>Canada</v>
      </c>
      <c r="J2133">
        <f>_xlfn.XLOOKUP(Sales[[#This Row],[ProductKey]], Products!$A:$A, Products!$J:$J)</f>
        <v>13.09</v>
      </c>
      <c r="K2133">
        <f>_xlfn.XLOOKUP(Sales[[#This Row],[ProductKey]], Products!$A:$A, Products!$K:$K)</f>
        <v>35</v>
      </c>
      <c r="L2133" s="1">
        <f>Sales[[#This Row],[ProductPrice]]*Sales[[#This Row],[OrderQuantity]]</f>
        <v>35</v>
      </c>
      <c r="M2133" s="1">
        <f>Sales[[#This Row],[OrderQuantity]]</f>
        <v>1</v>
      </c>
      <c r="N2133" s="1">
        <f>1</f>
        <v>1</v>
      </c>
      <c r="O2133" s="1">
        <f>Sales[[#This Row],[TotalSales]]-Sales[[#This Row],[TotalCost]]</f>
        <v>21.91</v>
      </c>
      <c r="P2133" s="1">
        <f>Sales[[#This Row],[ProductCost]]*Sales[[#This Row],[OrderQuantity]]</f>
        <v>13.09</v>
      </c>
      <c r="Q2133" s="1" t="str">
        <f>VLOOKUP(Sales[[#This Row],[ProductKey]], Products!$A$2:$D$1000, 4, FALSE)</f>
        <v>HL Mountain Tire</v>
      </c>
    </row>
    <row r="2134" spans="1:17" x14ac:dyDescent="0.25">
      <c r="A2134" s="2">
        <v>38236</v>
      </c>
      <c r="B2134" s="1" t="s">
        <v>7599</v>
      </c>
      <c r="C2134">
        <v>604</v>
      </c>
      <c r="D2134">
        <v>22041</v>
      </c>
      <c r="E2134">
        <v>6</v>
      </c>
      <c r="F2134">
        <v>1</v>
      </c>
      <c r="G2134">
        <v>1</v>
      </c>
      <c r="H2134" s="2">
        <v>43349</v>
      </c>
      <c r="I2134" t="str">
        <f>VLOOKUP(Sales[[#This Row],[TerritoryKey]], Territories[], 2, FALSE)</f>
        <v>Canada</v>
      </c>
      <c r="J2134">
        <f>_xlfn.XLOOKUP(Sales[[#This Row],[ProductKey]], Products!$A:$A, Products!$J:$J)</f>
        <v>343.64960000000002</v>
      </c>
      <c r="K2134">
        <f>_xlfn.XLOOKUP(Sales[[#This Row],[ProductKey]], Products!$A:$A, Products!$K:$K)</f>
        <v>539.99</v>
      </c>
      <c r="L2134" s="1">
        <f>Sales[[#This Row],[ProductPrice]]*Sales[[#This Row],[OrderQuantity]]</f>
        <v>539.99</v>
      </c>
      <c r="M2134" s="1">
        <f>Sales[[#This Row],[OrderQuantity]]</f>
        <v>1</v>
      </c>
      <c r="N2134" s="1">
        <f>1</f>
        <v>1</v>
      </c>
      <c r="O2134" s="1">
        <f>Sales[[#This Row],[TotalSales]]-Sales[[#This Row],[TotalCost]]</f>
        <v>196.34039999999999</v>
      </c>
      <c r="P2134" s="1">
        <f>Sales[[#This Row],[ProductCost]]*Sales[[#This Row],[OrderQuantity]]</f>
        <v>343.64960000000002</v>
      </c>
      <c r="Q2134" s="1" t="str">
        <f>VLOOKUP(Sales[[#This Row],[ProductKey]], Products!$A$2:$D$1000, 4, FALSE)</f>
        <v>Road-750 Black, 44</v>
      </c>
    </row>
    <row r="2135" spans="1:17" x14ac:dyDescent="0.25">
      <c r="A2135" s="2">
        <v>38144</v>
      </c>
      <c r="B2135" s="1" t="s">
        <v>7639</v>
      </c>
      <c r="C2135">
        <v>475</v>
      </c>
      <c r="D2135">
        <v>16649</v>
      </c>
      <c r="E2135">
        <v>6</v>
      </c>
      <c r="F2135">
        <v>1</v>
      </c>
      <c r="G2135">
        <v>1</v>
      </c>
      <c r="H2135" s="2">
        <v>43257</v>
      </c>
      <c r="I2135" t="str">
        <f>VLOOKUP(Sales[[#This Row],[TerritoryKey]], Territories[], 2, FALSE)</f>
        <v>Canada</v>
      </c>
      <c r="J2135">
        <f>_xlfn.XLOOKUP(Sales[[#This Row],[ProductKey]], Products!$A:$A, Products!$J:$J)</f>
        <v>26.176300000000001</v>
      </c>
      <c r="K2135">
        <f>_xlfn.XLOOKUP(Sales[[#This Row],[ProductKey]], Products!$A:$A, Products!$K:$K)</f>
        <v>69.989999999999995</v>
      </c>
      <c r="L2135" s="1">
        <f>Sales[[#This Row],[ProductPrice]]*Sales[[#This Row],[OrderQuantity]]</f>
        <v>69.989999999999995</v>
      </c>
      <c r="M2135" s="1">
        <f>Sales[[#This Row],[OrderQuantity]]</f>
        <v>1</v>
      </c>
      <c r="N2135" s="1">
        <f>1</f>
        <v>1</v>
      </c>
      <c r="O2135" s="1">
        <f>Sales[[#This Row],[TotalSales]]-Sales[[#This Row],[TotalCost]]</f>
        <v>43.813699999999997</v>
      </c>
      <c r="P2135" s="1">
        <f>Sales[[#This Row],[ProductCost]]*Sales[[#This Row],[OrderQuantity]]</f>
        <v>26.176300000000001</v>
      </c>
      <c r="Q2135" s="1" t="str">
        <f>VLOOKUP(Sales[[#This Row],[ProductKey]], Products!$A$2:$D$1000, 4, FALSE)</f>
        <v>Women's Mountain Shorts, M</v>
      </c>
    </row>
    <row r="2136" spans="1:17" x14ac:dyDescent="0.25">
      <c r="A2136" s="2">
        <v>38204</v>
      </c>
      <c r="B2136" s="1" t="s">
        <v>7653</v>
      </c>
      <c r="C2136">
        <v>226</v>
      </c>
      <c r="D2136">
        <v>11510</v>
      </c>
      <c r="E2136">
        <v>6</v>
      </c>
      <c r="F2136">
        <v>1</v>
      </c>
      <c r="G2136">
        <v>1</v>
      </c>
      <c r="H2136" s="2">
        <v>43317</v>
      </c>
      <c r="I2136" t="str">
        <f>VLOOKUP(Sales[[#This Row],[TerritoryKey]], Territories[], 2, FALSE)</f>
        <v>Canada</v>
      </c>
      <c r="J2136">
        <f>_xlfn.XLOOKUP(Sales[[#This Row],[ProductKey]], Products!$A:$A, Products!$J:$J)</f>
        <v>31.724399999999999</v>
      </c>
      <c r="K2136">
        <f>_xlfn.XLOOKUP(Sales[[#This Row],[ProductKey]], Products!$A:$A, Products!$K:$K)</f>
        <v>48.067300000000003</v>
      </c>
      <c r="L2136" s="1">
        <f>Sales[[#This Row],[ProductPrice]]*Sales[[#This Row],[OrderQuantity]]</f>
        <v>48.067300000000003</v>
      </c>
      <c r="M2136" s="1">
        <f>Sales[[#This Row],[OrderQuantity]]</f>
        <v>1</v>
      </c>
      <c r="N2136" s="1">
        <f>1</f>
        <v>1</v>
      </c>
      <c r="O2136" s="1">
        <f>Sales[[#This Row],[TotalSales]]-Sales[[#This Row],[TotalCost]]</f>
        <v>16.342900000000004</v>
      </c>
      <c r="P2136" s="1">
        <f>Sales[[#This Row],[ProductCost]]*Sales[[#This Row],[OrderQuantity]]</f>
        <v>31.724399999999999</v>
      </c>
      <c r="Q2136" s="1" t="str">
        <f>VLOOKUP(Sales[[#This Row],[ProductKey]], Products!$A$2:$D$1000, 4, FALSE)</f>
        <v>Long-Sleeve Logo Jersey, S</v>
      </c>
    </row>
    <row r="2137" spans="1:17" x14ac:dyDescent="0.25">
      <c r="A2137" s="2">
        <v>38234</v>
      </c>
      <c r="B2137" s="1" t="s">
        <v>7665</v>
      </c>
      <c r="C2137">
        <v>475</v>
      </c>
      <c r="D2137">
        <v>16646</v>
      </c>
      <c r="E2137">
        <v>6</v>
      </c>
      <c r="F2137">
        <v>1</v>
      </c>
      <c r="G2137">
        <v>1</v>
      </c>
      <c r="H2137" s="2">
        <v>43347</v>
      </c>
      <c r="I2137" t="str">
        <f>VLOOKUP(Sales[[#This Row],[TerritoryKey]], Territories[], 2, FALSE)</f>
        <v>Canada</v>
      </c>
      <c r="J2137">
        <f>_xlfn.XLOOKUP(Sales[[#This Row],[ProductKey]], Products!$A:$A, Products!$J:$J)</f>
        <v>26.176300000000001</v>
      </c>
      <c r="K2137">
        <f>_xlfn.XLOOKUP(Sales[[#This Row],[ProductKey]], Products!$A:$A, Products!$K:$K)</f>
        <v>69.989999999999995</v>
      </c>
      <c r="L2137" s="1">
        <f>Sales[[#This Row],[ProductPrice]]*Sales[[#This Row],[OrderQuantity]]</f>
        <v>69.989999999999995</v>
      </c>
      <c r="M2137" s="1">
        <f>Sales[[#This Row],[OrderQuantity]]</f>
        <v>1</v>
      </c>
      <c r="N2137" s="1">
        <f>1</f>
        <v>1</v>
      </c>
      <c r="O2137" s="1">
        <f>Sales[[#This Row],[TotalSales]]-Sales[[#This Row],[TotalCost]]</f>
        <v>43.813699999999997</v>
      </c>
      <c r="P2137" s="1">
        <f>Sales[[#This Row],[ProductCost]]*Sales[[#This Row],[OrderQuantity]]</f>
        <v>26.176300000000001</v>
      </c>
      <c r="Q2137" s="1" t="str">
        <f>VLOOKUP(Sales[[#This Row],[ProductKey]], Products!$A$2:$D$1000, 4, FALSE)</f>
        <v>Women's Mountain Shorts, M</v>
      </c>
    </row>
    <row r="2138" spans="1:17" x14ac:dyDescent="0.25">
      <c r="A2138" s="2">
        <v>38142</v>
      </c>
      <c r="B2138" s="1" t="s">
        <v>7674</v>
      </c>
      <c r="C2138">
        <v>381</v>
      </c>
      <c r="D2138">
        <v>21284</v>
      </c>
      <c r="E2138">
        <v>6</v>
      </c>
      <c r="F2138">
        <v>1</v>
      </c>
      <c r="G2138">
        <v>1</v>
      </c>
      <c r="H2138" s="2">
        <v>43255</v>
      </c>
      <c r="I2138" t="str">
        <f>VLOOKUP(Sales[[#This Row],[TerritoryKey]], Territories[], 2, FALSE)</f>
        <v>Canada</v>
      </c>
      <c r="J2138">
        <f>_xlfn.XLOOKUP(Sales[[#This Row],[ProductKey]], Products!$A:$A, Products!$J:$J)</f>
        <v>605.64919999999995</v>
      </c>
      <c r="K2138">
        <f>_xlfn.XLOOKUP(Sales[[#This Row],[ProductKey]], Products!$A:$A, Products!$K:$K)</f>
        <v>1000.4375</v>
      </c>
      <c r="L2138" s="1">
        <f>Sales[[#This Row],[ProductPrice]]*Sales[[#This Row],[OrderQuantity]]</f>
        <v>1000.4375</v>
      </c>
      <c r="M2138" s="1">
        <f>Sales[[#This Row],[OrderQuantity]]</f>
        <v>1</v>
      </c>
      <c r="N2138" s="1">
        <f>1</f>
        <v>1</v>
      </c>
      <c r="O2138" s="1">
        <f>Sales[[#This Row],[TotalSales]]-Sales[[#This Row],[TotalCost]]</f>
        <v>394.78830000000005</v>
      </c>
      <c r="P2138" s="1">
        <f>Sales[[#This Row],[ProductCost]]*Sales[[#This Row],[OrderQuantity]]</f>
        <v>605.64919999999995</v>
      </c>
      <c r="Q2138" s="1" t="str">
        <f>VLOOKUP(Sales[[#This Row],[ProductKey]], Products!$A$2:$D$1000, 4, FALSE)</f>
        <v>Road-550-W Yellow, 38</v>
      </c>
    </row>
    <row r="2139" spans="1:17" x14ac:dyDescent="0.25">
      <c r="A2139" s="2">
        <v>38050</v>
      </c>
      <c r="B2139" s="1" t="s">
        <v>7675</v>
      </c>
      <c r="C2139">
        <v>604</v>
      </c>
      <c r="D2139">
        <v>21813</v>
      </c>
      <c r="E2139">
        <v>6</v>
      </c>
      <c r="F2139">
        <v>1</v>
      </c>
      <c r="G2139">
        <v>1</v>
      </c>
      <c r="H2139" s="2">
        <v>43163</v>
      </c>
      <c r="I2139" t="str">
        <f>VLOOKUP(Sales[[#This Row],[TerritoryKey]], Territories[], 2, FALSE)</f>
        <v>Canada</v>
      </c>
      <c r="J2139">
        <f>_xlfn.XLOOKUP(Sales[[#This Row],[ProductKey]], Products!$A:$A, Products!$J:$J)</f>
        <v>343.64960000000002</v>
      </c>
      <c r="K2139">
        <f>_xlfn.XLOOKUP(Sales[[#This Row],[ProductKey]], Products!$A:$A, Products!$K:$K)</f>
        <v>539.99</v>
      </c>
      <c r="L2139" s="1">
        <f>Sales[[#This Row],[ProductPrice]]*Sales[[#This Row],[OrderQuantity]]</f>
        <v>539.99</v>
      </c>
      <c r="M2139" s="1">
        <f>Sales[[#This Row],[OrderQuantity]]</f>
        <v>1</v>
      </c>
      <c r="N2139" s="1">
        <f>1</f>
        <v>1</v>
      </c>
      <c r="O2139" s="1">
        <f>Sales[[#This Row],[TotalSales]]-Sales[[#This Row],[TotalCost]]</f>
        <v>196.34039999999999</v>
      </c>
      <c r="P2139" s="1">
        <f>Sales[[#This Row],[ProductCost]]*Sales[[#This Row],[OrderQuantity]]</f>
        <v>343.64960000000002</v>
      </c>
      <c r="Q2139" s="1" t="str">
        <f>VLOOKUP(Sales[[#This Row],[ProductKey]], Products!$A$2:$D$1000, 4, FALSE)</f>
        <v>Road-750 Black, 44</v>
      </c>
    </row>
    <row r="2140" spans="1:17" x14ac:dyDescent="0.25">
      <c r="A2140" s="2">
        <v>38023</v>
      </c>
      <c r="B2140" s="1" t="s">
        <v>7682</v>
      </c>
      <c r="C2140">
        <v>574</v>
      </c>
      <c r="D2140">
        <v>15917</v>
      </c>
      <c r="E2140">
        <v>6</v>
      </c>
      <c r="F2140">
        <v>1</v>
      </c>
      <c r="G2140">
        <v>1</v>
      </c>
      <c r="H2140" s="2">
        <v>43137</v>
      </c>
      <c r="I2140" t="str">
        <f>VLOOKUP(Sales[[#This Row],[TerritoryKey]], Territories[], 2, FALSE)</f>
        <v>Canada</v>
      </c>
      <c r="J2140">
        <f>_xlfn.XLOOKUP(Sales[[#This Row],[ProductKey]], Products!$A:$A, Products!$J:$J)</f>
        <v>1481.9378999999999</v>
      </c>
      <c r="K2140">
        <f>_xlfn.XLOOKUP(Sales[[#This Row],[ProductKey]], Products!$A:$A, Products!$K:$K)</f>
        <v>2384.0700000000002</v>
      </c>
      <c r="L2140" s="1">
        <f>Sales[[#This Row],[ProductPrice]]*Sales[[#This Row],[OrderQuantity]]</f>
        <v>2384.0700000000002</v>
      </c>
      <c r="M2140" s="1">
        <f>Sales[[#This Row],[OrderQuantity]]</f>
        <v>1</v>
      </c>
      <c r="N2140" s="1">
        <f>1</f>
        <v>1</v>
      </c>
      <c r="O2140" s="1">
        <f>Sales[[#This Row],[TotalSales]]-Sales[[#This Row],[TotalCost]]</f>
        <v>902.13210000000026</v>
      </c>
      <c r="P2140" s="1">
        <f>Sales[[#This Row],[ProductCost]]*Sales[[#This Row],[OrderQuantity]]</f>
        <v>1481.9378999999999</v>
      </c>
      <c r="Q2140" s="1" t="str">
        <f>VLOOKUP(Sales[[#This Row],[ProductKey]], Products!$A$2:$D$1000, 4, FALSE)</f>
        <v>Touring-1000 Blue, 50</v>
      </c>
    </row>
    <row r="2141" spans="1:17" x14ac:dyDescent="0.25">
      <c r="A2141" s="2">
        <v>37992</v>
      </c>
      <c r="B2141" s="1" t="s">
        <v>7695</v>
      </c>
      <c r="C2141">
        <v>537</v>
      </c>
      <c r="D2141">
        <v>12532</v>
      </c>
      <c r="E2141">
        <v>6</v>
      </c>
      <c r="F2141">
        <v>1</v>
      </c>
      <c r="G2141">
        <v>1</v>
      </c>
      <c r="H2141" s="2">
        <v>43106</v>
      </c>
      <c r="I2141" t="str">
        <f>VLOOKUP(Sales[[#This Row],[TerritoryKey]], Territories[], 2, FALSE)</f>
        <v>Canada</v>
      </c>
      <c r="J2141">
        <f>_xlfn.XLOOKUP(Sales[[#This Row],[ProductKey]], Products!$A:$A, Products!$J:$J)</f>
        <v>13.09</v>
      </c>
      <c r="K2141">
        <f>_xlfn.XLOOKUP(Sales[[#This Row],[ProductKey]], Products!$A:$A, Products!$K:$K)</f>
        <v>35</v>
      </c>
      <c r="L2141" s="1">
        <f>Sales[[#This Row],[ProductPrice]]*Sales[[#This Row],[OrderQuantity]]</f>
        <v>35</v>
      </c>
      <c r="M2141" s="1">
        <f>Sales[[#This Row],[OrderQuantity]]</f>
        <v>1</v>
      </c>
      <c r="N2141" s="1">
        <f>1</f>
        <v>1</v>
      </c>
      <c r="O2141" s="1">
        <f>Sales[[#This Row],[TotalSales]]-Sales[[#This Row],[TotalCost]]</f>
        <v>21.91</v>
      </c>
      <c r="P2141" s="1">
        <f>Sales[[#This Row],[ProductCost]]*Sales[[#This Row],[OrderQuantity]]</f>
        <v>13.09</v>
      </c>
      <c r="Q2141" s="1" t="str">
        <f>VLOOKUP(Sales[[#This Row],[ProductKey]], Products!$A$2:$D$1000, 4, FALSE)</f>
        <v>HL Mountain Tire</v>
      </c>
    </row>
    <row r="2142" spans="1:17" x14ac:dyDescent="0.25">
      <c r="A2142" s="2">
        <v>38173</v>
      </c>
      <c r="B2142" s="1" t="s">
        <v>7707</v>
      </c>
      <c r="C2142">
        <v>476</v>
      </c>
      <c r="D2142">
        <v>11642</v>
      </c>
      <c r="E2142">
        <v>6</v>
      </c>
      <c r="F2142">
        <v>1</v>
      </c>
      <c r="G2142">
        <v>1</v>
      </c>
      <c r="H2142" s="2">
        <v>43286</v>
      </c>
      <c r="I2142" t="str">
        <f>VLOOKUP(Sales[[#This Row],[TerritoryKey]], Territories[], 2, FALSE)</f>
        <v>Canada</v>
      </c>
      <c r="J2142">
        <f>_xlfn.XLOOKUP(Sales[[#This Row],[ProductKey]], Products!$A:$A, Products!$J:$J)</f>
        <v>26.176300000000001</v>
      </c>
      <c r="K2142">
        <f>_xlfn.XLOOKUP(Sales[[#This Row],[ProductKey]], Products!$A:$A, Products!$K:$K)</f>
        <v>69.989999999999995</v>
      </c>
      <c r="L2142" s="1">
        <f>Sales[[#This Row],[ProductPrice]]*Sales[[#This Row],[OrderQuantity]]</f>
        <v>69.989999999999995</v>
      </c>
      <c r="M2142" s="1">
        <f>Sales[[#This Row],[OrderQuantity]]</f>
        <v>1</v>
      </c>
      <c r="N2142" s="1">
        <f>1</f>
        <v>1</v>
      </c>
      <c r="O2142" s="1">
        <f>Sales[[#This Row],[TotalSales]]-Sales[[#This Row],[TotalCost]]</f>
        <v>43.813699999999997</v>
      </c>
      <c r="P2142" s="1">
        <f>Sales[[#This Row],[ProductCost]]*Sales[[#This Row],[OrderQuantity]]</f>
        <v>26.176300000000001</v>
      </c>
      <c r="Q2142" s="1" t="str">
        <f>VLOOKUP(Sales[[#This Row],[ProductKey]], Products!$A$2:$D$1000, 4, FALSE)</f>
        <v>Women's Mountain Shorts, L</v>
      </c>
    </row>
    <row r="2143" spans="1:17" x14ac:dyDescent="0.25">
      <c r="A2143" s="2">
        <v>38173</v>
      </c>
      <c r="B2143" s="1" t="s">
        <v>7734</v>
      </c>
      <c r="C2143">
        <v>604</v>
      </c>
      <c r="D2143">
        <v>29041</v>
      </c>
      <c r="E2143">
        <v>6</v>
      </c>
      <c r="F2143">
        <v>1</v>
      </c>
      <c r="G2143">
        <v>1</v>
      </c>
      <c r="H2143" s="2">
        <v>43286</v>
      </c>
      <c r="I2143" t="str">
        <f>VLOOKUP(Sales[[#This Row],[TerritoryKey]], Territories[], 2, FALSE)</f>
        <v>Canada</v>
      </c>
      <c r="J2143">
        <f>_xlfn.XLOOKUP(Sales[[#This Row],[ProductKey]], Products!$A:$A, Products!$J:$J)</f>
        <v>343.64960000000002</v>
      </c>
      <c r="K2143">
        <f>_xlfn.XLOOKUP(Sales[[#This Row],[ProductKey]], Products!$A:$A, Products!$K:$K)</f>
        <v>539.99</v>
      </c>
      <c r="L2143" s="1">
        <f>Sales[[#This Row],[ProductPrice]]*Sales[[#This Row],[OrderQuantity]]</f>
        <v>539.99</v>
      </c>
      <c r="M2143" s="1">
        <f>Sales[[#This Row],[OrderQuantity]]</f>
        <v>1</v>
      </c>
      <c r="N2143" s="1">
        <f>1</f>
        <v>1</v>
      </c>
      <c r="O2143" s="1">
        <f>Sales[[#This Row],[TotalSales]]-Sales[[#This Row],[TotalCost]]</f>
        <v>196.34039999999999</v>
      </c>
      <c r="P2143" s="1">
        <f>Sales[[#This Row],[ProductCost]]*Sales[[#This Row],[OrderQuantity]]</f>
        <v>343.64960000000002</v>
      </c>
      <c r="Q2143" s="1" t="str">
        <f>VLOOKUP(Sales[[#This Row],[ProductKey]], Products!$A$2:$D$1000, 4, FALSE)</f>
        <v>Road-750 Black, 44</v>
      </c>
    </row>
    <row r="2144" spans="1:17" x14ac:dyDescent="0.25">
      <c r="A2144" s="2">
        <v>38171</v>
      </c>
      <c r="B2144" s="1" t="s">
        <v>7740</v>
      </c>
      <c r="C2144">
        <v>537</v>
      </c>
      <c r="D2144">
        <v>15197</v>
      </c>
      <c r="E2144">
        <v>6</v>
      </c>
      <c r="F2144">
        <v>1</v>
      </c>
      <c r="G2144">
        <v>1</v>
      </c>
      <c r="H2144" s="2">
        <v>43284</v>
      </c>
      <c r="I2144" t="str">
        <f>VLOOKUP(Sales[[#This Row],[TerritoryKey]], Territories[], 2, FALSE)</f>
        <v>Canada</v>
      </c>
      <c r="J2144">
        <f>_xlfn.XLOOKUP(Sales[[#This Row],[ProductKey]], Products!$A:$A, Products!$J:$J)</f>
        <v>13.09</v>
      </c>
      <c r="K2144">
        <f>_xlfn.XLOOKUP(Sales[[#This Row],[ProductKey]], Products!$A:$A, Products!$K:$K)</f>
        <v>35</v>
      </c>
      <c r="L2144" s="1">
        <f>Sales[[#This Row],[ProductPrice]]*Sales[[#This Row],[OrderQuantity]]</f>
        <v>35</v>
      </c>
      <c r="M2144" s="1">
        <f>Sales[[#This Row],[OrderQuantity]]</f>
        <v>1</v>
      </c>
      <c r="N2144" s="1">
        <f>1</f>
        <v>1</v>
      </c>
      <c r="O2144" s="1">
        <f>Sales[[#This Row],[TotalSales]]-Sales[[#This Row],[TotalCost]]</f>
        <v>21.91</v>
      </c>
      <c r="P2144" s="1">
        <f>Sales[[#This Row],[ProductCost]]*Sales[[#This Row],[OrderQuantity]]</f>
        <v>13.09</v>
      </c>
      <c r="Q2144" s="1" t="str">
        <f>VLOOKUP(Sales[[#This Row],[ProductKey]], Products!$A$2:$D$1000, 4, FALSE)</f>
        <v>HL Mountain Tire</v>
      </c>
    </row>
    <row r="2145" spans="1:17" x14ac:dyDescent="0.25">
      <c r="A2145" s="2">
        <v>38023</v>
      </c>
      <c r="B2145" s="1" t="s">
        <v>7814</v>
      </c>
      <c r="C2145">
        <v>563</v>
      </c>
      <c r="D2145">
        <v>15906</v>
      </c>
      <c r="E2145">
        <v>6</v>
      </c>
      <c r="F2145">
        <v>1</v>
      </c>
      <c r="G2145">
        <v>1</v>
      </c>
      <c r="H2145" s="2">
        <v>43137</v>
      </c>
      <c r="I2145" t="str">
        <f>VLOOKUP(Sales[[#This Row],[TerritoryKey]], Territories[], 2, FALSE)</f>
        <v>Canada</v>
      </c>
      <c r="J2145">
        <f>_xlfn.XLOOKUP(Sales[[#This Row],[ProductKey]], Products!$A:$A, Products!$J:$J)</f>
        <v>1481.9378999999999</v>
      </c>
      <c r="K2145">
        <f>_xlfn.XLOOKUP(Sales[[#This Row],[ProductKey]], Products!$A:$A, Products!$K:$K)</f>
        <v>2384.0700000000002</v>
      </c>
      <c r="L2145" s="1">
        <f>Sales[[#This Row],[ProductPrice]]*Sales[[#This Row],[OrderQuantity]]</f>
        <v>2384.0700000000002</v>
      </c>
      <c r="M2145" s="1">
        <f>Sales[[#This Row],[OrderQuantity]]</f>
        <v>1</v>
      </c>
      <c r="N2145" s="1">
        <f>1</f>
        <v>1</v>
      </c>
      <c r="O2145" s="1">
        <f>Sales[[#This Row],[TotalSales]]-Sales[[#This Row],[TotalCost]]</f>
        <v>902.13210000000026</v>
      </c>
      <c r="P2145" s="1">
        <f>Sales[[#This Row],[ProductCost]]*Sales[[#This Row],[OrderQuantity]]</f>
        <v>1481.9378999999999</v>
      </c>
      <c r="Q2145" s="1" t="str">
        <f>VLOOKUP(Sales[[#This Row],[ProductKey]], Products!$A$2:$D$1000, 4, FALSE)</f>
        <v>Touring-1000 Yellow, 54</v>
      </c>
    </row>
    <row r="2146" spans="1:17" x14ac:dyDescent="0.25">
      <c r="A2146" s="2">
        <v>38263</v>
      </c>
      <c r="B2146" s="1" t="s">
        <v>7816</v>
      </c>
      <c r="C2146">
        <v>474</v>
      </c>
      <c r="D2146">
        <v>28771</v>
      </c>
      <c r="E2146">
        <v>6</v>
      </c>
      <c r="F2146">
        <v>1</v>
      </c>
      <c r="G2146">
        <v>1</v>
      </c>
      <c r="H2146" s="2">
        <v>43376</v>
      </c>
      <c r="I2146" t="str">
        <f>VLOOKUP(Sales[[#This Row],[TerritoryKey]], Territories[], 2, FALSE)</f>
        <v>Canada</v>
      </c>
      <c r="J2146">
        <f>_xlfn.XLOOKUP(Sales[[#This Row],[ProductKey]], Products!$A:$A, Products!$J:$J)</f>
        <v>26.176300000000001</v>
      </c>
      <c r="K2146">
        <f>_xlfn.XLOOKUP(Sales[[#This Row],[ProductKey]], Products!$A:$A, Products!$K:$K)</f>
        <v>69.989999999999995</v>
      </c>
      <c r="L2146" s="1">
        <f>Sales[[#This Row],[ProductPrice]]*Sales[[#This Row],[OrderQuantity]]</f>
        <v>69.989999999999995</v>
      </c>
      <c r="M2146" s="1">
        <f>Sales[[#This Row],[OrderQuantity]]</f>
        <v>1</v>
      </c>
      <c r="N2146" s="1">
        <f>1</f>
        <v>1</v>
      </c>
      <c r="O2146" s="1">
        <f>Sales[[#This Row],[TotalSales]]-Sales[[#This Row],[TotalCost]]</f>
        <v>43.813699999999997</v>
      </c>
      <c r="P2146" s="1">
        <f>Sales[[#This Row],[ProductCost]]*Sales[[#This Row],[OrderQuantity]]</f>
        <v>26.176300000000001</v>
      </c>
      <c r="Q2146" s="1" t="str">
        <f>VLOOKUP(Sales[[#This Row],[ProductKey]], Products!$A$2:$D$1000, 4, FALSE)</f>
        <v>Women's Mountain Shorts, S</v>
      </c>
    </row>
    <row r="2147" spans="1:17" x14ac:dyDescent="0.25">
      <c r="A2147" s="2">
        <v>38204</v>
      </c>
      <c r="B2147" s="1" t="s">
        <v>7842</v>
      </c>
      <c r="C2147">
        <v>592</v>
      </c>
      <c r="D2147">
        <v>22748</v>
      </c>
      <c r="E2147">
        <v>6</v>
      </c>
      <c r="F2147">
        <v>1</v>
      </c>
      <c r="G2147">
        <v>1</v>
      </c>
      <c r="H2147" s="2">
        <v>43317</v>
      </c>
      <c r="I2147" t="str">
        <f>VLOOKUP(Sales[[#This Row],[TerritoryKey]], Territories[], 2, FALSE)</f>
        <v>Canada</v>
      </c>
      <c r="J2147">
        <f>_xlfn.XLOOKUP(Sales[[#This Row],[ProductKey]], Products!$A:$A, Products!$J:$J)</f>
        <v>308.21789999999999</v>
      </c>
      <c r="K2147">
        <f>_xlfn.XLOOKUP(Sales[[#This Row],[ProductKey]], Products!$A:$A, Products!$K:$K)</f>
        <v>564.99</v>
      </c>
      <c r="L2147" s="1">
        <f>Sales[[#This Row],[ProductPrice]]*Sales[[#This Row],[OrderQuantity]]</f>
        <v>564.99</v>
      </c>
      <c r="M2147" s="1">
        <f>Sales[[#This Row],[OrderQuantity]]</f>
        <v>1</v>
      </c>
      <c r="N2147" s="1">
        <f>1</f>
        <v>1</v>
      </c>
      <c r="O2147" s="1">
        <f>Sales[[#This Row],[TotalSales]]-Sales[[#This Row],[TotalCost]]</f>
        <v>256.77210000000002</v>
      </c>
      <c r="P2147" s="1">
        <f>Sales[[#This Row],[ProductCost]]*Sales[[#This Row],[OrderQuantity]]</f>
        <v>308.21789999999999</v>
      </c>
      <c r="Q2147" s="1" t="str">
        <f>VLOOKUP(Sales[[#This Row],[ProductKey]], Products!$A$2:$D$1000, 4, FALSE)</f>
        <v>Mountain-500 Silver, 42</v>
      </c>
    </row>
    <row r="2148" spans="1:17" x14ac:dyDescent="0.25">
      <c r="A2148" s="2">
        <v>38203</v>
      </c>
      <c r="B2148" s="1" t="s">
        <v>7861</v>
      </c>
      <c r="C2148">
        <v>577</v>
      </c>
      <c r="D2148">
        <v>24310</v>
      </c>
      <c r="E2148">
        <v>6</v>
      </c>
      <c r="F2148">
        <v>1</v>
      </c>
      <c r="G2148">
        <v>1</v>
      </c>
      <c r="H2148" s="2">
        <v>43316</v>
      </c>
      <c r="I2148" t="str">
        <f>VLOOKUP(Sales[[#This Row],[TerritoryKey]], Territories[], 2, FALSE)</f>
        <v>Canada</v>
      </c>
      <c r="J2148">
        <f>_xlfn.XLOOKUP(Sales[[#This Row],[ProductKey]], Products!$A:$A, Products!$J:$J)</f>
        <v>755.1508</v>
      </c>
      <c r="K2148">
        <f>_xlfn.XLOOKUP(Sales[[#This Row],[ProductKey]], Products!$A:$A, Products!$K:$K)</f>
        <v>1214.8499999999999</v>
      </c>
      <c r="L2148" s="1">
        <f>Sales[[#This Row],[ProductPrice]]*Sales[[#This Row],[OrderQuantity]]</f>
        <v>1214.8499999999999</v>
      </c>
      <c r="M2148" s="1">
        <f>Sales[[#This Row],[OrderQuantity]]</f>
        <v>1</v>
      </c>
      <c r="N2148" s="1">
        <f>1</f>
        <v>1</v>
      </c>
      <c r="O2148" s="1">
        <f>Sales[[#This Row],[TotalSales]]-Sales[[#This Row],[TotalCost]]</f>
        <v>459.69919999999991</v>
      </c>
      <c r="P2148" s="1">
        <f>Sales[[#This Row],[ProductCost]]*Sales[[#This Row],[OrderQuantity]]</f>
        <v>755.1508</v>
      </c>
      <c r="Q2148" s="1" t="str">
        <f>VLOOKUP(Sales[[#This Row],[ProductKey]], Products!$A$2:$D$1000, 4, FALSE)</f>
        <v>Touring-2000 Blue, 46</v>
      </c>
    </row>
    <row r="2149" spans="1:17" x14ac:dyDescent="0.25">
      <c r="A2149" s="2">
        <v>38172</v>
      </c>
      <c r="B2149" s="1" t="s">
        <v>7888</v>
      </c>
      <c r="C2149">
        <v>568</v>
      </c>
      <c r="D2149">
        <v>24757</v>
      </c>
      <c r="E2149">
        <v>6</v>
      </c>
      <c r="F2149">
        <v>1</v>
      </c>
      <c r="G2149">
        <v>1</v>
      </c>
      <c r="H2149" s="2">
        <v>43285</v>
      </c>
      <c r="I2149" t="str">
        <f>VLOOKUP(Sales[[#This Row],[TerritoryKey]], Territories[], 2, FALSE)</f>
        <v>Canada</v>
      </c>
      <c r="J2149">
        <f>_xlfn.XLOOKUP(Sales[[#This Row],[ProductKey]], Products!$A:$A, Products!$J:$J)</f>
        <v>461.44479999999999</v>
      </c>
      <c r="K2149">
        <f>_xlfn.XLOOKUP(Sales[[#This Row],[ProductKey]], Products!$A:$A, Products!$K:$K)</f>
        <v>742.35</v>
      </c>
      <c r="L2149" s="1">
        <f>Sales[[#This Row],[ProductPrice]]*Sales[[#This Row],[OrderQuantity]]</f>
        <v>742.35</v>
      </c>
      <c r="M2149" s="1">
        <f>Sales[[#This Row],[OrderQuantity]]</f>
        <v>1</v>
      </c>
      <c r="N2149" s="1">
        <f>1</f>
        <v>1</v>
      </c>
      <c r="O2149" s="1">
        <f>Sales[[#This Row],[TotalSales]]-Sales[[#This Row],[TotalCost]]</f>
        <v>280.90520000000004</v>
      </c>
      <c r="P2149" s="1">
        <f>Sales[[#This Row],[ProductCost]]*Sales[[#This Row],[OrderQuantity]]</f>
        <v>461.44479999999999</v>
      </c>
      <c r="Q2149" s="1" t="str">
        <f>VLOOKUP(Sales[[#This Row],[ProductKey]], Products!$A$2:$D$1000, 4, FALSE)</f>
        <v>Touring-3000 Yellow, 44</v>
      </c>
    </row>
    <row r="2150" spans="1:17" x14ac:dyDescent="0.25">
      <c r="A2150" s="2">
        <v>38266</v>
      </c>
      <c r="B2150" s="1" t="s">
        <v>7909</v>
      </c>
      <c r="C2150">
        <v>356</v>
      </c>
      <c r="D2150">
        <v>11512</v>
      </c>
      <c r="E2150">
        <v>6</v>
      </c>
      <c r="F2150">
        <v>1</v>
      </c>
      <c r="G2150">
        <v>1</v>
      </c>
      <c r="H2150" s="2">
        <v>43379</v>
      </c>
      <c r="I2150" t="str">
        <f>VLOOKUP(Sales[[#This Row],[TerritoryKey]], Territories[], 2, FALSE)</f>
        <v>Canada</v>
      </c>
      <c r="J2150">
        <f>_xlfn.XLOOKUP(Sales[[#This Row],[ProductKey]], Products!$A:$A, Products!$J:$J)</f>
        <v>1117.8559</v>
      </c>
      <c r="K2150">
        <f>_xlfn.XLOOKUP(Sales[[#This Row],[ProductKey]], Products!$A:$A, Products!$K:$K)</f>
        <v>2071.4196000000002</v>
      </c>
      <c r="L2150" s="1">
        <f>Sales[[#This Row],[ProductPrice]]*Sales[[#This Row],[OrderQuantity]]</f>
        <v>2071.4196000000002</v>
      </c>
      <c r="M2150" s="1">
        <f>Sales[[#This Row],[OrderQuantity]]</f>
        <v>1</v>
      </c>
      <c r="N2150" s="1">
        <f>1</f>
        <v>1</v>
      </c>
      <c r="O2150" s="1">
        <f>Sales[[#This Row],[TotalSales]]-Sales[[#This Row],[TotalCost]]</f>
        <v>953.56370000000015</v>
      </c>
      <c r="P2150" s="1">
        <f>Sales[[#This Row],[ProductCost]]*Sales[[#This Row],[OrderQuantity]]</f>
        <v>1117.8559</v>
      </c>
      <c r="Q2150" s="1" t="str">
        <f>VLOOKUP(Sales[[#This Row],[ProductKey]], Products!$A$2:$D$1000, 4, FALSE)</f>
        <v>Mountain-200 Silver, 46</v>
      </c>
    </row>
    <row r="2151" spans="1:17" x14ac:dyDescent="0.25">
      <c r="A2151" s="2">
        <v>37844</v>
      </c>
      <c r="B2151" s="1" t="s">
        <v>11</v>
      </c>
      <c r="C2151">
        <v>584</v>
      </c>
      <c r="D2151">
        <v>13541</v>
      </c>
      <c r="E2151">
        <v>8</v>
      </c>
      <c r="F2151">
        <v>1</v>
      </c>
      <c r="G2151">
        <v>1</v>
      </c>
      <c r="H2151" s="2">
        <v>42958</v>
      </c>
      <c r="I2151" t="str">
        <f>VLOOKUP(Sales[[#This Row],[TerritoryKey]], Territories[], 2, FALSE)</f>
        <v>Germany</v>
      </c>
      <c r="J2151">
        <f>_xlfn.XLOOKUP(Sales[[#This Row],[ProductKey]], Products!$A:$A, Products!$J:$J)</f>
        <v>343.64960000000002</v>
      </c>
      <c r="K2151">
        <f>_xlfn.XLOOKUP(Sales[[#This Row],[ProductKey]], Products!$A:$A, Products!$K:$K)</f>
        <v>539.99</v>
      </c>
      <c r="L2151" s="1">
        <f>Sales[[#This Row],[ProductPrice]]*Sales[[#This Row],[OrderQuantity]]</f>
        <v>539.99</v>
      </c>
      <c r="M2151" s="1">
        <f>Sales[[#This Row],[OrderQuantity]]</f>
        <v>1</v>
      </c>
      <c r="N2151" s="1">
        <f>1</f>
        <v>1</v>
      </c>
      <c r="O2151" s="1">
        <f>Sales[[#This Row],[TotalSales]]-Sales[[#This Row],[TotalCost]]</f>
        <v>196.34039999999999</v>
      </c>
      <c r="P2151" s="1">
        <f>Sales[[#This Row],[ProductCost]]*Sales[[#This Row],[OrderQuantity]]</f>
        <v>343.64960000000002</v>
      </c>
      <c r="Q2151" s="1" t="str">
        <f>VLOOKUP(Sales[[#This Row],[ProductKey]], Products!$A$2:$D$1000, 4, FALSE)</f>
        <v>Road-750 Black, 58</v>
      </c>
    </row>
    <row r="2152" spans="1:17" x14ac:dyDescent="0.25">
      <c r="A2152" s="2">
        <v>37691</v>
      </c>
      <c r="B2152" s="1" t="s">
        <v>24</v>
      </c>
      <c r="C2152">
        <v>594</v>
      </c>
      <c r="D2152">
        <v>15050</v>
      </c>
      <c r="E2152">
        <v>8</v>
      </c>
      <c r="F2152">
        <v>1</v>
      </c>
      <c r="G2152">
        <v>1</v>
      </c>
      <c r="H2152" s="2">
        <v>42805</v>
      </c>
      <c r="I2152" t="str">
        <f>VLOOKUP(Sales[[#This Row],[TerritoryKey]], Territories[], 2, FALSE)</f>
        <v>Germany</v>
      </c>
      <c r="J2152">
        <f>_xlfn.XLOOKUP(Sales[[#This Row],[ProductKey]], Products!$A:$A, Products!$J:$J)</f>
        <v>308.21789999999999</v>
      </c>
      <c r="K2152">
        <f>_xlfn.XLOOKUP(Sales[[#This Row],[ProductKey]], Products!$A:$A, Products!$K:$K)</f>
        <v>564.99</v>
      </c>
      <c r="L2152" s="1">
        <f>Sales[[#This Row],[ProductPrice]]*Sales[[#This Row],[OrderQuantity]]</f>
        <v>564.99</v>
      </c>
      <c r="M2152" s="1">
        <f>Sales[[#This Row],[OrderQuantity]]</f>
        <v>1</v>
      </c>
      <c r="N2152" s="1">
        <f>1</f>
        <v>1</v>
      </c>
      <c r="O2152" s="1">
        <f>Sales[[#This Row],[TotalSales]]-Sales[[#This Row],[TotalCost]]</f>
        <v>256.77210000000002</v>
      </c>
      <c r="P2152" s="1">
        <f>Sales[[#This Row],[ProductCost]]*Sales[[#This Row],[OrderQuantity]]</f>
        <v>308.21789999999999</v>
      </c>
      <c r="Q2152" s="1" t="str">
        <f>VLOOKUP(Sales[[#This Row],[ProductKey]], Products!$A$2:$D$1000, 4, FALSE)</f>
        <v>Mountain-500 Silver, 48</v>
      </c>
    </row>
    <row r="2153" spans="1:17" x14ac:dyDescent="0.25">
      <c r="A2153" s="2">
        <v>37784</v>
      </c>
      <c r="B2153" s="1" t="s">
        <v>58</v>
      </c>
      <c r="C2153">
        <v>536</v>
      </c>
      <c r="D2153">
        <v>20135</v>
      </c>
      <c r="E2153">
        <v>8</v>
      </c>
      <c r="F2153">
        <v>1</v>
      </c>
      <c r="G2153">
        <v>1</v>
      </c>
      <c r="H2153" s="2">
        <v>42898</v>
      </c>
      <c r="I2153" t="str">
        <f>VLOOKUP(Sales[[#This Row],[TerritoryKey]], Territories[], 2, FALSE)</f>
        <v>Germany</v>
      </c>
      <c r="J2153">
        <f>_xlfn.XLOOKUP(Sales[[#This Row],[ProductKey]], Products!$A:$A, Products!$J:$J)</f>
        <v>11.2163</v>
      </c>
      <c r="K2153">
        <f>_xlfn.XLOOKUP(Sales[[#This Row],[ProductKey]], Products!$A:$A, Products!$K:$K)</f>
        <v>29.99</v>
      </c>
      <c r="L2153" s="1">
        <f>Sales[[#This Row],[ProductPrice]]*Sales[[#This Row],[OrderQuantity]]</f>
        <v>29.99</v>
      </c>
      <c r="M2153" s="1">
        <f>Sales[[#This Row],[OrderQuantity]]</f>
        <v>1</v>
      </c>
      <c r="N2153" s="1">
        <f>1</f>
        <v>1</v>
      </c>
      <c r="O2153" s="1">
        <f>Sales[[#This Row],[TotalSales]]-Sales[[#This Row],[TotalCost]]</f>
        <v>18.773699999999998</v>
      </c>
      <c r="P2153" s="1">
        <f>Sales[[#This Row],[ProductCost]]*Sales[[#This Row],[OrderQuantity]]</f>
        <v>11.2163</v>
      </c>
      <c r="Q2153" s="1" t="str">
        <f>VLOOKUP(Sales[[#This Row],[ProductKey]], Products!$A$2:$D$1000, 4, FALSE)</f>
        <v>ML Mountain Tire</v>
      </c>
    </row>
    <row r="2154" spans="1:17" x14ac:dyDescent="0.25">
      <c r="A2154" s="2">
        <v>37752</v>
      </c>
      <c r="B2154" s="1" t="s">
        <v>60</v>
      </c>
      <c r="C2154">
        <v>477</v>
      </c>
      <c r="D2154">
        <v>21816</v>
      </c>
      <c r="E2154">
        <v>8</v>
      </c>
      <c r="F2154">
        <v>1</v>
      </c>
      <c r="G2154">
        <v>1</v>
      </c>
      <c r="H2154" s="2">
        <v>42866</v>
      </c>
      <c r="I2154" t="str">
        <f>VLOOKUP(Sales[[#This Row],[TerritoryKey]], Territories[], 2, FALSE)</f>
        <v>Germany</v>
      </c>
      <c r="J2154">
        <f>_xlfn.XLOOKUP(Sales[[#This Row],[ProductKey]], Products!$A:$A, Products!$J:$J)</f>
        <v>1.8663000000000001</v>
      </c>
      <c r="K2154">
        <f>_xlfn.XLOOKUP(Sales[[#This Row],[ProductKey]], Products!$A:$A, Products!$K:$K)</f>
        <v>4.99</v>
      </c>
      <c r="L2154" s="1">
        <f>Sales[[#This Row],[ProductPrice]]*Sales[[#This Row],[OrderQuantity]]</f>
        <v>4.99</v>
      </c>
      <c r="M2154" s="1">
        <f>Sales[[#This Row],[OrderQuantity]]</f>
        <v>1</v>
      </c>
      <c r="N2154" s="1">
        <f>1</f>
        <v>1</v>
      </c>
      <c r="O2154" s="1">
        <f>Sales[[#This Row],[TotalSales]]-Sales[[#This Row],[TotalCost]]</f>
        <v>3.1237000000000004</v>
      </c>
      <c r="P2154" s="1">
        <f>Sales[[#This Row],[ProductCost]]*Sales[[#This Row],[OrderQuantity]]</f>
        <v>1.8663000000000001</v>
      </c>
      <c r="Q2154" s="1" t="str">
        <f>VLOOKUP(Sales[[#This Row],[ProductKey]], Products!$A$2:$D$1000, 4, FALSE)</f>
        <v>Water Bottle - 30 oz.</v>
      </c>
    </row>
    <row r="2155" spans="1:17" x14ac:dyDescent="0.25">
      <c r="A2155" s="2">
        <v>37844</v>
      </c>
      <c r="B2155" s="1" t="s">
        <v>61</v>
      </c>
      <c r="C2155">
        <v>580</v>
      </c>
      <c r="D2155">
        <v>17848</v>
      </c>
      <c r="E2155">
        <v>8</v>
      </c>
      <c r="F2155">
        <v>1</v>
      </c>
      <c r="G2155">
        <v>1</v>
      </c>
      <c r="H2155" s="2">
        <v>42958</v>
      </c>
      <c r="I2155" t="str">
        <f>VLOOKUP(Sales[[#This Row],[TerritoryKey]], Territories[], 2, FALSE)</f>
        <v>Germany</v>
      </c>
      <c r="J2155">
        <f>_xlfn.XLOOKUP(Sales[[#This Row],[ProductKey]], Products!$A:$A, Products!$J:$J)</f>
        <v>1082.51</v>
      </c>
      <c r="K2155">
        <f>_xlfn.XLOOKUP(Sales[[#This Row],[ProductKey]], Products!$A:$A, Products!$K:$K)</f>
        <v>1700.99</v>
      </c>
      <c r="L2155" s="1">
        <f>Sales[[#This Row],[ProductPrice]]*Sales[[#This Row],[OrderQuantity]]</f>
        <v>1700.99</v>
      </c>
      <c r="M2155" s="1">
        <f>Sales[[#This Row],[OrderQuantity]]</f>
        <v>1</v>
      </c>
      <c r="N2155" s="1">
        <f>1</f>
        <v>1</v>
      </c>
      <c r="O2155" s="1">
        <f>Sales[[#This Row],[TotalSales]]-Sales[[#This Row],[TotalCost]]</f>
        <v>618.48</v>
      </c>
      <c r="P2155" s="1">
        <f>Sales[[#This Row],[ProductCost]]*Sales[[#This Row],[OrderQuantity]]</f>
        <v>1082.51</v>
      </c>
      <c r="Q2155" s="1" t="str">
        <f>VLOOKUP(Sales[[#This Row],[ProductKey]], Products!$A$2:$D$1000, 4, FALSE)</f>
        <v>Road-350-W Yellow, 40</v>
      </c>
    </row>
    <row r="2156" spans="1:17" x14ac:dyDescent="0.25">
      <c r="A2156" s="2">
        <v>37784</v>
      </c>
      <c r="B2156" s="1" t="s">
        <v>90</v>
      </c>
      <c r="C2156">
        <v>362</v>
      </c>
      <c r="D2156">
        <v>15927</v>
      </c>
      <c r="E2156">
        <v>8</v>
      </c>
      <c r="F2156">
        <v>1</v>
      </c>
      <c r="G2156">
        <v>1</v>
      </c>
      <c r="H2156" s="2">
        <v>42898</v>
      </c>
      <c r="I2156" t="str">
        <f>VLOOKUP(Sales[[#This Row],[TerritoryKey]], Territories[], 2, FALSE)</f>
        <v>Germany</v>
      </c>
      <c r="J2156">
        <f>_xlfn.XLOOKUP(Sales[[#This Row],[ProductKey]], Products!$A:$A, Products!$J:$J)</f>
        <v>1105.81</v>
      </c>
      <c r="K2156">
        <f>_xlfn.XLOOKUP(Sales[[#This Row],[ProductKey]], Products!$A:$A, Products!$K:$K)</f>
        <v>2049.0981999999999</v>
      </c>
      <c r="L2156" s="1">
        <f>Sales[[#This Row],[ProductPrice]]*Sales[[#This Row],[OrderQuantity]]</f>
        <v>2049.0981999999999</v>
      </c>
      <c r="M2156" s="1">
        <f>Sales[[#This Row],[OrderQuantity]]</f>
        <v>1</v>
      </c>
      <c r="N2156" s="1">
        <f>1</f>
        <v>1</v>
      </c>
      <c r="O2156" s="1">
        <f>Sales[[#This Row],[TotalSales]]-Sales[[#This Row],[TotalCost]]</f>
        <v>943.28819999999996</v>
      </c>
      <c r="P2156" s="1">
        <f>Sales[[#This Row],[ProductCost]]*Sales[[#This Row],[OrderQuantity]]</f>
        <v>1105.81</v>
      </c>
      <c r="Q2156" s="1" t="str">
        <f>VLOOKUP(Sales[[#This Row],[ProductKey]], Products!$A$2:$D$1000, 4, FALSE)</f>
        <v>Mountain-200 Black, 46</v>
      </c>
    </row>
    <row r="2157" spans="1:17" x14ac:dyDescent="0.25">
      <c r="A2157" s="2">
        <v>37937</v>
      </c>
      <c r="B2157" s="1" t="s">
        <v>98</v>
      </c>
      <c r="C2157">
        <v>362</v>
      </c>
      <c r="D2157">
        <v>15697</v>
      </c>
      <c r="E2157">
        <v>8</v>
      </c>
      <c r="F2157">
        <v>1</v>
      </c>
      <c r="G2157">
        <v>1</v>
      </c>
      <c r="H2157" s="2">
        <v>43051</v>
      </c>
      <c r="I2157" t="str">
        <f>VLOOKUP(Sales[[#This Row],[TerritoryKey]], Territories[], 2, FALSE)</f>
        <v>Germany</v>
      </c>
      <c r="J2157">
        <f>_xlfn.XLOOKUP(Sales[[#This Row],[ProductKey]], Products!$A:$A, Products!$J:$J)</f>
        <v>1105.81</v>
      </c>
      <c r="K2157">
        <f>_xlfn.XLOOKUP(Sales[[#This Row],[ProductKey]], Products!$A:$A, Products!$K:$K)</f>
        <v>2049.0981999999999</v>
      </c>
      <c r="L2157" s="1">
        <f>Sales[[#This Row],[ProductPrice]]*Sales[[#This Row],[OrderQuantity]]</f>
        <v>2049.0981999999999</v>
      </c>
      <c r="M2157" s="1">
        <f>Sales[[#This Row],[OrderQuantity]]</f>
        <v>1</v>
      </c>
      <c r="N2157" s="1">
        <f>1</f>
        <v>1</v>
      </c>
      <c r="O2157" s="1">
        <f>Sales[[#This Row],[TotalSales]]-Sales[[#This Row],[TotalCost]]</f>
        <v>943.28819999999996</v>
      </c>
      <c r="P2157" s="1">
        <f>Sales[[#This Row],[ProductCost]]*Sales[[#This Row],[OrderQuantity]]</f>
        <v>1105.81</v>
      </c>
      <c r="Q2157" s="1" t="str">
        <f>VLOOKUP(Sales[[#This Row],[ProductKey]], Products!$A$2:$D$1000, 4, FALSE)</f>
        <v>Mountain-200 Black, 46</v>
      </c>
    </row>
    <row r="2158" spans="1:17" x14ac:dyDescent="0.25">
      <c r="A2158" s="2">
        <v>37721</v>
      </c>
      <c r="B2158" s="1" t="s">
        <v>139</v>
      </c>
      <c r="C2158">
        <v>581</v>
      </c>
      <c r="D2158">
        <v>25444</v>
      </c>
      <c r="E2158">
        <v>8</v>
      </c>
      <c r="F2158">
        <v>1</v>
      </c>
      <c r="G2158">
        <v>1</v>
      </c>
      <c r="H2158" s="2">
        <v>42835</v>
      </c>
      <c r="I2158" t="str">
        <f>VLOOKUP(Sales[[#This Row],[TerritoryKey]], Territories[], 2, FALSE)</f>
        <v>Germany</v>
      </c>
      <c r="J2158">
        <f>_xlfn.XLOOKUP(Sales[[#This Row],[ProductKey]], Products!$A:$A, Products!$J:$J)</f>
        <v>1082.51</v>
      </c>
      <c r="K2158">
        <f>_xlfn.XLOOKUP(Sales[[#This Row],[ProductKey]], Products!$A:$A, Products!$K:$K)</f>
        <v>1700.99</v>
      </c>
      <c r="L2158" s="1">
        <f>Sales[[#This Row],[ProductPrice]]*Sales[[#This Row],[OrderQuantity]]</f>
        <v>1700.99</v>
      </c>
      <c r="M2158" s="1">
        <f>Sales[[#This Row],[OrderQuantity]]</f>
        <v>1</v>
      </c>
      <c r="N2158" s="1">
        <f>1</f>
        <v>1</v>
      </c>
      <c r="O2158" s="1">
        <f>Sales[[#This Row],[TotalSales]]-Sales[[#This Row],[TotalCost]]</f>
        <v>618.48</v>
      </c>
      <c r="P2158" s="1">
        <f>Sales[[#This Row],[ProductCost]]*Sales[[#This Row],[OrderQuantity]]</f>
        <v>1082.51</v>
      </c>
      <c r="Q2158" s="1" t="str">
        <f>VLOOKUP(Sales[[#This Row],[ProductKey]], Products!$A$2:$D$1000, 4, FALSE)</f>
        <v>Road-350-W Yellow, 42</v>
      </c>
    </row>
    <row r="2159" spans="1:17" x14ac:dyDescent="0.25">
      <c r="A2159" s="2">
        <v>37964</v>
      </c>
      <c r="B2159" s="1" t="s">
        <v>140</v>
      </c>
      <c r="C2159">
        <v>589</v>
      </c>
      <c r="D2159">
        <v>14140</v>
      </c>
      <c r="E2159">
        <v>8</v>
      </c>
      <c r="F2159">
        <v>1</v>
      </c>
      <c r="G2159">
        <v>1</v>
      </c>
      <c r="H2159" s="2">
        <v>43078</v>
      </c>
      <c r="I2159" t="str">
        <f>VLOOKUP(Sales[[#This Row],[TerritoryKey]], Territories[], 2, FALSE)</f>
        <v>Germany</v>
      </c>
      <c r="J2159">
        <f>_xlfn.XLOOKUP(Sales[[#This Row],[ProductKey]], Products!$A:$A, Products!$J:$J)</f>
        <v>419.77839999999998</v>
      </c>
      <c r="K2159">
        <f>_xlfn.XLOOKUP(Sales[[#This Row],[ProductKey]], Products!$A:$A, Products!$K:$K)</f>
        <v>769.49</v>
      </c>
      <c r="L2159" s="1">
        <f>Sales[[#This Row],[ProductPrice]]*Sales[[#This Row],[OrderQuantity]]</f>
        <v>769.49</v>
      </c>
      <c r="M2159" s="1">
        <f>Sales[[#This Row],[OrderQuantity]]</f>
        <v>1</v>
      </c>
      <c r="N2159" s="1">
        <f>1</f>
        <v>1</v>
      </c>
      <c r="O2159" s="1">
        <f>Sales[[#This Row],[TotalSales]]-Sales[[#This Row],[TotalCost]]</f>
        <v>349.71160000000003</v>
      </c>
      <c r="P2159" s="1">
        <f>Sales[[#This Row],[ProductCost]]*Sales[[#This Row],[OrderQuantity]]</f>
        <v>419.77839999999998</v>
      </c>
      <c r="Q2159" s="1" t="str">
        <f>VLOOKUP(Sales[[#This Row],[ProductKey]], Products!$A$2:$D$1000, 4, FALSE)</f>
        <v>Mountain-400-W Silver, 42</v>
      </c>
    </row>
    <row r="2160" spans="1:17" x14ac:dyDescent="0.25">
      <c r="A2160" s="2">
        <v>37965</v>
      </c>
      <c r="B2160" s="1" t="s">
        <v>208</v>
      </c>
      <c r="C2160">
        <v>383</v>
      </c>
      <c r="D2160">
        <v>27823</v>
      </c>
      <c r="E2160">
        <v>8</v>
      </c>
      <c r="F2160">
        <v>1</v>
      </c>
      <c r="G2160">
        <v>1</v>
      </c>
      <c r="H2160" s="2">
        <v>43079</v>
      </c>
      <c r="I2160" t="str">
        <f>VLOOKUP(Sales[[#This Row],[TerritoryKey]], Territories[], 2, FALSE)</f>
        <v>Germany</v>
      </c>
      <c r="J2160">
        <f>_xlfn.XLOOKUP(Sales[[#This Row],[ProductKey]], Products!$A:$A, Products!$J:$J)</f>
        <v>605.64919999999995</v>
      </c>
      <c r="K2160">
        <f>_xlfn.XLOOKUP(Sales[[#This Row],[ProductKey]], Products!$A:$A, Products!$K:$K)</f>
        <v>1000.4375</v>
      </c>
      <c r="L2160" s="1">
        <f>Sales[[#This Row],[ProductPrice]]*Sales[[#This Row],[OrderQuantity]]</f>
        <v>1000.4375</v>
      </c>
      <c r="M2160" s="1">
        <f>Sales[[#This Row],[OrderQuantity]]</f>
        <v>1</v>
      </c>
      <c r="N2160" s="1">
        <f>1</f>
        <v>1</v>
      </c>
      <c r="O2160" s="1">
        <f>Sales[[#This Row],[TotalSales]]-Sales[[#This Row],[TotalCost]]</f>
        <v>394.78830000000005</v>
      </c>
      <c r="P2160" s="1">
        <f>Sales[[#This Row],[ProductCost]]*Sales[[#This Row],[OrderQuantity]]</f>
        <v>605.64919999999995</v>
      </c>
      <c r="Q2160" s="1" t="str">
        <f>VLOOKUP(Sales[[#This Row],[ProductKey]], Products!$A$2:$D$1000, 4, FALSE)</f>
        <v>Road-550-W Yellow, 40</v>
      </c>
    </row>
    <row r="2161" spans="1:17" x14ac:dyDescent="0.25">
      <c r="A2161" s="2">
        <v>37873</v>
      </c>
      <c r="B2161" s="1" t="s">
        <v>210</v>
      </c>
      <c r="C2161">
        <v>360</v>
      </c>
      <c r="D2161">
        <v>12386</v>
      </c>
      <c r="E2161">
        <v>8</v>
      </c>
      <c r="F2161">
        <v>1</v>
      </c>
      <c r="G2161">
        <v>1</v>
      </c>
      <c r="H2161" s="2">
        <v>42987</v>
      </c>
      <c r="I2161" t="str">
        <f>VLOOKUP(Sales[[#This Row],[TerritoryKey]], Territories[], 2, FALSE)</f>
        <v>Germany</v>
      </c>
      <c r="J2161">
        <f>_xlfn.XLOOKUP(Sales[[#This Row],[ProductKey]], Products!$A:$A, Products!$J:$J)</f>
        <v>1105.81</v>
      </c>
      <c r="K2161">
        <f>_xlfn.XLOOKUP(Sales[[#This Row],[ProductKey]], Products!$A:$A, Products!$K:$K)</f>
        <v>2049.0981999999999</v>
      </c>
      <c r="L2161" s="1">
        <f>Sales[[#This Row],[ProductPrice]]*Sales[[#This Row],[OrderQuantity]]</f>
        <v>2049.0981999999999</v>
      </c>
      <c r="M2161" s="1">
        <f>Sales[[#This Row],[OrderQuantity]]</f>
        <v>1</v>
      </c>
      <c r="N2161" s="1">
        <f>1</f>
        <v>1</v>
      </c>
      <c r="O2161" s="1">
        <f>Sales[[#This Row],[TotalSales]]-Sales[[#This Row],[TotalCost]]</f>
        <v>943.28819999999996</v>
      </c>
      <c r="P2161" s="1">
        <f>Sales[[#This Row],[ProductCost]]*Sales[[#This Row],[OrderQuantity]]</f>
        <v>1105.81</v>
      </c>
      <c r="Q2161" s="1" t="str">
        <f>VLOOKUP(Sales[[#This Row],[ProductKey]], Products!$A$2:$D$1000, 4, FALSE)</f>
        <v>Mountain-200 Black, 42</v>
      </c>
    </row>
    <row r="2162" spans="1:17" x14ac:dyDescent="0.25">
      <c r="A2162" s="2">
        <v>37692</v>
      </c>
      <c r="B2162" s="1" t="s">
        <v>290</v>
      </c>
      <c r="C2162">
        <v>371</v>
      </c>
      <c r="D2162">
        <v>24040</v>
      </c>
      <c r="E2162">
        <v>8</v>
      </c>
      <c r="F2162">
        <v>1</v>
      </c>
      <c r="G2162">
        <v>1</v>
      </c>
      <c r="H2162" s="2">
        <v>42806</v>
      </c>
      <c r="I2162" t="str">
        <f>VLOOKUP(Sales[[#This Row],[TerritoryKey]], Territories[], 2, FALSE)</f>
        <v>Germany</v>
      </c>
      <c r="J2162">
        <f>_xlfn.XLOOKUP(Sales[[#This Row],[ProductKey]], Products!$A:$A, Products!$J:$J)</f>
        <v>1320.6838</v>
      </c>
      <c r="K2162">
        <f>_xlfn.XLOOKUP(Sales[[#This Row],[ProductKey]], Products!$A:$A, Products!$K:$K)</f>
        <v>2181.5625</v>
      </c>
      <c r="L2162" s="1">
        <f>Sales[[#This Row],[ProductPrice]]*Sales[[#This Row],[OrderQuantity]]</f>
        <v>2181.5625</v>
      </c>
      <c r="M2162" s="1">
        <f>Sales[[#This Row],[OrderQuantity]]</f>
        <v>1</v>
      </c>
      <c r="N2162" s="1">
        <f>1</f>
        <v>1</v>
      </c>
      <c r="O2162" s="1">
        <f>Sales[[#This Row],[TotalSales]]-Sales[[#This Row],[TotalCost]]</f>
        <v>860.87869999999998</v>
      </c>
      <c r="P2162" s="1">
        <f>Sales[[#This Row],[ProductCost]]*Sales[[#This Row],[OrderQuantity]]</f>
        <v>1320.6838</v>
      </c>
      <c r="Q2162" s="1" t="str">
        <f>VLOOKUP(Sales[[#This Row],[ProductKey]], Products!$A$2:$D$1000, 4, FALSE)</f>
        <v>Road-250 Red, 58</v>
      </c>
    </row>
    <row r="2163" spans="1:17" x14ac:dyDescent="0.25">
      <c r="A2163" s="2">
        <v>37935</v>
      </c>
      <c r="B2163" s="1" t="s">
        <v>304</v>
      </c>
      <c r="C2163">
        <v>560</v>
      </c>
      <c r="D2163">
        <v>26991</v>
      </c>
      <c r="E2163">
        <v>8</v>
      </c>
      <c r="F2163">
        <v>1</v>
      </c>
      <c r="G2163">
        <v>1</v>
      </c>
      <c r="H2163" s="2">
        <v>43049</v>
      </c>
      <c r="I2163" t="str">
        <f>VLOOKUP(Sales[[#This Row],[TerritoryKey]], Territories[], 2, FALSE)</f>
        <v>Germany</v>
      </c>
      <c r="J2163">
        <f>_xlfn.XLOOKUP(Sales[[#This Row],[ProductKey]], Products!$A:$A, Products!$J:$J)</f>
        <v>755.1508</v>
      </c>
      <c r="K2163">
        <f>_xlfn.XLOOKUP(Sales[[#This Row],[ProductKey]], Products!$A:$A, Products!$K:$K)</f>
        <v>1214.8499999999999</v>
      </c>
      <c r="L2163" s="1">
        <f>Sales[[#This Row],[ProductPrice]]*Sales[[#This Row],[OrderQuantity]]</f>
        <v>1214.8499999999999</v>
      </c>
      <c r="M2163" s="1">
        <f>Sales[[#This Row],[OrderQuantity]]</f>
        <v>1</v>
      </c>
      <c r="N2163" s="1">
        <f>1</f>
        <v>1</v>
      </c>
      <c r="O2163" s="1">
        <f>Sales[[#This Row],[TotalSales]]-Sales[[#This Row],[TotalCost]]</f>
        <v>459.69919999999991</v>
      </c>
      <c r="P2163" s="1">
        <f>Sales[[#This Row],[ProductCost]]*Sales[[#This Row],[OrderQuantity]]</f>
        <v>755.1508</v>
      </c>
      <c r="Q2163" s="1" t="str">
        <f>VLOOKUP(Sales[[#This Row],[ProductKey]], Products!$A$2:$D$1000, 4, FALSE)</f>
        <v>Touring-2000 Blue, 60</v>
      </c>
    </row>
    <row r="2164" spans="1:17" x14ac:dyDescent="0.25">
      <c r="A2164" s="2">
        <v>37784</v>
      </c>
      <c r="B2164" s="1" t="s">
        <v>325</v>
      </c>
      <c r="C2164">
        <v>539</v>
      </c>
      <c r="D2164">
        <v>19925</v>
      </c>
      <c r="E2164">
        <v>8</v>
      </c>
      <c r="F2164">
        <v>1</v>
      </c>
      <c r="G2164">
        <v>1</v>
      </c>
      <c r="H2164" s="2">
        <v>42898</v>
      </c>
      <c r="I2164" t="str">
        <f>VLOOKUP(Sales[[#This Row],[TerritoryKey]], Territories[], 2, FALSE)</f>
        <v>Germany</v>
      </c>
      <c r="J2164">
        <f>_xlfn.XLOOKUP(Sales[[#This Row],[ProductKey]], Products!$A:$A, Products!$J:$J)</f>
        <v>9.3462999999999994</v>
      </c>
      <c r="K2164">
        <f>_xlfn.XLOOKUP(Sales[[#This Row],[ProductKey]], Products!$A:$A, Products!$K:$K)</f>
        <v>24.99</v>
      </c>
      <c r="L2164" s="1">
        <f>Sales[[#This Row],[ProductPrice]]*Sales[[#This Row],[OrderQuantity]]</f>
        <v>24.99</v>
      </c>
      <c r="M2164" s="1">
        <f>Sales[[#This Row],[OrderQuantity]]</f>
        <v>1</v>
      </c>
      <c r="N2164" s="1">
        <f>1</f>
        <v>1</v>
      </c>
      <c r="O2164" s="1">
        <f>Sales[[#This Row],[TotalSales]]-Sales[[#This Row],[TotalCost]]</f>
        <v>15.643699999999999</v>
      </c>
      <c r="P2164" s="1">
        <f>Sales[[#This Row],[ProductCost]]*Sales[[#This Row],[OrderQuantity]]</f>
        <v>9.3462999999999994</v>
      </c>
      <c r="Q2164" s="1" t="str">
        <f>VLOOKUP(Sales[[#This Row],[ProductKey]], Products!$A$2:$D$1000, 4, FALSE)</f>
        <v>ML Road Tire</v>
      </c>
    </row>
    <row r="2165" spans="1:17" x14ac:dyDescent="0.25">
      <c r="A2165" s="2">
        <v>37845</v>
      </c>
      <c r="B2165" s="1" t="s">
        <v>334</v>
      </c>
      <c r="C2165">
        <v>596</v>
      </c>
      <c r="D2165">
        <v>15054</v>
      </c>
      <c r="E2165">
        <v>8</v>
      </c>
      <c r="F2165">
        <v>1</v>
      </c>
      <c r="G2165">
        <v>1</v>
      </c>
      <c r="H2165" s="2">
        <v>42959</v>
      </c>
      <c r="I2165" t="str">
        <f>VLOOKUP(Sales[[#This Row],[TerritoryKey]], Territories[], 2, FALSE)</f>
        <v>Germany</v>
      </c>
      <c r="J2165">
        <f>_xlfn.XLOOKUP(Sales[[#This Row],[ProductKey]], Products!$A:$A, Products!$J:$J)</f>
        <v>294.5797</v>
      </c>
      <c r="K2165">
        <f>_xlfn.XLOOKUP(Sales[[#This Row],[ProductKey]], Products!$A:$A, Products!$K:$K)</f>
        <v>539.99</v>
      </c>
      <c r="L2165" s="1">
        <f>Sales[[#This Row],[ProductPrice]]*Sales[[#This Row],[OrderQuantity]]</f>
        <v>539.99</v>
      </c>
      <c r="M2165" s="1">
        <f>Sales[[#This Row],[OrderQuantity]]</f>
        <v>1</v>
      </c>
      <c r="N2165" s="1">
        <f>1</f>
        <v>1</v>
      </c>
      <c r="O2165" s="1">
        <f>Sales[[#This Row],[TotalSales]]-Sales[[#This Row],[TotalCost]]</f>
        <v>245.41030000000001</v>
      </c>
      <c r="P2165" s="1">
        <f>Sales[[#This Row],[ProductCost]]*Sales[[#This Row],[OrderQuantity]]</f>
        <v>294.5797</v>
      </c>
      <c r="Q2165" s="1" t="str">
        <f>VLOOKUP(Sales[[#This Row],[ProductKey]], Products!$A$2:$D$1000, 4, FALSE)</f>
        <v>Mountain-500 Black, 40</v>
      </c>
    </row>
    <row r="2166" spans="1:17" x14ac:dyDescent="0.25">
      <c r="A2166" s="2">
        <v>37904</v>
      </c>
      <c r="B2166" s="1" t="s">
        <v>342</v>
      </c>
      <c r="C2166">
        <v>580</v>
      </c>
      <c r="D2166">
        <v>25462</v>
      </c>
      <c r="E2166">
        <v>8</v>
      </c>
      <c r="F2166">
        <v>1</v>
      </c>
      <c r="G2166">
        <v>1</v>
      </c>
      <c r="H2166" s="2">
        <v>43018</v>
      </c>
      <c r="I2166" t="str">
        <f>VLOOKUP(Sales[[#This Row],[TerritoryKey]], Territories[], 2, FALSE)</f>
        <v>Germany</v>
      </c>
      <c r="J2166">
        <f>_xlfn.XLOOKUP(Sales[[#This Row],[ProductKey]], Products!$A:$A, Products!$J:$J)</f>
        <v>1082.51</v>
      </c>
      <c r="K2166">
        <f>_xlfn.XLOOKUP(Sales[[#This Row],[ProductKey]], Products!$A:$A, Products!$K:$K)</f>
        <v>1700.99</v>
      </c>
      <c r="L2166" s="1">
        <f>Sales[[#This Row],[ProductPrice]]*Sales[[#This Row],[OrderQuantity]]</f>
        <v>1700.99</v>
      </c>
      <c r="M2166" s="1">
        <f>Sales[[#This Row],[OrderQuantity]]</f>
        <v>1</v>
      </c>
      <c r="N2166" s="1">
        <f>1</f>
        <v>1</v>
      </c>
      <c r="O2166" s="1">
        <f>Sales[[#This Row],[TotalSales]]-Sales[[#This Row],[TotalCost]]</f>
        <v>618.48</v>
      </c>
      <c r="P2166" s="1">
        <f>Sales[[#This Row],[ProductCost]]*Sales[[#This Row],[OrderQuantity]]</f>
        <v>1082.51</v>
      </c>
      <c r="Q2166" s="1" t="str">
        <f>VLOOKUP(Sales[[#This Row],[ProductKey]], Products!$A$2:$D$1000, 4, FALSE)</f>
        <v>Road-350-W Yellow, 40</v>
      </c>
    </row>
    <row r="2167" spans="1:17" x14ac:dyDescent="0.25">
      <c r="A2167" s="2">
        <v>37967</v>
      </c>
      <c r="B2167" s="1" t="s">
        <v>352</v>
      </c>
      <c r="C2167">
        <v>538</v>
      </c>
      <c r="D2167">
        <v>27843</v>
      </c>
      <c r="E2167">
        <v>8</v>
      </c>
      <c r="F2167">
        <v>1</v>
      </c>
      <c r="G2167">
        <v>1</v>
      </c>
      <c r="H2167" s="2">
        <v>43081</v>
      </c>
      <c r="I2167" t="str">
        <f>VLOOKUP(Sales[[#This Row],[TerritoryKey]], Territories[], 2, FALSE)</f>
        <v>Germany</v>
      </c>
      <c r="J2167">
        <f>_xlfn.XLOOKUP(Sales[[#This Row],[ProductKey]], Products!$A:$A, Products!$J:$J)</f>
        <v>8.0373000000000001</v>
      </c>
      <c r="K2167">
        <f>_xlfn.XLOOKUP(Sales[[#This Row],[ProductKey]], Products!$A:$A, Products!$K:$K)</f>
        <v>21.49</v>
      </c>
      <c r="L2167" s="1">
        <f>Sales[[#This Row],[ProductPrice]]*Sales[[#This Row],[OrderQuantity]]</f>
        <v>21.49</v>
      </c>
      <c r="M2167" s="1">
        <f>Sales[[#This Row],[OrderQuantity]]</f>
        <v>1</v>
      </c>
      <c r="N2167" s="1">
        <f>1</f>
        <v>1</v>
      </c>
      <c r="O2167" s="1">
        <f>Sales[[#This Row],[TotalSales]]-Sales[[#This Row],[TotalCost]]</f>
        <v>13.452699999999998</v>
      </c>
      <c r="P2167" s="1">
        <f>Sales[[#This Row],[ProductCost]]*Sales[[#This Row],[OrderQuantity]]</f>
        <v>8.0373000000000001</v>
      </c>
      <c r="Q2167" s="1" t="str">
        <f>VLOOKUP(Sales[[#This Row],[ProductKey]], Products!$A$2:$D$1000, 4, FALSE)</f>
        <v>LL Road Tire</v>
      </c>
    </row>
    <row r="2168" spans="1:17" x14ac:dyDescent="0.25">
      <c r="A2168" s="2">
        <v>37905</v>
      </c>
      <c r="B2168" s="1" t="s">
        <v>363</v>
      </c>
      <c r="C2168">
        <v>572</v>
      </c>
      <c r="D2168">
        <v>28499</v>
      </c>
      <c r="E2168">
        <v>8</v>
      </c>
      <c r="F2168">
        <v>1</v>
      </c>
      <c r="G2168">
        <v>1</v>
      </c>
      <c r="H2168" s="2">
        <v>43019</v>
      </c>
      <c r="I2168" t="str">
        <f>VLOOKUP(Sales[[#This Row],[TerritoryKey]], Territories[], 2, FALSE)</f>
        <v>Germany</v>
      </c>
      <c r="J2168">
        <f>_xlfn.XLOOKUP(Sales[[#This Row],[ProductKey]], Products!$A:$A, Products!$J:$J)</f>
        <v>461.44479999999999</v>
      </c>
      <c r="K2168">
        <f>_xlfn.XLOOKUP(Sales[[#This Row],[ProductKey]], Products!$A:$A, Products!$K:$K)</f>
        <v>742.35</v>
      </c>
      <c r="L2168" s="1">
        <f>Sales[[#This Row],[ProductPrice]]*Sales[[#This Row],[OrderQuantity]]</f>
        <v>742.35</v>
      </c>
      <c r="M2168" s="1">
        <f>Sales[[#This Row],[OrderQuantity]]</f>
        <v>1</v>
      </c>
      <c r="N2168" s="1">
        <f>1</f>
        <v>1</v>
      </c>
      <c r="O2168" s="1">
        <f>Sales[[#This Row],[TotalSales]]-Sales[[#This Row],[TotalCost]]</f>
        <v>280.90520000000004</v>
      </c>
      <c r="P2168" s="1">
        <f>Sales[[#This Row],[ProductCost]]*Sales[[#This Row],[OrderQuantity]]</f>
        <v>461.44479999999999</v>
      </c>
      <c r="Q2168" s="1" t="str">
        <f>VLOOKUP(Sales[[#This Row],[ProductKey]], Products!$A$2:$D$1000, 4, FALSE)</f>
        <v>Touring-3000 Yellow, 62</v>
      </c>
    </row>
    <row r="2169" spans="1:17" x14ac:dyDescent="0.25">
      <c r="A2169" s="2">
        <v>37876</v>
      </c>
      <c r="B2169" s="1" t="s">
        <v>365</v>
      </c>
      <c r="C2169">
        <v>358</v>
      </c>
      <c r="D2169">
        <v>15116</v>
      </c>
      <c r="E2169">
        <v>8</v>
      </c>
      <c r="F2169">
        <v>1</v>
      </c>
      <c r="G2169">
        <v>1</v>
      </c>
      <c r="H2169" s="2">
        <v>42990</v>
      </c>
      <c r="I2169" t="str">
        <f>VLOOKUP(Sales[[#This Row],[TerritoryKey]], Territories[], 2, FALSE)</f>
        <v>Germany</v>
      </c>
      <c r="J2169">
        <f>_xlfn.XLOOKUP(Sales[[#This Row],[ProductKey]], Products!$A:$A, Products!$J:$J)</f>
        <v>1105.81</v>
      </c>
      <c r="K2169">
        <f>_xlfn.XLOOKUP(Sales[[#This Row],[ProductKey]], Products!$A:$A, Products!$K:$K)</f>
        <v>2049.0981999999999</v>
      </c>
      <c r="L2169" s="1">
        <f>Sales[[#This Row],[ProductPrice]]*Sales[[#This Row],[OrderQuantity]]</f>
        <v>2049.0981999999999</v>
      </c>
      <c r="M2169" s="1">
        <f>Sales[[#This Row],[OrderQuantity]]</f>
        <v>1</v>
      </c>
      <c r="N2169" s="1">
        <f>1</f>
        <v>1</v>
      </c>
      <c r="O2169" s="1">
        <f>Sales[[#This Row],[TotalSales]]-Sales[[#This Row],[TotalCost]]</f>
        <v>943.28819999999996</v>
      </c>
      <c r="P2169" s="1">
        <f>Sales[[#This Row],[ProductCost]]*Sales[[#This Row],[OrderQuantity]]</f>
        <v>1105.81</v>
      </c>
      <c r="Q2169" s="1" t="str">
        <f>VLOOKUP(Sales[[#This Row],[ProductKey]], Products!$A$2:$D$1000, 4, FALSE)</f>
        <v>Mountain-200 Black, 38</v>
      </c>
    </row>
    <row r="2170" spans="1:17" x14ac:dyDescent="0.25">
      <c r="A2170" s="2">
        <v>37906</v>
      </c>
      <c r="B2170" s="1" t="s">
        <v>368</v>
      </c>
      <c r="C2170">
        <v>536</v>
      </c>
      <c r="D2170">
        <v>20798</v>
      </c>
      <c r="E2170">
        <v>8</v>
      </c>
      <c r="F2170">
        <v>1</v>
      </c>
      <c r="G2170">
        <v>1</v>
      </c>
      <c r="H2170" s="2">
        <v>43020</v>
      </c>
      <c r="I2170" t="str">
        <f>VLOOKUP(Sales[[#This Row],[TerritoryKey]], Territories[], 2, FALSE)</f>
        <v>Germany</v>
      </c>
      <c r="J2170">
        <f>_xlfn.XLOOKUP(Sales[[#This Row],[ProductKey]], Products!$A:$A, Products!$J:$J)</f>
        <v>11.2163</v>
      </c>
      <c r="K2170">
        <f>_xlfn.XLOOKUP(Sales[[#This Row],[ProductKey]], Products!$A:$A, Products!$K:$K)</f>
        <v>29.99</v>
      </c>
      <c r="L2170" s="1">
        <f>Sales[[#This Row],[ProductPrice]]*Sales[[#This Row],[OrderQuantity]]</f>
        <v>29.99</v>
      </c>
      <c r="M2170" s="1">
        <f>Sales[[#This Row],[OrderQuantity]]</f>
        <v>1</v>
      </c>
      <c r="N2170" s="1">
        <f>1</f>
        <v>1</v>
      </c>
      <c r="O2170" s="1">
        <f>Sales[[#This Row],[TotalSales]]-Sales[[#This Row],[TotalCost]]</f>
        <v>18.773699999999998</v>
      </c>
      <c r="P2170" s="1">
        <f>Sales[[#This Row],[ProductCost]]*Sales[[#This Row],[OrderQuantity]]</f>
        <v>11.2163</v>
      </c>
      <c r="Q2170" s="1" t="str">
        <f>VLOOKUP(Sales[[#This Row],[ProductKey]], Products!$A$2:$D$1000, 4, FALSE)</f>
        <v>ML Mountain Tire</v>
      </c>
    </row>
    <row r="2171" spans="1:17" x14ac:dyDescent="0.25">
      <c r="A2171" s="2">
        <v>37964</v>
      </c>
      <c r="B2171" s="1" t="s">
        <v>369</v>
      </c>
      <c r="C2171">
        <v>214</v>
      </c>
      <c r="D2171">
        <v>12238</v>
      </c>
      <c r="E2171">
        <v>8</v>
      </c>
      <c r="F2171">
        <v>1</v>
      </c>
      <c r="G2171">
        <v>1</v>
      </c>
      <c r="H2171" s="2">
        <v>43078</v>
      </c>
      <c r="I2171" t="str">
        <f>VLOOKUP(Sales[[#This Row],[TerritoryKey]], Territories[], 2, FALSE)</f>
        <v>Germany</v>
      </c>
      <c r="J2171">
        <f>_xlfn.XLOOKUP(Sales[[#This Row],[ProductKey]], Products!$A:$A, Products!$J:$J)</f>
        <v>13.0863</v>
      </c>
      <c r="K2171">
        <f>_xlfn.XLOOKUP(Sales[[#This Row],[ProductKey]], Products!$A:$A, Products!$K:$K)</f>
        <v>34.99</v>
      </c>
      <c r="L2171" s="1">
        <f>Sales[[#This Row],[ProductPrice]]*Sales[[#This Row],[OrderQuantity]]</f>
        <v>34.99</v>
      </c>
      <c r="M2171" s="1">
        <f>Sales[[#This Row],[OrderQuantity]]</f>
        <v>1</v>
      </c>
      <c r="N2171" s="1">
        <f>1</f>
        <v>1</v>
      </c>
      <c r="O2171" s="1">
        <f>Sales[[#This Row],[TotalSales]]-Sales[[#This Row],[TotalCost]]</f>
        <v>21.903700000000001</v>
      </c>
      <c r="P2171" s="1">
        <f>Sales[[#This Row],[ProductCost]]*Sales[[#This Row],[OrderQuantity]]</f>
        <v>13.0863</v>
      </c>
      <c r="Q2171" s="1" t="str">
        <f>VLOOKUP(Sales[[#This Row],[ProductKey]], Products!$A$2:$D$1000, 4, FALSE)</f>
        <v>Sport-100 Helmet, Red</v>
      </c>
    </row>
    <row r="2172" spans="1:17" x14ac:dyDescent="0.25">
      <c r="A2172" s="2">
        <v>37690</v>
      </c>
      <c r="B2172" s="1" t="s">
        <v>394</v>
      </c>
      <c r="C2172">
        <v>354</v>
      </c>
      <c r="D2172">
        <v>12270</v>
      </c>
      <c r="E2172">
        <v>8</v>
      </c>
      <c r="F2172">
        <v>1</v>
      </c>
      <c r="G2172">
        <v>1</v>
      </c>
      <c r="H2172" s="2">
        <v>42804</v>
      </c>
      <c r="I2172" t="str">
        <f>VLOOKUP(Sales[[#This Row],[TerritoryKey]], Territories[], 2, FALSE)</f>
        <v>Germany</v>
      </c>
      <c r="J2172">
        <f>_xlfn.XLOOKUP(Sales[[#This Row],[ProductKey]], Products!$A:$A, Products!$J:$J)</f>
        <v>1117.8559</v>
      </c>
      <c r="K2172">
        <f>_xlfn.XLOOKUP(Sales[[#This Row],[ProductKey]], Products!$A:$A, Products!$K:$K)</f>
        <v>2071.4196000000002</v>
      </c>
      <c r="L2172" s="1">
        <f>Sales[[#This Row],[ProductPrice]]*Sales[[#This Row],[OrderQuantity]]</f>
        <v>2071.4196000000002</v>
      </c>
      <c r="M2172" s="1">
        <f>Sales[[#This Row],[OrderQuantity]]</f>
        <v>1</v>
      </c>
      <c r="N2172" s="1">
        <f>1</f>
        <v>1</v>
      </c>
      <c r="O2172" s="1">
        <f>Sales[[#This Row],[TotalSales]]-Sales[[#This Row],[TotalCost]]</f>
        <v>953.56370000000015</v>
      </c>
      <c r="P2172" s="1">
        <f>Sales[[#This Row],[ProductCost]]*Sales[[#This Row],[OrderQuantity]]</f>
        <v>1117.8559</v>
      </c>
      <c r="Q2172" s="1" t="str">
        <f>VLOOKUP(Sales[[#This Row],[ProductKey]], Products!$A$2:$D$1000, 4, FALSE)</f>
        <v>Mountain-200 Silver, 42</v>
      </c>
    </row>
    <row r="2173" spans="1:17" x14ac:dyDescent="0.25">
      <c r="A2173" s="2">
        <v>37906</v>
      </c>
      <c r="B2173" s="1" t="s">
        <v>484</v>
      </c>
      <c r="C2173">
        <v>360</v>
      </c>
      <c r="D2173">
        <v>14428</v>
      </c>
      <c r="E2173">
        <v>8</v>
      </c>
      <c r="F2173">
        <v>1</v>
      </c>
      <c r="G2173">
        <v>1</v>
      </c>
      <c r="H2173" s="2">
        <v>43020</v>
      </c>
      <c r="I2173" t="str">
        <f>VLOOKUP(Sales[[#This Row],[TerritoryKey]], Territories[], 2, FALSE)</f>
        <v>Germany</v>
      </c>
      <c r="J2173">
        <f>_xlfn.XLOOKUP(Sales[[#This Row],[ProductKey]], Products!$A:$A, Products!$J:$J)</f>
        <v>1105.81</v>
      </c>
      <c r="K2173">
        <f>_xlfn.XLOOKUP(Sales[[#This Row],[ProductKey]], Products!$A:$A, Products!$K:$K)</f>
        <v>2049.0981999999999</v>
      </c>
      <c r="L2173" s="1">
        <f>Sales[[#This Row],[ProductPrice]]*Sales[[#This Row],[OrderQuantity]]</f>
        <v>2049.0981999999999</v>
      </c>
      <c r="M2173" s="1">
        <f>Sales[[#This Row],[OrderQuantity]]</f>
        <v>1</v>
      </c>
      <c r="N2173" s="1">
        <f>1</f>
        <v>1</v>
      </c>
      <c r="O2173" s="1">
        <f>Sales[[#This Row],[TotalSales]]-Sales[[#This Row],[TotalCost]]</f>
        <v>943.28819999999996</v>
      </c>
      <c r="P2173" s="1">
        <f>Sales[[#This Row],[ProductCost]]*Sales[[#This Row],[OrderQuantity]]</f>
        <v>1105.81</v>
      </c>
      <c r="Q2173" s="1" t="str">
        <f>VLOOKUP(Sales[[#This Row],[ProductKey]], Products!$A$2:$D$1000, 4, FALSE)</f>
        <v>Mountain-200 Black, 42</v>
      </c>
    </row>
    <row r="2174" spans="1:17" x14ac:dyDescent="0.25">
      <c r="A2174" s="2">
        <v>37692</v>
      </c>
      <c r="B2174" s="1" t="s">
        <v>506</v>
      </c>
      <c r="C2174">
        <v>529</v>
      </c>
      <c r="D2174">
        <v>23221</v>
      </c>
      <c r="E2174">
        <v>8</v>
      </c>
      <c r="F2174">
        <v>1</v>
      </c>
      <c r="G2174">
        <v>1</v>
      </c>
      <c r="H2174" s="2">
        <v>42806</v>
      </c>
      <c r="I2174" t="str">
        <f>VLOOKUP(Sales[[#This Row],[TerritoryKey]], Territories[], 2, FALSE)</f>
        <v>Germany</v>
      </c>
      <c r="J2174">
        <f>_xlfn.XLOOKUP(Sales[[#This Row],[ProductKey]], Products!$A:$A, Products!$J:$J)</f>
        <v>1.4923</v>
      </c>
      <c r="K2174">
        <f>_xlfn.XLOOKUP(Sales[[#This Row],[ProductKey]], Products!$A:$A, Products!$K:$K)</f>
        <v>3.99</v>
      </c>
      <c r="L2174" s="1">
        <f>Sales[[#This Row],[ProductPrice]]*Sales[[#This Row],[OrderQuantity]]</f>
        <v>3.99</v>
      </c>
      <c r="M2174" s="1">
        <f>Sales[[#This Row],[OrderQuantity]]</f>
        <v>1</v>
      </c>
      <c r="N2174" s="1">
        <f>1</f>
        <v>1</v>
      </c>
      <c r="O2174" s="1">
        <f>Sales[[#This Row],[TotalSales]]-Sales[[#This Row],[TotalCost]]</f>
        <v>2.4977</v>
      </c>
      <c r="P2174" s="1">
        <f>Sales[[#This Row],[ProductCost]]*Sales[[#This Row],[OrderQuantity]]</f>
        <v>1.4923</v>
      </c>
      <c r="Q2174" s="1" t="str">
        <f>VLOOKUP(Sales[[#This Row],[ProductKey]], Products!$A$2:$D$1000, 4, FALSE)</f>
        <v>Road Tire Tube</v>
      </c>
    </row>
    <row r="2175" spans="1:17" x14ac:dyDescent="0.25">
      <c r="A2175" s="2">
        <v>37663</v>
      </c>
      <c r="B2175" s="1" t="s">
        <v>554</v>
      </c>
      <c r="C2175">
        <v>580</v>
      </c>
      <c r="D2175">
        <v>17873</v>
      </c>
      <c r="E2175">
        <v>8</v>
      </c>
      <c r="F2175">
        <v>1</v>
      </c>
      <c r="G2175">
        <v>1</v>
      </c>
      <c r="H2175" s="2">
        <v>42777</v>
      </c>
      <c r="I2175" t="str">
        <f>VLOOKUP(Sales[[#This Row],[TerritoryKey]], Territories[], 2, FALSE)</f>
        <v>Germany</v>
      </c>
      <c r="J2175">
        <f>_xlfn.XLOOKUP(Sales[[#This Row],[ProductKey]], Products!$A:$A, Products!$J:$J)</f>
        <v>1082.51</v>
      </c>
      <c r="K2175">
        <f>_xlfn.XLOOKUP(Sales[[#This Row],[ProductKey]], Products!$A:$A, Products!$K:$K)</f>
        <v>1700.99</v>
      </c>
      <c r="L2175" s="1">
        <f>Sales[[#This Row],[ProductPrice]]*Sales[[#This Row],[OrderQuantity]]</f>
        <v>1700.99</v>
      </c>
      <c r="M2175" s="1">
        <f>Sales[[#This Row],[OrderQuantity]]</f>
        <v>1</v>
      </c>
      <c r="N2175" s="1">
        <f>1</f>
        <v>1</v>
      </c>
      <c r="O2175" s="1">
        <f>Sales[[#This Row],[TotalSales]]-Sales[[#This Row],[TotalCost]]</f>
        <v>618.48</v>
      </c>
      <c r="P2175" s="1">
        <f>Sales[[#This Row],[ProductCost]]*Sales[[#This Row],[OrderQuantity]]</f>
        <v>1082.51</v>
      </c>
      <c r="Q2175" s="1" t="str">
        <f>VLOOKUP(Sales[[#This Row],[ProductKey]], Products!$A$2:$D$1000, 4, FALSE)</f>
        <v>Road-350-W Yellow, 40</v>
      </c>
    </row>
    <row r="2176" spans="1:17" x14ac:dyDescent="0.25">
      <c r="A2176" s="2">
        <v>37814</v>
      </c>
      <c r="B2176" s="1" t="s">
        <v>564</v>
      </c>
      <c r="C2176">
        <v>352</v>
      </c>
      <c r="D2176">
        <v>15357</v>
      </c>
      <c r="E2176">
        <v>8</v>
      </c>
      <c r="F2176">
        <v>1</v>
      </c>
      <c r="G2176">
        <v>1</v>
      </c>
      <c r="H2176" s="2">
        <v>42928</v>
      </c>
      <c r="I2176" t="str">
        <f>VLOOKUP(Sales[[#This Row],[TerritoryKey]], Territories[], 2, FALSE)</f>
        <v>Germany</v>
      </c>
      <c r="J2176">
        <f>_xlfn.XLOOKUP(Sales[[#This Row],[ProductKey]], Products!$A:$A, Products!$J:$J)</f>
        <v>1117.8559</v>
      </c>
      <c r="K2176">
        <f>_xlfn.XLOOKUP(Sales[[#This Row],[ProductKey]], Products!$A:$A, Products!$K:$K)</f>
        <v>2071.4196000000002</v>
      </c>
      <c r="L2176" s="1">
        <f>Sales[[#This Row],[ProductPrice]]*Sales[[#This Row],[OrderQuantity]]</f>
        <v>2071.4196000000002</v>
      </c>
      <c r="M2176" s="1">
        <f>Sales[[#This Row],[OrderQuantity]]</f>
        <v>1</v>
      </c>
      <c r="N2176" s="1">
        <f>1</f>
        <v>1</v>
      </c>
      <c r="O2176" s="1">
        <f>Sales[[#This Row],[TotalSales]]-Sales[[#This Row],[TotalCost]]</f>
        <v>953.56370000000015</v>
      </c>
      <c r="P2176" s="1">
        <f>Sales[[#This Row],[ProductCost]]*Sales[[#This Row],[OrderQuantity]]</f>
        <v>1117.8559</v>
      </c>
      <c r="Q2176" s="1" t="str">
        <f>VLOOKUP(Sales[[#This Row],[ProductKey]], Products!$A$2:$D$1000, 4, FALSE)</f>
        <v>Mountain-200 Silver, 38</v>
      </c>
    </row>
    <row r="2177" spans="1:17" x14ac:dyDescent="0.25">
      <c r="A2177" s="2">
        <v>37662</v>
      </c>
      <c r="B2177" s="1" t="s">
        <v>588</v>
      </c>
      <c r="C2177">
        <v>578</v>
      </c>
      <c r="D2177">
        <v>26963</v>
      </c>
      <c r="E2177">
        <v>8</v>
      </c>
      <c r="F2177">
        <v>1</v>
      </c>
      <c r="G2177">
        <v>1</v>
      </c>
      <c r="H2177" s="2">
        <v>42776</v>
      </c>
      <c r="I2177" t="str">
        <f>VLOOKUP(Sales[[#This Row],[TerritoryKey]], Territories[], 2, FALSE)</f>
        <v>Germany</v>
      </c>
      <c r="J2177">
        <f>_xlfn.XLOOKUP(Sales[[#This Row],[ProductKey]], Products!$A:$A, Products!$J:$J)</f>
        <v>755.1508</v>
      </c>
      <c r="K2177">
        <f>_xlfn.XLOOKUP(Sales[[#This Row],[ProductKey]], Products!$A:$A, Products!$K:$K)</f>
        <v>1214.8499999999999</v>
      </c>
      <c r="L2177" s="1">
        <f>Sales[[#This Row],[ProductPrice]]*Sales[[#This Row],[OrderQuantity]]</f>
        <v>1214.8499999999999</v>
      </c>
      <c r="M2177" s="1">
        <f>Sales[[#This Row],[OrderQuantity]]</f>
        <v>1</v>
      </c>
      <c r="N2177" s="1">
        <f>1</f>
        <v>1</v>
      </c>
      <c r="O2177" s="1">
        <f>Sales[[#This Row],[TotalSales]]-Sales[[#This Row],[TotalCost]]</f>
        <v>459.69919999999991</v>
      </c>
      <c r="P2177" s="1">
        <f>Sales[[#This Row],[ProductCost]]*Sales[[#This Row],[OrderQuantity]]</f>
        <v>755.1508</v>
      </c>
      <c r="Q2177" s="1" t="str">
        <f>VLOOKUP(Sales[[#This Row],[ProductKey]], Products!$A$2:$D$1000, 4, FALSE)</f>
        <v>Touring-2000 Blue, 50</v>
      </c>
    </row>
    <row r="2178" spans="1:17" x14ac:dyDescent="0.25">
      <c r="A2178" s="2">
        <v>37782</v>
      </c>
      <c r="B2178" s="1" t="s">
        <v>627</v>
      </c>
      <c r="C2178">
        <v>594</v>
      </c>
      <c r="D2178">
        <v>22678</v>
      </c>
      <c r="E2178">
        <v>8</v>
      </c>
      <c r="F2178">
        <v>1</v>
      </c>
      <c r="G2178">
        <v>1</v>
      </c>
      <c r="H2178" s="2">
        <v>42896</v>
      </c>
      <c r="I2178" t="str">
        <f>VLOOKUP(Sales[[#This Row],[TerritoryKey]], Territories[], 2, FALSE)</f>
        <v>Germany</v>
      </c>
      <c r="J2178">
        <f>_xlfn.XLOOKUP(Sales[[#This Row],[ProductKey]], Products!$A:$A, Products!$J:$J)</f>
        <v>308.21789999999999</v>
      </c>
      <c r="K2178">
        <f>_xlfn.XLOOKUP(Sales[[#This Row],[ProductKey]], Products!$A:$A, Products!$K:$K)</f>
        <v>564.99</v>
      </c>
      <c r="L2178" s="1">
        <f>Sales[[#This Row],[ProductPrice]]*Sales[[#This Row],[OrderQuantity]]</f>
        <v>564.99</v>
      </c>
      <c r="M2178" s="1">
        <f>Sales[[#This Row],[OrderQuantity]]</f>
        <v>1</v>
      </c>
      <c r="N2178" s="1">
        <f>1</f>
        <v>1</v>
      </c>
      <c r="O2178" s="1">
        <f>Sales[[#This Row],[TotalSales]]-Sales[[#This Row],[TotalCost]]</f>
        <v>256.77210000000002</v>
      </c>
      <c r="P2178" s="1">
        <f>Sales[[#This Row],[ProductCost]]*Sales[[#This Row],[OrderQuantity]]</f>
        <v>308.21789999999999</v>
      </c>
      <c r="Q2178" s="1" t="str">
        <f>VLOOKUP(Sales[[#This Row],[ProductKey]], Products!$A$2:$D$1000, 4, FALSE)</f>
        <v>Mountain-500 Silver, 48</v>
      </c>
    </row>
    <row r="2179" spans="1:17" x14ac:dyDescent="0.25">
      <c r="A2179" s="2">
        <v>37845</v>
      </c>
      <c r="B2179" s="1" t="s">
        <v>704</v>
      </c>
      <c r="C2179">
        <v>472</v>
      </c>
      <c r="D2179">
        <v>24531</v>
      </c>
      <c r="E2179">
        <v>8</v>
      </c>
      <c r="F2179">
        <v>1</v>
      </c>
      <c r="G2179">
        <v>1</v>
      </c>
      <c r="H2179" s="2">
        <v>42959</v>
      </c>
      <c r="I2179" t="str">
        <f>VLOOKUP(Sales[[#This Row],[TerritoryKey]], Territories[], 2, FALSE)</f>
        <v>Germany</v>
      </c>
      <c r="J2179">
        <f>_xlfn.XLOOKUP(Sales[[#This Row],[ProductKey]], Products!$A:$A, Products!$J:$J)</f>
        <v>23.748999999999999</v>
      </c>
      <c r="K2179">
        <f>_xlfn.XLOOKUP(Sales[[#This Row],[ProductKey]], Products!$A:$A, Products!$K:$K)</f>
        <v>63.5</v>
      </c>
      <c r="L2179" s="1">
        <f>Sales[[#This Row],[ProductPrice]]*Sales[[#This Row],[OrderQuantity]]</f>
        <v>63.5</v>
      </c>
      <c r="M2179" s="1">
        <f>Sales[[#This Row],[OrderQuantity]]</f>
        <v>1</v>
      </c>
      <c r="N2179" s="1">
        <f>1</f>
        <v>1</v>
      </c>
      <c r="O2179" s="1">
        <f>Sales[[#This Row],[TotalSales]]-Sales[[#This Row],[TotalCost]]</f>
        <v>39.751000000000005</v>
      </c>
      <c r="P2179" s="1">
        <f>Sales[[#This Row],[ProductCost]]*Sales[[#This Row],[OrderQuantity]]</f>
        <v>23.748999999999999</v>
      </c>
      <c r="Q2179" s="1" t="str">
        <f>VLOOKUP(Sales[[#This Row],[ProductKey]], Products!$A$2:$D$1000, 4, FALSE)</f>
        <v>Classic Vest, M</v>
      </c>
    </row>
    <row r="2180" spans="1:17" x14ac:dyDescent="0.25">
      <c r="A2180" s="2">
        <v>38047</v>
      </c>
      <c r="B2180" s="1" t="s">
        <v>759</v>
      </c>
      <c r="C2180">
        <v>536</v>
      </c>
      <c r="D2180">
        <v>20723</v>
      </c>
      <c r="E2180">
        <v>8</v>
      </c>
      <c r="F2180">
        <v>1</v>
      </c>
      <c r="G2180">
        <v>1</v>
      </c>
      <c r="H2180" s="2">
        <v>43160</v>
      </c>
      <c r="I2180" t="str">
        <f>VLOOKUP(Sales[[#This Row],[TerritoryKey]], Territories[], 2, FALSE)</f>
        <v>Germany</v>
      </c>
      <c r="J2180">
        <f>_xlfn.XLOOKUP(Sales[[#This Row],[ProductKey]], Products!$A:$A, Products!$J:$J)</f>
        <v>11.2163</v>
      </c>
      <c r="K2180">
        <f>_xlfn.XLOOKUP(Sales[[#This Row],[ProductKey]], Products!$A:$A, Products!$K:$K)</f>
        <v>29.99</v>
      </c>
      <c r="L2180" s="1">
        <f>Sales[[#This Row],[ProductPrice]]*Sales[[#This Row],[OrderQuantity]]</f>
        <v>29.99</v>
      </c>
      <c r="M2180" s="1">
        <f>Sales[[#This Row],[OrderQuantity]]</f>
        <v>1</v>
      </c>
      <c r="N2180" s="1">
        <f>1</f>
        <v>1</v>
      </c>
      <c r="O2180" s="1">
        <f>Sales[[#This Row],[TotalSales]]-Sales[[#This Row],[TotalCost]]</f>
        <v>18.773699999999998</v>
      </c>
      <c r="P2180" s="1">
        <f>Sales[[#This Row],[ProductCost]]*Sales[[#This Row],[OrderQuantity]]</f>
        <v>11.2163</v>
      </c>
      <c r="Q2180" s="1" t="str">
        <f>VLOOKUP(Sales[[#This Row],[ProductKey]], Products!$A$2:$D$1000, 4, FALSE)</f>
        <v>ML Mountain Tire</v>
      </c>
    </row>
    <row r="2181" spans="1:17" x14ac:dyDescent="0.25">
      <c r="A2181" s="2">
        <v>37906</v>
      </c>
      <c r="B2181" s="1" t="s">
        <v>764</v>
      </c>
      <c r="C2181">
        <v>383</v>
      </c>
      <c r="D2181">
        <v>27811</v>
      </c>
      <c r="E2181">
        <v>8</v>
      </c>
      <c r="F2181">
        <v>1</v>
      </c>
      <c r="G2181">
        <v>1</v>
      </c>
      <c r="H2181" s="2">
        <v>43020</v>
      </c>
      <c r="I2181" t="str">
        <f>VLOOKUP(Sales[[#This Row],[TerritoryKey]], Territories[], 2, FALSE)</f>
        <v>Germany</v>
      </c>
      <c r="J2181">
        <f>_xlfn.XLOOKUP(Sales[[#This Row],[ProductKey]], Products!$A:$A, Products!$J:$J)</f>
        <v>605.64919999999995</v>
      </c>
      <c r="K2181">
        <f>_xlfn.XLOOKUP(Sales[[#This Row],[ProductKey]], Products!$A:$A, Products!$K:$K)</f>
        <v>1000.4375</v>
      </c>
      <c r="L2181" s="1">
        <f>Sales[[#This Row],[ProductPrice]]*Sales[[#This Row],[OrderQuantity]]</f>
        <v>1000.4375</v>
      </c>
      <c r="M2181" s="1">
        <f>Sales[[#This Row],[OrderQuantity]]</f>
        <v>1</v>
      </c>
      <c r="N2181" s="1">
        <f>1</f>
        <v>1</v>
      </c>
      <c r="O2181" s="1">
        <f>Sales[[#This Row],[TotalSales]]-Sales[[#This Row],[TotalCost]]</f>
        <v>394.78830000000005</v>
      </c>
      <c r="P2181" s="1">
        <f>Sales[[#This Row],[ProductCost]]*Sales[[#This Row],[OrderQuantity]]</f>
        <v>605.64919999999995</v>
      </c>
      <c r="Q2181" s="1" t="str">
        <f>VLOOKUP(Sales[[#This Row],[ProductKey]], Products!$A$2:$D$1000, 4, FALSE)</f>
        <v>Road-550-W Yellow, 40</v>
      </c>
    </row>
    <row r="2182" spans="1:17" x14ac:dyDescent="0.25">
      <c r="A2182" s="2">
        <v>37905</v>
      </c>
      <c r="B2182" s="1" t="s">
        <v>776</v>
      </c>
      <c r="C2182">
        <v>566</v>
      </c>
      <c r="D2182">
        <v>13261</v>
      </c>
      <c r="E2182">
        <v>8</v>
      </c>
      <c r="F2182">
        <v>1</v>
      </c>
      <c r="G2182">
        <v>1</v>
      </c>
      <c r="H2182" s="2">
        <v>43019</v>
      </c>
      <c r="I2182" t="str">
        <f>VLOOKUP(Sales[[#This Row],[TerritoryKey]], Territories[], 2, FALSE)</f>
        <v>Germany</v>
      </c>
      <c r="J2182">
        <f>_xlfn.XLOOKUP(Sales[[#This Row],[ProductKey]], Products!$A:$A, Products!$J:$J)</f>
        <v>461.44479999999999</v>
      </c>
      <c r="K2182">
        <f>_xlfn.XLOOKUP(Sales[[#This Row],[ProductKey]], Products!$A:$A, Products!$K:$K)</f>
        <v>742.35</v>
      </c>
      <c r="L2182" s="1">
        <f>Sales[[#This Row],[ProductPrice]]*Sales[[#This Row],[OrderQuantity]]</f>
        <v>742.35</v>
      </c>
      <c r="M2182" s="1">
        <f>Sales[[#This Row],[OrderQuantity]]</f>
        <v>1</v>
      </c>
      <c r="N2182" s="1">
        <f>1</f>
        <v>1</v>
      </c>
      <c r="O2182" s="1">
        <f>Sales[[#This Row],[TotalSales]]-Sales[[#This Row],[TotalCost]]</f>
        <v>280.90520000000004</v>
      </c>
      <c r="P2182" s="1">
        <f>Sales[[#This Row],[ProductCost]]*Sales[[#This Row],[OrderQuantity]]</f>
        <v>461.44479999999999</v>
      </c>
      <c r="Q2182" s="1" t="str">
        <f>VLOOKUP(Sales[[#This Row],[ProductKey]], Products!$A$2:$D$1000, 4, FALSE)</f>
        <v>Touring-3000 Blue, 58</v>
      </c>
    </row>
    <row r="2183" spans="1:17" x14ac:dyDescent="0.25">
      <c r="A2183" s="2">
        <v>38047</v>
      </c>
      <c r="B2183" s="1" t="s">
        <v>805</v>
      </c>
      <c r="C2183">
        <v>377</v>
      </c>
      <c r="D2183">
        <v>16429</v>
      </c>
      <c r="E2183">
        <v>8</v>
      </c>
      <c r="F2183">
        <v>1</v>
      </c>
      <c r="G2183">
        <v>1</v>
      </c>
      <c r="H2183" s="2">
        <v>43160</v>
      </c>
      <c r="I2183" t="str">
        <f>VLOOKUP(Sales[[#This Row],[TerritoryKey]], Territories[], 2, FALSE)</f>
        <v>Germany</v>
      </c>
      <c r="J2183">
        <f>_xlfn.XLOOKUP(Sales[[#This Row],[ProductKey]], Products!$A:$A, Products!$J:$J)</f>
        <v>1320.6838</v>
      </c>
      <c r="K2183">
        <f>_xlfn.XLOOKUP(Sales[[#This Row],[ProductKey]], Products!$A:$A, Products!$K:$K)</f>
        <v>2181.5625</v>
      </c>
      <c r="L2183" s="1">
        <f>Sales[[#This Row],[ProductPrice]]*Sales[[#This Row],[OrderQuantity]]</f>
        <v>2181.5625</v>
      </c>
      <c r="M2183" s="1">
        <f>Sales[[#This Row],[OrderQuantity]]</f>
        <v>1</v>
      </c>
      <c r="N2183" s="1">
        <f>1</f>
        <v>1</v>
      </c>
      <c r="O2183" s="1">
        <f>Sales[[#This Row],[TotalSales]]-Sales[[#This Row],[TotalCost]]</f>
        <v>860.87869999999998</v>
      </c>
      <c r="P2183" s="1">
        <f>Sales[[#This Row],[ProductCost]]*Sales[[#This Row],[OrderQuantity]]</f>
        <v>1320.6838</v>
      </c>
      <c r="Q2183" s="1" t="str">
        <f>VLOOKUP(Sales[[#This Row],[ProductKey]], Products!$A$2:$D$1000, 4, FALSE)</f>
        <v>Road-250 Black, 52</v>
      </c>
    </row>
    <row r="2184" spans="1:17" x14ac:dyDescent="0.25">
      <c r="A2184" s="2">
        <v>37965</v>
      </c>
      <c r="B2184" s="1" t="s">
        <v>843</v>
      </c>
      <c r="C2184">
        <v>360</v>
      </c>
      <c r="D2184">
        <v>15114</v>
      </c>
      <c r="E2184">
        <v>8</v>
      </c>
      <c r="F2184">
        <v>1</v>
      </c>
      <c r="G2184">
        <v>1</v>
      </c>
      <c r="H2184" s="2">
        <v>43079</v>
      </c>
      <c r="I2184" t="str">
        <f>VLOOKUP(Sales[[#This Row],[TerritoryKey]], Territories[], 2, FALSE)</f>
        <v>Germany</v>
      </c>
      <c r="J2184">
        <f>_xlfn.XLOOKUP(Sales[[#This Row],[ProductKey]], Products!$A:$A, Products!$J:$J)</f>
        <v>1105.81</v>
      </c>
      <c r="K2184">
        <f>_xlfn.XLOOKUP(Sales[[#This Row],[ProductKey]], Products!$A:$A, Products!$K:$K)</f>
        <v>2049.0981999999999</v>
      </c>
      <c r="L2184" s="1">
        <f>Sales[[#This Row],[ProductPrice]]*Sales[[#This Row],[OrderQuantity]]</f>
        <v>2049.0981999999999</v>
      </c>
      <c r="M2184" s="1">
        <f>Sales[[#This Row],[OrderQuantity]]</f>
        <v>1</v>
      </c>
      <c r="N2184" s="1">
        <f>1</f>
        <v>1</v>
      </c>
      <c r="O2184" s="1">
        <f>Sales[[#This Row],[TotalSales]]-Sales[[#This Row],[TotalCost]]</f>
        <v>943.28819999999996</v>
      </c>
      <c r="P2184" s="1">
        <f>Sales[[#This Row],[ProductCost]]*Sales[[#This Row],[OrderQuantity]]</f>
        <v>1105.81</v>
      </c>
      <c r="Q2184" s="1" t="str">
        <f>VLOOKUP(Sales[[#This Row],[ProductKey]], Products!$A$2:$D$1000, 4, FALSE)</f>
        <v>Mountain-200 Black, 42</v>
      </c>
    </row>
    <row r="2185" spans="1:17" x14ac:dyDescent="0.25">
      <c r="A2185" s="2">
        <v>37905</v>
      </c>
      <c r="B2185" s="1" t="s">
        <v>881</v>
      </c>
      <c r="C2185">
        <v>582</v>
      </c>
      <c r="D2185">
        <v>25492</v>
      </c>
      <c r="E2185">
        <v>8</v>
      </c>
      <c r="F2185">
        <v>1</v>
      </c>
      <c r="G2185">
        <v>1</v>
      </c>
      <c r="H2185" s="2">
        <v>43019</v>
      </c>
      <c r="I2185" t="str">
        <f>VLOOKUP(Sales[[#This Row],[TerritoryKey]], Territories[], 2, FALSE)</f>
        <v>Germany</v>
      </c>
      <c r="J2185">
        <f>_xlfn.XLOOKUP(Sales[[#This Row],[ProductKey]], Products!$A:$A, Products!$J:$J)</f>
        <v>1082.51</v>
      </c>
      <c r="K2185">
        <f>_xlfn.XLOOKUP(Sales[[#This Row],[ProductKey]], Products!$A:$A, Products!$K:$K)</f>
        <v>1700.99</v>
      </c>
      <c r="L2185" s="1">
        <f>Sales[[#This Row],[ProductPrice]]*Sales[[#This Row],[OrderQuantity]]</f>
        <v>1700.99</v>
      </c>
      <c r="M2185" s="1">
        <f>Sales[[#This Row],[OrderQuantity]]</f>
        <v>1</v>
      </c>
      <c r="N2185" s="1">
        <f>1</f>
        <v>1</v>
      </c>
      <c r="O2185" s="1">
        <f>Sales[[#This Row],[TotalSales]]-Sales[[#This Row],[TotalCost]]</f>
        <v>618.48</v>
      </c>
      <c r="P2185" s="1">
        <f>Sales[[#This Row],[ProductCost]]*Sales[[#This Row],[OrderQuantity]]</f>
        <v>1082.51</v>
      </c>
      <c r="Q2185" s="1" t="str">
        <f>VLOOKUP(Sales[[#This Row],[ProductKey]], Products!$A$2:$D$1000, 4, FALSE)</f>
        <v>Road-350-W Yellow, 44</v>
      </c>
    </row>
    <row r="2186" spans="1:17" x14ac:dyDescent="0.25">
      <c r="A2186" s="2">
        <v>37633</v>
      </c>
      <c r="B2186" s="1" t="s">
        <v>882</v>
      </c>
      <c r="C2186">
        <v>564</v>
      </c>
      <c r="D2186">
        <v>17191</v>
      </c>
      <c r="E2186">
        <v>8</v>
      </c>
      <c r="F2186">
        <v>1</v>
      </c>
      <c r="G2186">
        <v>1</v>
      </c>
      <c r="H2186" s="2">
        <v>42747</v>
      </c>
      <c r="I2186" t="str">
        <f>VLOOKUP(Sales[[#This Row],[TerritoryKey]], Territories[], 2, FALSE)</f>
        <v>Germany</v>
      </c>
      <c r="J2186">
        <f>_xlfn.XLOOKUP(Sales[[#This Row],[ProductKey]], Products!$A:$A, Products!$J:$J)</f>
        <v>1481.9378999999999</v>
      </c>
      <c r="K2186">
        <f>_xlfn.XLOOKUP(Sales[[#This Row],[ProductKey]], Products!$A:$A, Products!$K:$K)</f>
        <v>2384.0700000000002</v>
      </c>
      <c r="L2186" s="1">
        <f>Sales[[#This Row],[ProductPrice]]*Sales[[#This Row],[OrderQuantity]]</f>
        <v>2384.0700000000002</v>
      </c>
      <c r="M2186" s="1">
        <f>Sales[[#This Row],[OrderQuantity]]</f>
        <v>1</v>
      </c>
      <c r="N2186" s="1">
        <f>1</f>
        <v>1</v>
      </c>
      <c r="O2186" s="1">
        <f>Sales[[#This Row],[TotalSales]]-Sales[[#This Row],[TotalCost]]</f>
        <v>902.13210000000026</v>
      </c>
      <c r="P2186" s="1">
        <f>Sales[[#This Row],[ProductCost]]*Sales[[#This Row],[OrderQuantity]]</f>
        <v>1481.9378999999999</v>
      </c>
      <c r="Q2186" s="1" t="str">
        <f>VLOOKUP(Sales[[#This Row],[ProductKey]], Products!$A$2:$D$1000, 4, FALSE)</f>
        <v>Touring-1000 Yellow, 60</v>
      </c>
    </row>
    <row r="2187" spans="1:17" x14ac:dyDescent="0.25">
      <c r="A2187" s="2">
        <v>37843</v>
      </c>
      <c r="B2187" s="1" t="s">
        <v>922</v>
      </c>
      <c r="C2187">
        <v>362</v>
      </c>
      <c r="D2187">
        <v>15693</v>
      </c>
      <c r="E2187">
        <v>8</v>
      </c>
      <c r="F2187">
        <v>1</v>
      </c>
      <c r="G2187">
        <v>1</v>
      </c>
      <c r="H2187" s="2">
        <v>42957</v>
      </c>
      <c r="I2187" t="str">
        <f>VLOOKUP(Sales[[#This Row],[TerritoryKey]], Territories[], 2, FALSE)</f>
        <v>Germany</v>
      </c>
      <c r="J2187">
        <f>_xlfn.XLOOKUP(Sales[[#This Row],[ProductKey]], Products!$A:$A, Products!$J:$J)</f>
        <v>1105.81</v>
      </c>
      <c r="K2187">
        <f>_xlfn.XLOOKUP(Sales[[#This Row],[ProductKey]], Products!$A:$A, Products!$K:$K)</f>
        <v>2049.0981999999999</v>
      </c>
      <c r="L2187" s="1">
        <f>Sales[[#This Row],[ProductPrice]]*Sales[[#This Row],[OrderQuantity]]</f>
        <v>2049.0981999999999</v>
      </c>
      <c r="M2187" s="1">
        <f>Sales[[#This Row],[OrderQuantity]]</f>
        <v>1</v>
      </c>
      <c r="N2187" s="1">
        <f>1</f>
        <v>1</v>
      </c>
      <c r="O2187" s="1">
        <f>Sales[[#This Row],[TotalSales]]-Sales[[#This Row],[TotalCost]]</f>
        <v>943.28819999999996</v>
      </c>
      <c r="P2187" s="1">
        <f>Sales[[#This Row],[ProductCost]]*Sales[[#This Row],[OrderQuantity]]</f>
        <v>1105.81</v>
      </c>
      <c r="Q2187" s="1" t="str">
        <f>VLOOKUP(Sales[[#This Row],[ProductKey]], Products!$A$2:$D$1000, 4, FALSE)</f>
        <v>Mountain-200 Black, 46</v>
      </c>
    </row>
    <row r="2188" spans="1:17" x14ac:dyDescent="0.25">
      <c r="A2188" s="2">
        <v>38047</v>
      </c>
      <c r="B2188" s="1" t="s">
        <v>947</v>
      </c>
      <c r="C2188">
        <v>605</v>
      </c>
      <c r="D2188">
        <v>22685</v>
      </c>
      <c r="E2188">
        <v>8</v>
      </c>
      <c r="F2188">
        <v>1</v>
      </c>
      <c r="G2188">
        <v>1</v>
      </c>
      <c r="H2188" s="2">
        <v>43160</v>
      </c>
      <c r="I2188" t="str">
        <f>VLOOKUP(Sales[[#This Row],[TerritoryKey]], Territories[], 2, FALSE)</f>
        <v>Germany</v>
      </c>
      <c r="J2188">
        <f>_xlfn.XLOOKUP(Sales[[#This Row],[ProductKey]], Products!$A:$A, Products!$J:$J)</f>
        <v>343.64960000000002</v>
      </c>
      <c r="K2188">
        <f>_xlfn.XLOOKUP(Sales[[#This Row],[ProductKey]], Products!$A:$A, Products!$K:$K)</f>
        <v>539.99</v>
      </c>
      <c r="L2188" s="1">
        <f>Sales[[#This Row],[ProductPrice]]*Sales[[#This Row],[OrderQuantity]]</f>
        <v>539.99</v>
      </c>
      <c r="M2188" s="1">
        <f>Sales[[#This Row],[OrderQuantity]]</f>
        <v>1</v>
      </c>
      <c r="N2188" s="1">
        <f>1</f>
        <v>1</v>
      </c>
      <c r="O2188" s="1">
        <f>Sales[[#This Row],[TotalSales]]-Sales[[#This Row],[TotalCost]]</f>
        <v>196.34039999999999</v>
      </c>
      <c r="P2188" s="1">
        <f>Sales[[#This Row],[ProductCost]]*Sales[[#This Row],[OrderQuantity]]</f>
        <v>343.64960000000002</v>
      </c>
      <c r="Q2188" s="1" t="str">
        <f>VLOOKUP(Sales[[#This Row],[ProductKey]], Products!$A$2:$D$1000, 4, FALSE)</f>
        <v>Road-750 Black, 48</v>
      </c>
    </row>
    <row r="2189" spans="1:17" x14ac:dyDescent="0.25">
      <c r="A2189" s="2">
        <v>38292</v>
      </c>
      <c r="B2189" s="1" t="s">
        <v>951</v>
      </c>
      <c r="C2189">
        <v>358</v>
      </c>
      <c r="D2189">
        <v>12378</v>
      </c>
      <c r="E2189">
        <v>8</v>
      </c>
      <c r="F2189">
        <v>1</v>
      </c>
      <c r="G2189">
        <v>1</v>
      </c>
      <c r="H2189" s="2">
        <v>43405</v>
      </c>
      <c r="I2189" t="str">
        <f>VLOOKUP(Sales[[#This Row],[TerritoryKey]], Territories[], 2, FALSE)</f>
        <v>Germany</v>
      </c>
      <c r="J2189">
        <f>_xlfn.XLOOKUP(Sales[[#This Row],[ProductKey]], Products!$A:$A, Products!$J:$J)</f>
        <v>1105.81</v>
      </c>
      <c r="K2189">
        <f>_xlfn.XLOOKUP(Sales[[#This Row],[ProductKey]], Products!$A:$A, Products!$K:$K)</f>
        <v>2049.0981999999999</v>
      </c>
      <c r="L2189" s="1">
        <f>Sales[[#This Row],[ProductPrice]]*Sales[[#This Row],[OrderQuantity]]</f>
        <v>2049.0981999999999</v>
      </c>
      <c r="M2189" s="1">
        <f>Sales[[#This Row],[OrderQuantity]]</f>
        <v>1</v>
      </c>
      <c r="N2189" s="1">
        <f>1</f>
        <v>1</v>
      </c>
      <c r="O2189" s="1">
        <f>Sales[[#This Row],[TotalSales]]-Sales[[#This Row],[TotalCost]]</f>
        <v>943.28819999999996</v>
      </c>
      <c r="P2189" s="1">
        <f>Sales[[#This Row],[ProductCost]]*Sales[[#This Row],[OrderQuantity]]</f>
        <v>1105.81</v>
      </c>
      <c r="Q2189" s="1" t="str">
        <f>VLOOKUP(Sales[[#This Row],[ProductKey]], Products!$A$2:$D$1000, 4, FALSE)</f>
        <v>Mountain-200 Black, 38</v>
      </c>
    </row>
    <row r="2190" spans="1:17" x14ac:dyDescent="0.25">
      <c r="A2190" s="2">
        <v>37965</v>
      </c>
      <c r="B2190" s="1" t="s">
        <v>1059</v>
      </c>
      <c r="C2190">
        <v>375</v>
      </c>
      <c r="D2190">
        <v>24053</v>
      </c>
      <c r="E2190">
        <v>8</v>
      </c>
      <c r="F2190">
        <v>1</v>
      </c>
      <c r="G2190">
        <v>1</v>
      </c>
      <c r="H2190" s="2">
        <v>43079</v>
      </c>
      <c r="I2190" t="str">
        <f>VLOOKUP(Sales[[#This Row],[TerritoryKey]], Territories[], 2, FALSE)</f>
        <v>Germany</v>
      </c>
      <c r="J2190">
        <f>_xlfn.XLOOKUP(Sales[[#This Row],[ProductKey]], Products!$A:$A, Products!$J:$J)</f>
        <v>1320.6838</v>
      </c>
      <c r="K2190">
        <f>_xlfn.XLOOKUP(Sales[[#This Row],[ProductKey]], Products!$A:$A, Products!$K:$K)</f>
        <v>2181.5625</v>
      </c>
      <c r="L2190" s="1">
        <f>Sales[[#This Row],[ProductPrice]]*Sales[[#This Row],[OrderQuantity]]</f>
        <v>2181.5625</v>
      </c>
      <c r="M2190" s="1">
        <f>Sales[[#This Row],[OrderQuantity]]</f>
        <v>1</v>
      </c>
      <c r="N2190" s="1">
        <f>1</f>
        <v>1</v>
      </c>
      <c r="O2190" s="1">
        <f>Sales[[#This Row],[TotalSales]]-Sales[[#This Row],[TotalCost]]</f>
        <v>860.87869999999998</v>
      </c>
      <c r="P2190" s="1">
        <f>Sales[[#This Row],[ProductCost]]*Sales[[#This Row],[OrderQuantity]]</f>
        <v>1320.6838</v>
      </c>
      <c r="Q2190" s="1" t="str">
        <f>VLOOKUP(Sales[[#This Row],[ProductKey]], Products!$A$2:$D$1000, 4, FALSE)</f>
        <v>Road-250 Black, 48</v>
      </c>
    </row>
    <row r="2191" spans="1:17" x14ac:dyDescent="0.25">
      <c r="A2191" s="2">
        <v>38078</v>
      </c>
      <c r="B2191" s="1" t="s">
        <v>1103</v>
      </c>
      <c r="C2191">
        <v>562</v>
      </c>
      <c r="D2191">
        <v>25745</v>
      </c>
      <c r="E2191">
        <v>8</v>
      </c>
      <c r="F2191">
        <v>1</v>
      </c>
      <c r="G2191">
        <v>1</v>
      </c>
      <c r="H2191" s="2">
        <v>43191</v>
      </c>
      <c r="I2191" t="str">
        <f>VLOOKUP(Sales[[#This Row],[TerritoryKey]], Territories[], 2, FALSE)</f>
        <v>Germany</v>
      </c>
      <c r="J2191">
        <f>_xlfn.XLOOKUP(Sales[[#This Row],[ProductKey]], Products!$A:$A, Products!$J:$J)</f>
        <v>1481.9378999999999</v>
      </c>
      <c r="K2191">
        <f>_xlfn.XLOOKUP(Sales[[#This Row],[ProductKey]], Products!$A:$A, Products!$K:$K)</f>
        <v>2384.0700000000002</v>
      </c>
      <c r="L2191" s="1">
        <f>Sales[[#This Row],[ProductPrice]]*Sales[[#This Row],[OrderQuantity]]</f>
        <v>2384.0700000000002</v>
      </c>
      <c r="M2191" s="1">
        <f>Sales[[#This Row],[OrderQuantity]]</f>
        <v>1</v>
      </c>
      <c r="N2191" s="1">
        <f>1</f>
        <v>1</v>
      </c>
      <c r="O2191" s="1">
        <f>Sales[[#This Row],[TotalSales]]-Sales[[#This Row],[TotalCost]]</f>
        <v>902.13210000000026</v>
      </c>
      <c r="P2191" s="1">
        <f>Sales[[#This Row],[ProductCost]]*Sales[[#This Row],[OrderQuantity]]</f>
        <v>1481.9378999999999</v>
      </c>
      <c r="Q2191" s="1" t="str">
        <f>VLOOKUP(Sales[[#This Row],[ProductKey]], Products!$A$2:$D$1000, 4, FALSE)</f>
        <v>Touring-1000 Yellow, 50</v>
      </c>
    </row>
    <row r="2192" spans="1:17" x14ac:dyDescent="0.25">
      <c r="A2192" s="2">
        <v>37843</v>
      </c>
      <c r="B2192" s="1" t="s">
        <v>1134</v>
      </c>
      <c r="C2192">
        <v>589</v>
      </c>
      <c r="D2192">
        <v>20930</v>
      </c>
      <c r="E2192">
        <v>8</v>
      </c>
      <c r="F2192">
        <v>1</v>
      </c>
      <c r="G2192">
        <v>1</v>
      </c>
      <c r="H2192" s="2">
        <v>42957</v>
      </c>
      <c r="I2192" t="str">
        <f>VLOOKUP(Sales[[#This Row],[TerritoryKey]], Territories[], 2, FALSE)</f>
        <v>Germany</v>
      </c>
      <c r="J2192">
        <f>_xlfn.XLOOKUP(Sales[[#This Row],[ProductKey]], Products!$A:$A, Products!$J:$J)</f>
        <v>419.77839999999998</v>
      </c>
      <c r="K2192">
        <f>_xlfn.XLOOKUP(Sales[[#This Row],[ProductKey]], Products!$A:$A, Products!$K:$K)</f>
        <v>769.49</v>
      </c>
      <c r="L2192" s="1">
        <f>Sales[[#This Row],[ProductPrice]]*Sales[[#This Row],[OrderQuantity]]</f>
        <v>769.49</v>
      </c>
      <c r="M2192" s="1">
        <f>Sales[[#This Row],[OrderQuantity]]</f>
        <v>1</v>
      </c>
      <c r="N2192" s="1">
        <f>1</f>
        <v>1</v>
      </c>
      <c r="O2192" s="1">
        <f>Sales[[#This Row],[TotalSales]]-Sales[[#This Row],[TotalCost]]</f>
        <v>349.71160000000003</v>
      </c>
      <c r="P2192" s="1">
        <f>Sales[[#This Row],[ProductCost]]*Sales[[#This Row],[OrderQuantity]]</f>
        <v>419.77839999999998</v>
      </c>
      <c r="Q2192" s="1" t="str">
        <f>VLOOKUP(Sales[[#This Row],[ProductKey]], Products!$A$2:$D$1000, 4, FALSE)</f>
        <v>Mountain-400-W Silver, 42</v>
      </c>
    </row>
    <row r="2193" spans="1:17" x14ac:dyDescent="0.25">
      <c r="A2193" s="2">
        <v>37937</v>
      </c>
      <c r="B2193" s="1" t="s">
        <v>1156</v>
      </c>
      <c r="C2193">
        <v>360</v>
      </c>
      <c r="D2193">
        <v>12275</v>
      </c>
      <c r="E2193">
        <v>8</v>
      </c>
      <c r="F2193">
        <v>1</v>
      </c>
      <c r="G2193">
        <v>1</v>
      </c>
      <c r="H2193" s="2">
        <v>43051</v>
      </c>
      <c r="I2193" t="str">
        <f>VLOOKUP(Sales[[#This Row],[TerritoryKey]], Territories[], 2, FALSE)</f>
        <v>Germany</v>
      </c>
      <c r="J2193">
        <f>_xlfn.XLOOKUP(Sales[[#This Row],[ProductKey]], Products!$A:$A, Products!$J:$J)</f>
        <v>1105.81</v>
      </c>
      <c r="K2193">
        <f>_xlfn.XLOOKUP(Sales[[#This Row],[ProductKey]], Products!$A:$A, Products!$K:$K)</f>
        <v>2049.0981999999999</v>
      </c>
      <c r="L2193" s="1">
        <f>Sales[[#This Row],[ProductPrice]]*Sales[[#This Row],[OrderQuantity]]</f>
        <v>2049.0981999999999</v>
      </c>
      <c r="M2193" s="1">
        <f>Sales[[#This Row],[OrderQuantity]]</f>
        <v>1</v>
      </c>
      <c r="N2193" s="1">
        <f>1</f>
        <v>1</v>
      </c>
      <c r="O2193" s="1">
        <f>Sales[[#This Row],[TotalSales]]-Sales[[#This Row],[TotalCost]]</f>
        <v>943.28819999999996</v>
      </c>
      <c r="P2193" s="1">
        <f>Sales[[#This Row],[ProductCost]]*Sales[[#This Row],[OrderQuantity]]</f>
        <v>1105.81</v>
      </c>
      <c r="Q2193" s="1" t="str">
        <f>VLOOKUP(Sales[[#This Row],[ProductKey]], Products!$A$2:$D$1000, 4, FALSE)</f>
        <v>Mountain-200 Black, 42</v>
      </c>
    </row>
    <row r="2194" spans="1:17" x14ac:dyDescent="0.25">
      <c r="A2194" s="2">
        <v>37937</v>
      </c>
      <c r="B2194" s="1" t="s">
        <v>1166</v>
      </c>
      <c r="C2194">
        <v>389</v>
      </c>
      <c r="D2194">
        <v>27902</v>
      </c>
      <c r="E2194">
        <v>8</v>
      </c>
      <c r="F2194">
        <v>1</v>
      </c>
      <c r="G2194">
        <v>1</v>
      </c>
      <c r="H2194" s="2">
        <v>43051</v>
      </c>
      <c r="I2194" t="str">
        <f>VLOOKUP(Sales[[#This Row],[TerritoryKey]], Territories[], 2, FALSE)</f>
        <v>Germany</v>
      </c>
      <c r="J2194">
        <f>_xlfn.XLOOKUP(Sales[[#This Row],[ProductKey]], Products!$A:$A, Products!$J:$J)</f>
        <v>605.64919999999995</v>
      </c>
      <c r="K2194">
        <f>_xlfn.XLOOKUP(Sales[[#This Row],[ProductKey]], Products!$A:$A, Products!$K:$K)</f>
        <v>1000.4375</v>
      </c>
      <c r="L2194" s="1">
        <f>Sales[[#This Row],[ProductPrice]]*Sales[[#This Row],[OrderQuantity]]</f>
        <v>1000.4375</v>
      </c>
      <c r="M2194" s="1">
        <f>Sales[[#This Row],[OrderQuantity]]</f>
        <v>1</v>
      </c>
      <c r="N2194" s="1">
        <f>1</f>
        <v>1</v>
      </c>
      <c r="O2194" s="1">
        <f>Sales[[#This Row],[TotalSales]]-Sales[[#This Row],[TotalCost]]</f>
        <v>394.78830000000005</v>
      </c>
      <c r="P2194" s="1">
        <f>Sales[[#This Row],[ProductCost]]*Sales[[#This Row],[OrderQuantity]]</f>
        <v>605.64919999999995</v>
      </c>
      <c r="Q2194" s="1" t="str">
        <f>VLOOKUP(Sales[[#This Row],[ProductKey]], Products!$A$2:$D$1000, 4, FALSE)</f>
        <v>Road-550-W Yellow, 48</v>
      </c>
    </row>
    <row r="2195" spans="1:17" x14ac:dyDescent="0.25">
      <c r="A2195" s="2">
        <v>37722</v>
      </c>
      <c r="B2195" s="1" t="s">
        <v>1220</v>
      </c>
      <c r="C2195">
        <v>565</v>
      </c>
      <c r="D2195">
        <v>28502</v>
      </c>
      <c r="E2195">
        <v>8</v>
      </c>
      <c r="F2195">
        <v>1</v>
      </c>
      <c r="G2195">
        <v>1</v>
      </c>
      <c r="H2195" s="2">
        <v>42836</v>
      </c>
      <c r="I2195" t="str">
        <f>VLOOKUP(Sales[[#This Row],[TerritoryKey]], Territories[], 2, FALSE)</f>
        <v>Germany</v>
      </c>
      <c r="J2195">
        <f>_xlfn.XLOOKUP(Sales[[#This Row],[ProductKey]], Products!$A:$A, Products!$J:$J)</f>
        <v>461.44479999999999</v>
      </c>
      <c r="K2195">
        <f>_xlfn.XLOOKUP(Sales[[#This Row],[ProductKey]], Products!$A:$A, Products!$K:$K)</f>
        <v>742.35</v>
      </c>
      <c r="L2195" s="1">
        <f>Sales[[#This Row],[ProductPrice]]*Sales[[#This Row],[OrderQuantity]]</f>
        <v>742.35</v>
      </c>
      <c r="M2195" s="1">
        <f>Sales[[#This Row],[OrderQuantity]]</f>
        <v>1</v>
      </c>
      <c r="N2195" s="1">
        <f>1</f>
        <v>1</v>
      </c>
      <c r="O2195" s="1">
        <f>Sales[[#This Row],[TotalSales]]-Sales[[#This Row],[TotalCost]]</f>
        <v>280.90520000000004</v>
      </c>
      <c r="P2195" s="1">
        <f>Sales[[#This Row],[ProductCost]]*Sales[[#This Row],[OrderQuantity]]</f>
        <v>461.44479999999999</v>
      </c>
      <c r="Q2195" s="1" t="str">
        <f>VLOOKUP(Sales[[#This Row],[ProductKey]], Products!$A$2:$D$1000, 4, FALSE)</f>
        <v>Touring-3000 Blue, 54</v>
      </c>
    </row>
    <row r="2196" spans="1:17" x14ac:dyDescent="0.25">
      <c r="A2196" s="2">
        <v>37663</v>
      </c>
      <c r="B2196" s="1" t="s">
        <v>1253</v>
      </c>
      <c r="C2196">
        <v>569</v>
      </c>
      <c r="D2196">
        <v>28518</v>
      </c>
      <c r="E2196">
        <v>8</v>
      </c>
      <c r="F2196">
        <v>1</v>
      </c>
      <c r="G2196">
        <v>1</v>
      </c>
      <c r="H2196" s="2">
        <v>42777</v>
      </c>
      <c r="I2196" t="str">
        <f>VLOOKUP(Sales[[#This Row],[TerritoryKey]], Territories[], 2, FALSE)</f>
        <v>Germany</v>
      </c>
      <c r="J2196">
        <f>_xlfn.XLOOKUP(Sales[[#This Row],[ProductKey]], Products!$A:$A, Products!$J:$J)</f>
        <v>461.44479999999999</v>
      </c>
      <c r="K2196">
        <f>_xlfn.XLOOKUP(Sales[[#This Row],[ProductKey]], Products!$A:$A, Products!$K:$K)</f>
        <v>742.35</v>
      </c>
      <c r="L2196" s="1">
        <f>Sales[[#This Row],[ProductPrice]]*Sales[[#This Row],[OrderQuantity]]</f>
        <v>742.35</v>
      </c>
      <c r="M2196" s="1">
        <f>Sales[[#This Row],[OrderQuantity]]</f>
        <v>1</v>
      </c>
      <c r="N2196" s="1">
        <f>1</f>
        <v>1</v>
      </c>
      <c r="O2196" s="1">
        <f>Sales[[#This Row],[TotalSales]]-Sales[[#This Row],[TotalCost]]</f>
        <v>280.90520000000004</v>
      </c>
      <c r="P2196" s="1">
        <f>Sales[[#This Row],[ProductCost]]*Sales[[#This Row],[OrderQuantity]]</f>
        <v>461.44479999999999</v>
      </c>
      <c r="Q2196" s="1" t="str">
        <f>VLOOKUP(Sales[[#This Row],[ProductKey]], Products!$A$2:$D$1000, 4, FALSE)</f>
        <v>Touring-3000 Yellow, 50</v>
      </c>
    </row>
    <row r="2197" spans="1:17" x14ac:dyDescent="0.25">
      <c r="A2197" s="2">
        <v>37904</v>
      </c>
      <c r="B2197" s="1" t="s">
        <v>1275</v>
      </c>
      <c r="C2197">
        <v>573</v>
      </c>
      <c r="D2197">
        <v>17209</v>
      </c>
      <c r="E2197">
        <v>8</v>
      </c>
      <c r="F2197">
        <v>1</v>
      </c>
      <c r="G2197">
        <v>1</v>
      </c>
      <c r="H2197" s="2">
        <v>43018</v>
      </c>
      <c r="I2197" t="str">
        <f>VLOOKUP(Sales[[#This Row],[TerritoryKey]], Territories[], 2, FALSE)</f>
        <v>Germany</v>
      </c>
      <c r="J2197">
        <f>_xlfn.XLOOKUP(Sales[[#This Row],[ProductKey]], Products!$A:$A, Products!$J:$J)</f>
        <v>1481.9378999999999</v>
      </c>
      <c r="K2197">
        <f>_xlfn.XLOOKUP(Sales[[#This Row],[ProductKey]], Products!$A:$A, Products!$K:$K)</f>
        <v>2384.0700000000002</v>
      </c>
      <c r="L2197" s="1">
        <f>Sales[[#This Row],[ProductPrice]]*Sales[[#This Row],[OrderQuantity]]</f>
        <v>2384.0700000000002</v>
      </c>
      <c r="M2197" s="1">
        <f>Sales[[#This Row],[OrderQuantity]]</f>
        <v>1</v>
      </c>
      <c r="N2197" s="1">
        <f>1</f>
        <v>1</v>
      </c>
      <c r="O2197" s="1">
        <f>Sales[[#This Row],[TotalSales]]-Sales[[#This Row],[TotalCost]]</f>
        <v>902.13210000000026</v>
      </c>
      <c r="P2197" s="1">
        <f>Sales[[#This Row],[ProductCost]]*Sales[[#This Row],[OrderQuantity]]</f>
        <v>1481.9378999999999</v>
      </c>
      <c r="Q2197" s="1" t="str">
        <f>VLOOKUP(Sales[[#This Row],[ProductKey]], Products!$A$2:$D$1000, 4, FALSE)</f>
        <v>Touring-1000 Blue, 46</v>
      </c>
    </row>
    <row r="2198" spans="1:17" x14ac:dyDescent="0.25">
      <c r="A2198" s="2">
        <v>37906</v>
      </c>
      <c r="B2198" s="1" t="s">
        <v>1282</v>
      </c>
      <c r="C2198">
        <v>564</v>
      </c>
      <c r="D2198">
        <v>18130</v>
      </c>
      <c r="E2198">
        <v>8</v>
      </c>
      <c r="F2198">
        <v>1</v>
      </c>
      <c r="G2198">
        <v>1</v>
      </c>
      <c r="H2198" s="2">
        <v>43020</v>
      </c>
      <c r="I2198" t="str">
        <f>VLOOKUP(Sales[[#This Row],[TerritoryKey]], Territories[], 2, FALSE)</f>
        <v>Germany</v>
      </c>
      <c r="J2198">
        <f>_xlfn.XLOOKUP(Sales[[#This Row],[ProductKey]], Products!$A:$A, Products!$J:$J)</f>
        <v>1481.9378999999999</v>
      </c>
      <c r="K2198">
        <f>_xlfn.XLOOKUP(Sales[[#This Row],[ProductKey]], Products!$A:$A, Products!$K:$K)</f>
        <v>2384.0700000000002</v>
      </c>
      <c r="L2198" s="1">
        <f>Sales[[#This Row],[ProductPrice]]*Sales[[#This Row],[OrderQuantity]]</f>
        <v>2384.0700000000002</v>
      </c>
      <c r="M2198" s="1">
        <f>Sales[[#This Row],[OrderQuantity]]</f>
        <v>1</v>
      </c>
      <c r="N2198" s="1">
        <f>1</f>
        <v>1</v>
      </c>
      <c r="O2198" s="1">
        <f>Sales[[#This Row],[TotalSales]]-Sales[[#This Row],[TotalCost]]</f>
        <v>902.13210000000026</v>
      </c>
      <c r="P2198" s="1">
        <f>Sales[[#This Row],[ProductCost]]*Sales[[#This Row],[OrderQuantity]]</f>
        <v>1481.9378999999999</v>
      </c>
      <c r="Q2198" s="1" t="str">
        <f>VLOOKUP(Sales[[#This Row],[ProductKey]], Products!$A$2:$D$1000, 4, FALSE)</f>
        <v>Touring-1000 Yellow, 60</v>
      </c>
    </row>
    <row r="2199" spans="1:17" x14ac:dyDescent="0.25">
      <c r="A2199" s="2">
        <v>37906</v>
      </c>
      <c r="B2199" s="1" t="s">
        <v>1355</v>
      </c>
      <c r="C2199">
        <v>573</v>
      </c>
      <c r="D2199">
        <v>17199</v>
      </c>
      <c r="E2199">
        <v>8</v>
      </c>
      <c r="F2199">
        <v>1</v>
      </c>
      <c r="G2199">
        <v>1</v>
      </c>
      <c r="H2199" s="2">
        <v>43020</v>
      </c>
      <c r="I2199" t="str">
        <f>VLOOKUP(Sales[[#This Row],[TerritoryKey]], Territories[], 2, FALSE)</f>
        <v>Germany</v>
      </c>
      <c r="J2199">
        <f>_xlfn.XLOOKUP(Sales[[#This Row],[ProductKey]], Products!$A:$A, Products!$J:$J)</f>
        <v>1481.9378999999999</v>
      </c>
      <c r="K2199">
        <f>_xlfn.XLOOKUP(Sales[[#This Row],[ProductKey]], Products!$A:$A, Products!$K:$K)</f>
        <v>2384.0700000000002</v>
      </c>
      <c r="L2199" s="1">
        <f>Sales[[#This Row],[ProductPrice]]*Sales[[#This Row],[OrderQuantity]]</f>
        <v>2384.0700000000002</v>
      </c>
      <c r="M2199" s="1">
        <f>Sales[[#This Row],[OrderQuantity]]</f>
        <v>1</v>
      </c>
      <c r="N2199" s="1">
        <f>1</f>
        <v>1</v>
      </c>
      <c r="O2199" s="1">
        <f>Sales[[#This Row],[TotalSales]]-Sales[[#This Row],[TotalCost]]</f>
        <v>902.13210000000026</v>
      </c>
      <c r="P2199" s="1">
        <f>Sales[[#This Row],[ProductCost]]*Sales[[#This Row],[OrderQuantity]]</f>
        <v>1481.9378999999999</v>
      </c>
      <c r="Q2199" s="1" t="str">
        <f>VLOOKUP(Sales[[#This Row],[ProductKey]], Products!$A$2:$D$1000, 4, FALSE)</f>
        <v>Touring-1000 Blue, 46</v>
      </c>
    </row>
    <row r="2200" spans="1:17" x14ac:dyDescent="0.25">
      <c r="A2200" s="2">
        <v>37632</v>
      </c>
      <c r="B2200" s="1" t="s">
        <v>1430</v>
      </c>
      <c r="C2200">
        <v>538</v>
      </c>
      <c r="D2200">
        <v>25472</v>
      </c>
      <c r="E2200">
        <v>8</v>
      </c>
      <c r="F2200">
        <v>1</v>
      </c>
      <c r="G2200">
        <v>1</v>
      </c>
      <c r="H2200" s="2">
        <v>42746</v>
      </c>
      <c r="I2200" t="str">
        <f>VLOOKUP(Sales[[#This Row],[TerritoryKey]], Territories[], 2, FALSE)</f>
        <v>Germany</v>
      </c>
      <c r="J2200">
        <f>_xlfn.XLOOKUP(Sales[[#This Row],[ProductKey]], Products!$A:$A, Products!$J:$J)</f>
        <v>8.0373000000000001</v>
      </c>
      <c r="K2200">
        <f>_xlfn.XLOOKUP(Sales[[#This Row],[ProductKey]], Products!$A:$A, Products!$K:$K)</f>
        <v>21.49</v>
      </c>
      <c r="L2200" s="1">
        <f>Sales[[#This Row],[ProductPrice]]*Sales[[#This Row],[OrderQuantity]]</f>
        <v>21.49</v>
      </c>
      <c r="M2200" s="1">
        <f>Sales[[#This Row],[OrderQuantity]]</f>
        <v>1</v>
      </c>
      <c r="N2200" s="1">
        <f>1</f>
        <v>1</v>
      </c>
      <c r="O2200" s="1">
        <f>Sales[[#This Row],[TotalSales]]-Sales[[#This Row],[TotalCost]]</f>
        <v>13.452699999999998</v>
      </c>
      <c r="P2200" s="1">
        <f>Sales[[#This Row],[ProductCost]]*Sales[[#This Row],[OrderQuantity]]</f>
        <v>8.0373000000000001</v>
      </c>
      <c r="Q2200" s="1" t="str">
        <f>VLOOKUP(Sales[[#This Row],[ProductKey]], Products!$A$2:$D$1000, 4, FALSE)</f>
        <v>LL Road Tire</v>
      </c>
    </row>
    <row r="2201" spans="1:17" x14ac:dyDescent="0.25">
      <c r="A2201" s="2">
        <v>37936</v>
      </c>
      <c r="B2201" s="1" t="s">
        <v>1458</v>
      </c>
      <c r="C2201">
        <v>606</v>
      </c>
      <c r="D2201">
        <v>23982</v>
      </c>
      <c r="E2201">
        <v>8</v>
      </c>
      <c r="F2201">
        <v>1</v>
      </c>
      <c r="G2201">
        <v>1</v>
      </c>
      <c r="H2201" s="2">
        <v>43050</v>
      </c>
      <c r="I2201" t="str">
        <f>VLOOKUP(Sales[[#This Row],[TerritoryKey]], Territories[], 2, FALSE)</f>
        <v>Germany</v>
      </c>
      <c r="J2201">
        <f>_xlfn.XLOOKUP(Sales[[#This Row],[ProductKey]], Products!$A:$A, Products!$J:$J)</f>
        <v>343.64960000000002</v>
      </c>
      <c r="K2201">
        <f>_xlfn.XLOOKUP(Sales[[#This Row],[ProductKey]], Products!$A:$A, Products!$K:$K)</f>
        <v>539.99</v>
      </c>
      <c r="L2201" s="1">
        <f>Sales[[#This Row],[ProductPrice]]*Sales[[#This Row],[OrderQuantity]]</f>
        <v>539.99</v>
      </c>
      <c r="M2201" s="1">
        <f>Sales[[#This Row],[OrderQuantity]]</f>
        <v>1</v>
      </c>
      <c r="N2201" s="1">
        <f>1</f>
        <v>1</v>
      </c>
      <c r="O2201" s="1">
        <f>Sales[[#This Row],[TotalSales]]-Sales[[#This Row],[TotalCost]]</f>
        <v>196.34039999999999</v>
      </c>
      <c r="P2201" s="1">
        <f>Sales[[#This Row],[ProductCost]]*Sales[[#This Row],[OrderQuantity]]</f>
        <v>343.64960000000002</v>
      </c>
      <c r="Q2201" s="1" t="str">
        <f>VLOOKUP(Sales[[#This Row],[ProductKey]], Products!$A$2:$D$1000, 4, FALSE)</f>
        <v>Road-750 Black, 52</v>
      </c>
    </row>
    <row r="2202" spans="1:17" x14ac:dyDescent="0.25">
      <c r="A2202" s="2">
        <v>37814</v>
      </c>
      <c r="B2202" s="1" t="s">
        <v>1467</v>
      </c>
      <c r="C2202">
        <v>539</v>
      </c>
      <c r="D2202">
        <v>19251</v>
      </c>
      <c r="E2202">
        <v>8</v>
      </c>
      <c r="F2202">
        <v>1</v>
      </c>
      <c r="G2202">
        <v>1</v>
      </c>
      <c r="H2202" s="2">
        <v>42928</v>
      </c>
      <c r="I2202" t="str">
        <f>VLOOKUP(Sales[[#This Row],[TerritoryKey]], Territories[], 2, FALSE)</f>
        <v>Germany</v>
      </c>
      <c r="J2202">
        <f>_xlfn.XLOOKUP(Sales[[#This Row],[ProductKey]], Products!$A:$A, Products!$J:$J)</f>
        <v>9.3462999999999994</v>
      </c>
      <c r="K2202">
        <f>_xlfn.XLOOKUP(Sales[[#This Row],[ProductKey]], Products!$A:$A, Products!$K:$K)</f>
        <v>24.99</v>
      </c>
      <c r="L2202" s="1">
        <f>Sales[[#This Row],[ProductPrice]]*Sales[[#This Row],[OrderQuantity]]</f>
        <v>24.99</v>
      </c>
      <c r="M2202" s="1">
        <f>Sales[[#This Row],[OrderQuantity]]</f>
        <v>1</v>
      </c>
      <c r="N2202" s="1">
        <f>1</f>
        <v>1</v>
      </c>
      <c r="O2202" s="1">
        <f>Sales[[#This Row],[TotalSales]]-Sales[[#This Row],[TotalCost]]</f>
        <v>15.643699999999999</v>
      </c>
      <c r="P2202" s="1">
        <f>Sales[[#This Row],[ProductCost]]*Sales[[#This Row],[OrderQuantity]]</f>
        <v>9.3462999999999994</v>
      </c>
      <c r="Q2202" s="1" t="str">
        <f>VLOOKUP(Sales[[#This Row],[ProductKey]], Products!$A$2:$D$1000, 4, FALSE)</f>
        <v>ML Road Tire</v>
      </c>
    </row>
    <row r="2203" spans="1:17" x14ac:dyDescent="0.25">
      <c r="A2203" s="2">
        <v>38231</v>
      </c>
      <c r="B2203" s="1" t="s">
        <v>1500</v>
      </c>
      <c r="C2203">
        <v>580</v>
      </c>
      <c r="D2203">
        <v>17940</v>
      </c>
      <c r="E2203">
        <v>8</v>
      </c>
      <c r="F2203">
        <v>1</v>
      </c>
      <c r="G2203">
        <v>1</v>
      </c>
      <c r="H2203" s="2">
        <v>43344</v>
      </c>
      <c r="I2203" t="str">
        <f>VLOOKUP(Sales[[#This Row],[TerritoryKey]], Territories[], 2, FALSE)</f>
        <v>Germany</v>
      </c>
      <c r="J2203">
        <f>_xlfn.XLOOKUP(Sales[[#This Row],[ProductKey]], Products!$A:$A, Products!$J:$J)</f>
        <v>1082.51</v>
      </c>
      <c r="K2203">
        <f>_xlfn.XLOOKUP(Sales[[#This Row],[ProductKey]], Products!$A:$A, Products!$K:$K)</f>
        <v>1700.99</v>
      </c>
      <c r="L2203" s="1">
        <f>Sales[[#This Row],[ProductPrice]]*Sales[[#This Row],[OrderQuantity]]</f>
        <v>1700.99</v>
      </c>
      <c r="M2203" s="1">
        <f>Sales[[#This Row],[OrderQuantity]]</f>
        <v>1</v>
      </c>
      <c r="N2203" s="1">
        <f>1</f>
        <v>1</v>
      </c>
      <c r="O2203" s="1">
        <f>Sales[[#This Row],[TotalSales]]-Sales[[#This Row],[TotalCost]]</f>
        <v>618.48</v>
      </c>
      <c r="P2203" s="1">
        <f>Sales[[#This Row],[ProductCost]]*Sales[[#This Row],[OrderQuantity]]</f>
        <v>1082.51</v>
      </c>
      <c r="Q2203" s="1" t="str">
        <f>VLOOKUP(Sales[[#This Row],[ProductKey]], Products!$A$2:$D$1000, 4, FALSE)</f>
        <v>Road-350-W Yellow, 40</v>
      </c>
    </row>
    <row r="2204" spans="1:17" x14ac:dyDescent="0.25">
      <c r="A2204" s="2">
        <v>38018</v>
      </c>
      <c r="B2204" s="1" t="s">
        <v>1545</v>
      </c>
      <c r="C2204">
        <v>580</v>
      </c>
      <c r="D2204">
        <v>17929</v>
      </c>
      <c r="E2204">
        <v>8</v>
      </c>
      <c r="F2204">
        <v>1</v>
      </c>
      <c r="G2204">
        <v>1</v>
      </c>
      <c r="H2204" s="2">
        <v>43132</v>
      </c>
      <c r="I2204" t="str">
        <f>VLOOKUP(Sales[[#This Row],[TerritoryKey]], Territories[], 2, FALSE)</f>
        <v>Germany</v>
      </c>
      <c r="J2204">
        <f>_xlfn.XLOOKUP(Sales[[#This Row],[ProductKey]], Products!$A:$A, Products!$J:$J)</f>
        <v>1082.51</v>
      </c>
      <c r="K2204">
        <f>_xlfn.XLOOKUP(Sales[[#This Row],[ProductKey]], Products!$A:$A, Products!$K:$K)</f>
        <v>1700.99</v>
      </c>
      <c r="L2204" s="1">
        <f>Sales[[#This Row],[ProductPrice]]*Sales[[#This Row],[OrderQuantity]]</f>
        <v>1700.99</v>
      </c>
      <c r="M2204" s="1">
        <f>Sales[[#This Row],[OrderQuantity]]</f>
        <v>1</v>
      </c>
      <c r="N2204" s="1">
        <f>1</f>
        <v>1</v>
      </c>
      <c r="O2204" s="1">
        <f>Sales[[#This Row],[TotalSales]]-Sales[[#This Row],[TotalCost]]</f>
        <v>618.48</v>
      </c>
      <c r="P2204" s="1">
        <f>Sales[[#This Row],[ProductCost]]*Sales[[#This Row],[OrderQuantity]]</f>
        <v>1082.51</v>
      </c>
      <c r="Q2204" s="1" t="str">
        <f>VLOOKUP(Sales[[#This Row],[ProductKey]], Products!$A$2:$D$1000, 4, FALSE)</f>
        <v>Road-350-W Yellow, 40</v>
      </c>
    </row>
    <row r="2205" spans="1:17" x14ac:dyDescent="0.25">
      <c r="A2205" s="2">
        <v>37845</v>
      </c>
      <c r="B2205" s="1" t="s">
        <v>1629</v>
      </c>
      <c r="C2205">
        <v>600</v>
      </c>
      <c r="D2205">
        <v>15063</v>
      </c>
      <c r="E2205">
        <v>8</v>
      </c>
      <c r="F2205">
        <v>1</v>
      </c>
      <c r="G2205">
        <v>1</v>
      </c>
      <c r="H2205" s="2">
        <v>42959</v>
      </c>
      <c r="I2205" t="str">
        <f>VLOOKUP(Sales[[#This Row],[TerritoryKey]], Territories[], 2, FALSE)</f>
        <v>Germany</v>
      </c>
      <c r="J2205">
        <f>_xlfn.XLOOKUP(Sales[[#This Row],[ProductKey]], Products!$A:$A, Products!$J:$J)</f>
        <v>294.5797</v>
      </c>
      <c r="K2205">
        <f>_xlfn.XLOOKUP(Sales[[#This Row],[ProductKey]], Products!$A:$A, Products!$K:$K)</f>
        <v>539.99</v>
      </c>
      <c r="L2205" s="1">
        <f>Sales[[#This Row],[ProductPrice]]*Sales[[#This Row],[OrderQuantity]]</f>
        <v>539.99</v>
      </c>
      <c r="M2205" s="1">
        <f>Sales[[#This Row],[OrderQuantity]]</f>
        <v>1</v>
      </c>
      <c r="N2205" s="1">
        <f>1</f>
        <v>1</v>
      </c>
      <c r="O2205" s="1">
        <f>Sales[[#This Row],[TotalSales]]-Sales[[#This Row],[TotalCost]]</f>
        <v>245.41030000000001</v>
      </c>
      <c r="P2205" s="1">
        <f>Sales[[#This Row],[ProductCost]]*Sales[[#This Row],[OrderQuantity]]</f>
        <v>294.5797</v>
      </c>
      <c r="Q2205" s="1" t="str">
        <f>VLOOKUP(Sales[[#This Row],[ProductKey]], Products!$A$2:$D$1000, 4, FALSE)</f>
        <v>Mountain-500 Black, 52</v>
      </c>
    </row>
    <row r="2206" spans="1:17" x14ac:dyDescent="0.25">
      <c r="A2206" s="2">
        <v>37633</v>
      </c>
      <c r="B2206" s="1" t="s">
        <v>1685</v>
      </c>
      <c r="C2206">
        <v>581</v>
      </c>
      <c r="D2206">
        <v>11428</v>
      </c>
      <c r="E2206">
        <v>8</v>
      </c>
      <c r="F2206">
        <v>1</v>
      </c>
      <c r="G2206">
        <v>1</v>
      </c>
      <c r="H2206" s="2">
        <v>42747</v>
      </c>
      <c r="I2206" t="str">
        <f>VLOOKUP(Sales[[#This Row],[TerritoryKey]], Territories[], 2, FALSE)</f>
        <v>Germany</v>
      </c>
      <c r="J2206">
        <f>_xlfn.XLOOKUP(Sales[[#This Row],[ProductKey]], Products!$A:$A, Products!$J:$J)</f>
        <v>1082.51</v>
      </c>
      <c r="K2206">
        <f>_xlfn.XLOOKUP(Sales[[#This Row],[ProductKey]], Products!$A:$A, Products!$K:$K)</f>
        <v>1700.99</v>
      </c>
      <c r="L2206" s="1">
        <f>Sales[[#This Row],[ProductPrice]]*Sales[[#This Row],[OrderQuantity]]</f>
        <v>1700.99</v>
      </c>
      <c r="M2206" s="1">
        <f>Sales[[#This Row],[OrderQuantity]]</f>
        <v>1</v>
      </c>
      <c r="N2206" s="1">
        <f>1</f>
        <v>1</v>
      </c>
      <c r="O2206" s="1">
        <f>Sales[[#This Row],[TotalSales]]-Sales[[#This Row],[TotalCost]]</f>
        <v>618.48</v>
      </c>
      <c r="P2206" s="1">
        <f>Sales[[#This Row],[ProductCost]]*Sales[[#This Row],[OrderQuantity]]</f>
        <v>1082.51</v>
      </c>
      <c r="Q2206" s="1" t="str">
        <f>VLOOKUP(Sales[[#This Row],[ProductKey]], Products!$A$2:$D$1000, 4, FALSE)</f>
        <v>Road-350-W Yellow, 42</v>
      </c>
    </row>
    <row r="2207" spans="1:17" x14ac:dyDescent="0.25">
      <c r="A2207" s="2">
        <v>37691</v>
      </c>
      <c r="B2207" s="1" t="s">
        <v>1727</v>
      </c>
      <c r="C2207">
        <v>575</v>
      </c>
      <c r="D2207">
        <v>17220</v>
      </c>
      <c r="E2207">
        <v>8</v>
      </c>
      <c r="F2207">
        <v>1</v>
      </c>
      <c r="G2207">
        <v>1</v>
      </c>
      <c r="H2207" s="2">
        <v>42805</v>
      </c>
      <c r="I2207" t="str">
        <f>VLOOKUP(Sales[[#This Row],[TerritoryKey]], Territories[], 2, FALSE)</f>
        <v>Germany</v>
      </c>
      <c r="J2207">
        <f>_xlfn.XLOOKUP(Sales[[#This Row],[ProductKey]], Products!$A:$A, Products!$J:$J)</f>
        <v>1481.9378999999999</v>
      </c>
      <c r="K2207">
        <f>_xlfn.XLOOKUP(Sales[[#This Row],[ProductKey]], Products!$A:$A, Products!$K:$K)</f>
        <v>2384.0700000000002</v>
      </c>
      <c r="L2207" s="1">
        <f>Sales[[#This Row],[ProductPrice]]*Sales[[#This Row],[OrderQuantity]]</f>
        <v>2384.0700000000002</v>
      </c>
      <c r="M2207" s="1">
        <f>Sales[[#This Row],[OrderQuantity]]</f>
        <v>1</v>
      </c>
      <c r="N2207" s="1">
        <f>1</f>
        <v>1</v>
      </c>
      <c r="O2207" s="1">
        <f>Sales[[#This Row],[TotalSales]]-Sales[[#This Row],[TotalCost]]</f>
        <v>902.13210000000026</v>
      </c>
      <c r="P2207" s="1">
        <f>Sales[[#This Row],[ProductCost]]*Sales[[#This Row],[OrderQuantity]]</f>
        <v>1481.9378999999999</v>
      </c>
      <c r="Q2207" s="1" t="str">
        <f>VLOOKUP(Sales[[#This Row],[ProductKey]], Products!$A$2:$D$1000, 4, FALSE)</f>
        <v>Touring-1000 Blue, 54</v>
      </c>
    </row>
    <row r="2208" spans="1:17" x14ac:dyDescent="0.25">
      <c r="A2208" s="2">
        <v>37876</v>
      </c>
      <c r="B2208" s="1" t="s">
        <v>1731</v>
      </c>
      <c r="C2208">
        <v>580</v>
      </c>
      <c r="D2208">
        <v>25602</v>
      </c>
      <c r="E2208">
        <v>8</v>
      </c>
      <c r="F2208">
        <v>1</v>
      </c>
      <c r="G2208">
        <v>1</v>
      </c>
      <c r="H2208" s="2">
        <v>42990</v>
      </c>
      <c r="I2208" t="str">
        <f>VLOOKUP(Sales[[#This Row],[TerritoryKey]], Territories[], 2, FALSE)</f>
        <v>Germany</v>
      </c>
      <c r="J2208">
        <f>_xlfn.XLOOKUP(Sales[[#This Row],[ProductKey]], Products!$A:$A, Products!$J:$J)</f>
        <v>1082.51</v>
      </c>
      <c r="K2208">
        <f>_xlfn.XLOOKUP(Sales[[#This Row],[ProductKey]], Products!$A:$A, Products!$K:$K)</f>
        <v>1700.99</v>
      </c>
      <c r="L2208" s="1">
        <f>Sales[[#This Row],[ProductPrice]]*Sales[[#This Row],[OrderQuantity]]</f>
        <v>1700.99</v>
      </c>
      <c r="M2208" s="1">
        <f>Sales[[#This Row],[OrderQuantity]]</f>
        <v>1</v>
      </c>
      <c r="N2208" s="1">
        <f>1</f>
        <v>1</v>
      </c>
      <c r="O2208" s="1">
        <f>Sales[[#This Row],[TotalSales]]-Sales[[#This Row],[TotalCost]]</f>
        <v>618.48</v>
      </c>
      <c r="P2208" s="1">
        <f>Sales[[#This Row],[ProductCost]]*Sales[[#This Row],[OrderQuantity]]</f>
        <v>1082.51</v>
      </c>
      <c r="Q2208" s="1" t="str">
        <f>VLOOKUP(Sales[[#This Row],[ProductKey]], Products!$A$2:$D$1000, 4, FALSE)</f>
        <v>Road-350-W Yellow, 40</v>
      </c>
    </row>
    <row r="2209" spans="1:17" x14ac:dyDescent="0.25">
      <c r="A2209" s="2">
        <v>38139</v>
      </c>
      <c r="B2209" s="1" t="s">
        <v>1749</v>
      </c>
      <c r="C2209">
        <v>571</v>
      </c>
      <c r="D2209">
        <v>28509</v>
      </c>
      <c r="E2209">
        <v>8</v>
      </c>
      <c r="F2209">
        <v>1</v>
      </c>
      <c r="G2209">
        <v>1</v>
      </c>
      <c r="H2209" s="2">
        <v>43252</v>
      </c>
      <c r="I2209" t="str">
        <f>VLOOKUP(Sales[[#This Row],[TerritoryKey]], Territories[], 2, FALSE)</f>
        <v>Germany</v>
      </c>
      <c r="J2209">
        <f>_xlfn.XLOOKUP(Sales[[#This Row],[ProductKey]], Products!$A:$A, Products!$J:$J)</f>
        <v>461.44479999999999</v>
      </c>
      <c r="K2209">
        <f>_xlfn.XLOOKUP(Sales[[#This Row],[ProductKey]], Products!$A:$A, Products!$K:$K)</f>
        <v>742.35</v>
      </c>
      <c r="L2209" s="1">
        <f>Sales[[#This Row],[ProductPrice]]*Sales[[#This Row],[OrderQuantity]]</f>
        <v>742.35</v>
      </c>
      <c r="M2209" s="1">
        <f>Sales[[#This Row],[OrderQuantity]]</f>
        <v>1</v>
      </c>
      <c r="N2209" s="1">
        <f>1</f>
        <v>1</v>
      </c>
      <c r="O2209" s="1">
        <f>Sales[[#This Row],[TotalSales]]-Sales[[#This Row],[TotalCost]]</f>
        <v>280.90520000000004</v>
      </c>
      <c r="P2209" s="1">
        <f>Sales[[#This Row],[ProductCost]]*Sales[[#This Row],[OrderQuantity]]</f>
        <v>461.44479999999999</v>
      </c>
      <c r="Q2209" s="1" t="str">
        <f>VLOOKUP(Sales[[#This Row],[ProductKey]], Products!$A$2:$D$1000, 4, FALSE)</f>
        <v>Touring-3000 Yellow, 58</v>
      </c>
    </row>
    <row r="2210" spans="1:17" x14ac:dyDescent="0.25">
      <c r="A2210" s="2">
        <v>37753</v>
      </c>
      <c r="B2210" s="1" t="s">
        <v>1765</v>
      </c>
      <c r="C2210">
        <v>360</v>
      </c>
      <c r="D2210">
        <v>15675</v>
      </c>
      <c r="E2210">
        <v>8</v>
      </c>
      <c r="F2210">
        <v>1</v>
      </c>
      <c r="G2210">
        <v>1</v>
      </c>
      <c r="H2210" s="2">
        <v>42867</v>
      </c>
      <c r="I2210" t="str">
        <f>VLOOKUP(Sales[[#This Row],[TerritoryKey]], Territories[], 2, FALSE)</f>
        <v>Germany</v>
      </c>
      <c r="J2210">
        <f>_xlfn.XLOOKUP(Sales[[#This Row],[ProductKey]], Products!$A:$A, Products!$J:$J)</f>
        <v>1105.81</v>
      </c>
      <c r="K2210">
        <f>_xlfn.XLOOKUP(Sales[[#This Row],[ProductKey]], Products!$A:$A, Products!$K:$K)</f>
        <v>2049.0981999999999</v>
      </c>
      <c r="L2210" s="1">
        <f>Sales[[#This Row],[ProductPrice]]*Sales[[#This Row],[OrderQuantity]]</f>
        <v>2049.0981999999999</v>
      </c>
      <c r="M2210" s="1">
        <f>Sales[[#This Row],[OrderQuantity]]</f>
        <v>1</v>
      </c>
      <c r="N2210" s="1">
        <f>1</f>
        <v>1</v>
      </c>
      <c r="O2210" s="1">
        <f>Sales[[#This Row],[TotalSales]]-Sales[[#This Row],[TotalCost]]</f>
        <v>943.28819999999996</v>
      </c>
      <c r="P2210" s="1">
        <f>Sales[[#This Row],[ProductCost]]*Sales[[#This Row],[OrderQuantity]]</f>
        <v>1105.81</v>
      </c>
      <c r="Q2210" s="1" t="str">
        <f>VLOOKUP(Sales[[#This Row],[ProductKey]], Products!$A$2:$D$1000, 4, FALSE)</f>
        <v>Mountain-200 Black, 42</v>
      </c>
    </row>
    <row r="2211" spans="1:17" x14ac:dyDescent="0.25">
      <c r="A2211" s="2">
        <v>37936</v>
      </c>
      <c r="B2211" s="1" t="s">
        <v>1796</v>
      </c>
      <c r="C2211">
        <v>605</v>
      </c>
      <c r="D2211">
        <v>23960</v>
      </c>
      <c r="E2211">
        <v>8</v>
      </c>
      <c r="F2211">
        <v>1</v>
      </c>
      <c r="G2211">
        <v>1</v>
      </c>
      <c r="H2211" s="2">
        <v>43050</v>
      </c>
      <c r="I2211" t="str">
        <f>VLOOKUP(Sales[[#This Row],[TerritoryKey]], Territories[], 2, FALSE)</f>
        <v>Germany</v>
      </c>
      <c r="J2211">
        <f>_xlfn.XLOOKUP(Sales[[#This Row],[ProductKey]], Products!$A:$A, Products!$J:$J)</f>
        <v>343.64960000000002</v>
      </c>
      <c r="K2211">
        <f>_xlfn.XLOOKUP(Sales[[#This Row],[ProductKey]], Products!$A:$A, Products!$K:$K)</f>
        <v>539.99</v>
      </c>
      <c r="L2211" s="1">
        <f>Sales[[#This Row],[ProductPrice]]*Sales[[#This Row],[OrderQuantity]]</f>
        <v>539.99</v>
      </c>
      <c r="M2211" s="1">
        <f>Sales[[#This Row],[OrderQuantity]]</f>
        <v>1</v>
      </c>
      <c r="N2211" s="1">
        <f>1</f>
        <v>1</v>
      </c>
      <c r="O2211" s="1">
        <f>Sales[[#This Row],[TotalSales]]-Sales[[#This Row],[TotalCost]]</f>
        <v>196.34039999999999</v>
      </c>
      <c r="P2211" s="1">
        <f>Sales[[#This Row],[ProductCost]]*Sales[[#This Row],[OrderQuantity]]</f>
        <v>343.64960000000002</v>
      </c>
      <c r="Q2211" s="1" t="str">
        <f>VLOOKUP(Sales[[#This Row],[ProductKey]], Products!$A$2:$D$1000, 4, FALSE)</f>
        <v>Road-750 Black, 48</v>
      </c>
    </row>
    <row r="2212" spans="1:17" x14ac:dyDescent="0.25">
      <c r="A2212" s="2">
        <v>38078</v>
      </c>
      <c r="B2212" s="1" t="s">
        <v>1817</v>
      </c>
      <c r="C2212">
        <v>358</v>
      </c>
      <c r="D2212">
        <v>12487</v>
      </c>
      <c r="E2212">
        <v>8</v>
      </c>
      <c r="F2212">
        <v>1</v>
      </c>
      <c r="G2212">
        <v>1</v>
      </c>
      <c r="H2212" s="2">
        <v>43191</v>
      </c>
      <c r="I2212" t="str">
        <f>VLOOKUP(Sales[[#This Row],[TerritoryKey]], Territories[], 2, FALSE)</f>
        <v>Germany</v>
      </c>
      <c r="J2212">
        <f>_xlfn.XLOOKUP(Sales[[#This Row],[ProductKey]], Products!$A:$A, Products!$J:$J)</f>
        <v>1105.81</v>
      </c>
      <c r="K2212">
        <f>_xlfn.XLOOKUP(Sales[[#This Row],[ProductKey]], Products!$A:$A, Products!$K:$K)</f>
        <v>2049.0981999999999</v>
      </c>
      <c r="L2212" s="1">
        <f>Sales[[#This Row],[ProductPrice]]*Sales[[#This Row],[OrderQuantity]]</f>
        <v>2049.0981999999999</v>
      </c>
      <c r="M2212" s="1">
        <f>Sales[[#This Row],[OrderQuantity]]</f>
        <v>1</v>
      </c>
      <c r="N2212" s="1">
        <f>1</f>
        <v>1</v>
      </c>
      <c r="O2212" s="1">
        <f>Sales[[#This Row],[TotalSales]]-Sales[[#This Row],[TotalCost]]</f>
        <v>943.28819999999996</v>
      </c>
      <c r="P2212" s="1">
        <f>Sales[[#This Row],[ProductCost]]*Sales[[#This Row],[OrderQuantity]]</f>
        <v>1105.81</v>
      </c>
      <c r="Q2212" s="1" t="str">
        <f>VLOOKUP(Sales[[#This Row],[ProductKey]], Products!$A$2:$D$1000, 4, FALSE)</f>
        <v>Mountain-200 Black, 38</v>
      </c>
    </row>
    <row r="2213" spans="1:17" x14ac:dyDescent="0.25">
      <c r="A2213" s="2">
        <v>37967</v>
      </c>
      <c r="B2213" s="1" t="s">
        <v>1859</v>
      </c>
      <c r="C2213">
        <v>360</v>
      </c>
      <c r="D2213">
        <v>17183</v>
      </c>
      <c r="E2213">
        <v>8</v>
      </c>
      <c r="F2213">
        <v>1</v>
      </c>
      <c r="G2213">
        <v>1</v>
      </c>
      <c r="H2213" s="2">
        <v>43081</v>
      </c>
      <c r="I2213" t="str">
        <f>VLOOKUP(Sales[[#This Row],[TerritoryKey]], Territories[], 2, FALSE)</f>
        <v>Germany</v>
      </c>
      <c r="J2213">
        <f>_xlfn.XLOOKUP(Sales[[#This Row],[ProductKey]], Products!$A:$A, Products!$J:$J)</f>
        <v>1105.81</v>
      </c>
      <c r="K2213">
        <f>_xlfn.XLOOKUP(Sales[[#This Row],[ProductKey]], Products!$A:$A, Products!$K:$K)</f>
        <v>2049.0981999999999</v>
      </c>
      <c r="L2213" s="1">
        <f>Sales[[#This Row],[ProductPrice]]*Sales[[#This Row],[OrderQuantity]]</f>
        <v>2049.0981999999999</v>
      </c>
      <c r="M2213" s="1">
        <f>Sales[[#This Row],[OrderQuantity]]</f>
        <v>1</v>
      </c>
      <c r="N2213" s="1">
        <f>1</f>
        <v>1</v>
      </c>
      <c r="O2213" s="1">
        <f>Sales[[#This Row],[TotalSales]]-Sales[[#This Row],[TotalCost]]</f>
        <v>943.28819999999996</v>
      </c>
      <c r="P2213" s="1">
        <f>Sales[[#This Row],[ProductCost]]*Sales[[#This Row],[OrderQuantity]]</f>
        <v>1105.81</v>
      </c>
      <c r="Q2213" s="1" t="str">
        <f>VLOOKUP(Sales[[#This Row],[ProductKey]], Products!$A$2:$D$1000, 4, FALSE)</f>
        <v>Mountain-200 Black, 42</v>
      </c>
    </row>
    <row r="2214" spans="1:17" x14ac:dyDescent="0.25">
      <c r="A2214" s="2">
        <v>37988</v>
      </c>
      <c r="B2214" s="1" t="s">
        <v>1951</v>
      </c>
      <c r="C2214">
        <v>389</v>
      </c>
      <c r="D2214">
        <v>20835</v>
      </c>
      <c r="E2214">
        <v>8</v>
      </c>
      <c r="F2214">
        <v>1</v>
      </c>
      <c r="G2214">
        <v>1</v>
      </c>
      <c r="H2214" s="2">
        <v>43102</v>
      </c>
      <c r="I2214" t="str">
        <f>VLOOKUP(Sales[[#This Row],[TerritoryKey]], Territories[], 2, FALSE)</f>
        <v>Germany</v>
      </c>
      <c r="J2214">
        <f>_xlfn.XLOOKUP(Sales[[#This Row],[ProductKey]], Products!$A:$A, Products!$J:$J)</f>
        <v>605.64919999999995</v>
      </c>
      <c r="K2214">
        <f>_xlfn.XLOOKUP(Sales[[#This Row],[ProductKey]], Products!$A:$A, Products!$K:$K)</f>
        <v>1000.4375</v>
      </c>
      <c r="L2214" s="1">
        <f>Sales[[#This Row],[ProductPrice]]*Sales[[#This Row],[OrderQuantity]]</f>
        <v>1000.4375</v>
      </c>
      <c r="M2214" s="1">
        <f>Sales[[#This Row],[OrderQuantity]]</f>
        <v>1</v>
      </c>
      <c r="N2214" s="1">
        <f>1</f>
        <v>1</v>
      </c>
      <c r="O2214" s="1">
        <f>Sales[[#This Row],[TotalSales]]-Sales[[#This Row],[TotalCost]]</f>
        <v>394.78830000000005</v>
      </c>
      <c r="P2214" s="1">
        <f>Sales[[#This Row],[ProductCost]]*Sales[[#This Row],[OrderQuantity]]</f>
        <v>605.64919999999995</v>
      </c>
      <c r="Q2214" s="1" t="str">
        <f>VLOOKUP(Sales[[#This Row],[ProductKey]], Products!$A$2:$D$1000, 4, FALSE)</f>
        <v>Road-550-W Yellow, 48</v>
      </c>
    </row>
    <row r="2215" spans="1:17" x14ac:dyDescent="0.25">
      <c r="A2215" s="2">
        <v>37752</v>
      </c>
      <c r="B2215" s="1" t="s">
        <v>1965</v>
      </c>
      <c r="C2215">
        <v>536</v>
      </c>
      <c r="D2215">
        <v>20572</v>
      </c>
      <c r="E2215">
        <v>8</v>
      </c>
      <c r="F2215">
        <v>1</v>
      </c>
      <c r="G2215">
        <v>1</v>
      </c>
      <c r="H2215" s="2">
        <v>42866</v>
      </c>
      <c r="I2215" t="str">
        <f>VLOOKUP(Sales[[#This Row],[TerritoryKey]], Territories[], 2, FALSE)</f>
        <v>Germany</v>
      </c>
      <c r="J2215">
        <f>_xlfn.XLOOKUP(Sales[[#This Row],[ProductKey]], Products!$A:$A, Products!$J:$J)</f>
        <v>11.2163</v>
      </c>
      <c r="K2215">
        <f>_xlfn.XLOOKUP(Sales[[#This Row],[ProductKey]], Products!$A:$A, Products!$K:$K)</f>
        <v>29.99</v>
      </c>
      <c r="L2215" s="1">
        <f>Sales[[#This Row],[ProductPrice]]*Sales[[#This Row],[OrderQuantity]]</f>
        <v>29.99</v>
      </c>
      <c r="M2215" s="1">
        <f>Sales[[#This Row],[OrderQuantity]]</f>
        <v>1</v>
      </c>
      <c r="N2215" s="1">
        <f>1</f>
        <v>1</v>
      </c>
      <c r="O2215" s="1">
        <f>Sales[[#This Row],[TotalSales]]-Sales[[#This Row],[TotalCost]]</f>
        <v>18.773699999999998</v>
      </c>
      <c r="P2215" s="1">
        <f>Sales[[#This Row],[ProductCost]]*Sales[[#This Row],[OrderQuantity]]</f>
        <v>11.2163</v>
      </c>
      <c r="Q2215" s="1" t="str">
        <f>VLOOKUP(Sales[[#This Row],[ProductKey]], Products!$A$2:$D$1000, 4, FALSE)</f>
        <v>ML Mountain Tire</v>
      </c>
    </row>
    <row r="2216" spans="1:17" x14ac:dyDescent="0.25">
      <c r="A2216" s="2">
        <v>37691</v>
      </c>
      <c r="B2216" s="1" t="s">
        <v>2004</v>
      </c>
      <c r="C2216">
        <v>381</v>
      </c>
      <c r="D2216">
        <v>28396</v>
      </c>
      <c r="E2216">
        <v>8</v>
      </c>
      <c r="F2216">
        <v>1</v>
      </c>
      <c r="G2216">
        <v>1</v>
      </c>
      <c r="H2216" s="2">
        <v>42805</v>
      </c>
      <c r="I2216" t="str">
        <f>VLOOKUP(Sales[[#This Row],[TerritoryKey]], Territories[], 2, FALSE)</f>
        <v>Germany</v>
      </c>
      <c r="J2216">
        <f>_xlfn.XLOOKUP(Sales[[#This Row],[ProductKey]], Products!$A:$A, Products!$J:$J)</f>
        <v>605.64919999999995</v>
      </c>
      <c r="K2216">
        <f>_xlfn.XLOOKUP(Sales[[#This Row],[ProductKey]], Products!$A:$A, Products!$K:$K)</f>
        <v>1000.4375</v>
      </c>
      <c r="L2216" s="1">
        <f>Sales[[#This Row],[ProductPrice]]*Sales[[#This Row],[OrderQuantity]]</f>
        <v>1000.4375</v>
      </c>
      <c r="M2216" s="1">
        <f>Sales[[#This Row],[OrderQuantity]]</f>
        <v>1</v>
      </c>
      <c r="N2216" s="1">
        <f>1</f>
        <v>1</v>
      </c>
      <c r="O2216" s="1">
        <f>Sales[[#This Row],[TotalSales]]-Sales[[#This Row],[TotalCost]]</f>
        <v>394.78830000000005</v>
      </c>
      <c r="P2216" s="1">
        <f>Sales[[#This Row],[ProductCost]]*Sales[[#This Row],[OrderQuantity]]</f>
        <v>605.64919999999995</v>
      </c>
      <c r="Q2216" s="1" t="str">
        <f>VLOOKUP(Sales[[#This Row],[ProductKey]], Products!$A$2:$D$1000, 4, FALSE)</f>
        <v>Road-550-W Yellow, 38</v>
      </c>
    </row>
    <row r="2217" spans="1:17" x14ac:dyDescent="0.25">
      <c r="A2217" s="2">
        <v>37723</v>
      </c>
      <c r="B2217" s="1" t="s">
        <v>2006</v>
      </c>
      <c r="C2217">
        <v>590</v>
      </c>
      <c r="D2217">
        <v>21065</v>
      </c>
      <c r="E2217">
        <v>8</v>
      </c>
      <c r="F2217">
        <v>1</v>
      </c>
      <c r="G2217">
        <v>1</v>
      </c>
      <c r="H2217" s="2">
        <v>42837</v>
      </c>
      <c r="I2217" t="str">
        <f>VLOOKUP(Sales[[#This Row],[TerritoryKey]], Territories[], 2, FALSE)</f>
        <v>Germany</v>
      </c>
      <c r="J2217">
        <f>_xlfn.XLOOKUP(Sales[[#This Row],[ProductKey]], Products!$A:$A, Products!$J:$J)</f>
        <v>419.77839999999998</v>
      </c>
      <c r="K2217">
        <f>_xlfn.XLOOKUP(Sales[[#This Row],[ProductKey]], Products!$A:$A, Products!$K:$K)</f>
        <v>769.49</v>
      </c>
      <c r="L2217" s="1">
        <f>Sales[[#This Row],[ProductPrice]]*Sales[[#This Row],[OrderQuantity]]</f>
        <v>769.49</v>
      </c>
      <c r="M2217" s="1">
        <f>Sales[[#This Row],[OrderQuantity]]</f>
        <v>1</v>
      </c>
      <c r="N2217" s="1">
        <f>1</f>
        <v>1</v>
      </c>
      <c r="O2217" s="1">
        <f>Sales[[#This Row],[TotalSales]]-Sales[[#This Row],[TotalCost]]</f>
        <v>349.71160000000003</v>
      </c>
      <c r="P2217" s="1">
        <f>Sales[[#This Row],[ProductCost]]*Sales[[#This Row],[OrderQuantity]]</f>
        <v>419.77839999999998</v>
      </c>
      <c r="Q2217" s="1" t="str">
        <f>VLOOKUP(Sales[[#This Row],[ProductKey]], Products!$A$2:$D$1000, 4, FALSE)</f>
        <v>Mountain-400-W Silver, 46</v>
      </c>
    </row>
    <row r="2218" spans="1:17" x14ac:dyDescent="0.25">
      <c r="A2218" s="2">
        <v>37664</v>
      </c>
      <c r="B2218" s="1" t="s">
        <v>2012</v>
      </c>
      <c r="C2218">
        <v>385</v>
      </c>
      <c r="D2218">
        <v>20836</v>
      </c>
      <c r="E2218">
        <v>8</v>
      </c>
      <c r="F2218">
        <v>1</v>
      </c>
      <c r="G2218">
        <v>1</v>
      </c>
      <c r="H2218" s="2">
        <v>42778</v>
      </c>
      <c r="I2218" t="str">
        <f>VLOOKUP(Sales[[#This Row],[TerritoryKey]], Territories[], 2, FALSE)</f>
        <v>Germany</v>
      </c>
      <c r="J2218">
        <f>_xlfn.XLOOKUP(Sales[[#This Row],[ProductKey]], Products!$A:$A, Products!$J:$J)</f>
        <v>605.64919999999995</v>
      </c>
      <c r="K2218">
        <f>_xlfn.XLOOKUP(Sales[[#This Row],[ProductKey]], Products!$A:$A, Products!$K:$K)</f>
        <v>1000.4375</v>
      </c>
      <c r="L2218" s="1">
        <f>Sales[[#This Row],[ProductPrice]]*Sales[[#This Row],[OrderQuantity]]</f>
        <v>1000.4375</v>
      </c>
      <c r="M2218" s="1">
        <f>Sales[[#This Row],[OrderQuantity]]</f>
        <v>1</v>
      </c>
      <c r="N2218" s="1">
        <f>1</f>
        <v>1</v>
      </c>
      <c r="O2218" s="1">
        <f>Sales[[#This Row],[TotalSales]]-Sales[[#This Row],[TotalCost]]</f>
        <v>394.78830000000005</v>
      </c>
      <c r="P2218" s="1">
        <f>Sales[[#This Row],[ProductCost]]*Sales[[#This Row],[OrderQuantity]]</f>
        <v>605.64919999999995</v>
      </c>
      <c r="Q2218" s="1" t="str">
        <f>VLOOKUP(Sales[[#This Row],[ProductKey]], Products!$A$2:$D$1000, 4, FALSE)</f>
        <v>Road-550-W Yellow, 42</v>
      </c>
    </row>
    <row r="2219" spans="1:17" x14ac:dyDescent="0.25">
      <c r="A2219" s="2">
        <v>38322</v>
      </c>
      <c r="B2219" s="1" t="s">
        <v>2106</v>
      </c>
      <c r="C2219">
        <v>358</v>
      </c>
      <c r="D2219">
        <v>17181</v>
      </c>
      <c r="E2219">
        <v>8</v>
      </c>
      <c r="F2219">
        <v>1</v>
      </c>
      <c r="G2219">
        <v>1</v>
      </c>
      <c r="H2219" s="2">
        <v>43435</v>
      </c>
      <c r="I2219" t="str">
        <f>VLOOKUP(Sales[[#This Row],[TerritoryKey]], Territories[], 2, FALSE)</f>
        <v>Germany</v>
      </c>
      <c r="J2219">
        <f>_xlfn.XLOOKUP(Sales[[#This Row],[ProductKey]], Products!$A:$A, Products!$J:$J)</f>
        <v>1105.81</v>
      </c>
      <c r="K2219">
        <f>_xlfn.XLOOKUP(Sales[[#This Row],[ProductKey]], Products!$A:$A, Products!$K:$K)</f>
        <v>2049.0981999999999</v>
      </c>
      <c r="L2219" s="1">
        <f>Sales[[#This Row],[ProductPrice]]*Sales[[#This Row],[OrderQuantity]]</f>
        <v>2049.0981999999999</v>
      </c>
      <c r="M2219" s="1">
        <f>Sales[[#This Row],[OrderQuantity]]</f>
        <v>1</v>
      </c>
      <c r="N2219" s="1">
        <f>1</f>
        <v>1</v>
      </c>
      <c r="O2219" s="1">
        <f>Sales[[#This Row],[TotalSales]]-Sales[[#This Row],[TotalCost]]</f>
        <v>943.28819999999996</v>
      </c>
      <c r="P2219" s="1">
        <f>Sales[[#This Row],[ProductCost]]*Sales[[#This Row],[OrderQuantity]]</f>
        <v>1105.81</v>
      </c>
      <c r="Q2219" s="1" t="str">
        <f>VLOOKUP(Sales[[#This Row],[ProductKey]], Products!$A$2:$D$1000, 4, FALSE)</f>
        <v>Mountain-200 Black, 38</v>
      </c>
    </row>
    <row r="2220" spans="1:17" x14ac:dyDescent="0.25">
      <c r="A2220" s="2">
        <v>38322</v>
      </c>
      <c r="B2220" s="1" t="s">
        <v>2119</v>
      </c>
      <c r="C2220">
        <v>604</v>
      </c>
      <c r="D2220">
        <v>23900</v>
      </c>
      <c r="E2220">
        <v>8</v>
      </c>
      <c r="F2220">
        <v>1</v>
      </c>
      <c r="G2220">
        <v>1</v>
      </c>
      <c r="H2220" s="2">
        <v>43435</v>
      </c>
      <c r="I2220" t="str">
        <f>VLOOKUP(Sales[[#This Row],[TerritoryKey]], Territories[], 2, FALSE)</f>
        <v>Germany</v>
      </c>
      <c r="J2220">
        <f>_xlfn.XLOOKUP(Sales[[#This Row],[ProductKey]], Products!$A:$A, Products!$J:$J)</f>
        <v>343.64960000000002</v>
      </c>
      <c r="K2220">
        <f>_xlfn.XLOOKUP(Sales[[#This Row],[ProductKey]], Products!$A:$A, Products!$K:$K)</f>
        <v>539.99</v>
      </c>
      <c r="L2220" s="1">
        <f>Sales[[#This Row],[ProductPrice]]*Sales[[#This Row],[OrderQuantity]]</f>
        <v>539.99</v>
      </c>
      <c r="M2220" s="1">
        <f>Sales[[#This Row],[OrderQuantity]]</f>
        <v>1</v>
      </c>
      <c r="N2220" s="1">
        <f>1</f>
        <v>1</v>
      </c>
      <c r="O2220" s="1">
        <f>Sales[[#This Row],[TotalSales]]-Sales[[#This Row],[TotalCost]]</f>
        <v>196.34039999999999</v>
      </c>
      <c r="P2220" s="1">
        <f>Sales[[#This Row],[ProductCost]]*Sales[[#This Row],[OrderQuantity]]</f>
        <v>343.64960000000002</v>
      </c>
      <c r="Q2220" s="1" t="str">
        <f>VLOOKUP(Sales[[#This Row],[ProductKey]], Products!$A$2:$D$1000, 4, FALSE)</f>
        <v>Road-750 Black, 44</v>
      </c>
    </row>
    <row r="2221" spans="1:17" x14ac:dyDescent="0.25">
      <c r="A2221" s="2">
        <v>37988</v>
      </c>
      <c r="B2221" s="1" t="s">
        <v>2134</v>
      </c>
      <c r="C2221">
        <v>360</v>
      </c>
      <c r="D2221">
        <v>16830</v>
      </c>
      <c r="E2221">
        <v>8</v>
      </c>
      <c r="F2221">
        <v>1</v>
      </c>
      <c r="G2221">
        <v>1</v>
      </c>
      <c r="H2221" s="2">
        <v>43102</v>
      </c>
      <c r="I2221" t="str">
        <f>VLOOKUP(Sales[[#This Row],[TerritoryKey]], Territories[], 2, FALSE)</f>
        <v>Germany</v>
      </c>
      <c r="J2221">
        <f>_xlfn.XLOOKUP(Sales[[#This Row],[ProductKey]], Products!$A:$A, Products!$J:$J)</f>
        <v>1105.81</v>
      </c>
      <c r="K2221">
        <f>_xlfn.XLOOKUP(Sales[[#This Row],[ProductKey]], Products!$A:$A, Products!$K:$K)</f>
        <v>2049.0981999999999</v>
      </c>
      <c r="L2221" s="1">
        <f>Sales[[#This Row],[ProductPrice]]*Sales[[#This Row],[OrderQuantity]]</f>
        <v>2049.0981999999999</v>
      </c>
      <c r="M2221" s="1">
        <f>Sales[[#This Row],[OrderQuantity]]</f>
        <v>1</v>
      </c>
      <c r="N2221" s="1">
        <f>1</f>
        <v>1</v>
      </c>
      <c r="O2221" s="1">
        <f>Sales[[#This Row],[TotalSales]]-Sales[[#This Row],[TotalCost]]</f>
        <v>943.28819999999996</v>
      </c>
      <c r="P2221" s="1">
        <f>Sales[[#This Row],[ProductCost]]*Sales[[#This Row],[OrderQuantity]]</f>
        <v>1105.81</v>
      </c>
      <c r="Q2221" s="1" t="str">
        <f>VLOOKUP(Sales[[#This Row],[ProductKey]], Products!$A$2:$D$1000, 4, FALSE)</f>
        <v>Mountain-200 Black, 42</v>
      </c>
    </row>
    <row r="2222" spans="1:17" x14ac:dyDescent="0.25">
      <c r="A2222" s="2">
        <v>38292</v>
      </c>
      <c r="B2222" s="1" t="s">
        <v>2177</v>
      </c>
      <c r="C2222">
        <v>362</v>
      </c>
      <c r="D2222">
        <v>16826</v>
      </c>
      <c r="E2222">
        <v>8</v>
      </c>
      <c r="F2222">
        <v>1</v>
      </c>
      <c r="G2222">
        <v>1</v>
      </c>
      <c r="H2222" s="2">
        <v>43405</v>
      </c>
      <c r="I2222" t="str">
        <f>VLOOKUP(Sales[[#This Row],[TerritoryKey]], Territories[], 2, FALSE)</f>
        <v>Germany</v>
      </c>
      <c r="J2222">
        <f>_xlfn.XLOOKUP(Sales[[#This Row],[ProductKey]], Products!$A:$A, Products!$J:$J)</f>
        <v>1105.81</v>
      </c>
      <c r="K2222">
        <f>_xlfn.XLOOKUP(Sales[[#This Row],[ProductKey]], Products!$A:$A, Products!$K:$K)</f>
        <v>2049.0981999999999</v>
      </c>
      <c r="L2222" s="1">
        <f>Sales[[#This Row],[ProductPrice]]*Sales[[#This Row],[OrderQuantity]]</f>
        <v>2049.0981999999999</v>
      </c>
      <c r="M2222" s="1">
        <f>Sales[[#This Row],[OrderQuantity]]</f>
        <v>1</v>
      </c>
      <c r="N2222" s="1">
        <f>1</f>
        <v>1</v>
      </c>
      <c r="O2222" s="1">
        <f>Sales[[#This Row],[TotalSales]]-Sales[[#This Row],[TotalCost]]</f>
        <v>943.28819999999996</v>
      </c>
      <c r="P2222" s="1">
        <f>Sales[[#This Row],[ProductCost]]*Sales[[#This Row],[OrderQuantity]]</f>
        <v>1105.81</v>
      </c>
      <c r="Q2222" s="1" t="str">
        <f>VLOOKUP(Sales[[#This Row],[ProductKey]], Products!$A$2:$D$1000, 4, FALSE)</f>
        <v>Mountain-200 Black, 46</v>
      </c>
    </row>
    <row r="2223" spans="1:17" x14ac:dyDescent="0.25">
      <c r="A2223" s="2">
        <v>38170</v>
      </c>
      <c r="B2223" s="1" t="s">
        <v>2184</v>
      </c>
      <c r="C2223">
        <v>590</v>
      </c>
      <c r="D2223">
        <v>21037</v>
      </c>
      <c r="E2223">
        <v>8</v>
      </c>
      <c r="F2223">
        <v>1</v>
      </c>
      <c r="G2223">
        <v>1</v>
      </c>
      <c r="H2223" s="2">
        <v>43283</v>
      </c>
      <c r="I2223" t="str">
        <f>VLOOKUP(Sales[[#This Row],[TerritoryKey]], Territories[], 2, FALSE)</f>
        <v>Germany</v>
      </c>
      <c r="J2223">
        <f>_xlfn.XLOOKUP(Sales[[#This Row],[ProductKey]], Products!$A:$A, Products!$J:$J)</f>
        <v>419.77839999999998</v>
      </c>
      <c r="K2223">
        <f>_xlfn.XLOOKUP(Sales[[#This Row],[ProductKey]], Products!$A:$A, Products!$K:$K)</f>
        <v>769.49</v>
      </c>
      <c r="L2223" s="1">
        <f>Sales[[#This Row],[ProductPrice]]*Sales[[#This Row],[OrderQuantity]]</f>
        <v>769.49</v>
      </c>
      <c r="M2223" s="1">
        <f>Sales[[#This Row],[OrderQuantity]]</f>
        <v>1</v>
      </c>
      <c r="N2223" s="1">
        <f>1</f>
        <v>1</v>
      </c>
      <c r="O2223" s="1">
        <f>Sales[[#This Row],[TotalSales]]-Sales[[#This Row],[TotalCost]]</f>
        <v>349.71160000000003</v>
      </c>
      <c r="P2223" s="1">
        <f>Sales[[#This Row],[ProductCost]]*Sales[[#This Row],[OrderQuantity]]</f>
        <v>419.77839999999998</v>
      </c>
      <c r="Q2223" s="1" t="str">
        <f>VLOOKUP(Sales[[#This Row],[ProductKey]], Products!$A$2:$D$1000, 4, FALSE)</f>
        <v>Mountain-400-W Silver, 46</v>
      </c>
    </row>
    <row r="2224" spans="1:17" x14ac:dyDescent="0.25">
      <c r="A2224" s="2">
        <v>38169</v>
      </c>
      <c r="B2224" s="1" t="s">
        <v>2186</v>
      </c>
      <c r="C2224">
        <v>541</v>
      </c>
      <c r="D2224">
        <v>29430</v>
      </c>
      <c r="E2224">
        <v>8</v>
      </c>
      <c r="F2224">
        <v>1</v>
      </c>
      <c r="G2224">
        <v>1</v>
      </c>
      <c r="H2224" s="2">
        <v>43282</v>
      </c>
      <c r="I2224" t="str">
        <f>VLOOKUP(Sales[[#This Row],[TerritoryKey]], Territories[], 2, FALSE)</f>
        <v>Germany</v>
      </c>
      <c r="J2224">
        <f>_xlfn.XLOOKUP(Sales[[#This Row],[ProductKey]], Products!$A:$A, Products!$J:$J)</f>
        <v>10.8423</v>
      </c>
      <c r="K2224">
        <f>_xlfn.XLOOKUP(Sales[[#This Row],[ProductKey]], Products!$A:$A, Products!$K:$K)</f>
        <v>28.99</v>
      </c>
      <c r="L2224" s="1">
        <f>Sales[[#This Row],[ProductPrice]]*Sales[[#This Row],[OrderQuantity]]</f>
        <v>28.99</v>
      </c>
      <c r="M2224" s="1">
        <f>Sales[[#This Row],[OrderQuantity]]</f>
        <v>1</v>
      </c>
      <c r="N2224" s="1">
        <f>1</f>
        <v>1</v>
      </c>
      <c r="O2224" s="1">
        <f>Sales[[#This Row],[TotalSales]]-Sales[[#This Row],[TotalCost]]</f>
        <v>18.1477</v>
      </c>
      <c r="P2224" s="1">
        <f>Sales[[#This Row],[ProductCost]]*Sales[[#This Row],[OrderQuantity]]</f>
        <v>10.8423</v>
      </c>
      <c r="Q2224" s="1" t="str">
        <f>VLOOKUP(Sales[[#This Row],[ProductKey]], Products!$A$2:$D$1000, 4, FALSE)</f>
        <v>Touring Tire</v>
      </c>
    </row>
    <row r="2225" spans="1:17" x14ac:dyDescent="0.25">
      <c r="A2225" s="2">
        <v>38019</v>
      </c>
      <c r="B2225" s="1" t="s">
        <v>2218</v>
      </c>
      <c r="C2225">
        <v>584</v>
      </c>
      <c r="D2225">
        <v>13685</v>
      </c>
      <c r="E2225">
        <v>8</v>
      </c>
      <c r="F2225">
        <v>1</v>
      </c>
      <c r="G2225">
        <v>1</v>
      </c>
      <c r="H2225" s="2">
        <v>43133</v>
      </c>
      <c r="I2225" t="str">
        <f>VLOOKUP(Sales[[#This Row],[TerritoryKey]], Territories[], 2, FALSE)</f>
        <v>Germany</v>
      </c>
      <c r="J2225">
        <f>_xlfn.XLOOKUP(Sales[[#This Row],[ProductKey]], Products!$A:$A, Products!$J:$J)</f>
        <v>343.64960000000002</v>
      </c>
      <c r="K2225">
        <f>_xlfn.XLOOKUP(Sales[[#This Row],[ProductKey]], Products!$A:$A, Products!$K:$K)</f>
        <v>539.99</v>
      </c>
      <c r="L2225" s="1">
        <f>Sales[[#This Row],[ProductPrice]]*Sales[[#This Row],[OrderQuantity]]</f>
        <v>539.99</v>
      </c>
      <c r="M2225" s="1">
        <f>Sales[[#This Row],[OrderQuantity]]</f>
        <v>1</v>
      </c>
      <c r="N2225" s="1">
        <f>1</f>
        <v>1</v>
      </c>
      <c r="O2225" s="1">
        <f>Sales[[#This Row],[TotalSales]]-Sales[[#This Row],[TotalCost]]</f>
        <v>196.34039999999999</v>
      </c>
      <c r="P2225" s="1">
        <f>Sales[[#This Row],[ProductCost]]*Sales[[#This Row],[OrderQuantity]]</f>
        <v>343.64960000000002</v>
      </c>
      <c r="Q2225" s="1" t="str">
        <f>VLOOKUP(Sales[[#This Row],[ProductKey]], Products!$A$2:$D$1000, 4, FALSE)</f>
        <v>Road-750 Black, 58</v>
      </c>
    </row>
    <row r="2226" spans="1:17" x14ac:dyDescent="0.25">
      <c r="A2226" s="2">
        <v>37845</v>
      </c>
      <c r="B2226" s="1" t="s">
        <v>2222</v>
      </c>
      <c r="C2226">
        <v>362</v>
      </c>
      <c r="D2226">
        <v>16206</v>
      </c>
      <c r="E2226">
        <v>8</v>
      </c>
      <c r="F2226">
        <v>1</v>
      </c>
      <c r="G2226">
        <v>1</v>
      </c>
      <c r="H2226" s="2">
        <v>42959</v>
      </c>
      <c r="I2226" t="str">
        <f>VLOOKUP(Sales[[#This Row],[TerritoryKey]], Territories[], 2, FALSE)</f>
        <v>Germany</v>
      </c>
      <c r="J2226">
        <f>_xlfn.XLOOKUP(Sales[[#This Row],[ProductKey]], Products!$A:$A, Products!$J:$J)</f>
        <v>1105.81</v>
      </c>
      <c r="K2226">
        <f>_xlfn.XLOOKUP(Sales[[#This Row],[ProductKey]], Products!$A:$A, Products!$K:$K)</f>
        <v>2049.0981999999999</v>
      </c>
      <c r="L2226" s="1">
        <f>Sales[[#This Row],[ProductPrice]]*Sales[[#This Row],[OrderQuantity]]</f>
        <v>2049.0981999999999</v>
      </c>
      <c r="M2226" s="1">
        <f>Sales[[#This Row],[OrderQuantity]]</f>
        <v>1</v>
      </c>
      <c r="N2226" s="1">
        <f>1</f>
        <v>1</v>
      </c>
      <c r="O2226" s="1">
        <f>Sales[[#This Row],[TotalSales]]-Sales[[#This Row],[TotalCost]]</f>
        <v>943.28819999999996</v>
      </c>
      <c r="P2226" s="1">
        <f>Sales[[#This Row],[ProductCost]]*Sales[[#This Row],[OrderQuantity]]</f>
        <v>1105.81</v>
      </c>
      <c r="Q2226" s="1" t="str">
        <f>VLOOKUP(Sales[[#This Row],[ProductKey]], Products!$A$2:$D$1000, 4, FALSE)</f>
        <v>Mountain-200 Black, 46</v>
      </c>
    </row>
    <row r="2227" spans="1:17" x14ac:dyDescent="0.25">
      <c r="A2227" s="2">
        <v>37723</v>
      </c>
      <c r="B2227" s="1" t="s">
        <v>2229</v>
      </c>
      <c r="C2227">
        <v>569</v>
      </c>
      <c r="D2227">
        <v>28501</v>
      </c>
      <c r="E2227">
        <v>8</v>
      </c>
      <c r="F2227">
        <v>1</v>
      </c>
      <c r="G2227">
        <v>1</v>
      </c>
      <c r="H2227" s="2">
        <v>42837</v>
      </c>
      <c r="I2227" t="str">
        <f>VLOOKUP(Sales[[#This Row],[TerritoryKey]], Territories[], 2, FALSE)</f>
        <v>Germany</v>
      </c>
      <c r="J2227">
        <f>_xlfn.XLOOKUP(Sales[[#This Row],[ProductKey]], Products!$A:$A, Products!$J:$J)</f>
        <v>461.44479999999999</v>
      </c>
      <c r="K2227">
        <f>_xlfn.XLOOKUP(Sales[[#This Row],[ProductKey]], Products!$A:$A, Products!$K:$K)</f>
        <v>742.35</v>
      </c>
      <c r="L2227" s="1">
        <f>Sales[[#This Row],[ProductPrice]]*Sales[[#This Row],[OrderQuantity]]</f>
        <v>742.35</v>
      </c>
      <c r="M2227" s="1">
        <f>Sales[[#This Row],[OrderQuantity]]</f>
        <v>1</v>
      </c>
      <c r="N2227" s="1">
        <f>1</f>
        <v>1</v>
      </c>
      <c r="O2227" s="1">
        <f>Sales[[#This Row],[TotalSales]]-Sales[[#This Row],[TotalCost]]</f>
        <v>280.90520000000004</v>
      </c>
      <c r="P2227" s="1">
        <f>Sales[[#This Row],[ProductCost]]*Sales[[#This Row],[OrderQuantity]]</f>
        <v>461.44479999999999</v>
      </c>
      <c r="Q2227" s="1" t="str">
        <f>VLOOKUP(Sales[[#This Row],[ProductKey]], Products!$A$2:$D$1000, 4, FALSE)</f>
        <v>Touring-3000 Yellow, 50</v>
      </c>
    </row>
    <row r="2228" spans="1:17" x14ac:dyDescent="0.25">
      <c r="A2228" s="2">
        <v>37664</v>
      </c>
      <c r="B2228" s="1" t="s">
        <v>2314</v>
      </c>
      <c r="C2228">
        <v>358</v>
      </c>
      <c r="D2228">
        <v>12499</v>
      </c>
      <c r="E2228">
        <v>8</v>
      </c>
      <c r="F2228">
        <v>1</v>
      </c>
      <c r="G2228">
        <v>1</v>
      </c>
      <c r="H2228" s="2">
        <v>42778</v>
      </c>
      <c r="I2228" t="str">
        <f>VLOOKUP(Sales[[#This Row],[TerritoryKey]], Territories[], 2, FALSE)</f>
        <v>Germany</v>
      </c>
      <c r="J2228">
        <f>_xlfn.XLOOKUP(Sales[[#This Row],[ProductKey]], Products!$A:$A, Products!$J:$J)</f>
        <v>1105.81</v>
      </c>
      <c r="K2228">
        <f>_xlfn.XLOOKUP(Sales[[#This Row],[ProductKey]], Products!$A:$A, Products!$K:$K)</f>
        <v>2049.0981999999999</v>
      </c>
      <c r="L2228" s="1">
        <f>Sales[[#This Row],[ProductPrice]]*Sales[[#This Row],[OrderQuantity]]</f>
        <v>2049.0981999999999</v>
      </c>
      <c r="M2228" s="1">
        <f>Sales[[#This Row],[OrderQuantity]]</f>
        <v>1</v>
      </c>
      <c r="N2228" s="1">
        <f>1</f>
        <v>1</v>
      </c>
      <c r="O2228" s="1">
        <f>Sales[[#This Row],[TotalSales]]-Sales[[#This Row],[TotalCost]]</f>
        <v>943.28819999999996</v>
      </c>
      <c r="P2228" s="1">
        <f>Sales[[#This Row],[ProductCost]]*Sales[[#This Row],[OrderQuantity]]</f>
        <v>1105.81</v>
      </c>
      <c r="Q2228" s="1" t="str">
        <f>VLOOKUP(Sales[[#This Row],[ProductKey]], Products!$A$2:$D$1000, 4, FALSE)</f>
        <v>Mountain-200 Black, 38</v>
      </c>
    </row>
    <row r="2229" spans="1:17" x14ac:dyDescent="0.25">
      <c r="A2229" s="2">
        <v>38108</v>
      </c>
      <c r="B2229" s="1" t="s">
        <v>2325</v>
      </c>
      <c r="C2229">
        <v>352</v>
      </c>
      <c r="D2229">
        <v>16196</v>
      </c>
      <c r="E2229">
        <v>8</v>
      </c>
      <c r="F2229">
        <v>1</v>
      </c>
      <c r="G2229">
        <v>1</v>
      </c>
      <c r="H2229" s="2">
        <v>43221</v>
      </c>
      <c r="I2229" t="str">
        <f>VLOOKUP(Sales[[#This Row],[TerritoryKey]], Territories[], 2, FALSE)</f>
        <v>Germany</v>
      </c>
      <c r="J2229">
        <f>_xlfn.XLOOKUP(Sales[[#This Row],[ProductKey]], Products!$A:$A, Products!$J:$J)</f>
        <v>1117.8559</v>
      </c>
      <c r="K2229">
        <f>_xlfn.XLOOKUP(Sales[[#This Row],[ProductKey]], Products!$A:$A, Products!$K:$K)</f>
        <v>2071.4196000000002</v>
      </c>
      <c r="L2229" s="1">
        <f>Sales[[#This Row],[ProductPrice]]*Sales[[#This Row],[OrderQuantity]]</f>
        <v>2071.4196000000002</v>
      </c>
      <c r="M2229" s="1">
        <f>Sales[[#This Row],[OrderQuantity]]</f>
        <v>1</v>
      </c>
      <c r="N2229" s="1">
        <f>1</f>
        <v>1</v>
      </c>
      <c r="O2229" s="1">
        <f>Sales[[#This Row],[TotalSales]]-Sales[[#This Row],[TotalCost]]</f>
        <v>953.56370000000015</v>
      </c>
      <c r="P2229" s="1">
        <f>Sales[[#This Row],[ProductCost]]*Sales[[#This Row],[OrderQuantity]]</f>
        <v>1117.8559</v>
      </c>
      <c r="Q2229" s="1" t="str">
        <f>VLOOKUP(Sales[[#This Row],[ProductKey]], Products!$A$2:$D$1000, 4, FALSE)</f>
        <v>Mountain-200 Silver, 38</v>
      </c>
    </row>
    <row r="2230" spans="1:17" x14ac:dyDescent="0.25">
      <c r="A2230" s="2">
        <v>37875</v>
      </c>
      <c r="B2230" s="1" t="s">
        <v>2346</v>
      </c>
      <c r="C2230">
        <v>354</v>
      </c>
      <c r="D2230">
        <v>15627</v>
      </c>
      <c r="E2230">
        <v>8</v>
      </c>
      <c r="F2230">
        <v>1</v>
      </c>
      <c r="G2230">
        <v>1</v>
      </c>
      <c r="H2230" s="2">
        <v>42989</v>
      </c>
      <c r="I2230" t="str">
        <f>VLOOKUP(Sales[[#This Row],[TerritoryKey]], Territories[], 2, FALSE)</f>
        <v>Germany</v>
      </c>
      <c r="J2230">
        <f>_xlfn.XLOOKUP(Sales[[#This Row],[ProductKey]], Products!$A:$A, Products!$J:$J)</f>
        <v>1117.8559</v>
      </c>
      <c r="K2230">
        <f>_xlfn.XLOOKUP(Sales[[#This Row],[ProductKey]], Products!$A:$A, Products!$K:$K)</f>
        <v>2071.4196000000002</v>
      </c>
      <c r="L2230" s="1">
        <f>Sales[[#This Row],[ProductPrice]]*Sales[[#This Row],[OrderQuantity]]</f>
        <v>2071.4196000000002</v>
      </c>
      <c r="M2230" s="1">
        <f>Sales[[#This Row],[OrderQuantity]]</f>
        <v>1</v>
      </c>
      <c r="N2230" s="1">
        <f>1</f>
        <v>1</v>
      </c>
      <c r="O2230" s="1">
        <f>Sales[[#This Row],[TotalSales]]-Sales[[#This Row],[TotalCost]]</f>
        <v>953.56370000000015</v>
      </c>
      <c r="P2230" s="1">
        <f>Sales[[#This Row],[ProductCost]]*Sales[[#This Row],[OrderQuantity]]</f>
        <v>1117.8559</v>
      </c>
      <c r="Q2230" s="1" t="str">
        <f>VLOOKUP(Sales[[#This Row],[ProductKey]], Products!$A$2:$D$1000, 4, FALSE)</f>
        <v>Mountain-200 Silver, 42</v>
      </c>
    </row>
    <row r="2231" spans="1:17" x14ac:dyDescent="0.25">
      <c r="A2231" s="2">
        <v>38018</v>
      </c>
      <c r="B2231" s="1" t="s">
        <v>2348</v>
      </c>
      <c r="C2231">
        <v>354</v>
      </c>
      <c r="D2231">
        <v>16587</v>
      </c>
      <c r="E2231">
        <v>8</v>
      </c>
      <c r="F2231">
        <v>1</v>
      </c>
      <c r="G2231">
        <v>1</v>
      </c>
      <c r="H2231" s="2">
        <v>43132</v>
      </c>
      <c r="I2231" t="str">
        <f>VLOOKUP(Sales[[#This Row],[TerritoryKey]], Territories[], 2, FALSE)</f>
        <v>Germany</v>
      </c>
      <c r="J2231">
        <f>_xlfn.XLOOKUP(Sales[[#This Row],[ProductKey]], Products!$A:$A, Products!$J:$J)</f>
        <v>1117.8559</v>
      </c>
      <c r="K2231">
        <f>_xlfn.XLOOKUP(Sales[[#This Row],[ProductKey]], Products!$A:$A, Products!$K:$K)</f>
        <v>2071.4196000000002</v>
      </c>
      <c r="L2231" s="1">
        <f>Sales[[#This Row],[ProductPrice]]*Sales[[#This Row],[OrderQuantity]]</f>
        <v>2071.4196000000002</v>
      </c>
      <c r="M2231" s="1">
        <f>Sales[[#This Row],[OrderQuantity]]</f>
        <v>1</v>
      </c>
      <c r="N2231" s="1">
        <f>1</f>
        <v>1</v>
      </c>
      <c r="O2231" s="1">
        <f>Sales[[#This Row],[TotalSales]]-Sales[[#This Row],[TotalCost]]</f>
        <v>953.56370000000015</v>
      </c>
      <c r="P2231" s="1">
        <f>Sales[[#This Row],[ProductCost]]*Sales[[#This Row],[OrderQuantity]]</f>
        <v>1117.8559</v>
      </c>
      <c r="Q2231" s="1" t="str">
        <f>VLOOKUP(Sales[[#This Row],[ProductKey]], Products!$A$2:$D$1000, 4, FALSE)</f>
        <v>Mountain-200 Silver, 42</v>
      </c>
    </row>
    <row r="2232" spans="1:17" x14ac:dyDescent="0.25">
      <c r="A2232" s="2">
        <v>37722</v>
      </c>
      <c r="B2232" s="1" t="s">
        <v>2386</v>
      </c>
      <c r="C2232">
        <v>574</v>
      </c>
      <c r="D2232">
        <v>18134</v>
      </c>
      <c r="E2232">
        <v>8</v>
      </c>
      <c r="F2232">
        <v>1</v>
      </c>
      <c r="G2232">
        <v>1</v>
      </c>
      <c r="H2232" s="2">
        <v>42836</v>
      </c>
      <c r="I2232" t="str">
        <f>VLOOKUP(Sales[[#This Row],[TerritoryKey]], Territories[], 2, FALSE)</f>
        <v>Germany</v>
      </c>
      <c r="J2232">
        <f>_xlfn.XLOOKUP(Sales[[#This Row],[ProductKey]], Products!$A:$A, Products!$J:$J)</f>
        <v>1481.9378999999999</v>
      </c>
      <c r="K2232">
        <f>_xlfn.XLOOKUP(Sales[[#This Row],[ProductKey]], Products!$A:$A, Products!$K:$K)</f>
        <v>2384.0700000000002</v>
      </c>
      <c r="L2232" s="1">
        <f>Sales[[#This Row],[ProductPrice]]*Sales[[#This Row],[OrderQuantity]]</f>
        <v>2384.0700000000002</v>
      </c>
      <c r="M2232" s="1">
        <f>Sales[[#This Row],[OrderQuantity]]</f>
        <v>1</v>
      </c>
      <c r="N2232" s="1">
        <f>1</f>
        <v>1</v>
      </c>
      <c r="O2232" s="1">
        <f>Sales[[#This Row],[TotalSales]]-Sales[[#This Row],[TotalCost]]</f>
        <v>902.13210000000026</v>
      </c>
      <c r="P2232" s="1">
        <f>Sales[[#This Row],[ProductCost]]*Sales[[#This Row],[OrderQuantity]]</f>
        <v>1481.9378999999999</v>
      </c>
      <c r="Q2232" s="1" t="str">
        <f>VLOOKUP(Sales[[#This Row],[ProductKey]], Products!$A$2:$D$1000, 4, FALSE)</f>
        <v>Touring-1000 Blue, 50</v>
      </c>
    </row>
    <row r="2233" spans="1:17" x14ac:dyDescent="0.25">
      <c r="A2233" s="2">
        <v>37783</v>
      </c>
      <c r="B2233" s="1" t="s">
        <v>2387</v>
      </c>
      <c r="C2233">
        <v>566</v>
      </c>
      <c r="D2233">
        <v>28513</v>
      </c>
      <c r="E2233">
        <v>8</v>
      </c>
      <c r="F2233">
        <v>1</v>
      </c>
      <c r="G2233">
        <v>1</v>
      </c>
      <c r="H2233" s="2">
        <v>42897</v>
      </c>
      <c r="I2233" t="str">
        <f>VLOOKUP(Sales[[#This Row],[TerritoryKey]], Territories[], 2, FALSE)</f>
        <v>Germany</v>
      </c>
      <c r="J2233">
        <f>_xlfn.XLOOKUP(Sales[[#This Row],[ProductKey]], Products!$A:$A, Products!$J:$J)</f>
        <v>461.44479999999999</v>
      </c>
      <c r="K2233">
        <f>_xlfn.XLOOKUP(Sales[[#This Row],[ProductKey]], Products!$A:$A, Products!$K:$K)</f>
        <v>742.35</v>
      </c>
      <c r="L2233" s="1">
        <f>Sales[[#This Row],[ProductPrice]]*Sales[[#This Row],[OrderQuantity]]</f>
        <v>742.35</v>
      </c>
      <c r="M2233" s="1">
        <f>Sales[[#This Row],[OrderQuantity]]</f>
        <v>1</v>
      </c>
      <c r="N2233" s="1">
        <f>1</f>
        <v>1</v>
      </c>
      <c r="O2233" s="1">
        <f>Sales[[#This Row],[TotalSales]]-Sales[[#This Row],[TotalCost]]</f>
        <v>280.90520000000004</v>
      </c>
      <c r="P2233" s="1">
        <f>Sales[[#This Row],[ProductCost]]*Sales[[#This Row],[OrderQuantity]]</f>
        <v>461.44479999999999</v>
      </c>
      <c r="Q2233" s="1" t="str">
        <f>VLOOKUP(Sales[[#This Row],[ProductKey]], Products!$A$2:$D$1000, 4, FALSE)</f>
        <v>Touring-3000 Blue, 58</v>
      </c>
    </row>
    <row r="2234" spans="1:17" x14ac:dyDescent="0.25">
      <c r="A2234" s="2">
        <v>38079</v>
      </c>
      <c r="B2234" s="1" t="s">
        <v>2436</v>
      </c>
      <c r="C2234">
        <v>576</v>
      </c>
      <c r="D2234">
        <v>26038</v>
      </c>
      <c r="E2234">
        <v>8</v>
      </c>
      <c r="F2234">
        <v>1</v>
      </c>
      <c r="G2234">
        <v>1</v>
      </c>
      <c r="H2234" s="2">
        <v>43192</v>
      </c>
      <c r="I2234" t="str">
        <f>VLOOKUP(Sales[[#This Row],[TerritoryKey]], Territories[], 2, FALSE)</f>
        <v>Germany</v>
      </c>
      <c r="J2234">
        <f>_xlfn.XLOOKUP(Sales[[#This Row],[ProductKey]], Products!$A:$A, Products!$J:$J)</f>
        <v>1481.9378999999999</v>
      </c>
      <c r="K2234">
        <f>_xlfn.XLOOKUP(Sales[[#This Row],[ProductKey]], Products!$A:$A, Products!$K:$K)</f>
        <v>2384.0700000000002</v>
      </c>
      <c r="L2234" s="1">
        <f>Sales[[#This Row],[ProductPrice]]*Sales[[#This Row],[OrderQuantity]]</f>
        <v>2384.0700000000002</v>
      </c>
      <c r="M2234" s="1">
        <f>Sales[[#This Row],[OrderQuantity]]</f>
        <v>1</v>
      </c>
      <c r="N2234" s="1">
        <f>1</f>
        <v>1</v>
      </c>
      <c r="O2234" s="1">
        <f>Sales[[#This Row],[TotalSales]]-Sales[[#This Row],[TotalCost]]</f>
        <v>902.13210000000026</v>
      </c>
      <c r="P2234" s="1">
        <f>Sales[[#This Row],[ProductCost]]*Sales[[#This Row],[OrderQuantity]]</f>
        <v>1481.9378999999999</v>
      </c>
      <c r="Q2234" s="1" t="str">
        <f>VLOOKUP(Sales[[#This Row],[ProductKey]], Products!$A$2:$D$1000, 4, FALSE)</f>
        <v>Touring-1000 Blue, 60</v>
      </c>
    </row>
    <row r="2235" spans="1:17" x14ac:dyDescent="0.25">
      <c r="A2235" s="2">
        <v>38293</v>
      </c>
      <c r="B2235" s="1" t="s">
        <v>2441</v>
      </c>
      <c r="C2235">
        <v>582</v>
      </c>
      <c r="D2235">
        <v>25658</v>
      </c>
      <c r="E2235">
        <v>8</v>
      </c>
      <c r="F2235">
        <v>1</v>
      </c>
      <c r="G2235">
        <v>1</v>
      </c>
      <c r="H2235" s="2">
        <v>43406</v>
      </c>
      <c r="I2235" t="str">
        <f>VLOOKUP(Sales[[#This Row],[TerritoryKey]], Territories[], 2, FALSE)</f>
        <v>Germany</v>
      </c>
      <c r="J2235">
        <f>_xlfn.XLOOKUP(Sales[[#This Row],[ProductKey]], Products!$A:$A, Products!$J:$J)</f>
        <v>1082.51</v>
      </c>
      <c r="K2235">
        <f>_xlfn.XLOOKUP(Sales[[#This Row],[ProductKey]], Products!$A:$A, Products!$K:$K)</f>
        <v>1700.99</v>
      </c>
      <c r="L2235" s="1">
        <f>Sales[[#This Row],[ProductPrice]]*Sales[[#This Row],[OrderQuantity]]</f>
        <v>1700.99</v>
      </c>
      <c r="M2235" s="1">
        <f>Sales[[#This Row],[OrderQuantity]]</f>
        <v>1</v>
      </c>
      <c r="N2235" s="1">
        <f>1</f>
        <v>1</v>
      </c>
      <c r="O2235" s="1">
        <f>Sales[[#This Row],[TotalSales]]-Sales[[#This Row],[TotalCost]]</f>
        <v>618.48</v>
      </c>
      <c r="P2235" s="1">
        <f>Sales[[#This Row],[ProductCost]]*Sales[[#This Row],[OrderQuantity]]</f>
        <v>1082.51</v>
      </c>
      <c r="Q2235" s="1" t="str">
        <f>VLOOKUP(Sales[[#This Row],[ProductKey]], Products!$A$2:$D$1000, 4, FALSE)</f>
        <v>Road-350-W Yellow, 44</v>
      </c>
    </row>
    <row r="2236" spans="1:17" x14ac:dyDescent="0.25">
      <c r="A2236" s="2">
        <v>37753</v>
      </c>
      <c r="B2236" s="1" t="s">
        <v>2502</v>
      </c>
      <c r="C2236">
        <v>604</v>
      </c>
      <c r="D2236">
        <v>13697</v>
      </c>
      <c r="E2236">
        <v>8</v>
      </c>
      <c r="F2236">
        <v>1</v>
      </c>
      <c r="G2236">
        <v>1</v>
      </c>
      <c r="H2236" s="2">
        <v>42867</v>
      </c>
      <c r="I2236" t="str">
        <f>VLOOKUP(Sales[[#This Row],[TerritoryKey]], Territories[], 2, FALSE)</f>
        <v>Germany</v>
      </c>
      <c r="J2236">
        <f>_xlfn.XLOOKUP(Sales[[#This Row],[ProductKey]], Products!$A:$A, Products!$J:$J)</f>
        <v>343.64960000000002</v>
      </c>
      <c r="K2236">
        <f>_xlfn.XLOOKUP(Sales[[#This Row],[ProductKey]], Products!$A:$A, Products!$K:$K)</f>
        <v>539.99</v>
      </c>
      <c r="L2236" s="1">
        <f>Sales[[#This Row],[ProductPrice]]*Sales[[#This Row],[OrderQuantity]]</f>
        <v>539.99</v>
      </c>
      <c r="M2236" s="1">
        <f>Sales[[#This Row],[OrderQuantity]]</f>
        <v>1</v>
      </c>
      <c r="N2236" s="1">
        <f>1</f>
        <v>1</v>
      </c>
      <c r="O2236" s="1">
        <f>Sales[[#This Row],[TotalSales]]-Sales[[#This Row],[TotalCost]]</f>
        <v>196.34039999999999</v>
      </c>
      <c r="P2236" s="1">
        <f>Sales[[#This Row],[ProductCost]]*Sales[[#This Row],[OrderQuantity]]</f>
        <v>343.64960000000002</v>
      </c>
      <c r="Q2236" s="1" t="str">
        <f>VLOOKUP(Sales[[#This Row],[ProductKey]], Products!$A$2:$D$1000, 4, FALSE)</f>
        <v>Road-750 Black, 44</v>
      </c>
    </row>
    <row r="2237" spans="1:17" x14ac:dyDescent="0.25">
      <c r="A2237" s="2">
        <v>38078</v>
      </c>
      <c r="B2237" s="1" t="s">
        <v>2503</v>
      </c>
      <c r="C2237">
        <v>582</v>
      </c>
      <c r="D2237">
        <v>17945</v>
      </c>
      <c r="E2237">
        <v>8</v>
      </c>
      <c r="F2237">
        <v>1</v>
      </c>
      <c r="G2237">
        <v>1</v>
      </c>
      <c r="H2237" s="2">
        <v>43191</v>
      </c>
      <c r="I2237" t="str">
        <f>VLOOKUP(Sales[[#This Row],[TerritoryKey]], Territories[], 2, FALSE)</f>
        <v>Germany</v>
      </c>
      <c r="J2237">
        <f>_xlfn.XLOOKUP(Sales[[#This Row],[ProductKey]], Products!$A:$A, Products!$J:$J)</f>
        <v>1082.51</v>
      </c>
      <c r="K2237">
        <f>_xlfn.XLOOKUP(Sales[[#This Row],[ProductKey]], Products!$A:$A, Products!$K:$K)</f>
        <v>1700.99</v>
      </c>
      <c r="L2237" s="1">
        <f>Sales[[#This Row],[ProductPrice]]*Sales[[#This Row],[OrderQuantity]]</f>
        <v>1700.99</v>
      </c>
      <c r="M2237" s="1">
        <f>Sales[[#This Row],[OrderQuantity]]</f>
        <v>1</v>
      </c>
      <c r="N2237" s="1">
        <f>1</f>
        <v>1</v>
      </c>
      <c r="O2237" s="1">
        <f>Sales[[#This Row],[TotalSales]]-Sales[[#This Row],[TotalCost]]</f>
        <v>618.48</v>
      </c>
      <c r="P2237" s="1">
        <f>Sales[[#This Row],[ProductCost]]*Sales[[#This Row],[OrderQuantity]]</f>
        <v>1082.51</v>
      </c>
      <c r="Q2237" s="1" t="str">
        <f>VLOOKUP(Sales[[#This Row],[ProductKey]], Products!$A$2:$D$1000, 4, FALSE)</f>
        <v>Road-350-W Yellow, 44</v>
      </c>
    </row>
    <row r="2238" spans="1:17" x14ac:dyDescent="0.25">
      <c r="A2238" s="2">
        <v>38323</v>
      </c>
      <c r="B2238" s="1" t="s">
        <v>2515</v>
      </c>
      <c r="C2238">
        <v>580</v>
      </c>
      <c r="D2238">
        <v>25635</v>
      </c>
      <c r="E2238">
        <v>8</v>
      </c>
      <c r="F2238">
        <v>1</v>
      </c>
      <c r="G2238">
        <v>1</v>
      </c>
      <c r="H2238" s="2">
        <v>43436</v>
      </c>
      <c r="I2238" t="str">
        <f>VLOOKUP(Sales[[#This Row],[TerritoryKey]], Territories[], 2, FALSE)</f>
        <v>Germany</v>
      </c>
      <c r="J2238">
        <f>_xlfn.XLOOKUP(Sales[[#This Row],[ProductKey]], Products!$A:$A, Products!$J:$J)</f>
        <v>1082.51</v>
      </c>
      <c r="K2238">
        <f>_xlfn.XLOOKUP(Sales[[#This Row],[ProductKey]], Products!$A:$A, Products!$K:$K)</f>
        <v>1700.99</v>
      </c>
      <c r="L2238" s="1">
        <f>Sales[[#This Row],[ProductPrice]]*Sales[[#This Row],[OrderQuantity]]</f>
        <v>1700.99</v>
      </c>
      <c r="M2238" s="1">
        <f>Sales[[#This Row],[OrderQuantity]]</f>
        <v>1</v>
      </c>
      <c r="N2238" s="1">
        <f>1</f>
        <v>1</v>
      </c>
      <c r="O2238" s="1">
        <f>Sales[[#This Row],[TotalSales]]-Sales[[#This Row],[TotalCost]]</f>
        <v>618.48</v>
      </c>
      <c r="P2238" s="1">
        <f>Sales[[#This Row],[ProductCost]]*Sales[[#This Row],[OrderQuantity]]</f>
        <v>1082.51</v>
      </c>
      <c r="Q2238" s="1" t="str">
        <f>VLOOKUP(Sales[[#This Row],[ProductKey]], Products!$A$2:$D$1000, 4, FALSE)</f>
        <v>Road-350-W Yellow, 40</v>
      </c>
    </row>
    <row r="2239" spans="1:17" x14ac:dyDescent="0.25">
      <c r="A2239" s="2">
        <v>37967</v>
      </c>
      <c r="B2239" s="1" t="s">
        <v>2552</v>
      </c>
      <c r="C2239">
        <v>358</v>
      </c>
      <c r="D2239">
        <v>17093</v>
      </c>
      <c r="E2239">
        <v>8</v>
      </c>
      <c r="F2239">
        <v>1</v>
      </c>
      <c r="G2239">
        <v>1</v>
      </c>
      <c r="H2239" s="2">
        <v>43081</v>
      </c>
      <c r="I2239" t="str">
        <f>VLOOKUP(Sales[[#This Row],[TerritoryKey]], Territories[], 2, FALSE)</f>
        <v>Germany</v>
      </c>
      <c r="J2239">
        <f>_xlfn.XLOOKUP(Sales[[#This Row],[ProductKey]], Products!$A:$A, Products!$J:$J)</f>
        <v>1105.81</v>
      </c>
      <c r="K2239">
        <f>_xlfn.XLOOKUP(Sales[[#This Row],[ProductKey]], Products!$A:$A, Products!$K:$K)</f>
        <v>2049.0981999999999</v>
      </c>
      <c r="L2239" s="1">
        <f>Sales[[#This Row],[ProductPrice]]*Sales[[#This Row],[OrderQuantity]]</f>
        <v>2049.0981999999999</v>
      </c>
      <c r="M2239" s="1">
        <f>Sales[[#This Row],[OrderQuantity]]</f>
        <v>1</v>
      </c>
      <c r="N2239" s="1">
        <f>1</f>
        <v>1</v>
      </c>
      <c r="O2239" s="1">
        <f>Sales[[#This Row],[TotalSales]]-Sales[[#This Row],[TotalCost]]</f>
        <v>943.28819999999996</v>
      </c>
      <c r="P2239" s="1">
        <f>Sales[[#This Row],[ProductCost]]*Sales[[#This Row],[OrderQuantity]]</f>
        <v>1105.81</v>
      </c>
      <c r="Q2239" s="1" t="str">
        <f>VLOOKUP(Sales[[#This Row],[ProductKey]], Products!$A$2:$D$1000, 4, FALSE)</f>
        <v>Mountain-200 Black, 38</v>
      </c>
    </row>
    <row r="2240" spans="1:17" x14ac:dyDescent="0.25">
      <c r="A2240" s="2">
        <v>38232</v>
      </c>
      <c r="B2240" s="1" t="s">
        <v>2561</v>
      </c>
      <c r="C2240">
        <v>356</v>
      </c>
      <c r="D2240">
        <v>18140</v>
      </c>
      <c r="E2240">
        <v>8</v>
      </c>
      <c r="F2240">
        <v>1</v>
      </c>
      <c r="G2240">
        <v>1</v>
      </c>
      <c r="H2240" s="2">
        <v>43345</v>
      </c>
      <c r="I2240" t="str">
        <f>VLOOKUP(Sales[[#This Row],[TerritoryKey]], Territories[], 2, FALSE)</f>
        <v>Germany</v>
      </c>
      <c r="J2240">
        <f>_xlfn.XLOOKUP(Sales[[#This Row],[ProductKey]], Products!$A:$A, Products!$J:$J)</f>
        <v>1117.8559</v>
      </c>
      <c r="K2240">
        <f>_xlfn.XLOOKUP(Sales[[#This Row],[ProductKey]], Products!$A:$A, Products!$K:$K)</f>
        <v>2071.4196000000002</v>
      </c>
      <c r="L2240" s="1">
        <f>Sales[[#This Row],[ProductPrice]]*Sales[[#This Row],[OrderQuantity]]</f>
        <v>2071.4196000000002</v>
      </c>
      <c r="M2240" s="1">
        <f>Sales[[#This Row],[OrderQuantity]]</f>
        <v>1</v>
      </c>
      <c r="N2240" s="1">
        <f>1</f>
        <v>1</v>
      </c>
      <c r="O2240" s="1">
        <f>Sales[[#This Row],[TotalSales]]-Sales[[#This Row],[TotalCost]]</f>
        <v>953.56370000000015</v>
      </c>
      <c r="P2240" s="1">
        <f>Sales[[#This Row],[ProductCost]]*Sales[[#This Row],[OrderQuantity]]</f>
        <v>1117.8559</v>
      </c>
      <c r="Q2240" s="1" t="str">
        <f>VLOOKUP(Sales[[#This Row],[ProductKey]], Products!$A$2:$D$1000, 4, FALSE)</f>
        <v>Mountain-200 Silver, 46</v>
      </c>
    </row>
    <row r="2241" spans="1:17" x14ac:dyDescent="0.25">
      <c r="A2241" s="2">
        <v>38048</v>
      </c>
      <c r="B2241" s="1" t="s">
        <v>2570</v>
      </c>
      <c r="C2241">
        <v>485</v>
      </c>
      <c r="D2241">
        <v>14841</v>
      </c>
      <c r="E2241">
        <v>8</v>
      </c>
      <c r="F2241">
        <v>1</v>
      </c>
      <c r="G2241">
        <v>1</v>
      </c>
      <c r="H2241" s="2">
        <v>43161</v>
      </c>
      <c r="I2241" t="str">
        <f>VLOOKUP(Sales[[#This Row],[TerritoryKey]], Territories[], 2, FALSE)</f>
        <v>Germany</v>
      </c>
      <c r="J2241">
        <f>_xlfn.XLOOKUP(Sales[[#This Row],[ProductKey]], Products!$A:$A, Products!$J:$J)</f>
        <v>8.2204999999999995</v>
      </c>
      <c r="K2241">
        <f>_xlfn.XLOOKUP(Sales[[#This Row],[ProductKey]], Products!$A:$A, Products!$K:$K)</f>
        <v>21.98</v>
      </c>
      <c r="L2241" s="1">
        <f>Sales[[#This Row],[ProductPrice]]*Sales[[#This Row],[OrderQuantity]]</f>
        <v>21.98</v>
      </c>
      <c r="M2241" s="1">
        <f>Sales[[#This Row],[OrderQuantity]]</f>
        <v>1</v>
      </c>
      <c r="N2241" s="1">
        <f>1</f>
        <v>1</v>
      </c>
      <c r="O2241" s="1">
        <f>Sales[[#This Row],[TotalSales]]-Sales[[#This Row],[TotalCost]]</f>
        <v>13.759500000000001</v>
      </c>
      <c r="P2241" s="1">
        <f>Sales[[#This Row],[ProductCost]]*Sales[[#This Row],[OrderQuantity]]</f>
        <v>8.2204999999999995</v>
      </c>
      <c r="Q2241" s="1" t="str">
        <f>VLOOKUP(Sales[[#This Row],[ProductKey]], Products!$A$2:$D$1000, 4, FALSE)</f>
        <v>Fender Set - Mountain</v>
      </c>
    </row>
    <row r="2242" spans="1:17" x14ac:dyDescent="0.25">
      <c r="A2242" s="2">
        <v>37875</v>
      </c>
      <c r="B2242" s="1" t="s">
        <v>2574</v>
      </c>
      <c r="C2242">
        <v>572</v>
      </c>
      <c r="D2242">
        <v>28531</v>
      </c>
      <c r="E2242">
        <v>8</v>
      </c>
      <c r="F2242">
        <v>1</v>
      </c>
      <c r="G2242">
        <v>1</v>
      </c>
      <c r="H2242" s="2">
        <v>42989</v>
      </c>
      <c r="I2242" t="str">
        <f>VLOOKUP(Sales[[#This Row],[TerritoryKey]], Territories[], 2, FALSE)</f>
        <v>Germany</v>
      </c>
      <c r="J2242">
        <f>_xlfn.XLOOKUP(Sales[[#This Row],[ProductKey]], Products!$A:$A, Products!$J:$J)</f>
        <v>461.44479999999999</v>
      </c>
      <c r="K2242">
        <f>_xlfn.XLOOKUP(Sales[[#This Row],[ProductKey]], Products!$A:$A, Products!$K:$K)</f>
        <v>742.35</v>
      </c>
      <c r="L2242" s="1">
        <f>Sales[[#This Row],[ProductPrice]]*Sales[[#This Row],[OrderQuantity]]</f>
        <v>742.35</v>
      </c>
      <c r="M2242" s="1">
        <f>Sales[[#This Row],[OrderQuantity]]</f>
        <v>1</v>
      </c>
      <c r="N2242" s="1">
        <f>1</f>
        <v>1</v>
      </c>
      <c r="O2242" s="1">
        <f>Sales[[#This Row],[TotalSales]]-Sales[[#This Row],[TotalCost]]</f>
        <v>280.90520000000004</v>
      </c>
      <c r="P2242" s="1">
        <f>Sales[[#This Row],[ProductCost]]*Sales[[#This Row],[OrderQuantity]]</f>
        <v>461.44479999999999</v>
      </c>
      <c r="Q2242" s="1" t="str">
        <f>VLOOKUP(Sales[[#This Row],[ProductKey]], Products!$A$2:$D$1000, 4, FALSE)</f>
        <v>Touring-3000 Yellow, 62</v>
      </c>
    </row>
    <row r="2243" spans="1:17" x14ac:dyDescent="0.25">
      <c r="A2243" s="2">
        <v>38139</v>
      </c>
      <c r="B2243" s="1" t="s">
        <v>2581</v>
      </c>
      <c r="C2243">
        <v>561</v>
      </c>
      <c r="D2243">
        <v>16207</v>
      </c>
      <c r="E2243">
        <v>8</v>
      </c>
      <c r="F2243">
        <v>1</v>
      </c>
      <c r="G2243">
        <v>1</v>
      </c>
      <c r="H2243" s="2">
        <v>43252</v>
      </c>
      <c r="I2243" t="str">
        <f>VLOOKUP(Sales[[#This Row],[TerritoryKey]], Territories[], 2, FALSE)</f>
        <v>Germany</v>
      </c>
      <c r="J2243">
        <f>_xlfn.XLOOKUP(Sales[[#This Row],[ProductKey]], Products!$A:$A, Products!$J:$J)</f>
        <v>1481.9378999999999</v>
      </c>
      <c r="K2243">
        <f>_xlfn.XLOOKUP(Sales[[#This Row],[ProductKey]], Products!$A:$A, Products!$K:$K)</f>
        <v>2384.0700000000002</v>
      </c>
      <c r="L2243" s="1">
        <f>Sales[[#This Row],[ProductPrice]]*Sales[[#This Row],[OrderQuantity]]</f>
        <v>2384.0700000000002</v>
      </c>
      <c r="M2243" s="1">
        <f>Sales[[#This Row],[OrderQuantity]]</f>
        <v>1</v>
      </c>
      <c r="N2243" s="1">
        <f>1</f>
        <v>1</v>
      </c>
      <c r="O2243" s="1">
        <f>Sales[[#This Row],[TotalSales]]-Sales[[#This Row],[TotalCost]]</f>
        <v>902.13210000000026</v>
      </c>
      <c r="P2243" s="1">
        <f>Sales[[#This Row],[ProductCost]]*Sales[[#This Row],[OrderQuantity]]</f>
        <v>1481.9378999999999</v>
      </c>
      <c r="Q2243" s="1" t="str">
        <f>VLOOKUP(Sales[[#This Row],[ProductKey]], Products!$A$2:$D$1000, 4, FALSE)</f>
        <v>Touring-1000 Yellow, 46</v>
      </c>
    </row>
    <row r="2244" spans="1:17" x14ac:dyDescent="0.25">
      <c r="A2244" s="2">
        <v>38078</v>
      </c>
      <c r="B2244" s="1" t="s">
        <v>2585</v>
      </c>
      <c r="C2244">
        <v>567</v>
      </c>
      <c r="D2244">
        <v>28684</v>
      </c>
      <c r="E2244">
        <v>8</v>
      </c>
      <c r="F2244">
        <v>1</v>
      </c>
      <c r="G2244">
        <v>1</v>
      </c>
      <c r="H2244" s="2">
        <v>43191</v>
      </c>
      <c r="I2244" t="str">
        <f>VLOOKUP(Sales[[#This Row],[TerritoryKey]], Territories[], 2, FALSE)</f>
        <v>Germany</v>
      </c>
      <c r="J2244">
        <f>_xlfn.XLOOKUP(Sales[[#This Row],[ProductKey]], Products!$A:$A, Products!$J:$J)</f>
        <v>461.44479999999999</v>
      </c>
      <c r="K2244">
        <f>_xlfn.XLOOKUP(Sales[[#This Row],[ProductKey]], Products!$A:$A, Products!$K:$K)</f>
        <v>742.35</v>
      </c>
      <c r="L2244" s="1">
        <f>Sales[[#This Row],[ProductPrice]]*Sales[[#This Row],[OrderQuantity]]</f>
        <v>742.35</v>
      </c>
      <c r="M2244" s="1">
        <f>Sales[[#This Row],[OrderQuantity]]</f>
        <v>1</v>
      </c>
      <c r="N2244" s="1">
        <f>1</f>
        <v>1</v>
      </c>
      <c r="O2244" s="1">
        <f>Sales[[#This Row],[TotalSales]]-Sales[[#This Row],[TotalCost]]</f>
        <v>280.90520000000004</v>
      </c>
      <c r="P2244" s="1">
        <f>Sales[[#This Row],[ProductCost]]*Sales[[#This Row],[OrderQuantity]]</f>
        <v>461.44479999999999</v>
      </c>
      <c r="Q2244" s="1" t="str">
        <f>VLOOKUP(Sales[[#This Row],[ProductKey]], Products!$A$2:$D$1000, 4, FALSE)</f>
        <v>Touring-3000 Blue, 62</v>
      </c>
    </row>
    <row r="2245" spans="1:17" x14ac:dyDescent="0.25">
      <c r="A2245" s="2">
        <v>37692</v>
      </c>
      <c r="B2245" s="1" t="s">
        <v>2635</v>
      </c>
      <c r="C2245">
        <v>606</v>
      </c>
      <c r="D2245">
        <v>24059</v>
      </c>
      <c r="E2245">
        <v>8</v>
      </c>
      <c r="F2245">
        <v>1</v>
      </c>
      <c r="G2245">
        <v>1</v>
      </c>
      <c r="H2245" s="2">
        <v>42806</v>
      </c>
      <c r="I2245" t="str">
        <f>VLOOKUP(Sales[[#This Row],[TerritoryKey]], Territories[], 2, FALSE)</f>
        <v>Germany</v>
      </c>
      <c r="J2245">
        <f>_xlfn.XLOOKUP(Sales[[#This Row],[ProductKey]], Products!$A:$A, Products!$J:$J)</f>
        <v>343.64960000000002</v>
      </c>
      <c r="K2245">
        <f>_xlfn.XLOOKUP(Sales[[#This Row],[ProductKey]], Products!$A:$A, Products!$K:$K)</f>
        <v>539.99</v>
      </c>
      <c r="L2245" s="1">
        <f>Sales[[#This Row],[ProductPrice]]*Sales[[#This Row],[OrderQuantity]]</f>
        <v>539.99</v>
      </c>
      <c r="M2245" s="1">
        <f>Sales[[#This Row],[OrderQuantity]]</f>
        <v>1</v>
      </c>
      <c r="N2245" s="1">
        <f>1</f>
        <v>1</v>
      </c>
      <c r="O2245" s="1">
        <f>Sales[[#This Row],[TotalSales]]-Sales[[#This Row],[TotalCost]]</f>
        <v>196.34039999999999</v>
      </c>
      <c r="P2245" s="1">
        <f>Sales[[#This Row],[ProductCost]]*Sales[[#This Row],[OrderQuantity]]</f>
        <v>343.64960000000002</v>
      </c>
      <c r="Q2245" s="1" t="str">
        <f>VLOOKUP(Sales[[#This Row],[ProductKey]], Products!$A$2:$D$1000, 4, FALSE)</f>
        <v>Road-750 Black, 52</v>
      </c>
    </row>
    <row r="2246" spans="1:17" x14ac:dyDescent="0.25">
      <c r="A2246" s="2">
        <v>37936</v>
      </c>
      <c r="B2246" s="1" t="s">
        <v>2640</v>
      </c>
      <c r="C2246">
        <v>588</v>
      </c>
      <c r="D2246">
        <v>21102</v>
      </c>
      <c r="E2246">
        <v>8</v>
      </c>
      <c r="F2246">
        <v>1</v>
      </c>
      <c r="G2246">
        <v>1</v>
      </c>
      <c r="H2246" s="2">
        <v>43050</v>
      </c>
      <c r="I2246" t="str">
        <f>VLOOKUP(Sales[[#This Row],[TerritoryKey]], Territories[], 2, FALSE)</f>
        <v>Germany</v>
      </c>
      <c r="J2246">
        <f>_xlfn.XLOOKUP(Sales[[#This Row],[ProductKey]], Products!$A:$A, Products!$J:$J)</f>
        <v>419.77839999999998</v>
      </c>
      <c r="K2246">
        <f>_xlfn.XLOOKUP(Sales[[#This Row],[ProductKey]], Products!$A:$A, Products!$K:$K)</f>
        <v>769.49</v>
      </c>
      <c r="L2246" s="1">
        <f>Sales[[#This Row],[ProductPrice]]*Sales[[#This Row],[OrderQuantity]]</f>
        <v>769.49</v>
      </c>
      <c r="M2246" s="1">
        <f>Sales[[#This Row],[OrderQuantity]]</f>
        <v>1</v>
      </c>
      <c r="N2246" s="1">
        <f>1</f>
        <v>1</v>
      </c>
      <c r="O2246" s="1">
        <f>Sales[[#This Row],[TotalSales]]-Sales[[#This Row],[TotalCost]]</f>
        <v>349.71160000000003</v>
      </c>
      <c r="P2246" s="1">
        <f>Sales[[#This Row],[ProductCost]]*Sales[[#This Row],[OrderQuantity]]</f>
        <v>419.77839999999998</v>
      </c>
      <c r="Q2246" s="1" t="str">
        <f>VLOOKUP(Sales[[#This Row],[ProductKey]], Products!$A$2:$D$1000, 4, FALSE)</f>
        <v>Mountain-400-W Silver, 40</v>
      </c>
    </row>
    <row r="2247" spans="1:17" x14ac:dyDescent="0.25">
      <c r="A2247" s="2">
        <v>37664</v>
      </c>
      <c r="B2247" s="1" t="s">
        <v>2680</v>
      </c>
      <c r="C2247">
        <v>577</v>
      </c>
      <c r="D2247">
        <v>19364</v>
      </c>
      <c r="E2247">
        <v>8</v>
      </c>
      <c r="F2247">
        <v>1</v>
      </c>
      <c r="G2247">
        <v>1</v>
      </c>
      <c r="H2247" s="2">
        <v>42778</v>
      </c>
      <c r="I2247" t="str">
        <f>VLOOKUP(Sales[[#This Row],[TerritoryKey]], Territories[], 2, FALSE)</f>
        <v>Germany</v>
      </c>
      <c r="J2247">
        <f>_xlfn.XLOOKUP(Sales[[#This Row],[ProductKey]], Products!$A:$A, Products!$J:$J)</f>
        <v>755.1508</v>
      </c>
      <c r="K2247">
        <f>_xlfn.XLOOKUP(Sales[[#This Row],[ProductKey]], Products!$A:$A, Products!$K:$K)</f>
        <v>1214.8499999999999</v>
      </c>
      <c r="L2247" s="1">
        <f>Sales[[#This Row],[ProductPrice]]*Sales[[#This Row],[OrderQuantity]]</f>
        <v>1214.8499999999999</v>
      </c>
      <c r="M2247" s="1">
        <f>Sales[[#This Row],[OrderQuantity]]</f>
        <v>1</v>
      </c>
      <c r="N2247" s="1">
        <f>1</f>
        <v>1</v>
      </c>
      <c r="O2247" s="1">
        <f>Sales[[#This Row],[TotalSales]]-Sales[[#This Row],[TotalCost]]</f>
        <v>459.69919999999991</v>
      </c>
      <c r="P2247" s="1">
        <f>Sales[[#This Row],[ProductCost]]*Sales[[#This Row],[OrderQuantity]]</f>
        <v>755.1508</v>
      </c>
      <c r="Q2247" s="1" t="str">
        <f>VLOOKUP(Sales[[#This Row],[ProductKey]], Products!$A$2:$D$1000, 4, FALSE)</f>
        <v>Touring-2000 Blue, 46</v>
      </c>
    </row>
    <row r="2248" spans="1:17" x14ac:dyDescent="0.25">
      <c r="A2248" s="2">
        <v>37906</v>
      </c>
      <c r="B2248" s="1" t="s">
        <v>2703</v>
      </c>
      <c r="C2248">
        <v>560</v>
      </c>
      <c r="D2248">
        <v>27119</v>
      </c>
      <c r="E2248">
        <v>8</v>
      </c>
      <c r="F2248">
        <v>1</v>
      </c>
      <c r="G2248">
        <v>1</v>
      </c>
      <c r="H2248" s="2">
        <v>43020</v>
      </c>
      <c r="I2248" t="str">
        <f>VLOOKUP(Sales[[#This Row],[TerritoryKey]], Territories[], 2, FALSE)</f>
        <v>Germany</v>
      </c>
      <c r="J2248">
        <f>_xlfn.XLOOKUP(Sales[[#This Row],[ProductKey]], Products!$A:$A, Products!$J:$J)</f>
        <v>755.1508</v>
      </c>
      <c r="K2248">
        <f>_xlfn.XLOOKUP(Sales[[#This Row],[ProductKey]], Products!$A:$A, Products!$K:$K)</f>
        <v>1214.8499999999999</v>
      </c>
      <c r="L2248" s="1">
        <f>Sales[[#This Row],[ProductPrice]]*Sales[[#This Row],[OrderQuantity]]</f>
        <v>1214.8499999999999</v>
      </c>
      <c r="M2248" s="1">
        <f>Sales[[#This Row],[OrderQuantity]]</f>
        <v>1</v>
      </c>
      <c r="N2248" s="1">
        <f>1</f>
        <v>1</v>
      </c>
      <c r="O2248" s="1">
        <f>Sales[[#This Row],[TotalSales]]-Sales[[#This Row],[TotalCost]]</f>
        <v>459.69919999999991</v>
      </c>
      <c r="P2248" s="1">
        <f>Sales[[#This Row],[ProductCost]]*Sales[[#This Row],[OrderQuantity]]</f>
        <v>755.1508</v>
      </c>
      <c r="Q2248" s="1" t="str">
        <f>VLOOKUP(Sales[[#This Row],[ProductKey]], Products!$A$2:$D$1000, 4, FALSE)</f>
        <v>Touring-2000 Blue, 60</v>
      </c>
    </row>
    <row r="2249" spans="1:17" x14ac:dyDescent="0.25">
      <c r="A2249" s="2">
        <v>38078</v>
      </c>
      <c r="B2249" s="1" t="s">
        <v>2823</v>
      </c>
      <c r="C2249">
        <v>587</v>
      </c>
      <c r="D2249">
        <v>14709</v>
      </c>
      <c r="E2249">
        <v>8</v>
      </c>
      <c r="F2249">
        <v>1</v>
      </c>
      <c r="G2249">
        <v>1</v>
      </c>
      <c r="H2249" s="2">
        <v>43191</v>
      </c>
      <c r="I2249" t="str">
        <f>VLOOKUP(Sales[[#This Row],[TerritoryKey]], Territories[], 2, FALSE)</f>
        <v>Germany</v>
      </c>
      <c r="J2249">
        <f>_xlfn.XLOOKUP(Sales[[#This Row],[ProductKey]], Products!$A:$A, Products!$J:$J)</f>
        <v>419.77839999999998</v>
      </c>
      <c r="K2249">
        <f>_xlfn.XLOOKUP(Sales[[#This Row],[ProductKey]], Products!$A:$A, Products!$K:$K)</f>
        <v>769.49</v>
      </c>
      <c r="L2249" s="1">
        <f>Sales[[#This Row],[ProductPrice]]*Sales[[#This Row],[OrderQuantity]]</f>
        <v>769.49</v>
      </c>
      <c r="M2249" s="1">
        <f>Sales[[#This Row],[OrderQuantity]]</f>
        <v>1</v>
      </c>
      <c r="N2249" s="1">
        <f>1</f>
        <v>1</v>
      </c>
      <c r="O2249" s="1">
        <f>Sales[[#This Row],[TotalSales]]-Sales[[#This Row],[TotalCost]]</f>
        <v>349.71160000000003</v>
      </c>
      <c r="P2249" s="1">
        <f>Sales[[#This Row],[ProductCost]]*Sales[[#This Row],[OrderQuantity]]</f>
        <v>419.77839999999998</v>
      </c>
      <c r="Q2249" s="1" t="str">
        <f>VLOOKUP(Sales[[#This Row],[ProductKey]], Products!$A$2:$D$1000, 4, FALSE)</f>
        <v>Mountain-400-W Silver, 38</v>
      </c>
    </row>
    <row r="2250" spans="1:17" x14ac:dyDescent="0.25">
      <c r="A2250" s="2">
        <v>37845</v>
      </c>
      <c r="B2250" s="1" t="s">
        <v>2825</v>
      </c>
      <c r="C2250">
        <v>356</v>
      </c>
      <c r="D2250">
        <v>18139</v>
      </c>
      <c r="E2250">
        <v>8</v>
      </c>
      <c r="F2250">
        <v>1</v>
      </c>
      <c r="G2250">
        <v>1</v>
      </c>
      <c r="H2250" s="2">
        <v>42959</v>
      </c>
      <c r="I2250" t="str">
        <f>VLOOKUP(Sales[[#This Row],[TerritoryKey]], Territories[], 2, FALSE)</f>
        <v>Germany</v>
      </c>
      <c r="J2250">
        <f>_xlfn.XLOOKUP(Sales[[#This Row],[ProductKey]], Products!$A:$A, Products!$J:$J)</f>
        <v>1117.8559</v>
      </c>
      <c r="K2250">
        <f>_xlfn.XLOOKUP(Sales[[#This Row],[ProductKey]], Products!$A:$A, Products!$K:$K)</f>
        <v>2071.4196000000002</v>
      </c>
      <c r="L2250" s="1">
        <f>Sales[[#This Row],[ProductPrice]]*Sales[[#This Row],[OrderQuantity]]</f>
        <v>2071.4196000000002</v>
      </c>
      <c r="M2250" s="1">
        <f>Sales[[#This Row],[OrderQuantity]]</f>
        <v>1</v>
      </c>
      <c r="N2250" s="1">
        <f>1</f>
        <v>1</v>
      </c>
      <c r="O2250" s="1">
        <f>Sales[[#This Row],[TotalSales]]-Sales[[#This Row],[TotalCost]]</f>
        <v>953.56370000000015</v>
      </c>
      <c r="P2250" s="1">
        <f>Sales[[#This Row],[ProductCost]]*Sales[[#This Row],[OrderQuantity]]</f>
        <v>1117.8559</v>
      </c>
      <c r="Q2250" s="1" t="str">
        <f>VLOOKUP(Sales[[#This Row],[ProductKey]], Products!$A$2:$D$1000, 4, FALSE)</f>
        <v>Mountain-200 Silver, 46</v>
      </c>
    </row>
    <row r="2251" spans="1:17" x14ac:dyDescent="0.25">
      <c r="A2251" s="2">
        <v>38108</v>
      </c>
      <c r="B2251" s="1" t="s">
        <v>2831</v>
      </c>
      <c r="C2251">
        <v>574</v>
      </c>
      <c r="D2251">
        <v>26221</v>
      </c>
      <c r="E2251">
        <v>8</v>
      </c>
      <c r="F2251">
        <v>1</v>
      </c>
      <c r="G2251">
        <v>1</v>
      </c>
      <c r="H2251" s="2">
        <v>43221</v>
      </c>
      <c r="I2251" t="str">
        <f>VLOOKUP(Sales[[#This Row],[TerritoryKey]], Territories[], 2, FALSE)</f>
        <v>Germany</v>
      </c>
      <c r="J2251">
        <f>_xlfn.XLOOKUP(Sales[[#This Row],[ProductKey]], Products!$A:$A, Products!$J:$J)</f>
        <v>1481.9378999999999</v>
      </c>
      <c r="K2251">
        <f>_xlfn.XLOOKUP(Sales[[#This Row],[ProductKey]], Products!$A:$A, Products!$K:$K)</f>
        <v>2384.0700000000002</v>
      </c>
      <c r="L2251" s="1">
        <f>Sales[[#This Row],[ProductPrice]]*Sales[[#This Row],[OrderQuantity]]</f>
        <v>2384.0700000000002</v>
      </c>
      <c r="M2251" s="1">
        <f>Sales[[#This Row],[OrderQuantity]]</f>
        <v>1</v>
      </c>
      <c r="N2251" s="1">
        <f>1</f>
        <v>1</v>
      </c>
      <c r="O2251" s="1">
        <f>Sales[[#This Row],[TotalSales]]-Sales[[#This Row],[TotalCost]]</f>
        <v>902.13210000000026</v>
      </c>
      <c r="P2251" s="1">
        <f>Sales[[#This Row],[ProductCost]]*Sales[[#This Row],[OrderQuantity]]</f>
        <v>1481.9378999999999</v>
      </c>
      <c r="Q2251" s="1" t="str">
        <f>VLOOKUP(Sales[[#This Row],[ProductKey]], Products!$A$2:$D$1000, 4, FALSE)</f>
        <v>Touring-1000 Blue, 50</v>
      </c>
    </row>
    <row r="2252" spans="1:17" x14ac:dyDescent="0.25">
      <c r="A2252" s="2">
        <v>37987</v>
      </c>
      <c r="B2252" s="1" t="s">
        <v>2853</v>
      </c>
      <c r="C2252">
        <v>381</v>
      </c>
      <c r="D2252">
        <v>20845</v>
      </c>
      <c r="E2252">
        <v>8</v>
      </c>
      <c r="F2252">
        <v>1</v>
      </c>
      <c r="G2252">
        <v>1</v>
      </c>
      <c r="H2252" s="2">
        <v>43101</v>
      </c>
      <c r="I2252" t="str">
        <f>VLOOKUP(Sales[[#This Row],[TerritoryKey]], Territories[], 2, FALSE)</f>
        <v>Germany</v>
      </c>
      <c r="J2252">
        <f>_xlfn.XLOOKUP(Sales[[#This Row],[ProductKey]], Products!$A:$A, Products!$J:$J)</f>
        <v>605.64919999999995</v>
      </c>
      <c r="K2252">
        <f>_xlfn.XLOOKUP(Sales[[#This Row],[ProductKey]], Products!$A:$A, Products!$K:$K)</f>
        <v>1000.4375</v>
      </c>
      <c r="L2252" s="1">
        <f>Sales[[#This Row],[ProductPrice]]*Sales[[#This Row],[OrderQuantity]]</f>
        <v>1000.4375</v>
      </c>
      <c r="M2252" s="1">
        <f>Sales[[#This Row],[OrderQuantity]]</f>
        <v>1</v>
      </c>
      <c r="N2252" s="1">
        <f>1</f>
        <v>1</v>
      </c>
      <c r="O2252" s="1">
        <f>Sales[[#This Row],[TotalSales]]-Sales[[#This Row],[TotalCost]]</f>
        <v>394.78830000000005</v>
      </c>
      <c r="P2252" s="1">
        <f>Sales[[#This Row],[ProductCost]]*Sales[[#This Row],[OrderQuantity]]</f>
        <v>605.64919999999995</v>
      </c>
      <c r="Q2252" s="1" t="str">
        <f>VLOOKUP(Sales[[#This Row],[ProductKey]], Products!$A$2:$D$1000, 4, FALSE)</f>
        <v>Road-550-W Yellow, 38</v>
      </c>
    </row>
    <row r="2253" spans="1:17" x14ac:dyDescent="0.25">
      <c r="A2253" s="2">
        <v>38047</v>
      </c>
      <c r="B2253" s="1" t="s">
        <v>2859</v>
      </c>
      <c r="C2253">
        <v>362</v>
      </c>
      <c r="D2253">
        <v>12501</v>
      </c>
      <c r="E2253">
        <v>8</v>
      </c>
      <c r="F2253">
        <v>1</v>
      </c>
      <c r="G2253">
        <v>1</v>
      </c>
      <c r="H2253" s="2">
        <v>43160</v>
      </c>
      <c r="I2253" t="str">
        <f>VLOOKUP(Sales[[#This Row],[TerritoryKey]], Territories[], 2, FALSE)</f>
        <v>Germany</v>
      </c>
      <c r="J2253">
        <f>_xlfn.XLOOKUP(Sales[[#This Row],[ProductKey]], Products!$A:$A, Products!$J:$J)</f>
        <v>1105.81</v>
      </c>
      <c r="K2253">
        <f>_xlfn.XLOOKUP(Sales[[#This Row],[ProductKey]], Products!$A:$A, Products!$K:$K)</f>
        <v>2049.0981999999999</v>
      </c>
      <c r="L2253" s="1">
        <f>Sales[[#This Row],[ProductPrice]]*Sales[[#This Row],[OrderQuantity]]</f>
        <v>2049.0981999999999</v>
      </c>
      <c r="M2253" s="1">
        <f>Sales[[#This Row],[OrderQuantity]]</f>
        <v>1</v>
      </c>
      <c r="N2253" s="1">
        <f>1</f>
        <v>1</v>
      </c>
      <c r="O2253" s="1">
        <f>Sales[[#This Row],[TotalSales]]-Sales[[#This Row],[TotalCost]]</f>
        <v>943.28819999999996</v>
      </c>
      <c r="P2253" s="1">
        <f>Sales[[#This Row],[ProductCost]]*Sales[[#This Row],[OrderQuantity]]</f>
        <v>1105.81</v>
      </c>
      <c r="Q2253" s="1" t="str">
        <f>VLOOKUP(Sales[[#This Row],[ProductKey]], Products!$A$2:$D$1000, 4, FALSE)</f>
        <v>Mountain-200 Black, 46</v>
      </c>
    </row>
    <row r="2254" spans="1:17" x14ac:dyDescent="0.25">
      <c r="A2254" s="2">
        <v>38018</v>
      </c>
      <c r="B2254" s="1" t="s">
        <v>2864</v>
      </c>
      <c r="C2254">
        <v>354</v>
      </c>
      <c r="D2254">
        <v>18133</v>
      </c>
      <c r="E2254">
        <v>8</v>
      </c>
      <c r="F2254">
        <v>1</v>
      </c>
      <c r="G2254">
        <v>1</v>
      </c>
      <c r="H2254" s="2">
        <v>43132</v>
      </c>
      <c r="I2254" t="str">
        <f>VLOOKUP(Sales[[#This Row],[TerritoryKey]], Territories[], 2, FALSE)</f>
        <v>Germany</v>
      </c>
      <c r="J2254">
        <f>_xlfn.XLOOKUP(Sales[[#This Row],[ProductKey]], Products!$A:$A, Products!$J:$J)</f>
        <v>1117.8559</v>
      </c>
      <c r="K2254">
        <f>_xlfn.XLOOKUP(Sales[[#This Row],[ProductKey]], Products!$A:$A, Products!$K:$K)</f>
        <v>2071.4196000000002</v>
      </c>
      <c r="L2254" s="1">
        <f>Sales[[#This Row],[ProductPrice]]*Sales[[#This Row],[OrderQuantity]]</f>
        <v>2071.4196000000002</v>
      </c>
      <c r="M2254" s="1">
        <f>Sales[[#This Row],[OrderQuantity]]</f>
        <v>1</v>
      </c>
      <c r="N2254" s="1">
        <f>1</f>
        <v>1</v>
      </c>
      <c r="O2254" s="1">
        <f>Sales[[#This Row],[TotalSales]]-Sales[[#This Row],[TotalCost]]</f>
        <v>953.56370000000015</v>
      </c>
      <c r="P2254" s="1">
        <f>Sales[[#This Row],[ProductCost]]*Sales[[#This Row],[OrderQuantity]]</f>
        <v>1117.8559</v>
      </c>
      <c r="Q2254" s="1" t="str">
        <f>VLOOKUP(Sales[[#This Row],[ProductKey]], Products!$A$2:$D$1000, 4, FALSE)</f>
        <v>Mountain-200 Silver, 42</v>
      </c>
    </row>
    <row r="2255" spans="1:17" x14ac:dyDescent="0.25">
      <c r="A2255" s="2">
        <v>37906</v>
      </c>
      <c r="B2255" s="1" t="s">
        <v>2895</v>
      </c>
      <c r="C2255">
        <v>562</v>
      </c>
      <c r="D2255">
        <v>16263</v>
      </c>
      <c r="E2255">
        <v>8</v>
      </c>
      <c r="F2255">
        <v>1</v>
      </c>
      <c r="G2255">
        <v>1</v>
      </c>
      <c r="H2255" s="2">
        <v>43020</v>
      </c>
      <c r="I2255" t="str">
        <f>VLOOKUP(Sales[[#This Row],[TerritoryKey]], Territories[], 2, FALSE)</f>
        <v>Germany</v>
      </c>
      <c r="J2255">
        <f>_xlfn.XLOOKUP(Sales[[#This Row],[ProductKey]], Products!$A:$A, Products!$J:$J)</f>
        <v>1481.9378999999999</v>
      </c>
      <c r="K2255">
        <f>_xlfn.XLOOKUP(Sales[[#This Row],[ProductKey]], Products!$A:$A, Products!$K:$K)</f>
        <v>2384.0700000000002</v>
      </c>
      <c r="L2255" s="1">
        <f>Sales[[#This Row],[ProductPrice]]*Sales[[#This Row],[OrderQuantity]]</f>
        <v>2384.0700000000002</v>
      </c>
      <c r="M2255" s="1">
        <f>Sales[[#This Row],[OrderQuantity]]</f>
        <v>1</v>
      </c>
      <c r="N2255" s="1">
        <f>1</f>
        <v>1</v>
      </c>
      <c r="O2255" s="1">
        <f>Sales[[#This Row],[TotalSales]]-Sales[[#This Row],[TotalCost]]</f>
        <v>902.13210000000026</v>
      </c>
      <c r="P2255" s="1">
        <f>Sales[[#This Row],[ProductCost]]*Sales[[#This Row],[OrderQuantity]]</f>
        <v>1481.9378999999999</v>
      </c>
      <c r="Q2255" s="1" t="str">
        <f>VLOOKUP(Sales[[#This Row],[ProductKey]], Products!$A$2:$D$1000, 4, FALSE)</f>
        <v>Touring-1000 Yellow, 50</v>
      </c>
    </row>
    <row r="2256" spans="1:17" x14ac:dyDescent="0.25">
      <c r="A2256" s="2">
        <v>38232</v>
      </c>
      <c r="B2256" s="1" t="s">
        <v>2910</v>
      </c>
      <c r="C2256">
        <v>589</v>
      </c>
      <c r="D2256">
        <v>21107</v>
      </c>
      <c r="E2256">
        <v>8</v>
      </c>
      <c r="F2256">
        <v>1</v>
      </c>
      <c r="G2256">
        <v>1</v>
      </c>
      <c r="H2256" s="2">
        <v>43345</v>
      </c>
      <c r="I2256" t="str">
        <f>VLOOKUP(Sales[[#This Row],[TerritoryKey]], Territories[], 2, FALSE)</f>
        <v>Germany</v>
      </c>
      <c r="J2256">
        <f>_xlfn.XLOOKUP(Sales[[#This Row],[ProductKey]], Products!$A:$A, Products!$J:$J)</f>
        <v>419.77839999999998</v>
      </c>
      <c r="K2256">
        <f>_xlfn.XLOOKUP(Sales[[#This Row],[ProductKey]], Products!$A:$A, Products!$K:$K)</f>
        <v>769.49</v>
      </c>
      <c r="L2256" s="1">
        <f>Sales[[#This Row],[ProductPrice]]*Sales[[#This Row],[OrderQuantity]]</f>
        <v>769.49</v>
      </c>
      <c r="M2256" s="1">
        <f>Sales[[#This Row],[OrderQuantity]]</f>
        <v>1</v>
      </c>
      <c r="N2256" s="1">
        <f>1</f>
        <v>1</v>
      </c>
      <c r="O2256" s="1">
        <f>Sales[[#This Row],[TotalSales]]-Sales[[#This Row],[TotalCost]]</f>
        <v>349.71160000000003</v>
      </c>
      <c r="P2256" s="1">
        <f>Sales[[#This Row],[ProductCost]]*Sales[[#This Row],[OrderQuantity]]</f>
        <v>419.77839999999998</v>
      </c>
      <c r="Q2256" s="1" t="str">
        <f>VLOOKUP(Sales[[#This Row],[ProductKey]], Products!$A$2:$D$1000, 4, FALSE)</f>
        <v>Mountain-400-W Silver, 42</v>
      </c>
    </row>
    <row r="2257" spans="1:17" x14ac:dyDescent="0.25">
      <c r="A2257" s="2">
        <v>38200</v>
      </c>
      <c r="B2257" s="1" t="s">
        <v>3052</v>
      </c>
      <c r="C2257">
        <v>362</v>
      </c>
      <c r="D2257">
        <v>18134</v>
      </c>
      <c r="E2257">
        <v>8</v>
      </c>
      <c r="F2257">
        <v>1</v>
      </c>
      <c r="G2257">
        <v>1</v>
      </c>
      <c r="H2257" s="2">
        <v>43313</v>
      </c>
      <c r="I2257" t="str">
        <f>VLOOKUP(Sales[[#This Row],[TerritoryKey]], Territories[], 2, FALSE)</f>
        <v>Germany</v>
      </c>
      <c r="J2257">
        <f>_xlfn.XLOOKUP(Sales[[#This Row],[ProductKey]], Products!$A:$A, Products!$J:$J)</f>
        <v>1105.81</v>
      </c>
      <c r="K2257">
        <f>_xlfn.XLOOKUP(Sales[[#This Row],[ProductKey]], Products!$A:$A, Products!$K:$K)</f>
        <v>2049.0981999999999</v>
      </c>
      <c r="L2257" s="1">
        <f>Sales[[#This Row],[ProductPrice]]*Sales[[#This Row],[OrderQuantity]]</f>
        <v>2049.0981999999999</v>
      </c>
      <c r="M2257" s="1">
        <f>Sales[[#This Row],[OrderQuantity]]</f>
        <v>1</v>
      </c>
      <c r="N2257" s="1">
        <f>1</f>
        <v>1</v>
      </c>
      <c r="O2257" s="1">
        <f>Sales[[#This Row],[TotalSales]]-Sales[[#This Row],[TotalCost]]</f>
        <v>943.28819999999996</v>
      </c>
      <c r="P2257" s="1">
        <f>Sales[[#This Row],[ProductCost]]*Sales[[#This Row],[OrderQuantity]]</f>
        <v>1105.81</v>
      </c>
      <c r="Q2257" s="1" t="str">
        <f>VLOOKUP(Sales[[#This Row],[ProductKey]], Products!$A$2:$D$1000, 4, FALSE)</f>
        <v>Mountain-200 Black, 46</v>
      </c>
    </row>
    <row r="2258" spans="1:17" x14ac:dyDescent="0.25">
      <c r="A2258" s="2">
        <v>37784</v>
      </c>
      <c r="B2258" s="1" t="s">
        <v>3053</v>
      </c>
      <c r="C2258">
        <v>584</v>
      </c>
      <c r="D2258">
        <v>24052</v>
      </c>
      <c r="E2258">
        <v>8</v>
      </c>
      <c r="F2258">
        <v>1</v>
      </c>
      <c r="G2258">
        <v>1</v>
      </c>
      <c r="H2258" s="2">
        <v>42898</v>
      </c>
      <c r="I2258" t="str">
        <f>VLOOKUP(Sales[[#This Row],[TerritoryKey]], Territories[], 2, FALSE)</f>
        <v>Germany</v>
      </c>
      <c r="J2258">
        <f>_xlfn.XLOOKUP(Sales[[#This Row],[ProductKey]], Products!$A:$A, Products!$J:$J)</f>
        <v>343.64960000000002</v>
      </c>
      <c r="K2258">
        <f>_xlfn.XLOOKUP(Sales[[#This Row],[ProductKey]], Products!$A:$A, Products!$K:$K)</f>
        <v>539.99</v>
      </c>
      <c r="L2258" s="1">
        <f>Sales[[#This Row],[ProductPrice]]*Sales[[#This Row],[OrderQuantity]]</f>
        <v>539.99</v>
      </c>
      <c r="M2258" s="1">
        <f>Sales[[#This Row],[OrderQuantity]]</f>
        <v>1</v>
      </c>
      <c r="N2258" s="1">
        <f>1</f>
        <v>1</v>
      </c>
      <c r="O2258" s="1">
        <f>Sales[[#This Row],[TotalSales]]-Sales[[#This Row],[TotalCost]]</f>
        <v>196.34039999999999</v>
      </c>
      <c r="P2258" s="1">
        <f>Sales[[#This Row],[ProductCost]]*Sales[[#This Row],[OrderQuantity]]</f>
        <v>343.64960000000002</v>
      </c>
      <c r="Q2258" s="1" t="str">
        <f>VLOOKUP(Sales[[#This Row],[ProductKey]], Products!$A$2:$D$1000, 4, FALSE)</f>
        <v>Road-750 Black, 58</v>
      </c>
    </row>
    <row r="2259" spans="1:17" x14ac:dyDescent="0.25">
      <c r="A2259" s="2">
        <v>38047</v>
      </c>
      <c r="B2259" s="1" t="s">
        <v>3096</v>
      </c>
      <c r="C2259">
        <v>579</v>
      </c>
      <c r="D2259">
        <v>19340</v>
      </c>
      <c r="E2259">
        <v>8</v>
      </c>
      <c r="F2259">
        <v>1</v>
      </c>
      <c r="G2259">
        <v>1</v>
      </c>
      <c r="H2259" s="2">
        <v>43160</v>
      </c>
      <c r="I2259" t="str">
        <f>VLOOKUP(Sales[[#This Row],[TerritoryKey]], Territories[], 2, FALSE)</f>
        <v>Germany</v>
      </c>
      <c r="J2259">
        <f>_xlfn.XLOOKUP(Sales[[#This Row],[ProductKey]], Products!$A:$A, Products!$J:$J)</f>
        <v>755.1508</v>
      </c>
      <c r="K2259">
        <f>_xlfn.XLOOKUP(Sales[[#This Row],[ProductKey]], Products!$A:$A, Products!$K:$K)</f>
        <v>1214.8499999999999</v>
      </c>
      <c r="L2259" s="1">
        <f>Sales[[#This Row],[ProductPrice]]*Sales[[#This Row],[OrderQuantity]]</f>
        <v>1214.8499999999999</v>
      </c>
      <c r="M2259" s="1">
        <f>Sales[[#This Row],[OrderQuantity]]</f>
        <v>1</v>
      </c>
      <c r="N2259" s="1">
        <f>1</f>
        <v>1</v>
      </c>
      <c r="O2259" s="1">
        <f>Sales[[#This Row],[TotalSales]]-Sales[[#This Row],[TotalCost]]</f>
        <v>459.69919999999991</v>
      </c>
      <c r="P2259" s="1">
        <f>Sales[[#This Row],[ProductCost]]*Sales[[#This Row],[OrderQuantity]]</f>
        <v>755.1508</v>
      </c>
      <c r="Q2259" s="1" t="str">
        <f>VLOOKUP(Sales[[#This Row],[ProductKey]], Products!$A$2:$D$1000, 4, FALSE)</f>
        <v>Touring-2000 Blue, 54</v>
      </c>
    </row>
    <row r="2260" spans="1:17" x14ac:dyDescent="0.25">
      <c r="A2260" s="2">
        <v>37723</v>
      </c>
      <c r="B2260" s="1" t="s">
        <v>3123</v>
      </c>
      <c r="C2260">
        <v>387</v>
      </c>
      <c r="D2260">
        <v>20870</v>
      </c>
      <c r="E2260">
        <v>8</v>
      </c>
      <c r="F2260">
        <v>1</v>
      </c>
      <c r="G2260">
        <v>1</v>
      </c>
      <c r="H2260" s="2">
        <v>42837</v>
      </c>
      <c r="I2260" t="str">
        <f>VLOOKUP(Sales[[#This Row],[TerritoryKey]], Territories[], 2, FALSE)</f>
        <v>Germany</v>
      </c>
      <c r="J2260">
        <f>_xlfn.XLOOKUP(Sales[[#This Row],[ProductKey]], Products!$A:$A, Products!$J:$J)</f>
        <v>605.64919999999995</v>
      </c>
      <c r="K2260">
        <f>_xlfn.XLOOKUP(Sales[[#This Row],[ProductKey]], Products!$A:$A, Products!$K:$K)</f>
        <v>1000.4375</v>
      </c>
      <c r="L2260" s="1">
        <f>Sales[[#This Row],[ProductPrice]]*Sales[[#This Row],[OrderQuantity]]</f>
        <v>1000.4375</v>
      </c>
      <c r="M2260" s="1">
        <f>Sales[[#This Row],[OrderQuantity]]</f>
        <v>1</v>
      </c>
      <c r="N2260" s="1">
        <f>1</f>
        <v>1</v>
      </c>
      <c r="O2260" s="1">
        <f>Sales[[#This Row],[TotalSales]]-Sales[[#This Row],[TotalCost]]</f>
        <v>394.78830000000005</v>
      </c>
      <c r="P2260" s="1">
        <f>Sales[[#This Row],[ProductCost]]*Sales[[#This Row],[OrderQuantity]]</f>
        <v>605.64919999999995</v>
      </c>
      <c r="Q2260" s="1" t="str">
        <f>VLOOKUP(Sales[[#This Row],[ProductKey]], Products!$A$2:$D$1000, 4, FALSE)</f>
        <v>Road-550-W Yellow, 44</v>
      </c>
    </row>
    <row r="2261" spans="1:17" x14ac:dyDescent="0.25">
      <c r="A2261" s="2">
        <v>38047</v>
      </c>
      <c r="B2261" s="1" t="s">
        <v>3129</v>
      </c>
      <c r="C2261">
        <v>389</v>
      </c>
      <c r="D2261">
        <v>20854</v>
      </c>
      <c r="E2261">
        <v>8</v>
      </c>
      <c r="F2261">
        <v>1</v>
      </c>
      <c r="G2261">
        <v>1</v>
      </c>
      <c r="H2261" s="2">
        <v>43160</v>
      </c>
      <c r="I2261" t="str">
        <f>VLOOKUP(Sales[[#This Row],[TerritoryKey]], Territories[], 2, FALSE)</f>
        <v>Germany</v>
      </c>
      <c r="J2261">
        <f>_xlfn.XLOOKUP(Sales[[#This Row],[ProductKey]], Products!$A:$A, Products!$J:$J)</f>
        <v>605.64919999999995</v>
      </c>
      <c r="K2261">
        <f>_xlfn.XLOOKUP(Sales[[#This Row],[ProductKey]], Products!$A:$A, Products!$K:$K)</f>
        <v>1000.4375</v>
      </c>
      <c r="L2261" s="1">
        <f>Sales[[#This Row],[ProductPrice]]*Sales[[#This Row],[OrderQuantity]]</f>
        <v>1000.4375</v>
      </c>
      <c r="M2261" s="1">
        <f>Sales[[#This Row],[OrderQuantity]]</f>
        <v>1</v>
      </c>
      <c r="N2261" s="1">
        <f>1</f>
        <v>1</v>
      </c>
      <c r="O2261" s="1">
        <f>Sales[[#This Row],[TotalSales]]-Sales[[#This Row],[TotalCost]]</f>
        <v>394.78830000000005</v>
      </c>
      <c r="P2261" s="1">
        <f>Sales[[#This Row],[ProductCost]]*Sales[[#This Row],[OrderQuantity]]</f>
        <v>605.64919999999995</v>
      </c>
      <c r="Q2261" s="1" t="str">
        <f>VLOOKUP(Sales[[#This Row],[ProductKey]], Products!$A$2:$D$1000, 4, FALSE)</f>
        <v>Road-550-W Yellow, 48</v>
      </c>
    </row>
    <row r="2262" spans="1:17" x14ac:dyDescent="0.25">
      <c r="A2262" s="2">
        <v>38108</v>
      </c>
      <c r="B2262" s="1" t="s">
        <v>3131</v>
      </c>
      <c r="C2262">
        <v>389</v>
      </c>
      <c r="D2262">
        <v>20847</v>
      </c>
      <c r="E2262">
        <v>8</v>
      </c>
      <c r="F2262">
        <v>1</v>
      </c>
      <c r="G2262">
        <v>1</v>
      </c>
      <c r="H2262" s="2">
        <v>43221</v>
      </c>
      <c r="I2262" t="str">
        <f>VLOOKUP(Sales[[#This Row],[TerritoryKey]], Territories[], 2, FALSE)</f>
        <v>Germany</v>
      </c>
      <c r="J2262">
        <f>_xlfn.XLOOKUP(Sales[[#This Row],[ProductKey]], Products!$A:$A, Products!$J:$J)</f>
        <v>605.64919999999995</v>
      </c>
      <c r="K2262">
        <f>_xlfn.XLOOKUP(Sales[[#This Row],[ProductKey]], Products!$A:$A, Products!$K:$K)</f>
        <v>1000.4375</v>
      </c>
      <c r="L2262" s="1">
        <f>Sales[[#This Row],[ProductPrice]]*Sales[[#This Row],[OrderQuantity]]</f>
        <v>1000.4375</v>
      </c>
      <c r="M2262" s="1">
        <f>Sales[[#This Row],[OrderQuantity]]</f>
        <v>1</v>
      </c>
      <c r="N2262" s="1">
        <f>1</f>
        <v>1</v>
      </c>
      <c r="O2262" s="1">
        <f>Sales[[#This Row],[TotalSales]]-Sales[[#This Row],[TotalCost]]</f>
        <v>394.78830000000005</v>
      </c>
      <c r="P2262" s="1">
        <f>Sales[[#This Row],[ProductCost]]*Sales[[#This Row],[OrderQuantity]]</f>
        <v>605.64919999999995</v>
      </c>
      <c r="Q2262" s="1" t="str">
        <f>VLOOKUP(Sales[[#This Row],[ProductKey]], Products!$A$2:$D$1000, 4, FALSE)</f>
        <v>Road-550-W Yellow, 48</v>
      </c>
    </row>
    <row r="2263" spans="1:17" x14ac:dyDescent="0.25">
      <c r="A2263" s="2">
        <v>38139</v>
      </c>
      <c r="B2263" s="1" t="s">
        <v>3256</v>
      </c>
      <c r="C2263">
        <v>588</v>
      </c>
      <c r="D2263">
        <v>14541</v>
      </c>
      <c r="E2263">
        <v>8</v>
      </c>
      <c r="F2263">
        <v>1</v>
      </c>
      <c r="G2263">
        <v>1</v>
      </c>
      <c r="H2263" s="2">
        <v>43252</v>
      </c>
      <c r="I2263" t="str">
        <f>VLOOKUP(Sales[[#This Row],[TerritoryKey]], Territories[], 2, FALSE)</f>
        <v>Germany</v>
      </c>
      <c r="J2263">
        <f>_xlfn.XLOOKUP(Sales[[#This Row],[ProductKey]], Products!$A:$A, Products!$J:$J)</f>
        <v>419.77839999999998</v>
      </c>
      <c r="K2263">
        <f>_xlfn.XLOOKUP(Sales[[#This Row],[ProductKey]], Products!$A:$A, Products!$K:$K)</f>
        <v>769.49</v>
      </c>
      <c r="L2263" s="1">
        <f>Sales[[#This Row],[ProductPrice]]*Sales[[#This Row],[OrderQuantity]]</f>
        <v>769.49</v>
      </c>
      <c r="M2263" s="1">
        <f>Sales[[#This Row],[OrderQuantity]]</f>
        <v>1</v>
      </c>
      <c r="N2263" s="1">
        <f>1</f>
        <v>1</v>
      </c>
      <c r="O2263" s="1">
        <f>Sales[[#This Row],[TotalSales]]-Sales[[#This Row],[TotalCost]]</f>
        <v>349.71160000000003</v>
      </c>
      <c r="P2263" s="1">
        <f>Sales[[#This Row],[ProductCost]]*Sales[[#This Row],[OrderQuantity]]</f>
        <v>419.77839999999998</v>
      </c>
      <c r="Q2263" s="1" t="str">
        <f>VLOOKUP(Sales[[#This Row],[ProductKey]], Products!$A$2:$D$1000, 4, FALSE)</f>
        <v>Mountain-400-W Silver, 40</v>
      </c>
    </row>
    <row r="2264" spans="1:17" x14ac:dyDescent="0.25">
      <c r="A2264" s="2">
        <v>38110</v>
      </c>
      <c r="B2264" s="1" t="s">
        <v>3258</v>
      </c>
      <c r="C2264">
        <v>358</v>
      </c>
      <c r="D2264">
        <v>16263</v>
      </c>
      <c r="E2264">
        <v>8</v>
      </c>
      <c r="F2264">
        <v>1</v>
      </c>
      <c r="G2264">
        <v>1</v>
      </c>
      <c r="H2264" s="2">
        <v>43223</v>
      </c>
      <c r="I2264" t="str">
        <f>VLOOKUP(Sales[[#This Row],[TerritoryKey]], Territories[], 2, FALSE)</f>
        <v>Germany</v>
      </c>
      <c r="J2264">
        <f>_xlfn.XLOOKUP(Sales[[#This Row],[ProductKey]], Products!$A:$A, Products!$J:$J)</f>
        <v>1105.81</v>
      </c>
      <c r="K2264">
        <f>_xlfn.XLOOKUP(Sales[[#This Row],[ProductKey]], Products!$A:$A, Products!$K:$K)</f>
        <v>2049.0981999999999</v>
      </c>
      <c r="L2264" s="1">
        <f>Sales[[#This Row],[ProductPrice]]*Sales[[#This Row],[OrderQuantity]]</f>
        <v>2049.0981999999999</v>
      </c>
      <c r="M2264" s="1">
        <f>Sales[[#This Row],[OrderQuantity]]</f>
        <v>1</v>
      </c>
      <c r="N2264" s="1">
        <f>1</f>
        <v>1</v>
      </c>
      <c r="O2264" s="1">
        <f>Sales[[#This Row],[TotalSales]]-Sales[[#This Row],[TotalCost]]</f>
        <v>943.28819999999996</v>
      </c>
      <c r="P2264" s="1">
        <f>Sales[[#This Row],[ProductCost]]*Sales[[#This Row],[OrderQuantity]]</f>
        <v>1105.81</v>
      </c>
      <c r="Q2264" s="1" t="str">
        <f>VLOOKUP(Sales[[#This Row],[ProductKey]], Products!$A$2:$D$1000, 4, FALSE)</f>
        <v>Mountain-200 Black, 38</v>
      </c>
    </row>
    <row r="2265" spans="1:17" x14ac:dyDescent="0.25">
      <c r="A2265" s="2">
        <v>37989</v>
      </c>
      <c r="B2265" s="1" t="s">
        <v>3267</v>
      </c>
      <c r="C2265">
        <v>582</v>
      </c>
      <c r="D2265">
        <v>17946</v>
      </c>
      <c r="E2265">
        <v>8</v>
      </c>
      <c r="F2265">
        <v>1</v>
      </c>
      <c r="G2265">
        <v>1</v>
      </c>
      <c r="H2265" s="2">
        <v>43103</v>
      </c>
      <c r="I2265" t="str">
        <f>VLOOKUP(Sales[[#This Row],[TerritoryKey]], Territories[], 2, FALSE)</f>
        <v>Germany</v>
      </c>
      <c r="J2265">
        <f>_xlfn.XLOOKUP(Sales[[#This Row],[ProductKey]], Products!$A:$A, Products!$J:$J)</f>
        <v>1082.51</v>
      </c>
      <c r="K2265">
        <f>_xlfn.XLOOKUP(Sales[[#This Row],[ProductKey]], Products!$A:$A, Products!$K:$K)</f>
        <v>1700.99</v>
      </c>
      <c r="L2265" s="1">
        <f>Sales[[#This Row],[ProductPrice]]*Sales[[#This Row],[OrderQuantity]]</f>
        <v>1700.99</v>
      </c>
      <c r="M2265" s="1">
        <f>Sales[[#This Row],[OrderQuantity]]</f>
        <v>1</v>
      </c>
      <c r="N2265" s="1">
        <f>1</f>
        <v>1</v>
      </c>
      <c r="O2265" s="1">
        <f>Sales[[#This Row],[TotalSales]]-Sales[[#This Row],[TotalCost]]</f>
        <v>618.48</v>
      </c>
      <c r="P2265" s="1">
        <f>Sales[[#This Row],[ProductCost]]*Sales[[#This Row],[OrderQuantity]]</f>
        <v>1082.51</v>
      </c>
      <c r="Q2265" s="1" t="str">
        <f>VLOOKUP(Sales[[#This Row],[ProductKey]], Products!$A$2:$D$1000, 4, FALSE)</f>
        <v>Road-350-W Yellow, 44</v>
      </c>
    </row>
    <row r="2266" spans="1:17" x14ac:dyDescent="0.25">
      <c r="A2266" s="2">
        <v>38292</v>
      </c>
      <c r="B2266" s="1" t="s">
        <v>3317</v>
      </c>
      <c r="C2266">
        <v>589</v>
      </c>
      <c r="D2266">
        <v>23616</v>
      </c>
      <c r="E2266">
        <v>8</v>
      </c>
      <c r="F2266">
        <v>1</v>
      </c>
      <c r="G2266">
        <v>1</v>
      </c>
      <c r="H2266" s="2">
        <v>43405</v>
      </c>
      <c r="I2266" t="str">
        <f>VLOOKUP(Sales[[#This Row],[TerritoryKey]], Territories[], 2, FALSE)</f>
        <v>Germany</v>
      </c>
      <c r="J2266">
        <f>_xlfn.XLOOKUP(Sales[[#This Row],[ProductKey]], Products!$A:$A, Products!$J:$J)</f>
        <v>419.77839999999998</v>
      </c>
      <c r="K2266">
        <f>_xlfn.XLOOKUP(Sales[[#This Row],[ProductKey]], Products!$A:$A, Products!$K:$K)</f>
        <v>769.49</v>
      </c>
      <c r="L2266" s="1">
        <f>Sales[[#This Row],[ProductPrice]]*Sales[[#This Row],[OrderQuantity]]</f>
        <v>769.49</v>
      </c>
      <c r="M2266" s="1">
        <f>Sales[[#This Row],[OrderQuantity]]</f>
        <v>1</v>
      </c>
      <c r="N2266" s="1">
        <f>1</f>
        <v>1</v>
      </c>
      <c r="O2266" s="1">
        <f>Sales[[#This Row],[TotalSales]]-Sales[[#This Row],[TotalCost]]</f>
        <v>349.71160000000003</v>
      </c>
      <c r="P2266" s="1">
        <f>Sales[[#This Row],[ProductCost]]*Sales[[#This Row],[OrderQuantity]]</f>
        <v>419.77839999999998</v>
      </c>
      <c r="Q2266" s="1" t="str">
        <f>VLOOKUP(Sales[[#This Row],[ProductKey]], Products!$A$2:$D$1000, 4, FALSE)</f>
        <v>Mountain-400-W Silver, 42</v>
      </c>
    </row>
    <row r="2267" spans="1:17" x14ac:dyDescent="0.25">
      <c r="A2267" s="2">
        <v>38169</v>
      </c>
      <c r="B2267" s="1" t="s">
        <v>3436</v>
      </c>
      <c r="C2267">
        <v>605</v>
      </c>
      <c r="D2267">
        <v>24033</v>
      </c>
      <c r="E2267">
        <v>8</v>
      </c>
      <c r="F2267">
        <v>1</v>
      </c>
      <c r="G2267">
        <v>1</v>
      </c>
      <c r="H2267" s="2">
        <v>43282</v>
      </c>
      <c r="I2267" t="str">
        <f>VLOOKUP(Sales[[#This Row],[TerritoryKey]], Territories[], 2, FALSE)</f>
        <v>Germany</v>
      </c>
      <c r="J2267">
        <f>_xlfn.XLOOKUP(Sales[[#This Row],[ProductKey]], Products!$A:$A, Products!$J:$J)</f>
        <v>343.64960000000002</v>
      </c>
      <c r="K2267">
        <f>_xlfn.XLOOKUP(Sales[[#This Row],[ProductKey]], Products!$A:$A, Products!$K:$K)</f>
        <v>539.99</v>
      </c>
      <c r="L2267" s="1">
        <f>Sales[[#This Row],[ProductPrice]]*Sales[[#This Row],[OrderQuantity]]</f>
        <v>539.99</v>
      </c>
      <c r="M2267" s="1">
        <f>Sales[[#This Row],[OrderQuantity]]</f>
        <v>1</v>
      </c>
      <c r="N2267" s="1">
        <f>1</f>
        <v>1</v>
      </c>
      <c r="O2267" s="1">
        <f>Sales[[#This Row],[TotalSales]]-Sales[[#This Row],[TotalCost]]</f>
        <v>196.34039999999999</v>
      </c>
      <c r="P2267" s="1">
        <f>Sales[[#This Row],[ProductCost]]*Sales[[#This Row],[OrderQuantity]]</f>
        <v>343.64960000000002</v>
      </c>
      <c r="Q2267" s="1" t="str">
        <f>VLOOKUP(Sales[[#This Row],[ProductKey]], Products!$A$2:$D$1000, 4, FALSE)</f>
        <v>Road-750 Black, 48</v>
      </c>
    </row>
    <row r="2268" spans="1:17" x14ac:dyDescent="0.25">
      <c r="A2268" s="2">
        <v>38110</v>
      </c>
      <c r="B2268" s="1" t="s">
        <v>3454</v>
      </c>
      <c r="C2268">
        <v>582</v>
      </c>
      <c r="D2268">
        <v>17942</v>
      </c>
      <c r="E2268">
        <v>8</v>
      </c>
      <c r="F2268">
        <v>1</v>
      </c>
      <c r="G2268">
        <v>1</v>
      </c>
      <c r="H2268" s="2">
        <v>43223</v>
      </c>
      <c r="I2268" t="str">
        <f>VLOOKUP(Sales[[#This Row],[TerritoryKey]], Territories[], 2, FALSE)</f>
        <v>Germany</v>
      </c>
      <c r="J2268">
        <f>_xlfn.XLOOKUP(Sales[[#This Row],[ProductKey]], Products!$A:$A, Products!$J:$J)</f>
        <v>1082.51</v>
      </c>
      <c r="K2268">
        <f>_xlfn.XLOOKUP(Sales[[#This Row],[ProductKey]], Products!$A:$A, Products!$K:$K)</f>
        <v>1700.99</v>
      </c>
      <c r="L2268" s="1">
        <f>Sales[[#This Row],[ProductPrice]]*Sales[[#This Row],[OrderQuantity]]</f>
        <v>1700.99</v>
      </c>
      <c r="M2268" s="1">
        <f>Sales[[#This Row],[OrderQuantity]]</f>
        <v>1</v>
      </c>
      <c r="N2268" s="1">
        <f>1</f>
        <v>1</v>
      </c>
      <c r="O2268" s="1">
        <f>Sales[[#This Row],[TotalSales]]-Sales[[#This Row],[TotalCost]]</f>
        <v>618.48</v>
      </c>
      <c r="P2268" s="1">
        <f>Sales[[#This Row],[ProductCost]]*Sales[[#This Row],[OrderQuantity]]</f>
        <v>1082.51</v>
      </c>
      <c r="Q2268" s="1" t="str">
        <f>VLOOKUP(Sales[[#This Row],[ProductKey]], Products!$A$2:$D$1000, 4, FALSE)</f>
        <v>Road-350-W Yellow, 44</v>
      </c>
    </row>
    <row r="2269" spans="1:17" x14ac:dyDescent="0.25">
      <c r="A2269" s="2">
        <v>37692</v>
      </c>
      <c r="B2269" s="1" t="s">
        <v>3456</v>
      </c>
      <c r="C2269">
        <v>586</v>
      </c>
      <c r="D2269">
        <v>28528</v>
      </c>
      <c r="E2269">
        <v>8</v>
      </c>
      <c r="F2269">
        <v>1</v>
      </c>
      <c r="G2269">
        <v>1</v>
      </c>
      <c r="H2269" s="2">
        <v>42806</v>
      </c>
      <c r="I2269" t="str">
        <f>VLOOKUP(Sales[[#This Row],[TerritoryKey]], Territories[], 2, FALSE)</f>
        <v>Germany</v>
      </c>
      <c r="J2269">
        <f>_xlfn.XLOOKUP(Sales[[#This Row],[ProductKey]], Products!$A:$A, Products!$J:$J)</f>
        <v>461.44479999999999</v>
      </c>
      <c r="K2269">
        <f>_xlfn.XLOOKUP(Sales[[#This Row],[ProductKey]], Products!$A:$A, Products!$K:$K)</f>
        <v>742.35</v>
      </c>
      <c r="L2269" s="1">
        <f>Sales[[#This Row],[ProductPrice]]*Sales[[#This Row],[OrderQuantity]]</f>
        <v>742.35</v>
      </c>
      <c r="M2269" s="1">
        <f>Sales[[#This Row],[OrderQuantity]]</f>
        <v>1</v>
      </c>
      <c r="N2269" s="1">
        <f>1</f>
        <v>1</v>
      </c>
      <c r="O2269" s="1">
        <f>Sales[[#This Row],[TotalSales]]-Sales[[#This Row],[TotalCost]]</f>
        <v>280.90520000000004</v>
      </c>
      <c r="P2269" s="1">
        <f>Sales[[#This Row],[ProductCost]]*Sales[[#This Row],[OrderQuantity]]</f>
        <v>461.44479999999999</v>
      </c>
      <c r="Q2269" s="1" t="str">
        <f>VLOOKUP(Sales[[#This Row],[ProductKey]], Products!$A$2:$D$1000, 4, FALSE)</f>
        <v>Touring-3000 Blue, 50</v>
      </c>
    </row>
    <row r="2270" spans="1:17" x14ac:dyDescent="0.25">
      <c r="A2270" s="2">
        <v>38078</v>
      </c>
      <c r="B2270" s="1" t="s">
        <v>3492</v>
      </c>
      <c r="C2270">
        <v>589</v>
      </c>
      <c r="D2270">
        <v>21666</v>
      </c>
      <c r="E2270">
        <v>8</v>
      </c>
      <c r="F2270">
        <v>1</v>
      </c>
      <c r="G2270">
        <v>1</v>
      </c>
      <c r="H2270" s="2">
        <v>43191</v>
      </c>
      <c r="I2270" t="str">
        <f>VLOOKUP(Sales[[#This Row],[TerritoryKey]], Territories[], 2, FALSE)</f>
        <v>Germany</v>
      </c>
      <c r="J2270">
        <f>_xlfn.XLOOKUP(Sales[[#This Row],[ProductKey]], Products!$A:$A, Products!$J:$J)</f>
        <v>419.77839999999998</v>
      </c>
      <c r="K2270">
        <f>_xlfn.XLOOKUP(Sales[[#This Row],[ProductKey]], Products!$A:$A, Products!$K:$K)</f>
        <v>769.49</v>
      </c>
      <c r="L2270" s="1">
        <f>Sales[[#This Row],[ProductPrice]]*Sales[[#This Row],[OrderQuantity]]</f>
        <v>769.49</v>
      </c>
      <c r="M2270" s="1">
        <f>Sales[[#This Row],[OrderQuantity]]</f>
        <v>1</v>
      </c>
      <c r="N2270" s="1">
        <f>1</f>
        <v>1</v>
      </c>
      <c r="O2270" s="1">
        <f>Sales[[#This Row],[TotalSales]]-Sales[[#This Row],[TotalCost]]</f>
        <v>349.71160000000003</v>
      </c>
      <c r="P2270" s="1">
        <f>Sales[[#This Row],[ProductCost]]*Sales[[#This Row],[OrderQuantity]]</f>
        <v>419.77839999999998</v>
      </c>
      <c r="Q2270" s="1" t="str">
        <f>VLOOKUP(Sales[[#This Row],[ProductKey]], Products!$A$2:$D$1000, 4, FALSE)</f>
        <v>Mountain-400-W Silver, 42</v>
      </c>
    </row>
    <row r="2271" spans="1:17" x14ac:dyDescent="0.25">
      <c r="A2271" s="2">
        <v>37633</v>
      </c>
      <c r="B2271" s="1" t="s">
        <v>3501</v>
      </c>
      <c r="C2271">
        <v>358</v>
      </c>
      <c r="D2271">
        <v>12521</v>
      </c>
      <c r="E2271">
        <v>8</v>
      </c>
      <c r="F2271">
        <v>1</v>
      </c>
      <c r="G2271">
        <v>1</v>
      </c>
      <c r="H2271" s="2">
        <v>42747</v>
      </c>
      <c r="I2271" t="str">
        <f>VLOOKUP(Sales[[#This Row],[TerritoryKey]], Territories[], 2, FALSE)</f>
        <v>Germany</v>
      </c>
      <c r="J2271">
        <f>_xlfn.XLOOKUP(Sales[[#This Row],[ProductKey]], Products!$A:$A, Products!$J:$J)</f>
        <v>1105.81</v>
      </c>
      <c r="K2271">
        <f>_xlfn.XLOOKUP(Sales[[#This Row],[ProductKey]], Products!$A:$A, Products!$K:$K)</f>
        <v>2049.0981999999999</v>
      </c>
      <c r="L2271" s="1">
        <f>Sales[[#This Row],[ProductPrice]]*Sales[[#This Row],[OrderQuantity]]</f>
        <v>2049.0981999999999</v>
      </c>
      <c r="M2271" s="1">
        <f>Sales[[#This Row],[OrderQuantity]]</f>
        <v>1</v>
      </c>
      <c r="N2271" s="1">
        <f>1</f>
        <v>1</v>
      </c>
      <c r="O2271" s="1">
        <f>Sales[[#This Row],[TotalSales]]-Sales[[#This Row],[TotalCost]]</f>
        <v>943.28819999999996</v>
      </c>
      <c r="P2271" s="1">
        <f>Sales[[#This Row],[ProductCost]]*Sales[[#This Row],[OrderQuantity]]</f>
        <v>1105.81</v>
      </c>
      <c r="Q2271" s="1" t="str">
        <f>VLOOKUP(Sales[[#This Row],[ProductKey]], Products!$A$2:$D$1000, 4, FALSE)</f>
        <v>Mountain-200 Black, 38</v>
      </c>
    </row>
    <row r="2272" spans="1:17" x14ac:dyDescent="0.25">
      <c r="A2272" s="2">
        <v>37692</v>
      </c>
      <c r="B2272" s="1" t="s">
        <v>3521</v>
      </c>
      <c r="C2272">
        <v>352</v>
      </c>
      <c r="D2272">
        <v>12712</v>
      </c>
      <c r="E2272">
        <v>8</v>
      </c>
      <c r="F2272">
        <v>1</v>
      </c>
      <c r="G2272">
        <v>1</v>
      </c>
      <c r="H2272" s="2">
        <v>42806</v>
      </c>
      <c r="I2272" t="str">
        <f>VLOOKUP(Sales[[#This Row],[TerritoryKey]], Territories[], 2, FALSE)</f>
        <v>Germany</v>
      </c>
      <c r="J2272">
        <f>_xlfn.XLOOKUP(Sales[[#This Row],[ProductKey]], Products!$A:$A, Products!$J:$J)</f>
        <v>1117.8559</v>
      </c>
      <c r="K2272">
        <f>_xlfn.XLOOKUP(Sales[[#This Row],[ProductKey]], Products!$A:$A, Products!$K:$K)</f>
        <v>2071.4196000000002</v>
      </c>
      <c r="L2272" s="1">
        <f>Sales[[#This Row],[ProductPrice]]*Sales[[#This Row],[OrderQuantity]]</f>
        <v>2071.4196000000002</v>
      </c>
      <c r="M2272" s="1">
        <f>Sales[[#This Row],[OrderQuantity]]</f>
        <v>1</v>
      </c>
      <c r="N2272" s="1">
        <f>1</f>
        <v>1</v>
      </c>
      <c r="O2272" s="1">
        <f>Sales[[#This Row],[TotalSales]]-Sales[[#This Row],[TotalCost]]</f>
        <v>953.56370000000015</v>
      </c>
      <c r="P2272" s="1">
        <f>Sales[[#This Row],[ProductCost]]*Sales[[#This Row],[OrderQuantity]]</f>
        <v>1117.8559</v>
      </c>
      <c r="Q2272" s="1" t="str">
        <f>VLOOKUP(Sales[[#This Row],[ProductKey]], Products!$A$2:$D$1000, 4, FALSE)</f>
        <v>Mountain-200 Silver, 38</v>
      </c>
    </row>
    <row r="2273" spans="1:17" x14ac:dyDescent="0.25">
      <c r="A2273" s="2">
        <v>38262</v>
      </c>
      <c r="B2273" s="1" t="s">
        <v>3530</v>
      </c>
      <c r="C2273">
        <v>576</v>
      </c>
      <c r="D2273">
        <v>26223</v>
      </c>
      <c r="E2273">
        <v>8</v>
      </c>
      <c r="F2273">
        <v>1</v>
      </c>
      <c r="G2273">
        <v>1</v>
      </c>
      <c r="H2273" s="2">
        <v>43375</v>
      </c>
      <c r="I2273" t="str">
        <f>VLOOKUP(Sales[[#This Row],[TerritoryKey]], Territories[], 2, FALSE)</f>
        <v>Germany</v>
      </c>
      <c r="J2273">
        <f>_xlfn.XLOOKUP(Sales[[#This Row],[ProductKey]], Products!$A:$A, Products!$J:$J)</f>
        <v>1481.9378999999999</v>
      </c>
      <c r="K2273">
        <f>_xlfn.XLOOKUP(Sales[[#This Row],[ProductKey]], Products!$A:$A, Products!$K:$K)</f>
        <v>2384.0700000000002</v>
      </c>
      <c r="L2273" s="1">
        <f>Sales[[#This Row],[ProductPrice]]*Sales[[#This Row],[OrderQuantity]]</f>
        <v>2384.0700000000002</v>
      </c>
      <c r="M2273" s="1">
        <f>Sales[[#This Row],[OrderQuantity]]</f>
        <v>1</v>
      </c>
      <c r="N2273" s="1">
        <f>1</f>
        <v>1</v>
      </c>
      <c r="O2273" s="1">
        <f>Sales[[#This Row],[TotalSales]]-Sales[[#This Row],[TotalCost]]</f>
        <v>902.13210000000026</v>
      </c>
      <c r="P2273" s="1">
        <f>Sales[[#This Row],[ProductCost]]*Sales[[#This Row],[OrderQuantity]]</f>
        <v>1481.9378999999999</v>
      </c>
      <c r="Q2273" s="1" t="str">
        <f>VLOOKUP(Sales[[#This Row],[ProductKey]], Products!$A$2:$D$1000, 4, FALSE)</f>
        <v>Touring-1000 Blue, 60</v>
      </c>
    </row>
    <row r="2274" spans="1:17" x14ac:dyDescent="0.25">
      <c r="A2274" s="2">
        <v>38324</v>
      </c>
      <c r="B2274" s="1" t="s">
        <v>3577</v>
      </c>
      <c r="C2274">
        <v>358</v>
      </c>
      <c r="D2274">
        <v>12624</v>
      </c>
      <c r="E2274">
        <v>8</v>
      </c>
      <c r="F2274">
        <v>1</v>
      </c>
      <c r="G2274">
        <v>1</v>
      </c>
      <c r="H2274" s="2">
        <v>43437</v>
      </c>
      <c r="I2274" t="str">
        <f>VLOOKUP(Sales[[#This Row],[TerritoryKey]], Territories[], 2, FALSE)</f>
        <v>Germany</v>
      </c>
      <c r="J2274">
        <f>_xlfn.XLOOKUP(Sales[[#This Row],[ProductKey]], Products!$A:$A, Products!$J:$J)</f>
        <v>1105.81</v>
      </c>
      <c r="K2274">
        <f>_xlfn.XLOOKUP(Sales[[#This Row],[ProductKey]], Products!$A:$A, Products!$K:$K)</f>
        <v>2049.0981999999999</v>
      </c>
      <c r="L2274" s="1">
        <f>Sales[[#This Row],[ProductPrice]]*Sales[[#This Row],[OrderQuantity]]</f>
        <v>2049.0981999999999</v>
      </c>
      <c r="M2274" s="1">
        <f>Sales[[#This Row],[OrderQuantity]]</f>
        <v>1</v>
      </c>
      <c r="N2274" s="1">
        <f>1</f>
        <v>1</v>
      </c>
      <c r="O2274" s="1">
        <f>Sales[[#This Row],[TotalSales]]-Sales[[#This Row],[TotalCost]]</f>
        <v>943.28819999999996</v>
      </c>
      <c r="P2274" s="1">
        <f>Sales[[#This Row],[ProductCost]]*Sales[[#This Row],[OrderQuantity]]</f>
        <v>1105.81</v>
      </c>
      <c r="Q2274" s="1" t="str">
        <f>VLOOKUP(Sales[[#This Row],[ProductKey]], Products!$A$2:$D$1000, 4, FALSE)</f>
        <v>Mountain-200 Black, 38</v>
      </c>
    </row>
    <row r="2275" spans="1:17" x14ac:dyDescent="0.25">
      <c r="A2275" s="2">
        <v>38202</v>
      </c>
      <c r="B2275" s="1" t="s">
        <v>3587</v>
      </c>
      <c r="C2275">
        <v>571</v>
      </c>
      <c r="D2275">
        <v>13265</v>
      </c>
      <c r="E2275">
        <v>8</v>
      </c>
      <c r="F2275">
        <v>1</v>
      </c>
      <c r="G2275">
        <v>1</v>
      </c>
      <c r="H2275" s="2">
        <v>43315</v>
      </c>
      <c r="I2275" t="str">
        <f>VLOOKUP(Sales[[#This Row],[TerritoryKey]], Territories[], 2, FALSE)</f>
        <v>Germany</v>
      </c>
      <c r="J2275">
        <f>_xlfn.XLOOKUP(Sales[[#This Row],[ProductKey]], Products!$A:$A, Products!$J:$J)</f>
        <v>461.44479999999999</v>
      </c>
      <c r="K2275">
        <f>_xlfn.XLOOKUP(Sales[[#This Row],[ProductKey]], Products!$A:$A, Products!$K:$K)</f>
        <v>742.35</v>
      </c>
      <c r="L2275" s="1">
        <f>Sales[[#This Row],[ProductPrice]]*Sales[[#This Row],[OrderQuantity]]</f>
        <v>742.35</v>
      </c>
      <c r="M2275" s="1">
        <f>Sales[[#This Row],[OrderQuantity]]</f>
        <v>1</v>
      </c>
      <c r="N2275" s="1">
        <f>1</f>
        <v>1</v>
      </c>
      <c r="O2275" s="1">
        <f>Sales[[#This Row],[TotalSales]]-Sales[[#This Row],[TotalCost]]</f>
        <v>280.90520000000004</v>
      </c>
      <c r="P2275" s="1">
        <f>Sales[[#This Row],[ProductCost]]*Sales[[#This Row],[OrderQuantity]]</f>
        <v>461.44479999999999</v>
      </c>
      <c r="Q2275" s="1" t="str">
        <f>VLOOKUP(Sales[[#This Row],[ProductKey]], Products!$A$2:$D$1000, 4, FALSE)</f>
        <v>Touring-3000 Yellow, 58</v>
      </c>
    </row>
    <row r="2276" spans="1:17" x14ac:dyDescent="0.25">
      <c r="A2276" s="2">
        <v>37723</v>
      </c>
      <c r="B2276" s="1" t="s">
        <v>3607</v>
      </c>
      <c r="C2276">
        <v>358</v>
      </c>
      <c r="D2276">
        <v>18164</v>
      </c>
      <c r="E2276">
        <v>8</v>
      </c>
      <c r="F2276">
        <v>1</v>
      </c>
      <c r="G2276">
        <v>1</v>
      </c>
      <c r="H2276" s="2">
        <v>42837</v>
      </c>
      <c r="I2276" t="str">
        <f>VLOOKUP(Sales[[#This Row],[TerritoryKey]], Territories[], 2, FALSE)</f>
        <v>Germany</v>
      </c>
      <c r="J2276">
        <f>_xlfn.XLOOKUP(Sales[[#This Row],[ProductKey]], Products!$A:$A, Products!$J:$J)</f>
        <v>1105.81</v>
      </c>
      <c r="K2276">
        <f>_xlfn.XLOOKUP(Sales[[#This Row],[ProductKey]], Products!$A:$A, Products!$K:$K)</f>
        <v>2049.0981999999999</v>
      </c>
      <c r="L2276" s="1">
        <f>Sales[[#This Row],[ProductPrice]]*Sales[[#This Row],[OrderQuantity]]</f>
        <v>2049.0981999999999</v>
      </c>
      <c r="M2276" s="1">
        <f>Sales[[#This Row],[OrderQuantity]]</f>
        <v>1</v>
      </c>
      <c r="N2276" s="1">
        <f>1</f>
        <v>1</v>
      </c>
      <c r="O2276" s="1">
        <f>Sales[[#This Row],[TotalSales]]-Sales[[#This Row],[TotalCost]]</f>
        <v>943.28819999999996</v>
      </c>
      <c r="P2276" s="1">
        <f>Sales[[#This Row],[ProductCost]]*Sales[[#This Row],[OrderQuantity]]</f>
        <v>1105.81</v>
      </c>
      <c r="Q2276" s="1" t="str">
        <f>VLOOKUP(Sales[[#This Row],[ProductKey]], Products!$A$2:$D$1000, 4, FALSE)</f>
        <v>Mountain-200 Black, 38</v>
      </c>
    </row>
    <row r="2277" spans="1:17" x14ac:dyDescent="0.25">
      <c r="A2277" s="2">
        <v>38108</v>
      </c>
      <c r="B2277" s="1" t="s">
        <v>3608</v>
      </c>
      <c r="C2277">
        <v>373</v>
      </c>
      <c r="D2277">
        <v>16466</v>
      </c>
      <c r="E2277">
        <v>8</v>
      </c>
      <c r="F2277">
        <v>1</v>
      </c>
      <c r="G2277">
        <v>1</v>
      </c>
      <c r="H2277" s="2">
        <v>43221</v>
      </c>
      <c r="I2277" t="str">
        <f>VLOOKUP(Sales[[#This Row],[TerritoryKey]], Territories[], 2, FALSE)</f>
        <v>Germany</v>
      </c>
      <c r="J2277">
        <f>_xlfn.XLOOKUP(Sales[[#This Row],[ProductKey]], Products!$A:$A, Products!$J:$J)</f>
        <v>1320.6838</v>
      </c>
      <c r="K2277">
        <f>_xlfn.XLOOKUP(Sales[[#This Row],[ProductKey]], Products!$A:$A, Products!$K:$K)</f>
        <v>2181.5625</v>
      </c>
      <c r="L2277" s="1">
        <f>Sales[[#This Row],[ProductPrice]]*Sales[[#This Row],[OrderQuantity]]</f>
        <v>2181.5625</v>
      </c>
      <c r="M2277" s="1">
        <f>Sales[[#This Row],[OrderQuantity]]</f>
        <v>1</v>
      </c>
      <c r="N2277" s="1">
        <f>1</f>
        <v>1</v>
      </c>
      <c r="O2277" s="1">
        <f>Sales[[#This Row],[TotalSales]]-Sales[[#This Row],[TotalCost]]</f>
        <v>860.87869999999998</v>
      </c>
      <c r="P2277" s="1">
        <f>Sales[[#This Row],[ProductCost]]*Sales[[#This Row],[OrderQuantity]]</f>
        <v>1320.6838</v>
      </c>
      <c r="Q2277" s="1" t="str">
        <f>VLOOKUP(Sales[[#This Row],[ProductKey]], Products!$A$2:$D$1000, 4, FALSE)</f>
        <v>Road-250 Black, 44</v>
      </c>
    </row>
    <row r="2278" spans="1:17" x14ac:dyDescent="0.25">
      <c r="A2278" s="2">
        <v>37784</v>
      </c>
      <c r="B2278" s="1" t="s">
        <v>3613</v>
      </c>
      <c r="C2278">
        <v>580</v>
      </c>
      <c r="D2278">
        <v>11431</v>
      </c>
      <c r="E2278">
        <v>8</v>
      </c>
      <c r="F2278">
        <v>1</v>
      </c>
      <c r="G2278">
        <v>1</v>
      </c>
      <c r="H2278" s="2">
        <v>42898</v>
      </c>
      <c r="I2278" t="str">
        <f>VLOOKUP(Sales[[#This Row],[TerritoryKey]], Territories[], 2, FALSE)</f>
        <v>Germany</v>
      </c>
      <c r="J2278">
        <f>_xlfn.XLOOKUP(Sales[[#This Row],[ProductKey]], Products!$A:$A, Products!$J:$J)</f>
        <v>1082.51</v>
      </c>
      <c r="K2278">
        <f>_xlfn.XLOOKUP(Sales[[#This Row],[ProductKey]], Products!$A:$A, Products!$K:$K)</f>
        <v>1700.99</v>
      </c>
      <c r="L2278" s="1">
        <f>Sales[[#This Row],[ProductPrice]]*Sales[[#This Row],[OrderQuantity]]</f>
        <v>1700.99</v>
      </c>
      <c r="M2278" s="1">
        <f>Sales[[#This Row],[OrderQuantity]]</f>
        <v>1</v>
      </c>
      <c r="N2278" s="1">
        <f>1</f>
        <v>1</v>
      </c>
      <c r="O2278" s="1">
        <f>Sales[[#This Row],[TotalSales]]-Sales[[#This Row],[TotalCost]]</f>
        <v>618.48</v>
      </c>
      <c r="P2278" s="1">
        <f>Sales[[#This Row],[ProductCost]]*Sales[[#This Row],[OrderQuantity]]</f>
        <v>1082.51</v>
      </c>
      <c r="Q2278" s="1" t="str">
        <f>VLOOKUP(Sales[[#This Row],[ProductKey]], Products!$A$2:$D$1000, 4, FALSE)</f>
        <v>Road-350-W Yellow, 40</v>
      </c>
    </row>
    <row r="2279" spans="1:17" x14ac:dyDescent="0.25">
      <c r="A2279" s="2">
        <v>37906</v>
      </c>
      <c r="B2279" s="1" t="s">
        <v>3635</v>
      </c>
      <c r="C2279">
        <v>605</v>
      </c>
      <c r="D2279">
        <v>24024</v>
      </c>
      <c r="E2279">
        <v>8</v>
      </c>
      <c r="F2279">
        <v>1</v>
      </c>
      <c r="G2279">
        <v>1</v>
      </c>
      <c r="H2279" s="2">
        <v>43020</v>
      </c>
      <c r="I2279" t="str">
        <f>VLOOKUP(Sales[[#This Row],[TerritoryKey]], Territories[], 2, FALSE)</f>
        <v>Germany</v>
      </c>
      <c r="J2279">
        <f>_xlfn.XLOOKUP(Sales[[#This Row],[ProductKey]], Products!$A:$A, Products!$J:$J)</f>
        <v>343.64960000000002</v>
      </c>
      <c r="K2279">
        <f>_xlfn.XLOOKUP(Sales[[#This Row],[ProductKey]], Products!$A:$A, Products!$K:$K)</f>
        <v>539.99</v>
      </c>
      <c r="L2279" s="1">
        <f>Sales[[#This Row],[ProductPrice]]*Sales[[#This Row],[OrderQuantity]]</f>
        <v>539.99</v>
      </c>
      <c r="M2279" s="1">
        <f>Sales[[#This Row],[OrderQuantity]]</f>
        <v>1</v>
      </c>
      <c r="N2279" s="1">
        <f>1</f>
        <v>1</v>
      </c>
      <c r="O2279" s="1">
        <f>Sales[[#This Row],[TotalSales]]-Sales[[#This Row],[TotalCost]]</f>
        <v>196.34039999999999</v>
      </c>
      <c r="P2279" s="1">
        <f>Sales[[#This Row],[ProductCost]]*Sales[[#This Row],[OrderQuantity]]</f>
        <v>343.64960000000002</v>
      </c>
      <c r="Q2279" s="1" t="str">
        <f>VLOOKUP(Sales[[#This Row],[ProductKey]], Products!$A$2:$D$1000, 4, FALSE)</f>
        <v>Road-750 Black, 48</v>
      </c>
    </row>
    <row r="2280" spans="1:17" x14ac:dyDescent="0.25">
      <c r="A2280" s="2">
        <v>38200</v>
      </c>
      <c r="B2280" s="1" t="s">
        <v>3692</v>
      </c>
      <c r="C2280">
        <v>606</v>
      </c>
      <c r="D2280">
        <v>24716</v>
      </c>
      <c r="E2280">
        <v>8</v>
      </c>
      <c r="F2280">
        <v>1</v>
      </c>
      <c r="G2280">
        <v>1</v>
      </c>
      <c r="H2280" s="2">
        <v>43313</v>
      </c>
      <c r="I2280" t="str">
        <f>VLOOKUP(Sales[[#This Row],[TerritoryKey]], Territories[], 2, FALSE)</f>
        <v>Germany</v>
      </c>
      <c r="J2280">
        <f>_xlfn.XLOOKUP(Sales[[#This Row],[ProductKey]], Products!$A:$A, Products!$J:$J)</f>
        <v>343.64960000000002</v>
      </c>
      <c r="K2280">
        <f>_xlfn.XLOOKUP(Sales[[#This Row],[ProductKey]], Products!$A:$A, Products!$K:$K)</f>
        <v>539.99</v>
      </c>
      <c r="L2280" s="1">
        <f>Sales[[#This Row],[ProductPrice]]*Sales[[#This Row],[OrderQuantity]]</f>
        <v>539.99</v>
      </c>
      <c r="M2280" s="1">
        <f>Sales[[#This Row],[OrderQuantity]]</f>
        <v>1</v>
      </c>
      <c r="N2280" s="1">
        <f>1</f>
        <v>1</v>
      </c>
      <c r="O2280" s="1">
        <f>Sales[[#This Row],[TotalSales]]-Sales[[#This Row],[TotalCost]]</f>
        <v>196.34039999999999</v>
      </c>
      <c r="P2280" s="1">
        <f>Sales[[#This Row],[ProductCost]]*Sales[[#This Row],[OrderQuantity]]</f>
        <v>343.64960000000002</v>
      </c>
      <c r="Q2280" s="1" t="str">
        <f>VLOOKUP(Sales[[#This Row],[ProductKey]], Products!$A$2:$D$1000, 4, FALSE)</f>
        <v>Road-750 Black, 52</v>
      </c>
    </row>
    <row r="2281" spans="1:17" x14ac:dyDescent="0.25">
      <c r="A2281" s="2">
        <v>38231</v>
      </c>
      <c r="B2281" s="1" t="s">
        <v>3716</v>
      </c>
      <c r="C2281">
        <v>389</v>
      </c>
      <c r="D2281">
        <v>28555</v>
      </c>
      <c r="E2281">
        <v>8</v>
      </c>
      <c r="F2281">
        <v>1</v>
      </c>
      <c r="G2281">
        <v>1</v>
      </c>
      <c r="H2281" s="2">
        <v>43344</v>
      </c>
      <c r="I2281" t="str">
        <f>VLOOKUP(Sales[[#This Row],[TerritoryKey]], Territories[], 2, FALSE)</f>
        <v>Germany</v>
      </c>
      <c r="J2281">
        <f>_xlfn.XLOOKUP(Sales[[#This Row],[ProductKey]], Products!$A:$A, Products!$J:$J)</f>
        <v>605.64919999999995</v>
      </c>
      <c r="K2281">
        <f>_xlfn.XLOOKUP(Sales[[#This Row],[ProductKey]], Products!$A:$A, Products!$K:$K)</f>
        <v>1000.4375</v>
      </c>
      <c r="L2281" s="1">
        <f>Sales[[#This Row],[ProductPrice]]*Sales[[#This Row],[OrderQuantity]]</f>
        <v>1000.4375</v>
      </c>
      <c r="M2281" s="1">
        <f>Sales[[#This Row],[OrderQuantity]]</f>
        <v>1</v>
      </c>
      <c r="N2281" s="1">
        <f>1</f>
        <v>1</v>
      </c>
      <c r="O2281" s="1">
        <f>Sales[[#This Row],[TotalSales]]-Sales[[#This Row],[TotalCost]]</f>
        <v>394.78830000000005</v>
      </c>
      <c r="P2281" s="1">
        <f>Sales[[#This Row],[ProductCost]]*Sales[[#This Row],[OrderQuantity]]</f>
        <v>605.64919999999995</v>
      </c>
      <c r="Q2281" s="1" t="str">
        <f>VLOOKUP(Sales[[#This Row],[ProductKey]], Products!$A$2:$D$1000, 4, FALSE)</f>
        <v>Road-550-W Yellow, 48</v>
      </c>
    </row>
    <row r="2282" spans="1:17" x14ac:dyDescent="0.25">
      <c r="A2282" s="2">
        <v>38078</v>
      </c>
      <c r="B2282" s="1" t="s">
        <v>3719</v>
      </c>
      <c r="C2282">
        <v>389</v>
      </c>
      <c r="D2282">
        <v>28554</v>
      </c>
      <c r="E2282">
        <v>8</v>
      </c>
      <c r="F2282">
        <v>1</v>
      </c>
      <c r="G2282">
        <v>1</v>
      </c>
      <c r="H2282" s="2">
        <v>43191</v>
      </c>
      <c r="I2282" t="str">
        <f>VLOOKUP(Sales[[#This Row],[TerritoryKey]], Territories[], 2, FALSE)</f>
        <v>Germany</v>
      </c>
      <c r="J2282">
        <f>_xlfn.XLOOKUP(Sales[[#This Row],[ProductKey]], Products!$A:$A, Products!$J:$J)</f>
        <v>605.64919999999995</v>
      </c>
      <c r="K2282">
        <f>_xlfn.XLOOKUP(Sales[[#This Row],[ProductKey]], Products!$A:$A, Products!$K:$K)</f>
        <v>1000.4375</v>
      </c>
      <c r="L2282" s="1">
        <f>Sales[[#This Row],[ProductPrice]]*Sales[[#This Row],[OrderQuantity]]</f>
        <v>1000.4375</v>
      </c>
      <c r="M2282" s="1">
        <f>Sales[[#This Row],[OrderQuantity]]</f>
        <v>1</v>
      </c>
      <c r="N2282" s="1">
        <f>1</f>
        <v>1</v>
      </c>
      <c r="O2282" s="1">
        <f>Sales[[#This Row],[TotalSales]]-Sales[[#This Row],[TotalCost]]</f>
        <v>394.78830000000005</v>
      </c>
      <c r="P2282" s="1">
        <f>Sales[[#This Row],[ProductCost]]*Sales[[#This Row],[OrderQuantity]]</f>
        <v>605.64919999999995</v>
      </c>
      <c r="Q2282" s="1" t="str">
        <f>VLOOKUP(Sales[[#This Row],[ProductKey]], Products!$A$2:$D$1000, 4, FALSE)</f>
        <v>Road-550-W Yellow, 48</v>
      </c>
    </row>
    <row r="2283" spans="1:17" x14ac:dyDescent="0.25">
      <c r="A2283" s="2">
        <v>38202</v>
      </c>
      <c r="B2283" s="1" t="s">
        <v>3740</v>
      </c>
      <c r="C2283">
        <v>563</v>
      </c>
      <c r="D2283">
        <v>11431</v>
      </c>
      <c r="E2283">
        <v>8</v>
      </c>
      <c r="F2283">
        <v>1</v>
      </c>
      <c r="G2283">
        <v>1</v>
      </c>
      <c r="H2283" s="2">
        <v>43315</v>
      </c>
      <c r="I2283" t="str">
        <f>VLOOKUP(Sales[[#This Row],[TerritoryKey]], Territories[], 2, FALSE)</f>
        <v>Germany</v>
      </c>
      <c r="J2283">
        <f>_xlfn.XLOOKUP(Sales[[#This Row],[ProductKey]], Products!$A:$A, Products!$J:$J)</f>
        <v>1481.9378999999999</v>
      </c>
      <c r="K2283">
        <f>_xlfn.XLOOKUP(Sales[[#This Row],[ProductKey]], Products!$A:$A, Products!$K:$K)</f>
        <v>2384.0700000000002</v>
      </c>
      <c r="L2283" s="1">
        <f>Sales[[#This Row],[ProductPrice]]*Sales[[#This Row],[OrderQuantity]]</f>
        <v>2384.0700000000002</v>
      </c>
      <c r="M2283" s="1">
        <f>Sales[[#This Row],[OrderQuantity]]</f>
        <v>1</v>
      </c>
      <c r="N2283" s="1">
        <f>1</f>
        <v>1</v>
      </c>
      <c r="O2283" s="1">
        <f>Sales[[#This Row],[TotalSales]]-Sales[[#This Row],[TotalCost]]</f>
        <v>902.13210000000026</v>
      </c>
      <c r="P2283" s="1">
        <f>Sales[[#This Row],[ProductCost]]*Sales[[#This Row],[OrderQuantity]]</f>
        <v>1481.9378999999999</v>
      </c>
      <c r="Q2283" s="1" t="str">
        <f>VLOOKUP(Sales[[#This Row],[ProductKey]], Products!$A$2:$D$1000, 4, FALSE)</f>
        <v>Touring-1000 Yellow, 54</v>
      </c>
    </row>
    <row r="2284" spans="1:17" x14ac:dyDescent="0.25">
      <c r="A2284" s="2">
        <v>38078</v>
      </c>
      <c r="B2284" s="1" t="s">
        <v>3741</v>
      </c>
      <c r="C2284">
        <v>371</v>
      </c>
      <c r="D2284">
        <v>24067</v>
      </c>
      <c r="E2284">
        <v>8</v>
      </c>
      <c r="F2284">
        <v>1</v>
      </c>
      <c r="G2284">
        <v>1</v>
      </c>
      <c r="H2284" s="2">
        <v>43191</v>
      </c>
      <c r="I2284" t="str">
        <f>VLOOKUP(Sales[[#This Row],[TerritoryKey]], Territories[], 2, FALSE)</f>
        <v>Germany</v>
      </c>
      <c r="J2284">
        <f>_xlfn.XLOOKUP(Sales[[#This Row],[ProductKey]], Products!$A:$A, Products!$J:$J)</f>
        <v>1320.6838</v>
      </c>
      <c r="K2284">
        <f>_xlfn.XLOOKUP(Sales[[#This Row],[ProductKey]], Products!$A:$A, Products!$K:$K)</f>
        <v>2181.5625</v>
      </c>
      <c r="L2284" s="1">
        <f>Sales[[#This Row],[ProductPrice]]*Sales[[#This Row],[OrderQuantity]]</f>
        <v>2181.5625</v>
      </c>
      <c r="M2284" s="1">
        <f>Sales[[#This Row],[OrderQuantity]]</f>
        <v>1</v>
      </c>
      <c r="N2284" s="1">
        <f>1</f>
        <v>1</v>
      </c>
      <c r="O2284" s="1">
        <f>Sales[[#This Row],[TotalSales]]-Sales[[#This Row],[TotalCost]]</f>
        <v>860.87869999999998</v>
      </c>
      <c r="P2284" s="1">
        <f>Sales[[#This Row],[ProductCost]]*Sales[[#This Row],[OrderQuantity]]</f>
        <v>1320.6838</v>
      </c>
      <c r="Q2284" s="1" t="str">
        <f>VLOOKUP(Sales[[#This Row],[ProductKey]], Products!$A$2:$D$1000, 4, FALSE)</f>
        <v>Road-250 Red, 58</v>
      </c>
    </row>
    <row r="2285" spans="1:17" x14ac:dyDescent="0.25">
      <c r="A2285" s="2">
        <v>38109</v>
      </c>
      <c r="B2285" s="1" t="s">
        <v>3756</v>
      </c>
      <c r="C2285">
        <v>356</v>
      </c>
      <c r="D2285">
        <v>17781</v>
      </c>
      <c r="E2285">
        <v>8</v>
      </c>
      <c r="F2285">
        <v>1</v>
      </c>
      <c r="G2285">
        <v>1</v>
      </c>
      <c r="H2285" s="2">
        <v>43222</v>
      </c>
      <c r="I2285" t="str">
        <f>VLOOKUP(Sales[[#This Row],[TerritoryKey]], Territories[], 2, FALSE)</f>
        <v>Germany</v>
      </c>
      <c r="J2285">
        <f>_xlfn.XLOOKUP(Sales[[#This Row],[ProductKey]], Products!$A:$A, Products!$J:$J)</f>
        <v>1117.8559</v>
      </c>
      <c r="K2285">
        <f>_xlfn.XLOOKUP(Sales[[#This Row],[ProductKey]], Products!$A:$A, Products!$K:$K)</f>
        <v>2071.4196000000002</v>
      </c>
      <c r="L2285" s="1">
        <f>Sales[[#This Row],[ProductPrice]]*Sales[[#This Row],[OrderQuantity]]</f>
        <v>2071.4196000000002</v>
      </c>
      <c r="M2285" s="1">
        <f>Sales[[#This Row],[OrderQuantity]]</f>
        <v>1</v>
      </c>
      <c r="N2285" s="1">
        <f>1</f>
        <v>1</v>
      </c>
      <c r="O2285" s="1">
        <f>Sales[[#This Row],[TotalSales]]-Sales[[#This Row],[TotalCost]]</f>
        <v>953.56370000000015</v>
      </c>
      <c r="P2285" s="1">
        <f>Sales[[#This Row],[ProductCost]]*Sales[[#This Row],[OrderQuantity]]</f>
        <v>1117.8559</v>
      </c>
      <c r="Q2285" s="1" t="str">
        <f>VLOOKUP(Sales[[#This Row],[ProductKey]], Products!$A$2:$D$1000, 4, FALSE)</f>
        <v>Mountain-200 Silver, 46</v>
      </c>
    </row>
    <row r="2286" spans="1:17" x14ac:dyDescent="0.25">
      <c r="A2286" s="2">
        <v>38078</v>
      </c>
      <c r="B2286" s="1" t="s">
        <v>3760</v>
      </c>
      <c r="C2286">
        <v>572</v>
      </c>
      <c r="D2286">
        <v>28699</v>
      </c>
      <c r="E2286">
        <v>8</v>
      </c>
      <c r="F2286">
        <v>1</v>
      </c>
      <c r="G2286">
        <v>1</v>
      </c>
      <c r="H2286" s="2">
        <v>43191</v>
      </c>
      <c r="I2286" t="str">
        <f>VLOOKUP(Sales[[#This Row],[TerritoryKey]], Territories[], 2, FALSE)</f>
        <v>Germany</v>
      </c>
      <c r="J2286">
        <f>_xlfn.XLOOKUP(Sales[[#This Row],[ProductKey]], Products!$A:$A, Products!$J:$J)</f>
        <v>461.44479999999999</v>
      </c>
      <c r="K2286">
        <f>_xlfn.XLOOKUP(Sales[[#This Row],[ProductKey]], Products!$A:$A, Products!$K:$K)</f>
        <v>742.35</v>
      </c>
      <c r="L2286" s="1">
        <f>Sales[[#This Row],[ProductPrice]]*Sales[[#This Row],[OrderQuantity]]</f>
        <v>742.35</v>
      </c>
      <c r="M2286" s="1">
        <f>Sales[[#This Row],[OrderQuantity]]</f>
        <v>1</v>
      </c>
      <c r="N2286" s="1">
        <f>1</f>
        <v>1</v>
      </c>
      <c r="O2286" s="1">
        <f>Sales[[#This Row],[TotalSales]]-Sales[[#This Row],[TotalCost]]</f>
        <v>280.90520000000004</v>
      </c>
      <c r="P2286" s="1">
        <f>Sales[[#This Row],[ProductCost]]*Sales[[#This Row],[OrderQuantity]]</f>
        <v>461.44479999999999</v>
      </c>
      <c r="Q2286" s="1" t="str">
        <f>VLOOKUP(Sales[[#This Row],[ProductKey]], Products!$A$2:$D$1000, 4, FALSE)</f>
        <v>Touring-3000 Yellow, 62</v>
      </c>
    </row>
    <row r="2287" spans="1:17" x14ac:dyDescent="0.25">
      <c r="A2287" s="2">
        <v>37988</v>
      </c>
      <c r="B2287" s="1" t="s">
        <v>3761</v>
      </c>
      <c r="C2287">
        <v>584</v>
      </c>
      <c r="D2287">
        <v>13261</v>
      </c>
      <c r="E2287">
        <v>8</v>
      </c>
      <c r="F2287">
        <v>1</v>
      </c>
      <c r="G2287">
        <v>1</v>
      </c>
      <c r="H2287" s="2">
        <v>43102</v>
      </c>
      <c r="I2287" t="str">
        <f>VLOOKUP(Sales[[#This Row],[TerritoryKey]], Territories[], 2, FALSE)</f>
        <v>Germany</v>
      </c>
      <c r="J2287">
        <f>_xlfn.XLOOKUP(Sales[[#This Row],[ProductKey]], Products!$A:$A, Products!$J:$J)</f>
        <v>343.64960000000002</v>
      </c>
      <c r="K2287">
        <f>_xlfn.XLOOKUP(Sales[[#This Row],[ProductKey]], Products!$A:$A, Products!$K:$K)</f>
        <v>539.99</v>
      </c>
      <c r="L2287" s="1">
        <f>Sales[[#This Row],[ProductPrice]]*Sales[[#This Row],[OrderQuantity]]</f>
        <v>539.99</v>
      </c>
      <c r="M2287" s="1">
        <f>Sales[[#This Row],[OrderQuantity]]</f>
        <v>1</v>
      </c>
      <c r="N2287" s="1">
        <f>1</f>
        <v>1</v>
      </c>
      <c r="O2287" s="1">
        <f>Sales[[#This Row],[TotalSales]]-Sales[[#This Row],[TotalCost]]</f>
        <v>196.34039999999999</v>
      </c>
      <c r="P2287" s="1">
        <f>Sales[[#This Row],[ProductCost]]*Sales[[#This Row],[OrderQuantity]]</f>
        <v>343.64960000000002</v>
      </c>
      <c r="Q2287" s="1" t="str">
        <f>VLOOKUP(Sales[[#This Row],[ProductKey]], Products!$A$2:$D$1000, 4, FALSE)</f>
        <v>Road-750 Black, 58</v>
      </c>
    </row>
    <row r="2288" spans="1:17" x14ac:dyDescent="0.25">
      <c r="A2288" s="2">
        <v>38078</v>
      </c>
      <c r="B2288" s="1" t="s">
        <v>3771</v>
      </c>
      <c r="C2288">
        <v>606</v>
      </c>
      <c r="D2288">
        <v>24099</v>
      </c>
      <c r="E2288">
        <v>8</v>
      </c>
      <c r="F2288">
        <v>1</v>
      </c>
      <c r="G2288">
        <v>1</v>
      </c>
      <c r="H2288" s="2">
        <v>43191</v>
      </c>
      <c r="I2288" t="str">
        <f>VLOOKUP(Sales[[#This Row],[TerritoryKey]], Territories[], 2, FALSE)</f>
        <v>Germany</v>
      </c>
      <c r="J2288">
        <f>_xlfn.XLOOKUP(Sales[[#This Row],[ProductKey]], Products!$A:$A, Products!$J:$J)</f>
        <v>343.64960000000002</v>
      </c>
      <c r="K2288">
        <f>_xlfn.XLOOKUP(Sales[[#This Row],[ProductKey]], Products!$A:$A, Products!$K:$K)</f>
        <v>539.99</v>
      </c>
      <c r="L2288" s="1">
        <f>Sales[[#This Row],[ProductPrice]]*Sales[[#This Row],[OrderQuantity]]</f>
        <v>539.99</v>
      </c>
      <c r="M2288" s="1">
        <f>Sales[[#This Row],[OrderQuantity]]</f>
        <v>1</v>
      </c>
      <c r="N2288" s="1">
        <f>1</f>
        <v>1</v>
      </c>
      <c r="O2288" s="1">
        <f>Sales[[#This Row],[TotalSales]]-Sales[[#This Row],[TotalCost]]</f>
        <v>196.34039999999999</v>
      </c>
      <c r="P2288" s="1">
        <f>Sales[[#This Row],[ProductCost]]*Sales[[#This Row],[OrderQuantity]]</f>
        <v>343.64960000000002</v>
      </c>
      <c r="Q2288" s="1" t="str">
        <f>VLOOKUP(Sales[[#This Row],[ProductKey]], Products!$A$2:$D$1000, 4, FALSE)</f>
        <v>Road-750 Black, 52</v>
      </c>
    </row>
    <row r="2289" spans="1:17" x14ac:dyDescent="0.25">
      <c r="A2289" s="2">
        <v>38200</v>
      </c>
      <c r="B2289" s="1" t="s">
        <v>3777</v>
      </c>
      <c r="C2289">
        <v>580</v>
      </c>
      <c r="D2289">
        <v>17989</v>
      </c>
      <c r="E2289">
        <v>8</v>
      </c>
      <c r="F2289">
        <v>1</v>
      </c>
      <c r="G2289">
        <v>1</v>
      </c>
      <c r="H2289" s="2">
        <v>43313</v>
      </c>
      <c r="I2289" t="str">
        <f>VLOOKUP(Sales[[#This Row],[TerritoryKey]], Territories[], 2, FALSE)</f>
        <v>Germany</v>
      </c>
      <c r="J2289">
        <f>_xlfn.XLOOKUP(Sales[[#This Row],[ProductKey]], Products!$A:$A, Products!$J:$J)</f>
        <v>1082.51</v>
      </c>
      <c r="K2289">
        <f>_xlfn.XLOOKUP(Sales[[#This Row],[ProductKey]], Products!$A:$A, Products!$K:$K)</f>
        <v>1700.99</v>
      </c>
      <c r="L2289" s="1">
        <f>Sales[[#This Row],[ProductPrice]]*Sales[[#This Row],[OrderQuantity]]</f>
        <v>1700.99</v>
      </c>
      <c r="M2289" s="1">
        <f>Sales[[#This Row],[OrderQuantity]]</f>
        <v>1</v>
      </c>
      <c r="N2289" s="1">
        <f>1</f>
        <v>1</v>
      </c>
      <c r="O2289" s="1">
        <f>Sales[[#This Row],[TotalSales]]-Sales[[#This Row],[TotalCost]]</f>
        <v>618.48</v>
      </c>
      <c r="P2289" s="1">
        <f>Sales[[#This Row],[ProductCost]]*Sales[[#This Row],[OrderQuantity]]</f>
        <v>1082.51</v>
      </c>
      <c r="Q2289" s="1" t="str">
        <f>VLOOKUP(Sales[[#This Row],[ProductKey]], Products!$A$2:$D$1000, 4, FALSE)</f>
        <v>Road-350-W Yellow, 40</v>
      </c>
    </row>
    <row r="2290" spans="1:17" x14ac:dyDescent="0.25">
      <c r="A2290" s="2">
        <v>38263</v>
      </c>
      <c r="B2290" s="1" t="s">
        <v>3794</v>
      </c>
      <c r="C2290">
        <v>580</v>
      </c>
      <c r="D2290">
        <v>26352</v>
      </c>
      <c r="E2290">
        <v>8</v>
      </c>
      <c r="F2290">
        <v>1</v>
      </c>
      <c r="G2290">
        <v>1</v>
      </c>
      <c r="H2290" s="2">
        <v>43376</v>
      </c>
      <c r="I2290" t="str">
        <f>VLOOKUP(Sales[[#This Row],[TerritoryKey]], Territories[], 2, FALSE)</f>
        <v>Germany</v>
      </c>
      <c r="J2290">
        <f>_xlfn.XLOOKUP(Sales[[#This Row],[ProductKey]], Products!$A:$A, Products!$J:$J)</f>
        <v>1082.51</v>
      </c>
      <c r="K2290">
        <f>_xlfn.XLOOKUP(Sales[[#This Row],[ProductKey]], Products!$A:$A, Products!$K:$K)</f>
        <v>1700.99</v>
      </c>
      <c r="L2290" s="1">
        <f>Sales[[#This Row],[ProductPrice]]*Sales[[#This Row],[OrderQuantity]]</f>
        <v>1700.99</v>
      </c>
      <c r="M2290" s="1">
        <f>Sales[[#This Row],[OrderQuantity]]</f>
        <v>1</v>
      </c>
      <c r="N2290" s="1">
        <f>1</f>
        <v>1</v>
      </c>
      <c r="O2290" s="1">
        <f>Sales[[#This Row],[TotalSales]]-Sales[[#This Row],[TotalCost]]</f>
        <v>618.48</v>
      </c>
      <c r="P2290" s="1">
        <f>Sales[[#This Row],[ProductCost]]*Sales[[#This Row],[OrderQuantity]]</f>
        <v>1082.51</v>
      </c>
      <c r="Q2290" s="1" t="str">
        <f>VLOOKUP(Sales[[#This Row],[ProductKey]], Products!$A$2:$D$1000, 4, FALSE)</f>
        <v>Road-350-W Yellow, 40</v>
      </c>
    </row>
    <row r="2291" spans="1:17" x14ac:dyDescent="0.25">
      <c r="A2291" s="2">
        <v>38019</v>
      </c>
      <c r="B2291" s="1" t="s">
        <v>3807</v>
      </c>
      <c r="C2291">
        <v>590</v>
      </c>
      <c r="D2291">
        <v>14769</v>
      </c>
      <c r="E2291">
        <v>8</v>
      </c>
      <c r="F2291">
        <v>1</v>
      </c>
      <c r="G2291">
        <v>1</v>
      </c>
      <c r="H2291" s="2">
        <v>43133</v>
      </c>
      <c r="I2291" t="str">
        <f>VLOOKUP(Sales[[#This Row],[TerritoryKey]], Territories[], 2, FALSE)</f>
        <v>Germany</v>
      </c>
      <c r="J2291">
        <f>_xlfn.XLOOKUP(Sales[[#This Row],[ProductKey]], Products!$A:$A, Products!$J:$J)</f>
        <v>419.77839999999998</v>
      </c>
      <c r="K2291">
        <f>_xlfn.XLOOKUP(Sales[[#This Row],[ProductKey]], Products!$A:$A, Products!$K:$K)</f>
        <v>769.49</v>
      </c>
      <c r="L2291" s="1">
        <f>Sales[[#This Row],[ProductPrice]]*Sales[[#This Row],[OrderQuantity]]</f>
        <v>769.49</v>
      </c>
      <c r="M2291" s="1">
        <f>Sales[[#This Row],[OrderQuantity]]</f>
        <v>1</v>
      </c>
      <c r="N2291" s="1">
        <f>1</f>
        <v>1</v>
      </c>
      <c r="O2291" s="1">
        <f>Sales[[#This Row],[TotalSales]]-Sales[[#This Row],[TotalCost]]</f>
        <v>349.71160000000003</v>
      </c>
      <c r="P2291" s="1">
        <f>Sales[[#This Row],[ProductCost]]*Sales[[#This Row],[OrderQuantity]]</f>
        <v>419.77839999999998</v>
      </c>
      <c r="Q2291" s="1" t="str">
        <f>VLOOKUP(Sales[[#This Row],[ProductKey]], Products!$A$2:$D$1000, 4, FALSE)</f>
        <v>Mountain-400-W Silver, 46</v>
      </c>
    </row>
    <row r="2292" spans="1:17" x14ac:dyDescent="0.25">
      <c r="A2292" s="2">
        <v>38049</v>
      </c>
      <c r="B2292" s="1" t="s">
        <v>3836</v>
      </c>
      <c r="C2292">
        <v>587</v>
      </c>
      <c r="D2292">
        <v>22307</v>
      </c>
      <c r="E2292">
        <v>8</v>
      </c>
      <c r="F2292">
        <v>1</v>
      </c>
      <c r="G2292">
        <v>1</v>
      </c>
      <c r="H2292" s="2">
        <v>43162</v>
      </c>
      <c r="I2292" t="str">
        <f>VLOOKUP(Sales[[#This Row],[TerritoryKey]], Territories[], 2, FALSE)</f>
        <v>Germany</v>
      </c>
      <c r="J2292">
        <f>_xlfn.XLOOKUP(Sales[[#This Row],[ProductKey]], Products!$A:$A, Products!$J:$J)</f>
        <v>419.77839999999998</v>
      </c>
      <c r="K2292">
        <f>_xlfn.XLOOKUP(Sales[[#This Row],[ProductKey]], Products!$A:$A, Products!$K:$K)</f>
        <v>769.49</v>
      </c>
      <c r="L2292" s="1">
        <f>Sales[[#This Row],[ProductPrice]]*Sales[[#This Row],[OrderQuantity]]</f>
        <v>769.49</v>
      </c>
      <c r="M2292" s="1">
        <f>Sales[[#This Row],[OrderQuantity]]</f>
        <v>1</v>
      </c>
      <c r="N2292" s="1">
        <f>1</f>
        <v>1</v>
      </c>
      <c r="O2292" s="1">
        <f>Sales[[#This Row],[TotalSales]]-Sales[[#This Row],[TotalCost]]</f>
        <v>349.71160000000003</v>
      </c>
      <c r="P2292" s="1">
        <f>Sales[[#This Row],[ProductCost]]*Sales[[#This Row],[OrderQuantity]]</f>
        <v>419.77839999999998</v>
      </c>
      <c r="Q2292" s="1" t="str">
        <f>VLOOKUP(Sales[[#This Row],[ProductKey]], Products!$A$2:$D$1000, 4, FALSE)</f>
        <v>Mountain-400-W Silver, 38</v>
      </c>
    </row>
    <row r="2293" spans="1:17" x14ac:dyDescent="0.25">
      <c r="A2293" s="2">
        <v>38139</v>
      </c>
      <c r="B2293" s="1" t="s">
        <v>3860</v>
      </c>
      <c r="C2293">
        <v>569</v>
      </c>
      <c r="D2293">
        <v>13406</v>
      </c>
      <c r="E2293">
        <v>8</v>
      </c>
      <c r="F2293">
        <v>1</v>
      </c>
      <c r="G2293">
        <v>1</v>
      </c>
      <c r="H2293" s="2">
        <v>43252</v>
      </c>
      <c r="I2293" t="str">
        <f>VLOOKUP(Sales[[#This Row],[TerritoryKey]], Territories[], 2, FALSE)</f>
        <v>Germany</v>
      </c>
      <c r="J2293">
        <f>_xlfn.XLOOKUP(Sales[[#This Row],[ProductKey]], Products!$A:$A, Products!$J:$J)</f>
        <v>461.44479999999999</v>
      </c>
      <c r="K2293">
        <f>_xlfn.XLOOKUP(Sales[[#This Row],[ProductKey]], Products!$A:$A, Products!$K:$K)</f>
        <v>742.35</v>
      </c>
      <c r="L2293" s="1">
        <f>Sales[[#This Row],[ProductPrice]]*Sales[[#This Row],[OrderQuantity]]</f>
        <v>742.35</v>
      </c>
      <c r="M2293" s="1">
        <f>Sales[[#This Row],[OrderQuantity]]</f>
        <v>1</v>
      </c>
      <c r="N2293" s="1">
        <f>1</f>
        <v>1</v>
      </c>
      <c r="O2293" s="1">
        <f>Sales[[#This Row],[TotalSales]]-Sales[[#This Row],[TotalCost]]</f>
        <v>280.90520000000004</v>
      </c>
      <c r="P2293" s="1">
        <f>Sales[[#This Row],[ProductCost]]*Sales[[#This Row],[OrderQuantity]]</f>
        <v>461.44479999999999</v>
      </c>
      <c r="Q2293" s="1" t="str">
        <f>VLOOKUP(Sales[[#This Row],[ProductKey]], Products!$A$2:$D$1000, 4, FALSE)</f>
        <v>Touring-3000 Yellow, 50</v>
      </c>
    </row>
    <row r="2294" spans="1:17" x14ac:dyDescent="0.25">
      <c r="A2294" s="2">
        <v>38231</v>
      </c>
      <c r="B2294" s="1" t="s">
        <v>3870</v>
      </c>
      <c r="C2294">
        <v>360</v>
      </c>
      <c r="D2294">
        <v>19038</v>
      </c>
      <c r="E2294">
        <v>8</v>
      </c>
      <c r="F2294">
        <v>1</v>
      </c>
      <c r="G2294">
        <v>1</v>
      </c>
      <c r="H2294" s="2">
        <v>43344</v>
      </c>
      <c r="I2294" t="str">
        <f>VLOOKUP(Sales[[#This Row],[TerritoryKey]], Territories[], 2, FALSE)</f>
        <v>Germany</v>
      </c>
      <c r="J2294">
        <f>_xlfn.XLOOKUP(Sales[[#This Row],[ProductKey]], Products!$A:$A, Products!$J:$J)</f>
        <v>1105.81</v>
      </c>
      <c r="K2294">
        <f>_xlfn.XLOOKUP(Sales[[#This Row],[ProductKey]], Products!$A:$A, Products!$K:$K)</f>
        <v>2049.0981999999999</v>
      </c>
      <c r="L2294" s="1">
        <f>Sales[[#This Row],[ProductPrice]]*Sales[[#This Row],[OrderQuantity]]</f>
        <v>2049.0981999999999</v>
      </c>
      <c r="M2294" s="1">
        <f>Sales[[#This Row],[OrderQuantity]]</f>
        <v>1</v>
      </c>
      <c r="N2294" s="1">
        <f>1</f>
        <v>1</v>
      </c>
      <c r="O2294" s="1">
        <f>Sales[[#This Row],[TotalSales]]-Sales[[#This Row],[TotalCost]]</f>
        <v>943.28819999999996</v>
      </c>
      <c r="P2294" s="1">
        <f>Sales[[#This Row],[ProductCost]]*Sales[[#This Row],[OrderQuantity]]</f>
        <v>1105.81</v>
      </c>
      <c r="Q2294" s="1" t="str">
        <f>VLOOKUP(Sales[[#This Row],[ProductKey]], Products!$A$2:$D$1000, 4, FALSE)</f>
        <v>Mountain-200 Black, 42</v>
      </c>
    </row>
    <row r="2295" spans="1:17" x14ac:dyDescent="0.25">
      <c r="A2295" s="2">
        <v>38169</v>
      </c>
      <c r="B2295" s="1" t="s">
        <v>3873</v>
      </c>
      <c r="C2295">
        <v>605</v>
      </c>
      <c r="D2295">
        <v>24205</v>
      </c>
      <c r="E2295">
        <v>8</v>
      </c>
      <c r="F2295">
        <v>1</v>
      </c>
      <c r="G2295">
        <v>1</v>
      </c>
      <c r="H2295" s="2">
        <v>43282</v>
      </c>
      <c r="I2295" t="str">
        <f>VLOOKUP(Sales[[#This Row],[TerritoryKey]], Territories[], 2, FALSE)</f>
        <v>Germany</v>
      </c>
      <c r="J2295">
        <f>_xlfn.XLOOKUP(Sales[[#This Row],[ProductKey]], Products!$A:$A, Products!$J:$J)</f>
        <v>343.64960000000002</v>
      </c>
      <c r="K2295">
        <f>_xlfn.XLOOKUP(Sales[[#This Row],[ProductKey]], Products!$A:$A, Products!$K:$K)</f>
        <v>539.99</v>
      </c>
      <c r="L2295" s="1">
        <f>Sales[[#This Row],[ProductPrice]]*Sales[[#This Row],[OrderQuantity]]</f>
        <v>539.99</v>
      </c>
      <c r="M2295" s="1">
        <f>Sales[[#This Row],[OrderQuantity]]</f>
        <v>1</v>
      </c>
      <c r="N2295" s="1">
        <f>1</f>
        <v>1</v>
      </c>
      <c r="O2295" s="1">
        <f>Sales[[#This Row],[TotalSales]]-Sales[[#This Row],[TotalCost]]</f>
        <v>196.34039999999999</v>
      </c>
      <c r="P2295" s="1">
        <f>Sales[[#This Row],[ProductCost]]*Sales[[#This Row],[OrderQuantity]]</f>
        <v>343.64960000000002</v>
      </c>
      <c r="Q2295" s="1" t="str">
        <f>VLOOKUP(Sales[[#This Row],[ProductKey]], Products!$A$2:$D$1000, 4, FALSE)</f>
        <v>Road-750 Black, 48</v>
      </c>
    </row>
    <row r="2296" spans="1:17" x14ac:dyDescent="0.25">
      <c r="A2296" s="2">
        <v>38019</v>
      </c>
      <c r="B2296" s="1" t="s">
        <v>3892</v>
      </c>
      <c r="C2296">
        <v>566</v>
      </c>
      <c r="D2296">
        <v>28691</v>
      </c>
      <c r="E2296">
        <v>8</v>
      </c>
      <c r="F2296">
        <v>1</v>
      </c>
      <c r="G2296">
        <v>1</v>
      </c>
      <c r="H2296" s="2">
        <v>43133</v>
      </c>
      <c r="I2296" t="str">
        <f>VLOOKUP(Sales[[#This Row],[TerritoryKey]], Territories[], 2, FALSE)</f>
        <v>Germany</v>
      </c>
      <c r="J2296">
        <f>_xlfn.XLOOKUP(Sales[[#This Row],[ProductKey]], Products!$A:$A, Products!$J:$J)</f>
        <v>461.44479999999999</v>
      </c>
      <c r="K2296">
        <f>_xlfn.XLOOKUP(Sales[[#This Row],[ProductKey]], Products!$A:$A, Products!$K:$K)</f>
        <v>742.35</v>
      </c>
      <c r="L2296" s="1">
        <f>Sales[[#This Row],[ProductPrice]]*Sales[[#This Row],[OrderQuantity]]</f>
        <v>742.35</v>
      </c>
      <c r="M2296" s="1">
        <f>Sales[[#This Row],[OrderQuantity]]</f>
        <v>1</v>
      </c>
      <c r="N2296" s="1">
        <f>1</f>
        <v>1</v>
      </c>
      <c r="O2296" s="1">
        <f>Sales[[#This Row],[TotalSales]]-Sales[[#This Row],[TotalCost]]</f>
        <v>280.90520000000004</v>
      </c>
      <c r="P2296" s="1">
        <f>Sales[[#This Row],[ProductCost]]*Sales[[#This Row],[OrderQuantity]]</f>
        <v>461.44479999999999</v>
      </c>
      <c r="Q2296" s="1" t="str">
        <f>VLOOKUP(Sales[[#This Row],[ProductKey]], Products!$A$2:$D$1000, 4, FALSE)</f>
        <v>Touring-3000 Blue, 58</v>
      </c>
    </row>
    <row r="2297" spans="1:17" x14ac:dyDescent="0.25">
      <c r="A2297" s="2">
        <v>37876</v>
      </c>
      <c r="B2297" s="1" t="s">
        <v>3934</v>
      </c>
      <c r="C2297">
        <v>605</v>
      </c>
      <c r="D2297">
        <v>24698</v>
      </c>
      <c r="E2297">
        <v>8</v>
      </c>
      <c r="F2297">
        <v>1</v>
      </c>
      <c r="G2297">
        <v>1</v>
      </c>
      <c r="H2297" s="2">
        <v>42990</v>
      </c>
      <c r="I2297" t="str">
        <f>VLOOKUP(Sales[[#This Row],[TerritoryKey]], Territories[], 2, FALSE)</f>
        <v>Germany</v>
      </c>
      <c r="J2297">
        <f>_xlfn.XLOOKUP(Sales[[#This Row],[ProductKey]], Products!$A:$A, Products!$J:$J)</f>
        <v>343.64960000000002</v>
      </c>
      <c r="K2297">
        <f>_xlfn.XLOOKUP(Sales[[#This Row],[ProductKey]], Products!$A:$A, Products!$K:$K)</f>
        <v>539.99</v>
      </c>
      <c r="L2297" s="1">
        <f>Sales[[#This Row],[ProductPrice]]*Sales[[#This Row],[OrderQuantity]]</f>
        <v>539.99</v>
      </c>
      <c r="M2297" s="1">
        <f>Sales[[#This Row],[OrderQuantity]]</f>
        <v>1</v>
      </c>
      <c r="N2297" s="1">
        <f>1</f>
        <v>1</v>
      </c>
      <c r="O2297" s="1">
        <f>Sales[[#This Row],[TotalSales]]-Sales[[#This Row],[TotalCost]]</f>
        <v>196.34039999999999</v>
      </c>
      <c r="P2297" s="1">
        <f>Sales[[#This Row],[ProductCost]]*Sales[[#This Row],[OrderQuantity]]</f>
        <v>343.64960000000002</v>
      </c>
      <c r="Q2297" s="1" t="str">
        <f>VLOOKUP(Sales[[#This Row],[ProductKey]], Products!$A$2:$D$1000, 4, FALSE)</f>
        <v>Road-750 Black, 48</v>
      </c>
    </row>
    <row r="2298" spans="1:17" x14ac:dyDescent="0.25">
      <c r="A2298" s="2">
        <v>38109</v>
      </c>
      <c r="B2298" s="1" t="s">
        <v>3963</v>
      </c>
      <c r="C2298">
        <v>362</v>
      </c>
      <c r="D2298">
        <v>19067</v>
      </c>
      <c r="E2298">
        <v>8</v>
      </c>
      <c r="F2298">
        <v>1</v>
      </c>
      <c r="G2298">
        <v>1</v>
      </c>
      <c r="H2298" s="2">
        <v>43222</v>
      </c>
      <c r="I2298" t="str">
        <f>VLOOKUP(Sales[[#This Row],[TerritoryKey]], Territories[], 2, FALSE)</f>
        <v>Germany</v>
      </c>
      <c r="J2298">
        <f>_xlfn.XLOOKUP(Sales[[#This Row],[ProductKey]], Products!$A:$A, Products!$J:$J)</f>
        <v>1105.81</v>
      </c>
      <c r="K2298">
        <f>_xlfn.XLOOKUP(Sales[[#This Row],[ProductKey]], Products!$A:$A, Products!$K:$K)</f>
        <v>2049.0981999999999</v>
      </c>
      <c r="L2298" s="1">
        <f>Sales[[#This Row],[ProductPrice]]*Sales[[#This Row],[OrderQuantity]]</f>
        <v>2049.0981999999999</v>
      </c>
      <c r="M2298" s="1">
        <f>Sales[[#This Row],[OrderQuantity]]</f>
        <v>1</v>
      </c>
      <c r="N2298" s="1">
        <f>1</f>
        <v>1</v>
      </c>
      <c r="O2298" s="1">
        <f>Sales[[#This Row],[TotalSales]]-Sales[[#This Row],[TotalCost]]</f>
        <v>943.28819999999996</v>
      </c>
      <c r="P2298" s="1">
        <f>Sales[[#This Row],[ProductCost]]*Sales[[#This Row],[OrderQuantity]]</f>
        <v>1105.81</v>
      </c>
      <c r="Q2298" s="1" t="str">
        <f>VLOOKUP(Sales[[#This Row],[ProductKey]], Products!$A$2:$D$1000, 4, FALSE)</f>
        <v>Mountain-200 Black, 46</v>
      </c>
    </row>
    <row r="2299" spans="1:17" x14ac:dyDescent="0.25">
      <c r="A2299" s="2">
        <v>37937</v>
      </c>
      <c r="B2299" s="1" t="s">
        <v>3977</v>
      </c>
      <c r="C2299">
        <v>581</v>
      </c>
      <c r="D2299">
        <v>18027</v>
      </c>
      <c r="E2299">
        <v>8</v>
      </c>
      <c r="F2299">
        <v>1</v>
      </c>
      <c r="G2299">
        <v>1</v>
      </c>
      <c r="H2299" s="2">
        <v>43051</v>
      </c>
      <c r="I2299" t="str">
        <f>VLOOKUP(Sales[[#This Row],[TerritoryKey]], Territories[], 2, FALSE)</f>
        <v>Germany</v>
      </c>
      <c r="J2299">
        <f>_xlfn.XLOOKUP(Sales[[#This Row],[ProductKey]], Products!$A:$A, Products!$J:$J)</f>
        <v>1082.51</v>
      </c>
      <c r="K2299">
        <f>_xlfn.XLOOKUP(Sales[[#This Row],[ProductKey]], Products!$A:$A, Products!$K:$K)</f>
        <v>1700.99</v>
      </c>
      <c r="L2299" s="1">
        <f>Sales[[#This Row],[ProductPrice]]*Sales[[#This Row],[OrderQuantity]]</f>
        <v>1700.99</v>
      </c>
      <c r="M2299" s="1">
        <f>Sales[[#This Row],[OrderQuantity]]</f>
        <v>1</v>
      </c>
      <c r="N2299" s="1">
        <f>1</f>
        <v>1</v>
      </c>
      <c r="O2299" s="1">
        <f>Sales[[#This Row],[TotalSales]]-Sales[[#This Row],[TotalCost]]</f>
        <v>618.48</v>
      </c>
      <c r="P2299" s="1">
        <f>Sales[[#This Row],[ProductCost]]*Sales[[#This Row],[OrderQuantity]]</f>
        <v>1082.51</v>
      </c>
      <c r="Q2299" s="1" t="str">
        <f>VLOOKUP(Sales[[#This Row],[ProductKey]], Products!$A$2:$D$1000, 4, FALSE)</f>
        <v>Road-350-W Yellow, 42</v>
      </c>
    </row>
    <row r="2300" spans="1:17" x14ac:dyDescent="0.25">
      <c r="A2300" s="2">
        <v>38263</v>
      </c>
      <c r="B2300" s="1" t="s">
        <v>4027</v>
      </c>
      <c r="C2300">
        <v>354</v>
      </c>
      <c r="D2300">
        <v>12736</v>
      </c>
      <c r="E2300">
        <v>8</v>
      </c>
      <c r="F2300">
        <v>1</v>
      </c>
      <c r="G2300">
        <v>1</v>
      </c>
      <c r="H2300" s="2">
        <v>43376</v>
      </c>
      <c r="I2300" t="str">
        <f>VLOOKUP(Sales[[#This Row],[TerritoryKey]], Territories[], 2, FALSE)</f>
        <v>Germany</v>
      </c>
      <c r="J2300">
        <f>_xlfn.XLOOKUP(Sales[[#This Row],[ProductKey]], Products!$A:$A, Products!$J:$J)</f>
        <v>1117.8559</v>
      </c>
      <c r="K2300">
        <f>_xlfn.XLOOKUP(Sales[[#This Row],[ProductKey]], Products!$A:$A, Products!$K:$K)</f>
        <v>2071.4196000000002</v>
      </c>
      <c r="L2300" s="1">
        <f>Sales[[#This Row],[ProductPrice]]*Sales[[#This Row],[OrderQuantity]]</f>
        <v>2071.4196000000002</v>
      </c>
      <c r="M2300" s="1">
        <f>Sales[[#This Row],[OrderQuantity]]</f>
        <v>1</v>
      </c>
      <c r="N2300" s="1">
        <f>1</f>
        <v>1</v>
      </c>
      <c r="O2300" s="1">
        <f>Sales[[#This Row],[TotalSales]]-Sales[[#This Row],[TotalCost]]</f>
        <v>953.56370000000015</v>
      </c>
      <c r="P2300" s="1">
        <f>Sales[[#This Row],[ProductCost]]*Sales[[#This Row],[OrderQuantity]]</f>
        <v>1117.8559</v>
      </c>
      <c r="Q2300" s="1" t="str">
        <f>VLOOKUP(Sales[[#This Row],[ProductKey]], Products!$A$2:$D$1000, 4, FALSE)</f>
        <v>Mountain-200 Silver, 42</v>
      </c>
    </row>
    <row r="2301" spans="1:17" x14ac:dyDescent="0.25">
      <c r="A2301" s="2">
        <v>38108</v>
      </c>
      <c r="B2301" s="1" t="s">
        <v>4103</v>
      </c>
      <c r="C2301">
        <v>360</v>
      </c>
      <c r="D2301">
        <v>17983</v>
      </c>
      <c r="E2301">
        <v>8</v>
      </c>
      <c r="F2301">
        <v>1</v>
      </c>
      <c r="G2301">
        <v>1</v>
      </c>
      <c r="H2301" s="2">
        <v>43221</v>
      </c>
      <c r="I2301" t="str">
        <f>VLOOKUP(Sales[[#This Row],[TerritoryKey]], Territories[], 2, FALSE)</f>
        <v>Germany</v>
      </c>
      <c r="J2301">
        <f>_xlfn.XLOOKUP(Sales[[#This Row],[ProductKey]], Products!$A:$A, Products!$J:$J)</f>
        <v>1105.81</v>
      </c>
      <c r="K2301">
        <f>_xlfn.XLOOKUP(Sales[[#This Row],[ProductKey]], Products!$A:$A, Products!$K:$K)</f>
        <v>2049.0981999999999</v>
      </c>
      <c r="L2301" s="1">
        <f>Sales[[#This Row],[ProductPrice]]*Sales[[#This Row],[OrderQuantity]]</f>
        <v>2049.0981999999999</v>
      </c>
      <c r="M2301" s="1">
        <f>Sales[[#This Row],[OrderQuantity]]</f>
        <v>1</v>
      </c>
      <c r="N2301" s="1">
        <f>1</f>
        <v>1</v>
      </c>
      <c r="O2301" s="1">
        <f>Sales[[#This Row],[TotalSales]]-Sales[[#This Row],[TotalCost]]</f>
        <v>943.28819999999996</v>
      </c>
      <c r="P2301" s="1">
        <f>Sales[[#This Row],[ProductCost]]*Sales[[#This Row],[OrderQuantity]]</f>
        <v>1105.81</v>
      </c>
      <c r="Q2301" s="1" t="str">
        <f>VLOOKUP(Sales[[#This Row],[ProductKey]], Products!$A$2:$D$1000, 4, FALSE)</f>
        <v>Mountain-200 Black, 42</v>
      </c>
    </row>
    <row r="2302" spans="1:17" x14ac:dyDescent="0.25">
      <c r="A2302" s="2">
        <v>38263</v>
      </c>
      <c r="B2302" s="1" t="s">
        <v>4140</v>
      </c>
      <c r="C2302">
        <v>574</v>
      </c>
      <c r="D2302">
        <v>11421</v>
      </c>
      <c r="E2302">
        <v>8</v>
      </c>
      <c r="F2302">
        <v>1</v>
      </c>
      <c r="G2302">
        <v>1</v>
      </c>
      <c r="H2302" s="2">
        <v>43376</v>
      </c>
      <c r="I2302" t="str">
        <f>VLOOKUP(Sales[[#This Row],[TerritoryKey]], Territories[], 2, FALSE)</f>
        <v>Germany</v>
      </c>
      <c r="J2302">
        <f>_xlfn.XLOOKUP(Sales[[#This Row],[ProductKey]], Products!$A:$A, Products!$J:$J)</f>
        <v>1481.9378999999999</v>
      </c>
      <c r="K2302">
        <f>_xlfn.XLOOKUP(Sales[[#This Row],[ProductKey]], Products!$A:$A, Products!$K:$K)</f>
        <v>2384.0700000000002</v>
      </c>
      <c r="L2302" s="1">
        <f>Sales[[#This Row],[ProductPrice]]*Sales[[#This Row],[OrderQuantity]]</f>
        <v>2384.0700000000002</v>
      </c>
      <c r="M2302" s="1">
        <f>Sales[[#This Row],[OrderQuantity]]</f>
        <v>1</v>
      </c>
      <c r="N2302" s="1">
        <f>1</f>
        <v>1</v>
      </c>
      <c r="O2302" s="1">
        <f>Sales[[#This Row],[TotalSales]]-Sales[[#This Row],[TotalCost]]</f>
        <v>902.13210000000026</v>
      </c>
      <c r="P2302" s="1">
        <f>Sales[[#This Row],[ProductCost]]*Sales[[#This Row],[OrderQuantity]]</f>
        <v>1481.9378999999999</v>
      </c>
      <c r="Q2302" s="1" t="str">
        <f>VLOOKUP(Sales[[#This Row],[ProductKey]], Products!$A$2:$D$1000, 4, FALSE)</f>
        <v>Touring-1000 Blue, 50</v>
      </c>
    </row>
    <row r="2303" spans="1:17" x14ac:dyDescent="0.25">
      <c r="A2303" s="2">
        <v>38019</v>
      </c>
      <c r="B2303" s="1" t="s">
        <v>4160</v>
      </c>
      <c r="C2303">
        <v>584</v>
      </c>
      <c r="D2303">
        <v>24214</v>
      </c>
      <c r="E2303">
        <v>8</v>
      </c>
      <c r="F2303">
        <v>1</v>
      </c>
      <c r="G2303">
        <v>1</v>
      </c>
      <c r="H2303" s="2">
        <v>43133</v>
      </c>
      <c r="I2303" t="str">
        <f>VLOOKUP(Sales[[#This Row],[TerritoryKey]], Territories[], 2, FALSE)</f>
        <v>Germany</v>
      </c>
      <c r="J2303">
        <f>_xlfn.XLOOKUP(Sales[[#This Row],[ProductKey]], Products!$A:$A, Products!$J:$J)</f>
        <v>343.64960000000002</v>
      </c>
      <c r="K2303">
        <f>_xlfn.XLOOKUP(Sales[[#This Row],[ProductKey]], Products!$A:$A, Products!$K:$K)</f>
        <v>539.99</v>
      </c>
      <c r="L2303" s="1">
        <f>Sales[[#This Row],[ProductPrice]]*Sales[[#This Row],[OrderQuantity]]</f>
        <v>539.99</v>
      </c>
      <c r="M2303" s="1">
        <f>Sales[[#This Row],[OrderQuantity]]</f>
        <v>1</v>
      </c>
      <c r="N2303" s="1">
        <f>1</f>
        <v>1</v>
      </c>
      <c r="O2303" s="1">
        <f>Sales[[#This Row],[TotalSales]]-Sales[[#This Row],[TotalCost]]</f>
        <v>196.34039999999999</v>
      </c>
      <c r="P2303" s="1">
        <f>Sales[[#This Row],[ProductCost]]*Sales[[#This Row],[OrderQuantity]]</f>
        <v>343.64960000000002</v>
      </c>
      <c r="Q2303" s="1" t="str">
        <f>VLOOKUP(Sales[[#This Row],[ProductKey]], Products!$A$2:$D$1000, 4, FALSE)</f>
        <v>Road-750 Black, 58</v>
      </c>
    </row>
    <row r="2304" spans="1:17" x14ac:dyDescent="0.25">
      <c r="A2304" s="2">
        <v>38110</v>
      </c>
      <c r="B2304" s="1" t="s">
        <v>4161</v>
      </c>
      <c r="C2304">
        <v>573</v>
      </c>
      <c r="D2304">
        <v>26230</v>
      </c>
      <c r="E2304">
        <v>8</v>
      </c>
      <c r="F2304">
        <v>1</v>
      </c>
      <c r="G2304">
        <v>1</v>
      </c>
      <c r="H2304" s="2">
        <v>43223</v>
      </c>
      <c r="I2304" t="str">
        <f>VLOOKUP(Sales[[#This Row],[TerritoryKey]], Territories[], 2, FALSE)</f>
        <v>Germany</v>
      </c>
      <c r="J2304">
        <f>_xlfn.XLOOKUP(Sales[[#This Row],[ProductKey]], Products!$A:$A, Products!$J:$J)</f>
        <v>1481.9378999999999</v>
      </c>
      <c r="K2304">
        <f>_xlfn.XLOOKUP(Sales[[#This Row],[ProductKey]], Products!$A:$A, Products!$K:$K)</f>
        <v>2384.0700000000002</v>
      </c>
      <c r="L2304" s="1">
        <f>Sales[[#This Row],[ProductPrice]]*Sales[[#This Row],[OrderQuantity]]</f>
        <v>2384.0700000000002</v>
      </c>
      <c r="M2304" s="1">
        <f>Sales[[#This Row],[OrderQuantity]]</f>
        <v>1</v>
      </c>
      <c r="N2304" s="1">
        <f>1</f>
        <v>1</v>
      </c>
      <c r="O2304" s="1">
        <f>Sales[[#This Row],[TotalSales]]-Sales[[#This Row],[TotalCost]]</f>
        <v>902.13210000000026</v>
      </c>
      <c r="P2304" s="1">
        <f>Sales[[#This Row],[ProductCost]]*Sales[[#This Row],[OrderQuantity]]</f>
        <v>1481.9378999999999</v>
      </c>
      <c r="Q2304" s="1" t="str">
        <f>VLOOKUP(Sales[[#This Row],[ProductKey]], Products!$A$2:$D$1000, 4, FALSE)</f>
        <v>Touring-1000 Blue, 46</v>
      </c>
    </row>
    <row r="2305" spans="1:17" x14ac:dyDescent="0.25">
      <c r="A2305" s="2">
        <v>37989</v>
      </c>
      <c r="B2305" s="1" t="s">
        <v>4186</v>
      </c>
      <c r="C2305">
        <v>580</v>
      </c>
      <c r="D2305">
        <v>18047</v>
      </c>
      <c r="E2305">
        <v>8</v>
      </c>
      <c r="F2305">
        <v>1</v>
      </c>
      <c r="G2305">
        <v>1</v>
      </c>
      <c r="H2305" s="2">
        <v>43103</v>
      </c>
      <c r="I2305" t="str">
        <f>VLOOKUP(Sales[[#This Row],[TerritoryKey]], Territories[], 2, FALSE)</f>
        <v>Germany</v>
      </c>
      <c r="J2305">
        <f>_xlfn.XLOOKUP(Sales[[#This Row],[ProductKey]], Products!$A:$A, Products!$J:$J)</f>
        <v>1082.51</v>
      </c>
      <c r="K2305">
        <f>_xlfn.XLOOKUP(Sales[[#This Row],[ProductKey]], Products!$A:$A, Products!$K:$K)</f>
        <v>1700.99</v>
      </c>
      <c r="L2305" s="1">
        <f>Sales[[#This Row],[ProductPrice]]*Sales[[#This Row],[OrderQuantity]]</f>
        <v>1700.99</v>
      </c>
      <c r="M2305" s="1">
        <f>Sales[[#This Row],[OrderQuantity]]</f>
        <v>1</v>
      </c>
      <c r="N2305" s="1">
        <f>1</f>
        <v>1</v>
      </c>
      <c r="O2305" s="1">
        <f>Sales[[#This Row],[TotalSales]]-Sales[[#This Row],[TotalCost]]</f>
        <v>618.48</v>
      </c>
      <c r="P2305" s="1">
        <f>Sales[[#This Row],[ProductCost]]*Sales[[#This Row],[OrderQuantity]]</f>
        <v>1082.51</v>
      </c>
      <c r="Q2305" s="1" t="str">
        <f>VLOOKUP(Sales[[#This Row],[ProductKey]], Products!$A$2:$D$1000, 4, FALSE)</f>
        <v>Road-350-W Yellow, 40</v>
      </c>
    </row>
    <row r="2306" spans="1:17" x14ac:dyDescent="0.25">
      <c r="A2306" s="2">
        <v>38169</v>
      </c>
      <c r="B2306" s="1" t="s">
        <v>4189</v>
      </c>
      <c r="C2306">
        <v>537</v>
      </c>
      <c r="D2306">
        <v>14710</v>
      </c>
      <c r="E2306">
        <v>8</v>
      </c>
      <c r="F2306">
        <v>1</v>
      </c>
      <c r="G2306">
        <v>1</v>
      </c>
      <c r="H2306" s="2">
        <v>43282</v>
      </c>
      <c r="I2306" t="str">
        <f>VLOOKUP(Sales[[#This Row],[TerritoryKey]], Territories[], 2, FALSE)</f>
        <v>Germany</v>
      </c>
      <c r="J2306">
        <f>_xlfn.XLOOKUP(Sales[[#This Row],[ProductKey]], Products!$A:$A, Products!$J:$J)</f>
        <v>13.09</v>
      </c>
      <c r="K2306">
        <f>_xlfn.XLOOKUP(Sales[[#This Row],[ProductKey]], Products!$A:$A, Products!$K:$K)</f>
        <v>35</v>
      </c>
      <c r="L2306" s="1">
        <f>Sales[[#This Row],[ProductPrice]]*Sales[[#This Row],[OrderQuantity]]</f>
        <v>35</v>
      </c>
      <c r="M2306" s="1">
        <f>Sales[[#This Row],[OrderQuantity]]</f>
        <v>1</v>
      </c>
      <c r="N2306" s="1">
        <f>1</f>
        <v>1</v>
      </c>
      <c r="O2306" s="1">
        <f>Sales[[#This Row],[TotalSales]]-Sales[[#This Row],[TotalCost]]</f>
        <v>21.91</v>
      </c>
      <c r="P2306" s="1">
        <f>Sales[[#This Row],[ProductCost]]*Sales[[#This Row],[OrderQuantity]]</f>
        <v>13.09</v>
      </c>
      <c r="Q2306" s="1" t="str">
        <f>VLOOKUP(Sales[[#This Row],[ProductKey]], Products!$A$2:$D$1000, 4, FALSE)</f>
        <v>HL Mountain Tire</v>
      </c>
    </row>
    <row r="2307" spans="1:17" x14ac:dyDescent="0.25">
      <c r="A2307" s="2">
        <v>38047</v>
      </c>
      <c r="B2307" s="1" t="s">
        <v>4220</v>
      </c>
      <c r="C2307">
        <v>541</v>
      </c>
      <c r="D2307">
        <v>28404</v>
      </c>
      <c r="E2307">
        <v>8</v>
      </c>
      <c r="F2307">
        <v>1</v>
      </c>
      <c r="G2307">
        <v>1</v>
      </c>
      <c r="H2307" s="2">
        <v>43160</v>
      </c>
      <c r="I2307" t="str">
        <f>VLOOKUP(Sales[[#This Row],[TerritoryKey]], Territories[], 2, FALSE)</f>
        <v>Germany</v>
      </c>
      <c r="J2307">
        <f>_xlfn.XLOOKUP(Sales[[#This Row],[ProductKey]], Products!$A:$A, Products!$J:$J)</f>
        <v>10.8423</v>
      </c>
      <c r="K2307">
        <f>_xlfn.XLOOKUP(Sales[[#This Row],[ProductKey]], Products!$A:$A, Products!$K:$K)</f>
        <v>28.99</v>
      </c>
      <c r="L2307" s="1">
        <f>Sales[[#This Row],[ProductPrice]]*Sales[[#This Row],[OrderQuantity]]</f>
        <v>28.99</v>
      </c>
      <c r="M2307" s="1">
        <f>Sales[[#This Row],[OrderQuantity]]</f>
        <v>1</v>
      </c>
      <c r="N2307" s="1">
        <f>1</f>
        <v>1</v>
      </c>
      <c r="O2307" s="1">
        <f>Sales[[#This Row],[TotalSales]]-Sales[[#This Row],[TotalCost]]</f>
        <v>18.1477</v>
      </c>
      <c r="P2307" s="1">
        <f>Sales[[#This Row],[ProductCost]]*Sales[[#This Row],[OrderQuantity]]</f>
        <v>10.8423</v>
      </c>
      <c r="Q2307" s="1" t="str">
        <f>VLOOKUP(Sales[[#This Row],[ProductKey]], Products!$A$2:$D$1000, 4, FALSE)</f>
        <v>Touring Tire</v>
      </c>
    </row>
    <row r="2308" spans="1:17" x14ac:dyDescent="0.25">
      <c r="A2308" s="2">
        <v>38140</v>
      </c>
      <c r="B2308" s="1" t="s">
        <v>4242</v>
      </c>
      <c r="C2308">
        <v>540</v>
      </c>
      <c r="D2308">
        <v>13608</v>
      </c>
      <c r="E2308">
        <v>8</v>
      </c>
      <c r="F2308">
        <v>1</v>
      </c>
      <c r="G2308">
        <v>1</v>
      </c>
      <c r="H2308" s="2">
        <v>43253</v>
      </c>
      <c r="I2308" t="str">
        <f>VLOOKUP(Sales[[#This Row],[TerritoryKey]], Territories[], 2, FALSE)</f>
        <v>Germany</v>
      </c>
      <c r="J2308">
        <f>_xlfn.XLOOKUP(Sales[[#This Row],[ProductKey]], Products!$A:$A, Products!$J:$J)</f>
        <v>12.192399999999999</v>
      </c>
      <c r="K2308">
        <f>_xlfn.XLOOKUP(Sales[[#This Row],[ProductKey]], Products!$A:$A, Products!$K:$K)</f>
        <v>32.6</v>
      </c>
      <c r="L2308" s="1">
        <f>Sales[[#This Row],[ProductPrice]]*Sales[[#This Row],[OrderQuantity]]</f>
        <v>32.6</v>
      </c>
      <c r="M2308" s="1">
        <f>Sales[[#This Row],[OrderQuantity]]</f>
        <v>1</v>
      </c>
      <c r="N2308" s="1">
        <f>1</f>
        <v>1</v>
      </c>
      <c r="O2308" s="1">
        <f>Sales[[#This Row],[TotalSales]]-Sales[[#This Row],[TotalCost]]</f>
        <v>20.407600000000002</v>
      </c>
      <c r="P2308" s="1">
        <f>Sales[[#This Row],[ProductCost]]*Sales[[#This Row],[OrderQuantity]]</f>
        <v>12.192399999999999</v>
      </c>
      <c r="Q2308" s="1" t="str">
        <f>VLOOKUP(Sales[[#This Row],[ProductKey]], Products!$A$2:$D$1000, 4, FALSE)</f>
        <v>HL Road Tire</v>
      </c>
    </row>
    <row r="2309" spans="1:17" x14ac:dyDescent="0.25">
      <c r="A2309" s="2">
        <v>38201</v>
      </c>
      <c r="B2309" s="1" t="s">
        <v>4252</v>
      </c>
      <c r="C2309">
        <v>385</v>
      </c>
      <c r="D2309">
        <v>20945</v>
      </c>
      <c r="E2309">
        <v>8</v>
      </c>
      <c r="F2309">
        <v>1</v>
      </c>
      <c r="G2309">
        <v>1</v>
      </c>
      <c r="H2309" s="2">
        <v>43314</v>
      </c>
      <c r="I2309" t="str">
        <f>VLOOKUP(Sales[[#This Row],[TerritoryKey]], Territories[], 2, FALSE)</f>
        <v>Germany</v>
      </c>
      <c r="J2309">
        <f>_xlfn.XLOOKUP(Sales[[#This Row],[ProductKey]], Products!$A:$A, Products!$J:$J)</f>
        <v>605.64919999999995</v>
      </c>
      <c r="K2309">
        <f>_xlfn.XLOOKUP(Sales[[#This Row],[ProductKey]], Products!$A:$A, Products!$K:$K)</f>
        <v>1000.4375</v>
      </c>
      <c r="L2309" s="1">
        <f>Sales[[#This Row],[ProductPrice]]*Sales[[#This Row],[OrderQuantity]]</f>
        <v>1000.4375</v>
      </c>
      <c r="M2309" s="1">
        <f>Sales[[#This Row],[OrderQuantity]]</f>
        <v>1</v>
      </c>
      <c r="N2309" s="1">
        <f>1</f>
        <v>1</v>
      </c>
      <c r="O2309" s="1">
        <f>Sales[[#This Row],[TotalSales]]-Sales[[#This Row],[TotalCost]]</f>
        <v>394.78830000000005</v>
      </c>
      <c r="P2309" s="1">
        <f>Sales[[#This Row],[ProductCost]]*Sales[[#This Row],[OrderQuantity]]</f>
        <v>605.64919999999995</v>
      </c>
      <c r="Q2309" s="1" t="str">
        <f>VLOOKUP(Sales[[#This Row],[ProductKey]], Products!$A$2:$D$1000, 4, FALSE)</f>
        <v>Road-550-W Yellow, 42</v>
      </c>
    </row>
    <row r="2310" spans="1:17" x14ac:dyDescent="0.25">
      <c r="A2310" s="2">
        <v>38324</v>
      </c>
      <c r="B2310" s="1" t="s">
        <v>4256</v>
      </c>
      <c r="C2310">
        <v>578</v>
      </c>
      <c r="D2310">
        <v>19365</v>
      </c>
      <c r="E2310">
        <v>8</v>
      </c>
      <c r="F2310">
        <v>1</v>
      </c>
      <c r="G2310">
        <v>1</v>
      </c>
      <c r="H2310" s="2">
        <v>43437</v>
      </c>
      <c r="I2310" t="str">
        <f>VLOOKUP(Sales[[#This Row],[TerritoryKey]], Territories[], 2, FALSE)</f>
        <v>Germany</v>
      </c>
      <c r="J2310">
        <f>_xlfn.XLOOKUP(Sales[[#This Row],[ProductKey]], Products!$A:$A, Products!$J:$J)</f>
        <v>755.1508</v>
      </c>
      <c r="K2310">
        <f>_xlfn.XLOOKUP(Sales[[#This Row],[ProductKey]], Products!$A:$A, Products!$K:$K)</f>
        <v>1214.8499999999999</v>
      </c>
      <c r="L2310" s="1">
        <f>Sales[[#This Row],[ProductPrice]]*Sales[[#This Row],[OrderQuantity]]</f>
        <v>1214.8499999999999</v>
      </c>
      <c r="M2310" s="1">
        <f>Sales[[#This Row],[OrderQuantity]]</f>
        <v>1</v>
      </c>
      <c r="N2310" s="1">
        <f>1</f>
        <v>1</v>
      </c>
      <c r="O2310" s="1">
        <f>Sales[[#This Row],[TotalSales]]-Sales[[#This Row],[TotalCost]]</f>
        <v>459.69919999999991</v>
      </c>
      <c r="P2310" s="1">
        <f>Sales[[#This Row],[ProductCost]]*Sales[[#This Row],[OrderQuantity]]</f>
        <v>755.1508</v>
      </c>
      <c r="Q2310" s="1" t="str">
        <f>VLOOKUP(Sales[[#This Row],[ProductKey]], Products!$A$2:$D$1000, 4, FALSE)</f>
        <v>Touring-2000 Blue, 50</v>
      </c>
    </row>
    <row r="2311" spans="1:17" x14ac:dyDescent="0.25">
      <c r="A2311" s="2">
        <v>38261</v>
      </c>
      <c r="B2311" s="1" t="s">
        <v>4308</v>
      </c>
      <c r="C2311">
        <v>582</v>
      </c>
      <c r="D2311">
        <v>26228</v>
      </c>
      <c r="E2311">
        <v>8</v>
      </c>
      <c r="F2311">
        <v>1</v>
      </c>
      <c r="G2311">
        <v>1</v>
      </c>
      <c r="H2311" s="2">
        <v>43374</v>
      </c>
      <c r="I2311" t="str">
        <f>VLOOKUP(Sales[[#This Row],[TerritoryKey]], Territories[], 2, FALSE)</f>
        <v>Germany</v>
      </c>
      <c r="J2311">
        <f>_xlfn.XLOOKUP(Sales[[#This Row],[ProductKey]], Products!$A:$A, Products!$J:$J)</f>
        <v>1082.51</v>
      </c>
      <c r="K2311">
        <f>_xlfn.XLOOKUP(Sales[[#This Row],[ProductKey]], Products!$A:$A, Products!$K:$K)</f>
        <v>1700.99</v>
      </c>
      <c r="L2311" s="1">
        <f>Sales[[#This Row],[ProductPrice]]*Sales[[#This Row],[OrderQuantity]]</f>
        <v>1700.99</v>
      </c>
      <c r="M2311" s="1">
        <f>Sales[[#This Row],[OrderQuantity]]</f>
        <v>1</v>
      </c>
      <c r="N2311" s="1">
        <f>1</f>
        <v>1</v>
      </c>
      <c r="O2311" s="1">
        <f>Sales[[#This Row],[TotalSales]]-Sales[[#This Row],[TotalCost]]</f>
        <v>618.48</v>
      </c>
      <c r="P2311" s="1">
        <f>Sales[[#This Row],[ProductCost]]*Sales[[#This Row],[OrderQuantity]]</f>
        <v>1082.51</v>
      </c>
      <c r="Q2311" s="1" t="str">
        <f>VLOOKUP(Sales[[#This Row],[ProductKey]], Products!$A$2:$D$1000, 4, FALSE)</f>
        <v>Road-350-W Yellow, 44</v>
      </c>
    </row>
    <row r="2312" spans="1:17" x14ac:dyDescent="0.25">
      <c r="A2312" s="2">
        <v>38201</v>
      </c>
      <c r="B2312" s="1" t="s">
        <v>4365</v>
      </c>
      <c r="C2312">
        <v>604</v>
      </c>
      <c r="D2312">
        <v>24127</v>
      </c>
      <c r="E2312">
        <v>8</v>
      </c>
      <c r="F2312">
        <v>1</v>
      </c>
      <c r="G2312">
        <v>1</v>
      </c>
      <c r="H2312" s="2">
        <v>43314</v>
      </c>
      <c r="I2312" t="str">
        <f>VLOOKUP(Sales[[#This Row],[TerritoryKey]], Territories[], 2, FALSE)</f>
        <v>Germany</v>
      </c>
      <c r="J2312">
        <f>_xlfn.XLOOKUP(Sales[[#This Row],[ProductKey]], Products!$A:$A, Products!$J:$J)</f>
        <v>343.64960000000002</v>
      </c>
      <c r="K2312">
        <f>_xlfn.XLOOKUP(Sales[[#This Row],[ProductKey]], Products!$A:$A, Products!$K:$K)</f>
        <v>539.99</v>
      </c>
      <c r="L2312" s="1">
        <f>Sales[[#This Row],[ProductPrice]]*Sales[[#This Row],[OrderQuantity]]</f>
        <v>539.99</v>
      </c>
      <c r="M2312" s="1">
        <f>Sales[[#This Row],[OrderQuantity]]</f>
        <v>1</v>
      </c>
      <c r="N2312" s="1">
        <f>1</f>
        <v>1</v>
      </c>
      <c r="O2312" s="1">
        <f>Sales[[#This Row],[TotalSales]]-Sales[[#This Row],[TotalCost]]</f>
        <v>196.34039999999999</v>
      </c>
      <c r="P2312" s="1">
        <f>Sales[[#This Row],[ProductCost]]*Sales[[#This Row],[OrderQuantity]]</f>
        <v>343.64960000000002</v>
      </c>
      <c r="Q2312" s="1" t="str">
        <f>VLOOKUP(Sales[[#This Row],[ProductKey]], Products!$A$2:$D$1000, 4, FALSE)</f>
        <v>Road-750 Black, 44</v>
      </c>
    </row>
    <row r="2313" spans="1:17" x14ac:dyDescent="0.25">
      <c r="A2313" s="2">
        <v>38323</v>
      </c>
      <c r="B2313" s="1" t="s">
        <v>4373</v>
      </c>
      <c r="C2313">
        <v>584</v>
      </c>
      <c r="D2313">
        <v>13782</v>
      </c>
      <c r="E2313">
        <v>8</v>
      </c>
      <c r="F2313">
        <v>1</v>
      </c>
      <c r="G2313">
        <v>1</v>
      </c>
      <c r="H2313" s="2">
        <v>43436</v>
      </c>
      <c r="I2313" t="str">
        <f>VLOOKUP(Sales[[#This Row],[TerritoryKey]], Territories[], 2, FALSE)</f>
        <v>Germany</v>
      </c>
      <c r="J2313">
        <f>_xlfn.XLOOKUP(Sales[[#This Row],[ProductKey]], Products!$A:$A, Products!$J:$J)</f>
        <v>343.64960000000002</v>
      </c>
      <c r="K2313">
        <f>_xlfn.XLOOKUP(Sales[[#This Row],[ProductKey]], Products!$A:$A, Products!$K:$K)</f>
        <v>539.99</v>
      </c>
      <c r="L2313" s="1">
        <f>Sales[[#This Row],[ProductPrice]]*Sales[[#This Row],[OrderQuantity]]</f>
        <v>539.99</v>
      </c>
      <c r="M2313" s="1">
        <f>Sales[[#This Row],[OrderQuantity]]</f>
        <v>1</v>
      </c>
      <c r="N2313" s="1">
        <f>1</f>
        <v>1</v>
      </c>
      <c r="O2313" s="1">
        <f>Sales[[#This Row],[TotalSales]]-Sales[[#This Row],[TotalCost]]</f>
        <v>196.34039999999999</v>
      </c>
      <c r="P2313" s="1">
        <f>Sales[[#This Row],[ProductCost]]*Sales[[#This Row],[OrderQuantity]]</f>
        <v>343.64960000000002</v>
      </c>
      <c r="Q2313" s="1" t="str">
        <f>VLOOKUP(Sales[[#This Row],[ProductKey]], Products!$A$2:$D$1000, 4, FALSE)</f>
        <v>Road-750 Black, 58</v>
      </c>
    </row>
    <row r="2314" spans="1:17" x14ac:dyDescent="0.25">
      <c r="A2314" s="2">
        <v>38263</v>
      </c>
      <c r="B2314" s="1" t="s">
        <v>4376</v>
      </c>
      <c r="C2314">
        <v>528</v>
      </c>
      <c r="D2314">
        <v>17090</v>
      </c>
      <c r="E2314">
        <v>8</v>
      </c>
      <c r="F2314">
        <v>1</v>
      </c>
      <c r="G2314">
        <v>1</v>
      </c>
      <c r="H2314" s="2">
        <v>43376</v>
      </c>
      <c r="I2314" t="str">
        <f>VLOOKUP(Sales[[#This Row],[TerritoryKey]], Territories[], 2, FALSE)</f>
        <v>Germany</v>
      </c>
      <c r="J2314">
        <f>_xlfn.XLOOKUP(Sales[[#This Row],[ProductKey]], Products!$A:$A, Products!$J:$J)</f>
        <v>1.8663000000000001</v>
      </c>
      <c r="K2314">
        <f>_xlfn.XLOOKUP(Sales[[#This Row],[ProductKey]], Products!$A:$A, Products!$K:$K)</f>
        <v>4.99</v>
      </c>
      <c r="L2314" s="1">
        <f>Sales[[#This Row],[ProductPrice]]*Sales[[#This Row],[OrderQuantity]]</f>
        <v>4.99</v>
      </c>
      <c r="M2314" s="1">
        <f>Sales[[#This Row],[OrderQuantity]]</f>
        <v>1</v>
      </c>
      <c r="N2314" s="1">
        <f>1</f>
        <v>1</v>
      </c>
      <c r="O2314" s="1">
        <f>Sales[[#This Row],[TotalSales]]-Sales[[#This Row],[TotalCost]]</f>
        <v>3.1237000000000004</v>
      </c>
      <c r="P2314" s="1">
        <f>Sales[[#This Row],[ProductCost]]*Sales[[#This Row],[OrderQuantity]]</f>
        <v>1.8663000000000001</v>
      </c>
      <c r="Q2314" s="1" t="str">
        <f>VLOOKUP(Sales[[#This Row],[ProductKey]], Products!$A$2:$D$1000, 4, FALSE)</f>
        <v>Mountain Tire Tube</v>
      </c>
    </row>
    <row r="2315" spans="1:17" x14ac:dyDescent="0.25">
      <c r="A2315" s="2">
        <v>38201</v>
      </c>
      <c r="B2315" s="1" t="s">
        <v>4389</v>
      </c>
      <c r="C2315">
        <v>605</v>
      </c>
      <c r="D2315">
        <v>13771</v>
      </c>
      <c r="E2315">
        <v>8</v>
      </c>
      <c r="F2315">
        <v>1</v>
      </c>
      <c r="G2315">
        <v>1</v>
      </c>
      <c r="H2315" s="2">
        <v>43314</v>
      </c>
      <c r="I2315" t="str">
        <f>VLOOKUP(Sales[[#This Row],[TerritoryKey]], Territories[], 2, FALSE)</f>
        <v>Germany</v>
      </c>
      <c r="J2315">
        <f>_xlfn.XLOOKUP(Sales[[#This Row],[ProductKey]], Products!$A:$A, Products!$J:$J)</f>
        <v>343.64960000000002</v>
      </c>
      <c r="K2315">
        <f>_xlfn.XLOOKUP(Sales[[#This Row],[ProductKey]], Products!$A:$A, Products!$K:$K)</f>
        <v>539.99</v>
      </c>
      <c r="L2315" s="1">
        <f>Sales[[#This Row],[ProductPrice]]*Sales[[#This Row],[OrderQuantity]]</f>
        <v>539.99</v>
      </c>
      <c r="M2315" s="1">
        <f>Sales[[#This Row],[OrderQuantity]]</f>
        <v>1</v>
      </c>
      <c r="N2315" s="1">
        <f>1</f>
        <v>1</v>
      </c>
      <c r="O2315" s="1">
        <f>Sales[[#This Row],[TotalSales]]-Sales[[#This Row],[TotalCost]]</f>
        <v>196.34039999999999</v>
      </c>
      <c r="P2315" s="1">
        <f>Sales[[#This Row],[ProductCost]]*Sales[[#This Row],[OrderQuantity]]</f>
        <v>343.64960000000002</v>
      </c>
      <c r="Q2315" s="1" t="str">
        <f>VLOOKUP(Sales[[#This Row],[ProductKey]], Products!$A$2:$D$1000, 4, FALSE)</f>
        <v>Road-750 Black, 48</v>
      </c>
    </row>
    <row r="2316" spans="1:17" x14ac:dyDescent="0.25">
      <c r="A2316" s="2">
        <v>38232</v>
      </c>
      <c r="B2316" s="1" t="s">
        <v>4401</v>
      </c>
      <c r="C2316">
        <v>561</v>
      </c>
      <c r="D2316">
        <v>16448</v>
      </c>
      <c r="E2316">
        <v>8</v>
      </c>
      <c r="F2316">
        <v>1</v>
      </c>
      <c r="G2316">
        <v>1</v>
      </c>
      <c r="H2316" s="2">
        <v>43345</v>
      </c>
      <c r="I2316" t="str">
        <f>VLOOKUP(Sales[[#This Row],[TerritoryKey]], Territories[], 2, FALSE)</f>
        <v>Germany</v>
      </c>
      <c r="J2316">
        <f>_xlfn.XLOOKUP(Sales[[#This Row],[ProductKey]], Products!$A:$A, Products!$J:$J)</f>
        <v>1481.9378999999999</v>
      </c>
      <c r="K2316">
        <f>_xlfn.XLOOKUP(Sales[[#This Row],[ProductKey]], Products!$A:$A, Products!$K:$K)</f>
        <v>2384.0700000000002</v>
      </c>
      <c r="L2316" s="1">
        <f>Sales[[#This Row],[ProductPrice]]*Sales[[#This Row],[OrderQuantity]]</f>
        <v>2384.0700000000002</v>
      </c>
      <c r="M2316" s="1">
        <f>Sales[[#This Row],[OrderQuantity]]</f>
        <v>1</v>
      </c>
      <c r="N2316" s="1">
        <f>1</f>
        <v>1</v>
      </c>
      <c r="O2316" s="1">
        <f>Sales[[#This Row],[TotalSales]]-Sales[[#This Row],[TotalCost]]</f>
        <v>902.13210000000026</v>
      </c>
      <c r="P2316" s="1">
        <f>Sales[[#This Row],[ProductCost]]*Sales[[#This Row],[OrderQuantity]]</f>
        <v>1481.9378999999999</v>
      </c>
      <c r="Q2316" s="1" t="str">
        <f>VLOOKUP(Sales[[#This Row],[ProductKey]], Products!$A$2:$D$1000, 4, FALSE)</f>
        <v>Touring-1000 Yellow, 46</v>
      </c>
    </row>
    <row r="2317" spans="1:17" x14ac:dyDescent="0.25">
      <c r="A2317" s="2">
        <v>37990</v>
      </c>
      <c r="B2317" s="1" t="s">
        <v>4451</v>
      </c>
      <c r="C2317">
        <v>590</v>
      </c>
      <c r="D2317">
        <v>21681</v>
      </c>
      <c r="E2317">
        <v>8</v>
      </c>
      <c r="F2317">
        <v>1</v>
      </c>
      <c r="G2317">
        <v>1</v>
      </c>
      <c r="H2317" s="2">
        <v>43104</v>
      </c>
      <c r="I2317" t="str">
        <f>VLOOKUP(Sales[[#This Row],[TerritoryKey]], Territories[], 2, FALSE)</f>
        <v>Germany</v>
      </c>
      <c r="J2317">
        <f>_xlfn.XLOOKUP(Sales[[#This Row],[ProductKey]], Products!$A:$A, Products!$J:$J)</f>
        <v>419.77839999999998</v>
      </c>
      <c r="K2317">
        <f>_xlfn.XLOOKUP(Sales[[#This Row],[ProductKey]], Products!$A:$A, Products!$K:$K)</f>
        <v>769.49</v>
      </c>
      <c r="L2317" s="1">
        <f>Sales[[#This Row],[ProductPrice]]*Sales[[#This Row],[OrderQuantity]]</f>
        <v>769.49</v>
      </c>
      <c r="M2317" s="1">
        <f>Sales[[#This Row],[OrderQuantity]]</f>
        <v>1</v>
      </c>
      <c r="N2317" s="1">
        <f>1</f>
        <v>1</v>
      </c>
      <c r="O2317" s="1">
        <f>Sales[[#This Row],[TotalSales]]-Sales[[#This Row],[TotalCost]]</f>
        <v>349.71160000000003</v>
      </c>
      <c r="P2317" s="1">
        <f>Sales[[#This Row],[ProductCost]]*Sales[[#This Row],[OrderQuantity]]</f>
        <v>419.77839999999998</v>
      </c>
      <c r="Q2317" s="1" t="str">
        <f>VLOOKUP(Sales[[#This Row],[ProductKey]], Products!$A$2:$D$1000, 4, FALSE)</f>
        <v>Mountain-400-W Silver, 46</v>
      </c>
    </row>
    <row r="2318" spans="1:17" x14ac:dyDescent="0.25">
      <c r="A2318" s="2">
        <v>38324</v>
      </c>
      <c r="B2318" s="1" t="s">
        <v>4489</v>
      </c>
      <c r="C2318">
        <v>569</v>
      </c>
      <c r="D2318">
        <v>28706</v>
      </c>
      <c r="E2318">
        <v>8</v>
      </c>
      <c r="F2318">
        <v>1</v>
      </c>
      <c r="G2318">
        <v>1</v>
      </c>
      <c r="H2318" s="2">
        <v>43437</v>
      </c>
      <c r="I2318" t="str">
        <f>VLOOKUP(Sales[[#This Row],[TerritoryKey]], Territories[], 2, FALSE)</f>
        <v>Germany</v>
      </c>
      <c r="J2318">
        <f>_xlfn.XLOOKUP(Sales[[#This Row],[ProductKey]], Products!$A:$A, Products!$J:$J)</f>
        <v>461.44479999999999</v>
      </c>
      <c r="K2318">
        <f>_xlfn.XLOOKUP(Sales[[#This Row],[ProductKey]], Products!$A:$A, Products!$K:$K)</f>
        <v>742.35</v>
      </c>
      <c r="L2318" s="1">
        <f>Sales[[#This Row],[ProductPrice]]*Sales[[#This Row],[OrderQuantity]]</f>
        <v>742.35</v>
      </c>
      <c r="M2318" s="1">
        <f>Sales[[#This Row],[OrderQuantity]]</f>
        <v>1</v>
      </c>
      <c r="N2318" s="1">
        <f>1</f>
        <v>1</v>
      </c>
      <c r="O2318" s="1">
        <f>Sales[[#This Row],[TotalSales]]-Sales[[#This Row],[TotalCost]]</f>
        <v>280.90520000000004</v>
      </c>
      <c r="P2318" s="1">
        <f>Sales[[#This Row],[ProductCost]]*Sales[[#This Row],[OrderQuantity]]</f>
        <v>461.44479999999999</v>
      </c>
      <c r="Q2318" s="1" t="str">
        <f>VLOOKUP(Sales[[#This Row],[ProductKey]], Products!$A$2:$D$1000, 4, FALSE)</f>
        <v>Touring-3000 Yellow, 50</v>
      </c>
    </row>
    <row r="2319" spans="1:17" x14ac:dyDescent="0.25">
      <c r="A2319" s="2">
        <v>38018</v>
      </c>
      <c r="B2319" s="1" t="s">
        <v>4592</v>
      </c>
      <c r="C2319">
        <v>579</v>
      </c>
      <c r="D2319">
        <v>27154</v>
      </c>
      <c r="E2319">
        <v>8</v>
      </c>
      <c r="F2319">
        <v>1</v>
      </c>
      <c r="G2319">
        <v>1</v>
      </c>
      <c r="H2319" s="2">
        <v>43132</v>
      </c>
      <c r="I2319" t="str">
        <f>VLOOKUP(Sales[[#This Row],[TerritoryKey]], Territories[], 2, FALSE)</f>
        <v>Germany</v>
      </c>
      <c r="J2319">
        <f>_xlfn.XLOOKUP(Sales[[#This Row],[ProductKey]], Products!$A:$A, Products!$J:$J)</f>
        <v>755.1508</v>
      </c>
      <c r="K2319">
        <f>_xlfn.XLOOKUP(Sales[[#This Row],[ProductKey]], Products!$A:$A, Products!$K:$K)</f>
        <v>1214.8499999999999</v>
      </c>
      <c r="L2319" s="1">
        <f>Sales[[#This Row],[ProductPrice]]*Sales[[#This Row],[OrderQuantity]]</f>
        <v>1214.8499999999999</v>
      </c>
      <c r="M2319" s="1">
        <f>Sales[[#This Row],[OrderQuantity]]</f>
        <v>1</v>
      </c>
      <c r="N2319" s="1">
        <f>1</f>
        <v>1</v>
      </c>
      <c r="O2319" s="1">
        <f>Sales[[#This Row],[TotalSales]]-Sales[[#This Row],[TotalCost]]</f>
        <v>459.69919999999991</v>
      </c>
      <c r="P2319" s="1">
        <f>Sales[[#This Row],[ProductCost]]*Sales[[#This Row],[OrderQuantity]]</f>
        <v>755.1508</v>
      </c>
      <c r="Q2319" s="1" t="str">
        <f>VLOOKUP(Sales[[#This Row],[ProductKey]], Products!$A$2:$D$1000, 4, FALSE)</f>
        <v>Touring-2000 Blue, 54</v>
      </c>
    </row>
    <row r="2320" spans="1:17" x14ac:dyDescent="0.25">
      <c r="A2320" s="2">
        <v>37987</v>
      </c>
      <c r="B2320" s="1" t="s">
        <v>4640</v>
      </c>
      <c r="C2320">
        <v>381</v>
      </c>
      <c r="D2320">
        <v>12298</v>
      </c>
      <c r="E2320">
        <v>8</v>
      </c>
      <c r="F2320">
        <v>1</v>
      </c>
      <c r="G2320">
        <v>1</v>
      </c>
      <c r="H2320" s="2">
        <v>43101</v>
      </c>
      <c r="I2320" t="str">
        <f>VLOOKUP(Sales[[#This Row],[TerritoryKey]], Territories[], 2, FALSE)</f>
        <v>Germany</v>
      </c>
      <c r="J2320">
        <f>_xlfn.XLOOKUP(Sales[[#This Row],[ProductKey]], Products!$A:$A, Products!$J:$J)</f>
        <v>605.64919999999995</v>
      </c>
      <c r="K2320">
        <f>_xlfn.XLOOKUP(Sales[[#This Row],[ProductKey]], Products!$A:$A, Products!$K:$K)</f>
        <v>1000.4375</v>
      </c>
      <c r="L2320" s="1">
        <f>Sales[[#This Row],[ProductPrice]]*Sales[[#This Row],[OrderQuantity]]</f>
        <v>1000.4375</v>
      </c>
      <c r="M2320" s="1">
        <f>Sales[[#This Row],[OrderQuantity]]</f>
        <v>1</v>
      </c>
      <c r="N2320" s="1">
        <f>1</f>
        <v>1</v>
      </c>
      <c r="O2320" s="1">
        <f>Sales[[#This Row],[TotalSales]]-Sales[[#This Row],[TotalCost]]</f>
        <v>394.78830000000005</v>
      </c>
      <c r="P2320" s="1">
        <f>Sales[[#This Row],[ProductCost]]*Sales[[#This Row],[OrderQuantity]]</f>
        <v>605.64919999999995</v>
      </c>
      <c r="Q2320" s="1" t="str">
        <f>VLOOKUP(Sales[[#This Row],[ProductKey]], Products!$A$2:$D$1000, 4, FALSE)</f>
        <v>Road-550-W Yellow, 38</v>
      </c>
    </row>
    <row r="2321" spans="1:17" x14ac:dyDescent="0.25">
      <c r="A2321" s="2">
        <v>38047</v>
      </c>
      <c r="B2321" s="1" t="s">
        <v>4659</v>
      </c>
      <c r="C2321">
        <v>574</v>
      </c>
      <c r="D2321">
        <v>16307</v>
      </c>
      <c r="E2321">
        <v>8</v>
      </c>
      <c r="F2321">
        <v>1</v>
      </c>
      <c r="G2321">
        <v>1</v>
      </c>
      <c r="H2321" s="2">
        <v>43160</v>
      </c>
      <c r="I2321" t="str">
        <f>VLOOKUP(Sales[[#This Row],[TerritoryKey]], Territories[], 2, FALSE)</f>
        <v>Germany</v>
      </c>
      <c r="J2321">
        <f>_xlfn.XLOOKUP(Sales[[#This Row],[ProductKey]], Products!$A:$A, Products!$J:$J)</f>
        <v>1481.9378999999999</v>
      </c>
      <c r="K2321">
        <f>_xlfn.XLOOKUP(Sales[[#This Row],[ProductKey]], Products!$A:$A, Products!$K:$K)</f>
        <v>2384.0700000000002</v>
      </c>
      <c r="L2321" s="1">
        <f>Sales[[#This Row],[ProductPrice]]*Sales[[#This Row],[OrderQuantity]]</f>
        <v>2384.0700000000002</v>
      </c>
      <c r="M2321" s="1">
        <f>Sales[[#This Row],[OrderQuantity]]</f>
        <v>1</v>
      </c>
      <c r="N2321" s="1">
        <f>1</f>
        <v>1</v>
      </c>
      <c r="O2321" s="1">
        <f>Sales[[#This Row],[TotalSales]]-Sales[[#This Row],[TotalCost]]</f>
        <v>902.13210000000026</v>
      </c>
      <c r="P2321" s="1">
        <f>Sales[[#This Row],[ProductCost]]*Sales[[#This Row],[OrderQuantity]]</f>
        <v>1481.9378999999999</v>
      </c>
      <c r="Q2321" s="1" t="str">
        <f>VLOOKUP(Sales[[#This Row],[ProductKey]], Products!$A$2:$D$1000, 4, FALSE)</f>
        <v>Touring-1000 Blue, 50</v>
      </c>
    </row>
    <row r="2322" spans="1:17" x14ac:dyDescent="0.25">
      <c r="A2322" s="2">
        <v>38294</v>
      </c>
      <c r="B2322" s="1" t="s">
        <v>4685</v>
      </c>
      <c r="C2322">
        <v>375</v>
      </c>
      <c r="D2322">
        <v>16534</v>
      </c>
      <c r="E2322">
        <v>8</v>
      </c>
      <c r="F2322">
        <v>1</v>
      </c>
      <c r="G2322">
        <v>1</v>
      </c>
      <c r="H2322" s="2">
        <v>43407</v>
      </c>
      <c r="I2322" t="str">
        <f>VLOOKUP(Sales[[#This Row],[TerritoryKey]], Territories[], 2, FALSE)</f>
        <v>Germany</v>
      </c>
      <c r="J2322">
        <f>_xlfn.XLOOKUP(Sales[[#This Row],[ProductKey]], Products!$A:$A, Products!$J:$J)</f>
        <v>1320.6838</v>
      </c>
      <c r="K2322">
        <f>_xlfn.XLOOKUP(Sales[[#This Row],[ProductKey]], Products!$A:$A, Products!$K:$K)</f>
        <v>2181.5625</v>
      </c>
      <c r="L2322" s="1">
        <f>Sales[[#This Row],[ProductPrice]]*Sales[[#This Row],[OrderQuantity]]</f>
        <v>2181.5625</v>
      </c>
      <c r="M2322" s="1">
        <f>Sales[[#This Row],[OrderQuantity]]</f>
        <v>1</v>
      </c>
      <c r="N2322" s="1">
        <f>1</f>
        <v>1</v>
      </c>
      <c r="O2322" s="1">
        <f>Sales[[#This Row],[TotalSales]]-Sales[[#This Row],[TotalCost]]</f>
        <v>860.87869999999998</v>
      </c>
      <c r="P2322" s="1">
        <f>Sales[[#This Row],[ProductCost]]*Sales[[#This Row],[OrderQuantity]]</f>
        <v>1320.6838</v>
      </c>
      <c r="Q2322" s="1" t="str">
        <f>VLOOKUP(Sales[[#This Row],[ProductKey]], Products!$A$2:$D$1000, 4, FALSE)</f>
        <v>Road-250 Black, 48</v>
      </c>
    </row>
    <row r="2323" spans="1:17" x14ac:dyDescent="0.25">
      <c r="A2323" s="2">
        <v>38048</v>
      </c>
      <c r="B2323" s="1" t="s">
        <v>4701</v>
      </c>
      <c r="C2323">
        <v>383</v>
      </c>
      <c r="D2323">
        <v>12314</v>
      </c>
      <c r="E2323">
        <v>8</v>
      </c>
      <c r="F2323">
        <v>1</v>
      </c>
      <c r="G2323">
        <v>1</v>
      </c>
      <c r="H2323" s="2">
        <v>43161</v>
      </c>
      <c r="I2323" t="str">
        <f>VLOOKUP(Sales[[#This Row],[TerritoryKey]], Territories[], 2, FALSE)</f>
        <v>Germany</v>
      </c>
      <c r="J2323">
        <f>_xlfn.XLOOKUP(Sales[[#This Row],[ProductKey]], Products!$A:$A, Products!$J:$J)</f>
        <v>605.64919999999995</v>
      </c>
      <c r="K2323">
        <f>_xlfn.XLOOKUP(Sales[[#This Row],[ProductKey]], Products!$A:$A, Products!$K:$K)</f>
        <v>1000.4375</v>
      </c>
      <c r="L2323" s="1">
        <f>Sales[[#This Row],[ProductPrice]]*Sales[[#This Row],[OrderQuantity]]</f>
        <v>1000.4375</v>
      </c>
      <c r="M2323" s="1">
        <f>Sales[[#This Row],[OrderQuantity]]</f>
        <v>1</v>
      </c>
      <c r="N2323" s="1">
        <f>1</f>
        <v>1</v>
      </c>
      <c r="O2323" s="1">
        <f>Sales[[#This Row],[TotalSales]]-Sales[[#This Row],[TotalCost]]</f>
        <v>394.78830000000005</v>
      </c>
      <c r="P2323" s="1">
        <f>Sales[[#This Row],[ProductCost]]*Sales[[#This Row],[OrderQuantity]]</f>
        <v>605.64919999999995</v>
      </c>
      <c r="Q2323" s="1" t="str">
        <f>VLOOKUP(Sales[[#This Row],[ProductKey]], Products!$A$2:$D$1000, 4, FALSE)</f>
        <v>Road-550-W Yellow, 40</v>
      </c>
    </row>
    <row r="2324" spans="1:17" x14ac:dyDescent="0.25">
      <c r="A2324" s="2">
        <v>38323</v>
      </c>
      <c r="B2324" s="1" t="s">
        <v>4779</v>
      </c>
      <c r="C2324">
        <v>593</v>
      </c>
      <c r="D2324">
        <v>15460</v>
      </c>
      <c r="E2324">
        <v>8</v>
      </c>
      <c r="F2324">
        <v>1</v>
      </c>
      <c r="G2324">
        <v>1</v>
      </c>
      <c r="H2324" s="2">
        <v>43436</v>
      </c>
      <c r="I2324" t="str">
        <f>VLOOKUP(Sales[[#This Row],[TerritoryKey]], Territories[], 2, FALSE)</f>
        <v>Germany</v>
      </c>
      <c r="J2324">
        <f>_xlfn.XLOOKUP(Sales[[#This Row],[ProductKey]], Products!$A:$A, Products!$J:$J)</f>
        <v>308.21789999999999</v>
      </c>
      <c r="K2324">
        <f>_xlfn.XLOOKUP(Sales[[#This Row],[ProductKey]], Products!$A:$A, Products!$K:$K)</f>
        <v>564.99</v>
      </c>
      <c r="L2324" s="1">
        <f>Sales[[#This Row],[ProductPrice]]*Sales[[#This Row],[OrderQuantity]]</f>
        <v>564.99</v>
      </c>
      <c r="M2324" s="1">
        <f>Sales[[#This Row],[OrderQuantity]]</f>
        <v>1</v>
      </c>
      <c r="N2324" s="1">
        <f>1</f>
        <v>1</v>
      </c>
      <c r="O2324" s="1">
        <f>Sales[[#This Row],[TotalSales]]-Sales[[#This Row],[TotalCost]]</f>
        <v>256.77210000000002</v>
      </c>
      <c r="P2324" s="1">
        <f>Sales[[#This Row],[ProductCost]]*Sales[[#This Row],[OrderQuantity]]</f>
        <v>308.21789999999999</v>
      </c>
      <c r="Q2324" s="1" t="str">
        <f>VLOOKUP(Sales[[#This Row],[ProductKey]], Products!$A$2:$D$1000, 4, FALSE)</f>
        <v>Mountain-500 Silver, 44</v>
      </c>
    </row>
    <row r="2325" spans="1:17" x14ac:dyDescent="0.25">
      <c r="A2325" s="2">
        <v>38324</v>
      </c>
      <c r="B2325" s="1" t="s">
        <v>4789</v>
      </c>
      <c r="C2325">
        <v>564</v>
      </c>
      <c r="D2325">
        <v>16297</v>
      </c>
      <c r="E2325">
        <v>8</v>
      </c>
      <c r="F2325">
        <v>1</v>
      </c>
      <c r="G2325">
        <v>1</v>
      </c>
      <c r="H2325" s="2">
        <v>43437</v>
      </c>
      <c r="I2325" t="str">
        <f>VLOOKUP(Sales[[#This Row],[TerritoryKey]], Territories[], 2, FALSE)</f>
        <v>Germany</v>
      </c>
      <c r="J2325">
        <f>_xlfn.XLOOKUP(Sales[[#This Row],[ProductKey]], Products!$A:$A, Products!$J:$J)</f>
        <v>1481.9378999999999</v>
      </c>
      <c r="K2325">
        <f>_xlfn.XLOOKUP(Sales[[#This Row],[ProductKey]], Products!$A:$A, Products!$K:$K)</f>
        <v>2384.0700000000002</v>
      </c>
      <c r="L2325" s="1">
        <f>Sales[[#This Row],[ProductPrice]]*Sales[[#This Row],[OrderQuantity]]</f>
        <v>2384.0700000000002</v>
      </c>
      <c r="M2325" s="1">
        <f>Sales[[#This Row],[OrderQuantity]]</f>
        <v>1</v>
      </c>
      <c r="N2325" s="1">
        <f>1</f>
        <v>1</v>
      </c>
      <c r="O2325" s="1">
        <f>Sales[[#This Row],[TotalSales]]-Sales[[#This Row],[TotalCost]]</f>
        <v>902.13210000000026</v>
      </c>
      <c r="P2325" s="1">
        <f>Sales[[#This Row],[ProductCost]]*Sales[[#This Row],[OrderQuantity]]</f>
        <v>1481.9378999999999</v>
      </c>
      <c r="Q2325" s="1" t="str">
        <f>VLOOKUP(Sales[[#This Row],[ProductKey]], Products!$A$2:$D$1000, 4, FALSE)</f>
        <v>Touring-1000 Yellow, 60</v>
      </c>
    </row>
    <row r="2326" spans="1:17" x14ac:dyDescent="0.25">
      <c r="A2326" s="2">
        <v>38171</v>
      </c>
      <c r="B2326" s="1" t="s">
        <v>4803</v>
      </c>
      <c r="C2326">
        <v>389</v>
      </c>
      <c r="D2326">
        <v>12302</v>
      </c>
      <c r="E2326">
        <v>8</v>
      </c>
      <c r="F2326">
        <v>1</v>
      </c>
      <c r="G2326">
        <v>1</v>
      </c>
      <c r="H2326" s="2">
        <v>43284</v>
      </c>
      <c r="I2326" t="str">
        <f>VLOOKUP(Sales[[#This Row],[TerritoryKey]], Territories[], 2, FALSE)</f>
        <v>Germany</v>
      </c>
      <c r="J2326">
        <f>_xlfn.XLOOKUP(Sales[[#This Row],[ProductKey]], Products!$A:$A, Products!$J:$J)</f>
        <v>605.64919999999995</v>
      </c>
      <c r="K2326">
        <f>_xlfn.XLOOKUP(Sales[[#This Row],[ProductKey]], Products!$A:$A, Products!$K:$K)</f>
        <v>1000.4375</v>
      </c>
      <c r="L2326" s="1">
        <f>Sales[[#This Row],[ProductPrice]]*Sales[[#This Row],[OrderQuantity]]</f>
        <v>1000.4375</v>
      </c>
      <c r="M2326" s="1">
        <f>Sales[[#This Row],[OrderQuantity]]</f>
        <v>1</v>
      </c>
      <c r="N2326" s="1">
        <f>1</f>
        <v>1</v>
      </c>
      <c r="O2326" s="1">
        <f>Sales[[#This Row],[TotalSales]]-Sales[[#This Row],[TotalCost]]</f>
        <v>394.78830000000005</v>
      </c>
      <c r="P2326" s="1">
        <f>Sales[[#This Row],[ProductCost]]*Sales[[#This Row],[OrderQuantity]]</f>
        <v>605.64919999999995</v>
      </c>
      <c r="Q2326" s="1" t="str">
        <f>VLOOKUP(Sales[[#This Row],[ProductKey]], Products!$A$2:$D$1000, 4, FALSE)</f>
        <v>Road-550-W Yellow, 48</v>
      </c>
    </row>
    <row r="2327" spans="1:17" x14ac:dyDescent="0.25">
      <c r="A2327" s="2">
        <v>38294</v>
      </c>
      <c r="B2327" s="1" t="s">
        <v>4863</v>
      </c>
      <c r="C2327">
        <v>605</v>
      </c>
      <c r="D2327">
        <v>24706</v>
      </c>
      <c r="E2327">
        <v>8</v>
      </c>
      <c r="F2327">
        <v>1</v>
      </c>
      <c r="G2327">
        <v>1</v>
      </c>
      <c r="H2327" s="2">
        <v>43407</v>
      </c>
      <c r="I2327" t="str">
        <f>VLOOKUP(Sales[[#This Row],[TerritoryKey]], Territories[], 2, FALSE)</f>
        <v>Germany</v>
      </c>
      <c r="J2327">
        <f>_xlfn.XLOOKUP(Sales[[#This Row],[ProductKey]], Products!$A:$A, Products!$J:$J)</f>
        <v>343.64960000000002</v>
      </c>
      <c r="K2327">
        <f>_xlfn.XLOOKUP(Sales[[#This Row],[ProductKey]], Products!$A:$A, Products!$K:$K)</f>
        <v>539.99</v>
      </c>
      <c r="L2327" s="1">
        <f>Sales[[#This Row],[ProductPrice]]*Sales[[#This Row],[OrderQuantity]]</f>
        <v>539.99</v>
      </c>
      <c r="M2327" s="1">
        <f>Sales[[#This Row],[OrderQuantity]]</f>
        <v>1</v>
      </c>
      <c r="N2327" s="1">
        <f>1</f>
        <v>1</v>
      </c>
      <c r="O2327" s="1">
        <f>Sales[[#This Row],[TotalSales]]-Sales[[#This Row],[TotalCost]]</f>
        <v>196.34039999999999</v>
      </c>
      <c r="P2327" s="1">
        <f>Sales[[#This Row],[ProductCost]]*Sales[[#This Row],[OrderQuantity]]</f>
        <v>343.64960000000002</v>
      </c>
      <c r="Q2327" s="1" t="str">
        <f>VLOOKUP(Sales[[#This Row],[ProductKey]], Products!$A$2:$D$1000, 4, FALSE)</f>
        <v>Road-750 Black, 48</v>
      </c>
    </row>
    <row r="2328" spans="1:17" x14ac:dyDescent="0.25">
      <c r="A2328" s="2">
        <v>38081</v>
      </c>
      <c r="B2328" s="1" t="s">
        <v>4864</v>
      </c>
      <c r="C2328">
        <v>381</v>
      </c>
      <c r="D2328">
        <v>20913</v>
      </c>
      <c r="E2328">
        <v>8</v>
      </c>
      <c r="F2328">
        <v>1</v>
      </c>
      <c r="G2328">
        <v>1</v>
      </c>
      <c r="H2328" s="2">
        <v>43194</v>
      </c>
      <c r="I2328" t="str">
        <f>VLOOKUP(Sales[[#This Row],[TerritoryKey]], Territories[], 2, FALSE)</f>
        <v>Germany</v>
      </c>
      <c r="J2328">
        <f>_xlfn.XLOOKUP(Sales[[#This Row],[ProductKey]], Products!$A:$A, Products!$J:$J)</f>
        <v>605.64919999999995</v>
      </c>
      <c r="K2328">
        <f>_xlfn.XLOOKUP(Sales[[#This Row],[ProductKey]], Products!$A:$A, Products!$K:$K)</f>
        <v>1000.4375</v>
      </c>
      <c r="L2328" s="1">
        <f>Sales[[#This Row],[ProductPrice]]*Sales[[#This Row],[OrderQuantity]]</f>
        <v>1000.4375</v>
      </c>
      <c r="M2328" s="1">
        <f>Sales[[#This Row],[OrderQuantity]]</f>
        <v>1</v>
      </c>
      <c r="N2328" s="1">
        <f>1</f>
        <v>1</v>
      </c>
      <c r="O2328" s="1">
        <f>Sales[[#This Row],[TotalSales]]-Sales[[#This Row],[TotalCost]]</f>
        <v>394.78830000000005</v>
      </c>
      <c r="P2328" s="1">
        <f>Sales[[#This Row],[ProductCost]]*Sales[[#This Row],[OrderQuantity]]</f>
        <v>605.64919999999995</v>
      </c>
      <c r="Q2328" s="1" t="str">
        <f>VLOOKUP(Sales[[#This Row],[ProductKey]], Products!$A$2:$D$1000, 4, FALSE)</f>
        <v>Road-550-W Yellow, 38</v>
      </c>
    </row>
    <row r="2329" spans="1:17" x14ac:dyDescent="0.25">
      <c r="A2329" s="2">
        <v>38264</v>
      </c>
      <c r="B2329" s="1" t="s">
        <v>4874</v>
      </c>
      <c r="C2329">
        <v>564</v>
      </c>
      <c r="D2329">
        <v>26229</v>
      </c>
      <c r="E2329">
        <v>8</v>
      </c>
      <c r="F2329">
        <v>1</v>
      </c>
      <c r="G2329">
        <v>1</v>
      </c>
      <c r="H2329" s="2">
        <v>43377</v>
      </c>
      <c r="I2329" t="str">
        <f>VLOOKUP(Sales[[#This Row],[TerritoryKey]], Territories[], 2, FALSE)</f>
        <v>Germany</v>
      </c>
      <c r="J2329">
        <f>_xlfn.XLOOKUP(Sales[[#This Row],[ProductKey]], Products!$A:$A, Products!$J:$J)</f>
        <v>1481.9378999999999</v>
      </c>
      <c r="K2329">
        <f>_xlfn.XLOOKUP(Sales[[#This Row],[ProductKey]], Products!$A:$A, Products!$K:$K)</f>
        <v>2384.0700000000002</v>
      </c>
      <c r="L2329" s="1">
        <f>Sales[[#This Row],[ProductPrice]]*Sales[[#This Row],[OrderQuantity]]</f>
        <v>2384.0700000000002</v>
      </c>
      <c r="M2329" s="1">
        <f>Sales[[#This Row],[OrderQuantity]]</f>
        <v>1</v>
      </c>
      <c r="N2329" s="1">
        <f>1</f>
        <v>1</v>
      </c>
      <c r="O2329" s="1">
        <f>Sales[[#This Row],[TotalSales]]-Sales[[#This Row],[TotalCost]]</f>
        <v>902.13210000000026</v>
      </c>
      <c r="P2329" s="1">
        <f>Sales[[#This Row],[ProductCost]]*Sales[[#This Row],[OrderQuantity]]</f>
        <v>1481.9378999999999</v>
      </c>
      <c r="Q2329" s="1" t="str">
        <f>VLOOKUP(Sales[[#This Row],[ProductKey]], Products!$A$2:$D$1000, 4, FALSE)</f>
        <v>Touring-1000 Yellow, 60</v>
      </c>
    </row>
    <row r="2330" spans="1:17" x14ac:dyDescent="0.25">
      <c r="A2330" s="2">
        <v>38323</v>
      </c>
      <c r="B2330" s="1" t="s">
        <v>4883</v>
      </c>
      <c r="C2330">
        <v>606</v>
      </c>
      <c r="D2330">
        <v>24717</v>
      </c>
      <c r="E2330">
        <v>8</v>
      </c>
      <c r="F2330">
        <v>1</v>
      </c>
      <c r="G2330">
        <v>1</v>
      </c>
      <c r="H2330" s="2">
        <v>43436</v>
      </c>
      <c r="I2330" t="str">
        <f>VLOOKUP(Sales[[#This Row],[TerritoryKey]], Territories[], 2, FALSE)</f>
        <v>Germany</v>
      </c>
      <c r="J2330">
        <f>_xlfn.XLOOKUP(Sales[[#This Row],[ProductKey]], Products!$A:$A, Products!$J:$J)</f>
        <v>343.64960000000002</v>
      </c>
      <c r="K2330">
        <f>_xlfn.XLOOKUP(Sales[[#This Row],[ProductKey]], Products!$A:$A, Products!$K:$K)</f>
        <v>539.99</v>
      </c>
      <c r="L2330" s="1">
        <f>Sales[[#This Row],[ProductPrice]]*Sales[[#This Row],[OrderQuantity]]</f>
        <v>539.99</v>
      </c>
      <c r="M2330" s="1">
        <f>Sales[[#This Row],[OrderQuantity]]</f>
        <v>1</v>
      </c>
      <c r="N2330" s="1">
        <f>1</f>
        <v>1</v>
      </c>
      <c r="O2330" s="1">
        <f>Sales[[#This Row],[TotalSales]]-Sales[[#This Row],[TotalCost]]</f>
        <v>196.34039999999999</v>
      </c>
      <c r="P2330" s="1">
        <f>Sales[[#This Row],[ProductCost]]*Sales[[#This Row],[OrderQuantity]]</f>
        <v>343.64960000000002</v>
      </c>
      <c r="Q2330" s="1" t="str">
        <f>VLOOKUP(Sales[[#This Row],[ProductKey]], Products!$A$2:$D$1000, 4, FALSE)</f>
        <v>Road-750 Black, 52</v>
      </c>
    </row>
    <row r="2331" spans="1:17" x14ac:dyDescent="0.25">
      <c r="A2331" s="2">
        <v>38171</v>
      </c>
      <c r="B2331" s="1" t="s">
        <v>4898</v>
      </c>
      <c r="C2331">
        <v>579</v>
      </c>
      <c r="D2331">
        <v>27139</v>
      </c>
      <c r="E2331">
        <v>8</v>
      </c>
      <c r="F2331">
        <v>1</v>
      </c>
      <c r="G2331">
        <v>1</v>
      </c>
      <c r="H2331" s="2">
        <v>43284</v>
      </c>
      <c r="I2331" t="str">
        <f>VLOOKUP(Sales[[#This Row],[TerritoryKey]], Territories[], 2, FALSE)</f>
        <v>Germany</v>
      </c>
      <c r="J2331">
        <f>_xlfn.XLOOKUP(Sales[[#This Row],[ProductKey]], Products!$A:$A, Products!$J:$J)</f>
        <v>755.1508</v>
      </c>
      <c r="K2331">
        <f>_xlfn.XLOOKUP(Sales[[#This Row],[ProductKey]], Products!$A:$A, Products!$K:$K)</f>
        <v>1214.8499999999999</v>
      </c>
      <c r="L2331" s="1">
        <f>Sales[[#This Row],[ProductPrice]]*Sales[[#This Row],[OrderQuantity]]</f>
        <v>1214.8499999999999</v>
      </c>
      <c r="M2331" s="1">
        <f>Sales[[#This Row],[OrderQuantity]]</f>
        <v>1</v>
      </c>
      <c r="N2331" s="1">
        <f>1</f>
        <v>1</v>
      </c>
      <c r="O2331" s="1">
        <f>Sales[[#This Row],[TotalSales]]-Sales[[#This Row],[TotalCost]]</f>
        <v>459.69919999999991</v>
      </c>
      <c r="P2331" s="1">
        <f>Sales[[#This Row],[ProductCost]]*Sales[[#This Row],[OrderQuantity]]</f>
        <v>755.1508</v>
      </c>
      <c r="Q2331" s="1" t="str">
        <f>VLOOKUP(Sales[[#This Row],[ProductKey]], Products!$A$2:$D$1000, 4, FALSE)</f>
        <v>Touring-2000 Blue, 54</v>
      </c>
    </row>
    <row r="2332" spans="1:17" x14ac:dyDescent="0.25">
      <c r="A2332" s="2">
        <v>38170</v>
      </c>
      <c r="B2332" s="1" t="s">
        <v>4960</v>
      </c>
      <c r="C2332">
        <v>529</v>
      </c>
      <c r="D2332">
        <v>23957</v>
      </c>
      <c r="E2332">
        <v>8</v>
      </c>
      <c r="F2332">
        <v>1</v>
      </c>
      <c r="G2332">
        <v>1</v>
      </c>
      <c r="H2332" s="2">
        <v>43283</v>
      </c>
      <c r="I2332" t="str">
        <f>VLOOKUP(Sales[[#This Row],[TerritoryKey]], Territories[], 2, FALSE)</f>
        <v>Germany</v>
      </c>
      <c r="J2332">
        <f>_xlfn.XLOOKUP(Sales[[#This Row],[ProductKey]], Products!$A:$A, Products!$J:$J)</f>
        <v>1.4923</v>
      </c>
      <c r="K2332">
        <f>_xlfn.XLOOKUP(Sales[[#This Row],[ProductKey]], Products!$A:$A, Products!$K:$K)</f>
        <v>3.99</v>
      </c>
      <c r="L2332" s="1">
        <f>Sales[[#This Row],[ProductPrice]]*Sales[[#This Row],[OrderQuantity]]</f>
        <v>3.99</v>
      </c>
      <c r="M2332" s="1">
        <f>Sales[[#This Row],[OrderQuantity]]</f>
        <v>1</v>
      </c>
      <c r="N2332" s="1">
        <f>1</f>
        <v>1</v>
      </c>
      <c r="O2332" s="1">
        <f>Sales[[#This Row],[TotalSales]]-Sales[[#This Row],[TotalCost]]</f>
        <v>2.4977</v>
      </c>
      <c r="P2332" s="1">
        <f>Sales[[#This Row],[ProductCost]]*Sales[[#This Row],[OrderQuantity]]</f>
        <v>1.4923</v>
      </c>
      <c r="Q2332" s="1" t="str">
        <f>VLOOKUP(Sales[[#This Row],[ProductKey]], Products!$A$2:$D$1000, 4, FALSE)</f>
        <v>Road Tire Tube</v>
      </c>
    </row>
    <row r="2333" spans="1:17" x14ac:dyDescent="0.25">
      <c r="A2333" s="2">
        <v>38142</v>
      </c>
      <c r="B2333" s="1" t="s">
        <v>4988</v>
      </c>
      <c r="C2333">
        <v>360</v>
      </c>
      <c r="D2333">
        <v>17964</v>
      </c>
      <c r="E2333">
        <v>8</v>
      </c>
      <c r="F2333">
        <v>1</v>
      </c>
      <c r="G2333">
        <v>1</v>
      </c>
      <c r="H2333" s="2">
        <v>43255</v>
      </c>
      <c r="I2333" t="str">
        <f>VLOOKUP(Sales[[#This Row],[TerritoryKey]], Territories[], 2, FALSE)</f>
        <v>Germany</v>
      </c>
      <c r="J2333">
        <f>_xlfn.XLOOKUP(Sales[[#This Row],[ProductKey]], Products!$A:$A, Products!$J:$J)</f>
        <v>1105.81</v>
      </c>
      <c r="K2333">
        <f>_xlfn.XLOOKUP(Sales[[#This Row],[ProductKey]], Products!$A:$A, Products!$K:$K)</f>
        <v>2049.0981999999999</v>
      </c>
      <c r="L2333" s="1">
        <f>Sales[[#This Row],[ProductPrice]]*Sales[[#This Row],[OrderQuantity]]</f>
        <v>2049.0981999999999</v>
      </c>
      <c r="M2333" s="1">
        <f>Sales[[#This Row],[OrderQuantity]]</f>
        <v>1</v>
      </c>
      <c r="N2333" s="1">
        <f>1</f>
        <v>1</v>
      </c>
      <c r="O2333" s="1">
        <f>Sales[[#This Row],[TotalSales]]-Sales[[#This Row],[TotalCost]]</f>
        <v>943.28819999999996</v>
      </c>
      <c r="P2333" s="1">
        <f>Sales[[#This Row],[ProductCost]]*Sales[[#This Row],[OrderQuantity]]</f>
        <v>1105.81</v>
      </c>
      <c r="Q2333" s="1" t="str">
        <f>VLOOKUP(Sales[[#This Row],[ProductKey]], Products!$A$2:$D$1000, 4, FALSE)</f>
        <v>Mountain-200 Black, 42</v>
      </c>
    </row>
    <row r="2334" spans="1:17" x14ac:dyDescent="0.25">
      <c r="A2334" s="2">
        <v>38050</v>
      </c>
      <c r="B2334" s="1" t="s">
        <v>5003</v>
      </c>
      <c r="C2334">
        <v>581</v>
      </c>
      <c r="D2334">
        <v>26227</v>
      </c>
      <c r="E2334">
        <v>8</v>
      </c>
      <c r="F2334">
        <v>1</v>
      </c>
      <c r="G2334">
        <v>1</v>
      </c>
      <c r="H2334" s="2">
        <v>43163</v>
      </c>
      <c r="I2334" t="str">
        <f>VLOOKUP(Sales[[#This Row],[TerritoryKey]], Territories[], 2, FALSE)</f>
        <v>Germany</v>
      </c>
      <c r="J2334">
        <f>_xlfn.XLOOKUP(Sales[[#This Row],[ProductKey]], Products!$A:$A, Products!$J:$J)</f>
        <v>1082.51</v>
      </c>
      <c r="K2334">
        <f>_xlfn.XLOOKUP(Sales[[#This Row],[ProductKey]], Products!$A:$A, Products!$K:$K)</f>
        <v>1700.99</v>
      </c>
      <c r="L2334" s="1">
        <f>Sales[[#This Row],[ProductPrice]]*Sales[[#This Row],[OrderQuantity]]</f>
        <v>1700.99</v>
      </c>
      <c r="M2334" s="1">
        <f>Sales[[#This Row],[OrderQuantity]]</f>
        <v>1</v>
      </c>
      <c r="N2334" s="1">
        <f>1</f>
        <v>1</v>
      </c>
      <c r="O2334" s="1">
        <f>Sales[[#This Row],[TotalSales]]-Sales[[#This Row],[TotalCost]]</f>
        <v>618.48</v>
      </c>
      <c r="P2334" s="1">
        <f>Sales[[#This Row],[ProductCost]]*Sales[[#This Row],[OrderQuantity]]</f>
        <v>1082.51</v>
      </c>
      <c r="Q2334" s="1" t="str">
        <f>VLOOKUP(Sales[[#This Row],[ProductKey]], Products!$A$2:$D$1000, 4, FALSE)</f>
        <v>Road-350-W Yellow, 42</v>
      </c>
    </row>
    <row r="2335" spans="1:17" x14ac:dyDescent="0.25">
      <c r="A2335" s="2">
        <v>38021</v>
      </c>
      <c r="B2335" s="1" t="s">
        <v>5029</v>
      </c>
      <c r="C2335">
        <v>590</v>
      </c>
      <c r="D2335">
        <v>14800</v>
      </c>
      <c r="E2335">
        <v>8</v>
      </c>
      <c r="F2335">
        <v>1</v>
      </c>
      <c r="G2335">
        <v>1</v>
      </c>
      <c r="H2335" s="2">
        <v>43135</v>
      </c>
      <c r="I2335" t="str">
        <f>VLOOKUP(Sales[[#This Row],[TerritoryKey]], Territories[], 2, FALSE)</f>
        <v>Germany</v>
      </c>
      <c r="J2335">
        <f>_xlfn.XLOOKUP(Sales[[#This Row],[ProductKey]], Products!$A:$A, Products!$J:$J)</f>
        <v>419.77839999999998</v>
      </c>
      <c r="K2335">
        <f>_xlfn.XLOOKUP(Sales[[#This Row],[ProductKey]], Products!$A:$A, Products!$K:$K)</f>
        <v>769.49</v>
      </c>
      <c r="L2335" s="1">
        <f>Sales[[#This Row],[ProductPrice]]*Sales[[#This Row],[OrderQuantity]]</f>
        <v>769.49</v>
      </c>
      <c r="M2335" s="1">
        <f>Sales[[#This Row],[OrderQuantity]]</f>
        <v>1</v>
      </c>
      <c r="N2335" s="1">
        <f>1</f>
        <v>1</v>
      </c>
      <c r="O2335" s="1">
        <f>Sales[[#This Row],[TotalSales]]-Sales[[#This Row],[TotalCost]]</f>
        <v>349.71160000000003</v>
      </c>
      <c r="P2335" s="1">
        <f>Sales[[#This Row],[ProductCost]]*Sales[[#This Row],[OrderQuantity]]</f>
        <v>419.77839999999998</v>
      </c>
      <c r="Q2335" s="1" t="str">
        <f>VLOOKUP(Sales[[#This Row],[ProductKey]], Products!$A$2:$D$1000, 4, FALSE)</f>
        <v>Mountain-400-W Silver, 46</v>
      </c>
    </row>
    <row r="2336" spans="1:17" x14ac:dyDescent="0.25">
      <c r="A2336" s="2">
        <v>38171</v>
      </c>
      <c r="B2336" s="1" t="s">
        <v>5033</v>
      </c>
      <c r="C2336">
        <v>588</v>
      </c>
      <c r="D2336">
        <v>22450</v>
      </c>
      <c r="E2336">
        <v>8</v>
      </c>
      <c r="F2336">
        <v>1</v>
      </c>
      <c r="G2336">
        <v>1</v>
      </c>
      <c r="H2336" s="2">
        <v>43284</v>
      </c>
      <c r="I2336" t="str">
        <f>VLOOKUP(Sales[[#This Row],[TerritoryKey]], Territories[], 2, FALSE)</f>
        <v>Germany</v>
      </c>
      <c r="J2336">
        <f>_xlfn.XLOOKUP(Sales[[#This Row],[ProductKey]], Products!$A:$A, Products!$J:$J)</f>
        <v>419.77839999999998</v>
      </c>
      <c r="K2336">
        <f>_xlfn.XLOOKUP(Sales[[#This Row],[ProductKey]], Products!$A:$A, Products!$K:$K)</f>
        <v>769.49</v>
      </c>
      <c r="L2336" s="1">
        <f>Sales[[#This Row],[ProductPrice]]*Sales[[#This Row],[OrderQuantity]]</f>
        <v>769.49</v>
      </c>
      <c r="M2336" s="1">
        <f>Sales[[#This Row],[OrderQuantity]]</f>
        <v>1</v>
      </c>
      <c r="N2336" s="1">
        <f>1</f>
        <v>1</v>
      </c>
      <c r="O2336" s="1">
        <f>Sales[[#This Row],[TotalSales]]-Sales[[#This Row],[TotalCost]]</f>
        <v>349.71160000000003</v>
      </c>
      <c r="P2336" s="1">
        <f>Sales[[#This Row],[ProductCost]]*Sales[[#This Row],[OrderQuantity]]</f>
        <v>419.77839999999998</v>
      </c>
      <c r="Q2336" s="1" t="str">
        <f>VLOOKUP(Sales[[#This Row],[ProductKey]], Products!$A$2:$D$1000, 4, FALSE)</f>
        <v>Mountain-400-W Silver, 40</v>
      </c>
    </row>
    <row r="2337" spans="1:17" x14ac:dyDescent="0.25">
      <c r="A2337" s="2">
        <v>38325</v>
      </c>
      <c r="B2337" s="1" t="s">
        <v>5037</v>
      </c>
      <c r="C2337">
        <v>581</v>
      </c>
      <c r="D2337">
        <v>19284</v>
      </c>
      <c r="E2337">
        <v>8</v>
      </c>
      <c r="F2337">
        <v>1</v>
      </c>
      <c r="G2337">
        <v>1</v>
      </c>
      <c r="H2337" s="2">
        <v>43438</v>
      </c>
      <c r="I2337" t="str">
        <f>VLOOKUP(Sales[[#This Row],[TerritoryKey]], Territories[], 2, FALSE)</f>
        <v>Germany</v>
      </c>
      <c r="J2337">
        <f>_xlfn.XLOOKUP(Sales[[#This Row],[ProductKey]], Products!$A:$A, Products!$J:$J)</f>
        <v>1082.51</v>
      </c>
      <c r="K2337">
        <f>_xlfn.XLOOKUP(Sales[[#This Row],[ProductKey]], Products!$A:$A, Products!$K:$K)</f>
        <v>1700.99</v>
      </c>
      <c r="L2337" s="1">
        <f>Sales[[#This Row],[ProductPrice]]*Sales[[#This Row],[OrderQuantity]]</f>
        <v>1700.99</v>
      </c>
      <c r="M2337" s="1">
        <f>Sales[[#This Row],[OrderQuantity]]</f>
        <v>1</v>
      </c>
      <c r="N2337" s="1">
        <f>1</f>
        <v>1</v>
      </c>
      <c r="O2337" s="1">
        <f>Sales[[#This Row],[TotalSales]]-Sales[[#This Row],[TotalCost]]</f>
        <v>618.48</v>
      </c>
      <c r="P2337" s="1">
        <f>Sales[[#This Row],[ProductCost]]*Sales[[#This Row],[OrderQuantity]]</f>
        <v>1082.51</v>
      </c>
      <c r="Q2337" s="1" t="str">
        <f>VLOOKUP(Sales[[#This Row],[ProductKey]], Products!$A$2:$D$1000, 4, FALSE)</f>
        <v>Road-350-W Yellow, 42</v>
      </c>
    </row>
    <row r="2338" spans="1:17" x14ac:dyDescent="0.25">
      <c r="A2338" s="2">
        <v>38049</v>
      </c>
      <c r="B2338" s="1" t="s">
        <v>5050</v>
      </c>
      <c r="C2338">
        <v>352</v>
      </c>
      <c r="D2338">
        <v>20549</v>
      </c>
      <c r="E2338">
        <v>8</v>
      </c>
      <c r="F2338">
        <v>1</v>
      </c>
      <c r="G2338">
        <v>1</v>
      </c>
      <c r="H2338" s="2">
        <v>43162</v>
      </c>
      <c r="I2338" t="str">
        <f>VLOOKUP(Sales[[#This Row],[TerritoryKey]], Territories[], 2, FALSE)</f>
        <v>Germany</v>
      </c>
      <c r="J2338">
        <f>_xlfn.XLOOKUP(Sales[[#This Row],[ProductKey]], Products!$A:$A, Products!$J:$J)</f>
        <v>1117.8559</v>
      </c>
      <c r="K2338">
        <f>_xlfn.XLOOKUP(Sales[[#This Row],[ProductKey]], Products!$A:$A, Products!$K:$K)</f>
        <v>2071.4196000000002</v>
      </c>
      <c r="L2338" s="1">
        <f>Sales[[#This Row],[ProductPrice]]*Sales[[#This Row],[OrderQuantity]]</f>
        <v>2071.4196000000002</v>
      </c>
      <c r="M2338" s="1">
        <f>Sales[[#This Row],[OrderQuantity]]</f>
        <v>1</v>
      </c>
      <c r="N2338" s="1">
        <f>1</f>
        <v>1</v>
      </c>
      <c r="O2338" s="1">
        <f>Sales[[#This Row],[TotalSales]]-Sales[[#This Row],[TotalCost]]</f>
        <v>953.56370000000015</v>
      </c>
      <c r="P2338" s="1">
        <f>Sales[[#This Row],[ProductCost]]*Sales[[#This Row],[OrderQuantity]]</f>
        <v>1117.8559</v>
      </c>
      <c r="Q2338" s="1" t="str">
        <f>VLOOKUP(Sales[[#This Row],[ProductKey]], Products!$A$2:$D$1000, 4, FALSE)</f>
        <v>Mountain-200 Silver, 38</v>
      </c>
    </row>
    <row r="2339" spans="1:17" x14ac:dyDescent="0.25">
      <c r="A2339" s="2">
        <v>37989</v>
      </c>
      <c r="B2339" s="1" t="s">
        <v>5062</v>
      </c>
      <c r="C2339">
        <v>584</v>
      </c>
      <c r="D2339">
        <v>25449</v>
      </c>
      <c r="E2339">
        <v>8</v>
      </c>
      <c r="F2339">
        <v>1</v>
      </c>
      <c r="G2339">
        <v>1</v>
      </c>
      <c r="H2339" s="2">
        <v>43103</v>
      </c>
      <c r="I2339" t="str">
        <f>VLOOKUP(Sales[[#This Row],[TerritoryKey]], Territories[], 2, FALSE)</f>
        <v>Germany</v>
      </c>
      <c r="J2339">
        <f>_xlfn.XLOOKUP(Sales[[#This Row],[ProductKey]], Products!$A:$A, Products!$J:$J)</f>
        <v>343.64960000000002</v>
      </c>
      <c r="K2339">
        <f>_xlfn.XLOOKUP(Sales[[#This Row],[ProductKey]], Products!$A:$A, Products!$K:$K)</f>
        <v>539.99</v>
      </c>
      <c r="L2339" s="1">
        <f>Sales[[#This Row],[ProductPrice]]*Sales[[#This Row],[OrderQuantity]]</f>
        <v>539.99</v>
      </c>
      <c r="M2339" s="1">
        <f>Sales[[#This Row],[OrderQuantity]]</f>
        <v>1</v>
      </c>
      <c r="N2339" s="1">
        <f>1</f>
        <v>1</v>
      </c>
      <c r="O2339" s="1">
        <f>Sales[[#This Row],[TotalSales]]-Sales[[#This Row],[TotalCost]]</f>
        <v>196.34039999999999</v>
      </c>
      <c r="P2339" s="1">
        <f>Sales[[#This Row],[ProductCost]]*Sales[[#This Row],[OrderQuantity]]</f>
        <v>343.64960000000002</v>
      </c>
      <c r="Q2339" s="1" t="str">
        <f>VLOOKUP(Sales[[#This Row],[ProductKey]], Products!$A$2:$D$1000, 4, FALSE)</f>
        <v>Road-750 Black, 58</v>
      </c>
    </row>
    <row r="2340" spans="1:17" x14ac:dyDescent="0.25">
      <c r="A2340" s="2">
        <v>38232</v>
      </c>
      <c r="B2340" s="1" t="s">
        <v>5070</v>
      </c>
      <c r="C2340">
        <v>389</v>
      </c>
      <c r="D2340">
        <v>12330</v>
      </c>
      <c r="E2340">
        <v>8</v>
      </c>
      <c r="F2340">
        <v>1</v>
      </c>
      <c r="G2340">
        <v>1</v>
      </c>
      <c r="H2340" s="2">
        <v>43345</v>
      </c>
      <c r="I2340" t="str">
        <f>VLOOKUP(Sales[[#This Row],[TerritoryKey]], Territories[], 2, FALSE)</f>
        <v>Germany</v>
      </c>
      <c r="J2340">
        <f>_xlfn.XLOOKUP(Sales[[#This Row],[ProductKey]], Products!$A:$A, Products!$J:$J)</f>
        <v>605.64919999999995</v>
      </c>
      <c r="K2340">
        <f>_xlfn.XLOOKUP(Sales[[#This Row],[ProductKey]], Products!$A:$A, Products!$K:$K)</f>
        <v>1000.4375</v>
      </c>
      <c r="L2340" s="1">
        <f>Sales[[#This Row],[ProductPrice]]*Sales[[#This Row],[OrderQuantity]]</f>
        <v>1000.4375</v>
      </c>
      <c r="M2340" s="1">
        <f>Sales[[#This Row],[OrderQuantity]]</f>
        <v>1</v>
      </c>
      <c r="N2340" s="1">
        <f>1</f>
        <v>1</v>
      </c>
      <c r="O2340" s="1">
        <f>Sales[[#This Row],[TotalSales]]-Sales[[#This Row],[TotalCost]]</f>
        <v>394.78830000000005</v>
      </c>
      <c r="P2340" s="1">
        <f>Sales[[#This Row],[ProductCost]]*Sales[[#This Row],[OrderQuantity]]</f>
        <v>605.64919999999995</v>
      </c>
      <c r="Q2340" s="1" t="str">
        <f>VLOOKUP(Sales[[#This Row],[ProductKey]], Products!$A$2:$D$1000, 4, FALSE)</f>
        <v>Road-550-W Yellow, 48</v>
      </c>
    </row>
    <row r="2341" spans="1:17" x14ac:dyDescent="0.25">
      <c r="A2341" s="2">
        <v>38050</v>
      </c>
      <c r="B2341" s="1" t="s">
        <v>5109</v>
      </c>
      <c r="C2341">
        <v>385</v>
      </c>
      <c r="D2341">
        <v>20970</v>
      </c>
      <c r="E2341">
        <v>8</v>
      </c>
      <c r="F2341">
        <v>1</v>
      </c>
      <c r="G2341">
        <v>1</v>
      </c>
      <c r="H2341" s="2">
        <v>43163</v>
      </c>
      <c r="I2341" t="str">
        <f>VLOOKUP(Sales[[#This Row],[TerritoryKey]], Territories[], 2, FALSE)</f>
        <v>Germany</v>
      </c>
      <c r="J2341">
        <f>_xlfn.XLOOKUP(Sales[[#This Row],[ProductKey]], Products!$A:$A, Products!$J:$J)</f>
        <v>605.64919999999995</v>
      </c>
      <c r="K2341">
        <f>_xlfn.XLOOKUP(Sales[[#This Row],[ProductKey]], Products!$A:$A, Products!$K:$K)</f>
        <v>1000.4375</v>
      </c>
      <c r="L2341" s="1">
        <f>Sales[[#This Row],[ProductPrice]]*Sales[[#This Row],[OrderQuantity]]</f>
        <v>1000.4375</v>
      </c>
      <c r="M2341" s="1">
        <f>Sales[[#This Row],[OrderQuantity]]</f>
        <v>1</v>
      </c>
      <c r="N2341" s="1">
        <f>1</f>
        <v>1</v>
      </c>
      <c r="O2341" s="1">
        <f>Sales[[#This Row],[TotalSales]]-Sales[[#This Row],[TotalCost]]</f>
        <v>394.78830000000005</v>
      </c>
      <c r="P2341" s="1">
        <f>Sales[[#This Row],[ProductCost]]*Sales[[#This Row],[OrderQuantity]]</f>
        <v>605.64919999999995</v>
      </c>
      <c r="Q2341" s="1" t="str">
        <f>VLOOKUP(Sales[[#This Row],[ProductKey]], Products!$A$2:$D$1000, 4, FALSE)</f>
        <v>Road-550-W Yellow, 42</v>
      </c>
    </row>
    <row r="2342" spans="1:17" x14ac:dyDescent="0.25">
      <c r="A2342" s="2">
        <v>38323</v>
      </c>
      <c r="B2342" s="1" t="s">
        <v>5137</v>
      </c>
      <c r="C2342">
        <v>587</v>
      </c>
      <c r="D2342">
        <v>14803</v>
      </c>
      <c r="E2342">
        <v>8</v>
      </c>
      <c r="F2342">
        <v>1</v>
      </c>
      <c r="G2342">
        <v>1</v>
      </c>
      <c r="H2342" s="2">
        <v>43436</v>
      </c>
      <c r="I2342" t="str">
        <f>VLOOKUP(Sales[[#This Row],[TerritoryKey]], Territories[], 2, FALSE)</f>
        <v>Germany</v>
      </c>
      <c r="J2342">
        <f>_xlfn.XLOOKUP(Sales[[#This Row],[ProductKey]], Products!$A:$A, Products!$J:$J)</f>
        <v>419.77839999999998</v>
      </c>
      <c r="K2342">
        <f>_xlfn.XLOOKUP(Sales[[#This Row],[ProductKey]], Products!$A:$A, Products!$K:$K)</f>
        <v>769.49</v>
      </c>
      <c r="L2342" s="1">
        <f>Sales[[#This Row],[ProductPrice]]*Sales[[#This Row],[OrderQuantity]]</f>
        <v>769.49</v>
      </c>
      <c r="M2342" s="1">
        <f>Sales[[#This Row],[OrderQuantity]]</f>
        <v>1</v>
      </c>
      <c r="N2342" s="1">
        <f>1</f>
        <v>1</v>
      </c>
      <c r="O2342" s="1">
        <f>Sales[[#This Row],[TotalSales]]-Sales[[#This Row],[TotalCost]]</f>
        <v>349.71160000000003</v>
      </c>
      <c r="P2342" s="1">
        <f>Sales[[#This Row],[ProductCost]]*Sales[[#This Row],[OrderQuantity]]</f>
        <v>419.77839999999998</v>
      </c>
      <c r="Q2342" s="1" t="str">
        <f>VLOOKUP(Sales[[#This Row],[ProductKey]], Products!$A$2:$D$1000, 4, FALSE)</f>
        <v>Mountain-400-W Silver, 38</v>
      </c>
    </row>
    <row r="2343" spans="1:17" x14ac:dyDescent="0.25">
      <c r="A2343" s="2">
        <v>38293</v>
      </c>
      <c r="B2343" s="1" t="s">
        <v>5149</v>
      </c>
      <c r="C2343">
        <v>232</v>
      </c>
      <c r="D2343">
        <v>12324</v>
      </c>
      <c r="E2343">
        <v>8</v>
      </c>
      <c r="F2343">
        <v>1</v>
      </c>
      <c r="G2343">
        <v>1</v>
      </c>
      <c r="H2343" s="2">
        <v>43406</v>
      </c>
      <c r="I2343" t="str">
        <f>VLOOKUP(Sales[[#This Row],[TerritoryKey]], Territories[], 2, FALSE)</f>
        <v>Germany</v>
      </c>
      <c r="J2343">
        <f>_xlfn.XLOOKUP(Sales[[#This Row],[ProductKey]], Products!$A:$A, Products!$J:$J)</f>
        <v>31.724399999999999</v>
      </c>
      <c r="K2343">
        <f>_xlfn.XLOOKUP(Sales[[#This Row],[ProductKey]], Products!$A:$A, Products!$K:$K)</f>
        <v>48.067300000000003</v>
      </c>
      <c r="L2343" s="1">
        <f>Sales[[#This Row],[ProductPrice]]*Sales[[#This Row],[OrderQuantity]]</f>
        <v>48.067300000000003</v>
      </c>
      <c r="M2343" s="1">
        <f>Sales[[#This Row],[OrderQuantity]]</f>
        <v>1</v>
      </c>
      <c r="N2343" s="1">
        <f>1</f>
        <v>1</v>
      </c>
      <c r="O2343" s="1">
        <f>Sales[[#This Row],[TotalSales]]-Sales[[#This Row],[TotalCost]]</f>
        <v>16.342900000000004</v>
      </c>
      <c r="P2343" s="1">
        <f>Sales[[#This Row],[ProductCost]]*Sales[[#This Row],[OrderQuantity]]</f>
        <v>31.724399999999999</v>
      </c>
      <c r="Q2343" s="1" t="str">
        <f>VLOOKUP(Sales[[#This Row],[ProductKey]], Products!$A$2:$D$1000, 4, FALSE)</f>
        <v>Long-Sleeve Logo Jersey, L</v>
      </c>
    </row>
    <row r="2344" spans="1:17" x14ac:dyDescent="0.25">
      <c r="A2344" s="2">
        <v>38202</v>
      </c>
      <c r="B2344" s="1" t="s">
        <v>5150</v>
      </c>
      <c r="C2344">
        <v>560</v>
      </c>
      <c r="D2344">
        <v>19439</v>
      </c>
      <c r="E2344">
        <v>8</v>
      </c>
      <c r="F2344">
        <v>1</v>
      </c>
      <c r="G2344">
        <v>1</v>
      </c>
      <c r="H2344" s="2">
        <v>43315</v>
      </c>
      <c r="I2344" t="str">
        <f>VLOOKUP(Sales[[#This Row],[TerritoryKey]], Territories[], 2, FALSE)</f>
        <v>Germany</v>
      </c>
      <c r="J2344">
        <f>_xlfn.XLOOKUP(Sales[[#This Row],[ProductKey]], Products!$A:$A, Products!$J:$J)</f>
        <v>755.1508</v>
      </c>
      <c r="K2344">
        <f>_xlfn.XLOOKUP(Sales[[#This Row],[ProductKey]], Products!$A:$A, Products!$K:$K)</f>
        <v>1214.8499999999999</v>
      </c>
      <c r="L2344" s="1">
        <f>Sales[[#This Row],[ProductPrice]]*Sales[[#This Row],[OrderQuantity]]</f>
        <v>1214.8499999999999</v>
      </c>
      <c r="M2344" s="1">
        <f>Sales[[#This Row],[OrderQuantity]]</f>
        <v>1</v>
      </c>
      <c r="N2344" s="1">
        <f>1</f>
        <v>1</v>
      </c>
      <c r="O2344" s="1">
        <f>Sales[[#This Row],[TotalSales]]-Sales[[#This Row],[TotalCost]]</f>
        <v>459.69919999999991</v>
      </c>
      <c r="P2344" s="1">
        <f>Sales[[#This Row],[ProductCost]]*Sales[[#This Row],[OrderQuantity]]</f>
        <v>755.1508</v>
      </c>
      <c r="Q2344" s="1" t="str">
        <f>VLOOKUP(Sales[[#This Row],[ProductKey]], Products!$A$2:$D$1000, 4, FALSE)</f>
        <v>Touring-2000 Blue, 60</v>
      </c>
    </row>
    <row r="2345" spans="1:17" x14ac:dyDescent="0.25">
      <c r="A2345" s="2">
        <v>38232</v>
      </c>
      <c r="B2345" s="1" t="s">
        <v>5151</v>
      </c>
      <c r="C2345">
        <v>599</v>
      </c>
      <c r="D2345">
        <v>16197</v>
      </c>
      <c r="E2345">
        <v>8</v>
      </c>
      <c r="F2345">
        <v>1</v>
      </c>
      <c r="G2345">
        <v>1</v>
      </c>
      <c r="H2345" s="2">
        <v>43345</v>
      </c>
      <c r="I2345" t="str">
        <f>VLOOKUP(Sales[[#This Row],[TerritoryKey]], Territories[], 2, FALSE)</f>
        <v>Germany</v>
      </c>
      <c r="J2345">
        <f>_xlfn.XLOOKUP(Sales[[#This Row],[ProductKey]], Products!$A:$A, Products!$J:$J)</f>
        <v>294.5797</v>
      </c>
      <c r="K2345">
        <f>_xlfn.XLOOKUP(Sales[[#This Row],[ProductKey]], Products!$A:$A, Products!$K:$K)</f>
        <v>539.99</v>
      </c>
      <c r="L2345" s="1">
        <f>Sales[[#This Row],[ProductPrice]]*Sales[[#This Row],[OrderQuantity]]</f>
        <v>539.99</v>
      </c>
      <c r="M2345" s="1">
        <f>Sales[[#This Row],[OrderQuantity]]</f>
        <v>1</v>
      </c>
      <c r="N2345" s="1">
        <f>1</f>
        <v>1</v>
      </c>
      <c r="O2345" s="1">
        <f>Sales[[#This Row],[TotalSales]]-Sales[[#This Row],[TotalCost]]</f>
        <v>245.41030000000001</v>
      </c>
      <c r="P2345" s="1">
        <f>Sales[[#This Row],[ProductCost]]*Sales[[#This Row],[OrderQuantity]]</f>
        <v>294.5797</v>
      </c>
      <c r="Q2345" s="1" t="str">
        <f>VLOOKUP(Sales[[#This Row],[ProductKey]], Products!$A$2:$D$1000, 4, FALSE)</f>
        <v>Mountain-500 Black, 48</v>
      </c>
    </row>
    <row r="2346" spans="1:17" x14ac:dyDescent="0.25">
      <c r="A2346" s="2">
        <v>38019</v>
      </c>
      <c r="B2346" s="1" t="s">
        <v>5153</v>
      </c>
      <c r="C2346">
        <v>573</v>
      </c>
      <c r="D2346">
        <v>17781</v>
      </c>
      <c r="E2346">
        <v>8</v>
      </c>
      <c r="F2346">
        <v>1</v>
      </c>
      <c r="G2346">
        <v>1</v>
      </c>
      <c r="H2346" s="2">
        <v>43133</v>
      </c>
      <c r="I2346" t="str">
        <f>VLOOKUP(Sales[[#This Row],[TerritoryKey]], Territories[], 2, FALSE)</f>
        <v>Germany</v>
      </c>
      <c r="J2346">
        <f>_xlfn.XLOOKUP(Sales[[#This Row],[ProductKey]], Products!$A:$A, Products!$J:$J)</f>
        <v>1481.9378999999999</v>
      </c>
      <c r="K2346">
        <f>_xlfn.XLOOKUP(Sales[[#This Row],[ProductKey]], Products!$A:$A, Products!$K:$K)</f>
        <v>2384.0700000000002</v>
      </c>
      <c r="L2346" s="1">
        <f>Sales[[#This Row],[ProductPrice]]*Sales[[#This Row],[OrderQuantity]]</f>
        <v>2384.0700000000002</v>
      </c>
      <c r="M2346" s="1">
        <f>Sales[[#This Row],[OrderQuantity]]</f>
        <v>1</v>
      </c>
      <c r="N2346" s="1">
        <f>1</f>
        <v>1</v>
      </c>
      <c r="O2346" s="1">
        <f>Sales[[#This Row],[TotalSales]]-Sales[[#This Row],[TotalCost]]</f>
        <v>902.13210000000026</v>
      </c>
      <c r="P2346" s="1">
        <f>Sales[[#This Row],[ProductCost]]*Sales[[#This Row],[OrderQuantity]]</f>
        <v>1481.9378999999999</v>
      </c>
      <c r="Q2346" s="1" t="str">
        <f>VLOOKUP(Sales[[#This Row],[ProductKey]], Products!$A$2:$D$1000, 4, FALSE)</f>
        <v>Touring-1000 Blue, 46</v>
      </c>
    </row>
    <row r="2347" spans="1:17" x14ac:dyDescent="0.25">
      <c r="A2347" s="2">
        <v>38139</v>
      </c>
      <c r="B2347" s="1" t="s">
        <v>5190</v>
      </c>
      <c r="C2347">
        <v>606</v>
      </c>
      <c r="D2347">
        <v>25522</v>
      </c>
      <c r="E2347">
        <v>8</v>
      </c>
      <c r="F2347">
        <v>1</v>
      </c>
      <c r="G2347">
        <v>1</v>
      </c>
      <c r="H2347" s="2">
        <v>43252</v>
      </c>
      <c r="I2347" t="str">
        <f>VLOOKUP(Sales[[#This Row],[TerritoryKey]], Territories[], 2, FALSE)</f>
        <v>Germany</v>
      </c>
      <c r="J2347">
        <f>_xlfn.XLOOKUP(Sales[[#This Row],[ProductKey]], Products!$A:$A, Products!$J:$J)</f>
        <v>343.64960000000002</v>
      </c>
      <c r="K2347">
        <f>_xlfn.XLOOKUP(Sales[[#This Row],[ProductKey]], Products!$A:$A, Products!$K:$K)</f>
        <v>539.99</v>
      </c>
      <c r="L2347" s="1">
        <f>Sales[[#This Row],[ProductPrice]]*Sales[[#This Row],[OrderQuantity]]</f>
        <v>539.99</v>
      </c>
      <c r="M2347" s="1">
        <f>Sales[[#This Row],[OrderQuantity]]</f>
        <v>1</v>
      </c>
      <c r="N2347" s="1">
        <f>1</f>
        <v>1</v>
      </c>
      <c r="O2347" s="1">
        <f>Sales[[#This Row],[TotalSales]]-Sales[[#This Row],[TotalCost]]</f>
        <v>196.34039999999999</v>
      </c>
      <c r="P2347" s="1">
        <f>Sales[[#This Row],[ProductCost]]*Sales[[#This Row],[OrderQuantity]]</f>
        <v>343.64960000000002</v>
      </c>
      <c r="Q2347" s="1" t="str">
        <f>VLOOKUP(Sales[[#This Row],[ProductKey]], Products!$A$2:$D$1000, 4, FALSE)</f>
        <v>Road-750 Black, 52</v>
      </c>
    </row>
    <row r="2348" spans="1:17" x14ac:dyDescent="0.25">
      <c r="A2348" s="2">
        <v>38203</v>
      </c>
      <c r="B2348" s="1" t="s">
        <v>5260</v>
      </c>
      <c r="C2348">
        <v>352</v>
      </c>
      <c r="D2348">
        <v>20556</v>
      </c>
      <c r="E2348">
        <v>8</v>
      </c>
      <c r="F2348">
        <v>1</v>
      </c>
      <c r="G2348">
        <v>1</v>
      </c>
      <c r="H2348" s="2">
        <v>43316</v>
      </c>
      <c r="I2348" t="str">
        <f>VLOOKUP(Sales[[#This Row],[TerritoryKey]], Territories[], 2, FALSE)</f>
        <v>Germany</v>
      </c>
      <c r="J2348">
        <f>_xlfn.XLOOKUP(Sales[[#This Row],[ProductKey]], Products!$A:$A, Products!$J:$J)</f>
        <v>1117.8559</v>
      </c>
      <c r="K2348">
        <f>_xlfn.XLOOKUP(Sales[[#This Row],[ProductKey]], Products!$A:$A, Products!$K:$K)</f>
        <v>2071.4196000000002</v>
      </c>
      <c r="L2348" s="1">
        <f>Sales[[#This Row],[ProductPrice]]*Sales[[#This Row],[OrderQuantity]]</f>
        <v>2071.4196000000002</v>
      </c>
      <c r="M2348" s="1">
        <f>Sales[[#This Row],[OrderQuantity]]</f>
        <v>1</v>
      </c>
      <c r="N2348" s="1">
        <f>1</f>
        <v>1</v>
      </c>
      <c r="O2348" s="1">
        <f>Sales[[#This Row],[TotalSales]]-Sales[[#This Row],[TotalCost]]</f>
        <v>953.56370000000015</v>
      </c>
      <c r="P2348" s="1">
        <f>Sales[[#This Row],[ProductCost]]*Sales[[#This Row],[OrderQuantity]]</f>
        <v>1117.8559</v>
      </c>
      <c r="Q2348" s="1" t="str">
        <f>VLOOKUP(Sales[[#This Row],[ProductKey]], Products!$A$2:$D$1000, 4, FALSE)</f>
        <v>Mountain-200 Silver, 38</v>
      </c>
    </row>
    <row r="2349" spans="1:17" x14ac:dyDescent="0.25">
      <c r="A2349" s="2">
        <v>38261</v>
      </c>
      <c r="B2349" s="1" t="s">
        <v>5273</v>
      </c>
      <c r="C2349">
        <v>379</v>
      </c>
      <c r="D2349">
        <v>16549</v>
      </c>
      <c r="E2349">
        <v>8</v>
      </c>
      <c r="F2349">
        <v>1</v>
      </c>
      <c r="G2349">
        <v>1</v>
      </c>
      <c r="H2349" s="2">
        <v>43374</v>
      </c>
      <c r="I2349" t="str">
        <f>VLOOKUP(Sales[[#This Row],[TerritoryKey]], Territories[], 2, FALSE)</f>
        <v>Germany</v>
      </c>
      <c r="J2349">
        <f>_xlfn.XLOOKUP(Sales[[#This Row],[ProductKey]], Products!$A:$A, Products!$J:$J)</f>
        <v>1320.6838</v>
      </c>
      <c r="K2349">
        <f>_xlfn.XLOOKUP(Sales[[#This Row],[ProductKey]], Products!$A:$A, Products!$K:$K)</f>
        <v>2181.5625</v>
      </c>
      <c r="L2349" s="1">
        <f>Sales[[#This Row],[ProductPrice]]*Sales[[#This Row],[OrderQuantity]]</f>
        <v>2181.5625</v>
      </c>
      <c r="M2349" s="1">
        <f>Sales[[#This Row],[OrderQuantity]]</f>
        <v>1</v>
      </c>
      <c r="N2349" s="1">
        <f>1</f>
        <v>1</v>
      </c>
      <c r="O2349" s="1">
        <f>Sales[[#This Row],[TotalSales]]-Sales[[#This Row],[TotalCost]]</f>
        <v>860.87869999999998</v>
      </c>
      <c r="P2349" s="1">
        <f>Sales[[#This Row],[ProductCost]]*Sales[[#This Row],[OrderQuantity]]</f>
        <v>1320.6838</v>
      </c>
      <c r="Q2349" s="1" t="str">
        <f>VLOOKUP(Sales[[#This Row],[ProductKey]], Products!$A$2:$D$1000, 4, FALSE)</f>
        <v>Road-250 Black, 58</v>
      </c>
    </row>
    <row r="2350" spans="1:17" x14ac:dyDescent="0.25">
      <c r="A2350" s="2">
        <v>38232</v>
      </c>
      <c r="B2350" s="1" t="s">
        <v>5317</v>
      </c>
      <c r="C2350">
        <v>529</v>
      </c>
      <c r="D2350">
        <v>24532</v>
      </c>
      <c r="E2350">
        <v>8</v>
      </c>
      <c r="F2350">
        <v>1</v>
      </c>
      <c r="G2350">
        <v>1</v>
      </c>
      <c r="H2350" s="2">
        <v>43345</v>
      </c>
      <c r="I2350" t="str">
        <f>VLOOKUP(Sales[[#This Row],[TerritoryKey]], Territories[], 2, FALSE)</f>
        <v>Germany</v>
      </c>
      <c r="J2350">
        <f>_xlfn.XLOOKUP(Sales[[#This Row],[ProductKey]], Products!$A:$A, Products!$J:$J)</f>
        <v>1.4923</v>
      </c>
      <c r="K2350">
        <f>_xlfn.XLOOKUP(Sales[[#This Row],[ProductKey]], Products!$A:$A, Products!$K:$K)</f>
        <v>3.99</v>
      </c>
      <c r="L2350" s="1">
        <f>Sales[[#This Row],[ProductPrice]]*Sales[[#This Row],[OrderQuantity]]</f>
        <v>3.99</v>
      </c>
      <c r="M2350" s="1">
        <f>Sales[[#This Row],[OrderQuantity]]</f>
        <v>1</v>
      </c>
      <c r="N2350" s="1">
        <f>1</f>
        <v>1</v>
      </c>
      <c r="O2350" s="1">
        <f>Sales[[#This Row],[TotalSales]]-Sales[[#This Row],[TotalCost]]</f>
        <v>2.4977</v>
      </c>
      <c r="P2350" s="1">
        <f>Sales[[#This Row],[ProductCost]]*Sales[[#This Row],[OrderQuantity]]</f>
        <v>1.4923</v>
      </c>
      <c r="Q2350" s="1" t="str">
        <f>VLOOKUP(Sales[[#This Row],[ProductKey]], Products!$A$2:$D$1000, 4, FALSE)</f>
        <v>Road Tire Tube</v>
      </c>
    </row>
    <row r="2351" spans="1:17" x14ac:dyDescent="0.25">
      <c r="A2351" s="2">
        <v>38170</v>
      </c>
      <c r="B2351" s="1" t="s">
        <v>5325</v>
      </c>
      <c r="C2351">
        <v>385</v>
      </c>
      <c r="D2351">
        <v>21047</v>
      </c>
      <c r="E2351">
        <v>8</v>
      </c>
      <c r="F2351">
        <v>1</v>
      </c>
      <c r="G2351">
        <v>1</v>
      </c>
      <c r="H2351" s="2">
        <v>43283</v>
      </c>
      <c r="I2351" t="str">
        <f>VLOOKUP(Sales[[#This Row],[TerritoryKey]], Territories[], 2, FALSE)</f>
        <v>Germany</v>
      </c>
      <c r="J2351">
        <f>_xlfn.XLOOKUP(Sales[[#This Row],[ProductKey]], Products!$A:$A, Products!$J:$J)</f>
        <v>605.64919999999995</v>
      </c>
      <c r="K2351">
        <f>_xlfn.XLOOKUP(Sales[[#This Row],[ProductKey]], Products!$A:$A, Products!$K:$K)</f>
        <v>1000.4375</v>
      </c>
      <c r="L2351" s="1">
        <f>Sales[[#This Row],[ProductPrice]]*Sales[[#This Row],[OrderQuantity]]</f>
        <v>1000.4375</v>
      </c>
      <c r="M2351" s="1">
        <f>Sales[[#This Row],[OrderQuantity]]</f>
        <v>1</v>
      </c>
      <c r="N2351" s="1">
        <f>1</f>
        <v>1</v>
      </c>
      <c r="O2351" s="1">
        <f>Sales[[#This Row],[TotalSales]]-Sales[[#This Row],[TotalCost]]</f>
        <v>394.78830000000005</v>
      </c>
      <c r="P2351" s="1">
        <f>Sales[[#This Row],[ProductCost]]*Sales[[#This Row],[OrderQuantity]]</f>
        <v>605.64919999999995</v>
      </c>
      <c r="Q2351" s="1" t="str">
        <f>VLOOKUP(Sales[[#This Row],[ProductKey]], Products!$A$2:$D$1000, 4, FALSE)</f>
        <v>Road-550-W Yellow, 42</v>
      </c>
    </row>
    <row r="2352" spans="1:17" x14ac:dyDescent="0.25">
      <c r="A2352" s="2">
        <v>38019</v>
      </c>
      <c r="B2352" s="1" t="s">
        <v>5338</v>
      </c>
      <c r="C2352">
        <v>583</v>
      </c>
      <c r="D2352">
        <v>19288</v>
      </c>
      <c r="E2352">
        <v>8</v>
      </c>
      <c r="F2352">
        <v>1</v>
      </c>
      <c r="G2352">
        <v>1</v>
      </c>
      <c r="H2352" s="2">
        <v>43133</v>
      </c>
      <c r="I2352" t="str">
        <f>VLOOKUP(Sales[[#This Row],[TerritoryKey]], Territories[], 2, FALSE)</f>
        <v>Germany</v>
      </c>
      <c r="J2352">
        <f>_xlfn.XLOOKUP(Sales[[#This Row],[ProductKey]], Products!$A:$A, Products!$J:$J)</f>
        <v>1082.51</v>
      </c>
      <c r="K2352">
        <f>_xlfn.XLOOKUP(Sales[[#This Row],[ProductKey]], Products!$A:$A, Products!$K:$K)</f>
        <v>1700.99</v>
      </c>
      <c r="L2352" s="1">
        <f>Sales[[#This Row],[ProductPrice]]*Sales[[#This Row],[OrderQuantity]]</f>
        <v>1700.99</v>
      </c>
      <c r="M2352" s="1">
        <f>Sales[[#This Row],[OrderQuantity]]</f>
        <v>1</v>
      </c>
      <c r="N2352" s="1">
        <f>1</f>
        <v>1</v>
      </c>
      <c r="O2352" s="1">
        <f>Sales[[#This Row],[TotalSales]]-Sales[[#This Row],[TotalCost]]</f>
        <v>618.48</v>
      </c>
      <c r="P2352" s="1">
        <f>Sales[[#This Row],[ProductCost]]*Sales[[#This Row],[OrderQuantity]]</f>
        <v>1082.51</v>
      </c>
      <c r="Q2352" s="1" t="str">
        <f>VLOOKUP(Sales[[#This Row],[ProductKey]], Products!$A$2:$D$1000, 4, FALSE)</f>
        <v>Road-350-W Yellow, 48</v>
      </c>
    </row>
    <row r="2353" spans="1:17" x14ac:dyDescent="0.25">
      <c r="A2353" s="2">
        <v>38142</v>
      </c>
      <c r="B2353" s="1" t="s">
        <v>5345</v>
      </c>
      <c r="C2353">
        <v>383</v>
      </c>
      <c r="D2353">
        <v>20979</v>
      </c>
      <c r="E2353">
        <v>8</v>
      </c>
      <c r="F2353">
        <v>1</v>
      </c>
      <c r="G2353">
        <v>1</v>
      </c>
      <c r="H2353" s="2">
        <v>43255</v>
      </c>
      <c r="I2353" t="str">
        <f>VLOOKUP(Sales[[#This Row],[TerritoryKey]], Territories[], 2, FALSE)</f>
        <v>Germany</v>
      </c>
      <c r="J2353">
        <f>_xlfn.XLOOKUP(Sales[[#This Row],[ProductKey]], Products!$A:$A, Products!$J:$J)</f>
        <v>605.64919999999995</v>
      </c>
      <c r="K2353">
        <f>_xlfn.XLOOKUP(Sales[[#This Row],[ProductKey]], Products!$A:$A, Products!$K:$K)</f>
        <v>1000.4375</v>
      </c>
      <c r="L2353" s="1">
        <f>Sales[[#This Row],[ProductPrice]]*Sales[[#This Row],[OrderQuantity]]</f>
        <v>1000.4375</v>
      </c>
      <c r="M2353" s="1">
        <f>Sales[[#This Row],[OrderQuantity]]</f>
        <v>1</v>
      </c>
      <c r="N2353" s="1">
        <f>1</f>
        <v>1</v>
      </c>
      <c r="O2353" s="1">
        <f>Sales[[#This Row],[TotalSales]]-Sales[[#This Row],[TotalCost]]</f>
        <v>394.78830000000005</v>
      </c>
      <c r="P2353" s="1">
        <f>Sales[[#This Row],[ProductCost]]*Sales[[#This Row],[OrderQuantity]]</f>
        <v>605.64919999999995</v>
      </c>
      <c r="Q2353" s="1" t="str">
        <f>VLOOKUP(Sales[[#This Row],[ProductKey]], Products!$A$2:$D$1000, 4, FALSE)</f>
        <v>Road-550-W Yellow, 40</v>
      </c>
    </row>
    <row r="2354" spans="1:17" x14ac:dyDescent="0.25">
      <c r="A2354" s="2">
        <v>38079</v>
      </c>
      <c r="B2354" s="1" t="s">
        <v>5346</v>
      </c>
      <c r="C2354">
        <v>356</v>
      </c>
      <c r="D2354">
        <v>21057</v>
      </c>
      <c r="E2354">
        <v>8</v>
      </c>
      <c r="F2354">
        <v>1</v>
      </c>
      <c r="G2354">
        <v>1</v>
      </c>
      <c r="H2354" s="2">
        <v>43192</v>
      </c>
      <c r="I2354" t="str">
        <f>VLOOKUP(Sales[[#This Row],[TerritoryKey]], Territories[], 2, FALSE)</f>
        <v>Germany</v>
      </c>
      <c r="J2354">
        <f>_xlfn.XLOOKUP(Sales[[#This Row],[ProductKey]], Products!$A:$A, Products!$J:$J)</f>
        <v>1117.8559</v>
      </c>
      <c r="K2354">
        <f>_xlfn.XLOOKUP(Sales[[#This Row],[ProductKey]], Products!$A:$A, Products!$K:$K)</f>
        <v>2071.4196000000002</v>
      </c>
      <c r="L2354" s="1">
        <f>Sales[[#This Row],[ProductPrice]]*Sales[[#This Row],[OrderQuantity]]</f>
        <v>2071.4196000000002</v>
      </c>
      <c r="M2354" s="1">
        <f>Sales[[#This Row],[OrderQuantity]]</f>
        <v>1</v>
      </c>
      <c r="N2354" s="1">
        <f>1</f>
        <v>1</v>
      </c>
      <c r="O2354" s="1">
        <f>Sales[[#This Row],[TotalSales]]-Sales[[#This Row],[TotalCost]]</f>
        <v>953.56370000000015</v>
      </c>
      <c r="P2354" s="1">
        <f>Sales[[#This Row],[ProductCost]]*Sales[[#This Row],[OrderQuantity]]</f>
        <v>1117.8559</v>
      </c>
      <c r="Q2354" s="1" t="str">
        <f>VLOOKUP(Sales[[#This Row],[ProductKey]], Products!$A$2:$D$1000, 4, FALSE)</f>
        <v>Mountain-200 Silver, 46</v>
      </c>
    </row>
    <row r="2355" spans="1:17" x14ac:dyDescent="0.25">
      <c r="A2355" s="2">
        <v>38292</v>
      </c>
      <c r="B2355" s="1" t="s">
        <v>5347</v>
      </c>
      <c r="C2355">
        <v>562</v>
      </c>
      <c r="D2355">
        <v>16567</v>
      </c>
      <c r="E2355">
        <v>8</v>
      </c>
      <c r="F2355">
        <v>1</v>
      </c>
      <c r="G2355">
        <v>1</v>
      </c>
      <c r="H2355" s="2">
        <v>43405</v>
      </c>
      <c r="I2355" t="str">
        <f>VLOOKUP(Sales[[#This Row],[TerritoryKey]], Territories[], 2, FALSE)</f>
        <v>Germany</v>
      </c>
      <c r="J2355">
        <f>_xlfn.XLOOKUP(Sales[[#This Row],[ProductKey]], Products!$A:$A, Products!$J:$J)</f>
        <v>1481.9378999999999</v>
      </c>
      <c r="K2355">
        <f>_xlfn.XLOOKUP(Sales[[#This Row],[ProductKey]], Products!$A:$A, Products!$K:$K)</f>
        <v>2384.0700000000002</v>
      </c>
      <c r="L2355" s="1">
        <f>Sales[[#This Row],[ProductPrice]]*Sales[[#This Row],[OrderQuantity]]</f>
        <v>2384.0700000000002</v>
      </c>
      <c r="M2355" s="1">
        <f>Sales[[#This Row],[OrderQuantity]]</f>
        <v>1</v>
      </c>
      <c r="N2355" s="1">
        <f>1</f>
        <v>1</v>
      </c>
      <c r="O2355" s="1">
        <f>Sales[[#This Row],[TotalSales]]-Sales[[#This Row],[TotalCost]]</f>
        <v>902.13210000000026</v>
      </c>
      <c r="P2355" s="1">
        <f>Sales[[#This Row],[ProductCost]]*Sales[[#This Row],[OrderQuantity]]</f>
        <v>1481.9378999999999</v>
      </c>
      <c r="Q2355" s="1" t="str">
        <f>VLOOKUP(Sales[[#This Row],[ProductKey]], Products!$A$2:$D$1000, 4, FALSE)</f>
        <v>Touring-1000 Yellow, 50</v>
      </c>
    </row>
    <row r="2356" spans="1:17" x14ac:dyDescent="0.25">
      <c r="A2356" s="2">
        <v>38142</v>
      </c>
      <c r="B2356" s="1" t="s">
        <v>5356</v>
      </c>
      <c r="C2356">
        <v>583</v>
      </c>
      <c r="D2356">
        <v>26353</v>
      </c>
      <c r="E2356">
        <v>8</v>
      </c>
      <c r="F2356">
        <v>1</v>
      </c>
      <c r="G2356">
        <v>1</v>
      </c>
      <c r="H2356" s="2">
        <v>43255</v>
      </c>
      <c r="I2356" t="str">
        <f>VLOOKUP(Sales[[#This Row],[TerritoryKey]], Territories[], 2, FALSE)</f>
        <v>Germany</v>
      </c>
      <c r="J2356">
        <f>_xlfn.XLOOKUP(Sales[[#This Row],[ProductKey]], Products!$A:$A, Products!$J:$J)</f>
        <v>1082.51</v>
      </c>
      <c r="K2356">
        <f>_xlfn.XLOOKUP(Sales[[#This Row],[ProductKey]], Products!$A:$A, Products!$K:$K)</f>
        <v>1700.99</v>
      </c>
      <c r="L2356" s="1">
        <f>Sales[[#This Row],[ProductPrice]]*Sales[[#This Row],[OrderQuantity]]</f>
        <v>1700.99</v>
      </c>
      <c r="M2356" s="1">
        <f>Sales[[#This Row],[OrderQuantity]]</f>
        <v>1</v>
      </c>
      <c r="N2356" s="1">
        <f>1</f>
        <v>1</v>
      </c>
      <c r="O2356" s="1">
        <f>Sales[[#This Row],[TotalSales]]-Sales[[#This Row],[TotalCost]]</f>
        <v>618.48</v>
      </c>
      <c r="P2356" s="1">
        <f>Sales[[#This Row],[ProductCost]]*Sales[[#This Row],[OrderQuantity]]</f>
        <v>1082.51</v>
      </c>
      <c r="Q2356" s="1" t="str">
        <f>VLOOKUP(Sales[[#This Row],[ProductKey]], Products!$A$2:$D$1000, 4, FALSE)</f>
        <v>Road-350-W Yellow, 48</v>
      </c>
    </row>
    <row r="2357" spans="1:17" x14ac:dyDescent="0.25">
      <c r="A2357" s="2">
        <v>38109</v>
      </c>
      <c r="B2357" s="1" t="s">
        <v>5371</v>
      </c>
      <c r="C2357">
        <v>383</v>
      </c>
      <c r="D2357">
        <v>21035</v>
      </c>
      <c r="E2357">
        <v>8</v>
      </c>
      <c r="F2357">
        <v>1</v>
      </c>
      <c r="G2357">
        <v>1</v>
      </c>
      <c r="H2357" s="2">
        <v>43222</v>
      </c>
      <c r="I2357" t="str">
        <f>VLOOKUP(Sales[[#This Row],[TerritoryKey]], Territories[], 2, FALSE)</f>
        <v>Germany</v>
      </c>
      <c r="J2357">
        <f>_xlfn.XLOOKUP(Sales[[#This Row],[ProductKey]], Products!$A:$A, Products!$J:$J)</f>
        <v>605.64919999999995</v>
      </c>
      <c r="K2357">
        <f>_xlfn.XLOOKUP(Sales[[#This Row],[ProductKey]], Products!$A:$A, Products!$K:$K)</f>
        <v>1000.4375</v>
      </c>
      <c r="L2357" s="1">
        <f>Sales[[#This Row],[ProductPrice]]*Sales[[#This Row],[OrderQuantity]]</f>
        <v>1000.4375</v>
      </c>
      <c r="M2357" s="1">
        <f>Sales[[#This Row],[OrderQuantity]]</f>
        <v>1</v>
      </c>
      <c r="N2357" s="1">
        <f>1</f>
        <v>1</v>
      </c>
      <c r="O2357" s="1">
        <f>Sales[[#This Row],[TotalSales]]-Sales[[#This Row],[TotalCost]]</f>
        <v>394.78830000000005</v>
      </c>
      <c r="P2357" s="1">
        <f>Sales[[#This Row],[ProductCost]]*Sales[[#This Row],[OrderQuantity]]</f>
        <v>605.64919999999995</v>
      </c>
      <c r="Q2357" s="1" t="str">
        <f>VLOOKUP(Sales[[#This Row],[ProductKey]], Products!$A$2:$D$1000, 4, FALSE)</f>
        <v>Road-550-W Yellow, 40</v>
      </c>
    </row>
    <row r="2358" spans="1:17" x14ac:dyDescent="0.25">
      <c r="A2358" s="2">
        <v>38231</v>
      </c>
      <c r="B2358" s="1" t="s">
        <v>5374</v>
      </c>
      <c r="C2358">
        <v>579</v>
      </c>
      <c r="D2358">
        <v>19438</v>
      </c>
      <c r="E2358">
        <v>8</v>
      </c>
      <c r="F2358">
        <v>1</v>
      </c>
      <c r="G2358">
        <v>1</v>
      </c>
      <c r="H2358" s="2">
        <v>43344</v>
      </c>
      <c r="I2358" t="str">
        <f>VLOOKUP(Sales[[#This Row],[TerritoryKey]], Territories[], 2, FALSE)</f>
        <v>Germany</v>
      </c>
      <c r="J2358">
        <f>_xlfn.XLOOKUP(Sales[[#This Row],[ProductKey]], Products!$A:$A, Products!$J:$J)</f>
        <v>755.1508</v>
      </c>
      <c r="K2358">
        <f>_xlfn.XLOOKUP(Sales[[#This Row],[ProductKey]], Products!$A:$A, Products!$K:$K)</f>
        <v>1214.8499999999999</v>
      </c>
      <c r="L2358" s="1">
        <f>Sales[[#This Row],[ProductPrice]]*Sales[[#This Row],[OrderQuantity]]</f>
        <v>1214.8499999999999</v>
      </c>
      <c r="M2358" s="1">
        <f>Sales[[#This Row],[OrderQuantity]]</f>
        <v>1</v>
      </c>
      <c r="N2358" s="1">
        <f>1</f>
        <v>1</v>
      </c>
      <c r="O2358" s="1">
        <f>Sales[[#This Row],[TotalSales]]-Sales[[#This Row],[TotalCost]]</f>
        <v>459.69919999999991</v>
      </c>
      <c r="P2358" s="1">
        <f>Sales[[#This Row],[ProductCost]]*Sales[[#This Row],[OrderQuantity]]</f>
        <v>755.1508</v>
      </c>
      <c r="Q2358" s="1" t="str">
        <f>VLOOKUP(Sales[[#This Row],[ProductKey]], Products!$A$2:$D$1000, 4, FALSE)</f>
        <v>Touring-2000 Blue, 54</v>
      </c>
    </row>
    <row r="2359" spans="1:17" x14ac:dyDescent="0.25">
      <c r="A2359" s="2">
        <v>38325</v>
      </c>
      <c r="B2359" s="1" t="s">
        <v>5497</v>
      </c>
      <c r="C2359">
        <v>362</v>
      </c>
      <c r="D2359">
        <v>20555</v>
      </c>
      <c r="E2359">
        <v>8</v>
      </c>
      <c r="F2359">
        <v>1</v>
      </c>
      <c r="G2359">
        <v>1</v>
      </c>
      <c r="H2359" s="2">
        <v>43438</v>
      </c>
      <c r="I2359" t="str">
        <f>VLOOKUP(Sales[[#This Row],[TerritoryKey]], Territories[], 2, FALSE)</f>
        <v>Germany</v>
      </c>
      <c r="J2359">
        <f>_xlfn.XLOOKUP(Sales[[#This Row],[ProductKey]], Products!$A:$A, Products!$J:$J)</f>
        <v>1105.81</v>
      </c>
      <c r="K2359">
        <f>_xlfn.XLOOKUP(Sales[[#This Row],[ProductKey]], Products!$A:$A, Products!$K:$K)</f>
        <v>2049.0981999999999</v>
      </c>
      <c r="L2359" s="1">
        <f>Sales[[#This Row],[ProductPrice]]*Sales[[#This Row],[OrderQuantity]]</f>
        <v>2049.0981999999999</v>
      </c>
      <c r="M2359" s="1">
        <f>Sales[[#This Row],[OrderQuantity]]</f>
        <v>1</v>
      </c>
      <c r="N2359" s="1">
        <f>1</f>
        <v>1</v>
      </c>
      <c r="O2359" s="1">
        <f>Sales[[#This Row],[TotalSales]]-Sales[[#This Row],[TotalCost]]</f>
        <v>943.28819999999996</v>
      </c>
      <c r="P2359" s="1">
        <f>Sales[[#This Row],[ProductCost]]*Sales[[#This Row],[OrderQuantity]]</f>
        <v>1105.81</v>
      </c>
      <c r="Q2359" s="1" t="str">
        <f>VLOOKUP(Sales[[#This Row],[ProductKey]], Products!$A$2:$D$1000, 4, FALSE)</f>
        <v>Mountain-200 Black, 46</v>
      </c>
    </row>
    <row r="2360" spans="1:17" x14ac:dyDescent="0.25">
      <c r="A2360" s="2">
        <v>37988</v>
      </c>
      <c r="B2360" s="1" t="s">
        <v>5545</v>
      </c>
      <c r="C2360">
        <v>590</v>
      </c>
      <c r="D2360">
        <v>22447</v>
      </c>
      <c r="E2360">
        <v>8</v>
      </c>
      <c r="F2360">
        <v>1</v>
      </c>
      <c r="G2360">
        <v>1</v>
      </c>
      <c r="H2360" s="2">
        <v>43102</v>
      </c>
      <c r="I2360" t="str">
        <f>VLOOKUP(Sales[[#This Row],[TerritoryKey]], Territories[], 2, FALSE)</f>
        <v>Germany</v>
      </c>
      <c r="J2360">
        <f>_xlfn.XLOOKUP(Sales[[#This Row],[ProductKey]], Products!$A:$A, Products!$J:$J)</f>
        <v>419.77839999999998</v>
      </c>
      <c r="K2360">
        <f>_xlfn.XLOOKUP(Sales[[#This Row],[ProductKey]], Products!$A:$A, Products!$K:$K)</f>
        <v>769.49</v>
      </c>
      <c r="L2360" s="1">
        <f>Sales[[#This Row],[ProductPrice]]*Sales[[#This Row],[OrderQuantity]]</f>
        <v>769.49</v>
      </c>
      <c r="M2360" s="1">
        <f>Sales[[#This Row],[OrderQuantity]]</f>
        <v>1</v>
      </c>
      <c r="N2360" s="1">
        <f>1</f>
        <v>1</v>
      </c>
      <c r="O2360" s="1">
        <f>Sales[[#This Row],[TotalSales]]-Sales[[#This Row],[TotalCost]]</f>
        <v>349.71160000000003</v>
      </c>
      <c r="P2360" s="1">
        <f>Sales[[#This Row],[ProductCost]]*Sales[[#This Row],[OrderQuantity]]</f>
        <v>419.77839999999998</v>
      </c>
      <c r="Q2360" s="1" t="str">
        <f>VLOOKUP(Sales[[#This Row],[ProductKey]], Products!$A$2:$D$1000, 4, FALSE)</f>
        <v>Mountain-400-W Silver, 46</v>
      </c>
    </row>
    <row r="2361" spans="1:17" x14ac:dyDescent="0.25">
      <c r="A2361" s="2">
        <v>38323</v>
      </c>
      <c r="B2361" s="1" t="s">
        <v>5576</v>
      </c>
      <c r="C2361">
        <v>562</v>
      </c>
      <c r="D2361">
        <v>17114</v>
      </c>
      <c r="E2361">
        <v>8</v>
      </c>
      <c r="F2361">
        <v>1</v>
      </c>
      <c r="G2361">
        <v>1</v>
      </c>
      <c r="H2361" s="2">
        <v>43436</v>
      </c>
      <c r="I2361" t="str">
        <f>VLOOKUP(Sales[[#This Row],[TerritoryKey]], Territories[], 2, FALSE)</f>
        <v>Germany</v>
      </c>
      <c r="J2361">
        <f>_xlfn.XLOOKUP(Sales[[#This Row],[ProductKey]], Products!$A:$A, Products!$J:$J)</f>
        <v>1481.9378999999999</v>
      </c>
      <c r="K2361">
        <f>_xlfn.XLOOKUP(Sales[[#This Row],[ProductKey]], Products!$A:$A, Products!$K:$K)</f>
        <v>2384.0700000000002</v>
      </c>
      <c r="L2361" s="1">
        <f>Sales[[#This Row],[ProductPrice]]*Sales[[#This Row],[OrderQuantity]]</f>
        <v>2384.0700000000002</v>
      </c>
      <c r="M2361" s="1">
        <f>Sales[[#This Row],[OrderQuantity]]</f>
        <v>1</v>
      </c>
      <c r="N2361" s="1">
        <f>1</f>
        <v>1</v>
      </c>
      <c r="O2361" s="1">
        <f>Sales[[#This Row],[TotalSales]]-Sales[[#This Row],[TotalCost]]</f>
        <v>902.13210000000026</v>
      </c>
      <c r="P2361" s="1">
        <f>Sales[[#This Row],[ProductCost]]*Sales[[#This Row],[OrderQuantity]]</f>
        <v>1481.9378999999999</v>
      </c>
      <c r="Q2361" s="1" t="str">
        <f>VLOOKUP(Sales[[#This Row],[ProductKey]], Products!$A$2:$D$1000, 4, FALSE)</f>
        <v>Touring-1000 Yellow, 50</v>
      </c>
    </row>
    <row r="2362" spans="1:17" x14ac:dyDescent="0.25">
      <c r="A2362" s="2">
        <v>38201</v>
      </c>
      <c r="B2362" s="1" t="s">
        <v>5607</v>
      </c>
      <c r="C2362">
        <v>606</v>
      </c>
      <c r="D2362">
        <v>25504</v>
      </c>
      <c r="E2362">
        <v>8</v>
      </c>
      <c r="F2362">
        <v>1</v>
      </c>
      <c r="G2362">
        <v>1</v>
      </c>
      <c r="H2362" s="2">
        <v>43314</v>
      </c>
      <c r="I2362" t="str">
        <f>VLOOKUP(Sales[[#This Row],[TerritoryKey]], Territories[], 2, FALSE)</f>
        <v>Germany</v>
      </c>
      <c r="J2362">
        <f>_xlfn.XLOOKUP(Sales[[#This Row],[ProductKey]], Products!$A:$A, Products!$J:$J)</f>
        <v>343.64960000000002</v>
      </c>
      <c r="K2362">
        <f>_xlfn.XLOOKUP(Sales[[#This Row],[ProductKey]], Products!$A:$A, Products!$K:$K)</f>
        <v>539.99</v>
      </c>
      <c r="L2362" s="1">
        <f>Sales[[#This Row],[ProductPrice]]*Sales[[#This Row],[OrderQuantity]]</f>
        <v>539.99</v>
      </c>
      <c r="M2362" s="1">
        <f>Sales[[#This Row],[OrderQuantity]]</f>
        <v>1</v>
      </c>
      <c r="N2362" s="1">
        <f>1</f>
        <v>1</v>
      </c>
      <c r="O2362" s="1">
        <f>Sales[[#This Row],[TotalSales]]-Sales[[#This Row],[TotalCost]]</f>
        <v>196.34039999999999</v>
      </c>
      <c r="P2362" s="1">
        <f>Sales[[#This Row],[ProductCost]]*Sales[[#This Row],[OrderQuantity]]</f>
        <v>343.64960000000002</v>
      </c>
      <c r="Q2362" s="1" t="str">
        <f>VLOOKUP(Sales[[#This Row],[ProductKey]], Products!$A$2:$D$1000, 4, FALSE)</f>
        <v>Road-750 Black, 52</v>
      </c>
    </row>
    <row r="2363" spans="1:17" x14ac:dyDescent="0.25">
      <c r="A2363" s="2">
        <v>38294</v>
      </c>
      <c r="B2363" s="1" t="s">
        <v>5648</v>
      </c>
      <c r="C2363">
        <v>583</v>
      </c>
      <c r="D2363">
        <v>12125</v>
      </c>
      <c r="E2363">
        <v>8</v>
      </c>
      <c r="F2363">
        <v>1</v>
      </c>
      <c r="G2363">
        <v>1</v>
      </c>
      <c r="H2363" s="2">
        <v>43407</v>
      </c>
      <c r="I2363" t="str">
        <f>VLOOKUP(Sales[[#This Row],[TerritoryKey]], Territories[], 2, FALSE)</f>
        <v>Germany</v>
      </c>
      <c r="J2363">
        <f>_xlfn.XLOOKUP(Sales[[#This Row],[ProductKey]], Products!$A:$A, Products!$J:$J)</f>
        <v>1082.51</v>
      </c>
      <c r="K2363">
        <f>_xlfn.XLOOKUP(Sales[[#This Row],[ProductKey]], Products!$A:$A, Products!$K:$K)</f>
        <v>1700.99</v>
      </c>
      <c r="L2363" s="1">
        <f>Sales[[#This Row],[ProductPrice]]*Sales[[#This Row],[OrderQuantity]]</f>
        <v>1700.99</v>
      </c>
      <c r="M2363" s="1">
        <f>Sales[[#This Row],[OrderQuantity]]</f>
        <v>1</v>
      </c>
      <c r="N2363" s="1">
        <f>1</f>
        <v>1</v>
      </c>
      <c r="O2363" s="1">
        <f>Sales[[#This Row],[TotalSales]]-Sales[[#This Row],[TotalCost]]</f>
        <v>618.48</v>
      </c>
      <c r="P2363" s="1">
        <f>Sales[[#This Row],[ProductCost]]*Sales[[#This Row],[OrderQuantity]]</f>
        <v>1082.51</v>
      </c>
      <c r="Q2363" s="1" t="str">
        <f>VLOOKUP(Sales[[#This Row],[ProductKey]], Products!$A$2:$D$1000, 4, FALSE)</f>
        <v>Road-350-W Yellow, 48</v>
      </c>
    </row>
    <row r="2364" spans="1:17" x14ac:dyDescent="0.25">
      <c r="A2364" s="2">
        <v>38323</v>
      </c>
      <c r="B2364" s="1" t="s">
        <v>5649</v>
      </c>
      <c r="C2364">
        <v>381</v>
      </c>
      <c r="D2364">
        <v>21015</v>
      </c>
      <c r="E2364">
        <v>8</v>
      </c>
      <c r="F2364">
        <v>1</v>
      </c>
      <c r="G2364">
        <v>1</v>
      </c>
      <c r="H2364" s="2">
        <v>43436</v>
      </c>
      <c r="I2364" t="str">
        <f>VLOOKUP(Sales[[#This Row],[TerritoryKey]], Territories[], 2, FALSE)</f>
        <v>Germany</v>
      </c>
      <c r="J2364">
        <f>_xlfn.XLOOKUP(Sales[[#This Row],[ProductKey]], Products!$A:$A, Products!$J:$J)</f>
        <v>605.64919999999995</v>
      </c>
      <c r="K2364">
        <f>_xlfn.XLOOKUP(Sales[[#This Row],[ProductKey]], Products!$A:$A, Products!$K:$K)</f>
        <v>1000.4375</v>
      </c>
      <c r="L2364" s="1">
        <f>Sales[[#This Row],[ProductPrice]]*Sales[[#This Row],[OrderQuantity]]</f>
        <v>1000.4375</v>
      </c>
      <c r="M2364" s="1">
        <f>Sales[[#This Row],[OrderQuantity]]</f>
        <v>1</v>
      </c>
      <c r="N2364" s="1">
        <f>1</f>
        <v>1</v>
      </c>
      <c r="O2364" s="1">
        <f>Sales[[#This Row],[TotalSales]]-Sales[[#This Row],[TotalCost]]</f>
        <v>394.78830000000005</v>
      </c>
      <c r="P2364" s="1">
        <f>Sales[[#This Row],[ProductCost]]*Sales[[#This Row],[OrderQuantity]]</f>
        <v>605.64919999999995</v>
      </c>
      <c r="Q2364" s="1" t="str">
        <f>VLOOKUP(Sales[[#This Row],[ProductKey]], Products!$A$2:$D$1000, 4, FALSE)</f>
        <v>Road-550-W Yellow, 38</v>
      </c>
    </row>
    <row r="2365" spans="1:17" x14ac:dyDescent="0.25">
      <c r="A2365" s="2">
        <v>38263</v>
      </c>
      <c r="B2365" s="1" t="s">
        <v>5653</v>
      </c>
      <c r="C2365">
        <v>569</v>
      </c>
      <c r="D2365">
        <v>29362</v>
      </c>
      <c r="E2365">
        <v>8</v>
      </c>
      <c r="F2365">
        <v>1</v>
      </c>
      <c r="G2365">
        <v>1</v>
      </c>
      <c r="H2365" s="2">
        <v>43376</v>
      </c>
      <c r="I2365" t="str">
        <f>VLOOKUP(Sales[[#This Row],[TerritoryKey]], Territories[], 2, FALSE)</f>
        <v>Germany</v>
      </c>
      <c r="J2365">
        <f>_xlfn.XLOOKUP(Sales[[#This Row],[ProductKey]], Products!$A:$A, Products!$J:$J)</f>
        <v>461.44479999999999</v>
      </c>
      <c r="K2365">
        <f>_xlfn.XLOOKUP(Sales[[#This Row],[ProductKey]], Products!$A:$A, Products!$K:$K)</f>
        <v>742.35</v>
      </c>
      <c r="L2365" s="1">
        <f>Sales[[#This Row],[ProductPrice]]*Sales[[#This Row],[OrderQuantity]]</f>
        <v>742.35</v>
      </c>
      <c r="M2365" s="1">
        <f>Sales[[#This Row],[OrderQuantity]]</f>
        <v>1</v>
      </c>
      <c r="N2365" s="1">
        <f>1</f>
        <v>1</v>
      </c>
      <c r="O2365" s="1">
        <f>Sales[[#This Row],[TotalSales]]-Sales[[#This Row],[TotalCost]]</f>
        <v>280.90520000000004</v>
      </c>
      <c r="P2365" s="1">
        <f>Sales[[#This Row],[ProductCost]]*Sales[[#This Row],[OrderQuantity]]</f>
        <v>461.44479999999999</v>
      </c>
      <c r="Q2365" s="1" t="str">
        <f>VLOOKUP(Sales[[#This Row],[ProductKey]], Products!$A$2:$D$1000, 4, FALSE)</f>
        <v>Touring-3000 Yellow, 50</v>
      </c>
    </row>
    <row r="2366" spans="1:17" x14ac:dyDescent="0.25">
      <c r="A2366" s="2">
        <v>38141</v>
      </c>
      <c r="B2366" s="1" t="s">
        <v>5700</v>
      </c>
      <c r="C2366">
        <v>590</v>
      </c>
      <c r="D2366">
        <v>22508</v>
      </c>
      <c r="E2366">
        <v>8</v>
      </c>
      <c r="F2366">
        <v>1</v>
      </c>
      <c r="G2366">
        <v>1</v>
      </c>
      <c r="H2366" s="2">
        <v>43254</v>
      </c>
      <c r="I2366" t="str">
        <f>VLOOKUP(Sales[[#This Row],[TerritoryKey]], Territories[], 2, FALSE)</f>
        <v>Germany</v>
      </c>
      <c r="J2366">
        <f>_xlfn.XLOOKUP(Sales[[#This Row],[ProductKey]], Products!$A:$A, Products!$J:$J)</f>
        <v>419.77839999999998</v>
      </c>
      <c r="K2366">
        <f>_xlfn.XLOOKUP(Sales[[#This Row],[ProductKey]], Products!$A:$A, Products!$K:$K)</f>
        <v>769.49</v>
      </c>
      <c r="L2366" s="1">
        <f>Sales[[#This Row],[ProductPrice]]*Sales[[#This Row],[OrderQuantity]]</f>
        <v>769.49</v>
      </c>
      <c r="M2366" s="1">
        <f>Sales[[#This Row],[OrderQuantity]]</f>
        <v>1</v>
      </c>
      <c r="N2366" s="1">
        <f>1</f>
        <v>1</v>
      </c>
      <c r="O2366" s="1">
        <f>Sales[[#This Row],[TotalSales]]-Sales[[#This Row],[TotalCost]]</f>
        <v>349.71160000000003</v>
      </c>
      <c r="P2366" s="1">
        <f>Sales[[#This Row],[ProductCost]]*Sales[[#This Row],[OrderQuantity]]</f>
        <v>419.77839999999998</v>
      </c>
      <c r="Q2366" s="1" t="str">
        <f>VLOOKUP(Sales[[#This Row],[ProductKey]], Products!$A$2:$D$1000, 4, FALSE)</f>
        <v>Mountain-400-W Silver, 46</v>
      </c>
    </row>
    <row r="2367" spans="1:17" x14ac:dyDescent="0.25">
      <c r="A2367" s="2">
        <v>38325</v>
      </c>
      <c r="B2367" s="1" t="s">
        <v>5708</v>
      </c>
      <c r="C2367">
        <v>352</v>
      </c>
      <c r="D2367">
        <v>12827</v>
      </c>
      <c r="E2367">
        <v>8</v>
      </c>
      <c r="F2367">
        <v>1</v>
      </c>
      <c r="G2367">
        <v>1</v>
      </c>
      <c r="H2367" s="2">
        <v>43438</v>
      </c>
      <c r="I2367" t="str">
        <f>VLOOKUP(Sales[[#This Row],[TerritoryKey]], Territories[], 2, FALSE)</f>
        <v>Germany</v>
      </c>
      <c r="J2367">
        <f>_xlfn.XLOOKUP(Sales[[#This Row],[ProductKey]], Products!$A:$A, Products!$J:$J)</f>
        <v>1117.8559</v>
      </c>
      <c r="K2367">
        <f>_xlfn.XLOOKUP(Sales[[#This Row],[ProductKey]], Products!$A:$A, Products!$K:$K)</f>
        <v>2071.4196000000002</v>
      </c>
      <c r="L2367" s="1">
        <f>Sales[[#This Row],[ProductPrice]]*Sales[[#This Row],[OrderQuantity]]</f>
        <v>2071.4196000000002</v>
      </c>
      <c r="M2367" s="1">
        <f>Sales[[#This Row],[OrderQuantity]]</f>
        <v>1</v>
      </c>
      <c r="N2367" s="1">
        <f>1</f>
        <v>1</v>
      </c>
      <c r="O2367" s="1">
        <f>Sales[[#This Row],[TotalSales]]-Sales[[#This Row],[TotalCost]]</f>
        <v>953.56370000000015</v>
      </c>
      <c r="P2367" s="1">
        <f>Sales[[#This Row],[ProductCost]]*Sales[[#This Row],[OrderQuantity]]</f>
        <v>1117.8559</v>
      </c>
      <c r="Q2367" s="1" t="str">
        <f>VLOOKUP(Sales[[#This Row],[ProductKey]], Products!$A$2:$D$1000, 4, FALSE)</f>
        <v>Mountain-200 Silver, 38</v>
      </c>
    </row>
    <row r="2368" spans="1:17" x14ac:dyDescent="0.25">
      <c r="A2368" s="2">
        <v>38202</v>
      </c>
      <c r="B2368" s="1" t="s">
        <v>5741</v>
      </c>
      <c r="C2368">
        <v>362</v>
      </c>
      <c r="D2368">
        <v>20598</v>
      </c>
      <c r="E2368">
        <v>8</v>
      </c>
      <c r="F2368">
        <v>1</v>
      </c>
      <c r="G2368">
        <v>1</v>
      </c>
      <c r="H2368" s="2">
        <v>43315</v>
      </c>
      <c r="I2368" t="str">
        <f>VLOOKUP(Sales[[#This Row],[TerritoryKey]], Territories[], 2, FALSE)</f>
        <v>Germany</v>
      </c>
      <c r="J2368">
        <f>_xlfn.XLOOKUP(Sales[[#This Row],[ProductKey]], Products!$A:$A, Products!$J:$J)</f>
        <v>1105.81</v>
      </c>
      <c r="K2368">
        <f>_xlfn.XLOOKUP(Sales[[#This Row],[ProductKey]], Products!$A:$A, Products!$K:$K)</f>
        <v>2049.0981999999999</v>
      </c>
      <c r="L2368" s="1">
        <f>Sales[[#This Row],[ProductPrice]]*Sales[[#This Row],[OrderQuantity]]</f>
        <v>2049.0981999999999</v>
      </c>
      <c r="M2368" s="1">
        <f>Sales[[#This Row],[OrderQuantity]]</f>
        <v>1</v>
      </c>
      <c r="N2368" s="1">
        <f>1</f>
        <v>1</v>
      </c>
      <c r="O2368" s="1">
        <f>Sales[[#This Row],[TotalSales]]-Sales[[#This Row],[TotalCost]]</f>
        <v>943.28819999999996</v>
      </c>
      <c r="P2368" s="1">
        <f>Sales[[#This Row],[ProductCost]]*Sales[[#This Row],[OrderQuantity]]</f>
        <v>1105.81</v>
      </c>
      <c r="Q2368" s="1" t="str">
        <f>VLOOKUP(Sales[[#This Row],[ProductKey]], Products!$A$2:$D$1000, 4, FALSE)</f>
        <v>Mountain-200 Black, 46</v>
      </c>
    </row>
    <row r="2369" spans="1:17" x14ac:dyDescent="0.25">
      <c r="A2369" s="2">
        <v>38141</v>
      </c>
      <c r="B2369" s="1" t="s">
        <v>5758</v>
      </c>
      <c r="C2369">
        <v>383</v>
      </c>
      <c r="D2369">
        <v>21051</v>
      </c>
      <c r="E2369">
        <v>8</v>
      </c>
      <c r="F2369">
        <v>1</v>
      </c>
      <c r="G2369">
        <v>1</v>
      </c>
      <c r="H2369" s="2">
        <v>43254</v>
      </c>
      <c r="I2369" t="str">
        <f>VLOOKUP(Sales[[#This Row],[TerritoryKey]], Territories[], 2, FALSE)</f>
        <v>Germany</v>
      </c>
      <c r="J2369">
        <f>_xlfn.XLOOKUP(Sales[[#This Row],[ProductKey]], Products!$A:$A, Products!$J:$J)</f>
        <v>605.64919999999995</v>
      </c>
      <c r="K2369">
        <f>_xlfn.XLOOKUP(Sales[[#This Row],[ProductKey]], Products!$A:$A, Products!$K:$K)</f>
        <v>1000.4375</v>
      </c>
      <c r="L2369" s="1">
        <f>Sales[[#This Row],[ProductPrice]]*Sales[[#This Row],[OrderQuantity]]</f>
        <v>1000.4375</v>
      </c>
      <c r="M2369" s="1">
        <f>Sales[[#This Row],[OrderQuantity]]</f>
        <v>1</v>
      </c>
      <c r="N2369" s="1">
        <f>1</f>
        <v>1</v>
      </c>
      <c r="O2369" s="1">
        <f>Sales[[#This Row],[TotalSales]]-Sales[[#This Row],[TotalCost]]</f>
        <v>394.78830000000005</v>
      </c>
      <c r="P2369" s="1">
        <f>Sales[[#This Row],[ProductCost]]*Sales[[#This Row],[OrderQuantity]]</f>
        <v>605.64919999999995</v>
      </c>
      <c r="Q2369" s="1" t="str">
        <f>VLOOKUP(Sales[[#This Row],[ProductKey]], Products!$A$2:$D$1000, 4, FALSE)</f>
        <v>Road-550-W Yellow, 40</v>
      </c>
    </row>
    <row r="2370" spans="1:17" x14ac:dyDescent="0.25">
      <c r="A2370" s="2">
        <v>38021</v>
      </c>
      <c r="B2370" s="1" t="s">
        <v>5786</v>
      </c>
      <c r="C2370">
        <v>599</v>
      </c>
      <c r="D2370">
        <v>15667</v>
      </c>
      <c r="E2370">
        <v>8</v>
      </c>
      <c r="F2370">
        <v>1</v>
      </c>
      <c r="G2370">
        <v>1</v>
      </c>
      <c r="H2370" s="2">
        <v>43135</v>
      </c>
      <c r="I2370" t="str">
        <f>VLOOKUP(Sales[[#This Row],[TerritoryKey]], Territories[], 2, FALSE)</f>
        <v>Germany</v>
      </c>
      <c r="J2370">
        <f>_xlfn.XLOOKUP(Sales[[#This Row],[ProductKey]], Products!$A:$A, Products!$J:$J)</f>
        <v>294.5797</v>
      </c>
      <c r="K2370">
        <f>_xlfn.XLOOKUP(Sales[[#This Row],[ProductKey]], Products!$A:$A, Products!$K:$K)</f>
        <v>539.99</v>
      </c>
      <c r="L2370" s="1">
        <f>Sales[[#This Row],[ProductPrice]]*Sales[[#This Row],[OrderQuantity]]</f>
        <v>539.99</v>
      </c>
      <c r="M2370" s="1">
        <f>Sales[[#This Row],[OrderQuantity]]</f>
        <v>1</v>
      </c>
      <c r="N2370" s="1">
        <f>1</f>
        <v>1</v>
      </c>
      <c r="O2370" s="1">
        <f>Sales[[#This Row],[TotalSales]]-Sales[[#This Row],[TotalCost]]</f>
        <v>245.41030000000001</v>
      </c>
      <c r="P2370" s="1">
        <f>Sales[[#This Row],[ProductCost]]*Sales[[#This Row],[OrderQuantity]]</f>
        <v>294.5797</v>
      </c>
      <c r="Q2370" s="1" t="str">
        <f>VLOOKUP(Sales[[#This Row],[ProductKey]], Products!$A$2:$D$1000, 4, FALSE)</f>
        <v>Mountain-500 Black, 48</v>
      </c>
    </row>
    <row r="2371" spans="1:17" x14ac:dyDescent="0.25">
      <c r="A2371" s="2">
        <v>38142</v>
      </c>
      <c r="B2371" s="1" t="s">
        <v>5801</v>
      </c>
      <c r="C2371">
        <v>358</v>
      </c>
      <c r="D2371">
        <v>19339</v>
      </c>
      <c r="E2371">
        <v>8</v>
      </c>
      <c r="F2371">
        <v>1</v>
      </c>
      <c r="G2371">
        <v>1</v>
      </c>
      <c r="H2371" s="2">
        <v>43255</v>
      </c>
      <c r="I2371" t="str">
        <f>VLOOKUP(Sales[[#This Row],[TerritoryKey]], Territories[], 2, FALSE)</f>
        <v>Germany</v>
      </c>
      <c r="J2371">
        <f>_xlfn.XLOOKUP(Sales[[#This Row],[ProductKey]], Products!$A:$A, Products!$J:$J)</f>
        <v>1105.81</v>
      </c>
      <c r="K2371">
        <f>_xlfn.XLOOKUP(Sales[[#This Row],[ProductKey]], Products!$A:$A, Products!$K:$K)</f>
        <v>2049.0981999999999</v>
      </c>
      <c r="L2371" s="1">
        <f>Sales[[#This Row],[ProductPrice]]*Sales[[#This Row],[OrderQuantity]]</f>
        <v>2049.0981999999999</v>
      </c>
      <c r="M2371" s="1">
        <f>Sales[[#This Row],[OrderQuantity]]</f>
        <v>1</v>
      </c>
      <c r="N2371" s="1">
        <f>1</f>
        <v>1</v>
      </c>
      <c r="O2371" s="1">
        <f>Sales[[#This Row],[TotalSales]]-Sales[[#This Row],[TotalCost]]</f>
        <v>943.28819999999996</v>
      </c>
      <c r="P2371" s="1">
        <f>Sales[[#This Row],[ProductCost]]*Sales[[#This Row],[OrderQuantity]]</f>
        <v>1105.81</v>
      </c>
      <c r="Q2371" s="1" t="str">
        <f>VLOOKUP(Sales[[#This Row],[ProductKey]], Products!$A$2:$D$1000, 4, FALSE)</f>
        <v>Mountain-200 Black, 38</v>
      </c>
    </row>
    <row r="2372" spans="1:17" x14ac:dyDescent="0.25">
      <c r="A2372" s="2">
        <v>37990</v>
      </c>
      <c r="B2372" s="1" t="s">
        <v>5824</v>
      </c>
      <c r="C2372">
        <v>356</v>
      </c>
      <c r="D2372">
        <v>19197</v>
      </c>
      <c r="E2372">
        <v>8</v>
      </c>
      <c r="F2372">
        <v>1</v>
      </c>
      <c r="G2372">
        <v>1</v>
      </c>
      <c r="H2372" s="2">
        <v>43104</v>
      </c>
      <c r="I2372" t="str">
        <f>VLOOKUP(Sales[[#This Row],[TerritoryKey]], Territories[], 2, FALSE)</f>
        <v>Germany</v>
      </c>
      <c r="J2372">
        <f>_xlfn.XLOOKUP(Sales[[#This Row],[ProductKey]], Products!$A:$A, Products!$J:$J)</f>
        <v>1117.8559</v>
      </c>
      <c r="K2372">
        <f>_xlfn.XLOOKUP(Sales[[#This Row],[ProductKey]], Products!$A:$A, Products!$K:$K)</f>
        <v>2071.4196000000002</v>
      </c>
      <c r="L2372" s="1">
        <f>Sales[[#This Row],[ProductPrice]]*Sales[[#This Row],[OrderQuantity]]</f>
        <v>2071.4196000000002</v>
      </c>
      <c r="M2372" s="1">
        <f>Sales[[#This Row],[OrderQuantity]]</f>
        <v>1</v>
      </c>
      <c r="N2372" s="1">
        <f>1</f>
        <v>1</v>
      </c>
      <c r="O2372" s="1">
        <f>Sales[[#This Row],[TotalSales]]-Sales[[#This Row],[TotalCost]]</f>
        <v>953.56370000000015</v>
      </c>
      <c r="P2372" s="1">
        <f>Sales[[#This Row],[ProductCost]]*Sales[[#This Row],[OrderQuantity]]</f>
        <v>1117.8559</v>
      </c>
      <c r="Q2372" s="1" t="str">
        <f>VLOOKUP(Sales[[#This Row],[ProductKey]], Products!$A$2:$D$1000, 4, FALSE)</f>
        <v>Mountain-200 Silver, 46</v>
      </c>
    </row>
    <row r="2373" spans="1:17" x14ac:dyDescent="0.25">
      <c r="A2373" s="2">
        <v>38294</v>
      </c>
      <c r="B2373" s="1" t="s">
        <v>5861</v>
      </c>
      <c r="C2373">
        <v>352</v>
      </c>
      <c r="D2373">
        <v>12826</v>
      </c>
      <c r="E2373">
        <v>8</v>
      </c>
      <c r="F2373">
        <v>1</v>
      </c>
      <c r="G2373">
        <v>1</v>
      </c>
      <c r="H2373" s="2">
        <v>43407</v>
      </c>
      <c r="I2373" t="str">
        <f>VLOOKUP(Sales[[#This Row],[TerritoryKey]], Territories[], 2, FALSE)</f>
        <v>Germany</v>
      </c>
      <c r="J2373">
        <f>_xlfn.XLOOKUP(Sales[[#This Row],[ProductKey]], Products!$A:$A, Products!$J:$J)</f>
        <v>1117.8559</v>
      </c>
      <c r="K2373">
        <f>_xlfn.XLOOKUP(Sales[[#This Row],[ProductKey]], Products!$A:$A, Products!$K:$K)</f>
        <v>2071.4196000000002</v>
      </c>
      <c r="L2373" s="1">
        <f>Sales[[#This Row],[ProductPrice]]*Sales[[#This Row],[OrderQuantity]]</f>
        <v>2071.4196000000002</v>
      </c>
      <c r="M2373" s="1">
        <f>Sales[[#This Row],[OrderQuantity]]</f>
        <v>1</v>
      </c>
      <c r="N2373" s="1">
        <f>1</f>
        <v>1</v>
      </c>
      <c r="O2373" s="1">
        <f>Sales[[#This Row],[TotalSales]]-Sales[[#This Row],[TotalCost]]</f>
        <v>953.56370000000015</v>
      </c>
      <c r="P2373" s="1">
        <f>Sales[[#This Row],[ProductCost]]*Sales[[#This Row],[OrderQuantity]]</f>
        <v>1117.8559</v>
      </c>
      <c r="Q2373" s="1" t="str">
        <f>VLOOKUP(Sales[[#This Row],[ProductKey]], Products!$A$2:$D$1000, 4, FALSE)</f>
        <v>Mountain-200 Silver, 38</v>
      </c>
    </row>
    <row r="2374" spans="1:17" x14ac:dyDescent="0.25">
      <c r="A2374" s="2">
        <v>38140</v>
      </c>
      <c r="B2374" s="1" t="s">
        <v>5878</v>
      </c>
      <c r="C2374">
        <v>379</v>
      </c>
      <c r="D2374">
        <v>16552</v>
      </c>
      <c r="E2374">
        <v>8</v>
      </c>
      <c r="F2374">
        <v>1</v>
      </c>
      <c r="G2374">
        <v>1</v>
      </c>
      <c r="H2374" s="2">
        <v>43253</v>
      </c>
      <c r="I2374" t="str">
        <f>VLOOKUP(Sales[[#This Row],[TerritoryKey]], Territories[], 2, FALSE)</f>
        <v>Germany</v>
      </c>
      <c r="J2374">
        <f>_xlfn.XLOOKUP(Sales[[#This Row],[ProductKey]], Products!$A:$A, Products!$J:$J)</f>
        <v>1320.6838</v>
      </c>
      <c r="K2374">
        <f>_xlfn.XLOOKUP(Sales[[#This Row],[ProductKey]], Products!$A:$A, Products!$K:$K)</f>
        <v>2181.5625</v>
      </c>
      <c r="L2374" s="1">
        <f>Sales[[#This Row],[ProductPrice]]*Sales[[#This Row],[OrderQuantity]]</f>
        <v>2181.5625</v>
      </c>
      <c r="M2374" s="1">
        <f>Sales[[#This Row],[OrderQuantity]]</f>
        <v>1</v>
      </c>
      <c r="N2374" s="1">
        <f>1</f>
        <v>1</v>
      </c>
      <c r="O2374" s="1">
        <f>Sales[[#This Row],[TotalSales]]-Sales[[#This Row],[TotalCost]]</f>
        <v>860.87869999999998</v>
      </c>
      <c r="P2374" s="1">
        <f>Sales[[#This Row],[ProductCost]]*Sales[[#This Row],[OrderQuantity]]</f>
        <v>1320.6838</v>
      </c>
      <c r="Q2374" s="1" t="str">
        <f>VLOOKUP(Sales[[#This Row],[ProductKey]], Products!$A$2:$D$1000, 4, FALSE)</f>
        <v>Road-250 Black, 58</v>
      </c>
    </row>
    <row r="2375" spans="1:17" x14ac:dyDescent="0.25">
      <c r="A2375" s="2">
        <v>38082</v>
      </c>
      <c r="B2375" s="1" t="s">
        <v>5960</v>
      </c>
      <c r="C2375">
        <v>578</v>
      </c>
      <c r="D2375">
        <v>13259</v>
      </c>
      <c r="E2375">
        <v>8</v>
      </c>
      <c r="F2375">
        <v>1</v>
      </c>
      <c r="G2375">
        <v>1</v>
      </c>
      <c r="H2375" s="2">
        <v>43195</v>
      </c>
      <c r="I2375" t="str">
        <f>VLOOKUP(Sales[[#This Row],[TerritoryKey]], Territories[], 2, FALSE)</f>
        <v>Germany</v>
      </c>
      <c r="J2375">
        <f>_xlfn.XLOOKUP(Sales[[#This Row],[ProductKey]], Products!$A:$A, Products!$J:$J)</f>
        <v>755.1508</v>
      </c>
      <c r="K2375">
        <f>_xlfn.XLOOKUP(Sales[[#This Row],[ProductKey]], Products!$A:$A, Products!$K:$K)</f>
        <v>1214.8499999999999</v>
      </c>
      <c r="L2375" s="1">
        <f>Sales[[#This Row],[ProductPrice]]*Sales[[#This Row],[OrderQuantity]]</f>
        <v>1214.8499999999999</v>
      </c>
      <c r="M2375" s="1">
        <f>Sales[[#This Row],[OrderQuantity]]</f>
        <v>1</v>
      </c>
      <c r="N2375" s="1">
        <f>1</f>
        <v>1</v>
      </c>
      <c r="O2375" s="1">
        <f>Sales[[#This Row],[TotalSales]]-Sales[[#This Row],[TotalCost]]</f>
        <v>459.69919999999991</v>
      </c>
      <c r="P2375" s="1">
        <f>Sales[[#This Row],[ProductCost]]*Sales[[#This Row],[OrderQuantity]]</f>
        <v>755.1508</v>
      </c>
      <c r="Q2375" s="1" t="str">
        <f>VLOOKUP(Sales[[#This Row],[ProductKey]], Products!$A$2:$D$1000, 4, FALSE)</f>
        <v>Touring-2000 Blue, 50</v>
      </c>
    </row>
    <row r="2376" spans="1:17" x14ac:dyDescent="0.25">
      <c r="A2376" s="2">
        <v>38201</v>
      </c>
      <c r="B2376" s="1" t="s">
        <v>5993</v>
      </c>
      <c r="C2376">
        <v>580</v>
      </c>
      <c r="D2376">
        <v>26363</v>
      </c>
      <c r="E2376">
        <v>8</v>
      </c>
      <c r="F2376">
        <v>1</v>
      </c>
      <c r="G2376">
        <v>1</v>
      </c>
      <c r="H2376" s="2">
        <v>43314</v>
      </c>
      <c r="I2376" t="str">
        <f>VLOOKUP(Sales[[#This Row],[TerritoryKey]], Territories[], 2, FALSE)</f>
        <v>Germany</v>
      </c>
      <c r="J2376">
        <f>_xlfn.XLOOKUP(Sales[[#This Row],[ProductKey]], Products!$A:$A, Products!$J:$J)</f>
        <v>1082.51</v>
      </c>
      <c r="K2376">
        <f>_xlfn.XLOOKUP(Sales[[#This Row],[ProductKey]], Products!$A:$A, Products!$K:$K)</f>
        <v>1700.99</v>
      </c>
      <c r="L2376" s="1">
        <f>Sales[[#This Row],[ProductPrice]]*Sales[[#This Row],[OrderQuantity]]</f>
        <v>1700.99</v>
      </c>
      <c r="M2376" s="1">
        <f>Sales[[#This Row],[OrderQuantity]]</f>
        <v>1</v>
      </c>
      <c r="N2376" s="1">
        <f>1</f>
        <v>1</v>
      </c>
      <c r="O2376" s="1">
        <f>Sales[[#This Row],[TotalSales]]-Sales[[#This Row],[TotalCost]]</f>
        <v>618.48</v>
      </c>
      <c r="P2376" s="1">
        <f>Sales[[#This Row],[ProductCost]]*Sales[[#This Row],[OrderQuantity]]</f>
        <v>1082.51</v>
      </c>
      <c r="Q2376" s="1" t="str">
        <f>VLOOKUP(Sales[[#This Row],[ProductKey]], Products!$A$2:$D$1000, 4, FALSE)</f>
        <v>Road-350-W Yellow, 40</v>
      </c>
    </row>
    <row r="2377" spans="1:17" x14ac:dyDescent="0.25">
      <c r="A2377" s="2">
        <v>38295</v>
      </c>
      <c r="B2377" s="1" t="s">
        <v>6041</v>
      </c>
      <c r="C2377">
        <v>605</v>
      </c>
      <c r="D2377">
        <v>25468</v>
      </c>
      <c r="E2377">
        <v>8</v>
      </c>
      <c r="F2377">
        <v>1</v>
      </c>
      <c r="G2377">
        <v>1</v>
      </c>
      <c r="H2377" s="2">
        <v>43408</v>
      </c>
      <c r="I2377" t="str">
        <f>VLOOKUP(Sales[[#This Row],[TerritoryKey]], Territories[], 2, FALSE)</f>
        <v>Germany</v>
      </c>
      <c r="J2377">
        <f>_xlfn.XLOOKUP(Sales[[#This Row],[ProductKey]], Products!$A:$A, Products!$J:$J)</f>
        <v>343.64960000000002</v>
      </c>
      <c r="K2377">
        <f>_xlfn.XLOOKUP(Sales[[#This Row],[ProductKey]], Products!$A:$A, Products!$K:$K)</f>
        <v>539.99</v>
      </c>
      <c r="L2377" s="1">
        <f>Sales[[#This Row],[ProductPrice]]*Sales[[#This Row],[OrderQuantity]]</f>
        <v>539.99</v>
      </c>
      <c r="M2377" s="1">
        <f>Sales[[#This Row],[OrderQuantity]]</f>
        <v>1</v>
      </c>
      <c r="N2377" s="1">
        <f>1</f>
        <v>1</v>
      </c>
      <c r="O2377" s="1">
        <f>Sales[[#This Row],[TotalSales]]-Sales[[#This Row],[TotalCost]]</f>
        <v>196.34039999999999</v>
      </c>
      <c r="P2377" s="1">
        <f>Sales[[#This Row],[ProductCost]]*Sales[[#This Row],[OrderQuantity]]</f>
        <v>343.64960000000002</v>
      </c>
      <c r="Q2377" s="1" t="str">
        <f>VLOOKUP(Sales[[#This Row],[ProductKey]], Products!$A$2:$D$1000, 4, FALSE)</f>
        <v>Road-750 Black, 48</v>
      </c>
    </row>
    <row r="2378" spans="1:17" x14ac:dyDescent="0.25">
      <c r="A2378" s="2">
        <v>38233</v>
      </c>
      <c r="B2378" s="1" t="s">
        <v>6046</v>
      </c>
      <c r="C2378">
        <v>362</v>
      </c>
      <c r="D2378">
        <v>18005</v>
      </c>
      <c r="E2378">
        <v>8</v>
      </c>
      <c r="F2378">
        <v>1</v>
      </c>
      <c r="G2378">
        <v>1</v>
      </c>
      <c r="H2378" s="2">
        <v>43346</v>
      </c>
      <c r="I2378" t="str">
        <f>VLOOKUP(Sales[[#This Row],[TerritoryKey]], Territories[], 2, FALSE)</f>
        <v>Germany</v>
      </c>
      <c r="J2378">
        <f>_xlfn.XLOOKUP(Sales[[#This Row],[ProductKey]], Products!$A:$A, Products!$J:$J)</f>
        <v>1105.81</v>
      </c>
      <c r="K2378">
        <f>_xlfn.XLOOKUP(Sales[[#This Row],[ProductKey]], Products!$A:$A, Products!$K:$K)</f>
        <v>2049.0981999999999</v>
      </c>
      <c r="L2378" s="1">
        <f>Sales[[#This Row],[ProductPrice]]*Sales[[#This Row],[OrderQuantity]]</f>
        <v>2049.0981999999999</v>
      </c>
      <c r="M2378" s="1">
        <f>Sales[[#This Row],[OrderQuantity]]</f>
        <v>1</v>
      </c>
      <c r="N2378" s="1">
        <f>1</f>
        <v>1</v>
      </c>
      <c r="O2378" s="1">
        <f>Sales[[#This Row],[TotalSales]]-Sales[[#This Row],[TotalCost]]</f>
        <v>943.28819999999996</v>
      </c>
      <c r="P2378" s="1">
        <f>Sales[[#This Row],[ProductCost]]*Sales[[#This Row],[OrderQuantity]]</f>
        <v>1105.81</v>
      </c>
      <c r="Q2378" s="1" t="str">
        <f>VLOOKUP(Sales[[#This Row],[ProductKey]], Products!$A$2:$D$1000, 4, FALSE)</f>
        <v>Mountain-200 Black, 46</v>
      </c>
    </row>
    <row r="2379" spans="1:17" x14ac:dyDescent="0.25">
      <c r="A2379" s="2">
        <v>38111</v>
      </c>
      <c r="B2379" s="1" t="s">
        <v>6050</v>
      </c>
      <c r="C2379">
        <v>387</v>
      </c>
      <c r="D2379">
        <v>21006</v>
      </c>
      <c r="E2379">
        <v>8</v>
      </c>
      <c r="F2379">
        <v>1</v>
      </c>
      <c r="G2379">
        <v>1</v>
      </c>
      <c r="H2379" s="2">
        <v>43224</v>
      </c>
      <c r="I2379" t="str">
        <f>VLOOKUP(Sales[[#This Row],[TerritoryKey]], Territories[], 2, FALSE)</f>
        <v>Germany</v>
      </c>
      <c r="J2379">
        <f>_xlfn.XLOOKUP(Sales[[#This Row],[ProductKey]], Products!$A:$A, Products!$J:$J)</f>
        <v>605.64919999999995</v>
      </c>
      <c r="K2379">
        <f>_xlfn.XLOOKUP(Sales[[#This Row],[ProductKey]], Products!$A:$A, Products!$K:$K)</f>
        <v>1000.4375</v>
      </c>
      <c r="L2379" s="1">
        <f>Sales[[#This Row],[ProductPrice]]*Sales[[#This Row],[OrderQuantity]]</f>
        <v>1000.4375</v>
      </c>
      <c r="M2379" s="1">
        <f>Sales[[#This Row],[OrderQuantity]]</f>
        <v>1</v>
      </c>
      <c r="N2379" s="1">
        <f>1</f>
        <v>1</v>
      </c>
      <c r="O2379" s="1">
        <f>Sales[[#This Row],[TotalSales]]-Sales[[#This Row],[TotalCost]]</f>
        <v>394.78830000000005</v>
      </c>
      <c r="P2379" s="1">
        <f>Sales[[#This Row],[ProductCost]]*Sales[[#This Row],[OrderQuantity]]</f>
        <v>605.64919999999995</v>
      </c>
      <c r="Q2379" s="1" t="str">
        <f>VLOOKUP(Sales[[#This Row],[ProductKey]], Products!$A$2:$D$1000, 4, FALSE)</f>
        <v>Road-550-W Yellow, 44</v>
      </c>
    </row>
    <row r="2380" spans="1:17" x14ac:dyDescent="0.25">
      <c r="A2380" s="2">
        <v>38082</v>
      </c>
      <c r="B2380" s="1" t="s">
        <v>6078</v>
      </c>
      <c r="C2380">
        <v>575</v>
      </c>
      <c r="D2380">
        <v>12291</v>
      </c>
      <c r="E2380">
        <v>8</v>
      </c>
      <c r="F2380">
        <v>1</v>
      </c>
      <c r="G2380">
        <v>1</v>
      </c>
      <c r="H2380" s="2">
        <v>43195</v>
      </c>
      <c r="I2380" t="str">
        <f>VLOOKUP(Sales[[#This Row],[TerritoryKey]], Territories[], 2, FALSE)</f>
        <v>Germany</v>
      </c>
      <c r="J2380">
        <f>_xlfn.XLOOKUP(Sales[[#This Row],[ProductKey]], Products!$A:$A, Products!$J:$J)</f>
        <v>1481.9378999999999</v>
      </c>
      <c r="K2380">
        <f>_xlfn.XLOOKUP(Sales[[#This Row],[ProductKey]], Products!$A:$A, Products!$K:$K)</f>
        <v>2384.0700000000002</v>
      </c>
      <c r="L2380" s="1">
        <f>Sales[[#This Row],[ProductPrice]]*Sales[[#This Row],[OrderQuantity]]</f>
        <v>2384.0700000000002</v>
      </c>
      <c r="M2380" s="1">
        <f>Sales[[#This Row],[OrderQuantity]]</f>
        <v>1</v>
      </c>
      <c r="N2380" s="1">
        <f>1</f>
        <v>1</v>
      </c>
      <c r="O2380" s="1">
        <f>Sales[[#This Row],[TotalSales]]-Sales[[#This Row],[TotalCost]]</f>
        <v>902.13210000000026</v>
      </c>
      <c r="P2380" s="1">
        <f>Sales[[#This Row],[ProductCost]]*Sales[[#This Row],[OrderQuantity]]</f>
        <v>1481.9378999999999</v>
      </c>
      <c r="Q2380" s="1" t="str">
        <f>VLOOKUP(Sales[[#This Row],[ProductKey]], Products!$A$2:$D$1000, 4, FALSE)</f>
        <v>Touring-1000 Blue, 54</v>
      </c>
    </row>
    <row r="2381" spans="1:17" x14ac:dyDescent="0.25">
      <c r="A2381" s="2">
        <v>38109</v>
      </c>
      <c r="B2381" s="1" t="s">
        <v>6121</v>
      </c>
      <c r="C2381">
        <v>352</v>
      </c>
      <c r="D2381">
        <v>12825</v>
      </c>
      <c r="E2381">
        <v>8</v>
      </c>
      <c r="F2381">
        <v>1</v>
      </c>
      <c r="G2381">
        <v>1</v>
      </c>
      <c r="H2381" s="2">
        <v>43222</v>
      </c>
      <c r="I2381" t="str">
        <f>VLOOKUP(Sales[[#This Row],[TerritoryKey]], Territories[], 2, FALSE)</f>
        <v>Germany</v>
      </c>
      <c r="J2381">
        <f>_xlfn.XLOOKUP(Sales[[#This Row],[ProductKey]], Products!$A:$A, Products!$J:$J)</f>
        <v>1117.8559</v>
      </c>
      <c r="K2381">
        <f>_xlfn.XLOOKUP(Sales[[#This Row],[ProductKey]], Products!$A:$A, Products!$K:$K)</f>
        <v>2071.4196000000002</v>
      </c>
      <c r="L2381" s="1">
        <f>Sales[[#This Row],[ProductPrice]]*Sales[[#This Row],[OrderQuantity]]</f>
        <v>2071.4196000000002</v>
      </c>
      <c r="M2381" s="1">
        <f>Sales[[#This Row],[OrderQuantity]]</f>
        <v>1</v>
      </c>
      <c r="N2381" s="1">
        <f>1</f>
        <v>1</v>
      </c>
      <c r="O2381" s="1">
        <f>Sales[[#This Row],[TotalSales]]-Sales[[#This Row],[TotalCost]]</f>
        <v>953.56370000000015</v>
      </c>
      <c r="P2381" s="1">
        <f>Sales[[#This Row],[ProductCost]]*Sales[[#This Row],[OrderQuantity]]</f>
        <v>1117.8559</v>
      </c>
      <c r="Q2381" s="1" t="str">
        <f>VLOOKUP(Sales[[#This Row],[ProductKey]], Products!$A$2:$D$1000, 4, FALSE)</f>
        <v>Mountain-200 Silver, 38</v>
      </c>
    </row>
    <row r="2382" spans="1:17" x14ac:dyDescent="0.25">
      <c r="A2382" s="2">
        <v>38051</v>
      </c>
      <c r="B2382" s="1" t="s">
        <v>6138</v>
      </c>
      <c r="C2382">
        <v>583</v>
      </c>
      <c r="D2382">
        <v>19283</v>
      </c>
      <c r="E2382">
        <v>8</v>
      </c>
      <c r="F2382">
        <v>1</v>
      </c>
      <c r="G2382">
        <v>1</v>
      </c>
      <c r="H2382" s="2">
        <v>43164</v>
      </c>
      <c r="I2382" t="str">
        <f>VLOOKUP(Sales[[#This Row],[TerritoryKey]], Territories[], 2, FALSE)</f>
        <v>Germany</v>
      </c>
      <c r="J2382">
        <f>_xlfn.XLOOKUP(Sales[[#This Row],[ProductKey]], Products!$A:$A, Products!$J:$J)</f>
        <v>1082.51</v>
      </c>
      <c r="K2382">
        <f>_xlfn.XLOOKUP(Sales[[#This Row],[ProductKey]], Products!$A:$A, Products!$K:$K)</f>
        <v>1700.99</v>
      </c>
      <c r="L2382" s="1">
        <f>Sales[[#This Row],[ProductPrice]]*Sales[[#This Row],[OrderQuantity]]</f>
        <v>1700.99</v>
      </c>
      <c r="M2382" s="1">
        <f>Sales[[#This Row],[OrderQuantity]]</f>
        <v>1</v>
      </c>
      <c r="N2382" s="1">
        <f>1</f>
        <v>1</v>
      </c>
      <c r="O2382" s="1">
        <f>Sales[[#This Row],[TotalSales]]-Sales[[#This Row],[TotalCost]]</f>
        <v>618.48</v>
      </c>
      <c r="P2382" s="1">
        <f>Sales[[#This Row],[ProductCost]]*Sales[[#This Row],[OrderQuantity]]</f>
        <v>1082.51</v>
      </c>
      <c r="Q2382" s="1" t="str">
        <f>VLOOKUP(Sales[[#This Row],[ProductKey]], Products!$A$2:$D$1000, 4, FALSE)</f>
        <v>Road-350-W Yellow, 48</v>
      </c>
    </row>
    <row r="2383" spans="1:17" x14ac:dyDescent="0.25">
      <c r="A2383" s="2">
        <v>38203</v>
      </c>
      <c r="B2383" s="1" t="s">
        <v>6154</v>
      </c>
      <c r="C2383">
        <v>600</v>
      </c>
      <c r="D2383">
        <v>16267</v>
      </c>
      <c r="E2383">
        <v>8</v>
      </c>
      <c r="F2383">
        <v>1</v>
      </c>
      <c r="G2383">
        <v>1</v>
      </c>
      <c r="H2383" s="2">
        <v>43316</v>
      </c>
      <c r="I2383" t="str">
        <f>VLOOKUP(Sales[[#This Row],[TerritoryKey]], Territories[], 2, FALSE)</f>
        <v>Germany</v>
      </c>
      <c r="J2383">
        <f>_xlfn.XLOOKUP(Sales[[#This Row],[ProductKey]], Products!$A:$A, Products!$J:$J)</f>
        <v>294.5797</v>
      </c>
      <c r="K2383">
        <f>_xlfn.XLOOKUP(Sales[[#This Row],[ProductKey]], Products!$A:$A, Products!$K:$K)</f>
        <v>539.99</v>
      </c>
      <c r="L2383" s="1">
        <f>Sales[[#This Row],[ProductPrice]]*Sales[[#This Row],[OrderQuantity]]</f>
        <v>539.99</v>
      </c>
      <c r="M2383" s="1">
        <f>Sales[[#This Row],[OrderQuantity]]</f>
        <v>1</v>
      </c>
      <c r="N2383" s="1">
        <f>1</f>
        <v>1</v>
      </c>
      <c r="O2383" s="1">
        <f>Sales[[#This Row],[TotalSales]]-Sales[[#This Row],[TotalCost]]</f>
        <v>245.41030000000001</v>
      </c>
      <c r="P2383" s="1">
        <f>Sales[[#This Row],[ProductCost]]*Sales[[#This Row],[OrderQuantity]]</f>
        <v>294.5797</v>
      </c>
      <c r="Q2383" s="1" t="str">
        <f>VLOOKUP(Sales[[#This Row],[ProductKey]], Products!$A$2:$D$1000, 4, FALSE)</f>
        <v>Mountain-500 Black, 52</v>
      </c>
    </row>
    <row r="2384" spans="1:17" x14ac:dyDescent="0.25">
      <c r="A2384" s="2">
        <v>38232</v>
      </c>
      <c r="B2384" s="1" t="s">
        <v>6184</v>
      </c>
      <c r="C2384">
        <v>373</v>
      </c>
      <c r="D2384">
        <v>16540</v>
      </c>
      <c r="E2384">
        <v>8</v>
      </c>
      <c r="F2384">
        <v>1</v>
      </c>
      <c r="G2384">
        <v>1</v>
      </c>
      <c r="H2384" s="2">
        <v>43345</v>
      </c>
      <c r="I2384" t="str">
        <f>VLOOKUP(Sales[[#This Row],[TerritoryKey]], Territories[], 2, FALSE)</f>
        <v>Germany</v>
      </c>
      <c r="J2384">
        <f>_xlfn.XLOOKUP(Sales[[#This Row],[ProductKey]], Products!$A:$A, Products!$J:$J)</f>
        <v>1320.6838</v>
      </c>
      <c r="K2384">
        <f>_xlfn.XLOOKUP(Sales[[#This Row],[ProductKey]], Products!$A:$A, Products!$K:$K)</f>
        <v>2181.5625</v>
      </c>
      <c r="L2384" s="1">
        <f>Sales[[#This Row],[ProductPrice]]*Sales[[#This Row],[OrderQuantity]]</f>
        <v>2181.5625</v>
      </c>
      <c r="M2384" s="1">
        <f>Sales[[#This Row],[OrderQuantity]]</f>
        <v>1</v>
      </c>
      <c r="N2384" s="1">
        <f>1</f>
        <v>1</v>
      </c>
      <c r="O2384" s="1">
        <f>Sales[[#This Row],[TotalSales]]-Sales[[#This Row],[TotalCost]]</f>
        <v>860.87869999999998</v>
      </c>
      <c r="P2384" s="1">
        <f>Sales[[#This Row],[ProductCost]]*Sales[[#This Row],[OrderQuantity]]</f>
        <v>1320.6838</v>
      </c>
      <c r="Q2384" s="1" t="str">
        <f>VLOOKUP(Sales[[#This Row],[ProductKey]], Products!$A$2:$D$1000, 4, FALSE)</f>
        <v>Road-250 Black, 44</v>
      </c>
    </row>
    <row r="2385" spans="1:17" x14ac:dyDescent="0.25">
      <c r="A2385" s="2">
        <v>38172</v>
      </c>
      <c r="B2385" s="1" t="s">
        <v>6193</v>
      </c>
      <c r="C2385">
        <v>235</v>
      </c>
      <c r="D2385">
        <v>12470</v>
      </c>
      <c r="E2385">
        <v>8</v>
      </c>
      <c r="F2385">
        <v>1</v>
      </c>
      <c r="G2385">
        <v>1</v>
      </c>
      <c r="H2385" s="2">
        <v>43285</v>
      </c>
      <c r="I2385" t="str">
        <f>VLOOKUP(Sales[[#This Row],[TerritoryKey]], Territories[], 2, FALSE)</f>
        <v>Germany</v>
      </c>
      <c r="J2385">
        <f>_xlfn.XLOOKUP(Sales[[#This Row],[ProductKey]], Products!$A:$A, Products!$J:$J)</f>
        <v>31.724399999999999</v>
      </c>
      <c r="K2385">
        <f>_xlfn.XLOOKUP(Sales[[#This Row],[ProductKey]], Products!$A:$A, Products!$K:$K)</f>
        <v>48.067300000000003</v>
      </c>
      <c r="L2385" s="1">
        <f>Sales[[#This Row],[ProductPrice]]*Sales[[#This Row],[OrderQuantity]]</f>
        <v>48.067300000000003</v>
      </c>
      <c r="M2385" s="1">
        <f>Sales[[#This Row],[OrderQuantity]]</f>
        <v>1</v>
      </c>
      <c r="N2385" s="1">
        <f>1</f>
        <v>1</v>
      </c>
      <c r="O2385" s="1">
        <f>Sales[[#This Row],[TotalSales]]-Sales[[#This Row],[TotalCost]]</f>
        <v>16.342900000000004</v>
      </c>
      <c r="P2385" s="1">
        <f>Sales[[#This Row],[ProductCost]]*Sales[[#This Row],[OrderQuantity]]</f>
        <v>31.724399999999999</v>
      </c>
      <c r="Q2385" s="1" t="str">
        <f>VLOOKUP(Sales[[#This Row],[ProductKey]], Products!$A$2:$D$1000, 4, FALSE)</f>
        <v>Long-Sleeve Logo Jersey, XL</v>
      </c>
    </row>
    <row r="2386" spans="1:17" x14ac:dyDescent="0.25">
      <c r="A2386" s="2">
        <v>37990</v>
      </c>
      <c r="B2386" s="1" t="s">
        <v>6204</v>
      </c>
      <c r="C2386">
        <v>385</v>
      </c>
      <c r="D2386">
        <v>28568</v>
      </c>
      <c r="E2386">
        <v>8</v>
      </c>
      <c r="F2386">
        <v>1</v>
      </c>
      <c r="G2386">
        <v>1</v>
      </c>
      <c r="H2386" s="2">
        <v>43104</v>
      </c>
      <c r="I2386" t="str">
        <f>VLOOKUP(Sales[[#This Row],[TerritoryKey]], Territories[], 2, FALSE)</f>
        <v>Germany</v>
      </c>
      <c r="J2386">
        <f>_xlfn.XLOOKUP(Sales[[#This Row],[ProductKey]], Products!$A:$A, Products!$J:$J)</f>
        <v>605.64919999999995</v>
      </c>
      <c r="K2386">
        <f>_xlfn.XLOOKUP(Sales[[#This Row],[ProductKey]], Products!$A:$A, Products!$K:$K)</f>
        <v>1000.4375</v>
      </c>
      <c r="L2386" s="1">
        <f>Sales[[#This Row],[ProductPrice]]*Sales[[#This Row],[OrderQuantity]]</f>
        <v>1000.4375</v>
      </c>
      <c r="M2386" s="1">
        <f>Sales[[#This Row],[OrderQuantity]]</f>
        <v>1</v>
      </c>
      <c r="N2386" s="1">
        <f>1</f>
        <v>1</v>
      </c>
      <c r="O2386" s="1">
        <f>Sales[[#This Row],[TotalSales]]-Sales[[#This Row],[TotalCost]]</f>
        <v>394.78830000000005</v>
      </c>
      <c r="P2386" s="1">
        <f>Sales[[#This Row],[ProductCost]]*Sales[[#This Row],[OrderQuantity]]</f>
        <v>605.64919999999995</v>
      </c>
      <c r="Q2386" s="1" t="str">
        <f>VLOOKUP(Sales[[#This Row],[ProductKey]], Products!$A$2:$D$1000, 4, FALSE)</f>
        <v>Road-550-W Yellow, 42</v>
      </c>
    </row>
    <row r="2387" spans="1:17" x14ac:dyDescent="0.25">
      <c r="A2387" s="2">
        <v>38232</v>
      </c>
      <c r="B2387" s="1" t="s">
        <v>6231</v>
      </c>
      <c r="C2387">
        <v>358</v>
      </c>
      <c r="D2387">
        <v>12813</v>
      </c>
      <c r="E2387">
        <v>8</v>
      </c>
      <c r="F2387">
        <v>1</v>
      </c>
      <c r="G2387">
        <v>1</v>
      </c>
      <c r="H2387" s="2">
        <v>43345</v>
      </c>
      <c r="I2387" t="str">
        <f>VLOOKUP(Sales[[#This Row],[TerritoryKey]], Territories[], 2, FALSE)</f>
        <v>Germany</v>
      </c>
      <c r="J2387">
        <f>_xlfn.XLOOKUP(Sales[[#This Row],[ProductKey]], Products!$A:$A, Products!$J:$J)</f>
        <v>1105.81</v>
      </c>
      <c r="K2387">
        <f>_xlfn.XLOOKUP(Sales[[#This Row],[ProductKey]], Products!$A:$A, Products!$K:$K)</f>
        <v>2049.0981999999999</v>
      </c>
      <c r="L2387" s="1">
        <f>Sales[[#This Row],[ProductPrice]]*Sales[[#This Row],[OrderQuantity]]</f>
        <v>2049.0981999999999</v>
      </c>
      <c r="M2387" s="1">
        <f>Sales[[#This Row],[OrderQuantity]]</f>
        <v>1</v>
      </c>
      <c r="N2387" s="1">
        <f>1</f>
        <v>1</v>
      </c>
      <c r="O2387" s="1">
        <f>Sales[[#This Row],[TotalSales]]-Sales[[#This Row],[TotalCost]]</f>
        <v>943.28819999999996</v>
      </c>
      <c r="P2387" s="1">
        <f>Sales[[#This Row],[ProductCost]]*Sales[[#This Row],[OrderQuantity]]</f>
        <v>1105.81</v>
      </c>
      <c r="Q2387" s="1" t="str">
        <f>VLOOKUP(Sales[[#This Row],[ProductKey]], Products!$A$2:$D$1000, 4, FALSE)</f>
        <v>Mountain-200 Black, 38</v>
      </c>
    </row>
    <row r="2388" spans="1:17" x14ac:dyDescent="0.25">
      <c r="A2388" s="2">
        <v>38080</v>
      </c>
      <c r="B2388" s="1" t="s">
        <v>6243</v>
      </c>
      <c r="C2388">
        <v>583</v>
      </c>
      <c r="D2388">
        <v>19254</v>
      </c>
      <c r="E2388">
        <v>8</v>
      </c>
      <c r="F2388">
        <v>1</v>
      </c>
      <c r="G2388">
        <v>1</v>
      </c>
      <c r="H2388" s="2">
        <v>43193</v>
      </c>
      <c r="I2388" t="str">
        <f>VLOOKUP(Sales[[#This Row],[TerritoryKey]], Territories[], 2, FALSE)</f>
        <v>Germany</v>
      </c>
      <c r="J2388">
        <f>_xlfn.XLOOKUP(Sales[[#This Row],[ProductKey]], Products!$A:$A, Products!$J:$J)</f>
        <v>1082.51</v>
      </c>
      <c r="K2388">
        <f>_xlfn.XLOOKUP(Sales[[#This Row],[ProductKey]], Products!$A:$A, Products!$K:$K)</f>
        <v>1700.99</v>
      </c>
      <c r="L2388" s="1">
        <f>Sales[[#This Row],[ProductPrice]]*Sales[[#This Row],[OrderQuantity]]</f>
        <v>1700.99</v>
      </c>
      <c r="M2388" s="1">
        <f>Sales[[#This Row],[OrderQuantity]]</f>
        <v>1</v>
      </c>
      <c r="N2388" s="1">
        <f>1</f>
        <v>1</v>
      </c>
      <c r="O2388" s="1">
        <f>Sales[[#This Row],[TotalSales]]-Sales[[#This Row],[TotalCost]]</f>
        <v>618.48</v>
      </c>
      <c r="P2388" s="1">
        <f>Sales[[#This Row],[ProductCost]]*Sales[[#This Row],[OrderQuantity]]</f>
        <v>1082.51</v>
      </c>
      <c r="Q2388" s="1" t="str">
        <f>VLOOKUP(Sales[[#This Row],[ProductKey]], Products!$A$2:$D$1000, 4, FALSE)</f>
        <v>Road-350-W Yellow, 48</v>
      </c>
    </row>
    <row r="2389" spans="1:17" x14ac:dyDescent="0.25">
      <c r="A2389" s="2">
        <v>38173</v>
      </c>
      <c r="B2389" s="1" t="s">
        <v>6289</v>
      </c>
      <c r="C2389">
        <v>379</v>
      </c>
      <c r="D2389">
        <v>11237</v>
      </c>
      <c r="E2389">
        <v>8</v>
      </c>
      <c r="F2389">
        <v>1</v>
      </c>
      <c r="G2389">
        <v>1</v>
      </c>
      <c r="H2389" s="2">
        <v>43286</v>
      </c>
      <c r="I2389" t="str">
        <f>VLOOKUP(Sales[[#This Row],[TerritoryKey]], Territories[], 2, FALSE)</f>
        <v>Germany</v>
      </c>
      <c r="J2389">
        <f>_xlfn.XLOOKUP(Sales[[#This Row],[ProductKey]], Products!$A:$A, Products!$J:$J)</f>
        <v>1320.6838</v>
      </c>
      <c r="K2389">
        <f>_xlfn.XLOOKUP(Sales[[#This Row],[ProductKey]], Products!$A:$A, Products!$K:$K)</f>
        <v>2181.5625</v>
      </c>
      <c r="L2389" s="1">
        <f>Sales[[#This Row],[ProductPrice]]*Sales[[#This Row],[OrderQuantity]]</f>
        <v>2181.5625</v>
      </c>
      <c r="M2389" s="1">
        <f>Sales[[#This Row],[OrderQuantity]]</f>
        <v>1</v>
      </c>
      <c r="N2389" s="1">
        <f>1</f>
        <v>1</v>
      </c>
      <c r="O2389" s="1">
        <f>Sales[[#This Row],[TotalSales]]-Sales[[#This Row],[TotalCost]]</f>
        <v>860.87869999999998</v>
      </c>
      <c r="P2389" s="1">
        <f>Sales[[#This Row],[ProductCost]]*Sales[[#This Row],[OrderQuantity]]</f>
        <v>1320.6838</v>
      </c>
      <c r="Q2389" s="1" t="str">
        <f>VLOOKUP(Sales[[#This Row],[ProductKey]], Products!$A$2:$D$1000, 4, FALSE)</f>
        <v>Road-250 Black, 58</v>
      </c>
    </row>
    <row r="2390" spans="1:17" x14ac:dyDescent="0.25">
      <c r="A2390" s="2">
        <v>38050</v>
      </c>
      <c r="B2390" s="1" t="s">
        <v>6293</v>
      </c>
      <c r="C2390">
        <v>375</v>
      </c>
      <c r="D2390">
        <v>24091</v>
      </c>
      <c r="E2390">
        <v>8</v>
      </c>
      <c r="F2390">
        <v>1</v>
      </c>
      <c r="G2390">
        <v>1</v>
      </c>
      <c r="H2390" s="2">
        <v>43163</v>
      </c>
      <c r="I2390" t="str">
        <f>VLOOKUP(Sales[[#This Row],[TerritoryKey]], Territories[], 2, FALSE)</f>
        <v>Germany</v>
      </c>
      <c r="J2390">
        <f>_xlfn.XLOOKUP(Sales[[#This Row],[ProductKey]], Products!$A:$A, Products!$J:$J)</f>
        <v>1320.6838</v>
      </c>
      <c r="K2390">
        <f>_xlfn.XLOOKUP(Sales[[#This Row],[ProductKey]], Products!$A:$A, Products!$K:$K)</f>
        <v>2181.5625</v>
      </c>
      <c r="L2390" s="1">
        <f>Sales[[#This Row],[ProductPrice]]*Sales[[#This Row],[OrderQuantity]]</f>
        <v>2181.5625</v>
      </c>
      <c r="M2390" s="1">
        <f>Sales[[#This Row],[OrderQuantity]]</f>
        <v>1</v>
      </c>
      <c r="N2390" s="1">
        <f>1</f>
        <v>1</v>
      </c>
      <c r="O2390" s="1">
        <f>Sales[[#This Row],[TotalSales]]-Sales[[#This Row],[TotalCost]]</f>
        <v>860.87869999999998</v>
      </c>
      <c r="P2390" s="1">
        <f>Sales[[#This Row],[ProductCost]]*Sales[[#This Row],[OrderQuantity]]</f>
        <v>1320.6838</v>
      </c>
      <c r="Q2390" s="1" t="str">
        <f>VLOOKUP(Sales[[#This Row],[ProductKey]], Products!$A$2:$D$1000, 4, FALSE)</f>
        <v>Road-250 Black, 48</v>
      </c>
    </row>
    <row r="2391" spans="1:17" x14ac:dyDescent="0.25">
      <c r="A2391" s="2">
        <v>38172</v>
      </c>
      <c r="B2391" s="1" t="s">
        <v>6297</v>
      </c>
      <c r="C2391">
        <v>561</v>
      </c>
      <c r="D2391">
        <v>17103</v>
      </c>
      <c r="E2391">
        <v>8</v>
      </c>
      <c r="F2391">
        <v>1</v>
      </c>
      <c r="G2391">
        <v>1</v>
      </c>
      <c r="H2391" s="2">
        <v>43285</v>
      </c>
      <c r="I2391" t="str">
        <f>VLOOKUP(Sales[[#This Row],[TerritoryKey]], Territories[], 2, FALSE)</f>
        <v>Germany</v>
      </c>
      <c r="J2391">
        <f>_xlfn.XLOOKUP(Sales[[#This Row],[ProductKey]], Products!$A:$A, Products!$J:$J)</f>
        <v>1481.9378999999999</v>
      </c>
      <c r="K2391">
        <f>_xlfn.XLOOKUP(Sales[[#This Row],[ProductKey]], Products!$A:$A, Products!$K:$K)</f>
        <v>2384.0700000000002</v>
      </c>
      <c r="L2391" s="1">
        <f>Sales[[#This Row],[ProductPrice]]*Sales[[#This Row],[OrderQuantity]]</f>
        <v>2384.0700000000002</v>
      </c>
      <c r="M2391" s="1">
        <f>Sales[[#This Row],[OrderQuantity]]</f>
        <v>1</v>
      </c>
      <c r="N2391" s="1">
        <f>1</f>
        <v>1</v>
      </c>
      <c r="O2391" s="1">
        <f>Sales[[#This Row],[TotalSales]]-Sales[[#This Row],[TotalCost]]</f>
        <v>902.13210000000026</v>
      </c>
      <c r="P2391" s="1">
        <f>Sales[[#This Row],[ProductCost]]*Sales[[#This Row],[OrderQuantity]]</f>
        <v>1481.9378999999999</v>
      </c>
      <c r="Q2391" s="1" t="str">
        <f>VLOOKUP(Sales[[#This Row],[ProductKey]], Products!$A$2:$D$1000, 4, FALSE)</f>
        <v>Touring-1000 Yellow, 46</v>
      </c>
    </row>
    <row r="2392" spans="1:17" x14ac:dyDescent="0.25">
      <c r="A2392" s="2">
        <v>38325</v>
      </c>
      <c r="B2392" s="1" t="s">
        <v>6301</v>
      </c>
      <c r="C2392">
        <v>605</v>
      </c>
      <c r="D2392">
        <v>25525</v>
      </c>
      <c r="E2392">
        <v>8</v>
      </c>
      <c r="F2392">
        <v>1</v>
      </c>
      <c r="G2392">
        <v>1</v>
      </c>
      <c r="H2392" s="2">
        <v>43438</v>
      </c>
      <c r="I2392" t="str">
        <f>VLOOKUP(Sales[[#This Row],[TerritoryKey]], Territories[], 2, FALSE)</f>
        <v>Germany</v>
      </c>
      <c r="J2392">
        <f>_xlfn.XLOOKUP(Sales[[#This Row],[ProductKey]], Products!$A:$A, Products!$J:$J)</f>
        <v>343.64960000000002</v>
      </c>
      <c r="K2392">
        <f>_xlfn.XLOOKUP(Sales[[#This Row],[ProductKey]], Products!$A:$A, Products!$K:$K)</f>
        <v>539.99</v>
      </c>
      <c r="L2392" s="1">
        <f>Sales[[#This Row],[ProductPrice]]*Sales[[#This Row],[OrderQuantity]]</f>
        <v>539.99</v>
      </c>
      <c r="M2392" s="1">
        <f>Sales[[#This Row],[OrderQuantity]]</f>
        <v>1</v>
      </c>
      <c r="N2392" s="1">
        <f>1</f>
        <v>1</v>
      </c>
      <c r="O2392" s="1">
        <f>Sales[[#This Row],[TotalSales]]-Sales[[#This Row],[TotalCost]]</f>
        <v>196.34039999999999</v>
      </c>
      <c r="P2392" s="1">
        <f>Sales[[#This Row],[ProductCost]]*Sales[[#This Row],[OrderQuantity]]</f>
        <v>343.64960000000002</v>
      </c>
      <c r="Q2392" s="1" t="str">
        <f>VLOOKUP(Sales[[#This Row],[ProductKey]], Products!$A$2:$D$1000, 4, FALSE)</f>
        <v>Road-750 Black, 48</v>
      </c>
    </row>
    <row r="2393" spans="1:17" x14ac:dyDescent="0.25">
      <c r="A2393" s="2">
        <v>38020</v>
      </c>
      <c r="B2393" s="1" t="s">
        <v>6345</v>
      </c>
      <c r="C2393">
        <v>604</v>
      </c>
      <c r="D2393">
        <v>25451</v>
      </c>
      <c r="E2393">
        <v>8</v>
      </c>
      <c r="F2393">
        <v>1</v>
      </c>
      <c r="G2393">
        <v>1</v>
      </c>
      <c r="H2393" s="2">
        <v>43134</v>
      </c>
      <c r="I2393" t="str">
        <f>VLOOKUP(Sales[[#This Row],[TerritoryKey]], Territories[], 2, FALSE)</f>
        <v>Germany</v>
      </c>
      <c r="J2393">
        <f>_xlfn.XLOOKUP(Sales[[#This Row],[ProductKey]], Products!$A:$A, Products!$J:$J)</f>
        <v>343.64960000000002</v>
      </c>
      <c r="K2393">
        <f>_xlfn.XLOOKUP(Sales[[#This Row],[ProductKey]], Products!$A:$A, Products!$K:$K)</f>
        <v>539.99</v>
      </c>
      <c r="L2393" s="1">
        <f>Sales[[#This Row],[ProductPrice]]*Sales[[#This Row],[OrderQuantity]]</f>
        <v>539.99</v>
      </c>
      <c r="M2393" s="1">
        <f>Sales[[#This Row],[OrderQuantity]]</f>
        <v>1</v>
      </c>
      <c r="N2393" s="1">
        <f>1</f>
        <v>1</v>
      </c>
      <c r="O2393" s="1">
        <f>Sales[[#This Row],[TotalSales]]-Sales[[#This Row],[TotalCost]]</f>
        <v>196.34039999999999</v>
      </c>
      <c r="P2393" s="1">
        <f>Sales[[#This Row],[ProductCost]]*Sales[[#This Row],[OrderQuantity]]</f>
        <v>343.64960000000002</v>
      </c>
      <c r="Q2393" s="1" t="str">
        <f>VLOOKUP(Sales[[#This Row],[ProductKey]], Products!$A$2:$D$1000, 4, FALSE)</f>
        <v>Road-750 Black, 44</v>
      </c>
    </row>
    <row r="2394" spans="1:17" x14ac:dyDescent="0.25">
      <c r="A2394" s="2">
        <v>38079</v>
      </c>
      <c r="B2394" s="1" t="s">
        <v>6355</v>
      </c>
      <c r="C2394">
        <v>576</v>
      </c>
      <c r="D2394">
        <v>12128</v>
      </c>
      <c r="E2394">
        <v>8</v>
      </c>
      <c r="F2394">
        <v>1</v>
      </c>
      <c r="G2394">
        <v>1</v>
      </c>
      <c r="H2394" s="2">
        <v>43192</v>
      </c>
      <c r="I2394" t="str">
        <f>VLOOKUP(Sales[[#This Row],[TerritoryKey]], Territories[], 2, FALSE)</f>
        <v>Germany</v>
      </c>
      <c r="J2394">
        <f>_xlfn.XLOOKUP(Sales[[#This Row],[ProductKey]], Products!$A:$A, Products!$J:$J)</f>
        <v>1481.9378999999999</v>
      </c>
      <c r="K2394">
        <f>_xlfn.XLOOKUP(Sales[[#This Row],[ProductKey]], Products!$A:$A, Products!$K:$K)</f>
        <v>2384.0700000000002</v>
      </c>
      <c r="L2394" s="1">
        <f>Sales[[#This Row],[ProductPrice]]*Sales[[#This Row],[OrderQuantity]]</f>
        <v>2384.0700000000002</v>
      </c>
      <c r="M2394" s="1">
        <f>Sales[[#This Row],[OrderQuantity]]</f>
        <v>1</v>
      </c>
      <c r="N2394" s="1">
        <f>1</f>
        <v>1</v>
      </c>
      <c r="O2394" s="1">
        <f>Sales[[#This Row],[TotalSales]]-Sales[[#This Row],[TotalCost]]</f>
        <v>902.13210000000026</v>
      </c>
      <c r="P2394" s="1">
        <f>Sales[[#This Row],[ProductCost]]*Sales[[#This Row],[OrderQuantity]]</f>
        <v>1481.9378999999999</v>
      </c>
      <c r="Q2394" s="1" t="str">
        <f>VLOOKUP(Sales[[#This Row],[ProductKey]], Products!$A$2:$D$1000, 4, FALSE)</f>
        <v>Touring-1000 Blue, 60</v>
      </c>
    </row>
    <row r="2395" spans="1:17" x14ac:dyDescent="0.25">
      <c r="A2395" s="2">
        <v>38048</v>
      </c>
      <c r="B2395" s="1" t="s">
        <v>6416</v>
      </c>
      <c r="C2395">
        <v>360</v>
      </c>
      <c r="D2395">
        <v>18019</v>
      </c>
      <c r="E2395">
        <v>8</v>
      </c>
      <c r="F2395">
        <v>1</v>
      </c>
      <c r="G2395">
        <v>1</v>
      </c>
      <c r="H2395" s="2">
        <v>43161</v>
      </c>
      <c r="I2395" t="str">
        <f>VLOOKUP(Sales[[#This Row],[TerritoryKey]], Territories[], 2, FALSE)</f>
        <v>Germany</v>
      </c>
      <c r="J2395">
        <f>_xlfn.XLOOKUP(Sales[[#This Row],[ProductKey]], Products!$A:$A, Products!$J:$J)</f>
        <v>1105.81</v>
      </c>
      <c r="K2395">
        <f>_xlfn.XLOOKUP(Sales[[#This Row],[ProductKey]], Products!$A:$A, Products!$K:$K)</f>
        <v>2049.0981999999999</v>
      </c>
      <c r="L2395" s="1">
        <f>Sales[[#This Row],[ProductPrice]]*Sales[[#This Row],[OrderQuantity]]</f>
        <v>2049.0981999999999</v>
      </c>
      <c r="M2395" s="1">
        <f>Sales[[#This Row],[OrderQuantity]]</f>
        <v>1</v>
      </c>
      <c r="N2395" s="1">
        <f>1</f>
        <v>1</v>
      </c>
      <c r="O2395" s="1">
        <f>Sales[[#This Row],[TotalSales]]-Sales[[#This Row],[TotalCost]]</f>
        <v>943.28819999999996</v>
      </c>
      <c r="P2395" s="1">
        <f>Sales[[#This Row],[ProductCost]]*Sales[[#This Row],[OrderQuantity]]</f>
        <v>1105.81</v>
      </c>
      <c r="Q2395" s="1" t="str">
        <f>VLOOKUP(Sales[[#This Row],[ProductKey]], Products!$A$2:$D$1000, 4, FALSE)</f>
        <v>Mountain-200 Black, 42</v>
      </c>
    </row>
    <row r="2396" spans="1:17" x14ac:dyDescent="0.25">
      <c r="A2396" s="2">
        <v>38326</v>
      </c>
      <c r="B2396" s="1" t="s">
        <v>6459</v>
      </c>
      <c r="C2396">
        <v>530</v>
      </c>
      <c r="D2396">
        <v>12872</v>
      </c>
      <c r="E2396">
        <v>8</v>
      </c>
      <c r="F2396">
        <v>1</v>
      </c>
      <c r="G2396">
        <v>1</v>
      </c>
      <c r="H2396" s="2">
        <v>43439</v>
      </c>
      <c r="I2396" t="str">
        <f>VLOOKUP(Sales[[#This Row],[TerritoryKey]], Territories[], 2, FALSE)</f>
        <v>Germany</v>
      </c>
      <c r="J2396">
        <f>_xlfn.XLOOKUP(Sales[[#This Row],[ProductKey]], Products!$A:$A, Products!$J:$J)</f>
        <v>1.8663000000000001</v>
      </c>
      <c r="K2396">
        <f>_xlfn.XLOOKUP(Sales[[#This Row],[ProductKey]], Products!$A:$A, Products!$K:$K)</f>
        <v>4.99</v>
      </c>
      <c r="L2396" s="1">
        <f>Sales[[#This Row],[ProductPrice]]*Sales[[#This Row],[OrderQuantity]]</f>
        <v>4.99</v>
      </c>
      <c r="M2396" s="1">
        <f>Sales[[#This Row],[OrderQuantity]]</f>
        <v>1</v>
      </c>
      <c r="N2396" s="1">
        <f>1</f>
        <v>1</v>
      </c>
      <c r="O2396" s="1">
        <f>Sales[[#This Row],[TotalSales]]-Sales[[#This Row],[TotalCost]]</f>
        <v>3.1237000000000004</v>
      </c>
      <c r="P2396" s="1">
        <f>Sales[[#This Row],[ProductCost]]*Sales[[#This Row],[OrderQuantity]]</f>
        <v>1.8663000000000001</v>
      </c>
      <c r="Q2396" s="1" t="str">
        <f>VLOOKUP(Sales[[#This Row],[ProductKey]], Products!$A$2:$D$1000, 4, FALSE)</f>
        <v>Touring Tire Tube</v>
      </c>
    </row>
    <row r="2397" spans="1:17" x14ac:dyDescent="0.25">
      <c r="A2397" s="2">
        <v>38173</v>
      </c>
      <c r="B2397" s="1" t="s">
        <v>6470</v>
      </c>
      <c r="C2397">
        <v>528</v>
      </c>
      <c r="D2397">
        <v>16047</v>
      </c>
      <c r="E2397">
        <v>8</v>
      </c>
      <c r="F2397">
        <v>1</v>
      </c>
      <c r="G2397">
        <v>1</v>
      </c>
      <c r="H2397" s="2">
        <v>43286</v>
      </c>
      <c r="I2397" t="str">
        <f>VLOOKUP(Sales[[#This Row],[TerritoryKey]], Territories[], 2, FALSE)</f>
        <v>Germany</v>
      </c>
      <c r="J2397">
        <f>_xlfn.XLOOKUP(Sales[[#This Row],[ProductKey]], Products!$A:$A, Products!$J:$J)</f>
        <v>1.8663000000000001</v>
      </c>
      <c r="K2397">
        <f>_xlfn.XLOOKUP(Sales[[#This Row],[ProductKey]], Products!$A:$A, Products!$K:$K)</f>
        <v>4.99</v>
      </c>
      <c r="L2397" s="1">
        <f>Sales[[#This Row],[ProductPrice]]*Sales[[#This Row],[OrderQuantity]]</f>
        <v>4.99</v>
      </c>
      <c r="M2397" s="1">
        <f>Sales[[#This Row],[OrderQuantity]]</f>
        <v>1</v>
      </c>
      <c r="N2397" s="1">
        <f>1</f>
        <v>1</v>
      </c>
      <c r="O2397" s="1">
        <f>Sales[[#This Row],[TotalSales]]-Sales[[#This Row],[TotalCost]]</f>
        <v>3.1237000000000004</v>
      </c>
      <c r="P2397" s="1">
        <f>Sales[[#This Row],[ProductCost]]*Sales[[#This Row],[OrderQuantity]]</f>
        <v>1.8663000000000001</v>
      </c>
      <c r="Q2397" s="1" t="str">
        <f>VLOOKUP(Sales[[#This Row],[ProductKey]], Products!$A$2:$D$1000, 4, FALSE)</f>
        <v>Mountain Tire Tube</v>
      </c>
    </row>
    <row r="2398" spans="1:17" x14ac:dyDescent="0.25">
      <c r="A2398" s="2">
        <v>38049</v>
      </c>
      <c r="B2398" s="1" t="s">
        <v>6479</v>
      </c>
      <c r="C2398">
        <v>362</v>
      </c>
      <c r="D2398">
        <v>12863</v>
      </c>
      <c r="E2398">
        <v>8</v>
      </c>
      <c r="F2398">
        <v>1</v>
      </c>
      <c r="G2398">
        <v>1</v>
      </c>
      <c r="H2398" s="2">
        <v>43162</v>
      </c>
      <c r="I2398" t="str">
        <f>VLOOKUP(Sales[[#This Row],[TerritoryKey]], Territories[], 2, FALSE)</f>
        <v>Germany</v>
      </c>
      <c r="J2398">
        <f>_xlfn.XLOOKUP(Sales[[#This Row],[ProductKey]], Products!$A:$A, Products!$J:$J)</f>
        <v>1105.81</v>
      </c>
      <c r="K2398">
        <f>_xlfn.XLOOKUP(Sales[[#This Row],[ProductKey]], Products!$A:$A, Products!$K:$K)</f>
        <v>2049.0981999999999</v>
      </c>
      <c r="L2398" s="1">
        <f>Sales[[#This Row],[ProductPrice]]*Sales[[#This Row],[OrderQuantity]]</f>
        <v>2049.0981999999999</v>
      </c>
      <c r="M2398" s="1">
        <f>Sales[[#This Row],[OrderQuantity]]</f>
        <v>1</v>
      </c>
      <c r="N2398" s="1">
        <f>1</f>
        <v>1</v>
      </c>
      <c r="O2398" s="1">
        <f>Sales[[#This Row],[TotalSales]]-Sales[[#This Row],[TotalCost]]</f>
        <v>943.28819999999996</v>
      </c>
      <c r="P2398" s="1">
        <f>Sales[[#This Row],[ProductCost]]*Sales[[#This Row],[OrderQuantity]]</f>
        <v>1105.81</v>
      </c>
      <c r="Q2398" s="1" t="str">
        <f>VLOOKUP(Sales[[#This Row],[ProductKey]], Products!$A$2:$D$1000, 4, FALSE)</f>
        <v>Mountain-200 Black, 46</v>
      </c>
    </row>
    <row r="2399" spans="1:17" x14ac:dyDescent="0.25">
      <c r="A2399" s="2">
        <v>37990</v>
      </c>
      <c r="B2399" s="1" t="s">
        <v>6484</v>
      </c>
      <c r="C2399">
        <v>530</v>
      </c>
      <c r="D2399">
        <v>13684</v>
      </c>
      <c r="E2399">
        <v>8</v>
      </c>
      <c r="F2399">
        <v>1</v>
      </c>
      <c r="G2399">
        <v>1</v>
      </c>
      <c r="H2399" s="2">
        <v>43104</v>
      </c>
      <c r="I2399" t="str">
        <f>VLOOKUP(Sales[[#This Row],[TerritoryKey]], Territories[], 2, FALSE)</f>
        <v>Germany</v>
      </c>
      <c r="J2399">
        <f>_xlfn.XLOOKUP(Sales[[#This Row],[ProductKey]], Products!$A:$A, Products!$J:$J)</f>
        <v>1.8663000000000001</v>
      </c>
      <c r="K2399">
        <f>_xlfn.XLOOKUP(Sales[[#This Row],[ProductKey]], Products!$A:$A, Products!$K:$K)</f>
        <v>4.99</v>
      </c>
      <c r="L2399" s="1">
        <f>Sales[[#This Row],[ProductPrice]]*Sales[[#This Row],[OrderQuantity]]</f>
        <v>4.99</v>
      </c>
      <c r="M2399" s="1">
        <f>Sales[[#This Row],[OrderQuantity]]</f>
        <v>1</v>
      </c>
      <c r="N2399" s="1">
        <f>1</f>
        <v>1</v>
      </c>
      <c r="O2399" s="1">
        <f>Sales[[#This Row],[TotalSales]]-Sales[[#This Row],[TotalCost]]</f>
        <v>3.1237000000000004</v>
      </c>
      <c r="P2399" s="1">
        <f>Sales[[#This Row],[ProductCost]]*Sales[[#This Row],[OrderQuantity]]</f>
        <v>1.8663000000000001</v>
      </c>
      <c r="Q2399" s="1" t="str">
        <f>VLOOKUP(Sales[[#This Row],[ProductKey]], Products!$A$2:$D$1000, 4, FALSE)</f>
        <v>Touring Tire Tube</v>
      </c>
    </row>
    <row r="2400" spans="1:17" x14ac:dyDescent="0.25">
      <c r="A2400" s="2">
        <v>38141</v>
      </c>
      <c r="B2400" s="1" t="s">
        <v>6485</v>
      </c>
      <c r="C2400">
        <v>220</v>
      </c>
      <c r="D2400">
        <v>11559</v>
      </c>
      <c r="E2400">
        <v>8</v>
      </c>
      <c r="F2400">
        <v>1</v>
      </c>
      <c r="G2400">
        <v>1</v>
      </c>
      <c r="H2400" s="2">
        <v>43254</v>
      </c>
      <c r="I2400" t="str">
        <f>VLOOKUP(Sales[[#This Row],[TerritoryKey]], Territories[], 2, FALSE)</f>
        <v>Germany</v>
      </c>
      <c r="J2400">
        <f>_xlfn.XLOOKUP(Sales[[#This Row],[ProductKey]], Products!$A:$A, Products!$J:$J)</f>
        <v>12.027799999999999</v>
      </c>
      <c r="K2400">
        <f>_xlfn.XLOOKUP(Sales[[#This Row],[ProductKey]], Products!$A:$A, Products!$K:$K)</f>
        <v>33.644199999999998</v>
      </c>
      <c r="L2400" s="1">
        <f>Sales[[#This Row],[ProductPrice]]*Sales[[#This Row],[OrderQuantity]]</f>
        <v>33.644199999999998</v>
      </c>
      <c r="M2400" s="1">
        <f>Sales[[#This Row],[OrderQuantity]]</f>
        <v>1</v>
      </c>
      <c r="N2400" s="1">
        <f>1</f>
        <v>1</v>
      </c>
      <c r="O2400" s="1">
        <f>Sales[[#This Row],[TotalSales]]-Sales[[#This Row],[TotalCost]]</f>
        <v>21.616399999999999</v>
      </c>
      <c r="P2400" s="1">
        <f>Sales[[#This Row],[ProductCost]]*Sales[[#This Row],[OrderQuantity]]</f>
        <v>12.027799999999999</v>
      </c>
      <c r="Q2400" s="1" t="str">
        <f>VLOOKUP(Sales[[#This Row],[ProductKey]], Products!$A$2:$D$1000, 4, FALSE)</f>
        <v>Sport-100 Helmet, Blue</v>
      </c>
    </row>
    <row r="2401" spans="1:17" x14ac:dyDescent="0.25">
      <c r="A2401" s="2">
        <v>38202</v>
      </c>
      <c r="B2401" s="1" t="s">
        <v>6496</v>
      </c>
      <c r="C2401">
        <v>581</v>
      </c>
      <c r="D2401">
        <v>19329</v>
      </c>
      <c r="E2401">
        <v>8</v>
      </c>
      <c r="F2401">
        <v>1</v>
      </c>
      <c r="G2401">
        <v>1</v>
      </c>
      <c r="H2401" s="2">
        <v>43315</v>
      </c>
      <c r="I2401" t="str">
        <f>VLOOKUP(Sales[[#This Row],[TerritoryKey]], Territories[], 2, FALSE)</f>
        <v>Germany</v>
      </c>
      <c r="J2401">
        <f>_xlfn.XLOOKUP(Sales[[#This Row],[ProductKey]], Products!$A:$A, Products!$J:$J)</f>
        <v>1082.51</v>
      </c>
      <c r="K2401">
        <f>_xlfn.XLOOKUP(Sales[[#This Row],[ProductKey]], Products!$A:$A, Products!$K:$K)</f>
        <v>1700.99</v>
      </c>
      <c r="L2401" s="1">
        <f>Sales[[#This Row],[ProductPrice]]*Sales[[#This Row],[OrderQuantity]]</f>
        <v>1700.99</v>
      </c>
      <c r="M2401" s="1">
        <f>Sales[[#This Row],[OrderQuantity]]</f>
        <v>1</v>
      </c>
      <c r="N2401" s="1">
        <f>1</f>
        <v>1</v>
      </c>
      <c r="O2401" s="1">
        <f>Sales[[#This Row],[TotalSales]]-Sales[[#This Row],[TotalCost]]</f>
        <v>618.48</v>
      </c>
      <c r="P2401" s="1">
        <f>Sales[[#This Row],[ProductCost]]*Sales[[#This Row],[OrderQuantity]]</f>
        <v>1082.51</v>
      </c>
      <c r="Q2401" s="1" t="str">
        <f>VLOOKUP(Sales[[#This Row],[ProductKey]], Products!$A$2:$D$1000, 4, FALSE)</f>
        <v>Road-350-W Yellow, 42</v>
      </c>
    </row>
    <row r="2402" spans="1:17" x14ac:dyDescent="0.25">
      <c r="A2402" s="2">
        <v>38049</v>
      </c>
      <c r="B2402" s="1" t="s">
        <v>6498</v>
      </c>
      <c r="C2402">
        <v>581</v>
      </c>
      <c r="D2402">
        <v>19316</v>
      </c>
      <c r="E2402">
        <v>8</v>
      </c>
      <c r="F2402">
        <v>1</v>
      </c>
      <c r="G2402">
        <v>1</v>
      </c>
      <c r="H2402" s="2">
        <v>43162</v>
      </c>
      <c r="I2402" t="str">
        <f>VLOOKUP(Sales[[#This Row],[TerritoryKey]], Territories[], 2, FALSE)</f>
        <v>Germany</v>
      </c>
      <c r="J2402">
        <f>_xlfn.XLOOKUP(Sales[[#This Row],[ProductKey]], Products!$A:$A, Products!$J:$J)</f>
        <v>1082.51</v>
      </c>
      <c r="K2402">
        <f>_xlfn.XLOOKUP(Sales[[#This Row],[ProductKey]], Products!$A:$A, Products!$K:$K)</f>
        <v>1700.99</v>
      </c>
      <c r="L2402" s="1">
        <f>Sales[[#This Row],[ProductPrice]]*Sales[[#This Row],[OrderQuantity]]</f>
        <v>1700.99</v>
      </c>
      <c r="M2402" s="1">
        <f>Sales[[#This Row],[OrderQuantity]]</f>
        <v>1</v>
      </c>
      <c r="N2402" s="1">
        <f>1</f>
        <v>1</v>
      </c>
      <c r="O2402" s="1">
        <f>Sales[[#This Row],[TotalSales]]-Sales[[#This Row],[TotalCost]]</f>
        <v>618.48</v>
      </c>
      <c r="P2402" s="1">
        <f>Sales[[#This Row],[ProductCost]]*Sales[[#This Row],[OrderQuantity]]</f>
        <v>1082.51</v>
      </c>
      <c r="Q2402" s="1" t="str">
        <f>VLOOKUP(Sales[[#This Row],[ProductKey]], Products!$A$2:$D$1000, 4, FALSE)</f>
        <v>Road-350-W Yellow, 42</v>
      </c>
    </row>
    <row r="2403" spans="1:17" x14ac:dyDescent="0.25">
      <c r="A2403" s="2">
        <v>38233</v>
      </c>
      <c r="B2403" s="1" t="s">
        <v>6538</v>
      </c>
      <c r="C2403">
        <v>529</v>
      </c>
      <c r="D2403">
        <v>23915</v>
      </c>
      <c r="E2403">
        <v>8</v>
      </c>
      <c r="F2403">
        <v>1</v>
      </c>
      <c r="G2403">
        <v>1</v>
      </c>
      <c r="H2403" s="2">
        <v>43346</v>
      </c>
      <c r="I2403" t="str">
        <f>VLOOKUP(Sales[[#This Row],[TerritoryKey]], Territories[], 2, FALSE)</f>
        <v>Germany</v>
      </c>
      <c r="J2403">
        <f>_xlfn.XLOOKUP(Sales[[#This Row],[ProductKey]], Products!$A:$A, Products!$J:$J)</f>
        <v>1.4923</v>
      </c>
      <c r="K2403">
        <f>_xlfn.XLOOKUP(Sales[[#This Row],[ProductKey]], Products!$A:$A, Products!$K:$K)</f>
        <v>3.99</v>
      </c>
      <c r="L2403" s="1">
        <f>Sales[[#This Row],[ProductPrice]]*Sales[[#This Row],[OrderQuantity]]</f>
        <v>3.99</v>
      </c>
      <c r="M2403" s="1">
        <f>Sales[[#This Row],[OrderQuantity]]</f>
        <v>1</v>
      </c>
      <c r="N2403" s="1">
        <f>1</f>
        <v>1</v>
      </c>
      <c r="O2403" s="1">
        <f>Sales[[#This Row],[TotalSales]]-Sales[[#This Row],[TotalCost]]</f>
        <v>2.4977</v>
      </c>
      <c r="P2403" s="1">
        <f>Sales[[#This Row],[ProductCost]]*Sales[[#This Row],[OrderQuantity]]</f>
        <v>1.4923</v>
      </c>
      <c r="Q2403" s="1" t="str">
        <f>VLOOKUP(Sales[[#This Row],[ProductKey]], Products!$A$2:$D$1000, 4, FALSE)</f>
        <v>Road Tire Tube</v>
      </c>
    </row>
    <row r="2404" spans="1:17" x14ac:dyDescent="0.25">
      <c r="A2404" s="2">
        <v>38202</v>
      </c>
      <c r="B2404" s="1" t="s">
        <v>6552</v>
      </c>
      <c r="C2404">
        <v>352</v>
      </c>
      <c r="D2404">
        <v>19364</v>
      </c>
      <c r="E2404">
        <v>8</v>
      </c>
      <c r="F2404">
        <v>1</v>
      </c>
      <c r="G2404">
        <v>1</v>
      </c>
      <c r="H2404" s="2">
        <v>43315</v>
      </c>
      <c r="I2404" t="str">
        <f>VLOOKUP(Sales[[#This Row],[TerritoryKey]], Territories[], 2, FALSE)</f>
        <v>Germany</v>
      </c>
      <c r="J2404">
        <f>_xlfn.XLOOKUP(Sales[[#This Row],[ProductKey]], Products!$A:$A, Products!$J:$J)</f>
        <v>1117.8559</v>
      </c>
      <c r="K2404">
        <f>_xlfn.XLOOKUP(Sales[[#This Row],[ProductKey]], Products!$A:$A, Products!$K:$K)</f>
        <v>2071.4196000000002</v>
      </c>
      <c r="L2404" s="1">
        <f>Sales[[#This Row],[ProductPrice]]*Sales[[#This Row],[OrderQuantity]]</f>
        <v>2071.4196000000002</v>
      </c>
      <c r="M2404" s="1">
        <f>Sales[[#This Row],[OrderQuantity]]</f>
        <v>1</v>
      </c>
      <c r="N2404" s="1">
        <f>1</f>
        <v>1</v>
      </c>
      <c r="O2404" s="1">
        <f>Sales[[#This Row],[TotalSales]]-Sales[[#This Row],[TotalCost]]</f>
        <v>953.56370000000015</v>
      </c>
      <c r="P2404" s="1">
        <f>Sales[[#This Row],[ProductCost]]*Sales[[#This Row],[OrderQuantity]]</f>
        <v>1117.8559</v>
      </c>
      <c r="Q2404" s="1" t="str">
        <f>VLOOKUP(Sales[[#This Row],[ProductKey]], Products!$A$2:$D$1000, 4, FALSE)</f>
        <v>Mountain-200 Silver, 38</v>
      </c>
    </row>
    <row r="2405" spans="1:17" x14ac:dyDescent="0.25">
      <c r="A2405" s="2">
        <v>38021</v>
      </c>
      <c r="B2405" s="1" t="s">
        <v>6572</v>
      </c>
      <c r="C2405">
        <v>584</v>
      </c>
      <c r="D2405">
        <v>25601</v>
      </c>
      <c r="E2405">
        <v>8</v>
      </c>
      <c r="F2405">
        <v>1</v>
      </c>
      <c r="G2405">
        <v>1</v>
      </c>
      <c r="H2405" s="2">
        <v>43135</v>
      </c>
      <c r="I2405" t="str">
        <f>VLOOKUP(Sales[[#This Row],[TerritoryKey]], Territories[], 2, FALSE)</f>
        <v>Germany</v>
      </c>
      <c r="J2405">
        <f>_xlfn.XLOOKUP(Sales[[#This Row],[ProductKey]], Products!$A:$A, Products!$J:$J)</f>
        <v>343.64960000000002</v>
      </c>
      <c r="K2405">
        <f>_xlfn.XLOOKUP(Sales[[#This Row],[ProductKey]], Products!$A:$A, Products!$K:$K)</f>
        <v>539.99</v>
      </c>
      <c r="L2405" s="1">
        <f>Sales[[#This Row],[ProductPrice]]*Sales[[#This Row],[OrderQuantity]]</f>
        <v>539.99</v>
      </c>
      <c r="M2405" s="1">
        <f>Sales[[#This Row],[OrderQuantity]]</f>
        <v>1</v>
      </c>
      <c r="N2405" s="1">
        <f>1</f>
        <v>1</v>
      </c>
      <c r="O2405" s="1">
        <f>Sales[[#This Row],[TotalSales]]-Sales[[#This Row],[TotalCost]]</f>
        <v>196.34039999999999</v>
      </c>
      <c r="P2405" s="1">
        <f>Sales[[#This Row],[ProductCost]]*Sales[[#This Row],[OrderQuantity]]</f>
        <v>343.64960000000002</v>
      </c>
      <c r="Q2405" s="1" t="str">
        <f>VLOOKUP(Sales[[#This Row],[ProductKey]], Products!$A$2:$D$1000, 4, FALSE)</f>
        <v>Road-750 Black, 58</v>
      </c>
    </row>
    <row r="2406" spans="1:17" x14ac:dyDescent="0.25">
      <c r="A2406" s="2">
        <v>38171</v>
      </c>
      <c r="B2406" s="1" t="s">
        <v>6614</v>
      </c>
      <c r="C2406">
        <v>352</v>
      </c>
      <c r="D2406">
        <v>19439</v>
      </c>
      <c r="E2406">
        <v>8</v>
      </c>
      <c r="F2406">
        <v>1</v>
      </c>
      <c r="G2406">
        <v>1</v>
      </c>
      <c r="H2406" s="2">
        <v>43284</v>
      </c>
      <c r="I2406" t="str">
        <f>VLOOKUP(Sales[[#This Row],[TerritoryKey]], Territories[], 2, FALSE)</f>
        <v>Germany</v>
      </c>
      <c r="J2406">
        <f>_xlfn.XLOOKUP(Sales[[#This Row],[ProductKey]], Products!$A:$A, Products!$J:$J)</f>
        <v>1117.8559</v>
      </c>
      <c r="K2406">
        <f>_xlfn.XLOOKUP(Sales[[#This Row],[ProductKey]], Products!$A:$A, Products!$K:$K)</f>
        <v>2071.4196000000002</v>
      </c>
      <c r="L2406" s="1">
        <f>Sales[[#This Row],[ProductPrice]]*Sales[[#This Row],[OrderQuantity]]</f>
        <v>2071.4196000000002</v>
      </c>
      <c r="M2406" s="1">
        <f>Sales[[#This Row],[OrderQuantity]]</f>
        <v>1</v>
      </c>
      <c r="N2406" s="1">
        <f>1</f>
        <v>1</v>
      </c>
      <c r="O2406" s="1">
        <f>Sales[[#This Row],[TotalSales]]-Sales[[#This Row],[TotalCost]]</f>
        <v>953.56370000000015</v>
      </c>
      <c r="P2406" s="1">
        <f>Sales[[#This Row],[ProductCost]]*Sales[[#This Row],[OrderQuantity]]</f>
        <v>1117.8559</v>
      </c>
      <c r="Q2406" s="1" t="str">
        <f>VLOOKUP(Sales[[#This Row],[ProductKey]], Products!$A$2:$D$1000, 4, FALSE)</f>
        <v>Mountain-200 Silver, 38</v>
      </c>
    </row>
    <row r="2407" spans="1:17" x14ac:dyDescent="0.25">
      <c r="A2407" s="2">
        <v>38022</v>
      </c>
      <c r="B2407" s="1" t="s">
        <v>6625</v>
      </c>
      <c r="C2407">
        <v>561</v>
      </c>
      <c r="D2407">
        <v>13255</v>
      </c>
      <c r="E2407">
        <v>8</v>
      </c>
      <c r="F2407">
        <v>1</v>
      </c>
      <c r="G2407">
        <v>1</v>
      </c>
      <c r="H2407" s="2">
        <v>43136</v>
      </c>
      <c r="I2407" t="str">
        <f>VLOOKUP(Sales[[#This Row],[TerritoryKey]], Territories[], 2, FALSE)</f>
        <v>Germany</v>
      </c>
      <c r="J2407">
        <f>_xlfn.XLOOKUP(Sales[[#This Row],[ProductKey]], Products!$A:$A, Products!$J:$J)</f>
        <v>1481.9378999999999</v>
      </c>
      <c r="K2407">
        <f>_xlfn.XLOOKUP(Sales[[#This Row],[ProductKey]], Products!$A:$A, Products!$K:$K)</f>
        <v>2384.0700000000002</v>
      </c>
      <c r="L2407" s="1">
        <f>Sales[[#This Row],[ProductPrice]]*Sales[[#This Row],[OrderQuantity]]</f>
        <v>2384.0700000000002</v>
      </c>
      <c r="M2407" s="1">
        <f>Sales[[#This Row],[OrderQuantity]]</f>
        <v>1</v>
      </c>
      <c r="N2407" s="1">
        <f>1</f>
        <v>1</v>
      </c>
      <c r="O2407" s="1">
        <f>Sales[[#This Row],[TotalSales]]-Sales[[#This Row],[TotalCost]]</f>
        <v>902.13210000000026</v>
      </c>
      <c r="P2407" s="1">
        <f>Sales[[#This Row],[ProductCost]]*Sales[[#This Row],[OrderQuantity]]</f>
        <v>1481.9378999999999</v>
      </c>
      <c r="Q2407" s="1" t="str">
        <f>VLOOKUP(Sales[[#This Row],[ProductKey]], Products!$A$2:$D$1000, 4, FALSE)</f>
        <v>Touring-1000 Yellow, 46</v>
      </c>
    </row>
    <row r="2408" spans="1:17" x14ac:dyDescent="0.25">
      <c r="A2408" s="2">
        <v>38170</v>
      </c>
      <c r="B2408" s="1" t="s">
        <v>6649</v>
      </c>
      <c r="C2408">
        <v>606</v>
      </c>
      <c r="D2408">
        <v>25575</v>
      </c>
      <c r="E2408">
        <v>8</v>
      </c>
      <c r="F2408">
        <v>1</v>
      </c>
      <c r="G2408">
        <v>1</v>
      </c>
      <c r="H2408" s="2">
        <v>43283</v>
      </c>
      <c r="I2408" t="str">
        <f>VLOOKUP(Sales[[#This Row],[TerritoryKey]], Territories[], 2, FALSE)</f>
        <v>Germany</v>
      </c>
      <c r="J2408">
        <f>_xlfn.XLOOKUP(Sales[[#This Row],[ProductKey]], Products!$A:$A, Products!$J:$J)</f>
        <v>343.64960000000002</v>
      </c>
      <c r="K2408">
        <f>_xlfn.XLOOKUP(Sales[[#This Row],[ProductKey]], Products!$A:$A, Products!$K:$K)</f>
        <v>539.99</v>
      </c>
      <c r="L2408" s="1">
        <f>Sales[[#This Row],[ProductPrice]]*Sales[[#This Row],[OrderQuantity]]</f>
        <v>539.99</v>
      </c>
      <c r="M2408" s="1">
        <f>Sales[[#This Row],[OrderQuantity]]</f>
        <v>1</v>
      </c>
      <c r="N2408" s="1">
        <f>1</f>
        <v>1</v>
      </c>
      <c r="O2408" s="1">
        <f>Sales[[#This Row],[TotalSales]]-Sales[[#This Row],[TotalCost]]</f>
        <v>196.34039999999999</v>
      </c>
      <c r="P2408" s="1">
        <f>Sales[[#This Row],[ProductCost]]*Sales[[#This Row],[OrderQuantity]]</f>
        <v>343.64960000000002</v>
      </c>
      <c r="Q2408" s="1" t="str">
        <f>VLOOKUP(Sales[[#This Row],[ProductKey]], Products!$A$2:$D$1000, 4, FALSE)</f>
        <v>Road-750 Black, 52</v>
      </c>
    </row>
    <row r="2409" spans="1:17" x14ac:dyDescent="0.25">
      <c r="A2409" s="2">
        <v>38022</v>
      </c>
      <c r="B2409" s="1" t="s">
        <v>6668</v>
      </c>
      <c r="C2409">
        <v>352</v>
      </c>
      <c r="D2409">
        <v>13514</v>
      </c>
      <c r="E2409">
        <v>8</v>
      </c>
      <c r="F2409">
        <v>1</v>
      </c>
      <c r="G2409">
        <v>1</v>
      </c>
      <c r="H2409" s="2">
        <v>43136</v>
      </c>
      <c r="I2409" t="str">
        <f>VLOOKUP(Sales[[#This Row],[TerritoryKey]], Territories[], 2, FALSE)</f>
        <v>Germany</v>
      </c>
      <c r="J2409">
        <f>_xlfn.XLOOKUP(Sales[[#This Row],[ProductKey]], Products!$A:$A, Products!$J:$J)</f>
        <v>1117.8559</v>
      </c>
      <c r="K2409">
        <f>_xlfn.XLOOKUP(Sales[[#This Row],[ProductKey]], Products!$A:$A, Products!$K:$K)</f>
        <v>2071.4196000000002</v>
      </c>
      <c r="L2409" s="1">
        <f>Sales[[#This Row],[ProductPrice]]*Sales[[#This Row],[OrderQuantity]]</f>
        <v>2071.4196000000002</v>
      </c>
      <c r="M2409" s="1">
        <f>Sales[[#This Row],[OrderQuantity]]</f>
        <v>1</v>
      </c>
      <c r="N2409" s="1">
        <f>1</f>
        <v>1</v>
      </c>
      <c r="O2409" s="1">
        <f>Sales[[#This Row],[TotalSales]]-Sales[[#This Row],[TotalCost]]</f>
        <v>953.56370000000015</v>
      </c>
      <c r="P2409" s="1">
        <f>Sales[[#This Row],[ProductCost]]*Sales[[#This Row],[OrderQuantity]]</f>
        <v>1117.8559</v>
      </c>
      <c r="Q2409" s="1" t="str">
        <f>VLOOKUP(Sales[[#This Row],[ProductKey]], Products!$A$2:$D$1000, 4, FALSE)</f>
        <v>Mountain-200 Silver, 38</v>
      </c>
    </row>
    <row r="2410" spans="1:17" x14ac:dyDescent="0.25">
      <c r="A2410" s="2">
        <v>38324</v>
      </c>
      <c r="B2410" s="1" t="s">
        <v>6670</v>
      </c>
      <c r="C2410">
        <v>577</v>
      </c>
      <c r="D2410">
        <v>27169</v>
      </c>
      <c r="E2410">
        <v>8</v>
      </c>
      <c r="F2410">
        <v>1</v>
      </c>
      <c r="G2410">
        <v>1</v>
      </c>
      <c r="H2410" s="2">
        <v>43437</v>
      </c>
      <c r="I2410" t="str">
        <f>VLOOKUP(Sales[[#This Row],[TerritoryKey]], Territories[], 2, FALSE)</f>
        <v>Germany</v>
      </c>
      <c r="J2410">
        <f>_xlfn.XLOOKUP(Sales[[#This Row],[ProductKey]], Products!$A:$A, Products!$J:$J)</f>
        <v>755.1508</v>
      </c>
      <c r="K2410">
        <f>_xlfn.XLOOKUP(Sales[[#This Row],[ProductKey]], Products!$A:$A, Products!$K:$K)</f>
        <v>1214.8499999999999</v>
      </c>
      <c r="L2410" s="1">
        <f>Sales[[#This Row],[ProductPrice]]*Sales[[#This Row],[OrderQuantity]]</f>
        <v>1214.8499999999999</v>
      </c>
      <c r="M2410" s="1">
        <f>Sales[[#This Row],[OrderQuantity]]</f>
        <v>1</v>
      </c>
      <c r="N2410" s="1">
        <f>1</f>
        <v>1</v>
      </c>
      <c r="O2410" s="1">
        <f>Sales[[#This Row],[TotalSales]]-Sales[[#This Row],[TotalCost]]</f>
        <v>459.69919999999991</v>
      </c>
      <c r="P2410" s="1">
        <f>Sales[[#This Row],[ProductCost]]*Sales[[#This Row],[OrderQuantity]]</f>
        <v>755.1508</v>
      </c>
      <c r="Q2410" s="1" t="str">
        <f>VLOOKUP(Sales[[#This Row],[ProductKey]], Products!$A$2:$D$1000, 4, FALSE)</f>
        <v>Touring-2000 Blue, 46</v>
      </c>
    </row>
    <row r="2411" spans="1:17" x14ac:dyDescent="0.25">
      <c r="A2411" s="2">
        <v>38142</v>
      </c>
      <c r="B2411" s="1" t="s">
        <v>6675</v>
      </c>
      <c r="C2411">
        <v>541</v>
      </c>
      <c r="D2411">
        <v>29440</v>
      </c>
      <c r="E2411">
        <v>8</v>
      </c>
      <c r="F2411">
        <v>1</v>
      </c>
      <c r="G2411">
        <v>1</v>
      </c>
      <c r="H2411" s="2">
        <v>43255</v>
      </c>
      <c r="I2411" t="str">
        <f>VLOOKUP(Sales[[#This Row],[TerritoryKey]], Territories[], 2, FALSE)</f>
        <v>Germany</v>
      </c>
      <c r="J2411">
        <f>_xlfn.XLOOKUP(Sales[[#This Row],[ProductKey]], Products!$A:$A, Products!$J:$J)</f>
        <v>10.8423</v>
      </c>
      <c r="K2411">
        <f>_xlfn.XLOOKUP(Sales[[#This Row],[ProductKey]], Products!$A:$A, Products!$K:$K)</f>
        <v>28.99</v>
      </c>
      <c r="L2411" s="1">
        <f>Sales[[#This Row],[ProductPrice]]*Sales[[#This Row],[OrderQuantity]]</f>
        <v>28.99</v>
      </c>
      <c r="M2411" s="1">
        <f>Sales[[#This Row],[OrderQuantity]]</f>
        <v>1</v>
      </c>
      <c r="N2411" s="1">
        <f>1</f>
        <v>1</v>
      </c>
      <c r="O2411" s="1">
        <f>Sales[[#This Row],[TotalSales]]-Sales[[#This Row],[TotalCost]]</f>
        <v>18.1477</v>
      </c>
      <c r="P2411" s="1">
        <f>Sales[[#This Row],[ProductCost]]*Sales[[#This Row],[OrderQuantity]]</f>
        <v>10.8423</v>
      </c>
      <c r="Q2411" s="1" t="str">
        <f>VLOOKUP(Sales[[#This Row],[ProductKey]], Products!$A$2:$D$1000, 4, FALSE)</f>
        <v>Touring Tire</v>
      </c>
    </row>
    <row r="2412" spans="1:17" x14ac:dyDescent="0.25">
      <c r="A2412" s="2">
        <v>37990</v>
      </c>
      <c r="B2412" s="1" t="s">
        <v>6685</v>
      </c>
      <c r="C2412">
        <v>383</v>
      </c>
      <c r="D2412">
        <v>21052</v>
      </c>
      <c r="E2412">
        <v>8</v>
      </c>
      <c r="F2412">
        <v>1</v>
      </c>
      <c r="G2412">
        <v>1</v>
      </c>
      <c r="H2412" s="2">
        <v>43104</v>
      </c>
      <c r="I2412" t="str">
        <f>VLOOKUP(Sales[[#This Row],[TerritoryKey]], Territories[], 2, FALSE)</f>
        <v>Germany</v>
      </c>
      <c r="J2412">
        <f>_xlfn.XLOOKUP(Sales[[#This Row],[ProductKey]], Products!$A:$A, Products!$J:$J)</f>
        <v>605.64919999999995</v>
      </c>
      <c r="K2412">
        <f>_xlfn.XLOOKUP(Sales[[#This Row],[ProductKey]], Products!$A:$A, Products!$K:$K)</f>
        <v>1000.4375</v>
      </c>
      <c r="L2412" s="1">
        <f>Sales[[#This Row],[ProductPrice]]*Sales[[#This Row],[OrderQuantity]]</f>
        <v>1000.4375</v>
      </c>
      <c r="M2412" s="1">
        <f>Sales[[#This Row],[OrderQuantity]]</f>
        <v>1</v>
      </c>
      <c r="N2412" s="1">
        <f>1</f>
        <v>1</v>
      </c>
      <c r="O2412" s="1">
        <f>Sales[[#This Row],[TotalSales]]-Sales[[#This Row],[TotalCost]]</f>
        <v>394.78830000000005</v>
      </c>
      <c r="P2412" s="1">
        <f>Sales[[#This Row],[ProductCost]]*Sales[[#This Row],[OrderQuantity]]</f>
        <v>605.64919999999995</v>
      </c>
      <c r="Q2412" s="1" t="str">
        <f>VLOOKUP(Sales[[#This Row],[ProductKey]], Products!$A$2:$D$1000, 4, FALSE)</f>
        <v>Road-550-W Yellow, 40</v>
      </c>
    </row>
    <row r="2413" spans="1:17" x14ac:dyDescent="0.25">
      <c r="A2413" s="2">
        <v>38141</v>
      </c>
      <c r="B2413" s="1" t="s">
        <v>6687</v>
      </c>
      <c r="C2413">
        <v>574</v>
      </c>
      <c r="D2413">
        <v>17811</v>
      </c>
      <c r="E2413">
        <v>8</v>
      </c>
      <c r="F2413">
        <v>1</v>
      </c>
      <c r="G2413">
        <v>1</v>
      </c>
      <c r="H2413" s="2">
        <v>43254</v>
      </c>
      <c r="I2413" t="str">
        <f>VLOOKUP(Sales[[#This Row],[TerritoryKey]], Territories[], 2, FALSE)</f>
        <v>Germany</v>
      </c>
      <c r="J2413">
        <f>_xlfn.XLOOKUP(Sales[[#This Row],[ProductKey]], Products!$A:$A, Products!$J:$J)</f>
        <v>1481.9378999999999</v>
      </c>
      <c r="K2413">
        <f>_xlfn.XLOOKUP(Sales[[#This Row],[ProductKey]], Products!$A:$A, Products!$K:$K)</f>
        <v>2384.0700000000002</v>
      </c>
      <c r="L2413" s="1">
        <f>Sales[[#This Row],[ProductPrice]]*Sales[[#This Row],[OrderQuantity]]</f>
        <v>2384.0700000000002</v>
      </c>
      <c r="M2413" s="1">
        <f>Sales[[#This Row],[OrderQuantity]]</f>
        <v>1</v>
      </c>
      <c r="N2413" s="1">
        <f>1</f>
        <v>1</v>
      </c>
      <c r="O2413" s="1">
        <f>Sales[[#This Row],[TotalSales]]-Sales[[#This Row],[TotalCost]]</f>
        <v>902.13210000000026</v>
      </c>
      <c r="P2413" s="1">
        <f>Sales[[#This Row],[ProductCost]]*Sales[[#This Row],[OrderQuantity]]</f>
        <v>1481.9378999999999</v>
      </c>
      <c r="Q2413" s="1" t="str">
        <f>VLOOKUP(Sales[[#This Row],[ProductKey]], Products!$A$2:$D$1000, 4, FALSE)</f>
        <v>Touring-1000 Blue, 50</v>
      </c>
    </row>
    <row r="2414" spans="1:17" x14ac:dyDescent="0.25">
      <c r="A2414" s="2">
        <v>38172</v>
      </c>
      <c r="B2414" s="1" t="s">
        <v>6699</v>
      </c>
      <c r="C2414">
        <v>568</v>
      </c>
      <c r="D2414">
        <v>21037</v>
      </c>
      <c r="E2414">
        <v>8</v>
      </c>
      <c r="F2414">
        <v>1</v>
      </c>
      <c r="G2414">
        <v>1</v>
      </c>
      <c r="H2414" s="2">
        <v>43285</v>
      </c>
      <c r="I2414" t="str">
        <f>VLOOKUP(Sales[[#This Row],[TerritoryKey]], Territories[], 2, FALSE)</f>
        <v>Germany</v>
      </c>
      <c r="J2414">
        <f>_xlfn.XLOOKUP(Sales[[#This Row],[ProductKey]], Products!$A:$A, Products!$J:$J)</f>
        <v>461.44479999999999</v>
      </c>
      <c r="K2414">
        <f>_xlfn.XLOOKUP(Sales[[#This Row],[ProductKey]], Products!$A:$A, Products!$K:$K)</f>
        <v>742.35</v>
      </c>
      <c r="L2414" s="1">
        <f>Sales[[#This Row],[ProductPrice]]*Sales[[#This Row],[OrderQuantity]]</f>
        <v>742.35</v>
      </c>
      <c r="M2414" s="1">
        <f>Sales[[#This Row],[OrderQuantity]]</f>
        <v>1</v>
      </c>
      <c r="N2414" s="1">
        <f>1</f>
        <v>1</v>
      </c>
      <c r="O2414" s="1">
        <f>Sales[[#This Row],[TotalSales]]-Sales[[#This Row],[TotalCost]]</f>
        <v>280.90520000000004</v>
      </c>
      <c r="P2414" s="1">
        <f>Sales[[#This Row],[ProductCost]]*Sales[[#This Row],[OrderQuantity]]</f>
        <v>461.44479999999999</v>
      </c>
      <c r="Q2414" s="1" t="str">
        <f>VLOOKUP(Sales[[#This Row],[ProductKey]], Products!$A$2:$D$1000, 4, FALSE)</f>
        <v>Touring-3000 Yellow, 44</v>
      </c>
    </row>
    <row r="2415" spans="1:17" x14ac:dyDescent="0.25">
      <c r="A2415" s="2">
        <v>38233</v>
      </c>
      <c r="B2415" s="1" t="s">
        <v>6727</v>
      </c>
      <c r="C2415">
        <v>583</v>
      </c>
      <c r="D2415">
        <v>12128</v>
      </c>
      <c r="E2415">
        <v>8</v>
      </c>
      <c r="F2415">
        <v>1</v>
      </c>
      <c r="G2415">
        <v>1</v>
      </c>
      <c r="H2415" s="2">
        <v>43346</v>
      </c>
      <c r="I2415" t="str">
        <f>VLOOKUP(Sales[[#This Row],[TerritoryKey]], Territories[], 2, FALSE)</f>
        <v>Germany</v>
      </c>
      <c r="J2415">
        <f>_xlfn.XLOOKUP(Sales[[#This Row],[ProductKey]], Products!$A:$A, Products!$J:$J)</f>
        <v>1082.51</v>
      </c>
      <c r="K2415">
        <f>_xlfn.XLOOKUP(Sales[[#This Row],[ProductKey]], Products!$A:$A, Products!$K:$K)</f>
        <v>1700.99</v>
      </c>
      <c r="L2415" s="1">
        <f>Sales[[#This Row],[ProductPrice]]*Sales[[#This Row],[OrderQuantity]]</f>
        <v>1700.99</v>
      </c>
      <c r="M2415" s="1">
        <f>Sales[[#This Row],[OrderQuantity]]</f>
        <v>1</v>
      </c>
      <c r="N2415" s="1">
        <f>1</f>
        <v>1</v>
      </c>
      <c r="O2415" s="1">
        <f>Sales[[#This Row],[TotalSales]]-Sales[[#This Row],[TotalCost]]</f>
        <v>618.48</v>
      </c>
      <c r="P2415" s="1">
        <f>Sales[[#This Row],[ProductCost]]*Sales[[#This Row],[OrderQuantity]]</f>
        <v>1082.51</v>
      </c>
      <c r="Q2415" s="1" t="str">
        <f>VLOOKUP(Sales[[#This Row],[ProductKey]], Products!$A$2:$D$1000, 4, FALSE)</f>
        <v>Road-350-W Yellow, 48</v>
      </c>
    </row>
    <row r="2416" spans="1:17" x14ac:dyDescent="0.25">
      <c r="A2416" s="2">
        <v>38082</v>
      </c>
      <c r="B2416" s="1" t="s">
        <v>6809</v>
      </c>
      <c r="C2416">
        <v>352</v>
      </c>
      <c r="D2416">
        <v>13666</v>
      </c>
      <c r="E2416">
        <v>8</v>
      </c>
      <c r="F2416">
        <v>1</v>
      </c>
      <c r="G2416">
        <v>1</v>
      </c>
      <c r="H2416" s="2">
        <v>43195</v>
      </c>
      <c r="I2416" t="str">
        <f>VLOOKUP(Sales[[#This Row],[TerritoryKey]], Territories[], 2, FALSE)</f>
        <v>Germany</v>
      </c>
      <c r="J2416">
        <f>_xlfn.XLOOKUP(Sales[[#This Row],[ProductKey]], Products!$A:$A, Products!$J:$J)</f>
        <v>1117.8559</v>
      </c>
      <c r="K2416">
        <f>_xlfn.XLOOKUP(Sales[[#This Row],[ProductKey]], Products!$A:$A, Products!$K:$K)</f>
        <v>2071.4196000000002</v>
      </c>
      <c r="L2416" s="1">
        <f>Sales[[#This Row],[ProductPrice]]*Sales[[#This Row],[OrderQuantity]]</f>
        <v>2071.4196000000002</v>
      </c>
      <c r="M2416" s="1">
        <f>Sales[[#This Row],[OrderQuantity]]</f>
        <v>1</v>
      </c>
      <c r="N2416" s="1">
        <f>1</f>
        <v>1</v>
      </c>
      <c r="O2416" s="1">
        <f>Sales[[#This Row],[TotalSales]]-Sales[[#This Row],[TotalCost]]</f>
        <v>953.56370000000015</v>
      </c>
      <c r="P2416" s="1">
        <f>Sales[[#This Row],[ProductCost]]*Sales[[#This Row],[OrderQuantity]]</f>
        <v>1117.8559</v>
      </c>
      <c r="Q2416" s="1" t="str">
        <f>VLOOKUP(Sales[[#This Row],[ProductKey]], Products!$A$2:$D$1000, 4, FALSE)</f>
        <v>Mountain-200 Silver, 38</v>
      </c>
    </row>
    <row r="2417" spans="1:17" x14ac:dyDescent="0.25">
      <c r="A2417" s="2">
        <v>38326</v>
      </c>
      <c r="B2417" s="1" t="s">
        <v>6889</v>
      </c>
      <c r="C2417">
        <v>583</v>
      </c>
      <c r="D2417">
        <v>26984</v>
      </c>
      <c r="E2417">
        <v>8</v>
      </c>
      <c r="F2417">
        <v>1</v>
      </c>
      <c r="G2417">
        <v>1</v>
      </c>
      <c r="H2417" s="2">
        <v>43439</v>
      </c>
      <c r="I2417" t="str">
        <f>VLOOKUP(Sales[[#This Row],[TerritoryKey]], Territories[], 2, FALSE)</f>
        <v>Germany</v>
      </c>
      <c r="J2417">
        <f>_xlfn.XLOOKUP(Sales[[#This Row],[ProductKey]], Products!$A:$A, Products!$J:$J)</f>
        <v>1082.51</v>
      </c>
      <c r="K2417">
        <f>_xlfn.XLOOKUP(Sales[[#This Row],[ProductKey]], Products!$A:$A, Products!$K:$K)</f>
        <v>1700.99</v>
      </c>
      <c r="L2417" s="1">
        <f>Sales[[#This Row],[ProductPrice]]*Sales[[#This Row],[OrderQuantity]]</f>
        <v>1700.99</v>
      </c>
      <c r="M2417" s="1">
        <f>Sales[[#This Row],[OrderQuantity]]</f>
        <v>1</v>
      </c>
      <c r="N2417" s="1">
        <f>1</f>
        <v>1</v>
      </c>
      <c r="O2417" s="1">
        <f>Sales[[#This Row],[TotalSales]]-Sales[[#This Row],[TotalCost]]</f>
        <v>618.48</v>
      </c>
      <c r="P2417" s="1">
        <f>Sales[[#This Row],[ProductCost]]*Sales[[#This Row],[OrderQuantity]]</f>
        <v>1082.51</v>
      </c>
      <c r="Q2417" s="1" t="str">
        <f>VLOOKUP(Sales[[#This Row],[ProductKey]], Products!$A$2:$D$1000, 4, FALSE)</f>
        <v>Road-350-W Yellow, 48</v>
      </c>
    </row>
    <row r="2418" spans="1:17" x14ac:dyDescent="0.25">
      <c r="A2418" s="2">
        <v>38142</v>
      </c>
      <c r="B2418" s="1" t="s">
        <v>6962</v>
      </c>
      <c r="C2418">
        <v>352</v>
      </c>
      <c r="D2418">
        <v>21537</v>
      </c>
      <c r="E2418">
        <v>8</v>
      </c>
      <c r="F2418">
        <v>1</v>
      </c>
      <c r="G2418">
        <v>1</v>
      </c>
      <c r="H2418" s="2">
        <v>43255</v>
      </c>
      <c r="I2418" t="str">
        <f>VLOOKUP(Sales[[#This Row],[TerritoryKey]], Territories[], 2, FALSE)</f>
        <v>Germany</v>
      </c>
      <c r="J2418">
        <f>_xlfn.XLOOKUP(Sales[[#This Row],[ProductKey]], Products!$A:$A, Products!$J:$J)</f>
        <v>1117.8559</v>
      </c>
      <c r="K2418">
        <f>_xlfn.XLOOKUP(Sales[[#This Row],[ProductKey]], Products!$A:$A, Products!$K:$K)</f>
        <v>2071.4196000000002</v>
      </c>
      <c r="L2418" s="1">
        <f>Sales[[#This Row],[ProductPrice]]*Sales[[#This Row],[OrderQuantity]]</f>
        <v>2071.4196000000002</v>
      </c>
      <c r="M2418" s="1">
        <f>Sales[[#This Row],[OrderQuantity]]</f>
        <v>1</v>
      </c>
      <c r="N2418" s="1">
        <f>1</f>
        <v>1</v>
      </c>
      <c r="O2418" s="1">
        <f>Sales[[#This Row],[TotalSales]]-Sales[[#This Row],[TotalCost]]</f>
        <v>953.56370000000015</v>
      </c>
      <c r="P2418" s="1">
        <f>Sales[[#This Row],[ProductCost]]*Sales[[#This Row],[OrderQuantity]]</f>
        <v>1117.8559</v>
      </c>
      <c r="Q2418" s="1" t="str">
        <f>VLOOKUP(Sales[[#This Row],[ProductKey]], Products!$A$2:$D$1000, 4, FALSE)</f>
        <v>Mountain-200 Silver, 38</v>
      </c>
    </row>
    <row r="2419" spans="1:17" x14ac:dyDescent="0.25">
      <c r="A2419" s="2">
        <v>38110</v>
      </c>
      <c r="B2419" s="1" t="s">
        <v>6976</v>
      </c>
      <c r="C2419">
        <v>606</v>
      </c>
      <c r="D2419">
        <v>13607</v>
      </c>
      <c r="E2419">
        <v>8</v>
      </c>
      <c r="F2419">
        <v>1</v>
      </c>
      <c r="G2419">
        <v>1</v>
      </c>
      <c r="H2419" s="2">
        <v>43223</v>
      </c>
      <c r="I2419" t="str">
        <f>VLOOKUP(Sales[[#This Row],[TerritoryKey]], Territories[], 2, FALSE)</f>
        <v>Germany</v>
      </c>
      <c r="J2419">
        <f>_xlfn.XLOOKUP(Sales[[#This Row],[ProductKey]], Products!$A:$A, Products!$J:$J)</f>
        <v>343.64960000000002</v>
      </c>
      <c r="K2419">
        <f>_xlfn.XLOOKUP(Sales[[#This Row],[ProductKey]], Products!$A:$A, Products!$K:$K)</f>
        <v>539.99</v>
      </c>
      <c r="L2419" s="1">
        <f>Sales[[#This Row],[ProductPrice]]*Sales[[#This Row],[OrderQuantity]]</f>
        <v>539.99</v>
      </c>
      <c r="M2419" s="1">
        <f>Sales[[#This Row],[OrderQuantity]]</f>
        <v>1</v>
      </c>
      <c r="N2419" s="1">
        <f>1</f>
        <v>1</v>
      </c>
      <c r="O2419" s="1">
        <f>Sales[[#This Row],[TotalSales]]-Sales[[#This Row],[TotalCost]]</f>
        <v>196.34039999999999</v>
      </c>
      <c r="P2419" s="1">
        <f>Sales[[#This Row],[ProductCost]]*Sales[[#This Row],[OrderQuantity]]</f>
        <v>343.64960000000002</v>
      </c>
      <c r="Q2419" s="1" t="str">
        <f>VLOOKUP(Sales[[#This Row],[ProductKey]], Products!$A$2:$D$1000, 4, FALSE)</f>
        <v>Road-750 Black, 52</v>
      </c>
    </row>
    <row r="2420" spans="1:17" x14ac:dyDescent="0.25">
      <c r="A2420" s="2">
        <v>38049</v>
      </c>
      <c r="B2420" s="1" t="s">
        <v>6986</v>
      </c>
      <c r="C2420">
        <v>352</v>
      </c>
      <c r="D2420">
        <v>19476</v>
      </c>
      <c r="E2420">
        <v>8</v>
      </c>
      <c r="F2420">
        <v>1</v>
      </c>
      <c r="G2420">
        <v>1</v>
      </c>
      <c r="H2420" s="2">
        <v>43162</v>
      </c>
      <c r="I2420" t="str">
        <f>VLOOKUP(Sales[[#This Row],[TerritoryKey]], Territories[], 2, FALSE)</f>
        <v>Germany</v>
      </c>
      <c r="J2420">
        <f>_xlfn.XLOOKUP(Sales[[#This Row],[ProductKey]], Products!$A:$A, Products!$J:$J)</f>
        <v>1117.8559</v>
      </c>
      <c r="K2420">
        <f>_xlfn.XLOOKUP(Sales[[#This Row],[ProductKey]], Products!$A:$A, Products!$K:$K)</f>
        <v>2071.4196000000002</v>
      </c>
      <c r="L2420" s="1">
        <f>Sales[[#This Row],[ProductPrice]]*Sales[[#This Row],[OrderQuantity]]</f>
        <v>2071.4196000000002</v>
      </c>
      <c r="M2420" s="1">
        <f>Sales[[#This Row],[OrderQuantity]]</f>
        <v>1</v>
      </c>
      <c r="N2420" s="1">
        <f>1</f>
        <v>1</v>
      </c>
      <c r="O2420" s="1">
        <f>Sales[[#This Row],[TotalSales]]-Sales[[#This Row],[TotalCost]]</f>
        <v>953.56370000000015</v>
      </c>
      <c r="P2420" s="1">
        <f>Sales[[#This Row],[ProductCost]]*Sales[[#This Row],[OrderQuantity]]</f>
        <v>1117.8559</v>
      </c>
      <c r="Q2420" s="1" t="str">
        <f>VLOOKUP(Sales[[#This Row],[ProductKey]], Products!$A$2:$D$1000, 4, FALSE)</f>
        <v>Mountain-200 Silver, 38</v>
      </c>
    </row>
    <row r="2421" spans="1:17" x14ac:dyDescent="0.25">
      <c r="A2421" s="2">
        <v>38049</v>
      </c>
      <c r="B2421" s="1" t="s">
        <v>7018</v>
      </c>
      <c r="C2421">
        <v>352</v>
      </c>
      <c r="D2421">
        <v>20716</v>
      </c>
      <c r="E2421">
        <v>8</v>
      </c>
      <c r="F2421">
        <v>1</v>
      </c>
      <c r="G2421">
        <v>1</v>
      </c>
      <c r="H2421" s="2">
        <v>43162</v>
      </c>
      <c r="I2421" t="str">
        <f>VLOOKUP(Sales[[#This Row],[TerritoryKey]], Territories[], 2, FALSE)</f>
        <v>Germany</v>
      </c>
      <c r="J2421">
        <f>_xlfn.XLOOKUP(Sales[[#This Row],[ProductKey]], Products!$A:$A, Products!$J:$J)</f>
        <v>1117.8559</v>
      </c>
      <c r="K2421">
        <f>_xlfn.XLOOKUP(Sales[[#This Row],[ProductKey]], Products!$A:$A, Products!$K:$K)</f>
        <v>2071.4196000000002</v>
      </c>
      <c r="L2421" s="1">
        <f>Sales[[#This Row],[ProductPrice]]*Sales[[#This Row],[OrderQuantity]]</f>
        <v>2071.4196000000002</v>
      </c>
      <c r="M2421" s="1">
        <f>Sales[[#This Row],[OrderQuantity]]</f>
        <v>1</v>
      </c>
      <c r="N2421" s="1">
        <f>1</f>
        <v>1</v>
      </c>
      <c r="O2421" s="1">
        <f>Sales[[#This Row],[TotalSales]]-Sales[[#This Row],[TotalCost]]</f>
        <v>953.56370000000015</v>
      </c>
      <c r="P2421" s="1">
        <f>Sales[[#This Row],[ProductCost]]*Sales[[#This Row],[OrderQuantity]]</f>
        <v>1117.8559</v>
      </c>
      <c r="Q2421" s="1" t="str">
        <f>VLOOKUP(Sales[[#This Row],[ProductKey]], Products!$A$2:$D$1000, 4, FALSE)</f>
        <v>Mountain-200 Silver, 38</v>
      </c>
    </row>
    <row r="2422" spans="1:17" x14ac:dyDescent="0.25">
      <c r="A2422" s="2">
        <v>38050</v>
      </c>
      <c r="B2422" s="1" t="s">
        <v>7048</v>
      </c>
      <c r="C2422">
        <v>581</v>
      </c>
      <c r="D2422">
        <v>26957</v>
      </c>
      <c r="E2422">
        <v>8</v>
      </c>
      <c r="F2422">
        <v>1</v>
      </c>
      <c r="G2422">
        <v>1</v>
      </c>
      <c r="H2422" s="2">
        <v>43163</v>
      </c>
      <c r="I2422" t="str">
        <f>VLOOKUP(Sales[[#This Row],[TerritoryKey]], Territories[], 2, FALSE)</f>
        <v>Germany</v>
      </c>
      <c r="J2422">
        <f>_xlfn.XLOOKUP(Sales[[#This Row],[ProductKey]], Products!$A:$A, Products!$J:$J)</f>
        <v>1082.51</v>
      </c>
      <c r="K2422">
        <f>_xlfn.XLOOKUP(Sales[[#This Row],[ProductKey]], Products!$A:$A, Products!$K:$K)</f>
        <v>1700.99</v>
      </c>
      <c r="L2422" s="1">
        <f>Sales[[#This Row],[ProductPrice]]*Sales[[#This Row],[OrderQuantity]]</f>
        <v>1700.99</v>
      </c>
      <c r="M2422" s="1">
        <f>Sales[[#This Row],[OrderQuantity]]</f>
        <v>1</v>
      </c>
      <c r="N2422" s="1">
        <f>1</f>
        <v>1</v>
      </c>
      <c r="O2422" s="1">
        <f>Sales[[#This Row],[TotalSales]]-Sales[[#This Row],[TotalCost]]</f>
        <v>618.48</v>
      </c>
      <c r="P2422" s="1">
        <f>Sales[[#This Row],[ProductCost]]*Sales[[#This Row],[OrderQuantity]]</f>
        <v>1082.51</v>
      </c>
      <c r="Q2422" s="1" t="str">
        <f>VLOOKUP(Sales[[#This Row],[ProductKey]], Products!$A$2:$D$1000, 4, FALSE)</f>
        <v>Road-350-W Yellow, 42</v>
      </c>
    </row>
    <row r="2423" spans="1:17" x14ac:dyDescent="0.25">
      <c r="A2423" s="2">
        <v>38202</v>
      </c>
      <c r="B2423" s="1" t="s">
        <v>7055</v>
      </c>
      <c r="C2423">
        <v>352</v>
      </c>
      <c r="D2423">
        <v>21828</v>
      </c>
      <c r="E2423">
        <v>8</v>
      </c>
      <c r="F2423">
        <v>1</v>
      </c>
      <c r="G2423">
        <v>1</v>
      </c>
      <c r="H2423" s="2">
        <v>43315</v>
      </c>
      <c r="I2423" t="str">
        <f>VLOOKUP(Sales[[#This Row],[TerritoryKey]], Territories[], 2, FALSE)</f>
        <v>Germany</v>
      </c>
      <c r="J2423">
        <f>_xlfn.XLOOKUP(Sales[[#This Row],[ProductKey]], Products!$A:$A, Products!$J:$J)</f>
        <v>1117.8559</v>
      </c>
      <c r="K2423">
        <f>_xlfn.XLOOKUP(Sales[[#This Row],[ProductKey]], Products!$A:$A, Products!$K:$K)</f>
        <v>2071.4196000000002</v>
      </c>
      <c r="L2423" s="1">
        <f>Sales[[#This Row],[ProductPrice]]*Sales[[#This Row],[OrderQuantity]]</f>
        <v>2071.4196000000002</v>
      </c>
      <c r="M2423" s="1">
        <f>Sales[[#This Row],[OrderQuantity]]</f>
        <v>1</v>
      </c>
      <c r="N2423" s="1">
        <f>1</f>
        <v>1</v>
      </c>
      <c r="O2423" s="1">
        <f>Sales[[#This Row],[TotalSales]]-Sales[[#This Row],[TotalCost]]</f>
        <v>953.56370000000015</v>
      </c>
      <c r="P2423" s="1">
        <f>Sales[[#This Row],[ProductCost]]*Sales[[#This Row],[OrderQuantity]]</f>
        <v>1117.8559</v>
      </c>
      <c r="Q2423" s="1" t="str">
        <f>VLOOKUP(Sales[[#This Row],[ProductKey]], Products!$A$2:$D$1000, 4, FALSE)</f>
        <v>Mountain-200 Silver, 38</v>
      </c>
    </row>
    <row r="2424" spans="1:17" x14ac:dyDescent="0.25">
      <c r="A2424" s="2">
        <v>37989</v>
      </c>
      <c r="B2424" s="1" t="s">
        <v>7065</v>
      </c>
      <c r="C2424">
        <v>381</v>
      </c>
      <c r="D2424">
        <v>21100</v>
      </c>
      <c r="E2424">
        <v>8</v>
      </c>
      <c r="F2424">
        <v>1</v>
      </c>
      <c r="G2424">
        <v>1</v>
      </c>
      <c r="H2424" s="2">
        <v>43103</v>
      </c>
      <c r="I2424" t="str">
        <f>VLOOKUP(Sales[[#This Row],[TerritoryKey]], Territories[], 2, FALSE)</f>
        <v>Germany</v>
      </c>
      <c r="J2424">
        <f>_xlfn.XLOOKUP(Sales[[#This Row],[ProductKey]], Products!$A:$A, Products!$J:$J)</f>
        <v>605.64919999999995</v>
      </c>
      <c r="K2424">
        <f>_xlfn.XLOOKUP(Sales[[#This Row],[ProductKey]], Products!$A:$A, Products!$K:$K)</f>
        <v>1000.4375</v>
      </c>
      <c r="L2424" s="1">
        <f>Sales[[#This Row],[ProductPrice]]*Sales[[#This Row],[OrderQuantity]]</f>
        <v>1000.4375</v>
      </c>
      <c r="M2424" s="1">
        <f>Sales[[#This Row],[OrderQuantity]]</f>
        <v>1</v>
      </c>
      <c r="N2424" s="1">
        <f>1</f>
        <v>1</v>
      </c>
      <c r="O2424" s="1">
        <f>Sales[[#This Row],[TotalSales]]-Sales[[#This Row],[TotalCost]]</f>
        <v>394.78830000000005</v>
      </c>
      <c r="P2424" s="1">
        <f>Sales[[#This Row],[ProductCost]]*Sales[[#This Row],[OrderQuantity]]</f>
        <v>605.64919999999995</v>
      </c>
      <c r="Q2424" s="1" t="str">
        <f>VLOOKUP(Sales[[#This Row],[ProductKey]], Products!$A$2:$D$1000, 4, FALSE)</f>
        <v>Road-550-W Yellow, 38</v>
      </c>
    </row>
    <row r="2425" spans="1:17" x14ac:dyDescent="0.25">
      <c r="A2425" s="2">
        <v>38172</v>
      </c>
      <c r="B2425" s="1" t="s">
        <v>7067</v>
      </c>
      <c r="C2425">
        <v>595</v>
      </c>
      <c r="D2425">
        <v>16269</v>
      </c>
      <c r="E2425">
        <v>8</v>
      </c>
      <c r="F2425">
        <v>1</v>
      </c>
      <c r="G2425">
        <v>1</v>
      </c>
      <c r="H2425" s="2">
        <v>43285</v>
      </c>
      <c r="I2425" t="str">
        <f>VLOOKUP(Sales[[#This Row],[TerritoryKey]], Territories[], 2, FALSE)</f>
        <v>Germany</v>
      </c>
      <c r="J2425">
        <f>_xlfn.XLOOKUP(Sales[[#This Row],[ProductKey]], Products!$A:$A, Products!$J:$J)</f>
        <v>308.21789999999999</v>
      </c>
      <c r="K2425">
        <f>_xlfn.XLOOKUP(Sales[[#This Row],[ProductKey]], Products!$A:$A, Products!$K:$K)</f>
        <v>564.99</v>
      </c>
      <c r="L2425" s="1">
        <f>Sales[[#This Row],[ProductPrice]]*Sales[[#This Row],[OrderQuantity]]</f>
        <v>564.99</v>
      </c>
      <c r="M2425" s="1">
        <f>Sales[[#This Row],[OrderQuantity]]</f>
        <v>1</v>
      </c>
      <c r="N2425" s="1">
        <f>1</f>
        <v>1</v>
      </c>
      <c r="O2425" s="1">
        <f>Sales[[#This Row],[TotalSales]]-Sales[[#This Row],[TotalCost]]</f>
        <v>256.77210000000002</v>
      </c>
      <c r="P2425" s="1">
        <f>Sales[[#This Row],[ProductCost]]*Sales[[#This Row],[OrderQuantity]]</f>
        <v>308.21789999999999</v>
      </c>
      <c r="Q2425" s="1" t="str">
        <f>VLOOKUP(Sales[[#This Row],[ProductKey]], Products!$A$2:$D$1000, 4, FALSE)</f>
        <v>Mountain-500 Silver, 52</v>
      </c>
    </row>
    <row r="2426" spans="1:17" x14ac:dyDescent="0.25">
      <c r="A2426" s="2">
        <v>38051</v>
      </c>
      <c r="B2426" s="1" t="s">
        <v>7075</v>
      </c>
      <c r="C2426">
        <v>528</v>
      </c>
      <c r="D2426">
        <v>16276</v>
      </c>
      <c r="E2426">
        <v>8</v>
      </c>
      <c r="F2426">
        <v>1</v>
      </c>
      <c r="G2426">
        <v>1</v>
      </c>
      <c r="H2426" s="2">
        <v>43164</v>
      </c>
      <c r="I2426" t="str">
        <f>VLOOKUP(Sales[[#This Row],[TerritoryKey]], Territories[], 2, FALSE)</f>
        <v>Germany</v>
      </c>
      <c r="J2426">
        <f>_xlfn.XLOOKUP(Sales[[#This Row],[ProductKey]], Products!$A:$A, Products!$J:$J)</f>
        <v>1.8663000000000001</v>
      </c>
      <c r="K2426">
        <f>_xlfn.XLOOKUP(Sales[[#This Row],[ProductKey]], Products!$A:$A, Products!$K:$K)</f>
        <v>4.99</v>
      </c>
      <c r="L2426" s="1">
        <f>Sales[[#This Row],[ProductPrice]]*Sales[[#This Row],[OrderQuantity]]</f>
        <v>4.99</v>
      </c>
      <c r="M2426" s="1">
        <f>Sales[[#This Row],[OrderQuantity]]</f>
        <v>1</v>
      </c>
      <c r="N2426" s="1">
        <f>1</f>
        <v>1</v>
      </c>
      <c r="O2426" s="1">
        <f>Sales[[#This Row],[TotalSales]]-Sales[[#This Row],[TotalCost]]</f>
        <v>3.1237000000000004</v>
      </c>
      <c r="P2426" s="1">
        <f>Sales[[#This Row],[ProductCost]]*Sales[[#This Row],[OrderQuantity]]</f>
        <v>1.8663000000000001</v>
      </c>
      <c r="Q2426" s="1" t="str">
        <f>VLOOKUP(Sales[[#This Row],[ProductKey]], Products!$A$2:$D$1000, 4, FALSE)</f>
        <v>Mountain Tire Tube</v>
      </c>
    </row>
    <row r="2427" spans="1:17" x14ac:dyDescent="0.25">
      <c r="A2427" s="2">
        <v>38264</v>
      </c>
      <c r="B2427" s="1" t="s">
        <v>7119</v>
      </c>
      <c r="C2427">
        <v>584</v>
      </c>
      <c r="D2427">
        <v>14171</v>
      </c>
      <c r="E2427">
        <v>8</v>
      </c>
      <c r="F2427">
        <v>1</v>
      </c>
      <c r="G2427">
        <v>1</v>
      </c>
      <c r="H2427" s="2">
        <v>43377</v>
      </c>
      <c r="I2427" t="str">
        <f>VLOOKUP(Sales[[#This Row],[TerritoryKey]], Territories[], 2, FALSE)</f>
        <v>Germany</v>
      </c>
      <c r="J2427">
        <f>_xlfn.XLOOKUP(Sales[[#This Row],[ProductKey]], Products!$A:$A, Products!$J:$J)</f>
        <v>343.64960000000002</v>
      </c>
      <c r="K2427">
        <f>_xlfn.XLOOKUP(Sales[[#This Row],[ProductKey]], Products!$A:$A, Products!$K:$K)</f>
        <v>539.99</v>
      </c>
      <c r="L2427" s="1">
        <f>Sales[[#This Row],[ProductPrice]]*Sales[[#This Row],[OrderQuantity]]</f>
        <v>539.99</v>
      </c>
      <c r="M2427" s="1">
        <f>Sales[[#This Row],[OrderQuantity]]</f>
        <v>1</v>
      </c>
      <c r="N2427" s="1">
        <f>1</f>
        <v>1</v>
      </c>
      <c r="O2427" s="1">
        <f>Sales[[#This Row],[TotalSales]]-Sales[[#This Row],[TotalCost]]</f>
        <v>196.34039999999999</v>
      </c>
      <c r="P2427" s="1">
        <f>Sales[[#This Row],[ProductCost]]*Sales[[#This Row],[OrderQuantity]]</f>
        <v>343.64960000000002</v>
      </c>
      <c r="Q2427" s="1" t="str">
        <f>VLOOKUP(Sales[[#This Row],[ProductKey]], Products!$A$2:$D$1000, 4, FALSE)</f>
        <v>Road-750 Black, 58</v>
      </c>
    </row>
    <row r="2428" spans="1:17" x14ac:dyDescent="0.25">
      <c r="A2428" s="2">
        <v>38050</v>
      </c>
      <c r="B2428" s="1" t="s">
        <v>7128</v>
      </c>
      <c r="C2428">
        <v>585</v>
      </c>
      <c r="D2428">
        <v>21065</v>
      </c>
      <c r="E2428">
        <v>8</v>
      </c>
      <c r="F2428">
        <v>1</v>
      </c>
      <c r="G2428">
        <v>1</v>
      </c>
      <c r="H2428" s="2">
        <v>43163</v>
      </c>
      <c r="I2428" t="str">
        <f>VLOOKUP(Sales[[#This Row],[TerritoryKey]], Territories[], 2, FALSE)</f>
        <v>Germany</v>
      </c>
      <c r="J2428">
        <f>_xlfn.XLOOKUP(Sales[[#This Row],[ProductKey]], Products!$A:$A, Products!$J:$J)</f>
        <v>461.44479999999999</v>
      </c>
      <c r="K2428">
        <f>_xlfn.XLOOKUP(Sales[[#This Row],[ProductKey]], Products!$A:$A, Products!$K:$K)</f>
        <v>742.35</v>
      </c>
      <c r="L2428" s="1">
        <f>Sales[[#This Row],[ProductPrice]]*Sales[[#This Row],[OrderQuantity]]</f>
        <v>742.35</v>
      </c>
      <c r="M2428" s="1">
        <f>Sales[[#This Row],[OrderQuantity]]</f>
        <v>1</v>
      </c>
      <c r="N2428" s="1">
        <f>1</f>
        <v>1</v>
      </c>
      <c r="O2428" s="1">
        <f>Sales[[#This Row],[TotalSales]]-Sales[[#This Row],[TotalCost]]</f>
        <v>280.90520000000004</v>
      </c>
      <c r="P2428" s="1">
        <f>Sales[[#This Row],[ProductCost]]*Sales[[#This Row],[OrderQuantity]]</f>
        <v>461.44479999999999</v>
      </c>
      <c r="Q2428" s="1" t="str">
        <f>VLOOKUP(Sales[[#This Row],[ProductKey]], Products!$A$2:$D$1000, 4, FALSE)</f>
        <v>Touring-3000 Blue, 44</v>
      </c>
    </row>
    <row r="2429" spans="1:17" x14ac:dyDescent="0.25">
      <c r="A2429" s="2">
        <v>38233</v>
      </c>
      <c r="B2429" s="1" t="s">
        <v>7132</v>
      </c>
      <c r="C2429">
        <v>352</v>
      </c>
      <c r="D2429">
        <v>23612</v>
      </c>
      <c r="E2429">
        <v>8</v>
      </c>
      <c r="F2429">
        <v>1</v>
      </c>
      <c r="G2429">
        <v>1</v>
      </c>
      <c r="H2429" s="2">
        <v>43346</v>
      </c>
      <c r="I2429" t="str">
        <f>VLOOKUP(Sales[[#This Row],[TerritoryKey]], Territories[], 2, FALSE)</f>
        <v>Germany</v>
      </c>
      <c r="J2429">
        <f>_xlfn.XLOOKUP(Sales[[#This Row],[ProductKey]], Products!$A:$A, Products!$J:$J)</f>
        <v>1117.8559</v>
      </c>
      <c r="K2429">
        <f>_xlfn.XLOOKUP(Sales[[#This Row],[ProductKey]], Products!$A:$A, Products!$K:$K)</f>
        <v>2071.4196000000002</v>
      </c>
      <c r="L2429" s="1">
        <f>Sales[[#This Row],[ProductPrice]]*Sales[[#This Row],[OrderQuantity]]</f>
        <v>2071.4196000000002</v>
      </c>
      <c r="M2429" s="1">
        <f>Sales[[#This Row],[OrderQuantity]]</f>
        <v>1</v>
      </c>
      <c r="N2429" s="1">
        <f>1</f>
        <v>1</v>
      </c>
      <c r="O2429" s="1">
        <f>Sales[[#This Row],[TotalSales]]-Sales[[#This Row],[TotalCost]]</f>
        <v>953.56370000000015</v>
      </c>
      <c r="P2429" s="1">
        <f>Sales[[#This Row],[ProductCost]]*Sales[[#This Row],[OrderQuantity]]</f>
        <v>1117.8559</v>
      </c>
      <c r="Q2429" s="1" t="str">
        <f>VLOOKUP(Sales[[#This Row],[ProductKey]], Products!$A$2:$D$1000, 4, FALSE)</f>
        <v>Mountain-200 Silver, 38</v>
      </c>
    </row>
    <row r="2430" spans="1:17" x14ac:dyDescent="0.25">
      <c r="A2430" s="2">
        <v>38264</v>
      </c>
      <c r="B2430" s="1" t="s">
        <v>7151</v>
      </c>
      <c r="C2430">
        <v>606</v>
      </c>
      <c r="D2430">
        <v>25583</v>
      </c>
      <c r="E2430">
        <v>8</v>
      </c>
      <c r="F2430">
        <v>1</v>
      </c>
      <c r="G2430">
        <v>1</v>
      </c>
      <c r="H2430" s="2">
        <v>43377</v>
      </c>
      <c r="I2430" t="str">
        <f>VLOOKUP(Sales[[#This Row],[TerritoryKey]], Territories[], 2, FALSE)</f>
        <v>Germany</v>
      </c>
      <c r="J2430">
        <f>_xlfn.XLOOKUP(Sales[[#This Row],[ProductKey]], Products!$A:$A, Products!$J:$J)</f>
        <v>343.64960000000002</v>
      </c>
      <c r="K2430">
        <f>_xlfn.XLOOKUP(Sales[[#This Row],[ProductKey]], Products!$A:$A, Products!$K:$K)</f>
        <v>539.99</v>
      </c>
      <c r="L2430" s="1">
        <f>Sales[[#This Row],[ProductPrice]]*Sales[[#This Row],[OrderQuantity]]</f>
        <v>539.99</v>
      </c>
      <c r="M2430" s="1">
        <f>Sales[[#This Row],[OrderQuantity]]</f>
        <v>1</v>
      </c>
      <c r="N2430" s="1">
        <f>1</f>
        <v>1</v>
      </c>
      <c r="O2430" s="1">
        <f>Sales[[#This Row],[TotalSales]]-Sales[[#This Row],[TotalCost]]</f>
        <v>196.34039999999999</v>
      </c>
      <c r="P2430" s="1">
        <f>Sales[[#This Row],[ProductCost]]*Sales[[#This Row],[OrderQuantity]]</f>
        <v>343.64960000000002</v>
      </c>
      <c r="Q2430" s="1" t="str">
        <f>VLOOKUP(Sales[[#This Row],[ProductKey]], Products!$A$2:$D$1000, 4, FALSE)</f>
        <v>Road-750 Black, 52</v>
      </c>
    </row>
    <row r="2431" spans="1:17" x14ac:dyDescent="0.25">
      <c r="A2431" s="2">
        <v>38235</v>
      </c>
      <c r="B2431" s="1" t="s">
        <v>7161</v>
      </c>
      <c r="C2431">
        <v>360</v>
      </c>
      <c r="D2431">
        <v>22816</v>
      </c>
      <c r="E2431">
        <v>8</v>
      </c>
      <c r="F2431">
        <v>1</v>
      </c>
      <c r="G2431">
        <v>1</v>
      </c>
      <c r="H2431" s="2">
        <v>43348</v>
      </c>
      <c r="I2431" t="str">
        <f>VLOOKUP(Sales[[#This Row],[TerritoryKey]], Territories[], 2, FALSE)</f>
        <v>Germany</v>
      </c>
      <c r="J2431">
        <f>_xlfn.XLOOKUP(Sales[[#This Row],[ProductKey]], Products!$A:$A, Products!$J:$J)</f>
        <v>1105.81</v>
      </c>
      <c r="K2431">
        <f>_xlfn.XLOOKUP(Sales[[#This Row],[ProductKey]], Products!$A:$A, Products!$K:$K)</f>
        <v>2049.0981999999999</v>
      </c>
      <c r="L2431" s="1">
        <f>Sales[[#This Row],[ProductPrice]]*Sales[[#This Row],[OrderQuantity]]</f>
        <v>2049.0981999999999</v>
      </c>
      <c r="M2431" s="1">
        <f>Sales[[#This Row],[OrderQuantity]]</f>
        <v>1</v>
      </c>
      <c r="N2431" s="1">
        <f>1</f>
        <v>1</v>
      </c>
      <c r="O2431" s="1">
        <f>Sales[[#This Row],[TotalSales]]-Sales[[#This Row],[TotalCost]]</f>
        <v>943.28819999999996</v>
      </c>
      <c r="P2431" s="1">
        <f>Sales[[#This Row],[ProductCost]]*Sales[[#This Row],[OrderQuantity]]</f>
        <v>1105.81</v>
      </c>
      <c r="Q2431" s="1" t="str">
        <f>VLOOKUP(Sales[[#This Row],[ProductKey]], Products!$A$2:$D$1000, 4, FALSE)</f>
        <v>Mountain-200 Black, 42</v>
      </c>
    </row>
    <row r="2432" spans="1:17" x14ac:dyDescent="0.25">
      <c r="A2432" s="2">
        <v>38020</v>
      </c>
      <c r="B2432" s="1" t="s">
        <v>7168</v>
      </c>
      <c r="C2432">
        <v>564</v>
      </c>
      <c r="D2432">
        <v>26823</v>
      </c>
      <c r="E2432">
        <v>8</v>
      </c>
      <c r="F2432">
        <v>1</v>
      </c>
      <c r="G2432">
        <v>1</v>
      </c>
      <c r="H2432" s="2">
        <v>43134</v>
      </c>
      <c r="I2432" t="str">
        <f>VLOOKUP(Sales[[#This Row],[TerritoryKey]], Territories[], 2, FALSE)</f>
        <v>Germany</v>
      </c>
      <c r="J2432">
        <f>_xlfn.XLOOKUP(Sales[[#This Row],[ProductKey]], Products!$A:$A, Products!$J:$J)</f>
        <v>1481.9378999999999</v>
      </c>
      <c r="K2432">
        <f>_xlfn.XLOOKUP(Sales[[#This Row],[ProductKey]], Products!$A:$A, Products!$K:$K)</f>
        <v>2384.0700000000002</v>
      </c>
      <c r="L2432" s="1">
        <f>Sales[[#This Row],[ProductPrice]]*Sales[[#This Row],[OrderQuantity]]</f>
        <v>2384.0700000000002</v>
      </c>
      <c r="M2432" s="1">
        <f>Sales[[#This Row],[OrderQuantity]]</f>
        <v>1</v>
      </c>
      <c r="N2432" s="1">
        <f>1</f>
        <v>1</v>
      </c>
      <c r="O2432" s="1">
        <f>Sales[[#This Row],[TotalSales]]-Sales[[#This Row],[TotalCost]]</f>
        <v>902.13210000000026</v>
      </c>
      <c r="P2432" s="1">
        <f>Sales[[#This Row],[ProductCost]]*Sales[[#This Row],[OrderQuantity]]</f>
        <v>1481.9378999999999</v>
      </c>
      <c r="Q2432" s="1" t="str">
        <f>VLOOKUP(Sales[[#This Row],[ProductKey]], Products!$A$2:$D$1000, 4, FALSE)</f>
        <v>Touring-1000 Yellow, 60</v>
      </c>
    </row>
    <row r="2433" spans="1:17" x14ac:dyDescent="0.25">
      <c r="A2433" s="2">
        <v>38110</v>
      </c>
      <c r="B2433" s="1" t="s">
        <v>7196</v>
      </c>
      <c r="C2433">
        <v>583</v>
      </c>
      <c r="D2433">
        <v>19353</v>
      </c>
      <c r="E2433">
        <v>8</v>
      </c>
      <c r="F2433">
        <v>1</v>
      </c>
      <c r="G2433">
        <v>1</v>
      </c>
      <c r="H2433" s="2">
        <v>43223</v>
      </c>
      <c r="I2433" t="str">
        <f>VLOOKUP(Sales[[#This Row],[TerritoryKey]], Territories[], 2, FALSE)</f>
        <v>Germany</v>
      </c>
      <c r="J2433">
        <f>_xlfn.XLOOKUP(Sales[[#This Row],[ProductKey]], Products!$A:$A, Products!$J:$J)</f>
        <v>1082.51</v>
      </c>
      <c r="K2433">
        <f>_xlfn.XLOOKUP(Sales[[#This Row],[ProductKey]], Products!$A:$A, Products!$K:$K)</f>
        <v>1700.99</v>
      </c>
      <c r="L2433" s="1">
        <f>Sales[[#This Row],[ProductPrice]]*Sales[[#This Row],[OrderQuantity]]</f>
        <v>1700.99</v>
      </c>
      <c r="M2433" s="1">
        <f>Sales[[#This Row],[OrderQuantity]]</f>
        <v>1</v>
      </c>
      <c r="N2433" s="1">
        <f>1</f>
        <v>1</v>
      </c>
      <c r="O2433" s="1">
        <f>Sales[[#This Row],[TotalSales]]-Sales[[#This Row],[TotalCost]]</f>
        <v>618.48</v>
      </c>
      <c r="P2433" s="1">
        <f>Sales[[#This Row],[ProductCost]]*Sales[[#This Row],[OrderQuantity]]</f>
        <v>1082.51</v>
      </c>
      <c r="Q2433" s="1" t="str">
        <f>VLOOKUP(Sales[[#This Row],[ProductKey]], Products!$A$2:$D$1000, 4, FALSE)</f>
        <v>Road-350-W Yellow, 48</v>
      </c>
    </row>
    <row r="2434" spans="1:17" x14ac:dyDescent="0.25">
      <c r="A2434" s="2">
        <v>38204</v>
      </c>
      <c r="B2434" s="1" t="s">
        <v>7275</v>
      </c>
      <c r="C2434">
        <v>385</v>
      </c>
      <c r="D2434">
        <v>22391</v>
      </c>
      <c r="E2434">
        <v>8</v>
      </c>
      <c r="F2434">
        <v>1</v>
      </c>
      <c r="G2434">
        <v>1</v>
      </c>
      <c r="H2434" s="2">
        <v>43317</v>
      </c>
      <c r="I2434" t="str">
        <f>VLOOKUP(Sales[[#This Row],[TerritoryKey]], Territories[], 2, FALSE)</f>
        <v>Germany</v>
      </c>
      <c r="J2434">
        <f>_xlfn.XLOOKUP(Sales[[#This Row],[ProductKey]], Products!$A:$A, Products!$J:$J)</f>
        <v>605.64919999999995</v>
      </c>
      <c r="K2434">
        <f>_xlfn.XLOOKUP(Sales[[#This Row],[ProductKey]], Products!$A:$A, Products!$K:$K)</f>
        <v>1000.4375</v>
      </c>
      <c r="L2434" s="1">
        <f>Sales[[#This Row],[ProductPrice]]*Sales[[#This Row],[OrderQuantity]]</f>
        <v>1000.4375</v>
      </c>
      <c r="M2434" s="1">
        <f>Sales[[#This Row],[OrderQuantity]]</f>
        <v>1</v>
      </c>
      <c r="N2434" s="1">
        <f>1</f>
        <v>1</v>
      </c>
      <c r="O2434" s="1">
        <f>Sales[[#This Row],[TotalSales]]-Sales[[#This Row],[TotalCost]]</f>
        <v>394.78830000000005</v>
      </c>
      <c r="P2434" s="1">
        <f>Sales[[#This Row],[ProductCost]]*Sales[[#This Row],[OrderQuantity]]</f>
        <v>605.64919999999995</v>
      </c>
      <c r="Q2434" s="1" t="str">
        <f>VLOOKUP(Sales[[#This Row],[ProductKey]], Products!$A$2:$D$1000, 4, FALSE)</f>
        <v>Road-550-W Yellow, 42</v>
      </c>
    </row>
    <row r="2435" spans="1:17" x14ac:dyDescent="0.25">
      <c r="A2435" s="2">
        <v>38080</v>
      </c>
      <c r="B2435" s="1" t="s">
        <v>7304</v>
      </c>
      <c r="C2435">
        <v>537</v>
      </c>
      <c r="D2435">
        <v>12406</v>
      </c>
      <c r="E2435">
        <v>8</v>
      </c>
      <c r="F2435">
        <v>1</v>
      </c>
      <c r="G2435">
        <v>1</v>
      </c>
      <c r="H2435" s="2">
        <v>43193</v>
      </c>
      <c r="I2435" t="str">
        <f>VLOOKUP(Sales[[#This Row],[TerritoryKey]], Territories[], 2, FALSE)</f>
        <v>Germany</v>
      </c>
      <c r="J2435">
        <f>_xlfn.XLOOKUP(Sales[[#This Row],[ProductKey]], Products!$A:$A, Products!$J:$J)</f>
        <v>13.09</v>
      </c>
      <c r="K2435">
        <f>_xlfn.XLOOKUP(Sales[[#This Row],[ProductKey]], Products!$A:$A, Products!$K:$K)</f>
        <v>35</v>
      </c>
      <c r="L2435" s="1">
        <f>Sales[[#This Row],[ProductPrice]]*Sales[[#This Row],[OrderQuantity]]</f>
        <v>35</v>
      </c>
      <c r="M2435" s="1">
        <f>Sales[[#This Row],[OrderQuantity]]</f>
        <v>1</v>
      </c>
      <c r="N2435" s="1">
        <f>1</f>
        <v>1</v>
      </c>
      <c r="O2435" s="1">
        <f>Sales[[#This Row],[TotalSales]]-Sales[[#This Row],[TotalCost]]</f>
        <v>21.91</v>
      </c>
      <c r="P2435" s="1">
        <f>Sales[[#This Row],[ProductCost]]*Sales[[#This Row],[OrderQuantity]]</f>
        <v>13.09</v>
      </c>
      <c r="Q2435" s="1" t="str">
        <f>VLOOKUP(Sales[[#This Row],[ProductKey]], Products!$A$2:$D$1000, 4, FALSE)</f>
        <v>HL Mountain Tire</v>
      </c>
    </row>
    <row r="2436" spans="1:17" x14ac:dyDescent="0.25">
      <c r="A2436" s="2">
        <v>38051</v>
      </c>
      <c r="B2436" s="1" t="s">
        <v>7356</v>
      </c>
      <c r="C2436">
        <v>605</v>
      </c>
      <c r="D2436">
        <v>25571</v>
      </c>
      <c r="E2436">
        <v>8</v>
      </c>
      <c r="F2436">
        <v>1</v>
      </c>
      <c r="G2436">
        <v>1</v>
      </c>
      <c r="H2436" s="2">
        <v>43164</v>
      </c>
      <c r="I2436" t="str">
        <f>VLOOKUP(Sales[[#This Row],[TerritoryKey]], Territories[], 2, FALSE)</f>
        <v>Germany</v>
      </c>
      <c r="J2436">
        <f>_xlfn.XLOOKUP(Sales[[#This Row],[ProductKey]], Products!$A:$A, Products!$J:$J)</f>
        <v>343.64960000000002</v>
      </c>
      <c r="K2436">
        <f>_xlfn.XLOOKUP(Sales[[#This Row],[ProductKey]], Products!$A:$A, Products!$K:$K)</f>
        <v>539.99</v>
      </c>
      <c r="L2436" s="1">
        <f>Sales[[#This Row],[ProductPrice]]*Sales[[#This Row],[OrderQuantity]]</f>
        <v>539.99</v>
      </c>
      <c r="M2436" s="1">
        <f>Sales[[#This Row],[OrderQuantity]]</f>
        <v>1</v>
      </c>
      <c r="N2436" s="1">
        <f>1</f>
        <v>1</v>
      </c>
      <c r="O2436" s="1">
        <f>Sales[[#This Row],[TotalSales]]-Sales[[#This Row],[TotalCost]]</f>
        <v>196.34039999999999</v>
      </c>
      <c r="P2436" s="1">
        <f>Sales[[#This Row],[ProductCost]]*Sales[[#This Row],[OrderQuantity]]</f>
        <v>343.64960000000002</v>
      </c>
      <c r="Q2436" s="1" t="str">
        <f>VLOOKUP(Sales[[#This Row],[ProductKey]], Products!$A$2:$D$1000, 4, FALSE)</f>
        <v>Road-750 Black, 48</v>
      </c>
    </row>
    <row r="2437" spans="1:17" x14ac:dyDescent="0.25">
      <c r="A2437" s="2">
        <v>38051</v>
      </c>
      <c r="B2437" s="1" t="s">
        <v>7412</v>
      </c>
      <c r="C2437">
        <v>606</v>
      </c>
      <c r="D2437">
        <v>14162</v>
      </c>
      <c r="E2437">
        <v>8</v>
      </c>
      <c r="F2437">
        <v>1</v>
      </c>
      <c r="G2437">
        <v>1</v>
      </c>
      <c r="H2437" s="2">
        <v>43164</v>
      </c>
      <c r="I2437" t="str">
        <f>VLOOKUP(Sales[[#This Row],[TerritoryKey]], Territories[], 2, FALSE)</f>
        <v>Germany</v>
      </c>
      <c r="J2437">
        <f>_xlfn.XLOOKUP(Sales[[#This Row],[ProductKey]], Products!$A:$A, Products!$J:$J)</f>
        <v>343.64960000000002</v>
      </c>
      <c r="K2437">
        <f>_xlfn.XLOOKUP(Sales[[#This Row],[ProductKey]], Products!$A:$A, Products!$K:$K)</f>
        <v>539.99</v>
      </c>
      <c r="L2437" s="1">
        <f>Sales[[#This Row],[ProductPrice]]*Sales[[#This Row],[OrderQuantity]]</f>
        <v>539.99</v>
      </c>
      <c r="M2437" s="1">
        <f>Sales[[#This Row],[OrderQuantity]]</f>
        <v>1</v>
      </c>
      <c r="N2437" s="1">
        <f>1</f>
        <v>1</v>
      </c>
      <c r="O2437" s="1">
        <f>Sales[[#This Row],[TotalSales]]-Sales[[#This Row],[TotalCost]]</f>
        <v>196.34039999999999</v>
      </c>
      <c r="P2437" s="1">
        <f>Sales[[#This Row],[ProductCost]]*Sales[[#This Row],[OrderQuantity]]</f>
        <v>343.64960000000002</v>
      </c>
      <c r="Q2437" s="1" t="str">
        <f>VLOOKUP(Sales[[#This Row],[ProductKey]], Products!$A$2:$D$1000, 4, FALSE)</f>
        <v>Road-750 Black, 52</v>
      </c>
    </row>
    <row r="2438" spans="1:17" x14ac:dyDescent="0.25">
      <c r="A2438" s="2">
        <v>37992</v>
      </c>
      <c r="B2438" s="1" t="s">
        <v>7432</v>
      </c>
      <c r="C2438">
        <v>587</v>
      </c>
      <c r="D2438">
        <v>22523</v>
      </c>
      <c r="E2438">
        <v>8</v>
      </c>
      <c r="F2438">
        <v>1</v>
      </c>
      <c r="G2438">
        <v>1</v>
      </c>
      <c r="H2438" s="2">
        <v>43106</v>
      </c>
      <c r="I2438" t="str">
        <f>VLOOKUP(Sales[[#This Row],[TerritoryKey]], Territories[], 2, FALSE)</f>
        <v>Germany</v>
      </c>
      <c r="J2438">
        <f>_xlfn.XLOOKUP(Sales[[#This Row],[ProductKey]], Products!$A:$A, Products!$J:$J)</f>
        <v>419.77839999999998</v>
      </c>
      <c r="K2438">
        <f>_xlfn.XLOOKUP(Sales[[#This Row],[ProductKey]], Products!$A:$A, Products!$K:$K)</f>
        <v>769.49</v>
      </c>
      <c r="L2438" s="1">
        <f>Sales[[#This Row],[ProductPrice]]*Sales[[#This Row],[OrderQuantity]]</f>
        <v>769.49</v>
      </c>
      <c r="M2438" s="1">
        <f>Sales[[#This Row],[OrderQuantity]]</f>
        <v>1</v>
      </c>
      <c r="N2438" s="1">
        <f>1</f>
        <v>1</v>
      </c>
      <c r="O2438" s="1">
        <f>Sales[[#This Row],[TotalSales]]-Sales[[#This Row],[TotalCost]]</f>
        <v>349.71160000000003</v>
      </c>
      <c r="P2438" s="1">
        <f>Sales[[#This Row],[ProductCost]]*Sales[[#This Row],[OrderQuantity]]</f>
        <v>419.77839999999998</v>
      </c>
      <c r="Q2438" s="1" t="str">
        <f>VLOOKUP(Sales[[#This Row],[ProductKey]], Products!$A$2:$D$1000, 4, FALSE)</f>
        <v>Mountain-400-W Silver, 38</v>
      </c>
    </row>
    <row r="2439" spans="1:17" x14ac:dyDescent="0.25">
      <c r="A2439" s="2">
        <v>38263</v>
      </c>
      <c r="B2439" s="1" t="s">
        <v>7441</v>
      </c>
      <c r="C2439">
        <v>356</v>
      </c>
      <c r="D2439">
        <v>21827</v>
      </c>
      <c r="E2439">
        <v>8</v>
      </c>
      <c r="F2439">
        <v>1</v>
      </c>
      <c r="G2439">
        <v>1</v>
      </c>
      <c r="H2439" s="2">
        <v>43376</v>
      </c>
      <c r="I2439" t="str">
        <f>VLOOKUP(Sales[[#This Row],[TerritoryKey]], Territories[], 2, FALSE)</f>
        <v>Germany</v>
      </c>
      <c r="J2439">
        <f>_xlfn.XLOOKUP(Sales[[#This Row],[ProductKey]], Products!$A:$A, Products!$J:$J)</f>
        <v>1117.8559</v>
      </c>
      <c r="K2439">
        <f>_xlfn.XLOOKUP(Sales[[#This Row],[ProductKey]], Products!$A:$A, Products!$K:$K)</f>
        <v>2071.4196000000002</v>
      </c>
      <c r="L2439" s="1">
        <f>Sales[[#This Row],[ProductPrice]]*Sales[[#This Row],[OrderQuantity]]</f>
        <v>2071.4196000000002</v>
      </c>
      <c r="M2439" s="1">
        <f>Sales[[#This Row],[OrderQuantity]]</f>
        <v>1</v>
      </c>
      <c r="N2439" s="1">
        <f>1</f>
        <v>1</v>
      </c>
      <c r="O2439" s="1">
        <f>Sales[[#This Row],[TotalSales]]-Sales[[#This Row],[TotalCost]]</f>
        <v>953.56370000000015</v>
      </c>
      <c r="P2439" s="1">
        <f>Sales[[#This Row],[ProductCost]]*Sales[[#This Row],[OrderQuantity]]</f>
        <v>1117.8559</v>
      </c>
      <c r="Q2439" s="1" t="str">
        <f>VLOOKUP(Sales[[#This Row],[ProductKey]], Products!$A$2:$D$1000, 4, FALSE)</f>
        <v>Mountain-200 Silver, 46</v>
      </c>
    </row>
    <row r="2440" spans="1:17" x14ac:dyDescent="0.25">
      <c r="A2440" s="2">
        <v>38050</v>
      </c>
      <c r="B2440" s="1" t="s">
        <v>7477</v>
      </c>
      <c r="C2440">
        <v>537</v>
      </c>
      <c r="D2440">
        <v>14690</v>
      </c>
      <c r="E2440">
        <v>8</v>
      </c>
      <c r="F2440">
        <v>1</v>
      </c>
      <c r="G2440">
        <v>1</v>
      </c>
      <c r="H2440" s="2">
        <v>43163</v>
      </c>
      <c r="I2440" t="str">
        <f>VLOOKUP(Sales[[#This Row],[TerritoryKey]], Territories[], 2, FALSE)</f>
        <v>Germany</v>
      </c>
      <c r="J2440">
        <f>_xlfn.XLOOKUP(Sales[[#This Row],[ProductKey]], Products!$A:$A, Products!$J:$J)</f>
        <v>13.09</v>
      </c>
      <c r="K2440">
        <f>_xlfn.XLOOKUP(Sales[[#This Row],[ProductKey]], Products!$A:$A, Products!$K:$K)</f>
        <v>35</v>
      </c>
      <c r="L2440" s="1">
        <f>Sales[[#This Row],[ProductPrice]]*Sales[[#This Row],[OrderQuantity]]</f>
        <v>35</v>
      </c>
      <c r="M2440" s="1">
        <f>Sales[[#This Row],[OrderQuantity]]</f>
        <v>1</v>
      </c>
      <c r="N2440" s="1">
        <f>1</f>
        <v>1</v>
      </c>
      <c r="O2440" s="1">
        <f>Sales[[#This Row],[TotalSales]]-Sales[[#This Row],[TotalCost]]</f>
        <v>21.91</v>
      </c>
      <c r="P2440" s="1">
        <f>Sales[[#This Row],[ProductCost]]*Sales[[#This Row],[OrderQuantity]]</f>
        <v>13.09</v>
      </c>
      <c r="Q2440" s="1" t="str">
        <f>VLOOKUP(Sales[[#This Row],[ProductKey]], Products!$A$2:$D$1000, 4, FALSE)</f>
        <v>HL Mountain Tire</v>
      </c>
    </row>
    <row r="2441" spans="1:17" x14ac:dyDescent="0.25">
      <c r="A2441" s="2">
        <v>38233</v>
      </c>
      <c r="B2441" s="1" t="s">
        <v>7489</v>
      </c>
      <c r="C2441">
        <v>362</v>
      </c>
      <c r="D2441">
        <v>22797</v>
      </c>
      <c r="E2441">
        <v>8</v>
      </c>
      <c r="F2441">
        <v>1</v>
      </c>
      <c r="G2441">
        <v>1</v>
      </c>
      <c r="H2441" s="2">
        <v>43346</v>
      </c>
      <c r="I2441" t="str">
        <f>VLOOKUP(Sales[[#This Row],[TerritoryKey]], Territories[], 2, FALSE)</f>
        <v>Germany</v>
      </c>
      <c r="J2441">
        <f>_xlfn.XLOOKUP(Sales[[#This Row],[ProductKey]], Products!$A:$A, Products!$J:$J)</f>
        <v>1105.81</v>
      </c>
      <c r="K2441">
        <f>_xlfn.XLOOKUP(Sales[[#This Row],[ProductKey]], Products!$A:$A, Products!$K:$K)</f>
        <v>2049.0981999999999</v>
      </c>
      <c r="L2441" s="1">
        <f>Sales[[#This Row],[ProductPrice]]*Sales[[#This Row],[OrderQuantity]]</f>
        <v>2049.0981999999999</v>
      </c>
      <c r="M2441" s="1">
        <f>Sales[[#This Row],[OrderQuantity]]</f>
        <v>1</v>
      </c>
      <c r="N2441" s="1">
        <f>1</f>
        <v>1</v>
      </c>
      <c r="O2441" s="1">
        <f>Sales[[#This Row],[TotalSales]]-Sales[[#This Row],[TotalCost]]</f>
        <v>943.28819999999996</v>
      </c>
      <c r="P2441" s="1">
        <f>Sales[[#This Row],[ProductCost]]*Sales[[#This Row],[OrderQuantity]]</f>
        <v>1105.81</v>
      </c>
      <c r="Q2441" s="1" t="str">
        <f>VLOOKUP(Sales[[#This Row],[ProductKey]], Products!$A$2:$D$1000, 4, FALSE)</f>
        <v>Mountain-200 Black, 46</v>
      </c>
    </row>
    <row r="2442" spans="1:17" x14ac:dyDescent="0.25">
      <c r="A2442" s="2">
        <v>38294</v>
      </c>
      <c r="B2442" s="1" t="s">
        <v>7496</v>
      </c>
      <c r="C2442">
        <v>360</v>
      </c>
      <c r="D2442">
        <v>22803</v>
      </c>
      <c r="E2442">
        <v>8</v>
      </c>
      <c r="F2442">
        <v>1</v>
      </c>
      <c r="G2442">
        <v>1</v>
      </c>
      <c r="H2442" s="2">
        <v>43407</v>
      </c>
      <c r="I2442" t="str">
        <f>VLOOKUP(Sales[[#This Row],[TerritoryKey]], Territories[], 2, FALSE)</f>
        <v>Germany</v>
      </c>
      <c r="J2442">
        <f>_xlfn.XLOOKUP(Sales[[#This Row],[ProductKey]], Products!$A:$A, Products!$J:$J)</f>
        <v>1105.81</v>
      </c>
      <c r="K2442">
        <f>_xlfn.XLOOKUP(Sales[[#This Row],[ProductKey]], Products!$A:$A, Products!$K:$K)</f>
        <v>2049.0981999999999</v>
      </c>
      <c r="L2442" s="1">
        <f>Sales[[#This Row],[ProductPrice]]*Sales[[#This Row],[OrderQuantity]]</f>
        <v>2049.0981999999999</v>
      </c>
      <c r="M2442" s="1">
        <f>Sales[[#This Row],[OrderQuantity]]</f>
        <v>1</v>
      </c>
      <c r="N2442" s="1">
        <f>1</f>
        <v>1</v>
      </c>
      <c r="O2442" s="1">
        <f>Sales[[#This Row],[TotalSales]]-Sales[[#This Row],[TotalCost]]</f>
        <v>943.28819999999996</v>
      </c>
      <c r="P2442" s="1">
        <f>Sales[[#This Row],[ProductCost]]*Sales[[#This Row],[OrderQuantity]]</f>
        <v>1105.81</v>
      </c>
      <c r="Q2442" s="1" t="str">
        <f>VLOOKUP(Sales[[#This Row],[ProductKey]], Products!$A$2:$D$1000, 4, FALSE)</f>
        <v>Mountain-200 Black, 42</v>
      </c>
    </row>
    <row r="2443" spans="1:17" x14ac:dyDescent="0.25">
      <c r="A2443" s="2">
        <v>38143</v>
      </c>
      <c r="B2443" s="1" t="s">
        <v>7498</v>
      </c>
      <c r="C2443">
        <v>537</v>
      </c>
      <c r="D2443">
        <v>14551</v>
      </c>
      <c r="E2443">
        <v>8</v>
      </c>
      <c r="F2443">
        <v>1</v>
      </c>
      <c r="G2443">
        <v>1</v>
      </c>
      <c r="H2443" s="2">
        <v>43256</v>
      </c>
      <c r="I2443" t="str">
        <f>VLOOKUP(Sales[[#This Row],[TerritoryKey]], Territories[], 2, FALSE)</f>
        <v>Germany</v>
      </c>
      <c r="J2443">
        <f>_xlfn.XLOOKUP(Sales[[#This Row],[ProductKey]], Products!$A:$A, Products!$J:$J)</f>
        <v>13.09</v>
      </c>
      <c r="K2443">
        <f>_xlfn.XLOOKUP(Sales[[#This Row],[ProductKey]], Products!$A:$A, Products!$K:$K)</f>
        <v>35</v>
      </c>
      <c r="L2443" s="1">
        <f>Sales[[#This Row],[ProductPrice]]*Sales[[#This Row],[OrderQuantity]]</f>
        <v>35</v>
      </c>
      <c r="M2443" s="1">
        <f>Sales[[#This Row],[OrderQuantity]]</f>
        <v>1</v>
      </c>
      <c r="N2443" s="1">
        <f>1</f>
        <v>1</v>
      </c>
      <c r="O2443" s="1">
        <f>Sales[[#This Row],[TotalSales]]-Sales[[#This Row],[TotalCost]]</f>
        <v>21.91</v>
      </c>
      <c r="P2443" s="1">
        <f>Sales[[#This Row],[ProductCost]]*Sales[[#This Row],[OrderQuantity]]</f>
        <v>13.09</v>
      </c>
      <c r="Q2443" s="1" t="str">
        <f>VLOOKUP(Sales[[#This Row],[ProductKey]], Products!$A$2:$D$1000, 4, FALSE)</f>
        <v>HL Mountain Tire</v>
      </c>
    </row>
    <row r="2444" spans="1:17" x14ac:dyDescent="0.25">
      <c r="A2444" s="2">
        <v>38205</v>
      </c>
      <c r="B2444" s="1" t="s">
        <v>7558</v>
      </c>
      <c r="C2444">
        <v>358</v>
      </c>
      <c r="D2444">
        <v>19365</v>
      </c>
      <c r="E2444">
        <v>8</v>
      </c>
      <c r="F2444">
        <v>1</v>
      </c>
      <c r="G2444">
        <v>1</v>
      </c>
      <c r="H2444" s="2">
        <v>43318</v>
      </c>
      <c r="I2444" t="str">
        <f>VLOOKUP(Sales[[#This Row],[TerritoryKey]], Territories[], 2, FALSE)</f>
        <v>Germany</v>
      </c>
      <c r="J2444">
        <f>_xlfn.XLOOKUP(Sales[[#This Row],[ProductKey]], Products!$A:$A, Products!$J:$J)</f>
        <v>1105.81</v>
      </c>
      <c r="K2444">
        <f>_xlfn.XLOOKUP(Sales[[#This Row],[ProductKey]], Products!$A:$A, Products!$K:$K)</f>
        <v>2049.0981999999999</v>
      </c>
      <c r="L2444" s="1">
        <f>Sales[[#This Row],[ProductPrice]]*Sales[[#This Row],[OrderQuantity]]</f>
        <v>2049.0981999999999</v>
      </c>
      <c r="M2444" s="1">
        <f>Sales[[#This Row],[OrderQuantity]]</f>
        <v>1</v>
      </c>
      <c r="N2444" s="1">
        <f>1</f>
        <v>1</v>
      </c>
      <c r="O2444" s="1">
        <f>Sales[[#This Row],[TotalSales]]-Sales[[#This Row],[TotalCost]]</f>
        <v>943.28819999999996</v>
      </c>
      <c r="P2444" s="1">
        <f>Sales[[#This Row],[ProductCost]]*Sales[[#This Row],[OrderQuantity]]</f>
        <v>1105.81</v>
      </c>
      <c r="Q2444" s="1" t="str">
        <f>VLOOKUP(Sales[[#This Row],[ProductKey]], Products!$A$2:$D$1000, 4, FALSE)</f>
        <v>Mountain-200 Black, 38</v>
      </c>
    </row>
    <row r="2445" spans="1:17" x14ac:dyDescent="0.25">
      <c r="A2445" s="2">
        <v>38233</v>
      </c>
      <c r="B2445" s="1" t="s">
        <v>7562</v>
      </c>
      <c r="C2445">
        <v>356</v>
      </c>
      <c r="D2445">
        <v>13567</v>
      </c>
      <c r="E2445">
        <v>8</v>
      </c>
      <c r="F2445">
        <v>1</v>
      </c>
      <c r="G2445">
        <v>1</v>
      </c>
      <c r="H2445" s="2">
        <v>43346</v>
      </c>
      <c r="I2445" t="str">
        <f>VLOOKUP(Sales[[#This Row],[TerritoryKey]], Territories[], 2, FALSE)</f>
        <v>Germany</v>
      </c>
      <c r="J2445">
        <f>_xlfn.XLOOKUP(Sales[[#This Row],[ProductKey]], Products!$A:$A, Products!$J:$J)</f>
        <v>1117.8559</v>
      </c>
      <c r="K2445">
        <f>_xlfn.XLOOKUP(Sales[[#This Row],[ProductKey]], Products!$A:$A, Products!$K:$K)</f>
        <v>2071.4196000000002</v>
      </c>
      <c r="L2445" s="1">
        <f>Sales[[#This Row],[ProductPrice]]*Sales[[#This Row],[OrderQuantity]]</f>
        <v>2071.4196000000002</v>
      </c>
      <c r="M2445" s="1">
        <f>Sales[[#This Row],[OrderQuantity]]</f>
        <v>1</v>
      </c>
      <c r="N2445" s="1">
        <f>1</f>
        <v>1</v>
      </c>
      <c r="O2445" s="1">
        <f>Sales[[#This Row],[TotalSales]]-Sales[[#This Row],[TotalCost]]</f>
        <v>953.56370000000015</v>
      </c>
      <c r="P2445" s="1">
        <f>Sales[[#This Row],[ProductCost]]*Sales[[#This Row],[OrderQuantity]]</f>
        <v>1117.8559</v>
      </c>
      <c r="Q2445" s="1" t="str">
        <f>VLOOKUP(Sales[[#This Row],[ProductKey]], Products!$A$2:$D$1000, 4, FALSE)</f>
        <v>Mountain-200 Silver, 46</v>
      </c>
    </row>
    <row r="2446" spans="1:17" x14ac:dyDescent="0.25">
      <c r="A2446" s="2">
        <v>38049</v>
      </c>
      <c r="B2446" s="1" t="s">
        <v>7614</v>
      </c>
      <c r="C2446">
        <v>574</v>
      </c>
      <c r="D2446">
        <v>12657</v>
      </c>
      <c r="E2446">
        <v>8</v>
      </c>
      <c r="F2446">
        <v>1</v>
      </c>
      <c r="G2446">
        <v>1</v>
      </c>
      <c r="H2446" s="2">
        <v>43162</v>
      </c>
      <c r="I2446" t="str">
        <f>VLOOKUP(Sales[[#This Row],[TerritoryKey]], Territories[], 2, FALSE)</f>
        <v>Germany</v>
      </c>
      <c r="J2446">
        <f>_xlfn.XLOOKUP(Sales[[#This Row],[ProductKey]], Products!$A:$A, Products!$J:$J)</f>
        <v>1481.9378999999999</v>
      </c>
      <c r="K2446">
        <f>_xlfn.XLOOKUP(Sales[[#This Row],[ProductKey]], Products!$A:$A, Products!$K:$K)</f>
        <v>2384.0700000000002</v>
      </c>
      <c r="L2446" s="1">
        <f>Sales[[#This Row],[ProductPrice]]*Sales[[#This Row],[OrderQuantity]]</f>
        <v>2384.0700000000002</v>
      </c>
      <c r="M2446" s="1">
        <f>Sales[[#This Row],[OrderQuantity]]</f>
        <v>1</v>
      </c>
      <c r="N2446" s="1">
        <f>1</f>
        <v>1</v>
      </c>
      <c r="O2446" s="1">
        <f>Sales[[#This Row],[TotalSales]]-Sales[[#This Row],[TotalCost]]</f>
        <v>902.13210000000026</v>
      </c>
      <c r="P2446" s="1">
        <f>Sales[[#This Row],[ProductCost]]*Sales[[#This Row],[OrderQuantity]]</f>
        <v>1481.9378999999999</v>
      </c>
      <c r="Q2446" s="1" t="str">
        <f>VLOOKUP(Sales[[#This Row],[ProductKey]], Products!$A$2:$D$1000, 4, FALSE)</f>
        <v>Touring-1000 Blue, 50</v>
      </c>
    </row>
    <row r="2447" spans="1:17" x14ac:dyDescent="0.25">
      <c r="A2447" s="2">
        <v>38051</v>
      </c>
      <c r="B2447" s="1" t="s">
        <v>7643</v>
      </c>
      <c r="C2447">
        <v>569</v>
      </c>
      <c r="D2447">
        <v>29381</v>
      </c>
      <c r="E2447">
        <v>8</v>
      </c>
      <c r="F2447">
        <v>1</v>
      </c>
      <c r="G2447">
        <v>1</v>
      </c>
      <c r="H2447" s="2">
        <v>43164</v>
      </c>
      <c r="I2447" t="str">
        <f>VLOOKUP(Sales[[#This Row],[TerritoryKey]], Territories[], 2, FALSE)</f>
        <v>Germany</v>
      </c>
      <c r="J2447">
        <f>_xlfn.XLOOKUP(Sales[[#This Row],[ProductKey]], Products!$A:$A, Products!$J:$J)</f>
        <v>461.44479999999999</v>
      </c>
      <c r="K2447">
        <f>_xlfn.XLOOKUP(Sales[[#This Row],[ProductKey]], Products!$A:$A, Products!$K:$K)</f>
        <v>742.35</v>
      </c>
      <c r="L2447" s="1">
        <f>Sales[[#This Row],[ProductPrice]]*Sales[[#This Row],[OrderQuantity]]</f>
        <v>742.35</v>
      </c>
      <c r="M2447" s="1">
        <f>Sales[[#This Row],[OrderQuantity]]</f>
        <v>1</v>
      </c>
      <c r="N2447" s="1">
        <f>1</f>
        <v>1</v>
      </c>
      <c r="O2447" s="1">
        <f>Sales[[#This Row],[TotalSales]]-Sales[[#This Row],[TotalCost]]</f>
        <v>280.90520000000004</v>
      </c>
      <c r="P2447" s="1">
        <f>Sales[[#This Row],[ProductCost]]*Sales[[#This Row],[OrderQuantity]]</f>
        <v>461.44479999999999</v>
      </c>
      <c r="Q2447" s="1" t="str">
        <f>VLOOKUP(Sales[[#This Row],[ProductKey]], Products!$A$2:$D$1000, 4, FALSE)</f>
        <v>Touring-3000 Yellow, 50</v>
      </c>
    </row>
    <row r="2448" spans="1:17" x14ac:dyDescent="0.25">
      <c r="A2448" s="2">
        <v>38081</v>
      </c>
      <c r="B2448" s="1" t="s">
        <v>7656</v>
      </c>
      <c r="C2448">
        <v>360</v>
      </c>
      <c r="D2448">
        <v>21532</v>
      </c>
      <c r="E2448">
        <v>8</v>
      </c>
      <c r="F2448">
        <v>1</v>
      </c>
      <c r="G2448">
        <v>1</v>
      </c>
      <c r="H2448" s="2">
        <v>43194</v>
      </c>
      <c r="I2448" t="str">
        <f>VLOOKUP(Sales[[#This Row],[TerritoryKey]], Territories[], 2, FALSE)</f>
        <v>Germany</v>
      </c>
      <c r="J2448">
        <f>_xlfn.XLOOKUP(Sales[[#This Row],[ProductKey]], Products!$A:$A, Products!$J:$J)</f>
        <v>1105.81</v>
      </c>
      <c r="K2448">
        <f>_xlfn.XLOOKUP(Sales[[#This Row],[ProductKey]], Products!$A:$A, Products!$K:$K)</f>
        <v>2049.0981999999999</v>
      </c>
      <c r="L2448" s="1">
        <f>Sales[[#This Row],[ProductPrice]]*Sales[[#This Row],[OrderQuantity]]</f>
        <v>2049.0981999999999</v>
      </c>
      <c r="M2448" s="1">
        <f>Sales[[#This Row],[OrderQuantity]]</f>
        <v>1</v>
      </c>
      <c r="N2448" s="1">
        <f>1</f>
        <v>1</v>
      </c>
      <c r="O2448" s="1">
        <f>Sales[[#This Row],[TotalSales]]-Sales[[#This Row],[TotalCost]]</f>
        <v>943.28819999999996</v>
      </c>
      <c r="P2448" s="1">
        <f>Sales[[#This Row],[ProductCost]]*Sales[[#This Row],[OrderQuantity]]</f>
        <v>1105.81</v>
      </c>
      <c r="Q2448" s="1" t="str">
        <f>VLOOKUP(Sales[[#This Row],[ProductKey]], Products!$A$2:$D$1000, 4, FALSE)</f>
        <v>Mountain-200 Black, 42</v>
      </c>
    </row>
    <row r="2449" spans="1:17" x14ac:dyDescent="0.25">
      <c r="A2449" s="2">
        <v>38295</v>
      </c>
      <c r="B2449" s="1" t="s">
        <v>7678</v>
      </c>
      <c r="C2449">
        <v>580</v>
      </c>
      <c r="D2449">
        <v>19415</v>
      </c>
      <c r="E2449">
        <v>8</v>
      </c>
      <c r="F2449">
        <v>1</v>
      </c>
      <c r="G2449">
        <v>1</v>
      </c>
      <c r="H2449" s="2">
        <v>43408</v>
      </c>
      <c r="I2449" t="str">
        <f>VLOOKUP(Sales[[#This Row],[TerritoryKey]], Territories[], 2, FALSE)</f>
        <v>Germany</v>
      </c>
      <c r="J2449">
        <f>_xlfn.XLOOKUP(Sales[[#This Row],[ProductKey]], Products!$A:$A, Products!$J:$J)</f>
        <v>1082.51</v>
      </c>
      <c r="K2449">
        <f>_xlfn.XLOOKUP(Sales[[#This Row],[ProductKey]], Products!$A:$A, Products!$K:$K)</f>
        <v>1700.99</v>
      </c>
      <c r="L2449" s="1">
        <f>Sales[[#This Row],[ProductPrice]]*Sales[[#This Row],[OrderQuantity]]</f>
        <v>1700.99</v>
      </c>
      <c r="M2449" s="1">
        <f>Sales[[#This Row],[OrderQuantity]]</f>
        <v>1</v>
      </c>
      <c r="N2449" s="1">
        <f>1</f>
        <v>1</v>
      </c>
      <c r="O2449" s="1">
        <f>Sales[[#This Row],[TotalSales]]-Sales[[#This Row],[TotalCost]]</f>
        <v>618.48</v>
      </c>
      <c r="P2449" s="1">
        <f>Sales[[#This Row],[ProductCost]]*Sales[[#This Row],[OrderQuantity]]</f>
        <v>1082.51</v>
      </c>
      <c r="Q2449" s="1" t="str">
        <f>VLOOKUP(Sales[[#This Row],[ProductKey]], Products!$A$2:$D$1000, 4, FALSE)</f>
        <v>Road-350-W Yellow, 40</v>
      </c>
    </row>
    <row r="2450" spans="1:17" x14ac:dyDescent="0.25">
      <c r="A2450" s="2">
        <v>38236</v>
      </c>
      <c r="B2450" s="1" t="s">
        <v>7708</v>
      </c>
      <c r="C2450">
        <v>581</v>
      </c>
      <c r="D2450">
        <v>26829</v>
      </c>
      <c r="E2450">
        <v>8</v>
      </c>
      <c r="F2450">
        <v>1</v>
      </c>
      <c r="G2450">
        <v>1</v>
      </c>
      <c r="H2450" s="2">
        <v>43349</v>
      </c>
      <c r="I2450" t="str">
        <f>VLOOKUP(Sales[[#This Row],[TerritoryKey]], Territories[], 2, FALSE)</f>
        <v>Germany</v>
      </c>
      <c r="J2450">
        <f>_xlfn.XLOOKUP(Sales[[#This Row],[ProductKey]], Products!$A:$A, Products!$J:$J)</f>
        <v>1082.51</v>
      </c>
      <c r="K2450">
        <f>_xlfn.XLOOKUP(Sales[[#This Row],[ProductKey]], Products!$A:$A, Products!$K:$K)</f>
        <v>1700.99</v>
      </c>
      <c r="L2450" s="1">
        <f>Sales[[#This Row],[ProductPrice]]*Sales[[#This Row],[OrderQuantity]]</f>
        <v>1700.99</v>
      </c>
      <c r="M2450" s="1">
        <f>Sales[[#This Row],[OrderQuantity]]</f>
        <v>1</v>
      </c>
      <c r="N2450" s="1">
        <f>1</f>
        <v>1</v>
      </c>
      <c r="O2450" s="1">
        <f>Sales[[#This Row],[TotalSales]]-Sales[[#This Row],[TotalCost]]</f>
        <v>618.48</v>
      </c>
      <c r="P2450" s="1">
        <f>Sales[[#This Row],[ProductCost]]*Sales[[#This Row],[OrderQuantity]]</f>
        <v>1082.51</v>
      </c>
      <c r="Q2450" s="1" t="str">
        <f>VLOOKUP(Sales[[#This Row],[ProductKey]], Products!$A$2:$D$1000, 4, FALSE)</f>
        <v>Road-350-W Yellow, 42</v>
      </c>
    </row>
    <row r="2451" spans="1:17" x14ac:dyDescent="0.25">
      <c r="A2451" s="2">
        <v>37991</v>
      </c>
      <c r="B2451" s="1" t="s">
        <v>7712</v>
      </c>
      <c r="C2451">
        <v>575</v>
      </c>
      <c r="D2451">
        <v>12330</v>
      </c>
      <c r="E2451">
        <v>8</v>
      </c>
      <c r="F2451">
        <v>1</v>
      </c>
      <c r="G2451">
        <v>1</v>
      </c>
      <c r="H2451" s="2">
        <v>43105</v>
      </c>
      <c r="I2451" t="str">
        <f>VLOOKUP(Sales[[#This Row],[TerritoryKey]], Territories[], 2, FALSE)</f>
        <v>Germany</v>
      </c>
      <c r="J2451">
        <f>_xlfn.XLOOKUP(Sales[[#This Row],[ProductKey]], Products!$A:$A, Products!$J:$J)</f>
        <v>1481.9378999999999</v>
      </c>
      <c r="K2451">
        <f>_xlfn.XLOOKUP(Sales[[#This Row],[ProductKey]], Products!$A:$A, Products!$K:$K)</f>
        <v>2384.0700000000002</v>
      </c>
      <c r="L2451" s="1">
        <f>Sales[[#This Row],[ProductPrice]]*Sales[[#This Row],[OrderQuantity]]</f>
        <v>2384.0700000000002</v>
      </c>
      <c r="M2451" s="1">
        <f>Sales[[#This Row],[OrderQuantity]]</f>
        <v>1</v>
      </c>
      <c r="N2451" s="1">
        <f>1</f>
        <v>1</v>
      </c>
      <c r="O2451" s="1">
        <f>Sales[[#This Row],[TotalSales]]-Sales[[#This Row],[TotalCost]]</f>
        <v>902.13210000000026</v>
      </c>
      <c r="P2451" s="1">
        <f>Sales[[#This Row],[ProductCost]]*Sales[[#This Row],[OrderQuantity]]</f>
        <v>1481.9378999999999</v>
      </c>
      <c r="Q2451" s="1" t="str">
        <f>VLOOKUP(Sales[[#This Row],[ProductKey]], Products!$A$2:$D$1000, 4, FALSE)</f>
        <v>Touring-1000 Blue, 54</v>
      </c>
    </row>
    <row r="2452" spans="1:17" x14ac:dyDescent="0.25">
      <c r="A2452" s="2">
        <v>38174</v>
      </c>
      <c r="B2452" s="1" t="s">
        <v>7725</v>
      </c>
      <c r="C2452">
        <v>575</v>
      </c>
      <c r="D2452">
        <v>13256</v>
      </c>
      <c r="E2452">
        <v>8</v>
      </c>
      <c r="F2452">
        <v>1</v>
      </c>
      <c r="G2452">
        <v>1</v>
      </c>
      <c r="H2452" s="2">
        <v>43287</v>
      </c>
      <c r="I2452" t="str">
        <f>VLOOKUP(Sales[[#This Row],[TerritoryKey]], Territories[], 2, FALSE)</f>
        <v>Germany</v>
      </c>
      <c r="J2452">
        <f>_xlfn.XLOOKUP(Sales[[#This Row],[ProductKey]], Products!$A:$A, Products!$J:$J)</f>
        <v>1481.9378999999999</v>
      </c>
      <c r="K2452">
        <f>_xlfn.XLOOKUP(Sales[[#This Row],[ProductKey]], Products!$A:$A, Products!$K:$K)</f>
        <v>2384.0700000000002</v>
      </c>
      <c r="L2452" s="1">
        <f>Sales[[#This Row],[ProductPrice]]*Sales[[#This Row],[OrderQuantity]]</f>
        <v>2384.0700000000002</v>
      </c>
      <c r="M2452" s="1">
        <f>Sales[[#This Row],[OrderQuantity]]</f>
        <v>1</v>
      </c>
      <c r="N2452" s="1">
        <f>1</f>
        <v>1</v>
      </c>
      <c r="O2452" s="1">
        <f>Sales[[#This Row],[TotalSales]]-Sales[[#This Row],[TotalCost]]</f>
        <v>902.13210000000026</v>
      </c>
      <c r="P2452" s="1">
        <f>Sales[[#This Row],[ProductCost]]*Sales[[#This Row],[OrderQuantity]]</f>
        <v>1481.9378999999999</v>
      </c>
      <c r="Q2452" s="1" t="str">
        <f>VLOOKUP(Sales[[#This Row],[ProductKey]], Products!$A$2:$D$1000, 4, FALSE)</f>
        <v>Touring-1000 Blue, 54</v>
      </c>
    </row>
    <row r="2453" spans="1:17" x14ac:dyDescent="0.25">
      <c r="A2453" s="2">
        <v>38325</v>
      </c>
      <c r="B2453" s="1" t="s">
        <v>7762</v>
      </c>
      <c r="C2453">
        <v>584</v>
      </c>
      <c r="D2453">
        <v>25591</v>
      </c>
      <c r="E2453">
        <v>8</v>
      </c>
      <c r="F2453">
        <v>1</v>
      </c>
      <c r="G2453">
        <v>1</v>
      </c>
      <c r="H2453" s="2">
        <v>43438</v>
      </c>
      <c r="I2453" t="str">
        <f>VLOOKUP(Sales[[#This Row],[TerritoryKey]], Territories[], 2, FALSE)</f>
        <v>Germany</v>
      </c>
      <c r="J2453">
        <f>_xlfn.XLOOKUP(Sales[[#This Row],[ProductKey]], Products!$A:$A, Products!$J:$J)</f>
        <v>343.64960000000002</v>
      </c>
      <c r="K2453">
        <f>_xlfn.XLOOKUP(Sales[[#This Row],[ProductKey]], Products!$A:$A, Products!$K:$K)</f>
        <v>539.99</v>
      </c>
      <c r="L2453" s="1">
        <f>Sales[[#This Row],[ProductPrice]]*Sales[[#This Row],[OrderQuantity]]</f>
        <v>539.99</v>
      </c>
      <c r="M2453" s="1">
        <f>Sales[[#This Row],[OrderQuantity]]</f>
        <v>1</v>
      </c>
      <c r="N2453" s="1">
        <f>1</f>
        <v>1</v>
      </c>
      <c r="O2453" s="1">
        <f>Sales[[#This Row],[TotalSales]]-Sales[[#This Row],[TotalCost]]</f>
        <v>196.34039999999999</v>
      </c>
      <c r="P2453" s="1">
        <f>Sales[[#This Row],[ProductCost]]*Sales[[#This Row],[OrderQuantity]]</f>
        <v>343.64960000000002</v>
      </c>
      <c r="Q2453" s="1" t="str">
        <f>VLOOKUP(Sales[[#This Row],[ProductKey]], Products!$A$2:$D$1000, 4, FALSE)</f>
        <v>Road-750 Black, 58</v>
      </c>
    </row>
    <row r="2454" spans="1:17" x14ac:dyDescent="0.25">
      <c r="A2454" s="2">
        <v>38236</v>
      </c>
      <c r="B2454" s="1" t="s">
        <v>7777</v>
      </c>
      <c r="C2454">
        <v>580</v>
      </c>
      <c r="D2454">
        <v>12129</v>
      </c>
      <c r="E2454">
        <v>8</v>
      </c>
      <c r="F2454">
        <v>1</v>
      </c>
      <c r="G2454">
        <v>1</v>
      </c>
      <c r="H2454" s="2">
        <v>43349</v>
      </c>
      <c r="I2454" t="str">
        <f>VLOOKUP(Sales[[#This Row],[TerritoryKey]], Territories[], 2, FALSE)</f>
        <v>Germany</v>
      </c>
      <c r="J2454">
        <f>_xlfn.XLOOKUP(Sales[[#This Row],[ProductKey]], Products!$A:$A, Products!$J:$J)</f>
        <v>1082.51</v>
      </c>
      <c r="K2454">
        <f>_xlfn.XLOOKUP(Sales[[#This Row],[ProductKey]], Products!$A:$A, Products!$K:$K)</f>
        <v>1700.99</v>
      </c>
      <c r="L2454" s="1">
        <f>Sales[[#This Row],[ProductPrice]]*Sales[[#This Row],[OrderQuantity]]</f>
        <v>1700.99</v>
      </c>
      <c r="M2454" s="1">
        <f>Sales[[#This Row],[OrderQuantity]]</f>
        <v>1</v>
      </c>
      <c r="N2454" s="1">
        <f>1</f>
        <v>1</v>
      </c>
      <c r="O2454" s="1">
        <f>Sales[[#This Row],[TotalSales]]-Sales[[#This Row],[TotalCost]]</f>
        <v>618.48</v>
      </c>
      <c r="P2454" s="1">
        <f>Sales[[#This Row],[ProductCost]]*Sales[[#This Row],[OrderQuantity]]</f>
        <v>1082.51</v>
      </c>
      <c r="Q2454" s="1" t="str">
        <f>VLOOKUP(Sales[[#This Row],[ProductKey]], Products!$A$2:$D$1000, 4, FALSE)</f>
        <v>Road-350-W Yellow, 40</v>
      </c>
    </row>
    <row r="2455" spans="1:17" x14ac:dyDescent="0.25">
      <c r="A2455" s="2">
        <v>37991</v>
      </c>
      <c r="B2455" s="1" t="s">
        <v>7807</v>
      </c>
      <c r="C2455">
        <v>371</v>
      </c>
      <c r="D2455">
        <v>16940</v>
      </c>
      <c r="E2455">
        <v>8</v>
      </c>
      <c r="F2455">
        <v>1</v>
      </c>
      <c r="G2455">
        <v>1</v>
      </c>
      <c r="H2455" s="2">
        <v>43105</v>
      </c>
      <c r="I2455" t="str">
        <f>VLOOKUP(Sales[[#This Row],[TerritoryKey]], Territories[], 2, FALSE)</f>
        <v>Germany</v>
      </c>
      <c r="J2455">
        <f>_xlfn.XLOOKUP(Sales[[#This Row],[ProductKey]], Products!$A:$A, Products!$J:$J)</f>
        <v>1320.6838</v>
      </c>
      <c r="K2455">
        <f>_xlfn.XLOOKUP(Sales[[#This Row],[ProductKey]], Products!$A:$A, Products!$K:$K)</f>
        <v>2181.5625</v>
      </c>
      <c r="L2455" s="1">
        <f>Sales[[#This Row],[ProductPrice]]*Sales[[#This Row],[OrderQuantity]]</f>
        <v>2181.5625</v>
      </c>
      <c r="M2455" s="1">
        <f>Sales[[#This Row],[OrderQuantity]]</f>
        <v>1</v>
      </c>
      <c r="N2455" s="1">
        <f>1</f>
        <v>1</v>
      </c>
      <c r="O2455" s="1">
        <f>Sales[[#This Row],[TotalSales]]-Sales[[#This Row],[TotalCost]]</f>
        <v>860.87869999999998</v>
      </c>
      <c r="P2455" s="1">
        <f>Sales[[#This Row],[ProductCost]]*Sales[[#This Row],[OrderQuantity]]</f>
        <v>1320.6838</v>
      </c>
      <c r="Q2455" s="1" t="str">
        <f>VLOOKUP(Sales[[#This Row],[ProductKey]], Products!$A$2:$D$1000, 4, FALSE)</f>
        <v>Road-250 Red, 58</v>
      </c>
    </row>
    <row r="2456" spans="1:17" x14ac:dyDescent="0.25">
      <c r="A2456" s="2">
        <v>38203</v>
      </c>
      <c r="B2456" s="1" t="s">
        <v>7818</v>
      </c>
      <c r="C2456">
        <v>576</v>
      </c>
      <c r="D2456">
        <v>12302</v>
      </c>
      <c r="E2456">
        <v>8</v>
      </c>
      <c r="F2456">
        <v>1</v>
      </c>
      <c r="G2456">
        <v>1</v>
      </c>
      <c r="H2456" s="2">
        <v>43316</v>
      </c>
      <c r="I2456" t="str">
        <f>VLOOKUP(Sales[[#This Row],[TerritoryKey]], Territories[], 2, FALSE)</f>
        <v>Germany</v>
      </c>
      <c r="J2456">
        <f>_xlfn.XLOOKUP(Sales[[#This Row],[ProductKey]], Products!$A:$A, Products!$J:$J)</f>
        <v>1481.9378999999999</v>
      </c>
      <c r="K2456">
        <f>_xlfn.XLOOKUP(Sales[[#This Row],[ProductKey]], Products!$A:$A, Products!$K:$K)</f>
        <v>2384.0700000000002</v>
      </c>
      <c r="L2456" s="1">
        <f>Sales[[#This Row],[ProductPrice]]*Sales[[#This Row],[OrderQuantity]]</f>
        <v>2384.0700000000002</v>
      </c>
      <c r="M2456" s="1">
        <f>Sales[[#This Row],[OrderQuantity]]</f>
        <v>1</v>
      </c>
      <c r="N2456" s="1">
        <f>1</f>
        <v>1</v>
      </c>
      <c r="O2456" s="1">
        <f>Sales[[#This Row],[TotalSales]]-Sales[[#This Row],[TotalCost]]</f>
        <v>902.13210000000026</v>
      </c>
      <c r="P2456" s="1">
        <f>Sales[[#This Row],[ProductCost]]*Sales[[#This Row],[OrderQuantity]]</f>
        <v>1481.9378999999999</v>
      </c>
      <c r="Q2456" s="1" t="str">
        <f>VLOOKUP(Sales[[#This Row],[ProductKey]], Products!$A$2:$D$1000, 4, FALSE)</f>
        <v>Touring-1000 Blue, 60</v>
      </c>
    </row>
    <row r="2457" spans="1:17" x14ac:dyDescent="0.25">
      <c r="A2457" s="2">
        <v>38023</v>
      </c>
      <c r="B2457" s="1" t="s">
        <v>7890</v>
      </c>
      <c r="C2457">
        <v>354</v>
      </c>
      <c r="D2457">
        <v>13570</v>
      </c>
      <c r="E2457">
        <v>8</v>
      </c>
      <c r="F2457">
        <v>1</v>
      </c>
      <c r="G2457">
        <v>1</v>
      </c>
      <c r="H2457" s="2">
        <v>43137</v>
      </c>
      <c r="I2457" t="str">
        <f>VLOOKUP(Sales[[#This Row],[TerritoryKey]], Territories[], 2, FALSE)</f>
        <v>Germany</v>
      </c>
      <c r="J2457">
        <f>_xlfn.XLOOKUP(Sales[[#This Row],[ProductKey]], Products!$A:$A, Products!$J:$J)</f>
        <v>1117.8559</v>
      </c>
      <c r="K2457">
        <f>_xlfn.XLOOKUP(Sales[[#This Row],[ProductKey]], Products!$A:$A, Products!$K:$K)</f>
        <v>2071.4196000000002</v>
      </c>
      <c r="L2457" s="1">
        <f>Sales[[#This Row],[ProductPrice]]*Sales[[#This Row],[OrderQuantity]]</f>
        <v>2071.4196000000002</v>
      </c>
      <c r="M2457" s="1">
        <f>Sales[[#This Row],[OrderQuantity]]</f>
        <v>1</v>
      </c>
      <c r="N2457" s="1">
        <f>1</f>
        <v>1</v>
      </c>
      <c r="O2457" s="1">
        <f>Sales[[#This Row],[TotalSales]]-Sales[[#This Row],[TotalCost]]</f>
        <v>953.56370000000015</v>
      </c>
      <c r="P2457" s="1">
        <f>Sales[[#This Row],[ProductCost]]*Sales[[#This Row],[OrderQuantity]]</f>
        <v>1117.8559</v>
      </c>
      <c r="Q2457" s="1" t="str">
        <f>VLOOKUP(Sales[[#This Row],[ProductKey]], Products!$A$2:$D$1000, 4, FALSE)</f>
        <v>Mountain-200 Silver, 42</v>
      </c>
    </row>
    <row r="2458" spans="1:17" x14ac:dyDescent="0.25">
      <c r="A2458" s="2">
        <v>38082</v>
      </c>
      <c r="B2458" s="1" t="s">
        <v>7904</v>
      </c>
      <c r="C2458">
        <v>579</v>
      </c>
      <c r="D2458">
        <v>20051</v>
      </c>
      <c r="E2458">
        <v>8</v>
      </c>
      <c r="F2458">
        <v>1</v>
      </c>
      <c r="G2458">
        <v>1</v>
      </c>
      <c r="H2458" s="2">
        <v>43195</v>
      </c>
      <c r="I2458" t="str">
        <f>VLOOKUP(Sales[[#This Row],[TerritoryKey]], Territories[], 2, FALSE)</f>
        <v>Germany</v>
      </c>
      <c r="J2458">
        <f>_xlfn.XLOOKUP(Sales[[#This Row],[ProductKey]], Products!$A:$A, Products!$J:$J)</f>
        <v>755.1508</v>
      </c>
      <c r="K2458">
        <f>_xlfn.XLOOKUP(Sales[[#This Row],[ProductKey]], Products!$A:$A, Products!$K:$K)</f>
        <v>1214.8499999999999</v>
      </c>
      <c r="L2458" s="1">
        <f>Sales[[#This Row],[ProductPrice]]*Sales[[#This Row],[OrderQuantity]]</f>
        <v>1214.8499999999999</v>
      </c>
      <c r="M2458" s="1">
        <f>Sales[[#This Row],[OrderQuantity]]</f>
        <v>1</v>
      </c>
      <c r="N2458" s="1">
        <f>1</f>
        <v>1</v>
      </c>
      <c r="O2458" s="1">
        <f>Sales[[#This Row],[TotalSales]]-Sales[[#This Row],[TotalCost]]</f>
        <v>459.69919999999991</v>
      </c>
      <c r="P2458" s="1">
        <f>Sales[[#This Row],[ProductCost]]*Sales[[#This Row],[OrderQuantity]]</f>
        <v>755.1508</v>
      </c>
      <c r="Q2458" s="1" t="str">
        <f>VLOOKUP(Sales[[#This Row],[ProductKey]], Products!$A$2:$D$1000, 4, FALSE)</f>
        <v>Touring-2000 Blue, 54</v>
      </c>
    </row>
    <row r="2459" spans="1:17" x14ac:dyDescent="0.25">
      <c r="A2459" s="2">
        <v>37875</v>
      </c>
      <c r="B2459" s="1" t="s">
        <v>39</v>
      </c>
      <c r="C2459">
        <v>226</v>
      </c>
      <c r="D2459">
        <v>12563</v>
      </c>
      <c r="E2459">
        <v>10</v>
      </c>
      <c r="F2459">
        <v>1</v>
      </c>
      <c r="G2459">
        <v>1</v>
      </c>
      <c r="H2459" s="2">
        <v>42989</v>
      </c>
      <c r="I2459" t="str">
        <f>VLOOKUP(Sales[[#This Row],[TerritoryKey]], Territories[], 2, FALSE)</f>
        <v>United Kingdom</v>
      </c>
      <c r="J2459">
        <f>_xlfn.XLOOKUP(Sales[[#This Row],[ProductKey]], Products!$A:$A, Products!$J:$J)</f>
        <v>31.724399999999999</v>
      </c>
      <c r="K2459">
        <f>_xlfn.XLOOKUP(Sales[[#This Row],[ProductKey]], Products!$A:$A, Products!$K:$K)</f>
        <v>48.067300000000003</v>
      </c>
      <c r="L2459" s="1">
        <f>Sales[[#This Row],[ProductPrice]]*Sales[[#This Row],[OrderQuantity]]</f>
        <v>48.067300000000003</v>
      </c>
      <c r="M2459" s="1">
        <f>Sales[[#This Row],[OrderQuantity]]</f>
        <v>1</v>
      </c>
      <c r="N2459" s="1">
        <f>1</f>
        <v>1</v>
      </c>
      <c r="O2459" s="1">
        <f>Sales[[#This Row],[TotalSales]]-Sales[[#This Row],[TotalCost]]</f>
        <v>16.342900000000004</v>
      </c>
      <c r="P2459" s="1">
        <f>Sales[[#This Row],[ProductCost]]*Sales[[#This Row],[OrderQuantity]]</f>
        <v>31.724399999999999</v>
      </c>
      <c r="Q2459" s="1" t="str">
        <f>VLOOKUP(Sales[[#This Row],[ProductKey]], Products!$A$2:$D$1000, 4, FALSE)</f>
        <v>Long-Sleeve Logo Jersey, S</v>
      </c>
    </row>
    <row r="2460" spans="1:17" x14ac:dyDescent="0.25">
      <c r="A2460" s="2">
        <v>37753</v>
      </c>
      <c r="B2460" s="1" t="s">
        <v>59</v>
      </c>
      <c r="C2460">
        <v>583</v>
      </c>
      <c r="D2460">
        <v>21683</v>
      </c>
      <c r="E2460">
        <v>10</v>
      </c>
      <c r="F2460">
        <v>1</v>
      </c>
      <c r="G2460">
        <v>1</v>
      </c>
      <c r="H2460" s="2">
        <v>42867</v>
      </c>
      <c r="I2460" t="str">
        <f>VLOOKUP(Sales[[#This Row],[TerritoryKey]], Territories[], 2, FALSE)</f>
        <v>United Kingdom</v>
      </c>
      <c r="J2460">
        <f>_xlfn.XLOOKUP(Sales[[#This Row],[ProductKey]], Products!$A:$A, Products!$J:$J)</f>
        <v>1082.51</v>
      </c>
      <c r="K2460">
        <f>_xlfn.XLOOKUP(Sales[[#This Row],[ProductKey]], Products!$A:$A, Products!$K:$K)</f>
        <v>1700.99</v>
      </c>
      <c r="L2460" s="1">
        <f>Sales[[#This Row],[ProductPrice]]*Sales[[#This Row],[OrderQuantity]]</f>
        <v>1700.99</v>
      </c>
      <c r="M2460" s="1">
        <f>Sales[[#This Row],[OrderQuantity]]</f>
        <v>1</v>
      </c>
      <c r="N2460" s="1">
        <f>1</f>
        <v>1</v>
      </c>
      <c r="O2460" s="1">
        <f>Sales[[#This Row],[TotalSales]]-Sales[[#This Row],[TotalCost]]</f>
        <v>618.48</v>
      </c>
      <c r="P2460" s="1">
        <f>Sales[[#This Row],[ProductCost]]*Sales[[#This Row],[OrderQuantity]]</f>
        <v>1082.51</v>
      </c>
      <c r="Q2460" s="1" t="str">
        <f>VLOOKUP(Sales[[#This Row],[ProductKey]], Products!$A$2:$D$1000, 4, FALSE)</f>
        <v>Road-350-W Yellow, 48</v>
      </c>
    </row>
    <row r="2461" spans="1:17" x14ac:dyDescent="0.25">
      <c r="A2461" s="2">
        <v>37904</v>
      </c>
      <c r="B2461" s="1" t="s">
        <v>95</v>
      </c>
      <c r="C2461">
        <v>362</v>
      </c>
      <c r="D2461">
        <v>12623</v>
      </c>
      <c r="E2461">
        <v>10</v>
      </c>
      <c r="F2461">
        <v>1</v>
      </c>
      <c r="G2461">
        <v>1</v>
      </c>
      <c r="H2461" s="2">
        <v>43018</v>
      </c>
      <c r="I2461" t="str">
        <f>VLOOKUP(Sales[[#This Row],[TerritoryKey]], Territories[], 2, FALSE)</f>
        <v>United Kingdom</v>
      </c>
      <c r="J2461">
        <f>_xlfn.XLOOKUP(Sales[[#This Row],[ProductKey]], Products!$A:$A, Products!$J:$J)</f>
        <v>1105.81</v>
      </c>
      <c r="K2461">
        <f>_xlfn.XLOOKUP(Sales[[#This Row],[ProductKey]], Products!$A:$A, Products!$K:$K)</f>
        <v>2049.0981999999999</v>
      </c>
      <c r="L2461" s="1">
        <f>Sales[[#This Row],[ProductPrice]]*Sales[[#This Row],[OrderQuantity]]</f>
        <v>2049.0981999999999</v>
      </c>
      <c r="M2461" s="1">
        <f>Sales[[#This Row],[OrderQuantity]]</f>
        <v>1</v>
      </c>
      <c r="N2461" s="1">
        <f>1</f>
        <v>1</v>
      </c>
      <c r="O2461" s="1">
        <f>Sales[[#This Row],[TotalSales]]-Sales[[#This Row],[TotalCost]]</f>
        <v>943.28819999999996</v>
      </c>
      <c r="P2461" s="1">
        <f>Sales[[#This Row],[ProductCost]]*Sales[[#This Row],[OrderQuantity]]</f>
        <v>1105.81</v>
      </c>
      <c r="Q2461" s="1" t="str">
        <f>VLOOKUP(Sales[[#This Row],[ProductKey]], Products!$A$2:$D$1000, 4, FALSE)</f>
        <v>Mountain-200 Black, 46</v>
      </c>
    </row>
    <row r="2462" spans="1:17" x14ac:dyDescent="0.25">
      <c r="A2462" s="2">
        <v>37843</v>
      </c>
      <c r="B2462" s="1" t="s">
        <v>145</v>
      </c>
      <c r="C2462">
        <v>597</v>
      </c>
      <c r="D2462">
        <v>17896</v>
      </c>
      <c r="E2462">
        <v>10</v>
      </c>
      <c r="F2462">
        <v>1</v>
      </c>
      <c r="G2462">
        <v>1</v>
      </c>
      <c r="H2462" s="2">
        <v>42957</v>
      </c>
      <c r="I2462" t="str">
        <f>VLOOKUP(Sales[[#This Row],[TerritoryKey]], Territories[], 2, FALSE)</f>
        <v>United Kingdom</v>
      </c>
      <c r="J2462">
        <f>_xlfn.XLOOKUP(Sales[[#This Row],[ProductKey]], Products!$A:$A, Products!$J:$J)</f>
        <v>294.5797</v>
      </c>
      <c r="K2462">
        <f>_xlfn.XLOOKUP(Sales[[#This Row],[ProductKey]], Products!$A:$A, Products!$K:$K)</f>
        <v>539.99</v>
      </c>
      <c r="L2462" s="1">
        <f>Sales[[#This Row],[ProductPrice]]*Sales[[#This Row],[OrderQuantity]]</f>
        <v>539.99</v>
      </c>
      <c r="M2462" s="1">
        <f>Sales[[#This Row],[OrderQuantity]]</f>
        <v>1</v>
      </c>
      <c r="N2462" s="1">
        <f>1</f>
        <v>1</v>
      </c>
      <c r="O2462" s="1">
        <f>Sales[[#This Row],[TotalSales]]-Sales[[#This Row],[TotalCost]]</f>
        <v>245.41030000000001</v>
      </c>
      <c r="P2462" s="1">
        <f>Sales[[#This Row],[ProductCost]]*Sales[[#This Row],[OrderQuantity]]</f>
        <v>294.5797</v>
      </c>
      <c r="Q2462" s="1" t="str">
        <f>VLOOKUP(Sales[[#This Row],[ProductKey]], Products!$A$2:$D$1000, 4, FALSE)</f>
        <v>Mountain-500 Black, 42</v>
      </c>
    </row>
    <row r="2463" spans="1:17" x14ac:dyDescent="0.25">
      <c r="A2463" s="2">
        <v>37662</v>
      </c>
      <c r="B2463" s="1" t="s">
        <v>281</v>
      </c>
      <c r="C2463">
        <v>358</v>
      </c>
      <c r="D2463">
        <v>15354</v>
      </c>
      <c r="E2463">
        <v>10</v>
      </c>
      <c r="F2463">
        <v>1</v>
      </c>
      <c r="G2463">
        <v>1</v>
      </c>
      <c r="H2463" s="2">
        <v>42776</v>
      </c>
      <c r="I2463" t="str">
        <f>VLOOKUP(Sales[[#This Row],[TerritoryKey]], Territories[], 2, FALSE)</f>
        <v>United Kingdom</v>
      </c>
      <c r="J2463">
        <f>_xlfn.XLOOKUP(Sales[[#This Row],[ProductKey]], Products!$A:$A, Products!$J:$J)</f>
        <v>1105.81</v>
      </c>
      <c r="K2463">
        <f>_xlfn.XLOOKUP(Sales[[#This Row],[ProductKey]], Products!$A:$A, Products!$K:$K)</f>
        <v>2049.0981999999999</v>
      </c>
      <c r="L2463" s="1">
        <f>Sales[[#This Row],[ProductPrice]]*Sales[[#This Row],[OrderQuantity]]</f>
        <v>2049.0981999999999</v>
      </c>
      <c r="M2463" s="1">
        <f>Sales[[#This Row],[OrderQuantity]]</f>
        <v>1</v>
      </c>
      <c r="N2463" s="1">
        <f>1</f>
        <v>1</v>
      </c>
      <c r="O2463" s="1">
        <f>Sales[[#This Row],[TotalSales]]-Sales[[#This Row],[TotalCost]]</f>
        <v>943.28819999999996</v>
      </c>
      <c r="P2463" s="1">
        <f>Sales[[#This Row],[ProductCost]]*Sales[[#This Row],[OrderQuantity]]</f>
        <v>1105.81</v>
      </c>
      <c r="Q2463" s="1" t="str">
        <f>VLOOKUP(Sales[[#This Row],[ProductKey]], Products!$A$2:$D$1000, 4, FALSE)</f>
        <v>Mountain-200 Black, 38</v>
      </c>
    </row>
    <row r="2464" spans="1:17" x14ac:dyDescent="0.25">
      <c r="A2464" s="2">
        <v>37722</v>
      </c>
      <c r="B2464" s="1" t="s">
        <v>303</v>
      </c>
      <c r="C2464">
        <v>360</v>
      </c>
      <c r="D2464">
        <v>12861</v>
      </c>
      <c r="E2464">
        <v>10</v>
      </c>
      <c r="F2464">
        <v>1</v>
      </c>
      <c r="G2464">
        <v>1</v>
      </c>
      <c r="H2464" s="2">
        <v>42836</v>
      </c>
      <c r="I2464" t="str">
        <f>VLOOKUP(Sales[[#This Row],[TerritoryKey]], Territories[], 2, FALSE)</f>
        <v>United Kingdom</v>
      </c>
      <c r="J2464">
        <f>_xlfn.XLOOKUP(Sales[[#This Row],[ProductKey]], Products!$A:$A, Products!$J:$J)</f>
        <v>1105.81</v>
      </c>
      <c r="K2464">
        <f>_xlfn.XLOOKUP(Sales[[#This Row],[ProductKey]], Products!$A:$A, Products!$K:$K)</f>
        <v>2049.0981999999999</v>
      </c>
      <c r="L2464" s="1">
        <f>Sales[[#This Row],[ProductPrice]]*Sales[[#This Row],[OrderQuantity]]</f>
        <v>2049.0981999999999</v>
      </c>
      <c r="M2464" s="1">
        <f>Sales[[#This Row],[OrderQuantity]]</f>
        <v>1</v>
      </c>
      <c r="N2464" s="1">
        <f>1</f>
        <v>1</v>
      </c>
      <c r="O2464" s="1">
        <f>Sales[[#This Row],[TotalSales]]-Sales[[#This Row],[TotalCost]]</f>
        <v>943.28819999999996</v>
      </c>
      <c r="P2464" s="1">
        <f>Sales[[#This Row],[ProductCost]]*Sales[[#This Row],[OrderQuantity]]</f>
        <v>1105.81</v>
      </c>
      <c r="Q2464" s="1" t="str">
        <f>VLOOKUP(Sales[[#This Row],[ProductKey]], Products!$A$2:$D$1000, 4, FALSE)</f>
        <v>Mountain-200 Black, 42</v>
      </c>
    </row>
    <row r="2465" spans="1:17" x14ac:dyDescent="0.25">
      <c r="A2465" s="2">
        <v>37753</v>
      </c>
      <c r="B2465" s="1" t="s">
        <v>336</v>
      </c>
      <c r="C2465">
        <v>541</v>
      </c>
      <c r="D2465">
        <v>12610</v>
      </c>
      <c r="E2465">
        <v>10</v>
      </c>
      <c r="F2465">
        <v>1</v>
      </c>
      <c r="G2465">
        <v>1</v>
      </c>
      <c r="H2465" s="2">
        <v>42867</v>
      </c>
      <c r="I2465" t="str">
        <f>VLOOKUP(Sales[[#This Row],[TerritoryKey]], Territories[], 2, FALSE)</f>
        <v>United Kingdom</v>
      </c>
      <c r="J2465">
        <f>_xlfn.XLOOKUP(Sales[[#This Row],[ProductKey]], Products!$A:$A, Products!$J:$J)</f>
        <v>10.8423</v>
      </c>
      <c r="K2465">
        <f>_xlfn.XLOOKUP(Sales[[#This Row],[ProductKey]], Products!$A:$A, Products!$K:$K)</f>
        <v>28.99</v>
      </c>
      <c r="L2465" s="1">
        <f>Sales[[#This Row],[ProductPrice]]*Sales[[#This Row],[OrderQuantity]]</f>
        <v>28.99</v>
      </c>
      <c r="M2465" s="1">
        <f>Sales[[#This Row],[OrderQuantity]]</f>
        <v>1</v>
      </c>
      <c r="N2465" s="1">
        <f>1</f>
        <v>1</v>
      </c>
      <c r="O2465" s="1">
        <f>Sales[[#This Row],[TotalSales]]-Sales[[#This Row],[TotalCost]]</f>
        <v>18.1477</v>
      </c>
      <c r="P2465" s="1">
        <f>Sales[[#This Row],[ProductCost]]*Sales[[#This Row],[OrderQuantity]]</f>
        <v>10.8423</v>
      </c>
      <c r="Q2465" s="1" t="str">
        <f>VLOOKUP(Sales[[#This Row],[ProductKey]], Products!$A$2:$D$1000, 4, FALSE)</f>
        <v>Touring Tire</v>
      </c>
    </row>
    <row r="2466" spans="1:17" x14ac:dyDescent="0.25">
      <c r="A2466" s="2">
        <v>37721</v>
      </c>
      <c r="B2466" s="1" t="s">
        <v>412</v>
      </c>
      <c r="C2466">
        <v>373</v>
      </c>
      <c r="D2466">
        <v>20825</v>
      </c>
      <c r="E2466">
        <v>10</v>
      </c>
      <c r="F2466">
        <v>1</v>
      </c>
      <c r="G2466">
        <v>1</v>
      </c>
      <c r="H2466" s="2">
        <v>42835</v>
      </c>
      <c r="I2466" t="str">
        <f>VLOOKUP(Sales[[#This Row],[TerritoryKey]], Territories[], 2, FALSE)</f>
        <v>United Kingdom</v>
      </c>
      <c r="J2466">
        <f>_xlfn.XLOOKUP(Sales[[#This Row],[ProductKey]], Products!$A:$A, Products!$J:$J)</f>
        <v>1320.6838</v>
      </c>
      <c r="K2466">
        <f>_xlfn.XLOOKUP(Sales[[#This Row],[ProductKey]], Products!$A:$A, Products!$K:$K)</f>
        <v>2181.5625</v>
      </c>
      <c r="L2466" s="1">
        <f>Sales[[#This Row],[ProductPrice]]*Sales[[#This Row],[OrderQuantity]]</f>
        <v>2181.5625</v>
      </c>
      <c r="M2466" s="1">
        <f>Sales[[#This Row],[OrderQuantity]]</f>
        <v>1</v>
      </c>
      <c r="N2466" s="1">
        <f>1</f>
        <v>1</v>
      </c>
      <c r="O2466" s="1">
        <f>Sales[[#This Row],[TotalSales]]-Sales[[#This Row],[TotalCost]]</f>
        <v>860.87869999999998</v>
      </c>
      <c r="P2466" s="1">
        <f>Sales[[#This Row],[ProductCost]]*Sales[[#This Row],[OrderQuantity]]</f>
        <v>1320.6838</v>
      </c>
      <c r="Q2466" s="1" t="str">
        <f>VLOOKUP(Sales[[#This Row],[ProductKey]], Products!$A$2:$D$1000, 4, FALSE)</f>
        <v>Road-250 Black, 44</v>
      </c>
    </row>
    <row r="2467" spans="1:17" x14ac:dyDescent="0.25">
      <c r="A2467" s="2">
        <v>37937</v>
      </c>
      <c r="B2467" s="1" t="s">
        <v>425</v>
      </c>
      <c r="C2467">
        <v>381</v>
      </c>
      <c r="D2467">
        <v>24051</v>
      </c>
      <c r="E2467">
        <v>10</v>
      </c>
      <c r="F2467">
        <v>1</v>
      </c>
      <c r="G2467">
        <v>1</v>
      </c>
      <c r="H2467" s="2">
        <v>43051</v>
      </c>
      <c r="I2467" t="str">
        <f>VLOOKUP(Sales[[#This Row],[TerritoryKey]], Territories[], 2, FALSE)</f>
        <v>United Kingdom</v>
      </c>
      <c r="J2467">
        <f>_xlfn.XLOOKUP(Sales[[#This Row],[ProductKey]], Products!$A:$A, Products!$J:$J)</f>
        <v>605.64919999999995</v>
      </c>
      <c r="K2467">
        <f>_xlfn.XLOOKUP(Sales[[#This Row],[ProductKey]], Products!$A:$A, Products!$K:$K)</f>
        <v>1000.4375</v>
      </c>
      <c r="L2467" s="1">
        <f>Sales[[#This Row],[ProductPrice]]*Sales[[#This Row],[OrderQuantity]]</f>
        <v>1000.4375</v>
      </c>
      <c r="M2467" s="1">
        <f>Sales[[#This Row],[OrderQuantity]]</f>
        <v>1</v>
      </c>
      <c r="N2467" s="1">
        <f>1</f>
        <v>1</v>
      </c>
      <c r="O2467" s="1">
        <f>Sales[[#This Row],[TotalSales]]-Sales[[#This Row],[TotalCost]]</f>
        <v>394.78830000000005</v>
      </c>
      <c r="P2467" s="1">
        <f>Sales[[#This Row],[ProductCost]]*Sales[[#This Row],[OrderQuantity]]</f>
        <v>605.64919999999995</v>
      </c>
      <c r="Q2467" s="1" t="str">
        <f>VLOOKUP(Sales[[#This Row],[ProductKey]], Products!$A$2:$D$1000, 4, FALSE)</f>
        <v>Road-550-W Yellow, 38</v>
      </c>
    </row>
    <row r="2468" spans="1:17" x14ac:dyDescent="0.25">
      <c r="A2468" s="2">
        <v>37812</v>
      </c>
      <c r="B2468" s="1" t="s">
        <v>463</v>
      </c>
      <c r="C2468">
        <v>589</v>
      </c>
      <c r="D2468">
        <v>17632</v>
      </c>
      <c r="E2468">
        <v>10</v>
      </c>
      <c r="F2468">
        <v>1</v>
      </c>
      <c r="G2468">
        <v>1</v>
      </c>
      <c r="H2468" s="2">
        <v>42926</v>
      </c>
      <c r="I2468" t="str">
        <f>VLOOKUP(Sales[[#This Row],[TerritoryKey]], Territories[], 2, FALSE)</f>
        <v>United Kingdom</v>
      </c>
      <c r="J2468">
        <f>_xlfn.XLOOKUP(Sales[[#This Row],[ProductKey]], Products!$A:$A, Products!$J:$J)</f>
        <v>419.77839999999998</v>
      </c>
      <c r="K2468">
        <f>_xlfn.XLOOKUP(Sales[[#This Row],[ProductKey]], Products!$A:$A, Products!$K:$K)</f>
        <v>769.49</v>
      </c>
      <c r="L2468" s="1">
        <f>Sales[[#This Row],[ProductPrice]]*Sales[[#This Row],[OrderQuantity]]</f>
        <v>769.49</v>
      </c>
      <c r="M2468" s="1">
        <f>Sales[[#This Row],[OrderQuantity]]</f>
        <v>1</v>
      </c>
      <c r="N2468" s="1">
        <f>1</f>
        <v>1</v>
      </c>
      <c r="O2468" s="1">
        <f>Sales[[#This Row],[TotalSales]]-Sales[[#This Row],[TotalCost]]</f>
        <v>349.71160000000003</v>
      </c>
      <c r="P2468" s="1">
        <f>Sales[[#This Row],[ProductCost]]*Sales[[#This Row],[OrderQuantity]]</f>
        <v>419.77839999999998</v>
      </c>
      <c r="Q2468" s="1" t="str">
        <f>VLOOKUP(Sales[[#This Row],[ProductKey]], Products!$A$2:$D$1000, 4, FALSE)</f>
        <v>Mountain-400-W Silver, 42</v>
      </c>
    </row>
    <row r="2469" spans="1:17" x14ac:dyDescent="0.25">
      <c r="A2469" s="2">
        <v>37782</v>
      </c>
      <c r="B2469" s="1" t="s">
        <v>489</v>
      </c>
      <c r="C2469">
        <v>583</v>
      </c>
      <c r="D2469">
        <v>21679</v>
      </c>
      <c r="E2469">
        <v>10</v>
      </c>
      <c r="F2469">
        <v>1</v>
      </c>
      <c r="G2469">
        <v>1</v>
      </c>
      <c r="H2469" s="2">
        <v>42896</v>
      </c>
      <c r="I2469" t="str">
        <f>VLOOKUP(Sales[[#This Row],[TerritoryKey]], Territories[], 2, FALSE)</f>
        <v>United Kingdom</v>
      </c>
      <c r="J2469">
        <f>_xlfn.XLOOKUP(Sales[[#This Row],[ProductKey]], Products!$A:$A, Products!$J:$J)</f>
        <v>1082.51</v>
      </c>
      <c r="K2469">
        <f>_xlfn.XLOOKUP(Sales[[#This Row],[ProductKey]], Products!$A:$A, Products!$K:$K)</f>
        <v>1700.99</v>
      </c>
      <c r="L2469" s="1">
        <f>Sales[[#This Row],[ProductPrice]]*Sales[[#This Row],[OrderQuantity]]</f>
        <v>1700.99</v>
      </c>
      <c r="M2469" s="1">
        <f>Sales[[#This Row],[OrderQuantity]]</f>
        <v>1</v>
      </c>
      <c r="N2469" s="1">
        <f>1</f>
        <v>1</v>
      </c>
      <c r="O2469" s="1">
        <f>Sales[[#This Row],[TotalSales]]-Sales[[#This Row],[TotalCost]]</f>
        <v>618.48</v>
      </c>
      <c r="P2469" s="1">
        <f>Sales[[#This Row],[ProductCost]]*Sales[[#This Row],[OrderQuantity]]</f>
        <v>1082.51</v>
      </c>
      <c r="Q2469" s="1" t="str">
        <f>VLOOKUP(Sales[[#This Row],[ProductKey]], Products!$A$2:$D$1000, 4, FALSE)</f>
        <v>Road-350-W Yellow, 48</v>
      </c>
    </row>
    <row r="2470" spans="1:17" x14ac:dyDescent="0.25">
      <c r="A2470" s="2">
        <v>37904</v>
      </c>
      <c r="B2470" s="1" t="s">
        <v>520</v>
      </c>
      <c r="C2470">
        <v>362</v>
      </c>
      <c r="D2470">
        <v>15695</v>
      </c>
      <c r="E2470">
        <v>10</v>
      </c>
      <c r="F2470">
        <v>1</v>
      </c>
      <c r="G2470">
        <v>1</v>
      </c>
      <c r="H2470" s="2">
        <v>43018</v>
      </c>
      <c r="I2470" t="str">
        <f>VLOOKUP(Sales[[#This Row],[TerritoryKey]], Territories[], 2, FALSE)</f>
        <v>United Kingdom</v>
      </c>
      <c r="J2470">
        <f>_xlfn.XLOOKUP(Sales[[#This Row],[ProductKey]], Products!$A:$A, Products!$J:$J)</f>
        <v>1105.81</v>
      </c>
      <c r="K2470">
        <f>_xlfn.XLOOKUP(Sales[[#This Row],[ProductKey]], Products!$A:$A, Products!$K:$K)</f>
        <v>2049.0981999999999</v>
      </c>
      <c r="L2470" s="1">
        <f>Sales[[#This Row],[ProductPrice]]*Sales[[#This Row],[OrderQuantity]]</f>
        <v>2049.0981999999999</v>
      </c>
      <c r="M2470" s="1">
        <f>Sales[[#This Row],[OrderQuantity]]</f>
        <v>1</v>
      </c>
      <c r="N2470" s="1">
        <f>1</f>
        <v>1</v>
      </c>
      <c r="O2470" s="1">
        <f>Sales[[#This Row],[TotalSales]]-Sales[[#This Row],[TotalCost]]</f>
        <v>943.28819999999996</v>
      </c>
      <c r="P2470" s="1">
        <f>Sales[[#This Row],[ProductCost]]*Sales[[#This Row],[OrderQuantity]]</f>
        <v>1105.81</v>
      </c>
      <c r="Q2470" s="1" t="str">
        <f>VLOOKUP(Sales[[#This Row],[ProductKey]], Products!$A$2:$D$1000, 4, FALSE)</f>
        <v>Mountain-200 Black, 46</v>
      </c>
    </row>
    <row r="2471" spans="1:17" x14ac:dyDescent="0.25">
      <c r="A2471" s="2">
        <v>37751</v>
      </c>
      <c r="B2471" s="1" t="s">
        <v>538</v>
      </c>
      <c r="C2471">
        <v>561</v>
      </c>
      <c r="D2471">
        <v>28695</v>
      </c>
      <c r="E2471">
        <v>10</v>
      </c>
      <c r="F2471">
        <v>1</v>
      </c>
      <c r="G2471">
        <v>1</v>
      </c>
      <c r="H2471" s="2">
        <v>42865</v>
      </c>
      <c r="I2471" t="str">
        <f>VLOOKUP(Sales[[#This Row],[TerritoryKey]], Territories[], 2, FALSE)</f>
        <v>United Kingdom</v>
      </c>
      <c r="J2471">
        <f>_xlfn.XLOOKUP(Sales[[#This Row],[ProductKey]], Products!$A:$A, Products!$J:$J)</f>
        <v>1481.9378999999999</v>
      </c>
      <c r="K2471">
        <f>_xlfn.XLOOKUP(Sales[[#This Row],[ProductKey]], Products!$A:$A, Products!$K:$K)</f>
        <v>2384.0700000000002</v>
      </c>
      <c r="L2471" s="1">
        <f>Sales[[#This Row],[ProductPrice]]*Sales[[#This Row],[OrderQuantity]]</f>
        <v>2384.0700000000002</v>
      </c>
      <c r="M2471" s="1">
        <f>Sales[[#This Row],[OrderQuantity]]</f>
        <v>1</v>
      </c>
      <c r="N2471" s="1">
        <f>1</f>
        <v>1</v>
      </c>
      <c r="O2471" s="1">
        <f>Sales[[#This Row],[TotalSales]]-Sales[[#This Row],[TotalCost]]</f>
        <v>902.13210000000026</v>
      </c>
      <c r="P2471" s="1">
        <f>Sales[[#This Row],[ProductCost]]*Sales[[#This Row],[OrderQuantity]]</f>
        <v>1481.9378999999999</v>
      </c>
      <c r="Q2471" s="1" t="str">
        <f>VLOOKUP(Sales[[#This Row],[ProductKey]], Products!$A$2:$D$1000, 4, FALSE)</f>
        <v>Touring-1000 Yellow, 46</v>
      </c>
    </row>
    <row r="2472" spans="1:17" x14ac:dyDescent="0.25">
      <c r="A2472" s="2">
        <v>37722</v>
      </c>
      <c r="B2472" s="1" t="s">
        <v>582</v>
      </c>
      <c r="C2472">
        <v>538</v>
      </c>
      <c r="D2472">
        <v>28748</v>
      </c>
      <c r="E2472">
        <v>10</v>
      </c>
      <c r="F2472">
        <v>1</v>
      </c>
      <c r="G2472">
        <v>1</v>
      </c>
      <c r="H2472" s="2">
        <v>42836</v>
      </c>
      <c r="I2472" t="str">
        <f>VLOOKUP(Sales[[#This Row],[TerritoryKey]], Territories[], 2, FALSE)</f>
        <v>United Kingdom</v>
      </c>
      <c r="J2472">
        <f>_xlfn.XLOOKUP(Sales[[#This Row],[ProductKey]], Products!$A:$A, Products!$J:$J)</f>
        <v>8.0373000000000001</v>
      </c>
      <c r="K2472">
        <f>_xlfn.XLOOKUP(Sales[[#This Row],[ProductKey]], Products!$A:$A, Products!$K:$K)</f>
        <v>21.49</v>
      </c>
      <c r="L2472" s="1">
        <f>Sales[[#This Row],[ProductPrice]]*Sales[[#This Row],[OrderQuantity]]</f>
        <v>21.49</v>
      </c>
      <c r="M2472" s="1">
        <f>Sales[[#This Row],[OrderQuantity]]</f>
        <v>1</v>
      </c>
      <c r="N2472" s="1">
        <f>1</f>
        <v>1</v>
      </c>
      <c r="O2472" s="1">
        <f>Sales[[#This Row],[TotalSales]]-Sales[[#This Row],[TotalCost]]</f>
        <v>13.452699999999998</v>
      </c>
      <c r="P2472" s="1">
        <f>Sales[[#This Row],[ProductCost]]*Sales[[#This Row],[OrderQuantity]]</f>
        <v>8.0373000000000001</v>
      </c>
      <c r="Q2472" s="1" t="str">
        <f>VLOOKUP(Sales[[#This Row],[ProductKey]], Products!$A$2:$D$1000, 4, FALSE)</f>
        <v>LL Road Tire</v>
      </c>
    </row>
    <row r="2473" spans="1:17" x14ac:dyDescent="0.25">
      <c r="A2473" s="2">
        <v>37691</v>
      </c>
      <c r="B2473" s="1" t="s">
        <v>638</v>
      </c>
      <c r="C2473">
        <v>379</v>
      </c>
      <c r="D2473">
        <v>24868</v>
      </c>
      <c r="E2473">
        <v>10</v>
      </c>
      <c r="F2473">
        <v>1</v>
      </c>
      <c r="G2473">
        <v>1</v>
      </c>
      <c r="H2473" s="2">
        <v>42805</v>
      </c>
      <c r="I2473" t="str">
        <f>VLOOKUP(Sales[[#This Row],[TerritoryKey]], Territories[], 2, FALSE)</f>
        <v>United Kingdom</v>
      </c>
      <c r="J2473">
        <f>_xlfn.XLOOKUP(Sales[[#This Row],[ProductKey]], Products!$A:$A, Products!$J:$J)</f>
        <v>1320.6838</v>
      </c>
      <c r="K2473">
        <f>_xlfn.XLOOKUP(Sales[[#This Row],[ProductKey]], Products!$A:$A, Products!$K:$K)</f>
        <v>2181.5625</v>
      </c>
      <c r="L2473" s="1">
        <f>Sales[[#This Row],[ProductPrice]]*Sales[[#This Row],[OrderQuantity]]</f>
        <v>2181.5625</v>
      </c>
      <c r="M2473" s="1">
        <f>Sales[[#This Row],[OrderQuantity]]</f>
        <v>1</v>
      </c>
      <c r="N2473" s="1">
        <f>1</f>
        <v>1</v>
      </c>
      <c r="O2473" s="1">
        <f>Sales[[#This Row],[TotalSales]]-Sales[[#This Row],[TotalCost]]</f>
        <v>860.87869999999998</v>
      </c>
      <c r="P2473" s="1">
        <f>Sales[[#This Row],[ProductCost]]*Sales[[#This Row],[OrderQuantity]]</f>
        <v>1320.6838</v>
      </c>
      <c r="Q2473" s="1" t="str">
        <f>VLOOKUP(Sales[[#This Row],[ProductKey]], Products!$A$2:$D$1000, 4, FALSE)</f>
        <v>Road-250 Black, 58</v>
      </c>
    </row>
    <row r="2474" spans="1:17" x14ac:dyDescent="0.25">
      <c r="A2474" s="2">
        <v>37664</v>
      </c>
      <c r="B2474" s="1" t="s">
        <v>669</v>
      </c>
      <c r="C2474">
        <v>591</v>
      </c>
      <c r="D2474">
        <v>17933</v>
      </c>
      <c r="E2474">
        <v>10</v>
      </c>
      <c r="F2474">
        <v>1</v>
      </c>
      <c r="G2474">
        <v>1</v>
      </c>
      <c r="H2474" s="2">
        <v>42778</v>
      </c>
      <c r="I2474" t="str">
        <f>VLOOKUP(Sales[[#This Row],[TerritoryKey]], Territories[], 2, FALSE)</f>
        <v>United Kingdom</v>
      </c>
      <c r="J2474">
        <f>_xlfn.XLOOKUP(Sales[[#This Row],[ProductKey]], Products!$A:$A, Products!$J:$J)</f>
        <v>308.21789999999999</v>
      </c>
      <c r="K2474">
        <f>_xlfn.XLOOKUP(Sales[[#This Row],[ProductKey]], Products!$A:$A, Products!$K:$K)</f>
        <v>564.99</v>
      </c>
      <c r="L2474" s="1">
        <f>Sales[[#This Row],[ProductPrice]]*Sales[[#This Row],[OrderQuantity]]</f>
        <v>564.99</v>
      </c>
      <c r="M2474" s="1">
        <f>Sales[[#This Row],[OrderQuantity]]</f>
        <v>1</v>
      </c>
      <c r="N2474" s="1">
        <f>1</f>
        <v>1</v>
      </c>
      <c r="O2474" s="1">
        <f>Sales[[#This Row],[TotalSales]]-Sales[[#This Row],[TotalCost]]</f>
        <v>256.77210000000002</v>
      </c>
      <c r="P2474" s="1">
        <f>Sales[[#This Row],[ProductCost]]*Sales[[#This Row],[OrderQuantity]]</f>
        <v>308.21789999999999</v>
      </c>
      <c r="Q2474" s="1" t="str">
        <f>VLOOKUP(Sales[[#This Row],[ProductKey]], Products!$A$2:$D$1000, 4, FALSE)</f>
        <v>Mountain-500 Silver, 40</v>
      </c>
    </row>
    <row r="2475" spans="1:17" x14ac:dyDescent="0.25">
      <c r="A2475" s="2">
        <v>37722</v>
      </c>
      <c r="B2475" s="1" t="s">
        <v>683</v>
      </c>
      <c r="C2475">
        <v>589</v>
      </c>
      <c r="D2475">
        <v>17639</v>
      </c>
      <c r="E2475">
        <v>10</v>
      </c>
      <c r="F2475">
        <v>1</v>
      </c>
      <c r="G2475">
        <v>1</v>
      </c>
      <c r="H2475" s="2">
        <v>42836</v>
      </c>
      <c r="I2475" t="str">
        <f>VLOOKUP(Sales[[#This Row],[TerritoryKey]], Territories[], 2, FALSE)</f>
        <v>United Kingdom</v>
      </c>
      <c r="J2475">
        <f>_xlfn.XLOOKUP(Sales[[#This Row],[ProductKey]], Products!$A:$A, Products!$J:$J)</f>
        <v>419.77839999999998</v>
      </c>
      <c r="K2475">
        <f>_xlfn.XLOOKUP(Sales[[#This Row],[ProductKey]], Products!$A:$A, Products!$K:$K)</f>
        <v>769.49</v>
      </c>
      <c r="L2475" s="1">
        <f>Sales[[#This Row],[ProductPrice]]*Sales[[#This Row],[OrderQuantity]]</f>
        <v>769.49</v>
      </c>
      <c r="M2475" s="1">
        <f>Sales[[#This Row],[OrderQuantity]]</f>
        <v>1</v>
      </c>
      <c r="N2475" s="1">
        <f>1</f>
        <v>1</v>
      </c>
      <c r="O2475" s="1">
        <f>Sales[[#This Row],[TotalSales]]-Sales[[#This Row],[TotalCost]]</f>
        <v>349.71160000000003</v>
      </c>
      <c r="P2475" s="1">
        <f>Sales[[#This Row],[ProductCost]]*Sales[[#This Row],[OrderQuantity]]</f>
        <v>419.77839999999998</v>
      </c>
      <c r="Q2475" s="1" t="str">
        <f>VLOOKUP(Sales[[#This Row],[ProductKey]], Products!$A$2:$D$1000, 4, FALSE)</f>
        <v>Mountain-400-W Silver, 42</v>
      </c>
    </row>
    <row r="2476" spans="1:17" x14ac:dyDescent="0.25">
      <c r="A2476" s="2">
        <v>37905</v>
      </c>
      <c r="B2476" s="1" t="s">
        <v>730</v>
      </c>
      <c r="C2476">
        <v>573</v>
      </c>
      <c r="D2476">
        <v>11337</v>
      </c>
      <c r="E2476">
        <v>10</v>
      </c>
      <c r="F2476">
        <v>1</v>
      </c>
      <c r="G2476">
        <v>1</v>
      </c>
      <c r="H2476" s="2">
        <v>43019</v>
      </c>
      <c r="I2476" t="str">
        <f>VLOOKUP(Sales[[#This Row],[TerritoryKey]], Territories[], 2, FALSE)</f>
        <v>United Kingdom</v>
      </c>
      <c r="J2476">
        <f>_xlfn.XLOOKUP(Sales[[#This Row],[ProductKey]], Products!$A:$A, Products!$J:$J)</f>
        <v>1481.9378999999999</v>
      </c>
      <c r="K2476">
        <f>_xlfn.XLOOKUP(Sales[[#This Row],[ProductKey]], Products!$A:$A, Products!$K:$K)</f>
        <v>2384.0700000000002</v>
      </c>
      <c r="L2476" s="1">
        <f>Sales[[#This Row],[ProductPrice]]*Sales[[#This Row],[OrderQuantity]]</f>
        <v>2384.0700000000002</v>
      </c>
      <c r="M2476" s="1">
        <f>Sales[[#This Row],[OrderQuantity]]</f>
        <v>1</v>
      </c>
      <c r="N2476" s="1">
        <f>1</f>
        <v>1</v>
      </c>
      <c r="O2476" s="1">
        <f>Sales[[#This Row],[TotalSales]]-Sales[[#This Row],[TotalCost]]</f>
        <v>902.13210000000026</v>
      </c>
      <c r="P2476" s="1">
        <f>Sales[[#This Row],[ProductCost]]*Sales[[#This Row],[OrderQuantity]]</f>
        <v>1481.9378999999999</v>
      </c>
      <c r="Q2476" s="1" t="str">
        <f>VLOOKUP(Sales[[#This Row],[ProductKey]], Products!$A$2:$D$1000, 4, FALSE)</f>
        <v>Touring-1000 Blue, 46</v>
      </c>
    </row>
    <row r="2477" spans="1:17" x14ac:dyDescent="0.25">
      <c r="A2477" s="2">
        <v>37692</v>
      </c>
      <c r="B2477" s="1" t="s">
        <v>746</v>
      </c>
      <c r="C2477">
        <v>356</v>
      </c>
      <c r="D2477">
        <v>15692</v>
      </c>
      <c r="E2477">
        <v>10</v>
      </c>
      <c r="F2477">
        <v>1</v>
      </c>
      <c r="G2477">
        <v>1</v>
      </c>
      <c r="H2477" s="2">
        <v>42806</v>
      </c>
      <c r="I2477" t="str">
        <f>VLOOKUP(Sales[[#This Row],[TerritoryKey]], Territories[], 2, FALSE)</f>
        <v>United Kingdom</v>
      </c>
      <c r="J2477">
        <f>_xlfn.XLOOKUP(Sales[[#This Row],[ProductKey]], Products!$A:$A, Products!$J:$J)</f>
        <v>1117.8559</v>
      </c>
      <c r="K2477">
        <f>_xlfn.XLOOKUP(Sales[[#This Row],[ProductKey]], Products!$A:$A, Products!$K:$K)</f>
        <v>2071.4196000000002</v>
      </c>
      <c r="L2477" s="1">
        <f>Sales[[#This Row],[ProductPrice]]*Sales[[#This Row],[OrderQuantity]]</f>
        <v>2071.4196000000002</v>
      </c>
      <c r="M2477" s="1">
        <f>Sales[[#This Row],[OrderQuantity]]</f>
        <v>1</v>
      </c>
      <c r="N2477" s="1">
        <f>1</f>
        <v>1</v>
      </c>
      <c r="O2477" s="1">
        <f>Sales[[#This Row],[TotalSales]]-Sales[[#This Row],[TotalCost]]</f>
        <v>953.56370000000015</v>
      </c>
      <c r="P2477" s="1">
        <f>Sales[[#This Row],[ProductCost]]*Sales[[#This Row],[OrderQuantity]]</f>
        <v>1117.8559</v>
      </c>
      <c r="Q2477" s="1" t="str">
        <f>VLOOKUP(Sales[[#This Row],[ProductKey]], Products!$A$2:$D$1000, 4, FALSE)</f>
        <v>Mountain-200 Silver, 46</v>
      </c>
    </row>
    <row r="2478" spans="1:17" x14ac:dyDescent="0.25">
      <c r="A2478" s="2">
        <v>37844</v>
      </c>
      <c r="B2478" s="1" t="s">
        <v>747</v>
      </c>
      <c r="C2478">
        <v>573</v>
      </c>
      <c r="D2478">
        <v>13585</v>
      </c>
      <c r="E2478">
        <v>10</v>
      </c>
      <c r="F2478">
        <v>1</v>
      </c>
      <c r="G2478">
        <v>1</v>
      </c>
      <c r="H2478" s="2">
        <v>42958</v>
      </c>
      <c r="I2478" t="str">
        <f>VLOOKUP(Sales[[#This Row],[TerritoryKey]], Territories[], 2, FALSE)</f>
        <v>United Kingdom</v>
      </c>
      <c r="J2478">
        <f>_xlfn.XLOOKUP(Sales[[#This Row],[ProductKey]], Products!$A:$A, Products!$J:$J)</f>
        <v>1481.9378999999999</v>
      </c>
      <c r="K2478">
        <f>_xlfn.XLOOKUP(Sales[[#This Row],[ProductKey]], Products!$A:$A, Products!$K:$K)</f>
        <v>2384.0700000000002</v>
      </c>
      <c r="L2478" s="1">
        <f>Sales[[#This Row],[ProductPrice]]*Sales[[#This Row],[OrderQuantity]]</f>
        <v>2384.0700000000002</v>
      </c>
      <c r="M2478" s="1">
        <f>Sales[[#This Row],[OrderQuantity]]</f>
        <v>1</v>
      </c>
      <c r="N2478" s="1">
        <f>1</f>
        <v>1</v>
      </c>
      <c r="O2478" s="1">
        <f>Sales[[#This Row],[TotalSales]]-Sales[[#This Row],[TotalCost]]</f>
        <v>902.13210000000026</v>
      </c>
      <c r="P2478" s="1">
        <f>Sales[[#This Row],[ProductCost]]*Sales[[#This Row],[OrderQuantity]]</f>
        <v>1481.9378999999999</v>
      </c>
      <c r="Q2478" s="1" t="str">
        <f>VLOOKUP(Sales[[#This Row],[ProductKey]], Products!$A$2:$D$1000, 4, FALSE)</f>
        <v>Touring-1000 Blue, 46</v>
      </c>
    </row>
    <row r="2479" spans="1:17" x14ac:dyDescent="0.25">
      <c r="A2479" s="2">
        <v>37691</v>
      </c>
      <c r="B2479" s="1" t="s">
        <v>765</v>
      </c>
      <c r="C2479">
        <v>572</v>
      </c>
      <c r="D2479">
        <v>14991</v>
      </c>
      <c r="E2479">
        <v>10</v>
      </c>
      <c r="F2479">
        <v>1</v>
      </c>
      <c r="G2479">
        <v>1</v>
      </c>
      <c r="H2479" s="2">
        <v>42805</v>
      </c>
      <c r="I2479" t="str">
        <f>VLOOKUP(Sales[[#This Row],[TerritoryKey]], Territories[], 2, FALSE)</f>
        <v>United Kingdom</v>
      </c>
      <c r="J2479">
        <f>_xlfn.XLOOKUP(Sales[[#This Row],[ProductKey]], Products!$A:$A, Products!$J:$J)</f>
        <v>461.44479999999999</v>
      </c>
      <c r="K2479">
        <f>_xlfn.XLOOKUP(Sales[[#This Row],[ProductKey]], Products!$A:$A, Products!$K:$K)</f>
        <v>742.35</v>
      </c>
      <c r="L2479" s="1">
        <f>Sales[[#This Row],[ProductPrice]]*Sales[[#This Row],[OrderQuantity]]</f>
        <v>742.35</v>
      </c>
      <c r="M2479" s="1">
        <f>Sales[[#This Row],[OrderQuantity]]</f>
        <v>1</v>
      </c>
      <c r="N2479" s="1">
        <f>1</f>
        <v>1</v>
      </c>
      <c r="O2479" s="1">
        <f>Sales[[#This Row],[TotalSales]]-Sales[[#This Row],[TotalCost]]</f>
        <v>280.90520000000004</v>
      </c>
      <c r="P2479" s="1">
        <f>Sales[[#This Row],[ProductCost]]*Sales[[#This Row],[OrderQuantity]]</f>
        <v>461.44479999999999</v>
      </c>
      <c r="Q2479" s="1" t="str">
        <f>VLOOKUP(Sales[[#This Row],[ProductKey]], Products!$A$2:$D$1000, 4, FALSE)</f>
        <v>Touring-3000 Yellow, 62</v>
      </c>
    </row>
    <row r="2480" spans="1:17" x14ac:dyDescent="0.25">
      <c r="A2480" s="2">
        <v>37632</v>
      </c>
      <c r="B2480" s="1" t="s">
        <v>778</v>
      </c>
      <c r="C2480">
        <v>565</v>
      </c>
      <c r="D2480">
        <v>15047</v>
      </c>
      <c r="E2480">
        <v>10</v>
      </c>
      <c r="F2480">
        <v>1</v>
      </c>
      <c r="G2480">
        <v>1</v>
      </c>
      <c r="H2480" s="2">
        <v>42746</v>
      </c>
      <c r="I2480" t="str">
        <f>VLOOKUP(Sales[[#This Row],[TerritoryKey]], Territories[], 2, FALSE)</f>
        <v>United Kingdom</v>
      </c>
      <c r="J2480">
        <f>_xlfn.XLOOKUP(Sales[[#This Row],[ProductKey]], Products!$A:$A, Products!$J:$J)</f>
        <v>461.44479999999999</v>
      </c>
      <c r="K2480">
        <f>_xlfn.XLOOKUP(Sales[[#This Row],[ProductKey]], Products!$A:$A, Products!$K:$K)</f>
        <v>742.35</v>
      </c>
      <c r="L2480" s="1">
        <f>Sales[[#This Row],[ProductPrice]]*Sales[[#This Row],[OrderQuantity]]</f>
        <v>742.35</v>
      </c>
      <c r="M2480" s="1">
        <f>Sales[[#This Row],[OrderQuantity]]</f>
        <v>1</v>
      </c>
      <c r="N2480" s="1">
        <f>1</f>
        <v>1</v>
      </c>
      <c r="O2480" s="1">
        <f>Sales[[#This Row],[TotalSales]]-Sales[[#This Row],[TotalCost]]</f>
        <v>280.90520000000004</v>
      </c>
      <c r="P2480" s="1">
        <f>Sales[[#This Row],[ProductCost]]*Sales[[#This Row],[OrderQuantity]]</f>
        <v>461.44479999999999</v>
      </c>
      <c r="Q2480" s="1" t="str">
        <f>VLOOKUP(Sales[[#This Row],[ProductKey]], Products!$A$2:$D$1000, 4, FALSE)</f>
        <v>Touring-3000 Blue, 54</v>
      </c>
    </row>
    <row r="2481" spans="1:17" x14ac:dyDescent="0.25">
      <c r="A2481" s="2">
        <v>37752</v>
      </c>
      <c r="B2481" s="1" t="s">
        <v>815</v>
      </c>
      <c r="C2481">
        <v>379</v>
      </c>
      <c r="D2481">
        <v>20862</v>
      </c>
      <c r="E2481">
        <v>10</v>
      </c>
      <c r="F2481">
        <v>1</v>
      </c>
      <c r="G2481">
        <v>1</v>
      </c>
      <c r="H2481" s="2">
        <v>42866</v>
      </c>
      <c r="I2481" t="str">
        <f>VLOOKUP(Sales[[#This Row],[TerritoryKey]], Territories[], 2, FALSE)</f>
        <v>United Kingdom</v>
      </c>
      <c r="J2481">
        <f>_xlfn.XLOOKUP(Sales[[#This Row],[ProductKey]], Products!$A:$A, Products!$J:$J)</f>
        <v>1320.6838</v>
      </c>
      <c r="K2481">
        <f>_xlfn.XLOOKUP(Sales[[#This Row],[ProductKey]], Products!$A:$A, Products!$K:$K)</f>
        <v>2181.5625</v>
      </c>
      <c r="L2481" s="1">
        <f>Sales[[#This Row],[ProductPrice]]*Sales[[#This Row],[OrderQuantity]]</f>
        <v>2181.5625</v>
      </c>
      <c r="M2481" s="1">
        <f>Sales[[#This Row],[OrderQuantity]]</f>
        <v>1</v>
      </c>
      <c r="N2481" s="1">
        <f>1</f>
        <v>1</v>
      </c>
      <c r="O2481" s="1">
        <f>Sales[[#This Row],[TotalSales]]-Sales[[#This Row],[TotalCost]]</f>
        <v>860.87869999999998</v>
      </c>
      <c r="P2481" s="1">
        <f>Sales[[#This Row],[ProductCost]]*Sales[[#This Row],[OrderQuantity]]</f>
        <v>1320.6838</v>
      </c>
      <c r="Q2481" s="1" t="str">
        <f>VLOOKUP(Sales[[#This Row],[ProductKey]], Products!$A$2:$D$1000, 4, FALSE)</f>
        <v>Road-250 Black, 58</v>
      </c>
    </row>
    <row r="2482" spans="1:17" x14ac:dyDescent="0.25">
      <c r="A2482" s="2">
        <v>37965</v>
      </c>
      <c r="B2482" s="1" t="s">
        <v>820</v>
      </c>
      <c r="C2482">
        <v>567</v>
      </c>
      <c r="D2482">
        <v>14984</v>
      </c>
      <c r="E2482">
        <v>10</v>
      </c>
      <c r="F2482">
        <v>1</v>
      </c>
      <c r="G2482">
        <v>1</v>
      </c>
      <c r="H2482" s="2">
        <v>43079</v>
      </c>
      <c r="I2482" t="str">
        <f>VLOOKUP(Sales[[#This Row],[TerritoryKey]], Territories[], 2, FALSE)</f>
        <v>United Kingdom</v>
      </c>
      <c r="J2482">
        <f>_xlfn.XLOOKUP(Sales[[#This Row],[ProductKey]], Products!$A:$A, Products!$J:$J)</f>
        <v>461.44479999999999</v>
      </c>
      <c r="K2482">
        <f>_xlfn.XLOOKUP(Sales[[#This Row],[ProductKey]], Products!$A:$A, Products!$K:$K)</f>
        <v>742.35</v>
      </c>
      <c r="L2482" s="1">
        <f>Sales[[#This Row],[ProductPrice]]*Sales[[#This Row],[OrderQuantity]]</f>
        <v>742.35</v>
      </c>
      <c r="M2482" s="1">
        <f>Sales[[#This Row],[OrderQuantity]]</f>
        <v>1</v>
      </c>
      <c r="N2482" s="1">
        <f>1</f>
        <v>1</v>
      </c>
      <c r="O2482" s="1">
        <f>Sales[[#This Row],[TotalSales]]-Sales[[#This Row],[TotalCost]]</f>
        <v>280.90520000000004</v>
      </c>
      <c r="P2482" s="1">
        <f>Sales[[#This Row],[ProductCost]]*Sales[[#This Row],[OrderQuantity]]</f>
        <v>461.44479999999999</v>
      </c>
      <c r="Q2482" s="1" t="str">
        <f>VLOOKUP(Sales[[#This Row],[ProductKey]], Products!$A$2:$D$1000, 4, FALSE)</f>
        <v>Touring-3000 Blue, 62</v>
      </c>
    </row>
    <row r="2483" spans="1:17" x14ac:dyDescent="0.25">
      <c r="A2483" s="2">
        <v>37633</v>
      </c>
      <c r="B2483" s="1" t="s">
        <v>821</v>
      </c>
      <c r="C2483">
        <v>590</v>
      </c>
      <c r="D2483">
        <v>16201</v>
      </c>
      <c r="E2483">
        <v>10</v>
      </c>
      <c r="F2483">
        <v>1</v>
      </c>
      <c r="G2483">
        <v>1</v>
      </c>
      <c r="H2483" s="2">
        <v>42747</v>
      </c>
      <c r="I2483" t="str">
        <f>VLOOKUP(Sales[[#This Row],[TerritoryKey]], Territories[], 2, FALSE)</f>
        <v>United Kingdom</v>
      </c>
      <c r="J2483">
        <f>_xlfn.XLOOKUP(Sales[[#This Row],[ProductKey]], Products!$A:$A, Products!$J:$J)</f>
        <v>419.77839999999998</v>
      </c>
      <c r="K2483">
        <f>_xlfn.XLOOKUP(Sales[[#This Row],[ProductKey]], Products!$A:$A, Products!$K:$K)</f>
        <v>769.49</v>
      </c>
      <c r="L2483" s="1">
        <f>Sales[[#This Row],[ProductPrice]]*Sales[[#This Row],[OrderQuantity]]</f>
        <v>769.49</v>
      </c>
      <c r="M2483" s="1">
        <f>Sales[[#This Row],[OrderQuantity]]</f>
        <v>1</v>
      </c>
      <c r="N2483" s="1">
        <f>1</f>
        <v>1</v>
      </c>
      <c r="O2483" s="1">
        <f>Sales[[#This Row],[TotalSales]]-Sales[[#This Row],[TotalCost]]</f>
        <v>349.71160000000003</v>
      </c>
      <c r="P2483" s="1">
        <f>Sales[[#This Row],[ProductCost]]*Sales[[#This Row],[OrderQuantity]]</f>
        <v>419.77839999999998</v>
      </c>
      <c r="Q2483" s="1" t="str">
        <f>VLOOKUP(Sales[[#This Row],[ProductKey]], Products!$A$2:$D$1000, 4, FALSE)</f>
        <v>Mountain-400-W Silver, 46</v>
      </c>
    </row>
    <row r="2484" spans="1:17" x14ac:dyDescent="0.25">
      <c r="A2484" s="2">
        <v>37691</v>
      </c>
      <c r="B2484" s="1" t="s">
        <v>887</v>
      </c>
      <c r="C2484">
        <v>561</v>
      </c>
      <c r="D2484">
        <v>11344</v>
      </c>
      <c r="E2484">
        <v>10</v>
      </c>
      <c r="F2484">
        <v>1</v>
      </c>
      <c r="G2484">
        <v>1</v>
      </c>
      <c r="H2484" s="2">
        <v>42805</v>
      </c>
      <c r="I2484" t="str">
        <f>VLOOKUP(Sales[[#This Row],[TerritoryKey]], Territories[], 2, FALSE)</f>
        <v>United Kingdom</v>
      </c>
      <c r="J2484">
        <f>_xlfn.XLOOKUP(Sales[[#This Row],[ProductKey]], Products!$A:$A, Products!$J:$J)</f>
        <v>1481.9378999999999</v>
      </c>
      <c r="K2484">
        <f>_xlfn.XLOOKUP(Sales[[#This Row],[ProductKey]], Products!$A:$A, Products!$K:$K)</f>
        <v>2384.0700000000002</v>
      </c>
      <c r="L2484" s="1">
        <f>Sales[[#This Row],[ProductPrice]]*Sales[[#This Row],[OrderQuantity]]</f>
        <v>2384.0700000000002</v>
      </c>
      <c r="M2484" s="1">
        <f>Sales[[#This Row],[OrderQuantity]]</f>
        <v>1</v>
      </c>
      <c r="N2484" s="1">
        <f>1</f>
        <v>1</v>
      </c>
      <c r="O2484" s="1">
        <f>Sales[[#This Row],[TotalSales]]-Sales[[#This Row],[TotalCost]]</f>
        <v>902.13210000000026</v>
      </c>
      <c r="P2484" s="1">
        <f>Sales[[#This Row],[ProductCost]]*Sales[[#This Row],[OrderQuantity]]</f>
        <v>1481.9378999999999</v>
      </c>
      <c r="Q2484" s="1" t="str">
        <f>VLOOKUP(Sales[[#This Row],[ProductKey]], Products!$A$2:$D$1000, 4, FALSE)</f>
        <v>Touring-1000 Yellow, 46</v>
      </c>
    </row>
    <row r="2485" spans="1:17" x14ac:dyDescent="0.25">
      <c r="A2485" s="2">
        <v>37783</v>
      </c>
      <c r="B2485" s="1" t="s">
        <v>912</v>
      </c>
      <c r="C2485">
        <v>575</v>
      </c>
      <c r="D2485">
        <v>11343</v>
      </c>
      <c r="E2485">
        <v>10</v>
      </c>
      <c r="F2485">
        <v>1</v>
      </c>
      <c r="G2485">
        <v>1</v>
      </c>
      <c r="H2485" s="2">
        <v>42897</v>
      </c>
      <c r="I2485" t="str">
        <f>VLOOKUP(Sales[[#This Row],[TerritoryKey]], Territories[], 2, FALSE)</f>
        <v>United Kingdom</v>
      </c>
      <c r="J2485">
        <f>_xlfn.XLOOKUP(Sales[[#This Row],[ProductKey]], Products!$A:$A, Products!$J:$J)</f>
        <v>1481.9378999999999</v>
      </c>
      <c r="K2485">
        <f>_xlfn.XLOOKUP(Sales[[#This Row],[ProductKey]], Products!$A:$A, Products!$K:$K)</f>
        <v>2384.0700000000002</v>
      </c>
      <c r="L2485" s="1">
        <f>Sales[[#This Row],[ProductPrice]]*Sales[[#This Row],[OrderQuantity]]</f>
        <v>2384.0700000000002</v>
      </c>
      <c r="M2485" s="1">
        <f>Sales[[#This Row],[OrderQuantity]]</f>
        <v>1</v>
      </c>
      <c r="N2485" s="1">
        <f>1</f>
        <v>1</v>
      </c>
      <c r="O2485" s="1">
        <f>Sales[[#This Row],[TotalSales]]-Sales[[#This Row],[TotalCost]]</f>
        <v>902.13210000000026</v>
      </c>
      <c r="P2485" s="1">
        <f>Sales[[#This Row],[ProductCost]]*Sales[[#This Row],[OrderQuantity]]</f>
        <v>1481.9378999999999</v>
      </c>
      <c r="Q2485" s="1" t="str">
        <f>VLOOKUP(Sales[[#This Row],[ProductKey]], Products!$A$2:$D$1000, 4, FALSE)</f>
        <v>Touring-1000 Blue, 54</v>
      </c>
    </row>
    <row r="2486" spans="1:17" x14ac:dyDescent="0.25">
      <c r="A2486" s="2">
        <v>37784</v>
      </c>
      <c r="B2486" s="1" t="s">
        <v>963</v>
      </c>
      <c r="C2486">
        <v>583</v>
      </c>
      <c r="D2486">
        <v>21060</v>
      </c>
      <c r="E2486">
        <v>10</v>
      </c>
      <c r="F2486">
        <v>1</v>
      </c>
      <c r="G2486">
        <v>1</v>
      </c>
      <c r="H2486" s="2">
        <v>42898</v>
      </c>
      <c r="I2486" t="str">
        <f>VLOOKUP(Sales[[#This Row],[TerritoryKey]], Territories[], 2, FALSE)</f>
        <v>United Kingdom</v>
      </c>
      <c r="J2486">
        <f>_xlfn.XLOOKUP(Sales[[#This Row],[ProductKey]], Products!$A:$A, Products!$J:$J)</f>
        <v>1082.51</v>
      </c>
      <c r="K2486">
        <f>_xlfn.XLOOKUP(Sales[[#This Row],[ProductKey]], Products!$A:$A, Products!$K:$K)</f>
        <v>1700.99</v>
      </c>
      <c r="L2486" s="1">
        <f>Sales[[#This Row],[ProductPrice]]*Sales[[#This Row],[OrderQuantity]]</f>
        <v>1700.99</v>
      </c>
      <c r="M2486" s="1">
        <f>Sales[[#This Row],[OrderQuantity]]</f>
        <v>1</v>
      </c>
      <c r="N2486" s="1">
        <f>1</f>
        <v>1</v>
      </c>
      <c r="O2486" s="1">
        <f>Sales[[#This Row],[TotalSales]]-Sales[[#This Row],[TotalCost]]</f>
        <v>618.48</v>
      </c>
      <c r="P2486" s="1">
        <f>Sales[[#This Row],[ProductCost]]*Sales[[#This Row],[OrderQuantity]]</f>
        <v>1082.51</v>
      </c>
      <c r="Q2486" s="1" t="str">
        <f>VLOOKUP(Sales[[#This Row],[ProductKey]], Products!$A$2:$D$1000, 4, FALSE)</f>
        <v>Road-350-W Yellow, 48</v>
      </c>
    </row>
    <row r="2487" spans="1:17" x14ac:dyDescent="0.25">
      <c r="A2487" s="2">
        <v>37814</v>
      </c>
      <c r="B2487" s="1" t="s">
        <v>965</v>
      </c>
      <c r="C2487">
        <v>385</v>
      </c>
      <c r="D2487">
        <v>24069</v>
      </c>
      <c r="E2487">
        <v>10</v>
      </c>
      <c r="F2487">
        <v>1</v>
      </c>
      <c r="G2487">
        <v>1</v>
      </c>
      <c r="H2487" s="2">
        <v>42928</v>
      </c>
      <c r="I2487" t="str">
        <f>VLOOKUP(Sales[[#This Row],[TerritoryKey]], Territories[], 2, FALSE)</f>
        <v>United Kingdom</v>
      </c>
      <c r="J2487">
        <f>_xlfn.XLOOKUP(Sales[[#This Row],[ProductKey]], Products!$A:$A, Products!$J:$J)</f>
        <v>605.64919999999995</v>
      </c>
      <c r="K2487">
        <f>_xlfn.XLOOKUP(Sales[[#This Row],[ProductKey]], Products!$A:$A, Products!$K:$K)</f>
        <v>1000.4375</v>
      </c>
      <c r="L2487" s="1">
        <f>Sales[[#This Row],[ProductPrice]]*Sales[[#This Row],[OrderQuantity]]</f>
        <v>1000.4375</v>
      </c>
      <c r="M2487" s="1">
        <f>Sales[[#This Row],[OrderQuantity]]</f>
        <v>1</v>
      </c>
      <c r="N2487" s="1">
        <f>1</f>
        <v>1</v>
      </c>
      <c r="O2487" s="1">
        <f>Sales[[#This Row],[TotalSales]]-Sales[[#This Row],[TotalCost]]</f>
        <v>394.78830000000005</v>
      </c>
      <c r="P2487" s="1">
        <f>Sales[[#This Row],[ProductCost]]*Sales[[#This Row],[OrderQuantity]]</f>
        <v>605.64919999999995</v>
      </c>
      <c r="Q2487" s="1" t="str">
        <f>VLOOKUP(Sales[[#This Row],[ProductKey]], Products!$A$2:$D$1000, 4, FALSE)</f>
        <v>Road-550-W Yellow, 42</v>
      </c>
    </row>
    <row r="2488" spans="1:17" x14ac:dyDescent="0.25">
      <c r="A2488" s="2">
        <v>37876</v>
      </c>
      <c r="B2488" s="1" t="s">
        <v>967</v>
      </c>
      <c r="C2488">
        <v>360</v>
      </c>
      <c r="D2488">
        <v>12860</v>
      </c>
      <c r="E2488">
        <v>10</v>
      </c>
      <c r="F2488">
        <v>1</v>
      </c>
      <c r="G2488">
        <v>1</v>
      </c>
      <c r="H2488" s="2">
        <v>42990</v>
      </c>
      <c r="I2488" t="str">
        <f>VLOOKUP(Sales[[#This Row],[TerritoryKey]], Territories[], 2, FALSE)</f>
        <v>United Kingdom</v>
      </c>
      <c r="J2488">
        <f>_xlfn.XLOOKUP(Sales[[#This Row],[ProductKey]], Products!$A:$A, Products!$J:$J)</f>
        <v>1105.81</v>
      </c>
      <c r="K2488">
        <f>_xlfn.XLOOKUP(Sales[[#This Row],[ProductKey]], Products!$A:$A, Products!$K:$K)</f>
        <v>2049.0981999999999</v>
      </c>
      <c r="L2488" s="1">
        <f>Sales[[#This Row],[ProductPrice]]*Sales[[#This Row],[OrderQuantity]]</f>
        <v>2049.0981999999999</v>
      </c>
      <c r="M2488" s="1">
        <f>Sales[[#This Row],[OrderQuantity]]</f>
        <v>1</v>
      </c>
      <c r="N2488" s="1">
        <f>1</f>
        <v>1</v>
      </c>
      <c r="O2488" s="1">
        <f>Sales[[#This Row],[TotalSales]]-Sales[[#This Row],[TotalCost]]</f>
        <v>943.28819999999996</v>
      </c>
      <c r="P2488" s="1">
        <f>Sales[[#This Row],[ProductCost]]*Sales[[#This Row],[OrderQuantity]]</f>
        <v>1105.81</v>
      </c>
      <c r="Q2488" s="1" t="str">
        <f>VLOOKUP(Sales[[#This Row],[ProductKey]], Products!$A$2:$D$1000, 4, FALSE)</f>
        <v>Mountain-200 Black, 42</v>
      </c>
    </row>
    <row r="2489" spans="1:17" x14ac:dyDescent="0.25">
      <c r="A2489" s="2">
        <v>37905</v>
      </c>
      <c r="B2489" s="1" t="s">
        <v>1021</v>
      </c>
      <c r="C2489">
        <v>358</v>
      </c>
      <c r="D2489">
        <v>13557</v>
      </c>
      <c r="E2489">
        <v>10</v>
      </c>
      <c r="F2489">
        <v>1</v>
      </c>
      <c r="G2489">
        <v>1</v>
      </c>
      <c r="H2489" s="2">
        <v>43019</v>
      </c>
      <c r="I2489" t="str">
        <f>VLOOKUP(Sales[[#This Row],[TerritoryKey]], Territories[], 2, FALSE)</f>
        <v>United Kingdom</v>
      </c>
      <c r="J2489">
        <f>_xlfn.XLOOKUP(Sales[[#This Row],[ProductKey]], Products!$A:$A, Products!$J:$J)</f>
        <v>1105.81</v>
      </c>
      <c r="K2489">
        <f>_xlfn.XLOOKUP(Sales[[#This Row],[ProductKey]], Products!$A:$A, Products!$K:$K)</f>
        <v>2049.0981999999999</v>
      </c>
      <c r="L2489" s="1">
        <f>Sales[[#This Row],[ProductPrice]]*Sales[[#This Row],[OrderQuantity]]</f>
        <v>2049.0981999999999</v>
      </c>
      <c r="M2489" s="1">
        <f>Sales[[#This Row],[OrderQuantity]]</f>
        <v>1</v>
      </c>
      <c r="N2489" s="1">
        <f>1</f>
        <v>1</v>
      </c>
      <c r="O2489" s="1">
        <f>Sales[[#This Row],[TotalSales]]-Sales[[#This Row],[TotalCost]]</f>
        <v>943.28819999999996</v>
      </c>
      <c r="P2489" s="1">
        <f>Sales[[#This Row],[ProductCost]]*Sales[[#This Row],[OrderQuantity]]</f>
        <v>1105.81</v>
      </c>
      <c r="Q2489" s="1" t="str">
        <f>VLOOKUP(Sales[[#This Row],[ProductKey]], Products!$A$2:$D$1000, 4, FALSE)</f>
        <v>Mountain-200 Black, 38</v>
      </c>
    </row>
    <row r="2490" spans="1:17" x14ac:dyDescent="0.25">
      <c r="A2490" s="2">
        <v>37812</v>
      </c>
      <c r="B2490" s="1" t="s">
        <v>1065</v>
      </c>
      <c r="C2490">
        <v>229</v>
      </c>
      <c r="D2490">
        <v>12545</v>
      </c>
      <c r="E2490">
        <v>10</v>
      </c>
      <c r="F2490">
        <v>1</v>
      </c>
      <c r="G2490">
        <v>1</v>
      </c>
      <c r="H2490" s="2">
        <v>42926</v>
      </c>
      <c r="I2490" t="str">
        <f>VLOOKUP(Sales[[#This Row],[TerritoryKey]], Territories[], 2, FALSE)</f>
        <v>United Kingdom</v>
      </c>
      <c r="J2490">
        <f>_xlfn.XLOOKUP(Sales[[#This Row],[ProductKey]], Products!$A:$A, Products!$J:$J)</f>
        <v>31.724399999999999</v>
      </c>
      <c r="K2490">
        <f>_xlfn.XLOOKUP(Sales[[#This Row],[ProductKey]], Products!$A:$A, Products!$K:$K)</f>
        <v>48.067300000000003</v>
      </c>
      <c r="L2490" s="1">
        <f>Sales[[#This Row],[ProductPrice]]*Sales[[#This Row],[OrderQuantity]]</f>
        <v>48.067300000000003</v>
      </c>
      <c r="M2490" s="1">
        <f>Sales[[#This Row],[OrderQuantity]]</f>
        <v>1</v>
      </c>
      <c r="N2490" s="1">
        <f>1</f>
        <v>1</v>
      </c>
      <c r="O2490" s="1">
        <f>Sales[[#This Row],[TotalSales]]-Sales[[#This Row],[TotalCost]]</f>
        <v>16.342900000000004</v>
      </c>
      <c r="P2490" s="1">
        <f>Sales[[#This Row],[ProductCost]]*Sales[[#This Row],[OrderQuantity]]</f>
        <v>31.724399999999999</v>
      </c>
      <c r="Q2490" s="1" t="str">
        <f>VLOOKUP(Sales[[#This Row],[ProductKey]], Products!$A$2:$D$1000, 4, FALSE)</f>
        <v>Long-Sleeve Logo Jersey, M</v>
      </c>
    </row>
    <row r="2491" spans="1:17" x14ac:dyDescent="0.25">
      <c r="A2491" s="2">
        <v>37876</v>
      </c>
      <c r="B2491" s="1" t="s">
        <v>1067</v>
      </c>
      <c r="C2491">
        <v>214</v>
      </c>
      <c r="D2491">
        <v>11573</v>
      </c>
      <c r="E2491">
        <v>10</v>
      </c>
      <c r="F2491">
        <v>1</v>
      </c>
      <c r="G2491">
        <v>1</v>
      </c>
      <c r="H2491" s="2">
        <v>42990</v>
      </c>
      <c r="I2491" t="str">
        <f>VLOOKUP(Sales[[#This Row],[TerritoryKey]], Territories[], 2, FALSE)</f>
        <v>United Kingdom</v>
      </c>
      <c r="J2491">
        <f>_xlfn.XLOOKUP(Sales[[#This Row],[ProductKey]], Products!$A:$A, Products!$J:$J)</f>
        <v>13.0863</v>
      </c>
      <c r="K2491">
        <f>_xlfn.XLOOKUP(Sales[[#This Row],[ProductKey]], Products!$A:$A, Products!$K:$K)</f>
        <v>34.99</v>
      </c>
      <c r="L2491" s="1">
        <f>Sales[[#This Row],[ProductPrice]]*Sales[[#This Row],[OrderQuantity]]</f>
        <v>34.99</v>
      </c>
      <c r="M2491" s="1">
        <f>Sales[[#This Row],[OrderQuantity]]</f>
        <v>1</v>
      </c>
      <c r="N2491" s="1">
        <f>1</f>
        <v>1</v>
      </c>
      <c r="O2491" s="1">
        <f>Sales[[#This Row],[TotalSales]]-Sales[[#This Row],[TotalCost]]</f>
        <v>21.903700000000001</v>
      </c>
      <c r="P2491" s="1">
        <f>Sales[[#This Row],[ProductCost]]*Sales[[#This Row],[OrderQuantity]]</f>
        <v>13.0863</v>
      </c>
      <c r="Q2491" s="1" t="str">
        <f>VLOOKUP(Sales[[#This Row],[ProductKey]], Products!$A$2:$D$1000, 4, FALSE)</f>
        <v>Sport-100 Helmet, Red</v>
      </c>
    </row>
    <row r="2492" spans="1:17" x14ac:dyDescent="0.25">
      <c r="A2492" s="2">
        <v>37814</v>
      </c>
      <c r="B2492" s="1" t="s">
        <v>1070</v>
      </c>
      <c r="C2492">
        <v>562</v>
      </c>
      <c r="D2492">
        <v>11334</v>
      </c>
      <c r="E2492">
        <v>10</v>
      </c>
      <c r="F2492">
        <v>1</v>
      </c>
      <c r="G2492">
        <v>1</v>
      </c>
      <c r="H2492" s="2">
        <v>42928</v>
      </c>
      <c r="I2492" t="str">
        <f>VLOOKUP(Sales[[#This Row],[TerritoryKey]], Territories[], 2, FALSE)</f>
        <v>United Kingdom</v>
      </c>
      <c r="J2492">
        <f>_xlfn.XLOOKUP(Sales[[#This Row],[ProductKey]], Products!$A:$A, Products!$J:$J)</f>
        <v>1481.9378999999999</v>
      </c>
      <c r="K2492">
        <f>_xlfn.XLOOKUP(Sales[[#This Row],[ProductKey]], Products!$A:$A, Products!$K:$K)</f>
        <v>2384.0700000000002</v>
      </c>
      <c r="L2492" s="1">
        <f>Sales[[#This Row],[ProductPrice]]*Sales[[#This Row],[OrderQuantity]]</f>
        <v>2384.0700000000002</v>
      </c>
      <c r="M2492" s="1">
        <f>Sales[[#This Row],[OrderQuantity]]</f>
        <v>1</v>
      </c>
      <c r="N2492" s="1">
        <f>1</f>
        <v>1</v>
      </c>
      <c r="O2492" s="1">
        <f>Sales[[#This Row],[TotalSales]]-Sales[[#This Row],[TotalCost]]</f>
        <v>902.13210000000026</v>
      </c>
      <c r="P2492" s="1">
        <f>Sales[[#This Row],[ProductCost]]*Sales[[#This Row],[OrderQuantity]]</f>
        <v>1481.9378999999999</v>
      </c>
      <c r="Q2492" s="1" t="str">
        <f>VLOOKUP(Sales[[#This Row],[ProductKey]], Products!$A$2:$D$1000, 4, FALSE)</f>
        <v>Touring-1000 Yellow, 50</v>
      </c>
    </row>
    <row r="2493" spans="1:17" x14ac:dyDescent="0.25">
      <c r="A2493" s="2">
        <v>37662</v>
      </c>
      <c r="B2493" s="1" t="s">
        <v>1110</v>
      </c>
      <c r="C2493">
        <v>598</v>
      </c>
      <c r="D2493">
        <v>17892</v>
      </c>
      <c r="E2493">
        <v>10</v>
      </c>
      <c r="F2493">
        <v>1</v>
      </c>
      <c r="G2493">
        <v>1</v>
      </c>
      <c r="H2493" s="2">
        <v>42776</v>
      </c>
      <c r="I2493" t="str">
        <f>VLOOKUP(Sales[[#This Row],[TerritoryKey]], Territories[], 2, FALSE)</f>
        <v>United Kingdom</v>
      </c>
      <c r="J2493">
        <f>_xlfn.XLOOKUP(Sales[[#This Row],[ProductKey]], Products!$A:$A, Products!$J:$J)</f>
        <v>294.5797</v>
      </c>
      <c r="K2493">
        <f>_xlfn.XLOOKUP(Sales[[#This Row],[ProductKey]], Products!$A:$A, Products!$K:$K)</f>
        <v>539.99</v>
      </c>
      <c r="L2493" s="1">
        <f>Sales[[#This Row],[ProductPrice]]*Sales[[#This Row],[OrderQuantity]]</f>
        <v>539.99</v>
      </c>
      <c r="M2493" s="1">
        <f>Sales[[#This Row],[OrderQuantity]]</f>
        <v>1</v>
      </c>
      <c r="N2493" s="1">
        <f>1</f>
        <v>1</v>
      </c>
      <c r="O2493" s="1">
        <f>Sales[[#This Row],[TotalSales]]-Sales[[#This Row],[TotalCost]]</f>
        <v>245.41030000000001</v>
      </c>
      <c r="P2493" s="1">
        <f>Sales[[#This Row],[ProductCost]]*Sales[[#This Row],[OrderQuantity]]</f>
        <v>294.5797</v>
      </c>
      <c r="Q2493" s="1" t="str">
        <f>VLOOKUP(Sales[[#This Row],[ProductKey]], Products!$A$2:$D$1000, 4, FALSE)</f>
        <v>Mountain-500 Black, 44</v>
      </c>
    </row>
    <row r="2494" spans="1:17" x14ac:dyDescent="0.25">
      <c r="A2494" s="2">
        <v>38231</v>
      </c>
      <c r="B2494" s="1" t="s">
        <v>1116</v>
      </c>
      <c r="C2494">
        <v>476</v>
      </c>
      <c r="D2494">
        <v>14787</v>
      </c>
      <c r="E2494">
        <v>10</v>
      </c>
      <c r="F2494">
        <v>1</v>
      </c>
      <c r="G2494">
        <v>1</v>
      </c>
      <c r="H2494" s="2">
        <v>43344</v>
      </c>
      <c r="I2494" t="str">
        <f>VLOOKUP(Sales[[#This Row],[TerritoryKey]], Territories[], 2, FALSE)</f>
        <v>United Kingdom</v>
      </c>
      <c r="J2494">
        <f>_xlfn.XLOOKUP(Sales[[#This Row],[ProductKey]], Products!$A:$A, Products!$J:$J)</f>
        <v>26.176300000000001</v>
      </c>
      <c r="K2494">
        <f>_xlfn.XLOOKUP(Sales[[#This Row],[ProductKey]], Products!$A:$A, Products!$K:$K)</f>
        <v>69.989999999999995</v>
      </c>
      <c r="L2494" s="1">
        <f>Sales[[#This Row],[ProductPrice]]*Sales[[#This Row],[OrderQuantity]]</f>
        <v>69.989999999999995</v>
      </c>
      <c r="M2494" s="1">
        <f>Sales[[#This Row],[OrderQuantity]]</f>
        <v>1</v>
      </c>
      <c r="N2494" s="1">
        <f>1</f>
        <v>1</v>
      </c>
      <c r="O2494" s="1">
        <f>Sales[[#This Row],[TotalSales]]-Sales[[#This Row],[TotalCost]]</f>
        <v>43.813699999999997</v>
      </c>
      <c r="P2494" s="1">
        <f>Sales[[#This Row],[ProductCost]]*Sales[[#This Row],[OrderQuantity]]</f>
        <v>26.176300000000001</v>
      </c>
      <c r="Q2494" s="1" t="str">
        <f>VLOOKUP(Sales[[#This Row],[ProductKey]], Products!$A$2:$D$1000, 4, FALSE)</f>
        <v>Women's Mountain Shorts, L</v>
      </c>
    </row>
    <row r="2495" spans="1:17" x14ac:dyDescent="0.25">
      <c r="A2495" s="2">
        <v>37876</v>
      </c>
      <c r="B2495" s="1" t="s">
        <v>1118</v>
      </c>
      <c r="C2495">
        <v>373</v>
      </c>
      <c r="D2495">
        <v>20048</v>
      </c>
      <c r="E2495">
        <v>10</v>
      </c>
      <c r="F2495">
        <v>1</v>
      </c>
      <c r="G2495">
        <v>1</v>
      </c>
      <c r="H2495" s="2">
        <v>42990</v>
      </c>
      <c r="I2495" t="str">
        <f>VLOOKUP(Sales[[#This Row],[TerritoryKey]], Territories[], 2, FALSE)</f>
        <v>United Kingdom</v>
      </c>
      <c r="J2495">
        <f>_xlfn.XLOOKUP(Sales[[#This Row],[ProductKey]], Products!$A:$A, Products!$J:$J)</f>
        <v>1320.6838</v>
      </c>
      <c r="K2495">
        <f>_xlfn.XLOOKUP(Sales[[#This Row],[ProductKey]], Products!$A:$A, Products!$K:$K)</f>
        <v>2181.5625</v>
      </c>
      <c r="L2495" s="1">
        <f>Sales[[#This Row],[ProductPrice]]*Sales[[#This Row],[OrderQuantity]]</f>
        <v>2181.5625</v>
      </c>
      <c r="M2495" s="1">
        <f>Sales[[#This Row],[OrderQuantity]]</f>
        <v>1</v>
      </c>
      <c r="N2495" s="1">
        <f>1</f>
        <v>1</v>
      </c>
      <c r="O2495" s="1">
        <f>Sales[[#This Row],[TotalSales]]-Sales[[#This Row],[TotalCost]]</f>
        <v>860.87869999999998</v>
      </c>
      <c r="P2495" s="1">
        <f>Sales[[#This Row],[ProductCost]]*Sales[[#This Row],[OrderQuantity]]</f>
        <v>1320.6838</v>
      </c>
      <c r="Q2495" s="1" t="str">
        <f>VLOOKUP(Sales[[#This Row],[ProductKey]], Products!$A$2:$D$1000, 4, FALSE)</f>
        <v>Road-250 Black, 44</v>
      </c>
    </row>
    <row r="2496" spans="1:17" x14ac:dyDescent="0.25">
      <c r="A2496" s="2">
        <v>38108</v>
      </c>
      <c r="B2496" s="1" t="s">
        <v>1218</v>
      </c>
      <c r="C2496">
        <v>214</v>
      </c>
      <c r="D2496">
        <v>11579</v>
      </c>
      <c r="E2496">
        <v>10</v>
      </c>
      <c r="F2496">
        <v>1</v>
      </c>
      <c r="G2496">
        <v>1</v>
      </c>
      <c r="H2496" s="2">
        <v>43221</v>
      </c>
      <c r="I2496" t="str">
        <f>VLOOKUP(Sales[[#This Row],[TerritoryKey]], Territories[], 2, FALSE)</f>
        <v>United Kingdom</v>
      </c>
      <c r="J2496">
        <f>_xlfn.XLOOKUP(Sales[[#This Row],[ProductKey]], Products!$A:$A, Products!$J:$J)</f>
        <v>13.0863</v>
      </c>
      <c r="K2496">
        <f>_xlfn.XLOOKUP(Sales[[#This Row],[ProductKey]], Products!$A:$A, Products!$K:$K)</f>
        <v>34.99</v>
      </c>
      <c r="L2496" s="1">
        <f>Sales[[#This Row],[ProductPrice]]*Sales[[#This Row],[OrderQuantity]]</f>
        <v>34.99</v>
      </c>
      <c r="M2496" s="1">
        <f>Sales[[#This Row],[OrderQuantity]]</f>
        <v>1</v>
      </c>
      <c r="N2496" s="1">
        <f>1</f>
        <v>1</v>
      </c>
      <c r="O2496" s="1">
        <f>Sales[[#This Row],[TotalSales]]-Sales[[#This Row],[TotalCost]]</f>
        <v>21.903700000000001</v>
      </c>
      <c r="P2496" s="1">
        <f>Sales[[#This Row],[ProductCost]]*Sales[[#This Row],[OrderQuantity]]</f>
        <v>13.0863</v>
      </c>
      <c r="Q2496" s="1" t="str">
        <f>VLOOKUP(Sales[[#This Row],[ProductKey]], Products!$A$2:$D$1000, 4, FALSE)</f>
        <v>Sport-100 Helmet, Red</v>
      </c>
    </row>
    <row r="2497" spans="1:17" x14ac:dyDescent="0.25">
      <c r="A2497" s="2">
        <v>37905</v>
      </c>
      <c r="B2497" s="1" t="s">
        <v>1242</v>
      </c>
      <c r="C2497">
        <v>571</v>
      </c>
      <c r="D2497">
        <v>11413</v>
      </c>
      <c r="E2497">
        <v>10</v>
      </c>
      <c r="F2497">
        <v>1</v>
      </c>
      <c r="G2497">
        <v>1</v>
      </c>
      <c r="H2497" s="2">
        <v>43019</v>
      </c>
      <c r="I2497" t="str">
        <f>VLOOKUP(Sales[[#This Row],[TerritoryKey]], Territories[], 2, FALSE)</f>
        <v>United Kingdom</v>
      </c>
      <c r="J2497">
        <f>_xlfn.XLOOKUP(Sales[[#This Row],[ProductKey]], Products!$A:$A, Products!$J:$J)</f>
        <v>461.44479999999999</v>
      </c>
      <c r="K2497">
        <f>_xlfn.XLOOKUP(Sales[[#This Row],[ProductKey]], Products!$A:$A, Products!$K:$K)</f>
        <v>742.35</v>
      </c>
      <c r="L2497" s="1">
        <f>Sales[[#This Row],[ProductPrice]]*Sales[[#This Row],[OrderQuantity]]</f>
        <v>742.35</v>
      </c>
      <c r="M2497" s="1">
        <f>Sales[[#This Row],[OrderQuantity]]</f>
        <v>1</v>
      </c>
      <c r="N2497" s="1">
        <f>1</f>
        <v>1</v>
      </c>
      <c r="O2497" s="1">
        <f>Sales[[#This Row],[TotalSales]]-Sales[[#This Row],[TotalCost]]</f>
        <v>280.90520000000004</v>
      </c>
      <c r="P2497" s="1">
        <f>Sales[[#This Row],[ProductCost]]*Sales[[#This Row],[OrderQuantity]]</f>
        <v>461.44479999999999</v>
      </c>
      <c r="Q2497" s="1" t="str">
        <f>VLOOKUP(Sales[[#This Row],[ProductKey]], Products!$A$2:$D$1000, 4, FALSE)</f>
        <v>Touring-3000 Yellow, 58</v>
      </c>
    </row>
    <row r="2498" spans="1:17" x14ac:dyDescent="0.25">
      <c r="A2498" s="2">
        <v>37692</v>
      </c>
      <c r="B2498" s="1" t="s">
        <v>1279</v>
      </c>
      <c r="C2498">
        <v>358</v>
      </c>
      <c r="D2498">
        <v>17182</v>
      </c>
      <c r="E2498">
        <v>10</v>
      </c>
      <c r="F2498">
        <v>1</v>
      </c>
      <c r="G2498">
        <v>1</v>
      </c>
      <c r="H2498" s="2">
        <v>42806</v>
      </c>
      <c r="I2498" t="str">
        <f>VLOOKUP(Sales[[#This Row],[TerritoryKey]], Territories[], 2, FALSE)</f>
        <v>United Kingdom</v>
      </c>
      <c r="J2498">
        <f>_xlfn.XLOOKUP(Sales[[#This Row],[ProductKey]], Products!$A:$A, Products!$J:$J)</f>
        <v>1105.81</v>
      </c>
      <c r="K2498">
        <f>_xlfn.XLOOKUP(Sales[[#This Row],[ProductKey]], Products!$A:$A, Products!$K:$K)</f>
        <v>2049.0981999999999</v>
      </c>
      <c r="L2498" s="1">
        <f>Sales[[#This Row],[ProductPrice]]*Sales[[#This Row],[OrderQuantity]]</f>
        <v>2049.0981999999999</v>
      </c>
      <c r="M2498" s="1">
        <f>Sales[[#This Row],[OrderQuantity]]</f>
        <v>1</v>
      </c>
      <c r="N2498" s="1">
        <f>1</f>
        <v>1</v>
      </c>
      <c r="O2498" s="1">
        <f>Sales[[#This Row],[TotalSales]]-Sales[[#This Row],[TotalCost]]</f>
        <v>943.28819999999996</v>
      </c>
      <c r="P2498" s="1">
        <f>Sales[[#This Row],[ProductCost]]*Sales[[#This Row],[OrderQuantity]]</f>
        <v>1105.81</v>
      </c>
      <c r="Q2498" s="1" t="str">
        <f>VLOOKUP(Sales[[#This Row],[ProductKey]], Products!$A$2:$D$1000, 4, FALSE)</f>
        <v>Mountain-200 Black, 38</v>
      </c>
    </row>
    <row r="2499" spans="1:17" x14ac:dyDescent="0.25">
      <c r="A2499" s="2">
        <v>37783</v>
      </c>
      <c r="B2499" s="1" t="s">
        <v>1292</v>
      </c>
      <c r="C2499">
        <v>354</v>
      </c>
      <c r="D2499">
        <v>13679</v>
      </c>
      <c r="E2499">
        <v>10</v>
      </c>
      <c r="F2499">
        <v>1</v>
      </c>
      <c r="G2499">
        <v>1</v>
      </c>
      <c r="H2499" s="2">
        <v>42897</v>
      </c>
      <c r="I2499" t="str">
        <f>VLOOKUP(Sales[[#This Row],[TerritoryKey]], Territories[], 2, FALSE)</f>
        <v>United Kingdom</v>
      </c>
      <c r="J2499">
        <f>_xlfn.XLOOKUP(Sales[[#This Row],[ProductKey]], Products!$A:$A, Products!$J:$J)</f>
        <v>1117.8559</v>
      </c>
      <c r="K2499">
        <f>_xlfn.XLOOKUP(Sales[[#This Row],[ProductKey]], Products!$A:$A, Products!$K:$K)</f>
        <v>2071.4196000000002</v>
      </c>
      <c r="L2499" s="1">
        <f>Sales[[#This Row],[ProductPrice]]*Sales[[#This Row],[OrderQuantity]]</f>
        <v>2071.4196000000002</v>
      </c>
      <c r="M2499" s="1">
        <f>Sales[[#This Row],[OrderQuantity]]</f>
        <v>1</v>
      </c>
      <c r="N2499" s="1">
        <f>1</f>
        <v>1</v>
      </c>
      <c r="O2499" s="1">
        <f>Sales[[#This Row],[TotalSales]]-Sales[[#This Row],[TotalCost]]</f>
        <v>953.56370000000015</v>
      </c>
      <c r="P2499" s="1">
        <f>Sales[[#This Row],[ProductCost]]*Sales[[#This Row],[OrderQuantity]]</f>
        <v>1117.8559</v>
      </c>
      <c r="Q2499" s="1" t="str">
        <f>VLOOKUP(Sales[[#This Row],[ProductKey]], Products!$A$2:$D$1000, 4, FALSE)</f>
        <v>Mountain-200 Silver, 42</v>
      </c>
    </row>
    <row r="2500" spans="1:17" x14ac:dyDescent="0.25">
      <c r="A2500" s="2">
        <v>37783</v>
      </c>
      <c r="B2500" s="1" t="s">
        <v>1293</v>
      </c>
      <c r="C2500">
        <v>606</v>
      </c>
      <c r="D2500">
        <v>27778</v>
      </c>
      <c r="E2500">
        <v>10</v>
      </c>
      <c r="F2500">
        <v>1</v>
      </c>
      <c r="G2500">
        <v>1</v>
      </c>
      <c r="H2500" s="2">
        <v>42897</v>
      </c>
      <c r="I2500" t="str">
        <f>VLOOKUP(Sales[[#This Row],[TerritoryKey]], Territories[], 2, FALSE)</f>
        <v>United Kingdom</v>
      </c>
      <c r="J2500">
        <f>_xlfn.XLOOKUP(Sales[[#This Row],[ProductKey]], Products!$A:$A, Products!$J:$J)</f>
        <v>343.64960000000002</v>
      </c>
      <c r="K2500">
        <f>_xlfn.XLOOKUP(Sales[[#This Row],[ProductKey]], Products!$A:$A, Products!$K:$K)</f>
        <v>539.99</v>
      </c>
      <c r="L2500" s="1">
        <f>Sales[[#This Row],[ProductPrice]]*Sales[[#This Row],[OrderQuantity]]</f>
        <v>539.99</v>
      </c>
      <c r="M2500" s="1">
        <f>Sales[[#This Row],[OrderQuantity]]</f>
        <v>1</v>
      </c>
      <c r="N2500" s="1">
        <f>1</f>
        <v>1</v>
      </c>
      <c r="O2500" s="1">
        <f>Sales[[#This Row],[TotalSales]]-Sales[[#This Row],[TotalCost]]</f>
        <v>196.34039999999999</v>
      </c>
      <c r="P2500" s="1">
        <f>Sales[[#This Row],[ProductCost]]*Sales[[#This Row],[OrderQuantity]]</f>
        <v>343.64960000000002</v>
      </c>
      <c r="Q2500" s="1" t="str">
        <f>VLOOKUP(Sales[[#This Row],[ProductKey]], Products!$A$2:$D$1000, 4, FALSE)</f>
        <v>Road-750 Black, 52</v>
      </c>
    </row>
    <row r="2501" spans="1:17" x14ac:dyDescent="0.25">
      <c r="A2501" s="2">
        <v>37906</v>
      </c>
      <c r="B2501" s="1" t="s">
        <v>1375</v>
      </c>
      <c r="C2501">
        <v>360</v>
      </c>
      <c r="D2501">
        <v>16585</v>
      </c>
      <c r="E2501">
        <v>10</v>
      </c>
      <c r="F2501">
        <v>1</v>
      </c>
      <c r="G2501">
        <v>1</v>
      </c>
      <c r="H2501" s="2">
        <v>43020</v>
      </c>
      <c r="I2501" t="str">
        <f>VLOOKUP(Sales[[#This Row],[TerritoryKey]], Territories[], 2, FALSE)</f>
        <v>United Kingdom</v>
      </c>
      <c r="J2501">
        <f>_xlfn.XLOOKUP(Sales[[#This Row],[ProductKey]], Products!$A:$A, Products!$J:$J)</f>
        <v>1105.81</v>
      </c>
      <c r="K2501">
        <f>_xlfn.XLOOKUP(Sales[[#This Row],[ProductKey]], Products!$A:$A, Products!$K:$K)</f>
        <v>2049.0981999999999</v>
      </c>
      <c r="L2501" s="1">
        <f>Sales[[#This Row],[ProductPrice]]*Sales[[#This Row],[OrderQuantity]]</f>
        <v>2049.0981999999999</v>
      </c>
      <c r="M2501" s="1">
        <f>Sales[[#This Row],[OrderQuantity]]</f>
        <v>1</v>
      </c>
      <c r="N2501" s="1">
        <f>1</f>
        <v>1</v>
      </c>
      <c r="O2501" s="1">
        <f>Sales[[#This Row],[TotalSales]]-Sales[[#This Row],[TotalCost]]</f>
        <v>943.28819999999996</v>
      </c>
      <c r="P2501" s="1">
        <f>Sales[[#This Row],[ProductCost]]*Sales[[#This Row],[OrderQuantity]]</f>
        <v>1105.81</v>
      </c>
      <c r="Q2501" s="1" t="str">
        <f>VLOOKUP(Sales[[#This Row],[ProductKey]], Products!$A$2:$D$1000, 4, FALSE)</f>
        <v>Mountain-200 Black, 42</v>
      </c>
    </row>
    <row r="2502" spans="1:17" x14ac:dyDescent="0.25">
      <c r="A2502" s="2">
        <v>37753</v>
      </c>
      <c r="B2502" s="1" t="s">
        <v>1388</v>
      </c>
      <c r="C2502">
        <v>223</v>
      </c>
      <c r="D2502">
        <v>12597</v>
      </c>
      <c r="E2502">
        <v>10</v>
      </c>
      <c r="F2502">
        <v>1</v>
      </c>
      <c r="G2502">
        <v>1</v>
      </c>
      <c r="H2502" s="2">
        <v>42867</v>
      </c>
      <c r="I2502" t="str">
        <f>VLOOKUP(Sales[[#This Row],[TerritoryKey]], Territories[], 2, FALSE)</f>
        <v>United Kingdom</v>
      </c>
      <c r="J2502">
        <f>_xlfn.XLOOKUP(Sales[[#This Row],[ProductKey]], Products!$A:$A, Products!$J:$J)</f>
        <v>5.7051999999999996</v>
      </c>
      <c r="K2502">
        <f>_xlfn.XLOOKUP(Sales[[#This Row],[ProductKey]], Products!$A:$A, Products!$K:$K)</f>
        <v>8.6441999999999997</v>
      </c>
      <c r="L2502" s="1">
        <f>Sales[[#This Row],[ProductPrice]]*Sales[[#This Row],[OrderQuantity]]</f>
        <v>8.6441999999999997</v>
      </c>
      <c r="M2502" s="1">
        <f>Sales[[#This Row],[OrderQuantity]]</f>
        <v>1</v>
      </c>
      <c r="N2502" s="1">
        <f>1</f>
        <v>1</v>
      </c>
      <c r="O2502" s="1">
        <f>Sales[[#This Row],[TotalSales]]-Sales[[#This Row],[TotalCost]]</f>
        <v>2.9390000000000001</v>
      </c>
      <c r="P2502" s="1">
        <f>Sales[[#This Row],[ProductCost]]*Sales[[#This Row],[OrderQuantity]]</f>
        <v>5.7051999999999996</v>
      </c>
      <c r="Q2502" s="1" t="str">
        <f>VLOOKUP(Sales[[#This Row],[ProductKey]], Products!$A$2:$D$1000, 4, FALSE)</f>
        <v>AWC Logo Cap</v>
      </c>
    </row>
    <row r="2503" spans="1:17" x14ac:dyDescent="0.25">
      <c r="A2503" s="2">
        <v>37692</v>
      </c>
      <c r="B2503" s="1" t="s">
        <v>1401</v>
      </c>
      <c r="C2503">
        <v>571</v>
      </c>
      <c r="D2503">
        <v>15059</v>
      </c>
      <c r="E2503">
        <v>10</v>
      </c>
      <c r="F2503">
        <v>1</v>
      </c>
      <c r="G2503">
        <v>1</v>
      </c>
      <c r="H2503" s="2">
        <v>42806</v>
      </c>
      <c r="I2503" t="str">
        <f>VLOOKUP(Sales[[#This Row],[TerritoryKey]], Territories[], 2, FALSE)</f>
        <v>United Kingdom</v>
      </c>
      <c r="J2503">
        <f>_xlfn.XLOOKUP(Sales[[#This Row],[ProductKey]], Products!$A:$A, Products!$J:$J)</f>
        <v>461.44479999999999</v>
      </c>
      <c r="K2503">
        <f>_xlfn.XLOOKUP(Sales[[#This Row],[ProductKey]], Products!$A:$A, Products!$K:$K)</f>
        <v>742.35</v>
      </c>
      <c r="L2503" s="1">
        <f>Sales[[#This Row],[ProductPrice]]*Sales[[#This Row],[OrderQuantity]]</f>
        <v>742.35</v>
      </c>
      <c r="M2503" s="1">
        <f>Sales[[#This Row],[OrderQuantity]]</f>
        <v>1</v>
      </c>
      <c r="N2503" s="1">
        <f>1</f>
        <v>1</v>
      </c>
      <c r="O2503" s="1">
        <f>Sales[[#This Row],[TotalSales]]-Sales[[#This Row],[TotalCost]]</f>
        <v>280.90520000000004</v>
      </c>
      <c r="P2503" s="1">
        <f>Sales[[#This Row],[ProductCost]]*Sales[[#This Row],[OrderQuantity]]</f>
        <v>461.44479999999999</v>
      </c>
      <c r="Q2503" s="1" t="str">
        <f>VLOOKUP(Sales[[#This Row],[ProductKey]], Products!$A$2:$D$1000, 4, FALSE)</f>
        <v>Touring-3000 Yellow, 58</v>
      </c>
    </row>
    <row r="2504" spans="1:17" x14ac:dyDescent="0.25">
      <c r="A2504" s="2">
        <v>37753</v>
      </c>
      <c r="B2504" s="1" t="s">
        <v>1425</v>
      </c>
      <c r="C2504">
        <v>586</v>
      </c>
      <c r="D2504">
        <v>12492</v>
      </c>
      <c r="E2504">
        <v>10</v>
      </c>
      <c r="F2504">
        <v>1</v>
      </c>
      <c r="G2504">
        <v>1</v>
      </c>
      <c r="H2504" s="2">
        <v>42867</v>
      </c>
      <c r="I2504" t="str">
        <f>VLOOKUP(Sales[[#This Row],[TerritoryKey]], Territories[], 2, FALSE)</f>
        <v>United Kingdom</v>
      </c>
      <c r="J2504">
        <f>_xlfn.XLOOKUP(Sales[[#This Row],[ProductKey]], Products!$A:$A, Products!$J:$J)</f>
        <v>461.44479999999999</v>
      </c>
      <c r="K2504">
        <f>_xlfn.XLOOKUP(Sales[[#This Row],[ProductKey]], Products!$A:$A, Products!$K:$K)</f>
        <v>742.35</v>
      </c>
      <c r="L2504" s="1">
        <f>Sales[[#This Row],[ProductPrice]]*Sales[[#This Row],[OrderQuantity]]</f>
        <v>742.35</v>
      </c>
      <c r="M2504" s="1">
        <f>Sales[[#This Row],[OrderQuantity]]</f>
        <v>1</v>
      </c>
      <c r="N2504" s="1">
        <f>1</f>
        <v>1</v>
      </c>
      <c r="O2504" s="1">
        <f>Sales[[#This Row],[TotalSales]]-Sales[[#This Row],[TotalCost]]</f>
        <v>280.90520000000004</v>
      </c>
      <c r="P2504" s="1">
        <f>Sales[[#This Row],[ProductCost]]*Sales[[#This Row],[OrderQuantity]]</f>
        <v>461.44479999999999</v>
      </c>
      <c r="Q2504" s="1" t="str">
        <f>VLOOKUP(Sales[[#This Row],[ProductKey]], Products!$A$2:$D$1000, 4, FALSE)</f>
        <v>Touring-3000 Blue, 50</v>
      </c>
    </row>
    <row r="2505" spans="1:17" x14ac:dyDescent="0.25">
      <c r="A2505" s="2">
        <v>37633</v>
      </c>
      <c r="B2505" s="1" t="s">
        <v>1437</v>
      </c>
      <c r="C2505">
        <v>600</v>
      </c>
      <c r="D2505">
        <v>17937</v>
      </c>
      <c r="E2505">
        <v>10</v>
      </c>
      <c r="F2505">
        <v>1</v>
      </c>
      <c r="G2505">
        <v>1</v>
      </c>
      <c r="H2505" s="2">
        <v>42747</v>
      </c>
      <c r="I2505" t="str">
        <f>VLOOKUP(Sales[[#This Row],[TerritoryKey]], Territories[], 2, FALSE)</f>
        <v>United Kingdom</v>
      </c>
      <c r="J2505">
        <f>_xlfn.XLOOKUP(Sales[[#This Row],[ProductKey]], Products!$A:$A, Products!$J:$J)</f>
        <v>294.5797</v>
      </c>
      <c r="K2505">
        <f>_xlfn.XLOOKUP(Sales[[#This Row],[ProductKey]], Products!$A:$A, Products!$K:$K)</f>
        <v>539.99</v>
      </c>
      <c r="L2505" s="1">
        <f>Sales[[#This Row],[ProductPrice]]*Sales[[#This Row],[OrderQuantity]]</f>
        <v>539.99</v>
      </c>
      <c r="M2505" s="1">
        <f>Sales[[#This Row],[OrderQuantity]]</f>
        <v>1</v>
      </c>
      <c r="N2505" s="1">
        <f>1</f>
        <v>1</v>
      </c>
      <c r="O2505" s="1">
        <f>Sales[[#This Row],[TotalSales]]-Sales[[#This Row],[TotalCost]]</f>
        <v>245.41030000000001</v>
      </c>
      <c r="P2505" s="1">
        <f>Sales[[#This Row],[ProductCost]]*Sales[[#This Row],[OrderQuantity]]</f>
        <v>294.5797</v>
      </c>
      <c r="Q2505" s="1" t="str">
        <f>VLOOKUP(Sales[[#This Row],[ProductKey]], Products!$A$2:$D$1000, 4, FALSE)</f>
        <v>Mountain-500 Black, 52</v>
      </c>
    </row>
    <row r="2506" spans="1:17" x14ac:dyDescent="0.25">
      <c r="A2506" s="2">
        <v>37844</v>
      </c>
      <c r="B2506" s="1" t="s">
        <v>1471</v>
      </c>
      <c r="C2506">
        <v>581</v>
      </c>
      <c r="D2506">
        <v>22320</v>
      </c>
      <c r="E2506">
        <v>10</v>
      </c>
      <c r="F2506">
        <v>1</v>
      </c>
      <c r="G2506">
        <v>1</v>
      </c>
      <c r="H2506" s="2">
        <v>42958</v>
      </c>
      <c r="I2506" t="str">
        <f>VLOOKUP(Sales[[#This Row],[TerritoryKey]], Territories[], 2, FALSE)</f>
        <v>United Kingdom</v>
      </c>
      <c r="J2506">
        <f>_xlfn.XLOOKUP(Sales[[#This Row],[ProductKey]], Products!$A:$A, Products!$J:$J)</f>
        <v>1082.51</v>
      </c>
      <c r="K2506">
        <f>_xlfn.XLOOKUP(Sales[[#This Row],[ProductKey]], Products!$A:$A, Products!$K:$K)</f>
        <v>1700.99</v>
      </c>
      <c r="L2506" s="1">
        <f>Sales[[#This Row],[ProductPrice]]*Sales[[#This Row],[OrderQuantity]]</f>
        <v>1700.99</v>
      </c>
      <c r="M2506" s="1">
        <f>Sales[[#This Row],[OrderQuantity]]</f>
        <v>1</v>
      </c>
      <c r="N2506" s="1">
        <f>1</f>
        <v>1</v>
      </c>
      <c r="O2506" s="1">
        <f>Sales[[#This Row],[TotalSales]]-Sales[[#This Row],[TotalCost]]</f>
        <v>618.48</v>
      </c>
      <c r="P2506" s="1">
        <f>Sales[[#This Row],[ProductCost]]*Sales[[#This Row],[OrderQuantity]]</f>
        <v>1082.51</v>
      </c>
      <c r="Q2506" s="1" t="str">
        <f>VLOOKUP(Sales[[#This Row],[ProductKey]], Products!$A$2:$D$1000, 4, FALSE)</f>
        <v>Road-350-W Yellow, 42</v>
      </c>
    </row>
    <row r="2507" spans="1:17" x14ac:dyDescent="0.25">
      <c r="A2507" s="2">
        <v>37845</v>
      </c>
      <c r="B2507" s="1" t="s">
        <v>1499</v>
      </c>
      <c r="C2507">
        <v>582</v>
      </c>
      <c r="D2507">
        <v>22416</v>
      </c>
      <c r="E2507">
        <v>10</v>
      </c>
      <c r="F2507">
        <v>1</v>
      </c>
      <c r="G2507">
        <v>1</v>
      </c>
      <c r="H2507" s="2">
        <v>42959</v>
      </c>
      <c r="I2507" t="str">
        <f>VLOOKUP(Sales[[#This Row],[TerritoryKey]], Territories[], 2, FALSE)</f>
        <v>United Kingdom</v>
      </c>
      <c r="J2507">
        <f>_xlfn.XLOOKUP(Sales[[#This Row],[ProductKey]], Products!$A:$A, Products!$J:$J)</f>
        <v>1082.51</v>
      </c>
      <c r="K2507">
        <f>_xlfn.XLOOKUP(Sales[[#This Row],[ProductKey]], Products!$A:$A, Products!$K:$K)</f>
        <v>1700.99</v>
      </c>
      <c r="L2507" s="1">
        <f>Sales[[#This Row],[ProductPrice]]*Sales[[#This Row],[OrderQuantity]]</f>
        <v>1700.99</v>
      </c>
      <c r="M2507" s="1">
        <f>Sales[[#This Row],[OrderQuantity]]</f>
        <v>1</v>
      </c>
      <c r="N2507" s="1">
        <f>1</f>
        <v>1</v>
      </c>
      <c r="O2507" s="1">
        <f>Sales[[#This Row],[TotalSales]]-Sales[[#This Row],[TotalCost]]</f>
        <v>618.48</v>
      </c>
      <c r="P2507" s="1">
        <f>Sales[[#This Row],[ProductCost]]*Sales[[#This Row],[OrderQuantity]]</f>
        <v>1082.51</v>
      </c>
      <c r="Q2507" s="1" t="str">
        <f>VLOOKUP(Sales[[#This Row],[ProductKey]], Products!$A$2:$D$1000, 4, FALSE)</f>
        <v>Road-350-W Yellow, 44</v>
      </c>
    </row>
    <row r="2508" spans="1:17" x14ac:dyDescent="0.25">
      <c r="A2508" s="2">
        <v>37966</v>
      </c>
      <c r="B2508" s="1" t="s">
        <v>1536</v>
      </c>
      <c r="C2508">
        <v>563</v>
      </c>
      <c r="D2508">
        <v>28696</v>
      </c>
      <c r="E2508">
        <v>10</v>
      </c>
      <c r="F2508">
        <v>1</v>
      </c>
      <c r="G2508">
        <v>1</v>
      </c>
      <c r="H2508" s="2">
        <v>43080</v>
      </c>
      <c r="I2508" t="str">
        <f>VLOOKUP(Sales[[#This Row],[TerritoryKey]], Territories[], 2, FALSE)</f>
        <v>United Kingdom</v>
      </c>
      <c r="J2508">
        <f>_xlfn.XLOOKUP(Sales[[#This Row],[ProductKey]], Products!$A:$A, Products!$J:$J)</f>
        <v>1481.9378999999999</v>
      </c>
      <c r="K2508">
        <f>_xlfn.XLOOKUP(Sales[[#This Row],[ProductKey]], Products!$A:$A, Products!$K:$K)</f>
        <v>2384.0700000000002</v>
      </c>
      <c r="L2508" s="1">
        <f>Sales[[#This Row],[ProductPrice]]*Sales[[#This Row],[OrderQuantity]]</f>
        <v>2384.0700000000002</v>
      </c>
      <c r="M2508" s="1">
        <f>Sales[[#This Row],[OrderQuantity]]</f>
        <v>1</v>
      </c>
      <c r="N2508" s="1">
        <f>1</f>
        <v>1</v>
      </c>
      <c r="O2508" s="1">
        <f>Sales[[#This Row],[TotalSales]]-Sales[[#This Row],[TotalCost]]</f>
        <v>902.13210000000026</v>
      </c>
      <c r="P2508" s="1">
        <f>Sales[[#This Row],[ProductCost]]*Sales[[#This Row],[OrderQuantity]]</f>
        <v>1481.9378999999999</v>
      </c>
      <c r="Q2508" s="1" t="str">
        <f>VLOOKUP(Sales[[#This Row],[ProductKey]], Products!$A$2:$D$1000, 4, FALSE)</f>
        <v>Touring-1000 Yellow, 54</v>
      </c>
    </row>
    <row r="2509" spans="1:17" x14ac:dyDescent="0.25">
      <c r="A2509" s="2">
        <v>37633</v>
      </c>
      <c r="B2509" s="1" t="s">
        <v>1582</v>
      </c>
      <c r="C2509">
        <v>528</v>
      </c>
      <c r="D2509">
        <v>19906</v>
      </c>
      <c r="E2509">
        <v>10</v>
      </c>
      <c r="F2509">
        <v>1</v>
      </c>
      <c r="G2509">
        <v>1</v>
      </c>
      <c r="H2509" s="2">
        <v>42747</v>
      </c>
      <c r="I2509" t="str">
        <f>VLOOKUP(Sales[[#This Row],[TerritoryKey]], Territories[], 2, FALSE)</f>
        <v>United Kingdom</v>
      </c>
      <c r="J2509">
        <f>_xlfn.XLOOKUP(Sales[[#This Row],[ProductKey]], Products!$A:$A, Products!$J:$J)</f>
        <v>1.8663000000000001</v>
      </c>
      <c r="K2509">
        <f>_xlfn.XLOOKUP(Sales[[#This Row],[ProductKey]], Products!$A:$A, Products!$K:$K)</f>
        <v>4.99</v>
      </c>
      <c r="L2509" s="1">
        <f>Sales[[#This Row],[ProductPrice]]*Sales[[#This Row],[OrderQuantity]]</f>
        <v>4.99</v>
      </c>
      <c r="M2509" s="1">
        <f>Sales[[#This Row],[OrderQuantity]]</f>
        <v>1</v>
      </c>
      <c r="N2509" s="1">
        <f>1</f>
        <v>1</v>
      </c>
      <c r="O2509" s="1">
        <f>Sales[[#This Row],[TotalSales]]-Sales[[#This Row],[TotalCost]]</f>
        <v>3.1237000000000004</v>
      </c>
      <c r="P2509" s="1">
        <f>Sales[[#This Row],[ProductCost]]*Sales[[#This Row],[OrderQuantity]]</f>
        <v>1.8663000000000001</v>
      </c>
      <c r="Q2509" s="1" t="str">
        <f>VLOOKUP(Sales[[#This Row],[ProductKey]], Products!$A$2:$D$1000, 4, FALSE)</f>
        <v>Mountain Tire Tube</v>
      </c>
    </row>
    <row r="2510" spans="1:17" x14ac:dyDescent="0.25">
      <c r="A2510" s="2">
        <v>37723</v>
      </c>
      <c r="B2510" s="1" t="s">
        <v>1634</v>
      </c>
      <c r="C2510">
        <v>354</v>
      </c>
      <c r="D2510">
        <v>16575</v>
      </c>
      <c r="E2510">
        <v>10</v>
      </c>
      <c r="F2510">
        <v>1</v>
      </c>
      <c r="G2510">
        <v>1</v>
      </c>
      <c r="H2510" s="2">
        <v>42837</v>
      </c>
      <c r="I2510" t="str">
        <f>VLOOKUP(Sales[[#This Row],[TerritoryKey]], Territories[], 2, FALSE)</f>
        <v>United Kingdom</v>
      </c>
      <c r="J2510">
        <f>_xlfn.XLOOKUP(Sales[[#This Row],[ProductKey]], Products!$A:$A, Products!$J:$J)</f>
        <v>1117.8559</v>
      </c>
      <c r="K2510">
        <f>_xlfn.XLOOKUP(Sales[[#This Row],[ProductKey]], Products!$A:$A, Products!$K:$K)</f>
        <v>2071.4196000000002</v>
      </c>
      <c r="L2510" s="1">
        <f>Sales[[#This Row],[ProductPrice]]*Sales[[#This Row],[OrderQuantity]]</f>
        <v>2071.4196000000002</v>
      </c>
      <c r="M2510" s="1">
        <f>Sales[[#This Row],[OrderQuantity]]</f>
        <v>1</v>
      </c>
      <c r="N2510" s="1">
        <f>1</f>
        <v>1</v>
      </c>
      <c r="O2510" s="1">
        <f>Sales[[#This Row],[TotalSales]]-Sales[[#This Row],[TotalCost]]</f>
        <v>953.56370000000015</v>
      </c>
      <c r="P2510" s="1">
        <f>Sales[[#This Row],[ProductCost]]*Sales[[#This Row],[OrderQuantity]]</f>
        <v>1117.8559</v>
      </c>
      <c r="Q2510" s="1" t="str">
        <f>VLOOKUP(Sales[[#This Row],[ProductKey]], Products!$A$2:$D$1000, 4, FALSE)</f>
        <v>Mountain-200 Silver, 42</v>
      </c>
    </row>
    <row r="2511" spans="1:17" x14ac:dyDescent="0.25">
      <c r="A2511" s="2">
        <v>37664</v>
      </c>
      <c r="B2511" s="1" t="s">
        <v>1658</v>
      </c>
      <c r="C2511">
        <v>562</v>
      </c>
      <c r="D2511">
        <v>15699</v>
      </c>
      <c r="E2511">
        <v>10</v>
      </c>
      <c r="F2511">
        <v>1</v>
      </c>
      <c r="G2511">
        <v>1</v>
      </c>
      <c r="H2511" s="2">
        <v>42778</v>
      </c>
      <c r="I2511" t="str">
        <f>VLOOKUP(Sales[[#This Row],[TerritoryKey]], Territories[], 2, FALSE)</f>
        <v>United Kingdom</v>
      </c>
      <c r="J2511">
        <f>_xlfn.XLOOKUP(Sales[[#This Row],[ProductKey]], Products!$A:$A, Products!$J:$J)</f>
        <v>1481.9378999999999</v>
      </c>
      <c r="K2511">
        <f>_xlfn.XLOOKUP(Sales[[#This Row],[ProductKey]], Products!$A:$A, Products!$K:$K)</f>
        <v>2384.0700000000002</v>
      </c>
      <c r="L2511" s="1">
        <f>Sales[[#This Row],[ProductPrice]]*Sales[[#This Row],[OrderQuantity]]</f>
        <v>2384.0700000000002</v>
      </c>
      <c r="M2511" s="1">
        <f>Sales[[#This Row],[OrderQuantity]]</f>
        <v>1</v>
      </c>
      <c r="N2511" s="1">
        <f>1</f>
        <v>1</v>
      </c>
      <c r="O2511" s="1">
        <f>Sales[[#This Row],[TotalSales]]-Sales[[#This Row],[TotalCost]]</f>
        <v>902.13210000000026</v>
      </c>
      <c r="P2511" s="1">
        <f>Sales[[#This Row],[ProductCost]]*Sales[[#This Row],[OrderQuantity]]</f>
        <v>1481.9378999999999</v>
      </c>
      <c r="Q2511" s="1" t="str">
        <f>VLOOKUP(Sales[[#This Row],[ProductKey]], Products!$A$2:$D$1000, 4, FALSE)</f>
        <v>Touring-1000 Yellow, 50</v>
      </c>
    </row>
    <row r="2512" spans="1:17" x14ac:dyDescent="0.25">
      <c r="A2512" s="2">
        <v>37633</v>
      </c>
      <c r="B2512" s="1" t="s">
        <v>1712</v>
      </c>
      <c r="C2512">
        <v>360</v>
      </c>
      <c r="D2512">
        <v>16829</v>
      </c>
      <c r="E2512">
        <v>10</v>
      </c>
      <c r="F2512">
        <v>1</v>
      </c>
      <c r="G2512">
        <v>1</v>
      </c>
      <c r="H2512" s="2">
        <v>42747</v>
      </c>
      <c r="I2512" t="str">
        <f>VLOOKUP(Sales[[#This Row],[TerritoryKey]], Territories[], 2, FALSE)</f>
        <v>United Kingdom</v>
      </c>
      <c r="J2512">
        <f>_xlfn.XLOOKUP(Sales[[#This Row],[ProductKey]], Products!$A:$A, Products!$J:$J)</f>
        <v>1105.81</v>
      </c>
      <c r="K2512">
        <f>_xlfn.XLOOKUP(Sales[[#This Row],[ProductKey]], Products!$A:$A, Products!$K:$K)</f>
        <v>2049.0981999999999</v>
      </c>
      <c r="L2512" s="1">
        <f>Sales[[#This Row],[ProductPrice]]*Sales[[#This Row],[OrderQuantity]]</f>
        <v>2049.0981999999999</v>
      </c>
      <c r="M2512" s="1">
        <f>Sales[[#This Row],[OrderQuantity]]</f>
        <v>1</v>
      </c>
      <c r="N2512" s="1">
        <f>1</f>
        <v>1</v>
      </c>
      <c r="O2512" s="1">
        <f>Sales[[#This Row],[TotalSales]]-Sales[[#This Row],[TotalCost]]</f>
        <v>943.28819999999996</v>
      </c>
      <c r="P2512" s="1">
        <f>Sales[[#This Row],[ProductCost]]*Sales[[#This Row],[OrderQuantity]]</f>
        <v>1105.81</v>
      </c>
      <c r="Q2512" s="1" t="str">
        <f>VLOOKUP(Sales[[#This Row],[ProductKey]], Products!$A$2:$D$1000, 4, FALSE)</f>
        <v>Mountain-200 Black, 42</v>
      </c>
    </row>
    <row r="2513" spans="1:17" x14ac:dyDescent="0.25">
      <c r="A2513" s="2">
        <v>37783</v>
      </c>
      <c r="B2513" s="1" t="s">
        <v>1759</v>
      </c>
      <c r="C2513">
        <v>536</v>
      </c>
      <c r="D2513">
        <v>22812</v>
      </c>
      <c r="E2513">
        <v>10</v>
      </c>
      <c r="F2513">
        <v>1</v>
      </c>
      <c r="G2513">
        <v>1</v>
      </c>
      <c r="H2513" s="2">
        <v>42897</v>
      </c>
      <c r="I2513" t="str">
        <f>VLOOKUP(Sales[[#This Row],[TerritoryKey]], Territories[], 2, FALSE)</f>
        <v>United Kingdom</v>
      </c>
      <c r="J2513">
        <f>_xlfn.XLOOKUP(Sales[[#This Row],[ProductKey]], Products!$A:$A, Products!$J:$J)</f>
        <v>11.2163</v>
      </c>
      <c r="K2513">
        <f>_xlfn.XLOOKUP(Sales[[#This Row],[ProductKey]], Products!$A:$A, Products!$K:$K)</f>
        <v>29.99</v>
      </c>
      <c r="L2513" s="1">
        <f>Sales[[#This Row],[ProductPrice]]*Sales[[#This Row],[OrderQuantity]]</f>
        <v>29.99</v>
      </c>
      <c r="M2513" s="1">
        <f>Sales[[#This Row],[OrderQuantity]]</f>
        <v>1</v>
      </c>
      <c r="N2513" s="1">
        <f>1</f>
        <v>1</v>
      </c>
      <c r="O2513" s="1">
        <f>Sales[[#This Row],[TotalSales]]-Sales[[#This Row],[TotalCost]]</f>
        <v>18.773699999999998</v>
      </c>
      <c r="P2513" s="1">
        <f>Sales[[#This Row],[ProductCost]]*Sales[[#This Row],[OrderQuantity]]</f>
        <v>11.2163</v>
      </c>
      <c r="Q2513" s="1" t="str">
        <f>VLOOKUP(Sales[[#This Row],[ProductKey]], Products!$A$2:$D$1000, 4, FALSE)</f>
        <v>ML Mountain Tire</v>
      </c>
    </row>
    <row r="2514" spans="1:17" x14ac:dyDescent="0.25">
      <c r="A2514" s="2">
        <v>37664</v>
      </c>
      <c r="B2514" s="1" t="s">
        <v>1778</v>
      </c>
      <c r="C2514">
        <v>587</v>
      </c>
      <c r="D2514">
        <v>16272</v>
      </c>
      <c r="E2514">
        <v>10</v>
      </c>
      <c r="F2514">
        <v>1</v>
      </c>
      <c r="G2514">
        <v>1</v>
      </c>
      <c r="H2514" s="2">
        <v>42778</v>
      </c>
      <c r="I2514" t="str">
        <f>VLOOKUP(Sales[[#This Row],[TerritoryKey]], Territories[], 2, FALSE)</f>
        <v>United Kingdom</v>
      </c>
      <c r="J2514">
        <f>_xlfn.XLOOKUP(Sales[[#This Row],[ProductKey]], Products!$A:$A, Products!$J:$J)</f>
        <v>419.77839999999998</v>
      </c>
      <c r="K2514">
        <f>_xlfn.XLOOKUP(Sales[[#This Row],[ProductKey]], Products!$A:$A, Products!$K:$K)</f>
        <v>769.49</v>
      </c>
      <c r="L2514" s="1">
        <f>Sales[[#This Row],[ProductPrice]]*Sales[[#This Row],[OrderQuantity]]</f>
        <v>769.49</v>
      </c>
      <c r="M2514" s="1">
        <f>Sales[[#This Row],[OrderQuantity]]</f>
        <v>1</v>
      </c>
      <c r="N2514" s="1">
        <f>1</f>
        <v>1</v>
      </c>
      <c r="O2514" s="1">
        <f>Sales[[#This Row],[TotalSales]]-Sales[[#This Row],[TotalCost]]</f>
        <v>349.71160000000003</v>
      </c>
      <c r="P2514" s="1">
        <f>Sales[[#This Row],[ProductCost]]*Sales[[#This Row],[OrderQuantity]]</f>
        <v>419.77839999999998</v>
      </c>
      <c r="Q2514" s="1" t="str">
        <f>VLOOKUP(Sales[[#This Row],[ProductKey]], Products!$A$2:$D$1000, 4, FALSE)</f>
        <v>Mountain-400-W Silver, 38</v>
      </c>
    </row>
    <row r="2515" spans="1:17" x14ac:dyDescent="0.25">
      <c r="A2515" s="2">
        <v>37783</v>
      </c>
      <c r="B2515" s="1" t="s">
        <v>1781</v>
      </c>
      <c r="C2515">
        <v>563</v>
      </c>
      <c r="D2515">
        <v>15106</v>
      </c>
      <c r="E2515">
        <v>10</v>
      </c>
      <c r="F2515">
        <v>1</v>
      </c>
      <c r="G2515">
        <v>1</v>
      </c>
      <c r="H2515" s="2">
        <v>42897</v>
      </c>
      <c r="I2515" t="str">
        <f>VLOOKUP(Sales[[#This Row],[TerritoryKey]], Territories[], 2, FALSE)</f>
        <v>United Kingdom</v>
      </c>
      <c r="J2515">
        <f>_xlfn.XLOOKUP(Sales[[#This Row],[ProductKey]], Products!$A:$A, Products!$J:$J)</f>
        <v>1481.9378999999999</v>
      </c>
      <c r="K2515">
        <f>_xlfn.XLOOKUP(Sales[[#This Row],[ProductKey]], Products!$A:$A, Products!$K:$K)</f>
        <v>2384.0700000000002</v>
      </c>
      <c r="L2515" s="1">
        <f>Sales[[#This Row],[ProductPrice]]*Sales[[#This Row],[OrderQuantity]]</f>
        <v>2384.0700000000002</v>
      </c>
      <c r="M2515" s="1">
        <f>Sales[[#This Row],[OrderQuantity]]</f>
        <v>1</v>
      </c>
      <c r="N2515" s="1">
        <f>1</f>
        <v>1</v>
      </c>
      <c r="O2515" s="1">
        <f>Sales[[#This Row],[TotalSales]]-Sales[[#This Row],[TotalCost]]</f>
        <v>902.13210000000026</v>
      </c>
      <c r="P2515" s="1">
        <f>Sales[[#This Row],[ProductCost]]*Sales[[#This Row],[OrderQuantity]]</f>
        <v>1481.9378999999999</v>
      </c>
      <c r="Q2515" s="1" t="str">
        <f>VLOOKUP(Sales[[#This Row],[ProductKey]], Products!$A$2:$D$1000, 4, FALSE)</f>
        <v>Touring-1000 Yellow, 54</v>
      </c>
    </row>
    <row r="2516" spans="1:17" x14ac:dyDescent="0.25">
      <c r="A2516" s="2">
        <v>37753</v>
      </c>
      <c r="B2516" s="1" t="s">
        <v>1805</v>
      </c>
      <c r="C2516">
        <v>354</v>
      </c>
      <c r="D2516">
        <v>15929</v>
      </c>
      <c r="E2516">
        <v>10</v>
      </c>
      <c r="F2516">
        <v>1</v>
      </c>
      <c r="G2516">
        <v>1</v>
      </c>
      <c r="H2516" s="2">
        <v>42867</v>
      </c>
      <c r="I2516" t="str">
        <f>VLOOKUP(Sales[[#This Row],[TerritoryKey]], Territories[], 2, FALSE)</f>
        <v>United Kingdom</v>
      </c>
      <c r="J2516">
        <f>_xlfn.XLOOKUP(Sales[[#This Row],[ProductKey]], Products!$A:$A, Products!$J:$J)</f>
        <v>1117.8559</v>
      </c>
      <c r="K2516">
        <f>_xlfn.XLOOKUP(Sales[[#This Row],[ProductKey]], Products!$A:$A, Products!$K:$K)</f>
        <v>2071.4196000000002</v>
      </c>
      <c r="L2516" s="1">
        <f>Sales[[#This Row],[ProductPrice]]*Sales[[#This Row],[OrderQuantity]]</f>
        <v>2071.4196000000002</v>
      </c>
      <c r="M2516" s="1">
        <f>Sales[[#This Row],[OrderQuantity]]</f>
        <v>1</v>
      </c>
      <c r="N2516" s="1">
        <f>1</f>
        <v>1</v>
      </c>
      <c r="O2516" s="1">
        <f>Sales[[#This Row],[TotalSales]]-Sales[[#This Row],[TotalCost]]</f>
        <v>953.56370000000015</v>
      </c>
      <c r="P2516" s="1">
        <f>Sales[[#This Row],[ProductCost]]*Sales[[#This Row],[OrderQuantity]]</f>
        <v>1117.8559</v>
      </c>
      <c r="Q2516" s="1" t="str">
        <f>VLOOKUP(Sales[[#This Row],[ProductKey]], Products!$A$2:$D$1000, 4, FALSE)</f>
        <v>Mountain-200 Silver, 42</v>
      </c>
    </row>
    <row r="2517" spans="1:17" x14ac:dyDescent="0.25">
      <c r="A2517" s="2">
        <v>37692</v>
      </c>
      <c r="B2517" s="1" t="s">
        <v>1831</v>
      </c>
      <c r="C2517">
        <v>606</v>
      </c>
      <c r="D2517">
        <v>27137</v>
      </c>
      <c r="E2517">
        <v>10</v>
      </c>
      <c r="F2517">
        <v>1</v>
      </c>
      <c r="G2517">
        <v>1</v>
      </c>
      <c r="H2517" s="2">
        <v>42806</v>
      </c>
      <c r="I2517" t="str">
        <f>VLOOKUP(Sales[[#This Row],[TerritoryKey]], Territories[], 2, FALSE)</f>
        <v>United Kingdom</v>
      </c>
      <c r="J2517">
        <f>_xlfn.XLOOKUP(Sales[[#This Row],[ProductKey]], Products!$A:$A, Products!$J:$J)</f>
        <v>343.64960000000002</v>
      </c>
      <c r="K2517">
        <f>_xlfn.XLOOKUP(Sales[[#This Row],[ProductKey]], Products!$A:$A, Products!$K:$K)</f>
        <v>539.99</v>
      </c>
      <c r="L2517" s="1">
        <f>Sales[[#This Row],[ProductPrice]]*Sales[[#This Row],[OrderQuantity]]</f>
        <v>539.99</v>
      </c>
      <c r="M2517" s="1">
        <f>Sales[[#This Row],[OrderQuantity]]</f>
        <v>1</v>
      </c>
      <c r="N2517" s="1">
        <f>1</f>
        <v>1</v>
      </c>
      <c r="O2517" s="1">
        <f>Sales[[#This Row],[TotalSales]]-Sales[[#This Row],[TotalCost]]</f>
        <v>196.34039999999999</v>
      </c>
      <c r="P2517" s="1">
        <f>Sales[[#This Row],[ProductCost]]*Sales[[#This Row],[OrderQuantity]]</f>
        <v>343.64960000000002</v>
      </c>
      <c r="Q2517" s="1" t="str">
        <f>VLOOKUP(Sales[[#This Row],[ProductKey]], Products!$A$2:$D$1000, 4, FALSE)</f>
        <v>Road-750 Black, 52</v>
      </c>
    </row>
    <row r="2518" spans="1:17" x14ac:dyDescent="0.25">
      <c r="A2518" s="2">
        <v>37875</v>
      </c>
      <c r="B2518" s="1" t="s">
        <v>1891</v>
      </c>
      <c r="C2518">
        <v>477</v>
      </c>
      <c r="D2518">
        <v>22550</v>
      </c>
      <c r="E2518">
        <v>10</v>
      </c>
      <c r="F2518">
        <v>1</v>
      </c>
      <c r="G2518">
        <v>1</v>
      </c>
      <c r="H2518" s="2">
        <v>42989</v>
      </c>
      <c r="I2518" t="str">
        <f>VLOOKUP(Sales[[#This Row],[TerritoryKey]], Territories[], 2, FALSE)</f>
        <v>United Kingdom</v>
      </c>
      <c r="J2518">
        <f>_xlfn.XLOOKUP(Sales[[#This Row],[ProductKey]], Products!$A:$A, Products!$J:$J)</f>
        <v>1.8663000000000001</v>
      </c>
      <c r="K2518">
        <f>_xlfn.XLOOKUP(Sales[[#This Row],[ProductKey]], Products!$A:$A, Products!$K:$K)</f>
        <v>4.99</v>
      </c>
      <c r="L2518" s="1">
        <f>Sales[[#This Row],[ProductPrice]]*Sales[[#This Row],[OrderQuantity]]</f>
        <v>4.99</v>
      </c>
      <c r="M2518" s="1">
        <f>Sales[[#This Row],[OrderQuantity]]</f>
        <v>1</v>
      </c>
      <c r="N2518" s="1">
        <f>1</f>
        <v>1</v>
      </c>
      <c r="O2518" s="1">
        <f>Sales[[#This Row],[TotalSales]]-Sales[[#This Row],[TotalCost]]</f>
        <v>3.1237000000000004</v>
      </c>
      <c r="P2518" s="1">
        <f>Sales[[#This Row],[ProductCost]]*Sales[[#This Row],[OrderQuantity]]</f>
        <v>1.8663000000000001</v>
      </c>
      <c r="Q2518" s="1" t="str">
        <f>VLOOKUP(Sales[[#This Row],[ProductKey]], Products!$A$2:$D$1000, 4, FALSE)</f>
        <v>Water Bottle - 30 oz.</v>
      </c>
    </row>
    <row r="2519" spans="1:17" x14ac:dyDescent="0.25">
      <c r="A2519" s="2">
        <v>37753</v>
      </c>
      <c r="B2519" s="1" t="s">
        <v>1910</v>
      </c>
      <c r="C2519">
        <v>360</v>
      </c>
      <c r="D2519">
        <v>16831</v>
      </c>
      <c r="E2519">
        <v>10</v>
      </c>
      <c r="F2519">
        <v>1</v>
      </c>
      <c r="G2519">
        <v>1</v>
      </c>
      <c r="H2519" s="2">
        <v>42867</v>
      </c>
      <c r="I2519" t="str">
        <f>VLOOKUP(Sales[[#This Row],[TerritoryKey]], Territories[], 2, FALSE)</f>
        <v>United Kingdom</v>
      </c>
      <c r="J2519">
        <f>_xlfn.XLOOKUP(Sales[[#This Row],[ProductKey]], Products!$A:$A, Products!$J:$J)</f>
        <v>1105.81</v>
      </c>
      <c r="K2519">
        <f>_xlfn.XLOOKUP(Sales[[#This Row],[ProductKey]], Products!$A:$A, Products!$K:$K)</f>
        <v>2049.0981999999999</v>
      </c>
      <c r="L2519" s="1">
        <f>Sales[[#This Row],[ProductPrice]]*Sales[[#This Row],[OrderQuantity]]</f>
        <v>2049.0981999999999</v>
      </c>
      <c r="M2519" s="1">
        <f>Sales[[#This Row],[OrderQuantity]]</f>
        <v>1</v>
      </c>
      <c r="N2519" s="1">
        <f>1</f>
        <v>1</v>
      </c>
      <c r="O2519" s="1">
        <f>Sales[[#This Row],[TotalSales]]-Sales[[#This Row],[TotalCost]]</f>
        <v>943.28819999999996</v>
      </c>
      <c r="P2519" s="1">
        <f>Sales[[#This Row],[ProductCost]]*Sales[[#This Row],[OrderQuantity]]</f>
        <v>1105.81</v>
      </c>
      <c r="Q2519" s="1" t="str">
        <f>VLOOKUP(Sales[[#This Row],[ProductKey]], Products!$A$2:$D$1000, 4, FALSE)</f>
        <v>Mountain-200 Black, 42</v>
      </c>
    </row>
    <row r="2520" spans="1:17" x14ac:dyDescent="0.25">
      <c r="A2520" s="2">
        <v>37937</v>
      </c>
      <c r="B2520" s="1" t="s">
        <v>1942</v>
      </c>
      <c r="C2520">
        <v>574</v>
      </c>
      <c r="D2520">
        <v>11381</v>
      </c>
      <c r="E2520">
        <v>10</v>
      </c>
      <c r="F2520">
        <v>1</v>
      </c>
      <c r="G2520">
        <v>1</v>
      </c>
      <c r="H2520" s="2">
        <v>43051</v>
      </c>
      <c r="I2520" t="str">
        <f>VLOOKUP(Sales[[#This Row],[TerritoryKey]], Territories[], 2, FALSE)</f>
        <v>United Kingdom</v>
      </c>
      <c r="J2520">
        <f>_xlfn.XLOOKUP(Sales[[#This Row],[ProductKey]], Products!$A:$A, Products!$J:$J)</f>
        <v>1481.9378999999999</v>
      </c>
      <c r="K2520">
        <f>_xlfn.XLOOKUP(Sales[[#This Row],[ProductKey]], Products!$A:$A, Products!$K:$K)</f>
        <v>2384.0700000000002</v>
      </c>
      <c r="L2520" s="1">
        <f>Sales[[#This Row],[ProductPrice]]*Sales[[#This Row],[OrderQuantity]]</f>
        <v>2384.0700000000002</v>
      </c>
      <c r="M2520" s="1">
        <f>Sales[[#This Row],[OrderQuantity]]</f>
        <v>1</v>
      </c>
      <c r="N2520" s="1">
        <f>1</f>
        <v>1</v>
      </c>
      <c r="O2520" s="1">
        <f>Sales[[#This Row],[TotalSales]]-Sales[[#This Row],[TotalCost]]</f>
        <v>902.13210000000026</v>
      </c>
      <c r="P2520" s="1">
        <f>Sales[[#This Row],[ProductCost]]*Sales[[#This Row],[OrderQuantity]]</f>
        <v>1481.9378999999999</v>
      </c>
      <c r="Q2520" s="1" t="str">
        <f>VLOOKUP(Sales[[#This Row],[ProductKey]], Products!$A$2:$D$1000, 4, FALSE)</f>
        <v>Touring-1000 Blue, 50</v>
      </c>
    </row>
    <row r="2521" spans="1:17" x14ac:dyDescent="0.25">
      <c r="A2521" s="2">
        <v>37876</v>
      </c>
      <c r="B2521" s="1" t="s">
        <v>1966</v>
      </c>
      <c r="C2521">
        <v>592</v>
      </c>
      <c r="D2521">
        <v>17962</v>
      </c>
      <c r="E2521">
        <v>10</v>
      </c>
      <c r="F2521">
        <v>1</v>
      </c>
      <c r="G2521">
        <v>1</v>
      </c>
      <c r="H2521" s="2">
        <v>42990</v>
      </c>
      <c r="I2521" t="str">
        <f>VLOOKUP(Sales[[#This Row],[TerritoryKey]], Territories[], 2, FALSE)</f>
        <v>United Kingdom</v>
      </c>
      <c r="J2521">
        <f>_xlfn.XLOOKUP(Sales[[#This Row],[ProductKey]], Products!$A:$A, Products!$J:$J)</f>
        <v>308.21789999999999</v>
      </c>
      <c r="K2521">
        <f>_xlfn.XLOOKUP(Sales[[#This Row],[ProductKey]], Products!$A:$A, Products!$K:$K)</f>
        <v>564.99</v>
      </c>
      <c r="L2521" s="1">
        <f>Sales[[#This Row],[ProductPrice]]*Sales[[#This Row],[OrderQuantity]]</f>
        <v>564.99</v>
      </c>
      <c r="M2521" s="1">
        <f>Sales[[#This Row],[OrderQuantity]]</f>
        <v>1</v>
      </c>
      <c r="N2521" s="1">
        <f>1</f>
        <v>1</v>
      </c>
      <c r="O2521" s="1">
        <f>Sales[[#This Row],[TotalSales]]-Sales[[#This Row],[TotalCost]]</f>
        <v>256.77210000000002</v>
      </c>
      <c r="P2521" s="1">
        <f>Sales[[#This Row],[ProductCost]]*Sales[[#This Row],[OrderQuantity]]</f>
        <v>308.21789999999999</v>
      </c>
      <c r="Q2521" s="1" t="str">
        <f>VLOOKUP(Sales[[#This Row],[ProductKey]], Products!$A$2:$D$1000, 4, FALSE)</f>
        <v>Mountain-500 Silver, 42</v>
      </c>
    </row>
    <row r="2522" spans="1:17" x14ac:dyDescent="0.25">
      <c r="A2522" s="2">
        <v>37875</v>
      </c>
      <c r="B2522" s="1" t="s">
        <v>2049</v>
      </c>
      <c r="C2522">
        <v>540</v>
      </c>
      <c r="D2522">
        <v>12496</v>
      </c>
      <c r="E2522">
        <v>10</v>
      </c>
      <c r="F2522">
        <v>1</v>
      </c>
      <c r="G2522">
        <v>1</v>
      </c>
      <c r="H2522" s="2">
        <v>42989</v>
      </c>
      <c r="I2522" t="str">
        <f>VLOOKUP(Sales[[#This Row],[TerritoryKey]], Territories[], 2, FALSE)</f>
        <v>United Kingdom</v>
      </c>
      <c r="J2522">
        <f>_xlfn.XLOOKUP(Sales[[#This Row],[ProductKey]], Products!$A:$A, Products!$J:$J)</f>
        <v>12.192399999999999</v>
      </c>
      <c r="K2522">
        <f>_xlfn.XLOOKUP(Sales[[#This Row],[ProductKey]], Products!$A:$A, Products!$K:$K)</f>
        <v>32.6</v>
      </c>
      <c r="L2522" s="1">
        <f>Sales[[#This Row],[ProductPrice]]*Sales[[#This Row],[OrderQuantity]]</f>
        <v>32.6</v>
      </c>
      <c r="M2522" s="1">
        <f>Sales[[#This Row],[OrderQuantity]]</f>
        <v>1</v>
      </c>
      <c r="N2522" s="1">
        <f>1</f>
        <v>1</v>
      </c>
      <c r="O2522" s="1">
        <f>Sales[[#This Row],[TotalSales]]-Sales[[#This Row],[TotalCost]]</f>
        <v>20.407600000000002</v>
      </c>
      <c r="P2522" s="1">
        <f>Sales[[#This Row],[ProductCost]]*Sales[[#This Row],[OrderQuantity]]</f>
        <v>12.192399999999999</v>
      </c>
      <c r="Q2522" s="1" t="str">
        <f>VLOOKUP(Sales[[#This Row],[ProductKey]], Products!$A$2:$D$1000, 4, FALSE)</f>
        <v>HL Road Tire</v>
      </c>
    </row>
    <row r="2523" spans="1:17" x14ac:dyDescent="0.25">
      <c r="A2523" s="2">
        <v>38108</v>
      </c>
      <c r="B2523" s="1" t="s">
        <v>2071</v>
      </c>
      <c r="C2523">
        <v>577</v>
      </c>
      <c r="D2523">
        <v>11468</v>
      </c>
      <c r="E2523">
        <v>10</v>
      </c>
      <c r="F2523">
        <v>1</v>
      </c>
      <c r="G2523">
        <v>1</v>
      </c>
      <c r="H2523" s="2">
        <v>43221</v>
      </c>
      <c r="I2523" t="str">
        <f>VLOOKUP(Sales[[#This Row],[TerritoryKey]], Territories[], 2, FALSE)</f>
        <v>United Kingdom</v>
      </c>
      <c r="J2523">
        <f>_xlfn.XLOOKUP(Sales[[#This Row],[ProductKey]], Products!$A:$A, Products!$J:$J)</f>
        <v>755.1508</v>
      </c>
      <c r="K2523">
        <f>_xlfn.XLOOKUP(Sales[[#This Row],[ProductKey]], Products!$A:$A, Products!$K:$K)</f>
        <v>1214.8499999999999</v>
      </c>
      <c r="L2523" s="1">
        <f>Sales[[#This Row],[ProductPrice]]*Sales[[#This Row],[OrderQuantity]]</f>
        <v>1214.8499999999999</v>
      </c>
      <c r="M2523" s="1">
        <f>Sales[[#This Row],[OrderQuantity]]</f>
        <v>1</v>
      </c>
      <c r="N2523" s="1">
        <f>1</f>
        <v>1</v>
      </c>
      <c r="O2523" s="1">
        <f>Sales[[#This Row],[TotalSales]]-Sales[[#This Row],[TotalCost]]</f>
        <v>459.69919999999991</v>
      </c>
      <c r="P2523" s="1">
        <f>Sales[[#This Row],[ProductCost]]*Sales[[#This Row],[OrderQuantity]]</f>
        <v>755.1508</v>
      </c>
      <c r="Q2523" s="1" t="str">
        <f>VLOOKUP(Sales[[#This Row],[ProductKey]], Products!$A$2:$D$1000, 4, FALSE)</f>
        <v>Touring-2000 Blue, 46</v>
      </c>
    </row>
    <row r="2524" spans="1:17" x14ac:dyDescent="0.25">
      <c r="A2524" s="2">
        <v>37783</v>
      </c>
      <c r="B2524" s="1" t="s">
        <v>2080</v>
      </c>
      <c r="C2524">
        <v>362</v>
      </c>
      <c r="D2524">
        <v>13517</v>
      </c>
      <c r="E2524">
        <v>10</v>
      </c>
      <c r="F2524">
        <v>1</v>
      </c>
      <c r="G2524">
        <v>1</v>
      </c>
      <c r="H2524" s="2">
        <v>42897</v>
      </c>
      <c r="I2524" t="str">
        <f>VLOOKUP(Sales[[#This Row],[TerritoryKey]], Territories[], 2, FALSE)</f>
        <v>United Kingdom</v>
      </c>
      <c r="J2524">
        <f>_xlfn.XLOOKUP(Sales[[#This Row],[ProductKey]], Products!$A:$A, Products!$J:$J)</f>
        <v>1105.81</v>
      </c>
      <c r="K2524">
        <f>_xlfn.XLOOKUP(Sales[[#This Row],[ProductKey]], Products!$A:$A, Products!$K:$K)</f>
        <v>2049.0981999999999</v>
      </c>
      <c r="L2524" s="1">
        <f>Sales[[#This Row],[ProductPrice]]*Sales[[#This Row],[OrderQuantity]]</f>
        <v>2049.0981999999999</v>
      </c>
      <c r="M2524" s="1">
        <f>Sales[[#This Row],[OrderQuantity]]</f>
        <v>1</v>
      </c>
      <c r="N2524" s="1">
        <f>1</f>
        <v>1</v>
      </c>
      <c r="O2524" s="1">
        <f>Sales[[#This Row],[TotalSales]]-Sales[[#This Row],[TotalCost]]</f>
        <v>943.28819999999996</v>
      </c>
      <c r="P2524" s="1">
        <f>Sales[[#This Row],[ProductCost]]*Sales[[#This Row],[OrderQuantity]]</f>
        <v>1105.81</v>
      </c>
      <c r="Q2524" s="1" t="str">
        <f>VLOOKUP(Sales[[#This Row],[ProductKey]], Products!$A$2:$D$1000, 4, FALSE)</f>
        <v>Mountain-200 Black, 46</v>
      </c>
    </row>
    <row r="2525" spans="1:17" x14ac:dyDescent="0.25">
      <c r="A2525" s="2">
        <v>37845</v>
      </c>
      <c r="B2525" s="1" t="s">
        <v>2111</v>
      </c>
      <c r="C2525">
        <v>358</v>
      </c>
      <c r="D2525">
        <v>16598</v>
      </c>
      <c r="E2525">
        <v>10</v>
      </c>
      <c r="F2525">
        <v>1</v>
      </c>
      <c r="G2525">
        <v>1</v>
      </c>
      <c r="H2525" s="2">
        <v>42959</v>
      </c>
      <c r="I2525" t="str">
        <f>VLOOKUP(Sales[[#This Row],[TerritoryKey]], Territories[], 2, FALSE)</f>
        <v>United Kingdom</v>
      </c>
      <c r="J2525">
        <f>_xlfn.XLOOKUP(Sales[[#This Row],[ProductKey]], Products!$A:$A, Products!$J:$J)</f>
        <v>1105.81</v>
      </c>
      <c r="K2525">
        <f>_xlfn.XLOOKUP(Sales[[#This Row],[ProductKey]], Products!$A:$A, Products!$K:$K)</f>
        <v>2049.0981999999999</v>
      </c>
      <c r="L2525" s="1">
        <f>Sales[[#This Row],[ProductPrice]]*Sales[[#This Row],[OrderQuantity]]</f>
        <v>2049.0981999999999</v>
      </c>
      <c r="M2525" s="1">
        <f>Sales[[#This Row],[OrderQuantity]]</f>
        <v>1</v>
      </c>
      <c r="N2525" s="1">
        <f>1</f>
        <v>1</v>
      </c>
      <c r="O2525" s="1">
        <f>Sales[[#This Row],[TotalSales]]-Sales[[#This Row],[TotalCost]]</f>
        <v>943.28819999999996</v>
      </c>
      <c r="P2525" s="1">
        <f>Sales[[#This Row],[ProductCost]]*Sales[[#This Row],[OrderQuantity]]</f>
        <v>1105.81</v>
      </c>
      <c r="Q2525" s="1" t="str">
        <f>VLOOKUP(Sales[[#This Row],[ProductKey]], Products!$A$2:$D$1000, 4, FALSE)</f>
        <v>Mountain-200 Black, 38</v>
      </c>
    </row>
    <row r="2526" spans="1:17" x14ac:dyDescent="0.25">
      <c r="A2526" s="2">
        <v>37988</v>
      </c>
      <c r="B2526" s="1" t="s">
        <v>2120</v>
      </c>
      <c r="C2526">
        <v>593</v>
      </c>
      <c r="D2526">
        <v>17958</v>
      </c>
      <c r="E2526">
        <v>10</v>
      </c>
      <c r="F2526">
        <v>1</v>
      </c>
      <c r="G2526">
        <v>1</v>
      </c>
      <c r="H2526" s="2">
        <v>43102</v>
      </c>
      <c r="I2526" t="str">
        <f>VLOOKUP(Sales[[#This Row],[TerritoryKey]], Territories[], 2, FALSE)</f>
        <v>United Kingdom</v>
      </c>
      <c r="J2526">
        <f>_xlfn.XLOOKUP(Sales[[#This Row],[ProductKey]], Products!$A:$A, Products!$J:$J)</f>
        <v>308.21789999999999</v>
      </c>
      <c r="K2526">
        <f>_xlfn.XLOOKUP(Sales[[#This Row],[ProductKey]], Products!$A:$A, Products!$K:$K)</f>
        <v>564.99</v>
      </c>
      <c r="L2526" s="1">
        <f>Sales[[#This Row],[ProductPrice]]*Sales[[#This Row],[OrderQuantity]]</f>
        <v>564.99</v>
      </c>
      <c r="M2526" s="1">
        <f>Sales[[#This Row],[OrderQuantity]]</f>
        <v>1</v>
      </c>
      <c r="N2526" s="1">
        <f>1</f>
        <v>1</v>
      </c>
      <c r="O2526" s="1">
        <f>Sales[[#This Row],[TotalSales]]-Sales[[#This Row],[TotalCost]]</f>
        <v>256.77210000000002</v>
      </c>
      <c r="P2526" s="1">
        <f>Sales[[#This Row],[ProductCost]]*Sales[[#This Row],[OrderQuantity]]</f>
        <v>308.21789999999999</v>
      </c>
      <c r="Q2526" s="1" t="str">
        <f>VLOOKUP(Sales[[#This Row],[ProductKey]], Products!$A$2:$D$1000, 4, FALSE)</f>
        <v>Mountain-500 Silver, 44</v>
      </c>
    </row>
    <row r="2527" spans="1:17" x14ac:dyDescent="0.25">
      <c r="A2527" s="2">
        <v>38292</v>
      </c>
      <c r="B2527" s="1" t="s">
        <v>2137</v>
      </c>
      <c r="C2527">
        <v>385</v>
      </c>
      <c r="D2527">
        <v>24058</v>
      </c>
      <c r="E2527">
        <v>10</v>
      </c>
      <c r="F2527">
        <v>1</v>
      </c>
      <c r="G2527">
        <v>1</v>
      </c>
      <c r="H2527" s="2">
        <v>43405</v>
      </c>
      <c r="I2527" t="str">
        <f>VLOOKUP(Sales[[#This Row],[TerritoryKey]], Territories[], 2, FALSE)</f>
        <v>United Kingdom</v>
      </c>
      <c r="J2527">
        <f>_xlfn.XLOOKUP(Sales[[#This Row],[ProductKey]], Products!$A:$A, Products!$J:$J)</f>
        <v>605.64919999999995</v>
      </c>
      <c r="K2527">
        <f>_xlfn.XLOOKUP(Sales[[#This Row],[ProductKey]], Products!$A:$A, Products!$K:$K)</f>
        <v>1000.4375</v>
      </c>
      <c r="L2527" s="1">
        <f>Sales[[#This Row],[ProductPrice]]*Sales[[#This Row],[OrderQuantity]]</f>
        <v>1000.4375</v>
      </c>
      <c r="M2527" s="1">
        <f>Sales[[#This Row],[OrderQuantity]]</f>
        <v>1</v>
      </c>
      <c r="N2527" s="1">
        <f>1</f>
        <v>1</v>
      </c>
      <c r="O2527" s="1">
        <f>Sales[[#This Row],[TotalSales]]-Sales[[#This Row],[TotalCost]]</f>
        <v>394.78830000000005</v>
      </c>
      <c r="P2527" s="1">
        <f>Sales[[#This Row],[ProductCost]]*Sales[[#This Row],[OrderQuantity]]</f>
        <v>605.64919999999995</v>
      </c>
      <c r="Q2527" s="1" t="str">
        <f>VLOOKUP(Sales[[#This Row],[ProductKey]], Products!$A$2:$D$1000, 4, FALSE)</f>
        <v>Road-550-W Yellow, 42</v>
      </c>
    </row>
    <row r="2528" spans="1:17" x14ac:dyDescent="0.25">
      <c r="A2528" s="2">
        <v>37906</v>
      </c>
      <c r="B2528" s="1" t="s">
        <v>2142</v>
      </c>
      <c r="C2528">
        <v>375</v>
      </c>
      <c r="D2528">
        <v>20049</v>
      </c>
      <c r="E2528">
        <v>10</v>
      </c>
      <c r="F2528">
        <v>1</v>
      </c>
      <c r="G2528">
        <v>1</v>
      </c>
      <c r="H2528" s="2">
        <v>43020</v>
      </c>
      <c r="I2528" t="str">
        <f>VLOOKUP(Sales[[#This Row],[TerritoryKey]], Territories[], 2, FALSE)</f>
        <v>United Kingdom</v>
      </c>
      <c r="J2528">
        <f>_xlfn.XLOOKUP(Sales[[#This Row],[ProductKey]], Products!$A:$A, Products!$J:$J)</f>
        <v>1320.6838</v>
      </c>
      <c r="K2528">
        <f>_xlfn.XLOOKUP(Sales[[#This Row],[ProductKey]], Products!$A:$A, Products!$K:$K)</f>
        <v>2181.5625</v>
      </c>
      <c r="L2528" s="1">
        <f>Sales[[#This Row],[ProductPrice]]*Sales[[#This Row],[OrderQuantity]]</f>
        <v>2181.5625</v>
      </c>
      <c r="M2528" s="1">
        <f>Sales[[#This Row],[OrderQuantity]]</f>
        <v>1</v>
      </c>
      <c r="N2528" s="1">
        <f>1</f>
        <v>1</v>
      </c>
      <c r="O2528" s="1">
        <f>Sales[[#This Row],[TotalSales]]-Sales[[#This Row],[TotalCost]]</f>
        <v>860.87869999999998</v>
      </c>
      <c r="P2528" s="1">
        <f>Sales[[#This Row],[ProductCost]]*Sales[[#This Row],[OrderQuantity]]</f>
        <v>1320.6838</v>
      </c>
      <c r="Q2528" s="1" t="str">
        <f>VLOOKUP(Sales[[#This Row],[ProductKey]], Products!$A$2:$D$1000, 4, FALSE)</f>
        <v>Road-250 Black, 48</v>
      </c>
    </row>
    <row r="2529" spans="1:17" x14ac:dyDescent="0.25">
      <c r="A2529" s="2">
        <v>37691</v>
      </c>
      <c r="B2529" s="1" t="s">
        <v>2147</v>
      </c>
      <c r="C2529">
        <v>377</v>
      </c>
      <c r="D2529">
        <v>20863</v>
      </c>
      <c r="E2529">
        <v>10</v>
      </c>
      <c r="F2529">
        <v>1</v>
      </c>
      <c r="G2529">
        <v>1</v>
      </c>
      <c r="H2529" s="2">
        <v>42805</v>
      </c>
      <c r="I2529" t="str">
        <f>VLOOKUP(Sales[[#This Row],[TerritoryKey]], Territories[], 2, FALSE)</f>
        <v>United Kingdom</v>
      </c>
      <c r="J2529">
        <f>_xlfn.XLOOKUP(Sales[[#This Row],[ProductKey]], Products!$A:$A, Products!$J:$J)</f>
        <v>1320.6838</v>
      </c>
      <c r="K2529">
        <f>_xlfn.XLOOKUP(Sales[[#This Row],[ProductKey]], Products!$A:$A, Products!$K:$K)</f>
        <v>2181.5625</v>
      </c>
      <c r="L2529" s="1">
        <f>Sales[[#This Row],[ProductPrice]]*Sales[[#This Row],[OrderQuantity]]</f>
        <v>2181.5625</v>
      </c>
      <c r="M2529" s="1">
        <f>Sales[[#This Row],[OrderQuantity]]</f>
        <v>1</v>
      </c>
      <c r="N2529" s="1">
        <f>1</f>
        <v>1</v>
      </c>
      <c r="O2529" s="1">
        <f>Sales[[#This Row],[TotalSales]]-Sales[[#This Row],[TotalCost]]</f>
        <v>860.87869999999998</v>
      </c>
      <c r="P2529" s="1">
        <f>Sales[[#This Row],[ProductCost]]*Sales[[#This Row],[OrderQuantity]]</f>
        <v>1320.6838</v>
      </c>
      <c r="Q2529" s="1" t="str">
        <f>VLOOKUP(Sales[[#This Row],[ProductKey]], Products!$A$2:$D$1000, 4, FALSE)</f>
        <v>Road-250 Black, 52</v>
      </c>
    </row>
    <row r="2530" spans="1:17" x14ac:dyDescent="0.25">
      <c r="A2530" s="2">
        <v>38322</v>
      </c>
      <c r="B2530" s="1" t="s">
        <v>2163</v>
      </c>
      <c r="C2530">
        <v>583</v>
      </c>
      <c r="D2530">
        <v>26386</v>
      </c>
      <c r="E2530">
        <v>10</v>
      </c>
      <c r="F2530">
        <v>1</v>
      </c>
      <c r="G2530">
        <v>1</v>
      </c>
      <c r="H2530" s="2">
        <v>43435</v>
      </c>
      <c r="I2530" t="str">
        <f>VLOOKUP(Sales[[#This Row],[TerritoryKey]], Territories[], 2, FALSE)</f>
        <v>United Kingdom</v>
      </c>
      <c r="J2530">
        <f>_xlfn.XLOOKUP(Sales[[#This Row],[ProductKey]], Products!$A:$A, Products!$J:$J)</f>
        <v>1082.51</v>
      </c>
      <c r="K2530">
        <f>_xlfn.XLOOKUP(Sales[[#This Row],[ProductKey]], Products!$A:$A, Products!$K:$K)</f>
        <v>1700.99</v>
      </c>
      <c r="L2530" s="1">
        <f>Sales[[#This Row],[ProductPrice]]*Sales[[#This Row],[OrderQuantity]]</f>
        <v>1700.99</v>
      </c>
      <c r="M2530" s="1">
        <f>Sales[[#This Row],[OrderQuantity]]</f>
        <v>1</v>
      </c>
      <c r="N2530" s="1">
        <f>1</f>
        <v>1</v>
      </c>
      <c r="O2530" s="1">
        <f>Sales[[#This Row],[TotalSales]]-Sales[[#This Row],[TotalCost]]</f>
        <v>618.48</v>
      </c>
      <c r="P2530" s="1">
        <f>Sales[[#This Row],[ProductCost]]*Sales[[#This Row],[OrderQuantity]]</f>
        <v>1082.51</v>
      </c>
      <c r="Q2530" s="1" t="str">
        <f>VLOOKUP(Sales[[#This Row],[ProductKey]], Products!$A$2:$D$1000, 4, FALSE)</f>
        <v>Road-350-W Yellow, 48</v>
      </c>
    </row>
    <row r="2531" spans="1:17" x14ac:dyDescent="0.25">
      <c r="A2531" s="2">
        <v>37844</v>
      </c>
      <c r="B2531" s="1" t="s">
        <v>2167</v>
      </c>
      <c r="C2531">
        <v>358</v>
      </c>
      <c r="D2531">
        <v>16828</v>
      </c>
      <c r="E2531">
        <v>10</v>
      </c>
      <c r="F2531">
        <v>1</v>
      </c>
      <c r="G2531">
        <v>1</v>
      </c>
      <c r="H2531" s="2">
        <v>42958</v>
      </c>
      <c r="I2531" t="str">
        <f>VLOOKUP(Sales[[#This Row],[TerritoryKey]], Territories[], 2, FALSE)</f>
        <v>United Kingdom</v>
      </c>
      <c r="J2531">
        <f>_xlfn.XLOOKUP(Sales[[#This Row],[ProductKey]], Products!$A:$A, Products!$J:$J)</f>
        <v>1105.81</v>
      </c>
      <c r="K2531">
        <f>_xlfn.XLOOKUP(Sales[[#This Row],[ProductKey]], Products!$A:$A, Products!$K:$K)</f>
        <v>2049.0981999999999</v>
      </c>
      <c r="L2531" s="1">
        <f>Sales[[#This Row],[ProductPrice]]*Sales[[#This Row],[OrderQuantity]]</f>
        <v>2049.0981999999999</v>
      </c>
      <c r="M2531" s="1">
        <f>Sales[[#This Row],[OrderQuantity]]</f>
        <v>1</v>
      </c>
      <c r="N2531" s="1">
        <f>1</f>
        <v>1</v>
      </c>
      <c r="O2531" s="1">
        <f>Sales[[#This Row],[TotalSales]]-Sales[[#This Row],[TotalCost]]</f>
        <v>943.28819999999996</v>
      </c>
      <c r="P2531" s="1">
        <f>Sales[[#This Row],[ProductCost]]*Sales[[#This Row],[OrderQuantity]]</f>
        <v>1105.81</v>
      </c>
      <c r="Q2531" s="1" t="str">
        <f>VLOOKUP(Sales[[#This Row],[ProductKey]], Products!$A$2:$D$1000, 4, FALSE)</f>
        <v>Mountain-200 Black, 38</v>
      </c>
    </row>
    <row r="2532" spans="1:17" x14ac:dyDescent="0.25">
      <c r="A2532" s="2">
        <v>37967</v>
      </c>
      <c r="B2532" s="1" t="s">
        <v>2207</v>
      </c>
      <c r="C2532">
        <v>354</v>
      </c>
      <c r="D2532">
        <v>13689</v>
      </c>
      <c r="E2532">
        <v>10</v>
      </c>
      <c r="F2532">
        <v>1</v>
      </c>
      <c r="G2532">
        <v>1</v>
      </c>
      <c r="H2532" s="2">
        <v>43081</v>
      </c>
      <c r="I2532" t="str">
        <f>VLOOKUP(Sales[[#This Row],[TerritoryKey]], Territories[], 2, FALSE)</f>
        <v>United Kingdom</v>
      </c>
      <c r="J2532">
        <f>_xlfn.XLOOKUP(Sales[[#This Row],[ProductKey]], Products!$A:$A, Products!$J:$J)</f>
        <v>1117.8559</v>
      </c>
      <c r="K2532">
        <f>_xlfn.XLOOKUP(Sales[[#This Row],[ProductKey]], Products!$A:$A, Products!$K:$K)</f>
        <v>2071.4196000000002</v>
      </c>
      <c r="L2532" s="1">
        <f>Sales[[#This Row],[ProductPrice]]*Sales[[#This Row],[OrderQuantity]]</f>
        <v>2071.4196000000002</v>
      </c>
      <c r="M2532" s="1">
        <f>Sales[[#This Row],[OrderQuantity]]</f>
        <v>1</v>
      </c>
      <c r="N2532" s="1">
        <f>1</f>
        <v>1</v>
      </c>
      <c r="O2532" s="1">
        <f>Sales[[#This Row],[TotalSales]]-Sales[[#This Row],[TotalCost]]</f>
        <v>953.56370000000015</v>
      </c>
      <c r="P2532" s="1">
        <f>Sales[[#This Row],[ProductCost]]*Sales[[#This Row],[OrderQuantity]]</f>
        <v>1117.8559</v>
      </c>
      <c r="Q2532" s="1" t="str">
        <f>VLOOKUP(Sales[[#This Row],[ProductKey]], Products!$A$2:$D$1000, 4, FALSE)</f>
        <v>Mountain-200 Silver, 42</v>
      </c>
    </row>
    <row r="2533" spans="1:17" x14ac:dyDescent="0.25">
      <c r="A2533" s="2">
        <v>37906</v>
      </c>
      <c r="B2533" s="1" t="s">
        <v>2242</v>
      </c>
      <c r="C2533">
        <v>594</v>
      </c>
      <c r="D2533">
        <v>17968</v>
      </c>
      <c r="E2533">
        <v>10</v>
      </c>
      <c r="F2533">
        <v>1</v>
      </c>
      <c r="G2533">
        <v>1</v>
      </c>
      <c r="H2533" s="2">
        <v>43020</v>
      </c>
      <c r="I2533" t="str">
        <f>VLOOKUP(Sales[[#This Row],[TerritoryKey]], Territories[], 2, FALSE)</f>
        <v>United Kingdom</v>
      </c>
      <c r="J2533">
        <f>_xlfn.XLOOKUP(Sales[[#This Row],[ProductKey]], Products!$A:$A, Products!$J:$J)</f>
        <v>308.21789999999999</v>
      </c>
      <c r="K2533">
        <f>_xlfn.XLOOKUP(Sales[[#This Row],[ProductKey]], Products!$A:$A, Products!$K:$K)</f>
        <v>564.99</v>
      </c>
      <c r="L2533" s="1">
        <f>Sales[[#This Row],[ProductPrice]]*Sales[[#This Row],[OrderQuantity]]</f>
        <v>564.99</v>
      </c>
      <c r="M2533" s="1">
        <f>Sales[[#This Row],[OrderQuantity]]</f>
        <v>1</v>
      </c>
      <c r="N2533" s="1">
        <f>1</f>
        <v>1</v>
      </c>
      <c r="O2533" s="1">
        <f>Sales[[#This Row],[TotalSales]]-Sales[[#This Row],[TotalCost]]</f>
        <v>256.77210000000002</v>
      </c>
      <c r="P2533" s="1">
        <f>Sales[[#This Row],[ProductCost]]*Sales[[#This Row],[OrderQuantity]]</f>
        <v>308.21789999999999</v>
      </c>
      <c r="Q2533" s="1" t="str">
        <f>VLOOKUP(Sales[[#This Row],[ProductKey]], Products!$A$2:$D$1000, 4, FALSE)</f>
        <v>Mountain-500 Silver, 48</v>
      </c>
    </row>
    <row r="2534" spans="1:17" x14ac:dyDescent="0.25">
      <c r="A2534" s="2">
        <v>38078</v>
      </c>
      <c r="B2534" s="1" t="s">
        <v>2273</v>
      </c>
      <c r="C2534">
        <v>570</v>
      </c>
      <c r="D2534">
        <v>15062</v>
      </c>
      <c r="E2534">
        <v>10</v>
      </c>
      <c r="F2534">
        <v>1</v>
      </c>
      <c r="G2534">
        <v>1</v>
      </c>
      <c r="H2534" s="2">
        <v>43191</v>
      </c>
      <c r="I2534" t="str">
        <f>VLOOKUP(Sales[[#This Row],[TerritoryKey]], Territories[], 2, FALSE)</f>
        <v>United Kingdom</v>
      </c>
      <c r="J2534">
        <f>_xlfn.XLOOKUP(Sales[[#This Row],[ProductKey]], Products!$A:$A, Products!$J:$J)</f>
        <v>461.44479999999999</v>
      </c>
      <c r="K2534">
        <f>_xlfn.XLOOKUP(Sales[[#This Row],[ProductKey]], Products!$A:$A, Products!$K:$K)</f>
        <v>742.35</v>
      </c>
      <c r="L2534" s="1">
        <f>Sales[[#This Row],[ProductPrice]]*Sales[[#This Row],[OrderQuantity]]</f>
        <v>742.35</v>
      </c>
      <c r="M2534" s="1">
        <f>Sales[[#This Row],[OrderQuantity]]</f>
        <v>1</v>
      </c>
      <c r="N2534" s="1">
        <f>1</f>
        <v>1</v>
      </c>
      <c r="O2534" s="1">
        <f>Sales[[#This Row],[TotalSales]]-Sales[[#This Row],[TotalCost]]</f>
        <v>280.90520000000004</v>
      </c>
      <c r="P2534" s="1">
        <f>Sales[[#This Row],[ProductCost]]*Sales[[#This Row],[OrderQuantity]]</f>
        <v>461.44479999999999</v>
      </c>
      <c r="Q2534" s="1" t="str">
        <f>VLOOKUP(Sales[[#This Row],[ProductKey]], Products!$A$2:$D$1000, 4, FALSE)</f>
        <v>Touring-3000 Yellow, 54</v>
      </c>
    </row>
    <row r="2535" spans="1:17" x14ac:dyDescent="0.25">
      <c r="A2535" s="2">
        <v>37723</v>
      </c>
      <c r="B2535" s="1" t="s">
        <v>2285</v>
      </c>
      <c r="C2535">
        <v>538</v>
      </c>
      <c r="D2535">
        <v>28738</v>
      </c>
      <c r="E2535">
        <v>10</v>
      </c>
      <c r="F2535">
        <v>1</v>
      </c>
      <c r="G2535">
        <v>1</v>
      </c>
      <c r="H2535" s="2">
        <v>42837</v>
      </c>
      <c r="I2535" t="str">
        <f>VLOOKUP(Sales[[#This Row],[TerritoryKey]], Territories[], 2, FALSE)</f>
        <v>United Kingdom</v>
      </c>
      <c r="J2535">
        <f>_xlfn.XLOOKUP(Sales[[#This Row],[ProductKey]], Products!$A:$A, Products!$J:$J)</f>
        <v>8.0373000000000001</v>
      </c>
      <c r="K2535">
        <f>_xlfn.XLOOKUP(Sales[[#This Row],[ProductKey]], Products!$A:$A, Products!$K:$K)</f>
        <v>21.49</v>
      </c>
      <c r="L2535" s="1">
        <f>Sales[[#This Row],[ProductPrice]]*Sales[[#This Row],[OrderQuantity]]</f>
        <v>21.49</v>
      </c>
      <c r="M2535" s="1">
        <f>Sales[[#This Row],[OrderQuantity]]</f>
        <v>1</v>
      </c>
      <c r="N2535" s="1">
        <f>1</f>
        <v>1</v>
      </c>
      <c r="O2535" s="1">
        <f>Sales[[#This Row],[TotalSales]]-Sales[[#This Row],[TotalCost]]</f>
        <v>13.452699999999998</v>
      </c>
      <c r="P2535" s="1">
        <f>Sales[[#This Row],[ProductCost]]*Sales[[#This Row],[OrderQuantity]]</f>
        <v>8.0373000000000001</v>
      </c>
      <c r="Q2535" s="1" t="str">
        <f>VLOOKUP(Sales[[#This Row],[ProductKey]], Products!$A$2:$D$1000, 4, FALSE)</f>
        <v>LL Road Tire</v>
      </c>
    </row>
    <row r="2536" spans="1:17" x14ac:dyDescent="0.25">
      <c r="A2536" s="2">
        <v>38140</v>
      </c>
      <c r="B2536" s="1" t="s">
        <v>2354</v>
      </c>
      <c r="C2536">
        <v>356</v>
      </c>
      <c r="D2536">
        <v>13691</v>
      </c>
      <c r="E2536">
        <v>10</v>
      </c>
      <c r="F2536">
        <v>1</v>
      </c>
      <c r="G2536">
        <v>1</v>
      </c>
      <c r="H2536" s="2">
        <v>43253</v>
      </c>
      <c r="I2536" t="str">
        <f>VLOOKUP(Sales[[#This Row],[TerritoryKey]], Territories[], 2, FALSE)</f>
        <v>United Kingdom</v>
      </c>
      <c r="J2536">
        <f>_xlfn.XLOOKUP(Sales[[#This Row],[ProductKey]], Products!$A:$A, Products!$J:$J)</f>
        <v>1117.8559</v>
      </c>
      <c r="K2536">
        <f>_xlfn.XLOOKUP(Sales[[#This Row],[ProductKey]], Products!$A:$A, Products!$K:$K)</f>
        <v>2071.4196000000002</v>
      </c>
      <c r="L2536" s="1">
        <f>Sales[[#This Row],[ProductPrice]]*Sales[[#This Row],[OrderQuantity]]</f>
        <v>2071.4196000000002</v>
      </c>
      <c r="M2536" s="1">
        <f>Sales[[#This Row],[OrderQuantity]]</f>
        <v>1</v>
      </c>
      <c r="N2536" s="1">
        <f>1</f>
        <v>1</v>
      </c>
      <c r="O2536" s="1">
        <f>Sales[[#This Row],[TotalSales]]-Sales[[#This Row],[TotalCost]]</f>
        <v>953.56370000000015</v>
      </c>
      <c r="P2536" s="1">
        <f>Sales[[#This Row],[ProductCost]]*Sales[[#This Row],[OrderQuantity]]</f>
        <v>1117.8559</v>
      </c>
      <c r="Q2536" s="1" t="str">
        <f>VLOOKUP(Sales[[#This Row],[ProductKey]], Products!$A$2:$D$1000, 4, FALSE)</f>
        <v>Mountain-200 Silver, 46</v>
      </c>
    </row>
    <row r="2537" spans="1:17" x14ac:dyDescent="0.25">
      <c r="A2537" s="2">
        <v>38047</v>
      </c>
      <c r="B2537" s="1" t="s">
        <v>2358</v>
      </c>
      <c r="C2537">
        <v>232</v>
      </c>
      <c r="D2537">
        <v>12465</v>
      </c>
      <c r="E2537">
        <v>10</v>
      </c>
      <c r="F2537">
        <v>1</v>
      </c>
      <c r="G2537">
        <v>1</v>
      </c>
      <c r="H2537" s="2">
        <v>43160</v>
      </c>
      <c r="I2537" t="str">
        <f>VLOOKUP(Sales[[#This Row],[TerritoryKey]], Territories[], 2, FALSE)</f>
        <v>United Kingdom</v>
      </c>
      <c r="J2537">
        <f>_xlfn.XLOOKUP(Sales[[#This Row],[ProductKey]], Products!$A:$A, Products!$J:$J)</f>
        <v>31.724399999999999</v>
      </c>
      <c r="K2537">
        <f>_xlfn.XLOOKUP(Sales[[#This Row],[ProductKey]], Products!$A:$A, Products!$K:$K)</f>
        <v>48.067300000000003</v>
      </c>
      <c r="L2537" s="1">
        <f>Sales[[#This Row],[ProductPrice]]*Sales[[#This Row],[OrderQuantity]]</f>
        <v>48.067300000000003</v>
      </c>
      <c r="M2537" s="1">
        <f>Sales[[#This Row],[OrderQuantity]]</f>
        <v>1</v>
      </c>
      <c r="N2537" s="1">
        <f>1</f>
        <v>1</v>
      </c>
      <c r="O2537" s="1">
        <f>Sales[[#This Row],[TotalSales]]-Sales[[#This Row],[TotalCost]]</f>
        <v>16.342900000000004</v>
      </c>
      <c r="P2537" s="1">
        <f>Sales[[#This Row],[ProductCost]]*Sales[[#This Row],[OrderQuantity]]</f>
        <v>31.724399999999999</v>
      </c>
      <c r="Q2537" s="1" t="str">
        <f>VLOOKUP(Sales[[#This Row],[ProductKey]], Products!$A$2:$D$1000, 4, FALSE)</f>
        <v>Long-Sleeve Logo Jersey, L</v>
      </c>
    </row>
    <row r="2538" spans="1:17" x14ac:dyDescent="0.25">
      <c r="A2538" s="2">
        <v>37987</v>
      </c>
      <c r="B2538" s="1" t="s">
        <v>2375</v>
      </c>
      <c r="C2538">
        <v>358</v>
      </c>
      <c r="D2538">
        <v>13551</v>
      </c>
      <c r="E2538">
        <v>10</v>
      </c>
      <c r="F2538">
        <v>1</v>
      </c>
      <c r="G2538">
        <v>1</v>
      </c>
      <c r="H2538" s="2">
        <v>43101</v>
      </c>
      <c r="I2538" t="str">
        <f>VLOOKUP(Sales[[#This Row],[TerritoryKey]], Territories[], 2, FALSE)</f>
        <v>United Kingdom</v>
      </c>
      <c r="J2538">
        <f>_xlfn.XLOOKUP(Sales[[#This Row],[ProductKey]], Products!$A:$A, Products!$J:$J)</f>
        <v>1105.81</v>
      </c>
      <c r="K2538">
        <f>_xlfn.XLOOKUP(Sales[[#This Row],[ProductKey]], Products!$A:$A, Products!$K:$K)</f>
        <v>2049.0981999999999</v>
      </c>
      <c r="L2538" s="1">
        <f>Sales[[#This Row],[ProductPrice]]*Sales[[#This Row],[OrderQuantity]]</f>
        <v>2049.0981999999999</v>
      </c>
      <c r="M2538" s="1">
        <f>Sales[[#This Row],[OrderQuantity]]</f>
        <v>1</v>
      </c>
      <c r="N2538" s="1">
        <f>1</f>
        <v>1</v>
      </c>
      <c r="O2538" s="1">
        <f>Sales[[#This Row],[TotalSales]]-Sales[[#This Row],[TotalCost]]</f>
        <v>943.28819999999996</v>
      </c>
      <c r="P2538" s="1">
        <f>Sales[[#This Row],[ProductCost]]*Sales[[#This Row],[OrderQuantity]]</f>
        <v>1105.81</v>
      </c>
      <c r="Q2538" s="1" t="str">
        <f>VLOOKUP(Sales[[#This Row],[ProductKey]], Products!$A$2:$D$1000, 4, FALSE)</f>
        <v>Mountain-200 Black, 38</v>
      </c>
    </row>
    <row r="2539" spans="1:17" x14ac:dyDescent="0.25">
      <c r="A2539" s="2">
        <v>38048</v>
      </c>
      <c r="B2539" s="1" t="s">
        <v>2380</v>
      </c>
      <c r="C2539">
        <v>529</v>
      </c>
      <c r="D2539">
        <v>27337</v>
      </c>
      <c r="E2539">
        <v>10</v>
      </c>
      <c r="F2539">
        <v>1</v>
      </c>
      <c r="G2539">
        <v>1</v>
      </c>
      <c r="H2539" s="2">
        <v>43161</v>
      </c>
      <c r="I2539" t="str">
        <f>VLOOKUP(Sales[[#This Row],[TerritoryKey]], Territories[], 2, FALSE)</f>
        <v>United Kingdom</v>
      </c>
      <c r="J2539">
        <f>_xlfn.XLOOKUP(Sales[[#This Row],[ProductKey]], Products!$A:$A, Products!$J:$J)</f>
        <v>1.4923</v>
      </c>
      <c r="K2539">
        <f>_xlfn.XLOOKUP(Sales[[#This Row],[ProductKey]], Products!$A:$A, Products!$K:$K)</f>
        <v>3.99</v>
      </c>
      <c r="L2539" s="1">
        <f>Sales[[#This Row],[ProductPrice]]*Sales[[#This Row],[OrderQuantity]]</f>
        <v>3.99</v>
      </c>
      <c r="M2539" s="1">
        <f>Sales[[#This Row],[OrderQuantity]]</f>
        <v>1</v>
      </c>
      <c r="N2539" s="1">
        <f>1</f>
        <v>1</v>
      </c>
      <c r="O2539" s="1">
        <f>Sales[[#This Row],[TotalSales]]-Sales[[#This Row],[TotalCost]]</f>
        <v>2.4977</v>
      </c>
      <c r="P2539" s="1">
        <f>Sales[[#This Row],[ProductCost]]*Sales[[#This Row],[OrderQuantity]]</f>
        <v>1.4923</v>
      </c>
      <c r="Q2539" s="1" t="str">
        <f>VLOOKUP(Sales[[#This Row],[ProductKey]], Products!$A$2:$D$1000, 4, FALSE)</f>
        <v>Road Tire Tube</v>
      </c>
    </row>
    <row r="2540" spans="1:17" x14ac:dyDescent="0.25">
      <c r="A2540" s="2">
        <v>38293</v>
      </c>
      <c r="B2540" s="1" t="s">
        <v>2384</v>
      </c>
      <c r="C2540">
        <v>358</v>
      </c>
      <c r="D2540">
        <v>13687</v>
      </c>
      <c r="E2540">
        <v>10</v>
      </c>
      <c r="F2540">
        <v>1</v>
      </c>
      <c r="G2540">
        <v>1</v>
      </c>
      <c r="H2540" s="2">
        <v>43406</v>
      </c>
      <c r="I2540" t="str">
        <f>VLOOKUP(Sales[[#This Row],[TerritoryKey]], Territories[], 2, FALSE)</f>
        <v>United Kingdom</v>
      </c>
      <c r="J2540">
        <f>_xlfn.XLOOKUP(Sales[[#This Row],[ProductKey]], Products!$A:$A, Products!$J:$J)</f>
        <v>1105.81</v>
      </c>
      <c r="K2540">
        <f>_xlfn.XLOOKUP(Sales[[#This Row],[ProductKey]], Products!$A:$A, Products!$K:$K)</f>
        <v>2049.0981999999999</v>
      </c>
      <c r="L2540" s="1">
        <f>Sales[[#This Row],[ProductPrice]]*Sales[[#This Row],[OrderQuantity]]</f>
        <v>2049.0981999999999</v>
      </c>
      <c r="M2540" s="1">
        <f>Sales[[#This Row],[OrderQuantity]]</f>
        <v>1</v>
      </c>
      <c r="N2540" s="1">
        <f>1</f>
        <v>1</v>
      </c>
      <c r="O2540" s="1">
        <f>Sales[[#This Row],[TotalSales]]-Sales[[#This Row],[TotalCost]]</f>
        <v>943.28819999999996</v>
      </c>
      <c r="P2540" s="1">
        <f>Sales[[#This Row],[ProductCost]]*Sales[[#This Row],[OrderQuantity]]</f>
        <v>1105.81</v>
      </c>
      <c r="Q2540" s="1" t="str">
        <f>VLOOKUP(Sales[[#This Row],[ProductKey]], Products!$A$2:$D$1000, 4, FALSE)</f>
        <v>Mountain-200 Black, 38</v>
      </c>
    </row>
    <row r="2541" spans="1:17" x14ac:dyDescent="0.25">
      <c r="A2541" s="2">
        <v>37845</v>
      </c>
      <c r="B2541" s="1" t="s">
        <v>2385</v>
      </c>
      <c r="C2541">
        <v>529</v>
      </c>
      <c r="D2541">
        <v>26408</v>
      </c>
      <c r="E2541">
        <v>10</v>
      </c>
      <c r="F2541">
        <v>1</v>
      </c>
      <c r="G2541">
        <v>1</v>
      </c>
      <c r="H2541" s="2">
        <v>42959</v>
      </c>
      <c r="I2541" t="str">
        <f>VLOOKUP(Sales[[#This Row],[TerritoryKey]], Territories[], 2, FALSE)</f>
        <v>United Kingdom</v>
      </c>
      <c r="J2541">
        <f>_xlfn.XLOOKUP(Sales[[#This Row],[ProductKey]], Products!$A:$A, Products!$J:$J)</f>
        <v>1.4923</v>
      </c>
      <c r="K2541">
        <f>_xlfn.XLOOKUP(Sales[[#This Row],[ProductKey]], Products!$A:$A, Products!$K:$K)</f>
        <v>3.99</v>
      </c>
      <c r="L2541" s="1">
        <f>Sales[[#This Row],[ProductPrice]]*Sales[[#This Row],[OrderQuantity]]</f>
        <v>3.99</v>
      </c>
      <c r="M2541" s="1">
        <f>Sales[[#This Row],[OrderQuantity]]</f>
        <v>1</v>
      </c>
      <c r="N2541" s="1">
        <f>1</f>
        <v>1</v>
      </c>
      <c r="O2541" s="1">
        <f>Sales[[#This Row],[TotalSales]]-Sales[[#This Row],[TotalCost]]</f>
        <v>2.4977</v>
      </c>
      <c r="P2541" s="1">
        <f>Sales[[#This Row],[ProductCost]]*Sales[[#This Row],[OrderQuantity]]</f>
        <v>1.4923</v>
      </c>
      <c r="Q2541" s="1" t="str">
        <f>VLOOKUP(Sales[[#This Row],[ProductKey]], Products!$A$2:$D$1000, 4, FALSE)</f>
        <v>Road Tire Tube</v>
      </c>
    </row>
    <row r="2542" spans="1:17" x14ac:dyDescent="0.25">
      <c r="A2542" s="2">
        <v>38231</v>
      </c>
      <c r="B2542" s="1" t="s">
        <v>2402</v>
      </c>
      <c r="C2542">
        <v>381</v>
      </c>
      <c r="D2542">
        <v>24189</v>
      </c>
      <c r="E2542">
        <v>10</v>
      </c>
      <c r="F2542">
        <v>1</v>
      </c>
      <c r="G2542">
        <v>1</v>
      </c>
      <c r="H2542" s="2">
        <v>43344</v>
      </c>
      <c r="I2542" t="str">
        <f>VLOOKUP(Sales[[#This Row],[TerritoryKey]], Territories[], 2, FALSE)</f>
        <v>United Kingdom</v>
      </c>
      <c r="J2542">
        <f>_xlfn.XLOOKUP(Sales[[#This Row],[ProductKey]], Products!$A:$A, Products!$J:$J)</f>
        <v>605.64919999999995</v>
      </c>
      <c r="K2542">
        <f>_xlfn.XLOOKUP(Sales[[#This Row],[ProductKey]], Products!$A:$A, Products!$K:$K)</f>
        <v>1000.4375</v>
      </c>
      <c r="L2542" s="1">
        <f>Sales[[#This Row],[ProductPrice]]*Sales[[#This Row],[OrderQuantity]]</f>
        <v>1000.4375</v>
      </c>
      <c r="M2542" s="1">
        <f>Sales[[#This Row],[OrderQuantity]]</f>
        <v>1</v>
      </c>
      <c r="N2542" s="1">
        <f>1</f>
        <v>1</v>
      </c>
      <c r="O2542" s="1">
        <f>Sales[[#This Row],[TotalSales]]-Sales[[#This Row],[TotalCost]]</f>
        <v>394.78830000000005</v>
      </c>
      <c r="P2542" s="1">
        <f>Sales[[#This Row],[ProductCost]]*Sales[[#This Row],[OrderQuantity]]</f>
        <v>605.64919999999995</v>
      </c>
      <c r="Q2542" s="1" t="str">
        <f>VLOOKUP(Sales[[#This Row],[ProductKey]], Products!$A$2:$D$1000, 4, FALSE)</f>
        <v>Road-550-W Yellow, 38</v>
      </c>
    </row>
    <row r="2543" spans="1:17" x14ac:dyDescent="0.25">
      <c r="A2543" s="2">
        <v>37664</v>
      </c>
      <c r="B2543" s="1" t="s">
        <v>2403</v>
      </c>
      <c r="C2543">
        <v>581</v>
      </c>
      <c r="D2543">
        <v>22504</v>
      </c>
      <c r="E2543">
        <v>10</v>
      </c>
      <c r="F2543">
        <v>1</v>
      </c>
      <c r="G2543">
        <v>1</v>
      </c>
      <c r="H2543" s="2">
        <v>42778</v>
      </c>
      <c r="I2543" t="str">
        <f>VLOOKUP(Sales[[#This Row],[TerritoryKey]], Territories[], 2, FALSE)</f>
        <v>United Kingdom</v>
      </c>
      <c r="J2543">
        <f>_xlfn.XLOOKUP(Sales[[#This Row],[ProductKey]], Products!$A:$A, Products!$J:$J)</f>
        <v>1082.51</v>
      </c>
      <c r="K2543">
        <f>_xlfn.XLOOKUP(Sales[[#This Row],[ProductKey]], Products!$A:$A, Products!$K:$K)</f>
        <v>1700.99</v>
      </c>
      <c r="L2543" s="1">
        <f>Sales[[#This Row],[ProductPrice]]*Sales[[#This Row],[OrderQuantity]]</f>
        <v>1700.99</v>
      </c>
      <c r="M2543" s="1">
        <f>Sales[[#This Row],[OrderQuantity]]</f>
        <v>1</v>
      </c>
      <c r="N2543" s="1">
        <f>1</f>
        <v>1</v>
      </c>
      <c r="O2543" s="1">
        <f>Sales[[#This Row],[TotalSales]]-Sales[[#This Row],[TotalCost]]</f>
        <v>618.48</v>
      </c>
      <c r="P2543" s="1">
        <f>Sales[[#This Row],[ProductCost]]*Sales[[#This Row],[OrderQuantity]]</f>
        <v>1082.51</v>
      </c>
      <c r="Q2543" s="1" t="str">
        <f>VLOOKUP(Sales[[#This Row],[ProductKey]], Products!$A$2:$D$1000, 4, FALSE)</f>
        <v>Road-350-W Yellow, 42</v>
      </c>
    </row>
    <row r="2544" spans="1:17" x14ac:dyDescent="0.25">
      <c r="A2544" s="2">
        <v>38108</v>
      </c>
      <c r="B2544" s="1" t="s">
        <v>2413</v>
      </c>
      <c r="C2544">
        <v>582</v>
      </c>
      <c r="D2544">
        <v>22502</v>
      </c>
      <c r="E2544">
        <v>10</v>
      </c>
      <c r="F2544">
        <v>1</v>
      </c>
      <c r="G2544">
        <v>1</v>
      </c>
      <c r="H2544" s="2">
        <v>43221</v>
      </c>
      <c r="I2544" t="str">
        <f>VLOOKUP(Sales[[#This Row],[TerritoryKey]], Territories[], 2, FALSE)</f>
        <v>United Kingdom</v>
      </c>
      <c r="J2544">
        <f>_xlfn.XLOOKUP(Sales[[#This Row],[ProductKey]], Products!$A:$A, Products!$J:$J)</f>
        <v>1082.51</v>
      </c>
      <c r="K2544">
        <f>_xlfn.XLOOKUP(Sales[[#This Row],[ProductKey]], Products!$A:$A, Products!$K:$K)</f>
        <v>1700.99</v>
      </c>
      <c r="L2544" s="1">
        <f>Sales[[#This Row],[ProductPrice]]*Sales[[#This Row],[OrderQuantity]]</f>
        <v>1700.99</v>
      </c>
      <c r="M2544" s="1">
        <f>Sales[[#This Row],[OrderQuantity]]</f>
        <v>1</v>
      </c>
      <c r="N2544" s="1">
        <f>1</f>
        <v>1</v>
      </c>
      <c r="O2544" s="1">
        <f>Sales[[#This Row],[TotalSales]]-Sales[[#This Row],[TotalCost]]</f>
        <v>618.48</v>
      </c>
      <c r="P2544" s="1">
        <f>Sales[[#This Row],[ProductCost]]*Sales[[#This Row],[OrderQuantity]]</f>
        <v>1082.51</v>
      </c>
      <c r="Q2544" s="1" t="str">
        <f>VLOOKUP(Sales[[#This Row],[ProductKey]], Products!$A$2:$D$1000, 4, FALSE)</f>
        <v>Road-350-W Yellow, 44</v>
      </c>
    </row>
    <row r="2545" spans="1:17" x14ac:dyDescent="0.25">
      <c r="A2545" s="2">
        <v>38323</v>
      </c>
      <c r="B2545" s="1" t="s">
        <v>2442</v>
      </c>
      <c r="C2545">
        <v>574</v>
      </c>
      <c r="D2545">
        <v>28704</v>
      </c>
      <c r="E2545">
        <v>10</v>
      </c>
      <c r="F2545">
        <v>1</v>
      </c>
      <c r="G2545">
        <v>1</v>
      </c>
      <c r="H2545" s="2">
        <v>43436</v>
      </c>
      <c r="I2545" t="str">
        <f>VLOOKUP(Sales[[#This Row],[TerritoryKey]], Territories[], 2, FALSE)</f>
        <v>United Kingdom</v>
      </c>
      <c r="J2545">
        <f>_xlfn.XLOOKUP(Sales[[#This Row],[ProductKey]], Products!$A:$A, Products!$J:$J)</f>
        <v>1481.9378999999999</v>
      </c>
      <c r="K2545">
        <f>_xlfn.XLOOKUP(Sales[[#This Row],[ProductKey]], Products!$A:$A, Products!$K:$K)</f>
        <v>2384.0700000000002</v>
      </c>
      <c r="L2545" s="1">
        <f>Sales[[#This Row],[ProductPrice]]*Sales[[#This Row],[OrderQuantity]]</f>
        <v>2384.0700000000002</v>
      </c>
      <c r="M2545" s="1">
        <f>Sales[[#This Row],[OrderQuantity]]</f>
        <v>1</v>
      </c>
      <c r="N2545" s="1">
        <f>1</f>
        <v>1</v>
      </c>
      <c r="O2545" s="1">
        <f>Sales[[#This Row],[TotalSales]]-Sales[[#This Row],[TotalCost]]</f>
        <v>902.13210000000026</v>
      </c>
      <c r="P2545" s="1">
        <f>Sales[[#This Row],[ProductCost]]*Sales[[#This Row],[OrderQuantity]]</f>
        <v>1481.9378999999999</v>
      </c>
      <c r="Q2545" s="1" t="str">
        <f>VLOOKUP(Sales[[#This Row],[ProductKey]], Products!$A$2:$D$1000, 4, FALSE)</f>
        <v>Touring-1000 Blue, 50</v>
      </c>
    </row>
    <row r="2546" spans="1:17" x14ac:dyDescent="0.25">
      <c r="A2546" s="2">
        <v>37784</v>
      </c>
      <c r="B2546" s="1" t="s">
        <v>2464</v>
      </c>
      <c r="C2546">
        <v>582</v>
      </c>
      <c r="D2546">
        <v>26398</v>
      </c>
      <c r="E2546">
        <v>10</v>
      </c>
      <c r="F2546">
        <v>1</v>
      </c>
      <c r="G2546">
        <v>1</v>
      </c>
      <c r="H2546" s="2">
        <v>42898</v>
      </c>
      <c r="I2546" t="str">
        <f>VLOOKUP(Sales[[#This Row],[TerritoryKey]], Territories[], 2, FALSE)</f>
        <v>United Kingdom</v>
      </c>
      <c r="J2546">
        <f>_xlfn.XLOOKUP(Sales[[#This Row],[ProductKey]], Products!$A:$A, Products!$J:$J)</f>
        <v>1082.51</v>
      </c>
      <c r="K2546">
        <f>_xlfn.XLOOKUP(Sales[[#This Row],[ProductKey]], Products!$A:$A, Products!$K:$K)</f>
        <v>1700.99</v>
      </c>
      <c r="L2546" s="1">
        <f>Sales[[#This Row],[ProductPrice]]*Sales[[#This Row],[OrderQuantity]]</f>
        <v>1700.99</v>
      </c>
      <c r="M2546" s="1">
        <f>Sales[[#This Row],[OrderQuantity]]</f>
        <v>1</v>
      </c>
      <c r="N2546" s="1">
        <f>1</f>
        <v>1</v>
      </c>
      <c r="O2546" s="1">
        <f>Sales[[#This Row],[TotalSales]]-Sales[[#This Row],[TotalCost]]</f>
        <v>618.48</v>
      </c>
      <c r="P2546" s="1">
        <f>Sales[[#This Row],[ProductCost]]*Sales[[#This Row],[OrderQuantity]]</f>
        <v>1082.51</v>
      </c>
      <c r="Q2546" s="1" t="str">
        <f>VLOOKUP(Sales[[#This Row],[ProductKey]], Products!$A$2:$D$1000, 4, FALSE)</f>
        <v>Road-350-W Yellow, 44</v>
      </c>
    </row>
    <row r="2547" spans="1:17" x14ac:dyDescent="0.25">
      <c r="A2547" s="2">
        <v>38200</v>
      </c>
      <c r="B2547" s="1" t="s">
        <v>2466</v>
      </c>
      <c r="C2547">
        <v>561</v>
      </c>
      <c r="D2547">
        <v>11488</v>
      </c>
      <c r="E2547">
        <v>10</v>
      </c>
      <c r="F2547">
        <v>1</v>
      </c>
      <c r="G2547">
        <v>1</v>
      </c>
      <c r="H2547" s="2">
        <v>43313</v>
      </c>
      <c r="I2547" t="str">
        <f>VLOOKUP(Sales[[#This Row],[TerritoryKey]], Territories[], 2, FALSE)</f>
        <v>United Kingdom</v>
      </c>
      <c r="J2547">
        <f>_xlfn.XLOOKUP(Sales[[#This Row],[ProductKey]], Products!$A:$A, Products!$J:$J)</f>
        <v>1481.9378999999999</v>
      </c>
      <c r="K2547">
        <f>_xlfn.XLOOKUP(Sales[[#This Row],[ProductKey]], Products!$A:$A, Products!$K:$K)</f>
        <v>2384.0700000000002</v>
      </c>
      <c r="L2547" s="1">
        <f>Sales[[#This Row],[ProductPrice]]*Sales[[#This Row],[OrderQuantity]]</f>
        <v>2384.0700000000002</v>
      </c>
      <c r="M2547" s="1">
        <f>Sales[[#This Row],[OrderQuantity]]</f>
        <v>1</v>
      </c>
      <c r="N2547" s="1">
        <f>1</f>
        <v>1</v>
      </c>
      <c r="O2547" s="1">
        <f>Sales[[#This Row],[TotalSales]]-Sales[[#This Row],[TotalCost]]</f>
        <v>902.13210000000026</v>
      </c>
      <c r="P2547" s="1">
        <f>Sales[[#This Row],[ProductCost]]*Sales[[#This Row],[OrderQuantity]]</f>
        <v>1481.9378999999999</v>
      </c>
      <c r="Q2547" s="1" t="str">
        <f>VLOOKUP(Sales[[#This Row],[ProductKey]], Products!$A$2:$D$1000, 4, FALSE)</f>
        <v>Touring-1000 Yellow, 46</v>
      </c>
    </row>
    <row r="2548" spans="1:17" x14ac:dyDescent="0.25">
      <c r="A2548" s="2">
        <v>37783</v>
      </c>
      <c r="B2548" s="1" t="s">
        <v>2483</v>
      </c>
      <c r="C2548">
        <v>594</v>
      </c>
      <c r="D2548">
        <v>17972</v>
      </c>
      <c r="E2548">
        <v>10</v>
      </c>
      <c r="F2548">
        <v>1</v>
      </c>
      <c r="G2548">
        <v>1</v>
      </c>
      <c r="H2548" s="2">
        <v>42897</v>
      </c>
      <c r="I2548" t="str">
        <f>VLOOKUP(Sales[[#This Row],[TerritoryKey]], Territories[], 2, FALSE)</f>
        <v>United Kingdom</v>
      </c>
      <c r="J2548">
        <f>_xlfn.XLOOKUP(Sales[[#This Row],[ProductKey]], Products!$A:$A, Products!$J:$J)</f>
        <v>308.21789999999999</v>
      </c>
      <c r="K2548">
        <f>_xlfn.XLOOKUP(Sales[[#This Row],[ProductKey]], Products!$A:$A, Products!$K:$K)</f>
        <v>564.99</v>
      </c>
      <c r="L2548" s="1">
        <f>Sales[[#This Row],[ProductPrice]]*Sales[[#This Row],[OrderQuantity]]</f>
        <v>564.99</v>
      </c>
      <c r="M2548" s="1">
        <f>Sales[[#This Row],[OrderQuantity]]</f>
        <v>1</v>
      </c>
      <c r="N2548" s="1">
        <f>1</f>
        <v>1</v>
      </c>
      <c r="O2548" s="1">
        <f>Sales[[#This Row],[TotalSales]]-Sales[[#This Row],[TotalCost]]</f>
        <v>256.77210000000002</v>
      </c>
      <c r="P2548" s="1">
        <f>Sales[[#This Row],[ProductCost]]*Sales[[#This Row],[OrderQuantity]]</f>
        <v>308.21789999999999</v>
      </c>
      <c r="Q2548" s="1" t="str">
        <f>VLOOKUP(Sales[[#This Row],[ProductKey]], Products!$A$2:$D$1000, 4, FALSE)</f>
        <v>Mountain-500 Silver, 48</v>
      </c>
    </row>
    <row r="2549" spans="1:17" x14ac:dyDescent="0.25">
      <c r="A2549" s="2">
        <v>38140</v>
      </c>
      <c r="B2549" s="1" t="s">
        <v>2501</v>
      </c>
      <c r="C2549">
        <v>581</v>
      </c>
      <c r="D2549">
        <v>22429</v>
      </c>
      <c r="E2549">
        <v>10</v>
      </c>
      <c r="F2549">
        <v>1</v>
      </c>
      <c r="G2549">
        <v>1</v>
      </c>
      <c r="H2549" s="2">
        <v>43253</v>
      </c>
      <c r="I2549" t="str">
        <f>VLOOKUP(Sales[[#This Row],[TerritoryKey]], Territories[], 2, FALSE)</f>
        <v>United Kingdom</v>
      </c>
      <c r="J2549">
        <f>_xlfn.XLOOKUP(Sales[[#This Row],[ProductKey]], Products!$A:$A, Products!$J:$J)</f>
        <v>1082.51</v>
      </c>
      <c r="K2549">
        <f>_xlfn.XLOOKUP(Sales[[#This Row],[ProductKey]], Products!$A:$A, Products!$K:$K)</f>
        <v>1700.99</v>
      </c>
      <c r="L2549" s="1">
        <f>Sales[[#This Row],[ProductPrice]]*Sales[[#This Row],[OrderQuantity]]</f>
        <v>1700.99</v>
      </c>
      <c r="M2549" s="1">
        <f>Sales[[#This Row],[OrderQuantity]]</f>
        <v>1</v>
      </c>
      <c r="N2549" s="1">
        <f>1</f>
        <v>1</v>
      </c>
      <c r="O2549" s="1">
        <f>Sales[[#This Row],[TotalSales]]-Sales[[#This Row],[TotalCost]]</f>
        <v>618.48</v>
      </c>
      <c r="P2549" s="1">
        <f>Sales[[#This Row],[ProductCost]]*Sales[[#This Row],[OrderQuantity]]</f>
        <v>1082.51</v>
      </c>
      <c r="Q2549" s="1" t="str">
        <f>VLOOKUP(Sales[[#This Row],[ProductKey]], Products!$A$2:$D$1000, 4, FALSE)</f>
        <v>Road-350-W Yellow, 42</v>
      </c>
    </row>
    <row r="2550" spans="1:17" x14ac:dyDescent="0.25">
      <c r="A2550" s="2">
        <v>37905</v>
      </c>
      <c r="B2550" s="1" t="s">
        <v>2551</v>
      </c>
      <c r="C2550">
        <v>561</v>
      </c>
      <c r="D2550">
        <v>15702</v>
      </c>
      <c r="E2550">
        <v>10</v>
      </c>
      <c r="F2550">
        <v>1</v>
      </c>
      <c r="G2550">
        <v>1</v>
      </c>
      <c r="H2550" s="2">
        <v>43019</v>
      </c>
      <c r="I2550" t="str">
        <f>VLOOKUP(Sales[[#This Row],[TerritoryKey]], Territories[], 2, FALSE)</f>
        <v>United Kingdom</v>
      </c>
      <c r="J2550">
        <f>_xlfn.XLOOKUP(Sales[[#This Row],[ProductKey]], Products!$A:$A, Products!$J:$J)</f>
        <v>1481.9378999999999</v>
      </c>
      <c r="K2550">
        <f>_xlfn.XLOOKUP(Sales[[#This Row],[ProductKey]], Products!$A:$A, Products!$K:$K)</f>
        <v>2384.0700000000002</v>
      </c>
      <c r="L2550" s="1">
        <f>Sales[[#This Row],[ProductPrice]]*Sales[[#This Row],[OrderQuantity]]</f>
        <v>2384.0700000000002</v>
      </c>
      <c r="M2550" s="1">
        <f>Sales[[#This Row],[OrderQuantity]]</f>
        <v>1</v>
      </c>
      <c r="N2550" s="1">
        <f>1</f>
        <v>1</v>
      </c>
      <c r="O2550" s="1">
        <f>Sales[[#This Row],[TotalSales]]-Sales[[#This Row],[TotalCost]]</f>
        <v>902.13210000000026</v>
      </c>
      <c r="P2550" s="1">
        <f>Sales[[#This Row],[ProductCost]]*Sales[[#This Row],[OrderQuantity]]</f>
        <v>1481.9378999999999</v>
      </c>
      <c r="Q2550" s="1" t="str">
        <f>VLOOKUP(Sales[[#This Row],[ProductKey]], Products!$A$2:$D$1000, 4, FALSE)</f>
        <v>Touring-1000 Yellow, 46</v>
      </c>
    </row>
    <row r="2551" spans="1:17" x14ac:dyDescent="0.25">
      <c r="A2551" s="2">
        <v>38140</v>
      </c>
      <c r="B2551" s="1" t="s">
        <v>2557</v>
      </c>
      <c r="C2551">
        <v>530</v>
      </c>
      <c r="D2551">
        <v>16932</v>
      </c>
      <c r="E2551">
        <v>10</v>
      </c>
      <c r="F2551">
        <v>1</v>
      </c>
      <c r="G2551">
        <v>1</v>
      </c>
      <c r="H2551" s="2">
        <v>43253</v>
      </c>
      <c r="I2551" t="str">
        <f>VLOOKUP(Sales[[#This Row],[TerritoryKey]], Territories[], 2, FALSE)</f>
        <v>United Kingdom</v>
      </c>
      <c r="J2551">
        <f>_xlfn.XLOOKUP(Sales[[#This Row],[ProductKey]], Products!$A:$A, Products!$J:$J)</f>
        <v>1.8663000000000001</v>
      </c>
      <c r="K2551">
        <f>_xlfn.XLOOKUP(Sales[[#This Row],[ProductKey]], Products!$A:$A, Products!$K:$K)</f>
        <v>4.99</v>
      </c>
      <c r="L2551" s="1">
        <f>Sales[[#This Row],[ProductPrice]]*Sales[[#This Row],[OrderQuantity]]</f>
        <v>4.99</v>
      </c>
      <c r="M2551" s="1">
        <f>Sales[[#This Row],[OrderQuantity]]</f>
        <v>1</v>
      </c>
      <c r="N2551" s="1">
        <f>1</f>
        <v>1</v>
      </c>
      <c r="O2551" s="1">
        <f>Sales[[#This Row],[TotalSales]]-Sales[[#This Row],[TotalCost]]</f>
        <v>3.1237000000000004</v>
      </c>
      <c r="P2551" s="1">
        <f>Sales[[#This Row],[ProductCost]]*Sales[[#This Row],[OrderQuantity]]</f>
        <v>1.8663000000000001</v>
      </c>
      <c r="Q2551" s="1" t="str">
        <f>VLOOKUP(Sales[[#This Row],[ProductKey]], Products!$A$2:$D$1000, 4, FALSE)</f>
        <v>Touring Tire Tube</v>
      </c>
    </row>
    <row r="2552" spans="1:17" x14ac:dyDescent="0.25">
      <c r="A2552" s="2">
        <v>38262</v>
      </c>
      <c r="B2552" s="1" t="s">
        <v>2608</v>
      </c>
      <c r="C2552">
        <v>606</v>
      </c>
      <c r="D2552">
        <v>26979</v>
      </c>
      <c r="E2552">
        <v>10</v>
      </c>
      <c r="F2552">
        <v>1</v>
      </c>
      <c r="G2552">
        <v>1</v>
      </c>
      <c r="H2552" s="2">
        <v>43375</v>
      </c>
      <c r="I2552" t="str">
        <f>VLOOKUP(Sales[[#This Row],[TerritoryKey]], Territories[], 2, FALSE)</f>
        <v>United Kingdom</v>
      </c>
      <c r="J2552">
        <f>_xlfn.XLOOKUP(Sales[[#This Row],[ProductKey]], Products!$A:$A, Products!$J:$J)</f>
        <v>343.64960000000002</v>
      </c>
      <c r="K2552">
        <f>_xlfn.XLOOKUP(Sales[[#This Row],[ProductKey]], Products!$A:$A, Products!$K:$K)</f>
        <v>539.99</v>
      </c>
      <c r="L2552" s="1">
        <f>Sales[[#This Row],[ProductPrice]]*Sales[[#This Row],[OrderQuantity]]</f>
        <v>539.99</v>
      </c>
      <c r="M2552" s="1">
        <f>Sales[[#This Row],[OrderQuantity]]</f>
        <v>1</v>
      </c>
      <c r="N2552" s="1">
        <f>1</f>
        <v>1</v>
      </c>
      <c r="O2552" s="1">
        <f>Sales[[#This Row],[TotalSales]]-Sales[[#This Row],[TotalCost]]</f>
        <v>196.34039999999999</v>
      </c>
      <c r="P2552" s="1">
        <f>Sales[[#This Row],[ProductCost]]*Sales[[#This Row],[OrderQuantity]]</f>
        <v>343.64960000000002</v>
      </c>
      <c r="Q2552" s="1" t="str">
        <f>VLOOKUP(Sales[[#This Row],[ProductKey]], Products!$A$2:$D$1000, 4, FALSE)</f>
        <v>Road-750 Black, 52</v>
      </c>
    </row>
    <row r="2553" spans="1:17" x14ac:dyDescent="0.25">
      <c r="A2553" s="2">
        <v>37988</v>
      </c>
      <c r="B2553" s="1" t="s">
        <v>2616</v>
      </c>
      <c r="C2553">
        <v>600</v>
      </c>
      <c r="D2553">
        <v>17969</v>
      </c>
      <c r="E2553">
        <v>10</v>
      </c>
      <c r="F2553">
        <v>1</v>
      </c>
      <c r="G2553">
        <v>1</v>
      </c>
      <c r="H2553" s="2">
        <v>43102</v>
      </c>
      <c r="I2553" t="str">
        <f>VLOOKUP(Sales[[#This Row],[TerritoryKey]], Territories[], 2, FALSE)</f>
        <v>United Kingdom</v>
      </c>
      <c r="J2553">
        <f>_xlfn.XLOOKUP(Sales[[#This Row],[ProductKey]], Products!$A:$A, Products!$J:$J)</f>
        <v>294.5797</v>
      </c>
      <c r="K2553">
        <f>_xlfn.XLOOKUP(Sales[[#This Row],[ProductKey]], Products!$A:$A, Products!$K:$K)</f>
        <v>539.99</v>
      </c>
      <c r="L2553" s="1">
        <f>Sales[[#This Row],[ProductPrice]]*Sales[[#This Row],[OrderQuantity]]</f>
        <v>539.99</v>
      </c>
      <c r="M2553" s="1">
        <f>Sales[[#This Row],[OrderQuantity]]</f>
        <v>1</v>
      </c>
      <c r="N2553" s="1">
        <f>1</f>
        <v>1</v>
      </c>
      <c r="O2553" s="1">
        <f>Sales[[#This Row],[TotalSales]]-Sales[[#This Row],[TotalCost]]</f>
        <v>245.41030000000001</v>
      </c>
      <c r="P2553" s="1">
        <f>Sales[[#This Row],[ProductCost]]*Sales[[#This Row],[OrderQuantity]]</f>
        <v>294.5797</v>
      </c>
      <c r="Q2553" s="1" t="str">
        <f>VLOOKUP(Sales[[#This Row],[ProductKey]], Products!$A$2:$D$1000, 4, FALSE)</f>
        <v>Mountain-500 Black, 52</v>
      </c>
    </row>
    <row r="2554" spans="1:17" x14ac:dyDescent="0.25">
      <c r="A2554" s="2">
        <v>38047</v>
      </c>
      <c r="B2554" s="1" t="s">
        <v>2618</v>
      </c>
      <c r="C2554">
        <v>362</v>
      </c>
      <c r="D2554">
        <v>18166</v>
      </c>
      <c r="E2554">
        <v>10</v>
      </c>
      <c r="F2554">
        <v>1</v>
      </c>
      <c r="G2554">
        <v>1</v>
      </c>
      <c r="H2554" s="2">
        <v>43160</v>
      </c>
      <c r="I2554" t="str">
        <f>VLOOKUP(Sales[[#This Row],[TerritoryKey]], Territories[], 2, FALSE)</f>
        <v>United Kingdom</v>
      </c>
      <c r="J2554">
        <f>_xlfn.XLOOKUP(Sales[[#This Row],[ProductKey]], Products!$A:$A, Products!$J:$J)</f>
        <v>1105.81</v>
      </c>
      <c r="K2554">
        <f>_xlfn.XLOOKUP(Sales[[#This Row],[ProductKey]], Products!$A:$A, Products!$K:$K)</f>
        <v>2049.0981999999999</v>
      </c>
      <c r="L2554" s="1">
        <f>Sales[[#This Row],[ProductPrice]]*Sales[[#This Row],[OrderQuantity]]</f>
        <v>2049.0981999999999</v>
      </c>
      <c r="M2554" s="1">
        <f>Sales[[#This Row],[OrderQuantity]]</f>
        <v>1</v>
      </c>
      <c r="N2554" s="1">
        <f>1</f>
        <v>1</v>
      </c>
      <c r="O2554" s="1">
        <f>Sales[[#This Row],[TotalSales]]-Sales[[#This Row],[TotalCost]]</f>
        <v>943.28819999999996</v>
      </c>
      <c r="P2554" s="1">
        <f>Sales[[#This Row],[ProductCost]]*Sales[[#This Row],[OrderQuantity]]</f>
        <v>1105.81</v>
      </c>
      <c r="Q2554" s="1" t="str">
        <f>VLOOKUP(Sales[[#This Row],[ProductKey]], Products!$A$2:$D$1000, 4, FALSE)</f>
        <v>Mountain-200 Black, 46</v>
      </c>
    </row>
    <row r="2555" spans="1:17" x14ac:dyDescent="0.25">
      <c r="A2555" s="2">
        <v>38169</v>
      </c>
      <c r="B2555" s="1" t="s">
        <v>2627</v>
      </c>
      <c r="C2555">
        <v>476</v>
      </c>
      <c r="D2555">
        <v>14540</v>
      </c>
      <c r="E2555">
        <v>10</v>
      </c>
      <c r="F2555">
        <v>1</v>
      </c>
      <c r="G2555">
        <v>1</v>
      </c>
      <c r="H2555" s="2">
        <v>43282</v>
      </c>
      <c r="I2555" t="str">
        <f>VLOOKUP(Sales[[#This Row],[TerritoryKey]], Territories[], 2, FALSE)</f>
        <v>United Kingdom</v>
      </c>
      <c r="J2555">
        <f>_xlfn.XLOOKUP(Sales[[#This Row],[ProductKey]], Products!$A:$A, Products!$J:$J)</f>
        <v>26.176300000000001</v>
      </c>
      <c r="K2555">
        <f>_xlfn.XLOOKUP(Sales[[#This Row],[ProductKey]], Products!$A:$A, Products!$K:$K)</f>
        <v>69.989999999999995</v>
      </c>
      <c r="L2555" s="1">
        <f>Sales[[#This Row],[ProductPrice]]*Sales[[#This Row],[OrderQuantity]]</f>
        <v>69.989999999999995</v>
      </c>
      <c r="M2555" s="1">
        <f>Sales[[#This Row],[OrderQuantity]]</f>
        <v>1</v>
      </c>
      <c r="N2555" s="1">
        <f>1</f>
        <v>1</v>
      </c>
      <c r="O2555" s="1">
        <f>Sales[[#This Row],[TotalSales]]-Sales[[#This Row],[TotalCost]]</f>
        <v>43.813699999999997</v>
      </c>
      <c r="P2555" s="1">
        <f>Sales[[#This Row],[ProductCost]]*Sales[[#This Row],[OrderQuantity]]</f>
        <v>26.176300000000001</v>
      </c>
      <c r="Q2555" s="1" t="str">
        <f>VLOOKUP(Sales[[#This Row],[ProductKey]], Products!$A$2:$D$1000, 4, FALSE)</f>
        <v>Women's Mountain Shorts, L</v>
      </c>
    </row>
    <row r="2556" spans="1:17" x14ac:dyDescent="0.25">
      <c r="A2556" s="2">
        <v>38322</v>
      </c>
      <c r="B2556" s="1" t="s">
        <v>2666</v>
      </c>
      <c r="C2556">
        <v>360</v>
      </c>
      <c r="D2556">
        <v>13777</v>
      </c>
      <c r="E2556">
        <v>10</v>
      </c>
      <c r="F2556">
        <v>1</v>
      </c>
      <c r="G2556">
        <v>1</v>
      </c>
      <c r="H2556" s="2">
        <v>43435</v>
      </c>
      <c r="I2556" t="str">
        <f>VLOOKUP(Sales[[#This Row],[TerritoryKey]], Territories[], 2, FALSE)</f>
        <v>United Kingdom</v>
      </c>
      <c r="J2556">
        <f>_xlfn.XLOOKUP(Sales[[#This Row],[ProductKey]], Products!$A:$A, Products!$J:$J)</f>
        <v>1105.81</v>
      </c>
      <c r="K2556">
        <f>_xlfn.XLOOKUP(Sales[[#This Row],[ProductKey]], Products!$A:$A, Products!$K:$K)</f>
        <v>2049.0981999999999</v>
      </c>
      <c r="L2556" s="1">
        <f>Sales[[#This Row],[ProductPrice]]*Sales[[#This Row],[OrderQuantity]]</f>
        <v>2049.0981999999999</v>
      </c>
      <c r="M2556" s="1">
        <f>Sales[[#This Row],[OrderQuantity]]</f>
        <v>1</v>
      </c>
      <c r="N2556" s="1">
        <f>1</f>
        <v>1</v>
      </c>
      <c r="O2556" s="1">
        <f>Sales[[#This Row],[TotalSales]]-Sales[[#This Row],[TotalCost]]</f>
        <v>943.28819999999996</v>
      </c>
      <c r="P2556" s="1">
        <f>Sales[[#This Row],[ProductCost]]*Sales[[#This Row],[OrderQuantity]]</f>
        <v>1105.81</v>
      </c>
      <c r="Q2556" s="1" t="str">
        <f>VLOOKUP(Sales[[#This Row],[ProductKey]], Products!$A$2:$D$1000, 4, FALSE)</f>
        <v>Mountain-200 Black, 42</v>
      </c>
    </row>
    <row r="2557" spans="1:17" x14ac:dyDescent="0.25">
      <c r="A2557" s="2">
        <v>37988</v>
      </c>
      <c r="B2557" s="1" t="s">
        <v>2684</v>
      </c>
      <c r="C2557">
        <v>354</v>
      </c>
      <c r="D2557">
        <v>18135</v>
      </c>
      <c r="E2557">
        <v>10</v>
      </c>
      <c r="F2557">
        <v>1</v>
      </c>
      <c r="G2557">
        <v>1</v>
      </c>
      <c r="H2557" s="2">
        <v>43102</v>
      </c>
      <c r="I2557" t="str">
        <f>VLOOKUP(Sales[[#This Row],[TerritoryKey]], Territories[], 2, FALSE)</f>
        <v>United Kingdom</v>
      </c>
      <c r="J2557">
        <f>_xlfn.XLOOKUP(Sales[[#This Row],[ProductKey]], Products!$A:$A, Products!$J:$J)</f>
        <v>1117.8559</v>
      </c>
      <c r="K2557">
        <f>_xlfn.XLOOKUP(Sales[[#This Row],[ProductKey]], Products!$A:$A, Products!$K:$K)</f>
        <v>2071.4196000000002</v>
      </c>
      <c r="L2557" s="1">
        <f>Sales[[#This Row],[ProductPrice]]*Sales[[#This Row],[OrderQuantity]]</f>
        <v>2071.4196000000002</v>
      </c>
      <c r="M2557" s="1">
        <f>Sales[[#This Row],[OrderQuantity]]</f>
        <v>1</v>
      </c>
      <c r="N2557" s="1">
        <f>1</f>
        <v>1</v>
      </c>
      <c r="O2557" s="1">
        <f>Sales[[#This Row],[TotalSales]]-Sales[[#This Row],[TotalCost]]</f>
        <v>953.56370000000015</v>
      </c>
      <c r="P2557" s="1">
        <f>Sales[[#This Row],[ProductCost]]*Sales[[#This Row],[OrderQuantity]]</f>
        <v>1117.8559</v>
      </c>
      <c r="Q2557" s="1" t="str">
        <f>VLOOKUP(Sales[[#This Row],[ProductKey]], Products!$A$2:$D$1000, 4, FALSE)</f>
        <v>Mountain-200 Silver, 42</v>
      </c>
    </row>
    <row r="2558" spans="1:17" x14ac:dyDescent="0.25">
      <c r="A2558" s="2">
        <v>38109</v>
      </c>
      <c r="B2558" s="1" t="s">
        <v>2739</v>
      </c>
      <c r="C2558">
        <v>605</v>
      </c>
      <c r="D2558">
        <v>11414</v>
      </c>
      <c r="E2558">
        <v>10</v>
      </c>
      <c r="F2558">
        <v>1</v>
      </c>
      <c r="G2558">
        <v>1</v>
      </c>
      <c r="H2558" s="2">
        <v>43222</v>
      </c>
      <c r="I2558" t="str">
        <f>VLOOKUP(Sales[[#This Row],[TerritoryKey]], Territories[], 2, FALSE)</f>
        <v>United Kingdom</v>
      </c>
      <c r="J2558">
        <f>_xlfn.XLOOKUP(Sales[[#This Row],[ProductKey]], Products!$A:$A, Products!$J:$J)</f>
        <v>343.64960000000002</v>
      </c>
      <c r="K2558">
        <f>_xlfn.XLOOKUP(Sales[[#This Row],[ProductKey]], Products!$A:$A, Products!$K:$K)</f>
        <v>539.99</v>
      </c>
      <c r="L2558" s="1">
        <f>Sales[[#This Row],[ProductPrice]]*Sales[[#This Row],[OrderQuantity]]</f>
        <v>539.99</v>
      </c>
      <c r="M2558" s="1">
        <f>Sales[[#This Row],[OrderQuantity]]</f>
        <v>1</v>
      </c>
      <c r="N2558" s="1">
        <f>1</f>
        <v>1</v>
      </c>
      <c r="O2558" s="1">
        <f>Sales[[#This Row],[TotalSales]]-Sales[[#This Row],[TotalCost]]</f>
        <v>196.34039999999999</v>
      </c>
      <c r="P2558" s="1">
        <f>Sales[[#This Row],[ProductCost]]*Sales[[#This Row],[OrderQuantity]]</f>
        <v>343.64960000000002</v>
      </c>
      <c r="Q2558" s="1" t="str">
        <f>VLOOKUP(Sales[[#This Row],[ProductKey]], Products!$A$2:$D$1000, 4, FALSE)</f>
        <v>Road-750 Black, 48</v>
      </c>
    </row>
    <row r="2559" spans="1:17" x14ac:dyDescent="0.25">
      <c r="A2559" s="2">
        <v>38261</v>
      </c>
      <c r="B2559" s="1" t="s">
        <v>2769</v>
      </c>
      <c r="C2559">
        <v>562</v>
      </c>
      <c r="D2559">
        <v>11491</v>
      </c>
      <c r="E2559">
        <v>10</v>
      </c>
      <c r="F2559">
        <v>1</v>
      </c>
      <c r="G2559">
        <v>1</v>
      </c>
      <c r="H2559" s="2">
        <v>43374</v>
      </c>
      <c r="I2559" t="str">
        <f>VLOOKUP(Sales[[#This Row],[TerritoryKey]], Territories[], 2, FALSE)</f>
        <v>United Kingdom</v>
      </c>
      <c r="J2559">
        <f>_xlfn.XLOOKUP(Sales[[#This Row],[ProductKey]], Products!$A:$A, Products!$J:$J)</f>
        <v>1481.9378999999999</v>
      </c>
      <c r="K2559">
        <f>_xlfn.XLOOKUP(Sales[[#This Row],[ProductKey]], Products!$A:$A, Products!$K:$K)</f>
        <v>2384.0700000000002</v>
      </c>
      <c r="L2559" s="1">
        <f>Sales[[#This Row],[ProductPrice]]*Sales[[#This Row],[OrderQuantity]]</f>
        <v>2384.0700000000002</v>
      </c>
      <c r="M2559" s="1">
        <f>Sales[[#This Row],[OrderQuantity]]</f>
        <v>1</v>
      </c>
      <c r="N2559" s="1">
        <f>1</f>
        <v>1</v>
      </c>
      <c r="O2559" s="1">
        <f>Sales[[#This Row],[TotalSales]]-Sales[[#This Row],[TotalCost]]</f>
        <v>902.13210000000026</v>
      </c>
      <c r="P2559" s="1">
        <f>Sales[[#This Row],[ProductCost]]*Sales[[#This Row],[OrderQuantity]]</f>
        <v>1481.9378999999999</v>
      </c>
      <c r="Q2559" s="1" t="str">
        <f>VLOOKUP(Sales[[#This Row],[ProductKey]], Products!$A$2:$D$1000, 4, FALSE)</f>
        <v>Touring-1000 Yellow, 50</v>
      </c>
    </row>
    <row r="2560" spans="1:17" x14ac:dyDescent="0.25">
      <c r="A2560" s="2">
        <v>38078</v>
      </c>
      <c r="B2560" s="1" t="s">
        <v>2778</v>
      </c>
      <c r="C2560">
        <v>229</v>
      </c>
      <c r="D2560">
        <v>12502</v>
      </c>
      <c r="E2560">
        <v>10</v>
      </c>
      <c r="F2560">
        <v>1</v>
      </c>
      <c r="G2560">
        <v>1</v>
      </c>
      <c r="H2560" s="2">
        <v>43191</v>
      </c>
      <c r="I2560" t="str">
        <f>VLOOKUP(Sales[[#This Row],[TerritoryKey]], Territories[], 2, FALSE)</f>
        <v>United Kingdom</v>
      </c>
      <c r="J2560">
        <f>_xlfn.XLOOKUP(Sales[[#This Row],[ProductKey]], Products!$A:$A, Products!$J:$J)</f>
        <v>31.724399999999999</v>
      </c>
      <c r="K2560">
        <f>_xlfn.XLOOKUP(Sales[[#This Row],[ProductKey]], Products!$A:$A, Products!$K:$K)</f>
        <v>48.067300000000003</v>
      </c>
      <c r="L2560" s="1">
        <f>Sales[[#This Row],[ProductPrice]]*Sales[[#This Row],[OrderQuantity]]</f>
        <v>48.067300000000003</v>
      </c>
      <c r="M2560" s="1">
        <f>Sales[[#This Row],[OrderQuantity]]</f>
        <v>1</v>
      </c>
      <c r="N2560" s="1">
        <f>1</f>
        <v>1</v>
      </c>
      <c r="O2560" s="1">
        <f>Sales[[#This Row],[TotalSales]]-Sales[[#This Row],[TotalCost]]</f>
        <v>16.342900000000004</v>
      </c>
      <c r="P2560" s="1">
        <f>Sales[[#This Row],[ProductCost]]*Sales[[#This Row],[OrderQuantity]]</f>
        <v>31.724399999999999</v>
      </c>
      <c r="Q2560" s="1" t="str">
        <f>VLOOKUP(Sales[[#This Row],[ProductKey]], Products!$A$2:$D$1000, 4, FALSE)</f>
        <v>Long-Sleeve Logo Jersey, M</v>
      </c>
    </row>
    <row r="2561" spans="1:17" x14ac:dyDescent="0.25">
      <c r="A2561" s="2">
        <v>37633</v>
      </c>
      <c r="B2561" s="1" t="s">
        <v>2790</v>
      </c>
      <c r="C2561">
        <v>371</v>
      </c>
      <c r="D2561">
        <v>20165</v>
      </c>
      <c r="E2561">
        <v>10</v>
      </c>
      <c r="F2561">
        <v>1</v>
      </c>
      <c r="G2561">
        <v>1</v>
      </c>
      <c r="H2561" s="2">
        <v>42747</v>
      </c>
      <c r="I2561" t="str">
        <f>VLOOKUP(Sales[[#This Row],[TerritoryKey]], Territories[], 2, FALSE)</f>
        <v>United Kingdom</v>
      </c>
      <c r="J2561">
        <f>_xlfn.XLOOKUP(Sales[[#This Row],[ProductKey]], Products!$A:$A, Products!$J:$J)</f>
        <v>1320.6838</v>
      </c>
      <c r="K2561">
        <f>_xlfn.XLOOKUP(Sales[[#This Row],[ProductKey]], Products!$A:$A, Products!$K:$K)</f>
        <v>2181.5625</v>
      </c>
      <c r="L2561" s="1">
        <f>Sales[[#This Row],[ProductPrice]]*Sales[[#This Row],[OrderQuantity]]</f>
        <v>2181.5625</v>
      </c>
      <c r="M2561" s="1">
        <f>Sales[[#This Row],[OrderQuantity]]</f>
        <v>1</v>
      </c>
      <c r="N2561" s="1">
        <f>1</f>
        <v>1</v>
      </c>
      <c r="O2561" s="1">
        <f>Sales[[#This Row],[TotalSales]]-Sales[[#This Row],[TotalCost]]</f>
        <v>860.87869999999998</v>
      </c>
      <c r="P2561" s="1">
        <f>Sales[[#This Row],[ProductCost]]*Sales[[#This Row],[OrderQuantity]]</f>
        <v>1320.6838</v>
      </c>
      <c r="Q2561" s="1" t="str">
        <f>VLOOKUP(Sales[[#This Row],[ProductKey]], Products!$A$2:$D$1000, 4, FALSE)</f>
        <v>Road-250 Red, 58</v>
      </c>
    </row>
    <row r="2562" spans="1:17" x14ac:dyDescent="0.25">
      <c r="A2562" s="2">
        <v>38079</v>
      </c>
      <c r="B2562" s="1" t="s">
        <v>2805</v>
      </c>
      <c r="C2562">
        <v>383</v>
      </c>
      <c r="D2562">
        <v>24212</v>
      </c>
      <c r="E2562">
        <v>10</v>
      </c>
      <c r="F2562">
        <v>1</v>
      </c>
      <c r="G2562">
        <v>1</v>
      </c>
      <c r="H2562" s="2">
        <v>43192</v>
      </c>
      <c r="I2562" t="str">
        <f>VLOOKUP(Sales[[#This Row],[TerritoryKey]], Territories[], 2, FALSE)</f>
        <v>United Kingdom</v>
      </c>
      <c r="J2562">
        <f>_xlfn.XLOOKUP(Sales[[#This Row],[ProductKey]], Products!$A:$A, Products!$J:$J)</f>
        <v>605.64919999999995</v>
      </c>
      <c r="K2562">
        <f>_xlfn.XLOOKUP(Sales[[#This Row],[ProductKey]], Products!$A:$A, Products!$K:$K)</f>
        <v>1000.4375</v>
      </c>
      <c r="L2562" s="1">
        <f>Sales[[#This Row],[ProductPrice]]*Sales[[#This Row],[OrderQuantity]]</f>
        <v>1000.4375</v>
      </c>
      <c r="M2562" s="1">
        <f>Sales[[#This Row],[OrderQuantity]]</f>
        <v>1</v>
      </c>
      <c r="N2562" s="1">
        <f>1</f>
        <v>1</v>
      </c>
      <c r="O2562" s="1">
        <f>Sales[[#This Row],[TotalSales]]-Sales[[#This Row],[TotalCost]]</f>
        <v>394.78830000000005</v>
      </c>
      <c r="P2562" s="1">
        <f>Sales[[#This Row],[ProductCost]]*Sales[[#This Row],[OrderQuantity]]</f>
        <v>605.64919999999995</v>
      </c>
      <c r="Q2562" s="1" t="str">
        <f>VLOOKUP(Sales[[#This Row],[ProductKey]], Products!$A$2:$D$1000, 4, FALSE)</f>
        <v>Road-550-W Yellow, 40</v>
      </c>
    </row>
    <row r="2563" spans="1:17" x14ac:dyDescent="0.25">
      <c r="A2563" s="2">
        <v>38139</v>
      </c>
      <c r="B2563" s="1" t="s">
        <v>2819</v>
      </c>
      <c r="C2563">
        <v>215</v>
      </c>
      <c r="D2563">
        <v>11565</v>
      </c>
      <c r="E2563">
        <v>10</v>
      </c>
      <c r="F2563">
        <v>1</v>
      </c>
      <c r="G2563">
        <v>1</v>
      </c>
      <c r="H2563" s="2">
        <v>43252</v>
      </c>
      <c r="I2563" t="str">
        <f>VLOOKUP(Sales[[#This Row],[TerritoryKey]], Territories[], 2, FALSE)</f>
        <v>United Kingdom</v>
      </c>
      <c r="J2563">
        <f>_xlfn.XLOOKUP(Sales[[#This Row],[ProductKey]], Products!$A:$A, Products!$J:$J)</f>
        <v>12.027799999999999</v>
      </c>
      <c r="K2563">
        <f>_xlfn.XLOOKUP(Sales[[#This Row],[ProductKey]], Products!$A:$A, Products!$K:$K)</f>
        <v>33.644199999999998</v>
      </c>
      <c r="L2563" s="1">
        <f>Sales[[#This Row],[ProductPrice]]*Sales[[#This Row],[OrderQuantity]]</f>
        <v>33.644199999999998</v>
      </c>
      <c r="M2563" s="1">
        <f>Sales[[#This Row],[OrderQuantity]]</f>
        <v>1</v>
      </c>
      <c r="N2563" s="1">
        <f>1</f>
        <v>1</v>
      </c>
      <c r="O2563" s="1">
        <f>Sales[[#This Row],[TotalSales]]-Sales[[#This Row],[TotalCost]]</f>
        <v>21.616399999999999</v>
      </c>
      <c r="P2563" s="1">
        <f>Sales[[#This Row],[ProductCost]]*Sales[[#This Row],[OrderQuantity]]</f>
        <v>12.027799999999999</v>
      </c>
      <c r="Q2563" s="1" t="str">
        <f>VLOOKUP(Sales[[#This Row],[ProductKey]], Products!$A$2:$D$1000, 4, FALSE)</f>
        <v>Sport-100 Helmet, Black</v>
      </c>
    </row>
    <row r="2564" spans="1:17" x14ac:dyDescent="0.25">
      <c r="A2564" s="2">
        <v>37692</v>
      </c>
      <c r="B2564" s="1" t="s">
        <v>2827</v>
      </c>
      <c r="C2564">
        <v>530</v>
      </c>
      <c r="D2564">
        <v>16543</v>
      </c>
      <c r="E2564">
        <v>10</v>
      </c>
      <c r="F2564">
        <v>1</v>
      </c>
      <c r="G2564">
        <v>1</v>
      </c>
      <c r="H2564" s="2">
        <v>42806</v>
      </c>
      <c r="I2564" t="str">
        <f>VLOOKUP(Sales[[#This Row],[TerritoryKey]], Territories[], 2, FALSE)</f>
        <v>United Kingdom</v>
      </c>
      <c r="J2564">
        <f>_xlfn.XLOOKUP(Sales[[#This Row],[ProductKey]], Products!$A:$A, Products!$J:$J)</f>
        <v>1.8663000000000001</v>
      </c>
      <c r="K2564">
        <f>_xlfn.XLOOKUP(Sales[[#This Row],[ProductKey]], Products!$A:$A, Products!$K:$K)</f>
        <v>4.99</v>
      </c>
      <c r="L2564" s="1">
        <f>Sales[[#This Row],[ProductPrice]]*Sales[[#This Row],[OrderQuantity]]</f>
        <v>4.99</v>
      </c>
      <c r="M2564" s="1">
        <f>Sales[[#This Row],[OrderQuantity]]</f>
        <v>1</v>
      </c>
      <c r="N2564" s="1">
        <f>1</f>
        <v>1</v>
      </c>
      <c r="O2564" s="1">
        <f>Sales[[#This Row],[TotalSales]]-Sales[[#This Row],[TotalCost]]</f>
        <v>3.1237000000000004</v>
      </c>
      <c r="P2564" s="1">
        <f>Sales[[#This Row],[ProductCost]]*Sales[[#This Row],[OrderQuantity]]</f>
        <v>1.8663000000000001</v>
      </c>
      <c r="Q2564" s="1" t="str">
        <f>VLOOKUP(Sales[[#This Row],[ProductKey]], Products!$A$2:$D$1000, 4, FALSE)</f>
        <v>Touring Tire Tube</v>
      </c>
    </row>
    <row r="2565" spans="1:17" x14ac:dyDescent="0.25">
      <c r="A2565" s="2">
        <v>38169</v>
      </c>
      <c r="B2565" s="1" t="s">
        <v>2873</v>
      </c>
      <c r="C2565">
        <v>535</v>
      </c>
      <c r="D2565">
        <v>17888</v>
      </c>
      <c r="E2565">
        <v>10</v>
      </c>
      <c r="F2565">
        <v>1</v>
      </c>
      <c r="G2565">
        <v>1</v>
      </c>
      <c r="H2565" s="2">
        <v>43282</v>
      </c>
      <c r="I2565" t="str">
        <f>VLOOKUP(Sales[[#This Row],[TerritoryKey]], Territories[], 2, FALSE)</f>
        <v>United Kingdom</v>
      </c>
      <c r="J2565">
        <f>_xlfn.XLOOKUP(Sales[[#This Row],[ProductKey]], Products!$A:$A, Products!$J:$J)</f>
        <v>9.3462999999999994</v>
      </c>
      <c r="K2565">
        <f>_xlfn.XLOOKUP(Sales[[#This Row],[ProductKey]], Products!$A:$A, Products!$K:$K)</f>
        <v>24.99</v>
      </c>
      <c r="L2565" s="1">
        <f>Sales[[#This Row],[ProductPrice]]*Sales[[#This Row],[OrderQuantity]]</f>
        <v>24.99</v>
      </c>
      <c r="M2565" s="1">
        <f>Sales[[#This Row],[OrderQuantity]]</f>
        <v>1</v>
      </c>
      <c r="N2565" s="1">
        <f>1</f>
        <v>1</v>
      </c>
      <c r="O2565" s="1">
        <f>Sales[[#This Row],[TotalSales]]-Sales[[#This Row],[TotalCost]]</f>
        <v>15.643699999999999</v>
      </c>
      <c r="P2565" s="1">
        <f>Sales[[#This Row],[ProductCost]]*Sales[[#This Row],[OrderQuantity]]</f>
        <v>9.3462999999999994</v>
      </c>
      <c r="Q2565" s="1" t="str">
        <f>VLOOKUP(Sales[[#This Row],[ProductKey]], Products!$A$2:$D$1000, 4, FALSE)</f>
        <v>LL Mountain Tire</v>
      </c>
    </row>
    <row r="2566" spans="1:17" x14ac:dyDescent="0.25">
      <c r="A2566" s="2">
        <v>38109</v>
      </c>
      <c r="B2566" s="1" t="s">
        <v>2881</v>
      </c>
      <c r="C2566">
        <v>582</v>
      </c>
      <c r="D2566">
        <v>22503</v>
      </c>
      <c r="E2566">
        <v>10</v>
      </c>
      <c r="F2566">
        <v>1</v>
      </c>
      <c r="G2566">
        <v>1</v>
      </c>
      <c r="H2566" s="2">
        <v>43222</v>
      </c>
      <c r="I2566" t="str">
        <f>VLOOKUP(Sales[[#This Row],[TerritoryKey]], Territories[], 2, FALSE)</f>
        <v>United Kingdom</v>
      </c>
      <c r="J2566">
        <f>_xlfn.XLOOKUP(Sales[[#This Row],[ProductKey]], Products!$A:$A, Products!$J:$J)</f>
        <v>1082.51</v>
      </c>
      <c r="K2566">
        <f>_xlfn.XLOOKUP(Sales[[#This Row],[ProductKey]], Products!$A:$A, Products!$K:$K)</f>
        <v>1700.99</v>
      </c>
      <c r="L2566" s="1">
        <f>Sales[[#This Row],[ProductPrice]]*Sales[[#This Row],[OrderQuantity]]</f>
        <v>1700.99</v>
      </c>
      <c r="M2566" s="1">
        <f>Sales[[#This Row],[OrderQuantity]]</f>
        <v>1</v>
      </c>
      <c r="N2566" s="1">
        <f>1</f>
        <v>1</v>
      </c>
      <c r="O2566" s="1">
        <f>Sales[[#This Row],[TotalSales]]-Sales[[#This Row],[TotalCost]]</f>
        <v>618.48</v>
      </c>
      <c r="P2566" s="1">
        <f>Sales[[#This Row],[ProductCost]]*Sales[[#This Row],[OrderQuantity]]</f>
        <v>1082.51</v>
      </c>
      <c r="Q2566" s="1" t="str">
        <f>VLOOKUP(Sales[[#This Row],[ProductKey]], Products!$A$2:$D$1000, 4, FALSE)</f>
        <v>Road-350-W Yellow, 44</v>
      </c>
    </row>
    <row r="2567" spans="1:17" x14ac:dyDescent="0.25">
      <c r="A2567" s="2">
        <v>38322</v>
      </c>
      <c r="B2567" s="1" t="s">
        <v>2887</v>
      </c>
      <c r="C2567">
        <v>576</v>
      </c>
      <c r="D2567">
        <v>11482</v>
      </c>
      <c r="E2567">
        <v>10</v>
      </c>
      <c r="F2567">
        <v>1</v>
      </c>
      <c r="G2567">
        <v>1</v>
      </c>
      <c r="H2567" s="2">
        <v>43435</v>
      </c>
      <c r="I2567" t="str">
        <f>VLOOKUP(Sales[[#This Row],[TerritoryKey]], Territories[], 2, FALSE)</f>
        <v>United Kingdom</v>
      </c>
      <c r="J2567">
        <f>_xlfn.XLOOKUP(Sales[[#This Row],[ProductKey]], Products!$A:$A, Products!$J:$J)</f>
        <v>1481.9378999999999</v>
      </c>
      <c r="K2567">
        <f>_xlfn.XLOOKUP(Sales[[#This Row],[ProductKey]], Products!$A:$A, Products!$K:$K)</f>
        <v>2384.0700000000002</v>
      </c>
      <c r="L2567" s="1">
        <f>Sales[[#This Row],[ProductPrice]]*Sales[[#This Row],[OrderQuantity]]</f>
        <v>2384.0700000000002</v>
      </c>
      <c r="M2567" s="1">
        <f>Sales[[#This Row],[OrderQuantity]]</f>
        <v>1</v>
      </c>
      <c r="N2567" s="1">
        <f>1</f>
        <v>1</v>
      </c>
      <c r="O2567" s="1">
        <f>Sales[[#This Row],[TotalSales]]-Sales[[#This Row],[TotalCost]]</f>
        <v>902.13210000000026</v>
      </c>
      <c r="P2567" s="1">
        <f>Sales[[#This Row],[ProductCost]]*Sales[[#This Row],[OrderQuantity]]</f>
        <v>1481.9378999999999</v>
      </c>
      <c r="Q2567" s="1" t="str">
        <f>VLOOKUP(Sales[[#This Row],[ProductKey]], Products!$A$2:$D$1000, 4, FALSE)</f>
        <v>Touring-1000 Blue, 60</v>
      </c>
    </row>
    <row r="2568" spans="1:17" x14ac:dyDescent="0.25">
      <c r="A2568" s="2">
        <v>38078</v>
      </c>
      <c r="B2568" s="1" t="s">
        <v>2889</v>
      </c>
      <c r="C2568">
        <v>354</v>
      </c>
      <c r="D2568">
        <v>13821</v>
      </c>
      <c r="E2568">
        <v>10</v>
      </c>
      <c r="F2568">
        <v>1</v>
      </c>
      <c r="G2568">
        <v>1</v>
      </c>
      <c r="H2568" s="2">
        <v>43191</v>
      </c>
      <c r="I2568" t="str">
        <f>VLOOKUP(Sales[[#This Row],[TerritoryKey]], Territories[], 2, FALSE)</f>
        <v>United Kingdom</v>
      </c>
      <c r="J2568">
        <f>_xlfn.XLOOKUP(Sales[[#This Row],[ProductKey]], Products!$A:$A, Products!$J:$J)</f>
        <v>1117.8559</v>
      </c>
      <c r="K2568">
        <f>_xlfn.XLOOKUP(Sales[[#This Row],[ProductKey]], Products!$A:$A, Products!$K:$K)</f>
        <v>2071.4196000000002</v>
      </c>
      <c r="L2568" s="1">
        <f>Sales[[#This Row],[ProductPrice]]*Sales[[#This Row],[OrderQuantity]]</f>
        <v>2071.4196000000002</v>
      </c>
      <c r="M2568" s="1">
        <f>Sales[[#This Row],[OrderQuantity]]</f>
        <v>1</v>
      </c>
      <c r="N2568" s="1">
        <f>1</f>
        <v>1</v>
      </c>
      <c r="O2568" s="1">
        <f>Sales[[#This Row],[TotalSales]]-Sales[[#This Row],[TotalCost]]</f>
        <v>953.56370000000015</v>
      </c>
      <c r="P2568" s="1">
        <f>Sales[[#This Row],[ProductCost]]*Sales[[#This Row],[OrderQuantity]]</f>
        <v>1117.8559</v>
      </c>
      <c r="Q2568" s="1" t="str">
        <f>VLOOKUP(Sales[[#This Row],[ProductKey]], Products!$A$2:$D$1000, 4, FALSE)</f>
        <v>Mountain-200 Silver, 42</v>
      </c>
    </row>
    <row r="2569" spans="1:17" x14ac:dyDescent="0.25">
      <c r="A2569" s="2">
        <v>38018</v>
      </c>
      <c r="B2569" s="1" t="s">
        <v>2904</v>
      </c>
      <c r="C2569">
        <v>358</v>
      </c>
      <c r="D2569">
        <v>13765</v>
      </c>
      <c r="E2569">
        <v>10</v>
      </c>
      <c r="F2569">
        <v>1</v>
      </c>
      <c r="G2569">
        <v>1</v>
      </c>
      <c r="H2569" s="2">
        <v>43132</v>
      </c>
      <c r="I2569" t="str">
        <f>VLOOKUP(Sales[[#This Row],[TerritoryKey]], Territories[], 2, FALSE)</f>
        <v>United Kingdom</v>
      </c>
      <c r="J2569">
        <f>_xlfn.XLOOKUP(Sales[[#This Row],[ProductKey]], Products!$A:$A, Products!$J:$J)</f>
        <v>1105.81</v>
      </c>
      <c r="K2569">
        <f>_xlfn.XLOOKUP(Sales[[#This Row],[ProductKey]], Products!$A:$A, Products!$K:$K)</f>
        <v>2049.0981999999999</v>
      </c>
      <c r="L2569" s="1">
        <f>Sales[[#This Row],[ProductPrice]]*Sales[[#This Row],[OrderQuantity]]</f>
        <v>2049.0981999999999</v>
      </c>
      <c r="M2569" s="1">
        <f>Sales[[#This Row],[OrderQuantity]]</f>
        <v>1</v>
      </c>
      <c r="N2569" s="1">
        <f>1</f>
        <v>1</v>
      </c>
      <c r="O2569" s="1">
        <f>Sales[[#This Row],[TotalSales]]-Sales[[#This Row],[TotalCost]]</f>
        <v>943.28819999999996</v>
      </c>
      <c r="P2569" s="1">
        <f>Sales[[#This Row],[ProductCost]]*Sales[[#This Row],[OrderQuantity]]</f>
        <v>1105.81</v>
      </c>
      <c r="Q2569" s="1" t="str">
        <f>VLOOKUP(Sales[[#This Row],[ProductKey]], Products!$A$2:$D$1000, 4, FALSE)</f>
        <v>Mountain-200 Black, 38</v>
      </c>
    </row>
    <row r="2570" spans="1:17" x14ac:dyDescent="0.25">
      <c r="A2570" s="2">
        <v>38232</v>
      </c>
      <c r="B2570" s="1" t="s">
        <v>2946</v>
      </c>
      <c r="C2570">
        <v>584</v>
      </c>
      <c r="D2570">
        <v>27852</v>
      </c>
      <c r="E2570">
        <v>10</v>
      </c>
      <c r="F2570">
        <v>1</v>
      </c>
      <c r="G2570">
        <v>1</v>
      </c>
      <c r="H2570" s="2">
        <v>43345</v>
      </c>
      <c r="I2570" t="str">
        <f>VLOOKUP(Sales[[#This Row],[TerritoryKey]], Territories[], 2, FALSE)</f>
        <v>United Kingdom</v>
      </c>
      <c r="J2570">
        <f>_xlfn.XLOOKUP(Sales[[#This Row],[ProductKey]], Products!$A:$A, Products!$J:$J)</f>
        <v>343.64960000000002</v>
      </c>
      <c r="K2570">
        <f>_xlfn.XLOOKUP(Sales[[#This Row],[ProductKey]], Products!$A:$A, Products!$K:$K)</f>
        <v>539.99</v>
      </c>
      <c r="L2570" s="1">
        <f>Sales[[#This Row],[ProductPrice]]*Sales[[#This Row],[OrderQuantity]]</f>
        <v>539.99</v>
      </c>
      <c r="M2570" s="1">
        <f>Sales[[#This Row],[OrderQuantity]]</f>
        <v>1</v>
      </c>
      <c r="N2570" s="1">
        <f>1</f>
        <v>1</v>
      </c>
      <c r="O2570" s="1">
        <f>Sales[[#This Row],[TotalSales]]-Sales[[#This Row],[TotalCost]]</f>
        <v>196.34039999999999</v>
      </c>
      <c r="P2570" s="1">
        <f>Sales[[#This Row],[ProductCost]]*Sales[[#This Row],[OrderQuantity]]</f>
        <v>343.64960000000002</v>
      </c>
      <c r="Q2570" s="1" t="str">
        <f>VLOOKUP(Sales[[#This Row],[ProductKey]], Products!$A$2:$D$1000, 4, FALSE)</f>
        <v>Road-750 Black, 58</v>
      </c>
    </row>
    <row r="2571" spans="1:17" x14ac:dyDescent="0.25">
      <c r="A2571" s="2">
        <v>37723</v>
      </c>
      <c r="B2571" s="1" t="s">
        <v>2967</v>
      </c>
      <c r="C2571">
        <v>476</v>
      </c>
      <c r="D2571">
        <v>14840</v>
      </c>
      <c r="E2571">
        <v>10</v>
      </c>
      <c r="F2571">
        <v>1</v>
      </c>
      <c r="G2571">
        <v>1</v>
      </c>
      <c r="H2571" s="2">
        <v>42837</v>
      </c>
      <c r="I2571" t="str">
        <f>VLOOKUP(Sales[[#This Row],[TerritoryKey]], Territories[], 2, FALSE)</f>
        <v>United Kingdom</v>
      </c>
      <c r="J2571">
        <f>_xlfn.XLOOKUP(Sales[[#This Row],[ProductKey]], Products!$A:$A, Products!$J:$J)</f>
        <v>26.176300000000001</v>
      </c>
      <c r="K2571">
        <f>_xlfn.XLOOKUP(Sales[[#This Row],[ProductKey]], Products!$A:$A, Products!$K:$K)</f>
        <v>69.989999999999995</v>
      </c>
      <c r="L2571" s="1">
        <f>Sales[[#This Row],[ProductPrice]]*Sales[[#This Row],[OrderQuantity]]</f>
        <v>69.989999999999995</v>
      </c>
      <c r="M2571" s="1">
        <f>Sales[[#This Row],[OrderQuantity]]</f>
        <v>1</v>
      </c>
      <c r="N2571" s="1">
        <f>1</f>
        <v>1</v>
      </c>
      <c r="O2571" s="1">
        <f>Sales[[#This Row],[TotalSales]]-Sales[[#This Row],[TotalCost]]</f>
        <v>43.813699999999997</v>
      </c>
      <c r="P2571" s="1">
        <f>Sales[[#This Row],[ProductCost]]*Sales[[#This Row],[OrderQuantity]]</f>
        <v>26.176300000000001</v>
      </c>
      <c r="Q2571" s="1" t="str">
        <f>VLOOKUP(Sales[[#This Row],[ProductKey]], Products!$A$2:$D$1000, 4, FALSE)</f>
        <v>Women's Mountain Shorts, L</v>
      </c>
    </row>
    <row r="2572" spans="1:17" x14ac:dyDescent="0.25">
      <c r="A2572" s="2">
        <v>37692</v>
      </c>
      <c r="B2572" s="1" t="s">
        <v>2972</v>
      </c>
      <c r="C2572">
        <v>560</v>
      </c>
      <c r="D2572">
        <v>11493</v>
      </c>
      <c r="E2572">
        <v>10</v>
      </c>
      <c r="F2572">
        <v>1</v>
      </c>
      <c r="G2572">
        <v>1</v>
      </c>
      <c r="H2572" s="2">
        <v>42806</v>
      </c>
      <c r="I2572" t="str">
        <f>VLOOKUP(Sales[[#This Row],[TerritoryKey]], Territories[], 2, FALSE)</f>
        <v>United Kingdom</v>
      </c>
      <c r="J2572">
        <f>_xlfn.XLOOKUP(Sales[[#This Row],[ProductKey]], Products!$A:$A, Products!$J:$J)</f>
        <v>755.1508</v>
      </c>
      <c r="K2572">
        <f>_xlfn.XLOOKUP(Sales[[#This Row],[ProductKey]], Products!$A:$A, Products!$K:$K)</f>
        <v>1214.8499999999999</v>
      </c>
      <c r="L2572" s="1">
        <f>Sales[[#This Row],[ProductPrice]]*Sales[[#This Row],[OrderQuantity]]</f>
        <v>1214.8499999999999</v>
      </c>
      <c r="M2572" s="1">
        <f>Sales[[#This Row],[OrderQuantity]]</f>
        <v>1</v>
      </c>
      <c r="N2572" s="1">
        <f>1</f>
        <v>1</v>
      </c>
      <c r="O2572" s="1">
        <f>Sales[[#This Row],[TotalSales]]-Sales[[#This Row],[TotalCost]]</f>
        <v>459.69919999999991</v>
      </c>
      <c r="P2572" s="1">
        <f>Sales[[#This Row],[ProductCost]]*Sales[[#This Row],[OrderQuantity]]</f>
        <v>755.1508</v>
      </c>
      <c r="Q2572" s="1" t="str">
        <f>VLOOKUP(Sales[[#This Row],[ProductKey]], Products!$A$2:$D$1000, 4, FALSE)</f>
        <v>Touring-2000 Blue, 60</v>
      </c>
    </row>
    <row r="2573" spans="1:17" x14ac:dyDescent="0.25">
      <c r="A2573" s="2">
        <v>38139</v>
      </c>
      <c r="B2573" s="1" t="s">
        <v>3000</v>
      </c>
      <c r="C2573">
        <v>528</v>
      </c>
      <c r="D2573">
        <v>19938</v>
      </c>
      <c r="E2573">
        <v>10</v>
      </c>
      <c r="F2573">
        <v>1</v>
      </c>
      <c r="G2573">
        <v>1</v>
      </c>
      <c r="H2573" s="2">
        <v>43252</v>
      </c>
      <c r="I2573" t="str">
        <f>VLOOKUP(Sales[[#This Row],[TerritoryKey]], Territories[], 2, FALSE)</f>
        <v>United Kingdom</v>
      </c>
      <c r="J2573">
        <f>_xlfn.XLOOKUP(Sales[[#This Row],[ProductKey]], Products!$A:$A, Products!$J:$J)</f>
        <v>1.8663000000000001</v>
      </c>
      <c r="K2573">
        <f>_xlfn.XLOOKUP(Sales[[#This Row],[ProductKey]], Products!$A:$A, Products!$K:$K)</f>
        <v>4.99</v>
      </c>
      <c r="L2573" s="1">
        <f>Sales[[#This Row],[ProductPrice]]*Sales[[#This Row],[OrderQuantity]]</f>
        <v>4.99</v>
      </c>
      <c r="M2573" s="1">
        <f>Sales[[#This Row],[OrderQuantity]]</f>
        <v>1</v>
      </c>
      <c r="N2573" s="1">
        <f>1</f>
        <v>1</v>
      </c>
      <c r="O2573" s="1">
        <f>Sales[[#This Row],[TotalSales]]-Sales[[#This Row],[TotalCost]]</f>
        <v>3.1237000000000004</v>
      </c>
      <c r="P2573" s="1">
        <f>Sales[[#This Row],[ProductCost]]*Sales[[#This Row],[OrderQuantity]]</f>
        <v>1.8663000000000001</v>
      </c>
      <c r="Q2573" s="1" t="str">
        <f>VLOOKUP(Sales[[#This Row],[ProductKey]], Products!$A$2:$D$1000, 4, FALSE)</f>
        <v>Mountain Tire Tube</v>
      </c>
    </row>
    <row r="2574" spans="1:17" x14ac:dyDescent="0.25">
      <c r="A2574" s="2">
        <v>38169</v>
      </c>
      <c r="B2574" s="1" t="s">
        <v>3018</v>
      </c>
      <c r="C2574">
        <v>585</v>
      </c>
      <c r="D2574">
        <v>15630</v>
      </c>
      <c r="E2574">
        <v>10</v>
      </c>
      <c r="F2574">
        <v>1</v>
      </c>
      <c r="G2574">
        <v>1</v>
      </c>
      <c r="H2574" s="2">
        <v>43282</v>
      </c>
      <c r="I2574" t="str">
        <f>VLOOKUP(Sales[[#This Row],[TerritoryKey]], Territories[], 2, FALSE)</f>
        <v>United Kingdom</v>
      </c>
      <c r="J2574">
        <f>_xlfn.XLOOKUP(Sales[[#This Row],[ProductKey]], Products!$A:$A, Products!$J:$J)</f>
        <v>461.44479999999999</v>
      </c>
      <c r="K2574">
        <f>_xlfn.XLOOKUP(Sales[[#This Row],[ProductKey]], Products!$A:$A, Products!$K:$K)</f>
        <v>742.35</v>
      </c>
      <c r="L2574" s="1">
        <f>Sales[[#This Row],[ProductPrice]]*Sales[[#This Row],[OrderQuantity]]</f>
        <v>742.35</v>
      </c>
      <c r="M2574" s="1">
        <f>Sales[[#This Row],[OrderQuantity]]</f>
        <v>1</v>
      </c>
      <c r="N2574" s="1">
        <f>1</f>
        <v>1</v>
      </c>
      <c r="O2574" s="1">
        <f>Sales[[#This Row],[TotalSales]]-Sales[[#This Row],[TotalCost]]</f>
        <v>280.90520000000004</v>
      </c>
      <c r="P2574" s="1">
        <f>Sales[[#This Row],[ProductCost]]*Sales[[#This Row],[OrderQuantity]]</f>
        <v>461.44479999999999</v>
      </c>
      <c r="Q2574" s="1" t="str">
        <f>VLOOKUP(Sales[[#This Row],[ProductKey]], Products!$A$2:$D$1000, 4, FALSE)</f>
        <v>Touring-3000 Blue, 44</v>
      </c>
    </row>
    <row r="2575" spans="1:17" x14ac:dyDescent="0.25">
      <c r="A2575" s="2">
        <v>38232</v>
      </c>
      <c r="B2575" s="1" t="s">
        <v>3041</v>
      </c>
      <c r="C2575">
        <v>476</v>
      </c>
      <c r="D2575">
        <v>14783</v>
      </c>
      <c r="E2575">
        <v>10</v>
      </c>
      <c r="F2575">
        <v>1</v>
      </c>
      <c r="G2575">
        <v>1</v>
      </c>
      <c r="H2575" s="2">
        <v>43345</v>
      </c>
      <c r="I2575" t="str">
        <f>VLOOKUP(Sales[[#This Row],[TerritoryKey]], Territories[], 2, FALSE)</f>
        <v>United Kingdom</v>
      </c>
      <c r="J2575">
        <f>_xlfn.XLOOKUP(Sales[[#This Row],[ProductKey]], Products!$A:$A, Products!$J:$J)</f>
        <v>26.176300000000001</v>
      </c>
      <c r="K2575">
        <f>_xlfn.XLOOKUP(Sales[[#This Row],[ProductKey]], Products!$A:$A, Products!$K:$K)</f>
        <v>69.989999999999995</v>
      </c>
      <c r="L2575" s="1">
        <f>Sales[[#This Row],[ProductPrice]]*Sales[[#This Row],[OrderQuantity]]</f>
        <v>69.989999999999995</v>
      </c>
      <c r="M2575" s="1">
        <f>Sales[[#This Row],[OrderQuantity]]</f>
        <v>1</v>
      </c>
      <c r="N2575" s="1">
        <f>1</f>
        <v>1</v>
      </c>
      <c r="O2575" s="1">
        <f>Sales[[#This Row],[TotalSales]]-Sales[[#This Row],[TotalCost]]</f>
        <v>43.813699999999997</v>
      </c>
      <c r="P2575" s="1">
        <f>Sales[[#This Row],[ProductCost]]*Sales[[#This Row],[OrderQuantity]]</f>
        <v>26.176300000000001</v>
      </c>
      <c r="Q2575" s="1" t="str">
        <f>VLOOKUP(Sales[[#This Row],[ProductKey]], Products!$A$2:$D$1000, 4, FALSE)</f>
        <v>Women's Mountain Shorts, L</v>
      </c>
    </row>
    <row r="2576" spans="1:17" x14ac:dyDescent="0.25">
      <c r="A2576" s="2">
        <v>37989</v>
      </c>
      <c r="B2576" s="1" t="s">
        <v>3078</v>
      </c>
      <c r="C2576">
        <v>567</v>
      </c>
      <c r="D2576">
        <v>15078</v>
      </c>
      <c r="E2576">
        <v>10</v>
      </c>
      <c r="F2576">
        <v>1</v>
      </c>
      <c r="G2576">
        <v>1</v>
      </c>
      <c r="H2576" s="2">
        <v>43103</v>
      </c>
      <c r="I2576" t="str">
        <f>VLOOKUP(Sales[[#This Row],[TerritoryKey]], Territories[], 2, FALSE)</f>
        <v>United Kingdom</v>
      </c>
      <c r="J2576">
        <f>_xlfn.XLOOKUP(Sales[[#This Row],[ProductKey]], Products!$A:$A, Products!$J:$J)</f>
        <v>461.44479999999999</v>
      </c>
      <c r="K2576">
        <f>_xlfn.XLOOKUP(Sales[[#This Row],[ProductKey]], Products!$A:$A, Products!$K:$K)</f>
        <v>742.35</v>
      </c>
      <c r="L2576" s="1">
        <f>Sales[[#This Row],[ProductPrice]]*Sales[[#This Row],[OrderQuantity]]</f>
        <v>742.35</v>
      </c>
      <c r="M2576" s="1">
        <f>Sales[[#This Row],[OrderQuantity]]</f>
        <v>1</v>
      </c>
      <c r="N2576" s="1">
        <f>1</f>
        <v>1</v>
      </c>
      <c r="O2576" s="1">
        <f>Sales[[#This Row],[TotalSales]]-Sales[[#This Row],[TotalCost]]</f>
        <v>280.90520000000004</v>
      </c>
      <c r="P2576" s="1">
        <f>Sales[[#This Row],[ProductCost]]*Sales[[#This Row],[OrderQuantity]]</f>
        <v>461.44479999999999</v>
      </c>
      <c r="Q2576" s="1" t="str">
        <f>VLOOKUP(Sales[[#This Row],[ProductKey]], Products!$A$2:$D$1000, 4, FALSE)</f>
        <v>Touring-3000 Blue, 62</v>
      </c>
    </row>
    <row r="2577" spans="1:17" x14ac:dyDescent="0.25">
      <c r="A2577" s="2">
        <v>38169</v>
      </c>
      <c r="B2577" s="1" t="s">
        <v>3095</v>
      </c>
      <c r="C2577">
        <v>387</v>
      </c>
      <c r="D2577">
        <v>24192</v>
      </c>
      <c r="E2577">
        <v>10</v>
      </c>
      <c r="F2577">
        <v>1</v>
      </c>
      <c r="G2577">
        <v>1</v>
      </c>
      <c r="H2577" s="2">
        <v>43282</v>
      </c>
      <c r="I2577" t="str">
        <f>VLOOKUP(Sales[[#This Row],[TerritoryKey]], Territories[], 2, FALSE)</f>
        <v>United Kingdom</v>
      </c>
      <c r="J2577">
        <f>_xlfn.XLOOKUP(Sales[[#This Row],[ProductKey]], Products!$A:$A, Products!$J:$J)</f>
        <v>605.64919999999995</v>
      </c>
      <c r="K2577">
        <f>_xlfn.XLOOKUP(Sales[[#This Row],[ProductKey]], Products!$A:$A, Products!$K:$K)</f>
        <v>1000.4375</v>
      </c>
      <c r="L2577" s="1">
        <f>Sales[[#This Row],[ProductPrice]]*Sales[[#This Row],[OrderQuantity]]</f>
        <v>1000.4375</v>
      </c>
      <c r="M2577" s="1">
        <f>Sales[[#This Row],[OrderQuantity]]</f>
        <v>1</v>
      </c>
      <c r="N2577" s="1">
        <f>1</f>
        <v>1</v>
      </c>
      <c r="O2577" s="1">
        <f>Sales[[#This Row],[TotalSales]]-Sales[[#This Row],[TotalCost]]</f>
        <v>394.78830000000005</v>
      </c>
      <c r="P2577" s="1">
        <f>Sales[[#This Row],[ProductCost]]*Sales[[#This Row],[OrderQuantity]]</f>
        <v>605.64919999999995</v>
      </c>
      <c r="Q2577" s="1" t="str">
        <f>VLOOKUP(Sales[[#This Row],[ProductKey]], Products!$A$2:$D$1000, 4, FALSE)</f>
        <v>Road-550-W Yellow, 44</v>
      </c>
    </row>
    <row r="2578" spans="1:17" x14ac:dyDescent="0.25">
      <c r="A2578" s="2">
        <v>37906</v>
      </c>
      <c r="B2578" s="1" t="s">
        <v>3119</v>
      </c>
      <c r="C2578">
        <v>573</v>
      </c>
      <c r="D2578">
        <v>11575</v>
      </c>
      <c r="E2578">
        <v>10</v>
      </c>
      <c r="F2578">
        <v>1</v>
      </c>
      <c r="G2578">
        <v>1</v>
      </c>
      <c r="H2578" s="2">
        <v>43020</v>
      </c>
      <c r="I2578" t="str">
        <f>VLOOKUP(Sales[[#This Row],[TerritoryKey]], Territories[], 2, FALSE)</f>
        <v>United Kingdom</v>
      </c>
      <c r="J2578">
        <f>_xlfn.XLOOKUP(Sales[[#This Row],[ProductKey]], Products!$A:$A, Products!$J:$J)</f>
        <v>1481.9378999999999</v>
      </c>
      <c r="K2578">
        <f>_xlfn.XLOOKUP(Sales[[#This Row],[ProductKey]], Products!$A:$A, Products!$K:$K)</f>
        <v>2384.0700000000002</v>
      </c>
      <c r="L2578" s="1">
        <f>Sales[[#This Row],[ProductPrice]]*Sales[[#This Row],[OrderQuantity]]</f>
        <v>2384.0700000000002</v>
      </c>
      <c r="M2578" s="1">
        <f>Sales[[#This Row],[OrderQuantity]]</f>
        <v>1</v>
      </c>
      <c r="N2578" s="1">
        <f>1</f>
        <v>1</v>
      </c>
      <c r="O2578" s="1">
        <f>Sales[[#This Row],[TotalSales]]-Sales[[#This Row],[TotalCost]]</f>
        <v>902.13210000000026</v>
      </c>
      <c r="P2578" s="1">
        <f>Sales[[#This Row],[ProductCost]]*Sales[[#This Row],[OrderQuantity]]</f>
        <v>1481.9378999999999</v>
      </c>
      <c r="Q2578" s="1" t="str">
        <f>VLOOKUP(Sales[[#This Row],[ProductKey]], Products!$A$2:$D$1000, 4, FALSE)</f>
        <v>Touring-1000 Blue, 46</v>
      </c>
    </row>
    <row r="2579" spans="1:17" x14ac:dyDescent="0.25">
      <c r="A2579" s="2">
        <v>38078</v>
      </c>
      <c r="B2579" s="1" t="s">
        <v>3133</v>
      </c>
      <c r="C2579">
        <v>354</v>
      </c>
      <c r="D2579">
        <v>13846</v>
      </c>
      <c r="E2579">
        <v>10</v>
      </c>
      <c r="F2579">
        <v>1</v>
      </c>
      <c r="G2579">
        <v>1</v>
      </c>
      <c r="H2579" s="2">
        <v>43191</v>
      </c>
      <c r="I2579" t="str">
        <f>VLOOKUP(Sales[[#This Row],[TerritoryKey]], Territories[], 2, FALSE)</f>
        <v>United Kingdom</v>
      </c>
      <c r="J2579">
        <f>_xlfn.XLOOKUP(Sales[[#This Row],[ProductKey]], Products!$A:$A, Products!$J:$J)</f>
        <v>1117.8559</v>
      </c>
      <c r="K2579">
        <f>_xlfn.XLOOKUP(Sales[[#This Row],[ProductKey]], Products!$A:$A, Products!$K:$K)</f>
        <v>2071.4196000000002</v>
      </c>
      <c r="L2579" s="1">
        <f>Sales[[#This Row],[ProductPrice]]*Sales[[#This Row],[OrderQuantity]]</f>
        <v>2071.4196000000002</v>
      </c>
      <c r="M2579" s="1">
        <f>Sales[[#This Row],[OrderQuantity]]</f>
        <v>1</v>
      </c>
      <c r="N2579" s="1">
        <f>1</f>
        <v>1</v>
      </c>
      <c r="O2579" s="1">
        <f>Sales[[#This Row],[TotalSales]]-Sales[[#This Row],[TotalCost]]</f>
        <v>953.56370000000015</v>
      </c>
      <c r="P2579" s="1">
        <f>Sales[[#This Row],[ProductCost]]*Sales[[#This Row],[OrderQuantity]]</f>
        <v>1117.8559</v>
      </c>
      <c r="Q2579" s="1" t="str">
        <f>VLOOKUP(Sales[[#This Row],[ProductKey]], Products!$A$2:$D$1000, 4, FALSE)</f>
        <v>Mountain-200 Silver, 42</v>
      </c>
    </row>
    <row r="2580" spans="1:17" x14ac:dyDescent="0.25">
      <c r="A2580" s="2">
        <v>37988</v>
      </c>
      <c r="B2580" s="1" t="s">
        <v>3171</v>
      </c>
      <c r="C2580">
        <v>358</v>
      </c>
      <c r="D2580">
        <v>17207</v>
      </c>
      <c r="E2580">
        <v>10</v>
      </c>
      <c r="F2580">
        <v>1</v>
      </c>
      <c r="G2580">
        <v>1</v>
      </c>
      <c r="H2580" s="2">
        <v>43102</v>
      </c>
      <c r="I2580" t="str">
        <f>VLOOKUP(Sales[[#This Row],[TerritoryKey]], Territories[], 2, FALSE)</f>
        <v>United Kingdom</v>
      </c>
      <c r="J2580">
        <f>_xlfn.XLOOKUP(Sales[[#This Row],[ProductKey]], Products!$A:$A, Products!$J:$J)</f>
        <v>1105.81</v>
      </c>
      <c r="K2580">
        <f>_xlfn.XLOOKUP(Sales[[#This Row],[ProductKey]], Products!$A:$A, Products!$K:$K)</f>
        <v>2049.0981999999999</v>
      </c>
      <c r="L2580" s="1">
        <f>Sales[[#This Row],[ProductPrice]]*Sales[[#This Row],[OrderQuantity]]</f>
        <v>2049.0981999999999</v>
      </c>
      <c r="M2580" s="1">
        <f>Sales[[#This Row],[OrderQuantity]]</f>
        <v>1</v>
      </c>
      <c r="N2580" s="1">
        <f>1</f>
        <v>1</v>
      </c>
      <c r="O2580" s="1">
        <f>Sales[[#This Row],[TotalSales]]-Sales[[#This Row],[TotalCost]]</f>
        <v>943.28819999999996</v>
      </c>
      <c r="P2580" s="1">
        <f>Sales[[#This Row],[ProductCost]]*Sales[[#This Row],[OrderQuantity]]</f>
        <v>1105.81</v>
      </c>
      <c r="Q2580" s="1" t="str">
        <f>VLOOKUP(Sales[[#This Row],[ProductKey]], Products!$A$2:$D$1000, 4, FALSE)</f>
        <v>Mountain-200 Black, 38</v>
      </c>
    </row>
    <row r="2581" spans="1:17" x14ac:dyDescent="0.25">
      <c r="A2581" s="2">
        <v>38047</v>
      </c>
      <c r="B2581" s="1" t="s">
        <v>3239</v>
      </c>
      <c r="C2581">
        <v>587</v>
      </c>
      <c r="D2581">
        <v>16328</v>
      </c>
      <c r="E2581">
        <v>10</v>
      </c>
      <c r="F2581">
        <v>1</v>
      </c>
      <c r="G2581">
        <v>1</v>
      </c>
      <c r="H2581" s="2">
        <v>43160</v>
      </c>
      <c r="I2581" t="str">
        <f>VLOOKUP(Sales[[#This Row],[TerritoryKey]], Territories[], 2, FALSE)</f>
        <v>United Kingdom</v>
      </c>
      <c r="J2581">
        <f>_xlfn.XLOOKUP(Sales[[#This Row],[ProductKey]], Products!$A:$A, Products!$J:$J)</f>
        <v>419.77839999999998</v>
      </c>
      <c r="K2581">
        <f>_xlfn.XLOOKUP(Sales[[#This Row],[ProductKey]], Products!$A:$A, Products!$K:$K)</f>
        <v>769.49</v>
      </c>
      <c r="L2581" s="1">
        <f>Sales[[#This Row],[ProductPrice]]*Sales[[#This Row],[OrderQuantity]]</f>
        <v>769.49</v>
      </c>
      <c r="M2581" s="1">
        <f>Sales[[#This Row],[OrderQuantity]]</f>
        <v>1</v>
      </c>
      <c r="N2581" s="1">
        <f>1</f>
        <v>1</v>
      </c>
      <c r="O2581" s="1">
        <f>Sales[[#This Row],[TotalSales]]-Sales[[#This Row],[TotalCost]]</f>
        <v>349.71160000000003</v>
      </c>
      <c r="P2581" s="1">
        <f>Sales[[#This Row],[ProductCost]]*Sales[[#This Row],[OrderQuantity]]</f>
        <v>419.77839999999998</v>
      </c>
      <c r="Q2581" s="1" t="str">
        <f>VLOOKUP(Sales[[#This Row],[ProductKey]], Products!$A$2:$D$1000, 4, FALSE)</f>
        <v>Mountain-400-W Silver, 38</v>
      </c>
    </row>
    <row r="2582" spans="1:17" x14ac:dyDescent="0.25">
      <c r="A2582" s="2">
        <v>38140</v>
      </c>
      <c r="B2582" s="1" t="s">
        <v>3243</v>
      </c>
      <c r="C2582">
        <v>580</v>
      </c>
      <c r="D2582">
        <v>22422</v>
      </c>
      <c r="E2582">
        <v>10</v>
      </c>
      <c r="F2582">
        <v>1</v>
      </c>
      <c r="G2582">
        <v>1</v>
      </c>
      <c r="H2582" s="2">
        <v>43253</v>
      </c>
      <c r="I2582" t="str">
        <f>VLOOKUP(Sales[[#This Row],[TerritoryKey]], Territories[], 2, FALSE)</f>
        <v>United Kingdom</v>
      </c>
      <c r="J2582">
        <f>_xlfn.XLOOKUP(Sales[[#This Row],[ProductKey]], Products!$A:$A, Products!$J:$J)</f>
        <v>1082.51</v>
      </c>
      <c r="K2582">
        <f>_xlfn.XLOOKUP(Sales[[#This Row],[ProductKey]], Products!$A:$A, Products!$K:$K)</f>
        <v>1700.99</v>
      </c>
      <c r="L2582" s="1">
        <f>Sales[[#This Row],[ProductPrice]]*Sales[[#This Row],[OrderQuantity]]</f>
        <v>1700.99</v>
      </c>
      <c r="M2582" s="1">
        <f>Sales[[#This Row],[OrderQuantity]]</f>
        <v>1</v>
      </c>
      <c r="N2582" s="1">
        <f>1</f>
        <v>1</v>
      </c>
      <c r="O2582" s="1">
        <f>Sales[[#This Row],[TotalSales]]-Sales[[#This Row],[TotalCost]]</f>
        <v>618.48</v>
      </c>
      <c r="P2582" s="1">
        <f>Sales[[#This Row],[ProductCost]]*Sales[[#This Row],[OrderQuantity]]</f>
        <v>1082.51</v>
      </c>
      <c r="Q2582" s="1" t="str">
        <f>VLOOKUP(Sales[[#This Row],[ProductKey]], Products!$A$2:$D$1000, 4, FALSE)</f>
        <v>Road-350-W Yellow, 40</v>
      </c>
    </row>
    <row r="2583" spans="1:17" x14ac:dyDescent="0.25">
      <c r="A2583" s="2">
        <v>38109</v>
      </c>
      <c r="B2583" s="1" t="s">
        <v>3264</v>
      </c>
      <c r="C2583">
        <v>587</v>
      </c>
      <c r="D2583">
        <v>16329</v>
      </c>
      <c r="E2583">
        <v>10</v>
      </c>
      <c r="F2583">
        <v>1</v>
      </c>
      <c r="G2583">
        <v>1</v>
      </c>
      <c r="H2583" s="2">
        <v>43222</v>
      </c>
      <c r="I2583" t="str">
        <f>VLOOKUP(Sales[[#This Row],[TerritoryKey]], Territories[], 2, FALSE)</f>
        <v>United Kingdom</v>
      </c>
      <c r="J2583">
        <f>_xlfn.XLOOKUP(Sales[[#This Row],[ProductKey]], Products!$A:$A, Products!$J:$J)</f>
        <v>419.77839999999998</v>
      </c>
      <c r="K2583">
        <f>_xlfn.XLOOKUP(Sales[[#This Row],[ProductKey]], Products!$A:$A, Products!$K:$K)</f>
        <v>769.49</v>
      </c>
      <c r="L2583" s="1">
        <f>Sales[[#This Row],[ProductPrice]]*Sales[[#This Row],[OrderQuantity]]</f>
        <v>769.49</v>
      </c>
      <c r="M2583" s="1">
        <f>Sales[[#This Row],[OrderQuantity]]</f>
        <v>1</v>
      </c>
      <c r="N2583" s="1">
        <f>1</f>
        <v>1</v>
      </c>
      <c r="O2583" s="1">
        <f>Sales[[#This Row],[TotalSales]]-Sales[[#This Row],[TotalCost]]</f>
        <v>349.71160000000003</v>
      </c>
      <c r="P2583" s="1">
        <f>Sales[[#This Row],[ProductCost]]*Sales[[#This Row],[OrderQuantity]]</f>
        <v>419.77839999999998</v>
      </c>
      <c r="Q2583" s="1" t="str">
        <f>VLOOKUP(Sales[[#This Row],[ProductKey]], Products!$A$2:$D$1000, 4, FALSE)</f>
        <v>Mountain-400-W Silver, 38</v>
      </c>
    </row>
    <row r="2584" spans="1:17" x14ac:dyDescent="0.25">
      <c r="A2584" s="2">
        <v>38323</v>
      </c>
      <c r="B2584" s="1" t="s">
        <v>3275</v>
      </c>
      <c r="C2584">
        <v>381</v>
      </c>
      <c r="D2584">
        <v>24213</v>
      </c>
      <c r="E2584">
        <v>10</v>
      </c>
      <c r="F2584">
        <v>1</v>
      </c>
      <c r="G2584">
        <v>1</v>
      </c>
      <c r="H2584" s="2">
        <v>43436</v>
      </c>
      <c r="I2584" t="str">
        <f>VLOOKUP(Sales[[#This Row],[TerritoryKey]], Territories[], 2, FALSE)</f>
        <v>United Kingdom</v>
      </c>
      <c r="J2584">
        <f>_xlfn.XLOOKUP(Sales[[#This Row],[ProductKey]], Products!$A:$A, Products!$J:$J)</f>
        <v>605.64919999999995</v>
      </c>
      <c r="K2584">
        <f>_xlfn.XLOOKUP(Sales[[#This Row],[ProductKey]], Products!$A:$A, Products!$K:$K)</f>
        <v>1000.4375</v>
      </c>
      <c r="L2584" s="1">
        <f>Sales[[#This Row],[ProductPrice]]*Sales[[#This Row],[OrderQuantity]]</f>
        <v>1000.4375</v>
      </c>
      <c r="M2584" s="1">
        <f>Sales[[#This Row],[OrderQuantity]]</f>
        <v>1</v>
      </c>
      <c r="N2584" s="1">
        <f>1</f>
        <v>1</v>
      </c>
      <c r="O2584" s="1">
        <f>Sales[[#This Row],[TotalSales]]-Sales[[#This Row],[TotalCost]]</f>
        <v>394.78830000000005</v>
      </c>
      <c r="P2584" s="1">
        <f>Sales[[#This Row],[ProductCost]]*Sales[[#This Row],[OrderQuantity]]</f>
        <v>605.64919999999995</v>
      </c>
      <c r="Q2584" s="1" t="str">
        <f>VLOOKUP(Sales[[#This Row],[ProductKey]], Products!$A$2:$D$1000, 4, FALSE)</f>
        <v>Road-550-W Yellow, 38</v>
      </c>
    </row>
    <row r="2585" spans="1:17" x14ac:dyDescent="0.25">
      <c r="A2585" s="2">
        <v>38171</v>
      </c>
      <c r="B2585" s="1" t="s">
        <v>3305</v>
      </c>
      <c r="C2585">
        <v>568</v>
      </c>
      <c r="D2585">
        <v>11422</v>
      </c>
      <c r="E2585">
        <v>10</v>
      </c>
      <c r="F2585">
        <v>1</v>
      </c>
      <c r="G2585">
        <v>1</v>
      </c>
      <c r="H2585" s="2">
        <v>43284</v>
      </c>
      <c r="I2585" t="str">
        <f>VLOOKUP(Sales[[#This Row],[TerritoryKey]], Territories[], 2, FALSE)</f>
        <v>United Kingdom</v>
      </c>
      <c r="J2585">
        <f>_xlfn.XLOOKUP(Sales[[#This Row],[ProductKey]], Products!$A:$A, Products!$J:$J)</f>
        <v>461.44479999999999</v>
      </c>
      <c r="K2585">
        <f>_xlfn.XLOOKUP(Sales[[#This Row],[ProductKey]], Products!$A:$A, Products!$K:$K)</f>
        <v>742.35</v>
      </c>
      <c r="L2585" s="1">
        <f>Sales[[#This Row],[ProductPrice]]*Sales[[#This Row],[OrderQuantity]]</f>
        <v>742.35</v>
      </c>
      <c r="M2585" s="1">
        <f>Sales[[#This Row],[OrderQuantity]]</f>
        <v>1</v>
      </c>
      <c r="N2585" s="1">
        <f>1</f>
        <v>1</v>
      </c>
      <c r="O2585" s="1">
        <f>Sales[[#This Row],[TotalSales]]-Sales[[#This Row],[TotalCost]]</f>
        <v>280.90520000000004</v>
      </c>
      <c r="P2585" s="1">
        <f>Sales[[#This Row],[ProductCost]]*Sales[[#This Row],[OrderQuantity]]</f>
        <v>461.44479999999999</v>
      </c>
      <c r="Q2585" s="1" t="str">
        <f>VLOOKUP(Sales[[#This Row],[ProductKey]], Products!$A$2:$D$1000, 4, FALSE)</f>
        <v>Touring-3000 Yellow, 44</v>
      </c>
    </row>
    <row r="2586" spans="1:17" x14ac:dyDescent="0.25">
      <c r="A2586" s="2">
        <v>38200</v>
      </c>
      <c r="B2586" s="1" t="s">
        <v>3322</v>
      </c>
      <c r="C2586">
        <v>389</v>
      </c>
      <c r="D2586">
        <v>24193</v>
      </c>
      <c r="E2586">
        <v>10</v>
      </c>
      <c r="F2586">
        <v>1</v>
      </c>
      <c r="G2586">
        <v>1</v>
      </c>
      <c r="H2586" s="2">
        <v>43313</v>
      </c>
      <c r="I2586" t="str">
        <f>VLOOKUP(Sales[[#This Row],[TerritoryKey]], Territories[], 2, FALSE)</f>
        <v>United Kingdom</v>
      </c>
      <c r="J2586">
        <f>_xlfn.XLOOKUP(Sales[[#This Row],[ProductKey]], Products!$A:$A, Products!$J:$J)</f>
        <v>605.64919999999995</v>
      </c>
      <c r="K2586">
        <f>_xlfn.XLOOKUP(Sales[[#This Row],[ProductKey]], Products!$A:$A, Products!$K:$K)</f>
        <v>1000.4375</v>
      </c>
      <c r="L2586" s="1">
        <f>Sales[[#This Row],[ProductPrice]]*Sales[[#This Row],[OrderQuantity]]</f>
        <v>1000.4375</v>
      </c>
      <c r="M2586" s="1">
        <f>Sales[[#This Row],[OrderQuantity]]</f>
        <v>1</v>
      </c>
      <c r="N2586" s="1">
        <f>1</f>
        <v>1</v>
      </c>
      <c r="O2586" s="1">
        <f>Sales[[#This Row],[TotalSales]]-Sales[[#This Row],[TotalCost]]</f>
        <v>394.78830000000005</v>
      </c>
      <c r="P2586" s="1">
        <f>Sales[[#This Row],[ProductCost]]*Sales[[#This Row],[OrderQuantity]]</f>
        <v>605.64919999999995</v>
      </c>
      <c r="Q2586" s="1" t="str">
        <f>VLOOKUP(Sales[[#This Row],[ProductKey]], Products!$A$2:$D$1000, 4, FALSE)</f>
        <v>Road-550-W Yellow, 48</v>
      </c>
    </row>
    <row r="2587" spans="1:17" x14ac:dyDescent="0.25">
      <c r="A2587" s="2">
        <v>37987</v>
      </c>
      <c r="B2587" s="1" t="s">
        <v>3329</v>
      </c>
      <c r="C2587">
        <v>360</v>
      </c>
      <c r="D2587">
        <v>13772</v>
      </c>
      <c r="E2587">
        <v>10</v>
      </c>
      <c r="F2587">
        <v>1</v>
      </c>
      <c r="G2587">
        <v>1</v>
      </c>
      <c r="H2587" s="2">
        <v>43101</v>
      </c>
      <c r="I2587" t="str">
        <f>VLOOKUP(Sales[[#This Row],[TerritoryKey]], Territories[], 2, FALSE)</f>
        <v>United Kingdom</v>
      </c>
      <c r="J2587">
        <f>_xlfn.XLOOKUP(Sales[[#This Row],[ProductKey]], Products!$A:$A, Products!$J:$J)</f>
        <v>1105.81</v>
      </c>
      <c r="K2587">
        <f>_xlfn.XLOOKUP(Sales[[#This Row],[ProductKey]], Products!$A:$A, Products!$K:$K)</f>
        <v>2049.0981999999999</v>
      </c>
      <c r="L2587" s="1">
        <f>Sales[[#This Row],[ProductPrice]]*Sales[[#This Row],[OrderQuantity]]</f>
        <v>2049.0981999999999</v>
      </c>
      <c r="M2587" s="1">
        <f>Sales[[#This Row],[OrderQuantity]]</f>
        <v>1</v>
      </c>
      <c r="N2587" s="1">
        <f>1</f>
        <v>1</v>
      </c>
      <c r="O2587" s="1">
        <f>Sales[[#This Row],[TotalSales]]-Sales[[#This Row],[TotalCost]]</f>
        <v>943.28819999999996</v>
      </c>
      <c r="P2587" s="1">
        <f>Sales[[#This Row],[ProductCost]]*Sales[[#This Row],[OrderQuantity]]</f>
        <v>1105.81</v>
      </c>
      <c r="Q2587" s="1" t="str">
        <f>VLOOKUP(Sales[[#This Row],[ProductKey]], Products!$A$2:$D$1000, 4, FALSE)</f>
        <v>Mountain-200 Black, 42</v>
      </c>
    </row>
    <row r="2588" spans="1:17" x14ac:dyDescent="0.25">
      <c r="A2588" s="2">
        <v>38141</v>
      </c>
      <c r="B2588" s="1" t="s">
        <v>3348</v>
      </c>
      <c r="C2588">
        <v>360</v>
      </c>
      <c r="D2588">
        <v>17218</v>
      </c>
      <c r="E2588">
        <v>10</v>
      </c>
      <c r="F2588">
        <v>1</v>
      </c>
      <c r="G2588">
        <v>1</v>
      </c>
      <c r="H2588" s="2">
        <v>43254</v>
      </c>
      <c r="I2588" t="str">
        <f>VLOOKUP(Sales[[#This Row],[TerritoryKey]], Territories[], 2, FALSE)</f>
        <v>United Kingdom</v>
      </c>
      <c r="J2588">
        <f>_xlfn.XLOOKUP(Sales[[#This Row],[ProductKey]], Products!$A:$A, Products!$J:$J)</f>
        <v>1105.81</v>
      </c>
      <c r="K2588">
        <f>_xlfn.XLOOKUP(Sales[[#This Row],[ProductKey]], Products!$A:$A, Products!$K:$K)</f>
        <v>2049.0981999999999</v>
      </c>
      <c r="L2588" s="1">
        <f>Sales[[#This Row],[ProductPrice]]*Sales[[#This Row],[OrderQuantity]]</f>
        <v>2049.0981999999999</v>
      </c>
      <c r="M2588" s="1">
        <f>Sales[[#This Row],[OrderQuantity]]</f>
        <v>1</v>
      </c>
      <c r="N2588" s="1">
        <f>1</f>
        <v>1</v>
      </c>
      <c r="O2588" s="1">
        <f>Sales[[#This Row],[TotalSales]]-Sales[[#This Row],[TotalCost]]</f>
        <v>943.28819999999996</v>
      </c>
      <c r="P2588" s="1">
        <f>Sales[[#This Row],[ProductCost]]*Sales[[#This Row],[OrderQuantity]]</f>
        <v>1105.81</v>
      </c>
      <c r="Q2588" s="1" t="str">
        <f>VLOOKUP(Sales[[#This Row],[ProductKey]], Products!$A$2:$D$1000, 4, FALSE)</f>
        <v>Mountain-200 Black, 42</v>
      </c>
    </row>
    <row r="2589" spans="1:17" x14ac:dyDescent="0.25">
      <c r="A2589" s="2">
        <v>38232</v>
      </c>
      <c r="B2589" s="1" t="s">
        <v>3353</v>
      </c>
      <c r="C2589">
        <v>598</v>
      </c>
      <c r="D2589">
        <v>19192</v>
      </c>
      <c r="E2589">
        <v>10</v>
      </c>
      <c r="F2589">
        <v>1</v>
      </c>
      <c r="G2589">
        <v>1</v>
      </c>
      <c r="H2589" s="2">
        <v>43345</v>
      </c>
      <c r="I2589" t="str">
        <f>VLOOKUP(Sales[[#This Row],[TerritoryKey]], Territories[], 2, FALSE)</f>
        <v>United Kingdom</v>
      </c>
      <c r="J2589">
        <f>_xlfn.XLOOKUP(Sales[[#This Row],[ProductKey]], Products!$A:$A, Products!$J:$J)</f>
        <v>294.5797</v>
      </c>
      <c r="K2589">
        <f>_xlfn.XLOOKUP(Sales[[#This Row],[ProductKey]], Products!$A:$A, Products!$K:$K)</f>
        <v>539.99</v>
      </c>
      <c r="L2589" s="1">
        <f>Sales[[#This Row],[ProductPrice]]*Sales[[#This Row],[OrderQuantity]]</f>
        <v>539.99</v>
      </c>
      <c r="M2589" s="1">
        <f>Sales[[#This Row],[OrderQuantity]]</f>
        <v>1</v>
      </c>
      <c r="N2589" s="1">
        <f>1</f>
        <v>1</v>
      </c>
      <c r="O2589" s="1">
        <f>Sales[[#This Row],[TotalSales]]-Sales[[#This Row],[TotalCost]]</f>
        <v>245.41030000000001</v>
      </c>
      <c r="P2589" s="1">
        <f>Sales[[#This Row],[ProductCost]]*Sales[[#This Row],[OrderQuantity]]</f>
        <v>294.5797</v>
      </c>
      <c r="Q2589" s="1" t="str">
        <f>VLOOKUP(Sales[[#This Row],[ProductKey]], Products!$A$2:$D$1000, 4, FALSE)</f>
        <v>Mountain-500 Black, 44</v>
      </c>
    </row>
    <row r="2590" spans="1:17" x14ac:dyDescent="0.25">
      <c r="A2590" s="2">
        <v>38169</v>
      </c>
      <c r="B2590" s="1" t="s">
        <v>3382</v>
      </c>
      <c r="C2590">
        <v>573</v>
      </c>
      <c r="D2590">
        <v>16585</v>
      </c>
      <c r="E2590">
        <v>10</v>
      </c>
      <c r="F2590">
        <v>1</v>
      </c>
      <c r="G2590">
        <v>1</v>
      </c>
      <c r="H2590" s="2">
        <v>43282</v>
      </c>
      <c r="I2590" t="str">
        <f>VLOOKUP(Sales[[#This Row],[TerritoryKey]], Territories[], 2, FALSE)</f>
        <v>United Kingdom</v>
      </c>
      <c r="J2590">
        <f>_xlfn.XLOOKUP(Sales[[#This Row],[ProductKey]], Products!$A:$A, Products!$J:$J)</f>
        <v>1481.9378999999999</v>
      </c>
      <c r="K2590">
        <f>_xlfn.XLOOKUP(Sales[[#This Row],[ProductKey]], Products!$A:$A, Products!$K:$K)</f>
        <v>2384.0700000000002</v>
      </c>
      <c r="L2590" s="1">
        <f>Sales[[#This Row],[ProductPrice]]*Sales[[#This Row],[OrderQuantity]]</f>
        <v>2384.0700000000002</v>
      </c>
      <c r="M2590" s="1">
        <f>Sales[[#This Row],[OrderQuantity]]</f>
        <v>1</v>
      </c>
      <c r="N2590" s="1">
        <f>1</f>
        <v>1</v>
      </c>
      <c r="O2590" s="1">
        <f>Sales[[#This Row],[TotalSales]]-Sales[[#This Row],[TotalCost]]</f>
        <v>902.13210000000026</v>
      </c>
      <c r="P2590" s="1">
        <f>Sales[[#This Row],[ProductCost]]*Sales[[#This Row],[OrderQuantity]]</f>
        <v>1481.9378999999999</v>
      </c>
      <c r="Q2590" s="1" t="str">
        <f>VLOOKUP(Sales[[#This Row],[ProductKey]], Products!$A$2:$D$1000, 4, FALSE)</f>
        <v>Touring-1000 Blue, 46</v>
      </c>
    </row>
    <row r="2591" spans="1:17" x14ac:dyDescent="0.25">
      <c r="A2591" s="2">
        <v>38322</v>
      </c>
      <c r="B2591" s="1" t="s">
        <v>3408</v>
      </c>
      <c r="C2591">
        <v>530</v>
      </c>
      <c r="D2591">
        <v>17840</v>
      </c>
      <c r="E2591">
        <v>10</v>
      </c>
      <c r="F2591">
        <v>1</v>
      </c>
      <c r="G2591">
        <v>1</v>
      </c>
      <c r="H2591" s="2">
        <v>43435</v>
      </c>
      <c r="I2591" t="str">
        <f>VLOOKUP(Sales[[#This Row],[TerritoryKey]], Territories[], 2, FALSE)</f>
        <v>United Kingdom</v>
      </c>
      <c r="J2591">
        <f>_xlfn.XLOOKUP(Sales[[#This Row],[ProductKey]], Products!$A:$A, Products!$J:$J)</f>
        <v>1.8663000000000001</v>
      </c>
      <c r="K2591">
        <f>_xlfn.XLOOKUP(Sales[[#This Row],[ProductKey]], Products!$A:$A, Products!$K:$K)</f>
        <v>4.99</v>
      </c>
      <c r="L2591" s="1">
        <f>Sales[[#This Row],[ProductPrice]]*Sales[[#This Row],[OrderQuantity]]</f>
        <v>4.99</v>
      </c>
      <c r="M2591" s="1">
        <f>Sales[[#This Row],[OrderQuantity]]</f>
        <v>1</v>
      </c>
      <c r="N2591" s="1">
        <f>1</f>
        <v>1</v>
      </c>
      <c r="O2591" s="1">
        <f>Sales[[#This Row],[TotalSales]]-Sales[[#This Row],[TotalCost]]</f>
        <v>3.1237000000000004</v>
      </c>
      <c r="P2591" s="1">
        <f>Sales[[#This Row],[ProductCost]]*Sales[[#This Row],[OrderQuantity]]</f>
        <v>1.8663000000000001</v>
      </c>
      <c r="Q2591" s="1" t="str">
        <f>VLOOKUP(Sales[[#This Row],[ProductKey]], Products!$A$2:$D$1000, 4, FALSE)</f>
        <v>Touring Tire Tube</v>
      </c>
    </row>
    <row r="2592" spans="1:17" x14ac:dyDescent="0.25">
      <c r="A2592" s="2">
        <v>38048</v>
      </c>
      <c r="B2592" s="1" t="s">
        <v>3415</v>
      </c>
      <c r="C2592">
        <v>375</v>
      </c>
      <c r="D2592">
        <v>20879</v>
      </c>
      <c r="E2592">
        <v>10</v>
      </c>
      <c r="F2592">
        <v>1</v>
      </c>
      <c r="G2592">
        <v>1</v>
      </c>
      <c r="H2592" s="2">
        <v>43161</v>
      </c>
      <c r="I2592" t="str">
        <f>VLOOKUP(Sales[[#This Row],[TerritoryKey]], Territories[], 2, FALSE)</f>
        <v>United Kingdom</v>
      </c>
      <c r="J2592">
        <f>_xlfn.XLOOKUP(Sales[[#This Row],[ProductKey]], Products!$A:$A, Products!$J:$J)</f>
        <v>1320.6838</v>
      </c>
      <c r="K2592">
        <f>_xlfn.XLOOKUP(Sales[[#This Row],[ProductKey]], Products!$A:$A, Products!$K:$K)</f>
        <v>2181.5625</v>
      </c>
      <c r="L2592" s="1">
        <f>Sales[[#This Row],[ProductPrice]]*Sales[[#This Row],[OrderQuantity]]</f>
        <v>2181.5625</v>
      </c>
      <c r="M2592" s="1">
        <f>Sales[[#This Row],[OrderQuantity]]</f>
        <v>1</v>
      </c>
      <c r="N2592" s="1">
        <f>1</f>
        <v>1</v>
      </c>
      <c r="O2592" s="1">
        <f>Sales[[#This Row],[TotalSales]]-Sales[[#This Row],[TotalCost]]</f>
        <v>860.87869999999998</v>
      </c>
      <c r="P2592" s="1">
        <f>Sales[[#This Row],[ProductCost]]*Sales[[#This Row],[OrderQuantity]]</f>
        <v>1320.6838</v>
      </c>
      <c r="Q2592" s="1" t="str">
        <f>VLOOKUP(Sales[[#This Row],[ProductKey]], Products!$A$2:$D$1000, 4, FALSE)</f>
        <v>Road-250 Black, 48</v>
      </c>
    </row>
    <row r="2593" spans="1:17" x14ac:dyDescent="0.25">
      <c r="A2593" s="2">
        <v>38170</v>
      </c>
      <c r="B2593" s="1" t="s">
        <v>3511</v>
      </c>
      <c r="C2593">
        <v>563</v>
      </c>
      <c r="D2593">
        <v>16823</v>
      </c>
      <c r="E2593">
        <v>10</v>
      </c>
      <c r="F2593">
        <v>1</v>
      </c>
      <c r="G2593">
        <v>1</v>
      </c>
      <c r="H2593" s="2">
        <v>43283</v>
      </c>
      <c r="I2593" t="str">
        <f>VLOOKUP(Sales[[#This Row],[TerritoryKey]], Territories[], 2, FALSE)</f>
        <v>United Kingdom</v>
      </c>
      <c r="J2593">
        <f>_xlfn.XLOOKUP(Sales[[#This Row],[ProductKey]], Products!$A:$A, Products!$J:$J)</f>
        <v>1481.9378999999999</v>
      </c>
      <c r="K2593">
        <f>_xlfn.XLOOKUP(Sales[[#This Row],[ProductKey]], Products!$A:$A, Products!$K:$K)</f>
        <v>2384.0700000000002</v>
      </c>
      <c r="L2593" s="1">
        <f>Sales[[#This Row],[ProductPrice]]*Sales[[#This Row],[OrderQuantity]]</f>
        <v>2384.0700000000002</v>
      </c>
      <c r="M2593" s="1">
        <f>Sales[[#This Row],[OrderQuantity]]</f>
        <v>1</v>
      </c>
      <c r="N2593" s="1">
        <f>1</f>
        <v>1</v>
      </c>
      <c r="O2593" s="1">
        <f>Sales[[#This Row],[TotalSales]]-Sales[[#This Row],[TotalCost]]</f>
        <v>902.13210000000026</v>
      </c>
      <c r="P2593" s="1">
        <f>Sales[[#This Row],[ProductCost]]*Sales[[#This Row],[OrderQuantity]]</f>
        <v>1481.9378999999999</v>
      </c>
      <c r="Q2593" s="1" t="str">
        <f>VLOOKUP(Sales[[#This Row],[ProductKey]], Products!$A$2:$D$1000, 4, FALSE)</f>
        <v>Touring-1000 Yellow, 54</v>
      </c>
    </row>
    <row r="2594" spans="1:17" x14ac:dyDescent="0.25">
      <c r="A2594" s="2">
        <v>37845</v>
      </c>
      <c r="B2594" s="1" t="s">
        <v>3525</v>
      </c>
      <c r="C2594">
        <v>223</v>
      </c>
      <c r="D2594">
        <v>12503</v>
      </c>
      <c r="E2594">
        <v>10</v>
      </c>
      <c r="F2594">
        <v>1</v>
      </c>
      <c r="G2594">
        <v>1</v>
      </c>
      <c r="H2594" s="2">
        <v>42959</v>
      </c>
      <c r="I2594" t="str">
        <f>VLOOKUP(Sales[[#This Row],[TerritoryKey]], Territories[], 2, FALSE)</f>
        <v>United Kingdom</v>
      </c>
      <c r="J2594">
        <f>_xlfn.XLOOKUP(Sales[[#This Row],[ProductKey]], Products!$A:$A, Products!$J:$J)</f>
        <v>5.7051999999999996</v>
      </c>
      <c r="K2594">
        <f>_xlfn.XLOOKUP(Sales[[#This Row],[ProductKey]], Products!$A:$A, Products!$K:$K)</f>
        <v>8.6441999999999997</v>
      </c>
      <c r="L2594" s="1">
        <f>Sales[[#This Row],[ProductPrice]]*Sales[[#This Row],[OrderQuantity]]</f>
        <v>8.6441999999999997</v>
      </c>
      <c r="M2594" s="1">
        <f>Sales[[#This Row],[OrderQuantity]]</f>
        <v>1</v>
      </c>
      <c r="N2594" s="1">
        <f>1</f>
        <v>1</v>
      </c>
      <c r="O2594" s="1">
        <f>Sales[[#This Row],[TotalSales]]-Sales[[#This Row],[TotalCost]]</f>
        <v>2.9390000000000001</v>
      </c>
      <c r="P2594" s="1">
        <f>Sales[[#This Row],[ProductCost]]*Sales[[#This Row],[OrderQuantity]]</f>
        <v>5.7051999999999996</v>
      </c>
      <c r="Q2594" s="1" t="str">
        <f>VLOOKUP(Sales[[#This Row],[ProductKey]], Products!$A$2:$D$1000, 4, FALSE)</f>
        <v>AWC Logo Cap</v>
      </c>
    </row>
    <row r="2595" spans="1:17" x14ac:dyDescent="0.25">
      <c r="A2595" s="2">
        <v>38019</v>
      </c>
      <c r="B2595" s="1" t="s">
        <v>3564</v>
      </c>
      <c r="C2595">
        <v>229</v>
      </c>
      <c r="D2595">
        <v>12329</v>
      </c>
      <c r="E2595">
        <v>10</v>
      </c>
      <c r="F2595">
        <v>1</v>
      </c>
      <c r="G2595">
        <v>1</v>
      </c>
      <c r="H2595" s="2">
        <v>43133</v>
      </c>
      <c r="I2595" t="str">
        <f>VLOOKUP(Sales[[#This Row],[TerritoryKey]], Territories[], 2, FALSE)</f>
        <v>United Kingdom</v>
      </c>
      <c r="J2595">
        <f>_xlfn.XLOOKUP(Sales[[#This Row],[ProductKey]], Products!$A:$A, Products!$J:$J)</f>
        <v>31.724399999999999</v>
      </c>
      <c r="K2595">
        <f>_xlfn.XLOOKUP(Sales[[#This Row],[ProductKey]], Products!$A:$A, Products!$K:$K)</f>
        <v>48.067300000000003</v>
      </c>
      <c r="L2595" s="1">
        <f>Sales[[#This Row],[ProductPrice]]*Sales[[#This Row],[OrderQuantity]]</f>
        <v>48.067300000000003</v>
      </c>
      <c r="M2595" s="1">
        <f>Sales[[#This Row],[OrderQuantity]]</f>
        <v>1</v>
      </c>
      <c r="N2595" s="1">
        <f>1</f>
        <v>1</v>
      </c>
      <c r="O2595" s="1">
        <f>Sales[[#This Row],[TotalSales]]-Sales[[#This Row],[TotalCost]]</f>
        <v>16.342900000000004</v>
      </c>
      <c r="P2595" s="1">
        <f>Sales[[#This Row],[ProductCost]]*Sales[[#This Row],[OrderQuantity]]</f>
        <v>31.724399999999999</v>
      </c>
      <c r="Q2595" s="1" t="str">
        <f>VLOOKUP(Sales[[#This Row],[ProductKey]], Products!$A$2:$D$1000, 4, FALSE)</f>
        <v>Long-Sleeve Logo Jersey, M</v>
      </c>
    </row>
    <row r="2596" spans="1:17" x14ac:dyDescent="0.25">
      <c r="A2596" s="2">
        <v>38139</v>
      </c>
      <c r="B2596" s="1" t="s">
        <v>3565</v>
      </c>
      <c r="C2596">
        <v>605</v>
      </c>
      <c r="D2596">
        <v>27856</v>
      </c>
      <c r="E2596">
        <v>10</v>
      </c>
      <c r="F2596">
        <v>1</v>
      </c>
      <c r="G2596">
        <v>1</v>
      </c>
      <c r="H2596" s="2">
        <v>43252</v>
      </c>
      <c r="I2596" t="str">
        <f>VLOOKUP(Sales[[#This Row],[TerritoryKey]], Territories[], 2, FALSE)</f>
        <v>United Kingdom</v>
      </c>
      <c r="J2596">
        <f>_xlfn.XLOOKUP(Sales[[#This Row],[ProductKey]], Products!$A:$A, Products!$J:$J)</f>
        <v>343.64960000000002</v>
      </c>
      <c r="K2596">
        <f>_xlfn.XLOOKUP(Sales[[#This Row],[ProductKey]], Products!$A:$A, Products!$K:$K)</f>
        <v>539.99</v>
      </c>
      <c r="L2596" s="1">
        <f>Sales[[#This Row],[ProductPrice]]*Sales[[#This Row],[OrderQuantity]]</f>
        <v>539.99</v>
      </c>
      <c r="M2596" s="1">
        <f>Sales[[#This Row],[OrderQuantity]]</f>
        <v>1</v>
      </c>
      <c r="N2596" s="1">
        <f>1</f>
        <v>1</v>
      </c>
      <c r="O2596" s="1">
        <f>Sales[[#This Row],[TotalSales]]-Sales[[#This Row],[TotalCost]]</f>
        <v>196.34039999999999</v>
      </c>
      <c r="P2596" s="1">
        <f>Sales[[#This Row],[ProductCost]]*Sales[[#This Row],[OrderQuantity]]</f>
        <v>343.64960000000002</v>
      </c>
      <c r="Q2596" s="1" t="str">
        <f>VLOOKUP(Sales[[#This Row],[ProductKey]], Products!$A$2:$D$1000, 4, FALSE)</f>
        <v>Road-750 Black, 48</v>
      </c>
    </row>
    <row r="2597" spans="1:17" x14ac:dyDescent="0.25">
      <c r="A2597" s="2">
        <v>38263</v>
      </c>
      <c r="B2597" s="1" t="s">
        <v>3743</v>
      </c>
      <c r="C2597">
        <v>571</v>
      </c>
      <c r="D2597">
        <v>15631</v>
      </c>
      <c r="E2597">
        <v>10</v>
      </c>
      <c r="F2597">
        <v>1</v>
      </c>
      <c r="G2597">
        <v>1</v>
      </c>
      <c r="H2597" s="2">
        <v>43376</v>
      </c>
      <c r="I2597" t="str">
        <f>VLOOKUP(Sales[[#This Row],[TerritoryKey]], Territories[], 2, FALSE)</f>
        <v>United Kingdom</v>
      </c>
      <c r="J2597">
        <f>_xlfn.XLOOKUP(Sales[[#This Row],[ProductKey]], Products!$A:$A, Products!$J:$J)</f>
        <v>461.44479999999999</v>
      </c>
      <c r="K2597">
        <f>_xlfn.XLOOKUP(Sales[[#This Row],[ProductKey]], Products!$A:$A, Products!$K:$K)</f>
        <v>742.35</v>
      </c>
      <c r="L2597" s="1">
        <f>Sales[[#This Row],[ProductPrice]]*Sales[[#This Row],[OrderQuantity]]</f>
        <v>742.35</v>
      </c>
      <c r="M2597" s="1">
        <f>Sales[[#This Row],[OrderQuantity]]</f>
        <v>1</v>
      </c>
      <c r="N2597" s="1">
        <f>1</f>
        <v>1</v>
      </c>
      <c r="O2597" s="1">
        <f>Sales[[#This Row],[TotalSales]]-Sales[[#This Row],[TotalCost]]</f>
        <v>280.90520000000004</v>
      </c>
      <c r="P2597" s="1">
        <f>Sales[[#This Row],[ProductCost]]*Sales[[#This Row],[OrderQuantity]]</f>
        <v>461.44479999999999</v>
      </c>
      <c r="Q2597" s="1" t="str">
        <f>VLOOKUP(Sales[[#This Row],[ProductKey]], Products!$A$2:$D$1000, 4, FALSE)</f>
        <v>Touring-3000 Yellow, 58</v>
      </c>
    </row>
    <row r="2598" spans="1:17" x14ac:dyDescent="0.25">
      <c r="A2598" s="2">
        <v>37723</v>
      </c>
      <c r="B2598" s="1" t="s">
        <v>3749</v>
      </c>
      <c r="C2598">
        <v>574</v>
      </c>
      <c r="D2598">
        <v>28742</v>
      </c>
      <c r="E2598">
        <v>10</v>
      </c>
      <c r="F2598">
        <v>1</v>
      </c>
      <c r="G2598">
        <v>1</v>
      </c>
      <c r="H2598" s="2">
        <v>42837</v>
      </c>
      <c r="I2598" t="str">
        <f>VLOOKUP(Sales[[#This Row],[TerritoryKey]], Territories[], 2, FALSE)</f>
        <v>United Kingdom</v>
      </c>
      <c r="J2598">
        <f>_xlfn.XLOOKUP(Sales[[#This Row],[ProductKey]], Products!$A:$A, Products!$J:$J)</f>
        <v>1481.9378999999999</v>
      </c>
      <c r="K2598">
        <f>_xlfn.XLOOKUP(Sales[[#This Row],[ProductKey]], Products!$A:$A, Products!$K:$K)</f>
        <v>2384.0700000000002</v>
      </c>
      <c r="L2598" s="1">
        <f>Sales[[#This Row],[ProductPrice]]*Sales[[#This Row],[OrderQuantity]]</f>
        <v>2384.0700000000002</v>
      </c>
      <c r="M2598" s="1">
        <f>Sales[[#This Row],[OrderQuantity]]</f>
        <v>1</v>
      </c>
      <c r="N2598" s="1">
        <f>1</f>
        <v>1</v>
      </c>
      <c r="O2598" s="1">
        <f>Sales[[#This Row],[TotalSales]]-Sales[[#This Row],[TotalCost]]</f>
        <v>902.13210000000026</v>
      </c>
      <c r="P2598" s="1">
        <f>Sales[[#This Row],[ProductCost]]*Sales[[#This Row],[OrderQuantity]]</f>
        <v>1481.9378999999999</v>
      </c>
      <c r="Q2598" s="1" t="str">
        <f>VLOOKUP(Sales[[#This Row],[ProductKey]], Products!$A$2:$D$1000, 4, FALSE)</f>
        <v>Touring-1000 Blue, 50</v>
      </c>
    </row>
    <row r="2599" spans="1:17" x14ac:dyDescent="0.25">
      <c r="A2599" s="2">
        <v>38139</v>
      </c>
      <c r="B2599" s="1" t="s">
        <v>3769</v>
      </c>
      <c r="C2599">
        <v>530</v>
      </c>
      <c r="D2599">
        <v>17807</v>
      </c>
      <c r="E2599">
        <v>10</v>
      </c>
      <c r="F2599">
        <v>1</v>
      </c>
      <c r="G2599">
        <v>1</v>
      </c>
      <c r="H2599" s="2">
        <v>43252</v>
      </c>
      <c r="I2599" t="str">
        <f>VLOOKUP(Sales[[#This Row],[TerritoryKey]], Territories[], 2, FALSE)</f>
        <v>United Kingdom</v>
      </c>
      <c r="J2599">
        <f>_xlfn.XLOOKUP(Sales[[#This Row],[ProductKey]], Products!$A:$A, Products!$J:$J)</f>
        <v>1.8663000000000001</v>
      </c>
      <c r="K2599">
        <f>_xlfn.XLOOKUP(Sales[[#This Row],[ProductKey]], Products!$A:$A, Products!$K:$K)</f>
        <v>4.99</v>
      </c>
      <c r="L2599" s="1">
        <f>Sales[[#This Row],[ProductPrice]]*Sales[[#This Row],[OrderQuantity]]</f>
        <v>4.99</v>
      </c>
      <c r="M2599" s="1">
        <f>Sales[[#This Row],[OrderQuantity]]</f>
        <v>1</v>
      </c>
      <c r="N2599" s="1">
        <f>1</f>
        <v>1</v>
      </c>
      <c r="O2599" s="1">
        <f>Sales[[#This Row],[TotalSales]]-Sales[[#This Row],[TotalCost]]</f>
        <v>3.1237000000000004</v>
      </c>
      <c r="P2599" s="1">
        <f>Sales[[#This Row],[ProductCost]]*Sales[[#This Row],[OrderQuantity]]</f>
        <v>1.8663000000000001</v>
      </c>
      <c r="Q2599" s="1" t="str">
        <f>VLOOKUP(Sales[[#This Row],[ProductKey]], Products!$A$2:$D$1000, 4, FALSE)</f>
        <v>Touring Tire Tube</v>
      </c>
    </row>
    <row r="2600" spans="1:17" x14ac:dyDescent="0.25">
      <c r="A2600" s="2">
        <v>38261</v>
      </c>
      <c r="B2600" s="1" t="s">
        <v>3772</v>
      </c>
      <c r="C2600">
        <v>235</v>
      </c>
      <c r="D2600">
        <v>12633</v>
      </c>
      <c r="E2600">
        <v>10</v>
      </c>
      <c r="F2600">
        <v>1</v>
      </c>
      <c r="G2600">
        <v>1</v>
      </c>
      <c r="H2600" s="2">
        <v>43374</v>
      </c>
      <c r="I2600" t="str">
        <f>VLOOKUP(Sales[[#This Row],[TerritoryKey]], Territories[], 2, FALSE)</f>
        <v>United Kingdom</v>
      </c>
      <c r="J2600">
        <f>_xlfn.XLOOKUP(Sales[[#This Row],[ProductKey]], Products!$A:$A, Products!$J:$J)</f>
        <v>31.724399999999999</v>
      </c>
      <c r="K2600">
        <f>_xlfn.XLOOKUP(Sales[[#This Row],[ProductKey]], Products!$A:$A, Products!$K:$K)</f>
        <v>48.067300000000003</v>
      </c>
      <c r="L2600" s="1">
        <f>Sales[[#This Row],[ProductPrice]]*Sales[[#This Row],[OrderQuantity]]</f>
        <v>48.067300000000003</v>
      </c>
      <c r="M2600" s="1">
        <f>Sales[[#This Row],[OrderQuantity]]</f>
        <v>1</v>
      </c>
      <c r="N2600" s="1">
        <f>1</f>
        <v>1</v>
      </c>
      <c r="O2600" s="1">
        <f>Sales[[#This Row],[TotalSales]]-Sales[[#This Row],[TotalCost]]</f>
        <v>16.342900000000004</v>
      </c>
      <c r="P2600" s="1">
        <f>Sales[[#This Row],[ProductCost]]*Sales[[#This Row],[OrderQuantity]]</f>
        <v>31.724399999999999</v>
      </c>
      <c r="Q2600" s="1" t="str">
        <f>VLOOKUP(Sales[[#This Row],[ProductKey]], Products!$A$2:$D$1000, 4, FALSE)</f>
        <v>Long-Sleeve Logo Jersey, XL</v>
      </c>
    </row>
    <row r="2601" spans="1:17" x14ac:dyDescent="0.25">
      <c r="A2601" s="2">
        <v>38018</v>
      </c>
      <c r="B2601" s="1" t="s">
        <v>3823</v>
      </c>
      <c r="C2601">
        <v>566</v>
      </c>
      <c r="D2601">
        <v>12526</v>
      </c>
      <c r="E2601">
        <v>10</v>
      </c>
      <c r="F2601">
        <v>1</v>
      </c>
      <c r="G2601">
        <v>1</v>
      </c>
      <c r="H2601" s="2">
        <v>43132</v>
      </c>
      <c r="I2601" t="str">
        <f>VLOOKUP(Sales[[#This Row],[TerritoryKey]], Territories[], 2, FALSE)</f>
        <v>United Kingdom</v>
      </c>
      <c r="J2601">
        <f>_xlfn.XLOOKUP(Sales[[#This Row],[ProductKey]], Products!$A:$A, Products!$J:$J)</f>
        <v>461.44479999999999</v>
      </c>
      <c r="K2601">
        <f>_xlfn.XLOOKUP(Sales[[#This Row],[ProductKey]], Products!$A:$A, Products!$K:$K)</f>
        <v>742.35</v>
      </c>
      <c r="L2601" s="1">
        <f>Sales[[#This Row],[ProductPrice]]*Sales[[#This Row],[OrderQuantity]]</f>
        <v>742.35</v>
      </c>
      <c r="M2601" s="1">
        <f>Sales[[#This Row],[OrderQuantity]]</f>
        <v>1</v>
      </c>
      <c r="N2601" s="1">
        <f>1</f>
        <v>1</v>
      </c>
      <c r="O2601" s="1">
        <f>Sales[[#This Row],[TotalSales]]-Sales[[#This Row],[TotalCost]]</f>
        <v>280.90520000000004</v>
      </c>
      <c r="P2601" s="1">
        <f>Sales[[#This Row],[ProductCost]]*Sales[[#This Row],[OrderQuantity]]</f>
        <v>461.44479999999999</v>
      </c>
      <c r="Q2601" s="1" t="str">
        <f>VLOOKUP(Sales[[#This Row],[ProductKey]], Products!$A$2:$D$1000, 4, FALSE)</f>
        <v>Touring-3000 Blue, 58</v>
      </c>
    </row>
    <row r="2602" spans="1:17" x14ac:dyDescent="0.25">
      <c r="A2602" s="2">
        <v>38020</v>
      </c>
      <c r="B2602" s="1" t="s">
        <v>3959</v>
      </c>
      <c r="C2602">
        <v>362</v>
      </c>
      <c r="D2602">
        <v>19037</v>
      </c>
      <c r="E2602">
        <v>10</v>
      </c>
      <c r="F2602">
        <v>1</v>
      </c>
      <c r="G2602">
        <v>1</v>
      </c>
      <c r="H2602" s="2">
        <v>43134</v>
      </c>
      <c r="I2602" t="str">
        <f>VLOOKUP(Sales[[#This Row],[TerritoryKey]], Territories[], 2, FALSE)</f>
        <v>United Kingdom</v>
      </c>
      <c r="J2602">
        <f>_xlfn.XLOOKUP(Sales[[#This Row],[ProductKey]], Products!$A:$A, Products!$J:$J)</f>
        <v>1105.81</v>
      </c>
      <c r="K2602">
        <f>_xlfn.XLOOKUP(Sales[[#This Row],[ProductKey]], Products!$A:$A, Products!$K:$K)</f>
        <v>2049.0981999999999</v>
      </c>
      <c r="L2602" s="1">
        <f>Sales[[#This Row],[ProductPrice]]*Sales[[#This Row],[OrderQuantity]]</f>
        <v>2049.0981999999999</v>
      </c>
      <c r="M2602" s="1">
        <f>Sales[[#This Row],[OrderQuantity]]</f>
        <v>1</v>
      </c>
      <c r="N2602" s="1">
        <f>1</f>
        <v>1</v>
      </c>
      <c r="O2602" s="1">
        <f>Sales[[#This Row],[TotalSales]]-Sales[[#This Row],[TotalCost]]</f>
        <v>943.28819999999996</v>
      </c>
      <c r="P2602" s="1">
        <f>Sales[[#This Row],[ProductCost]]*Sales[[#This Row],[OrderQuantity]]</f>
        <v>1105.81</v>
      </c>
      <c r="Q2602" s="1" t="str">
        <f>VLOOKUP(Sales[[#This Row],[ProductKey]], Products!$A$2:$D$1000, 4, FALSE)</f>
        <v>Mountain-200 Black, 46</v>
      </c>
    </row>
    <row r="2603" spans="1:17" x14ac:dyDescent="0.25">
      <c r="A2603" s="2">
        <v>37876</v>
      </c>
      <c r="B2603" s="1" t="s">
        <v>3976</v>
      </c>
      <c r="C2603">
        <v>475</v>
      </c>
      <c r="D2603">
        <v>14542</v>
      </c>
      <c r="E2603">
        <v>10</v>
      </c>
      <c r="F2603">
        <v>1</v>
      </c>
      <c r="G2603">
        <v>1</v>
      </c>
      <c r="H2603" s="2">
        <v>42990</v>
      </c>
      <c r="I2603" t="str">
        <f>VLOOKUP(Sales[[#This Row],[TerritoryKey]], Territories[], 2, FALSE)</f>
        <v>United Kingdom</v>
      </c>
      <c r="J2603">
        <f>_xlfn.XLOOKUP(Sales[[#This Row],[ProductKey]], Products!$A:$A, Products!$J:$J)</f>
        <v>26.176300000000001</v>
      </c>
      <c r="K2603">
        <f>_xlfn.XLOOKUP(Sales[[#This Row],[ProductKey]], Products!$A:$A, Products!$K:$K)</f>
        <v>69.989999999999995</v>
      </c>
      <c r="L2603" s="1">
        <f>Sales[[#This Row],[ProductPrice]]*Sales[[#This Row],[OrderQuantity]]</f>
        <v>69.989999999999995</v>
      </c>
      <c r="M2603" s="1">
        <f>Sales[[#This Row],[OrderQuantity]]</f>
        <v>1</v>
      </c>
      <c r="N2603" s="1">
        <f>1</f>
        <v>1</v>
      </c>
      <c r="O2603" s="1">
        <f>Sales[[#This Row],[TotalSales]]-Sales[[#This Row],[TotalCost]]</f>
        <v>43.813699999999997</v>
      </c>
      <c r="P2603" s="1">
        <f>Sales[[#This Row],[ProductCost]]*Sales[[#This Row],[OrderQuantity]]</f>
        <v>26.176300000000001</v>
      </c>
      <c r="Q2603" s="1" t="str">
        <f>VLOOKUP(Sales[[#This Row],[ProductKey]], Products!$A$2:$D$1000, 4, FALSE)</f>
        <v>Women's Mountain Shorts, M</v>
      </c>
    </row>
    <row r="2604" spans="1:17" x14ac:dyDescent="0.25">
      <c r="A2604" s="2">
        <v>38078</v>
      </c>
      <c r="B2604" s="1" t="s">
        <v>4015</v>
      </c>
      <c r="C2604">
        <v>590</v>
      </c>
      <c r="D2604">
        <v>17965</v>
      </c>
      <c r="E2604">
        <v>10</v>
      </c>
      <c r="F2604">
        <v>1</v>
      </c>
      <c r="G2604">
        <v>1</v>
      </c>
      <c r="H2604" s="2">
        <v>43191</v>
      </c>
      <c r="I2604" t="str">
        <f>VLOOKUP(Sales[[#This Row],[TerritoryKey]], Territories[], 2, FALSE)</f>
        <v>United Kingdom</v>
      </c>
      <c r="J2604">
        <f>_xlfn.XLOOKUP(Sales[[#This Row],[ProductKey]], Products!$A:$A, Products!$J:$J)</f>
        <v>419.77839999999998</v>
      </c>
      <c r="K2604">
        <f>_xlfn.XLOOKUP(Sales[[#This Row],[ProductKey]], Products!$A:$A, Products!$K:$K)</f>
        <v>769.49</v>
      </c>
      <c r="L2604" s="1">
        <f>Sales[[#This Row],[ProductPrice]]*Sales[[#This Row],[OrderQuantity]]</f>
        <v>769.49</v>
      </c>
      <c r="M2604" s="1">
        <f>Sales[[#This Row],[OrderQuantity]]</f>
        <v>1</v>
      </c>
      <c r="N2604" s="1">
        <f>1</f>
        <v>1</v>
      </c>
      <c r="O2604" s="1">
        <f>Sales[[#This Row],[TotalSales]]-Sales[[#This Row],[TotalCost]]</f>
        <v>349.71160000000003</v>
      </c>
      <c r="P2604" s="1">
        <f>Sales[[#This Row],[ProductCost]]*Sales[[#This Row],[OrderQuantity]]</f>
        <v>419.77839999999998</v>
      </c>
      <c r="Q2604" s="1" t="str">
        <f>VLOOKUP(Sales[[#This Row],[ProductKey]], Products!$A$2:$D$1000, 4, FALSE)</f>
        <v>Mountain-400-W Silver, 46</v>
      </c>
    </row>
    <row r="2605" spans="1:17" x14ac:dyDescent="0.25">
      <c r="A2605" s="2">
        <v>37988</v>
      </c>
      <c r="B2605" s="1" t="s">
        <v>4093</v>
      </c>
      <c r="C2605">
        <v>362</v>
      </c>
      <c r="D2605">
        <v>14776</v>
      </c>
      <c r="E2605">
        <v>10</v>
      </c>
      <c r="F2605">
        <v>1</v>
      </c>
      <c r="G2605">
        <v>1</v>
      </c>
      <c r="H2605" s="2">
        <v>43102</v>
      </c>
      <c r="I2605" t="str">
        <f>VLOOKUP(Sales[[#This Row],[TerritoryKey]], Territories[], 2, FALSE)</f>
        <v>United Kingdom</v>
      </c>
      <c r="J2605">
        <f>_xlfn.XLOOKUP(Sales[[#This Row],[ProductKey]], Products!$A:$A, Products!$J:$J)</f>
        <v>1105.81</v>
      </c>
      <c r="K2605">
        <f>_xlfn.XLOOKUP(Sales[[#This Row],[ProductKey]], Products!$A:$A, Products!$K:$K)</f>
        <v>2049.0981999999999</v>
      </c>
      <c r="L2605" s="1">
        <f>Sales[[#This Row],[ProductPrice]]*Sales[[#This Row],[OrderQuantity]]</f>
        <v>2049.0981999999999</v>
      </c>
      <c r="M2605" s="1">
        <f>Sales[[#This Row],[OrderQuantity]]</f>
        <v>1</v>
      </c>
      <c r="N2605" s="1">
        <f>1</f>
        <v>1</v>
      </c>
      <c r="O2605" s="1">
        <f>Sales[[#This Row],[TotalSales]]-Sales[[#This Row],[TotalCost]]</f>
        <v>943.28819999999996</v>
      </c>
      <c r="P2605" s="1">
        <f>Sales[[#This Row],[ProductCost]]*Sales[[#This Row],[OrderQuantity]]</f>
        <v>1105.81</v>
      </c>
      <c r="Q2605" s="1" t="str">
        <f>VLOOKUP(Sales[[#This Row],[ProductKey]], Products!$A$2:$D$1000, 4, FALSE)</f>
        <v>Mountain-200 Black, 46</v>
      </c>
    </row>
    <row r="2606" spans="1:17" x14ac:dyDescent="0.25">
      <c r="A2606" s="2">
        <v>38232</v>
      </c>
      <c r="B2606" s="1" t="s">
        <v>4131</v>
      </c>
      <c r="C2606">
        <v>566</v>
      </c>
      <c r="D2606">
        <v>12619</v>
      </c>
      <c r="E2606">
        <v>10</v>
      </c>
      <c r="F2606">
        <v>1</v>
      </c>
      <c r="G2606">
        <v>1</v>
      </c>
      <c r="H2606" s="2">
        <v>43345</v>
      </c>
      <c r="I2606" t="str">
        <f>VLOOKUP(Sales[[#This Row],[TerritoryKey]], Territories[], 2, FALSE)</f>
        <v>United Kingdom</v>
      </c>
      <c r="J2606">
        <f>_xlfn.XLOOKUP(Sales[[#This Row],[ProductKey]], Products!$A:$A, Products!$J:$J)</f>
        <v>461.44479999999999</v>
      </c>
      <c r="K2606">
        <f>_xlfn.XLOOKUP(Sales[[#This Row],[ProductKey]], Products!$A:$A, Products!$K:$K)</f>
        <v>742.35</v>
      </c>
      <c r="L2606" s="1">
        <f>Sales[[#This Row],[ProductPrice]]*Sales[[#This Row],[OrderQuantity]]</f>
        <v>742.35</v>
      </c>
      <c r="M2606" s="1">
        <f>Sales[[#This Row],[OrderQuantity]]</f>
        <v>1</v>
      </c>
      <c r="N2606" s="1">
        <f>1</f>
        <v>1</v>
      </c>
      <c r="O2606" s="1">
        <f>Sales[[#This Row],[TotalSales]]-Sales[[#This Row],[TotalCost]]</f>
        <v>280.90520000000004</v>
      </c>
      <c r="P2606" s="1">
        <f>Sales[[#This Row],[ProductCost]]*Sales[[#This Row],[OrderQuantity]]</f>
        <v>461.44479999999999</v>
      </c>
      <c r="Q2606" s="1" t="str">
        <f>VLOOKUP(Sales[[#This Row],[ProductKey]], Products!$A$2:$D$1000, 4, FALSE)</f>
        <v>Touring-3000 Blue, 58</v>
      </c>
    </row>
    <row r="2607" spans="1:17" x14ac:dyDescent="0.25">
      <c r="A2607" s="2">
        <v>38294</v>
      </c>
      <c r="B2607" s="1" t="s">
        <v>4168</v>
      </c>
      <c r="C2607">
        <v>352</v>
      </c>
      <c r="D2607">
        <v>19036</v>
      </c>
      <c r="E2607">
        <v>10</v>
      </c>
      <c r="F2607">
        <v>1</v>
      </c>
      <c r="G2607">
        <v>1</v>
      </c>
      <c r="H2607" s="2">
        <v>43407</v>
      </c>
      <c r="I2607" t="str">
        <f>VLOOKUP(Sales[[#This Row],[TerritoryKey]], Territories[], 2, FALSE)</f>
        <v>United Kingdom</v>
      </c>
      <c r="J2607">
        <f>_xlfn.XLOOKUP(Sales[[#This Row],[ProductKey]], Products!$A:$A, Products!$J:$J)</f>
        <v>1117.8559</v>
      </c>
      <c r="K2607">
        <f>_xlfn.XLOOKUP(Sales[[#This Row],[ProductKey]], Products!$A:$A, Products!$K:$K)</f>
        <v>2071.4196000000002</v>
      </c>
      <c r="L2607" s="1">
        <f>Sales[[#This Row],[ProductPrice]]*Sales[[#This Row],[OrderQuantity]]</f>
        <v>2071.4196000000002</v>
      </c>
      <c r="M2607" s="1">
        <f>Sales[[#This Row],[OrderQuantity]]</f>
        <v>1</v>
      </c>
      <c r="N2607" s="1">
        <f>1</f>
        <v>1</v>
      </c>
      <c r="O2607" s="1">
        <f>Sales[[#This Row],[TotalSales]]-Sales[[#This Row],[TotalCost]]</f>
        <v>953.56370000000015</v>
      </c>
      <c r="P2607" s="1">
        <f>Sales[[#This Row],[ProductCost]]*Sales[[#This Row],[OrderQuantity]]</f>
        <v>1117.8559</v>
      </c>
      <c r="Q2607" s="1" t="str">
        <f>VLOOKUP(Sales[[#This Row],[ProductKey]], Products!$A$2:$D$1000, 4, FALSE)</f>
        <v>Mountain-200 Silver, 38</v>
      </c>
    </row>
    <row r="2608" spans="1:17" x14ac:dyDescent="0.25">
      <c r="A2608" s="2">
        <v>37988</v>
      </c>
      <c r="B2608" s="1" t="s">
        <v>4180</v>
      </c>
      <c r="C2608">
        <v>606</v>
      </c>
      <c r="D2608">
        <v>28367</v>
      </c>
      <c r="E2608">
        <v>10</v>
      </c>
      <c r="F2608">
        <v>1</v>
      </c>
      <c r="G2608">
        <v>1</v>
      </c>
      <c r="H2608" s="2">
        <v>43102</v>
      </c>
      <c r="I2608" t="str">
        <f>VLOOKUP(Sales[[#This Row],[TerritoryKey]], Territories[], 2, FALSE)</f>
        <v>United Kingdom</v>
      </c>
      <c r="J2608">
        <f>_xlfn.XLOOKUP(Sales[[#This Row],[ProductKey]], Products!$A:$A, Products!$J:$J)</f>
        <v>343.64960000000002</v>
      </c>
      <c r="K2608">
        <f>_xlfn.XLOOKUP(Sales[[#This Row],[ProductKey]], Products!$A:$A, Products!$K:$K)</f>
        <v>539.99</v>
      </c>
      <c r="L2608" s="1">
        <f>Sales[[#This Row],[ProductPrice]]*Sales[[#This Row],[OrderQuantity]]</f>
        <v>539.99</v>
      </c>
      <c r="M2608" s="1">
        <f>Sales[[#This Row],[OrderQuantity]]</f>
        <v>1</v>
      </c>
      <c r="N2608" s="1">
        <f>1</f>
        <v>1</v>
      </c>
      <c r="O2608" s="1">
        <f>Sales[[#This Row],[TotalSales]]-Sales[[#This Row],[TotalCost]]</f>
        <v>196.34039999999999</v>
      </c>
      <c r="P2608" s="1">
        <f>Sales[[#This Row],[ProductCost]]*Sales[[#This Row],[OrderQuantity]]</f>
        <v>343.64960000000002</v>
      </c>
      <c r="Q2608" s="1" t="str">
        <f>VLOOKUP(Sales[[#This Row],[ProductKey]], Products!$A$2:$D$1000, 4, FALSE)</f>
        <v>Road-750 Black, 52</v>
      </c>
    </row>
    <row r="2609" spans="1:17" x14ac:dyDescent="0.25">
      <c r="A2609" s="2">
        <v>38323</v>
      </c>
      <c r="B2609" s="1" t="s">
        <v>4183</v>
      </c>
      <c r="C2609">
        <v>587</v>
      </c>
      <c r="D2609">
        <v>16410</v>
      </c>
      <c r="E2609">
        <v>10</v>
      </c>
      <c r="F2609">
        <v>1</v>
      </c>
      <c r="G2609">
        <v>1</v>
      </c>
      <c r="H2609" s="2">
        <v>43436</v>
      </c>
      <c r="I2609" t="str">
        <f>VLOOKUP(Sales[[#This Row],[TerritoryKey]], Territories[], 2, FALSE)</f>
        <v>United Kingdom</v>
      </c>
      <c r="J2609">
        <f>_xlfn.XLOOKUP(Sales[[#This Row],[ProductKey]], Products!$A:$A, Products!$J:$J)</f>
        <v>419.77839999999998</v>
      </c>
      <c r="K2609">
        <f>_xlfn.XLOOKUP(Sales[[#This Row],[ProductKey]], Products!$A:$A, Products!$K:$K)</f>
        <v>769.49</v>
      </c>
      <c r="L2609" s="1">
        <f>Sales[[#This Row],[ProductPrice]]*Sales[[#This Row],[OrderQuantity]]</f>
        <v>769.49</v>
      </c>
      <c r="M2609" s="1">
        <f>Sales[[#This Row],[OrderQuantity]]</f>
        <v>1</v>
      </c>
      <c r="N2609" s="1">
        <f>1</f>
        <v>1</v>
      </c>
      <c r="O2609" s="1">
        <f>Sales[[#This Row],[TotalSales]]-Sales[[#This Row],[TotalCost]]</f>
        <v>349.71160000000003</v>
      </c>
      <c r="P2609" s="1">
        <f>Sales[[#This Row],[ProductCost]]*Sales[[#This Row],[OrderQuantity]]</f>
        <v>419.77839999999998</v>
      </c>
      <c r="Q2609" s="1" t="str">
        <f>VLOOKUP(Sales[[#This Row],[ProductKey]], Products!$A$2:$D$1000, 4, FALSE)</f>
        <v>Mountain-400-W Silver, 38</v>
      </c>
    </row>
    <row r="2610" spans="1:17" x14ac:dyDescent="0.25">
      <c r="A2610" s="2">
        <v>38232</v>
      </c>
      <c r="B2610" s="1" t="s">
        <v>4185</v>
      </c>
      <c r="C2610">
        <v>594</v>
      </c>
      <c r="D2610">
        <v>17990</v>
      </c>
      <c r="E2610">
        <v>10</v>
      </c>
      <c r="F2610">
        <v>1</v>
      </c>
      <c r="G2610">
        <v>1</v>
      </c>
      <c r="H2610" s="2">
        <v>43345</v>
      </c>
      <c r="I2610" t="str">
        <f>VLOOKUP(Sales[[#This Row],[TerritoryKey]], Territories[], 2, FALSE)</f>
        <v>United Kingdom</v>
      </c>
      <c r="J2610">
        <f>_xlfn.XLOOKUP(Sales[[#This Row],[ProductKey]], Products!$A:$A, Products!$J:$J)</f>
        <v>308.21789999999999</v>
      </c>
      <c r="K2610">
        <f>_xlfn.XLOOKUP(Sales[[#This Row],[ProductKey]], Products!$A:$A, Products!$K:$K)</f>
        <v>564.99</v>
      </c>
      <c r="L2610" s="1">
        <f>Sales[[#This Row],[ProductPrice]]*Sales[[#This Row],[OrderQuantity]]</f>
        <v>564.99</v>
      </c>
      <c r="M2610" s="1">
        <f>Sales[[#This Row],[OrderQuantity]]</f>
        <v>1</v>
      </c>
      <c r="N2610" s="1">
        <f>1</f>
        <v>1</v>
      </c>
      <c r="O2610" s="1">
        <f>Sales[[#This Row],[TotalSales]]-Sales[[#This Row],[TotalCost]]</f>
        <v>256.77210000000002</v>
      </c>
      <c r="P2610" s="1">
        <f>Sales[[#This Row],[ProductCost]]*Sales[[#This Row],[OrderQuantity]]</f>
        <v>308.21789999999999</v>
      </c>
      <c r="Q2610" s="1" t="str">
        <f>VLOOKUP(Sales[[#This Row],[ProductKey]], Products!$A$2:$D$1000, 4, FALSE)</f>
        <v>Mountain-500 Silver, 48</v>
      </c>
    </row>
    <row r="2611" spans="1:17" x14ac:dyDescent="0.25">
      <c r="A2611" s="2">
        <v>38048</v>
      </c>
      <c r="B2611" s="1" t="s">
        <v>4193</v>
      </c>
      <c r="C2611">
        <v>606</v>
      </c>
      <c r="D2611">
        <v>27909</v>
      </c>
      <c r="E2611">
        <v>10</v>
      </c>
      <c r="F2611">
        <v>1</v>
      </c>
      <c r="G2611">
        <v>1</v>
      </c>
      <c r="H2611" s="2">
        <v>43161</v>
      </c>
      <c r="I2611" t="str">
        <f>VLOOKUP(Sales[[#This Row],[TerritoryKey]], Territories[], 2, FALSE)</f>
        <v>United Kingdom</v>
      </c>
      <c r="J2611">
        <f>_xlfn.XLOOKUP(Sales[[#This Row],[ProductKey]], Products!$A:$A, Products!$J:$J)</f>
        <v>343.64960000000002</v>
      </c>
      <c r="K2611">
        <f>_xlfn.XLOOKUP(Sales[[#This Row],[ProductKey]], Products!$A:$A, Products!$K:$K)</f>
        <v>539.99</v>
      </c>
      <c r="L2611" s="1">
        <f>Sales[[#This Row],[ProductPrice]]*Sales[[#This Row],[OrderQuantity]]</f>
        <v>539.99</v>
      </c>
      <c r="M2611" s="1">
        <f>Sales[[#This Row],[OrderQuantity]]</f>
        <v>1</v>
      </c>
      <c r="N2611" s="1">
        <f>1</f>
        <v>1</v>
      </c>
      <c r="O2611" s="1">
        <f>Sales[[#This Row],[TotalSales]]-Sales[[#This Row],[TotalCost]]</f>
        <v>196.34039999999999</v>
      </c>
      <c r="P2611" s="1">
        <f>Sales[[#This Row],[ProductCost]]*Sales[[#This Row],[OrderQuantity]]</f>
        <v>343.64960000000002</v>
      </c>
      <c r="Q2611" s="1" t="str">
        <f>VLOOKUP(Sales[[#This Row],[ProductKey]], Products!$A$2:$D$1000, 4, FALSE)</f>
        <v>Road-750 Black, 52</v>
      </c>
    </row>
    <row r="2612" spans="1:17" x14ac:dyDescent="0.25">
      <c r="A2612" s="2">
        <v>38079</v>
      </c>
      <c r="B2612" s="1" t="s">
        <v>4202</v>
      </c>
      <c r="C2612">
        <v>235</v>
      </c>
      <c r="D2612">
        <v>12513</v>
      </c>
      <c r="E2612">
        <v>10</v>
      </c>
      <c r="F2612">
        <v>1</v>
      </c>
      <c r="G2612">
        <v>1</v>
      </c>
      <c r="H2612" s="2">
        <v>43192</v>
      </c>
      <c r="I2612" t="str">
        <f>VLOOKUP(Sales[[#This Row],[TerritoryKey]], Territories[], 2, FALSE)</f>
        <v>United Kingdom</v>
      </c>
      <c r="J2612">
        <f>_xlfn.XLOOKUP(Sales[[#This Row],[ProductKey]], Products!$A:$A, Products!$J:$J)</f>
        <v>31.724399999999999</v>
      </c>
      <c r="K2612">
        <f>_xlfn.XLOOKUP(Sales[[#This Row],[ProductKey]], Products!$A:$A, Products!$K:$K)</f>
        <v>48.067300000000003</v>
      </c>
      <c r="L2612" s="1">
        <f>Sales[[#This Row],[ProductPrice]]*Sales[[#This Row],[OrderQuantity]]</f>
        <v>48.067300000000003</v>
      </c>
      <c r="M2612" s="1">
        <f>Sales[[#This Row],[OrderQuantity]]</f>
        <v>1</v>
      </c>
      <c r="N2612" s="1">
        <f>1</f>
        <v>1</v>
      </c>
      <c r="O2612" s="1">
        <f>Sales[[#This Row],[TotalSales]]-Sales[[#This Row],[TotalCost]]</f>
        <v>16.342900000000004</v>
      </c>
      <c r="P2612" s="1">
        <f>Sales[[#This Row],[ProductCost]]*Sales[[#This Row],[OrderQuantity]]</f>
        <v>31.724399999999999</v>
      </c>
      <c r="Q2612" s="1" t="str">
        <f>VLOOKUP(Sales[[#This Row],[ProductKey]], Products!$A$2:$D$1000, 4, FALSE)</f>
        <v>Long-Sleeve Logo Jersey, XL</v>
      </c>
    </row>
    <row r="2613" spans="1:17" x14ac:dyDescent="0.25">
      <c r="A2613" s="2">
        <v>38110</v>
      </c>
      <c r="B2613" s="1" t="s">
        <v>4235</v>
      </c>
      <c r="C2613">
        <v>584</v>
      </c>
      <c r="D2613">
        <v>28366</v>
      </c>
      <c r="E2613">
        <v>10</v>
      </c>
      <c r="F2613">
        <v>1</v>
      </c>
      <c r="G2613">
        <v>1</v>
      </c>
      <c r="H2613" s="2">
        <v>43223</v>
      </c>
      <c r="I2613" t="str">
        <f>VLOOKUP(Sales[[#This Row],[TerritoryKey]], Territories[], 2, FALSE)</f>
        <v>United Kingdom</v>
      </c>
      <c r="J2613">
        <f>_xlfn.XLOOKUP(Sales[[#This Row],[ProductKey]], Products!$A:$A, Products!$J:$J)</f>
        <v>343.64960000000002</v>
      </c>
      <c r="K2613">
        <f>_xlfn.XLOOKUP(Sales[[#This Row],[ProductKey]], Products!$A:$A, Products!$K:$K)</f>
        <v>539.99</v>
      </c>
      <c r="L2613" s="1">
        <f>Sales[[#This Row],[ProductPrice]]*Sales[[#This Row],[OrderQuantity]]</f>
        <v>539.99</v>
      </c>
      <c r="M2613" s="1">
        <f>Sales[[#This Row],[OrderQuantity]]</f>
        <v>1</v>
      </c>
      <c r="N2613" s="1">
        <f>1</f>
        <v>1</v>
      </c>
      <c r="O2613" s="1">
        <f>Sales[[#This Row],[TotalSales]]-Sales[[#This Row],[TotalCost]]</f>
        <v>196.34039999999999</v>
      </c>
      <c r="P2613" s="1">
        <f>Sales[[#This Row],[ProductCost]]*Sales[[#This Row],[OrderQuantity]]</f>
        <v>343.64960000000002</v>
      </c>
      <c r="Q2613" s="1" t="str">
        <f>VLOOKUP(Sales[[#This Row],[ProductKey]], Products!$A$2:$D$1000, 4, FALSE)</f>
        <v>Road-750 Black, 58</v>
      </c>
    </row>
    <row r="2614" spans="1:17" x14ac:dyDescent="0.25">
      <c r="A2614" s="2">
        <v>38139</v>
      </c>
      <c r="B2614" s="1" t="s">
        <v>4272</v>
      </c>
      <c r="C2614">
        <v>358</v>
      </c>
      <c r="D2614">
        <v>14159</v>
      </c>
      <c r="E2614">
        <v>10</v>
      </c>
      <c r="F2614">
        <v>1</v>
      </c>
      <c r="G2614">
        <v>1</v>
      </c>
      <c r="H2614" s="2">
        <v>43252</v>
      </c>
      <c r="I2614" t="str">
        <f>VLOOKUP(Sales[[#This Row],[TerritoryKey]], Territories[], 2, FALSE)</f>
        <v>United Kingdom</v>
      </c>
      <c r="J2614">
        <f>_xlfn.XLOOKUP(Sales[[#This Row],[ProductKey]], Products!$A:$A, Products!$J:$J)</f>
        <v>1105.81</v>
      </c>
      <c r="K2614">
        <f>_xlfn.XLOOKUP(Sales[[#This Row],[ProductKey]], Products!$A:$A, Products!$K:$K)</f>
        <v>2049.0981999999999</v>
      </c>
      <c r="L2614" s="1">
        <f>Sales[[#This Row],[ProductPrice]]*Sales[[#This Row],[OrderQuantity]]</f>
        <v>2049.0981999999999</v>
      </c>
      <c r="M2614" s="1">
        <f>Sales[[#This Row],[OrderQuantity]]</f>
        <v>1</v>
      </c>
      <c r="N2614" s="1">
        <f>1</f>
        <v>1</v>
      </c>
      <c r="O2614" s="1">
        <f>Sales[[#This Row],[TotalSales]]-Sales[[#This Row],[TotalCost]]</f>
        <v>943.28819999999996</v>
      </c>
      <c r="P2614" s="1">
        <f>Sales[[#This Row],[ProductCost]]*Sales[[#This Row],[OrderQuantity]]</f>
        <v>1105.81</v>
      </c>
      <c r="Q2614" s="1" t="str">
        <f>VLOOKUP(Sales[[#This Row],[ProductKey]], Products!$A$2:$D$1000, 4, FALSE)</f>
        <v>Mountain-200 Black, 38</v>
      </c>
    </row>
    <row r="2615" spans="1:17" x14ac:dyDescent="0.25">
      <c r="A2615" s="2">
        <v>38231</v>
      </c>
      <c r="B2615" s="1" t="s">
        <v>4288</v>
      </c>
      <c r="C2615">
        <v>599</v>
      </c>
      <c r="D2615">
        <v>19193</v>
      </c>
      <c r="E2615">
        <v>10</v>
      </c>
      <c r="F2615">
        <v>1</v>
      </c>
      <c r="G2615">
        <v>1</v>
      </c>
      <c r="H2615" s="2">
        <v>43344</v>
      </c>
      <c r="I2615" t="str">
        <f>VLOOKUP(Sales[[#This Row],[TerritoryKey]], Territories[], 2, FALSE)</f>
        <v>United Kingdom</v>
      </c>
      <c r="J2615">
        <f>_xlfn.XLOOKUP(Sales[[#This Row],[ProductKey]], Products!$A:$A, Products!$J:$J)</f>
        <v>294.5797</v>
      </c>
      <c r="K2615">
        <f>_xlfn.XLOOKUP(Sales[[#This Row],[ProductKey]], Products!$A:$A, Products!$K:$K)</f>
        <v>539.99</v>
      </c>
      <c r="L2615" s="1">
        <f>Sales[[#This Row],[ProductPrice]]*Sales[[#This Row],[OrderQuantity]]</f>
        <v>539.99</v>
      </c>
      <c r="M2615" s="1">
        <f>Sales[[#This Row],[OrderQuantity]]</f>
        <v>1</v>
      </c>
      <c r="N2615" s="1">
        <f>1</f>
        <v>1</v>
      </c>
      <c r="O2615" s="1">
        <f>Sales[[#This Row],[TotalSales]]-Sales[[#This Row],[TotalCost]]</f>
        <v>245.41030000000001</v>
      </c>
      <c r="P2615" s="1">
        <f>Sales[[#This Row],[ProductCost]]*Sales[[#This Row],[OrderQuantity]]</f>
        <v>294.5797</v>
      </c>
      <c r="Q2615" s="1" t="str">
        <f>VLOOKUP(Sales[[#This Row],[ProductKey]], Products!$A$2:$D$1000, 4, FALSE)</f>
        <v>Mountain-500 Black, 48</v>
      </c>
    </row>
    <row r="2616" spans="1:17" x14ac:dyDescent="0.25">
      <c r="A2616" s="2">
        <v>38169</v>
      </c>
      <c r="B2616" s="1" t="s">
        <v>4327</v>
      </c>
      <c r="C2616">
        <v>573</v>
      </c>
      <c r="D2616">
        <v>17182</v>
      </c>
      <c r="E2616">
        <v>10</v>
      </c>
      <c r="F2616">
        <v>1</v>
      </c>
      <c r="G2616">
        <v>1</v>
      </c>
      <c r="H2616" s="2">
        <v>43282</v>
      </c>
      <c r="I2616" t="str">
        <f>VLOOKUP(Sales[[#This Row],[TerritoryKey]], Territories[], 2, FALSE)</f>
        <v>United Kingdom</v>
      </c>
      <c r="J2616">
        <f>_xlfn.XLOOKUP(Sales[[#This Row],[ProductKey]], Products!$A:$A, Products!$J:$J)</f>
        <v>1481.9378999999999</v>
      </c>
      <c r="K2616">
        <f>_xlfn.XLOOKUP(Sales[[#This Row],[ProductKey]], Products!$A:$A, Products!$K:$K)</f>
        <v>2384.0700000000002</v>
      </c>
      <c r="L2616" s="1">
        <f>Sales[[#This Row],[ProductPrice]]*Sales[[#This Row],[OrderQuantity]]</f>
        <v>2384.0700000000002</v>
      </c>
      <c r="M2616" s="1">
        <f>Sales[[#This Row],[OrderQuantity]]</f>
        <v>1</v>
      </c>
      <c r="N2616" s="1">
        <f>1</f>
        <v>1</v>
      </c>
      <c r="O2616" s="1">
        <f>Sales[[#This Row],[TotalSales]]-Sales[[#This Row],[TotalCost]]</f>
        <v>902.13210000000026</v>
      </c>
      <c r="P2616" s="1">
        <f>Sales[[#This Row],[ProductCost]]*Sales[[#This Row],[OrderQuantity]]</f>
        <v>1481.9378999999999</v>
      </c>
      <c r="Q2616" s="1" t="str">
        <f>VLOOKUP(Sales[[#This Row],[ProductKey]], Products!$A$2:$D$1000, 4, FALSE)</f>
        <v>Touring-1000 Blue, 46</v>
      </c>
    </row>
    <row r="2617" spans="1:17" x14ac:dyDescent="0.25">
      <c r="A2617" s="2">
        <v>38049</v>
      </c>
      <c r="B2617" s="1" t="s">
        <v>4345</v>
      </c>
      <c r="C2617">
        <v>597</v>
      </c>
      <c r="D2617">
        <v>18633</v>
      </c>
      <c r="E2617">
        <v>10</v>
      </c>
      <c r="F2617">
        <v>1</v>
      </c>
      <c r="G2617">
        <v>1</v>
      </c>
      <c r="H2617" s="2">
        <v>43162</v>
      </c>
      <c r="I2617" t="str">
        <f>VLOOKUP(Sales[[#This Row],[TerritoryKey]], Territories[], 2, FALSE)</f>
        <v>United Kingdom</v>
      </c>
      <c r="J2617">
        <f>_xlfn.XLOOKUP(Sales[[#This Row],[ProductKey]], Products!$A:$A, Products!$J:$J)</f>
        <v>294.5797</v>
      </c>
      <c r="K2617">
        <f>_xlfn.XLOOKUP(Sales[[#This Row],[ProductKey]], Products!$A:$A, Products!$K:$K)</f>
        <v>539.99</v>
      </c>
      <c r="L2617" s="1">
        <f>Sales[[#This Row],[ProductPrice]]*Sales[[#This Row],[OrderQuantity]]</f>
        <v>539.99</v>
      </c>
      <c r="M2617" s="1">
        <f>Sales[[#This Row],[OrderQuantity]]</f>
        <v>1</v>
      </c>
      <c r="N2617" s="1">
        <f>1</f>
        <v>1</v>
      </c>
      <c r="O2617" s="1">
        <f>Sales[[#This Row],[TotalSales]]-Sales[[#This Row],[TotalCost]]</f>
        <v>245.41030000000001</v>
      </c>
      <c r="P2617" s="1">
        <f>Sales[[#This Row],[ProductCost]]*Sales[[#This Row],[OrderQuantity]]</f>
        <v>294.5797</v>
      </c>
      <c r="Q2617" s="1" t="str">
        <f>VLOOKUP(Sales[[#This Row],[ProductKey]], Products!$A$2:$D$1000, 4, FALSE)</f>
        <v>Mountain-500 Black, 42</v>
      </c>
    </row>
    <row r="2618" spans="1:17" x14ac:dyDescent="0.25">
      <c r="A2618" s="2">
        <v>38108</v>
      </c>
      <c r="B2618" s="1" t="s">
        <v>4387</v>
      </c>
      <c r="C2618">
        <v>385</v>
      </c>
      <c r="D2618">
        <v>24211</v>
      </c>
      <c r="E2618">
        <v>10</v>
      </c>
      <c r="F2618">
        <v>1</v>
      </c>
      <c r="G2618">
        <v>1</v>
      </c>
      <c r="H2618" s="2">
        <v>43221</v>
      </c>
      <c r="I2618" t="str">
        <f>VLOOKUP(Sales[[#This Row],[TerritoryKey]], Territories[], 2, FALSE)</f>
        <v>United Kingdom</v>
      </c>
      <c r="J2618">
        <f>_xlfn.XLOOKUP(Sales[[#This Row],[ProductKey]], Products!$A:$A, Products!$J:$J)</f>
        <v>605.64919999999995</v>
      </c>
      <c r="K2618">
        <f>_xlfn.XLOOKUP(Sales[[#This Row],[ProductKey]], Products!$A:$A, Products!$K:$K)</f>
        <v>1000.4375</v>
      </c>
      <c r="L2618" s="1">
        <f>Sales[[#This Row],[ProductPrice]]*Sales[[#This Row],[OrderQuantity]]</f>
        <v>1000.4375</v>
      </c>
      <c r="M2618" s="1">
        <f>Sales[[#This Row],[OrderQuantity]]</f>
        <v>1</v>
      </c>
      <c r="N2618" s="1">
        <f>1</f>
        <v>1</v>
      </c>
      <c r="O2618" s="1">
        <f>Sales[[#This Row],[TotalSales]]-Sales[[#This Row],[TotalCost]]</f>
        <v>394.78830000000005</v>
      </c>
      <c r="P2618" s="1">
        <f>Sales[[#This Row],[ProductCost]]*Sales[[#This Row],[OrderQuantity]]</f>
        <v>605.64919999999995</v>
      </c>
      <c r="Q2618" s="1" t="str">
        <f>VLOOKUP(Sales[[#This Row],[ProductKey]], Products!$A$2:$D$1000, 4, FALSE)</f>
        <v>Road-550-W Yellow, 42</v>
      </c>
    </row>
    <row r="2619" spans="1:17" x14ac:dyDescent="0.25">
      <c r="A2619" s="2">
        <v>38171</v>
      </c>
      <c r="B2619" s="1" t="s">
        <v>4426</v>
      </c>
      <c r="C2619">
        <v>562</v>
      </c>
      <c r="D2619">
        <v>16828</v>
      </c>
      <c r="E2619">
        <v>10</v>
      </c>
      <c r="F2619">
        <v>1</v>
      </c>
      <c r="G2619">
        <v>1</v>
      </c>
      <c r="H2619" s="2">
        <v>43284</v>
      </c>
      <c r="I2619" t="str">
        <f>VLOOKUP(Sales[[#This Row],[TerritoryKey]], Territories[], 2, FALSE)</f>
        <v>United Kingdom</v>
      </c>
      <c r="J2619">
        <f>_xlfn.XLOOKUP(Sales[[#This Row],[ProductKey]], Products!$A:$A, Products!$J:$J)</f>
        <v>1481.9378999999999</v>
      </c>
      <c r="K2619">
        <f>_xlfn.XLOOKUP(Sales[[#This Row],[ProductKey]], Products!$A:$A, Products!$K:$K)</f>
        <v>2384.0700000000002</v>
      </c>
      <c r="L2619" s="1">
        <f>Sales[[#This Row],[ProductPrice]]*Sales[[#This Row],[OrderQuantity]]</f>
        <v>2384.0700000000002</v>
      </c>
      <c r="M2619" s="1">
        <f>Sales[[#This Row],[OrderQuantity]]</f>
        <v>1</v>
      </c>
      <c r="N2619" s="1">
        <f>1</f>
        <v>1</v>
      </c>
      <c r="O2619" s="1">
        <f>Sales[[#This Row],[TotalSales]]-Sales[[#This Row],[TotalCost]]</f>
        <v>902.13210000000026</v>
      </c>
      <c r="P2619" s="1">
        <f>Sales[[#This Row],[ProductCost]]*Sales[[#This Row],[OrderQuantity]]</f>
        <v>1481.9378999999999</v>
      </c>
      <c r="Q2619" s="1" t="str">
        <f>VLOOKUP(Sales[[#This Row],[ProductKey]], Products!$A$2:$D$1000, 4, FALSE)</f>
        <v>Touring-1000 Yellow, 50</v>
      </c>
    </row>
    <row r="2620" spans="1:17" x14ac:dyDescent="0.25">
      <c r="A2620" s="2">
        <v>37989</v>
      </c>
      <c r="B2620" s="1" t="s">
        <v>4432</v>
      </c>
      <c r="C2620">
        <v>582</v>
      </c>
      <c r="D2620">
        <v>22467</v>
      </c>
      <c r="E2620">
        <v>10</v>
      </c>
      <c r="F2620">
        <v>1</v>
      </c>
      <c r="G2620">
        <v>1</v>
      </c>
      <c r="H2620" s="2">
        <v>43103</v>
      </c>
      <c r="I2620" t="str">
        <f>VLOOKUP(Sales[[#This Row],[TerritoryKey]], Territories[], 2, FALSE)</f>
        <v>United Kingdom</v>
      </c>
      <c r="J2620">
        <f>_xlfn.XLOOKUP(Sales[[#This Row],[ProductKey]], Products!$A:$A, Products!$J:$J)</f>
        <v>1082.51</v>
      </c>
      <c r="K2620">
        <f>_xlfn.XLOOKUP(Sales[[#This Row],[ProductKey]], Products!$A:$A, Products!$K:$K)</f>
        <v>1700.99</v>
      </c>
      <c r="L2620" s="1">
        <f>Sales[[#This Row],[ProductPrice]]*Sales[[#This Row],[OrderQuantity]]</f>
        <v>1700.99</v>
      </c>
      <c r="M2620" s="1">
        <f>Sales[[#This Row],[OrderQuantity]]</f>
        <v>1</v>
      </c>
      <c r="N2620" s="1">
        <f>1</f>
        <v>1</v>
      </c>
      <c r="O2620" s="1">
        <f>Sales[[#This Row],[TotalSales]]-Sales[[#This Row],[TotalCost]]</f>
        <v>618.48</v>
      </c>
      <c r="P2620" s="1">
        <f>Sales[[#This Row],[ProductCost]]*Sales[[#This Row],[OrderQuantity]]</f>
        <v>1082.51</v>
      </c>
      <c r="Q2620" s="1" t="str">
        <f>VLOOKUP(Sales[[#This Row],[ProductKey]], Products!$A$2:$D$1000, 4, FALSE)</f>
        <v>Road-350-W Yellow, 44</v>
      </c>
    </row>
    <row r="2621" spans="1:17" x14ac:dyDescent="0.25">
      <c r="A2621" s="2">
        <v>38324</v>
      </c>
      <c r="B2621" s="1" t="s">
        <v>4449</v>
      </c>
      <c r="C2621">
        <v>582</v>
      </c>
      <c r="D2621">
        <v>22456</v>
      </c>
      <c r="E2621">
        <v>10</v>
      </c>
      <c r="F2621">
        <v>1</v>
      </c>
      <c r="G2621">
        <v>1</v>
      </c>
      <c r="H2621" s="2">
        <v>43437</v>
      </c>
      <c r="I2621" t="str">
        <f>VLOOKUP(Sales[[#This Row],[TerritoryKey]], Territories[], 2, FALSE)</f>
        <v>United Kingdom</v>
      </c>
      <c r="J2621">
        <f>_xlfn.XLOOKUP(Sales[[#This Row],[ProductKey]], Products!$A:$A, Products!$J:$J)</f>
        <v>1082.51</v>
      </c>
      <c r="K2621">
        <f>_xlfn.XLOOKUP(Sales[[#This Row],[ProductKey]], Products!$A:$A, Products!$K:$K)</f>
        <v>1700.99</v>
      </c>
      <c r="L2621" s="1">
        <f>Sales[[#This Row],[ProductPrice]]*Sales[[#This Row],[OrderQuantity]]</f>
        <v>1700.99</v>
      </c>
      <c r="M2621" s="1">
        <f>Sales[[#This Row],[OrderQuantity]]</f>
        <v>1</v>
      </c>
      <c r="N2621" s="1">
        <f>1</f>
        <v>1</v>
      </c>
      <c r="O2621" s="1">
        <f>Sales[[#This Row],[TotalSales]]-Sales[[#This Row],[TotalCost]]</f>
        <v>618.48</v>
      </c>
      <c r="P2621" s="1">
        <f>Sales[[#This Row],[ProductCost]]*Sales[[#This Row],[OrderQuantity]]</f>
        <v>1082.51</v>
      </c>
      <c r="Q2621" s="1" t="str">
        <f>VLOOKUP(Sales[[#This Row],[ProductKey]], Products!$A$2:$D$1000, 4, FALSE)</f>
        <v>Road-350-W Yellow, 44</v>
      </c>
    </row>
    <row r="2622" spans="1:17" x14ac:dyDescent="0.25">
      <c r="A2622" s="2">
        <v>38048</v>
      </c>
      <c r="B2622" s="1" t="s">
        <v>4455</v>
      </c>
      <c r="C2622">
        <v>373</v>
      </c>
      <c r="D2622">
        <v>25776</v>
      </c>
      <c r="E2622">
        <v>10</v>
      </c>
      <c r="F2622">
        <v>1</v>
      </c>
      <c r="G2622">
        <v>1</v>
      </c>
      <c r="H2622" s="2">
        <v>43161</v>
      </c>
      <c r="I2622" t="str">
        <f>VLOOKUP(Sales[[#This Row],[TerritoryKey]], Territories[], 2, FALSE)</f>
        <v>United Kingdom</v>
      </c>
      <c r="J2622">
        <f>_xlfn.XLOOKUP(Sales[[#This Row],[ProductKey]], Products!$A:$A, Products!$J:$J)</f>
        <v>1320.6838</v>
      </c>
      <c r="K2622">
        <f>_xlfn.XLOOKUP(Sales[[#This Row],[ProductKey]], Products!$A:$A, Products!$K:$K)</f>
        <v>2181.5625</v>
      </c>
      <c r="L2622" s="1">
        <f>Sales[[#This Row],[ProductPrice]]*Sales[[#This Row],[OrderQuantity]]</f>
        <v>2181.5625</v>
      </c>
      <c r="M2622" s="1">
        <f>Sales[[#This Row],[OrderQuantity]]</f>
        <v>1</v>
      </c>
      <c r="N2622" s="1">
        <f>1</f>
        <v>1</v>
      </c>
      <c r="O2622" s="1">
        <f>Sales[[#This Row],[TotalSales]]-Sales[[#This Row],[TotalCost]]</f>
        <v>860.87869999999998</v>
      </c>
      <c r="P2622" s="1">
        <f>Sales[[#This Row],[ProductCost]]*Sales[[#This Row],[OrderQuantity]]</f>
        <v>1320.6838</v>
      </c>
      <c r="Q2622" s="1" t="str">
        <f>VLOOKUP(Sales[[#This Row],[ProductKey]], Products!$A$2:$D$1000, 4, FALSE)</f>
        <v>Road-250 Black, 44</v>
      </c>
    </row>
    <row r="2623" spans="1:17" x14ac:dyDescent="0.25">
      <c r="A2623" s="2">
        <v>38019</v>
      </c>
      <c r="B2623" s="1" t="s">
        <v>4463</v>
      </c>
      <c r="C2623">
        <v>352</v>
      </c>
      <c r="D2623">
        <v>14771</v>
      </c>
      <c r="E2623">
        <v>10</v>
      </c>
      <c r="F2623">
        <v>1</v>
      </c>
      <c r="G2623">
        <v>1</v>
      </c>
      <c r="H2623" s="2">
        <v>43133</v>
      </c>
      <c r="I2623" t="str">
        <f>VLOOKUP(Sales[[#This Row],[TerritoryKey]], Territories[], 2, FALSE)</f>
        <v>United Kingdom</v>
      </c>
      <c r="J2623">
        <f>_xlfn.XLOOKUP(Sales[[#This Row],[ProductKey]], Products!$A:$A, Products!$J:$J)</f>
        <v>1117.8559</v>
      </c>
      <c r="K2623">
        <f>_xlfn.XLOOKUP(Sales[[#This Row],[ProductKey]], Products!$A:$A, Products!$K:$K)</f>
        <v>2071.4196000000002</v>
      </c>
      <c r="L2623" s="1">
        <f>Sales[[#This Row],[ProductPrice]]*Sales[[#This Row],[OrderQuantity]]</f>
        <v>2071.4196000000002</v>
      </c>
      <c r="M2623" s="1">
        <f>Sales[[#This Row],[OrderQuantity]]</f>
        <v>1</v>
      </c>
      <c r="N2623" s="1">
        <f>1</f>
        <v>1</v>
      </c>
      <c r="O2623" s="1">
        <f>Sales[[#This Row],[TotalSales]]-Sales[[#This Row],[TotalCost]]</f>
        <v>953.56370000000015</v>
      </c>
      <c r="P2623" s="1">
        <f>Sales[[#This Row],[ProductCost]]*Sales[[#This Row],[OrderQuantity]]</f>
        <v>1117.8559</v>
      </c>
      <c r="Q2623" s="1" t="str">
        <f>VLOOKUP(Sales[[#This Row],[ProductKey]], Products!$A$2:$D$1000, 4, FALSE)</f>
        <v>Mountain-200 Silver, 38</v>
      </c>
    </row>
    <row r="2624" spans="1:17" x14ac:dyDescent="0.25">
      <c r="A2624" s="2">
        <v>38141</v>
      </c>
      <c r="B2624" s="1" t="s">
        <v>4493</v>
      </c>
      <c r="C2624">
        <v>563</v>
      </c>
      <c r="D2624">
        <v>16831</v>
      </c>
      <c r="E2624">
        <v>10</v>
      </c>
      <c r="F2624">
        <v>1</v>
      </c>
      <c r="G2624">
        <v>1</v>
      </c>
      <c r="H2624" s="2">
        <v>43254</v>
      </c>
      <c r="I2624" t="str">
        <f>VLOOKUP(Sales[[#This Row],[TerritoryKey]], Territories[], 2, FALSE)</f>
        <v>United Kingdom</v>
      </c>
      <c r="J2624">
        <f>_xlfn.XLOOKUP(Sales[[#This Row],[ProductKey]], Products!$A:$A, Products!$J:$J)</f>
        <v>1481.9378999999999</v>
      </c>
      <c r="K2624">
        <f>_xlfn.XLOOKUP(Sales[[#This Row],[ProductKey]], Products!$A:$A, Products!$K:$K)</f>
        <v>2384.0700000000002</v>
      </c>
      <c r="L2624" s="1">
        <f>Sales[[#This Row],[ProductPrice]]*Sales[[#This Row],[OrderQuantity]]</f>
        <v>2384.0700000000002</v>
      </c>
      <c r="M2624" s="1">
        <f>Sales[[#This Row],[OrderQuantity]]</f>
        <v>1</v>
      </c>
      <c r="N2624" s="1">
        <f>1</f>
        <v>1</v>
      </c>
      <c r="O2624" s="1">
        <f>Sales[[#This Row],[TotalSales]]-Sales[[#This Row],[TotalCost]]</f>
        <v>902.13210000000026</v>
      </c>
      <c r="P2624" s="1">
        <f>Sales[[#This Row],[ProductCost]]*Sales[[#This Row],[OrderQuantity]]</f>
        <v>1481.9378999999999</v>
      </c>
      <c r="Q2624" s="1" t="str">
        <f>VLOOKUP(Sales[[#This Row],[ProductKey]], Products!$A$2:$D$1000, 4, FALSE)</f>
        <v>Touring-1000 Yellow, 54</v>
      </c>
    </row>
    <row r="2625" spans="1:17" x14ac:dyDescent="0.25">
      <c r="A2625" s="2">
        <v>38141</v>
      </c>
      <c r="B2625" s="1" t="s">
        <v>4507</v>
      </c>
      <c r="C2625">
        <v>383</v>
      </c>
      <c r="D2625">
        <v>24705</v>
      </c>
      <c r="E2625">
        <v>10</v>
      </c>
      <c r="F2625">
        <v>1</v>
      </c>
      <c r="G2625">
        <v>1</v>
      </c>
      <c r="H2625" s="2">
        <v>43254</v>
      </c>
      <c r="I2625" t="str">
        <f>VLOOKUP(Sales[[#This Row],[TerritoryKey]], Territories[], 2, FALSE)</f>
        <v>United Kingdom</v>
      </c>
      <c r="J2625">
        <f>_xlfn.XLOOKUP(Sales[[#This Row],[ProductKey]], Products!$A:$A, Products!$J:$J)</f>
        <v>605.64919999999995</v>
      </c>
      <c r="K2625">
        <f>_xlfn.XLOOKUP(Sales[[#This Row],[ProductKey]], Products!$A:$A, Products!$K:$K)</f>
        <v>1000.4375</v>
      </c>
      <c r="L2625" s="1">
        <f>Sales[[#This Row],[ProductPrice]]*Sales[[#This Row],[OrderQuantity]]</f>
        <v>1000.4375</v>
      </c>
      <c r="M2625" s="1">
        <f>Sales[[#This Row],[OrderQuantity]]</f>
        <v>1</v>
      </c>
      <c r="N2625" s="1">
        <f>1</f>
        <v>1</v>
      </c>
      <c r="O2625" s="1">
        <f>Sales[[#This Row],[TotalSales]]-Sales[[#This Row],[TotalCost]]</f>
        <v>394.78830000000005</v>
      </c>
      <c r="P2625" s="1">
        <f>Sales[[#This Row],[ProductCost]]*Sales[[#This Row],[OrderQuantity]]</f>
        <v>605.64919999999995</v>
      </c>
      <c r="Q2625" s="1" t="str">
        <f>VLOOKUP(Sales[[#This Row],[ProductKey]], Products!$A$2:$D$1000, 4, FALSE)</f>
        <v>Road-550-W Yellow, 40</v>
      </c>
    </row>
    <row r="2626" spans="1:17" x14ac:dyDescent="0.25">
      <c r="A2626" s="2">
        <v>38201</v>
      </c>
      <c r="B2626" s="1" t="s">
        <v>4582</v>
      </c>
      <c r="C2626">
        <v>352</v>
      </c>
      <c r="D2626">
        <v>14158</v>
      </c>
      <c r="E2626">
        <v>10</v>
      </c>
      <c r="F2626">
        <v>1</v>
      </c>
      <c r="G2626">
        <v>1</v>
      </c>
      <c r="H2626" s="2">
        <v>43314</v>
      </c>
      <c r="I2626" t="str">
        <f>VLOOKUP(Sales[[#This Row],[TerritoryKey]], Territories[], 2, FALSE)</f>
        <v>United Kingdom</v>
      </c>
      <c r="J2626">
        <f>_xlfn.XLOOKUP(Sales[[#This Row],[ProductKey]], Products!$A:$A, Products!$J:$J)</f>
        <v>1117.8559</v>
      </c>
      <c r="K2626">
        <f>_xlfn.XLOOKUP(Sales[[#This Row],[ProductKey]], Products!$A:$A, Products!$K:$K)</f>
        <v>2071.4196000000002</v>
      </c>
      <c r="L2626" s="1">
        <f>Sales[[#This Row],[ProductPrice]]*Sales[[#This Row],[OrderQuantity]]</f>
        <v>2071.4196000000002</v>
      </c>
      <c r="M2626" s="1">
        <f>Sales[[#This Row],[OrderQuantity]]</f>
        <v>1</v>
      </c>
      <c r="N2626" s="1">
        <f>1</f>
        <v>1</v>
      </c>
      <c r="O2626" s="1">
        <f>Sales[[#This Row],[TotalSales]]-Sales[[#This Row],[TotalCost]]</f>
        <v>953.56370000000015</v>
      </c>
      <c r="P2626" s="1">
        <f>Sales[[#This Row],[ProductCost]]*Sales[[#This Row],[OrderQuantity]]</f>
        <v>1117.8559</v>
      </c>
      <c r="Q2626" s="1" t="str">
        <f>VLOOKUP(Sales[[#This Row],[ProductKey]], Products!$A$2:$D$1000, 4, FALSE)</f>
        <v>Mountain-200 Silver, 38</v>
      </c>
    </row>
    <row r="2627" spans="1:17" x14ac:dyDescent="0.25">
      <c r="A2627" s="2">
        <v>38263</v>
      </c>
      <c r="B2627" s="1" t="s">
        <v>4646</v>
      </c>
      <c r="C2627">
        <v>389</v>
      </c>
      <c r="D2627">
        <v>25453</v>
      </c>
      <c r="E2627">
        <v>10</v>
      </c>
      <c r="F2627">
        <v>1</v>
      </c>
      <c r="G2627">
        <v>1</v>
      </c>
      <c r="H2627" s="2">
        <v>43376</v>
      </c>
      <c r="I2627" t="str">
        <f>VLOOKUP(Sales[[#This Row],[TerritoryKey]], Territories[], 2, FALSE)</f>
        <v>United Kingdom</v>
      </c>
      <c r="J2627">
        <f>_xlfn.XLOOKUP(Sales[[#This Row],[ProductKey]], Products!$A:$A, Products!$J:$J)</f>
        <v>605.64919999999995</v>
      </c>
      <c r="K2627">
        <f>_xlfn.XLOOKUP(Sales[[#This Row],[ProductKey]], Products!$A:$A, Products!$K:$K)</f>
        <v>1000.4375</v>
      </c>
      <c r="L2627" s="1">
        <f>Sales[[#This Row],[ProductPrice]]*Sales[[#This Row],[OrderQuantity]]</f>
        <v>1000.4375</v>
      </c>
      <c r="M2627" s="1">
        <f>Sales[[#This Row],[OrderQuantity]]</f>
        <v>1</v>
      </c>
      <c r="N2627" s="1">
        <f>1</f>
        <v>1</v>
      </c>
      <c r="O2627" s="1">
        <f>Sales[[#This Row],[TotalSales]]-Sales[[#This Row],[TotalCost]]</f>
        <v>394.78830000000005</v>
      </c>
      <c r="P2627" s="1">
        <f>Sales[[#This Row],[ProductCost]]*Sales[[#This Row],[OrderQuantity]]</f>
        <v>605.64919999999995</v>
      </c>
      <c r="Q2627" s="1" t="str">
        <f>VLOOKUP(Sales[[#This Row],[ProductKey]], Products!$A$2:$D$1000, 4, FALSE)</f>
        <v>Road-550-W Yellow, 48</v>
      </c>
    </row>
    <row r="2628" spans="1:17" x14ac:dyDescent="0.25">
      <c r="A2628" s="2">
        <v>38261</v>
      </c>
      <c r="B2628" s="1" t="s">
        <v>4647</v>
      </c>
      <c r="C2628">
        <v>604</v>
      </c>
      <c r="D2628">
        <v>27131</v>
      </c>
      <c r="E2628">
        <v>10</v>
      </c>
      <c r="F2628">
        <v>1</v>
      </c>
      <c r="G2628">
        <v>1</v>
      </c>
      <c r="H2628" s="2">
        <v>43374</v>
      </c>
      <c r="I2628" t="str">
        <f>VLOOKUP(Sales[[#This Row],[TerritoryKey]], Territories[], 2, FALSE)</f>
        <v>United Kingdom</v>
      </c>
      <c r="J2628">
        <f>_xlfn.XLOOKUP(Sales[[#This Row],[ProductKey]], Products!$A:$A, Products!$J:$J)</f>
        <v>343.64960000000002</v>
      </c>
      <c r="K2628">
        <f>_xlfn.XLOOKUP(Sales[[#This Row],[ProductKey]], Products!$A:$A, Products!$K:$K)</f>
        <v>539.99</v>
      </c>
      <c r="L2628" s="1">
        <f>Sales[[#This Row],[ProductPrice]]*Sales[[#This Row],[OrderQuantity]]</f>
        <v>539.99</v>
      </c>
      <c r="M2628" s="1">
        <f>Sales[[#This Row],[OrderQuantity]]</f>
        <v>1</v>
      </c>
      <c r="N2628" s="1">
        <f>1</f>
        <v>1</v>
      </c>
      <c r="O2628" s="1">
        <f>Sales[[#This Row],[TotalSales]]-Sales[[#This Row],[TotalCost]]</f>
        <v>196.34039999999999</v>
      </c>
      <c r="P2628" s="1">
        <f>Sales[[#This Row],[ProductCost]]*Sales[[#This Row],[OrderQuantity]]</f>
        <v>343.64960000000002</v>
      </c>
      <c r="Q2628" s="1" t="str">
        <f>VLOOKUP(Sales[[#This Row],[ProductKey]], Products!$A$2:$D$1000, 4, FALSE)</f>
        <v>Road-750 Black, 44</v>
      </c>
    </row>
    <row r="2629" spans="1:17" x14ac:dyDescent="0.25">
      <c r="A2629" s="2">
        <v>38293</v>
      </c>
      <c r="B2629" s="1" t="s">
        <v>4653</v>
      </c>
      <c r="C2629">
        <v>604</v>
      </c>
      <c r="D2629">
        <v>27906</v>
      </c>
      <c r="E2629">
        <v>10</v>
      </c>
      <c r="F2629">
        <v>1</v>
      </c>
      <c r="G2629">
        <v>1</v>
      </c>
      <c r="H2629" s="2">
        <v>43406</v>
      </c>
      <c r="I2629" t="str">
        <f>VLOOKUP(Sales[[#This Row],[TerritoryKey]], Territories[], 2, FALSE)</f>
        <v>United Kingdom</v>
      </c>
      <c r="J2629">
        <f>_xlfn.XLOOKUP(Sales[[#This Row],[ProductKey]], Products!$A:$A, Products!$J:$J)</f>
        <v>343.64960000000002</v>
      </c>
      <c r="K2629">
        <f>_xlfn.XLOOKUP(Sales[[#This Row],[ProductKey]], Products!$A:$A, Products!$K:$K)</f>
        <v>539.99</v>
      </c>
      <c r="L2629" s="1">
        <f>Sales[[#This Row],[ProductPrice]]*Sales[[#This Row],[OrderQuantity]]</f>
        <v>539.99</v>
      </c>
      <c r="M2629" s="1">
        <f>Sales[[#This Row],[OrderQuantity]]</f>
        <v>1</v>
      </c>
      <c r="N2629" s="1">
        <f>1</f>
        <v>1</v>
      </c>
      <c r="O2629" s="1">
        <f>Sales[[#This Row],[TotalSales]]-Sales[[#This Row],[TotalCost]]</f>
        <v>196.34039999999999</v>
      </c>
      <c r="P2629" s="1">
        <f>Sales[[#This Row],[ProductCost]]*Sales[[#This Row],[OrderQuantity]]</f>
        <v>343.64960000000002</v>
      </c>
      <c r="Q2629" s="1" t="str">
        <f>VLOOKUP(Sales[[#This Row],[ProductKey]], Products!$A$2:$D$1000, 4, FALSE)</f>
        <v>Road-750 Black, 44</v>
      </c>
    </row>
    <row r="2630" spans="1:17" x14ac:dyDescent="0.25">
      <c r="A2630" s="2">
        <v>37987</v>
      </c>
      <c r="B2630" s="1" t="s">
        <v>4686</v>
      </c>
      <c r="C2630">
        <v>358</v>
      </c>
      <c r="D2630">
        <v>14793</v>
      </c>
      <c r="E2630">
        <v>10</v>
      </c>
      <c r="F2630">
        <v>1</v>
      </c>
      <c r="G2630">
        <v>1</v>
      </c>
      <c r="H2630" s="2">
        <v>43101</v>
      </c>
      <c r="I2630" t="str">
        <f>VLOOKUP(Sales[[#This Row],[TerritoryKey]], Territories[], 2, FALSE)</f>
        <v>United Kingdom</v>
      </c>
      <c r="J2630">
        <f>_xlfn.XLOOKUP(Sales[[#This Row],[ProductKey]], Products!$A:$A, Products!$J:$J)</f>
        <v>1105.81</v>
      </c>
      <c r="K2630">
        <f>_xlfn.XLOOKUP(Sales[[#This Row],[ProductKey]], Products!$A:$A, Products!$K:$K)</f>
        <v>2049.0981999999999</v>
      </c>
      <c r="L2630" s="1">
        <f>Sales[[#This Row],[ProductPrice]]*Sales[[#This Row],[OrderQuantity]]</f>
        <v>2049.0981999999999</v>
      </c>
      <c r="M2630" s="1">
        <f>Sales[[#This Row],[OrderQuantity]]</f>
        <v>1</v>
      </c>
      <c r="N2630" s="1">
        <f>1</f>
        <v>1</v>
      </c>
      <c r="O2630" s="1">
        <f>Sales[[#This Row],[TotalSales]]-Sales[[#This Row],[TotalCost]]</f>
        <v>943.28819999999996</v>
      </c>
      <c r="P2630" s="1">
        <f>Sales[[#This Row],[ProductCost]]*Sales[[#This Row],[OrderQuantity]]</f>
        <v>1105.81</v>
      </c>
      <c r="Q2630" s="1" t="str">
        <f>VLOOKUP(Sales[[#This Row],[ProductKey]], Products!$A$2:$D$1000, 4, FALSE)</f>
        <v>Mountain-200 Black, 38</v>
      </c>
    </row>
    <row r="2631" spans="1:17" x14ac:dyDescent="0.25">
      <c r="A2631" s="2">
        <v>38263</v>
      </c>
      <c r="B2631" s="1" t="s">
        <v>4714</v>
      </c>
      <c r="C2631">
        <v>383</v>
      </c>
      <c r="D2631">
        <v>25301</v>
      </c>
      <c r="E2631">
        <v>10</v>
      </c>
      <c r="F2631">
        <v>1</v>
      </c>
      <c r="G2631">
        <v>1</v>
      </c>
      <c r="H2631" s="2">
        <v>43376</v>
      </c>
      <c r="I2631" t="str">
        <f>VLOOKUP(Sales[[#This Row],[TerritoryKey]], Territories[], 2, FALSE)</f>
        <v>United Kingdom</v>
      </c>
      <c r="J2631">
        <f>_xlfn.XLOOKUP(Sales[[#This Row],[ProductKey]], Products!$A:$A, Products!$J:$J)</f>
        <v>605.64919999999995</v>
      </c>
      <c r="K2631">
        <f>_xlfn.XLOOKUP(Sales[[#This Row],[ProductKey]], Products!$A:$A, Products!$K:$K)</f>
        <v>1000.4375</v>
      </c>
      <c r="L2631" s="1">
        <f>Sales[[#This Row],[ProductPrice]]*Sales[[#This Row],[OrderQuantity]]</f>
        <v>1000.4375</v>
      </c>
      <c r="M2631" s="1">
        <f>Sales[[#This Row],[OrderQuantity]]</f>
        <v>1</v>
      </c>
      <c r="N2631" s="1">
        <f>1</f>
        <v>1</v>
      </c>
      <c r="O2631" s="1">
        <f>Sales[[#This Row],[TotalSales]]-Sales[[#This Row],[TotalCost]]</f>
        <v>394.78830000000005</v>
      </c>
      <c r="P2631" s="1">
        <f>Sales[[#This Row],[ProductCost]]*Sales[[#This Row],[OrderQuantity]]</f>
        <v>605.64919999999995</v>
      </c>
      <c r="Q2631" s="1" t="str">
        <f>VLOOKUP(Sales[[#This Row],[ProductKey]], Products!$A$2:$D$1000, 4, FALSE)</f>
        <v>Road-550-W Yellow, 40</v>
      </c>
    </row>
    <row r="2632" spans="1:17" x14ac:dyDescent="0.25">
      <c r="A2632" s="2">
        <v>38263</v>
      </c>
      <c r="B2632" s="1" t="s">
        <v>4717</v>
      </c>
      <c r="C2632">
        <v>214</v>
      </c>
      <c r="D2632">
        <v>12310</v>
      </c>
      <c r="E2632">
        <v>10</v>
      </c>
      <c r="F2632">
        <v>1</v>
      </c>
      <c r="G2632">
        <v>1</v>
      </c>
      <c r="H2632" s="2">
        <v>43376</v>
      </c>
      <c r="I2632" t="str">
        <f>VLOOKUP(Sales[[#This Row],[TerritoryKey]], Territories[], 2, FALSE)</f>
        <v>United Kingdom</v>
      </c>
      <c r="J2632">
        <f>_xlfn.XLOOKUP(Sales[[#This Row],[ProductKey]], Products!$A:$A, Products!$J:$J)</f>
        <v>13.0863</v>
      </c>
      <c r="K2632">
        <f>_xlfn.XLOOKUP(Sales[[#This Row],[ProductKey]], Products!$A:$A, Products!$K:$K)</f>
        <v>34.99</v>
      </c>
      <c r="L2632" s="1">
        <f>Sales[[#This Row],[ProductPrice]]*Sales[[#This Row],[OrderQuantity]]</f>
        <v>34.99</v>
      </c>
      <c r="M2632" s="1">
        <f>Sales[[#This Row],[OrderQuantity]]</f>
        <v>1</v>
      </c>
      <c r="N2632" s="1">
        <f>1</f>
        <v>1</v>
      </c>
      <c r="O2632" s="1">
        <f>Sales[[#This Row],[TotalSales]]-Sales[[#This Row],[TotalCost]]</f>
        <v>21.903700000000001</v>
      </c>
      <c r="P2632" s="1">
        <f>Sales[[#This Row],[ProductCost]]*Sales[[#This Row],[OrderQuantity]]</f>
        <v>13.0863</v>
      </c>
      <c r="Q2632" s="1" t="str">
        <f>VLOOKUP(Sales[[#This Row],[ProductKey]], Products!$A$2:$D$1000, 4, FALSE)</f>
        <v>Sport-100 Helmet, Red</v>
      </c>
    </row>
    <row r="2633" spans="1:17" x14ac:dyDescent="0.25">
      <c r="A2633" s="2">
        <v>38047</v>
      </c>
      <c r="B2633" s="1" t="s">
        <v>4721</v>
      </c>
      <c r="C2633">
        <v>575</v>
      </c>
      <c r="D2633">
        <v>17192</v>
      </c>
      <c r="E2633">
        <v>10</v>
      </c>
      <c r="F2633">
        <v>1</v>
      </c>
      <c r="G2633">
        <v>1</v>
      </c>
      <c r="H2633" s="2">
        <v>43160</v>
      </c>
      <c r="I2633" t="str">
        <f>VLOOKUP(Sales[[#This Row],[TerritoryKey]], Territories[], 2, FALSE)</f>
        <v>United Kingdom</v>
      </c>
      <c r="J2633">
        <f>_xlfn.XLOOKUP(Sales[[#This Row],[ProductKey]], Products!$A:$A, Products!$J:$J)</f>
        <v>1481.9378999999999</v>
      </c>
      <c r="K2633">
        <f>_xlfn.XLOOKUP(Sales[[#This Row],[ProductKey]], Products!$A:$A, Products!$K:$K)</f>
        <v>2384.0700000000002</v>
      </c>
      <c r="L2633" s="1">
        <f>Sales[[#This Row],[ProductPrice]]*Sales[[#This Row],[OrderQuantity]]</f>
        <v>2384.0700000000002</v>
      </c>
      <c r="M2633" s="1">
        <f>Sales[[#This Row],[OrderQuantity]]</f>
        <v>1</v>
      </c>
      <c r="N2633" s="1">
        <f>1</f>
        <v>1</v>
      </c>
      <c r="O2633" s="1">
        <f>Sales[[#This Row],[TotalSales]]-Sales[[#This Row],[TotalCost]]</f>
        <v>902.13210000000026</v>
      </c>
      <c r="P2633" s="1">
        <f>Sales[[#This Row],[ProductCost]]*Sales[[#This Row],[OrderQuantity]]</f>
        <v>1481.9378999999999</v>
      </c>
      <c r="Q2633" s="1" t="str">
        <f>VLOOKUP(Sales[[#This Row],[ProductKey]], Products!$A$2:$D$1000, 4, FALSE)</f>
        <v>Touring-1000 Blue, 54</v>
      </c>
    </row>
    <row r="2634" spans="1:17" x14ac:dyDescent="0.25">
      <c r="A2634" s="2">
        <v>38078</v>
      </c>
      <c r="B2634" s="1" t="s">
        <v>4766</v>
      </c>
      <c r="C2634">
        <v>352</v>
      </c>
      <c r="D2634">
        <v>18177</v>
      </c>
      <c r="E2634">
        <v>10</v>
      </c>
      <c r="F2634">
        <v>1</v>
      </c>
      <c r="G2634">
        <v>1</v>
      </c>
      <c r="H2634" s="2">
        <v>43191</v>
      </c>
      <c r="I2634" t="str">
        <f>VLOOKUP(Sales[[#This Row],[TerritoryKey]], Territories[], 2, FALSE)</f>
        <v>United Kingdom</v>
      </c>
      <c r="J2634">
        <f>_xlfn.XLOOKUP(Sales[[#This Row],[ProductKey]], Products!$A:$A, Products!$J:$J)</f>
        <v>1117.8559</v>
      </c>
      <c r="K2634">
        <f>_xlfn.XLOOKUP(Sales[[#This Row],[ProductKey]], Products!$A:$A, Products!$K:$K)</f>
        <v>2071.4196000000002</v>
      </c>
      <c r="L2634" s="1">
        <f>Sales[[#This Row],[ProductPrice]]*Sales[[#This Row],[OrderQuantity]]</f>
        <v>2071.4196000000002</v>
      </c>
      <c r="M2634" s="1">
        <f>Sales[[#This Row],[OrderQuantity]]</f>
        <v>1</v>
      </c>
      <c r="N2634" s="1">
        <f>1</f>
        <v>1</v>
      </c>
      <c r="O2634" s="1">
        <f>Sales[[#This Row],[TotalSales]]-Sales[[#This Row],[TotalCost]]</f>
        <v>953.56370000000015</v>
      </c>
      <c r="P2634" s="1">
        <f>Sales[[#This Row],[ProductCost]]*Sales[[#This Row],[OrderQuantity]]</f>
        <v>1117.8559</v>
      </c>
      <c r="Q2634" s="1" t="str">
        <f>VLOOKUP(Sales[[#This Row],[ProductKey]], Products!$A$2:$D$1000, 4, FALSE)</f>
        <v>Mountain-200 Silver, 38</v>
      </c>
    </row>
    <row r="2635" spans="1:17" x14ac:dyDescent="0.25">
      <c r="A2635" s="2">
        <v>38264</v>
      </c>
      <c r="B2635" s="1" t="s">
        <v>4771</v>
      </c>
      <c r="C2635">
        <v>375</v>
      </c>
      <c r="D2635">
        <v>20917</v>
      </c>
      <c r="E2635">
        <v>10</v>
      </c>
      <c r="F2635">
        <v>1</v>
      </c>
      <c r="G2635">
        <v>1</v>
      </c>
      <c r="H2635" s="2">
        <v>43377</v>
      </c>
      <c r="I2635" t="str">
        <f>VLOOKUP(Sales[[#This Row],[TerritoryKey]], Territories[], 2, FALSE)</f>
        <v>United Kingdom</v>
      </c>
      <c r="J2635">
        <f>_xlfn.XLOOKUP(Sales[[#This Row],[ProductKey]], Products!$A:$A, Products!$J:$J)</f>
        <v>1320.6838</v>
      </c>
      <c r="K2635">
        <f>_xlfn.XLOOKUP(Sales[[#This Row],[ProductKey]], Products!$A:$A, Products!$K:$K)</f>
        <v>2181.5625</v>
      </c>
      <c r="L2635" s="1">
        <f>Sales[[#This Row],[ProductPrice]]*Sales[[#This Row],[OrderQuantity]]</f>
        <v>2181.5625</v>
      </c>
      <c r="M2635" s="1">
        <f>Sales[[#This Row],[OrderQuantity]]</f>
        <v>1</v>
      </c>
      <c r="N2635" s="1">
        <f>1</f>
        <v>1</v>
      </c>
      <c r="O2635" s="1">
        <f>Sales[[#This Row],[TotalSales]]-Sales[[#This Row],[TotalCost]]</f>
        <v>860.87869999999998</v>
      </c>
      <c r="P2635" s="1">
        <f>Sales[[#This Row],[ProductCost]]*Sales[[#This Row],[OrderQuantity]]</f>
        <v>1320.6838</v>
      </c>
      <c r="Q2635" s="1" t="str">
        <f>VLOOKUP(Sales[[#This Row],[ProductKey]], Products!$A$2:$D$1000, 4, FALSE)</f>
        <v>Road-250 Black, 48</v>
      </c>
    </row>
    <row r="2636" spans="1:17" x14ac:dyDescent="0.25">
      <c r="A2636" s="2">
        <v>38292</v>
      </c>
      <c r="B2636" s="1" t="s">
        <v>4807</v>
      </c>
      <c r="C2636">
        <v>606</v>
      </c>
      <c r="D2636">
        <v>27907</v>
      </c>
      <c r="E2636">
        <v>10</v>
      </c>
      <c r="F2636">
        <v>1</v>
      </c>
      <c r="G2636">
        <v>1</v>
      </c>
      <c r="H2636" s="2">
        <v>43405</v>
      </c>
      <c r="I2636" t="str">
        <f>VLOOKUP(Sales[[#This Row],[TerritoryKey]], Territories[], 2, FALSE)</f>
        <v>United Kingdom</v>
      </c>
      <c r="J2636">
        <f>_xlfn.XLOOKUP(Sales[[#This Row],[ProductKey]], Products!$A:$A, Products!$J:$J)</f>
        <v>343.64960000000002</v>
      </c>
      <c r="K2636">
        <f>_xlfn.XLOOKUP(Sales[[#This Row],[ProductKey]], Products!$A:$A, Products!$K:$K)</f>
        <v>539.99</v>
      </c>
      <c r="L2636" s="1">
        <f>Sales[[#This Row],[ProductPrice]]*Sales[[#This Row],[OrderQuantity]]</f>
        <v>539.99</v>
      </c>
      <c r="M2636" s="1">
        <f>Sales[[#This Row],[OrderQuantity]]</f>
        <v>1</v>
      </c>
      <c r="N2636" s="1">
        <f>1</f>
        <v>1</v>
      </c>
      <c r="O2636" s="1">
        <f>Sales[[#This Row],[TotalSales]]-Sales[[#This Row],[TotalCost]]</f>
        <v>196.34039999999999</v>
      </c>
      <c r="P2636" s="1">
        <f>Sales[[#This Row],[ProductCost]]*Sales[[#This Row],[OrderQuantity]]</f>
        <v>343.64960000000002</v>
      </c>
      <c r="Q2636" s="1" t="str">
        <f>VLOOKUP(Sales[[#This Row],[ProductKey]], Products!$A$2:$D$1000, 4, FALSE)</f>
        <v>Road-750 Black, 52</v>
      </c>
    </row>
    <row r="2637" spans="1:17" x14ac:dyDescent="0.25">
      <c r="A2637" s="2">
        <v>37988</v>
      </c>
      <c r="B2637" s="1" t="s">
        <v>4811</v>
      </c>
      <c r="C2637">
        <v>352</v>
      </c>
      <c r="D2637">
        <v>18168</v>
      </c>
      <c r="E2637">
        <v>10</v>
      </c>
      <c r="F2637">
        <v>1</v>
      </c>
      <c r="G2637">
        <v>1</v>
      </c>
      <c r="H2637" s="2">
        <v>43102</v>
      </c>
      <c r="I2637" t="str">
        <f>VLOOKUP(Sales[[#This Row],[TerritoryKey]], Territories[], 2, FALSE)</f>
        <v>United Kingdom</v>
      </c>
      <c r="J2637">
        <f>_xlfn.XLOOKUP(Sales[[#This Row],[ProductKey]], Products!$A:$A, Products!$J:$J)</f>
        <v>1117.8559</v>
      </c>
      <c r="K2637">
        <f>_xlfn.XLOOKUP(Sales[[#This Row],[ProductKey]], Products!$A:$A, Products!$K:$K)</f>
        <v>2071.4196000000002</v>
      </c>
      <c r="L2637" s="1">
        <f>Sales[[#This Row],[ProductPrice]]*Sales[[#This Row],[OrderQuantity]]</f>
        <v>2071.4196000000002</v>
      </c>
      <c r="M2637" s="1">
        <f>Sales[[#This Row],[OrderQuantity]]</f>
        <v>1</v>
      </c>
      <c r="N2637" s="1">
        <f>1</f>
        <v>1</v>
      </c>
      <c r="O2637" s="1">
        <f>Sales[[#This Row],[TotalSales]]-Sales[[#This Row],[TotalCost]]</f>
        <v>953.56370000000015</v>
      </c>
      <c r="P2637" s="1">
        <f>Sales[[#This Row],[ProductCost]]*Sales[[#This Row],[OrderQuantity]]</f>
        <v>1117.8559</v>
      </c>
      <c r="Q2637" s="1" t="str">
        <f>VLOOKUP(Sales[[#This Row],[ProductKey]], Products!$A$2:$D$1000, 4, FALSE)</f>
        <v>Mountain-200 Silver, 38</v>
      </c>
    </row>
    <row r="2638" spans="1:17" x14ac:dyDescent="0.25">
      <c r="A2638" s="2">
        <v>37987</v>
      </c>
      <c r="B2638" s="1" t="s">
        <v>4850</v>
      </c>
      <c r="C2638">
        <v>354</v>
      </c>
      <c r="D2638">
        <v>14720</v>
      </c>
      <c r="E2638">
        <v>10</v>
      </c>
      <c r="F2638">
        <v>1</v>
      </c>
      <c r="G2638">
        <v>1</v>
      </c>
      <c r="H2638" s="2">
        <v>43101</v>
      </c>
      <c r="I2638" t="str">
        <f>VLOOKUP(Sales[[#This Row],[TerritoryKey]], Territories[], 2, FALSE)</f>
        <v>United Kingdom</v>
      </c>
      <c r="J2638">
        <f>_xlfn.XLOOKUP(Sales[[#This Row],[ProductKey]], Products!$A:$A, Products!$J:$J)</f>
        <v>1117.8559</v>
      </c>
      <c r="K2638">
        <f>_xlfn.XLOOKUP(Sales[[#This Row],[ProductKey]], Products!$A:$A, Products!$K:$K)</f>
        <v>2071.4196000000002</v>
      </c>
      <c r="L2638" s="1">
        <f>Sales[[#This Row],[ProductPrice]]*Sales[[#This Row],[OrderQuantity]]</f>
        <v>2071.4196000000002</v>
      </c>
      <c r="M2638" s="1">
        <f>Sales[[#This Row],[OrderQuantity]]</f>
        <v>1</v>
      </c>
      <c r="N2638" s="1">
        <f>1</f>
        <v>1</v>
      </c>
      <c r="O2638" s="1">
        <f>Sales[[#This Row],[TotalSales]]-Sales[[#This Row],[TotalCost]]</f>
        <v>953.56370000000015</v>
      </c>
      <c r="P2638" s="1">
        <f>Sales[[#This Row],[ProductCost]]*Sales[[#This Row],[OrderQuantity]]</f>
        <v>1117.8559</v>
      </c>
      <c r="Q2638" s="1" t="str">
        <f>VLOOKUP(Sales[[#This Row],[ProductKey]], Products!$A$2:$D$1000, 4, FALSE)</f>
        <v>Mountain-200 Silver, 42</v>
      </c>
    </row>
    <row r="2639" spans="1:17" x14ac:dyDescent="0.25">
      <c r="A2639" s="2">
        <v>38020</v>
      </c>
      <c r="B2639" s="1" t="s">
        <v>4878</v>
      </c>
      <c r="C2639">
        <v>362</v>
      </c>
      <c r="D2639">
        <v>14525</v>
      </c>
      <c r="E2639">
        <v>10</v>
      </c>
      <c r="F2639">
        <v>1</v>
      </c>
      <c r="G2639">
        <v>1</v>
      </c>
      <c r="H2639" s="2">
        <v>43134</v>
      </c>
      <c r="I2639" t="str">
        <f>VLOOKUP(Sales[[#This Row],[TerritoryKey]], Territories[], 2, FALSE)</f>
        <v>United Kingdom</v>
      </c>
      <c r="J2639">
        <f>_xlfn.XLOOKUP(Sales[[#This Row],[ProductKey]], Products!$A:$A, Products!$J:$J)</f>
        <v>1105.81</v>
      </c>
      <c r="K2639">
        <f>_xlfn.XLOOKUP(Sales[[#This Row],[ProductKey]], Products!$A:$A, Products!$K:$K)</f>
        <v>2049.0981999999999</v>
      </c>
      <c r="L2639" s="1">
        <f>Sales[[#This Row],[ProductPrice]]*Sales[[#This Row],[OrderQuantity]]</f>
        <v>2049.0981999999999</v>
      </c>
      <c r="M2639" s="1">
        <f>Sales[[#This Row],[OrderQuantity]]</f>
        <v>1</v>
      </c>
      <c r="N2639" s="1">
        <f>1</f>
        <v>1</v>
      </c>
      <c r="O2639" s="1">
        <f>Sales[[#This Row],[TotalSales]]-Sales[[#This Row],[TotalCost]]</f>
        <v>943.28819999999996</v>
      </c>
      <c r="P2639" s="1">
        <f>Sales[[#This Row],[ProductCost]]*Sales[[#This Row],[OrderQuantity]]</f>
        <v>1105.81</v>
      </c>
      <c r="Q2639" s="1" t="str">
        <f>VLOOKUP(Sales[[#This Row],[ProductKey]], Products!$A$2:$D$1000, 4, FALSE)</f>
        <v>Mountain-200 Black, 46</v>
      </c>
    </row>
    <row r="2640" spans="1:17" x14ac:dyDescent="0.25">
      <c r="A2640" s="2">
        <v>38231</v>
      </c>
      <c r="B2640" s="1" t="s">
        <v>4884</v>
      </c>
      <c r="C2640">
        <v>595</v>
      </c>
      <c r="D2640">
        <v>19195</v>
      </c>
      <c r="E2640">
        <v>10</v>
      </c>
      <c r="F2640">
        <v>1</v>
      </c>
      <c r="G2640">
        <v>1</v>
      </c>
      <c r="H2640" s="2">
        <v>43344</v>
      </c>
      <c r="I2640" t="str">
        <f>VLOOKUP(Sales[[#This Row],[TerritoryKey]], Territories[], 2, FALSE)</f>
        <v>United Kingdom</v>
      </c>
      <c r="J2640">
        <f>_xlfn.XLOOKUP(Sales[[#This Row],[ProductKey]], Products!$A:$A, Products!$J:$J)</f>
        <v>308.21789999999999</v>
      </c>
      <c r="K2640">
        <f>_xlfn.XLOOKUP(Sales[[#This Row],[ProductKey]], Products!$A:$A, Products!$K:$K)</f>
        <v>564.99</v>
      </c>
      <c r="L2640" s="1">
        <f>Sales[[#This Row],[ProductPrice]]*Sales[[#This Row],[OrderQuantity]]</f>
        <v>564.99</v>
      </c>
      <c r="M2640" s="1">
        <f>Sales[[#This Row],[OrderQuantity]]</f>
        <v>1</v>
      </c>
      <c r="N2640" s="1">
        <f>1</f>
        <v>1</v>
      </c>
      <c r="O2640" s="1">
        <f>Sales[[#This Row],[TotalSales]]-Sales[[#This Row],[TotalCost]]</f>
        <v>256.77210000000002</v>
      </c>
      <c r="P2640" s="1">
        <f>Sales[[#This Row],[ProductCost]]*Sales[[#This Row],[OrderQuantity]]</f>
        <v>308.21789999999999</v>
      </c>
      <c r="Q2640" s="1" t="str">
        <f>VLOOKUP(Sales[[#This Row],[ProductKey]], Products!$A$2:$D$1000, 4, FALSE)</f>
        <v>Mountain-500 Silver, 52</v>
      </c>
    </row>
    <row r="2641" spans="1:17" x14ac:dyDescent="0.25">
      <c r="A2641" s="2">
        <v>38233</v>
      </c>
      <c r="B2641" s="1" t="s">
        <v>4928</v>
      </c>
      <c r="C2641">
        <v>582</v>
      </c>
      <c r="D2641">
        <v>22439</v>
      </c>
      <c r="E2641">
        <v>10</v>
      </c>
      <c r="F2641">
        <v>1</v>
      </c>
      <c r="G2641">
        <v>1</v>
      </c>
      <c r="H2641" s="2">
        <v>43346</v>
      </c>
      <c r="I2641" t="str">
        <f>VLOOKUP(Sales[[#This Row],[TerritoryKey]], Territories[], 2, FALSE)</f>
        <v>United Kingdom</v>
      </c>
      <c r="J2641">
        <f>_xlfn.XLOOKUP(Sales[[#This Row],[ProductKey]], Products!$A:$A, Products!$J:$J)</f>
        <v>1082.51</v>
      </c>
      <c r="K2641">
        <f>_xlfn.XLOOKUP(Sales[[#This Row],[ProductKey]], Products!$A:$A, Products!$K:$K)</f>
        <v>1700.99</v>
      </c>
      <c r="L2641" s="1">
        <f>Sales[[#This Row],[ProductPrice]]*Sales[[#This Row],[OrderQuantity]]</f>
        <v>1700.99</v>
      </c>
      <c r="M2641" s="1">
        <f>Sales[[#This Row],[OrderQuantity]]</f>
        <v>1</v>
      </c>
      <c r="N2641" s="1">
        <f>1</f>
        <v>1</v>
      </c>
      <c r="O2641" s="1">
        <f>Sales[[#This Row],[TotalSales]]-Sales[[#This Row],[TotalCost]]</f>
        <v>618.48</v>
      </c>
      <c r="P2641" s="1">
        <f>Sales[[#This Row],[ProductCost]]*Sales[[#This Row],[OrderQuantity]]</f>
        <v>1082.51</v>
      </c>
      <c r="Q2641" s="1" t="str">
        <f>VLOOKUP(Sales[[#This Row],[ProductKey]], Products!$A$2:$D$1000, 4, FALSE)</f>
        <v>Road-350-W Yellow, 44</v>
      </c>
    </row>
    <row r="2642" spans="1:17" x14ac:dyDescent="0.25">
      <c r="A2642" s="2">
        <v>38049</v>
      </c>
      <c r="B2642" s="1" t="s">
        <v>4955</v>
      </c>
      <c r="C2642">
        <v>358</v>
      </c>
      <c r="D2642">
        <v>19032</v>
      </c>
      <c r="E2642">
        <v>10</v>
      </c>
      <c r="F2642">
        <v>1</v>
      </c>
      <c r="G2642">
        <v>1</v>
      </c>
      <c r="H2642" s="2">
        <v>43162</v>
      </c>
      <c r="I2642" t="str">
        <f>VLOOKUP(Sales[[#This Row],[TerritoryKey]], Territories[], 2, FALSE)</f>
        <v>United Kingdom</v>
      </c>
      <c r="J2642">
        <f>_xlfn.XLOOKUP(Sales[[#This Row],[ProductKey]], Products!$A:$A, Products!$J:$J)</f>
        <v>1105.81</v>
      </c>
      <c r="K2642">
        <f>_xlfn.XLOOKUP(Sales[[#This Row],[ProductKey]], Products!$A:$A, Products!$K:$K)</f>
        <v>2049.0981999999999</v>
      </c>
      <c r="L2642" s="1">
        <f>Sales[[#This Row],[ProductPrice]]*Sales[[#This Row],[OrderQuantity]]</f>
        <v>2049.0981999999999</v>
      </c>
      <c r="M2642" s="1">
        <f>Sales[[#This Row],[OrderQuantity]]</f>
        <v>1</v>
      </c>
      <c r="N2642" s="1">
        <f>1</f>
        <v>1</v>
      </c>
      <c r="O2642" s="1">
        <f>Sales[[#This Row],[TotalSales]]-Sales[[#This Row],[TotalCost]]</f>
        <v>943.28819999999996</v>
      </c>
      <c r="P2642" s="1">
        <f>Sales[[#This Row],[ProductCost]]*Sales[[#This Row],[OrderQuantity]]</f>
        <v>1105.81</v>
      </c>
      <c r="Q2642" s="1" t="str">
        <f>VLOOKUP(Sales[[#This Row],[ProductKey]], Products!$A$2:$D$1000, 4, FALSE)</f>
        <v>Mountain-200 Black, 38</v>
      </c>
    </row>
    <row r="2643" spans="1:17" x14ac:dyDescent="0.25">
      <c r="A2643" s="2">
        <v>38170</v>
      </c>
      <c r="B2643" s="1" t="s">
        <v>4967</v>
      </c>
      <c r="C2643">
        <v>606</v>
      </c>
      <c r="D2643">
        <v>27896</v>
      </c>
      <c r="E2643">
        <v>10</v>
      </c>
      <c r="F2643">
        <v>1</v>
      </c>
      <c r="G2643">
        <v>1</v>
      </c>
      <c r="H2643" s="2">
        <v>43283</v>
      </c>
      <c r="I2643" t="str">
        <f>VLOOKUP(Sales[[#This Row],[TerritoryKey]], Territories[], 2, FALSE)</f>
        <v>United Kingdom</v>
      </c>
      <c r="J2643">
        <f>_xlfn.XLOOKUP(Sales[[#This Row],[ProductKey]], Products!$A:$A, Products!$J:$J)</f>
        <v>343.64960000000002</v>
      </c>
      <c r="K2643">
        <f>_xlfn.XLOOKUP(Sales[[#This Row],[ProductKey]], Products!$A:$A, Products!$K:$K)</f>
        <v>539.99</v>
      </c>
      <c r="L2643" s="1">
        <f>Sales[[#This Row],[ProductPrice]]*Sales[[#This Row],[OrderQuantity]]</f>
        <v>539.99</v>
      </c>
      <c r="M2643" s="1">
        <f>Sales[[#This Row],[OrderQuantity]]</f>
        <v>1</v>
      </c>
      <c r="N2643" s="1">
        <f>1</f>
        <v>1</v>
      </c>
      <c r="O2643" s="1">
        <f>Sales[[#This Row],[TotalSales]]-Sales[[#This Row],[TotalCost]]</f>
        <v>196.34039999999999</v>
      </c>
      <c r="P2643" s="1">
        <f>Sales[[#This Row],[ProductCost]]*Sales[[#This Row],[OrderQuantity]]</f>
        <v>343.64960000000002</v>
      </c>
      <c r="Q2643" s="1" t="str">
        <f>VLOOKUP(Sales[[#This Row],[ProductKey]], Products!$A$2:$D$1000, 4, FALSE)</f>
        <v>Road-750 Black, 52</v>
      </c>
    </row>
    <row r="2644" spans="1:17" x14ac:dyDescent="0.25">
      <c r="A2644" s="2">
        <v>38172</v>
      </c>
      <c r="B2644" s="1" t="s">
        <v>5000</v>
      </c>
      <c r="C2644">
        <v>352</v>
      </c>
      <c r="D2644">
        <v>14792</v>
      </c>
      <c r="E2644">
        <v>10</v>
      </c>
      <c r="F2644">
        <v>1</v>
      </c>
      <c r="G2644">
        <v>1</v>
      </c>
      <c r="H2644" s="2">
        <v>43285</v>
      </c>
      <c r="I2644" t="str">
        <f>VLOOKUP(Sales[[#This Row],[TerritoryKey]], Territories[], 2, FALSE)</f>
        <v>United Kingdom</v>
      </c>
      <c r="J2644">
        <f>_xlfn.XLOOKUP(Sales[[#This Row],[ProductKey]], Products!$A:$A, Products!$J:$J)</f>
        <v>1117.8559</v>
      </c>
      <c r="K2644">
        <f>_xlfn.XLOOKUP(Sales[[#This Row],[ProductKey]], Products!$A:$A, Products!$K:$K)</f>
        <v>2071.4196000000002</v>
      </c>
      <c r="L2644" s="1">
        <f>Sales[[#This Row],[ProductPrice]]*Sales[[#This Row],[OrderQuantity]]</f>
        <v>2071.4196000000002</v>
      </c>
      <c r="M2644" s="1">
        <f>Sales[[#This Row],[OrderQuantity]]</f>
        <v>1</v>
      </c>
      <c r="N2644" s="1">
        <f>1</f>
        <v>1</v>
      </c>
      <c r="O2644" s="1">
        <f>Sales[[#This Row],[TotalSales]]-Sales[[#This Row],[TotalCost]]</f>
        <v>953.56370000000015</v>
      </c>
      <c r="P2644" s="1">
        <f>Sales[[#This Row],[ProductCost]]*Sales[[#This Row],[OrderQuantity]]</f>
        <v>1117.8559</v>
      </c>
      <c r="Q2644" s="1" t="str">
        <f>VLOOKUP(Sales[[#This Row],[ProductKey]], Products!$A$2:$D$1000, 4, FALSE)</f>
        <v>Mountain-200 Silver, 38</v>
      </c>
    </row>
    <row r="2645" spans="1:17" x14ac:dyDescent="0.25">
      <c r="A2645" s="2">
        <v>38233</v>
      </c>
      <c r="B2645" s="1" t="s">
        <v>5019</v>
      </c>
      <c r="C2645">
        <v>358</v>
      </c>
      <c r="D2645">
        <v>14705</v>
      </c>
      <c r="E2645">
        <v>10</v>
      </c>
      <c r="F2645">
        <v>1</v>
      </c>
      <c r="G2645">
        <v>1</v>
      </c>
      <c r="H2645" s="2">
        <v>43346</v>
      </c>
      <c r="I2645" t="str">
        <f>VLOOKUP(Sales[[#This Row],[TerritoryKey]], Territories[], 2, FALSE)</f>
        <v>United Kingdom</v>
      </c>
      <c r="J2645">
        <f>_xlfn.XLOOKUP(Sales[[#This Row],[ProductKey]], Products!$A:$A, Products!$J:$J)</f>
        <v>1105.81</v>
      </c>
      <c r="K2645">
        <f>_xlfn.XLOOKUP(Sales[[#This Row],[ProductKey]], Products!$A:$A, Products!$K:$K)</f>
        <v>2049.0981999999999</v>
      </c>
      <c r="L2645" s="1">
        <f>Sales[[#This Row],[ProductPrice]]*Sales[[#This Row],[OrderQuantity]]</f>
        <v>2049.0981999999999</v>
      </c>
      <c r="M2645" s="1">
        <f>Sales[[#This Row],[OrderQuantity]]</f>
        <v>1</v>
      </c>
      <c r="N2645" s="1">
        <f>1</f>
        <v>1</v>
      </c>
      <c r="O2645" s="1">
        <f>Sales[[#This Row],[TotalSales]]-Sales[[#This Row],[TotalCost]]</f>
        <v>943.28819999999996</v>
      </c>
      <c r="P2645" s="1">
        <f>Sales[[#This Row],[ProductCost]]*Sales[[#This Row],[OrderQuantity]]</f>
        <v>1105.81</v>
      </c>
      <c r="Q2645" s="1" t="str">
        <f>VLOOKUP(Sales[[#This Row],[ProductKey]], Products!$A$2:$D$1000, 4, FALSE)</f>
        <v>Mountain-200 Black, 38</v>
      </c>
    </row>
    <row r="2646" spans="1:17" x14ac:dyDescent="0.25">
      <c r="A2646" s="2">
        <v>38048</v>
      </c>
      <c r="B2646" s="1" t="s">
        <v>5038</v>
      </c>
      <c r="C2646">
        <v>389</v>
      </c>
      <c r="D2646">
        <v>25546</v>
      </c>
      <c r="E2646">
        <v>10</v>
      </c>
      <c r="F2646">
        <v>1</v>
      </c>
      <c r="G2646">
        <v>1</v>
      </c>
      <c r="H2646" s="2">
        <v>43161</v>
      </c>
      <c r="I2646" t="str">
        <f>VLOOKUP(Sales[[#This Row],[TerritoryKey]], Territories[], 2, FALSE)</f>
        <v>United Kingdom</v>
      </c>
      <c r="J2646">
        <f>_xlfn.XLOOKUP(Sales[[#This Row],[ProductKey]], Products!$A:$A, Products!$J:$J)</f>
        <v>605.64919999999995</v>
      </c>
      <c r="K2646">
        <f>_xlfn.XLOOKUP(Sales[[#This Row],[ProductKey]], Products!$A:$A, Products!$K:$K)</f>
        <v>1000.4375</v>
      </c>
      <c r="L2646" s="1">
        <f>Sales[[#This Row],[ProductPrice]]*Sales[[#This Row],[OrderQuantity]]</f>
        <v>1000.4375</v>
      </c>
      <c r="M2646" s="1">
        <f>Sales[[#This Row],[OrderQuantity]]</f>
        <v>1</v>
      </c>
      <c r="N2646" s="1">
        <f>1</f>
        <v>1</v>
      </c>
      <c r="O2646" s="1">
        <f>Sales[[#This Row],[TotalSales]]-Sales[[#This Row],[TotalCost]]</f>
        <v>394.78830000000005</v>
      </c>
      <c r="P2646" s="1">
        <f>Sales[[#This Row],[ProductCost]]*Sales[[#This Row],[OrderQuantity]]</f>
        <v>605.64919999999995</v>
      </c>
      <c r="Q2646" s="1" t="str">
        <f>VLOOKUP(Sales[[#This Row],[ProductKey]], Products!$A$2:$D$1000, 4, FALSE)</f>
        <v>Road-550-W Yellow, 48</v>
      </c>
    </row>
    <row r="2647" spans="1:17" x14ac:dyDescent="0.25">
      <c r="A2647" s="2">
        <v>38323</v>
      </c>
      <c r="B2647" s="1" t="s">
        <v>5123</v>
      </c>
      <c r="C2647">
        <v>528</v>
      </c>
      <c r="D2647">
        <v>17709</v>
      </c>
      <c r="E2647">
        <v>10</v>
      </c>
      <c r="F2647">
        <v>1</v>
      </c>
      <c r="G2647">
        <v>1</v>
      </c>
      <c r="H2647" s="2">
        <v>43436</v>
      </c>
      <c r="I2647" t="str">
        <f>VLOOKUP(Sales[[#This Row],[TerritoryKey]], Territories[], 2, FALSE)</f>
        <v>United Kingdom</v>
      </c>
      <c r="J2647">
        <f>_xlfn.XLOOKUP(Sales[[#This Row],[ProductKey]], Products!$A:$A, Products!$J:$J)</f>
        <v>1.8663000000000001</v>
      </c>
      <c r="K2647">
        <f>_xlfn.XLOOKUP(Sales[[#This Row],[ProductKey]], Products!$A:$A, Products!$K:$K)</f>
        <v>4.99</v>
      </c>
      <c r="L2647" s="1">
        <f>Sales[[#This Row],[ProductPrice]]*Sales[[#This Row],[OrderQuantity]]</f>
        <v>4.99</v>
      </c>
      <c r="M2647" s="1">
        <f>Sales[[#This Row],[OrderQuantity]]</f>
        <v>1</v>
      </c>
      <c r="N2647" s="1">
        <f>1</f>
        <v>1</v>
      </c>
      <c r="O2647" s="1">
        <f>Sales[[#This Row],[TotalSales]]-Sales[[#This Row],[TotalCost]]</f>
        <v>3.1237000000000004</v>
      </c>
      <c r="P2647" s="1">
        <f>Sales[[#This Row],[ProductCost]]*Sales[[#This Row],[OrderQuantity]]</f>
        <v>1.8663000000000001</v>
      </c>
      <c r="Q2647" s="1" t="str">
        <f>VLOOKUP(Sales[[#This Row],[ProductKey]], Products!$A$2:$D$1000, 4, FALSE)</f>
        <v>Mountain Tire Tube</v>
      </c>
    </row>
    <row r="2648" spans="1:17" x14ac:dyDescent="0.25">
      <c r="A2648" s="2">
        <v>38050</v>
      </c>
      <c r="B2648" s="1" t="s">
        <v>5159</v>
      </c>
      <c r="C2648">
        <v>562</v>
      </c>
      <c r="D2648">
        <v>17225</v>
      </c>
      <c r="E2648">
        <v>10</v>
      </c>
      <c r="F2648">
        <v>1</v>
      </c>
      <c r="G2648">
        <v>1</v>
      </c>
      <c r="H2648" s="2">
        <v>43163</v>
      </c>
      <c r="I2648" t="str">
        <f>VLOOKUP(Sales[[#This Row],[TerritoryKey]], Territories[], 2, FALSE)</f>
        <v>United Kingdom</v>
      </c>
      <c r="J2648">
        <f>_xlfn.XLOOKUP(Sales[[#This Row],[ProductKey]], Products!$A:$A, Products!$J:$J)</f>
        <v>1481.9378999999999</v>
      </c>
      <c r="K2648">
        <f>_xlfn.XLOOKUP(Sales[[#This Row],[ProductKey]], Products!$A:$A, Products!$K:$K)</f>
        <v>2384.0700000000002</v>
      </c>
      <c r="L2648" s="1">
        <f>Sales[[#This Row],[ProductPrice]]*Sales[[#This Row],[OrderQuantity]]</f>
        <v>2384.0700000000002</v>
      </c>
      <c r="M2648" s="1">
        <f>Sales[[#This Row],[OrderQuantity]]</f>
        <v>1</v>
      </c>
      <c r="N2648" s="1">
        <f>1</f>
        <v>1</v>
      </c>
      <c r="O2648" s="1">
        <f>Sales[[#This Row],[TotalSales]]-Sales[[#This Row],[TotalCost]]</f>
        <v>902.13210000000026</v>
      </c>
      <c r="P2648" s="1">
        <f>Sales[[#This Row],[ProductCost]]*Sales[[#This Row],[OrderQuantity]]</f>
        <v>1481.9378999999999</v>
      </c>
      <c r="Q2648" s="1" t="str">
        <f>VLOOKUP(Sales[[#This Row],[ProductKey]], Products!$A$2:$D$1000, 4, FALSE)</f>
        <v>Touring-1000 Yellow, 50</v>
      </c>
    </row>
    <row r="2649" spans="1:17" x14ac:dyDescent="0.25">
      <c r="A2649" s="2">
        <v>38081</v>
      </c>
      <c r="B2649" s="1" t="s">
        <v>5169</v>
      </c>
      <c r="C2649">
        <v>574</v>
      </c>
      <c r="D2649">
        <v>29358</v>
      </c>
      <c r="E2649">
        <v>10</v>
      </c>
      <c r="F2649">
        <v>1</v>
      </c>
      <c r="G2649">
        <v>1</v>
      </c>
      <c r="H2649" s="2">
        <v>43194</v>
      </c>
      <c r="I2649" t="str">
        <f>VLOOKUP(Sales[[#This Row],[TerritoryKey]], Territories[], 2, FALSE)</f>
        <v>United Kingdom</v>
      </c>
      <c r="J2649">
        <f>_xlfn.XLOOKUP(Sales[[#This Row],[ProductKey]], Products!$A:$A, Products!$J:$J)</f>
        <v>1481.9378999999999</v>
      </c>
      <c r="K2649">
        <f>_xlfn.XLOOKUP(Sales[[#This Row],[ProductKey]], Products!$A:$A, Products!$K:$K)</f>
        <v>2384.0700000000002</v>
      </c>
      <c r="L2649" s="1">
        <f>Sales[[#This Row],[ProductPrice]]*Sales[[#This Row],[OrderQuantity]]</f>
        <v>2384.0700000000002</v>
      </c>
      <c r="M2649" s="1">
        <f>Sales[[#This Row],[OrderQuantity]]</f>
        <v>1</v>
      </c>
      <c r="N2649" s="1">
        <f>1</f>
        <v>1</v>
      </c>
      <c r="O2649" s="1">
        <f>Sales[[#This Row],[TotalSales]]-Sales[[#This Row],[TotalCost]]</f>
        <v>902.13210000000026</v>
      </c>
      <c r="P2649" s="1">
        <f>Sales[[#This Row],[ProductCost]]*Sales[[#This Row],[OrderQuantity]]</f>
        <v>1481.9378999999999</v>
      </c>
      <c r="Q2649" s="1" t="str">
        <f>VLOOKUP(Sales[[#This Row],[ProductKey]], Products!$A$2:$D$1000, 4, FALSE)</f>
        <v>Touring-1000 Blue, 50</v>
      </c>
    </row>
    <row r="2650" spans="1:17" x14ac:dyDescent="0.25">
      <c r="A2650" s="2">
        <v>38322</v>
      </c>
      <c r="B2650" s="1" t="s">
        <v>5171</v>
      </c>
      <c r="C2650">
        <v>537</v>
      </c>
      <c r="D2650">
        <v>18149</v>
      </c>
      <c r="E2650">
        <v>10</v>
      </c>
      <c r="F2650">
        <v>1</v>
      </c>
      <c r="G2650">
        <v>1</v>
      </c>
      <c r="H2650" s="2">
        <v>43435</v>
      </c>
      <c r="I2650" t="str">
        <f>VLOOKUP(Sales[[#This Row],[TerritoryKey]], Territories[], 2, FALSE)</f>
        <v>United Kingdom</v>
      </c>
      <c r="J2650">
        <f>_xlfn.XLOOKUP(Sales[[#This Row],[ProductKey]], Products!$A:$A, Products!$J:$J)</f>
        <v>13.09</v>
      </c>
      <c r="K2650">
        <f>_xlfn.XLOOKUP(Sales[[#This Row],[ProductKey]], Products!$A:$A, Products!$K:$K)</f>
        <v>35</v>
      </c>
      <c r="L2650" s="1">
        <f>Sales[[#This Row],[ProductPrice]]*Sales[[#This Row],[OrderQuantity]]</f>
        <v>35</v>
      </c>
      <c r="M2650" s="1">
        <f>Sales[[#This Row],[OrderQuantity]]</f>
        <v>1</v>
      </c>
      <c r="N2650" s="1">
        <f>1</f>
        <v>1</v>
      </c>
      <c r="O2650" s="1">
        <f>Sales[[#This Row],[TotalSales]]-Sales[[#This Row],[TotalCost]]</f>
        <v>21.91</v>
      </c>
      <c r="P2650" s="1">
        <f>Sales[[#This Row],[ProductCost]]*Sales[[#This Row],[OrderQuantity]]</f>
        <v>13.09</v>
      </c>
      <c r="Q2650" s="1" t="str">
        <f>VLOOKUP(Sales[[#This Row],[ProductKey]], Products!$A$2:$D$1000, 4, FALSE)</f>
        <v>HL Mountain Tire</v>
      </c>
    </row>
    <row r="2651" spans="1:17" x14ac:dyDescent="0.25">
      <c r="A2651" s="2">
        <v>38081</v>
      </c>
      <c r="B2651" s="1" t="s">
        <v>5173</v>
      </c>
      <c r="C2651">
        <v>377</v>
      </c>
      <c r="D2651">
        <v>20718</v>
      </c>
      <c r="E2651">
        <v>10</v>
      </c>
      <c r="F2651">
        <v>1</v>
      </c>
      <c r="G2651">
        <v>1</v>
      </c>
      <c r="H2651" s="2">
        <v>43194</v>
      </c>
      <c r="I2651" t="str">
        <f>VLOOKUP(Sales[[#This Row],[TerritoryKey]], Territories[], 2, FALSE)</f>
        <v>United Kingdom</v>
      </c>
      <c r="J2651">
        <f>_xlfn.XLOOKUP(Sales[[#This Row],[ProductKey]], Products!$A:$A, Products!$J:$J)</f>
        <v>1320.6838</v>
      </c>
      <c r="K2651">
        <f>_xlfn.XLOOKUP(Sales[[#This Row],[ProductKey]], Products!$A:$A, Products!$K:$K)</f>
        <v>2181.5625</v>
      </c>
      <c r="L2651" s="1">
        <f>Sales[[#This Row],[ProductPrice]]*Sales[[#This Row],[OrderQuantity]]</f>
        <v>2181.5625</v>
      </c>
      <c r="M2651" s="1">
        <f>Sales[[#This Row],[OrderQuantity]]</f>
        <v>1</v>
      </c>
      <c r="N2651" s="1">
        <f>1</f>
        <v>1</v>
      </c>
      <c r="O2651" s="1">
        <f>Sales[[#This Row],[TotalSales]]-Sales[[#This Row],[TotalCost]]</f>
        <v>860.87869999999998</v>
      </c>
      <c r="P2651" s="1">
        <f>Sales[[#This Row],[ProductCost]]*Sales[[#This Row],[OrderQuantity]]</f>
        <v>1320.6838</v>
      </c>
      <c r="Q2651" s="1" t="str">
        <f>VLOOKUP(Sales[[#This Row],[ProductKey]], Products!$A$2:$D$1000, 4, FALSE)</f>
        <v>Road-250 Black, 52</v>
      </c>
    </row>
    <row r="2652" spans="1:17" x14ac:dyDescent="0.25">
      <c r="A2652" s="2">
        <v>38111</v>
      </c>
      <c r="B2652" s="1" t="s">
        <v>5180</v>
      </c>
      <c r="C2652">
        <v>587</v>
      </c>
      <c r="D2652">
        <v>17977</v>
      </c>
      <c r="E2652">
        <v>10</v>
      </c>
      <c r="F2652">
        <v>1</v>
      </c>
      <c r="G2652">
        <v>1</v>
      </c>
      <c r="H2652" s="2">
        <v>43224</v>
      </c>
      <c r="I2652" t="str">
        <f>VLOOKUP(Sales[[#This Row],[TerritoryKey]], Territories[], 2, FALSE)</f>
        <v>United Kingdom</v>
      </c>
      <c r="J2652">
        <f>_xlfn.XLOOKUP(Sales[[#This Row],[ProductKey]], Products!$A:$A, Products!$J:$J)</f>
        <v>419.77839999999998</v>
      </c>
      <c r="K2652">
        <f>_xlfn.XLOOKUP(Sales[[#This Row],[ProductKey]], Products!$A:$A, Products!$K:$K)</f>
        <v>769.49</v>
      </c>
      <c r="L2652" s="1">
        <f>Sales[[#This Row],[ProductPrice]]*Sales[[#This Row],[OrderQuantity]]</f>
        <v>769.49</v>
      </c>
      <c r="M2652" s="1">
        <f>Sales[[#This Row],[OrderQuantity]]</f>
        <v>1</v>
      </c>
      <c r="N2652" s="1">
        <f>1</f>
        <v>1</v>
      </c>
      <c r="O2652" s="1">
        <f>Sales[[#This Row],[TotalSales]]-Sales[[#This Row],[TotalCost]]</f>
        <v>349.71160000000003</v>
      </c>
      <c r="P2652" s="1">
        <f>Sales[[#This Row],[ProductCost]]*Sales[[#This Row],[OrderQuantity]]</f>
        <v>419.77839999999998</v>
      </c>
      <c r="Q2652" s="1" t="str">
        <f>VLOOKUP(Sales[[#This Row],[ProductKey]], Products!$A$2:$D$1000, 4, FALSE)</f>
        <v>Mountain-400-W Silver, 38</v>
      </c>
    </row>
    <row r="2653" spans="1:17" x14ac:dyDescent="0.25">
      <c r="A2653" s="2">
        <v>37990</v>
      </c>
      <c r="B2653" s="1" t="s">
        <v>5196</v>
      </c>
      <c r="C2653">
        <v>362</v>
      </c>
      <c r="D2653">
        <v>19049</v>
      </c>
      <c r="E2653">
        <v>10</v>
      </c>
      <c r="F2653">
        <v>1</v>
      </c>
      <c r="G2653">
        <v>1</v>
      </c>
      <c r="H2653" s="2">
        <v>43104</v>
      </c>
      <c r="I2653" t="str">
        <f>VLOOKUP(Sales[[#This Row],[TerritoryKey]], Territories[], 2, FALSE)</f>
        <v>United Kingdom</v>
      </c>
      <c r="J2653">
        <f>_xlfn.XLOOKUP(Sales[[#This Row],[ProductKey]], Products!$A:$A, Products!$J:$J)</f>
        <v>1105.81</v>
      </c>
      <c r="K2653">
        <f>_xlfn.XLOOKUP(Sales[[#This Row],[ProductKey]], Products!$A:$A, Products!$K:$K)</f>
        <v>2049.0981999999999</v>
      </c>
      <c r="L2653" s="1">
        <f>Sales[[#This Row],[ProductPrice]]*Sales[[#This Row],[OrderQuantity]]</f>
        <v>2049.0981999999999</v>
      </c>
      <c r="M2653" s="1">
        <f>Sales[[#This Row],[OrderQuantity]]</f>
        <v>1</v>
      </c>
      <c r="N2653" s="1">
        <f>1</f>
        <v>1</v>
      </c>
      <c r="O2653" s="1">
        <f>Sales[[#This Row],[TotalSales]]-Sales[[#This Row],[TotalCost]]</f>
        <v>943.28819999999996</v>
      </c>
      <c r="P2653" s="1">
        <f>Sales[[#This Row],[ProductCost]]*Sales[[#This Row],[OrderQuantity]]</f>
        <v>1105.81</v>
      </c>
      <c r="Q2653" s="1" t="str">
        <f>VLOOKUP(Sales[[#This Row],[ProductKey]], Products!$A$2:$D$1000, 4, FALSE)</f>
        <v>Mountain-200 Black, 46</v>
      </c>
    </row>
    <row r="2654" spans="1:17" x14ac:dyDescent="0.25">
      <c r="A2654" s="2">
        <v>38050</v>
      </c>
      <c r="B2654" s="1" t="s">
        <v>5243</v>
      </c>
      <c r="C2654">
        <v>561</v>
      </c>
      <c r="D2654">
        <v>29360</v>
      </c>
      <c r="E2654">
        <v>10</v>
      </c>
      <c r="F2654">
        <v>1</v>
      </c>
      <c r="G2654">
        <v>1</v>
      </c>
      <c r="H2654" s="2">
        <v>43163</v>
      </c>
      <c r="I2654" t="str">
        <f>VLOOKUP(Sales[[#This Row],[TerritoryKey]], Territories[], 2, FALSE)</f>
        <v>United Kingdom</v>
      </c>
      <c r="J2654">
        <f>_xlfn.XLOOKUP(Sales[[#This Row],[ProductKey]], Products!$A:$A, Products!$J:$J)</f>
        <v>1481.9378999999999</v>
      </c>
      <c r="K2654">
        <f>_xlfn.XLOOKUP(Sales[[#This Row],[ProductKey]], Products!$A:$A, Products!$K:$K)</f>
        <v>2384.0700000000002</v>
      </c>
      <c r="L2654" s="1">
        <f>Sales[[#This Row],[ProductPrice]]*Sales[[#This Row],[OrderQuantity]]</f>
        <v>2384.0700000000002</v>
      </c>
      <c r="M2654" s="1">
        <f>Sales[[#This Row],[OrderQuantity]]</f>
        <v>1</v>
      </c>
      <c r="N2654" s="1">
        <f>1</f>
        <v>1</v>
      </c>
      <c r="O2654" s="1">
        <f>Sales[[#This Row],[TotalSales]]-Sales[[#This Row],[TotalCost]]</f>
        <v>902.13210000000026</v>
      </c>
      <c r="P2654" s="1">
        <f>Sales[[#This Row],[ProductCost]]*Sales[[#This Row],[OrderQuantity]]</f>
        <v>1481.9378999999999</v>
      </c>
      <c r="Q2654" s="1" t="str">
        <f>VLOOKUP(Sales[[#This Row],[ProductKey]], Products!$A$2:$D$1000, 4, FALSE)</f>
        <v>Touring-1000 Yellow, 46</v>
      </c>
    </row>
    <row r="2655" spans="1:17" x14ac:dyDescent="0.25">
      <c r="A2655" s="2">
        <v>38110</v>
      </c>
      <c r="B2655" s="1" t="s">
        <v>5245</v>
      </c>
      <c r="C2655">
        <v>385</v>
      </c>
      <c r="D2655">
        <v>24712</v>
      </c>
      <c r="E2655">
        <v>10</v>
      </c>
      <c r="F2655">
        <v>1</v>
      </c>
      <c r="G2655">
        <v>1</v>
      </c>
      <c r="H2655" s="2">
        <v>43223</v>
      </c>
      <c r="I2655" t="str">
        <f>VLOOKUP(Sales[[#This Row],[TerritoryKey]], Territories[], 2, FALSE)</f>
        <v>United Kingdom</v>
      </c>
      <c r="J2655">
        <f>_xlfn.XLOOKUP(Sales[[#This Row],[ProductKey]], Products!$A:$A, Products!$J:$J)</f>
        <v>605.64919999999995</v>
      </c>
      <c r="K2655">
        <f>_xlfn.XLOOKUP(Sales[[#This Row],[ProductKey]], Products!$A:$A, Products!$K:$K)</f>
        <v>1000.4375</v>
      </c>
      <c r="L2655" s="1">
        <f>Sales[[#This Row],[ProductPrice]]*Sales[[#This Row],[OrderQuantity]]</f>
        <v>1000.4375</v>
      </c>
      <c r="M2655" s="1">
        <f>Sales[[#This Row],[OrderQuantity]]</f>
        <v>1</v>
      </c>
      <c r="N2655" s="1">
        <f>1</f>
        <v>1</v>
      </c>
      <c r="O2655" s="1">
        <f>Sales[[#This Row],[TotalSales]]-Sales[[#This Row],[TotalCost]]</f>
        <v>394.78830000000005</v>
      </c>
      <c r="P2655" s="1">
        <f>Sales[[#This Row],[ProductCost]]*Sales[[#This Row],[OrderQuantity]]</f>
        <v>605.64919999999995</v>
      </c>
      <c r="Q2655" s="1" t="str">
        <f>VLOOKUP(Sales[[#This Row],[ProductKey]], Products!$A$2:$D$1000, 4, FALSE)</f>
        <v>Road-550-W Yellow, 42</v>
      </c>
    </row>
    <row r="2656" spans="1:17" x14ac:dyDescent="0.25">
      <c r="A2656" s="2">
        <v>38142</v>
      </c>
      <c r="B2656" s="1" t="s">
        <v>5246</v>
      </c>
      <c r="C2656">
        <v>581</v>
      </c>
      <c r="D2656">
        <v>22470</v>
      </c>
      <c r="E2656">
        <v>10</v>
      </c>
      <c r="F2656">
        <v>1</v>
      </c>
      <c r="G2656">
        <v>1</v>
      </c>
      <c r="H2656" s="2">
        <v>43255</v>
      </c>
      <c r="I2656" t="str">
        <f>VLOOKUP(Sales[[#This Row],[TerritoryKey]], Territories[], 2, FALSE)</f>
        <v>United Kingdom</v>
      </c>
      <c r="J2656">
        <f>_xlfn.XLOOKUP(Sales[[#This Row],[ProductKey]], Products!$A:$A, Products!$J:$J)</f>
        <v>1082.51</v>
      </c>
      <c r="K2656">
        <f>_xlfn.XLOOKUP(Sales[[#This Row],[ProductKey]], Products!$A:$A, Products!$K:$K)</f>
        <v>1700.99</v>
      </c>
      <c r="L2656" s="1">
        <f>Sales[[#This Row],[ProductPrice]]*Sales[[#This Row],[OrderQuantity]]</f>
        <v>1700.99</v>
      </c>
      <c r="M2656" s="1">
        <f>Sales[[#This Row],[OrderQuantity]]</f>
        <v>1</v>
      </c>
      <c r="N2656" s="1">
        <f>1</f>
        <v>1</v>
      </c>
      <c r="O2656" s="1">
        <f>Sales[[#This Row],[TotalSales]]-Sales[[#This Row],[TotalCost]]</f>
        <v>618.48</v>
      </c>
      <c r="P2656" s="1">
        <f>Sales[[#This Row],[ProductCost]]*Sales[[#This Row],[OrderQuantity]]</f>
        <v>1082.51</v>
      </c>
      <c r="Q2656" s="1" t="str">
        <f>VLOOKUP(Sales[[#This Row],[ProductKey]], Products!$A$2:$D$1000, 4, FALSE)</f>
        <v>Road-350-W Yellow, 42</v>
      </c>
    </row>
    <row r="2657" spans="1:17" x14ac:dyDescent="0.25">
      <c r="A2657" s="2">
        <v>38203</v>
      </c>
      <c r="B2657" s="1" t="s">
        <v>5269</v>
      </c>
      <c r="C2657">
        <v>383</v>
      </c>
      <c r="D2657">
        <v>24702</v>
      </c>
      <c r="E2657">
        <v>10</v>
      </c>
      <c r="F2657">
        <v>1</v>
      </c>
      <c r="G2657">
        <v>1</v>
      </c>
      <c r="H2657" s="2">
        <v>43316</v>
      </c>
      <c r="I2657" t="str">
        <f>VLOOKUP(Sales[[#This Row],[TerritoryKey]], Territories[], 2, FALSE)</f>
        <v>United Kingdom</v>
      </c>
      <c r="J2657">
        <f>_xlfn.XLOOKUP(Sales[[#This Row],[ProductKey]], Products!$A:$A, Products!$J:$J)</f>
        <v>605.64919999999995</v>
      </c>
      <c r="K2657">
        <f>_xlfn.XLOOKUP(Sales[[#This Row],[ProductKey]], Products!$A:$A, Products!$K:$K)</f>
        <v>1000.4375</v>
      </c>
      <c r="L2657" s="1">
        <f>Sales[[#This Row],[ProductPrice]]*Sales[[#This Row],[OrderQuantity]]</f>
        <v>1000.4375</v>
      </c>
      <c r="M2657" s="1">
        <f>Sales[[#This Row],[OrderQuantity]]</f>
        <v>1</v>
      </c>
      <c r="N2657" s="1">
        <f>1</f>
        <v>1</v>
      </c>
      <c r="O2657" s="1">
        <f>Sales[[#This Row],[TotalSales]]-Sales[[#This Row],[TotalCost]]</f>
        <v>394.78830000000005</v>
      </c>
      <c r="P2657" s="1">
        <f>Sales[[#This Row],[ProductCost]]*Sales[[#This Row],[OrderQuantity]]</f>
        <v>605.64919999999995</v>
      </c>
      <c r="Q2657" s="1" t="str">
        <f>VLOOKUP(Sales[[#This Row],[ProductKey]], Products!$A$2:$D$1000, 4, FALSE)</f>
        <v>Road-550-W Yellow, 40</v>
      </c>
    </row>
    <row r="2658" spans="1:17" x14ac:dyDescent="0.25">
      <c r="A2658" s="2">
        <v>38263</v>
      </c>
      <c r="B2658" s="1" t="s">
        <v>5284</v>
      </c>
      <c r="C2658">
        <v>560</v>
      </c>
      <c r="D2658">
        <v>13517</v>
      </c>
      <c r="E2658">
        <v>10</v>
      </c>
      <c r="F2658">
        <v>1</v>
      </c>
      <c r="G2658">
        <v>1</v>
      </c>
      <c r="H2658" s="2">
        <v>43376</v>
      </c>
      <c r="I2658" t="str">
        <f>VLOOKUP(Sales[[#This Row],[TerritoryKey]], Territories[], 2, FALSE)</f>
        <v>United Kingdom</v>
      </c>
      <c r="J2658">
        <f>_xlfn.XLOOKUP(Sales[[#This Row],[ProductKey]], Products!$A:$A, Products!$J:$J)</f>
        <v>755.1508</v>
      </c>
      <c r="K2658">
        <f>_xlfn.XLOOKUP(Sales[[#This Row],[ProductKey]], Products!$A:$A, Products!$K:$K)</f>
        <v>1214.8499999999999</v>
      </c>
      <c r="L2658" s="1">
        <f>Sales[[#This Row],[ProductPrice]]*Sales[[#This Row],[OrderQuantity]]</f>
        <v>1214.8499999999999</v>
      </c>
      <c r="M2658" s="1">
        <f>Sales[[#This Row],[OrderQuantity]]</f>
        <v>1</v>
      </c>
      <c r="N2658" s="1">
        <f>1</f>
        <v>1</v>
      </c>
      <c r="O2658" s="1">
        <f>Sales[[#This Row],[TotalSales]]-Sales[[#This Row],[TotalCost]]</f>
        <v>459.69919999999991</v>
      </c>
      <c r="P2658" s="1">
        <f>Sales[[#This Row],[ProductCost]]*Sales[[#This Row],[OrderQuantity]]</f>
        <v>755.1508</v>
      </c>
      <c r="Q2658" s="1" t="str">
        <f>VLOOKUP(Sales[[#This Row],[ProductKey]], Products!$A$2:$D$1000, 4, FALSE)</f>
        <v>Touring-2000 Blue, 60</v>
      </c>
    </row>
    <row r="2659" spans="1:17" x14ac:dyDescent="0.25">
      <c r="A2659" s="2">
        <v>38111</v>
      </c>
      <c r="B2659" s="1" t="s">
        <v>5308</v>
      </c>
      <c r="C2659">
        <v>606</v>
      </c>
      <c r="D2659">
        <v>28375</v>
      </c>
      <c r="E2659">
        <v>10</v>
      </c>
      <c r="F2659">
        <v>1</v>
      </c>
      <c r="G2659">
        <v>1</v>
      </c>
      <c r="H2659" s="2">
        <v>43224</v>
      </c>
      <c r="I2659" t="str">
        <f>VLOOKUP(Sales[[#This Row],[TerritoryKey]], Territories[], 2, FALSE)</f>
        <v>United Kingdom</v>
      </c>
      <c r="J2659">
        <f>_xlfn.XLOOKUP(Sales[[#This Row],[ProductKey]], Products!$A:$A, Products!$J:$J)</f>
        <v>343.64960000000002</v>
      </c>
      <c r="K2659">
        <f>_xlfn.XLOOKUP(Sales[[#This Row],[ProductKey]], Products!$A:$A, Products!$K:$K)</f>
        <v>539.99</v>
      </c>
      <c r="L2659" s="1">
        <f>Sales[[#This Row],[ProductPrice]]*Sales[[#This Row],[OrderQuantity]]</f>
        <v>539.99</v>
      </c>
      <c r="M2659" s="1">
        <f>Sales[[#This Row],[OrderQuantity]]</f>
        <v>1</v>
      </c>
      <c r="N2659" s="1">
        <f>1</f>
        <v>1</v>
      </c>
      <c r="O2659" s="1">
        <f>Sales[[#This Row],[TotalSales]]-Sales[[#This Row],[TotalCost]]</f>
        <v>196.34039999999999</v>
      </c>
      <c r="P2659" s="1">
        <f>Sales[[#This Row],[ProductCost]]*Sales[[#This Row],[OrderQuantity]]</f>
        <v>343.64960000000002</v>
      </c>
      <c r="Q2659" s="1" t="str">
        <f>VLOOKUP(Sales[[#This Row],[ProductKey]], Products!$A$2:$D$1000, 4, FALSE)</f>
        <v>Road-750 Black, 52</v>
      </c>
    </row>
    <row r="2660" spans="1:17" x14ac:dyDescent="0.25">
      <c r="A2660" s="2">
        <v>38231</v>
      </c>
      <c r="B2660" s="1" t="s">
        <v>5329</v>
      </c>
      <c r="C2660">
        <v>596</v>
      </c>
      <c r="D2660">
        <v>19278</v>
      </c>
      <c r="E2660">
        <v>10</v>
      </c>
      <c r="F2660">
        <v>1</v>
      </c>
      <c r="G2660">
        <v>1</v>
      </c>
      <c r="H2660" s="2">
        <v>43344</v>
      </c>
      <c r="I2660" t="str">
        <f>VLOOKUP(Sales[[#This Row],[TerritoryKey]], Territories[], 2, FALSE)</f>
        <v>United Kingdom</v>
      </c>
      <c r="J2660">
        <f>_xlfn.XLOOKUP(Sales[[#This Row],[ProductKey]], Products!$A:$A, Products!$J:$J)</f>
        <v>294.5797</v>
      </c>
      <c r="K2660">
        <f>_xlfn.XLOOKUP(Sales[[#This Row],[ProductKey]], Products!$A:$A, Products!$K:$K)</f>
        <v>539.99</v>
      </c>
      <c r="L2660" s="1">
        <f>Sales[[#This Row],[ProductPrice]]*Sales[[#This Row],[OrderQuantity]]</f>
        <v>539.99</v>
      </c>
      <c r="M2660" s="1">
        <f>Sales[[#This Row],[OrderQuantity]]</f>
        <v>1</v>
      </c>
      <c r="N2660" s="1">
        <f>1</f>
        <v>1</v>
      </c>
      <c r="O2660" s="1">
        <f>Sales[[#This Row],[TotalSales]]-Sales[[#This Row],[TotalCost]]</f>
        <v>245.41030000000001</v>
      </c>
      <c r="P2660" s="1">
        <f>Sales[[#This Row],[ProductCost]]*Sales[[#This Row],[OrderQuantity]]</f>
        <v>294.5797</v>
      </c>
      <c r="Q2660" s="1" t="str">
        <f>VLOOKUP(Sales[[#This Row],[ProductKey]], Products!$A$2:$D$1000, 4, FALSE)</f>
        <v>Mountain-500 Black, 40</v>
      </c>
    </row>
    <row r="2661" spans="1:17" x14ac:dyDescent="0.25">
      <c r="A2661" s="2">
        <v>38172</v>
      </c>
      <c r="B2661" s="1" t="s">
        <v>5363</v>
      </c>
      <c r="C2661">
        <v>214</v>
      </c>
      <c r="D2661">
        <v>11497</v>
      </c>
      <c r="E2661">
        <v>10</v>
      </c>
      <c r="F2661">
        <v>1</v>
      </c>
      <c r="G2661">
        <v>1</v>
      </c>
      <c r="H2661" s="2">
        <v>43285</v>
      </c>
      <c r="I2661" t="str">
        <f>VLOOKUP(Sales[[#This Row],[TerritoryKey]], Territories[], 2, FALSE)</f>
        <v>United Kingdom</v>
      </c>
      <c r="J2661">
        <f>_xlfn.XLOOKUP(Sales[[#This Row],[ProductKey]], Products!$A:$A, Products!$J:$J)</f>
        <v>13.0863</v>
      </c>
      <c r="K2661">
        <f>_xlfn.XLOOKUP(Sales[[#This Row],[ProductKey]], Products!$A:$A, Products!$K:$K)</f>
        <v>34.99</v>
      </c>
      <c r="L2661" s="1">
        <f>Sales[[#This Row],[ProductPrice]]*Sales[[#This Row],[OrderQuantity]]</f>
        <v>34.99</v>
      </c>
      <c r="M2661" s="1">
        <f>Sales[[#This Row],[OrderQuantity]]</f>
        <v>1</v>
      </c>
      <c r="N2661" s="1">
        <f>1</f>
        <v>1</v>
      </c>
      <c r="O2661" s="1">
        <f>Sales[[#This Row],[TotalSales]]-Sales[[#This Row],[TotalCost]]</f>
        <v>21.903700000000001</v>
      </c>
      <c r="P2661" s="1">
        <f>Sales[[#This Row],[ProductCost]]*Sales[[#This Row],[OrderQuantity]]</f>
        <v>13.0863</v>
      </c>
      <c r="Q2661" s="1" t="str">
        <f>VLOOKUP(Sales[[#This Row],[ProductKey]], Products!$A$2:$D$1000, 4, FALSE)</f>
        <v>Sport-100 Helmet, Red</v>
      </c>
    </row>
    <row r="2662" spans="1:17" x14ac:dyDescent="0.25">
      <c r="A2662" s="2">
        <v>38021</v>
      </c>
      <c r="B2662" s="1" t="s">
        <v>5378</v>
      </c>
      <c r="C2662">
        <v>475</v>
      </c>
      <c r="D2662">
        <v>16579</v>
      </c>
      <c r="E2662">
        <v>10</v>
      </c>
      <c r="F2662">
        <v>1</v>
      </c>
      <c r="G2662">
        <v>1</v>
      </c>
      <c r="H2662" s="2">
        <v>43135</v>
      </c>
      <c r="I2662" t="str">
        <f>VLOOKUP(Sales[[#This Row],[TerritoryKey]], Territories[], 2, FALSE)</f>
        <v>United Kingdom</v>
      </c>
      <c r="J2662">
        <f>_xlfn.XLOOKUP(Sales[[#This Row],[ProductKey]], Products!$A:$A, Products!$J:$J)</f>
        <v>26.176300000000001</v>
      </c>
      <c r="K2662">
        <f>_xlfn.XLOOKUP(Sales[[#This Row],[ProductKey]], Products!$A:$A, Products!$K:$K)</f>
        <v>69.989999999999995</v>
      </c>
      <c r="L2662" s="1">
        <f>Sales[[#This Row],[ProductPrice]]*Sales[[#This Row],[OrderQuantity]]</f>
        <v>69.989999999999995</v>
      </c>
      <c r="M2662" s="1">
        <f>Sales[[#This Row],[OrderQuantity]]</f>
        <v>1</v>
      </c>
      <c r="N2662" s="1">
        <f>1</f>
        <v>1</v>
      </c>
      <c r="O2662" s="1">
        <f>Sales[[#This Row],[TotalSales]]-Sales[[#This Row],[TotalCost]]</f>
        <v>43.813699999999997</v>
      </c>
      <c r="P2662" s="1">
        <f>Sales[[#This Row],[ProductCost]]*Sales[[#This Row],[OrderQuantity]]</f>
        <v>26.176300000000001</v>
      </c>
      <c r="Q2662" s="1" t="str">
        <f>VLOOKUP(Sales[[#This Row],[ProductKey]], Products!$A$2:$D$1000, 4, FALSE)</f>
        <v>Women's Mountain Shorts, M</v>
      </c>
    </row>
    <row r="2663" spans="1:17" x14ac:dyDescent="0.25">
      <c r="A2663" s="2">
        <v>38234</v>
      </c>
      <c r="B2663" s="1" t="s">
        <v>5423</v>
      </c>
      <c r="C2663">
        <v>383</v>
      </c>
      <c r="D2663">
        <v>25467</v>
      </c>
      <c r="E2663">
        <v>10</v>
      </c>
      <c r="F2663">
        <v>1</v>
      </c>
      <c r="G2663">
        <v>1</v>
      </c>
      <c r="H2663" s="2">
        <v>43347</v>
      </c>
      <c r="I2663" t="str">
        <f>VLOOKUP(Sales[[#This Row],[TerritoryKey]], Territories[], 2, FALSE)</f>
        <v>United Kingdom</v>
      </c>
      <c r="J2663">
        <f>_xlfn.XLOOKUP(Sales[[#This Row],[ProductKey]], Products!$A:$A, Products!$J:$J)</f>
        <v>605.64919999999995</v>
      </c>
      <c r="K2663">
        <f>_xlfn.XLOOKUP(Sales[[#This Row],[ProductKey]], Products!$A:$A, Products!$K:$K)</f>
        <v>1000.4375</v>
      </c>
      <c r="L2663" s="1">
        <f>Sales[[#This Row],[ProductPrice]]*Sales[[#This Row],[OrderQuantity]]</f>
        <v>1000.4375</v>
      </c>
      <c r="M2663" s="1">
        <f>Sales[[#This Row],[OrderQuantity]]</f>
        <v>1</v>
      </c>
      <c r="N2663" s="1">
        <f>1</f>
        <v>1</v>
      </c>
      <c r="O2663" s="1">
        <f>Sales[[#This Row],[TotalSales]]-Sales[[#This Row],[TotalCost]]</f>
        <v>394.78830000000005</v>
      </c>
      <c r="P2663" s="1">
        <f>Sales[[#This Row],[ProductCost]]*Sales[[#This Row],[OrderQuantity]]</f>
        <v>605.64919999999995</v>
      </c>
      <c r="Q2663" s="1" t="str">
        <f>VLOOKUP(Sales[[#This Row],[ProductKey]], Products!$A$2:$D$1000, 4, FALSE)</f>
        <v>Road-550-W Yellow, 40</v>
      </c>
    </row>
    <row r="2664" spans="1:17" x14ac:dyDescent="0.25">
      <c r="A2664" s="2">
        <v>38295</v>
      </c>
      <c r="B2664" s="1" t="s">
        <v>5424</v>
      </c>
      <c r="C2664">
        <v>599</v>
      </c>
      <c r="D2664">
        <v>19312</v>
      </c>
      <c r="E2664">
        <v>10</v>
      </c>
      <c r="F2664">
        <v>1</v>
      </c>
      <c r="G2664">
        <v>1</v>
      </c>
      <c r="H2664" s="2">
        <v>43408</v>
      </c>
      <c r="I2664" t="str">
        <f>VLOOKUP(Sales[[#This Row],[TerritoryKey]], Territories[], 2, FALSE)</f>
        <v>United Kingdom</v>
      </c>
      <c r="J2664">
        <f>_xlfn.XLOOKUP(Sales[[#This Row],[ProductKey]], Products!$A:$A, Products!$J:$J)</f>
        <v>294.5797</v>
      </c>
      <c r="K2664">
        <f>_xlfn.XLOOKUP(Sales[[#This Row],[ProductKey]], Products!$A:$A, Products!$K:$K)</f>
        <v>539.99</v>
      </c>
      <c r="L2664" s="1">
        <f>Sales[[#This Row],[ProductPrice]]*Sales[[#This Row],[OrderQuantity]]</f>
        <v>539.99</v>
      </c>
      <c r="M2664" s="1">
        <f>Sales[[#This Row],[OrderQuantity]]</f>
        <v>1</v>
      </c>
      <c r="N2664" s="1">
        <f>1</f>
        <v>1</v>
      </c>
      <c r="O2664" s="1">
        <f>Sales[[#This Row],[TotalSales]]-Sales[[#This Row],[TotalCost]]</f>
        <v>245.41030000000001</v>
      </c>
      <c r="P2664" s="1">
        <f>Sales[[#This Row],[ProductCost]]*Sales[[#This Row],[OrderQuantity]]</f>
        <v>294.5797</v>
      </c>
      <c r="Q2664" s="1" t="str">
        <f>VLOOKUP(Sales[[#This Row],[ProductKey]], Products!$A$2:$D$1000, 4, FALSE)</f>
        <v>Mountain-500 Black, 48</v>
      </c>
    </row>
    <row r="2665" spans="1:17" x14ac:dyDescent="0.25">
      <c r="A2665" s="2">
        <v>38234</v>
      </c>
      <c r="B2665" s="1" t="s">
        <v>5473</v>
      </c>
      <c r="C2665">
        <v>604</v>
      </c>
      <c r="D2665">
        <v>27762</v>
      </c>
      <c r="E2665">
        <v>10</v>
      </c>
      <c r="F2665">
        <v>1</v>
      </c>
      <c r="G2665">
        <v>1</v>
      </c>
      <c r="H2665" s="2">
        <v>43347</v>
      </c>
      <c r="I2665" t="str">
        <f>VLOOKUP(Sales[[#This Row],[TerritoryKey]], Territories[], 2, FALSE)</f>
        <v>United Kingdom</v>
      </c>
      <c r="J2665">
        <f>_xlfn.XLOOKUP(Sales[[#This Row],[ProductKey]], Products!$A:$A, Products!$J:$J)</f>
        <v>343.64960000000002</v>
      </c>
      <c r="K2665">
        <f>_xlfn.XLOOKUP(Sales[[#This Row],[ProductKey]], Products!$A:$A, Products!$K:$K)</f>
        <v>539.99</v>
      </c>
      <c r="L2665" s="1">
        <f>Sales[[#This Row],[ProductPrice]]*Sales[[#This Row],[OrderQuantity]]</f>
        <v>539.99</v>
      </c>
      <c r="M2665" s="1">
        <f>Sales[[#This Row],[OrderQuantity]]</f>
        <v>1</v>
      </c>
      <c r="N2665" s="1">
        <f>1</f>
        <v>1</v>
      </c>
      <c r="O2665" s="1">
        <f>Sales[[#This Row],[TotalSales]]-Sales[[#This Row],[TotalCost]]</f>
        <v>196.34039999999999</v>
      </c>
      <c r="P2665" s="1">
        <f>Sales[[#This Row],[ProductCost]]*Sales[[#This Row],[OrderQuantity]]</f>
        <v>343.64960000000002</v>
      </c>
      <c r="Q2665" s="1" t="str">
        <f>VLOOKUP(Sales[[#This Row],[ProductKey]], Products!$A$2:$D$1000, 4, FALSE)</f>
        <v>Road-750 Black, 44</v>
      </c>
    </row>
    <row r="2666" spans="1:17" x14ac:dyDescent="0.25">
      <c r="A2666" s="2">
        <v>38109</v>
      </c>
      <c r="B2666" s="1" t="s">
        <v>5487</v>
      </c>
      <c r="C2666">
        <v>535</v>
      </c>
      <c r="D2666">
        <v>21544</v>
      </c>
      <c r="E2666">
        <v>10</v>
      </c>
      <c r="F2666">
        <v>1</v>
      </c>
      <c r="G2666">
        <v>1</v>
      </c>
      <c r="H2666" s="2">
        <v>43222</v>
      </c>
      <c r="I2666" t="str">
        <f>VLOOKUP(Sales[[#This Row],[TerritoryKey]], Territories[], 2, FALSE)</f>
        <v>United Kingdom</v>
      </c>
      <c r="J2666">
        <f>_xlfn.XLOOKUP(Sales[[#This Row],[ProductKey]], Products!$A:$A, Products!$J:$J)</f>
        <v>9.3462999999999994</v>
      </c>
      <c r="K2666">
        <f>_xlfn.XLOOKUP(Sales[[#This Row],[ProductKey]], Products!$A:$A, Products!$K:$K)</f>
        <v>24.99</v>
      </c>
      <c r="L2666" s="1">
        <f>Sales[[#This Row],[ProductPrice]]*Sales[[#This Row],[OrderQuantity]]</f>
        <v>24.99</v>
      </c>
      <c r="M2666" s="1">
        <f>Sales[[#This Row],[OrderQuantity]]</f>
        <v>1</v>
      </c>
      <c r="N2666" s="1">
        <f>1</f>
        <v>1</v>
      </c>
      <c r="O2666" s="1">
        <f>Sales[[#This Row],[TotalSales]]-Sales[[#This Row],[TotalCost]]</f>
        <v>15.643699999999999</v>
      </c>
      <c r="P2666" s="1">
        <f>Sales[[#This Row],[ProductCost]]*Sales[[#This Row],[OrderQuantity]]</f>
        <v>9.3462999999999994</v>
      </c>
      <c r="Q2666" s="1" t="str">
        <f>VLOOKUP(Sales[[#This Row],[ProductKey]], Products!$A$2:$D$1000, 4, FALSE)</f>
        <v>LL Mountain Tire</v>
      </c>
    </row>
    <row r="2667" spans="1:17" x14ac:dyDescent="0.25">
      <c r="A2667" s="2">
        <v>38322</v>
      </c>
      <c r="B2667" s="1" t="s">
        <v>5500</v>
      </c>
      <c r="C2667">
        <v>605</v>
      </c>
      <c r="D2667">
        <v>12292</v>
      </c>
      <c r="E2667">
        <v>10</v>
      </c>
      <c r="F2667">
        <v>1</v>
      </c>
      <c r="G2667">
        <v>1</v>
      </c>
      <c r="H2667" s="2">
        <v>43435</v>
      </c>
      <c r="I2667" t="str">
        <f>VLOOKUP(Sales[[#This Row],[TerritoryKey]], Territories[], 2, FALSE)</f>
        <v>United Kingdom</v>
      </c>
      <c r="J2667">
        <f>_xlfn.XLOOKUP(Sales[[#This Row],[ProductKey]], Products!$A:$A, Products!$J:$J)</f>
        <v>343.64960000000002</v>
      </c>
      <c r="K2667">
        <f>_xlfn.XLOOKUP(Sales[[#This Row],[ProductKey]], Products!$A:$A, Products!$K:$K)</f>
        <v>539.99</v>
      </c>
      <c r="L2667" s="1">
        <f>Sales[[#This Row],[ProductPrice]]*Sales[[#This Row],[OrderQuantity]]</f>
        <v>539.99</v>
      </c>
      <c r="M2667" s="1">
        <f>Sales[[#This Row],[OrderQuantity]]</f>
        <v>1</v>
      </c>
      <c r="N2667" s="1">
        <f>1</f>
        <v>1</v>
      </c>
      <c r="O2667" s="1">
        <f>Sales[[#This Row],[TotalSales]]-Sales[[#This Row],[TotalCost]]</f>
        <v>196.34039999999999</v>
      </c>
      <c r="P2667" s="1">
        <f>Sales[[#This Row],[ProductCost]]*Sales[[#This Row],[OrderQuantity]]</f>
        <v>343.64960000000002</v>
      </c>
      <c r="Q2667" s="1" t="str">
        <f>VLOOKUP(Sales[[#This Row],[ProductKey]], Products!$A$2:$D$1000, 4, FALSE)</f>
        <v>Road-750 Black, 48</v>
      </c>
    </row>
    <row r="2668" spans="1:17" x14ac:dyDescent="0.25">
      <c r="A2668" s="2">
        <v>38109</v>
      </c>
      <c r="B2668" s="1" t="s">
        <v>5507</v>
      </c>
      <c r="C2668">
        <v>590</v>
      </c>
      <c r="D2668">
        <v>16509</v>
      </c>
      <c r="E2668">
        <v>10</v>
      </c>
      <c r="F2668">
        <v>1</v>
      </c>
      <c r="G2668">
        <v>1</v>
      </c>
      <c r="H2668" s="2">
        <v>43222</v>
      </c>
      <c r="I2668" t="str">
        <f>VLOOKUP(Sales[[#This Row],[TerritoryKey]], Territories[], 2, FALSE)</f>
        <v>United Kingdom</v>
      </c>
      <c r="J2668">
        <f>_xlfn.XLOOKUP(Sales[[#This Row],[ProductKey]], Products!$A:$A, Products!$J:$J)</f>
        <v>419.77839999999998</v>
      </c>
      <c r="K2668">
        <f>_xlfn.XLOOKUP(Sales[[#This Row],[ProductKey]], Products!$A:$A, Products!$K:$K)</f>
        <v>769.49</v>
      </c>
      <c r="L2668" s="1">
        <f>Sales[[#This Row],[ProductPrice]]*Sales[[#This Row],[OrderQuantity]]</f>
        <v>769.49</v>
      </c>
      <c r="M2668" s="1">
        <f>Sales[[#This Row],[OrderQuantity]]</f>
        <v>1</v>
      </c>
      <c r="N2668" s="1">
        <f>1</f>
        <v>1</v>
      </c>
      <c r="O2668" s="1">
        <f>Sales[[#This Row],[TotalSales]]-Sales[[#This Row],[TotalCost]]</f>
        <v>349.71160000000003</v>
      </c>
      <c r="P2668" s="1">
        <f>Sales[[#This Row],[ProductCost]]*Sales[[#This Row],[OrderQuantity]]</f>
        <v>419.77839999999998</v>
      </c>
      <c r="Q2668" s="1" t="str">
        <f>VLOOKUP(Sales[[#This Row],[ProductKey]], Products!$A$2:$D$1000, 4, FALSE)</f>
        <v>Mountain-400-W Silver, 46</v>
      </c>
    </row>
    <row r="2669" spans="1:17" x14ac:dyDescent="0.25">
      <c r="A2669" s="2">
        <v>38201</v>
      </c>
      <c r="B2669" s="1" t="s">
        <v>5527</v>
      </c>
      <c r="C2669">
        <v>352</v>
      </c>
      <c r="D2669">
        <v>19917</v>
      </c>
      <c r="E2669">
        <v>10</v>
      </c>
      <c r="F2669">
        <v>1</v>
      </c>
      <c r="G2669">
        <v>1</v>
      </c>
      <c r="H2669" s="2">
        <v>43314</v>
      </c>
      <c r="I2669" t="str">
        <f>VLOOKUP(Sales[[#This Row],[TerritoryKey]], Territories[], 2, FALSE)</f>
        <v>United Kingdom</v>
      </c>
      <c r="J2669">
        <f>_xlfn.XLOOKUP(Sales[[#This Row],[ProductKey]], Products!$A:$A, Products!$J:$J)</f>
        <v>1117.8559</v>
      </c>
      <c r="K2669">
        <f>_xlfn.XLOOKUP(Sales[[#This Row],[ProductKey]], Products!$A:$A, Products!$K:$K)</f>
        <v>2071.4196000000002</v>
      </c>
      <c r="L2669" s="1">
        <f>Sales[[#This Row],[ProductPrice]]*Sales[[#This Row],[OrderQuantity]]</f>
        <v>2071.4196000000002</v>
      </c>
      <c r="M2669" s="1">
        <f>Sales[[#This Row],[OrderQuantity]]</f>
        <v>1</v>
      </c>
      <c r="N2669" s="1">
        <f>1</f>
        <v>1</v>
      </c>
      <c r="O2669" s="1">
        <f>Sales[[#This Row],[TotalSales]]-Sales[[#This Row],[TotalCost]]</f>
        <v>953.56370000000015</v>
      </c>
      <c r="P2669" s="1">
        <f>Sales[[#This Row],[ProductCost]]*Sales[[#This Row],[OrderQuantity]]</f>
        <v>1117.8559</v>
      </c>
      <c r="Q2669" s="1" t="str">
        <f>VLOOKUP(Sales[[#This Row],[ProductKey]], Products!$A$2:$D$1000, 4, FALSE)</f>
        <v>Mountain-200 Silver, 38</v>
      </c>
    </row>
    <row r="2670" spans="1:17" x14ac:dyDescent="0.25">
      <c r="A2670" s="2">
        <v>38294</v>
      </c>
      <c r="B2670" s="1" t="s">
        <v>5580</v>
      </c>
      <c r="C2670">
        <v>529</v>
      </c>
      <c r="D2670">
        <v>17650</v>
      </c>
      <c r="E2670">
        <v>10</v>
      </c>
      <c r="F2670">
        <v>1</v>
      </c>
      <c r="G2670">
        <v>1</v>
      </c>
      <c r="H2670" s="2">
        <v>43407</v>
      </c>
      <c r="I2670" t="str">
        <f>VLOOKUP(Sales[[#This Row],[TerritoryKey]], Territories[], 2, FALSE)</f>
        <v>United Kingdom</v>
      </c>
      <c r="J2670">
        <f>_xlfn.XLOOKUP(Sales[[#This Row],[ProductKey]], Products!$A:$A, Products!$J:$J)</f>
        <v>1.4923</v>
      </c>
      <c r="K2670">
        <f>_xlfn.XLOOKUP(Sales[[#This Row],[ProductKey]], Products!$A:$A, Products!$K:$K)</f>
        <v>3.99</v>
      </c>
      <c r="L2670" s="1">
        <f>Sales[[#This Row],[ProductPrice]]*Sales[[#This Row],[OrderQuantity]]</f>
        <v>3.99</v>
      </c>
      <c r="M2670" s="1">
        <f>Sales[[#This Row],[OrderQuantity]]</f>
        <v>1</v>
      </c>
      <c r="N2670" s="1">
        <f>1</f>
        <v>1</v>
      </c>
      <c r="O2670" s="1">
        <f>Sales[[#This Row],[TotalSales]]-Sales[[#This Row],[TotalCost]]</f>
        <v>2.4977</v>
      </c>
      <c r="P2670" s="1">
        <f>Sales[[#This Row],[ProductCost]]*Sales[[#This Row],[OrderQuantity]]</f>
        <v>1.4923</v>
      </c>
      <c r="Q2670" s="1" t="str">
        <f>VLOOKUP(Sales[[#This Row],[ProductKey]], Products!$A$2:$D$1000, 4, FALSE)</f>
        <v>Road Tire Tube</v>
      </c>
    </row>
    <row r="2671" spans="1:17" x14ac:dyDescent="0.25">
      <c r="A2671" s="2">
        <v>38079</v>
      </c>
      <c r="B2671" s="1" t="s">
        <v>5693</v>
      </c>
      <c r="C2671">
        <v>387</v>
      </c>
      <c r="D2671">
        <v>25506</v>
      </c>
      <c r="E2671">
        <v>10</v>
      </c>
      <c r="F2671">
        <v>1</v>
      </c>
      <c r="G2671">
        <v>1</v>
      </c>
      <c r="H2671" s="2">
        <v>43192</v>
      </c>
      <c r="I2671" t="str">
        <f>VLOOKUP(Sales[[#This Row],[TerritoryKey]], Territories[], 2, FALSE)</f>
        <v>United Kingdom</v>
      </c>
      <c r="J2671">
        <f>_xlfn.XLOOKUP(Sales[[#This Row],[ProductKey]], Products!$A:$A, Products!$J:$J)</f>
        <v>605.64919999999995</v>
      </c>
      <c r="K2671">
        <f>_xlfn.XLOOKUP(Sales[[#This Row],[ProductKey]], Products!$A:$A, Products!$K:$K)</f>
        <v>1000.4375</v>
      </c>
      <c r="L2671" s="1">
        <f>Sales[[#This Row],[ProductPrice]]*Sales[[#This Row],[OrderQuantity]]</f>
        <v>1000.4375</v>
      </c>
      <c r="M2671" s="1">
        <f>Sales[[#This Row],[OrderQuantity]]</f>
        <v>1</v>
      </c>
      <c r="N2671" s="1">
        <f>1</f>
        <v>1</v>
      </c>
      <c r="O2671" s="1">
        <f>Sales[[#This Row],[TotalSales]]-Sales[[#This Row],[TotalCost]]</f>
        <v>394.78830000000005</v>
      </c>
      <c r="P2671" s="1">
        <f>Sales[[#This Row],[ProductCost]]*Sales[[#This Row],[OrderQuantity]]</f>
        <v>605.64919999999995</v>
      </c>
      <c r="Q2671" s="1" t="str">
        <f>VLOOKUP(Sales[[#This Row],[ProductKey]], Products!$A$2:$D$1000, 4, FALSE)</f>
        <v>Road-550-W Yellow, 44</v>
      </c>
    </row>
    <row r="2672" spans="1:17" x14ac:dyDescent="0.25">
      <c r="A2672" s="2">
        <v>38263</v>
      </c>
      <c r="B2672" s="1" t="s">
        <v>5767</v>
      </c>
      <c r="C2672">
        <v>566</v>
      </c>
      <c r="D2672">
        <v>12123</v>
      </c>
      <c r="E2672">
        <v>10</v>
      </c>
      <c r="F2672">
        <v>1</v>
      </c>
      <c r="G2672">
        <v>1</v>
      </c>
      <c r="H2672" s="2">
        <v>43376</v>
      </c>
      <c r="I2672" t="str">
        <f>VLOOKUP(Sales[[#This Row],[TerritoryKey]], Territories[], 2, FALSE)</f>
        <v>United Kingdom</v>
      </c>
      <c r="J2672">
        <f>_xlfn.XLOOKUP(Sales[[#This Row],[ProductKey]], Products!$A:$A, Products!$J:$J)</f>
        <v>461.44479999999999</v>
      </c>
      <c r="K2672">
        <f>_xlfn.XLOOKUP(Sales[[#This Row],[ProductKey]], Products!$A:$A, Products!$K:$K)</f>
        <v>742.35</v>
      </c>
      <c r="L2672" s="1">
        <f>Sales[[#This Row],[ProductPrice]]*Sales[[#This Row],[OrderQuantity]]</f>
        <v>742.35</v>
      </c>
      <c r="M2672" s="1">
        <f>Sales[[#This Row],[OrderQuantity]]</f>
        <v>1</v>
      </c>
      <c r="N2672" s="1">
        <f>1</f>
        <v>1</v>
      </c>
      <c r="O2672" s="1">
        <f>Sales[[#This Row],[TotalSales]]-Sales[[#This Row],[TotalCost]]</f>
        <v>280.90520000000004</v>
      </c>
      <c r="P2672" s="1">
        <f>Sales[[#This Row],[ProductCost]]*Sales[[#This Row],[OrderQuantity]]</f>
        <v>461.44479999999999</v>
      </c>
      <c r="Q2672" s="1" t="str">
        <f>VLOOKUP(Sales[[#This Row],[ProductKey]], Products!$A$2:$D$1000, 4, FALSE)</f>
        <v>Touring-3000 Blue, 58</v>
      </c>
    </row>
    <row r="2673" spans="1:17" x14ac:dyDescent="0.25">
      <c r="A2673" s="2">
        <v>38048</v>
      </c>
      <c r="B2673" s="1" t="s">
        <v>5812</v>
      </c>
      <c r="C2673">
        <v>540</v>
      </c>
      <c r="D2673">
        <v>14156</v>
      </c>
      <c r="E2673">
        <v>10</v>
      </c>
      <c r="F2673">
        <v>1</v>
      </c>
      <c r="G2673">
        <v>1</v>
      </c>
      <c r="H2673" s="2">
        <v>43161</v>
      </c>
      <c r="I2673" t="str">
        <f>VLOOKUP(Sales[[#This Row],[TerritoryKey]], Territories[], 2, FALSE)</f>
        <v>United Kingdom</v>
      </c>
      <c r="J2673">
        <f>_xlfn.XLOOKUP(Sales[[#This Row],[ProductKey]], Products!$A:$A, Products!$J:$J)</f>
        <v>12.192399999999999</v>
      </c>
      <c r="K2673">
        <f>_xlfn.XLOOKUP(Sales[[#This Row],[ProductKey]], Products!$A:$A, Products!$K:$K)</f>
        <v>32.6</v>
      </c>
      <c r="L2673" s="1">
        <f>Sales[[#This Row],[ProductPrice]]*Sales[[#This Row],[OrderQuantity]]</f>
        <v>32.6</v>
      </c>
      <c r="M2673" s="1">
        <f>Sales[[#This Row],[OrderQuantity]]</f>
        <v>1</v>
      </c>
      <c r="N2673" s="1">
        <f>1</f>
        <v>1</v>
      </c>
      <c r="O2673" s="1">
        <f>Sales[[#This Row],[TotalSales]]-Sales[[#This Row],[TotalCost]]</f>
        <v>20.407600000000002</v>
      </c>
      <c r="P2673" s="1">
        <f>Sales[[#This Row],[ProductCost]]*Sales[[#This Row],[OrderQuantity]]</f>
        <v>12.192399999999999</v>
      </c>
      <c r="Q2673" s="1" t="str">
        <f>VLOOKUP(Sales[[#This Row],[ProductKey]], Products!$A$2:$D$1000, 4, FALSE)</f>
        <v>HL Road Tire</v>
      </c>
    </row>
    <row r="2674" spans="1:17" x14ac:dyDescent="0.25">
      <c r="A2674" s="2">
        <v>38323</v>
      </c>
      <c r="B2674" s="1" t="s">
        <v>5882</v>
      </c>
      <c r="C2674">
        <v>362</v>
      </c>
      <c r="D2674">
        <v>19916</v>
      </c>
      <c r="E2674">
        <v>10</v>
      </c>
      <c r="F2674">
        <v>1</v>
      </c>
      <c r="G2674">
        <v>1</v>
      </c>
      <c r="H2674" s="2">
        <v>43436</v>
      </c>
      <c r="I2674" t="str">
        <f>VLOOKUP(Sales[[#This Row],[TerritoryKey]], Territories[], 2, FALSE)</f>
        <v>United Kingdom</v>
      </c>
      <c r="J2674">
        <f>_xlfn.XLOOKUP(Sales[[#This Row],[ProductKey]], Products!$A:$A, Products!$J:$J)</f>
        <v>1105.81</v>
      </c>
      <c r="K2674">
        <f>_xlfn.XLOOKUP(Sales[[#This Row],[ProductKey]], Products!$A:$A, Products!$K:$K)</f>
        <v>2049.0981999999999</v>
      </c>
      <c r="L2674" s="1">
        <f>Sales[[#This Row],[ProductPrice]]*Sales[[#This Row],[OrderQuantity]]</f>
        <v>2049.0981999999999</v>
      </c>
      <c r="M2674" s="1">
        <f>Sales[[#This Row],[OrderQuantity]]</f>
        <v>1</v>
      </c>
      <c r="N2674" s="1">
        <f>1</f>
        <v>1</v>
      </c>
      <c r="O2674" s="1">
        <f>Sales[[#This Row],[TotalSales]]-Sales[[#This Row],[TotalCost]]</f>
        <v>943.28819999999996</v>
      </c>
      <c r="P2674" s="1">
        <f>Sales[[#This Row],[ProductCost]]*Sales[[#This Row],[OrderQuantity]]</f>
        <v>1105.81</v>
      </c>
      <c r="Q2674" s="1" t="str">
        <f>VLOOKUP(Sales[[#This Row],[ProductKey]], Products!$A$2:$D$1000, 4, FALSE)</f>
        <v>Mountain-200 Black, 46</v>
      </c>
    </row>
    <row r="2675" spans="1:17" x14ac:dyDescent="0.25">
      <c r="A2675" s="2">
        <v>38263</v>
      </c>
      <c r="B2675" s="1" t="s">
        <v>5889</v>
      </c>
      <c r="C2675">
        <v>235</v>
      </c>
      <c r="D2675">
        <v>12564</v>
      </c>
      <c r="E2675">
        <v>10</v>
      </c>
      <c r="F2675">
        <v>1</v>
      </c>
      <c r="G2675">
        <v>1</v>
      </c>
      <c r="H2675" s="2">
        <v>43376</v>
      </c>
      <c r="I2675" t="str">
        <f>VLOOKUP(Sales[[#This Row],[TerritoryKey]], Territories[], 2, FALSE)</f>
        <v>United Kingdom</v>
      </c>
      <c r="J2675">
        <f>_xlfn.XLOOKUP(Sales[[#This Row],[ProductKey]], Products!$A:$A, Products!$J:$J)</f>
        <v>31.724399999999999</v>
      </c>
      <c r="K2675">
        <f>_xlfn.XLOOKUP(Sales[[#This Row],[ProductKey]], Products!$A:$A, Products!$K:$K)</f>
        <v>48.067300000000003</v>
      </c>
      <c r="L2675" s="1">
        <f>Sales[[#This Row],[ProductPrice]]*Sales[[#This Row],[OrderQuantity]]</f>
        <v>48.067300000000003</v>
      </c>
      <c r="M2675" s="1">
        <f>Sales[[#This Row],[OrderQuantity]]</f>
        <v>1</v>
      </c>
      <c r="N2675" s="1">
        <f>1</f>
        <v>1</v>
      </c>
      <c r="O2675" s="1">
        <f>Sales[[#This Row],[TotalSales]]-Sales[[#This Row],[TotalCost]]</f>
        <v>16.342900000000004</v>
      </c>
      <c r="P2675" s="1">
        <f>Sales[[#This Row],[ProductCost]]*Sales[[#This Row],[OrderQuantity]]</f>
        <v>31.724399999999999</v>
      </c>
      <c r="Q2675" s="1" t="str">
        <f>VLOOKUP(Sales[[#This Row],[ProductKey]], Products!$A$2:$D$1000, 4, FALSE)</f>
        <v>Long-Sleeve Logo Jersey, XL</v>
      </c>
    </row>
    <row r="2676" spans="1:17" x14ac:dyDescent="0.25">
      <c r="A2676" s="2">
        <v>37990</v>
      </c>
      <c r="B2676" s="1" t="s">
        <v>5895</v>
      </c>
      <c r="C2676">
        <v>591</v>
      </c>
      <c r="D2676">
        <v>19263</v>
      </c>
      <c r="E2676">
        <v>10</v>
      </c>
      <c r="F2676">
        <v>1</v>
      </c>
      <c r="G2676">
        <v>1</v>
      </c>
      <c r="H2676" s="2">
        <v>43104</v>
      </c>
      <c r="I2676" t="str">
        <f>VLOOKUP(Sales[[#This Row],[TerritoryKey]], Territories[], 2, FALSE)</f>
        <v>United Kingdom</v>
      </c>
      <c r="J2676">
        <f>_xlfn.XLOOKUP(Sales[[#This Row],[ProductKey]], Products!$A:$A, Products!$J:$J)</f>
        <v>308.21789999999999</v>
      </c>
      <c r="K2676">
        <f>_xlfn.XLOOKUP(Sales[[#This Row],[ProductKey]], Products!$A:$A, Products!$K:$K)</f>
        <v>564.99</v>
      </c>
      <c r="L2676" s="1">
        <f>Sales[[#This Row],[ProductPrice]]*Sales[[#This Row],[OrderQuantity]]</f>
        <v>564.99</v>
      </c>
      <c r="M2676" s="1">
        <f>Sales[[#This Row],[OrderQuantity]]</f>
        <v>1</v>
      </c>
      <c r="N2676" s="1">
        <f>1</f>
        <v>1</v>
      </c>
      <c r="O2676" s="1">
        <f>Sales[[#This Row],[TotalSales]]-Sales[[#This Row],[TotalCost]]</f>
        <v>256.77210000000002</v>
      </c>
      <c r="P2676" s="1">
        <f>Sales[[#This Row],[ProductCost]]*Sales[[#This Row],[OrderQuantity]]</f>
        <v>308.21789999999999</v>
      </c>
      <c r="Q2676" s="1" t="str">
        <f>VLOOKUP(Sales[[#This Row],[ProductKey]], Products!$A$2:$D$1000, 4, FALSE)</f>
        <v>Mountain-500 Silver, 40</v>
      </c>
    </row>
    <row r="2677" spans="1:17" x14ac:dyDescent="0.25">
      <c r="A2677" s="2">
        <v>37990</v>
      </c>
      <c r="B2677" s="1" t="s">
        <v>5984</v>
      </c>
      <c r="C2677">
        <v>579</v>
      </c>
      <c r="D2677">
        <v>13553</v>
      </c>
      <c r="E2677">
        <v>10</v>
      </c>
      <c r="F2677">
        <v>1</v>
      </c>
      <c r="G2677">
        <v>1</v>
      </c>
      <c r="H2677" s="2">
        <v>43104</v>
      </c>
      <c r="I2677" t="str">
        <f>VLOOKUP(Sales[[#This Row],[TerritoryKey]], Territories[], 2, FALSE)</f>
        <v>United Kingdom</v>
      </c>
      <c r="J2677">
        <f>_xlfn.XLOOKUP(Sales[[#This Row],[ProductKey]], Products!$A:$A, Products!$J:$J)</f>
        <v>755.1508</v>
      </c>
      <c r="K2677">
        <f>_xlfn.XLOOKUP(Sales[[#This Row],[ProductKey]], Products!$A:$A, Products!$K:$K)</f>
        <v>1214.8499999999999</v>
      </c>
      <c r="L2677" s="1">
        <f>Sales[[#This Row],[ProductPrice]]*Sales[[#This Row],[OrderQuantity]]</f>
        <v>1214.8499999999999</v>
      </c>
      <c r="M2677" s="1">
        <f>Sales[[#This Row],[OrderQuantity]]</f>
        <v>1</v>
      </c>
      <c r="N2677" s="1">
        <f>1</f>
        <v>1</v>
      </c>
      <c r="O2677" s="1">
        <f>Sales[[#This Row],[TotalSales]]-Sales[[#This Row],[TotalCost]]</f>
        <v>459.69919999999991</v>
      </c>
      <c r="P2677" s="1">
        <f>Sales[[#This Row],[ProductCost]]*Sales[[#This Row],[OrderQuantity]]</f>
        <v>755.1508</v>
      </c>
      <c r="Q2677" s="1" t="str">
        <f>VLOOKUP(Sales[[#This Row],[ProductKey]], Products!$A$2:$D$1000, 4, FALSE)</f>
        <v>Touring-2000 Blue, 54</v>
      </c>
    </row>
    <row r="2678" spans="1:17" x14ac:dyDescent="0.25">
      <c r="A2678" s="2">
        <v>38081</v>
      </c>
      <c r="B2678" s="1" t="s">
        <v>5995</v>
      </c>
      <c r="C2678">
        <v>591</v>
      </c>
      <c r="D2678">
        <v>19260</v>
      </c>
      <c r="E2678">
        <v>10</v>
      </c>
      <c r="F2678">
        <v>1</v>
      </c>
      <c r="G2678">
        <v>1</v>
      </c>
      <c r="H2678" s="2">
        <v>43194</v>
      </c>
      <c r="I2678" t="str">
        <f>VLOOKUP(Sales[[#This Row],[TerritoryKey]], Territories[], 2, FALSE)</f>
        <v>United Kingdom</v>
      </c>
      <c r="J2678">
        <f>_xlfn.XLOOKUP(Sales[[#This Row],[ProductKey]], Products!$A:$A, Products!$J:$J)</f>
        <v>308.21789999999999</v>
      </c>
      <c r="K2678">
        <f>_xlfn.XLOOKUP(Sales[[#This Row],[ProductKey]], Products!$A:$A, Products!$K:$K)</f>
        <v>564.99</v>
      </c>
      <c r="L2678" s="1">
        <f>Sales[[#This Row],[ProductPrice]]*Sales[[#This Row],[OrderQuantity]]</f>
        <v>564.99</v>
      </c>
      <c r="M2678" s="1">
        <f>Sales[[#This Row],[OrderQuantity]]</f>
        <v>1</v>
      </c>
      <c r="N2678" s="1">
        <f>1</f>
        <v>1</v>
      </c>
      <c r="O2678" s="1">
        <f>Sales[[#This Row],[TotalSales]]-Sales[[#This Row],[TotalCost]]</f>
        <v>256.77210000000002</v>
      </c>
      <c r="P2678" s="1">
        <f>Sales[[#This Row],[ProductCost]]*Sales[[#This Row],[OrderQuantity]]</f>
        <v>308.21789999999999</v>
      </c>
      <c r="Q2678" s="1" t="str">
        <f>VLOOKUP(Sales[[#This Row],[ProductKey]], Products!$A$2:$D$1000, 4, FALSE)</f>
        <v>Mountain-500 Silver, 40</v>
      </c>
    </row>
    <row r="2679" spans="1:17" x14ac:dyDescent="0.25">
      <c r="A2679" s="2">
        <v>38232</v>
      </c>
      <c r="B2679" s="1" t="s">
        <v>6001</v>
      </c>
      <c r="C2679">
        <v>389</v>
      </c>
      <c r="D2679">
        <v>25480</v>
      </c>
      <c r="E2679">
        <v>10</v>
      </c>
      <c r="F2679">
        <v>1</v>
      </c>
      <c r="G2679">
        <v>1</v>
      </c>
      <c r="H2679" s="2">
        <v>43345</v>
      </c>
      <c r="I2679" t="str">
        <f>VLOOKUP(Sales[[#This Row],[TerritoryKey]], Territories[], 2, FALSE)</f>
        <v>United Kingdom</v>
      </c>
      <c r="J2679">
        <f>_xlfn.XLOOKUP(Sales[[#This Row],[ProductKey]], Products!$A:$A, Products!$J:$J)</f>
        <v>605.64919999999995</v>
      </c>
      <c r="K2679">
        <f>_xlfn.XLOOKUP(Sales[[#This Row],[ProductKey]], Products!$A:$A, Products!$K:$K)</f>
        <v>1000.4375</v>
      </c>
      <c r="L2679" s="1">
        <f>Sales[[#This Row],[ProductPrice]]*Sales[[#This Row],[OrderQuantity]]</f>
        <v>1000.4375</v>
      </c>
      <c r="M2679" s="1">
        <f>Sales[[#This Row],[OrderQuantity]]</f>
        <v>1</v>
      </c>
      <c r="N2679" s="1">
        <f>1</f>
        <v>1</v>
      </c>
      <c r="O2679" s="1">
        <f>Sales[[#This Row],[TotalSales]]-Sales[[#This Row],[TotalCost]]</f>
        <v>394.78830000000005</v>
      </c>
      <c r="P2679" s="1">
        <f>Sales[[#This Row],[ProductCost]]*Sales[[#This Row],[OrderQuantity]]</f>
        <v>605.64919999999995</v>
      </c>
      <c r="Q2679" s="1" t="str">
        <f>VLOOKUP(Sales[[#This Row],[ProductKey]], Products!$A$2:$D$1000, 4, FALSE)</f>
        <v>Road-550-W Yellow, 48</v>
      </c>
    </row>
    <row r="2680" spans="1:17" x14ac:dyDescent="0.25">
      <c r="A2680" s="2">
        <v>38081</v>
      </c>
      <c r="B2680" s="1" t="s">
        <v>6006</v>
      </c>
      <c r="C2680">
        <v>356</v>
      </c>
      <c r="D2680">
        <v>19058</v>
      </c>
      <c r="E2680">
        <v>10</v>
      </c>
      <c r="F2680">
        <v>1</v>
      </c>
      <c r="G2680">
        <v>1</v>
      </c>
      <c r="H2680" s="2">
        <v>43194</v>
      </c>
      <c r="I2680" t="str">
        <f>VLOOKUP(Sales[[#This Row],[TerritoryKey]], Territories[], 2, FALSE)</f>
        <v>United Kingdom</v>
      </c>
      <c r="J2680">
        <f>_xlfn.XLOOKUP(Sales[[#This Row],[ProductKey]], Products!$A:$A, Products!$J:$J)</f>
        <v>1117.8559</v>
      </c>
      <c r="K2680">
        <f>_xlfn.XLOOKUP(Sales[[#This Row],[ProductKey]], Products!$A:$A, Products!$K:$K)</f>
        <v>2071.4196000000002</v>
      </c>
      <c r="L2680" s="1">
        <f>Sales[[#This Row],[ProductPrice]]*Sales[[#This Row],[OrderQuantity]]</f>
        <v>2071.4196000000002</v>
      </c>
      <c r="M2680" s="1">
        <f>Sales[[#This Row],[OrderQuantity]]</f>
        <v>1</v>
      </c>
      <c r="N2680" s="1">
        <f>1</f>
        <v>1</v>
      </c>
      <c r="O2680" s="1">
        <f>Sales[[#This Row],[TotalSales]]-Sales[[#This Row],[TotalCost]]</f>
        <v>953.56370000000015</v>
      </c>
      <c r="P2680" s="1">
        <f>Sales[[#This Row],[ProductCost]]*Sales[[#This Row],[OrderQuantity]]</f>
        <v>1117.8559</v>
      </c>
      <c r="Q2680" s="1" t="str">
        <f>VLOOKUP(Sales[[#This Row],[ProductKey]], Products!$A$2:$D$1000, 4, FALSE)</f>
        <v>Mountain-200 Silver, 46</v>
      </c>
    </row>
    <row r="2681" spans="1:17" x14ac:dyDescent="0.25">
      <c r="A2681" s="2">
        <v>38323</v>
      </c>
      <c r="B2681" s="1" t="s">
        <v>6039</v>
      </c>
      <c r="C2681">
        <v>383</v>
      </c>
      <c r="D2681">
        <v>27946</v>
      </c>
      <c r="E2681">
        <v>10</v>
      </c>
      <c r="F2681">
        <v>1</v>
      </c>
      <c r="G2681">
        <v>1</v>
      </c>
      <c r="H2681" s="2">
        <v>43436</v>
      </c>
      <c r="I2681" t="str">
        <f>VLOOKUP(Sales[[#This Row],[TerritoryKey]], Territories[], 2, FALSE)</f>
        <v>United Kingdom</v>
      </c>
      <c r="J2681">
        <f>_xlfn.XLOOKUP(Sales[[#This Row],[ProductKey]], Products!$A:$A, Products!$J:$J)</f>
        <v>605.64919999999995</v>
      </c>
      <c r="K2681">
        <f>_xlfn.XLOOKUP(Sales[[#This Row],[ProductKey]], Products!$A:$A, Products!$K:$K)</f>
        <v>1000.4375</v>
      </c>
      <c r="L2681" s="1">
        <f>Sales[[#This Row],[ProductPrice]]*Sales[[#This Row],[OrderQuantity]]</f>
        <v>1000.4375</v>
      </c>
      <c r="M2681" s="1">
        <f>Sales[[#This Row],[OrderQuantity]]</f>
        <v>1</v>
      </c>
      <c r="N2681" s="1">
        <f>1</f>
        <v>1</v>
      </c>
      <c r="O2681" s="1">
        <f>Sales[[#This Row],[TotalSales]]-Sales[[#This Row],[TotalCost]]</f>
        <v>394.78830000000005</v>
      </c>
      <c r="P2681" s="1">
        <f>Sales[[#This Row],[ProductCost]]*Sales[[#This Row],[OrderQuantity]]</f>
        <v>605.64919999999995</v>
      </c>
      <c r="Q2681" s="1" t="str">
        <f>VLOOKUP(Sales[[#This Row],[ProductKey]], Products!$A$2:$D$1000, 4, FALSE)</f>
        <v>Road-550-W Yellow, 40</v>
      </c>
    </row>
    <row r="2682" spans="1:17" x14ac:dyDescent="0.25">
      <c r="A2682" s="2">
        <v>38143</v>
      </c>
      <c r="B2682" s="1" t="s">
        <v>6053</v>
      </c>
      <c r="C2682">
        <v>356</v>
      </c>
      <c r="D2682">
        <v>14847</v>
      </c>
      <c r="E2682">
        <v>10</v>
      </c>
      <c r="F2682">
        <v>1</v>
      </c>
      <c r="G2682">
        <v>1</v>
      </c>
      <c r="H2682" s="2">
        <v>43256</v>
      </c>
      <c r="I2682" t="str">
        <f>VLOOKUP(Sales[[#This Row],[TerritoryKey]], Territories[], 2, FALSE)</f>
        <v>United Kingdom</v>
      </c>
      <c r="J2682">
        <f>_xlfn.XLOOKUP(Sales[[#This Row],[ProductKey]], Products!$A:$A, Products!$J:$J)</f>
        <v>1117.8559</v>
      </c>
      <c r="K2682">
        <f>_xlfn.XLOOKUP(Sales[[#This Row],[ProductKey]], Products!$A:$A, Products!$K:$K)</f>
        <v>2071.4196000000002</v>
      </c>
      <c r="L2682" s="1">
        <f>Sales[[#This Row],[ProductPrice]]*Sales[[#This Row],[OrderQuantity]]</f>
        <v>2071.4196000000002</v>
      </c>
      <c r="M2682" s="1">
        <f>Sales[[#This Row],[OrderQuantity]]</f>
        <v>1</v>
      </c>
      <c r="N2682" s="1">
        <f>1</f>
        <v>1</v>
      </c>
      <c r="O2682" s="1">
        <f>Sales[[#This Row],[TotalSales]]-Sales[[#This Row],[TotalCost]]</f>
        <v>953.56370000000015</v>
      </c>
      <c r="P2682" s="1">
        <f>Sales[[#This Row],[ProductCost]]*Sales[[#This Row],[OrderQuantity]]</f>
        <v>1117.8559</v>
      </c>
      <c r="Q2682" s="1" t="str">
        <f>VLOOKUP(Sales[[#This Row],[ProductKey]], Products!$A$2:$D$1000, 4, FALSE)</f>
        <v>Mountain-200 Silver, 46</v>
      </c>
    </row>
    <row r="2683" spans="1:17" x14ac:dyDescent="0.25">
      <c r="A2683" s="2">
        <v>38050</v>
      </c>
      <c r="B2683" s="1" t="s">
        <v>6069</v>
      </c>
      <c r="C2683">
        <v>576</v>
      </c>
      <c r="D2683">
        <v>29366</v>
      </c>
      <c r="E2683">
        <v>10</v>
      </c>
      <c r="F2683">
        <v>1</v>
      </c>
      <c r="G2683">
        <v>1</v>
      </c>
      <c r="H2683" s="2">
        <v>43163</v>
      </c>
      <c r="I2683" t="str">
        <f>VLOOKUP(Sales[[#This Row],[TerritoryKey]], Territories[], 2, FALSE)</f>
        <v>United Kingdom</v>
      </c>
      <c r="J2683">
        <f>_xlfn.XLOOKUP(Sales[[#This Row],[ProductKey]], Products!$A:$A, Products!$J:$J)</f>
        <v>1481.9378999999999</v>
      </c>
      <c r="K2683">
        <f>_xlfn.XLOOKUP(Sales[[#This Row],[ProductKey]], Products!$A:$A, Products!$K:$K)</f>
        <v>2384.0700000000002</v>
      </c>
      <c r="L2683" s="1">
        <f>Sales[[#This Row],[ProductPrice]]*Sales[[#This Row],[OrderQuantity]]</f>
        <v>2384.0700000000002</v>
      </c>
      <c r="M2683" s="1">
        <f>Sales[[#This Row],[OrderQuantity]]</f>
        <v>1</v>
      </c>
      <c r="N2683" s="1">
        <f>1</f>
        <v>1</v>
      </c>
      <c r="O2683" s="1">
        <f>Sales[[#This Row],[TotalSales]]-Sales[[#This Row],[TotalCost]]</f>
        <v>902.13210000000026</v>
      </c>
      <c r="P2683" s="1">
        <f>Sales[[#This Row],[ProductCost]]*Sales[[#This Row],[OrderQuantity]]</f>
        <v>1481.9378999999999</v>
      </c>
      <c r="Q2683" s="1" t="str">
        <f>VLOOKUP(Sales[[#This Row],[ProductKey]], Products!$A$2:$D$1000, 4, FALSE)</f>
        <v>Touring-1000 Blue, 60</v>
      </c>
    </row>
    <row r="2684" spans="1:17" x14ac:dyDescent="0.25">
      <c r="A2684" s="2">
        <v>38079</v>
      </c>
      <c r="B2684" s="1" t="s">
        <v>6070</v>
      </c>
      <c r="C2684">
        <v>604</v>
      </c>
      <c r="D2684">
        <v>28428</v>
      </c>
      <c r="E2684">
        <v>10</v>
      </c>
      <c r="F2684">
        <v>1</v>
      </c>
      <c r="G2684">
        <v>1</v>
      </c>
      <c r="H2684" s="2">
        <v>43192</v>
      </c>
      <c r="I2684" t="str">
        <f>VLOOKUP(Sales[[#This Row],[TerritoryKey]], Territories[], 2, FALSE)</f>
        <v>United Kingdom</v>
      </c>
      <c r="J2684">
        <f>_xlfn.XLOOKUP(Sales[[#This Row],[ProductKey]], Products!$A:$A, Products!$J:$J)</f>
        <v>343.64960000000002</v>
      </c>
      <c r="K2684">
        <f>_xlfn.XLOOKUP(Sales[[#This Row],[ProductKey]], Products!$A:$A, Products!$K:$K)</f>
        <v>539.99</v>
      </c>
      <c r="L2684" s="1">
        <f>Sales[[#This Row],[ProductPrice]]*Sales[[#This Row],[OrderQuantity]]</f>
        <v>539.99</v>
      </c>
      <c r="M2684" s="1">
        <f>Sales[[#This Row],[OrderQuantity]]</f>
        <v>1</v>
      </c>
      <c r="N2684" s="1">
        <f>1</f>
        <v>1</v>
      </c>
      <c r="O2684" s="1">
        <f>Sales[[#This Row],[TotalSales]]-Sales[[#This Row],[TotalCost]]</f>
        <v>196.34039999999999</v>
      </c>
      <c r="P2684" s="1">
        <f>Sales[[#This Row],[ProductCost]]*Sales[[#This Row],[OrderQuantity]]</f>
        <v>343.64960000000002</v>
      </c>
      <c r="Q2684" s="1" t="str">
        <f>VLOOKUP(Sales[[#This Row],[ProductKey]], Products!$A$2:$D$1000, 4, FALSE)</f>
        <v>Road-750 Black, 44</v>
      </c>
    </row>
    <row r="2685" spans="1:17" x14ac:dyDescent="0.25">
      <c r="A2685" s="2">
        <v>38233</v>
      </c>
      <c r="B2685" s="1" t="s">
        <v>6097</v>
      </c>
      <c r="C2685">
        <v>215</v>
      </c>
      <c r="D2685">
        <v>11569</v>
      </c>
      <c r="E2685">
        <v>10</v>
      </c>
      <c r="F2685">
        <v>1</v>
      </c>
      <c r="G2685">
        <v>1</v>
      </c>
      <c r="H2685" s="2">
        <v>43346</v>
      </c>
      <c r="I2685" t="str">
        <f>VLOOKUP(Sales[[#This Row],[TerritoryKey]], Territories[], 2, FALSE)</f>
        <v>United Kingdom</v>
      </c>
      <c r="J2685">
        <f>_xlfn.XLOOKUP(Sales[[#This Row],[ProductKey]], Products!$A:$A, Products!$J:$J)</f>
        <v>12.027799999999999</v>
      </c>
      <c r="K2685">
        <f>_xlfn.XLOOKUP(Sales[[#This Row],[ProductKey]], Products!$A:$A, Products!$K:$K)</f>
        <v>33.644199999999998</v>
      </c>
      <c r="L2685" s="1">
        <f>Sales[[#This Row],[ProductPrice]]*Sales[[#This Row],[OrderQuantity]]</f>
        <v>33.644199999999998</v>
      </c>
      <c r="M2685" s="1">
        <f>Sales[[#This Row],[OrderQuantity]]</f>
        <v>1</v>
      </c>
      <c r="N2685" s="1">
        <f>1</f>
        <v>1</v>
      </c>
      <c r="O2685" s="1">
        <f>Sales[[#This Row],[TotalSales]]-Sales[[#This Row],[TotalCost]]</f>
        <v>21.616399999999999</v>
      </c>
      <c r="P2685" s="1">
        <f>Sales[[#This Row],[ProductCost]]*Sales[[#This Row],[OrderQuantity]]</f>
        <v>12.027799999999999</v>
      </c>
      <c r="Q2685" s="1" t="str">
        <f>VLOOKUP(Sales[[#This Row],[ProductKey]], Products!$A$2:$D$1000, 4, FALSE)</f>
        <v>Sport-100 Helmet, Black</v>
      </c>
    </row>
    <row r="2686" spans="1:17" x14ac:dyDescent="0.25">
      <c r="A2686" s="2">
        <v>38082</v>
      </c>
      <c r="B2686" s="1" t="s">
        <v>6099</v>
      </c>
      <c r="C2686">
        <v>605</v>
      </c>
      <c r="D2686">
        <v>12123</v>
      </c>
      <c r="E2686">
        <v>10</v>
      </c>
      <c r="F2686">
        <v>1</v>
      </c>
      <c r="G2686">
        <v>1</v>
      </c>
      <c r="H2686" s="2">
        <v>43195</v>
      </c>
      <c r="I2686" t="str">
        <f>VLOOKUP(Sales[[#This Row],[TerritoryKey]], Territories[], 2, FALSE)</f>
        <v>United Kingdom</v>
      </c>
      <c r="J2686">
        <f>_xlfn.XLOOKUP(Sales[[#This Row],[ProductKey]], Products!$A:$A, Products!$J:$J)</f>
        <v>343.64960000000002</v>
      </c>
      <c r="K2686">
        <f>_xlfn.XLOOKUP(Sales[[#This Row],[ProductKey]], Products!$A:$A, Products!$K:$K)</f>
        <v>539.99</v>
      </c>
      <c r="L2686" s="1">
        <f>Sales[[#This Row],[ProductPrice]]*Sales[[#This Row],[OrderQuantity]]</f>
        <v>539.99</v>
      </c>
      <c r="M2686" s="1">
        <f>Sales[[#This Row],[OrderQuantity]]</f>
        <v>1</v>
      </c>
      <c r="N2686" s="1">
        <f>1</f>
        <v>1</v>
      </c>
      <c r="O2686" s="1">
        <f>Sales[[#This Row],[TotalSales]]-Sales[[#This Row],[TotalCost]]</f>
        <v>196.34039999999999</v>
      </c>
      <c r="P2686" s="1">
        <f>Sales[[#This Row],[ProductCost]]*Sales[[#This Row],[OrderQuantity]]</f>
        <v>343.64960000000002</v>
      </c>
      <c r="Q2686" s="1" t="str">
        <f>VLOOKUP(Sales[[#This Row],[ProductKey]], Products!$A$2:$D$1000, 4, FALSE)</f>
        <v>Road-750 Black, 48</v>
      </c>
    </row>
    <row r="2687" spans="1:17" x14ac:dyDescent="0.25">
      <c r="A2687" s="2">
        <v>38048</v>
      </c>
      <c r="B2687" s="1" t="s">
        <v>6107</v>
      </c>
      <c r="C2687">
        <v>476</v>
      </c>
      <c r="D2687">
        <v>14552</v>
      </c>
      <c r="E2687">
        <v>10</v>
      </c>
      <c r="F2687">
        <v>1</v>
      </c>
      <c r="G2687">
        <v>1</v>
      </c>
      <c r="H2687" s="2">
        <v>43161</v>
      </c>
      <c r="I2687" t="str">
        <f>VLOOKUP(Sales[[#This Row],[TerritoryKey]], Territories[], 2, FALSE)</f>
        <v>United Kingdom</v>
      </c>
      <c r="J2687">
        <f>_xlfn.XLOOKUP(Sales[[#This Row],[ProductKey]], Products!$A:$A, Products!$J:$J)</f>
        <v>26.176300000000001</v>
      </c>
      <c r="K2687">
        <f>_xlfn.XLOOKUP(Sales[[#This Row],[ProductKey]], Products!$A:$A, Products!$K:$K)</f>
        <v>69.989999999999995</v>
      </c>
      <c r="L2687" s="1">
        <f>Sales[[#This Row],[ProductPrice]]*Sales[[#This Row],[OrderQuantity]]</f>
        <v>69.989999999999995</v>
      </c>
      <c r="M2687" s="1">
        <f>Sales[[#This Row],[OrderQuantity]]</f>
        <v>1</v>
      </c>
      <c r="N2687" s="1">
        <f>1</f>
        <v>1</v>
      </c>
      <c r="O2687" s="1">
        <f>Sales[[#This Row],[TotalSales]]-Sales[[#This Row],[TotalCost]]</f>
        <v>43.813699999999997</v>
      </c>
      <c r="P2687" s="1">
        <f>Sales[[#This Row],[ProductCost]]*Sales[[#This Row],[OrderQuantity]]</f>
        <v>26.176300000000001</v>
      </c>
      <c r="Q2687" s="1" t="str">
        <f>VLOOKUP(Sales[[#This Row],[ProductKey]], Products!$A$2:$D$1000, 4, FALSE)</f>
        <v>Women's Mountain Shorts, L</v>
      </c>
    </row>
    <row r="2688" spans="1:17" x14ac:dyDescent="0.25">
      <c r="A2688" s="2">
        <v>38323</v>
      </c>
      <c r="B2688" s="1" t="s">
        <v>6132</v>
      </c>
      <c r="C2688">
        <v>561</v>
      </c>
      <c r="D2688">
        <v>29367</v>
      </c>
      <c r="E2688">
        <v>10</v>
      </c>
      <c r="F2688">
        <v>1</v>
      </c>
      <c r="G2688">
        <v>1</v>
      </c>
      <c r="H2688" s="2">
        <v>43436</v>
      </c>
      <c r="I2688" t="str">
        <f>VLOOKUP(Sales[[#This Row],[TerritoryKey]], Territories[], 2, FALSE)</f>
        <v>United Kingdom</v>
      </c>
      <c r="J2688">
        <f>_xlfn.XLOOKUP(Sales[[#This Row],[ProductKey]], Products!$A:$A, Products!$J:$J)</f>
        <v>1481.9378999999999</v>
      </c>
      <c r="K2688">
        <f>_xlfn.XLOOKUP(Sales[[#This Row],[ProductKey]], Products!$A:$A, Products!$K:$K)</f>
        <v>2384.0700000000002</v>
      </c>
      <c r="L2688" s="1">
        <f>Sales[[#This Row],[ProductPrice]]*Sales[[#This Row],[OrderQuantity]]</f>
        <v>2384.0700000000002</v>
      </c>
      <c r="M2688" s="1">
        <f>Sales[[#This Row],[OrderQuantity]]</f>
        <v>1</v>
      </c>
      <c r="N2688" s="1">
        <f>1</f>
        <v>1</v>
      </c>
      <c r="O2688" s="1">
        <f>Sales[[#This Row],[TotalSales]]-Sales[[#This Row],[TotalCost]]</f>
        <v>902.13210000000026</v>
      </c>
      <c r="P2688" s="1">
        <f>Sales[[#This Row],[ProductCost]]*Sales[[#This Row],[OrderQuantity]]</f>
        <v>1481.9378999999999</v>
      </c>
      <c r="Q2688" s="1" t="str">
        <f>VLOOKUP(Sales[[#This Row],[ProductKey]], Products!$A$2:$D$1000, 4, FALSE)</f>
        <v>Touring-1000 Yellow, 46</v>
      </c>
    </row>
    <row r="2689" spans="1:17" x14ac:dyDescent="0.25">
      <c r="A2689" s="2">
        <v>38049</v>
      </c>
      <c r="B2689" s="1" t="s">
        <v>6148</v>
      </c>
      <c r="C2689">
        <v>387</v>
      </c>
      <c r="D2689">
        <v>25511</v>
      </c>
      <c r="E2689">
        <v>10</v>
      </c>
      <c r="F2689">
        <v>1</v>
      </c>
      <c r="G2689">
        <v>1</v>
      </c>
      <c r="H2689" s="2">
        <v>43162</v>
      </c>
      <c r="I2689" t="str">
        <f>VLOOKUP(Sales[[#This Row],[TerritoryKey]], Territories[], 2, FALSE)</f>
        <v>United Kingdom</v>
      </c>
      <c r="J2689">
        <f>_xlfn.XLOOKUP(Sales[[#This Row],[ProductKey]], Products!$A:$A, Products!$J:$J)</f>
        <v>605.64919999999995</v>
      </c>
      <c r="K2689">
        <f>_xlfn.XLOOKUP(Sales[[#This Row],[ProductKey]], Products!$A:$A, Products!$K:$K)</f>
        <v>1000.4375</v>
      </c>
      <c r="L2689" s="1">
        <f>Sales[[#This Row],[ProductPrice]]*Sales[[#This Row],[OrderQuantity]]</f>
        <v>1000.4375</v>
      </c>
      <c r="M2689" s="1">
        <f>Sales[[#This Row],[OrderQuantity]]</f>
        <v>1</v>
      </c>
      <c r="N2689" s="1">
        <f>1</f>
        <v>1</v>
      </c>
      <c r="O2689" s="1">
        <f>Sales[[#This Row],[TotalSales]]-Sales[[#This Row],[TotalCost]]</f>
        <v>394.78830000000005</v>
      </c>
      <c r="P2689" s="1">
        <f>Sales[[#This Row],[ProductCost]]*Sales[[#This Row],[OrderQuantity]]</f>
        <v>605.64919999999995</v>
      </c>
      <c r="Q2689" s="1" t="str">
        <f>VLOOKUP(Sales[[#This Row],[ProductKey]], Products!$A$2:$D$1000, 4, FALSE)</f>
        <v>Road-550-W Yellow, 44</v>
      </c>
    </row>
    <row r="2690" spans="1:17" x14ac:dyDescent="0.25">
      <c r="A2690" s="2">
        <v>38111</v>
      </c>
      <c r="B2690" s="1" t="s">
        <v>6161</v>
      </c>
      <c r="C2690">
        <v>564</v>
      </c>
      <c r="D2690">
        <v>17207</v>
      </c>
      <c r="E2690">
        <v>10</v>
      </c>
      <c r="F2690">
        <v>1</v>
      </c>
      <c r="G2690">
        <v>1</v>
      </c>
      <c r="H2690" s="2">
        <v>43224</v>
      </c>
      <c r="I2690" t="str">
        <f>VLOOKUP(Sales[[#This Row],[TerritoryKey]], Territories[], 2, FALSE)</f>
        <v>United Kingdom</v>
      </c>
      <c r="J2690">
        <f>_xlfn.XLOOKUP(Sales[[#This Row],[ProductKey]], Products!$A:$A, Products!$J:$J)</f>
        <v>1481.9378999999999</v>
      </c>
      <c r="K2690">
        <f>_xlfn.XLOOKUP(Sales[[#This Row],[ProductKey]], Products!$A:$A, Products!$K:$K)</f>
        <v>2384.0700000000002</v>
      </c>
      <c r="L2690" s="1">
        <f>Sales[[#This Row],[ProductPrice]]*Sales[[#This Row],[OrderQuantity]]</f>
        <v>2384.0700000000002</v>
      </c>
      <c r="M2690" s="1">
        <f>Sales[[#This Row],[OrderQuantity]]</f>
        <v>1</v>
      </c>
      <c r="N2690" s="1">
        <f>1</f>
        <v>1</v>
      </c>
      <c r="O2690" s="1">
        <f>Sales[[#This Row],[TotalSales]]-Sales[[#This Row],[TotalCost]]</f>
        <v>902.13210000000026</v>
      </c>
      <c r="P2690" s="1">
        <f>Sales[[#This Row],[ProductCost]]*Sales[[#This Row],[OrderQuantity]]</f>
        <v>1481.9378999999999</v>
      </c>
      <c r="Q2690" s="1" t="str">
        <f>VLOOKUP(Sales[[#This Row],[ProductKey]], Products!$A$2:$D$1000, 4, FALSE)</f>
        <v>Touring-1000 Yellow, 60</v>
      </c>
    </row>
    <row r="2691" spans="1:17" x14ac:dyDescent="0.25">
      <c r="A2691" s="2">
        <v>38325</v>
      </c>
      <c r="B2691" s="1" t="s">
        <v>6166</v>
      </c>
      <c r="C2691">
        <v>561</v>
      </c>
      <c r="D2691">
        <v>18126</v>
      </c>
      <c r="E2691">
        <v>10</v>
      </c>
      <c r="F2691">
        <v>1</v>
      </c>
      <c r="G2691">
        <v>1</v>
      </c>
      <c r="H2691" s="2">
        <v>43438</v>
      </c>
      <c r="I2691" t="str">
        <f>VLOOKUP(Sales[[#This Row],[TerritoryKey]], Territories[], 2, FALSE)</f>
        <v>United Kingdom</v>
      </c>
      <c r="J2691">
        <f>_xlfn.XLOOKUP(Sales[[#This Row],[ProductKey]], Products!$A:$A, Products!$J:$J)</f>
        <v>1481.9378999999999</v>
      </c>
      <c r="K2691">
        <f>_xlfn.XLOOKUP(Sales[[#This Row],[ProductKey]], Products!$A:$A, Products!$K:$K)</f>
        <v>2384.0700000000002</v>
      </c>
      <c r="L2691" s="1">
        <f>Sales[[#This Row],[ProductPrice]]*Sales[[#This Row],[OrderQuantity]]</f>
        <v>2384.0700000000002</v>
      </c>
      <c r="M2691" s="1">
        <f>Sales[[#This Row],[OrderQuantity]]</f>
        <v>1</v>
      </c>
      <c r="N2691" s="1">
        <f>1</f>
        <v>1</v>
      </c>
      <c r="O2691" s="1">
        <f>Sales[[#This Row],[TotalSales]]-Sales[[#This Row],[TotalCost]]</f>
        <v>902.13210000000026</v>
      </c>
      <c r="P2691" s="1">
        <f>Sales[[#This Row],[ProductCost]]*Sales[[#This Row],[OrderQuantity]]</f>
        <v>1481.9378999999999</v>
      </c>
      <c r="Q2691" s="1" t="str">
        <f>VLOOKUP(Sales[[#This Row],[ProductKey]], Products!$A$2:$D$1000, 4, FALSE)</f>
        <v>Touring-1000 Yellow, 46</v>
      </c>
    </row>
    <row r="2692" spans="1:17" x14ac:dyDescent="0.25">
      <c r="A2692" s="2">
        <v>38082</v>
      </c>
      <c r="B2692" s="1" t="s">
        <v>6201</v>
      </c>
      <c r="C2692">
        <v>232</v>
      </c>
      <c r="D2692">
        <v>12652</v>
      </c>
      <c r="E2692">
        <v>10</v>
      </c>
      <c r="F2692">
        <v>1</v>
      </c>
      <c r="G2692">
        <v>1</v>
      </c>
      <c r="H2692" s="2">
        <v>43195</v>
      </c>
      <c r="I2692" t="str">
        <f>VLOOKUP(Sales[[#This Row],[TerritoryKey]], Territories[], 2, FALSE)</f>
        <v>United Kingdom</v>
      </c>
      <c r="J2692">
        <f>_xlfn.XLOOKUP(Sales[[#This Row],[ProductKey]], Products!$A:$A, Products!$J:$J)</f>
        <v>31.724399999999999</v>
      </c>
      <c r="K2692">
        <f>_xlfn.XLOOKUP(Sales[[#This Row],[ProductKey]], Products!$A:$A, Products!$K:$K)</f>
        <v>48.067300000000003</v>
      </c>
      <c r="L2692" s="1">
        <f>Sales[[#This Row],[ProductPrice]]*Sales[[#This Row],[OrderQuantity]]</f>
        <v>48.067300000000003</v>
      </c>
      <c r="M2692" s="1">
        <f>Sales[[#This Row],[OrderQuantity]]</f>
        <v>1</v>
      </c>
      <c r="N2692" s="1">
        <f>1</f>
        <v>1</v>
      </c>
      <c r="O2692" s="1">
        <f>Sales[[#This Row],[TotalSales]]-Sales[[#This Row],[TotalCost]]</f>
        <v>16.342900000000004</v>
      </c>
      <c r="P2692" s="1">
        <f>Sales[[#This Row],[ProductCost]]*Sales[[#This Row],[OrderQuantity]]</f>
        <v>31.724399999999999</v>
      </c>
      <c r="Q2692" s="1" t="str">
        <f>VLOOKUP(Sales[[#This Row],[ProductKey]], Products!$A$2:$D$1000, 4, FALSE)</f>
        <v>Long-Sleeve Logo Jersey, L</v>
      </c>
    </row>
    <row r="2693" spans="1:17" x14ac:dyDescent="0.25">
      <c r="A2693" s="2">
        <v>38323</v>
      </c>
      <c r="B2693" s="1" t="s">
        <v>6208</v>
      </c>
      <c r="C2693">
        <v>563</v>
      </c>
      <c r="D2693">
        <v>11609</v>
      </c>
      <c r="E2693">
        <v>10</v>
      </c>
      <c r="F2693">
        <v>1</v>
      </c>
      <c r="G2693">
        <v>1</v>
      </c>
      <c r="H2693" s="2">
        <v>43436</v>
      </c>
      <c r="I2693" t="str">
        <f>VLOOKUP(Sales[[#This Row],[TerritoryKey]], Territories[], 2, FALSE)</f>
        <v>United Kingdom</v>
      </c>
      <c r="J2693">
        <f>_xlfn.XLOOKUP(Sales[[#This Row],[ProductKey]], Products!$A:$A, Products!$J:$J)</f>
        <v>1481.9378999999999</v>
      </c>
      <c r="K2693">
        <f>_xlfn.XLOOKUP(Sales[[#This Row],[ProductKey]], Products!$A:$A, Products!$K:$K)</f>
        <v>2384.0700000000002</v>
      </c>
      <c r="L2693" s="1">
        <f>Sales[[#This Row],[ProductPrice]]*Sales[[#This Row],[OrderQuantity]]</f>
        <v>2384.0700000000002</v>
      </c>
      <c r="M2693" s="1">
        <f>Sales[[#This Row],[OrderQuantity]]</f>
        <v>1</v>
      </c>
      <c r="N2693" s="1">
        <f>1</f>
        <v>1</v>
      </c>
      <c r="O2693" s="1">
        <f>Sales[[#This Row],[TotalSales]]-Sales[[#This Row],[TotalCost]]</f>
        <v>902.13210000000026</v>
      </c>
      <c r="P2693" s="1">
        <f>Sales[[#This Row],[ProductCost]]*Sales[[#This Row],[OrderQuantity]]</f>
        <v>1481.9378999999999</v>
      </c>
      <c r="Q2693" s="1" t="str">
        <f>VLOOKUP(Sales[[#This Row],[ProductKey]], Products!$A$2:$D$1000, 4, FALSE)</f>
        <v>Touring-1000 Yellow, 54</v>
      </c>
    </row>
    <row r="2694" spans="1:17" x14ac:dyDescent="0.25">
      <c r="A2694" s="2">
        <v>38080</v>
      </c>
      <c r="B2694" s="1" t="s">
        <v>6233</v>
      </c>
      <c r="C2694">
        <v>590</v>
      </c>
      <c r="D2694">
        <v>16461</v>
      </c>
      <c r="E2694">
        <v>10</v>
      </c>
      <c r="F2694">
        <v>1</v>
      </c>
      <c r="G2694">
        <v>1</v>
      </c>
      <c r="H2694" s="2">
        <v>43193</v>
      </c>
      <c r="I2694" t="str">
        <f>VLOOKUP(Sales[[#This Row],[TerritoryKey]], Territories[], 2, FALSE)</f>
        <v>United Kingdom</v>
      </c>
      <c r="J2694">
        <f>_xlfn.XLOOKUP(Sales[[#This Row],[ProductKey]], Products!$A:$A, Products!$J:$J)</f>
        <v>419.77839999999998</v>
      </c>
      <c r="K2694">
        <f>_xlfn.XLOOKUP(Sales[[#This Row],[ProductKey]], Products!$A:$A, Products!$K:$K)</f>
        <v>769.49</v>
      </c>
      <c r="L2694" s="1">
        <f>Sales[[#This Row],[ProductPrice]]*Sales[[#This Row],[OrderQuantity]]</f>
        <v>769.49</v>
      </c>
      <c r="M2694" s="1">
        <f>Sales[[#This Row],[OrderQuantity]]</f>
        <v>1</v>
      </c>
      <c r="N2694" s="1">
        <f>1</f>
        <v>1</v>
      </c>
      <c r="O2694" s="1">
        <f>Sales[[#This Row],[TotalSales]]-Sales[[#This Row],[TotalCost]]</f>
        <v>349.71160000000003</v>
      </c>
      <c r="P2694" s="1">
        <f>Sales[[#This Row],[ProductCost]]*Sales[[#This Row],[OrderQuantity]]</f>
        <v>419.77839999999998</v>
      </c>
      <c r="Q2694" s="1" t="str">
        <f>VLOOKUP(Sales[[#This Row],[ProductKey]], Products!$A$2:$D$1000, 4, FALSE)</f>
        <v>Mountain-400-W Silver, 46</v>
      </c>
    </row>
    <row r="2695" spans="1:17" x14ac:dyDescent="0.25">
      <c r="A2695" s="2">
        <v>38021</v>
      </c>
      <c r="B2695" s="1" t="s">
        <v>6282</v>
      </c>
      <c r="C2695">
        <v>383</v>
      </c>
      <c r="D2695">
        <v>25572</v>
      </c>
      <c r="E2695">
        <v>10</v>
      </c>
      <c r="F2695">
        <v>1</v>
      </c>
      <c r="G2695">
        <v>1</v>
      </c>
      <c r="H2695" s="2">
        <v>43135</v>
      </c>
      <c r="I2695" t="str">
        <f>VLOOKUP(Sales[[#This Row],[TerritoryKey]], Territories[], 2, FALSE)</f>
        <v>United Kingdom</v>
      </c>
      <c r="J2695">
        <f>_xlfn.XLOOKUP(Sales[[#This Row],[ProductKey]], Products!$A:$A, Products!$J:$J)</f>
        <v>605.64919999999995</v>
      </c>
      <c r="K2695">
        <f>_xlfn.XLOOKUP(Sales[[#This Row],[ProductKey]], Products!$A:$A, Products!$K:$K)</f>
        <v>1000.4375</v>
      </c>
      <c r="L2695" s="1">
        <f>Sales[[#This Row],[ProductPrice]]*Sales[[#This Row],[OrderQuantity]]</f>
        <v>1000.4375</v>
      </c>
      <c r="M2695" s="1">
        <f>Sales[[#This Row],[OrderQuantity]]</f>
        <v>1</v>
      </c>
      <c r="N2695" s="1">
        <f>1</f>
        <v>1</v>
      </c>
      <c r="O2695" s="1">
        <f>Sales[[#This Row],[TotalSales]]-Sales[[#This Row],[TotalCost]]</f>
        <v>394.78830000000005</v>
      </c>
      <c r="P2695" s="1">
        <f>Sales[[#This Row],[ProductCost]]*Sales[[#This Row],[OrderQuantity]]</f>
        <v>605.64919999999995</v>
      </c>
      <c r="Q2695" s="1" t="str">
        <f>VLOOKUP(Sales[[#This Row],[ProductKey]], Products!$A$2:$D$1000, 4, FALSE)</f>
        <v>Road-550-W Yellow, 40</v>
      </c>
    </row>
    <row r="2696" spans="1:17" x14ac:dyDescent="0.25">
      <c r="A2696" s="2">
        <v>38170</v>
      </c>
      <c r="B2696" s="1" t="s">
        <v>6313</v>
      </c>
      <c r="C2696">
        <v>377</v>
      </c>
      <c r="D2696">
        <v>25805</v>
      </c>
      <c r="E2696">
        <v>10</v>
      </c>
      <c r="F2696">
        <v>1</v>
      </c>
      <c r="G2696">
        <v>1</v>
      </c>
      <c r="H2696" s="2">
        <v>43283</v>
      </c>
      <c r="I2696" t="str">
        <f>VLOOKUP(Sales[[#This Row],[TerritoryKey]], Territories[], 2, FALSE)</f>
        <v>United Kingdom</v>
      </c>
      <c r="J2696">
        <f>_xlfn.XLOOKUP(Sales[[#This Row],[ProductKey]], Products!$A:$A, Products!$J:$J)</f>
        <v>1320.6838</v>
      </c>
      <c r="K2696">
        <f>_xlfn.XLOOKUP(Sales[[#This Row],[ProductKey]], Products!$A:$A, Products!$K:$K)</f>
        <v>2181.5625</v>
      </c>
      <c r="L2696" s="1">
        <f>Sales[[#This Row],[ProductPrice]]*Sales[[#This Row],[OrderQuantity]]</f>
        <v>2181.5625</v>
      </c>
      <c r="M2696" s="1">
        <f>Sales[[#This Row],[OrderQuantity]]</f>
        <v>1</v>
      </c>
      <c r="N2696" s="1">
        <f>1</f>
        <v>1</v>
      </c>
      <c r="O2696" s="1">
        <f>Sales[[#This Row],[TotalSales]]-Sales[[#This Row],[TotalCost]]</f>
        <v>860.87869999999998</v>
      </c>
      <c r="P2696" s="1">
        <f>Sales[[#This Row],[ProductCost]]*Sales[[#This Row],[OrderQuantity]]</f>
        <v>1320.6838</v>
      </c>
      <c r="Q2696" s="1" t="str">
        <f>VLOOKUP(Sales[[#This Row],[ProductKey]], Products!$A$2:$D$1000, 4, FALSE)</f>
        <v>Road-250 Black, 52</v>
      </c>
    </row>
    <row r="2697" spans="1:17" x14ac:dyDescent="0.25">
      <c r="A2697" s="2">
        <v>38079</v>
      </c>
      <c r="B2697" s="1" t="s">
        <v>6339</v>
      </c>
      <c r="C2697">
        <v>580</v>
      </c>
      <c r="D2697">
        <v>22566</v>
      </c>
      <c r="E2697">
        <v>10</v>
      </c>
      <c r="F2697">
        <v>1</v>
      </c>
      <c r="G2697">
        <v>1</v>
      </c>
      <c r="H2697" s="2">
        <v>43192</v>
      </c>
      <c r="I2697" t="str">
        <f>VLOOKUP(Sales[[#This Row],[TerritoryKey]], Territories[], 2, FALSE)</f>
        <v>United Kingdom</v>
      </c>
      <c r="J2697">
        <f>_xlfn.XLOOKUP(Sales[[#This Row],[ProductKey]], Products!$A:$A, Products!$J:$J)</f>
        <v>1082.51</v>
      </c>
      <c r="K2697">
        <f>_xlfn.XLOOKUP(Sales[[#This Row],[ProductKey]], Products!$A:$A, Products!$K:$K)</f>
        <v>1700.99</v>
      </c>
      <c r="L2697" s="1">
        <f>Sales[[#This Row],[ProductPrice]]*Sales[[#This Row],[OrderQuantity]]</f>
        <v>1700.99</v>
      </c>
      <c r="M2697" s="1">
        <f>Sales[[#This Row],[OrderQuantity]]</f>
        <v>1</v>
      </c>
      <c r="N2697" s="1">
        <f>1</f>
        <v>1</v>
      </c>
      <c r="O2697" s="1">
        <f>Sales[[#This Row],[TotalSales]]-Sales[[#This Row],[TotalCost]]</f>
        <v>618.48</v>
      </c>
      <c r="P2697" s="1">
        <f>Sales[[#This Row],[ProductCost]]*Sales[[#This Row],[OrderQuantity]]</f>
        <v>1082.51</v>
      </c>
      <c r="Q2697" s="1" t="str">
        <f>VLOOKUP(Sales[[#This Row],[ProductKey]], Products!$A$2:$D$1000, 4, FALSE)</f>
        <v>Road-350-W Yellow, 40</v>
      </c>
    </row>
    <row r="2698" spans="1:17" x14ac:dyDescent="0.25">
      <c r="A2698" s="2">
        <v>38172</v>
      </c>
      <c r="B2698" s="1" t="s">
        <v>6350</v>
      </c>
      <c r="C2698">
        <v>537</v>
      </c>
      <c r="D2698">
        <v>15052</v>
      </c>
      <c r="E2698">
        <v>10</v>
      </c>
      <c r="F2698">
        <v>1</v>
      </c>
      <c r="G2698">
        <v>1</v>
      </c>
      <c r="H2698" s="2">
        <v>43285</v>
      </c>
      <c r="I2698" t="str">
        <f>VLOOKUP(Sales[[#This Row],[TerritoryKey]], Territories[], 2, FALSE)</f>
        <v>United Kingdom</v>
      </c>
      <c r="J2698">
        <f>_xlfn.XLOOKUP(Sales[[#This Row],[ProductKey]], Products!$A:$A, Products!$J:$J)</f>
        <v>13.09</v>
      </c>
      <c r="K2698">
        <f>_xlfn.XLOOKUP(Sales[[#This Row],[ProductKey]], Products!$A:$A, Products!$K:$K)</f>
        <v>35</v>
      </c>
      <c r="L2698" s="1">
        <f>Sales[[#This Row],[ProductPrice]]*Sales[[#This Row],[OrderQuantity]]</f>
        <v>35</v>
      </c>
      <c r="M2698" s="1">
        <f>Sales[[#This Row],[OrderQuantity]]</f>
        <v>1</v>
      </c>
      <c r="N2698" s="1">
        <f>1</f>
        <v>1</v>
      </c>
      <c r="O2698" s="1">
        <f>Sales[[#This Row],[TotalSales]]-Sales[[#This Row],[TotalCost]]</f>
        <v>21.91</v>
      </c>
      <c r="P2698" s="1">
        <f>Sales[[#This Row],[ProductCost]]*Sales[[#This Row],[OrderQuantity]]</f>
        <v>13.09</v>
      </c>
      <c r="Q2698" s="1" t="str">
        <f>VLOOKUP(Sales[[#This Row],[ProductKey]], Products!$A$2:$D$1000, 4, FALSE)</f>
        <v>HL Mountain Tire</v>
      </c>
    </row>
    <row r="2699" spans="1:17" x14ac:dyDescent="0.25">
      <c r="A2699" s="2">
        <v>38293</v>
      </c>
      <c r="B2699" s="1" t="s">
        <v>6353</v>
      </c>
      <c r="C2699">
        <v>379</v>
      </c>
      <c r="D2699">
        <v>20713</v>
      </c>
      <c r="E2699">
        <v>10</v>
      </c>
      <c r="F2699">
        <v>1</v>
      </c>
      <c r="G2699">
        <v>1</v>
      </c>
      <c r="H2699" s="2">
        <v>43406</v>
      </c>
      <c r="I2699" t="str">
        <f>VLOOKUP(Sales[[#This Row],[TerritoryKey]], Territories[], 2, FALSE)</f>
        <v>United Kingdom</v>
      </c>
      <c r="J2699">
        <f>_xlfn.XLOOKUP(Sales[[#This Row],[ProductKey]], Products!$A:$A, Products!$J:$J)</f>
        <v>1320.6838</v>
      </c>
      <c r="K2699">
        <f>_xlfn.XLOOKUP(Sales[[#This Row],[ProductKey]], Products!$A:$A, Products!$K:$K)</f>
        <v>2181.5625</v>
      </c>
      <c r="L2699" s="1">
        <f>Sales[[#This Row],[ProductPrice]]*Sales[[#This Row],[OrderQuantity]]</f>
        <v>2181.5625</v>
      </c>
      <c r="M2699" s="1">
        <f>Sales[[#This Row],[OrderQuantity]]</f>
        <v>1</v>
      </c>
      <c r="N2699" s="1">
        <f>1</f>
        <v>1</v>
      </c>
      <c r="O2699" s="1">
        <f>Sales[[#This Row],[TotalSales]]-Sales[[#This Row],[TotalCost]]</f>
        <v>860.87869999999998</v>
      </c>
      <c r="P2699" s="1">
        <f>Sales[[#This Row],[ProductCost]]*Sales[[#This Row],[OrderQuantity]]</f>
        <v>1320.6838</v>
      </c>
      <c r="Q2699" s="1" t="str">
        <f>VLOOKUP(Sales[[#This Row],[ProductKey]], Products!$A$2:$D$1000, 4, FALSE)</f>
        <v>Road-250 Black, 58</v>
      </c>
    </row>
    <row r="2700" spans="1:17" x14ac:dyDescent="0.25">
      <c r="A2700" s="2">
        <v>38235</v>
      </c>
      <c r="B2700" s="1" t="s">
        <v>6357</v>
      </c>
      <c r="C2700">
        <v>352</v>
      </c>
      <c r="D2700">
        <v>14843</v>
      </c>
      <c r="E2700">
        <v>10</v>
      </c>
      <c r="F2700">
        <v>1</v>
      </c>
      <c r="G2700">
        <v>1</v>
      </c>
      <c r="H2700" s="2">
        <v>43348</v>
      </c>
      <c r="I2700" t="str">
        <f>VLOOKUP(Sales[[#This Row],[TerritoryKey]], Territories[], 2, FALSE)</f>
        <v>United Kingdom</v>
      </c>
      <c r="J2700">
        <f>_xlfn.XLOOKUP(Sales[[#This Row],[ProductKey]], Products!$A:$A, Products!$J:$J)</f>
        <v>1117.8559</v>
      </c>
      <c r="K2700">
        <f>_xlfn.XLOOKUP(Sales[[#This Row],[ProductKey]], Products!$A:$A, Products!$K:$K)</f>
        <v>2071.4196000000002</v>
      </c>
      <c r="L2700" s="1">
        <f>Sales[[#This Row],[ProductPrice]]*Sales[[#This Row],[OrderQuantity]]</f>
        <v>2071.4196000000002</v>
      </c>
      <c r="M2700" s="1">
        <f>Sales[[#This Row],[OrderQuantity]]</f>
        <v>1</v>
      </c>
      <c r="N2700" s="1">
        <f>1</f>
        <v>1</v>
      </c>
      <c r="O2700" s="1">
        <f>Sales[[#This Row],[TotalSales]]-Sales[[#This Row],[TotalCost]]</f>
        <v>953.56370000000015</v>
      </c>
      <c r="P2700" s="1">
        <f>Sales[[#This Row],[ProductCost]]*Sales[[#This Row],[OrderQuantity]]</f>
        <v>1117.8559</v>
      </c>
      <c r="Q2700" s="1" t="str">
        <f>VLOOKUP(Sales[[#This Row],[ProductKey]], Products!$A$2:$D$1000, 4, FALSE)</f>
        <v>Mountain-200 Silver, 38</v>
      </c>
    </row>
    <row r="2701" spans="1:17" x14ac:dyDescent="0.25">
      <c r="A2701" s="2">
        <v>38323</v>
      </c>
      <c r="B2701" s="1" t="s">
        <v>6374</v>
      </c>
      <c r="C2701">
        <v>475</v>
      </c>
      <c r="D2701">
        <v>14970</v>
      </c>
      <c r="E2701">
        <v>10</v>
      </c>
      <c r="F2701">
        <v>1</v>
      </c>
      <c r="G2701">
        <v>1</v>
      </c>
      <c r="H2701" s="2">
        <v>43436</v>
      </c>
      <c r="I2701" t="str">
        <f>VLOOKUP(Sales[[#This Row],[TerritoryKey]], Territories[], 2, FALSE)</f>
        <v>United Kingdom</v>
      </c>
      <c r="J2701">
        <f>_xlfn.XLOOKUP(Sales[[#This Row],[ProductKey]], Products!$A:$A, Products!$J:$J)</f>
        <v>26.176300000000001</v>
      </c>
      <c r="K2701">
        <f>_xlfn.XLOOKUP(Sales[[#This Row],[ProductKey]], Products!$A:$A, Products!$K:$K)</f>
        <v>69.989999999999995</v>
      </c>
      <c r="L2701" s="1">
        <f>Sales[[#This Row],[ProductPrice]]*Sales[[#This Row],[OrderQuantity]]</f>
        <v>69.989999999999995</v>
      </c>
      <c r="M2701" s="1">
        <f>Sales[[#This Row],[OrderQuantity]]</f>
        <v>1</v>
      </c>
      <c r="N2701" s="1">
        <f>1</f>
        <v>1</v>
      </c>
      <c r="O2701" s="1">
        <f>Sales[[#This Row],[TotalSales]]-Sales[[#This Row],[TotalCost]]</f>
        <v>43.813699999999997</v>
      </c>
      <c r="P2701" s="1">
        <f>Sales[[#This Row],[ProductCost]]*Sales[[#This Row],[OrderQuantity]]</f>
        <v>26.176300000000001</v>
      </c>
      <c r="Q2701" s="1" t="str">
        <f>VLOOKUP(Sales[[#This Row],[ProductKey]], Products!$A$2:$D$1000, 4, FALSE)</f>
        <v>Women's Mountain Shorts, M</v>
      </c>
    </row>
    <row r="2702" spans="1:17" x14ac:dyDescent="0.25">
      <c r="A2702" s="2">
        <v>38232</v>
      </c>
      <c r="B2702" s="1" t="s">
        <v>6409</v>
      </c>
      <c r="C2702">
        <v>598</v>
      </c>
      <c r="D2702">
        <v>19290</v>
      </c>
      <c r="E2702">
        <v>10</v>
      </c>
      <c r="F2702">
        <v>1</v>
      </c>
      <c r="G2702">
        <v>1</v>
      </c>
      <c r="H2702" s="2">
        <v>43345</v>
      </c>
      <c r="I2702" t="str">
        <f>VLOOKUP(Sales[[#This Row],[TerritoryKey]], Territories[], 2, FALSE)</f>
        <v>United Kingdom</v>
      </c>
      <c r="J2702">
        <f>_xlfn.XLOOKUP(Sales[[#This Row],[ProductKey]], Products!$A:$A, Products!$J:$J)</f>
        <v>294.5797</v>
      </c>
      <c r="K2702">
        <f>_xlfn.XLOOKUP(Sales[[#This Row],[ProductKey]], Products!$A:$A, Products!$K:$K)</f>
        <v>539.99</v>
      </c>
      <c r="L2702" s="1">
        <f>Sales[[#This Row],[ProductPrice]]*Sales[[#This Row],[OrderQuantity]]</f>
        <v>539.99</v>
      </c>
      <c r="M2702" s="1">
        <f>Sales[[#This Row],[OrderQuantity]]</f>
        <v>1</v>
      </c>
      <c r="N2702" s="1">
        <f>1</f>
        <v>1</v>
      </c>
      <c r="O2702" s="1">
        <f>Sales[[#This Row],[TotalSales]]-Sales[[#This Row],[TotalCost]]</f>
        <v>245.41030000000001</v>
      </c>
      <c r="P2702" s="1">
        <f>Sales[[#This Row],[ProductCost]]*Sales[[#This Row],[OrderQuantity]]</f>
        <v>294.5797</v>
      </c>
      <c r="Q2702" s="1" t="str">
        <f>VLOOKUP(Sales[[#This Row],[ProductKey]], Products!$A$2:$D$1000, 4, FALSE)</f>
        <v>Mountain-500 Black, 44</v>
      </c>
    </row>
    <row r="2703" spans="1:17" x14ac:dyDescent="0.25">
      <c r="A2703" s="2">
        <v>38265</v>
      </c>
      <c r="B2703" s="1" t="s">
        <v>6486</v>
      </c>
      <c r="C2703">
        <v>605</v>
      </c>
      <c r="D2703">
        <v>28530</v>
      </c>
      <c r="E2703">
        <v>10</v>
      </c>
      <c r="F2703">
        <v>1</v>
      </c>
      <c r="G2703">
        <v>1</v>
      </c>
      <c r="H2703" s="2">
        <v>43378</v>
      </c>
      <c r="I2703" t="str">
        <f>VLOOKUP(Sales[[#This Row],[TerritoryKey]], Territories[], 2, FALSE)</f>
        <v>United Kingdom</v>
      </c>
      <c r="J2703">
        <f>_xlfn.XLOOKUP(Sales[[#This Row],[ProductKey]], Products!$A:$A, Products!$J:$J)</f>
        <v>343.64960000000002</v>
      </c>
      <c r="K2703">
        <f>_xlfn.XLOOKUP(Sales[[#This Row],[ProductKey]], Products!$A:$A, Products!$K:$K)</f>
        <v>539.99</v>
      </c>
      <c r="L2703" s="1">
        <f>Sales[[#This Row],[ProductPrice]]*Sales[[#This Row],[OrderQuantity]]</f>
        <v>539.99</v>
      </c>
      <c r="M2703" s="1">
        <f>Sales[[#This Row],[OrderQuantity]]</f>
        <v>1</v>
      </c>
      <c r="N2703" s="1">
        <f>1</f>
        <v>1</v>
      </c>
      <c r="O2703" s="1">
        <f>Sales[[#This Row],[TotalSales]]-Sales[[#This Row],[TotalCost]]</f>
        <v>196.34039999999999</v>
      </c>
      <c r="P2703" s="1">
        <f>Sales[[#This Row],[ProductCost]]*Sales[[#This Row],[OrderQuantity]]</f>
        <v>343.64960000000002</v>
      </c>
      <c r="Q2703" s="1" t="str">
        <f>VLOOKUP(Sales[[#This Row],[ProductKey]], Products!$A$2:$D$1000, 4, FALSE)</f>
        <v>Road-750 Black, 48</v>
      </c>
    </row>
    <row r="2704" spans="1:17" x14ac:dyDescent="0.25">
      <c r="A2704" s="2">
        <v>38143</v>
      </c>
      <c r="B2704" s="1" t="s">
        <v>6525</v>
      </c>
      <c r="C2704">
        <v>360</v>
      </c>
      <c r="D2704">
        <v>15051</v>
      </c>
      <c r="E2704">
        <v>10</v>
      </c>
      <c r="F2704">
        <v>1</v>
      </c>
      <c r="G2704">
        <v>1</v>
      </c>
      <c r="H2704" s="2">
        <v>43256</v>
      </c>
      <c r="I2704" t="str">
        <f>VLOOKUP(Sales[[#This Row],[TerritoryKey]], Territories[], 2, FALSE)</f>
        <v>United Kingdom</v>
      </c>
      <c r="J2704">
        <f>_xlfn.XLOOKUP(Sales[[#This Row],[ProductKey]], Products!$A:$A, Products!$J:$J)</f>
        <v>1105.81</v>
      </c>
      <c r="K2704">
        <f>_xlfn.XLOOKUP(Sales[[#This Row],[ProductKey]], Products!$A:$A, Products!$K:$K)</f>
        <v>2049.0981999999999</v>
      </c>
      <c r="L2704" s="1">
        <f>Sales[[#This Row],[ProductPrice]]*Sales[[#This Row],[OrderQuantity]]</f>
        <v>2049.0981999999999</v>
      </c>
      <c r="M2704" s="1">
        <f>Sales[[#This Row],[OrderQuantity]]</f>
        <v>1</v>
      </c>
      <c r="N2704" s="1">
        <f>1</f>
        <v>1</v>
      </c>
      <c r="O2704" s="1">
        <f>Sales[[#This Row],[TotalSales]]-Sales[[#This Row],[TotalCost]]</f>
        <v>943.28819999999996</v>
      </c>
      <c r="P2704" s="1">
        <f>Sales[[#This Row],[ProductCost]]*Sales[[#This Row],[OrderQuantity]]</f>
        <v>1105.81</v>
      </c>
      <c r="Q2704" s="1" t="str">
        <f>VLOOKUP(Sales[[#This Row],[ProductKey]], Products!$A$2:$D$1000, 4, FALSE)</f>
        <v>Mountain-200 Black, 42</v>
      </c>
    </row>
    <row r="2705" spans="1:17" x14ac:dyDescent="0.25">
      <c r="A2705" s="2">
        <v>38021</v>
      </c>
      <c r="B2705" s="1" t="s">
        <v>6537</v>
      </c>
      <c r="C2705">
        <v>352</v>
      </c>
      <c r="D2705">
        <v>16287</v>
      </c>
      <c r="E2705">
        <v>10</v>
      </c>
      <c r="F2705">
        <v>1</v>
      </c>
      <c r="G2705">
        <v>1</v>
      </c>
      <c r="H2705" s="2">
        <v>43135</v>
      </c>
      <c r="I2705" t="str">
        <f>VLOOKUP(Sales[[#This Row],[TerritoryKey]], Territories[], 2, FALSE)</f>
        <v>United Kingdom</v>
      </c>
      <c r="J2705">
        <f>_xlfn.XLOOKUP(Sales[[#This Row],[ProductKey]], Products!$A:$A, Products!$J:$J)</f>
        <v>1117.8559</v>
      </c>
      <c r="K2705">
        <f>_xlfn.XLOOKUP(Sales[[#This Row],[ProductKey]], Products!$A:$A, Products!$K:$K)</f>
        <v>2071.4196000000002</v>
      </c>
      <c r="L2705" s="1">
        <f>Sales[[#This Row],[ProductPrice]]*Sales[[#This Row],[OrderQuantity]]</f>
        <v>2071.4196000000002</v>
      </c>
      <c r="M2705" s="1">
        <f>Sales[[#This Row],[OrderQuantity]]</f>
        <v>1</v>
      </c>
      <c r="N2705" s="1">
        <f>1</f>
        <v>1</v>
      </c>
      <c r="O2705" s="1">
        <f>Sales[[#This Row],[TotalSales]]-Sales[[#This Row],[TotalCost]]</f>
        <v>953.56370000000015</v>
      </c>
      <c r="P2705" s="1">
        <f>Sales[[#This Row],[ProductCost]]*Sales[[#This Row],[OrderQuantity]]</f>
        <v>1117.8559</v>
      </c>
      <c r="Q2705" s="1" t="str">
        <f>VLOOKUP(Sales[[#This Row],[ProductKey]], Products!$A$2:$D$1000, 4, FALSE)</f>
        <v>Mountain-200 Silver, 38</v>
      </c>
    </row>
    <row r="2706" spans="1:17" x14ac:dyDescent="0.25">
      <c r="A2706" s="2">
        <v>38079</v>
      </c>
      <c r="B2706" s="1" t="s">
        <v>6542</v>
      </c>
      <c r="C2706">
        <v>604</v>
      </c>
      <c r="D2706">
        <v>28437</v>
      </c>
      <c r="E2706">
        <v>10</v>
      </c>
      <c r="F2706">
        <v>1</v>
      </c>
      <c r="G2706">
        <v>1</v>
      </c>
      <c r="H2706" s="2">
        <v>43192</v>
      </c>
      <c r="I2706" t="str">
        <f>VLOOKUP(Sales[[#This Row],[TerritoryKey]], Territories[], 2, FALSE)</f>
        <v>United Kingdom</v>
      </c>
      <c r="J2706">
        <f>_xlfn.XLOOKUP(Sales[[#This Row],[ProductKey]], Products!$A:$A, Products!$J:$J)</f>
        <v>343.64960000000002</v>
      </c>
      <c r="K2706">
        <f>_xlfn.XLOOKUP(Sales[[#This Row],[ProductKey]], Products!$A:$A, Products!$K:$K)</f>
        <v>539.99</v>
      </c>
      <c r="L2706" s="1">
        <f>Sales[[#This Row],[ProductPrice]]*Sales[[#This Row],[OrderQuantity]]</f>
        <v>539.99</v>
      </c>
      <c r="M2706" s="1">
        <f>Sales[[#This Row],[OrderQuantity]]</f>
        <v>1</v>
      </c>
      <c r="N2706" s="1">
        <f>1</f>
        <v>1</v>
      </c>
      <c r="O2706" s="1">
        <f>Sales[[#This Row],[TotalSales]]-Sales[[#This Row],[TotalCost]]</f>
        <v>196.34039999999999</v>
      </c>
      <c r="P2706" s="1">
        <f>Sales[[#This Row],[ProductCost]]*Sales[[#This Row],[OrderQuantity]]</f>
        <v>343.64960000000002</v>
      </c>
      <c r="Q2706" s="1" t="str">
        <f>VLOOKUP(Sales[[#This Row],[ProductKey]], Products!$A$2:$D$1000, 4, FALSE)</f>
        <v>Road-750 Black, 44</v>
      </c>
    </row>
    <row r="2707" spans="1:17" x14ac:dyDescent="0.25">
      <c r="A2707" s="2">
        <v>38051</v>
      </c>
      <c r="B2707" s="1" t="s">
        <v>6571</v>
      </c>
      <c r="C2707">
        <v>356</v>
      </c>
      <c r="D2707">
        <v>21517</v>
      </c>
      <c r="E2707">
        <v>10</v>
      </c>
      <c r="F2707">
        <v>1</v>
      </c>
      <c r="G2707">
        <v>1</v>
      </c>
      <c r="H2707" s="2">
        <v>43164</v>
      </c>
      <c r="I2707" t="str">
        <f>VLOOKUP(Sales[[#This Row],[TerritoryKey]], Territories[], 2, FALSE)</f>
        <v>United Kingdom</v>
      </c>
      <c r="J2707">
        <f>_xlfn.XLOOKUP(Sales[[#This Row],[ProductKey]], Products!$A:$A, Products!$J:$J)</f>
        <v>1117.8559</v>
      </c>
      <c r="K2707">
        <f>_xlfn.XLOOKUP(Sales[[#This Row],[ProductKey]], Products!$A:$A, Products!$K:$K)</f>
        <v>2071.4196000000002</v>
      </c>
      <c r="L2707" s="1">
        <f>Sales[[#This Row],[ProductPrice]]*Sales[[#This Row],[OrderQuantity]]</f>
        <v>2071.4196000000002</v>
      </c>
      <c r="M2707" s="1">
        <f>Sales[[#This Row],[OrderQuantity]]</f>
        <v>1</v>
      </c>
      <c r="N2707" s="1">
        <f>1</f>
        <v>1</v>
      </c>
      <c r="O2707" s="1">
        <f>Sales[[#This Row],[TotalSales]]-Sales[[#This Row],[TotalCost]]</f>
        <v>953.56370000000015</v>
      </c>
      <c r="P2707" s="1">
        <f>Sales[[#This Row],[ProductCost]]*Sales[[#This Row],[OrderQuantity]]</f>
        <v>1117.8559</v>
      </c>
      <c r="Q2707" s="1" t="str">
        <f>VLOOKUP(Sales[[#This Row],[ProductKey]], Products!$A$2:$D$1000, 4, FALSE)</f>
        <v>Mountain-200 Silver, 46</v>
      </c>
    </row>
    <row r="2708" spans="1:17" x14ac:dyDescent="0.25">
      <c r="A2708" s="2">
        <v>38202</v>
      </c>
      <c r="B2708" s="1" t="s">
        <v>6577</v>
      </c>
      <c r="C2708">
        <v>360</v>
      </c>
      <c r="D2708">
        <v>15056</v>
      </c>
      <c r="E2708">
        <v>10</v>
      </c>
      <c r="F2708">
        <v>1</v>
      </c>
      <c r="G2708">
        <v>1</v>
      </c>
      <c r="H2708" s="2">
        <v>43315</v>
      </c>
      <c r="I2708" t="str">
        <f>VLOOKUP(Sales[[#This Row],[TerritoryKey]], Territories[], 2, FALSE)</f>
        <v>United Kingdom</v>
      </c>
      <c r="J2708">
        <f>_xlfn.XLOOKUP(Sales[[#This Row],[ProductKey]], Products!$A:$A, Products!$J:$J)</f>
        <v>1105.81</v>
      </c>
      <c r="K2708">
        <f>_xlfn.XLOOKUP(Sales[[#This Row],[ProductKey]], Products!$A:$A, Products!$K:$K)</f>
        <v>2049.0981999999999</v>
      </c>
      <c r="L2708" s="1">
        <f>Sales[[#This Row],[ProductPrice]]*Sales[[#This Row],[OrderQuantity]]</f>
        <v>2049.0981999999999</v>
      </c>
      <c r="M2708" s="1">
        <f>Sales[[#This Row],[OrderQuantity]]</f>
        <v>1</v>
      </c>
      <c r="N2708" s="1">
        <f>1</f>
        <v>1</v>
      </c>
      <c r="O2708" s="1">
        <f>Sales[[#This Row],[TotalSales]]-Sales[[#This Row],[TotalCost]]</f>
        <v>943.28819999999996</v>
      </c>
      <c r="P2708" s="1">
        <f>Sales[[#This Row],[ProductCost]]*Sales[[#This Row],[OrderQuantity]]</f>
        <v>1105.81</v>
      </c>
      <c r="Q2708" s="1" t="str">
        <f>VLOOKUP(Sales[[#This Row],[ProductKey]], Products!$A$2:$D$1000, 4, FALSE)</f>
        <v>Mountain-200 Black, 42</v>
      </c>
    </row>
    <row r="2709" spans="1:17" x14ac:dyDescent="0.25">
      <c r="A2709" s="2">
        <v>37991</v>
      </c>
      <c r="B2709" s="1" t="s">
        <v>6598</v>
      </c>
      <c r="C2709">
        <v>605</v>
      </c>
      <c r="D2709">
        <v>28516</v>
      </c>
      <c r="E2709">
        <v>10</v>
      </c>
      <c r="F2709">
        <v>1</v>
      </c>
      <c r="G2709">
        <v>1</v>
      </c>
      <c r="H2709" s="2">
        <v>43105</v>
      </c>
      <c r="I2709" t="str">
        <f>VLOOKUP(Sales[[#This Row],[TerritoryKey]], Territories[], 2, FALSE)</f>
        <v>United Kingdom</v>
      </c>
      <c r="J2709">
        <f>_xlfn.XLOOKUP(Sales[[#This Row],[ProductKey]], Products!$A:$A, Products!$J:$J)</f>
        <v>343.64960000000002</v>
      </c>
      <c r="K2709">
        <f>_xlfn.XLOOKUP(Sales[[#This Row],[ProductKey]], Products!$A:$A, Products!$K:$K)</f>
        <v>539.99</v>
      </c>
      <c r="L2709" s="1">
        <f>Sales[[#This Row],[ProductPrice]]*Sales[[#This Row],[OrderQuantity]]</f>
        <v>539.99</v>
      </c>
      <c r="M2709" s="1">
        <f>Sales[[#This Row],[OrderQuantity]]</f>
        <v>1</v>
      </c>
      <c r="N2709" s="1">
        <f>1</f>
        <v>1</v>
      </c>
      <c r="O2709" s="1">
        <f>Sales[[#This Row],[TotalSales]]-Sales[[#This Row],[TotalCost]]</f>
        <v>196.34039999999999</v>
      </c>
      <c r="P2709" s="1">
        <f>Sales[[#This Row],[ProductCost]]*Sales[[#This Row],[OrderQuantity]]</f>
        <v>343.64960000000002</v>
      </c>
      <c r="Q2709" s="1" t="str">
        <f>VLOOKUP(Sales[[#This Row],[ProductKey]], Products!$A$2:$D$1000, 4, FALSE)</f>
        <v>Road-750 Black, 48</v>
      </c>
    </row>
    <row r="2710" spans="1:17" x14ac:dyDescent="0.25">
      <c r="A2710" s="2">
        <v>38263</v>
      </c>
      <c r="B2710" s="1" t="s">
        <v>6599</v>
      </c>
      <c r="C2710">
        <v>589</v>
      </c>
      <c r="D2710">
        <v>18026</v>
      </c>
      <c r="E2710">
        <v>10</v>
      </c>
      <c r="F2710">
        <v>1</v>
      </c>
      <c r="G2710">
        <v>1</v>
      </c>
      <c r="H2710" s="2">
        <v>43376</v>
      </c>
      <c r="I2710" t="str">
        <f>VLOOKUP(Sales[[#This Row],[TerritoryKey]], Territories[], 2, FALSE)</f>
        <v>United Kingdom</v>
      </c>
      <c r="J2710">
        <f>_xlfn.XLOOKUP(Sales[[#This Row],[ProductKey]], Products!$A:$A, Products!$J:$J)</f>
        <v>419.77839999999998</v>
      </c>
      <c r="K2710">
        <f>_xlfn.XLOOKUP(Sales[[#This Row],[ProductKey]], Products!$A:$A, Products!$K:$K)</f>
        <v>769.49</v>
      </c>
      <c r="L2710" s="1">
        <f>Sales[[#This Row],[ProductPrice]]*Sales[[#This Row],[OrderQuantity]]</f>
        <v>769.49</v>
      </c>
      <c r="M2710" s="1">
        <f>Sales[[#This Row],[OrderQuantity]]</f>
        <v>1</v>
      </c>
      <c r="N2710" s="1">
        <f>1</f>
        <v>1</v>
      </c>
      <c r="O2710" s="1">
        <f>Sales[[#This Row],[TotalSales]]-Sales[[#This Row],[TotalCost]]</f>
        <v>349.71160000000003</v>
      </c>
      <c r="P2710" s="1">
        <f>Sales[[#This Row],[ProductCost]]*Sales[[#This Row],[OrderQuantity]]</f>
        <v>419.77839999999998</v>
      </c>
      <c r="Q2710" s="1" t="str">
        <f>VLOOKUP(Sales[[#This Row],[ProductKey]], Products!$A$2:$D$1000, 4, FALSE)</f>
        <v>Mountain-400-W Silver, 42</v>
      </c>
    </row>
    <row r="2711" spans="1:17" x14ac:dyDescent="0.25">
      <c r="A2711" s="2">
        <v>38233</v>
      </c>
      <c r="B2711" s="1" t="s">
        <v>6662</v>
      </c>
      <c r="C2711">
        <v>564</v>
      </c>
      <c r="D2711">
        <v>18158</v>
      </c>
      <c r="E2711">
        <v>10</v>
      </c>
      <c r="F2711">
        <v>1</v>
      </c>
      <c r="G2711">
        <v>1</v>
      </c>
      <c r="H2711" s="2">
        <v>43346</v>
      </c>
      <c r="I2711" t="str">
        <f>VLOOKUP(Sales[[#This Row],[TerritoryKey]], Territories[], 2, FALSE)</f>
        <v>United Kingdom</v>
      </c>
      <c r="J2711">
        <f>_xlfn.XLOOKUP(Sales[[#This Row],[ProductKey]], Products!$A:$A, Products!$J:$J)</f>
        <v>1481.9378999999999</v>
      </c>
      <c r="K2711">
        <f>_xlfn.XLOOKUP(Sales[[#This Row],[ProductKey]], Products!$A:$A, Products!$K:$K)</f>
        <v>2384.0700000000002</v>
      </c>
      <c r="L2711" s="1">
        <f>Sales[[#This Row],[ProductPrice]]*Sales[[#This Row],[OrderQuantity]]</f>
        <v>2384.0700000000002</v>
      </c>
      <c r="M2711" s="1">
        <f>Sales[[#This Row],[OrderQuantity]]</f>
        <v>1</v>
      </c>
      <c r="N2711" s="1">
        <f>1</f>
        <v>1</v>
      </c>
      <c r="O2711" s="1">
        <f>Sales[[#This Row],[TotalSales]]-Sales[[#This Row],[TotalCost]]</f>
        <v>902.13210000000026</v>
      </c>
      <c r="P2711" s="1">
        <f>Sales[[#This Row],[ProductCost]]*Sales[[#This Row],[OrderQuantity]]</f>
        <v>1481.9378999999999</v>
      </c>
      <c r="Q2711" s="1" t="str">
        <f>VLOOKUP(Sales[[#This Row],[ProductKey]], Products!$A$2:$D$1000, 4, FALSE)</f>
        <v>Touring-1000 Yellow, 60</v>
      </c>
    </row>
    <row r="2712" spans="1:17" x14ac:dyDescent="0.25">
      <c r="A2712" s="2">
        <v>38204</v>
      </c>
      <c r="B2712" s="1" t="s">
        <v>6725</v>
      </c>
      <c r="C2712">
        <v>584</v>
      </c>
      <c r="D2712">
        <v>28477</v>
      </c>
      <c r="E2712">
        <v>10</v>
      </c>
      <c r="F2712">
        <v>1</v>
      </c>
      <c r="G2712">
        <v>1</v>
      </c>
      <c r="H2712" s="2">
        <v>43317</v>
      </c>
      <c r="I2712" t="str">
        <f>VLOOKUP(Sales[[#This Row],[TerritoryKey]], Territories[], 2, FALSE)</f>
        <v>United Kingdom</v>
      </c>
      <c r="J2712">
        <f>_xlfn.XLOOKUP(Sales[[#This Row],[ProductKey]], Products!$A:$A, Products!$J:$J)</f>
        <v>343.64960000000002</v>
      </c>
      <c r="K2712">
        <f>_xlfn.XLOOKUP(Sales[[#This Row],[ProductKey]], Products!$A:$A, Products!$K:$K)</f>
        <v>539.99</v>
      </c>
      <c r="L2712" s="1">
        <f>Sales[[#This Row],[ProductPrice]]*Sales[[#This Row],[OrderQuantity]]</f>
        <v>539.99</v>
      </c>
      <c r="M2712" s="1">
        <f>Sales[[#This Row],[OrderQuantity]]</f>
        <v>1</v>
      </c>
      <c r="N2712" s="1">
        <f>1</f>
        <v>1</v>
      </c>
      <c r="O2712" s="1">
        <f>Sales[[#This Row],[TotalSales]]-Sales[[#This Row],[TotalCost]]</f>
        <v>196.34039999999999</v>
      </c>
      <c r="P2712" s="1">
        <f>Sales[[#This Row],[ProductCost]]*Sales[[#This Row],[OrderQuantity]]</f>
        <v>343.64960000000002</v>
      </c>
      <c r="Q2712" s="1" t="str">
        <f>VLOOKUP(Sales[[#This Row],[ProductKey]], Products!$A$2:$D$1000, 4, FALSE)</f>
        <v>Road-750 Black, 58</v>
      </c>
    </row>
    <row r="2713" spans="1:17" x14ac:dyDescent="0.25">
      <c r="A2713" s="2">
        <v>37991</v>
      </c>
      <c r="B2713" s="1" t="s">
        <v>6742</v>
      </c>
      <c r="C2713">
        <v>358</v>
      </c>
      <c r="D2713">
        <v>20577</v>
      </c>
      <c r="E2713">
        <v>10</v>
      </c>
      <c r="F2713">
        <v>1</v>
      </c>
      <c r="G2713">
        <v>1</v>
      </c>
      <c r="H2713" s="2">
        <v>43105</v>
      </c>
      <c r="I2713" t="str">
        <f>VLOOKUP(Sales[[#This Row],[TerritoryKey]], Territories[], 2, FALSE)</f>
        <v>United Kingdom</v>
      </c>
      <c r="J2713">
        <f>_xlfn.XLOOKUP(Sales[[#This Row],[ProductKey]], Products!$A:$A, Products!$J:$J)</f>
        <v>1105.81</v>
      </c>
      <c r="K2713">
        <f>_xlfn.XLOOKUP(Sales[[#This Row],[ProductKey]], Products!$A:$A, Products!$K:$K)</f>
        <v>2049.0981999999999</v>
      </c>
      <c r="L2713" s="1">
        <f>Sales[[#This Row],[ProductPrice]]*Sales[[#This Row],[OrderQuantity]]</f>
        <v>2049.0981999999999</v>
      </c>
      <c r="M2713" s="1">
        <f>Sales[[#This Row],[OrderQuantity]]</f>
        <v>1</v>
      </c>
      <c r="N2713" s="1">
        <f>1</f>
        <v>1</v>
      </c>
      <c r="O2713" s="1">
        <f>Sales[[#This Row],[TotalSales]]-Sales[[#This Row],[TotalCost]]</f>
        <v>943.28819999999996</v>
      </c>
      <c r="P2713" s="1">
        <f>Sales[[#This Row],[ProductCost]]*Sales[[#This Row],[OrderQuantity]]</f>
        <v>1105.81</v>
      </c>
      <c r="Q2713" s="1" t="str">
        <f>VLOOKUP(Sales[[#This Row],[ProductKey]], Products!$A$2:$D$1000, 4, FALSE)</f>
        <v>Mountain-200 Black, 38</v>
      </c>
    </row>
    <row r="2714" spans="1:17" x14ac:dyDescent="0.25">
      <c r="A2714" s="2">
        <v>38323</v>
      </c>
      <c r="B2714" s="1" t="s">
        <v>6764</v>
      </c>
      <c r="C2714">
        <v>587</v>
      </c>
      <c r="D2714">
        <v>17097</v>
      </c>
      <c r="E2714">
        <v>10</v>
      </c>
      <c r="F2714">
        <v>1</v>
      </c>
      <c r="G2714">
        <v>1</v>
      </c>
      <c r="H2714" s="2">
        <v>43436</v>
      </c>
      <c r="I2714" t="str">
        <f>VLOOKUP(Sales[[#This Row],[TerritoryKey]], Territories[], 2, FALSE)</f>
        <v>United Kingdom</v>
      </c>
      <c r="J2714">
        <f>_xlfn.XLOOKUP(Sales[[#This Row],[ProductKey]], Products!$A:$A, Products!$J:$J)</f>
        <v>419.77839999999998</v>
      </c>
      <c r="K2714">
        <f>_xlfn.XLOOKUP(Sales[[#This Row],[ProductKey]], Products!$A:$A, Products!$K:$K)</f>
        <v>769.49</v>
      </c>
      <c r="L2714" s="1">
        <f>Sales[[#This Row],[ProductPrice]]*Sales[[#This Row],[OrderQuantity]]</f>
        <v>769.49</v>
      </c>
      <c r="M2714" s="1">
        <f>Sales[[#This Row],[OrderQuantity]]</f>
        <v>1</v>
      </c>
      <c r="N2714" s="1">
        <f>1</f>
        <v>1</v>
      </c>
      <c r="O2714" s="1">
        <f>Sales[[#This Row],[TotalSales]]-Sales[[#This Row],[TotalCost]]</f>
        <v>349.71160000000003</v>
      </c>
      <c r="P2714" s="1">
        <f>Sales[[#This Row],[ProductCost]]*Sales[[#This Row],[OrderQuantity]]</f>
        <v>419.77839999999998</v>
      </c>
      <c r="Q2714" s="1" t="str">
        <f>VLOOKUP(Sales[[#This Row],[ProductKey]], Products!$A$2:$D$1000, 4, FALSE)</f>
        <v>Mountain-400-W Silver, 38</v>
      </c>
    </row>
    <row r="2715" spans="1:17" x14ac:dyDescent="0.25">
      <c r="A2715" s="2">
        <v>38110</v>
      </c>
      <c r="B2715" s="1" t="s">
        <v>6766</v>
      </c>
      <c r="C2715">
        <v>577</v>
      </c>
      <c r="D2715">
        <v>13693</v>
      </c>
      <c r="E2715">
        <v>10</v>
      </c>
      <c r="F2715">
        <v>1</v>
      </c>
      <c r="G2715">
        <v>1</v>
      </c>
      <c r="H2715" s="2">
        <v>43223</v>
      </c>
      <c r="I2715" t="str">
        <f>VLOOKUP(Sales[[#This Row],[TerritoryKey]], Territories[], 2, FALSE)</f>
        <v>United Kingdom</v>
      </c>
      <c r="J2715">
        <f>_xlfn.XLOOKUP(Sales[[#This Row],[ProductKey]], Products!$A:$A, Products!$J:$J)</f>
        <v>755.1508</v>
      </c>
      <c r="K2715">
        <f>_xlfn.XLOOKUP(Sales[[#This Row],[ProductKey]], Products!$A:$A, Products!$K:$K)</f>
        <v>1214.8499999999999</v>
      </c>
      <c r="L2715" s="1">
        <f>Sales[[#This Row],[ProductPrice]]*Sales[[#This Row],[OrderQuantity]]</f>
        <v>1214.8499999999999</v>
      </c>
      <c r="M2715" s="1">
        <f>Sales[[#This Row],[OrderQuantity]]</f>
        <v>1</v>
      </c>
      <c r="N2715" s="1">
        <f>1</f>
        <v>1</v>
      </c>
      <c r="O2715" s="1">
        <f>Sales[[#This Row],[TotalSales]]-Sales[[#This Row],[TotalCost]]</f>
        <v>459.69919999999991</v>
      </c>
      <c r="P2715" s="1">
        <f>Sales[[#This Row],[ProductCost]]*Sales[[#This Row],[OrderQuantity]]</f>
        <v>755.1508</v>
      </c>
      <c r="Q2715" s="1" t="str">
        <f>VLOOKUP(Sales[[#This Row],[ProductKey]], Products!$A$2:$D$1000, 4, FALSE)</f>
        <v>Touring-2000 Blue, 46</v>
      </c>
    </row>
    <row r="2716" spans="1:17" x14ac:dyDescent="0.25">
      <c r="A2716" s="2">
        <v>38111</v>
      </c>
      <c r="B2716" s="1" t="s">
        <v>6784</v>
      </c>
      <c r="C2716">
        <v>354</v>
      </c>
      <c r="D2716">
        <v>20564</v>
      </c>
      <c r="E2716">
        <v>10</v>
      </c>
      <c r="F2716">
        <v>1</v>
      </c>
      <c r="G2716">
        <v>1</v>
      </c>
      <c r="H2716" s="2">
        <v>43224</v>
      </c>
      <c r="I2716" t="str">
        <f>VLOOKUP(Sales[[#This Row],[TerritoryKey]], Territories[], 2, FALSE)</f>
        <v>United Kingdom</v>
      </c>
      <c r="J2716">
        <f>_xlfn.XLOOKUP(Sales[[#This Row],[ProductKey]], Products!$A:$A, Products!$J:$J)</f>
        <v>1117.8559</v>
      </c>
      <c r="K2716">
        <f>_xlfn.XLOOKUP(Sales[[#This Row],[ProductKey]], Products!$A:$A, Products!$K:$K)</f>
        <v>2071.4196000000002</v>
      </c>
      <c r="L2716" s="1">
        <f>Sales[[#This Row],[ProductPrice]]*Sales[[#This Row],[OrderQuantity]]</f>
        <v>2071.4196000000002</v>
      </c>
      <c r="M2716" s="1">
        <f>Sales[[#This Row],[OrderQuantity]]</f>
        <v>1</v>
      </c>
      <c r="N2716" s="1">
        <f>1</f>
        <v>1</v>
      </c>
      <c r="O2716" s="1">
        <f>Sales[[#This Row],[TotalSales]]-Sales[[#This Row],[TotalCost]]</f>
        <v>953.56370000000015</v>
      </c>
      <c r="P2716" s="1">
        <f>Sales[[#This Row],[ProductCost]]*Sales[[#This Row],[OrderQuantity]]</f>
        <v>1117.8559</v>
      </c>
      <c r="Q2716" s="1" t="str">
        <f>VLOOKUP(Sales[[#This Row],[ProductKey]], Products!$A$2:$D$1000, 4, FALSE)</f>
        <v>Mountain-200 Silver, 42</v>
      </c>
    </row>
    <row r="2717" spans="1:17" x14ac:dyDescent="0.25">
      <c r="A2717" s="2">
        <v>38171</v>
      </c>
      <c r="B2717" s="1" t="s">
        <v>6871</v>
      </c>
      <c r="C2717">
        <v>360</v>
      </c>
      <c r="D2717">
        <v>15620</v>
      </c>
      <c r="E2717">
        <v>10</v>
      </c>
      <c r="F2717">
        <v>1</v>
      </c>
      <c r="G2717">
        <v>1</v>
      </c>
      <c r="H2717" s="2">
        <v>43284</v>
      </c>
      <c r="I2717" t="str">
        <f>VLOOKUP(Sales[[#This Row],[TerritoryKey]], Territories[], 2, FALSE)</f>
        <v>United Kingdom</v>
      </c>
      <c r="J2717">
        <f>_xlfn.XLOOKUP(Sales[[#This Row],[ProductKey]], Products!$A:$A, Products!$J:$J)</f>
        <v>1105.81</v>
      </c>
      <c r="K2717">
        <f>_xlfn.XLOOKUP(Sales[[#This Row],[ProductKey]], Products!$A:$A, Products!$K:$K)</f>
        <v>2049.0981999999999</v>
      </c>
      <c r="L2717" s="1">
        <f>Sales[[#This Row],[ProductPrice]]*Sales[[#This Row],[OrderQuantity]]</f>
        <v>2049.0981999999999</v>
      </c>
      <c r="M2717" s="1">
        <f>Sales[[#This Row],[OrderQuantity]]</f>
        <v>1</v>
      </c>
      <c r="N2717" s="1">
        <f>1</f>
        <v>1</v>
      </c>
      <c r="O2717" s="1">
        <f>Sales[[#This Row],[TotalSales]]-Sales[[#This Row],[TotalCost]]</f>
        <v>943.28819999999996</v>
      </c>
      <c r="P2717" s="1">
        <f>Sales[[#This Row],[ProductCost]]*Sales[[#This Row],[OrderQuantity]]</f>
        <v>1105.81</v>
      </c>
      <c r="Q2717" s="1" t="str">
        <f>VLOOKUP(Sales[[#This Row],[ProductKey]], Products!$A$2:$D$1000, 4, FALSE)</f>
        <v>Mountain-200 Black, 42</v>
      </c>
    </row>
    <row r="2718" spans="1:17" x14ac:dyDescent="0.25">
      <c r="A2718" s="2">
        <v>38233</v>
      </c>
      <c r="B2718" s="1" t="s">
        <v>6884</v>
      </c>
      <c r="C2718">
        <v>581</v>
      </c>
      <c r="D2718">
        <v>22602</v>
      </c>
      <c r="E2718">
        <v>10</v>
      </c>
      <c r="F2718">
        <v>1</v>
      </c>
      <c r="G2718">
        <v>1</v>
      </c>
      <c r="H2718" s="2">
        <v>43346</v>
      </c>
      <c r="I2718" t="str">
        <f>VLOOKUP(Sales[[#This Row],[TerritoryKey]], Territories[], 2, FALSE)</f>
        <v>United Kingdom</v>
      </c>
      <c r="J2718">
        <f>_xlfn.XLOOKUP(Sales[[#This Row],[ProductKey]], Products!$A:$A, Products!$J:$J)</f>
        <v>1082.51</v>
      </c>
      <c r="K2718">
        <f>_xlfn.XLOOKUP(Sales[[#This Row],[ProductKey]], Products!$A:$A, Products!$K:$K)</f>
        <v>1700.99</v>
      </c>
      <c r="L2718" s="1">
        <f>Sales[[#This Row],[ProductPrice]]*Sales[[#This Row],[OrderQuantity]]</f>
        <v>1700.99</v>
      </c>
      <c r="M2718" s="1">
        <f>Sales[[#This Row],[OrderQuantity]]</f>
        <v>1</v>
      </c>
      <c r="N2718" s="1">
        <f>1</f>
        <v>1</v>
      </c>
      <c r="O2718" s="1">
        <f>Sales[[#This Row],[TotalSales]]-Sales[[#This Row],[TotalCost]]</f>
        <v>618.48</v>
      </c>
      <c r="P2718" s="1">
        <f>Sales[[#This Row],[ProductCost]]*Sales[[#This Row],[OrderQuantity]]</f>
        <v>1082.51</v>
      </c>
      <c r="Q2718" s="1" t="str">
        <f>VLOOKUP(Sales[[#This Row],[ProductKey]], Products!$A$2:$D$1000, 4, FALSE)</f>
        <v>Road-350-W Yellow, 42</v>
      </c>
    </row>
    <row r="2719" spans="1:17" x14ac:dyDescent="0.25">
      <c r="A2719" s="2">
        <v>38082</v>
      </c>
      <c r="B2719" s="1" t="s">
        <v>6983</v>
      </c>
      <c r="C2719">
        <v>223</v>
      </c>
      <c r="D2719">
        <v>13412</v>
      </c>
      <c r="E2719">
        <v>10</v>
      </c>
      <c r="F2719">
        <v>1</v>
      </c>
      <c r="G2719">
        <v>1</v>
      </c>
      <c r="H2719" s="2">
        <v>43195</v>
      </c>
      <c r="I2719" t="str">
        <f>VLOOKUP(Sales[[#This Row],[TerritoryKey]], Territories[], 2, FALSE)</f>
        <v>United Kingdom</v>
      </c>
      <c r="J2719">
        <f>_xlfn.XLOOKUP(Sales[[#This Row],[ProductKey]], Products!$A:$A, Products!$J:$J)</f>
        <v>5.7051999999999996</v>
      </c>
      <c r="K2719">
        <f>_xlfn.XLOOKUP(Sales[[#This Row],[ProductKey]], Products!$A:$A, Products!$K:$K)</f>
        <v>8.6441999999999997</v>
      </c>
      <c r="L2719" s="1">
        <f>Sales[[#This Row],[ProductPrice]]*Sales[[#This Row],[OrderQuantity]]</f>
        <v>8.6441999999999997</v>
      </c>
      <c r="M2719" s="1">
        <f>Sales[[#This Row],[OrderQuantity]]</f>
        <v>1</v>
      </c>
      <c r="N2719" s="1">
        <f>1</f>
        <v>1</v>
      </c>
      <c r="O2719" s="1">
        <f>Sales[[#This Row],[TotalSales]]-Sales[[#This Row],[TotalCost]]</f>
        <v>2.9390000000000001</v>
      </c>
      <c r="P2719" s="1">
        <f>Sales[[#This Row],[ProductCost]]*Sales[[#This Row],[OrderQuantity]]</f>
        <v>5.7051999999999996</v>
      </c>
      <c r="Q2719" s="1" t="str">
        <f>VLOOKUP(Sales[[#This Row],[ProductKey]], Products!$A$2:$D$1000, 4, FALSE)</f>
        <v>AWC Logo Cap</v>
      </c>
    </row>
    <row r="2720" spans="1:17" x14ac:dyDescent="0.25">
      <c r="A2720" s="2">
        <v>37991</v>
      </c>
      <c r="B2720" s="1" t="s">
        <v>7016</v>
      </c>
      <c r="C2720">
        <v>580</v>
      </c>
      <c r="D2720">
        <v>22635</v>
      </c>
      <c r="E2720">
        <v>10</v>
      </c>
      <c r="F2720">
        <v>1</v>
      </c>
      <c r="G2720">
        <v>1</v>
      </c>
      <c r="H2720" s="2">
        <v>43105</v>
      </c>
      <c r="I2720" t="str">
        <f>VLOOKUP(Sales[[#This Row],[TerritoryKey]], Territories[], 2, FALSE)</f>
        <v>United Kingdom</v>
      </c>
      <c r="J2720">
        <f>_xlfn.XLOOKUP(Sales[[#This Row],[ProductKey]], Products!$A:$A, Products!$J:$J)</f>
        <v>1082.51</v>
      </c>
      <c r="K2720">
        <f>_xlfn.XLOOKUP(Sales[[#This Row],[ProductKey]], Products!$A:$A, Products!$K:$K)</f>
        <v>1700.99</v>
      </c>
      <c r="L2720" s="1">
        <f>Sales[[#This Row],[ProductPrice]]*Sales[[#This Row],[OrderQuantity]]</f>
        <v>1700.99</v>
      </c>
      <c r="M2720" s="1">
        <f>Sales[[#This Row],[OrderQuantity]]</f>
        <v>1</v>
      </c>
      <c r="N2720" s="1">
        <f>1</f>
        <v>1</v>
      </c>
      <c r="O2720" s="1">
        <f>Sales[[#This Row],[TotalSales]]-Sales[[#This Row],[TotalCost]]</f>
        <v>618.48</v>
      </c>
      <c r="P2720" s="1">
        <f>Sales[[#This Row],[ProductCost]]*Sales[[#This Row],[OrderQuantity]]</f>
        <v>1082.51</v>
      </c>
      <c r="Q2720" s="1" t="str">
        <f>VLOOKUP(Sales[[#This Row],[ProductKey]], Products!$A$2:$D$1000, 4, FALSE)</f>
        <v>Road-350-W Yellow, 40</v>
      </c>
    </row>
    <row r="2721" spans="1:17" x14ac:dyDescent="0.25">
      <c r="A2721" s="2">
        <v>38173</v>
      </c>
      <c r="B2721" s="1" t="s">
        <v>7017</v>
      </c>
      <c r="C2721">
        <v>606</v>
      </c>
      <c r="D2721">
        <v>28692</v>
      </c>
      <c r="E2721">
        <v>10</v>
      </c>
      <c r="F2721">
        <v>1</v>
      </c>
      <c r="G2721">
        <v>1</v>
      </c>
      <c r="H2721" s="2">
        <v>43286</v>
      </c>
      <c r="I2721" t="str">
        <f>VLOOKUP(Sales[[#This Row],[TerritoryKey]], Territories[], 2, FALSE)</f>
        <v>United Kingdom</v>
      </c>
      <c r="J2721">
        <f>_xlfn.XLOOKUP(Sales[[#This Row],[ProductKey]], Products!$A:$A, Products!$J:$J)</f>
        <v>343.64960000000002</v>
      </c>
      <c r="K2721">
        <f>_xlfn.XLOOKUP(Sales[[#This Row],[ProductKey]], Products!$A:$A, Products!$K:$K)</f>
        <v>539.99</v>
      </c>
      <c r="L2721" s="1">
        <f>Sales[[#This Row],[ProductPrice]]*Sales[[#This Row],[OrderQuantity]]</f>
        <v>539.99</v>
      </c>
      <c r="M2721" s="1">
        <f>Sales[[#This Row],[OrderQuantity]]</f>
        <v>1</v>
      </c>
      <c r="N2721" s="1">
        <f>1</f>
        <v>1</v>
      </c>
      <c r="O2721" s="1">
        <f>Sales[[#This Row],[TotalSales]]-Sales[[#This Row],[TotalCost]]</f>
        <v>196.34039999999999</v>
      </c>
      <c r="P2721" s="1">
        <f>Sales[[#This Row],[ProductCost]]*Sales[[#This Row],[OrderQuantity]]</f>
        <v>343.64960000000002</v>
      </c>
      <c r="Q2721" s="1" t="str">
        <f>VLOOKUP(Sales[[#This Row],[ProductKey]], Products!$A$2:$D$1000, 4, FALSE)</f>
        <v>Road-750 Black, 52</v>
      </c>
    </row>
    <row r="2722" spans="1:17" x14ac:dyDescent="0.25">
      <c r="A2722" s="2">
        <v>38080</v>
      </c>
      <c r="B2722" s="1" t="s">
        <v>7021</v>
      </c>
      <c r="C2722">
        <v>588</v>
      </c>
      <c r="D2722">
        <v>16531</v>
      </c>
      <c r="E2722">
        <v>10</v>
      </c>
      <c r="F2722">
        <v>1</v>
      </c>
      <c r="G2722">
        <v>1</v>
      </c>
      <c r="H2722" s="2">
        <v>43193</v>
      </c>
      <c r="I2722" t="str">
        <f>VLOOKUP(Sales[[#This Row],[TerritoryKey]], Territories[], 2, FALSE)</f>
        <v>United Kingdom</v>
      </c>
      <c r="J2722">
        <f>_xlfn.XLOOKUP(Sales[[#This Row],[ProductKey]], Products!$A:$A, Products!$J:$J)</f>
        <v>419.77839999999998</v>
      </c>
      <c r="K2722">
        <f>_xlfn.XLOOKUP(Sales[[#This Row],[ProductKey]], Products!$A:$A, Products!$K:$K)</f>
        <v>769.49</v>
      </c>
      <c r="L2722" s="1">
        <f>Sales[[#This Row],[ProductPrice]]*Sales[[#This Row],[OrderQuantity]]</f>
        <v>769.49</v>
      </c>
      <c r="M2722" s="1">
        <f>Sales[[#This Row],[OrderQuantity]]</f>
        <v>1</v>
      </c>
      <c r="N2722" s="1">
        <f>1</f>
        <v>1</v>
      </c>
      <c r="O2722" s="1">
        <f>Sales[[#This Row],[TotalSales]]-Sales[[#This Row],[TotalCost]]</f>
        <v>349.71160000000003</v>
      </c>
      <c r="P2722" s="1">
        <f>Sales[[#This Row],[ProductCost]]*Sales[[#This Row],[OrderQuantity]]</f>
        <v>419.77839999999998</v>
      </c>
      <c r="Q2722" s="1" t="str">
        <f>VLOOKUP(Sales[[#This Row],[ProductKey]], Products!$A$2:$D$1000, 4, FALSE)</f>
        <v>Mountain-400-W Silver, 40</v>
      </c>
    </row>
    <row r="2723" spans="1:17" x14ac:dyDescent="0.25">
      <c r="A2723" s="2">
        <v>38171</v>
      </c>
      <c r="B2723" s="1" t="s">
        <v>7031</v>
      </c>
      <c r="C2723">
        <v>385</v>
      </c>
      <c r="D2723">
        <v>25636</v>
      </c>
      <c r="E2723">
        <v>10</v>
      </c>
      <c r="F2723">
        <v>1</v>
      </c>
      <c r="G2723">
        <v>1</v>
      </c>
      <c r="H2723" s="2">
        <v>43284</v>
      </c>
      <c r="I2723" t="str">
        <f>VLOOKUP(Sales[[#This Row],[TerritoryKey]], Territories[], 2, FALSE)</f>
        <v>United Kingdom</v>
      </c>
      <c r="J2723">
        <f>_xlfn.XLOOKUP(Sales[[#This Row],[ProductKey]], Products!$A:$A, Products!$J:$J)</f>
        <v>605.64919999999995</v>
      </c>
      <c r="K2723">
        <f>_xlfn.XLOOKUP(Sales[[#This Row],[ProductKey]], Products!$A:$A, Products!$K:$K)</f>
        <v>1000.4375</v>
      </c>
      <c r="L2723" s="1">
        <f>Sales[[#This Row],[ProductPrice]]*Sales[[#This Row],[OrderQuantity]]</f>
        <v>1000.4375</v>
      </c>
      <c r="M2723" s="1">
        <f>Sales[[#This Row],[OrderQuantity]]</f>
        <v>1</v>
      </c>
      <c r="N2723" s="1">
        <f>1</f>
        <v>1</v>
      </c>
      <c r="O2723" s="1">
        <f>Sales[[#This Row],[TotalSales]]-Sales[[#This Row],[TotalCost]]</f>
        <v>394.78830000000005</v>
      </c>
      <c r="P2723" s="1">
        <f>Sales[[#This Row],[ProductCost]]*Sales[[#This Row],[OrderQuantity]]</f>
        <v>605.64919999999995</v>
      </c>
      <c r="Q2723" s="1" t="str">
        <f>VLOOKUP(Sales[[#This Row],[ProductKey]], Products!$A$2:$D$1000, 4, FALSE)</f>
        <v>Road-550-W Yellow, 42</v>
      </c>
    </row>
    <row r="2724" spans="1:17" x14ac:dyDescent="0.25">
      <c r="A2724" s="2">
        <v>38325</v>
      </c>
      <c r="B2724" s="1" t="s">
        <v>7045</v>
      </c>
      <c r="C2724">
        <v>562</v>
      </c>
      <c r="D2724">
        <v>18166</v>
      </c>
      <c r="E2724">
        <v>10</v>
      </c>
      <c r="F2724">
        <v>1</v>
      </c>
      <c r="G2724">
        <v>1</v>
      </c>
      <c r="H2724" s="2">
        <v>43438</v>
      </c>
      <c r="I2724" t="str">
        <f>VLOOKUP(Sales[[#This Row],[TerritoryKey]], Territories[], 2, FALSE)</f>
        <v>United Kingdom</v>
      </c>
      <c r="J2724">
        <f>_xlfn.XLOOKUP(Sales[[#This Row],[ProductKey]], Products!$A:$A, Products!$J:$J)</f>
        <v>1481.9378999999999</v>
      </c>
      <c r="K2724">
        <f>_xlfn.XLOOKUP(Sales[[#This Row],[ProductKey]], Products!$A:$A, Products!$K:$K)</f>
        <v>2384.0700000000002</v>
      </c>
      <c r="L2724" s="1">
        <f>Sales[[#This Row],[ProductPrice]]*Sales[[#This Row],[OrderQuantity]]</f>
        <v>2384.0700000000002</v>
      </c>
      <c r="M2724" s="1">
        <f>Sales[[#This Row],[OrderQuantity]]</f>
        <v>1</v>
      </c>
      <c r="N2724" s="1">
        <f>1</f>
        <v>1</v>
      </c>
      <c r="O2724" s="1">
        <f>Sales[[#This Row],[TotalSales]]-Sales[[#This Row],[TotalCost]]</f>
        <v>902.13210000000026</v>
      </c>
      <c r="P2724" s="1">
        <f>Sales[[#This Row],[ProductCost]]*Sales[[#This Row],[OrderQuantity]]</f>
        <v>1481.9378999999999</v>
      </c>
      <c r="Q2724" s="1" t="str">
        <f>VLOOKUP(Sales[[#This Row],[ProductKey]], Products!$A$2:$D$1000, 4, FALSE)</f>
        <v>Touring-1000 Yellow, 50</v>
      </c>
    </row>
    <row r="2725" spans="1:17" x14ac:dyDescent="0.25">
      <c r="A2725" s="2">
        <v>38051</v>
      </c>
      <c r="B2725" s="1" t="s">
        <v>7056</v>
      </c>
      <c r="C2725">
        <v>567</v>
      </c>
      <c r="D2725">
        <v>15662</v>
      </c>
      <c r="E2725">
        <v>10</v>
      </c>
      <c r="F2725">
        <v>1</v>
      </c>
      <c r="G2725">
        <v>1</v>
      </c>
      <c r="H2725" s="2">
        <v>43164</v>
      </c>
      <c r="I2725" t="str">
        <f>VLOOKUP(Sales[[#This Row],[TerritoryKey]], Territories[], 2, FALSE)</f>
        <v>United Kingdom</v>
      </c>
      <c r="J2725">
        <f>_xlfn.XLOOKUP(Sales[[#This Row],[ProductKey]], Products!$A:$A, Products!$J:$J)</f>
        <v>461.44479999999999</v>
      </c>
      <c r="K2725">
        <f>_xlfn.XLOOKUP(Sales[[#This Row],[ProductKey]], Products!$A:$A, Products!$K:$K)</f>
        <v>742.35</v>
      </c>
      <c r="L2725" s="1">
        <f>Sales[[#This Row],[ProductPrice]]*Sales[[#This Row],[OrderQuantity]]</f>
        <v>742.35</v>
      </c>
      <c r="M2725" s="1">
        <f>Sales[[#This Row],[OrderQuantity]]</f>
        <v>1</v>
      </c>
      <c r="N2725" s="1">
        <f>1</f>
        <v>1</v>
      </c>
      <c r="O2725" s="1">
        <f>Sales[[#This Row],[TotalSales]]-Sales[[#This Row],[TotalCost]]</f>
        <v>280.90520000000004</v>
      </c>
      <c r="P2725" s="1">
        <f>Sales[[#This Row],[ProductCost]]*Sales[[#This Row],[OrderQuantity]]</f>
        <v>461.44479999999999</v>
      </c>
      <c r="Q2725" s="1" t="str">
        <f>VLOOKUP(Sales[[#This Row],[ProductKey]], Products!$A$2:$D$1000, 4, FALSE)</f>
        <v>Touring-3000 Blue, 62</v>
      </c>
    </row>
    <row r="2726" spans="1:17" x14ac:dyDescent="0.25">
      <c r="A2726" s="2">
        <v>38264</v>
      </c>
      <c r="B2726" s="1" t="s">
        <v>7091</v>
      </c>
      <c r="C2726">
        <v>389</v>
      </c>
      <c r="D2726">
        <v>25584</v>
      </c>
      <c r="E2726">
        <v>10</v>
      </c>
      <c r="F2726">
        <v>1</v>
      </c>
      <c r="G2726">
        <v>1</v>
      </c>
      <c r="H2726" s="2">
        <v>43377</v>
      </c>
      <c r="I2726" t="str">
        <f>VLOOKUP(Sales[[#This Row],[TerritoryKey]], Territories[], 2, FALSE)</f>
        <v>United Kingdom</v>
      </c>
      <c r="J2726">
        <f>_xlfn.XLOOKUP(Sales[[#This Row],[ProductKey]], Products!$A:$A, Products!$J:$J)</f>
        <v>605.64919999999995</v>
      </c>
      <c r="K2726">
        <f>_xlfn.XLOOKUP(Sales[[#This Row],[ProductKey]], Products!$A:$A, Products!$K:$K)</f>
        <v>1000.4375</v>
      </c>
      <c r="L2726" s="1">
        <f>Sales[[#This Row],[ProductPrice]]*Sales[[#This Row],[OrderQuantity]]</f>
        <v>1000.4375</v>
      </c>
      <c r="M2726" s="1">
        <f>Sales[[#This Row],[OrderQuantity]]</f>
        <v>1</v>
      </c>
      <c r="N2726" s="1">
        <f>1</f>
        <v>1</v>
      </c>
      <c r="O2726" s="1">
        <f>Sales[[#This Row],[TotalSales]]-Sales[[#This Row],[TotalCost]]</f>
        <v>394.78830000000005</v>
      </c>
      <c r="P2726" s="1">
        <f>Sales[[#This Row],[ProductCost]]*Sales[[#This Row],[OrderQuantity]]</f>
        <v>605.64919999999995</v>
      </c>
      <c r="Q2726" s="1" t="str">
        <f>VLOOKUP(Sales[[#This Row],[ProductKey]], Products!$A$2:$D$1000, 4, FALSE)</f>
        <v>Road-550-W Yellow, 48</v>
      </c>
    </row>
    <row r="2727" spans="1:17" x14ac:dyDescent="0.25">
      <c r="A2727" s="2">
        <v>38204</v>
      </c>
      <c r="B2727" s="1" t="s">
        <v>7099</v>
      </c>
      <c r="C2727">
        <v>383</v>
      </c>
      <c r="D2727">
        <v>25493</v>
      </c>
      <c r="E2727">
        <v>10</v>
      </c>
      <c r="F2727">
        <v>1</v>
      </c>
      <c r="G2727">
        <v>1</v>
      </c>
      <c r="H2727" s="2">
        <v>43317</v>
      </c>
      <c r="I2727" t="str">
        <f>VLOOKUP(Sales[[#This Row],[TerritoryKey]], Territories[], 2, FALSE)</f>
        <v>United Kingdom</v>
      </c>
      <c r="J2727">
        <f>_xlfn.XLOOKUP(Sales[[#This Row],[ProductKey]], Products!$A:$A, Products!$J:$J)</f>
        <v>605.64919999999995</v>
      </c>
      <c r="K2727">
        <f>_xlfn.XLOOKUP(Sales[[#This Row],[ProductKey]], Products!$A:$A, Products!$K:$K)</f>
        <v>1000.4375</v>
      </c>
      <c r="L2727" s="1">
        <f>Sales[[#This Row],[ProductPrice]]*Sales[[#This Row],[OrderQuantity]]</f>
        <v>1000.4375</v>
      </c>
      <c r="M2727" s="1">
        <f>Sales[[#This Row],[OrderQuantity]]</f>
        <v>1</v>
      </c>
      <c r="N2727" s="1">
        <f>1</f>
        <v>1</v>
      </c>
      <c r="O2727" s="1">
        <f>Sales[[#This Row],[TotalSales]]-Sales[[#This Row],[TotalCost]]</f>
        <v>394.78830000000005</v>
      </c>
      <c r="P2727" s="1">
        <f>Sales[[#This Row],[ProductCost]]*Sales[[#This Row],[OrderQuantity]]</f>
        <v>605.64919999999995</v>
      </c>
      <c r="Q2727" s="1" t="str">
        <f>VLOOKUP(Sales[[#This Row],[ProductKey]], Products!$A$2:$D$1000, 4, FALSE)</f>
        <v>Road-550-W Yellow, 40</v>
      </c>
    </row>
    <row r="2728" spans="1:17" x14ac:dyDescent="0.25">
      <c r="A2728" s="2">
        <v>38080</v>
      </c>
      <c r="B2728" s="1" t="s">
        <v>7105</v>
      </c>
      <c r="C2728">
        <v>540</v>
      </c>
      <c r="D2728">
        <v>15119</v>
      </c>
      <c r="E2728">
        <v>10</v>
      </c>
      <c r="F2728">
        <v>1</v>
      </c>
      <c r="G2728">
        <v>1</v>
      </c>
      <c r="H2728" s="2">
        <v>43193</v>
      </c>
      <c r="I2728" t="str">
        <f>VLOOKUP(Sales[[#This Row],[TerritoryKey]], Territories[], 2, FALSE)</f>
        <v>United Kingdom</v>
      </c>
      <c r="J2728">
        <f>_xlfn.XLOOKUP(Sales[[#This Row],[ProductKey]], Products!$A:$A, Products!$J:$J)</f>
        <v>12.192399999999999</v>
      </c>
      <c r="K2728">
        <f>_xlfn.XLOOKUP(Sales[[#This Row],[ProductKey]], Products!$A:$A, Products!$K:$K)</f>
        <v>32.6</v>
      </c>
      <c r="L2728" s="1">
        <f>Sales[[#This Row],[ProductPrice]]*Sales[[#This Row],[OrderQuantity]]</f>
        <v>32.6</v>
      </c>
      <c r="M2728" s="1">
        <f>Sales[[#This Row],[OrderQuantity]]</f>
        <v>1</v>
      </c>
      <c r="N2728" s="1">
        <f>1</f>
        <v>1</v>
      </c>
      <c r="O2728" s="1">
        <f>Sales[[#This Row],[TotalSales]]-Sales[[#This Row],[TotalCost]]</f>
        <v>20.407600000000002</v>
      </c>
      <c r="P2728" s="1">
        <f>Sales[[#This Row],[ProductCost]]*Sales[[#This Row],[OrderQuantity]]</f>
        <v>12.192399999999999</v>
      </c>
      <c r="Q2728" s="1" t="str">
        <f>VLOOKUP(Sales[[#This Row],[ProductKey]], Products!$A$2:$D$1000, 4, FALSE)</f>
        <v>HL Road Tire</v>
      </c>
    </row>
    <row r="2729" spans="1:17" x14ac:dyDescent="0.25">
      <c r="A2729" s="2">
        <v>38049</v>
      </c>
      <c r="B2729" s="1" t="s">
        <v>7150</v>
      </c>
      <c r="C2729">
        <v>573</v>
      </c>
      <c r="D2729">
        <v>18160</v>
      </c>
      <c r="E2729">
        <v>10</v>
      </c>
      <c r="F2729">
        <v>1</v>
      </c>
      <c r="G2729">
        <v>1</v>
      </c>
      <c r="H2729" s="2">
        <v>43162</v>
      </c>
      <c r="I2729" t="str">
        <f>VLOOKUP(Sales[[#This Row],[TerritoryKey]], Territories[], 2, FALSE)</f>
        <v>United Kingdom</v>
      </c>
      <c r="J2729">
        <f>_xlfn.XLOOKUP(Sales[[#This Row],[ProductKey]], Products!$A:$A, Products!$J:$J)</f>
        <v>1481.9378999999999</v>
      </c>
      <c r="K2729">
        <f>_xlfn.XLOOKUP(Sales[[#This Row],[ProductKey]], Products!$A:$A, Products!$K:$K)</f>
        <v>2384.0700000000002</v>
      </c>
      <c r="L2729" s="1">
        <f>Sales[[#This Row],[ProductPrice]]*Sales[[#This Row],[OrderQuantity]]</f>
        <v>2384.0700000000002</v>
      </c>
      <c r="M2729" s="1">
        <f>Sales[[#This Row],[OrderQuantity]]</f>
        <v>1</v>
      </c>
      <c r="N2729" s="1">
        <f>1</f>
        <v>1</v>
      </c>
      <c r="O2729" s="1">
        <f>Sales[[#This Row],[TotalSales]]-Sales[[#This Row],[TotalCost]]</f>
        <v>902.13210000000026</v>
      </c>
      <c r="P2729" s="1">
        <f>Sales[[#This Row],[ProductCost]]*Sales[[#This Row],[OrderQuantity]]</f>
        <v>1481.9378999999999</v>
      </c>
      <c r="Q2729" s="1" t="str">
        <f>VLOOKUP(Sales[[#This Row],[ProductKey]], Products!$A$2:$D$1000, 4, FALSE)</f>
        <v>Touring-1000 Blue, 46</v>
      </c>
    </row>
    <row r="2730" spans="1:17" x14ac:dyDescent="0.25">
      <c r="A2730" s="2">
        <v>38142</v>
      </c>
      <c r="B2730" s="1" t="s">
        <v>7170</v>
      </c>
      <c r="C2730">
        <v>574</v>
      </c>
      <c r="D2730">
        <v>19032</v>
      </c>
      <c r="E2730">
        <v>10</v>
      </c>
      <c r="F2730">
        <v>1</v>
      </c>
      <c r="G2730">
        <v>1</v>
      </c>
      <c r="H2730" s="2">
        <v>43255</v>
      </c>
      <c r="I2730" t="str">
        <f>VLOOKUP(Sales[[#This Row],[TerritoryKey]], Territories[], 2, FALSE)</f>
        <v>United Kingdom</v>
      </c>
      <c r="J2730">
        <f>_xlfn.XLOOKUP(Sales[[#This Row],[ProductKey]], Products!$A:$A, Products!$J:$J)</f>
        <v>1481.9378999999999</v>
      </c>
      <c r="K2730">
        <f>_xlfn.XLOOKUP(Sales[[#This Row],[ProductKey]], Products!$A:$A, Products!$K:$K)</f>
        <v>2384.0700000000002</v>
      </c>
      <c r="L2730" s="1">
        <f>Sales[[#This Row],[ProductPrice]]*Sales[[#This Row],[OrderQuantity]]</f>
        <v>2384.0700000000002</v>
      </c>
      <c r="M2730" s="1">
        <f>Sales[[#This Row],[OrderQuantity]]</f>
        <v>1</v>
      </c>
      <c r="N2730" s="1">
        <f>1</f>
        <v>1</v>
      </c>
      <c r="O2730" s="1">
        <f>Sales[[#This Row],[TotalSales]]-Sales[[#This Row],[TotalCost]]</f>
        <v>902.13210000000026</v>
      </c>
      <c r="P2730" s="1">
        <f>Sales[[#This Row],[ProductCost]]*Sales[[#This Row],[OrderQuantity]]</f>
        <v>1481.9378999999999</v>
      </c>
      <c r="Q2730" s="1" t="str">
        <f>VLOOKUP(Sales[[#This Row],[ProductKey]], Products!$A$2:$D$1000, 4, FALSE)</f>
        <v>Touring-1000 Blue, 50</v>
      </c>
    </row>
    <row r="2731" spans="1:17" x14ac:dyDescent="0.25">
      <c r="A2731" s="2">
        <v>38022</v>
      </c>
      <c r="B2731" s="1" t="s">
        <v>7198</v>
      </c>
      <c r="C2731">
        <v>589</v>
      </c>
      <c r="D2731">
        <v>16550</v>
      </c>
      <c r="E2731">
        <v>10</v>
      </c>
      <c r="F2731">
        <v>1</v>
      </c>
      <c r="G2731">
        <v>1</v>
      </c>
      <c r="H2731" s="2">
        <v>43136</v>
      </c>
      <c r="I2731" t="str">
        <f>VLOOKUP(Sales[[#This Row],[TerritoryKey]], Territories[], 2, FALSE)</f>
        <v>United Kingdom</v>
      </c>
      <c r="J2731">
        <f>_xlfn.XLOOKUP(Sales[[#This Row],[ProductKey]], Products!$A:$A, Products!$J:$J)</f>
        <v>419.77839999999998</v>
      </c>
      <c r="K2731">
        <f>_xlfn.XLOOKUP(Sales[[#This Row],[ProductKey]], Products!$A:$A, Products!$K:$K)</f>
        <v>769.49</v>
      </c>
      <c r="L2731" s="1">
        <f>Sales[[#This Row],[ProductPrice]]*Sales[[#This Row],[OrderQuantity]]</f>
        <v>769.49</v>
      </c>
      <c r="M2731" s="1">
        <f>Sales[[#This Row],[OrderQuantity]]</f>
        <v>1</v>
      </c>
      <c r="N2731" s="1">
        <f>1</f>
        <v>1</v>
      </c>
      <c r="O2731" s="1">
        <f>Sales[[#This Row],[TotalSales]]-Sales[[#This Row],[TotalCost]]</f>
        <v>349.71160000000003</v>
      </c>
      <c r="P2731" s="1">
        <f>Sales[[#This Row],[ProductCost]]*Sales[[#This Row],[OrderQuantity]]</f>
        <v>419.77839999999998</v>
      </c>
      <c r="Q2731" s="1" t="str">
        <f>VLOOKUP(Sales[[#This Row],[ProductKey]], Products!$A$2:$D$1000, 4, FALSE)</f>
        <v>Mountain-400-W Silver, 42</v>
      </c>
    </row>
    <row r="2732" spans="1:17" x14ac:dyDescent="0.25">
      <c r="A2732" s="2">
        <v>38294</v>
      </c>
      <c r="B2732" s="1" t="s">
        <v>7200</v>
      </c>
      <c r="C2732">
        <v>354</v>
      </c>
      <c r="D2732">
        <v>15453</v>
      </c>
      <c r="E2732">
        <v>10</v>
      </c>
      <c r="F2732">
        <v>1</v>
      </c>
      <c r="G2732">
        <v>1</v>
      </c>
      <c r="H2732" s="2">
        <v>43407</v>
      </c>
      <c r="I2732" t="str">
        <f>VLOOKUP(Sales[[#This Row],[TerritoryKey]], Territories[], 2, FALSE)</f>
        <v>United Kingdom</v>
      </c>
      <c r="J2732">
        <f>_xlfn.XLOOKUP(Sales[[#This Row],[ProductKey]], Products!$A:$A, Products!$J:$J)</f>
        <v>1117.8559</v>
      </c>
      <c r="K2732">
        <f>_xlfn.XLOOKUP(Sales[[#This Row],[ProductKey]], Products!$A:$A, Products!$K:$K)</f>
        <v>2071.4196000000002</v>
      </c>
      <c r="L2732" s="1">
        <f>Sales[[#This Row],[ProductPrice]]*Sales[[#This Row],[OrderQuantity]]</f>
        <v>2071.4196000000002</v>
      </c>
      <c r="M2732" s="1">
        <f>Sales[[#This Row],[OrderQuantity]]</f>
        <v>1</v>
      </c>
      <c r="N2732" s="1">
        <f>1</f>
        <v>1</v>
      </c>
      <c r="O2732" s="1">
        <f>Sales[[#This Row],[TotalSales]]-Sales[[#This Row],[TotalCost]]</f>
        <v>953.56370000000015</v>
      </c>
      <c r="P2732" s="1">
        <f>Sales[[#This Row],[ProductCost]]*Sales[[#This Row],[OrderQuantity]]</f>
        <v>1117.8559</v>
      </c>
      <c r="Q2732" s="1" t="str">
        <f>VLOOKUP(Sales[[#This Row],[ProductKey]], Products!$A$2:$D$1000, 4, FALSE)</f>
        <v>Mountain-200 Silver, 42</v>
      </c>
    </row>
    <row r="2733" spans="1:17" x14ac:dyDescent="0.25">
      <c r="A2733" s="2">
        <v>38233</v>
      </c>
      <c r="B2733" s="1" t="s">
        <v>7208</v>
      </c>
      <c r="C2733">
        <v>606</v>
      </c>
      <c r="D2733">
        <v>27810</v>
      </c>
      <c r="E2733">
        <v>10</v>
      </c>
      <c r="F2733">
        <v>1</v>
      </c>
      <c r="G2733">
        <v>1</v>
      </c>
      <c r="H2733" s="2">
        <v>43346</v>
      </c>
      <c r="I2733" t="str">
        <f>VLOOKUP(Sales[[#This Row],[TerritoryKey]], Territories[], 2, FALSE)</f>
        <v>United Kingdom</v>
      </c>
      <c r="J2733">
        <f>_xlfn.XLOOKUP(Sales[[#This Row],[ProductKey]], Products!$A:$A, Products!$J:$J)</f>
        <v>343.64960000000002</v>
      </c>
      <c r="K2733">
        <f>_xlfn.XLOOKUP(Sales[[#This Row],[ProductKey]], Products!$A:$A, Products!$K:$K)</f>
        <v>539.99</v>
      </c>
      <c r="L2733" s="1">
        <f>Sales[[#This Row],[ProductPrice]]*Sales[[#This Row],[OrderQuantity]]</f>
        <v>539.99</v>
      </c>
      <c r="M2733" s="1">
        <f>Sales[[#This Row],[OrderQuantity]]</f>
        <v>1</v>
      </c>
      <c r="N2733" s="1">
        <f>1</f>
        <v>1</v>
      </c>
      <c r="O2733" s="1">
        <f>Sales[[#This Row],[TotalSales]]-Sales[[#This Row],[TotalCost]]</f>
        <v>196.34039999999999</v>
      </c>
      <c r="P2733" s="1">
        <f>Sales[[#This Row],[ProductCost]]*Sales[[#This Row],[OrderQuantity]]</f>
        <v>343.64960000000002</v>
      </c>
      <c r="Q2733" s="1" t="str">
        <f>VLOOKUP(Sales[[#This Row],[ProductKey]], Products!$A$2:$D$1000, 4, FALSE)</f>
        <v>Road-750 Black, 52</v>
      </c>
    </row>
    <row r="2734" spans="1:17" x14ac:dyDescent="0.25">
      <c r="A2734" s="2">
        <v>38021</v>
      </c>
      <c r="B2734" s="1" t="s">
        <v>7258</v>
      </c>
      <c r="C2734">
        <v>530</v>
      </c>
      <c r="D2734">
        <v>17808</v>
      </c>
      <c r="E2734">
        <v>10</v>
      </c>
      <c r="F2734">
        <v>1</v>
      </c>
      <c r="G2734">
        <v>1</v>
      </c>
      <c r="H2734" s="2">
        <v>43135</v>
      </c>
      <c r="I2734" t="str">
        <f>VLOOKUP(Sales[[#This Row],[TerritoryKey]], Territories[], 2, FALSE)</f>
        <v>United Kingdom</v>
      </c>
      <c r="J2734">
        <f>_xlfn.XLOOKUP(Sales[[#This Row],[ProductKey]], Products!$A:$A, Products!$J:$J)</f>
        <v>1.8663000000000001</v>
      </c>
      <c r="K2734">
        <f>_xlfn.XLOOKUP(Sales[[#This Row],[ProductKey]], Products!$A:$A, Products!$K:$K)</f>
        <v>4.99</v>
      </c>
      <c r="L2734" s="1">
        <f>Sales[[#This Row],[ProductPrice]]*Sales[[#This Row],[OrderQuantity]]</f>
        <v>4.99</v>
      </c>
      <c r="M2734" s="1">
        <f>Sales[[#This Row],[OrderQuantity]]</f>
        <v>1</v>
      </c>
      <c r="N2734" s="1">
        <f>1</f>
        <v>1</v>
      </c>
      <c r="O2734" s="1">
        <f>Sales[[#This Row],[TotalSales]]-Sales[[#This Row],[TotalCost]]</f>
        <v>3.1237000000000004</v>
      </c>
      <c r="P2734" s="1">
        <f>Sales[[#This Row],[ProductCost]]*Sales[[#This Row],[OrderQuantity]]</f>
        <v>1.8663000000000001</v>
      </c>
      <c r="Q2734" s="1" t="str">
        <f>VLOOKUP(Sales[[#This Row],[ProductKey]], Products!$A$2:$D$1000, 4, FALSE)</f>
        <v>Touring Tire Tube</v>
      </c>
    </row>
    <row r="2735" spans="1:17" x14ac:dyDescent="0.25">
      <c r="A2735" s="2">
        <v>38051</v>
      </c>
      <c r="B2735" s="1" t="s">
        <v>7267</v>
      </c>
      <c r="C2735">
        <v>352</v>
      </c>
      <c r="D2735">
        <v>20575</v>
      </c>
      <c r="E2735">
        <v>10</v>
      </c>
      <c r="F2735">
        <v>1</v>
      </c>
      <c r="G2735">
        <v>1</v>
      </c>
      <c r="H2735" s="2">
        <v>43164</v>
      </c>
      <c r="I2735" t="str">
        <f>VLOOKUP(Sales[[#This Row],[TerritoryKey]], Territories[], 2, FALSE)</f>
        <v>United Kingdom</v>
      </c>
      <c r="J2735">
        <f>_xlfn.XLOOKUP(Sales[[#This Row],[ProductKey]], Products!$A:$A, Products!$J:$J)</f>
        <v>1117.8559</v>
      </c>
      <c r="K2735">
        <f>_xlfn.XLOOKUP(Sales[[#This Row],[ProductKey]], Products!$A:$A, Products!$K:$K)</f>
        <v>2071.4196000000002</v>
      </c>
      <c r="L2735" s="1">
        <f>Sales[[#This Row],[ProductPrice]]*Sales[[#This Row],[OrderQuantity]]</f>
        <v>2071.4196000000002</v>
      </c>
      <c r="M2735" s="1">
        <f>Sales[[#This Row],[OrderQuantity]]</f>
        <v>1</v>
      </c>
      <c r="N2735" s="1">
        <f>1</f>
        <v>1</v>
      </c>
      <c r="O2735" s="1">
        <f>Sales[[#This Row],[TotalSales]]-Sales[[#This Row],[TotalCost]]</f>
        <v>953.56370000000015</v>
      </c>
      <c r="P2735" s="1">
        <f>Sales[[#This Row],[ProductCost]]*Sales[[#This Row],[OrderQuantity]]</f>
        <v>1117.8559</v>
      </c>
      <c r="Q2735" s="1" t="str">
        <f>VLOOKUP(Sales[[#This Row],[ProductKey]], Products!$A$2:$D$1000, 4, FALSE)</f>
        <v>Mountain-200 Silver, 38</v>
      </c>
    </row>
    <row r="2736" spans="1:17" x14ac:dyDescent="0.25">
      <c r="A2736" s="2">
        <v>38265</v>
      </c>
      <c r="B2736" s="1" t="s">
        <v>7309</v>
      </c>
      <c r="C2736">
        <v>229</v>
      </c>
      <c r="D2736">
        <v>12336</v>
      </c>
      <c r="E2736">
        <v>10</v>
      </c>
      <c r="F2736">
        <v>1</v>
      </c>
      <c r="G2736">
        <v>1</v>
      </c>
      <c r="H2736" s="2">
        <v>43378</v>
      </c>
      <c r="I2736" t="str">
        <f>VLOOKUP(Sales[[#This Row],[TerritoryKey]], Territories[], 2, FALSE)</f>
        <v>United Kingdom</v>
      </c>
      <c r="J2736">
        <f>_xlfn.XLOOKUP(Sales[[#This Row],[ProductKey]], Products!$A:$A, Products!$J:$J)</f>
        <v>31.724399999999999</v>
      </c>
      <c r="K2736">
        <f>_xlfn.XLOOKUP(Sales[[#This Row],[ProductKey]], Products!$A:$A, Products!$K:$K)</f>
        <v>48.067300000000003</v>
      </c>
      <c r="L2736" s="1">
        <f>Sales[[#This Row],[ProductPrice]]*Sales[[#This Row],[OrderQuantity]]</f>
        <v>48.067300000000003</v>
      </c>
      <c r="M2736" s="1">
        <f>Sales[[#This Row],[OrderQuantity]]</f>
        <v>1</v>
      </c>
      <c r="N2736" s="1">
        <f>1</f>
        <v>1</v>
      </c>
      <c r="O2736" s="1">
        <f>Sales[[#This Row],[TotalSales]]-Sales[[#This Row],[TotalCost]]</f>
        <v>16.342900000000004</v>
      </c>
      <c r="P2736" s="1">
        <f>Sales[[#This Row],[ProductCost]]*Sales[[#This Row],[OrderQuantity]]</f>
        <v>31.724399999999999</v>
      </c>
      <c r="Q2736" s="1" t="str">
        <f>VLOOKUP(Sales[[#This Row],[ProductKey]], Products!$A$2:$D$1000, 4, FALSE)</f>
        <v>Long-Sleeve Logo Jersey, M</v>
      </c>
    </row>
    <row r="2737" spans="1:17" x14ac:dyDescent="0.25">
      <c r="A2737" s="2">
        <v>38052</v>
      </c>
      <c r="B2737" s="1" t="s">
        <v>7320</v>
      </c>
      <c r="C2737">
        <v>387</v>
      </c>
      <c r="D2737">
        <v>25603</v>
      </c>
      <c r="E2737">
        <v>10</v>
      </c>
      <c r="F2737">
        <v>1</v>
      </c>
      <c r="G2737">
        <v>1</v>
      </c>
      <c r="H2737" s="2">
        <v>43165</v>
      </c>
      <c r="I2737" t="str">
        <f>VLOOKUP(Sales[[#This Row],[TerritoryKey]], Territories[], 2, FALSE)</f>
        <v>United Kingdom</v>
      </c>
      <c r="J2737">
        <f>_xlfn.XLOOKUP(Sales[[#This Row],[ProductKey]], Products!$A:$A, Products!$J:$J)</f>
        <v>605.64919999999995</v>
      </c>
      <c r="K2737">
        <f>_xlfn.XLOOKUP(Sales[[#This Row],[ProductKey]], Products!$A:$A, Products!$K:$K)</f>
        <v>1000.4375</v>
      </c>
      <c r="L2737" s="1">
        <f>Sales[[#This Row],[ProductPrice]]*Sales[[#This Row],[OrderQuantity]]</f>
        <v>1000.4375</v>
      </c>
      <c r="M2737" s="1">
        <f>Sales[[#This Row],[OrderQuantity]]</f>
        <v>1</v>
      </c>
      <c r="N2737" s="1">
        <f>1</f>
        <v>1</v>
      </c>
      <c r="O2737" s="1">
        <f>Sales[[#This Row],[TotalSales]]-Sales[[#This Row],[TotalCost]]</f>
        <v>394.78830000000005</v>
      </c>
      <c r="P2737" s="1">
        <f>Sales[[#This Row],[ProductCost]]*Sales[[#This Row],[OrderQuantity]]</f>
        <v>605.64919999999995</v>
      </c>
      <c r="Q2737" s="1" t="str">
        <f>VLOOKUP(Sales[[#This Row],[ProductKey]], Products!$A$2:$D$1000, 4, FALSE)</f>
        <v>Road-550-W Yellow, 44</v>
      </c>
    </row>
    <row r="2738" spans="1:17" x14ac:dyDescent="0.25">
      <c r="A2738" s="2">
        <v>38049</v>
      </c>
      <c r="B2738" s="1" t="s">
        <v>7357</v>
      </c>
      <c r="C2738">
        <v>590</v>
      </c>
      <c r="D2738">
        <v>16573</v>
      </c>
      <c r="E2738">
        <v>10</v>
      </c>
      <c r="F2738">
        <v>1</v>
      </c>
      <c r="G2738">
        <v>1</v>
      </c>
      <c r="H2738" s="2">
        <v>43162</v>
      </c>
      <c r="I2738" t="str">
        <f>VLOOKUP(Sales[[#This Row],[TerritoryKey]], Territories[], 2, FALSE)</f>
        <v>United Kingdom</v>
      </c>
      <c r="J2738">
        <f>_xlfn.XLOOKUP(Sales[[#This Row],[ProductKey]], Products!$A:$A, Products!$J:$J)</f>
        <v>419.77839999999998</v>
      </c>
      <c r="K2738">
        <f>_xlfn.XLOOKUP(Sales[[#This Row],[ProductKey]], Products!$A:$A, Products!$K:$K)</f>
        <v>769.49</v>
      </c>
      <c r="L2738" s="1">
        <f>Sales[[#This Row],[ProductPrice]]*Sales[[#This Row],[OrderQuantity]]</f>
        <v>769.49</v>
      </c>
      <c r="M2738" s="1">
        <f>Sales[[#This Row],[OrderQuantity]]</f>
        <v>1</v>
      </c>
      <c r="N2738" s="1">
        <f>1</f>
        <v>1</v>
      </c>
      <c r="O2738" s="1">
        <f>Sales[[#This Row],[TotalSales]]-Sales[[#This Row],[TotalCost]]</f>
        <v>349.71160000000003</v>
      </c>
      <c r="P2738" s="1">
        <f>Sales[[#This Row],[ProductCost]]*Sales[[#This Row],[OrderQuantity]]</f>
        <v>419.77839999999998</v>
      </c>
      <c r="Q2738" s="1" t="str">
        <f>VLOOKUP(Sales[[#This Row],[ProductKey]], Products!$A$2:$D$1000, 4, FALSE)</f>
        <v>Mountain-400-W Silver, 46</v>
      </c>
    </row>
    <row r="2739" spans="1:17" x14ac:dyDescent="0.25">
      <c r="A2739" s="2">
        <v>38204</v>
      </c>
      <c r="B2739" s="1" t="s">
        <v>7358</v>
      </c>
      <c r="C2739">
        <v>584</v>
      </c>
      <c r="D2739">
        <v>27817</v>
      </c>
      <c r="E2739">
        <v>10</v>
      </c>
      <c r="F2739">
        <v>1</v>
      </c>
      <c r="G2739">
        <v>1</v>
      </c>
      <c r="H2739" s="2">
        <v>43317</v>
      </c>
      <c r="I2739" t="str">
        <f>VLOOKUP(Sales[[#This Row],[TerritoryKey]], Territories[], 2, FALSE)</f>
        <v>United Kingdom</v>
      </c>
      <c r="J2739">
        <f>_xlfn.XLOOKUP(Sales[[#This Row],[ProductKey]], Products!$A:$A, Products!$J:$J)</f>
        <v>343.64960000000002</v>
      </c>
      <c r="K2739">
        <f>_xlfn.XLOOKUP(Sales[[#This Row],[ProductKey]], Products!$A:$A, Products!$K:$K)</f>
        <v>539.99</v>
      </c>
      <c r="L2739" s="1">
        <f>Sales[[#This Row],[ProductPrice]]*Sales[[#This Row],[OrderQuantity]]</f>
        <v>539.99</v>
      </c>
      <c r="M2739" s="1">
        <f>Sales[[#This Row],[OrderQuantity]]</f>
        <v>1</v>
      </c>
      <c r="N2739" s="1">
        <f>1</f>
        <v>1</v>
      </c>
      <c r="O2739" s="1">
        <f>Sales[[#This Row],[TotalSales]]-Sales[[#This Row],[TotalCost]]</f>
        <v>196.34039999999999</v>
      </c>
      <c r="P2739" s="1">
        <f>Sales[[#This Row],[ProductCost]]*Sales[[#This Row],[OrderQuantity]]</f>
        <v>343.64960000000002</v>
      </c>
      <c r="Q2739" s="1" t="str">
        <f>VLOOKUP(Sales[[#This Row],[ProductKey]], Products!$A$2:$D$1000, 4, FALSE)</f>
        <v>Road-750 Black, 58</v>
      </c>
    </row>
    <row r="2740" spans="1:17" x14ac:dyDescent="0.25">
      <c r="A2740" s="2">
        <v>38021</v>
      </c>
      <c r="B2740" s="1" t="s">
        <v>7413</v>
      </c>
      <c r="C2740">
        <v>588</v>
      </c>
      <c r="D2740">
        <v>16945</v>
      </c>
      <c r="E2740">
        <v>10</v>
      </c>
      <c r="F2740">
        <v>1</v>
      </c>
      <c r="G2740">
        <v>1</v>
      </c>
      <c r="H2740" s="2">
        <v>43135</v>
      </c>
      <c r="I2740" t="str">
        <f>VLOOKUP(Sales[[#This Row],[TerritoryKey]], Territories[], 2, FALSE)</f>
        <v>United Kingdom</v>
      </c>
      <c r="J2740">
        <f>_xlfn.XLOOKUP(Sales[[#This Row],[ProductKey]], Products!$A:$A, Products!$J:$J)</f>
        <v>419.77839999999998</v>
      </c>
      <c r="K2740">
        <f>_xlfn.XLOOKUP(Sales[[#This Row],[ProductKey]], Products!$A:$A, Products!$K:$K)</f>
        <v>769.49</v>
      </c>
      <c r="L2740" s="1">
        <f>Sales[[#This Row],[ProductPrice]]*Sales[[#This Row],[OrderQuantity]]</f>
        <v>769.49</v>
      </c>
      <c r="M2740" s="1">
        <f>Sales[[#This Row],[OrderQuantity]]</f>
        <v>1</v>
      </c>
      <c r="N2740" s="1">
        <f>1</f>
        <v>1</v>
      </c>
      <c r="O2740" s="1">
        <f>Sales[[#This Row],[TotalSales]]-Sales[[#This Row],[TotalCost]]</f>
        <v>349.71160000000003</v>
      </c>
      <c r="P2740" s="1">
        <f>Sales[[#This Row],[ProductCost]]*Sales[[#This Row],[OrderQuantity]]</f>
        <v>419.77839999999998</v>
      </c>
      <c r="Q2740" s="1" t="str">
        <f>VLOOKUP(Sales[[#This Row],[ProductKey]], Products!$A$2:$D$1000, 4, FALSE)</f>
        <v>Mountain-400-W Silver, 40</v>
      </c>
    </row>
    <row r="2741" spans="1:17" x14ac:dyDescent="0.25">
      <c r="A2741" s="2">
        <v>38143</v>
      </c>
      <c r="B2741" s="1" t="s">
        <v>7490</v>
      </c>
      <c r="C2741">
        <v>354</v>
      </c>
      <c r="D2741">
        <v>15059</v>
      </c>
      <c r="E2741">
        <v>10</v>
      </c>
      <c r="F2741">
        <v>1</v>
      </c>
      <c r="G2741">
        <v>1</v>
      </c>
      <c r="H2741" s="2">
        <v>43256</v>
      </c>
      <c r="I2741" t="str">
        <f>VLOOKUP(Sales[[#This Row],[TerritoryKey]], Territories[], 2, FALSE)</f>
        <v>United Kingdom</v>
      </c>
      <c r="J2741">
        <f>_xlfn.XLOOKUP(Sales[[#This Row],[ProductKey]], Products!$A:$A, Products!$J:$J)</f>
        <v>1117.8559</v>
      </c>
      <c r="K2741">
        <f>_xlfn.XLOOKUP(Sales[[#This Row],[ProductKey]], Products!$A:$A, Products!$K:$K)</f>
        <v>2071.4196000000002</v>
      </c>
      <c r="L2741" s="1">
        <f>Sales[[#This Row],[ProductPrice]]*Sales[[#This Row],[OrderQuantity]]</f>
        <v>2071.4196000000002</v>
      </c>
      <c r="M2741" s="1">
        <f>Sales[[#This Row],[OrderQuantity]]</f>
        <v>1</v>
      </c>
      <c r="N2741" s="1">
        <f>1</f>
        <v>1</v>
      </c>
      <c r="O2741" s="1">
        <f>Sales[[#This Row],[TotalSales]]-Sales[[#This Row],[TotalCost]]</f>
        <v>953.56370000000015</v>
      </c>
      <c r="P2741" s="1">
        <f>Sales[[#This Row],[ProductCost]]*Sales[[#This Row],[OrderQuantity]]</f>
        <v>1117.8559</v>
      </c>
      <c r="Q2741" s="1" t="str">
        <f>VLOOKUP(Sales[[#This Row],[ProductKey]], Products!$A$2:$D$1000, 4, FALSE)</f>
        <v>Mountain-200 Silver, 42</v>
      </c>
    </row>
    <row r="2742" spans="1:17" x14ac:dyDescent="0.25">
      <c r="A2742" s="2">
        <v>38171</v>
      </c>
      <c r="B2742" s="1" t="s">
        <v>7524</v>
      </c>
      <c r="C2742">
        <v>604</v>
      </c>
      <c r="D2742">
        <v>28511</v>
      </c>
      <c r="E2742">
        <v>10</v>
      </c>
      <c r="F2742">
        <v>1</v>
      </c>
      <c r="G2742">
        <v>1</v>
      </c>
      <c r="H2742" s="2">
        <v>43284</v>
      </c>
      <c r="I2742" t="str">
        <f>VLOOKUP(Sales[[#This Row],[TerritoryKey]], Territories[], 2, FALSE)</f>
        <v>United Kingdom</v>
      </c>
      <c r="J2742">
        <f>_xlfn.XLOOKUP(Sales[[#This Row],[ProductKey]], Products!$A:$A, Products!$J:$J)</f>
        <v>343.64960000000002</v>
      </c>
      <c r="K2742">
        <f>_xlfn.XLOOKUP(Sales[[#This Row],[ProductKey]], Products!$A:$A, Products!$K:$K)</f>
        <v>539.99</v>
      </c>
      <c r="L2742" s="1">
        <f>Sales[[#This Row],[ProductPrice]]*Sales[[#This Row],[OrderQuantity]]</f>
        <v>539.99</v>
      </c>
      <c r="M2742" s="1">
        <f>Sales[[#This Row],[OrderQuantity]]</f>
        <v>1</v>
      </c>
      <c r="N2742" s="1">
        <f>1</f>
        <v>1</v>
      </c>
      <c r="O2742" s="1">
        <f>Sales[[#This Row],[TotalSales]]-Sales[[#This Row],[TotalCost]]</f>
        <v>196.34039999999999</v>
      </c>
      <c r="P2742" s="1">
        <f>Sales[[#This Row],[ProductCost]]*Sales[[#This Row],[OrderQuantity]]</f>
        <v>343.64960000000002</v>
      </c>
      <c r="Q2742" s="1" t="str">
        <f>VLOOKUP(Sales[[#This Row],[ProductKey]], Products!$A$2:$D$1000, 4, FALSE)</f>
        <v>Road-750 Black, 44</v>
      </c>
    </row>
    <row r="2743" spans="1:17" x14ac:dyDescent="0.25">
      <c r="A2743" s="2">
        <v>38020</v>
      </c>
      <c r="B2743" s="1" t="s">
        <v>7542</v>
      </c>
      <c r="C2743">
        <v>589</v>
      </c>
      <c r="D2743">
        <v>16561</v>
      </c>
      <c r="E2743">
        <v>10</v>
      </c>
      <c r="F2743">
        <v>1</v>
      </c>
      <c r="G2743">
        <v>1</v>
      </c>
      <c r="H2743" s="2">
        <v>43134</v>
      </c>
      <c r="I2743" t="str">
        <f>VLOOKUP(Sales[[#This Row],[TerritoryKey]], Territories[], 2, FALSE)</f>
        <v>United Kingdom</v>
      </c>
      <c r="J2743">
        <f>_xlfn.XLOOKUP(Sales[[#This Row],[ProductKey]], Products!$A:$A, Products!$J:$J)</f>
        <v>419.77839999999998</v>
      </c>
      <c r="K2743">
        <f>_xlfn.XLOOKUP(Sales[[#This Row],[ProductKey]], Products!$A:$A, Products!$K:$K)</f>
        <v>769.49</v>
      </c>
      <c r="L2743" s="1">
        <f>Sales[[#This Row],[ProductPrice]]*Sales[[#This Row],[OrderQuantity]]</f>
        <v>769.49</v>
      </c>
      <c r="M2743" s="1">
        <f>Sales[[#This Row],[OrderQuantity]]</f>
        <v>1</v>
      </c>
      <c r="N2743" s="1">
        <f>1</f>
        <v>1</v>
      </c>
      <c r="O2743" s="1">
        <f>Sales[[#This Row],[TotalSales]]-Sales[[#This Row],[TotalCost]]</f>
        <v>349.71160000000003</v>
      </c>
      <c r="P2743" s="1">
        <f>Sales[[#This Row],[ProductCost]]*Sales[[#This Row],[OrderQuantity]]</f>
        <v>419.77839999999998</v>
      </c>
      <c r="Q2743" s="1" t="str">
        <f>VLOOKUP(Sales[[#This Row],[ProductKey]], Products!$A$2:$D$1000, 4, FALSE)</f>
        <v>Mountain-400-W Silver, 42</v>
      </c>
    </row>
    <row r="2744" spans="1:17" x14ac:dyDescent="0.25">
      <c r="A2744" s="2">
        <v>38324</v>
      </c>
      <c r="B2744" s="1" t="s">
        <v>7567</v>
      </c>
      <c r="C2744">
        <v>560</v>
      </c>
      <c r="D2744">
        <v>13792</v>
      </c>
      <c r="E2744">
        <v>10</v>
      </c>
      <c r="F2744">
        <v>1</v>
      </c>
      <c r="G2744">
        <v>1</v>
      </c>
      <c r="H2744" s="2">
        <v>43437</v>
      </c>
      <c r="I2744" t="str">
        <f>VLOOKUP(Sales[[#This Row],[TerritoryKey]], Territories[], 2, FALSE)</f>
        <v>United Kingdom</v>
      </c>
      <c r="J2744">
        <f>_xlfn.XLOOKUP(Sales[[#This Row],[ProductKey]], Products!$A:$A, Products!$J:$J)</f>
        <v>755.1508</v>
      </c>
      <c r="K2744">
        <f>_xlfn.XLOOKUP(Sales[[#This Row],[ProductKey]], Products!$A:$A, Products!$K:$K)</f>
        <v>1214.8499999999999</v>
      </c>
      <c r="L2744" s="1">
        <f>Sales[[#This Row],[ProductPrice]]*Sales[[#This Row],[OrderQuantity]]</f>
        <v>1214.8499999999999</v>
      </c>
      <c r="M2744" s="1">
        <f>Sales[[#This Row],[OrderQuantity]]</f>
        <v>1</v>
      </c>
      <c r="N2744" s="1">
        <f>1</f>
        <v>1</v>
      </c>
      <c r="O2744" s="1">
        <f>Sales[[#This Row],[TotalSales]]-Sales[[#This Row],[TotalCost]]</f>
        <v>459.69919999999991</v>
      </c>
      <c r="P2744" s="1">
        <f>Sales[[#This Row],[ProductCost]]*Sales[[#This Row],[OrderQuantity]]</f>
        <v>755.1508</v>
      </c>
      <c r="Q2744" s="1" t="str">
        <f>VLOOKUP(Sales[[#This Row],[ProductKey]], Products!$A$2:$D$1000, 4, FALSE)</f>
        <v>Touring-2000 Blue, 60</v>
      </c>
    </row>
    <row r="2745" spans="1:17" x14ac:dyDescent="0.25">
      <c r="A2745" s="2">
        <v>38234</v>
      </c>
      <c r="B2745" s="1" t="s">
        <v>7627</v>
      </c>
      <c r="C2745">
        <v>581</v>
      </c>
      <c r="D2745">
        <v>22634</v>
      </c>
      <c r="E2745">
        <v>10</v>
      </c>
      <c r="F2745">
        <v>1</v>
      </c>
      <c r="G2745">
        <v>1</v>
      </c>
      <c r="H2745" s="2">
        <v>43347</v>
      </c>
      <c r="I2745" t="str">
        <f>VLOOKUP(Sales[[#This Row],[TerritoryKey]], Territories[], 2, FALSE)</f>
        <v>United Kingdom</v>
      </c>
      <c r="J2745">
        <f>_xlfn.XLOOKUP(Sales[[#This Row],[ProductKey]], Products!$A:$A, Products!$J:$J)</f>
        <v>1082.51</v>
      </c>
      <c r="K2745">
        <f>_xlfn.XLOOKUP(Sales[[#This Row],[ProductKey]], Products!$A:$A, Products!$K:$K)</f>
        <v>1700.99</v>
      </c>
      <c r="L2745" s="1">
        <f>Sales[[#This Row],[ProductPrice]]*Sales[[#This Row],[OrderQuantity]]</f>
        <v>1700.99</v>
      </c>
      <c r="M2745" s="1">
        <f>Sales[[#This Row],[OrderQuantity]]</f>
        <v>1</v>
      </c>
      <c r="N2745" s="1">
        <f>1</f>
        <v>1</v>
      </c>
      <c r="O2745" s="1">
        <f>Sales[[#This Row],[TotalSales]]-Sales[[#This Row],[TotalCost]]</f>
        <v>618.48</v>
      </c>
      <c r="P2745" s="1">
        <f>Sales[[#This Row],[ProductCost]]*Sales[[#This Row],[OrderQuantity]]</f>
        <v>1082.51</v>
      </c>
      <c r="Q2745" s="1" t="str">
        <f>VLOOKUP(Sales[[#This Row],[ProductKey]], Products!$A$2:$D$1000, 4, FALSE)</f>
        <v>Road-350-W Yellow, 42</v>
      </c>
    </row>
    <row r="2746" spans="1:17" x14ac:dyDescent="0.25">
      <c r="A2746" s="2">
        <v>38172</v>
      </c>
      <c r="B2746" s="1" t="s">
        <v>7648</v>
      </c>
      <c r="C2746">
        <v>476</v>
      </c>
      <c r="D2746">
        <v>14547</v>
      </c>
      <c r="E2746">
        <v>10</v>
      </c>
      <c r="F2746">
        <v>1</v>
      </c>
      <c r="G2746">
        <v>1</v>
      </c>
      <c r="H2746" s="2">
        <v>43285</v>
      </c>
      <c r="I2746" t="str">
        <f>VLOOKUP(Sales[[#This Row],[TerritoryKey]], Territories[], 2, FALSE)</f>
        <v>United Kingdom</v>
      </c>
      <c r="J2746">
        <f>_xlfn.XLOOKUP(Sales[[#This Row],[ProductKey]], Products!$A:$A, Products!$J:$J)</f>
        <v>26.176300000000001</v>
      </c>
      <c r="K2746">
        <f>_xlfn.XLOOKUP(Sales[[#This Row],[ProductKey]], Products!$A:$A, Products!$K:$K)</f>
        <v>69.989999999999995</v>
      </c>
      <c r="L2746" s="1">
        <f>Sales[[#This Row],[ProductPrice]]*Sales[[#This Row],[OrderQuantity]]</f>
        <v>69.989999999999995</v>
      </c>
      <c r="M2746" s="1">
        <f>Sales[[#This Row],[OrderQuantity]]</f>
        <v>1</v>
      </c>
      <c r="N2746" s="1">
        <f>1</f>
        <v>1</v>
      </c>
      <c r="O2746" s="1">
        <f>Sales[[#This Row],[TotalSales]]-Sales[[#This Row],[TotalCost]]</f>
        <v>43.813699999999997</v>
      </c>
      <c r="P2746" s="1">
        <f>Sales[[#This Row],[ProductCost]]*Sales[[#This Row],[OrderQuantity]]</f>
        <v>26.176300000000001</v>
      </c>
      <c r="Q2746" s="1" t="str">
        <f>VLOOKUP(Sales[[#This Row],[ProductKey]], Products!$A$2:$D$1000, 4, FALSE)</f>
        <v>Women's Mountain Shorts, L</v>
      </c>
    </row>
    <row r="2747" spans="1:17" x14ac:dyDescent="0.25">
      <c r="A2747" s="2">
        <v>38083</v>
      </c>
      <c r="B2747" s="1" t="s">
        <v>7654</v>
      </c>
      <c r="C2747">
        <v>356</v>
      </c>
      <c r="D2747">
        <v>16308</v>
      </c>
      <c r="E2747">
        <v>10</v>
      </c>
      <c r="F2747">
        <v>1</v>
      </c>
      <c r="G2747">
        <v>1</v>
      </c>
      <c r="H2747" s="2">
        <v>43196</v>
      </c>
      <c r="I2747" t="str">
        <f>VLOOKUP(Sales[[#This Row],[TerritoryKey]], Territories[], 2, FALSE)</f>
        <v>United Kingdom</v>
      </c>
      <c r="J2747">
        <f>_xlfn.XLOOKUP(Sales[[#This Row],[ProductKey]], Products!$A:$A, Products!$J:$J)</f>
        <v>1117.8559</v>
      </c>
      <c r="K2747">
        <f>_xlfn.XLOOKUP(Sales[[#This Row],[ProductKey]], Products!$A:$A, Products!$K:$K)</f>
        <v>2071.4196000000002</v>
      </c>
      <c r="L2747" s="1">
        <f>Sales[[#This Row],[ProductPrice]]*Sales[[#This Row],[OrderQuantity]]</f>
        <v>2071.4196000000002</v>
      </c>
      <c r="M2747" s="1">
        <f>Sales[[#This Row],[OrderQuantity]]</f>
        <v>1</v>
      </c>
      <c r="N2747" s="1">
        <f>1</f>
        <v>1</v>
      </c>
      <c r="O2747" s="1">
        <f>Sales[[#This Row],[TotalSales]]-Sales[[#This Row],[TotalCost]]</f>
        <v>953.56370000000015</v>
      </c>
      <c r="P2747" s="1">
        <f>Sales[[#This Row],[ProductCost]]*Sales[[#This Row],[OrderQuantity]]</f>
        <v>1117.8559</v>
      </c>
      <c r="Q2747" s="1" t="str">
        <f>VLOOKUP(Sales[[#This Row],[ProductKey]], Products!$A$2:$D$1000, 4, FALSE)</f>
        <v>Mountain-200 Silver, 46</v>
      </c>
    </row>
    <row r="2748" spans="1:17" x14ac:dyDescent="0.25">
      <c r="A2748" s="2">
        <v>38295</v>
      </c>
      <c r="B2748" s="1" t="s">
        <v>7658</v>
      </c>
      <c r="C2748">
        <v>581</v>
      </c>
      <c r="D2748">
        <v>22636</v>
      </c>
      <c r="E2748">
        <v>10</v>
      </c>
      <c r="F2748">
        <v>1</v>
      </c>
      <c r="G2748">
        <v>1</v>
      </c>
      <c r="H2748" s="2">
        <v>43408</v>
      </c>
      <c r="I2748" t="str">
        <f>VLOOKUP(Sales[[#This Row],[TerritoryKey]], Territories[], 2, FALSE)</f>
        <v>United Kingdom</v>
      </c>
      <c r="J2748">
        <f>_xlfn.XLOOKUP(Sales[[#This Row],[ProductKey]], Products!$A:$A, Products!$J:$J)</f>
        <v>1082.51</v>
      </c>
      <c r="K2748">
        <f>_xlfn.XLOOKUP(Sales[[#This Row],[ProductKey]], Products!$A:$A, Products!$K:$K)</f>
        <v>1700.99</v>
      </c>
      <c r="L2748" s="1">
        <f>Sales[[#This Row],[ProductPrice]]*Sales[[#This Row],[OrderQuantity]]</f>
        <v>1700.99</v>
      </c>
      <c r="M2748" s="1">
        <f>Sales[[#This Row],[OrderQuantity]]</f>
        <v>1</v>
      </c>
      <c r="N2748" s="1">
        <f>1</f>
        <v>1</v>
      </c>
      <c r="O2748" s="1">
        <f>Sales[[#This Row],[TotalSales]]-Sales[[#This Row],[TotalCost]]</f>
        <v>618.48</v>
      </c>
      <c r="P2748" s="1">
        <f>Sales[[#This Row],[ProductCost]]*Sales[[#This Row],[OrderQuantity]]</f>
        <v>1082.51</v>
      </c>
      <c r="Q2748" s="1" t="str">
        <f>VLOOKUP(Sales[[#This Row],[ProductKey]], Products!$A$2:$D$1000, 4, FALSE)</f>
        <v>Road-350-W Yellow, 42</v>
      </c>
    </row>
    <row r="2749" spans="1:17" x14ac:dyDescent="0.25">
      <c r="A2749" s="2">
        <v>38174</v>
      </c>
      <c r="B2749" s="1" t="s">
        <v>7666</v>
      </c>
      <c r="C2749">
        <v>588</v>
      </c>
      <c r="D2749">
        <v>16938</v>
      </c>
      <c r="E2749">
        <v>10</v>
      </c>
      <c r="F2749">
        <v>1</v>
      </c>
      <c r="G2749">
        <v>1</v>
      </c>
      <c r="H2749" s="2">
        <v>43287</v>
      </c>
      <c r="I2749" t="str">
        <f>VLOOKUP(Sales[[#This Row],[TerritoryKey]], Territories[], 2, FALSE)</f>
        <v>United Kingdom</v>
      </c>
      <c r="J2749">
        <f>_xlfn.XLOOKUP(Sales[[#This Row],[ProductKey]], Products!$A:$A, Products!$J:$J)</f>
        <v>419.77839999999998</v>
      </c>
      <c r="K2749">
        <f>_xlfn.XLOOKUP(Sales[[#This Row],[ProductKey]], Products!$A:$A, Products!$K:$K)</f>
        <v>769.49</v>
      </c>
      <c r="L2749" s="1">
        <f>Sales[[#This Row],[ProductPrice]]*Sales[[#This Row],[OrderQuantity]]</f>
        <v>769.49</v>
      </c>
      <c r="M2749" s="1">
        <f>Sales[[#This Row],[OrderQuantity]]</f>
        <v>1</v>
      </c>
      <c r="N2749" s="1">
        <f>1</f>
        <v>1</v>
      </c>
      <c r="O2749" s="1">
        <f>Sales[[#This Row],[TotalSales]]-Sales[[#This Row],[TotalCost]]</f>
        <v>349.71160000000003</v>
      </c>
      <c r="P2749" s="1">
        <f>Sales[[#This Row],[ProductCost]]*Sales[[#This Row],[OrderQuantity]]</f>
        <v>419.77839999999998</v>
      </c>
      <c r="Q2749" s="1" t="str">
        <f>VLOOKUP(Sales[[#This Row],[ProductKey]], Products!$A$2:$D$1000, 4, FALSE)</f>
        <v>Mountain-400-W Silver, 40</v>
      </c>
    </row>
    <row r="2750" spans="1:17" x14ac:dyDescent="0.25">
      <c r="A2750" s="2">
        <v>38143</v>
      </c>
      <c r="B2750" s="1" t="s">
        <v>7713</v>
      </c>
      <c r="C2750">
        <v>572</v>
      </c>
      <c r="D2750">
        <v>12745</v>
      </c>
      <c r="E2750">
        <v>10</v>
      </c>
      <c r="F2750">
        <v>1</v>
      </c>
      <c r="G2750">
        <v>1</v>
      </c>
      <c r="H2750" s="2">
        <v>43256</v>
      </c>
      <c r="I2750" t="str">
        <f>VLOOKUP(Sales[[#This Row],[TerritoryKey]], Territories[], 2, FALSE)</f>
        <v>United Kingdom</v>
      </c>
      <c r="J2750">
        <f>_xlfn.XLOOKUP(Sales[[#This Row],[ProductKey]], Products!$A:$A, Products!$J:$J)</f>
        <v>461.44479999999999</v>
      </c>
      <c r="K2750">
        <f>_xlfn.XLOOKUP(Sales[[#This Row],[ProductKey]], Products!$A:$A, Products!$K:$K)</f>
        <v>742.35</v>
      </c>
      <c r="L2750" s="1">
        <f>Sales[[#This Row],[ProductPrice]]*Sales[[#This Row],[OrderQuantity]]</f>
        <v>742.35</v>
      </c>
      <c r="M2750" s="1">
        <f>Sales[[#This Row],[OrderQuantity]]</f>
        <v>1</v>
      </c>
      <c r="N2750" s="1">
        <f>1</f>
        <v>1</v>
      </c>
      <c r="O2750" s="1">
        <f>Sales[[#This Row],[TotalSales]]-Sales[[#This Row],[TotalCost]]</f>
        <v>280.90520000000004</v>
      </c>
      <c r="P2750" s="1">
        <f>Sales[[#This Row],[ProductCost]]*Sales[[#This Row],[OrderQuantity]]</f>
        <v>461.44479999999999</v>
      </c>
      <c r="Q2750" s="1" t="str">
        <f>VLOOKUP(Sales[[#This Row],[ProductKey]], Products!$A$2:$D$1000, 4, FALSE)</f>
        <v>Touring-3000 Yellow, 62</v>
      </c>
    </row>
    <row r="2751" spans="1:17" x14ac:dyDescent="0.25">
      <c r="A2751" s="2">
        <v>38049</v>
      </c>
      <c r="B2751" s="1" t="s">
        <v>7745</v>
      </c>
      <c r="C2751">
        <v>580</v>
      </c>
      <c r="D2751">
        <v>27319</v>
      </c>
      <c r="E2751">
        <v>10</v>
      </c>
      <c r="F2751">
        <v>1</v>
      </c>
      <c r="G2751">
        <v>1</v>
      </c>
      <c r="H2751" s="2">
        <v>43162</v>
      </c>
      <c r="I2751" t="str">
        <f>VLOOKUP(Sales[[#This Row],[TerritoryKey]], Territories[], 2, FALSE)</f>
        <v>United Kingdom</v>
      </c>
      <c r="J2751">
        <f>_xlfn.XLOOKUP(Sales[[#This Row],[ProductKey]], Products!$A:$A, Products!$J:$J)</f>
        <v>1082.51</v>
      </c>
      <c r="K2751">
        <f>_xlfn.XLOOKUP(Sales[[#This Row],[ProductKey]], Products!$A:$A, Products!$K:$K)</f>
        <v>1700.99</v>
      </c>
      <c r="L2751" s="1">
        <f>Sales[[#This Row],[ProductPrice]]*Sales[[#This Row],[OrderQuantity]]</f>
        <v>1700.99</v>
      </c>
      <c r="M2751" s="1">
        <f>Sales[[#This Row],[OrderQuantity]]</f>
        <v>1</v>
      </c>
      <c r="N2751" s="1">
        <f>1</f>
        <v>1</v>
      </c>
      <c r="O2751" s="1">
        <f>Sales[[#This Row],[TotalSales]]-Sales[[#This Row],[TotalCost]]</f>
        <v>618.48</v>
      </c>
      <c r="P2751" s="1">
        <f>Sales[[#This Row],[ProductCost]]*Sales[[#This Row],[OrderQuantity]]</f>
        <v>1082.51</v>
      </c>
      <c r="Q2751" s="1" t="str">
        <f>VLOOKUP(Sales[[#This Row],[ProductKey]], Products!$A$2:$D$1000, 4, FALSE)</f>
        <v>Road-350-W Yellow, 40</v>
      </c>
    </row>
    <row r="2752" spans="1:17" x14ac:dyDescent="0.25">
      <c r="A2752" s="2">
        <v>38111</v>
      </c>
      <c r="B2752" s="1" t="s">
        <v>7796</v>
      </c>
      <c r="C2752">
        <v>387</v>
      </c>
      <c r="D2752">
        <v>25577</v>
      </c>
      <c r="E2752">
        <v>10</v>
      </c>
      <c r="F2752">
        <v>1</v>
      </c>
      <c r="G2752">
        <v>1</v>
      </c>
      <c r="H2752" s="2">
        <v>43224</v>
      </c>
      <c r="I2752" t="str">
        <f>VLOOKUP(Sales[[#This Row],[TerritoryKey]], Territories[], 2, FALSE)</f>
        <v>United Kingdom</v>
      </c>
      <c r="J2752">
        <f>_xlfn.XLOOKUP(Sales[[#This Row],[ProductKey]], Products!$A:$A, Products!$J:$J)</f>
        <v>605.64919999999995</v>
      </c>
      <c r="K2752">
        <f>_xlfn.XLOOKUP(Sales[[#This Row],[ProductKey]], Products!$A:$A, Products!$K:$K)</f>
        <v>1000.4375</v>
      </c>
      <c r="L2752" s="1">
        <f>Sales[[#This Row],[ProductPrice]]*Sales[[#This Row],[OrderQuantity]]</f>
        <v>1000.4375</v>
      </c>
      <c r="M2752" s="1">
        <f>Sales[[#This Row],[OrderQuantity]]</f>
        <v>1</v>
      </c>
      <c r="N2752" s="1">
        <f>1</f>
        <v>1</v>
      </c>
      <c r="O2752" s="1">
        <f>Sales[[#This Row],[TotalSales]]-Sales[[#This Row],[TotalCost]]</f>
        <v>394.78830000000005</v>
      </c>
      <c r="P2752" s="1">
        <f>Sales[[#This Row],[ProductCost]]*Sales[[#This Row],[OrderQuantity]]</f>
        <v>605.64919999999995</v>
      </c>
      <c r="Q2752" s="1" t="str">
        <f>VLOOKUP(Sales[[#This Row],[ProductKey]], Products!$A$2:$D$1000, 4, FALSE)</f>
        <v>Road-550-W Yellow, 44</v>
      </c>
    </row>
    <row r="2753" spans="1:17" x14ac:dyDescent="0.25">
      <c r="A2753" s="2">
        <v>38052</v>
      </c>
      <c r="B2753" s="1" t="s">
        <v>7798</v>
      </c>
      <c r="C2753">
        <v>541</v>
      </c>
      <c r="D2753">
        <v>12602</v>
      </c>
      <c r="E2753">
        <v>10</v>
      </c>
      <c r="F2753">
        <v>1</v>
      </c>
      <c r="G2753">
        <v>1</v>
      </c>
      <c r="H2753" s="2">
        <v>43165</v>
      </c>
      <c r="I2753" t="str">
        <f>VLOOKUP(Sales[[#This Row],[TerritoryKey]], Territories[], 2, FALSE)</f>
        <v>United Kingdom</v>
      </c>
      <c r="J2753">
        <f>_xlfn.XLOOKUP(Sales[[#This Row],[ProductKey]], Products!$A:$A, Products!$J:$J)</f>
        <v>10.8423</v>
      </c>
      <c r="K2753">
        <f>_xlfn.XLOOKUP(Sales[[#This Row],[ProductKey]], Products!$A:$A, Products!$K:$K)</f>
        <v>28.99</v>
      </c>
      <c r="L2753" s="1">
        <f>Sales[[#This Row],[ProductPrice]]*Sales[[#This Row],[OrderQuantity]]</f>
        <v>28.99</v>
      </c>
      <c r="M2753" s="1">
        <f>Sales[[#This Row],[OrderQuantity]]</f>
        <v>1</v>
      </c>
      <c r="N2753" s="1">
        <f>1</f>
        <v>1</v>
      </c>
      <c r="O2753" s="1">
        <f>Sales[[#This Row],[TotalSales]]-Sales[[#This Row],[TotalCost]]</f>
        <v>18.1477</v>
      </c>
      <c r="P2753" s="1">
        <f>Sales[[#This Row],[ProductCost]]*Sales[[#This Row],[OrderQuantity]]</f>
        <v>10.8423</v>
      </c>
      <c r="Q2753" s="1" t="str">
        <f>VLOOKUP(Sales[[#This Row],[ProductKey]], Products!$A$2:$D$1000, 4, FALSE)</f>
        <v>Touring Tire</v>
      </c>
    </row>
    <row r="2754" spans="1:17" x14ac:dyDescent="0.25">
      <c r="A2754" s="2">
        <v>38234</v>
      </c>
      <c r="B2754" s="1" t="s">
        <v>7800</v>
      </c>
      <c r="C2754">
        <v>215</v>
      </c>
      <c r="D2754">
        <v>12325</v>
      </c>
      <c r="E2754">
        <v>10</v>
      </c>
      <c r="F2754">
        <v>1</v>
      </c>
      <c r="G2754">
        <v>1</v>
      </c>
      <c r="H2754" s="2">
        <v>43347</v>
      </c>
      <c r="I2754" t="str">
        <f>VLOOKUP(Sales[[#This Row],[TerritoryKey]], Territories[], 2, FALSE)</f>
        <v>United Kingdom</v>
      </c>
      <c r="J2754">
        <f>_xlfn.XLOOKUP(Sales[[#This Row],[ProductKey]], Products!$A:$A, Products!$J:$J)</f>
        <v>12.027799999999999</v>
      </c>
      <c r="K2754">
        <f>_xlfn.XLOOKUP(Sales[[#This Row],[ProductKey]], Products!$A:$A, Products!$K:$K)</f>
        <v>33.644199999999998</v>
      </c>
      <c r="L2754" s="1">
        <f>Sales[[#This Row],[ProductPrice]]*Sales[[#This Row],[OrderQuantity]]</f>
        <v>33.644199999999998</v>
      </c>
      <c r="M2754" s="1">
        <f>Sales[[#This Row],[OrderQuantity]]</f>
        <v>1</v>
      </c>
      <c r="N2754" s="1">
        <f>1</f>
        <v>1</v>
      </c>
      <c r="O2754" s="1">
        <f>Sales[[#This Row],[TotalSales]]-Sales[[#This Row],[TotalCost]]</f>
        <v>21.616399999999999</v>
      </c>
      <c r="P2754" s="1">
        <f>Sales[[#This Row],[ProductCost]]*Sales[[#This Row],[OrderQuantity]]</f>
        <v>12.027799999999999</v>
      </c>
      <c r="Q2754" s="1" t="str">
        <f>VLOOKUP(Sales[[#This Row],[ProductKey]], Products!$A$2:$D$1000, 4, FALSE)</f>
        <v>Sport-100 Helmet, Black</v>
      </c>
    </row>
    <row r="2755" spans="1:17" x14ac:dyDescent="0.25">
      <c r="A2755" s="2">
        <v>38204</v>
      </c>
      <c r="B2755" s="1" t="s">
        <v>7817</v>
      </c>
      <c r="C2755">
        <v>529</v>
      </c>
      <c r="D2755">
        <v>25545</v>
      </c>
      <c r="E2755">
        <v>10</v>
      </c>
      <c r="F2755">
        <v>1</v>
      </c>
      <c r="G2755">
        <v>1</v>
      </c>
      <c r="H2755" s="2">
        <v>43317</v>
      </c>
      <c r="I2755" t="str">
        <f>VLOOKUP(Sales[[#This Row],[TerritoryKey]], Territories[], 2, FALSE)</f>
        <v>United Kingdom</v>
      </c>
      <c r="J2755">
        <f>_xlfn.XLOOKUP(Sales[[#This Row],[ProductKey]], Products!$A:$A, Products!$J:$J)</f>
        <v>1.4923</v>
      </c>
      <c r="K2755">
        <f>_xlfn.XLOOKUP(Sales[[#This Row],[ProductKey]], Products!$A:$A, Products!$K:$K)</f>
        <v>3.99</v>
      </c>
      <c r="L2755" s="1">
        <f>Sales[[#This Row],[ProductPrice]]*Sales[[#This Row],[OrderQuantity]]</f>
        <v>3.99</v>
      </c>
      <c r="M2755" s="1">
        <f>Sales[[#This Row],[OrderQuantity]]</f>
        <v>1</v>
      </c>
      <c r="N2755" s="1">
        <f>1</f>
        <v>1</v>
      </c>
      <c r="O2755" s="1">
        <f>Sales[[#This Row],[TotalSales]]-Sales[[#This Row],[TotalCost]]</f>
        <v>2.4977</v>
      </c>
      <c r="P2755" s="1">
        <f>Sales[[#This Row],[ProductCost]]*Sales[[#This Row],[OrderQuantity]]</f>
        <v>1.4923</v>
      </c>
      <c r="Q2755" s="1" t="str">
        <f>VLOOKUP(Sales[[#This Row],[ProductKey]], Products!$A$2:$D$1000, 4, FALSE)</f>
        <v>Road Tire Tube</v>
      </c>
    </row>
    <row r="2756" spans="1:17" x14ac:dyDescent="0.25">
      <c r="A2756" s="2">
        <v>38023</v>
      </c>
      <c r="B2756" s="1" t="s">
        <v>7834</v>
      </c>
      <c r="C2756">
        <v>354</v>
      </c>
      <c r="D2756">
        <v>19940</v>
      </c>
      <c r="E2756">
        <v>10</v>
      </c>
      <c r="F2756">
        <v>1</v>
      </c>
      <c r="G2756">
        <v>1</v>
      </c>
      <c r="H2756" s="2">
        <v>43137</v>
      </c>
      <c r="I2756" t="str">
        <f>VLOOKUP(Sales[[#This Row],[TerritoryKey]], Territories[], 2, FALSE)</f>
        <v>United Kingdom</v>
      </c>
      <c r="J2756">
        <f>_xlfn.XLOOKUP(Sales[[#This Row],[ProductKey]], Products!$A:$A, Products!$J:$J)</f>
        <v>1117.8559</v>
      </c>
      <c r="K2756">
        <f>_xlfn.XLOOKUP(Sales[[#This Row],[ProductKey]], Products!$A:$A, Products!$K:$K)</f>
        <v>2071.4196000000002</v>
      </c>
      <c r="L2756" s="1">
        <f>Sales[[#This Row],[ProductPrice]]*Sales[[#This Row],[OrderQuantity]]</f>
        <v>2071.4196000000002</v>
      </c>
      <c r="M2756" s="1">
        <f>Sales[[#This Row],[OrderQuantity]]</f>
        <v>1</v>
      </c>
      <c r="N2756" s="1">
        <f>1</f>
        <v>1</v>
      </c>
      <c r="O2756" s="1">
        <f>Sales[[#This Row],[TotalSales]]-Sales[[#This Row],[TotalCost]]</f>
        <v>953.56370000000015</v>
      </c>
      <c r="P2756" s="1">
        <f>Sales[[#This Row],[ProductCost]]*Sales[[#This Row],[OrderQuantity]]</f>
        <v>1117.8559</v>
      </c>
      <c r="Q2756" s="1" t="str">
        <f>VLOOKUP(Sales[[#This Row],[ProductKey]], Products!$A$2:$D$1000, 4, FALSE)</f>
        <v>Mountain-200 Silver, 42</v>
      </c>
    </row>
    <row r="2757" spans="1:17" x14ac:dyDescent="0.25">
      <c r="A2757" s="2">
        <v>38083</v>
      </c>
      <c r="B2757" s="1" t="s">
        <v>7848</v>
      </c>
      <c r="C2757">
        <v>604</v>
      </c>
      <c r="D2757">
        <v>27818</v>
      </c>
      <c r="E2757">
        <v>10</v>
      </c>
      <c r="F2757">
        <v>1</v>
      </c>
      <c r="G2757">
        <v>1</v>
      </c>
      <c r="H2757" s="2">
        <v>43196</v>
      </c>
      <c r="I2757" t="str">
        <f>VLOOKUP(Sales[[#This Row],[TerritoryKey]], Territories[], 2, FALSE)</f>
        <v>United Kingdom</v>
      </c>
      <c r="J2757">
        <f>_xlfn.XLOOKUP(Sales[[#This Row],[ProductKey]], Products!$A:$A, Products!$J:$J)</f>
        <v>343.64960000000002</v>
      </c>
      <c r="K2757">
        <f>_xlfn.XLOOKUP(Sales[[#This Row],[ProductKey]], Products!$A:$A, Products!$K:$K)</f>
        <v>539.99</v>
      </c>
      <c r="L2757" s="1">
        <f>Sales[[#This Row],[ProductPrice]]*Sales[[#This Row],[OrderQuantity]]</f>
        <v>539.99</v>
      </c>
      <c r="M2757" s="1">
        <f>Sales[[#This Row],[OrderQuantity]]</f>
        <v>1</v>
      </c>
      <c r="N2757" s="1">
        <f>1</f>
        <v>1</v>
      </c>
      <c r="O2757" s="1">
        <f>Sales[[#This Row],[TotalSales]]-Sales[[#This Row],[TotalCost]]</f>
        <v>196.34039999999999</v>
      </c>
      <c r="P2757" s="1">
        <f>Sales[[#This Row],[ProductCost]]*Sales[[#This Row],[OrderQuantity]]</f>
        <v>343.64960000000002</v>
      </c>
      <c r="Q2757" s="1" t="str">
        <f>VLOOKUP(Sales[[#This Row],[ProductKey]], Products!$A$2:$D$1000, 4, FALSE)</f>
        <v>Road-750 Black, 44</v>
      </c>
    </row>
    <row r="2758" spans="1:17" x14ac:dyDescent="0.25">
      <c r="A2758" s="2">
        <v>38265</v>
      </c>
      <c r="B2758" s="1" t="s">
        <v>7854</v>
      </c>
      <c r="C2758">
        <v>358</v>
      </c>
      <c r="D2758">
        <v>15088</v>
      </c>
      <c r="E2758">
        <v>10</v>
      </c>
      <c r="F2758">
        <v>1</v>
      </c>
      <c r="G2758">
        <v>1</v>
      </c>
      <c r="H2758" s="2">
        <v>43378</v>
      </c>
      <c r="I2758" t="str">
        <f>VLOOKUP(Sales[[#This Row],[TerritoryKey]], Territories[], 2, FALSE)</f>
        <v>United Kingdom</v>
      </c>
      <c r="J2758">
        <f>_xlfn.XLOOKUP(Sales[[#This Row],[ProductKey]], Products!$A:$A, Products!$J:$J)</f>
        <v>1105.81</v>
      </c>
      <c r="K2758">
        <f>_xlfn.XLOOKUP(Sales[[#This Row],[ProductKey]], Products!$A:$A, Products!$K:$K)</f>
        <v>2049.0981999999999</v>
      </c>
      <c r="L2758" s="1">
        <f>Sales[[#This Row],[ProductPrice]]*Sales[[#This Row],[OrderQuantity]]</f>
        <v>2049.0981999999999</v>
      </c>
      <c r="M2758" s="1">
        <f>Sales[[#This Row],[OrderQuantity]]</f>
        <v>1</v>
      </c>
      <c r="N2758" s="1">
        <f>1</f>
        <v>1</v>
      </c>
      <c r="O2758" s="1">
        <f>Sales[[#This Row],[TotalSales]]-Sales[[#This Row],[TotalCost]]</f>
        <v>943.28819999999996</v>
      </c>
      <c r="P2758" s="1">
        <f>Sales[[#This Row],[ProductCost]]*Sales[[#This Row],[OrderQuantity]]</f>
        <v>1105.81</v>
      </c>
      <c r="Q2758" s="1" t="str">
        <f>VLOOKUP(Sales[[#This Row],[ProductKey]], Products!$A$2:$D$1000, 4, FALSE)</f>
        <v>Mountain-200 Black, 38</v>
      </c>
    </row>
    <row r="2759" spans="1:17" x14ac:dyDescent="0.25">
      <c r="A2759" s="2">
        <v>37990</v>
      </c>
      <c r="B2759" s="1" t="s">
        <v>7858</v>
      </c>
      <c r="C2759">
        <v>575</v>
      </c>
      <c r="D2759">
        <v>12263</v>
      </c>
      <c r="E2759">
        <v>10</v>
      </c>
      <c r="F2759">
        <v>1</v>
      </c>
      <c r="G2759">
        <v>1</v>
      </c>
      <c r="H2759" s="2">
        <v>43104</v>
      </c>
      <c r="I2759" t="str">
        <f>VLOOKUP(Sales[[#This Row],[TerritoryKey]], Territories[], 2, FALSE)</f>
        <v>United Kingdom</v>
      </c>
      <c r="J2759">
        <f>_xlfn.XLOOKUP(Sales[[#This Row],[ProductKey]], Products!$A:$A, Products!$J:$J)</f>
        <v>1481.9378999999999</v>
      </c>
      <c r="K2759">
        <f>_xlfn.XLOOKUP(Sales[[#This Row],[ProductKey]], Products!$A:$A, Products!$K:$K)</f>
        <v>2384.0700000000002</v>
      </c>
      <c r="L2759" s="1">
        <f>Sales[[#This Row],[ProductPrice]]*Sales[[#This Row],[OrderQuantity]]</f>
        <v>2384.0700000000002</v>
      </c>
      <c r="M2759" s="1">
        <f>Sales[[#This Row],[OrderQuantity]]</f>
        <v>1</v>
      </c>
      <c r="N2759" s="1">
        <f>1</f>
        <v>1</v>
      </c>
      <c r="O2759" s="1">
        <f>Sales[[#This Row],[TotalSales]]-Sales[[#This Row],[TotalCost]]</f>
        <v>902.13210000000026</v>
      </c>
      <c r="P2759" s="1">
        <f>Sales[[#This Row],[ProductCost]]*Sales[[#This Row],[OrderQuantity]]</f>
        <v>1481.9378999999999</v>
      </c>
      <c r="Q2759" s="1" t="str">
        <f>VLOOKUP(Sales[[#This Row],[ProductKey]], Products!$A$2:$D$1000, 4, FALSE)</f>
        <v>Touring-1000 Blue, 54</v>
      </c>
    </row>
    <row r="2760" spans="1:17" x14ac:dyDescent="0.25">
      <c r="A2760" s="2">
        <v>38327</v>
      </c>
      <c r="B2760" s="1" t="s">
        <v>7901</v>
      </c>
      <c r="C2760">
        <v>375</v>
      </c>
      <c r="D2760">
        <v>20807</v>
      </c>
      <c r="E2760">
        <v>10</v>
      </c>
      <c r="F2760">
        <v>1</v>
      </c>
      <c r="G2760">
        <v>1</v>
      </c>
      <c r="H2760" s="2">
        <v>43440</v>
      </c>
      <c r="I2760" t="str">
        <f>VLOOKUP(Sales[[#This Row],[TerritoryKey]], Territories[], 2, FALSE)</f>
        <v>United Kingdom</v>
      </c>
      <c r="J2760">
        <f>_xlfn.XLOOKUP(Sales[[#This Row],[ProductKey]], Products!$A:$A, Products!$J:$J)</f>
        <v>1320.6838</v>
      </c>
      <c r="K2760">
        <f>_xlfn.XLOOKUP(Sales[[#This Row],[ProductKey]], Products!$A:$A, Products!$K:$K)</f>
        <v>2181.5625</v>
      </c>
      <c r="L2760" s="1">
        <f>Sales[[#This Row],[ProductPrice]]*Sales[[#This Row],[OrderQuantity]]</f>
        <v>2181.5625</v>
      </c>
      <c r="M2760" s="1">
        <f>Sales[[#This Row],[OrderQuantity]]</f>
        <v>1</v>
      </c>
      <c r="N2760" s="1">
        <f>1</f>
        <v>1</v>
      </c>
      <c r="O2760" s="1">
        <f>Sales[[#This Row],[TotalSales]]-Sales[[#This Row],[TotalCost]]</f>
        <v>860.87869999999998</v>
      </c>
      <c r="P2760" s="1">
        <f>Sales[[#This Row],[ProductCost]]*Sales[[#This Row],[OrderQuantity]]</f>
        <v>1320.6838</v>
      </c>
      <c r="Q2760" s="1" t="str">
        <f>VLOOKUP(Sales[[#This Row],[ProductKey]], Products!$A$2:$D$1000, 4, FALSE)</f>
        <v>Road-250 Black, 48</v>
      </c>
    </row>
    <row r="2761" spans="1:17" x14ac:dyDescent="0.25">
      <c r="A2761" s="2">
        <v>38294</v>
      </c>
      <c r="B2761" s="1" t="s">
        <v>7902</v>
      </c>
      <c r="C2761">
        <v>360</v>
      </c>
      <c r="D2761">
        <v>19918</v>
      </c>
      <c r="E2761">
        <v>10</v>
      </c>
      <c r="F2761">
        <v>1</v>
      </c>
      <c r="G2761">
        <v>1</v>
      </c>
      <c r="H2761" s="2">
        <v>43407</v>
      </c>
      <c r="I2761" t="str">
        <f>VLOOKUP(Sales[[#This Row],[TerritoryKey]], Territories[], 2, FALSE)</f>
        <v>United Kingdom</v>
      </c>
      <c r="J2761">
        <f>_xlfn.XLOOKUP(Sales[[#This Row],[ProductKey]], Products!$A:$A, Products!$J:$J)</f>
        <v>1105.81</v>
      </c>
      <c r="K2761">
        <f>_xlfn.XLOOKUP(Sales[[#This Row],[ProductKey]], Products!$A:$A, Products!$K:$K)</f>
        <v>2049.0981999999999</v>
      </c>
      <c r="L2761" s="1">
        <f>Sales[[#This Row],[ProductPrice]]*Sales[[#This Row],[OrderQuantity]]</f>
        <v>2049.0981999999999</v>
      </c>
      <c r="M2761" s="1">
        <f>Sales[[#This Row],[OrderQuantity]]</f>
        <v>1</v>
      </c>
      <c r="N2761" s="1">
        <f>1</f>
        <v>1</v>
      </c>
      <c r="O2761" s="1">
        <f>Sales[[#This Row],[TotalSales]]-Sales[[#This Row],[TotalCost]]</f>
        <v>943.28819999999996</v>
      </c>
      <c r="P2761" s="1">
        <f>Sales[[#This Row],[ProductCost]]*Sales[[#This Row],[OrderQuantity]]</f>
        <v>1105.81</v>
      </c>
      <c r="Q2761" s="1" t="str">
        <f>VLOOKUP(Sales[[#This Row],[ProductKey]], Products!$A$2:$D$1000, 4, FALSE)</f>
        <v>Mountain-200 Black, 42</v>
      </c>
    </row>
    <row r="2762" spans="1:17" x14ac:dyDescent="0.25">
      <c r="A2762" s="2">
        <v>38203</v>
      </c>
      <c r="B2762" s="1" t="s">
        <v>7915</v>
      </c>
      <c r="C2762">
        <v>606</v>
      </c>
      <c r="D2762">
        <v>28517</v>
      </c>
      <c r="E2762">
        <v>10</v>
      </c>
      <c r="F2762">
        <v>1</v>
      </c>
      <c r="G2762">
        <v>1</v>
      </c>
      <c r="H2762" s="2">
        <v>43316</v>
      </c>
      <c r="I2762" t="str">
        <f>VLOOKUP(Sales[[#This Row],[TerritoryKey]], Territories[], 2, FALSE)</f>
        <v>United Kingdom</v>
      </c>
      <c r="J2762">
        <f>_xlfn.XLOOKUP(Sales[[#This Row],[ProductKey]], Products!$A:$A, Products!$J:$J)</f>
        <v>343.64960000000002</v>
      </c>
      <c r="K2762">
        <f>_xlfn.XLOOKUP(Sales[[#This Row],[ProductKey]], Products!$A:$A, Products!$K:$K)</f>
        <v>539.99</v>
      </c>
      <c r="L2762" s="1">
        <f>Sales[[#This Row],[ProductPrice]]*Sales[[#This Row],[OrderQuantity]]</f>
        <v>539.99</v>
      </c>
      <c r="M2762" s="1">
        <f>Sales[[#This Row],[OrderQuantity]]</f>
        <v>1</v>
      </c>
      <c r="N2762" s="1">
        <f>1</f>
        <v>1</v>
      </c>
      <c r="O2762" s="1">
        <f>Sales[[#This Row],[TotalSales]]-Sales[[#This Row],[TotalCost]]</f>
        <v>196.34039999999999</v>
      </c>
      <c r="P2762" s="1">
        <f>Sales[[#This Row],[ProductCost]]*Sales[[#This Row],[OrderQuantity]]</f>
        <v>343.64960000000002</v>
      </c>
      <c r="Q2762" s="1" t="str">
        <f>VLOOKUP(Sales[[#This Row],[ProductKey]], Products!$A$2:$D$1000, 4, FALSE)</f>
        <v>Road-750 Black, 52</v>
      </c>
    </row>
    <row r="2763" spans="1:17" x14ac:dyDescent="0.25">
      <c r="A2763" s="2">
        <v>37689</v>
      </c>
      <c r="B2763" s="1" t="s">
        <v>31</v>
      </c>
      <c r="C2763">
        <v>606</v>
      </c>
      <c r="D2763">
        <v>22466</v>
      </c>
      <c r="E2763">
        <v>7</v>
      </c>
      <c r="F2763">
        <v>1</v>
      </c>
      <c r="G2763">
        <v>1</v>
      </c>
      <c r="H2763" s="2">
        <v>42803</v>
      </c>
      <c r="I2763" t="str">
        <f>VLOOKUP(Sales[[#This Row],[TerritoryKey]], Territories[], 2, FALSE)</f>
        <v>France</v>
      </c>
      <c r="J2763">
        <f>_xlfn.XLOOKUP(Sales[[#This Row],[ProductKey]], Products!$A:$A, Products!$J:$J)</f>
        <v>343.64960000000002</v>
      </c>
      <c r="K2763">
        <f>_xlfn.XLOOKUP(Sales[[#This Row],[ProductKey]], Products!$A:$A, Products!$K:$K)</f>
        <v>539.99</v>
      </c>
      <c r="L2763" s="1">
        <f>Sales[[#This Row],[ProductPrice]]*Sales[[#This Row],[OrderQuantity]]</f>
        <v>539.99</v>
      </c>
      <c r="M2763" s="1">
        <f>Sales[[#This Row],[OrderQuantity]]</f>
        <v>1</v>
      </c>
      <c r="N2763" s="1">
        <f>1</f>
        <v>1</v>
      </c>
      <c r="O2763" s="1">
        <f>Sales[[#This Row],[TotalSales]]-Sales[[#This Row],[TotalCost]]</f>
        <v>196.34039999999999</v>
      </c>
      <c r="P2763" s="1">
        <f>Sales[[#This Row],[ProductCost]]*Sales[[#This Row],[OrderQuantity]]</f>
        <v>343.64960000000002</v>
      </c>
      <c r="Q2763" s="1" t="str">
        <f>VLOOKUP(Sales[[#This Row],[ProductKey]], Products!$A$2:$D$1000, 4, FALSE)</f>
        <v>Road-750 Black, 52</v>
      </c>
    </row>
    <row r="2764" spans="1:17" x14ac:dyDescent="0.25">
      <c r="A2764" s="2">
        <v>37783</v>
      </c>
      <c r="B2764" s="1" t="s">
        <v>87</v>
      </c>
      <c r="C2764">
        <v>377</v>
      </c>
      <c r="D2764">
        <v>16436</v>
      </c>
      <c r="E2764">
        <v>7</v>
      </c>
      <c r="F2764">
        <v>1</v>
      </c>
      <c r="G2764">
        <v>1</v>
      </c>
      <c r="H2764" s="2">
        <v>42897</v>
      </c>
      <c r="I2764" t="str">
        <f>VLOOKUP(Sales[[#This Row],[TerritoryKey]], Territories[], 2, FALSE)</f>
        <v>France</v>
      </c>
      <c r="J2764">
        <f>_xlfn.XLOOKUP(Sales[[#This Row],[ProductKey]], Products!$A:$A, Products!$J:$J)</f>
        <v>1320.6838</v>
      </c>
      <c r="K2764">
        <f>_xlfn.XLOOKUP(Sales[[#This Row],[ProductKey]], Products!$A:$A, Products!$K:$K)</f>
        <v>2181.5625</v>
      </c>
      <c r="L2764" s="1">
        <f>Sales[[#This Row],[ProductPrice]]*Sales[[#This Row],[OrderQuantity]]</f>
        <v>2181.5625</v>
      </c>
      <c r="M2764" s="1">
        <f>Sales[[#This Row],[OrderQuantity]]</f>
        <v>1</v>
      </c>
      <c r="N2764" s="1">
        <f>1</f>
        <v>1</v>
      </c>
      <c r="O2764" s="1">
        <f>Sales[[#This Row],[TotalSales]]-Sales[[#This Row],[TotalCost]]</f>
        <v>860.87869999999998</v>
      </c>
      <c r="P2764" s="1">
        <f>Sales[[#This Row],[ProductCost]]*Sales[[#This Row],[OrderQuantity]]</f>
        <v>1320.6838</v>
      </c>
      <c r="Q2764" s="1" t="str">
        <f>VLOOKUP(Sales[[#This Row],[ProductKey]], Products!$A$2:$D$1000, 4, FALSE)</f>
        <v>Road-250 Black, 52</v>
      </c>
    </row>
    <row r="2765" spans="1:17" x14ac:dyDescent="0.25">
      <c r="A2765" s="2">
        <v>37934</v>
      </c>
      <c r="B2765" s="1" t="s">
        <v>147</v>
      </c>
      <c r="C2765">
        <v>354</v>
      </c>
      <c r="D2765">
        <v>15923</v>
      </c>
      <c r="E2765">
        <v>7</v>
      </c>
      <c r="F2765">
        <v>1</v>
      </c>
      <c r="G2765">
        <v>1</v>
      </c>
      <c r="H2765" s="2">
        <v>43048</v>
      </c>
      <c r="I2765" t="str">
        <f>VLOOKUP(Sales[[#This Row],[TerritoryKey]], Territories[], 2, FALSE)</f>
        <v>France</v>
      </c>
      <c r="J2765">
        <f>_xlfn.XLOOKUP(Sales[[#This Row],[ProductKey]], Products!$A:$A, Products!$J:$J)</f>
        <v>1117.8559</v>
      </c>
      <c r="K2765">
        <f>_xlfn.XLOOKUP(Sales[[#This Row],[ProductKey]], Products!$A:$A, Products!$K:$K)</f>
        <v>2071.4196000000002</v>
      </c>
      <c r="L2765" s="1">
        <f>Sales[[#This Row],[ProductPrice]]*Sales[[#This Row],[OrderQuantity]]</f>
        <v>2071.4196000000002</v>
      </c>
      <c r="M2765" s="1">
        <f>Sales[[#This Row],[OrderQuantity]]</f>
        <v>1</v>
      </c>
      <c r="N2765" s="1">
        <f>1</f>
        <v>1</v>
      </c>
      <c r="O2765" s="1">
        <f>Sales[[#This Row],[TotalSales]]-Sales[[#This Row],[TotalCost]]</f>
        <v>953.56370000000015</v>
      </c>
      <c r="P2765" s="1">
        <f>Sales[[#This Row],[ProductCost]]*Sales[[#This Row],[OrderQuantity]]</f>
        <v>1117.8559</v>
      </c>
      <c r="Q2765" s="1" t="str">
        <f>VLOOKUP(Sales[[#This Row],[ProductKey]], Products!$A$2:$D$1000, 4, FALSE)</f>
        <v>Mountain-200 Silver, 42</v>
      </c>
    </row>
    <row r="2766" spans="1:17" x14ac:dyDescent="0.25">
      <c r="A2766" s="2">
        <v>37632</v>
      </c>
      <c r="B2766" s="1" t="s">
        <v>152</v>
      </c>
      <c r="C2766">
        <v>566</v>
      </c>
      <c r="D2766">
        <v>27118</v>
      </c>
      <c r="E2766">
        <v>7</v>
      </c>
      <c r="F2766">
        <v>1</v>
      </c>
      <c r="G2766">
        <v>1</v>
      </c>
      <c r="H2766" s="2">
        <v>42746</v>
      </c>
      <c r="I2766" t="str">
        <f>VLOOKUP(Sales[[#This Row],[TerritoryKey]], Territories[], 2, FALSE)</f>
        <v>France</v>
      </c>
      <c r="J2766">
        <f>_xlfn.XLOOKUP(Sales[[#This Row],[ProductKey]], Products!$A:$A, Products!$J:$J)</f>
        <v>461.44479999999999</v>
      </c>
      <c r="K2766">
        <f>_xlfn.XLOOKUP(Sales[[#This Row],[ProductKey]], Products!$A:$A, Products!$K:$K)</f>
        <v>742.35</v>
      </c>
      <c r="L2766" s="1">
        <f>Sales[[#This Row],[ProductPrice]]*Sales[[#This Row],[OrderQuantity]]</f>
        <v>742.35</v>
      </c>
      <c r="M2766" s="1">
        <f>Sales[[#This Row],[OrderQuantity]]</f>
        <v>1</v>
      </c>
      <c r="N2766" s="1">
        <f>1</f>
        <v>1</v>
      </c>
      <c r="O2766" s="1">
        <f>Sales[[#This Row],[TotalSales]]-Sales[[#This Row],[TotalCost]]</f>
        <v>280.90520000000004</v>
      </c>
      <c r="P2766" s="1">
        <f>Sales[[#This Row],[ProductCost]]*Sales[[#This Row],[OrderQuantity]]</f>
        <v>461.44479999999999</v>
      </c>
      <c r="Q2766" s="1" t="str">
        <f>VLOOKUP(Sales[[#This Row],[ProductKey]], Products!$A$2:$D$1000, 4, FALSE)</f>
        <v>Touring-3000 Blue, 58</v>
      </c>
    </row>
    <row r="2767" spans="1:17" x14ac:dyDescent="0.25">
      <c r="A2767" s="2">
        <v>37967</v>
      </c>
      <c r="B2767" s="1" t="s">
        <v>258</v>
      </c>
      <c r="C2767">
        <v>582</v>
      </c>
      <c r="D2767">
        <v>17831</v>
      </c>
      <c r="E2767">
        <v>7</v>
      </c>
      <c r="F2767">
        <v>1</v>
      </c>
      <c r="G2767">
        <v>1</v>
      </c>
      <c r="H2767" s="2">
        <v>43081</v>
      </c>
      <c r="I2767" t="str">
        <f>VLOOKUP(Sales[[#This Row],[TerritoryKey]], Territories[], 2, FALSE)</f>
        <v>France</v>
      </c>
      <c r="J2767">
        <f>_xlfn.XLOOKUP(Sales[[#This Row],[ProductKey]], Products!$A:$A, Products!$J:$J)</f>
        <v>1082.51</v>
      </c>
      <c r="K2767">
        <f>_xlfn.XLOOKUP(Sales[[#This Row],[ProductKey]], Products!$A:$A, Products!$K:$K)</f>
        <v>1700.99</v>
      </c>
      <c r="L2767" s="1">
        <f>Sales[[#This Row],[ProductPrice]]*Sales[[#This Row],[OrderQuantity]]</f>
        <v>1700.99</v>
      </c>
      <c r="M2767" s="1">
        <f>Sales[[#This Row],[OrderQuantity]]</f>
        <v>1</v>
      </c>
      <c r="N2767" s="1">
        <f>1</f>
        <v>1</v>
      </c>
      <c r="O2767" s="1">
        <f>Sales[[#This Row],[TotalSales]]-Sales[[#This Row],[TotalCost]]</f>
        <v>618.48</v>
      </c>
      <c r="P2767" s="1">
        <f>Sales[[#This Row],[ProductCost]]*Sales[[#This Row],[OrderQuantity]]</f>
        <v>1082.51</v>
      </c>
      <c r="Q2767" s="1" t="str">
        <f>VLOOKUP(Sales[[#This Row],[ProductKey]], Products!$A$2:$D$1000, 4, FALSE)</f>
        <v>Road-350-W Yellow, 44</v>
      </c>
    </row>
    <row r="2768" spans="1:17" x14ac:dyDescent="0.25">
      <c r="A2768" s="2">
        <v>37721</v>
      </c>
      <c r="B2768" s="1" t="s">
        <v>289</v>
      </c>
      <c r="C2768">
        <v>586</v>
      </c>
      <c r="D2768">
        <v>26975</v>
      </c>
      <c r="E2768">
        <v>7</v>
      </c>
      <c r="F2768">
        <v>1</v>
      </c>
      <c r="G2768">
        <v>1</v>
      </c>
      <c r="H2768" s="2">
        <v>42835</v>
      </c>
      <c r="I2768" t="str">
        <f>VLOOKUP(Sales[[#This Row],[TerritoryKey]], Territories[], 2, FALSE)</f>
        <v>France</v>
      </c>
      <c r="J2768">
        <f>_xlfn.XLOOKUP(Sales[[#This Row],[ProductKey]], Products!$A:$A, Products!$J:$J)</f>
        <v>461.44479999999999</v>
      </c>
      <c r="K2768">
        <f>_xlfn.XLOOKUP(Sales[[#This Row],[ProductKey]], Products!$A:$A, Products!$K:$K)</f>
        <v>742.35</v>
      </c>
      <c r="L2768" s="1">
        <f>Sales[[#This Row],[ProductPrice]]*Sales[[#This Row],[OrderQuantity]]</f>
        <v>742.35</v>
      </c>
      <c r="M2768" s="1">
        <f>Sales[[#This Row],[OrderQuantity]]</f>
        <v>1</v>
      </c>
      <c r="N2768" s="1">
        <f>1</f>
        <v>1</v>
      </c>
      <c r="O2768" s="1">
        <f>Sales[[#This Row],[TotalSales]]-Sales[[#This Row],[TotalCost]]</f>
        <v>280.90520000000004</v>
      </c>
      <c r="P2768" s="1">
        <f>Sales[[#This Row],[ProductCost]]*Sales[[#This Row],[OrderQuantity]]</f>
        <v>461.44479999999999</v>
      </c>
      <c r="Q2768" s="1" t="str">
        <f>VLOOKUP(Sales[[#This Row],[ProductKey]], Products!$A$2:$D$1000, 4, FALSE)</f>
        <v>Touring-3000 Blue, 50</v>
      </c>
    </row>
    <row r="2769" spans="1:17" x14ac:dyDescent="0.25">
      <c r="A2769" s="2">
        <v>37631</v>
      </c>
      <c r="B2769" s="1" t="s">
        <v>298</v>
      </c>
      <c r="C2769">
        <v>530</v>
      </c>
      <c r="D2769">
        <v>25549</v>
      </c>
      <c r="E2769">
        <v>7</v>
      </c>
      <c r="F2769">
        <v>1</v>
      </c>
      <c r="G2769">
        <v>1</v>
      </c>
      <c r="H2769" s="2">
        <v>42745</v>
      </c>
      <c r="I2769" t="str">
        <f>VLOOKUP(Sales[[#This Row],[TerritoryKey]], Territories[], 2, FALSE)</f>
        <v>France</v>
      </c>
      <c r="J2769">
        <f>_xlfn.XLOOKUP(Sales[[#This Row],[ProductKey]], Products!$A:$A, Products!$J:$J)</f>
        <v>1.8663000000000001</v>
      </c>
      <c r="K2769">
        <f>_xlfn.XLOOKUP(Sales[[#This Row],[ProductKey]], Products!$A:$A, Products!$K:$K)</f>
        <v>4.99</v>
      </c>
      <c r="L2769" s="1">
        <f>Sales[[#This Row],[ProductPrice]]*Sales[[#This Row],[OrderQuantity]]</f>
        <v>4.99</v>
      </c>
      <c r="M2769" s="1">
        <f>Sales[[#This Row],[OrderQuantity]]</f>
        <v>1</v>
      </c>
      <c r="N2769" s="1">
        <f>1</f>
        <v>1</v>
      </c>
      <c r="O2769" s="1">
        <f>Sales[[#This Row],[TotalSales]]-Sales[[#This Row],[TotalCost]]</f>
        <v>3.1237000000000004</v>
      </c>
      <c r="P2769" s="1">
        <f>Sales[[#This Row],[ProductCost]]*Sales[[#This Row],[OrderQuantity]]</f>
        <v>1.8663000000000001</v>
      </c>
      <c r="Q2769" s="1" t="str">
        <f>VLOOKUP(Sales[[#This Row],[ProductKey]], Products!$A$2:$D$1000, 4, FALSE)</f>
        <v>Touring Tire Tube</v>
      </c>
    </row>
    <row r="2770" spans="1:17" x14ac:dyDescent="0.25">
      <c r="A2770" s="2">
        <v>37934</v>
      </c>
      <c r="B2770" s="1" t="s">
        <v>307</v>
      </c>
      <c r="C2770">
        <v>354</v>
      </c>
      <c r="D2770">
        <v>12212</v>
      </c>
      <c r="E2770">
        <v>7</v>
      </c>
      <c r="F2770">
        <v>1</v>
      </c>
      <c r="G2770">
        <v>1</v>
      </c>
      <c r="H2770" s="2">
        <v>43048</v>
      </c>
      <c r="I2770" t="str">
        <f>VLOOKUP(Sales[[#This Row],[TerritoryKey]], Territories[], 2, FALSE)</f>
        <v>France</v>
      </c>
      <c r="J2770">
        <f>_xlfn.XLOOKUP(Sales[[#This Row],[ProductKey]], Products!$A:$A, Products!$J:$J)</f>
        <v>1117.8559</v>
      </c>
      <c r="K2770">
        <f>_xlfn.XLOOKUP(Sales[[#This Row],[ProductKey]], Products!$A:$A, Products!$K:$K)</f>
        <v>2071.4196000000002</v>
      </c>
      <c r="L2770" s="1">
        <f>Sales[[#This Row],[ProductPrice]]*Sales[[#This Row],[OrderQuantity]]</f>
        <v>2071.4196000000002</v>
      </c>
      <c r="M2770" s="1">
        <f>Sales[[#This Row],[OrderQuantity]]</f>
        <v>1</v>
      </c>
      <c r="N2770" s="1">
        <f>1</f>
        <v>1</v>
      </c>
      <c r="O2770" s="1">
        <f>Sales[[#This Row],[TotalSales]]-Sales[[#This Row],[TotalCost]]</f>
        <v>953.56370000000015</v>
      </c>
      <c r="P2770" s="1">
        <f>Sales[[#This Row],[ProductCost]]*Sales[[#This Row],[OrderQuantity]]</f>
        <v>1117.8559</v>
      </c>
      <c r="Q2770" s="1" t="str">
        <f>VLOOKUP(Sales[[#This Row],[ProductKey]], Products!$A$2:$D$1000, 4, FALSE)</f>
        <v>Mountain-200 Silver, 42</v>
      </c>
    </row>
    <row r="2771" spans="1:17" x14ac:dyDescent="0.25">
      <c r="A2771" s="2">
        <v>37813</v>
      </c>
      <c r="B2771" s="1" t="s">
        <v>391</v>
      </c>
      <c r="C2771">
        <v>475</v>
      </c>
      <c r="D2771">
        <v>15115</v>
      </c>
      <c r="E2771">
        <v>7</v>
      </c>
      <c r="F2771">
        <v>1</v>
      </c>
      <c r="G2771">
        <v>1</v>
      </c>
      <c r="H2771" s="2">
        <v>42927</v>
      </c>
      <c r="I2771" t="str">
        <f>VLOOKUP(Sales[[#This Row],[TerritoryKey]], Territories[], 2, FALSE)</f>
        <v>France</v>
      </c>
      <c r="J2771">
        <f>_xlfn.XLOOKUP(Sales[[#This Row],[ProductKey]], Products!$A:$A, Products!$J:$J)</f>
        <v>26.176300000000001</v>
      </c>
      <c r="K2771">
        <f>_xlfn.XLOOKUP(Sales[[#This Row],[ProductKey]], Products!$A:$A, Products!$K:$K)</f>
        <v>69.989999999999995</v>
      </c>
      <c r="L2771" s="1">
        <f>Sales[[#This Row],[ProductPrice]]*Sales[[#This Row],[OrderQuantity]]</f>
        <v>69.989999999999995</v>
      </c>
      <c r="M2771" s="1">
        <f>Sales[[#This Row],[OrderQuantity]]</f>
        <v>1</v>
      </c>
      <c r="N2771" s="1">
        <f>1</f>
        <v>1</v>
      </c>
      <c r="O2771" s="1">
        <f>Sales[[#This Row],[TotalSales]]-Sales[[#This Row],[TotalCost]]</f>
        <v>43.813699999999997</v>
      </c>
      <c r="P2771" s="1">
        <f>Sales[[#This Row],[ProductCost]]*Sales[[#This Row],[OrderQuantity]]</f>
        <v>26.176300000000001</v>
      </c>
      <c r="Q2771" s="1" t="str">
        <f>VLOOKUP(Sales[[#This Row],[ProductKey]], Products!$A$2:$D$1000, 4, FALSE)</f>
        <v>Women's Mountain Shorts, M</v>
      </c>
    </row>
    <row r="2772" spans="1:17" x14ac:dyDescent="0.25">
      <c r="A2772" s="2">
        <v>37782</v>
      </c>
      <c r="B2772" s="1" t="s">
        <v>505</v>
      </c>
      <c r="C2772">
        <v>362</v>
      </c>
      <c r="D2772">
        <v>15085</v>
      </c>
      <c r="E2772">
        <v>7</v>
      </c>
      <c r="F2772">
        <v>1</v>
      </c>
      <c r="G2772">
        <v>1</v>
      </c>
      <c r="H2772" s="2">
        <v>42896</v>
      </c>
      <c r="I2772" t="str">
        <f>VLOOKUP(Sales[[#This Row],[TerritoryKey]], Territories[], 2, FALSE)</f>
        <v>France</v>
      </c>
      <c r="J2772">
        <f>_xlfn.XLOOKUP(Sales[[#This Row],[ProductKey]], Products!$A:$A, Products!$J:$J)</f>
        <v>1105.81</v>
      </c>
      <c r="K2772">
        <f>_xlfn.XLOOKUP(Sales[[#This Row],[ProductKey]], Products!$A:$A, Products!$K:$K)</f>
        <v>2049.0981999999999</v>
      </c>
      <c r="L2772" s="1">
        <f>Sales[[#This Row],[ProductPrice]]*Sales[[#This Row],[OrderQuantity]]</f>
        <v>2049.0981999999999</v>
      </c>
      <c r="M2772" s="1">
        <f>Sales[[#This Row],[OrderQuantity]]</f>
        <v>1</v>
      </c>
      <c r="N2772" s="1">
        <f>1</f>
        <v>1</v>
      </c>
      <c r="O2772" s="1">
        <f>Sales[[#This Row],[TotalSales]]-Sales[[#This Row],[TotalCost]]</f>
        <v>943.28819999999996</v>
      </c>
      <c r="P2772" s="1">
        <f>Sales[[#This Row],[ProductCost]]*Sales[[#This Row],[OrderQuantity]]</f>
        <v>1105.81</v>
      </c>
      <c r="Q2772" s="1" t="str">
        <f>VLOOKUP(Sales[[#This Row],[ProductKey]], Products!$A$2:$D$1000, 4, FALSE)</f>
        <v>Mountain-200 Black, 46</v>
      </c>
    </row>
    <row r="2773" spans="1:17" x14ac:dyDescent="0.25">
      <c r="A2773" s="2">
        <v>37845</v>
      </c>
      <c r="B2773" s="1" t="s">
        <v>516</v>
      </c>
      <c r="C2773">
        <v>352</v>
      </c>
      <c r="D2773">
        <v>15624</v>
      </c>
      <c r="E2773">
        <v>7</v>
      </c>
      <c r="F2773">
        <v>1</v>
      </c>
      <c r="G2773">
        <v>1</v>
      </c>
      <c r="H2773" s="2">
        <v>42959</v>
      </c>
      <c r="I2773" t="str">
        <f>VLOOKUP(Sales[[#This Row],[TerritoryKey]], Territories[], 2, FALSE)</f>
        <v>France</v>
      </c>
      <c r="J2773">
        <f>_xlfn.XLOOKUP(Sales[[#This Row],[ProductKey]], Products!$A:$A, Products!$J:$J)</f>
        <v>1117.8559</v>
      </c>
      <c r="K2773">
        <f>_xlfn.XLOOKUP(Sales[[#This Row],[ProductKey]], Products!$A:$A, Products!$K:$K)</f>
        <v>2071.4196000000002</v>
      </c>
      <c r="L2773" s="1">
        <f>Sales[[#This Row],[ProductPrice]]*Sales[[#This Row],[OrderQuantity]]</f>
        <v>2071.4196000000002</v>
      </c>
      <c r="M2773" s="1">
        <f>Sales[[#This Row],[OrderQuantity]]</f>
        <v>1</v>
      </c>
      <c r="N2773" s="1">
        <f>1</f>
        <v>1</v>
      </c>
      <c r="O2773" s="1">
        <f>Sales[[#This Row],[TotalSales]]-Sales[[#This Row],[TotalCost]]</f>
        <v>953.56370000000015</v>
      </c>
      <c r="P2773" s="1">
        <f>Sales[[#This Row],[ProductCost]]*Sales[[#This Row],[OrderQuantity]]</f>
        <v>1117.8559</v>
      </c>
      <c r="Q2773" s="1" t="str">
        <f>VLOOKUP(Sales[[#This Row],[ProductKey]], Products!$A$2:$D$1000, 4, FALSE)</f>
        <v>Mountain-200 Silver, 38</v>
      </c>
    </row>
    <row r="2774" spans="1:17" x14ac:dyDescent="0.25">
      <c r="A2774" s="2">
        <v>37723</v>
      </c>
      <c r="B2774" s="1" t="s">
        <v>579</v>
      </c>
      <c r="C2774">
        <v>599</v>
      </c>
      <c r="D2774">
        <v>11420</v>
      </c>
      <c r="E2774">
        <v>7</v>
      </c>
      <c r="F2774">
        <v>1</v>
      </c>
      <c r="G2774">
        <v>1</v>
      </c>
      <c r="H2774" s="2">
        <v>42837</v>
      </c>
      <c r="I2774" t="str">
        <f>VLOOKUP(Sales[[#This Row],[TerritoryKey]], Territories[], 2, FALSE)</f>
        <v>France</v>
      </c>
      <c r="J2774">
        <f>_xlfn.XLOOKUP(Sales[[#This Row],[ProductKey]], Products!$A:$A, Products!$J:$J)</f>
        <v>294.5797</v>
      </c>
      <c r="K2774">
        <f>_xlfn.XLOOKUP(Sales[[#This Row],[ProductKey]], Products!$A:$A, Products!$K:$K)</f>
        <v>539.99</v>
      </c>
      <c r="L2774" s="1">
        <f>Sales[[#This Row],[ProductPrice]]*Sales[[#This Row],[OrderQuantity]]</f>
        <v>539.99</v>
      </c>
      <c r="M2774" s="1">
        <f>Sales[[#This Row],[OrderQuantity]]</f>
        <v>1</v>
      </c>
      <c r="N2774" s="1">
        <f>1</f>
        <v>1</v>
      </c>
      <c r="O2774" s="1">
        <f>Sales[[#This Row],[TotalSales]]-Sales[[#This Row],[TotalCost]]</f>
        <v>245.41030000000001</v>
      </c>
      <c r="P2774" s="1">
        <f>Sales[[#This Row],[ProductCost]]*Sales[[#This Row],[OrderQuantity]]</f>
        <v>294.5797</v>
      </c>
      <c r="Q2774" s="1" t="str">
        <f>VLOOKUP(Sales[[#This Row],[ProductKey]], Products!$A$2:$D$1000, 4, FALSE)</f>
        <v>Mountain-500 Black, 48</v>
      </c>
    </row>
    <row r="2775" spans="1:17" x14ac:dyDescent="0.25">
      <c r="A2775" s="2">
        <v>37783</v>
      </c>
      <c r="B2775" s="1" t="s">
        <v>601</v>
      </c>
      <c r="C2775">
        <v>358</v>
      </c>
      <c r="D2775">
        <v>12211</v>
      </c>
      <c r="E2775">
        <v>7</v>
      </c>
      <c r="F2775">
        <v>1</v>
      </c>
      <c r="G2775">
        <v>1</v>
      </c>
      <c r="H2775" s="2">
        <v>42897</v>
      </c>
      <c r="I2775" t="str">
        <f>VLOOKUP(Sales[[#This Row],[TerritoryKey]], Territories[], 2, FALSE)</f>
        <v>France</v>
      </c>
      <c r="J2775">
        <f>_xlfn.XLOOKUP(Sales[[#This Row],[ProductKey]], Products!$A:$A, Products!$J:$J)</f>
        <v>1105.81</v>
      </c>
      <c r="K2775">
        <f>_xlfn.XLOOKUP(Sales[[#This Row],[ProductKey]], Products!$A:$A, Products!$K:$K)</f>
        <v>2049.0981999999999</v>
      </c>
      <c r="L2775" s="1">
        <f>Sales[[#This Row],[ProductPrice]]*Sales[[#This Row],[OrderQuantity]]</f>
        <v>2049.0981999999999</v>
      </c>
      <c r="M2775" s="1">
        <f>Sales[[#This Row],[OrderQuantity]]</f>
        <v>1</v>
      </c>
      <c r="N2775" s="1">
        <f>1</f>
        <v>1</v>
      </c>
      <c r="O2775" s="1">
        <f>Sales[[#This Row],[TotalSales]]-Sales[[#This Row],[TotalCost]]</f>
        <v>943.28819999999996</v>
      </c>
      <c r="P2775" s="1">
        <f>Sales[[#This Row],[ProductCost]]*Sales[[#This Row],[OrderQuantity]]</f>
        <v>1105.81</v>
      </c>
      <c r="Q2775" s="1" t="str">
        <f>VLOOKUP(Sales[[#This Row],[ProductKey]], Products!$A$2:$D$1000, 4, FALSE)</f>
        <v>Mountain-200 Black, 38</v>
      </c>
    </row>
    <row r="2776" spans="1:17" x14ac:dyDescent="0.25">
      <c r="A2776" s="2">
        <v>37722</v>
      </c>
      <c r="B2776" s="1" t="s">
        <v>641</v>
      </c>
      <c r="C2776">
        <v>356</v>
      </c>
      <c r="D2776">
        <v>15921</v>
      </c>
      <c r="E2776">
        <v>7</v>
      </c>
      <c r="F2776">
        <v>1</v>
      </c>
      <c r="G2776">
        <v>1</v>
      </c>
      <c r="H2776" s="2">
        <v>42836</v>
      </c>
      <c r="I2776" t="str">
        <f>VLOOKUP(Sales[[#This Row],[TerritoryKey]], Territories[], 2, FALSE)</f>
        <v>France</v>
      </c>
      <c r="J2776">
        <f>_xlfn.XLOOKUP(Sales[[#This Row],[ProductKey]], Products!$A:$A, Products!$J:$J)</f>
        <v>1117.8559</v>
      </c>
      <c r="K2776">
        <f>_xlfn.XLOOKUP(Sales[[#This Row],[ProductKey]], Products!$A:$A, Products!$K:$K)</f>
        <v>2071.4196000000002</v>
      </c>
      <c r="L2776" s="1">
        <f>Sales[[#This Row],[ProductPrice]]*Sales[[#This Row],[OrderQuantity]]</f>
        <v>2071.4196000000002</v>
      </c>
      <c r="M2776" s="1">
        <f>Sales[[#This Row],[OrderQuantity]]</f>
        <v>1</v>
      </c>
      <c r="N2776" s="1">
        <f>1</f>
        <v>1</v>
      </c>
      <c r="O2776" s="1">
        <f>Sales[[#This Row],[TotalSales]]-Sales[[#This Row],[TotalCost]]</f>
        <v>953.56370000000015</v>
      </c>
      <c r="P2776" s="1">
        <f>Sales[[#This Row],[ProductCost]]*Sales[[#This Row],[OrderQuantity]]</f>
        <v>1117.8559</v>
      </c>
      <c r="Q2776" s="1" t="str">
        <f>VLOOKUP(Sales[[#This Row],[ProductKey]], Products!$A$2:$D$1000, 4, FALSE)</f>
        <v>Mountain-200 Silver, 46</v>
      </c>
    </row>
    <row r="2777" spans="1:17" x14ac:dyDescent="0.25">
      <c r="A2777" s="2">
        <v>37751</v>
      </c>
      <c r="B2777" s="1" t="s">
        <v>660</v>
      </c>
      <c r="C2777">
        <v>536</v>
      </c>
      <c r="D2777">
        <v>17800</v>
      </c>
      <c r="E2777">
        <v>7</v>
      </c>
      <c r="F2777">
        <v>1</v>
      </c>
      <c r="G2777">
        <v>1</v>
      </c>
      <c r="H2777" s="2">
        <v>42865</v>
      </c>
      <c r="I2777" t="str">
        <f>VLOOKUP(Sales[[#This Row],[TerritoryKey]], Territories[], 2, FALSE)</f>
        <v>France</v>
      </c>
      <c r="J2777">
        <f>_xlfn.XLOOKUP(Sales[[#This Row],[ProductKey]], Products!$A:$A, Products!$J:$J)</f>
        <v>11.2163</v>
      </c>
      <c r="K2777">
        <f>_xlfn.XLOOKUP(Sales[[#This Row],[ProductKey]], Products!$A:$A, Products!$K:$K)</f>
        <v>29.99</v>
      </c>
      <c r="L2777" s="1">
        <f>Sales[[#This Row],[ProductPrice]]*Sales[[#This Row],[OrderQuantity]]</f>
        <v>29.99</v>
      </c>
      <c r="M2777" s="1">
        <f>Sales[[#This Row],[OrderQuantity]]</f>
        <v>1</v>
      </c>
      <c r="N2777" s="1">
        <f>1</f>
        <v>1</v>
      </c>
      <c r="O2777" s="1">
        <f>Sales[[#This Row],[TotalSales]]-Sales[[#This Row],[TotalCost]]</f>
        <v>18.773699999999998</v>
      </c>
      <c r="P2777" s="1">
        <f>Sales[[#This Row],[ProductCost]]*Sales[[#This Row],[OrderQuantity]]</f>
        <v>11.2163</v>
      </c>
      <c r="Q2777" s="1" t="str">
        <f>VLOOKUP(Sales[[#This Row],[ProductKey]], Products!$A$2:$D$1000, 4, FALSE)</f>
        <v>ML Mountain Tire</v>
      </c>
    </row>
    <row r="2778" spans="1:17" x14ac:dyDescent="0.25">
      <c r="A2778" s="2">
        <v>37722</v>
      </c>
      <c r="B2778" s="1" t="s">
        <v>710</v>
      </c>
      <c r="C2778">
        <v>604</v>
      </c>
      <c r="D2778">
        <v>11483</v>
      </c>
      <c r="E2778">
        <v>7</v>
      </c>
      <c r="F2778">
        <v>1</v>
      </c>
      <c r="G2778">
        <v>1</v>
      </c>
      <c r="H2778" s="2">
        <v>42836</v>
      </c>
      <c r="I2778" t="str">
        <f>VLOOKUP(Sales[[#This Row],[TerritoryKey]], Territories[], 2, FALSE)</f>
        <v>France</v>
      </c>
      <c r="J2778">
        <f>_xlfn.XLOOKUP(Sales[[#This Row],[ProductKey]], Products!$A:$A, Products!$J:$J)</f>
        <v>343.64960000000002</v>
      </c>
      <c r="K2778">
        <f>_xlfn.XLOOKUP(Sales[[#This Row],[ProductKey]], Products!$A:$A, Products!$K:$K)</f>
        <v>539.99</v>
      </c>
      <c r="L2778" s="1">
        <f>Sales[[#This Row],[ProductPrice]]*Sales[[#This Row],[OrderQuantity]]</f>
        <v>539.99</v>
      </c>
      <c r="M2778" s="1">
        <f>Sales[[#This Row],[OrderQuantity]]</f>
        <v>1</v>
      </c>
      <c r="N2778" s="1">
        <f>1</f>
        <v>1</v>
      </c>
      <c r="O2778" s="1">
        <f>Sales[[#This Row],[TotalSales]]-Sales[[#This Row],[TotalCost]]</f>
        <v>196.34039999999999</v>
      </c>
      <c r="P2778" s="1">
        <f>Sales[[#This Row],[ProductCost]]*Sales[[#This Row],[OrderQuantity]]</f>
        <v>343.64960000000002</v>
      </c>
      <c r="Q2778" s="1" t="str">
        <f>VLOOKUP(Sales[[#This Row],[ProductKey]], Products!$A$2:$D$1000, 4, FALSE)</f>
        <v>Road-750 Black, 44</v>
      </c>
    </row>
    <row r="2779" spans="1:17" x14ac:dyDescent="0.25">
      <c r="A2779" s="2">
        <v>37751</v>
      </c>
      <c r="B2779" s="1" t="s">
        <v>755</v>
      </c>
      <c r="C2779">
        <v>476</v>
      </c>
      <c r="D2779">
        <v>15104</v>
      </c>
      <c r="E2779">
        <v>7</v>
      </c>
      <c r="F2779">
        <v>1</v>
      </c>
      <c r="G2779">
        <v>1</v>
      </c>
      <c r="H2779" s="2">
        <v>42865</v>
      </c>
      <c r="I2779" t="str">
        <f>VLOOKUP(Sales[[#This Row],[TerritoryKey]], Territories[], 2, FALSE)</f>
        <v>France</v>
      </c>
      <c r="J2779">
        <f>_xlfn.XLOOKUP(Sales[[#This Row],[ProductKey]], Products!$A:$A, Products!$J:$J)</f>
        <v>26.176300000000001</v>
      </c>
      <c r="K2779">
        <f>_xlfn.XLOOKUP(Sales[[#This Row],[ProductKey]], Products!$A:$A, Products!$K:$K)</f>
        <v>69.989999999999995</v>
      </c>
      <c r="L2779" s="1">
        <f>Sales[[#This Row],[ProductPrice]]*Sales[[#This Row],[OrderQuantity]]</f>
        <v>69.989999999999995</v>
      </c>
      <c r="M2779" s="1">
        <f>Sales[[#This Row],[OrderQuantity]]</f>
        <v>1</v>
      </c>
      <c r="N2779" s="1">
        <f>1</f>
        <v>1</v>
      </c>
      <c r="O2779" s="1">
        <f>Sales[[#This Row],[TotalSales]]-Sales[[#This Row],[TotalCost]]</f>
        <v>43.813699999999997</v>
      </c>
      <c r="P2779" s="1">
        <f>Sales[[#This Row],[ProductCost]]*Sales[[#This Row],[OrderQuantity]]</f>
        <v>26.176300000000001</v>
      </c>
      <c r="Q2779" s="1" t="str">
        <f>VLOOKUP(Sales[[#This Row],[ProductKey]], Products!$A$2:$D$1000, 4, FALSE)</f>
        <v>Women's Mountain Shorts, L</v>
      </c>
    </row>
    <row r="2780" spans="1:17" x14ac:dyDescent="0.25">
      <c r="A2780" s="2">
        <v>37752</v>
      </c>
      <c r="B2780" s="1" t="s">
        <v>757</v>
      </c>
      <c r="C2780">
        <v>356</v>
      </c>
      <c r="D2780">
        <v>12221</v>
      </c>
      <c r="E2780">
        <v>7</v>
      </c>
      <c r="F2780">
        <v>1</v>
      </c>
      <c r="G2780">
        <v>1</v>
      </c>
      <c r="H2780" s="2">
        <v>42866</v>
      </c>
      <c r="I2780" t="str">
        <f>VLOOKUP(Sales[[#This Row],[TerritoryKey]], Territories[], 2, FALSE)</f>
        <v>France</v>
      </c>
      <c r="J2780">
        <f>_xlfn.XLOOKUP(Sales[[#This Row],[ProductKey]], Products!$A:$A, Products!$J:$J)</f>
        <v>1117.8559</v>
      </c>
      <c r="K2780">
        <f>_xlfn.XLOOKUP(Sales[[#This Row],[ProductKey]], Products!$A:$A, Products!$K:$K)</f>
        <v>2071.4196000000002</v>
      </c>
      <c r="L2780" s="1">
        <f>Sales[[#This Row],[ProductPrice]]*Sales[[#This Row],[OrderQuantity]]</f>
        <v>2071.4196000000002</v>
      </c>
      <c r="M2780" s="1">
        <f>Sales[[#This Row],[OrderQuantity]]</f>
        <v>1</v>
      </c>
      <c r="N2780" s="1">
        <f>1</f>
        <v>1</v>
      </c>
      <c r="O2780" s="1">
        <f>Sales[[#This Row],[TotalSales]]-Sales[[#This Row],[TotalCost]]</f>
        <v>953.56370000000015</v>
      </c>
      <c r="P2780" s="1">
        <f>Sales[[#This Row],[ProductCost]]*Sales[[#This Row],[OrderQuantity]]</f>
        <v>1117.8559</v>
      </c>
      <c r="Q2780" s="1" t="str">
        <f>VLOOKUP(Sales[[#This Row],[ProductKey]], Products!$A$2:$D$1000, 4, FALSE)</f>
        <v>Mountain-200 Silver, 46</v>
      </c>
    </row>
    <row r="2781" spans="1:17" x14ac:dyDescent="0.25">
      <c r="A2781" s="2">
        <v>37845</v>
      </c>
      <c r="B2781" s="1" t="s">
        <v>762</v>
      </c>
      <c r="C2781">
        <v>362</v>
      </c>
      <c r="D2781">
        <v>15920</v>
      </c>
      <c r="E2781">
        <v>7</v>
      </c>
      <c r="F2781">
        <v>1</v>
      </c>
      <c r="G2781">
        <v>1</v>
      </c>
      <c r="H2781" s="2">
        <v>42959</v>
      </c>
      <c r="I2781" t="str">
        <f>VLOOKUP(Sales[[#This Row],[TerritoryKey]], Territories[], 2, FALSE)</f>
        <v>France</v>
      </c>
      <c r="J2781">
        <f>_xlfn.XLOOKUP(Sales[[#This Row],[ProductKey]], Products!$A:$A, Products!$J:$J)</f>
        <v>1105.81</v>
      </c>
      <c r="K2781">
        <f>_xlfn.XLOOKUP(Sales[[#This Row],[ProductKey]], Products!$A:$A, Products!$K:$K)</f>
        <v>2049.0981999999999</v>
      </c>
      <c r="L2781" s="1">
        <f>Sales[[#This Row],[ProductPrice]]*Sales[[#This Row],[OrderQuantity]]</f>
        <v>2049.0981999999999</v>
      </c>
      <c r="M2781" s="1">
        <f>Sales[[#This Row],[OrderQuantity]]</f>
        <v>1</v>
      </c>
      <c r="N2781" s="1">
        <f>1</f>
        <v>1</v>
      </c>
      <c r="O2781" s="1">
        <f>Sales[[#This Row],[TotalSales]]-Sales[[#This Row],[TotalCost]]</f>
        <v>943.28819999999996</v>
      </c>
      <c r="P2781" s="1">
        <f>Sales[[#This Row],[ProductCost]]*Sales[[#This Row],[OrderQuantity]]</f>
        <v>1105.81</v>
      </c>
      <c r="Q2781" s="1" t="str">
        <f>VLOOKUP(Sales[[#This Row],[ProductKey]], Products!$A$2:$D$1000, 4, FALSE)</f>
        <v>Mountain-200 Black, 46</v>
      </c>
    </row>
    <row r="2782" spans="1:17" x14ac:dyDescent="0.25">
      <c r="A2782" s="2">
        <v>37812</v>
      </c>
      <c r="B2782" s="1" t="s">
        <v>785</v>
      </c>
      <c r="C2782">
        <v>360</v>
      </c>
      <c r="D2782">
        <v>12255</v>
      </c>
      <c r="E2782">
        <v>7</v>
      </c>
      <c r="F2782">
        <v>1</v>
      </c>
      <c r="G2782">
        <v>1</v>
      </c>
      <c r="H2782" s="2">
        <v>42926</v>
      </c>
      <c r="I2782" t="str">
        <f>VLOOKUP(Sales[[#This Row],[TerritoryKey]], Territories[], 2, FALSE)</f>
        <v>France</v>
      </c>
      <c r="J2782">
        <f>_xlfn.XLOOKUP(Sales[[#This Row],[ProductKey]], Products!$A:$A, Products!$J:$J)</f>
        <v>1105.81</v>
      </c>
      <c r="K2782">
        <f>_xlfn.XLOOKUP(Sales[[#This Row],[ProductKey]], Products!$A:$A, Products!$K:$K)</f>
        <v>2049.0981999999999</v>
      </c>
      <c r="L2782" s="1">
        <f>Sales[[#This Row],[ProductPrice]]*Sales[[#This Row],[OrderQuantity]]</f>
        <v>2049.0981999999999</v>
      </c>
      <c r="M2782" s="1">
        <f>Sales[[#This Row],[OrderQuantity]]</f>
        <v>1</v>
      </c>
      <c r="N2782" s="1">
        <f>1</f>
        <v>1</v>
      </c>
      <c r="O2782" s="1">
        <f>Sales[[#This Row],[TotalSales]]-Sales[[#This Row],[TotalCost]]</f>
        <v>943.28819999999996</v>
      </c>
      <c r="P2782" s="1">
        <f>Sales[[#This Row],[ProductCost]]*Sales[[#This Row],[OrderQuantity]]</f>
        <v>1105.81</v>
      </c>
      <c r="Q2782" s="1" t="str">
        <f>VLOOKUP(Sales[[#This Row],[ProductKey]], Products!$A$2:$D$1000, 4, FALSE)</f>
        <v>Mountain-200 Black, 42</v>
      </c>
    </row>
    <row r="2783" spans="1:17" x14ac:dyDescent="0.25">
      <c r="A2783" s="2">
        <v>37782</v>
      </c>
      <c r="B2783" s="1" t="s">
        <v>841</v>
      </c>
      <c r="C2783">
        <v>595</v>
      </c>
      <c r="D2783">
        <v>14966</v>
      </c>
      <c r="E2783">
        <v>7</v>
      </c>
      <c r="F2783">
        <v>1</v>
      </c>
      <c r="G2783">
        <v>1</v>
      </c>
      <c r="H2783" s="2">
        <v>42896</v>
      </c>
      <c r="I2783" t="str">
        <f>VLOOKUP(Sales[[#This Row],[TerritoryKey]], Territories[], 2, FALSE)</f>
        <v>France</v>
      </c>
      <c r="J2783">
        <f>_xlfn.XLOOKUP(Sales[[#This Row],[ProductKey]], Products!$A:$A, Products!$J:$J)</f>
        <v>308.21789999999999</v>
      </c>
      <c r="K2783">
        <f>_xlfn.XLOOKUP(Sales[[#This Row],[ProductKey]], Products!$A:$A, Products!$K:$K)</f>
        <v>564.99</v>
      </c>
      <c r="L2783" s="1">
        <f>Sales[[#This Row],[ProductPrice]]*Sales[[#This Row],[OrderQuantity]]</f>
        <v>564.99</v>
      </c>
      <c r="M2783" s="1">
        <f>Sales[[#This Row],[OrderQuantity]]</f>
        <v>1</v>
      </c>
      <c r="N2783" s="1">
        <f>1</f>
        <v>1</v>
      </c>
      <c r="O2783" s="1">
        <f>Sales[[#This Row],[TotalSales]]-Sales[[#This Row],[TotalCost]]</f>
        <v>256.77210000000002</v>
      </c>
      <c r="P2783" s="1">
        <f>Sales[[#This Row],[ProductCost]]*Sales[[#This Row],[OrderQuantity]]</f>
        <v>308.21789999999999</v>
      </c>
      <c r="Q2783" s="1" t="str">
        <f>VLOOKUP(Sales[[#This Row],[ProductKey]], Products!$A$2:$D$1000, 4, FALSE)</f>
        <v>Mountain-500 Silver, 52</v>
      </c>
    </row>
    <row r="2784" spans="1:17" x14ac:dyDescent="0.25">
      <c r="A2784" s="2">
        <v>37844</v>
      </c>
      <c r="B2784" s="1" t="s">
        <v>844</v>
      </c>
      <c r="C2784">
        <v>573</v>
      </c>
      <c r="D2784">
        <v>13605</v>
      </c>
      <c r="E2784">
        <v>7</v>
      </c>
      <c r="F2784">
        <v>1</v>
      </c>
      <c r="G2784">
        <v>1</v>
      </c>
      <c r="H2784" s="2">
        <v>42958</v>
      </c>
      <c r="I2784" t="str">
        <f>VLOOKUP(Sales[[#This Row],[TerritoryKey]], Territories[], 2, FALSE)</f>
        <v>France</v>
      </c>
      <c r="J2784">
        <f>_xlfn.XLOOKUP(Sales[[#This Row],[ProductKey]], Products!$A:$A, Products!$J:$J)</f>
        <v>1481.9378999999999</v>
      </c>
      <c r="K2784">
        <f>_xlfn.XLOOKUP(Sales[[#This Row],[ProductKey]], Products!$A:$A, Products!$K:$K)</f>
        <v>2384.0700000000002</v>
      </c>
      <c r="L2784" s="1">
        <f>Sales[[#This Row],[ProductPrice]]*Sales[[#This Row],[OrderQuantity]]</f>
        <v>2384.0700000000002</v>
      </c>
      <c r="M2784" s="1">
        <f>Sales[[#This Row],[OrderQuantity]]</f>
        <v>1</v>
      </c>
      <c r="N2784" s="1">
        <f>1</f>
        <v>1</v>
      </c>
      <c r="O2784" s="1">
        <f>Sales[[#This Row],[TotalSales]]-Sales[[#This Row],[TotalCost]]</f>
        <v>902.13210000000026</v>
      </c>
      <c r="P2784" s="1">
        <f>Sales[[#This Row],[ProductCost]]*Sales[[#This Row],[OrderQuantity]]</f>
        <v>1481.9378999999999</v>
      </c>
      <c r="Q2784" s="1" t="str">
        <f>VLOOKUP(Sales[[#This Row],[ProductKey]], Products!$A$2:$D$1000, 4, FALSE)</f>
        <v>Touring-1000 Blue, 46</v>
      </c>
    </row>
    <row r="2785" spans="1:17" x14ac:dyDescent="0.25">
      <c r="A2785" s="2">
        <v>37633</v>
      </c>
      <c r="B2785" s="1" t="s">
        <v>888</v>
      </c>
      <c r="C2785">
        <v>604</v>
      </c>
      <c r="D2785">
        <v>22471</v>
      </c>
      <c r="E2785">
        <v>7</v>
      </c>
      <c r="F2785">
        <v>1</v>
      </c>
      <c r="G2785">
        <v>1</v>
      </c>
      <c r="H2785" s="2">
        <v>42747</v>
      </c>
      <c r="I2785" t="str">
        <f>VLOOKUP(Sales[[#This Row],[TerritoryKey]], Territories[], 2, FALSE)</f>
        <v>France</v>
      </c>
      <c r="J2785">
        <f>_xlfn.XLOOKUP(Sales[[#This Row],[ProductKey]], Products!$A:$A, Products!$J:$J)</f>
        <v>343.64960000000002</v>
      </c>
      <c r="K2785">
        <f>_xlfn.XLOOKUP(Sales[[#This Row],[ProductKey]], Products!$A:$A, Products!$K:$K)</f>
        <v>539.99</v>
      </c>
      <c r="L2785" s="1">
        <f>Sales[[#This Row],[ProductPrice]]*Sales[[#This Row],[OrderQuantity]]</f>
        <v>539.99</v>
      </c>
      <c r="M2785" s="1">
        <f>Sales[[#This Row],[OrderQuantity]]</f>
        <v>1</v>
      </c>
      <c r="N2785" s="1">
        <f>1</f>
        <v>1</v>
      </c>
      <c r="O2785" s="1">
        <f>Sales[[#This Row],[TotalSales]]-Sales[[#This Row],[TotalCost]]</f>
        <v>196.34039999999999</v>
      </c>
      <c r="P2785" s="1">
        <f>Sales[[#This Row],[ProductCost]]*Sales[[#This Row],[OrderQuantity]]</f>
        <v>343.64960000000002</v>
      </c>
      <c r="Q2785" s="1" t="str">
        <f>VLOOKUP(Sales[[#This Row],[ProductKey]], Products!$A$2:$D$1000, 4, FALSE)</f>
        <v>Road-750 Black, 44</v>
      </c>
    </row>
    <row r="2786" spans="1:17" x14ac:dyDescent="0.25">
      <c r="A2786" s="2">
        <v>37905</v>
      </c>
      <c r="B2786" s="1" t="s">
        <v>940</v>
      </c>
      <c r="C2786">
        <v>385</v>
      </c>
      <c r="D2786">
        <v>20061</v>
      </c>
      <c r="E2786">
        <v>7</v>
      </c>
      <c r="F2786">
        <v>1</v>
      </c>
      <c r="G2786">
        <v>1</v>
      </c>
      <c r="H2786" s="2">
        <v>43019</v>
      </c>
      <c r="I2786" t="str">
        <f>VLOOKUP(Sales[[#This Row],[TerritoryKey]], Territories[], 2, FALSE)</f>
        <v>France</v>
      </c>
      <c r="J2786">
        <f>_xlfn.XLOOKUP(Sales[[#This Row],[ProductKey]], Products!$A:$A, Products!$J:$J)</f>
        <v>605.64919999999995</v>
      </c>
      <c r="K2786">
        <f>_xlfn.XLOOKUP(Sales[[#This Row],[ProductKey]], Products!$A:$A, Products!$K:$K)</f>
        <v>1000.4375</v>
      </c>
      <c r="L2786" s="1">
        <f>Sales[[#This Row],[ProductPrice]]*Sales[[#This Row],[OrderQuantity]]</f>
        <v>1000.4375</v>
      </c>
      <c r="M2786" s="1">
        <f>Sales[[#This Row],[OrderQuantity]]</f>
        <v>1</v>
      </c>
      <c r="N2786" s="1">
        <f>1</f>
        <v>1</v>
      </c>
      <c r="O2786" s="1">
        <f>Sales[[#This Row],[TotalSales]]-Sales[[#This Row],[TotalCost]]</f>
        <v>394.78830000000005</v>
      </c>
      <c r="P2786" s="1">
        <f>Sales[[#This Row],[ProductCost]]*Sales[[#This Row],[OrderQuantity]]</f>
        <v>605.64919999999995</v>
      </c>
      <c r="Q2786" s="1" t="str">
        <f>VLOOKUP(Sales[[#This Row],[ProductKey]], Products!$A$2:$D$1000, 4, FALSE)</f>
        <v>Road-550-W Yellow, 42</v>
      </c>
    </row>
    <row r="2787" spans="1:17" x14ac:dyDescent="0.25">
      <c r="A2787" s="2">
        <v>38139</v>
      </c>
      <c r="B2787" s="1" t="s">
        <v>975</v>
      </c>
      <c r="C2787">
        <v>537</v>
      </c>
      <c r="D2787">
        <v>16586</v>
      </c>
      <c r="E2787">
        <v>7</v>
      </c>
      <c r="F2787">
        <v>1</v>
      </c>
      <c r="G2787">
        <v>1</v>
      </c>
      <c r="H2787" s="2">
        <v>43252</v>
      </c>
      <c r="I2787" t="str">
        <f>VLOOKUP(Sales[[#This Row],[TerritoryKey]], Territories[], 2, FALSE)</f>
        <v>France</v>
      </c>
      <c r="J2787">
        <f>_xlfn.XLOOKUP(Sales[[#This Row],[ProductKey]], Products!$A:$A, Products!$J:$J)</f>
        <v>13.09</v>
      </c>
      <c r="K2787">
        <f>_xlfn.XLOOKUP(Sales[[#This Row],[ProductKey]], Products!$A:$A, Products!$K:$K)</f>
        <v>35</v>
      </c>
      <c r="L2787" s="1">
        <f>Sales[[#This Row],[ProductPrice]]*Sales[[#This Row],[OrderQuantity]]</f>
        <v>35</v>
      </c>
      <c r="M2787" s="1">
        <f>Sales[[#This Row],[OrderQuantity]]</f>
        <v>1</v>
      </c>
      <c r="N2787" s="1">
        <f>1</f>
        <v>1</v>
      </c>
      <c r="O2787" s="1">
        <f>Sales[[#This Row],[TotalSales]]-Sales[[#This Row],[TotalCost]]</f>
        <v>21.91</v>
      </c>
      <c r="P2787" s="1">
        <f>Sales[[#This Row],[ProductCost]]*Sales[[#This Row],[OrderQuantity]]</f>
        <v>13.09</v>
      </c>
      <c r="Q2787" s="1" t="str">
        <f>VLOOKUP(Sales[[#This Row],[ProductKey]], Products!$A$2:$D$1000, 4, FALSE)</f>
        <v>HL Mountain Tire</v>
      </c>
    </row>
    <row r="2788" spans="1:17" x14ac:dyDescent="0.25">
      <c r="A2788" s="2">
        <v>38261</v>
      </c>
      <c r="B2788" s="1" t="s">
        <v>1013</v>
      </c>
      <c r="C2788">
        <v>354</v>
      </c>
      <c r="D2788">
        <v>15623</v>
      </c>
      <c r="E2788">
        <v>7</v>
      </c>
      <c r="F2788">
        <v>1</v>
      </c>
      <c r="G2788">
        <v>1</v>
      </c>
      <c r="H2788" s="2">
        <v>43374</v>
      </c>
      <c r="I2788" t="str">
        <f>VLOOKUP(Sales[[#This Row],[TerritoryKey]], Territories[], 2, FALSE)</f>
        <v>France</v>
      </c>
      <c r="J2788">
        <f>_xlfn.XLOOKUP(Sales[[#This Row],[ProductKey]], Products!$A:$A, Products!$J:$J)</f>
        <v>1117.8559</v>
      </c>
      <c r="K2788">
        <f>_xlfn.XLOOKUP(Sales[[#This Row],[ProductKey]], Products!$A:$A, Products!$K:$K)</f>
        <v>2071.4196000000002</v>
      </c>
      <c r="L2788" s="1">
        <f>Sales[[#This Row],[ProductPrice]]*Sales[[#This Row],[OrderQuantity]]</f>
        <v>2071.4196000000002</v>
      </c>
      <c r="M2788" s="1">
        <f>Sales[[#This Row],[OrderQuantity]]</f>
        <v>1</v>
      </c>
      <c r="N2788" s="1">
        <f>1</f>
        <v>1</v>
      </c>
      <c r="O2788" s="1">
        <f>Sales[[#This Row],[TotalSales]]-Sales[[#This Row],[TotalCost]]</f>
        <v>953.56370000000015</v>
      </c>
      <c r="P2788" s="1">
        <f>Sales[[#This Row],[ProductCost]]*Sales[[#This Row],[OrderQuantity]]</f>
        <v>1117.8559</v>
      </c>
      <c r="Q2788" s="1" t="str">
        <f>VLOOKUP(Sales[[#This Row],[ProductKey]], Products!$A$2:$D$1000, 4, FALSE)</f>
        <v>Mountain-200 Silver, 42</v>
      </c>
    </row>
    <row r="2789" spans="1:17" x14ac:dyDescent="0.25">
      <c r="A2789" s="2">
        <v>37632</v>
      </c>
      <c r="B2789" s="1" t="s">
        <v>1198</v>
      </c>
      <c r="C2789">
        <v>530</v>
      </c>
      <c r="D2789">
        <v>27962</v>
      </c>
      <c r="E2789">
        <v>7</v>
      </c>
      <c r="F2789">
        <v>1</v>
      </c>
      <c r="G2789">
        <v>1</v>
      </c>
      <c r="H2789" s="2">
        <v>42746</v>
      </c>
      <c r="I2789" t="str">
        <f>VLOOKUP(Sales[[#This Row],[TerritoryKey]], Territories[], 2, FALSE)</f>
        <v>France</v>
      </c>
      <c r="J2789">
        <f>_xlfn.XLOOKUP(Sales[[#This Row],[ProductKey]], Products!$A:$A, Products!$J:$J)</f>
        <v>1.8663000000000001</v>
      </c>
      <c r="K2789">
        <f>_xlfn.XLOOKUP(Sales[[#This Row],[ProductKey]], Products!$A:$A, Products!$K:$K)</f>
        <v>4.99</v>
      </c>
      <c r="L2789" s="1">
        <f>Sales[[#This Row],[ProductPrice]]*Sales[[#This Row],[OrderQuantity]]</f>
        <v>4.99</v>
      </c>
      <c r="M2789" s="1">
        <f>Sales[[#This Row],[OrderQuantity]]</f>
        <v>1</v>
      </c>
      <c r="N2789" s="1">
        <f>1</f>
        <v>1</v>
      </c>
      <c r="O2789" s="1">
        <f>Sales[[#This Row],[TotalSales]]-Sales[[#This Row],[TotalCost]]</f>
        <v>3.1237000000000004</v>
      </c>
      <c r="P2789" s="1">
        <f>Sales[[#This Row],[ProductCost]]*Sales[[#This Row],[OrderQuantity]]</f>
        <v>1.8663000000000001</v>
      </c>
      <c r="Q2789" s="1" t="str">
        <f>VLOOKUP(Sales[[#This Row],[ProductKey]], Products!$A$2:$D$1000, 4, FALSE)</f>
        <v>Touring Tire Tube</v>
      </c>
    </row>
    <row r="2790" spans="1:17" x14ac:dyDescent="0.25">
      <c r="A2790" s="2">
        <v>37904</v>
      </c>
      <c r="B2790" s="1" t="s">
        <v>1224</v>
      </c>
      <c r="C2790">
        <v>373</v>
      </c>
      <c r="D2790">
        <v>14185</v>
      </c>
      <c r="E2790">
        <v>7</v>
      </c>
      <c r="F2790">
        <v>1</v>
      </c>
      <c r="G2790">
        <v>1</v>
      </c>
      <c r="H2790" s="2">
        <v>43018</v>
      </c>
      <c r="I2790" t="str">
        <f>VLOOKUP(Sales[[#This Row],[TerritoryKey]], Territories[], 2, FALSE)</f>
        <v>France</v>
      </c>
      <c r="J2790">
        <f>_xlfn.XLOOKUP(Sales[[#This Row],[ProductKey]], Products!$A:$A, Products!$J:$J)</f>
        <v>1320.6838</v>
      </c>
      <c r="K2790">
        <f>_xlfn.XLOOKUP(Sales[[#This Row],[ProductKey]], Products!$A:$A, Products!$K:$K)</f>
        <v>2181.5625</v>
      </c>
      <c r="L2790" s="1">
        <f>Sales[[#This Row],[ProductPrice]]*Sales[[#This Row],[OrderQuantity]]</f>
        <v>2181.5625</v>
      </c>
      <c r="M2790" s="1">
        <f>Sales[[#This Row],[OrderQuantity]]</f>
        <v>1</v>
      </c>
      <c r="N2790" s="1">
        <f>1</f>
        <v>1</v>
      </c>
      <c r="O2790" s="1">
        <f>Sales[[#This Row],[TotalSales]]-Sales[[#This Row],[TotalCost]]</f>
        <v>860.87869999999998</v>
      </c>
      <c r="P2790" s="1">
        <f>Sales[[#This Row],[ProductCost]]*Sales[[#This Row],[OrderQuantity]]</f>
        <v>1320.6838</v>
      </c>
      <c r="Q2790" s="1" t="str">
        <f>VLOOKUP(Sales[[#This Row],[ProductKey]], Products!$A$2:$D$1000, 4, FALSE)</f>
        <v>Road-250 Black, 44</v>
      </c>
    </row>
    <row r="2791" spans="1:17" x14ac:dyDescent="0.25">
      <c r="A2791" s="2">
        <v>38261</v>
      </c>
      <c r="B2791" s="1" t="s">
        <v>1238</v>
      </c>
      <c r="C2791">
        <v>605</v>
      </c>
      <c r="D2791">
        <v>11417</v>
      </c>
      <c r="E2791">
        <v>7</v>
      </c>
      <c r="F2791">
        <v>1</v>
      </c>
      <c r="G2791">
        <v>1</v>
      </c>
      <c r="H2791" s="2">
        <v>43374</v>
      </c>
      <c r="I2791" t="str">
        <f>VLOOKUP(Sales[[#This Row],[TerritoryKey]], Territories[], 2, FALSE)</f>
        <v>France</v>
      </c>
      <c r="J2791">
        <f>_xlfn.XLOOKUP(Sales[[#This Row],[ProductKey]], Products!$A:$A, Products!$J:$J)</f>
        <v>343.64960000000002</v>
      </c>
      <c r="K2791">
        <f>_xlfn.XLOOKUP(Sales[[#This Row],[ProductKey]], Products!$A:$A, Products!$K:$K)</f>
        <v>539.99</v>
      </c>
      <c r="L2791" s="1">
        <f>Sales[[#This Row],[ProductPrice]]*Sales[[#This Row],[OrderQuantity]]</f>
        <v>539.99</v>
      </c>
      <c r="M2791" s="1">
        <f>Sales[[#This Row],[OrderQuantity]]</f>
        <v>1</v>
      </c>
      <c r="N2791" s="1">
        <f>1</f>
        <v>1</v>
      </c>
      <c r="O2791" s="1">
        <f>Sales[[#This Row],[TotalSales]]-Sales[[#This Row],[TotalCost]]</f>
        <v>196.34039999999999</v>
      </c>
      <c r="P2791" s="1">
        <f>Sales[[#This Row],[ProductCost]]*Sales[[#This Row],[OrderQuantity]]</f>
        <v>343.64960000000002</v>
      </c>
      <c r="Q2791" s="1" t="str">
        <f>VLOOKUP(Sales[[#This Row],[ProductKey]], Products!$A$2:$D$1000, 4, FALSE)</f>
        <v>Road-750 Black, 48</v>
      </c>
    </row>
    <row r="2792" spans="1:17" x14ac:dyDescent="0.25">
      <c r="A2792" s="2">
        <v>38169</v>
      </c>
      <c r="B2792" s="1" t="s">
        <v>1257</v>
      </c>
      <c r="C2792">
        <v>358</v>
      </c>
      <c r="D2792">
        <v>17188</v>
      </c>
      <c r="E2792">
        <v>7</v>
      </c>
      <c r="F2792">
        <v>1</v>
      </c>
      <c r="G2792">
        <v>1</v>
      </c>
      <c r="H2792" s="2">
        <v>43282</v>
      </c>
      <c r="I2792" t="str">
        <f>VLOOKUP(Sales[[#This Row],[TerritoryKey]], Territories[], 2, FALSE)</f>
        <v>France</v>
      </c>
      <c r="J2792">
        <f>_xlfn.XLOOKUP(Sales[[#This Row],[ProductKey]], Products!$A:$A, Products!$J:$J)</f>
        <v>1105.81</v>
      </c>
      <c r="K2792">
        <f>_xlfn.XLOOKUP(Sales[[#This Row],[ProductKey]], Products!$A:$A, Products!$K:$K)</f>
        <v>2049.0981999999999</v>
      </c>
      <c r="L2792" s="1">
        <f>Sales[[#This Row],[ProductPrice]]*Sales[[#This Row],[OrderQuantity]]</f>
        <v>2049.0981999999999</v>
      </c>
      <c r="M2792" s="1">
        <f>Sales[[#This Row],[OrderQuantity]]</f>
        <v>1</v>
      </c>
      <c r="N2792" s="1">
        <f>1</f>
        <v>1</v>
      </c>
      <c r="O2792" s="1">
        <f>Sales[[#This Row],[TotalSales]]-Sales[[#This Row],[TotalCost]]</f>
        <v>943.28819999999996</v>
      </c>
      <c r="P2792" s="1">
        <f>Sales[[#This Row],[ProductCost]]*Sales[[#This Row],[OrderQuantity]]</f>
        <v>1105.81</v>
      </c>
      <c r="Q2792" s="1" t="str">
        <f>VLOOKUP(Sales[[#This Row],[ProductKey]], Products!$A$2:$D$1000, 4, FALSE)</f>
        <v>Mountain-200 Black, 38</v>
      </c>
    </row>
    <row r="2793" spans="1:17" x14ac:dyDescent="0.25">
      <c r="A2793" s="2">
        <v>37784</v>
      </c>
      <c r="B2793" s="1" t="s">
        <v>1259</v>
      </c>
      <c r="C2793">
        <v>538</v>
      </c>
      <c r="D2793">
        <v>22314</v>
      </c>
      <c r="E2793">
        <v>7</v>
      </c>
      <c r="F2793">
        <v>1</v>
      </c>
      <c r="G2793">
        <v>1</v>
      </c>
      <c r="H2793" s="2">
        <v>42898</v>
      </c>
      <c r="I2793" t="str">
        <f>VLOOKUP(Sales[[#This Row],[TerritoryKey]], Territories[], 2, FALSE)</f>
        <v>France</v>
      </c>
      <c r="J2793">
        <f>_xlfn.XLOOKUP(Sales[[#This Row],[ProductKey]], Products!$A:$A, Products!$J:$J)</f>
        <v>8.0373000000000001</v>
      </c>
      <c r="K2793">
        <f>_xlfn.XLOOKUP(Sales[[#This Row],[ProductKey]], Products!$A:$A, Products!$K:$K)</f>
        <v>21.49</v>
      </c>
      <c r="L2793" s="1">
        <f>Sales[[#This Row],[ProductPrice]]*Sales[[#This Row],[OrderQuantity]]</f>
        <v>21.49</v>
      </c>
      <c r="M2793" s="1">
        <f>Sales[[#This Row],[OrderQuantity]]</f>
        <v>1</v>
      </c>
      <c r="N2793" s="1">
        <f>1</f>
        <v>1</v>
      </c>
      <c r="O2793" s="1">
        <f>Sales[[#This Row],[TotalSales]]-Sales[[#This Row],[TotalCost]]</f>
        <v>13.452699999999998</v>
      </c>
      <c r="P2793" s="1">
        <f>Sales[[#This Row],[ProductCost]]*Sales[[#This Row],[OrderQuantity]]</f>
        <v>8.0373000000000001</v>
      </c>
      <c r="Q2793" s="1" t="str">
        <f>VLOOKUP(Sales[[#This Row],[ProductKey]], Products!$A$2:$D$1000, 4, FALSE)</f>
        <v>LL Road Tire</v>
      </c>
    </row>
    <row r="2794" spans="1:17" x14ac:dyDescent="0.25">
      <c r="A2794" s="2">
        <v>37752</v>
      </c>
      <c r="B2794" s="1" t="s">
        <v>1280</v>
      </c>
      <c r="C2794">
        <v>606</v>
      </c>
      <c r="D2794">
        <v>22487</v>
      </c>
      <c r="E2794">
        <v>7</v>
      </c>
      <c r="F2794">
        <v>1</v>
      </c>
      <c r="G2794">
        <v>1</v>
      </c>
      <c r="H2794" s="2">
        <v>42866</v>
      </c>
      <c r="I2794" t="str">
        <f>VLOOKUP(Sales[[#This Row],[TerritoryKey]], Territories[], 2, FALSE)</f>
        <v>France</v>
      </c>
      <c r="J2794">
        <f>_xlfn.XLOOKUP(Sales[[#This Row],[ProductKey]], Products!$A:$A, Products!$J:$J)</f>
        <v>343.64960000000002</v>
      </c>
      <c r="K2794">
        <f>_xlfn.XLOOKUP(Sales[[#This Row],[ProductKey]], Products!$A:$A, Products!$K:$K)</f>
        <v>539.99</v>
      </c>
      <c r="L2794" s="1">
        <f>Sales[[#This Row],[ProductPrice]]*Sales[[#This Row],[OrderQuantity]]</f>
        <v>539.99</v>
      </c>
      <c r="M2794" s="1">
        <f>Sales[[#This Row],[OrderQuantity]]</f>
        <v>1</v>
      </c>
      <c r="N2794" s="1">
        <f>1</f>
        <v>1</v>
      </c>
      <c r="O2794" s="1">
        <f>Sales[[#This Row],[TotalSales]]-Sales[[#This Row],[TotalCost]]</f>
        <v>196.34039999999999</v>
      </c>
      <c r="P2794" s="1">
        <f>Sales[[#This Row],[ProductCost]]*Sales[[#This Row],[OrderQuantity]]</f>
        <v>343.64960000000002</v>
      </c>
      <c r="Q2794" s="1" t="str">
        <f>VLOOKUP(Sales[[#This Row],[ProductKey]], Products!$A$2:$D$1000, 4, FALSE)</f>
        <v>Road-750 Black, 52</v>
      </c>
    </row>
    <row r="2795" spans="1:17" x14ac:dyDescent="0.25">
      <c r="A2795" s="2">
        <v>37906</v>
      </c>
      <c r="B2795" s="1" t="s">
        <v>1290</v>
      </c>
      <c r="C2795">
        <v>385</v>
      </c>
      <c r="D2795">
        <v>28393</v>
      </c>
      <c r="E2795">
        <v>7</v>
      </c>
      <c r="F2795">
        <v>1</v>
      </c>
      <c r="G2795">
        <v>1</v>
      </c>
      <c r="H2795" s="2">
        <v>43020</v>
      </c>
      <c r="I2795" t="str">
        <f>VLOOKUP(Sales[[#This Row],[TerritoryKey]], Territories[], 2, FALSE)</f>
        <v>France</v>
      </c>
      <c r="J2795">
        <f>_xlfn.XLOOKUP(Sales[[#This Row],[ProductKey]], Products!$A:$A, Products!$J:$J)</f>
        <v>605.64919999999995</v>
      </c>
      <c r="K2795">
        <f>_xlfn.XLOOKUP(Sales[[#This Row],[ProductKey]], Products!$A:$A, Products!$K:$K)</f>
        <v>1000.4375</v>
      </c>
      <c r="L2795" s="1">
        <f>Sales[[#This Row],[ProductPrice]]*Sales[[#This Row],[OrderQuantity]]</f>
        <v>1000.4375</v>
      </c>
      <c r="M2795" s="1">
        <f>Sales[[#This Row],[OrderQuantity]]</f>
        <v>1</v>
      </c>
      <c r="N2795" s="1">
        <f>1</f>
        <v>1</v>
      </c>
      <c r="O2795" s="1">
        <f>Sales[[#This Row],[TotalSales]]-Sales[[#This Row],[TotalCost]]</f>
        <v>394.78830000000005</v>
      </c>
      <c r="P2795" s="1">
        <f>Sales[[#This Row],[ProductCost]]*Sales[[#This Row],[OrderQuantity]]</f>
        <v>605.64919999999995</v>
      </c>
      <c r="Q2795" s="1" t="str">
        <f>VLOOKUP(Sales[[#This Row],[ProductKey]], Products!$A$2:$D$1000, 4, FALSE)</f>
        <v>Road-550-W Yellow, 42</v>
      </c>
    </row>
    <row r="2796" spans="1:17" x14ac:dyDescent="0.25">
      <c r="A2796" s="2">
        <v>38139</v>
      </c>
      <c r="B2796" s="1" t="s">
        <v>1291</v>
      </c>
      <c r="C2796">
        <v>590</v>
      </c>
      <c r="D2796">
        <v>14170</v>
      </c>
      <c r="E2796">
        <v>7</v>
      </c>
      <c r="F2796">
        <v>1</v>
      </c>
      <c r="G2796">
        <v>1</v>
      </c>
      <c r="H2796" s="2">
        <v>43252</v>
      </c>
      <c r="I2796" t="str">
        <f>VLOOKUP(Sales[[#This Row],[TerritoryKey]], Territories[], 2, FALSE)</f>
        <v>France</v>
      </c>
      <c r="J2796">
        <f>_xlfn.XLOOKUP(Sales[[#This Row],[ProductKey]], Products!$A:$A, Products!$J:$J)</f>
        <v>419.77839999999998</v>
      </c>
      <c r="K2796">
        <f>_xlfn.XLOOKUP(Sales[[#This Row],[ProductKey]], Products!$A:$A, Products!$K:$K)</f>
        <v>769.49</v>
      </c>
      <c r="L2796" s="1">
        <f>Sales[[#This Row],[ProductPrice]]*Sales[[#This Row],[OrderQuantity]]</f>
        <v>769.49</v>
      </c>
      <c r="M2796" s="1">
        <f>Sales[[#This Row],[OrderQuantity]]</f>
        <v>1</v>
      </c>
      <c r="N2796" s="1">
        <f>1</f>
        <v>1</v>
      </c>
      <c r="O2796" s="1">
        <f>Sales[[#This Row],[TotalSales]]-Sales[[#This Row],[TotalCost]]</f>
        <v>349.71160000000003</v>
      </c>
      <c r="P2796" s="1">
        <f>Sales[[#This Row],[ProductCost]]*Sales[[#This Row],[OrderQuantity]]</f>
        <v>419.77839999999998</v>
      </c>
      <c r="Q2796" s="1" t="str">
        <f>VLOOKUP(Sales[[#This Row],[ProductKey]], Products!$A$2:$D$1000, 4, FALSE)</f>
        <v>Mountain-400-W Silver, 46</v>
      </c>
    </row>
    <row r="2797" spans="1:17" x14ac:dyDescent="0.25">
      <c r="A2797" s="2">
        <v>37691</v>
      </c>
      <c r="B2797" s="1" t="s">
        <v>1341</v>
      </c>
      <c r="C2797">
        <v>375</v>
      </c>
      <c r="D2797">
        <v>13575</v>
      </c>
      <c r="E2797">
        <v>7</v>
      </c>
      <c r="F2797">
        <v>1</v>
      </c>
      <c r="G2797">
        <v>1</v>
      </c>
      <c r="H2797" s="2">
        <v>42805</v>
      </c>
      <c r="I2797" t="str">
        <f>VLOOKUP(Sales[[#This Row],[TerritoryKey]], Territories[], 2, FALSE)</f>
        <v>France</v>
      </c>
      <c r="J2797">
        <f>_xlfn.XLOOKUP(Sales[[#This Row],[ProductKey]], Products!$A:$A, Products!$J:$J)</f>
        <v>1320.6838</v>
      </c>
      <c r="K2797">
        <f>_xlfn.XLOOKUP(Sales[[#This Row],[ProductKey]], Products!$A:$A, Products!$K:$K)</f>
        <v>2181.5625</v>
      </c>
      <c r="L2797" s="1">
        <f>Sales[[#This Row],[ProductPrice]]*Sales[[#This Row],[OrderQuantity]]</f>
        <v>2181.5625</v>
      </c>
      <c r="M2797" s="1">
        <f>Sales[[#This Row],[OrderQuantity]]</f>
        <v>1</v>
      </c>
      <c r="N2797" s="1">
        <f>1</f>
        <v>1</v>
      </c>
      <c r="O2797" s="1">
        <f>Sales[[#This Row],[TotalSales]]-Sales[[#This Row],[TotalCost]]</f>
        <v>860.87869999999998</v>
      </c>
      <c r="P2797" s="1">
        <f>Sales[[#This Row],[ProductCost]]*Sales[[#This Row],[OrderQuantity]]</f>
        <v>1320.6838</v>
      </c>
      <c r="Q2797" s="1" t="str">
        <f>VLOOKUP(Sales[[#This Row],[ProductKey]], Products!$A$2:$D$1000, 4, FALSE)</f>
        <v>Road-250 Black, 48</v>
      </c>
    </row>
    <row r="2798" spans="1:17" x14ac:dyDescent="0.25">
      <c r="A2798" s="2">
        <v>37723</v>
      </c>
      <c r="B2798" s="1" t="s">
        <v>1361</v>
      </c>
      <c r="C2798">
        <v>389</v>
      </c>
      <c r="D2798">
        <v>27796</v>
      </c>
      <c r="E2798">
        <v>7</v>
      </c>
      <c r="F2798">
        <v>1</v>
      </c>
      <c r="G2798">
        <v>1</v>
      </c>
      <c r="H2798" s="2">
        <v>42837</v>
      </c>
      <c r="I2798" t="str">
        <f>VLOOKUP(Sales[[#This Row],[TerritoryKey]], Territories[], 2, FALSE)</f>
        <v>France</v>
      </c>
      <c r="J2798">
        <f>_xlfn.XLOOKUP(Sales[[#This Row],[ProductKey]], Products!$A:$A, Products!$J:$J)</f>
        <v>605.64919999999995</v>
      </c>
      <c r="K2798">
        <f>_xlfn.XLOOKUP(Sales[[#This Row],[ProductKey]], Products!$A:$A, Products!$K:$K)</f>
        <v>1000.4375</v>
      </c>
      <c r="L2798" s="1">
        <f>Sales[[#This Row],[ProductPrice]]*Sales[[#This Row],[OrderQuantity]]</f>
        <v>1000.4375</v>
      </c>
      <c r="M2798" s="1">
        <f>Sales[[#This Row],[OrderQuantity]]</f>
        <v>1</v>
      </c>
      <c r="N2798" s="1">
        <f>1</f>
        <v>1</v>
      </c>
      <c r="O2798" s="1">
        <f>Sales[[#This Row],[TotalSales]]-Sales[[#This Row],[TotalCost]]</f>
        <v>394.78830000000005</v>
      </c>
      <c r="P2798" s="1">
        <f>Sales[[#This Row],[ProductCost]]*Sales[[#This Row],[OrderQuantity]]</f>
        <v>605.64919999999995</v>
      </c>
      <c r="Q2798" s="1" t="str">
        <f>VLOOKUP(Sales[[#This Row],[ProductKey]], Products!$A$2:$D$1000, 4, FALSE)</f>
        <v>Road-550-W Yellow, 48</v>
      </c>
    </row>
    <row r="2799" spans="1:17" x14ac:dyDescent="0.25">
      <c r="A2799" s="2">
        <v>37875</v>
      </c>
      <c r="B2799" s="1" t="s">
        <v>1364</v>
      </c>
      <c r="C2799">
        <v>574</v>
      </c>
      <c r="D2799">
        <v>11420</v>
      </c>
      <c r="E2799">
        <v>7</v>
      </c>
      <c r="F2799">
        <v>1</v>
      </c>
      <c r="G2799">
        <v>1</v>
      </c>
      <c r="H2799" s="2">
        <v>42989</v>
      </c>
      <c r="I2799" t="str">
        <f>VLOOKUP(Sales[[#This Row],[TerritoryKey]], Territories[], 2, FALSE)</f>
        <v>France</v>
      </c>
      <c r="J2799">
        <f>_xlfn.XLOOKUP(Sales[[#This Row],[ProductKey]], Products!$A:$A, Products!$J:$J)</f>
        <v>1481.9378999999999</v>
      </c>
      <c r="K2799">
        <f>_xlfn.XLOOKUP(Sales[[#This Row],[ProductKey]], Products!$A:$A, Products!$K:$K)</f>
        <v>2384.0700000000002</v>
      </c>
      <c r="L2799" s="1">
        <f>Sales[[#This Row],[ProductPrice]]*Sales[[#This Row],[OrderQuantity]]</f>
        <v>2384.0700000000002</v>
      </c>
      <c r="M2799" s="1">
        <f>Sales[[#This Row],[OrderQuantity]]</f>
        <v>1</v>
      </c>
      <c r="N2799" s="1">
        <f>1</f>
        <v>1</v>
      </c>
      <c r="O2799" s="1">
        <f>Sales[[#This Row],[TotalSales]]-Sales[[#This Row],[TotalCost]]</f>
        <v>902.13210000000026</v>
      </c>
      <c r="P2799" s="1">
        <f>Sales[[#This Row],[ProductCost]]*Sales[[#This Row],[OrderQuantity]]</f>
        <v>1481.9378999999999</v>
      </c>
      <c r="Q2799" s="1" t="str">
        <f>VLOOKUP(Sales[[#This Row],[ProductKey]], Products!$A$2:$D$1000, 4, FALSE)</f>
        <v>Touring-1000 Blue, 50</v>
      </c>
    </row>
    <row r="2800" spans="1:17" x14ac:dyDescent="0.25">
      <c r="A2800" s="2">
        <v>37904</v>
      </c>
      <c r="B2800" s="1" t="s">
        <v>1376</v>
      </c>
      <c r="C2800">
        <v>389</v>
      </c>
      <c r="D2800">
        <v>20855</v>
      </c>
      <c r="E2800">
        <v>7</v>
      </c>
      <c r="F2800">
        <v>1</v>
      </c>
      <c r="G2800">
        <v>1</v>
      </c>
      <c r="H2800" s="2">
        <v>43018</v>
      </c>
      <c r="I2800" t="str">
        <f>VLOOKUP(Sales[[#This Row],[TerritoryKey]], Territories[], 2, FALSE)</f>
        <v>France</v>
      </c>
      <c r="J2800">
        <f>_xlfn.XLOOKUP(Sales[[#This Row],[ProductKey]], Products!$A:$A, Products!$J:$J)</f>
        <v>605.64919999999995</v>
      </c>
      <c r="K2800">
        <f>_xlfn.XLOOKUP(Sales[[#This Row],[ProductKey]], Products!$A:$A, Products!$K:$K)</f>
        <v>1000.4375</v>
      </c>
      <c r="L2800" s="1">
        <f>Sales[[#This Row],[ProductPrice]]*Sales[[#This Row],[OrderQuantity]]</f>
        <v>1000.4375</v>
      </c>
      <c r="M2800" s="1">
        <f>Sales[[#This Row],[OrderQuantity]]</f>
        <v>1</v>
      </c>
      <c r="N2800" s="1">
        <f>1</f>
        <v>1</v>
      </c>
      <c r="O2800" s="1">
        <f>Sales[[#This Row],[TotalSales]]-Sales[[#This Row],[TotalCost]]</f>
        <v>394.78830000000005</v>
      </c>
      <c r="P2800" s="1">
        <f>Sales[[#This Row],[ProductCost]]*Sales[[#This Row],[OrderQuantity]]</f>
        <v>605.64919999999995</v>
      </c>
      <c r="Q2800" s="1" t="str">
        <f>VLOOKUP(Sales[[#This Row],[ProductKey]], Products!$A$2:$D$1000, 4, FALSE)</f>
        <v>Road-550-W Yellow, 48</v>
      </c>
    </row>
    <row r="2801" spans="1:17" x14ac:dyDescent="0.25">
      <c r="A2801" s="2">
        <v>37752</v>
      </c>
      <c r="B2801" s="1" t="s">
        <v>1377</v>
      </c>
      <c r="C2801">
        <v>583</v>
      </c>
      <c r="D2801">
        <v>17950</v>
      </c>
      <c r="E2801">
        <v>7</v>
      </c>
      <c r="F2801">
        <v>1</v>
      </c>
      <c r="G2801">
        <v>1</v>
      </c>
      <c r="H2801" s="2">
        <v>42866</v>
      </c>
      <c r="I2801" t="str">
        <f>VLOOKUP(Sales[[#This Row],[TerritoryKey]], Territories[], 2, FALSE)</f>
        <v>France</v>
      </c>
      <c r="J2801">
        <f>_xlfn.XLOOKUP(Sales[[#This Row],[ProductKey]], Products!$A:$A, Products!$J:$J)</f>
        <v>1082.51</v>
      </c>
      <c r="K2801">
        <f>_xlfn.XLOOKUP(Sales[[#This Row],[ProductKey]], Products!$A:$A, Products!$K:$K)</f>
        <v>1700.99</v>
      </c>
      <c r="L2801" s="1">
        <f>Sales[[#This Row],[ProductPrice]]*Sales[[#This Row],[OrderQuantity]]</f>
        <v>1700.99</v>
      </c>
      <c r="M2801" s="1">
        <f>Sales[[#This Row],[OrderQuantity]]</f>
        <v>1</v>
      </c>
      <c r="N2801" s="1">
        <f>1</f>
        <v>1</v>
      </c>
      <c r="O2801" s="1">
        <f>Sales[[#This Row],[TotalSales]]-Sales[[#This Row],[TotalCost]]</f>
        <v>618.48</v>
      </c>
      <c r="P2801" s="1">
        <f>Sales[[#This Row],[ProductCost]]*Sales[[#This Row],[OrderQuantity]]</f>
        <v>1082.51</v>
      </c>
      <c r="Q2801" s="1" t="str">
        <f>VLOOKUP(Sales[[#This Row],[ProductKey]], Products!$A$2:$D$1000, 4, FALSE)</f>
        <v>Road-350-W Yellow, 48</v>
      </c>
    </row>
    <row r="2802" spans="1:17" x14ac:dyDescent="0.25">
      <c r="A2802" s="2">
        <v>37904</v>
      </c>
      <c r="B2802" s="1" t="s">
        <v>1383</v>
      </c>
      <c r="C2802">
        <v>581</v>
      </c>
      <c r="D2802">
        <v>24209</v>
      </c>
      <c r="E2802">
        <v>7</v>
      </c>
      <c r="F2802">
        <v>1</v>
      </c>
      <c r="G2802">
        <v>1</v>
      </c>
      <c r="H2802" s="2">
        <v>43018</v>
      </c>
      <c r="I2802" t="str">
        <f>VLOOKUP(Sales[[#This Row],[TerritoryKey]], Territories[], 2, FALSE)</f>
        <v>France</v>
      </c>
      <c r="J2802">
        <f>_xlfn.XLOOKUP(Sales[[#This Row],[ProductKey]], Products!$A:$A, Products!$J:$J)</f>
        <v>1082.51</v>
      </c>
      <c r="K2802">
        <f>_xlfn.XLOOKUP(Sales[[#This Row],[ProductKey]], Products!$A:$A, Products!$K:$K)</f>
        <v>1700.99</v>
      </c>
      <c r="L2802" s="1">
        <f>Sales[[#This Row],[ProductPrice]]*Sales[[#This Row],[OrderQuantity]]</f>
        <v>1700.99</v>
      </c>
      <c r="M2802" s="1">
        <f>Sales[[#This Row],[OrderQuantity]]</f>
        <v>1</v>
      </c>
      <c r="N2802" s="1">
        <f>1</f>
        <v>1</v>
      </c>
      <c r="O2802" s="1">
        <f>Sales[[#This Row],[TotalSales]]-Sales[[#This Row],[TotalCost]]</f>
        <v>618.48</v>
      </c>
      <c r="P2802" s="1">
        <f>Sales[[#This Row],[ProductCost]]*Sales[[#This Row],[OrderQuantity]]</f>
        <v>1082.51</v>
      </c>
      <c r="Q2802" s="1" t="str">
        <f>VLOOKUP(Sales[[#This Row],[ProductKey]], Products!$A$2:$D$1000, 4, FALSE)</f>
        <v>Road-350-W Yellow, 42</v>
      </c>
    </row>
    <row r="2803" spans="1:17" x14ac:dyDescent="0.25">
      <c r="A2803" s="2">
        <v>37845</v>
      </c>
      <c r="B2803" s="1" t="s">
        <v>1399</v>
      </c>
      <c r="C2803">
        <v>360</v>
      </c>
      <c r="D2803">
        <v>12290</v>
      </c>
      <c r="E2803">
        <v>7</v>
      </c>
      <c r="F2803">
        <v>1</v>
      </c>
      <c r="G2803">
        <v>1</v>
      </c>
      <c r="H2803" s="2">
        <v>42959</v>
      </c>
      <c r="I2803" t="str">
        <f>VLOOKUP(Sales[[#This Row],[TerritoryKey]], Territories[], 2, FALSE)</f>
        <v>France</v>
      </c>
      <c r="J2803">
        <f>_xlfn.XLOOKUP(Sales[[#This Row],[ProductKey]], Products!$A:$A, Products!$J:$J)</f>
        <v>1105.81</v>
      </c>
      <c r="K2803">
        <f>_xlfn.XLOOKUP(Sales[[#This Row],[ProductKey]], Products!$A:$A, Products!$K:$K)</f>
        <v>2049.0981999999999</v>
      </c>
      <c r="L2803" s="1">
        <f>Sales[[#This Row],[ProductPrice]]*Sales[[#This Row],[OrderQuantity]]</f>
        <v>2049.0981999999999</v>
      </c>
      <c r="M2803" s="1">
        <f>Sales[[#This Row],[OrderQuantity]]</f>
        <v>1</v>
      </c>
      <c r="N2803" s="1">
        <f>1</f>
        <v>1</v>
      </c>
      <c r="O2803" s="1">
        <f>Sales[[#This Row],[TotalSales]]-Sales[[#This Row],[TotalCost]]</f>
        <v>943.28819999999996</v>
      </c>
      <c r="P2803" s="1">
        <f>Sales[[#This Row],[ProductCost]]*Sales[[#This Row],[OrderQuantity]]</f>
        <v>1105.81</v>
      </c>
      <c r="Q2803" s="1" t="str">
        <f>VLOOKUP(Sales[[#This Row],[ProductKey]], Products!$A$2:$D$1000, 4, FALSE)</f>
        <v>Mountain-200 Black, 42</v>
      </c>
    </row>
    <row r="2804" spans="1:17" x14ac:dyDescent="0.25">
      <c r="A2804" s="2">
        <v>38231</v>
      </c>
      <c r="B2804" s="1" t="s">
        <v>1419</v>
      </c>
      <c r="C2804">
        <v>352</v>
      </c>
      <c r="D2804">
        <v>15676</v>
      </c>
      <c r="E2804">
        <v>7</v>
      </c>
      <c r="F2804">
        <v>1</v>
      </c>
      <c r="G2804">
        <v>1</v>
      </c>
      <c r="H2804" s="2">
        <v>43344</v>
      </c>
      <c r="I2804" t="str">
        <f>VLOOKUP(Sales[[#This Row],[TerritoryKey]], Territories[], 2, FALSE)</f>
        <v>France</v>
      </c>
      <c r="J2804">
        <f>_xlfn.XLOOKUP(Sales[[#This Row],[ProductKey]], Products!$A:$A, Products!$J:$J)</f>
        <v>1117.8559</v>
      </c>
      <c r="K2804">
        <f>_xlfn.XLOOKUP(Sales[[#This Row],[ProductKey]], Products!$A:$A, Products!$K:$K)</f>
        <v>2071.4196000000002</v>
      </c>
      <c r="L2804" s="1">
        <f>Sales[[#This Row],[ProductPrice]]*Sales[[#This Row],[OrderQuantity]]</f>
        <v>2071.4196000000002</v>
      </c>
      <c r="M2804" s="1">
        <f>Sales[[#This Row],[OrderQuantity]]</f>
        <v>1</v>
      </c>
      <c r="N2804" s="1">
        <f>1</f>
        <v>1</v>
      </c>
      <c r="O2804" s="1">
        <f>Sales[[#This Row],[TotalSales]]-Sales[[#This Row],[TotalCost]]</f>
        <v>953.56370000000015</v>
      </c>
      <c r="P2804" s="1">
        <f>Sales[[#This Row],[ProductCost]]*Sales[[#This Row],[OrderQuantity]]</f>
        <v>1117.8559</v>
      </c>
      <c r="Q2804" s="1" t="str">
        <f>VLOOKUP(Sales[[#This Row],[ProductKey]], Products!$A$2:$D$1000, 4, FALSE)</f>
        <v>Mountain-200 Silver, 38</v>
      </c>
    </row>
    <row r="2805" spans="1:17" x14ac:dyDescent="0.25">
      <c r="A2805" s="2">
        <v>38078</v>
      </c>
      <c r="B2805" s="1" t="s">
        <v>1485</v>
      </c>
      <c r="C2805">
        <v>476</v>
      </c>
      <c r="D2805">
        <v>13512</v>
      </c>
      <c r="E2805">
        <v>7</v>
      </c>
      <c r="F2805">
        <v>1</v>
      </c>
      <c r="G2805">
        <v>1</v>
      </c>
      <c r="H2805" s="2">
        <v>43191</v>
      </c>
      <c r="I2805" t="str">
        <f>VLOOKUP(Sales[[#This Row],[TerritoryKey]], Territories[], 2, FALSE)</f>
        <v>France</v>
      </c>
      <c r="J2805">
        <f>_xlfn.XLOOKUP(Sales[[#This Row],[ProductKey]], Products!$A:$A, Products!$J:$J)</f>
        <v>26.176300000000001</v>
      </c>
      <c r="K2805">
        <f>_xlfn.XLOOKUP(Sales[[#This Row],[ProductKey]], Products!$A:$A, Products!$K:$K)</f>
        <v>69.989999999999995</v>
      </c>
      <c r="L2805" s="1">
        <f>Sales[[#This Row],[ProductPrice]]*Sales[[#This Row],[OrderQuantity]]</f>
        <v>69.989999999999995</v>
      </c>
      <c r="M2805" s="1">
        <f>Sales[[#This Row],[OrderQuantity]]</f>
        <v>1</v>
      </c>
      <c r="N2805" s="1">
        <f>1</f>
        <v>1</v>
      </c>
      <c r="O2805" s="1">
        <f>Sales[[#This Row],[TotalSales]]-Sales[[#This Row],[TotalCost]]</f>
        <v>43.813699999999997</v>
      </c>
      <c r="P2805" s="1">
        <f>Sales[[#This Row],[ProductCost]]*Sales[[#This Row],[OrderQuantity]]</f>
        <v>26.176300000000001</v>
      </c>
      <c r="Q2805" s="1" t="str">
        <f>VLOOKUP(Sales[[#This Row],[ProductKey]], Products!$A$2:$D$1000, 4, FALSE)</f>
        <v>Women's Mountain Shorts, L</v>
      </c>
    </row>
    <row r="2806" spans="1:17" x14ac:dyDescent="0.25">
      <c r="A2806" s="2">
        <v>37691</v>
      </c>
      <c r="B2806" s="1" t="s">
        <v>1489</v>
      </c>
      <c r="C2806">
        <v>540</v>
      </c>
      <c r="D2806">
        <v>12509</v>
      </c>
      <c r="E2806">
        <v>7</v>
      </c>
      <c r="F2806">
        <v>1</v>
      </c>
      <c r="G2806">
        <v>1</v>
      </c>
      <c r="H2806" s="2">
        <v>42805</v>
      </c>
      <c r="I2806" t="str">
        <f>VLOOKUP(Sales[[#This Row],[TerritoryKey]], Territories[], 2, FALSE)</f>
        <v>France</v>
      </c>
      <c r="J2806">
        <f>_xlfn.XLOOKUP(Sales[[#This Row],[ProductKey]], Products!$A:$A, Products!$J:$J)</f>
        <v>12.192399999999999</v>
      </c>
      <c r="K2806">
        <f>_xlfn.XLOOKUP(Sales[[#This Row],[ProductKey]], Products!$A:$A, Products!$K:$K)</f>
        <v>32.6</v>
      </c>
      <c r="L2806" s="1">
        <f>Sales[[#This Row],[ProductPrice]]*Sales[[#This Row],[OrderQuantity]]</f>
        <v>32.6</v>
      </c>
      <c r="M2806" s="1">
        <f>Sales[[#This Row],[OrderQuantity]]</f>
        <v>1</v>
      </c>
      <c r="N2806" s="1">
        <f>1</f>
        <v>1</v>
      </c>
      <c r="O2806" s="1">
        <f>Sales[[#This Row],[TotalSales]]-Sales[[#This Row],[TotalCost]]</f>
        <v>20.407600000000002</v>
      </c>
      <c r="P2806" s="1">
        <f>Sales[[#This Row],[ProductCost]]*Sales[[#This Row],[OrderQuantity]]</f>
        <v>12.192399999999999</v>
      </c>
      <c r="Q2806" s="1" t="str">
        <f>VLOOKUP(Sales[[#This Row],[ProductKey]], Products!$A$2:$D$1000, 4, FALSE)</f>
        <v>HL Road Tire</v>
      </c>
    </row>
    <row r="2807" spans="1:17" x14ac:dyDescent="0.25">
      <c r="A2807" s="2">
        <v>38261</v>
      </c>
      <c r="B2807" s="1" t="s">
        <v>1538</v>
      </c>
      <c r="C2807">
        <v>540</v>
      </c>
      <c r="D2807">
        <v>28384</v>
      </c>
      <c r="E2807">
        <v>7</v>
      </c>
      <c r="F2807">
        <v>1</v>
      </c>
      <c r="G2807">
        <v>1</v>
      </c>
      <c r="H2807" s="2">
        <v>43374</v>
      </c>
      <c r="I2807" t="str">
        <f>VLOOKUP(Sales[[#This Row],[TerritoryKey]], Territories[], 2, FALSE)</f>
        <v>France</v>
      </c>
      <c r="J2807">
        <f>_xlfn.XLOOKUP(Sales[[#This Row],[ProductKey]], Products!$A:$A, Products!$J:$J)</f>
        <v>12.192399999999999</v>
      </c>
      <c r="K2807">
        <f>_xlfn.XLOOKUP(Sales[[#This Row],[ProductKey]], Products!$A:$A, Products!$K:$K)</f>
        <v>32.6</v>
      </c>
      <c r="L2807" s="1">
        <f>Sales[[#This Row],[ProductPrice]]*Sales[[#This Row],[OrderQuantity]]</f>
        <v>32.6</v>
      </c>
      <c r="M2807" s="1">
        <f>Sales[[#This Row],[OrderQuantity]]</f>
        <v>1</v>
      </c>
      <c r="N2807" s="1">
        <f>1</f>
        <v>1</v>
      </c>
      <c r="O2807" s="1">
        <f>Sales[[#This Row],[TotalSales]]-Sales[[#This Row],[TotalCost]]</f>
        <v>20.407600000000002</v>
      </c>
      <c r="P2807" s="1">
        <f>Sales[[#This Row],[ProductCost]]*Sales[[#This Row],[OrderQuantity]]</f>
        <v>12.192399999999999</v>
      </c>
      <c r="Q2807" s="1" t="str">
        <f>VLOOKUP(Sales[[#This Row],[ProductKey]], Products!$A$2:$D$1000, 4, FALSE)</f>
        <v>HL Road Tire</v>
      </c>
    </row>
    <row r="2808" spans="1:17" x14ac:dyDescent="0.25">
      <c r="A2808" s="2">
        <v>37876</v>
      </c>
      <c r="B2808" s="1" t="s">
        <v>1592</v>
      </c>
      <c r="C2808">
        <v>232</v>
      </c>
      <c r="D2808">
        <v>12472</v>
      </c>
      <c r="E2808">
        <v>7</v>
      </c>
      <c r="F2808">
        <v>1</v>
      </c>
      <c r="G2808">
        <v>1</v>
      </c>
      <c r="H2808" s="2">
        <v>42990</v>
      </c>
      <c r="I2808" t="str">
        <f>VLOOKUP(Sales[[#This Row],[TerritoryKey]], Territories[], 2, FALSE)</f>
        <v>France</v>
      </c>
      <c r="J2808">
        <f>_xlfn.XLOOKUP(Sales[[#This Row],[ProductKey]], Products!$A:$A, Products!$J:$J)</f>
        <v>31.724399999999999</v>
      </c>
      <c r="K2808">
        <f>_xlfn.XLOOKUP(Sales[[#This Row],[ProductKey]], Products!$A:$A, Products!$K:$K)</f>
        <v>48.067300000000003</v>
      </c>
      <c r="L2808" s="1">
        <f>Sales[[#This Row],[ProductPrice]]*Sales[[#This Row],[OrderQuantity]]</f>
        <v>48.067300000000003</v>
      </c>
      <c r="M2808" s="1">
        <f>Sales[[#This Row],[OrderQuantity]]</f>
        <v>1</v>
      </c>
      <c r="N2808" s="1">
        <f>1</f>
        <v>1</v>
      </c>
      <c r="O2808" s="1">
        <f>Sales[[#This Row],[TotalSales]]-Sales[[#This Row],[TotalCost]]</f>
        <v>16.342900000000004</v>
      </c>
      <c r="P2808" s="1">
        <f>Sales[[#This Row],[ProductCost]]*Sales[[#This Row],[OrderQuantity]]</f>
        <v>31.724399999999999</v>
      </c>
      <c r="Q2808" s="1" t="str">
        <f>VLOOKUP(Sales[[#This Row],[ProductKey]], Products!$A$2:$D$1000, 4, FALSE)</f>
        <v>Long-Sleeve Logo Jersey, L</v>
      </c>
    </row>
    <row r="2809" spans="1:17" x14ac:dyDescent="0.25">
      <c r="A2809" s="2">
        <v>38018</v>
      </c>
      <c r="B2809" s="1" t="s">
        <v>1645</v>
      </c>
      <c r="C2809">
        <v>373</v>
      </c>
      <c r="D2809">
        <v>13592</v>
      </c>
      <c r="E2809">
        <v>7</v>
      </c>
      <c r="F2809">
        <v>1</v>
      </c>
      <c r="G2809">
        <v>1</v>
      </c>
      <c r="H2809" s="2">
        <v>43132</v>
      </c>
      <c r="I2809" t="str">
        <f>VLOOKUP(Sales[[#This Row],[TerritoryKey]], Territories[], 2, FALSE)</f>
        <v>France</v>
      </c>
      <c r="J2809">
        <f>_xlfn.XLOOKUP(Sales[[#This Row],[ProductKey]], Products!$A:$A, Products!$J:$J)</f>
        <v>1320.6838</v>
      </c>
      <c r="K2809">
        <f>_xlfn.XLOOKUP(Sales[[#This Row],[ProductKey]], Products!$A:$A, Products!$K:$K)</f>
        <v>2181.5625</v>
      </c>
      <c r="L2809" s="1">
        <f>Sales[[#This Row],[ProductPrice]]*Sales[[#This Row],[OrderQuantity]]</f>
        <v>2181.5625</v>
      </c>
      <c r="M2809" s="1">
        <f>Sales[[#This Row],[OrderQuantity]]</f>
        <v>1</v>
      </c>
      <c r="N2809" s="1">
        <f>1</f>
        <v>1</v>
      </c>
      <c r="O2809" s="1">
        <f>Sales[[#This Row],[TotalSales]]-Sales[[#This Row],[TotalCost]]</f>
        <v>860.87869999999998</v>
      </c>
      <c r="P2809" s="1">
        <f>Sales[[#This Row],[ProductCost]]*Sales[[#This Row],[OrderQuantity]]</f>
        <v>1320.6838</v>
      </c>
      <c r="Q2809" s="1" t="str">
        <f>VLOOKUP(Sales[[#This Row],[ProductKey]], Products!$A$2:$D$1000, 4, FALSE)</f>
        <v>Road-250 Black, 44</v>
      </c>
    </row>
    <row r="2810" spans="1:17" x14ac:dyDescent="0.25">
      <c r="A2810" s="2">
        <v>38078</v>
      </c>
      <c r="B2810" s="1" t="s">
        <v>1693</v>
      </c>
      <c r="C2810">
        <v>592</v>
      </c>
      <c r="D2810">
        <v>15002</v>
      </c>
      <c r="E2810">
        <v>7</v>
      </c>
      <c r="F2810">
        <v>1</v>
      </c>
      <c r="G2810">
        <v>1</v>
      </c>
      <c r="H2810" s="2">
        <v>43191</v>
      </c>
      <c r="I2810" t="str">
        <f>VLOOKUP(Sales[[#This Row],[TerritoryKey]], Territories[], 2, FALSE)</f>
        <v>France</v>
      </c>
      <c r="J2810">
        <f>_xlfn.XLOOKUP(Sales[[#This Row],[ProductKey]], Products!$A:$A, Products!$J:$J)</f>
        <v>308.21789999999999</v>
      </c>
      <c r="K2810">
        <f>_xlfn.XLOOKUP(Sales[[#This Row],[ProductKey]], Products!$A:$A, Products!$K:$K)</f>
        <v>564.99</v>
      </c>
      <c r="L2810" s="1">
        <f>Sales[[#This Row],[ProductPrice]]*Sales[[#This Row],[OrderQuantity]]</f>
        <v>564.99</v>
      </c>
      <c r="M2810" s="1">
        <f>Sales[[#This Row],[OrderQuantity]]</f>
        <v>1</v>
      </c>
      <c r="N2810" s="1">
        <f>1</f>
        <v>1</v>
      </c>
      <c r="O2810" s="1">
        <f>Sales[[#This Row],[TotalSales]]-Sales[[#This Row],[TotalCost]]</f>
        <v>256.77210000000002</v>
      </c>
      <c r="P2810" s="1">
        <f>Sales[[#This Row],[ProductCost]]*Sales[[#This Row],[OrderQuantity]]</f>
        <v>308.21789999999999</v>
      </c>
      <c r="Q2810" s="1" t="str">
        <f>VLOOKUP(Sales[[#This Row],[ProductKey]], Products!$A$2:$D$1000, 4, FALSE)</f>
        <v>Mountain-500 Silver, 42</v>
      </c>
    </row>
    <row r="2811" spans="1:17" x14ac:dyDescent="0.25">
      <c r="A2811" s="2">
        <v>37814</v>
      </c>
      <c r="B2811" s="1" t="s">
        <v>1697</v>
      </c>
      <c r="C2811">
        <v>377</v>
      </c>
      <c r="D2811">
        <v>14186</v>
      </c>
      <c r="E2811">
        <v>7</v>
      </c>
      <c r="F2811">
        <v>1</v>
      </c>
      <c r="G2811">
        <v>1</v>
      </c>
      <c r="H2811" s="2">
        <v>42928</v>
      </c>
      <c r="I2811" t="str">
        <f>VLOOKUP(Sales[[#This Row],[TerritoryKey]], Territories[], 2, FALSE)</f>
        <v>France</v>
      </c>
      <c r="J2811">
        <f>_xlfn.XLOOKUP(Sales[[#This Row],[ProductKey]], Products!$A:$A, Products!$J:$J)</f>
        <v>1320.6838</v>
      </c>
      <c r="K2811">
        <f>_xlfn.XLOOKUP(Sales[[#This Row],[ProductKey]], Products!$A:$A, Products!$K:$K)</f>
        <v>2181.5625</v>
      </c>
      <c r="L2811" s="1">
        <f>Sales[[#This Row],[ProductPrice]]*Sales[[#This Row],[OrderQuantity]]</f>
        <v>2181.5625</v>
      </c>
      <c r="M2811" s="1">
        <f>Sales[[#This Row],[OrderQuantity]]</f>
        <v>1</v>
      </c>
      <c r="N2811" s="1">
        <f>1</f>
        <v>1</v>
      </c>
      <c r="O2811" s="1">
        <f>Sales[[#This Row],[TotalSales]]-Sales[[#This Row],[TotalCost]]</f>
        <v>860.87869999999998</v>
      </c>
      <c r="P2811" s="1">
        <f>Sales[[#This Row],[ProductCost]]*Sales[[#This Row],[OrderQuantity]]</f>
        <v>1320.6838</v>
      </c>
      <c r="Q2811" s="1" t="str">
        <f>VLOOKUP(Sales[[#This Row],[ProductKey]], Products!$A$2:$D$1000, 4, FALSE)</f>
        <v>Road-250 Black, 52</v>
      </c>
    </row>
    <row r="2812" spans="1:17" x14ac:dyDescent="0.25">
      <c r="A2812" s="2">
        <v>37844</v>
      </c>
      <c r="B2812" s="1" t="s">
        <v>1711</v>
      </c>
      <c r="C2812">
        <v>580</v>
      </c>
      <c r="D2812">
        <v>17900</v>
      </c>
      <c r="E2812">
        <v>7</v>
      </c>
      <c r="F2812">
        <v>1</v>
      </c>
      <c r="G2812">
        <v>1</v>
      </c>
      <c r="H2812" s="2">
        <v>42958</v>
      </c>
      <c r="I2812" t="str">
        <f>VLOOKUP(Sales[[#This Row],[TerritoryKey]], Territories[], 2, FALSE)</f>
        <v>France</v>
      </c>
      <c r="J2812">
        <f>_xlfn.XLOOKUP(Sales[[#This Row],[ProductKey]], Products!$A:$A, Products!$J:$J)</f>
        <v>1082.51</v>
      </c>
      <c r="K2812">
        <f>_xlfn.XLOOKUP(Sales[[#This Row],[ProductKey]], Products!$A:$A, Products!$K:$K)</f>
        <v>1700.99</v>
      </c>
      <c r="L2812" s="1">
        <f>Sales[[#This Row],[ProductPrice]]*Sales[[#This Row],[OrderQuantity]]</f>
        <v>1700.99</v>
      </c>
      <c r="M2812" s="1">
        <f>Sales[[#This Row],[OrderQuantity]]</f>
        <v>1</v>
      </c>
      <c r="N2812" s="1">
        <f>1</f>
        <v>1</v>
      </c>
      <c r="O2812" s="1">
        <f>Sales[[#This Row],[TotalSales]]-Sales[[#This Row],[TotalCost]]</f>
        <v>618.48</v>
      </c>
      <c r="P2812" s="1">
        <f>Sales[[#This Row],[ProductCost]]*Sales[[#This Row],[OrderQuantity]]</f>
        <v>1082.51</v>
      </c>
      <c r="Q2812" s="1" t="str">
        <f>VLOOKUP(Sales[[#This Row],[ProductKey]], Products!$A$2:$D$1000, 4, FALSE)</f>
        <v>Road-350-W Yellow, 40</v>
      </c>
    </row>
    <row r="2813" spans="1:17" x14ac:dyDescent="0.25">
      <c r="A2813" s="2">
        <v>37753</v>
      </c>
      <c r="B2813" s="1" t="s">
        <v>1739</v>
      </c>
      <c r="C2813">
        <v>491</v>
      </c>
      <c r="D2813">
        <v>29405</v>
      </c>
      <c r="E2813">
        <v>7</v>
      </c>
      <c r="F2813">
        <v>1</v>
      </c>
      <c r="G2813">
        <v>1</v>
      </c>
      <c r="H2813" s="2">
        <v>42867</v>
      </c>
      <c r="I2813" t="str">
        <f>VLOOKUP(Sales[[#This Row],[TerritoryKey]], Territories[], 2, FALSE)</f>
        <v>France</v>
      </c>
      <c r="J2813">
        <f>_xlfn.XLOOKUP(Sales[[#This Row],[ProductKey]], Products!$A:$A, Products!$J:$J)</f>
        <v>41.572299999999998</v>
      </c>
      <c r="K2813">
        <f>_xlfn.XLOOKUP(Sales[[#This Row],[ProductKey]], Products!$A:$A, Products!$K:$K)</f>
        <v>53.99</v>
      </c>
      <c r="L2813" s="1">
        <f>Sales[[#This Row],[ProductPrice]]*Sales[[#This Row],[OrderQuantity]]</f>
        <v>53.99</v>
      </c>
      <c r="M2813" s="1">
        <f>Sales[[#This Row],[OrderQuantity]]</f>
        <v>1</v>
      </c>
      <c r="N2813" s="1">
        <f>1</f>
        <v>1</v>
      </c>
      <c r="O2813" s="1">
        <f>Sales[[#This Row],[TotalSales]]-Sales[[#This Row],[TotalCost]]</f>
        <v>12.417700000000004</v>
      </c>
      <c r="P2813" s="1">
        <f>Sales[[#This Row],[ProductCost]]*Sales[[#This Row],[OrderQuantity]]</f>
        <v>41.572299999999998</v>
      </c>
      <c r="Q2813" s="1" t="str">
        <f>VLOOKUP(Sales[[#This Row],[ProductKey]], Products!$A$2:$D$1000, 4, FALSE)</f>
        <v>Short-Sleeve Classic Jersey, XL</v>
      </c>
    </row>
    <row r="2814" spans="1:17" x14ac:dyDescent="0.25">
      <c r="A2814" s="2">
        <v>37691</v>
      </c>
      <c r="B2814" s="1" t="s">
        <v>1750</v>
      </c>
      <c r="C2814">
        <v>356</v>
      </c>
      <c r="D2814">
        <v>12285</v>
      </c>
      <c r="E2814">
        <v>7</v>
      </c>
      <c r="F2814">
        <v>1</v>
      </c>
      <c r="G2814">
        <v>1</v>
      </c>
      <c r="H2814" s="2">
        <v>42805</v>
      </c>
      <c r="I2814" t="str">
        <f>VLOOKUP(Sales[[#This Row],[TerritoryKey]], Territories[], 2, FALSE)</f>
        <v>France</v>
      </c>
      <c r="J2814">
        <f>_xlfn.XLOOKUP(Sales[[#This Row],[ProductKey]], Products!$A:$A, Products!$J:$J)</f>
        <v>1117.8559</v>
      </c>
      <c r="K2814">
        <f>_xlfn.XLOOKUP(Sales[[#This Row],[ProductKey]], Products!$A:$A, Products!$K:$K)</f>
        <v>2071.4196000000002</v>
      </c>
      <c r="L2814" s="1">
        <f>Sales[[#This Row],[ProductPrice]]*Sales[[#This Row],[OrderQuantity]]</f>
        <v>2071.4196000000002</v>
      </c>
      <c r="M2814" s="1">
        <f>Sales[[#This Row],[OrderQuantity]]</f>
        <v>1</v>
      </c>
      <c r="N2814" s="1">
        <f>1</f>
        <v>1</v>
      </c>
      <c r="O2814" s="1">
        <f>Sales[[#This Row],[TotalSales]]-Sales[[#This Row],[TotalCost]]</f>
        <v>953.56370000000015</v>
      </c>
      <c r="P2814" s="1">
        <f>Sales[[#This Row],[ProductCost]]*Sales[[#This Row],[OrderQuantity]]</f>
        <v>1117.8559</v>
      </c>
      <c r="Q2814" s="1" t="str">
        <f>VLOOKUP(Sales[[#This Row],[ProductKey]], Products!$A$2:$D$1000, 4, FALSE)</f>
        <v>Mountain-200 Silver, 46</v>
      </c>
    </row>
    <row r="2815" spans="1:17" x14ac:dyDescent="0.25">
      <c r="A2815" s="2">
        <v>37844</v>
      </c>
      <c r="B2815" s="1" t="s">
        <v>1769</v>
      </c>
      <c r="C2815">
        <v>576</v>
      </c>
      <c r="D2815">
        <v>24203</v>
      </c>
      <c r="E2815">
        <v>7</v>
      </c>
      <c r="F2815">
        <v>1</v>
      </c>
      <c r="G2815">
        <v>1</v>
      </c>
      <c r="H2815" s="2">
        <v>42958</v>
      </c>
      <c r="I2815" t="str">
        <f>VLOOKUP(Sales[[#This Row],[TerritoryKey]], Territories[], 2, FALSE)</f>
        <v>France</v>
      </c>
      <c r="J2815">
        <f>_xlfn.XLOOKUP(Sales[[#This Row],[ProductKey]], Products!$A:$A, Products!$J:$J)</f>
        <v>1481.9378999999999</v>
      </c>
      <c r="K2815">
        <f>_xlfn.XLOOKUP(Sales[[#This Row],[ProductKey]], Products!$A:$A, Products!$K:$K)</f>
        <v>2384.0700000000002</v>
      </c>
      <c r="L2815" s="1">
        <f>Sales[[#This Row],[ProductPrice]]*Sales[[#This Row],[OrderQuantity]]</f>
        <v>2384.0700000000002</v>
      </c>
      <c r="M2815" s="1">
        <f>Sales[[#This Row],[OrderQuantity]]</f>
        <v>1</v>
      </c>
      <c r="N2815" s="1">
        <f>1</f>
        <v>1</v>
      </c>
      <c r="O2815" s="1">
        <f>Sales[[#This Row],[TotalSales]]-Sales[[#This Row],[TotalCost]]</f>
        <v>902.13210000000026</v>
      </c>
      <c r="P2815" s="1">
        <f>Sales[[#This Row],[ProductCost]]*Sales[[#This Row],[OrderQuantity]]</f>
        <v>1481.9378999999999</v>
      </c>
      <c r="Q2815" s="1" t="str">
        <f>VLOOKUP(Sales[[#This Row],[ProductKey]], Products!$A$2:$D$1000, 4, FALSE)</f>
        <v>Touring-1000 Blue, 60</v>
      </c>
    </row>
    <row r="2816" spans="1:17" x14ac:dyDescent="0.25">
      <c r="A2816" s="2">
        <v>37692</v>
      </c>
      <c r="B2816" s="1" t="s">
        <v>1892</v>
      </c>
      <c r="C2816">
        <v>562</v>
      </c>
      <c r="D2816">
        <v>11417</v>
      </c>
      <c r="E2816">
        <v>7</v>
      </c>
      <c r="F2816">
        <v>1</v>
      </c>
      <c r="G2816">
        <v>1</v>
      </c>
      <c r="H2816" s="2">
        <v>42806</v>
      </c>
      <c r="I2816" t="str">
        <f>VLOOKUP(Sales[[#This Row],[TerritoryKey]], Territories[], 2, FALSE)</f>
        <v>France</v>
      </c>
      <c r="J2816">
        <f>_xlfn.XLOOKUP(Sales[[#This Row],[ProductKey]], Products!$A:$A, Products!$J:$J)</f>
        <v>1481.9378999999999</v>
      </c>
      <c r="K2816">
        <f>_xlfn.XLOOKUP(Sales[[#This Row],[ProductKey]], Products!$A:$A, Products!$K:$K)</f>
        <v>2384.0700000000002</v>
      </c>
      <c r="L2816" s="1">
        <f>Sales[[#This Row],[ProductPrice]]*Sales[[#This Row],[OrderQuantity]]</f>
        <v>2384.0700000000002</v>
      </c>
      <c r="M2816" s="1">
        <f>Sales[[#This Row],[OrderQuantity]]</f>
        <v>1</v>
      </c>
      <c r="N2816" s="1">
        <f>1</f>
        <v>1</v>
      </c>
      <c r="O2816" s="1">
        <f>Sales[[#This Row],[TotalSales]]-Sales[[#This Row],[TotalCost]]</f>
        <v>902.13210000000026</v>
      </c>
      <c r="P2816" s="1">
        <f>Sales[[#This Row],[ProductCost]]*Sales[[#This Row],[OrderQuantity]]</f>
        <v>1481.9378999999999</v>
      </c>
      <c r="Q2816" s="1" t="str">
        <f>VLOOKUP(Sales[[#This Row],[ProductKey]], Products!$A$2:$D$1000, 4, FALSE)</f>
        <v>Touring-1000 Yellow, 50</v>
      </c>
    </row>
    <row r="2817" spans="1:17" x14ac:dyDescent="0.25">
      <c r="A2817" s="2">
        <v>38018</v>
      </c>
      <c r="B2817" s="1" t="s">
        <v>1917</v>
      </c>
      <c r="C2817">
        <v>588</v>
      </c>
      <c r="D2817">
        <v>14169</v>
      </c>
      <c r="E2817">
        <v>7</v>
      </c>
      <c r="F2817">
        <v>1</v>
      </c>
      <c r="G2817">
        <v>1</v>
      </c>
      <c r="H2817" s="2">
        <v>43132</v>
      </c>
      <c r="I2817" t="str">
        <f>VLOOKUP(Sales[[#This Row],[TerritoryKey]], Territories[], 2, FALSE)</f>
        <v>France</v>
      </c>
      <c r="J2817">
        <f>_xlfn.XLOOKUP(Sales[[#This Row],[ProductKey]], Products!$A:$A, Products!$J:$J)</f>
        <v>419.77839999999998</v>
      </c>
      <c r="K2817">
        <f>_xlfn.XLOOKUP(Sales[[#This Row],[ProductKey]], Products!$A:$A, Products!$K:$K)</f>
        <v>769.49</v>
      </c>
      <c r="L2817" s="1">
        <f>Sales[[#This Row],[ProductPrice]]*Sales[[#This Row],[OrderQuantity]]</f>
        <v>769.49</v>
      </c>
      <c r="M2817" s="1">
        <f>Sales[[#This Row],[OrderQuantity]]</f>
        <v>1</v>
      </c>
      <c r="N2817" s="1">
        <f>1</f>
        <v>1</v>
      </c>
      <c r="O2817" s="1">
        <f>Sales[[#This Row],[TotalSales]]-Sales[[#This Row],[TotalCost]]</f>
        <v>349.71160000000003</v>
      </c>
      <c r="P2817" s="1">
        <f>Sales[[#This Row],[ProductCost]]*Sales[[#This Row],[OrderQuantity]]</f>
        <v>419.77839999999998</v>
      </c>
      <c r="Q2817" s="1" t="str">
        <f>VLOOKUP(Sales[[#This Row],[ProductKey]], Products!$A$2:$D$1000, 4, FALSE)</f>
        <v>Mountain-400-W Silver, 40</v>
      </c>
    </row>
    <row r="2818" spans="1:17" x14ac:dyDescent="0.25">
      <c r="A2818" s="2">
        <v>38048</v>
      </c>
      <c r="B2818" s="1" t="s">
        <v>1924</v>
      </c>
      <c r="C2818">
        <v>360</v>
      </c>
      <c r="D2818">
        <v>17196</v>
      </c>
      <c r="E2818">
        <v>7</v>
      </c>
      <c r="F2818">
        <v>1</v>
      </c>
      <c r="G2818">
        <v>1</v>
      </c>
      <c r="H2818" s="2">
        <v>43161</v>
      </c>
      <c r="I2818" t="str">
        <f>VLOOKUP(Sales[[#This Row],[TerritoryKey]], Territories[], 2, FALSE)</f>
        <v>France</v>
      </c>
      <c r="J2818">
        <f>_xlfn.XLOOKUP(Sales[[#This Row],[ProductKey]], Products!$A:$A, Products!$J:$J)</f>
        <v>1105.81</v>
      </c>
      <c r="K2818">
        <f>_xlfn.XLOOKUP(Sales[[#This Row],[ProductKey]], Products!$A:$A, Products!$K:$K)</f>
        <v>2049.0981999999999</v>
      </c>
      <c r="L2818" s="1">
        <f>Sales[[#This Row],[ProductPrice]]*Sales[[#This Row],[OrderQuantity]]</f>
        <v>2049.0981999999999</v>
      </c>
      <c r="M2818" s="1">
        <f>Sales[[#This Row],[OrderQuantity]]</f>
        <v>1</v>
      </c>
      <c r="N2818" s="1">
        <f>1</f>
        <v>1</v>
      </c>
      <c r="O2818" s="1">
        <f>Sales[[#This Row],[TotalSales]]-Sales[[#This Row],[TotalCost]]</f>
        <v>943.28819999999996</v>
      </c>
      <c r="P2818" s="1">
        <f>Sales[[#This Row],[ProductCost]]*Sales[[#This Row],[OrderQuantity]]</f>
        <v>1105.81</v>
      </c>
      <c r="Q2818" s="1" t="str">
        <f>VLOOKUP(Sales[[#This Row],[ProductKey]], Products!$A$2:$D$1000, 4, FALSE)</f>
        <v>Mountain-200 Black, 42</v>
      </c>
    </row>
    <row r="2819" spans="1:17" x14ac:dyDescent="0.25">
      <c r="A2819" s="2">
        <v>38139</v>
      </c>
      <c r="B2819" s="1" t="s">
        <v>1989</v>
      </c>
      <c r="C2819">
        <v>574</v>
      </c>
      <c r="D2819">
        <v>11241</v>
      </c>
      <c r="E2819">
        <v>7</v>
      </c>
      <c r="F2819">
        <v>1</v>
      </c>
      <c r="G2819">
        <v>1</v>
      </c>
      <c r="H2819" s="2">
        <v>43252</v>
      </c>
      <c r="I2819" t="str">
        <f>VLOOKUP(Sales[[#This Row],[TerritoryKey]], Territories[], 2, FALSE)</f>
        <v>France</v>
      </c>
      <c r="J2819">
        <f>_xlfn.XLOOKUP(Sales[[#This Row],[ProductKey]], Products!$A:$A, Products!$J:$J)</f>
        <v>1481.9378999999999</v>
      </c>
      <c r="K2819">
        <f>_xlfn.XLOOKUP(Sales[[#This Row],[ProductKey]], Products!$A:$A, Products!$K:$K)</f>
        <v>2384.0700000000002</v>
      </c>
      <c r="L2819" s="1">
        <f>Sales[[#This Row],[ProductPrice]]*Sales[[#This Row],[OrderQuantity]]</f>
        <v>2384.0700000000002</v>
      </c>
      <c r="M2819" s="1">
        <f>Sales[[#This Row],[OrderQuantity]]</f>
        <v>1</v>
      </c>
      <c r="N2819" s="1">
        <f>1</f>
        <v>1</v>
      </c>
      <c r="O2819" s="1">
        <f>Sales[[#This Row],[TotalSales]]-Sales[[#This Row],[TotalCost]]</f>
        <v>902.13210000000026</v>
      </c>
      <c r="P2819" s="1">
        <f>Sales[[#This Row],[ProductCost]]*Sales[[#This Row],[OrderQuantity]]</f>
        <v>1481.9378999999999</v>
      </c>
      <c r="Q2819" s="1" t="str">
        <f>VLOOKUP(Sales[[#This Row],[ProductKey]], Products!$A$2:$D$1000, 4, FALSE)</f>
        <v>Touring-1000 Blue, 50</v>
      </c>
    </row>
    <row r="2820" spans="1:17" x14ac:dyDescent="0.25">
      <c r="A2820" s="2">
        <v>37987</v>
      </c>
      <c r="B2820" s="1" t="s">
        <v>2021</v>
      </c>
      <c r="C2820">
        <v>381</v>
      </c>
      <c r="D2820">
        <v>28394</v>
      </c>
      <c r="E2820">
        <v>7</v>
      </c>
      <c r="F2820">
        <v>1</v>
      </c>
      <c r="G2820">
        <v>1</v>
      </c>
      <c r="H2820" s="2">
        <v>43101</v>
      </c>
      <c r="I2820" t="str">
        <f>VLOOKUP(Sales[[#This Row],[TerritoryKey]], Territories[], 2, FALSE)</f>
        <v>France</v>
      </c>
      <c r="J2820">
        <f>_xlfn.XLOOKUP(Sales[[#This Row],[ProductKey]], Products!$A:$A, Products!$J:$J)</f>
        <v>605.64919999999995</v>
      </c>
      <c r="K2820">
        <f>_xlfn.XLOOKUP(Sales[[#This Row],[ProductKey]], Products!$A:$A, Products!$K:$K)</f>
        <v>1000.4375</v>
      </c>
      <c r="L2820" s="1">
        <f>Sales[[#This Row],[ProductPrice]]*Sales[[#This Row],[OrderQuantity]]</f>
        <v>1000.4375</v>
      </c>
      <c r="M2820" s="1">
        <f>Sales[[#This Row],[OrderQuantity]]</f>
        <v>1</v>
      </c>
      <c r="N2820" s="1">
        <f>1</f>
        <v>1</v>
      </c>
      <c r="O2820" s="1">
        <f>Sales[[#This Row],[TotalSales]]-Sales[[#This Row],[TotalCost]]</f>
        <v>394.78830000000005</v>
      </c>
      <c r="P2820" s="1">
        <f>Sales[[#This Row],[ProductCost]]*Sales[[#This Row],[OrderQuantity]]</f>
        <v>605.64919999999995</v>
      </c>
      <c r="Q2820" s="1" t="str">
        <f>VLOOKUP(Sales[[#This Row],[ProductKey]], Products!$A$2:$D$1000, 4, FALSE)</f>
        <v>Road-550-W Yellow, 38</v>
      </c>
    </row>
    <row r="2821" spans="1:17" x14ac:dyDescent="0.25">
      <c r="A2821" s="2">
        <v>37663</v>
      </c>
      <c r="B2821" s="1" t="s">
        <v>2024</v>
      </c>
      <c r="C2821">
        <v>528</v>
      </c>
      <c r="D2821">
        <v>18025</v>
      </c>
      <c r="E2821">
        <v>7</v>
      </c>
      <c r="F2821">
        <v>1</v>
      </c>
      <c r="G2821">
        <v>1</v>
      </c>
      <c r="H2821" s="2">
        <v>42777</v>
      </c>
      <c r="I2821" t="str">
        <f>VLOOKUP(Sales[[#This Row],[TerritoryKey]], Territories[], 2, FALSE)</f>
        <v>France</v>
      </c>
      <c r="J2821">
        <f>_xlfn.XLOOKUP(Sales[[#This Row],[ProductKey]], Products!$A:$A, Products!$J:$J)</f>
        <v>1.8663000000000001</v>
      </c>
      <c r="K2821">
        <f>_xlfn.XLOOKUP(Sales[[#This Row],[ProductKey]], Products!$A:$A, Products!$K:$K)</f>
        <v>4.99</v>
      </c>
      <c r="L2821" s="1">
        <f>Sales[[#This Row],[ProductPrice]]*Sales[[#This Row],[OrderQuantity]]</f>
        <v>4.99</v>
      </c>
      <c r="M2821" s="1">
        <f>Sales[[#This Row],[OrderQuantity]]</f>
        <v>1</v>
      </c>
      <c r="N2821" s="1">
        <f>1</f>
        <v>1</v>
      </c>
      <c r="O2821" s="1">
        <f>Sales[[#This Row],[TotalSales]]-Sales[[#This Row],[TotalCost]]</f>
        <v>3.1237000000000004</v>
      </c>
      <c r="P2821" s="1">
        <f>Sales[[#This Row],[ProductCost]]*Sales[[#This Row],[OrderQuantity]]</f>
        <v>1.8663000000000001</v>
      </c>
      <c r="Q2821" s="1" t="str">
        <f>VLOOKUP(Sales[[#This Row],[ProductKey]], Products!$A$2:$D$1000, 4, FALSE)</f>
        <v>Mountain Tire Tube</v>
      </c>
    </row>
    <row r="2822" spans="1:17" x14ac:dyDescent="0.25">
      <c r="A2822" s="2">
        <v>38109</v>
      </c>
      <c r="B2822" s="1" t="s">
        <v>2092</v>
      </c>
      <c r="C2822">
        <v>604</v>
      </c>
      <c r="D2822">
        <v>22601</v>
      </c>
      <c r="E2822">
        <v>7</v>
      </c>
      <c r="F2822">
        <v>1</v>
      </c>
      <c r="G2822">
        <v>1</v>
      </c>
      <c r="H2822" s="2">
        <v>43222</v>
      </c>
      <c r="I2822" t="str">
        <f>VLOOKUP(Sales[[#This Row],[TerritoryKey]], Territories[], 2, FALSE)</f>
        <v>France</v>
      </c>
      <c r="J2822">
        <f>_xlfn.XLOOKUP(Sales[[#This Row],[ProductKey]], Products!$A:$A, Products!$J:$J)</f>
        <v>343.64960000000002</v>
      </c>
      <c r="K2822">
        <f>_xlfn.XLOOKUP(Sales[[#This Row],[ProductKey]], Products!$A:$A, Products!$K:$K)</f>
        <v>539.99</v>
      </c>
      <c r="L2822" s="1">
        <f>Sales[[#This Row],[ProductPrice]]*Sales[[#This Row],[OrderQuantity]]</f>
        <v>539.99</v>
      </c>
      <c r="M2822" s="1">
        <f>Sales[[#This Row],[OrderQuantity]]</f>
        <v>1</v>
      </c>
      <c r="N2822" s="1">
        <f>1</f>
        <v>1</v>
      </c>
      <c r="O2822" s="1">
        <f>Sales[[#This Row],[TotalSales]]-Sales[[#This Row],[TotalCost]]</f>
        <v>196.34039999999999</v>
      </c>
      <c r="P2822" s="1">
        <f>Sales[[#This Row],[ProductCost]]*Sales[[#This Row],[OrderQuantity]]</f>
        <v>343.64960000000002</v>
      </c>
      <c r="Q2822" s="1" t="str">
        <f>VLOOKUP(Sales[[#This Row],[ProductKey]], Products!$A$2:$D$1000, 4, FALSE)</f>
        <v>Road-750 Black, 44</v>
      </c>
    </row>
    <row r="2823" spans="1:17" x14ac:dyDescent="0.25">
      <c r="A2823" s="2">
        <v>37937</v>
      </c>
      <c r="B2823" s="1" t="s">
        <v>2099</v>
      </c>
      <c r="C2823">
        <v>560</v>
      </c>
      <c r="D2823">
        <v>25614</v>
      </c>
      <c r="E2823">
        <v>7</v>
      </c>
      <c r="F2823">
        <v>1</v>
      </c>
      <c r="G2823">
        <v>1</v>
      </c>
      <c r="H2823" s="2">
        <v>43051</v>
      </c>
      <c r="I2823" t="str">
        <f>VLOOKUP(Sales[[#This Row],[TerritoryKey]], Territories[], 2, FALSE)</f>
        <v>France</v>
      </c>
      <c r="J2823">
        <f>_xlfn.XLOOKUP(Sales[[#This Row],[ProductKey]], Products!$A:$A, Products!$J:$J)</f>
        <v>755.1508</v>
      </c>
      <c r="K2823">
        <f>_xlfn.XLOOKUP(Sales[[#This Row],[ProductKey]], Products!$A:$A, Products!$K:$K)</f>
        <v>1214.8499999999999</v>
      </c>
      <c r="L2823" s="1">
        <f>Sales[[#This Row],[ProductPrice]]*Sales[[#This Row],[OrderQuantity]]</f>
        <v>1214.8499999999999</v>
      </c>
      <c r="M2823" s="1">
        <f>Sales[[#This Row],[OrderQuantity]]</f>
        <v>1</v>
      </c>
      <c r="N2823" s="1">
        <f>1</f>
        <v>1</v>
      </c>
      <c r="O2823" s="1">
        <f>Sales[[#This Row],[TotalSales]]-Sales[[#This Row],[TotalCost]]</f>
        <v>459.69919999999991</v>
      </c>
      <c r="P2823" s="1">
        <f>Sales[[#This Row],[ProductCost]]*Sales[[#This Row],[OrderQuantity]]</f>
        <v>755.1508</v>
      </c>
      <c r="Q2823" s="1" t="str">
        <f>VLOOKUP(Sales[[#This Row],[ProductKey]], Products!$A$2:$D$1000, 4, FALSE)</f>
        <v>Touring-2000 Blue, 60</v>
      </c>
    </row>
    <row r="2824" spans="1:17" x14ac:dyDescent="0.25">
      <c r="A2824" s="2">
        <v>38018</v>
      </c>
      <c r="B2824" s="1" t="s">
        <v>2112</v>
      </c>
      <c r="C2824">
        <v>562</v>
      </c>
      <c r="D2824">
        <v>11242</v>
      </c>
      <c r="E2824">
        <v>7</v>
      </c>
      <c r="F2824">
        <v>1</v>
      </c>
      <c r="G2824">
        <v>1</v>
      </c>
      <c r="H2824" s="2">
        <v>43132</v>
      </c>
      <c r="I2824" t="str">
        <f>VLOOKUP(Sales[[#This Row],[TerritoryKey]], Territories[], 2, FALSE)</f>
        <v>France</v>
      </c>
      <c r="J2824">
        <f>_xlfn.XLOOKUP(Sales[[#This Row],[ProductKey]], Products!$A:$A, Products!$J:$J)</f>
        <v>1481.9378999999999</v>
      </c>
      <c r="K2824">
        <f>_xlfn.XLOOKUP(Sales[[#This Row],[ProductKey]], Products!$A:$A, Products!$K:$K)</f>
        <v>2384.0700000000002</v>
      </c>
      <c r="L2824" s="1">
        <f>Sales[[#This Row],[ProductPrice]]*Sales[[#This Row],[OrderQuantity]]</f>
        <v>2384.0700000000002</v>
      </c>
      <c r="M2824" s="1">
        <f>Sales[[#This Row],[OrderQuantity]]</f>
        <v>1</v>
      </c>
      <c r="N2824" s="1">
        <f>1</f>
        <v>1</v>
      </c>
      <c r="O2824" s="1">
        <f>Sales[[#This Row],[TotalSales]]-Sales[[#This Row],[TotalCost]]</f>
        <v>902.13210000000026</v>
      </c>
      <c r="P2824" s="1">
        <f>Sales[[#This Row],[ProductCost]]*Sales[[#This Row],[OrderQuantity]]</f>
        <v>1481.9378999999999</v>
      </c>
      <c r="Q2824" s="1" t="str">
        <f>VLOOKUP(Sales[[#This Row],[ProductKey]], Products!$A$2:$D$1000, 4, FALSE)</f>
        <v>Touring-1000 Yellow, 50</v>
      </c>
    </row>
    <row r="2825" spans="1:17" x14ac:dyDescent="0.25">
      <c r="A2825" s="2">
        <v>37784</v>
      </c>
      <c r="B2825" s="1" t="s">
        <v>2126</v>
      </c>
      <c r="C2825">
        <v>358</v>
      </c>
      <c r="D2825">
        <v>15678</v>
      </c>
      <c r="E2825">
        <v>7</v>
      </c>
      <c r="F2825">
        <v>1</v>
      </c>
      <c r="G2825">
        <v>1</v>
      </c>
      <c r="H2825" s="2">
        <v>42898</v>
      </c>
      <c r="I2825" t="str">
        <f>VLOOKUP(Sales[[#This Row],[TerritoryKey]], Territories[], 2, FALSE)</f>
        <v>France</v>
      </c>
      <c r="J2825">
        <f>_xlfn.XLOOKUP(Sales[[#This Row],[ProductKey]], Products!$A:$A, Products!$J:$J)</f>
        <v>1105.81</v>
      </c>
      <c r="K2825">
        <f>_xlfn.XLOOKUP(Sales[[#This Row],[ProductKey]], Products!$A:$A, Products!$K:$K)</f>
        <v>2049.0981999999999</v>
      </c>
      <c r="L2825" s="1">
        <f>Sales[[#This Row],[ProductPrice]]*Sales[[#This Row],[OrderQuantity]]</f>
        <v>2049.0981999999999</v>
      </c>
      <c r="M2825" s="1">
        <f>Sales[[#This Row],[OrderQuantity]]</f>
        <v>1</v>
      </c>
      <c r="N2825" s="1">
        <f>1</f>
        <v>1</v>
      </c>
      <c r="O2825" s="1">
        <f>Sales[[#This Row],[TotalSales]]-Sales[[#This Row],[TotalCost]]</f>
        <v>943.28819999999996</v>
      </c>
      <c r="P2825" s="1">
        <f>Sales[[#This Row],[ProductCost]]*Sales[[#This Row],[OrderQuantity]]</f>
        <v>1105.81</v>
      </c>
      <c r="Q2825" s="1" t="str">
        <f>VLOOKUP(Sales[[#This Row],[ProductKey]], Products!$A$2:$D$1000, 4, FALSE)</f>
        <v>Mountain-200 Black, 38</v>
      </c>
    </row>
    <row r="2826" spans="1:17" x14ac:dyDescent="0.25">
      <c r="A2826" s="2">
        <v>38232</v>
      </c>
      <c r="B2826" s="1" t="s">
        <v>2143</v>
      </c>
      <c r="C2826">
        <v>562</v>
      </c>
      <c r="D2826">
        <v>14200</v>
      </c>
      <c r="E2826">
        <v>7</v>
      </c>
      <c r="F2826">
        <v>1</v>
      </c>
      <c r="G2826">
        <v>1</v>
      </c>
      <c r="H2826" s="2">
        <v>43345</v>
      </c>
      <c r="I2826" t="str">
        <f>VLOOKUP(Sales[[#This Row],[TerritoryKey]], Territories[], 2, FALSE)</f>
        <v>France</v>
      </c>
      <c r="J2826">
        <f>_xlfn.XLOOKUP(Sales[[#This Row],[ProductKey]], Products!$A:$A, Products!$J:$J)</f>
        <v>1481.9378999999999</v>
      </c>
      <c r="K2826">
        <f>_xlfn.XLOOKUP(Sales[[#This Row],[ProductKey]], Products!$A:$A, Products!$K:$K)</f>
        <v>2384.0700000000002</v>
      </c>
      <c r="L2826" s="1">
        <f>Sales[[#This Row],[ProductPrice]]*Sales[[#This Row],[OrderQuantity]]</f>
        <v>2384.0700000000002</v>
      </c>
      <c r="M2826" s="1">
        <f>Sales[[#This Row],[OrderQuantity]]</f>
        <v>1</v>
      </c>
      <c r="N2826" s="1">
        <f>1</f>
        <v>1</v>
      </c>
      <c r="O2826" s="1">
        <f>Sales[[#This Row],[TotalSales]]-Sales[[#This Row],[TotalCost]]</f>
        <v>902.13210000000026</v>
      </c>
      <c r="P2826" s="1">
        <f>Sales[[#This Row],[ProductCost]]*Sales[[#This Row],[OrderQuantity]]</f>
        <v>1481.9378999999999</v>
      </c>
      <c r="Q2826" s="1" t="str">
        <f>VLOOKUP(Sales[[#This Row],[ProductKey]], Products!$A$2:$D$1000, 4, FALSE)</f>
        <v>Touring-1000 Yellow, 50</v>
      </c>
    </row>
    <row r="2827" spans="1:17" x14ac:dyDescent="0.25">
      <c r="A2827" s="2">
        <v>37813</v>
      </c>
      <c r="B2827" s="1" t="s">
        <v>2148</v>
      </c>
      <c r="C2827">
        <v>579</v>
      </c>
      <c r="D2827">
        <v>25613</v>
      </c>
      <c r="E2827">
        <v>7</v>
      </c>
      <c r="F2827">
        <v>1</v>
      </c>
      <c r="G2827">
        <v>1</v>
      </c>
      <c r="H2827" s="2">
        <v>42927</v>
      </c>
      <c r="I2827" t="str">
        <f>VLOOKUP(Sales[[#This Row],[TerritoryKey]], Territories[], 2, FALSE)</f>
        <v>France</v>
      </c>
      <c r="J2827">
        <f>_xlfn.XLOOKUP(Sales[[#This Row],[ProductKey]], Products!$A:$A, Products!$J:$J)</f>
        <v>755.1508</v>
      </c>
      <c r="K2827">
        <f>_xlfn.XLOOKUP(Sales[[#This Row],[ProductKey]], Products!$A:$A, Products!$K:$K)</f>
        <v>1214.8499999999999</v>
      </c>
      <c r="L2827" s="1">
        <f>Sales[[#This Row],[ProductPrice]]*Sales[[#This Row],[OrderQuantity]]</f>
        <v>1214.8499999999999</v>
      </c>
      <c r="M2827" s="1">
        <f>Sales[[#This Row],[OrderQuantity]]</f>
        <v>1</v>
      </c>
      <c r="N2827" s="1">
        <f>1</f>
        <v>1</v>
      </c>
      <c r="O2827" s="1">
        <f>Sales[[#This Row],[TotalSales]]-Sales[[#This Row],[TotalCost]]</f>
        <v>459.69919999999991</v>
      </c>
      <c r="P2827" s="1">
        <f>Sales[[#This Row],[ProductCost]]*Sales[[#This Row],[OrderQuantity]]</f>
        <v>755.1508</v>
      </c>
      <c r="Q2827" s="1" t="str">
        <f>VLOOKUP(Sales[[#This Row],[ProductKey]], Products!$A$2:$D$1000, 4, FALSE)</f>
        <v>Touring-2000 Blue, 54</v>
      </c>
    </row>
    <row r="2828" spans="1:17" x14ac:dyDescent="0.25">
      <c r="A2828" s="2">
        <v>37632</v>
      </c>
      <c r="B2828" s="1" t="s">
        <v>2149</v>
      </c>
      <c r="C2828">
        <v>477</v>
      </c>
      <c r="D2828">
        <v>19370</v>
      </c>
      <c r="E2828">
        <v>7</v>
      </c>
      <c r="F2828">
        <v>1</v>
      </c>
      <c r="G2828">
        <v>1</v>
      </c>
      <c r="H2828" s="2">
        <v>42746</v>
      </c>
      <c r="I2828" t="str">
        <f>VLOOKUP(Sales[[#This Row],[TerritoryKey]], Territories[], 2, FALSE)</f>
        <v>France</v>
      </c>
      <c r="J2828">
        <f>_xlfn.XLOOKUP(Sales[[#This Row],[ProductKey]], Products!$A:$A, Products!$J:$J)</f>
        <v>1.8663000000000001</v>
      </c>
      <c r="K2828">
        <f>_xlfn.XLOOKUP(Sales[[#This Row],[ProductKey]], Products!$A:$A, Products!$K:$K)</f>
        <v>4.99</v>
      </c>
      <c r="L2828" s="1">
        <f>Sales[[#This Row],[ProductPrice]]*Sales[[#This Row],[OrderQuantity]]</f>
        <v>4.99</v>
      </c>
      <c r="M2828" s="1">
        <f>Sales[[#This Row],[OrderQuantity]]</f>
        <v>1</v>
      </c>
      <c r="N2828" s="1">
        <f>1</f>
        <v>1</v>
      </c>
      <c r="O2828" s="1">
        <f>Sales[[#This Row],[TotalSales]]-Sales[[#This Row],[TotalCost]]</f>
        <v>3.1237000000000004</v>
      </c>
      <c r="P2828" s="1">
        <f>Sales[[#This Row],[ProductCost]]*Sales[[#This Row],[OrderQuantity]]</f>
        <v>1.8663000000000001</v>
      </c>
      <c r="Q2828" s="1" t="str">
        <f>VLOOKUP(Sales[[#This Row],[ProductKey]], Products!$A$2:$D$1000, 4, FALSE)</f>
        <v>Water Bottle - 30 oz.</v>
      </c>
    </row>
    <row r="2829" spans="1:17" x14ac:dyDescent="0.25">
      <c r="A2829" s="2">
        <v>37966</v>
      </c>
      <c r="B2829" s="1" t="s">
        <v>2150</v>
      </c>
      <c r="C2829">
        <v>580</v>
      </c>
      <c r="D2829">
        <v>17894</v>
      </c>
      <c r="E2829">
        <v>7</v>
      </c>
      <c r="F2829">
        <v>1</v>
      </c>
      <c r="G2829">
        <v>1</v>
      </c>
      <c r="H2829" s="2">
        <v>43080</v>
      </c>
      <c r="I2829" t="str">
        <f>VLOOKUP(Sales[[#This Row],[TerritoryKey]], Territories[], 2, FALSE)</f>
        <v>France</v>
      </c>
      <c r="J2829">
        <f>_xlfn.XLOOKUP(Sales[[#This Row],[ProductKey]], Products!$A:$A, Products!$J:$J)</f>
        <v>1082.51</v>
      </c>
      <c r="K2829">
        <f>_xlfn.XLOOKUP(Sales[[#This Row],[ProductKey]], Products!$A:$A, Products!$K:$K)</f>
        <v>1700.99</v>
      </c>
      <c r="L2829" s="1">
        <f>Sales[[#This Row],[ProductPrice]]*Sales[[#This Row],[OrderQuantity]]</f>
        <v>1700.99</v>
      </c>
      <c r="M2829" s="1">
        <f>Sales[[#This Row],[OrderQuantity]]</f>
        <v>1</v>
      </c>
      <c r="N2829" s="1">
        <f>1</f>
        <v>1</v>
      </c>
      <c r="O2829" s="1">
        <f>Sales[[#This Row],[TotalSales]]-Sales[[#This Row],[TotalCost]]</f>
        <v>618.48</v>
      </c>
      <c r="P2829" s="1">
        <f>Sales[[#This Row],[ProductCost]]*Sales[[#This Row],[OrderQuantity]]</f>
        <v>1082.51</v>
      </c>
      <c r="Q2829" s="1" t="str">
        <f>VLOOKUP(Sales[[#This Row],[ProductKey]], Products!$A$2:$D$1000, 4, FALSE)</f>
        <v>Road-350-W Yellow, 40</v>
      </c>
    </row>
    <row r="2830" spans="1:17" x14ac:dyDescent="0.25">
      <c r="A2830" s="2">
        <v>38078</v>
      </c>
      <c r="B2830" s="1" t="s">
        <v>2164</v>
      </c>
      <c r="C2830">
        <v>575</v>
      </c>
      <c r="D2830">
        <v>15086</v>
      </c>
      <c r="E2830">
        <v>7</v>
      </c>
      <c r="F2830">
        <v>1</v>
      </c>
      <c r="G2830">
        <v>1</v>
      </c>
      <c r="H2830" s="2">
        <v>43191</v>
      </c>
      <c r="I2830" t="str">
        <f>VLOOKUP(Sales[[#This Row],[TerritoryKey]], Territories[], 2, FALSE)</f>
        <v>France</v>
      </c>
      <c r="J2830">
        <f>_xlfn.XLOOKUP(Sales[[#This Row],[ProductKey]], Products!$A:$A, Products!$J:$J)</f>
        <v>1481.9378999999999</v>
      </c>
      <c r="K2830">
        <f>_xlfn.XLOOKUP(Sales[[#This Row],[ProductKey]], Products!$A:$A, Products!$K:$K)</f>
        <v>2384.0700000000002</v>
      </c>
      <c r="L2830" s="1">
        <f>Sales[[#This Row],[ProductPrice]]*Sales[[#This Row],[OrderQuantity]]</f>
        <v>2384.0700000000002</v>
      </c>
      <c r="M2830" s="1">
        <f>Sales[[#This Row],[OrderQuantity]]</f>
        <v>1</v>
      </c>
      <c r="N2830" s="1">
        <f>1</f>
        <v>1</v>
      </c>
      <c r="O2830" s="1">
        <f>Sales[[#This Row],[TotalSales]]-Sales[[#This Row],[TotalCost]]</f>
        <v>902.13210000000026</v>
      </c>
      <c r="P2830" s="1">
        <f>Sales[[#This Row],[ProductCost]]*Sales[[#This Row],[OrderQuantity]]</f>
        <v>1481.9378999999999</v>
      </c>
      <c r="Q2830" s="1" t="str">
        <f>VLOOKUP(Sales[[#This Row],[ProductKey]], Products!$A$2:$D$1000, 4, FALSE)</f>
        <v>Touring-1000 Blue, 54</v>
      </c>
    </row>
    <row r="2831" spans="1:17" x14ac:dyDescent="0.25">
      <c r="A2831" s="2">
        <v>38231</v>
      </c>
      <c r="B2831" s="1" t="s">
        <v>2183</v>
      </c>
      <c r="C2831">
        <v>583</v>
      </c>
      <c r="D2831">
        <v>17932</v>
      </c>
      <c r="E2831">
        <v>7</v>
      </c>
      <c r="F2831">
        <v>1</v>
      </c>
      <c r="G2831">
        <v>1</v>
      </c>
      <c r="H2831" s="2">
        <v>43344</v>
      </c>
      <c r="I2831" t="str">
        <f>VLOOKUP(Sales[[#This Row],[TerritoryKey]], Territories[], 2, FALSE)</f>
        <v>France</v>
      </c>
      <c r="J2831">
        <f>_xlfn.XLOOKUP(Sales[[#This Row],[ProductKey]], Products!$A:$A, Products!$J:$J)</f>
        <v>1082.51</v>
      </c>
      <c r="K2831">
        <f>_xlfn.XLOOKUP(Sales[[#This Row],[ProductKey]], Products!$A:$A, Products!$K:$K)</f>
        <v>1700.99</v>
      </c>
      <c r="L2831" s="1">
        <f>Sales[[#This Row],[ProductPrice]]*Sales[[#This Row],[OrderQuantity]]</f>
        <v>1700.99</v>
      </c>
      <c r="M2831" s="1">
        <f>Sales[[#This Row],[OrderQuantity]]</f>
        <v>1</v>
      </c>
      <c r="N2831" s="1">
        <f>1</f>
        <v>1</v>
      </c>
      <c r="O2831" s="1">
        <f>Sales[[#This Row],[TotalSales]]-Sales[[#This Row],[TotalCost]]</f>
        <v>618.48</v>
      </c>
      <c r="P2831" s="1">
        <f>Sales[[#This Row],[ProductCost]]*Sales[[#This Row],[OrderQuantity]]</f>
        <v>1082.51</v>
      </c>
      <c r="Q2831" s="1" t="str">
        <f>VLOOKUP(Sales[[#This Row],[ProductKey]], Products!$A$2:$D$1000, 4, FALSE)</f>
        <v>Road-350-W Yellow, 48</v>
      </c>
    </row>
    <row r="2832" spans="1:17" x14ac:dyDescent="0.25">
      <c r="A2832" s="2">
        <v>37813</v>
      </c>
      <c r="B2832" s="1" t="s">
        <v>2213</v>
      </c>
      <c r="C2832">
        <v>362</v>
      </c>
      <c r="D2832">
        <v>16203</v>
      </c>
      <c r="E2832">
        <v>7</v>
      </c>
      <c r="F2832">
        <v>1</v>
      </c>
      <c r="G2832">
        <v>1</v>
      </c>
      <c r="H2832" s="2">
        <v>42927</v>
      </c>
      <c r="I2832" t="str">
        <f>VLOOKUP(Sales[[#This Row],[TerritoryKey]], Territories[], 2, FALSE)</f>
        <v>France</v>
      </c>
      <c r="J2832">
        <f>_xlfn.XLOOKUP(Sales[[#This Row],[ProductKey]], Products!$A:$A, Products!$J:$J)</f>
        <v>1105.81</v>
      </c>
      <c r="K2832">
        <f>_xlfn.XLOOKUP(Sales[[#This Row],[ProductKey]], Products!$A:$A, Products!$K:$K)</f>
        <v>2049.0981999999999</v>
      </c>
      <c r="L2832" s="1">
        <f>Sales[[#This Row],[ProductPrice]]*Sales[[#This Row],[OrderQuantity]]</f>
        <v>2049.0981999999999</v>
      </c>
      <c r="M2832" s="1">
        <f>Sales[[#This Row],[OrderQuantity]]</f>
        <v>1</v>
      </c>
      <c r="N2832" s="1">
        <f>1</f>
        <v>1</v>
      </c>
      <c r="O2832" s="1">
        <f>Sales[[#This Row],[TotalSales]]-Sales[[#This Row],[TotalCost]]</f>
        <v>943.28819999999996</v>
      </c>
      <c r="P2832" s="1">
        <f>Sales[[#This Row],[ProductCost]]*Sales[[#This Row],[OrderQuantity]]</f>
        <v>1105.81</v>
      </c>
      <c r="Q2832" s="1" t="str">
        <f>VLOOKUP(Sales[[#This Row],[ProductKey]], Products!$A$2:$D$1000, 4, FALSE)</f>
        <v>Mountain-200 Black, 46</v>
      </c>
    </row>
    <row r="2833" spans="1:17" x14ac:dyDescent="0.25">
      <c r="A2833" s="2">
        <v>37663</v>
      </c>
      <c r="B2833" s="1" t="s">
        <v>2232</v>
      </c>
      <c r="C2833">
        <v>567</v>
      </c>
      <c r="D2833">
        <v>27123</v>
      </c>
      <c r="E2833">
        <v>7</v>
      </c>
      <c r="F2833">
        <v>1</v>
      </c>
      <c r="G2833">
        <v>1</v>
      </c>
      <c r="H2833" s="2">
        <v>42777</v>
      </c>
      <c r="I2833" t="str">
        <f>VLOOKUP(Sales[[#This Row],[TerritoryKey]], Territories[], 2, FALSE)</f>
        <v>France</v>
      </c>
      <c r="J2833">
        <f>_xlfn.XLOOKUP(Sales[[#This Row],[ProductKey]], Products!$A:$A, Products!$J:$J)</f>
        <v>461.44479999999999</v>
      </c>
      <c r="K2833">
        <f>_xlfn.XLOOKUP(Sales[[#This Row],[ProductKey]], Products!$A:$A, Products!$K:$K)</f>
        <v>742.35</v>
      </c>
      <c r="L2833" s="1">
        <f>Sales[[#This Row],[ProductPrice]]*Sales[[#This Row],[OrderQuantity]]</f>
        <v>742.35</v>
      </c>
      <c r="M2833" s="1">
        <f>Sales[[#This Row],[OrderQuantity]]</f>
        <v>1</v>
      </c>
      <c r="N2833" s="1">
        <f>1</f>
        <v>1</v>
      </c>
      <c r="O2833" s="1">
        <f>Sales[[#This Row],[TotalSales]]-Sales[[#This Row],[TotalCost]]</f>
        <v>280.90520000000004</v>
      </c>
      <c r="P2833" s="1">
        <f>Sales[[#This Row],[ProductCost]]*Sales[[#This Row],[OrderQuantity]]</f>
        <v>461.44479999999999</v>
      </c>
      <c r="Q2833" s="1" t="str">
        <f>VLOOKUP(Sales[[#This Row],[ProductKey]], Products!$A$2:$D$1000, 4, FALSE)</f>
        <v>Touring-3000 Blue, 62</v>
      </c>
    </row>
    <row r="2834" spans="1:17" x14ac:dyDescent="0.25">
      <c r="A2834" s="2">
        <v>38170</v>
      </c>
      <c r="B2834" s="1" t="s">
        <v>2295</v>
      </c>
      <c r="C2834">
        <v>605</v>
      </c>
      <c r="D2834">
        <v>22593</v>
      </c>
      <c r="E2834">
        <v>7</v>
      </c>
      <c r="F2834">
        <v>1</v>
      </c>
      <c r="G2834">
        <v>1</v>
      </c>
      <c r="H2834" s="2">
        <v>43283</v>
      </c>
      <c r="I2834" t="str">
        <f>VLOOKUP(Sales[[#This Row],[TerritoryKey]], Territories[], 2, FALSE)</f>
        <v>France</v>
      </c>
      <c r="J2834">
        <f>_xlfn.XLOOKUP(Sales[[#This Row],[ProductKey]], Products!$A:$A, Products!$J:$J)</f>
        <v>343.64960000000002</v>
      </c>
      <c r="K2834">
        <f>_xlfn.XLOOKUP(Sales[[#This Row],[ProductKey]], Products!$A:$A, Products!$K:$K)</f>
        <v>539.99</v>
      </c>
      <c r="L2834" s="1">
        <f>Sales[[#This Row],[ProductPrice]]*Sales[[#This Row],[OrderQuantity]]</f>
        <v>539.99</v>
      </c>
      <c r="M2834" s="1">
        <f>Sales[[#This Row],[OrderQuantity]]</f>
        <v>1</v>
      </c>
      <c r="N2834" s="1">
        <f>1</f>
        <v>1</v>
      </c>
      <c r="O2834" s="1">
        <f>Sales[[#This Row],[TotalSales]]-Sales[[#This Row],[TotalCost]]</f>
        <v>196.34039999999999</v>
      </c>
      <c r="P2834" s="1">
        <f>Sales[[#This Row],[ProductCost]]*Sales[[#This Row],[OrderQuantity]]</f>
        <v>343.64960000000002</v>
      </c>
      <c r="Q2834" s="1" t="str">
        <f>VLOOKUP(Sales[[#This Row],[ProductKey]], Products!$A$2:$D$1000, 4, FALSE)</f>
        <v>Road-750 Black, 48</v>
      </c>
    </row>
    <row r="2835" spans="1:17" x14ac:dyDescent="0.25">
      <c r="A2835" s="2">
        <v>38262</v>
      </c>
      <c r="B2835" s="1" t="s">
        <v>2302</v>
      </c>
      <c r="C2835">
        <v>605</v>
      </c>
      <c r="D2835">
        <v>22603</v>
      </c>
      <c r="E2835">
        <v>7</v>
      </c>
      <c r="F2835">
        <v>1</v>
      </c>
      <c r="G2835">
        <v>1</v>
      </c>
      <c r="H2835" s="2">
        <v>43375</v>
      </c>
      <c r="I2835" t="str">
        <f>VLOOKUP(Sales[[#This Row],[TerritoryKey]], Territories[], 2, FALSE)</f>
        <v>France</v>
      </c>
      <c r="J2835">
        <f>_xlfn.XLOOKUP(Sales[[#This Row],[ProductKey]], Products!$A:$A, Products!$J:$J)</f>
        <v>343.64960000000002</v>
      </c>
      <c r="K2835">
        <f>_xlfn.XLOOKUP(Sales[[#This Row],[ProductKey]], Products!$A:$A, Products!$K:$K)</f>
        <v>539.99</v>
      </c>
      <c r="L2835" s="1">
        <f>Sales[[#This Row],[ProductPrice]]*Sales[[#This Row],[OrderQuantity]]</f>
        <v>539.99</v>
      </c>
      <c r="M2835" s="1">
        <f>Sales[[#This Row],[OrderQuantity]]</f>
        <v>1</v>
      </c>
      <c r="N2835" s="1">
        <f>1</f>
        <v>1</v>
      </c>
      <c r="O2835" s="1">
        <f>Sales[[#This Row],[TotalSales]]-Sales[[#This Row],[TotalCost]]</f>
        <v>196.34039999999999</v>
      </c>
      <c r="P2835" s="1">
        <f>Sales[[#This Row],[ProductCost]]*Sales[[#This Row],[OrderQuantity]]</f>
        <v>343.64960000000002</v>
      </c>
      <c r="Q2835" s="1" t="str">
        <f>VLOOKUP(Sales[[#This Row],[ProductKey]], Products!$A$2:$D$1000, 4, FALSE)</f>
        <v>Road-750 Black, 48</v>
      </c>
    </row>
    <row r="2836" spans="1:17" x14ac:dyDescent="0.25">
      <c r="A2836" s="2">
        <v>37633</v>
      </c>
      <c r="B2836" s="1" t="s">
        <v>2312</v>
      </c>
      <c r="C2836">
        <v>596</v>
      </c>
      <c r="D2836">
        <v>15064</v>
      </c>
      <c r="E2836">
        <v>7</v>
      </c>
      <c r="F2836">
        <v>1</v>
      </c>
      <c r="G2836">
        <v>1</v>
      </c>
      <c r="H2836" s="2">
        <v>42747</v>
      </c>
      <c r="I2836" t="str">
        <f>VLOOKUP(Sales[[#This Row],[TerritoryKey]], Territories[], 2, FALSE)</f>
        <v>France</v>
      </c>
      <c r="J2836">
        <f>_xlfn.XLOOKUP(Sales[[#This Row],[ProductKey]], Products!$A:$A, Products!$J:$J)</f>
        <v>294.5797</v>
      </c>
      <c r="K2836">
        <f>_xlfn.XLOOKUP(Sales[[#This Row],[ProductKey]], Products!$A:$A, Products!$K:$K)</f>
        <v>539.99</v>
      </c>
      <c r="L2836" s="1">
        <f>Sales[[#This Row],[ProductPrice]]*Sales[[#This Row],[OrderQuantity]]</f>
        <v>539.99</v>
      </c>
      <c r="M2836" s="1">
        <f>Sales[[#This Row],[OrderQuantity]]</f>
        <v>1</v>
      </c>
      <c r="N2836" s="1">
        <f>1</f>
        <v>1</v>
      </c>
      <c r="O2836" s="1">
        <f>Sales[[#This Row],[TotalSales]]-Sales[[#This Row],[TotalCost]]</f>
        <v>245.41030000000001</v>
      </c>
      <c r="P2836" s="1">
        <f>Sales[[#This Row],[ProductCost]]*Sales[[#This Row],[OrderQuantity]]</f>
        <v>294.5797</v>
      </c>
      <c r="Q2836" s="1" t="str">
        <f>VLOOKUP(Sales[[#This Row],[ProductKey]], Products!$A$2:$D$1000, 4, FALSE)</f>
        <v>Mountain-500 Black, 40</v>
      </c>
    </row>
    <row r="2837" spans="1:17" x14ac:dyDescent="0.25">
      <c r="A2837" s="2">
        <v>38262</v>
      </c>
      <c r="B2837" s="1" t="s">
        <v>2317</v>
      </c>
      <c r="C2837">
        <v>536</v>
      </c>
      <c r="D2837">
        <v>17931</v>
      </c>
      <c r="E2837">
        <v>7</v>
      </c>
      <c r="F2837">
        <v>1</v>
      </c>
      <c r="G2837">
        <v>1</v>
      </c>
      <c r="H2837" s="2">
        <v>43375</v>
      </c>
      <c r="I2837" t="str">
        <f>VLOOKUP(Sales[[#This Row],[TerritoryKey]], Territories[], 2, FALSE)</f>
        <v>France</v>
      </c>
      <c r="J2837">
        <f>_xlfn.XLOOKUP(Sales[[#This Row],[ProductKey]], Products!$A:$A, Products!$J:$J)</f>
        <v>11.2163</v>
      </c>
      <c r="K2837">
        <f>_xlfn.XLOOKUP(Sales[[#This Row],[ProductKey]], Products!$A:$A, Products!$K:$K)</f>
        <v>29.99</v>
      </c>
      <c r="L2837" s="1">
        <f>Sales[[#This Row],[ProductPrice]]*Sales[[#This Row],[OrderQuantity]]</f>
        <v>29.99</v>
      </c>
      <c r="M2837" s="1">
        <f>Sales[[#This Row],[OrderQuantity]]</f>
        <v>1</v>
      </c>
      <c r="N2837" s="1">
        <f>1</f>
        <v>1</v>
      </c>
      <c r="O2837" s="1">
        <f>Sales[[#This Row],[TotalSales]]-Sales[[#This Row],[TotalCost]]</f>
        <v>18.773699999999998</v>
      </c>
      <c r="P2837" s="1">
        <f>Sales[[#This Row],[ProductCost]]*Sales[[#This Row],[OrderQuantity]]</f>
        <v>11.2163</v>
      </c>
      <c r="Q2837" s="1" t="str">
        <f>VLOOKUP(Sales[[#This Row],[ProductKey]], Products!$A$2:$D$1000, 4, FALSE)</f>
        <v>ML Mountain Tire</v>
      </c>
    </row>
    <row r="2838" spans="1:17" x14ac:dyDescent="0.25">
      <c r="A2838" s="2">
        <v>37633</v>
      </c>
      <c r="B2838" s="1" t="s">
        <v>2324</v>
      </c>
      <c r="C2838">
        <v>537</v>
      </c>
      <c r="D2838">
        <v>17219</v>
      </c>
      <c r="E2838">
        <v>7</v>
      </c>
      <c r="F2838">
        <v>1</v>
      </c>
      <c r="G2838">
        <v>1</v>
      </c>
      <c r="H2838" s="2">
        <v>42747</v>
      </c>
      <c r="I2838" t="str">
        <f>VLOOKUP(Sales[[#This Row],[TerritoryKey]], Territories[], 2, FALSE)</f>
        <v>France</v>
      </c>
      <c r="J2838">
        <f>_xlfn.XLOOKUP(Sales[[#This Row],[ProductKey]], Products!$A:$A, Products!$J:$J)</f>
        <v>13.09</v>
      </c>
      <c r="K2838">
        <f>_xlfn.XLOOKUP(Sales[[#This Row],[ProductKey]], Products!$A:$A, Products!$K:$K)</f>
        <v>35</v>
      </c>
      <c r="L2838" s="1">
        <f>Sales[[#This Row],[ProductPrice]]*Sales[[#This Row],[OrderQuantity]]</f>
        <v>35</v>
      </c>
      <c r="M2838" s="1">
        <f>Sales[[#This Row],[OrderQuantity]]</f>
        <v>1</v>
      </c>
      <c r="N2838" s="1">
        <f>1</f>
        <v>1</v>
      </c>
      <c r="O2838" s="1">
        <f>Sales[[#This Row],[TotalSales]]-Sales[[#This Row],[TotalCost]]</f>
        <v>21.91</v>
      </c>
      <c r="P2838" s="1">
        <f>Sales[[#This Row],[ProductCost]]*Sales[[#This Row],[OrderQuantity]]</f>
        <v>13.09</v>
      </c>
      <c r="Q2838" s="1" t="str">
        <f>VLOOKUP(Sales[[#This Row],[ProductKey]], Products!$A$2:$D$1000, 4, FALSE)</f>
        <v>HL Mountain Tire</v>
      </c>
    </row>
    <row r="2839" spans="1:17" x14ac:dyDescent="0.25">
      <c r="A2839" s="2">
        <v>37664</v>
      </c>
      <c r="B2839" s="1" t="s">
        <v>2392</v>
      </c>
      <c r="C2839">
        <v>581</v>
      </c>
      <c r="D2839">
        <v>24208</v>
      </c>
      <c r="E2839">
        <v>7</v>
      </c>
      <c r="F2839">
        <v>1</v>
      </c>
      <c r="G2839">
        <v>1</v>
      </c>
      <c r="H2839" s="2">
        <v>42778</v>
      </c>
      <c r="I2839" t="str">
        <f>VLOOKUP(Sales[[#This Row],[TerritoryKey]], Territories[], 2, FALSE)</f>
        <v>France</v>
      </c>
      <c r="J2839">
        <f>_xlfn.XLOOKUP(Sales[[#This Row],[ProductKey]], Products!$A:$A, Products!$J:$J)</f>
        <v>1082.51</v>
      </c>
      <c r="K2839">
        <f>_xlfn.XLOOKUP(Sales[[#This Row],[ProductKey]], Products!$A:$A, Products!$K:$K)</f>
        <v>1700.99</v>
      </c>
      <c r="L2839" s="1">
        <f>Sales[[#This Row],[ProductPrice]]*Sales[[#This Row],[OrderQuantity]]</f>
        <v>1700.99</v>
      </c>
      <c r="M2839" s="1">
        <f>Sales[[#This Row],[OrderQuantity]]</f>
        <v>1</v>
      </c>
      <c r="N2839" s="1">
        <f>1</f>
        <v>1</v>
      </c>
      <c r="O2839" s="1">
        <f>Sales[[#This Row],[TotalSales]]-Sales[[#This Row],[TotalCost]]</f>
        <v>618.48</v>
      </c>
      <c r="P2839" s="1">
        <f>Sales[[#This Row],[ProductCost]]*Sales[[#This Row],[OrderQuantity]]</f>
        <v>1082.51</v>
      </c>
      <c r="Q2839" s="1" t="str">
        <f>VLOOKUP(Sales[[#This Row],[ProductKey]], Products!$A$2:$D$1000, 4, FALSE)</f>
        <v>Road-350-W Yellow, 42</v>
      </c>
    </row>
    <row r="2840" spans="1:17" x14ac:dyDescent="0.25">
      <c r="A2840" s="2">
        <v>37937</v>
      </c>
      <c r="B2840" s="1" t="s">
        <v>2480</v>
      </c>
      <c r="C2840">
        <v>569</v>
      </c>
      <c r="D2840">
        <v>27159</v>
      </c>
      <c r="E2840">
        <v>7</v>
      </c>
      <c r="F2840">
        <v>1</v>
      </c>
      <c r="G2840">
        <v>1</v>
      </c>
      <c r="H2840" s="2">
        <v>43051</v>
      </c>
      <c r="I2840" t="str">
        <f>VLOOKUP(Sales[[#This Row],[TerritoryKey]], Territories[], 2, FALSE)</f>
        <v>France</v>
      </c>
      <c r="J2840">
        <f>_xlfn.XLOOKUP(Sales[[#This Row],[ProductKey]], Products!$A:$A, Products!$J:$J)</f>
        <v>461.44479999999999</v>
      </c>
      <c r="K2840">
        <f>_xlfn.XLOOKUP(Sales[[#This Row],[ProductKey]], Products!$A:$A, Products!$K:$K)</f>
        <v>742.35</v>
      </c>
      <c r="L2840" s="1">
        <f>Sales[[#This Row],[ProductPrice]]*Sales[[#This Row],[OrderQuantity]]</f>
        <v>742.35</v>
      </c>
      <c r="M2840" s="1">
        <f>Sales[[#This Row],[OrderQuantity]]</f>
        <v>1</v>
      </c>
      <c r="N2840" s="1">
        <f>1</f>
        <v>1</v>
      </c>
      <c r="O2840" s="1">
        <f>Sales[[#This Row],[TotalSales]]-Sales[[#This Row],[TotalCost]]</f>
        <v>280.90520000000004</v>
      </c>
      <c r="P2840" s="1">
        <f>Sales[[#This Row],[ProductCost]]*Sales[[#This Row],[OrderQuantity]]</f>
        <v>461.44479999999999</v>
      </c>
      <c r="Q2840" s="1" t="str">
        <f>VLOOKUP(Sales[[#This Row],[ProductKey]], Products!$A$2:$D$1000, 4, FALSE)</f>
        <v>Touring-3000 Yellow, 50</v>
      </c>
    </row>
    <row r="2841" spans="1:17" x14ac:dyDescent="0.25">
      <c r="A2841" s="2">
        <v>37845</v>
      </c>
      <c r="B2841" s="1" t="s">
        <v>2496</v>
      </c>
      <c r="C2841">
        <v>567</v>
      </c>
      <c r="D2841">
        <v>27134</v>
      </c>
      <c r="E2841">
        <v>7</v>
      </c>
      <c r="F2841">
        <v>1</v>
      </c>
      <c r="G2841">
        <v>1</v>
      </c>
      <c r="H2841" s="2">
        <v>42959</v>
      </c>
      <c r="I2841" t="str">
        <f>VLOOKUP(Sales[[#This Row],[TerritoryKey]], Territories[], 2, FALSE)</f>
        <v>France</v>
      </c>
      <c r="J2841">
        <f>_xlfn.XLOOKUP(Sales[[#This Row],[ProductKey]], Products!$A:$A, Products!$J:$J)</f>
        <v>461.44479999999999</v>
      </c>
      <c r="K2841">
        <f>_xlfn.XLOOKUP(Sales[[#This Row],[ProductKey]], Products!$A:$A, Products!$K:$K)</f>
        <v>742.35</v>
      </c>
      <c r="L2841" s="1">
        <f>Sales[[#This Row],[ProductPrice]]*Sales[[#This Row],[OrderQuantity]]</f>
        <v>742.35</v>
      </c>
      <c r="M2841" s="1">
        <f>Sales[[#This Row],[OrderQuantity]]</f>
        <v>1</v>
      </c>
      <c r="N2841" s="1">
        <f>1</f>
        <v>1</v>
      </c>
      <c r="O2841" s="1">
        <f>Sales[[#This Row],[TotalSales]]-Sales[[#This Row],[TotalCost]]</f>
        <v>280.90520000000004</v>
      </c>
      <c r="P2841" s="1">
        <f>Sales[[#This Row],[ProductCost]]*Sales[[#This Row],[OrderQuantity]]</f>
        <v>461.44479999999999</v>
      </c>
      <c r="Q2841" s="1" t="str">
        <f>VLOOKUP(Sales[[#This Row],[ProductKey]], Products!$A$2:$D$1000, 4, FALSE)</f>
        <v>Touring-3000 Blue, 62</v>
      </c>
    </row>
    <row r="2842" spans="1:17" x14ac:dyDescent="0.25">
      <c r="A2842" s="2">
        <v>37723</v>
      </c>
      <c r="B2842" s="1" t="s">
        <v>2512</v>
      </c>
      <c r="C2842">
        <v>375</v>
      </c>
      <c r="D2842">
        <v>14203</v>
      </c>
      <c r="E2842">
        <v>7</v>
      </c>
      <c r="F2842">
        <v>1</v>
      </c>
      <c r="G2842">
        <v>1</v>
      </c>
      <c r="H2842" s="2">
        <v>42837</v>
      </c>
      <c r="I2842" t="str">
        <f>VLOOKUP(Sales[[#This Row],[TerritoryKey]], Territories[], 2, FALSE)</f>
        <v>France</v>
      </c>
      <c r="J2842">
        <f>_xlfn.XLOOKUP(Sales[[#This Row],[ProductKey]], Products!$A:$A, Products!$J:$J)</f>
        <v>1320.6838</v>
      </c>
      <c r="K2842">
        <f>_xlfn.XLOOKUP(Sales[[#This Row],[ProductKey]], Products!$A:$A, Products!$K:$K)</f>
        <v>2181.5625</v>
      </c>
      <c r="L2842" s="1">
        <f>Sales[[#This Row],[ProductPrice]]*Sales[[#This Row],[OrderQuantity]]</f>
        <v>2181.5625</v>
      </c>
      <c r="M2842" s="1">
        <f>Sales[[#This Row],[OrderQuantity]]</f>
        <v>1</v>
      </c>
      <c r="N2842" s="1">
        <f>1</f>
        <v>1</v>
      </c>
      <c r="O2842" s="1">
        <f>Sales[[#This Row],[TotalSales]]-Sales[[#This Row],[TotalCost]]</f>
        <v>860.87869999999998</v>
      </c>
      <c r="P2842" s="1">
        <f>Sales[[#This Row],[ProductCost]]*Sales[[#This Row],[OrderQuantity]]</f>
        <v>1320.6838</v>
      </c>
      <c r="Q2842" s="1" t="str">
        <f>VLOOKUP(Sales[[#This Row],[ProductKey]], Products!$A$2:$D$1000, 4, FALSE)</f>
        <v>Road-250 Black, 48</v>
      </c>
    </row>
    <row r="2843" spans="1:17" x14ac:dyDescent="0.25">
      <c r="A2843" s="2">
        <v>38140</v>
      </c>
      <c r="B2843" s="1" t="s">
        <v>2522</v>
      </c>
      <c r="C2843">
        <v>538</v>
      </c>
      <c r="D2843">
        <v>21125</v>
      </c>
      <c r="E2843">
        <v>7</v>
      </c>
      <c r="F2843">
        <v>1</v>
      </c>
      <c r="G2843">
        <v>1</v>
      </c>
      <c r="H2843" s="2">
        <v>43253</v>
      </c>
      <c r="I2843" t="str">
        <f>VLOOKUP(Sales[[#This Row],[TerritoryKey]], Territories[], 2, FALSE)</f>
        <v>France</v>
      </c>
      <c r="J2843">
        <f>_xlfn.XLOOKUP(Sales[[#This Row],[ProductKey]], Products!$A:$A, Products!$J:$J)</f>
        <v>8.0373000000000001</v>
      </c>
      <c r="K2843">
        <f>_xlfn.XLOOKUP(Sales[[#This Row],[ProductKey]], Products!$A:$A, Products!$K:$K)</f>
        <v>21.49</v>
      </c>
      <c r="L2843" s="1">
        <f>Sales[[#This Row],[ProductPrice]]*Sales[[#This Row],[OrderQuantity]]</f>
        <v>21.49</v>
      </c>
      <c r="M2843" s="1">
        <f>Sales[[#This Row],[OrderQuantity]]</f>
        <v>1</v>
      </c>
      <c r="N2843" s="1">
        <f>1</f>
        <v>1</v>
      </c>
      <c r="O2843" s="1">
        <f>Sales[[#This Row],[TotalSales]]-Sales[[#This Row],[TotalCost]]</f>
        <v>13.452699999999998</v>
      </c>
      <c r="P2843" s="1">
        <f>Sales[[#This Row],[ProductCost]]*Sales[[#This Row],[OrderQuantity]]</f>
        <v>8.0373000000000001</v>
      </c>
      <c r="Q2843" s="1" t="str">
        <f>VLOOKUP(Sales[[#This Row],[ProductKey]], Products!$A$2:$D$1000, 4, FALSE)</f>
        <v>LL Road Tire</v>
      </c>
    </row>
    <row r="2844" spans="1:17" x14ac:dyDescent="0.25">
      <c r="A2844" s="2">
        <v>37692</v>
      </c>
      <c r="B2844" s="1" t="s">
        <v>2636</v>
      </c>
      <c r="C2844">
        <v>356</v>
      </c>
      <c r="D2844">
        <v>16204</v>
      </c>
      <c r="E2844">
        <v>7</v>
      </c>
      <c r="F2844">
        <v>1</v>
      </c>
      <c r="G2844">
        <v>1</v>
      </c>
      <c r="H2844" s="2">
        <v>42806</v>
      </c>
      <c r="I2844" t="str">
        <f>VLOOKUP(Sales[[#This Row],[TerritoryKey]], Territories[], 2, FALSE)</f>
        <v>France</v>
      </c>
      <c r="J2844">
        <f>_xlfn.XLOOKUP(Sales[[#This Row],[ProductKey]], Products!$A:$A, Products!$J:$J)</f>
        <v>1117.8559</v>
      </c>
      <c r="K2844">
        <f>_xlfn.XLOOKUP(Sales[[#This Row],[ProductKey]], Products!$A:$A, Products!$K:$K)</f>
        <v>2071.4196000000002</v>
      </c>
      <c r="L2844" s="1">
        <f>Sales[[#This Row],[ProductPrice]]*Sales[[#This Row],[OrderQuantity]]</f>
        <v>2071.4196000000002</v>
      </c>
      <c r="M2844" s="1">
        <f>Sales[[#This Row],[OrderQuantity]]</f>
        <v>1</v>
      </c>
      <c r="N2844" s="1">
        <f>1</f>
        <v>1</v>
      </c>
      <c r="O2844" s="1">
        <f>Sales[[#This Row],[TotalSales]]-Sales[[#This Row],[TotalCost]]</f>
        <v>953.56370000000015</v>
      </c>
      <c r="P2844" s="1">
        <f>Sales[[#This Row],[ProductCost]]*Sales[[#This Row],[OrderQuantity]]</f>
        <v>1117.8559</v>
      </c>
      <c r="Q2844" s="1" t="str">
        <f>VLOOKUP(Sales[[#This Row],[ProductKey]], Products!$A$2:$D$1000, 4, FALSE)</f>
        <v>Mountain-200 Silver, 46</v>
      </c>
    </row>
    <row r="2845" spans="1:17" x14ac:dyDescent="0.25">
      <c r="A2845" s="2">
        <v>37967</v>
      </c>
      <c r="B2845" s="1" t="s">
        <v>2649</v>
      </c>
      <c r="C2845">
        <v>529</v>
      </c>
      <c r="D2845">
        <v>19481</v>
      </c>
      <c r="E2845">
        <v>7</v>
      </c>
      <c r="F2845">
        <v>1</v>
      </c>
      <c r="G2845">
        <v>1</v>
      </c>
      <c r="H2845" s="2">
        <v>43081</v>
      </c>
      <c r="I2845" t="str">
        <f>VLOOKUP(Sales[[#This Row],[TerritoryKey]], Territories[], 2, FALSE)</f>
        <v>France</v>
      </c>
      <c r="J2845">
        <f>_xlfn.XLOOKUP(Sales[[#This Row],[ProductKey]], Products!$A:$A, Products!$J:$J)</f>
        <v>1.4923</v>
      </c>
      <c r="K2845">
        <f>_xlfn.XLOOKUP(Sales[[#This Row],[ProductKey]], Products!$A:$A, Products!$K:$K)</f>
        <v>3.99</v>
      </c>
      <c r="L2845" s="1">
        <f>Sales[[#This Row],[ProductPrice]]*Sales[[#This Row],[OrderQuantity]]</f>
        <v>3.99</v>
      </c>
      <c r="M2845" s="1">
        <f>Sales[[#This Row],[OrderQuantity]]</f>
        <v>1</v>
      </c>
      <c r="N2845" s="1">
        <f>1</f>
        <v>1</v>
      </c>
      <c r="O2845" s="1">
        <f>Sales[[#This Row],[TotalSales]]-Sales[[#This Row],[TotalCost]]</f>
        <v>2.4977</v>
      </c>
      <c r="P2845" s="1">
        <f>Sales[[#This Row],[ProductCost]]*Sales[[#This Row],[OrderQuantity]]</f>
        <v>1.4923</v>
      </c>
      <c r="Q2845" s="1" t="str">
        <f>VLOOKUP(Sales[[#This Row],[ProductKey]], Products!$A$2:$D$1000, 4, FALSE)</f>
        <v>Road Tire Tube</v>
      </c>
    </row>
    <row r="2846" spans="1:17" x14ac:dyDescent="0.25">
      <c r="A2846" s="2">
        <v>38019</v>
      </c>
      <c r="B2846" s="1" t="s">
        <v>2756</v>
      </c>
      <c r="C2846">
        <v>585</v>
      </c>
      <c r="D2846">
        <v>17779</v>
      </c>
      <c r="E2846">
        <v>7</v>
      </c>
      <c r="F2846">
        <v>1</v>
      </c>
      <c r="G2846">
        <v>1</v>
      </c>
      <c r="H2846" s="2">
        <v>43133</v>
      </c>
      <c r="I2846" t="str">
        <f>VLOOKUP(Sales[[#This Row],[TerritoryKey]], Territories[], 2, FALSE)</f>
        <v>France</v>
      </c>
      <c r="J2846">
        <f>_xlfn.XLOOKUP(Sales[[#This Row],[ProductKey]], Products!$A:$A, Products!$J:$J)</f>
        <v>461.44479999999999</v>
      </c>
      <c r="K2846">
        <f>_xlfn.XLOOKUP(Sales[[#This Row],[ProductKey]], Products!$A:$A, Products!$K:$K)</f>
        <v>742.35</v>
      </c>
      <c r="L2846" s="1">
        <f>Sales[[#This Row],[ProductPrice]]*Sales[[#This Row],[OrderQuantity]]</f>
        <v>742.35</v>
      </c>
      <c r="M2846" s="1">
        <f>Sales[[#This Row],[OrderQuantity]]</f>
        <v>1</v>
      </c>
      <c r="N2846" s="1">
        <f>1</f>
        <v>1</v>
      </c>
      <c r="O2846" s="1">
        <f>Sales[[#This Row],[TotalSales]]-Sales[[#This Row],[TotalCost]]</f>
        <v>280.90520000000004</v>
      </c>
      <c r="P2846" s="1">
        <f>Sales[[#This Row],[ProductCost]]*Sales[[#This Row],[OrderQuantity]]</f>
        <v>461.44479999999999</v>
      </c>
      <c r="Q2846" s="1" t="str">
        <f>VLOOKUP(Sales[[#This Row],[ProductKey]], Products!$A$2:$D$1000, 4, FALSE)</f>
        <v>Touring-3000 Blue, 44</v>
      </c>
    </row>
    <row r="2847" spans="1:17" x14ac:dyDescent="0.25">
      <c r="A2847" s="2">
        <v>38322</v>
      </c>
      <c r="B2847" s="1" t="s">
        <v>2785</v>
      </c>
      <c r="C2847">
        <v>582</v>
      </c>
      <c r="D2847">
        <v>17973</v>
      </c>
      <c r="E2847">
        <v>7</v>
      </c>
      <c r="F2847">
        <v>1</v>
      </c>
      <c r="G2847">
        <v>1</v>
      </c>
      <c r="H2847" s="2">
        <v>43435</v>
      </c>
      <c r="I2847" t="str">
        <f>VLOOKUP(Sales[[#This Row],[TerritoryKey]], Territories[], 2, FALSE)</f>
        <v>France</v>
      </c>
      <c r="J2847">
        <f>_xlfn.XLOOKUP(Sales[[#This Row],[ProductKey]], Products!$A:$A, Products!$J:$J)</f>
        <v>1082.51</v>
      </c>
      <c r="K2847">
        <f>_xlfn.XLOOKUP(Sales[[#This Row],[ProductKey]], Products!$A:$A, Products!$K:$K)</f>
        <v>1700.99</v>
      </c>
      <c r="L2847" s="1">
        <f>Sales[[#This Row],[ProductPrice]]*Sales[[#This Row],[OrderQuantity]]</f>
        <v>1700.99</v>
      </c>
      <c r="M2847" s="1">
        <f>Sales[[#This Row],[OrderQuantity]]</f>
        <v>1</v>
      </c>
      <c r="N2847" s="1">
        <f>1</f>
        <v>1</v>
      </c>
      <c r="O2847" s="1">
        <f>Sales[[#This Row],[TotalSales]]-Sales[[#This Row],[TotalCost]]</f>
        <v>618.48</v>
      </c>
      <c r="P2847" s="1">
        <f>Sales[[#This Row],[ProductCost]]*Sales[[#This Row],[OrderQuantity]]</f>
        <v>1082.51</v>
      </c>
      <c r="Q2847" s="1" t="str">
        <f>VLOOKUP(Sales[[#This Row],[ProductKey]], Products!$A$2:$D$1000, 4, FALSE)</f>
        <v>Road-350-W Yellow, 44</v>
      </c>
    </row>
    <row r="2848" spans="1:17" x14ac:dyDescent="0.25">
      <c r="A2848" s="2">
        <v>38019</v>
      </c>
      <c r="B2848" s="1" t="s">
        <v>2806</v>
      </c>
      <c r="C2848">
        <v>529</v>
      </c>
      <c r="D2848">
        <v>19508</v>
      </c>
      <c r="E2848">
        <v>7</v>
      </c>
      <c r="F2848">
        <v>1</v>
      </c>
      <c r="G2848">
        <v>1</v>
      </c>
      <c r="H2848" s="2">
        <v>43133</v>
      </c>
      <c r="I2848" t="str">
        <f>VLOOKUP(Sales[[#This Row],[TerritoryKey]], Territories[], 2, FALSE)</f>
        <v>France</v>
      </c>
      <c r="J2848">
        <f>_xlfn.XLOOKUP(Sales[[#This Row],[ProductKey]], Products!$A:$A, Products!$J:$J)</f>
        <v>1.4923</v>
      </c>
      <c r="K2848">
        <f>_xlfn.XLOOKUP(Sales[[#This Row],[ProductKey]], Products!$A:$A, Products!$K:$K)</f>
        <v>3.99</v>
      </c>
      <c r="L2848" s="1">
        <f>Sales[[#This Row],[ProductPrice]]*Sales[[#This Row],[OrderQuantity]]</f>
        <v>3.99</v>
      </c>
      <c r="M2848" s="1">
        <f>Sales[[#This Row],[OrderQuantity]]</f>
        <v>1</v>
      </c>
      <c r="N2848" s="1">
        <f>1</f>
        <v>1</v>
      </c>
      <c r="O2848" s="1">
        <f>Sales[[#This Row],[TotalSales]]-Sales[[#This Row],[TotalCost]]</f>
        <v>2.4977</v>
      </c>
      <c r="P2848" s="1">
        <f>Sales[[#This Row],[ProductCost]]*Sales[[#This Row],[OrderQuantity]]</f>
        <v>1.4923</v>
      </c>
      <c r="Q2848" s="1" t="str">
        <f>VLOOKUP(Sales[[#This Row],[ProductKey]], Products!$A$2:$D$1000, 4, FALSE)</f>
        <v>Road Tire Tube</v>
      </c>
    </row>
    <row r="2849" spans="1:17" x14ac:dyDescent="0.25">
      <c r="A2849" s="2">
        <v>37967</v>
      </c>
      <c r="B2849" s="1" t="s">
        <v>2817</v>
      </c>
      <c r="C2849">
        <v>576</v>
      </c>
      <c r="D2849">
        <v>11432</v>
      </c>
      <c r="E2849">
        <v>7</v>
      </c>
      <c r="F2849">
        <v>1</v>
      </c>
      <c r="G2849">
        <v>1</v>
      </c>
      <c r="H2849" s="2">
        <v>43081</v>
      </c>
      <c r="I2849" t="str">
        <f>VLOOKUP(Sales[[#This Row],[TerritoryKey]], Territories[], 2, FALSE)</f>
        <v>France</v>
      </c>
      <c r="J2849">
        <f>_xlfn.XLOOKUP(Sales[[#This Row],[ProductKey]], Products!$A:$A, Products!$J:$J)</f>
        <v>1481.9378999999999</v>
      </c>
      <c r="K2849">
        <f>_xlfn.XLOOKUP(Sales[[#This Row],[ProductKey]], Products!$A:$A, Products!$K:$K)</f>
        <v>2384.0700000000002</v>
      </c>
      <c r="L2849" s="1">
        <f>Sales[[#This Row],[ProductPrice]]*Sales[[#This Row],[OrderQuantity]]</f>
        <v>2384.0700000000002</v>
      </c>
      <c r="M2849" s="1">
        <f>Sales[[#This Row],[OrderQuantity]]</f>
        <v>1</v>
      </c>
      <c r="N2849" s="1">
        <f>1</f>
        <v>1</v>
      </c>
      <c r="O2849" s="1">
        <f>Sales[[#This Row],[TotalSales]]-Sales[[#This Row],[TotalCost]]</f>
        <v>902.13210000000026</v>
      </c>
      <c r="P2849" s="1">
        <f>Sales[[#This Row],[ProductCost]]*Sales[[#This Row],[OrderQuantity]]</f>
        <v>1481.9378999999999</v>
      </c>
      <c r="Q2849" s="1" t="str">
        <f>VLOOKUP(Sales[[#This Row],[ProductKey]], Products!$A$2:$D$1000, 4, FALSE)</f>
        <v>Touring-1000 Blue, 60</v>
      </c>
    </row>
    <row r="2850" spans="1:17" x14ac:dyDescent="0.25">
      <c r="A2850" s="2">
        <v>37967</v>
      </c>
      <c r="B2850" s="1" t="s">
        <v>2822</v>
      </c>
      <c r="C2850">
        <v>356</v>
      </c>
      <c r="D2850">
        <v>18137</v>
      </c>
      <c r="E2850">
        <v>7</v>
      </c>
      <c r="F2850">
        <v>1</v>
      </c>
      <c r="G2850">
        <v>1</v>
      </c>
      <c r="H2850" s="2">
        <v>43081</v>
      </c>
      <c r="I2850" t="str">
        <f>VLOOKUP(Sales[[#This Row],[TerritoryKey]], Territories[], 2, FALSE)</f>
        <v>France</v>
      </c>
      <c r="J2850">
        <f>_xlfn.XLOOKUP(Sales[[#This Row],[ProductKey]], Products!$A:$A, Products!$J:$J)</f>
        <v>1117.8559</v>
      </c>
      <c r="K2850">
        <f>_xlfn.XLOOKUP(Sales[[#This Row],[ProductKey]], Products!$A:$A, Products!$K:$K)</f>
        <v>2071.4196000000002</v>
      </c>
      <c r="L2850" s="1">
        <f>Sales[[#This Row],[ProductPrice]]*Sales[[#This Row],[OrderQuantity]]</f>
        <v>2071.4196000000002</v>
      </c>
      <c r="M2850" s="1">
        <f>Sales[[#This Row],[OrderQuantity]]</f>
        <v>1</v>
      </c>
      <c r="N2850" s="1">
        <f>1</f>
        <v>1</v>
      </c>
      <c r="O2850" s="1">
        <f>Sales[[#This Row],[TotalSales]]-Sales[[#This Row],[TotalCost]]</f>
        <v>953.56370000000015</v>
      </c>
      <c r="P2850" s="1">
        <f>Sales[[#This Row],[ProductCost]]*Sales[[#This Row],[OrderQuantity]]</f>
        <v>1117.8559</v>
      </c>
      <c r="Q2850" s="1" t="str">
        <f>VLOOKUP(Sales[[#This Row],[ProductKey]], Products!$A$2:$D$1000, 4, FALSE)</f>
        <v>Mountain-200 Silver, 46</v>
      </c>
    </row>
    <row r="2851" spans="1:17" x14ac:dyDescent="0.25">
      <c r="A2851" s="2">
        <v>37753</v>
      </c>
      <c r="B2851" s="1" t="s">
        <v>2842</v>
      </c>
      <c r="C2851">
        <v>536</v>
      </c>
      <c r="D2851">
        <v>18018</v>
      </c>
      <c r="E2851">
        <v>7</v>
      </c>
      <c r="F2851">
        <v>1</v>
      </c>
      <c r="G2851">
        <v>1</v>
      </c>
      <c r="H2851" s="2">
        <v>42867</v>
      </c>
      <c r="I2851" t="str">
        <f>VLOOKUP(Sales[[#This Row],[TerritoryKey]], Territories[], 2, FALSE)</f>
        <v>France</v>
      </c>
      <c r="J2851">
        <f>_xlfn.XLOOKUP(Sales[[#This Row],[ProductKey]], Products!$A:$A, Products!$J:$J)</f>
        <v>11.2163</v>
      </c>
      <c r="K2851">
        <f>_xlfn.XLOOKUP(Sales[[#This Row],[ProductKey]], Products!$A:$A, Products!$K:$K)</f>
        <v>29.99</v>
      </c>
      <c r="L2851" s="1">
        <f>Sales[[#This Row],[ProductPrice]]*Sales[[#This Row],[OrderQuantity]]</f>
        <v>29.99</v>
      </c>
      <c r="M2851" s="1">
        <f>Sales[[#This Row],[OrderQuantity]]</f>
        <v>1</v>
      </c>
      <c r="N2851" s="1">
        <f>1</f>
        <v>1</v>
      </c>
      <c r="O2851" s="1">
        <f>Sales[[#This Row],[TotalSales]]-Sales[[#This Row],[TotalCost]]</f>
        <v>18.773699999999998</v>
      </c>
      <c r="P2851" s="1">
        <f>Sales[[#This Row],[ProductCost]]*Sales[[#This Row],[OrderQuantity]]</f>
        <v>11.2163</v>
      </c>
      <c r="Q2851" s="1" t="str">
        <f>VLOOKUP(Sales[[#This Row],[ProductKey]], Products!$A$2:$D$1000, 4, FALSE)</f>
        <v>ML Mountain Tire</v>
      </c>
    </row>
    <row r="2852" spans="1:17" x14ac:dyDescent="0.25">
      <c r="A2852" s="2">
        <v>38323</v>
      </c>
      <c r="B2852" s="1" t="s">
        <v>2874</v>
      </c>
      <c r="C2852">
        <v>563</v>
      </c>
      <c r="D2852">
        <v>11429</v>
      </c>
      <c r="E2852">
        <v>7</v>
      </c>
      <c r="F2852">
        <v>1</v>
      </c>
      <c r="G2852">
        <v>1</v>
      </c>
      <c r="H2852" s="2">
        <v>43436</v>
      </c>
      <c r="I2852" t="str">
        <f>VLOOKUP(Sales[[#This Row],[TerritoryKey]], Territories[], 2, FALSE)</f>
        <v>France</v>
      </c>
      <c r="J2852">
        <f>_xlfn.XLOOKUP(Sales[[#This Row],[ProductKey]], Products!$A:$A, Products!$J:$J)</f>
        <v>1481.9378999999999</v>
      </c>
      <c r="K2852">
        <f>_xlfn.XLOOKUP(Sales[[#This Row],[ProductKey]], Products!$A:$A, Products!$K:$K)</f>
        <v>2384.0700000000002</v>
      </c>
      <c r="L2852" s="1">
        <f>Sales[[#This Row],[ProductPrice]]*Sales[[#This Row],[OrderQuantity]]</f>
        <v>2384.0700000000002</v>
      </c>
      <c r="M2852" s="1">
        <f>Sales[[#This Row],[OrderQuantity]]</f>
        <v>1</v>
      </c>
      <c r="N2852" s="1">
        <f>1</f>
        <v>1</v>
      </c>
      <c r="O2852" s="1">
        <f>Sales[[#This Row],[TotalSales]]-Sales[[#This Row],[TotalCost]]</f>
        <v>902.13210000000026</v>
      </c>
      <c r="P2852" s="1">
        <f>Sales[[#This Row],[ProductCost]]*Sales[[#This Row],[OrderQuantity]]</f>
        <v>1481.9378999999999</v>
      </c>
      <c r="Q2852" s="1" t="str">
        <f>VLOOKUP(Sales[[#This Row],[ProductKey]], Products!$A$2:$D$1000, 4, FALSE)</f>
        <v>Touring-1000 Yellow, 54</v>
      </c>
    </row>
    <row r="2853" spans="1:17" x14ac:dyDescent="0.25">
      <c r="A2853" s="2">
        <v>38322</v>
      </c>
      <c r="B2853" s="1" t="s">
        <v>2927</v>
      </c>
      <c r="C2853">
        <v>528</v>
      </c>
      <c r="D2853">
        <v>14959</v>
      </c>
      <c r="E2853">
        <v>7</v>
      </c>
      <c r="F2853">
        <v>1</v>
      </c>
      <c r="G2853">
        <v>1</v>
      </c>
      <c r="H2853" s="2">
        <v>43435</v>
      </c>
      <c r="I2853" t="str">
        <f>VLOOKUP(Sales[[#This Row],[TerritoryKey]], Territories[], 2, FALSE)</f>
        <v>France</v>
      </c>
      <c r="J2853">
        <f>_xlfn.XLOOKUP(Sales[[#This Row],[ProductKey]], Products!$A:$A, Products!$J:$J)</f>
        <v>1.8663000000000001</v>
      </c>
      <c r="K2853">
        <f>_xlfn.XLOOKUP(Sales[[#This Row],[ProductKey]], Products!$A:$A, Products!$K:$K)</f>
        <v>4.99</v>
      </c>
      <c r="L2853" s="1">
        <f>Sales[[#This Row],[ProductPrice]]*Sales[[#This Row],[OrderQuantity]]</f>
        <v>4.99</v>
      </c>
      <c r="M2853" s="1">
        <f>Sales[[#This Row],[OrderQuantity]]</f>
        <v>1</v>
      </c>
      <c r="N2853" s="1">
        <f>1</f>
        <v>1</v>
      </c>
      <c r="O2853" s="1">
        <f>Sales[[#This Row],[TotalSales]]-Sales[[#This Row],[TotalCost]]</f>
        <v>3.1237000000000004</v>
      </c>
      <c r="P2853" s="1">
        <f>Sales[[#This Row],[ProductCost]]*Sales[[#This Row],[OrderQuantity]]</f>
        <v>1.8663000000000001</v>
      </c>
      <c r="Q2853" s="1" t="str">
        <f>VLOOKUP(Sales[[#This Row],[ProductKey]], Products!$A$2:$D$1000, 4, FALSE)</f>
        <v>Mountain Tire Tube</v>
      </c>
    </row>
    <row r="2854" spans="1:17" x14ac:dyDescent="0.25">
      <c r="A2854" s="2">
        <v>37753</v>
      </c>
      <c r="B2854" s="1" t="s">
        <v>2929</v>
      </c>
      <c r="C2854">
        <v>381</v>
      </c>
      <c r="D2854">
        <v>28395</v>
      </c>
      <c r="E2854">
        <v>7</v>
      </c>
      <c r="F2854">
        <v>1</v>
      </c>
      <c r="G2854">
        <v>1</v>
      </c>
      <c r="H2854" s="2">
        <v>42867</v>
      </c>
      <c r="I2854" t="str">
        <f>VLOOKUP(Sales[[#This Row],[TerritoryKey]], Territories[], 2, FALSE)</f>
        <v>France</v>
      </c>
      <c r="J2854">
        <f>_xlfn.XLOOKUP(Sales[[#This Row],[ProductKey]], Products!$A:$A, Products!$J:$J)</f>
        <v>605.64919999999995</v>
      </c>
      <c r="K2854">
        <f>_xlfn.XLOOKUP(Sales[[#This Row],[ProductKey]], Products!$A:$A, Products!$K:$K)</f>
        <v>1000.4375</v>
      </c>
      <c r="L2854" s="1">
        <f>Sales[[#This Row],[ProductPrice]]*Sales[[#This Row],[OrderQuantity]]</f>
        <v>1000.4375</v>
      </c>
      <c r="M2854" s="1">
        <f>Sales[[#This Row],[OrderQuantity]]</f>
        <v>1</v>
      </c>
      <c r="N2854" s="1">
        <f>1</f>
        <v>1</v>
      </c>
      <c r="O2854" s="1">
        <f>Sales[[#This Row],[TotalSales]]-Sales[[#This Row],[TotalCost]]</f>
        <v>394.78830000000005</v>
      </c>
      <c r="P2854" s="1">
        <f>Sales[[#This Row],[ProductCost]]*Sales[[#This Row],[OrderQuantity]]</f>
        <v>605.64919999999995</v>
      </c>
      <c r="Q2854" s="1" t="str">
        <f>VLOOKUP(Sales[[#This Row],[ProductKey]], Products!$A$2:$D$1000, 4, FALSE)</f>
        <v>Road-550-W Yellow, 38</v>
      </c>
    </row>
    <row r="2855" spans="1:17" x14ac:dyDescent="0.25">
      <c r="A2855" s="2">
        <v>38201</v>
      </c>
      <c r="B2855" s="1" t="s">
        <v>2930</v>
      </c>
      <c r="C2855">
        <v>360</v>
      </c>
      <c r="D2855">
        <v>12474</v>
      </c>
      <c r="E2855">
        <v>7</v>
      </c>
      <c r="F2855">
        <v>1</v>
      </c>
      <c r="G2855">
        <v>1</v>
      </c>
      <c r="H2855" s="2">
        <v>43314</v>
      </c>
      <c r="I2855" t="str">
        <f>VLOOKUP(Sales[[#This Row],[TerritoryKey]], Territories[], 2, FALSE)</f>
        <v>France</v>
      </c>
      <c r="J2855">
        <f>_xlfn.XLOOKUP(Sales[[#This Row],[ProductKey]], Products!$A:$A, Products!$J:$J)</f>
        <v>1105.81</v>
      </c>
      <c r="K2855">
        <f>_xlfn.XLOOKUP(Sales[[#This Row],[ProductKey]], Products!$A:$A, Products!$K:$K)</f>
        <v>2049.0981999999999</v>
      </c>
      <c r="L2855" s="1">
        <f>Sales[[#This Row],[ProductPrice]]*Sales[[#This Row],[OrderQuantity]]</f>
        <v>2049.0981999999999</v>
      </c>
      <c r="M2855" s="1">
        <f>Sales[[#This Row],[OrderQuantity]]</f>
        <v>1</v>
      </c>
      <c r="N2855" s="1">
        <f>1</f>
        <v>1</v>
      </c>
      <c r="O2855" s="1">
        <f>Sales[[#This Row],[TotalSales]]-Sales[[#This Row],[TotalCost]]</f>
        <v>943.28819999999996</v>
      </c>
      <c r="P2855" s="1">
        <f>Sales[[#This Row],[ProductCost]]*Sales[[#This Row],[OrderQuantity]]</f>
        <v>1105.81</v>
      </c>
      <c r="Q2855" s="1" t="str">
        <f>VLOOKUP(Sales[[#This Row],[ProductKey]], Products!$A$2:$D$1000, 4, FALSE)</f>
        <v>Mountain-200 Black, 42</v>
      </c>
    </row>
    <row r="2856" spans="1:17" x14ac:dyDescent="0.25">
      <c r="A2856" s="2">
        <v>37664</v>
      </c>
      <c r="B2856" s="1" t="s">
        <v>2947</v>
      </c>
      <c r="C2856">
        <v>383</v>
      </c>
      <c r="D2856">
        <v>20857</v>
      </c>
      <c r="E2856">
        <v>7</v>
      </c>
      <c r="F2856">
        <v>1</v>
      </c>
      <c r="G2856">
        <v>1</v>
      </c>
      <c r="H2856" s="2">
        <v>42778</v>
      </c>
      <c r="I2856" t="str">
        <f>VLOOKUP(Sales[[#This Row],[TerritoryKey]], Territories[], 2, FALSE)</f>
        <v>France</v>
      </c>
      <c r="J2856">
        <f>_xlfn.XLOOKUP(Sales[[#This Row],[ProductKey]], Products!$A:$A, Products!$J:$J)</f>
        <v>605.64919999999995</v>
      </c>
      <c r="K2856">
        <f>_xlfn.XLOOKUP(Sales[[#This Row],[ProductKey]], Products!$A:$A, Products!$K:$K)</f>
        <v>1000.4375</v>
      </c>
      <c r="L2856" s="1">
        <f>Sales[[#This Row],[ProductPrice]]*Sales[[#This Row],[OrderQuantity]]</f>
        <v>1000.4375</v>
      </c>
      <c r="M2856" s="1">
        <f>Sales[[#This Row],[OrderQuantity]]</f>
        <v>1</v>
      </c>
      <c r="N2856" s="1">
        <f>1</f>
        <v>1</v>
      </c>
      <c r="O2856" s="1">
        <f>Sales[[#This Row],[TotalSales]]-Sales[[#This Row],[TotalCost]]</f>
        <v>394.78830000000005</v>
      </c>
      <c r="P2856" s="1">
        <f>Sales[[#This Row],[ProductCost]]*Sales[[#This Row],[OrderQuantity]]</f>
        <v>605.64919999999995</v>
      </c>
      <c r="Q2856" s="1" t="str">
        <f>VLOOKUP(Sales[[#This Row],[ProductKey]], Products!$A$2:$D$1000, 4, FALSE)</f>
        <v>Road-550-W Yellow, 40</v>
      </c>
    </row>
    <row r="2857" spans="1:17" x14ac:dyDescent="0.25">
      <c r="A2857" s="2">
        <v>38293</v>
      </c>
      <c r="B2857" s="1" t="s">
        <v>2958</v>
      </c>
      <c r="C2857">
        <v>584</v>
      </c>
      <c r="D2857">
        <v>12607</v>
      </c>
      <c r="E2857">
        <v>7</v>
      </c>
      <c r="F2857">
        <v>1</v>
      </c>
      <c r="G2857">
        <v>1</v>
      </c>
      <c r="H2857" s="2">
        <v>43406</v>
      </c>
      <c r="I2857" t="str">
        <f>VLOOKUP(Sales[[#This Row],[TerritoryKey]], Territories[], 2, FALSE)</f>
        <v>France</v>
      </c>
      <c r="J2857">
        <f>_xlfn.XLOOKUP(Sales[[#This Row],[ProductKey]], Products!$A:$A, Products!$J:$J)</f>
        <v>343.64960000000002</v>
      </c>
      <c r="K2857">
        <f>_xlfn.XLOOKUP(Sales[[#This Row],[ProductKey]], Products!$A:$A, Products!$K:$K)</f>
        <v>539.99</v>
      </c>
      <c r="L2857" s="1">
        <f>Sales[[#This Row],[ProductPrice]]*Sales[[#This Row],[OrderQuantity]]</f>
        <v>539.99</v>
      </c>
      <c r="M2857" s="1">
        <f>Sales[[#This Row],[OrderQuantity]]</f>
        <v>1</v>
      </c>
      <c r="N2857" s="1">
        <f>1</f>
        <v>1</v>
      </c>
      <c r="O2857" s="1">
        <f>Sales[[#This Row],[TotalSales]]-Sales[[#This Row],[TotalCost]]</f>
        <v>196.34039999999999</v>
      </c>
      <c r="P2857" s="1">
        <f>Sales[[#This Row],[ProductCost]]*Sales[[#This Row],[OrderQuantity]]</f>
        <v>343.64960000000002</v>
      </c>
      <c r="Q2857" s="1" t="str">
        <f>VLOOKUP(Sales[[#This Row],[ProductKey]], Products!$A$2:$D$1000, 4, FALSE)</f>
        <v>Road-750 Black, 58</v>
      </c>
    </row>
    <row r="2858" spans="1:17" x14ac:dyDescent="0.25">
      <c r="A2858" s="2">
        <v>37753</v>
      </c>
      <c r="B2858" s="1" t="s">
        <v>2959</v>
      </c>
      <c r="C2858">
        <v>530</v>
      </c>
      <c r="D2858">
        <v>27332</v>
      </c>
      <c r="E2858">
        <v>7</v>
      </c>
      <c r="F2858">
        <v>1</v>
      </c>
      <c r="G2858">
        <v>1</v>
      </c>
      <c r="H2858" s="2">
        <v>42867</v>
      </c>
      <c r="I2858" t="str">
        <f>VLOOKUP(Sales[[#This Row],[TerritoryKey]], Territories[], 2, FALSE)</f>
        <v>France</v>
      </c>
      <c r="J2858">
        <f>_xlfn.XLOOKUP(Sales[[#This Row],[ProductKey]], Products!$A:$A, Products!$J:$J)</f>
        <v>1.8663000000000001</v>
      </c>
      <c r="K2858">
        <f>_xlfn.XLOOKUP(Sales[[#This Row],[ProductKey]], Products!$A:$A, Products!$K:$K)</f>
        <v>4.99</v>
      </c>
      <c r="L2858" s="1">
        <f>Sales[[#This Row],[ProductPrice]]*Sales[[#This Row],[OrderQuantity]]</f>
        <v>4.99</v>
      </c>
      <c r="M2858" s="1">
        <f>Sales[[#This Row],[OrderQuantity]]</f>
        <v>1</v>
      </c>
      <c r="N2858" s="1">
        <f>1</f>
        <v>1</v>
      </c>
      <c r="O2858" s="1">
        <f>Sales[[#This Row],[TotalSales]]-Sales[[#This Row],[TotalCost]]</f>
        <v>3.1237000000000004</v>
      </c>
      <c r="P2858" s="1">
        <f>Sales[[#This Row],[ProductCost]]*Sales[[#This Row],[OrderQuantity]]</f>
        <v>1.8663000000000001</v>
      </c>
      <c r="Q2858" s="1" t="str">
        <f>VLOOKUP(Sales[[#This Row],[ProductKey]], Products!$A$2:$D$1000, 4, FALSE)</f>
        <v>Touring Tire Tube</v>
      </c>
    </row>
    <row r="2859" spans="1:17" x14ac:dyDescent="0.25">
      <c r="A2859" s="2">
        <v>37987</v>
      </c>
      <c r="B2859" s="1" t="s">
        <v>3034</v>
      </c>
      <c r="C2859">
        <v>584</v>
      </c>
      <c r="D2859">
        <v>22673</v>
      </c>
      <c r="E2859">
        <v>7</v>
      </c>
      <c r="F2859">
        <v>1</v>
      </c>
      <c r="G2859">
        <v>1</v>
      </c>
      <c r="H2859" s="2">
        <v>43101</v>
      </c>
      <c r="I2859" t="str">
        <f>VLOOKUP(Sales[[#This Row],[TerritoryKey]], Territories[], 2, FALSE)</f>
        <v>France</v>
      </c>
      <c r="J2859">
        <f>_xlfn.XLOOKUP(Sales[[#This Row],[ProductKey]], Products!$A:$A, Products!$J:$J)</f>
        <v>343.64960000000002</v>
      </c>
      <c r="K2859">
        <f>_xlfn.XLOOKUP(Sales[[#This Row],[ProductKey]], Products!$A:$A, Products!$K:$K)</f>
        <v>539.99</v>
      </c>
      <c r="L2859" s="1">
        <f>Sales[[#This Row],[ProductPrice]]*Sales[[#This Row],[OrderQuantity]]</f>
        <v>539.99</v>
      </c>
      <c r="M2859" s="1">
        <f>Sales[[#This Row],[OrderQuantity]]</f>
        <v>1</v>
      </c>
      <c r="N2859" s="1">
        <f>1</f>
        <v>1</v>
      </c>
      <c r="O2859" s="1">
        <f>Sales[[#This Row],[TotalSales]]-Sales[[#This Row],[TotalCost]]</f>
        <v>196.34039999999999</v>
      </c>
      <c r="P2859" s="1">
        <f>Sales[[#This Row],[ProductCost]]*Sales[[#This Row],[OrderQuantity]]</f>
        <v>343.64960000000002</v>
      </c>
      <c r="Q2859" s="1" t="str">
        <f>VLOOKUP(Sales[[#This Row],[ProductKey]], Products!$A$2:$D$1000, 4, FALSE)</f>
        <v>Road-750 Black, 58</v>
      </c>
    </row>
    <row r="2860" spans="1:17" x14ac:dyDescent="0.25">
      <c r="A2860" s="2">
        <v>38078</v>
      </c>
      <c r="B2860" s="1" t="s">
        <v>3051</v>
      </c>
      <c r="C2860">
        <v>563</v>
      </c>
      <c r="D2860">
        <v>11433</v>
      </c>
      <c r="E2860">
        <v>7</v>
      </c>
      <c r="F2860">
        <v>1</v>
      </c>
      <c r="G2860">
        <v>1</v>
      </c>
      <c r="H2860" s="2">
        <v>43191</v>
      </c>
      <c r="I2860" t="str">
        <f>VLOOKUP(Sales[[#This Row],[TerritoryKey]], Territories[], 2, FALSE)</f>
        <v>France</v>
      </c>
      <c r="J2860">
        <f>_xlfn.XLOOKUP(Sales[[#This Row],[ProductKey]], Products!$A:$A, Products!$J:$J)</f>
        <v>1481.9378999999999</v>
      </c>
      <c r="K2860">
        <f>_xlfn.XLOOKUP(Sales[[#This Row],[ProductKey]], Products!$A:$A, Products!$K:$K)</f>
        <v>2384.0700000000002</v>
      </c>
      <c r="L2860" s="1">
        <f>Sales[[#This Row],[ProductPrice]]*Sales[[#This Row],[OrderQuantity]]</f>
        <v>2384.0700000000002</v>
      </c>
      <c r="M2860" s="1">
        <f>Sales[[#This Row],[OrderQuantity]]</f>
        <v>1</v>
      </c>
      <c r="N2860" s="1">
        <f>1</f>
        <v>1</v>
      </c>
      <c r="O2860" s="1">
        <f>Sales[[#This Row],[TotalSales]]-Sales[[#This Row],[TotalCost]]</f>
        <v>902.13210000000026</v>
      </c>
      <c r="P2860" s="1">
        <f>Sales[[#This Row],[ProductCost]]*Sales[[#This Row],[OrderQuantity]]</f>
        <v>1481.9378999999999</v>
      </c>
      <c r="Q2860" s="1" t="str">
        <f>VLOOKUP(Sales[[#This Row],[ProductKey]], Products!$A$2:$D$1000, 4, FALSE)</f>
        <v>Touring-1000 Yellow, 54</v>
      </c>
    </row>
    <row r="2861" spans="1:17" x14ac:dyDescent="0.25">
      <c r="A2861" s="2">
        <v>37845</v>
      </c>
      <c r="B2861" s="1" t="s">
        <v>3063</v>
      </c>
      <c r="C2861">
        <v>352</v>
      </c>
      <c r="D2861">
        <v>12483</v>
      </c>
      <c r="E2861">
        <v>7</v>
      </c>
      <c r="F2861">
        <v>1</v>
      </c>
      <c r="G2861">
        <v>1</v>
      </c>
      <c r="H2861" s="2">
        <v>42959</v>
      </c>
      <c r="I2861" t="str">
        <f>VLOOKUP(Sales[[#This Row],[TerritoryKey]], Territories[], 2, FALSE)</f>
        <v>France</v>
      </c>
      <c r="J2861">
        <f>_xlfn.XLOOKUP(Sales[[#This Row],[ProductKey]], Products!$A:$A, Products!$J:$J)</f>
        <v>1117.8559</v>
      </c>
      <c r="K2861">
        <f>_xlfn.XLOOKUP(Sales[[#This Row],[ProductKey]], Products!$A:$A, Products!$K:$K)</f>
        <v>2071.4196000000002</v>
      </c>
      <c r="L2861" s="1">
        <f>Sales[[#This Row],[ProductPrice]]*Sales[[#This Row],[OrderQuantity]]</f>
        <v>2071.4196000000002</v>
      </c>
      <c r="M2861" s="1">
        <f>Sales[[#This Row],[OrderQuantity]]</f>
        <v>1</v>
      </c>
      <c r="N2861" s="1">
        <f>1</f>
        <v>1</v>
      </c>
      <c r="O2861" s="1">
        <f>Sales[[#This Row],[TotalSales]]-Sales[[#This Row],[TotalCost]]</f>
        <v>953.56370000000015</v>
      </c>
      <c r="P2861" s="1">
        <f>Sales[[#This Row],[ProductCost]]*Sales[[#This Row],[OrderQuantity]]</f>
        <v>1117.8559</v>
      </c>
      <c r="Q2861" s="1" t="str">
        <f>VLOOKUP(Sales[[#This Row],[ProductKey]], Products!$A$2:$D$1000, 4, FALSE)</f>
        <v>Mountain-200 Silver, 38</v>
      </c>
    </row>
    <row r="2862" spans="1:17" x14ac:dyDescent="0.25">
      <c r="A2862" s="2">
        <v>37967</v>
      </c>
      <c r="B2862" s="1" t="s">
        <v>3077</v>
      </c>
      <c r="C2862">
        <v>605</v>
      </c>
      <c r="D2862">
        <v>22645</v>
      </c>
      <c r="E2862">
        <v>7</v>
      </c>
      <c r="F2862">
        <v>1</v>
      </c>
      <c r="G2862">
        <v>1</v>
      </c>
      <c r="H2862" s="2">
        <v>43081</v>
      </c>
      <c r="I2862" t="str">
        <f>VLOOKUP(Sales[[#This Row],[TerritoryKey]], Territories[], 2, FALSE)</f>
        <v>France</v>
      </c>
      <c r="J2862">
        <f>_xlfn.XLOOKUP(Sales[[#This Row],[ProductKey]], Products!$A:$A, Products!$J:$J)</f>
        <v>343.64960000000002</v>
      </c>
      <c r="K2862">
        <f>_xlfn.XLOOKUP(Sales[[#This Row],[ProductKey]], Products!$A:$A, Products!$K:$K)</f>
        <v>539.99</v>
      </c>
      <c r="L2862" s="1">
        <f>Sales[[#This Row],[ProductPrice]]*Sales[[#This Row],[OrderQuantity]]</f>
        <v>539.99</v>
      </c>
      <c r="M2862" s="1">
        <f>Sales[[#This Row],[OrderQuantity]]</f>
        <v>1</v>
      </c>
      <c r="N2862" s="1">
        <f>1</f>
        <v>1</v>
      </c>
      <c r="O2862" s="1">
        <f>Sales[[#This Row],[TotalSales]]-Sales[[#This Row],[TotalCost]]</f>
        <v>196.34039999999999</v>
      </c>
      <c r="P2862" s="1">
        <f>Sales[[#This Row],[ProductCost]]*Sales[[#This Row],[OrderQuantity]]</f>
        <v>343.64960000000002</v>
      </c>
      <c r="Q2862" s="1" t="str">
        <f>VLOOKUP(Sales[[#This Row],[ProductKey]], Products!$A$2:$D$1000, 4, FALSE)</f>
        <v>Road-750 Black, 48</v>
      </c>
    </row>
    <row r="2863" spans="1:17" x14ac:dyDescent="0.25">
      <c r="A2863" s="2">
        <v>38200</v>
      </c>
      <c r="B2863" s="1" t="s">
        <v>3127</v>
      </c>
      <c r="C2863">
        <v>600</v>
      </c>
      <c r="D2863">
        <v>15079</v>
      </c>
      <c r="E2863">
        <v>7</v>
      </c>
      <c r="F2863">
        <v>1</v>
      </c>
      <c r="G2863">
        <v>1</v>
      </c>
      <c r="H2863" s="2">
        <v>43313</v>
      </c>
      <c r="I2863" t="str">
        <f>VLOOKUP(Sales[[#This Row],[TerritoryKey]], Territories[], 2, FALSE)</f>
        <v>France</v>
      </c>
      <c r="J2863">
        <f>_xlfn.XLOOKUP(Sales[[#This Row],[ProductKey]], Products!$A:$A, Products!$J:$J)</f>
        <v>294.5797</v>
      </c>
      <c r="K2863">
        <f>_xlfn.XLOOKUP(Sales[[#This Row],[ProductKey]], Products!$A:$A, Products!$K:$K)</f>
        <v>539.99</v>
      </c>
      <c r="L2863" s="1">
        <f>Sales[[#This Row],[ProductPrice]]*Sales[[#This Row],[OrderQuantity]]</f>
        <v>539.99</v>
      </c>
      <c r="M2863" s="1">
        <f>Sales[[#This Row],[OrderQuantity]]</f>
        <v>1</v>
      </c>
      <c r="N2863" s="1">
        <f>1</f>
        <v>1</v>
      </c>
      <c r="O2863" s="1">
        <f>Sales[[#This Row],[TotalSales]]-Sales[[#This Row],[TotalCost]]</f>
        <v>245.41030000000001</v>
      </c>
      <c r="P2863" s="1">
        <f>Sales[[#This Row],[ProductCost]]*Sales[[#This Row],[OrderQuantity]]</f>
        <v>294.5797</v>
      </c>
      <c r="Q2863" s="1" t="str">
        <f>VLOOKUP(Sales[[#This Row],[ProductKey]], Products!$A$2:$D$1000, 4, FALSE)</f>
        <v>Mountain-500 Black, 52</v>
      </c>
    </row>
    <row r="2864" spans="1:17" x14ac:dyDescent="0.25">
      <c r="A2864" s="2">
        <v>38047</v>
      </c>
      <c r="B2864" s="1" t="s">
        <v>3132</v>
      </c>
      <c r="C2864">
        <v>596</v>
      </c>
      <c r="D2864">
        <v>15451</v>
      </c>
      <c r="E2864">
        <v>7</v>
      </c>
      <c r="F2864">
        <v>1</v>
      </c>
      <c r="G2864">
        <v>1</v>
      </c>
      <c r="H2864" s="2">
        <v>43160</v>
      </c>
      <c r="I2864" t="str">
        <f>VLOOKUP(Sales[[#This Row],[TerritoryKey]], Territories[], 2, FALSE)</f>
        <v>France</v>
      </c>
      <c r="J2864">
        <f>_xlfn.XLOOKUP(Sales[[#This Row],[ProductKey]], Products!$A:$A, Products!$J:$J)</f>
        <v>294.5797</v>
      </c>
      <c r="K2864">
        <f>_xlfn.XLOOKUP(Sales[[#This Row],[ProductKey]], Products!$A:$A, Products!$K:$K)</f>
        <v>539.99</v>
      </c>
      <c r="L2864" s="1">
        <f>Sales[[#This Row],[ProductPrice]]*Sales[[#This Row],[OrderQuantity]]</f>
        <v>539.99</v>
      </c>
      <c r="M2864" s="1">
        <f>Sales[[#This Row],[OrderQuantity]]</f>
        <v>1</v>
      </c>
      <c r="N2864" s="1">
        <f>1</f>
        <v>1</v>
      </c>
      <c r="O2864" s="1">
        <f>Sales[[#This Row],[TotalSales]]-Sales[[#This Row],[TotalCost]]</f>
        <v>245.41030000000001</v>
      </c>
      <c r="P2864" s="1">
        <f>Sales[[#This Row],[ProductCost]]*Sales[[#This Row],[OrderQuantity]]</f>
        <v>294.5797</v>
      </c>
      <c r="Q2864" s="1" t="str">
        <f>VLOOKUP(Sales[[#This Row],[ProductKey]], Products!$A$2:$D$1000, 4, FALSE)</f>
        <v>Mountain-500 Black, 40</v>
      </c>
    </row>
    <row r="2865" spans="1:17" x14ac:dyDescent="0.25">
      <c r="A2865" s="2">
        <v>38201</v>
      </c>
      <c r="B2865" s="1" t="s">
        <v>3158</v>
      </c>
      <c r="C2865">
        <v>606</v>
      </c>
      <c r="D2865">
        <v>12398</v>
      </c>
      <c r="E2865">
        <v>7</v>
      </c>
      <c r="F2865">
        <v>1</v>
      </c>
      <c r="G2865">
        <v>1</v>
      </c>
      <c r="H2865" s="2">
        <v>43314</v>
      </c>
      <c r="I2865" t="str">
        <f>VLOOKUP(Sales[[#This Row],[TerritoryKey]], Territories[], 2, FALSE)</f>
        <v>France</v>
      </c>
      <c r="J2865">
        <f>_xlfn.XLOOKUP(Sales[[#This Row],[ProductKey]], Products!$A:$A, Products!$J:$J)</f>
        <v>343.64960000000002</v>
      </c>
      <c r="K2865">
        <f>_xlfn.XLOOKUP(Sales[[#This Row],[ProductKey]], Products!$A:$A, Products!$K:$K)</f>
        <v>539.99</v>
      </c>
      <c r="L2865" s="1">
        <f>Sales[[#This Row],[ProductPrice]]*Sales[[#This Row],[OrderQuantity]]</f>
        <v>539.99</v>
      </c>
      <c r="M2865" s="1">
        <f>Sales[[#This Row],[OrderQuantity]]</f>
        <v>1</v>
      </c>
      <c r="N2865" s="1">
        <f>1</f>
        <v>1</v>
      </c>
      <c r="O2865" s="1">
        <f>Sales[[#This Row],[TotalSales]]-Sales[[#This Row],[TotalCost]]</f>
        <v>196.34039999999999</v>
      </c>
      <c r="P2865" s="1">
        <f>Sales[[#This Row],[ProductCost]]*Sales[[#This Row],[OrderQuantity]]</f>
        <v>343.64960000000002</v>
      </c>
      <c r="Q2865" s="1" t="str">
        <f>VLOOKUP(Sales[[#This Row],[ProductKey]], Products!$A$2:$D$1000, 4, FALSE)</f>
        <v>Road-750 Black, 52</v>
      </c>
    </row>
    <row r="2866" spans="1:17" x14ac:dyDescent="0.25">
      <c r="A2866" s="2">
        <v>37967</v>
      </c>
      <c r="B2866" s="1" t="s">
        <v>3164</v>
      </c>
      <c r="C2866">
        <v>583</v>
      </c>
      <c r="D2866">
        <v>24833</v>
      </c>
      <c r="E2866">
        <v>7</v>
      </c>
      <c r="F2866">
        <v>1</v>
      </c>
      <c r="G2866">
        <v>1</v>
      </c>
      <c r="H2866" s="2">
        <v>43081</v>
      </c>
      <c r="I2866" t="str">
        <f>VLOOKUP(Sales[[#This Row],[TerritoryKey]], Territories[], 2, FALSE)</f>
        <v>France</v>
      </c>
      <c r="J2866">
        <f>_xlfn.XLOOKUP(Sales[[#This Row],[ProductKey]], Products!$A:$A, Products!$J:$J)</f>
        <v>1082.51</v>
      </c>
      <c r="K2866">
        <f>_xlfn.XLOOKUP(Sales[[#This Row],[ProductKey]], Products!$A:$A, Products!$K:$K)</f>
        <v>1700.99</v>
      </c>
      <c r="L2866" s="1">
        <f>Sales[[#This Row],[ProductPrice]]*Sales[[#This Row],[OrderQuantity]]</f>
        <v>1700.99</v>
      </c>
      <c r="M2866" s="1">
        <f>Sales[[#This Row],[OrderQuantity]]</f>
        <v>1</v>
      </c>
      <c r="N2866" s="1">
        <f>1</f>
        <v>1</v>
      </c>
      <c r="O2866" s="1">
        <f>Sales[[#This Row],[TotalSales]]-Sales[[#This Row],[TotalCost]]</f>
        <v>618.48</v>
      </c>
      <c r="P2866" s="1">
        <f>Sales[[#This Row],[ProductCost]]*Sales[[#This Row],[OrderQuantity]]</f>
        <v>1082.51</v>
      </c>
      <c r="Q2866" s="1" t="str">
        <f>VLOOKUP(Sales[[#This Row],[ProductKey]], Products!$A$2:$D$1000, 4, FALSE)</f>
        <v>Road-350-W Yellow, 48</v>
      </c>
    </row>
    <row r="2867" spans="1:17" x14ac:dyDescent="0.25">
      <c r="A2867" s="2">
        <v>38232</v>
      </c>
      <c r="B2867" s="1" t="s">
        <v>3245</v>
      </c>
      <c r="C2867">
        <v>383</v>
      </c>
      <c r="D2867">
        <v>20877</v>
      </c>
      <c r="E2867">
        <v>7</v>
      </c>
      <c r="F2867">
        <v>1</v>
      </c>
      <c r="G2867">
        <v>1</v>
      </c>
      <c r="H2867" s="2">
        <v>43345</v>
      </c>
      <c r="I2867" t="str">
        <f>VLOOKUP(Sales[[#This Row],[TerritoryKey]], Territories[], 2, FALSE)</f>
        <v>France</v>
      </c>
      <c r="J2867">
        <f>_xlfn.XLOOKUP(Sales[[#This Row],[ProductKey]], Products!$A:$A, Products!$J:$J)</f>
        <v>605.64919999999995</v>
      </c>
      <c r="K2867">
        <f>_xlfn.XLOOKUP(Sales[[#This Row],[ProductKey]], Products!$A:$A, Products!$K:$K)</f>
        <v>1000.4375</v>
      </c>
      <c r="L2867" s="1">
        <f>Sales[[#This Row],[ProductPrice]]*Sales[[#This Row],[OrderQuantity]]</f>
        <v>1000.4375</v>
      </c>
      <c r="M2867" s="1">
        <f>Sales[[#This Row],[OrderQuantity]]</f>
        <v>1</v>
      </c>
      <c r="N2867" s="1">
        <f>1</f>
        <v>1</v>
      </c>
      <c r="O2867" s="1">
        <f>Sales[[#This Row],[TotalSales]]-Sales[[#This Row],[TotalCost]]</f>
        <v>394.78830000000005</v>
      </c>
      <c r="P2867" s="1">
        <f>Sales[[#This Row],[ProductCost]]*Sales[[#This Row],[OrderQuantity]]</f>
        <v>605.64919999999995</v>
      </c>
      <c r="Q2867" s="1" t="str">
        <f>VLOOKUP(Sales[[#This Row],[ProductKey]], Products!$A$2:$D$1000, 4, FALSE)</f>
        <v>Road-550-W Yellow, 40</v>
      </c>
    </row>
    <row r="2868" spans="1:17" x14ac:dyDescent="0.25">
      <c r="A2868" s="2">
        <v>37987</v>
      </c>
      <c r="B2868" s="1" t="s">
        <v>3271</v>
      </c>
      <c r="C2868">
        <v>595</v>
      </c>
      <c r="D2868">
        <v>15071</v>
      </c>
      <c r="E2868">
        <v>7</v>
      </c>
      <c r="F2868">
        <v>1</v>
      </c>
      <c r="G2868">
        <v>1</v>
      </c>
      <c r="H2868" s="2">
        <v>43101</v>
      </c>
      <c r="I2868" t="str">
        <f>VLOOKUP(Sales[[#This Row],[TerritoryKey]], Territories[], 2, FALSE)</f>
        <v>France</v>
      </c>
      <c r="J2868">
        <f>_xlfn.XLOOKUP(Sales[[#This Row],[ProductKey]], Products!$A:$A, Products!$J:$J)</f>
        <v>308.21789999999999</v>
      </c>
      <c r="K2868">
        <f>_xlfn.XLOOKUP(Sales[[#This Row],[ProductKey]], Products!$A:$A, Products!$K:$K)</f>
        <v>564.99</v>
      </c>
      <c r="L2868" s="1">
        <f>Sales[[#This Row],[ProductPrice]]*Sales[[#This Row],[OrderQuantity]]</f>
        <v>564.99</v>
      </c>
      <c r="M2868" s="1">
        <f>Sales[[#This Row],[OrderQuantity]]</f>
        <v>1</v>
      </c>
      <c r="N2868" s="1">
        <f>1</f>
        <v>1</v>
      </c>
      <c r="O2868" s="1">
        <f>Sales[[#This Row],[TotalSales]]-Sales[[#This Row],[TotalCost]]</f>
        <v>256.77210000000002</v>
      </c>
      <c r="P2868" s="1">
        <f>Sales[[#This Row],[ProductCost]]*Sales[[#This Row],[OrderQuantity]]</f>
        <v>308.21789999999999</v>
      </c>
      <c r="Q2868" s="1" t="str">
        <f>VLOOKUP(Sales[[#This Row],[ProductKey]], Products!$A$2:$D$1000, 4, FALSE)</f>
        <v>Mountain-500 Silver, 52</v>
      </c>
    </row>
    <row r="2869" spans="1:17" x14ac:dyDescent="0.25">
      <c r="A2869" s="2">
        <v>38201</v>
      </c>
      <c r="B2869" s="1" t="s">
        <v>3279</v>
      </c>
      <c r="C2869">
        <v>540</v>
      </c>
      <c r="D2869">
        <v>28441</v>
      </c>
      <c r="E2869">
        <v>7</v>
      </c>
      <c r="F2869">
        <v>1</v>
      </c>
      <c r="G2869">
        <v>1</v>
      </c>
      <c r="H2869" s="2">
        <v>43314</v>
      </c>
      <c r="I2869" t="str">
        <f>VLOOKUP(Sales[[#This Row],[TerritoryKey]], Territories[], 2, FALSE)</f>
        <v>France</v>
      </c>
      <c r="J2869">
        <f>_xlfn.XLOOKUP(Sales[[#This Row],[ProductKey]], Products!$A:$A, Products!$J:$J)</f>
        <v>12.192399999999999</v>
      </c>
      <c r="K2869">
        <f>_xlfn.XLOOKUP(Sales[[#This Row],[ProductKey]], Products!$A:$A, Products!$K:$K)</f>
        <v>32.6</v>
      </c>
      <c r="L2869" s="1">
        <f>Sales[[#This Row],[ProductPrice]]*Sales[[#This Row],[OrderQuantity]]</f>
        <v>32.6</v>
      </c>
      <c r="M2869" s="1">
        <f>Sales[[#This Row],[OrderQuantity]]</f>
        <v>1</v>
      </c>
      <c r="N2869" s="1">
        <f>1</f>
        <v>1</v>
      </c>
      <c r="O2869" s="1">
        <f>Sales[[#This Row],[TotalSales]]-Sales[[#This Row],[TotalCost]]</f>
        <v>20.407600000000002</v>
      </c>
      <c r="P2869" s="1">
        <f>Sales[[#This Row],[ProductCost]]*Sales[[#This Row],[OrderQuantity]]</f>
        <v>12.192399999999999</v>
      </c>
      <c r="Q2869" s="1" t="str">
        <f>VLOOKUP(Sales[[#This Row],[ProductKey]], Products!$A$2:$D$1000, 4, FALSE)</f>
        <v>HL Road Tire</v>
      </c>
    </row>
    <row r="2870" spans="1:17" x14ac:dyDescent="0.25">
      <c r="A2870" s="2">
        <v>38109</v>
      </c>
      <c r="B2870" s="1" t="s">
        <v>3355</v>
      </c>
      <c r="C2870">
        <v>358</v>
      </c>
      <c r="D2870">
        <v>18163</v>
      </c>
      <c r="E2870">
        <v>7</v>
      </c>
      <c r="F2870">
        <v>1</v>
      </c>
      <c r="G2870">
        <v>1</v>
      </c>
      <c r="H2870" s="2">
        <v>43222</v>
      </c>
      <c r="I2870" t="str">
        <f>VLOOKUP(Sales[[#This Row],[TerritoryKey]], Territories[], 2, FALSE)</f>
        <v>France</v>
      </c>
      <c r="J2870">
        <f>_xlfn.XLOOKUP(Sales[[#This Row],[ProductKey]], Products!$A:$A, Products!$J:$J)</f>
        <v>1105.81</v>
      </c>
      <c r="K2870">
        <f>_xlfn.XLOOKUP(Sales[[#This Row],[ProductKey]], Products!$A:$A, Products!$K:$K)</f>
        <v>2049.0981999999999</v>
      </c>
      <c r="L2870" s="1">
        <f>Sales[[#This Row],[ProductPrice]]*Sales[[#This Row],[OrderQuantity]]</f>
        <v>2049.0981999999999</v>
      </c>
      <c r="M2870" s="1">
        <f>Sales[[#This Row],[OrderQuantity]]</f>
        <v>1</v>
      </c>
      <c r="N2870" s="1">
        <f>1</f>
        <v>1</v>
      </c>
      <c r="O2870" s="1">
        <f>Sales[[#This Row],[TotalSales]]-Sales[[#This Row],[TotalCost]]</f>
        <v>943.28819999999996</v>
      </c>
      <c r="P2870" s="1">
        <f>Sales[[#This Row],[ProductCost]]*Sales[[#This Row],[OrderQuantity]]</f>
        <v>1105.81</v>
      </c>
      <c r="Q2870" s="1" t="str">
        <f>VLOOKUP(Sales[[#This Row],[ProductKey]], Products!$A$2:$D$1000, 4, FALSE)</f>
        <v>Mountain-200 Black, 38</v>
      </c>
    </row>
    <row r="2871" spans="1:17" x14ac:dyDescent="0.25">
      <c r="A2871" s="2">
        <v>38233</v>
      </c>
      <c r="B2871" s="1" t="s">
        <v>3361</v>
      </c>
      <c r="C2871">
        <v>535</v>
      </c>
      <c r="D2871">
        <v>15616</v>
      </c>
      <c r="E2871">
        <v>7</v>
      </c>
      <c r="F2871">
        <v>1</v>
      </c>
      <c r="G2871">
        <v>1</v>
      </c>
      <c r="H2871" s="2">
        <v>43346</v>
      </c>
      <c r="I2871" t="str">
        <f>VLOOKUP(Sales[[#This Row],[TerritoryKey]], Territories[], 2, FALSE)</f>
        <v>France</v>
      </c>
      <c r="J2871">
        <f>_xlfn.XLOOKUP(Sales[[#This Row],[ProductKey]], Products!$A:$A, Products!$J:$J)</f>
        <v>9.3462999999999994</v>
      </c>
      <c r="K2871">
        <f>_xlfn.XLOOKUP(Sales[[#This Row],[ProductKey]], Products!$A:$A, Products!$K:$K)</f>
        <v>24.99</v>
      </c>
      <c r="L2871" s="1">
        <f>Sales[[#This Row],[ProductPrice]]*Sales[[#This Row],[OrderQuantity]]</f>
        <v>24.99</v>
      </c>
      <c r="M2871" s="1">
        <f>Sales[[#This Row],[OrderQuantity]]</f>
        <v>1</v>
      </c>
      <c r="N2871" s="1">
        <f>1</f>
        <v>1</v>
      </c>
      <c r="O2871" s="1">
        <f>Sales[[#This Row],[TotalSales]]-Sales[[#This Row],[TotalCost]]</f>
        <v>15.643699999999999</v>
      </c>
      <c r="P2871" s="1">
        <f>Sales[[#This Row],[ProductCost]]*Sales[[#This Row],[OrderQuantity]]</f>
        <v>9.3462999999999994</v>
      </c>
      <c r="Q2871" s="1" t="str">
        <f>VLOOKUP(Sales[[#This Row],[ProductKey]], Products!$A$2:$D$1000, 4, FALSE)</f>
        <v>LL Mountain Tire</v>
      </c>
    </row>
    <row r="2872" spans="1:17" x14ac:dyDescent="0.25">
      <c r="A2872" s="2">
        <v>38019</v>
      </c>
      <c r="B2872" s="1" t="s">
        <v>3380</v>
      </c>
      <c r="C2872">
        <v>377</v>
      </c>
      <c r="D2872">
        <v>16532</v>
      </c>
      <c r="E2872">
        <v>7</v>
      </c>
      <c r="F2872">
        <v>1</v>
      </c>
      <c r="G2872">
        <v>1</v>
      </c>
      <c r="H2872" s="2">
        <v>43133</v>
      </c>
      <c r="I2872" t="str">
        <f>VLOOKUP(Sales[[#This Row],[TerritoryKey]], Territories[], 2, FALSE)</f>
        <v>France</v>
      </c>
      <c r="J2872">
        <f>_xlfn.XLOOKUP(Sales[[#This Row],[ProductKey]], Products!$A:$A, Products!$J:$J)</f>
        <v>1320.6838</v>
      </c>
      <c r="K2872">
        <f>_xlfn.XLOOKUP(Sales[[#This Row],[ProductKey]], Products!$A:$A, Products!$K:$K)</f>
        <v>2181.5625</v>
      </c>
      <c r="L2872" s="1">
        <f>Sales[[#This Row],[ProductPrice]]*Sales[[#This Row],[OrderQuantity]]</f>
        <v>2181.5625</v>
      </c>
      <c r="M2872" s="1">
        <f>Sales[[#This Row],[OrderQuantity]]</f>
        <v>1</v>
      </c>
      <c r="N2872" s="1">
        <f>1</f>
        <v>1</v>
      </c>
      <c r="O2872" s="1">
        <f>Sales[[#This Row],[TotalSales]]-Sales[[#This Row],[TotalCost]]</f>
        <v>860.87869999999998</v>
      </c>
      <c r="P2872" s="1">
        <f>Sales[[#This Row],[ProductCost]]*Sales[[#This Row],[OrderQuantity]]</f>
        <v>1320.6838</v>
      </c>
      <c r="Q2872" s="1" t="str">
        <f>VLOOKUP(Sales[[#This Row],[ProductKey]], Products!$A$2:$D$1000, 4, FALSE)</f>
        <v>Road-250 Black, 52</v>
      </c>
    </row>
    <row r="2873" spans="1:17" x14ac:dyDescent="0.25">
      <c r="A2873" s="2">
        <v>38233</v>
      </c>
      <c r="B2873" s="1" t="s">
        <v>3381</v>
      </c>
      <c r="C2873">
        <v>565</v>
      </c>
      <c r="D2873">
        <v>27138</v>
      </c>
      <c r="E2873">
        <v>7</v>
      </c>
      <c r="F2873">
        <v>1</v>
      </c>
      <c r="G2873">
        <v>1</v>
      </c>
      <c r="H2873" s="2">
        <v>43346</v>
      </c>
      <c r="I2873" t="str">
        <f>VLOOKUP(Sales[[#This Row],[TerritoryKey]], Territories[], 2, FALSE)</f>
        <v>France</v>
      </c>
      <c r="J2873">
        <f>_xlfn.XLOOKUP(Sales[[#This Row],[ProductKey]], Products!$A:$A, Products!$J:$J)</f>
        <v>461.44479999999999</v>
      </c>
      <c r="K2873">
        <f>_xlfn.XLOOKUP(Sales[[#This Row],[ProductKey]], Products!$A:$A, Products!$K:$K)</f>
        <v>742.35</v>
      </c>
      <c r="L2873" s="1">
        <f>Sales[[#This Row],[ProductPrice]]*Sales[[#This Row],[OrderQuantity]]</f>
        <v>742.35</v>
      </c>
      <c r="M2873" s="1">
        <f>Sales[[#This Row],[OrderQuantity]]</f>
        <v>1</v>
      </c>
      <c r="N2873" s="1">
        <f>1</f>
        <v>1</v>
      </c>
      <c r="O2873" s="1">
        <f>Sales[[#This Row],[TotalSales]]-Sales[[#This Row],[TotalCost]]</f>
        <v>280.90520000000004</v>
      </c>
      <c r="P2873" s="1">
        <f>Sales[[#This Row],[ProductCost]]*Sales[[#This Row],[OrderQuantity]]</f>
        <v>461.44479999999999</v>
      </c>
      <c r="Q2873" s="1" t="str">
        <f>VLOOKUP(Sales[[#This Row],[ProductKey]], Products!$A$2:$D$1000, 4, FALSE)</f>
        <v>Touring-3000 Blue, 54</v>
      </c>
    </row>
    <row r="2874" spans="1:17" x14ac:dyDescent="0.25">
      <c r="A2874" s="2">
        <v>38294</v>
      </c>
      <c r="B2874" s="1" t="s">
        <v>3443</v>
      </c>
      <c r="C2874">
        <v>581</v>
      </c>
      <c r="D2874">
        <v>17957</v>
      </c>
      <c r="E2874">
        <v>7</v>
      </c>
      <c r="F2874">
        <v>1</v>
      </c>
      <c r="G2874">
        <v>1</v>
      </c>
      <c r="H2874" s="2">
        <v>43407</v>
      </c>
      <c r="I2874" t="str">
        <f>VLOOKUP(Sales[[#This Row],[TerritoryKey]], Territories[], 2, FALSE)</f>
        <v>France</v>
      </c>
      <c r="J2874">
        <f>_xlfn.XLOOKUP(Sales[[#This Row],[ProductKey]], Products!$A:$A, Products!$J:$J)</f>
        <v>1082.51</v>
      </c>
      <c r="K2874">
        <f>_xlfn.XLOOKUP(Sales[[#This Row],[ProductKey]], Products!$A:$A, Products!$K:$K)</f>
        <v>1700.99</v>
      </c>
      <c r="L2874" s="1">
        <f>Sales[[#This Row],[ProductPrice]]*Sales[[#This Row],[OrderQuantity]]</f>
        <v>1700.99</v>
      </c>
      <c r="M2874" s="1">
        <f>Sales[[#This Row],[OrderQuantity]]</f>
        <v>1</v>
      </c>
      <c r="N2874" s="1">
        <f>1</f>
        <v>1</v>
      </c>
      <c r="O2874" s="1">
        <f>Sales[[#This Row],[TotalSales]]-Sales[[#This Row],[TotalCost]]</f>
        <v>618.48</v>
      </c>
      <c r="P2874" s="1">
        <f>Sales[[#This Row],[ProductCost]]*Sales[[#This Row],[OrderQuantity]]</f>
        <v>1082.51</v>
      </c>
      <c r="Q2874" s="1" t="str">
        <f>VLOOKUP(Sales[[#This Row],[ProductKey]], Products!$A$2:$D$1000, 4, FALSE)</f>
        <v>Road-350-W Yellow, 42</v>
      </c>
    </row>
    <row r="2875" spans="1:17" x14ac:dyDescent="0.25">
      <c r="A2875" s="2">
        <v>38292</v>
      </c>
      <c r="B2875" s="1" t="s">
        <v>3460</v>
      </c>
      <c r="C2875">
        <v>362</v>
      </c>
      <c r="D2875">
        <v>12485</v>
      </c>
      <c r="E2875">
        <v>7</v>
      </c>
      <c r="F2875">
        <v>1</v>
      </c>
      <c r="G2875">
        <v>1</v>
      </c>
      <c r="H2875" s="2">
        <v>43405</v>
      </c>
      <c r="I2875" t="str">
        <f>VLOOKUP(Sales[[#This Row],[TerritoryKey]], Territories[], 2, FALSE)</f>
        <v>France</v>
      </c>
      <c r="J2875">
        <f>_xlfn.XLOOKUP(Sales[[#This Row],[ProductKey]], Products!$A:$A, Products!$J:$J)</f>
        <v>1105.81</v>
      </c>
      <c r="K2875">
        <f>_xlfn.XLOOKUP(Sales[[#This Row],[ProductKey]], Products!$A:$A, Products!$K:$K)</f>
        <v>2049.0981999999999</v>
      </c>
      <c r="L2875" s="1">
        <f>Sales[[#This Row],[ProductPrice]]*Sales[[#This Row],[OrderQuantity]]</f>
        <v>2049.0981999999999</v>
      </c>
      <c r="M2875" s="1">
        <f>Sales[[#This Row],[OrderQuantity]]</f>
        <v>1</v>
      </c>
      <c r="N2875" s="1">
        <f>1</f>
        <v>1</v>
      </c>
      <c r="O2875" s="1">
        <f>Sales[[#This Row],[TotalSales]]-Sales[[#This Row],[TotalCost]]</f>
        <v>943.28819999999996</v>
      </c>
      <c r="P2875" s="1">
        <f>Sales[[#This Row],[ProductCost]]*Sales[[#This Row],[OrderQuantity]]</f>
        <v>1105.81</v>
      </c>
      <c r="Q2875" s="1" t="str">
        <f>VLOOKUP(Sales[[#This Row],[ProductKey]], Products!$A$2:$D$1000, 4, FALSE)</f>
        <v>Mountain-200 Black, 46</v>
      </c>
    </row>
    <row r="2876" spans="1:17" x14ac:dyDescent="0.25">
      <c r="A2876" s="2">
        <v>37937</v>
      </c>
      <c r="B2876" s="1" t="s">
        <v>3491</v>
      </c>
      <c r="C2876">
        <v>356</v>
      </c>
      <c r="D2876">
        <v>12395</v>
      </c>
      <c r="E2876">
        <v>7</v>
      </c>
      <c r="F2876">
        <v>1</v>
      </c>
      <c r="G2876">
        <v>1</v>
      </c>
      <c r="H2876" s="2">
        <v>43051</v>
      </c>
      <c r="I2876" t="str">
        <f>VLOOKUP(Sales[[#This Row],[TerritoryKey]], Territories[], 2, FALSE)</f>
        <v>France</v>
      </c>
      <c r="J2876">
        <f>_xlfn.XLOOKUP(Sales[[#This Row],[ProductKey]], Products!$A:$A, Products!$J:$J)</f>
        <v>1117.8559</v>
      </c>
      <c r="K2876">
        <f>_xlfn.XLOOKUP(Sales[[#This Row],[ProductKey]], Products!$A:$A, Products!$K:$K)</f>
        <v>2071.4196000000002</v>
      </c>
      <c r="L2876" s="1">
        <f>Sales[[#This Row],[ProductPrice]]*Sales[[#This Row],[OrderQuantity]]</f>
        <v>2071.4196000000002</v>
      </c>
      <c r="M2876" s="1">
        <f>Sales[[#This Row],[OrderQuantity]]</f>
        <v>1</v>
      </c>
      <c r="N2876" s="1">
        <f>1</f>
        <v>1</v>
      </c>
      <c r="O2876" s="1">
        <f>Sales[[#This Row],[TotalSales]]-Sales[[#This Row],[TotalCost]]</f>
        <v>953.56370000000015</v>
      </c>
      <c r="P2876" s="1">
        <f>Sales[[#This Row],[ProductCost]]*Sales[[#This Row],[OrderQuantity]]</f>
        <v>1117.8559</v>
      </c>
      <c r="Q2876" s="1" t="str">
        <f>VLOOKUP(Sales[[#This Row],[ProductKey]], Products!$A$2:$D$1000, 4, FALSE)</f>
        <v>Mountain-200 Silver, 46</v>
      </c>
    </row>
    <row r="2877" spans="1:17" x14ac:dyDescent="0.25">
      <c r="A2877" s="2">
        <v>38292</v>
      </c>
      <c r="B2877" s="1" t="s">
        <v>3515</v>
      </c>
      <c r="C2877">
        <v>606</v>
      </c>
      <c r="D2877">
        <v>22663</v>
      </c>
      <c r="E2877">
        <v>7</v>
      </c>
      <c r="F2877">
        <v>1</v>
      </c>
      <c r="G2877">
        <v>1</v>
      </c>
      <c r="H2877" s="2">
        <v>43405</v>
      </c>
      <c r="I2877" t="str">
        <f>VLOOKUP(Sales[[#This Row],[TerritoryKey]], Territories[], 2, FALSE)</f>
        <v>France</v>
      </c>
      <c r="J2877">
        <f>_xlfn.XLOOKUP(Sales[[#This Row],[ProductKey]], Products!$A:$A, Products!$J:$J)</f>
        <v>343.64960000000002</v>
      </c>
      <c r="K2877">
        <f>_xlfn.XLOOKUP(Sales[[#This Row],[ProductKey]], Products!$A:$A, Products!$K:$K)</f>
        <v>539.99</v>
      </c>
      <c r="L2877" s="1">
        <f>Sales[[#This Row],[ProductPrice]]*Sales[[#This Row],[OrderQuantity]]</f>
        <v>539.99</v>
      </c>
      <c r="M2877" s="1">
        <f>Sales[[#This Row],[OrderQuantity]]</f>
        <v>1</v>
      </c>
      <c r="N2877" s="1">
        <f>1</f>
        <v>1</v>
      </c>
      <c r="O2877" s="1">
        <f>Sales[[#This Row],[TotalSales]]-Sales[[#This Row],[TotalCost]]</f>
        <v>196.34039999999999</v>
      </c>
      <c r="P2877" s="1">
        <f>Sales[[#This Row],[ProductCost]]*Sales[[#This Row],[OrderQuantity]]</f>
        <v>343.64960000000002</v>
      </c>
      <c r="Q2877" s="1" t="str">
        <f>VLOOKUP(Sales[[#This Row],[ProductKey]], Products!$A$2:$D$1000, 4, FALSE)</f>
        <v>Road-750 Black, 52</v>
      </c>
    </row>
    <row r="2878" spans="1:17" x14ac:dyDescent="0.25">
      <c r="A2878" s="2">
        <v>37845</v>
      </c>
      <c r="B2878" s="1" t="s">
        <v>3524</v>
      </c>
      <c r="C2878">
        <v>352</v>
      </c>
      <c r="D2878">
        <v>18175</v>
      </c>
      <c r="E2878">
        <v>7</v>
      </c>
      <c r="F2878">
        <v>1</v>
      </c>
      <c r="G2878">
        <v>1</v>
      </c>
      <c r="H2878" s="2">
        <v>42959</v>
      </c>
      <c r="I2878" t="str">
        <f>VLOOKUP(Sales[[#This Row],[TerritoryKey]], Territories[], 2, FALSE)</f>
        <v>France</v>
      </c>
      <c r="J2878">
        <f>_xlfn.XLOOKUP(Sales[[#This Row],[ProductKey]], Products!$A:$A, Products!$J:$J)</f>
        <v>1117.8559</v>
      </c>
      <c r="K2878">
        <f>_xlfn.XLOOKUP(Sales[[#This Row],[ProductKey]], Products!$A:$A, Products!$K:$K)</f>
        <v>2071.4196000000002</v>
      </c>
      <c r="L2878" s="1">
        <f>Sales[[#This Row],[ProductPrice]]*Sales[[#This Row],[OrderQuantity]]</f>
        <v>2071.4196000000002</v>
      </c>
      <c r="M2878" s="1">
        <f>Sales[[#This Row],[OrderQuantity]]</f>
        <v>1</v>
      </c>
      <c r="N2878" s="1">
        <f>1</f>
        <v>1</v>
      </c>
      <c r="O2878" s="1">
        <f>Sales[[#This Row],[TotalSales]]-Sales[[#This Row],[TotalCost]]</f>
        <v>953.56370000000015</v>
      </c>
      <c r="P2878" s="1">
        <f>Sales[[#This Row],[ProductCost]]*Sales[[#This Row],[OrderQuantity]]</f>
        <v>1117.8559</v>
      </c>
      <c r="Q2878" s="1" t="str">
        <f>VLOOKUP(Sales[[#This Row],[ProductKey]], Products!$A$2:$D$1000, 4, FALSE)</f>
        <v>Mountain-200 Silver, 38</v>
      </c>
    </row>
    <row r="2879" spans="1:17" x14ac:dyDescent="0.25">
      <c r="A2879" s="2">
        <v>38019</v>
      </c>
      <c r="B2879" s="1" t="s">
        <v>3546</v>
      </c>
      <c r="C2879">
        <v>362</v>
      </c>
      <c r="D2879">
        <v>12480</v>
      </c>
      <c r="E2879">
        <v>7</v>
      </c>
      <c r="F2879">
        <v>1</v>
      </c>
      <c r="G2879">
        <v>1</v>
      </c>
      <c r="H2879" s="2">
        <v>43133</v>
      </c>
      <c r="I2879" t="str">
        <f>VLOOKUP(Sales[[#This Row],[TerritoryKey]], Territories[], 2, FALSE)</f>
        <v>France</v>
      </c>
      <c r="J2879">
        <f>_xlfn.XLOOKUP(Sales[[#This Row],[ProductKey]], Products!$A:$A, Products!$J:$J)</f>
        <v>1105.81</v>
      </c>
      <c r="K2879">
        <f>_xlfn.XLOOKUP(Sales[[#This Row],[ProductKey]], Products!$A:$A, Products!$K:$K)</f>
        <v>2049.0981999999999</v>
      </c>
      <c r="L2879" s="1">
        <f>Sales[[#This Row],[ProductPrice]]*Sales[[#This Row],[OrderQuantity]]</f>
        <v>2049.0981999999999</v>
      </c>
      <c r="M2879" s="1">
        <f>Sales[[#This Row],[OrderQuantity]]</f>
        <v>1</v>
      </c>
      <c r="N2879" s="1">
        <f>1</f>
        <v>1</v>
      </c>
      <c r="O2879" s="1">
        <f>Sales[[#This Row],[TotalSales]]-Sales[[#This Row],[TotalCost]]</f>
        <v>943.28819999999996</v>
      </c>
      <c r="P2879" s="1">
        <f>Sales[[#This Row],[ProductCost]]*Sales[[#This Row],[OrderQuantity]]</f>
        <v>1105.81</v>
      </c>
      <c r="Q2879" s="1" t="str">
        <f>VLOOKUP(Sales[[#This Row],[ProductKey]], Products!$A$2:$D$1000, 4, FALSE)</f>
        <v>Mountain-200 Black, 46</v>
      </c>
    </row>
    <row r="2880" spans="1:17" x14ac:dyDescent="0.25">
      <c r="A2880" s="2">
        <v>38262</v>
      </c>
      <c r="B2880" s="1" t="s">
        <v>3557</v>
      </c>
      <c r="C2880">
        <v>373</v>
      </c>
      <c r="D2880">
        <v>14424</v>
      </c>
      <c r="E2880">
        <v>7</v>
      </c>
      <c r="F2880">
        <v>1</v>
      </c>
      <c r="G2880">
        <v>1</v>
      </c>
      <c r="H2880" s="2">
        <v>43375</v>
      </c>
      <c r="I2880" t="str">
        <f>VLOOKUP(Sales[[#This Row],[TerritoryKey]], Territories[], 2, FALSE)</f>
        <v>France</v>
      </c>
      <c r="J2880">
        <f>_xlfn.XLOOKUP(Sales[[#This Row],[ProductKey]], Products!$A:$A, Products!$J:$J)</f>
        <v>1320.6838</v>
      </c>
      <c r="K2880">
        <f>_xlfn.XLOOKUP(Sales[[#This Row],[ProductKey]], Products!$A:$A, Products!$K:$K)</f>
        <v>2181.5625</v>
      </c>
      <c r="L2880" s="1">
        <f>Sales[[#This Row],[ProductPrice]]*Sales[[#This Row],[OrderQuantity]]</f>
        <v>2181.5625</v>
      </c>
      <c r="M2880" s="1">
        <f>Sales[[#This Row],[OrderQuantity]]</f>
        <v>1</v>
      </c>
      <c r="N2880" s="1">
        <f>1</f>
        <v>1</v>
      </c>
      <c r="O2880" s="1">
        <f>Sales[[#This Row],[TotalSales]]-Sales[[#This Row],[TotalCost]]</f>
        <v>860.87869999999998</v>
      </c>
      <c r="P2880" s="1">
        <f>Sales[[#This Row],[ProductCost]]*Sales[[#This Row],[OrderQuantity]]</f>
        <v>1320.6838</v>
      </c>
      <c r="Q2880" s="1" t="str">
        <f>VLOOKUP(Sales[[#This Row],[ProductKey]], Products!$A$2:$D$1000, 4, FALSE)</f>
        <v>Road-250 Black, 44</v>
      </c>
    </row>
    <row r="2881" spans="1:17" x14ac:dyDescent="0.25">
      <c r="A2881" s="2">
        <v>38323</v>
      </c>
      <c r="B2881" s="1" t="s">
        <v>3590</v>
      </c>
      <c r="C2881">
        <v>583</v>
      </c>
      <c r="D2881">
        <v>17971</v>
      </c>
      <c r="E2881">
        <v>7</v>
      </c>
      <c r="F2881">
        <v>1</v>
      </c>
      <c r="G2881">
        <v>1</v>
      </c>
      <c r="H2881" s="2">
        <v>43436</v>
      </c>
      <c r="I2881" t="str">
        <f>VLOOKUP(Sales[[#This Row],[TerritoryKey]], Territories[], 2, FALSE)</f>
        <v>France</v>
      </c>
      <c r="J2881">
        <f>_xlfn.XLOOKUP(Sales[[#This Row],[ProductKey]], Products!$A:$A, Products!$J:$J)</f>
        <v>1082.51</v>
      </c>
      <c r="K2881">
        <f>_xlfn.XLOOKUP(Sales[[#This Row],[ProductKey]], Products!$A:$A, Products!$K:$K)</f>
        <v>1700.99</v>
      </c>
      <c r="L2881" s="1">
        <f>Sales[[#This Row],[ProductPrice]]*Sales[[#This Row],[OrderQuantity]]</f>
        <v>1700.99</v>
      </c>
      <c r="M2881" s="1">
        <f>Sales[[#This Row],[OrderQuantity]]</f>
        <v>1</v>
      </c>
      <c r="N2881" s="1">
        <f>1</f>
        <v>1</v>
      </c>
      <c r="O2881" s="1">
        <f>Sales[[#This Row],[TotalSales]]-Sales[[#This Row],[TotalCost]]</f>
        <v>618.48</v>
      </c>
      <c r="P2881" s="1">
        <f>Sales[[#This Row],[ProductCost]]*Sales[[#This Row],[OrderQuantity]]</f>
        <v>1082.51</v>
      </c>
      <c r="Q2881" s="1" t="str">
        <f>VLOOKUP(Sales[[#This Row],[ProductKey]], Products!$A$2:$D$1000, 4, FALSE)</f>
        <v>Road-350-W Yellow, 48</v>
      </c>
    </row>
    <row r="2882" spans="1:17" x14ac:dyDescent="0.25">
      <c r="A2882" s="2">
        <v>38049</v>
      </c>
      <c r="B2882" s="1" t="s">
        <v>3611</v>
      </c>
      <c r="C2882">
        <v>462</v>
      </c>
      <c r="D2882">
        <v>12393</v>
      </c>
      <c r="E2882">
        <v>7</v>
      </c>
      <c r="F2882">
        <v>1</v>
      </c>
      <c r="G2882">
        <v>1</v>
      </c>
      <c r="H2882" s="2">
        <v>43162</v>
      </c>
      <c r="I2882" t="str">
        <f>VLOOKUP(Sales[[#This Row],[TerritoryKey]], Territories[], 2, FALSE)</f>
        <v>France</v>
      </c>
      <c r="J2882">
        <f>_xlfn.XLOOKUP(Sales[[#This Row],[ProductKey]], Products!$A:$A, Products!$J:$J)</f>
        <v>9.7135999999999996</v>
      </c>
      <c r="K2882">
        <f>_xlfn.XLOOKUP(Sales[[#This Row],[ProductKey]], Products!$A:$A, Products!$K:$K)</f>
        <v>23.548100000000002</v>
      </c>
      <c r="L2882" s="1">
        <f>Sales[[#This Row],[ProductPrice]]*Sales[[#This Row],[OrderQuantity]]</f>
        <v>23.548100000000002</v>
      </c>
      <c r="M2882" s="1">
        <f>Sales[[#This Row],[OrderQuantity]]</f>
        <v>1</v>
      </c>
      <c r="N2882" s="1">
        <f>1</f>
        <v>1</v>
      </c>
      <c r="O2882" s="1">
        <f>Sales[[#This Row],[TotalSales]]-Sales[[#This Row],[TotalCost]]</f>
        <v>13.834500000000002</v>
      </c>
      <c r="P2882" s="1">
        <f>Sales[[#This Row],[ProductCost]]*Sales[[#This Row],[OrderQuantity]]</f>
        <v>9.7135999999999996</v>
      </c>
      <c r="Q2882" s="1" t="str">
        <f>VLOOKUP(Sales[[#This Row],[ProductKey]], Products!$A$2:$D$1000, 4, FALSE)</f>
        <v>Half-Finger Gloves, S</v>
      </c>
    </row>
    <row r="2883" spans="1:17" x14ac:dyDescent="0.25">
      <c r="A2883" s="2">
        <v>37692</v>
      </c>
      <c r="B2883" s="1" t="s">
        <v>3621</v>
      </c>
      <c r="C2883">
        <v>581</v>
      </c>
      <c r="D2883">
        <v>15921</v>
      </c>
      <c r="E2883">
        <v>7</v>
      </c>
      <c r="F2883">
        <v>1</v>
      </c>
      <c r="G2883">
        <v>1</v>
      </c>
      <c r="H2883" s="2">
        <v>42806</v>
      </c>
      <c r="I2883" t="str">
        <f>VLOOKUP(Sales[[#This Row],[TerritoryKey]], Territories[], 2, FALSE)</f>
        <v>France</v>
      </c>
      <c r="J2883">
        <f>_xlfn.XLOOKUP(Sales[[#This Row],[ProductKey]], Products!$A:$A, Products!$J:$J)</f>
        <v>1082.51</v>
      </c>
      <c r="K2883">
        <f>_xlfn.XLOOKUP(Sales[[#This Row],[ProductKey]], Products!$A:$A, Products!$K:$K)</f>
        <v>1700.99</v>
      </c>
      <c r="L2883" s="1">
        <f>Sales[[#This Row],[ProductPrice]]*Sales[[#This Row],[OrderQuantity]]</f>
        <v>1700.99</v>
      </c>
      <c r="M2883" s="1">
        <f>Sales[[#This Row],[OrderQuantity]]</f>
        <v>1</v>
      </c>
      <c r="N2883" s="1">
        <f>1</f>
        <v>1</v>
      </c>
      <c r="O2883" s="1">
        <f>Sales[[#This Row],[TotalSales]]-Sales[[#This Row],[TotalCost]]</f>
        <v>618.48</v>
      </c>
      <c r="P2883" s="1">
        <f>Sales[[#This Row],[ProductCost]]*Sales[[#This Row],[OrderQuantity]]</f>
        <v>1082.51</v>
      </c>
      <c r="Q2883" s="1" t="str">
        <f>VLOOKUP(Sales[[#This Row],[ProductKey]], Products!$A$2:$D$1000, 4, FALSE)</f>
        <v>Road-350-W Yellow, 42</v>
      </c>
    </row>
    <row r="2884" spans="1:17" x14ac:dyDescent="0.25">
      <c r="A2884" s="2">
        <v>38018</v>
      </c>
      <c r="B2884" s="1" t="s">
        <v>3629</v>
      </c>
      <c r="C2884">
        <v>562</v>
      </c>
      <c r="D2884">
        <v>24384</v>
      </c>
      <c r="E2884">
        <v>7</v>
      </c>
      <c r="F2884">
        <v>1</v>
      </c>
      <c r="G2884">
        <v>1</v>
      </c>
      <c r="H2884" s="2">
        <v>43132</v>
      </c>
      <c r="I2884" t="str">
        <f>VLOOKUP(Sales[[#This Row],[TerritoryKey]], Territories[], 2, FALSE)</f>
        <v>France</v>
      </c>
      <c r="J2884">
        <f>_xlfn.XLOOKUP(Sales[[#This Row],[ProductKey]], Products!$A:$A, Products!$J:$J)</f>
        <v>1481.9378999999999</v>
      </c>
      <c r="K2884">
        <f>_xlfn.XLOOKUP(Sales[[#This Row],[ProductKey]], Products!$A:$A, Products!$K:$K)</f>
        <v>2384.0700000000002</v>
      </c>
      <c r="L2884" s="1">
        <f>Sales[[#This Row],[ProductPrice]]*Sales[[#This Row],[OrderQuantity]]</f>
        <v>2384.0700000000002</v>
      </c>
      <c r="M2884" s="1">
        <f>Sales[[#This Row],[OrderQuantity]]</f>
        <v>1</v>
      </c>
      <c r="N2884" s="1">
        <f>1</f>
        <v>1</v>
      </c>
      <c r="O2884" s="1">
        <f>Sales[[#This Row],[TotalSales]]-Sales[[#This Row],[TotalCost]]</f>
        <v>902.13210000000026</v>
      </c>
      <c r="P2884" s="1">
        <f>Sales[[#This Row],[ProductCost]]*Sales[[#This Row],[OrderQuantity]]</f>
        <v>1481.9378999999999</v>
      </c>
      <c r="Q2884" s="1" t="str">
        <f>VLOOKUP(Sales[[#This Row],[ProductKey]], Products!$A$2:$D$1000, 4, FALSE)</f>
        <v>Touring-1000 Yellow, 50</v>
      </c>
    </row>
    <row r="2885" spans="1:17" x14ac:dyDescent="0.25">
      <c r="A2885" s="2">
        <v>38200</v>
      </c>
      <c r="B2885" s="1" t="s">
        <v>3688</v>
      </c>
      <c r="C2885">
        <v>581</v>
      </c>
      <c r="D2885">
        <v>17987</v>
      </c>
      <c r="E2885">
        <v>7</v>
      </c>
      <c r="F2885">
        <v>1</v>
      </c>
      <c r="G2885">
        <v>1</v>
      </c>
      <c r="H2885" s="2">
        <v>43313</v>
      </c>
      <c r="I2885" t="str">
        <f>VLOOKUP(Sales[[#This Row],[TerritoryKey]], Territories[], 2, FALSE)</f>
        <v>France</v>
      </c>
      <c r="J2885">
        <f>_xlfn.XLOOKUP(Sales[[#This Row],[ProductKey]], Products!$A:$A, Products!$J:$J)</f>
        <v>1082.51</v>
      </c>
      <c r="K2885">
        <f>_xlfn.XLOOKUP(Sales[[#This Row],[ProductKey]], Products!$A:$A, Products!$K:$K)</f>
        <v>1700.99</v>
      </c>
      <c r="L2885" s="1">
        <f>Sales[[#This Row],[ProductPrice]]*Sales[[#This Row],[OrderQuantity]]</f>
        <v>1700.99</v>
      </c>
      <c r="M2885" s="1">
        <f>Sales[[#This Row],[OrderQuantity]]</f>
        <v>1</v>
      </c>
      <c r="N2885" s="1">
        <f>1</f>
        <v>1</v>
      </c>
      <c r="O2885" s="1">
        <f>Sales[[#This Row],[TotalSales]]-Sales[[#This Row],[TotalCost]]</f>
        <v>618.48</v>
      </c>
      <c r="P2885" s="1">
        <f>Sales[[#This Row],[ProductCost]]*Sales[[#This Row],[OrderQuantity]]</f>
        <v>1082.51</v>
      </c>
      <c r="Q2885" s="1" t="str">
        <f>VLOOKUP(Sales[[#This Row],[ProductKey]], Products!$A$2:$D$1000, 4, FALSE)</f>
        <v>Road-350-W Yellow, 42</v>
      </c>
    </row>
    <row r="2886" spans="1:17" x14ac:dyDescent="0.25">
      <c r="A2886" s="2">
        <v>38263</v>
      </c>
      <c r="B2886" s="1" t="s">
        <v>3704</v>
      </c>
      <c r="C2886">
        <v>583</v>
      </c>
      <c r="D2886">
        <v>25478</v>
      </c>
      <c r="E2886">
        <v>7</v>
      </c>
      <c r="F2886">
        <v>1</v>
      </c>
      <c r="G2886">
        <v>1</v>
      </c>
      <c r="H2886" s="2">
        <v>43376</v>
      </c>
      <c r="I2886" t="str">
        <f>VLOOKUP(Sales[[#This Row],[TerritoryKey]], Territories[], 2, FALSE)</f>
        <v>France</v>
      </c>
      <c r="J2886">
        <f>_xlfn.XLOOKUP(Sales[[#This Row],[ProductKey]], Products!$A:$A, Products!$J:$J)</f>
        <v>1082.51</v>
      </c>
      <c r="K2886">
        <f>_xlfn.XLOOKUP(Sales[[#This Row],[ProductKey]], Products!$A:$A, Products!$K:$K)</f>
        <v>1700.99</v>
      </c>
      <c r="L2886" s="1">
        <f>Sales[[#This Row],[ProductPrice]]*Sales[[#This Row],[OrderQuantity]]</f>
        <v>1700.99</v>
      </c>
      <c r="M2886" s="1">
        <f>Sales[[#This Row],[OrderQuantity]]</f>
        <v>1</v>
      </c>
      <c r="N2886" s="1">
        <f>1</f>
        <v>1</v>
      </c>
      <c r="O2886" s="1">
        <f>Sales[[#This Row],[TotalSales]]-Sales[[#This Row],[TotalCost]]</f>
        <v>618.48</v>
      </c>
      <c r="P2886" s="1">
        <f>Sales[[#This Row],[ProductCost]]*Sales[[#This Row],[OrderQuantity]]</f>
        <v>1082.51</v>
      </c>
      <c r="Q2886" s="1" t="str">
        <f>VLOOKUP(Sales[[#This Row],[ProductKey]], Products!$A$2:$D$1000, 4, FALSE)</f>
        <v>Road-350-W Yellow, 48</v>
      </c>
    </row>
    <row r="2887" spans="1:17" x14ac:dyDescent="0.25">
      <c r="A2887" s="2">
        <v>38108</v>
      </c>
      <c r="B2887" s="1" t="s">
        <v>3708</v>
      </c>
      <c r="C2887">
        <v>605</v>
      </c>
      <c r="D2887">
        <v>23222</v>
      </c>
      <c r="E2887">
        <v>7</v>
      </c>
      <c r="F2887">
        <v>1</v>
      </c>
      <c r="G2887">
        <v>1</v>
      </c>
      <c r="H2887" s="2">
        <v>43221</v>
      </c>
      <c r="I2887" t="str">
        <f>VLOOKUP(Sales[[#This Row],[TerritoryKey]], Territories[], 2, FALSE)</f>
        <v>France</v>
      </c>
      <c r="J2887">
        <f>_xlfn.XLOOKUP(Sales[[#This Row],[ProductKey]], Products!$A:$A, Products!$J:$J)</f>
        <v>343.64960000000002</v>
      </c>
      <c r="K2887">
        <f>_xlfn.XLOOKUP(Sales[[#This Row],[ProductKey]], Products!$A:$A, Products!$K:$K)</f>
        <v>539.99</v>
      </c>
      <c r="L2887" s="1">
        <f>Sales[[#This Row],[ProductPrice]]*Sales[[#This Row],[OrderQuantity]]</f>
        <v>539.99</v>
      </c>
      <c r="M2887" s="1">
        <f>Sales[[#This Row],[OrderQuantity]]</f>
        <v>1</v>
      </c>
      <c r="N2887" s="1">
        <f>1</f>
        <v>1</v>
      </c>
      <c r="O2887" s="1">
        <f>Sales[[#This Row],[TotalSales]]-Sales[[#This Row],[TotalCost]]</f>
        <v>196.34039999999999</v>
      </c>
      <c r="P2887" s="1">
        <f>Sales[[#This Row],[ProductCost]]*Sales[[#This Row],[OrderQuantity]]</f>
        <v>343.64960000000002</v>
      </c>
      <c r="Q2887" s="1" t="str">
        <f>VLOOKUP(Sales[[#This Row],[ProductKey]], Products!$A$2:$D$1000, 4, FALSE)</f>
        <v>Road-750 Black, 48</v>
      </c>
    </row>
    <row r="2888" spans="1:17" x14ac:dyDescent="0.25">
      <c r="A2888" s="2">
        <v>38170</v>
      </c>
      <c r="B2888" s="1" t="s">
        <v>3737</v>
      </c>
      <c r="C2888">
        <v>606</v>
      </c>
      <c r="D2888">
        <v>23227</v>
      </c>
      <c r="E2888">
        <v>7</v>
      </c>
      <c r="F2888">
        <v>1</v>
      </c>
      <c r="G2888">
        <v>1</v>
      </c>
      <c r="H2888" s="2">
        <v>43283</v>
      </c>
      <c r="I2888" t="str">
        <f>VLOOKUP(Sales[[#This Row],[TerritoryKey]], Territories[], 2, FALSE)</f>
        <v>France</v>
      </c>
      <c r="J2888">
        <f>_xlfn.XLOOKUP(Sales[[#This Row],[ProductKey]], Products!$A:$A, Products!$J:$J)</f>
        <v>343.64960000000002</v>
      </c>
      <c r="K2888">
        <f>_xlfn.XLOOKUP(Sales[[#This Row],[ProductKey]], Products!$A:$A, Products!$K:$K)</f>
        <v>539.99</v>
      </c>
      <c r="L2888" s="1">
        <f>Sales[[#This Row],[ProductPrice]]*Sales[[#This Row],[OrderQuantity]]</f>
        <v>539.99</v>
      </c>
      <c r="M2888" s="1">
        <f>Sales[[#This Row],[OrderQuantity]]</f>
        <v>1</v>
      </c>
      <c r="N2888" s="1">
        <f>1</f>
        <v>1</v>
      </c>
      <c r="O2888" s="1">
        <f>Sales[[#This Row],[TotalSales]]-Sales[[#This Row],[TotalCost]]</f>
        <v>196.34039999999999</v>
      </c>
      <c r="P2888" s="1">
        <f>Sales[[#This Row],[ProductCost]]*Sales[[#This Row],[OrderQuantity]]</f>
        <v>343.64960000000002</v>
      </c>
      <c r="Q2888" s="1" t="str">
        <f>VLOOKUP(Sales[[#This Row],[ProductKey]], Products!$A$2:$D$1000, 4, FALSE)</f>
        <v>Road-750 Black, 52</v>
      </c>
    </row>
    <row r="2889" spans="1:17" x14ac:dyDescent="0.25">
      <c r="A2889" s="2">
        <v>38292</v>
      </c>
      <c r="B2889" s="1" t="s">
        <v>3780</v>
      </c>
      <c r="C2889">
        <v>528</v>
      </c>
      <c r="D2889">
        <v>13681</v>
      </c>
      <c r="E2889">
        <v>7</v>
      </c>
      <c r="F2889">
        <v>1</v>
      </c>
      <c r="G2889">
        <v>1</v>
      </c>
      <c r="H2889" s="2">
        <v>43405</v>
      </c>
      <c r="I2889" t="str">
        <f>VLOOKUP(Sales[[#This Row],[TerritoryKey]], Territories[], 2, FALSE)</f>
        <v>France</v>
      </c>
      <c r="J2889">
        <f>_xlfn.XLOOKUP(Sales[[#This Row],[ProductKey]], Products!$A:$A, Products!$J:$J)</f>
        <v>1.8663000000000001</v>
      </c>
      <c r="K2889">
        <f>_xlfn.XLOOKUP(Sales[[#This Row],[ProductKey]], Products!$A:$A, Products!$K:$K)</f>
        <v>4.99</v>
      </c>
      <c r="L2889" s="1">
        <f>Sales[[#This Row],[ProductPrice]]*Sales[[#This Row],[OrderQuantity]]</f>
        <v>4.99</v>
      </c>
      <c r="M2889" s="1">
        <f>Sales[[#This Row],[OrderQuantity]]</f>
        <v>1</v>
      </c>
      <c r="N2889" s="1">
        <f>1</f>
        <v>1</v>
      </c>
      <c r="O2889" s="1">
        <f>Sales[[#This Row],[TotalSales]]-Sales[[#This Row],[TotalCost]]</f>
        <v>3.1237000000000004</v>
      </c>
      <c r="P2889" s="1">
        <f>Sales[[#This Row],[ProductCost]]*Sales[[#This Row],[OrderQuantity]]</f>
        <v>1.8663000000000001</v>
      </c>
      <c r="Q2889" s="1" t="str">
        <f>VLOOKUP(Sales[[#This Row],[ProductKey]], Products!$A$2:$D$1000, 4, FALSE)</f>
        <v>Mountain Tire Tube</v>
      </c>
    </row>
    <row r="2890" spans="1:17" x14ac:dyDescent="0.25">
      <c r="A2890" s="2">
        <v>38294</v>
      </c>
      <c r="B2890" s="1" t="s">
        <v>3822</v>
      </c>
      <c r="C2890">
        <v>583</v>
      </c>
      <c r="D2890">
        <v>25442</v>
      </c>
      <c r="E2890">
        <v>7</v>
      </c>
      <c r="F2890">
        <v>1</v>
      </c>
      <c r="G2890">
        <v>1</v>
      </c>
      <c r="H2890" s="2">
        <v>43407</v>
      </c>
      <c r="I2890" t="str">
        <f>VLOOKUP(Sales[[#This Row],[TerritoryKey]], Territories[], 2, FALSE)</f>
        <v>France</v>
      </c>
      <c r="J2890">
        <f>_xlfn.XLOOKUP(Sales[[#This Row],[ProductKey]], Products!$A:$A, Products!$J:$J)</f>
        <v>1082.51</v>
      </c>
      <c r="K2890">
        <f>_xlfn.XLOOKUP(Sales[[#This Row],[ProductKey]], Products!$A:$A, Products!$K:$K)</f>
        <v>1700.99</v>
      </c>
      <c r="L2890" s="1">
        <f>Sales[[#This Row],[ProductPrice]]*Sales[[#This Row],[OrderQuantity]]</f>
        <v>1700.99</v>
      </c>
      <c r="M2890" s="1">
        <f>Sales[[#This Row],[OrderQuantity]]</f>
        <v>1</v>
      </c>
      <c r="N2890" s="1">
        <f>1</f>
        <v>1</v>
      </c>
      <c r="O2890" s="1">
        <f>Sales[[#This Row],[TotalSales]]-Sales[[#This Row],[TotalCost]]</f>
        <v>618.48</v>
      </c>
      <c r="P2890" s="1">
        <f>Sales[[#This Row],[ProductCost]]*Sales[[#This Row],[OrderQuantity]]</f>
        <v>1082.51</v>
      </c>
      <c r="Q2890" s="1" t="str">
        <f>VLOOKUP(Sales[[#This Row],[ProductKey]], Products!$A$2:$D$1000, 4, FALSE)</f>
        <v>Road-350-W Yellow, 48</v>
      </c>
    </row>
    <row r="2891" spans="1:17" x14ac:dyDescent="0.25">
      <c r="A2891" s="2">
        <v>38110</v>
      </c>
      <c r="B2891" s="1" t="s">
        <v>3857</v>
      </c>
      <c r="C2891">
        <v>581</v>
      </c>
      <c r="D2891">
        <v>17999</v>
      </c>
      <c r="E2891">
        <v>7</v>
      </c>
      <c r="F2891">
        <v>1</v>
      </c>
      <c r="G2891">
        <v>1</v>
      </c>
      <c r="H2891" s="2">
        <v>43223</v>
      </c>
      <c r="I2891" t="str">
        <f>VLOOKUP(Sales[[#This Row],[TerritoryKey]], Territories[], 2, FALSE)</f>
        <v>France</v>
      </c>
      <c r="J2891">
        <f>_xlfn.XLOOKUP(Sales[[#This Row],[ProductKey]], Products!$A:$A, Products!$J:$J)</f>
        <v>1082.51</v>
      </c>
      <c r="K2891">
        <f>_xlfn.XLOOKUP(Sales[[#This Row],[ProductKey]], Products!$A:$A, Products!$K:$K)</f>
        <v>1700.99</v>
      </c>
      <c r="L2891" s="1">
        <f>Sales[[#This Row],[ProductPrice]]*Sales[[#This Row],[OrderQuantity]]</f>
        <v>1700.99</v>
      </c>
      <c r="M2891" s="1">
        <f>Sales[[#This Row],[OrderQuantity]]</f>
        <v>1</v>
      </c>
      <c r="N2891" s="1">
        <f>1</f>
        <v>1</v>
      </c>
      <c r="O2891" s="1">
        <f>Sales[[#This Row],[TotalSales]]-Sales[[#This Row],[TotalCost]]</f>
        <v>618.48</v>
      </c>
      <c r="P2891" s="1">
        <f>Sales[[#This Row],[ProductCost]]*Sales[[#This Row],[OrderQuantity]]</f>
        <v>1082.51</v>
      </c>
      <c r="Q2891" s="1" t="str">
        <f>VLOOKUP(Sales[[#This Row],[ProductKey]], Products!$A$2:$D$1000, 4, FALSE)</f>
        <v>Road-350-W Yellow, 42</v>
      </c>
    </row>
    <row r="2892" spans="1:17" x14ac:dyDescent="0.25">
      <c r="A2892" s="2">
        <v>37814</v>
      </c>
      <c r="B2892" s="1" t="s">
        <v>3917</v>
      </c>
      <c r="C2892">
        <v>605</v>
      </c>
      <c r="D2892">
        <v>12754</v>
      </c>
      <c r="E2892">
        <v>7</v>
      </c>
      <c r="F2892">
        <v>1</v>
      </c>
      <c r="G2892">
        <v>1</v>
      </c>
      <c r="H2892" s="2">
        <v>42928</v>
      </c>
      <c r="I2892" t="str">
        <f>VLOOKUP(Sales[[#This Row],[TerritoryKey]], Territories[], 2, FALSE)</f>
        <v>France</v>
      </c>
      <c r="J2892">
        <f>_xlfn.XLOOKUP(Sales[[#This Row],[ProductKey]], Products!$A:$A, Products!$J:$J)</f>
        <v>343.64960000000002</v>
      </c>
      <c r="K2892">
        <f>_xlfn.XLOOKUP(Sales[[#This Row],[ProductKey]], Products!$A:$A, Products!$K:$K)</f>
        <v>539.99</v>
      </c>
      <c r="L2892" s="1">
        <f>Sales[[#This Row],[ProductPrice]]*Sales[[#This Row],[OrderQuantity]]</f>
        <v>539.99</v>
      </c>
      <c r="M2892" s="1">
        <f>Sales[[#This Row],[OrderQuantity]]</f>
        <v>1</v>
      </c>
      <c r="N2892" s="1">
        <f>1</f>
        <v>1</v>
      </c>
      <c r="O2892" s="1">
        <f>Sales[[#This Row],[TotalSales]]-Sales[[#This Row],[TotalCost]]</f>
        <v>196.34039999999999</v>
      </c>
      <c r="P2892" s="1">
        <f>Sales[[#This Row],[ProductCost]]*Sales[[#This Row],[OrderQuantity]]</f>
        <v>343.64960000000002</v>
      </c>
      <c r="Q2892" s="1" t="str">
        <f>VLOOKUP(Sales[[#This Row],[ProductKey]], Products!$A$2:$D$1000, 4, FALSE)</f>
        <v>Road-750 Black, 48</v>
      </c>
    </row>
    <row r="2893" spans="1:17" x14ac:dyDescent="0.25">
      <c r="A2893" s="2">
        <v>38019</v>
      </c>
      <c r="B2893" s="1" t="s">
        <v>3926</v>
      </c>
      <c r="C2893">
        <v>474</v>
      </c>
      <c r="D2893">
        <v>13506</v>
      </c>
      <c r="E2893">
        <v>7</v>
      </c>
      <c r="F2893">
        <v>1</v>
      </c>
      <c r="G2893">
        <v>1</v>
      </c>
      <c r="H2893" s="2">
        <v>43133</v>
      </c>
      <c r="I2893" t="str">
        <f>VLOOKUP(Sales[[#This Row],[TerritoryKey]], Territories[], 2, FALSE)</f>
        <v>France</v>
      </c>
      <c r="J2893">
        <f>_xlfn.XLOOKUP(Sales[[#This Row],[ProductKey]], Products!$A:$A, Products!$J:$J)</f>
        <v>26.176300000000001</v>
      </c>
      <c r="K2893">
        <f>_xlfn.XLOOKUP(Sales[[#This Row],[ProductKey]], Products!$A:$A, Products!$K:$K)</f>
        <v>69.989999999999995</v>
      </c>
      <c r="L2893" s="1">
        <f>Sales[[#This Row],[ProductPrice]]*Sales[[#This Row],[OrderQuantity]]</f>
        <v>69.989999999999995</v>
      </c>
      <c r="M2893" s="1">
        <f>Sales[[#This Row],[OrderQuantity]]</f>
        <v>1</v>
      </c>
      <c r="N2893" s="1">
        <f>1</f>
        <v>1</v>
      </c>
      <c r="O2893" s="1">
        <f>Sales[[#This Row],[TotalSales]]-Sales[[#This Row],[TotalCost]]</f>
        <v>43.813699999999997</v>
      </c>
      <c r="P2893" s="1">
        <f>Sales[[#This Row],[ProductCost]]*Sales[[#This Row],[OrderQuantity]]</f>
        <v>26.176300000000001</v>
      </c>
      <c r="Q2893" s="1" t="str">
        <f>VLOOKUP(Sales[[#This Row],[ProductKey]], Products!$A$2:$D$1000, 4, FALSE)</f>
        <v>Women's Mountain Shorts, S</v>
      </c>
    </row>
    <row r="2894" spans="1:17" x14ac:dyDescent="0.25">
      <c r="A2894" s="2">
        <v>38170</v>
      </c>
      <c r="B2894" s="1" t="s">
        <v>3983</v>
      </c>
      <c r="C2894">
        <v>356</v>
      </c>
      <c r="D2894">
        <v>16424</v>
      </c>
      <c r="E2894">
        <v>7</v>
      </c>
      <c r="F2894">
        <v>1</v>
      </c>
      <c r="G2894">
        <v>1</v>
      </c>
      <c r="H2894" s="2">
        <v>43283</v>
      </c>
      <c r="I2894" t="str">
        <f>VLOOKUP(Sales[[#This Row],[TerritoryKey]], Territories[], 2, FALSE)</f>
        <v>France</v>
      </c>
      <c r="J2894">
        <f>_xlfn.XLOOKUP(Sales[[#This Row],[ProductKey]], Products!$A:$A, Products!$J:$J)</f>
        <v>1117.8559</v>
      </c>
      <c r="K2894">
        <f>_xlfn.XLOOKUP(Sales[[#This Row],[ProductKey]], Products!$A:$A, Products!$K:$K)</f>
        <v>2071.4196000000002</v>
      </c>
      <c r="L2894" s="1">
        <f>Sales[[#This Row],[ProductPrice]]*Sales[[#This Row],[OrderQuantity]]</f>
        <v>2071.4196000000002</v>
      </c>
      <c r="M2894" s="1">
        <f>Sales[[#This Row],[OrderQuantity]]</f>
        <v>1</v>
      </c>
      <c r="N2894" s="1">
        <f>1</f>
        <v>1</v>
      </c>
      <c r="O2894" s="1">
        <f>Sales[[#This Row],[TotalSales]]-Sales[[#This Row],[TotalCost]]</f>
        <v>953.56370000000015</v>
      </c>
      <c r="P2894" s="1">
        <f>Sales[[#This Row],[ProductCost]]*Sales[[#This Row],[OrderQuantity]]</f>
        <v>1117.8559</v>
      </c>
      <c r="Q2894" s="1" t="str">
        <f>VLOOKUP(Sales[[#This Row],[ProductKey]], Products!$A$2:$D$1000, 4, FALSE)</f>
        <v>Mountain-200 Silver, 46</v>
      </c>
    </row>
    <row r="2895" spans="1:17" x14ac:dyDescent="0.25">
      <c r="A2895" s="2">
        <v>37906</v>
      </c>
      <c r="B2895" s="1" t="s">
        <v>4013</v>
      </c>
      <c r="C2895">
        <v>567</v>
      </c>
      <c r="D2895">
        <v>27771</v>
      </c>
      <c r="E2895">
        <v>7</v>
      </c>
      <c r="F2895">
        <v>1</v>
      </c>
      <c r="G2895">
        <v>1</v>
      </c>
      <c r="H2895" s="2">
        <v>43020</v>
      </c>
      <c r="I2895" t="str">
        <f>VLOOKUP(Sales[[#This Row],[TerritoryKey]], Territories[], 2, FALSE)</f>
        <v>France</v>
      </c>
      <c r="J2895">
        <f>_xlfn.XLOOKUP(Sales[[#This Row],[ProductKey]], Products!$A:$A, Products!$J:$J)</f>
        <v>461.44479999999999</v>
      </c>
      <c r="K2895">
        <f>_xlfn.XLOOKUP(Sales[[#This Row],[ProductKey]], Products!$A:$A, Products!$K:$K)</f>
        <v>742.35</v>
      </c>
      <c r="L2895" s="1">
        <f>Sales[[#This Row],[ProductPrice]]*Sales[[#This Row],[OrderQuantity]]</f>
        <v>742.35</v>
      </c>
      <c r="M2895" s="1">
        <f>Sales[[#This Row],[OrderQuantity]]</f>
        <v>1</v>
      </c>
      <c r="N2895" s="1">
        <f>1</f>
        <v>1</v>
      </c>
      <c r="O2895" s="1">
        <f>Sales[[#This Row],[TotalSales]]-Sales[[#This Row],[TotalCost]]</f>
        <v>280.90520000000004</v>
      </c>
      <c r="P2895" s="1">
        <f>Sales[[#This Row],[ProductCost]]*Sales[[#This Row],[OrderQuantity]]</f>
        <v>461.44479999999999</v>
      </c>
      <c r="Q2895" s="1" t="str">
        <f>VLOOKUP(Sales[[#This Row],[ProductKey]], Products!$A$2:$D$1000, 4, FALSE)</f>
        <v>Touring-3000 Blue, 62</v>
      </c>
    </row>
    <row r="2896" spans="1:17" x14ac:dyDescent="0.25">
      <c r="A2896" s="2">
        <v>38110</v>
      </c>
      <c r="B2896" s="1" t="s">
        <v>4017</v>
      </c>
      <c r="C2896">
        <v>590</v>
      </c>
      <c r="D2896">
        <v>19419</v>
      </c>
      <c r="E2896">
        <v>7</v>
      </c>
      <c r="F2896">
        <v>1</v>
      </c>
      <c r="G2896">
        <v>1</v>
      </c>
      <c r="H2896" s="2">
        <v>43223</v>
      </c>
      <c r="I2896" t="str">
        <f>VLOOKUP(Sales[[#This Row],[TerritoryKey]], Territories[], 2, FALSE)</f>
        <v>France</v>
      </c>
      <c r="J2896">
        <f>_xlfn.XLOOKUP(Sales[[#This Row],[ProductKey]], Products!$A:$A, Products!$J:$J)</f>
        <v>419.77839999999998</v>
      </c>
      <c r="K2896">
        <f>_xlfn.XLOOKUP(Sales[[#This Row],[ProductKey]], Products!$A:$A, Products!$K:$K)</f>
        <v>769.49</v>
      </c>
      <c r="L2896" s="1">
        <f>Sales[[#This Row],[ProductPrice]]*Sales[[#This Row],[OrderQuantity]]</f>
        <v>769.49</v>
      </c>
      <c r="M2896" s="1">
        <f>Sales[[#This Row],[OrderQuantity]]</f>
        <v>1</v>
      </c>
      <c r="N2896" s="1">
        <f>1</f>
        <v>1</v>
      </c>
      <c r="O2896" s="1">
        <f>Sales[[#This Row],[TotalSales]]-Sales[[#This Row],[TotalCost]]</f>
        <v>349.71160000000003</v>
      </c>
      <c r="P2896" s="1">
        <f>Sales[[#This Row],[ProductCost]]*Sales[[#This Row],[OrderQuantity]]</f>
        <v>419.77839999999998</v>
      </c>
      <c r="Q2896" s="1" t="str">
        <f>VLOOKUP(Sales[[#This Row],[ProductKey]], Products!$A$2:$D$1000, 4, FALSE)</f>
        <v>Mountain-400-W Silver, 46</v>
      </c>
    </row>
    <row r="2897" spans="1:17" x14ac:dyDescent="0.25">
      <c r="A2897" s="2">
        <v>38262</v>
      </c>
      <c r="B2897" s="1" t="s">
        <v>4026</v>
      </c>
      <c r="C2897">
        <v>582</v>
      </c>
      <c r="D2897">
        <v>18008</v>
      </c>
      <c r="E2897">
        <v>7</v>
      </c>
      <c r="F2897">
        <v>1</v>
      </c>
      <c r="G2897">
        <v>1</v>
      </c>
      <c r="H2897" s="2">
        <v>43375</v>
      </c>
      <c r="I2897" t="str">
        <f>VLOOKUP(Sales[[#This Row],[TerritoryKey]], Territories[], 2, FALSE)</f>
        <v>France</v>
      </c>
      <c r="J2897">
        <f>_xlfn.XLOOKUP(Sales[[#This Row],[ProductKey]], Products!$A:$A, Products!$J:$J)</f>
        <v>1082.51</v>
      </c>
      <c r="K2897">
        <f>_xlfn.XLOOKUP(Sales[[#This Row],[ProductKey]], Products!$A:$A, Products!$K:$K)</f>
        <v>1700.99</v>
      </c>
      <c r="L2897" s="1">
        <f>Sales[[#This Row],[ProductPrice]]*Sales[[#This Row],[OrderQuantity]]</f>
        <v>1700.99</v>
      </c>
      <c r="M2897" s="1">
        <f>Sales[[#This Row],[OrderQuantity]]</f>
        <v>1</v>
      </c>
      <c r="N2897" s="1">
        <f>1</f>
        <v>1</v>
      </c>
      <c r="O2897" s="1">
        <f>Sales[[#This Row],[TotalSales]]-Sales[[#This Row],[TotalCost]]</f>
        <v>618.48</v>
      </c>
      <c r="P2897" s="1">
        <f>Sales[[#This Row],[ProductCost]]*Sales[[#This Row],[OrderQuantity]]</f>
        <v>1082.51</v>
      </c>
      <c r="Q2897" s="1" t="str">
        <f>VLOOKUP(Sales[[#This Row],[ProductKey]], Products!$A$2:$D$1000, 4, FALSE)</f>
        <v>Road-350-W Yellow, 44</v>
      </c>
    </row>
    <row r="2898" spans="1:17" x14ac:dyDescent="0.25">
      <c r="A2898" s="2">
        <v>38323</v>
      </c>
      <c r="B2898" s="1" t="s">
        <v>4048</v>
      </c>
      <c r="C2898">
        <v>540</v>
      </c>
      <c r="D2898">
        <v>12862</v>
      </c>
      <c r="E2898">
        <v>7</v>
      </c>
      <c r="F2898">
        <v>1</v>
      </c>
      <c r="G2898">
        <v>1</v>
      </c>
      <c r="H2898" s="2">
        <v>43436</v>
      </c>
      <c r="I2898" t="str">
        <f>VLOOKUP(Sales[[#This Row],[TerritoryKey]], Territories[], 2, FALSE)</f>
        <v>France</v>
      </c>
      <c r="J2898">
        <f>_xlfn.XLOOKUP(Sales[[#This Row],[ProductKey]], Products!$A:$A, Products!$J:$J)</f>
        <v>12.192399999999999</v>
      </c>
      <c r="K2898">
        <f>_xlfn.XLOOKUP(Sales[[#This Row],[ProductKey]], Products!$A:$A, Products!$K:$K)</f>
        <v>32.6</v>
      </c>
      <c r="L2898" s="1">
        <f>Sales[[#This Row],[ProductPrice]]*Sales[[#This Row],[OrderQuantity]]</f>
        <v>32.6</v>
      </c>
      <c r="M2898" s="1">
        <f>Sales[[#This Row],[OrderQuantity]]</f>
        <v>1</v>
      </c>
      <c r="N2898" s="1">
        <f>1</f>
        <v>1</v>
      </c>
      <c r="O2898" s="1">
        <f>Sales[[#This Row],[TotalSales]]-Sales[[#This Row],[TotalCost]]</f>
        <v>20.407600000000002</v>
      </c>
      <c r="P2898" s="1">
        <f>Sales[[#This Row],[ProductCost]]*Sales[[#This Row],[OrderQuantity]]</f>
        <v>12.192399999999999</v>
      </c>
      <c r="Q2898" s="1" t="str">
        <f>VLOOKUP(Sales[[#This Row],[ProductKey]], Products!$A$2:$D$1000, 4, FALSE)</f>
        <v>HL Road Tire</v>
      </c>
    </row>
    <row r="2899" spans="1:17" x14ac:dyDescent="0.25">
      <c r="A2899" s="2">
        <v>38262</v>
      </c>
      <c r="B2899" s="1" t="s">
        <v>4064</v>
      </c>
      <c r="C2899">
        <v>490</v>
      </c>
      <c r="D2899">
        <v>29419</v>
      </c>
      <c r="E2899">
        <v>7</v>
      </c>
      <c r="F2899">
        <v>1</v>
      </c>
      <c r="G2899">
        <v>1</v>
      </c>
      <c r="H2899" s="2">
        <v>43375</v>
      </c>
      <c r="I2899" t="str">
        <f>VLOOKUP(Sales[[#This Row],[TerritoryKey]], Territories[], 2, FALSE)</f>
        <v>France</v>
      </c>
      <c r="J2899">
        <f>_xlfn.XLOOKUP(Sales[[#This Row],[ProductKey]], Products!$A:$A, Products!$J:$J)</f>
        <v>41.572299999999998</v>
      </c>
      <c r="K2899">
        <f>_xlfn.XLOOKUP(Sales[[#This Row],[ProductKey]], Products!$A:$A, Products!$K:$K)</f>
        <v>53.99</v>
      </c>
      <c r="L2899" s="1">
        <f>Sales[[#This Row],[ProductPrice]]*Sales[[#This Row],[OrderQuantity]]</f>
        <v>53.99</v>
      </c>
      <c r="M2899" s="1">
        <f>Sales[[#This Row],[OrderQuantity]]</f>
        <v>1</v>
      </c>
      <c r="N2899" s="1">
        <f>1</f>
        <v>1</v>
      </c>
      <c r="O2899" s="1">
        <f>Sales[[#This Row],[TotalSales]]-Sales[[#This Row],[TotalCost]]</f>
        <v>12.417700000000004</v>
      </c>
      <c r="P2899" s="1">
        <f>Sales[[#This Row],[ProductCost]]*Sales[[#This Row],[OrderQuantity]]</f>
        <v>41.572299999999998</v>
      </c>
      <c r="Q2899" s="1" t="str">
        <f>VLOOKUP(Sales[[#This Row],[ProductKey]], Products!$A$2:$D$1000, 4, FALSE)</f>
        <v>Short-Sleeve Classic Jersey, L</v>
      </c>
    </row>
    <row r="2900" spans="1:17" x14ac:dyDescent="0.25">
      <c r="A2900" s="2">
        <v>37989</v>
      </c>
      <c r="B2900" s="1" t="s">
        <v>4088</v>
      </c>
      <c r="C2900">
        <v>477</v>
      </c>
      <c r="D2900">
        <v>19374</v>
      </c>
      <c r="E2900">
        <v>7</v>
      </c>
      <c r="F2900">
        <v>1</v>
      </c>
      <c r="G2900">
        <v>1</v>
      </c>
      <c r="H2900" s="2">
        <v>43103</v>
      </c>
      <c r="I2900" t="str">
        <f>VLOOKUP(Sales[[#This Row],[TerritoryKey]], Territories[], 2, FALSE)</f>
        <v>France</v>
      </c>
      <c r="J2900">
        <f>_xlfn.XLOOKUP(Sales[[#This Row],[ProductKey]], Products!$A:$A, Products!$J:$J)</f>
        <v>1.8663000000000001</v>
      </c>
      <c r="K2900">
        <f>_xlfn.XLOOKUP(Sales[[#This Row],[ProductKey]], Products!$A:$A, Products!$K:$K)</f>
        <v>4.99</v>
      </c>
      <c r="L2900" s="1">
        <f>Sales[[#This Row],[ProductPrice]]*Sales[[#This Row],[OrderQuantity]]</f>
        <v>4.99</v>
      </c>
      <c r="M2900" s="1">
        <f>Sales[[#This Row],[OrderQuantity]]</f>
        <v>1</v>
      </c>
      <c r="N2900" s="1">
        <f>1</f>
        <v>1</v>
      </c>
      <c r="O2900" s="1">
        <f>Sales[[#This Row],[TotalSales]]-Sales[[#This Row],[TotalCost]]</f>
        <v>3.1237000000000004</v>
      </c>
      <c r="P2900" s="1">
        <f>Sales[[#This Row],[ProductCost]]*Sales[[#This Row],[OrderQuantity]]</f>
        <v>1.8663000000000001</v>
      </c>
      <c r="Q2900" s="1" t="str">
        <f>VLOOKUP(Sales[[#This Row],[ProductKey]], Products!$A$2:$D$1000, 4, FALSE)</f>
        <v>Water Bottle - 30 oz.</v>
      </c>
    </row>
    <row r="2901" spans="1:17" x14ac:dyDescent="0.25">
      <c r="A2901" s="2">
        <v>38231</v>
      </c>
      <c r="B2901" s="1" t="s">
        <v>4108</v>
      </c>
      <c r="C2901">
        <v>371</v>
      </c>
      <c r="D2901">
        <v>22664</v>
      </c>
      <c r="E2901">
        <v>7</v>
      </c>
      <c r="F2901">
        <v>1</v>
      </c>
      <c r="G2901">
        <v>1</v>
      </c>
      <c r="H2901" s="2">
        <v>43344</v>
      </c>
      <c r="I2901" t="str">
        <f>VLOOKUP(Sales[[#This Row],[TerritoryKey]], Territories[], 2, FALSE)</f>
        <v>France</v>
      </c>
      <c r="J2901">
        <f>_xlfn.XLOOKUP(Sales[[#This Row],[ProductKey]], Products!$A:$A, Products!$J:$J)</f>
        <v>1320.6838</v>
      </c>
      <c r="K2901">
        <f>_xlfn.XLOOKUP(Sales[[#This Row],[ProductKey]], Products!$A:$A, Products!$K:$K)</f>
        <v>2181.5625</v>
      </c>
      <c r="L2901" s="1">
        <f>Sales[[#This Row],[ProductPrice]]*Sales[[#This Row],[OrderQuantity]]</f>
        <v>2181.5625</v>
      </c>
      <c r="M2901" s="1">
        <f>Sales[[#This Row],[OrderQuantity]]</f>
        <v>1</v>
      </c>
      <c r="N2901" s="1">
        <f>1</f>
        <v>1</v>
      </c>
      <c r="O2901" s="1">
        <f>Sales[[#This Row],[TotalSales]]-Sales[[#This Row],[TotalCost]]</f>
        <v>860.87869999999998</v>
      </c>
      <c r="P2901" s="1">
        <f>Sales[[#This Row],[ProductCost]]*Sales[[#This Row],[OrderQuantity]]</f>
        <v>1320.6838</v>
      </c>
      <c r="Q2901" s="1" t="str">
        <f>VLOOKUP(Sales[[#This Row],[ProductKey]], Products!$A$2:$D$1000, 4, FALSE)</f>
        <v>Road-250 Red, 58</v>
      </c>
    </row>
    <row r="2902" spans="1:17" x14ac:dyDescent="0.25">
      <c r="A2902" s="2">
        <v>38293</v>
      </c>
      <c r="B2902" s="1" t="s">
        <v>4141</v>
      </c>
      <c r="C2902">
        <v>491</v>
      </c>
      <c r="D2902">
        <v>26368</v>
      </c>
      <c r="E2902">
        <v>7</v>
      </c>
      <c r="F2902">
        <v>1</v>
      </c>
      <c r="G2902">
        <v>1</v>
      </c>
      <c r="H2902" s="2">
        <v>43406</v>
      </c>
      <c r="I2902" t="str">
        <f>VLOOKUP(Sales[[#This Row],[TerritoryKey]], Territories[], 2, FALSE)</f>
        <v>France</v>
      </c>
      <c r="J2902">
        <f>_xlfn.XLOOKUP(Sales[[#This Row],[ProductKey]], Products!$A:$A, Products!$J:$J)</f>
        <v>41.572299999999998</v>
      </c>
      <c r="K2902">
        <f>_xlfn.XLOOKUP(Sales[[#This Row],[ProductKey]], Products!$A:$A, Products!$K:$K)</f>
        <v>53.99</v>
      </c>
      <c r="L2902" s="1">
        <f>Sales[[#This Row],[ProductPrice]]*Sales[[#This Row],[OrderQuantity]]</f>
        <v>53.99</v>
      </c>
      <c r="M2902" s="1">
        <f>Sales[[#This Row],[OrderQuantity]]</f>
        <v>1</v>
      </c>
      <c r="N2902" s="1">
        <f>1</f>
        <v>1</v>
      </c>
      <c r="O2902" s="1">
        <f>Sales[[#This Row],[TotalSales]]-Sales[[#This Row],[TotalCost]]</f>
        <v>12.417700000000004</v>
      </c>
      <c r="P2902" s="1">
        <f>Sales[[#This Row],[ProductCost]]*Sales[[#This Row],[OrderQuantity]]</f>
        <v>41.572299999999998</v>
      </c>
      <c r="Q2902" s="1" t="str">
        <f>VLOOKUP(Sales[[#This Row],[ProductKey]], Products!$A$2:$D$1000, 4, FALSE)</f>
        <v>Short-Sleeve Classic Jersey, XL</v>
      </c>
    </row>
    <row r="2903" spans="1:17" x14ac:dyDescent="0.25">
      <c r="A2903" s="2">
        <v>38323</v>
      </c>
      <c r="B2903" s="1" t="s">
        <v>4171</v>
      </c>
      <c r="C2903">
        <v>354</v>
      </c>
      <c r="D2903">
        <v>19041</v>
      </c>
      <c r="E2903">
        <v>7</v>
      </c>
      <c r="F2903">
        <v>1</v>
      </c>
      <c r="G2903">
        <v>1</v>
      </c>
      <c r="H2903" s="2">
        <v>43436</v>
      </c>
      <c r="I2903" t="str">
        <f>VLOOKUP(Sales[[#This Row],[TerritoryKey]], Territories[], 2, FALSE)</f>
        <v>France</v>
      </c>
      <c r="J2903">
        <f>_xlfn.XLOOKUP(Sales[[#This Row],[ProductKey]], Products!$A:$A, Products!$J:$J)</f>
        <v>1117.8559</v>
      </c>
      <c r="K2903">
        <f>_xlfn.XLOOKUP(Sales[[#This Row],[ProductKey]], Products!$A:$A, Products!$K:$K)</f>
        <v>2071.4196000000002</v>
      </c>
      <c r="L2903" s="1">
        <f>Sales[[#This Row],[ProductPrice]]*Sales[[#This Row],[OrderQuantity]]</f>
        <v>2071.4196000000002</v>
      </c>
      <c r="M2903" s="1">
        <f>Sales[[#This Row],[OrderQuantity]]</f>
        <v>1</v>
      </c>
      <c r="N2903" s="1">
        <f>1</f>
        <v>1</v>
      </c>
      <c r="O2903" s="1">
        <f>Sales[[#This Row],[TotalSales]]-Sales[[#This Row],[TotalCost]]</f>
        <v>953.56370000000015</v>
      </c>
      <c r="P2903" s="1">
        <f>Sales[[#This Row],[ProductCost]]*Sales[[#This Row],[OrderQuantity]]</f>
        <v>1117.8559</v>
      </c>
      <c r="Q2903" s="1" t="str">
        <f>VLOOKUP(Sales[[#This Row],[ProductKey]], Products!$A$2:$D$1000, 4, FALSE)</f>
        <v>Mountain-200 Silver, 42</v>
      </c>
    </row>
    <row r="2904" spans="1:17" x14ac:dyDescent="0.25">
      <c r="A2904" s="2">
        <v>38294</v>
      </c>
      <c r="B2904" s="1" t="s">
        <v>4265</v>
      </c>
      <c r="C2904">
        <v>595</v>
      </c>
      <c r="D2904">
        <v>15455</v>
      </c>
      <c r="E2904">
        <v>7</v>
      </c>
      <c r="F2904">
        <v>1</v>
      </c>
      <c r="G2904">
        <v>1</v>
      </c>
      <c r="H2904" s="2">
        <v>43407</v>
      </c>
      <c r="I2904" t="str">
        <f>VLOOKUP(Sales[[#This Row],[TerritoryKey]], Territories[], 2, FALSE)</f>
        <v>France</v>
      </c>
      <c r="J2904">
        <f>_xlfn.XLOOKUP(Sales[[#This Row],[ProductKey]], Products!$A:$A, Products!$J:$J)</f>
        <v>308.21789999999999</v>
      </c>
      <c r="K2904">
        <f>_xlfn.XLOOKUP(Sales[[#This Row],[ProductKey]], Products!$A:$A, Products!$K:$K)</f>
        <v>564.99</v>
      </c>
      <c r="L2904" s="1">
        <f>Sales[[#This Row],[ProductPrice]]*Sales[[#This Row],[OrderQuantity]]</f>
        <v>564.99</v>
      </c>
      <c r="M2904" s="1">
        <f>Sales[[#This Row],[OrderQuantity]]</f>
        <v>1</v>
      </c>
      <c r="N2904" s="1">
        <f>1</f>
        <v>1</v>
      </c>
      <c r="O2904" s="1">
        <f>Sales[[#This Row],[TotalSales]]-Sales[[#This Row],[TotalCost]]</f>
        <v>256.77210000000002</v>
      </c>
      <c r="P2904" s="1">
        <f>Sales[[#This Row],[ProductCost]]*Sales[[#This Row],[OrderQuantity]]</f>
        <v>308.21789999999999</v>
      </c>
      <c r="Q2904" s="1" t="str">
        <f>VLOOKUP(Sales[[#This Row],[ProductKey]], Products!$A$2:$D$1000, 4, FALSE)</f>
        <v>Mountain-500 Silver, 52</v>
      </c>
    </row>
    <row r="2905" spans="1:17" x14ac:dyDescent="0.25">
      <c r="A2905" s="2">
        <v>38232</v>
      </c>
      <c r="B2905" s="1" t="s">
        <v>4271</v>
      </c>
      <c r="C2905">
        <v>356</v>
      </c>
      <c r="D2905">
        <v>19076</v>
      </c>
      <c r="E2905">
        <v>7</v>
      </c>
      <c r="F2905">
        <v>1</v>
      </c>
      <c r="G2905">
        <v>1</v>
      </c>
      <c r="H2905" s="2">
        <v>43345</v>
      </c>
      <c r="I2905" t="str">
        <f>VLOOKUP(Sales[[#This Row],[TerritoryKey]], Territories[], 2, FALSE)</f>
        <v>France</v>
      </c>
      <c r="J2905">
        <f>_xlfn.XLOOKUP(Sales[[#This Row],[ProductKey]], Products!$A:$A, Products!$J:$J)</f>
        <v>1117.8559</v>
      </c>
      <c r="K2905">
        <f>_xlfn.XLOOKUP(Sales[[#This Row],[ProductKey]], Products!$A:$A, Products!$K:$K)</f>
        <v>2071.4196000000002</v>
      </c>
      <c r="L2905" s="1">
        <f>Sales[[#This Row],[ProductPrice]]*Sales[[#This Row],[OrderQuantity]]</f>
        <v>2071.4196000000002</v>
      </c>
      <c r="M2905" s="1">
        <f>Sales[[#This Row],[OrderQuantity]]</f>
        <v>1</v>
      </c>
      <c r="N2905" s="1">
        <f>1</f>
        <v>1</v>
      </c>
      <c r="O2905" s="1">
        <f>Sales[[#This Row],[TotalSales]]-Sales[[#This Row],[TotalCost]]</f>
        <v>953.56370000000015</v>
      </c>
      <c r="P2905" s="1">
        <f>Sales[[#This Row],[ProductCost]]*Sales[[#This Row],[OrderQuantity]]</f>
        <v>1117.8559</v>
      </c>
      <c r="Q2905" s="1" t="str">
        <f>VLOOKUP(Sales[[#This Row],[ProductKey]], Products!$A$2:$D$1000, 4, FALSE)</f>
        <v>Mountain-200 Silver, 46</v>
      </c>
    </row>
    <row r="2906" spans="1:17" x14ac:dyDescent="0.25">
      <c r="A2906" s="2">
        <v>38263</v>
      </c>
      <c r="B2906" s="1" t="s">
        <v>4299</v>
      </c>
      <c r="C2906">
        <v>381</v>
      </c>
      <c r="D2906">
        <v>28420</v>
      </c>
      <c r="E2906">
        <v>7</v>
      </c>
      <c r="F2906">
        <v>1</v>
      </c>
      <c r="G2906">
        <v>1</v>
      </c>
      <c r="H2906" s="2">
        <v>43376</v>
      </c>
      <c r="I2906" t="str">
        <f>VLOOKUP(Sales[[#This Row],[TerritoryKey]], Territories[], 2, FALSE)</f>
        <v>France</v>
      </c>
      <c r="J2906">
        <f>_xlfn.XLOOKUP(Sales[[#This Row],[ProductKey]], Products!$A:$A, Products!$J:$J)</f>
        <v>605.64919999999995</v>
      </c>
      <c r="K2906">
        <f>_xlfn.XLOOKUP(Sales[[#This Row],[ProductKey]], Products!$A:$A, Products!$K:$K)</f>
        <v>1000.4375</v>
      </c>
      <c r="L2906" s="1">
        <f>Sales[[#This Row],[ProductPrice]]*Sales[[#This Row],[OrderQuantity]]</f>
        <v>1000.4375</v>
      </c>
      <c r="M2906" s="1">
        <f>Sales[[#This Row],[OrderQuantity]]</f>
        <v>1</v>
      </c>
      <c r="N2906" s="1">
        <f>1</f>
        <v>1</v>
      </c>
      <c r="O2906" s="1">
        <f>Sales[[#This Row],[TotalSales]]-Sales[[#This Row],[TotalCost]]</f>
        <v>394.78830000000005</v>
      </c>
      <c r="P2906" s="1">
        <f>Sales[[#This Row],[ProductCost]]*Sales[[#This Row],[OrderQuantity]]</f>
        <v>605.64919999999995</v>
      </c>
      <c r="Q2906" s="1" t="str">
        <f>VLOOKUP(Sales[[#This Row],[ProductKey]], Products!$A$2:$D$1000, 4, FALSE)</f>
        <v>Road-550-W Yellow, 38</v>
      </c>
    </row>
    <row r="2907" spans="1:17" x14ac:dyDescent="0.25">
      <c r="A2907" s="2">
        <v>38109</v>
      </c>
      <c r="B2907" s="1" t="s">
        <v>4350</v>
      </c>
      <c r="C2907">
        <v>541</v>
      </c>
      <c r="D2907">
        <v>26943</v>
      </c>
      <c r="E2907">
        <v>7</v>
      </c>
      <c r="F2907">
        <v>1</v>
      </c>
      <c r="G2907">
        <v>1</v>
      </c>
      <c r="H2907" s="2">
        <v>43222</v>
      </c>
      <c r="I2907" t="str">
        <f>VLOOKUP(Sales[[#This Row],[TerritoryKey]], Territories[], 2, FALSE)</f>
        <v>France</v>
      </c>
      <c r="J2907">
        <f>_xlfn.XLOOKUP(Sales[[#This Row],[ProductKey]], Products!$A:$A, Products!$J:$J)</f>
        <v>10.8423</v>
      </c>
      <c r="K2907">
        <f>_xlfn.XLOOKUP(Sales[[#This Row],[ProductKey]], Products!$A:$A, Products!$K:$K)</f>
        <v>28.99</v>
      </c>
      <c r="L2907" s="1">
        <f>Sales[[#This Row],[ProductPrice]]*Sales[[#This Row],[OrderQuantity]]</f>
        <v>28.99</v>
      </c>
      <c r="M2907" s="1">
        <f>Sales[[#This Row],[OrderQuantity]]</f>
        <v>1</v>
      </c>
      <c r="N2907" s="1">
        <f>1</f>
        <v>1</v>
      </c>
      <c r="O2907" s="1">
        <f>Sales[[#This Row],[TotalSales]]-Sales[[#This Row],[TotalCost]]</f>
        <v>18.1477</v>
      </c>
      <c r="P2907" s="1">
        <f>Sales[[#This Row],[ProductCost]]*Sales[[#This Row],[OrderQuantity]]</f>
        <v>10.8423</v>
      </c>
      <c r="Q2907" s="1" t="str">
        <f>VLOOKUP(Sales[[#This Row],[ProductKey]], Products!$A$2:$D$1000, 4, FALSE)</f>
        <v>Touring Tire</v>
      </c>
    </row>
    <row r="2908" spans="1:17" x14ac:dyDescent="0.25">
      <c r="A2908" s="2">
        <v>38169</v>
      </c>
      <c r="B2908" s="1" t="s">
        <v>4361</v>
      </c>
      <c r="C2908">
        <v>606</v>
      </c>
      <c r="D2908">
        <v>22689</v>
      </c>
      <c r="E2908">
        <v>7</v>
      </c>
      <c r="F2908">
        <v>1</v>
      </c>
      <c r="G2908">
        <v>1</v>
      </c>
      <c r="H2908" s="2">
        <v>43282</v>
      </c>
      <c r="I2908" t="str">
        <f>VLOOKUP(Sales[[#This Row],[TerritoryKey]], Territories[], 2, FALSE)</f>
        <v>France</v>
      </c>
      <c r="J2908">
        <f>_xlfn.XLOOKUP(Sales[[#This Row],[ProductKey]], Products!$A:$A, Products!$J:$J)</f>
        <v>343.64960000000002</v>
      </c>
      <c r="K2908">
        <f>_xlfn.XLOOKUP(Sales[[#This Row],[ProductKey]], Products!$A:$A, Products!$K:$K)</f>
        <v>539.99</v>
      </c>
      <c r="L2908" s="1">
        <f>Sales[[#This Row],[ProductPrice]]*Sales[[#This Row],[OrderQuantity]]</f>
        <v>539.99</v>
      </c>
      <c r="M2908" s="1">
        <f>Sales[[#This Row],[OrderQuantity]]</f>
        <v>1</v>
      </c>
      <c r="N2908" s="1">
        <f>1</f>
        <v>1</v>
      </c>
      <c r="O2908" s="1">
        <f>Sales[[#This Row],[TotalSales]]-Sales[[#This Row],[TotalCost]]</f>
        <v>196.34039999999999</v>
      </c>
      <c r="P2908" s="1">
        <f>Sales[[#This Row],[ProductCost]]*Sales[[#This Row],[OrderQuantity]]</f>
        <v>343.64960000000002</v>
      </c>
      <c r="Q2908" s="1" t="str">
        <f>VLOOKUP(Sales[[#This Row],[ProductKey]], Products!$A$2:$D$1000, 4, FALSE)</f>
        <v>Road-750 Black, 52</v>
      </c>
    </row>
    <row r="2909" spans="1:17" x14ac:dyDescent="0.25">
      <c r="A2909" s="2">
        <v>38110</v>
      </c>
      <c r="B2909" s="1" t="s">
        <v>4447</v>
      </c>
      <c r="C2909">
        <v>583</v>
      </c>
      <c r="D2909">
        <v>25479</v>
      </c>
      <c r="E2909">
        <v>7</v>
      </c>
      <c r="F2909">
        <v>1</v>
      </c>
      <c r="G2909">
        <v>1</v>
      </c>
      <c r="H2909" s="2">
        <v>43223</v>
      </c>
      <c r="I2909" t="str">
        <f>VLOOKUP(Sales[[#This Row],[TerritoryKey]], Territories[], 2, FALSE)</f>
        <v>France</v>
      </c>
      <c r="J2909">
        <f>_xlfn.XLOOKUP(Sales[[#This Row],[ProductKey]], Products!$A:$A, Products!$J:$J)</f>
        <v>1082.51</v>
      </c>
      <c r="K2909">
        <f>_xlfn.XLOOKUP(Sales[[#This Row],[ProductKey]], Products!$A:$A, Products!$K:$K)</f>
        <v>1700.99</v>
      </c>
      <c r="L2909" s="1">
        <f>Sales[[#This Row],[ProductPrice]]*Sales[[#This Row],[OrderQuantity]]</f>
        <v>1700.99</v>
      </c>
      <c r="M2909" s="1">
        <f>Sales[[#This Row],[OrderQuantity]]</f>
        <v>1</v>
      </c>
      <c r="N2909" s="1">
        <f>1</f>
        <v>1</v>
      </c>
      <c r="O2909" s="1">
        <f>Sales[[#This Row],[TotalSales]]-Sales[[#This Row],[TotalCost]]</f>
        <v>618.48</v>
      </c>
      <c r="P2909" s="1">
        <f>Sales[[#This Row],[ProductCost]]*Sales[[#This Row],[OrderQuantity]]</f>
        <v>1082.51</v>
      </c>
      <c r="Q2909" s="1" t="str">
        <f>VLOOKUP(Sales[[#This Row],[ProductKey]], Products!$A$2:$D$1000, 4, FALSE)</f>
        <v>Road-350-W Yellow, 48</v>
      </c>
    </row>
    <row r="2910" spans="1:17" x14ac:dyDescent="0.25">
      <c r="A2910" s="2">
        <v>38294</v>
      </c>
      <c r="B2910" s="1" t="s">
        <v>4490</v>
      </c>
      <c r="C2910">
        <v>577</v>
      </c>
      <c r="D2910">
        <v>25639</v>
      </c>
      <c r="E2910">
        <v>7</v>
      </c>
      <c r="F2910">
        <v>1</v>
      </c>
      <c r="G2910">
        <v>1</v>
      </c>
      <c r="H2910" s="2">
        <v>43407</v>
      </c>
      <c r="I2910" t="str">
        <f>VLOOKUP(Sales[[#This Row],[TerritoryKey]], Territories[], 2, FALSE)</f>
        <v>France</v>
      </c>
      <c r="J2910">
        <f>_xlfn.XLOOKUP(Sales[[#This Row],[ProductKey]], Products!$A:$A, Products!$J:$J)</f>
        <v>755.1508</v>
      </c>
      <c r="K2910">
        <f>_xlfn.XLOOKUP(Sales[[#This Row],[ProductKey]], Products!$A:$A, Products!$K:$K)</f>
        <v>1214.8499999999999</v>
      </c>
      <c r="L2910" s="1">
        <f>Sales[[#This Row],[ProductPrice]]*Sales[[#This Row],[OrderQuantity]]</f>
        <v>1214.8499999999999</v>
      </c>
      <c r="M2910" s="1">
        <f>Sales[[#This Row],[OrderQuantity]]</f>
        <v>1</v>
      </c>
      <c r="N2910" s="1">
        <f>1</f>
        <v>1</v>
      </c>
      <c r="O2910" s="1">
        <f>Sales[[#This Row],[TotalSales]]-Sales[[#This Row],[TotalCost]]</f>
        <v>459.69919999999991</v>
      </c>
      <c r="P2910" s="1">
        <f>Sales[[#This Row],[ProductCost]]*Sales[[#This Row],[OrderQuantity]]</f>
        <v>755.1508</v>
      </c>
      <c r="Q2910" s="1" t="str">
        <f>VLOOKUP(Sales[[#This Row],[ProductKey]], Products!$A$2:$D$1000, 4, FALSE)</f>
        <v>Touring-2000 Blue, 46</v>
      </c>
    </row>
    <row r="2911" spans="1:17" x14ac:dyDescent="0.25">
      <c r="A2911" s="2">
        <v>38324</v>
      </c>
      <c r="B2911" s="1" t="s">
        <v>4509</v>
      </c>
      <c r="C2911">
        <v>605</v>
      </c>
      <c r="D2911">
        <v>23443</v>
      </c>
      <c r="E2911">
        <v>7</v>
      </c>
      <c r="F2911">
        <v>1</v>
      </c>
      <c r="G2911">
        <v>1</v>
      </c>
      <c r="H2911" s="2">
        <v>43437</v>
      </c>
      <c r="I2911" t="str">
        <f>VLOOKUP(Sales[[#This Row],[TerritoryKey]], Territories[], 2, FALSE)</f>
        <v>France</v>
      </c>
      <c r="J2911">
        <f>_xlfn.XLOOKUP(Sales[[#This Row],[ProductKey]], Products!$A:$A, Products!$J:$J)</f>
        <v>343.64960000000002</v>
      </c>
      <c r="K2911">
        <f>_xlfn.XLOOKUP(Sales[[#This Row],[ProductKey]], Products!$A:$A, Products!$K:$K)</f>
        <v>539.99</v>
      </c>
      <c r="L2911" s="1">
        <f>Sales[[#This Row],[ProductPrice]]*Sales[[#This Row],[OrderQuantity]]</f>
        <v>539.99</v>
      </c>
      <c r="M2911" s="1">
        <f>Sales[[#This Row],[OrderQuantity]]</f>
        <v>1</v>
      </c>
      <c r="N2911" s="1">
        <f>1</f>
        <v>1</v>
      </c>
      <c r="O2911" s="1">
        <f>Sales[[#This Row],[TotalSales]]-Sales[[#This Row],[TotalCost]]</f>
        <v>196.34039999999999</v>
      </c>
      <c r="P2911" s="1">
        <f>Sales[[#This Row],[ProductCost]]*Sales[[#This Row],[OrderQuantity]]</f>
        <v>343.64960000000002</v>
      </c>
      <c r="Q2911" s="1" t="str">
        <f>VLOOKUP(Sales[[#This Row],[ProductKey]], Products!$A$2:$D$1000, 4, FALSE)</f>
        <v>Road-750 Black, 48</v>
      </c>
    </row>
    <row r="2912" spans="1:17" x14ac:dyDescent="0.25">
      <c r="A2912" s="2">
        <v>38048</v>
      </c>
      <c r="B2912" s="1" t="s">
        <v>4515</v>
      </c>
      <c r="C2912">
        <v>587</v>
      </c>
      <c r="D2912">
        <v>14555</v>
      </c>
      <c r="E2912">
        <v>7</v>
      </c>
      <c r="F2912">
        <v>1</v>
      </c>
      <c r="G2912">
        <v>1</v>
      </c>
      <c r="H2912" s="2">
        <v>43161</v>
      </c>
      <c r="I2912" t="str">
        <f>VLOOKUP(Sales[[#This Row],[TerritoryKey]], Territories[], 2, FALSE)</f>
        <v>France</v>
      </c>
      <c r="J2912">
        <f>_xlfn.XLOOKUP(Sales[[#This Row],[ProductKey]], Products!$A:$A, Products!$J:$J)</f>
        <v>419.77839999999998</v>
      </c>
      <c r="K2912">
        <f>_xlfn.XLOOKUP(Sales[[#This Row],[ProductKey]], Products!$A:$A, Products!$K:$K)</f>
        <v>769.49</v>
      </c>
      <c r="L2912" s="1">
        <f>Sales[[#This Row],[ProductPrice]]*Sales[[#This Row],[OrderQuantity]]</f>
        <v>769.49</v>
      </c>
      <c r="M2912" s="1">
        <f>Sales[[#This Row],[OrderQuantity]]</f>
        <v>1</v>
      </c>
      <c r="N2912" s="1">
        <f>1</f>
        <v>1</v>
      </c>
      <c r="O2912" s="1">
        <f>Sales[[#This Row],[TotalSales]]-Sales[[#This Row],[TotalCost]]</f>
        <v>349.71160000000003</v>
      </c>
      <c r="P2912" s="1">
        <f>Sales[[#This Row],[ProductCost]]*Sales[[#This Row],[OrderQuantity]]</f>
        <v>419.77839999999998</v>
      </c>
      <c r="Q2912" s="1" t="str">
        <f>VLOOKUP(Sales[[#This Row],[ProductKey]], Products!$A$2:$D$1000, 4, FALSE)</f>
        <v>Mountain-400-W Silver, 38</v>
      </c>
    </row>
    <row r="2913" spans="1:17" x14ac:dyDescent="0.25">
      <c r="A2913" s="2">
        <v>38021</v>
      </c>
      <c r="B2913" s="1" t="s">
        <v>4534</v>
      </c>
      <c r="C2913">
        <v>576</v>
      </c>
      <c r="D2913">
        <v>16203</v>
      </c>
      <c r="E2913">
        <v>7</v>
      </c>
      <c r="F2913">
        <v>1</v>
      </c>
      <c r="G2913">
        <v>1</v>
      </c>
      <c r="H2913" s="2">
        <v>43135</v>
      </c>
      <c r="I2913" t="str">
        <f>VLOOKUP(Sales[[#This Row],[TerritoryKey]], Territories[], 2, FALSE)</f>
        <v>France</v>
      </c>
      <c r="J2913">
        <f>_xlfn.XLOOKUP(Sales[[#This Row],[ProductKey]], Products!$A:$A, Products!$J:$J)</f>
        <v>1481.9378999999999</v>
      </c>
      <c r="K2913">
        <f>_xlfn.XLOOKUP(Sales[[#This Row],[ProductKey]], Products!$A:$A, Products!$K:$K)</f>
        <v>2384.0700000000002</v>
      </c>
      <c r="L2913" s="1">
        <f>Sales[[#This Row],[ProductPrice]]*Sales[[#This Row],[OrderQuantity]]</f>
        <v>2384.0700000000002</v>
      </c>
      <c r="M2913" s="1">
        <f>Sales[[#This Row],[OrderQuantity]]</f>
        <v>1</v>
      </c>
      <c r="N2913" s="1">
        <f>1</f>
        <v>1</v>
      </c>
      <c r="O2913" s="1">
        <f>Sales[[#This Row],[TotalSales]]-Sales[[#This Row],[TotalCost]]</f>
        <v>902.13210000000026</v>
      </c>
      <c r="P2913" s="1">
        <f>Sales[[#This Row],[ProductCost]]*Sales[[#This Row],[OrderQuantity]]</f>
        <v>1481.9378999999999</v>
      </c>
      <c r="Q2913" s="1" t="str">
        <f>VLOOKUP(Sales[[#This Row],[ProductKey]], Products!$A$2:$D$1000, 4, FALSE)</f>
        <v>Touring-1000 Blue, 60</v>
      </c>
    </row>
    <row r="2914" spans="1:17" x14ac:dyDescent="0.25">
      <c r="A2914" s="2">
        <v>38200</v>
      </c>
      <c r="B2914" s="1" t="s">
        <v>4549</v>
      </c>
      <c r="C2914">
        <v>389</v>
      </c>
      <c r="D2914">
        <v>20878</v>
      </c>
      <c r="E2914">
        <v>7</v>
      </c>
      <c r="F2914">
        <v>1</v>
      </c>
      <c r="G2914">
        <v>1</v>
      </c>
      <c r="H2914" s="2">
        <v>43313</v>
      </c>
      <c r="I2914" t="str">
        <f>VLOOKUP(Sales[[#This Row],[TerritoryKey]], Territories[], 2, FALSE)</f>
        <v>France</v>
      </c>
      <c r="J2914">
        <f>_xlfn.XLOOKUP(Sales[[#This Row],[ProductKey]], Products!$A:$A, Products!$J:$J)</f>
        <v>605.64919999999995</v>
      </c>
      <c r="K2914">
        <f>_xlfn.XLOOKUP(Sales[[#This Row],[ProductKey]], Products!$A:$A, Products!$K:$K)</f>
        <v>1000.4375</v>
      </c>
      <c r="L2914" s="1">
        <f>Sales[[#This Row],[ProductPrice]]*Sales[[#This Row],[OrderQuantity]]</f>
        <v>1000.4375</v>
      </c>
      <c r="M2914" s="1">
        <f>Sales[[#This Row],[OrderQuantity]]</f>
        <v>1</v>
      </c>
      <c r="N2914" s="1">
        <f>1</f>
        <v>1</v>
      </c>
      <c r="O2914" s="1">
        <f>Sales[[#This Row],[TotalSales]]-Sales[[#This Row],[TotalCost]]</f>
        <v>394.78830000000005</v>
      </c>
      <c r="P2914" s="1">
        <f>Sales[[#This Row],[ProductCost]]*Sales[[#This Row],[OrderQuantity]]</f>
        <v>605.64919999999995</v>
      </c>
      <c r="Q2914" s="1" t="str">
        <f>VLOOKUP(Sales[[#This Row],[ProductKey]], Products!$A$2:$D$1000, 4, FALSE)</f>
        <v>Road-550-W Yellow, 48</v>
      </c>
    </row>
    <row r="2915" spans="1:17" x14ac:dyDescent="0.25">
      <c r="A2915" s="2">
        <v>38201</v>
      </c>
      <c r="B2915" s="1" t="s">
        <v>4588</v>
      </c>
      <c r="C2915">
        <v>530</v>
      </c>
      <c r="D2915">
        <v>26840</v>
      </c>
      <c r="E2915">
        <v>7</v>
      </c>
      <c r="F2915">
        <v>1</v>
      </c>
      <c r="G2915">
        <v>1</v>
      </c>
      <c r="H2915" s="2">
        <v>43314</v>
      </c>
      <c r="I2915" t="str">
        <f>VLOOKUP(Sales[[#This Row],[TerritoryKey]], Territories[], 2, FALSE)</f>
        <v>France</v>
      </c>
      <c r="J2915">
        <f>_xlfn.XLOOKUP(Sales[[#This Row],[ProductKey]], Products!$A:$A, Products!$J:$J)</f>
        <v>1.8663000000000001</v>
      </c>
      <c r="K2915">
        <f>_xlfn.XLOOKUP(Sales[[#This Row],[ProductKey]], Products!$A:$A, Products!$K:$K)</f>
        <v>4.99</v>
      </c>
      <c r="L2915" s="1">
        <f>Sales[[#This Row],[ProductPrice]]*Sales[[#This Row],[OrderQuantity]]</f>
        <v>4.99</v>
      </c>
      <c r="M2915" s="1">
        <f>Sales[[#This Row],[OrderQuantity]]</f>
        <v>1</v>
      </c>
      <c r="N2915" s="1">
        <f>1</f>
        <v>1</v>
      </c>
      <c r="O2915" s="1">
        <f>Sales[[#This Row],[TotalSales]]-Sales[[#This Row],[TotalCost]]</f>
        <v>3.1237000000000004</v>
      </c>
      <c r="P2915" s="1">
        <f>Sales[[#This Row],[ProductCost]]*Sales[[#This Row],[OrderQuantity]]</f>
        <v>1.8663000000000001</v>
      </c>
      <c r="Q2915" s="1" t="str">
        <f>VLOOKUP(Sales[[#This Row],[ProductKey]], Products!$A$2:$D$1000, 4, FALSE)</f>
        <v>Touring Tire Tube</v>
      </c>
    </row>
    <row r="2916" spans="1:17" x14ac:dyDescent="0.25">
      <c r="A2916" s="2">
        <v>38018</v>
      </c>
      <c r="B2916" s="1" t="s">
        <v>4611</v>
      </c>
      <c r="C2916">
        <v>606</v>
      </c>
      <c r="D2916">
        <v>22712</v>
      </c>
      <c r="E2916">
        <v>7</v>
      </c>
      <c r="F2916">
        <v>1</v>
      </c>
      <c r="G2916">
        <v>1</v>
      </c>
      <c r="H2916" s="2">
        <v>43132</v>
      </c>
      <c r="I2916" t="str">
        <f>VLOOKUP(Sales[[#This Row],[TerritoryKey]], Territories[], 2, FALSE)</f>
        <v>France</v>
      </c>
      <c r="J2916">
        <f>_xlfn.XLOOKUP(Sales[[#This Row],[ProductKey]], Products!$A:$A, Products!$J:$J)</f>
        <v>343.64960000000002</v>
      </c>
      <c r="K2916">
        <f>_xlfn.XLOOKUP(Sales[[#This Row],[ProductKey]], Products!$A:$A, Products!$K:$K)</f>
        <v>539.99</v>
      </c>
      <c r="L2916" s="1">
        <f>Sales[[#This Row],[ProductPrice]]*Sales[[#This Row],[OrderQuantity]]</f>
        <v>539.99</v>
      </c>
      <c r="M2916" s="1">
        <f>Sales[[#This Row],[OrderQuantity]]</f>
        <v>1</v>
      </c>
      <c r="N2916" s="1">
        <f>1</f>
        <v>1</v>
      </c>
      <c r="O2916" s="1">
        <f>Sales[[#This Row],[TotalSales]]-Sales[[#This Row],[TotalCost]]</f>
        <v>196.34039999999999</v>
      </c>
      <c r="P2916" s="1">
        <f>Sales[[#This Row],[ProductCost]]*Sales[[#This Row],[OrderQuantity]]</f>
        <v>343.64960000000002</v>
      </c>
      <c r="Q2916" s="1" t="str">
        <f>VLOOKUP(Sales[[#This Row],[ProductKey]], Products!$A$2:$D$1000, 4, FALSE)</f>
        <v>Road-750 Black, 52</v>
      </c>
    </row>
    <row r="2917" spans="1:17" x14ac:dyDescent="0.25">
      <c r="A2917" s="2">
        <v>38170</v>
      </c>
      <c r="B2917" s="1" t="s">
        <v>4643</v>
      </c>
      <c r="C2917">
        <v>362</v>
      </c>
      <c r="D2917">
        <v>16310</v>
      </c>
      <c r="E2917">
        <v>7</v>
      </c>
      <c r="F2917">
        <v>1</v>
      </c>
      <c r="G2917">
        <v>1</v>
      </c>
      <c r="H2917" s="2">
        <v>43283</v>
      </c>
      <c r="I2917" t="str">
        <f>VLOOKUP(Sales[[#This Row],[TerritoryKey]], Territories[], 2, FALSE)</f>
        <v>France</v>
      </c>
      <c r="J2917">
        <f>_xlfn.XLOOKUP(Sales[[#This Row],[ProductKey]], Products!$A:$A, Products!$J:$J)</f>
        <v>1105.81</v>
      </c>
      <c r="K2917">
        <f>_xlfn.XLOOKUP(Sales[[#This Row],[ProductKey]], Products!$A:$A, Products!$K:$K)</f>
        <v>2049.0981999999999</v>
      </c>
      <c r="L2917" s="1">
        <f>Sales[[#This Row],[ProductPrice]]*Sales[[#This Row],[OrderQuantity]]</f>
        <v>2049.0981999999999</v>
      </c>
      <c r="M2917" s="1">
        <f>Sales[[#This Row],[OrderQuantity]]</f>
        <v>1</v>
      </c>
      <c r="N2917" s="1">
        <f>1</f>
        <v>1</v>
      </c>
      <c r="O2917" s="1">
        <f>Sales[[#This Row],[TotalSales]]-Sales[[#This Row],[TotalCost]]</f>
        <v>943.28819999999996</v>
      </c>
      <c r="P2917" s="1">
        <f>Sales[[#This Row],[ProductCost]]*Sales[[#This Row],[OrderQuantity]]</f>
        <v>1105.81</v>
      </c>
      <c r="Q2917" s="1" t="str">
        <f>VLOOKUP(Sales[[#This Row],[ProductKey]], Products!$A$2:$D$1000, 4, FALSE)</f>
        <v>Mountain-200 Black, 46</v>
      </c>
    </row>
    <row r="2918" spans="1:17" x14ac:dyDescent="0.25">
      <c r="A2918" s="2">
        <v>38231</v>
      </c>
      <c r="B2918" s="1" t="s">
        <v>4645</v>
      </c>
      <c r="C2918">
        <v>358</v>
      </c>
      <c r="D2918">
        <v>12549</v>
      </c>
      <c r="E2918">
        <v>7</v>
      </c>
      <c r="F2918">
        <v>1</v>
      </c>
      <c r="G2918">
        <v>1</v>
      </c>
      <c r="H2918" s="2">
        <v>43344</v>
      </c>
      <c r="I2918" t="str">
        <f>VLOOKUP(Sales[[#This Row],[TerritoryKey]], Territories[], 2, FALSE)</f>
        <v>France</v>
      </c>
      <c r="J2918">
        <f>_xlfn.XLOOKUP(Sales[[#This Row],[ProductKey]], Products!$A:$A, Products!$J:$J)</f>
        <v>1105.81</v>
      </c>
      <c r="K2918">
        <f>_xlfn.XLOOKUP(Sales[[#This Row],[ProductKey]], Products!$A:$A, Products!$K:$K)</f>
        <v>2049.0981999999999</v>
      </c>
      <c r="L2918" s="1">
        <f>Sales[[#This Row],[ProductPrice]]*Sales[[#This Row],[OrderQuantity]]</f>
        <v>2049.0981999999999</v>
      </c>
      <c r="M2918" s="1">
        <f>Sales[[#This Row],[OrderQuantity]]</f>
        <v>1</v>
      </c>
      <c r="N2918" s="1">
        <f>1</f>
        <v>1</v>
      </c>
      <c r="O2918" s="1">
        <f>Sales[[#This Row],[TotalSales]]-Sales[[#This Row],[TotalCost]]</f>
        <v>943.28819999999996</v>
      </c>
      <c r="P2918" s="1">
        <f>Sales[[#This Row],[ProductCost]]*Sales[[#This Row],[OrderQuantity]]</f>
        <v>1105.81</v>
      </c>
      <c r="Q2918" s="1" t="str">
        <f>VLOOKUP(Sales[[#This Row],[ProductKey]], Products!$A$2:$D$1000, 4, FALSE)</f>
        <v>Mountain-200 Black, 38</v>
      </c>
    </row>
    <row r="2919" spans="1:17" x14ac:dyDescent="0.25">
      <c r="A2919" s="2">
        <v>38293</v>
      </c>
      <c r="B2919" s="1" t="s">
        <v>4661</v>
      </c>
      <c r="C2919">
        <v>358</v>
      </c>
      <c r="D2919">
        <v>12614</v>
      </c>
      <c r="E2919">
        <v>7</v>
      </c>
      <c r="F2919">
        <v>1</v>
      </c>
      <c r="G2919">
        <v>1</v>
      </c>
      <c r="H2919" s="2">
        <v>43406</v>
      </c>
      <c r="I2919" t="str">
        <f>VLOOKUP(Sales[[#This Row],[TerritoryKey]], Territories[], 2, FALSE)</f>
        <v>France</v>
      </c>
      <c r="J2919">
        <f>_xlfn.XLOOKUP(Sales[[#This Row],[ProductKey]], Products!$A:$A, Products!$J:$J)</f>
        <v>1105.81</v>
      </c>
      <c r="K2919">
        <f>_xlfn.XLOOKUP(Sales[[#This Row],[ProductKey]], Products!$A:$A, Products!$K:$K)</f>
        <v>2049.0981999999999</v>
      </c>
      <c r="L2919" s="1">
        <f>Sales[[#This Row],[ProductPrice]]*Sales[[#This Row],[OrderQuantity]]</f>
        <v>2049.0981999999999</v>
      </c>
      <c r="M2919" s="1">
        <f>Sales[[#This Row],[OrderQuantity]]</f>
        <v>1</v>
      </c>
      <c r="N2919" s="1">
        <f>1</f>
        <v>1</v>
      </c>
      <c r="O2919" s="1">
        <f>Sales[[#This Row],[TotalSales]]-Sales[[#This Row],[TotalCost]]</f>
        <v>943.28819999999996</v>
      </c>
      <c r="P2919" s="1">
        <f>Sales[[#This Row],[ProductCost]]*Sales[[#This Row],[OrderQuantity]]</f>
        <v>1105.81</v>
      </c>
      <c r="Q2919" s="1" t="str">
        <f>VLOOKUP(Sales[[#This Row],[ProductKey]], Products!$A$2:$D$1000, 4, FALSE)</f>
        <v>Mountain-200 Black, 38</v>
      </c>
    </row>
    <row r="2920" spans="1:17" x14ac:dyDescent="0.25">
      <c r="A2920" s="2">
        <v>38021</v>
      </c>
      <c r="B2920" s="1" t="s">
        <v>4733</v>
      </c>
      <c r="C2920">
        <v>583</v>
      </c>
      <c r="D2920">
        <v>18010</v>
      </c>
      <c r="E2920">
        <v>7</v>
      </c>
      <c r="F2920">
        <v>1</v>
      </c>
      <c r="G2920">
        <v>1</v>
      </c>
      <c r="H2920" s="2">
        <v>43135</v>
      </c>
      <c r="I2920" t="str">
        <f>VLOOKUP(Sales[[#This Row],[TerritoryKey]], Territories[], 2, FALSE)</f>
        <v>France</v>
      </c>
      <c r="J2920">
        <f>_xlfn.XLOOKUP(Sales[[#This Row],[ProductKey]], Products!$A:$A, Products!$J:$J)</f>
        <v>1082.51</v>
      </c>
      <c r="K2920">
        <f>_xlfn.XLOOKUP(Sales[[#This Row],[ProductKey]], Products!$A:$A, Products!$K:$K)</f>
        <v>1700.99</v>
      </c>
      <c r="L2920" s="1">
        <f>Sales[[#This Row],[ProductPrice]]*Sales[[#This Row],[OrderQuantity]]</f>
        <v>1700.99</v>
      </c>
      <c r="M2920" s="1">
        <f>Sales[[#This Row],[OrderQuantity]]</f>
        <v>1</v>
      </c>
      <c r="N2920" s="1">
        <f>1</f>
        <v>1</v>
      </c>
      <c r="O2920" s="1">
        <f>Sales[[#This Row],[TotalSales]]-Sales[[#This Row],[TotalCost]]</f>
        <v>618.48</v>
      </c>
      <c r="P2920" s="1">
        <f>Sales[[#This Row],[ProductCost]]*Sales[[#This Row],[OrderQuantity]]</f>
        <v>1082.51</v>
      </c>
      <c r="Q2920" s="1" t="str">
        <f>VLOOKUP(Sales[[#This Row],[ProductKey]], Products!$A$2:$D$1000, 4, FALSE)</f>
        <v>Road-350-W Yellow, 48</v>
      </c>
    </row>
    <row r="2921" spans="1:17" x14ac:dyDescent="0.25">
      <c r="A2921" s="2">
        <v>38108</v>
      </c>
      <c r="B2921" s="1" t="s">
        <v>4760</v>
      </c>
      <c r="C2921">
        <v>604</v>
      </c>
      <c r="D2921">
        <v>23778</v>
      </c>
      <c r="E2921">
        <v>7</v>
      </c>
      <c r="F2921">
        <v>1</v>
      </c>
      <c r="G2921">
        <v>1</v>
      </c>
      <c r="H2921" s="2">
        <v>43221</v>
      </c>
      <c r="I2921" t="str">
        <f>VLOOKUP(Sales[[#This Row],[TerritoryKey]], Territories[], 2, FALSE)</f>
        <v>France</v>
      </c>
      <c r="J2921">
        <f>_xlfn.XLOOKUP(Sales[[#This Row],[ProductKey]], Products!$A:$A, Products!$J:$J)</f>
        <v>343.64960000000002</v>
      </c>
      <c r="K2921">
        <f>_xlfn.XLOOKUP(Sales[[#This Row],[ProductKey]], Products!$A:$A, Products!$K:$K)</f>
        <v>539.99</v>
      </c>
      <c r="L2921" s="1">
        <f>Sales[[#This Row],[ProductPrice]]*Sales[[#This Row],[OrderQuantity]]</f>
        <v>539.99</v>
      </c>
      <c r="M2921" s="1">
        <f>Sales[[#This Row],[OrderQuantity]]</f>
        <v>1</v>
      </c>
      <c r="N2921" s="1">
        <f>1</f>
        <v>1</v>
      </c>
      <c r="O2921" s="1">
        <f>Sales[[#This Row],[TotalSales]]-Sales[[#This Row],[TotalCost]]</f>
        <v>196.34039999999999</v>
      </c>
      <c r="P2921" s="1">
        <f>Sales[[#This Row],[ProductCost]]*Sales[[#This Row],[OrderQuantity]]</f>
        <v>343.64960000000002</v>
      </c>
      <c r="Q2921" s="1" t="str">
        <f>VLOOKUP(Sales[[#This Row],[ProductKey]], Products!$A$2:$D$1000, 4, FALSE)</f>
        <v>Road-750 Black, 44</v>
      </c>
    </row>
    <row r="2922" spans="1:17" x14ac:dyDescent="0.25">
      <c r="A2922" s="2">
        <v>38200</v>
      </c>
      <c r="B2922" s="1" t="s">
        <v>4762</v>
      </c>
      <c r="C2922">
        <v>569</v>
      </c>
      <c r="D2922">
        <v>27769</v>
      </c>
      <c r="E2922">
        <v>7</v>
      </c>
      <c r="F2922">
        <v>1</v>
      </c>
      <c r="G2922">
        <v>1</v>
      </c>
      <c r="H2922" s="2">
        <v>43313</v>
      </c>
      <c r="I2922" t="str">
        <f>VLOOKUP(Sales[[#This Row],[TerritoryKey]], Territories[], 2, FALSE)</f>
        <v>France</v>
      </c>
      <c r="J2922">
        <f>_xlfn.XLOOKUP(Sales[[#This Row],[ProductKey]], Products!$A:$A, Products!$J:$J)</f>
        <v>461.44479999999999</v>
      </c>
      <c r="K2922">
        <f>_xlfn.XLOOKUP(Sales[[#This Row],[ProductKey]], Products!$A:$A, Products!$K:$K)</f>
        <v>742.35</v>
      </c>
      <c r="L2922" s="1">
        <f>Sales[[#This Row],[ProductPrice]]*Sales[[#This Row],[OrderQuantity]]</f>
        <v>742.35</v>
      </c>
      <c r="M2922" s="1">
        <f>Sales[[#This Row],[OrderQuantity]]</f>
        <v>1</v>
      </c>
      <c r="N2922" s="1">
        <f>1</f>
        <v>1</v>
      </c>
      <c r="O2922" s="1">
        <f>Sales[[#This Row],[TotalSales]]-Sales[[#This Row],[TotalCost]]</f>
        <v>280.90520000000004</v>
      </c>
      <c r="P2922" s="1">
        <f>Sales[[#This Row],[ProductCost]]*Sales[[#This Row],[OrderQuantity]]</f>
        <v>461.44479999999999</v>
      </c>
      <c r="Q2922" s="1" t="str">
        <f>VLOOKUP(Sales[[#This Row],[ProductKey]], Products!$A$2:$D$1000, 4, FALSE)</f>
        <v>Touring-3000 Yellow, 50</v>
      </c>
    </row>
    <row r="2923" spans="1:17" x14ac:dyDescent="0.25">
      <c r="A2923" s="2">
        <v>38081</v>
      </c>
      <c r="B2923" s="1" t="s">
        <v>4833</v>
      </c>
      <c r="C2923">
        <v>562</v>
      </c>
      <c r="D2923">
        <v>12296</v>
      </c>
      <c r="E2923">
        <v>7</v>
      </c>
      <c r="F2923">
        <v>1</v>
      </c>
      <c r="G2923">
        <v>1</v>
      </c>
      <c r="H2923" s="2">
        <v>43194</v>
      </c>
      <c r="I2923" t="str">
        <f>VLOOKUP(Sales[[#This Row],[TerritoryKey]], Territories[], 2, FALSE)</f>
        <v>France</v>
      </c>
      <c r="J2923">
        <f>_xlfn.XLOOKUP(Sales[[#This Row],[ProductKey]], Products!$A:$A, Products!$J:$J)</f>
        <v>1481.9378999999999</v>
      </c>
      <c r="K2923">
        <f>_xlfn.XLOOKUP(Sales[[#This Row],[ProductKey]], Products!$A:$A, Products!$K:$K)</f>
        <v>2384.0700000000002</v>
      </c>
      <c r="L2923" s="1">
        <f>Sales[[#This Row],[ProductPrice]]*Sales[[#This Row],[OrderQuantity]]</f>
        <v>2384.0700000000002</v>
      </c>
      <c r="M2923" s="1">
        <f>Sales[[#This Row],[OrderQuantity]]</f>
        <v>1</v>
      </c>
      <c r="N2923" s="1">
        <f>1</f>
        <v>1</v>
      </c>
      <c r="O2923" s="1">
        <f>Sales[[#This Row],[TotalSales]]-Sales[[#This Row],[TotalCost]]</f>
        <v>902.13210000000026</v>
      </c>
      <c r="P2923" s="1">
        <f>Sales[[#This Row],[ProductCost]]*Sales[[#This Row],[OrderQuantity]]</f>
        <v>1481.9378999999999</v>
      </c>
      <c r="Q2923" s="1" t="str">
        <f>VLOOKUP(Sales[[#This Row],[ProductKey]], Products!$A$2:$D$1000, 4, FALSE)</f>
        <v>Touring-1000 Yellow, 50</v>
      </c>
    </row>
    <row r="2924" spans="1:17" x14ac:dyDescent="0.25">
      <c r="A2924" s="2">
        <v>38048</v>
      </c>
      <c r="B2924" s="1" t="s">
        <v>4845</v>
      </c>
      <c r="C2924">
        <v>485</v>
      </c>
      <c r="D2924">
        <v>14144</v>
      </c>
      <c r="E2924">
        <v>7</v>
      </c>
      <c r="F2924">
        <v>1</v>
      </c>
      <c r="G2924">
        <v>1</v>
      </c>
      <c r="H2924" s="2">
        <v>43161</v>
      </c>
      <c r="I2924" t="str">
        <f>VLOOKUP(Sales[[#This Row],[TerritoryKey]], Territories[], 2, FALSE)</f>
        <v>France</v>
      </c>
      <c r="J2924">
        <f>_xlfn.XLOOKUP(Sales[[#This Row],[ProductKey]], Products!$A:$A, Products!$J:$J)</f>
        <v>8.2204999999999995</v>
      </c>
      <c r="K2924">
        <f>_xlfn.XLOOKUP(Sales[[#This Row],[ProductKey]], Products!$A:$A, Products!$K:$K)</f>
        <v>21.98</v>
      </c>
      <c r="L2924" s="1">
        <f>Sales[[#This Row],[ProductPrice]]*Sales[[#This Row],[OrderQuantity]]</f>
        <v>21.98</v>
      </c>
      <c r="M2924" s="1">
        <f>Sales[[#This Row],[OrderQuantity]]</f>
        <v>1</v>
      </c>
      <c r="N2924" s="1">
        <f>1</f>
        <v>1</v>
      </c>
      <c r="O2924" s="1">
        <f>Sales[[#This Row],[TotalSales]]-Sales[[#This Row],[TotalCost]]</f>
        <v>13.759500000000001</v>
      </c>
      <c r="P2924" s="1">
        <f>Sales[[#This Row],[ProductCost]]*Sales[[#This Row],[OrderQuantity]]</f>
        <v>8.2204999999999995</v>
      </c>
      <c r="Q2924" s="1" t="str">
        <f>VLOOKUP(Sales[[#This Row],[ProductKey]], Products!$A$2:$D$1000, 4, FALSE)</f>
        <v>Fender Set - Mountain</v>
      </c>
    </row>
    <row r="2925" spans="1:17" x14ac:dyDescent="0.25">
      <c r="A2925" s="2">
        <v>38141</v>
      </c>
      <c r="B2925" s="1" t="s">
        <v>4956</v>
      </c>
      <c r="C2925">
        <v>354</v>
      </c>
      <c r="D2925">
        <v>19052</v>
      </c>
      <c r="E2925">
        <v>7</v>
      </c>
      <c r="F2925">
        <v>1</v>
      </c>
      <c r="G2925">
        <v>1</v>
      </c>
      <c r="H2925" s="2">
        <v>43254</v>
      </c>
      <c r="I2925" t="str">
        <f>VLOOKUP(Sales[[#This Row],[TerritoryKey]], Territories[], 2, FALSE)</f>
        <v>France</v>
      </c>
      <c r="J2925">
        <f>_xlfn.XLOOKUP(Sales[[#This Row],[ProductKey]], Products!$A:$A, Products!$J:$J)</f>
        <v>1117.8559</v>
      </c>
      <c r="K2925">
        <f>_xlfn.XLOOKUP(Sales[[#This Row],[ProductKey]], Products!$A:$A, Products!$K:$K)</f>
        <v>2071.4196000000002</v>
      </c>
      <c r="L2925" s="1">
        <f>Sales[[#This Row],[ProductPrice]]*Sales[[#This Row],[OrderQuantity]]</f>
        <v>2071.4196000000002</v>
      </c>
      <c r="M2925" s="1">
        <f>Sales[[#This Row],[OrderQuantity]]</f>
        <v>1</v>
      </c>
      <c r="N2925" s="1">
        <f>1</f>
        <v>1</v>
      </c>
      <c r="O2925" s="1">
        <f>Sales[[#This Row],[TotalSales]]-Sales[[#This Row],[TotalCost]]</f>
        <v>953.56370000000015</v>
      </c>
      <c r="P2925" s="1">
        <f>Sales[[#This Row],[ProductCost]]*Sales[[#This Row],[OrderQuantity]]</f>
        <v>1117.8559</v>
      </c>
      <c r="Q2925" s="1" t="str">
        <f>VLOOKUP(Sales[[#This Row],[ProductKey]], Products!$A$2:$D$1000, 4, FALSE)</f>
        <v>Mountain-200 Silver, 42</v>
      </c>
    </row>
    <row r="2926" spans="1:17" x14ac:dyDescent="0.25">
      <c r="A2926" s="2">
        <v>37990</v>
      </c>
      <c r="B2926" s="1" t="s">
        <v>4958</v>
      </c>
      <c r="C2926">
        <v>605</v>
      </c>
      <c r="D2926">
        <v>23899</v>
      </c>
      <c r="E2926">
        <v>7</v>
      </c>
      <c r="F2926">
        <v>1</v>
      </c>
      <c r="G2926">
        <v>1</v>
      </c>
      <c r="H2926" s="2">
        <v>43104</v>
      </c>
      <c r="I2926" t="str">
        <f>VLOOKUP(Sales[[#This Row],[TerritoryKey]], Territories[], 2, FALSE)</f>
        <v>France</v>
      </c>
      <c r="J2926">
        <f>_xlfn.XLOOKUP(Sales[[#This Row],[ProductKey]], Products!$A:$A, Products!$J:$J)</f>
        <v>343.64960000000002</v>
      </c>
      <c r="K2926">
        <f>_xlfn.XLOOKUP(Sales[[#This Row],[ProductKey]], Products!$A:$A, Products!$K:$K)</f>
        <v>539.99</v>
      </c>
      <c r="L2926" s="1">
        <f>Sales[[#This Row],[ProductPrice]]*Sales[[#This Row],[OrderQuantity]]</f>
        <v>539.99</v>
      </c>
      <c r="M2926" s="1">
        <f>Sales[[#This Row],[OrderQuantity]]</f>
        <v>1</v>
      </c>
      <c r="N2926" s="1">
        <f>1</f>
        <v>1</v>
      </c>
      <c r="O2926" s="1">
        <f>Sales[[#This Row],[TotalSales]]-Sales[[#This Row],[TotalCost]]</f>
        <v>196.34039999999999</v>
      </c>
      <c r="P2926" s="1">
        <f>Sales[[#This Row],[ProductCost]]*Sales[[#This Row],[OrderQuantity]]</f>
        <v>343.64960000000002</v>
      </c>
      <c r="Q2926" s="1" t="str">
        <f>VLOOKUP(Sales[[#This Row],[ProductKey]], Products!$A$2:$D$1000, 4, FALSE)</f>
        <v>Road-750 Black, 48</v>
      </c>
    </row>
    <row r="2927" spans="1:17" x14ac:dyDescent="0.25">
      <c r="A2927" s="2">
        <v>38142</v>
      </c>
      <c r="B2927" s="1" t="s">
        <v>4968</v>
      </c>
      <c r="C2927">
        <v>354</v>
      </c>
      <c r="D2927">
        <v>16404</v>
      </c>
      <c r="E2927">
        <v>7</v>
      </c>
      <c r="F2927">
        <v>1</v>
      </c>
      <c r="G2927">
        <v>1</v>
      </c>
      <c r="H2927" s="2">
        <v>43255</v>
      </c>
      <c r="I2927" t="str">
        <f>VLOOKUP(Sales[[#This Row],[TerritoryKey]], Territories[], 2, FALSE)</f>
        <v>France</v>
      </c>
      <c r="J2927">
        <f>_xlfn.XLOOKUP(Sales[[#This Row],[ProductKey]], Products!$A:$A, Products!$J:$J)</f>
        <v>1117.8559</v>
      </c>
      <c r="K2927">
        <f>_xlfn.XLOOKUP(Sales[[#This Row],[ProductKey]], Products!$A:$A, Products!$K:$K)</f>
        <v>2071.4196000000002</v>
      </c>
      <c r="L2927" s="1">
        <f>Sales[[#This Row],[ProductPrice]]*Sales[[#This Row],[OrderQuantity]]</f>
        <v>2071.4196000000002</v>
      </c>
      <c r="M2927" s="1">
        <f>Sales[[#This Row],[OrderQuantity]]</f>
        <v>1</v>
      </c>
      <c r="N2927" s="1">
        <f>1</f>
        <v>1</v>
      </c>
      <c r="O2927" s="1">
        <f>Sales[[#This Row],[TotalSales]]-Sales[[#This Row],[TotalCost]]</f>
        <v>953.56370000000015</v>
      </c>
      <c r="P2927" s="1">
        <f>Sales[[#This Row],[ProductCost]]*Sales[[#This Row],[OrderQuantity]]</f>
        <v>1117.8559</v>
      </c>
      <c r="Q2927" s="1" t="str">
        <f>VLOOKUP(Sales[[#This Row],[ProductKey]], Products!$A$2:$D$1000, 4, FALSE)</f>
        <v>Mountain-200 Silver, 42</v>
      </c>
    </row>
    <row r="2928" spans="1:17" x14ac:dyDescent="0.25">
      <c r="A2928" s="2">
        <v>38111</v>
      </c>
      <c r="B2928" s="1" t="s">
        <v>5027</v>
      </c>
      <c r="C2928">
        <v>605</v>
      </c>
      <c r="D2928">
        <v>12750</v>
      </c>
      <c r="E2928">
        <v>7</v>
      </c>
      <c r="F2928">
        <v>1</v>
      </c>
      <c r="G2928">
        <v>1</v>
      </c>
      <c r="H2928" s="2">
        <v>43224</v>
      </c>
      <c r="I2928" t="str">
        <f>VLOOKUP(Sales[[#This Row],[TerritoryKey]], Territories[], 2, FALSE)</f>
        <v>France</v>
      </c>
      <c r="J2928">
        <f>_xlfn.XLOOKUP(Sales[[#This Row],[ProductKey]], Products!$A:$A, Products!$J:$J)</f>
        <v>343.64960000000002</v>
      </c>
      <c r="K2928">
        <f>_xlfn.XLOOKUP(Sales[[#This Row],[ProductKey]], Products!$A:$A, Products!$K:$K)</f>
        <v>539.99</v>
      </c>
      <c r="L2928" s="1">
        <f>Sales[[#This Row],[ProductPrice]]*Sales[[#This Row],[OrderQuantity]]</f>
        <v>539.99</v>
      </c>
      <c r="M2928" s="1">
        <f>Sales[[#This Row],[OrderQuantity]]</f>
        <v>1</v>
      </c>
      <c r="N2928" s="1">
        <f>1</f>
        <v>1</v>
      </c>
      <c r="O2928" s="1">
        <f>Sales[[#This Row],[TotalSales]]-Sales[[#This Row],[TotalCost]]</f>
        <v>196.34039999999999</v>
      </c>
      <c r="P2928" s="1">
        <f>Sales[[#This Row],[ProductCost]]*Sales[[#This Row],[OrderQuantity]]</f>
        <v>343.64960000000002</v>
      </c>
      <c r="Q2928" s="1" t="str">
        <f>VLOOKUP(Sales[[#This Row],[ProductKey]], Products!$A$2:$D$1000, 4, FALSE)</f>
        <v>Road-750 Black, 48</v>
      </c>
    </row>
    <row r="2929" spans="1:17" x14ac:dyDescent="0.25">
      <c r="A2929" s="2">
        <v>37989</v>
      </c>
      <c r="B2929" s="1" t="s">
        <v>5045</v>
      </c>
      <c r="C2929">
        <v>354</v>
      </c>
      <c r="D2929">
        <v>12820</v>
      </c>
      <c r="E2929">
        <v>7</v>
      </c>
      <c r="F2929">
        <v>1</v>
      </c>
      <c r="G2929">
        <v>1</v>
      </c>
      <c r="H2929" s="2">
        <v>43103</v>
      </c>
      <c r="I2929" t="str">
        <f>VLOOKUP(Sales[[#This Row],[TerritoryKey]], Territories[], 2, FALSE)</f>
        <v>France</v>
      </c>
      <c r="J2929">
        <f>_xlfn.XLOOKUP(Sales[[#This Row],[ProductKey]], Products!$A:$A, Products!$J:$J)</f>
        <v>1117.8559</v>
      </c>
      <c r="K2929">
        <f>_xlfn.XLOOKUP(Sales[[#This Row],[ProductKey]], Products!$A:$A, Products!$K:$K)</f>
        <v>2071.4196000000002</v>
      </c>
      <c r="L2929" s="1">
        <f>Sales[[#This Row],[ProductPrice]]*Sales[[#This Row],[OrderQuantity]]</f>
        <v>2071.4196000000002</v>
      </c>
      <c r="M2929" s="1">
        <f>Sales[[#This Row],[OrderQuantity]]</f>
        <v>1</v>
      </c>
      <c r="N2929" s="1">
        <f>1</f>
        <v>1</v>
      </c>
      <c r="O2929" s="1">
        <f>Sales[[#This Row],[TotalSales]]-Sales[[#This Row],[TotalCost]]</f>
        <v>953.56370000000015</v>
      </c>
      <c r="P2929" s="1">
        <f>Sales[[#This Row],[ProductCost]]*Sales[[#This Row],[OrderQuantity]]</f>
        <v>1117.8559</v>
      </c>
      <c r="Q2929" s="1" t="str">
        <f>VLOOKUP(Sales[[#This Row],[ProductKey]], Products!$A$2:$D$1000, 4, FALSE)</f>
        <v>Mountain-200 Silver, 42</v>
      </c>
    </row>
    <row r="2930" spans="1:17" x14ac:dyDescent="0.25">
      <c r="A2930" s="2">
        <v>37989</v>
      </c>
      <c r="B2930" s="1" t="s">
        <v>5056</v>
      </c>
      <c r="C2930">
        <v>591</v>
      </c>
      <c r="D2930">
        <v>15665</v>
      </c>
      <c r="E2930">
        <v>7</v>
      </c>
      <c r="F2930">
        <v>1</v>
      </c>
      <c r="G2930">
        <v>1</v>
      </c>
      <c r="H2930" s="2">
        <v>43103</v>
      </c>
      <c r="I2930" t="str">
        <f>VLOOKUP(Sales[[#This Row],[TerritoryKey]], Territories[], 2, FALSE)</f>
        <v>France</v>
      </c>
      <c r="J2930">
        <f>_xlfn.XLOOKUP(Sales[[#This Row],[ProductKey]], Products!$A:$A, Products!$J:$J)</f>
        <v>308.21789999999999</v>
      </c>
      <c r="K2930">
        <f>_xlfn.XLOOKUP(Sales[[#This Row],[ProductKey]], Products!$A:$A, Products!$K:$K)</f>
        <v>564.99</v>
      </c>
      <c r="L2930" s="1">
        <f>Sales[[#This Row],[ProductPrice]]*Sales[[#This Row],[OrderQuantity]]</f>
        <v>564.99</v>
      </c>
      <c r="M2930" s="1">
        <f>Sales[[#This Row],[OrderQuantity]]</f>
        <v>1</v>
      </c>
      <c r="N2930" s="1">
        <f>1</f>
        <v>1</v>
      </c>
      <c r="O2930" s="1">
        <f>Sales[[#This Row],[TotalSales]]-Sales[[#This Row],[TotalCost]]</f>
        <v>256.77210000000002</v>
      </c>
      <c r="P2930" s="1">
        <f>Sales[[#This Row],[ProductCost]]*Sales[[#This Row],[OrderQuantity]]</f>
        <v>308.21789999999999</v>
      </c>
      <c r="Q2930" s="1" t="str">
        <f>VLOOKUP(Sales[[#This Row],[ProductKey]], Products!$A$2:$D$1000, 4, FALSE)</f>
        <v>Mountain-500 Silver, 40</v>
      </c>
    </row>
    <row r="2931" spans="1:17" x14ac:dyDescent="0.25">
      <c r="A2931" s="2">
        <v>38109</v>
      </c>
      <c r="B2931" s="1" t="s">
        <v>5059</v>
      </c>
      <c r="C2931">
        <v>563</v>
      </c>
      <c r="D2931">
        <v>11241</v>
      </c>
      <c r="E2931">
        <v>7</v>
      </c>
      <c r="F2931">
        <v>1</v>
      </c>
      <c r="G2931">
        <v>1</v>
      </c>
      <c r="H2931" s="2">
        <v>43222</v>
      </c>
      <c r="I2931" t="str">
        <f>VLOOKUP(Sales[[#This Row],[TerritoryKey]], Territories[], 2, FALSE)</f>
        <v>France</v>
      </c>
      <c r="J2931">
        <f>_xlfn.XLOOKUP(Sales[[#This Row],[ProductKey]], Products!$A:$A, Products!$J:$J)</f>
        <v>1481.9378999999999</v>
      </c>
      <c r="K2931">
        <f>_xlfn.XLOOKUP(Sales[[#This Row],[ProductKey]], Products!$A:$A, Products!$K:$K)</f>
        <v>2384.0700000000002</v>
      </c>
      <c r="L2931" s="1">
        <f>Sales[[#This Row],[ProductPrice]]*Sales[[#This Row],[OrderQuantity]]</f>
        <v>2384.0700000000002</v>
      </c>
      <c r="M2931" s="1">
        <f>Sales[[#This Row],[OrderQuantity]]</f>
        <v>1</v>
      </c>
      <c r="N2931" s="1">
        <f>1</f>
        <v>1</v>
      </c>
      <c r="O2931" s="1">
        <f>Sales[[#This Row],[TotalSales]]-Sales[[#This Row],[TotalCost]]</f>
        <v>902.13210000000026</v>
      </c>
      <c r="P2931" s="1">
        <f>Sales[[#This Row],[ProductCost]]*Sales[[#This Row],[OrderQuantity]]</f>
        <v>1481.9378999999999</v>
      </c>
      <c r="Q2931" s="1" t="str">
        <f>VLOOKUP(Sales[[#This Row],[ProductKey]], Products!$A$2:$D$1000, 4, FALSE)</f>
        <v>Touring-1000 Yellow, 54</v>
      </c>
    </row>
    <row r="2932" spans="1:17" x14ac:dyDescent="0.25">
      <c r="A2932" s="2">
        <v>37989</v>
      </c>
      <c r="B2932" s="1" t="s">
        <v>5067</v>
      </c>
      <c r="C2932">
        <v>354</v>
      </c>
      <c r="D2932">
        <v>12819</v>
      </c>
      <c r="E2932">
        <v>7</v>
      </c>
      <c r="F2932">
        <v>1</v>
      </c>
      <c r="G2932">
        <v>1</v>
      </c>
      <c r="H2932" s="2">
        <v>43103</v>
      </c>
      <c r="I2932" t="str">
        <f>VLOOKUP(Sales[[#This Row],[TerritoryKey]], Territories[], 2, FALSE)</f>
        <v>France</v>
      </c>
      <c r="J2932">
        <f>_xlfn.XLOOKUP(Sales[[#This Row],[ProductKey]], Products!$A:$A, Products!$J:$J)</f>
        <v>1117.8559</v>
      </c>
      <c r="K2932">
        <f>_xlfn.XLOOKUP(Sales[[#This Row],[ProductKey]], Products!$A:$A, Products!$K:$K)</f>
        <v>2071.4196000000002</v>
      </c>
      <c r="L2932" s="1">
        <f>Sales[[#This Row],[ProductPrice]]*Sales[[#This Row],[OrderQuantity]]</f>
        <v>2071.4196000000002</v>
      </c>
      <c r="M2932" s="1">
        <f>Sales[[#This Row],[OrderQuantity]]</f>
        <v>1</v>
      </c>
      <c r="N2932" s="1">
        <f>1</f>
        <v>1</v>
      </c>
      <c r="O2932" s="1">
        <f>Sales[[#This Row],[TotalSales]]-Sales[[#This Row],[TotalCost]]</f>
        <v>953.56370000000015</v>
      </c>
      <c r="P2932" s="1">
        <f>Sales[[#This Row],[ProductCost]]*Sales[[#This Row],[OrderQuantity]]</f>
        <v>1117.8559</v>
      </c>
      <c r="Q2932" s="1" t="str">
        <f>VLOOKUP(Sales[[#This Row],[ProductKey]], Products!$A$2:$D$1000, 4, FALSE)</f>
        <v>Mountain-200 Silver, 42</v>
      </c>
    </row>
    <row r="2933" spans="1:17" x14ac:dyDescent="0.25">
      <c r="A2933" s="2">
        <v>38262</v>
      </c>
      <c r="B2933" s="1" t="s">
        <v>5071</v>
      </c>
      <c r="C2933">
        <v>582</v>
      </c>
      <c r="D2933">
        <v>26827</v>
      </c>
      <c r="E2933">
        <v>7</v>
      </c>
      <c r="F2933">
        <v>1</v>
      </c>
      <c r="G2933">
        <v>1</v>
      </c>
      <c r="H2933" s="2">
        <v>43375</v>
      </c>
      <c r="I2933" t="str">
        <f>VLOOKUP(Sales[[#This Row],[TerritoryKey]], Territories[], 2, FALSE)</f>
        <v>France</v>
      </c>
      <c r="J2933">
        <f>_xlfn.XLOOKUP(Sales[[#This Row],[ProductKey]], Products!$A:$A, Products!$J:$J)</f>
        <v>1082.51</v>
      </c>
      <c r="K2933">
        <f>_xlfn.XLOOKUP(Sales[[#This Row],[ProductKey]], Products!$A:$A, Products!$K:$K)</f>
        <v>1700.99</v>
      </c>
      <c r="L2933" s="1">
        <f>Sales[[#This Row],[ProductPrice]]*Sales[[#This Row],[OrderQuantity]]</f>
        <v>1700.99</v>
      </c>
      <c r="M2933" s="1">
        <f>Sales[[#This Row],[OrderQuantity]]</f>
        <v>1</v>
      </c>
      <c r="N2933" s="1">
        <f>1</f>
        <v>1</v>
      </c>
      <c r="O2933" s="1">
        <f>Sales[[#This Row],[TotalSales]]-Sales[[#This Row],[TotalCost]]</f>
        <v>618.48</v>
      </c>
      <c r="P2933" s="1">
        <f>Sales[[#This Row],[ProductCost]]*Sales[[#This Row],[OrderQuantity]]</f>
        <v>1082.51</v>
      </c>
      <c r="Q2933" s="1" t="str">
        <f>VLOOKUP(Sales[[#This Row],[ProductKey]], Products!$A$2:$D$1000, 4, FALSE)</f>
        <v>Road-350-W Yellow, 44</v>
      </c>
    </row>
    <row r="2934" spans="1:17" x14ac:dyDescent="0.25">
      <c r="A2934" s="2">
        <v>38111</v>
      </c>
      <c r="B2934" s="1" t="s">
        <v>5080</v>
      </c>
      <c r="C2934">
        <v>584</v>
      </c>
      <c r="D2934">
        <v>23991</v>
      </c>
      <c r="E2934">
        <v>7</v>
      </c>
      <c r="F2934">
        <v>1</v>
      </c>
      <c r="G2934">
        <v>1</v>
      </c>
      <c r="H2934" s="2">
        <v>43224</v>
      </c>
      <c r="I2934" t="str">
        <f>VLOOKUP(Sales[[#This Row],[TerritoryKey]], Territories[], 2, FALSE)</f>
        <v>France</v>
      </c>
      <c r="J2934">
        <f>_xlfn.XLOOKUP(Sales[[#This Row],[ProductKey]], Products!$A:$A, Products!$J:$J)</f>
        <v>343.64960000000002</v>
      </c>
      <c r="K2934">
        <f>_xlfn.XLOOKUP(Sales[[#This Row],[ProductKey]], Products!$A:$A, Products!$K:$K)</f>
        <v>539.99</v>
      </c>
      <c r="L2934" s="1">
        <f>Sales[[#This Row],[ProductPrice]]*Sales[[#This Row],[OrderQuantity]]</f>
        <v>539.99</v>
      </c>
      <c r="M2934" s="1">
        <f>Sales[[#This Row],[OrderQuantity]]</f>
        <v>1</v>
      </c>
      <c r="N2934" s="1">
        <f>1</f>
        <v>1</v>
      </c>
      <c r="O2934" s="1">
        <f>Sales[[#This Row],[TotalSales]]-Sales[[#This Row],[TotalCost]]</f>
        <v>196.34039999999999</v>
      </c>
      <c r="P2934" s="1">
        <f>Sales[[#This Row],[ProductCost]]*Sales[[#This Row],[OrderQuantity]]</f>
        <v>343.64960000000002</v>
      </c>
      <c r="Q2934" s="1" t="str">
        <f>VLOOKUP(Sales[[#This Row],[ProductKey]], Products!$A$2:$D$1000, 4, FALSE)</f>
        <v>Road-750 Black, 58</v>
      </c>
    </row>
    <row r="2935" spans="1:17" x14ac:dyDescent="0.25">
      <c r="A2935" s="2">
        <v>38170</v>
      </c>
      <c r="B2935" s="1" t="s">
        <v>5166</v>
      </c>
      <c r="C2935">
        <v>593</v>
      </c>
      <c r="D2935">
        <v>21019</v>
      </c>
      <c r="E2935">
        <v>7</v>
      </c>
      <c r="F2935">
        <v>1</v>
      </c>
      <c r="G2935">
        <v>1</v>
      </c>
      <c r="H2935" s="2">
        <v>43283</v>
      </c>
      <c r="I2935" t="str">
        <f>VLOOKUP(Sales[[#This Row],[TerritoryKey]], Territories[], 2, FALSE)</f>
        <v>France</v>
      </c>
      <c r="J2935">
        <f>_xlfn.XLOOKUP(Sales[[#This Row],[ProductKey]], Products!$A:$A, Products!$J:$J)</f>
        <v>308.21789999999999</v>
      </c>
      <c r="K2935">
        <f>_xlfn.XLOOKUP(Sales[[#This Row],[ProductKey]], Products!$A:$A, Products!$K:$K)</f>
        <v>564.99</v>
      </c>
      <c r="L2935" s="1">
        <f>Sales[[#This Row],[ProductPrice]]*Sales[[#This Row],[OrderQuantity]]</f>
        <v>564.99</v>
      </c>
      <c r="M2935" s="1">
        <f>Sales[[#This Row],[OrderQuantity]]</f>
        <v>1</v>
      </c>
      <c r="N2935" s="1">
        <f>1</f>
        <v>1</v>
      </c>
      <c r="O2935" s="1">
        <f>Sales[[#This Row],[TotalSales]]-Sales[[#This Row],[TotalCost]]</f>
        <v>256.77210000000002</v>
      </c>
      <c r="P2935" s="1">
        <f>Sales[[#This Row],[ProductCost]]*Sales[[#This Row],[OrderQuantity]]</f>
        <v>308.21789999999999</v>
      </c>
      <c r="Q2935" s="1" t="str">
        <f>VLOOKUP(Sales[[#This Row],[ProductKey]], Products!$A$2:$D$1000, 4, FALSE)</f>
        <v>Mountain-500 Silver, 44</v>
      </c>
    </row>
    <row r="2936" spans="1:17" x14ac:dyDescent="0.25">
      <c r="A2936" s="2">
        <v>38020</v>
      </c>
      <c r="B2936" s="1" t="s">
        <v>5221</v>
      </c>
      <c r="C2936">
        <v>565</v>
      </c>
      <c r="D2936">
        <v>27824</v>
      </c>
      <c r="E2936">
        <v>7</v>
      </c>
      <c r="F2936">
        <v>1</v>
      </c>
      <c r="G2936">
        <v>1</v>
      </c>
      <c r="H2936" s="2">
        <v>43134</v>
      </c>
      <c r="I2936" t="str">
        <f>VLOOKUP(Sales[[#This Row],[TerritoryKey]], Territories[], 2, FALSE)</f>
        <v>France</v>
      </c>
      <c r="J2936">
        <f>_xlfn.XLOOKUP(Sales[[#This Row],[ProductKey]], Products!$A:$A, Products!$J:$J)</f>
        <v>461.44479999999999</v>
      </c>
      <c r="K2936">
        <f>_xlfn.XLOOKUP(Sales[[#This Row],[ProductKey]], Products!$A:$A, Products!$K:$K)</f>
        <v>742.35</v>
      </c>
      <c r="L2936" s="1">
        <f>Sales[[#This Row],[ProductPrice]]*Sales[[#This Row],[OrderQuantity]]</f>
        <v>742.35</v>
      </c>
      <c r="M2936" s="1">
        <f>Sales[[#This Row],[OrderQuantity]]</f>
        <v>1</v>
      </c>
      <c r="N2936" s="1">
        <f>1</f>
        <v>1</v>
      </c>
      <c r="O2936" s="1">
        <f>Sales[[#This Row],[TotalSales]]-Sales[[#This Row],[TotalCost]]</f>
        <v>280.90520000000004</v>
      </c>
      <c r="P2936" s="1">
        <f>Sales[[#This Row],[ProductCost]]*Sales[[#This Row],[OrderQuantity]]</f>
        <v>461.44479999999999</v>
      </c>
      <c r="Q2936" s="1" t="str">
        <f>VLOOKUP(Sales[[#This Row],[ProductKey]], Products!$A$2:$D$1000, 4, FALSE)</f>
        <v>Touring-3000 Blue, 54</v>
      </c>
    </row>
    <row r="2937" spans="1:17" x14ac:dyDescent="0.25">
      <c r="A2937" s="2">
        <v>38201</v>
      </c>
      <c r="B2937" s="1" t="s">
        <v>5222</v>
      </c>
      <c r="C2937">
        <v>360</v>
      </c>
      <c r="D2937">
        <v>17647</v>
      </c>
      <c r="E2937">
        <v>7</v>
      </c>
      <c r="F2937">
        <v>1</v>
      </c>
      <c r="G2937">
        <v>1</v>
      </c>
      <c r="H2937" s="2">
        <v>43314</v>
      </c>
      <c r="I2937" t="str">
        <f>VLOOKUP(Sales[[#This Row],[TerritoryKey]], Territories[], 2, FALSE)</f>
        <v>France</v>
      </c>
      <c r="J2937">
        <f>_xlfn.XLOOKUP(Sales[[#This Row],[ProductKey]], Products!$A:$A, Products!$J:$J)</f>
        <v>1105.81</v>
      </c>
      <c r="K2937">
        <f>_xlfn.XLOOKUP(Sales[[#This Row],[ProductKey]], Products!$A:$A, Products!$K:$K)</f>
        <v>2049.0981999999999</v>
      </c>
      <c r="L2937" s="1">
        <f>Sales[[#This Row],[ProductPrice]]*Sales[[#This Row],[OrderQuantity]]</f>
        <v>2049.0981999999999</v>
      </c>
      <c r="M2937" s="1">
        <f>Sales[[#This Row],[OrderQuantity]]</f>
        <v>1</v>
      </c>
      <c r="N2937" s="1">
        <f>1</f>
        <v>1</v>
      </c>
      <c r="O2937" s="1">
        <f>Sales[[#This Row],[TotalSales]]-Sales[[#This Row],[TotalCost]]</f>
        <v>943.28819999999996</v>
      </c>
      <c r="P2937" s="1">
        <f>Sales[[#This Row],[ProductCost]]*Sales[[#This Row],[OrderQuantity]]</f>
        <v>1105.81</v>
      </c>
      <c r="Q2937" s="1" t="str">
        <f>VLOOKUP(Sales[[#This Row],[ProductKey]], Products!$A$2:$D$1000, 4, FALSE)</f>
        <v>Mountain-200 Black, 42</v>
      </c>
    </row>
    <row r="2938" spans="1:17" x14ac:dyDescent="0.25">
      <c r="A2938" s="2">
        <v>38079</v>
      </c>
      <c r="B2938" s="1" t="s">
        <v>5229</v>
      </c>
      <c r="C2938">
        <v>352</v>
      </c>
      <c r="D2938">
        <v>20581</v>
      </c>
      <c r="E2938">
        <v>7</v>
      </c>
      <c r="F2938">
        <v>1</v>
      </c>
      <c r="G2938">
        <v>1</v>
      </c>
      <c r="H2938" s="2">
        <v>43192</v>
      </c>
      <c r="I2938" t="str">
        <f>VLOOKUP(Sales[[#This Row],[TerritoryKey]], Territories[], 2, FALSE)</f>
        <v>France</v>
      </c>
      <c r="J2938">
        <f>_xlfn.XLOOKUP(Sales[[#This Row],[ProductKey]], Products!$A:$A, Products!$J:$J)</f>
        <v>1117.8559</v>
      </c>
      <c r="K2938">
        <f>_xlfn.XLOOKUP(Sales[[#This Row],[ProductKey]], Products!$A:$A, Products!$K:$K)</f>
        <v>2071.4196000000002</v>
      </c>
      <c r="L2938" s="1">
        <f>Sales[[#This Row],[ProductPrice]]*Sales[[#This Row],[OrderQuantity]]</f>
        <v>2071.4196000000002</v>
      </c>
      <c r="M2938" s="1">
        <f>Sales[[#This Row],[OrderQuantity]]</f>
        <v>1</v>
      </c>
      <c r="N2938" s="1">
        <f>1</f>
        <v>1</v>
      </c>
      <c r="O2938" s="1">
        <f>Sales[[#This Row],[TotalSales]]-Sales[[#This Row],[TotalCost]]</f>
        <v>953.56370000000015</v>
      </c>
      <c r="P2938" s="1">
        <f>Sales[[#This Row],[ProductCost]]*Sales[[#This Row],[OrderQuantity]]</f>
        <v>1117.8559</v>
      </c>
      <c r="Q2938" s="1" t="str">
        <f>VLOOKUP(Sales[[#This Row],[ProductKey]], Products!$A$2:$D$1000, 4, FALSE)</f>
        <v>Mountain-200 Silver, 38</v>
      </c>
    </row>
    <row r="2939" spans="1:17" x14ac:dyDescent="0.25">
      <c r="A2939" s="2">
        <v>38172</v>
      </c>
      <c r="B2939" s="1" t="s">
        <v>5244</v>
      </c>
      <c r="C2939">
        <v>580</v>
      </c>
      <c r="D2939">
        <v>26855</v>
      </c>
      <c r="E2939">
        <v>7</v>
      </c>
      <c r="F2939">
        <v>1</v>
      </c>
      <c r="G2939">
        <v>1</v>
      </c>
      <c r="H2939" s="2">
        <v>43285</v>
      </c>
      <c r="I2939" t="str">
        <f>VLOOKUP(Sales[[#This Row],[TerritoryKey]], Territories[], 2, FALSE)</f>
        <v>France</v>
      </c>
      <c r="J2939">
        <f>_xlfn.XLOOKUP(Sales[[#This Row],[ProductKey]], Products!$A:$A, Products!$J:$J)</f>
        <v>1082.51</v>
      </c>
      <c r="K2939">
        <f>_xlfn.XLOOKUP(Sales[[#This Row],[ProductKey]], Products!$A:$A, Products!$K:$K)</f>
        <v>1700.99</v>
      </c>
      <c r="L2939" s="1">
        <f>Sales[[#This Row],[ProductPrice]]*Sales[[#This Row],[OrderQuantity]]</f>
        <v>1700.99</v>
      </c>
      <c r="M2939" s="1">
        <f>Sales[[#This Row],[OrderQuantity]]</f>
        <v>1</v>
      </c>
      <c r="N2939" s="1">
        <f>1</f>
        <v>1</v>
      </c>
      <c r="O2939" s="1">
        <f>Sales[[#This Row],[TotalSales]]-Sales[[#This Row],[TotalCost]]</f>
        <v>618.48</v>
      </c>
      <c r="P2939" s="1">
        <f>Sales[[#This Row],[ProductCost]]*Sales[[#This Row],[OrderQuantity]]</f>
        <v>1082.51</v>
      </c>
      <c r="Q2939" s="1" t="str">
        <f>VLOOKUP(Sales[[#This Row],[ProductKey]], Products!$A$2:$D$1000, 4, FALSE)</f>
        <v>Road-350-W Yellow, 40</v>
      </c>
    </row>
    <row r="2940" spans="1:17" x14ac:dyDescent="0.25">
      <c r="A2940" s="2">
        <v>38202</v>
      </c>
      <c r="B2940" s="1" t="s">
        <v>5288</v>
      </c>
      <c r="C2940">
        <v>352</v>
      </c>
      <c r="D2940">
        <v>20587</v>
      </c>
      <c r="E2940">
        <v>7</v>
      </c>
      <c r="F2940">
        <v>1</v>
      </c>
      <c r="G2940">
        <v>1</v>
      </c>
      <c r="H2940" s="2">
        <v>43315</v>
      </c>
      <c r="I2940" t="str">
        <f>VLOOKUP(Sales[[#This Row],[TerritoryKey]], Territories[], 2, FALSE)</f>
        <v>France</v>
      </c>
      <c r="J2940">
        <f>_xlfn.XLOOKUP(Sales[[#This Row],[ProductKey]], Products!$A:$A, Products!$J:$J)</f>
        <v>1117.8559</v>
      </c>
      <c r="K2940">
        <f>_xlfn.XLOOKUP(Sales[[#This Row],[ProductKey]], Products!$A:$A, Products!$K:$K)</f>
        <v>2071.4196000000002</v>
      </c>
      <c r="L2940" s="1">
        <f>Sales[[#This Row],[ProductPrice]]*Sales[[#This Row],[OrderQuantity]]</f>
        <v>2071.4196000000002</v>
      </c>
      <c r="M2940" s="1">
        <f>Sales[[#This Row],[OrderQuantity]]</f>
        <v>1</v>
      </c>
      <c r="N2940" s="1">
        <f>1</f>
        <v>1</v>
      </c>
      <c r="O2940" s="1">
        <f>Sales[[#This Row],[TotalSales]]-Sales[[#This Row],[TotalCost]]</f>
        <v>953.56370000000015</v>
      </c>
      <c r="P2940" s="1">
        <f>Sales[[#This Row],[ProductCost]]*Sales[[#This Row],[OrderQuantity]]</f>
        <v>1117.8559</v>
      </c>
      <c r="Q2940" s="1" t="str">
        <f>VLOOKUP(Sales[[#This Row],[ProductKey]], Products!$A$2:$D$1000, 4, FALSE)</f>
        <v>Mountain-200 Silver, 38</v>
      </c>
    </row>
    <row r="2941" spans="1:17" x14ac:dyDescent="0.25">
      <c r="A2941" s="2">
        <v>38019</v>
      </c>
      <c r="B2941" s="1" t="s">
        <v>5334</v>
      </c>
      <c r="C2941">
        <v>475</v>
      </c>
      <c r="D2941">
        <v>28476</v>
      </c>
      <c r="E2941">
        <v>7</v>
      </c>
      <c r="F2941">
        <v>1</v>
      </c>
      <c r="G2941">
        <v>1</v>
      </c>
      <c r="H2941" s="2">
        <v>43133</v>
      </c>
      <c r="I2941" t="str">
        <f>VLOOKUP(Sales[[#This Row],[TerritoryKey]], Territories[], 2, FALSE)</f>
        <v>France</v>
      </c>
      <c r="J2941">
        <f>_xlfn.XLOOKUP(Sales[[#This Row],[ProductKey]], Products!$A:$A, Products!$J:$J)</f>
        <v>26.176300000000001</v>
      </c>
      <c r="K2941">
        <f>_xlfn.XLOOKUP(Sales[[#This Row],[ProductKey]], Products!$A:$A, Products!$K:$K)</f>
        <v>69.989999999999995</v>
      </c>
      <c r="L2941" s="1">
        <f>Sales[[#This Row],[ProductPrice]]*Sales[[#This Row],[OrderQuantity]]</f>
        <v>69.989999999999995</v>
      </c>
      <c r="M2941" s="1">
        <f>Sales[[#This Row],[OrderQuantity]]</f>
        <v>1</v>
      </c>
      <c r="N2941" s="1">
        <f>1</f>
        <v>1</v>
      </c>
      <c r="O2941" s="1">
        <f>Sales[[#This Row],[TotalSales]]-Sales[[#This Row],[TotalCost]]</f>
        <v>43.813699999999997</v>
      </c>
      <c r="P2941" s="1">
        <f>Sales[[#This Row],[ProductCost]]*Sales[[#This Row],[OrderQuantity]]</f>
        <v>26.176300000000001</v>
      </c>
      <c r="Q2941" s="1" t="str">
        <f>VLOOKUP(Sales[[#This Row],[ProductKey]], Products!$A$2:$D$1000, 4, FALSE)</f>
        <v>Women's Mountain Shorts, M</v>
      </c>
    </row>
    <row r="2942" spans="1:17" x14ac:dyDescent="0.25">
      <c r="A2942" s="2">
        <v>38171</v>
      </c>
      <c r="B2942" s="1" t="s">
        <v>5477</v>
      </c>
      <c r="C2942">
        <v>356</v>
      </c>
      <c r="D2942">
        <v>19943</v>
      </c>
      <c r="E2942">
        <v>7</v>
      </c>
      <c r="F2942">
        <v>1</v>
      </c>
      <c r="G2942">
        <v>1</v>
      </c>
      <c r="H2942" s="2">
        <v>43284</v>
      </c>
      <c r="I2942" t="str">
        <f>VLOOKUP(Sales[[#This Row],[TerritoryKey]], Territories[], 2, FALSE)</f>
        <v>France</v>
      </c>
      <c r="J2942">
        <f>_xlfn.XLOOKUP(Sales[[#This Row],[ProductKey]], Products!$A:$A, Products!$J:$J)</f>
        <v>1117.8559</v>
      </c>
      <c r="K2942">
        <f>_xlfn.XLOOKUP(Sales[[#This Row],[ProductKey]], Products!$A:$A, Products!$K:$K)</f>
        <v>2071.4196000000002</v>
      </c>
      <c r="L2942" s="1">
        <f>Sales[[#This Row],[ProductPrice]]*Sales[[#This Row],[OrderQuantity]]</f>
        <v>2071.4196000000002</v>
      </c>
      <c r="M2942" s="1">
        <f>Sales[[#This Row],[OrderQuantity]]</f>
        <v>1</v>
      </c>
      <c r="N2942" s="1">
        <f>1</f>
        <v>1</v>
      </c>
      <c r="O2942" s="1">
        <f>Sales[[#This Row],[TotalSales]]-Sales[[#This Row],[TotalCost]]</f>
        <v>953.56370000000015</v>
      </c>
      <c r="P2942" s="1">
        <f>Sales[[#This Row],[ProductCost]]*Sales[[#This Row],[OrderQuantity]]</f>
        <v>1117.8559</v>
      </c>
      <c r="Q2942" s="1" t="str">
        <f>VLOOKUP(Sales[[#This Row],[ProductKey]], Products!$A$2:$D$1000, 4, FALSE)</f>
        <v>Mountain-200 Silver, 46</v>
      </c>
    </row>
    <row r="2943" spans="1:17" x14ac:dyDescent="0.25">
      <c r="A2943" s="2">
        <v>38295</v>
      </c>
      <c r="B2943" s="1" t="s">
        <v>5517</v>
      </c>
      <c r="C2943">
        <v>584</v>
      </c>
      <c r="D2943">
        <v>23990</v>
      </c>
      <c r="E2943">
        <v>7</v>
      </c>
      <c r="F2943">
        <v>1</v>
      </c>
      <c r="G2943">
        <v>1</v>
      </c>
      <c r="H2943" s="2">
        <v>43408</v>
      </c>
      <c r="I2943" t="str">
        <f>VLOOKUP(Sales[[#This Row],[TerritoryKey]], Territories[], 2, FALSE)</f>
        <v>France</v>
      </c>
      <c r="J2943">
        <f>_xlfn.XLOOKUP(Sales[[#This Row],[ProductKey]], Products!$A:$A, Products!$J:$J)</f>
        <v>343.64960000000002</v>
      </c>
      <c r="K2943">
        <f>_xlfn.XLOOKUP(Sales[[#This Row],[ProductKey]], Products!$A:$A, Products!$K:$K)</f>
        <v>539.99</v>
      </c>
      <c r="L2943" s="1">
        <f>Sales[[#This Row],[ProductPrice]]*Sales[[#This Row],[OrderQuantity]]</f>
        <v>539.99</v>
      </c>
      <c r="M2943" s="1">
        <f>Sales[[#This Row],[OrderQuantity]]</f>
        <v>1</v>
      </c>
      <c r="N2943" s="1">
        <f>1</f>
        <v>1</v>
      </c>
      <c r="O2943" s="1">
        <f>Sales[[#This Row],[TotalSales]]-Sales[[#This Row],[TotalCost]]</f>
        <v>196.34039999999999</v>
      </c>
      <c r="P2943" s="1">
        <f>Sales[[#This Row],[ProductCost]]*Sales[[#This Row],[OrderQuantity]]</f>
        <v>343.64960000000002</v>
      </c>
      <c r="Q2943" s="1" t="str">
        <f>VLOOKUP(Sales[[#This Row],[ProductKey]], Products!$A$2:$D$1000, 4, FALSE)</f>
        <v>Road-750 Black, 58</v>
      </c>
    </row>
    <row r="2944" spans="1:17" x14ac:dyDescent="0.25">
      <c r="A2944" s="2">
        <v>38050</v>
      </c>
      <c r="B2944" s="1" t="s">
        <v>5546</v>
      </c>
      <c r="C2944">
        <v>356</v>
      </c>
      <c r="D2944">
        <v>12817</v>
      </c>
      <c r="E2944">
        <v>7</v>
      </c>
      <c r="F2944">
        <v>1</v>
      </c>
      <c r="G2944">
        <v>1</v>
      </c>
      <c r="H2944" s="2">
        <v>43163</v>
      </c>
      <c r="I2944" t="str">
        <f>VLOOKUP(Sales[[#This Row],[TerritoryKey]], Territories[], 2, FALSE)</f>
        <v>France</v>
      </c>
      <c r="J2944">
        <f>_xlfn.XLOOKUP(Sales[[#This Row],[ProductKey]], Products!$A:$A, Products!$J:$J)</f>
        <v>1117.8559</v>
      </c>
      <c r="K2944">
        <f>_xlfn.XLOOKUP(Sales[[#This Row],[ProductKey]], Products!$A:$A, Products!$K:$K)</f>
        <v>2071.4196000000002</v>
      </c>
      <c r="L2944" s="1">
        <f>Sales[[#This Row],[ProductPrice]]*Sales[[#This Row],[OrderQuantity]]</f>
        <v>2071.4196000000002</v>
      </c>
      <c r="M2944" s="1">
        <f>Sales[[#This Row],[OrderQuantity]]</f>
        <v>1</v>
      </c>
      <c r="N2944" s="1">
        <f>1</f>
        <v>1</v>
      </c>
      <c r="O2944" s="1">
        <f>Sales[[#This Row],[TotalSales]]-Sales[[#This Row],[TotalCost]]</f>
        <v>953.56370000000015</v>
      </c>
      <c r="P2944" s="1">
        <f>Sales[[#This Row],[ProductCost]]*Sales[[#This Row],[OrderQuantity]]</f>
        <v>1117.8559</v>
      </c>
      <c r="Q2944" s="1" t="str">
        <f>VLOOKUP(Sales[[#This Row],[ProductKey]], Products!$A$2:$D$1000, 4, FALSE)</f>
        <v>Mountain-200 Silver, 46</v>
      </c>
    </row>
    <row r="2945" spans="1:17" x14ac:dyDescent="0.25">
      <c r="A2945" s="2">
        <v>38020</v>
      </c>
      <c r="B2945" s="1" t="s">
        <v>5679</v>
      </c>
      <c r="C2945">
        <v>476</v>
      </c>
      <c r="D2945">
        <v>28550</v>
      </c>
      <c r="E2945">
        <v>7</v>
      </c>
      <c r="F2945">
        <v>1</v>
      </c>
      <c r="G2945">
        <v>1</v>
      </c>
      <c r="H2945" s="2">
        <v>43134</v>
      </c>
      <c r="I2945" t="str">
        <f>VLOOKUP(Sales[[#This Row],[TerritoryKey]], Territories[], 2, FALSE)</f>
        <v>France</v>
      </c>
      <c r="J2945">
        <f>_xlfn.XLOOKUP(Sales[[#This Row],[ProductKey]], Products!$A:$A, Products!$J:$J)</f>
        <v>26.176300000000001</v>
      </c>
      <c r="K2945">
        <f>_xlfn.XLOOKUP(Sales[[#This Row],[ProductKey]], Products!$A:$A, Products!$K:$K)</f>
        <v>69.989999999999995</v>
      </c>
      <c r="L2945" s="1">
        <f>Sales[[#This Row],[ProductPrice]]*Sales[[#This Row],[OrderQuantity]]</f>
        <v>69.989999999999995</v>
      </c>
      <c r="M2945" s="1">
        <f>Sales[[#This Row],[OrderQuantity]]</f>
        <v>1</v>
      </c>
      <c r="N2945" s="1">
        <f>1</f>
        <v>1</v>
      </c>
      <c r="O2945" s="1">
        <f>Sales[[#This Row],[TotalSales]]-Sales[[#This Row],[TotalCost]]</f>
        <v>43.813699999999997</v>
      </c>
      <c r="P2945" s="1">
        <f>Sales[[#This Row],[ProductCost]]*Sales[[#This Row],[OrderQuantity]]</f>
        <v>26.176300000000001</v>
      </c>
      <c r="Q2945" s="1" t="str">
        <f>VLOOKUP(Sales[[#This Row],[ProductKey]], Products!$A$2:$D$1000, 4, FALSE)</f>
        <v>Women's Mountain Shorts, L</v>
      </c>
    </row>
    <row r="2946" spans="1:17" x14ac:dyDescent="0.25">
      <c r="A2946" s="2">
        <v>38234</v>
      </c>
      <c r="B2946" s="1" t="s">
        <v>5722</v>
      </c>
      <c r="C2946">
        <v>229</v>
      </c>
      <c r="D2946">
        <v>12389</v>
      </c>
      <c r="E2946">
        <v>7</v>
      </c>
      <c r="F2946">
        <v>1</v>
      </c>
      <c r="G2946">
        <v>1</v>
      </c>
      <c r="H2946" s="2">
        <v>43347</v>
      </c>
      <c r="I2946" t="str">
        <f>VLOOKUP(Sales[[#This Row],[TerritoryKey]], Territories[], 2, FALSE)</f>
        <v>France</v>
      </c>
      <c r="J2946">
        <f>_xlfn.XLOOKUP(Sales[[#This Row],[ProductKey]], Products!$A:$A, Products!$J:$J)</f>
        <v>31.724399999999999</v>
      </c>
      <c r="K2946">
        <f>_xlfn.XLOOKUP(Sales[[#This Row],[ProductKey]], Products!$A:$A, Products!$K:$K)</f>
        <v>48.067300000000003</v>
      </c>
      <c r="L2946" s="1">
        <f>Sales[[#This Row],[ProductPrice]]*Sales[[#This Row],[OrderQuantity]]</f>
        <v>48.067300000000003</v>
      </c>
      <c r="M2946" s="1">
        <f>Sales[[#This Row],[OrderQuantity]]</f>
        <v>1</v>
      </c>
      <c r="N2946" s="1">
        <f>1</f>
        <v>1</v>
      </c>
      <c r="O2946" s="1">
        <f>Sales[[#This Row],[TotalSales]]-Sales[[#This Row],[TotalCost]]</f>
        <v>16.342900000000004</v>
      </c>
      <c r="P2946" s="1">
        <f>Sales[[#This Row],[ProductCost]]*Sales[[#This Row],[OrderQuantity]]</f>
        <v>31.724399999999999</v>
      </c>
      <c r="Q2946" s="1" t="str">
        <f>VLOOKUP(Sales[[#This Row],[ProductKey]], Products!$A$2:$D$1000, 4, FALSE)</f>
        <v>Long-Sleeve Logo Jersey, M</v>
      </c>
    </row>
    <row r="2947" spans="1:17" x14ac:dyDescent="0.25">
      <c r="A2947" s="2">
        <v>38294</v>
      </c>
      <c r="B2947" s="1" t="s">
        <v>5731</v>
      </c>
      <c r="C2947">
        <v>569</v>
      </c>
      <c r="D2947">
        <v>27808</v>
      </c>
      <c r="E2947">
        <v>7</v>
      </c>
      <c r="F2947">
        <v>1</v>
      </c>
      <c r="G2947">
        <v>1</v>
      </c>
      <c r="H2947" s="2">
        <v>43407</v>
      </c>
      <c r="I2947" t="str">
        <f>VLOOKUP(Sales[[#This Row],[TerritoryKey]], Territories[], 2, FALSE)</f>
        <v>France</v>
      </c>
      <c r="J2947">
        <f>_xlfn.XLOOKUP(Sales[[#This Row],[ProductKey]], Products!$A:$A, Products!$J:$J)</f>
        <v>461.44479999999999</v>
      </c>
      <c r="K2947">
        <f>_xlfn.XLOOKUP(Sales[[#This Row],[ProductKey]], Products!$A:$A, Products!$K:$K)</f>
        <v>742.35</v>
      </c>
      <c r="L2947" s="1">
        <f>Sales[[#This Row],[ProductPrice]]*Sales[[#This Row],[OrderQuantity]]</f>
        <v>742.35</v>
      </c>
      <c r="M2947" s="1">
        <f>Sales[[#This Row],[OrderQuantity]]</f>
        <v>1</v>
      </c>
      <c r="N2947" s="1">
        <f>1</f>
        <v>1</v>
      </c>
      <c r="O2947" s="1">
        <f>Sales[[#This Row],[TotalSales]]-Sales[[#This Row],[TotalCost]]</f>
        <v>280.90520000000004</v>
      </c>
      <c r="P2947" s="1">
        <f>Sales[[#This Row],[ProductCost]]*Sales[[#This Row],[OrderQuantity]]</f>
        <v>461.44479999999999</v>
      </c>
      <c r="Q2947" s="1" t="str">
        <f>VLOOKUP(Sales[[#This Row],[ProductKey]], Products!$A$2:$D$1000, 4, FALSE)</f>
        <v>Touring-3000 Yellow, 50</v>
      </c>
    </row>
    <row r="2948" spans="1:17" x14ac:dyDescent="0.25">
      <c r="A2948" s="2">
        <v>38295</v>
      </c>
      <c r="B2948" s="1" t="s">
        <v>5761</v>
      </c>
      <c r="C2948">
        <v>383</v>
      </c>
      <c r="D2948">
        <v>28520</v>
      </c>
      <c r="E2948">
        <v>7</v>
      </c>
      <c r="F2948">
        <v>1</v>
      </c>
      <c r="G2948">
        <v>1</v>
      </c>
      <c r="H2948" s="2">
        <v>43408</v>
      </c>
      <c r="I2948" t="str">
        <f>VLOOKUP(Sales[[#This Row],[TerritoryKey]], Territories[], 2, FALSE)</f>
        <v>France</v>
      </c>
      <c r="J2948">
        <f>_xlfn.XLOOKUP(Sales[[#This Row],[ProductKey]], Products!$A:$A, Products!$J:$J)</f>
        <v>605.64919999999995</v>
      </c>
      <c r="K2948">
        <f>_xlfn.XLOOKUP(Sales[[#This Row],[ProductKey]], Products!$A:$A, Products!$K:$K)</f>
        <v>1000.4375</v>
      </c>
      <c r="L2948" s="1">
        <f>Sales[[#This Row],[ProductPrice]]*Sales[[#This Row],[OrderQuantity]]</f>
        <v>1000.4375</v>
      </c>
      <c r="M2948" s="1">
        <f>Sales[[#This Row],[OrderQuantity]]</f>
        <v>1</v>
      </c>
      <c r="N2948" s="1">
        <f>1</f>
        <v>1</v>
      </c>
      <c r="O2948" s="1">
        <f>Sales[[#This Row],[TotalSales]]-Sales[[#This Row],[TotalCost]]</f>
        <v>394.78830000000005</v>
      </c>
      <c r="P2948" s="1">
        <f>Sales[[#This Row],[ProductCost]]*Sales[[#This Row],[OrderQuantity]]</f>
        <v>605.64919999999995</v>
      </c>
      <c r="Q2948" s="1" t="str">
        <f>VLOOKUP(Sales[[#This Row],[ProductKey]], Products!$A$2:$D$1000, 4, FALSE)</f>
        <v>Road-550-W Yellow, 40</v>
      </c>
    </row>
    <row r="2949" spans="1:17" x14ac:dyDescent="0.25">
      <c r="A2949" s="2">
        <v>38324</v>
      </c>
      <c r="B2949" s="1" t="s">
        <v>5774</v>
      </c>
      <c r="C2949">
        <v>568</v>
      </c>
      <c r="D2949">
        <v>27780</v>
      </c>
      <c r="E2949">
        <v>7</v>
      </c>
      <c r="F2949">
        <v>1</v>
      </c>
      <c r="G2949">
        <v>1</v>
      </c>
      <c r="H2949" s="2">
        <v>43437</v>
      </c>
      <c r="I2949" t="str">
        <f>VLOOKUP(Sales[[#This Row],[TerritoryKey]], Territories[], 2, FALSE)</f>
        <v>France</v>
      </c>
      <c r="J2949">
        <f>_xlfn.XLOOKUP(Sales[[#This Row],[ProductKey]], Products!$A:$A, Products!$J:$J)</f>
        <v>461.44479999999999</v>
      </c>
      <c r="K2949">
        <f>_xlfn.XLOOKUP(Sales[[#This Row],[ProductKey]], Products!$A:$A, Products!$K:$K)</f>
        <v>742.35</v>
      </c>
      <c r="L2949" s="1">
        <f>Sales[[#This Row],[ProductPrice]]*Sales[[#This Row],[OrderQuantity]]</f>
        <v>742.35</v>
      </c>
      <c r="M2949" s="1">
        <f>Sales[[#This Row],[OrderQuantity]]</f>
        <v>1</v>
      </c>
      <c r="N2949" s="1">
        <f>1</f>
        <v>1</v>
      </c>
      <c r="O2949" s="1">
        <f>Sales[[#This Row],[TotalSales]]-Sales[[#This Row],[TotalCost]]</f>
        <v>280.90520000000004</v>
      </c>
      <c r="P2949" s="1">
        <f>Sales[[#This Row],[ProductCost]]*Sales[[#This Row],[OrderQuantity]]</f>
        <v>461.44479999999999</v>
      </c>
      <c r="Q2949" s="1" t="str">
        <f>VLOOKUP(Sales[[#This Row],[ProductKey]], Products!$A$2:$D$1000, 4, FALSE)</f>
        <v>Touring-3000 Yellow, 44</v>
      </c>
    </row>
    <row r="2950" spans="1:17" x14ac:dyDescent="0.25">
      <c r="A2950" s="2">
        <v>38323</v>
      </c>
      <c r="B2950" s="1" t="s">
        <v>5806</v>
      </c>
      <c r="C2950">
        <v>604</v>
      </c>
      <c r="D2950">
        <v>13823</v>
      </c>
      <c r="E2950">
        <v>7</v>
      </c>
      <c r="F2950">
        <v>1</v>
      </c>
      <c r="G2950">
        <v>1</v>
      </c>
      <c r="H2950" s="2">
        <v>43436</v>
      </c>
      <c r="I2950" t="str">
        <f>VLOOKUP(Sales[[#This Row],[TerritoryKey]], Territories[], 2, FALSE)</f>
        <v>France</v>
      </c>
      <c r="J2950">
        <f>_xlfn.XLOOKUP(Sales[[#This Row],[ProductKey]], Products!$A:$A, Products!$J:$J)</f>
        <v>343.64960000000002</v>
      </c>
      <c r="K2950">
        <f>_xlfn.XLOOKUP(Sales[[#This Row],[ProductKey]], Products!$A:$A, Products!$K:$K)</f>
        <v>539.99</v>
      </c>
      <c r="L2950" s="1">
        <f>Sales[[#This Row],[ProductPrice]]*Sales[[#This Row],[OrderQuantity]]</f>
        <v>539.99</v>
      </c>
      <c r="M2950" s="1">
        <f>Sales[[#This Row],[OrderQuantity]]</f>
        <v>1</v>
      </c>
      <c r="N2950" s="1">
        <f>1</f>
        <v>1</v>
      </c>
      <c r="O2950" s="1">
        <f>Sales[[#This Row],[TotalSales]]-Sales[[#This Row],[TotalCost]]</f>
        <v>196.34039999999999</v>
      </c>
      <c r="P2950" s="1">
        <f>Sales[[#This Row],[ProductCost]]*Sales[[#This Row],[OrderQuantity]]</f>
        <v>343.64960000000002</v>
      </c>
      <c r="Q2950" s="1" t="str">
        <f>VLOOKUP(Sales[[#This Row],[ProductKey]], Products!$A$2:$D$1000, 4, FALSE)</f>
        <v>Road-750 Black, 44</v>
      </c>
    </row>
    <row r="2951" spans="1:17" x14ac:dyDescent="0.25">
      <c r="A2951" s="2">
        <v>38140</v>
      </c>
      <c r="B2951" s="1" t="s">
        <v>5870</v>
      </c>
      <c r="C2951">
        <v>362</v>
      </c>
      <c r="D2951">
        <v>17648</v>
      </c>
      <c r="E2951">
        <v>7</v>
      </c>
      <c r="F2951">
        <v>1</v>
      </c>
      <c r="G2951">
        <v>1</v>
      </c>
      <c r="H2951" s="2">
        <v>43253</v>
      </c>
      <c r="I2951" t="str">
        <f>VLOOKUP(Sales[[#This Row],[TerritoryKey]], Territories[], 2, FALSE)</f>
        <v>France</v>
      </c>
      <c r="J2951">
        <f>_xlfn.XLOOKUP(Sales[[#This Row],[ProductKey]], Products!$A:$A, Products!$J:$J)</f>
        <v>1105.81</v>
      </c>
      <c r="K2951">
        <f>_xlfn.XLOOKUP(Sales[[#This Row],[ProductKey]], Products!$A:$A, Products!$K:$K)</f>
        <v>2049.0981999999999</v>
      </c>
      <c r="L2951" s="1">
        <f>Sales[[#This Row],[ProductPrice]]*Sales[[#This Row],[OrderQuantity]]</f>
        <v>2049.0981999999999</v>
      </c>
      <c r="M2951" s="1">
        <f>Sales[[#This Row],[OrderQuantity]]</f>
        <v>1</v>
      </c>
      <c r="N2951" s="1">
        <f>1</f>
        <v>1</v>
      </c>
      <c r="O2951" s="1">
        <f>Sales[[#This Row],[TotalSales]]-Sales[[#This Row],[TotalCost]]</f>
        <v>943.28819999999996</v>
      </c>
      <c r="P2951" s="1">
        <f>Sales[[#This Row],[ProductCost]]*Sales[[#This Row],[OrderQuantity]]</f>
        <v>1105.81</v>
      </c>
      <c r="Q2951" s="1" t="str">
        <f>VLOOKUP(Sales[[#This Row],[ProductKey]], Products!$A$2:$D$1000, 4, FALSE)</f>
        <v>Mountain-200 Black, 46</v>
      </c>
    </row>
    <row r="2952" spans="1:17" x14ac:dyDescent="0.25">
      <c r="A2952" s="2">
        <v>38170</v>
      </c>
      <c r="B2952" s="1" t="s">
        <v>5952</v>
      </c>
      <c r="C2952">
        <v>375</v>
      </c>
      <c r="D2952">
        <v>15094</v>
      </c>
      <c r="E2952">
        <v>7</v>
      </c>
      <c r="F2952">
        <v>1</v>
      </c>
      <c r="G2952">
        <v>1</v>
      </c>
      <c r="H2952" s="2">
        <v>43283</v>
      </c>
      <c r="I2952" t="str">
        <f>VLOOKUP(Sales[[#This Row],[TerritoryKey]], Territories[], 2, FALSE)</f>
        <v>France</v>
      </c>
      <c r="J2952">
        <f>_xlfn.XLOOKUP(Sales[[#This Row],[ProductKey]], Products!$A:$A, Products!$J:$J)</f>
        <v>1320.6838</v>
      </c>
      <c r="K2952">
        <f>_xlfn.XLOOKUP(Sales[[#This Row],[ProductKey]], Products!$A:$A, Products!$K:$K)</f>
        <v>2181.5625</v>
      </c>
      <c r="L2952" s="1">
        <f>Sales[[#This Row],[ProductPrice]]*Sales[[#This Row],[OrderQuantity]]</f>
        <v>2181.5625</v>
      </c>
      <c r="M2952" s="1">
        <f>Sales[[#This Row],[OrderQuantity]]</f>
        <v>1</v>
      </c>
      <c r="N2952" s="1">
        <f>1</f>
        <v>1</v>
      </c>
      <c r="O2952" s="1">
        <f>Sales[[#This Row],[TotalSales]]-Sales[[#This Row],[TotalCost]]</f>
        <v>860.87869999999998</v>
      </c>
      <c r="P2952" s="1">
        <f>Sales[[#This Row],[ProductCost]]*Sales[[#This Row],[OrderQuantity]]</f>
        <v>1320.6838</v>
      </c>
      <c r="Q2952" s="1" t="str">
        <f>VLOOKUP(Sales[[#This Row],[ProductKey]], Products!$A$2:$D$1000, 4, FALSE)</f>
        <v>Road-250 Black, 48</v>
      </c>
    </row>
    <row r="2953" spans="1:17" x14ac:dyDescent="0.25">
      <c r="A2953" s="2">
        <v>38050</v>
      </c>
      <c r="B2953" s="1" t="s">
        <v>5994</v>
      </c>
      <c r="C2953">
        <v>566</v>
      </c>
      <c r="D2953">
        <v>11242</v>
      </c>
      <c r="E2953">
        <v>7</v>
      </c>
      <c r="F2953">
        <v>1</v>
      </c>
      <c r="G2953">
        <v>1</v>
      </c>
      <c r="H2953" s="2">
        <v>43163</v>
      </c>
      <c r="I2953" t="str">
        <f>VLOOKUP(Sales[[#This Row],[TerritoryKey]], Territories[], 2, FALSE)</f>
        <v>France</v>
      </c>
      <c r="J2953">
        <f>_xlfn.XLOOKUP(Sales[[#This Row],[ProductKey]], Products!$A:$A, Products!$J:$J)</f>
        <v>461.44479999999999</v>
      </c>
      <c r="K2953">
        <f>_xlfn.XLOOKUP(Sales[[#This Row],[ProductKey]], Products!$A:$A, Products!$K:$K)</f>
        <v>742.35</v>
      </c>
      <c r="L2953" s="1">
        <f>Sales[[#This Row],[ProductPrice]]*Sales[[#This Row],[OrderQuantity]]</f>
        <v>742.35</v>
      </c>
      <c r="M2953" s="1">
        <f>Sales[[#This Row],[OrderQuantity]]</f>
        <v>1</v>
      </c>
      <c r="N2953" s="1">
        <f>1</f>
        <v>1</v>
      </c>
      <c r="O2953" s="1">
        <f>Sales[[#This Row],[TotalSales]]-Sales[[#This Row],[TotalCost]]</f>
        <v>280.90520000000004</v>
      </c>
      <c r="P2953" s="1">
        <f>Sales[[#This Row],[ProductCost]]*Sales[[#This Row],[OrderQuantity]]</f>
        <v>461.44479999999999</v>
      </c>
      <c r="Q2953" s="1" t="str">
        <f>VLOOKUP(Sales[[#This Row],[ProductKey]], Products!$A$2:$D$1000, 4, FALSE)</f>
        <v>Touring-3000 Blue, 58</v>
      </c>
    </row>
    <row r="2954" spans="1:17" x14ac:dyDescent="0.25">
      <c r="A2954" s="2">
        <v>38202</v>
      </c>
      <c r="B2954" s="1" t="s">
        <v>6002</v>
      </c>
      <c r="C2954">
        <v>529</v>
      </c>
      <c r="D2954">
        <v>20953</v>
      </c>
      <c r="E2954">
        <v>7</v>
      </c>
      <c r="F2954">
        <v>1</v>
      </c>
      <c r="G2954">
        <v>1</v>
      </c>
      <c r="H2954" s="2">
        <v>43315</v>
      </c>
      <c r="I2954" t="str">
        <f>VLOOKUP(Sales[[#This Row],[TerritoryKey]], Territories[], 2, FALSE)</f>
        <v>France</v>
      </c>
      <c r="J2954">
        <f>_xlfn.XLOOKUP(Sales[[#This Row],[ProductKey]], Products!$A:$A, Products!$J:$J)</f>
        <v>1.4923</v>
      </c>
      <c r="K2954">
        <f>_xlfn.XLOOKUP(Sales[[#This Row],[ProductKey]], Products!$A:$A, Products!$K:$K)</f>
        <v>3.99</v>
      </c>
      <c r="L2954" s="1">
        <f>Sales[[#This Row],[ProductPrice]]*Sales[[#This Row],[OrderQuantity]]</f>
        <v>3.99</v>
      </c>
      <c r="M2954" s="1">
        <f>Sales[[#This Row],[OrderQuantity]]</f>
        <v>1</v>
      </c>
      <c r="N2954" s="1">
        <f>1</f>
        <v>1</v>
      </c>
      <c r="O2954" s="1">
        <f>Sales[[#This Row],[TotalSales]]-Sales[[#This Row],[TotalCost]]</f>
        <v>2.4977</v>
      </c>
      <c r="P2954" s="1">
        <f>Sales[[#This Row],[ProductCost]]*Sales[[#This Row],[OrderQuantity]]</f>
        <v>1.4923</v>
      </c>
      <c r="Q2954" s="1" t="str">
        <f>VLOOKUP(Sales[[#This Row],[ProductKey]], Products!$A$2:$D$1000, 4, FALSE)</f>
        <v>Road Tire Tube</v>
      </c>
    </row>
    <row r="2955" spans="1:17" x14ac:dyDescent="0.25">
      <c r="A2955" s="2">
        <v>38294</v>
      </c>
      <c r="B2955" s="1" t="s">
        <v>6009</v>
      </c>
      <c r="C2955">
        <v>604</v>
      </c>
      <c r="D2955">
        <v>24010</v>
      </c>
      <c r="E2955">
        <v>7</v>
      </c>
      <c r="F2955">
        <v>1</v>
      </c>
      <c r="G2955">
        <v>1</v>
      </c>
      <c r="H2955" s="2">
        <v>43407</v>
      </c>
      <c r="I2955" t="str">
        <f>VLOOKUP(Sales[[#This Row],[TerritoryKey]], Territories[], 2, FALSE)</f>
        <v>France</v>
      </c>
      <c r="J2955">
        <f>_xlfn.XLOOKUP(Sales[[#This Row],[ProductKey]], Products!$A:$A, Products!$J:$J)</f>
        <v>343.64960000000002</v>
      </c>
      <c r="K2955">
        <f>_xlfn.XLOOKUP(Sales[[#This Row],[ProductKey]], Products!$A:$A, Products!$K:$K)</f>
        <v>539.99</v>
      </c>
      <c r="L2955" s="1">
        <f>Sales[[#This Row],[ProductPrice]]*Sales[[#This Row],[OrderQuantity]]</f>
        <v>539.99</v>
      </c>
      <c r="M2955" s="1">
        <f>Sales[[#This Row],[OrderQuantity]]</f>
        <v>1</v>
      </c>
      <c r="N2955" s="1">
        <f>1</f>
        <v>1</v>
      </c>
      <c r="O2955" s="1">
        <f>Sales[[#This Row],[TotalSales]]-Sales[[#This Row],[TotalCost]]</f>
        <v>196.34039999999999</v>
      </c>
      <c r="P2955" s="1">
        <f>Sales[[#This Row],[ProductCost]]*Sales[[#This Row],[OrderQuantity]]</f>
        <v>343.64960000000002</v>
      </c>
      <c r="Q2955" s="1" t="str">
        <f>VLOOKUP(Sales[[#This Row],[ProductKey]], Products!$A$2:$D$1000, 4, FALSE)</f>
        <v>Road-750 Black, 44</v>
      </c>
    </row>
    <row r="2956" spans="1:17" x14ac:dyDescent="0.25">
      <c r="A2956" s="2">
        <v>38170</v>
      </c>
      <c r="B2956" s="1" t="s">
        <v>6010</v>
      </c>
      <c r="C2956">
        <v>583</v>
      </c>
      <c r="D2956">
        <v>25660</v>
      </c>
      <c r="E2956">
        <v>7</v>
      </c>
      <c r="F2956">
        <v>1</v>
      </c>
      <c r="G2956">
        <v>1</v>
      </c>
      <c r="H2956" s="2">
        <v>43283</v>
      </c>
      <c r="I2956" t="str">
        <f>VLOOKUP(Sales[[#This Row],[TerritoryKey]], Territories[], 2, FALSE)</f>
        <v>France</v>
      </c>
      <c r="J2956">
        <f>_xlfn.XLOOKUP(Sales[[#This Row],[ProductKey]], Products!$A:$A, Products!$J:$J)</f>
        <v>1082.51</v>
      </c>
      <c r="K2956">
        <f>_xlfn.XLOOKUP(Sales[[#This Row],[ProductKey]], Products!$A:$A, Products!$K:$K)</f>
        <v>1700.99</v>
      </c>
      <c r="L2956" s="1">
        <f>Sales[[#This Row],[ProductPrice]]*Sales[[#This Row],[OrderQuantity]]</f>
        <v>1700.99</v>
      </c>
      <c r="M2956" s="1">
        <f>Sales[[#This Row],[OrderQuantity]]</f>
        <v>1</v>
      </c>
      <c r="N2956" s="1">
        <f>1</f>
        <v>1</v>
      </c>
      <c r="O2956" s="1">
        <f>Sales[[#This Row],[TotalSales]]-Sales[[#This Row],[TotalCost]]</f>
        <v>618.48</v>
      </c>
      <c r="P2956" s="1">
        <f>Sales[[#This Row],[ProductCost]]*Sales[[#This Row],[OrderQuantity]]</f>
        <v>1082.51</v>
      </c>
      <c r="Q2956" s="1" t="str">
        <f>VLOOKUP(Sales[[#This Row],[ProductKey]], Products!$A$2:$D$1000, 4, FALSE)</f>
        <v>Road-350-W Yellow, 48</v>
      </c>
    </row>
    <row r="2957" spans="1:17" x14ac:dyDescent="0.25">
      <c r="A2957" s="2">
        <v>38201</v>
      </c>
      <c r="B2957" s="1" t="s">
        <v>6016</v>
      </c>
      <c r="C2957">
        <v>605</v>
      </c>
      <c r="D2957">
        <v>23958</v>
      </c>
      <c r="E2957">
        <v>7</v>
      </c>
      <c r="F2957">
        <v>1</v>
      </c>
      <c r="G2957">
        <v>1</v>
      </c>
      <c r="H2957" s="2">
        <v>43314</v>
      </c>
      <c r="I2957" t="str">
        <f>VLOOKUP(Sales[[#This Row],[TerritoryKey]], Territories[], 2, FALSE)</f>
        <v>France</v>
      </c>
      <c r="J2957">
        <f>_xlfn.XLOOKUP(Sales[[#This Row],[ProductKey]], Products!$A:$A, Products!$J:$J)</f>
        <v>343.64960000000002</v>
      </c>
      <c r="K2957">
        <f>_xlfn.XLOOKUP(Sales[[#This Row],[ProductKey]], Products!$A:$A, Products!$K:$K)</f>
        <v>539.99</v>
      </c>
      <c r="L2957" s="1">
        <f>Sales[[#This Row],[ProductPrice]]*Sales[[#This Row],[OrderQuantity]]</f>
        <v>539.99</v>
      </c>
      <c r="M2957" s="1">
        <f>Sales[[#This Row],[OrderQuantity]]</f>
        <v>1</v>
      </c>
      <c r="N2957" s="1">
        <f>1</f>
        <v>1</v>
      </c>
      <c r="O2957" s="1">
        <f>Sales[[#This Row],[TotalSales]]-Sales[[#This Row],[TotalCost]]</f>
        <v>196.34039999999999</v>
      </c>
      <c r="P2957" s="1">
        <f>Sales[[#This Row],[ProductCost]]*Sales[[#This Row],[OrderQuantity]]</f>
        <v>343.64960000000002</v>
      </c>
      <c r="Q2957" s="1" t="str">
        <f>VLOOKUP(Sales[[#This Row],[ProductKey]], Products!$A$2:$D$1000, 4, FALSE)</f>
        <v>Road-750 Black, 48</v>
      </c>
    </row>
    <row r="2958" spans="1:17" x14ac:dyDescent="0.25">
      <c r="A2958" s="2">
        <v>38293</v>
      </c>
      <c r="B2958" s="1" t="s">
        <v>6142</v>
      </c>
      <c r="C2958">
        <v>584</v>
      </c>
      <c r="D2958">
        <v>11425</v>
      </c>
      <c r="E2958">
        <v>7</v>
      </c>
      <c r="F2958">
        <v>1</v>
      </c>
      <c r="G2958">
        <v>1</v>
      </c>
      <c r="H2958" s="2">
        <v>43406</v>
      </c>
      <c r="I2958" t="str">
        <f>VLOOKUP(Sales[[#This Row],[TerritoryKey]], Territories[], 2, FALSE)</f>
        <v>France</v>
      </c>
      <c r="J2958">
        <f>_xlfn.XLOOKUP(Sales[[#This Row],[ProductKey]], Products!$A:$A, Products!$J:$J)</f>
        <v>343.64960000000002</v>
      </c>
      <c r="K2958">
        <f>_xlfn.XLOOKUP(Sales[[#This Row],[ProductKey]], Products!$A:$A, Products!$K:$K)</f>
        <v>539.99</v>
      </c>
      <c r="L2958" s="1">
        <f>Sales[[#This Row],[ProductPrice]]*Sales[[#This Row],[OrderQuantity]]</f>
        <v>539.99</v>
      </c>
      <c r="M2958" s="1">
        <f>Sales[[#This Row],[OrderQuantity]]</f>
        <v>1</v>
      </c>
      <c r="N2958" s="1">
        <f>1</f>
        <v>1</v>
      </c>
      <c r="O2958" s="1">
        <f>Sales[[#This Row],[TotalSales]]-Sales[[#This Row],[TotalCost]]</f>
        <v>196.34039999999999</v>
      </c>
      <c r="P2958" s="1">
        <f>Sales[[#This Row],[ProductCost]]*Sales[[#This Row],[OrderQuantity]]</f>
        <v>343.64960000000002</v>
      </c>
      <c r="Q2958" s="1" t="str">
        <f>VLOOKUP(Sales[[#This Row],[ProductKey]], Products!$A$2:$D$1000, 4, FALSE)</f>
        <v>Road-750 Black, 58</v>
      </c>
    </row>
    <row r="2959" spans="1:17" x14ac:dyDescent="0.25">
      <c r="A2959" s="2">
        <v>38142</v>
      </c>
      <c r="B2959" s="1" t="s">
        <v>6241</v>
      </c>
      <c r="C2959">
        <v>387</v>
      </c>
      <c r="D2959">
        <v>20894</v>
      </c>
      <c r="E2959">
        <v>7</v>
      </c>
      <c r="F2959">
        <v>1</v>
      </c>
      <c r="G2959">
        <v>1</v>
      </c>
      <c r="H2959" s="2">
        <v>43255</v>
      </c>
      <c r="I2959" t="str">
        <f>VLOOKUP(Sales[[#This Row],[TerritoryKey]], Territories[], 2, FALSE)</f>
        <v>France</v>
      </c>
      <c r="J2959">
        <f>_xlfn.XLOOKUP(Sales[[#This Row],[ProductKey]], Products!$A:$A, Products!$J:$J)</f>
        <v>605.64919999999995</v>
      </c>
      <c r="K2959">
        <f>_xlfn.XLOOKUP(Sales[[#This Row],[ProductKey]], Products!$A:$A, Products!$K:$K)</f>
        <v>1000.4375</v>
      </c>
      <c r="L2959" s="1">
        <f>Sales[[#This Row],[ProductPrice]]*Sales[[#This Row],[OrderQuantity]]</f>
        <v>1000.4375</v>
      </c>
      <c r="M2959" s="1">
        <f>Sales[[#This Row],[OrderQuantity]]</f>
        <v>1</v>
      </c>
      <c r="N2959" s="1">
        <f>1</f>
        <v>1</v>
      </c>
      <c r="O2959" s="1">
        <f>Sales[[#This Row],[TotalSales]]-Sales[[#This Row],[TotalCost]]</f>
        <v>394.78830000000005</v>
      </c>
      <c r="P2959" s="1">
        <f>Sales[[#This Row],[ProductCost]]*Sales[[#This Row],[OrderQuantity]]</f>
        <v>605.64919999999995</v>
      </c>
      <c r="Q2959" s="1" t="str">
        <f>VLOOKUP(Sales[[#This Row],[ProductKey]], Products!$A$2:$D$1000, 4, FALSE)</f>
        <v>Road-550-W Yellow, 44</v>
      </c>
    </row>
    <row r="2960" spans="1:17" x14ac:dyDescent="0.25">
      <c r="A2960" s="2">
        <v>37991</v>
      </c>
      <c r="B2960" s="1" t="s">
        <v>6288</v>
      </c>
      <c r="C2960">
        <v>371</v>
      </c>
      <c r="D2960">
        <v>16551</v>
      </c>
      <c r="E2960">
        <v>7</v>
      </c>
      <c r="F2960">
        <v>1</v>
      </c>
      <c r="G2960">
        <v>1</v>
      </c>
      <c r="H2960" s="2">
        <v>43105</v>
      </c>
      <c r="I2960" t="str">
        <f>VLOOKUP(Sales[[#This Row],[TerritoryKey]], Territories[], 2, FALSE)</f>
        <v>France</v>
      </c>
      <c r="J2960">
        <f>_xlfn.XLOOKUP(Sales[[#This Row],[ProductKey]], Products!$A:$A, Products!$J:$J)</f>
        <v>1320.6838</v>
      </c>
      <c r="K2960">
        <f>_xlfn.XLOOKUP(Sales[[#This Row],[ProductKey]], Products!$A:$A, Products!$K:$K)</f>
        <v>2181.5625</v>
      </c>
      <c r="L2960" s="1">
        <f>Sales[[#This Row],[ProductPrice]]*Sales[[#This Row],[OrderQuantity]]</f>
        <v>2181.5625</v>
      </c>
      <c r="M2960" s="1">
        <f>Sales[[#This Row],[OrderQuantity]]</f>
        <v>1</v>
      </c>
      <c r="N2960" s="1">
        <f>1</f>
        <v>1</v>
      </c>
      <c r="O2960" s="1">
        <f>Sales[[#This Row],[TotalSales]]-Sales[[#This Row],[TotalCost]]</f>
        <v>860.87869999999998</v>
      </c>
      <c r="P2960" s="1">
        <f>Sales[[#This Row],[ProductCost]]*Sales[[#This Row],[OrderQuantity]]</f>
        <v>1320.6838</v>
      </c>
      <c r="Q2960" s="1" t="str">
        <f>VLOOKUP(Sales[[#This Row],[ProductKey]], Products!$A$2:$D$1000, 4, FALSE)</f>
        <v>Road-250 Red, 58</v>
      </c>
    </row>
    <row r="2961" spans="1:17" x14ac:dyDescent="0.25">
      <c r="A2961" s="2">
        <v>38112</v>
      </c>
      <c r="B2961" s="1" t="s">
        <v>6294</v>
      </c>
      <c r="C2961">
        <v>356</v>
      </c>
      <c r="D2961">
        <v>17651</v>
      </c>
      <c r="E2961">
        <v>7</v>
      </c>
      <c r="F2961">
        <v>1</v>
      </c>
      <c r="G2961">
        <v>1</v>
      </c>
      <c r="H2961" s="2">
        <v>43225</v>
      </c>
      <c r="I2961" t="str">
        <f>VLOOKUP(Sales[[#This Row],[TerritoryKey]], Territories[], 2, FALSE)</f>
        <v>France</v>
      </c>
      <c r="J2961">
        <f>_xlfn.XLOOKUP(Sales[[#This Row],[ProductKey]], Products!$A:$A, Products!$J:$J)</f>
        <v>1117.8559</v>
      </c>
      <c r="K2961">
        <f>_xlfn.XLOOKUP(Sales[[#This Row],[ProductKey]], Products!$A:$A, Products!$K:$K)</f>
        <v>2071.4196000000002</v>
      </c>
      <c r="L2961" s="1">
        <f>Sales[[#This Row],[ProductPrice]]*Sales[[#This Row],[OrderQuantity]]</f>
        <v>2071.4196000000002</v>
      </c>
      <c r="M2961" s="1">
        <f>Sales[[#This Row],[OrderQuantity]]</f>
        <v>1</v>
      </c>
      <c r="N2961" s="1">
        <f>1</f>
        <v>1</v>
      </c>
      <c r="O2961" s="1">
        <f>Sales[[#This Row],[TotalSales]]-Sales[[#This Row],[TotalCost]]</f>
        <v>953.56370000000015</v>
      </c>
      <c r="P2961" s="1">
        <f>Sales[[#This Row],[ProductCost]]*Sales[[#This Row],[OrderQuantity]]</f>
        <v>1117.8559</v>
      </c>
      <c r="Q2961" s="1" t="str">
        <f>VLOOKUP(Sales[[#This Row],[ProductKey]], Products!$A$2:$D$1000, 4, FALSE)</f>
        <v>Mountain-200 Silver, 46</v>
      </c>
    </row>
    <row r="2962" spans="1:17" x14ac:dyDescent="0.25">
      <c r="A2962" s="2">
        <v>38324</v>
      </c>
      <c r="B2962" s="1" t="s">
        <v>6312</v>
      </c>
      <c r="C2962">
        <v>593</v>
      </c>
      <c r="D2962">
        <v>15663</v>
      </c>
      <c r="E2962">
        <v>7</v>
      </c>
      <c r="F2962">
        <v>1</v>
      </c>
      <c r="G2962">
        <v>1</v>
      </c>
      <c r="H2962" s="2">
        <v>43437</v>
      </c>
      <c r="I2962" t="str">
        <f>VLOOKUP(Sales[[#This Row],[TerritoryKey]], Territories[], 2, FALSE)</f>
        <v>France</v>
      </c>
      <c r="J2962">
        <f>_xlfn.XLOOKUP(Sales[[#This Row],[ProductKey]], Products!$A:$A, Products!$J:$J)</f>
        <v>308.21789999999999</v>
      </c>
      <c r="K2962">
        <f>_xlfn.XLOOKUP(Sales[[#This Row],[ProductKey]], Products!$A:$A, Products!$K:$K)</f>
        <v>564.99</v>
      </c>
      <c r="L2962" s="1">
        <f>Sales[[#This Row],[ProductPrice]]*Sales[[#This Row],[OrderQuantity]]</f>
        <v>564.99</v>
      </c>
      <c r="M2962" s="1">
        <f>Sales[[#This Row],[OrderQuantity]]</f>
        <v>1</v>
      </c>
      <c r="N2962" s="1">
        <f>1</f>
        <v>1</v>
      </c>
      <c r="O2962" s="1">
        <f>Sales[[#This Row],[TotalSales]]-Sales[[#This Row],[TotalCost]]</f>
        <v>256.77210000000002</v>
      </c>
      <c r="P2962" s="1">
        <f>Sales[[#This Row],[ProductCost]]*Sales[[#This Row],[OrderQuantity]]</f>
        <v>308.21789999999999</v>
      </c>
      <c r="Q2962" s="1" t="str">
        <f>VLOOKUP(Sales[[#This Row],[ProductKey]], Products!$A$2:$D$1000, 4, FALSE)</f>
        <v>Mountain-500 Silver, 44</v>
      </c>
    </row>
    <row r="2963" spans="1:17" x14ac:dyDescent="0.25">
      <c r="A2963" s="2">
        <v>38294</v>
      </c>
      <c r="B2963" s="1" t="s">
        <v>6336</v>
      </c>
      <c r="C2963">
        <v>589</v>
      </c>
      <c r="D2963">
        <v>19442</v>
      </c>
      <c r="E2963">
        <v>7</v>
      </c>
      <c r="F2963">
        <v>1</v>
      </c>
      <c r="G2963">
        <v>1</v>
      </c>
      <c r="H2963" s="2">
        <v>43407</v>
      </c>
      <c r="I2963" t="str">
        <f>VLOOKUP(Sales[[#This Row],[TerritoryKey]], Territories[], 2, FALSE)</f>
        <v>France</v>
      </c>
      <c r="J2963">
        <f>_xlfn.XLOOKUP(Sales[[#This Row],[ProductKey]], Products!$A:$A, Products!$J:$J)</f>
        <v>419.77839999999998</v>
      </c>
      <c r="K2963">
        <f>_xlfn.XLOOKUP(Sales[[#This Row],[ProductKey]], Products!$A:$A, Products!$K:$K)</f>
        <v>769.49</v>
      </c>
      <c r="L2963" s="1">
        <f>Sales[[#This Row],[ProductPrice]]*Sales[[#This Row],[OrderQuantity]]</f>
        <v>769.49</v>
      </c>
      <c r="M2963" s="1">
        <f>Sales[[#This Row],[OrderQuantity]]</f>
        <v>1</v>
      </c>
      <c r="N2963" s="1">
        <f>1</f>
        <v>1</v>
      </c>
      <c r="O2963" s="1">
        <f>Sales[[#This Row],[TotalSales]]-Sales[[#This Row],[TotalCost]]</f>
        <v>349.71160000000003</v>
      </c>
      <c r="P2963" s="1">
        <f>Sales[[#This Row],[ProductCost]]*Sales[[#This Row],[OrderQuantity]]</f>
        <v>419.77839999999998</v>
      </c>
      <c r="Q2963" s="1" t="str">
        <f>VLOOKUP(Sales[[#This Row],[ProductKey]], Products!$A$2:$D$1000, 4, FALSE)</f>
        <v>Mountain-400-W Silver, 42</v>
      </c>
    </row>
    <row r="2964" spans="1:17" x14ac:dyDescent="0.25">
      <c r="A2964" s="2">
        <v>38112</v>
      </c>
      <c r="B2964" s="1" t="s">
        <v>6356</v>
      </c>
      <c r="C2964">
        <v>529</v>
      </c>
      <c r="D2964">
        <v>24538</v>
      </c>
      <c r="E2964">
        <v>7</v>
      </c>
      <c r="F2964">
        <v>1</v>
      </c>
      <c r="G2964">
        <v>1</v>
      </c>
      <c r="H2964" s="2">
        <v>43225</v>
      </c>
      <c r="I2964" t="str">
        <f>VLOOKUP(Sales[[#This Row],[TerritoryKey]], Territories[], 2, FALSE)</f>
        <v>France</v>
      </c>
      <c r="J2964">
        <f>_xlfn.XLOOKUP(Sales[[#This Row],[ProductKey]], Products!$A:$A, Products!$J:$J)</f>
        <v>1.4923</v>
      </c>
      <c r="K2964">
        <f>_xlfn.XLOOKUP(Sales[[#This Row],[ProductKey]], Products!$A:$A, Products!$K:$K)</f>
        <v>3.99</v>
      </c>
      <c r="L2964" s="1">
        <f>Sales[[#This Row],[ProductPrice]]*Sales[[#This Row],[OrderQuantity]]</f>
        <v>3.99</v>
      </c>
      <c r="M2964" s="1">
        <f>Sales[[#This Row],[OrderQuantity]]</f>
        <v>1</v>
      </c>
      <c r="N2964" s="1">
        <f>1</f>
        <v>1</v>
      </c>
      <c r="O2964" s="1">
        <f>Sales[[#This Row],[TotalSales]]-Sales[[#This Row],[TotalCost]]</f>
        <v>2.4977</v>
      </c>
      <c r="P2964" s="1">
        <f>Sales[[#This Row],[ProductCost]]*Sales[[#This Row],[OrderQuantity]]</f>
        <v>1.4923</v>
      </c>
      <c r="Q2964" s="1" t="str">
        <f>VLOOKUP(Sales[[#This Row],[ProductKey]], Products!$A$2:$D$1000, 4, FALSE)</f>
        <v>Road Tire Tube</v>
      </c>
    </row>
    <row r="2965" spans="1:17" x14ac:dyDescent="0.25">
      <c r="A2965" s="2">
        <v>38021</v>
      </c>
      <c r="B2965" s="1" t="s">
        <v>6376</v>
      </c>
      <c r="C2965">
        <v>605</v>
      </c>
      <c r="D2965">
        <v>23932</v>
      </c>
      <c r="E2965">
        <v>7</v>
      </c>
      <c r="F2965">
        <v>1</v>
      </c>
      <c r="G2965">
        <v>1</v>
      </c>
      <c r="H2965" s="2">
        <v>43135</v>
      </c>
      <c r="I2965" t="str">
        <f>VLOOKUP(Sales[[#This Row],[TerritoryKey]], Territories[], 2, FALSE)</f>
        <v>France</v>
      </c>
      <c r="J2965">
        <f>_xlfn.XLOOKUP(Sales[[#This Row],[ProductKey]], Products!$A:$A, Products!$J:$J)</f>
        <v>343.64960000000002</v>
      </c>
      <c r="K2965">
        <f>_xlfn.XLOOKUP(Sales[[#This Row],[ProductKey]], Products!$A:$A, Products!$K:$K)</f>
        <v>539.99</v>
      </c>
      <c r="L2965" s="1">
        <f>Sales[[#This Row],[ProductPrice]]*Sales[[#This Row],[OrderQuantity]]</f>
        <v>539.99</v>
      </c>
      <c r="M2965" s="1">
        <f>Sales[[#This Row],[OrderQuantity]]</f>
        <v>1</v>
      </c>
      <c r="N2965" s="1">
        <f>1</f>
        <v>1</v>
      </c>
      <c r="O2965" s="1">
        <f>Sales[[#This Row],[TotalSales]]-Sales[[#This Row],[TotalCost]]</f>
        <v>196.34039999999999</v>
      </c>
      <c r="P2965" s="1">
        <f>Sales[[#This Row],[ProductCost]]*Sales[[#This Row],[OrderQuantity]]</f>
        <v>343.64960000000002</v>
      </c>
      <c r="Q2965" s="1" t="str">
        <f>VLOOKUP(Sales[[#This Row],[ProductKey]], Products!$A$2:$D$1000, 4, FALSE)</f>
        <v>Road-750 Black, 48</v>
      </c>
    </row>
    <row r="2966" spans="1:17" x14ac:dyDescent="0.25">
      <c r="A2966" s="2">
        <v>38235</v>
      </c>
      <c r="B2966" s="1" t="s">
        <v>6421</v>
      </c>
      <c r="C2966">
        <v>352</v>
      </c>
      <c r="D2966">
        <v>16566</v>
      </c>
      <c r="E2966">
        <v>7</v>
      </c>
      <c r="F2966">
        <v>1</v>
      </c>
      <c r="G2966">
        <v>1</v>
      </c>
      <c r="H2966" s="2">
        <v>43348</v>
      </c>
      <c r="I2966" t="str">
        <f>VLOOKUP(Sales[[#This Row],[TerritoryKey]], Territories[], 2, FALSE)</f>
        <v>France</v>
      </c>
      <c r="J2966">
        <f>_xlfn.XLOOKUP(Sales[[#This Row],[ProductKey]], Products!$A:$A, Products!$J:$J)</f>
        <v>1117.8559</v>
      </c>
      <c r="K2966">
        <f>_xlfn.XLOOKUP(Sales[[#This Row],[ProductKey]], Products!$A:$A, Products!$K:$K)</f>
        <v>2071.4196000000002</v>
      </c>
      <c r="L2966" s="1">
        <f>Sales[[#This Row],[ProductPrice]]*Sales[[#This Row],[OrderQuantity]]</f>
        <v>2071.4196000000002</v>
      </c>
      <c r="M2966" s="1">
        <f>Sales[[#This Row],[OrderQuantity]]</f>
        <v>1</v>
      </c>
      <c r="N2966" s="1">
        <f>1</f>
        <v>1</v>
      </c>
      <c r="O2966" s="1">
        <f>Sales[[#This Row],[TotalSales]]-Sales[[#This Row],[TotalCost]]</f>
        <v>953.56370000000015</v>
      </c>
      <c r="P2966" s="1">
        <f>Sales[[#This Row],[ProductCost]]*Sales[[#This Row],[OrderQuantity]]</f>
        <v>1117.8559</v>
      </c>
      <c r="Q2966" s="1" t="str">
        <f>VLOOKUP(Sales[[#This Row],[ProductKey]], Products!$A$2:$D$1000, 4, FALSE)</f>
        <v>Mountain-200 Silver, 38</v>
      </c>
    </row>
    <row r="2967" spans="1:17" x14ac:dyDescent="0.25">
      <c r="A2967" s="2">
        <v>38080</v>
      </c>
      <c r="B2967" s="1" t="s">
        <v>6476</v>
      </c>
      <c r="C2967">
        <v>389</v>
      </c>
      <c r="D2967">
        <v>28740</v>
      </c>
      <c r="E2967">
        <v>7</v>
      </c>
      <c r="F2967">
        <v>1</v>
      </c>
      <c r="G2967">
        <v>1</v>
      </c>
      <c r="H2967" s="2">
        <v>43193</v>
      </c>
      <c r="I2967" t="str">
        <f>VLOOKUP(Sales[[#This Row],[TerritoryKey]], Territories[], 2, FALSE)</f>
        <v>France</v>
      </c>
      <c r="J2967">
        <f>_xlfn.XLOOKUP(Sales[[#This Row],[ProductKey]], Products!$A:$A, Products!$J:$J)</f>
        <v>605.64919999999995</v>
      </c>
      <c r="K2967">
        <f>_xlfn.XLOOKUP(Sales[[#This Row],[ProductKey]], Products!$A:$A, Products!$K:$K)</f>
        <v>1000.4375</v>
      </c>
      <c r="L2967" s="1">
        <f>Sales[[#This Row],[ProductPrice]]*Sales[[#This Row],[OrderQuantity]]</f>
        <v>1000.4375</v>
      </c>
      <c r="M2967" s="1">
        <f>Sales[[#This Row],[OrderQuantity]]</f>
        <v>1</v>
      </c>
      <c r="N2967" s="1">
        <f>1</f>
        <v>1</v>
      </c>
      <c r="O2967" s="1">
        <f>Sales[[#This Row],[TotalSales]]-Sales[[#This Row],[TotalCost]]</f>
        <v>394.78830000000005</v>
      </c>
      <c r="P2967" s="1">
        <f>Sales[[#This Row],[ProductCost]]*Sales[[#This Row],[OrderQuantity]]</f>
        <v>605.64919999999995</v>
      </c>
      <c r="Q2967" s="1" t="str">
        <f>VLOOKUP(Sales[[#This Row],[ProductKey]], Products!$A$2:$D$1000, 4, FALSE)</f>
        <v>Road-550-W Yellow, 48</v>
      </c>
    </row>
    <row r="2968" spans="1:17" x14ac:dyDescent="0.25">
      <c r="A2968" s="2">
        <v>38171</v>
      </c>
      <c r="B2968" s="1" t="s">
        <v>6489</v>
      </c>
      <c r="C2968">
        <v>561</v>
      </c>
      <c r="D2968">
        <v>11420</v>
      </c>
      <c r="E2968">
        <v>7</v>
      </c>
      <c r="F2968">
        <v>1</v>
      </c>
      <c r="G2968">
        <v>1</v>
      </c>
      <c r="H2968" s="2">
        <v>43284</v>
      </c>
      <c r="I2968" t="str">
        <f>VLOOKUP(Sales[[#This Row],[TerritoryKey]], Territories[], 2, FALSE)</f>
        <v>France</v>
      </c>
      <c r="J2968">
        <f>_xlfn.XLOOKUP(Sales[[#This Row],[ProductKey]], Products!$A:$A, Products!$J:$J)</f>
        <v>1481.9378999999999</v>
      </c>
      <c r="K2968">
        <f>_xlfn.XLOOKUP(Sales[[#This Row],[ProductKey]], Products!$A:$A, Products!$K:$K)</f>
        <v>2384.0700000000002</v>
      </c>
      <c r="L2968" s="1">
        <f>Sales[[#This Row],[ProductPrice]]*Sales[[#This Row],[OrderQuantity]]</f>
        <v>2384.0700000000002</v>
      </c>
      <c r="M2968" s="1">
        <f>Sales[[#This Row],[OrderQuantity]]</f>
        <v>1</v>
      </c>
      <c r="N2968" s="1">
        <f>1</f>
        <v>1</v>
      </c>
      <c r="O2968" s="1">
        <f>Sales[[#This Row],[TotalSales]]-Sales[[#This Row],[TotalCost]]</f>
        <v>902.13210000000026</v>
      </c>
      <c r="P2968" s="1">
        <f>Sales[[#This Row],[ProductCost]]*Sales[[#This Row],[OrderQuantity]]</f>
        <v>1481.9378999999999</v>
      </c>
      <c r="Q2968" s="1" t="str">
        <f>VLOOKUP(Sales[[#This Row],[ProductKey]], Products!$A$2:$D$1000, 4, FALSE)</f>
        <v>Touring-1000 Yellow, 46</v>
      </c>
    </row>
    <row r="2969" spans="1:17" x14ac:dyDescent="0.25">
      <c r="A2969" s="2">
        <v>38140</v>
      </c>
      <c r="B2969" s="1" t="s">
        <v>6545</v>
      </c>
      <c r="C2969">
        <v>356</v>
      </c>
      <c r="D2969">
        <v>21505</v>
      </c>
      <c r="E2969">
        <v>7</v>
      </c>
      <c r="F2969">
        <v>1</v>
      </c>
      <c r="G2969">
        <v>1</v>
      </c>
      <c r="H2969" s="2">
        <v>43253</v>
      </c>
      <c r="I2969" t="str">
        <f>VLOOKUP(Sales[[#This Row],[TerritoryKey]], Territories[], 2, FALSE)</f>
        <v>France</v>
      </c>
      <c r="J2969">
        <f>_xlfn.XLOOKUP(Sales[[#This Row],[ProductKey]], Products!$A:$A, Products!$J:$J)</f>
        <v>1117.8559</v>
      </c>
      <c r="K2969">
        <f>_xlfn.XLOOKUP(Sales[[#This Row],[ProductKey]], Products!$A:$A, Products!$K:$K)</f>
        <v>2071.4196000000002</v>
      </c>
      <c r="L2969" s="1">
        <f>Sales[[#This Row],[ProductPrice]]*Sales[[#This Row],[OrderQuantity]]</f>
        <v>2071.4196000000002</v>
      </c>
      <c r="M2969" s="1">
        <f>Sales[[#This Row],[OrderQuantity]]</f>
        <v>1</v>
      </c>
      <c r="N2969" s="1">
        <f>1</f>
        <v>1</v>
      </c>
      <c r="O2969" s="1">
        <f>Sales[[#This Row],[TotalSales]]-Sales[[#This Row],[TotalCost]]</f>
        <v>953.56370000000015</v>
      </c>
      <c r="P2969" s="1">
        <f>Sales[[#This Row],[ProductCost]]*Sales[[#This Row],[OrderQuantity]]</f>
        <v>1117.8559</v>
      </c>
      <c r="Q2969" s="1" t="str">
        <f>VLOOKUP(Sales[[#This Row],[ProductKey]], Products!$A$2:$D$1000, 4, FALSE)</f>
        <v>Mountain-200 Silver, 46</v>
      </c>
    </row>
    <row r="2970" spans="1:17" x14ac:dyDescent="0.25">
      <c r="A2970" s="2">
        <v>38201</v>
      </c>
      <c r="B2970" s="1" t="s">
        <v>6573</v>
      </c>
      <c r="C2970">
        <v>584</v>
      </c>
      <c r="D2970">
        <v>24029</v>
      </c>
      <c r="E2970">
        <v>7</v>
      </c>
      <c r="F2970">
        <v>1</v>
      </c>
      <c r="G2970">
        <v>1</v>
      </c>
      <c r="H2970" s="2">
        <v>43314</v>
      </c>
      <c r="I2970" t="str">
        <f>VLOOKUP(Sales[[#This Row],[TerritoryKey]], Territories[], 2, FALSE)</f>
        <v>France</v>
      </c>
      <c r="J2970">
        <f>_xlfn.XLOOKUP(Sales[[#This Row],[ProductKey]], Products!$A:$A, Products!$J:$J)</f>
        <v>343.64960000000002</v>
      </c>
      <c r="K2970">
        <f>_xlfn.XLOOKUP(Sales[[#This Row],[ProductKey]], Products!$A:$A, Products!$K:$K)</f>
        <v>539.99</v>
      </c>
      <c r="L2970" s="1">
        <f>Sales[[#This Row],[ProductPrice]]*Sales[[#This Row],[OrderQuantity]]</f>
        <v>539.99</v>
      </c>
      <c r="M2970" s="1">
        <f>Sales[[#This Row],[OrderQuantity]]</f>
        <v>1</v>
      </c>
      <c r="N2970" s="1">
        <f>1</f>
        <v>1</v>
      </c>
      <c r="O2970" s="1">
        <f>Sales[[#This Row],[TotalSales]]-Sales[[#This Row],[TotalCost]]</f>
        <v>196.34039999999999</v>
      </c>
      <c r="P2970" s="1">
        <f>Sales[[#This Row],[ProductCost]]*Sales[[#This Row],[OrderQuantity]]</f>
        <v>343.64960000000002</v>
      </c>
      <c r="Q2970" s="1" t="str">
        <f>VLOOKUP(Sales[[#This Row],[ProductKey]], Products!$A$2:$D$1000, 4, FALSE)</f>
        <v>Road-750 Black, 58</v>
      </c>
    </row>
    <row r="2971" spans="1:17" x14ac:dyDescent="0.25">
      <c r="A2971" s="2">
        <v>38234</v>
      </c>
      <c r="B2971" s="1" t="s">
        <v>6593</v>
      </c>
      <c r="C2971">
        <v>584</v>
      </c>
      <c r="D2971">
        <v>24056</v>
      </c>
      <c r="E2971">
        <v>7</v>
      </c>
      <c r="F2971">
        <v>1</v>
      </c>
      <c r="G2971">
        <v>1</v>
      </c>
      <c r="H2971" s="2">
        <v>43347</v>
      </c>
      <c r="I2971" t="str">
        <f>VLOOKUP(Sales[[#This Row],[TerritoryKey]], Territories[], 2, FALSE)</f>
        <v>France</v>
      </c>
      <c r="J2971">
        <f>_xlfn.XLOOKUP(Sales[[#This Row],[ProductKey]], Products!$A:$A, Products!$J:$J)</f>
        <v>343.64960000000002</v>
      </c>
      <c r="K2971">
        <f>_xlfn.XLOOKUP(Sales[[#This Row],[ProductKey]], Products!$A:$A, Products!$K:$K)</f>
        <v>539.99</v>
      </c>
      <c r="L2971" s="1">
        <f>Sales[[#This Row],[ProductPrice]]*Sales[[#This Row],[OrderQuantity]]</f>
        <v>539.99</v>
      </c>
      <c r="M2971" s="1">
        <f>Sales[[#This Row],[OrderQuantity]]</f>
        <v>1</v>
      </c>
      <c r="N2971" s="1">
        <f>1</f>
        <v>1</v>
      </c>
      <c r="O2971" s="1">
        <f>Sales[[#This Row],[TotalSales]]-Sales[[#This Row],[TotalCost]]</f>
        <v>196.34039999999999</v>
      </c>
      <c r="P2971" s="1">
        <f>Sales[[#This Row],[ProductCost]]*Sales[[#This Row],[OrderQuantity]]</f>
        <v>343.64960000000002</v>
      </c>
      <c r="Q2971" s="1" t="str">
        <f>VLOOKUP(Sales[[#This Row],[ProductKey]], Products!$A$2:$D$1000, 4, FALSE)</f>
        <v>Road-750 Black, 58</v>
      </c>
    </row>
    <row r="2972" spans="1:17" x14ac:dyDescent="0.25">
      <c r="A2972" s="2">
        <v>38265</v>
      </c>
      <c r="B2972" s="1" t="s">
        <v>6610</v>
      </c>
      <c r="C2972">
        <v>583</v>
      </c>
      <c r="D2972">
        <v>19315</v>
      </c>
      <c r="E2972">
        <v>7</v>
      </c>
      <c r="F2972">
        <v>1</v>
      </c>
      <c r="G2972">
        <v>1</v>
      </c>
      <c r="H2972" s="2">
        <v>43378</v>
      </c>
      <c r="I2972" t="str">
        <f>VLOOKUP(Sales[[#This Row],[TerritoryKey]], Territories[], 2, FALSE)</f>
        <v>France</v>
      </c>
      <c r="J2972">
        <f>_xlfn.XLOOKUP(Sales[[#This Row],[ProductKey]], Products!$A:$A, Products!$J:$J)</f>
        <v>1082.51</v>
      </c>
      <c r="K2972">
        <f>_xlfn.XLOOKUP(Sales[[#This Row],[ProductKey]], Products!$A:$A, Products!$K:$K)</f>
        <v>1700.99</v>
      </c>
      <c r="L2972" s="1">
        <f>Sales[[#This Row],[ProductPrice]]*Sales[[#This Row],[OrderQuantity]]</f>
        <v>1700.99</v>
      </c>
      <c r="M2972" s="1">
        <f>Sales[[#This Row],[OrderQuantity]]</f>
        <v>1</v>
      </c>
      <c r="N2972" s="1">
        <f>1</f>
        <v>1</v>
      </c>
      <c r="O2972" s="1">
        <f>Sales[[#This Row],[TotalSales]]-Sales[[#This Row],[TotalCost]]</f>
        <v>618.48</v>
      </c>
      <c r="P2972" s="1">
        <f>Sales[[#This Row],[ProductCost]]*Sales[[#This Row],[OrderQuantity]]</f>
        <v>1082.51</v>
      </c>
      <c r="Q2972" s="1" t="str">
        <f>VLOOKUP(Sales[[#This Row],[ProductKey]], Products!$A$2:$D$1000, 4, FALSE)</f>
        <v>Road-350-W Yellow, 48</v>
      </c>
    </row>
    <row r="2973" spans="1:17" x14ac:dyDescent="0.25">
      <c r="A2973" s="2">
        <v>38293</v>
      </c>
      <c r="B2973" s="1" t="s">
        <v>6611</v>
      </c>
      <c r="C2973">
        <v>587</v>
      </c>
      <c r="D2973">
        <v>14818</v>
      </c>
      <c r="E2973">
        <v>7</v>
      </c>
      <c r="F2973">
        <v>1</v>
      </c>
      <c r="G2973">
        <v>1</v>
      </c>
      <c r="H2973" s="2">
        <v>43406</v>
      </c>
      <c r="I2973" t="str">
        <f>VLOOKUP(Sales[[#This Row],[TerritoryKey]], Territories[], 2, FALSE)</f>
        <v>France</v>
      </c>
      <c r="J2973">
        <f>_xlfn.XLOOKUP(Sales[[#This Row],[ProductKey]], Products!$A:$A, Products!$J:$J)</f>
        <v>419.77839999999998</v>
      </c>
      <c r="K2973">
        <f>_xlfn.XLOOKUP(Sales[[#This Row],[ProductKey]], Products!$A:$A, Products!$K:$K)</f>
        <v>769.49</v>
      </c>
      <c r="L2973" s="1">
        <f>Sales[[#This Row],[ProductPrice]]*Sales[[#This Row],[OrderQuantity]]</f>
        <v>769.49</v>
      </c>
      <c r="M2973" s="1">
        <f>Sales[[#This Row],[OrderQuantity]]</f>
        <v>1</v>
      </c>
      <c r="N2973" s="1">
        <f>1</f>
        <v>1</v>
      </c>
      <c r="O2973" s="1">
        <f>Sales[[#This Row],[TotalSales]]-Sales[[#This Row],[TotalCost]]</f>
        <v>349.71160000000003</v>
      </c>
      <c r="P2973" s="1">
        <f>Sales[[#This Row],[ProductCost]]*Sales[[#This Row],[OrderQuantity]]</f>
        <v>419.77839999999998</v>
      </c>
      <c r="Q2973" s="1" t="str">
        <f>VLOOKUP(Sales[[#This Row],[ProductKey]], Products!$A$2:$D$1000, 4, FALSE)</f>
        <v>Mountain-400-W Silver, 38</v>
      </c>
    </row>
    <row r="2974" spans="1:17" x14ac:dyDescent="0.25">
      <c r="A2974" s="2">
        <v>38140</v>
      </c>
      <c r="B2974" s="1" t="s">
        <v>6638</v>
      </c>
      <c r="C2974">
        <v>587</v>
      </c>
      <c r="D2974">
        <v>19447</v>
      </c>
      <c r="E2974">
        <v>7</v>
      </c>
      <c r="F2974">
        <v>1</v>
      </c>
      <c r="G2974">
        <v>1</v>
      </c>
      <c r="H2974" s="2">
        <v>43253</v>
      </c>
      <c r="I2974" t="str">
        <f>VLOOKUP(Sales[[#This Row],[TerritoryKey]], Territories[], 2, FALSE)</f>
        <v>France</v>
      </c>
      <c r="J2974">
        <f>_xlfn.XLOOKUP(Sales[[#This Row],[ProductKey]], Products!$A:$A, Products!$J:$J)</f>
        <v>419.77839999999998</v>
      </c>
      <c r="K2974">
        <f>_xlfn.XLOOKUP(Sales[[#This Row],[ProductKey]], Products!$A:$A, Products!$K:$K)</f>
        <v>769.49</v>
      </c>
      <c r="L2974" s="1">
        <f>Sales[[#This Row],[ProductPrice]]*Sales[[#This Row],[OrderQuantity]]</f>
        <v>769.49</v>
      </c>
      <c r="M2974" s="1">
        <f>Sales[[#This Row],[OrderQuantity]]</f>
        <v>1</v>
      </c>
      <c r="N2974" s="1">
        <f>1</f>
        <v>1</v>
      </c>
      <c r="O2974" s="1">
        <f>Sales[[#This Row],[TotalSales]]-Sales[[#This Row],[TotalCost]]</f>
        <v>349.71160000000003</v>
      </c>
      <c r="P2974" s="1">
        <f>Sales[[#This Row],[ProductCost]]*Sales[[#This Row],[OrderQuantity]]</f>
        <v>419.77839999999998</v>
      </c>
      <c r="Q2974" s="1" t="str">
        <f>VLOOKUP(Sales[[#This Row],[ProductKey]], Products!$A$2:$D$1000, 4, FALSE)</f>
        <v>Mountain-400-W Silver, 38</v>
      </c>
    </row>
    <row r="2975" spans="1:17" x14ac:dyDescent="0.25">
      <c r="A2975" s="2">
        <v>38050</v>
      </c>
      <c r="B2975" s="1" t="s">
        <v>6665</v>
      </c>
      <c r="C2975">
        <v>530</v>
      </c>
      <c r="D2975">
        <v>27829</v>
      </c>
      <c r="E2975">
        <v>7</v>
      </c>
      <c r="F2975">
        <v>1</v>
      </c>
      <c r="G2975">
        <v>1</v>
      </c>
      <c r="H2975" s="2">
        <v>43163</v>
      </c>
      <c r="I2975" t="str">
        <f>VLOOKUP(Sales[[#This Row],[TerritoryKey]], Territories[], 2, FALSE)</f>
        <v>France</v>
      </c>
      <c r="J2975">
        <f>_xlfn.XLOOKUP(Sales[[#This Row],[ProductKey]], Products!$A:$A, Products!$J:$J)</f>
        <v>1.8663000000000001</v>
      </c>
      <c r="K2975">
        <f>_xlfn.XLOOKUP(Sales[[#This Row],[ProductKey]], Products!$A:$A, Products!$K:$K)</f>
        <v>4.99</v>
      </c>
      <c r="L2975" s="1">
        <f>Sales[[#This Row],[ProductPrice]]*Sales[[#This Row],[OrderQuantity]]</f>
        <v>4.99</v>
      </c>
      <c r="M2975" s="1">
        <f>Sales[[#This Row],[OrderQuantity]]</f>
        <v>1</v>
      </c>
      <c r="N2975" s="1">
        <f>1</f>
        <v>1</v>
      </c>
      <c r="O2975" s="1">
        <f>Sales[[#This Row],[TotalSales]]-Sales[[#This Row],[TotalCost]]</f>
        <v>3.1237000000000004</v>
      </c>
      <c r="P2975" s="1">
        <f>Sales[[#This Row],[ProductCost]]*Sales[[#This Row],[OrderQuantity]]</f>
        <v>1.8663000000000001</v>
      </c>
      <c r="Q2975" s="1" t="str">
        <f>VLOOKUP(Sales[[#This Row],[ProductKey]], Products!$A$2:$D$1000, 4, FALSE)</f>
        <v>Touring Tire Tube</v>
      </c>
    </row>
    <row r="2976" spans="1:17" x14ac:dyDescent="0.25">
      <c r="A2976" s="2">
        <v>38203</v>
      </c>
      <c r="B2976" s="1" t="s">
        <v>6686</v>
      </c>
      <c r="C2976">
        <v>383</v>
      </c>
      <c r="D2976">
        <v>28756</v>
      </c>
      <c r="E2976">
        <v>7</v>
      </c>
      <c r="F2976">
        <v>1</v>
      </c>
      <c r="G2976">
        <v>1</v>
      </c>
      <c r="H2976" s="2">
        <v>43316</v>
      </c>
      <c r="I2976" t="str">
        <f>VLOOKUP(Sales[[#This Row],[TerritoryKey]], Territories[], 2, FALSE)</f>
        <v>France</v>
      </c>
      <c r="J2976">
        <f>_xlfn.XLOOKUP(Sales[[#This Row],[ProductKey]], Products!$A:$A, Products!$J:$J)</f>
        <v>605.64919999999995</v>
      </c>
      <c r="K2976">
        <f>_xlfn.XLOOKUP(Sales[[#This Row],[ProductKey]], Products!$A:$A, Products!$K:$K)</f>
        <v>1000.4375</v>
      </c>
      <c r="L2976" s="1">
        <f>Sales[[#This Row],[ProductPrice]]*Sales[[#This Row],[OrderQuantity]]</f>
        <v>1000.4375</v>
      </c>
      <c r="M2976" s="1">
        <f>Sales[[#This Row],[OrderQuantity]]</f>
        <v>1</v>
      </c>
      <c r="N2976" s="1">
        <f>1</f>
        <v>1</v>
      </c>
      <c r="O2976" s="1">
        <f>Sales[[#This Row],[TotalSales]]-Sales[[#This Row],[TotalCost]]</f>
        <v>394.78830000000005</v>
      </c>
      <c r="P2976" s="1">
        <f>Sales[[#This Row],[ProductCost]]*Sales[[#This Row],[OrderQuantity]]</f>
        <v>605.64919999999995</v>
      </c>
      <c r="Q2976" s="1" t="str">
        <f>VLOOKUP(Sales[[#This Row],[ProductKey]], Products!$A$2:$D$1000, 4, FALSE)</f>
        <v>Road-550-W Yellow, 40</v>
      </c>
    </row>
    <row r="2977" spans="1:17" x14ac:dyDescent="0.25">
      <c r="A2977" s="2">
        <v>38263</v>
      </c>
      <c r="B2977" s="1" t="s">
        <v>6700</v>
      </c>
      <c r="C2977">
        <v>582</v>
      </c>
      <c r="D2977">
        <v>19293</v>
      </c>
      <c r="E2977">
        <v>7</v>
      </c>
      <c r="F2977">
        <v>1</v>
      </c>
      <c r="G2977">
        <v>1</v>
      </c>
      <c r="H2977" s="2">
        <v>43376</v>
      </c>
      <c r="I2977" t="str">
        <f>VLOOKUP(Sales[[#This Row],[TerritoryKey]], Territories[], 2, FALSE)</f>
        <v>France</v>
      </c>
      <c r="J2977">
        <f>_xlfn.XLOOKUP(Sales[[#This Row],[ProductKey]], Products!$A:$A, Products!$J:$J)</f>
        <v>1082.51</v>
      </c>
      <c r="K2977">
        <f>_xlfn.XLOOKUP(Sales[[#This Row],[ProductKey]], Products!$A:$A, Products!$K:$K)</f>
        <v>1700.99</v>
      </c>
      <c r="L2977" s="1">
        <f>Sales[[#This Row],[ProductPrice]]*Sales[[#This Row],[OrderQuantity]]</f>
        <v>1700.99</v>
      </c>
      <c r="M2977" s="1">
        <f>Sales[[#This Row],[OrderQuantity]]</f>
        <v>1</v>
      </c>
      <c r="N2977" s="1">
        <f>1</f>
        <v>1</v>
      </c>
      <c r="O2977" s="1">
        <f>Sales[[#This Row],[TotalSales]]-Sales[[#This Row],[TotalCost]]</f>
        <v>618.48</v>
      </c>
      <c r="P2977" s="1">
        <f>Sales[[#This Row],[ProductCost]]*Sales[[#This Row],[OrderQuantity]]</f>
        <v>1082.51</v>
      </c>
      <c r="Q2977" s="1" t="str">
        <f>VLOOKUP(Sales[[#This Row],[ProductKey]], Products!$A$2:$D$1000, 4, FALSE)</f>
        <v>Road-350-W Yellow, 44</v>
      </c>
    </row>
    <row r="2978" spans="1:17" x14ac:dyDescent="0.25">
      <c r="A2978" s="2">
        <v>38202</v>
      </c>
      <c r="B2978" s="1" t="s">
        <v>6701</v>
      </c>
      <c r="C2978">
        <v>223</v>
      </c>
      <c r="D2978">
        <v>26355</v>
      </c>
      <c r="E2978">
        <v>7</v>
      </c>
      <c r="F2978">
        <v>1</v>
      </c>
      <c r="G2978">
        <v>1</v>
      </c>
      <c r="H2978" s="2">
        <v>43315</v>
      </c>
      <c r="I2978" t="str">
        <f>VLOOKUP(Sales[[#This Row],[TerritoryKey]], Territories[], 2, FALSE)</f>
        <v>France</v>
      </c>
      <c r="J2978">
        <f>_xlfn.XLOOKUP(Sales[[#This Row],[ProductKey]], Products!$A:$A, Products!$J:$J)</f>
        <v>5.7051999999999996</v>
      </c>
      <c r="K2978">
        <f>_xlfn.XLOOKUP(Sales[[#This Row],[ProductKey]], Products!$A:$A, Products!$K:$K)</f>
        <v>8.6441999999999997</v>
      </c>
      <c r="L2978" s="1">
        <f>Sales[[#This Row],[ProductPrice]]*Sales[[#This Row],[OrderQuantity]]</f>
        <v>8.6441999999999997</v>
      </c>
      <c r="M2978" s="1">
        <f>Sales[[#This Row],[OrderQuantity]]</f>
        <v>1</v>
      </c>
      <c r="N2978" s="1">
        <f>1</f>
        <v>1</v>
      </c>
      <c r="O2978" s="1">
        <f>Sales[[#This Row],[TotalSales]]-Sales[[#This Row],[TotalCost]]</f>
        <v>2.9390000000000001</v>
      </c>
      <c r="P2978" s="1">
        <f>Sales[[#This Row],[ProductCost]]*Sales[[#This Row],[OrderQuantity]]</f>
        <v>5.7051999999999996</v>
      </c>
      <c r="Q2978" s="1" t="str">
        <f>VLOOKUP(Sales[[#This Row],[ProductKey]], Products!$A$2:$D$1000, 4, FALSE)</f>
        <v>AWC Logo Cap</v>
      </c>
    </row>
    <row r="2979" spans="1:17" x14ac:dyDescent="0.25">
      <c r="A2979" s="2">
        <v>37989</v>
      </c>
      <c r="B2979" s="1" t="s">
        <v>6729</v>
      </c>
      <c r="C2979">
        <v>573</v>
      </c>
      <c r="D2979">
        <v>11242</v>
      </c>
      <c r="E2979">
        <v>7</v>
      </c>
      <c r="F2979">
        <v>1</v>
      </c>
      <c r="G2979">
        <v>1</v>
      </c>
      <c r="H2979" s="2">
        <v>43103</v>
      </c>
      <c r="I2979" t="str">
        <f>VLOOKUP(Sales[[#This Row],[TerritoryKey]], Territories[], 2, FALSE)</f>
        <v>France</v>
      </c>
      <c r="J2979">
        <f>_xlfn.XLOOKUP(Sales[[#This Row],[ProductKey]], Products!$A:$A, Products!$J:$J)</f>
        <v>1481.9378999999999</v>
      </c>
      <c r="K2979">
        <f>_xlfn.XLOOKUP(Sales[[#This Row],[ProductKey]], Products!$A:$A, Products!$K:$K)</f>
        <v>2384.0700000000002</v>
      </c>
      <c r="L2979" s="1">
        <f>Sales[[#This Row],[ProductPrice]]*Sales[[#This Row],[OrderQuantity]]</f>
        <v>2384.0700000000002</v>
      </c>
      <c r="M2979" s="1">
        <f>Sales[[#This Row],[OrderQuantity]]</f>
        <v>1</v>
      </c>
      <c r="N2979" s="1">
        <f>1</f>
        <v>1</v>
      </c>
      <c r="O2979" s="1">
        <f>Sales[[#This Row],[TotalSales]]-Sales[[#This Row],[TotalCost]]</f>
        <v>902.13210000000026</v>
      </c>
      <c r="P2979" s="1">
        <f>Sales[[#This Row],[ProductCost]]*Sales[[#This Row],[OrderQuantity]]</f>
        <v>1481.9378999999999</v>
      </c>
      <c r="Q2979" s="1" t="str">
        <f>VLOOKUP(Sales[[#This Row],[ProductKey]], Products!$A$2:$D$1000, 4, FALSE)</f>
        <v>Touring-1000 Blue, 46</v>
      </c>
    </row>
    <row r="2980" spans="1:17" x14ac:dyDescent="0.25">
      <c r="A2980" s="2">
        <v>37991</v>
      </c>
      <c r="B2980" s="1" t="s">
        <v>6756</v>
      </c>
      <c r="C2980">
        <v>573</v>
      </c>
      <c r="D2980">
        <v>25484</v>
      </c>
      <c r="E2980">
        <v>7</v>
      </c>
      <c r="F2980">
        <v>1</v>
      </c>
      <c r="G2980">
        <v>1</v>
      </c>
      <c r="H2980" s="2">
        <v>43105</v>
      </c>
      <c r="I2980" t="str">
        <f>VLOOKUP(Sales[[#This Row],[TerritoryKey]], Territories[], 2, FALSE)</f>
        <v>France</v>
      </c>
      <c r="J2980">
        <f>_xlfn.XLOOKUP(Sales[[#This Row],[ProductKey]], Products!$A:$A, Products!$J:$J)</f>
        <v>1481.9378999999999</v>
      </c>
      <c r="K2980">
        <f>_xlfn.XLOOKUP(Sales[[#This Row],[ProductKey]], Products!$A:$A, Products!$K:$K)</f>
        <v>2384.0700000000002</v>
      </c>
      <c r="L2980" s="1">
        <f>Sales[[#This Row],[ProductPrice]]*Sales[[#This Row],[OrderQuantity]]</f>
        <v>2384.0700000000002</v>
      </c>
      <c r="M2980" s="1">
        <f>Sales[[#This Row],[OrderQuantity]]</f>
        <v>1</v>
      </c>
      <c r="N2980" s="1">
        <f>1</f>
        <v>1</v>
      </c>
      <c r="O2980" s="1">
        <f>Sales[[#This Row],[TotalSales]]-Sales[[#This Row],[TotalCost]]</f>
        <v>902.13210000000026</v>
      </c>
      <c r="P2980" s="1">
        <f>Sales[[#This Row],[ProductCost]]*Sales[[#This Row],[OrderQuantity]]</f>
        <v>1481.9378999999999</v>
      </c>
      <c r="Q2980" s="1" t="str">
        <f>VLOOKUP(Sales[[#This Row],[ProductKey]], Products!$A$2:$D$1000, 4, FALSE)</f>
        <v>Touring-1000 Blue, 46</v>
      </c>
    </row>
    <row r="2981" spans="1:17" x14ac:dyDescent="0.25">
      <c r="A2981" s="2">
        <v>38294</v>
      </c>
      <c r="B2981" s="1" t="s">
        <v>6882</v>
      </c>
      <c r="C2981">
        <v>582</v>
      </c>
      <c r="D2981">
        <v>19295</v>
      </c>
      <c r="E2981">
        <v>7</v>
      </c>
      <c r="F2981">
        <v>1</v>
      </c>
      <c r="G2981">
        <v>1</v>
      </c>
      <c r="H2981" s="2">
        <v>43407</v>
      </c>
      <c r="I2981" t="str">
        <f>VLOOKUP(Sales[[#This Row],[TerritoryKey]], Territories[], 2, FALSE)</f>
        <v>France</v>
      </c>
      <c r="J2981">
        <f>_xlfn.XLOOKUP(Sales[[#This Row],[ProductKey]], Products!$A:$A, Products!$J:$J)</f>
        <v>1082.51</v>
      </c>
      <c r="K2981">
        <f>_xlfn.XLOOKUP(Sales[[#This Row],[ProductKey]], Products!$A:$A, Products!$K:$K)</f>
        <v>1700.99</v>
      </c>
      <c r="L2981" s="1">
        <f>Sales[[#This Row],[ProductPrice]]*Sales[[#This Row],[OrderQuantity]]</f>
        <v>1700.99</v>
      </c>
      <c r="M2981" s="1">
        <f>Sales[[#This Row],[OrderQuantity]]</f>
        <v>1</v>
      </c>
      <c r="N2981" s="1">
        <f>1</f>
        <v>1</v>
      </c>
      <c r="O2981" s="1">
        <f>Sales[[#This Row],[TotalSales]]-Sales[[#This Row],[TotalCost]]</f>
        <v>618.48</v>
      </c>
      <c r="P2981" s="1">
        <f>Sales[[#This Row],[ProductCost]]*Sales[[#This Row],[OrderQuantity]]</f>
        <v>1082.51</v>
      </c>
      <c r="Q2981" s="1" t="str">
        <f>VLOOKUP(Sales[[#This Row],[ProductKey]], Products!$A$2:$D$1000, 4, FALSE)</f>
        <v>Road-350-W Yellow, 44</v>
      </c>
    </row>
    <row r="2982" spans="1:17" x14ac:dyDescent="0.25">
      <c r="A2982" s="2">
        <v>38294</v>
      </c>
      <c r="B2982" s="1" t="s">
        <v>6922</v>
      </c>
      <c r="C2982">
        <v>358</v>
      </c>
      <c r="D2982">
        <v>17778</v>
      </c>
      <c r="E2982">
        <v>7</v>
      </c>
      <c r="F2982">
        <v>1</v>
      </c>
      <c r="G2982">
        <v>1</v>
      </c>
      <c r="H2982" s="2">
        <v>43407</v>
      </c>
      <c r="I2982" t="str">
        <f>VLOOKUP(Sales[[#This Row],[TerritoryKey]], Territories[], 2, FALSE)</f>
        <v>France</v>
      </c>
      <c r="J2982">
        <f>_xlfn.XLOOKUP(Sales[[#This Row],[ProductKey]], Products!$A:$A, Products!$J:$J)</f>
        <v>1105.81</v>
      </c>
      <c r="K2982">
        <f>_xlfn.XLOOKUP(Sales[[#This Row],[ProductKey]], Products!$A:$A, Products!$K:$K)</f>
        <v>2049.0981999999999</v>
      </c>
      <c r="L2982" s="1">
        <f>Sales[[#This Row],[ProductPrice]]*Sales[[#This Row],[OrderQuantity]]</f>
        <v>2049.0981999999999</v>
      </c>
      <c r="M2982" s="1">
        <f>Sales[[#This Row],[OrderQuantity]]</f>
        <v>1</v>
      </c>
      <c r="N2982" s="1">
        <f>1</f>
        <v>1</v>
      </c>
      <c r="O2982" s="1">
        <f>Sales[[#This Row],[TotalSales]]-Sales[[#This Row],[TotalCost]]</f>
        <v>943.28819999999996</v>
      </c>
      <c r="P2982" s="1">
        <f>Sales[[#This Row],[ProductCost]]*Sales[[#This Row],[OrderQuantity]]</f>
        <v>1105.81</v>
      </c>
      <c r="Q2982" s="1" t="str">
        <f>VLOOKUP(Sales[[#This Row],[ProductKey]], Products!$A$2:$D$1000, 4, FALSE)</f>
        <v>Mountain-200 Black, 38</v>
      </c>
    </row>
    <row r="2983" spans="1:17" x14ac:dyDescent="0.25">
      <c r="A2983" s="2">
        <v>37990</v>
      </c>
      <c r="B2983" s="1" t="s">
        <v>6934</v>
      </c>
      <c r="C2983">
        <v>358</v>
      </c>
      <c r="D2983">
        <v>21542</v>
      </c>
      <c r="E2983">
        <v>7</v>
      </c>
      <c r="F2983">
        <v>1</v>
      </c>
      <c r="G2983">
        <v>1</v>
      </c>
      <c r="H2983" s="2">
        <v>43104</v>
      </c>
      <c r="I2983" t="str">
        <f>VLOOKUP(Sales[[#This Row],[TerritoryKey]], Territories[], 2, FALSE)</f>
        <v>France</v>
      </c>
      <c r="J2983">
        <f>_xlfn.XLOOKUP(Sales[[#This Row],[ProductKey]], Products!$A:$A, Products!$J:$J)</f>
        <v>1105.81</v>
      </c>
      <c r="K2983">
        <f>_xlfn.XLOOKUP(Sales[[#This Row],[ProductKey]], Products!$A:$A, Products!$K:$K)</f>
        <v>2049.0981999999999</v>
      </c>
      <c r="L2983" s="1">
        <f>Sales[[#This Row],[ProductPrice]]*Sales[[#This Row],[OrderQuantity]]</f>
        <v>2049.0981999999999</v>
      </c>
      <c r="M2983" s="1">
        <f>Sales[[#This Row],[OrderQuantity]]</f>
        <v>1</v>
      </c>
      <c r="N2983" s="1">
        <f>1</f>
        <v>1</v>
      </c>
      <c r="O2983" s="1">
        <f>Sales[[#This Row],[TotalSales]]-Sales[[#This Row],[TotalCost]]</f>
        <v>943.28819999999996</v>
      </c>
      <c r="P2983" s="1">
        <f>Sales[[#This Row],[ProductCost]]*Sales[[#This Row],[OrderQuantity]]</f>
        <v>1105.81</v>
      </c>
      <c r="Q2983" s="1" t="str">
        <f>VLOOKUP(Sales[[#This Row],[ProductKey]], Products!$A$2:$D$1000, 4, FALSE)</f>
        <v>Mountain-200 Black, 38</v>
      </c>
    </row>
    <row r="2984" spans="1:17" x14ac:dyDescent="0.25">
      <c r="A2984" s="2">
        <v>38324</v>
      </c>
      <c r="B2984" s="1" t="s">
        <v>6944</v>
      </c>
      <c r="C2984">
        <v>352</v>
      </c>
      <c r="D2984">
        <v>17780</v>
      </c>
      <c r="E2984">
        <v>7</v>
      </c>
      <c r="F2984">
        <v>1</v>
      </c>
      <c r="G2984">
        <v>1</v>
      </c>
      <c r="H2984" s="2">
        <v>43437</v>
      </c>
      <c r="I2984" t="str">
        <f>VLOOKUP(Sales[[#This Row],[TerritoryKey]], Territories[], 2, FALSE)</f>
        <v>France</v>
      </c>
      <c r="J2984">
        <f>_xlfn.XLOOKUP(Sales[[#This Row],[ProductKey]], Products!$A:$A, Products!$J:$J)</f>
        <v>1117.8559</v>
      </c>
      <c r="K2984">
        <f>_xlfn.XLOOKUP(Sales[[#This Row],[ProductKey]], Products!$A:$A, Products!$K:$K)</f>
        <v>2071.4196000000002</v>
      </c>
      <c r="L2984" s="1">
        <f>Sales[[#This Row],[ProductPrice]]*Sales[[#This Row],[OrderQuantity]]</f>
        <v>2071.4196000000002</v>
      </c>
      <c r="M2984" s="1">
        <f>Sales[[#This Row],[OrderQuantity]]</f>
        <v>1</v>
      </c>
      <c r="N2984" s="1">
        <f>1</f>
        <v>1</v>
      </c>
      <c r="O2984" s="1">
        <f>Sales[[#This Row],[TotalSales]]-Sales[[#This Row],[TotalCost]]</f>
        <v>953.56370000000015</v>
      </c>
      <c r="P2984" s="1">
        <f>Sales[[#This Row],[ProductCost]]*Sales[[#This Row],[OrderQuantity]]</f>
        <v>1117.8559</v>
      </c>
      <c r="Q2984" s="1" t="str">
        <f>VLOOKUP(Sales[[#This Row],[ProductKey]], Products!$A$2:$D$1000, 4, FALSE)</f>
        <v>Mountain-200 Silver, 38</v>
      </c>
    </row>
    <row r="2985" spans="1:17" x14ac:dyDescent="0.25">
      <c r="A2985" s="2">
        <v>38204</v>
      </c>
      <c r="B2985" s="1" t="s">
        <v>6969</v>
      </c>
      <c r="C2985">
        <v>379</v>
      </c>
      <c r="D2985">
        <v>15095</v>
      </c>
      <c r="E2985">
        <v>7</v>
      </c>
      <c r="F2985">
        <v>1</v>
      </c>
      <c r="G2985">
        <v>1</v>
      </c>
      <c r="H2985" s="2">
        <v>43317</v>
      </c>
      <c r="I2985" t="str">
        <f>VLOOKUP(Sales[[#This Row],[TerritoryKey]], Territories[], 2, FALSE)</f>
        <v>France</v>
      </c>
      <c r="J2985">
        <f>_xlfn.XLOOKUP(Sales[[#This Row],[ProductKey]], Products!$A:$A, Products!$J:$J)</f>
        <v>1320.6838</v>
      </c>
      <c r="K2985">
        <f>_xlfn.XLOOKUP(Sales[[#This Row],[ProductKey]], Products!$A:$A, Products!$K:$K)</f>
        <v>2181.5625</v>
      </c>
      <c r="L2985" s="1">
        <f>Sales[[#This Row],[ProductPrice]]*Sales[[#This Row],[OrderQuantity]]</f>
        <v>2181.5625</v>
      </c>
      <c r="M2985" s="1">
        <f>Sales[[#This Row],[OrderQuantity]]</f>
        <v>1</v>
      </c>
      <c r="N2985" s="1">
        <f>1</f>
        <v>1</v>
      </c>
      <c r="O2985" s="1">
        <f>Sales[[#This Row],[TotalSales]]-Sales[[#This Row],[TotalCost]]</f>
        <v>860.87869999999998</v>
      </c>
      <c r="P2985" s="1">
        <f>Sales[[#This Row],[ProductCost]]*Sales[[#This Row],[OrderQuantity]]</f>
        <v>1320.6838</v>
      </c>
      <c r="Q2985" s="1" t="str">
        <f>VLOOKUP(Sales[[#This Row],[ProductKey]], Products!$A$2:$D$1000, 4, FALSE)</f>
        <v>Road-250 Black, 58</v>
      </c>
    </row>
    <row r="2986" spans="1:17" x14ac:dyDescent="0.25">
      <c r="A2986" s="2">
        <v>37990</v>
      </c>
      <c r="B2986" s="1" t="s">
        <v>6977</v>
      </c>
      <c r="C2986">
        <v>570</v>
      </c>
      <c r="D2986">
        <v>27899</v>
      </c>
      <c r="E2986">
        <v>7</v>
      </c>
      <c r="F2986">
        <v>1</v>
      </c>
      <c r="G2986">
        <v>1</v>
      </c>
      <c r="H2986" s="2">
        <v>43104</v>
      </c>
      <c r="I2986" t="str">
        <f>VLOOKUP(Sales[[#This Row],[TerritoryKey]], Territories[], 2, FALSE)</f>
        <v>France</v>
      </c>
      <c r="J2986">
        <f>_xlfn.XLOOKUP(Sales[[#This Row],[ProductKey]], Products!$A:$A, Products!$J:$J)</f>
        <v>461.44479999999999</v>
      </c>
      <c r="K2986">
        <f>_xlfn.XLOOKUP(Sales[[#This Row],[ProductKey]], Products!$A:$A, Products!$K:$K)</f>
        <v>742.35</v>
      </c>
      <c r="L2986" s="1">
        <f>Sales[[#This Row],[ProductPrice]]*Sales[[#This Row],[OrderQuantity]]</f>
        <v>742.35</v>
      </c>
      <c r="M2986" s="1">
        <f>Sales[[#This Row],[OrderQuantity]]</f>
        <v>1</v>
      </c>
      <c r="N2986" s="1">
        <f>1</f>
        <v>1</v>
      </c>
      <c r="O2986" s="1">
        <f>Sales[[#This Row],[TotalSales]]-Sales[[#This Row],[TotalCost]]</f>
        <v>280.90520000000004</v>
      </c>
      <c r="P2986" s="1">
        <f>Sales[[#This Row],[ProductCost]]*Sales[[#This Row],[OrderQuantity]]</f>
        <v>461.44479999999999</v>
      </c>
      <c r="Q2986" s="1" t="str">
        <f>VLOOKUP(Sales[[#This Row],[ProductKey]], Products!$A$2:$D$1000, 4, FALSE)</f>
        <v>Touring-3000 Yellow, 54</v>
      </c>
    </row>
    <row r="2987" spans="1:17" x14ac:dyDescent="0.25">
      <c r="A2987" s="2">
        <v>38325</v>
      </c>
      <c r="B2987" s="1" t="s">
        <v>7001</v>
      </c>
      <c r="C2987">
        <v>593</v>
      </c>
      <c r="D2987">
        <v>16288</v>
      </c>
      <c r="E2987">
        <v>7</v>
      </c>
      <c r="F2987">
        <v>1</v>
      </c>
      <c r="G2987">
        <v>1</v>
      </c>
      <c r="H2987" s="2">
        <v>43438</v>
      </c>
      <c r="I2987" t="str">
        <f>VLOOKUP(Sales[[#This Row],[TerritoryKey]], Territories[], 2, FALSE)</f>
        <v>France</v>
      </c>
      <c r="J2987">
        <f>_xlfn.XLOOKUP(Sales[[#This Row],[ProductKey]], Products!$A:$A, Products!$J:$J)</f>
        <v>308.21789999999999</v>
      </c>
      <c r="K2987">
        <f>_xlfn.XLOOKUP(Sales[[#This Row],[ProductKey]], Products!$A:$A, Products!$K:$K)</f>
        <v>564.99</v>
      </c>
      <c r="L2987" s="1">
        <f>Sales[[#This Row],[ProductPrice]]*Sales[[#This Row],[OrderQuantity]]</f>
        <v>564.99</v>
      </c>
      <c r="M2987" s="1">
        <f>Sales[[#This Row],[OrderQuantity]]</f>
        <v>1</v>
      </c>
      <c r="N2987" s="1">
        <f>1</f>
        <v>1</v>
      </c>
      <c r="O2987" s="1">
        <f>Sales[[#This Row],[TotalSales]]-Sales[[#This Row],[TotalCost]]</f>
        <v>256.77210000000002</v>
      </c>
      <c r="P2987" s="1">
        <f>Sales[[#This Row],[ProductCost]]*Sales[[#This Row],[OrderQuantity]]</f>
        <v>308.21789999999999</v>
      </c>
      <c r="Q2987" s="1" t="str">
        <f>VLOOKUP(Sales[[#This Row],[ProductKey]], Products!$A$2:$D$1000, 4, FALSE)</f>
        <v>Mountain-500 Silver, 44</v>
      </c>
    </row>
    <row r="2988" spans="1:17" x14ac:dyDescent="0.25">
      <c r="A2988" s="2">
        <v>38110</v>
      </c>
      <c r="B2988" s="1" t="s">
        <v>7077</v>
      </c>
      <c r="C2988">
        <v>589</v>
      </c>
      <c r="D2988">
        <v>19446</v>
      </c>
      <c r="E2988">
        <v>7</v>
      </c>
      <c r="F2988">
        <v>1</v>
      </c>
      <c r="G2988">
        <v>1</v>
      </c>
      <c r="H2988" s="2">
        <v>43223</v>
      </c>
      <c r="I2988" t="str">
        <f>VLOOKUP(Sales[[#This Row],[TerritoryKey]], Territories[], 2, FALSE)</f>
        <v>France</v>
      </c>
      <c r="J2988">
        <f>_xlfn.XLOOKUP(Sales[[#This Row],[ProductKey]], Products!$A:$A, Products!$J:$J)</f>
        <v>419.77839999999998</v>
      </c>
      <c r="K2988">
        <f>_xlfn.XLOOKUP(Sales[[#This Row],[ProductKey]], Products!$A:$A, Products!$K:$K)</f>
        <v>769.49</v>
      </c>
      <c r="L2988" s="1">
        <f>Sales[[#This Row],[ProductPrice]]*Sales[[#This Row],[OrderQuantity]]</f>
        <v>769.49</v>
      </c>
      <c r="M2988" s="1">
        <f>Sales[[#This Row],[OrderQuantity]]</f>
        <v>1</v>
      </c>
      <c r="N2988" s="1">
        <f>1</f>
        <v>1</v>
      </c>
      <c r="O2988" s="1">
        <f>Sales[[#This Row],[TotalSales]]-Sales[[#This Row],[TotalCost]]</f>
        <v>349.71160000000003</v>
      </c>
      <c r="P2988" s="1">
        <f>Sales[[#This Row],[ProductCost]]*Sales[[#This Row],[OrderQuantity]]</f>
        <v>419.77839999999998</v>
      </c>
      <c r="Q2988" s="1" t="str">
        <f>VLOOKUP(Sales[[#This Row],[ProductKey]], Products!$A$2:$D$1000, 4, FALSE)</f>
        <v>Mountain-400-W Silver, 42</v>
      </c>
    </row>
    <row r="2989" spans="1:17" x14ac:dyDescent="0.25">
      <c r="A2989" s="2">
        <v>38111</v>
      </c>
      <c r="B2989" s="1" t="s">
        <v>7082</v>
      </c>
      <c r="C2989">
        <v>528</v>
      </c>
      <c r="D2989">
        <v>12821</v>
      </c>
      <c r="E2989">
        <v>7</v>
      </c>
      <c r="F2989">
        <v>1</v>
      </c>
      <c r="G2989">
        <v>1</v>
      </c>
      <c r="H2989" s="2">
        <v>43224</v>
      </c>
      <c r="I2989" t="str">
        <f>VLOOKUP(Sales[[#This Row],[TerritoryKey]], Territories[], 2, FALSE)</f>
        <v>France</v>
      </c>
      <c r="J2989">
        <f>_xlfn.XLOOKUP(Sales[[#This Row],[ProductKey]], Products!$A:$A, Products!$J:$J)</f>
        <v>1.8663000000000001</v>
      </c>
      <c r="K2989">
        <f>_xlfn.XLOOKUP(Sales[[#This Row],[ProductKey]], Products!$A:$A, Products!$K:$K)</f>
        <v>4.99</v>
      </c>
      <c r="L2989" s="1">
        <f>Sales[[#This Row],[ProductPrice]]*Sales[[#This Row],[OrderQuantity]]</f>
        <v>4.99</v>
      </c>
      <c r="M2989" s="1">
        <f>Sales[[#This Row],[OrderQuantity]]</f>
        <v>1</v>
      </c>
      <c r="N2989" s="1">
        <f>1</f>
        <v>1</v>
      </c>
      <c r="O2989" s="1">
        <f>Sales[[#This Row],[TotalSales]]-Sales[[#This Row],[TotalCost]]</f>
        <v>3.1237000000000004</v>
      </c>
      <c r="P2989" s="1">
        <f>Sales[[#This Row],[ProductCost]]*Sales[[#This Row],[OrderQuantity]]</f>
        <v>1.8663000000000001</v>
      </c>
      <c r="Q2989" s="1" t="str">
        <f>VLOOKUP(Sales[[#This Row],[ProductKey]], Products!$A$2:$D$1000, 4, FALSE)</f>
        <v>Mountain Tire Tube</v>
      </c>
    </row>
    <row r="2990" spans="1:17" x14ac:dyDescent="0.25">
      <c r="A2990" s="2">
        <v>38203</v>
      </c>
      <c r="B2990" s="1" t="s">
        <v>7088</v>
      </c>
      <c r="C2990">
        <v>580</v>
      </c>
      <c r="D2990">
        <v>19280</v>
      </c>
      <c r="E2990">
        <v>7</v>
      </c>
      <c r="F2990">
        <v>1</v>
      </c>
      <c r="G2990">
        <v>1</v>
      </c>
      <c r="H2990" s="2">
        <v>43316</v>
      </c>
      <c r="I2990" t="str">
        <f>VLOOKUP(Sales[[#This Row],[TerritoryKey]], Territories[], 2, FALSE)</f>
        <v>France</v>
      </c>
      <c r="J2990">
        <f>_xlfn.XLOOKUP(Sales[[#This Row],[ProductKey]], Products!$A:$A, Products!$J:$J)</f>
        <v>1082.51</v>
      </c>
      <c r="K2990">
        <f>_xlfn.XLOOKUP(Sales[[#This Row],[ProductKey]], Products!$A:$A, Products!$K:$K)</f>
        <v>1700.99</v>
      </c>
      <c r="L2990" s="1">
        <f>Sales[[#This Row],[ProductPrice]]*Sales[[#This Row],[OrderQuantity]]</f>
        <v>1700.99</v>
      </c>
      <c r="M2990" s="1">
        <f>Sales[[#This Row],[OrderQuantity]]</f>
        <v>1</v>
      </c>
      <c r="N2990" s="1">
        <f>1</f>
        <v>1</v>
      </c>
      <c r="O2990" s="1">
        <f>Sales[[#This Row],[TotalSales]]-Sales[[#This Row],[TotalCost]]</f>
        <v>618.48</v>
      </c>
      <c r="P2990" s="1">
        <f>Sales[[#This Row],[ProductCost]]*Sales[[#This Row],[OrderQuantity]]</f>
        <v>1082.51</v>
      </c>
      <c r="Q2990" s="1" t="str">
        <f>VLOOKUP(Sales[[#This Row],[ProductKey]], Products!$A$2:$D$1000, 4, FALSE)</f>
        <v>Road-350-W Yellow, 40</v>
      </c>
    </row>
    <row r="2991" spans="1:17" x14ac:dyDescent="0.25">
      <c r="A2991" s="2">
        <v>38234</v>
      </c>
      <c r="B2991" s="1" t="s">
        <v>7104</v>
      </c>
      <c r="C2991">
        <v>478</v>
      </c>
      <c r="D2991">
        <v>12662</v>
      </c>
      <c r="E2991">
        <v>7</v>
      </c>
      <c r="F2991">
        <v>1</v>
      </c>
      <c r="G2991">
        <v>1</v>
      </c>
      <c r="H2991" s="2">
        <v>43347</v>
      </c>
      <c r="I2991" t="str">
        <f>VLOOKUP(Sales[[#This Row],[TerritoryKey]], Territories[], 2, FALSE)</f>
        <v>France</v>
      </c>
      <c r="J2991">
        <f>_xlfn.XLOOKUP(Sales[[#This Row],[ProductKey]], Products!$A:$A, Products!$J:$J)</f>
        <v>3.7363</v>
      </c>
      <c r="K2991">
        <f>_xlfn.XLOOKUP(Sales[[#This Row],[ProductKey]], Products!$A:$A, Products!$K:$K)</f>
        <v>9.99</v>
      </c>
      <c r="L2991" s="1">
        <f>Sales[[#This Row],[ProductPrice]]*Sales[[#This Row],[OrderQuantity]]</f>
        <v>9.99</v>
      </c>
      <c r="M2991" s="1">
        <f>Sales[[#This Row],[OrderQuantity]]</f>
        <v>1</v>
      </c>
      <c r="N2991" s="1">
        <f>1</f>
        <v>1</v>
      </c>
      <c r="O2991" s="1">
        <f>Sales[[#This Row],[TotalSales]]-Sales[[#This Row],[TotalCost]]</f>
        <v>6.2537000000000003</v>
      </c>
      <c r="P2991" s="1">
        <f>Sales[[#This Row],[ProductCost]]*Sales[[#This Row],[OrderQuantity]]</f>
        <v>3.7363</v>
      </c>
      <c r="Q2991" s="1" t="str">
        <f>VLOOKUP(Sales[[#This Row],[ProductKey]], Products!$A$2:$D$1000, 4, FALSE)</f>
        <v>Mountain Bottle Cage</v>
      </c>
    </row>
    <row r="2992" spans="1:17" x14ac:dyDescent="0.25">
      <c r="A2992" s="2">
        <v>38263</v>
      </c>
      <c r="B2992" s="1" t="s">
        <v>7147</v>
      </c>
      <c r="C2992">
        <v>579</v>
      </c>
      <c r="D2992">
        <v>25693</v>
      </c>
      <c r="E2992">
        <v>7</v>
      </c>
      <c r="F2992">
        <v>1</v>
      </c>
      <c r="G2992">
        <v>1</v>
      </c>
      <c r="H2992" s="2">
        <v>43376</v>
      </c>
      <c r="I2992" t="str">
        <f>VLOOKUP(Sales[[#This Row],[TerritoryKey]], Territories[], 2, FALSE)</f>
        <v>France</v>
      </c>
      <c r="J2992">
        <f>_xlfn.XLOOKUP(Sales[[#This Row],[ProductKey]], Products!$A:$A, Products!$J:$J)</f>
        <v>755.1508</v>
      </c>
      <c r="K2992">
        <f>_xlfn.XLOOKUP(Sales[[#This Row],[ProductKey]], Products!$A:$A, Products!$K:$K)</f>
        <v>1214.8499999999999</v>
      </c>
      <c r="L2992" s="1">
        <f>Sales[[#This Row],[ProductPrice]]*Sales[[#This Row],[OrderQuantity]]</f>
        <v>1214.8499999999999</v>
      </c>
      <c r="M2992" s="1">
        <f>Sales[[#This Row],[OrderQuantity]]</f>
        <v>1</v>
      </c>
      <c r="N2992" s="1">
        <f>1</f>
        <v>1</v>
      </c>
      <c r="O2992" s="1">
        <f>Sales[[#This Row],[TotalSales]]-Sales[[#This Row],[TotalCost]]</f>
        <v>459.69919999999991</v>
      </c>
      <c r="P2992" s="1">
        <f>Sales[[#This Row],[ProductCost]]*Sales[[#This Row],[OrderQuantity]]</f>
        <v>755.1508</v>
      </c>
      <c r="Q2992" s="1" t="str">
        <f>VLOOKUP(Sales[[#This Row],[ProductKey]], Products!$A$2:$D$1000, 4, FALSE)</f>
        <v>Touring-2000 Blue, 54</v>
      </c>
    </row>
    <row r="2993" spans="1:17" x14ac:dyDescent="0.25">
      <c r="A2993" s="2">
        <v>38265</v>
      </c>
      <c r="B2993" s="1" t="s">
        <v>7164</v>
      </c>
      <c r="C2993">
        <v>583</v>
      </c>
      <c r="D2993">
        <v>19282</v>
      </c>
      <c r="E2993">
        <v>7</v>
      </c>
      <c r="F2993">
        <v>1</v>
      </c>
      <c r="G2993">
        <v>1</v>
      </c>
      <c r="H2993" s="2">
        <v>43378</v>
      </c>
      <c r="I2993" t="str">
        <f>VLOOKUP(Sales[[#This Row],[TerritoryKey]], Territories[], 2, FALSE)</f>
        <v>France</v>
      </c>
      <c r="J2993">
        <f>_xlfn.XLOOKUP(Sales[[#This Row],[ProductKey]], Products!$A:$A, Products!$J:$J)</f>
        <v>1082.51</v>
      </c>
      <c r="K2993">
        <f>_xlfn.XLOOKUP(Sales[[#This Row],[ProductKey]], Products!$A:$A, Products!$K:$K)</f>
        <v>1700.99</v>
      </c>
      <c r="L2993" s="1">
        <f>Sales[[#This Row],[ProductPrice]]*Sales[[#This Row],[OrderQuantity]]</f>
        <v>1700.99</v>
      </c>
      <c r="M2993" s="1">
        <f>Sales[[#This Row],[OrderQuantity]]</f>
        <v>1</v>
      </c>
      <c r="N2993" s="1">
        <f>1</f>
        <v>1</v>
      </c>
      <c r="O2993" s="1">
        <f>Sales[[#This Row],[TotalSales]]-Sales[[#This Row],[TotalCost]]</f>
        <v>618.48</v>
      </c>
      <c r="P2993" s="1">
        <f>Sales[[#This Row],[ProductCost]]*Sales[[#This Row],[OrderQuantity]]</f>
        <v>1082.51</v>
      </c>
      <c r="Q2993" s="1" t="str">
        <f>VLOOKUP(Sales[[#This Row],[ProductKey]], Products!$A$2:$D$1000, 4, FALSE)</f>
        <v>Road-350-W Yellow, 48</v>
      </c>
    </row>
    <row r="2994" spans="1:17" x14ac:dyDescent="0.25">
      <c r="A2994" s="2">
        <v>38233</v>
      </c>
      <c r="B2994" s="1" t="s">
        <v>7169</v>
      </c>
      <c r="C2994">
        <v>573</v>
      </c>
      <c r="D2994">
        <v>16262</v>
      </c>
      <c r="E2994">
        <v>7</v>
      </c>
      <c r="F2994">
        <v>1</v>
      </c>
      <c r="G2994">
        <v>1</v>
      </c>
      <c r="H2994" s="2">
        <v>43346</v>
      </c>
      <c r="I2994" t="str">
        <f>VLOOKUP(Sales[[#This Row],[TerritoryKey]], Territories[], 2, FALSE)</f>
        <v>France</v>
      </c>
      <c r="J2994">
        <f>_xlfn.XLOOKUP(Sales[[#This Row],[ProductKey]], Products!$A:$A, Products!$J:$J)</f>
        <v>1481.9378999999999</v>
      </c>
      <c r="K2994">
        <f>_xlfn.XLOOKUP(Sales[[#This Row],[ProductKey]], Products!$A:$A, Products!$K:$K)</f>
        <v>2384.0700000000002</v>
      </c>
      <c r="L2994" s="1">
        <f>Sales[[#This Row],[ProductPrice]]*Sales[[#This Row],[OrderQuantity]]</f>
        <v>2384.0700000000002</v>
      </c>
      <c r="M2994" s="1">
        <f>Sales[[#This Row],[OrderQuantity]]</f>
        <v>1</v>
      </c>
      <c r="N2994" s="1">
        <f>1</f>
        <v>1</v>
      </c>
      <c r="O2994" s="1">
        <f>Sales[[#This Row],[TotalSales]]-Sales[[#This Row],[TotalCost]]</f>
        <v>902.13210000000026</v>
      </c>
      <c r="P2994" s="1">
        <f>Sales[[#This Row],[ProductCost]]*Sales[[#This Row],[OrderQuantity]]</f>
        <v>1481.9378999999999</v>
      </c>
      <c r="Q2994" s="1" t="str">
        <f>VLOOKUP(Sales[[#This Row],[ProductKey]], Products!$A$2:$D$1000, 4, FALSE)</f>
        <v>Touring-1000 Blue, 46</v>
      </c>
    </row>
    <row r="2995" spans="1:17" x14ac:dyDescent="0.25">
      <c r="A2995" s="2">
        <v>38235</v>
      </c>
      <c r="B2995" s="1" t="s">
        <v>7187</v>
      </c>
      <c r="C2995">
        <v>358</v>
      </c>
      <c r="D2995">
        <v>22824</v>
      </c>
      <c r="E2995">
        <v>7</v>
      </c>
      <c r="F2995">
        <v>1</v>
      </c>
      <c r="G2995">
        <v>1</v>
      </c>
      <c r="H2995" s="2">
        <v>43348</v>
      </c>
      <c r="I2995" t="str">
        <f>VLOOKUP(Sales[[#This Row],[TerritoryKey]], Territories[], 2, FALSE)</f>
        <v>France</v>
      </c>
      <c r="J2995">
        <f>_xlfn.XLOOKUP(Sales[[#This Row],[ProductKey]], Products!$A:$A, Products!$J:$J)</f>
        <v>1105.81</v>
      </c>
      <c r="K2995">
        <f>_xlfn.XLOOKUP(Sales[[#This Row],[ProductKey]], Products!$A:$A, Products!$K:$K)</f>
        <v>2049.0981999999999</v>
      </c>
      <c r="L2995" s="1">
        <f>Sales[[#This Row],[ProductPrice]]*Sales[[#This Row],[OrderQuantity]]</f>
        <v>2049.0981999999999</v>
      </c>
      <c r="M2995" s="1">
        <f>Sales[[#This Row],[OrderQuantity]]</f>
        <v>1</v>
      </c>
      <c r="N2995" s="1">
        <f>1</f>
        <v>1</v>
      </c>
      <c r="O2995" s="1">
        <f>Sales[[#This Row],[TotalSales]]-Sales[[#This Row],[TotalCost]]</f>
        <v>943.28819999999996</v>
      </c>
      <c r="P2995" s="1">
        <f>Sales[[#This Row],[ProductCost]]*Sales[[#This Row],[OrderQuantity]]</f>
        <v>1105.81</v>
      </c>
      <c r="Q2995" s="1" t="str">
        <f>VLOOKUP(Sales[[#This Row],[ProductKey]], Products!$A$2:$D$1000, 4, FALSE)</f>
        <v>Mountain-200 Black, 38</v>
      </c>
    </row>
    <row r="2996" spans="1:17" x14ac:dyDescent="0.25">
      <c r="A2996" s="2">
        <v>38264</v>
      </c>
      <c r="B2996" s="1" t="s">
        <v>7188</v>
      </c>
      <c r="C2996">
        <v>490</v>
      </c>
      <c r="D2996">
        <v>29413</v>
      </c>
      <c r="E2996">
        <v>7</v>
      </c>
      <c r="F2996">
        <v>1</v>
      </c>
      <c r="G2996">
        <v>1</v>
      </c>
      <c r="H2996" s="2">
        <v>43377</v>
      </c>
      <c r="I2996" t="str">
        <f>VLOOKUP(Sales[[#This Row],[TerritoryKey]], Territories[], 2, FALSE)</f>
        <v>France</v>
      </c>
      <c r="J2996">
        <f>_xlfn.XLOOKUP(Sales[[#This Row],[ProductKey]], Products!$A:$A, Products!$J:$J)</f>
        <v>41.572299999999998</v>
      </c>
      <c r="K2996">
        <f>_xlfn.XLOOKUP(Sales[[#This Row],[ProductKey]], Products!$A:$A, Products!$K:$K)</f>
        <v>53.99</v>
      </c>
      <c r="L2996" s="1">
        <f>Sales[[#This Row],[ProductPrice]]*Sales[[#This Row],[OrderQuantity]]</f>
        <v>53.99</v>
      </c>
      <c r="M2996" s="1">
        <f>Sales[[#This Row],[OrderQuantity]]</f>
        <v>1</v>
      </c>
      <c r="N2996" s="1">
        <f>1</f>
        <v>1</v>
      </c>
      <c r="O2996" s="1">
        <f>Sales[[#This Row],[TotalSales]]-Sales[[#This Row],[TotalCost]]</f>
        <v>12.417700000000004</v>
      </c>
      <c r="P2996" s="1">
        <f>Sales[[#This Row],[ProductCost]]*Sales[[#This Row],[OrderQuantity]]</f>
        <v>41.572299999999998</v>
      </c>
      <c r="Q2996" s="1" t="str">
        <f>VLOOKUP(Sales[[#This Row],[ProductKey]], Products!$A$2:$D$1000, 4, FALSE)</f>
        <v>Short-Sleeve Classic Jersey, L</v>
      </c>
    </row>
    <row r="2997" spans="1:17" x14ac:dyDescent="0.25">
      <c r="A2997" s="2">
        <v>38265</v>
      </c>
      <c r="B2997" s="1" t="s">
        <v>7201</v>
      </c>
      <c r="C2997">
        <v>362</v>
      </c>
      <c r="D2997">
        <v>12866</v>
      </c>
      <c r="E2997">
        <v>7</v>
      </c>
      <c r="F2997">
        <v>1</v>
      </c>
      <c r="G2997">
        <v>1</v>
      </c>
      <c r="H2997" s="2">
        <v>43378</v>
      </c>
      <c r="I2997" t="str">
        <f>VLOOKUP(Sales[[#This Row],[TerritoryKey]], Territories[], 2, FALSE)</f>
        <v>France</v>
      </c>
      <c r="J2997">
        <f>_xlfn.XLOOKUP(Sales[[#This Row],[ProductKey]], Products!$A:$A, Products!$J:$J)</f>
        <v>1105.81</v>
      </c>
      <c r="K2997">
        <f>_xlfn.XLOOKUP(Sales[[#This Row],[ProductKey]], Products!$A:$A, Products!$K:$K)</f>
        <v>2049.0981999999999</v>
      </c>
      <c r="L2997" s="1">
        <f>Sales[[#This Row],[ProductPrice]]*Sales[[#This Row],[OrderQuantity]]</f>
        <v>2049.0981999999999</v>
      </c>
      <c r="M2997" s="1">
        <f>Sales[[#This Row],[OrderQuantity]]</f>
        <v>1</v>
      </c>
      <c r="N2997" s="1">
        <f>1</f>
        <v>1</v>
      </c>
      <c r="O2997" s="1">
        <f>Sales[[#This Row],[TotalSales]]-Sales[[#This Row],[TotalCost]]</f>
        <v>943.28819999999996</v>
      </c>
      <c r="P2997" s="1">
        <f>Sales[[#This Row],[ProductCost]]*Sales[[#This Row],[OrderQuantity]]</f>
        <v>1105.81</v>
      </c>
      <c r="Q2997" s="1" t="str">
        <f>VLOOKUP(Sales[[#This Row],[ProductKey]], Products!$A$2:$D$1000, 4, FALSE)</f>
        <v>Mountain-200 Black, 46</v>
      </c>
    </row>
    <row r="2998" spans="1:17" x14ac:dyDescent="0.25">
      <c r="A2998" s="2">
        <v>38325</v>
      </c>
      <c r="B2998" s="1" t="s">
        <v>7207</v>
      </c>
      <c r="C2998">
        <v>587</v>
      </c>
      <c r="D2998">
        <v>14813</v>
      </c>
      <c r="E2998">
        <v>7</v>
      </c>
      <c r="F2998">
        <v>1</v>
      </c>
      <c r="G2998">
        <v>1</v>
      </c>
      <c r="H2998" s="2">
        <v>43438</v>
      </c>
      <c r="I2998" t="str">
        <f>VLOOKUP(Sales[[#This Row],[TerritoryKey]], Territories[], 2, FALSE)</f>
        <v>France</v>
      </c>
      <c r="J2998">
        <f>_xlfn.XLOOKUP(Sales[[#This Row],[ProductKey]], Products!$A:$A, Products!$J:$J)</f>
        <v>419.77839999999998</v>
      </c>
      <c r="K2998">
        <f>_xlfn.XLOOKUP(Sales[[#This Row],[ProductKey]], Products!$A:$A, Products!$K:$K)</f>
        <v>769.49</v>
      </c>
      <c r="L2998" s="1">
        <f>Sales[[#This Row],[ProductPrice]]*Sales[[#This Row],[OrderQuantity]]</f>
        <v>769.49</v>
      </c>
      <c r="M2998" s="1">
        <f>Sales[[#This Row],[OrderQuantity]]</f>
        <v>1</v>
      </c>
      <c r="N2998" s="1">
        <f>1</f>
        <v>1</v>
      </c>
      <c r="O2998" s="1">
        <f>Sales[[#This Row],[TotalSales]]-Sales[[#This Row],[TotalCost]]</f>
        <v>349.71160000000003</v>
      </c>
      <c r="P2998" s="1">
        <f>Sales[[#This Row],[ProductCost]]*Sales[[#This Row],[OrderQuantity]]</f>
        <v>419.77839999999998</v>
      </c>
      <c r="Q2998" s="1" t="str">
        <f>VLOOKUP(Sales[[#This Row],[ProductKey]], Products!$A$2:$D$1000, 4, FALSE)</f>
        <v>Mountain-400-W Silver, 38</v>
      </c>
    </row>
    <row r="2999" spans="1:17" x14ac:dyDescent="0.25">
      <c r="A2999" s="2">
        <v>38049</v>
      </c>
      <c r="B2999" s="1" t="s">
        <v>7328</v>
      </c>
      <c r="C2999">
        <v>358</v>
      </c>
      <c r="D2999">
        <v>26406</v>
      </c>
      <c r="E2999">
        <v>7</v>
      </c>
      <c r="F2999">
        <v>1</v>
      </c>
      <c r="G2999">
        <v>1</v>
      </c>
      <c r="H2999" s="2">
        <v>43162</v>
      </c>
      <c r="I2999" t="str">
        <f>VLOOKUP(Sales[[#This Row],[TerritoryKey]], Territories[], 2, FALSE)</f>
        <v>France</v>
      </c>
      <c r="J2999">
        <f>_xlfn.XLOOKUP(Sales[[#This Row],[ProductKey]], Products!$A:$A, Products!$J:$J)</f>
        <v>1105.81</v>
      </c>
      <c r="K2999">
        <f>_xlfn.XLOOKUP(Sales[[#This Row],[ProductKey]], Products!$A:$A, Products!$K:$K)</f>
        <v>2049.0981999999999</v>
      </c>
      <c r="L2999" s="1">
        <f>Sales[[#This Row],[ProductPrice]]*Sales[[#This Row],[OrderQuantity]]</f>
        <v>2049.0981999999999</v>
      </c>
      <c r="M2999" s="1">
        <f>Sales[[#This Row],[OrderQuantity]]</f>
        <v>1</v>
      </c>
      <c r="N2999" s="1">
        <f>1</f>
        <v>1</v>
      </c>
      <c r="O2999" s="1">
        <f>Sales[[#This Row],[TotalSales]]-Sales[[#This Row],[TotalCost]]</f>
        <v>943.28819999999996</v>
      </c>
      <c r="P2999" s="1">
        <f>Sales[[#This Row],[ProductCost]]*Sales[[#This Row],[OrderQuantity]]</f>
        <v>1105.81</v>
      </c>
      <c r="Q2999" s="1" t="str">
        <f>VLOOKUP(Sales[[#This Row],[ProductKey]], Products!$A$2:$D$1000, 4, FALSE)</f>
        <v>Mountain-200 Black, 38</v>
      </c>
    </row>
    <row r="3000" spans="1:17" x14ac:dyDescent="0.25">
      <c r="A3000" s="2">
        <v>38052</v>
      </c>
      <c r="B3000" s="1" t="s">
        <v>7347</v>
      </c>
      <c r="C3000">
        <v>580</v>
      </c>
      <c r="D3000">
        <v>19292</v>
      </c>
      <c r="E3000">
        <v>7</v>
      </c>
      <c r="F3000">
        <v>1</v>
      </c>
      <c r="G3000">
        <v>1</v>
      </c>
      <c r="H3000" s="2">
        <v>43165</v>
      </c>
      <c r="I3000" t="str">
        <f>VLOOKUP(Sales[[#This Row],[TerritoryKey]], Territories[], 2, FALSE)</f>
        <v>France</v>
      </c>
      <c r="J3000">
        <f>_xlfn.XLOOKUP(Sales[[#This Row],[ProductKey]], Products!$A:$A, Products!$J:$J)</f>
        <v>1082.51</v>
      </c>
      <c r="K3000">
        <f>_xlfn.XLOOKUP(Sales[[#This Row],[ProductKey]], Products!$A:$A, Products!$K:$K)</f>
        <v>1700.99</v>
      </c>
      <c r="L3000" s="1">
        <f>Sales[[#This Row],[ProductPrice]]*Sales[[#This Row],[OrderQuantity]]</f>
        <v>1700.99</v>
      </c>
      <c r="M3000" s="1">
        <f>Sales[[#This Row],[OrderQuantity]]</f>
        <v>1</v>
      </c>
      <c r="N3000" s="1">
        <f>1</f>
        <v>1</v>
      </c>
      <c r="O3000" s="1">
        <f>Sales[[#This Row],[TotalSales]]-Sales[[#This Row],[TotalCost]]</f>
        <v>618.48</v>
      </c>
      <c r="P3000" s="1">
        <f>Sales[[#This Row],[ProductCost]]*Sales[[#This Row],[OrderQuantity]]</f>
        <v>1082.51</v>
      </c>
      <c r="Q3000" s="1" t="str">
        <f>VLOOKUP(Sales[[#This Row],[ProductKey]], Products!$A$2:$D$1000, 4, FALSE)</f>
        <v>Road-350-W Yellow, 40</v>
      </c>
    </row>
    <row r="3001" spans="1:17" x14ac:dyDescent="0.25">
      <c r="A3001" s="2">
        <v>38295</v>
      </c>
      <c r="B3001" s="1" t="s">
        <v>7402</v>
      </c>
      <c r="C3001">
        <v>354</v>
      </c>
      <c r="D3001">
        <v>12841</v>
      </c>
      <c r="E3001">
        <v>7</v>
      </c>
      <c r="F3001">
        <v>1</v>
      </c>
      <c r="G3001">
        <v>1</v>
      </c>
      <c r="H3001" s="2">
        <v>43408</v>
      </c>
      <c r="I3001" t="str">
        <f>VLOOKUP(Sales[[#This Row],[TerritoryKey]], Territories[], 2, FALSE)</f>
        <v>France</v>
      </c>
      <c r="J3001">
        <f>_xlfn.XLOOKUP(Sales[[#This Row],[ProductKey]], Products!$A:$A, Products!$J:$J)</f>
        <v>1117.8559</v>
      </c>
      <c r="K3001">
        <f>_xlfn.XLOOKUP(Sales[[#This Row],[ProductKey]], Products!$A:$A, Products!$K:$K)</f>
        <v>2071.4196000000002</v>
      </c>
      <c r="L3001" s="1">
        <f>Sales[[#This Row],[ProductPrice]]*Sales[[#This Row],[OrderQuantity]]</f>
        <v>2071.4196000000002</v>
      </c>
      <c r="M3001" s="1">
        <f>Sales[[#This Row],[OrderQuantity]]</f>
        <v>1</v>
      </c>
      <c r="N3001" s="1">
        <f>1</f>
        <v>1</v>
      </c>
      <c r="O3001" s="1">
        <f>Sales[[#This Row],[TotalSales]]-Sales[[#This Row],[TotalCost]]</f>
        <v>953.56370000000015</v>
      </c>
      <c r="P3001" s="1">
        <f>Sales[[#This Row],[ProductCost]]*Sales[[#This Row],[OrderQuantity]]</f>
        <v>1117.8559</v>
      </c>
      <c r="Q3001" s="1" t="str">
        <f>VLOOKUP(Sales[[#This Row],[ProductKey]], Products!$A$2:$D$1000, 4, FALSE)</f>
        <v>Mountain-200 Silver, 42</v>
      </c>
    </row>
    <row r="3002" spans="1:17" x14ac:dyDescent="0.25">
      <c r="A3002" s="2">
        <v>37992</v>
      </c>
      <c r="B3002" s="1" t="s">
        <v>7404</v>
      </c>
      <c r="C3002">
        <v>489</v>
      </c>
      <c r="D3002">
        <v>11437</v>
      </c>
      <c r="E3002">
        <v>7</v>
      </c>
      <c r="F3002">
        <v>1</v>
      </c>
      <c r="G3002">
        <v>1</v>
      </c>
      <c r="H3002" s="2">
        <v>43106</v>
      </c>
      <c r="I3002" t="str">
        <f>VLOOKUP(Sales[[#This Row],[TerritoryKey]], Territories[], 2, FALSE)</f>
        <v>France</v>
      </c>
      <c r="J3002">
        <f>_xlfn.XLOOKUP(Sales[[#This Row],[ProductKey]], Products!$A:$A, Products!$J:$J)</f>
        <v>41.572299999999998</v>
      </c>
      <c r="K3002">
        <f>_xlfn.XLOOKUP(Sales[[#This Row],[ProductKey]], Products!$A:$A, Products!$K:$K)</f>
        <v>53.99</v>
      </c>
      <c r="L3002" s="1">
        <f>Sales[[#This Row],[ProductPrice]]*Sales[[#This Row],[OrderQuantity]]</f>
        <v>53.99</v>
      </c>
      <c r="M3002" s="1">
        <f>Sales[[#This Row],[OrderQuantity]]</f>
        <v>1</v>
      </c>
      <c r="N3002" s="1">
        <f>1</f>
        <v>1</v>
      </c>
      <c r="O3002" s="1">
        <f>Sales[[#This Row],[TotalSales]]-Sales[[#This Row],[TotalCost]]</f>
        <v>12.417700000000004</v>
      </c>
      <c r="P3002" s="1">
        <f>Sales[[#This Row],[ProductCost]]*Sales[[#This Row],[OrderQuantity]]</f>
        <v>41.572299999999998</v>
      </c>
      <c r="Q3002" s="1" t="str">
        <f>VLOOKUP(Sales[[#This Row],[ProductKey]], Products!$A$2:$D$1000, 4, FALSE)</f>
        <v>Short-Sleeve Classic Jersey, M</v>
      </c>
    </row>
    <row r="3003" spans="1:17" x14ac:dyDescent="0.25">
      <c r="A3003" s="2">
        <v>38294</v>
      </c>
      <c r="B3003" s="1" t="s">
        <v>7497</v>
      </c>
      <c r="C3003">
        <v>539</v>
      </c>
      <c r="D3003">
        <v>20578</v>
      </c>
      <c r="E3003">
        <v>7</v>
      </c>
      <c r="F3003">
        <v>1</v>
      </c>
      <c r="G3003">
        <v>1</v>
      </c>
      <c r="H3003" s="2">
        <v>43407</v>
      </c>
      <c r="I3003" t="str">
        <f>VLOOKUP(Sales[[#This Row],[TerritoryKey]], Territories[], 2, FALSE)</f>
        <v>France</v>
      </c>
      <c r="J3003">
        <f>_xlfn.XLOOKUP(Sales[[#This Row],[ProductKey]], Products!$A:$A, Products!$J:$J)</f>
        <v>9.3462999999999994</v>
      </c>
      <c r="K3003">
        <f>_xlfn.XLOOKUP(Sales[[#This Row],[ProductKey]], Products!$A:$A, Products!$K:$K)</f>
        <v>24.99</v>
      </c>
      <c r="L3003" s="1">
        <f>Sales[[#This Row],[ProductPrice]]*Sales[[#This Row],[OrderQuantity]]</f>
        <v>24.99</v>
      </c>
      <c r="M3003" s="1">
        <f>Sales[[#This Row],[OrderQuantity]]</f>
        <v>1</v>
      </c>
      <c r="N3003" s="1">
        <f>1</f>
        <v>1</v>
      </c>
      <c r="O3003" s="1">
        <f>Sales[[#This Row],[TotalSales]]-Sales[[#This Row],[TotalCost]]</f>
        <v>15.643699999999999</v>
      </c>
      <c r="P3003" s="1">
        <f>Sales[[#This Row],[ProductCost]]*Sales[[#This Row],[OrderQuantity]]</f>
        <v>9.3462999999999994</v>
      </c>
      <c r="Q3003" s="1" t="str">
        <f>VLOOKUP(Sales[[#This Row],[ProductKey]], Products!$A$2:$D$1000, 4, FALSE)</f>
        <v>ML Road Tire</v>
      </c>
    </row>
    <row r="3004" spans="1:17" x14ac:dyDescent="0.25">
      <c r="A3004" s="2">
        <v>38263</v>
      </c>
      <c r="B3004" s="1" t="s">
        <v>7511</v>
      </c>
      <c r="C3004">
        <v>352</v>
      </c>
      <c r="D3004">
        <v>21538</v>
      </c>
      <c r="E3004">
        <v>7</v>
      </c>
      <c r="F3004">
        <v>1</v>
      </c>
      <c r="G3004">
        <v>1</v>
      </c>
      <c r="H3004" s="2">
        <v>43376</v>
      </c>
      <c r="I3004" t="str">
        <f>VLOOKUP(Sales[[#This Row],[TerritoryKey]], Territories[], 2, FALSE)</f>
        <v>France</v>
      </c>
      <c r="J3004">
        <f>_xlfn.XLOOKUP(Sales[[#This Row],[ProductKey]], Products!$A:$A, Products!$J:$J)</f>
        <v>1117.8559</v>
      </c>
      <c r="K3004">
        <f>_xlfn.XLOOKUP(Sales[[#This Row],[ProductKey]], Products!$A:$A, Products!$K:$K)</f>
        <v>2071.4196000000002</v>
      </c>
      <c r="L3004" s="1">
        <f>Sales[[#This Row],[ProductPrice]]*Sales[[#This Row],[OrderQuantity]]</f>
        <v>2071.4196000000002</v>
      </c>
      <c r="M3004" s="1">
        <f>Sales[[#This Row],[OrderQuantity]]</f>
        <v>1</v>
      </c>
      <c r="N3004" s="1">
        <f>1</f>
        <v>1</v>
      </c>
      <c r="O3004" s="1">
        <f>Sales[[#This Row],[TotalSales]]-Sales[[#This Row],[TotalCost]]</f>
        <v>953.56370000000015</v>
      </c>
      <c r="P3004" s="1">
        <f>Sales[[#This Row],[ProductCost]]*Sales[[#This Row],[OrderQuantity]]</f>
        <v>1117.8559</v>
      </c>
      <c r="Q3004" s="1" t="str">
        <f>VLOOKUP(Sales[[#This Row],[ProductKey]], Products!$A$2:$D$1000, 4, FALSE)</f>
        <v>Mountain-200 Silver, 38</v>
      </c>
    </row>
    <row r="3005" spans="1:17" x14ac:dyDescent="0.25">
      <c r="A3005" s="2">
        <v>38294</v>
      </c>
      <c r="B3005" s="1" t="s">
        <v>7514</v>
      </c>
      <c r="C3005">
        <v>354</v>
      </c>
      <c r="D3005">
        <v>24560</v>
      </c>
      <c r="E3005">
        <v>7</v>
      </c>
      <c r="F3005">
        <v>1</v>
      </c>
      <c r="G3005">
        <v>1</v>
      </c>
      <c r="H3005" s="2">
        <v>43407</v>
      </c>
      <c r="I3005" t="str">
        <f>VLOOKUP(Sales[[#This Row],[TerritoryKey]], Territories[], 2, FALSE)</f>
        <v>France</v>
      </c>
      <c r="J3005">
        <f>_xlfn.XLOOKUP(Sales[[#This Row],[ProductKey]], Products!$A:$A, Products!$J:$J)</f>
        <v>1117.8559</v>
      </c>
      <c r="K3005">
        <f>_xlfn.XLOOKUP(Sales[[#This Row],[ProductKey]], Products!$A:$A, Products!$K:$K)</f>
        <v>2071.4196000000002</v>
      </c>
      <c r="L3005" s="1">
        <f>Sales[[#This Row],[ProductPrice]]*Sales[[#This Row],[OrderQuantity]]</f>
        <v>2071.4196000000002</v>
      </c>
      <c r="M3005" s="1">
        <f>Sales[[#This Row],[OrderQuantity]]</f>
        <v>1</v>
      </c>
      <c r="N3005" s="1">
        <f>1</f>
        <v>1</v>
      </c>
      <c r="O3005" s="1">
        <f>Sales[[#This Row],[TotalSales]]-Sales[[#This Row],[TotalCost]]</f>
        <v>953.56370000000015</v>
      </c>
      <c r="P3005" s="1">
        <f>Sales[[#This Row],[ProductCost]]*Sales[[#This Row],[OrderQuantity]]</f>
        <v>1117.8559</v>
      </c>
      <c r="Q3005" s="1" t="str">
        <f>VLOOKUP(Sales[[#This Row],[ProductKey]], Products!$A$2:$D$1000, 4, FALSE)</f>
        <v>Mountain-200 Silver, 42</v>
      </c>
    </row>
    <row r="3006" spans="1:17" x14ac:dyDescent="0.25">
      <c r="A3006" s="2">
        <v>38020</v>
      </c>
      <c r="B3006" s="1" t="s">
        <v>7518</v>
      </c>
      <c r="C3006">
        <v>352</v>
      </c>
      <c r="D3006">
        <v>13536</v>
      </c>
      <c r="E3006">
        <v>7</v>
      </c>
      <c r="F3006">
        <v>1</v>
      </c>
      <c r="G3006">
        <v>1</v>
      </c>
      <c r="H3006" s="2">
        <v>43134</v>
      </c>
      <c r="I3006" t="str">
        <f>VLOOKUP(Sales[[#This Row],[TerritoryKey]], Territories[], 2, FALSE)</f>
        <v>France</v>
      </c>
      <c r="J3006">
        <f>_xlfn.XLOOKUP(Sales[[#This Row],[ProductKey]], Products!$A:$A, Products!$J:$J)</f>
        <v>1117.8559</v>
      </c>
      <c r="K3006">
        <f>_xlfn.XLOOKUP(Sales[[#This Row],[ProductKey]], Products!$A:$A, Products!$K:$K)</f>
        <v>2071.4196000000002</v>
      </c>
      <c r="L3006" s="1">
        <f>Sales[[#This Row],[ProductPrice]]*Sales[[#This Row],[OrderQuantity]]</f>
        <v>2071.4196000000002</v>
      </c>
      <c r="M3006" s="1">
        <f>Sales[[#This Row],[OrderQuantity]]</f>
        <v>1</v>
      </c>
      <c r="N3006" s="1">
        <f>1</f>
        <v>1</v>
      </c>
      <c r="O3006" s="1">
        <f>Sales[[#This Row],[TotalSales]]-Sales[[#This Row],[TotalCost]]</f>
        <v>953.56370000000015</v>
      </c>
      <c r="P3006" s="1">
        <f>Sales[[#This Row],[ProductCost]]*Sales[[#This Row],[OrderQuantity]]</f>
        <v>1117.8559</v>
      </c>
      <c r="Q3006" s="1" t="str">
        <f>VLOOKUP(Sales[[#This Row],[ProductKey]], Products!$A$2:$D$1000, 4, FALSE)</f>
        <v>Mountain-200 Silver, 38</v>
      </c>
    </row>
    <row r="3007" spans="1:17" x14ac:dyDescent="0.25">
      <c r="A3007" s="2">
        <v>38081</v>
      </c>
      <c r="B3007" s="1" t="s">
        <v>7570</v>
      </c>
      <c r="C3007">
        <v>540</v>
      </c>
      <c r="D3007">
        <v>28433</v>
      </c>
      <c r="E3007">
        <v>7</v>
      </c>
      <c r="F3007">
        <v>1</v>
      </c>
      <c r="G3007">
        <v>1</v>
      </c>
      <c r="H3007" s="2">
        <v>43194</v>
      </c>
      <c r="I3007" t="str">
        <f>VLOOKUP(Sales[[#This Row],[TerritoryKey]], Territories[], 2, FALSE)</f>
        <v>France</v>
      </c>
      <c r="J3007">
        <f>_xlfn.XLOOKUP(Sales[[#This Row],[ProductKey]], Products!$A:$A, Products!$J:$J)</f>
        <v>12.192399999999999</v>
      </c>
      <c r="K3007">
        <f>_xlfn.XLOOKUP(Sales[[#This Row],[ProductKey]], Products!$A:$A, Products!$K:$K)</f>
        <v>32.6</v>
      </c>
      <c r="L3007" s="1">
        <f>Sales[[#This Row],[ProductPrice]]*Sales[[#This Row],[OrderQuantity]]</f>
        <v>32.6</v>
      </c>
      <c r="M3007" s="1">
        <f>Sales[[#This Row],[OrderQuantity]]</f>
        <v>1</v>
      </c>
      <c r="N3007" s="1">
        <f>1</f>
        <v>1</v>
      </c>
      <c r="O3007" s="1">
        <f>Sales[[#This Row],[TotalSales]]-Sales[[#This Row],[TotalCost]]</f>
        <v>20.407600000000002</v>
      </c>
      <c r="P3007" s="1">
        <f>Sales[[#This Row],[ProductCost]]*Sales[[#This Row],[OrderQuantity]]</f>
        <v>12.192399999999999</v>
      </c>
      <c r="Q3007" s="1" t="str">
        <f>VLOOKUP(Sales[[#This Row],[ProductKey]], Products!$A$2:$D$1000, 4, FALSE)</f>
        <v>HL Road Tire</v>
      </c>
    </row>
    <row r="3008" spans="1:17" x14ac:dyDescent="0.25">
      <c r="A3008" s="2">
        <v>38205</v>
      </c>
      <c r="B3008" s="1" t="s">
        <v>7580</v>
      </c>
      <c r="C3008">
        <v>358</v>
      </c>
      <c r="D3008">
        <v>13537</v>
      </c>
      <c r="E3008">
        <v>7</v>
      </c>
      <c r="F3008">
        <v>1</v>
      </c>
      <c r="G3008">
        <v>1</v>
      </c>
      <c r="H3008" s="2">
        <v>43318</v>
      </c>
      <c r="I3008" t="str">
        <f>VLOOKUP(Sales[[#This Row],[TerritoryKey]], Territories[], 2, FALSE)</f>
        <v>France</v>
      </c>
      <c r="J3008">
        <f>_xlfn.XLOOKUP(Sales[[#This Row],[ProductKey]], Products!$A:$A, Products!$J:$J)</f>
        <v>1105.81</v>
      </c>
      <c r="K3008">
        <f>_xlfn.XLOOKUP(Sales[[#This Row],[ProductKey]], Products!$A:$A, Products!$K:$K)</f>
        <v>2049.0981999999999</v>
      </c>
      <c r="L3008" s="1">
        <f>Sales[[#This Row],[ProductPrice]]*Sales[[#This Row],[OrderQuantity]]</f>
        <v>2049.0981999999999</v>
      </c>
      <c r="M3008" s="1">
        <f>Sales[[#This Row],[OrderQuantity]]</f>
        <v>1</v>
      </c>
      <c r="N3008" s="1">
        <f>1</f>
        <v>1</v>
      </c>
      <c r="O3008" s="1">
        <f>Sales[[#This Row],[TotalSales]]-Sales[[#This Row],[TotalCost]]</f>
        <v>943.28819999999996</v>
      </c>
      <c r="P3008" s="1">
        <f>Sales[[#This Row],[ProductCost]]*Sales[[#This Row],[OrderQuantity]]</f>
        <v>1105.81</v>
      </c>
      <c r="Q3008" s="1" t="str">
        <f>VLOOKUP(Sales[[#This Row],[ProductKey]], Products!$A$2:$D$1000, 4, FALSE)</f>
        <v>Mountain-200 Black, 38</v>
      </c>
    </row>
    <row r="3009" spans="1:17" x14ac:dyDescent="0.25">
      <c r="A3009" s="2">
        <v>38296</v>
      </c>
      <c r="B3009" s="1" t="s">
        <v>7586</v>
      </c>
      <c r="C3009">
        <v>232</v>
      </c>
      <c r="D3009">
        <v>12322</v>
      </c>
      <c r="E3009">
        <v>7</v>
      </c>
      <c r="F3009">
        <v>1</v>
      </c>
      <c r="G3009">
        <v>1</v>
      </c>
      <c r="H3009" s="2">
        <v>43409</v>
      </c>
      <c r="I3009" t="str">
        <f>VLOOKUP(Sales[[#This Row],[TerritoryKey]], Territories[], 2, FALSE)</f>
        <v>France</v>
      </c>
      <c r="J3009">
        <f>_xlfn.XLOOKUP(Sales[[#This Row],[ProductKey]], Products!$A:$A, Products!$J:$J)</f>
        <v>31.724399999999999</v>
      </c>
      <c r="K3009">
        <f>_xlfn.XLOOKUP(Sales[[#This Row],[ProductKey]], Products!$A:$A, Products!$K:$K)</f>
        <v>48.067300000000003</v>
      </c>
      <c r="L3009" s="1">
        <f>Sales[[#This Row],[ProductPrice]]*Sales[[#This Row],[OrderQuantity]]</f>
        <v>48.067300000000003</v>
      </c>
      <c r="M3009" s="1">
        <f>Sales[[#This Row],[OrderQuantity]]</f>
        <v>1</v>
      </c>
      <c r="N3009" s="1">
        <f>1</f>
        <v>1</v>
      </c>
      <c r="O3009" s="1">
        <f>Sales[[#This Row],[TotalSales]]-Sales[[#This Row],[TotalCost]]</f>
        <v>16.342900000000004</v>
      </c>
      <c r="P3009" s="1">
        <f>Sales[[#This Row],[ProductCost]]*Sales[[#This Row],[OrderQuantity]]</f>
        <v>31.724399999999999</v>
      </c>
      <c r="Q3009" s="1" t="str">
        <f>VLOOKUP(Sales[[#This Row],[ProductKey]], Products!$A$2:$D$1000, 4, FALSE)</f>
        <v>Long-Sleeve Logo Jersey, L</v>
      </c>
    </row>
    <row r="3010" spans="1:17" x14ac:dyDescent="0.25">
      <c r="A3010" s="2">
        <v>38020</v>
      </c>
      <c r="B3010" s="1" t="s">
        <v>7596</v>
      </c>
      <c r="C3010">
        <v>584</v>
      </c>
      <c r="D3010">
        <v>24032</v>
      </c>
      <c r="E3010">
        <v>7</v>
      </c>
      <c r="F3010">
        <v>1</v>
      </c>
      <c r="G3010">
        <v>1</v>
      </c>
      <c r="H3010" s="2">
        <v>43134</v>
      </c>
      <c r="I3010" t="str">
        <f>VLOOKUP(Sales[[#This Row],[TerritoryKey]], Territories[], 2, FALSE)</f>
        <v>France</v>
      </c>
      <c r="J3010">
        <f>_xlfn.XLOOKUP(Sales[[#This Row],[ProductKey]], Products!$A:$A, Products!$J:$J)</f>
        <v>343.64960000000002</v>
      </c>
      <c r="K3010">
        <f>_xlfn.XLOOKUP(Sales[[#This Row],[ProductKey]], Products!$A:$A, Products!$K:$K)</f>
        <v>539.99</v>
      </c>
      <c r="L3010" s="1">
        <f>Sales[[#This Row],[ProductPrice]]*Sales[[#This Row],[OrderQuantity]]</f>
        <v>539.99</v>
      </c>
      <c r="M3010" s="1">
        <f>Sales[[#This Row],[OrderQuantity]]</f>
        <v>1</v>
      </c>
      <c r="N3010" s="1">
        <f>1</f>
        <v>1</v>
      </c>
      <c r="O3010" s="1">
        <f>Sales[[#This Row],[TotalSales]]-Sales[[#This Row],[TotalCost]]</f>
        <v>196.34039999999999</v>
      </c>
      <c r="P3010" s="1">
        <f>Sales[[#This Row],[ProductCost]]*Sales[[#This Row],[OrderQuantity]]</f>
        <v>343.64960000000002</v>
      </c>
      <c r="Q3010" s="1" t="str">
        <f>VLOOKUP(Sales[[#This Row],[ProductKey]], Products!$A$2:$D$1000, 4, FALSE)</f>
        <v>Road-750 Black, 58</v>
      </c>
    </row>
    <row r="3011" spans="1:17" x14ac:dyDescent="0.25">
      <c r="A3011" s="2">
        <v>38296</v>
      </c>
      <c r="B3011" s="1" t="s">
        <v>7628</v>
      </c>
      <c r="C3011">
        <v>582</v>
      </c>
      <c r="D3011">
        <v>19296</v>
      </c>
      <c r="E3011">
        <v>7</v>
      </c>
      <c r="F3011">
        <v>1</v>
      </c>
      <c r="G3011">
        <v>1</v>
      </c>
      <c r="H3011" s="2">
        <v>43409</v>
      </c>
      <c r="I3011" t="str">
        <f>VLOOKUP(Sales[[#This Row],[TerritoryKey]], Territories[], 2, FALSE)</f>
        <v>France</v>
      </c>
      <c r="J3011">
        <f>_xlfn.XLOOKUP(Sales[[#This Row],[ProductKey]], Products!$A:$A, Products!$J:$J)</f>
        <v>1082.51</v>
      </c>
      <c r="K3011">
        <f>_xlfn.XLOOKUP(Sales[[#This Row],[ProductKey]], Products!$A:$A, Products!$K:$K)</f>
        <v>1700.99</v>
      </c>
      <c r="L3011" s="1">
        <f>Sales[[#This Row],[ProductPrice]]*Sales[[#This Row],[OrderQuantity]]</f>
        <v>1700.99</v>
      </c>
      <c r="M3011" s="1">
        <f>Sales[[#This Row],[OrderQuantity]]</f>
        <v>1</v>
      </c>
      <c r="N3011" s="1">
        <f>1</f>
        <v>1</v>
      </c>
      <c r="O3011" s="1">
        <f>Sales[[#This Row],[TotalSales]]-Sales[[#This Row],[TotalCost]]</f>
        <v>618.48</v>
      </c>
      <c r="P3011" s="1">
        <f>Sales[[#This Row],[ProductCost]]*Sales[[#This Row],[OrderQuantity]]</f>
        <v>1082.51</v>
      </c>
      <c r="Q3011" s="1" t="str">
        <f>VLOOKUP(Sales[[#This Row],[ProductKey]], Products!$A$2:$D$1000, 4, FALSE)</f>
        <v>Road-350-W Yellow, 44</v>
      </c>
    </row>
    <row r="3012" spans="1:17" x14ac:dyDescent="0.25">
      <c r="A3012" s="2">
        <v>38234</v>
      </c>
      <c r="B3012" s="1" t="s">
        <v>7630</v>
      </c>
      <c r="C3012">
        <v>582</v>
      </c>
      <c r="D3012">
        <v>26958</v>
      </c>
      <c r="E3012">
        <v>7</v>
      </c>
      <c r="F3012">
        <v>1</v>
      </c>
      <c r="G3012">
        <v>1</v>
      </c>
      <c r="H3012" s="2">
        <v>43347</v>
      </c>
      <c r="I3012" t="str">
        <f>VLOOKUP(Sales[[#This Row],[TerritoryKey]], Territories[], 2, FALSE)</f>
        <v>France</v>
      </c>
      <c r="J3012">
        <f>_xlfn.XLOOKUP(Sales[[#This Row],[ProductKey]], Products!$A:$A, Products!$J:$J)</f>
        <v>1082.51</v>
      </c>
      <c r="K3012">
        <f>_xlfn.XLOOKUP(Sales[[#This Row],[ProductKey]], Products!$A:$A, Products!$K:$K)</f>
        <v>1700.99</v>
      </c>
      <c r="L3012" s="1">
        <f>Sales[[#This Row],[ProductPrice]]*Sales[[#This Row],[OrderQuantity]]</f>
        <v>1700.99</v>
      </c>
      <c r="M3012" s="1">
        <f>Sales[[#This Row],[OrderQuantity]]</f>
        <v>1</v>
      </c>
      <c r="N3012" s="1">
        <f>1</f>
        <v>1</v>
      </c>
      <c r="O3012" s="1">
        <f>Sales[[#This Row],[TotalSales]]-Sales[[#This Row],[TotalCost]]</f>
        <v>618.48</v>
      </c>
      <c r="P3012" s="1">
        <f>Sales[[#This Row],[ProductCost]]*Sales[[#This Row],[OrderQuantity]]</f>
        <v>1082.51</v>
      </c>
      <c r="Q3012" s="1" t="str">
        <f>VLOOKUP(Sales[[#This Row],[ProductKey]], Products!$A$2:$D$1000, 4, FALSE)</f>
        <v>Road-350-W Yellow, 44</v>
      </c>
    </row>
    <row r="3013" spans="1:17" x14ac:dyDescent="0.25">
      <c r="A3013" s="2">
        <v>38205</v>
      </c>
      <c r="B3013" s="1" t="s">
        <v>7669</v>
      </c>
      <c r="C3013">
        <v>540</v>
      </c>
      <c r="D3013">
        <v>12823</v>
      </c>
      <c r="E3013">
        <v>7</v>
      </c>
      <c r="F3013">
        <v>1</v>
      </c>
      <c r="G3013">
        <v>1</v>
      </c>
      <c r="H3013" s="2">
        <v>43318</v>
      </c>
      <c r="I3013" t="str">
        <f>VLOOKUP(Sales[[#This Row],[TerritoryKey]], Territories[], 2, FALSE)</f>
        <v>France</v>
      </c>
      <c r="J3013">
        <f>_xlfn.XLOOKUP(Sales[[#This Row],[ProductKey]], Products!$A:$A, Products!$J:$J)</f>
        <v>12.192399999999999</v>
      </c>
      <c r="K3013">
        <f>_xlfn.XLOOKUP(Sales[[#This Row],[ProductKey]], Products!$A:$A, Products!$K:$K)</f>
        <v>32.6</v>
      </c>
      <c r="L3013" s="1">
        <f>Sales[[#This Row],[ProductPrice]]*Sales[[#This Row],[OrderQuantity]]</f>
        <v>32.6</v>
      </c>
      <c r="M3013" s="1">
        <f>Sales[[#This Row],[OrderQuantity]]</f>
        <v>1</v>
      </c>
      <c r="N3013" s="1">
        <f>1</f>
        <v>1</v>
      </c>
      <c r="O3013" s="1">
        <f>Sales[[#This Row],[TotalSales]]-Sales[[#This Row],[TotalCost]]</f>
        <v>20.407600000000002</v>
      </c>
      <c r="P3013" s="1">
        <f>Sales[[#This Row],[ProductCost]]*Sales[[#This Row],[OrderQuantity]]</f>
        <v>12.192399999999999</v>
      </c>
      <c r="Q3013" s="1" t="str">
        <f>VLOOKUP(Sales[[#This Row],[ProductKey]], Products!$A$2:$D$1000, 4, FALSE)</f>
        <v>HL Road Tire</v>
      </c>
    </row>
    <row r="3014" spans="1:17" x14ac:dyDescent="0.25">
      <c r="A3014" s="2">
        <v>38081</v>
      </c>
      <c r="B3014" s="1" t="s">
        <v>7699</v>
      </c>
      <c r="C3014">
        <v>375</v>
      </c>
      <c r="D3014">
        <v>16560</v>
      </c>
      <c r="E3014">
        <v>7</v>
      </c>
      <c r="F3014">
        <v>1</v>
      </c>
      <c r="G3014">
        <v>1</v>
      </c>
      <c r="H3014" s="2">
        <v>43194</v>
      </c>
      <c r="I3014" t="str">
        <f>VLOOKUP(Sales[[#This Row],[TerritoryKey]], Territories[], 2, FALSE)</f>
        <v>France</v>
      </c>
      <c r="J3014">
        <f>_xlfn.XLOOKUP(Sales[[#This Row],[ProductKey]], Products!$A:$A, Products!$J:$J)</f>
        <v>1320.6838</v>
      </c>
      <c r="K3014">
        <f>_xlfn.XLOOKUP(Sales[[#This Row],[ProductKey]], Products!$A:$A, Products!$K:$K)</f>
        <v>2181.5625</v>
      </c>
      <c r="L3014" s="1">
        <f>Sales[[#This Row],[ProductPrice]]*Sales[[#This Row],[OrderQuantity]]</f>
        <v>2181.5625</v>
      </c>
      <c r="M3014" s="1">
        <f>Sales[[#This Row],[OrderQuantity]]</f>
        <v>1</v>
      </c>
      <c r="N3014" s="1">
        <f>1</f>
        <v>1</v>
      </c>
      <c r="O3014" s="1">
        <f>Sales[[#This Row],[TotalSales]]-Sales[[#This Row],[TotalCost]]</f>
        <v>860.87869999999998</v>
      </c>
      <c r="P3014" s="1">
        <f>Sales[[#This Row],[ProductCost]]*Sales[[#This Row],[OrderQuantity]]</f>
        <v>1320.6838</v>
      </c>
      <c r="Q3014" s="1" t="str">
        <f>VLOOKUP(Sales[[#This Row],[ProductKey]], Products!$A$2:$D$1000, 4, FALSE)</f>
        <v>Road-250 Black, 48</v>
      </c>
    </row>
    <row r="3015" spans="1:17" x14ac:dyDescent="0.25">
      <c r="A3015" s="2">
        <v>38233</v>
      </c>
      <c r="B3015" s="1" t="s">
        <v>7704</v>
      </c>
      <c r="C3015">
        <v>576</v>
      </c>
      <c r="D3015">
        <v>11429</v>
      </c>
      <c r="E3015">
        <v>7</v>
      </c>
      <c r="F3015">
        <v>1</v>
      </c>
      <c r="G3015">
        <v>1</v>
      </c>
      <c r="H3015" s="2">
        <v>43346</v>
      </c>
      <c r="I3015" t="str">
        <f>VLOOKUP(Sales[[#This Row],[TerritoryKey]], Territories[], 2, FALSE)</f>
        <v>France</v>
      </c>
      <c r="J3015">
        <f>_xlfn.XLOOKUP(Sales[[#This Row],[ProductKey]], Products!$A:$A, Products!$J:$J)</f>
        <v>1481.9378999999999</v>
      </c>
      <c r="K3015">
        <f>_xlfn.XLOOKUP(Sales[[#This Row],[ProductKey]], Products!$A:$A, Products!$K:$K)</f>
        <v>2384.0700000000002</v>
      </c>
      <c r="L3015" s="1">
        <f>Sales[[#This Row],[ProductPrice]]*Sales[[#This Row],[OrderQuantity]]</f>
        <v>2384.0700000000002</v>
      </c>
      <c r="M3015" s="1">
        <f>Sales[[#This Row],[OrderQuantity]]</f>
        <v>1</v>
      </c>
      <c r="N3015" s="1">
        <f>1</f>
        <v>1</v>
      </c>
      <c r="O3015" s="1">
        <f>Sales[[#This Row],[TotalSales]]-Sales[[#This Row],[TotalCost]]</f>
        <v>902.13210000000026</v>
      </c>
      <c r="P3015" s="1">
        <f>Sales[[#This Row],[ProductCost]]*Sales[[#This Row],[OrderQuantity]]</f>
        <v>1481.9378999999999</v>
      </c>
      <c r="Q3015" s="1" t="str">
        <f>VLOOKUP(Sales[[#This Row],[ProductKey]], Products!$A$2:$D$1000, 4, FALSE)</f>
        <v>Touring-1000 Blue, 60</v>
      </c>
    </row>
    <row r="3016" spans="1:17" x14ac:dyDescent="0.25">
      <c r="A3016" s="2">
        <v>38297</v>
      </c>
      <c r="B3016" s="1" t="s">
        <v>7715</v>
      </c>
      <c r="C3016">
        <v>358</v>
      </c>
      <c r="D3016">
        <v>25770</v>
      </c>
      <c r="E3016">
        <v>7</v>
      </c>
      <c r="F3016">
        <v>1</v>
      </c>
      <c r="G3016">
        <v>1</v>
      </c>
      <c r="H3016" s="2">
        <v>43410</v>
      </c>
      <c r="I3016" t="str">
        <f>VLOOKUP(Sales[[#This Row],[TerritoryKey]], Territories[], 2, FALSE)</f>
        <v>France</v>
      </c>
      <c r="J3016">
        <f>_xlfn.XLOOKUP(Sales[[#This Row],[ProductKey]], Products!$A:$A, Products!$J:$J)</f>
        <v>1105.81</v>
      </c>
      <c r="K3016">
        <f>_xlfn.XLOOKUP(Sales[[#This Row],[ProductKey]], Products!$A:$A, Products!$K:$K)</f>
        <v>2049.0981999999999</v>
      </c>
      <c r="L3016" s="1">
        <f>Sales[[#This Row],[ProductPrice]]*Sales[[#This Row],[OrderQuantity]]</f>
        <v>2049.0981999999999</v>
      </c>
      <c r="M3016" s="1">
        <f>Sales[[#This Row],[OrderQuantity]]</f>
        <v>1</v>
      </c>
      <c r="N3016" s="1">
        <f>1</f>
        <v>1</v>
      </c>
      <c r="O3016" s="1">
        <f>Sales[[#This Row],[TotalSales]]-Sales[[#This Row],[TotalCost]]</f>
        <v>943.28819999999996</v>
      </c>
      <c r="P3016" s="1">
        <f>Sales[[#This Row],[ProductCost]]*Sales[[#This Row],[OrderQuantity]]</f>
        <v>1105.81</v>
      </c>
      <c r="Q3016" s="1" t="str">
        <f>VLOOKUP(Sales[[#This Row],[ProductKey]], Products!$A$2:$D$1000, 4, FALSE)</f>
        <v>Mountain-200 Black, 38</v>
      </c>
    </row>
    <row r="3017" spans="1:17" x14ac:dyDescent="0.25">
      <c r="A3017" s="2">
        <v>37992</v>
      </c>
      <c r="B3017" s="1" t="s">
        <v>7769</v>
      </c>
      <c r="C3017">
        <v>580</v>
      </c>
      <c r="D3017">
        <v>19287</v>
      </c>
      <c r="E3017">
        <v>7</v>
      </c>
      <c r="F3017">
        <v>1</v>
      </c>
      <c r="G3017">
        <v>1</v>
      </c>
      <c r="H3017" s="2">
        <v>43106</v>
      </c>
      <c r="I3017" t="str">
        <f>VLOOKUP(Sales[[#This Row],[TerritoryKey]], Territories[], 2, FALSE)</f>
        <v>France</v>
      </c>
      <c r="J3017">
        <f>_xlfn.XLOOKUP(Sales[[#This Row],[ProductKey]], Products!$A:$A, Products!$J:$J)</f>
        <v>1082.51</v>
      </c>
      <c r="K3017">
        <f>_xlfn.XLOOKUP(Sales[[#This Row],[ProductKey]], Products!$A:$A, Products!$K:$K)</f>
        <v>1700.99</v>
      </c>
      <c r="L3017" s="1">
        <f>Sales[[#This Row],[ProductPrice]]*Sales[[#This Row],[OrderQuantity]]</f>
        <v>1700.99</v>
      </c>
      <c r="M3017" s="1">
        <f>Sales[[#This Row],[OrderQuantity]]</f>
        <v>1</v>
      </c>
      <c r="N3017" s="1">
        <f>1</f>
        <v>1</v>
      </c>
      <c r="O3017" s="1">
        <f>Sales[[#This Row],[TotalSales]]-Sales[[#This Row],[TotalCost]]</f>
        <v>618.48</v>
      </c>
      <c r="P3017" s="1">
        <f>Sales[[#This Row],[ProductCost]]*Sales[[#This Row],[OrderQuantity]]</f>
        <v>1082.51</v>
      </c>
      <c r="Q3017" s="1" t="str">
        <f>VLOOKUP(Sales[[#This Row],[ProductKey]], Products!$A$2:$D$1000, 4, FALSE)</f>
        <v>Road-350-W Yellow, 40</v>
      </c>
    </row>
    <row r="3018" spans="1:17" x14ac:dyDescent="0.25">
      <c r="A3018" s="2">
        <v>37991</v>
      </c>
      <c r="B3018" s="1" t="s">
        <v>7827</v>
      </c>
      <c r="C3018">
        <v>575</v>
      </c>
      <c r="D3018">
        <v>25463</v>
      </c>
      <c r="E3018">
        <v>7</v>
      </c>
      <c r="F3018">
        <v>1</v>
      </c>
      <c r="G3018">
        <v>1</v>
      </c>
      <c r="H3018" s="2">
        <v>43105</v>
      </c>
      <c r="I3018" t="str">
        <f>VLOOKUP(Sales[[#This Row],[TerritoryKey]], Territories[], 2, FALSE)</f>
        <v>France</v>
      </c>
      <c r="J3018">
        <f>_xlfn.XLOOKUP(Sales[[#This Row],[ProductKey]], Products!$A:$A, Products!$J:$J)</f>
        <v>1481.9378999999999</v>
      </c>
      <c r="K3018">
        <f>_xlfn.XLOOKUP(Sales[[#This Row],[ProductKey]], Products!$A:$A, Products!$K:$K)</f>
        <v>2384.0700000000002</v>
      </c>
      <c r="L3018" s="1">
        <f>Sales[[#This Row],[ProductPrice]]*Sales[[#This Row],[OrderQuantity]]</f>
        <v>2384.0700000000002</v>
      </c>
      <c r="M3018" s="1">
        <f>Sales[[#This Row],[OrderQuantity]]</f>
        <v>1</v>
      </c>
      <c r="N3018" s="1">
        <f>1</f>
        <v>1</v>
      </c>
      <c r="O3018" s="1">
        <f>Sales[[#This Row],[TotalSales]]-Sales[[#This Row],[TotalCost]]</f>
        <v>902.13210000000026</v>
      </c>
      <c r="P3018" s="1">
        <f>Sales[[#This Row],[ProductCost]]*Sales[[#This Row],[OrderQuantity]]</f>
        <v>1481.9378999999999</v>
      </c>
      <c r="Q3018" s="1" t="str">
        <f>VLOOKUP(Sales[[#This Row],[ProductKey]], Products!$A$2:$D$1000, 4, FALSE)</f>
        <v>Touring-1000 Blue, 54</v>
      </c>
    </row>
    <row r="3019" spans="1:17" x14ac:dyDescent="0.25">
      <c r="A3019" s="2">
        <v>38235</v>
      </c>
      <c r="B3019" s="1" t="s">
        <v>7896</v>
      </c>
      <c r="C3019">
        <v>585</v>
      </c>
      <c r="D3019">
        <v>28368</v>
      </c>
      <c r="E3019">
        <v>7</v>
      </c>
      <c r="F3019">
        <v>1</v>
      </c>
      <c r="G3019">
        <v>1</v>
      </c>
      <c r="H3019" s="2">
        <v>43348</v>
      </c>
      <c r="I3019" t="str">
        <f>VLOOKUP(Sales[[#This Row],[TerritoryKey]], Territories[], 2, FALSE)</f>
        <v>France</v>
      </c>
      <c r="J3019">
        <f>_xlfn.XLOOKUP(Sales[[#This Row],[ProductKey]], Products!$A:$A, Products!$J:$J)</f>
        <v>461.44479999999999</v>
      </c>
      <c r="K3019">
        <f>_xlfn.XLOOKUP(Sales[[#This Row],[ProductKey]], Products!$A:$A, Products!$K:$K)</f>
        <v>742.35</v>
      </c>
      <c r="L3019" s="1">
        <f>Sales[[#This Row],[ProductPrice]]*Sales[[#This Row],[OrderQuantity]]</f>
        <v>742.35</v>
      </c>
      <c r="M3019" s="1">
        <f>Sales[[#This Row],[OrderQuantity]]</f>
        <v>1</v>
      </c>
      <c r="N3019" s="1">
        <f>1</f>
        <v>1</v>
      </c>
      <c r="O3019" s="1">
        <f>Sales[[#This Row],[TotalSales]]-Sales[[#This Row],[TotalCost]]</f>
        <v>280.90520000000004</v>
      </c>
      <c r="P3019" s="1">
        <f>Sales[[#This Row],[ProductCost]]*Sales[[#This Row],[OrderQuantity]]</f>
        <v>461.44479999999999</v>
      </c>
      <c r="Q3019" s="1" t="str">
        <f>VLOOKUP(Sales[[#This Row],[ProductKey]], Products!$A$2:$D$1000, 4, FALSE)</f>
        <v>Touring-3000 Blue, 44</v>
      </c>
    </row>
    <row r="3020" spans="1:17" x14ac:dyDescent="0.25">
      <c r="A3020" s="2">
        <v>37906</v>
      </c>
      <c r="B3020" s="1" t="s">
        <v>1250</v>
      </c>
      <c r="C3020">
        <v>352</v>
      </c>
      <c r="D3020">
        <v>15491</v>
      </c>
      <c r="E3020">
        <v>5</v>
      </c>
      <c r="F3020">
        <v>1</v>
      </c>
      <c r="G3020">
        <v>1</v>
      </c>
      <c r="H3020" s="2">
        <v>43020</v>
      </c>
      <c r="I3020" t="str">
        <f>VLOOKUP(Sales[[#This Row],[TerritoryKey]], Territories[], 2, FALSE)</f>
        <v>Southeast</v>
      </c>
      <c r="J3020">
        <f>_xlfn.XLOOKUP(Sales[[#This Row],[ProductKey]], Products!$A:$A, Products!$J:$J)</f>
        <v>1117.8559</v>
      </c>
      <c r="K3020">
        <f>_xlfn.XLOOKUP(Sales[[#This Row],[ProductKey]], Products!$A:$A, Products!$K:$K)</f>
        <v>2071.4196000000002</v>
      </c>
      <c r="L3020" s="1">
        <f>Sales[[#This Row],[ProductPrice]]*Sales[[#This Row],[OrderQuantity]]</f>
        <v>2071.4196000000002</v>
      </c>
      <c r="M3020" s="1">
        <f>Sales[[#This Row],[OrderQuantity]]</f>
        <v>1</v>
      </c>
      <c r="N3020" s="1">
        <f>1</f>
        <v>1</v>
      </c>
      <c r="O3020" s="1">
        <f>Sales[[#This Row],[TotalSales]]-Sales[[#This Row],[TotalCost]]</f>
        <v>953.56370000000015</v>
      </c>
      <c r="P3020" s="1">
        <f>Sales[[#This Row],[ProductCost]]*Sales[[#This Row],[OrderQuantity]]</f>
        <v>1117.8559</v>
      </c>
      <c r="Q3020" s="1" t="str">
        <f>VLOOKUP(Sales[[#This Row],[ProductKey]], Products!$A$2:$D$1000, 4, FALSE)</f>
        <v>Mountain-200 Silver, 38</v>
      </c>
    </row>
    <row r="3021" spans="1:17" x14ac:dyDescent="0.25">
      <c r="A3021" s="2">
        <v>37844</v>
      </c>
      <c r="B3021" s="1" t="s">
        <v>2018</v>
      </c>
      <c r="C3021">
        <v>489</v>
      </c>
      <c r="D3021">
        <v>11676</v>
      </c>
      <c r="E3021">
        <v>3</v>
      </c>
      <c r="F3021">
        <v>1</v>
      </c>
      <c r="G3021">
        <v>1</v>
      </c>
      <c r="H3021" s="2">
        <v>42958</v>
      </c>
      <c r="I3021" t="str">
        <f>VLOOKUP(Sales[[#This Row],[TerritoryKey]], Territories[], 2, FALSE)</f>
        <v>Central</v>
      </c>
      <c r="J3021">
        <f>_xlfn.XLOOKUP(Sales[[#This Row],[ProductKey]], Products!$A:$A, Products!$J:$J)</f>
        <v>41.572299999999998</v>
      </c>
      <c r="K3021">
        <f>_xlfn.XLOOKUP(Sales[[#This Row],[ProductKey]], Products!$A:$A, Products!$K:$K)</f>
        <v>53.99</v>
      </c>
      <c r="L3021" s="1">
        <f>Sales[[#This Row],[ProductPrice]]*Sales[[#This Row],[OrderQuantity]]</f>
        <v>53.99</v>
      </c>
      <c r="M3021" s="1">
        <f>Sales[[#This Row],[OrderQuantity]]</f>
        <v>1</v>
      </c>
      <c r="N3021" s="1">
        <f>1</f>
        <v>1</v>
      </c>
      <c r="O3021" s="1">
        <f>Sales[[#This Row],[TotalSales]]-Sales[[#This Row],[TotalCost]]</f>
        <v>12.417700000000004</v>
      </c>
      <c r="P3021" s="1">
        <f>Sales[[#This Row],[ProductCost]]*Sales[[#This Row],[OrderQuantity]]</f>
        <v>41.572299999999998</v>
      </c>
      <c r="Q3021" s="1" t="str">
        <f>VLOOKUP(Sales[[#This Row],[ProductKey]], Products!$A$2:$D$1000, 4, FALSE)</f>
        <v>Short-Sleeve Classic Jersey, M</v>
      </c>
    </row>
    <row r="3022" spans="1:17" x14ac:dyDescent="0.25">
      <c r="A3022" s="2">
        <v>38078</v>
      </c>
      <c r="B3022" s="1" t="s">
        <v>4324</v>
      </c>
      <c r="C3022">
        <v>537</v>
      </c>
      <c r="D3022">
        <v>13099</v>
      </c>
      <c r="E3022">
        <v>5</v>
      </c>
      <c r="F3022">
        <v>1</v>
      </c>
      <c r="G3022">
        <v>1</v>
      </c>
      <c r="H3022" s="2">
        <v>43191</v>
      </c>
      <c r="I3022" t="str">
        <f>VLOOKUP(Sales[[#This Row],[TerritoryKey]], Territories[], 2, FALSE)</f>
        <v>Southeast</v>
      </c>
      <c r="J3022">
        <f>_xlfn.XLOOKUP(Sales[[#This Row],[ProductKey]], Products!$A:$A, Products!$J:$J)</f>
        <v>13.09</v>
      </c>
      <c r="K3022">
        <f>_xlfn.XLOOKUP(Sales[[#This Row],[ProductKey]], Products!$A:$A, Products!$K:$K)</f>
        <v>35</v>
      </c>
      <c r="L3022" s="1">
        <f>Sales[[#This Row],[ProductPrice]]*Sales[[#This Row],[OrderQuantity]]</f>
        <v>35</v>
      </c>
      <c r="M3022" s="1">
        <f>Sales[[#This Row],[OrderQuantity]]</f>
        <v>1</v>
      </c>
      <c r="N3022" s="1">
        <f>1</f>
        <v>1</v>
      </c>
      <c r="O3022" s="1">
        <f>Sales[[#This Row],[TotalSales]]-Sales[[#This Row],[TotalCost]]</f>
        <v>21.91</v>
      </c>
      <c r="P3022" s="1">
        <f>Sales[[#This Row],[ProductCost]]*Sales[[#This Row],[OrderQuantity]]</f>
        <v>13.09</v>
      </c>
      <c r="Q3022" s="1" t="str">
        <f>VLOOKUP(Sales[[#This Row],[ProductKey]], Products!$A$2:$D$1000, 4, FALSE)</f>
        <v>HL Mountain Tire</v>
      </c>
    </row>
    <row r="3023" spans="1:17" x14ac:dyDescent="0.25">
      <c r="A3023" s="2">
        <v>38078</v>
      </c>
      <c r="B3023" s="1" t="s">
        <v>4417</v>
      </c>
      <c r="C3023">
        <v>574</v>
      </c>
      <c r="D3023">
        <v>27281</v>
      </c>
      <c r="E3023">
        <v>5</v>
      </c>
      <c r="F3023">
        <v>1</v>
      </c>
      <c r="G3023">
        <v>1</v>
      </c>
      <c r="H3023" s="2">
        <v>43191</v>
      </c>
      <c r="I3023" t="str">
        <f>VLOOKUP(Sales[[#This Row],[TerritoryKey]], Territories[], 2, FALSE)</f>
        <v>Southeast</v>
      </c>
      <c r="J3023">
        <f>_xlfn.XLOOKUP(Sales[[#This Row],[ProductKey]], Products!$A:$A, Products!$J:$J)</f>
        <v>1481.9378999999999</v>
      </c>
      <c r="K3023">
        <f>_xlfn.XLOOKUP(Sales[[#This Row],[ProductKey]], Products!$A:$A, Products!$K:$K)</f>
        <v>2384.0700000000002</v>
      </c>
      <c r="L3023" s="1">
        <f>Sales[[#This Row],[ProductPrice]]*Sales[[#This Row],[OrderQuantity]]</f>
        <v>2384.0700000000002</v>
      </c>
      <c r="M3023" s="1">
        <f>Sales[[#This Row],[OrderQuantity]]</f>
        <v>1</v>
      </c>
      <c r="N3023" s="1">
        <f>1</f>
        <v>1</v>
      </c>
      <c r="O3023" s="1">
        <f>Sales[[#This Row],[TotalSales]]-Sales[[#This Row],[TotalCost]]</f>
        <v>902.13210000000026</v>
      </c>
      <c r="P3023" s="1">
        <f>Sales[[#This Row],[ProductCost]]*Sales[[#This Row],[OrderQuantity]]</f>
        <v>1481.9378999999999</v>
      </c>
      <c r="Q3023" s="1" t="str">
        <f>VLOOKUP(Sales[[#This Row],[ProductKey]], Products!$A$2:$D$1000, 4, FALSE)</f>
        <v>Touring-1000 Blue, 50</v>
      </c>
    </row>
    <row r="3024" spans="1:17" x14ac:dyDescent="0.25">
      <c r="A3024" s="2">
        <v>38233</v>
      </c>
      <c r="B3024" s="1" t="s">
        <v>5729</v>
      </c>
      <c r="C3024">
        <v>358</v>
      </c>
      <c r="D3024">
        <v>16916</v>
      </c>
      <c r="E3024">
        <v>5</v>
      </c>
      <c r="F3024">
        <v>1</v>
      </c>
      <c r="G3024">
        <v>1</v>
      </c>
      <c r="H3024" s="2">
        <v>43346</v>
      </c>
      <c r="I3024" t="str">
        <f>VLOOKUP(Sales[[#This Row],[TerritoryKey]], Territories[], 2, FALSE)</f>
        <v>Southeast</v>
      </c>
      <c r="J3024">
        <f>_xlfn.XLOOKUP(Sales[[#This Row],[ProductKey]], Products!$A:$A, Products!$J:$J)</f>
        <v>1105.81</v>
      </c>
      <c r="K3024">
        <f>_xlfn.XLOOKUP(Sales[[#This Row],[ProductKey]], Products!$A:$A, Products!$K:$K)</f>
        <v>2049.0981999999999</v>
      </c>
      <c r="L3024" s="1">
        <f>Sales[[#This Row],[ProductPrice]]*Sales[[#This Row],[OrderQuantity]]</f>
        <v>2049.0981999999999</v>
      </c>
      <c r="M3024" s="1">
        <f>Sales[[#This Row],[OrderQuantity]]</f>
        <v>1</v>
      </c>
      <c r="N3024" s="1">
        <f>1</f>
        <v>1</v>
      </c>
      <c r="O3024" s="1">
        <f>Sales[[#This Row],[TotalSales]]-Sales[[#This Row],[TotalCost]]</f>
        <v>943.28819999999996</v>
      </c>
      <c r="P3024" s="1">
        <f>Sales[[#This Row],[ProductCost]]*Sales[[#This Row],[OrderQuantity]]</f>
        <v>1105.81</v>
      </c>
      <c r="Q3024" s="1" t="str">
        <f>VLOOKUP(Sales[[#This Row],[ProductKey]], Products!$A$2:$D$1000, 4, FALSE)</f>
        <v>Mountain-200 Black, 38</v>
      </c>
    </row>
    <row r="3025" spans="1:17" x14ac:dyDescent="0.25">
      <c r="A3025" s="2">
        <v>37812</v>
      </c>
      <c r="B3025" s="1" t="s">
        <v>47</v>
      </c>
      <c r="C3025">
        <v>464</v>
      </c>
      <c r="D3025">
        <v>22672</v>
      </c>
      <c r="E3025">
        <v>10</v>
      </c>
      <c r="F3025">
        <v>1</v>
      </c>
      <c r="G3025">
        <v>2</v>
      </c>
      <c r="H3025" s="2">
        <v>42926</v>
      </c>
      <c r="I3025" t="str">
        <f>VLOOKUP(Sales[[#This Row],[TerritoryKey]], Territories[], 2, FALSE)</f>
        <v>United Kingdom</v>
      </c>
      <c r="J3025">
        <f>_xlfn.XLOOKUP(Sales[[#This Row],[ProductKey]], Products!$A:$A, Products!$J:$J)</f>
        <v>9.7135999999999996</v>
      </c>
      <c r="K3025">
        <f>_xlfn.XLOOKUP(Sales[[#This Row],[ProductKey]], Products!$A:$A, Products!$K:$K)</f>
        <v>23.548100000000002</v>
      </c>
      <c r="L3025" s="1">
        <f>Sales[[#This Row],[ProductPrice]]*Sales[[#This Row],[OrderQuantity]]</f>
        <v>47.096200000000003</v>
      </c>
      <c r="M3025" s="1">
        <f>Sales[[#This Row],[OrderQuantity]]</f>
        <v>2</v>
      </c>
      <c r="N3025" s="1">
        <f>1</f>
        <v>1</v>
      </c>
      <c r="O3025" s="1">
        <f>Sales[[#This Row],[TotalSales]]-Sales[[#This Row],[TotalCost]]</f>
        <v>27.669000000000004</v>
      </c>
      <c r="P3025" s="1">
        <f>Sales[[#This Row],[ProductCost]]*Sales[[#This Row],[OrderQuantity]]</f>
        <v>19.427199999999999</v>
      </c>
      <c r="Q3025" s="1" t="str">
        <f>VLOOKUP(Sales[[#This Row],[ProductKey]], Products!$A$2:$D$1000, 4, FALSE)</f>
        <v>Half-Finger Gloves, M</v>
      </c>
    </row>
    <row r="3026" spans="1:17" x14ac:dyDescent="0.25">
      <c r="A3026" s="2">
        <v>37662</v>
      </c>
      <c r="B3026" s="1" t="s">
        <v>108</v>
      </c>
      <c r="C3026">
        <v>223</v>
      </c>
      <c r="D3026">
        <v>18270</v>
      </c>
      <c r="E3026">
        <v>9</v>
      </c>
      <c r="F3026">
        <v>1</v>
      </c>
      <c r="G3026">
        <v>2</v>
      </c>
      <c r="H3026" s="2">
        <v>42776</v>
      </c>
      <c r="I3026" t="str">
        <f>VLOOKUP(Sales[[#This Row],[TerritoryKey]], Territories[], 2, FALSE)</f>
        <v>Australia</v>
      </c>
      <c r="J3026">
        <f>_xlfn.XLOOKUP(Sales[[#This Row],[ProductKey]], Products!$A:$A, Products!$J:$J)</f>
        <v>5.7051999999999996</v>
      </c>
      <c r="K3026">
        <f>_xlfn.XLOOKUP(Sales[[#This Row],[ProductKey]], Products!$A:$A, Products!$K:$K)</f>
        <v>8.6441999999999997</v>
      </c>
      <c r="L3026" s="1">
        <f>Sales[[#This Row],[ProductPrice]]*Sales[[#This Row],[OrderQuantity]]</f>
        <v>17.288399999999999</v>
      </c>
      <c r="M3026" s="1">
        <f>Sales[[#This Row],[OrderQuantity]]</f>
        <v>2</v>
      </c>
      <c r="N3026" s="1">
        <f>1</f>
        <v>1</v>
      </c>
      <c r="O3026" s="1">
        <f>Sales[[#This Row],[TotalSales]]-Sales[[#This Row],[TotalCost]]</f>
        <v>5.8780000000000001</v>
      </c>
      <c r="P3026" s="1">
        <f>Sales[[#This Row],[ProductCost]]*Sales[[#This Row],[OrderQuantity]]</f>
        <v>11.410399999999999</v>
      </c>
      <c r="Q3026" s="1" t="str">
        <f>VLOOKUP(Sales[[#This Row],[ProductKey]], Products!$A$2:$D$1000, 4, FALSE)</f>
        <v>AWC Logo Cap</v>
      </c>
    </row>
    <row r="3027" spans="1:17" x14ac:dyDescent="0.25">
      <c r="A3027" s="2">
        <v>37966</v>
      </c>
      <c r="B3027" s="1" t="s">
        <v>114</v>
      </c>
      <c r="C3027">
        <v>223</v>
      </c>
      <c r="D3027">
        <v>13284</v>
      </c>
      <c r="E3027">
        <v>6</v>
      </c>
      <c r="F3027">
        <v>1</v>
      </c>
      <c r="G3027">
        <v>2</v>
      </c>
      <c r="H3027" s="2">
        <v>43080</v>
      </c>
      <c r="I3027" t="str">
        <f>VLOOKUP(Sales[[#This Row],[TerritoryKey]], Territories[], 2, FALSE)</f>
        <v>Canada</v>
      </c>
      <c r="J3027">
        <f>_xlfn.XLOOKUP(Sales[[#This Row],[ProductKey]], Products!$A:$A, Products!$J:$J)</f>
        <v>5.7051999999999996</v>
      </c>
      <c r="K3027">
        <f>_xlfn.XLOOKUP(Sales[[#This Row],[ProductKey]], Products!$A:$A, Products!$K:$K)</f>
        <v>8.6441999999999997</v>
      </c>
      <c r="L3027" s="1">
        <f>Sales[[#This Row],[ProductPrice]]*Sales[[#This Row],[OrderQuantity]]</f>
        <v>17.288399999999999</v>
      </c>
      <c r="M3027" s="1">
        <f>Sales[[#This Row],[OrderQuantity]]</f>
        <v>2</v>
      </c>
      <c r="N3027" s="1">
        <f>1</f>
        <v>1</v>
      </c>
      <c r="O3027" s="1">
        <f>Sales[[#This Row],[TotalSales]]-Sales[[#This Row],[TotalCost]]</f>
        <v>5.8780000000000001</v>
      </c>
      <c r="P3027" s="1">
        <f>Sales[[#This Row],[ProductCost]]*Sales[[#This Row],[OrderQuantity]]</f>
        <v>11.410399999999999</v>
      </c>
      <c r="Q3027" s="1" t="str">
        <f>VLOOKUP(Sales[[#This Row],[ProductKey]], Products!$A$2:$D$1000, 4, FALSE)</f>
        <v>AWC Logo Cap</v>
      </c>
    </row>
    <row r="3028" spans="1:17" x14ac:dyDescent="0.25">
      <c r="A3028" s="2">
        <v>37782</v>
      </c>
      <c r="B3028" s="1" t="s">
        <v>144</v>
      </c>
      <c r="C3028">
        <v>223</v>
      </c>
      <c r="D3028">
        <v>17567</v>
      </c>
      <c r="E3028">
        <v>4</v>
      </c>
      <c r="F3028">
        <v>1</v>
      </c>
      <c r="G3028">
        <v>2</v>
      </c>
      <c r="H3028" s="2">
        <v>42896</v>
      </c>
      <c r="I3028" t="str">
        <f>VLOOKUP(Sales[[#This Row],[TerritoryKey]], Territories[], 2, FALSE)</f>
        <v>Southwest</v>
      </c>
      <c r="J3028">
        <f>_xlfn.XLOOKUP(Sales[[#This Row],[ProductKey]], Products!$A:$A, Products!$J:$J)</f>
        <v>5.7051999999999996</v>
      </c>
      <c r="K3028">
        <f>_xlfn.XLOOKUP(Sales[[#This Row],[ProductKey]], Products!$A:$A, Products!$K:$K)</f>
        <v>8.6441999999999997</v>
      </c>
      <c r="L3028" s="1">
        <f>Sales[[#This Row],[ProductPrice]]*Sales[[#This Row],[OrderQuantity]]</f>
        <v>17.288399999999999</v>
      </c>
      <c r="M3028" s="1">
        <f>Sales[[#This Row],[OrderQuantity]]</f>
        <v>2</v>
      </c>
      <c r="N3028" s="1">
        <f>1</f>
        <v>1</v>
      </c>
      <c r="O3028" s="1">
        <f>Sales[[#This Row],[TotalSales]]-Sales[[#This Row],[TotalCost]]</f>
        <v>5.8780000000000001</v>
      </c>
      <c r="P3028" s="1">
        <f>Sales[[#This Row],[ProductCost]]*Sales[[#This Row],[OrderQuantity]]</f>
        <v>11.410399999999999</v>
      </c>
      <c r="Q3028" s="1" t="str">
        <f>VLOOKUP(Sales[[#This Row],[ProductKey]], Products!$A$2:$D$1000, 4, FALSE)</f>
        <v>AWC Logo Cap</v>
      </c>
    </row>
    <row r="3029" spans="1:17" x14ac:dyDescent="0.25">
      <c r="A3029" s="2">
        <v>37966</v>
      </c>
      <c r="B3029" s="1" t="s">
        <v>185</v>
      </c>
      <c r="C3029">
        <v>480</v>
      </c>
      <c r="D3029">
        <v>11643</v>
      </c>
      <c r="E3029">
        <v>1</v>
      </c>
      <c r="F3029">
        <v>1</v>
      </c>
      <c r="G3029">
        <v>2</v>
      </c>
      <c r="H3029" s="2">
        <v>43080</v>
      </c>
      <c r="I3029" t="str">
        <f>VLOOKUP(Sales[[#This Row],[TerritoryKey]], Territories[], 2, FALSE)</f>
        <v>Northwest</v>
      </c>
      <c r="J3029">
        <f>_xlfn.XLOOKUP(Sales[[#This Row],[ProductKey]], Products!$A:$A, Products!$J:$J)</f>
        <v>0.85650000000000004</v>
      </c>
      <c r="K3029">
        <f>_xlfn.XLOOKUP(Sales[[#This Row],[ProductKey]], Products!$A:$A, Products!$K:$K)</f>
        <v>2.29</v>
      </c>
      <c r="L3029" s="1">
        <f>Sales[[#This Row],[ProductPrice]]*Sales[[#This Row],[OrderQuantity]]</f>
        <v>4.58</v>
      </c>
      <c r="M3029" s="1">
        <f>Sales[[#This Row],[OrderQuantity]]</f>
        <v>2</v>
      </c>
      <c r="N3029" s="1">
        <f>1</f>
        <v>1</v>
      </c>
      <c r="O3029" s="1">
        <f>Sales[[#This Row],[TotalSales]]-Sales[[#This Row],[TotalCost]]</f>
        <v>2.867</v>
      </c>
      <c r="P3029" s="1">
        <f>Sales[[#This Row],[ProductCost]]*Sales[[#This Row],[OrderQuantity]]</f>
        <v>1.7130000000000001</v>
      </c>
      <c r="Q3029" s="1" t="str">
        <f>VLOOKUP(Sales[[#This Row],[ProductKey]], Products!$A$2:$D$1000, 4, FALSE)</f>
        <v>Patch Kit/8 Patches</v>
      </c>
    </row>
    <row r="3030" spans="1:17" x14ac:dyDescent="0.25">
      <c r="A3030" s="2">
        <v>37631</v>
      </c>
      <c r="B3030" s="1" t="s">
        <v>195</v>
      </c>
      <c r="C3030">
        <v>539</v>
      </c>
      <c r="D3030">
        <v>16266</v>
      </c>
      <c r="E3030">
        <v>7</v>
      </c>
      <c r="F3030">
        <v>1</v>
      </c>
      <c r="G3030">
        <v>2</v>
      </c>
      <c r="H3030" s="2">
        <v>42745</v>
      </c>
      <c r="I3030" t="str">
        <f>VLOOKUP(Sales[[#This Row],[TerritoryKey]], Territories[], 2, FALSE)</f>
        <v>France</v>
      </c>
      <c r="J3030">
        <f>_xlfn.XLOOKUP(Sales[[#This Row],[ProductKey]], Products!$A:$A, Products!$J:$J)</f>
        <v>9.3462999999999994</v>
      </c>
      <c r="K3030">
        <f>_xlfn.XLOOKUP(Sales[[#This Row],[ProductKey]], Products!$A:$A, Products!$K:$K)</f>
        <v>24.99</v>
      </c>
      <c r="L3030" s="1">
        <f>Sales[[#This Row],[ProductPrice]]*Sales[[#This Row],[OrderQuantity]]</f>
        <v>49.98</v>
      </c>
      <c r="M3030" s="1">
        <f>Sales[[#This Row],[OrderQuantity]]</f>
        <v>2</v>
      </c>
      <c r="N3030" s="1">
        <f>1</f>
        <v>1</v>
      </c>
      <c r="O3030" s="1">
        <f>Sales[[#This Row],[TotalSales]]-Sales[[#This Row],[TotalCost]]</f>
        <v>31.287399999999998</v>
      </c>
      <c r="P3030" s="1">
        <f>Sales[[#This Row],[ProductCost]]*Sales[[#This Row],[OrderQuantity]]</f>
        <v>18.692599999999999</v>
      </c>
      <c r="Q3030" s="1" t="str">
        <f>VLOOKUP(Sales[[#This Row],[ProductKey]], Products!$A$2:$D$1000, 4, FALSE)</f>
        <v>ML Road Tire</v>
      </c>
    </row>
    <row r="3031" spans="1:17" x14ac:dyDescent="0.25">
      <c r="A3031" s="2">
        <v>37783</v>
      </c>
      <c r="B3031" s="1" t="s">
        <v>198</v>
      </c>
      <c r="C3031">
        <v>223</v>
      </c>
      <c r="D3031">
        <v>11369</v>
      </c>
      <c r="E3031">
        <v>9</v>
      </c>
      <c r="F3031">
        <v>1</v>
      </c>
      <c r="G3031">
        <v>2</v>
      </c>
      <c r="H3031" s="2">
        <v>42897</v>
      </c>
      <c r="I3031" t="str">
        <f>VLOOKUP(Sales[[#This Row],[TerritoryKey]], Territories[], 2, FALSE)</f>
        <v>Australia</v>
      </c>
      <c r="J3031">
        <f>_xlfn.XLOOKUP(Sales[[#This Row],[ProductKey]], Products!$A:$A, Products!$J:$J)</f>
        <v>5.7051999999999996</v>
      </c>
      <c r="K3031">
        <f>_xlfn.XLOOKUP(Sales[[#This Row],[ProductKey]], Products!$A:$A, Products!$K:$K)</f>
        <v>8.6441999999999997</v>
      </c>
      <c r="L3031" s="1">
        <f>Sales[[#This Row],[ProductPrice]]*Sales[[#This Row],[OrderQuantity]]</f>
        <v>17.288399999999999</v>
      </c>
      <c r="M3031" s="1">
        <f>Sales[[#This Row],[OrderQuantity]]</f>
        <v>2</v>
      </c>
      <c r="N3031" s="1">
        <f>1</f>
        <v>1</v>
      </c>
      <c r="O3031" s="1">
        <f>Sales[[#This Row],[TotalSales]]-Sales[[#This Row],[TotalCost]]</f>
        <v>5.8780000000000001</v>
      </c>
      <c r="P3031" s="1">
        <f>Sales[[#This Row],[ProductCost]]*Sales[[#This Row],[OrderQuantity]]</f>
        <v>11.410399999999999</v>
      </c>
      <c r="Q3031" s="1" t="str">
        <f>VLOOKUP(Sales[[#This Row],[ProductKey]], Products!$A$2:$D$1000, 4, FALSE)</f>
        <v>AWC Logo Cap</v>
      </c>
    </row>
    <row r="3032" spans="1:17" x14ac:dyDescent="0.25">
      <c r="A3032" s="2">
        <v>37875</v>
      </c>
      <c r="B3032" s="1" t="s">
        <v>269</v>
      </c>
      <c r="C3032">
        <v>462</v>
      </c>
      <c r="D3032">
        <v>13245</v>
      </c>
      <c r="E3032">
        <v>1</v>
      </c>
      <c r="F3032">
        <v>1</v>
      </c>
      <c r="G3032">
        <v>2</v>
      </c>
      <c r="H3032" s="2">
        <v>42989</v>
      </c>
      <c r="I3032" t="str">
        <f>VLOOKUP(Sales[[#This Row],[TerritoryKey]], Territories[], 2, FALSE)</f>
        <v>Northwest</v>
      </c>
      <c r="J3032">
        <f>_xlfn.XLOOKUP(Sales[[#This Row],[ProductKey]], Products!$A:$A, Products!$J:$J)</f>
        <v>9.7135999999999996</v>
      </c>
      <c r="K3032">
        <f>_xlfn.XLOOKUP(Sales[[#This Row],[ProductKey]], Products!$A:$A, Products!$K:$K)</f>
        <v>23.548100000000002</v>
      </c>
      <c r="L3032" s="1">
        <f>Sales[[#This Row],[ProductPrice]]*Sales[[#This Row],[OrderQuantity]]</f>
        <v>47.096200000000003</v>
      </c>
      <c r="M3032" s="1">
        <f>Sales[[#This Row],[OrderQuantity]]</f>
        <v>2</v>
      </c>
      <c r="N3032" s="1">
        <f>1</f>
        <v>1</v>
      </c>
      <c r="O3032" s="1">
        <f>Sales[[#This Row],[TotalSales]]-Sales[[#This Row],[TotalCost]]</f>
        <v>27.669000000000004</v>
      </c>
      <c r="P3032" s="1">
        <f>Sales[[#This Row],[ProductCost]]*Sales[[#This Row],[OrderQuantity]]</f>
        <v>19.427199999999999</v>
      </c>
      <c r="Q3032" s="1" t="str">
        <f>VLOOKUP(Sales[[#This Row],[ProductKey]], Products!$A$2:$D$1000, 4, FALSE)</f>
        <v>Half-Finger Gloves, S</v>
      </c>
    </row>
    <row r="3033" spans="1:17" x14ac:dyDescent="0.25">
      <c r="A3033" s="2">
        <v>37663</v>
      </c>
      <c r="B3033" s="1" t="s">
        <v>433</v>
      </c>
      <c r="C3033">
        <v>480</v>
      </c>
      <c r="D3033">
        <v>11253</v>
      </c>
      <c r="E3033">
        <v>6</v>
      </c>
      <c r="F3033">
        <v>1</v>
      </c>
      <c r="G3033">
        <v>2</v>
      </c>
      <c r="H3033" s="2">
        <v>42777</v>
      </c>
      <c r="I3033" t="str">
        <f>VLOOKUP(Sales[[#This Row],[TerritoryKey]], Territories[], 2, FALSE)</f>
        <v>Canada</v>
      </c>
      <c r="J3033">
        <f>_xlfn.XLOOKUP(Sales[[#This Row],[ProductKey]], Products!$A:$A, Products!$J:$J)</f>
        <v>0.85650000000000004</v>
      </c>
      <c r="K3033">
        <f>_xlfn.XLOOKUP(Sales[[#This Row],[ProductKey]], Products!$A:$A, Products!$K:$K)</f>
        <v>2.29</v>
      </c>
      <c r="L3033" s="1">
        <f>Sales[[#This Row],[ProductPrice]]*Sales[[#This Row],[OrderQuantity]]</f>
        <v>4.58</v>
      </c>
      <c r="M3033" s="1">
        <f>Sales[[#This Row],[OrderQuantity]]</f>
        <v>2</v>
      </c>
      <c r="N3033" s="1">
        <f>1</f>
        <v>1</v>
      </c>
      <c r="O3033" s="1">
        <f>Sales[[#This Row],[TotalSales]]-Sales[[#This Row],[TotalCost]]</f>
        <v>2.867</v>
      </c>
      <c r="P3033" s="1">
        <f>Sales[[#This Row],[ProductCost]]*Sales[[#This Row],[OrderQuantity]]</f>
        <v>1.7130000000000001</v>
      </c>
      <c r="Q3033" s="1" t="str">
        <f>VLOOKUP(Sales[[#This Row],[ProductKey]], Products!$A$2:$D$1000, 4, FALSE)</f>
        <v>Patch Kit/8 Patches</v>
      </c>
    </row>
    <row r="3034" spans="1:17" x14ac:dyDescent="0.25">
      <c r="A3034" s="2">
        <v>37723</v>
      </c>
      <c r="B3034" s="1" t="s">
        <v>481</v>
      </c>
      <c r="C3034">
        <v>479</v>
      </c>
      <c r="D3034">
        <v>19626</v>
      </c>
      <c r="E3034">
        <v>9</v>
      </c>
      <c r="F3034">
        <v>1</v>
      </c>
      <c r="G3034">
        <v>2</v>
      </c>
      <c r="H3034" s="2">
        <v>42837</v>
      </c>
      <c r="I3034" t="str">
        <f>VLOOKUP(Sales[[#This Row],[TerritoryKey]], Territories[], 2, FALSE)</f>
        <v>Australia</v>
      </c>
      <c r="J3034">
        <f>_xlfn.XLOOKUP(Sales[[#This Row],[ProductKey]], Products!$A:$A, Products!$J:$J)</f>
        <v>3.3622999999999998</v>
      </c>
      <c r="K3034">
        <f>_xlfn.XLOOKUP(Sales[[#This Row],[ProductKey]], Products!$A:$A, Products!$K:$K)</f>
        <v>8.99</v>
      </c>
      <c r="L3034" s="1">
        <f>Sales[[#This Row],[ProductPrice]]*Sales[[#This Row],[OrderQuantity]]</f>
        <v>17.98</v>
      </c>
      <c r="M3034" s="1">
        <f>Sales[[#This Row],[OrderQuantity]]</f>
        <v>2</v>
      </c>
      <c r="N3034" s="1">
        <f>1</f>
        <v>1</v>
      </c>
      <c r="O3034" s="1">
        <f>Sales[[#This Row],[TotalSales]]-Sales[[#This Row],[TotalCost]]</f>
        <v>11.255400000000002</v>
      </c>
      <c r="P3034" s="1">
        <f>Sales[[#This Row],[ProductCost]]*Sales[[#This Row],[OrderQuantity]]</f>
        <v>6.7245999999999997</v>
      </c>
      <c r="Q3034" s="1" t="str">
        <f>VLOOKUP(Sales[[#This Row],[ProductKey]], Products!$A$2:$D$1000, 4, FALSE)</f>
        <v>Road Bottle Cage</v>
      </c>
    </row>
    <row r="3035" spans="1:17" x14ac:dyDescent="0.25">
      <c r="A3035" s="2">
        <v>37936</v>
      </c>
      <c r="B3035" s="1" t="s">
        <v>522</v>
      </c>
      <c r="C3035">
        <v>223</v>
      </c>
      <c r="D3035">
        <v>11277</v>
      </c>
      <c r="E3035">
        <v>6</v>
      </c>
      <c r="F3035">
        <v>1</v>
      </c>
      <c r="G3035">
        <v>2</v>
      </c>
      <c r="H3035" s="2">
        <v>43050</v>
      </c>
      <c r="I3035" t="str">
        <f>VLOOKUP(Sales[[#This Row],[TerritoryKey]], Territories[], 2, FALSE)</f>
        <v>Canada</v>
      </c>
      <c r="J3035">
        <f>_xlfn.XLOOKUP(Sales[[#This Row],[ProductKey]], Products!$A:$A, Products!$J:$J)</f>
        <v>5.7051999999999996</v>
      </c>
      <c r="K3035">
        <f>_xlfn.XLOOKUP(Sales[[#This Row],[ProductKey]], Products!$A:$A, Products!$K:$K)</f>
        <v>8.6441999999999997</v>
      </c>
      <c r="L3035" s="1">
        <f>Sales[[#This Row],[ProductPrice]]*Sales[[#This Row],[OrderQuantity]]</f>
        <v>17.288399999999999</v>
      </c>
      <c r="M3035" s="1">
        <f>Sales[[#This Row],[OrderQuantity]]</f>
        <v>2</v>
      </c>
      <c r="N3035" s="1">
        <f>1</f>
        <v>1</v>
      </c>
      <c r="O3035" s="1">
        <f>Sales[[#This Row],[TotalSales]]-Sales[[#This Row],[TotalCost]]</f>
        <v>5.8780000000000001</v>
      </c>
      <c r="P3035" s="1">
        <f>Sales[[#This Row],[ProductCost]]*Sales[[#This Row],[OrderQuantity]]</f>
        <v>11.410399999999999</v>
      </c>
      <c r="Q3035" s="1" t="str">
        <f>VLOOKUP(Sales[[#This Row],[ProductKey]], Products!$A$2:$D$1000, 4, FALSE)</f>
        <v>AWC Logo Cap</v>
      </c>
    </row>
    <row r="3036" spans="1:17" x14ac:dyDescent="0.25">
      <c r="A3036" s="2">
        <v>37723</v>
      </c>
      <c r="B3036" s="1" t="s">
        <v>748</v>
      </c>
      <c r="C3036">
        <v>539</v>
      </c>
      <c r="D3036">
        <v>15239</v>
      </c>
      <c r="E3036">
        <v>9</v>
      </c>
      <c r="F3036">
        <v>1</v>
      </c>
      <c r="G3036">
        <v>2</v>
      </c>
      <c r="H3036" s="2">
        <v>42837</v>
      </c>
      <c r="I3036" t="str">
        <f>VLOOKUP(Sales[[#This Row],[TerritoryKey]], Territories[], 2, FALSE)</f>
        <v>Australia</v>
      </c>
      <c r="J3036">
        <f>_xlfn.XLOOKUP(Sales[[#This Row],[ProductKey]], Products!$A:$A, Products!$J:$J)</f>
        <v>9.3462999999999994</v>
      </c>
      <c r="K3036">
        <f>_xlfn.XLOOKUP(Sales[[#This Row],[ProductKey]], Products!$A:$A, Products!$K:$K)</f>
        <v>24.99</v>
      </c>
      <c r="L3036" s="1">
        <f>Sales[[#This Row],[ProductPrice]]*Sales[[#This Row],[OrderQuantity]]</f>
        <v>49.98</v>
      </c>
      <c r="M3036" s="1">
        <f>Sales[[#This Row],[OrderQuantity]]</f>
        <v>2</v>
      </c>
      <c r="N3036" s="1">
        <f>1</f>
        <v>1</v>
      </c>
      <c r="O3036" s="1">
        <f>Sales[[#This Row],[TotalSales]]-Sales[[#This Row],[TotalCost]]</f>
        <v>31.287399999999998</v>
      </c>
      <c r="P3036" s="1">
        <f>Sales[[#This Row],[ProductCost]]*Sales[[#This Row],[OrderQuantity]]</f>
        <v>18.692599999999999</v>
      </c>
      <c r="Q3036" s="1" t="str">
        <f>VLOOKUP(Sales[[#This Row],[ProductKey]], Products!$A$2:$D$1000, 4, FALSE)</f>
        <v>ML Road Tire</v>
      </c>
    </row>
    <row r="3037" spans="1:17" x14ac:dyDescent="0.25">
      <c r="A3037" s="2">
        <v>37967</v>
      </c>
      <c r="B3037" s="1" t="s">
        <v>804</v>
      </c>
      <c r="C3037">
        <v>539</v>
      </c>
      <c r="D3037">
        <v>11287</v>
      </c>
      <c r="E3037">
        <v>6</v>
      </c>
      <c r="F3037">
        <v>1</v>
      </c>
      <c r="G3037">
        <v>2</v>
      </c>
      <c r="H3037" s="2">
        <v>43081</v>
      </c>
      <c r="I3037" t="str">
        <f>VLOOKUP(Sales[[#This Row],[TerritoryKey]], Territories[], 2, FALSE)</f>
        <v>Canada</v>
      </c>
      <c r="J3037">
        <f>_xlfn.XLOOKUP(Sales[[#This Row],[ProductKey]], Products!$A:$A, Products!$J:$J)</f>
        <v>9.3462999999999994</v>
      </c>
      <c r="K3037">
        <f>_xlfn.XLOOKUP(Sales[[#This Row],[ProductKey]], Products!$A:$A, Products!$K:$K)</f>
        <v>24.99</v>
      </c>
      <c r="L3037" s="1">
        <f>Sales[[#This Row],[ProductPrice]]*Sales[[#This Row],[OrderQuantity]]</f>
        <v>49.98</v>
      </c>
      <c r="M3037" s="1">
        <f>Sales[[#This Row],[OrderQuantity]]</f>
        <v>2</v>
      </c>
      <c r="N3037" s="1">
        <f>1</f>
        <v>1</v>
      </c>
      <c r="O3037" s="1">
        <f>Sales[[#This Row],[TotalSales]]-Sales[[#This Row],[TotalCost]]</f>
        <v>31.287399999999998</v>
      </c>
      <c r="P3037" s="1">
        <f>Sales[[#This Row],[ProductCost]]*Sales[[#This Row],[OrderQuantity]]</f>
        <v>18.692599999999999</v>
      </c>
      <c r="Q3037" s="1" t="str">
        <f>VLOOKUP(Sales[[#This Row],[ProductKey]], Products!$A$2:$D$1000, 4, FALSE)</f>
        <v>ML Road Tire</v>
      </c>
    </row>
    <row r="3038" spans="1:17" x14ac:dyDescent="0.25">
      <c r="A3038" s="2">
        <v>37813</v>
      </c>
      <c r="B3038" s="1" t="s">
        <v>834</v>
      </c>
      <c r="C3038">
        <v>480</v>
      </c>
      <c r="D3038">
        <v>19100</v>
      </c>
      <c r="E3038">
        <v>9</v>
      </c>
      <c r="F3038">
        <v>1</v>
      </c>
      <c r="G3038">
        <v>2</v>
      </c>
      <c r="H3038" s="2">
        <v>42927</v>
      </c>
      <c r="I3038" t="str">
        <f>VLOOKUP(Sales[[#This Row],[TerritoryKey]], Territories[], 2, FALSE)</f>
        <v>Australia</v>
      </c>
      <c r="J3038">
        <f>_xlfn.XLOOKUP(Sales[[#This Row],[ProductKey]], Products!$A:$A, Products!$J:$J)</f>
        <v>0.85650000000000004</v>
      </c>
      <c r="K3038">
        <f>_xlfn.XLOOKUP(Sales[[#This Row],[ProductKey]], Products!$A:$A, Products!$K:$K)</f>
        <v>2.29</v>
      </c>
      <c r="L3038" s="1">
        <f>Sales[[#This Row],[ProductPrice]]*Sales[[#This Row],[OrderQuantity]]</f>
        <v>4.58</v>
      </c>
      <c r="M3038" s="1">
        <f>Sales[[#This Row],[OrderQuantity]]</f>
        <v>2</v>
      </c>
      <c r="N3038" s="1">
        <f>1</f>
        <v>1</v>
      </c>
      <c r="O3038" s="1">
        <f>Sales[[#This Row],[TotalSales]]-Sales[[#This Row],[TotalCost]]</f>
        <v>2.867</v>
      </c>
      <c r="P3038" s="1">
        <f>Sales[[#This Row],[ProductCost]]*Sales[[#This Row],[OrderQuantity]]</f>
        <v>1.7130000000000001</v>
      </c>
      <c r="Q3038" s="1" t="str">
        <f>VLOOKUP(Sales[[#This Row],[ProductKey]], Products!$A$2:$D$1000, 4, FALSE)</f>
        <v>Patch Kit/8 Patches</v>
      </c>
    </row>
    <row r="3039" spans="1:17" x14ac:dyDescent="0.25">
      <c r="A3039" s="2">
        <v>37722</v>
      </c>
      <c r="B3039" s="1" t="s">
        <v>893</v>
      </c>
      <c r="C3039">
        <v>539</v>
      </c>
      <c r="D3039">
        <v>20804</v>
      </c>
      <c r="E3039">
        <v>10</v>
      </c>
      <c r="F3039">
        <v>1</v>
      </c>
      <c r="G3039">
        <v>2</v>
      </c>
      <c r="H3039" s="2">
        <v>42836</v>
      </c>
      <c r="I3039" t="str">
        <f>VLOOKUP(Sales[[#This Row],[TerritoryKey]], Territories[], 2, FALSE)</f>
        <v>United Kingdom</v>
      </c>
      <c r="J3039">
        <f>_xlfn.XLOOKUP(Sales[[#This Row],[ProductKey]], Products!$A:$A, Products!$J:$J)</f>
        <v>9.3462999999999994</v>
      </c>
      <c r="K3039">
        <f>_xlfn.XLOOKUP(Sales[[#This Row],[ProductKey]], Products!$A:$A, Products!$K:$K)</f>
        <v>24.99</v>
      </c>
      <c r="L3039" s="1">
        <f>Sales[[#This Row],[ProductPrice]]*Sales[[#This Row],[OrderQuantity]]</f>
        <v>49.98</v>
      </c>
      <c r="M3039" s="1">
        <f>Sales[[#This Row],[OrderQuantity]]</f>
        <v>2</v>
      </c>
      <c r="N3039" s="1">
        <f>1</f>
        <v>1</v>
      </c>
      <c r="O3039" s="1">
        <f>Sales[[#This Row],[TotalSales]]-Sales[[#This Row],[TotalCost]]</f>
        <v>31.287399999999998</v>
      </c>
      <c r="P3039" s="1">
        <f>Sales[[#This Row],[ProductCost]]*Sales[[#This Row],[OrderQuantity]]</f>
        <v>18.692599999999999</v>
      </c>
      <c r="Q3039" s="1" t="str">
        <f>VLOOKUP(Sales[[#This Row],[ProductKey]], Products!$A$2:$D$1000, 4, FALSE)</f>
        <v>ML Road Tire</v>
      </c>
    </row>
    <row r="3040" spans="1:17" x14ac:dyDescent="0.25">
      <c r="A3040" s="2">
        <v>37722</v>
      </c>
      <c r="B3040" s="1" t="s">
        <v>905</v>
      </c>
      <c r="C3040">
        <v>223</v>
      </c>
      <c r="D3040">
        <v>12927</v>
      </c>
      <c r="E3040">
        <v>4</v>
      </c>
      <c r="F3040">
        <v>1</v>
      </c>
      <c r="G3040">
        <v>2</v>
      </c>
      <c r="H3040" s="2">
        <v>42836</v>
      </c>
      <c r="I3040" t="str">
        <f>VLOOKUP(Sales[[#This Row],[TerritoryKey]], Territories[], 2, FALSE)</f>
        <v>Southwest</v>
      </c>
      <c r="J3040">
        <f>_xlfn.XLOOKUP(Sales[[#This Row],[ProductKey]], Products!$A:$A, Products!$J:$J)</f>
        <v>5.7051999999999996</v>
      </c>
      <c r="K3040">
        <f>_xlfn.XLOOKUP(Sales[[#This Row],[ProductKey]], Products!$A:$A, Products!$K:$K)</f>
        <v>8.6441999999999997</v>
      </c>
      <c r="L3040" s="1">
        <f>Sales[[#This Row],[ProductPrice]]*Sales[[#This Row],[OrderQuantity]]</f>
        <v>17.288399999999999</v>
      </c>
      <c r="M3040" s="1">
        <f>Sales[[#This Row],[OrderQuantity]]</f>
        <v>2</v>
      </c>
      <c r="N3040" s="1">
        <f>1</f>
        <v>1</v>
      </c>
      <c r="O3040" s="1">
        <f>Sales[[#This Row],[TotalSales]]-Sales[[#This Row],[TotalCost]]</f>
        <v>5.8780000000000001</v>
      </c>
      <c r="P3040" s="1">
        <f>Sales[[#This Row],[ProductCost]]*Sales[[#This Row],[OrderQuantity]]</f>
        <v>11.410399999999999</v>
      </c>
      <c r="Q3040" s="1" t="str">
        <f>VLOOKUP(Sales[[#This Row],[ProductKey]], Products!$A$2:$D$1000, 4, FALSE)</f>
        <v>AWC Logo Cap</v>
      </c>
    </row>
    <row r="3041" spans="1:17" x14ac:dyDescent="0.25">
      <c r="A3041" s="2">
        <v>37633</v>
      </c>
      <c r="B3041" s="1" t="s">
        <v>949</v>
      </c>
      <c r="C3041">
        <v>484</v>
      </c>
      <c r="D3041">
        <v>11458</v>
      </c>
      <c r="E3041">
        <v>9</v>
      </c>
      <c r="F3041">
        <v>1</v>
      </c>
      <c r="G3041">
        <v>2</v>
      </c>
      <c r="H3041" s="2">
        <v>42747</v>
      </c>
      <c r="I3041" t="str">
        <f>VLOOKUP(Sales[[#This Row],[TerritoryKey]], Territories[], 2, FALSE)</f>
        <v>Australia</v>
      </c>
      <c r="J3041">
        <f>_xlfn.XLOOKUP(Sales[[#This Row],[ProductKey]], Products!$A:$A, Products!$J:$J)</f>
        <v>2.9733000000000001</v>
      </c>
      <c r="K3041">
        <f>_xlfn.XLOOKUP(Sales[[#This Row],[ProductKey]], Products!$A:$A, Products!$K:$K)</f>
        <v>7.95</v>
      </c>
      <c r="L3041" s="1">
        <f>Sales[[#This Row],[ProductPrice]]*Sales[[#This Row],[OrderQuantity]]</f>
        <v>15.9</v>
      </c>
      <c r="M3041" s="1">
        <f>Sales[[#This Row],[OrderQuantity]]</f>
        <v>2</v>
      </c>
      <c r="N3041" s="1">
        <f>1</f>
        <v>1</v>
      </c>
      <c r="O3041" s="1">
        <f>Sales[[#This Row],[TotalSales]]-Sales[[#This Row],[TotalCost]]</f>
        <v>9.9534000000000002</v>
      </c>
      <c r="P3041" s="1">
        <f>Sales[[#This Row],[ProductCost]]*Sales[[#This Row],[OrderQuantity]]</f>
        <v>5.9466000000000001</v>
      </c>
      <c r="Q3041" s="1" t="str">
        <f>VLOOKUP(Sales[[#This Row],[ProductKey]], Products!$A$2:$D$1000, 4, FALSE)</f>
        <v>Bike Wash - Dissolver</v>
      </c>
    </row>
    <row r="3042" spans="1:17" x14ac:dyDescent="0.25">
      <c r="A3042" s="2">
        <v>37632</v>
      </c>
      <c r="B3042" s="1" t="s">
        <v>953</v>
      </c>
      <c r="C3042">
        <v>464</v>
      </c>
      <c r="D3042">
        <v>11672</v>
      </c>
      <c r="E3042">
        <v>4</v>
      </c>
      <c r="F3042">
        <v>1</v>
      </c>
      <c r="G3042">
        <v>2</v>
      </c>
      <c r="H3042" s="2">
        <v>42746</v>
      </c>
      <c r="I3042" t="str">
        <f>VLOOKUP(Sales[[#This Row],[TerritoryKey]], Territories[], 2, FALSE)</f>
        <v>Southwest</v>
      </c>
      <c r="J3042">
        <f>_xlfn.XLOOKUP(Sales[[#This Row],[ProductKey]], Products!$A:$A, Products!$J:$J)</f>
        <v>9.7135999999999996</v>
      </c>
      <c r="K3042">
        <f>_xlfn.XLOOKUP(Sales[[#This Row],[ProductKey]], Products!$A:$A, Products!$K:$K)</f>
        <v>23.548100000000002</v>
      </c>
      <c r="L3042" s="1">
        <f>Sales[[#This Row],[ProductPrice]]*Sales[[#This Row],[OrderQuantity]]</f>
        <v>47.096200000000003</v>
      </c>
      <c r="M3042" s="1">
        <f>Sales[[#This Row],[OrderQuantity]]</f>
        <v>2</v>
      </c>
      <c r="N3042" s="1">
        <f>1</f>
        <v>1</v>
      </c>
      <c r="O3042" s="1">
        <f>Sales[[#This Row],[TotalSales]]-Sales[[#This Row],[TotalCost]]</f>
        <v>27.669000000000004</v>
      </c>
      <c r="P3042" s="1">
        <f>Sales[[#This Row],[ProductCost]]*Sales[[#This Row],[OrderQuantity]]</f>
        <v>19.427199999999999</v>
      </c>
      <c r="Q3042" s="1" t="str">
        <f>VLOOKUP(Sales[[#This Row],[ProductKey]], Products!$A$2:$D$1000, 4, FALSE)</f>
        <v>Half-Finger Gloves, M</v>
      </c>
    </row>
    <row r="3043" spans="1:17" x14ac:dyDescent="0.25">
      <c r="A3043" s="2">
        <v>38200</v>
      </c>
      <c r="B3043" s="1" t="s">
        <v>970</v>
      </c>
      <c r="C3043">
        <v>223</v>
      </c>
      <c r="D3043">
        <v>14231</v>
      </c>
      <c r="E3043">
        <v>9</v>
      </c>
      <c r="F3043">
        <v>1</v>
      </c>
      <c r="G3043">
        <v>2</v>
      </c>
      <c r="H3043" s="2">
        <v>43313</v>
      </c>
      <c r="I3043" t="str">
        <f>VLOOKUP(Sales[[#This Row],[TerritoryKey]], Territories[], 2, FALSE)</f>
        <v>Australia</v>
      </c>
      <c r="J3043">
        <f>_xlfn.XLOOKUP(Sales[[#This Row],[ProductKey]], Products!$A:$A, Products!$J:$J)</f>
        <v>5.7051999999999996</v>
      </c>
      <c r="K3043">
        <f>_xlfn.XLOOKUP(Sales[[#This Row],[ProductKey]], Products!$A:$A, Products!$K:$K)</f>
        <v>8.6441999999999997</v>
      </c>
      <c r="L3043" s="1">
        <f>Sales[[#This Row],[ProductPrice]]*Sales[[#This Row],[OrderQuantity]]</f>
        <v>17.288399999999999</v>
      </c>
      <c r="M3043" s="1">
        <f>Sales[[#This Row],[OrderQuantity]]</f>
        <v>2</v>
      </c>
      <c r="N3043" s="1">
        <f>1</f>
        <v>1</v>
      </c>
      <c r="O3043" s="1">
        <f>Sales[[#This Row],[TotalSales]]-Sales[[#This Row],[TotalCost]]</f>
        <v>5.8780000000000001</v>
      </c>
      <c r="P3043" s="1">
        <f>Sales[[#This Row],[ProductCost]]*Sales[[#This Row],[OrderQuantity]]</f>
        <v>11.410399999999999</v>
      </c>
      <c r="Q3043" s="1" t="str">
        <f>VLOOKUP(Sales[[#This Row],[ProductKey]], Products!$A$2:$D$1000, 4, FALSE)</f>
        <v>AWC Logo Cap</v>
      </c>
    </row>
    <row r="3044" spans="1:17" x14ac:dyDescent="0.25">
      <c r="A3044" s="2">
        <v>38322</v>
      </c>
      <c r="B3044" s="1" t="s">
        <v>1041</v>
      </c>
      <c r="C3044">
        <v>539</v>
      </c>
      <c r="D3044">
        <v>20582</v>
      </c>
      <c r="E3044">
        <v>7</v>
      </c>
      <c r="F3044">
        <v>1</v>
      </c>
      <c r="G3044">
        <v>2</v>
      </c>
      <c r="H3044" s="2">
        <v>43435</v>
      </c>
      <c r="I3044" t="str">
        <f>VLOOKUP(Sales[[#This Row],[TerritoryKey]], Territories[], 2, FALSE)</f>
        <v>France</v>
      </c>
      <c r="J3044">
        <f>_xlfn.XLOOKUP(Sales[[#This Row],[ProductKey]], Products!$A:$A, Products!$J:$J)</f>
        <v>9.3462999999999994</v>
      </c>
      <c r="K3044">
        <f>_xlfn.XLOOKUP(Sales[[#This Row],[ProductKey]], Products!$A:$A, Products!$K:$K)</f>
        <v>24.99</v>
      </c>
      <c r="L3044" s="1">
        <f>Sales[[#This Row],[ProductPrice]]*Sales[[#This Row],[OrderQuantity]]</f>
        <v>49.98</v>
      </c>
      <c r="M3044" s="1">
        <f>Sales[[#This Row],[OrderQuantity]]</f>
        <v>2</v>
      </c>
      <c r="N3044" s="1">
        <f>1</f>
        <v>1</v>
      </c>
      <c r="O3044" s="1">
        <f>Sales[[#This Row],[TotalSales]]-Sales[[#This Row],[TotalCost]]</f>
        <v>31.287399999999998</v>
      </c>
      <c r="P3044" s="1">
        <f>Sales[[#This Row],[ProductCost]]*Sales[[#This Row],[OrderQuantity]]</f>
        <v>18.692599999999999</v>
      </c>
      <c r="Q3044" s="1" t="str">
        <f>VLOOKUP(Sales[[#This Row],[ProductKey]], Products!$A$2:$D$1000, 4, FALSE)</f>
        <v>ML Road Tire</v>
      </c>
    </row>
    <row r="3045" spans="1:17" x14ac:dyDescent="0.25">
      <c r="A3045" s="2">
        <v>38018</v>
      </c>
      <c r="B3045" s="1" t="s">
        <v>1050</v>
      </c>
      <c r="C3045">
        <v>479</v>
      </c>
      <c r="D3045">
        <v>11223</v>
      </c>
      <c r="E3045">
        <v>6</v>
      </c>
      <c r="F3045">
        <v>1</v>
      </c>
      <c r="G3045">
        <v>2</v>
      </c>
      <c r="H3045" s="2">
        <v>43132</v>
      </c>
      <c r="I3045" t="str">
        <f>VLOOKUP(Sales[[#This Row],[TerritoryKey]], Territories[], 2, FALSE)</f>
        <v>Canada</v>
      </c>
      <c r="J3045">
        <f>_xlfn.XLOOKUP(Sales[[#This Row],[ProductKey]], Products!$A:$A, Products!$J:$J)</f>
        <v>3.3622999999999998</v>
      </c>
      <c r="K3045">
        <f>_xlfn.XLOOKUP(Sales[[#This Row],[ProductKey]], Products!$A:$A, Products!$K:$K)</f>
        <v>8.99</v>
      </c>
      <c r="L3045" s="1">
        <f>Sales[[#This Row],[ProductPrice]]*Sales[[#This Row],[OrderQuantity]]</f>
        <v>17.98</v>
      </c>
      <c r="M3045" s="1">
        <f>Sales[[#This Row],[OrderQuantity]]</f>
        <v>2</v>
      </c>
      <c r="N3045" s="1">
        <f>1</f>
        <v>1</v>
      </c>
      <c r="O3045" s="1">
        <f>Sales[[#This Row],[TotalSales]]-Sales[[#This Row],[TotalCost]]</f>
        <v>11.255400000000002</v>
      </c>
      <c r="P3045" s="1">
        <f>Sales[[#This Row],[ProductCost]]*Sales[[#This Row],[OrderQuantity]]</f>
        <v>6.7245999999999997</v>
      </c>
      <c r="Q3045" s="1" t="str">
        <f>VLOOKUP(Sales[[#This Row],[ProductKey]], Products!$A$2:$D$1000, 4, FALSE)</f>
        <v>Road Bottle Cage</v>
      </c>
    </row>
    <row r="3046" spans="1:17" x14ac:dyDescent="0.25">
      <c r="A3046" s="2">
        <v>37936</v>
      </c>
      <c r="B3046" s="1" t="s">
        <v>1073</v>
      </c>
      <c r="C3046">
        <v>539</v>
      </c>
      <c r="D3046">
        <v>15123</v>
      </c>
      <c r="E3046">
        <v>9</v>
      </c>
      <c r="F3046">
        <v>1</v>
      </c>
      <c r="G3046">
        <v>2</v>
      </c>
      <c r="H3046" s="2">
        <v>43050</v>
      </c>
      <c r="I3046" t="str">
        <f>VLOOKUP(Sales[[#This Row],[TerritoryKey]], Territories[], 2, FALSE)</f>
        <v>Australia</v>
      </c>
      <c r="J3046">
        <f>_xlfn.XLOOKUP(Sales[[#This Row],[ProductKey]], Products!$A:$A, Products!$J:$J)</f>
        <v>9.3462999999999994</v>
      </c>
      <c r="K3046">
        <f>_xlfn.XLOOKUP(Sales[[#This Row],[ProductKey]], Products!$A:$A, Products!$K:$K)</f>
        <v>24.99</v>
      </c>
      <c r="L3046" s="1">
        <f>Sales[[#This Row],[ProductPrice]]*Sales[[#This Row],[OrderQuantity]]</f>
        <v>49.98</v>
      </c>
      <c r="M3046" s="1">
        <f>Sales[[#This Row],[OrderQuantity]]</f>
        <v>2</v>
      </c>
      <c r="N3046" s="1">
        <f>1</f>
        <v>1</v>
      </c>
      <c r="O3046" s="1">
        <f>Sales[[#This Row],[TotalSales]]-Sales[[#This Row],[TotalCost]]</f>
        <v>31.287399999999998</v>
      </c>
      <c r="P3046" s="1">
        <f>Sales[[#This Row],[ProductCost]]*Sales[[#This Row],[OrderQuantity]]</f>
        <v>18.692599999999999</v>
      </c>
      <c r="Q3046" s="1" t="str">
        <f>VLOOKUP(Sales[[#This Row],[ProductKey]], Products!$A$2:$D$1000, 4, FALSE)</f>
        <v>ML Road Tire</v>
      </c>
    </row>
    <row r="3047" spans="1:17" x14ac:dyDescent="0.25">
      <c r="A3047" s="2">
        <v>38169</v>
      </c>
      <c r="B3047" s="1" t="s">
        <v>1135</v>
      </c>
      <c r="C3047">
        <v>223</v>
      </c>
      <c r="D3047">
        <v>11761</v>
      </c>
      <c r="E3047">
        <v>9</v>
      </c>
      <c r="F3047">
        <v>1</v>
      </c>
      <c r="G3047">
        <v>2</v>
      </c>
      <c r="H3047" s="2">
        <v>43282</v>
      </c>
      <c r="I3047" t="str">
        <f>VLOOKUP(Sales[[#This Row],[TerritoryKey]], Territories[], 2, FALSE)</f>
        <v>Australia</v>
      </c>
      <c r="J3047">
        <f>_xlfn.XLOOKUP(Sales[[#This Row],[ProductKey]], Products!$A:$A, Products!$J:$J)</f>
        <v>5.7051999999999996</v>
      </c>
      <c r="K3047">
        <f>_xlfn.XLOOKUP(Sales[[#This Row],[ProductKey]], Products!$A:$A, Products!$K:$K)</f>
        <v>8.6441999999999997</v>
      </c>
      <c r="L3047" s="1">
        <f>Sales[[#This Row],[ProductPrice]]*Sales[[#This Row],[OrderQuantity]]</f>
        <v>17.288399999999999</v>
      </c>
      <c r="M3047" s="1">
        <f>Sales[[#This Row],[OrderQuantity]]</f>
        <v>2</v>
      </c>
      <c r="N3047" s="1">
        <f>1</f>
        <v>1</v>
      </c>
      <c r="O3047" s="1">
        <f>Sales[[#This Row],[TotalSales]]-Sales[[#This Row],[TotalCost]]</f>
        <v>5.8780000000000001</v>
      </c>
      <c r="P3047" s="1">
        <f>Sales[[#This Row],[ProductCost]]*Sales[[#This Row],[OrderQuantity]]</f>
        <v>11.410399999999999</v>
      </c>
      <c r="Q3047" s="1" t="str">
        <f>VLOOKUP(Sales[[#This Row],[ProductKey]], Products!$A$2:$D$1000, 4, FALSE)</f>
        <v>AWC Logo Cap</v>
      </c>
    </row>
    <row r="3048" spans="1:17" x14ac:dyDescent="0.25">
      <c r="A3048" s="2">
        <v>37723</v>
      </c>
      <c r="B3048" s="1" t="s">
        <v>1139</v>
      </c>
      <c r="C3048">
        <v>539</v>
      </c>
      <c r="D3048">
        <v>15715</v>
      </c>
      <c r="E3048">
        <v>9</v>
      </c>
      <c r="F3048">
        <v>1</v>
      </c>
      <c r="G3048">
        <v>2</v>
      </c>
      <c r="H3048" s="2">
        <v>42837</v>
      </c>
      <c r="I3048" t="str">
        <f>VLOOKUP(Sales[[#This Row],[TerritoryKey]], Territories[], 2, FALSE)</f>
        <v>Australia</v>
      </c>
      <c r="J3048">
        <f>_xlfn.XLOOKUP(Sales[[#This Row],[ProductKey]], Products!$A:$A, Products!$J:$J)</f>
        <v>9.3462999999999994</v>
      </c>
      <c r="K3048">
        <f>_xlfn.XLOOKUP(Sales[[#This Row],[ProductKey]], Products!$A:$A, Products!$K:$K)</f>
        <v>24.99</v>
      </c>
      <c r="L3048" s="1">
        <f>Sales[[#This Row],[ProductPrice]]*Sales[[#This Row],[OrderQuantity]]</f>
        <v>49.98</v>
      </c>
      <c r="M3048" s="1">
        <f>Sales[[#This Row],[OrderQuantity]]</f>
        <v>2</v>
      </c>
      <c r="N3048" s="1">
        <f>1</f>
        <v>1</v>
      </c>
      <c r="O3048" s="1">
        <f>Sales[[#This Row],[TotalSales]]-Sales[[#This Row],[TotalCost]]</f>
        <v>31.287399999999998</v>
      </c>
      <c r="P3048" s="1">
        <f>Sales[[#This Row],[ProductCost]]*Sales[[#This Row],[OrderQuantity]]</f>
        <v>18.692599999999999</v>
      </c>
      <c r="Q3048" s="1" t="str">
        <f>VLOOKUP(Sales[[#This Row],[ProductKey]], Products!$A$2:$D$1000, 4, FALSE)</f>
        <v>ML Road Tire</v>
      </c>
    </row>
    <row r="3049" spans="1:17" x14ac:dyDescent="0.25">
      <c r="A3049" s="2">
        <v>37722</v>
      </c>
      <c r="B3049" s="1" t="s">
        <v>1251</v>
      </c>
      <c r="C3049">
        <v>539</v>
      </c>
      <c r="D3049">
        <v>19248</v>
      </c>
      <c r="E3049">
        <v>8</v>
      </c>
      <c r="F3049">
        <v>1</v>
      </c>
      <c r="G3049">
        <v>2</v>
      </c>
      <c r="H3049" s="2">
        <v>42836</v>
      </c>
      <c r="I3049" t="str">
        <f>VLOOKUP(Sales[[#This Row],[TerritoryKey]], Territories[], 2, FALSE)</f>
        <v>Germany</v>
      </c>
      <c r="J3049">
        <f>_xlfn.XLOOKUP(Sales[[#This Row],[ProductKey]], Products!$A:$A, Products!$J:$J)</f>
        <v>9.3462999999999994</v>
      </c>
      <c r="K3049">
        <f>_xlfn.XLOOKUP(Sales[[#This Row],[ProductKey]], Products!$A:$A, Products!$K:$K)</f>
        <v>24.99</v>
      </c>
      <c r="L3049" s="1">
        <f>Sales[[#This Row],[ProductPrice]]*Sales[[#This Row],[OrderQuantity]]</f>
        <v>49.98</v>
      </c>
      <c r="M3049" s="1">
        <f>Sales[[#This Row],[OrderQuantity]]</f>
        <v>2</v>
      </c>
      <c r="N3049" s="1">
        <f>1</f>
        <v>1</v>
      </c>
      <c r="O3049" s="1">
        <f>Sales[[#This Row],[TotalSales]]-Sales[[#This Row],[TotalCost]]</f>
        <v>31.287399999999998</v>
      </c>
      <c r="P3049" s="1">
        <f>Sales[[#This Row],[ProductCost]]*Sales[[#This Row],[OrderQuantity]]</f>
        <v>18.692599999999999</v>
      </c>
      <c r="Q3049" s="1" t="str">
        <f>VLOOKUP(Sales[[#This Row],[ProductKey]], Products!$A$2:$D$1000, 4, FALSE)</f>
        <v>ML Road Tire</v>
      </c>
    </row>
    <row r="3050" spans="1:17" x14ac:dyDescent="0.25">
      <c r="A3050" s="2">
        <v>38200</v>
      </c>
      <c r="B3050" s="1" t="s">
        <v>1263</v>
      </c>
      <c r="C3050">
        <v>462</v>
      </c>
      <c r="D3050">
        <v>21073</v>
      </c>
      <c r="E3050">
        <v>8</v>
      </c>
      <c r="F3050">
        <v>1</v>
      </c>
      <c r="G3050">
        <v>2</v>
      </c>
      <c r="H3050" s="2">
        <v>43313</v>
      </c>
      <c r="I3050" t="str">
        <f>VLOOKUP(Sales[[#This Row],[TerritoryKey]], Territories[], 2, FALSE)</f>
        <v>Germany</v>
      </c>
      <c r="J3050">
        <f>_xlfn.XLOOKUP(Sales[[#This Row],[ProductKey]], Products!$A:$A, Products!$J:$J)</f>
        <v>9.7135999999999996</v>
      </c>
      <c r="K3050">
        <f>_xlfn.XLOOKUP(Sales[[#This Row],[ProductKey]], Products!$A:$A, Products!$K:$K)</f>
        <v>23.548100000000002</v>
      </c>
      <c r="L3050" s="1">
        <f>Sales[[#This Row],[ProductPrice]]*Sales[[#This Row],[OrderQuantity]]</f>
        <v>47.096200000000003</v>
      </c>
      <c r="M3050" s="1">
        <f>Sales[[#This Row],[OrderQuantity]]</f>
        <v>2</v>
      </c>
      <c r="N3050" s="1">
        <f>1</f>
        <v>1</v>
      </c>
      <c r="O3050" s="1">
        <f>Sales[[#This Row],[TotalSales]]-Sales[[#This Row],[TotalCost]]</f>
        <v>27.669000000000004</v>
      </c>
      <c r="P3050" s="1">
        <f>Sales[[#This Row],[ProductCost]]*Sales[[#This Row],[OrderQuantity]]</f>
        <v>19.427199999999999</v>
      </c>
      <c r="Q3050" s="1" t="str">
        <f>VLOOKUP(Sales[[#This Row],[ProductKey]], Products!$A$2:$D$1000, 4, FALSE)</f>
        <v>Half-Finger Gloves, S</v>
      </c>
    </row>
    <row r="3051" spans="1:17" x14ac:dyDescent="0.25">
      <c r="A3051" s="2">
        <v>38047</v>
      </c>
      <c r="B3051" s="1" t="s">
        <v>1306</v>
      </c>
      <c r="C3051">
        <v>223</v>
      </c>
      <c r="D3051">
        <v>23999</v>
      </c>
      <c r="E3051">
        <v>9</v>
      </c>
      <c r="F3051">
        <v>1</v>
      </c>
      <c r="G3051">
        <v>2</v>
      </c>
      <c r="H3051" s="2">
        <v>43160</v>
      </c>
      <c r="I3051" t="str">
        <f>VLOOKUP(Sales[[#This Row],[TerritoryKey]], Territories[], 2, FALSE)</f>
        <v>Australia</v>
      </c>
      <c r="J3051">
        <f>_xlfn.XLOOKUP(Sales[[#This Row],[ProductKey]], Products!$A:$A, Products!$J:$J)</f>
        <v>5.7051999999999996</v>
      </c>
      <c r="K3051">
        <f>_xlfn.XLOOKUP(Sales[[#This Row],[ProductKey]], Products!$A:$A, Products!$K:$K)</f>
        <v>8.6441999999999997</v>
      </c>
      <c r="L3051" s="1">
        <f>Sales[[#This Row],[ProductPrice]]*Sales[[#This Row],[OrderQuantity]]</f>
        <v>17.288399999999999</v>
      </c>
      <c r="M3051" s="1">
        <f>Sales[[#This Row],[OrderQuantity]]</f>
        <v>2</v>
      </c>
      <c r="N3051" s="1">
        <f>1</f>
        <v>1</v>
      </c>
      <c r="O3051" s="1">
        <f>Sales[[#This Row],[TotalSales]]-Sales[[#This Row],[TotalCost]]</f>
        <v>5.8780000000000001</v>
      </c>
      <c r="P3051" s="1">
        <f>Sales[[#This Row],[ProductCost]]*Sales[[#This Row],[OrderQuantity]]</f>
        <v>11.410399999999999</v>
      </c>
      <c r="Q3051" s="1" t="str">
        <f>VLOOKUP(Sales[[#This Row],[ProductKey]], Products!$A$2:$D$1000, 4, FALSE)</f>
        <v>AWC Logo Cap</v>
      </c>
    </row>
    <row r="3052" spans="1:17" x14ac:dyDescent="0.25">
      <c r="A3052" s="2">
        <v>37967</v>
      </c>
      <c r="B3052" s="1" t="s">
        <v>1373</v>
      </c>
      <c r="C3052">
        <v>480</v>
      </c>
      <c r="D3052">
        <v>18492</v>
      </c>
      <c r="E3052">
        <v>9</v>
      </c>
      <c r="F3052">
        <v>1</v>
      </c>
      <c r="G3052">
        <v>2</v>
      </c>
      <c r="H3052" s="2">
        <v>43081</v>
      </c>
      <c r="I3052" t="str">
        <f>VLOOKUP(Sales[[#This Row],[TerritoryKey]], Territories[], 2, FALSE)</f>
        <v>Australia</v>
      </c>
      <c r="J3052">
        <f>_xlfn.XLOOKUP(Sales[[#This Row],[ProductKey]], Products!$A:$A, Products!$J:$J)</f>
        <v>0.85650000000000004</v>
      </c>
      <c r="K3052">
        <f>_xlfn.XLOOKUP(Sales[[#This Row],[ProductKey]], Products!$A:$A, Products!$K:$K)</f>
        <v>2.29</v>
      </c>
      <c r="L3052" s="1">
        <f>Sales[[#This Row],[ProductPrice]]*Sales[[#This Row],[OrderQuantity]]</f>
        <v>4.58</v>
      </c>
      <c r="M3052" s="1">
        <f>Sales[[#This Row],[OrderQuantity]]</f>
        <v>2</v>
      </c>
      <c r="N3052" s="1">
        <f>1</f>
        <v>1</v>
      </c>
      <c r="O3052" s="1">
        <f>Sales[[#This Row],[TotalSales]]-Sales[[#This Row],[TotalCost]]</f>
        <v>2.867</v>
      </c>
      <c r="P3052" s="1">
        <f>Sales[[#This Row],[ProductCost]]*Sales[[#This Row],[OrderQuantity]]</f>
        <v>1.7130000000000001</v>
      </c>
      <c r="Q3052" s="1" t="str">
        <f>VLOOKUP(Sales[[#This Row],[ProductKey]], Products!$A$2:$D$1000, 4, FALSE)</f>
        <v>Patch Kit/8 Patches</v>
      </c>
    </row>
    <row r="3053" spans="1:17" x14ac:dyDescent="0.25">
      <c r="A3053" s="2">
        <v>37722</v>
      </c>
      <c r="B3053" s="1" t="s">
        <v>1551</v>
      </c>
      <c r="C3053">
        <v>480</v>
      </c>
      <c r="D3053">
        <v>11277</v>
      </c>
      <c r="E3053">
        <v>6</v>
      </c>
      <c r="F3053">
        <v>1</v>
      </c>
      <c r="G3053">
        <v>2</v>
      </c>
      <c r="H3053" s="2">
        <v>42836</v>
      </c>
      <c r="I3053" t="str">
        <f>VLOOKUP(Sales[[#This Row],[TerritoryKey]], Territories[], 2, FALSE)</f>
        <v>Canada</v>
      </c>
      <c r="J3053">
        <f>_xlfn.XLOOKUP(Sales[[#This Row],[ProductKey]], Products!$A:$A, Products!$J:$J)</f>
        <v>0.85650000000000004</v>
      </c>
      <c r="K3053">
        <f>_xlfn.XLOOKUP(Sales[[#This Row],[ProductKey]], Products!$A:$A, Products!$K:$K)</f>
        <v>2.29</v>
      </c>
      <c r="L3053" s="1">
        <f>Sales[[#This Row],[ProductPrice]]*Sales[[#This Row],[OrderQuantity]]</f>
        <v>4.58</v>
      </c>
      <c r="M3053" s="1">
        <f>Sales[[#This Row],[OrderQuantity]]</f>
        <v>2</v>
      </c>
      <c r="N3053" s="1">
        <f>1</f>
        <v>1</v>
      </c>
      <c r="O3053" s="1">
        <f>Sales[[#This Row],[TotalSales]]-Sales[[#This Row],[TotalCost]]</f>
        <v>2.867</v>
      </c>
      <c r="P3053" s="1">
        <f>Sales[[#This Row],[ProductCost]]*Sales[[#This Row],[OrderQuantity]]</f>
        <v>1.7130000000000001</v>
      </c>
      <c r="Q3053" s="1" t="str">
        <f>VLOOKUP(Sales[[#This Row],[ProductKey]], Products!$A$2:$D$1000, 4, FALSE)</f>
        <v>Patch Kit/8 Patches</v>
      </c>
    </row>
    <row r="3054" spans="1:17" x14ac:dyDescent="0.25">
      <c r="A3054" s="2">
        <v>37784</v>
      </c>
      <c r="B3054" s="1" t="s">
        <v>1596</v>
      </c>
      <c r="C3054">
        <v>539</v>
      </c>
      <c r="D3054">
        <v>14314</v>
      </c>
      <c r="E3054">
        <v>9</v>
      </c>
      <c r="F3054">
        <v>1</v>
      </c>
      <c r="G3054">
        <v>2</v>
      </c>
      <c r="H3054" s="2">
        <v>42898</v>
      </c>
      <c r="I3054" t="str">
        <f>VLOOKUP(Sales[[#This Row],[TerritoryKey]], Territories[], 2, FALSE)</f>
        <v>Australia</v>
      </c>
      <c r="J3054">
        <f>_xlfn.XLOOKUP(Sales[[#This Row],[ProductKey]], Products!$A:$A, Products!$J:$J)</f>
        <v>9.3462999999999994</v>
      </c>
      <c r="K3054">
        <f>_xlfn.XLOOKUP(Sales[[#This Row],[ProductKey]], Products!$A:$A, Products!$K:$K)</f>
        <v>24.99</v>
      </c>
      <c r="L3054" s="1">
        <f>Sales[[#This Row],[ProductPrice]]*Sales[[#This Row],[OrderQuantity]]</f>
        <v>49.98</v>
      </c>
      <c r="M3054" s="1">
        <f>Sales[[#This Row],[OrderQuantity]]</f>
        <v>2</v>
      </c>
      <c r="N3054" s="1">
        <f>1</f>
        <v>1</v>
      </c>
      <c r="O3054" s="1">
        <f>Sales[[#This Row],[TotalSales]]-Sales[[#This Row],[TotalCost]]</f>
        <v>31.287399999999998</v>
      </c>
      <c r="P3054" s="1">
        <f>Sales[[#This Row],[ProductCost]]*Sales[[#This Row],[OrderQuantity]]</f>
        <v>18.692599999999999</v>
      </c>
      <c r="Q3054" s="1" t="str">
        <f>VLOOKUP(Sales[[#This Row],[ProductKey]], Products!$A$2:$D$1000, 4, FALSE)</f>
        <v>ML Road Tire</v>
      </c>
    </row>
    <row r="3055" spans="1:17" x14ac:dyDescent="0.25">
      <c r="A3055" s="2">
        <v>38139</v>
      </c>
      <c r="B3055" s="1" t="s">
        <v>1688</v>
      </c>
      <c r="C3055">
        <v>480</v>
      </c>
      <c r="D3055">
        <v>11310</v>
      </c>
      <c r="E3055">
        <v>4</v>
      </c>
      <c r="F3055">
        <v>1</v>
      </c>
      <c r="G3055">
        <v>2</v>
      </c>
      <c r="H3055" s="2">
        <v>43252</v>
      </c>
      <c r="I3055" t="str">
        <f>VLOOKUP(Sales[[#This Row],[TerritoryKey]], Territories[], 2, FALSE)</f>
        <v>Southwest</v>
      </c>
      <c r="J3055">
        <f>_xlfn.XLOOKUP(Sales[[#This Row],[ProductKey]], Products!$A:$A, Products!$J:$J)</f>
        <v>0.85650000000000004</v>
      </c>
      <c r="K3055">
        <f>_xlfn.XLOOKUP(Sales[[#This Row],[ProductKey]], Products!$A:$A, Products!$K:$K)</f>
        <v>2.29</v>
      </c>
      <c r="L3055" s="1">
        <f>Sales[[#This Row],[ProductPrice]]*Sales[[#This Row],[OrderQuantity]]</f>
        <v>4.58</v>
      </c>
      <c r="M3055" s="1">
        <f>Sales[[#This Row],[OrderQuantity]]</f>
        <v>2</v>
      </c>
      <c r="N3055" s="1">
        <f>1</f>
        <v>1</v>
      </c>
      <c r="O3055" s="1">
        <f>Sales[[#This Row],[TotalSales]]-Sales[[#This Row],[TotalCost]]</f>
        <v>2.867</v>
      </c>
      <c r="P3055" s="1">
        <f>Sales[[#This Row],[ProductCost]]*Sales[[#This Row],[OrderQuantity]]</f>
        <v>1.7130000000000001</v>
      </c>
      <c r="Q3055" s="1" t="str">
        <f>VLOOKUP(Sales[[#This Row],[ProductKey]], Products!$A$2:$D$1000, 4, FALSE)</f>
        <v>Patch Kit/8 Patches</v>
      </c>
    </row>
    <row r="3056" spans="1:17" x14ac:dyDescent="0.25">
      <c r="A3056" s="2">
        <v>37875</v>
      </c>
      <c r="B3056" s="1" t="s">
        <v>1703</v>
      </c>
      <c r="C3056">
        <v>539</v>
      </c>
      <c r="D3056">
        <v>15242</v>
      </c>
      <c r="E3056">
        <v>9</v>
      </c>
      <c r="F3056">
        <v>1</v>
      </c>
      <c r="G3056">
        <v>2</v>
      </c>
      <c r="H3056" s="2">
        <v>42989</v>
      </c>
      <c r="I3056" t="str">
        <f>VLOOKUP(Sales[[#This Row],[TerritoryKey]], Territories[], 2, FALSE)</f>
        <v>Australia</v>
      </c>
      <c r="J3056">
        <f>_xlfn.XLOOKUP(Sales[[#This Row],[ProductKey]], Products!$A:$A, Products!$J:$J)</f>
        <v>9.3462999999999994</v>
      </c>
      <c r="K3056">
        <f>_xlfn.XLOOKUP(Sales[[#This Row],[ProductKey]], Products!$A:$A, Products!$K:$K)</f>
        <v>24.99</v>
      </c>
      <c r="L3056" s="1">
        <f>Sales[[#This Row],[ProductPrice]]*Sales[[#This Row],[OrderQuantity]]</f>
        <v>49.98</v>
      </c>
      <c r="M3056" s="1">
        <f>Sales[[#This Row],[OrderQuantity]]</f>
        <v>2</v>
      </c>
      <c r="N3056" s="1">
        <f>1</f>
        <v>1</v>
      </c>
      <c r="O3056" s="1">
        <f>Sales[[#This Row],[TotalSales]]-Sales[[#This Row],[TotalCost]]</f>
        <v>31.287399999999998</v>
      </c>
      <c r="P3056" s="1">
        <f>Sales[[#This Row],[ProductCost]]*Sales[[#This Row],[OrderQuantity]]</f>
        <v>18.692599999999999</v>
      </c>
      <c r="Q3056" s="1" t="str">
        <f>VLOOKUP(Sales[[#This Row],[ProductKey]], Products!$A$2:$D$1000, 4, FALSE)</f>
        <v>ML Road Tire</v>
      </c>
    </row>
    <row r="3057" spans="1:17" x14ac:dyDescent="0.25">
      <c r="A3057" s="2">
        <v>38139</v>
      </c>
      <c r="B3057" s="1" t="s">
        <v>1773</v>
      </c>
      <c r="C3057">
        <v>223</v>
      </c>
      <c r="D3057">
        <v>26084</v>
      </c>
      <c r="E3057">
        <v>4</v>
      </c>
      <c r="F3057">
        <v>1</v>
      </c>
      <c r="G3057">
        <v>2</v>
      </c>
      <c r="H3057" s="2">
        <v>43252</v>
      </c>
      <c r="I3057" t="str">
        <f>VLOOKUP(Sales[[#This Row],[TerritoryKey]], Territories[], 2, FALSE)</f>
        <v>Southwest</v>
      </c>
      <c r="J3057">
        <f>_xlfn.XLOOKUP(Sales[[#This Row],[ProductKey]], Products!$A:$A, Products!$J:$J)</f>
        <v>5.7051999999999996</v>
      </c>
      <c r="K3057">
        <f>_xlfn.XLOOKUP(Sales[[#This Row],[ProductKey]], Products!$A:$A, Products!$K:$K)</f>
        <v>8.6441999999999997</v>
      </c>
      <c r="L3057" s="1">
        <f>Sales[[#This Row],[ProductPrice]]*Sales[[#This Row],[OrderQuantity]]</f>
        <v>17.288399999999999</v>
      </c>
      <c r="M3057" s="1">
        <f>Sales[[#This Row],[OrderQuantity]]</f>
        <v>2</v>
      </c>
      <c r="N3057" s="1">
        <f>1</f>
        <v>1</v>
      </c>
      <c r="O3057" s="1">
        <f>Sales[[#This Row],[TotalSales]]-Sales[[#This Row],[TotalCost]]</f>
        <v>5.8780000000000001</v>
      </c>
      <c r="P3057" s="1">
        <f>Sales[[#This Row],[ProductCost]]*Sales[[#This Row],[OrderQuantity]]</f>
        <v>11.410399999999999</v>
      </c>
      <c r="Q3057" s="1" t="str">
        <f>VLOOKUP(Sales[[#This Row],[ProductKey]], Products!$A$2:$D$1000, 4, FALSE)</f>
        <v>AWC Logo Cap</v>
      </c>
    </row>
    <row r="3058" spans="1:17" x14ac:dyDescent="0.25">
      <c r="A3058" s="2">
        <v>38078</v>
      </c>
      <c r="B3058" s="1" t="s">
        <v>1803</v>
      </c>
      <c r="C3058">
        <v>539</v>
      </c>
      <c r="D3058">
        <v>28622</v>
      </c>
      <c r="E3058">
        <v>4</v>
      </c>
      <c r="F3058">
        <v>1</v>
      </c>
      <c r="G3058">
        <v>2</v>
      </c>
      <c r="H3058" s="2">
        <v>43191</v>
      </c>
      <c r="I3058" t="str">
        <f>VLOOKUP(Sales[[#This Row],[TerritoryKey]], Territories[], 2, FALSE)</f>
        <v>Southwest</v>
      </c>
      <c r="J3058">
        <f>_xlfn.XLOOKUP(Sales[[#This Row],[ProductKey]], Products!$A:$A, Products!$J:$J)</f>
        <v>9.3462999999999994</v>
      </c>
      <c r="K3058">
        <f>_xlfn.XLOOKUP(Sales[[#This Row],[ProductKey]], Products!$A:$A, Products!$K:$K)</f>
        <v>24.99</v>
      </c>
      <c r="L3058" s="1">
        <f>Sales[[#This Row],[ProductPrice]]*Sales[[#This Row],[OrderQuantity]]</f>
        <v>49.98</v>
      </c>
      <c r="M3058" s="1">
        <f>Sales[[#This Row],[OrderQuantity]]</f>
        <v>2</v>
      </c>
      <c r="N3058" s="1">
        <f>1</f>
        <v>1</v>
      </c>
      <c r="O3058" s="1">
        <f>Sales[[#This Row],[TotalSales]]-Sales[[#This Row],[TotalCost]]</f>
        <v>31.287399999999998</v>
      </c>
      <c r="P3058" s="1">
        <f>Sales[[#This Row],[ProductCost]]*Sales[[#This Row],[OrderQuantity]]</f>
        <v>18.692599999999999</v>
      </c>
      <c r="Q3058" s="1" t="str">
        <f>VLOOKUP(Sales[[#This Row],[ProductKey]], Products!$A$2:$D$1000, 4, FALSE)</f>
        <v>ML Road Tire</v>
      </c>
    </row>
    <row r="3059" spans="1:17" x14ac:dyDescent="0.25">
      <c r="A3059" s="2">
        <v>37813</v>
      </c>
      <c r="B3059" s="1" t="s">
        <v>1827</v>
      </c>
      <c r="C3059">
        <v>223</v>
      </c>
      <c r="D3059">
        <v>26318</v>
      </c>
      <c r="E3059">
        <v>6</v>
      </c>
      <c r="F3059">
        <v>1</v>
      </c>
      <c r="G3059">
        <v>2</v>
      </c>
      <c r="H3059" s="2">
        <v>42927</v>
      </c>
      <c r="I3059" t="str">
        <f>VLOOKUP(Sales[[#This Row],[TerritoryKey]], Territories[], 2, FALSE)</f>
        <v>Canada</v>
      </c>
      <c r="J3059">
        <f>_xlfn.XLOOKUP(Sales[[#This Row],[ProductKey]], Products!$A:$A, Products!$J:$J)</f>
        <v>5.7051999999999996</v>
      </c>
      <c r="K3059">
        <f>_xlfn.XLOOKUP(Sales[[#This Row],[ProductKey]], Products!$A:$A, Products!$K:$K)</f>
        <v>8.6441999999999997</v>
      </c>
      <c r="L3059" s="1">
        <f>Sales[[#This Row],[ProductPrice]]*Sales[[#This Row],[OrderQuantity]]</f>
        <v>17.288399999999999</v>
      </c>
      <c r="M3059" s="1">
        <f>Sales[[#This Row],[OrderQuantity]]</f>
        <v>2</v>
      </c>
      <c r="N3059" s="1">
        <f>1</f>
        <v>1</v>
      </c>
      <c r="O3059" s="1">
        <f>Sales[[#This Row],[TotalSales]]-Sales[[#This Row],[TotalCost]]</f>
        <v>5.8780000000000001</v>
      </c>
      <c r="P3059" s="1">
        <f>Sales[[#This Row],[ProductCost]]*Sales[[#This Row],[OrderQuantity]]</f>
        <v>11.410399999999999</v>
      </c>
      <c r="Q3059" s="1" t="str">
        <f>VLOOKUP(Sales[[#This Row],[ProductKey]], Products!$A$2:$D$1000, 4, FALSE)</f>
        <v>AWC Logo Cap</v>
      </c>
    </row>
    <row r="3060" spans="1:17" x14ac:dyDescent="0.25">
      <c r="A3060" s="2">
        <v>37692</v>
      </c>
      <c r="B3060" s="1" t="s">
        <v>1869</v>
      </c>
      <c r="C3060">
        <v>480</v>
      </c>
      <c r="D3060">
        <v>18717</v>
      </c>
      <c r="E3060">
        <v>9</v>
      </c>
      <c r="F3060">
        <v>1</v>
      </c>
      <c r="G3060">
        <v>2</v>
      </c>
      <c r="H3060" s="2">
        <v>42806</v>
      </c>
      <c r="I3060" t="str">
        <f>VLOOKUP(Sales[[#This Row],[TerritoryKey]], Territories[], 2, FALSE)</f>
        <v>Australia</v>
      </c>
      <c r="J3060">
        <f>_xlfn.XLOOKUP(Sales[[#This Row],[ProductKey]], Products!$A:$A, Products!$J:$J)</f>
        <v>0.85650000000000004</v>
      </c>
      <c r="K3060">
        <f>_xlfn.XLOOKUP(Sales[[#This Row],[ProductKey]], Products!$A:$A, Products!$K:$K)</f>
        <v>2.29</v>
      </c>
      <c r="L3060" s="1">
        <f>Sales[[#This Row],[ProductPrice]]*Sales[[#This Row],[OrderQuantity]]</f>
        <v>4.58</v>
      </c>
      <c r="M3060" s="1">
        <f>Sales[[#This Row],[OrderQuantity]]</f>
        <v>2</v>
      </c>
      <c r="N3060" s="1">
        <f>1</f>
        <v>1</v>
      </c>
      <c r="O3060" s="1">
        <f>Sales[[#This Row],[TotalSales]]-Sales[[#This Row],[TotalCost]]</f>
        <v>2.867</v>
      </c>
      <c r="P3060" s="1">
        <f>Sales[[#This Row],[ProductCost]]*Sales[[#This Row],[OrderQuantity]]</f>
        <v>1.7130000000000001</v>
      </c>
      <c r="Q3060" s="1" t="str">
        <f>VLOOKUP(Sales[[#This Row],[ProductKey]], Products!$A$2:$D$1000, 4, FALSE)</f>
        <v>Patch Kit/8 Patches</v>
      </c>
    </row>
    <row r="3061" spans="1:17" x14ac:dyDescent="0.25">
      <c r="A3061" s="2">
        <v>37906</v>
      </c>
      <c r="B3061" s="1" t="s">
        <v>1902</v>
      </c>
      <c r="C3061">
        <v>539</v>
      </c>
      <c r="D3061">
        <v>19497</v>
      </c>
      <c r="E3061">
        <v>10</v>
      </c>
      <c r="F3061">
        <v>1</v>
      </c>
      <c r="G3061">
        <v>2</v>
      </c>
      <c r="H3061" s="2">
        <v>43020</v>
      </c>
      <c r="I3061" t="str">
        <f>VLOOKUP(Sales[[#This Row],[TerritoryKey]], Territories[], 2, FALSE)</f>
        <v>United Kingdom</v>
      </c>
      <c r="J3061">
        <f>_xlfn.XLOOKUP(Sales[[#This Row],[ProductKey]], Products!$A:$A, Products!$J:$J)</f>
        <v>9.3462999999999994</v>
      </c>
      <c r="K3061">
        <f>_xlfn.XLOOKUP(Sales[[#This Row],[ProductKey]], Products!$A:$A, Products!$K:$K)</f>
        <v>24.99</v>
      </c>
      <c r="L3061" s="1">
        <f>Sales[[#This Row],[ProductPrice]]*Sales[[#This Row],[OrderQuantity]]</f>
        <v>49.98</v>
      </c>
      <c r="M3061" s="1">
        <f>Sales[[#This Row],[OrderQuantity]]</f>
        <v>2</v>
      </c>
      <c r="N3061" s="1">
        <f>1</f>
        <v>1</v>
      </c>
      <c r="O3061" s="1">
        <f>Sales[[#This Row],[TotalSales]]-Sales[[#This Row],[TotalCost]]</f>
        <v>31.287399999999998</v>
      </c>
      <c r="P3061" s="1">
        <f>Sales[[#This Row],[ProductCost]]*Sales[[#This Row],[OrderQuantity]]</f>
        <v>18.692599999999999</v>
      </c>
      <c r="Q3061" s="1" t="str">
        <f>VLOOKUP(Sales[[#This Row],[ProductKey]], Products!$A$2:$D$1000, 4, FALSE)</f>
        <v>ML Road Tire</v>
      </c>
    </row>
    <row r="3062" spans="1:17" x14ac:dyDescent="0.25">
      <c r="A3062" s="2">
        <v>38322</v>
      </c>
      <c r="B3062" s="1" t="s">
        <v>1941</v>
      </c>
      <c r="C3062">
        <v>480</v>
      </c>
      <c r="D3062">
        <v>28968</v>
      </c>
      <c r="E3062">
        <v>4</v>
      </c>
      <c r="F3062">
        <v>1</v>
      </c>
      <c r="G3062">
        <v>2</v>
      </c>
      <c r="H3062" s="2">
        <v>43435</v>
      </c>
      <c r="I3062" t="str">
        <f>VLOOKUP(Sales[[#This Row],[TerritoryKey]], Territories[], 2, FALSE)</f>
        <v>Southwest</v>
      </c>
      <c r="J3062">
        <f>_xlfn.XLOOKUP(Sales[[#This Row],[ProductKey]], Products!$A:$A, Products!$J:$J)</f>
        <v>0.85650000000000004</v>
      </c>
      <c r="K3062">
        <f>_xlfn.XLOOKUP(Sales[[#This Row],[ProductKey]], Products!$A:$A, Products!$K:$K)</f>
        <v>2.29</v>
      </c>
      <c r="L3062" s="1">
        <f>Sales[[#This Row],[ProductPrice]]*Sales[[#This Row],[OrderQuantity]]</f>
        <v>4.58</v>
      </c>
      <c r="M3062" s="1">
        <f>Sales[[#This Row],[OrderQuantity]]</f>
        <v>2</v>
      </c>
      <c r="N3062" s="1">
        <f>1</f>
        <v>1</v>
      </c>
      <c r="O3062" s="1">
        <f>Sales[[#This Row],[TotalSales]]-Sales[[#This Row],[TotalCost]]</f>
        <v>2.867</v>
      </c>
      <c r="P3062" s="1">
        <f>Sales[[#This Row],[ProductCost]]*Sales[[#This Row],[OrderQuantity]]</f>
        <v>1.7130000000000001</v>
      </c>
      <c r="Q3062" s="1" t="str">
        <f>VLOOKUP(Sales[[#This Row],[ProductKey]], Products!$A$2:$D$1000, 4, FALSE)</f>
        <v>Patch Kit/8 Patches</v>
      </c>
    </row>
    <row r="3063" spans="1:17" x14ac:dyDescent="0.25">
      <c r="A3063" s="2">
        <v>37783</v>
      </c>
      <c r="B3063" s="1" t="s">
        <v>1975</v>
      </c>
      <c r="C3063">
        <v>464</v>
      </c>
      <c r="D3063">
        <v>21097</v>
      </c>
      <c r="E3063">
        <v>8</v>
      </c>
      <c r="F3063">
        <v>1</v>
      </c>
      <c r="G3063">
        <v>2</v>
      </c>
      <c r="H3063" s="2">
        <v>42897</v>
      </c>
      <c r="I3063" t="str">
        <f>VLOOKUP(Sales[[#This Row],[TerritoryKey]], Territories[], 2, FALSE)</f>
        <v>Germany</v>
      </c>
      <c r="J3063">
        <f>_xlfn.XLOOKUP(Sales[[#This Row],[ProductKey]], Products!$A:$A, Products!$J:$J)</f>
        <v>9.7135999999999996</v>
      </c>
      <c r="K3063">
        <f>_xlfn.XLOOKUP(Sales[[#This Row],[ProductKey]], Products!$A:$A, Products!$K:$K)</f>
        <v>23.548100000000002</v>
      </c>
      <c r="L3063" s="1">
        <f>Sales[[#This Row],[ProductPrice]]*Sales[[#This Row],[OrderQuantity]]</f>
        <v>47.096200000000003</v>
      </c>
      <c r="M3063" s="1">
        <f>Sales[[#This Row],[OrderQuantity]]</f>
        <v>2</v>
      </c>
      <c r="N3063" s="1">
        <f>1</f>
        <v>1</v>
      </c>
      <c r="O3063" s="1">
        <f>Sales[[#This Row],[TotalSales]]-Sales[[#This Row],[TotalCost]]</f>
        <v>27.669000000000004</v>
      </c>
      <c r="P3063" s="1">
        <f>Sales[[#This Row],[ProductCost]]*Sales[[#This Row],[OrderQuantity]]</f>
        <v>19.427199999999999</v>
      </c>
      <c r="Q3063" s="1" t="str">
        <f>VLOOKUP(Sales[[#This Row],[ProductKey]], Products!$A$2:$D$1000, 4, FALSE)</f>
        <v>Half-Finger Gloves, M</v>
      </c>
    </row>
    <row r="3064" spans="1:17" x14ac:dyDescent="0.25">
      <c r="A3064" s="2">
        <v>37844</v>
      </c>
      <c r="B3064" s="1" t="s">
        <v>1995</v>
      </c>
      <c r="C3064">
        <v>484</v>
      </c>
      <c r="D3064">
        <v>13621</v>
      </c>
      <c r="E3064">
        <v>9</v>
      </c>
      <c r="F3064">
        <v>1</v>
      </c>
      <c r="G3064">
        <v>2</v>
      </c>
      <c r="H3064" s="2">
        <v>42958</v>
      </c>
      <c r="I3064" t="str">
        <f>VLOOKUP(Sales[[#This Row],[TerritoryKey]], Territories[], 2, FALSE)</f>
        <v>Australia</v>
      </c>
      <c r="J3064">
        <f>_xlfn.XLOOKUP(Sales[[#This Row],[ProductKey]], Products!$A:$A, Products!$J:$J)</f>
        <v>2.9733000000000001</v>
      </c>
      <c r="K3064">
        <f>_xlfn.XLOOKUP(Sales[[#This Row],[ProductKey]], Products!$A:$A, Products!$K:$K)</f>
        <v>7.95</v>
      </c>
      <c r="L3064" s="1">
        <f>Sales[[#This Row],[ProductPrice]]*Sales[[#This Row],[OrderQuantity]]</f>
        <v>15.9</v>
      </c>
      <c r="M3064" s="1">
        <f>Sales[[#This Row],[OrderQuantity]]</f>
        <v>2</v>
      </c>
      <c r="N3064" s="1">
        <f>1</f>
        <v>1</v>
      </c>
      <c r="O3064" s="1">
        <f>Sales[[#This Row],[TotalSales]]-Sales[[#This Row],[TotalCost]]</f>
        <v>9.9534000000000002</v>
      </c>
      <c r="P3064" s="1">
        <f>Sales[[#This Row],[ProductCost]]*Sales[[#This Row],[OrderQuantity]]</f>
        <v>5.9466000000000001</v>
      </c>
      <c r="Q3064" s="1" t="str">
        <f>VLOOKUP(Sales[[#This Row],[ProductKey]], Products!$A$2:$D$1000, 4, FALSE)</f>
        <v>Bike Wash - Dissolver</v>
      </c>
    </row>
    <row r="3065" spans="1:17" x14ac:dyDescent="0.25">
      <c r="A3065" s="2">
        <v>38078</v>
      </c>
      <c r="B3065" s="1" t="s">
        <v>2221</v>
      </c>
      <c r="C3065">
        <v>462</v>
      </c>
      <c r="D3065">
        <v>19372</v>
      </c>
      <c r="E3065">
        <v>7</v>
      </c>
      <c r="F3065">
        <v>1</v>
      </c>
      <c r="G3065">
        <v>2</v>
      </c>
      <c r="H3065" s="2">
        <v>43191</v>
      </c>
      <c r="I3065" t="str">
        <f>VLOOKUP(Sales[[#This Row],[TerritoryKey]], Territories[], 2, FALSE)</f>
        <v>France</v>
      </c>
      <c r="J3065">
        <f>_xlfn.XLOOKUP(Sales[[#This Row],[ProductKey]], Products!$A:$A, Products!$J:$J)</f>
        <v>9.7135999999999996</v>
      </c>
      <c r="K3065">
        <f>_xlfn.XLOOKUP(Sales[[#This Row],[ProductKey]], Products!$A:$A, Products!$K:$K)</f>
        <v>23.548100000000002</v>
      </c>
      <c r="L3065" s="1">
        <f>Sales[[#This Row],[ProductPrice]]*Sales[[#This Row],[OrderQuantity]]</f>
        <v>47.096200000000003</v>
      </c>
      <c r="M3065" s="1">
        <f>Sales[[#This Row],[OrderQuantity]]</f>
        <v>2</v>
      </c>
      <c r="N3065" s="1">
        <f>1</f>
        <v>1</v>
      </c>
      <c r="O3065" s="1">
        <f>Sales[[#This Row],[TotalSales]]-Sales[[#This Row],[TotalCost]]</f>
        <v>27.669000000000004</v>
      </c>
      <c r="P3065" s="1">
        <f>Sales[[#This Row],[ProductCost]]*Sales[[#This Row],[OrderQuantity]]</f>
        <v>19.427199999999999</v>
      </c>
      <c r="Q3065" s="1" t="str">
        <f>VLOOKUP(Sales[[#This Row],[ProductKey]], Products!$A$2:$D$1000, 4, FALSE)</f>
        <v>Half-Finger Gloves, S</v>
      </c>
    </row>
    <row r="3066" spans="1:17" x14ac:dyDescent="0.25">
      <c r="A3066" s="2">
        <v>37692</v>
      </c>
      <c r="B3066" s="1" t="s">
        <v>2224</v>
      </c>
      <c r="C3066">
        <v>539</v>
      </c>
      <c r="D3066">
        <v>19355</v>
      </c>
      <c r="E3066">
        <v>10</v>
      </c>
      <c r="F3066">
        <v>1</v>
      </c>
      <c r="G3066">
        <v>2</v>
      </c>
      <c r="H3066" s="2">
        <v>42806</v>
      </c>
      <c r="I3066" t="str">
        <f>VLOOKUP(Sales[[#This Row],[TerritoryKey]], Territories[], 2, FALSE)</f>
        <v>United Kingdom</v>
      </c>
      <c r="J3066">
        <f>_xlfn.XLOOKUP(Sales[[#This Row],[ProductKey]], Products!$A:$A, Products!$J:$J)</f>
        <v>9.3462999999999994</v>
      </c>
      <c r="K3066">
        <f>_xlfn.XLOOKUP(Sales[[#This Row],[ProductKey]], Products!$A:$A, Products!$K:$K)</f>
        <v>24.99</v>
      </c>
      <c r="L3066" s="1">
        <f>Sales[[#This Row],[ProductPrice]]*Sales[[#This Row],[OrderQuantity]]</f>
        <v>49.98</v>
      </c>
      <c r="M3066" s="1">
        <f>Sales[[#This Row],[OrderQuantity]]</f>
        <v>2</v>
      </c>
      <c r="N3066" s="1">
        <f>1</f>
        <v>1</v>
      </c>
      <c r="O3066" s="1">
        <f>Sales[[#This Row],[TotalSales]]-Sales[[#This Row],[TotalCost]]</f>
        <v>31.287399999999998</v>
      </c>
      <c r="P3066" s="1">
        <f>Sales[[#This Row],[ProductCost]]*Sales[[#This Row],[OrderQuantity]]</f>
        <v>18.692599999999999</v>
      </c>
      <c r="Q3066" s="1" t="str">
        <f>VLOOKUP(Sales[[#This Row],[ProductKey]], Products!$A$2:$D$1000, 4, FALSE)</f>
        <v>ML Road Tire</v>
      </c>
    </row>
    <row r="3067" spans="1:17" x14ac:dyDescent="0.25">
      <c r="A3067" s="2">
        <v>37844</v>
      </c>
      <c r="B3067" s="1" t="s">
        <v>2267</v>
      </c>
      <c r="C3067">
        <v>223</v>
      </c>
      <c r="D3067">
        <v>29236</v>
      </c>
      <c r="E3067">
        <v>4</v>
      </c>
      <c r="F3067">
        <v>1</v>
      </c>
      <c r="G3067">
        <v>2</v>
      </c>
      <c r="H3067" s="2">
        <v>42958</v>
      </c>
      <c r="I3067" t="str">
        <f>VLOOKUP(Sales[[#This Row],[TerritoryKey]], Territories[], 2, FALSE)</f>
        <v>Southwest</v>
      </c>
      <c r="J3067">
        <f>_xlfn.XLOOKUP(Sales[[#This Row],[ProductKey]], Products!$A:$A, Products!$J:$J)</f>
        <v>5.7051999999999996</v>
      </c>
      <c r="K3067">
        <f>_xlfn.XLOOKUP(Sales[[#This Row],[ProductKey]], Products!$A:$A, Products!$K:$K)</f>
        <v>8.6441999999999997</v>
      </c>
      <c r="L3067" s="1">
        <f>Sales[[#This Row],[ProductPrice]]*Sales[[#This Row],[OrderQuantity]]</f>
        <v>17.288399999999999</v>
      </c>
      <c r="M3067" s="1">
        <f>Sales[[#This Row],[OrderQuantity]]</f>
        <v>2</v>
      </c>
      <c r="N3067" s="1">
        <f>1</f>
        <v>1</v>
      </c>
      <c r="O3067" s="1">
        <f>Sales[[#This Row],[TotalSales]]-Sales[[#This Row],[TotalCost]]</f>
        <v>5.8780000000000001</v>
      </c>
      <c r="P3067" s="1">
        <f>Sales[[#This Row],[ProductCost]]*Sales[[#This Row],[OrderQuantity]]</f>
        <v>11.410399999999999</v>
      </c>
      <c r="Q3067" s="1" t="str">
        <f>VLOOKUP(Sales[[#This Row],[ProductKey]], Products!$A$2:$D$1000, 4, FALSE)</f>
        <v>AWC Logo Cap</v>
      </c>
    </row>
    <row r="3068" spans="1:17" x14ac:dyDescent="0.25">
      <c r="A3068" s="2">
        <v>38200</v>
      </c>
      <c r="B3068" s="1" t="s">
        <v>2283</v>
      </c>
      <c r="C3068">
        <v>223</v>
      </c>
      <c r="D3068">
        <v>22955</v>
      </c>
      <c r="E3068">
        <v>9</v>
      </c>
      <c r="F3068">
        <v>1</v>
      </c>
      <c r="G3068">
        <v>2</v>
      </c>
      <c r="H3068" s="2">
        <v>43313</v>
      </c>
      <c r="I3068" t="str">
        <f>VLOOKUP(Sales[[#This Row],[TerritoryKey]], Territories[], 2, FALSE)</f>
        <v>Australia</v>
      </c>
      <c r="J3068">
        <f>_xlfn.XLOOKUP(Sales[[#This Row],[ProductKey]], Products!$A:$A, Products!$J:$J)</f>
        <v>5.7051999999999996</v>
      </c>
      <c r="K3068">
        <f>_xlfn.XLOOKUP(Sales[[#This Row],[ProductKey]], Products!$A:$A, Products!$K:$K)</f>
        <v>8.6441999999999997</v>
      </c>
      <c r="L3068" s="1">
        <f>Sales[[#This Row],[ProductPrice]]*Sales[[#This Row],[OrderQuantity]]</f>
        <v>17.288399999999999</v>
      </c>
      <c r="M3068" s="1">
        <f>Sales[[#This Row],[OrderQuantity]]</f>
        <v>2</v>
      </c>
      <c r="N3068" s="1">
        <f>1</f>
        <v>1</v>
      </c>
      <c r="O3068" s="1">
        <f>Sales[[#This Row],[TotalSales]]-Sales[[#This Row],[TotalCost]]</f>
        <v>5.8780000000000001</v>
      </c>
      <c r="P3068" s="1">
        <f>Sales[[#This Row],[ProductCost]]*Sales[[#This Row],[OrderQuantity]]</f>
        <v>11.410399999999999</v>
      </c>
      <c r="Q3068" s="1" t="str">
        <f>VLOOKUP(Sales[[#This Row],[ProductKey]], Products!$A$2:$D$1000, 4, FALSE)</f>
        <v>AWC Logo Cap</v>
      </c>
    </row>
    <row r="3069" spans="1:17" x14ac:dyDescent="0.25">
      <c r="A3069" s="2">
        <v>37633</v>
      </c>
      <c r="B3069" s="1" t="s">
        <v>2326</v>
      </c>
      <c r="C3069">
        <v>480</v>
      </c>
      <c r="D3069">
        <v>18704</v>
      </c>
      <c r="E3069">
        <v>9</v>
      </c>
      <c r="F3069">
        <v>1</v>
      </c>
      <c r="G3069">
        <v>2</v>
      </c>
      <c r="H3069" s="2">
        <v>42747</v>
      </c>
      <c r="I3069" t="str">
        <f>VLOOKUP(Sales[[#This Row],[TerritoryKey]], Territories[], 2, FALSE)</f>
        <v>Australia</v>
      </c>
      <c r="J3069">
        <f>_xlfn.XLOOKUP(Sales[[#This Row],[ProductKey]], Products!$A:$A, Products!$J:$J)</f>
        <v>0.85650000000000004</v>
      </c>
      <c r="K3069">
        <f>_xlfn.XLOOKUP(Sales[[#This Row],[ProductKey]], Products!$A:$A, Products!$K:$K)</f>
        <v>2.29</v>
      </c>
      <c r="L3069" s="1">
        <f>Sales[[#This Row],[ProductPrice]]*Sales[[#This Row],[OrderQuantity]]</f>
        <v>4.58</v>
      </c>
      <c r="M3069" s="1">
        <f>Sales[[#This Row],[OrderQuantity]]</f>
        <v>2</v>
      </c>
      <c r="N3069" s="1">
        <f>1</f>
        <v>1</v>
      </c>
      <c r="O3069" s="1">
        <f>Sales[[#This Row],[TotalSales]]-Sales[[#This Row],[TotalCost]]</f>
        <v>2.867</v>
      </c>
      <c r="P3069" s="1">
        <f>Sales[[#This Row],[ProductCost]]*Sales[[#This Row],[OrderQuantity]]</f>
        <v>1.7130000000000001</v>
      </c>
      <c r="Q3069" s="1" t="str">
        <f>VLOOKUP(Sales[[#This Row],[ProductKey]], Products!$A$2:$D$1000, 4, FALSE)</f>
        <v>Patch Kit/8 Patches</v>
      </c>
    </row>
    <row r="3070" spans="1:17" x14ac:dyDescent="0.25">
      <c r="A3070" s="2">
        <v>38108</v>
      </c>
      <c r="B3070" s="1" t="s">
        <v>2350</v>
      </c>
      <c r="C3070">
        <v>539</v>
      </c>
      <c r="D3070">
        <v>19900</v>
      </c>
      <c r="E3070">
        <v>8</v>
      </c>
      <c r="F3070">
        <v>1</v>
      </c>
      <c r="G3070">
        <v>2</v>
      </c>
      <c r="H3070" s="2">
        <v>43221</v>
      </c>
      <c r="I3070" t="str">
        <f>VLOOKUP(Sales[[#This Row],[TerritoryKey]], Territories[], 2, FALSE)</f>
        <v>Germany</v>
      </c>
      <c r="J3070">
        <f>_xlfn.XLOOKUP(Sales[[#This Row],[ProductKey]], Products!$A:$A, Products!$J:$J)</f>
        <v>9.3462999999999994</v>
      </c>
      <c r="K3070">
        <f>_xlfn.XLOOKUP(Sales[[#This Row],[ProductKey]], Products!$A:$A, Products!$K:$K)</f>
        <v>24.99</v>
      </c>
      <c r="L3070" s="1">
        <f>Sales[[#This Row],[ProductPrice]]*Sales[[#This Row],[OrderQuantity]]</f>
        <v>49.98</v>
      </c>
      <c r="M3070" s="1">
        <f>Sales[[#This Row],[OrderQuantity]]</f>
        <v>2</v>
      </c>
      <c r="N3070" s="1">
        <f>1</f>
        <v>1</v>
      </c>
      <c r="O3070" s="1">
        <f>Sales[[#This Row],[TotalSales]]-Sales[[#This Row],[TotalCost]]</f>
        <v>31.287399999999998</v>
      </c>
      <c r="P3070" s="1">
        <f>Sales[[#This Row],[ProductCost]]*Sales[[#This Row],[OrderQuantity]]</f>
        <v>18.692599999999999</v>
      </c>
      <c r="Q3070" s="1" t="str">
        <f>VLOOKUP(Sales[[#This Row],[ProductKey]], Products!$A$2:$D$1000, 4, FALSE)</f>
        <v>ML Road Tire</v>
      </c>
    </row>
    <row r="3071" spans="1:17" x14ac:dyDescent="0.25">
      <c r="A3071" s="2">
        <v>37845</v>
      </c>
      <c r="B3071" s="1" t="s">
        <v>2359</v>
      </c>
      <c r="C3071">
        <v>223</v>
      </c>
      <c r="D3071">
        <v>26511</v>
      </c>
      <c r="E3071">
        <v>4</v>
      </c>
      <c r="F3071">
        <v>1</v>
      </c>
      <c r="G3071">
        <v>2</v>
      </c>
      <c r="H3071" s="2">
        <v>42959</v>
      </c>
      <c r="I3071" t="str">
        <f>VLOOKUP(Sales[[#This Row],[TerritoryKey]], Territories[], 2, FALSE)</f>
        <v>Southwest</v>
      </c>
      <c r="J3071">
        <f>_xlfn.XLOOKUP(Sales[[#This Row],[ProductKey]], Products!$A:$A, Products!$J:$J)</f>
        <v>5.7051999999999996</v>
      </c>
      <c r="K3071">
        <f>_xlfn.XLOOKUP(Sales[[#This Row],[ProductKey]], Products!$A:$A, Products!$K:$K)</f>
        <v>8.6441999999999997</v>
      </c>
      <c r="L3071" s="1">
        <f>Sales[[#This Row],[ProductPrice]]*Sales[[#This Row],[OrderQuantity]]</f>
        <v>17.288399999999999</v>
      </c>
      <c r="M3071" s="1">
        <f>Sales[[#This Row],[OrderQuantity]]</f>
        <v>2</v>
      </c>
      <c r="N3071" s="1">
        <f>1</f>
        <v>1</v>
      </c>
      <c r="O3071" s="1">
        <f>Sales[[#This Row],[TotalSales]]-Sales[[#This Row],[TotalCost]]</f>
        <v>5.8780000000000001</v>
      </c>
      <c r="P3071" s="1">
        <f>Sales[[#This Row],[ProductCost]]*Sales[[#This Row],[OrderQuantity]]</f>
        <v>11.410399999999999</v>
      </c>
      <c r="Q3071" s="1" t="str">
        <f>VLOOKUP(Sales[[#This Row],[ProductKey]], Products!$A$2:$D$1000, 4, FALSE)</f>
        <v>AWC Logo Cap</v>
      </c>
    </row>
    <row r="3072" spans="1:17" x14ac:dyDescent="0.25">
      <c r="A3072" s="2">
        <v>38200</v>
      </c>
      <c r="B3072" s="1" t="s">
        <v>2368</v>
      </c>
      <c r="C3072">
        <v>223</v>
      </c>
      <c r="D3072">
        <v>16856</v>
      </c>
      <c r="E3072">
        <v>1</v>
      </c>
      <c r="F3072">
        <v>1</v>
      </c>
      <c r="G3072">
        <v>2</v>
      </c>
      <c r="H3072" s="2">
        <v>43313</v>
      </c>
      <c r="I3072" t="str">
        <f>VLOOKUP(Sales[[#This Row],[TerritoryKey]], Territories[], 2, FALSE)</f>
        <v>Northwest</v>
      </c>
      <c r="J3072">
        <f>_xlfn.XLOOKUP(Sales[[#This Row],[ProductKey]], Products!$A:$A, Products!$J:$J)</f>
        <v>5.7051999999999996</v>
      </c>
      <c r="K3072">
        <f>_xlfn.XLOOKUP(Sales[[#This Row],[ProductKey]], Products!$A:$A, Products!$K:$K)</f>
        <v>8.6441999999999997</v>
      </c>
      <c r="L3072" s="1">
        <f>Sales[[#This Row],[ProductPrice]]*Sales[[#This Row],[OrderQuantity]]</f>
        <v>17.288399999999999</v>
      </c>
      <c r="M3072" s="1">
        <f>Sales[[#This Row],[OrderQuantity]]</f>
        <v>2</v>
      </c>
      <c r="N3072" s="1">
        <f>1</f>
        <v>1</v>
      </c>
      <c r="O3072" s="1">
        <f>Sales[[#This Row],[TotalSales]]-Sales[[#This Row],[TotalCost]]</f>
        <v>5.8780000000000001</v>
      </c>
      <c r="P3072" s="1">
        <f>Sales[[#This Row],[ProductCost]]*Sales[[#This Row],[OrderQuantity]]</f>
        <v>11.410399999999999</v>
      </c>
      <c r="Q3072" s="1" t="str">
        <f>VLOOKUP(Sales[[#This Row],[ProductKey]], Products!$A$2:$D$1000, 4, FALSE)</f>
        <v>AWC Logo Cap</v>
      </c>
    </row>
    <row r="3073" spans="1:17" x14ac:dyDescent="0.25">
      <c r="A3073" s="2">
        <v>38292</v>
      </c>
      <c r="B3073" s="1" t="s">
        <v>2370</v>
      </c>
      <c r="C3073">
        <v>480</v>
      </c>
      <c r="D3073">
        <v>18712</v>
      </c>
      <c r="E3073">
        <v>9</v>
      </c>
      <c r="F3073">
        <v>1</v>
      </c>
      <c r="G3073">
        <v>2</v>
      </c>
      <c r="H3073" s="2">
        <v>43405</v>
      </c>
      <c r="I3073" t="str">
        <f>VLOOKUP(Sales[[#This Row],[TerritoryKey]], Territories[], 2, FALSE)</f>
        <v>Australia</v>
      </c>
      <c r="J3073">
        <f>_xlfn.XLOOKUP(Sales[[#This Row],[ProductKey]], Products!$A:$A, Products!$J:$J)</f>
        <v>0.85650000000000004</v>
      </c>
      <c r="K3073">
        <f>_xlfn.XLOOKUP(Sales[[#This Row],[ProductKey]], Products!$A:$A, Products!$K:$K)</f>
        <v>2.29</v>
      </c>
      <c r="L3073" s="1">
        <f>Sales[[#This Row],[ProductPrice]]*Sales[[#This Row],[OrderQuantity]]</f>
        <v>4.58</v>
      </c>
      <c r="M3073" s="1">
        <f>Sales[[#This Row],[OrderQuantity]]</f>
        <v>2</v>
      </c>
      <c r="N3073" s="1">
        <f>1</f>
        <v>1</v>
      </c>
      <c r="O3073" s="1">
        <f>Sales[[#This Row],[TotalSales]]-Sales[[#This Row],[TotalCost]]</f>
        <v>2.867</v>
      </c>
      <c r="P3073" s="1">
        <f>Sales[[#This Row],[ProductCost]]*Sales[[#This Row],[OrderQuantity]]</f>
        <v>1.7130000000000001</v>
      </c>
      <c r="Q3073" s="1" t="str">
        <f>VLOOKUP(Sales[[#This Row],[ProductKey]], Products!$A$2:$D$1000, 4, FALSE)</f>
        <v>Patch Kit/8 Patches</v>
      </c>
    </row>
    <row r="3074" spans="1:17" x14ac:dyDescent="0.25">
      <c r="A3074" s="2">
        <v>37813</v>
      </c>
      <c r="B3074" s="1" t="s">
        <v>2430</v>
      </c>
      <c r="C3074">
        <v>223</v>
      </c>
      <c r="D3074">
        <v>24473</v>
      </c>
      <c r="E3074">
        <v>9</v>
      </c>
      <c r="F3074">
        <v>1</v>
      </c>
      <c r="G3074">
        <v>2</v>
      </c>
      <c r="H3074" s="2">
        <v>42927</v>
      </c>
      <c r="I3074" t="str">
        <f>VLOOKUP(Sales[[#This Row],[TerritoryKey]], Territories[], 2, FALSE)</f>
        <v>Australia</v>
      </c>
      <c r="J3074">
        <f>_xlfn.XLOOKUP(Sales[[#This Row],[ProductKey]], Products!$A:$A, Products!$J:$J)</f>
        <v>5.7051999999999996</v>
      </c>
      <c r="K3074">
        <f>_xlfn.XLOOKUP(Sales[[#This Row],[ProductKey]], Products!$A:$A, Products!$K:$K)</f>
        <v>8.6441999999999997</v>
      </c>
      <c r="L3074" s="1">
        <f>Sales[[#This Row],[ProductPrice]]*Sales[[#This Row],[OrderQuantity]]</f>
        <v>17.288399999999999</v>
      </c>
      <c r="M3074" s="1">
        <f>Sales[[#This Row],[OrderQuantity]]</f>
        <v>2</v>
      </c>
      <c r="N3074" s="1">
        <f>1</f>
        <v>1</v>
      </c>
      <c r="O3074" s="1">
        <f>Sales[[#This Row],[TotalSales]]-Sales[[#This Row],[TotalCost]]</f>
        <v>5.8780000000000001</v>
      </c>
      <c r="P3074" s="1">
        <f>Sales[[#This Row],[ProductCost]]*Sales[[#This Row],[OrderQuantity]]</f>
        <v>11.410399999999999</v>
      </c>
      <c r="Q3074" s="1" t="str">
        <f>VLOOKUP(Sales[[#This Row],[ProductKey]], Products!$A$2:$D$1000, 4, FALSE)</f>
        <v>AWC Logo Cap</v>
      </c>
    </row>
    <row r="3075" spans="1:17" x14ac:dyDescent="0.25">
      <c r="A3075" s="2">
        <v>37663</v>
      </c>
      <c r="B3075" s="1" t="s">
        <v>2431</v>
      </c>
      <c r="C3075">
        <v>223</v>
      </c>
      <c r="D3075">
        <v>18087</v>
      </c>
      <c r="E3075">
        <v>4</v>
      </c>
      <c r="F3075">
        <v>1</v>
      </c>
      <c r="G3075">
        <v>2</v>
      </c>
      <c r="H3075" s="2">
        <v>42777</v>
      </c>
      <c r="I3075" t="str">
        <f>VLOOKUP(Sales[[#This Row],[TerritoryKey]], Territories[], 2, FALSE)</f>
        <v>Southwest</v>
      </c>
      <c r="J3075">
        <f>_xlfn.XLOOKUP(Sales[[#This Row],[ProductKey]], Products!$A:$A, Products!$J:$J)</f>
        <v>5.7051999999999996</v>
      </c>
      <c r="K3075">
        <f>_xlfn.XLOOKUP(Sales[[#This Row],[ProductKey]], Products!$A:$A, Products!$K:$K)</f>
        <v>8.6441999999999997</v>
      </c>
      <c r="L3075" s="1">
        <f>Sales[[#This Row],[ProductPrice]]*Sales[[#This Row],[OrderQuantity]]</f>
        <v>17.288399999999999</v>
      </c>
      <c r="M3075" s="1">
        <f>Sales[[#This Row],[OrderQuantity]]</f>
        <v>2</v>
      </c>
      <c r="N3075" s="1">
        <f>1</f>
        <v>1</v>
      </c>
      <c r="O3075" s="1">
        <f>Sales[[#This Row],[TotalSales]]-Sales[[#This Row],[TotalCost]]</f>
        <v>5.8780000000000001</v>
      </c>
      <c r="P3075" s="1">
        <f>Sales[[#This Row],[ProductCost]]*Sales[[#This Row],[OrderQuantity]]</f>
        <v>11.410399999999999</v>
      </c>
      <c r="Q3075" s="1" t="str">
        <f>VLOOKUP(Sales[[#This Row],[ProductKey]], Products!$A$2:$D$1000, 4, FALSE)</f>
        <v>AWC Logo Cap</v>
      </c>
    </row>
    <row r="3076" spans="1:17" x14ac:dyDescent="0.25">
      <c r="A3076" s="2">
        <v>37664</v>
      </c>
      <c r="B3076" s="1" t="s">
        <v>2465</v>
      </c>
      <c r="C3076">
        <v>223</v>
      </c>
      <c r="D3076">
        <v>20754</v>
      </c>
      <c r="E3076">
        <v>4</v>
      </c>
      <c r="F3076">
        <v>1</v>
      </c>
      <c r="G3076">
        <v>2</v>
      </c>
      <c r="H3076" s="2">
        <v>42778</v>
      </c>
      <c r="I3076" t="str">
        <f>VLOOKUP(Sales[[#This Row],[TerritoryKey]], Territories[], 2, FALSE)</f>
        <v>Southwest</v>
      </c>
      <c r="J3076">
        <f>_xlfn.XLOOKUP(Sales[[#This Row],[ProductKey]], Products!$A:$A, Products!$J:$J)</f>
        <v>5.7051999999999996</v>
      </c>
      <c r="K3076">
        <f>_xlfn.XLOOKUP(Sales[[#This Row],[ProductKey]], Products!$A:$A, Products!$K:$K)</f>
        <v>8.6441999999999997</v>
      </c>
      <c r="L3076" s="1">
        <f>Sales[[#This Row],[ProductPrice]]*Sales[[#This Row],[OrderQuantity]]</f>
        <v>17.288399999999999</v>
      </c>
      <c r="M3076" s="1">
        <f>Sales[[#This Row],[OrderQuantity]]</f>
        <v>2</v>
      </c>
      <c r="N3076" s="1">
        <f>1</f>
        <v>1</v>
      </c>
      <c r="O3076" s="1">
        <f>Sales[[#This Row],[TotalSales]]-Sales[[#This Row],[TotalCost]]</f>
        <v>5.8780000000000001</v>
      </c>
      <c r="P3076" s="1">
        <f>Sales[[#This Row],[ProductCost]]*Sales[[#This Row],[OrderQuantity]]</f>
        <v>11.410399999999999</v>
      </c>
      <c r="Q3076" s="1" t="str">
        <f>VLOOKUP(Sales[[#This Row],[ProductKey]], Products!$A$2:$D$1000, 4, FALSE)</f>
        <v>AWC Logo Cap</v>
      </c>
    </row>
    <row r="3077" spans="1:17" x14ac:dyDescent="0.25">
      <c r="A3077" s="2">
        <v>38140</v>
      </c>
      <c r="B3077" s="1" t="s">
        <v>2471</v>
      </c>
      <c r="C3077">
        <v>539</v>
      </c>
      <c r="D3077">
        <v>15153</v>
      </c>
      <c r="E3077">
        <v>9</v>
      </c>
      <c r="F3077">
        <v>1</v>
      </c>
      <c r="G3077">
        <v>2</v>
      </c>
      <c r="H3077" s="2">
        <v>43253</v>
      </c>
      <c r="I3077" t="str">
        <f>VLOOKUP(Sales[[#This Row],[TerritoryKey]], Territories[], 2, FALSE)</f>
        <v>Australia</v>
      </c>
      <c r="J3077">
        <f>_xlfn.XLOOKUP(Sales[[#This Row],[ProductKey]], Products!$A:$A, Products!$J:$J)</f>
        <v>9.3462999999999994</v>
      </c>
      <c r="K3077">
        <f>_xlfn.XLOOKUP(Sales[[#This Row],[ProductKey]], Products!$A:$A, Products!$K:$K)</f>
        <v>24.99</v>
      </c>
      <c r="L3077" s="1">
        <f>Sales[[#This Row],[ProductPrice]]*Sales[[#This Row],[OrderQuantity]]</f>
        <v>49.98</v>
      </c>
      <c r="M3077" s="1">
        <f>Sales[[#This Row],[OrderQuantity]]</f>
        <v>2</v>
      </c>
      <c r="N3077" s="1">
        <f>1</f>
        <v>1</v>
      </c>
      <c r="O3077" s="1">
        <f>Sales[[#This Row],[TotalSales]]-Sales[[#This Row],[TotalCost]]</f>
        <v>31.287399999999998</v>
      </c>
      <c r="P3077" s="1">
        <f>Sales[[#This Row],[ProductCost]]*Sales[[#This Row],[OrderQuantity]]</f>
        <v>18.692599999999999</v>
      </c>
      <c r="Q3077" s="1" t="str">
        <f>VLOOKUP(Sales[[#This Row],[ProductKey]], Products!$A$2:$D$1000, 4, FALSE)</f>
        <v>ML Road Tire</v>
      </c>
    </row>
    <row r="3078" spans="1:17" x14ac:dyDescent="0.25">
      <c r="A3078" s="2">
        <v>38018</v>
      </c>
      <c r="B3078" s="1" t="s">
        <v>2607</v>
      </c>
      <c r="C3078">
        <v>479</v>
      </c>
      <c r="D3078">
        <v>11212</v>
      </c>
      <c r="E3078">
        <v>6</v>
      </c>
      <c r="F3078">
        <v>1</v>
      </c>
      <c r="G3078">
        <v>2</v>
      </c>
      <c r="H3078" s="2">
        <v>43132</v>
      </c>
      <c r="I3078" t="str">
        <f>VLOOKUP(Sales[[#This Row],[TerritoryKey]], Territories[], 2, FALSE)</f>
        <v>Canada</v>
      </c>
      <c r="J3078">
        <f>_xlfn.XLOOKUP(Sales[[#This Row],[ProductKey]], Products!$A:$A, Products!$J:$J)</f>
        <v>3.3622999999999998</v>
      </c>
      <c r="K3078">
        <f>_xlfn.XLOOKUP(Sales[[#This Row],[ProductKey]], Products!$A:$A, Products!$K:$K)</f>
        <v>8.99</v>
      </c>
      <c r="L3078" s="1">
        <f>Sales[[#This Row],[ProductPrice]]*Sales[[#This Row],[OrderQuantity]]</f>
        <v>17.98</v>
      </c>
      <c r="M3078" s="1">
        <f>Sales[[#This Row],[OrderQuantity]]</f>
        <v>2</v>
      </c>
      <c r="N3078" s="1">
        <f>1</f>
        <v>1</v>
      </c>
      <c r="O3078" s="1">
        <f>Sales[[#This Row],[TotalSales]]-Sales[[#This Row],[TotalCost]]</f>
        <v>11.255400000000002</v>
      </c>
      <c r="P3078" s="1">
        <f>Sales[[#This Row],[ProductCost]]*Sales[[#This Row],[OrderQuantity]]</f>
        <v>6.7245999999999997</v>
      </c>
      <c r="Q3078" s="1" t="str">
        <f>VLOOKUP(Sales[[#This Row],[ProductKey]], Products!$A$2:$D$1000, 4, FALSE)</f>
        <v>Road Bottle Cage</v>
      </c>
    </row>
    <row r="3079" spans="1:17" x14ac:dyDescent="0.25">
      <c r="A3079" s="2">
        <v>38018</v>
      </c>
      <c r="B3079" s="1" t="s">
        <v>2933</v>
      </c>
      <c r="C3079">
        <v>464</v>
      </c>
      <c r="D3079">
        <v>23637</v>
      </c>
      <c r="E3079">
        <v>7</v>
      </c>
      <c r="F3079">
        <v>1</v>
      </c>
      <c r="G3079">
        <v>2</v>
      </c>
      <c r="H3079" s="2">
        <v>43132</v>
      </c>
      <c r="I3079" t="str">
        <f>VLOOKUP(Sales[[#This Row],[TerritoryKey]], Territories[], 2, FALSE)</f>
        <v>France</v>
      </c>
      <c r="J3079">
        <f>_xlfn.XLOOKUP(Sales[[#This Row],[ProductKey]], Products!$A:$A, Products!$J:$J)</f>
        <v>9.7135999999999996</v>
      </c>
      <c r="K3079">
        <f>_xlfn.XLOOKUP(Sales[[#This Row],[ProductKey]], Products!$A:$A, Products!$K:$K)</f>
        <v>23.548100000000002</v>
      </c>
      <c r="L3079" s="1">
        <f>Sales[[#This Row],[ProductPrice]]*Sales[[#This Row],[OrderQuantity]]</f>
        <v>47.096200000000003</v>
      </c>
      <c r="M3079" s="1">
        <f>Sales[[#This Row],[OrderQuantity]]</f>
        <v>2</v>
      </c>
      <c r="N3079" s="1">
        <f>1</f>
        <v>1</v>
      </c>
      <c r="O3079" s="1">
        <f>Sales[[#This Row],[TotalSales]]-Sales[[#This Row],[TotalCost]]</f>
        <v>27.669000000000004</v>
      </c>
      <c r="P3079" s="1">
        <f>Sales[[#This Row],[ProductCost]]*Sales[[#This Row],[OrderQuantity]]</f>
        <v>19.427199999999999</v>
      </c>
      <c r="Q3079" s="1" t="str">
        <f>VLOOKUP(Sales[[#This Row],[ProductKey]], Products!$A$2:$D$1000, 4, FALSE)</f>
        <v>Half-Finger Gloves, M</v>
      </c>
    </row>
    <row r="3080" spans="1:17" x14ac:dyDescent="0.25">
      <c r="A3080" s="2">
        <v>38293</v>
      </c>
      <c r="B3080" s="1" t="s">
        <v>2968</v>
      </c>
      <c r="C3080">
        <v>223</v>
      </c>
      <c r="D3080">
        <v>17287</v>
      </c>
      <c r="E3080">
        <v>9</v>
      </c>
      <c r="F3080">
        <v>1</v>
      </c>
      <c r="G3080">
        <v>2</v>
      </c>
      <c r="H3080" s="2">
        <v>43406</v>
      </c>
      <c r="I3080" t="str">
        <f>VLOOKUP(Sales[[#This Row],[TerritoryKey]], Territories[], 2, FALSE)</f>
        <v>Australia</v>
      </c>
      <c r="J3080">
        <f>_xlfn.XLOOKUP(Sales[[#This Row],[ProductKey]], Products!$A:$A, Products!$J:$J)</f>
        <v>5.7051999999999996</v>
      </c>
      <c r="K3080">
        <f>_xlfn.XLOOKUP(Sales[[#This Row],[ProductKey]], Products!$A:$A, Products!$K:$K)</f>
        <v>8.6441999999999997</v>
      </c>
      <c r="L3080" s="1">
        <f>Sales[[#This Row],[ProductPrice]]*Sales[[#This Row],[OrderQuantity]]</f>
        <v>17.288399999999999</v>
      </c>
      <c r="M3080" s="1">
        <f>Sales[[#This Row],[OrderQuantity]]</f>
        <v>2</v>
      </c>
      <c r="N3080" s="1">
        <f>1</f>
        <v>1</v>
      </c>
      <c r="O3080" s="1">
        <f>Sales[[#This Row],[TotalSales]]-Sales[[#This Row],[TotalCost]]</f>
        <v>5.8780000000000001</v>
      </c>
      <c r="P3080" s="1">
        <f>Sales[[#This Row],[ProductCost]]*Sales[[#This Row],[OrderQuantity]]</f>
        <v>11.410399999999999</v>
      </c>
      <c r="Q3080" s="1" t="str">
        <f>VLOOKUP(Sales[[#This Row],[ProductKey]], Products!$A$2:$D$1000, 4, FALSE)</f>
        <v>AWC Logo Cap</v>
      </c>
    </row>
    <row r="3081" spans="1:17" x14ac:dyDescent="0.25">
      <c r="A3081" s="2">
        <v>38261</v>
      </c>
      <c r="B3081" s="1" t="s">
        <v>2982</v>
      </c>
      <c r="C3081">
        <v>539</v>
      </c>
      <c r="D3081">
        <v>11200</v>
      </c>
      <c r="E3081">
        <v>6</v>
      </c>
      <c r="F3081">
        <v>1</v>
      </c>
      <c r="G3081">
        <v>2</v>
      </c>
      <c r="H3081" s="2">
        <v>43374</v>
      </c>
      <c r="I3081" t="str">
        <f>VLOOKUP(Sales[[#This Row],[TerritoryKey]], Territories[], 2, FALSE)</f>
        <v>Canada</v>
      </c>
      <c r="J3081">
        <f>_xlfn.XLOOKUP(Sales[[#This Row],[ProductKey]], Products!$A:$A, Products!$J:$J)</f>
        <v>9.3462999999999994</v>
      </c>
      <c r="K3081">
        <f>_xlfn.XLOOKUP(Sales[[#This Row],[ProductKey]], Products!$A:$A, Products!$K:$K)</f>
        <v>24.99</v>
      </c>
      <c r="L3081" s="1">
        <f>Sales[[#This Row],[ProductPrice]]*Sales[[#This Row],[OrderQuantity]]</f>
        <v>49.98</v>
      </c>
      <c r="M3081" s="1">
        <f>Sales[[#This Row],[OrderQuantity]]</f>
        <v>2</v>
      </c>
      <c r="N3081" s="1">
        <f>1</f>
        <v>1</v>
      </c>
      <c r="O3081" s="1">
        <f>Sales[[#This Row],[TotalSales]]-Sales[[#This Row],[TotalCost]]</f>
        <v>31.287399999999998</v>
      </c>
      <c r="P3081" s="1">
        <f>Sales[[#This Row],[ProductCost]]*Sales[[#This Row],[OrderQuantity]]</f>
        <v>18.692599999999999</v>
      </c>
      <c r="Q3081" s="1" t="str">
        <f>VLOOKUP(Sales[[#This Row],[ProductKey]], Products!$A$2:$D$1000, 4, FALSE)</f>
        <v>ML Road Tire</v>
      </c>
    </row>
    <row r="3082" spans="1:17" x14ac:dyDescent="0.25">
      <c r="A3082" s="2">
        <v>37633</v>
      </c>
      <c r="B3082" s="1" t="s">
        <v>3007</v>
      </c>
      <c r="C3082">
        <v>480</v>
      </c>
      <c r="D3082">
        <v>11311</v>
      </c>
      <c r="E3082">
        <v>1</v>
      </c>
      <c r="F3082">
        <v>1</v>
      </c>
      <c r="G3082">
        <v>2</v>
      </c>
      <c r="H3082" s="2">
        <v>42747</v>
      </c>
      <c r="I3082" t="str">
        <f>VLOOKUP(Sales[[#This Row],[TerritoryKey]], Territories[], 2, FALSE)</f>
        <v>Northwest</v>
      </c>
      <c r="J3082">
        <f>_xlfn.XLOOKUP(Sales[[#This Row],[ProductKey]], Products!$A:$A, Products!$J:$J)</f>
        <v>0.85650000000000004</v>
      </c>
      <c r="K3082">
        <f>_xlfn.XLOOKUP(Sales[[#This Row],[ProductKey]], Products!$A:$A, Products!$K:$K)</f>
        <v>2.29</v>
      </c>
      <c r="L3082" s="1">
        <f>Sales[[#This Row],[ProductPrice]]*Sales[[#This Row],[OrderQuantity]]</f>
        <v>4.58</v>
      </c>
      <c r="M3082" s="1">
        <f>Sales[[#This Row],[OrderQuantity]]</f>
        <v>2</v>
      </c>
      <c r="N3082" s="1">
        <f>1</f>
        <v>1</v>
      </c>
      <c r="O3082" s="1">
        <f>Sales[[#This Row],[TotalSales]]-Sales[[#This Row],[TotalCost]]</f>
        <v>2.867</v>
      </c>
      <c r="P3082" s="1">
        <f>Sales[[#This Row],[ProductCost]]*Sales[[#This Row],[OrderQuantity]]</f>
        <v>1.7130000000000001</v>
      </c>
      <c r="Q3082" s="1" t="str">
        <f>VLOOKUP(Sales[[#This Row],[ProductKey]], Products!$A$2:$D$1000, 4, FALSE)</f>
        <v>Patch Kit/8 Patches</v>
      </c>
    </row>
    <row r="3083" spans="1:17" x14ac:dyDescent="0.25">
      <c r="A3083" s="2">
        <v>37664</v>
      </c>
      <c r="B3083" s="1" t="s">
        <v>3010</v>
      </c>
      <c r="C3083">
        <v>539</v>
      </c>
      <c r="D3083">
        <v>11507</v>
      </c>
      <c r="E3083">
        <v>6</v>
      </c>
      <c r="F3083">
        <v>1</v>
      </c>
      <c r="G3083">
        <v>2</v>
      </c>
      <c r="H3083" s="2">
        <v>42778</v>
      </c>
      <c r="I3083" t="str">
        <f>VLOOKUP(Sales[[#This Row],[TerritoryKey]], Territories[], 2, FALSE)</f>
        <v>Canada</v>
      </c>
      <c r="J3083">
        <f>_xlfn.XLOOKUP(Sales[[#This Row],[ProductKey]], Products!$A:$A, Products!$J:$J)</f>
        <v>9.3462999999999994</v>
      </c>
      <c r="K3083">
        <f>_xlfn.XLOOKUP(Sales[[#This Row],[ProductKey]], Products!$A:$A, Products!$K:$K)</f>
        <v>24.99</v>
      </c>
      <c r="L3083" s="1">
        <f>Sales[[#This Row],[ProductPrice]]*Sales[[#This Row],[OrderQuantity]]</f>
        <v>49.98</v>
      </c>
      <c r="M3083" s="1">
        <f>Sales[[#This Row],[OrderQuantity]]</f>
        <v>2</v>
      </c>
      <c r="N3083" s="1">
        <f>1</f>
        <v>1</v>
      </c>
      <c r="O3083" s="1">
        <f>Sales[[#This Row],[TotalSales]]-Sales[[#This Row],[TotalCost]]</f>
        <v>31.287399999999998</v>
      </c>
      <c r="P3083" s="1">
        <f>Sales[[#This Row],[ProductCost]]*Sales[[#This Row],[OrderQuantity]]</f>
        <v>18.692599999999999</v>
      </c>
      <c r="Q3083" s="1" t="str">
        <f>VLOOKUP(Sales[[#This Row],[ProductKey]], Products!$A$2:$D$1000, 4, FALSE)</f>
        <v>ML Road Tire</v>
      </c>
    </row>
    <row r="3084" spans="1:17" x14ac:dyDescent="0.25">
      <c r="A3084" s="2">
        <v>38109</v>
      </c>
      <c r="B3084" s="1" t="s">
        <v>3088</v>
      </c>
      <c r="C3084">
        <v>480</v>
      </c>
      <c r="D3084">
        <v>18707</v>
      </c>
      <c r="E3084">
        <v>9</v>
      </c>
      <c r="F3084">
        <v>1</v>
      </c>
      <c r="G3084">
        <v>2</v>
      </c>
      <c r="H3084" s="2">
        <v>43222</v>
      </c>
      <c r="I3084" t="str">
        <f>VLOOKUP(Sales[[#This Row],[TerritoryKey]], Territories[], 2, FALSE)</f>
        <v>Australia</v>
      </c>
      <c r="J3084">
        <f>_xlfn.XLOOKUP(Sales[[#This Row],[ProductKey]], Products!$A:$A, Products!$J:$J)</f>
        <v>0.85650000000000004</v>
      </c>
      <c r="K3084">
        <f>_xlfn.XLOOKUP(Sales[[#This Row],[ProductKey]], Products!$A:$A, Products!$K:$K)</f>
        <v>2.29</v>
      </c>
      <c r="L3084" s="1">
        <f>Sales[[#This Row],[ProductPrice]]*Sales[[#This Row],[OrderQuantity]]</f>
        <v>4.58</v>
      </c>
      <c r="M3084" s="1">
        <f>Sales[[#This Row],[OrderQuantity]]</f>
        <v>2</v>
      </c>
      <c r="N3084" s="1">
        <f>1</f>
        <v>1</v>
      </c>
      <c r="O3084" s="1">
        <f>Sales[[#This Row],[TotalSales]]-Sales[[#This Row],[TotalCost]]</f>
        <v>2.867</v>
      </c>
      <c r="P3084" s="1">
        <f>Sales[[#This Row],[ProductCost]]*Sales[[#This Row],[OrderQuantity]]</f>
        <v>1.7130000000000001</v>
      </c>
      <c r="Q3084" s="1" t="str">
        <f>VLOOKUP(Sales[[#This Row],[ProductKey]], Products!$A$2:$D$1000, 4, FALSE)</f>
        <v>Patch Kit/8 Patches</v>
      </c>
    </row>
    <row r="3085" spans="1:17" x14ac:dyDescent="0.25">
      <c r="A3085" s="2">
        <v>38170</v>
      </c>
      <c r="B3085" s="1" t="s">
        <v>3112</v>
      </c>
      <c r="C3085">
        <v>223</v>
      </c>
      <c r="D3085">
        <v>11584</v>
      </c>
      <c r="E3085">
        <v>8</v>
      </c>
      <c r="F3085">
        <v>1</v>
      </c>
      <c r="G3085">
        <v>2</v>
      </c>
      <c r="H3085" s="2">
        <v>43283</v>
      </c>
      <c r="I3085" t="str">
        <f>VLOOKUP(Sales[[#This Row],[TerritoryKey]], Territories[], 2, FALSE)</f>
        <v>Germany</v>
      </c>
      <c r="J3085">
        <f>_xlfn.XLOOKUP(Sales[[#This Row],[ProductKey]], Products!$A:$A, Products!$J:$J)</f>
        <v>5.7051999999999996</v>
      </c>
      <c r="K3085">
        <f>_xlfn.XLOOKUP(Sales[[#This Row],[ProductKey]], Products!$A:$A, Products!$K:$K)</f>
        <v>8.6441999999999997</v>
      </c>
      <c r="L3085" s="1">
        <f>Sales[[#This Row],[ProductPrice]]*Sales[[#This Row],[OrderQuantity]]</f>
        <v>17.288399999999999</v>
      </c>
      <c r="M3085" s="1">
        <f>Sales[[#This Row],[OrderQuantity]]</f>
        <v>2</v>
      </c>
      <c r="N3085" s="1">
        <f>1</f>
        <v>1</v>
      </c>
      <c r="O3085" s="1">
        <f>Sales[[#This Row],[TotalSales]]-Sales[[#This Row],[TotalCost]]</f>
        <v>5.8780000000000001</v>
      </c>
      <c r="P3085" s="1">
        <f>Sales[[#This Row],[ProductCost]]*Sales[[#This Row],[OrderQuantity]]</f>
        <v>11.410399999999999</v>
      </c>
      <c r="Q3085" s="1" t="str">
        <f>VLOOKUP(Sales[[#This Row],[ProductKey]], Products!$A$2:$D$1000, 4, FALSE)</f>
        <v>AWC Logo Cap</v>
      </c>
    </row>
    <row r="3086" spans="1:17" x14ac:dyDescent="0.25">
      <c r="A3086" s="2">
        <v>37967</v>
      </c>
      <c r="B3086" s="1" t="s">
        <v>3161</v>
      </c>
      <c r="C3086">
        <v>223</v>
      </c>
      <c r="D3086">
        <v>18282</v>
      </c>
      <c r="E3086">
        <v>9</v>
      </c>
      <c r="F3086">
        <v>1</v>
      </c>
      <c r="G3086">
        <v>2</v>
      </c>
      <c r="H3086" s="2">
        <v>43081</v>
      </c>
      <c r="I3086" t="str">
        <f>VLOOKUP(Sales[[#This Row],[TerritoryKey]], Territories[], 2, FALSE)</f>
        <v>Australia</v>
      </c>
      <c r="J3086">
        <f>_xlfn.XLOOKUP(Sales[[#This Row],[ProductKey]], Products!$A:$A, Products!$J:$J)</f>
        <v>5.7051999999999996</v>
      </c>
      <c r="K3086">
        <f>_xlfn.XLOOKUP(Sales[[#This Row],[ProductKey]], Products!$A:$A, Products!$K:$K)</f>
        <v>8.6441999999999997</v>
      </c>
      <c r="L3086" s="1">
        <f>Sales[[#This Row],[ProductPrice]]*Sales[[#This Row],[OrderQuantity]]</f>
        <v>17.288399999999999</v>
      </c>
      <c r="M3086" s="1">
        <f>Sales[[#This Row],[OrderQuantity]]</f>
        <v>2</v>
      </c>
      <c r="N3086" s="1">
        <f>1</f>
        <v>1</v>
      </c>
      <c r="O3086" s="1">
        <f>Sales[[#This Row],[TotalSales]]-Sales[[#This Row],[TotalCost]]</f>
        <v>5.8780000000000001</v>
      </c>
      <c r="P3086" s="1">
        <f>Sales[[#This Row],[ProductCost]]*Sales[[#This Row],[OrderQuantity]]</f>
        <v>11.410399999999999</v>
      </c>
      <c r="Q3086" s="1" t="str">
        <f>VLOOKUP(Sales[[#This Row],[ProductKey]], Products!$A$2:$D$1000, 4, FALSE)</f>
        <v>AWC Logo Cap</v>
      </c>
    </row>
    <row r="3087" spans="1:17" x14ac:dyDescent="0.25">
      <c r="A3087" s="2">
        <v>37723</v>
      </c>
      <c r="B3087" s="1" t="s">
        <v>3177</v>
      </c>
      <c r="C3087">
        <v>223</v>
      </c>
      <c r="D3087">
        <v>12100</v>
      </c>
      <c r="E3087">
        <v>4</v>
      </c>
      <c r="F3087">
        <v>1</v>
      </c>
      <c r="G3087">
        <v>2</v>
      </c>
      <c r="H3087" s="2">
        <v>42837</v>
      </c>
      <c r="I3087" t="str">
        <f>VLOOKUP(Sales[[#This Row],[TerritoryKey]], Territories[], 2, FALSE)</f>
        <v>Southwest</v>
      </c>
      <c r="J3087">
        <f>_xlfn.XLOOKUP(Sales[[#This Row],[ProductKey]], Products!$A:$A, Products!$J:$J)</f>
        <v>5.7051999999999996</v>
      </c>
      <c r="K3087">
        <f>_xlfn.XLOOKUP(Sales[[#This Row],[ProductKey]], Products!$A:$A, Products!$K:$K)</f>
        <v>8.6441999999999997</v>
      </c>
      <c r="L3087" s="1">
        <f>Sales[[#This Row],[ProductPrice]]*Sales[[#This Row],[OrderQuantity]]</f>
        <v>17.288399999999999</v>
      </c>
      <c r="M3087" s="1">
        <f>Sales[[#This Row],[OrderQuantity]]</f>
        <v>2</v>
      </c>
      <c r="N3087" s="1">
        <f>1</f>
        <v>1</v>
      </c>
      <c r="O3087" s="1">
        <f>Sales[[#This Row],[TotalSales]]-Sales[[#This Row],[TotalCost]]</f>
        <v>5.8780000000000001</v>
      </c>
      <c r="P3087" s="1">
        <f>Sales[[#This Row],[ProductCost]]*Sales[[#This Row],[OrderQuantity]]</f>
        <v>11.410399999999999</v>
      </c>
      <c r="Q3087" s="1" t="str">
        <f>VLOOKUP(Sales[[#This Row],[ProductKey]], Products!$A$2:$D$1000, 4, FALSE)</f>
        <v>AWC Logo Cap</v>
      </c>
    </row>
    <row r="3088" spans="1:17" x14ac:dyDescent="0.25">
      <c r="A3088" s="2">
        <v>38019</v>
      </c>
      <c r="B3088" s="1" t="s">
        <v>3215</v>
      </c>
      <c r="C3088">
        <v>223</v>
      </c>
      <c r="D3088">
        <v>12535</v>
      </c>
      <c r="E3088">
        <v>8</v>
      </c>
      <c r="F3088">
        <v>1</v>
      </c>
      <c r="G3088">
        <v>2</v>
      </c>
      <c r="H3088" s="2">
        <v>43133</v>
      </c>
      <c r="I3088" t="str">
        <f>VLOOKUP(Sales[[#This Row],[TerritoryKey]], Territories[], 2, FALSE)</f>
        <v>Germany</v>
      </c>
      <c r="J3088">
        <f>_xlfn.XLOOKUP(Sales[[#This Row],[ProductKey]], Products!$A:$A, Products!$J:$J)</f>
        <v>5.7051999999999996</v>
      </c>
      <c r="K3088">
        <f>_xlfn.XLOOKUP(Sales[[#This Row],[ProductKey]], Products!$A:$A, Products!$K:$K)</f>
        <v>8.6441999999999997</v>
      </c>
      <c r="L3088" s="1">
        <f>Sales[[#This Row],[ProductPrice]]*Sales[[#This Row],[OrderQuantity]]</f>
        <v>17.288399999999999</v>
      </c>
      <c r="M3088" s="1">
        <f>Sales[[#This Row],[OrderQuantity]]</f>
        <v>2</v>
      </c>
      <c r="N3088" s="1">
        <f>1</f>
        <v>1</v>
      </c>
      <c r="O3088" s="1">
        <f>Sales[[#This Row],[TotalSales]]-Sales[[#This Row],[TotalCost]]</f>
        <v>5.8780000000000001</v>
      </c>
      <c r="P3088" s="1">
        <f>Sales[[#This Row],[ProductCost]]*Sales[[#This Row],[OrderQuantity]]</f>
        <v>11.410399999999999</v>
      </c>
      <c r="Q3088" s="1" t="str">
        <f>VLOOKUP(Sales[[#This Row],[ProductKey]], Products!$A$2:$D$1000, 4, FALSE)</f>
        <v>AWC Logo Cap</v>
      </c>
    </row>
    <row r="3089" spans="1:17" x14ac:dyDescent="0.25">
      <c r="A3089" s="2">
        <v>38047</v>
      </c>
      <c r="B3089" s="1" t="s">
        <v>3284</v>
      </c>
      <c r="C3089">
        <v>539</v>
      </c>
      <c r="D3089">
        <v>15233</v>
      </c>
      <c r="E3089">
        <v>9</v>
      </c>
      <c r="F3089">
        <v>1</v>
      </c>
      <c r="G3089">
        <v>2</v>
      </c>
      <c r="H3089" s="2">
        <v>43160</v>
      </c>
      <c r="I3089" t="str">
        <f>VLOOKUP(Sales[[#This Row],[TerritoryKey]], Territories[], 2, FALSE)</f>
        <v>Australia</v>
      </c>
      <c r="J3089">
        <f>_xlfn.XLOOKUP(Sales[[#This Row],[ProductKey]], Products!$A:$A, Products!$J:$J)</f>
        <v>9.3462999999999994</v>
      </c>
      <c r="K3089">
        <f>_xlfn.XLOOKUP(Sales[[#This Row],[ProductKey]], Products!$A:$A, Products!$K:$K)</f>
        <v>24.99</v>
      </c>
      <c r="L3089" s="1">
        <f>Sales[[#This Row],[ProductPrice]]*Sales[[#This Row],[OrderQuantity]]</f>
        <v>49.98</v>
      </c>
      <c r="M3089" s="1">
        <f>Sales[[#This Row],[OrderQuantity]]</f>
        <v>2</v>
      </c>
      <c r="N3089" s="1">
        <f>1</f>
        <v>1</v>
      </c>
      <c r="O3089" s="1">
        <f>Sales[[#This Row],[TotalSales]]-Sales[[#This Row],[TotalCost]]</f>
        <v>31.287399999999998</v>
      </c>
      <c r="P3089" s="1">
        <f>Sales[[#This Row],[ProductCost]]*Sales[[#This Row],[OrderQuantity]]</f>
        <v>18.692599999999999</v>
      </c>
      <c r="Q3089" s="1" t="str">
        <f>VLOOKUP(Sales[[#This Row],[ProductKey]], Products!$A$2:$D$1000, 4, FALSE)</f>
        <v>ML Road Tire</v>
      </c>
    </row>
    <row r="3090" spans="1:17" x14ac:dyDescent="0.25">
      <c r="A3090" s="2">
        <v>37784</v>
      </c>
      <c r="B3090" s="1" t="s">
        <v>3308</v>
      </c>
      <c r="C3090">
        <v>480</v>
      </c>
      <c r="D3090">
        <v>11232</v>
      </c>
      <c r="E3090">
        <v>1</v>
      </c>
      <c r="F3090">
        <v>1</v>
      </c>
      <c r="G3090">
        <v>2</v>
      </c>
      <c r="H3090" s="2">
        <v>42898</v>
      </c>
      <c r="I3090" t="str">
        <f>VLOOKUP(Sales[[#This Row],[TerritoryKey]], Territories[], 2, FALSE)</f>
        <v>Northwest</v>
      </c>
      <c r="J3090">
        <f>_xlfn.XLOOKUP(Sales[[#This Row],[ProductKey]], Products!$A:$A, Products!$J:$J)</f>
        <v>0.85650000000000004</v>
      </c>
      <c r="K3090">
        <f>_xlfn.XLOOKUP(Sales[[#This Row],[ProductKey]], Products!$A:$A, Products!$K:$K)</f>
        <v>2.29</v>
      </c>
      <c r="L3090" s="1">
        <f>Sales[[#This Row],[ProductPrice]]*Sales[[#This Row],[OrderQuantity]]</f>
        <v>4.58</v>
      </c>
      <c r="M3090" s="1">
        <f>Sales[[#This Row],[OrderQuantity]]</f>
        <v>2</v>
      </c>
      <c r="N3090" s="1">
        <f>1</f>
        <v>1</v>
      </c>
      <c r="O3090" s="1">
        <f>Sales[[#This Row],[TotalSales]]-Sales[[#This Row],[TotalCost]]</f>
        <v>2.867</v>
      </c>
      <c r="P3090" s="1">
        <f>Sales[[#This Row],[ProductCost]]*Sales[[#This Row],[OrderQuantity]]</f>
        <v>1.7130000000000001</v>
      </c>
      <c r="Q3090" s="1" t="str">
        <f>VLOOKUP(Sales[[#This Row],[ProductKey]], Products!$A$2:$D$1000, 4, FALSE)</f>
        <v>Patch Kit/8 Patches</v>
      </c>
    </row>
    <row r="3091" spans="1:17" x14ac:dyDescent="0.25">
      <c r="A3091" s="2">
        <v>37937</v>
      </c>
      <c r="B3091" s="1" t="s">
        <v>3388</v>
      </c>
      <c r="C3091">
        <v>223</v>
      </c>
      <c r="D3091">
        <v>26756</v>
      </c>
      <c r="E3091">
        <v>9</v>
      </c>
      <c r="F3091">
        <v>1</v>
      </c>
      <c r="G3091">
        <v>2</v>
      </c>
      <c r="H3091" s="2">
        <v>43051</v>
      </c>
      <c r="I3091" t="str">
        <f>VLOOKUP(Sales[[#This Row],[TerritoryKey]], Territories[], 2, FALSE)</f>
        <v>Australia</v>
      </c>
      <c r="J3091">
        <f>_xlfn.XLOOKUP(Sales[[#This Row],[ProductKey]], Products!$A:$A, Products!$J:$J)</f>
        <v>5.7051999999999996</v>
      </c>
      <c r="K3091">
        <f>_xlfn.XLOOKUP(Sales[[#This Row],[ProductKey]], Products!$A:$A, Products!$K:$K)</f>
        <v>8.6441999999999997</v>
      </c>
      <c r="L3091" s="1">
        <f>Sales[[#This Row],[ProductPrice]]*Sales[[#This Row],[OrderQuantity]]</f>
        <v>17.288399999999999</v>
      </c>
      <c r="M3091" s="1">
        <f>Sales[[#This Row],[OrderQuantity]]</f>
        <v>2</v>
      </c>
      <c r="N3091" s="1">
        <f>1</f>
        <v>1</v>
      </c>
      <c r="O3091" s="1">
        <f>Sales[[#This Row],[TotalSales]]-Sales[[#This Row],[TotalCost]]</f>
        <v>5.8780000000000001</v>
      </c>
      <c r="P3091" s="1">
        <f>Sales[[#This Row],[ProductCost]]*Sales[[#This Row],[OrderQuantity]]</f>
        <v>11.410399999999999</v>
      </c>
      <c r="Q3091" s="1" t="str">
        <f>VLOOKUP(Sales[[#This Row],[ProductKey]], Products!$A$2:$D$1000, 4, FALSE)</f>
        <v>AWC Logo Cap</v>
      </c>
    </row>
    <row r="3092" spans="1:17" x14ac:dyDescent="0.25">
      <c r="A3092" s="2">
        <v>38323</v>
      </c>
      <c r="B3092" s="1" t="s">
        <v>3439</v>
      </c>
      <c r="C3092">
        <v>480</v>
      </c>
      <c r="D3092">
        <v>11203</v>
      </c>
      <c r="E3092">
        <v>6</v>
      </c>
      <c r="F3092">
        <v>1</v>
      </c>
      <c r="G3092">
        <v>2</v>
      </c>
      <c r="H3092" s="2">
        <v>43436</v>
      </c>
      <c r="I3092" t="str">
        <f>VLOOKUP(Sales[[#This Row],[TerritoryKey]], Territories[], 2, FALSE)</f>
        <v>Canada</v>
      </c>
      <c r="J3092">
        <f>_xlfn.XLOOKUP(Sales[[#This Row],[ProductKey]], Products!$A:$A, Products!$J:$J)</f>
        <v>0.85650000000000004</v>
      </c>
      <c r="K3092">
        <f>_xlfn.XLOOKUP(Sales[[#This Row],[ProductKey]], Products!$A:$A, Products!$K:$K)</f>
        <v>2.29</v>
      </c>
      <c r="L3092" s="1">
        <f>Sales[[#This Row],[ProductPrice]]*Sales[[#This Row],[OrderQuantity]]</f>
        <v>4.58</v>
      </c>
      <c r="M3092" s="1">
        <f>Sales[[#This Row],[OrderQuantity]]</f>
        <v>2</v>
      </c>
      <c r="N3092" s="1">
        <f>1</f>
        <v>1</v>
      </c>
      <c r="O3092" s="1">
        <f>Sales[[#This Row],[TotalSales]]-Sales[[#This Row],[TotalCost]]</f>
        <v>2.867</v>
      </c>
      <c r="P3092" s="1">
        <f>Sales[[#This Row],[ProductCost]]*Sales[[#This Row],[OrderQuantity]]</f>
        <v>1.7130000000000001</v>
      </c>
      <c r="Q3092" s="1" t="str">
        <f>VLOOKUP(Sales[[#This Row],[ProductKey]], Products!$A$2:$D$1000, 4, FALSE)</f>
        <v>Patch Kit/8 Patches</v>
      </c>
    </row>
    <row r="3093" spans="1:17" x14ac:dyDescent="0.25">
      <c r="A3093" s="2">
        <v>37937</v>
      </c>
      <c r="B3093" s="1" t="s">
        <v>3470</v>
      </c>
      <c r="C3093">
        <v>223</v>
      </c>
      <c r="D3093">
        <v>12603</v>
      </c>
      <c r="E3093">
        <v>10</v>
      </c>
      <c r="F3093">
        <v>1</v>
      </c>
      <c r="G3093">
        <v>2</v>
      </c>
      <c r="H3093" s="2">
        <v>43051</v>
      </c>
      <c r="I3093" t="str">
        <f>VLOOKUP(Sales[[#This Row],[TerritoryKey]], Territories[], 2, FALSE)</f>
        <v>United Kingdom</v>
      </c>
      <c r="J3093">
        <f>_xlfn.XLOOKUP(Sales[[#This Row],[ProductKey]], Products!$A:$A, Products!$J:$J)</f>
        <v>5.7051999999999996</v>
      </c>
      <c r="K3093">
        <f>_xlfn.XLOOKUP(Sales[[#This Row],[ProductKey]], Products!$A:$A, Products!$K:$K)</f>
        <v>8.6441999999999997</v>
      </c>
      <c r="L3093" s="1">
        <f>Sales[[#This Row],[ProductPrice]]*Sales[[#This Row],[OrderQuantity]]</f>
        <v>17.288399999999999</v>
      </c>
      <c r="M3093" s="1">
        <f>Sales[[#This Row],[OrderQuantity]]</f>
        <v>2</v>
      </c>
      <c r="N3093" s="1">
        <f>1</f>
        <v>1</v>
      </c>
      <c r="O3093" s="1">
        <f>Sales[[#This Row],[TotalSales]]-Sales[[#This Row],[TotalCost]]</f>
        <v>5.8780000000000001</v>
      </c>
      <c r="P3093" s="1">
        <f>Sales[[#This Row],[ProductCost]]*Sales[[#This Row],[OrderQuantity]]</f>
        <v>11.410399999999999</v>
      </c>
      <c r="Q3093" s="1" t="str">
        <f>VLOOKUP(Sales[[#This Row],[ProductKey]], Products!$A$2:$D$1000, 4, FALSE)</f>
        <v>AWC Logo Cap</v>
      </c>
    </row>
    <row r="3094" spans="1:17" x14ac:dyDescent="0.25">
      <c r="A3094" s="2">
        <v>38080</v>
      </c>
      <c r="B3094" s="1" t="s">
        <v>3486</v>
      </c>
      <c r="C3094">
        <v>223</v>
      </c>
      <c r="D3094">
        <v>15440</v>
      </c>
      <c r="E3094">
        <v>10</v>
      </c>
      <c r="F3094">
        <v>1</v>
      </c>
      <c r="G3094">
        <v>2</v>
      </c>
      <c r="H3094" s="2">
        <v>43193</v>
      </c>
      <c r="I3094" t="str">
        <f>VLOOKUP(Sales[[#This Row],[TerritoryKey]], Territories[], 2, FALSE)</f>
        <v>United Kingdom</v>
      </c>
      <c r="J3094">
        <f>_xlfn.XLOOKUP(Sales[[#This Row],[ProductKey]], Products!$A:$A, Products!$J:$J)</f>
        <v>5.7051999999999996</v>
      </c>
      <c r="K3094">
        <f>_xlfn.XLOOKUP(Sales[[#This Row],[ProductKey]], Products!$A:$A, Products!$K:$K)</f>
        <v>8.6441999999999997</v>
      </c>
      <c r="L3094" s="1">
        <f>Sales[[#This Row],[ProductPrice]]*Sales[[#This Row],[OrderQuantity]]</f>
        <v>17.288399999999999</v>
      </c>
      <c r="M3094" s="1">
        <f>Sales[[#This Row],[OrderQuantity]]</f>
        <v>2</v>
      </c>
      <c r="N3094" s="1">
        <f>1</f>
        <v>1</v>
      </c>
      <c r="O3094" s="1">
        <f>Sales[[#This Row],[TotalSales]]-Sales[[#This Row],[TotalCost]]</f>
        <v>5.8780000000000001</v>
      </c>
      <c r="P3094" s="1">
        <f>Sales[[#This Row],[ProductCost]]*Sales[[#This Row],[OrderQuantity]]</f>
        <v>11.410399999999999</v>
      </c>
      <c r="Q3094" s="1" t="str">
        <f>VLOOKUP(Sales[[#This Row],[ProductKey]], Products!$A$2:$D$1000, 4, FALSE)</f>
        <v>AWC Logo Cap</v>
      </c>
    </row>
    <row r="3095" spans="1:17" x14ac:dyDescent="0.25">
      <c r="A3095" s="2">
        <v>38200</v>
      </c>
      <c r="B3095" s="1" t="s">
        <v>3534</v>
      </c>
      <c r="C3095">
        <v>223</v>
      </c>
      <c r="D3095">
        <v>27136</v>
      </c>
      <c r="E3095">
        <v>8</v>
      </c>
      <c r="F3095">
        <v>1</v>
      </c>
      <c r="G3095">
        <v>2</v>
      </c>
      <c r="H3095" s="2">
        <v>43313</v>
      </c>
      <c r="I3095" t="str">
        <f>VLOOKUP(Sales[[#This Row],[TerritoryKey]], Territories[], 2, FALSE)</f>
        <v>Germany</v>
      </c>
      <c r="J3095">
        <f>_xlfn.XLOOKUP(Sales[[#This Row],[ProductKey]], Products!$A:$A, Products!$J:$J)</f>
        <v>5.7051999999999996</v>
      </c>
      <c r="K3095">
        <f>_xlfn.XLOOKUP(Sales[[#This Row],[ProductKey]], Products!$A:$A, Products!$K:$K)</f>
        <v>8.6441999999999997</v>
      </c>
      <c r="L3095" s="1">
        <f>Sales[[#This Row],[ProductPrice]]*Sales[[#This Row],[OrderQuantity]]</f>
        <v>17.288399999999999</v>
      </c>
      <c r="M3095" s="1">
        <f>Sales[[#This Row],[OrderQuantity]]</f>
        <v>2</v>
      </c>
      <c r="N3095" s="1">
        <f>1</f>
        <v>1</v>
      </c>
      <c r="O3095" s="1">
        <f>Sales[[#This Row],[TotalSales]]-Sales[[#This Row],[TotalCost]]</f>
        <v>5.8780000000000001</v>
      </c>
      <c r="P3095" s="1">
        <f>Sales[[#This Row],[ProductCost]]*Sales[[#This Row],[OrderQuantity]]</f>
        <v>11.410399999999999</v>
      </c>
      <c r="Q3095" s="1" t="str">
        <f>VLOOKUP(Sales[[#This Row],[ProductKey]], Products!$A$2:$D$1000, 4, FALSE)</f>
        <v>AWC Logo Cap</v>
      </c>
    </row>
    <row r="3096" spans="1:17" x14ac:dyDescent="0.25">
      <c r="A3096" s="2">
        <v>38048</v>
      </c>
      <c r="B3096" s="1" t="s">
        <v>3535</v>
      </c>
      <c r="C3096">
        <v>223</v>
      </c>
      <c r="D3096">
        <v>13262</v>
      </c>
      <c r="E3096">
        <v>10</v>
      </c>
      <c r="F3096">
        <v>1</v>
      </c>
      <c r="G3096">
        <v>2</v>
      </c>
      <c r="H3096" s="2">
        <v>43161</v>
      </c>
      <c r="I3096" t="str">
        <f>VLOOKUP(Sales[[#This Row],[TerritoryKey]], Territories[], 2, FALSE)</f>
        <v>United Kingdom</v>
      </c>
      <c r="J3096">
        <f>_xlfn.XLOOKUP(Sales[[#This Row],[ProductKey]], Products!$A:$A, Products!$J:$J)</f>
        <v>5.7051999999999996</v>
      </c>
      <c r="K3096">
        <f>_xlfn.XLOOKUP(Sales[[#This Row],[ProductKey]], Products!$A:$A, Products!$K:$K)</f>
        <v>8.6441999999999997</v>
      </c>
      <c r="L3096" s="1">
        <f>Sales[[#This Row],[ProductPrice]]*Sales[[#This Row],[OrderQuantity]]</f>
        <v>17.288399999999999</v>
      </c>
      <c r="M3096" s="1">
        <f>Sales[[#This Row],[OrderQuantity]]</f>
        <v>2</v>
      </c>
      <c r="N3096" s="1">
        <f>1</f>
        <v>1</v>
      </c>
      <c r="O3096" s="1">
        <f>Sales[[#This Row],[TotalSales]]-Sales[[#This Row],[TotalCost]]</f>
        <v>5.8780000000000001</v>
      </c>
      <c r="P3096" s="1">
        <f>Sales[[#This Row],[ProductCost]]*Sales[[#This Row],[OrderQuantity]]</f>
        <v>11.410399999999999</v>
      </c>
      <c r="Q3096" s="1" t="str">
        <f>VLOOKUP(Sales[[#This Row],[ProductKey]], Products!$A$2:$D$1000, 4, FALSE)</f>
        <v>AWC Logo Cap</v>
      </c>
    </row>
    <row r="3097" spans="1:17" x14ac:dyDescent="0.25">
      <c r="A3097" s="2">
        <v>38262</v>
      </c>
      <c r="B3097" s="1" t="s">
        <v>3558</v>
      </c>
      <c r="C3097">
        <v>480</v>
      </c>
      <c r="D3097">
        <v>12369</v>
      </c>
      <c r="E3097">
        <v>9</v>
      </c>
      <c r="F3097">
        <v>1</v>
      </c>
      <c r="G3097">
        <v>2</v>
      </c>
      <c r="H3097" s="2">
        <v>43375</v>
      </c>
      <c r="I3097" t="str">
        <f>VLOOKUP(Sales[[#This Row],[TerritoryKey]], Territories[], 2, FALSE)</f>
        <v>Australia</v>
      </c>
      <c r="J3097">
        <f>_xlfn.XLOOKUP(Sales[[#This Row],[ProductKey]], Products!$A:$A, Products!$J:$J)</f>
        <v>0.85650000000000004</v>
      </c>
      <c r="K3097">
        <f>_xlfn.XLOOKUP(Sales[[#This Row],[ProductKey]], Products!$A:$A, Products!$K:$K)</f>
        <v>2.29</v>
      </c>
      <c r="L3097" s="1">
        <f>Sales[[#This Row],[ProductPrice]]*Sales[[#This Row],[OrderQuantity]]</f>
        <v>4.58</v>
      </c>
      <c r="M3097" s="1">
        <f>Sales[[#This Row],[OrderQuantity]]</f>
        <v>2</v>
      </c>
      <c r="N3097" s="1">
        <f>1</f>
        <v>1</v>
      </c>
      <c r="O3097" s="1">
        <f>Sales[[#This Row],[TotalSales]]-Sales[[#This Row],[TotalCost]]</f>
        <v>2.867</v>
      </c>
      <c r="P3097" s="1">
        <f>Sales[[#This Row],[ProductCost]]*Sales[[#This Row],[OrderQuantity]]</f>
        <v>1.7130000000000001</v>
      </c>
      <c r="Q3097" s="1" t="str">
        <f>VLOOKUP(Sales[[#This Row],[ProductKey]], Products!$A$2:$D$1000, 4, FALSE)</f>
        <v>Patch Kit/8 Patches</v>
      </c>
    </row>
    <row r="3098" spans="1:17" x14ac:dyDescent="0.25">
      <c r="A3098" s="2">
        <v>38141</v>
      </c>
      <c r="B3098" s="1" t="s">
        <v>3579</v>
      </c>
      <c r="C3098">
        <v>482</v>
      </c>
      <c r="D3098">
        <v>13376</v>
      </c>
      <c r="E3098">
        <v>4</v>
      </c>
      <c r="F3098">
        <v>1</v>
      </c>
      <c r="G3098">
        <v>2</v>
      </c>
      <c r="H3098" s="2">
        <v>43254</v>
      </c>
      <c r="I3098" t="str">
        <f>VLOOKUP(Sales[[#This Row],[TerritoryKey]], Territories[], 2, FALSE)</f>
        <v>Southwest</v>
      </c>
      <c r="J3098">
        <f>_xlfn.XLOOKUP(Sales[[#This Row],[ProductKey]], Products!$A:$A, Products!$J:$J)</f>
        <v>3.3622999999999998</v>
      </c>
      <c r="K3098">
        <f>_xlfn.XLOOKUP(Sales[[#This Row],[ProductKey]], Products!$A:$A, Products!$K:$K)</f>
        <v>8.99</v>
      </c>
      <c r="L3098" s="1">
        <f>Sales[[#This Row],[ProductPrice]]*Sales[[#This Row],[OrderQuantity]]</f>
        <v>17.98</v>
      </c>
      <c r="M3098" s="1">
        <f>Sales[[#This Row],[OrderQuantity]]</f>
        <v>2</v>
      </c>
      <c r="N3098" s="1">
        <f>1</f>
        <v>1</v>
      </c>
      <c r="O3098" s="1">
        <f>Sales[[#This Row],[TotalSales]]-Sales[[#This Row],[TotalCost]]</f>
        <v>11.255400000000002</v>
      </c>
      <c r="P3098" s="1">
        <f>Sales[[#This Row],[ProductCost]]*Sales[[#This Row],[OrderQuantity]]</f>
        <v>6.7245999999999997</v>
      </c>
      <c r="Q3098" s="1" t="str">
        <f>VLOOKUP(Sales[[#This Row],[ProductKey]], Products!$A$2:$D$1000, 4, FALSE)</f>
        <v>Racing Socks, L</v>
      </c>
    </row>
    <row r="3099" spans="1:17" x14ac:dyDescent="0.25">
      <c r="A3099" s="2">
        <v>38018</v>
      </c>
      <c r="B3099" s="1" t="s">
        <v>3775</v>
      </c>
      <c r="C3099">
        <v>539</v>
      </c>
      <c r="D3099">
        <v>29022</v>
      </c>
      <c r="E3099">
        <v>1</v>
      </c>
      <c r="F3099">
        <v>1</v>
      </c>
      <c r="G3099">
        <v>2</v>
      </c>
      <c r="H3099" s="2">
        <v>43132</v>
      </c>
      <c r="I3099" t="str">
        <f>VLOOKUP(Sales[[#This Row],[TerritoryKey]], Territories[], 2, FALSE)</f>
        <v>Northwest</v>
      </c>
      <c r="J3099">
        <f>_xlfn.XLOOKUP(Sales[[#This Row],[ProductKey]], Products!$A:$A, Products!$J:$J)</f>
        <v>9.3462999999999994</v>
      </c>
      <c r="K3099">
        <f>_xlfn.XLOOKUP(Sales[[#This Row],[ProductKey]], Products!$A:$A, Products!$K:$K)</f>
        <v>24.99</v>
      </c>
      <c r="L3099" s="1">
        <f>Sales[[#This Row],[ProductPrice]]*Sales[[#This Row],[OrderQuantity]]</f>
        <v>49.98</v>
      </c>
      <c r="M3099" s="1">
        <f>Sales[[#This Row],[OrderQuantity]]</f>
        <v>2</v>
      </c>
      <c r="N3099" s="1">
        <f>1</f>
        <v>1</v>
      </c>
      <c r="O3099" s="1">
        <f>Sales[[#This Row],[TotalSales]]-Sales[[#This Row],[TotalCost]]</f>
        <v>31.287399999999998</v>
      </c>
      <c r="P3099" s="1">
        <f>Sales[[#This Row],[ProductCost]]*Sales[[#This Row],[OrderQuantity]]</f>
        <v>18.692599999999999</v>
      </c>
      <c r="Q3099" s="1" t="str">
        <f>VLOOKUP(Sales[[#This Row],[ProductKey]], Products!$A$2:$D$1000, 4, FALSE)</f>
        <v>ML Road Tire</v>
      </c>
    </row>
    <row r="3100" spans="1:17" x14ac:dyDescent="0.25">
      <c r="A3100" s="2">
        <v>38292</v>
      </c>
      <c r="B3100" s="1" t="s">
        <v>3837</v>
      </c>
      <c r="C3100">
        <v>539</v>
      </c>
      <c r="D3100">
        <v>16423</v>
      </c>
      <c r="E3100">
        <v>7</v>
      </c>
      <c r="F3100">
        <v>1</v>
      </c>
      <c r="G3100">
        <v>2</v>
      </c>
      <c r="H3100" s="2">
        <v>43405</v>
      </c>
      <c r="I3100" t="str">
        <f>VLOOKUP(Sales[[#This Row],[TerritoryKey]], Territories[], 2, FALSE)</f>
        <v>France</v>
      </c>
      <c r="J3100">
        <f>_xlfn.XLOOKUP(Sales[[#This Row],[ProductKey]], Products!$A:$A, Products!$J:$J)</f>
        <v>9.3462999999999994</v>
      </c>
      <c r="K3100">
        <f>_xlfn.XLOOKUP(Sales[[#This Row],[ProductKey]], Products!$A:$A, Products!$K:$K)</f>
        <v>24.99</v>
      </c>
      <c r="L3100" s="1">
        <f>Sales[[#This Row],[ProductPrice]]*Sales[[#This Row],[OrderQuantity]]</f>
        <v>49.98</v>
      </c>
      <c r="M3100" s="1">
        <f>Sales[[#This Row],[OrderQuantity]]</f>
        <v>2</v>
      </c>
      <c r="N3100" s="1">
        <f>1</f>
        <v>1</v>
      </c>
      <c r="O3100" s="1">
        <f>Sales[[#This Row],[TotalSales]]-Sales[[#This Row],[TotalCost]]</f>
        <v>31.287399999999998</v>
      </c>
      <c r="P3100" s="1">
        <f>Sales[[#This Row],[ProductCost]]*Sales[[#This Row],[OrderQuantity]]</f>
        <v>18.692599999999999</v>
      </c>
      <c r="Q3100" s="1" t="str">
        <f>VLOOKUP(Sales[[#This Row],[ProductKey]], Products!$A$2:$D$1000, 4, FALSE)</f>
        <v>ML Road Tire</v>
      </c>
    </row>
    <row r="3101" spans="1:17" x14ac:dyDescent="0.25">
      <c r="A3101" s="2">
        <v>38018</v>
      </c>
      <c r="B3101" s="1" t="s">
        <v>3859</v>
      </c>
      <c r="C3101">
        <v>539</v>
      </c>
      <c r="D3101">
        <v>11212</v>
      </c>
      <c r="E3101">
        <v>6</v>
      </c>
      <c r="F3101">
        <v>1</v>
      </c>
      <c r="G3101">
        <v>2</v>
      </c>
      <c r="H3101" s="2">
        <v>43132</v>
      </c>
      <c r="I3101" t="str">
        <f>VLOOKUP(Sales[[#This Row],[TerritoryKey]], Territories[], 2, FALSE)</f>
        <v>Canada</v>
      </c>
      <c r="J3101">
        <f>_xlfn.XLOOKUP(Sales[[#This Row],[ProductKey]], Products!$A:$A, Products!$J:$J)</f>
        <v>9.3462999999999994</v>
      </c>
      <c r="K3101">
        <f>_xlfn.XLOOKUP(Sales[[#This Row],[ProductKey]], Products!$A:$A, Products!$K:$K)</f>
        <v>24.99</v>
      </c>
      <c r="L3101" s="1">
        <f>Sales[[#This Row],[ProductPrice]]*Sales[[#This Row],[OrderQuantity]]</f>
        <v>49.98</v>
      </c>
      <c r="M3101" s="1">
        <f>Sales[[#This Row],[OrderQuantity]]</f>
        <v>2</v>
      </c>
      <c r="N3101" s="1">
        <f>1</f>
        <v>1</v>
      </c>
      <c r="O3101" s="1">
        <f>Sales[[#This Row],[TotalSales]]-Sales[[#This Row],[TotalCost]]</f>
        <v>31.287399999999998</v>
      </c>
      <c r="P3101" s="1">
        <f>Sales[[#This Row],[ProductCost]]*Sales[[#This Row],[OrderQuantity]]</f>
        <v>18.692599999999999</v>
      </c>
      <c r="Q3101" s="1" t="str">
        <f>VLOOKUP(Sales[[#This Row],[ProductKey]], Products!$A$2:$D$1000, 4, FALSE)</f>
        <v>ML Road Tire</v>
      </c>
    </row>
    <row r="3102" spans="1:17" x14ac:dyDescent="0.25">
      <c r="A3102" s="2">
        <v>38109</v>
      </c>
      <c r="B3102" s="1" t="s">
        <v>3881</v>
      </c>
      <c r="C3102">
        <v>482</v>
      </c>
      <c r="D3102">
        <v>20355</v>
      </c>
      <c r="E3102">
        <v>1</v>
      </c>
      <c r="F3102">
        <v>1</v>
      </c>
      <c r="G3102">
        <v>2</v>
      </c>
      <c r="H3102" s="2">
        <v>43222</v>
      </c>
      <c r="I3102" t="str">
        <f>VLOOKUP(Sales[[#This Row],[TerritoryKey]], Territories[], 2, FALSE)</f>
        <v>Northwest</v>
      </c>
      <c r="J3102">
        <f>_xlfn.XLOOKUP(Sales[[#This Row],[ProductKey]], Products!$A:$A, Products!$J:$J)</f>
        <v>3.3622999999999998</v>
      </c>
      <c r="K3102">
        <f>_xlfn.XLOOKUP(Sales[[#This Row],[ProductKey]], Products!$A:$A, Products!$K:$K)</f>
        <v>8.99</v>
      </c>
      <c r="L3102" s="1">
        <f>Sales[[#This Row],[ProductPrice]]*Sales[[#This Row],[OrderQuantity]]</f>
        <v>17.98</v>
      </c>
      <c r="M3102" s="1">
        <f>Sales[[#This Row],[OrderQuantity]]</f>
        <v>2</v>
      </c>
      <c r="N3102" s="1">
        <f>1</f>
        <v>1</v>
      </c>
      <c r="O3102" s="1">
        <f>Sales[[#This Row],[TotalSales]]-Sales[[#This Row],[TotalCost]]</f>
        <v>11.255400000000002</v>
      </c>
      <c r="P3102" s="1">
        <f>Sales[[#This Row],[ProductCost]]*Sales[[#This Row],[OrderQuantity]]</f>
        <v>6.7245999999999997</v>
      </c>
      <c r="Q3102" s="1" t="str">
        <f>VLOOKUP(Sales[[#This Row],[ProductKey]], Products!$A$2:$D$1000, 4, FALSE)</f>
        <v>Racing Socks, L</v>
      </c>
    </row>
    <row r="3103" spans="1:17" x14ac:dyDescent="0.25">
      <c r="A3103" s="2">
        <v>37988</v>
      </c>
      <c r="B3103" s="1" t="s">
        <v>3893</v>
      </c>
      <c r="C3103">
        <v>223</v>
      </c>
      <c r="D3103">
        <v>12598</v>
      </c>
      <c r="E3103">
        <v>10</v>
      </c>
      <c r="F3103">
        <v>1</v>
      </c>
      <c r="G3103">
        <v>2</v>
      </c>
      <c r="H3103" s="2">
        <v>43102</v>
      </c>
      <c r="I3103" t="str">
        <f>VLOOKUP(Sales[[#This Row],[TerritoryKey]], Territories[], 2, FALSE)</f>
        <v>United Kingdom</v>
      </c>
      <c r="J3103">
        <f>_xlfn.XLOOKUP(Sales[[#This Row],[ProductKey]], Products!$A:$A, Products!$J:$J)</f>
        <v>5.7051999999999996</v>
      </c>
      <c r="K3103">
        <f>_xlfn.XLOOKUP(Sales[[#This Row],[ProductKey]], Products!$A:$A, Products!$K:$K)</f>
        <v>8.6441999999999997</v>
      </c>
      <c r="L3103" s="1">
        <f>Sales[[#This Row],[ProductPrice]]*Sales[[#This Row],[OrderQuantity]]</f>
        <v>17.288399999999999</v>
      </c>
      <c r="M3103" s="1">
        <f>Sales[[#This Row],[OrderQuantity]]</f>
        <v>2</v>
      </c>
      <c r="N3103" s="1">
        <f>1</f>
        <v>1</v>
      </c>
      <c r="O3103" s="1">
        <f>Sales[[#This Row],[TotalSales]]-Sales[[#This Row],[TotalCost]]</f>
        <v>5.8780000000000001</v>
      </c>
      <c r="P3103" s="1">
        <f>Sales[[#This Row],[ProductCost]]*Sales[[#This Row],[OrderQuantity]]</f>
        <v>11.410399999999999</v>
      </c>
      <c r="Q3103" s="1" t="str">
        <f>VLOOKUP(Sales[[#This Row],[ProductKey]], Products!$A$2:$D$1000, 4, FALSE)</f>
        <v>AWC Logo Cap</v>
      </c>
    </row>
    <row r="3104" spans="1:17" x14ac:dyDescent="0.25">
      <c r="A3104" s="2">
        <v>38141</v>
      </c>
      <c r="B3104" s="1" t="s">
        <v>3894</v>
      </c>
      <c r="C3104">
        <v>480</v>
      </c>
      <c r="D3104">
        <v>16667</v>
      </c>
      <c r="E3104">
        <v>6</v>
      </c>
      <c r="F3104">
        <v>1</v>
      </c>
      <c r="G3104">
        <v>2</v>
      </c>
      <c r="H3104" s="2">
        <v>43254</v>
      </c>
      <c r="I3104" t="str">
        <f>VLOOKUP(Sales[[#This Row],[TerritoryKey]], Territories[], 2, FALSE)</f>
        <v>Canada</v>
      </c>
      <c r="J3104">
        <f>_xlfn.XLOOKUP(Sales[[#This Row],[ProductKey]], Products!$A:$A, Products!$J:$J)</f>
        <v>0.85650000000000004</v>
      </c>
      <c r="K3104">
        <f>_xlfn.XLOOKUP(Sales[[#This Row],[ProductKey]], Products!$A:$A, Products!$K:$K)</f>
        <v>2.29</v>
      </c>
      <c r="L3104" s="1">
        <f>Sales[[#This Row],[ProductPrice]]*Sales[[#This Row],[OrderQuantity]]</f>
        <v>4.58</v>
      </c>
      <c r="M3104" s="1">
        <f>Sales[[#This Row],[OrderQuantity]]</f>
        <v>2</v>
      </c>
      <c r="N3104" s="1">
        <f>1</f>
        <v>1</v>
      </c>
      <c r="O3104" s="1">
        <f>Sales[[#This Row],[TotalSales]]-Sales[[#This Row],[TotalCost]]</f>
        <v>2.867</v>
      </c>
      <c r="P3104" s="1">
        <f>Sales[[#This Row],[ProductCost]]*Sales[[#This Row],[OrderQuantity]]</f>
        <v>1.7130000000000001</v>
      </c>
      <c r="Q3104" s="1" t="str">
        <f>VLOOKUP(Sales[[#This Row],[ProductKey]], Products!$A$2:$D$1000, 4, FALSE)</f>
        <v>Patch Kit/8 Patches</v>
      </c>
    </row>
    <row r="3105" spans="1:17" x14ac:dyDescent="0.25">
      <c r="A3105" s="2">
        <v>38293</v>
      </c>
      <c r="B3105" s="1" t="s">
        <v>3991</v>
      </c>
      <c r="C3105">
        <v>539</v>
      </c>
      <c r="D3105">
        <v>17281</v>
      </c>
      <c r="E3105">
        <v>9</v>
      </c>
      <c r="F3105">
        <v>1</v>
      </c>
      <c r="G3105">
        <v>2</v>
      </c>
      <c r="H3105" s="2">
        <v>43406</v>
      </c>
      <c r="I3105" t="str">
        <f>VLOOKUP(Sales[[#This Row],[TerritoryKey]], Territories[], 2, FALSE)</f>
        <v>Australia</v>
      </c>
      <c r="J3105">
        <f>_xlfn.XLOOKUP(Sales[[#This Row],[ProductKey]], Products!$A:$A, Products!$J:$J)</f>
        <v>9.3462999999999994</v>
      </c>
      <c r="K3105">
        <f>_xlfn.XLOOKUP(Sales[[#This Row],[ProductKey]], Products!$A:$A, Products!$K:$K)</f>
        <v>24.99</v>
      </c>
      <c r="L3105" s="1">
        <f>Sales[[#This Row],[ProductPrice]]*Sales[[#This Row],[OrderQuantity]]</f>
        <v>49.98</v>
      </c>
      <c r="M3105" s="1">
        <f>Sales[[#This Row],[OrderQuantity]]</f>
        <v>2</v>
      </c>
      <c r="N3105" s="1">
        <f>1</f>
        <v>1</v>
      </c>
      <c r="O3105" s="1">
        <f>Sales[[#This Row],[TotalSales]]-Sales[[#This Row],[TotalCost]]</f>
        <v>31.287399999999998</v>
      </c>
      <c r="P3105" s="1">
        <f>Sales[[#This Row],[ProductCost]]*Sales[[#This Row],[OrderQuantity]]</f>
        <v>18.692599999999999</v>
      </c>
      <c r="Q3105" s="1" t="str">
        <f>VLOOKUP(Sales[[#This Row],[ProductKey]], Products!$A$2:$D$1000, 4, FALSE)</f>
        <v>ML Road Tire</v>
      </c>
    </row>
    <row r="3106" spans="1:17" x14ac:dyDescent="0.25">
      <c r="A3106" s="2">
        <v>38263</v>
      </c>
      <c r="B3106" s="1" t="s">
        <v>3997</v>
      </c>
      <c r="C3106">
        <v>539</v>
      </c>
      <c r="D3106">
        <v>28974</v>
      </c>
      <c r="E3106">
        <v>4</v>
      </c>
      <c r="F3106">
        <v>1</v>
      </c>
      <c r="G3106">
        <v>2</v>
      </c>
      <c r="H3106" s="2">
        <v>43376</v>
      </c>
      <c r="I3106" t="str">
        <f>VLOOKUP(Sales[[#This Row],[TerritoryKey]], Territories[], 2, FALSE)</f>
        <v>Southwest</v>
      </c>
      <c r="J3106">
        <f>_xlfn.XLOOKUP(Sales[[#This Row],[ProductKey]], Products!$A:$A, Products!$J:$J)</f>
        <v>9.3462999999999994</v>
      </c>
      <c r="K3106">
        <f>_xlfn.XLOOKUP(Sales[[#This Row],[ProductKey]], Products!$A:$A, Products!$K:$K)</f>
        <v>24.99</v>
      </c>
      <c r="L3106" s="1">
        <f>Sales[[#This Row],[ProductPrice]]*Sales[[#This Row],[OrderQuantity]]</f>
        <v>49.98</v>
      </c>
      <c r="M3106" s="1">
        <f>Sales[[#This Row],[OrderQuantity]]</f>
        <v>2</v>
      </c>
      <c r="N3106" s="1">
        <f>1</f>
        <v>1</v>
      </c>
      <c r="O3106" s="1">
        <f>Sales[[#This Row],[TotalSales]]-Sales[[#This Row],[TotalCost]]</f>
        <v>31.287399999999998</v>
      </c>
      <c r="P3106" s="1">
        <f>Sales[[#This Row],[ProductCost]]*Sales[[#This Row],[OrderQuantity]]</f>
        <v>18.692599999999999</v>
      </c>
      <c r="Q3106" s="1" t="str">
        <f>VLOOKUP(Sales[[#This Row],[ProductKey]], Products!$A$2:$D$1000, 4, FALSE)</f>
        <v>ML Road Tire</v>
      </c>
    </row>
    <row r="3107" spans="1:17" x14ac:dyDescent="0.25">
      <c r="A3107" s="2">
        <v>38323</v>
      </c>
      <c r="B3107" s="1" t="s">
        <v>4005</v>
      </c>
      <c r="C3107">
        <v>539</v>
      </c>
      <c r="D3107">
        <v>14018</v>
      </c>
      <c r="E3107">
        <v>9</v>
      </c>
      <c r="F3107">
        <v>1</v>
      </c>
      <c r="G3107">
        <v>2</v>
      </c>
      <c r="H3107" s="2">
        <v>43436</v>
      </c>
      <c r="I3107" t="str">
        <f>VLOOKUP(Sales[[#This Row],[TerritoryKey]], Territories[], 2, FALSE)</f>
        <v>Australia</v>
      </c>
      <c r="J3107">
        <f>_xlfn.XLOOKUP(Sales[[#This Row],[ProductKey]], Products!$A:$A, Products!$J:$J)</f>
        <v>9.3462999999999994</v>
      </c>
      <c r="K3107">
        <f>_xlfn.XLOOKUP(Sales[[#This Row],[ProductKey]], Products!$A:$A, Products!$K:$K)</f>
        <v>24.99</v>
      </c>
      <c r="L3107" s="1">
        <f>Sales[[#This Row],[ProductPrice]]*Sales[[#This Row],[OrderQuantity]]</f>
        <v>49.98</v>
      </c>
      <c r="M3107" s="1">
        <f>Sales[[#This Row],[OrderQuantity]]</f>
        <v>2</v>
      </c>
      <c r="N3107" s="1">
        <f>1</f>
        <v>1</v>
      </c>
      <c r="O3107" s="1">
        <f>Sales[[#This Row],[TotalSales]]-Sales[[#This Row],[TotalCost]]</f>
        <v>31.287399999999998</v>
      </c>
      <c r="P3107" s="1">
        <f>Sales[[#This Row],[ProductCost]]*Sales[[#This Row],[OrderQuantity]]</f>
        <v>18.692599999999999</v>
      </c>
      <c r="Q3107" s="1" t="str">
        <f>VLOOKUP(Sales[[#This Row],[ProductKey]], Products!$A$2:$D$1000, 4, FALSE)</f>
        <v>ML Road Tire</v>
      </c>
    </row>
    <row r="3108" spans="1:17" x14ac:dyDescent="0.25">
      <c r="A3108" s="2">
        <v>38263</v>
      </c>
      <c r="B3108" s="1" t="s">
        <v>4081</v>
      </c>
      <c r="C3108">
        <v>223</v>
      </c>
      <c r="D3108">
        <v>28743</v>
      </c>
      <c r="E3108">
        <v>7</v>
      </c>
      <c r="F3108">
        <v>1</v>
      </c>
      <c r="G3108">
        <v>2</v>
      </c>
      <c r="H3108" s="2">
        <v>43376</v>
      </c>
      <c r="I3108" t="str">
        <f>VLOOKUP(Sales[[#This Row],[TerritoryKey]], Territories[], 2, FALSE)</f>
        <v>France</v>
      </c>
      <c r="J3108">
        <f>_xlfn.XLOOKUP(Sales[[#This Row],[ProductKey]], Products!$A:$A, Products!$J:$J)</f>
        <v>5.7051999999999996</v>
      </c>
      <c r="K3108">
        <f>_xlfn.XLOOKUP(Sales[[#This Row],[ProductKey]], Products!$A:$A, Products!$K:$K)</f>
        <v>8.6441999999999997</v>
      </c>
      <c r="L3108" s="1">
        <f>Sales[[#This Row],[ProductPrice]]*Sales[[#This Row],[OrderQuantity]]</f>
        <v>17.288399999999999</v>
      </c>
      <c r="M3108" s="1">
        <f>Sales[[#This Row],[OrderQuantity]]</f>
        <v>2</v>
      </c>
      <c r="N3108" s="1">
        <f>1</f>
        <v>1</v>
      </c>
      <c r="O3108" s="1">
        <f>Sales[[#This Row],[TotalSales]]-Sales[[#This Row],[TotalCost]]</f>
        <v>5.8780000000000001</v>
      </c>
      <c r="P3108" s="1">
        <f>Sales[[#This Row],[ProductCost]]*Sales[[#This Row],[OrderQuantity]]</f>
        <v>11.410399999999999</v>
      </c>
      <c r="Q3108" s="1" t="str">
        <f>VLOOKUP(Sales[[#This Row],[ProductKey]], Products!$A$2:$D$1000, 4, FALSE)</f>
        <v>AWC Logo Cap</v>
      </c>
    </row>
    <row r="3109" spans="1:17" x14ac:dyDescent="0.25">
      <c r="A3109" s="2">
        <v>38139</v>
      </c>
      <c r="B3109" s="1" t="s">
        <v>4098</v>
      </c>
      <c r="C3109">
        <v>464</v>
      </c>
      <c r="D3109">
        <v>12359</v>
      </c>
      <c r="E3109">
        <v>9</v>
      </c>
      <c r="F3109">
        <v>1</v>
      </c>
      <c r="G3109">
        <v>2</v>
      </c>
      <c r="H3109" s="2">
        <v>43252</v>
      </c>
      <c r="I3109" t="str">
        <f>VLOOKUP(Sales[[#This Row],[TerritoryKey]], Territories[], 2, FALSE)</f>
        <v>Australia</v>
      </c>
      <c r="J3109">
        <f>_xlfn.XLOOKUP(Sales[[#This Row],[ProductKey]], Products!$A:$A, Products!$J:$J)</f>
        <v>9.7135999999999996</v>
      </c>
      <c r="K3109">
        <f>_xlfn.XLOOKUP(Sales[[#This Row],[ProductKey]], Products!$A:$A, Products!$K:$K)</f>
        <v>23.548100000000002</v>
      </c>
      <c r="L3109" s="1">
        <f>Sales[[#This Row],[ProductPrice]]*Sales[[#This Row],[OrderQuantity]]</f>
        <v>47.096200000000003</v>
      </c>
      <c r="M3109" s="1">
        <f>Sales[[#This Row],[OrderQuantity]]</f>
        <v>2</v>
      </c>
      <c r="N3109" s="1">
        <f>1</f>
        <v>1</v>
      </c>
      <c r="O3109" s="1">
        <f>Sales[[#This Row],[TotalSales]]-Sales[[#This Row],[TotalCost]]</f>
        <v>27.669000000000004</v>
      </c>
      <c r="P3109" s="1">
        <f>Sales[[#This Row],[ProductCost]]*Sales[[#This Row],[OrderQuantity]]</f>
        <v>19.427199999999999</v>
      </c>
      <c r="Q3109" s="1" t="str">
        <f>VLOOKUP(Sales[[#This Row],[ProductKey]], Products!$A$2:$D$1000, 4, FALSE)</f>
        <v>Half-Finger Gloves, M</v>
      </c>
    </row>
    <row r="3110" spans="1:17" x14ac:dyDescent="0.25">
      <c r="A3110" s="2">
        <v>37989</v>
      </c>
      <c r="B3110" s="1" t="s">
        <v>4100</v>
      </c>
      <c r="C3110">
        <v>480</v>
      </c>
      <c r="D3110">
        <v>11205</v>
      </c>
      <c r="E3110">
        <v>1</v>
      </c>
      <c r="F3110">
        <v>1</v>
      </c>
      <c r="G3110">
        <v>2</v>
      </c>
      <c r="H3110" s="2">
        <v>43103</v>
      </c>
      <c r="I3110" t="str">
        <f>VLOOKUP(Sales[[#This Row],[TerritoryKey]], Territories[], 2, FALSE)</f>
        <v>Northwest</v>
      </c>
      <c r="J3110">
        <f>_xlfn.XLOOKUP(Sales[[#This Row],[ProductKey]], Products!$A:$A, Products!$J:$J)</f>
        <v>0.85650000000000004</v>
      </c>
      <c r="K3110">
        <f>_xlfn.XLOOKUP(Sales[[#This Row],[ProductKey]], Products!$A:$A, Products!$K:$K)</f>
        <v>2.29</v>
      </c>
      <c r="L3110" s="1">
        <f>Sales[[#This Row],[ProductPrice]]*Sales[[#This Row],[OrderQuantity]]</f>
        <v>4.58</v>
      </c>
      <c r="M3110" s="1">
        <f>Sales[[#This Row],[OrderQuantity]]</f>
        <v>2</v>
      </c>
      <c r="N3110" s="1">
        <f>1</f>
        <v>1</v>
      </c>
      <c r="O3110" s="1">
        <f>Sales[[#This Row],[TotalSales]]-Sales[[#This Row],[TotalCost]]</f>
        <v>2.867</v>
      </c>
      <c r="P3110" s="1">
        <f>Sales[[#This Row],[ProductCost]]*Sales[[#This Row],[OrderQuantity]]</f>
        <v>1.7130000000000001</v>
      </c>
      <c r="Q3110" s="1" t="str">
        <f>VLOOKUP(Sales[[#This Row],[ProductKey]], Products!$A$2:$D$1000, 4, FALSE)</f>
        <v>Patch Kit/8 Patches</v>
      </c>
    </row>
    <row r="3111" spans="1:17" x14ac:dyDescent="0.25">
      <c r="A3111" s="2">
        <v>38110</v>
      </c>
      <c r="B3111" s="1" t="s">
        <v>4194</v>
      </c>
      <c r="C3111">
        <v>223</v>
      </c>
      <c r="D3111">
        <v>11726</v>
      </c>
      <c r="E3111">
        <v>1</v>
      </c>
      <c r="F3111">
        <v>1</v>
      </c>
      <c r="G3111">
        <v>2</v>
      </c>
      <c r="H3111" s="2">
        <v>43223</v>
      </c>
      <c r="I3111" t="str">
        <f>VLOOKUP(Sales[[#This Row],[TerritoryKey]], Territories[], 2, FALSE)</f>
        <v>Northwest</v>
      </c>
      <c r="J3111">
        <f>_xlfn.XLOOKUP(Sales[[#This Row],[ProductKey]], Products!$A:$A, Products!$J:$J)</f>
        <v>5.7051999999999996</v>
      </c>
      <c r="K3111">
        <f>_xlfn.XLOOKUP(Sales[[#This Row],[ProductKey]], Products!$A:$A, Products!$K:$K)</f>
        <v>8.6441999999999997</v>
      </c>
      <c r="L3111" s="1">
        <f>Sales[[#This Row],[ProductPrice]]*Sales[[#This Row],[OrderQuantity]]</f>
        <v>17.288399999999999</v>
      </c>
      <c r="M3111" s="1">
        <f>Sales[[#This Row],[OrderQuantity]]</f>
        <v>2</v>
      </c>
      <c r="N3111" s="1">
        <f>1</f>
        <v>1</v>
      </c>
      <c r="O3111" s="1">
        <f>Sales[[#This Row],[TotalSales]]-Sales[[#This Row],[TotalCost]]</f>
        <v>5.8780000000000001</v>
      </c>
      <c r="P3111" s="1">
        <f>Sales[[#This Row],[ProductCost]]*Sales[[#This Row],[OrderQuantity]]</f>
        <v>11.410399999999999</v>
      </c>
      <c r="Q3111" s="1" t="str">
        <f>VLOOKUP(Sales[[#This Row],[ProductKey]], Products!$A$2:$D$1000, 4, FALSE)</f>
        <v>AWC Logo Cap</v>
      </c>
    </row>
    <row r="3112" spans="1:17" x14ac:dyDescent="0.25">
      <c r="A3112" s="2">
        <v>38078</v>
      </c>
      <c r="B3112" s="1" t="s">
        <v>4205</v>
      </c>
      <c r="C3112">
        <v>466</v>
      </c>
      <c r="D3112">
        <v>11091</v>
      </c>
      <c r="E3112">
        <v>6</v>
      </c>
      <c r="F3112">
        <v>1</v>
      </c>
      <c r="G3112">
        <v>2</v>
      </c>
      <c r="H3112" s="2">
        <v>43191</v>
      </c>
      <c r="I3112" t="str">
        <f>VLOOKUP(Sales[[#This Row],[TerritoryKey]], Territories[], 2, FALSE)</f>
        <v>Canada</v>
      </c>
      <c r="J3112">
        <f>_xlfn.XLOOKUP(Sales[[#This Row],[ProductKey]], Products!$A:$A, Products!$J:$J)</f>
        <v>9.7135999999999996</v>
      </c>
      <c r="K3112">
        <f>_xlfn.XLOOKUP(Sales[[#This Row],[ProductKey]], Products!$A:$A, Products!$K:$K)</f>
        <v>23.548100000000002</v>
      </c>
      <c r="L3112" s="1">
        <f>Sales[[#This Row],[ProductPrice]]*Sales[[#This Row],[OrderQuantity]]</f>
        <v>47.096200000000003</v>
      </c>
      <c r="M3112" s="1">
        <f>Sales[[#This Row],[OrderQuantity]]</f>
        <v>2</v>
      </c>
      <c r="N3112" s="1">
        <f>1</f>
        <v>1</v>
      </c>
      <c r="O3112" s="1">
        <f>Sales[[#This Row],[TotalSales]]-Sales[[#This Row],[TotalCost]]</f>
        <v>27.669000000000004</v>
      </c>
      <c r="P3112" s="1">
        <f>Sales[[#This Row],[ProductCost]]*Sales[[#This Row],[OrderQuantity]]</f>
        <v>19.427199999999999</v>
      </c>
      <c r="Q3112" s="1" t="str">
        <f>VLOOKUP(Sales[[#This Row],[ProductKey]], Products!$A$2:$D$1000, 4, FALSE)</f>
        <v>Half-Finger Gloves, L</v>
      </c>
    </row>
    <row r="3113" spans="1:17" x14ac:dyDescent="0.25">
      <c r="A3113" s="2">
        <v>38169</v>
      </c>
      <c r="B3113" s="1" t="s">
        <v>4281</v>
      </c>
      <c r="C3113">
        <v>223</v>
      </c>
      <c r="D3113">
        <v>17321</v>
      </c>
      <c r="E3113">
        <v>9</v>
      </c>
      <c r="F3113">
        <v>1</v>
      </c>
      <c r="G3113">
        <v>2</v>
      </c>
      <c r="H3113" s="2">
        <v>43282</v>
      </c>
      <c r="I3113" t="str">
        <f>VLOOKUP(Sales[[#This Row],[TerritoryKey]], Territories[], 2, FALSE)</f>
        <v>Australia</v>
      </c>
      <c r="J3113">
        <f>_xlfn.XLOOKUP(Sales[[#This Row],[ProductKey]], Products!$A:$A, Products!$J:$J)</f>
        <v>5.7051999999999996</v>
      </c>
      <c r="K3113">
        <f>_xlfn.XLOOKUP(Sales[[#This Row],[ProductKey]], Products!$A:$A, Products!$K:$K)</f>
        <v>8.6441999999999997</v>
      </c>
      <c r="L3113" s="1">
        <f>Sales[[#This Row],[ProductPrice]]*Sales[[#This Row],[OrderQuantity]]</f>
        <v>17.288399999999999</v>
      </c>
      <c r="M3113" s="1">
        <f>Sales[[#This Row],[OrderQuantity]]</f>
        <v>2</v>
      </c>
      <c r="N3113" s="1">
        <f>1</f>
        <v>1</v>
      </c>
      <c r="O3113" s="1">
        <f>Sales[[#This Row],[TotalSales]]-Sales[[#This Row],[TotalCost]]</f>
        <v>5.8780000000000001</v>
      </c>
      <c r="P3113" s="1">
        <f>Sales[[#This Row],[ProductCost]]*Sales[[#This Row],[OrderQuantity]]</f>
        <v>11.410399999999999</v>
      </c>
      <c r="Q3113" s="1" t="str">
        <f>VLOOKUP(Sales[[#This Row],[ProductKey]], Products!$A$2:$D$1000, 4, FALSE)</f>
        <v>AWC Logo Cap</v>
      </c>
    </row>
    <row r="3114" spans="1:17" x14ac:dyDescent="0.25">
      <c r="A3114" s="2">
        <v>38323</v>
      </c>
      <c r="B3114" s="1" t="s">
        <v>4285</v>
      </c>
      <c r="C3114">
        <v>481</v>
      </c>
      <c r="D3114">
        <v>14598</v>
      </c>
      <c r="E3114">
        <v>6</v>
      </c>
      <c r="F3114">
        <v>1</v>
      </c>
      <c r="G3114">
        <v>2</v>
      </c>
      <c r="H3114" s="2">
        <v>43436</v>
      </c>
      <c r="I3114" t="str">
        <f>VLOOKUP(Sales[[#This Row],[TerritoryKey]], Territories[], 2, FALSE)</f>
        <v>Canada</v>
      </c>
      <c r="J3114">
        <f>_xlfn.XLOOKUP(Sales[[#This Row],[ProductKey]], Products!$A:$A, Products!$J:$J)</f>
        <v>3.3622999999999998</v>
      </c>
      <c r="K3114">
        <f>_xlfn.XLOOKUP(Sales[[#This Row],[ProductKey]], Products!$A:$A, Products!$K:$K)</f>
        <v>8.99</v>
      </c>
      <c r="L3114" s="1">
        <f>Sales[[#This Row],[ProductPrice]]*Sales[[#This Row],[OrderQuantity]]</f>
        <v>17.98</v>
      </c>
      <c r="M3114" s="1">
        <f>Sales[[#This Row],[OrderQuantity]]</f>
        <v>2</v>
      </c>
      <c r="N3114" s="1">
        <f>1</f>
        <v>1</v>
      </c>
      <c r="O3114" s="1">
        <f>Sales[[#This Row],[TotalSales]]-Sales[[#This Row],[TotalCost]]</f>
        <v>11.255400000000002</v>
      </c>
      <c r="P3114" s="1">
        <f>Sales[[#This Row],[ProductCost]]*Sales[[#This Row],[OrderQuantity]]</f>
        <v>6.7245999999999997</v>
      </c>
      <c r="Q3114" s="1" t="str">
        <f>VLOOKUP(Sales[[#This Row],[ProductKey]], Products!$A$2:$D$1000, 4, FALSE)</f>
        <v>Racing Socks, M</v>
      </c>
    </row>
    <row r="3115" spans="1:17" x14ac:dyDescent="0.25">
      <c r="A3115" s="2">
        <v>38108</v>
      </c>
      <c r="B3115" s="1" t="s">
        <v>4309</v>
      </c>
      <c r="C3115">
        <v>479</v>
      </c>
      <c r="D3115">
        <v>11975</v>
      </c>
      <c r="E3115">
        <v>4</v>
      </c>
      <c r="F3115">
        <v>1</v>
      </c>
      <c r="G3115">
        <v>2</v>
      </c>
      <c r="H3115" s="2">
        <v>43221</v>
      </c>
      <c r="I3115" t="str">
        <f>VLOOKUP(Sales[[#This Row],[TerritoryKey]], Territories[], 2, FALSE)</f>
        <v>Southwest</v>
      </c>
      <c r="J3115">
        <f>_xlfn.XLOOKUP(Sales[[#This Row],[ProductKey]], Products!$A:$A, Products!$J:$J)</f>
        <v>3.3622999999999998</v>
      </c>
      <c r="K3115">
        <f>_xlfn.XLOOKUP(Sales[[#This Row],[ProductKey]], Products!$A:$A, Products!$K:$K)</f>
        <v>8.99</v>
      </c>
      <c r="L3115" s="1">
        <f>Sales[[#This Row],[ProductPrice]]*Sales[[#This Row],[OrderQuantity]]</f>
        <v>17.98</v>
      </c>
      <c r="M3115" s="1">
        <f>Sales[[#This Row],[OrderQuantity]]</f>
        <v>2</v>
      </c>
      <c r="N3115" s="1">
        <f>1</f>
        <v>1</v>
      </c>
      <c r="O3115" s="1">
        <f>Sales[[#This Row],[TotalSales]]-Sales[[#This Row],[TotalCost]]</f>
        <v>11.255400000000002</v>
      </c>
      <c r="P3115" s="1">
        <f>Sales[[#This Row],[ProductCost]]*Sales[[#This Row],[OrderQuantity]]</f>
        <v>6.7245999999999997</v>
      </c>
      <c r="Q3115" s="1" t="str">
        <f>VLOOKUP(Sales[[#This Row],[ProductKey]], Products!$A$2:$D$1000, 4, FALSE)</f>
        <v>Road Bottle Cage</v>
      </c>
    </row>
    <row r="3116" spans="1:17" x14ac:dyDescent="0.25">
      <c r="A3116" s="2">
        <v>38263</v>
      </c>
      <c r="B3116" s="1" t="s">
        <v>4342</v>
      </c>
      <c r="C3116">
        <v>479</v>
      </c>
      <c r="D3116">
        <v>11500</v>
      </c>
      <c r="E3116">
        <v>6</v>
      </c>
      <c r="F3116">
        <v>1</v>
      </c>
      <c r="G3116">
        <v>2</v>
      </c>
      <c r="H3116" s="2">
        <v>43376</v>
      </c>
      <c r="I3116" t="str">
        <f>VLOOKUP(Sales[[#This Row],[TerritoryKey]], Territories[], 2, FALSE)</f>
        <v>Canada</v>
      </c>
      <c r="J3116">
        <f>_xlfn.XLOOKUP(Sales[[#This Row],[ProductKey]], Products!$A:$A, Products!$J:$J)</f>
        <v>3.3622999999999998</v>
      </c>
      <c r="K3116">
        <f>_xlfn.XLOOKUP(Sales[[#This Row],[ProductKey]], Products!$A:$A, Products!$K:$K)</f>
        <v>8.99</v>
      </c>
      <c r="L3116" s="1">
        <f>Sales[[#This Row],[ProductPrice]]*Sales[[#This Row],[OrderQuantity]]</f>
        <v>17.98</v>
      </c>
      <c r="M3116" s="1">
        <f>Sales[[#This Row],[OrderQuantity]]</f>
        <v>2</v>
      </c>
      <c r="N3116" s="1">
        <f>1</f>
        <v>1</v>
      </c>
      <c r="O3116" s="1">
        <f>Sales[[#This Row],[TotalSales]]-Sales[[#This Row],[TotalCost]]</f>
        <v>11.255400000000002</v>
      </c>
      <c r="P3116" s="1">
        <f>Sales[[#This Row],[ProductCost]]*Sales[[#This Row],[OrderQuantity]]</f>
        <v>6.7245999999999997</v>
      </c>
      <c r="Q3116" s="1" t="str">
        <f>VLOOKUP(Sales[[#This Row],[ProductKey]], Products!$A$2:$D$1000, 4, FALSE)</f>
        <v>Road Bottle Cage</v>
      </c>
    </row>
    <row r="3117" spans="1:17" x14ac:dyDescent="0.25">
      <c r="A3117" s="2">
        <v>38232</v>
      </c>
      <c r="B3117" s="1" t="s">
        <v>4364</v>
      </c>
      <c r="C3117">
        <v>223</v>
      </c>
      <c r="D3117">
        <v>18289</v>
      </c>
      <c r="E3117">
        <v>9</v>
      </c>
      <c r="F3117">
        <v>1</v>
      </c>
      <c r="G3117">
        <v>2</v>
      </c>
      <c r="H3117" s="2">
        <v>43345</v>
      </c>
      <c r="I3117" t="str">
        <f>VLOOKUP(Sales[[#This Row],[TerritoryKey]], Territories[], 2, FALSE)</f>
        <v>Australia</v>
      </c>
      <c r="J3117">
        <f>_xlfn.XLOOKUP(Sales[[#This Row],[ProductKey]], Products!$A:$A, Products!$J:$J)</f>
        <v>5.7051999999999996</v>
      </c>
      <c r="K3117">
        <f>_xlfn.XLOOKUP(Sales[[#This Row],[ProductKey]], Products!$A:$A, Products!$K:$K)</f>
        <v>8.6441999999999997</v>
      </c>
      <c r="L3117" s="1">
        <f>Sales[[#This Row],[ProductPrice]]*Sales[[#This Row],[OrderQuantity]]</f>
        <v>17.288399999999999</v>
      </c>
      <c r="M3117" s="1">
        <f>Sales[[#This Row],[OrderQuantity]]</f>
        <v>2</v>
      </c>
      <c r="N3117" s="1">
        <f>1</f>
        <v>1</v>
      </c>
      <c r="O3117" s="1">
        <f>Sales[[#This Row],[TotalSales]]-Sales[[#This Row],[TotalCost]]</f>
        <v>5.8780000000000001</v>
      </c>
      <c r="P3117" s="1">
        <f>Sales[[#This Row],[ProductCost]]*Sales[[#This Row],[OrderQuantity]]</f>
        <v>11.410399999999999</v>
      </c>
      <c r="Q3117" s="1" t="str">
        <f>VLOOKUP(Sales[[#This Row],[ProductKey]], Products!$A$2:$D$1000, 4, FALSE)</f>
        <v>AWC Logo Cap</v>
      </c>
    </row>
    <row r="3118" spans="1:17" x14ac:dyDescent="0.25">
      <c r="A3118" s="2">
        <v>37987</v>
      </c>
      <c r="B3118" s="1" t="s">
        <v>4418</v>
      </c>
      <c r="C3118">
        <v>479</v>
      </c>
      <c r="D3118">
        <v>28609</v>
      </c>
      <c r="E3118">
        <v>1</v>
      </c>
      <c r="F3118">
        <v>1</v>
      </c>
      <c r="G3118">
        <v>2</v>
      </c>
      <c r="H3118" s="2">
        <v>43101</v>
      </c>
      <c r="I3118" t="str">
        <f>VLOOKUP(Sales[[#This Row],[TerritoryKey]], Territories[], 2, FALSE)</f>
        <v>Northwest</v>
      </c>
      <c r="J3118">
        <f>_xlfn.XLOOKUP(Sales[[#This Row],[ProductKey]], Products!$A:$A, Products!$J:$J)</f>
        <v>3.3622999999999998</v>
      </c>
      <c r="K3118">
        <f>_xlfn.XLOOKUP(Sales[[#This Row],[ProductKey]], Products!$A:$A, Products!$K:$K)</f>
        <v>8.99</v>
      </c>
      <c r="L3118" s="1">
        <f>Sales[[#This Row],[ProductPrice]]*Sales[[#This Row],[OrderQuantity]]</f>
        <v>17.98</v>
      </c>
      <c r="M3118" s="1">
        <f>Sales[[#This Row],[OrderQuantity]]</f>
        <v>2</v>
      </c>
      <c r="N3118" s="1">
        <f>1</f>
        <v>1</v>
      </c>
      <c r="O3118" s="1">
        <f>Sales[[#This Row],[TotalSales]]-Sales[[#This Row],[TotalCost]]</f>
        <v>11.255400000000002</v>
      </c>
      <c r="P3118" s="1">
        <f>Sales[[#This Row],[ProductCost]]*Sales[[#This Row],[OrderQuantity]]</f>
        <v>6.7245999999999997</v>
      </c>
      <c r="Q3118" s="1" t="str">
        <f>VLOOKUP(Sales[[#This Row],[ProductKey]], Products!$A$2:$D$1000, 4, FALSE)</f>
        <v>Road Bottle Cage</v>
      </c>
    </row>
    <row r="3119" spans="1:17" x14ac:dyDescent="0.25">
      <c r="A3119" s="2">
        <v>38233</v>
      </c>
      <c r="B3119" s="1" t="s">
        <v>4619</v>
      </c>
      <c r="C3119">
        <v>223</v>
      </c>
      <c r="D3119">
        <v>20112</v>
      </c>
      <c r="E3119">
        <v>4</v>
      </c>
      <c r="F3119">
        <v>1</v>
      </c>
      <c r="G3119">
        <v>2</v>
      </c>
      <c r="H3119" s="2">
        <v>43346</v>
      </c>
      <c r="I3119" t="str">
        <f>VLOOKUP(Sales[[#This Row],[TerritoryKey]], Territories[], 2, FALSE)</f>
        <v>Southwest</v>
      </c>
      <c r="J3119">
        <f>_xlfn.XLOOKUP(Sales[[#This Row],[ProductKey]], Products!$A:$A, Products!$J:$J)</f>
        <v>5.7051999999999996</v>
      </c>
      <c r="K3119">
        <f>_xlfn.XLOOKUP(Sales[[#This Row],[ProductKey]], Products!$A:$A, Products!$K:$K)</f>
        <v>8.6441999999999997</v>
      </c>
      <c r="L3119" s="1">
        <f>Sales[[#This Row],[ProductPrice]]*Sales[[#This Row],[OrderQuantity]]</f>
        <v>17.288399999999999</v>
      </c>
      <c r="M3119" s="1">
        <f>Sales[[#This Row],[OrderQuantity]]</f>
        <v>2</v>
      </c>
      <c r="N3119" s="1">
        <f>1</f>
        <v>1</v>
      </c>
      <c r="O3119" s="1">
        <f>Sales[[#This Row],[TotalSales]]-Sales[[#This Row],[TotalCost]]</f>
        <v>5.8780000000000001</v>
      </c>
      <c r="P3119" s="1">
        <f>Sales[[#This Row],[ProductCost]]*Sales[[#This Row],[OrderQuantity]]</f>
        <v>11.410399999999999</v>
      </c>
      <c r="Q3119" s="1" t="str">
        <f>VLOOKUP(Sales[[#This Row],[ProductKey]], Products!$A$2:$D$1000, 4, FALSE)</f>
        <v>AWC Logo Cap</v>
      </c>
    </row>
    <row r="3120" spans="1:17" x14ac:dyDescent="0.25">
      <c r="A3120" s="2">
        <v>38078</v>
      </c>
      <c r="B3120" s="1" t="s">
        <v>4687</v>
      </c>
      <c r="C3120">
        <v>462</v>
      </c>
      <c r="D3120">
        <v>28933</v>
      </c>
      <c r="E3120">
        <v>9</v>
      </c>
      <c r="F3120">
        <v>1</v>
      </c>
      <c r="G3120">
        <v>2</v>
      </c>
      <c r="H3120" s="2">
        <v>43191</v>
      </c>
      <c r="I3120" t="str">
        <f>VLOOKUP(Sales[[#This Row],[TerritoryKey]], Territories[], 2, FALSE)</f>
        <v>Australia</v>
      </c>
      <c r="J3120">
        <f>_xlfn.XLOOKUP(Sales[[#This Row],[ProductKey]], Products!$A:$A, Products!$J:$J)</f>
        <v>9.7135999999999996</v>
      </c>
      <c r="K3120">
        <f>_xlfn.XLOOKUP(Sales[[#This Row],[ProductKey]], Products!$A:$A, Products!$K:$K)</f>
        <v>23.548100000000002</v>
      </c>
      <c r="L3120" s="1">
        <f>Sales[[#This Row],[ProductPrice]]*Sales[[#This Row],[OrderQuantity]]</f>
        <v>47.096200000000003</v>
      </c>
      <c r="M3120" s="1">
        <f>Sales[[#This Row],[OrderQuantity]]</f>
        <v>2</v>
      </c>
      <c r="N3120" s="1">
        <f>1</f>
        <v>1</v>
      </c>
      <c r="O3120" s="1">
        <f>Sales[[#This Row],[TotalSales]]-Sales[[#This Row],[TotalCost]]</f>
        <v>27.669000000000004</v>
      </c>
      <c r="P3120" s="1">
        <f>Sales[[#This Row],[ProductCost]]*Sales[[#This Row],[OrderQuantity]]</f>
        <v>19.427199999999999</v>
      </c>
      <c r="Q3120" s="1" t="str">
        <f>VLOOKUP(Sales[[#This Row],[ProductKey]], Products!$A$2:$D$1000, 4, FALSE)</f>
        <v>Half-Finger Gloves, S</v>
      </c>
    </row>
    <row r="3121" spans="1:17" x14ac:dyDescent="0.25">
      <c r="A3121" s="2">
        <v>37990</v>
      </c>
      <c r="B3121" s="1" t="s">
        <v>4695</v>
      </c>
      <c r="C3121">
        <v>539</v>
      </c>
      <c r="D3121">
        <v>13998</v>
      </c>
      <c r="E3121">
        <v>9</v>
      </c>
      <c r="F3121">
        <v>1</v>
      </c>
      <c r="G3121">
        <v>2</v>
      </c>
      <c r="H3121" s="2">
        <v>43104</v>
      </c>
      <c r="I3121" t="str">
        <f>VLOOKUP(Sales[[#This Row],[TerritoryKey]], Territories[], 2, FALSE)</f>
        <v>Australia</v>
      </c>
      <c r="J3121">
        <f>_xlfn.XLOOKUP(Sales[[#This Row],[ProductKey]], Products!$A:$A, Products!$J:$J)</f>
        <v>9.3462999999999994</v>
      </c>
      <c r="K3121">
        <f>_xlfn.XLOOKUP(Sales[[#This Row],[ProductKey]], Products!$A:$A, Products!$K:$K)</f>
        <v>24.99</v>
      </c>
      <c r="L3121" s="1">
        <f>Sales[[#This Row],[ProductPrice]]*Sales[[#This Row],[OrderQuantity]]</f>
        <v>49.98</v>
      </c>
      <c r="M3121" s="1">
        <f>Sales[[#This Row],[OrderQuantity]]</f>
        <v>2</v>
      </c>
      <c r="N3121" s="1">
        <f>1</f>
        <v>1</v>
      </c>
      <c r="O3121" s="1">
        <f>Sales[[#This Row],[TotalSales]]-Sales[[#This Row],[TotalCost]]</f>
        <v>31.287399999999998</v>
      </c>
      <c r="P3121" s="1">
        <f>Sales[[#This Row],[ProductCost]]*Sales[[#This Row],[OrderQuantity]]</f>
        <v>18.692599999999999</v>
      </c>
      <c r="Q3121" s="1" t="str">
        <f>VLOOKUP(Sales[[#This Row],[ProductKey]], Products!$A$2:$D$1000, 4, FALSE)</f>
        <v>ML Road Tire</v>
      </c>
    </row>
    <row r="3122" spans="1:17" x14ac:dyDescent="0.25">
      <c r="A3122" s="2">
        <v>37987</v>
      </c>
      <c r="B3122" s="1" t="s">
        <v>4737</v>
      </c>
      <c r="C3122">
        <v>539</v>
      </c>
      <c r="D3122">
        <v>15783</v>
      </c>
      <c r="E3122">
        <v>9</v>
      </c>
      <c r="F3122">
        <v>1</v>
      </c>
      <c r="G3122">
        <v>2</v>
      </c>
      <c r="H3122" s="2">
        <v>43101</v>
      </c>
      <c r="I3122" t="str">
        <f>VLOOKUP(Sales[[#This Row],[TerritoryKey]], Territories[], 2, FALSE)</f>
        <v>Australia</v>
      </c>
      <c r="J3122">
        <f>_xlfn.XLOOKUP(Sales[[#This Row],[ProductKey]], Products!$A:$A, Products!$J:$J)</f>
        <v>9.3462999999999994</v>
      </c>
      <c r="K3122">
        <f>_xlfn.XLOOKUP(Sales[[#This Row],[ProductKey]], Products!$A:$A, Products!$K:$K)</f>
        <v>24.99</v>
      </c>
      <c r="L3122" s="1">
        <f>Sales[[#This Row],[ProductPrice]]*Sales[[#This Row],[OrderQuantity]]</f>
        <v>49.98</v>
      </c>
      <c r="M3122" s="1">
        <f>Sales[[#This Row],[OrderQuantity]]</f>
        <v>2</v>
      </c>
      <c r="N3122" s="1">
        <f>1</f>
        <v>1</v>
      </c>
      <c r="O3122" s="1">
        <f>Sales[[#This Row],[TotalSales]]-Sales[[#This Row],[TotalCost]]</f>
        <v>31.287399999999998</v>
      </c>
      <c r="P3122" s="1">
        <f>Sales[[#This Row],[ProductCost]]*Sales[[#This Row],[OrderQuantity]]</f>
        <v>18.692599999999999</v>
      </c>
      <c r="Q3122" s="1" t="str">
        <f>VLOOKUP(Sales[[#This Row],[ProductKey]], Products!$A$2:$D$1000, 4, FALSE)</f>
        <v>ML Road Tire</v>
      </c>
    </row>
    <row r="3123" spans="1:17" x14ac:dyDescent="0.25">
      <c r="A3123" s="2">
        <v>38079</v>
      </c>
      <c r="B3123" s="1" t="s">
        <v>4797</v>
      </c>
      <c r="C3123">
        <v>539</v>
      </c>
      <c r="D3123">
        <v>28680</v>
      </c>
      <c r="E3123">
        <v>1</v>
      </c>
      <c r="F3123">
        <v>1</v>
      </c>
      <c r="G3123">
        <v>2</v>
      </c>
      <c r="H3123" s="2">
        <v>43192</v>
      </c>
      <c r="I3123" t="str">
        <f>VLOOKUP(Sales[[#This Row],[TerritoryKey]], Territories[], 2, FALSE)</f>
        <v>Northwest</v>
      </c>
      <c r="J3123">
        <f>_xlfn.XLOOKUP(Sales[[#This Row],[ProductKey]], Products!$A:$A, Products!$J:$J)</f>
        <v>9.3462999999999994</v>
      </c>
      <c r="K3123">
        <f>_xlfn.XLOOKUP(Sales[[#This Row],[ProductKey]], Products!$A:$A, Products!$K:$K)</f>
        <v>24.99</v>
      </c>
      <c r="L3123" s="1">
        <f>Sales[[#This Row],[ProductPrice]]*Sales[[#This Row],[OrderQuantity]]</f>
        <v>49.98</v>
      </c>
      <c r="M3123" s="1">
        <f>Sales[[#This Row],[OrderQuantity]]</f>
        <v>2</v>
      </c>
      <c r="N3123" s="1">
        <f>1</f>
        <v>1</v>
      </c>
      <c r="O3123" s="1">
        <f>Sales[[#This Row],[TotalSales]]-Sales[[#This Row],[TotalCost]]</f>
        <v>31.287399999999998</v>
      </c>
      <c r="P3123" s="1">
        <f>Sales[[#This Row],[ProductCost]]*Sales[[#This Row],[OrderQuantity]]</f>
        <v>18.692599999999999</v>
      </c>
      <c r="Q3123" s="1" t="str">
        <f>VLOOKUP(Sales[[#This Row],[ProductKey]], Products!$A$2:$D$1000, 4, FALSE)</f>
        <v>ML Road Tire</v>
      </c>
    </row>
    <row r="3124" spans="1:17" x14ac:dyDescent="0.25">
      <c r="A3124" s="2">
        <v>38231</v>
      </c>
      <c r="B3124" s="1" t="s">
        <v>4881</v>
      </c>
      <c r="C3124">
        <v>539</v>
      </c>
      <c r="D3124">
        <v>15222</v>
      </c>
      <c r="E3124">
        <v>9</v>
      </c>
      <c r="F3124">
        <v>1</v>
      </c>
      <c r="G3124">
        <v>2</v>
      </c>
      <c r="H3124" s="2">
        <v>43344</v>
      </c>
      <c r="I3124" t="str">
        <f>VLOOKUP(Sales[[#This Row],[TerritoryKey]], Territories[], 2, FALSE)</f>
        <v>Australia</v>
      </c>
      <c r="J3124">
        <f>_xlfn.XLOOKUP(Sales[[#This Row],[ProductKey]], Products!$A:$A, Products!$J:$J)</f>
        <v>9.3462999999999994</v>
      </c>
      <c r="K3124">
        <f>_xlfn.XLOOKUP(Sales[[#This Row],[ProductKey]], Products!$A:$A, Products!$K:$K)</f>
        <v>24.99</v>
      </c>
      <c r="L3124" s="1">
        <f>Sales[[#This Row],[ProductPrice]]*Sales[[#This Row],[OrderQuantity]]</f>
        <v>49.98</v>
      </c>
      <c r="M3124" s="1">
        <f>Sales[[#This Row],[OrderQuantity]]</f>
        <v>2</v>
      </c>
      <c r="N3124" s="1">
        <f>1</f>
        <v>1</v>
      </c>
      <c r="O3124" s="1">
        <f>Sales[[#This Row],[TotalSales]]-Sales[[#This Row],[TotalCost]]</f>
        <v>31.287399999999998</v>
      </c>
      <c r="P3124" s="1">
        <f>Sales[[#This Row],[ProductCost]]*Sales[[#This Row],[OrderQuantity]]</f>
        <v>18.692599999999999</v>
      </c>
      <c r="Q3124" s="1" t="str">
        <f>VLOOKUP(Sales[[#This Row],[ProductKey]], Products!$A$2:$D$1000, 4, FALSE)</f>
        <v>ML Road Tire</v>
      </c>
    </row>
    <row r="3125" spans="1:17" x14ac:dyDescent="0.25">
      <c r="A3125" s="2">
        <v>38171</v>
      </c>
      <c r="B3125" s="1" t="s">
        <v>4944</v>
      </c>
      <c r="C3125">
        <v>480</v>
      </c>
      <c r="D3125">
        <v>11518</v>
      </c>
      <c r="E3125">
        <v>1</v>
      </c>
      <c r="F3125">
        <v>1</v>
      </c>
      <c r="G3125">
        <v>2</v>
      </c>
      <c r="H3125" s="2">
        <v>43284</v>
      </c>
      <c r="I3125" t="str">
        <f>VLOOKUP(Sales[[#This Row],[TerritoryKey]], Territories[], 2, FALSE)</f>
        <v>Northwest</v>
      </c>
      <c r="J3125">
        <f>_xlfn.XLOOKUP(Sales[[#This Row],[ProductKey]], Products!$A:$A, Products!$J:$J)</f>
        <v>0.85650000000000004</v>
      </c>
      <c r="K3125">
        <f>_xlfn.XLOOKUP(Sales[[#This Row],[ProductKey]], Products!$A:$A, Products!$K:$K)</f>
        <v>2.29</v>
      </c>
      <c r="L3125" s="1">
        <f>Sales[[#This Row],[ProductPrice]]*Sales[[#This Row],[OrderQuantity]]</f>
        <v>4.58</v>
      </c>
      <c r="M3125" s="1">
        <f>Sales[[#This Row],[OrderQuantity]]</f>
        <v>2</v>
      </c>
      <c r="N3125" s="1">
        <f>1</f>
        <v>1</v>
      </c>
      <c r="O3125" s="1">
        <f>Sales[[#This Row],[TotalSales]]-Sales[[#This Row],[TotalCost]]</f>
        <v>2.867</v>
      </c>
      <c r="P3125" s="1">
        <f>Sales[[#This Row],[ProductCost]]*Sales[[#This Row],[OrderQuantity]]</f>
        <v>1.7130000000000001</v>
      </c>
      <c r="Q3125" s="1" t="str">
        <f>VLOOKUP(Sales[[#This Row],[ProductKey]], Products!$A$2:$D$1000, 4, FALSE)</f>
        <v>Patch Kit/8 Patches</v>
      </c>
    </row>
    <row r="3126" spans="1:17" x14ac:dyDescent="0.25">
      <c r="A3126" s="2">
        <v>38110</v>
      </c>
      <c r="B3126" s="1" t="s">
        <v>4974</v>
      </c>
      <c r="C3126">
        <v>223</v>
      </c>
      <c r="D3126">
        <v>22442</v>
      </c>
      <c r="E3126">
        <v>10</v>
      </c>
      <c r="F3126">
        <v>1</v>
      </c>
      <c r="G3126">
        <v>2</v>
      </c>
      <c r="H3126" s="2">
        <v>43223</v>
      </c>
      <c r="I3126" t="str">
        <f>VLOOKUP(Sales[[#This Row],[TerritoryKey]], Territories[], 2, FALSE)</f>
        <v>United Kingdom</v>
      </c>
      <c r="J3126">
        <f>_xlfn.XLOOKUP(Sales[[#This Row],[ProductKey]], Products!$A:$A, Products!$J:$J)</f>
        <v>5.7051999999999996</v>
      </c>
      <c r="K3126">
        <f>_xlfn.XLOOKUP(Sales[[#This Row],[ProductKey]], Products!$A:$A, Products!$K:$K)</f>
        <v>8.6441999999999997</v>
      </c>
      <c r="L3126" s="1">
        <f>Sales[[#This Row],[ProductPrice]]*Sales[[#This Row],[OrderQuantity]]</f>
        <v>17.288399999999999</v>
      </c>
      <c r="M3126" s="1">
        <f>Sales[[#This Row],[OrderQuantity]]</f>
        <v>2</v>
      </c>
      <c r="N3126" s="1">
        <f>1</f>
        <v>1</v>
      </c>
      <c r="O3126" s="1">
        <f>Sales[[#This Row],[TotalSales]]-Sales[[#This Row],[TotalCost]]</f>
        <v>5.8780000000000001</v>
      </c>
      <c r="P3126" s="1">
        <f>Sales[[#This Row],[ProductCost]]*Sales[[#This Row],[OrderQuantity]]</f>
        <v>11.410399999999999</v>
      </c>
      <c r="Q3126" s="1" t="str">
        <f>VLOOKUP(Sales[[#This Row],[ProductKey]], Products!$A$2:$D$1000, 4, FALSE)</f>
        <v>AWC Logo Cap</v>
      </c>
    </row>
    <row r="3127" spans="1:17" x14ac:dyDescent="0.25">
      <c r="A3127" s="2">
        <v>38292</v>
      </c>
      <c r="B3127" s="1" t="s">
        <v>4975</v>
      </c>
      <c r="C3127">
        <v>223</v>
      </c>
      <c r="D3127">
        <v>12932</v>
      </c>
      <c r="E3127">
        <v>4</v>
      </c>
      <c r="F3127">
        <v>1</v>
      </c>
      <c r="G3127">
        <v>2</v>
      </c>
      <c r="H3127" s="2">
        <v>43405</v>
      </c>
      <c r="I3127" t="str">
        <f>VLOOKUP(Sales[[#This Row],[TerritoryKey]], Territories[], 2, FALSE)</f>
        <v>Southwest</v>
      </c>
      <c r="J3127">
        <f>_xlfn.XLOOKUP(Sales[[#This Row],[ProductKey]], Products!$A:$A, Products!$J:$J)</f>
        <v>5.7051999999999996</v>
      </c>
      <c r="K3127">
        <f>_xlfn.XLOOKUP(Sales[[#This Row],[ProductKey]], Products!$A:$A, Products!$K:$K)</f>
        <v>8.6441999999999997</v>
      </c>
      <c r="L3127" s="1">
        <f>Sales[[#This Row],[ProductPrice]]*Sales[[#This Row],[OrderQuantity]]</f>
        <v>17.288399999999999</v>
      </c>
      <c r="M3127" s="1">
        <f>Sales[[#This Row],[OrderQuantity]]</f>
        <v>2</v>
      </c>
      <c r="N3127" s="1">
        <f>1</f>
        <v>1</v>
      </c>
      <c r="O3127" s="1">
        <f>Sales[[#This Row],[TotalSales]]-Sales[[#This Row],[TotalCost]]</f>
        <v>5.8780000000000001</v>
      </c>
      <c r="P3127" s="1">
        <f>Sales[[#This Row],[ProductCost]]*Sales[[#This Row],[OrderQuantity]]</f>
        <v>11.410399999999999</v>
      </c>
      <c r="Q3127" s="1" t="str">
        <f>VLOOKUP(Sales[[#This Row],[ProductKey]], Products!$A$2:$D$1000, 4, FALSE)</f>
        <v>AWC Logo Cap</v>
      </c>
    </row>
    <row r="3128" spans="1:17" x14ac:dyDescent="0.25">
      <c r="A3128" s="2">
        <v>38172</v>
      </c>
      <c r="B3128" s="1" t="s">
        <v>5144</v>
      </c>
      <c r="C3128">
        <v>223</v>
      </c>
      <c r="D3128">
        <v>18215</v>
      </c>
      <c r="E3128">
        <v>9</v>
      </c>
      <c r="F3128">
        <v>1</v>
      </c>
      <c r="G3128">
        <v>2</v>
      </c>
      <c r="H3128" s="2">
        <v>43285</v>
      </c>
      <c r="I3128" t="str">
        <f>VLOOKUP(Sales[[#This Row],[TerritoryKey]], Territories[], 2, FALSE)</f>
        <v>Australia</v>
      </c>
      <c r="J3128">
        <f>_xlfn.XLOOKUP(Sales[[#This Row],[ProductKey]], Products!$A:$A, Products!$J:$J)</f>
        <v>5.7051999999999996</v>
      </c>
      <c r="K3128">
        <f>_xlfn.XLOOKUP(Sales[[#This Row],[ProductKey]], Products!$A:$A, Products!$K:$K)</f>
        <v>8.6441999999999997</v>
      </c>
      <c r="L3128" s="1">
        <f>Sales[[#This Row],[ProductPrice]]*Sales[[#This Row],[OrderQuantity]]</f>
        <v>17.288399999999999</v>
      </c>
      <c r="M3128" s="1">
        <f>Sales[[#This Row],[OrderQuantity]]</f>
        <v>2</v>
      </c>
      <c r="N3128" s="1">
        <f>1</f>
        <v>1</v>
      </c>
      <c r="O3128" s="1">
        <f>Sales[[#This Row],[TotalSales]]-Sales[[#This Row],[TotalCost]]</f>
        <v>5.8780000000000001</v>
      </c>
      <c r="P3128" s="1">
        <f>Sales[[#This Row],[ProductCost]]*Sales[[#This Row],[OrderQuantity]]</f>
        <v>11.410399999999999</v>
      </c>
      <c r="Q3128" s="1" t="str">
        <f>VLOOKUP(Sales[[#This Row],[ProductKey]], Products!$A$2:$D$1000, 4, FALSE)</f>
        <v>AWC Logo Cap</v>
      </c>
    </row>
    <row r="3129" spans="1:17" x14ac:dyDescent="0.25">
      <c r="A3129" s="2">
        <v>38019</v>
      </c>
      <c r="B3129" s="1" t="s">
        <v>5167</v>
      </c>
      <c r="C3129">
        <v>223</v>
      </c>
      <c r="D3129">
        <v>15024</v>
      </c>
      <c r="E3129">
        <v>9</v>
      </c>
      <c r="F3129">
        <v>1</v>
      </c>
      <c r="G3129">
        <v>2</v>
      </c>
      <c r="H3129" s="2">
        <v>43133</v>
      </c>
      <c r="I3129" t="str">
        <f>VLOOKUP(Sales[[#This Row],[TerritoryKey]], Territories[], 2, FALSE)</f>
        <v>Australia</v>
      </c>
      <c r="J3129">
        <f>_xlfn.XLOOKUP(Sales[[#This Row],[ProductKey]], Products!$A:$A, Products!$J:$J)</f>
        <v>5.7051999999999996</v>
      </c>
      <c r="K3129">
        <f>_xlfn.XLOOKUP(Sales[[#This Row],[ProductKey]], Products!$A:$A, Products!$K:$K)</f>
        <v>8.6441999999999997</v>
      </c>
      <c r="L3129" s="1">
        <f>Sales[[#This Row],[ProductPrice]]*Sales[[#This Row],[OrderQuantity]]</f>
        <v>17.288399999999999</v>
      </c>
      <c r="M3129" s="1">
        <f>Sales[[#This Row],[OrderQuantity]]</f>
        <v>2</v>
      </c>
      <c r="N3129" s="1">
        <f>1</f>
        <v>1</v>
      </c>
      <c r="O3129" s="1">
        <f>Sales[[#This Row],[TotalSales]]-Sales[[#This Row],[TotalCost]]</f>
        <v>5.8780000000000001</v>
      </c>
      <c r="P3129" s="1">
        <f>Sales[[#This Row],[ProductCost]]*Sales[[#This Row],[OrderQuantity]]</f>
        <v>11.410399999999999</v>
      </c>
      <c r="Q3129" s="1" t="str">
        <f>VLOOKUP(Sales[[#This Row],[ProductKey]], Products!$A$2:$D$1000, 4, FALSE)</f>
        <v>AWC Logo Cap</v>
      </c>
    </row>
    <row r="3130" spans="1:17" x14ac:dyDescent="0.25">
      <c r="A3130" s="2">
        <v>38020</v>
      </c>
      <c r="B3130" s="1" t="s">
        <v>5224</v>
      </c>
      <c r="C3130">
        <v>539</v>
      </c>
      <c r="D3130">
        <v>16472</v>
      </c>
      <c r="E3130">
        <v>7</v>
      </c>
      <c r="F3130">
        <v>1</v>
      </c>
      <c r="G3130">
        <v>2</v>
      </c>
      <c r="H3130" s="2">
        <v>43134</v>
      </c>
      <c r="I3130" t="str">
        <f>VLOOKUP(Sales[[#This Row],[TerritoryKey]], Territories[], 2, FALSE)</f>
        <v>France</v>
      </c>
      <c r="J3130">
        <f>_xlfn.XLOOKUP(Sales[[#This Row],[ProductKey]], Products!$A:$A, Products!$J:$J)</f>
        <v>9.3462999999999994</v>
      </c>
      <c r="K3130">
        <f>_xlfn.XLOOKUP(Sales[[#This Row],[ProductKey]], Products!$A:$A, Products!$K:$K)</f>
        <v>24.99</v>
      </c>
      <c r="L3130" s="1">
        <f>Sales[[#This Row],[ProductPrice]]*Sales[[#This Row],[OrderQuantity]]</f>
        <v>49.98</v>
      </c>
      <c r="M3130" s="1">
        <f>Sales[[#This Row],[OrderQuantity]]</f>
        <v>2</v>
      </c>
      <c r="N3130" s="1">
        <f>1</f>
        <v>1</v>
      </c>
      <c r="O3130" s="1">
        <f>Sales[[#This Row],[TotalSales]]-Sales[[#This Row],[TotalCost]]</f>
        <v>31.287399999999998</v>
      </c>
      <c r="P3130" s="1">
        <f>Sales[[#This Row],[ProductCost]]*Sales[[#This Row],[OrderQuantity]]</f>
        <v>18.692599999999999</v>
      </c>
      <c r="Q3130" s="1" t="str">
        <f>VLOOKUP(Sales[[#This Row],[ProductKey]], Products!$A$2:$D$1000, 4, FALSE)</f>
        <v>ML Road Tire</v>
      </c>
    </row>
    <row r="3131" spans="1:17" x14ac:dyDescent="0.25">
      <c r="A3131" s="2">
        <v>38232</v>
      </c>
      <c r="B3131" s="1" t="s">
        <v>5272</v>
      </c>
      <c r="C3131">
        <v>539</v>
      </c>
      <c r="D3131">
        <v>14014</v>
      </c>
      <c r="E3131">
        <v>9</v>
      </c>
      <c r="F3131">
        <v>1</v>
      </c>
      <c r="G3131">
        <v>2</v>
      </c>
      <c r="H3131" s="2">
        <v>43345</v>
      </c>
      <c r="I3131" t="str">
        <f>VLOOKUP(Sales[[#This Row],[TerritoryKey]], Territories[], 2, FALSE)</f>
        <v>Australia</v>
      </c>
      <c r="J3131">
        <f>_xlfn.XLOOKUP(Sales[[#This Row],[ProductKey]], Products!$A:$A, Products!$J:$J)</f>
        <v>9.3462999999999994</v>
      </c>
      <c r="K3131">
        <f>_xlfn.XLOOKUP(Sales[[#This Row],[ProductKey]], Products!$A:$A, Products!$K:$K)</f>
        <v>24.99</v>
      </c>
      <c r="L3131" s="1">
        <f>Sales[[#This Row],[ProductPrice]]*Sales[[#This Row],[OrderQuantity]]</f>
        <v>49.98</v>
      </c>
      <c r="M3131" s="1">
        <f>Sales[[#This Row],[OrderQuantity]]</f>
        <v>2</v>
      </c>
      <c r="N3131" s="1">
        <f>1</f>
        <v>1</v>
      </c>
      <c r="O3131" s="1">
        <f>Sales[[#This Row],[TotalSales]]-Sales[[#This Row],[TotalCost]]</f>
        <v>31.287399999999998</v>
      </c>
      <c r="P3131" s="1">
        <f>Sales[[#This Row],[ProductCost]]*Sales[[#This Row],[OrderQuantity]]</f>
        <v>18.692599999999999</v>
      </c>
      <c r="Q3131" s="1" t="str">
        <f>VLOOKUP(Sales[[#This Row],[ProductKey]], Products!$A$2:$D$1000, 4, FALSE)</f>
        <v>ML Road Tire</v>
      </c>
    </row>
    <row r="3132" spans="1:17" x14ac:dyDescent="0.25">
      <c r="A3132" s="2">
        <v>37990</v>
      </c>
      <c r="B3132" s="1" t="s">
        <v>5391</v>
      </c>
      <c r="C3132">
        <v>223</v>
      </c>
      <c r="D3132">
        <v>23860</v>
      </c>
      <c r="E3132">
        <v>1</v>
      </c>
      <c r="F3132">
        <v>1</v>
      </c>
      <c r="G3132">
        <v>2</v>
      </c>
      <c r="H3132" s="2">
        <v>43104</v>
      </c>
      <c r="I3132" t="str">
        <f>VLOOKUP(Sales[[#This Row],[TerritoryKey]], Territories[], 2, FALSE)</f>
        <v>Northwest</v>
      </c>
      <c r="J3132">
        <f>_xlfn.XLOOKUP(Sales[[#This Row],[ProductKey]], Products!$A:$A, Products!$J:$J)</f>
        <v>5.7051999999999996</v>
      </c>
      <c r="K3132">
        <f>_xlfn.XLOOKUP(Sales[[#This Row],[ProductKey]], Products!$A:$A, Products!$K:$K)</f>
        <v>8.6441999999999997</v>
      </c>
      <c r="L3132" s="1">
        <f>Sales[[#This Row],[ProductPrice]]*Sales[[#This Row],[OrderQuantity]]</f>
        <v>17.288399999999999</v>
      </c>
      <c r="M3132" s="1">
        <f>Sales[[#This Row],[OrderQuantity]]</f>
        <v>2</v>
      </c>
      <c r="N3132" s="1">
        <f>1</f>
        <v>1</v>
      </c>
      <c r="O3132" s="1">
        <f>Sales[[#This Row],[TotalSales]]-Sales[[#This Row],[TotalCost]]</f>
        <v>5.8780000000000001</v>
      </c>
      <c r="P3132" s="1">
        <f>Sales[[#This Row],[ProductCost]]*Sales[[#This Row],[OrderQuantity]]</f>
        <v>11.410399999999999</v>
      </c>
      <c r="Q3132" s="1" t="str">
        <f>VLOOKUP(Sales[[#This Row],[ProductKey]], Products!$A$2:$D$1000, 4, FALSE)</f>
        <v>AWC Logo Cap</v>
      </c>
    </row>
    <row r="3133" spans="1:17" x14ac:dyDescent="0.25">
      <c r="A3133" s="2">
        <v>38231</v>
      </c>
      <c r="B3133" s="1" t="s">
        <v>5404</v>
      </c>
      <c r="C3133">
        <v>484</v>
      </c>
      <c r="D3133">
        <v>12144</v>
      </c>
      <c r="E3133">
        <v>1</v>
      </c>
      <c r="F3133">
        <v>1</v>
      </c>
      <c r="G3133">
        <v>2</v>
      </c>
      <c r="H3133" s="2">
        <v>43344</v>
      </c>
      <c r="I3133" t="str">
        <f>VLOOKUP(Sales[[#This Row],[TerritoryKey]], Territories[], 2, FALSE)</f>
        <v>Northwest</v>
      </c>
      <c r="J3133">
        <f>_xlfn.XLOOKUP(Sales[[#This Row],[ProductKey]], Products!$A:$A, Products!$J:$J)</f>
        <v>2.9733000000000001</v>
      </c>
      <c r="K3133">
        <f>_xlfn.XLOOKUP(Sales[[#This Row],[ProductKey]], Products!$A:$A, Products!$K:$K)</f>
        <v>7.95</v>
      </c>
      <c r="L3133" s="1">
        <f>Sales[[#This Row],[ProductPrice]]*Sales[[#This Row],[OrderQuantity]]</f>
        <v>15.9</v>
      </c>
      <c r="M3133" s="1">
        <f>Sales[[#This Row],[OrderQuantity]]</f>
        <v>2</v>
      </c>
      <c r="N3133" s="1">
        <f>1</f>
        <v>1</v>
      </c>
      <c r="O3133" s="1">
        <f>Sales[[#This Row],[TotalSales]]-Sales[[#This Row],[TotalCost]]</f>
        <v>9.9534000000000002</v>
      </c>
      <c r="P3133" s="1">
        <f>Sales[[#This Row],[ProductCost]]*Sales[[#This Row],[OrderQuantity]]</f>
        <v>5.9466000000000001</v>
      </c>
      <c r="Q3133" s="1" t="str">
        <f>VLOOKUP(Sales[[#This Row],[ProductKey]], Products!$A$2:$D$1000, 4, FALSE)</f>
        <v>Bike Wash - Dissolver</v>
      </c>
    </row>
    <row r="3134" spans="1:17" x14ac:dyDescent="0.25">
      <c r="A3134" s="2">
        <v>38142</v>
      </c>
      <c r="B3134" s="1" t="s">
        <v>5413</v>
      </c>
      <c r="C3134">
        <v>223</v>
      </c>
      <c r="D3134">
        <v>28451</v>
      </c>
      <c r="E3134">
        <v>10</v>
      </c>
      <c r="F3134">
        <v>1</v>
      </c>
      <c r="G3134">
        <v>2</v>
      </c>
      <c r="H3134" s="2">
        <v>43255</v>
      </c>
      <c r="I3134" t="str">
        <f>VLOOKUP(Sales[[#This Row],[TerritoryKey]], Territories[], 2, FALSE)</f>
        <v>United Kingdom</v>
      </c>
      <c r="J3134">
        <f>_xlfn.XLOOKUP(Sales[[#This Row],[ProductKey]], Products!$A:$A, Products!$J:$J)</f>
        <v>5.7051999999999996</v>
      </c>
      <c r="K3134">
        <f>_xlfn.XLOOKUP(Sales[[#This Row],[ProductKey]], Products!$A:$A, Products!$K:$K)</f>
        <v>8.6441999999999997</v>
      </c>
      <c r="L3134" s="1">
        <f>Sales[[#This Row],[ProductPrice]]*Sales[[#This Row],[OrderQuantity]]</f>
        <v>17.288399999999999</v>
      </c>
      <c r="M3134" s="1">
        <f>Sales[[#This Row],[OrderQuantity]]</f>
        <v>2</v>
      </c>
      <c r="N3134" s="1">
        <f>1</f>
        <v>1</v>
      </c>
      <c r="O3134" s="1">
        <f>Sales[[#This Row],[TotalSales]]-Sales[[#This Row],[TotalCost]]</f>
        <v>5.8780000000000001</v>
      </c>
      <c r="P3134" s="1">
        <f>Sales[[#This Row],[ProductCost]]*Sales[[#This Row],[OrderQuantity]]</f>
        <v>11.410399999999999</v>
      </c>
      <c r="Q3134" s="1" t="str">
        <f>VLOOKUP(Sales[[#This Row],[ProductKey]], Products!$A$2:$D$1000, 4, FALSE)</f>
        <v>AWC Logo Cap</v>
      </c>
    </row>
    <row r="3135" spans="1:17" x14ac:dyDescent="0.25">
      <c r="A3135" s="2">
        <v>38231</v>
      </c>
      <c r="B3135" s="1" t="s">
        <v>5419</v>
      </c>
      <c r="C3135">
        <v>223</v>
      </c>
      <c r="D3135">
        <v>12099</v>
      </c>
      <c r="E3135">
        <v>1</v>
      </c>
      <c r="F3135">
        <v>1</v>
      </c>
      <c r="G3135">
        <v>2</v>
      </c>
      <c r="H3135" s="2">
        <v>43344</v>
      </c>
      <c r="I3135" t="str">
        <f>VLOOKUP(Sales[[#This Row],[TerritoryKey]], Territories[], 2, FALSE)</f>
        <v>Northwest</v>
      </c>
      <c r="J3135">
        <f>_xlfn.XLOOKUP(Sales[[#This Row],[ProductKey]], Products!$A:$A, Products!$J:$J)</f>
        <v>5.7051999999999996</v>
      </c>
      <c r="K3135">
        <f>_xlfn.XLOOKUP(Sales[[#This Row],[ProductKey]], Products!$A:$A, Products!$K:$K)</f>
        <v>8.6441999999999997</v>
      </c>
      <c r="L3135" s="1">
        <f>Sales[[#This Row],[ProductPrice]]*Sales[[#This Row],[OrderQuantity]]</f>
        <v>17.288399999999999</v>
      </c>
      <c r="M3135" s="1">
        <f>Sales[[#This Row],[OrderQuantity]]</f>
        <v>2</v>
      </c>
      <c r="N3135" s="1">
        <f>1</f>
        <v>1</v>
      </c>
      <c r="O3135" s="1">
        <f>Sales[[#This Row],[TotalSales]]-Sales[[#This Row],[TotalCost]]</f>
        <v>5.8780000000000001</v>
      </c>
      <c r="P3135" s="1">
        <f>Sales[[#This Row],[ProductCost]]*Sales[[#This Row],[OrderQuantity]]</f>
        <v>11.410399999999999</v>
      </c>
      <c r="Q3135" s="1" t="str">
        <f>VLOOKUP(Sales[[#This Row],[ProductKey]], Products!$A$2:$D$1000, 4, FALSE)</f>
        <v>AWC Logo Cap</v>
      </c>
    </row>
    <row r="3136" spans="1:17" x14ac:dyDescent="0.25">
      <c r="A3136" s="2">
        <v>38263</v>
      </c>
      <c r="B3136" s="1" t="s">
        <v>5543</v>
      </c>
      <c r="C3136">
        <v>539</v>
      </c>
      <c r="D3136">
        <v>14317</v>
      </c>
      <c r="E3136">
        <v>9</v>
      </c>
      <c r="F3136">
        <v>1</v>
      </c>
      <c r="G3136">
        <v>2</v>
      </c>
      <c r="H3136" s="2">
        <v>43376</v>
      </c>
      <c r="I3136" t="str">
        <f>VLOOKUP(Sales[[#This Row],[TerritoryKey]], Territories[], 2, FALSE)</f>
        <v>Australia</v>
      </c>
      <c r="J3136">
        <f>_xlfn.XLOOKUP(Sales[[#This Row],[ProductKey]], Products!$A:$A, Products!$J:$J)</f>
        <v>9.3462999999999994</v>
      </c>
      <c r="K3136">
        <f>_xlfn.XLOOKUP(Sales[[#This Row],[ProductKey]], Products!$A:$A, Products!$K:$K)</f>
        <v>24.99</v>
      </c>
      <c r="L3136" s="1">
        <f>Sales[[#This Row],[ProductPrice]]*Sales[[#This Row],[OrderQuantity]]</f>
        <v>49.98</v>
      </c>
      <c r="M3136" s="1">
        <f>Sales[[#This Row],[OrderQuantity]]</f>
        <v>2</v>
      </c>
      <c r="N3136" s="1">
        <f>1</f>
        <v>1</v>
      </c>
      <c r="O3136" s="1">
        <f>Sales[[#This Row],[TotalSales]]-Sales[[#This Row],[TotalCost]]</f>
        <v>31.287399999999998</v>
      </c>
      <c r="P3136" s="1">
        <f>Sales[[#This Row],[ProductCost]]*Sales[[#This Row],[OrderQuantity]]</f>
        <v>18.692599999999999</v>
      </c>
      <c r="Q3136" s="1" t="str">
        <f>VLOOKUP(Sales[[#This Row],[ProductKey]], Products!$A$2:$D$1000, 4, FALSE)</f>
        <v>ML Road Tire</v>
      </c>
    </row>
    <row r="3137" spans="1:17" x14ac:dyDescent="0.25">
      <c r="A3137" s="2">
        <v>38081</v>
      </c>
      <c r="B3137" s="1" t="s">
        <v>5655</v>
      </c>
      <c r="C3137">
        <v>223</v>
      </c>
      <c r="D3137">
        <v>17588</v>
      </c>
      <c r="E3137">
        <v>1</v>
      </c>
      <c r="F3137">
        <v>1</v>
      </c>
      <c r="G3137">
        <v>2</v>
      </c>
      <c r="H3137" s="2">
        <v>43194</v>
      </c>
      <c r="I3137" t="str">
        <f>VLOOKUP(Sales[[#This Row],[TerritoryKey]], Territories[], 2, FALSE)</f>
        <v>Northwest</v>
      </c>
      <c r="J3137">
        <f>_xlfn.XLOOKUP(Sales[[#This Row],[ProductKey]], Products!$A:$A, Products!$J:$J)</f>
        <v>5.7051999999999996</v>
      </c>
      <c r="K3137">
        <f>_xlfn.XLOOKUP(Sales[[#This Row],[ProductKey]], Products!$A:$A, Products!$K:$K)</f>
        <v>8.6441999999999997</v>
      </c>
      <c r="L3137" s="1">
        <f>Sales[[#This Row],[ProductPrice]]*Sales[[#This Row],[OrderQuantity]]</f>
        <v>17.288399999999999</v>
      </c>
      <c r="M3137" s="1">
        <f>Sales[[#This Row],[OrderQuantity]]</f>
        <v>2</v>
      </c>
      <c r="N3137" s="1">
        <f>1</f>
        <v>1</v>
      </c>
      <c r="O3137" s="1">
        <f>Sales[[#This Row],[TotalSales]]-Sales[[#This Row],[TotalCost]]</f>
        <v>5.8780000000000001</v>
      </c>
      <c r="P3137" s="1">
        <f>Sales[[#This Row],[ProductCost]]*Sales[[#This Row],[OrderQuantity]]</f>
        <v>11.410399999999999</v>
      </c>
      <c r="Q3137" s="1" t="str">
        <f>VLOOKUP(Sales[[#This Row],[ProductKey]], Products!$A$2:$D$1000, 4, FALSE)</f>
        <v>AWC Logo Cap</v>
      </c>
    </row>
    <row r="3138" spans="1:17" x14ac:dyDescent="0.25">
      <c r="A3138" s="2">
        <v>38141</v>
      </c>
      <c r="B3138" s="1" t="s">
        <v>5670</v>
      </c>
      <c r="C3138">
        <v>539</v>
      </c>
      <c r="D3138">
        <v>18001</v>
      </c>
      <c r="E3138">
        <v>8</v>
      </c>
      <c r="F3138">
        <v>1</v>
      </c>
      <c r="G3138">
        <v>2</v>
      </c>
      <c r="H3138" s="2">
        <v>43254</v>
      </c>
      <c r="I3138" t="str">
        <f>VLOOKUP(Sales[[#This Row],[TerritoryKey]], Territories[], 2, FALSE)</f>
        <v>Germany</v>
      </c>
      <c r="J3138">
        <f>_xlfn.XLOOKUP(Sales[[#This Row],[ProductKey]], Products!$A:$A, Products!$J:$J)</f>
        <v>9.3462999999999994</v>
      </c>
      <c r="K3138">
        <f>_xlfn.XLOOKUP(Sales[[#This Row],[ProductKey]], Products!$A:$A, Products!$K:$K)</f>
        <v>24.99</v>
      </c>
      <c r="L3138" s="1">
        <f>Sales[[#This Row],[ProductPrice]]*Sales[[#This Row],[OrderQuantity]]</f>
        <v>49.98</v>
      </c>
      <c r="M3138" s="1">
        <f>Sales[[#This Row],[OrderQuantity]]</f>
        <v>2</v>
      </c>
      <c r="N3138" s="1">
        <f>1</f>
        <v>1</v>
      </c>
      <c r="O3138" s="1">
        <f>Sales[[#This Row],[TotalSales]]-Sales[[#This Row],[TotalCost]]</f>
        <v>31.287399999999998</v>
      </c>
      <c r="P3138" s="1">
        <f>Sales[[#This Row],[ProductCost]]*Sales[[#This Row],[OrderQuantity]]</f>
        <v>18.692599999999999</v>
      </c>
      <c r="Q3138" s="1" t="str">
        <f>VLOOKUP(Sales[[#This Row],[ProductKey]], Products!$A$2:$D$1000, 4, FALSE)</f>
        <v>ML Road Tire</v>
      </c>
    </row>
    <row r="3139" spans="1:17" x14ac:dyDescent="0.25">
      <c r="A3139" s="2">
        <v>38170</v>
      </c>
      <c r="B3139" s="1" t="s">
        <v>5702</v>
      </c>
      <c r="C3139">
        <v>223</v>
      </c>
      <c r="D3139">
        <v>11951</v>
      </c>
      <c r="E3139">
        <v>9</v>
      </c>
      <c r="F3139">
        <v>1</v>
      </c>
      <c r="G3139">
        <v>2</v>
      </c>
      <c r="H3139" s="2">
        <v>43283</v>
      </c>
      <c r="I3139" t="str">
        <f>VLOOKUP(Sales[[#This Row],[TerritoryKey]], Territories[], 2, FALSE)</f>
        <v>Australia</v>
      </c>
      <c r="J3139">
        <f>_xlfn.XLOOKUP(Sales[[#This Row],[ProductKey]], Products!$A:$A, Products!$J:$J)</f>
        <v>5.7051999999999996</v>
      </c>
      <c r="K3139">
        <f>_xlfn.XLOOKUP(Sales[[#This Row],[ProductKey]], Products!$A:$A, Products!$K:$K)</f>
        <v>8.6441999999999997</v>
      </c>
      <c r="L3139" s="1">
        <f>Sales[[#This Row],[ProductPrice]]*Sales[[#This Row],[OrderQuantity]]</f>
        <v>17.288399999999999</v>
      </c>
      <c r="M3139" s="1">
        <f>Sales[[#This Row],[OrderQuantity]]</f>
        <v>2</v>
      </c>
      <c r="N3139" s="1">
        <f>1</f>
        <v>1</v>
      </c>
      <c r="O3139" s="1">
        <f>Sales[[#This Row],[TotalSales]]-Sales[[#This Row],[TotalCost]]</f>
        <v>5.8780000000000001</v>
      </c>
      <c r="P3139" s="1">
        <f>Sales[[#This Row],[ProductCost]]*Sales[[#This Row],[OrderQuantity]]</f>
        <v>11.410399999999999</v>
      </c>
      <c r="Q3139" s="1" t="str">
        <f>VLOOKUP(Sales[[#This Row],[ProductKey]], Products!$A$2:$D$1000, 4, FALSE)</f>
        <v>AWC Logo Cap</v>
      </c>
    </row>
    <row r="3140" spans="1:17" x14ac:dyDescent="0.25">
      <c r="A3140" s="2">
        <v>37989</v>
      </c>
      <c r="B3140" s="1" t="s">
        <v>5728</v>
      </c>
      <c r="C3140">
        <v>480</v>
      </c>
      <c r="D3140">
        <v>15437</v>
      </c>
      <c r="E3140">
        <v>9</v>
      </c>
      <c r="F3140">
        <v>1</v>
      </c>
      <c r="G3140">
        <v>2</v>
      </c>
      <c r="H3140" s="2">
        <v>43103</v>
      </c>
      <c r="I3140" t="str">
        <f>VLOOKUP(Sales[[#This Row],[TerritoryKey]], Territories[], 2, FALSE)</f>
        <v>Australia</v>
      </c>
      <c r="J3140">
        <f>_xlfn.XLOOKUP(Sales[[#This Row],[ProductKey]], Products!$A:$A, Products!$J:$J)</f>
        <v>0.85650000000000004</v>
      </c>
      <c r="K3140">
        <f>_xlfn.XLOOKUP(Sales[[#This Row],[ProductKey]], Products!$A:$A, Products!$K:$K)</f>
        <v>2.29</v>
      </c>
      <c r="L3140" s="1">
        <f>Sales[[#This Row],[ProductPrice]]*Sales[[#This Row],[OrderQuantity]]</f>
        <v>4.58</v>
      </c>
      <c r="M3140" s="1">
        <f>Sales[[#This Row],[OrderQuantity]]</f>
        <v>2</v>
      </c>
      <c r="N3140" s="1">
        <f>1</f>
        <v>1</v>
      </c>
      <c r="O3140" s="1">
        <f>Sales[[#This Row],[TotalSales]]-Sales[[#This Row],[TotalCost]]</f>
        <v>2.867</v>
      </c>
      <c r="P3140" s="1">
        <f>Sales[[#This Row],[ProductCost]]*Sales[[#This Row],[OrderQuantity]]</f>
        <v>1.7130000000000001</v>
      </c>
      <c r="Q3140" s="1" t="str">
        <f>VLOOKUP(Sales[[#This Row],[ProductKey]], Products!$A$2:$D$1000, 4, FALSE)</f>
        <v>Patch Kit/8 Patches</v>
      </c>
    </row>
    <row r="3141" spans="1:17" x14ac:dyDescent="0.25">
      <c r="A3141" s="2">
        <v>38325</v>
      </c>
      <c r="B3141" s="1" t="s">
        <v>5747</v>
      </c>
      <c r="C3141">
        <v>223</v>
      </c>
      <c r="D3141">
        <v>26766</v>
      </c>
      <c r="E3141">
        <v>9</v>
      </c>
      <c r="F3141">
        <v>1</v>
      </c>
      <c r="G3141">
        <v>2</v>
      </c>
      <c r="H3141" s="2">
        <v>43438</v>
      </c>
      <c r="I3141" t="str">
        <f>VLOOKUP(Sales[[#This Row],[TerritoryKey]], Territories[], 2, FALSE)</f>
        <v>Australia</v>
      </c>
      <c r="J3141">
        <f>_xlfn.XLOOKUP(Sales[[#This Row],[ProductKey]], Products!$A:$A, Products!$J:$J)</f>
        <v>5.7051999999999996</v>
      </c>
      <c r="K3141">
        <f>_xlfn.XLOOKUP(Sales[[#This Row],[ProductKey]], Products!$A:$A, Products!$K:$K)</f>
        <v>8.6441999999999997</v>
      </c>
      <c r="L3141" s="1">
        <f>Sales[[#This Row],[ProductPrice]]*Sales[[#This Row],[OrderQuantity]]</f>
        <v>17.288399999999999</v>
      </c>
      <c r="M3141" s="1">
        <f>Sales[[#This Row],[OrderQuantity]]</f>
        <v>2</v>
      </c>
      <c r="N3141" s="1">
        <f>1</f>
        <v>1</v>
      </c>
      <c r="O3141" s="1">
        <f>Sales[[#This Row],[TotalSales]]-Sales[[#This Row],[TotalCost]]</f>
        <v>5.8780000000000001</v>
      </c>
      <c r="P3141" s="1">
        <f>Sales[[#This Row],[ProductCost]]*Sales[[#This Row],[OrderQuantity]]</f>
        <v>11.410399999999999</v>
      </c>
      <c r="Q3141" s="1" t="str">
        <f>VLOOKUP(Sales[[#This Row],[ProductKey]], Products!$A$2:$D$1000, 4, FALSE)</f>
        <v>AWC Logo Cap</v>
      </c>
    </row>
    <row r="3142" spans="1:17" x14ac:dyDescent="0.25">
      <c r="A3142" s="2">
        <v>37988</v>
      </c>
      <c r="B3142" s="1" t="s">
        <v>5776</v>
      </c>
      <c r="C3142">
        <v>539</v>
      </c>
      <c r="D3142">
        <v>20800</v>
      </c>
      <c r="E3142">
        <v>10</v>
      </c>
      <c r="F3142">
        <v>1</v>
      </c>
      <c r="G3142">
        <v>2</v>
      </c>
      <c r="H3142" s="2">
        <v>43102</v>
      </c>
      <c r="I3142" t="str">
        <f>VLOOKUP(Sales[[#This Row],[TerritoryKey]], Territories[], 2, FALSE)</f>
        <v>United Kingdom</v>
      </c>
      <c r="J3142">
        <f>_xlfn.XLOOKUP(Sales[[#This Row],[ProductKey]], Products!$A:$A, Products!$J:$J)</f>
        <v>9.3462999999999994</v>
      </c>
      <c r="K3142">
        <f>_xlfn.XLOOKUP(Sales[[#This Row],[ProductKey]], Products!$A:$A, Products!$K:$K)</f>
        <v>24.99</v>
      </c>
      <c r="L3142" s="1">
        <f>Sales[[#This Row],[ProductPrice]]*Sales[[#This Row],[OrderQuantity]]</f>
        <v>49.98</v>
      </c>
      <c r="M3142" s="1">
        <f>Sales[[#This Row],[OrderQuantity]]</f>
        <v>2</v>
      </c>
      <c r="N3142" s="1">
        <f>1</f>
        <v>1</v>
      </c>
      <c r="O3142" s="1">
        <f>Sales[[#This Row],[TotalSales]]-Sales[[#This Row],[TotalCost]]</f>
        <v>31.287399999999998</v>
      </c>
      <c r="P3142" s="1">
        <f>Sales[[#This Row],[ProductCost]]*Sales[[#This Row],[OrderQuantity]]</f>
        <v>18.692599999999999</v>
      </c>
      <c r="Q3142" s="1" t="str">
        <f>VLOOKUP(Sales[[#This Row],[ProductKey]], Products!$A$2:$D$1000, 4, FALSE)</f>
        <v>ML Road Tire</v>
      </c>
    </row>
    <row r="3143" spans="1:17" x14ac:dyDescent="0.25">
      <c r="A3143" s="2">
        <v>38293</v>
      </c>
      <c r="B3143" s="1" t="s">
        <v>5785</v>
      </c>
      <c r="C3143">
        <v>466</v>
      </c>
      <c r="D3143">
        <v>11300</v>
      </c>
      <c r="E3143">
        <v>6</v>
      </c>
      <c r="F3143">
        <v>1</v>
      </c>
      <c r="G3143">
        <v>2</v>
      </c>
      <c r="H3143" s="2">
        <v>43406</v>
      </c>
      <c r="I3143" t="str">
        <f>VLOOKUP(Sales[[#This Row],[TerritoryKey]], Territories[], 2, FALSE)</f>
        <v>Canada</v>
      </c>
      <c r="J3143">
        <f>_xlfn.XLOOKUP(Sales[[#This Row],[ProductKey]], Products!$A:$A, Products!$J:$J)</f>
        <v>9.7135999999999996</v>
      </c>
      <c r="K3143">
        <f>_xlfn.XLOOKUP(Sales[[#This Row],[ProductKey]], Products!$A:$A, Products!$K:$K)</f>
        <v>23.548100000000002</v>
      </c>
      <c r="L3143" s="1">
        <f>Sales[[#This Row],[ProductPrice]]*Sales[[#This Row],[OrderQuantity]]</f>
        <v>47.096200000000003</v>
      </c>
      <c r="M3143" s="1">
        <f>Sales[[#This Row],[OrderQuantity]]</f>
        <v>2</v>
      </c>
      <c r="N3143" s="1">
        <f>1</f>
        <v>1</v>
      </c>
      <c r="O3143" s="1">
        <f>Sales[[#This Row],[TotalSales]]-Sales[[#This Row],[TotalCost]]</f>
        <v>27.669000000000004</v>
      </c>
      <c r="P3143" s="1">
        <f>Sales[[#This Row],[ProductCost]]*Sales[[#This Row],[OrderQuantity]]</f>
        <v>19.427199999999999</v>
      </c>
      <c r="Q3143" s="1" t="str">
        <f>VLOOKUP(Sales[[#This Row],[ProductKey]], Products!$A$2:$D$1000, 4, FALSE)</f>
        <v>Half-Finger Gloves, L</v>
      </c>
    </row>
    <row r="3144" spans="1:17" x14ac:dyDescent="0.25">
      <c r="A3144" s="2">
        <v>38264</v>
      </c>
      <c r="B3144" s="1" t="s">
        <v>5787</v>
      </c>
      <c r="C3144">
        <v>539</v>
      </c>
      <c r="D3144">
        <v>14815</v>
      </c>
      <c r="E3144">
        <v>10</v>
      </c>
      <c r="F3144">
        <v>1</v>
      </c>
      <c r="G3144">
        <v>2</v>
      </c>
      <c r="H3144" s="2">
        <v>43377</v>
      </c>
      <c r="I3144" t="str">
        <f>VLOOKUP(Sales[[#This Row],[TerritoryKey]], Territories[], 2, FALSE)</f>
        <v>United Kingdom</v>
      </c>
      <c r="J3144">
        <f>_xlfn.XLOOKUP(Sales[[#This Row],[ProductKey]], Products!$A:$A, Products!$J:$J)</f>
        <v>9.3462999999999994</v>
      </c>
      <c r="K3144">
        <f>_xlfn.XLOOKUP(Sales[[#This Row],[ProductKey]], Products!$A:$A, Products!$K:$K)</f>
        <v>24.99</v>
      </c>
      <c r="L3144" s="1">
        <f>Sales[[#This Row],[ProductPrice]]*Sales[[#This Row],[OrderQuantity]]</f>
        <v>49.98</v>
      </c>
      <c r="M3144" s="1">
        <f>Sales[[#This Row],[OrderQuantity]]</f>
        <v>2</v>
      </c>
      <c r="N3144" s="1">
        <f>1</f>
        <v>1</v>
      </c>
      <c r="O3144" s="1">
        <f>Sales[[#This Row],[TotalSales]]-Sales[[#This Row],[TotalCost]]</f>
        <v>31.287399999999998</v>
      </c>
      <c r="P3144" s="1">
        <f>Sales[[#This Row],[ProductCost]]*Sales[[#This Row],[OrderQuantity]]</f>
        <v>18.692599999999999</v>
      </c>
      <c r="Q3144" s="1" t="str">
        <f>VLOOKUP(Sales[[#This Row],[ProductKey]], Products!$A$2:$D$1000, 4, FALSE)</f>
        <v>ML Road Tire</v>
      </c>
    </row>
    <row r="3145" spans="1:17" x14ac:dyDescent="0.25">
      <c r="A3145" s="2">
        <v>38234</v>
      </c>
      <c r="B3145" s="1" t="s">
        <v>5788</v>
      </c>
      <c r="C3145">
        <v>539</v>
      </c>
      <c r="D3145">
        <v>14321</v>
      </c>
      <c r="E3145">
        <v>9</v>
      </c>
      <c r="F3145">
        <v>1</v>
      </c>
      <c r="G3145">
        <v>2</v>
      </c>
      <c r="H3145" s="2">
        <v>43347</v>
      </c>
      <c r="I3145" t="str">
        <f>VLOOKUP(Sales[[#This Row],[TerritoryKey]], Territories[], 2, FALSE)</f>
        <v>Australia</v>
      </c>
      <c r="J3145">
        <f>_xlfn.XLOOKUP(Sales[[#This Row],[ProductKey]], Products!$A:$A, Products!$J:$J)</f>
        <v>9.3462999999999994</v>
      </c>
      <c r="K3145">
        <f>_xlfn.XLOOKUP(Sales[[#This Row],[ProductKey]], Products!$A:$A, Products!$K:$K)</f>
        <v>24.99</v>
      </c>
      <c r="L3145" s="1">
        <f>Sales[[#This Row],[ProductPrice]]*Sales[[#This Row],[OrderQuantity]]</f>
        <v>49.98</v>
      </c>
      <c r="M3145" s="1">
        <f>Sales[[#This Row],[OrderQuantity]]</f>
        <v>2</v>
      </c>
      <c r="N3145" s="1">
        <f>1</f>
        <v>1</v>
      </c>
      <c r="O3145" s="1">
        <f>Sales[[#This Row],[TotalSales]]-Sales[[#This Row],[TotalCost]]</f>
        <v>31.287399999999998</v>
      </c>
      <c r="P3145" s="1">
        <f>Sales[[#This Row],[ProductCost]]*Sales[[#This Row],[OrderQuantity]]</f>
        <v>18.692599999999999</v>
      </c>
      <c r="Q3145" s="1" t="str">
        <f>VLOOKUP(Sales[[#This Row],[ProductKey]], Products!$A$2:$D$1000, 4, FALSE)</f>
        <v>ML Road Tire</v>
      </c>
    </row>
    <row r="3146" spans="1:17" x14ac:dyDescent="0.25">
      <c r="A3146" s="2">
        <v>38021</v>
      </c>
      <c r="B3146" s="1" t="s">
        <v>5792</v>
      </c>
      <c r="C3146">
        <v>539</v>
      </c>
      <c r="D3146">
        <v>21870</v>
      </c>
      <c r="E3146">
        <v>10</v>
      </c>
      <c r="F3146">
        <v>1</v>
      </c>
      <c r="G3146">
        <v>2</v>
      </c>
      <c r="H3146" s="2">
        <v>43135</v>
      </c>
      <c r="I3146" t="str">
        <f>VLOOKUP(Sales[[#This Row],[TerritoryKey]], Territories[], 2, FALSE)</f>
        <v>United Kingdom</v>
      </c>
      <c r="J3146">
        <f>_xlfn.XLOOKUP(Sales[[#This Row],[ProductKey]], Products!$A:$A, Products!$J:$J)</f>
        <v>9.3462999999999994</v>
      </c>
      <c r="K3146">
        <f>_xlfn.XLOOKUP(Sales[[#This Row],[ProductKey]], Products!$A:$A, Products!$K:$K)</f>
        <v>24.99</v>
      </c>
      <c r="L3146" s="1">
        <f>Sales[[#This Row],[ProductPrice]]*Sales[[#This Row],[OrderQuantity]]</f>
        <v>49.98</v>
      </c>
      <c r="M3146" s="1">
        <f>Sales[[#This Row],[OrderQuantity]]</f>
        <v>2</v>
      </c>
      <c r="N3146" s="1">
        <f>1</f>
        <v>1</v>
      </c>
      <c r="O3146" s="1">
        <f>Sales[[#This Row],[TotalSales]]-Sales[[#This Row],[TotalCost]]</f>
        <v>31.287399999999998</v>
      </c>
      <c r="P3146" s="1">
        <f>Sales[[#This Row],[ProductCost]]*Sales[[#This Row],[OrderQuantity]]</f>
        <v>18.692599999999999</v>
      </c>
      <c r="Q3146" s="1" t="str">
        <f>VLOOKUP(Sales[[#This Row],[ProductKey]], Products!$A$2:$D$1000, 4, FALSE)</f>
        <v>ML Road Tire</v>
      </c>
    </row>
    <row r="3147" spans="1:17" x14ac:dyDescent="0.25">
      <c r="A3147" s="2">
        <v>38081</v>
      </c>
      <c r="B3147" s="1" t="s">
        <v>5867</v>
      </c>
      <c r="C3147">
        <v>223</v>
      </c>
      <c r="D3147">
        <v>18576</v>
      </c>
      <c r="E3147">
        <v>4</v>
      </c>
      <c r="F3147">
        <v>1</v>
      </c>
      <c r="G3147">
        <v>2</v>
      </c>
      <c r="H3147" s="2">
        <v>43194</v>
      </c>
      <c r="I3147" t="str">
        <f>VLOOKUP(Sales[[#This Row],[TerritoryKey]], Territories[], 2, FALSE)</f>
        <v>Southwest</v>
      </c>
      <c r="J3147">
        <f>_xlfn.XLOOKUP(Sales[[#This Row],[ProductKey]], Products!$A:$A, Products!$J:$J)</f>
        <v>5.7051999999999996</v>
      </c>
      <c r="K3147">
        <f>_xlfn.XLOOKUP(Sales[[#This Row],[ProductKey]], Products!$A:$A, Products!$K:$K)</f>
        <v>8.6441999999999997</v>
      </c>
      <c r="L3147" s="1">
        <f>Sales[[#This Row],[ProductPrice]]*Sales[[#This Row],[OrderQuantity]]</f>
        <v>17.288399999999999</v>
      </c>
      <c r="M3147" s="1">
        <f>Sales[[#This Row],[OrderQuantity]]</f>
        <v>2</v>
      </c>
      <c r="N3147" s="1">
        <f>1</f>
        <v>1</v>
      </c>
      <c r="O3147" s="1">
        <f>Sales[[#This Row],[TotalSales]]-Sales[[#This Row],[TotalCost]]</f>
        <v>5.8780000000000001</v>
      </c>
      <c r="P3147" s="1">
        <f>Sales[[#This Row],[ProductCost]]*Sales[[#This Row],[OrderQuantity]]</f>
        <v>11.410399999999999</v>
      </c>
      <c r="Q3147" s="1" t="str">
        <f>VLOOKUP(Sales[[#This Row],[ProductKey]], Products!$A$2:$D$1000, 4, FALSE)</f>
        <v>AWC Logo Cap</v>
      </c>
    </row>
    <row r="3148" spans="1:17" x14ac:dyDescent="0.25">
      <c r="A3148" s="2">
        <v>38171</v>
      </c>
      <c r="B3148" s="1" t="s">
        <v>5898</v>
      </c>
      <c r="C3148">
        <v>539</v>
      </c>
      <c r="D3148">
        <v>15607</v>
      </c>
      <c r="E3148">
        <v>9</v>
      </c>
      <c r="F3148">
        <v>1</v>
      </c>
      <c r="G3148">
        <v>2</v>
      </c>
      <c r="H3148" s="2">
        <v>43284</v>
      </c>
      <c r="I3148" t="str">
        <f>VLOOKUP(Sales[[#This Row],[TerritoryKey]], Territories[], 2, FALSE)</f>
        <v>Australia</v>
      </c>
      <c r="J3148">
        <f>_xlfn.XLOOKUP(Sales[[#This Row],[ProductKey]], Products!$A:$A, Products!$J:$J)</f>
        <v>9.3462999999999994</v>
      </c>
      <c r="K3148">
        <f>_xlfn.XLOOKUP(Sales[[#This Row],[ProductKey]], Products!$A:$A, Products!$K:$K)</f>
        <v>24.99</v>
      </c>
      <c r="L3148" s="1">
        <f>Sales[[#This Row],[ProductPrice]]*Sales[[#This Row],[OrderQuantity]]</f>
        <v>49.98</v>
      </c>
      <c r="M3148" s="1">
        <f>Sales[[#This Row],[OrderQuantity]]</f>
        <v>2</v>
      </c>
      <c r="N3148" s="1">
        <f>1</f>
        <v>1</v>
      </c>
      <c r="O3148" s="1">
        <f>Sales[[#This Row],[TotalSales]]-Sales[[#This Row],[TotalCost]]</f>
        <v>31.287399999999998</v>
      </c>
      <c r="P3148" s="1">
        <f>Sales[[#This Row],[ProductCost]]*Sales[[#This Row],[OrderQuantity]]</f>
        <v>18.692599999999999</v>
      </c>
      <c r="Q3148" s="1" t="str">
        <f>VLOOKUP(Sales[[#This Row],[ProductKey]], Products!$A$2:$D$1000, 4, FALSE)</f>
        <v>ML Road Tire</v>
      </c>
    </row>
    <row r="3149" spans="1:17" x14ac:dyDescent="0.25">
      <c r="A3149" s="2">
        <v>38112</v>
      </c>
      <c r="B3149" s="1" t="s">
        <v>5911</v>
      </c>
      <c r="C3149">
        <v>223</v>
      </c>
      <c r="D3149">
        <v>12626</v>
      </c>
      <c r="E3149">
        <v>10</v>
      </c>
      <c r="F3149">
        <v>1</v>
      </c>
      <c r="G3149">
        <v>2</v>
      </c>
      <c r="H3149" s="2">
        <v>43225</v>
      </c>
      <c r="I3149" t="str">
        <f>VLOOKUP(Sales[[#This Row],[TerritoryKey]], Territories[], 2, FALSE)</f>
        <v>United Kingdom</v>
      </c>
      <c r="J3149">
        <f>_xlfn.XLOOKUP(Sales[[#This Row],[ProductKey]], Products!$A:$A, Products!$J:$J)</f>
        <v>5.7051999999999996</v>
      </c>
      <c r="K3149">
        <f>_xlfn.XLOOKUP(Sales[[#This Row],[ProductKey]], Products!$A:$A, Products!$K:$K)</f>
        <v>8.6441999999999997</v>
      </c>
      <c r="L3149" s="1">
        <f>Sales[[#This Row],[ProductPrice]]*Sales[[#This Row],[OrderQuantity]]</f>
        <v>17.288399999999999</v>
      </c>
      <c r="M3149" s="1">
        <f>Sales[[#This Row],[OrderQuantity]]</f>
        <v>2</v>
      </c>
      <c r="N3149" s="1">
        <f>1</f>
        <v>1</v>
      </c>
      <c r="O3149" s="1">
        <f>Sales[[#This Row],[TotalSales]]-Sales[[#This Row],[TotalCost]]</f>
        <v>5.8780000000000001</v>
      </c>
      <c r="P3149" s="1">
        <f>Sales[[#This Row],[ProductCost]]*Sales[[#This Row],[OrderQuantity]]</f>
        <v>11.410399999999999</v>
      </c>
      <c r="Q3149" s="1" t="str">
        <f>VLOOKUP(Sales[[#This Row],[ProductKey]], Products!$A$2:$D$1000, 4, FALSE)</f>
        <v>AWC Logo Cap</v>
      </c>
    </row>
    <row r="3150" spans="1:17" x14ac:dyDescent="0.25">
      <c r="A3150" s="2">
        <v>38325</v>
      </c>
      <c r="B3150" s="1" t="s">
        <v>5917</v>
      </c>
      <c r="C3150">
        <v>480</v>
      </c>
      <c r="D3150">
        <v>18294</v>
      </c>
      <c r="E3150">
        <v>9</v>
      </c>
      <c r="F3150">
        <v>1</v>
      </c>
      <c r="G3150">
        <v>2</v>
      </c>
      <c r="H3150" s="2">
        <v>43438</v>
      </c>
      <c r="I3150" t="str">
        <f>VLOOKUP(Sales[[#This Row],[TerritoryKey]], Territories[], 2, FALSE)</f>
        <v>Australia</v>
      </c>
      <c r="J3150">
        <f>_xlfn.XLOOKUP(Sales[[#This Row],[ProductKey]], Products!$A:$A, Products!$J:$J)</f>
        <v>0.85650000000000004</v>
      </c>
      <c r="K3150">
        <f>_xlfn.XLOOKUP(Sales[[#This Row],[ProductKey]], Products!$A:$A, Products!$K:$K)</f>
        <v>2.29</v>
      </c>
      <c r="L3150" s="1">
        <f>Sales[[#This Row],[ProductPrice]]*Sales[[#This Row],[OrderQuantity]]</f>
        <v>4.58</v>
      </c>
      <c r="M3150" s="1">
        <f>Sales[[#This Row],[OrderQuantity]]</f>
        <v>2</v>
      </c>
      <c r="N3150" s="1">
        <f>1</f>
        <v>1</v>
      </c>
      <c r="O3150" s="1">
        <f>Sales[[#This Row],[TotalSales]]-Sales[[#This Row],[TotalCost]]</f>
        <v>2.867</v>
      </c>
      <c r="P3150" s="1">
        <f>Sales[[#This Row],[ProductCost]]*Sales[[#This Row],[OrderQuantity]]</f>
        <v>1.7130000000000001</v>
      </c>
      <c r="Q3150" s="1" t="str">
        <f>VLOOKUP(Sales[[#This Row],[ProductKey]], Products!$A$2:$D$1000, 4, FALSE)</f>
        <v>Patch Kit/8 Patches</v>
      </c>
    </row>
    <row r="3151" spans="1:17" x14ac:dyDescent="0.25">
      <c r="A3151" s="2">
        <v>38171</v>
      </c>
      <c r="B3151" s="1" t="s">
        <v>5969</v>
      </c>
      <c r="C3151">
        <v>462</v>
      </c>
      <c r="D3151">
        <v>12361</v>
      </c>
      <c r="E3151">
        <v>9</v>
      </c>
      <c r="F3151">
        <v>1</v>
      </c>
      <c r="G3151">
        <v>2</v>
      </c>
      <c r="H3151" s="2">
        <v>43284</v>
      </c>
      <c r="I3151" t="str">
        <f>VLOOKUP(Sales[[#This Row],[TerritoryKey]], Territories[], 2, FALSE)</f>
        <v>Australia</v>
      </c>
      <c r="J3151">
        <f>_xlfn.XLOOKUP(Sales[[#This Row],[ProductKey]], Products!$A:$A, Products!$J:$J)</f>
        <v>9.7135999999999996</v>
      </c>
      <c r="K3151">
        <f>_xlfn.XLOOKUP(Sales[[#This Row],[ProductKey]], Products!$A:$A, Products!$K:$K)</f>
        <v>23.548100000000002</v>
      </c>
      <c r="L3151" s="1">
        <f>Sales[[#This Row],[ProductPrice]]*Sales[[#This Row],[OrderQuantity]]</f>
        <v>47.096200000000003</v>
      </c>
      <c r="M3151" s="1">
        <f>Sales[[#This Row],[OrderQuantity]]</f>
        <v>2</v>
      </c>
      <c r="N3151" s="1">
        <f>1</f>
        <v>1</v>
      </c>
      <c r="O3151" s="1">
        <f>Sales[[#This Row],[TotalSales]]-Sales[[#This Row],[TotalCost]]</f>
        <v>27.669000000000004</v>
      </c>
      <c r="P3151" s="1">
        <f>Sales[[#This Row],[ProductCost]]*Sales[[#This Row],[OrderQuantity]]</f>
        <v>19.427199999999999</v>
      </c>
      <c r="Q3151" s="1" t="str">
        <f>VLOOKUP(Sales[[#This Row],[ProductKey]], Products!$A$2:$D$1000, 4, FALSE)</f>
        <v>Half-Finger Gloves, S</v>
      </c>
    </row>
    <row r="3152" spans="1:17" x14ac:dyDescent="0.25">
      <c r="A3152" s="2">
        <v>38172</v>
      </c>
      <c r="B3152" s="1" t="s">
        <v>6045</v>
      </c>
      <c r="C3152">
        <v>464</v>
      </c>
      <c r="D3152">
        <v>12352</v>
      </c>
      <c r="E3152">
        <v>9</v>
      </c>
      <c r="F3152">
        <v>1</v>
      </c>
      <c r="G3152">
        <v>2</v>
      </c>
      <c r="H3152" s="2">
        <v>43285</v>
      </c>
      <c r="I3152" t="str">
        <f>VLOOKUP(Sales[[#This Row],[TerritoryKey]], Territories[], 2, FALSE)</f>
        <v>Australia</v>
      </c>
      <c r="J3152">
        <f>_xlfn.XLOOKUP(Sales[[#This Row],[ProductKey]], Products!$A:$A, Products!$J:$J)</f>
        <v>9.7135999999999996</v>
      </c>
      <c r="K3152">
        <f>_xlfn.XLOOKUP(Sales[[#This Row],[ProductKey]], Products!$A:$A, Products!$K:$K)</f>
        <v>23.548100000000002</v>
      </c>
      <c r="L3152" s="1">
        <f>Sales[[#This Row],[ProductPrice]]*Sales[[#This Row],[OrderQuantity]]</f>
        <v>47.096200000000003</v>
      </c>
      <c r="M3152" s="1">
        <f>Sales[[#This Row],[OrderQuantity]]</f>
        <v>2</v>
      </c>
      <c r="N3152" s="1">
        <f>1</f>
        <v>1</v>
      </c>
      <c r="O3152" s="1">
        <f>Sales[[#This Row],[TotalSales]]-Sales[[#This Row],[TotalCost]]</f>
        <v>27.669000000000004</v>
      </c>
      <c r="P3152" s="1">
        <f>Sales[[#This Row],[ProductCost]]*Sales[[#This Row],[OrderQuantity]]</f>
        <v>19.427199999999999</v>
      </c>
      <c r="Q3152" s="1" t="str">
        <f>VLOOKUP(Sales[[#This Row],[ProductKey]], Products!$A$2:$D$1000, 4, FALSE)</f>
        <v>Half-Finger Gloves, M</v>
      </c>
    </row>
    <row r="3153" spans="1:17" x14ac:dyDescent="0.25">
      <c r="A3153" s="2">
        <v>38170</v>
      </c>
      <c r="B3153" s="1" t="s">
        <v>6047</v>
      </c>
      <c r="C3153">
        <v>480</v>
      </c>
      <c r="D3153">
        <v>11330</v>
      </c>
      <c r="E3153">
        <v>6</v>
      </c>
      <c r="F3153">
        <v>1</v>
      </c>
      <c r="G3153">
        <v>2</v>
      </c>
      <c r="H3153" s="2">
        <v>43283</v>
      </c>
      <c r="I3153" t="str">
        <f>VLOOKUP(Sales[[#This Row],[TerritoryKey]], Territories[], 2, FALSE)</f>
        <v>Canada</v>
      </c>
      <c r="J3153">
        <f>_xlfn.XLOOKUP(Sales[[#This Row],[ProductKey]], Products!$A:$A, Products!$J:$J)</f>
        <v>0.85650000000000004</v>
      </c>
      <c r="K3153">
        <f>_xlfn.XLOOKUP(Sales[[#This Row],[ProductKey]], Products!$A:$A, Products!$K:$K)</f>
        <v>2.29</v>
      </c>
      <c r="L3153" s="1">
        <f>Sales[[#This Row],[ProductPrice]]*Sales[[#This Row],[OrderQuantity]]</f>
        <v>4.58</v>
      </c>
      <c r="M3153" s="1">
        <f>Sales[[#This Row],[OrderQuantity]]</f>
        <v>2</v>
      </c>
      <c r="N3153" s="1">
        <f>1</f>
        <v>1</v>
      </c>
      <c r="O3153" s="1">
        <f>Sales[[#This Row],[TotalSales]]-Sales[[#This Row],[TotalCost]]</f>
        <v>2.867</v>
      </c>
      <c r="P3153" s="1">
        <f>Sales[[#This Row],[ProductCost]]*Sales[[#This Row],[OrderQuantity]]</f>
        <v>1.7130000000000001</v>
      </c>
      <c r="Q3153" s="1" t="str">
        <f>VLOOKUP(Sales[[#This Row],[ProductKey]], Products!$A$2:$D$1000, 4, FALSE)</f>
        <v>Patch Kit/8 Patches</v>
      </c>
    </row>
    <row r="3154" spans="1:17" x14ac:dyDescent="0.25">
      <c r="A3154" s="2">
        <v>38323</v>
      </c>
      <c r="B3154" s="1" t="s">
        <v>6114</v>
      </c>
      <c r="C3154">
        <v>223</v>
      </c>
      <c r="D3154">
        <v>12536</v>
      </c>
      <c r="E3154">
        <v>8</v>
      </c>
      <c r="F3154">
        <v>1</v>
      </c>
      <c r="G3154">
        <v>2</v>
      </c>
      <c r="H3154" s="2">
        <v>43436</v>
      </c>
      <c r="I3154" t="str">
        <f>VLOOKUP(Sales[[#This Row],[TerritoryKey]], Territories[], 2, FALSE)</f>
        <v>Germany</v>
      </c>
      <c r="J3154">
        <f>_xlfn.XLOOKUP(Sales[[#This Row],[ProductKey]], Products!$A:$A, Products!$J:$J)</f>
        <v>5.7051999999999996</v>
      </c>
      <c r="K3154">
        <f>_xlfn.XLOOKUP(Sales[[#This Row],[ProductKey]], Products!$A:$A, Products!$K:$K)</f>
        <v>8.6441999999999997</v>
      </c>
      <c r="L3154" s="1">
        <f>Sales[[#This Row],[ProductPrice]]*Sales[[#This Row],[OrderQuantity]]</f>
        <v>17.288399999999999</v>
      </c>
      <c r="M3154" s="1">
        <f>Sales[[#This Row],[OrderQuantity]]</f>
        <v>2</v>
      </c>
      <c r="N3154" s="1">
        <f>1</f>
        <v>1</v>
      </c>
      <c r="O3154" s="1">
        <f>Sales[[#This Row],[TotalSales]]-Sales[[#This Row],[TotalCost]]</f>
        <v>5.8780000000000001</v>
      </c>
      <c r="P3154" s="1">
        <f>Sales[[#This Row],[ProductCost]]*Sales[[#This Row],[OrderQuantity]]</f>
        <v>11.410399999999999</v>
      </c>
      <c r="Q3154" s="1" t="str">
        <f>VLOOKUP(Sales[[#This Row],[ProductKey]], Products!$A$2:$D$1000, 4, FALSE)</f>
        <v>AWC Logo Cap</v>
      </c>
    </row>
    <row r="3155" spans="1:17" x14ac:dyDescent="0.25">
      <c r="A3155" s="2">
        <v>38171</v>
      </c>
      <c r="B3155" s="1" t="s">
        <v>6125</v>
      </c>
      <c r="C3155">
        <v>539</v>
      </c>
      <c r="D3155">
        <v>11203</v>
      </c>
      <c r="E3155">
        <v>6</v>
      </c>
      <c r="F3155">
        <v>1</v>
      </c>
      <c r="G3155">
        <v>2</v>
      </c>
      <c r="H3155" s="2">
        <v>43284</v>
      </c>
      <c r="I3155" t="str">
        <f>VLOOKUP(Sales[[#This Row],[TerritoryKey]], Territories[], 2, FALSE)</f>
        <v>Canada</v>
      </c>
      <c r="J3155">
        <f>_xlfn.XLOOKUP(Sales[[#This Row],[ProductKey]], Products!$A:$A, Products!$J:$J)</f>
        <v>9.3462999999999994</v>
      </c>
      <c r="K3155">
        <f>_xlfn.XLOOKUP(Sales[[#This Row],[ProductKey]], Products!$A:$A, Products!$K:$K)</f>
        <v>24.99</v>
      </c>
      <c r="L3155" s="1">
        <f>Sales[[#This Row],[ProductPrice]]*Sales[[#This Row],[OrderQuantity]]</f>
        <v>49.98</v>
      </c>
      <c r="M3155" s="1">
        <f>Sales[[#This Row],[OrderQuantity]]</f>
        <v>2</v>
      </c>
      <c r="N3155" s="1">
        <f>1</f>
        <v>1</v>
      </c>
      <c r="O3155" s="1">
        <f>Sales[[#This Row],[TotalSales]]-Sales[[#This Row],[TotalCost]]</f>
        <v>31.287399999999998</v>
      </c>
      <c r="P3155" s="1">
        <f>Sales[[#This Row],[ProductCost]]*Sales[[#This Row],[OrderQuantity]]</f>
        <v>18.692599999999999</v>
      </c>
      <c r="Q3155" s="1" t="str">
        <f>VLOOKUP(Sales[[#This Row],[ProductKey]], Products!$A$2:$D$1000, 4, FALSE)</f>
        <v>ML Road Tire</v>
      </c>
    </row>
    <row r="3156" spans="1:17" x14ac:dyDescent="0.25">
      <c r="A3156" s="2">
        <v>38232</v>
      </c>
      <c r="B3156" s="1" t="s">
        <v>6269</v>
      </c>
      <c r="C3156">
        <v>466</v>
      </c>
      <c r="D3156">
        <v>13780</v>
      </c>
      <c r="E3156">
        <v>7</v>
      </c>
      <c r="F3156">
        <v>1</v>
      </c>
      <c r="G3156">
        <v>2</v>
      </c>
      <c r="H3156" s="2">
        <v>43345</v>
      </c>
      <c r="I3156" t="str">
        <f>VLOOKUP(Sales[[#This Row],[TerritoryKey]], Territories[], 2, FALSE)</f>
        <v>France</v>
      </c>
      <c r="J3156">
        <f>_xlfn.XLOOKUP(Sales[[#This Row],[ProductKey]], Products!$A:$A, Products!$J:$J)</f>
        <v>9.7135999999999996</v>
      </c>
      <c r="K3156">
        <f>_xlfn.XLOOKUP(Sales[[#This Row],[ProductKey]], Products!$A:$A, Products!$K:$K)</f>
        <v>23.548100000000002</v>
      </c>
      <c r="L3156" s="1">
        <f>Sales[[#This Row],[ProductPrice]]*Sales[[#This Row],[OrderQuantity]]</f>
        <v>47.096200000000003</v>
      </c>
      <c r="M3156" s="1">
        <f>Sales[[#This Row],[OrderQuantity]]</f>
        <v>2</v>
      </c>
      <c r="N3156" s="1">
        <f>1</f>
        <v>1</v>
      </c>
      <c r="O3156" s="1">
        <f>Sales[[#This Row],[TotalSales]]-Sales[[#This Row],[TotalCost]]</f>
        <v>27.669000000000004</v>
      </c>
      <c r="P3156" s="1">
        <f>Sales[[#This Row],[ProductCost]]*Sales[[#This Row],[OrderQuantity]]</f>
        <v>19.427199999999999</v>
      </c>
      <c r="Q3156" s="1" t="str">
        <f>VLOOKUP(Sales[[#This Row],[ProductKey]], Products!$A$2:$D$1000, 4, FALSE)</f>
        <v>Half-Finger Gloves, L</v>
      </c>
    </row>
    <row r="3157" spans="1:17" x14ac:dyDescent="0.25">
      <c r="A3157" s="2">
        <v>38234</v>
      </c>
      <c r="B3157" s="1" t="s">
        <v>6273</v>
      </c>
      <c r="C3157">
        <v>539</v>
      </c>
      <c r="D3157">
        <v>11211</v>
      </c>
      <c r="E3157">
        <v>6</v>
      </c>
      <c r="F3157">
        <v>1</v>
      </c>
      <c r="G3157">
        <v>2</v>
      </c>
      <c r="H3157" s="2">
        <v>43347</v>
      </c>
      <c r="I3157" t="str">
        <f>VLOOKUP(Sales[[#This Row],[TerritoryKey]], Territories[], 2, FALSE)</f>
        <v>Canada</v>
      </c>
      <c r="J3157">
        <f>_xlfn.XLOOKUP(Sales[[#This Row],[ProductKey]], Products!$A:$A, Products!$J:$J)</f>
        <v>9.3462999999999994</v>
      </c>
      <c r="K3157">
        <f>_xlfn.XLOOKUP(Sales[[#This Row],[ProductKey]], Products!$A:$A, Products!$K:$K)</f>
        <v>24.99</v>
      </c>
      <c r="L3157" s="1">
        <f>Sales[[#This Row],[ProductPrice]]*Sales[[#This Row],[OrderQuantity]]</f>
        <v>49.98</v>
      </c>
      <c r="M3157" s="1">
        <f>Sales[[#This Row],[OrderQuantity]]</f>
        <v>2</v>
      </c>
      <c r="N3157" s="1">
        <f>1</f>
        <v>1</v>
      </c>
      <c r="O3157" s="1">
        <f>Sales[[#This Row],[TotalSales]]-Sales[[#This Row],[TotalCost]]</f>
        <v>31.287399999999998</v>
      </c>
      <c r="P3157" s="1">
        <f>Sales[[#This Row],[ProductCost]]*Sales[[#This Row],[OrderQuantity]]</f>
        <v>18.692599999999999</v>
      </c>
      <c r="Q3157" s="1" t="str">
        <f>VLOOKUP(Sales[[#This Row],[ProductKey]], Products!$A$2:$D$1000, 4, FALSE)</f>
        <v>ML Road Tire</v>
      </c>
    </row>
    <row r="3158" spans="1:17" x14ac:dyDescent="0.25">
      <c r="A3158" s="2">
        <v>38324</v>
      </c>
      <c r="B3158" s="1" t="s">
        <v>6328</v>
      </c>
      <c r="C3158">
        <v>539</v>
      </c>
      <c r="D3158">
        <v>28814</v>
      </c>
      <c r="E3158">
        <v>1</v>
      </c>
      <c r="F3158">
        <v>1</v>
      </c>
      <c r="G3158">
        <v>2</v>
      </c>
      <c r="H3158" s="2">
        <v>43437</v>
      </c>
      <c r="I3158" t="str">
        <f>VLOOKUP(Sales[[#This Row],[TerritoryKey]], Territories[], 2, FALSE)</f>
        <v>Northwest</v>
      </c>
      <c r="J3158">
        <f>_xlfn.XLOOKUP(Sales[[#This Row],[ProductKey]], Products!$A:$A, Products!$J:$J)</f>
        <v>9.3462999999999994</v>
      </c>
      <c r="K3158">
        <f>_xlfn.XLOOKUP(Sales[[#This Row],[ProductKey]], Products!$A:$A, Products!$K:$K)</f>
        <v>24.99</v>
      </c>
      <c r="L3158" s="1">
        <f>Sales[[#This Row],[ProductPrice]]*Sales[[#This Row],[OrderQuantity]]</f>
        <v>49.98</v>
      </c>
      <c r="M3158" s="1">
        <f>Sales[[#This Row],[OrderQuantity]]</f>
        <v>2</v>
      </c>
      <c r="N3158" s="1">
        <f>1</f>
        <v>1</v>
      </c>
      <c r="O3158" s="1">
        <f>Sales[[#This Row],[TotalSales]]-Sales[[#This Row],[TotalCost]]</f>
        <v>31.287399999999998</v>
      </c>
      <c r="P3158" s="1">
        <f>Sales[[#This Row],[ProductCost]]*Sales[[#This Row],[OrderQuantity]]</f>
        <v>18.692599999999999</v>
      </c>
      <c r="Q3158" s="1" t="str">
        <f>VLOOKUP(Sales[[#This Row],[ProductKey]], Products!$A$2:$D$1000, 4, FALSE)</f>
        <v>ML Road Tire</v>
      </c>
    </row>
    <row r="3159" spans="1:17" x14ac:dyDescent="0.25">
      <c r="A3159" s="2">
        <v>38323</v>
      </c>
      <c r="B3159" s="1" t="s">
        <v>6375</v>
      </c>
      <c r="C3159">
        <v>539</v>
      </c>
      <c r="D3159">
        <v>19333</v>
      </c>
      <c r="E3159">
        <v>8</v>
      </c>
      <c r="F3159">
        <v>1</v>
      </c>
      <c r="G3159">
        <v>2</v>
      </c>
      <c r="H3159" s="2">
        <v>43436</v>
      </c>
      <c r="I3159" t="str">
        <f>VLOOKUP(Sales[[#This Row],[TerritoryKey]], Territories[], 2, FALSE)</f>
        <v>Germany</v>
      </c>
      <c r="J3159">
        <f>_xlfn.XLOOKUP(Sales[[#This Row],[ProductKey]], Products!$A:$A, Products!$J:$J)</f>
        <v>9.3462999999999994</v>
      </c>
      <c r="K3159">
        <f>_xlfn.XLOOKUP(Sales[[#This Row],[ProductKey]], Products!$A:$A, Products!$K:$K)</f>
        <v>24.99</v>
      </c>
      <c r="L3159" s="1">
        <f>Sales[[#This Row],[ProductPrice]]*Sales[[#This Row],[OrderQuantity]]</f>
        <v>49.98</v>
      </c>
      <c r="M3159" s="1">
        <f>Sales[[#This Row],[OrderQuantity]]</f>
        <v>2</v>
      </c>
      <c r="N3159" s="1">
        <f>1</f>
        <v>1</v>
      </c>
      <c r="O3159" s="1">
        <f>Sales[[#This Row],[TotalSales]]-Sales[[#This Row],[TotalCost]]</f>
        <v>31.287399999999998</v>
      </c>
      <c r="P3159" s="1">
        <f>Sales[[#This Row],[ProductCost]]*Sales[[#This Row],[OrderQuantity]]</f>
        <v>18.692599999999999</v>
      </c>
      <c r="Q3159" s="1" t="str">
        <f>VLOOKUP(Sales[[#This Row],[ProductKey]], Products!$A$2:$D$1000, 4, FALSE)</f>
        <v>ML Road Tire</v>
      </c>
    </row>
    <row r="3160" spans="1:17" x14ac:dyDescent="0.25">
      <c r="A3160" s="2">
        <v>38202</v>
      </c>
      <c r="B3160" s="1" t="s">
        <v>6424</v>
      </c>
      <c r="C3160">
        <v>484</v>
      </c>
      <c r="D3160">
        <v>12145</v>
      </c>
      <c r="E3160">
        <v>1</v>
      </c>
      <c r="F3160">
        <v>1</v>
      </c>
      <c r="G3160">
        <v>2</v>
      </c>
      <c r="H3160" s="2">
        <v>43315</v>
      </c>
      <c r="I3160" t="str">
        <f>VLOOKUP(Sales[[#This Row],[TerritoryKey]], Territories[], 2, FALSE)</f>
        <v>Northwest</v>
      </c>
      <c r="J3160">
        <f>_xlfn.XLOOKUP(Sales[[#This Row],[ProductKey]], Products!$A:$A, Products!$J:$J)</f>
        <v>2.9733000000000001</v>
      </c>
      <c r="K3160">
        <f>_xlfn.XLOOKUP(Sales[[#This Row],[ProductKey]], Products!$A:$A, Products!$K:$K)</f>
        <v>7.95</v>
      </c>
      <c r="L3160" s="1">
        <f>Sales[[#This Row],[ProductPrice]]*Sales[[#This Row],[OrderQuantity]]</f>
        <v>15.9</v>
      </c>
      <c r="M3160" s="1">
        <f>Sales[[#This Row],[OrderQuantity]]</f>
        <v>2</v>
      </c>
      <c r="N3160" s="1">
        <f>1</f>
        <v>1</v>
      </c>
      <c r="O3160" s="1">
        <f>Sales[[#This Row],[TotalSales]]-Sales[[#This Row],[TotalCost]]</f>
        <v>9.9534000000000002</v>
      </c>
      <c r="P3160" s="1">
        <f>Sales[[#This Row],[ProductCost]]*Sales[[#This Row],[OrderQuantity]]</f>
        <v>5.9466000000000001</v>
      </c>
      <c r="Q3160" s="1" t="str">
        <f>VLOOKUP(Sales[[#This Row],[ProductKey]], Products!$A$2:$D$1000, 4, FALSE)</f>
        <v>Bike Wash - Dissolver</v>
      </c>
    </row>
    <row r="3161" spans="1:17" x14ac:dyDescent="0.25">
      <c r="A3161" s="2">
        <v>38050</v>
      </c>
      <c r="B3161" s="1" t="s">
        <v>6437</v>
      </c>
      <c r="C3161">
        <v>223</v>
      </c>
      <c r="D3161">
        <v>15132</v>
      </c>
      <c r="E3161">
        <v>9</v>
      </c>
      <c r="F3161">
        <v>1</v>
      </c>
      <c r="G3161">
        <v>2</v>
      </c>
      <c r="H3161" s="2">
        <v>43163</v>
      </c>
      <c r="I3161" t="str">
        <f>VLOOKUP(Sales[[#This Row],[TerritoryKey]], Territories[], 2, FALSE)</f>
        <v>Australia</v>
      </c>
      <c r="J3161">
        <f>_xlfn.XLOOKUP(Sales[[#This Row],[ProductKey]], Products!$A:$A, Products!$J:$J)</f>
        <v>5.7051999999999996</v>
      </c>
      <c r="K3161">
        <f>_xlfn.XLOOKUP(Sales[[#This Row],[ProductKey]], Products!$A:$A, Products!$K:$K)</f>
        <v>8.6441999999999997</v>
      </c>
      <c r="L3161" s="1">
        <f>Sales[[#This Row],[ProductPrice]]*Sales[[#This Row],[OrderQuantity]]</f>
        <v>17.288399999999999</v>
      </c>
      <c r="M3161" s="1">
        <f>Sales[[#This Row],[OrderQuantity]]</f>
        <v>2</v>
      </c>
      <c r="N3161" s="1">
        <f>1</f>
        <v>1</v>
      </c>
      <c r="O3161" s="1">
        <f>Sales[[#This Row],[TotalSales]]-Sales[[#This Row],[TotalCost]]</f>
        <v>5.8780000000000001</v>
      </c>
      <c r="P3161" s="1">
        <f>Sales[[#This Row],[ProductCost]]*Sales[[#This Row],[OrderQuantity]]</f>
        <v>11.410399999999999</v>
      </c>
      <c r="Q3161" s="1" t="str">
        <f>VLOOKUP(Sales[[#This Row],[ProductKey]], Products!$A$2:$D$1000, 4, FALSE)</f>
        <v>AWC Logo Cap</v>
      </c>
    </row>
    <row r="3162" spans="1:17" x14ac:dyDescent="0.25">
      <c r="A3162" s="2">
        <v>38264</v>
      </c>
      <c r="B3162" s="1" t="s">
        <v>6442</v>
      </c>
      <c r="C3162">
        <v>223</v>
      </c>
      <c r="D3162">
        <v>27569</v>
      </c>
      <c r="E3162">
        <v>4</v>
      </c>
      <c r="F3162">
        <v>1</v>
      </c>
      <c r="G3162">
        <v>2</v>
      </c>
      <c r="H3162" s="2">
        <v>43377</v>
      </c>
      <c r="I3162" t="str">
        <f>VLOOKUP(Sales[[#This Row],[TerritoryKey]], Territories[], 2, FALSE)</f>
        <v>Southwest</v>
      </c>
      <c r="J3162">
        <f>_xlfn.XLOOKUP(Sales[[#This Row],[ProductKey]], Products!$A:$A, Products!$J:$J)</f>
        <v>5.7051999999999996</v>
      </c>
      <c r="K3162">
        <f>_xlfn.XLOOKUP(Sales[[#This Row],[ProductKey]], Products!$A:$A, Products!$K:$K)</f>
        <v>8.6441999999999997</v>
      </c>
      <c r="L3162" s="1">
        <f>Sales[[#This Row],[ProductPrice]]*Sales[[#This Row],[OrderQuantity]]</f>
        <v>17.288399999999999</v>
      </c>
      <c r="M3162" s="1">
        <f>Sales[[#This Row],[OrderQuantity]]</f>
        <v>2</v>
      </c>
      <c r="N3162" s="1">
        <f>1</f>
        <v>1</v>
      </c>
      <c r="O3162" s="1">
        <f>Sales[[#This Row],[TotalSales]]-Sales[[#This Row],[TotalCost]]</f>
        <v>5.8780000000000001</v>
      </c>
      <c r="P3162" s="1">
        <f>Sales[[#This Row],[ProductCost]]*Sales[[#This Row],[OrderQuantity]]</f>
        <v>11.410399999999999</v>
      </c>
      <c r="Q3162" s="1" t="str">
        <f>VLOOKUP(Sales[[#This Row],[ProductKey]], Products!$A$2:$D$1000, 4, FALSE)</f>
        <v>AWC Logo Cap</v>
      </c>
    </row>
    <row r="3163" spans="1:17" x14ac:dyDescent="0.25">
      <c r="A3163" s="2">
        <v>38048</v>
      </c>
      <c r="B3163" s="1" t="s">
        <v>6453</v>
      </c>
      <c r="C3163">
        <v>539</v>
      </c>
      <c r="D3163">
        <v>17316</v>
      </c>
      <c r="E3163">
        <v>9</v>
      </c>
      <c r="F3163">
        <v>1</v>
      </c>
      <c r="G3163">
        <v>2</v>
      </c>
      <c r="H3163" s="2">
        <v>43161</v>
      </c>
      <c r="I3163" t="str">
        <f>VLOOKUP(Sales[[#This Row],[TerritoryKey]], Territories[], 2, FALSE)</f>
        <v>Australia</v>
      </c>
      <c r="J3163">
        <f>_xlfn.XLOOKUP(Sales[[#This Row],[ProductKey]], Products!$A:$A, Products!$J:$J)</f>
        <v>9.3462999999999994</v>
      </c>
      <c r="K3163">
        <f>_xlfn.XLOOKUP(Sales[[#This Row],[ProductKey]], Products!$A:$A, Products!$K:$K)</f>
        <v>24.99</v>
      </c>
      <c r="L3163" s="1">
        <f>Sales[[#This Row],[ProductPrice]]*Sales[[#This Row],[OrderQuantity]]</f>
        <v>49.98</v>
      </c>
      <c r="M3163" s="1">
        <f>Sales[[#This Row],[OrderQuantity]]</f>
        <v>2</v>
      </c>
      <c r="N3163" s="1">
        <f>1</f>
        <v>1</v>
      </c>
      <c r="O3163" s="1">
        <f>Sales[[#This Row],[TotalSales]]-Sales[[#This Row],[TotalCost]]</f>
        <v>31.287399999999998</v>
      </c>
      <c r="P3163" s="1">
        <f>Sales[[#This Row],[ProductCost]]*Sales[[#This Row],[OrderQuantity]]</f>
        <v>18.692599999999999</v>
      </c>
      <c r="Q3163" s="1" t="str">
        <f>VLOOKUP(Sales[[#This Row],[ProductKey]], Products!$A$2:$D$1000, 4, FALSE)</f>
        <v>ML Road Tire</v>
      </c>
    </row>
    <row r="3164" spans="1:17" x14ac:dyDescent="0.25">
      <c r="A3164" s="2">
        <v>38082</v>
      </c>
      <c r="B3164" s="1" t="s">
        <v>6477</v>
      </c>
      <c r="C3164">
        <v>223</v>
      </c>
      <c r="D3164">
        <v>12892</v>
      </c>
      <c r="E3164">
        <v>6</v>
      </c>
      <c r="F3164">
        <v>1</v>
      </c>
      <c r="G3164">
        <v>2</v>
      </c>
      <c r="H3164" s="2">
        <v>43195</v>
      </c>
      <c r="I3164" t="str">
        <f>VLOOKUP(Sales[[#This Row],[TerritoryKey]], Territories[], 2, FALSE)</f>
        <v>Canada</v>
      </c>
      <c r="J3164">
        <f>_xlfn.XLOOKUP(Sales[[#This Row],[ProductKey]], Products!$A:$A, Products!$J:$J)</f>
        <v>5.7051999999999996</v>
      </c>
      <c r="K3164">
        <f>_xlfn.XLOOKUP(Sales[[#This Row],[ProductKey]], Products!$A:$A, Products!$K:$K)</f>
        <v>8.6441999999999997</v>
      </c>
      <c r="L3164" s="1">
        <f>Sales[[#This Row],[ProductPrice]]*Sales[[#This Row],[OrderQuantity]]</f>
        <v>17.288399999999999</v>
      </c>
      <c r="M3164" s="1">
        <f>Sales[[#This Row],[OrderQuantity]]</f>
        <v>2</v>
      </c>
      <c r="N3164" s="1">
        <f>1</f>
        <v>1</v>
      </c>
      <c r="O3164" s="1">
        <f>Sales[[#This Row],[TotalSales]]-Sales[[#This Row],[TotalCost]]</f>
        <v>5.8780000000000001</v>
      </c>
      <c r="P3164" s="1">
        <f>Sales[[#This Row],[ProductCost]]*Sales[[#This Row],[OrderQuantity]]</f>
        <v>11.410399999999999</v>
      </c>
      <c r="Q3164" s="1" t="str">
        <f>VLOOKUP(Sales[[#This Row],[ProductKey]], Products!$A$2:$D$1000, 4, FALSE)</f>
        <v>AWC Logo Cap</v>
      </c>
    </row>
    <row r="3165" spans="1:17" x14ac:dyDescent="0.25">
      <c r="A3165" s="2">
        <v>38296</v>
      </c>
      <c r="B3165" s="1" t="s">
        <v>6580</v>
      </c>
      <c r="C3165">
        <v>464</v>
      </c>
      <c r="D3165">
        <v>11965</v>
      </c>
      <c r="E3165">
        <v>9</v>
      </c>
      <c r="F3165">
        <v>1</v>
      </c>
      <c r="G3165">
        <v>2</v>
      </c>
      <c r="H3165" s="2">
        <v>43409</v>
      </c>
      <c r="I3165" t="str">
        <f>VLOOKUP(Sales[[#This Row],[TerritoryKey]], Territories[], 2, FALSE)</f>
        <v>Australia</v>
      </c>
      <c r="J3165">
        <f>_xlfn.XLOOKUP(Sales[[#This Row],[ProductKey]], Products!$A:$A, Products!$J:$J)</f>
        <v>9.7135999999999996</v>
      </c>
      <c r="K3165">
        <f>_xlfn.XLOOKUP(Sales[[#This Row],[ProductKey]], Products!$A:$A, Products!$K:$K)</f>
        <v>23.548100000000002</v>
      </c>
      <c r="L3165" s="1">
        <f>Sales[[#This Row],[ProductPrice]]*Sales[[#This Row],[OrderQuantity]]</f>
        <v>47.096200000000003</v>
      </c>
      <c r="M3165" s="1">
        <f>Sales[[#This Row],[OrderQuantity]]</f>
        <v>2</v>
      </c>
      <c r="N3165" s="1">
        <f>1</f>
        <v>1</v>
      </c>
      <c r="O3165" s="1">
        <f>Sales[[#This Row],[TotalSales]]-Sales[[#This Row],[TotalCost]]</f>
        <v>27.669000000000004</v>
      </c>
      <c r="P3165" s="1">
        <f>Sales[[#This Row],[ProductCost]]*Sales[[#This Row],[OrderQuantity]]</f>
        <v>19.427199999999999</v>
      </c>
      <c r="Q3165" s="1" t="str">
        <f>VLOOKUP(Sales[[#This Row],[ProductKey]], Products!$A$2:$D$1000, 4, FALSE)</f>
        <v>Half-Finger Gloves, M</v>
      </c>
    </row>
    <row r="3166" spans="1:17" x14ac:dyDescent="0.25">
      <c r="A3166" s="2">
        <v>38294</v>
      </c>
      <c r="B3166" s="1" t="s">
        <v>6609</v>
      </c>
      <c r="C3166">
        <v>539</v>
      </c>
      <c r="D3166">
        <v>14853</v>
      </c>
      <c r="E3166">
        <v>9</v>
      </c>
      <c r="F3166">
        <v>1</v>
      </c>
      <c r="G3166">
        <v>2</v>
      </c>
      <c r="H3166" s="2">
        <v>43407</v>
      </c>
      <c r="I3166" t="str">
        <f>VLOOKUP(Sales[[#This Row],[TerritoryKey]], Territories[], 2, FALSE)</f>
        <v>Australia</v>
      </c>
      <c r="J3166">
        <f>_xlfn.XLOOKUP(Sales[[#This Row],[ProductKey]], Products!$A:$A, Products!$J:$J)</f>
        <v>9.3462999999999994</v>
      </c>
      <c r="K3166">
        <f>_xlfn.XLOOKUP(Sales[[#This Row],[ProductKey]], Products!$A:$A, Products!$K:$K)</f>
        <v>24.99</v>
      </c>
      <c r="L3166" s="1">
        <f>Sales[[#This Row],[ProductPrice]]*Sales[[#This Row],[OrderQuantity]]</f>
        <v>49.98</v>
      </c>
      <c r="M3166" s="1">
        <f>Sales[[#This Row],[OrderQuantity]]</f>
        <v>2</v>
      </c>
      <c r="N3166" s="1">
        <f>1</f>
        <v>1</v>
      </c>
      <c r="O3166" s="1">
        <f>Sales[[#This Row],[TotalSales]]-Sales[[#This Row],[TotalCost]]</f>
        <v>31.287399999999998</v>
      </c>
      <c r="P3166" s="1">
        <f>Sales[[#This Row],[ProductCost]]*Sales[[#This Row],[OrderQuantity]]</f>
        <v>18.692599999999999</v>
      </c>
      <c r="Q3166" s="1" t="str">
        <f>VLOOKUP(Sales[[#This Row],[ProductKey]], Products!$A$2:$D$1000, 4, FALSE)</f>
        <v>ML Road Tire</v>
      </c>
    </row>
    <row r="3167" spans="1:17" x14ac:dyDescent="0.25">
      <c r="A3167" s="2">
        <v>38264</v>
      </c>
      <c r="B3167" s="1" t="s">
        <v>6626</v>
      </c>
      <c r="C3167">
        <v>479</v>
      </c>
      <c r="D3167">
        <v>16730</v>
      </c>
      <c r="E3167">
        <v>9</v>
      </c>
      <c r="F3167">
        <v>1</v>
      </c>
      <c r="G3167">
        <v>2</v>
      </c>
      <c r="H3167" s="2">
        <v>43377</v>
      </c>
      <c r="I3167" t="str">
        <f>VLOOKUP(Sales[[#This Row],[TerritoryKey]], Territories[], 2, FALSE)</f>
        <v>Australia</v>
      </c>
      <c r="J3167">
        <f>_xlfn.XLOOKUP(Sales[[#This Row],[ProductKey]], Products!$A:$A, Products!$J:$J)</f>
        <v>3.3622999999999998</v>
      </c>
      <c r="K3167">
        <f>_xlfn.XLOOKUP(Sales[[#This Row],[ProductKey]], Products!$A:$A, Products!$K:$K)</f>
        <v>8.99</v>
      </c>
      <c r="L3167" s="1">
        <f>Sales[[#This Row],[ProductPrice]]*Sales[[#This Row],[OrderQuantity]]</f>
        <v>17.98</v>
      </c>
      <c r="M3167" s="1">
        <f>Sales[[#This Row],[OrderQuantity]]</f>
        <v>2</v>
      </c>
      <c r="N3167" s="1">
        <f>1</f>
        <v>1</v>
      </c>
      <c r="O3167" s="1">
        <f>Sales[[#This Row],[TotalSales]]-Sales[[#This Row],[TotalCost]]</f>
        <v>11.255400000000002</v>
      </c>
      <c r="P3167" s="1">
        <f>Sales[[#This Row],[ProductCost]]*Sales[[#This Row],[OrderQuantity]]</f>
        <v>6.7245999999999997</v>
      </c>
      <c r="Q3167" s="1" t="str">
        <f>VLOOKUP(Sales[[#This Row],[ProductKey]], Products!$A$2:$D$1000, 4, FALSE)</f>
        <v>Road Bottle Cage</v>
      </c>
    </row>
    <row r="3168" spans="1:17" x14ac:dyDescent="0.25">
      <c r="A3168" s="2">
        <v>37989</v>
      </c>
      <c r="B3168" s="1" t="s">
        <v>6697</v>
      </c>
      <c r="C3168">
        <v>539</v>
      </c>
      <c r="D3168">
        <v>29245</v>
      </c>
      <c r="E3168">
        <v>4</v>
      </c>
      <c r="F3168">
        <v>1</v>
      </c>
      <c r="G3168">
        <v>2</v>
      </c>
      <c r="H3168" s="2">
        <v>43103</v>
      </c>
      <c r="I3168" t="str">
        <f>VLOOKUP(Sales[[#This Row],[TerritoryKey]], Territories[], 2, FALSE)</f>
        <v>Southwest</v>
      </c>
      <c r="J3168">
        <f>_xlfn.XLOOKUP(Sales[[#This Row],[ProductKey]], Products!$A:$A, Products!$J:$J)</f>
        <v>9.3462999999999994</v>
      </c>
      <c r="K3168">
        <f>_xlfn.XLOOKUP(Sales[[#This Row],[ProductKey]], Products!$A:$A, Products!$K:$K)</f>
        <v>24.99</v>
      </c>
      <c r="L3168" s="1">
        <f>Sales[[#This Row],[ProductPrice]]*Sales[[#This Row],[OrderQuantity]]</f>
        <v>49.98</v>
      </c>
      <c r="M3168" s="1">
        <f>Sales[[#This Row],[OrderQuantity]]</f>
        <v>2</v>
      </c>
      <c r="N3168" s="1">
        <f>1</f>
        <v>1</v>
      </c>
      <c r="O3168" s="1">
        <f>Sales[[#This Row],[TotalSales]]-Sales[[#This Row],[TotalCost]]</f>
        <v>31.287399999999998</v>
      </c>
      <c r="P3168" s="1">
        <f>Sales[[#This Row],[ProductCost]]*Sales[[#This Row],[OrderQuantity]]</f>
        <v>18.692599999999999</v>
      </c>
      <c r="Q3168" s="1" t="str">
        <f>VLOOKUP(Sales[[#This Row],[ProductKey]], Products!$A$2:$D$1000, 4, FALSE)</f>
        <v>ML Road Tire</v>
      </c>
    </row>
    <row r="3169" spans="1:17" x14ac:dyDescent="0.25">
      <c r="A3169" s="2">
        <v>38082</v>
      </c>
      <c r="B3169" s="1" t="s">
        <v>6866</v>
      </c>
      <c r="C3169">
        <v>462</v>
      </c>
      <c r="D3169">
        <v>12351</v>
      </c>
      <c r="E3169">
        <v>9</v>
      </c>
      <c r="F3169">
        <v>1</v>
      </c>
      <c r="G3169">
        <v>2</v>
      </c>
      <c r="H3169" s="2">
        <v>43195</v>
      </c>
      <c r="I3169" t="str">
        <f>VLOOKUP(Sales[[#This Row],[TerritoryKey]], Territories[], 2, FALSE)</f>
        <v>Australia</v>
      </c>
      <c r="J3169">
        <f>_xlfn.XLOOKUP(Sales[[#This Row],[ProductKey]], Products!$A:$A, Products!$J:$J)</f>
        <v>9.7135999999999996</v>
      </c>
      <c r="K3169">
        <f>_xlfn.XLOOKUP(Sales[[#This Row],[ProductKey]], Products!$A:$A, Products!$K:$K)</f>
        <v>23.548100000000002</v>
      </c>
      <c r="L3169" s="1">
        <f>Sales[[#This Row],[ProductPrice]]*Sales[[#This Row],[OrderQuantity]]</f>
        <v>47.096200000000003</v>
      </c>
      <c r="M3169" s="1">
        <f>Sales[[#This Row],[OrderQuantity]]</f>
        <v>2</v>
      </c>
      <c r="N3169" s="1">
        <f>1</f>
        <v>1</v>
      </c>
      <c r="O3169" s="1">
        <f>Sales[[#This Row],[TotalSales]]-Sales[[#This Row],[TotalCost]]</f>
        <v>27.669000000000004</v>
      </c>
      <c r="P3169" s="1">
        <f>Sales[[#This Row],[ProductCost]]*Sales[[#This Row],[OrderQuantity]]</f>
        <v>19.427199999999999</v>
      </c>
      <c r="Q3169" s="1" t="str">
        <f>VLOOKUP(Sales[[#This Row],[ProductKey]], Products!$A$2:$D$1000, 4, FALSE)</f>
        <v>Half-Finger Gloves, S</v>
      </c>
    </row>
    <row r="3170" spans="1:17" x14ac:dyDescent="0.25">
      <c r="A3170" s="2">
        <v>38295</v>
      </c>
      <c r="B3170" s="1" t="s">
        <v>6900</v>
      </c>
      <c r="C3170">
        <v>484</v>
      </c>
      <c r="D3170">
        <v>13668</v>
      </c>
      <c r="E3170">
        <v>9</v>
      </c>
      <c r="F3170">
        <v>1</v>
      </c>
      <c r="G3170">
        <v>2</v>
      </c>
      <c r="H3170" s="2">
        <v>43408</v>
      </c>
      <c r="I3170" t="str">
        <f>VLOOKUP(Sales[[#This Row],[TerritoryKey]], Territories[], 2, FALSE)</f>
        <v>Australia</v>
      </c>
      <c r="J3170">
        <f>_xlfn.XLOOKUP(Sales[[#This Row],[ProductKey]], Products!$A:$A, Products!$J:$J)</f>
        <v>2.9733000000000001</v>
      </c>
      <c r="K3170">
        <f>_xlfn.XLOOKUP(Sales[[#This Row],[ProductKey]], Products!$A:$A, Products!$K:$K)</f>
        <v>7.95</v>
      </c>
      <c r="L3170" s="1">
        <f>Sales[[#This Row],[ProductPrice]]*Sales[[#This Row],[OrderQuantity]]</f>
        <v>15.9</v>
      </c>
      <c r="M3170" s="1">
        <f>Sales[[#This Row],[OrderQuantity]]</f>
        <v>2</v>
      </c>
      <c r="N3170" s="1">
        <f>1</f>
        <v>1</v>
      </c>
      <c r="O3170" s="1">
        <f>Sales[[#This Row],[TotalSales]]-Sales[[#This Row],[TotalCost]]</f>
        <v>9.9534000000000002</v>
      </c>
      <c r="P3170" s="1">
        <f>Sales[[#This Row],[ProductCost]]*Sales[[#This Row],[OrderQuantity]]</f>
        <v>5.9466000000000001</v>
      </c>
      <c r="Q3170" s="1" t="str">
        <f>VLOOKUP(Sales[[#This Row],[ProductKey]], Products!$A$2:$D$1000, 4, FALSE)</f>
        <v>Bike Wash - Dissolver</v>
      </c>
    </row>
    <row r="3171" spans="1:17" x14ac:dyDescent="0.25">
      <c r="A3171" s="2">
        <v>37991</v>
      </c>
      <c r="B3171" s="1" t="s">
        <v>6943</v>
      </c>
      <c r="C3171">
        <v>479</v>
      </c>
      <c r="D3171">
        <v>19952</v>
      </c>
      <c r="E3171">
        <v>9</v>
      </c>
      <c r="F3171">
        <v>1</v>
      </c>
      <c r="G3171">
        <v>2</v>
      </c>
      <c r="H3171" s="2">
        <v>43105</v>
      </c>
      <c r="I3171" t="str">
        <f>VLOOKUP(Sales[[#This Row],[TerritoryKey]], Territories[], 2, FALSE)</f>
        <v>Australia</v>
      </c>
      <c r="J3171">
        <f>_xlfn.XLOOKUP(Sales[[#This Row],[ProductKey]], Products!$A:$A, Products!$J:$J)</f>
        <v>3.3622999999999998</v>
      </c>
      <c r="K3171">
        <f>_xlfn.XLOOKUP(Sales[[#This Row],[ProductKey]], Products!$A:$A, Products!$K:$K)</f>
        <v>8.99</v>
      </c>
      <c r="L3171" s="1">
        <f>Sales[[#This Row],[ProductPrice]]*Sales[[#This Row],[OrderQuantity]]</f>
        <v>17.98</v>
      </c>
      <c r="M3171" s="1">
        <f>Sales[[#This Row],[OrderQuantity]]</f>
        <v>2</v>
      </c>
      <c r="N3171" s="1">
        <f>1</f>
        <v>1</v>
      </c>
      <c r="O3171" s="1">
        <f>Sales[[#This Row],[TotalSales]]-Sales[[#This Row],[TotalCost]]</f>
        <v>11.255400000000002</v>
      </c>
      <c r="P3171" s="1">
        <f>Sales[[#This Row],[ProductCost]]*Sales[[#This Row],[OrderQuantity]]</f>
        <v>6.7245999999999997</v>
      </c>
      <c r="Q3171" s="1" t="str">
        <f>VLOOKUP(Sales[[#This Row],[ProductKey]], Products!$A$2:$D$1000, 4, FALSE)</f>
        <v>Road Bottle Cage</v>
      </c>
    </row>
    <row r="3172" spans="1:17" x14ac:dyDescent="0.25">
      <c r="A3172" s="2">
        <v>38022</v>
      </c>
      <c r="B3172" s="1" t="s">
        <v>7248</v>
      </c>
      <c r="C3172">
        <v>539</v>
      </c>
      <c r="D3172">
        <v>20725</v>
      </c>
      <c r="E3172">
        <v>10</v>
      </c>
      <c r="F3172">
        <v>1</v>
      </c>
      <c r="G3172">
        <v>2</v>
      </c>
      <c r="H3172" s="2">
        <v>43136</v>
      </c>
      <c r="I3172" t="str">
        <f>VLOOKUP(Sales[[#This Row],[TerritoryKey]], Territories[], 2, FALSE)</f>
        <v>United Kingdom</v>
      </c>
      <c r="J3172">
        <f>_xlfn.XLOOKUP(Sales[[#This Row],[ProductKey]], Products!$A:$A, Products!$J:$J)</f>
        <v>9.3462999999999994</v>
      </c>
      <c r="K3172">
        <f>_xlfn.XLOOKUP(Sales[[#This Row],[ProductKey]], Products!$A:$A, Products!$K:$K)</f>
        <v>24.99</v>
      </c>
      <c r="L3172" s="1">
        <f>Sales[[#This Row],[ProductPrice]]*Sales[[#This Row],[OrderQuantity]]</f>
        <v>49.98</v>
      </c>
      <c r="M3172" s="1">
        <f>Sales[[#This Row],[OrderQuantity]]</f>
        <v>2</v>
      </c>
      <c r="N3172" s="1">
        <f>1</f>
        <v>1</v>
      </c>
      <c r="O3172" s="1">
        <f>Sales[[#This Row],[TotalSales]]-Sales[[#This Row],[TotalCost]]</f>
        <v>31.287399999999998</v>
      </c>
      <c r="P3172" s="1">
        <f>Sales[[#This Row],[ProductCost]]*Sales[[#This Row],[OrderQuantity]]</f>
        <v>18.692599999999999</v>
      </c>
      <c r="Q3172" s="1" t="str">
        <f>VLOOKUP(Sales[[#This Row],[ProductKey]], Products!$A$2:$D$1000, 4, FALSE)</f>
        <v>ML Road Tire</v>
      </c>
    </row>
    <row r="3173" spans="1:17" x14ac:dyDescent="0.25">
      <c r="A3173" s="2">
        <v>38294</v>
      </c>
      <c r="B3173" s="1" t="s">
        <v>7260</v>
      </c>
      <c r="C3173">
        <v>464</v>
      </c>
      <c r="D3173">
        <v>14054</v>
      </c>
      <c r="E3173">
        <v>9</v>
      </c>
      <c r="F3173">
        <v>1</v>
      </c>
      <c r="G3173">
        <v>2</v>
      </c>
      <c r="H3173" s="2">
        <v>43407</v>
      </c>
      <c r="I3173" t="str">
        <f>VLOOKUP(Sales[[#This Row],[TerritoryKey]], Territories[], 2, FALSE)</f>
        <v>Australia</v>
      </c>
      <c r="J3173">
        <f>_xlfn.XLOOKUP(Sales[[#This Row],[ProductKey]], Products!$A:$A, Products!$J:$J)</f>
        <v>9.7135999999999996</v>
      </c>
      <c r="K3173">
        <f>_xlfn.XLOOKUP(Sales[[#This Row],[ProductKey]], Products!$A:$A, Products!$K:$K)</f>
        <v>23.548100000000002</v>
      </c>
      <c r="L3173" s="1">
        <f>Sales[[#This Row],[ProductPrice]]*Sales[[#This Row],[OrderQuantity]]</f>
        <v>47.096200000000003</v>
      </c>
      <c r="M3173" s="1">
        <f>Sales[[#This Row],[OrderQuantity]]</f>
        <v>2</v>
      </c>
      <c r="N3173" s="1">
        <f>1</f>
        <v>1</v>
      </c>
      <c r="O3173" s="1">
        <f>Sales[[#This Row],[TotalSales]]-Sales[[#This Row],[TotalCost]]</f>
        <v>27.669000000000004</v>
      </c>
      <c r="P3173" s="1">
        <f>Sales[[#This Row],[ProductCost]]*Sales[[#This Row],[OrderQuantity]]</f>
        <v>19.427199999999999</v>
      </c>
      <c r="Q3173" s="1" t="str">
        <f>VLOOKUP(Sales[[#This Row],[ProductKey]], Products!$A$2:$D$1000, 4, FALSE)</f>
        <v>Half-Finger Gloves, M</v>
      </c>
    </row>
    <row r="3174" spans="1:17" x14ac:dyDescent="0.25">
      <c r="A3174" s="2">
        <v>38204</v>
      </c>
      <c r="B3174" s="1" t="s">
        <v>7305</v>
      </c>
      <c r="C3174">
        <v>223</v>
      </c>
      <c r="D3174">
        <v>12594</v>
      </c>
      <c r="E3174">
        <v>10</v>
      </c>
      <c r="F3174">
        <v>1</v>
      </c>
      <c r="G3174">
        <v>2</v>
      </c>
      <c r="H3174" s="2">
        <v>43317</v>
      </c>
      <c r="I3174" t="str">
        <f>VLOOKUP(Sales[[#This Row],[TerritoryKey]], Territories[], 2, FALSE)</f>
        <v>United Kingdom</v>
      </c>
      <c r="J3174">
        <f>_xlfn.XLOOKUP(Sales[[#This Row],[ProductKey]], Products!$A:$A, Products!$J:$J)</f>
        <v>5.7051999999999996</v>
      </c>
      <c r="K3174">
        <f>_xlfn.XLOOKUP(Sales[[#This Row],[ProductKey]], Products!$A:$A, Products!$K:$K)</f>
        <v>8.6441999999999997</v>
      </c>
      <c r="L3174" s="1">
        <f>Sales[[#This Row],[ProductPrice]]*Sales[[#This Row],[OrderQuantity]]</f>
        <v>17.288399999999999</v>
      </c>
      <c r="M3174" s="1">
        <f>Sales[[#This Row],[OrderQuantity]]</f>
        <v>2</v>
      </c>
      <c r="N3174" s="1">
        <f>1</f>
        <v>1</v>
      </c>
      <c r="O3174" s="1">
        <f>Sales[[#This Row],[TotalSales]]-Sales[[#This Row],[TotalCost]]</f>
        <v>5.8780000000000001</v>
      </c>
      <c r="P3174" s="1">
        <f>Sales[[#This Row],[ProductCost]]*Sales[[#This Row],[OrderQuantity]]</f>
        <v>11.410399999999999</v>
      </c>
      <c r="Q3174" s="1" t="str">
        <f>VLOOKUP(Sales[[#This Row],[ProductKey]], Products!$A$2:$D$1000, 4, FALSE)</f>
        <v>AWC Logo Cap</v>
      </c>
    </row>
    <row r="3175" spans="1:17" x14ac:dyDescent="0.25">
      <c r="A3175" s="2">
        <v>38235</v>
      </c>
      <c r="B3175" s="1" t="s">
        <v>7306</v>
      </c>
      <c r="C3175">
        <v>223</v>
      </c>
      <c r="D3175">
        <v>12516</v>
      </c>
      <c r="E3175">
        <v>8</v>
      </c>
      <c r="F3175">
        <v>1</v>
      </c>
      <c r="G3175">
        <v>2</v>
      </c>
      <c r="H3175" s="2">
        <v>43348</v>
      </c>
      <c r="I3175" t="str">
        <f>VLOOKUP(Sales[[#This Row],[TerritoryKey]], Territories[], 2, FALSE)</f>
        <v>Germany</v>
      </c>
      <c r="J3175">
        <f>_xlfn.XLOOKUP(Sales[[#This Row],[ProductKey]], Products!$A:$A, Products!$J:$J)</f>
        <v>5.7051999999999996</v>
      </c>
      <c r="K3175">
        <f>_xlfn.XLOOKUP(Sales[[#This Row],[ProductKey]], Products!$A:$A, Products!$K:$K)</f>
        <v>8.6441999999999997</v>
      </c>
      <c r="L3175" s="1">
        <f>Sales[[#This Row],[ProductPrice]]*Sales[[#This Row],[OrderQuantity]]</f>
        <v>17.288399999999999</v>
      </c>
      <c r="M3175" s="1">
        <f>Sales[[#This Row],[OrderQuantity]]</f>
        <v>2</v>
      </c>
      <c r="N3175" s="1">
        <f>1</f>
        <v>1</v>
      </c>
      <c r="O3175" s="1">
        <f>Sales[[#This Row],[TotalSales]]-Sales[[#This Row],[TotalCost]]</f>
        <v>5.8780000000000001</v>
      </c>
      <c r="P3175" s="1">
        <f>Sales[[#This Row],[ProductCost]]*Sales[[#This Row],[OrderQuantity]]</f>
        <v>11.410399999999999</v>
      </c>
      <c r="Q3175" s="1" t="str">
        <f>VLOOKUP(Sales[[#This Row],[ProductKey]], Products!$A$2:$D$1000, 4, FALSE)</f>
        <v>AWC Logo Cap</v>
      </c>
    </row>
    <row r="3176" spans="1:17" x14ac:dyDescent="0.25">
      <c r="A3176" s="2">
        <v>38172</v>
      </c>
      <c r="B3176" s="1" t="s">
        <v>7391</v>
      </c>
      <c r="C3176">
        <v>464</v>
      </c>
      <c r="D3176">
        <v>11966</v>
      </c>
      <c r="E3176">
        <v>9</v>
      </c>
      <c r="F3176">
        <v>1</v>
      </c>
      <c r="G3176">
        <v>2</v>
      </c>
      <c r="H3176" s="2">
        <v>43285</v>
      </c>
      <c r="I3176" t="str">
        <f>VLOOKUP(Sales[[#This Row],[TerritoryKey]], Territories[], 2, FALSE)</f>
        <v>Australia</v>
      </c>
      <c r="J3176">
        <f>_xlfn.XLOOKUP(Sales[[#This Row],[ProductKey]], Products!$A:$A, Products!$J:$J)</f>
        <v>9.7135999999999996</v>
      </c>
      <c r="K3176">
        <f>_xlfn.XLOOKUP(Sales[[#This Row],[ProductKey]], Products!$A:$A, Products!$K:$K)</f>
        <v>23.548100000000002</v>
      </c>
      <c r="L3176" s="1">
        <f>Sales[[#This Row],[ProductPrice]]*Sales[[#This Row],[OrderQuantity]]</f>
        <v>47.096200000000003</v>
      </c>
      <c r="M3176" s="1">
        <f>Sales[[#This Row],[OrderQuantity]]</f>
        <v>2</v>
      </c>
      <c r="N3176" s="1">
        <f>1</f>
        <v>1</v>
      </c>
      <c r="O3176" s="1">
        <f>Sales[[#This Row],[TotalSales]]-Sales[[#This Row],[TotalCost]]</f>
        <v>27.669000000000004</v>
      </c>
      <c r="P3176" s="1">
        <f>Sales[[#This Row],[ProductCost]]*Sales[[#This Row],[OrderQuantity]]</f>
        <v>19.427199999999999</v>
      </c>
      <c r="Q3176" s="1" t="str">
        <f>VLOOKUP(Sales[[#This Row],[ProductKey]], Products!$A$2:$D$1000, 4, FALSE)</f>
        <v>Half-Finger Gloves, M</v>
      </c>
    </row>
    <row r="3177" spans="1:17" x14ac:dyDescent="0.25">
      <c r="A3177" s="2">
        <v>38113</v>
      </c>
      <c r="B3177" s="1" t="s">
        <v>7420</v>
      </c>
      <c r="C3177">
        <v>539</v>
      </c>
      <c r="D3177">
        <v>16258</v>
      </c>
      <c r="E3177">
        <v>7</v>
      </c>
      <c r="F3177">
        <v>1</v>
      </c>
      <c r="G3177">
        <v>2</v>
      </c>
      <c r="H3177" s="2">
        <v>43226</v>
      </c>
      <c r="I3177" t="str">
        <f>VLOOKUP(Sales[[#This Row],[TerritoryKey]], Territories[], 2, FALSE)</f>
        <v>France</v>
      </c>
      <c r="J3177">
        <f>_xlfn.XLOOKUP(Sales[[#This Row],[ProductKey]], Products!$A:$A, Products!$J:$J)</f>
        <v>9.3462999999999994</v>
      </c>
      <c r="K3177">
        <f>_xlfn.XLOOKUP(Sales[[#This Row],[ProductKey]], Products!$A:$A, Products!$K:$K)</f>
        <v>24.99</v>
      </c>
      <c r="L3177" s="1">
        <f>Sales[[#This Row],[ProductPrice]]*Sales[[#This Row],[OrderQuantity]]</f>
        <v>49.98</v>
      </c>
      <c r="M3177" s="1">
        <f>Sales[[#This Row],[OrderQuantity]]</f>
        <v>2</v>
      </c>
      <c r="N3177" s="1">
        <f>1</f>
        <v>1</v>
      </c>
      <c r="O3177" s="1">
        <f>Sales[[#This Row],[TotalSales]]-Sales[[#This Row],[TotalCost]]</f>
        <v>31.287399999999998</v>
      </c>
      <c r="P3177" s="1">
        <f>Sales[[#This Row],[ProductCost]]*Sales[[#This Row],[OrderQuantity]]</f>
        <v>18.692599999999999</v>
      </c>
      <c r="Q3177" s="1" t="str">
        <f>VLOOKUP(Sales[[#This Row],[ProductKey]], Products!$A$2:$D$1000, 4, FALSE)</f>
        <v>ML Road Tire</v>
      </c>
    </row>
    <row r="3178" spans="1:17" x14ac:dyDescent="0.25">
      <c r="A3178" s="2">
        <v>38142</v>
      </c>
      <c r="B3178" s="1" t="s">
        <v>7587</v>
      </c>
      <c r="C3178">
        <v>223</v>
      </c>
      <c r="D3178">
        <v>12730</v>
      </c>
      <c r="E3178">
        <v>10</v>
      </c>
      <c r="F3178">
        <v>1</v>
      </c>
      <c r="G3178">
        <v>2</v>
      </c>
      <c r="H3178" s="2">
        <v>43255</v>
      </c>
      <c r="I3178" t="str">
        <f>VLOOKUP(Sales[[#This Row],[TerritoryKey]], Territories[], 2, FALSE)</f>
        <v>United Kingdom</v>
      </c>
      <c r="J3178">
        <f>_xlfn.XLOOKUP(Sales[[#This Row],[ProductKey]], Products!$A:$A, Products!$J:$J)</f>
        <v>5.7051999999999996</v>
      </c>
      <c r="K3178">
        <f>_xlfn.XLOOKUP(Sales[[#This Row],[ProductKey]], Products!$A:$A, Products!$K:$K)</f>
        <v>8.6441999999999997</v>
      </c>
      <c r="L3178" s="1">
        <f>Sales[[#This Row],[ProductPrice]]*Sales[[#This Row],[OrderQuantity]]</f>
        <v>17.288399999999999</v>
      </c>
      <c r="M3178" s="1">
        <f>Sales[[#This Row],[OrderQuantity]]</f>
        <v>2</v>
      </c>
      <c r="N3178" s="1">
        <f>1</f>
        <v>1</v>
      </c>
      <c r="O3178" s="1">
        <f>Sales[[#This Row],[TotalSales]]-Sales[[#This Row],[TotalCost]]</f>
        <v>5.8780000000000001</v>
      </c>
      <c r="P3178" s="1">
        <f>Sales[[#This Row],[ProductCost]]*Sales[[#This Row],[OrderQuantity]]</f>
        <v>11.410399999999999</v>
      </c>
      <c r="Q3178" s="1" t="str">
        <f>VLOOKUP(Sales[[#This Row],[ProductKey]], Products!$A$2:$D$1000, 4, FALSE)</f>
        <v>AWC Logo Cap</v>
      </c>
    </row>
    <row r="3179" spans="1:17" x14ac:dyDescent="0.25">
      <c r="A3179" s="2">
        <v>38172</v>
      </c>
      <c r="B3179" s="1" t="s">
        <v>7757</v>
      </c>
      <c r="C3179">
        <v>539</v>
      </c>
      <c r="D3179">
        <v>14679</v>
      </c>
      <c r="E3179">
        <v>9</v>
      </c>
      <c r="F3179">
        <v>1</v>
      </c>
      <c r="G3179">
        <v>2</v>
      </c>
      <c r="H3179" s="2">
        <v>43285</v>
      </c>
      <c r="I3179" t="str">
        <f>VLOOKUP(Sales[[#This Row],[TerritoryKey]], Territories[], 2, FALSE)</f>
        <v>Australia</v>
      </c>
      <c r="J3179">
        <f>_xlfn.XLOOKUP(Sales[[#This Row],[ProductKey]], Products!$A:$A, Products!$J:$J)</f>
        <v>9.3462999999999994</v>
      </c>
      <c r="K3179">
        <f>_xlfn.XLOOKUP(Sales[[#This Row],[ProductKey]], Products!$A:$A, Products!$K:$K)</f>
        <v>24.99</v>
      </c>
      <c r="L3179" s="1">
        <f>Sales[[#This Row],[ProductPrice]]*Sales[[#This Row],[OrderQuantity]]</f>
        <v>49.98</v>
      </c>
      <c r="M3179" s="1">
        <f>Sales[[#This Row],[OrderQuantity]]</f>
        <v>2</v>
      </c>
      <c r="N3179" s="1">
        <f>1</f>
        <v>1</v>
      </c>
      <c r="O3179" s="1">
        <f>Sales[[#This Row],[TotalSales]]-Sales[[#This Row],[TotalCost]]</f>
        <v>31.287399999999998</v>
      </c>
      <c r="P3179" s="1">
        <f>Sales[[#This Row],[ProductCost]]*Sales[[#This Row],[OrderQuantity]]</f>
        <v>18.692599999999999</v>
      </c>
      <c r="Q3179" s="1" t="str">
        <f>VLOOKUP(Sales[[#This Row],[ProductKey]], Products!$A$2:$D$1000, 4, FALSE)</f>
        <v>ML Road Tire</v>
      </c>
    </row>
    <row r="3180" spans="1:17" x14ac:dyDescent="0.25">
      <c r="A3180" s="2">
        <v>38141</v>
      </c>
      <c r="B3180" s="1" t="s">
        <v>7806</v>
      </c>
      <c r="C3180">
        <v>479</v>
      </c>
      <c r="D3180">
        <v>13155</v>
      </c>
      <c r="E3180">
        <v>9</v>
      </c>
      <c r="F3180">
        <v>1</v>
      </c>
      <c r="G3180">
        <v>2</v>
      </c>
      <c r="H3180" s="2">
        <v>43254</v>
      </c>
      <c r="I3180" t="str">
        <f>VLOOKUP(Sales[[#This Row],[TerritoryKey]], Territories[], 2, FALSE)</f>
        <v>Australia</v>
      </c>
      <c r="J3180">
        <f>_xlfn.XLOOKUP(Sales[[#This Row],[ProductKey]], Products!$A:$A, Products!$J:$J)</f>
        <v>3.3622999999999998</v>
      </c>
      <c r="K3180">
        <f>_xlfn.XLOOKUP(Sales[[#This Row],[ProductKey]], Products!$A:$A, Products!$K:$K)</f>
        <v>8.99</v>
      </c>
      <c r="L3180" s="1">
        <f>Sales[[#This Row],[ProductPrice]]*Sales[[#This Row],[OrderQuantity]]</f>
        <v>17.98</v>
      </c>
      <c r="M3180" s="1">
        <f>Sales[[#This Row],[OrderQuantity]]</f>
        <v>2</v>
      </c>
      <c r="N3180" s="1">
        <f>1</f>
        <v>1</v>
      </c>
      <c r="O3180" s="1">
        <f>Sales[[#This Row],[TotalSales]]-Sales[[#This Row],[TotalCost]]</f>
        <v>11.255400000000002</v>
      </c>
      <c r="P3180" s="1">
        <f>Sales[[#This Row],[ProductCost]]*Sales[[#This Row],[OrderQuantity]]</f>
        <v>6.7245999999999997</v>
      </c>
      <c r="Q3180" s="1" t="str">
        <f>VLOOKUP(Sales[[#This Row],[ProductKey]], Products!$A$2:$D$1000, 4, FALSE)</f>
        <v>Road Bottle Cage</v>
      </c>
    </row>
    <row r="3181" spans="1:17" x14ac:dyDescent="0.25">
      <c r="A3181" s="2">
        <v>38172</v>
      </c>
      <c r="B3181" s="1" t="s">
        <v>7864</v>
      </c>
      <c r="C3181">
        <v>223</v>
      </c>
      <c r="D3181">
        <v>12957</v>
      </c>
      <c r="E3181">
        <v>4</v>
      </c>
      <c r="F3181">
        <v>1</v>
      </c>
      <c r="G3181">
        <v>2</v>
      </c>
      <c r="H3181" s="2">
        <v>43285</v>
      </c>
      <c r="I3181" t="str">
        <f>VLOOKUP(Sales[[#This Row],[TerritoryKey]], Territories[], 2, FALSE)</f>
        <v>Southwest</v>
      </c>
      <c r="J3181">
        <f>_xlfn.XLOOKUP(Sales[[#This Row],[ProductKey]], Products!$A:$A, Products!$J:$J)</f>
        <v>5.7051999999999996</v>
      </c>
      <c r="K3181">
        <f>_xlfn.XLOOKUP(Sales[[#This Row],[ProductKey]], Products!$A:$A, Products!$K:$K)</f>
        <v>8.6441999999999997</v>
      </c>
      <c r="L3181" s="1">
        <f>Sales[[#This Row],[ProductPrice]]*Sales[[#This Row],[OrderQuantity]]</f>
        <v>17.288399999999999</v>
      </c>
      <c r="M3181" s="1">
        <f>Sales[[#This Row],[OrderQuantity]]</f>
        <v>2</v>
      </c>
      <c r="N3181" s="1">
        <f>1</f>
        <v>1</v>
      </c>
      <c r="O3181" s="1">
        <f>Sales[[#This Row],[TotalSales]]-Sales[[#This Row],[TotalCost]]</f>
        <v>5.8780000000000001</v>
      </c>
      <c r="P3181" s="1">
        <f>Sales[[#This Row],[ProductCost]]*Sales[[#This Row],[OrderQuantity]]</f>
        <v>11.410399999999999</v>
      </c>
      <c r="Q3181" s="1" t="str">
        <f>VLOOKUP(Sales[[#This Row],[ProductKey]], Products!$A$2:$D$1000, 4, FALSE)</f>
        <v>AWC Logo Cap</v>
      </c>
    </row>
    <row r="3182" spans="1:17" x14ac:dyDescent="0.25">
      <c r="A3182" s="2">
        <v>37632</v>
      </c>
      <c r="B3182" s="1" t="s">
        <v>21</v>
      </c>
      <c r="C3182">
        <v>538</v>
      </c>
      <c r="D3182">
        <v>27477</v>
      </c>
      <c r="E3182">
        <v>4</v>
      </c>
      <c r="F3182">
        <v>1</v>
      </c>
      <c r="G3182">
        <v>2</v>
      </c>
      <c r="H3182" s="2">
        <v>42746</v>
      </c>
      <c r="I3182" t="str">
        <f>VLOOKUP(Sales[[#This Row],[TerritoryKey]], Territories[], 2, FALSE)</f>
        <v>Southwest</v>
      </c>
      <c r="J3182">
        <f>_xlfn.XLOOKUP(Sales[[#This Row],[ProductKey]], Products!$A:$A, Products!$J:$J)</f>
        <v>8.0373000000000001</v>
      </c>
      <c r="K3182">
        <f>_xlfn.XLOOKUP(Sales[[#This Row],[ProductKey]], Products!$A:$A, Products!$K:$K)</f>
        <v>21.49</v>
      </c>
      <c r="L3182" s="1">
        <f>Sales[[#This Row],[ProductPrice]]*Sales[[#This Row],[OrderQuantity]]</f>
        <v>42.98</v>
      </c>
      <c r="M3182" s="1">
        <f>Sales[[#This Row],[OrderQuantity]]</f>
        <v>2</v>
      </c>
      <c r="N3182" s="1">
        <f>1</f>
        <v>1</v>
      </c>
      <c r="O3182" s="1">
        <f>Sales[[#This Row],[TotalSales]]-Sales[[#This Row],[TotalCost]]</f>
        <v>26.905399999999997</v>
      </c>
      <c r="P3182" s="1">
        <f>Sales[[#This Row],[ProductCost]]*Sales[[#This Row],[OrderQuantity]]</f>
        <v>16.0746</v>
      </c>
      <c r="Q3182" s="1" t="str">
        <f>VLOOKUP(Sales[[#This Row],[ProductKey]], Products!$A$2:$D$1000, 4, FALSE)</f>
        <v>LL Road Tire</v>
      </c>
    </row>
    <row r="3183" spans="1:17" x14ac:dyDescent="0.25">
      <c r="A3183" s="2">
        <v>37722</v>
      </c>
      <c r="B3183" s="1" t="s">
        <v>167</v>
      </c>
      <c r="C3183">
        <v>538</v>
      </c>
      <c r="D3183">
        <v>28232</v>
      </c>
      <c r="E3183">
        <v>1</v>
      </c>
      <c r="F3183">
        <v>1</v>
      </c>
      <c r="G3183">
        <v>2</v>
      </c>
      <c r="H3183" s="2">
        <v>42836</v>
      </c>
      <c r="I3183" t="str">
        <f>VLOOKUP(Sales[[#This Row],[TerritoryKey]], Territories[], 2, FALSE)</f>
        <v>Northwest</v>
      </c>
      <c r="J3183">
        <f>_xlfn.XLOOKUP(Sales[[#This Row],[ProductKey]], Products!$A:$A, Products!$J:$J)</f>
        <v>8.0373000000000001</v>
      </c>
      <c r="K3183">
        <f>_xlfn.XLOOKUP(Sales[[#This Row],[ProductKey]], Products!$A:$A, Products!$K:$K)</f>
        <v>21.49</v>
      </c>
      <c r="L3183" s="1">
        <f>Sales[[#This Row],[ProductPrice]]*Sales[[#This Row],[OrderQuantity]]</f>
        <v>42.98</v>
      </c>
      <c r="M3183" s="1">
        <f>Sales[[#This Row],[OrderQuantity]]</f>
        <v>2</v>
      </c>
      <c r="N3183" s="1">
        <f>1</f>
        <v>1</v>
      </c>
      <c r="O3183" s="1">
        <f>Sales[[#This Row],[TotalSales]]-Sales[[#This Row],[TotalCost]]</f>
        <v>26.905399999999997</v>
      </c>
      <c r="P3183" s="1">
        <f>Sales[[#This Row],[ProductCost]]*Sales[[#This Row],[OrderQuantity]]</f>
        <v>16.0746</v>
      </c>
      <c r="Q3183" s="1" t="str">
        <f>VLOOKUP(Sales[[#This Row],[ProductKey]], Products!$A$2:$D$1000, 4, FALSE)</f>
        <v>LL Road Tire</v>
      </c>
    </row>
    <row r="3184" spans="1:17" x14ac:dyDescent="0.25">
      <c r="A3184" s="2">
        <v>37633</v>
      </c>
      <c r="B3184" s="1" t="s">
        <v>204</v>
      </c>
      <c r="C3184">
        <v>538</v>
      </c>
      <c r="D3184">
        <v>12134</v>
      </c>
      <c r="E3184">
        <v>10</v>
      </c>
      <c r="F3184">
        <v>1</v>
      </c>
      <c r="G3184">
        <v>2</v>
      </c>
      <c r="H3184" s="2">
        <v>42747</v>
      </c>
      <c r="I3184" t="str">
        <f>VLOOKUP(Sales[[#This Row],[TerritoryKey]], Territories[], 2, FALSE)</f>
        <v>United Kingdom</v>
      </c>
      <c r="J3184">
        <f>_xlfn.XLOOKUP(Sales[[#This Row],[ProductKey]], Products!$A:$A, Products!$J:$J)</f>
        <v>8.0373000000000001</v>
      </c>
      <c r="K3184">
        <f>_xlfn.XLOOKUP(Sales[[#This Row],[ProductKey]], Products!$A:$A, Products!$K:$K)</f>
        <v>21.49</v>
      </c>
      <c r="L3184" s="1">
        <f>Sales[[#This Row],[ProductPrice]]*Sales[[#This Row],[OrderQuantity]]</f>
        <v>42.98</v>
      </c>
      <c r="M3184" s="1">
        <f>Sales[[#This Row],[OrderQuantity]]</f>
        <v>2</v>
      </c>
      <c r="N3184" s="1">
        <f>1</f>
        <v>1</v>
      </c>
      <c r="O3184" s="1">
        <f>Sales[[#This Row],[TotalSales]]-Sales[[#This Row],[TotalCost]]</f>
        <v>26.905399999999997</v>
      </c>
      <c r="P3184" s="1">
        <f>Sales[[#This Row],[ProductCost]]*Sales[[#This Row],[OrderQuantity]]</f>
        <v>16.0746</v>
      </c>
      <c r="Q3184" s="1" t="str">
        <f>VLOOKUP(Sales[[#This Row],[ProductKey]], Products!$A$2:$D$1000, 4, FALSE)</f>
        <v>LL Road Tire</v>
      </c>
    </row>
    <row r="3185" spans="1:17" x14ac:dyDescent="0.25">
      <c r="A3185" s="2">
        <v>37904</v>
      </c>
      <c r="B3185" s="1" t="s">
        <v>239</v>
      </c>
      <c r="C3185">
        <v>538</v>
      </c>
      <c r="D3185">
        <v>11300</v>
      </c>
      <c r="E3185">
        <v>6</v>
      </c>
      <c r="F3185">
        <v>1</v>
      </c>
      <c r="G3185">
        <v>2</v>
      </c>
      <c r="H3185" s="2">
        <v>43018</v>
      </c>
      <c r="I3185" t="str">
        <f>VLOOKUP(Sales[[#This Row],[TerritoryKey]], Territories[], 2, FALSE)</f>
        <v>Canada</v>
      </c>
      <c r="J3185">
        <f>_xlfn.XLOOKUP(Sales[[#This Row],[ProductKey]], Products!$A:$A, Products!$J:$J)</f>
        <v>8.0373000000000001</v>
      </c>
      <c r="K3185">
        <f>_xlfn.XLOOKUP(Sales[[#This Row],[ProductKey]], Products!$A:$A, Products!$K:$K)</f>
        <v>21.49</v>
      </c>
      <c r="L3185" s="1">
        <f>Sales[[#This Row],[ProductPrice]]*Sales[[#This Row],[OrderQuantity]]</f>
        <v>42.98</v>
      </c>
      <c r="M3185" s="1">
        <f>Sales[[#This Row],[OrderQuantity]]</f>
        <v>2</v>
      </c>
      <c r="N3185" s="1">
        <f>1</f>
        <v>1</v>
      </c>
      <c r="O3185" s="1">
        <f>Sales[[#This Row],[TotalSales]]-Sales[[#This Row],[TotalCost]]</f>
        <v>26.905399999999997</v>
      </c>
      <c r="P3185" s="1">
        <f>Sales[[#This Row],[ProductCost]]*Sales[[#This Row],[OrderQuantity]]</f>
        <v>16.0746</v>
      </c>
      <c r="Q3185" s="1" t="str">
        <f>VLOOKUP(Sales[[#This Row],[ProductKey]], Products!$A$2:$D$1000, 4, FALSE)</f>
        <v>LL Road Tire</v>
      </c>
    </row>
    <row r="3186" spans="1:17" x14ac:dyDescent="0.25">
      <c r="A3186" s="2">
        <v>37904</v>
      </c>
      <c r="B3186" s="1" t="s">
        <v>305</v>
      </c>
      <c r="C3186">
        <v>538</v>
      </c>
      <c r="D3186">
        <v>19618</v>
      </c>
      <c r="E3186">
        <v>9</v>
      </c>
      <c r="F3186">
        <v>1</v>
      </c>
      <c r="G3186">
        <v>2</v>
      </c>
      <c r="H3186" s="2">
        <v>43018</v>
      </c>
      <c r="I3186" t="str">
        <f>VLOOKUP(Sales[[#This Row],[TerritoryKey]], Territories[], 2, FALSE)</f>
        <v>Australia</v>
      </c>
      <c r="J3186">
        <f>_xlfn.XLOOKUP(Sales[[#This Row],[ProductKey]], Products!$A:$A, Products!$J:$J)</f>
        <v>8.0373000000000001</v>
      </c>
      <c r="K3186">
        <f>_xlfn.XLOOKUP(Sales[[#This Row],[ProductKey]], Products!$A:$A, Products!$K:$K)</f>
        <v>21.49</v>
      </c>
      <c r="L3186" s="1">
        <f>Sales[[#This Row],[ProductPrice]]*Sales[[#This Row],[OrderQuantity]]</f>
        <v>42.98</v>
      </c>
      <c r="M3186" s="1">
        <f>Sales[[#This Row],[OrderQuantity]]</f>
        <v>2</v>
      </c>
      <c r="N3186" s="1">
        <f>1</f>
        <v>1</v>
      </c>
      <c r="O3186" s="1">
        <f>Sales[[#This Row],[TotalSales]]-Sales[[#This Row],[TotalCost]]</f>
        <v>26.905399999999997</v>
      </c>
      <c r="P3186" s="1">
        <f>Sales[[#This Row],[ProductCost]]*Sales[[#This Row],[OrderQuantity]]</f>
        <v>16.0746</v>
      </c>
      <c r="Q3186" s="1" t="str">
        <f>VLOOKUP(Sales[[#This Row],[ProductKey]], Products!$A$2:$D$1000, 4, FALSE)</f>
        <v>LL Road Tire</v>
      </c>
    </row>
    <row r="3187" spans="1:17" x14ac:dyDescent="0.25">
      <c r="A3187" s="2">
        <v>37692</v>
      </c>
      <c r="B3187" s="1" t="s">
        <v>322</v>
      </c>
      <c r="C3187">
        <v>538</v>
      </c>
      <c r="D3187">
        <v>25787</v>
      </c>
      <c r="E3187">
        <v>7</v>
      </c>
      <c r="F3187">
        <v>1</v>
      </c>
      <c r="G3187">
        <v>2</v>
      </c>
      <c r="H3187" s="2">
        <v>42806</v>
      </c>
      <c r="I3187" t="str">
        <f>VLOOKUP(Sales[[#This Row],[TerritoryKey]], Territories[], 2, FALSE)</f>
        <v>France</v>
      </c>
      <c r="J3187">
        <f>_xlfn.XLOOKUP(Sales[[#This Row],[ProductKey]], Products!$A:$A, Products!$J:$J)</f>
        <v>8.0373000000000001</v>
      </c>
      <c r="K3187">
        <f>_xlfn.XLOOKUP(Sales[[#This Row],[ProductKey]], Products!$A:$A, Products!$K:$K)</f>
        <v>21.49</v>
      </c>
      <c r="L3187" s="1">
        <f>Sales[[#This Row],[ProductPrice]]*Sales[[#This Row],[OrderQuantity]]</f>
        <v>42.98</v>
      </c>
      <c r="M3187" s="1">
        <f>Sales[[#This Row],[OrderQuantity]]</f>
        <v>2</v>
      </c>
      <c r="N3187" s="1">
        <f>1</f>
        <v>1</v>
      </c>
      <c r="O3187" s="1">
        <f>Sales[[#This Row],[TotalSales]]-Sales[[#This Row],[TotalCost]]</f>
        <v>26.905399999999997</v>
      </c>
      <c r="P3187" s="1">
        <f>Sales[[#This Row],[ProductCost]]*Sales[[#This Row],[OrderQuantity]]</f>
        <v>16.0746</v>
      </c>
      <c r="Q3187" s="1" t="str">
        <f>VLOOKUP(Sales[[#This Row],[ProductKey]], Products!$A$2:$D$1000, 4, FALSE)</f>
        <v>LL Road Tire</v>
      </c>
    </row>
    <row r="3188" spans="1:17" x14ac:dyDescent="0.25">
      <c r="A3188" s="2">
        <v>37722</v>
      </c>
      <c r="B3188" s="1" t="s">
        <v>675</v>
      </c>
      <c r="C3188">
        <v>538</v>
      </c>
      <c r="D3188">
        <v>26969</v>
      </c>
      <c r="E3188">
        <v>8</v>
      </c>
      <c r="F3188">
        <v>1</v>
      </c>
      <c r="G3188">
        <v>2</v>
      </c>
      <c r="H3188" s="2">
        <v>42836</v>
      </c>
      <c r="I3188" t="str">
        <f>VLOOKUP(Sales[[#This Row],[TerritoryKey]], Territories[], 2, FALSE)</f>
        <v>Germany</v>
      </c>
      <c r="J3188">
        <f>_xlfn.XLOOKUP(Sales[[#This Row],[ProductKey]], Products!$A:$A, Products!$J:$J)</f>
        <v>8.0373000000000001</v>
      </c>
      <c r="K3188">
        <f>_xlfn.XLOOKUP(Sales[[#This Row],[ProductKey]], Products!$A:$A, Products!$K:$K)</f>
        <v>21.49</v>
      </c>
      <c r="L3188" s="1">
        <f>Sales[[#This Row],[ProductPrice]]*Sales[[#This Row],[OrderQuantity]]</f>
        <v>42.98</v>
      </c>
      <c r="M3188" s="1">
        <f>Sales[[#This Row],[OrderQuantity]]</f>
        <v>2</v>
      </c>
      <c r="N3188" s="1">
        <f>1</f>
        <v>1</v>
      </c>
      <c r="O3188" s="1">
        <f>Sales[[#This Row],[TotalSales]]-Sales[[#This Row],[TotalCost]]</f>
        <v>26.905399999999997</v>
      </c>
      <c r="P3188" s="1">
        <f>Sales[[#This Row],[ProductCost]]*Sales[[#This Row],[OrderQuantity]]</f>
        <v>16.0746</v>
      </c>
      <c r="Q3188" s="1" t="str">
        <f>VLOOKUP(Sales[[#This Row],[ProductKey]], Products!$A$2:$D$1000, 4, FALSE)</f>
        <v>LL Road Tire</v>
      </c>
    </row>
    <row r="3189" spans="1:17" x14ac:dyDescent="0.25">
      <c r="A3189" s="2">
        <v>37782</v>
      </c>
      <c r="B3189" s="1" t="s">
        <v>715</v>
      </c>
      <c r="C3189">
        <v>538</v>
      </c>
      <c r="D3189">
        <v>19962</v>
      </c>
      <c r="E3189">
        <v>9</v>
      </c>
      <c r="F3189">
        <v>1</v>
      </c>
      <c r="G3189">
        <v>2</v>
      </c>
      <c r="H3189" s="2">
        <v>42896</v>
      </c>
      <c r="I3189" t="str">
        <f>VLOOKUP(Sales[[#This Row],[TerritoryKey]], Territories[], 2, FALSE)</f>
        <v>Australia</v>
      </c>
      <c r="J3189">
        <f>_xlfn.XLOOKUP(Sales[[#This Row],[ProductKey]], Products!$A:$A, Products!$J:$J)</f>
        <v>8.0373000000000001</v>
      </c>
      <c r="K3189">
        <f>_xlfn.XLOOKUP(Sales[[#This Row],[ProductKey]], Products!$A:$A, Products!$K:$K)</f>
        <v>21.49</v>
      </c>
      <c r="L3189" s="1">
        <f>Sales[[#This Row],[ProductPrice]]*Sales[[#This Row],[OrderQuantity]]</f>
        <v>42.98</v>
      </c>
      <c r="M3189" s="1">
        <f>Sales[[#This Row],[OrderQuantity]]</f>
        <v>2</v>
      </c>
      <c r="N3189" s="1">
        <f>1</f>
        <v>1</v>
      </c>
      <c r="O3189" s="1">
        <f>Sales[[#This Row],[TotalSales]]-Sales[[#This Row],[TotalCost]]</f>
        <v>26.905399999999997</v>
      </c>
      <c r="P3189" s="1">
        <f>Sales[[#This Row],[ProductCost]]*Sales[[#This Row],[OrderQuantity]]</f>
        <v>16.0746</v>
      </c>
      <c r="Q3189" s="1" t="str">
        <f>VLOOKUP(Sales[[#This Row],[ProductKey]], Products!$A$2:$D$1000, 4, FALSE)</f>
        <v>LL Road Tire</v>
      </c>
    </row>
    <row r="3190" spans="1:17" x14ac:dyDescent="0.25">
      <c r="A3190" s="2">
        <v>37753</v>
      </c>
      <c r="B3190" s="1" t="s">
        <v>728</v>
      </c>
      <c r="C3190">
        <v>538</v>
      </c>
      <c r="D3190">
        <v>24864</v>
      </c>
      <c r="E3190">
        <v>8</v>
      </c>
      <c r="F3190">
        <v>1</v>
      </c>
      <c r="G3190">
        <v>2</v>
      </c>
      <c r="H3190" s="2">
        <v>42867</v>
      </c>
      <c r="I3190" t="str">
        <f>VLOOKUP(Sales[[#This Row],[TerritoryKey]], Territories[], 2, FALSE)</f>
        <v>Germany</v>
      </c>
      <c r="J3190">
        <f>_xlfn.XLOOKUP(Sales[[#This Row],[ProductKey]], Products!$A:$A, Products!$J:$J)</f>
        <v>8.0373000000000001</v>
      </c>
      <c r="K3190">
        <f>_xlfn.XLOOKUP(Sales[[#This Row],[ProductKey]], Products!$A:$A, Products!$K:$K)</f>
        <v>21.49</v>
      </c>
      <c r="L3190" s="1">
        <f>Sales[[#This Row],[ProductPrice]]*Sales[[#This Row],[OrderQuantity]]</f>
        <v>42.98</v>
      </c>
      <c r="M3190" s="1">
        <f>Sales[[#This Row],[OrderQuantity]]</f>
        <v>2</v>
      </c>
      <c r="N3190" s="1">
        <f>1</f>
        <v>1</v>
      </c>
      <c r="O3190" s="1">
        <f>Sales[[#This Row],[TotalSales]]-Sales[[#This Row],[TotalCost]]</f>
        <v>26.905399999999997</v>
      </c>
      <c r="P3190" s="1">
        <f>Sales[[#This Row],[ProductCost]]*Sales[[#This Row],[OrderQuantity]]</f>
        <v>16.0746</v>
      </c>
      <c r="Q3190" s="1" t="str">
        <f>VLOOKUP(Sales[[#This Row],[ProductKey]], Products!$A$2:$D$1000, 4, FALSE)</f>
        <v>LL Road Tire</v>
      </c>
    </row>
    <row r="3191" spans="1:17" x14ac:dyDescent="0.25">
      <c r="A3191" s="2">
        <v>37987</v>
      </c>
      <c r="B3191" s="1" t="s">
        <v>1090</v>
      </c>
      <c r="C3191">
        <v>538</v>
      </c>
      <c r="D3191">
        <v>27639</v>
      </c>
      <c r="E3191">
        <v>1</v>
      </c>
      <c r="F3191">
        <v>1</v>
      </c>
      <c r="G3191">
        <v>2</v>
      </c>
      <c r="H3191" s="2">
        <v>43101</v>
      </c>
      <c r="I3191" t="str">
        <f>VLOOKUP(Sales[[#This Row],[TerritoryKey]], Territories[], 2, FALSE)</f>
        <v>Northwest</v>
      </c>
      <c r="J3191">
        <f>_xlfn.XLOOKUP(Sales[[#This Row],[ProductKey]], Products!$A:$A, Products!$J:$J)</f>
        <v>8.0373000000000001</v>
      </c>
      <c r="K3191">
        <f>_xlfn.XLOOKUP(Sales[[#This Row],[ProductKey]], Products!$A:$A, Products!$K:$K)</f>
        <v>21.49</v>
      </c>
      <c r="L3191" s="1">
        <f>Sales[[#This Row],[ProductPrice]]*Sales[[#This Row],[OrderQuantity]]</f>
        <v>42.98</v>
      </c>
      <c r="M3191" s="1">
        <f>Sales[[#This Row],[OrderQuantity]]</f>
        <v>2</v>
      </c>
      <c r="N3191" s="1">
        <f>1</f>
        <v>1</v>
      </c>
      <c r="O3191" s="1">
        <f>Sales[[#This Row],[TotalSales]]-Sales[[#This Row],[TotalCost]]</f>
        <v>26.905399999999997</v>
      </c>
      <c r="P3191" s="1">
        <f>Sales[[#This Row],[ProductCost]]*Sales[[#This Row],[OrderQuantity]]</f>
        <v>16.0746</v>
      </c>
      <c r="Q3191" s="1" t="str">
        <f>VLOOKUP(Sales[[#This Row],[ProductKey]], Products!$A$2:$D$1000, 4, FALSE)</f>
        <v>LL Road Tire</v>
      </c>
    </row>
    <row r="3192" spans="1:17" x14ac:dyDescent="0.25">
      <c r="A3192" s="2">
        <v>37692</v>
      </c>
      <c r="B3192" s="1" t="s">
        <v>1144</v>
      </c>
      <c r="C3192">
        <v>538</v>
      </c>
      <c r="D3192">
        <v>27679</v>
      </c>
      <c r="E3192">
        <v>1</v>
      </c>
      <c r="F3192">
        <v>1</v>
      </c>
      <c r="G3192">
        <v>2</v>
      </c>
      <c r="H3192" s="2">
        <v>42806</v>
      </c>
      <c r="I3192" t="str">
        <f>VLOOKUP(Sales[[#This Row],[TerritoryKey]], Territories[], 2, FALSE)</f>
        <v>Northwest</v>
      </c>
      <c r="J3192">
        <f>_xlfn.XLOOKUP(Sales[[#This Row],[ProductKey]], Products!$A:$A, Products!$J:$J)</f>
        <v>8.0373000000000001</v>
      </c>
      <c r="K3192">
        <f>_xlfn.XLOOKUP(Sales[[#This Row],[ProductKey]], Products!$A:$A, Products!$K:$K)</f>
        <v>21.49</v>
      </c>
      <c r="L3192" s="1">
        <f>Sales[[#This Row],[ProductPrice]]*Sales[[#This Row],[OrderQuantity]]</f>
        <v>42.98</v>
      </c>
      <c r="M3192" s="1">
        <f>Sales[[#This Row],[OrderQuantity]]</f>
        <v>2</v>
      </c>
      <c r="N3192" s="1">
        <f>1</f>
        <v>1</v>
      </c>
      <c r="O3192" s="1">
        <f>Sales[[#This Row],[TotalSales]]-Sales[[#This Row],[TotalCost]]</f>
        <v>26.905399999999997</v>
      </c>
      <c r="P3192" s="1">
        <f>Sales[[#This Row],[ProductCost]]*Sales[[#This Row],[OrderQuantity]]</f>
        <v>16.0746</v>
      </c>
      <c r="Q3192" s="1" t="str">
        <f>VLOOKUP(Sales[[#This Row],[ProductKey]], Products!$A$2:$D$1000, 4, FALSE)</f>
        <v>LL Road Tire</v>
      </c>
    </row>
    <row r="3193" spans="1:17" x14ac:dyDescent="0.25">
      <c r="A3193" s="2">
        <v>37876</v>
      </c>
      <c r="B3193" s="1" t="s">
        <v>1172</v>
      </c>
      <c r="C3193">
        <v>538</v>
      </c>
      <c r="D3193">
        <v>28459</v>
      </c>
      <c r="E3193">
        <v>10</v>
      </c>
      <c r="F3193">
        <v>1</v>
      </c>
      <c r="G3193">
        <v>2</v>
      </c>
      <c r="H3193" s="2">
        <v>42990</v>
      </c>
      <c r="I3193" t="str">
        <f>VLOOKUP(Sales[[#This Row],[TerritoryKey]], Territories[], 2, FALSE)</f>
        <v>United Kingdom</v>
      </c>
      <c r="J3193">
        <f>_xlfn.XLOOKUP(Sales[[#This Row],[ProductKey]], Products!$A:$A, Products!$J:$J)</f>
        <v>8.0373000000000001</v>
      </c>
      <c r="K3193">
        <f>_xlfn.XLOOKUP(Sales[[#This Row],[ProductKey]], Products!$A:$A, Products!$K:$K)</f>
        <v>21.49</v>
      </c>
      <c r="L3193" s="1">
        <f>Sales[[#This Row],[ProductPrice]]*Sales[[#This Row],[OrderQuantity]]</f>
        <v>42.98</v>
      </c>
      <c r="M3193" s="1">
        <f>Sales[[#This Row],[OrderQuantity]]</f>
        <v>2</v>
      </c>
      <c r="N3193" s="1">
        <f>1</f>
        <v>1</v>
      </c>
      <c r="O3193" s="1">
        <f>Sales[[#This Row],[TotalSales]]-Sales[[#This Row],[TotalCost]]</f>
        <v>26.905399999999997</v>
      </c>
      <c r="P3193" s="1">
        <f>Sales[[#This Row],[ProductCost]]*Sales[[#This Row],[OrderQuantity]]</f>
        <v>16.0746</v>
      </c>
      <c r="Q3193" s="1" t="str">
        <f>VLOOKUP(Sales[[#This Row],[ProductKey]], Products!$A$2:$D$1000, 4, FALSE)</f>
        <v>LL Road Tire</v>
      </c>
    </row>
    <row r="3194" spans="1:17" x14ac:dyDescent="0.25">
      <c r="A3194" s="2">
        <v>37844</v>
      </c>
      <c r="B3194" s="1" t="s">
        <v>1202</v>
      </c>
      <c r="C3194">
        <v>538</v>
      </c>
      <c r="D3194">
        <v>24373</v>
      </c>
      <c r="E3194">
        <v>9</v>
      </c>
      <c r="F3194">
        <v>1</v>
      </c>
      <c r="G3194">
        <v>2</v>
      </c>
      <c r="H3194" s="2">
        <v>42958</v>
      </c>
      <c r="I3194" t="str">
        <f>VLOOKUP(Sales[[#This Row],[TerritoryKey]], Territories[], 2, FALSE)</f>
        <v>Australia</v>
      </c>
      <c r="J3194">
        <f>_xlfn.XLOOKUP(Sales[[#This Row],[ProductKey]], Products!$A:$A, Products!$J:$J)</f>
        <v>8.0373000000000001</v>
      </c>
      <c r="K3194">
        <f>_xlfn.XLOOKUP(Sales[[#This Row],[ProductKey]], Products!$A:$A, Products!$K:$K)</f>
        <v>21.49</v>
      </c>
      <c r="L3194" s="1">
        <f>Sales[[#This Row],[ProductPrice]]*Sales[[#This Row],[OrderQuantity]]</f>
        <v>42.98</v>
      </c>
      <c r="M3194" s="1">
        <f>Sales[[#This Row],[OrderQuantity]]</f>
        <v>2</v>
      </c>
      <c r="N3194" s="1">
        <f>1</f>
        <v>1</v>
      </c>
      <c r="O3194" s="1">
        <f>Sales[[#This Row],[TotalSales]]-Sales[[#This Row],[TotalCost]]</f>
        <v>26.905399999999997</v>
      </c>
      <c r="P3194" s="1">
        <f>Sales[[#This Row],[ProductCost]]*Sales[[#This Row],[OrderQuantity]]</f>
        <v>16.0746</v>
      </c>
      <c r="Q3194" s="1" t="str">
        <f>VLOOKUP(Sales[[#This Row],[ProductKey]], Products!$A$2:$D$1000, 4, FALSE)</f>
        <v>LL Road Tire</v>
      </c>
    </row>
    <row r="3195" spans="1:17" x14ac:dyDescent="0.25">
      <c r="A3195" s="2">
        <v>37936</v>
      </c>
      <c r="B3195" s="1" t="s">
        <v>1227</v>
      </c>
      <c r="C3195">
        <v>538</v>
      </c>
      <c r="D3195">
        <v>19608</v>
      </c>
      <c r="E3195">
        <v>9</v>
      </c>
      <c r="F3195">
        <v>1</v>
      </c>
      <c r="G3195">
        <v>2</v>
      </c>
      <c r="H3195" s="2">
        <v>43050</v>
      </c>
      <c r="I3195" t="str">
        <f>VLOOKUP(Sales[[#This Row],[TerritoryKey]], Territories[], 2, FALSE)</f>
        <v>Australia</v>
      </c>
      <c r="J3195">
        <f>_xlfn.XLOOKUP(Sales[[#This Row],[ProductKey]], Products!$A:$A, Products!$J:$J)</f>
        <v>8.0373000000000001</v>
      </c>
      <c r="K3195">
        <f>_xlfn.XLOOKUP(Sales[[#This Row],[ProductKey]], Products!$A:$A, Products!$K:$K)</f>
        <v>21.49</v>
      </c>
      <c r="L3195" s="1">
        <f>Sales[[#This Row],[ProductPrice]]*Sales[[#This Row],[OrderQuantity]]</f>
        <v>42.98</v>
      </c>
      <c r="M3195" s="1">
        <f>Sales[[#This Row],[OrderQuantity]]</f>
        <v>2</v>
      </c>
      <c r="N3195" s="1">
        <f>1</f>
        <v>1</v>
      </c>
      <c r="O3195" s="1">
        <f>Sales[[#This Row],[TotalSales]]-Sales[[#This Row],[TotalCost]]</f>
        <v>26.905399999999997</v>
      </c>
      <c r="P3195" s="1">
        <f>Sales[[#This Row],[ProductCost]]*Sales[[#This Row],[OrderQuantity]]</f>
        <v>16.0746</v>
      </c>
      <c r="Q3195" s="1" t="str">
        <f>VLOOKUP(Sales[[#This Row],[ProductKey]], Products!$A$2:$D$1000, 4, FALSE)</f>
        <v>LL Road Tire</v>
      </c>
    </row>
    <row r="3196" spans="1:17" x14ac:dyDescent="0.25">
      <c r="A3196" s="2">
        <v>37691</v>
      </c>
      <c r="B3196" s="1" t="s">
        <v>1450</v>
      </c>
      <c r="C3196">
        <v>538</v>
      </c>
      <c r="D3196">
        <v>19807</v>
      </c>
      <c r="E3196">
        <v>9</v>
      </c>
      <c r="F3196">
        <v>1</v>
      </c>
      <c r="G3196">
        <v>2</v>
      </c>
      <c r="H3196" s="2">
        <v>42805</v>
      </c>
      <c r="I3196" t="str">
        <f>VLOOKUP(Sales[[#This Row],[TerritoryKey]], Territories[], 2, FALSE)</f>
        <v>Australia</v>
      </c>
      <c r="J3196">
        <f>_xlfn.XLOOKUP(Sales[[#This Row],[ProductKey]], Products!$A:$A, Products!$J:$J)</f>
        <v>8.0373000000000001</v>
      </c>
      <c r="K3196">
        <f>_xlfn.XLOOKUP(Sales[[#This Row],[ProductKey]], Products!$A:$A, Products!$K:$K)</f>
        <v>21.49</v>
      </c>
      <c r="L3196" s="1">
        <f>Sales[[#This Row],[ProductPrice]]*Sales[[#This Row],[OrderQuantity]]</f>
        <v>42.98</v>
      </c>
      <c r="M3196" s="1">
        <f>Sales[[#This Row],[OrderQuantity]]</f>
        <v>2</v>
      </c>
      <c r="N3196" s="1">
        <f>1</f>
        <v>1</v>
      </c>
      <c r="O3196" s="1">
        <f>Sales[[#This Row],[TotalSales]]-Sales[[#This Row],[TotalCost]]</f>
        <v>26.905399999999997</v>
      </c>
      <c r="P3196" s="1">
        <f>Sales[[#This Row],[ProductCost]]*Sales[[#This Row],[OrderQuantity]]</f>
        <v>16.0746</v>
      </c>
      <c r="Q3196" s="1" t="str">
        <f>VLOOKUP(Sales[[#This Row],[ProductKey]], Products!$A$2:$D$1000, 4, FALSE)</f>
        <v>LL Road Tire</v>
      </c>
    </row>
    <row r="3197" spans="1:17" x14ac:dyDescent="0.25">
      <c r="A3197" s="2">
        <v>37723</v>
      </c>
      <c r="B3197" s="1" t="s">
        <v>1589</v>
      </c>
      <c r="C3197">
        <v>538</v>
      </c>
      <c r="D3197">
        <v>11469</v>
      </c>
      <c r="E3197">
        <v>10</v>
      </c>
      <c r="F3197">
        <v>1</v>
      </c>
      <c r="G3197">
        <v>2</v>
      </c>
      <c r="H3197" s="2">
        <v>42837</v>
      </c>
      <c r="I3197" t="str">
        <f>VLOOKUP(Sales[[#This Row],[TerritoryKey]], Territories[], 2, FALSE)</f>
        <v>United Kingdom</v>
      </c>
      <c r="J3197">
        <f>_xlfn.XLOOKUP(Sales[[#This Row],[ProductKey]], Products!$A:$A, Products!$J:$J)</f>
        <v>8.0373000000000001</v>
      </c>
      <c r="K3197">
        <f>_xlfn.XLOOKUP(Sales[[#This Row],[ProductKey]], Products!$A:$A, Products!$K:$K)</f>
        <v>21.49</v>
      </c>
      <c r="L3197" s="1">
        <f>Sales[[#This Row],[ProductPrice]]*Sales[[#This Row],[OrderQuantity]]</f>
        <v>42.98</v>
      </c>
      <c r="M3197" s="1">
        <f>Sales[[#This Row],[OrderQuantity]]</f>
        <v>2</v>
      </c>
      <c r="N3197" s="1">
        <f>1</f>
        <v>1</v>
      </c>
      <c r="O3197" s="1">
        <f>Sales[[#This Row],[TotalSales]]-Sales[[#This Row],[TotalCost]]</f>
        <v>26.905399999999997</v>
      </c>
      <c r="P3197" s="1">
        <f>Sales[[#This Row],[ProductCost]]*Sales[[#This Row],[OrderQuantity]]</f>
        <v>16.0746</v>
      </c>
      <c r="Q3197" s="1" t="str">
        <f>VLOOKUP(Sales[[#This Row],[ProductKey]], Products!$A$2:$D$1000, 4, FALSE)</f>
        <v>LL Road Tire</v>
      </c>
    </row>
    <row r="3198" spans="1:17" x14ac:dyDescent="0.25">
      <c r="A3198" s="2">
        <v>37844</v>
      </c>
      <c r="B3198" s="1" t="s">
        <v>1625</v>
      </c>
      <c r="C3198">
        <v>538</v>
      </c>
      <c r="D3198">
        <v>28231</v>
      </c>
      <c r="E3198">
        <v>1</v>
      </c>
      <c r="F3198">
        <v>1</v>
      </c>
      <c r="G3198">
        <v>2</v>
      </c>
      <c r="H3198" s="2">
        <v>42958</v>
      </c>
      <c r="I3198" t="str">
        <f>VLOOKUP(Sales[[#This Row],[TerritoryKey]], Territories[], 2, FALSE)</f>
        <v>Northwest</v>
      </c>
      <c r="J3198">
        <f>_xlfn.XLOOKUP(Sales[[#This Row],[ProductKey]], Products!$A:$A, Products!$J:$J)</f>
        <v>8.0373000000000001</v>
      </c>
      <c r="K3198">
        <f>_xlfn.XLOOKUP(Sales[[#This Row],[ProductKey]], Products!$A:$A, Products!$K:$K)</f>
        <v>21.49</v>
      </c>
      <c r="L3198" s="1">
        <f>Sales[[#This Row],[ProductPrice]]*Sales[[#This Row],[OrderQuantity]]</f>
        <v>42.98</v>
      </c>
      <c r="M3198" s="1">
        <f>Sales[[#This Row],[OrderQuantity]]</f>
        <v>2</v>
      </c>
      <c r="N3198" s="1">
        <f>1</f>
        <v>1</v>
      </c>
      <c r="O3198" s="1">
        <f>Sales[[#This Row],[TotalSales]]-Sales[[#This Row],[TotalCost]]</f>
        <v>26.905399999999997</v>
      </c>
      <c r="P3198" s="1">
        <f>Sales[[#This Row],[ProductCost]]*Sales[[#This Row],[OrderQuantity]]</f>
        <v>16.0746</v>
      </c>
      <c r="Q3198" s="1" t="str">
        <f>VLOOKUP(Sales[[#This Row],[ProductKey]], Products!$A$2:$D$1000, 4, FALSE)</f>
        <v>LL Road Tire</v>
      </c>
    </row>
    <row r="3199" spans="1:17" x14ac:dyDescent="0.25">
      <c r="A3199" s="2">
        <v>38047</v>
      </c>
      <c r="B3199" s="1" t="s">
        <v>1669</v>
      </c>
      <c r="C3199">
        <v>538</v>
      </c>
      <c r="D3199">
        <v>22498</v>
      </c>
      <c r="E3199">
        <v>7</v>
      </c>
      <c r="F3199">
        <v>1</v>
      </c>
      <c r="G3199">
        <v>2</v>
      </c>
      <c r="H3199" s="2">
        <v>43160</v>
      </c>
      <c r="I3199" t="str">
        <f>VLOOKUP(Sales[[#This Row],[TerritoryKey]], Territories[], 2, FALSE)</f>
        <v>France</v>
      </c>
      <c r="J3199">
        <f>_xlfn.XLOOKUP(Sales[[#This Row],[ProductKey]], Products!$A:$A, Products!$J:$J)</f>
        <v>8.0373000000000001</v>
      </c>
      <c r="K3199">
        <f>_xlfn.XLOOKUP(Sales[[#This Row],[ProductKey]], Products!$A:$A, Products!$K:$K)</f>
        <v>21.49</v>
      </c>
      <c r="L3199" s="1">
        <f>Sales[[#This Row],[ProductPrice]]*Sales[[#This Row],[OrderQuantity]]</f>
        <v>42.98</v>
      </c>
      <c r="M3199" s="1">
        <f>Sales[[#This Row],[OrderQuantity]]</f>
        <v>2</v>
      </c>
      <c r="N3199" s="1">
        <f>1</f>
        <v>1</v>
      </c>
      <c r="O3199" s="1">
        <f>Sales[[#This Row],[TotalSales]]-Sales[[#This Row],[TotalCost]]</f>
        <v>26.905399999999997</v>
      </c>
      <c r="P3199" s="1">
        <f>Sales[[#This Row],[ProductCost]]*Sales[[#This Row],[OrderQuantity]]</f>
        <v>16.0746</v>
      </c>
      <c r="Q3199" s="1" t="str">
        <f>VLOOKUP(Sales[[#This Row],[ProductKey]], Products!$A$2:$D$1000, 4, FALSE)</f>
        <v>LL Road Tire</v>
      </c>
    </row>
    <row r="3200" spans="1:17" x14ac:dyDescent="0.25">
      <c r="A3200" s="2">
        <v>38078</v>
      </c>
      <c r="B3200" s="1" t="s">
        <v>1775</v>
      </c>
      <c r="C3200">
        <v>538</v>
      </c>
      <c r="D3200">
        <v>28892</v>
      </c>
      <c r="E3200">
        <v>10</v>
      </c>
      <c r="F3200">
        <v>1</v>
      </c>
      <c r="G3200">
        <v>2</v>
      </c>
      <c r="H3200" s="2">
        <v>43191</v>
      </c>
      <c r="I3200" t="str">
        <f>VLOOKUP(Sales[[#This Row],[TerritoryKey]], Territories[], 2, FALSE)</f>
        <v>United Kingdom</v>
      </c>
      <c r="J3200">
        <f>_xlfn.XLOOKUP(Sales[[#This Row],[ProductKey]], Products!$A:$A, Products!$J:$J)</f>
        <v>8.0373000000000001</v>
      </c>
      <c r="K3200">
        <f>_xlfn.XLOOKUP(Sales[[#This Row],[ProductKey]], Products!$A:$A, Products!$K:$K)</f>
        <v>21.49</v>
      </c>
      <c r="L3200" s="1">
        <f>Sales[[#This Row],[ProductPrice]]*Sales[[#This Row],[OrderQuantity]]</f>
        <v>42.98</v>
      </c>
      <c r="M3200" s="1">
        <f>Sales[[#This Row],[OrderQuantity]]</f>
        <v>2</v>
      </c>
      <c r="N3200" s="1">
        <f>1</f>
        <v>1</v>
      </c>
      <c r="O3200" s="1">
        <f>Sales[[#This Row],[TotalSales]]-Sales[[#This Row],[TotalCost]]</f>
        <v>26.905399999999997</v>
      </c>
      <c r="P3200" s="1">
        <f>Sales[[#This Row],[ProductCost]]*Sales[[#This Row],[OrderQuantity]]</f>
        <v>16.0746</v>
      </c>
      <c r="Q3200" s="1" t="str">
        <f>VLOOKUP(Sales[[#This Row],[ProductKey]], Products!$A$2:$D$1000, 4, FALSE)</f>
        <v>LL Road Tire</v>
      </c>
    </row>
    <row r="3201" spans="1:17" x14ac:dyDescent="0.25">
      <c r="A3201" s="2">
        <v>38108</v>
      </c>
      <c r="B3201" s="1" t="s">
        <v>2037</v>
      </c>
      <c r="C3201">
        <v>538</v>
      </c>
      <c r="D3201">
        <v>27674</v>
      </c>
      <c r="E3201">
        <v>4</v>
      </c>
      <c r="F3201">
        <v>1</v>
      </c>
      <c r="G3201">
        <v>2</v>
      </c>
      <c r="H3201" s="2">
        <v>43221</v>
      </c>
      <c r="I3201" t="str">
        <f>VLOOKUP(Sales[[#This Row],[TerritoryKey]], Territories[], 2, FALSE)</f>
        <v>Southwest</v>
      </c>
      <c r="J3201">
        <f>_xlfn.XLOOKUP(Sales[[#This Row],[ProductKey]], Products!$A:$A, Products!$J:$J)</f>
        <v>8.0373000000000001</v>
      </c>
      <c r="K3201">
        <f>_xlfn.XLOOKUP(Sales[[#This Row],[ProductKey]], Products!$A:$A, Products!$K:$K)</f>
        <v>21.49</v>
      </c>
      <c r="L3201" s="1">
        <f>Sales[[#This Row],[ProductPrice]]*Sales[[#This Row],[OrderQuantity]]</f>
        <v>42.98</v>
      </c>
      <c r="M3201" s="1">
        <f>Sales[[#This Row],[OrderQuantity]]</f>
        <v>2</v>
      </c>
      <c r="N3201" s="1">
        <f>1</f>
        <v>1</v>
      </c>
      <c r="O3201" s="1">
        <f>Sales[[#This Row],[TotalSales]]-Sales[[#This Row],[TotalCost]]</f>
        <v>26.905399999999997</v>
      </c>
      <c r="P3201" s="1">
        <f>Sales[[#This Row],[ProductCost]]*Sales[[#This Row],[OrderQuantity]]</f>
        <v>16.0746</v>
      </c>
      <c r="Q3201" s="1" t="str">
        <f>VLOOKUP(Sales[[#This Row],[ProductKey]], Products!$A$2:$D$1000, 4, FALSE)</f>
        <v>LL Road Tire</v>
      </c>
    </row>
    <row r="3202" spans="1:17" x14ac:dyDescent="0.25">
      <c r="A3202" s="2">
        <v>37814</v>
      </c>
      <c r="B3202" s="1" t="s">
        <v>2093</v>
      </c>
      <c r="C3202">
        <v>538</v>
      </c>
      <c r="D3202">
        <v>11185</v>
      </c>
      <c r="E3202">
        <v>6</v>
      </c>
      <c r="F3202">
        <v>1</v>
      </c>
      <c r="G3202">
        <v>2</v>
      </c>
      <c r="H3202" s="2">
        <v>42928</v>
      </c>
      <c r="I3202" t="str">
        <f>VLOOKUP(Sales[[#This Row],[TerritoryKey]], Territories[], 2, FALSE)</f>
        <v>Canada</v>
      </c>
      <c r="J3202">
        <f>_xlfn.XLOOKUP(Sales[[#This Row],[ProductKey]], Products!$A:$A, Products!$J:$J)</f>
        <v>8.0373000000000001</v>
      </c>
      <c r="K3202">
        <f>_xlfn.XLOOKUP(Sales[[#This Row],[ProductKey]], Products!$A:$A, Products!$K:$K)</f>
        <v>21.49</v>
      </c>
      <c r="L3202" s="1">
        <f>Sales[[#This Row],[ProductPrice]]*Sales[[#This Row],[OrderQuantity]]</f>
        <v>42.98</v>
      </c>
      <c r="M3202" s="1">
        <f>Sales[[#This Row],[OrderQuantity]]</f>
        <v>2</v>
      </c>
      <c r="N3202" s="1">
        <f>1</f>
        <v>1</v>
      </c>
      <c r="O3202" s="1">
        <f>Sales[[#This Row],[TotalSales]]-Sales[[#This Row],[TotalCost]]</f>
        <v>26.905399999999997</v>
      </c>
      <c r="P3202" s="1">
        <f>Sales[[#This Row],[ProductCost]]*Sales[[#This Row],[OrderQuantity]]</f>
        <v>16.0746</v>
      </c>
      <c r="Q3202" s="1" t="str">
        <f>VLOOKUP(Sales[[#This Row],[ProductKey]], Products!$A$2:$D$1000, 4, FALSE)</f>
        <v>LL Road Tire</v>
      </c>
    </row>
    <row r="3203" spans="1:17" x14ac:dyDescent="0.25">
      <c r="A3203" s="2">
        <v>37906</v>
      </c>
      <c r="B3203" s="1" t="s">
        <v>2125</v>
      </c>
      <c r="C3203">
        <v>538</v>
      </c>
      <c r="D3203">
        <v>11553</v>
      </c>
      <c r="E3203">
        <v>10</v>
      </c>
      <c r="F3203">
        <v>1</v>
      </c>
      <c r="G3203">
        <v>2</v>
      </c>
      <c r="H3203" s="2">
        <v>43020</v>
      </c>
      <c r="I3203" t="str">
        <f>VLOOKUP(Sales[[#This Row],[TerritoryKey]], Territories[], 2, FALSE)</f>
        <v>United Kingdom</v>
      </c>
      <c r="J3203">
        <f>_xlfn.XLOOKUP(Sales[[#This Row],[ProductKey]], Products!$A:$A, Products!$J:$J)</f>
        <v>8.0373000000000001</v>
      </c>
      <c r="K3203">
        <f>_xlfn.XLOOKUP(Sales[[#This Row],[ProductKey]], Products!$A:$A, Products!$K:$K)</f>
        <v>21.49</v>
      </c>
      <c r="L3203" s="1">
        <f>Sales[[#This Row],[ProductPrice]]*Sales[[#This Row],[OrderQuantity]]</f>
        <v>42.98</v>
      </c>
      <c r="M3203" s="1">
        <f>Sales[[#This Row],[OrderQuantity]]</f>
        <v>2</v>
      </c>
      <c r="N3203" s="1">
        <f>1</f>
        <v>1</v>
      </c>
      <c r="O3203" s="1">
        <f>Sales[[#This Row],[TotalSales]]-Sales[[#This Row],[TotalCost]]</f>
        <v>26.905399999999997</v>
      </c>
      <c r="P3203" s="1">
        <f>Sales[[#This Row],[ProductCost]]*Sales[[#This Row],[OrderQuantity]]</f>
        <v>16.0746</v>
      </c>
      <c r="Q3203" s="1" t="str">
        <f>VLOOKUP(Sales[[#This Row],[ProductKey]], Products!$A$2:$D$1000, 4, FALSE)</f>
        <v>LL Road Tire</v>
      </c>
    </row>
    <row r="3204" spans="1:17" x14ac:dyDescent="0.25">
      <c r="A3204" s="2">
        <v>37632</v>
      </c>
      <c r="B3204" s="1" t="s">
        <v>2278</v>
      </c>
      <c r="C3204">
        <v>538</v>
      </c>
      <c r="D3204">
        <v>26448</v>
      </c>
      <c r="E3204">
        <v>1</v>
      </c>
      <c r="F3204">
        <v>1</v>
      </c>
      <c r="G3204">
        <v>2</v>
      </c>
      <c r="H3204" s="2">
        <v>42746</v>
      </c>
      <c r="I3204" t="str">
        <f>VLOOKUP(Sales[[#This Row],[TerritoryKey]], Territories[], 2, FALSE)</f>
        <v>Northwest</v>
      </c>
      <c r="J3204">
        <f>_xlfn.XLOOKUP(Sales[[#This Row],[ProductKey]], Products!$A:$A, Products!$J:$J)</f>
        <v>8.0373000000000001</v>
      </c>
      <c r="K3204">
        <f>_xlfn.XLOOKUP(Sales[[#This Row],[ProductKey]], Products!$A:$A, Products!$K:$K)</f>
        <v>21.49</v>
      </c>
      <c r="L3204" s="1">
        <f>Sales[[#This Row],[ProductPrice]]*Sales[[#This Row],[OrderQuantity]]</f>
        <v>42.98</v>
      </c>
      <c r="M3204" s="1">
        <f>Sales[[#This Row],[OrderQuantity]]</f>
        <v>2</v>
      </c>
      <c r="N3204" s="1">
        <f>1</f>
        <v>1</v>
      </c>
      <c r="O3204" s="1">
        <f>Sales[[#This Row],[TotalSales]]-Sales[[#This Row],[TotalCost]]</f>
        <v>26.905399999999997</v>
      </c>
      <c r="P3204" s="1">
        <f>Sales[[#This Row],[ProductCost]]*Sales[[#This Row],[OrderQuantity]]</f>
        <v>16.0746</v>
      </c>
      <c r="Q3204" s="1" t="str">
        <f>VLOOKUP(Sales[[#This Row],[ProductKey]], Products!$A$2:$D$1000, 4, FALSE)</f>
        <v>LL Road Tire</v>
      </c>
    </row>
    <row r="3205" spans="1:17" x14ac:dyDescent="0.25">
      <c r="A3205" s="2">
        <v>38292</v>
      </c>
      <c r="B3205" s="1" t="s">
        <v>2308</v>
      </c>
      <c r="C3205">
        <v>538</v>
      </c>
      <c r="D3205">
        <v>22499</v>
      </c>
      <c r="E3205">
        <v>7</v>
      </c>
      <c r="F3205">
        <v>1</v>
      </c>
      <c r="G3205">
        <v>2</v>
      </c>
      <c r="H3205" s="2">
        <v>43405</v>
      </c>
      <c r="I3205" t="str">
        <f>VLOOKUP(Sales[[#This Row],[TerritoryKey]], Territories[], 2, FALSE)</f>
        <v>France</v>
      </c>
      <c r="J3205">
        <f>_xlfn.XLOOKUP(Sales[[#This Row],[ProductKey]], Products!$A:$A, Products!$J:$J)</f>
        <v>8.0373000000000001</v>
      </c>
      <c r="K3205">
        <f>_xlfn.XLOOKUP(Sales[[#This Row],[ProductKey]], Products!$A:$A, Products!$K:$K)</f>
        <v>21.49</v>
      </c>
      <c r="L3205" s="1">
        <f>Sales[[#This Row],[ProductPrice]]*Sales[[#This Row],[OrderQuantity]]</f>
        <v>42.98</v>
      </c>
      <c r="M3205" s="1">
        <f>Sales[[#This Row],[OrderQuantity]]</f>
        <v>2</v>
      </c>
      <c r="N3205" s="1">
        <f>1</f>
        <v>1</v>
      </c>
      <c r="O3205" s="1">
        <f>Sales[[#This Row],[TotalSales]]-Sales[[#This Row],[TotalCost]]</f>
        <v>26.905399999999997</v>
      </c>
      <c r="P3205" s="1">
        <f>Sales[[#This Row],[ProductCost]]*Sales[[#This Row],[OrderQuantity]]</f>
        <v>16.0746</v>
      </c>
      <c r="Q3205" s="1" t="str">
        <f>VLOOKUP(Sales[[#This Row],[ProductKey]], Products!$A$2:$D$1000, 4, FALSE)</f>
        <v>LL Road Tire</v>
      </c>
    </row>
    <row r="3206" spans="1:17" x14ac:dyDescent="0.25">
      <c r="A3206" s="2">
        <v>37988</v>
      </c>
      <c r="B3206" s="1" t="s">
        <v>2391</v>
      </c>
      <c r="C3206">
        <v>538</v>
      </c>
      <c r="D3206">
        <v>26034</v>
      </c>
      <c r="E3206">
        <v>9</v>
      </c>
      <c r="F3206">
        <v>1</v>
      </c>
      <c r="G3206">
        <v>2</v>
      </c>
      <c r="H3206" s="2">
        <v>43102</v>
      </c>
      <c r="I3206" t="str">
        <f>VLOOKUP(Sales[[#This Row],[TerritoryKey]], Territories[], 2, FALSE)</f>
        <v>Australia</v>
      </c>
      <c r="J3206">
        <f>_xlfn.XLOOKUP(Sales[[#This Row],[ProductKey]], Products!$A:$A, Products!$J:$J)</f>
        <v>8.0373000000000001</v>
      </c>
      <c r="K3206">
        <f>_xlfn.XLOOKUP(Sales[[#This Row],[ProductKey]], Products!$A:$A, Products!$K:$K)</f>
        <v>21.49</v>
      </c>
      <c r="L3206" s="1">
        <f>Sales[[#This Row],[ProductPrice]]*Sales[[#This Row],[OrderQuantity]]</f>
        <v>42.98</v>
      </c>
      <c r="M3206" s="1">
        <f>Sales[[#This Row],[OrderQuantity]]</f>
        <v>2</v>
      </c>
      <c r="N3206" s="1">
        <f>1</f>
        <v>1</v>
      </c>
      <c r="O3206" s="1">
        <f>Sales[[#This Row],[TotalSales]]-Sales[[#This Row],[TotalCost]]</f>
        <v>26.905399999999997</v>
      </c>
      <c r="P3206" s="1">
        <f>Sales[[#This Row],[ProductCost]]*Sales[[#This Row],[OrderQuantity]]</f>
        <v>16.0746</v>
      </c>
      <c r="Q3206" s="1" t="str">
        <f>VLOOKUP(Sales[[#This Row],[ProductKey]], Products!$A$2:$D$1000, 4, FALSE)</f>
        <v>LL Road Tire</v>
      </c>
    </row>
    <row r="3207" spans="1:17" x14ac:dyDescent="0.25">
      <c r="A3207" s="2">
        <v>38261</v>
      </c>
      <c r="B3207" s="1" t="s">
        <v>2559</v>
      </c>
      <c r="C3207">
        <v>538</v>
      </c>
      <c r="D3207">
        <v>12304</v>
      </c>
      <c r="E3207">
        <v>10</v>
      </c>
      <c r="F3207">
        <v>1</v>
      </c>
      <c r="G3207">
        <v>2</v>
      </c>
      <c r="H3207" s="2">
        <v>43374</v>
      </c>
      <c r="I3207" t="str">
        <f>VLOOKUP(Sales[[#This Row],[TerritoryKey]], Territories[], 2, FALSE)</f>
        <v>United Kingdom</v>
      </c>
      <c r="J3207">
        <f>_xlfn.XLOOKUP(Sales[[#This Row],[ProductKey]], Products!$A:$A, Products!$J:$J)</f>
        <v>8.0373000000000001</v>
      </c>
      <c r="K3207">
        <f>_xlfn.XLOOKUP(Sales[[#This Row],[ProductKey]], Products!$A:$A, Products!$K:$K)</f>
        <v>21.49</v>
      </c>
      <c r="L3207" s="1">
        <f>Sales[[#This Row],[ProductPrice]]*Sales[[#This Row],[OrderQuantity]]</f>
        <v>42.98</v>
      </c>
      <c r="M3207" s="1">
        <f>Sales[[#This Row],[OrderQuantity]]</f>
        <v>2</v>
      </c>
      <c r="N3207" s="1">
        <f>1</f>
        <v>1</v>
      </c>
      <c r="O3207" s="1">
        <f>Sales[[#This Row],[TotalSales]]-Sales[[#This Row],[TotalCost]]</f>
        <v>26.905399999999997</v>
      </c>
      <c r="P3207" s="1">
        <f>Sales[[#This Row],[ProductCost]]*Sales[[#This Row],[OrderQuantity]]</f>
        <v>16.0746</v>
      </c>
      <c r="Q3207" s="1" t="str">
        <f>VLOOKUP(Sales[[#This Row],[ProductKey]], Products!$A$2:$D$1000, 4, FALSE)</f>
        <v>LL Road Tire</v>
      </c>
    </row>
    <row r="3208" spans="1:17" x14ac:dyDescent="0.25">
      <c r="A3208" s="2">
        <v>38261</v>
      </c>
      <c r="B3208" s="1" t="s">
        <v>2631</v>
      </c>
      <c r="C3208">
        <v>538</v>
      </c>
      <c r="D3208">
        <v>27003</v>
      </c>
      <c r="E3208">
        <v>8</v>
      </c>
      <c r="F3208">
        <v>1</v>
      </c>
      <c r="G3208">
        <v>2</v>
      </c>
      <c r="H3208" s="2">
        <v>43374</v>
      </c>
      <c r="I3208" t="str">
        <f>VLOOKUP(Sales[[#This Row],[TerritoryKey]], Territories[], 2, FALSE)</f>
        <v>Germany</v>
      </c>
      <c r="J3208">
        <f>_xlfn.XLOOKUP(Sales[[#This Row],[ProductKey]], Products!$A:$A, Products!$J:$J)</f>
        <v>8.0373000000000001</v>
      </c>
      <c r="K3208">
        <f>_xlfn.XLOOKUP(Sales[[#This Row],[ProductKey]], Products!$A:$A, Products!$K:$K)</f>
        <v>21.49</v>
      </c>
      <c r="L3208" s="1">
        <f>Sales[[#This Row],[ProductPrice]]*Sales[[#This Row],[OrderQuantity]]</f>
        <v>42.98</v>
      </c>
      <c r="M3208" s="1">
        <f>Sales[[#This Row],[OrderQuantity]]</f>
        <v>2</v>
      </c>
      <c r="N3208" s="1">
        <f>1</f>
        <v>1</v>
      </c>
      <c r="O3208" s="1">
        <f>Sales[[#This Row],[TotalSales]]-Sales[[#This Row],[TotalCost]]</f>
        <v>26.905399999999997</v>
      </c>
      <c r="P3208" s="1">
        <f>Sales[[#This Row],[ProductCost]]*Sales[[#This Row],[OrderQuantity]]</f>
        <v>16.0746</v>
      </c>
      <c r="Q3208" s="1" t="str">
        <f>VLOOKUP(Sales[[#This Row],[ProductKey]], Products!$A$2:$D$1000, 4, FALSE)</f>
        <v>LL Road Tire</v>
      </c>
    </row>
    <row r="3209" spans="1:17" x14ac:dyDescent="0.25">
      <c r="A3209" s="2">
        <v>37937</v>
      </c>
      <c r="B3209" s="1" t="s">
        <v>2654</v>
      </c>
      <c r="C3209">
        <v>538</v>
      </c>
      <c r="D3209">
        <v>28228</v>
      </c>
      <c r="E3209">
        <v>1</v>
      </c>
      <c r="F3209">
        <v>1</v>
      </c>
      <c r="G3209">
        <v>2</v>
      </c>
      <c r="H3209" s="2">
        <v>43051</v>
      </c>
      <c r="I3209" t="str">
        <f>VLOOKUP(Sales[[#This Row],[TerritoryKey]], Territories[], 2, FALSE)</f>
        <v>Northwest</v>
      </c>
      <c r="J3209">
        <f>_xlfn.XLOOKUP(Sales[[#This Row],[ProductKey]], Products!$A:$A, Products!$J:$J)</f>
        <v>8.0373000000000001</v>
      </c>
      <c r="K3209">
        <f>_xlfn.XLOOKUP(Sales[[#This Row],[ProductKey]], Products!$A:$A, Products!$K:$K)</f>
        <v>21.49</v>
      </c>
      <c r="L3209" s="1">
        <f>Sales[[#This Row],[ProductPrice]]*Sales[[#This Row],[OrderQuantity]]</f>
        <v>42.98</v>
      </c>
      <c r="M3209" s="1">
        <f>Sales[[#This Row],[OrderQuantity]]</f>
        <v>2</v>
      </c>
      <c r="N3209" s="1">
        <f>1</f>
        <v>1</v>
      </c>
      <c r="O3209" s="1">
        <f>Sales[[#This Row],[TotalSales]]-Sales[[#This Row],[TotalCost]]</f>
        <v>26.905399999999997</v>
      </c>
      <c r="P3209" s="1">
        <f>Sales[[#This Row],[ProductCost]]*Sales[[#This Row],[OrderQuantity]]</f>
        <v>16.0746</v>
      </c>
      <c r="Q3209" s="1" t="str">
        <f>VLOOKUP(Sales[[#This Row],[ProductKey]], Products!$A$2:$D$1000, 4, FALSE)</f>
        <v>LL Road Tire</v>
      </c>
    </row>
    <row r="3210" spans="1:17" x14ac:dyDescent="0.25">
      <c r="A3210" s="2">
        <v>38262</v>
      </c>
      <c r="B3210" s="1" t="s">
        <v>2771</v>
      </c>
      <c r="C3210">
        <v>538</v>
      </c>
      <c r="D3210">
        <v>29445</v>
      </c>
      <c r="E3210">
        <v>7</v>
      </c>
      <c r="F3210">
        <v>1</v>
      </c>
      <c r="G3210">
        <v>2</v>
      </c>
      <c r="H3210" s="2">
        <v>43375</v>
      </c>
      <c r="I3210" t="str">
        <f>VLOOKUP(Sales[[#This Row],[TerritoryKey]], Territories[], 2, FALSE)</f>
        <v>France</v>
      </c>
      <c r="J3210">
        <f>_xlfn.XLOOKUP(Sales[[#This Row],[ProductKey]], Products!$A:$A, Products!$J:$J)</f>
        <v>8.0373000000000001</v>
      </c>
      <c r="K3210">
        <f>_xlfn.XLOOKUP(Sales[[#This Row],[ProductKey]], Products!$A:$A, Products!$K:$K)</f>
        <v>21.49</v>
      </c>
      <c r="L3210" s="1">
        <f>Sales[[#This Row],[ProductPrice]]*Sales[[#This Row],[OrderQuantity]]</f>
        <v>42.98</v>
      </c>
      <c r="M3210" s="1">
        <f>Sales[[#This Row],[OrderQuantity]]</f>
        <v>2</v>
      </c>
      <c r="N3210" s="1">
        <f>1</f>
        <v>1</v>
      </c>
      <c r="O3210" s="1">
        <f>Sales[[#This Row],[TotalSales]]-Sales[[#This Row],[TotalCost]]</f>
        <v>26.905399999999997</v>
      </c>
      <c r="P3210" s="1">
        <f>Sales[[#This Row],[ProductCost]]*Sales[[#This Row],[OrderQuantity]]</f>
        <v>16.0746</v>
      </c>
      <c r="Q3210" s="1" t="str">
        <f>VLOOKUP(Sales[[#This Row],[ProductKey]], Products!$A$2:$D$1000, 4, FALSE)</f>
        <v>LL Road Tire</v>
      </c>
    </row>
    <row r="3211" spans="1:17" x14ac:dyDescent="0.25">
      <c r="A3211" s="2">
        <v>37753</v>
      </c>
      <c r="B3211" s="1" t="s">
        <v>2773</v>
      </c>
      <c r="C3211">
        <v>538</v>
      </c>
      <c r="D3211">
        <v>25754</v>
      </c>
      <c r="E3211">
        <v>8</v>
      </c>
      <c r="F3211">
        <v>1</v>
      </c>
      <c r="G3211">
        <v>2</v>
      </c>
      <c r="H3211" s="2">
        <v>42867</v>
      </c>
      <c r="I3211" t="str">
        <f>VLOOKUP(Sales[[#This Row],[TerritoryKey]], Territories[], 2, FALSE)</f>
        <v>Germany</v>
      </c>
      <c r="J3211">
        <f>_xlfn.XLOOKUP(Sales[[#This Row],[ProductKey]], Products!$A:$A, Products!$J:$J)</f>
        <v>8.0373000000000001</v>
      </c>
      <c r="K3211">
        <f>_xlfn.XLOOKUP(Sales[[#This Row],[ProductKey]], Products!$A:$A, Products!$K:$K)</f>
        <v>21.49</v>
      </c>
      <c r="L3211" s="1">
        <f>Sales[[#This Row],[ProductPrice]]*Sales[[#This Row],[OrderQuantity]]</f>
        <v>42.98</v>
      </c>
      <c r="M3211" s="1">
        <f>Sales[[#This Row],[OrderQuantity]]</f>
        <v>2</v>
      </c>
      <c r="N3211" s="1">
        <f>1</f>
        <v>1</v>
      </c>
      <c r="O3211" s="1">
        <f>Sales[[#This Row],[TotalSales]]-Sales[[#This Row],[TotalCost]]</f>
        <v>26.905399999999997</v>
      </c>
      <c r="P3211" s="1">
        <f>Sales[[#This Row],[ProductCost]]*Sales[[#This Row],[OrderQuantity]]</f>
        <v>16.0746</v>
      </c>
      <c r="Q3211" s="1" t="str">
        <f>VLOOKUP(Sales[[#This Row],[ProductKey]], Products!$A$2:$D$1000, 4, FALSE)</f>
        <v>LL Road Tire</v>
      </c>
    </row>
    <row r="3212" spans="1:17" x14ac:dyDescent="0.25">
      <c r="A3212" s="2">
        <v>37988</v>
      </c>
      <c r="B3212" s="1" t="s">
        <v>2810</v>
      </c>
      <c r="C3212">
        <v>538</v>
      </c>
      <c r="D3212">
        <v>25263</v>
      </c>
      <c r="E3212">
        <v>9</v>
      </c>
      <c r="F3212">
        <v>1</v>
      </c>
      <c r="G3212">
        <v>2</v>
      </c>
      <c r="H3212" s="2">
        <v>43102</v>
      </c>
      <c r="I3212" t="str">
        <f>VLOOKUP(Sales[[#This Row],[TerritoryKey]], Territories[], 2, FALSE)</f>
        <v>Australia</v>
      </c>
      <c r="J3212">
        <f>_xlfn.XLOOKUP(Sales[[#This Row],[ProductKey]], Products!$A:$A, Products!$J:$J)</f>
        <v>8.0373000000000001</v>
      </c>
      <c r="K3212">
        <f>_xlfn.XLOOKUP(Sales[[#This Row],[ProductKey]], Products!$A:$A, Products!$K:$K)</f>
        <v>21.49</v>
      </c>
      <c r="L3212" s="1">
        <f>Sales[[#This Row],[ProductPrice]]*Sales[[#This Row],[OrderQuantity]]</f>
        <v>42.98</v>
      </c>
      <c r="M3212" s="1">
        <f>Sales[[#This Row],[OrderQuantity]]</f>
        <v>2</v>
      </c>
      <c r="N3212" s="1">
        <f>1</f>
        <v>1</v>
      </c>
      <c r="O3212" s="1">
        <f>Sales[[#This Row],[TotalSales]]-Sales[[#This Row],[TotalCost]]</f>
        <v>26.905399999999997</v>
      </c>
      <c r="P3212" s="1">
        <f>Sales[[#This Row],[ProductCost]]*Sales[[#This Row],[OrderQuantity]]</f>
        <v>16.0746</v>
      </c>
      <c r="Q3212" s="1" t="str">
        <f>VLOOKUP(Sales[[#This Row],[ProductKey]], Products!$A$2:$D$1000, 4, FALSE)</f>
        <v>LL Road Tire</v>
      </c>
    </row>
    <row r="3213" spans="1:17" x14ac:dyDescent="0.25">
      <c r="A3213" s="2">
        <v>38140</v>
      </c>
      <c r="B3213" s="1" t="s">
        <v>3074</v>
      </c>
      <c r="C3213">
        <v>538</v>
      </c>
      <c r="D3213">
        <v>22555</v>
      </c>
      <c r="E3213">
        <v>7</v>
      </c>
      <c r="F3213">
        <v>1</v>
      </c>
      <c r="G3213">
        <v>2</v>
      </c>
      <c r="H3213" s="2">
        <v>43253</v>
      </c>
      <c r="I3213" t="str">
        <f>VLOOKUP(Sales[[#This Row],[TerritoryKey]], Territories[], 2, FALSE)</f>
        <v>France</v>
      </c>
      <c r="J3213">
        <f>_xlfn.XLOOKUP(Sales[[#This Row],[ProductKey]], Products!$A:$A, Products!$J:$J)</f>
        <v>8.0373000000000001</v>
      </c>
      <c r="K3213">
        <f>_xlfn.XLOOKUP(Sales[[#This Row],[ProductKey]], Products!$A:$A, Products!$K:$K)</f>
        <v>21.49</v>
      </c>
      <c r="L3213" s="1">
        <f>Sales[[#This Row],[ProductPrice]]*Sales[[#This Row],[OrderQuantity]]</f>
        <v>42.98</v>
      </c>
      <c r="M3213" s="1">
        <f>Sales[[#This Row],[OrderQuantity]]</f>
        <v>2</v>
      </c>
      <c r="N3213" s="1">
        <f>1</f>
        <v>1</v>
      </c>
      <c r="O3213" s="1">
        <f>Sales[[#This Row],[TotalSales]]-Sales[[#This Row],[TotalCost]]</f>
        <v>26.905399999999997</v>
      </c>
      <c r="P3213" s="1">
        <f>Sales[[#This Row],[ProductCost]]*Sales[[#This Row],[OrderQuantity]]</f>
        <v>16.0746</v>
      </c>
      <c r="Q3213" s="1" t="str">
        <f>VLOOKUP(Sales[[#This Row],[ProductKey]], Products!$A$2:$D$1000, 4, FALSE)</f>
        <v>LL Road Tire</v>
      </c>
    </row>
    <row r="3214" spans="1:17" x14ac:dyDescent="0.25">
      <c r="A3214" s="2">
        <v>38139</v>
      </c>
      <c r="B3214" s="1" t="s">
        <v>3247</v>
      </c>
      <c r="C3214">
        <v>538</v>
      </c>
      <c r="D3214">
        <v>11841</v>
      </c>
      <c r="E3214">
        <v>6</v>
      </c>
      <c r="F3214">
        <v>1</v>
      </c>
      <c r="G3214">
        <v>2</v>
      </c>
      <c r="H3214" s="2">
        <v>43252</v>
      </c>
      <c r="I3214" t="str">
        <f>VLOOKUP(Sales[[#This Row],[TerritoryKey]], Territories[], 2, FALSE)</f>
        <v>Canada</v>
      </c>
      <c r="J3214">
        <f>_xlfn.XLOOKUP(Sales[[#This Row],[ProductKey]], Products!$A:$A, Products!$J:$J)</f>
        <v>8.0373000000000001</v>
      </c>
      <c r="K3214">
        <f>_xlfn.XLOOKUP(Sales[[#This Row],[ProductKey]], Products!$A:$A, Products!$K:$K)</f>
        <v>21.49</v>
      </c>
      <c r="L3214" s="1">
        <f>Sales[[#This Row],[ProductPrice]]*Sales[[#This Row],[OrderQuantity]]</f>
        <v>42.98</v>
      </c>
      <c r="M3214" s="1">
        <f>Sales[[#This Row],[OrderQuantity]]</f>
        <v>2</v>
      </c>
      <c r="N3214" s="1">
        <f>1</f>
        <v>1</v>
      </c>
      <c r="O3214" s="1">
        <f>Sales[[#This Row],[TotalSales]]-Sales[[#This Row],[TotalCost]]</f>
        <v>26.905399999999997</v>
      </c>
      <c r="P3214" s="1">
        <f>Sales[[#This Row],[ProductCost]]*Sales[[#This Row],[OrderQuantity]]</f>
        <v>16.0746</v>
      </c>
      <c r="Q3214" s="1" t="str">
        <f>VLOOKUP(Sales[[#This Row],[ProductKey]], Products!$A$2:$D$1000, 4, FALSE)</f>
        <v>LL Road Tire</v>
      </c>
    </row>
    <row r="3215" spans="1:17" x14ac:dyDescent="0.25">
      <c r="A3215" s="2">
        <v>38322</v>
      </c>
      <c r="B3215" s="1" t="s">
        <v>3273</v>
      </c>
      <c r="C3215">
        <v>538</v>
      </c>
      <c r="D3215">
        <v>11019</v>
      </c>
      <c r="E3215">
        <v>6</v>
      </c>
      <c r="F3215">
        <v>1</v>
      </c>
      <c r="G3215">
        <v>2</v>
      </c>
      <c r="H3215" s="2">
        <v>43435</v>
      </c>
      <c r="I3215" t="str">
        <f>VLOOKUP(Sales[[#This Row],[TerritoryKey]], Territories[], 2, FALSE)</f>
        <v>Canada</v>
      </c>
      <c r="J3215">
        <f>_xlfn.XLOOKUP(Sales[[#This Row],[ProductKey]], Products!$A:$A, Products!$J:$J)</f>
        <v>8.0373000000000001</v>
      </c>
      <c r="K3215">
        <f>_xlfn.XLOOKUP(Sales[[#This Row],[ProductKey]], Products!$A:$A, Products!$K:$K)</f>
        <v>21.49</v>
      </c>
      <c r="L3215" s="1">
        <f>Sales[[#This Row],[ProductPrice]]*Sales[[#This Row],[OrderQuantity]]</f>
        <v>42.98</v>
      </c>
      <c r="M3215" s="1">
        <f>Sales[[#This Row],[OrderQuantity]]</f>
        <v>2</v>
      </c>
      <c r="N3215" s="1">
        <f>1</f>
        <v>1</v>
      </c>
      <c r="O3215" s="1">
        <f>Sales[[#This Row],[TotalSales]]-Sales[[#This Row],[TotalCost]]</f>
        <v>26.905399999999997</v>
      </c>
      <c r="P3215" s="1">
        <f>Sales[[#This Row],[ProductCost]]*Sales[[#This Row],[OrderQuantity]]</f>
        <v>16.0746</v>
      </c>
      <c r="Q3215" s="1" t="str">
        <f>VLOOKUP(Sales[[#This Row],[ProductKey]], Products!$A$2:$D$1000, 4, FALSE)</f>
        <v>LL Road Tire</v>
      </c>
    </row>
    <row r="3216" spans="1:17" x14ac:dyDescent="0.25">
      <c r="A3216" s="2">
        <v>38080</v>
      </c>
      <c r="B3216" s="1" t="s">
        <v>3374</v>
      </c>
      <c r="C3216">
        <v>538</v>
      </c>
      <c r="D3216">
        <v>27650</v>
      </c>
      <c r="E3216">
        <v>1</v>
      </c>
      <c r="F3216">
        <v>1</v>
      </c>
      <c r="G3216">
        <v>2</v>
      </c>
      <c r="H3216" s="2">
        <v>43193</v>
      </c>
      <c r="I3216" t="str">
        <f>VLOOKUP(Sales[[#This Row],[TerritoryKey]], Territories[], 2, FALSE)</f>
        <v>Northwest</v>
      </c>
      <c r="J3216">
        <f>_xlfn.XLOOKUP(Sales[[#This Row],[ProductKey]], Products!$A:$A, Products!$J:$J)</f>
        <v>8.0373000000000001</v>
      </c>
      <c r="K3216">
        <f>_xlfn.XLOOKUP(Sales[[#This Row],[ProductKey]], Products!$A:$A, Products!$K:$K)</f>
        <v>21.49</v>
      </c>
      <c r="L3216" s="1">
        <f>Sales[[#This Row],[ProductPrice]]*Sales[[#This Row],[OrderQuantity]]</f>
        <v>42.98</v>
      </c>
      <c r="M3216" s="1">
        <f>Sales[[#This Row],[OrderQuantity]]</f>
        <v>2</v>
      </c>
      <c r="N3216" s="1">
        <f>1</f>
        <v>1</v>
      </c>
      <c r="O3216" s="1">
        <f>Sales[[#This Row],[TotalSales]]-Sales[[#This Row],[TotalCost]]</f>
        <v>26.905399999999997</v>
      </c>
      <c r="P3216" s="1">
        <f>Sales[[#This Row],[ProductCost]]*Sales[[#This Row],[OrderQuantity]]</f>
        <v>16.0746</v>
      </c>
      <c r="Q3216" s="1" t="str">
        <f>VLOOKUP(Sales[[#This Row],[ProductKey]], Products!$A$2:$D$1000, 4, FALSE)</f>
        <v>LL Road Tire</v>
      </c>
    </row>
    <row r="3217" spans="1:17" x14ac:dyDescent="0.25">
      <c r="A3217" s="2">
        <v>38233</v>
      </c>
      <c r="B3217" s="1" t="s">
        <v>3591</v>
      </c>
      <c r="C3217">
        <v>538</v>
      </c>
      <c r="D3217">
        <v>11474</v>
      </c>
      <c r="E3217">
        <v>10</v>
      </c>
      <c r="F3217">
        <v>1</v>
      </c>
      <c r="G3217">
        <v>2</v>
      </c>
      <c r="H3217" s="2">
        <v>43346</v>
      </c>
      <c r="I3217" t="str">
        <f>VLOOKUP(Sales[[#This Row],[TerritoryKey]], Territories[], 2, FALSE)</f>
        <v>United Kingdom</v>
      </c>
      <c r="J3217">
        <f>_xlfn.XLOOKUP(Sales[[#This Row],[ProductKey]], Products!$A:$A, Products!$J:$J)</f>
        <v>8.0373000000000001</v>
      </c>
      <c r="K3217">
        <f>_xlfn.XLOOKUP(Sales[[#This Row],[ProductKey]], Products!$A:$A, Products!$K:$K)</f>
        <v>21.49</v>
      </c>
      <c r="L3217" s="1">
        <f>Sales[[#This Row],[ProductPrice]]*Sales[[#This Row],[OrderQuantity]]</f>
        <v>42.98</v>
      </c>
      <c r="M3217" s="1">
        <f>Sales[[#This Row],[OrderQuantity]]</f>
        <v>2</v>
      </c>
      <c r="N3217" s="1">
        <f>1</f>
        <v>1</v>
      </c>
      <c r="O3217" s="1">
        <f>Sales[[#This Row],[TotalSales]]-Sales[[#This Row],[TotalCost]]</f>
        <v>26.905399999999997</v>
      </c>
      <c r="P3217" s="1">
        <f>Sales[[#This Row],[ProductCost]]*Sales[[#This Row],[OrderQuantity]]</f>
        <v>16.0746</v>
      </c>
      <c r="Q3217" s="1" t="str">
        <f>VLOOKUP(Sales[[#This Row],[ProductKey]], Products!$A$2:$D$1000, 4, FALSE)</f>
        <v>LL Road Tire</v>
      </c>
    </row>
    <row r="3218" spans="1:17" x14ac:dyDescent="0.25">
      <c r="A3218" s="2">
        <v>38020</v>
      </c>
      <c r="B3218" s="1" t="s">
        <v>3765</v>
      </c>
      <c r="C3218">
        <v>538</v>
      </c>
      <c r="D3218">
        <v>24884</v>
      </c>
      <c r="E3218">
        <v>9</v>
      </c>
      <c r="F3218">
        <v>1</v>
      </c>
      <c r="G3218">
        <v>2</v>
      </c>
      <c r="H3218" s="2">
        <v>43134</v>
      </c>
      <c r="I3218" t="str">
        <f>VLOOKUP(Sales[[#This Row],[TerritoryKey]], Territories[], 2, FALSE)</f>
        <v>Australia</v>
      </c>
      <c r="J3218">
        <f>_xlfn.XLOOKUP(Sales[[#This Row],[ProductKey]], Products!$A:$A, Products!$J:$J)</f>
        <v>8.0373000000000001</v>
      </c>
      <c r="K3218">
        <f>_xlfn.XLOOKUP(Sales[[#This Row],[ProductKey]], Products!$A:$A, Products!$K:$K)</f>
        <v>21.49</v>
      </c>
      <c r="L3218" s="1">
        <f>Sales[[#This Row],[ProductPrice]]*Sales[[#This Row],[OrderQuantity]]</f>
        <v>42.98</v>
      </c>
      <c r="M3218" s="1">
        <f>Sales[[#This Row],[OrderQuantity]]</f>
        <v>2</v>
      </c>
      <c r="N3218" s="1">
        <f>1</f>
        <v>1</v>
      </c>
      <c r="O3218" s="1">
        <f>Sales[[#This Row],[TotalSales]]-Sales[[#This Row],[TotalCost]]</f>
        <v>26.905399999999997</v>
      </c>
      <c r="P3218" s="1">
        <f>Sales[[#This Row],[ProductCost]]*Sales[[#This Row],[OrderQuantity]]</f>
        <v>16.0746</v>
      </c>
      <c r="Q3218" s="1" t="str">
        <f>VLOOKUP(Sales[[#This Row],[ProductKey]], Products!$A$2:$D$1000, 4, FALSE)</f>
        <v>LL Road Tire</v>
      </c>
    </row>
    <row r="3219" spans="1:17" x14ac:dyDescent="0.25">
      <c r="A3219" s="2">
        <v>38201</v>
      </c>
      <c r="B3219" s="1" t="s">
        <v>3874</v>
      </c>
      <c r="C3219">
        <v>538</v>
      </c>
      <c r="D3219">
        <v>12303</v>
      </c>
      <c r="E3219">
        <v>10</v>
      </c>
      <c r="F3219">
        <v>1</v>
      </c>
      <c r="G3219">
        <v>2</v>
      </c>
      <c r="H3219" s="2">
        <v>43314</v>
      </c>
      <c r="I3219" t="str">
        <f>VLOOKUP(Sales[[#This Row],[TerritoryKey]], Territories[], 2, FALSE)</f>
        <v>United Kingdom</v>
      </c>
      <c r="J3219">
        <f>_xlfn.XLOOKUP(Sales[[#This Row],[ProductKey]], Products!$A:$A, Products!$J:$J)</f>
        <v>8.0373000000000001</v>
      </c>
      <c r="K3219">
        <f>_xlfn.XLOOKUP(Sales[[#This Row],[ProductKey]], Products!$A:$A, Products!$K:$K)</f>
        <v>21.49</v>
      </c>
      <c r="L3219" s="1">
        <f>Sales[[#This Row],[ProductPrice]]*Sales[[#This Row],[OrderQuantity]]</f>
        <v>42.98</v>
      </c>
      <c r="M3219" s="1">
        <f>Sales[[#This Row],[OrderQuantity]]</f>
        <v>2</v>
      </c>
      <c r="N3219" s="1">
        <f>1</f>
        <v>1</v>
      </c>
      <c r="O3219" s="1">
        <f>Sales[[#This Row],[TotalSales]]-Sales[[#This Row],[TotalCost]]</f>
        <v>26.905399999999997</v>
      </c>
      <c r="P3219" s="1">
        <f>Sales[[#This Row],[ProductCost]]*Sales[[#This Row],[OrderQuantity]]</f>
        <v>16.0746</v>
      </c>
      <c r="Q3219" s="1" t="str">
        <f>VLOOKUP(Sales[[#This Row],[ProductKey]], Products!$A$2:$D$1000, 4, FALSE)</f>
        <v>LL Road Tire</v>
      </c>
    </row>
    <row r="3220" spans="1:17" x14ac:dyDescent="0.25">
      <c r="A3220" s="2">
        <v>38078</v>
      </c>
      <c r="B3220" s="1" t="s">
        <v>3915</v>
      </c>
      <c r="C3220">
        <v>538</v>
      </c>
      <c r="D3220">
        <v>28448</v>
      </c>
      <c r="E3220">
        <v>10</v>
      </c>
      <c r="F3220">
        <v>1</v>
      </c>
      <c r="G3220">
        <v>2</v>
      </c>
      <c r="H3220" s="2">
        <v>43191</v>
      </c>
      <c r="I3220" t="str">
        <f>VLOOKUP(Sales[[#This Row],[TerritoryKey]], Territories[], 2, FALSE)</f>
        <v>United Kingdom</v>
      </c>
      <c r="J3220">
        <f>_xlfn.XLOOKUP(Sales[[#This Row],[ProductKey]], Products!$A:$A, Products!$J:$J)</f>
        <v>8.0373000000000001</v>
      </c>
      <c r="K3220">
        <f>_xlfn.XLOOKUP(Sales[[#This Row],[ProductKey]], Products!$A:$A, Products!$K:$K)</f>
        <v>21.49</v>
      </c>
      <c r="L3220" s="1">
        <f>Sales[[#This Row],[ProductPrice]]*Sales[[#This Row],[OrderQuantity]]</f>
        <v>42.98</v>
      </c>
      <c r="M3220" s="1">
        <f>Sales[[#This Row],[OrderQuantity]]</f>
        <v>2</v>
      </c>
      <c r="N3220" s="1">
        <f>1</f>
        <v>1</v>
      </c>
      <c r="O3220" s="1">
        <f>Sales[[#This Row],[TotalSales]]-Sales[[#This Row],[TotalCost]]</f>
        <v>26.905399999999997</v>
      </c>
      <c r="P3220" s="1">
        <f>Sales[[#This Row],[ProductCost]]*Sales[[#This Row],[OrderQuantity]]</f>
        <v>16.0746</v>
      </c>
      <c r="Q3220" s="1" t="str">
        <f>VLOOKUP(Sales[[#This Row],[ProductKey]], Products!$A$2:$D$1000, 4, FALSE)</f>
        <v>LL Road Tire</v>
      </c>
    </row>
    <row r="3221" spans="1:17" x14ac:dyDescent="0.25">
      <c r="A3221" s="2">
        <v>38171</v>
      </c>
      <c r="B3221" s="1" t="s">
        <v>4012</v>
      </c>
      <c r="C3221">
        <v>538</v>
      </c>
      <c r="D3221">
        <v>26212</v>
      </c>
      <c r="E3221">
        <v>8</v>
      </c>
      <c r="F3221">
        <v>1</v>
      </c>
      <c r="G3221">
        <v>2</v>
      </c>
      <c r="H3221" s="2">
        <v>43284</v>
      </c>
      <c r="I3221" t="str">
        <f>VLOOKUP(Sales[[#This Row],[TerritoryKey]], Territories[], 2, FALSE)</f>
        <v>Germany</v>
      </c>
      <c r="J3221">
        <f>_xlfn.XLOOKUP(Sales[[#This Row],[ProductKey]], Products!$A:$A, Products!$J:$J)</f>
        <v>8.0373000000000001</v>
      </c>
      <c r="K3221">
        <f>_xlfn.XLOOKUP(Sales[[#This Row],[ProductKey]], Products!$A:$A, Products!$K:$K)</f>
        <v>21.49</v>
      </c>
      <c r="L3221" s="1">
        <f>Sales[[#This Row],[ProductPrice]]*Sales[[#This Row],[OrderQuantity]]</f>
        <v>42.98</v>
      </c>
      <c r="M3221" s="1">
        <f>Sales[[#This Row],[OrderQuantity]]</f>
        <v>2</v>
      </c>
      <c r="N3221" s="1">
        <f>1</f>
        <v>1</v>
      </c>
      <c r="O3221" s="1">
        <f>Sales[[#This Row],[TotalSales]]-Sales[[#This Row],[TotalCost]]</f>
        <v>26.905399999999997</v>
      </c>
      <c r="P3221" s="1">
        <f>Sales[[#This Row],[ProductCost]]*Sales[[#This Row],[OrderQuantity]]</f>
        <v>16.0746</v>
      </c>
      <c r="Q3221" s="1" t="str">
        <f>VLOOKUP(Sales[[#This Row],[ProductKey]], Products!$A$2:$D$1000, 4, FALSE)</f>
        <v>LL Road Tire</v>
      </c>
    </row>
    <row r="3222" spans="1:17" x14ac:dyDescent="0.25">
      <c r="A3222" s="2">
        <v>38200</v>
      </c>
      <c r="B3222" s="1" t="s">
        <v>4065</v>
      </c>
      <c r="C3222">
        <v>538</v>
      </c>
      <c r="D3222">
        <v>24879</v>
      </c>
      <c r="E3222">
        <v>8</v>
      </c>
      <c r="F3222">
        <v>1</v>
      </c>
      <c r="G3222">
        <v>2</v>
      </c>
      <c r="H3222" s="2">
        <v>43313</v>
      </c>
      <c r="I3222" t="str">
        <f>VLOOKUP(Sales[[#This Row],[TerritoryKey]], Territories[], 2, FALSE)</f>
        <v>Germany</v>
      </c>
      <c r="J3222">
        <f>_xlfn.XLOOKUP(Sales[[#This Row],[ProductKey]], Products!$A:$A, Products!$J:$J)</f>
        <v>8.0373000000000001</v>
      </c>
      <c r="K3222">
        <f>_xlfn.XLOOKUP(Sales[[#This Row],[ProductKey]], Products!$A:$A, Products!$K:$K)</f>
        <v>21.49</v>
      </c>
      <c r="L3222" s="1">
        <f>Sales[[#This Row],[ProductPrice]]*Sales[[#This Row],[OrderQuantity]]</f>
        <v>42.98</v>
      </c>
      <c r="M3222" s="1">
        <f>Sales[[#This Row],[OrderQuantity]]</f>
        <v>2</v>
      </c>
      <c r="N3222" s="1">
        <f>1</f>
        <v>1</v>
      </c>
      <c r="O3222" s="1">
        <f>Sales[[#This Row],[TotalSales]]-Sales[[#This Row],[TotalCost]]</f>
        <v>26.905399999999997</v>
      </c>
      <c r="P3222" s="1">
        <f>Sales[[#This Row],[ProductCost]]*Sales[[#This Row],[OrderQuantity]]</f>
        <v>16.0746</v>
      </c>
      <c r="Q3222" s="1" t="str">
        <f>VLOOKUP(Sales[[#This Row],[ProductKey]], Products!$A$2:$D$1000, 4, FALSE)</f>
        <v>LL Road Tire</v>
      </c>
    </row>
    <row r="3223" spans="1:17" x14ac:dyDescent="0.25">
      <c r="A3223" s="2">
        <v>38232</v>
      </c>
      <c r="B3223" s="1" t="s">
        <v>4089</v>
      </c>
      <c r="C3223">
        <v>538</v>
      </c>
      <c r="D3223">
        <v>17907</v>
      </c>
      <c r="E3223">
        <v>9</v>
      </c>
      <c r="F3223">
        <v>1</v>
      </c>
      <c r="G3223">
        <v>2</v>
      </c>
      <c r="H3223" s="2">
        <v>43345</v>
      </c>
      <c r="I3223" t="str">
        <f>VLOOKUP(Sales[[#This Row],[TerritoryKey]], Territories[], 2, FALSE)</f>
        <v>Australia</v>
      </c>
      <c r="J3223">
        <f>_xlfn.XLOOKUP(Sales[[#This Row],[ProductKey]], Products!$A:$A, Products!$J:$J)</f>
        <v>8.0373000000000001</v>
      </c>
      <c r="K3223">
        <f>_xlfn.XLOOKUP(Sales[[#This Row],[ProductKey]], Products!$A:$A, Products!$K:$K)</f>
        <v>21.49</v>
      </c>
      <c r="L3223" s="1">
        <f>Sales[[#This Row],[ProductPrice]]*Sales[[#This Row],[OrderQuantity]]</f>
        <v>42.98</v>
      </c>
      <c r="M3223" s="1">
        <f>Sales[[#This Row],[OrderQuantity]]</f>
        <v>2</v>
      </c>
      <c r="N3223" s="1">
        <f>1</f>
        <v>1</v>
      </c>
      <c r="O3223" s="1">
        <f>Sales[[#This Row],[TotalSales]]-Sales[[#This Row],[TotalCost]]</f>
        <v>26.905399999999997</v>
      </c>
      <c r="P3223" s="1">
        <f>Sales[[#This Row],[ProductCost]]*Sales[[#This Row],[OrderQuantity]]</f>
        <v>16.0746</v>
      </c>
      <c r="Q3223" s="1" t="str">
        <f>VLOOKUP(Sales[[#This Row],[ProductKey]], Products!$A$2:$D$1000, 4, FALSE)</f>
        <v>LL Road Tire</v>
      </c>
    </row>
    <row r="3224" spans="1:17" x14ac:dyDescent="0.25">
      <c r="A3224" s="2">
        <v>38202</v>
      </c>
      <c r="B3224" s="1" t="s">
        <v>4101</v>
      </c>
      <c r="C3224">
        <v>538</v>
      </c>
      <c r="D3224">
        <v>29444</v>
      </c>
      <c r="E3224">
        <v>10</v>
      </c>
      <c r="F3224">
        <v>1</v>
      </c>
      <c r="G3224">
        <v>2</v>
      </c>
      <c r="H3224" s="2">
        <v>43315</v>
      </c>
      <c r="I3224" t="str">
        <f>VLOOKUP(Sales[[#This Row],[TerritoryKey]], Territories[], 2, FALSE)</f>
        <v>United Kingdom</v>
      </c>
      <c r="J3224">
        <f>_xlfn.XLOOKUP(Sales[[#This Row],[ProductKey]], Products!$A:$A, Products!$J:$J)</f>
        <v>8.0373000000000001</v>
      </c>
      <c r="K3224">
        <f>_xlfn.XLOOKUP(Sales[[#This Row],[ProductKey]], Products!$A:$A, Products!$K:$K)</f>
        <v>21.49</v>
      </c>
      <c r="L3224" s="1">
        <f>Sales[[#This Row],[ProductPrice]]*Sales[[#This Row],[OrderQuantity]]</f>
        <v>42.98</v>
      </c>
      <c r="M3224" s="1">
        <f>Sales[[#This Row],[OrderQuantity]]</f>
        <v>2</v>
      </c>
      <c r="N3224" s="1">
        <f>1</f>
        <v>1</v>
      </c>
      <c r="O3224" s="1">
        <f>Sales[[#This Row],[TotalSales]]-Sales[[#This Row],[TotalCost]]</f>
        <v>26.905399999999997</v>
      </c>
      <c r="P3224" s="1">
        <f>Sales[[#This Row],[ProductCost]]*Sales[[#This Row],[OrderQuantity]]</f>
        <v>16.0746</v>
      </c>
      <c r="Q3224" s="1" t="str">
        <f>VLOOKUP(Sales[[#This Row],[ProductKey]], Products!$A$2:$D$1000, 4, FALSE)</f>
        <v>LL Road Tire</v>
      </c>
    </row>
    <row r="3225" spans="1:17" x14ac:dyDescent="0.25">
      <c r="A3225" s="2">
        <v>38140</v>
      </c>
      <c r="B3225" s="1" t="s">
        <v>4102</v>
      </c>
      <c r="C3225">
        <v>538</v>
      </c>
      <c r="D3225">
        <v>27160</v>
      </c>
      <c r="E3225">
        <v>8</v>
      </c>
      <c r="F3225">
        <v>1</v>
      </c>
      <c r="G3225">
        <v>2</v>
      </c>
      <c r="H3225" s="2">
        <v>43253</v>
      </c>
      <c r="I3225" t="str">
        <f>VLOOKUP(Sales[[#This Row],[TerritoryKey]], Territories[], 2, FALSE)</f>
        <v>Germany</v>
      </c>
      <c r="J3225">
        <f>_xlfn.XLOOKUP(Sales[[#This Row],[ProductKey]], Products!$A:$A, Products!$J:$J)</f>
        <v>8.0373000000000001</v>
      </c>
      <c r="K3225">
        <f>_xlfn.XLOOKUP(Sales[[#This Row],[ProductKey]], Products!$A:$A, Products!$K:$K)</f>
        <v>21.49</v>
      </c>
      <c r="L3225" s="1">
        <f>Sales[[#This Row],[ProductPrice]]*Sales[[#This Row],[OrderQuantity]]</f>
        <v>42.98</v>
      </c>
      <c r="M3225" s="1">
        <f>Sales[[#This Row],[OrderQuantity]]</f>
        <v>2</v>
      </c>
      <c r="N3225" s="1">
        <f>1</f>
        <v>1</v>
      </c>
      <c r="O3225" s="1">
        <f>Sales[[#This Row],[TotalSales]]-Sales[[#This Row],[TotalCost]]</f>
        <v>26.905399999999997</v>
      </c>
      <c r="P3225" s="1">
        <f>Sales[[#This Row],[ProductCost]]*Sales[[#This Row],[OrderQuantity]]</f>
        <v>16.0746</v>
      </c>
      <c r="Q3225" s="1" t="str">
        <f>VLOOKUP(Sales[[#This Row],[ProductKey]], Products!$A$2:$D$1000, 4, FALSE)</f>
        <v>LL Road Tire</v>
      </c>
    </row>
    <row r="3226" spans="1:17" x14ac:dyDescent="0.25">
      <c r="A3226" s="2">
        <v>38109</v>
      </c>
      <c r="B3226" s="1" t="s">
        <v>4294</v>
      </c>
      <c r="C3226">
        <v>538</v>
      </c>
      <c r="D3226">
        <v>22377</v>
      </c>
      <c r="E3226">
        <v>7</v>
      </c>
      <c r="F3226">
        <v>1</v>
      </c>
      <c r="G3226">
        <v>2</v>
      </c>
      <c r="H3226" s="2">
        <v>43222</v>
      </c>
      <c r="I3226" t="str">
        <f>VLOOKUP(Sales[[#This Row],[TerritoryKey]], Territories[], 2, FALSE)</f>
        <v>France</v>
      </c>
      <c r="J3226">
        <f>_xlfn.XLOOKUP(Sales[[#This Row],[ProductKey]], Products!$A:$A, Products!$J:$J)</f>
        <v>8.0373000000000001</v>
      </c>
      <c r="K3226">
        <f>_xlfn.XLOOKUP(Sales[[#This Row],[ProductKey]], Products!$A:$A, Products!$K:$K)</f>
        <v>21.49</v>
      </c>
      <c r="L3226" s="1">
        <f>Sales[[#This Row],[ProductPrice]]*Sales[[#This Row],[OrderQuantity]]</f>
        <v>42.98</v>
      </c>
      <c r="M3226" s="1">
        <f>Sales[[#This Row],[OrderQuantity]]</f>
        <v>2</v>
      </c>
      <c r="N3226" s="1">
        <f>1</f>
        <v>1</v>
      </c>
      <c r="O3226" s="1">
        <f>Sales[[#This Row],[TotalSales]]-Sales[[#This Row],[TotalCost]]</f>
        <v>26.905399999999997</v>
      </c>
      <c r="P3226" s="1">
        <f>Sales[[#This Row],[ProductCost]]*Sales[[#This Row],[OrderQuantity]]</f>
        <v>16.0746</v>
      </c>
      <c r="Q3226" s="1" t="str">
        <f>VLOOKUP(Sales[[#This Row],[ProductKey]], Products!$A$2:$D$1000, 4, FALSE)</f>
        <v>LL Road Tire</v>
      </c>
    </row>
    <row r="3227" spans="1:17" x14ac:dyDescent="0.25">
      <c r="A3227" s="2">
        <v>38171</v>
      </c>
      <c r="B3227" s="1" t="s">
        <v>4336</v>
      </c>
      <c r="C3227">
        <v>538</v>
      </c>
      <c r="D3227">
        <v>26843</v>
      </c>
      <c r="E3227">
        <v>8</v>
      </c>
      <c r="F3227">
        <v>1</v>
      </c>
      <c r="G3227">
        <v>2</v>
      </c>
      <c r="H3227" s="2">
        <v>43284</v>
      </c>
      <c r="I3227" t="str">
        <f>VLOOKUP(Sales[[#This Row],[TerritoryKey]], Territories[], 2, FALSE)</f>
        <v>Germany</v>
      </c>
      <c r="J3227">
        <f>_xlfn.XLOOKUP(Sales[[#This Row],[ProductKey]], Products!$A:$A, Products!$J:$J)</f>
        <v>8.0373000000000001</v>
      </c>
      <c r="K3227">
        <f>_xlfn.XLOOKUP(Sales[[#This Row],[ProductKey]], Products!$A:$A, Products!$K:$K)</f>
        <v>21.49</v>
      </c>
      <c r="L3227" s="1">
        <f>Sales[[#This Row],[ProductPrice]]*Sales[[#This Row],[OrderQuantity]]</f>
        <v>42.98</v>
      </c>
      <c r="M3227" s="1">
        <f>Sales[[#This Row],[OrderQuantity]]</f>
        <v>2</v>
      </c>
      <c r="N3227" s="1">
        <f>1</f>
        <v>1</v>
      </c>
      <c r="O3227" s="1">
        <f>Sales[[#This Row],[TotalSales]]-Sales[[#This Row],[TotalCost]]</f>
        <v>26.905399999999997</v>
      </c>
      <c r="P3227" s="1">
        <f>Sales[[#This Row],[ProductCost]]*Sales[[#This Row],[OrderQuantity]]</f>
        <v>16.0746</v>
      </c>
      <c r="Q3227" s="1" t="str">
        <f>VLOOKUP(Sales[[#This Row],[ProductKey]], Products!$A$2:$D$1000, 4, FALSE)</f>
        <v>LL Road Tire</v>
      </c>
    </row>
    <row r="3228" spans="1:17" x14ac:dyDescent="0.25">
      <c r="A3228" s="2">
        <v>38231</v>
      </c>
      <c r="B3228" s="1" t="s">
        <v>4557</v>
      </c>
      <c r="C3228">
        <v>538</v>
      </c>
      <c r="D3228">
        <v>25664</v>
      </c>
      <c r="E3228">
        <v>8</v>
      </c>
      <c r="F3228">
        <v>1</v>
      </c>
      <c r="G3228">
        <v>2</v>
      </c>
      <c r="H3228" s="2">
        <v>43344</v>
      </c>
      <c r="I3228" t="str">
        <f>VLOOKUP(Sales[[#This Row],[TerritoryKey]], Territories[], 2, FALSE)</f>
        <v>Germany</v>
      </c>
      <c r="J3228">
        <f>_xlfn.XLOOKUP(Sales[[#This Row],[ProductKey]], Products!$A:$A, Products!$J:$J)</f>
        <v>8.0373000000000001</v>
      </c>
      <c r="K3228">
        <f>_xlfn.XLOOKUP(Sales[[#This Row],[ProductKey]], Products!$A:$A, Products!$K:$K)</f>
        <v>21.49</v>
      </c>
      <c r="L3228" s="1">
        <f>Sales[[#This Row],[ProductPrice]]*Sales[[#This Row],[OrderQuantity]]</f>
        <v>42.98</v>
      </c>
      <c r="M3228" s="1">
        <f>Sales[[#This Row],[OrderQuantity]]</f>
        <v>2</v>
      </c>
      <c r="N3228" s="1">
        <f>1</f>
        <v>1</v>
      </c>
      <c r="O3228" s="1">
        <f>Sales[[#This Row],[TotalSales]]-Sales[[#This Row],[TotalCost]]</f>
        <v>26.905399999999997</v>
      </c>
      <c r="P3228" s="1">
        <f>Sales[[#This Row],[ProductCost]]*Sales[[#This Row],[OrderQuantity]]</f>
        <v>16.0746</v>
      </c>
      <c r="Q3228" s="1" t="str">
        <f>VLOOKUP(Sales[[#This Row],[ProductKey]], Products!$A$2:$D$1000, 4, FALSE)</f>
        <v>LL Road Tire</v>
      </c>
    </row>
    <row r="3229" spans="1:17" x14ac:dyDescent="0.25">
      <c r="A3229" s="2">
        <v>38078</v>
      </c>
      <c r="B3229" s="1" t="s">
        <v>4606</v>
      </c>
      <c r="C3229">
        <v>538</v>
      </c>
      <c r="D3229">
        <v>26267</v>
      </c>
      <c r="E3229">
        <v>4</v>
      </c>
      <c r="F3229">
        <v>1</v>
      </c>
      <c r="G3229">
        <v>2</v>
      </c>
      <c r="H3229" s="2">
        <v>43191</v>
      </c>
      <c r="I3229" t="str">
        <f>VLOOKUP(Sales[[#This Row],[TerritoryKey]], Territories[], 2, FALSE)</f>
        <v>Southwest</v>
      </c>
      <c r="J3229">
        <f>_xlfn.XLOOKUP(Sales[[#This Row],[ProductKey]], Products!$A:$A, Products!$J:$J)</f>
        <v>8.0373000000000001</v>
      </c>
      <c r="K3229">
        <f>_xlfn.XLOOKUP(Sales[[#This Row],[ProductKey]], Products!$A:$A, Products!$K:$K)</f>
        <v>21.49</v>
      </c>
      <c r="L3229" s="1">
        <f>Sales[[#This Row],[ProductPrice]]*Sales[[#This Row],[OrderQuantity]]</f>
        <v>42.98</v>
      </c>
      <c r="M3229" s="1">
        <f>Sales[[#This Row],[OrderQuantity]]</f>
        <v>2</v>
      </c>
      <c r="N3229" s="1">
        <f>1</f>
        <v>1</v>
      </c>
      <c r="O3229" s="1">
        <f>Sales[[#This Row],[TotalSales]]-Sales[[#This Row],[TotalCost]]</f>
        <v>26.905399999999997</v>
      </c>
      <c r="P3229" s="1">
        <f>Sales[[#This Row],[ProductCost]]*Sales[[#This Row],[OrderQuantity]]</f>
        <v>16.0746</v>
      </c>
      <c r="Q3229" s="1" t="str">
        <f>VLOOKUP(Sales[[#This Row],[ProductKey]], Products!$A$2:$D$1000, 4, FALSE)</f>
        <v>LL Road Tire</v>
      </c>
    </row>
    <row r="3230" spans="1:17" x14ac:dyDescent="0.25">
      <c r="A3230" s="2">
        <v>38292</v>
      </c>
      <c r="B3230" s="1" t="s">
        <v>4648</v>
      </c>
      <c r="C3230">
        <v>538</v>
      </c>
      <c r="D3230">
        <v>27417</v>
      </c>
      <c r="E3230">
        <v>4</v>
      </c>
      <c r="F3230">
        <v>1</v>
      </c>
      <c r="G3230">
        <v>2</v>
      </c>
      <c r="H3230" s="2">
        <v>43405</v>
      </c>
      <c r="I3230" t="str">
        <f>VLOOKUP(Sales[[#This Row],[TerritoryKey]], Territories[], 2, FALSE)</f>
        <v>Southwest</v>
      </c>
      <c r="J3230">
        <f>_xlfn.XLOOKUP(Sales[[#This Row],[ProductKey]], Products!$A:$A, Products!$J:$J)</f>
        <v>8.0373000000000001</v>
      </c>
      <c r="K3230">
        <f>_xlfn.XLOOKUP(Sales[[#This Row],[ProductKey]], Products!$A:$A, Products!$K:$K)</f>
        <v>21.49</v>
      </c>
      <c r="L3230" s="1">
        <f>Sales[[#This Row],[ProductPrice]]*Sales[[#This Row],[OrderQuantity]]</f>
        <v>42.98</v>
      </c>
      <c r="M3230" s="1">
        <f>Sales[[#This Row],[OrderQuantity]]</f>
        <v>2</v>
      </c>
      <c r="N3230" s="1">
        <f>1</f>
        <v>1</v>
      </c>
      <c r="O3230" s="1">
        <f>Sales[[#This Row],[TotalSales]]-Sales[[#This Row],[TotalCost]]</f>
        <v>26.905399999999997</v>
      </c>
      <c r="P3230" s="1">
        <f>Sales[[#This Row],[ProductCost]]*Sales[[#This Row],[OrderQuantity]]</f>
        <v>16.0746</v>
      </c>
      <c r="Q3230" s="1" t="str">
        <f>VLOOKUP(Sales[[#This Row],[ProductKey]], Products!$A$2:$D$1000, 4, FALSE)</f>
        <v>LL Road Tire</v>
      </c>
    </row>
    <row r="3231" spans="1:17" x14ac:dyDescent="0.25">
      <c r="A3231" s="2">
        <v>38292</v>
      </c>
      <c r="B3231" s="1" t="s">
        <v>4671</v>
      </c>
      <c r="C3231">
        <v>538</v>
      </c>
      <c r="D3231">
        <v>11500</v>
      </c>
      <c r="E3231">
        <v>6</v>
      </c>
      <c r="F3231">
        <v>1</v>
      </c>
      <c r="G3231">
        <v>2</v>
      </c>
      <c r="H3231" s="2">
        <v>43405</v>
      </c>
      <c r="I3231" t="str">
        <f>VLOOKUP(Sales[[#This Row],[TerritoryKey]], Territories[], 2, FALSE)</f>
        <v>Canada</v>
      </c>
      <c r="J3231">
        <f>_xlfn.XLOOKUP(Sales[[#This Row],[ProductKey]], Products!$A:$A, Products!$J:$J)</f>
        <v>8.0373000000000001</v>
      </c>
      <c r="K3231">
        <f>_xlfn.XLOOKUP(Sales[[#This Row],[ProductKey]], Products!$A:$A, Products!$K:$K)</f>
        <v>21.49</v>
      </c>
      <c r="L3231" s="1">
        <f>Sales[[#This Row],[ProductPrice]]*Sales[[#This Row],[OrderQuantity]]</f>
        <v>42.98</v>
      </c>
      <c r="M3231" s="1">
        <f>Sales[[#This Row],[OrderQuantity]]</f>
        <v>2</v>
      </c>
      <c r="N3231" s="1">
        <f>1</f>
        <v>1</v>
      </c>
      <c r="O3231" s="1">
        <f>Sales[[#This Row],[TotalSales]]-Sales[[#This Row],[TotalCost]]</f>
        <v>26.905399999999997</v>
      </c>
      <c r="P3231" s="1">
        <f>Sales[[#This Row],[ProductCost]]*Sales[[#This Row],[OrderQuantity]]</f>
        <v>16.0746</v>
      </c>
      <c r="Q3231" s="1" t="str">
        <f>VLOOKUP(Sales[[#This Row],[ProductKey]], Products!$A$2:$D$1000, 4, FALSE)</f>
        <v>LL Road Tire</v>
      </c>
    </row>
    <row r="3232" spans="1:17" x14ac:dyDescent="0.25">
      <c r="A3232" s="2">
        <v>38109</v>
      </c>
      <c r="B3232" s="1" t="s">
        <v>4725</v>
      </c>
      <c r="C3232">
        <v>538</v>
      </c>
      <c r="D3232">
        <v>21133</v>
      </c>
      <c r="E3232">
        <v>7</v>
      </c>
      <c r="F3232">
        <v>1</v>
      </c>
      <c r="G3232">
        <v>2</v>
      </c>
      <c r="H3232" s="2">
        <v>43222</v>
      </c>
      <c r="I3232" t="str">
        <f>VLOOKUP(Sales[[#This Row],[TerritoryKey]], Territories[], 2, FALSE)</f>
        <v>France</v>
      </c>
      <c r="J3232">
        <f>_xlfn.XLOOKUP(Sales[[#This Row],[ProductKey]], Products!$A:$A, Products!$J:$J)</f>
        <v>8.0373000000000001</v>
      </c>
      <c r="K3232">
        <f>_xlfn.XLOOKUP(Sales[[#This Row],[ProductKey]], Products!$A:$A, Products!$K:$K)</f>
        <v>21.49</v>
      </c>
      <c r="L3232" s="1">
        <f>Sales[[#This Row],[ProductPrice]]*Sales[[#This Row],[OrderQuantity]]</f>
        <v>42.98</v>
      </c>
      <c r="M3232" s="1">
        <f>Sales[[#This Row],[OrderQuantity]]</f>
        <v>2</v>
      </c>
      <c r="N3232" s="1">
        <f>1</f>
        <v>1</v>
      </c>
      <c r="O3232" s="1">
        <f>Sales[[#This Row],[TotalSales]]-Sales[[#This Row],[TotalCost]]</f>
        <v>26.905399999999997</v>
      </c>
      <c r="P3232" s="1">
        <f>Sales[[#This Row],[ProductCost]]*Sales[[#This Row],[OrderQuantity]]</f>
        <v>16.0746</v>
      </c>
      <c r="Q3232" s="1" t="str">
        <f>VLOOKUP(Sales[[#This Row],[ProductKey]], Products!$A$2:$D$1000, 4, FALSE)</f>
        <v>LL Road Tire</v>
      </c>
    </row>
    <row r="3233" spans="1:17" x14ac:dyDescent="0.25">
      <c r="A3233" s="2">
        <v>38020</v>
      </c>
      <c r="B3233" s="1" t="s">
        <v>5061</v>
      </c>
      <c r="C3233">
        <v>538</v>
      </c>
      <c r="D3233">
        <v>12545</v>
      </c>
      <c r="E3233">
        <v>10</v>
      </c>
      <c r="F3233">
        <v>1</v>
      </c>
      <c r="G3233">
        <v>2</v>
      </c>
      <c r="H3233" s="2">
        <v>43134</v>
      </c>
      <c r="I3233" t="str">
        <f>VLOOKUP(Sales[[#This Row],[TerritoryKey]], Territories[], 2, FALSE)</f>
        <v>United Kingdom</v>
      </c>
      <c r="J3233">
        <f>_xlfn.XLOOKUP(Sales[[#This Row],[ProductKey]], Products!$A:$A, Products!$J:$J)</f>
        <v>8.0373000000000001</v>
      </c>
      <c r="K3233">
        <f>_xlfn.XLOOKUP(Sales[[#This Row],[ProductKey]], Products!$A:$A, Products!$K:$K)</f>
        <v>21.49</v>
      </c>
      <c r="L3233" s="1">
        <f>Sales[[#This Row],[ProductPrice]]*Sales[[#This Row],[OrderQuantity]]</f>
        <v>42.98</v>
      </c>
      <c r="M3233" s="1">
        <f>Sales[[#This Row],[OrderQuantity]]</f>
        <v>2</v>
      </c>
      <c r="N3233" s="1">
        <f>1</f>
        <v>1</v>
      </c>
      <c r="O3233" s="1">
        <f>Sales[[#This Row],[TotalSales]]-Sales[[#This Row],[TotalCost]]</f>
        <v>26.905399999999997</v>
      </c>
      <c r="P3233" s="1">
        <f>Sales[[#This Row],[ProductCost]]*Sales[[#This Row],[OrderQuantity]]</f>
        <v>16.0746</v>
      </c>
      <c r="Q3233" s="1" t="str">
        <f>VLOOKUP(Sales[[#This Row],[ProductKey]], Products!$A$2:$D$1000, 4, FALSE)</f>
        <v>LL Road Tire</v>
      </c>
    </row>
    <row r="3234" spans="1:17" x14ac:dyDescent="0.25">
      <c r="A3234" s="2">
        <v>38292</v>
      </c>
      <c r="B3234" s="1" t="s">
        <v>5072</v>
      </c>
      <c r="C3234">
        <v>538</v>
      </c>
      <c r="D3234">
        <v>11211</v>
      </c>
      <c r="E3234">
        <v>6</v>
      </c>
      <c r="F3234">
        <v>1</v>
      </c>
      <c r="G3234">
        <v>2</v>
      </c>
      <c r="H3234" s="2">
        <v>43405</v>
      </c>
      <c r="I3234" t="str">
        <f>VLOOKUP(Sales[[#This Row],[TerritoryKey]], Territories[], 2, FALSE)</f>
        <v>Canada</v>
      </c>
      <c r="J3234">
        <f>_xlfn.XLOOKUP(Sales[[#This Row],[ProductKey]], Products!$A:$A, Products!$J:$J)</f>
        <v>8.0373000000000001</v>
      </c>
      <c r="K3234">
        <f>_xlfn.XLOOKUP(Sales[[#This Row],[ProductKey]], Products!$A:$A, Products!$K:$K)</f>
        <v>21.49</v>
      </c>
      <c r="L3234" s="1">
        <f>Sales[[#This Row],[ProductPrice]]*Sales[[#This Row],[OrderQuantity]]</f>
        <v>42.98</v>
      </c>
      <c r="M3234" s="1">
        <f>Sales[[#This Row],[OrderQuantity]]</f>
        <v>2</v>
      </c>
      <c r="N3234" s="1">
        <f>1</f>
        <v>1</v>
      </c>
      <c r="O3234" s="1">
        <f>Sales[[#This Row],[TotalSales]]-Sales[[#This Row],[TotalCost]]</f>
        <v>26.905399999999997</v>
      </c>
      <c r="P3234" s="1">
        <f>Sales[[#This Row],[ProductCost]]*Sales[[#This Row],[OrderQuantity]]</f>
        <v>16.0746</v>
      </c>
      <c r="Q3234" s="1" t="str">
        <f>VLOOKUP(Sales[[#This Row],[ProductKey]], Products!$A$2:$D$1000, 4, FALSE)</f>
        <v>LL Road Tire</v>
      </c>
    </row>
    <row r="3235" spans="1:17" x14ac:dyDescent="0.25">
      <c r="A3235" s="2">
        <v>37988</v>
      </c>
      <c r="B3235" s="1" t="s">
        <v>5105</v>
      </c>
      <c r="C3235">
        <v>538</v>
      </c>
      <c r="D3235">
        <v>28033</v>
      </c>
      <c r="E3235">
        <v>4</v>
      </c>
      <c r="F3235">
        <v>1</v>
      </c>
      <c r="G3235">
        <v>2</v>
      </c>
      <c r="H3235" s="2">
        <v>43102</v>
      </c>
      <c r="I3235" t="str">
        <f>VLOOKUP(Sales[[#This Row],[TerritoryKey]], Territories[], 2, FALSE)</f>
        <v>Southwest</v>
      </c>
      <c r="J3235">
        <f>_xlfn.XLOOKUP(Sales[[#This Row],[ProductKey]], Products!$A:$A, Products!$J:$J)</f>
        <v>8.0373000000000001</v>
      </c>
      <c r="K3235">
        <f>_xlfn.XLOOKUP(Sales[[#This Row],[ProductKey]], Products!$A:$A, Products!$K:$K)</f>
        <v>21.49</v>
      </c>
      <c r="L3235" s="1">
        <f>Sales[[#This Row],[ProductPrice]]*Sales[[#This Row],[OrderQuantity]]</f>
        <v>42.98</v>
      </c>
      <c r="M3235" s="1">
        <f>Sales[[#This Row],[OrderQuantity]]</f>
        <v>2</v>
      </c>
      <c r="N3235" s="1">
        <f>1</f>
        <v>1</v>
      </c>
      <c r="O3235" s="1">
        <f>Sales[[#This Row],[TotalSales]]-Sales[[#This Row],[TotalCost]]</f>
        <v>26.905399999999997</v>
      </c>
      <c r="P3235" s="1">
        <f>Sales[[#This Row],[ProductCost]]*Sales[[#This Row],[OrderQuantity]]</f>
        <v>16.0746</v>
      </c>
      <c r="Q3235" s="1" t="str">
        <f>VLOOKUP(Sales[[#This Row],[ProductKey]], Products!$A$2:$D$1000, 4, FALSE)</f>
        <v>LL Road Tire</v>
      </c>
    </row>
    <row r="3236" spans="1:17" x14ac:dyDescent="0.25">
      <c r="A3236" s="2">
        <v>38231</v>
      </c>
      <c r="B3236" s="1" t="s">
        <v>5302</v>
      </c>
      <c r="C3236">
        <v>538</v>
      </c>
      <c r="D3236">
        <v>21664</v>
      </c>
      <c r="E3236">
        <v>7</v>
      </c>
      <c r="F3236">
        <v>1</v>
      </c>
      <c r="G3236">
        <v>2</v>
      </c>
      <c r="H3236" s="2">
        <v>43344</v>
      </c>
      <c r="I3236" t="str">
        <f>VLOOKUP(Sales[[#This Row],[TerritoryKey]], Territories[], 2, FALSE)</f>
        <v>France</v>
      </c>
      <c r="J3236">
        <f>_xlfn.XLOOKUP(Sales[[#This Row],[ProductKey]], Products!$A:$A, Products!$J:$J)</f>
        <v>8.0373000000000001</v>
      </c>
      <c r="K3236">
        <f>_xlfn.XLOOKUP(Sales[[#This Row],[ProductKey]], Products!$A:$A, Products!$K:$K)</f>
        <v>21.49</v>
      </c>
      <c r="L3236" s="1">
        <f>Sales[[#This Row],[ProductPrice]]*Sales[[#This Row],[OrderQuantity]]</f>
        <v>42.98</v>
      </c>
      <c r="M3236" s="1">
        <f>Sales[[#This Row],[OrderQuantity]]</f>
        <v>2</v>
      </c>
      <c r="N3236" s="1">
        <f>1</f>
        <v>1</v>
      </c>
      <c r="O3236" s="1">
        <f>Sales[[#This Row],[TotalSales]]-Sales[[#This Row],[TotalCost]]</f>
        <v>26.905399999999997</v>
      </c>
      <c r="P3236" s="1">
        <f>Sales[[#This Row],[ProductCost]]*Sales[[#This Row],[OrderQuantity]]</f>
        <v>16.0746</v>
      </c>
      <c r="Q3236" s="1" t="str">
        <f>VLOOKUP(Sales[[#This Row],[ProductKey]], Products!$A$2:$D$1000, 4, FALSE)</f>
        <v>LL Road Tire</v>
      </c>
    </row>
    <row r="3237" spans="1:17" x14ac:dyDescent="0.25">
      <c r="A3237" s="2">
        <v>38111</v>
      </c>
      <c r="B3237" s="1" t="s">
        <v>5326</v>
      </c>
      <c r="C3237">
        <v>538</v>
      </c>
      <c r="D3237">
        <v>21737</v>
      </c>
      <c r="E3237">
        <v>7</v>
      </c>
      <c r="F3237">
        <v>1</v>
      </c>
      <c r="G3237">
        <v>2</v>
      </c>
      <c r="H3237" s="2">
        <v>43224</v>
      </c>
      <c r="I3237" t="str">
        <f>VLOOKUP(Sales[[#This Row],[TerritoryKey]], Territories[], 2, FALSE)</f>
        <v>France</v>
      </c>
      <c r="J3237">
        <f>_xlfn.XLOOKUP(Sales[[#This Row],[ProductKey]], Products!$A:$A, Products!$J:$J)</f>
        <v>8.0373000000000001</v>
      </c>
      <c r="K3237">
        <f>_xlfn.XLOOKUP(Sales[[#This Row],[ProductKey]], Products!$A:$A, Products!$K:$K)</f>
        <v>21.49</v>
      </c>
      <c r="L3237" s="1">
        <f>Sales[[#This Row],[ProductPrice]]*Sales[[#This Row],[OrderQuantity]]</f>
        <v>42.98</v>
      </c>
      <c r="M3237" s="1">
        <f>Sales[[#This Row],[OrderQuantity]]</f>
        <v>2</v>
      </c>
      <c r="N3237" s="1">
        <f>1</f>
        <v>1</v>
      </c>
      <c r="O3237" s="1">
        <f>Sales[[#This Row],[TotalSales]]-Sales[[#This Row],[TotalCost]]</f>
        <v>26.905399999999997</v>
      </c>
      <c r="P3237" s="1">
        <f>Sales[[#This Row],[ProductCost]]*Sales[[#This Row],[OrderQuantity]]</f>
        <v>16.0746</v>
      </c>
      <c r="Q3237" s="1" t="str">
        <f>VLOOKUP(Sales[[#This Row],[ProductKey]], Products!$A$2:$D$1000, 4, FALSE)</f>
        <v>LL Road Tire</v>
      </c>
    </row>
    <row r="3238" spans="1:17" x14ac:dyDescent="0.25">
      <c r="A3238" s="2">
        <v>38019</v>
      </c>
      <c r="B3238" s="1" t="s">
        <v>5628</v>
      </c>
      <c r="C3238">
        <v>538</v>
      </c>
      <c r="D3238">
        <v>27567</v>
      </c>
      <c r="E3238">
        <v>1</v>
      </c>
      <c r="F3238">
        <v>1</v>
      </c>
      <c r="G3238">
        <v>2</v>
      </c>
      <c r="H3238" s="2">
        <v>43133</v>
      </c>
      <c r="I3238" t="str">
        <f>VLOOKUP(Sales[[#This Row],[TerritoryKey]], Territories[], 2, FALSE)</f>
        <v>Northwest</v>
      </c>
      <c r="J3238">
        <f>_xlfn.XLOOKUP(Sales[[#This Row],[ProductKey]], Products!$A:$A, Products!$J:$J)</f>
        <v>8.0373000000000001</v>
      </c>
      <c r="K3238">
        <f>_xlfn.XLOOKUP(Sales[[#This Row],[ProductKey]], Products!$A:$A, Products!$K:$K)</f>
        <v>21.49</v>
      </c>
      <c r="L3238" s="1">
        <f>Sales[[#This Row],[ProductPrice]]*Sales[[#This Row],[OrderQuantity]]</f>
        <v>42.98</v>
      </c>
      <c r="M3238" s="1">
        <f>Sales[[#This Row],[OrderQuantity]]</f>
        <v>2</v>
      </c>
      <c r="N3238" s="1">
        <f>1</f>
        <v>1</v>
      </c>
      <c r="O3238" s="1">
        <f>Sales[[#This Row],[TotalSales]]-Sales[[#This Row],[TotalCost]]</f>
        <v>26.905399999999997</v>
      </c>
      <c r="P3238" s="1">
        <f>Sales[[#This Row],[ProductCost]]*Sales[[#This Row],[OrderQuantity]]</f>
        <v>16.0746</v>
      </c>
      <c r="Q3238" s="1" t="str">
        <f>VLOOKUP(Sales[[#This Row],[ProductKey]], Products!$A$2:$D$1000, 4, FALSE)</f>
        <v>LL Road Tire</v>
      </c>
    </row>
    <row r="3239" spans="1:17" x14ac:dyDescent="0.25">
      <c r="A3239" s="2">
        <v>38049</v>
      </c>
      <c r="B3239" s="1" t="s">
        <v>5642</v>
      </c>
      <c r="C3239">
        <v>538</v>
      </c>
      <c r="D3239">
        <v>11566</v>
      </c>
      <c r="E3239">
        <v>7</v>
      </c>
      <c r="F3239">
        <v>1</v>
      </c>
      <c r="G3239">
        <v>2</v>
      </c>
      <c r="H3239" s="2">
        <v>43162</v>
      </c>
      <c r="I3239" t="str">
        <f>VLOOKUP(Sales[[#This Row],[TerritoryKey]], Territories[], 2, FALSE)</f>
        <v>France</v>
      </c>
      <c r="J3239">
        <f>_xlfn.XLOOKUP(Sales[[#This Row],[ProductKey]], Products!$A:$A, Products!$J:$J)</f>
        <v>8.0373000000000001</v>
      </c>
      <c r="K3239">
        <f>_xlfn.XLOOKUP(Sales[[#This Row],[ProductKey]], Products!$A:$A, Products!$K:$K)</f>
        <v>21.49</v>
      </c>
      <c r="L3239" s="1">
        <f>Sales[[#This Row],[ProductPrice]]*Sales[[#This Row],[OrderQuantity]]</f>
        <v>42.98</v>
      </c>
      <c r="M3239" s="1">
        <f>Sales[[#This Row],[OrderQuantity]]</f>
        <v>2</v>
      </c>
      <c r="N3239" s="1">
        <f>1</f>
        <v>1</v>
      </c>
      <c r="O3239" s="1">
        <f>Sales[[#This Row],[TotalSales]]-Sales[[#This Row],[TotalCost]]</f>
        <v>26.905399999999997</v>
      </c>
      <c r="P3239" s="1">
        <f>Sales[[#This Row],[ProductCost]]*Sales[[#This Row],[OrderQuantity]]</f>
        <v>16.0746</v>
      </c>
      <c r="Q3239" s="1" t="str">
        <f>VLOOKUP(Sales[[#This Row],[ProductKey]], Products!$A$2:$D$1000, 4, FALSE)</f>
        <v>LL Road Tire</v>
      </c>
    </row>
    <row r="3240" spans="1:17" x14ac:dyDescent="0.25">
      <c r="A3240" s="2">
        <v>38049</v>
      </c>
      <c r="B3240" s="1" t="s">
        <v>5685</v>
      </c>
      <c r="C3240">
        <v>538</v>
      </c>
      <c r="D3240">
        <v>11566</v>
      </c>
      <c r="E3240">
        <v>7</v>
      </c>
      <c r="F3240">
        <v>1</v>
      </c>
      <c r="G3240">
        <v>2</v>
      </c>
      <c r="H3240" s="2">
        <v>43162</v>
      </c>
      <c r="I3240" t="str">
        <f>VLOOKUP(Sales[[#This Row],[TerritoryKey]], Territories[], 2, FALSE)</f>
        <v>France</v>
      </c>
      <c r="J3240">
        <f>_xlfn.XLOOKUP(Sales[[#This Row],[ProductKey]], Products!$A:$A, Products!$J:$J)</f>
        <v>8.0373000000000001</v>
      </c>
      <c r="K3240">
        <f>_xlfn.XLOOKUP(Sales[[#This Row],[ProductKey]], Products!$A:$A, Products!$K:$K)</f>
        <v>21.49</v>
      </c>
      <c r="L3240" s="1">
        <f>Sales[[#This Row],[ProductPrice]]*Sales[[#This Row],[OrderQuantity]]</f>
        <v>42.98</v>
      </c>
      <c r="M3240" s="1">
        <f>Sales[[#This Row],[OrderQuantity]]</f>
        <v>2</v>
      </c>
      <c r="N3240" s="1">
        <f>1</f>
        <v>1</v>
      </c>
      <c r="O3240" s="1">
        <f>Sales[[#This Row],[TotalSales]]-Sales[[#This Row],[TotalCost]]</f>
        <v>26.905399999999997</v>
      </c>
      <c r="P3240" s="1">
        <f>Sales[[#This Row],[ProductCost]]*Sales[[#This Row],[OrderQuantity]]</f>
        <v>16.0746</v>
      </c>
      <c r="Q3240" s="1" t="str">
        <f>VLOOKUP(Sales[[#This Row],[ProductKey]], Products!$A$2:$D$1000, 4, FALSE)</f>
        <v>LL Road Tire</v>
      </c>
    </row>
    <row r="3241" spans="1:17" x14ac:dyDescent="0.25">
      <c r="A3241" s="2">
        <v>38201</v>
      </c>
      <c r="B3241" s="1" t="s">
        <v>5872</v>
      </c>
      <c r="C3241">
        <v>538</v>
      </c>
      <c r="D3241">
        <v>28552</v>
      </c>
      <c r="E3241">
        <v>10</v>
      </c>
      <c r="F3241">
        <v>1</v>
      </c>
      <c r="G3241">
        <v>2</v>
      </c>
      <c r="H3241" s="2">
        <v>43314</v>
      </c>
      <c r="I3241" t="str">
        <f>VLOOKUP(Sales[[#This Row],[TerritoryKey]], Territories[], 2, FALSE)</f>
        <v>United Kingdom</v>
      </c>
      <c r="J3241">
        <f>_xlfn.XLOOKUP(Sales[[#This Row],[ProductKey]], Products!$A:$A, Products!$J:$J)</f>
        <v>8.0373000000000001</v>
      </c>
      <c r="K3241">
        <f>_xlfn.XLOOKUP(Sales[[#This Row],[ProductKey]], Products!$A:$A, Products!$K:$K)</f>
        <v>21.49</v>
      </c>
      <c r="L3241" s="1">
        <f>Sales[[#This Row],[ProductPrice]]*Sales[[#This Row],[OrderQuantity]]</f>
        <v>42.98</v>
      </c>
      <c r="M3241" s="1">
        <f>Sales[[#This Row],[OrderQuantity]]</f>
        <v>2</v>
      </c>
      <c r="N3241" s="1">
        <f>1</f>
        <v>1</v>
      </c>
      <c r="O3241" s="1">
        <f>Sales[[#This Row],[TotalSales]]-Sales[[#This Row],[TotalCost]]</f>
        <v>26.905399999999997</v>
      </c>
      <c r="P3241" s="1">
        <f>Sales[[#This Row],[ProductCost]]*Sales[[#This Row],[OrderQuantity]]</f>
        <v>16.0746</v>
      </c>
      <c r="Q3241" s="1" t="str">
        <f>VLOOKUP(Sales[[#This Row],[ProductKey]], Products!$A$2:$D$1000, 4, FALSE)</f>
        <v>LL Road Tire</v>
      </c>
    </row>
    <row r="3242" spans="1:17" x14ac:dyDescent="0.25">
      <c r="A3242" s="2">
        <v>38081</v>
      </c>
      <c r="B3242" s="1" t="s">
        <v>5971</v>
      </c>
      <c r="C3242">
        <v>538</v>
      </c>
      <c r="D3242">
        <v>27833</v>
      </c>
      <c r="E3242">
        <v>10</v>
      </c>
      <c r="F3242">
        <v>1</v>
      </c>
      <c r="G3242">
        <v>2</v>
      </c>
      <c r="H3242" s="2">
        <v>43194</v>
      </c>
      <c r="I3242" t="str">
        <f>VLOOKUP(Sales[[#This Row],[TerritoryKey]], Territories[], 2, FALSE)</f>
        <v>United Kingdom</v>
      </c>
      <c r="J3242">
        <f>_xlfn.XLOOKUP(Sales[[#This Row],[ProductKey]], Products!$A:$A, Products!$J:$J)</f>
        <v>8.0373000000000001</v>
      </c>
      <c r="K3242">
        <f>_xlfn.XLOOKUP(Sales[[#This Row],[ProductKey]], Products!$A:$A, Products!$K:$K)</f>
        <v>21.49</v>
      </c>
      <c r="L3242" s="1">
        <f>Sales[[#This Row],[ProductPrice]]*Sales[[#This Row],[OrderQuantity]]</f>
        <v>42.98</v>
      </c>
      <c r="M3242" s="1">
        <f>Sales[[#This Row],[OrderQuantity]]</f>
        <v>2</v>
      </c>
      <c r="N3242" s="1">
        <f>1</f>
        <v>1</v>
      </c>
      <c r="O3242" s="1">
        <f>Sales[[#This Row],[TotalSales]]-Sales[[#This Row],[TotalCost]]</f>
        <v>26.905399999999997</v>
      </c>
      <c r="P3242" s="1">
        <f>Sales[[#This Row],[ProductCost]]*Sales[[#This Row],[OrderQuantity]]</f>
        <v>16.0746</v>
      </c>
      <c r="Q3242" s="1" t="str">
        <f>VLOOKUP(Sales[[#This Row],[ProductKey]], Products!$A$2:$D$1000, 4, FALSE)</f>
        <v>LL Road Tire</v>
      </c>
    </row>
    <row r="3243" spans="1:17" x14ac:dyDescent="0.25">
      <c r="A3243" s="2">
        <v>38082</v>
      </c>
      <c r="B3243" s="1" t="s">
        <v>6188</v>
      </c>
      <c r="C3243">
        <v>538</v>
      </c>
      <c r="D3243">
        <v>29423</v>
      </c>
      <c r="E3243">
        <v>7</v>
      </c>
      <c r="F3243">
        <v>1</v>
      </c>
      <c r="G3243">
        <v>2</v>
      </c>
      <c r="H3243" s="2">
        <v>43195</v>
      </c>
      <c r="I3243" t="str">
        <f>VLOOKUP(Sales[[#This Row],[TerritoryKey]], Territories[], 2, FALSE)</f>
        <v>France</v>
      </c>
      <c r="J3243">
        <f>_xlfn.XLOOKUP(Sales[[#This Row],[ProductKey]], Products!$A:$A, Products!$J:$J)</f>
        <v>8.0373000000000001</v>
      </c>
      <c r="K3243">
        <f>_xlfn.XLOOKUP(Sales[[#This Row],[ProductKey]], Products!$A:$A, Products!$K:$K)</f>
        <v>21.49</v>
      </c>
      <c r="L3243" s="1">
        <f>Sales[[#This Row],[ProductPrice]]*Sales[[#This Row],[OrderQuantity]]</f>
        <v>42.98</v>
      </c>
      <c r="M3243" s="1">
        <f>Sales[[#This Row],[OrderQuantity]]</f>
        <v>2</v>
      </c>
      <c r="N3243" s="1">
        <f>1</f>
        <v>1</v>
      </c>
      <c r="O3243" s="1">
        <f>Sales[[#This Row],[TotalSales]]-Sales[[#This Row],[TotalCost]]</f>
        <v>26.905399999999997</v>
      </c>
      <c r="P3243" s="1">
        <f>Sales[[#This Row],[ProductCost]]*Sales[[#This Row],[OrderQuantity]]</f>
        <v>16.0746</v>
      </c>
      <c r="Q3243" s="1" t="str">
        <f>VLOOKUP(Sales[[#This Row],[ProductKey]], Products!$A$2:$D$1000, 4, FALSE)</f>
        <v>LL Road Tire</v>
      </c>
    </row>
    <row r="3244" spans="1:17" x14ac:dyDescent="0.25">
      <c r="A3244" s="2">
        <v>38294</v>
      </c>
      <c r="B3244" s="1" t="s">
        <v>6240</v>
      </c>
      <c r="C3244">
        <v>538</v>
      </c>
      <c r="D3244">
        <v>27476</v>
      </c>
      <c r="E3244">
        <v>4</v>
      </c>
      <c r="F3244">
        <v>1</v>
      </c>
      <c r="G3244">
        <v>2</v>
      </c>
      <c r="H3244" s="2">
        <v>43407</v>
      </c>
      <c r="I3244" t="str">
        <f>VLOOKUP(Sales[[#This Row],[TerritoryKey]], Territories[], 2, FALSE)</f>
        <v>Southwest</v>
      </c>
      <c r="J3244">
        <f>_xlfn.XLOOKUP(Sales[[#This Row],[ProductKey]], Products!$A:$A, Products!$J:$J)</f>
        <v>8.0373000000000001</v>
      </c>
      <c r="K3244">
        <f>_xlfn.XLOOKUP(Sales[[#This Row],[ProductKey]], Products!$A:$A, Products!$K:$K)</f>
        <v>21.49</v>
      </c>
      <c r="L3244" s="1">
        <f>Sales[[#This Row],[ProductPrice]]*Sales[[#This Row],[OrderQuantity]]</f>
        <v>42.98</v>
      </c>
      <c r="M3244" s="1">
        <f>Sales[[#This Row],[OrderQuantity]]</f>
        <v>2</v>
      </c>
      <c r="N3244" s="1">
        <f>1</f>
        <v>1</v>
      </c>
      <c r="O3244" s="1">
        <f>Sales[[#This Row],[TotalSales]]-Sales[[#This Row],[TotalCost]]</f>
        <v>26.905399999999997</v>
      </c>
      <c r="P3244" s="1">
        <f>Sales[[#This Row],[ProductCost]]*Sales[[#This Row],[OrderQuantity]]</f>
        <v>16.0746</v>
      </c>
      <c r="Q3244" s="1" t="str">
        <f>VLOOKUP(Sales[[#This Row],[ProductKey]], Products!$A$2:$D$1000, 4, FALSE)</f>
        <v>LL Road Tire</v>
      </c>
    </row>
    <row r="3245" spans="1:17" x14ac:dyDescent="0.25">
      <c r="A3245" s="2">
        <v>38141</v>
      </c>
      <c r="B3245" s="1" t="s">
        <v>6305</v>
      </c>
      <c r="C3245">
        <v>538</v>
      </c>
      <c r="D3245">
        <v>27682</v>
      </c>
      <c r="E3245">
        <v>4</v>
      </c>
      <c r="F3245">
        <v>1</v>
      </c>
      <c r="G3245">
        <v>2</v>
      </c>
      <c r="H3245" s="2">
        <v>43254</v>
      </c>
      <c r="I3245" t="str">
        <f>VLOOKUP(Sales[[#This Row],[TerritoryKey]], Territories[], 2, FALSE)</f>
        <v>Southwest</v>
      </c>
      <c r="J3245">
        <f>_xlfn.XLOOKUP(Sales[[#This Row],[ProductKey]], Products!$A:$A, Products!$J:$J)</f>
        <v>8.0373000000000001</v>
      </c>
      <c r="K3245">
        <f>_xlfn.XLOOKUP(Sales[[#This Row],[ProductKey]], Products!$A:$A, Products!$K:$K)</f>
        <v>21.49</v>
      </c>
      <c r="L3245" s="1">
        <f>Sales[[#This Row],[ProductPrice]]*Sales[[#This Row],[OrderQuantity]]</f>
        <v>42.98</v>
      </c>
      <c r="M3245" s="1">
        <f>Sales[[#This Row],[OrderQuantity]]</f>
        <v>2</v>
      </c>
      <c r="N3245" s="1">
        <f>1</f>
        <v>1</v>
      </c>
      <c r="O3245" s="1">
        <f>Sales[[#This Row],[TotalSales]]-Sales[[#This Row],[TotalCost]]</f>
        <v>26.905399999999997</v>
      </c>
      <c r="P3245" s="1">
        <f>Sales[[#This Row],[ProductCost]]*Sales[[#This Row],[OrderQuantity]]</f>
        <v>16.0746</v>
      </c>
      <c r="Q3245" s="1" t="str">
        <f>VLOOKUP(Sales[[#This Row],[ProductKey]], Products!$A$2:$D$1000, 4, FALSE)</f>
        <v>LL Road Tire</v>
      </c>
    </row>
    <row r="3246" spans="1:17" x14ac:dyDescent="0.25">
      <c r="A3246" s="2">
        <v>38296</v>
      </c>
      <c r="B3246" s="1" t="s">
        <v>6369</v>
      </c>
      <c r="C3246">
        <v>538</v>
      </c>
      <c r="D3246">
        <v>20263</v>
      </c>
      <c r="E3246">
        <v>9</v>
      </c>
      <c r="F3246">
        <v>1</v>
      </c>
      <c r="G3246">
        <v>2</v>
      </c>
      <c r="H3246" s="2">
        <v>43409</v>
      </c>
      <c r="I3246" t="str">
        <f>VLOOKUP(Sales[[#This Row],[TerritoryKey]], Territories[], 2, FALSE)</f>
        <v>Australia</v>
      </c>
      <c r="J3246">
        <f>_xlfn.XLOOKUP(Sales[[#This Row],[ProductKey]], Products!$A:$A, Products!$J:$J)</f>
        <v>8.0373000000000001</v>
      </c>
      <c r="K3246">
        <f>_xlfn.XLOOKUP(Sales[[#This Row],[ProductKey]], Products!$A:$A, Products!$K:$K)</f>
        <v>21.49</v>
      </c>
      <c r="L3246" s="1">
        <f>Sales[[#This Row],[ProductPrice]]*Sales[[#This Row],[OrderQuantity]]</f>
        <v>42.98</v>
      </c>
      <c r="M3246" s="1">
        <f>Sales[[#This Row],[OrderQuantity]]</f>
        <v>2</v>
      </c>
      <c r="N3246" s="1">
        <f>1</f>
        <v>1</v>
      </c>
      <c r="O3246" s="1">
        <f>Sales[[#This Row],[TotalSales]]-Sales[[#This Row],[TotalCost]]</f>
        <v>26.905399999999997</v>
      </c>
      <c r="P3246" s="1">
        <f>Sales[[#This Row],[ProductCost]]*Sales[[#This Row],[OrderQuantity]]</f>
        <v>16.0746</v>
      </c>
      <c r="Q3246" s="1" t="str">
        <f>VLOOKUP(Sales[[#This Row],[ProductKey]], Products!$A$2:$D$1000, 4, FALSE)</f>
        <v>LL Road Tire</v>
      </c>
    </row>
    <row r="3247" spans="1:17" x14ac:dyDescent="0.25">
      <c r="A3247" s="2">
        <v>38233</v>
      </c>
      <c r="B3247" s="1" t="s">
        <v>6526</v>
      </c>
      <c r="C3247">
        <v>538</v>
      </c>
      <c r="D3247">
        <v>11558</v>
      </c>
      <c r="E3247">
        <v>10</v>
      </c>
      <c r="F3247">
        <v>1</v>
      </c>
      <c r="G3247">
        <v>2</v>
      </c>
      <c r="H3247" s="2">
        <v>43346</v>
      </c>
      <c r="I3247" t="str">
        <f>VLOOKUP(Sales[[#This Row],[TerritoryKey]], Territories[], 2, FALSE)</f>
        <v>United Kingdom</v>
      </c>
      <c r="J3247">
        <f>_xlfn.XLOOKUP(Sales[[#This Row],[ProductKey]], Products!$A:$A, Products!$J:$J)</f>
        <v>8.0373000000000001</v>
      </c>
      <c r="K3247">
        <f>_xlfn.XLOOKUP(Sales[[#This Row],[ProductKey]], Products!$A:$A, Products!$K:$K)</f>
        <v>21.49</v>
      </c>
      <c r="L3247" s="1">
        <f>Sales[[#This Row],[ProductPrice]]*Sales[[#This Row],[OrderQuantity]]</f>
        <v>42.98</v>
      </c>
      <c r="M3247" s="1">
        <f>Sales[[#This Row],[OrderQuantity]]</f>
        <v>2</v>
      </c>
      <c r="N3247" s="1">
        <f>1</f>
        <v>1</v>
      </c>
      <c r="O3247" s="1">
        <f>Sales[[#This Row],[TotalSales]]-Sales[[#This Row],[TotalCost]]</f>
        <v>26.905399999999997</v>
      </c>
      <c r="P3247" s="1">
        <f>Sales[[#This Row],[ProductCost]]*Sales[[#This Row],[OrderQuantity]]</f>
        <v>16.0746</v>
      </c>
      <c r="Q3247" s="1" t="str">
        <f>VLOOKUP(Sales[[#This Row],[ProductKey]], Products!$A$2:$D$1000, 4, FALSE)</f>
        <v>LL Road Tire</v>
      </c>
    </row>
    <row r="3248" spans="1:17" x14ac:dyDescent="0.25">
      <c r="A3248" s="2">
        <v>38232</v>
      </c>
      <c r="B3248" s="1" t="s">
        <v>6550</v>
      </c>
      <c r="C3248">
        <v>538</v>
      </c>
      <c r="D3248">
        <v>21081</v>
      </c>
      <c r="E3248">
        <v>7</v>
      </c>
      <c r="F3248">
        <v>1</v>
      </c>
      <c r="G3248">
        <v>2</v>
      </c>
      <c r="H3248" s="2">
        <v>43345</v>
      </c>
      <c r="I3248" t="str">
        <f>VLOOKUP(Sales[[#This Row],[TerritoryKey]], Territories[], 2, FALSE)</f>
        <v>France</v>
      </c>
      <c r="J3248">
        <f>_xlfn.XLOOKUP(Sales[[#This Row],[ProductKey]], Products!$A:$A, Products!$J:$J)</f>
        <v>8.0373000000000001</v>
      </c>
      <c r="K3248">
        <f>_xlfn.XLOOKUP(Sales[[#This Row],[ProductKey]], Products!$A:$A, Products!$K:$K)</f>
        <v>21.49</v>
      </c>
      <c r="L3248" s="1">
        <f>Sales[[#This Row],[ProductPrice]]*Sales[[#This Row],[OrderQuantity]]</f>
        <v>42.98</v>
      </c>
      <c r="M3248" s="1">
        <f>Sales[[#This Row],[OrderQuantity]]</f>
        <v>2</v>
      </c>
      <c r="N3248" s="1">
        <f>1</f>
        <v>1</v>
      </c>
      <c r="O3248" s="1">
        <f>Sales[[#This Row],[TotalSales]]-Sales[[#This Row],[TotalCost]]</f>
        <v>26.905399999999997</v>
      </c>
      <c r="P3248" s="1">
        <f>Sales[[#This Row],[ProductCost]]*Sales[[#This Row],[OrderQuantity]]</f>
        <v>16.0746</v>
      </c>
      <c r="Q3248" s="1" t="str">
        <f>VLOOKUP(Sales[[#This Row],[ProductKey]], Products!$A$2:$D$1000, 4, FALSE)</f>
        <v>LL Road Tire</v>
      </c>
    </row>
    <row r="3249" spans="1:17" x14ac:dyDescent="0.25">
      <c r="A3249" s="2">
        <v>38171</v>
      </c>
      <c r="B3249" s="1" t="s">
        <v>6651</v>
      </c>
      <c r="C3249">
        <v>538</v>
      </c>
      <c r="D3249">
        <v>21045</v>
      </c>
      <c r="E3249">
        <v>7</v>
      </c>
      <c r="F3249">
        <v>1</v>
      </c>
      <c r="G3249">
        <v>2</v>
      </c>
      <c r="H3249" s="2">
        <v>43284</v>
      </c>
      <c r="I3249" t="str">
        <f>VLOOKUP(Sales[[#This Row],[TerritoryKey]], Territories[], 2, FALSE)</f>
        <v>France</v>
      </c>
      <c r="J3249">
        <f>_xlfn.XLOOKUP(Sales[[#This Row],[ProductKey]], Products!$A:$A, Products!$J:$J)</f>
        <v>8.0373000000000001</v>
      </c>
      <c r="K3249">
        <f>_xlfn.XLOOKUP(Sales[[#This Row],[ProductKey]], Products!$A:$A, Products!$K:$K)</f>
        <v>21.49</v>
      </c>
      <c r="L3249" s="1">
        <f>Sales[[#This Row],[ProductPrice]]*Sales[[#This Row],[OrderQuantity]]</f>
        <v>42.98</v>
      </c>
      <c r="M3249" s="1">
        <f>Sales[[#This Row],[OrderQuantity]]</f>
        <v>2</v>
      </c>
      <c r="N3249" s="1">
        <f>1</f>
        <v>1</v>
      </c>
      <c r="O3249" s="1">
        <f>Sales[[#This Row],[TotalSales]]-Sales[[#This Row],[TotalCost]]</f>
        <v>26.905399999999997</v>
      </c>
      <c r="P3249" s="1">
        <f>Sales[[#This Row],[ProductCost]]*Sales[[#This Row],[OrderQuantity]]</f>
        <v>16.0746</v>
      </c>
      <c r="Q3249" s="1" t="str">
        <f>VLOOKUP(Sales[[#This Row],[ProductKey]], Products!$A$2:$D$1000, 4, FALSE)</f>
        <v>LL Road Tire</v>
      </c>
    </row>
    <row r="3250" spans="1:17" x14ac:dyDescent="0.25">
      <c r="A3250" s="2">
        <v>38233</v>
      </c>
      <c r="B3250" s="1" t="s">
        <v>6797</v>
      </c>
      <c r="C3250">
        <v>538</v>
      </c>
      <c r="D3250">
        <v>29470</v>
      </c>
      <c r="E3250">
        <v>7</v>
      </c>
      <c r="F3250">
        <v>1</v>
      </c>
      <c r="G3250">
        <v>2</v>
      </c>
      <c r="H3250" s="2">
        <v>43346</v>
      </c>
      <c r="I3250" t="str">
        <f>VLOOKUP(Sales[[#This Row],[TerritoryKey]], Territories[], 2, FALSE)</f>
        <v>France</v>
      </c>
      <c r="J3250">
        <f>_xlfn.XLOOKUP(Sales[[#This Row],[ProductKey]], Products!$A:$A, Products!$J:$J)</f>
        <v>8.0373000000000001</v>
      </c>
      <c r="K3250">
        <f>_xlfn.XLOOKUP(Sales[[#This Row],[ProductKey]], Products!$A:$A, Products!$K:$K)</f>
        <v>21.49</v>
      </c>
      <c r="L3250" s="1">
        <f>Sales[[#This Row],[ProductPrice]]*Sales[[#This Row],[OrderQuantity]]</f>
        <v>42.98</v>
      </c>
      <c r="M3250" s="1">
        <f>Sales[[#This Row],[OrderQuantity]]</f>
        <v>2</v>
      </c>
      <c r="N3250" s="1">
        <f>1</f>
        <v>1</v>
      </c>
      <c r="O3250" s="1">
        <f>Sales[[#This Row],[TotalSales]]-Sales[[#This Row],[TotalCost]]</f>
        <v>26.905399999999997</v>
      </c>
      <c r="P3250" s="1">
        <f>Sales[[#This Row],[ProductCost]]*Sales[[#This Row],[OrderQuantity]]</f>
        <v>16.0746</v>
      </c>
      <c r="Q3250" s="1" t="str">
        <f>VLOOKUP(Sales[[#This Row],[ProductKey]], Products!$A$2:$D$1000, 4, FALSE)</f>
        <v>LL Road Tire</v>
      </c>
    </row>
    <row r="3251" spans="1:17" x14ac:dyDescent="0.25">
      <c r="A3251" s="2">
        <v>38325</v>
      </c>
      <c r="B3251" s="1" t="s">
        <v>6811</v>
      </c>
      <c r="C3251">
        <v>538</v>
      </c>
      <c r="D3251">
        <v>17731</v>
      </c>
      <c r="E3251">
        <v>9</v>
      </c>
      <c r="F3251">
        <v>1</v>
      </c>
      <c r="G3251">
        <v>2</v>
      </c>
      <c r="H3251" s="2">
        <v>43438</v>
      </c>
      <c r="I3251" t="str">
        <f>VLOOKUP(Sales[[#This Row],[TerritoryKey]], Territories[], 2, FALSE)</f>
        <v>Australia</v>
      </c>
      <c r="J3251">
        <f>_xlfn.XLOOKUP(Sales[[#This Row],[ProductKey]], Products!$A:$A, Products!$J:$J)</f>
        <v>8.0373000000000001</v>
      </c>
      <c r="K3251">
        <f>_xlfn.XLOOKUP(Sales[[#This Row],[ProductKey]], Products!$A:$A, Products!$K:$K)</f>
        <v>21.49</v>
      </c>
      <c r="L3251" s="1">
        <f>Sales[[#This Row],[ProductPrice]]*Sales[[#This Row],[OrderQuantity]]</f>
        <v>42.98</v>
      </c>
      <c r="M3251" s="1">
        <f>Sales[[#This Row],[OrderQuantity]]</f>
        <v>2</v>
      </c>
      <c r="N3251" s="1">
        <f>1</f>
        <v>1</v>
      </c>
      <c r="O3251" s="1">
        <f>Sales[[#This Row],[TotalSales]]-Sales[[#This Row],[TotalCost]]</f>
        <v>26.905399999999997</v>
      </c>
      <c r="P3251" s="1">
        <f>Sales[[#This Row],[ProductCost]]*Sales[[#This Row],[OrderQuantity]]</f>
        <v>16.0746</v>
      </c>
      <c r="Q3251" s="1" t="str">
        <f>VLOOKUP(Sales[[#This Row],[ProductKey]], Products!$A$2:$D$1000, 4, FALSE)</f>
        <v>LL Road Tire</v>
      </c>
    </row>
    <row r="3252" spans="1:17" x14ac:dyDescent="0.25">
      <c r="A3252" s="2">
        <v>37989</v>
      </c>
      <c r="B3252" s="1" t="s">
        <v>6926</v>
      </c>
      <c r="C3252">
        <v>538</v>
      </c>
      <c r="D3252">
        <v>19961</v>
      </c>
      <c r="E3252">
        <v>9</v>
      </c>
      <c r="F3252">
        <v>1</v>
      </c>
      <c r="G3252">
        <v>2</v>
      </c>
      <c r="H3252" s="2">
        <v>43103</v>
      </c>
      <c r="I3252" t="str">
        <f>VLOOKUP(Sales[[#This Row],[TerritoryKey]], Territories[], 2, FALSE)</f>
        <v>Australia</v>
      </c>
      <c r="J3252">
        <f>_xlfn.XLOOKUP(Sales[[#This Row],[ProductKey]], Products!$A:$A, Products!$J:$J)</f>
        <v>8.0373000000000001</v>
      </c>
      <c r="K3252">
        <f>_xlfn.XLOOKUP(Sales[[#This Row],[ProductKey]], Products!$A:$A, Products!$K:$K)</f>
        <v>21.49</v>
      </c>
      <c r="L3252" s="1">
        <f>Sales[[#This Row],[ProductPrice]]*Sales[[#This Row],[OrderQuantity]]</f>
        <v>42.98</v>
      </c>
      <c r="M3252" s="1">
        <f>Sales[[#This Row],[OrderQuantity]]</f>
        <v>2</v>
      </c>
      <c r="N3252" s="1">
        <f>1</f>
        <v>1</v>
      </c>
      <c r="O3252" s="1">
        <f>Sales[[#This Row],[TotalSales]]-Sales[[#This Row],[TotalCost]]</f>
        <v>26.905399999999997</v>
      </c>
      <c r="P3252" s="1">
        <f>Sales[[#This Row],[ProductCost]]*Sales[[#This Row],[OrderQuantity]]</f>
        <v>16.0746</v>
      </c>
      <c r="Q3252" s="1" t="str">
        <f>VLOOKUP(Sales[[#This Row],[ProductKey]], Products!$A$2:$D$1000, 4, FALSE)</f>
        <v>LL Road Tire</v>
      </c>
    </row>
    <row r="3253" spans="1:17" x14ac:dyDescent="0.25">
      <c r="A3253" s="2">
        <v>38022</v>
      </c>
      <c r="B3253" s="1" t="s">
        <v>6931</v>
      </c>
      <c r="C3253">
        <v>538</v>
      </c>
      <c r="D3253">
        <v>25302</v>
      </c>
      <c r="E3253">
        <v>8</v>
      </c>
      <c r="F3253">
        <v>1</v>
      </c>
      <c r="G3253">
        <v>2</v>
      </c>
      <c r="H3253" s="2">
        <v>43136</v>
      </c>
      <c r="I3253" t="str">
        <f>VLOOKUP(Sales[[#This Row],[TerritoryKey]], Territories[], 2, FALSE)</f>
        <v>Germany</v>
      </c>
      <c r="J3253">
        <f>_xlfn.XLOOKUP(Sales[[#This Row],[ProductKey]], Products!$A:$A, Products!$J:$J)</f>
        <v>8.0373000000000001</v>
      </c>
      <c r="K3253">
        <f>_xlfn.XLOOKUP(Sales[[#This Row],[ProductKey]], Products!$A:$A, Products!$K:$K)</f>
        <v>21.49</v>
      </c>
      <c r="L3253" s="1">
        <f>Sales[[#This Row],[ProductPrice]]*Sales[[#This Row],[OrderQuantity]]</f>
        <v>42.98</v>
      </c>
      <c r="M3253" s="1">
        <f>Sales[[#This Row],[OrderQuantity]]</f>
        <v>2</v>
      </c>
      <c r="N3253" s="1">
        <f>1</f>
        <v>1</v>
      </c>
      <c r="O3253" s="1">
        <f>Sales[[#This Row],[TotalSales]]-Sales[[#This Row],[TotalCost]]</f>
        <v>26.905399999999997</v>
      </c>
      <c r="P3253" s="1">
        <f>Sales[[#This Row],[ProductCost]]*Sales[[#This Row],[OrderQuantity]]</f>
        <v>16.0746</v>
      </c>
      <c r="Q3253" s="1" t="str">
        <f>VLOOKUP(Sales[[#This Row],[ProductKey]], Products!$A$2:$D$1000, 4, FALSE)</f>
        <v>LL Road Tire</v>
      </c>
    </row>
    <row r="3254" spans="1:17" x14ac:dyDescent="0.25">
      <c r="A3254" s="2">
        <v>38235</v>
      </c>
      <c r="B3254" s="1" t="s">
        <v>7213</v>
      </c>
      <c r="C3254">
        <v>538</v>
      </c>
      <c r="D3254">
        <v>25551</v>
      </c>
      <c r="E3254">
        <v>8</v>
      </c>
      <c r="F3254">
        <v>1</v>
      </c>
      <c r="G3254">
        <v>2</v>
      </c>
      <c r="H3254" s="2">
        <v>43348</v>
      </c>
      <c r="I3254" t="str">
        <f>VLOOKUP(Sales[[#This Row],[TerritoryKey]], Territories[], 2, FALSE)</f>
        <v>Germany</v>
      </c>
      <c r="J3254">
        <f>_xlfn.XLOOKUP(Sales[[#This Row],[ProductKey]], Products!$A:$A, Products!$J:$J)</f>
        <v>8.0373000000000001</v>
      </c>
      <c r="K3254">
        <f>_xlfn.XLOOKUP(Sales[[#This Row],[ProductKey]], Products!$A:$A, Products!$K:$K)</f>
        <v>21.49</v>
      </c>
      <c r="L3254" s="1">
        <f>Sales[[#This Row],[ProductPrice]]*Sales[[#This Row],[OrderQuantity]]</f>
        <v>42.98</v>
      </c>
      <c r="M3254" s="1">
        <f>Sales[[#This Row],[OrderQuantity]]</f>
        <v>2</v>
      </c>
      <c r="N3254" s="1">
        <f>1</f>
        <v>1</v>
      </c>
      <c r="O3254" s="1">
        <f>Sales[[#This Row],[TotalSales]]-Sales[[#This Row],[TotalCost]]</f>
        <v>26.905399999999997</v>
      </c>
      <c r="P3254" s="1">
        <f>Sales[[#This Row],[ProductCost]]*Sales[[#This Row],[OrderQuantity]]</f>
        <v>16.0746</v>
      </c>
      <c r="Q3254" s="1" t="str">
        <f>VLOOKUP(Sales[[#This Row],[ProductKey]], Products!$A$2:$D$1000, 4, FALSE)</f>
        <v>LL Road Tire</v>
      </c>
    </row>
    <row r="3255" spans="1:17" x14ac:dyDescent="0.25">
      <c r="A3255" s="2">
        <v>38324</v>
      </c>
      <c r="B3255" s="1" t="s">
        <v>7293</v>
      </c>
      <c r="C3255">
        <v>538</v>
      </c>
      <c r="D3255">
        <v>26129</v>
      </c>
      <c r="E3255">
        <v>9</v>
      </c>
      <c r="F3255">
        <v>1</v>
      </c>
      <c r="G3255">
        <v>2</v>
      </c>
      <c r="H3255" s="2">
        <v>43437</v>
      </c>
      <c r="I3255" t="str">
        <f>VLOOKUP(Sales[[#This Row],[TerritoryKey]], Territories[], 2, FALSE)</f>
        <v>Australia</v>
      </c>
      <c r="J3255">
        <f>_xlfn.XLOOKUP(Sales[[#This Row],[ProductKey]], Products!$A:$A, Products!$J:$J)</f>
        <v>8.0373000000000001</v>
      </c>
      <c r="K3255">
        <f>_xlfn.XLOOKUP(Sales[[#This Row],[ProductKey]], Products!$A:$A, Products!$K:$K)</f>
        <v>21.49</v>
      </c>
      <c r="L3255" s="1">
        <f>Sales[[#This Row],[ProductPrice]]*Sales[[#This Row],[OrderQuantity]]</f>
        <v>42.98</v>
      </c>
      <c r="M3255" s="1">
        <f>Sales[[#This Row],[OrderQuantity]]</f>
        <v>2</v>
      </c>
      <c r="N3255" s="1">
        <f>1</f>
        <v>1</v>
      </c>
      <c r="O3255" s="1">
        <f>Sales[[#This Row],[TotalSales]]-Sales[[#This Row],[TotalCost]]</f>
        <v>26.905399999999997</v>
      </c>
      <c r="P3255" s="1">
        <f>Sales[[#This Row],[ProductCost]]*Sales[[#This Row],[OrderQuantity]]</f>
        <v>16.0746</v>
      </c>
      <c r="Q3255" s="1" t="str">
        <f>VLOOKUP(Sales[[#This Row],[ProductKey]], Products!$A$2:$D$1000, 4, FALSE)</f>
        <v>LL Road Tire</v>
      </c>
    </row>
    <row r="3256" spans="1:17" x14ac:dyDescent="0.25">
      <c r="A3256" s="2">
        <v>38235</v>
      </c>
      <c r="B3256" s="1" t="s">
        <v>7458</v>
      </c>
      <c r="C3256">
        <v>538</v>
      </c>
      <c r="D3256">
        <v>22534</v>
      </c>
      <c r="E3256">
        <v>7</v>
      </c>
      <c r="F3256">
        <v>1</v>
      </c>
      <c r="G3256">
        <v>2</v>
      </c>
      <c r="H3256" s="2">
        <v>43348</v>
      </c>
      <c r="I3256" t="str">
        <f>VLOOKUP(Sales[[#This Row],[TerritoryKey]], Territories[], 2, FALSE)</f>
        <v>France</v>
      </c>
      <c r="J3256">
        <f>_xlfn.XLOOKUP(Sales[[#This Row],[ProductKey]], Products!$A:$A, Products!$J:$J)</f>
        <v>8.0373000000000001</v>
      </c>
      <c r="K3256">
        <f>_xlfn.XLOOKUP(Sales[[#This Row],[ProductKey]], Products!$A:$A, Products!$K:$K)</f>
        <v>21.49</v>
      </c>
      <c r="L3256" s="1">
        <f>Sales[[#This Row],[ProductPrice]]*Sales[[#This Row],[OrderQuantity]]</f>
        <v>42.98</v>
      </c>
      <c r="M3256" s="1">
        <f>Sales[[#This Row],[OrderQuantity]]</f>
        <v>2</v>
      </c>
      <c r="N3256" s="1">
        <f>1</f>
        <v>1</v>
      </c>
      <c r="O3256" s="1">
        <f>Sales[[#This Row],[TotalSales]]-Sales[[#This Row],[TotalCost]]</f>
        <v>26.905399999999997</v>
      </c>
      <c r="P3256" s="1">
        <f>Sales[[#This Row],[ProductCost]]*Sales[[#This Row],[OrderQuantity]]</f>
        <v>16.0746</v>
      </c>
      <c r="Q3256" s="1" t="str">
        <f>VLOOKUP(Sales[[#This Row],[ProductKey]], Products!$A$2:$D$1000, 4, FALSE)</f>
        <v>LL Road Tire</v>
      </c>
    </row>
    <row r="3257" spans="1:17" x14ac:dyDescent="0.25">
      <c r="A3257" s="2">
        <v>37989</v>
      </c>
      <c r="B3257" s="1" t="s">
        <v>7544</v>
      </c>
      <c r="C3257">
        <v>538</v>
      </c>
      <c r="D3257">
        <v>28526</v>
      </c>
      <c r="E3257">
        <v>10</v>
      </c>
      <c r="F3257">
        <v>1</v>
      </c>
      <c r="G3257">
        <v>2</v>
      </c>
      <c r="H3257" s="2">
        <v>43103</v>
      </c>
      <c r="I3257" t="str">
        <f>VLOOKUP(Sales[[#This Row],[TerritoryKey]], Territories[], 2, FALSE)</f>
        <v>United Kingdom</v>
      </c>
      <c r="J3257">
        <f>_xlfn.XLOOKUP(Sales[[#This Row],[ProductKey]], Products!$A:$A, Products!$J:$J)</f>
        <v>8.0373000000000001</v>
      </c>
      <c r="K3257">
        <f>_xlfn.XLOOKUP(Sales[[#This Row],[ProductKey]], Products!$A:$A, Products!$K:$K)</f>
        <v>21.49</v>
      </c>
      <c r="L3257" s="1">
        <f>Sales[[#This Row],[ProductPrice]]*Sales[[#This Row],[OrderQuantity]]</f>
        <v>42.98</v>
      </c>
      <c r="M3257" s="1">
        <f>Sales[[#This Row],[OrderQuantity]]</f>
        <v>2</v>
      </c>
      <c r="N3257" s="1">
        <f>1</f>
        <v>1</v>
      </c>
      <c r="O3257" s="1">
        <f>Sales[[#This Row],[TotalSales]]-Sales[[#This Row],[TotalCost]]</f>
        <v>26.905399999999997</v>
      </c>
      <c r="P3257" s="1">
        <f>Sales[[#This Row],[ProductCost]]*Sales[[#This Row],[OrderQuantity]]</f>
        <v>16.0746</v>
      </c>
      <c r="Q3257" s="1" t="str">
        <f>VLOOKUP(Sales[[#This Row],[ProductKey]], Products!$A$2:$D$1000, 4, FALSE)</f>
        <v>LL Road Tire</v>
      </c>
    </row>
    <row r="3258" spans="1:17" x14ac:dyDescent="0.25">
      <c r="A3258" s="2">
        <v>38172</v>
      </c>
      <c r="B3258" s="1" t="s">
        <v>7686</v>
      </c>
      <c r="C3258">
        <v>538</v>
      </c>
      <c r="D3258">
        <v>27660</v>
      </c>
      <c r="E3258">
        <v>4</v>
      </c>
      <c r="F3258">
        <v>1</v>
      </c>
      <c r="G3258">
        <v>2</v>
      </c>
      <c r="H3258" s="2">
        <v>43285</v>
      </c>
      <c r="I3258" t="str">
        <f>VLOOKUP(Sales[[#This Row],[TerritoryKey]], Territories[], 2, FALSE)</f>
        <v>Southwest</v>
      </c>
      <c r="J3258">
        <f>_xlfn.XLOOKUP(Sales[[#This Row],[ProductKey]], Products!$A:$A, Products!$J:$J)</f>
        <v>8.0373000000000001</v>
      </c>
      <c r="K3258">
        <f>_xlfn.XLOOKUP(Sales[[#This Row],[ProductKey]], Products!$A:$A, Products!$K:$K)</f>
        <v>21.49</v>
      </c>
      <c r="L3258" s="1">
        <f>Sales[[#This Row],[ProductPrice]]*Sales[[#This Row],[OrderQuantity]]</f>
        <v>42.98</v>
      </c>
      <c r="M3258" s="1">
        <f>Sales[[#This Row],[OrderQuantity]]</f>
        <v>2</v>
      </c>
      <c r="N3258" s="1">
        <f>1</f>
        <v>1</v>
      </c>
      <c r="O3258" s="1">
        <f>Sales[[#This Row],[TotalSales]]-Sales[[#This Row],[TotalCost]]</f>
        <v>26.905399999999997</v>
      </c>
      <c r="P3258" s="1">
        <f>Sales[[#This Row],[ProductCost]]*Sales[[#This Row],[OrderQuantity]]</f>
        <v>16.0746</v>
      </c>
      <c r="Q3258" s="1" t="str">
        <f>VLOOKUP(Sales[[#This Row],[ProductKey]], Products!$A$2:$D$1000, 4, FALSE)</f>
        <v>LL Road Tire</v>
      </c>
    </row>
    <row r="3259" spans="1:17" x14ac:dyDescent="0.25">
      <c r="A3259" s="2">
        <v>38082</v>
      </c>
      <c r="B3259" s="1" t="s">
        <v>7916</v>
      </c>
      <c r="C3259">
        <v>538</v>
      </c>
      <c r="D3259">
        <v>21676</v>
      </c>
      <c r="E3259">
        <v>7</v>
      </c>
      <c r="F3259">
        <v>1</v>
      </c>
      <c r="G3259">
        <v>2</v>
      </c>
      <c r="H3259" s="2">
        <v>43195</v>
      </c>
      <c r="I3259" t="str">
        <f>VLOOKUP(Sales[[#This Row],[TerritoryKey]], Territories[], 2, FALSE)</f>
        <v>France</v>
      </c>
      <c r="J3259">
        <f>_xlfn.XLOOKUP(Sales[[#This Row],[ProductKey]], Products!$A:$A, Products!$J:$J)</f>
        <v>8.0373000000000001</v>
      </c>
      <c r="K3259">
        <f>_xlfn.XLOOKUP(Sales[[#This Row],[ProductKey]], Products!$A:$A, Products!$K:$K)</f>
        <v>21.49</v>
      </c>
      <c r="L3259" s="1">
        <f>Sales[[#This Row],[ProductPrice]]*Sales[[#This Row],[OrderQuantity]]</f>
        <v>42.98</v>
      </c>
      <c r="M3259" s="1">
        <f>Sales[[#This Row],[OrderQuantity]]</f>
        <v>2</v>
      </c>
      <c r="N3259" s="1">
        <f>1</f>
        <v>1</v>
      </c>
      <c r="O3259" s="1">
        <f>Sales[[#This Row],[TotalSales]]-Sales[[#This Row],[TotalCost]]</f>
        <v>26.905399999999997</v>
      </c>
      <c r="P3259" s="1">
        <f>Sales[[#This Row],[ProductCost]]*Sales[[#This Row],[OrderQuantity]]</f>
        <v>16.0746</v>
      </c>
      <c r="Q3259" s="1" t="str">
        <f>VLOOKUP(Sales[[#This Row],[ProductKey]], Products!$A$2:$D$1000, 4, FALSE)</f>
        <v>LL Road Tire</v>
      </c>
    </row>
    <row r="3260" spans="1:17" x14ac:dyDescent="0.25">
      <c r="A3260" s="2">
        <v>37904</v>
      </c>
      <c r="B3260" s="1" t="s">
        <v>64</v>
      </c>
      <c r="C3260">
        <v>541</v>
      </c>
      <c r="D3260">
        <v>23919</v>
      </c>
      <c r="E3260">
        <v>7</v>
      </c>
      <c r="F3260">
        <v>1</v>
      </c>
      <c r="G3260">
        <v>2</v>
      </c>
      <c r="H3260" s="2">
        <v>43018</v>
      </c>
      <c r="I3260" t="str">
        <f>VLOOKUP(Sales[[#This Row],[TerritoryKey]], Territories[], 2, FALSE)</f>
        <v>France</v>
      </c>
      <c r="J3260">
        <f>_xlfn.XLOOKUP(Sales[[#This Row],[ProductKey]], Products!$A:$A, Products!$J:$J)</f>
        <v>10.8423</v>
      </c>
      <c r="K3260">
        <f>_xlfn.XLOOKUP(Sales[[#This Row],[ProductKey]], Products!$A:$A, Products!$K:$K)</f>
        <v>28.99</v>
      </c>
      <c r="L3260" s="1">
        <f>Sales[[#This Row],[ProductPrice]]*Sales[[#This Row],[OrderQuantity]]</f>
        <v>57.98</v>
      </c>
      <c r="M3260" s="1">
        <f>Sales[[#This Row],[OrderQuantity]]</f>
        <v>2</v>
      </c>
      <c r="N3260" s="1">
        <f>1</f>
        <v>1</v>
      </c>
      <c r="O3260" s="1">
        <f>Sales[[#This Row],[TotalSales]]-Sales[[#This Row],[TotalCost]]</f>
        <v>36.295400000000001</v>
      </c>
      <c r="P3260" s="1">
        <f>Sales[[#This Row],[ProductCost]]*Sales[[#This Row],[OrderQuantity]]</f>
        <v>21.6846</v>
      </c>
      <c r="Q3260" s="1" t="str">
        <f>VLOOKUP(Sales[[#This Row],[ProductKey]], Products!$A$2:$D$1000, 4, FALSE)</f>
        <v>Touring Tire</v>
      </c>
    </row>
    <row r="3261" spans="1:17" x14ac:dyDescent="0.25">
      <c r="A3261" s="2">
        <v>37813</v>
      </c>
      <c r="B3261" s="1" t="s">
        <v>99</v>
      </c>
      <c r="C3261">
        <v>541</v>
      </c>
      <c r="D3261">
        <v>16497</v>
      </c>
      <c r="E3261">
        <v>6</v>
      </c>
      <c r="F3261">
        <v>1</v>
      </c>
      <c r="G3261">
        <v>2</v>
      </c>
      <c r="H3261" s="2">
        <v>42927</v>
      </c>
      <c r="I3261" t="str">
        <f>VLOOKUP(Sales[[#This Row],[TerritoryKey]], Territories[], 2, FALSE)</f>
        <v>Canada</v>
      </c>
      <c r="J3261">
        <f>_xlfn.XLOOKUP(Sales[[#This Row],[ProductKey]], Products!$A:$A, Products!$J:$J)</f>
        <v>10.8423</v>
      </c>
      <c r="K3261">
        <f>_xlfn.XLOOKUP(Sales[[#This Row],[ProductKey]], Products!$A:$A, Products!$K:$K)</f>
        <v>28.99</v>
      </c>
      <c r="L3261" s="1">
        <f>Sales[[#This Row],[ProductPrice]]*Sales[[#This Row],[OrderQuantity]]</f>
        <v>57.98</v>
      </c>
      <c r="M3261" s="1">
        <f>Sales[[#This Row],[OrderQuantity]]</f>
        <v>2</v>
      </c>
      <c r="N3261" s="1">
        <f>1</f>
        <v>1</v>
      </c>
      <c r="O3261" s="1">
        <f>Sales[[#This Row],[TotalSales]]-Sales[[#This Row],[TotalCost]]</f>
        <v>36.295400000000001</v>
      </c>
      <c r="P3261" s="1">
        <f>Sales[[#This Row],[ProductCost]]*Sales[[#This Row],[OrderQuantity]]</f>
        <v>21.6846</v>
      </c>
      <c r="Q3261" s="1" t="str">
        <f>VLOOKUP(Sales[[#This Row],[ProductKey]], Products!$A$2:$D$1000, 4, FALSE)</f>
        <v>Touring Tire</v>
      </c>
    </row>
    <row r="3262" spans="1:17" x14ac:dyDescent="0.25">
      <c r="A3262" s="2">
        <v>37934</v>
      </c>
      <c r="B3262" s="1" t="s">
        <v>192</v>
      </c>
      <c r="C3262">
        <v>541</v>
      </c>
      <c r="D3262">
        <v>14784</v>
      </c>
      <c r="E3262">
        <v>10</v>
      </c>
      <c r="F3262">
        <v>1</v>
      </c>
      <c r="G3262">
        <v>2</v>
      </c>
      <c r="H3262" s="2">
        <v>43048</v>
      </c>
      <c r="I3262" t="str">
        <f>VLOOKUP(Sales[[#This Row],[TerritoryKey]], Territories[], 2, FALSE)</f>
        <v>United Kingdom</v>
      </c>
      <c r="J3262">
        <f>_xlfn.XLOOKUP(Sales[[#This Row],[ProductKey]], Products!$A:$A, Products!$J:$J)</f>
        <v>10.8423</v>
      </c>
      <c r="K3262">
        <f>_xlfn.XLOOKUP(Sales[[#This Row],[ProductKey]], Products!$A:$A, Products!$K:$K)</f>
        <v>28.99</v>
      </c>
      <c r="L3262" s="1">
        <f>Sales[[#This Row],[ProductPrice]]*Sales[[#This Row],[OrderQuantity]]</f>
        <v>57.98</v>
      </c>
      <c r="M3262" s="1">
        <f>Sales[[#This Row],[OrderQuantity]]</f>
        <v>2</v>
      </c>
      <c r="N3262" s="1">
        <f>1</f>
        <v>1</v>
      </c>
      <c r="O3262" s="1">
        <f>Sales[[#This Row],[TotalSales]]-Sales[[#This Row],[TotalCost]]</f>
        <v>36.295400000000001</v>
      </c>
      <c r="P3262" s="1">
        <f>Sales[[#This Row],[ProductCost]]*Sales[[#This Row],[OrderQuantity]]</f>
        <v>21.6846</v>
      </c>
      <c r="Q3262" s="1" t="str">
        <f>VLOOKUP(Sales[[#This Row],[ProductKey]], Products!$A$2:$D$1000, 4, FALSE)</f>
        <v>Touring Tire</v>
      </c>
    </row>
    <row r="3263" spans="1:17" x14ac:dyDescent="0.25">
      <c r="A3263" s="2">
        <v>37876</v>
      </c>
      <c r="B3263" s="1" t="s">
        <v>301</v>
      </c>
      <c r="C3263">
        <v>541</v>
      </c>
      <c r="D3263">
        <v>26418</v>
      </c>
      <c r="E3263">
        <v>7</v>
      </c>
      <c r="F3263">
        <v>1</v>
      </c>
      <c r="G3263">
        <v>2</v>
      </c>
      <c r="H3263" s="2">
        <v>42990</v>
      </c>
      <c r="I3263" t="str">
        <f>VLOOKUP(Sales[[#This Row],[TerritoryKey]], Territories[], 2, FALSE)</f>
        <v>France</v>
      </c>
      <c r="J3263">
        <f>_xlfn.XLOOKUP(Sales[[#This Row],[ProductKey]], Products!$A:$A, Products!$J:$J)</f>
        <v>10.8423</v>
      </c>
      <c r="K3263">
        <f>_xlfn.XLOOKUP(Sales[[#This Row],[ProductKey]], Products!$A:$A, Products!$K:$K)</f>
        <v>28.99</v>
      </c>
      <c r="L3263" s="1">
        <f>Sales[[#This Row],[ProductPrice]]*Sales[[#This Row],[OrderQuantity]]</f>
        <v>57.98</v>
      </c>
      <c r="M3263" s="1">
        <f>Sales[[#This Row],[OrderQuantity]]</f>
        <v>2</v>
      </c>
      <c r="N3263" s="1">
        <f>1</f>
        <v>1</v>
      </c>
      <c r="O3263" s="1">
        <f>Sales[[#This Row],[TotalSales]]-Sales[[#This Row],[TotalCost]]</f>
        <v>36.295400000000001</v>
      </c>
      <c r="P3263" s="1">
        <f>Sales[[#This Row],[ProductCost]]*Sales[[#This Row],[OrderQuantity]]</f>
        <v>21.6846</v>
      </c>
      <c r="Q3263" s="1" t="str">
        <f>VLOOKUP(Sales[[#This Row],[ProductKey]], Products!$A$2:$D$1000, 4, FALSE)</f>
        <v>Touring Tire</v>
      </c>
    </row>
    <row r="3264" spans="1:17" x14ac:dyDescent="0.25">
      <c r="A3264" s="2">
        <v>37721</v>
      </c>
      <c r="B3264" s="1" t="s">
        <v>306</v>
      </c>
      <c r="C3264">
        <v>541</v>
      </c>
      <c r="D3264">
        <v>26128</v>
      </c>
      <c r="E3264">
        <v>4</v>
      </c>
      <c r="F3264">
        <v>1</v>
      </c>
      <c r="G3264">
        <v>2</v>
      </c>
      <c r="H3264" s="2">
        <v>42835</v>
      </c>
      <c r="I3264" t="str">
        <f>VLOOKUP(Sales[[#This Row],[TerritoryKey]], Territories[], 2, FALSE)</f>
        <v>Southwest</v>
      </c>
      <c r="J3264">
        <f>_xlfn.XLOOKUP(Sales[[#This Row],[ProductKey]], Products!$A:$A, Products!$J:$J)</f>
        <v>10.8423</v>
      </c>
      <c r="K3264">
        <f>_xlfn.XLOOKUP(Sales[[#This Row],[ProductKey]], Products!$A:$A, Products!$K:$K)</f>
        <v>28.99</v>
      </c>
      <c r="L3264" s="1">
        <f>Sales[[#This Row],[ProductPrice]]*Sales[[#This Row],[OrderQuantity]]</f>
        <v>57.98</v>
      </c>
      <c r="M3264" s="1">
        <f>Sales[[#This Row],[OrderQuantity]]</f>
        <v>2</v>
      </c>
      <c r="N3264" s="1">
        <f>1</f>
        <v>1</v>
      </c>
      <c r="O3264" s="1">
        <f>Sales[[#This Row],[TotalSales]]-Sales[[#This Row],[TotalCost]]</f>
        <v>36.295400000000001</v>
      </c>
      <c r="P3264" s="1">
        <f>Sales[[#This Row],[ProductCost]]*Sales[[#This Row],[OrderQuantity]]</f>
        <v>21.6846</v>
      </c>
      <c r="Q3264" s="1" t="str">
        <f>VLOOKUP(Sales[[#This Row],[ProductKey]], Products!$A$2:$D$1000, 4, FALSE)</f>
        <v>Touring Tire</v>
      </c>
    </row>
    <row r="3265" spans="1:17" x14ac:dyDescent="0.25">
      <c r="A3265" s="2">
        <v>37906</v>
      </c>
      <c r="B3265" s="1" t="s">
        <v>542</v>
      </c>
      <c r="C3265">
        <v>541</v>
      </c>
      <c r="D3265">
        <v>26794</v>
      </c>
      <c r="E3265">
        <v>1</v>
      </c>
      <c r="F3265">
        <v>1</v>
      </c>
      <c r="G3265">
        <v>2</v>
      </c>
      <c r="H3265" s="2">
        <v>43020</v>
      </c>
      <c r="I3265" t="str">
        <f>VLOOKUP(Sales[[#This Row],[TerritoryKey]], Territories[], 2, FALSE)</f>
        <v>Northwest</v>
      </c>
      <c r="J3265">
        <f>_xlfn.XLOOKUP(Sales[[#This Row],[ProductKey]], Products!$A:$A, Products!$J:$J)</f>
        <v>10.8423</v>
      </c>
      <c r="K3265">
        <f>_xlfn.XLOOKUP(Sales[[#This Row],[ProductKey]], Products!$A:$A, Products!$K:$K)</f>
        <v>28.99</v>
      </c>
      <c r="L3265" s="1">
        <f>Sales[[#This Row],[ProductPrice]]*Sales[[#This Row],[OrderQuantity]]</f>
        <v>57.98</v>
      </c>
      <c r="M3265" s="1">
        <f>Sales[[#This Row],[OrderQuantity]]</f>
        <v>2</v>
      </c>
      <c r="N3265" s="1">
        <f>1</f>
        <v>1</v>
      </c>
      <c r="O3265" s="1">
        <f>Sales[[#This Row],[TotalSales]]-Sales[[#This Row],[TotalCost]]</f>
        <v>36.295400000000001</v>
      </c>
      <c r="P3265" s="1">
        <f>Sales[[#This Row],[ProductCost]]*Sales[[#This Row],[OrderQuantity]]</f>
        <v>21.6846</v>
      </c>
      <c r="Q3265" s="1" t="str">
        <f>VLOOKUP(Sales[[#This Row],[ProductKey]], Products!$A$2:$D$1000, 4, FALSE)</f>
        <v>Touring Tire</v>
      </c>
    </row>
    <row r="3266" spans="1:17" x14ac:dyDescent="0.25">
      <c r="A3266" s="2">
        <v>37782</v>
      </c>
      <c r="B3266" s="1" t="s">
        <v>544</v>
      </c>
      <c r="C3266">
        <v>541</v>
      </c>
      <c r="D3266">
        <v>29377</v>
      </c>
      <c r="E3266">
        <v>8</v>
      </c>
      <c r="F3266">
        <v>1</v>
      </c>
      <c r="G3266">
        <v>2</v>
      </c>
      <c r="H3266" s="2">
        <v>42896</v>
      </c>
      <c r="I3266" t="str">
        <f>VLOOKUP(Sales[[#This Row],[TerritoryKey]], Territories[], 2, FALSE)</f>
        <v>Germany</v>
      </c>
      <c r="J3266">
        <f>_xlfn.XLOOKUP(Sales[[#This Row],[ProductKey]], Products!$A:$A, Products!$J:$J)</f>
        <v>10.8423</v>
      </c>
      <c r="K3266">
        <f>_xlfn.XLOOKUP(Sales[[#This Row],[ProductKey]], Products!$A:$A, Products!$K:$K)</f>
        <v>28.99</v>
      </c>
      <c r="L3266" s="1">
        <f>Sales[[#This Row],[ProductPrice]]*Sales[[#This Row],[OrderQuantity]]</f>
        <v>57.98</v>
      </c>
      <c r="M3266" s="1">
        <f>Sales[[#This Row],[OrderQuantity]]</f>
        <v>2</v>
      </c>
      <c r="N3266" s="1">
        <f>1</f>
        <v>1</v>
      </c>
      <c r="O3266" s="1">
        <f>Sales[[#This Row],[TotalSales]]-Sales[[#This Row],[TotalCost]]</f>
        <v>36.295400000000001</v>
      </c>
      <c r="P3266" s="1">
        <f>Sales[[#This Row],[ProductCost]]*Sales[[#This Row],[OrderQuantity]]</f>
        <v>21.6846</v>
      </c>
      <c r="Q3266" s="1" t="str">
        <f>VLOOKUP(Sales[[#This Row],[ProductKey]], Products!$A$2:$D$1000, 4, FALSE)</f>
        <v>Touring Tire</v>
      </c>
    </row>
    <row r="3267" spans="1:17" x14ac:dyDescent="0.25">
      <c r="A3267" s="2">
        <v>37937</v>
      </c>
      <c r="B3267" s="1" t="s">
        <v>549</v>
      </c>
      <c r="C3267">
        <v>541</v>
      </c>
      <c r="D3267">
        <v>26254</v>
      </c>
      <c r="E3267">
        <v>1</v>
      </c>
      <c r="F3267">
        <v>1</v>
      </c>
      <c r="G3267">
        <v>2</v>
      </c>
      <c r="H3267" s="2">
        <v>43051</v>
      </c>
      <c r="I3267" t="str">
        <f>VLOOKUP(Sales[[#This Row],[TerritoryKey]], Territories[], 2, FALSE)</f>
        <v>Northwest</v>
      </c>
      <c r="J3267">
        <f>_xlfn.XLOOKUP(Sales[[#This Row],[ProductKey]], Products!$A:$A, Products!$J:$J)</f>
        <v>10.8423</v>
      </c>
      <c r="K3267">
        <f>_xlfn.XLOOKUP(Sales[[#This Row],[ProductKey]], Products!$A:$A, Products!$K:$K)</f>
        <v>28.99</v>
      </c>
      <c r="L3267" s="1">
        <f>Sales[[#This Row],[ProductPrice]]*Sales[[#This Row],[OrderQuantity]]</f>
        <v>57.98</v>
      </c>
      <c r="M3267" s="1">
        <f>Sales[[#This Row],[OrderQuantity]]</f>
        <v>2</v>
      </c>
      <c r="N3267" s="1">
        <f>1</f>
        <v>1</v>
      </c>
      <c r="O3267" s="1">
        <f>Sales[[#This Row],[TotalSales]]-Sales[[#This Row],[TotalCost]]</f>
        <v>36.295400000000001</v>
      </c>
      <c r="P3267" s="1">
        <f>Sales[[#This Row],[ProductCost]]*Sales[[#This Row],[OrderQuantity]]</f>
        <v>21.6846</v>
      </c>
      <c r="Q3267" s="1" t="str">
        <f>VLOOKUP(Sales[[#This Row],[ProductKey]], Products!$A$2:$D$1000, 4, FALSE)</f>
        <v>Touring Tire</v>
      </c>
    </row>
    <row r="3268" spans="1:17" x14ac:dyDescent="0.25">
      <c r="A3268" s="2">
        <v>37631</v>
      </c>
      <c r="B3268" s="1" t="s">
        <v>597</v>
      </c>
      <c r="C3268">
        <v>541</v>
      </c>
      <c r="D3268">
        <v>12633</v>
      </c>
      <c r="E3268">
        <v>10</v>
      </c>
      <c r="F3268">
        <v>1</v>
      </c>
      <c r="G3268">
        <v>2</v>
      </c>
      <c r="H3268" s="2">
        <v>42745</v>
      </c>
      <c r="I3268" t="str">
        <f>VLOOKUP(Sales[[#This Row],[TerritoryKey]], Territories[], 2, FALSE)</f>
        <v>United Kingdom</v>
      </c>
      <c r="J3268">
        <f>_xlfn.XLOOKUP(Sales[[#This Row],[ProductKey]], Products!$A:$A, Products!$J:$J)</f>
        <v>10.8423</v>
      </c>
      <c r="K3268">
        <f>_xlfn.XLOOKUP(Sales[[#This Row],[ProductKey]], Products!$A:$A, Products!$K:$K)</f>
        <v>28.99</v>
      </c>
      <c r="L3268" s="1">
        <f>Sales[[#This Row],[ProductPrice]]*Sales[[#This Row],[OrderQuantity]]</f>
        <v>57.98</v>
      </c>
      <c r="M3268" s="1">
        <f>Sales[[#This Row],[OrderQuantity]]</f>
        <v>2</v>
      </c>
      <c r="N3268" s="1">
        <f>1</f>
        <v>1</v>
      </c>
      <c r="O3268" s="1">
        <f>Sales[[#This Row],[TotalSales]]-Sales[[#This Row],[TotalCost]]</f>
        <v>36.295400000000001</v>
      </c>
      <c r="P3268" s="1">
        <f>Sales[[#This Row],[ProductCost]]*Sales[[#This Row],[OrderQuantity]]</f>
        <v>21.6846</v>
      </c>
      <c r="Q3268" s="1" t="str">
        <f>VLOOKUP(Sales[[#This Row],[ProductKey]], Products!$A$2:$D$1000, 4, FALSE)</f>
        <v>Touring Tire</v>
      </c>
    </row>
    <row r="3269" spans="1:17" x14ac:dyDescent="0.25">
      <c r="A3269" s="2">
        <v>37937</v>
      </c>
      <c r="B3269" s="1" t="s">
        <v>603</v>
      </c>
      <c r="C3269">
        <v>541</v>
      </c>
      <c r="D3269">
        <v>26586</v>
      </c>
      <c r="E3269">
        <v>1</v>
      </c>
      <c r="F3269">
        <v>1</v>
      </c>
      <c r="G3269">
        <v>2</v>
      </c>
      <c r="H3269" s="2">
        <v>43051</v>
      </c>
      <c r="I3269" t="str">
        <f>VLOOKUP(Sales[[#This Row],[TerritoryKey]], Territories[], 2, FALSE)</f>
        <v>Northwest</v>
      </c>
      <c r="J3269">
        <f>_xlfn.XLOOKUP(Sales[[#This Row],[ProductKey]], Products!$A:$A, Products!$J:$J)</f>
        <v>10.8423</v>
      </c>
      <c r="K3269">
        <f>_xlfn.XLOOKUP(Sales[[#This Row],[ProductKey]], Products!$A:$A, Products!$K:$K)</f>
        <v>28.99</v>
      </c>
      <c r="L3269" s="1">
        <f>Sales[[#This Row],[ProductPrice]]*Sales[[#This Row],[OrderQuantity]]</f>
        <v>57.98</v>
      </c>
      <c r="M3269" s="1">
        <f>Sales[[#This Row],[OrderQuantity]]</f>
        <v>2</v>
      </c>
      <c r="N3269" s="1">
        <f>1</f>
        <v>1</v>
      </c>
      <c r="O3269" s="1">
        <f>Sales[[#This Row],[TotalSales]]-Sales[[#This Row],[TotalCost]]</f>
        <v>36.295400000000001</v>
      </c>
      <c r="P3269" s="1">
        <f>Sales[[#This Row],[ProductCost]]*Sales[[#This Row],[OrderQuantity]]</f>
        <v>21.6846</v>
      </c>
      <c r="Q3269" s="1" t="str">
        <f>VLOOKUP(Sales[[#This Row],[ProductKey]], Products!$A$2:$D$1000, 4, FALSE)</f>
        <v>Touring Tire</v>
      </c>
    </row>
    <row r="3270" spans="1:17" x14ac:dyDescent="0.25">
      <c r="A3270" s="2">
        <v>37692</v>
      </c>
      <c r="B3270" s="1" t="s">
        <v>647</v>
      </c>
      <c r="C3270">
        <v>541</v>
      </c>
      <c r="D3270">
        <v>27314</v>
      </c>
      <c r="E3270">
        <v>8</v>
      </c>
      <c r="F3270">
        <v>1</v>
      </c>
      <c r="G3270">
        <v>2</v>
      </c>
      <c r="H3270" s="2">
        <v>42806</v>
      </c>
      <c r="I3270" t="str">
        <f>VLOOKUP(Sales[[#This Row],[TerritoryKey]], Territories[], 2, FALSE)</f>
        <v>Germany</v>
      </c>
      <c r="J3270">
        <f>_xlfn.XLOOKUP(Sales[[#This Row],[ProductKey]], Products!$A:$A, Products!$J:$J)</f>
        <v>10.8423</v>
      </c>
      <c r="K3270">
        <f>_xlfn.XLOOKUP(Sales[[#This Row],[ProductKey]], Products!$A:$A, Products!$K:$K)</f>
        <v>28.99</v>
      </c>
      <c r="L3270" s="1">
        <f>Sales[[#This Row],[ProductPrice]]*Sales[[#This Row],[OrderQuantity]]</f>
        <v>57.98</v>
      </c>
      <c r="M3270" s="1">
        <f>Sales[[#This Row],[OrderQuantity]]</f>
        <v>2</v>
      </c>
      <c r="N3270" s="1">
        <f>1</f>
        <v>1</v>
      </c>
      <c r="O3270" s="1">
        <f>Sales[[#This Row],[TotalSales]]-Sales[[#This Row],[TotalCost]]</f>
        <v>36.295400000000001</v>
      </c>
      <c r="P3270" s="1">
        <f>Sales[[#This Row],[ProductCost]]*Sales[[#This Row],[OrderQuantity]]</f>
        <v>21.6846</v>
      </c>
      <c r="Q3270" s="1" t="str">
        <f>VLOOKUP(Sales[[#This Row],[ProductKey]], Products!$A$2:$D$1000, 4, FALSE)</f>
        <v>Touring Tire</v>
      </c>
    </row>
    <row r="3271" spans="1:17" x14ac:dyDescent="0.25">
      <c r="A3271" s="2">
        <v>37662</v>
      </c>
      <c r="B3271" s="1" t="s">
        <v>664</v>
      </c>
      <c r="C3271">
        <v>541</v>
      </c>
      <c r="D3271">
        <v>14993</v>
      </c>
      <c r="E3271">
        <v>10</v>
      </c>
      <c r="F3271">
        <v>1</v>
      </c>
      <c r="G3271">
        <v>2</v>
      </c>
      <c r="H3271" s="2">
        <v>42776</v>
      </c>
      <c r="I3271" t="str">
        <f>VLOOKUP(Sales[[#This Row],[TerritoryKey]], Territories[], 2, FALSE)</f>
        <v>United Kingdom</v>
      </c>
      <c r="J3271">
        <f>_xlfn.XLOOKUP(Sales[[#This Row],[ProductKey]], Products!$A:$A, Products!$J:$J)</f>
        <v>10.8423</v>
      </c>
      <c r="K3271">
        <f>_xlfn.XLOOKUP(Sales[[#This Row],[ProductKey]], Products!$A:$A, Products!$K:$K)</f>
        <v>28.99</v>
      </c>
      <c r="L3271" s="1">
        <f>Sales[[#This Row],[ProductPrice]]*Sales[[#This Row],[OrderQuantity]]</f>
        <v>57.98</v>
      </c>
      <c r="M3271" s="1">
        <f>Sales[[#This Row],[OrderQuantity]]</f>
        <v>2</v>
      </c>
      <c r="N3271" s="1">
        <f>1</f>
        <v>1</v>
      </c>
      <c r="O3271" s="1">
        <f>Sales[[#This Row],[TotalSales]]-Sales[[#This Row],[TotalCost]]</f>
        <v>36.295400000000001</v>
      </c>
      <c r="P3271" s="1">
        <f>Sales[[#This Row],[ProductCost]]*Sales[[#This Row],[OrderQuantity]]</f>
        <v>21.6846</v>
      </c>
      <c r="Q3271" s="1" t="str">
        <f>VLOOKUP(Sales[[#This Row],[ProductKey]], Products!$A$2:$D$1000, 4, FALSE)</f>
        <v>Touring Tire</v>
      </c>
    </row>
    <row r="3272" spans="1:17" x14ac:dyDescent="0.25">
      <c r="A3272" s="2">
        <v>37843</v>
      </c>
      <c r="B3272" s="1" t="s">
        <v>685</v>
      </c>
      <c r="C3272">
        <v>541</v>
      </c>
      <c r="D3272">
        <v>27311</v>
      </c>
      <c r="E3272">
        <v>7</v>
      </c>
      <c r="F3272">
        <v>1</v>
      </c>
      <c r="G3272">
        <v>2</v>
      </c>
      <c r="H3272" s="2">
        <v>42957</v>
      </c>
      <c r="I3272" t="str">
        <f>VLOOKUP(Sales[[#This Row],[TerritoryKey]], Territories[], 2, FALSE)</f>
        <v>France</v>
      </c>
      <c r="J3272">
        <f>_xlfn.XLOOKUP(Sales[[#This Row],[ProductKey]], Products!$A:$A, Products!$J:$J)</f>
        <v>10.8423</v>
      </c>
      <c r="K3272">
        <f>_xlfn.XLOOKUP(Sales[[#This Row],[ProductKey]], Products!$A:$A, Products!$K:$K)</f>
        <v>28.99</v>
      </c>
      <c r="L3272" s="1">
        <f>Sales[[#This Row],[ProductPrice]]*Sales[[#This Row],[OrderQuantity]]</f>
        <v>57.98</v>
      </c>
      <c r="M3272" s="1">
        <f>Sales[[#This Row],[OrderQuantity]]</f>
        <v>2</v>
      </c>
      <c r="N3272" s="1">
        <f>1</f>
        <v>1</v>
      </c>
      <c r="O3272" s="1">
        <f>Sales[[#This Row],[TotalSales]]-Sales[[#This Row],[TotalCost]]</f>
        <v>36.295400000000001</v>
      </c>
      <c r="P3272" s="1">
        <f>Sales[[#This Row],[ProductCost]]*Sales[[#This Row],[OrderQuantity]]</f>
        <v>21.6846</v>
      </c>
      <c r="Q3272" s="1" t="str">
        <f>VLOOKUP(Sales[[#This Row],[ProductKey]], Products!$A$2:$D$1000, 4, FALSE)</f>
        <v>Touring Tire</v>
      </c>
    </row>
    <row r="3273" spans="1:17" x14ac:dyDescent="0.25">
      <c r="A3273" s="2">
        <v>37845</v>
      </c>
      <c r="B3273" s="1" t="s">
        <v>779</v>
      </c>
      <c r="C3273">
        <v>541</v>
      </c>
      <c r="D3273">
        <v>23440</v>
      </c>
      <c r="E3273">
        <v>7</v>
      </c>
      <c r="F3273">
        <v>1</v>
      </c>
      <c r="G3273">
        <v>2</v>
      </c>
      <c r="H3273" s="2">
        <v>42959</v>
      </c>
      <c r="I3273" t="str">
        <f>VLOOKUP(Sales[[#This Row],[TerritoryKey]], Territories[], 2, FALSE)</f>
        <v>France</v>
      </c>
      <c r="J3273">
        <f>_xlfn.XLOOKUP(Sales[[#This Row],[ProductKey]], Products!$A:$A, Products!$J:$J)</f>
        <v>10.8423</v>
      </c>
      <c r="K3273">
        <f>_xlfn.XLOOKUP(Sales[[#This Row],[ProductKey]], Products!$A:$A, Products!$K:$K)</f>
        <v>28.99</v>
      </c>
      <c r="L3273" s="1">
        <f>Sales[[#This Row],[ProductPrice]]*Sales[[#This Row],[OrderQuantity]]</f>
        <v>57.98</v>
      </c>
      <c r="M3273" s="1">
        <f>Sales[[#This Row],[OrderQuantity]]</f>
        <v>2</v>
      </c>
      <c r="N3273" s="1">
        <f>1</f>
        <v>1</v>
      </c>
      <c r="O3273" s="1">
        <f>Sales[[#This Row],[TotalSales]]-Sales[[#This Row],[TotalCost]]</f>
        <v>36.295400000000001</v>
      </c>
      <c r="P3273" s="1">
        <f>Sales[[#This Row],[ProductCost]]*Sales[[#This Row],[OrderQuantity]]</f>
        <v>21.6846</v>
      </c>
      <c r="Q3273" s="1" t="str">
        <f>VLOOKUP(Sales[[#This Row],[ProductKey]], Products!$A$2:$D$1000, 4, FALSE)</f>
        <v>Touring Tire</v>
      </c>
    </row>
    <row r="3274" spans="1:17" x14ac:dyDescent="0.25">
      <c r="A3274" s="2">
        <v>37905</v>
      </c>
      <c r="B3274" s="1" t="s">
        <v>783</v>
      </c>
      <c r="C3274">
        <v>541</v>
      </c>
      <c r="D3274">
        <v>26881</v>
      </c>
      <c r="E3274">
        <v>7</v>
      </c>
      <c r="F3274">
        <v>1</v>
      </c>
      <c r="G3274">
        <v>2</v>
      </c>
      <c r="H3274" s="2">
        <v>43019</v>
      </c>
      <c r="I3274" t="str">
        <f>VLOOKUP(Sales[[#This Row],[TerritoryKey]], Territories[], 2, FALSE)</f>
        <v>France</v>
      </c>
      <c r="J3274">
        <f>_xlfn.XLOOKUP(Sales[[#This Row],[ProductKey]], Products!$A:$A, Products!$J:$J)</f>
        <v>10.8423</v>
      </c>
      <c r="K3274">
        <f>_xlfn.XLOOKUP(Sales[[#This Row],[ProductKey]], Products!$A:$A, Products!$K:$K)</f>
        <v>28.99</v>
      </c>
      <c r="L3274" s="1">
        <f>Sales[[#This Row],[ProductPrice]]*Sales[[#This Row],[OrderQuantity]]</f>
        <v>57.98</v>
      </c>
      <c r="M3274" s="1">
        <f>Sales[[#This Row],[OrderQuantity]]</f>
        <v>2</v>
      </c>
      <c r="N3274" s="1">
        <f>1</f>
        <v>1</v>
      </c>
      <c r="O3274" s="1">
        <f>Sales[[#This Row],[TotalSales]]-Sales[[#This Row],[TotalCost]]</f>
        <v>36.295400000000001</v>
      </c>
      <c r="P3274" s="1">
        <f>Sales[[#This Row],[ProductCost]]*Sales[[#This Row],[OrderQuantity]]</f>
        <v>21.6846</v>
      </c>
      <c r="Q3274" s="1" t="str">
        <f>VLOOKUP(Sales[[#This Row],[ProductKey]], Products!$A$2:$D$1000, 4, FALSE)</f>
        <v>Touring Tire</v>
      </c>
    </row>
    <row r="3275" spans="1:17" x14ac:dyDescent="0.25">
      <c r="A3275" s="2">
        <v>37845</v>
      </c>
      <c r="B3275" s="1" t="s">
        <v>792</v>
      </c>
      <c r="C3275">
        <v>541</v>
      </c>
      <c r="D3275">
        <v>11566</v>
      </c>
      <c r="E3275">
        <v>7</v>
      </c>
      <c r="F3275">
        <v>1</v>
      </c>
      <c r="G3275">
        <v>2</v>
      </c>
      <c r="H3275" s="2">
        <v>42959</v>
      </c>
      <c r="I3275" t="str">
        <f>VLOOKUP(Sales[[#This Row],[TerritoryKey]], Territories[], 2, FALSE)</f>
        <v>France</v>
      </c>
      <c r="J3275">
        <f>_xlfn.XLOOKUP(Sales[[#This Row],[ProductKey]], Products!$A:$A, Products!$J:$J)</f>
        <v>10.8423</v>
      </c>
      <c r="K3275">
        <f>_xlfn.XLOOKUP(Sales[[#This Row],[ProductKey]], Products!$A:$A, Products!$K:$K)</f>
        <v>28.99</v>
      </c>
      <c r="L3275" s="1">
        <f>Sales[[#This Row],[ProductPrice]]*Sales[[#This Row],[OrderQuantity]]</f>
        <v>57.98</v>
      </c>
      <c r="M3275" s="1">
        <f>Sales[[#This Row],[OrderQuantity]]</f>
        <v>2</v>
      </c>
      <c r="N3275" s="1">
        <f>1</f>
        <v>1</v>
      </c>
      <c r="O3275" s="1">
        <f>Sales[[#This Row],[TotalSales]]-Sales[[#This Row],[TotalCost]]</f>
        <v>36.295400000000001</v>
      </c>
      <c r="P3275" s="1">
        <f>Sales[[#This Row],[ProductCost]]*Sales[[#This Row],[OrderQuantity]]</f>
        <v>21.6846</v>
      </c>
      <c r="Q3275" s="1" t="str">
        <f>VLOOKUP(Sales[[#This Row],[ProductKey]], Products!$A$2:$D$1000, 4, FALSE)</f>
        <v>Touring Tire</v>
      </c>
    </row>
    <row r="3276" spans="1:17" x14ac:dyDescent="0.25">
      <c r="A3276" s="2">
        <v>37905</v>
      </c>
      <c r="B3276" s="1" t="s">
        <v>808</v>
      </c>
      <c r="C3276">
        <v>541</v>
      </c>
      <c r="D3276">
        <v>24016</v>
      </c>
      <c r="E3276">
        <v>7</v>
      </c>
      <c r="F3276">
        <v>1</v>
      </c>
      <c r="G3276">
        <v>2</v>
      </c>
      <c r="H3276" s="2">
        <v>43019</v>
      </c>
      <c r="I3276" t="str">
        <f>VLOOKUP(Sales[[#This Row],[TerritoryKey]], Territories[], 2, FALSE)</f>
        <v>France</v>
      </c>
      <c r="J3276">
        <f>_xlfn.XLOOKUP(Sales[[#This Row],[ProductKey]], Products!$A:$A, Products!$J:$J)</f>
        <v>10.8423</v>
      </c>
      <c r="K3276">
        <f>_xlfn.XLOOKUP(Sales[[#This Row],[ProductKey]], Products!$A:$A, Products!$K:$K)</f>
        <v>28.99</v>
      </c>
      <c r="L3276" s="1">
        <f>Sales[[#This Row],[ProductPrice]]*Sales[[#This Row],[OrderQuantity]]</f>
        <v>57.98</v>
      </c>
      <c r="M3276" s="1">
        <f>Sales[[#This Row],[OrderQuantity]]</f>
        <v>2</v>
      </c>
      <c r="N3276" s="1">
        <f>1</f>
        <v>1</v>
      </c>
      <c r="O3276" s="1">
        <f>Sales[[#This Row],[TotalSales]]-Sales[[#This Row],[TotalCost]]</f>
        <v>36.295400000000001</v>
      </c>
      <c r="P3276" s="1">
        <f>Sales[[#This Row],[ProductCost]]*Sales[[#This Row],[OrderQuantity]]</f>
        <v>21.6846</v>
      </c>
      <c r="Q3276" s="1" t="str">
        <f>VLOOKUP(Sales[[#This Row],[ProductKey]], Products!$A$2:$D$1000, 4, FALSE)</f>
        <v>Touring Tire</v>
      </c>
    </row>
    <row r="3277" spans="1:17" x14ac:dyDescent="0.25">
      <c r="A3277" s="2">
        <v>37782</v>
      </c>
      <c r="B3277" s="1" t="s">
        <v>817</v>
      </c>
      <c r="C3277">
        <v>541</v>
      </c>
      <c r="D3277">
        <v>11276</v>
      </c>
      <c r="E3277">
        <v>6</v>
      </c>
      <c r="F3277">
        <v>1</v>
      </c>
      <c r="G3277">
        <v>2</v>
      </c>
      <c r="H3277" s="2">
        <v>42896</v>
      </c>
      <c r="I3277" t="str">
        <f>VLOOKUP(Sales[[#This Row],[TerritoryKey]], Territories[], 2, FALSE)</f>
        <v>Canada</v>
      </c>
      <c r="J3277">
        <f>_xlfn.XLOOKUP(Sales[[#This Row],[ProductKey]], Products!$A:$A, Products!$J:$J)</f>
        <v>10.8423</v>
      </c>
      <c r="K3277">
        <f>_xlfn.XLOOKUP(Sales[[#This Row],[ProductKey]], Products!$A:$A, Products!$K:$K)</f>
        <v>28.99</v>
      </c>
      <c r="L3277" s="1">
        <f>Sales[[#This Row],[ProductPrice]]*Sales[[#This Row],[OrderQuantity]]</f>
        <v>57.98</v>
      </c>
      <c r="M3277" s="1">
        <f>Sales[[#This Row],[OrderQuantity]]</f>
        <v>2</v>
      </c>
      <c r="N3277" s="1">
        <f>1</f>
        <v>1</v>
      </c>
      <c r="O3277" s="1">
        <f>Sales[[#This Row],[TotalSales]]-Sales[[#This Row],[TotalCost]]</f>
        <v>36.295400000000001</v>
      </c>
      <c r="P3277" s="1">
        <f>Sales[[#This Row],[ProductCost]]*Sales[[#This Row],[OrderQuantity]]</f>
        <v>21.6846</v>
      </c>
      <c r="Q3277" s="1" t="str">
        <f>VLOOKUP(Sales[[#This Row],[ProductKey]], Products!$A$2:$D$1000, 4, FALSE)</f>
        <v>Touring Tire</v>
      </c>
    </row>
    <row r="3278" spans="1:17" x14ac:dyDescent="0.25">
      <c r="A3278" s="2">
        <v>38139</v>
      </c>
      <c r="B3278" s="1" t="s">
        <v>974</v>
      </c>
      <c r="C3278">
        <v>541</v>
      </c>
      <c r="D3278">
        <v>26800</v>
      </c>
      <c r="E3278">
        <v>4</v>
      </c>
      <c r="F3278">
        <v>1</v>
      </c>
      <c r="G3278">
        <v>2</v>
      </c>
      <c r="H3278" s="2">
        <v>43252</v>
      </c>
      <c r="I3278" t="str">
        <f>VLOOKUP(Sales[[#This Row],[TerritoryKey]], Territories[], 2, FALSE)</f>
        <v>Southwest</v>
      </c>
      <c r="J3278">
        <f>_xlfn.XLOOKUP(Sales[[#This Row],[ProductKey]], Products!$A:$A, Products!$J:$J)</f>
        <v>10.8423</v>
      </c>
      <c r="K3278">
        <f>_xlfn.XLOOKUP(Sales[[#This Row],[ProductKey]], Products!$A:$A, Products!$K:$K)</f>
        <v>28.99</v>
      </c>
      <c r="L3278" s="1">
        <f>Sales[[#This Row],[ProductPrice]]*Sales[[#This Row],[OrderQuantity]]</f>
        <v>57.98</v>
      </c>
      <c r="M3278" s="1">
        <f>Sales[[#This Row],[OrderQuantity]]</f>
        <v>2</v>
      </c>
      <c r="N3278" s="1">
        <f>1</f>
        <v>1</v>
      </c>
      <c r="O3278" s="1">
        <f>Sales[[#This Row],[TotalSales]]-Sales[[#This Row],[TotalCost]]</f>
        <v>36.295400000000001</v>
      </c>
      <c r="P3278" s="1">
        <f>Sales[[#This Row],[ProductCost]]*Sales[[#This Row],[OrderQuantity]]</f>
        <v>21.6846</v>
      </c>
      <c r="Q3278" s="1" t="str">
        <f>VLOOKUP(Sales[[#This Row],[ProductKey]], Products!$A$2:$D$1000, 4, FALSE)</f>
        <v>Touring Tire</v>
      </c>
    </row>
    <row r="3279" spans="1:17" x14ac:dyDescent="0.25">
      <c r="A3279" s="2">
        <v>37845</v>
      </c>
      <c r="B3279" s="1" t="s">
        <v>1008</v>
      </c>
      <c r="C3279">
        <v>541</v>
      </c>
      <c r="D3279">
        <v>27290</v>
      </c>
      <c r="E3279">
        <v>1</v>
      </c>
      <c r="F3279">
        <v>1</v>
      </c>
      <c r="G3279">
        <v>2</v>
      </c>
      <c r="H3279" s="2">
        <v>42959</v>
      </c>
      <c r="I3279" t="str">
        <f>VLOOKUP(Sales[[#This Row],[TerritoryKey]], Territories[], 2, FALSE)</f>
        <v>Northwest</v>
      </c>
      <c r="J3279">
        <f>_xlfn.XLOOKUP(Sales[[#This Row],[ProductKey]], Products!$A:$A, Products!$J:$J)</f>
        <v>10.8423</v>
      </c>
      <c r="K3279">
        <f>_xlfn.XLOOKUP(Sales[[#This Row],[ProductKey]], Products!$A:$A, Products!$K:$K)</f>
        <v>28.99</v>
      </c>
      <c r="L3279" s="1">
        <f>Sales[[#This Row],[ProductPrice]]*Sales[[#This Row],[OrderQuantity]]</f>
        <v>57.98</v>
      </c>
      <c r="M3279" s="1">
        <f>Sales[[#This Row],[OrderQuantity]]</f>
        <v>2</v>
      </c>
      <c r="N3279" s="1">
        <f>1</f>
        <v>1</v>
      </c>
      <c r="O3279" s="1">
        <f>Sales[[#This Row],[TotalSales]]-Sales[[#This Row],[TotalCost]]</f>
        <v>36.295400000000001</v>
      </c>
      <c r="P3279" s="1">
        <f>Sales[[#This Row],[ProductCost]]*Sales[[#This Row],[OrderQuantity]]</f>
        <v>21.6846</v>
      </c>
      <c r="Q3279" s="1" t="str">
        <f>VLOOKUP(Sales[[#This Row],[ProductKey]], Products!$A$2:$D$1000, 4, FALSE)</f>
        <v>Touring Tire</v>
      </c>
    </row>
    <row r="3280" spans="1:17" x14ac:dyDescent="0.25">
      <c r="A3280" s="2">
        <v>37752</v>
      </c>
      <c r="B3280" s="1" t="s">
        <v>1031</v>
      </c>
      <c r="C3280">
        <v>541</v>
      </c>
      <c r="D3280">
        <v>12554</v>
      </c>
      <c r="E3280">
        <v>10</v>
      </c>
      <c r="F3280">
        <v>1</v>
      </c>
      <c r="G3280">
        <v>2</v>
      </c>
      <c r="H3280" s="2">
        <v>42866</v>
      </c>
      <c r="I3280" t="str">
        <f>VLOOKUP(Sales[[#This Row],[TerritoryKey]], Territories[], 2, FALSE)</f>
        <v>United Kingdom</v>
      </c>
      <c r="J3280">
        <f>_xlfn.XLOOKUP(Sales[[#This Row],[ProductKey]], Products!$A:$A, Products!$J:$J)</f>
        <v>10.8423</v>
      </c>
      <c r="K3280">
        <f>_xlfn.XLOOKUP(Sales[[#This Row],[ProductKey]], Products!$A:$A, Products!$K:$K)</f>
        <v>28.99</v>
      </c>
      <c r="L3280" s="1">
        <f>Sales[[#This Row],[ProductPrice]]*Sales[[#This Row],[OrderQuantity]]</f>
        <v>57.98</v>
      </c>
      <c r="M3280" s="1">
        <f>Sales[[#This Row],[OrderQuantity]]</f>
        <v>2</v>
      </c>
      <c r="N3280" s="1">
        <f>1</f>
        <v>1</v>
      </c>
      <c r="O3280" s="1">
        <f>Sales[[#This Row],[TotalSales]]-Sales[[#This Row],[TotalCost]]</f>
        <v>36.295400000000001</v>
      </c>
      <c r="P3280" s="1">
        <f>Sales[[#This Row],[ProductCost]]*Sales[[#This Row],[OrderQuantity]]</f>
        <v>21.6846</v>
      </c>
      <c r="Q3280" s="1" t="str">
        <f>VLOOKUP(Sales[[#This Row],[ProductKey]], Products!$A$2:$D$1000, 4, FALSE)</f>
        <v>Touring Tire</v>
      </c>
    </row>
    <row r="3281" spans="1:17" x14ac:dyDescent="0.25">
      <c r="A3281" s="2">
        <v>37875</v>
      </c>
      <c r="B3281" s="1" t="s">
        <v>1427</v>
      </c>
      <c r="C3281">
        <v>541</v>
      </c>
      <c r="D3281">
        <v>24062</v>
      </c>
      <c r="E3281">
        <v>7</v>
      </c>
      <c r="F3281">
        <v>1</v>
      </c>
      <c r="G3281">
        <v>2</v>
      </c>
      <c r="H3281" s="2">
        <v>42989</v>
      </c>
      <c r="I3281" t="str">
        <f>VLOOKUP(Sales[[#This Row],[TerritoryKey]], Territories[], 2, FALSE)</f>
        <v>France</v>
      </c>
      <c r="J3281">
        <f>_xlfn.XLOOKUP(Sales[[#This Row],[ProductKey]], Products!$A:$A, Products!$J:$J)</f>
        <v>10.8423</v>
      </c>
      <c r="K3281">
        <f>_xlfn.XLOOKUP(Sales[[#This Row],[ProductKey]], Products!$A:$A, Products!$K:$K)</f>
        <v>28.99</v>
      </c>
      <c r="L3281" s="1">
        <f>Sales[[#This Row],[ProductPrice]]*Sales[[#This Row],[OrderQuantity]]</f>
        <v>57.98</v>
      </c>
      <c r="M3281" s="1">
        <f>Sales[[#This Row],[OrderQuantity]]</f>
        <v>2</v>
      </c>
      <c r="N3281" s="1">
        <f>1</f>
        <v>1</v>
      </c>
      <c r="O3281" s="1">
        <f>Sales[[#This Row],[TotalSales]]-Sales[[#This Row],[TotalCost]]</f>
        <v>36.295400000000001</v>
      </c>
      <c r="P3281" s="1">
        <f>Sales[[#This Row],[ProductCost]]*Sales[[#This Row],[OrderQuantity]]</f>
        <v>21.6846</v>
      </c>
      <c r="Q3281" s="1" t="str">
        <f>VLOOKUP(Sales[[#This Row],[ProductKey]], Products!$A$2:$D$1000, 4, FALSE)</f>
        <v>Touring Tire</v>
      </c>
    </row>
    <row r="3282" spans="1:17" x14ac:dyDescent="0.25">
      <c r="A3282" s="2">
        <v>37813</v>
      </c>
      <c r="B3282" s="1" t="s">
        <v>1440</v>
      </c>
      <c r="C3282">
        <v>541</v>
      </c>
      <c r="D3282">
        <v>26798</v>
      </c>
      <c r="E3282">
        <v>1</v>
      </c>
      <c r="F3282">
        <v>1</v>
      </c>
      <c r="G3282">
        <v>2</v>
      </c>
      <c r="H3282" s="2">
        <v>42927</v>
      </c>
      <c r="I3282" t="str">
        <f>VLOOKUP(Sales[[#This Row],[TerritoryKey]], Territories[], 2, FALSE)</f>
        <v>Northwest</v>
      </c>
      <c r="J3282">
        <f>_xlfn.XLOOKUP(Sales[[#This Row],[ProductKey]], Products!$A:$A, Products!$J:$J)</f>
        <v>10.8423</v>
      </c>
      <c r="K3282">
        <f>_xlfn.XLOOKUP(Sales[[#This Row],[ProductKey]], Products!$A:$A, Products!$K:$K)</f>
        <v>28.99</v>
      </c>
      <c r="L3282" s="1">
        <f>Sales[[#This Row],[ProductPrice]]*Sales[[#This Row],[OrderQuantity]]</f>
        <v>57.98</v>
      </c>
      <c r="M3282" s="1">
        <f>Sales[[#This Row],[OrderQuantity]]</f>
        <v>2</v>
      </c>
      <c r="N3282" s="1">
        <f>1</f>
        <v>1</v>
      </c>
      <c r="O3282" s="1">
        <f>Sales[[#This Row],[TotalSales]]-Sales[[#This Row],[TotalCost]]</f>
        <v>36.295400000000001</v>
      </c>
      <c r="P3282" s="1">
        <f>Sales[[#This Row],[ProductCost]]*Sales[[#This Row],[OrderQuantity]]</f>
        <v>21.6846</v>
      </c>
      <c r="Q3282" s="1" t="str">
        <f>VLOOKUP(Sales[[#This Row],[ProductKey]], Products!$A$2:$D$1000, 4, FALSE)</f>
        <v>Touring Tire</v>
      </c>
    </row>
    <row r="3283" spans="1:17" x14ac:dyDescent="0.25">
      <c r="A3283" s="2">
        <v>38261</v>
      </c>
      <c r="B3283" s="1" t="s">
        <v>1480</v>
      </c>
      <c r="C3283">
        <v>541</v>
      </c>
      <c r="D3283">
        <v>12729</v>
      </c>
      <c r="E3283">
        <v>10</v>
      </c>
      <c r="F3283">
        <v>1</v>
      </c>
      <c r="G3283">
        <v>2</v>
      </c>
      <c r="H3283" s="2">
        <v>43374</v>
      </c>
      <c r="I3283" t="str">
        <f>VLOOKUP(Sales[[#This Row],[TerritoryKey]], Territories[], 2, FALSE)</f>
        <v>United Kingdom</v>
      </c>
      <c r="J3283">
        <f>_xlfn.XLOOKUP(Sales[[#This Row],[ProductKey]], Products!$A:$A, Products!$J:$J)</f>
        <v>10.8423</v>
      </c>
      <c r="K3283">
        <f>_xlfn.XLOOKUP(Sales[[#This Row],[ProductKey]], Products!$A:$A, Products!$K:$K)</f>
        <v>28.99</v>
      </c>
      <c r="L3283" s="1">
        <f>Sales[[#This Row],[ProductPrice]]*Sales[[#This Row],[OrderQuantity]]</f>
        <v>57.98</v>
      </c>
      <c r="M3283" s="1">
        <f>Sales[[#This Row],[OrderQuantity]]</f>
        <v>2</v>
      </c>
      <c r="N3283" s="1">
        <f>1</f>
        <v>1</v>
      </c>
      <c r="O3283" s="1">
        <f>Sales[[#This Row],[TotalSales]]-Sales[[#This Row],[TotalCost]]</f>
        <v>36.295400000000001</v>
      </c>
      <c r="P3283" s="1">
        <f>Sales[[#This Row],[ProductCost]]*Sales[[#This Row],[OrderQuantity]]</f>
        <v>21.6846</v>
      </c>
      <c r="Q3283" s="1" t="str">
        <f>VLOOKUP(Sales[[#This Row],[ProductKey]], Products!$A$2:$D$1000, 4, FALSE)</f>
        <v>Touring Tire</v>
      </c>
    </row>
    <row r="3284" spans="1:17" x14ac:dyDescent="0.25">
      <c r="A3284" s="2">
        <v>38200</v>
      </c>
      <c r="B3284" s="1" t="s">
        <v>1575</v>
      </c>
      <c r="C3284">
        <v>541</v>
      </c>
      <c r="D3284">
        <v>26720</v>
      </c>
      <c r="E3284">
        <v>1</v>
      </c>
      <c r="F3284">
        <v>1</v>
      </c>
      <c r="G3284">
        <v>2</v>
      </c>
      <c r="H3284" s="2">
        <v>43313</v>
      </c>
      <c r="I3284" t="str">
        <f>VLOOKUP(Sales[[#This Row],[TerritoryKey]], Territories[], 2, FALSE)</f>
        <v>Northwest</v>
      </c>
      <c r="J3284">
        <f>_xlfn.XLOOKUP(Sales[[#This Row],[ProductKey]], Products!$A:$A, Products!$J:$J)</f>
        <v>10.8423</v>
      </c>
      <c r="K3284">
        <f>_xlfn.XLOOKUP(Sales[[#This Row],[ProductKey]], Products!$A:$A, Products!$K:$K)</f>
        <v>28.99</v>
      </c>
      <c r="L3284" s="1">
        <f>Sales[[#This Row],[ProductPrice]]*Sales[[#This Row],[OrderQuantity]]</f>
        <v>57.98</v>
      </c>
      <c r="M3284" s="1">
        <f>Sales[[#This Row],[OrderQuantity]]</f>
        <v>2</v>
      </c>
      <c r="N3284" s="1">
        <f>1</f>
        <v>1</v>
      </c>
      <c r="O3284" s="1">
        <f>Sales[[#This Row],[TotalSales]]-Sales[[#This Row],[TotalCost]]</f>
        <v>36.295400000000001</v>
      </c>
      <c r="P3284" s="1">
        <f>Sales[[#This Row],[ProductCost]]*Sales[[#This Row],[OrderQuantity]]</f>
        <v>21.6846</v>
      </c>
      <c r="Q3284" s="1" t="str">
        <f>VLOOKUP(Sales[[#This Row],[ProductKey]], Products!$A$2:$D$1000, 4, FALSE)</f>
        <v>Touring Tire</v>
      </c>
    </row>
    <row r="3285" spans="1:17" x14ac:dyDescent="0.25">
      <c r="A3285" s="2">
        <v>37691</v>
      </c>
      <c r="B3285" s="1" t="s">
        <v>1591</v>
      </c>
      <c r="C3285">
        <v>541</v>
      </c>
      <c r="D3285">
        <v>14554</v>
      </c>
      <c r="E3285">
        <v>10</v>
      </c>
      <c r="F3285">
        <v>1</v>
      </c>
      <c r="G3285">
        <v>2</v>
      </c>
      <c r="H3285" s="2">
        <v>42805</v>
      </c>
      <c r="I3285" t="str">
        <f>VLOOKUP(Sales[[#This Row],[TerritoryKey]], Territories[], 2, FALSE)</f>
        <v>United Kingdom</v>
      </c>
      <c r="J3285">
        <f>_xlfn.XLOOKUP(Sales[[#This Row],[ProductKey]], Products!$A:$A, Products!$J:$J)</f>
        <v>10.8423</v>
      </c>
      <c r="K3285">
        <f>_xlfn.XLOOKUP(Sales[[#This Row],[ProductKey]], Products!$A:$A, Products!$K:$K)</f>
        <v>28.99</v>
      </c>
      <c r="L3285" s="1">
        <f>Sales[[#This Row],[ProductPrice]]*Sales[[#This Row],[OrderQuantity]]</f>
        <v>57.98</v>
      </c>
      <c r="M3285" s="1">
        <f>Sales[[#This Row],[OrderQuantity]]</f>
        <v>2</v>
      </c>
      <c r="N3285" s="1">
        <f>1</f>
        <v>1</v>
      </c>
      <c r="O3285" s="1">
        <f>Sales[[#This Row],[TotalSales]]-Sales[[#This Row],[TotalCost]]</f>
        <v>36.295400000000001</v>
      </c>
      <c r="P3285" s="1">
        <f>Sales[[#This Row],[ProductCost]]*Sales[[#This Row],[OrderQuantity]]</f>
        <v>21.6846</v>
      </c>
      <c r="Q3285" s="1" t="str">
        <f>VLOOKUP(Sales[[#This Row],[ProductKey]], Products!$A$2:$D$1000, 4, FALSE)</f>
        <v>Touring Tire</v>
      </c>
    </row>
    <row r="3286" spans="1:17" x14ac:dyDescent="0.25">
      <c r="A3286" s="2">
        <v>38261</v>
      </c>
      <c r="B3286" s="1" t="s">
        <v>1761</v>
      </c>
      <c r="C3286">
        <v>541</v>
      </c>
      <c r="D3286">
        <v>13701</v>
      </c>
      <c r="E3286">
        <v>6</v>
      </c>
      <c r="F3286">
        <v>1</v>
      </c>
      <c r="G3286">
        <v>2</v>
      </c>
      <c r="H3286" s="2">
        <v>43374</v>
      </c>
      <c r="I3286" t="str">
        <f>VLOOKUP(Sales[[#This Row],[TerritoryKey]], Territories[], 2, FALSE)</f>
        <v>Canada</v>
      </c>
      <c r="J3286">
        <f>_xlfn.XLOOKUP(Sales[[#This Row],[ProductKey]], Products!$A:$A, Products!$J:$J)</f>
        <v>10.8423</v>
      </c>
      <c r="K3286">
        <f>_xlfn.XLOOKUP(Sales[[#This Row],[ProductKey]], Products!$A:$A, Products!$K:$K)</f>
        <v>28.99</v>
      </c>
      <c r="L3286" s="1">
        <f>Sales[[#This Row],[ProductPrice]]*Sales[[#This Row],[OrderQuantity]]</f>
        <v>57.98</v>
      </c>
      <c r="M3286" s="1">
        <f>Sales[[#This Row],[OrderQuantity]]</f>
        <v>2</v>
      </c>
      <c r="N3286" s="1">
        <f>1</f>
        <v>1</v>
      </c>
      <c r="O3286" s="1">
        <f>Sales[[#This Row],[TotalSales]]-Sales[[#This Row],[TotalCost]]</f>
        <v>36.295400000000001</v>
      </c>
      <c r="P3286" s="1">
        <f>Sales[[#This Row],[ProductCost]]*Sales[[#This Row],[OrderQuantity]]</f>
        <v>21.6846</v>
      </c>
      <c r="Q3286" s="1" t="str">
        <f>VLOOKUP(Sales[[#This Row],[ProductKey]], Products!$A$2:$D$1000, 4, FALSE)</f>
        <v>Touring Tire</v>
      </c>
    </row>
    <row r="3287" spans="1:17" x14ac:dyDescent="0.25">
      <c r="A3287" s="2">
        <v>37844</v>
      </c>
      <c r="B3287" s="1" t="s">
        <v>2193</v>
      </c>
      <c r="C3287">
        <v>541</v>
      </c>
      <c r="D3287">
        <v>28538</v>
      </c>
      <c r="E3287">
        <v>8</v>
      </c>
      <c r="F3287">
        <v>1</v>
      </c>
      <c r="G3287">
        <v>2</v>
      </c>
      <c r="H3287" s="2">
        <v>42958</v>
      </c>
      <c r="I3287" t="str">
        <f>VLOOKUP(Sales[[#This Row],[TerritoryKey]], Territories[], 2, FALSE)</f>
        <v>Germany</v>
      </c>
      <c r="J3287">
        <f>_xlfn.XLOOKUP(Sales[[#This Row],[ProductKey]], Products!$A:$A, Products!$J:$J)</f>
        <v>10.8423</v>
      </c>
      <c r="K3287">
        <f>_xlfn.XLOOKUP(Sales[[#This Row],[ProductKey]], Products!$A:$A, Products!$K:$K)</f>
        <v>28.99</v>
      </c>
      <c r="L3287" s="1">
        <f>Sales[[#This Row],[ProductPrice]]*Sales[[#This Row],[OrderQuantity]]</f>
        <v>57.98</v>
      </c>
      <c r="M3287" s="1">
        <f>Sales[[#This Row],[OrderQuantity]]</f>
        <v>2</v>
      </c>
      <c r="N3287" s="1">
        <f>1</f>
        <v>1</v>
      </c>
      <c r="O3287" s="1">
        <f>Sales[[#This Row],[TotalSales]]-Sales[[#This Row],[TotalCost]]</f>
        <v>36.295400000000001</v>
      </c>
      <c r="P3287" s="1">
        <f>Sales[[#This Row],[ProductCost]]*Sales[[#This Row],[OrderQuantity]]</f>
        <v>21.6846</v>
      </c>
      <c r="Q3287" s="1" t="str">
        <f>VLOOKUP(Sales[[#This Row],[ProductKey]], Products!$A$2:$D$1000, 4, FALSE)</f>
        <v>Touring Tire</v>
      </c>
    </row>
    <row r="3288" spans="1:17" x14ac:dyDescent="0.25">
      <c r="A3288" s="2">
        <v>37722</v>
      </c>
      <c r="B3288" s="1" t="s">
        <v>2438</v>
      </c>
      <c r="C3288">
        <v>541</v>
      </c>
      <c r="D3288">
        <v>25688</v>
      </c>
      <c r="E3288">
        <v>7</v>
      </c>
      <c r="F3288">
        <v>1</v>
      </c>
      <c r="G3288">
        <v>2</v>
      </c>
      <c r="H3288" s="2">
        <v>42836</v>
      </c>
      <c r="I3288" t="str">
        <f>VLOOKUP(Sales[[#This Row],[TerritoryKey]], Territories[], 2, FALSE)</f>
        <v>France</v>
      </c>
      <c r="J3288">
        <f>_xlfn.XLOOKUP(Sales[[#This Row],[ProductKey]], Products!$A:$A, Products!$J:$J)</f>
        <v>10.8423</v>
      </c>
      <c r="K3288">
        <f>_xlfn.XLOOKUP(Sales[[#This Row],[ProductKey]], Products!$A:$A, Products!$K:$K)</f>
        <v>28.99</v>
      </c>
      <c r="L3288" s="1">
        <f>Sales[[#This Row],[ProductPrice]]*Sales[[#This Row],[OrderQuantity]]</f>
        <v>57.98</v>
      </c>
      <c r="M3288" s="1">
        <f>Sales[[#This Row],[OrderQuantity]]</f>
        <v>2</v>
      </c>
      <c r="N3288" s="1">
        <f>1</f>
        <v>1</v>
      </c>
      <c r="O3288" s="1">
        <f>Sales[[#This Row],[TotalSales]]-Sales[[#This Row],[TotalCost]]</f>
        <v>36.295400000000001</v>
      </c>
      <c r="P3288" s="1">
        <f>Sales[[#This Row],[ProductCost]]*Sales[[#This Row],[OrderQuantity]]</f>
        <v>21.6846</v>
      </c>
      <c r="Q3288" s="1" t="str">
        <f>VLOOKUP(Sales[[#This Row],[ProductKey]], Products!$A$2:$D$1000, 4, FALSE)</f>
        <v>Touring Tire</v>
      </c>
    </row>
    <row r="3289" spans="1:17" x14ac:dyDescent="0.25">
      <c r="A3289" s="2">
        <v>38079</v>
      </c>
      <c r="B3289" s="1" t="s">
        <v>2449</v>
      </c>
      <c r="C3289">
        <v>541</v>
      </c>
      <c r="D3289">
        <v>13318</v>
      </c>
      <c r="E3289">
        <v>6</v>
      </c>
      <c r="F3289">
        <v>1</v>
      </c>
      <c r="G3289">
        <v>2</v>
      </c>
      <c r="H3289" s="2">
        <v>43192</v>
      </c>
      <c r="I3289" t="str">
        <f>VLOOKUP(Sales[[#This Row],[TerritoryKey]], Territories[], 2, FALSE)</f>
        <v>Canada</v>
      </c>
      <c r="J3289">
        <f>_xlfn.XLOOKUP(Sales[[#This Row],[ProductKey]], Products!$A:$A, Products!$J:$J)</f>
        <v>10.8423</v>
      </c>
      <c r="K3289">
        <f>_xlfn.XLOOKUP(Sales[[#This Row],[ProductKey]], Products!$A:$A, Products!$K:$K)</f>
        <v>28.99</v>
      </c>
      <c r="L3289" s="1">
        <f>Sales[[#This Row],[ProductPrice]]*Sales[[#This Row],[OrderQuantity]]</f>
        <v>57.98</v>
      </c>
      <c r="M3289" s="1">
        <f>Sales[[#This Row],[OrderQuantity]]</f>
        <v>2</v>
      </c>
      <c r="N3289" s="1">
        <f>1</f>
        <v>1</v>
      </c>
      <c r="O3289" s="1">
        <f>Sales[[#This Row],[TotalSales]]-Sales[[#This Row],[TotalCost]]</f>
        <v>36.295400000000001</v>
      </c>
      <c r="P3289" s="1">
        <f>Sales[[#This Row],[ProductCost]]*Sales[[#This Row],[OrderQuantity]]</f>
        <v>21.6846</v>
      </c>
      <c r="Q3289" s="1" t="str">
        <f>VLOOKUP(Sales[[#This Row],[ProductKey]], Products!$A$2:$D$1000, 4, FALSE)</f>
        <v>Touring Tire</v>
      </c>
    </row>
    <row r="3290" spans="1:17" x14ac:dyDescent="0.25">
      <c r="A3290" s="2">
        <v>37814</v>
      </c>
      <c r="B3290" s="1" t="s">
        <v>2523</v>
      </c>
      <c r="C3290">
        <v>541</v>
      </c>
      <c r="D3290">
        <v>12652</v>
      </c>
      <c r="E3290">
        <v>10</v>
      </c>
      <c r="F3290">
        <v>1</v>
      </c>
      <c r="G3290">
        <v>2</v>
      </c>
      <c r="H3290" s="2">
        <v>42928</v>
      </c>
      <c r="I3290" t="str">
        <f>VLOOKUP(Sales[[#This Row],[TerritoryKey]], Territories[], 2, FALSE)</f>
        <v>United Kingdom</v>
      </c>
      <c r="J3290">
        <f>_xlfn.XLOOKUP(Sales[[#This Row],[ProductKey]], Products!$A:$A, Products!$J:$J)</f>
        <v>10.8423</v>
      </c>
      <c r="K3290">
        <f>_xlfn.XLOOKUP(Sales[[#This Row],[ProductKey]], Products!$A:$A, Products!$K:$K)</f>
        <v>28.99</v>
      </c>
      <c r="L3290" s="1">
        <f>Sales[[#This Row],[ProductPrice]]*Sales[[#This Row],[OrderQuantity]]</f>
        <v>57.98</v>
      </c>
      <c r="M3290" s="1">
        <f>Sales[[#This Row],[OrderQuantity]]</f>
        <v>2</v>
      </c>
      <c r="N3290" s="1">
        <f>1</f>
        <v>1</v>
      </c>
      <c r="O3290" s="1">
        <f>Sales[[#This Row],[TotalSales]]-Sales[[#This Row],[TotalCost]]</f>
        <v>36.295400000000001</v>
      </c>
      <c r="P3290" s="1">
        <f>Sales[[#This Row],[ProductCost]]*Sales[[#This Row],[OrderQuantity]]</f>
        <v>21.6846</v>
      </c>
      <c r="Q3290" s="1" t="str">
        <f>VLOOKUP(Sales[[#This Row],[ProductKey]], Products!$A$2:$D$1000, 4, FALSE)</f>
        <v>Touring Tire</v>
      </c>
    </row>
    <row r="3291" spans="1:17" x14ac:dyDescent="0.25">
      <c r="A3291" s="2">
        <v>38139</v>
      </c>
      <c r="B3291" s="1" t="s">
        <v>2589</v>
      </c>
      <c r="C3291">
        <v>541</v>
      </c>
      <c r="D3291">
        <v>27622</v>
      </c>
      <c r="E3291">
        <v>1</v>
      </c>
      <c r="F3291">
        <v>1</v>
      </c>
      <c r="G3291">
        <v>2</v>
      </c>
      <c r="H3291" s="2">
        <v>43252</v>
      </c>
      <c r="I3291" t="str">
        <f>VLOOKUP(Sales[[#This Row],[TerritoryKey]], Territories[], 2, FALSE)</f>
        <v>Northwest</v>
      </c>
      <c r="J3291">
        <f>_xlfn.XLOOKUP(Sales[[#This Row],[ProductKey]], Products!$A:$A, Products!$J:$J)</f>
        <v>10.8423</v>
      </c>
      <c r="K3291">
        <f>_xlfn.XLOOKUP(Sales[[#This Row],[ProductKey]], Products!$A:$A, Products!$K:$K)</f>
        <v>28.99</v>
      </c>
      <c r="L3291" s="1">
        <f>Sales[[#This Row],[ProductPrice]]*Sales[[#This Row],[OrderQuantity]]</f>
        <v>57.98</v>
      </c>
      <c r="M3291" s="1">
        <f>Sales[[#This Row],[OrderQuantity]]</f>
        <v>2</v>
      </c>
      <c r="N3291" s="1">
        <f>1</f>
        <v>1</v>
      </c>
      <c r="O3291" s="1">
        <f>Sales[[#This Row],[TotalSales]]-Sales[[#This Row],[TotalCost]]</f>
        <v>36.295400000000001</v>
      </c>
      <c r="P3291" s="1">
        <f>Sales[[#This Row],[ProductCost]]*Sales[[#This Row],[OrderQuantity]]</f>
        <v>21.6846</v>
      </c>
      <c r="Q3291" s="1" t="str">
        <f>VLOOKUP(Sales[[#This Row],[ProductKey]], Products!$A$2:$D$1000, 4, FALSE)</f>
        <v>Touring Tire</v>
      </c>
    </row>
    <row r="3292" spans="1:17" x14ac:dyDescent="0.25">
      <c r="A3292" s="2">
        <v>38200</v>
      </c>
      <c r="B3292" s="1" t="s">
        <v>2767</v>
      </c>
      <c r="C3292">
        <v>541</v>
      </c>
      <c r="D3292">
        <v>24081</v>
      </c>
      <c r="E3292">
        <v>7</v>
      </c>
      <c r="F3292">
        <v>1</v>
      </c>
      <c r="G3292">
        <v>2</v>
      </c>
      <c r="H3292" s="2">
        <v>43313</v>
      </c>
      <c r="I3292" t="str">
        <f>VLOOKUP(Sales[[#This Row],[TerritoryKey]], Territories[], 2, FALSE)</f>
        <v>France</v>
      </c>
      <c r="J3292">
        <f>_xlfn.XLOOKUP(Sales[[#This Row],[ProductKey]], Products!$A:$A, Products!$J:$J)</f>
        <v>10.8423</v>
      </c>
      <c r="K3292">
        <f>_xlfn.XLOOKUP(Sales[[#This Row],[ProductKey]], Products!$A:$A, Products!$K:$K)</f>
        <v>28.99</v>
      </c>
      <c r="L3292" s="1">
        <f>Sales[[#This Row],[ProductPrice]]*Sales[[#This Row],[OrderQuantity]]</f>
        <v>57.98</v>
      </c>
      <c r="M3292" s="1">
        <f>Sales[[#This Row],[OrderQuantity]]</f>
        <v>2</v>
      </c>
      <c r="N3292" s="1">
        <f>1</f>
        <v>1</v>
      </c>
      <c r="O3292" s="1">
        <f>Sales[[#This Row],[TotalSales]]-Sales[[#This Row],[TotalCost]]</f>
        <v>36.295400000000001</v>
      </c>
      <c r="P3292" s="1">
        <f>Sales[[#This Row],[ProductCost]]*Sales[[#This Row],[OrderQuantity]]</f>
        <v>21.6846</v>
      </c>
      <c r="Q3292" s="1" t="str">
        <f>VLOOKUP(Sales[[#This Row],[ProductKey]], Products!$A$2:$D$1000, 4, FALSE)</f>
        <v>Touring Tire</v>
      </c>
    </row>
    <row r="3293" spans="1:17" x14ac:dyDescent="0.25">
      <c r="A3293" s="2">
        <v>38078</v>
      </c>
      <c r="B3293" s="1" t="s">
        <v>2903</v>
      </c>
      <c r="C3293">
        <v>541</v>
      </c>
      <c r="D3293">
        <v>27528</v>
      </c>
      <c r="E3293">
        <v>4</v>
      </c>
      <c r="F3293">
        <v>1</v>
      </c>
      <c r="G3293">
        <v>2</v>
      </c>
      <c r="H3293" s="2">
        <v>43191</v>
      </c>
      <c r="I3293" t="str">
        <f>VLOOKUP(Sales[[#This Row],[TerritoryKey]], Territories[], 2, FALSE)</f>
        <v>Southwest</v>
      </c>
      <c r="J3293">
        <f>_xlfn.XLOOKUP(Sales[[#This Row],[ProductKey]], Products!$A:$A, Products!$J:$J)</f>
        <v>10.8423</v>
      </c>
      <c r="K3293">
        <f>_xlfn.XLOOKUP(Sales[[#This Row],[ProductKey]], Products!$A:$A, Products!$K:$K)</f>
        <v>28.99</v>
      </c>
      <c r="L3293" s="1">
        <f>Sales[[#This Row],[ProductPrice]]*Sales[[#This Row],[OrderQuantity]]</f>
        <v>57.98</v>
      </c>
      <c r="M3293" s="1">
        <f>Sales[[#This Row],[OrderQuantity]]</f>
        <v>2</v>
      </c>
      <c r="N3293" s="1">
        <f>1</f>
        <v>1</v>
      </c>
      <c r="O3293" s="1">
        <f>Sales[[#This Row],[TotalSales]]-Sales[[#This Row],[TotalCost]]</f>
        <v>36.295400000000001</v>
      </c>
      <c r="P3293" s="1">
        <f>Sales[[#This Row],[ProductCost]]*Sales[[#This Row],[OrderQuantity]]</f>
        <v>21.6846</v>
      </c>
      <c r="Q3293" s="1" t="str">
        <f>VLOOKUP(Sales[[#This Row],[ProductKey]], Products!$A$2:$D$1000, 4, FALSE)</f>
        <v>Touring Tire</v>
      </c>
    </row>
    <row r="3294" spans="1:17" x14ac:dyDescent="0.25">
      <c r="A3294" s="2">
        <v>37989</v>
      </c>
      <c r="B3294" s="1" t="s">
        <v>3025</v>
      </c>
      <c r="C3294">
        <v>541</v>
      </c>
      <c r="D3294">
        <v>22709</v>
      </c>
      <c r="E3294">
        <v>7</v>
      </c>
      <c r="F3294">
        <v>1</v>
      </c>
      <c r="G3294">
        <v>2</v>
      </c>
      <c r="H3294" s="2">
        <v>43103</v>
      </c>
      <c r="I3294" t="str">
        <f>VLOOKUP(Sales[[#This Row],[TerritoryKey]], Territories[], 2, FALSE)</f>
        <v>France</v>
      </c>
      <c r="J3294">
        <f>_xlfn.XLOOKUP(Sales[[#This Row],[ProductKey]], Products!$A:$A, Products!$J:$J)</f>
        <v>10.8423</v>
      </c>
      <c r="K3294">
        <f>_xlfn.XLOOKUP(Sales[[#This Row],[ProductKey]], Products!$A:$A, Products!$K:$K)</f>
        <v>28.99</v>
      </c>
      <c r="L3294" s="1">
        <f>Sales[[#This Row],[ProductPrice]]*Sales[[#This Row],[OrderQuantity]]</f>
        <v>57.98</v>
      </c>
      <c r="M3294" s="1">
        <f>Sales[[#This Row],[OrderQuantity]]</f>
        <v>2</v>
      </c>
      <c r="N3294" s="1">
        <f>1</f>
        <v>1</v>
      </c>
      <c r="O3294" s="1">
        <f>Sales[[#This Row],[TotalSales]]-Sales[[#This Row],[TotalCost]]</f>
        <v>36.295400000000001</v>
      </c>
      <c r="P3294" s="1">
        <f>Sales[[#This Row],[ProductCost]]*Sales[[#This Row],[OrderQuantity]]</f>
        <v>21.6846</v>
      </c>
      <c r="Q3294" s="1" t="str">
        <f>VLOOKUP(Sales[[#This Row],[ProductKey]], Products!$A$2:$D$1000, 4, FALSE)</f>
        <v>Touring Tire</v>
      </c>
    </row>
    <row r="3295" spans="1:17" x14ac:dyDescent="0.25">
      <c r="A3295" s="2">
        <v>37784</v>
      </c>
      <c r="B3295" s="1" t="s">
        <v>3038</v>
      </c>
      <c r="C3295">
        <v>541</v>
      </c>
      <c r="D3295">
        <v>28381</v>
      </c>
      <c r="E3295">
        <v>8</v>
      </c>
      <c r="F3295">
        <v>1</v>
      </c>
      <c r="G3295">
        <v>2</v>
      </c>
      <c r="H3295" s="2">
        <v>42898</v>
      </c>
      <c r="I3295" t="str">
        <f>VLOOKUP(Sales[[#This Row],[TerritoryKey]], Territories[], 2, FALSE)</f>
        <v>Germany</v>
      </c>
      <c r="J3295">
        <f>_xlfn.XLOOKUP(Sales[[#This Row],[ProductKey]], Products!$A:$A, Products!$J:$J)</f>
        <v>10.8423</v>
      </c>
      <c r="K3295">
        <f>_xlfn.XLOOKUP(Sales[[#This Row],[ProductKey]], Products!$A:$A, Products!$K:$K)</f>
        <v>28.99</v>
      </c>
      <c r="L3295" s="1">
        <f>Sales[[#This Row],[ProductPrice]]*Sales[[#This Row],[OrderQuantity]]</f>
        <v>57.98</v>
      </c>
      <c r="M3295" s="1">
        <f>Sales[[#This Row],[OrderQuantity]]</f>
        <v>2</v>
      </c>
      <c r="N3295" s="1">
        <f>1</f>
        <v>1</v>
      </c>
      <c r="O3295" s="1">
        <f>Sales[[#This Row],[TotalSales]]-Sales[[#This Row],[TotalCost]]</f>
        <v>36.295400000000001</v>
      </c>
      <c r="P3295" s="1">
        <f>Sales[[#This Row],[ProductCost]]*Sales[[#This Row],[OrderQuantity]]</f>
        <v>21.6846</v>
      </c>
      <c r="Q3295" s="1" t="str">
        <f>VLOOKUP(Sales[[#This Row],[ProductKey]], Products!$A$2:$D$1000, 4, FALSE)</f>
        <v>Touring Tire</v>
      </c>
    </row>
    <row r="3296" spans="1:17" x14ac:dyDescent="0.25">
      <c r="A3296" s="2">
        <v>37753</v>
      </c>
      <c r="B3296" s="1" t="s">
        <v>3082</v>
      </c>
      <c r="C3296">
        <v>541</v>
      </c>
      <c r="D3296">
        <v>26384</v>
      </c>
      <c r="E3296">
        <v>7</v>
      </c>
      <c r="F3296">
        <v>1</v>
      </c>
      <c r="G3296">
        <v>2</v>
      </c>
      <c r="H3296" s="2">
        <v>42867</v>
      </c>
      <c r="I3296" t="str">
        <f>VLOOKUP(Sales[[#This Row],[TerritoryKey]], Territories[], 2, FALSE)</f>
        <v>France</v>
      </c>
      <c r="J3296">
        <f>_xlfn.XLOOKUP(Sales[[#This Row],[ProductKey]], Products!$A:$A, Products!$J:$J)</f>
        <v>10.8423</v>
      </c>
      <c r="K3296">
        <f>_xlfn.XLOOKUP(Sales[[#This Row],[ProductKey]], Products!$A:$A, Products!$K:$K)</f>
        <v>28.99</v>
      </c>
      <c r="L3296" s="1">
        <f>Sales[[#This Row],[ProductPrice]]*Sales[[#This Row],[OrderQuantity]]</f>
        <v>57.98</v>
      </c>
      <c r="M3296" s="1">
        <f>Sales[[#This Row],[OrderQuantity]]</f>
        <v>2</v>
      </c>
      <c r="N3296" s="1">
        <f>1</f>
        <v>1</v>
      </c>
      <c r="O3296" s="1">
        <f>Sales[[#This Row],[TotalSales]]-Sales[[#This Row],[TotalCost]]</f>
        <v>36.295400000000001</v>
      </c>
      <c r="P3296" s="1">
        <f>Sales[[#This Row],[ProductCost]]*Sales[[#This Row],[OrderQuantity]]</f>
        <v>21.6846</v>
      </c>
      <c r="Q3296" s="1" t="str">
        <f>VLOOKUP(Sales[[#This Row],[ProductKey]], Products!$A$2:$D$1000, 4, FALSE)</f>
        <v>Touring Tire</v>
      </c>
    </row>
    <row r="3297" spans="1:17" x14ac:dyDescent="0.25">
      <c r="A3297" s="2">
        <v>38293</v>
      </c>
      <c r="B3297" s="1" t="s">
        <v>3155</v>
      </c>
      <c r="C3297">
        <v>541</v>
      </c>
      <c r="D3297">
        <v>13231</v>
      </c>
      <c r="E3297">
        <v>6</v>
      </c>
      <c r="F3297">
        <v>1</v>
      </c>
      <c r="G3297">
        <v>2</v>
      </c>
      <c r="H3297" s="2">
        <v>43406</v>
      </c>
      <c r="I3297" t="str">
        <f>VLOOKUP(Sales[[#This Row],[TerritoryKey]], Territories[], 2, FALSE)</f>
        <v>Canada</v>
      </c>
      <c r="J3297">
        <f>_xlfn.XLOOKUP(Sales[[#This Row],[ProductKey]], Products!$A:$A, Products!$J:$J)</f>
        <v>10.8423</v>
      </c>
      <c r="K3297">
        <f>_xlfn.XLOOKUP(Sales[[#This Row],[ProductKey]], Products!$A:$A, Products!$K:$K)</f>
        <v>28.99</v>
      </c>
      <c r="L3297" s="1">
        <f>Sales[[#This Row],[ProductPrice]]*Sales[[#This Row],[OrderQuantity]]</f>
        <v>57.98</v>
      </c>
      <c r="M3297" s="1">
        <f>Sales[[#This Row],[OrderQuantity]]</f>
        <v>2</v>
      </c>
      <c r="N3297" s="1">
        <f>1</f>
        <v>1</v>
      </c>
      <c r="O3297" s="1">
        <f>Sales[[#This Row],[TotalSales]]-Sales[[#This Row],[TotalCost]]</f>
        <v>36.295400000000001</v>
      </c>
      <c r="P3297" s="1">
        <f>Sales[[#This Row],[ProductCost]]*Sales[[#This Row],[OrderQuantity]]</f>
        <v>21.6846</v>
      </c>
      <c r="Q3297" s="1" t="str">
        <f>VLOOKUP(Sales[[#This Row],[ProductKey]], Products!$A$2:$D$1000, 4, FALSE)</f>
        <v>Touring Tire</v>
      </c>
    </row>
    <row r="3298" spans="1:17" x14ac:dyDescent="0.25">
      <c r="A3298" s="2">
        <v>37845</v>
      </c>
      <c r="B3298" s="1" t="s">
        <v>3182</v>
      </c>
      <c r="C3298">
        <v>541</v>
      </c>
      <c r="D3298">
        <v>16341</v>
      </c>
      <c r="E3298">
        <v>9</v>
      </c>
      <c r="F3298">
        <v>1</v>
      </c>
      <c r="G3298">
        <v>2</v>
      </c>
      <c r="H3298" s="2">
        <v>42959</v>
      </c>
      <c r="I3298" t="str">
        <f>VLOOKUP(Sales[[#This Row],[TerritoryKey]], Territories[], 2, FALSE)</f>
        <v>Australia</v>
      </c>
      <c r="J3298">
        <f>_xlfn.XLOOKUP(Sales[[#This Row],[ProductKey]], Products!$A:$A, Products!$J:$J)</f>
        <v>10.8423</v>
      </c>
      <c r="K3298">
        <f>_xlfn.XLOOKUP(Sales[[#This Row],[ProductKey]], Products!$A:$A, Products!$K:$K)</f>
        <v>28.99</v>
      </c>
      <c r="L3298" s="1">
        <f>Sales[[#This Row],[ProductPrice]]*Sales[[#This Row],[OrderQuantity]]</f>
        <v>57.98</v>
      </c>
      <c r="M3298" s="1">
        <f>Sales[[#This Row],[OrderQuantity]]</f>
        <v>2</v>
      </c>
      <c r="N3298" s="1">
        <f>1</f>
        <v>1</v>
      </c>
      <c r="O3298" s="1">
        <f>Sales[[#This Row],[TotalSales]]-Sales[[#This Row],[TotalCost]]</f>
        <v>36.295400000000001</v>
      </c>
      <c r="P3298" s="1">
        <f>Sales[[#This Row],[ProductCost]]*Sales[[#This Row],[OrderQuantity]]</f>
        <v>21.6846</v>
      </c>
      <c r="Q3298" s="1" t="str">
        <f>VLOOKUP(Sales[[#This Row],[ProductKey]], Products!$A$2:$D$1000, 4, FALSE)</f>
        <v>Touring Tire</v>
      </c>
    </row>
    <row r="3299" spans="1:17" x14ac:dyDescent="0.25">
      <c r="A3299" s="2">
        <v>38079</v>
      </c>
      <c r="B3299" s="1" t="s">
        <v>3196</v>
      </c>
      <c r="C3299">
        <v>541</v>
      </c>
      <c r="D3299">
        <v>12311</v>
      </c>
      <c r="E3299">
        <v>10</v>
      </c>
      <c r="F3299">
        <v>1</v>
      </c>
      <c r="G3299">
        <v>2</v>
      </c>
      <c r="H3299" s="2">
        <v>43192</v>
      </c>
      <c r="I3299" t="str">
        <f>VLOOKUP(Sales[[#This Row],[TerritoryKey]], Territories[], 2, FALSE)</f>
        <v>United Kingdom</v>
      </c>
      <c r="J3299">
        <f>_xlfn.XLOOKUP(Sales[[#This Row],[ProductKey]], Products!$A:$A, Products!$J:$J)</f>
        <v>10.8423</v>
      </c>
      <c r="K3299">
        <f>_xlfn.XLOOKUP(Sales[[#This Row],[ProductKey]], Products!$A:$A, Products!$K:$K)</f>
        <v>28.99</v>
      </c>
      <c r="L3299" s="1">
        <f>Sales[[#This Row],[ProductPrice]]*Sales[[#This Row],[OrderQuantity]]</f>
        <v>57.98</v>
      </c>
      <c r="M3299" s="1">
        <f>Sales[[#This Row],[OrderQuantity]]</f>
        <v>2</v>
      </c>
      <c r="N3299" s="1">
        <f>1</f>
        <v>1</v>
      </c>
      <c r="O3299" s="1">
        <f>Sales[[#This Row],[TotalSales]]-Sales[[#This Row],[TotalCost]]</f>
        <v>36.295400000000001</v>
      </c>
      <c r="P3299" s="1">
        <f>Sales[[#This Row],[ProductCost]]*Sales[[#This Row],[OrderQuantity]]</f>
        <v>21.6846</v>
      </c>
      <c r="Q3299" s="1" t="str">
        <f>VLOOKUP(Sales[[#This Row],[ProductKey]], Products!$A$2:$D$1000, 4, FALSE)</f>
        <v>Touring Tire</v>
      </c>
    </row>
    <row r="3300" spans="1:17" x14ac:dyDescent="0.25">
      <c r="A3300" s="2">
        <v>37723</v>
      </c>
      <c r="B3300" s="1" t="s">
        <v>3237</v>
      </c>
      <c r="C3300">
        <v>541</v>
      </c>
      <c r="D3300">
        <v>23929</v>
      </c>
      <c r="E3300">
        <v>7</v>
      </c>
      <c r="F3300">
        <v>1</v>
      </c>
      <c r="G3300">
        <v>2</v>
      </c>
      <c r="H3300" s="2">
        <v>42837</v>
      </c>
      <c r="I3300" t="str">
        <f>VLOOKUP(Sales[[#This Row],[TerritoryKey]], Territories[], 2, FALSE)</f>
        <v>France</v>
      </c>
      <c r="J3300">
        <f>_xlfn.XLOOKUP(Sales[[#This Row],[ProductKey]], Products!$A:$A, Products!$J:$J)</f>
        <v>10.8423</v>
      </c>
      <c r="K3300">
        <f>_xlfn.XLOOKUP(Sales[[#This Row],[ProductKey]], Products!$A:$A, Products!$K:$K)</f>
        <v>28.99</v>
      </c>
      <c r="L3300" s="1">
        <f>Sales[[#This Row],[ProductPrice]]*Sales[[#This Row],[OrderQuantity]]</f>
        <v>57.98</v>
      </c>
      <c r="M3300" s="1">
        <f>Sales[[#This Row],[OrderQuantity]]</f>
        <v>2</v>
      </c>
      <c r="N3300" s="1">
        <f>1</f>
        <v>1</v>
      </c>
      <c r="O3300" s="1">
        <f>Sales[[#This Row],[TotalSales]]-Sales[[#This Row],[TotalCost]]</f>
        <v>36.295400000000001</v>
      </c>
      <c r="P3300" s="1">
        <f>Sales[[#This Row],[ProductCost]]*Sales[[#This Row],[OrderQuantity]]</f>
        <v>21.6846</v>
      </c>
      <c r="Q3300" s="1" t="str">
        <f>VLOOKUP(Sales[[#This Row],[ProductKey]], Products!$A$2:$D$1000, 4, FALSE)</f>
        <v>Touring Tire</v>
      </c>
    </row>
    <row r="3301" spans="1:17" x14ac:dyDescent="0.25">
      <c r="A3301" s="2">
        <v>38169</v>
      </c>
      <c r="B3301" s="1" t="s">
        <v>3252</v>
      </c>
      <c r="C3301">
        <v>541</v>
      </c>
      <c r="D3301">
        <v>23749</v>
      </c>
      <c r="E3301">
        <v>7</v>
      </c>
      <c r="F3301">
        <v>1</v>
      </c>
      <c r="G3301">
        <v>2</v>
      </c>
      <c r="H3301" s="2">
        <v>43282</v>
      </c>
      <c r="I3301" t="str">
        <f>VLOOKUP(Sales[[#This Row],[TerritoryKey]], Territories[], 2, FALSE)</f>
        <v>France</v>
      </c>
      <c r="J3301">
        <f>_xlfn.XLOOKUP(Sales[[#This Row],[ProductKey]], Products!$A:$A, Products!$J:$J)</f>
        <v>10.8423</v>
      </c>
      <c r="K3301">
        <f>_xlfn.XLOOKUP(Sales[[#This Row],[ProductKey]], Products!$A:$A, Products!$K:$K)</f>
        <v>28.99</v>
      </c>
      <c r="L3301" s="1">
        <f>Sales[[#This Row],[ProductPrice]]*Sales[[#This Row],[OrderQuantity]]</f>
        <v>57.98</v>
      </c>
      <c r="M3301" s="1">
        <f>Sales[[#This Row],[OrderQuantity]]</f>
        <v>2</v>
      </c>
      <c r="N3301" s="1">
        <f>1</f>
        <v>1</v>
      </c>
      <c r="O3301" s="1">
        <f>Sales[[#This Row],[TotalSales]]-Sales[[#This Row],[TotalCost]]</f>
        <v>36.295400000000001</v>
      </c>
      <c r="P3301" s="1">
        <f>Sales[[#This Row],[ProductCost]]*Sales[[#This Row],[OrderQuantity]]</f>
        <v>21.6846</v>
      </c>
      <c r="Q3301" s="1" t="str">
        <f>VLOOKUP(Sales[[#This Row],[ProductKey]], Products!$A$2:$D$1000, 4, FALSE)</f>
        <v>Touring Tire</v>
      </c>
    </row>
    <row r="3302" spans="1:17" x14ac:dyDescent="0.25">
      <c r="A3302" s="2">
        <v>38323</v>
      </c>
      <c r="B3302" s="1" t="s">
        <v>3327</v>
      </c>
      <c r="C3302">
        <v>541</v>
      </c>
      <c r="D3302">
        <v>26732</v>
      </c>
      <c r="E3302">
        <v>4</v>
      </c>
      <c r="F3302">
        <v>1</v>
      </c>
      <c r="G3302">
        <v>2</v>
      </c>
      <c r="H3302" s="2">
        <v>43436</v>
      </c>
      <c r="I3302" t="str">
        <f>VLOOKUP(Sales[[#This Row],[TerritoryKey]], Territories[], 2, FALSE)</f>
        <v>Southwest</v>
      </c>
      <c r="J3302">
        <f>_xlfn.XLOOKUP(Sales[[#This Row],[ProductKey]], Products!$A:$A, Products!$J:$J)</f>
        <v>10.8423</v>
      </c>
      <c r="K3302">
        <f>_xlfn.XLOOKUP(Sales[[#This Row],[ProductKey]], Products!$A:$A, Products!$K:$K)</f>
        <v>28.99</v>
      </c>
      <c r="L3302" s="1">
        <f>Sales[[#This Row],[ProductPrice]]*Sales[[#This Row],[OrderQuantity]]</f>
        <v>57.98</v>
      </c>
      <c r="M3302" s="1">
        <f>Sales[[#This Row],[OrderQuantity]]</f>
        <v>2</v>
      </c>
      <c r="N3302" s="1">
        <f>1</f>
        <v>1</v>
      </c>
      <c r="O3302" s="1">
        <f>Sales[[#This Row],[TotalSales]]-Sales[[#This Row],[TotalCost]]</f>
        <v>36.295400000000001</v>
      </c>
      <c r="P3302" s="1">
        <f>Sales[[#This Row],[ProductCost]]*Sales[[#This Row],[OrderQuantity]]</f>
        <v>21.6846</v>
      </c>
      <c r="Q3302" s="1" t="str">
        <f>VLOOKUP(Sales[[#This Row],[ProductKey]], Products!$A$2:$D$1000, 4, FALSE)</f>
        <v>Touring Tire</v>
      </c>
    </row>
    <row r="3303" spans="1:17" x14ac:dyDescent="0.25">
      <c r="A3303" s="2">
        <v>38169</v>
      </c>
      <c r="B3303" s="1" t="s">
        <v>3466</v>
      </c>
      <c r="C3303">
        <v>541</v>
      </c>
      <c r="D3303">
        <v>12596</v>
      </c>
      <c r="E3303">
        <v>10</v>
      </c>
      <c r="F3303">
        <v>1</v>
      </c>
      <c r="G3303">
        <v>2</v>
      </c>
      <c r="H3303" s="2">
        <v>43282</v>
      </c>
      <c r="I3303" t="str">
        <f>VLOOKUP(Sales[[#This Row],[TerritoryKey]], Territories[], 2, FALSE)</f>
        <v>United Kingdom</v>
      </c>
      <c r="J3303">
        <f>_xlfn.XLOOKUP(Sales[[#This Row],[ProductKey]], Products!$A:$A, Products!$J:$J)</f>
        <v>10.8423</v>
      </c>
      <c r="K3303">
        <f>_xlfn.XLOOKUP(Sales[[#This Row],[ProductKey]], Products!$A:$A, Products!$K:$K)</f>
        <v>28.99</v>
      </c>
      <c r="L3303" s="1">
        <f>Sales[[#This Row],[ProductPrice]]*Sales[[#This Row],[OrderQuantity]]</f>
        <v>57.98</v>
      </c>
      <c r="M3303" s="1">
        <f>Sales[[#This Row],[OrderQuantity]]</f>
        <v>2</v>
      </c>
      <c r="N3303" s="1">
        <f>1</f>
        <v>1</v>
      </c>
      <c r="O3303" s="1">
        <f>Sales[[#This Row],[TotalSales]]-Sales[[#This Row],[TotalCost]]</f>
        <v>36.295400000000001</v>
      </c>
      <c r="P3303" s="1">
        <f>Sales[[#This Row],[ProductCost]]*Sales[[#This Row],[OrderQuantity]]</f>
        <v>21.6846</v>
      </c>
      <c r="Q3303" s="1" t="str">
        <f>VLOOKUP(Sales[[#This Row],[ProductKey]], Products!$A$2:$D$1000, 4, FALSE)</f>
        <v>Touring Tire</v>
      </c>
    </row>
    <row r="3304" spans="1:17" x14ac:dyDescent="0.25">
      <c r="A3304" s="2">
        <v>38169</v>
      </c>
      <c r="B3304" s="1" t="s">
        <v>3595</v>
      </c>
      <c r="C3304">
        <v>541</v>
      </c>
      <c r="D3304">
        <v>14986</v>
      </c>
      <c r="E3304">
        <v>10</v>
      </c>
      <c r="F3304">
        <v>1</v>
      </c>
      <c r="G3304">
        <v>2</v>
      </c>
      <c r="H3304" s="2">
        <v>43282</v>
      </c>
      <c r="I3304" t="str">
        <f>VLOOKUP(Sales[[#This Row],[TerritoryKey]], Territories[], 2, FALSE)</f>
        <v>United Kingdom</v>
      </c>
      <c r="J3304">
        <f>_xlfn.XLOOKUP(Sales[[#This Row],[ProductKey]], Products!$A:$A, Products!$J:$J)</f>
        <v>10.8423</v>
      </c>
      <c r="K3304">
        <f>_xlfn.XLOOKUP(Sales[[#This Row],[ProductKey]], Products!$A:$A, Products!$K:$K)</f>
        <v>28.99</v>
      </c>
      <c r="L3304" s="1">
        <f>Sales[[#This Row],[ProductPrice]]*Sales[[#This Row],[OrderQuantity]]</f>
        <v>57.98</v>
      </c>
      <c r="M3304" s="1">
        <f>Sales[[#This Row],[OrderQuantity]]</f>
        <v>2</v>
      </c>
      <c r="N3304" s="1">
        <f>1</f>
        <v>1</v>
      </c>
      <c r="O3304" s="1">
        <f>Sales[[#This Row],[TotalSales]]-Sales[[#This Row],[TotalCost]]</f>
        <v>36.295400000000001</v>
      </c>
      <c r="P3304" s="1">
        <f>Sales[[#This Row],[ProductCost]]*Sales[[#This Row],[OrderQuantity]]</f>
        <v>21.6846</v>
      </c>
      <c r="Q3304" s="1" t="str">
        <f>VLOOKUP(Sales[[#This Row],[ProductKey]], Products!$A$2:$D$1000, 4, FALSE)</f>
        <v>Touring Tire</v>
      </c>
    </row>
    <row r="3305" spans="1:17" x14ac:dyDescent="0.25">
      <c r="A3305" s="2">
        <v>38263</v>
      </c>
      <c r="B3305" s="1" t="s">
        <v>3782</v>
      </c>
      <c r="C3305">
        <v>541</v>
      </c>
      <c r="D3305">
        <v>12970</v>
      </c>
      <c r="E3305">
        <v>6</v>
      </c>
      <c r="F3305">
        <v>1</v>
      </c>
      <c r="G3305">
        <v>2</v>
      </c>
      <c r="H3305" s="2">
        <v>43376</v>
      </c>
      <c r="I3305" t="str">
        <f>VLOOKUP(Sales[[#This Row],[TerritoryKey]], Territories[], 2, FALSE)</f>
        <v>Canada</v>
      </c>
      <c r="J3305">
        <f>_xlfn.XLOOKUP(Sales[[#This Row],[ProductKey]], Products!$A:$A, Products!$J:$J)</f>
        <v>10.8423</v>
      </c>
      <c r="K3305">
        <f>_xlfn.XLOOKUP(Sales[[#This Row],[ProductKey]], Products!$A:$A, Products!$K:$K)</f>
        <v>28.99</v>
      </c>
      <c r="L3305" s="1">
        <f>Sales[[#This Row],[ProductPrice]]*Sales[[#This Row],[OrderQuantity]]</f>
        <v>57.98</v>
      </c>
      <c r="M3305" s="1">
        <f>Sales[[#This Row],[OrderQuantity]]</f>
        <v>2</v>
      </c>
      <c r="N3305" s="1">
        <f>1</f>
        <v>1</v>
      </c>
      <c r="O3305" s="1">
        <f>Sales[[#This Row],[TotalSales]]-Sales[[#This Row],[TotalCost]]</f>
        <v>36.295400000000001</v>
      </c>
      <c r="P3305" s="1">
        <f>Sales[[#This Row],[ProductCost]]*Sales[[#This Row],[OrderQuantity]]</f>
        <v>21.6846</v>
      </c>
      <c r="Q3305" s="1" t="str">
        <f>VLOOKUP(Sales[[#This Row],[ProductKey]], Products!$A$2:$D$1000, 4, FALSE)</f>
        <v>Touring Tire</v>
      </c>
    </row>
    <row r="3306" spans="1:17" x14ac:dyDescent="0.25">
      <c r="A3306" s="2">
        <v>37967</v>
      </c>
      <c r="B3306" s="1" t="s">
        <v>3986</v>
      </c>
      <c r="C3306">
        <v>541</v>
      </c>
      <c r="D3306">
        <v>26255</v>
      </c>
      <c r="E3306">
        <v>1</v>
      </c>
      <c r="F3306">
        <v>1</v>
      </c>
      <c r="G3306">
        <v>2</v>
      </c>
      <c r="H3306" s="2">
        <v>43081</v>
      </c>
      <c r="I3306" t="str">
        <f>VLOOKUP(Sales[[#This Row],[TerritoryKey]], Territories[], 2, FALSE)</f>
        <v>Northwest</v>
      </c>
      <c r="J3306">
        <f>_xlfn.XLOOKUP(Sales[[#This Row],[ProductKey]], Products!$A:$A, Products!$J:$J)</f>
        <v>10.8423</v>
      </c>
      <c r="K3306">
        <f>_xlfn.XLOOKUP(Sales[[#This Row],[ProductKey]], Products!$A:$A, Products!$K:$K)</f>
        <v>28.99</v>
      </c>
      <c r="L3306" s="1">
        <f>Sales[[#This Row],[ProductPrice]]*Sales[[#This Row],[OrderQuantity]]</f>
        <v>57.98</v>
      </c>
      <c r="M3306" s="1">
        <f>Sales[[#This Row],[OrderQuantity]]</f>
        <v>2</v>
      </c>
      <c r="N3306" s="1">
        <f>1</f>
        <v>1</v>
      </c>
      <c r="O3306" s="1">
        <f>Sales[[#This Row],[TotalSales]]-Sales[[#This Row],[TotalCost]]</f>
        <v>36.295400000000001</v>
      </c>
      <c r="P3306" s="1">
        <f>Sales[[#This Row],[ProductCost]]*Sales[[#This Row],[OrderQuantity]]</f>
        <v>21.6846</v>
      </c>
      <c r="Q3306" s="1" t="str">
        <f>VLOOKUP(Sales[[#This Row],[ProductKey]], Products!$A$2:$D$1000, 4, FALSE)</f>
        <v>Touring Tire</v>
      </c>
    </row>
    <row r="3307" spans="1:17" x14ac:dyDescent="0.25">
      <c r="A3307" s="2">
        <v>37987</v>
      </c>
      <c r="B3307" s="1" t="s">
        <v>4018</v>
      </c>
      <c r="C3307">
        <v>541</v>
      </c>
      <c r="D3307">
        <v>26258</v>
      </c>
      <c r="E3307">
        <v>1</v>
      </c>
      <c r="F3307">
        <v>1</v>
      </c>
      <c r="G3307">
        <v>2</v>
      </c>
      <c r="H3307" s="2">
        <v>43101</v>
      </c>
      <c r="I3307" t="str">
        <f>VLOOKUP(Sales[[#This Row],[TerritoryKey]], Territories[], 2, FALSE)</f>
        <v>Northwest</v>
      </c>
      <c r="J3307">
        <f>_xlfn.XLOOKUP(Sales[[#This Row],[ProductKey]], Products!$A:$A, Products!$J:$J)</f>
        <v>10.8423</v>
      </c>
      <c r="K3307">
        <f>_xlfn.XLOOKUP(Sales[[#This Row],[ProductKey]], Products!$A:$A, Products!$K:$K)</f>
        <v>28.99</v>
      </c>
      <c r="L3307" s="1">
        <f>Sales[[#This Row],[ProductPrice]]*Sales[[#This Row],[OrderQuantity]]</f>
        <v>57.98</v>
      </c>
      <c r="M3307" s="1">
        <f>Sales[[#This Row],[OrderQuantity]]</f>
        <v>2</v>
      </c>
      <c r="N3307" s="1">
        <f>1</f>
        <v>1</v>
      </c>
      <c r="O3307" s="1">
        <f>Sales[[#This Row],[TotalSales]]-Sales[[#This Row],[TotalCost]]</f>
        <v>36.295400000000001</v>
      </c>
      <c r="P3307" s="1">
        <f>Sales[[#This Row],[ProductCost]]*Sales[[#This Row],[OrderQuantity]]</f>
        <v>21.6846</v>
      </c>
      <c r="Q3307" s="1" t="str">
        <f>VLOOKUP(Sales[[#This Row],[ProductKey]], Products!$A$2:$D$1000, 4, FALSE)</f>
        <v>Touring Tire</v>
      </c>
    </row>
    <row r="3308" spans="1:17" x14ac:dyDescent="0.25">
      <c r="A3308" s="2">
        <v>38141</v>
      </c>
      <c r="B3308" s="1" t="s">
        <v>4105</v>
      </c>
      <c r="C3308">
        <v>541</v>
      </c>
      <c r="D3308">
        <v>24076</v>
      </c>
      <c r="E3308">
        <v>7</v>
      </c>
      <c r="F3308">
        <v>1</v>
      </c>
      <c r="G3308">
        <v>2</v>
      </c>
      <c r="H3308" s="2">
        <v>43254</v>
      </c>
      <c r="I3308" t="str">
        <f>VLOOKUP(Sales[[#This Row],[TerritoryKey]], Territories[], 2, FALSE)</f>
        <v>France</v>
      </c>
      <c r="J3308">
        <f>_xlfn.XLOOKUP(Sales[[#This Row],[ProductKey]], Products!$A:$A, Products!$J:$J)</f>
        <v>10.8423</v>
      </c>
      <c r="K3308">
        <f>_xlfn.XLOOKUP(Sales[[#This Row],[ProductKey]], Products!$A:$A, Products!$K:$K)</f>
        <v>28.99</v>
      </c>
      <c r="L3308" s="1">
        <f>Sales[[#This Row],[ProductPrice]]*Sales[[#This Row],[OrderQuantity]]</f>
        <v>57.98</v>
      </c>
      <c r="M3308" s="1">
        <f>Sales[[#This Row],[OrderQuantity]]</f>
        <v>2</v>
      </c>
      <c r="N3308" s="1">
        <f>1</f>
        <v>1</v>
      </c>
      <c r="O3308" s="1">
        <f>Sales[[#This Row],[TotalSales]]-Sales[[#This Row],[TotalCost]]</f>
        <v>36.295400000000001</v>
      </c>
      <c r="P3308" s="1">
        <f>Sales[[#This Row],[ProductCost]]*Sales[[#This Row],[OrderQuantity]]</f>
        <v>21.6846</v>
      </c>
      <c r="Q3308" s="1" t="str">
        <f>VLOOKUP(Sales[[#This Row],[ProductKey]], Products!$A$2:$D$1000, 4, FALSE)</f>
        <v>Touring Tire</v>
      </c>
    </row>
    <row r="3309" spans="1:17" x14ac:dyDescent="0.25">
      <c r="A3309" s="2">
        <v>38201</v>
      </c>
      <c r="B3309" s="1" t="s">
        <v>4363</v>
      </c>
      <c r="C3309">
        <v>541</v>
      </c>
      <c r="D3309">
        <v>27456</v>
      </c>
      <c r="E3309">
        <v>1</v>
      </c>
      <c r="F3309">
        <v>1</v>
      </c>
      <c r="G3309">
        <v>2</v>
      </c>
      <c r="H3309" s="2">
        <v>43314</v>
      </c>
      <c r="I3309" t="str">
        <f>VLOOKUP(Sales[[#This Row],[TerritoryKey]], Territories[], 2, FALSE)</f>
        <v>Northwest</v>
      </c>
      <c r="J3309">
        <f>_xlfn.XLOOKUP(Sales[[#This Row],[ProductKey]], Products!$A:$A, Products!$J:$J)</f>
        <v>10.8423</v>
      </c>
      <c r="K3309">
        <f>_xlfn.XLOOKUP(Sales[[#This Row],[ProductKey]], Products!$A:$A, Products!$K:$K)</f>
        <v>28.99</v>
      </c>
      <c r="L3309" s="1">
        <f>Sales[[#This Row],[ProductPrice]]*Sales[[#This Row],[OrderQuantity]]</f>
        <v>57.98</v>
      </c>
      <c r="M3309" s="1">
        <f>Sales[[#This Row],[OrderQuantity]]</f>
        <v>2</v>
      </c>
      <c r="N3309" s="1">
        <f>1</f>
        <v>1</v>
      </c>
      <c r="O3309" s="1">
        <f>Sales[[#This Row],[TotalSales]]-Sales[[#This Row],[TotalCost]]</f>
        <v>36.295400000000001</v>
      </c>
      <c r="P3309" s="1">
        <f>Sales[[#This Row],[ProductCost]]*Sales[[#This Row],[OrderQuantity]]</f>
        <v>21.6846</v>
      </c>
      <c r="Q3309" s="1" t="str">
        <f>VLOOKUP(Sales[[#This Row],[ProductKey]], Products!$A$2:$D$1000, 4, FALSE)</f>
        <v>Touring Tire</v>
      </c>
    </row>
    <row r="3310" spans="1:17" x14ac:dyDescent="0.25">
      <c r="A3310" s="2">
        <v>38109</v>
      </c>
      <c r="B3310" s="1" t="s">
        <v>4590</v>
      </c>
      <c r="C3310">
        <v>541</v>
      </c>
      <c r="D3310">
        <v>26908</v>
      </c>
      <c r="E3310">
        <v>7</v>
      </c>
      <c r="F3310">
        <v>1</v>
      </c>
      <c r="G3310">
        <v>2</v>
      </c>
      <c r="H3310" s="2">
        <v>43222</v>
      </c>
      <c r="I3310" t="str">
        <f>VLOOKUP(Sales[[#This Row],[TerritoryKey]], Territories[], 2, FALSE)</f>
        <v>France</v>
      </c>
      <c r="J3310">
        <f>_xlfn.XLOOKUP(Sales[[#This Row],[ProductKey]], Products!$A:$A, Products!$J:$J)</f>
        <v>10.8423</v>
      </c>
      <c r="K3310">
        <f>_xlfn.XLOOKUP(Sales[[#This Row],[ProductKey]], Products!$A:$A, Products!$K:$K)</f>
        <v>28.99</v>
      </c>
      <c r="L3310" s="1">
        <f>Sales[[#This Row],[ProductPrice]]*Sales[[#This Row],[OrderQuantity]]</f>
        <v>57.98</v>
      </c>
      <c r="M3310" s="1">
        <f>Sales[[#This Row],[OrderQuantity]]</f>
        <v>2</v>
      </c>
      <c r="N3310" s="1">
        <f>1</f>
        <v>1</v>
      </c>
      <c r="O3310" s="1">
        <f>Sales[[#This Row],[TotalSales]]-Sales[[#This Row],[TotalCost]]</f>
        <v>36.295400000000001</v>
      </c>
      <c r="P3310" s="1">
        <f>Sales[[#This Row],[ProductCost]]*Sales[[#This Row],[OrderQuantity]]</f>
        <v>21.6846</v>
      </c>
      <c r="Q3310" s="1" t="str">
        <f>VLOOKUP(Sales[[#This Row],[ProductKey]], Products!$A$2:$D$1000, 4, FALSE)</f>
        <v>Touring Tire</v>
      </c>
    </row>
    <row r="3311" spans="1:17" x14ac:dyDescent="0.25">
      <c r="A3311" s="2">
        <v>38048</v>
      </c>
      <c r="B3311" s="1" t="s">
        <v>4614</v>
      </c>
      <c r="C3311">
        <v>541</v>
      </c>
      <c r="D3311">
        <v>28544</v>
      </c>
      <c r="E3311">
        <v>8</v>
      </c>
      <c r="F3311">
        <v>1</v>
      </c>
      <c r="G3311">
        <v>2</v>
      </c>
      <c r="H3311" s="2">
        <v>43161</v>
      </c>
      <c r="I3311" t="str">
        <f>VLOOKUP(Sales[[#This Row],[TerritoryKey]], Territories[], 2, FALSE)</f>
        <v>Germany</v>
      </c>
      <c r="J3311">
        <f>_xlfn.XLOOKUP(Sales[[#This Row],[ProductKey]], Products!$A:$A, Products!$J:$J)</f>
        <v>10.8423</v>
      </c>
      <c r="K3311">
        <f>_xlfn.XLOOKUP(Sales[[#This Row],[ProductKey]], Products!$A:$A, Products!$K:$K)</f>
        <v>28.99</v>
      </c>
      <c r="L3311" s="1">
        <f>Sales[[#This Row],[ProductPrice]]*Sales[[#This Row],[OrderQuantity]]</f>
        <v>57.98</v>
      </c>
      <c r="M3311" s="1">
        <f>Sales[[#This Row],[OrderQuantity]]</f>
        <v>2</v>
      </c>
      <c r="N3311" s="1">
        <f>1</f>
        <v>1</v>
      </c>
      <c r="O3311" s="1">
        <f>Sales[[#This Row],[TotalSales]]-Sales[[#This Row],[TotalCost]]</f>
        <v>36.295400000000001</v>
      </c>
      <c r="P3311" s="1">
        <f>Sales[[#This Row],[ProductCost]]*Sales[[#This Row],[OrderQuantity]]</f>
        <v>21.6846</v>
      </c>
      <c r="Q3311" s="1" t="str">
        <f>VLOOKUP(Sales[[#This Row],[ProductKey]], Products!$A$2:$D$1000, 4, FALSE)</f>
        <v>Touring Tire</v>
      </c>
    </row>
    <row r="3312" spans="1:17" x14ac:dyDescent="0.25">
      <c r="A3312" s="2">
        <v>38170</v>
      </c>
      <c r="B3312" s="1" t="s">
        <v>4620</v>
      </c>
      <c r="C3312">
        <v>541</v>
      </c>
      <c r="D3312">
        <v>24719</v>
      </c>
      <c r="E3312">
        <v>8</v>
      </c>
      <c r="F3312">
        <v>1</v>
      </c>
      <c r="G3312">
        <v>2</v>
      </c>
      <c r="H3312" s="2">
        <v>43283</v>
      </c>
      <c r="I3312" t="str">
        <f>VLOOKUP(Sales[[#This Row],[TerritoryKey]], Territories[], 2, FALSE)</f>
        <v>Germany</v>
      </c>
      <c r="J3312">
        <f>_xlfn.XLOOKUP(Sales[[#This Row],[ProductKey]], Products!$A:$A, Products!$J:$J)</f>
        <v>10.8423</v>
      </c>
      <c r="K3312">
        <f>_xlfn.XLOOKUP(Sales[[#This Row],[ProductKey]], Products!$A:$A, Products!$K:$K)</f>
        <v>28.99</v>
      </c>
      <c r="L3312" s="1">
        <f>Sales[[#This Row],[ProductPrice]]*Sales[[#This Row],[OrderQuantity]]</f>
        <v>57.98</v>
      </c>
      <c r="M3312" s="1">
        <f>Sales[[#This Row],[OrderQuantity]]</f>
        <v>2</v>
      </c>
      <c r="N3312" s="1">
        <f>1</f>
        <v>1</v>
      </c>
      <c r="O3312" s="1">
        <f>Sales[[#This Row],[TotalSales]]-Sales[[#This Row],[TotalCost]]</f>
        <v>36.295400000000001</v>
      </c>
      <c r="P3312" s="1">
        <f>Sales[[#This Row],[ProductCost]]*Sales[[#This Row],[OrderQuantity]]</f>
        <v>21.6846</v>
      </c>
      <c r="Q3312" s="1" t="str">
        <f>VLOOKUP(Sales[[#This Row],[ProductKey]], Products!$A$2:$D$1000, 4, FALSE)</f>
        <v>Touring Tire</v>
      </c>
    </row>
    <row r="3313" spans="1:17" x14ac:dyDescent="0.25">
      <c r="A3313" s="2">
        <v>38234</v>
      </c>
      <c r="B3313" s="1" t="s">
        <v>4689</v>
      </c>
      <c r="C3313">
        <v>541</v>
      </c>
      <c r="D3313">
        <v>14552</v>
      </c>
      <c r="E3313">
        <v>10</v>
      </c>
      <c r="F3313">
        <v>1</v>
      </c>
      <c r="G3313">
        <v>2</v>
      </c>
      <c r="H3313" s="2">
        <v>43347</v>
      </c>
      <c r="I3313" t="str">
        <f>VLOOKUP(Sales[[#This Row],[TerritoryKey]], Territories[], 2, FALSE)</f>
        <v>United Kingdom</v>
      </c>
      <c r="J3313">
        <f>_xlfn.XLOOKUP(Sales[[#This Row],[ProductKey]], Products!$A:$A, Products!$J:$J)</f>
        <v>10.8423</v>
      </c>
      <c r="K3313">
        <f>_xlfn.XLOOKUP(Sales[[#This Row],[ProductKey]], Products!$A:$A, Products!$K:$K)</f>
        <v>28.99</v>
      </c>
      <c r="L3313" s="1">
        <f>Sales[[#This Row],[ProductPrice]]*Sales[[#This Row],[OrderQuantity]]</f>
        <v>57.98</v>
      </c>
      <c r="M3313" s="1">
        <f>Sales[[#This Row],[OrderQuantity]]</f>
        <v>2</v>
      </c>
      <c r="N3313" s="1">
        <f>1</f>
        <v>1</v>
      </c>
      <c r="O3313" s="1">
        <f>Sales[[#This Row],[TotalSales]]-Sales[[#This Row],[TotalCost]]</f>
        <v>36.295400000000001</v>
      </c>
      <c r="P3313" s="1">
        <f>Sales[[#This Row],[ProductCost]]*Sales[[#This Row],[OrderQuantity]]</f>
        <v>21.6846</v>
      </c>
      <c r="Q3313" s="1" t="str">
        <f>VLOOKUP(Sales[[#This Row],[ProductKey]], Products!$A$2:$D$1000, 4, FALSE)</f>
        <v>Touring Tire</v>
      </c>
    </row>
    <row r="3314" spans="1:17" x14ac:dyDescent="0.25">
      <c r="A3314" s="2">
        <v>38142</v>
      </c>
      <c r="B3314" s="1" t="s">
        <v>4704</v>
      </c>
      <c r="C3314">
        <v>541</v>
      </c>
      <c r="D3314">
        <v>26412</v>
      </c>
      <c r="E3314">
        <v>7</v>
      </c>
      <c r="F3314">
        <v>1</v>
      </c>
      <c r="G3314">
        <v>2</v>
      </c>
      <c r="H3314" s="2">
        <v>43255</v>
      </c>
      <c r="I3314" t="str">
        <f>VLOOKUP(Sales[[#This Row],[TerritoryKey]], Territories[], 2, FALSE)</f>
        <v>France</v>
      </c>
      <c r="J3314">
        <f>_xlfn.XLOOKUP(Sales[[#This Row],[ProductKey]], Products!$A:$A, Products!$J:$J)</f>
        <v>10.8423</v>
      </c>
      <c r="K3314">
        <f>_xlfn.XLOOKUP(Sales[[#This Row],[ProductKey]], Products!$A:$A, Products!$K:$K)</f>
        <v>28.99</v>
      </c>
      <c r="L3314" s="1">
        <f>Sales[[#This Row],[ProductPrice]]*Sales[[#This Row],[OrderQuantity]]</f>
        <v>57.98</v>
      </c>
      <c r="M3314" s="1">
        <f>Sales[[#This Row],[OrderQuantity]]</f>
        <v>2</v>
      </c>
      <c r="N3314" s="1">
        <f>1</f>
        <v>1</v>
      </c>
      <c r="O3314" s="1">
        <f>Sales[[#This Row],[TotalSales]]-Sales[[#This Row],[TotalCost]]</f>
        <v>36.295400000000001</v>
      </c>
      <c r="P3314" s="1">
        <f>Sales[[#This Row],[ProductCost]]*Sales[[#This Row],[OrderQuantity]]</f>
        <v>21.6846</v>
      </c>
      <c r="Q3314" s="1" t="str">
        <f>VLOOKUP(Sales[[#This Row],[ProductKey]], Products!$A$2:$D$1000, 4, FALSE)</f>
        <v>Touring Tire</v>
      </c>
    </row>
    <row r="3315" spans="1:17" x14ac:dyDescent="0.25">
      <c r="A3315" s="2">
        <v>38261</v>
      </c>
      <c r="B3315" s="1" t="s">
        <v>4705</v>
      </c>
      <c r="C3315">
        <v>541</v>
      </c>
      <c r="D3315">
        <v>27444</v>
      </c>
      <c r="E3315">
        <v>1</v>
      </c>
      <c r="F3315">
        <v>1</v>
      </c>
      <c r="G3315">
        <v>2</v>
      </c>
      <c r="H3315" s="2">
        <v>43374</v>
      </c>
      <c r="I3315" t="str">
        <f>VLOOKUP(Sales[[#This Row],[TerritoryKey]], Territories[], 2, FALSE)</f>
        <v>Northwest</v>
      </c>
      <c r="J3315">
        <f>_xlfn.XLOOKUP(Sales[[#This Row],[ProductKey]], Products!$A:$A, Products!$J:$J)</f>
        <v>10.8423</v>
      </c>
      <c r="K3315">
        <f>_xlfn.XLOOKUP(Sales[[#This Row],[ProductKey]], Products!$A:$A, Products!$K:$K)</f>
        <v>28.99</v>
      </c>
      <c r="L3315" s="1">
        <f>Sales[[#This Row],[ProductPrice]]*Sales[[#This Row],[OrderQuantity]]</f>
        <v>57.98</v>
      </c>
      <c r="M3315" s="1">
        <f>Sales[[#This Row],[OrderQuantity]]</f>
        <v>2</v>
      </c>
      <c r="N3315" s="1">
        <f>1</f>
        <v>1</v>
      </c>
      <c r="O3315" s="1">
        <f>Sales[[#This Row],[TotalSales]]-Sales[[#This Row],[TotalCost]]</f>
        <v>36.295400000000001</v>
      </c>
      <c r="P3315" s="1">
        <f>Sales[[#This Row],[ProductCost]]*Sales[[#This Row],[OrderQuantity]]</f>
        <v>21.6846</v>
      </c>
      <c r="Q3315" s="1" t="str">
        <f>VLOOKUP(Sales[[#This Row],[ProductKey]], Products!$A$2:$D$1000, 4, FALSE)</f>
        <v>Touring Tire</v>
      </c>
    </row>
    <row r="3316" spans="1:17" x14ac:dyDescent="0.25">
      <c r="A3316" s="2">
        <v>38079</v>
      </c>
      <c r="B3316" s="1" t="s">
        <v>4759</v>
      </c>
      <c r="C3316">
        <v>541</v>
      </c>
      <c r="D3316">
        <v>23951</v>
      </c>
      <c r="E3316">
        <v>7</v>
      </c>
      <c r="F3316">
        <v>1</v>
      </c>
      <c r="G3316">
        <v>2</v>
      </c>
      <c r="H3316" s="2">
        <v>43192</v>
      </c>
      <c r="I3316" t="str">
        <f>VLOOKUP(Sales[[#This Row],[TerritoryKey]], Territories[], 2, FALSE)</f>
        <v>France</v>
      </c>
      <c r="J3316">
        <f>_xlfn.XLOOKUP(Sales[[#This Row],[ProductKey]], Products!$A:$A, Products!$J:$J)</f>
        <v>10.8423</v>
      </c>
      <c r="K3316">
        <f>_xlfn.XLOOKUP(Sales[[#This Row],[ProductKey]], Products!$A:$A, Products!$K:$K)</f>
        <v>28.99</v>
      </c>
      <c r="L3316" s="1">
        <f>Sales[[#This Row],[ProductPrice]]*Sales[[#This Row],[OrderQuantity]]</f>
        <v>57.98</v>
      </c>
      <c r="M3316" s="1">
        <f>Sales[[#This Row],[OrderQuantity]]</f>
        <v>2</v>
      </c>
      <c r="N3316" s="1">
        <f>1</f>
        <v>1</v>
      </c>
      <c r="O3316" s="1">
        <f>Sales[[#This Row],[TotalSales]]-Sales[[#This Row],[TotalCost]]</f>
        <v>36.295400000000001</v>
      </c>
      <c r="P3316" s="1">
        <f>Sales[[#This Row],[ProductCost]]*Sales[[#This Row],[OrderQuantity]]</f>
        <v>21.6846</v>
      </c>
      <c r="Q3316" s="1" t="str">
        <f>VLOOKUP(Sales[[#This Row],[ProductKey]], Products!$A$2:$D$1000, 4, FALSE)</f>
        <v>Touring Tire</v>
      </c>
    </row>
    <row r="3317" spans="1:17" x14ac:dyDescent="0.25">
      <c r="A3317" s="2">
        <v>38264</v>
      </c>
      <c r="B3317" s="1" t="s">
        <v>4829</v>
      </c>
      <c r="C3317">
        <v>541</v>
      </c>
      <c r="D3317">
        <v>23972</v>
      </c>
      <c r="E3317">
        <v>7</v>
      </c>
      <c r="F3317">
        <v>1</v>
      </c>
      <c r="G3317">
        <v>2</v>
      </c>
      <c r="H3317" s="2">
        <v>43377</v>
      </c>
      <c r="I3317" t="str">
        <f>VLOOKUP(Sales[[#This Row],[TerritoryKey]], Territories[], 2, FALSE)</f>
        <v>France</v>
      </c>
      <c r="J3317">
        <f>_xlfn.XLOOKUP(Sales[[#This Row],[ProductKey]], Products!$A:$A, Products!$J:$J)</f>
        <v>10.8423</v>
      </c>
      <c r="K3317">
        <f>_xlfn.XLOOKUP(Sales[[#This Row],[ProductKey]], Products!$A:$A, Products!$K:$K)</f>
        <v>28.99</v>
      </c>
      <c r="L3317" s="1">
        <f>Sales[[#This Row],[ProductPrice]]*Sales[[#This Row],[OrderQuantity]]</f>
        <v>57.98</v>
      </c>
      <c r="M3317" s="1">
        <f>Sales[[#This Row],[OrderQuantity]]</f>
        <v>2</v>
      </c>
      <c r="N3317" s="1">
        <f>1</f>
        <v>1</v>
      </c>
      <c r="O3317" s="1">
        <f>Sales[[#This Row],[TotalSales]]-Sales[[#This Row],[TotalCost]]</f>
        <v>36.295400000000001</v>
      </c>
      <c r="P3317" s="1">
        <f>Sales[[#This Row],[ProductCost]]*Sales[[#This Row],[OrderQuantity]]</f>
        <v>21.6846</v>
      </c>
      <c r="Q3317" s="1" t="str">
        <f>VLOOKUP(Sales[[#This Row],[ProductKey]], Products!$A$2:$D$1000, 4, FALSE)</f>
        <v>Touring Tire</v>
      </c>
    </row>
    <row r="3318" spans="1:17" x14ac:dyDescent="0.25">
      <c r="A3318" s="2">
        <v>38111</v>
      </c>
      <c r="B3318" s="1" t="s">
        <v>4904</v>
      </c>
      <c r="C3318">
        <v>541</v>
      </c>
      <c r="D3318">
        <v>27333</v>
      </c>
      <c r="E3318">
        <v>8</v>
      </c>
      <c r="F3318">
        <v>1</v>
      </c>
      <c r="G3318">
        <v>2</v>
      </c>
      <c r="H3318" s="2">
        <v>43224</v>
      </c>
      <c r="I3318" t="str">
        <f>VLOOKUP(Sales[[#This Row],[TerritoryKey]], Territories[], 2, FALSE)</f>
        <v>Germany</v>
      </c>
      <c r="J3318">
        <f>_xlfn.XLOOKUP(Sales[[#This Row],[ProductKey]], Products!$A:$A, Products!$J:$J)</f>
        <v>10.8423</v>
      </c>
      <c r="K3318">
        <f>_xlfn.XLOOKUP(Sales[[#This Row],[ProductKey]], Products!$A:$A, Products!$K:$K)</f>
        <v>28.99</v>
      </c>
      <c r="L3318" s="1">
        <f>Sales[[#This Row],[ProductPrice]]*Sales[[#This Row],[OrderQuantity]]</f>
        <v>57.98</v>
      </c>
      <c r="M3318" s="1">
        <f>Sales[[#This Row],[OrderQuantity]]</f>
        <v>2</v>
      </c>
      <c r="N3318" s="1">
        <f>1</f>
        <v>1</v>
      </c>
      <c r="O3318" s="1">
        <f>Sales[[#This Row],[TotalSales]]-Sales[[#This Row],[TotalCost]]</f>
        <v>36.295400000000001</v>
      </c>
      <c r="P3318" s="1">
        <f>Sales[[#This Row],[ProductCost]]*Sales[[#This Row],[OrderQuantity]]</f>
        <v>21.6846</v>
      </c>
      <c r="Q3318" s="1" t="str">
        <f>VLOOKUP(Sales[[#This Row],[ProductKey]], Products!$A$2:$D$1000, 4, FALSE)</f>
        <v>Touring Tire</v>
      </c>
    </row>
    <row r="3319" spans="1:17" x14ac:dyDescent="0.25">
      <c r="A3319" s="2">
        <v>38079</v>
      </c>
      <c r="B3319" s="1" t="s">
        <v>4910</v>
      </c>
      <c r="C3319">
        <v>541</v>
      </c>
      <c r="D3319">
        <v>13664</v>
      </c>
      <c r="E3319">
        <v>10</v>
      </c>
      <c r="F3319">
        <v>1</v>
      </c>
      <c r="G3319">
        <v>2</v>
      </c>
      <c r="H3319" s="2">
        <v>43192</v>
      </c>
      <c r="I3319" t="str">
        <f>VLOOKUP(Sales[[#This Row],[TerritoryKey]], Territories[], 2, FALSE)</f>
        <v>United Kingdom</v>
      </c>
      <c r="J3319">
        <f>_xlfn.XLOOKUP(Sales[[#This Row],[ProductKey]], Products!$A:$A, Products!$J:$J)</f>
        <v>10.8423</v>
      </c>
      <c r="K3319">
        <f>_xlfn.XLOOKUP(Sales[[#This Row],[ProductKey]], Products!$A:$A, Products!$K:$K)</f>
        <v>28.99</v>
      </c>
      <c r="L3319" s="1">
        <f>Sales[[#This Row],[ProductPrice]]*Sales[[#This Row],[OrderQuantity]]</f>
        <v>57.98</v>
      </c>
      <c r="M3319" s="1">
        <f>Sales[[#This Row],[OrderQuantity]]</f>
        <v>2</v>
      </c>
      <c r="N3319" s="1">
        <f>1</f>
        <v>1</v>
      </c>
      <c r="O3319" s="1">
        <f>Sales[[#This Row],[TotalSales]]-Sales[[#This Row],[TotalCost]]</f>
        <v>36.295400000000001</v>
      </c>
      <c r="P3319" s="1">
        <f>Sales[[#This Row],[ProductCost]]*Sales[[#This Row],[OrderQuantity]]</f>
        <v>21.6846</v>
      </c>
      <c r="Q3319" s="1" t="str">
        <f>VLOOKUP(Sales[[#This Row],[ProductKey]], Products!$A$2:$D$1000, 4, FALSE)</f>
        <v>Touring Tire</v>
      </c>
    </row>
    <row r="3320" spans="1:17" x14ac:dyDescent="0.25">
      <c r="A3320" s="2">
        <v>38293</v>
      </c>
      <c r="B3320" s="1" t="s">
        <v>4912</v>
      </c>
      <c r="C3320">
        <v>541</v>
      </c>
      <c r="D3320">
        <v>11391</v>
      </c>
      <c r="E3320">
        <v>8</v>
      </c>
      <c r="F3320">
        <v>1</v>
      </c>
      <c r="G3320">
        <v>2</v>
      </c>
      <c r="H3320" s="2">
        <v>43406</v>
      </c>
      <c r="I3320" t="str">
        <f>VLOOKUP(Sales[[#This Row],[TerritoryKey]], Territories[], 2, FALSE)</f>
        <v>Germany</v>
      </c>
      <c r="J3320">
        <f>_xlfn.XLOOKUP(Sales[[#This Row],[ProductKey]], Products!$A:$A, Products!$J:$J)</f>
        <v>10.8423</v>
      </c>
      <c r="K3320">
        <f>_xlfn.XLOOKUP(Sales[[#This Row],[ProductKey]], Products!$A:$A, Products!$K:$K)</f>
        <v>28.99</v>
      </c>
      <c r="L3320" s="1">
        <f>Sales[[#This Row],[ProductPrice]]*Sales[[#This Row],[OrderQuantity]]</f>
        <v>57.98</v>
      </c>
      <c r="M3320" s="1">
        <f>Sales[[#This Row],[OrderQuantity]]</f>
        <v>2</v>
      </c>
      <c r="N3320" s="1">
        <f>1</f>
        <v>1</v>
      </c>
      <c r="O3320" s="1">
        <f>Sales[[#This Row],[TotalSales]]-Sales[[#This Row],[TotalCost]]</f>
        <v>36.295400000000001</v>
      </c>
      <c r="P3320" s="1">
        <f>Sales[[#This Row],[ProductCost]]*Sales[[#This Row],[OrderQuantity]]</f>
        <v>21.6846</v>
      </c>
      <c r="Q3320" s="1" t="str">
        <f>VLOOKUP(Sales[[#This Row],[ProductKey]], Products!$A$2:$D$1000, 4, FALSE)</f>
        <v>Touring Tire</v>
      </c>
    </row>
    <row r="3321" spans="1:17" x14ac:dyDescent="0.25">
      <c r="A3321" s="2">
        <v>38261</v>
      </c>
      <c r="B3321" s="1" t="s">
        <v>5443</v>
      </c>
      <c r="C3321">
        <v>541</v>
      </c>
      <c r="D3321">
        <v>22658</v>
      </c>
      <c r="E3321">
        <v>7</v>
      </c>
      <c r="F3321">
        <v>1</v>
      </c>
      <c r="G3321">
        <v>2</v>
      </c>
      <c r="H3321" s="2">
        <v>43374</v>
      </c>
      <c r="I3321" t="str">
        <f>VLOOKUP(Sales[[#This Row],[TerritoryKey]], Territories[], 2, FALSE)</f>
        <v>France</v>
      </c>
      <c r="J3321">
        <f>_xlfn.XLOOKUP(Sales[[#This Row],[ProductKey]], Products!$A:$A, Products!$J:$J)</f>
        <v>10.8423</v>
      </c>
      <c r="K3321">
        <f>_xlfn.XLOOKUP(Sales[[#This Row],[ProductKey]], Products!$A:$A, Products!$K:$K)</f>
        <v>28.99</v>
      </c>
      <c r="L3321" s="1">
        <f>Sales[[#This Row],[ProductPrice]]*Sales[[#This Row],[OrderQuantity]]</f>
        <v>57.98</v>
      </c>
      <c r="M3321" s="1">
        <f>Sales[[#This Row],[OrderQuantity]]</f>
        <v>2</v>
      </c>
      <c r="N3321" s="1">
        <f>1</f>
        <v>1</v>
      </c>
      <c r="O3321" s="1">
        <f>Sales[[#This Row],[TotalSales]]-Sales[[#This Row],[TotalCost]]</f>
        <v>36.295400000000001</v>
      </c>
      <c r="P3321" s="1">
        <f>Sales[[#This Row],[ProductCost]]*Sales[[#This Row],[OrderQuantity]]</f>
        <v>21.6846</v>
      </c>
      <c r="Q3321" s="1" t="str">
        <f>VLOOKUP(Sales[[#This Row],[ProductKey]], Products!$A$2:$D$1000, 4, FALSE)</f>
        <v>Touring Tire</v>
      </c>
    </row>
    <row r="3322" spans="1:17" x14ac:dyDescent="0.25">
      <c r="A3322" s="2">
        <v>38049</v>
      </c>
      <c r="B3322" s="1" t="s">
        <v>5516</v>
      </c>
      <c r="C3322">
        <v>541</v>
      </c>
      <c r="D3322">
        <v>12626</v>
      </c>
      <c r="E3322">
        <v>10</v>
      </c>
      <c r="F3322">
        <v>1</v>
      </c>
      <c r="G3322">
        <v>2</v>
      </c>
      <c r="H3322" s="2">
        <v>43162</v>
      </c>
      <c r="I3322" t="str">
        <f>VLOOKUP(Sales[[#This Row],[TerritoryKey]], Territories[], 2, FALSE)</f>
        <v>United Kingdom</v>
      </c>
      <c r="J3322">
        <f>_xlfn.XLOOKUP(Sales[[#This Row],[ProductKey]], Products!$A:$A, Products!$J:$J)</f>
        <v>10.8423</v>
      </c>
      <c r="K3322">
        <f>_xlfn.XLOOKUP(Sales[[#This Row],[ProductKey]], Products!$A:$A, Products!$K:$K)</f>
        <v>28.99</v>
      </c>
      <c r="L3322" s="1">
        <f>Sales[[#This Row],[ProductPrice]]*Sales[[#This Row],[OrderQuantity]]</f>
        <v>57.98</v>
      </c>
      <c r="M3322" s="1">
        <f>Sales[[#This Row],[OrderQuantity]]</f>
        <v>2</v>
      </c>
      <c r="N3322" s="1">
        <f>1</f>
        <v>1</v>
      </c>
      <c r="O3322" s="1">
        <f>Sales[[#This Row],[TotalSales]]-Sales[[#This Row],[TotalCost]]</f>
        <v>36.295400000000001</v>
      </c>
      <c r="P3322" s="1">
        <f>Sales[[#This Row],[ProductCost]]*Sales[[#This Row],[OrderQuantity]]</f>
        <v>21.6846</v>
      </c>
      <c r="Q3322" s="1" t="str">
        <f>VLOOKUP(Sales[[#This Row],[ProductKey]], Products!$A$2:$D$1000, 4, FALSE)</f>
        <v>Touring Tire</v>
      </c>
    </row>
    <row r="3323" spans="1:17" x14ac:dyDescent="0.25">
      <c r="A3323" s="2">
        <v>38324</v>
      </c>
      <c r="B3323" s="1" t="s">
        <v>5592</v>
      </c>
      <c r="C3323">
        <v>541</v>
      </c>
      <c r="D3323">
        <v>27236</v>
      </c>
      <c r="E3323">
        <v>1</v>
      </c>
      <c r="F3323">
        <v>1</v>
      </c>
      <c r="G3323">
        <v>2</v>
      </c>
      <c r="H3323" s="2">
        <v>43437</v>
      </c>
      <c r="I3323" t="str">
        <f>VLOOKUP(Sales[[#This Row],[TerritoryKey]], Territories[], 2, FALSE)</f>
        <v>Northwest</v>
      </c>
      <c r="J3323">
        <f>_xlfn.XLOOKUP(Sales[[#This Row],[ProductKey]], Products!$A:$A, Products!$J:$J)</f>
        <v>10.8423</v>
      </c>
      <c r="K3323">
        <f>_xlfn.XLOOKUP(Sales[[#This Row],[ProductKey]], Products!$A:$A, Products!$K:$K)</f>
        <v>28.99</v>
      </c>
      <c r="L3323" s="1">
        <f>Sales[[#This Row],[ProductPrice]]*Sales[[#This Row],[OrderQuantity]]</f>
        <v>57.98</v>
      </c>
      <c r="M3323" s="1">
        <f>Sales[[#This Row],[OrderQuantity]]</f>
        <v>2</v>
      </c>
      <c r="N3323" s="1">
        <f>1</f>
        <v>1</v>
      </c>
      <c r="O3323" s="1">
        <f>Sales[[#This Row],[TotalSales]]-Sales[[#This Row],[TotalCost]]</f>
        <v>36.295400000000001</v>
      </c>
      <c r="P3323" s="1">
        <f>Sales[[#This Row],[ProductCost]]*Sales[[#This Row],[OrderQuantity]]</f>
        <v>21.6846</v>
      </c>
      <c r="Q3323" s="1" t="str">
        <f>VLOOKUP(Sales[[#This Row],[ProductKey]], Products!$A$2:$D$1000, 4, FALSE)</f>
        <v>Touring Tire</v>
      </c>
    </row>
    <row r="3324" spans="1:17" x14ac:dyDescent="0.25">
      <c r="A3324" s="2">
        <v>38081</v>
      </c>
      <c r="B3324" s="1" t="s">
        <v>5666</v>
      </c>
      <c r="C3324">
        <v>541</v>
      </c>
      <c r="D3324">
        <v>14692</v>
      </c>
      <c r="E3324">
        <v>10</v>
      </c>
      <c r="F3324">
        <v>1</v>
      </c>
      <c r="G3324">
        <v>2</v>
      </c>
      <c r="H3324" s="2">
        <v>43194</v>
      </c>
      <c r="I3324" t="str">
        <f>VLOOKUP(Sales[[#This Row],[TerritoryKey]], Territories[], 2, FALSE)</f>
        <v>United Kingdom</v>
      </c>
      <c r="J3324">
        <f>_xlfn.XLOOKUP(Sales[[#This Row],[ProductKey]], Products!$A:$A, Products!$J:$J)</f>
        <v>10.8423</v>
      </c>
      <c r="K3324">
        <f>_xlfn.XLOOKUP(Sales[[#This Row],[ProductKey]], Products!$A:$A, Products!$K:$K)</f>
        <v>28.99</v>
      </c>
      <c r="L3324" s="1">
        <f>Sales[[#This Row],[ProductPrice]]*Sales[[#This Row],[OrderQuantity]]</f>
        <v>57.98</v>
      </c>
      <c r="M3324" s="1">
        <f>Sales[[#This Row],[OrderQuantity]]</f>
        <v>2</v>
      </c>
      <c r="N3324" s="1">
        <f>1</f>
        <v>1</v>
      </c>
      <c r="O3324" s="1">
        <f>Sales[[#This Row],[TotalSales]]-Sales[[#This Row],[TotalCost]]</f>
        <v>36.295400000000001</v>
      </c>
      <c r="P3324" s="1">
        <f>Sales[[#This Row],[ProductCost]]*Sales[[#This Row],[OrderQuantity]]</f>
        <v>21.6846</v>
      </c>
      <c r="Q3324" s="1" t="str">
        <f>VLOOKUP(Sales[[#This Row],[ProductKey]], Products!$A$2:$D$1000, 4, FALSE)</f>
        <v>Touring Tire</v>
      </c>
    </row>
    <row r="3325" spans="1:17" x14ac:dyDescent="0.25">
      <c r="A3325" s="2">
        <v>37991</v>
      </c>
      <c r="B3325" s="1" t="s">
        <v>5837</v>
      </c>
      <c r="C3325">
        <v>541</v>
      </c>
      <c r="D3325">
        <v>22696</v>
      </c>
      <c r="E3325">
        <v>7</v>
      </c>
      <c r="F3325">
        <v>1</v>
      </c>
      <c r="G3325">
        <v>2</v>
      </c>
      <c r="H3325" s="2">
        <v>43105</v>
      </c>
      <c r="I3325" t="str">
        <f>VLOOKUP(Sales[[#This Row],[TerritoryKey]], Territories[], 2, FALSE)</f>
        <v>France</v>
      </c>
      <c r="J3325">
        <f>_xlfn.XLOOKUP(Sales[[#This Row],[ProductKey]], Products!$A:$A, Products!$J:$J)</f>
        <v>10.8423</v>
      </c>
      <c r="K3325">
        <f>_xlfn.XLOOKUP(Sales[[#This Row],[ProductKey]], Products!$A:$A, Products!$K:$K)</f>
        <v>28.99</v>
      </c>
      <c r="L3325" s="1">
        <f>Sales[[#This Row],[ProductPrice]]*Sales[[#This Row],[OrderQuantity]]</f>
        <v>57.98</v>
      </c>
      <c r="M3325" s="1">
        <f>Sales[[#This Row],[OrderQuantity]]</f>
        <v>2</v>
      </c>
      <c r="N3325" s="1">
        <f>1</f>
        <v>1</v>
      </c>
      <c r="O3325" s="1">
        <f>Sales[[#This Row],[TotalSales]]-Sales[[#This Row],[TotalCost]]</f>
        <v>36.295400000000001</v>
      </c>
      <c r="P3325" s="1">
        <f>Sales[[#This Row],[ProductCost]]*Sales[[#This Row],[OrderQuantity]]</f>
        <v>21.6846</v>
      </c>
      <c r="Q3325" s="1" t="str">
        <f>VLOOKUP(Sales[[#This Row],[ProductKey]], Products!$A$2:$D$1000, 4, FALSE)</f>
        <v>Touring Tire</v>
      </c>
    </row>
    <row r="3326" spans="1:17" x14ac:dyDescent="0.25">
      <c r="A3326" s="2">
        <v>38262</v>
      </c>
      <c r="B3326" s="1" t="s">
        <v>5931</v>
      </c>
      <c r="C3326">
        <v>541</v>
      </c>
      <c r="D3326">
        <v>27320</v>
      </c>
      <c r="E3326">
        <v>8</v>
      </c>
      <c r="F3326">
        <v>1</v>
      </c>
      <c r="G3326">
        <v>2</v>
      </c>
      <c r="H3326" s="2">
        <v>43375</v>
      </c>
      <c r="I3326" t="str">
        <f>VLOOKUP(Sales[[#This Row],[TerritoryKey]], Territories[], 2, FALSE)</f>
        <v>Germany</v>
      </c>
      <c r="J3326">
        <f>_xlfn.XLOOKUP(Sales[[#This Row],[ProductKey]], Products!$A:$A, Products!$J:$J)</f>
        <v>10.8423</v>
      </c>
      <c r="K3326">
        <f>_xlfn.XLOOKUP(Sales[[#This Row],[ProductKey]], Products!$A:$A, Products!$K:$K)</f>
        <v>28.99</v>
      </c>
      <c r="L3326" s="1">
        <f>Sales[[#This Row],[ProductPrice]]*Sales[[#This Row],[OrderQuantity]]</f>
        <v>57.98</v>
      </c>
      <c r="M3326" s="1">
        <f>Sales[[#This Row],[OrderQuantity]]</f>
        <v>2</v>
      </c>
      <c r="N3326" s="1">
        <f>1</f>
        <v>1</v>
      </c>
      <c r="O3326" s="1">
        <f>Sales[[#This Row],[TotalSales]]-Sales[[#This Row],[TotalCost]]</f>
        <v>36.295400000000001</v>
      </c>
      <c r="P3326" s="1">
        <f>Sales[[#This Row],[ProductCost]]*Sales[[#This Row],[OrderQuantity]]</f>
        <v>21.6846</v>
      </c>
      <c r="Q3326" s="1" t="str">
        <f>VLOOKUP(Sales[[#This Row],[ProductKey]], Products!$A$2:$D$1000, 4, FALSE)</f>
        <v>Touring Tire</v>
      </c>
    </row>
    <row r="3327" spans="1:17" x14ac:dyDescent="0.25">
      <c r="A3327" s="2">
        <v>38081</v>
      </c>
      <c r="B3327" s="1" t="s">
        <v>5979</v>
      </c>
      <c r="C3327">
        <v>541</v>
      </c>
      <c r="D3327">
        <v>26168</v>
      </c>
      <c r="E3327">
        <v>1</v>
      </c>
      <c r="F3327">
        <v>1</v>
      </c>
      <c r="G3327">
        <v>2</v>
      </c>
      <c r="H3327" s="2">
        <v>43194</v>
      </c>
      <c r="I3327" t="str">
        <f>VLOOKUP(Sales[[#This Row],[TerritoryKey]], Territories[], 2, FALSE)</f>
        <v>Northwest</v>
      </c>
      <c r="J3327">
        <f>_xlfn.XLOOKUP(Sales[[#This Row],[ProductKey]], Products!$A:$A, Products!$J:$J)</f>
        <v>10.8423</v>
      </c>
      <c r="K3327">
        <f>_xlfn.XLOOKUP(Sales[[#This Row],[ProductKey]], Products!$A:$A, Products!$K:$K)</f>
        <v>28.99</v>
      </c>
      <c r="L3327" s="1">
        <f>Sales[[#This Row],[ProductPrice]]*Sales[[#This Row],[OrderQuantity]]</f>
        <v>57.98</v>
      </c>
      <c r="M3327" s="1">
        <f>Sales[[#This Row],[OrderQuantity]]</f>
        <v>2</v>
      </c>
      <c r="N3327" s="1">
        <f>1</f>
        <v>1</v>
      </c>
      <c r="O3327" s="1">
        <f>Sales[[#This Row],[TotalSales]]-Sales[[#This Row],[TotalCost]]</f>
        <v>36.295400000000001</v>
      </c>
      <c r="P3327" s="1">
        <f>Sales[[#This Row],[ProductCost]]*Sales[[#This Row],[OrderQuantity]]</f>
        <v>21.6846</v>
      </c>
      <c r="Q3327" s="1" t="str">
        <f>VLOOKUP(Sales[[#This Row],[ProductKey]], Products!$A$2:$D$1000, 4, FALSE)</f>
        <v>Touring Tire</v>
      </c>
    </row>
    <row r="3328" spans="1:17" x14ac:dyDescent="0.25">
      <c r="A3328" s="2">
        <v>38082</v>
      </c>
      <c r="B3328" s="1" t="s">
        <v>5986</v>
      </c>
      <c r="C3328">
        <v>541</v>
      </c>
      <c r="D3328">
        <v>28461</v>
      </c>
      <c r="E3328">
        <v>8</v>
      </c>
      <c r="F3328">
        <v>1</v>
      </c>
      <c r="G3328">
        <v>2</v>
      </c>
      <c r="H3328" s="2">
        <v>43195</v>
      </c>
      <c r="I3328" t="str">
        <f>VLOOKUP(Sales[[#This Row],[TerritoryKey]], Territories[], 2, FALSE)</f>
        <v>Germany</v>
      </c>
      <c r="J3328">
        <f>_xlfn.XLOOKUP(Sales[[#This Row],[ProductKey]], Products!$A:$A, Products!$J:$J)</f>
        <v>10.8423</v>
      </c>
      <c r="K3328">
        <f>_xlfn.XLOOKUP(Sales[[#This Row],[ProductKey]], Products!$A:$A, Products!$K:$K)</f>
        <v>28.99</v>
      </c>
      <c r="L3328" s="1">
        <f>Sales[[#This Row],[ProductPrice]]*Sales[[#This Row],[OrderQuantity]]</f>
        <v>57.98</v>
      </c>
      <c r="M3328" s="1">
        <f>Sales[[#This Row],[OrderQuantity]]</f>
        <v>2</v>
      </c>
      <c r="N3328" s="1">
        <f>1</f>
        <v>1</v>
      </c>
      <c r="O3328" s="1">
        <f>Sales[[#This Row],[TotalSales]]-Sales[[#This Row],[TotalCost]]</f>
        <v>36.295400000000001</v>
      </c>
      <c r="P3328" s="1">
        <f>Sales[[#This Row],[ProductCost]]*Sales[[#This Row],[OrderQuantity]]</f>
        <v>21.6846</v>
      </c>
      <c r="Q3328" s="1" t="str">
        <f>VLOOKUP(Sales[[#This Row],[ProductKey]], Products!$A$2:$D$1000, 4, FALSE)</f>
        <v>Touring Tire</v>
      </c>
    </row>
    <row r="3329" spans="1:17" x14ac:dyDescent="0.25">
      <c r="A3329" s="2">
        <v>38294</v>
      </c>
      <c r="B3329" s="1" t="s">
        <v>6281</v>
      </c>
      <c r="C3329">
        <v>541</v>
      </c>
      <c r="D3329">
        <v>15102</v>
      </c>
      <c r="E3329">
        <v>10</v>
      </c>
      <c r="F3329">
        <v>1</v>
      </c>
      <c r="G3329">
        <v>2</v>
      </c>
      <c r="H3329" s="2">
        <v>43407</v>
      </c>
      <c r="I3329" t="str">
        <f>VLOOKUP(Sales[[#This Row],[TerritoryKey]], Territories[], 2, FALSE)</f>
        <v>United Kingdom</v>
      </c>
      <c r="J3329">
        <f>_xlfn.XLOOKUP(Sales[[#This Row],[ProductKey]], Products!$A:$A, Products!$J:$J)</f>
        <v>10.8423</v>
      </c>
      <c r="K3329">
        <f>_xlfn.XLOOKUP(Sales[[#This Row],[ProductKey]], Products!$A:$A, Products!$K:$K)</f>
        <v>28.99</v>
      </c>
      <c r="L3329" s="1">
        <f>Sales[[#This Row],[ProductPrice]]*Sales[[#This Row],[OrderQuantity]]</f>
        <v>57.98</v>
      </c>
      <c r="M3329" s="1">
        <f>Sales[[#This Row],[OrderQuantity]]</f>
        <v>2</v>
      </c>
      <c r="N3329" s="1">
        <f>1</f>
        <v>1</v>
      </c>
      <c r="O3329" s="1">
        <f>Sales[[#This Row],[TotalSales]]-Sales[[#This Row],[TotalCost]]</f>
        <v>36.295400000000001</v>
      </c>
      <c r="P3329" s="1">
        <f>Sales[[#This Row],[ProductCost]]*Sales[[#This Row],[OrderQuantity]]</f>
        <v>21.6846</v>
      </c>
      <c r="Q3329" s="1" t="str">
        <f>VLOOKUP(Sales[[#This Row],[ProductKey]], Products!$A$2:$D$1000, 4, FALSE)</f>
        <v>Touring Tire</v>
      </c>
    </row>
    <row r="3330" spans="1:17" x14ac:dyDescent="0.25">
      <c r="A3330" s="2">
        <v>38022</v>
      </c>
      <c r="B3330" s="1" t="s">
        <v>6324</v>
      </c>
      <c r="C3330">
        <v>541</v>
      </c>
      <c r="D3330">
        <v>23973</v>
      </c>
      <c r="E3330">
        <v>7</v>
      </c>
      <c r="F3330">
        <v>1</v>
      </c>
      <c r="G3330">
        <v>2</v>
      </c>
      <c r="H3330" s="2">
        <v>43136</v>
      </c>
      <c r="I3330" t="str">
        <f>VLOOKUP(Sales[[#This Row],[TerritoryKey]], Territories[], 2, FALSE)</f>
        <v>France</v>
      </c>
      <c r="J3330">
        <f>_xlfn.XLOOKUP(Sales[[#This Row],[ProductKey]], Products!$A:$A, Products!$J:$J)</f>
        <v>10.8423</v>
      </c>
      <c r="K3330">
        <f>_xlfn.XLOOKUP(Sales[[#This Row],[ProductKey]], Products!$A:$A, Products!$K:$K)</f>
        <v>28.99</v>
      </c>
      <c r="L3330" s="1">
        <f>Sales[[#This Row],[ProductPrice]]*Sales[[#This Row],[OrderQuantity]]</f>
        <v>57.98</v>
      </c>
      <c r="M3330" s="1">
        <f>Sales[[#This Row],[OrderQuantity]]</f>
        <v>2</v>
      </c>
      <c r="N3330" s="1">
        <f>1</f>
        <v>1</v>
      </c>
      <c r="O3330" s="1">
        <f>Sales[[#This Row],[TotalSales]]-Sales[[#This Row],[TotalCost]]</f>
        <v>36.295400000000001</v>
      </c>
      <c r="P3330" s="1">
        <f>Sales[[#This Row],[ProductCost]]*Sales[[#This Row],[OrderQuantity]]</f>
        <v>21.6846</v>
      </c>
      <c r="Q3330" s="1" t="str">
        <f>VLOOKUP(Sales[[#This Row],[ProductKey]], Products!$A$2:$D$1000, 4, FALSE)</f>
        <v>Touring Tire</v>
      </c>
    </row>
    <row r="3331" spans="1:17" x14ac:dyDescent="0.25">
      <c r="A3331" s="2">
        <v>38140</v>
      </c>
      <c r="B3331" s="1" t="s">
        <v>6523</v>
      </c>
      <c r="C3331">
        <v>541</v>
      </c>
      <c r="D3331">
        <v>12326</v>
      </c>
      <c r="E3331">
        <v>10</v>
      </c>
      <c r="F3331">
        <v>1</v>
      </c>
      <c r="G3331">
        <v>2</v>
      </c>
      <c r="H3331" s="2">
        <v>43253</v>
      </c>
      <c r="I3331" t="str">
        <f>VLOOKUP(Sales[[#This Row],[TerritoryKey]], Territories[], 2, FALSE)</f>
        <v>United Kingdom</v>
      </c>
      <c r="J3331">
        <f>_xlfn.XLOOKUP(Sales[[#This Row],[ProductKey]], Products!$A:$A, Products!$J:$J)</f>
        <v>10.8423</v>
      </c>
      <c r="K3331">
        <f>_xlfn.XLOOKUP(Sales[[#This Row],[ProductKey]], Products!$A:$A, Products!$K:$K)</f>
        <v>28.99</v>
      </c>
      <c r="L3331" s="1">
        <f>Sales[[#This Row],[ProductPrice]]*Sales[[#This Row],[OrderQuantity]]</f>
        <v>57.98</v>
      </c>
      <c r="M3331" s="1">
        <f>Sales[[#This Row],[OrderQuantity]]</f>
        <v>2</v>
      </c>
      <c r="N3331" s="1">
        <f>1</f>
        <v>1</v>
      </c>
      <c r="O3331" s="1">
        <f>Sales[[#This Row],[TotalSales]]-Sales[[#This Row],[TotalCost]]</f>
        <v>36.295400000000001</v>
      </c>
      <c r="P3331" s="1">
        <f>Sales[[#This Row],[ProductCost]]*Sales[[#This Row],[OrderQuantity]]</f>
        <v>21.6846</v>
      </c>
      <c r="Q3331" s="1" t="str">
        <f>VLOOKUP(Sales[[#This Row],[ProductKey]], Products!$A$2:$D$1000, 4, FALSE)</f>
        <v>Touring Tire</v>
      </c>
    </row>
    <row r="3332" spans="1:17" x14ac:dyDescent="0.25">
      <c r="A3332" s="2">
        <v>38170</v>
      </c>
      <c r="B3332" s="1" t="s">
        <v>6601</v>
      </c>
      <c r="C3332">
        <v>541</v>
      </c>
      <c r="D3332">
        <v>13534</v>
      </c>
      <c r="E3332">
        <v>10</v>
      </c>
      <c r="F3332">
        <v>1</v>
      </c>
      <c r="G3332">
        <v>2</v>
      </c>
      <c r="H3332" s="2">
        <v>43283</v>
      </c>
      <c r="I3332" t="str">
        <f>VLOOKUP(Sales[[#This Row],[TerritoryKey]], Territories[], 2, FALSE)</f>
        <v>United Kingdom</v>
      </c>
      <c r="J3332">
        <f>_xlfn.XLOOKUP(Sales[[#This Row],[ProductKey]], Products!$A:$A, Products!$J:$J)</f>
        <v>10.8423</v>
      </c>
      <c r="K3332">
        <f>_xlfn.XLOOKUP(Sales[[#This Row],[ProductKey]], Products!$A:$A, Products!$K:$K)</f>
        <v>28.99</v>
      </c>
      <c r="L3332" s="1">
        <f>Sales[[#This Row],[ProductPrice]]*Sales[[#This Row],[OrderQuantity]]</f>
        <v>57.98</v>
      </c>
      <c r="M3332" s="1">
        <f>Sales[[#This Row],[OrderQuantity]]</f>
        <v>2</v>
      </c>
      <c r="N3332" s="1">
        <f>1</f>
        <v>1</v>
      </c>
      <c r="O3332" s="1">
        <f>Sales[[#This Row],[TotalSales]]-Sales[[#This Row],[TotalCost]]</f>
        <v>36.295400000000001</v>
      </c>
      <c r="P3332" s="1">
        <f>Sales[[#This Row],[ProductCost]]*Sales[[#This Row],[OrderQuantity]]</f>
        <v>21.6846</v>
      </c>
      <c r="Q3332" s="1" t="str">
        <f>VLOOKUP(Sales[[#This Row],[ProductKey]], Products!$A$2:$D$1000, 4, FALSE)</f>
        <v>Touring Tire</v>
      </c>
    </row>
    <row r="3333" spans="1:17" x14ac:dyDescent="0.25">
      <c r="A3333" s="2">
        <v>38323</v>
      </c>
      <c r="B3333" s="1" t="s">
        <v>6683</v>
      </c>
      <c r="C3333">
        <v>541</v>
      </c>
      <c r="D3333">
        <v>26926</v>
      </c>
      <c r="E3333">
        <v>7</v>
      </c>
      <c r="F3333">
        <v>1</v>
      </c>
      <c r="G3333">
        <v>2</v>
      </c>
      <c r="H3333" s="2">
        <v>43436</v>
      </c>
      <c r="I3333" t="str">
        <f>VLOOKUP(Sales[[#This Row],[TerritoryKey]], Territories[], 2, FALSE)</f>
        <v>France</v>
      </c>
      <c r="J3333">
        <f>_xlfn.XLOOKUP(Sales[[#This Row],[ProductKey]], Products!$A:$A, Products!$J:$J)</f>
        <v>10.8423</v>
      </c>
      <c r="K3333">
        <f>_xlfn.XLOOKUP(Sales[[#This Row],[ProductKey]], Products!$A:$A, Products!$K:$K)</f>
        <v>28.99</v>
      </c>
      <c r="L3333" s="1">
        <f>Sales[[#This Row],[ProductPrice]]*Sales[[#This Row],[OrderQuantity]]</f>
        <v>57.98</v>
      </c>
      <c r="M3333" s="1">
        <f>Sales[[#This Row],[OrderQuantity]]</f>
        <v>2</v>
      </c>
      <c r="N3333" s="1">
        <f>1</f>
        <v>1</v>
      </c>
      <c r="O3333" s="1">
        <f>Sales[[#This Row],[TotalSales]]-Sales[[#This Row],[TotalCost]]</f>
        <v>36.295400000000001</v>
      </c>
      <c r="P3333" s="1">
        <f>Sales[[#This Row],[ProductCost]]*Sales[[#This Row],[OrderQuantity]]</f>
        <v>21.6846</v>
      </c>
      <c r="Q3333" s="1" t="str">
        <f>VLOOKUP(Sales[[#This Row],[ProductKey]], Products!$A$2:$D$1000, 4, FALSE)</f>
        <v>Touring Tire</v>
      </c>
    </row>
    <row r="3334" spans="1:17" x14ac:dyDescent="0.25">
      <c r="A3334" s="2">
        <v>38081</v>
      </c>
      <c r="B3334" s="1" t="s">
        <v>6734</v>
      </c>
      <c r="C3334">
        <v>541</v>
      </c>
      <c r="D3334">
        <v>12611</v>
      </c>
      <c r="E3334">
        <v>10</v>
      </c>
      <c r="F3334">
        <v>1</v>
      </c>
      <c r="G3334">
        <v>2</v>
      </c>
      <c r="H3334" s="2">
        <v>43194</v>
      </c>
      <c r="I3334" t="str">
        <f>VLOOKUP(Sales[[#This Row],[TerritoryKey]], Territories[], 2, FALSE)</f>
        <v>United Kingdom</v>
      </c>
      <c r="J3334">
        <f>_xlfn.XLOOKUP(Sales[[#This Row],[ProductKey]], Products!$A:$A, Products!$J:$J)</f>
        <v>10.8423</v>
      </c>
      <c r="K3334">
        <f>_xlfn.XLOOKUP(Sales[[#This Row],[ProductKey]], Products!$A:$A, Products!$K:$K)</f>
        <v>28.99</v>
      </c>
      <c r="L3334" s="1">
        <f>Sales[[#This Row],[ProductPrice]]*Sales[[#This Row],[OrderQuantity]]</f>
        <v>57.98</v>
      </c>
      <c r="M3334" s="1">
        <f>Sales[[#This Row],[OrderQuantity]]</f>
        <v>2</v>
      </c>
      <c r="N3334" s="1">
        <f>1</f>
        <v>1</v>
      </c>
      <c r="O3334" s="1">
        <f>Sales[[#This Row],[TotalSales]]-Sales[[#This Row],[TotalCost]]</f>
        <v>36.295400000000001</v>
      </c>
      <c r="P3334" s="1">
        <f>Sales[[#This Row],[ProductCost]]*Sales[[#This Row],[OrderQuantity]]</f>
        <v>21.6846</v>
      </c>
      <c r="Q3334" s="1" t="str">
        <f>VLOOKUP(Sales[[#This Row],[ProductKey]], Products!$A$2:$D$1000, 4, FALSE)</f>
        <v>Touring Tire</v>
      </c>
    </row>
    <row r="3335" spans="1:17" x14ac:dyDescent="0.25">
      <c r="A3335" s="2">
        <v>38204</v>
      </c>
      <c r="B3335" s="1" t="s">
        <v>7054</v>
      </c>
      <c r="C3335">
        <v>541</v>
      </c>
      <c r="D3335">
        <v>13239</v>
      </c>
      <c r="E3335">
        <v>6</v>
      </c>
      <c r="F3335">
        <v>1</v>
      </c>
      <c r="G3335">
        <v>2</v>
      </c>
      <c r="H3335" s="2">
        <v>43317</v>
      </c>
      <c r="I3335" t="str">
        <f>VLOOKUP(Sales[[#This Row],[TerritoryKey]], Territories[], 2, FALSE)</f>
        <v>Canada</v>
      </c>
      <c r="J3335">
        <f>_xlfn.XLOOKUP(Sales[[#This Row],[ProductKey]], Products!$A:$A, Products!$J:$J)</f>
        <v>10.8423</v>
      </c>
      <c r="K3335">
        <f>_xlfn.XLOOKUP(Sales[[#This Row],[ProductKey]], Products!$A:$A, Products!$K:$K)</f>
        <v>28.99</v>
      </c>
      <c r="L3335" s="1">
        <f>Sales[[#This Row],[ProductPrice]]*Sales[[#This Row],[OrderQuantity]]</f>
        <v>57.98</v>
      </c>
      <c r="M3335" s="1">
        <f>Sales[[#This Row],[OrderQuantity]]</f>
        <v>2</v>
      </c>
      <c r="N3335" s="1">
        <f>1</f>
        <v>1</v>
      </c>
      <c r="O3335" s="1">
        <f>Sales[[#This Row],[TotalSales]]-Sales[[#This Row],[TotalCost]]</f>
        <v>36.295400000000001</v>
      </c>
      <c r="P3335" s="1">
        <f>Sales[[#This Row],[ProductCost]]*Sales[[#This Row],[OrderQuantity]]</f>
        <v>21.6846</v>
      </c>
      <c r="Q3335" s="1" t="str">
        <f>VLOOKUP(Sales[[#This Row],[ProductKey]], Products!$A$2:$D$1000, 4, FALSE)</f>
        <v>Touring Tire</v>
      </c>
    </row>
    <row r="3336" spans="1:17" x14ac:dyDescent="0.25">
      <c r="A3336" s="2">
        <v>37992</v>
      </c>
      <c r="B3336" s="1" t="s">
        <v>7206</v>
      </c>
      <c r="C3336">
        <v>541</v>
      </c>
      <c r="D3336">
        <v>26553</v>
      </c>
      <c r="E3336">
        <v>1</v>
      </c>
      <c r="F3336">
        <v>1</v>
      </c>
      <c r="G3336">
        <v>2</v>
      </c>
      <c r="H3336" s="2">
        <v>43106</v>
      </c>
      <c r="I3336" t="str">
        <f>VLOOKUP(Sales[[#This Row],[TerritoryKey]], Territories[], 2, FALSE)</f>
        <v>Northwest</v>
      </c>
      <c r="J3336">
        <f>_xlfn.XLOOKUP(Sales[[#This Row],[ProductKey]], Products!$A:$A, Products!$J:$J)</f>
        <v>10.8423</v>
      </c>
      <c r="K3336">
        <f>_xlfn.XLOOKUP(Sales[[#This Row],[ProductKey]], Products!$A:$A, Products!$K:$K)</f>
        <v>28.99</v>
      </c>
      <c r="L3336" s="1">
        <f>Sales[[#This Row],[ProductPrice]]*Sales[[#This Row],[OrderQuantity]]</f>
        <v>57.98</v>
      </c>
      <c r="M3336" s="1">
        <f>Sales[[#This Row],[OrderQuantity]]</f>
        <v>2</v>
      </c>
      <c r="N3336" s="1">
        <f>1</f>
        <v>1</v>
      </c>
      <c r="O3336" s="1">
        <f>Sales[[#This Row],[TotalSales]]-Sales[[#This Row],[TotalCost]]</f>
        <v>36.295400000000001</v>
      </c>
      <c r="P3336" s="1">
        <f>Sales[[#This Row],[ProductCost]]*Sales[[#This Row],[OrderQuantity]]</f>
        <v>21.6846</v>
      </c>
      <c r="Q3336" s="1" t="str">
        <f>VLOOKUP(Sales[[#This Row],[ProductKey]], Products!$A$2:$D$1000, 4, FALSE)</f>
        <v>Touring Tire</v>
      </c>
    </row>
    <row r="3337" spans="1:17" x14ac:dyDescent="0.25">
      <c r="A3337" s="2">
        <v>38021</v>
      </c>
      <c r="B3337" s="1" t="s">
        <v>7284</v>
      </c>
      <c r="C3337">
        <v>541</v>
      </c>
      <c r="D3337">
        <v>11300</v>
      </c>
      <c r="E3337">
        <v>6</v>
      </c>
      <c r="F3337">
        <v>1</v>
      </c>
      <c r="G3337">
        <v>2</v>
      </c>
      <c r="H3337" s="2">
        <v>43135</v>
      </c>
      <c r="I3337" t="str">
        <f>VLOOKUP(Sales[[#This Row],[TerritoryKey]], Territories[], 2, FALSE)</f>
        <v>Canada</v>
      </c>
      <c r="J3337">
        <f>_xlfn.XLOOKUP(Sales[[#This Row],[ProductKey]], Products!$A:$A, Products!$J:$J)</f>
        <v>10.8423</v>
      </c>
      <c r="K3337">
        <f>_xlfn.XLOOKUP(Sales[[#This Row],[ProductKey]], Products!$A:$A, Products!$K:$K)</f>
        <v>28.99</v>
      </c>
      <c r="L3337" s="1">
        <f>Sales[[#This Row],[ProductPrice]]*Sales[[#This Row],[OrderQuantity]]</f>
        <v>57.98</v>
      </c>
      <c r="M3337" s="1">
        <f>Sales[[#This Row],[OrderQuantity]]</f>
        <v>2</v>
      </c>
      <c r="N3337" s="1">
        <f>1</f>
        <v>1</v>
      </c>
      <c r="O3337" s="1">
        <f>Sales[[#This Row],[TotalSales]]-Sales[[#This Row],[TotalCost]]</f>
        <v>36.295400000000001</v>
      </c>
      <c r="P3337" s="1">
        <f>Sales[[#This Row],[ProductCost]]*Sales[[#This Row],[OrderQuantity]]</f>
        <v>21.6846</v>
      </c>
      <c r="Q3337" s="1" t="str">
        <f>VLOOKUP(Sales[[#This Row],[ProductKey]], Products!$A$2:$D$1000, 4, FALSE)</f>
        <v>Touring Tire</v>
      </c>
    </row>
    <row r="3338" spans="1:17" x14ac:dyDescent="0.25">
      <c r="A3338" s="2">
        <v>38265</v>
      </c>
      <c r="B3338" s="1" t="s">
        <v>7505</v>
      </c>
      <c r="C3338">
        <v>541</v>
      </c>
      <c r="D3338">
        <v>13412</v>
      </c>
      <c r="E3338">
        <v>10</v>
      </c>
      <c r="F3338">
        <v>1</v>
      </c>
      <c r="G3338">
        <v>2</v>
      </c>
      <c r="H3338" s="2">
        <v>43378</v>
      </c>
      <c r="I3338" t="str">
        <f>VLOOKUP(Sales[[#This Row],[TerritoryKey]], Territories[], 2, FALSE)</f>
        <v>United Kingdom</v>
      </c>
      <c r="J3338">
        <f>_xlfn.XLOOKUP(Sales[[#This Row],[ProductKey]], Products!$A:$A, Products!$J:$J)</f>
        <v>10.8423</v>
      </c>
      <c r="K3338">
        <f>_xlfn.XLOOKUP(Sales[[#This Row],[ProductKey]], Products!$A:$A, Products!$K:$K)</f>
        <v>28.99</v>
      </c>
      <c r="L3338" s="1">
        <f>Sales[[#This Row],[ProductPrice]]*Sales[[#This Row],[OrderQuantity]]</f>
        <v>57.98</v>
      </c>
      <c r="M3338" s="1">
        <f>Sales[[#This Row],[OrderQuantity]]</f>
        <v>2</v>
      </c>
      <c r="N3338" s="1">
        <f>1</f>
        <v>1</v>
      </c>
      <c r="O3338" s="1">
        <f>Sales[[#This Row],[TotalSales]]-Sales[[#This Row],[TotalCost]]</f>
        <v>36.295400000000001</v>
      </c>
      <c r="P3338" s="1">
        <f>Sales[[#This Row],[ProductCost]]*Sales[[#This Row],[OrderQuantity]]</f>
        <v>21.6846</v>
      </c>
      <c r="Q3338" s="1" t="str">
        <f>VLOOKUP(Sales[[#This Row],[ProductKey]], Products!$A$2:$D$1000, 4, FALSE)</f>
        <v>Touring Tire</v>
      </c>
    </row>
    <row r="3339" spans="1:17" x14ac:dyDescent="0.25">
      <c r="A3339" s="2">
        <v>38205</v>
      </c>
      <c r="B3339" s="1" t="s">
        <v>7540</v>
      </c>
      <c r="C3339">
        <v>541</v>
      </c>
      <c r="D3339">
        <v>14974</v>
      </c>
      <c r="E3339">
        <v>10</v>
      </c>
      <c r="F3339">
        <v>1</v>
      </c>
      <c r="G3339">
        <v>2</v>
      </c>
      <c r="H3339" s="2">
        <v>43318</v>
      </c>
      <c r="I3339" t="str">
        <f>VLOOKUP(Sales[[#This Row],[TerritoryKey]], Territories[], 2, FALSE)</f>
        <v>United Kingdom</v>
      </c>
      <c r="J3339">
        <f>_xlfn.XLOOKUP(Sales[[#This Row],[ProductKey]], Products!$A:$A, Products!$J:$J)</f>
        <v>10.8423</v>
      </c>
      <c r="K3339">
        <f>_xlfn.XLOOKUP(Sales[[#This Row],[ProductKey]], Products!$A:$A, Products!$K:$K)</f>
        <v>28.99</v>
      </c>
      <c r="L3339" s="1">
        <f>Sales[[#This Row],[ProductPrice]]*Sales[[#This Row],[OrderQuantity]]</f>
        <v>57.98</v>
      </c>
      <c r="M3339" s="1">
        <f>Sales[[#This Row],[OrderQuantity]]</f>
        <v>2</v>
      </c>
      <c r="N3339" s="1">
        <f>1</f>
        <v>1</v>
      </c>
      <c r="O3339" s="1">
        <f>Sales[[#This Row],[TotalSales]]-Sales[[#This Row],[TotalCost]]</f>
        <v>36.295400000000001</v>
      </c>
      <c r="P3339" s="1">
        <f>Sales[[#This Row],[ProductCost]]*Sales[[#This Row],[OrderQuantity]]</f>
        <v>21.6846</v>
      </c>
      <c r="Q3339" s="1" t="str">
        <f>VLOOKUP(Sales[[#This Row],[ProductKey]], Products!$A$2:$D$1000, 4, FALSE)</f>
        <v>Touring Tire</v>
      </c>
    </row>
    <row r="3340" spans="1:17" x14ac:dyDescent="0.25">
      <c r="A3340" s="2">
        <v>38112</v>
      </c>
      <c r="B3340" s="1" t="s">
        <v>7585</v>
      </c>
      <c r="C3340">
        <v>541</v>
      </c>
      <c r="D3340">
        <v>14529</v>
      </c>
      <c r="E3340">
        <v>10</v>
      </c>
      <c r="F3340">
        <v>1</v>
      </c>
      <c r="G3340">
        <v>2</v>
      </c>
      <c r="H3340" s="2">
        <v>43225</v>
      </c>
      <c r="I3340" t="str">
        <f>VLOOKUP(Sales[[#This Row],[TerritoryKey]], Territories[], 2, FALSE)</f>
        <v>United Kingdom</v>
      </c>
      <c r="J3340">
        <f>_xlfn.XLOOKUP(Sales[[#This Row],[ProductKey]], Products!$A:$A, Products!$J:$J)</f>
        <v>10.8423</v>
      </c>
      <c r="K3340">
        <f>_xlfn.XLOOKUP(Sales[[#This Row],[ProductKey]], Products!$A:$A, Products!$K:$K)</f>
        <v>28.99</v>
      </c>
      <c r="L3340" s="1">
        <f>Sales[[#This Row],[ProductPrice]]*Sales[[#This Row],[OrderQuantity]]</f>
        <v>57.98</v>
      </c>
      <c r="M3340" s="1">
        <f>Sales[[#This Row],[OrderQuantity]]</f>
        <v>2</v>
      </c>
      <c r="N3340" s="1">
        <f>1</f>
        <v>1</v>
      </c>
      <c r="O3340" s="1">
        <f>Sales[[#This Row],[TotalSales]]-Sales[[#This Row],[TotalCost]]</f>
        <v>36.295400000000001</v>
      </c>
      <c r="P3340" s="1">
        <f>Sales[[#This Row],[ProductCost]]*Sales[[#This Row],[OrderQuantity]]</f>
        <v>21.6846</v>
      </c>
      <c r="Q3340" s="1" t="str">
        <f>VLOOKUP(Sales[[#This Row],[ProductKey]], Products!$A$2:$D$1000, 4, FALSE)</f>
        <v>Touring Tire</v>
      </c>
    </row>
    <row r="3341" spans="1:17" x14ac:dyDescent="0.25">
      <c r="A3341" s="2">
        <v>38022</v>
      </c>
      <c r="B3341" s="1" t="s">
        <v>7726</v>
      </c>
      <c r="C3341">
        <v>541</v>
      </c>
      <c r="D3341">
        <v>29441</v>
      </c>
      <c r="E3341">
        <v>8</v>
      </c>
      <c r="F3341">
        <v>1</v>
      </c>
      <c r="G3341">
        <v>2</v>
      </c>
      <c r="H3341" s="2">
        <v>43136</v>
      </c>
      <c r="I3341" t="str">
        <f>VLOOKUP(Sales[[#This Row],[TerritoryKey]], Territories[], 2, FALSE)</f>
        <v>Germany</v>
      </c>
      <c r="J3341">
        <f>_xlfn.XLOOKUP(Sales[[#This Row],[ProductKey]], Products!$A:$A, Products!$J:$J)</f>
        <v>10.8423</v>
      </c>
      <c r="K3341">
        <f>_xlfn.XLOOKUP(Sales[[#This Row],[ProductKey]], Products!$A:$A, Products!$K:$K)</f>
        <v>28.99</v>
      </c>
      <c r="L3341" s="1">
        <f>Sales[[#This Row],[ProductPrice]]*Sales[[#This Row],[OrderQuantity]]</f>
        <v>57.98</v>
      </c>
      <c r="M3341" s="1">
        <f>Sales[[#This Row],[OrderQuantity]]</f>
        <v>2</v>
      </c>
      <c r="N3341" s="1">
        <f>1</f>
        <v>1</v>
      </c>
      <c r="O3341" s="1">
        <f>Sales[[#This Row],[TotalSales]]-Sales[[#This Row],[TotalCost]]</f>
        <v>36.295400000000001</v>
      </c>
      <c r="P3341" s="1">
        <f>Sales[[#This Row],[ProductCost]]*Sales[[#This Row],[OrderQuantity]]</f>
        <v>21.6846</v>
      </c>
      <c r="Q3341" s="1" t="str">
        <f>VLOOKUP(Sales[[#This Row],[ProductKey]], Products!$A$2:$D$1000, 4, FALSE)</f>
        <v>Touring Tire</v>
      </c>
    </row>
    <row r="3342" spans="1:17" x14ac:dyDescent="0.25">
      <c r="A3342" s="2">
        <v>38174</v>
      </c>
      <c r="B3342" s="1" t="s">
        <v>7873</v>
      </c>
      <c r="C3342">
        <v>541</v>
      </c>
      <c r="D3342">
        <v>27011</v>
      </c>
      <c r="E3342">
        <v>1</v>
      </c>
      <c r="F3342">
        <v>1</v>
      </c>
      <c r="G3342">
        <v>2</v>
      </c>
      <c r="H3342" s="2">
        <v>43287</v>
      </c>
      <c r="I3342" t="str">
        <f>VLOOKUP(Sales[[#This Row],[TerritoryKey]], Territories[], 2, FALSE)</f>
        <v>Northwest</v>
      </c>
      <c r="J3342">
        <f>_xlfn.XLOOKUP(Sales[[#This Row],[ProductKey]], Products!$A:$A, Products!$J:$J)</f>
        <v>10.8423</v>
      </c>
      <c r="K3342">
        <f>_xlfn.XLOOKUP(Sales[[#This Row],[ProductKey]], Products!$A:$A, Products!$K:$K)</f>
        <v>28.99</v>
      </c>
      <c r="L3342" s="1">
        <f>Sales[[#This Row],[ProductPrice]]*Sales[[#This Row],[OrderQuantity]]</f>
        <v>57.98</v>
      </c>
      <c r="M3342" s="1">
        <f>Sales[[#This Row],[OrderQuantity]]</f>
        <v>2</v>
      </c>
      <c r="N3342" s="1">
        <f>1</f>
        <v>1</v>
      </c>
      <c r="O3342" s="1">
        <f>Sales[[#This Row],[TotalSales]]-Sales[[#This Row],[TotalCost]]</f>
        <v>36.295400000000001</v>
      </c>
      <c r="P3342" s="1">
        <f>Sales[[#This Row],[ProductCost]]*Sales[[#This Row],[OrderQuantity]]</f>
        <v>21.6846</v>
      </c>
      <c r="Q3342" s="1" t="str">
        <f>VLOOKUP(Sales[[#This Row],[ProductKey]], Products!$A$2:$D$1000, 4, FALSE)</f>
        <v>Touring Tire</v>
      </c>
    </row>
    <row r="3343" spans="1:17" x14ac:dyDescent="0.25">
      <c r="A3343" s="2">
        <v>37663</v>
      </c>
      <c r="B3343" s="1" t="s">
        <v>22</v>
      </c>
      <c r="C3343">
        <v>478</v>
      </c>
      <c r="D3343">
        <v>23011</v>
      </c>
      <c r="E3343">
        <v>4</v>
      </c>
      <c r="F3343">
        <v>1</v>
      </c>
      <c r="G3343">
        <v>2</v>
      </c>
      <c r="H3343" s="2">
        <v>42777</v>
      </c>
      <c r="I3343" t="str">
        <f>VLOOKUP(Sales[[#This Row],[TerritoryKey]], Territories[], 2, FALSE)</f>
        <v>Southwest</v>
      </c>
      <c r="J3343">
        <f>_xlfn.XLOOKUP(Sales[[#This Row],[ProductKey]], Products!$A:$A, Products!$J:$J)</f>
        <v>3.7363</v>
      </c>
      <c r="K3343">
        <f>_xlfn.XLOOKUP(Sales[[#This Row],[ProductKey]], Products!$A:$A, Products!$K:$K)</f>
        <v>9.99</v>
      </c>
      <c r="L3343" s="1">
        <f>Sales[[#This Row],[ProductPrice]]*Sales[[#This Row],[OrderQuantity]]</f>
        <v>19.98</v>
      </c>
      <c r="M3343" s="1">
        <f>Sales[[#This Row],[OrderQuantity]]</f>
        <v>2</v>
      </c>
      <c r="N3343" s="1">
        <f>1</f>
        <v>1</v>
      </c>
      <c r="O3343" s="1">
        <f>Sales[[#This Row],[TotalSales]]-Sales[[#This Row],[TotalCost]]</f>
        <v>12.507400000000001</v>
      </c>
      <c r="P3343" s="1">
        <f>Sales[[#This Row],[ProductCost]]*Sales[[#This Row],[OrderQuantity]]</f>
        <v>7.4725999999999999</v>
      </c>
      <c r="Q3343" s="1" t="str">
        <f>VLOOKUP(Sales[[#This Row],[ProductKey]], Products!$A$2:$D$1000, 4, FALSE)</f>
        <v>Mountain Bottle Cage</v>
      </c>
    </row>
    <row r="3344" spans="1:17" x14ac:dyDescent="0.25">
      <c r="A3344" s="2">
        <v>37632</v>
      </c>
      <c r="B3344" s="1" t="s">
        <v>43</v>
      </c>
      <c r="C3344">
        <v>478</v>
      </c>
      <c r="D3344">
        <v>28943</v>
      </c>
      <c r="E3344">
        <v>9</v>
      </c>
      <c r="F3344">
        <v>1</v>
      </c>
      <c r="G3344">
        <v>2</v>
      </c>
      <c r="H3344" s="2">
        <v>42746</v>
      </c>
      <c r="I3344" t="str">
        <f>VLOOKUP(Sales[[#This Row],[TerritoryKey]], Territories[], 2, FALSE)</f>
        <v>Australia</v>
      </c>
      <c r="J3344">
        <f>_xlfn.XLOOKUP(Sales[[#This Row],[ProductKey]], Products!$A:$A, Products!$J:$J)</f>
        <v>3.7363</v>
      </c>
      <c r="K3344">
        <f>_xlfn.XLOOKUP(Sales[[#This Row],[ProductKey]], Products!$A:$A, Products!$K:$K)</f>
        <v>9.99</v>
      </c>
      <c r="L3344" s="1">
        <f>Sales[[#This Row],[ProductPrice]]*Sales[[#This Row],[OrderQuantity]]</f>
        <v>19.98</v>
      </c>
      <c r="M3344" s="1">
        <f>Sales[[#This Row],[OrderQuantity]]</f>
        <v>2</v>
      </c>
      <c r="N3344" s="1">
        <f>1</f>
        <v>1</v>
      </c>
      <c r="O3344" s="1">
        <f>Sales[[#This Row],[TotalSales]]-Sales[[#This Row],[TotalCost]]</f>
        <v>12.507400000000001</v>
      </c>
      <c r="P3344" s="1">
        <f>Sales[[#This Row],[ProductCost]]*Sales[[#This Row],[OrderQuantity]]</f>
        <v>7.4725999999999999</v>
      </c>
      <c r="Q3344" s="1" t="str">
        <f>VLOOKUP(Sales[[#This Row],[ProductKey]], Products!$A$2:$D$1000, 4, FALSE)</f>
        <v>Mountain Bottle Cage</v>
      </c>
    </row>
    <row r="3345" spans="1:17" x14ac:dyDescent="0.25">
      <c r="A3345" s="2">
        <v>37875</v>
      </c>
      <c r="B3345" s="1" t="s">
        <v>85</v>
      </c>
      <c r="C3345">
        <v>478</v>
      </c>
      <c r="D3345">
        <v>16948</v>
      </c>
      <c r="E3345">
        <v>6</v>
      </c>
      <c r="F3345">
        <v>1</v>
      </c>
      <c r="G3345">
        <v>2</v>
      </c>
      <c r="H3345" s="2">
        <v>42989</v>
      </c>
      <c r="I3345" t="str">
        <f>VLOOKUP(Sales[[#This Row],[TerritoryKey]], Territories[], 2, FALSE)</f>
        <v>Canada</v>
      </c>
      <c r="J3345">
        <f>_xlfn.XLOOKUP(Sales[[#This Row],[ProductKey]], Products!$A:$A, Products!$J:$J)</f>
        <v>3.7363</v>
      </c>
      <c r="K3345">
        <f>_xlfn.XLOOKUP(Sales[[#This Row],[ProductKey]], Products!$A:$A, Products!$K:$K)</f>
        <v>9.99</v>
      </c>
      <c r="L3345" s="1">
        <f>Sales[[#This Row],[ProductPrice]]*Sales[[#This Row],[OrderQuantity]]</f>
        <v>19.98</v>
      </c>
      <c r="M3345" s="1">
        <f>Sales[[#This Row],[OrderQuantity]]</f>
        <v>2</v>
      </c>
      <c r="N3345" s="1">
        <f>1</f>
        <v>1</v>
      </c>
      <c r="O3345" s="1">
        <f>Sales[[#This Row],[TotalSales]]-Sales[[#This Row],[TotalCost]]</f>
        <v>12.507400000000001</v>
      </c>
      <c r="P3345" s="1">
        <f>Sales[[#This Row],[ProductCost]]*Sales[[#This Row],[OrderQuantity]]</f>
        <v>7.4725999999999999</v>
      </c>
      <c r="Q3345" s="1" t="str">
        <f>VLOOKUP(Sales[[#This Row],[ProductKey]], Products!$A$2:$D$1000, 4, FALSE)</f>
        <v>Mountain Bottle Cage</v>
      </c>
    </row>
    <row r="3346" spans="1:17" x14ac:dyDescent="0.25">
      <c r="A3346" s="2">
        <v>37723</v>
      </c>
      <c r="B3346" s="1" t="s">
        <v>177</v>
      </c>
      <c r="C3346">
        <v>478</v>
      </c>
      <c r="D3346">
        <v>14574</v>
      </c>
      <c r="E3346">
        <v>6</v>
      </c>
      <c r="F3346">
        <v>1</v>
      </c>
      <c r="G3346">
        <v>2</v>
      </c>
      <c r="H3346" s="2">
        <v>42837</v>
      </c>
      <c r="I3346" t="str">
        <f>VLOOKUP(Sales[[#This Row],[TerritoryKey]], Territories[], 2, FALSE)</f>
        <v>Canada</v>
      </c>
      <c r="J3346">
        <f>_xlfn.XLOOKUP(Sales[[#This Row],[ProductKey]], Products!$A:$A, Products!$J:$J)</f>
        <v>3.7363</v>
      </c>
      <c r="K3346">
        <f>_xlfn.XLOOKUP(Sales[[#This Row],[ProductKey]], Products!$A:$A, Products!$K:$K)</f>
        <v>9.99</v>
      </c>
      <c r="L3346" s="1">
        <f>Sales[[#This Row],[ProductPrice]]*Sales[[#This Row],[OrderQuantity]]</f>
        <v>19.98</v>
      </c>
      <c r="M3346" s="1">
        <f>Sales[[#This Row],[OrderQuantity]]</f>
        <v>2</v>
      </c>
      <c r="N3346" s="1">
        <f>1</f>
        <v>1</v>
      </c>
      <c r="O3346" s="1">
        <f>Sales[[#This Row],[TotalSales]]-Sales[[#This Row],[TotalCost]]</f>
        <v>12.507400000000001</v>
      </c>
      <c r="P3346" s="1">
        <f>Sales[[#This Row],[ProductCost]]*Sales[[#This Row],[OrderQuantity]]</f>
        <v>7.4725999999999999</v>
      </c>
      <c r="Q3346" s="1" t="str">
        <f>VLOOKUP(Sales[[#This Row],[ProductKey]], Products!$A$2:$D$1000, 4, FALSE)</f>
        <v>Mountain Bottle Cage</v>
      </c>
    </row>
    <row r="3347" spans="1:17" x14ac:dyDescent="0.25">
      <c r="A3347" s="2">
        <v>37936</v>
      </c>
      <c r="B3347" s="1" t="s">
        <v>211</v>
      </c>
      <c r="C3347">
        <v>478</v>
      </c>
      <c r="D3347">
        <v>16213</v>
      </c>
      <c r="E3347">
        <v>6</v>
      </c>
      <c r="F3347">
        <v>1</v>
      </c>
      <c r="G3347">
        <v>2</v>
      </c>
      <c r="H3347" s="2">
        <v>43050</v>
      </c>
      <c r="I3347" t="str">
        <f>VLOOKUP(Sales[[#This Row],[TerritoryKey]], Territories[], 2, FALSE)</f>
        <v>Canada</v>
      </c>
      <c r="J3347">
        <f>_xlfn.XLOOKUP(Sales[[#This Row],[ProductKey]], Products!$A:$A, Products!$J:$J)</f>
        <v>3.7363</v>
      </c>
      <c r="K3347">
        <f>_xlfn.XLOOKUP(Sales[[#This Row],[ProductKey]], Products!$A:$A, Products!$K:$K)</f>
        <v>9.99</v>
      </c>
      <c r="L3347" s="1">
        <f>Sales[[#This Row],[ProductPrice]]*Sales[[#This Row],[OrderQuantity]]</f>
        <v>19.98</v>
      </c>
      <c r="M3347" s="1">
        <f>Sales[[#This Row],[OrderQuantity]]</f>
        <v>2</v>
      </c>
      <c r="N3347" s="1">
        <f>1</f>
        <v>1</v>
      </c>
      <c r="O3347" s="1">
        <f>Sales[[#This Row],[TotalSales]]-Sales[[#This Row],[TotalCost]]</f>
        <v>12.507400000000001</v>
      </c>
      <c r="P3347" s="1">
        <f>Sales[[#This Row],[ProductCost]]*Sales[[#This Row],[OrderQuantity]]</f>
        <v>7.4725999999999999</v>
      </c>
      <c r="Q3347" s="1" t="str">
        <f>VLOOKUP(Sales[[#This Row],[ProductKey]], Products!$A$2:$D$1000, 4, FALSE)</f>
        <v>Mountain Bottle Cage</v>
      </c>
    </row>
    <row r="3348" spans="1:17" x14ac:dyDescent="0.25">
      <c r="A3348" s="2">
        <v>37691</v>
      </c>
      <c r="B3348" s="1" t="s">
        <v>272</v>
      </c>
      <c r="C3348">
        <v>478</v>
      </c>
      <c r="D3348">
        <v>12628</v>
      </c>
      <c r="E3348">
        <v>7</v>
      </c>
      <c r="F3348">
        <v>1</v>
      </c>
      <c r="G3348">
        <v>2</v>
      </c>
      <c r="H3348" s="2">
        <v>42805</v>
      </c>
      <c r="I3348" t="str">
        <f>VLOOKUP(Sales[[#This Row],[TerritoryKey]], Territories[], 2, FALSE)</f>
        <v>France</v>
      </c>
      <c r="J3348">
        <f>_xlfn.XLOOKUP(Sales[[#This Row],[ProductKey]], Products!$A:$A, Products!$J:$J)</f>
        <v>3.7363</v>
      </c>
      <c r="K3348">
        <f>_xlfn.XLOOKUP(Sales[[#This Row],[ProductKey]], Products!$A:$A, Products!$K:$K)</f>
        <v>9.99</v>
      </c>
      <c r="L3348" s="1">
        <f>Sales[[#This Row],[ProductPrice]]*Sales[[#This Row],[OrderQuantity]]</f>
        <v>19.98</v>
      </c>
      <c r="M3348" s="1">
        <f>Sales[[#This Row],[OrderQuantity]]</f>
        <v>2</v>
      </c>
      <c r="N3348" s="1">
        <f>1</f>
        <v>1</v>
      </c>
      <c r="O3348" s="1">
        <f>Sales[[#This Row],[TotalSales]]-Sales[[#This Row],[TotalCost]]</f>
        <v>12.507400000000001</v>
      </c>
      <c r="P3348" s="1">
        <f>Sales[[#This Row],[ProductCost]]*Sales[[#This Row],[OrderQuantity]]</f>
        <v>7.4725999999999999</v>
      </c>
      <c r="Q3348" s="1" t="str">
        <f>VLOOKUP(Sales[[#This Row],[ProductKey]], Products!$A$2:$D$1000, 4, FALSE)</f>
        <v>Mountain Bottle Cage</v>
      </c>
    </row>
    <row r="3349" spans="1:17" x14ac:dyDescent="0.25">
      <c r="A3349" s="2">
        <v>37905</v>
      </c>
      <c r="B3349" s="1" t="s">
        <v>278</v>
      </c>
      <c r="C3349">
        <v>478</v>
      </c>
      <c r="D3349">
        <v>21425</v>
      </c>
      <c r="E3349">
        <v>4</v>
      </c>
      <c r="F3349">
        <v>1</v>
      </c>
      <c r="G3349">
        <v>2</v>
      </c>
      <c r="H3349" s="2">
        <v>43019</v>
      </c>
      <c r="I3349" t="str">
        <f>VLOOKUP(Sales[[#This Row],[TerritoryKey]], Territories[], 2, FALSE)</f>
        <v>Southwest</v>
      </c>
      <c r="J3349">
        <f>_xlfn.XLOOKUP(Sales[[#This Row],[ProductKey]], Products!$A:$A, Products!$J:$J)</f>
        <v>3.7363</v>
      </c>
      <c r="K3349">
        <f>_xlfn.XLOOKUP(Sales[[#This Row],[ProductKey]], Products!$A:$A, Products!$K:$K)</f>
        <v>9.99</v>
      </c>
      <c r="L3349" s="1">
        <f>Sales[[#This Row],[ProductPrice]]*Sales[[#This Row],[OrderQuantity]]</f>
        <v>19.98</v>
      </c>
      <c r="M3349" s="1">
        <f>Sales[[#This Row],[OrderQuantity]]</f>
        <v>2</v>
      </c>
      <c r="N3349" s="1">
        <f>1</f>
        <v>1</v>
      </c>
      <c r="O3349" s="1">
        <f>Sales[[#This Row],[TotalSales]]-Sales[[#This Row],[TotalCost]]</f>
        <v>12.507400000000001</v>
      </c>
      <c r="P3349" s="1">
        <f>Sales[[#This Row],[ProductCost]]*Sales[[#This Row],[OrderQuantity]]</f>
        <v>7.4725999999999999</v>
      </c>
      <c r="Q3349" s="1" t="str">
        <f>VLOOKUP(Sales[[#This Row],[ProductKey]], Products!$A$2:$D$1000, 4, FALSE)</f>
        <v>Mountain Bottle Cage</v>
      </c>
    </row>
    <row r="3350" spans="1:17" x14ac:dyDescent="0.25">
      <c r="A3350" s="2">
        <v>37632</v>
      </c>
      <c r="B3350" s="1" t="s">
        <v>318</v>
      </c>
      <c r="C3350">
        <v>478</v>
      </c>
      <c r="D3350">
        <v>13708</v>
      </c>
      <c r="E3350">
        <v>6</v>
      </c>
      <c r="F3350">
        <v>1</v>
      </c>
      <c r="G3350">
        <v>2</v>
      </c>
      <c r="H3350" s="2">
        <v>42746</v>
      </c>
      <c r="I3350" t="str">
        <f>VLOOKUP(Sales[[#This Row],[TerritoryKey]], Territories[], 2, FALSE)</f>
        <v>Canada</v>
      </c>
      <c r="J3350">
        <f>_xlfn.XLOOKUP(Sales[[#This Row],[ProductKey]], Products!$A:$A, Products!$J:$J)</f>
        <v>3.7363</v>
      </c>
      <c r="K3350">
        <f>_xlfn.XLOOKUP(Sales[[#This Row],[ProductKey]], Products!$A:$A, Products!$K:$K)</f>
        <v>9.99</v>
      </c>
      <c r="L3350" s="1">
        <f>Sales[[#This Row],[ProductPrice]]*Sales[[#This Row],[OrderQuantity]]</f>
        <v>19.98</v>
      </c>
      <c r="M3350" s="1">
        <f>Sales[[#This Row],[OrderQuantity]]</f>
        <v>2</v>
      </c>
      <c r="N3350" s="1">
        <f>1</f>
        <v>1</v>
      </c>
      <c r="O3350" s="1">
        <f>Sales[[#This Row],[TotalSales]]-Sales[[#This Row],[TotalCost]]</f>
        <v>12.507400000000001</v>
      </c>
      <c r="P3350" s="1">
        <f>Sales[[#This Row],[ProductCost]]*Sales[[#This Row],[OrderQuantity]]</f>
        <v>7.4725999999999999</v>
      </c>
      <c r="Q3350" s="1" t="str">
        <f>VLOOKUP(Sales[[#This Row],[ProductKey]], Products!$A$2:$D$1000, 4, FALSE)</f>
        <v>Mountain Bottle Cage</v>
      </c>
    </row>
    <row r="3351" spans="1:17" x14ac:dyDescent="0.25">
      <c r="A3351" s="2">
        <v>37843</v>
      </c>
      <c r="B3351" s="1" t="s">
        <v>414</v>
      </c>
      <c r="C3351">
        <v>478</v>
      </c>
      <c r="D3351">
        <v>20449</v>
      </c>
      <c r="E3351">
        <v>4</v>
      </c>
      <c r="F3351">
        <v>1</v>
      </c>
      <c r="G3351">
        <v>2</v>
      </c>
      <c r="H3351" s="2">
        <v>42957</v>
      </c>
      <c r="I3351" t="str">
        <f>VLOOKUP(Sales[[#This Row],[TerritoryKey]], Territories[], 2, FALSE)</f>
        <v>Southwest</v>
      </c>
      <c r="J3351">
        <f>_xlfn.XLOOKUP(Sales[[#This Row],[ProductKey]], Products!$A:$A, Products!$J:$J)</f>
        <v>3.7363</v>
      </c>
      <c r="K3351">
        <f>_xlfn.XLOOKUP(Sales[[#This Row],[ProductKey]], Products!$A:$A, Products!$K:$K)</f>
        <v>9.99</v>
      </c>
      <c r="L3351" s="1">
        <f>Sales[[#This Row],[ProductPrice]]*Sales[[#This Row],[OrderQuantity]]</f>
        <v>19.98</v>
      </c>
      <c r="M3351" s="1">
        <f>Sales[[#This Row],[OrderQuantity]]</f>
        <v>2</v>
      </c>
      <c r="N3351" s="1">
        <f>1</f>
        <v>1</v>
      </c>
      <c r="O3351" s="1">
        <f>Sales[[#This Row],[TotalSales]]-Sales[[#This Row],[TotalCost]]</f>
        <v>12.507400000000001</v>
      </c>
      <c r="P3351" s="1">
        <f>Sales[[#This Row],[ProductCost]]*Sales[[#This Row],[OrderQuantity]]</f>
        <v>7.4725999999999999</v>
      </c>
      <c r="Q3351" s="1" t="str">
        <f>VLOOKUP(Sales[[#This Row],[ProductKey]], Products!$A$2:$D$1000, 4, FALSE)</f>
        <v>Mountain Bottle Cage</v>
      </c>
    </row>
    <row r="3352" spans="1:17" x14ac:dyDescent="0.25">
      <c r="A3352" s="2">
        <v>37632</v>
      </c>
      <c r="B3352" s="1" t="s">
        <v>524</v>
      </c>
      <c r="C3352">
        <v>478</v>
      </c>
      <c r="D3352">
        <v>21346</v>
      </c>
      <c r="E3352">
        <v>4</v>
      </c>
      <c r="F3352">
        <v>1</v>
      </c>
      <c r="G3352">
        <v>2</v>
      </c>
      <c r="H3352" s="2">
        <v>42746</v>
      </c>
      <c r="I3352" t="str">
        <f>VLOOKUP(Sales[[#This Row],[TerritoryKey]], Territories[], 2, FALSE)</f>
        <v>Southwest</v>
      </c>
      <c r="J3352">
        <f>_xlfn.XLOOKUP(Sales[[#This Row],[ProductKey]], Products!$A:$A, Products!$J:$J)</f>
        <v>3.7363</v>
      </c>
      <c r="K3352">
        <f>_xlfn.XLOOKUP(Sales[[#This Row],[ProductKey]], Products!$A:$A, Products!$K:$K)</f>
        <v>9.99</v>
      </c>
      <c r="L3352" s="1">
        <f>Sales[[#This Row],[ProductPrice]]*Sales[[#This Row],[OrderQuantity]]</f>
        <v>19.98</v>
      </c>
      <c r="M3352" s="1">
        <f>Sales[[#This Row],[OrderQuantity]]</f>
        <v>2</v>
      </c>
      <c r="N3352" s="1">
        <f>1</f>
        <v>1</v>
      </c>
      <c r="O3352" s="1">
        <f>Sales[[#This Row],[TotalSales]]-Sales[[#This Row],[TotalCost]]</f>
        <v>12.507400000000001</v>
      </c>
      <c r="P3352" s="1">
        <f>Sales[[#This Row],[ProductCost]]*Sales[[#This Row],[OrderQuantity]]</f>
        <v>7.4725999999999999</v>
      </c>
      <c r="Q3352" s="1" t="str">
        <f>VLOOKUP(Sales[[#This Row],[ProductKey]], Products!$A$2:$D$1000, 4, FALSE)</f>
        <v>Mountain Bottle Cage</v>
      </c>
    </row>
    <row r="3353" spans="1:17" x14ac:dyDescent="0.25">
      <c r="A3353" s="2">
        <v>37632</v>
      </c>
      <c r="B3353" s="1" t="s">
        <v>637</v>
      </c>
      <c r="C3353">
        <v>478</v>
      </c>
      <c r="D3353">
        <v>28956</v>
      </c>
      <c r="E3353">
        <v>9</v>
      </c>
      <c r="F3353">
        <v>1</v>
      </c>
      <c r="G3353">
        <v>2</v>
      </c>
      <c r="H3353" s="2">
        <v>42746</v>
      </c>
      <c r="I3353" t="str">
        <f>VLOOKUP(Sales[[#This Row],[TerritoryKey]], Territories[], 2, FALSE)</f>
        <v>Australia</v>
      </c>
      <c r="J3353">
        <f>_xlfn.XLOOKUP(Sales[[#This Row],[ProductKey]], Products!$A:$A, Products!$J:$J)</f>
        <v>3.7363</v>
      </c>
      <c r="K3353">
        <f>_xlfn.XLOOKUP(Sales[[#This Row],[ProductKey]], Products!$A:$A, Products!$K:$K)</f>
        <v>9.99</v>
      </c>
      <c r="L3353" s="1">
        <f>Sales[[#This Row],[ProductPrice]]*Sales[[#This Row],[OrderQuantity]]</f>
        <v>19.98</v>
      </c>
      <c r="M3353" s="1">
        <f>Sales[[#This Row],[OrderQuantity]]</f>
        <v>2</v>
      </c>
      <c r="N3353" s="1">
        <f>1</f>
        <v>1</v>
      </c>
      <c r="O3353" s="1">
        <f>Sales[[#This Row],[TotalSales]]-Sales[[#This Row],[TotalCost]]</f>
        <v>12.507400000000001</v>
      </c>
      <c r="P3353" s="1">
        <f>Sales[[#This Row],[ProductCost]]*Sales[[#This Row],[OrderQuantity]]</f>
        <v>7.4725999999999999</v>
      </c>
      <c r="Q3353" s="1" t="str">
        <f>VLOOKUP(Sales[[#This Row],[ProductKey]], Products!$A$2:$D$1000, 4, FALSE)</f>
        <v>Mountain Bottle Cage</v>
      </c>
    </row>
    <row r="3354" spans="1:17" x14ac:dyDescent="0.25">
      <c r="A3354" s="2">
        <v>38108</v>
      </c>
      <c r="B3354" s="1" t="s">
        <v>701</v>
      </c>
      <c r="C3354">
        <v>478</v>
      </c>
      <c r="D3354">
        <v>21686</v>
      </c>
      <c r="E3354">
        <v>4</v>
      </c>
      <c r="F3354">
        <v>1</v>
      </c>
      <c r="G3354">
        <v>2</v>
      </c>
      <c r="H3354" s="2">
        <v>43221</v>
      </c>
      <c r="I3354" t="str">
        <f>VLOOKUP(Sales[[#This Row],[TerritoryKey]], Territories[], 2, FALSE)</f>
        <v>Southwest</v>
      </c>
      <c r="J3354">
        <f>_xlfn.XLOOKUP(Sales[[#This Row],[ProductKey]], Products!$A:$A, Products!$J:$J)</f>
        <v>3.7363</v>
      </c>
      <c r="K3354">
        <f>_xlfn.XLOOKUP(Sales[[#This Row],[ProductKey]], Products!$A:$A, Products!$K:$K)</f>
        <v>9.99</v>
      </c>
      <c r="L3354" s="1">
        <f>Sales[[#This Row],[ProductPrice]]*Sales[[#This Row],[OrderQuantity]]</f>
        <v>19.98</v>
      </c>
      <c r="M3354" s="1">
        <f>Sales[[#This Row],[OrderQuantity]]</f>
        <v>2</v>
      </c>
      <c r="N3354" s="1">
        <f>1</f>
        <v>1</v>
      </c>
      <c r="O3354" s="1">
        <f>Sales[[#This Row],[TotalSales]]-Sales[[#This Row],[TotalCost]]</f>
        <v>12.507400000000001</v>
      </c>
      <c r="P3354" s="1">
        <f>Sales[[#This Row],[ProductCost]]*Sales[[#This Row],[OrderQuantity]]</f>
        <v>7.4725999999999999</v>
      </c>
      <c r="Q3354" s="1" t="str">
        <f>VLOOKUP(Sales[[#This Row],[ProductKey]], Products!$A$2:$D$1000, 4, FALSE)</f>
        <v>Mountain Bottle Cage</v>
      </c>
    </row>
    <row r="3355" spans="1:17" x14ac:dyDescent="0.25">
      <c r="A3355" s="2">
        <v>37876</v>
      </c>
      <c r="B3355" s="1" t="s">
        <v>708</v>
      </c>
      <c r="C3355">
        <v>478</v>
      </c>
      <c r="D3355">
        <v>21770</v>
      </c>
      <c r="E3355">
        <v>1</v>
      </c>
      <c r="F3355">
        <v>1</v>
      </c>
      <c r="G3355">
        <v>2</v>
      </c>
      <c r="H3355" s="2">
        <v>42990</v>
      </c>
      <c r="I3355" t="str">
        <f>VLOOKUP(Sales[[#This Row],[TerritoryKey]], Territories[], 2, FALSE)</f>
        <v>Northwest</v>
      </c>
      <c r="J3355">
        <f>_xlfn.XLOOKUP(Sales[[#This Row],[ProductKey]], Products!$A:$A, Products!$J:$J)</f>
        <v>3.7363</v>
      </c>
      <c r="K3355">
        <f>_xlfn.XLOOKUP(Sales[[#This Row],[ProductKey]], Products!$A:$A, Products!$K:$K)</f>
        <v>9.99</v>
      </c>
      <c r="L3355" s="1">
        <f>Sales[[#This Row],[ProductPrice]]*Sales[[#This Row],[OrderQuantity]]</f>
        <v>19.98</v>
      </c>
      <c r="M3355" s="1">
        <f>Sales[[#This Row],[OrderQuantity]]</f>
        <v>2</v>
      </c>
      <c r="N3355" s="1">
        <f>1</f>
        <v>1</v>
      </c>
      <c r="O3355" s="1">
        <f>Sales[[#This Row],[TotalSales]]-Sales[[#This Row],[TotalCost]]</f>
        <v>12.507400000000001</v>
      </c>
      <c r="P3355" s="1">
        <f>Sales[[#This Row],[ProductCost]]*Sales[[#This Row],[OrderQuantity]]</f>
        <v>7.4725999999999999</v>
      </c>
      <c r="Q3355" s="1" t="str">
        <f>VLOOKUP(Sales[[#This Row],[ProductKey]], Products!$A$2:$D$1000, 4, FALSE)</f>
        <v>Mountain Bottle Cage</v>
      </c>
    </row>
    <row r="3356" spans="1:17" x14ac:dyDescent="0.25">
      <c r="A3356" s="2">
        <v>37937</v>
      </c>
      <c r="B3356" s="1" t="s">
        <v>712</v>
      </c>
      <c r="C3356">
        <v>478</v>
      </c>
      <c r="D3356">
        <v>12714</v>
      </c>
      <c r="E3356">
        <v>8</v>
      </c>
      <c r="F3356">
        <v>1</v>
      </c>
      <c r="G3356">
        <v>2</v>
      </c>
      <c r="H3356" s="2">
        <v>43051</v>
      </c>
      <c r="I3356" t="str">
        <f>VLOOKUP(Sales[[#This Row],[TerritoryKey]], Territories[], 2, FALSE)</f>
        <v>Germany</v>
      </c>
      <c r="J3356">
        <f>_xlfn.XLOOKUP(Sales[[#This Row],[ProductKey]], Products!$A:$A, Products!$J:$J)</f>
        <v>3.7363</v>
      </c>
      <c r="K3356">
        <f>_xlfn.XLOOKUP(Sales[[#This Row],[ProductKey]], Products!$A:$A, Products!$K:$K)</f>
        <v>9.99</v>
      </c>
      <c r="L3356" s="1">
        <f>Sales[[#This Row],[ProductPrice]]*Sales[[#This Row],[OrderQuantity]]</f>
        <v>19.98</v>
      </c>
      <c r="M3356" s="1">
        <f>Sales[[#This Row],[OrderQuantity]]</f>
        <v>2</v>
      </c>
      <c r="N3356" s="1">
        <f>1</f>
        <v>1</v>
      </c>
      <c r="O3356" s="1">
        <f>Sales[[#This Row],[TotalSales]]-Sales[[#This Row],[TotalCost]]</f>
        <v>12.507400000000001</v>
      </c>
      <c r="P3356" s="1">
        <f>Sales[[#This Row],[ProductCost]]*Sales[[#This Row],[OrderQuantity]]</f>
        <v>7.4725999999999999</v>
      </c>
      <c r="Q3356" s="1" t="str">
        <f>VLOOKUP(Sales[[#This Row],[ProductKey]], Products!$A$2:$D$1000, 4, FALSE)</f>
        <v>Mountain Bottle Cage</v>
      </c>
    </row>
    <row r="3357" spans="1:17" x14ac:dyDescent="0.25">
      <c r="A3357" s="2">
        <v>37967</v>
      </c>
      <c r="B3357" s="1" t="s">
        <v>806</v>
      </c>
      <c r="C3357">
        <v>478</v>
      </c>
      <c r="D3357">
        <v>21273</v>
      </c>
      <c r="E3357">
        <v>1</v>
      </c>
      <c r="F3357">
        <v>1</v>
      </c>
      <c r="G3357">
        <v>2</v>
      </c>
      <c r="H3357" s="2">
        <v>43081</v>
      </c>
      <c r="I3357" t="str">
        <f>VLOOKUP(Sales[[#This Row],[TerritoryKey]], Territories[], 2, FALSE)</f>
        <v>Northwest</v>
      </c>
      <c r="J3357">
        <f>_xlfn.XLOOKUP(Sales[[#This Row],[ProductKey]], Products!$A:$A, Products!$J:$J)</f>
        <v>3.7363</v>
      </c>
      <c r="K3357">
        <f>_xlfn.XLOOKUP(Sales[[#This Row],[ProductKey]], Products!$A:$A, Products!$K:$K)</f>
        <v>9.99</v>
      </c>
      <c r="L3357" s="1">
        <f>Sales[[#This Row],[ProductPrice]]*Sales[[#This Row],[OrderQuantity]]</f>
        <v>19.98</v>
      </c>
      <c r="M3357" s="1">
        <f>Sales[[#This Row],[OrderQuantity]]</f>
        <v>2</v>
      </c>
      <c r="N3357" s="1">
        <f>1</f>
        <v>1</v>
      </c>
      <c r="O3357" s="1">
        <f>Sales[[#This Row],[TotalSales]]-Sales[[#This Row],[TotalCost]]</f>
        <v>12.507400000000001</v>
      </c>
      <c r="P3357" s="1">
        <f>Sales[[#This Row],[ProductCost]]*Sales[[#This Row],[OrderQuantity]]</f>
        <v>7.4725999999999999</v>
      </c>
      <c r="Q3357" s="1" t="str">
        <f>VLOOKUP(Sales[[#This Row],[ProductKey]], Products!$A$2:$D$1000, 4, FALSE)</f>
        <v>Mountain Bottle Cage</v>
      </c>
    </row>
    <row r="3358" spans="1:17" x14ac:dyDescent="0.25">
      <c r="A3358" s="2">
        <v>37632</v>
      </c>
      <c r="B3358" s="1" t="s">
        <v>831</v>
      </c>
      <c r="C3358">
        <v>478</v>
      </c>
      <c r="D3358">
        <v>21421</v>
      </c>
      <c r="E3358">
        <v>1</v>
      </c>
      <c r="F3358">
        <v>1</v>
      </c>
      <c r="G3358">
        <v>2</v>
      </c>
      <c r="H3358" s="2">
        <v>42746</v>
      </c>
      <c r="I3358" t="str">
        <f>VLOOKUP(Sales[[#This Row],[TerritoryKey]], Territories[], 2, FALSE)</f>
        <v>Northwest</v>
      </c>
      <c r="J3358">
        <f>_xlfn.XLOOKUP(Sales[[#This Row],[ProductKey]], Products!$A:$A, Products!$J:$J)</f>
        <v>3.7363</v>
      </c>
      <c r="K3358">
        <f>_xlfn.XLOOKUP(Sales[[#This Row],[ProductKey]], Products!$A:$A, Products!$K:$K)</f>
        <v>9.99</v>
      </c>
      <c r="L3358" s="1">
        <f>Sales[[#This Row],[ProductPrice]]*Sales[[#This Row],[OrderQuantity]]</f>
        <v>19.98</v>
      </c>
      <c r="M3358" s="1">
        <f>Sales[[#This Row],[OrderQuantity]]</f>
        <v>2</v>
      </c>
      <c r="N3358" s="1">
        <f>1</f>
        <v>1</v>
      </c>
      <c r="O3358" s="1">
        <f>Sales[[#This Row],[TotalSales]]-Sales[[#This Row],[TotalCost]]</f>
        <v>12.507400000000001</v>
      </c>
      <c r="P3358" s="1">
        <f>Sales[[#This Row],[ProductCost]]*Sales[[#This Row],[OrderQuantity]]</f>
        <v>7.4725999999999999</v>
      </c>
      <c r="Q3358" s="1" t="str">
        <f>VLOOKUP(Sales[[#This Row],[ProductKey]], Products!$A$2:$D$1000, 4, FALSE)</f>
        <v>Mountain Bottle Cage</v>
      </c>
    </row>
    <row r="3359" spans="1:17" x14ac:dyDescent="0.25">
      <c r="A3359" s="2">
        <v>38322</v>
      </c>
      <c r="B3359" s="1" t="s">
        <v>1087</v>
      </c>
      <c r="C3359">
        <v>478</v>
      </c>
      <c r="D3359">
        <v>15261</v>
      </c>
      <c r="E3359">
        <v>9</v>
      </c>
      <c r="F3359">
        <v>1</v>
      </c>
      <c r="G3359">
        <v>2</v>
      </c>
      <c r="H3359" s="2">
        <v>43435</v>
      </c>
      <c r="I3359" t="str">
        <f>VLOOKUP(Sales[[#This Row],[TerritoryKey]], Territories[], 2, FALSE)</f>
        <v>Australia</v>
      </c>
      <c r="J3359">
        <f>_xlfn.XLOOKUP(Sales[[#This Row],[ProductKey]], Products!$A:$A, Products!$J:$J)</f>
        <v>3.7363</v>
      </c>
      <c r="K3359">
        <f>_xlfn.XLOOKUP(Sales[[#This Row],[ProductKey]], Products!$A:$A, Products!$K:$K)</f>
        <v>9.99</v>
      </c>
      <c r="L3359" s="1">
        <f>Sales[[#This Row],[ProductPrice]]*Sales[[#This Row],[OrderQuantity]]</f>
        <v>19.98</v>
      </c>
      <c r="M3359" s="1">
        <f>Sales[[#This Row],[OrderQuantity]]</f>
        <v>2</v>
      </c>
      <c r="N3359" s="1">
        <f>1</f>
        <v>1</v>
      </c>
      <c r="O3359" s="1">
        <f>Sales[[#This Row],[TotalSales]]-Sales[[#This Row],[TotalCost]]</f>
        <v>12.507400000000001</v>
      </c>
      <c r="P3359" s="1">
        <f>Sales[[#This Row],[ProductCost]]*Sales[[#This Row],[OrderQuantity]]</f>
        <v>7.4725999999999999</v>
      </c>
      <c r="Q3359" s="1" t="str">
        <f>VLOOKUP(Sales[[#This Row],[ProductKey]], Products!$A$2:$D$1000, 4, FALSE)</f>
        <v>Mountain Bottle Cage</v>
      </c>
    </row>
    <row r="3360" spans="1:17" x14ac:dyDescent="0.25">
      <c r="A3360" s="2">
        <v>37721</v>
      </c>
      <c r="B3360" s="1" t="s">
        <v>1123</v>
      </c>
      <c r="C3360">
        <v>478</v>
      </c>
      <c r="D3360">
        <v>22069</v>
      </c>
      <c r="E3360">
        <v>4</v>
      </c>
      <c r="F3360">
        <v>1</v>
      </c>
      <c r="G3360">
        <v>2</v>
      </c>
      <c r="H3360" s="2">
        <v>42835</v>
      </c>
      <c r="I3360" t="str">
        <f>VLOOKUP(Sales[[#This Row],[TerritoryKey]], Territories[], 2, FALSE)</f>
        <v>Southwest</v>
      </c>
      <c r="J3360">
        <f>_xlfn.XLOOKUP(Sales[[#This Row],[ProductKey]], Products!$A:$A, Products!$J:$J)</f>
        <v>3.7363</v>
      </c>
      <c r="K3360">
        <f>_xlfn.XLOOKUP(Sales[[#This Row],[ProductKey]], Products!$A:$A, Products!$K:$K)</f>
        <v>9.99</v>
      </c>
      <c r="L3360" s="1">
        <f>Sales[[#This Row],[ProductPrice]]*Sales[[#This Row],[OrderQuantity]]</f>
        <v>19.98</v>
      </c>
      <c r="M3360" s="1">
        <f>Sales[[#This Row],[OrderQuantity]]</f>
        <v>2</v>
      </c>
      <c r="N3360" s="1">
        <f>1</f>
        <v>1</v>
      </c>
      <c r="O3360" s="1">
        <f>Sales[[#This Row],[TotalSales]]-Sales[[#This Row],[TotalCost]]</f>
        <v>12.507400000000001</v>
      </c>
      <c r="P3360" s="1">
        <f>Sales[[#This Row],[ProductCost]]*Sales[[#This Row],[OrderQuantity]]</f>
        <v>7.4725999999999999</v>
      </c>
      <c r="Q3360" s="1" t="str">
        <f>VLOOKUP(Sales[[#This Row],[ProductKey]], Products!$A$2:$D$1000, 4, FALSE)</f>
        <v>Mountain Bottle Cage</v>
      </c>
    </row>
    <row r="3361" spans="1:17" x14ac:dyDescent="0.25">
      <c r="A3361" s="2">
        <v>37987</v>
      </c>
      <c r="B3361" s="1" t="s">
        <v>1140</v>
      </c>
      <c r="C3361">
        <v>478</v>
      </c>
      <c r="D3361">
        <v>13505</v>
      </c>
      <c r="E3361">
        <v>10</v>
      </c>
      <c r="F3361">
        <v>1</v>
      </c>
      <c r="G3361">
        <v>2</v>
      </c>
      <c r="H3361" s="2">
        <v>43101</v>
      </c>
      <c r="I3361" t="str">
        <f>VLOOKUP(Sales[[#This Row],[TerritoryKey]], Territories[], 2, FALSE)</f>
        <v>United Kingdom</v>
      </c>
      <c r="J3361">
        <f>_xlfn.XLOOKUP(Sales[[#This Row],[ProductKey]], Products!$A:$A, Products!$J:$J)</f>
        <v>3.7363</v>
      </c>
      <c r="K3361">
        <f>_xlfn.XLOOKUP(Sales[[#This Row],[ProductKey]], Products!$A:$A, Products!$K:$K)</f>
        <v>9.99</v>
      </c>
      <c r="L3361" s="1">
        <f>Sales[[#This Row],[ProductPrice]]*Sales[[#This Row],[OrderQuantity]]</f>
        <v>19.98</v>
      </c>
      <c r="M3361" s="1">
        <f>Sales[[#This Row],[OrderQuantity]]</f>
        <v>2</v>
      </c>
      <c r="N3361" s="1">
        <f>1</f>
        <v>1</v>
      </c>
      <c r="O3361" s="1">
        <f>Sales[[#This Row],[TotalSales]]-Sales[[#This Row],[TotalCost]]</f>
        <v>12.507400000000001</v>
      </c>
      <c r="P3361" s="1">
        <f>Sales[[#This Row],[ProductCost]]*Sales[[#This Row],[OrderQuantity]]</f>
        <v>7.4725999999999999</v>
      </c>
      <c r="Q3361" s="1" t="str">
        <f>VLOOKUP(Sales[[#This Row],[ProductKey]], Products!$A$2:$D$1000, 4, FALSE)</f>
        <v>Mountain Bottle Cage</v>
      </c>
    </row>
    <row r="3362" spans="1:17" x14ac:dyDescent="0.25">
      <c r="A3362" s="2">
        <v>37751</v>
      </c>
      <c r="B3362" s="1" t="s">
        <v>1161</v>
      </c>
      <c r="C3362">
        <v>478</v>
      </c>
      <c r="D3362">
        <v>21799</v>
      </c>
      <c r="E3362">
        <v>1</v>
      </c>
      <c r="F3362">
        <v>1</v>
      </c>
      <c r="G3362">
        <v>2</v>
      </c>
      <c r="H3362" s="2">
        <v>42865</v>
      </c>
      <c r="I3362" t="str">
        <f>VLOOKUP(Sales[[#This Row],[TerritoryKey]], Territories[], 2, FALSE)</f>
        <v>Northwest</v>
      </c>
      <c r="J3362">
        <f>_xlfn.XLOOKUP(Sales[[#This Row],[ProductKey]], Products!$A:$A, Products!$J:$J)</f>
        <v>3.7363</v>
      </c>
      <c r="K3362">
        <f>_xlfn.XLOOKUP(Sales[[#This Row],[ProductKey]], Products!$A:$A, Products!$K:$K)</f>
        <v>9.99</v>
      </c>
      <c r="L3362" s="1">
        <f>Sales[[#This Row],[ProductPrice]]*Sales[[#This Row],[OrderQuantity]]</f>
        <v>19.98</v>
      </c>
      <c r="M3362" s="1">
        <f>Sales[[#This Row],[OrderQuantity]]</f>
        <v>2</v>
      </c>
      <c r="N3362" s="1">
        <f>1</f>
        <v>1</v>
      </c>
      <c r="O3362" s="1">
        <f>Sales[[#This Row],[TotalSales]]-Sales[[#This Row],[TotalCost]]</f>
        <v>12.507400000000001</v>
      </c>
      <c r="P3362" s="1">
        <f>Sales[[#This Row],[ProductCost]]*Sales[[#This Row],[OrderQuantity]]</f>
        <v>7.4725999999999999</v>
      </c>
      <c r="Q3362" s="1" t="str">
        <f>VLOOKUP(Sales[[#This Row],[ProductKey]], Products!$A$2:$D$1000, 4, FALSE)</f>
        <v>Mountain Bottle Cage</v>
      </c>
    </row>
    <row r="3363" spans="1:17" x14ac:dyDescent="0.25">
      <c r="A3363" s="2">
        <v>37987</v>
      </c>
      <c r="B3363" s="1" t="s">
        <v>1201</v>
      </c>
      <c r="C3363">
        <v>478</v>
      </c>
      <c r="D3363">
        <v>29122</v>
      </c>
      <c r="E3363">
        <v>9</v>
      </c>
      <c r="F3363">
        <v>1</v>
      </c>
      <c r="G3363">
        <v>2</v>
      </c>
      <c r="H3363" s="2">
        <v>43101</v>
      </c>
      <c r="I3363" t="str">
        <f>VLOOKUP(Sales[[#This Row],[TerritoryKey]], Territories[], 2, FALSE)</f>
        <v>Australia</v>
      </c>
      <c r="J3363">
        <f>_xlfn.XLOOKUP(Sales[[#This Row],[ProductKey]], Products!$A:$A, Products!$J:$J)</f>
        <v>3.7363</v>
      </c>
      <c r="K3363">
        <f>_xlfn.XLOOKUP(Sales[[#This Row],[ProductKey]], Products!$A:$A, Products!$K:$K)</f>
        <v>9.99</v>
      </c>
      <c r="L3363" s="1">
        <f>Sales[[#This Row],[ProductPrice]]*Sales[[#This Row],[OrderQuantity]]</f>
        <v>19.98</v>
      </c>
      <c r="M3363" s="1">
        <f>Sales[[#This Row],[OrderQuantity]]</f>
        <v>2</v>
      </c>
      <c r="N3363" s="1">
        <f>1</f>
        <v>1</v>
      </c>
      <c r="O3363" s="1">
        <f>Sales[[#This Row],[TotalSales]]-Sales[[#This Row],[TotalCost]]</f>
        <v>12.507400000000001</v>
      </c>
      <c r="P3363" s="1">
        <f>Sales[[#This Row],[ProductCost]]*Sales[[#This Row],[OrderQuantity]]</f>
        <v>7.4725999999999999</v>
      </c>
      <c r="Q3363" s="1" t="str">
        <f>VLOOKUP(Sales[[#This Row],[ProductKey]], Products!$A$2:$D$1000, 4, FALSE)</f>
        <v>Mountain Bottle Cage</v>
      </c>
    </row>
    <row r="3364" spans="1:17" x14ac:dyDescent="0.25">
      <c r="A3364" s="2">
        <v>37845</v>
      </c>
      <c r="B3364" s="1" t="s">
        <v>1260</v>
      </c>
      <c r="C3364">
        <v>478</v>
      </c>
      <c r="D3364">
        <v>14077</v>
      </c>
      <c r="E3364">
        <v>6</v>
      </c>
      <c r="F3364">
        <v>1</v>
      </c>
      <c r="G3364">
        <v>2</v>
      </c>
      <c r="H3364" s="2">
        <v>42959</v>
      </c>
      <c r="I3364" t="str">
        <f>VLOOKUP(Sales[[#This Row],[TerritoryKey]], Territories[], 2, FALSE)</f>
        <v>Canada</v>
      </c>
      <c r="J3364">
        <f>_xlfn.XLOOKUP(Sales[[#This Row],[ProductKey]], Products!$A:$A, Products!$J:$J)</f>
        <v>3.7363</v>
      </c>
      <c r="K3364">
        <f>_xlfn.XLOOKUP(Sales[[#This Row],[ProductKey]], Products!$A:$A, Products!$K:$K)</f>
        <v>9.99</v>
      </c>
      <c r="L3364" s="1">
        <f>Sales[[#This Row],[ProductPrice]]*Sales[[#This Row],[OrderQuantity]]</f>
        <v>19.98</v>
      </c>
      <c r="M3364" s="1">
        <f>Sales[[#This Row],[OrderQuantity]]</f>
        <v>2</v>
      </c>
      <c r="N3364" s="1">
        <f>1</f>
        <v>1</v>
      </c>
      <c r="O3364" s="1">
        <f>Sales[[#This Row],[TotalSales]]-Sales[[#This Row],[TotalCost]]</f>
        <v>12.507400000000001</v>
      </c>
      <c r="P3364" s="1">
        <f>Sales[[#This Row],[ProductCost]]*Sales[[#This Row],[OrderQuantity]]</f>
        <v>7.4725999999999999</v>
      </c>
      <c r="Q3364" s="1" t="str">
        <f>VLOOKUP(Sales[[#This Row],[ProductKey]], Products!$A$2:$D$1000, 4, FALSE)</f>
        <v>Mountain Bottle Cage</v>
      </c>
    </row>
    <row r="3365" spans="1:17" x14ac:dyDescent="0.25">
      <c r="A3365" s="2">
        <v>37633</v>
      </c>
      <c r="B3365" s="1" t="s">
        <v>1314</v>
      </c>
      <c r="C3365">
        <v>478</v>
      </c>
      <c r="D3365">
        <v>13665</v>
      </c>
      <c r="E3365">
        <v>10</v>
      </c>
      <c r="F3365">
        <v>1</v>
      </c>
      <c r="G3365">
        <v>2</v>
      </c>
      <c r="H3365" s="2">
        <v>42747</v>
      </c>
      <c r="I3365" t="str">
        <f>VLOOKUP(Sales[[#This Row],[TerritoryKey]], Territories[], 2, FALSE)</f>
        <v>United Kingdom</v>
      </c>
      <c r="J3365">
        <f>_xlfn.XLOOKUP(Sales[[#This Row],[ProductKey]], Products!$A:$A, Products!$J:$J)</f>
        <v>3.7363</v>
      </c>
      <c r="K3365">
        <f>_xlfn.XLOOKUP(Sales[[#This Row],[ProductKey]], Products!$A:$A, Products!$K:$K)</f>
        <v>9.99</v>
      </c>
      <c r="L3365" s="1">
        <f>Sales[[#This Row],[ProductPrice]]*Sales[[#This Row],[OrderQuantity]]</f>
        <v>19.98</v>
      </c>
      <c r="M3365" s="1">
        <f>Sales[[#This Row],[OrderQuantity]]</f>
        <v>2</v>
      </c>
      <c r="N3365" s="1">
        <f>1</f>
        <v>1</v>
      </c>
      <c r="O3365" s="1">
        <f>Sales[[#This Row],[TotalSales]]-Sales[[#This Row],[TotalCost]]</f>
        <v>12.507400000000001</v>
      </c>
      <c r="P3365" s="1">
        <f>Sales[[#This Row],[ProductCost]]*Sales[[#This Row],[OrderQuantity]]</f>
        <v>7.4725999999999999</v>
      </c>
      <c r="Q3365" s="1" t="str">
        <f>VLOOKUP(Sales[[#This Row],[ProductKey]], Products!$A$2:$D$1000, 4, FALSE)</f>
        <v>Mountain Bottle Cage</v>
      </c>
    </row>
    <row r="3366" spans="1:17" x14ac:dyDescent="0.25">
      <c r="A3366" s="2">
        <v>38018</v>
      </c>
      <c r="B3366" s="1" t="s">
        <v>1366</v>
      </c>
      <c r="C3366">
        <v>478</v>
      </c>
      <c r="D3366">
        <v>21767</v>
      </c>
      <c r="E3366">
        <v>4</v>
      </c>
      <c r="F3366">
        <v>1</v>
      </c>
      <c r="G3366">
        <v>2</v>
      </c>
      <c r="H3366" s="2">
        <v>43132</v>
      </c>
      <c r="I3366" t="str">
        <f>VLOOKUP(Sales[[#This Row],[TerritoryKey]], Territories[], 2, FALSE)</f>
        <v>Southwest</v>
      </c>
      <c r="J3366">
        <f>_xlfn.XLOOKUP(Sales[[#This Row],[ProductKey]], Products!$A:$A, Products!$J:$J)</f>
        <v>3.7363</v>
      </c>
      <c r="K3366">
        <f>_xlfn.XLOOKUP(Sales[[#This Row],[ProductKey]], Products!$A:$A, Products!$K:$K)</f>
        <v>9.99</v>
      </c>
      <c r="L3366" s="1">
        <f>Sales[[#This Row],[ProductPrice]]*Sales[[#This Row],[OrderQuantity]]</f>
        <v>19.98</v>
      </c>
      <c r="M3366" s="1">
        <f>Sales[[#This Row],[OrderQuantity]]</f>
        <v>2</v>
      </c>
      <c r="N3366" s="1">
        <f>1</f>
        <v>1</v>
      </c>
      <c r="O3366" s="1">
        <f>Sales[[#This Row],[TotalSales]]-Sales[[#This Row],[TotalCost]]</f>
        <v>12.507400000000001</v>
      </c>
      <c r="P3366" s="1">
        <f>Sales[[#This Row],[ProductCost]]*Sales[[#This Row],[OrderQuantity]]</f>
        <v>7.4725999999999999</v>
      </c>
      <c r="Q3366" s="1" t="str">
        <f>VLOOKUP(Sales[[#This Row],[ProductKey]], Products!$A$2:$D$1000, 4, FALSE)</f>
        <v>Mountain Bottle Cage</v>
      </c>
    </row>
    <row r="3367" spans="1:17" x14ac:dyDescent="0.25">
      <c r="A3367" s="2">
        <v>37752</v>
      </c>
      <c r="B3367" s="1" t="s">
        <v>1481</v>
      </c>
      <c r="C3367">
        <v>478</v>
      </c>
      <c r="D3367">
        <v>21243</v>
      </c>
      <c r="E3367">
        <v>4</v>
      </c>
      <c r="F3367">
        <v>1</v>
      </c>
      <c r="G3367">
        <v>2</v>
      </c>
      <c r="H3367" s="2">
        <v>42866</v>
      </c>
      <c r="I3367" t="str">
        <f>VLOOKUP(Sales[[#This Row],[TerritoryKey]], Territories[], 2, FALSE)</f>
        <v>Southwest</v>
      </c>
      <c r="J3367">
        <f>_xlfn.XLOOKUP(Sales[[#This Row],[ProductKey]], Products!$A:$A, Products!$J:$J)</f>
        <v>3.7363</v>
      </c>
      <c r="K3367">
        <f>_xlfn.XLOOKUP(Sales[[#This Row],[ProductKey]], Products!$A:$A, Products!$K:$K)</f>
        <v>9.99</v>
      </c>
      <c r="L3367" s="1">
        <f>Sales[[#This Row],[ProductPrice]]*Sales[[#This Row],[OrderQuantity]]</f>
        <v>19.98</v>
      </c>
      <c r="M3367" s="1">
        <f>Sales[[#This Row],[OrderQuantity]]</f>
        <v>2</v>
      </c>
      <c r="N3367" s="1">
        <f>1</f>
        <v>1</v>
      </c>
      <c r="O3367" s="1">
        <f>Sales[[#This Row],[TotalSales]]-Sales[[#This Row],[TotalCost]]</f>
        <v>12.507400000000001</v>
      </c>
      <c r="P3367" s="1">
        <f>Sales[[#This Row],[ProductCost]]*Sales[[#This Row],[OrderQuantity]]</f>
        <v>7.4725999999999999</v>
      </c>
      <c r="Q3367" s="1" t="str">
        <f>VLOOKUP(Sales[[#This Row],[ProductKey]], Products!$A$2:$D$1000, 4, FALSE)</f>
        <v>Mountain Bottle Cage</v>
      </c>
    </row>
    <row r="3368" spans="1:17" x14ac:dyDescent="0.25">
      <c r="A3368" s="2">
        <v>37937</v>
      </c>
      <c r="B3368" s="1" t="s">
        <v>1528</v>
      </c>
      <c r="C3368">
        <v>478</v>
      </c>
      <c r="D3368">
        <v>21463</v>
      </c>
      <c r="E3368">
        <v>4</v>
      </c>
      <c r="F3368">
        <v>1</v>
      </c>
      <c r="G3368">
        <v>2</v>
      </c>
      <c r="H3368" s="2">
        <v>43051</v>
      </c>
      <c r="I3368" t="str">
        <f>VLOOKUP(Sales[[#This Row],[TerritoryKey]], Territories[], 2, FALSE)</f>
        <v>Southwest</v>
      </c>
      <c r="J3368">
        <f>_xlfn.XLOOKUP(Sales[[#This Row],[ProductKey]], Products!$A:$A, Products!$J:$J)</f>
        <v>3.7363</v>
      </c>
      <c r="K3368">
        <f>_xlfn.XLOOKUP(Sales[[#This Row],[ProductKey]], Products!$A:$A, Products!$K:$K)</f>
        <v>9.99</v>
      </c>
      <c r="L3368" s="1">
        <f>Sales[[#This Row],[ProductPrice]]*Sales[[#This Row],[OrderQuantity]]</f>
        <v>19.98</v>
      </c>
      <c r="M3368" s="1">
        <f>Sales[[#This Row],[OrderQuantity]]</f>
        <v>2</v>
      </c>
      <c r="N3368" s="1">
        <f>1</f>
        <v>1</v>
      </c>
      <c r="O3368" s="1">
        <f>Sales[[#This Row],[TotalSales]]-Sales[[#This Row],[TotalCost]]</f>
        <v>12.507400000000001</v>
      </c>
      <c r="P3368" s="1">
        <f>Sales[[#This Row],[ProductCost]]*Sales[[#This Row],[OrderQuantity]]</f>
        <v>7.4725999999999999</v>
      </c>
      <c r="Q3368" s="1" t="str">
        <f>VLOOKUP(Sales[[#This Row],[ProductKey]], Products!$A$2:$D$1000, 4, FALSE)</f>
        <v>Mountain Bottle Cage</v>
      </c>
    </row>
    <row r="3369" spans="1:17" x14ac:dyDescent="0.25">
      <c r="A3369" s="2">
        <v>37937</v>
      </c>
      <c r="B3369" s="1" t="s">
        <v>1534</v>
      </c>
      <c r="C3369">
        <v>478</v>
      </c>
      <c r="D3369">
        <v>13609</v>
      </c>
      <c r="E3369">
        <v>10</v>
      </c>
      <c r="F3369">
        <v>1</v>
      </c>
      <c r="G3369">
        <v>2</v>
      </c>
      <c r="H3369" s="2">
        <v>43051</v>
      </c>
      <c r="I3369" t="str">
        <f>VLOOKUP(Sales[[#This Row],[TerritoryKey]], Territories[], 2, FALSE)</f>
        <v>United Kingdom</v>
      </c>
      <c r="J3369">
        <f>_xlfn.XLOOKUP(Sales[[#This Row],[ProductKey]], Products!$A:$A, Products!$J:$J)</f>
        <v>3.7363</v>
      </c>
      <c r="K3369">
        <f>_xlfn.XLOOKUP(Sales[[#This Row],[ProductKey]], Products!$A:$A, Products!$K:$K)</f>
        <v>9.99</v>
      </c>
      <c r="L3369" s="1">
        <f>Sales[[#This Row],[ProductPrice]]*Sales[[#This Row],[OrderQuantity]]</f>
        <v>19.98</v>
      </c>
      <c r="M3369" s="1">
        <f>Sales[[#This Row],[OrderQuantity]]</f>
        <v>2</v>
      </c>
      <c r="N3369" s="1">
        <f>1</f>
        <v>1</v>
      </c>
      <c r="O3369" s="1">
        <f>Sales[[#This Row],[TotalSales]]-Sales[[#This Row],[TotalCost]]</f>
        <v>12.507400000000001</v>
      </c>
      <c r="P3369" s="1">
        <f>Sales[[#This Row],[ProductCost]]*Sales[[#This Row],[OrderQuantity]]</f>
        <v>7.4725999999999999</v>
      </c>
      <c r="Q3369" s="1" t="str">
        <f>VLOOKUP(Sales[[#This Row],[ProductKey]], Products!$A$2:$D$1000, 4, FALSE)</f>
        <v>Mountain Bottle Cage</v>
      </c>
    </row>
    <row r="3370" spans="1:17" x14ac:dyDescent="0.25">
      <c r="A3370" s="2">
        <v>37876</v>
      </c>
      <c r="B3370" s="1" t="s">
        <v>1581</v>
      </c>
      <c r="C3370">
        <v>478</v>
      </c>
      <c r="D3370">
        <v>12400</v>
      </c>
      <c r="E3370">
        <v>8</v>
      </c>
      <c r="F3370">
        <v>1</v>
      </c>
      <c r="G3370">
        <v>2</v>
      </c>
      <c r="H3370" s="2">
        <v>42990</v>
      </c>
      <c r="I3370" t="str">
        <f>VLOOKUP(Sales[[#This Row],[TerritoryKey]], Territories[], 2, FALSE)</f>
        <v>Germany</v>
      </c>
      <c r="J3370">
        <f>_xlfn.XLOOKUP(Sales[[#This Row],[ProductKey]], Products!$A:$A, Products!$J:$J)</f>
        <v>3.7363</v>
      </c>
      <c r="K3370">
        <f>_xlfn.XLOOKUP(Sales[[#This Row],[ProductKey]], Products!$A:$A, Products!$K:$K)</f>
        <v>9.99</v>
      </c>
      <c r="L3370" s="1">
        <f>Sales[[#This Row],[ProductPrice]]*Sales[[#This Row],[OrderQuantity]]</f>
        <v>19.98</v>
      </c>
      <c r="M3370" s="1">
        <f>Sales[[#This Row],[OrderQuantity]]</f>
        <v>2</v>
      </c>
      <c r="N3370" s="1">
        <f>1</f>
        <v>1</v>
      </c>
      <c r="O3370" s="1">
        <f>Sales[[#This Row],[TotalSales]]-Sales[[#This Row],[TotalCost]]</f>
        <v>12.507400000000001</v>
      </c>
      <c r="P3370" s="1">
        <f>Sales[[#This Row],[ProductCost]]*Sales[[#This Row],[OrderQuantity]]</f>
        <v>7.4725999999999999</v>
      </c>
      <c r="Q3370" s="1" t="str">
        <f>VLOOKUP(Sales[[#This Row],[ProductKey]], Products!$A$2:$D$1000, 4, FALSE)</f>
        <v>Mountain Bottle Cage</v>
      </c>
    </row>
    <row r="3371" spans="1:17" x14ac:dyDescent="0.25">
      <c r="A3371" s="2">
        <v>38078</v>
      </c>
      <c r="B3371" s="1" t="s">
        <v>1690</v>
      </c>
      <c r="C3371">
        <v>478</v>
      </c>
      <c r="D3371">
        <v>21908</v>
      </c>
      <c r="E3371">
        <v>1</v>
      </c>
      <c r="F3371">
        <v>1</v>
      </c>
      <c r="G3371">
        <v>2</v>
      </c>
      <c r="H3371" s="2">
        <v>43191</v>
      </c>
      <c r="I3371" t="str">
        <f>VLOOKUP(Sales[[#This Row],[TerritoryKey]], Territories[], 2, FALSE)</f>
        <v>Northwest</v>
      </c>
      <c r="J3371">
        <f>_xlfn.XLOOKUP(Sales[[#This Row],[ProductKey]], Products!$A:$A, Products!$J:$J)</f>
        <v>3.7363</v>
      </c>
      <c r="K3371">
        <f>_xlfn.XLOOKUP(Sales[[#This Row],[ProductKey]], Products!$A:$A, Products!$K:$K)</f>
        <v>9.99</v>
      </c>
      <c r="L3371" s="1">
        <f>Sales[[#This Row],[ProductPrice]]*Sales[[#This Row],[OrderQuantity]]</f>
        <v>19.98</v>
      </c>
      <c r="M3371" s="1">
        <f>Sales[[#This Row],[OrderQuantity]]</f>
        <v>2</v>
      </c>
      <c r="N3371" s="1">
        <f>1</f>
        <v>1</v>
      </c>
      <c r="O3371" s="1">
        <f>Sales[[#This Row],[TotalSales]]-Sales[[#This Row],[TotalCost]]</f>
        <v>12.507400000000001</v>
      </c>
      <c r="P3371" s="1">
        <f>Sales[[#This Row],[ProductCost]]*Sales[[#This Row],[OrderQuantity]]</f>
        <v>7.4725999999999999</v>
      </c>
      <c r="Q3371" s="1" t="str">
        <f>VLOOKUP(Sales[[#This Row],[ProductKey]], Products!$A$2:$D$1000, 4, FALSE)</f>
        <v>Mountain Bottle Cage</v>
      </c>
    </row>
    <row r="3372" spans="1:17" x14ac:dyDescent="0.25">
      <c r="A3372" s="2">
        <v>37633</v>
      </c>
      <c r="B3372" s="1" t="s">
        <v>1691</v>
      </c>
      <c r="C3372">
        <v>478</v>
      </c>
      <c r="D3372">
        <v>14480</v>
      </c>
      <c r="E3372">
        <v>6</v>
      </c>
      <c r="F3372">
        <v>1</v>
      </c>
      <c r="G3372">
        <v>2</v>
      </c>
      <c r="H3372" s="2">
        <v>42747</v>
      </c>
      <c r="I3372" t="str">
        <f>VLOOKUP(Sales[[#This Row],[TerritoryKey]], Territories[], 2, FALSE)</f>
        <v>Canada</v>
      </c>
      <c r="J3372">
        <f>_xlfn.XLOOKUP(Sales[[#This Row],[ProductKey]], Products!$A:$A, Products!$J:$J)</f>
        <v>3.7363</v>
      </c>
      <c r="K3372">
        <f>_xlfn.XLOOKUP(Sales[[#This Row],[ProductKey]], Products!$A:$A, Products!$K:$K)</f>
        <v>9.99</v>
      </c>
      <c r="L3372" s="1">
        <f>Sales[[#This Row],[ProductPrice]]*Sales[[#This Row],[OrderQuantity]]</f>
        <v>19.98</v>
      </c>
      <c r="M3372" s="1">
        <f>Sales[[#This Row],[OrderQuantity]]</f>
        <v>2</v>
      </c>
      <c r="N3372" s="1">
        <f>1</f>
        <v>1</v>
      </c>
      <c r="O3372" s="1">
        <f>Sales[[#This Row],[TotalSales]]-Sales[[#This Row],[TotalCost]]</f>
        <v>12.507400000000001</v>
      </c>
      <c r="P3372" s="1">
        <f>Sales[[#This Row],[ProductCost]]*Sales[[#This Row],[OrderQuantity]]</f>
        <v>7.4725999999999999</v>
      </c>
      <c r="Q3372" s="1" t="str">
        <f>VLOOKUP(Sales[[#This Row],[ProductKey]], Products!$A$2:$D$1000, 4, FALSE)</f>
        <v>Mountain Bottle Cage</v>
      </c>
    </row>
    <row r="3373" spans="1:17" x14ac:dyDescent="0.25">
      <c r="A3373" s="2">
        <v>37633</v>
      </c>
      <c r="B3373" s="1" t="s">
        <v>1758</v>
      </c>
      <c r="C3373">
        <v>478</v>
      </c>
      <c r="D3373">
        <v>20518</v>
      </c>
      <c r="E3373">
        <v>4</v>
      </c>
      <c r="F3373">
        <v>1</v>
      </c>
      <c r="G3373">
        <v>2</v>
      </c>
      <c r="H3373" s="2">
        <v>42747</v>
      </c>
      <c r="I3373" t="str">
        <f>VLOOKUP(Sales[[#This Row],[TerritoryKey]], Territories[], 2, FALSE)</f>
        <v>Southwest</v>
      </c>
      <c r="J3373">
        <f>_xlfn.XLOOKUP(Sales[[#This Row],[ProductKey]], Products!$A:$A, Products!$J:$J)</f>
        <v>3.7363</v>
      </c>
      <c r="K3373">
        <f>_xlfn.XLOOKUP(Sales[[#This Row],[ProductKey]], Products!$A:$A, Products!$K:$K)</f>
        <v>9.99</v>
      </c>
      <c r="L3373" s="1">
        <f>Sales[[#This Row],[ProductPrice]]*Sales[[#This Row],[OrderQuantity]]</f>
        <v>19.98</v>
      </c>
      <c r="M3373" s="1">
        <f>Sales[[#This Row],[OrderQuantity]]</f>
        <v>2</v>
      </c>
      <c r="N3373" s="1">
        <f>1</f>
        <v>1</v>
      </c>
      <c r="O3373" s="1">
        <f>Sales[[#This Row],[TotalSales]]-Sales[[#This Row],[TotalCost]]</f>
        <v>12.507400000000001</v>
      </c>
      <c r="P3373" s="1">
        <f>Sales[[#This Row],[ProductCost]]*Sales[[#This Row],[OrderQuantity]]</f>
        <v>7.4725999999999999</v>
      </c>
      <c r="Q3373" s="1" t="str">
        <f>VLOOKUP(Sales[[#This Row],[ProductKey]], Products!$A$2:$D$1000, 4, FALSE)</f>
        <v>Mountain Bottle Cage</v>
      </c>
    </row>
    <row r="3374" spans="1:17" x14ac:dyDescent="0.25">
      <c r="A3374" s="2">
        <v>38261</v>
      </c>
      <c r="B3374" s="1" t="s">
        <v>1798</v>
      </c>
      <c r="C3374">
        <v>478</v>
      </c>
      <c r="D3374">
        <v>20542</v>
      </c>
      <c r="E3374">
        <v>4</v>
      </c>
      <c r="F3374">
        <v>1</v>
      </c>
      <c r="G3374">
        <v>2</v>
      </c>
      <c r="H3374" s="2">
        <v>43374</v>
      </c>
      <c r="I3374" t="str">
        <f>VLOOKUP(Sales[[#This Row],[TerritoryKey]], Territories[], 2, FALSE)</f>
        <v>Southwest</v>
      </c>
      <c r="J3374">
        <f>_xlfn.XLOOKUP(Sales[[#This Row],[ProductKey]], Products!$A:$A, Products!$J:$J)</f>
        <v>3.7363</v>
      </c>
      <c r="K3374">
        <f>_xlfn.XLOOKUP(Sales[[#This Row],[ProductKey]], Products!$A:$A, Products!$K:$K)</f>
        <v>9.99</v>
      </c>
      <c r="L3374" s="1">
        <f>Sales[[#This Row],[ProductPrice]]*Sales[[#This Row],[OrderQuantity]]</f>
        <v>19.98</v>
      </c>
      <c r="M3374" s="1">
        <f>Sales[[#This Row],[OrderQuantity]]</f>
        <v>2</v>
      </c>
      <c r="N3374" s="1">
        <f>1</f>
        <v>1</v>
      </c>
      <c r="O3374" s="1">
        <f>Sales[[#This Row],[TotalSales]]-Sales[[#This Row],[TotalCost]]</f>
        <v>12.507400000000001</v>
      </c>
      <c r="P3374" s="1">
        <f>Sales[[#This Row],[ProductCost]]*Sales[[#This Row],[OrderQuantity]]</f>
        <v>7.4725999999999999</v>
      </c>
      <c r="Q3374" s="1" t="str">
        <f>VLOOKUP(Sales[[#This Row],[ProductKey]], Products!$A$2:$D$1000, 4, FALSE)</f>
        <v>Mountain Bottle Cage</v>
      </c>
    </row>
    <row r="3375" spans="1:17" x14ac:dyDescent="0.25">
      <c r="A3375" s="2">
        <v>38048</v>
      </c>
      <c r="B3375" s="1" t="s">
        <v>1988</v>
      </c>
      <c r="C3375">
        <v>478</v>
      </c>
      <c r="D3375">
        <v>13597</v>
      </c>
      <c r="E3375">
        <v>8</v>
      </c>
      <c r="F3375">
        <v>1</v>
      </c>
      <c r="G3375">
        <v>2</v>
      </c>
      <c r="H3375" s="2">
        <v>43161</v>
      </c>
      <c r="I3375" t="str">
        <f>VLOOKUP(Sales[[#This Row],[TerritoryKey]], Territories[], 2, FALSE)</f>
        <v>Germany</v>
      </c>
      <c r="J3375">
        <f>_xlfn.XLOOKUP(Sales[[#This Row],[ProductKey]], Products!$A:$A, Products!$J:$J)</f>
        <v>3.7363</v>
      </c>
      <c r="K3375">
        <f>_xlfn.XLOOKUP(Sales[[#This Row],[ProductKey]], Products!$A:$A, Products!$K:$K)</f>
        <v>9.99</v>
      </c>
      <c r="L3375" s="1">
        <f>Sales[[#This Row],[ProductPrice]]*Sales[[#This Row],[OrderQuantity]]</f>
        <v>19.98</v>
      </c>
      <c r="M3375" s="1">
        <f>Sales[[#This Row],[OrderQuantity]]</f>
        <v>2</v>
      </c>
      <c r="N3375" s="1">
        <f>1</f>
        <v>1</v>
      </c>
      <c r="O3375" s="1">
        <f>Sales[[#This Row],[TotalSales]]-Sales[[#This Row],[TotalCost]]</f>
        <v>12.507400000000001</v>
      </c>
      <c r="P3375" s="1">
        <f>Sales[[#This Row],[ProductCost]]*Sales[[#This Row],[OrderQuantity]]</f>
        <v>7.4725999999999999</v>
      </c>
      <c r="Q3375" s="1" t="str">
        <f>VLOOKUP(Sales[[#This Row],[ProductKey]], Products!$A$2:$D$1000, 4, FALSE)</f>
        <v>Mountain Bottle Cage</v>
      </c>
    </row>
    <row r="3376" spans="1:17" x14ac:dyDescent="0.25">
      <c r="A3376" s="2">
        <v>37632</v>
      </c>
      <c r="B3376" s="1" t="s">
        <v>2025</v>
      </c>
      <c r="C3376">
        <v>478</v>
      </c>
      <c r="D3376">
        <v>13589</v>
      </c>
      <c r="E3376">
        <v>7</v>
      </c>
      <c r="F3376">
        <v>1</v>
      </c>
      <c r="G3376">
        <v>2</v>
      </c>
      <c r="H3376" s="2">
        <v>42746</v>
      </c>
      <c r="I3376" t="str">
        <f>VLOOKUP(Sales[[#This Row],[TerritoryKey]], Territories[], 2, FALSE)</f>
        <v>France</v>
      </c>
      <c r="J3376">
        <f>_xlfn.XLOOKUP(Sales[[#This Row],[ProductKey]], Products!$A:$A, Products!$J:$J)</f>
        <v>3.7363</v>
      </c>
      <c r="K3376">
        <f>_xlfn.XLOOKUP(Sales[[#This Row],[ProductKey]], Products!$A:$A, Products!$K:$K)</f>
        <v>9.99</v>
      </c>
      <c r="L3376" s="1">
        <f>Sales[[#This Row],[ProductPrice]]*Sales[[#This Row],[OrderQuantity]]</f>
        <v>19.98</v>
      </c>
      <c r="M3376" s="1">
        <f>Sales[[#This Row],[OrderQuantity]]</f>
        <v>2</v>
      </c>
      <c r="N3376" s="1">
        <f>1</f>
        <v>1</v>
      </c>
      <c r="O3376" s="1">
        <f>Sales[[#This Row],[TotalSales]]-Sales[[#This Row],[TotalCost]]</f>
        <v>12.507400000000001</v>
      </c>
      <c r="P3376" s="1">
        <f>Sales[[#This Row],[ProductCost]]*Sales[[#This Row],[OrderQuantity]]</f>
        <v>7.4725999999999999</v>
      </c>
      <c r="Q3376" s="1" t="str">
        <f>VLOOKUP(Sales[[#This Row],[ProductKey]], Products!$A$2:$D$1000, 4, FALSE)</f>
        <v>Mountain Bottle Cage</v>
      </c>
    </row>
    <row r="3377" spans="1:17" x14ac:dyDescent="0.25">
      <c r="A3377" s="2">
        <v>37988</v>
      </c>
      <c r="B3377" s="1" t="s">
        <v>2045</v>
      </c>
      <c r="C3377">
        <v>478</v>
      </c>
      <c r="D3377">
        <v>15162</v>
      </c>
      <c r="E3377">
        <v>6</v>
      </c>
      <c r="F3377">
        <v>1</v>
      </c>
      <c r="G3377">
        <v>2</v>
      </c>
      <c r="H3377" s="2">
        <v>43102</v>
      </c>
      <c r="I3377" t="str">
        <f>VLOOKUP(Sales[[#This Row],[TerritoryKey]], Territories[], 2, FALSE)</f>
        <v>Canada</v>
      </c>
      <c r="J3377">
        <f>_xlfn.XLOOKUP(Sales[[#This Row],[ProductKey]], Products!$A:$A, Products!$J:$J)</f>
        <v>3.7363</v>
      </c>
      <c r="K3377">
        <f>_xlfn.XLOOKUP(Sales[[#This Row],[ProductKey]], Products!$A:$A, Products!$K:$K)</f>
        <v>9.99</v>
      </c>
      <c r="L3377" s="1">
        <f>Sales[[#This Row],[ProductPrice]]*Sales[[#This Row],[OrderQuantity]]</f>
        <v>19.98</v>
      </c>
      <c r="M3377" s="1">
        <f>Sales[[#This Row],[OrderQuantity]]</f>
        <v>2</v>
      </c>
      <c r="N3377" s="1">
        <f>1</f>
        <v>1</v>
      </c>
      <c r="O3377" s="1">
        <f>Sales[[#This Row],[TotalSales]]-Sales[[#This Row],[TotalCost]]</f>
        <v>12.507400000000001</v>
      </c>
      <c r="P3377" s="1">
        <f>Sales[[#This Row],[ProductCost]]*Sales[[#This Row],[OrderQuantity]]</f>
        <v>7.4725999999999999</v>
      </c>
      <c r="Q3377" s="1" t="str">
        <f>VLOOKUP(Sales[[#This Row],[ProductKey]], Products!$A$2:$D$1000, 4, FALSE)</f>
        <v>Mountain Bottle Cage</v>
      </c>
    </row>
    <row r="3378" spans="1:17" x14ac:dyDescent="0.25">
      <c r="A3378" s="2">
        <v>37692</v>
      </c>
      <c r="B3378" s="1" t="s">
        <v>2063</v>
      </c>
      <c r="C3378">
        <v>478</v>
      </c>
      <c r="D3378">
        <v>21322</v>
      </c>
      <c r="E3378">
        <v>1</v>
      </c>
      <c r="F3378">
        <v>1</v>
      </c>
      <c r="G3378">
        <v>2</v>
      </c>
      <c r="H3378" s="2">
        <v>42806</v>
      </c>
      <c r="I3378" t="str">
        <f>VLOOKUP(Sales[[#This Row],[TerritoryKey]], Territories[], 2, FALSE)</f>
        <v>Northwest</v>
      </c>
      <c r="J3378">
        <f>_xlfn.XLOOKUP(Sales[[#This Row],[ProductKey]], Products!$A:$A, Products!$J:$J)</f>
        <v>3.7363</v>
      </c>
      <c r="K3378">
        <f>_xlfn.XLOOKUP(Sales[[#This Row],[ProductKey]], Products!$A:$A, Products!$K:$K)</f>
        <v>9.99</v>
      </c>
      <c r="L3378" s="1">
        <f>Sales[[#This Row],[ProductPrice]]*Sales[[#This Row],[OrderQuantity]]</f>
        <v>19.98</v>
      </c>
      <c r="M3378" s="1">
        <f>Sales[[#This Row],[OrderQuantity]]</f>
        <v>2</v>
      </c>
      <c r="N3378" s="1">
        <f>1</f>
        <v>1</v>
      </c>
      <c r="O3378" s="1">
        <f>Sales[[#This Row],[TotalSales]]-Sales[[#This Row],[TotalCost]]</f>
        <v>12.507400000000001</v>
      </c>
      <c r="P3378" s="1">
        <f>Sales[[#This Row],[ProductCost]]*Sales[[#This Row],[OrderQuantity]]</f>
        <v>7.4725999999999999</v>
      </c>
      <c r="Q3378" s="1" t="str">
        <f>VLOOKUP(Sales[[#This Row],[ProductKey]], Products!$A$2:$D$1000, 4, FALSE)</f>
        <v>Mountain Bottle Cage</v>
      </c>
    </row>
    <row r="3379" spans="1:17" x14ac:dyDescent="0.25">
      <c r="A3379" s="2">
        <v>38262</v>
      </c>
      <c r="B3379" s="1" t="s">
        <v>2401</v>
      </c>
      <c r="C3379">
        <v>478</v>
      </c>
      <c r="D3379">
        <v>21786</v>
      </c>
      <c r="E3379">
        <v>4</v>
      </c>
      <c r="F3379">
        <v>1</v>
      </c>
      <c r="G3379">
        <v>2</v>
      </c>
      <c r="H3379" s="2">
        <v>43375</v>
      </c>
      <c r="I3379" t="str">
        <f>VLOOKUP(Sales[[#This Row],[TerritoryKey]], Territories[], 2, FALSE)</f>
        <v>Southwest</v>
      </c>
      <c r="J3379">
        <f>_xlfn.XLOOKUP(Sales[[#This Row],[ProductKey]], Products!$A:$A, Products!$J:$J)</f>
        <v>3.7363</v>
      </c>
      <c r="K3379">
        <f>_xlfn.XLOOKUP(Sales[[#This Row],[ProductKey]], Products!$A:$A, Products!$K:$K)</f>
        <v>9.99</v>
      </c>
      <c r="L3379" s="1">
        <f>Sales[[#This Row],[ProductPrice]]*Sales[[#This Row],[OrderQuantity]]</f>
        <v>19.98</v>
      </c>
      <c r="M3379" s="1">
        <f>Sales[[#This Row],[OrderQuantity]]</f>
        <v>2</v>
      </c>
      <c r="N3379" s="1">
        <f>1</f>
        <v>1</v>
      </c>
      <c r="O3379" s="1">
        <f>Sales[[#This Row],[TotalSales]]-Sales[[#This Row],[TotalCost]]</f>
        <v>12.507400000000001</v>
      </c>
      <c r="P3379" s="1">
        <f>Sales[[#This Row],[ProductCost]]*Sales[[#This Row],[OrderQuantity]]</f>
        <v>7.4725999999999999</v>
      </c>
      <c r="Q3379" s="1" t="str">
        <f>VLOOKUP(Sales[[#This Row],[ProductKey]], Products!$A$2:$D$1000, 4, FALSE)</f>
        <v>Mountain Bottle Cage</v>
      </c>
    </row>
    <row r="3380" spans="1:17" x14ac:dyDescent="0.25">
      <c r="A3380" s="2">
        <v>37723</v>
      </c>
      <c r="B3380" s="1" t="s">
        <v>2526</v>
      </c>
      <c r="C3380">
        <v>478</v>
      </c>
      <c r="D3380">
        <v>11711</v>
      </c>
      <c r="E3380">
        <v>6</v>
      </c>
      <c r="F3380">
        <v>1</v>
      </c>
      <c r="G3380">
        <v>2</v>
      </c>
      <c r="H3380" s="2">
        <v>42837</v>
      </c>
      <c r="I3380" t="str">
        <f>VLOOKUP(Sales[[#This Row],[TerritoryKey]], Territories[], 2, FALSE)</f>
        <v>Canada</v>
      </c>
      <c r="J3380">
        <f>_xlfn.XLOOKUP(Sales[[#This Row],[ProductKey]], Products!$A:$A, Products!$J:$J)</f>
        <v>3.7363</v>
      </c>
      <c r="K3380">
        <f>_xlfn.XLOOKUP(Sales[[#This Row],[ProductKey]], Products!$A:$A, Products!$K:$K)</f>
        <v>9.99</v>
      </c>
      <c r="L3380" s="1">
        <f>Sales[[#This Row],[ProductPrice]]*Sales[[#This Row],[OrderQuantity]]</f>
        <v>19.98</v>
      </c>
      <c r="M3380" s="1">
        <f>Sales[[#This Row],[OrderQuantity]]</f>
        <v>2</v>
      </c>
      <c r="N3380" s="1">
        <f>1</f>
        <v>1</v>
      </c>
      <c r="O3380" s="1">
        <f>Sales[[#This Row],[TotalSales]]-Sales[[#This Row],[TotalCost]]</f>
        <v>12.507400000000001</v>
      </c>
      <c r="P3380" s="1">
        <f>Sales[[#This Row],[ProductCost]]*Sales[[#This Row],[OrderQuantity]]</f>
        <v>7.4725999999999999</v>
      </c>
      <c r="Q3380" s="1" t="str">
        <f>VLOOKUP(Sales[[#This Row],[ProductKey]], Products!$A$2:$D$1000, 4, FALSE)</f>
        <v>Mountain Bottle Cage</v>
      </c>
    </row>
    <row r="3381" spans="1:17" x14ac:dyDescent="0.25">
      <c r="A3381" s="2">
        <v>38322</v>
      </c>
      <c r="B3381" s="1" t="s">
        <v>2529</v>
      </c>
      <c r="C3381">
        <v>478</v>
      </c>
      <c r="D3381">
        <v>21936</v>
      </c>
      <c r="E3381">
        <v>4</v>
      </c>
      <c r="F3381">
        <v>1</v>
      </c>
      <c r="G3381">
        <v>2</v>
      </c>
      <c r="H3381" s="2">
        <v>43435</v>
      </c>
      <c r="I3381" t="str">
        <f>VLOOKUP(Sales[[#This Row],[TerritoryKey]], Territories[], 2, FALSE)</f>
        <v>Southwest</v>
      </c>
      <c r="J3381">
        <f>_xlfn.XLOOKUP(Sales[[#This Row],[ProductKey]], Products!$A:$A, Products!$J:$J)</f>
        <v>3.7363</v>
      </c>
      <c r="K3381">
        <f>_xlfn.XLOOKUP(Sales[[#This Row],[ProductKey]], Products!$A:$A, Products!$K:$K)</f>
        <v>9.99</v>
      </c>
      <c r="L3381" s="1">
        <f>Sales[[#This Row],[ProductPrice]]*Sales[[#This Row],[OrderQuantity]]</f>
        <v>19.98</v>
      </c>
      <c r="M3381" s="1">
        <f>Sales[[#This Row],[OrderQuantity]]</f>
        <v>2</v>
      </c>
      <c r="N3381" s="1">
        <f>1</f>
        <v>1</v>
      </c>
      <c r="O3381" s="1">
        <f>Sales[[#This Row],[TotalSales]]-Sales[[#This Row],[TotalCost]]</f>
        <v>12.507400000000001</v>
      </c>
      <c r="P3381" s="1">
        <f>Sales[[#This Row],[ProductCost]]*Sales[[#This Row],[OrderQuantity]]</f>
        <v>7.4725999999999999</v>
      </c>
      <c r="Q3381" s="1" t="str">
        <f>VLOOKUP(Sales[[#This Row],[ProductKey]], Products!$A$2:$D$1000, 4, FALSE)</f>
        <v>Mountain Bottle Cage</v>
      </c>
    </row>
    <row r="3382" spans="1:17" x14ac:dyDescent="0.25">
      <c r="A3382" s="2">
        <v>37783</v>
      </c>
      <c r="B3382" s="1" t="s">
        <v>2549</v>
      </c>
      <c r="C3382">
        <v>478</v>
      </c>
      <c r="D3382">
        <v>12969</v>
      </c>
      <c r="E3382">
        <v>6</v>
      </c>
      <c r="F3382">
        <v>1</v>
      </c>
      <c r="G3382">
        <v>2</v>
      </c>
      <c r="H3382" s="2">
        <v>42897</v>
      </c>
      <c r="I3382" t="str">
        <f>VLOOKUP(Sales[[#This Row],[TerritoryKey]], Territories[], 2, FALSE)</f>
        <v>Canada</v>
      </c>
      <c r="J3382">
        <f>_xlfn.XLOOKUP(Sales[[#This Row],[ProductKey]], Products!$A:$A, Products!$J:$J)</f>
        <v>3.7363</v>
      </c>
      <c r="K3382">
        <f>_xlfn.XLOOKUP(Sales[[#This Row],[ProductKey]], Products!$A:$A, Products!$K:$K)</f>
        <v>9.99</v>
      </c>
      <c r="L3382" s="1">
        <f>Sales[[#This Row],[ProductPrice]]*Sales[[#This Row],[OrderQuantity]]</f>
        <v>19.98</v>
      </c>
      <c r="M3382" s="1">
        <f>Sales[[#This Row],[OrderQuantity]]</f>
        <v>2</v>
      </c>
      <c r="N3382" s="1">
        <f>1</f>
        <v>1</v>
      </c>
      <c r="O3382" s="1">
        <f>Sales[[#This Row],[TotalSales]]-Sales[[#This Row],[TotalCost]]</f>
        <v>12.507400000000001</v>
      </c>
      <c r="P3382" s="1">
        <f>Sales[[#This Row],[ProductCost]]*Sales[[#This Row],[OrderQuantity]]</f>
        <v>7.4725999999999999</v>
      </c>
      <c r="Q3382" s="1" t="str">
        <f>VLOOKUP(Sales[[#This Row],[ProductKey]], Products!$A$2:$D$1000, 4, FALSE)</f>
        <v>Mountain Bottle Cage</v>
      </c>
    </row>
    <row r="3383" spans="1:17" x14ac:dyDescent="0.25">
      <c r="A3383" s="2">
        <v>37633</v>
      </c>
      <c r="B3383" s="1" t="s">
        <v>2562</v>
      </c>
      <c r="C3383">
        <v>478</v>
      </c>
      <c r="D3383">
        <v>21292</v>
      </c>
      <c r="E3383">
        <v>1</v>
      </c>
      <c r="F3383">
        <v>1</v>
      </c>
      <c r="G3383">
        <v>2</v>
      </c>
      <c r="H3383" s="2">
        <v>42747</v>
      </c>
      <c r="I3383" t="str">
        <f>VLOOKUP(Sales[[#This Row],[TerritoryKey]], Territories[], 2, FALSE)</f>
        <v>Northwest</v>
      </c>
      <c r="J3383">
        <f>_xlfn.XLOOKUP(Sales[[#This Row],[ProductKey]], Products!$A:$A, Products!$J:$J)</f>
        <v>3.7363</v>
      </c>
      <c r="K3383">
        <f>_xlfn.XLOOKUP(Sales[[#This Row],[ProductKey]], Products!$A:$A, Products!$K:$K)</f>
        <v>9.99</v>
      </c>
      <c r="L3383" s="1">
        <f>Sales[[#This Row],[ProductPrice]]*Sales[[#This Row],[OrderQuantity]]</f>
        <v>19.98</v>
      </c>
      <c r="M3383" s="1">
        <f>Sales[[#This Row],[OrderQuantity]]</f>
        <v>2</v>
      </c>
      <c r="N3383" s="1">
        <f>1</f>
        <v>1</v>
      </c>
      <c r="O3383" s="1">
        <f>Sales[[#This Row],[TotalSales]]-Sales[[#This Row],[TotalCost]]</f>
        <v>12.507400000000001</v>
      </c>
      <c r="P3383" s="1">
        <f>Sales[[#This Row],[ProductCost]]*Sales[[#This Row],[OrderQuantity]]</f>
        <v>7.4725999999999999</v>
      </c>
      <c r="Q3383" s="1" t="str">
        <f>VLOOKUP(Sales[[#This Row],[ProductKey]], Products!$A$2:$D$1000, 4, FALSE)</f>
        <v>Mountain Bottle Cage</v>
      </c>
    </row>
    <row r="3384" spans="1:17" x14ac:dyDescent="0.25">
      <c r="A3384" s="2">
        <v>37664</v>
      </c>
      <c r="B3384" s="1" t="s">
        <v>2699</v>
      </c>
      <c r="C3384">
        <v>478</v>
      </c>
      <c r="D3384">
        <v>21628</v>
      </c>
      <c r="E3384">
        <v>1</v>
      </c>
      <c r="F3384">
        <v>1</v>
      </c>
      <c r="G3384">
        <v>2</v>
      </c>
      <c r="H3384" s="2">
        <v>42778</v>
      </c>
      <c r="I3384" t="str">
        <f>VLOOKUP(Sales[[#This Row],[TerritoryKey]], Territories[], 2, FALSE)</f>
        <v>Northwest</v>
      </c>
      <c r="J3384">
        <f>_xlfn.XLOOKUP(Sales[[#This Row],[ProductKey]], Products!$A:$A, Products!$J:$J)</f>
        <v>3.7363</v>
      </c>
      <c r="K3384">
        <f>_xlfn.XLOOKUP(Sales[[#This Row],[ProductKey]], Products!$A:$A, Products!$K:$K)</f>
        <v>9.99</v>
      </c>
      <c r="L3384" s="1">
        <f>Sales[[#This Row],[ProductPrice]]*Sales[[#This Row],[OrderQuantity]]</f>
        <v>19.98</v>
      </c>
      <c r="M3384" s="1">
        <f>Sales[[#This Row],[OrderQuantity]]</f>
        <v>2</v>
      </c>
      <c r="N3384" s="1">
        <f>1</f>
        <v>1</v>
      </c>
      <c r="O3384" s="1">
        <f>Sales[[#This Row],[TotalSales]]-Sales[[#This Row],[TotalCost]]</f>
        <v>12.507400000000001</v>
      </c>
      <c r="P3384" s="1">
        <f>Sales[[#This Row],[ProductCost]]*Sales[[#This Row],[OrderQuantity]]</f>
        <v>7.4725999999999999</v>
      </c>
      <c r="Q3384" s="1" t="str">
        <f>VLOOKUP(Sales[[#This Row],[ProductKey]], Products!$A$2:$D$1000, 4, FALSE)</f>
        <v>Mountain Bottle Cage</v>
      </c>
    </row>
    <row r="3385" spans="1:17" x14ac:dyDescent="0.25">
      <c r="A3385" s="2">
        <v>38109</v>
      </c>
      <c r="B3385" s="1" t="s">
        <v>3212</v>
      </c>
      <c r="C3385">
        <v>478</v>
      </c>
      <c r="D3385">
        <v>14172</v>
      </c>
      <c r="E3385">
        <v>10</v>
      </c>
      <c r="F3385">
        <v>1</v>
      </c>
      <c r="G3385">
        <v>2</v>
      </c>
      <c r="H3385" s="2">
        <v>43222</v>
      </c>
      <c r="I3385" t="str">
        <f>VLOOKUP(Sales[[#This Row],[TerritoryKey]], Territories[], 2, FALSE)</f>
        <v>United Kingdom</v>
      </c>
      <c r="J3385">
        <f>_xlfn.XLOOKUP(Sales[[#This Row],[ProductKey]], Products!$A:$A, Products!$J:$J)</f>
        <v>3.7363</v>
      </c>
      <c r="K3385">
        <f>_xlfn.XLOOKUP(Sales[[#This Row],[ProductKey]], Products!$A:$A, Products!$K:$K)</f>
        <v>9.99</v>
      </c>
      <c r="L3385" s="1">
        <f>Sales[[#This Row],[ProductPrice]]*Sales[[#This Row],[OrderQuantity]]</f>
        <v>19.98</v>
      </c>
      <c r="M3385" s="1">
        <f>Sales[[#This Row],[OrderQuantity]]</f>
        <v>2</v>
      </c>
      <c r="N3385" s="1">
        <f>1</f>
        <v>1</v>
      </c>
      <c r="O3385" s="1">
        <f>Sales[[#This Row],[TotalSales]]-Sales[[#This Row],[TotalCost]]</f>
        <v>12.507400000000001</v>
      </c>
      <c r="P3385" s="1">
        <f>Sales[[#This Row],[ProductCost]]*Sales[[#This Row],[OrderQuantity]]</f>
        <v>7.4725999999999999</v>
      </c>
      <c r="Q3385" s="1" t="str">
        <f>VLOOKUP(Sales[[#This Row],[ProductKey]], Products!$A$2:$D$1000, 4, FALSE)</f>
        <v>Mountain Bottle Cage</v>
      </c>
    </row>
    <row r="3386" spans="1:17" x14ac:dyDescent="0.25">
      <c r="A3386" s="2">
        <v>38141</v>
      </c>
      <c r="B3386" s="1" t="s">
        <v>3285</v>
      </c>
      <c r="C3386">
        <v>478</v>
      </c>
      <c r="D3386">
        <v>15598</v>
      </c>
      <c r="E3386">
        <v>9</v>
      </c>
      <c r="F3386">
        <v>1</v>
      </c>
      <c r="G3386">
        <v>2</v>
      </c>
      <c r="H3386" s="2">
        <v>43254</v>
      </c>
      <c r="I3386" t="str">
        <f>VLOOKUP(Sales[[#This Row],[TerritoryKey]], Territories[], 2, FALSE)</f>
        <v>Australia</v>
      </c>
      <c r="J3386">
        <f>_xlfn.XLOOKUP(Sales[[#This Row],[ProductKey]], Products!$A:$A, Products!$J:$J)</f>
        <v>3.7363</v>
      </c>
      <c r="K3386">
        <f>_xlfn.XLOOKUP(Sales[[#This Row],[ProductKey]], Products!$A:$A, Products!$K:$K)</f>
        <v>9.99</v>
      </c>
      <c r="L3386" s="1">
        <f>Sales[[#This Row],[ProductPrice]]*Sales[[#This Row],[OrderQuantity]]</f>
        <v>19.98</v>
      </c>
      <c r="M3386" s="1">
        <f>Sales[[#This Row],[OrderQuantity]]</f>
        <v>2</v>
      </c>
      <c r="N3386" s="1">
        <f>1</f>
        <v>1</v>
      </c>
      <c r="O3386" s="1">
        <f>Sales[[#This Row],[TotalSales]]-Sales[[#This Row],[TotalCost]]</f>
        <v>12.507400000000001</v>
      </c>
      <c r="P3386" s="1">
        <f>Sales[[#This Row],[ProductCost]]*Sales[[#This Row],[OrderQuantity]]</f>
        <v>7.4725999999999999</v>
      </c>
      <c r="Q3386" s="1" t="str">
        <f>VLOOKUP(Sales[[#This Row],[ProductKey]], Products!$A$2:$D$1000, 4, FALSE)</f>
        <v>Mountain Bottle Cage</v>
      </c>
    </row>
    <row r="3387" spans="1:17" x14ac:dyDescent="0.25">
      <c r="A3387" s="2">
        <v>38232</v>
      </c>
      <c r="B3387" s="1" t="s">
        <v>3326</v>
      </c>
      <c r="C3387">
        <v>478</v>
      </c>
      <c r="D3387">
        <v>23256</v>
      </c>
      <c r="E3387">
        <v>4</v>
      </c>
      <c r="F3387">
        <v>1</v>
      </c>
      <c r="G3387">
        <v>2</v>
      </c>
      <c r="H3387" s="2">
        <v>43345</v>
      </c>
      <c r="I3387" t="str">
        <f>VLOOKUP(Sales[[#This Row],[TerritoryKey]], Territories[], 2, FALSE)</f>
        <v>Southwest</v>
      </c>
      <c r="J3387">
        <f>_xlfn.XLOOKUP(Sales[[#This Row],[ProductKey]], Products!$A:$A, Products!$J:$J)</f>
        <v>3.7363</v>
      </c>
      <c r="K3387">
        <f>_xlfn.XLOOKUP(Sales[[#This Row],[ProductKey]], Products!$A:$A, Products!$K:$K)</f>
        <v>9.99</v>
      </c>
      <c r="L3387" s="1">
        <f>Sales[[#This Row],[ProductPrice]]*Sales[[#This Row],[OrderQuantity]]</f>
        <v>19.98</v>
      </c>
      <c r="M3387" s="1">
        <f>Sales[[#This Row],[OrderQuantity]]</f>
        <v>2</v>
      </c>
      <c r="N3387" s="1">
        <f>1</f>
        <v>1</v>
      </c>
      <c r="O3387" s="1">
        <f>Sales[[#This Row],[TotalSales]]-Sales[[#This Row],[TotalCost]]</f>
        <v>12.507400000000001</v>
      </c>
      <c r="P3387" s="1">
        <f>Sales[[#This Row],[ProductCost]]*Sales[[#This Row],[OrderQuantity]]</f>
        <v>7.4725999999999999</v>
      </c>
      <c r="Q3387" s="1" t="str">
        <f>VLOOKUP(Sales[[#This Row],[ProductKey]], Products!$A$2:$D$1000, 4, FALSE)</f>
        <v>Mountain Bottle Cage</v>
      </c>
    </row>
    <row r="3388" spans="1:17" x14ac:dyDescent="0.25">
      <c r="A3388" s="2">
        <v>37753</v>
      </c>
      <c r="B3388" s="1" t="s">
        <v>3359</v>
      </c>
      <c r="C3388">
        <v>478</v>
      </c>
      <c r="D3388">
        <v>20486</v>
      </c>
      <c r="E3388">
        <v>4</v>
      </c>
      <c r="F3388">
        <v>1</v>
      </c>
      <c r="G3388">
        <v>2</v>
      </c>
      <c r="H3388" s="2">
        <v>42867</v>
      </c>
      <c r="I3388" t="str">
        <f>VLOOKUP(Sales[[#This Row],[TerritoryKey]], Territories[], 2, FALSE)</f>
        <v>Southwest</v>
      </c>
      <c r="J3388">
        <f>_xlfn.XLOOKUP(Sales[[#This Row],[ProductKey]], Products!$A:$A, Products!$J:$J)</f>
        <v>3.7363</v>
      </c>
      <c r="K3388">
        <f>_xlfn.XLOOKUP(Sales[[#This Row],[ProductKey]], Products!$A:$A, Products!$K:$K)</f>
        <v>9.99</v>
      </c>
      <c r="L3388" s="1">
        <f>Sales[[#This Row],[ProductPrice]]*Sales[[#This Row],[OrderQuantity]]</f>
        <v>19.98</v>
      </c>
      <c r="M3388" s="1">
        <f>Sales[[#This Row],[OrderQuantity]]</f>
        <v>2</v>
      </c>
      <c r="N3388" s="1">
        <f>1</f>
        <v>1</v>
      </c>
      <c r="O3388" s="1">
        <f>Sales[[#This Row],[TotalSales]]-Sales[[#This Row],[TotalCost]]</f>
        <v>12.507400000000001</v>
      </c>
      <c r="P3388" s="1">
        <f>Sales[[#This Row],[ProductCost]]*Sales[[#This Row],[OrderQuantity]]</f>
        <v>7.4725999999999999</v>
      </c>
      <c r="Q3388" s="1" t="str">
        <f>VLOOKUP(Sales[[#This Row],[ProductKey]], Products!$A$2:$D$1000, 4, FALSE)</f>
        <v>Mountain Bottle Cage</v>
      </c>
    </row>
    <row r="3389" spans="1:17" x14ac:dyDescent="0.25">
      <c r="A3389" s="2">
        <v>38020</v>
      </c>
      <c r="B3389" s="1" t="s">
        <v>3362</v>
      </c>
      <c r="C3389">
        <v>478</v>
      </c>
      <c r="D3389">
        <v>12166</v>
      </c>
      <c r="E3389">
        <v>6</v>
      </c>
      <c r="F3389">
        <v>1</v>
      </c>
      <c r="G3389">
        <v>2</v>
      </c>
      <c r="H3389" s="2">
        <v>43134</v>
      </c>
      <c r="I3389" t="str">
        <f>VLOOKUP(Sales[[#This Row],[TerritoryKey]], Territories[], 2, FALSE)</f>
        <v>Canada</v>
      </c>
      <c r="J3389">
        <f>_xlfn.XLOOKUP(Sales[[#This Row],[ProductKey]], Products!$A:$A, Products!$J:$J)</f>
        <v>3.7363</v>
      </c>
      <c r="K3389">
        <f>_xlfn.XLOOKUP(Sales[[#This Row],[ProductKey]], Products!$A:$A, Products!$K:$K)</f>
        <v>9.99</v>
      </c>
      <c r="L3389" s="1">
        <f>Sales[[#This Row],[ProductPrice]]*Sales[[#This Row],[OrderQuantity]]</f>
        <v>19.98</v>
      </c>
      <c r="M3389" s="1">
        <f>Sales[[#This Row],[OrderQuantity]]</f>
        <v>2</v>
      </c>
      <c r="N3389" s="1">
        <f>1</f>
        <v>1</v>
      </c>
      <c r="O3389" s="1">
        <f>Sales[[#This Row],[TotalSales]]-Sales[[#This Row],[TotalCost]]</f>
        <v>12.507400000000001</v>
      </c>
      <c r="P3389" s="1">
        <f>Sales[[#This Row],[ProductCost]]*Sales[[#This Row],[OrderQuantity]]</f>
        <v>7.4725999999999999</v>
      </c>
      <c r="Q3389" s="1" t="str">
        <f>VLOOKUP(Sales[[#This Row],[ProductKey]], Products!$A$2:$D$1000, 4, FALSE)</f>
        <v>Mountain Bottle Cage</v>
      </c>
    </row>
    <row r="3390" spans="1:17" x14ac:dyDescent="0.25">
      <c r="A3390" s="2">
        <v>38140</v>
      </c>
      <c r="B3390" s="1" t="s">
        <v>3695</v>
      </c>
      <c r="C3390">
        <v>478</v>
      </c>
      <c r="D3390">
        <v>21744</v>
      </c>
      <c r="E3390">
        <v>4</v>
      </c>
      <c r="F3390">
        <v>1</v>
      </c>
      <c r="G3390">
        <v>2</v>
      </c>
      <c r="H3390" s="2">
        <v>43253</v>
      </c>
      <c r="I3390" t="str">
        <f>VLOOKUP(Sales[[#This Row],[TerritoryKey]], Territories[], 2, FALSE)</f>
        <v>Southwest</v>
      </c>
      <c r="J3390">
        <f>_xlfn.XLOOKUP(Sales[[#This Row],[ProductKey]], Products!$A:$A, Products!$J:$J)</f>
        <v>3.7363</v>
      </c>
      <c r="K3390">
        <f>_xlfn.XLOOKUP(Sales[[#This Row],[ProductKey]], Products!$A:$A, Products!$K:$K)</f>
        <v>9.99</v>
      </c>
      <c r="L3390" s="1">
        <f>Sales[[#This Row],[ProductPrice]]*Sales[[#This Row],[OrderQuantity]]</f>
        <v>19.98</v>
      </c>
      <c r="M3390" s="1">
        <f>Sales[[#This Row],[OrderQuantity]]</f>
        <v>2</v>
      </c>
      <c r="N3390" s="1">
        <f>1</f>
        <v>1</v>
      </c>
      <c r="O3390" s="1">
        <f>Sales[[#This Row],[TotalSales]]-Sales[[#This Row],[TotalCost]]</f>
        <v>12.507400000000001</v>
      </c>
      <c r="P3390" s="1">
        <f>Sales[[#This Row],[ProductCost]]*Sales[[#This Row],[OrderQuantity]]</f>
        <v>7.4725999999999999</v>
      </c>
      <c r="Q3390" s="1" t="str">
        <f>VLOOKUP(Sales[[#This Row],[ProductKey]], Products!$A$2:$D$1000, 4, FALSE)</f>
        <v>Mountain Bottle Cage</v>
      </c>
    </row>
    <row r="3391" spans="1:17" x14ac:dyDescent="0.25">
      <c r="A3391" s="2">
        <v>37784</v>
      </c>
      <c r="B3391" s="1" t="s">
        <v>3766</v>
      </c>
      <c r="C3391">
        <v>478</v>
      </c>
      <c r="D3391">
        <v>13988</v>
      </c>
      <c r="E3391">
        <v>6</v>
      </c>
      <c r="F3391">
        <v>1</v>
      </c>
      <c r="G3391">
        <v>2</v>
      </c>
      <c r="H3391" s="2">
        <v>42898</v>
      </c>
      <c r="I3391" t="str">
        <f>VLOOKUP(Sales[[#This Row],[TerritoryKey]], Territories[], 2, FALSE)</f>
        <v>Canada</v>
      </c>
      <c r="J3391">
        <f>_xlfn.XLOOKUP(Sales[[#This Row],[ProductKey]], Products!$A:$A, Products!$J:$J)</f>
        <v>3.7363</v>
      </c>
      <c r="K3391">
        <f>_xlfn.XLOOKUP(Sales[[#This Row],[ProductKey]], Products!$A:$A, Products!$K:$K)</f>
        <v>9.99</v>
      </c>
      <c r="L3391" s="1">
        <f>Sales[[#This Row],[ProductPrice]]*Sales[[#This Row],[OrderQuantity]]</f>
        <v>19.98</v>
      </c>
      <c r="M3391" s="1">
        <f>Sales[[#This Row],[OrderQuantity]]</f>
        <v>2</v>
      </c>
      <c r="N3391" s="1">
        <f>1</f>
        <v>1</v>
      </c>
      <c r="O3391" s="1">
        <f>Sales[[#This Row],[TotalSales]]-Sales[[#This Row],[TotalCost]]</f>
        <v>12.507400000000001</v>
      </c>
      <c r="P3391" s="1">
        <f>Sales[[#This Row],[ProductCost]]*Sales[[#This Row],[OrderQuantity]]</f>
        <v>7.4725999999999999</v>
      </c>
      <c r="Q3391" s="1" t="str">
        <f>VLOOKUP(Sales[[#This Row],[ProductKey]], Products!$A$2:$D$1000, 4, FALSE)</f>
        <v>Mountain Bottle Cage</v>
      </c>
    </row>
    <row r="3392" spans="1:17" x14ac:dyDescent="0.25">
      <c r="A3392" s="2">
        <v>38110</v>
      </c>
      <c r="B3392" s="1" t="s">
        <v>3793</v>
      </c>
      <c r="C3392">
        <v>478</v>
      </c>
      <c r="D3392">
        <v>15402</v>
      </c>
      <c r="E3392">
        <v>6</v>
      </c>
      <c r="F3392">
        <v>1</v>
      </c>
      <c r="G3392">
        <v>2</v>
      </c>
      <c r="H3392" s="2">
        <v>43223</v>
      </c>
      <c r="I3392" t="str">
        <f>VLOOKUP(Sales[[#This Row],[TerritoryKey]], Territories[], 2, FALSE)</f>
        <v>Canada</v>
      </c>
      <c r="J3392">
        <f>_xlfn.XLOOKUP(Sales[[#This Row],[ProductKey]], Products!$A:$A, Products!$J:$J)</f>
        <v>3.7363</v>
      </c>
      <c r="K3392">
        <f>_xlfn.XLOOKUP(Sales[[#This Row],[ProductKey]], Products!$A:$A, Products!$K:$K)</f>
        <v>9.99</v>
      </c>
      <c r="L3392" s="1">
        <f>Sales[[#This Row],[ProductPrice]]*Sales[[#This Row],[OrderQuantity]]</f>
        <v>19.98</v>
      </c>
      <c r="M3392" s="1">
        <f>Sales[[#This Row],[OrderQuantity]]</f>
        <v>2</v>
      </c>
      <c r="N3392" s="1">
        <f>1</f>
        <v>1</v>
      </c>
      <c r="O3392" s="1">
        <f>Sales[[#This Row],[TotalSales]]-Sales[[#This Row],[TotalCost]]</f>
        <v>12.507400000000001</v>
      </c>
      <c r="P3392" s="1">
        <f>Sales[[#This Row],[ProductCost]]*Sales[[#This Row],[OrderQuantity]]</f>
        <v>7.4725999999999999</v>
      </c>
      <c r="Q3392" s="1" t="str">
        <f>VLOOKUP(Sales[[#This Row],[ProductKey]], Products!$A$2:$D$1000, 4, FALSE)</f>
        <v>Mountain Bottle Cage</v>
      </c>
    </row>
    <row r="3393" spans="1:17" x14ac:dyDescent="0.25">
      <c r="A3393" s="2">
        <v>38079</v>
      </c>
      <c r="B3393" s="1" t="s">
        <v>3949</v>
      </c>
      <c r="C3393">
        <v>478</v>
      </c>
      <c r="D3393">
        <v>20692</v>
      </c>
      <c r="E3393">
        <v>4</v>
      </c>
      <c r="F3393">
        <v>1</v>
      </c>
      <c r="G3393">
        <v>2</v>
      </c>
      <c r="H3393" s="2">
        <v>43192</v>
      </c>
      <c r="I3393" t="str">
        <f>VLOOKUP(Sales[[#This Row],[TerritoryKey]], Territories[], 2, FALSE)</f>
        <v>Southwest</v>
      </c>
      <c r="J3393">
        <f>_xlfn.XLOOKUP(Sales[[#This Row],[ProductKey]], Products!$A:$A, Products!$J:$J)</f>
        <v>3.7363</v>
      </c>
      <c r="K3393">
        <f>_xlfn.XLOOKUP(Sales[[#This Row],[ProductKey]], Products!$A:$A, Products!$K:$K)</f>
        <v>9.99</v>
      </c>
      <c r="L3393" s="1">
        <f>Sales[[#This Row],[ProductPrice]]*Sales[[#This Row],[OrderQuantity]]</f>
        <v>19.98</v>
      </c>
      <c r="M3393" s="1">
        <f>Sales[[#This Row],[OrderQuantity]]</f>
        <v>2</v>
      </c>
      <c r="N3393" s="1">
        <f>1</f>
        <v>1</v>
      </c>
      <c r="O3393" s="1">
        <f>Sales[[#This Row],[TotalSales]]-Sales[[#This Row],[TotalCost]]</f>
        <v>12.507400000000001</v>
      </c>
      <c r="P3393" s="1">
        <f>Sales[[#This Row],[ProductCost]]*Sales[[#This Row],[OrderQuantity]]</f>
        <v>7.4725999999999999</v>
      </c>
      <c r="Q3393" s="1" t="str">
        <f>VLOOKUP(Sales[[#This Row],[ProductKey]], Products!$A$2:$D$1000, 4, FALSE)</f>
        <v>Mountain Bottle Cage</v>
      </c>
    </row>
    <row r="3394" spans="1:17" x14ac:dyDescent="0.25">
      <c r="A3394" s="2">
        <v>38141</v>
      </c>
      <c r="B3394" s="1" t="s">
        <v>4080</v>
      </c>
      <c r="C3394">
        <v>478</v>
      </c>
      <c r="D3394">
        <v>13598</v>
      </c>
      <c r="E3394">
        <v>8</v>
      </c>
      <c r="F3394">
        <v>1</v>
      </c>
      <c r="G3394">
        <v>2</v>
      </c>
      <c r="H3394" s="2">
        <v>43254</v>
      </c>
      <c r="I3394" t="str">
        <f>VLOOKUP(Sales[[#This Row],[TerritoryKey]], Territories[], 2, FALSE)</f>
        <v>Germany</v>
      </c>
      <c r="J3394">
        <f>_xlfn.XLOOKUP(Sales[[#This Row],[ProductKey]], Products!$A:$A, Products!$J:$J)</f>
        <v>3.7363</v>
      </c>
      <c r="K3394">
        <f>_xlfn.XLOOKUP(Sales[[#This Row],[ProductKey]], Products!$A:$A, Products!$K:$K)</f>
        <v>9.99</v>
      </c>
      <c r="L3394" s="1">
        <f>Sales[[#This Row],[ProductPrice]]*Sales[[#This Row],[OrderQuantity]]</f>
        <v>19.98</v>
      </c>
      <c r="M3394" s="1">
        <f>Sales[[#This Row],[OrderQuantity]]</f>
        <v>2</v>
      </c>
      <c r="N3394" s="1">
        <f>1</f>
        <v>1</v>
      </c>
      <c r="O3394" s="1">
        <f>Sales[[#This Row],[TotalSales]]-Sales[[#This Row],[TotalCost]]</f>
        <v>12.507400000000001</v>
      </c>
      <c r="P3394" s="1">
        <f>Sales[[#This Row],[ProductCost]]*Sales[[#This Row],[OrderQuantity]]</f>
        <v>7.4725999999999999</v>
      </c>
      <c r="Q3394" s="1" t="str">
        <f>VLOOKUP(Sales[[#This Row],[ProductKey]], Products!$A$2:$D$1000, 4, FALSE)</f>
        <v>Mountain Bottle Cage</v>
      </c>
    </row>
    <row r="3395" spans="1:17" x14ac:dyDescent="0.25">
      <c r="A3395" s="2">
        <v>38201</v>
      </c>
      <c r="B3395" s="1" t="s">
        <v>4278</v>
      </c>
      <c r="C3395">
        <v>478</v>
      </c>
      <c r="D3395">
        <v>21316</v>
      </c>
      <c r="E3395">
        <v>4</v>
      </c>
      <c r="F3395">
        <v>1</v>
      </c>
      <c r="G3395">
        <v>2</v>
      </c>
      <c r="H3395" s="2">
        <v>43314</v>
      </c>
      <c r="I3395" t="str">
        <f>VLOOKUP(Sales[[#This Row],[TerritoryKey]], Territories[], 2, FALSE)</f>
        <v>Southwest</v>
      </c>
      <c r="J3395">
        <f>_xlfn.XLOOKUP(Sales[[#This Row],[ProductKey]], Products!$A:$A, Products!$J:$J)</f>
        <v>3.7363</v>
      </c>
      <c r="K3395">
        <f>_xlfn.XLOOKUP(Sales[[#This Row],[ProductKey]], Products!$A:$A, Products!$K:$K)</f>
        <v>9.99</v>
      </c>
      <c r="L3395" s="1">
        <f>Sales[[#This Row],[ProductPrice]]*Sales[[#This Row],[OrderQuantity]]</f>
        <v>19.98</v>
      </c>
      <c r="M3395" s="1">
        <f>Sales[[#This Row],[OrderQuantity]]</f>
        <v>2</v>
      </c>
      <c r="N3395" s="1">
        <f>1</f>
        <v>1</v>
      </c>
      <c r="O3395" s="1">
        <f>Sales[[#This Row],[TotalSales]]-Sales[[#This Row],[TotalCost]]</f>
        <v>12.507400000000001</v>
      </c>
      <c r="P3395" s="1">
        <f>Sales[[#This Row],[ProductCost]]*Sales[[#This Row],[OrderQuantity]]</f>
        <v>7.4725999999999999</v>
      </c>
      <c r="Q3395" s="1" t="str">
        <f>VLOOKUP(Sales[[#This Row],[ProductKey]], Products!$A$2:$D$1000, 4, FALSE)</f>
        <v>Mountain Bottle Cage</v>
      </c>
    </row>
    <row r="3396" spans="1:17" x14ac:dyDescent="0.25">
      <c r="A3396" s="2">
        <v>38139</v>
      </c>
      <c r="B3396" s="1" t="s">
        <v>4289</v>
      </c>
      <c r="C3396">
        <v>478</v>
      </c>
      <c r="D3396">
        <v>21758</v>
      </c>
      <c r="E3396">
        <v>1</v>
      </c>
      <c r="F3396">
        <v>1</v>
      </c>
      <c r="G3396">
        <v>2</v>
      </c>
      <c r="H3396" s="2">
        <v>43252</v>
      </c>
      <c r="I3396" t="str">
        <f>VLOOKUP(Sales[[#This Row],[TerritoryKey]], Territories[], 2, FALSE)</f>
        <v>Northwest</v>
      </c>
      <c r="J3396">
        <f>_xlfn.XLOOKUP(Sales[[#This Row],[ProductKey]], Products!$A:$A, Products!$J:$J)</f>
        <v>3.7363</v>
      </c>
      <c r="K3396">
        <f>_xlfn.XLOOKUP(Sales[[#This Row],[ProductKey]], Products!$A:$A, Products!$K:$K)</f>
        <v>9.99</v>
      </c>
      <c r="L3396" s="1">
        <f>Sales[[#This Row],[ProductPrice]]*Sales[[#This Row],[OrderQuantity]]</f>
        <v>19.98</v>
      </c>
      <c r="M3396" s="1">
        <f>Sales[[#This Row],[OrderQuantity]]</f>
        <v>2</v>
      </c>
      <c r="N3396" s="1">
        <f>1</f>
        <v>1</v>
      </c>
      <c r="O3396" s="1">
        <f>Sales[[#This Row],[TotalSales]]-Sales[[#This Row],[TotalCost]]</f>
        <v>12.507400000000001</v>
      </c>
      <c r="P3396" s="1">
        <f>Sales[[#This Row],[ProductCost]]*Sales[[#This Row],[OrderQuantity]]</f>
        <v>7.4725999999999999</v>
      </c>
      <c r="Q3396" s="1" t="str">
        <f>VLOOKUP(Sales[[#This Row],[ProductKey]], Products!$A$2:$D$1000, 4, FALSE)</f>
        <v>Mountain Bottle Cage</v>
      </c>
    </row>
    <row r="3397" spans="1:17" x14ac:dyDescent="0.25">
      <c r="A3397" s="2">
        <v>38078</v>
      </c>
      <c r="B3397" s="1" t="s">
        <v>4296</v>
      </c>
      <c r="C3397">
        <v>478</v>
      </c>
      <c r="D3397">
        <v>21721</v>
      </c>
      <c r="E3397">
        <v>1</v>
      </c>
      <c r="F3397">
        <v>1</v>
      </c>
      <c r="G3397">
        <v>2</v>
      </c>
      <c r="H3397" s="2">
        <v>43191</v>
      </c>
      <c r="I3397" t="str">
        <f>VLOOKUP(Sales[[#This Row],[TerritoryKey]], Territories[], 2, FALSE)</f>
        <v>Northwest</v>
      </c>
      <c r="J3397">
        <f>_xlfn.XLOOKUP(Sales[[#This Row],[ProductKey]], Products!$A:$A, Products!$J:$J)</f>
        <v>3.7363</v>
      </c>
      <c r="K3397">
        <f>_xlfn.XLOOKUP(Sales[[#This Row],[ProductKey]], Products!$A:$A, Products!$K:$K)</f>
        <v>9.99</v>
      </c>
      <c r="L3397" s="1">
        <f>Sales[[#This Row],[ProductPrice]]*Sales[[#This Row],[OrderQuantity]]</f>
        <v>19.98</v>
      </c>
      <c r="M3397" s="1">
        <f>Sales[[#This Row],[OrderQuantity]]</f>
        <v>2</v>
      </c>
      <c r="N3397" s="1">
        <f>1</f>
        <v>1</v>
      </c>
      <c r="O3397" s="1">
        <f>Sales[[#This Row],[TotalSales]]-Sales[[#This Row],[TotalCost]]</f>
        <v>12.507400000000001</v>
      </c>
      <c r="P3397" s="1">
        <f>Sales[[#This Row],[ProductCost]]*Sales[[#This Row],[OrderQuantity]]</f>
        <v>7.4725999999999999</v>
      </c>
      <c r="Q3397" s="1" t="str">
        <f>VLOOKUP(Sales[[#This Row],[ProductKey]], Products!$A$2:$D$1000, 4, FALSE)</f>
        <v>Mountain Bottle Cage</v>
      </c>
    </row>
    <row r="3398" spans="1:17" x14ac:dyDescent="0.25">
      <c r="A3398" s="2">
        <v>38293</v>
      </c>
      <c r="B3398" s="1" t="s">
        <v>4298</v>
      </c>
      <c r="C3398">
        <v>478</v>
      </c>
      <c r="D3398">
        <v>23262</v>
      </c>
      <c r="E3398">
        <v>1</v>
      </c>
      <c r="F3398">
        <v>1</v>
      </c>
      <c r="G3398">
        <v>2</v>
      </c>
      <c r="H3398" s="2">
        <v>43406</v>
      </c>
      <c r="I3398" t="str">
        <f>VLOOKUP(Sales[[#This Row],[TerritoryKey]], Territories[], 2, FALSE)</f>
        <v>Northwest</v>
      </c>
      <c r="J3398">
        <f>_xlfn.XLOOKUP(Sales[[#This Row],[ProductKey]], Products!$A:$A, Products!$J:$J)</f>
        <v>3.7363</v>
      </c>
      <c r="K3398">
        <f>_xlfn.XLOOKUP(Sales[[#This Row],[ProductKey]], Products!$A:$A, Products!$K:$K)</f>
        <v>9.99</v>
      </c>
      <c r="L3398" s="1">
        <f>Sales[[#This Row],[ProductPrice]]*Sales[[#This Row],[OrderQuantity]]</f>
        <v>19.98</v>
      </c>
      <c r="M3398" s="1">
        <f>Sales[[#This Row],[OrderQuantity]]</f>
        <v>2</v>
      </c>
      <c r="N3398" s="1">
        <f>1</f>
        <v>1</v>
      </c>
      <c r="O3398" s="1">
        <f>Sales[[#This Row],[TotalSales]]-Sales[[#This Row],[TotalCost]]</f>
        <v>12.507400000000001</v>
      </c>
      <c r="P3398" s="1">
        <f>Sales[[#This Row],[ProductCost]]*Sales[[#This Row],[OrderQuantity]]</f>
        <v>7.4725999999999999</v>
      </c>
      <c r="Q3398" s="1" t="str">
        <f>VLOOKUP(Sales[[#This Row],[ProductKey]], Products!$A$2:$D$1000, 4, FALSE)</f>
        <v>Mountain Bottle Cage</v>
      </c>
    </row>
    <row r="3399" spans="1:17" x14ac:dyDescent="0.25">
      <c r="A3399" s="2">
        <v>38323</v>
      </c>
      <c r="B3399" s="1" t="s">
        <v>4481</v>
      </c>
      <c r="C3399">
        <v>478</v>
      </c>
      <c r="D3399">
        <v>20786</v>
      </c>
      <c r="E3399">
        <v>4</v>
      </c>
      <c r="F3399">
        <v>1</v>
      </c>
      <c r="G3399">
        <v>2</v>
      </c>
      <c r="H3399" s="2">
        <v>43436</v>
      </c>
      <c r="I3399" t="str">
        <f>VLOOKUP(Sales[[#This Row],[TerritoryKey]], Territories[], 2, FALSE)</f>
        <v>Southwest</v>
      </c>
      <c r="J3399">
        <f>_xlfn.XLOOKUP(Sales[[#This Row],[ProductKey]], Products!$A:$A, Products!$J:$J)</f>
        <v>3.7363</v>
      </c>
      <c r="K3399">
        <f>_xlfn.XLOOKUP(Sales[[#This Row],[ProductKey]], Products!$A:$A, Products!$K:$K)</f>
        <v>9.99</v>
      </c>
      <c r="L3399" s="1">
        <f>Sales[[#This Row],[ProductPrice]]*Sales[[#This Row],[OrderQuantity]]</f>
        <v>19.98</v>
      </c>
      <c r="M3399" s="1">
        <f>Sales[[#This Row],[OrderQuantity]]</f>
        <v>2</v>
      </c>
      <c r="N3399" s="1">
        <f>1</f>
        <v>1</v>
      </c>
      <c r="O3399" s="1">
        <f>Sales[[#This Row],[TotalSales]]-Sales[[#This Row],[TotalCost]]</f>
        <v>12.507400000000001</v>
      </c>
      <c r="P3399" s="1">
        <f>Sales[[#This Row],[ProductCost]]*Sales[[#This Row],[OrderQuantity]]</f>
        <v>7.4725999999999999</v>
      </c>
      <c r="Q3399" s="1" t="str">
        <f>VLOOKUP(Sales[[#This Row],[ProductKey]], Products!$A$2:$D$1000, 4, FALSE)</f>
        <v>Mountain Bottle Cage</v>
      </c>
    </row>
    <row r="3400" spans="1:17" x14ac:dyDescent="0.25">
      <c r="A3400" s="2">
        <v>37989</v>
      </c>
      <c r="B3400" s="1" t="s">
        <v>4523</v>
      </c>
      <c r="C3400">
        <v>478</v>
      </c>
      <c r="D3400">
        <v>21778</v>
      </c>
      <c r="E3400">
        <v>1</v>
      </c>
      <c r="F3400">
        <v>1</v>
      </c>
      <c r="G3400">
        <v>2</v>
      </c>
      <c r="H3400" s="2">
        <v>43103</v>
      </c>
      <c r="I3400" t="str">
        <f>VLOOKUP(Sales[[#This Row],[TerritoryKey]], Territories[], 2, FALSE)</f>
        <v>Northwest</v>
      </c>
      <c r="J3400">
        <f>_xlfn.XLOOKUP(Sales[[#This Row],[ProductKey]], Products!$A:$A, Products!$J:$J)</f>
        <v>3.7363</v>
      </c>
      <c r="K3400">
        <f>_xlfn.XLOOKUP(Sales[[#This Row],[ProductKey]], Products!$A:$A, Products!$K:$K)</f>
        <v>9.99</v>
      </c>
      <c r="L3400" s="1">
        <f>Sales[[#This Row],[ProductPrice]]*Sales[[#This Row],[OrderQuantity]]</f>
        <v>19.98</v>
      </c>
      <c r="M3400" s="1">
        <f>Sales[[#This Row],[OrderQuantity]]</f>
        <v>2</v>
      </c>
      <c r="N3400" s="1">
        <f>1</f>
        <v>1</v>
      </c>
      <c r="O3400" s="1">
        <f>Sales[[#This Row],[TotalSales]]-Sales[[#This Row],[TotalCost]]</f>
        <v>12.507400000000001</v>
      </c>
      <c r="P3400" s="1">
        <f>Sales[[#This Row],[ProductCost]]*Sales[[#This Row],[OrderQuantity]]</f>
        <v>7.4725999999999999</v>
      </c>
      <c r="Q3400" s="1" t="str">
        <f>VLOOKUP(Sales[[#This Row],[ProductKey]], Products!$A$2:$D$1000, 4, FALSE)</f>
        <v>Mountain Bottle Cage</v>
      </c>
    </row>
    <row r="3401" spans="1:17" x14ac:dyDescent="0.25">
      <c r="A3401" s="2">
        <v>38140</v>
      </c>
      <c r="B3401" s="1" t="s">
        <v>4621</v>
      </c>
      <c r="C3401">
        <v>478</v>
      </c>
      <c r="D3401">
        <v>20536</v>
      </c>
      <c r="E3401">
        <v>4</v>
      </c>
      <c r="F3401">
        <v>1</v>
      </c>
      <c r="G3401">
        <v>2</v>
      </c>
      <c r="H3401" s="2">
        <v>43253</v>
      </c>
      <c r="I3401" t="str">
        <f>VLOOKUP(Sales[[#This Row],[TerritoryKey]], Territories[], 2, FALSE)</f>
        <v>Southwest</v>
      </c>
      <c r="J3401">
        <f>_xlfn.XLOOKUP(Sales[[#This Row],[ProductKey]], Products!$A:$A, Products!$J:$J)</f>
        <v>3.7363</v>
      </c>
      <c r="K3401">
        <f>_xlfn.XLOOKUP(Sales[[#This Row],[ProductKey]], Products!$A:$A, Products!$K:$K)</f>
        <v>9.99</v>
      </c>
      <c r="L3401" s="1">
        <f>Sales[[#This Row],[ProductPrice]]*Sales[[#This Row],[OrderQuantity]]</f>
        <v>19.98</v>
      </c>
      <c r="M3401" s="1">
        <f>Sales[[#This Row],[OrderQuantity]]</f>
        <v>2</v>
      </c>
      <c r="N3401" s="1">
        <f>1</f>
        <v>1</v>
      </c>
      <c r="O3401" s="1">
        <f>Sales[[#This Row],[TotalSales]]-Sales[[#This Row],[TotalCost]]</f>
        <v>12.507400000000001</v>
      </c>
      <c r="P3401" s="1">
        <f>Sales[[#This Row],[ProductCost]]*Sales[[#This Row],[OrderQuantity]]</f>
        <v>7.4725999999999999</v>
      </c>
      <c r="Q3401" s="1" t="str">
        <f>VLOOKUP(Sales[[#This Row],[ProductKey]], Products!$A$2:$D$1000, 4, FALSE)</f>
        <v>Mountain Bottle Cage</v>
      </c>
    </row>
    <row r="3402" spans="1:17" x14ac:dyDescent="0.25">
      <c r="A3402" s="2">
        <v>38019</v>
      </c>
      <c r="B3402" s="1" t="s">
        <v>4641</v>
      </c>
      <c r="C3402">
        <v>478</v>
      </c>
      <c r="D3402">
        <v>21697</v>
      </c>
      <c r="E3402">
        <v>4</v>
      </c>
      <c r="F3402">
        <v>1</v>
      </c>
      <c r="G3402">
        <v>2</v>
      </c>
      <c r="H3402" s="2">
        <v>43133</v>
      </c>
      <c r="I3402" t="str">
        <f>VLOOKUP(Sales[[#This Row],[TerritoryKey]], Territories[], 2, FALSE)</f>
        <v>Southwest</v>
      </c>
      <c r="J3402">
        <f>_xlfn.XLOOKUP(Sales[[#This Row],[ProductKey]], Products!$A:$A, Products!$J:$J)</f>
        <v>3.7363</v>
      </c>
      <c r="K3402">
        <f>_xlfn.XLOOKUP(Sales[[#This Row],[ProductKey]], Products!$A:$A, Products!$K:$K)</f>
        <v>9.99</v>
      </c>
      <c r="L3402" s="1">
        <f>Sales[[#This Row],[ProductPrice]]*Sales[[#This Row],[OrderQuantity]]</f>
        <v>19.98</v>
      </c>
      <c r="M3402" s="1">
        <f>Sales[[#This Row],[OrderQuantity]]</f>
        <v>2</v>
      </c>
      <c r="N3402" s="1">
        <f>1</f>
        <v>1</v>
      </c>
      <c r="O3402" s="1">
        <f>Sales[[#This Row],[TotalSales]]-Sales[[#This Row],[TotalCost]]</f>
        <v>12.507400000000001</v>
      </c>
      <c r="P3402" s="1">
        <f>Sales[[#This Row],[ProductCost]]*Sales[[#This Row],[OrderQuantity]]</f>
        <v>7.4725999999999999</v>
      </c>
      <c r="Q3402" s="1" t="str">
        <f>VLOOKUP(Sales[[#This Row],[ProductKey]], Products!$A$2:$D$1000, 4, FALSE)</f>
        <v>Mountain Bottle Cage</v>
      </c>
    </row>
    <row r="3403" spans="1:17" x14ac:dyDescent="0.25">
      <c r="A3403" s="2">
        <v>37987</v>
      </c>
      <c r="B3403" s="1" t="s">
        <v>4739</v>
      </c>
      <c r="C3403">
        <v>478</v>
      </c>
      <c r="D3403">
        <v>23260</v>
      </c>
      <c r="E3403">
        <v>1</v>
      </c>
      <c r="F3403">
        <v>1</v>
      </c>
      <c r="G3403">
        <v>2</v>
      </c>
      <c r="H3403" s="2">
        <v>43101</v>
      </c>
      <c r="I3403" t="str">
        <f>VLOOKUP(Sales[[#This Row],[TerritoryKey]], Territories[], 2, FALSE)</f>
        <v>Northwest</v>
      </c>
      <c r="J3403">
        <f>_xlfn.XLOOKUP(Sales[[#This Row],[ProductKey]], Products!$A:$A, Products!$J:$J)</f>
        <v>3.7363</v>
      </c>
      <c r="K3403">
        <f>_xlfn.XLOOKUP(Sales[[#This Row],[ProductKey]], Products!$A:$A, Products!$K:$K)</f>
        <v>9.99</v>
      </c>
      <c r="L3403" s="1">
        <f>Sales[[#This Row],[ProductPrice]]*Sales[[#This Row],[OrderQuantity]]</f>
        <v>19.98</v>
      </c>
      <c r="M3403" s="1">
        <f>Sales[[#This Row],[OrderQuantity]]</f>
        <v>2</v>
      </c>
      <c r="N3403" s="1">
        <f>1</f>
        <v>1</v>
      </c>
      <c r="O3403" s="1">
        <f>Sales[[#This Row],[TotalSales]]-Sales[[#This Row],[TotalCost]]</f>
        <v>12.507400000000001</v>
      </c>
      <c r="P3403" s="1">
        <f>Sales[[#This Row],[ProductCost]]*Sales[[#This Row],[OrderQuantity]]</f>
        <v>7.4725999999999999</v>
      </c>
      <c r="Q3403" s="1" t="str">
        <f>VLOOKUP(Sales[[#This Row],[ProductKey]], Products!$A$2:$D$1000, 4, FALSE)</f>
        <v>Mountain Bottle Cage</v>
      </c>
    </row>
    <row r="3404" spans="1:17" x14ac:dyDescent="0.25">
      <c r="A3404" s="2">
        <v>38293</v>
      </c>
      <c r="B3404" s="1" t="s">
        <v>4744</v>
      </c>
      <c r="C3404">
        <v>478</v>
      </c>
      <c r="D3404">
        <v>23519</v>
      </c>
      <c r="E3404">
        <v>4</v>
      </c>
      <c r="F3404">
        <v>1</v>
      </c>
      <c r="G3404">
        <v>2</v>
      </c>
      <c r="H3404" s="2">
        <v>43406</v>
      </c>
      <c r="I3404" t="str">
        <f>VLOOKUP(Sales[[#This Row],[TerritoryKey]], Territories[], 2, FALSE)</f>
        <v>Southwest</v>
      </c>
      <c r="J3404">
        <f>_xlfn.XLOOKUP(Sales[[#This Row],[ProductKey]], Products!$A:$A, Products!$J:$J)</f>
        <v>3.7363</v>
      </c>
      <c r="K3404">
        <f>_xlfn.XLOOKUP(Sales[[#This Row],[ProductKey]], Products!$A:$A, Products!$K:$K)</f>
        <v>9.99</v>
      </c>
      <c r="L3404" s="1">
        <f>Sales[[#This Row],[ProductPrice]]*Sales[[#This Row],[OrderQuantity]]</f>
        <v>19.98</v>
      </c>
      <c r="M3404" s="1">
        <f>Sales[[#This Row],[OrderQuantity]]</f>
        <v>2</v>
      </c>
      <c r="N3404" s="1">
        <f>1</f>
        <v>1</v>
      </c>
      <c r="O3404" s="1">
        <f>Sales[[#This Row],[TotalSales]]-Sales[[#This Row],[TotalCost]]</f>
        <v>12.507400000000001</v>
      </c>
      <c r="P3404" s="1">
        <f>Sales[[#This Row],[ProductCost]]*Sales[[#This Row],[OrderQuantity]]</f>
        <v>7.4725999999999999</v>
      </c>
      <c r="Q3404" s="1" t="str">
        <f>VLOOKUP(Sales[[#This Row],[ProductKey]], Products!$A$2:$D$1000, 4, FALSE)</f>
        <v>Mountain Bottle Cage</v>
      </c>
    </row>
    <row r="3405" spans="1:17" x14ac:dyDescent="0.25">
      <c r="A3405" s="2">
        <v>38201</v>
      </c>
      <c r="B3405" s="1" t="s">
        <v>4930</v>
      </c>
      <c r="C3405">
        <v>478</v>
      </c>
      <c r="D3405">
        <v>15244</v>
      </c>
      <c r="E3405">
        <v>6</v>
      </c>
      <c r="F3405">
        <v>1</v>
      </c>
      <c r="G3405">
        <v>2</v>
      </c>
      <c r="H3405" s="2">
        <v>43314</v>
      </c>
      <c r="I3405" t="str">
        <f>VLOOKUP(Sales[[#This Row],[TerritoryKey]], Territories[], 2, FALSE)</f>
        <v>Canada</v>
      </c>
      <c r="J3405">
        <f>_xlfn.XLOOKUP(Sales[[#This Row],[ProductKey]], Products!$A:$A, Products!$J:$J)</f>
        <v>3.7363</v>
      </c>
      <c r="K3405">
        <f>_xlfn.XLOOKUP(Sales[[#This Row],[ProductKey]], Products!$A:$A, Products!$K:$K)</f>
        <v>9.99</v>
      </c>
      <c r="L3405" s="1">
        <f>Sales[[#This Row],[ProductPrice]]*Sales[[#This Row],[OrderQuantity]]</f>
        <v>19.98</v>
      </c>
      <c r="M3405" s="1">
        <f>Sales[[#This Row],[OrderQuantity]]</f>
        <v>2</v>
      </c>
      <c r="N3405" s="1">
        <f>1</f>
        <v>1</v>
      </c>
      <c r="O3405" s="1">
        <f>Sales[[#This Row],[TotalSales]]-Sales[[#This Row],[TotalCost]]</f>
        <v>12.507400000000001</v>
      </c>
      <c r="P3405" s="1">
        <f>Sales[[#This Row],[ProductCost]]*Sales[[#This Row],[OrderQuantity]]</f>
        <v>7.4725999999999999</v>
      </c>
      <c r="Q3405" s="1" t="str">
        <f>VLOOKUP(Sales[[#This Row],[ProductKey]], Products!$A$2:$D$1000, 4, FALSE)</f>
        <v>Mountain Bottle Cage</v>
      </c>
    </row>
    <row r="3406" spans="1:17" x14ac:dyDescent="0.25">
      <c r="A3406" s="2">
        <v>38169</v>
      </c>
      <c r="B3406" s="1" t="s">
        <v>5133</v>
      </c>
      <c r="C3406">
        <v>478</v>
      </c>
      <c r="D3406">
        <v>23006</v>
      </c>
      <c r="E3406">
        <v>4</v>
      </c>
      <c r="F3406">
        <v>1</v>
      </c>
      <c r="G3406">
        <v>2</v>
      </c>
      <c r="H3406" s="2">
        <v>43282</v>
      </c>
      <c r="I3406" t="str">
        <f>VLOOKUP(Sales[[#This Row],[TerritoryKey]], Territories[], 2, FALSE)</f>
        <v>Southwest</v>
      </c>
      <c r="J3406">
        <f>_xlfn.XLOOKUP(Sales[[#This Row],[ProductKey]], Products!$A:$A, Products!$J:$J)</f>
        <v>3.7363</v>
      </c>
      <c r="K3406">
        <f>_xlfn.XLOOKUP(Sales[[#This Row],[ProductKey]], Products!$A:$A, Products!$K:$K)</f>
        <v>9.99</v>
      </c>
      <c r="L3406" s="1">
        <f>Sales[[#This Row],[ProductPrice]]*Sales[[#This Row],[OrderQuantity]]</f>
        <v>19.98</v>
      </c>
      <c r="M3406" s="1">
        <f>Sales[[#This Row],[OrderQuantity]]</f>
        <v>2</v>
      </c>
      <c r="N3406" s="1">
        <f>1</f>
        <v>1</v>
      </c>
      <c r="O3406" s="1">
        <f>Sales[[#This Row],[TotalSales]]-Sales[[#This Row],[TotalCost]]</f>
        <v>12.507400000000001</v>
      </c>
      <c r="P3406" s="1">
        <f>Sales[[#This Row],[ProductCost]]*Sales[[#This Row],[OrderQuantity]]</f>
        <v>7.4725999999999999</v>
      </c>
      <c r="Q3406" s="1" t="str">
        <f>VLOOKUP(Sales[[#This Row],[ProductKey]], Products!$A$2:$D$1000, 4, FALSE)</f>
        <v>Mountain Bottle Cage</v>
      </c>
    </row>
    <row r="3407" spans="1:17" x14ac:dyDescent="0.25">
      <c r="A3407" s="2">
        <v>38050</v>
      </c>
      <c r="B3407" s="1" t="s">
        <v>5274</v>
      </c>
      <c r="C3407">
        <v>478</v>
      </c>
      <c r="D3407">
        <v>16089</v>
      </c>
      <c r="E3407">
        <v>6</v>
      </c>
      <c r="F3407">
        <v>1</v>
      </c>
      <c r="G3407">
        <v>2</v>
      </c>
      <c r="H3407" s="2">
        <v>43163</v>
      </c>
      <c r="I3407" t="str">
        <f>VLOOKUP(Sales[[#This Row],[TerritoryKey]], Territories[], 2, FALSE)</f>
        <v>Canada</v>
      </c>
      <c r="J3407">
        <f>_xlfn.XLOOKUP(Sales[[#This Row],[ProductKey]], Products!$A:$A, Products!$J:$J)</f>
        <v>3.7363</v>
      </c>
      <c r="K3407">
        <f>_xlfn.XLOOKUP(Sales[[#This Row],[ProductKey]], Products!$A:$A, Products!$K:$K)</f>
        <v>9.99</v>
      </c>
      <c r="L3407" s="1">
        <f>Sales[[#This Row],[ProductPrice]]*Sales[[#This Row],[OrderQuantity]]</f>
        <v>19.98</v>
      </c>
      <c r="M3407" s="1">
        <f>Sales[[#This Row],[OrderQuantity]]</f>
        <v>2</v>
      </c>
      <c r="N3407" s="1">
        <f>1</f>
        <v>1</v>
      </c>
      <c r="O3407" s="1">
        <f>Sales[[#This Row],[TotalSales]]-Sales[[#This Row],[TotalCost]]</f>
        <v>12.507400000000001</v>
      </c>
      <c r="P3407" s="1">
        <f>Sales[[#This Row],[ProductCost]]*Sales[[#This Row],[OrderQuantity]]</f>
        <v>7.4725999999999999</v>
      </c>
      <c r="Q3407" s="1" t="str">
        <f>VLOOKUP(Sales[[#This Row],[ProductKey]], Products!$A$2:$D$1000, 4, FALSE)</f>
        <v>Mountain Bottle Cage</v>
      </c>
    </row>
    <row r="3408" spans="1:17" x14ac:dyDescent="0.25">
      <c r="A3408" s="2">
        <v>38169</v>
      </c>
      <c r="B3408" s="1" t="s">
        <v>5293</v>
      </c>
      <c r="C3408">
        <v>478</v>
      </c>
      <c r="D3408">
        <v>21499</v>
      </c>
      <c r="E3408">
        <v>4</v>
      </c>
      <c r="F3408">
        <v>1</v>
      </c>
      <c r="G3408">
        <v>2</v>
      </c>
      <c r="H3408" s="2">
        <v>43282</v>
      </c>
      <c r="I3408" t="str">
        <f>VLOOKUP(Sales[[#This Row],[TerritoryKey]], Territories[], 2, FALSE)</f>
        <v>Southwest</v>
      </c>
      <c r="J3408">
        <f>_xlfn.XLOOKUP(Sales[[#This Row],[ProductKey]], Products!$A:$A, Products!$J:$J)</f>
        <v>3.7363</v>
      </c>
      <c r="K3408">
        <f>_xlfn.XLOOKUP(Sales[[#This Row],[ProductKey]], Products!$A:$A, Products!$K:$K)</f>
        <v>9.99</v>
      </c>
      <c r="L3408" s="1">
        <f>Sales[[#This Row],[ProductPrice]]*Sales[[#This Row],[OrderQuantity]]</f>
        <v>19.98</v>
      </c>
      <c r="M3408" s="1">
        <f>Sales[[#This Row],[OrderQuantity]]</f>
        <v>2</v>
      </c>
      <c r="N3408" s="1">
        <f>1</f>
        <v>1</v>
      </c>
      <c r="O3408" s="1">
        <f>Sales[[#This Row],[TotalSales]]-Sales[[#This Row],[TotalCost]]</f>
        <v>12.507400000000001</v>
      </c>
      <c r="P3408" s="1">
        <f>Sales[[#This Row],[ProductCost]]*Sales[[#This Row],[OrderQuantity]]</f>
        <v>7.4725999999999999</v>
      </c>
      <c r="Q3408" s="1" t="str">
        <f>VLOOKUP(Sales[[#This Row],[ProductKey]], Products!$A$2:$D$1000, 4, FALSE)</f>
        <v>Mountain Bottle Cage</v>
      </c>
    </row>
    <row r="3409" spans="1:17" x14ac:dyDescent="0.25">
      <c r="A3409" s="2">
        <v>38019</v>
      </c>
      <c r="B3409" s="1" t="s">
        <v>5687</v>
      </c>
      <c r="C3409">
        <v>478</v>
      </c>
      <c r="D3409">
        <v>14282</v>
      </c>
      <c r="E3409">
        <v>6</v>
      </c>
      <c r="F3409">
        <v>1</v>
      </c>
      <c r="G3409">
        <v>2</v>
      </c>
      <c r="H3409" s="2">
        <v>43133</v>
      </c>
      <c r="I3409" t="str">
        <f>VLOOKUP(Sales[[#This Row],[TerritoryKey]], Territories[], 2, FALSE)</f>
        <v>Canada</v>
      </c>
      <c r="J3409">
        <f>_xlfn.XLOOKUP(Sales[[#This Row],[ProductKey]], Products!$A:$A, Products!$J:$J)</f>
        <v>3.7363</v>
      </c>
      <c r="K3409">
        <f>_xlfn.XLOOKUP(Sales[[#This Row],[ProductKey]], Products!$A:$A, Products!$K:$K)</f>
        <v>9.99</v>
      </c>
      <c r="L3409" s="1">
        <f>Sales[[#This Row],[ProductPrice]]*Sales[[#This Row],[OrderQuantity]]</f>
        <v>19.98</v>
      </c>
      <c r="M3409" s="1">
        <f>Sales[[#This Row],[OrderQuantity]]</f>
        <v>2</v>
      </c>
      <c r="N3409" s="1">
        <f>1</f>
        <v>1</v>
      </c>
      <c r="O3409" s="1">
        <f>Sales[[#This Row],[TotalSales]]-Sales[[#This Row],[TotalCost]]</f>
        <v>12.507400000000001</v>
      </c>
      <c r="P3409" s="1">
        <f>Sales[[#This Row],[ProductCost]]*Sales[[#This Row],[OrderQuantity]]</f>
        <v>7.4725999999999999</v>
      </c>
      <c r="Q3409" s="1" t="str">
        <f>VLOOKUP(Sales[[#This Row],[ProductKey]], Products!$A$2:$D$1000, 4, FALSE)</f>
        <v>Mountain Bottle Cage</v>
      </c>
    </row>
    <row r="3410" spans="1:17" x14ac:dyDescent="0.25">
      <c r="A3410" s="2">
        <v>38263</v>
      </c>
      <c r="B3410" s="1" t="s">
        <v>5800</v>
      </c>
      <c r="C3410">
        <v>478</v>
      </c>
      <c r="D3410">
        <v>12158</v>
      </c>
      <c r="E3410">
        <v>6</v>
      </c>
      <c r="F3410">
        <v>1</v>
      </c>
      <c r="G3410">
        <v>2</v>
      </c>
      <c r="H3410" s="2">
        <v>43376</v>
      </c>
      <c r="I3410" t="str">
        <f>VLOOKUP(Sales[[#This Row],[TerritoryKey]], Territories[], 2, FALSE)</f>
        <v>Canada</v>
      </c>
      <c r="J3410">
        <f>_xlfn.XLOOKUP(Sales[[#This Row],[ProductKey]], Products!$A:$A, Products!$J:$J)</f>
        <v>3.7363</v>
      </c>
      <c r="K3410">
        <f>_xlfn.XLOOKUP(Sales[[#This Row],[ProductKey]], Products!$A:$A, Products!$K:$K)</f>
        <v>9.99</v>
      </c>
      <c r="L3410" s="1">
        <f>Sales[[#This Row],[ProductPrice]]*Sales[[#This Row],[OrderQuantity]]</f>
        <v>19.98</v>
      </c>
      <c r="M3410" s="1">
        <f>Sales[[#This Row],[OrderQuantity]]</f>
        <v>2</v>
      </c>
      <c r="N3410" s="1">
        <f>1</f>
        <v>1</v>
      </c>
      <c r="O3410" s="1">
        <f>Sales[[#This Row],[TotalSales]]-Sales[[#This Row],[TotalCost]]</f>
        <v>12.507400000000001</v>
      </c>
      <c r="P3410" s="1">
        <f>Sales[[#This Row],[ProductCost]]*Sales[[#This Row],[OrderQuantity]]</f>
        <v>7.4725999999999999</v>
      </c>
      <c r="Q3410" s="1" t="str">
        <f>VLOOKUP(Sales[[#This Row],[ProductKey]], Products!$A$2:$D$1000, 4, FALSE)</f>
        <v>Mountain Bottle Cage</v>
      </c>
    </row>
    <row r="3411" spans="1:17" x14ac:dyDescent="0.25">
      <c r="A3411" s="2">
        <v>37990</v>
      </c>
      <c r="B3411" s="1" t="s">
        <v>5804</v>
      </c>
      <c r="C3411">
        <v>478</v>
      </c>
      <c r="D3411">
        <v>21763</v>
      </c>
      <c r="E3411">
        <v>1</v>
      </c>
      <c r="F3411">
        <v>1</v>
      </c>
      <c r="G3411">
        <v>2</v>
      </c>
      <c r="H3411" s="2">
        <v>43104</v>
      </c>
      <c r="I3411" t="str">
        <f>VLOOKUP(Sales[[#This Row],[TerritoryKey]], Territories[], 2, FALSE)</f>
        <v>Northwest</v>
      </c>
      <c r="J3411">
        <f>_xlfn.XLOOKUP(Sales[[#This Row],[ProductKey]], Products!$A:$A, Products!$J:$J)</f>
        <v>3.7363</v>
      </c>
      <c r="K3411">
        <f>_xlfn.XLOOKUP(Sales[[#This Row],[ProductKey]], Products!$A:$A, Products!$K:$K)</f>
        <v>9.99</v>
      </c>
      <c r="L3411" s="1">
        <f>Sales[[#This Row],[ProductPrice]]*Sales[[#This Row],[OrderQuantity]]</f>
        <v>19.98</v>
      </c>
      <c r="M3411" s="1">
        <f>Sales[[#This Row],[OrderQuantity]]</f>
        <v>2</v>
      </c>
      <c r="N3411" s="1">
        <f>1</f>
        <v>1</v>
      </c>
      <c r="O3411" s="1">
        <f>Sales[[#This Row],[TotalSales]]-Sales[[#This Row],[TotalCost]]</f>
        <v>12.507400000000001</v>
      </c>
      <c r="P3411" s="1">
        <f>Sales[[#This Row],[ProductCost]]*Sales[[#This Row],[OrderQuantity]]</f>
        <v>7.4725999999999999</v>
      </c>
      <c r="Q3411" s="1" t="str">
        <f>VLOOKUP(Sales[[#This Row],[ProductKey]], Products!$A$2:$D$1000, 4, FALSE)</f>
        <v>Mountain Bottle Cage</v>
      </c>
    </row>
    <row r="3412" spans="1:17" x14ac:dyDescent="0.25">
      <c r="A3412" s="2">
        <v>38051</v>
      </c>
      <c r="B3412" s="1" t="s">
        <v>5942</v>
      </c>
      <c r="C3412">
        <v>478</v>
      </c>
      <c r="D3412">
        <v>12663</v>
      </c>
      <c r="E3412">
        <v>7</v>
      </c>
      <c r="F3412">
        <v>1</v>
      </c>
      <c r="G3412">
        <v>2</v>
      </c>
      <c r="H3412" s="2">
        <v>43164</v>
      </c>
      <c r="I3412" t="str">
        <f>VLOOKUP(Sales[[#This Row],[TerritoryKey]], Territories[], 2, FALSE)</f>
        <v>France</v>
      </c>
      <c r="J3412">
        <f>_xlfn.XLOOKUP(Sales[[#This Row],[ProductKey]], Products!$A:$A, Products!$J:$J)</f>
        <v>3.7363</v>
      </c>
      <c r="K3412">
        <f>_xlfn.XLOOKUP(Sales[[#This Row],[ProductKey]], Products!$A:$A, Products!$K:$K)</f>
        <v>9.99</v>
      </c>
      <c r="L3412" s="1">
        <f>Sales[[#This Row],[ProductPrice]]*Sales[[#This Row],[OrderQuantity]]</f>
        <v>19.98</v>
      </c>
      <c r="M3412" s="1">
        <f>Sales[[#This Row],[OrderQuantity]]</f>
        <v>2</v>
      </c>
      <c r="N3412" s="1">
        <f>1</f>
        <v>1</v>
      </c>
      <c r="O3412" s="1">
        <f>Sales[[#This Row],[TotalSales]]-Sales[[#This Row],[TotalCost]]</f>
        <v>12.507400000000001</v>
      </c>
      <c r="P3412" s="1">
        <f>Sales[[#This Row],[ProductCost]]*Sales[[#This Row],[OrderQuantity]]</f>
        <v>7.4725999999999999</v>
      </c>
      <c r="Q3412" s="1" t="str">
        <f>VLOOKUP(Sales[[#This Row],[ProductKey]], Products!$A$2:$D$1000, 4, FALSE)</f>
        <v>Mountain Bottle Cage</v>
      </c>
    </row>
    <row r="3413" spans="1:17" x14ac:dyDescent="0.25">
      <c r="A3413" s="2">
        <v>38080</v>
      </c>
      <c r="B3413" s="1" t="s">
        <v>6073</v>
      </c>
      <c r="C3413">
        <v>478</v>
      </c>
      <c r="D3413">
        <v>12403</v>
      </c>
      <c r="E3413">
        <v>10</v>
      </c>
      <c r="F3413">
        <v>1</v>
      </c>
      <c r="G3413">
        <v>2</v>
      </c>
      <c r="H3413" s="2">
        <v>43193</v>
      </c>
      <c r="I3413" t="str">
        <f>VLOOKUP(Sales[[#This Row],[TerritoryKey]], Territories[], 2, FALSE)</f>
        <v>United Kingdom</v>
      </c>
      <c r="J3413">
        <f>_xlfn.XLOOKUP(Sales[[#This Row],[ProductKey]], Products!$A:$A, Products!$J:$J)</f>
        <v>3.7363</v>
      </c>
      <c r="K3413">
        <f>_xlfn.XLOOKUP(Sales[[#This Row],[ProductKey]], Products!$A:$A, Products!$K:$K)</f>
        <v>9.99</v>
      </c>
      <c r="L3413" s="1">
        <f>Sales[[#This Row],[ProductPrice]]*Sales[[#This Row],[OrderQuantity]]</f>
        <v>19.98</v>
      </c>
      <c r="M3413" s="1">
        <f>Sales[[#This Row],[OrderQuantity]]</f>
        <v>2</v>
      </c>
      <c r="N3413" s="1">
        <f>1</f>
        <v>1</v>
      </c>
      <c r="O3413" s="1">
        <f>Sales[[#This Row],[TotalSales]]-Sales[[#This Row],[TotalCost]]</f>
        <v>12.507400000000001</v>
      </c>
      <c r="P3413" s="1">
        <f>Sales[[#This Row],[ProductCost]]*Sales[[#This Row],[OrderQuantity]]</f>
        <v>7.4725999999999999</v>
      </c>
      <c r="Q3413" s="1" t="str">
        <f>VLOOKUP(Sales[[#This Row],[ProductKey]], Products!$A$2:$D$1000, 4, FALSE)</f>
        <v>Mountain Bottle Cage</v>
      </c>
    </row>
    <row r="3414" spans="1:17" x14ac:dyDescent="0.25">
      <c r="A3414" s="2">
        <v>38262</v>
      </c>
      <c r="B3414" s="1" t="s">
        <v>6229</v>
      </c>
      <c r="C3414">
        <v>478</v>
      </c>
      <c r="D3414">
        <v>21933</v>
      </c>
      <c r="E3414">
        <v>4</v>
      </c>
      <c r="F3414">
        <v>1</v>
      </c>
      <c r="G3414">
        <v>2</v>
      </c>
      <c r="H3414" s="2">
        <v>43375</v>
      </c>
      <c r="I3414" t="str">
        <f>VLOOKUP(Sales[[#This Row],[TerritoryKey]], Territories[], 2, FALSE)</f>
        <v>Southwest</v>
      </c>
      <c r="J3414">
        <f>_xlfn.XLOOKUP(Sales[[#This Row],[ProductKey]], Products!$A:$A, Products!$J:$J)</f>
        <v>3.7363</v>
      </c>
      <c r="K3414">
        <f>_xlfn.XLOOKUP(Sales[[#This Row],[ProductKey]], Products!$A:$A, Products!$K:$K)</f>
        <v>9.99</v>
      </c>
      <c r="L3414" s="1">
        <f>Sales[[#This Row],[ProductPrice]]*Sales[[#This Row],[OrderQuantity]]</f>
        <v>19.98</v>
      </c>
      <c r="M3414" s="1">
        <f>Sales[[#This Row],[OrderQuantity]]</f>
        <v>2</v>
      </c>
      <c r="N3414" s="1">
        <f>1</f>
        <v>1</v>
      </c>
      <c r="O3414" s="1">
        <f>Sales[[#This Row],[TotalSales]]-Sales[[#This Row],[TotalCost]]</f>
        <v>12.507400000000001</v>
      </c>
      <c r="P3414" s="1">
        <f>Sales[[#This Row],[ProductCost]]*Sales[[#This Row],[OrderQuantity]]</f>
        <v>7.4725999999999999</v>
      </c>
      <c r="Q3414" s="1" t="str">
        <f>VLOOKUP(Sales[[#This Row],[ProductKey]], Products!$A$2:$D$1000, 4, FALSE)</f>
        <v>Mountain Bottle Cage</v>
      </c>
    </row>
    <row r="3415" spans="1:17" x14ac:dyDescent="0.25">
      <c r="A3415" s="2">
        <v>38142</v>
      </c>
      <c r="B3415" s="1" t="s">
        <v>6326</v>
      </c>
      <c r="C3415">
        <v>478</v>
      </c>
      <c r="D3415">
        <v>21249</v>
      </c>
      <c r="E3415">
        <v>2</v>
      </c>
      <c r="F3415">
        <v>1</v>
      </c>
      <c r="G3415">
        <v>2</v>
      </c>
      <c r="H3415" s="2">
        <v>43255</v>
      </c>
      <c r="I3415" t="str">
        <f>VLOOKUP(Sales[[#This Row],[TerritoryKey]], Territories[], 2, FALSE)</f>
        <v>Northeast</v>
      </c>
      <c r="J3415">
        <f>_xlfn.XLOOKUP(Sales[[#This Row],[ProductKey]], Products!$A:$A, Products!$J:$J)</f>
        <v>3.7363</v>
      </c>
      <c r="K3415">
        <f>_xlfn.XLOOKUP(Sales[[#This Row],[ProductKey]], Products!$A:$A, Products!$K:$K)</f>
        <v>9.99</v>
      </c>
      <c r="L3415" s="1">
        <f>Sales[[#This Row],[ProductPrice]]*Sales[[#This Row],[OrderQuantity]]</f>
        <v>19.98</v>
      </c>
      <c r="M3415" s="1">
        <f>Sales[[#This Row],[OrderQuantity]]</f>
        <v>2</v>
      </c>
      <c r="N3415" s="1">
        <f>1</f>
        <v>1</v>
      </c>
      <c r="O3415" s="1">
        <f>Sales[[#This Row],[TotalSales]]-Sales[[#This Row],[TotalCost]]</f>
        <v>12.507400000000001</v>
      </c>
      <c r="P3415" s="1">
        <f>Sales[[#This Row],[ProductCost]]*Sales[[#This Row],[OrderQuantity]]</f>
        <v>7.4725999999999999</v>
      </c>
      <c r="Q3415" s="1" t="str">
        <f>VLOOKUP(Sales[[#This Row],[ProductKey]], Products!$A$2:$D$1000, 4, FALSE)</f>
        <v>Mountain Bottle Cage</v>
      </c>
    </row>
    <row r="3416" spans="1:17" x14ac:dyDescent="0.25">
      <c r="A3416" s="2">
        <v>38201</v>
      </c>
      <c r="B3416" s="1" t="s">
        <v>6406</v>
      </c>
      <c r="C3416">
        <v>478</v>
      </c>
      <c r="D3416">
        <v>21811</v>
      </c>
      <c r="E3416">
        <v>4</v>
      </c>
      <c r="F3416">
        <v>1</v>
      </c>
      <c r="G3416">
        <v>2</v>
      </c>
      <c r="H3416" s="2">
        <v>43314</v>
      </c>
      <c r="I3416" t="str">
        <f>VLOOKUP(Sales[[#This Row],[TerritoryKey]], Territories[], 2, FALSE)</f>
        <v>Southwest</v>
      </c>
      <c r="J3416">
        <f>_xlfn.XLOOKUP(Sales[[#This Row],[ProductKey]], Products!$A:$A, Products!$J:$J)</f>
        <v>3.7363</v>
      </c>
      <c r="K3416">
        <f>_xlfn.XLOOKUP(Sales[[#This Row],[ProductKey]], Products!$A:$A, Products!$K:$K)</f>
        <v>9.99</v>
      </c>
      <c r="L3416" s="1">
        <f>Sales[[#This Row],[ProductPrice]]*Sales[[#This Row],[OrderQuantity]]</f>
        <v>19.98</v>
      </c>
      <c r="M3416" s="1">
        <f>Sales[[#This Row],[OrderQuantity]]</f>
        <v>2</v>
      </c>
      <c r="N3416" s="1">
        <f>1</f>
        <v>1</v>
      </c>
      <c r="O3416" s="1">
        <f>Sales[[#This Row],[TotalSales]]-Sales[[#This Row],[TotalCost]]</f>
        <v>12.507400000000001</v>
      </c>
      <c r="P3416" s="1">
        <f>Sales[[#This Row],[ProductCost]]*Sales[[#This Row],[OrderQuantity]]</f>
        <v>7.4725999999999999</v>
      </c>
      <c r="Q3416" s="1" t="str">
        <f>VLOOKUP(Sales[[#This Row],[ProductKey]], Products!$A$2:$D$1000, 4, FALSE)</f>
        <v>Mountain Bottle Cage</v>
      </c>
    </row>
    <row r="3417" spans="1:17" x14ac:dyDescent="0.25">
      <c r="A3417" s="2">
        <v>38171</v>
      </c>
      <c r="B3417" s="1" t="s">
        <v>6473</v>
      </c>
      <c r="C3417">
        <v>478</v>
      </c>
      <c r="D3417">
        <v>21319</v>
      </c>
      <c r="E3417">
        <v>1</v>
      </c>
      <c r="F3417">
        <v>1</v>
      </c>
      <c r="G3417">
        <v>2</v>
      </c>
      <c r="H3417" s="2">
        <v>43284</v>
      </c>
      <c r="I3417" t="str">
        <f>VLOOKUP(Sales[[#This Row],[TerritoryKey]], Territories[], 2, FALSE)</f>
        <v>Northwest</v>
      </c>
      <c r="J3417">
        <f>_xlfn.XLOOKUP(Sales[[#This Row],[ProductKey]], Products!$A:$A, Products!$J:$J)</f>
        <v>3.7363</v>
      </c>
      <c r="K3417">
        <f>_xlfn.XLOOKUP(Sales[[#This Row],[ProductKey]], Products!$A:$A, Products!$K:$K)</f>
        <v>9.99</v>
      </c>
      <c r="L3417" s="1">
        <f>Sales[[#This Row],[ProductPrice]]*Sales[[#This Row],[OrderQuantity]]</f>
        <v>19.98</v>
      </c>
      <c r="M3417" s="1">
        <f>Sales[[#This Row],[OrderQuantity]]</f>
        <v>2</v>
      </c>
      <c r="N3417" s="1">
        <f>1</f>
        <v>1</v>
      </c>
      <c r="O3417" s="1">
        <f>Sales[[#This Row],[TotalSales]]-Sales[[#This Row],[TotalCost]]</f>
        <v>12.507400000000001</v>
      </c>
      <c r="P3417" s="1">
        <f>Sales[[#This Row],[ProductCost]]*Sales[[#This Row],[OrderQuantity]]</f>
        <v>7.4725999999999999</v>
      </c>
      <c r="Q3417" s="1" t="str">
        <f>VLOOKUP(Sales[[#This Row],[ProductKey]], Products!$A$2:$D$1000, 4, FALSE)</f>
        <v>Mountain Bottle Cage</v>
      </c>
    </row>
    <row r="3418" spans="1:17" x14ac:dyDescent="0.25">
      <c r="A3418" s="2">
        <v>38235</v>
      </c>
      <c r="B3418" s="1" t="s">
        <v>6512</v>
      </c>
      <c r="C3418">
        <v>478</v>
      </c>
      <c r="D3418">
        <v>13707</v>
      </c>
      <c r="E3418">
        <v>6</v>
      </c>
      <c r="F3418">
        <v>1</v>
      </c>
      <c r="G3418">
        <v>2</v>
      </c>
      <c r="H3418" s="2">
        <v>43348</v>
      </c>
      <c r="I3418" t="str">
        <f>VLOOKUP(Sales[[#This Row],[TerritoryKey]], Territories[], 2, FALSE)</f>
        <v>Canada</v>
      </c>
      <c r="J3418">
        <f>_xlfn.XLOOKUP(Sales[[#This Row],[ProductKey]], Products!$A:$A, Products!$J:$J)</f>
        <v>3.7363</v>
      </c>
      <c r="K3418">
        <f>_xlfn.XLOOKUP(Sales[[#This Row],[ProductKey]], Products!$A:$A, Products!$K:$K)</f>
        <v>9.99</v>
      </c>
      <c r="L3418" s="1">
        <f>Sales[[#This Row],[ProductPrice]]*Sales[[#This Row],[OrderQuantity]]</f>
        <v>19.98</v>
      </c>
      <c r="M3418" s="1">
        <f>Sales[[#This Row],[OrderQuantity]]</f>
        <v>2</v>
      </c>
      <c r="N3418" s="1">
        <f>1</f>
        <v>1</v>
      </c>
      <c r="O3418" s="1">
        <f>Sales[[#This Row],[TotalSales]]-Sales[[#This Row],[TotalCost]]</f>
        <v>12.507400000000001</v>
      </c>
      <c r="P3418" s="1">
        <f>Sales[[#This Row],[ProductCost]]*Sales[[#This Row],[OrderQuantity]]</f>
        <v>7.4725999999999999</v>
      </c>
      <c r="Q3418" s="1" t="str">
        <f>VLOOKUP(Sales[[#This Row],[ProductKey]], Products!$A$2:$D$1000, 4, FALSE)</f>
        <v>Mountain Bottle Cage</v>
      </c>
    </row>
    <row r="3419" spans="1:17" x14ac:dyDescent="0.25">
      <c r="A3419" s="2">
        <v>38110</v>
      </c>
      <c r="B3419" s="1" t="s">
        <v>6606</v>
      </c>
      <c r="C3419">
        <v>478</v>
      </c>
      <c r="D3419">
        <v>20471</v>
      </c>
      <c r="E3419">
        <v>1</v>
      </c>
      <c r="F3419">
        <v>1</v>
      </c>
      <c r="G3419">
        <v>2</v>
      </c>
      <c r="H3419" s="2">
        <v>43223</v>
      </c>
      <c r="I3419" t="str">
        <f>VLOOKUP(Sales[[#This Row],[TerritoryKey]], Territories[], 2, FALSE)</f>
        <v>Northwest</v>
      </c>
      <c r="J3419">
        <f>_xlfn.XLOOKUP(Sales[[#This Row],[ProductKey]], Products!$A:$A, Products!$J:$J)</f>
        <v>3.7363</v>
      </c>
      <c r="K3419">
        <f>_xlfn.XLOOKUP(Sales[[#This Row],[ProductKey]], Products!$A:$A, Products!$K:$K)</f>
        <v>9.99</v>
      </c>
      <c r="L3419" s="1">
        <f>Sales[[#This Row],[ProductPrice]]*Sales[[#This Row],[OrderQuantity]]</f>
        <v>19.98</v>
      </c>
      <c r="M3419" s="1">
        <f>Sales[[#This Row],[OrderQuantity]]</f>
        <v>2</v>
      </c>
      <c r="N3419" s="1">
        <f>1</f>
        <v>1</v>
      </c>
      <c r="O3419" s="1">
        <f>Sales[[#This Row],[TotalSales]]-Sales[[#This Row],[TotalCost]]</f>
        <v>12.507400000000001</v>
      </c>
      <c r="P3419" s="1">
        <f>Sales[[#This Row],[ProductCost]]*Sales[[#This Row],[OrderQuantity]]</f>
        <v>7.4725999999999999</v>
      </c>
      <c r="Q3419" s="1" t="str">
        <f>VLOOKUP(Sales[[#This Row],[ProductKey]], Products!$A$2:$D$1000, 4, FALSE)</f>
        <v>Mountain Bottle Cage</v>
      </c>
    </row>
    <row r="3420" spans="1:17" x14ac:dyDescent="0.25">
      <c r="A3420" s="2">
        <v>38143</v>
      </c>
      <c r="B3420" s="1" t="s">
        <v>6628</v>
      </c>
      <c r="C3420">
        <v>478</v>
      </c>
      <c r="D3420">
        <v>15791</v>
      </c>
      <c r="E3420">
        <v>9</v>
      </c>
      <c r="F3420">
        <v>1</v>
      </c>
      <c r="G3420">
        <v>2</v>
      </c>
      <c r="H3420" s="2">
        <v>43256</v>
      </c>
      <c r="I3420" t="str">
        <f>VLOOKUP(Sales[[#This Row],[TerritoryKey]], Territories[], 2, FALSE)</f>
        <v>Australia</v>
      </c>
      <c r="J3420">
        <f>_xlfn.XLOOKUP(Sales[[#This Row],[ProductKey]], Products!$A:$A, Products!$J:$J)</f>
        <v>3.7363</v>
      </c>
      <c r="K3420">
        <f>_xlfn.XLOOKUP(Sales[[#This Row],[ProductKey]], Products!$A:$A, Products!$K:$K)</f>
        <v>9.99</v>
      </c>
      <c r="L3420" s="1">
        <f>Sales[[#This Row],[ProductPrice]]*Sales[[#This Row],[OrderQuantity]]</f>
        <v>19.98</v>
      </c>
      <c r="M3420" s="1">
        <f>Sales[[#This Row],[OrderQuantity]]</f>
        <v>2</v>
      </c>
      <c r="N3420" s="1">
        <f>1</f>
        <v>1</v>
      </c>
      <c r="O3420" s="1">
        <f>Sales[[#This Row],[TotalSales]]-Sales[[#This Row],[TotalCost]]</f>
        <v>12.507400000000001</v>
      </c>
      <c r="P3420" s="1">
        <f>Sales[[#This Row],[ProductCost]]*Sales[[#This Row],[OrderQuantity]]</f>
        <v>7.4725999999999999</v>
      </c>
      <c r="Q3420" s="1" t="str">
        <f>VLOOKUP(Sales[[#This Row],[ProductKey]], Products!$A$2:$D$1000, 4, FALSE)</f>
        <v>Mountain Bottle Cage</v>
      </c>
    </row>
    <row r="3421" spans="1:17" x14ac:dyDescent="0.25">
      <c r="A3421" s="2">
        <v>38201</v>
      </c>
      <c r="B3421" s="1" t="s">
        <v>6676</v>
      </c>
      <c r="C3421">
        <v>478</v>
      </c>
      <c r="D3421">
        <v>28958</v>
      </c>
      <c r="E3421">
        <v>9</v>
      </c>
      <c r="F3421">
        <v>1</v>
      </c>
      <c r="G3421">
        <v>2</v>
      </c>
      <c r="H3421" s="2">
        <v>43314</v>
      </c>
      <c r="I3421" t="str">
        <f>VLOOKUP(Sales[[#This Row],[TerritoryKey]], Territories[], 2, FALSE)</f>
        <v>Australia</v>
      </c>
      <c r="J3421">
        <f>_xlfn.XLOOKUP(Sales[[#This Row],[ProductKey]], Products!$A:$A, Products!$J:$J)</f>
        <v>3.7363</v>
      </c>
      <c r="K3421">
        <f>_xlfn.XLOOKUP(Sales[[#This Row],[ProductKey]], Products!$A:$A, Products!$K:$K)</f>
        <v>9.99</v>
      </c>
      <c r="L3421" s="1">
        <f>Sales[[#This Row],[ProductPrice]]*Sales[[#This Row],[OrderQuantity]]</f>
        <v>19.98</v>
      </c>
      <c r="M3421" s="1">
        <f>Sales[[#This Row],[OrderQuantity]]</f>
        <v>2</v>
      </c>
      <c r="N3421" s="1">
        <f>1</f>
        <v>1</v>
      </c>
      <c r="O3421" s="1">
        <f>Sales[[#This Row],[TotalSales]]-Sales[[#This Row],[TotalCost]]</f>
        <v>12.507400000000001</v>
      </c>
      <c r="P3421" s="1">
        <f>Sales[[#This Row],[ProductCost]]*Sales[[#This Row],[OrderQuantity]]</f>
        <v>7.4725999999999999</v>
      </c>
      <c r="Q3421" s="1" t="str">
        <f>VLOOKUP(Sales[[#This Row],[ProductKey]], Products!$A$2:$D$1000, 4, FALSE)</f>
        <v>Mountain Bottle Cage</v>
      </c>
    </row>
    <row r="3422" spans="1:17" x14ac:dyDescent="0.25">
      <c r="A3422" s="2">
        <v>38324</v>
      </c>
      <c r="B3422" s="1" t="s">
        <v>6736</v>
      </c>
      <c r="C3422">
        <v>478</v>
      </c>
      <c r="D3422">
        <v>21730</v>
      </c>
      <c r="E3422">
        <v>4</v>
      </c>
      <c r="F3422">
        <v>1</v>
      </c>
      <c r="G3422">
        <v>2</v>
      </c>
      <c r="H3422" s="2">
        <v>43437</v>
      </c>
      <c r="I3422" t="str">
        <f>VLOOKUP(Sales[[#This Row],[TerritoryKey]], Territories[], 2, FALSE)</f>
        <v>Southwest</v>
      </c>
      <c r="J3422">
        <f>_xlfn.XLOOKUP(Sales[[#This Row],[ProductKey]], Products!$A:$A, Products!$J:$J)</f>
        <v>3.7363</v>
      </c>
      <c r="K3422">
        <f>_xlfn.XLOOKUP(Sales[[#This Row],[ProductKey]], Products!$A:$A, Products!$K:$K)</f>
        <v>9.99</v>
      </c>
      <c r="L3422" s="1">
        <f>Sales[[#This Row],[ProductPrice]]*Sales[[#This Row],[OrderQuantity]]</f>
        <v>19.98</v>
      </c>
      <c r="M3422" s="1">
        <f>Sales[[#This Row],[OrderQuantity]]</f>
        <v>2</v>
      </c>
      <c r="N3422" s="1">
        <f>1</f>
        <v>1</v>
      </c>
      <c r="O3422" s="1">
        <f>Sales[[#This Row],[TotalSales]]-Sales[[#This Row],[TotalCost]]</f>
        <v>12.507400000000001</v>
      </c>
      <c r="P3422" s="1">
        <f>Sales[[#This Row],[ProductCost]]*Sales[[#This Row],[OrderQuantity]]</f>
        <v>7.4725999999999999</v>
      </c>
      <c r="Q3422" s="1" t="str">
        <f>VLOOKUP(Sales[[#This Row],[ProductKey]], Products!$A$2:$D$1000, 4, FALSE)</f>
        <v>Mountain Bottle Cage</v>
      </c>
    </row>
    <row r="3423" spans="1:17" x14ac:dyDescent="0.25">
      <c r="A3423" s="2">
        <v>37991</v>
      </c>
      <c r="B3423" s="1" t="s">
        <v>6911</v>
      </c>
      <c r="C3423">
        <v>478</v>
      </c>
      <c r="D3423">
        <v>20433</v>
      </c>
      <c r="E3423">
        <v>1</v>
      </c>
      <c r="F3423">
        <v>1</v>
      </c>
      <c r="G3423">
        <v>2</v>
      </c>
      <c r="H3423" s="2">
        <v>43105</v>
      </c>
      <c r="I3423" t="str">
        <f>VLOOKUP(Sales[[#This Row],[TerritoryKey]], Territories[], 2, FALSE)</f>
        <v>Northwest</v>
      </c>
      <c r="J3423">
        <f>_xlfn.XLOOKUP(Sales[[#This Row],[ProductKey]], Products!$A:$A, Products!$J:$J)</f>
        <v>3.7363</v>
      </c>
      <c r="K3423">
        <f>_xlfn.XLOOKUP(Sales[[#This Row],[ProductKey]], Products!$A:$A, Products!$K:$K)</f>
        <v>9.99</v>
      </c>
      <c r="L3423" s="1">
        <f>Sales[[#This Row],[ProductPrice]]*Sales[[#This Row],[OrderQuantity]]</f>
        <v>19.98</v>
      </c>
      <c r="M3423" s="1">
        <f>Sales[[#This Row],[OrderQuantity]]</f>
        <v>2</v>
      </c>
      <c r="N3423" s="1">
        <f>1</f>
        <v>1</v>
      </c>
      <c r="O3423" s="1">
        <f>Sales[[#This Row],[TotalSales]]-Sales[[#This Row],[TotalCost]]</f>
        <v>12.507400000000001</v>
      </c>
      <c r="P3423" s="1">
        <f>Sales[[#This Row],[ProductCost]]*Sales[[#This Row],[OrderQuantity]]</f>
        <v>7.4725999999999999</v>
      </c>
      <c r="Q3423" s="1" t="str">
        <f>VLOOKUP(Sales[[#This Row],[ProductKey]], Products!$A$2:$D$1000, 4, FALSE)</f>
        <v>Mountain Bottle Cage</v>
      </c>
    </row>
    <row r="3424" spans="1:17" x14ac:dyDescent="0.25">
      <c r="A3424" s="2">
        <v>38235</v>
      </c>
      <c r="B3424" s="1" t="s">
        <v>7011</v>
      </c>
      <c r="C3424">
        <v>478</v>
      </c>
      <c r="D3424">
        <v>21280</v>
      </c>
      <c r="E3424">
        <v>1</v>
      </c>
      <c r="F3424">
        <v>1</v>
      </c>
      <c r="G3424">
        <v>2</v>
      </c>
      <c r="H3424" s="2">
        <v>43348</v>
      </c>
      <c r="I3424" t="str">
        <f>VLOOKUP(Sales[[#This Row],[TerritoryKey]], Territories[], 2, FALSE)</f>
        <v>Northwest</v>
      </c>
      <c r="J3424">
        <f>_xlfn.XLOOKUP(Sales[[#This Row],[ProductKey]], Products!$A:$A, Products!$J:$J)</f>
        <v>3.7363</v>
      </c>
      <c r="K3424">
        <f>_xlfn.XLOOKUP(Sales[[#This Row],[ProductKey]], Products!$A:$A, Products!$K:$K)</f>
        <v>9.99</v>
      </c>
      <c r="L3424" s="1">
        <f>Sales[[#This Row],[ProductPrice]]*Sales[[#This Row],[OrderQuantity]]</f>
        <v>19.98</v>
      </c>
      <c r="M3424" s="1">
        <f>Sales[[#This Row],[OrderQuantity]]</f>
        <v>2</v>
      </c>
      <c r="N3424" s="1">
        <f>1</f>
        <v>1</v>
      </c>
      <c r="O3424" s="1">
        <f>Sales[[#This Row],[TotalSales]]-Sales[[#This Row],[TotalCost]]</f>
        <v>12.507400000000001</v>
      </c>
      <c r="P3424" s="1">
        <f>Sales[[#This Row],[ProductCost]]*Sales[[#This Row],[OrderQuantity]]</f>
        <v>7.4725999999999999</v>
      </c>
      <c r="Q3424" s="1" t="str">
        <f>VLOOKUP(Sales[[#This Row],[ProductKey]], Products!$A$2:$D$1000, 4, FALSE)</f>
        <v>Mountain Bottle Cage</v>
      </c>
    </row>
    <row r="3425" spans="1:17" x14ac:dyDescent="0.25">
      <c r="A3425" s="2">
        <v>38020</v>
      </c>
      <c r="B3425" s="1" t="s">
        <v>7013</v>
      </c>
      <c r="C3425">
        <v>478</v>
      </c>
      <c r="D3425">
        <v>17371</v>
      </c>
      <c r="E3425">
        <v>6</v>
      </c>
      <c r="F3425">
        <v>1</v>
      </c>
      <c r="G3425">
        <v>2</v>
      </c>
      <c r="H3425" s="2">
        <v>43134</v>
      </c>
      <c r="I3425" t="str">
        <f>VLOOKUP(Sales[[#This Row],[TerritoryKey]], Territories[], 2, FALSE)</f>
        <v>Canada</v>
      </c>
      <c r="J3425">
        <f>_xlfn.XLOOKUP(Sales[[#This Row],[ProductKey]], Products!$A:$A, Products!$J:$J)</f>
        <v>3.7363</v>
      </c>
      <c r="K3425">
        <f>_xlfn.XLOOKUP(Sales[[#This Row],[ProductKey]], Products!$A:$A, Products!$K:$K)</f>
        <v>9.99</v>
      </c>
      <c r="L3425" s="1">
        <f>Sales[[#This Row],[ProductPrice]]*Sales[[#This Row],[OrderQuantity]]</f>
        <v>19.98</v>
      </c>
      <c r="M3425" s="1">
        <f>Sales[[#This Row],[OrderQuantity]]</f>
        <v>2</v>
      </c>
      <c r="N3425" s="1">
        <f>1</f>
        <v>1</v>
      </c>
      <c r="O3425" s="1">
        <f>Sales[[#This Row],[TotalSales]]-Sales[[#This Row],[TotalCost]]</f>
        <v>12.507400000000001</v>
      </c>
      <c r="P3425" s="1">
        <f>Sales[[#This Row],[ProductCost]]*Sales[[#This Row],[OrderQuantity]]</f>
        <v>7.4725999999999999</v>
      </c>
      <c r="Q3425" s="1" t="str">
        <f>VLOOKUP(Sales[[#This Row],[ProductKey]], Products!$A$2:$D$1000, 4, FALSE)</f>
        <v>Mountain Bottle Cage</v>
      </c>
    </row>
    <row r="3426" spans="1:17" x14ac:dyDescent="0.25">
      <c r="A3426" s="2">
        <v>38112</v>
      </c>
      <c r="B3426" s="1" t="s">
        <v>7319</v>
      </c>
      <c r="C3426">
        <v>478</v>
      </c>
      <c r="D3426">
        <v>21623</v>
      </c>
      <c r="E3426">
        <v>1</v>
      </c>
      <c r="F3426">
        <v>1</v>
      </c>
      <c r="G3426">
        <v>2</v>
      </c>
      <c r="H3426" s="2">
        <v>43225</v>
      </c>
      <c r="I3426" t="str">
        <f>VLOOKUP(Sales[[#This Row],[TerritoryKey]], Territories[], 2, FALSE)</f>
        <v>Northwest</v>
      </c>
      <c r="J3426">
        <f>_xlfn.XLOOKUP(Sales[[#This Row],[ProductKey]], Products!$A:$A, Products!$J:$J)</f>
        <v>3.7363</v>
      </c>
      <c r="K3426">
        <f>_xlfn.XLOOKUP(Sales[[#This Row],[ProductKey]], Products!$A:$A, Products!$K:$K)</f>
        <v>9.99</v>
      </c>
      <c r="L3426" s="1">
        <f>Sales[[#This Row],[ProductPrice]]*Sales[[#This Row],[OrderQuantity]]</f>
        <v>19.98</v>
      </c>
      <c r="M3426" s="1">
        <f>Sales[[#This Row],[OrderQuantity]]</f>
        <v>2</v>
      </c>
      <c r="N3426" s="1">
        <f>1</f>
        <v>1</v>
      </c>
      <c r="O3426" s="1">
        <f>Sales[[#This Row],[TotalSales]]-Sales[[#This Row],[TotalCost]]</f>
        <v>12.507400000000001</v>
      </c>
      <c r="P3426" s="1">
        <f>Sales[[#This Row],[ProductCost]]*Sales[[#This Row],[OrderQuantity]]</f>
        <v>7.4725999999999999</v>
      </c>
      <c r="Q3426" s="1" t="str">
        <f>VLOOKUP(Sales[[#This Row],[ProductKey]], Products!$A$2:$D$1000, 4, FALSE)</f>
        <v>Mountain Bottle Cage</v>
      </c>
    </row>
    <row r="3427" spans="1:17" x14ac:dyDescent="0.25">
      <c r="A3427" s="2">
        <v>38022</v>
      </c>
      <c r="B3427" s="1" t="s">
        <v>7342</v>
      </c>
      <c r="C3427">
        <v>478</v>
      </c>
      <c r="D3427">
        <v>20469</v>
      </c>
      <c r="E3427">
        <v>1</v>
      </c>
      <c r="F3427">
        <v>1</v>
      </c>
      <c r="G3427">
        <v>2</v>
      </c>
      <c r="H3427" s="2">
        <v>43136</v>
      </c>
      <c r="I3427" t="str">
        <f>VLOOKUP(Sales[[#This Row],[TerritoryKey]], Territories[], 2, FALSE)</f>
        <v>Northwest</v>
      </c>
      <c r="J3427">
        <f>_xlfn.XLOOKUP(Sales[[#This Row],[ProductKey]], Products!$A:$A, Products!$J:$J)</f>
        <v>3.7363</v>
      </c>
      <c r="K3427">
        <f>_xlfn.XLOOKUP(Sales[[#This Row],[ProductKey]], Products!$A:$A, Products!$K:$K)</f>
        <v>9.99</v>
      </c>
      <c r="L3427" s="1">
        <f>Sales[[#This Row],[ProductPrice]]*Sales[[#This Row],[OrderQuantity]]</f>
        <v>19.98</v>
      </c>
      <c r="M3427" s="1">
        <f>Sales[[#This Row],[OrderQuantity]]</f>
        <v>2</v>
      </c>
      <c r="N3427" s="1">
        <f>1</f>
        <v>1</v>
      </c>
      <c r="O3427" s="1">
        <f>Sales[[#This Row],[TotalSales]]-Sales[[#This Row],[TotalCost]]</f>
        <v>12.507400000000001</v>
      </c>
      <c r="P3427" s="1">
        <f>Sales[[#This Row],[ProductCost]]*Sales[[#This Row],[OrderQuantity]]</f>
        <v>7.4725999999999999</v>
      </c>
      <c r="Q3427" s="1" t="str">
        <f>VLOOKUP(Sales[[#This Row],[ProductKey]], Products!$A$2:$D$1000, 4, FALSE)</f>
        <v>Mountain Bottle Cage</v>
      </c>
    </row>
    <row r="3428" spans="1:17" x14ac:dyDescent="0.25">
      <c r="A3428" s="2">
        <v>37992</v>
      </c>
      <c r="B3428" s="1" t="s">
        <v>7424</v>
      </c>
      <c r="C3428">
        <v>478</v>
      </c>
      <c r="D3428">
        <v>13762</v>
      </c>
      <c r="E3428">
        <v>6</v>
      </c>
      <c r="F3428">
        <v>1</v>
      </c>
      <c r="G3428">
        <v>2</v>
      </c>
      <c r="H3428" s="2">
        <v>43106</v>
      </c>
      <c r="I3428" t="str">
        <f>VLOOKUP(Sales[[#This Row],[TerritoryKey]], Territories[], 2, FALSE)</f>
        <v>Canada</v>
      </c>
      <c r="J3428">
        <f>_xlfn.XLOOKUP(Sales[[#This Row],[ProductKey]], Products!$A:$A, Products!$J:$J)</f>
        <v>3.7363</v>
      </c>
      <c r="K3428">
        <f>_xlfn.XLOOKUP(Sales[[#This Row],[ProductKey]], Products!$A:$A, Products!$K:$K)</f>
        <v>9.99</v>
      </c>
      <c r="L3428" s="1">
        <f>Sales[[#This Row],[ProductPrice]]*Sales[[#This Row],[OrderQuantity]]</f>
        <v>19.98</v>
      </c>
      <c r="M3428" s="1">
        <f>Sales[[#This Row],[OrderQuantity]]</f>
        <v>2</v>
      </c>
      <c r="N3428" s="1">
        <f>1</f>
        <v>1</v>
      </c>
      <c r="O3428" s="1">
        <f>Sales[[#This Row],[TotalSales]]-Sales[[#This Row],[TotalCost]]</f>
        <v>12.507400000000001</v>
      </c>
      <c r="P3428" s="1">
        <f>Sales[[#This Row],[ProductCost]]*Sales[[#This Row],[OrderQuantity]]</f>
        <v>7.4725999999999999</v>
      </c>
      <c r="Q3428" s="1" t="str">
        <f>VLOOKUP(Sales[[#This Row],[ProductKey]], Products!$A$2:$D$1000, 4, FALSE)</f>
        <v>Mountain Bottle Cage</v>
      </c>
    </row>
    <row r="3429" spans="1:17" x14ac:dyDescent="0.25">
      <c r="A3429" s="2">
        <v>38142</v>
      </c>
      <c r="B3429" s="1" t="s">
        <v>7592</v>
      </c>
      <c r="C3429">
        <v>478</v>
      </c>
      <c r="D3429">
        <v>22051</v>
      </c>
      <c r="E3429">
        <v>1</v>
      </c>
      <c r="F3429">
        <v>1</v>
      </c>
      <c r="G3429">
        <v>2</v>
      </c>
      <c r="H3429" s="2">
        <v>43255</v>
      </c>
      <c r="I3429" t="str">
        <f>VLOOKUP(Sales[[#This Row],[TerritoryKey]], Territories[], 2, FALSE)</f>
        <v>Northwest</v>
      </c>
      <c r="J3429">
        <f>_xlfn.XLOOKUP(Sales[[#This Row],[ProductKey]], Products!$A:$A, Products!$J:$J)</f>
        <v>3.7363</v>
      </c>
      <c r="K3429">
        <f>_xlfn.XLOOKUP(Sales[[#This Row],[ProductKey]], Products!$A:$A, Products!$K:$K)</f>
        <v>9.99</v>
      </c>
      <c r="L3429" s="1">
        <f>Sales[[#This Row],[ProductPrice]]*Sales[[#This Row],[OrderQuantity]]</f>
        <v>19.98</v>
      </c>
      <c r="M3429" s="1">
        <f>Sales[[#This Row],[OrderQuantity]]</f>
        <v>2</v>
      </c>
      <c r="N3429" s="1">
        <f>1</f>
        <v>1</v>
      </c>
      <c r="O3429" s="1">
        <f>Sales[[#This Row],[TotalSales]]-Sales[[#This Row],[TotalCost]]</f>
        <v>12.507400000000001</v>
      </c>
      <c r="P3429" s="1">
        <f>Sales[[#This Row],[ProductCost]]*Sales[[#This Row],[OrderQuantity]]</f>
        <v>7.4725999999999999</v>
      </c>
      <c r="Q3429" s="1" t="str">
        <f>VLOOKUP(Sales[[#This Row],[ProductKey]], Products!$A$2:$D$1000, 4, FALSE)</f>
        <v>Mountain Bottle Cage</v>
      </c>
    </row>
    <row r="3430" spans="1:17" x14ac:dyDescent="0.25">
      <c r="A3430" s="2">
        <v>38081</v>
      </c>
      <c r="B3430" s="1" t="s">
        <v>7759</v>
      </c>
      <c r="C3430">
        <v>478</v>
      </c>
      <c r="D3430">
        <v>15815</v>
      </c>
      <c r="E3430">
        <v>6</v>
      </c>
      <c r="F3430">
        <v>1</v>
      </c>
      <c r="G3430">
        <v>2</v>
      </c>
      <c r="H3430" s="2">
        <v>43194</v>
      </c>
      <c r="I3430" t="str">
        <f>VLOOKUP(Sales[[#This Row],[TerritoryKey]], Territories[], 2, FALSE)</f>
        <v>Canada</v>
      </c>
      <c r="J3430">
        <f>_xlfn.XLOOKUP(Sales[[#This Row],[ProductKey]], Products!$A:$A, Products!$J:$J)</f>
        <v>3.7363</v>
      </c>
      <c r="K3430">
        <f>_xlfn.XLOOKUP(Sales[[#This Row],[ProductKey]], Products!$A:$A, Products!$K:$K)</f>
        <v>9.99</v>
      </c>
      <c r="L3430" s="1">
        <f>Sales[[#This Row],[ProductPrice]]*Sales[[#This Row],[OrderQuantity]]</f>
        <v>19.98</v>
      </c>
      <c r="M3430" s="1">
        <f>Sales[[#This Row],[OrderQuantity]]</f>
        <v>2</v>
      </c>
      <c r="N3430" s="1">
        <f>1</f>
        <v>1</v>
      </c>
      <c r="O3430" s="1">
        <f>Sales[[#This Row],[TotalSales]]-Sales[[#This Row],[TotalCost]]</f>
        <v>12.507400000000001</v>
      </c>
      <c r="P3430" s="1">
        <f>Sales[[#This Row],[ProductCost]]*Sales[[#This Row],[OrderQuantity]]</f>
        <v>7.4725999999999999</v>
      </c>
      <c r="Q3430" s="1" t="str">
        <f>VLOOKUP(Sales[[#This Row],[ProductKey]], Products!$A$2:$D$1000, 4, FALSE)</f>
        <v>Mountain Bottle Cage</v>
      </c>
    </row>
    <row r="3431" spans="1:17" x14ac:dyDescent="0.25">
      <c r="A3431" s="2">
        <v>38327</v>
      </c>
      <c r="B3431" s="1" t="s">
        <v>7794</v>
      </c>
      <c r="C3431">
        <v>478</v>
      </c>
      <c r="D3431">
        <v>21314</v>
      </c>
      <c r="E3431">
        <v>1</v>
      </c>
      <c r="F3431">
        <v>1</v>
      </c>
      <c r="G3431">
        <v>2</v>
      </c>
      <c r="H3431" s="2">
        <v>43440</v>
      </c>
      <c r="I3431" t="str">
        <f>VLOOKUP(Sales[[#This Row],[TerritoryKey]], Territories[], 2, FALSE)</f>
        <v>Northwest</v>
      </c>
      <c r="J3431">
        <f>_xlfn.XLOOKUP(Sales[[#This Row],[ProductKey]], Products!$A:$A, Products!$J:$J)</f>
        <v>3.7363</v>
      </c>
      <c r="K3431">
        <f>_xlfn.XLOOKUP(Sales[[#This Row],[ProductKey]], Products!$A:$A, Products!$K:$K)</f>
        <v>9.99</v>
      </c>
      <c r="L3431" s="1">
        <f>Sales[[#This Row],[ProductPrice]]*Sales[[#This Row],[OrderQuantity]]</f>
        <v>19.98</v>
      </c>
      <c r="M3431" s="1">
        <f>Sales[[#This Row],[OrderQuantity]]</f>
        <v>2</v>
      </c>
      <c r="N3431" s="1">
        <f>1</f>
        <v>1</v>
      </c>
      <c r="O3431" s="1">
        <f>Sales[[#This Row],[TotalSales]]-Sales[[#This Row],[TotalCost]]</f>
        <v>12.507400000000001</v>
      </c>
      <c r="P3431" s="1">
        <f>Sales[[#This Row],[ProductCost]]*Sales[[#This Row],[OrderQuantity]]</f>
        <v>7.4725999999999999</v>
      </c>
      <c r="Q3431" s="1" t="str">
        <f>VLOOKUP(Sales[[#This Row],[ProductKey]], Products!$A$2:$D$1000, 4, FALSE)</f>
        <v>Mountain Bottle Cage</v>
      </c>
    </row>
    <row r="3432" spans="1:17" x14ac:dyDescent="0.25">
      <c r="A3432" s="2">
        <v>38174</v>
      </c>
      <c r="B3432" s="1" t="s">
        <v>7801</v>
      </c>
      <c r="C3432">
        <v>478</v>
      </c>
      <c r="D3432">
        <v>13612</v>
      </c>
      <c r="E3432">
        <v>10</v>
      </c>
      <c r="F3432">
        <v>1</v>
      </c>
      <c r="G3432">
        <v>2</v>
      </c>
      <c r="H3432" s="2">
        <v>43287</v>
      </c>
      <c r="I3432" t="str">
        <f>VLOOKUP(Sales[[#This Row],[TerritoryKey]], Territories[], 2, FALSE)</f>
        <v>United Kingdom</v>
      </c>
      <c r="J3432">
        <f>_xlfn.XLOOKUP(Sales[[#This Row],[ProductKey]], Products!$A:$A, Products!$J:$J)</f>
        <v>3.7363</v>
      </c>
      <c r="K3432">
        <f>_xlfn.XLOOKUP(Sales[[#This Row],[ProductKey]], Products!$A:$A, Products!$K:$K)</f>
        <v>9.99</v>
      </c>
      <c r="L3432" s="1">
        <f>Sales[[#This Row],[ProductPrice]]*Sales[[#This Row],[OrderQuantity]]</f>
        <v>19.98</v>
      </c>
      <c r="M3432" s="1">
        <f>Sales[[#This Row],[OrderQuantity]]</f>
        <v>2</v>
      </c>
      <c r="N3432" s="1">
        <f>1</f>
        <v>1</v>
      </c>
      <c r="O3432" s="1">
        <f>Sales[[#This Row],[TotalSales]]-Sales[[#This Row],[TotalCost]]</f>
        <v>12.507400000000001</v>
      </c>
      <c r="P3432" s="1">
        <f>Sales[[#This Row],[ProductCost]]*Sales[[#This Row],[OrderQuantity]]</f>
        <v>7.4725999999999999</v>
      </c>
      <c r="Q3432" s="1" t="str">
        <f>VLOOKUP(Sales[[#This Row],[ProductKey]], Products!$A$2:$D$1000, 4, FALSE)</f>
        <v>Mountain Bottle Cage</v>
      </c>
    </row>
    <row r="3433" spans="1:17" x14ac:dyDescent="0.25">
      <c r="A3433" s="2">
        <v>37752</v>
      </c>
      <c r="B3433" s="1" t="s">
        <v>125</v>
      </c>
      <c r="C3433">
        <v>536</v>
      </c>
      <c r="D3433">
        <v>13144</v>
      </c>
      <c r="E3433">
        <v>6</v>
      </c>
      <c r="F3433">
        <v>1</v>
      </c>
      <c r="G3433">
        <v>2</v>
      </c>
      <c r="H3433" s="2">
        <v>42866</v>
      </c>
      <c r="I3433" t="str">
        <f>VLOOKUP(Sales[[#This Row],[TerritoryKey]], Territories[], 2, FALSE)</f>
        <v>Canada</v>
      </c>
      <c r="J3433">
        <f>_xlfn.XLOOKUP(Sales[[#This Row],[ProductKey]], Products!$A:$A, Products!$J:$J)</f>
        <v>11.2163</v>
      </c>
      <c r="K3433">
        <f>_xlfn.XLOOKUP(Sales[[#This Row],[ProductKey]], Products!$A:$A, Products!$K:$K)</f>
        <v>29.99</v>
      </c>
      <c r="L3433" s="1">
        <f>Sales[[#This Row],[ProductPrice]]*Sales[[#This Row],[OrderQuantity]]</f>
        <v>59.98</v>
      </c>
      <c r="M3433" s="1">
        <f>Sales[[#This Row],[OrderQuantity]]</f>
        <v>2</v>
      </c>
      <c r="N3433" s="1">
        <f>1</f>
        <v>1</v>
      </c>
      <c r="O3433" s="1">
        <f>Sales[[#This Row],[TotalSales]]-Sales[[#This Row],[TotalCost]]</f>
        <v>37.547399999999996</v>
      </c>
      <c r="P3433" s="1">
        <f>Sales[[#This Row],[ProductCost]]*Sales[[#This Row],[OrderQuantity]]</f>
        <v>22.432600000000001</v>
      </c>
      <c r="Q3433" s="1" t="str">
        <f>VLOOKUP(Sales[[#This Row],[ProductKey]], Products!$A$2:$D$1000, 4, FALSE)</f>
        <v>ML Mountain Tire</v>
      </c>
    </row>
    <row r="3434" spans="1:17" x14ac:dyDescent="0.25">
      <c r="A3434" s="2">
        <v>37753</v>
      </c>
      <c r="B3434" s="1" t="s">
        <v>131</v>
      </c>
      <c r="C3434">
        <v>536</v>
      </c>
      <c r="D3434">
        <v>16625</v>
      </c>
      <c r="E3434">
        <v>9</v>
      </c>
      <c r="F3434">
        <v>1</v>
      </c>
      <c r="G3434">
        <v>2</v>
      </c>
      <c r="H3434" s="2">
        <v>42867</v>
      </c>
      <c r="I3434" t="str">
        <f>VLOOKUP(Sales[[#This Row],[TerritoryKey]], Territories[], 2, FALSE)</f>
        <v>Australia</v>
      </c>
      <c r="J3434">
        <f>_xlfn.XLOOKUP(Sales[[#This Row],[ProductKey]], Products!$A:$A, Products!$J:$J)</f>
        <v>11.2163</v>
      </c>
      <c r="K3434">
        <f>_xlfn.XLOOKUP(Sales[[#This Row],[ProductKey]], Products!$A:$A, Products!$K:$K)</f>
        <v>29.99</v>
      </c>
      <c r="L3434" s="1">
        <f>Sales[[#This Row],[ProductPrice]]*Sales[[#This Row],[OrderQuantity]]</f>
        <v>59.98</v>
      </c>
      <c r="M3434" s="1">
        <f>Sales[[#This Row],[OrderQuantity]]</f>
        <v>2</v>
      </c>
      <c r="N3434" s="1">
        <f>1</f>
        <v>1</v>
      </c>
      <c r="O3434" s="1">
        <f>Sales[[#This Row],[TotalSales]]-Sales[[#This Row],[TotalCost]]</f>
        <v>37.547399999999996</v>
      </c>
      <c r="P3434" s="1">
        <f>Sales[[#This Row],[ProductCost]]*Sales[[#This Row],[OrderQuantity]]</f>
        <v>22.432600000000001</v>
      </c>
      <c r="Q3434" s="1" t="str">
        <f>VLOOKUP(Sales[[#This Row],[ProductKey]], Products!$A$2:$D$1000, 4, FALSE)</f>
        <v>ML Mountain Tire</v>
      </c>
    </row>
    <row r="3435" spans="1:17" x14ac:dyDescent="0.25">
      <c r="A3435" s="2">
        <v>37753</v>
      </c>
      <c r="B3435" s="1" t="s">
        <v>219</v>
      </c>
      <c r="C3435">
        <v>536</v>
      </c>
      <c r="D3435">
        <v>19373</v>
      </c>
      <c r="E3435">
        <v>8</v>
      </c>
      <c r="F3435">
        <v>1</v>
      </c>
      <c r="G3435">
        <v>2</v>
      </c>
      <c r="H3435" s="2">
        <v>42867</v>
      </c>
      <c r="I3435" t="str">
        <f>VLOOKUP(Sales[[#This Row],[TerritoryKey]], Territories[], 2, FALSE)</f>
        <v>Germany</v>
      </c>
      <c r="J3435">
        <f>_xlfn.XLOOKUP(Sales[[#This Row],[ProductKey]], Products!$A:$A, Products!$J:$J)</f>
        <v>11.2163</v>
      </c>
      <c r="K3435">
        <f>_xlfn.XLOOKUP(Sales[[#This Row],[ProductKey]], Products!$A:$A, Products!$K:$K)</f>
        <v>29.99</v>
      </c>
      <c r="L3435" s="1">
        <f>Sales[[#This Row],[ProductPrice]]*Sales[[#This Row],[OrderQuantity]]</f>
        <v>59.98</v>
      </c>
      <c r="M3435" s="1">
        <f>Sales[[#This Row],[OrderQuantity]]</f>
        <v>2</v>
      </c>
      <c r="N3435" s="1">
        <f>1</f>
        <v>1</v>
      </c>
      <c r="O3435" s="1">
        <f>Sales[[#This Row],[TotalSales]]-Sales[[#This Row],[TotalCost]]</f>
        <v>37.547399999999996</v>
      </c>
      <c r="P3435" s="1">
        <f>Sales[[#This Row],[ProductCost]]*Sales[[#This Row],[OrderQuantity]]</f>
        <v>22.432600000000001</v>
      </c>
      <c r="Q3435" s="1" t="str">
        <f>VLOOKUP(Sales[[#This Row],[ProductKey]], Products!$A$2:$D$1000, 4, FALSE)</f>
        <v>ML Mountain Tire</v>
      </c>
    </row>
    <row r="3436" spans="1:17" x14ac:dyDescent="0.25">
      <c r="A3436" s="2">
        <v>37692</v>
      </c>
      <c r="B3436" s="1" t="s">
        <v>241</v>
      </c>
      <c r="C3436">
        <v>536</v>
      </c>
      <c r="D3436">
        <v>11223</v>
      </c>
      <c r="E3436">
        <v>6</v>
      </c>
      <c r="F3436">
        <v>1</v>
      </c>
      <c r="G3436">
        <v>2</v>
      </c>
      <c r="H3436" s="2">
        <v>42806</v>
      </c>
      <c r="I3436" t="str">
        <f>VLOOKUP(Sales[[#This Row],[TerritoryKey]], Territories[], 2, FALSE)</f>
        <v>Canada</v>
      </c>
      <c r="J3436">
        <f>_xlfn.XLOOKUP(Sales[[#This Row],[ProductKey]], Products!$A:$A, Products!$J:$J)</f>
        <v>11.2163</v>
      </c>
      <c r="K3436">
        <f>_xlfn.XLOOKUP(Sales[[#This Row],[ProductKey]], Products!$A:$A, Products!$K:$K)</f>
        <v>29.99</v>
      </c>
      <c r="L3436" s="1">
        <f>Sales[[#This Row],[ProductPrice]]*Sales[[#This Row],[OrderQuantity]]</f>
        <v>59.98</v>
      </c>
      <c r="M3436" s="1">
        <f>Sales[[#This Row],[OrderQuantity]]</f>
        <v>2</v>
      </c>
      <c r="N3436" s="1">
        <f>1</f>
        <v>1</v>
      </c>
      <c r="O3436" s="1">
        <f>Sales[[#This Row],[TotalSales]]-Sales[[#This Row],[TotalCost]]</f>
        <v>37.547399999999996</v>
      </c>
      <c r="P3436" s="1">
        <f>Sales[[#This Row],[ProductCost]]*Sales[[#This Row],[OrderQuantity]]</f>
        <v>22.432600000000001</v>
      </c>
      <c r="Q3436" s="1" t="str">
        <f>VLOOKUP(Sales[[#This Row],[ProductKey]], Products!$A$2:$D$1000, 4, FALSE)</f>
        <v>ML Mountain Tire</v>
      </c>
    </row>
    <row r="3437" spans="1:17" x14ac:dyDescent="0.25">
      <c r="A3437" s="2">
        <v>37964</v>
      </c>
      <c r="B3437" s="1" t="s">
        <v>373</v>
      </c>
      <c r="C3437">
        <v>536</v>
      </c>
      <c r="D3437">
        <v>18715</v>
      </c>
      <c r="E3437">
        <v>9</v>
      </c>
      <c r="F3437">
        <v>1</v>
      </c>
      <c r="G3437">
        <v>2</v>
      </c>
      <c r="H3437" s="2">
        <v>43078</v>
      </c>
      <c r="I3437" t="str">
        <f>VLOOKUP(Sales[[#This Row],[TerritoryKey]], Territories[], 2, FALSE)</f>
        <v>Australia</v>
      </c>
      <c r="J3437">
        <f>_xlfn.XLOOKUP(Sales[[#This Row],[ProductKey]], Products!$A:$A, Products!$J:$J)</f>
        <v>11.2163</v>
      </c>
      <c r="K3437">
        <f>_xlfn.XLOOKUP(Sales[[#This Row],[ProductKey]], Products!$A:$A, Products!$K:$K)</f>
        <v>29.99</v>
      </c>
      <c r="L3437" s="1">
        <f>Sales[[#This Row],[ProductPrice]]*Sales[[#This Row],[OrderQuantity]]</f>
        <v>59.98</v>
      </c>
      <c r="M3437" s="1">
        <f>Sales[[#This Row],[OrderQuantity]]</f>
        <v>2</v>
      </c>
      <c r="N3437" s="1">
        <f>1</f>
        <v>1</v>
      </c>
      <c r="O3437" s="1">
        <f>Sales[[#This Row],[TotalSales]]-Sales[[#This Row],[TotalCost]]</f>
        <v>37.547399999999996</v>
      </c>
      <c r="P3437" s="1">
        <f>Sales[[#This Row],[ProductCost]]*Sales[[#This Row],[OrderQuantity]]</f>
        <v>22.432600000000001</v>
      </c>
      <c r="Q3437" s="1" t="str">
        <f>VLOOKUP(Sales[[#This Row],[ProductKey]], Products!$A$2:$D$1000, 4, FALSE)</f>
        <v>ML Mountain Tire</v>
      </c>
    </row>
    <row r="3438" spans="1:17" x14ac:dyDescent="0.25">
      <c r="A3438" s="2">
        <v>37875</v>
      </c>
      <c r="B3438" s="1" t="s">
        <v>390</v>
      </c>
      <c r="C3438">
        <v>536</v>
      </c>
      <c r="D3438">
        <v>23786</v>
      </c>
      <c r="E3438">
        <v>1</v>
      </c>
      <c r="F3438">
        <v>1</v>
      </c>
      <c r="G3438">
        <v>2</v>
      </c>
      <c r="H3438" s="2">
        <v>42989</v>
      </c>
      <c r="I3438" t="str">
        <f>VLOOKUP(Sales[[#This Row],[TerritoryKey]], Territories[], 2, FALSE)</f>
        <v>Northwest</v>
      </c>
      <c r="J3438">
        <f>_xlfn.XLOOKUP(Sales[[#This Row],[ProductKey]], Products!$A:$A, Products!$J:$J)</f>
        <v>11.2163</v>
      </c>
      <c r="K3438">
        <f>_xlfn.XLOOKUP(Sales[[#This Row],[ProductKey]], Products!$A:$A, Products!$K:$K)</f>
        <v>29.99</v>
      </c>
      <c r="L3438" s="1">
        <f>Sales[[#This Row],[ProductPrice]]*Sales[[#This Row],[OrderQuantity]]</f>
        <v>59.98</v>
      </c>
      <c r="M3438" s="1">
        <f>Sales[[#This Row],[OrderQuantity]]</f>
        <v>2</v>
      </c>
      <c r="N3438" s="1">
        <f>1</f>
        <v>1</v>
      </c>
      <c r="O3438" s="1">
        <f>Sales[[#This Row],[TotalSales]]-Sales[[#This Row],[TotalCost]]</f>
        <v>37.547399999999996</v>
      </c>
      <c r="P3438" s="1">
        <f>Sales[[#This Row],[ProductCost]]*Sales[[#This Row],[OrderQuantity]]</f>
        <v>22.432600000000001</v>
      </c>
      <c r="Q3438" s="1" t="str">
        <f>VLOOKUP(Sales[[#This Row],[ProductKey]], Products!$A$2:$D$1000, 4, FALSE)</f>
        <v>ML Mountain Tire</v>
      </c>
    </row>
    <row r="3439" spans="1:17" x14ac:dyDescent="0.25">
      <c r="A3439" s="2">
        <v>37936</v>
      </c>
      <c r="B3439" s="1" t="s">
        <v>404</v>
      </c>
      <c r="C3439">
        <v>536</v>
      </c>
      <c r="D3439">
        <v>20595</v>
      </c>
      <c r="E3439">
        <v>7</v>
      </c>
      <c r="F3439">
        <v>1</v>
      </c>
      <c r="G3439">
        <v>2</v>
      </c>
      <c r="H3439" s="2">
        <v>43050</v>
      </c>
      <c r="I3439" t="str">
        <f>VLOOKUP(Sales[[#This Row],[TerritoryKey]], Territories[], 2, FALSE)</f>
        <v>France</v>
      </c>
      <c r="J3439">
        <f>_xlfn.XLOOKUP(Sales[[#This Row],[ProductKey]], Products!$A:$A, Products!$J:$J)</f>
        <v>11.2163</v>
      </c>
      <c r="K3439">
        <f>_xlfn.XLOOKUP(Sales[[#This Row],[ProductKey]], Products!$A:$A, Products!$K:$K)</f>
        <v>29.99</v>
      </c>
      <c r="L3439" s="1">
        <f>Sales[[#This Row],[ProductPrice]]*Sales[[#This Row],[OrderQuantity]]</f>
        <v>59.98</v>
      </c>
      <c r="M3439" s="1">
        <f>Sales[[#This Row],[OrderQuantity]]</f>
        <v>2</v>
      </c>
      <c r="N3439" s="1">
        <f>1</f>
        <v>1</v>
      </c>
      <c r="O3439" s="1">
        <f>Sales[[#This Row],[TotalSales]]-Sales[[#This Row],[TotalCost]]</f>
        <v>37.547399999999996</v>
      </c>
      <c r="P3439" s="1">
        <f>Sales[[#This Row],[ProductCost]]*Sales[[#This Row],[OrderQuantity]]</f>
        <v>22.432600000000001</v>
      </c>
      <c r="Q3439" s="1" t="str">
        <f>VLOOKUP(Sales[[#This Row],[ProductKey]], Products!$A$2:$D$1000, 4, FALSE)</f>
        <v>ML Mountain Tire</v>
      </c>
    </row>
    <row r="3440" spans="1:17" x14ac:dyDescent="0.25">
      <c r="A3440" s="2">
        <v>37722</v>
      </c>
      <c r="B3440" s="1" t="s">
        <v>560</v>
      </c>
      <c r="C3440">
        <v>536</v>
      </c>
      <c r="D3440">
        <v>17061</v>
      </c>
      <c r="E3440">
        <v>9</v>
      </c>
      <c r="F3440">
        <v>1</v>
      </c>
      <c r="G3440">
        <v>2</v>
      </c>
      <c r="H3440" s="2">
        <v>42836</v>
      </c>
      <c r="I3440" t="str">
        <f>VLOOKUP(Sales[[#This Row],[TerritoryKey]], Territories[], 2, FALSE)</f>
        <v>Australia</v>
      </c>
      <c r="J3440">
        <f>_xlfn.XLOOKUP(Sales[[#This Row],[ProductKey]], Products!$A:$A, Products!$J:$J)</f>
        <v>11.2163</v>
      </c>
      <c r="K3440">
        <f>_xlfn.XLOOKUP(Sales[[#This Row],[ProductKey]], Products!$A:$A, Products!$K:$K)</f>
        <v>29.99</v>
      </c>
      <c r="L3440" s="1">
        <f>Sales[[#This Row],[ProductPrice]]*Sales[[#This Row],[OrderQuantity]]</f>
        <v>59.98</v>
      </c>
      <c r="M3440" s="1">
        <f>Sales[[#This Row],[OrderQuantity]]</f>
        <v>2</v>
      </c>
      <c r="N3440" s="1">
        <f>1</f>
        <v>1</v>
      </c>
      <c r="O3440" s="1">
        <f>Sales[[#This Row],[TotalSales]]-Sales[[#This Row],[TotalCost]]</f>
        <v>37.547399999999996</v>
      </c>
      <c r="P3440" s="1">
        <f>Sales[[#This Row],[ProductCost]]*Sales[[#This Row],[OrderQuantity]]</f>
        <v>22.432600000000001</v>
      </c>
      <c r="Q3440" s="1" t="str">
        <f>VLOOKUP(Sales[[#This Row],[ProductKey]], Products!$A$2:$D$1000, 4, FALSE)</f>
        <v>ML Mountain Tire</v>
      </c>
    </row>
    <row r="3441" spans="1:17" x14ac:dyDescent="0.25">
      <c r="A3441" s="2">
        <v>37987</v>
      </c>
      <c r="B3441" s="1" t="s">
        <v>643</v>
      </c>
      <c r="C3441">
        <v>536</v>
      </c>
      <c r="D3441">
        <v>22746</v>
      </c>
      <c r="E3441">
        <v>4</v>
      </c>
      <c r="F3441">
        <v>1</v>
      </c>
      <c r="G3441">
        <v>2</v>
      </c>
      <c r="H3441" s="2">
        <v>43101</v>
      </c>
      <c r="I3441" t="str">
        <f>VLOOKUP(Sales[[#This Row],[TerritoryKey]], Territories[], 2, FALSE)</f>
        <v>Southwest</v>
      </c>
      <c r="J3441">
        <f>_xlfn.XLOOKUP(Sales[[#This Row],[ProductKey]], Products!$A:$A, Products!$J:$J)</f>
        <v>11.2163</v>
      </c>
      <c r="K3441">
        <f>_xlfn.XLOOKUP(Sales[[#This Row],[ProductKey]], Products!$A:$A, Products!$K:$K)</f>
        <v>29.99</v>
      </c>
      <c r="L3441" s="1">
        <f>Sales[[#This Row],[ProductPrice]]*Sales[[#This Row],[OrderQuantity]]</f>
        <v>59.98</v>
      </c>
      <c r="M3441" s="1">
        <f>Sales[[#This Row],[OrderQuantity]]</f>
        <v>2</v>
      </c>
      <c r="N3441" s="1">
        <f>1</f>
        <v>1</v>
      </c>
      <c r="O3441" s="1">
        <f>Sales[[#This Row],[TotalSales]]-Sales[[#This Row],[TotalCost]]</f>
        <v>37.547399999999996</v>
      </c>
      <c r="P3441" s="1">
        <f>Sales[[#This Row],[ProductCost]]*Sales[[#This Row],[OrderQuantity]]</f>
        <v>22.432600000000001</v>
      </c>
      <c r="Q3441" s="1" t="str">
        <f>VLOOKUP(Sales[[#This Row],[ProductKey]], Products!$A$2:$D$1000, 4, FALSE)</f>
        <v>ML Mountain Tire</v>
      </c>
    </row>
    <row r="3442" spans="1:17" x14ac:dyDescent="0.25">
      <c r="A3442" s="2">
        <v>37876</v>
      </c>
      <c r="B3442" s="1" t="s">
        <v>668</v>
      </c>
      <c r="C3442">
        <v>536</v>
      </c>
      <c r="D3442">
        <v>23286</v>
      </c>
      <c r="E3442">
        <v>4</v>
      </c>
      <c r="F3442">
        <v>1</v>
      </c>
      <c r="G3442">
        <v>2</v>
      </c>
      <c r="H3442" s="2">
        <v>42990</v>
      </c>
      <c r="I3442" t="str">
        <f>VLOOKUP(Sales[[#This Row],[TerritoryKey]], Territories[], 2, FALSE)</f>
        <v>Southwest</v>
      </c>
      <c r="J3442">
        <f>_xlfn.XLOOKUP(Sales[[#This Row],[ProductKey]], Products!$A:$A, Products!$J:$J)</f>
        <v>11.2163</v>
      </c>
      <c r="K3442">
        <f>_xlfn.XLOOKUP(Sales[[#This Row],[ProductKey]], Products!$A:$A, Products!$K:$K)</f>
        <v>29.99</v>
      </c>
      <c r="L3442" s="1">
        <f>Sales[[#This Row],[ProductPrice]]*Sales[[#This Row],[OrderQuantity]]</f>
        <v>59.98</v>
      </c>
      <c r="M3442" s="1">
        <f>Sales[[#This Row],[OrderQuantity]]</f>
        <v>2</v>
      </c>
      <c r="N3442" s="1">
        <f>1</f>
        <v>1</v>
      </c>
      <c r="O3442" s="1">
        <f>Sales[[#This Row],[TotalSales]]-Sales[[#This Row],[TotalCost]]</f>
        <v>37.547399999999996</v>
      </c>
      <c r="P3442" s="1">
        <f>Sales[[#This Row],[ProductCost]]*Sales[[#This Row],[OrderQuantity]]</f>
        <v>22.432600000000001</v>
      </c>
      <c r="Q3442" s="1" t="str">
        <f>VLOOKUP(Sales[[#This Row],[ProductKey]], Products!$A$2:$D$1000, 4, FALSE)</f>
        <v>ML Mountain Tire</v>
      </c>
    </row>
    <row r="3443" spans="1:17" x14ac:dyDescent="0.25">
      <c r="A3443" s="2">
        <v>37782</v>
      </c>
      <c r="B3443" s="1" t="s">
        <v>786</v>
      </c>
      <c r="C3443">
        <v>536</v>
      </c>
      <c r="D3443">
        <v>21518</v>
      </c>
      <c r="E3443">
        <v>7</v>
      </c>
      <c r="F3443">
        <v>1</v>
      </c>
      <c r="G3443">
        <v>2</v>
      </c>
      <c r="H3443" s="2">
        <v>42896</v>
      </c>
      <c r="I3443" t="str">
        <f>VLOOKUP(Sales[[#This Row],[TerritoryKey]], Territories[], 2, FALSE)</f>
        <v>France</v>
      </c>
      <c r="J3443">
        <f>_xlfn.XLOOKUP(Sales[[#This Row],[ProductKey]], Products!$A:$A, Products!$J:$J)</f>
        <v>11.2163</v>
      </c>
      <c r="K3443">
        <f>_xlfn.XLOOKUP(Sales[[#This Row],[ProductKey]], Products!$A:$A, Products!$K:$K)</f>
        <v>29.99</v>
      </c>
      <c r="L3443" s="1">
        <f>Sales[[#This Row],[ProductPrice]]*Sales[[#This Row],[OrderQuantity]]</f>
        <v>59.98</v>
      </c>
      <c r="M3443" s="1">
        <f>Sales[[#This Row],[OrderQuantity]]</f>
        <v>2</v>
      </c>
      <c r="N3443" s="1">
        <f>1</f>
        <v>1</v>
      </c>
      <c r="O3443" s="1">
        <f>Sales[[#This Row],[TotalSales]]-Sales[[#This Row],[TotalCost]]</f>
        <v>37.547399999999996</v>
      </c>
      <c r="P3443" s="1">
        <f>Sales[[#This Row],[ProductCost]]*Sales[[#This Row],[OrderQuantity]]</f>
        <v>22.432600000000001</v>
      </c>
      <c r="Q3443" s="1" t="str">
        <f>VLOOKUP(Sales[[#This Row],[ProductKey]], Products!$A$2:$D$1000, 4, FALSE)</f>
        <v>ML Mountain Tire</v>
      </c>
    </row>
    <row r="3444" spans="1:17" x14ac:dyDescent="0.25">
      <c r="A3444" s="2">
        <v>37966</v>
      </c>
      <c r="B3444" s="1" t="s">
        <v>827</v>
      </c>
      <c r="C3444">
        <v>536</v>
      </c>
      <c r="D3444">
        <v>16619</v>
      </c>
      <c r="E3444">
        <v>9</v>
      </c>
      <c r="F3444">
        <v>1</v>
      </c>
      <c r="G3444">
        <v>2</v>
      </c>
      <c r="H3444" s="2">
        <v>43080</v>
      </c>
      <c r="I3444" t="str">
        <f>VLOOKUP(Sales[[#This Row],[TerritoryKey]], Territories[], 2, FALSE)</f>
        <v>Australia</v>
      </c>
      <c r="J3444">
        <f>_xlfn.XLOOKUP(Sales[[#This Row],[ProductKey]], Products!$A:$A, Products!$J:$J)</f>
        <v>11.2163</v>
      </c>
      <c r="K3444">
        <f>_xlfn.XLOOKUP(Sales[[#This Row],[ProductKey]], Products!$A:$A, Products!$K:$K)</f>
        <v>29.99</v>
      </c>
      <c r="L3444" s="1">
        <f>Sales[[#This Row],[ProductPrice]]*Sales[[#This Row],[OrderQuantity]]</f>
        <v>59.98</v>
      </c>
      <c r="M3444" s="1">
        <f>Sales[[#This Row],[OrderQuantity]]</f>
        <v>2</v>
      </c>
      <c r="N3444" s="1">
        <f>1</f>
        <v>1</v>
      </c>
      <c r="O3444" s="1">
        <f>Sales[[#This Row],[TotalSales]]-Sales[[#This Row],[TotalCost]]</f>
        <v>37.547399999999996</v>
      </c>
      <c r="P3444" s="1">
        <f>Sales[[#This Row],[ProductCost]]*Sales[[#This Row],[OrderQuantity]]</f>
        <v>22.432600000000001</v>
      </c>
      <c r="Q3444" s="1" t="str">
        <f>VLOOKUP(Sales[[#This Row],[ProductKey]], Products!$A$2:$D$1000, 4, FALSE)</f>
        <v>ML Mountain Tire</v>
      </c>
    </row>
    <row r="3445" spans="1:17" x14ac:dyDescent="0.25">
      <c r="A3445" s="2">
        <v>37936</v>
      </c>
      <c r="B3445" s="1" t="s">
        <v>849</v>
      </c>
      <c r="C3445">
        <v>536</v>
      </c>
      <c r="D3445">
        <v>22304</v>
      </c>
      <c r="E3445">
        <v>10</v>
      </c>
      <c r="F3445">
        <v>1</v>
      </c>
      <c r="G3445">
        <v>2</v>
      </c>
      <c r="H3445" s="2">
        <v>43050</v>
      </c>
      <c r="I3445" t="str">
        <f>VLOOKUP(Sales[[#This Row],[TerritoryKey]], Territories[], 2, FALSE)</f>
        <v>United Kingdom</v>
      </c>
      <c r="J3445">
        <f>_xlfn.XLOOKUP(Sales[[#This Row],[ProductKey]], Products!$A:$A, Products!$J:$J)</f>
        <v>11.2163</v>
      </c>
      <c r="K3445">
        <f>_xlfn.XLOOKUP(Sales[[#This Row],[ProductKey]], Products!$A:$A, Products!$K:$K)</f>
        <v>29.99</v>
      </c>
      <c r="L3445" s="1">
        <f>Sales[[#This Row],[ProductPrice]]*Sales[[#This Row],[OrderQuantity]]</f>
        <v>59.98</v>
      </c>
      <c r="M3445" s="1">
        <f>Sales[[#This Row],[OrderQuantity]]</f>
        <v>2</v>
      </c>
      <c r="N3445" s="1">
        <f>1</f>
        <v>1</v>
      </c>
      <c r="O3445" s="1">
        <f>Sales[[#This Row],[TotalSales]]-Sales[[#This Row],[TotalCost]]</f>
        <v>37.547399999999996</v>
      </c>
      <c r="P3445" s="1">
        <f>Sales[[#This Row],[ProductCost]]*Sales[[#This Row],[OrderQuantity]]</f>
        <v>22.432600000000001</v>
      </c>
      <c r="Q3445" s="1" t="str">
        <f>VLOOKUP(Sales[[#This Row],[ProductKey]], Products!$A$2:$D$1000, 4, FALSE)</f>
        <v>ML Mountain Tire</v>
      </c>
    </row>
    <row r="3446" spans="1:17" x14ac:dyDescent="0.25">
      <c r="A3446" s="2">
        <v>37876</v>
      </c>
      <c r="B3446" s="1" t="s">
        <v>871</v>
      </c>
      <c r="C3446">
        <v>536</v>
      </c>
      <c r="D3446">
        <v>22269</v>
      </c>
      <c r="E3446">
        <v>4</v>
      </c>
      <c r="F3446">
        <v>1</v>
      </c>
      <c r="G3446">
        <v>2</v>
      </c>
      <c r="H3446" s="2">
        <v>42990</v>
      </c>
      <c r="I3446" t="str">
        <f>VLOOKUP(Sales[[#This Row],[TerritoryKey]], Territories[], 2, FALSE)</f>
        <v>Southwest</v>
      </c>
      <c r="J3446">
        <f>_xlfn.XLOOKUP(Sales[[#This Row],[ProductKey]], Products!$A:$A, Products!$J:$J)</f>
        <v>11.2163</v>
      </c>
      <c r="K3446">
        <f>_xlfn.XLOOKUP(Sales[[#This Row],[ProductKey]], Products!$A:$A, Products!$K:$K)</f>
        <v>29.99</v>
      </c>
      <c r="L3446" s="1">
        <f>Sales[[#This Row],[ProductPrice]]*Sales[[#This Row],[OrderQuantity]]</f>
        <v>59.98</v>
      </c>
      <c r="M3446" s="1">
        <f>Sales[[#This Row],[OrderQuantity]]</f>
        <v>2</v>
      </c>
      <c r="N3446" s="1">
        <f>1</f>
        <v>1</v>
      </c>
      <c r="O3446" s="1">
        <f>Sales[[#This Row],[TotalSales]]-Sales[[#This Row],[TotalCost]]</f>
        <v>37.547399999999996</v>
      </c>
      <c r="P3446" s="1">
        <f>Sales[[#This Row],[ProductCost]]*Sales[[#This Row],[OrderQuantity]]</f>
        <v>22.432600000000001</v>
      </c>
      <c r="Q3446" s="1" t="str">
        <f>VLOOKUP(Sales[[#This Row],[ProductKey]], Products!$A$2:$D$1000, 4, FALSE)</f>
        <v>ML Mountain Tire</v>
      </c>
    </row>
    <row r="3447" spans="1:17" x14ac:dyDescent="0.25">
      <c r="A3447" s="2">
        <v>37722</v>
      </c>
      <c r="B3447" s="1" t="s">
        <v>1030</v>
      </c>
      <c r="C3447">
        <v>536</v>
      </c>
      <c r="D3447">
        <v>22237</v>
      </c>
      <c r="E3447">
        <v>4</v>
      </c>
      <c r="F3447">
        <v>1</v>
      </c>
      <c r="G3447">
        <v>2</v>
      </c>
      <c r="H3447" s="2">
        <v>42836</v>
      </c>
      <c r="I3447" t="str">
        <f>VLOOKUP(Sales[[#This Row],[TerritoryKey]], Territories[], 2, FALSE)</f>
        <v>Southwest</v>
      </c>
      <c r="J3447">
        <f>_xlfn.XLOOKUP(Sales[[#This Row],[ProductKey]], Products!$A:$A, Products!$J:$J)</f>
        <v>11.2163</v>
      </c>
      <c r="K3447">
        <f>_xlfn.XLOOKUP(Sales[[#This Row],[ProductKey]], Products!$A:$A, Products!$K:$K)</f>
        <v>29.99</v>
      </c>
      <c r="L3447" s="1">
        <f>Sales[[#This Row],[ProductPrice]]*Sales[[#This Row],[OrderQuantity]]</f>
        <v>59.98</v>
      </c>
      <c r="M3447" s="1">
        <f>Sales[[#This Row],[OrderQuantity]]</f>
        <v>2</v>
      </c>
      <c r="N3447" s="1">
        <f>1</f>
        <v>1</v>
      </c>
      <c r="O3447" s="1">
        <f>Sales[[#This Row],[TotalSales]]-Sales[[#This Row],[TotalCost]]</f>
        <v>37.547399999999996</v>
      </c>
      <c r="P3447" s="1">
        <f>Sales[[#This Row],[ProductCost]]*Sales[[#This Row],[OrderQuantity]]</f>
        <v>22.432600000000001</v>
      </c>
      <c r="Q3447" s="1" t="str">
        <f>VLOOKUP(Sales[[#This Row],[ProductKey]], Products!$A$2:$D$1000, 4, FALSE)</f>
        <v>ML Mountain Tire</v>
      </c>
    </row>
    <row r="3448" spans="1:17" x14ac:dyDescent="0.25">
      <c r="A3448" s="2">
        <v>37813</v>
      </c>
      <c r="B3448" s="1" t="s">
        <v>1034</v>
      </c>
      <c r="C3448">
        <v>536</v>
      </c>
      <c r="D3448">
        <v>22360</v>
      </c>
      <c r="E3448">
        <v>1</v>
      </c>
      <c r="F3448">
        <v>1</v>
      </c>
      <c r="G3448">
        <v>2</v>
      </c>
      <c r="H3448" s="2">
        <v>42927</v>
      </c>
      <c r="I3448" t="str">
        <f>VLOOKUP(Sales[[#This Row],[TerritoryKey]], Territories[], 2, FALSE)</f>
        <v>Northwest</v>
      </c>
      <c r="J3448">
        <f>_xlfn.XLOOKUP(Sales[[#This Row],[ProductKey]], Products!$A:$A, Products!$J:$J)</f>
        <v>11.2163</v>
      </c>
      <c r="K3448">
        <f>_xlfn.XLOOKUP(Sales[[#This Row],[ProductKey]], Products!$A:$A, Products!$K:$K)</f>
        <v>29.99</v>
      </c>
      <c r="L3448" s="1">
        <f>Sales[[#This Row],[ProductPrice]]*Sales[[#This Row],[OrderQuantity]]</f>
        <v>59.98</v>
      </c>
      <c r="M3448" s="1">
        <f>Sales[[#This Row],[OrderQuantity]]</f>
        <v>2</v>
      </c>
      <c r="N3448" s="1">
        <f>1</f>
        <v>1</v>
      </c>
      <c r="O3448" s="1">
        <f>Sales[[#This Row],[TotalSales]]-Sales[[#This Row],[TotalCost]]</f>
        <v>37.547399999999996</v>
      </c>
      <c r="P3448" s="1">
        <f>Sales[[#This Row],[ProductCost]]*Sales[[#This Row],[OrderQuantity]]</f>
        <v>22.432600000000001</v>
      </c>
      <c r="Q3448" s="1" t="str">
        <f>VLOOKUP(Sales[[#This Row],[ProductKey]], Products!$A$2:$D$1000, 4, FALSE)</f>
        <v>ML Mountain Tire</v>
      </c>
    </row>
    <row r="3449" spans="1:17" x14ac:dyDescent="0.25">
      <c r="A3449" s="2">
        <v>37722</v>
      </c>
      <c r="B3449" s="1" t="s">
        <v>1051</v>
      </c>
      <c r="C3449">
        <v>536</v>
      </c>
      <c r="D3449">
        <v>17236</v>
      </c>
      <c r="E3449">
        <v>9</v>
      </c>
      <c r="F3449">
        <v>1</v>
      </c>
      <c r="G3449">
        <v>2</v>
      </c>
      <c r="H3449" s="2">
        <v>42836</v>
      </c>
      <c r="I3449" t="str">
        <f>VLOOKUP(Sales[[#This Row],[TerritoryKey]], Territories[], 2, FALSE)</f>
        <v>Australia</v>
      </c>
      <c r="J3449">
        <f>_xlfn.XLOOKUP(Sales[[#This Row],[ProductKey]], Products!$A:$A, Products!$J:$J)</f>
        <v>11.2163</v>
      </c>
      <c r="K3449">
        <f>_xlfn.XLOOKUP(Sales[[#This Row],[ProductKey]], Products!$A:$A, Products!$K:$K)</f>
        <v>29.99</v>
      </c>
      <c r="L3449" s="1">
        <f>Sales[[#This Row],[ProductPrice]]*Sales[[#This Row],[OrderQuantity]]</f>
        <v>59.98</v>
      </c>
      <c r="M3449" s="1">
        <f>Sales[[#This Row],[OrderQuantity]]</f>
        <v>2</v>
      </c>
      <c r="N3449" s="1">
        <f>1</f>
        <v>1</v>
      </c>
      <c r="O3449" s="1">
        <f>Sales[[#This Row],[TotalSales]]-Sales[[#This Row],[TotalCost]]</f>
        <v>37.547399999999996</v>
      </c>
      <c r="P3449" s="1">
        <f>Sales[[#This Row],[ProductCost]]*Sales[[#This Row],[OrderQuantity]]</f>
        <v>22.432600000000001</v>
      </c>
      <c r="Q3449" s="1" t="str">
        <f>VLOOKUP(Sales[[#This Row],[ProductKey]], Products!$A$2:$D$1000, 4, FALSE)</f>
        <v>ML Mountain Tire</v>
      </c>
    </row>
    <row r="3450" spans="1:17" x14ac:dyDescent="0.25">
      <c r="A3450" s="2">
        <v>37936</v>
      </c>
      <c r="B3450" s="1" t="s">
        <v>1159</v>
      </c>
      <c r="C3450">
        <v>536</v>
      </c>
      <c r="D3450">
        <v>18081</v>
      </c>
      <c r="E3450">
        <v>6</v>
      </c>
      <c r="F3450">
        <v>1</v>
      </c>
      <c r="G3450">
        <v>2</v>
      </c>
      <c r="H3450" s="2">
        <v>43050</v>
      </c>
      <c r="I3450" t="str">
        <f>VLOOKUP(Sales[[#This Row],[TerritoryKey]], Territories[], 2, FALSE)</f>
        <v>Canada</v>
      </c>
      <c r="J3450">
        <f>_xlfn.XLOOKUP(Sales[[#This Row],[ProductKey]], Products!$A:$A, Products!$J:$J)</f>
        <v>11.2163</v>
      </c>
      <c r="K3450">
        <f>_xlfn.XLOOKUP(Sales[[#This Row],[ProductKey]], Products!$A:$A, Products!$K:$K)</f>
        <v>29.99</v>
      </c>
      <c r="L3450" s="1">
        <f>Sales[[#This Row],[ProductPrice]]*Sales[[#This Row],[OrderQuantity]]</f>
        <v>59.98</v>
      </c>
      <c r="M3450" s="1">
        <f>Sales[[#This Row],[OrderQuantity]]</f>
        <v>2</v>
      </c>
      <c r="N3450" s="1">
        <f>1</f>
        <v>1</v>
      </c>
      <c r="O3450" s="1">
        <f>Sales[[#This Row],[TotalSales]]-Sales[[#This Row],[TotalCost]]</f>
        <v>37.547399999999996</v>
      </c>
      <c r="P3450" s="1">
        <f>Sales[[#This Row],[ProductCost]]*Sales[[#This Row],[OrderQuantity]]</f>
        <v>22.432600000000001</v>
      </c>
      <c r="Q3450" s="1" t="str">
        <f>VLOOKUP(Sales[[#This Row],[ProductKey]], Products!$A$2:$D$1000, 4, FALSE)</f>
        <v>ML Mountain Tire</v>
      </c>
    </row>
    <row r="3451" spans="1:17" x14ac:dyDescent="0.25">
      <c r="A3451" s="2">
        <v>37751</v>
      </c>
      <c r="B3451" s="1" t="s">
        <v>1284</v>
      </c>
      <c r="C3451">
        <v>536</v>
      </c>
      <c r="D3451">
        <v>20865</v>
      </c>
      <c r="E3451">
        <v>8</v>
      </c>
      <c r="F3451">
        <v>1</v>
      </c>
      <c r="G3451">
        <v>2</v>
      </c>
      <c r="H3451" s="2">
        <v>42865</v>
      </c>
      <c r="I3451" t="str">
        <f>VLOOKUP(Sales[[#This Row],[TerritoryKey]], Territories[], 2, FALSE)</f>
        <v>Germany</v>
      </c>
      <c r="J3451">
        <f>_xlfn.XLOOKUP(Sales[[#This Row],[ProductKey]], Products!$A:$A, Products!$J:$J)</f>
        <v>11.2163</v>
      </c>
      <c r="K3451">
        <f>_xlfn.XLOOKUP(Sales[[#This Row],[ProductKey]], Products!$A:$A, Products!$K:$K)</f>
        <v>29.99</v>
      </c>
      <c r="L3451" s="1">
        <f>Sales[[#This Row],[ProductPrice]]*Sales[[#This Row],[OrderQuantity]]</f>
        <v>59.98</v>
      </c>
      <c r="M3451" s="1">
        <f>Sales[[#This Row],[OrderQuantity]]</f>
        <v>2</v>
      </c>
      <c r="N3451" s="1">
        <f>1</f>
        <v>1</v>
      </c>
      <c r="O3451" s="1">
        <f>Sales[[#This Row],[TotalSales]]-Sales[[#This Row],[TotalCost]]</f>
        <v>37.547399999999996</v>
      </c>
      <c r="P3451" s="1">
        <f>Sales[[#This Row],[ProductCost]]*Sales[[#This Row],[OrderQuantity]]</f>
        <v>22.432600000000001</v>
      </c>
      <c r="Q3451" s="1" t="str">
        <f>VLOOKUP(Sales[[#This Row],[ProductKey]], Products!$A$2:$D$1000, 4, FALSE)</f>
        <v>ML Mountain Tire</v>
      </c>
    </row>
    <row r="3452" spans="1:17" x14ac:dyDescent="0.25">
      <c r="A3452" s="2">
        <v>37935</v>
      </c>
      <c r="B3452" s="1" t="s">
        <v>1508</v>
      </c>
      <c r="C3452">
        <v>536</v>
      </c>
      <c r="D3452">
        <v>22721</v>
      </c>
      <c r="E3452">
        <v>1</v>
      </c>
      <c r="F3452">
        <v>1</v>
      </c>
      <c r="G3452">
        <v>2</v>
      </c>
      <c r="H3452" s="2">
        <v>43049</v>
      </c>
      <c r="I3452" t="str">
        <f>VLOOKUP(Sales[[#This Row],[TerritoryKey]], Territories[], 2, FALSE)</f>
        <v>Northwest</v>
      </c>
      <c r="J3452">
        <f>_xlfn.XLOOKUP(Sales[[#This Row],[ProductKey]], Products!$A:$A, Products!$J:$J)</f>
        <v>11.2163</v>
      </c>
      <c r="K3452">
        <f>_xlfn.XLOOKUP(Sales[[#This Row],[ProductKey]], Products!$A:$A, Products!$K:$K)</f>
        <v>29.99</v>
      </c>
      <c r="L3452" s="1">
        <f>Sales[[#This Row],[ProductPrice]]*Sales[[#This Row],[OrderQuantity]]</f>
        <v>59.98</v>
      </c>
      <c r="M3452" s="1">
        <f>Sales[[#This Row],[OrderQuantity]]</f>
        <v>2</v>
      </c>
      <c r="N3452" s="1">
        <f>1</f>
        <v>1</v>
      </c>
      <c r="O3452" s="1">
        <f>Sales[[#This Row],[TotalSales]]-Sales[[#This Row],[TotalCost]]</f>
        <v>37.547399999999996</v>
      </c>
      <c r="P3452" s="1">
        <f>Sales[[#This Row],[ProductCost]]*Sales[[#This Row],[OrderQuantity]]</f>
        <v>22.432600000000001</v>
      </c>
      <c r="Q3452" s="1" t="str">
        <f>VLOOKUP(Sales[[#This Row],[ProductKey]], Products!$A$2:$D$1000, 4, FALSE)</f>
        <v>ML Mountain Tire</v>
      </c>
    </row>
    <row r="3453" spans="1:17" x14ac:dyDescent="0.25">
      <c r="A3453" s="2">
        <v>37691</v>
      </c>
      <c r="B3453" s="1" t="s">
        <v>1510</v>
      </c>
      <c r="C3453">
        <v>536</v>
      </c>
      <c r="D3453">
        <v>23207</v>
      </c>
      <c r="E3453">
        <v>4</v>
      </c>
      <c r="F3453">
        <v>1</v>
      </c>
      <c r="G3453">
        <v>2</v>
      </c>
      <c r="H3453" s="2">
        <v>42805</v>
      </c>
      <c r="I3453" t="str">
        <f>VLOOKUP(Sales[[#This Row],[TerritoryKey]], Territories[], 2, FALSE)</f>
        <v>Southwest</v>
      </c>
      <c r="J3453">
        <f>_xlfn.XLOOKUP(Sales[[#This Row],[ProductKey]], Products!$A:$A, Products!$J:$J)</f>
        <v>11.2163</v>
      </c>
      <c r="K3453">
        <f>_xlfn.XLOOKUP(Sales[[#This Row],[ProductKey]], Products!$A:$A, Products!$K:$K)</f>
        <v>29.99</v>
      </c>
      <c r="L3453" s="1">
        <f>Sales[[#This Row],[ProductPrice]]*Sales[[#This Row],[OrderQuantity]]</f>
        <v>59.98</v>
      </c>
      <c r="M3453" s="1">
        <f>Sales[[#This Row],[OrderQuantity]]</f>
        <v>2</v>
      </c>
      <c r="N3453" s="1">
        <f>1</f>
        <v>1</v>
      </c>
      <c r="O3453" s="1">
        <f>Sales[[#This Row],[TotalSales]]-Sales[[#This Row],[TotalCost]]</f>
        <v>37.547399999999996</v>
      </c>
      <c r="P3453" s="1">
        <f>Sales[[#This Row],[ProductCost]]*Sales[[#This Row],[OrderQuantity]]</f>
        <v>22.432600000000001</v>
      </c>
      <c r="Q3453" s="1" t="str">
        <f>VLOOKUP(Sales[[#This Row],[ProductKey]], Products!$A$2:$D$1000, 4, FALSE)</f>
        <v>ML Mountain Tire</v>
      </c>
    </row>
    <row r="3454" spans="1:17" x14ac:dyDescent="0.25">
      <c r="A3454" s="2">
        <v>37987</v>
      </c>
      <c r="B3454" s="1" t="s">
        <v>1529</v>
      </c>
      <c r="C3454">
        <v>536</v>
      </c>
      <c r="D3454">
        <v>20889</v>
      </c>
      <c r="E3454">
        <v>10</v>
      </c>
      <c r="F3454">
        <v>1</v>
      </c>
      <c r="G3454">
        <v>2</v>
      </c>
      <c r="H3454" s="2">
        <v>43101</v>
      </c>
      <c r="I3454" t="str">
        <f>VLOOKUP(Sales[[#This Row],[TerritoryKey]], Territories[], 2, FALSE)</f>
        <v>United Kingdom</v>
      </c>
      <c r="J3454">
        <f>_xlfn.XLOOKUP(Sales[[#This Row],[ProductKey]], Products!$A:$A, Products!$J:$J)</f>
        <v>11.2163</v>
      </c>
      <c r="K3454">
        <f>_xlfn.XLOOKUP(Sales[[#This Row],[ProductKey]], Products!$A:$A, Products!$K:$K)</f>
        <v>29.99</v>
      </c>
      <c r="L3454" s="1">
        <f>Sales[[#This Row],[ProductPrice]]*Sales[[#This Row],[OrderQuantity]]</f>
        <v>59.98</v>
      </c>
      <c r="M3454" s="1">
        <f>Sales[[#This Row],[OrderQuantity]]</f>
        <v>2</v>
      </c>
      <c r="N3454" s="1">
        <f>1</f>
        <v>1</v>
      </c>
      <c r="O3454" s="1">
        <f>Sales[[#This Row],[TotalSales]]-Sales[[#This Row],[TotalCost]]</f>
        <v>37.547399999999996</v>
      </c>
      <c r="P3454" s="1">
        <f>Sales[[#This Row],[ProductCost]]*Sales[[#This Row],[OrderQuantity]]</f>
        <v>22.432600000000001</v>
      </c>
      <c r="Q3454" s="1" t="str">
        <f>VLOOKUP(Sales[[#This Row],[ProductKey]], Products!$A$2:$D$1000, 4, FALSE)</f>
        <v>ML Mountain Tire</v>
      </c>
    </row>
    <row r="3455" spans="1:17" x14ac:dyDescent="0.25">
      <c r="A3455" s="2">
        <v>38018</v>
      </c>
      <c r="B3455" s="1" t="s">
        <v>1743</v>
      </c>
      <c r="C3455">
        <v>536</v>
      </c>
      <c r="D3455">
        <v>20907</v>
      </c>
      <c r="E3455">
        <v>10</v>
      </c>
      <c r="F3455">
        <v>1</v>
      </c>
      <c r="G3455">
        <v>2</v>
      </c>
      <c r="H3455" s="2">
        <v>43132</v>
      </c>
      <c r="I3455" t="str">
        <f>VLOOKUP(Sales[[#This Row],[TerritoryKey]], Territories[], 2, FALSE)</f>
        <v>United Kingdom</v>
      </c>
      <c r="J3455">
        <f>_xlfn.XLOOKUP(Sales[[#This Row],[ProductKey]], Products!$A:$A, Products!$J:$J)</f>
        <v>11.2163</v>
      </c>
      <c r="K3455">
        <f>_xlfn.XLOOKUP(Sales[[#This Row],[ProductKey]], Products!$A:$A, Products!$K:$K)</f>
        <v>29.99</v>
      </c>
      <c r="L3455" s="1">
        <f>Sales[[#This Row],[ProductPrice]]*Sales[[#This Row],[OrderQuantity]]</f>
        <v>59.98</v>
      </c>
      <c r="M3455" s="1">
        <f>Sales[[#This Row],[OrderQuantity]]</f>
        <v>2</v>
      </c>
      <c r="N3455" s="1">
        <f>1</f>
        <v>1</v>
      </c>
      <c r="O3455" s="1">
        <f>Sales[[#This Row],[TotalSales]]-Sales[[#This Row],[TotalCost]]</f>
        <v>37.547399999999996</v>
      </c>
      <c r="P3455" s="1">
        <f>Sales[[#This Row],[ProductCost]]*Sales[[#This Row],[OrderQuantity]]</f>
        <v>22.432600000000001</v>
      </c>
      <c r="Q3455" s="1" t="str">
        <f>VLOOKUP(Sales[[#This Row],[ProductKey]], Products!$A$2:$D$1000, 4, FALSE)</f>
        <v>ML Mountain Tire</v>
      </c>
    </row>
    <row r="3456" spans="1:17" x14ac:dyDescent="0.25">
      <c r="A3456" s="2">
        <v>37633</v>
      </c>
      <c r="B3456" s="1" t="s">
        <v>1780</v>
      </c>
      <c r="C3456">
        <v>536</v>
      </c>
      <c r="D3456">
        <v>23108</v>
      </c>
      <c r="E3456">
        <v>1</v>
      </c>
      <c r="F3456">
        <v>1</v>
      </c>
      <c r="G3456">
        <v>2</v>
      </c>
      <c r="H3456" s="2">
        <v>42747</v>
      </c>
      <c r="I3456" t="str">
        <f>VLOOKUP(Sales[[#This Row],[TerritoryKey]], Territories[], 2, FALSE)</f>
        <v>Northwest</v>
      </c>
      <c r="J3456">
        <f>_xlfn.XLOOKUP(Sales[[#This Row],[ProductKey]], Products!$A:$A, Products!$J:$J)</f>
        <v>11.2163</v>
      </c>
      <c r="K3456">
        <f>_xlfn.XLOOKUP(Sales[[#This Row],[ProductKey]], Products!$A:$A, Products!$K:$K)</f>
        <v>29.99</v>
      </c>
      <c r="L3456" s="1">
        <f>Sales[[#This Row],[ProductPrice]]*Sales[[#This Row],[OrderQuantity]]</f>
        <v>59.98</v>
      </c>
      <c r="M3456" s="1">
        <f>Sales[[#This Row],[OrderQuantity]]</f>
        <v>2</v>
      </c>
      <c r="N3456" s="1">
        <f>1</f>
        <v>1</v>
      </c>
      <c r="O3456" s="1">
        <f>Sales[[#This Row],[TotalSales]]-Sales[[#This Row],[TotalCost]]</f>
        <v>37.547399999999996</v>
      </c>
      <c r="P3456" s="1">
        <f>Sales[[#This Row],[ProductCost]]*Sales[[#This Row],[OrderQuantity]]</f>
        <v>22.432600000000001</v>
      </c>
      <c r="Q3456" s="1" t="str">
        <f>VLOOKUP(Sales[[#This Row],[ProductKey]], Products!$A$2:$D$1000, 4, FALSE)</f>
        <v>ML Mountain Tire</v>
      </c>
    </row>
    <row r="3457" spans="1:17" x14ac:dyDescent="0.25">
      <c r="A3457" s="2">
        <v>37937</v>
      </c>
      <c r="B3457" s="1" t="s">
        <v>1855</v>
      </c>
      <c r="C3457">
        <v>536</v>
      </c>
      <c r="D3457">
        <v>23246</v>
      </c>
      <c r="E3457">
        <v>1</v>
      </c>
      <c r="F3457">
        <v>1</v>
      </c>
      <c r="G3457">
        <v>2</v>
      </c>
      <c r="H3457" s="2">
        <v>43051</v>
      </c>
      <c r="I3457" t="str">
        <f>VLOOKUP(Sales[[#This Row],[TerritoryKey]], Territories[], 2, FALSE)</f>
        <v>Northwest</v>
      </c>
      <c r="J3457">
        <f>_xlfn.XLOOKUP(Sales[[#This Row],[ProductKey]], Products!$A:$A, Products!$J:$J)</f>
        <v>11.2163</v>
      </c>
      <c r="K3457">
        <f>_xlfn.XLOOKUP(Sales[[#This Row],[ProductKey]], Products!$A:$A, Products!$K:$K)</f>
        <v>29.99</v>
      </c>
      <c r="L3457" s="1">
        <f>Sales[[#This Row],[ProductPrice]]*Sales[[#This Row],[OrderQuantity]]</f>
        <v>59.98</v>
      </c>
      <c r="M3457" s="1">
        <f>Sales[[#This Row],[OrderQuantity]]</f>
        <v>2</v>
      </c>
      <c r="N3457" s="1">
        <f>1</f>
        <v>1</v>
      </c>
      <c r="O3457" s="1">
        <f>Sales[[#This Row],[TotalSales]]-Sales[[#This Row],[TotalCost]]</f>
        <v>37.547399999999996</v>
      </c>
      <c r="P3457" s="1">
        <f>Sales[[#This Row],[ProductCost]]*Sales[[#This Row],[OrderQuantity]]</f>
        <v>22.432600000000001</v>
      </c>
      <c r="Q3457" s="1" t="str">
        <f>VLOOKUP(Sales[[#This Row],[ProductKey]], Products!$A$2:$D$1000, 4, FALSE)</f>
        <v>ML Mountain Tire</v>
      </c>
    </row>
    <row r="3458" spans="1:17" x14ac:dyDescent="0.25">
      <c r="A3458" s="2">
        <v>37813</v>
      </c>
      <c r="B3458" s="1" t="s">
        <v>1959</v>
      </c>
      <c r="C3458">
        <v>536</v>
      </c>
      <c r="D3458">
        <v>20229</v>
      </c>
      <c r="E3458">
        <v>9</v>
      </c>
      <c r="F3458">
        <v>1</v>
      </c>
      <c r="G3458">
        <v>2</v>
      </c>
      <c r="H3458" s="2">
        <v>42927</v>
      </c>
      <c r="I3458" t="str">
        <f>VLOOKUP(Sales[[#This Row],[TerritoryKey]], Territories[], 2, FALSE)</f>
        <v>Australia</v>
      </c>
      <c r="J3458">
        <f>_xlfn.XLOOKUP(Sales[[#This Row],[ProductKey]], Products!$A:$A, Products!$J:$J)</f>
        <v>11.2163</v>
      </c>
      <c r="K3458">
        <f>_xlfn.XLOOKUP(Sales[[#This Row],[ProductKey]], Products!$A:$A, Products!$K:$K)</f>
        <v>29.99</v>
      </c>
      <c r="L3458" s="1">
        <f>Sales[[#This Row],[ProductPrice]]*Sales[[#This Row],[OrderQuantity]]</f>
        <v>59.98</v>
      </c>
      <c r="M3458" s="1">
        <f>Sales[[#This Row],[OrderQuantity]]</f>
        <v>2</v>
      </c>
      <c r="N3458" s="1">
        <f>1</f>
        <v>1</v>
      </c>
      <c r="O3458" s="1">
        <f>Sales[[#This Row],[TotalSales]]-Sales[[#This Row],[TotalCost]]</f>
        <v>37.547399999999996</v>
      </c>
      <c r="P3458" s="1">
        <f>Sales[[#This Row],[ProductCost]]*Sales[[#This Row],[OrderQuantity]]</f>
        <v>22.432600000000001</v>
      </c>
      <c r="Q3458" s="1" t="str">
        <f>VLOOKUP(Sales[[#This Row],[ProductKey]], Products!$A$2:$D$1000, 4, FALSE)</f>
        <v>ML Mountain Tire</v>
      </c>
    </row>
    <row r="3459" spans="1:17" x14ac:dyDescent="0.25">
      <c r="A3459" s="2">
        <v>37937</v>
      </c>
      <c r="B3459" s="1" t="s">
        <v>1982</v>
      </c>
      <c r="C3459">
        <v>536</v>
      </c>
      <c r="D3459">
        <v>17836</v>
      </c>
      <c r="E3459">
        <v>7</v>
      </c>
      <c r="F3459">
        <v>1</v>
      </c>
      <c r="G3459">
        <v>2</v>
      </c>
      <c r="H3459" s="2">
        <v>43051</v>
      </c>
      <c r="I3459" t="str">
        <f>VLOOKUP(Sales[[#This Row],[TerritoryKey]], Territories[], 2, FALSE)</f>
        <v>France</v>
      </c>
      <c r="J3459">
        <f>_xlfn.XLOOKUP(Sales[[#This Row],[ProductKey]], Products!$A:$A, Products!$J:$J)</f>
        <v>11.2163</v>
      </c>
      <c r="K3459">
        <f>_xlfn.XLOOKUP(Sales[[#This Row],[ProductKey]], Products!$A:$A, Products!$K:$K)</f>
        <v>29.99</v>
      </c>
      <c r="L3459" s="1">
        <f>Sales[[#This Row],[ProductPrice]]*Sales[[#This Row],[OrderQuantity]]</f>
        <v>59.98</v>
      </c>
      <c r="M3459" s="1">
        <f>Sales[[#This Row],[OrderQuantity]]</f>
        <v>2</v>
      </c>
      <c r="N3459" s="1">
        <f>1</f>
        <v>1</v>
      </c>
      <c r="O3459" s="1">
        <f>Sales[[#This Row],[TotalSales]]-Sales[[#This Row],[TotalCost]]</f>
        <v>37.547399999999996</v>
      </c>
      <c r="P3459" s="1">
        <f>Sales[[#This Row],[ProductCost]]*Sales[[#This Row],[OrderQuantity]]</f>
        <v>22.432600000000001</v>
      </c>
      <c r="Q3459" s="1" t="str">
        <f>VLOOKUP(Sales[[#This Row],[ProductKey]], Products!$A$2:$D$1000, 4, FALSE)</f>
        <v>ML Mountain Tire</v>
      </c>
    </row>
    <row r="3460" spans="1:17" x14ac:dyDescent="0.25">
      <c r="A3460" s="2">
        <v>37814</v>
      </c>
      <c r="B3460" s="1" t="s">
        <v>2007</v>
      </c>
      <c r="C3460">
        <v>536</v>
      </c>
      <c r="D3460">
        <v>23620</v>
      </c>
      <c r="E3460">
        <v>10</v>
      </c>
      <c r="F3460">
        <v>1</v>
      </c>
      <c r="G3460">
        <v>2</v>
      </c>
      <c r="H3460" s="2">
        <v>42928</v>
      </c>
      <c r="I3460" t="str">
        <f>VLOOKUP(Sales[[#This Row],[TerritoryKey]], Territories[], 2, FALSE)</f>
        <v>United Kingdom</v>
      </c>
      <c r="J3460">
        <f>_xlfn.XLOOKUP(Sales[[#This Row],[ProductKey]], Products!$A:$A, Products!$J:$J)</f>
        <v>11.2163</v>
      </c>
      <c r="K3460">
        <f>_xlfn.XLOOKUP(Sales[[#This Row],[ProductKey]], Products!$A:$A, Products!$K:$K)</f>
        <v>29.99</v>
      </c>
      <c r="L3460" s="1">
        <f>Sales[[#This Row],[ProductPrice]]*Sales[[#This Row],[OrderQuantity]]</f>
        <v>59.98</v>
      </c>
      <c r="M3460" s="1">
        <f>Sales[[#This Row],[OrderQuantity]]</f>
        <v>2</v>
      </c>
      <c r="N3460" s="1">
        <f>1</f>
        <v>1</v>
      </c>
      <c r="O3460" s="1">
        <f>Sales[[#This Row],[TotalSales]]-Sales[[#This Row],[TotalCost]]</f>
        <v>37.547399999999996</v>
      </c>
      <c r="P3460" s="1">
        <f>Sales[[#This Row],[ProductCost]]*Sales[[#This Row],[OrderQuantity]]</f>
        <v>22.432600000000001</v>
      </c>
      <c r="Q3460" s="1" t="str">
        <f>VLOOKUP(Sales[[#This Row],[ProductKey]], Products!$A$2:$D$1000, 4, FALSE)</f>
        <v>ML Mountain Tire</v>
      </c>
    </row>
    <row r="3461" spans="1:17" x14ac:dyDescent="0.25">
      <c r="A3461" s="2">
        <v>38078</v>
      </c>
      <c r="B3461" s="1" t="s">
        <v>2017</v>
      </c>
      <c r="C3461">
        <v>536</v>
      </c>
      <c r="D3461">
        <v>13179</v>
      </c>
      <c r="E3461">
        <v>6</v>
      </c>
      <c r="F3461">
        <v>1</v>
      </c>
      <c r="G3461">
        <v>2</v>
      </c>
      <c r="H3461" s="2">
        <v>43191</v>
      </c>
      <c r="I3461" t="str">
        <f>VLOOKUP(Sales[[#This Row],[TerritoryKey]], Territories[], 2, FALSE)</f>
        <v>Canada</v>
      </c>
      <c r="J3461">
        <f>_xlfn.XLOOKUP(Sales[[#This Row],[ProductKey]], Products!$A:$A, Products!$J:$J)</f>
        <v>11.2163</v>
      </c>
      <c r="K3461">
        <f>_xlfn.XLOOKUP(Sales[[#This Row],[ProductKey]], Products!$A:$A, Products!$K:$K)</f>
        <v>29.99</v>
      </c>
      <c r="L3461" s="1">
        <f>Sales[[#This Row],[ProductPrice]]*Sales[[#This Row],[OrderQuantity]]</f>
        <v>59.98</v>
      </c>
      <c r="M3461" s="1">
        <f>Sales[[#This Row],[OrderQuantity]]</f>
        <v>2</v>
      </c>
      <c r="N3461" s="1">
        <f>1</f>
        <v>1</v>
      </c>
      <c r="O3461" s="1">
        <f>Sales[[#This Row],[TotalSales]]-Sales[[#This Row],[TotalCost]]</f>
        <v>37.547399999999996</v>
      </c>
      <c r="P3461" s="1">
        <f>Sales[[#This Row],[ProductCost]]*Sales[[#This Row],[OrderQuantity]]</f>
        <v>22.432600000000001</v>
      </c>
      <c r="Q3461" s="1" t="str">
        <f>VLOOKUP(Sales[[#This Row],[ProductKey]], Products!$A$2:$D$1000, 4, FALSE)</f>
        <v>ML Mountain Tire</v>
      </c>
    </row>
    <row r="3462" spans="1:17" x14ac:dyDescent="0.25">
      <c r="A3462" s="2">
        <v>38231</v>
      </c>
      <c r="B3462" s="1" t="s">
        <v>2028</v>
      </c>
      <c r="C3462">
        <v>536</v>
      </c>
      <c r="D3462">
        <v>16613</v>
      </c>
      <c r="E3462">
        <v>9</v>
      </c>
      <c r="F3462">
        <v>1</v>
      </c>
      <c r="G3462">
        <v>2</v>
      </c>
      <c r="H3462" s="2">
        <v>43344</v>
      </c>
      <c r="I3462" t="str">
        <f>VLOOKUP(Sales[[#This Row],[TerritoryKey]], Territories[], 2, FALSE)</f>
        <v>Australia</v>
      </c>
      <c r="J3462">
        <f>_xlfn.XLOOKUP(Sales[[#This Row],[ProductKey]], Products!$A:$A, Products!$J:$J)</f>
        <v>11.2163</v>
      </c>
      <c r="K3462">
        <f>_xlfn.XLOOKUP(Sales[[#This Row],[ProductKey]], Products!$A:$A, Products!$K:$K)</f>
        <v>29.99</v>
      </c>
      <c r="L3462" s="1">
        <f>Sales[[#This Row],[ProductPrice]]*Sales[[#This Row],[OrderQuantity]]</f>
        <v>59.98</v>
      </c>
      <c r="M3462" s="1">
        <f>Sales[[#This Row],[OrderQuantity]]</f>
        <v>2</v>
      </c>
      <c r="N3462" s="1">
        <f>1</f>
        <v>1</v>
      </c>
      <c r="O3462" s="1">
        <f>Sales[[#This Row],[TotalSales]]-Sales[[#This Row],[TotalCost]]</f>
        <v>37.547399999999996</v>
      </c>
      <c r="P3462" s="1">
        <f>Sales[[#This Row],[ProductCost]]*Sales[[#This Row],[OrderQuantity]]</f>
        <v>22.432600000000001</v>
      </c>
      <c r="Q3462" s="1" t="str">
        <f>VLOOKUP(Sales[[#This Row],[ProductKey]], Products!$A$2:$D$1000, 4, FALSE)</f>
        <v>ML Mountain Tire</v>
      </c>
    </row>
    <row r="3463" spans="1:17" x14ac:dyDescent="0.25">
      <c r="A3463" s="2">
        <v>37876</v>
      </c>
      <c r="B3463" s="1" t="s">
        <v>2076</v>
      </c>
      <c r="C3463">
        <v>536</v>
      </c>
      <c r="D3463">
        <v>17230</v>
      </c>
      <c r="E3463">
        <v>9</v>
      </c>
      <c r="F3463">
        <v>1</v>
      </c>
      <c r="G3463">
        <v>2</v>
      </c>
      <c r="H3463" s="2">
        <v>42990</v>
      </c>
      <c r="I3463" t="str">
        <f>VLOOKUP(Sales[[#This Row],[TerritoryKey]], Territories[], 2, FALSE)</f>
        <v>Australia</v>
      </c>
      <c r="J3463">
        <f>_xlfn.XLOOKUP(Sales[[#This Row],[ProductKey]], Products!$A:$A, Products!$J:$J)</f>
        <v>11.2163</v>
      </c>
      <c r="K3463">
        <f>_xlfn.XLOOKUP(Sales[[#This Row],[ProductKey]], Products!$A:$A, Products!$K:$K)</f>
        <v>29.99</v>
      </c>
      <c r="L3463" s="1">
        <f>Sales[[#This Row],[ProductPrice]]*Sales[[#This Row],[OrderQuantity]]</f>
        <v>59.98</v>
      </c>
      <c r="M3463" s="1">
        <f>Sales[[#This Row],[OrderQuantity]]</f>
        <v>2</v>
      </c>
      <c r="N3463" s="1">
        <f>1</f>
        <v>1</v>
      </c>
      <c r="O3463" s="1">
        <f>Sales[[#This Row],[TotalSales]]-Sales[[#This Row],[TotalCost]]</f>
        <v>37.547399999999996</v>
      </c>
      <c r="P3463" s="1">
        <f>Sales[[#This Row],[ProductCost]]*Sales[[#This Row],[OrderQuantity]]</f>
        <v>22.432600000000001</v>
      </c>
      <c r="Q3463" s="1" t="str">
        <f>VLOOKUP(Sales[[#This Row],[ProductKey]], Products!$A$2:$D$1000, 4, FALSE)</f>
        <v>ML Mountain Tire</v>
      </c>
    </row>
    <row r="3464" spans="1:17" x14ac:dyDescent="0.25">
      <c r="A3464" s="2">
        <v>37876</v>
      </c>
      <c r="B3464" s="1" t="s">
        <v>2230</v>
      </c>
      <c r="C3464">
        <v>536</v>
      </c>
      <c r="D3464">
        <v>23890</v>
      </c>
      <c r="E3464">
        <v>4</v>
      </c>
      <c r="F3464">
        <v>1</v>
      </c>
      <c r="G3464">
        <v>2</v>
      </c>
      <c r="H3464" s="2">
        <v>42990</v>
      </c>
      <c r="I3464" t="str">
        <f>VLOOKUP(Sales[[#This Row],[TerritoryKey]], Territories[], 2, FALSE)</f>
        <v>Southwest</v>
      </c>
      <c r="J3464">
        <f>_xlfn.XLOOKUP(Sales[[#This Row],[ProductKey]], Products!$A:$A, Products!$J:$J)</f>
        <v>11.2163</v>
      </c>
      <c r="K3464">
        <f>_xlfn.XLOOKUP(Sales[[#This Row],[ProductKey]], Products!$A:$A, Products!$K:$K)</f>
        <v>29.99</v>
      </c>
      <c r="L3464" s="1">
        <f>Sales[[#This Row],[ProductPrice]]*Sales[[#This Row],[OrderQuantity]]</f>
        <v>59.98</v>
      </c>
      <c r="M3464" s="1">
        <f>Sales[[#This Row],[OrderQuantity]]</f>
        <v>2</v>
      </c>
      <c r="N3464" s="1">
        <f>1</f>
        <v>1</v>
      </c>
      <c r="O3464" s="1">
        <f>Sales[[#This Row],[TotalSales]]-Sales[[#This Row],[TotalCost]]</f>
        <v>37.547399999999996</v>
      </c>
      <c r="P3464" s="1">
        <f>Sales[[#This Row],[ProductCost]]*Sales[[#This Row],[OrderQuantity]]</f>
        <v>22.432600000000001</v>
      </c>
      <c r="Q3464" s="1" t="str">
        <f>VLOOKUP(Sales[[#This Row],[ProductKey]], Products!$A$2:$D$1000, 4, FALSE)</f>
        <v>ML Mountain Tire</v>
      </c>
    </row>
    <row r="3465" spans="1:17" x14ac:dyDescent="0.25">
      <c r="A3465" s="2">
        <v>37664</v>
      </c>
      <c r="B3465" s="1" t="s">
        <v>2533</v>
      </c>
      <c r="C3465">
        <v>536</v>
      </c>
      <c r="D3465">
        <v>23293</v>
      </c>
      <c r="E3465">
        <v>4</v>
      </c>
      <c r="F3465">
        <v>1</v>
      </c>
      <c r="G3465">
        <v>2</v>
      </c>
      <c r="H3465" s="2">
        <v>42778</v>
      </c>
      <c r="I3465" t="str">
        <f>VLOOKUP(Sales[[#This Row],[TerritoryKey]], Territories[], 2, FALSE)</f>
        <v>Southwest</v>
      </c>
      <c r="J3465">
        <f>_xlfn.XLOOKUP(Sales[[#This Row],[ProductKey]], Products!$A:$A, Products!$J:$J)</f>
        <v>11.2163</v>
      </c>
      <c r="K3465">
        <f>_xlfn.XLOOKUP(Sales[[#This Row],[ProductKey]], Products!$A:$A, Products!$K:$K)</f>
        <v>29.99</v>
      </c>
      <c r="L3465" s="1">
        <f>Sales[[#This Row],[ProductPrice]]*Sales[[#This Row],[OrderQuantity]]</f>
        <v>59.98</v>
      </c>
      <c r="M3465" s="1">
        <f>Sales[[#This Row],[OrderQuantity]]</f>
        <v>2</v>
      </c>
      <c r="N3465" s="1">
        <f>1</f>
        <v>1</v>
      </c>
      <c r="O3465" s="1">
        <f>Sales[[#This Row],[TotalSales]]-Sales[[#This Row],[TotalCost]]</f>
        <v>37.547399999999996</v>
      </c>
      <c r="P3465" s="1">
        <f>Sales[[#This Row],[ProductCost]]*Sales[[#This Row],[OrderQuantity]]</f>
        <v>22.432600000000001</v>
      </c>
      <c r="Q3465" s="1" t="str">
        <f>VLOOKUP(Sales[[#This Row],[ProductKey]], Products!$A$2:$D$1000, 4, FALSE)</f>
        <v>ML Mountain Tire</v>
      </c>
    </row>
    <row r="3466" spans="1:17" x14ac:dyDescent="0.25">
      <c r="A3466" s="2">
        <v>38108</v>
      </c>
      <c r="B3466" s="1" t="s">
        <v>2577</v>
      </c>
      <c r="C3466">
        <v>536</v>
      </c>
      <c r="D3466">
        <v>16634</v>
      </c>
      <c r="E3466">
        <v>9</v>
      </c>
      <c r="F3466">
        <v>1</v>
      </c>
      <c r="G3466">
        <v>2</v>
      </c>
      <c r="H3466" s="2">
        <v>43221</v>
      </c>
      <c r="I3466" t="str">
        <f>VLOOKUP(Sales[[#This Row],[TerritoryKey]], Territories[], 2, FALSE)</f>
        <v>Australia</v>
      </c>
      <c r="J3466">
        <f>_xlfn.XLOOKUP(Sales[[#This Row],[ProductKey]], Products!$A:$A, Products!$J:$J)</f>
        <v>11.2163</v>
      </c>
      <c r="K3466">
        <f>_xlfn.XLOOKUP(Sales[[#This Row],[ProductKey]], Products!$A:$A, Products!$K:$K)</f>
        <v>29.99</v>
      </c>
      <c r="L3466" s="1">
        <f>Sales[[#This Row],[ProductPrice]]*Sales[[#This Row],[OrderQuantity]]</f>
        <v>59.98</v>
      </c>
      <c r="M3466" s="1">
        <f>Sales[[#This Row],[OrderQuantity]]</f>
        <v>2</v>
      </c>
      <c r="N3466" s="1">
        <f>1</f>
        <v>1</v>
      </c>
      <c r="O3466" s="1">
        <f>Sales[[#This Row],[TotalSales]]-Sales[[#This Row],[TotalCost]]</f>
        <v>37.547399999999996</v>
      </c>
      <c r="P3466" s="1">
        <f>Sales[[#This Row],[ProductCost]]*Sales[[#This Row],[OrderQuantity]]</f>
        <v>22.432600000000001</v>
      </c>
      <c r="Q3466" s="1" t="str">
        <f>VLOOKUP(Sales[[#This Row],[ProductKey]], Products!$A$2:$D$1000, 4, FALSE)</f>
        <v>ML Mountain Tire</v>
      </c>
    </row>
    <row r="3467" spans="1:17" x14ac:dyDescent="0.25">
      <c r="A3467" s="2">
        <v>37633</v>
      </c>
      <c r="B3467" s="1" t="s">
        <v>2642</v>
      </c>
      <c r="C3467">
        <v>536</v>
      </c>
      <c r="D3467">
        <v>23685</v>
      </c>
      <c r="E3467">
        <v>4</v>
      </c>
      <c r="F3467">
        <v>1</v>
      </c>
      <c r="G3467">
        <v>2</v>
      </c>
      <c r="H3467" s="2">
        <v>42747</v>
      </c>
      <c r="I3467" t="str">
        <f>VLOOKUP(Sales[[#This Row],[TerritoryKey]], Territories[], 2, FALSE)</f>
        <v>Southwest</v>
      </c>
      <c r="J3467">
        <f>_xlfn.XLOOKUP(Sales[[#This Row],[ProductKey]], Products!$A:$A, Products!$J:$J)</f>
        <v>11.2163</v>
      </c>
      <c r="K3467">
        <f>_xlfn.XLOOKUP(Sales[[#This Row],[ProductKey]], Products!$A:$A, Products!$K:$K)</f>
        <v>29.99</v>
      </c>
      <c r="L3467" s="1">
        <f>Sales[[#This Row],[ProductPrice]]*Sales[[#This Row],[OrderQuantity]]</f>
        <v>59.98</v>
      </c>
      <c r="M3467" s="1">
        <f>Sales[[#This Row],[OrderQuantity]]</f>
        <v>2</v>
      </c>
      <c r="N3467" s="1">
        <f>1</f>
        <v>1</v>
      </c>
      <c r="O3467" s="1">
        <f>Sales[[#This Row],[TotalSales]]-Sales[[#This Row],[TotalCost]]</f>
        <v>37.547399999999996</v>
      </c>
      <c r="P3467" s="1">
        <f>Sales[[#This Row],[ProductCost]]*Sales[[#This Row],[OrderQuantity]]</f>
        <v>22.432600000000001</v>
      </c>
      <c r="Q3467" s="1" t="str">
        <f>VLOOKUP(Sales[[#This Row],[ProductKey]], Products!$A$2:$D$1000, 4, FALSE)</f>
        <v>ML Mountain Tire</v>
      </c>
    </row>
    <row r="3468" spans="1:17" x14ac:dyDescent="0.25">
      <c r="A3468" s="2">
        <v>37633</v>
      </c>
      <c r="B3468" s="1" t="s">
        <v>2689</v>
      </c>
      <c r="C3468">
        <v>536</v>
      </c>
      <c r="D3468">
        <v>23192</v>
      </c>
      <c r="E3468">
        <v>4</v>
      </c>
      <c r="F3468">
        <v>1</v>
      </c>
      <c r="G3468">
        <v>2</v>
      </c>
      <c r="H3468" s="2">
        <v>42747</v>
      </c>
      <c r="I3468" t="str">
        <f>VLOOKUP(Sales[[#This Row],[TerritoryKey]], Territories[], 2, FALSE)</f>
        <v>Southwest</v>
      </c>
      <c r="J3468">
        <f>_xlfn.XLOOKUP(Sales[[#This Row],[ProductKey]], Products!$A:$A, Products!$J:$J)</f>
        <v>11.2163</v>
      </c>
      <c r="K3468">
        <f>_xlfn.XLOOKUP(Sales[[#This Row],[ProductKey]], Products!$A:$A, Products!$K:$K)</f>
        <v>29.99</v>
      </c>
      <c r="L3468" s="1">
        <f>Sales[[#This Row],[ProductPrice]]*Sales[[#This Row],[OrderQuantity]]</f>
        <v>59.98</v>
      </c>
      <c r="M3468" s="1">
        <f>Sales[[#This Row],[OrderQuantity]]</f>
        <v>2</v>
      </c>
      <c r="N3468" s="1">
        <f>1</f>
        <v>1</v>
      </c>
      <c r="O3468" s="1">
        <f>Sales[[#This Row],[TotalSales]]-Sales[[#This Row],[TotalCost]]</f>
        <v>37.547399999999996</v>
      </c>
      <c r="P3468" s="1">
        <f>Sales[[#This Row],[ProductCost]]*Sales[[#This Row],[OrderQuantity]]</f>
        <v>22.432600000000001</v>
      </c>
      <c r="Q3468" s="1" t="str">
        <f>VLOOKUP(Sales[[#This Row],[ProductKey]], Products!$A$2:$D$1000, 4, FALSE)</f>
        <v>ML Mountain Tire</v>
      </c>
    </row>
    <row r="3469" spans="1:17" x14ac:dyDescent="0.25">
      <c r="A3469" s="2">
        <v>38108</v>
      </c>
      <c r="B3469" s="1" t="s">
        <v>2742</v>
      </c>
      <c r="C3469">
        <v>536</v>
      </c>
      <c r="D3469">
        <v>19589</v>
      </c>
      <c r="E3469">
        <v>9</v>
      </c>
      <c r="F3469">
        <v>1</v>
      </c>
      <c r="G3469">
        <v>2</v>
      </c>
      <c r="H3469" s="2">
        <v>43221</v>
      </c>
      <c r="I3469" t="str">
        <f>VLOOKUP(Sales[[#This Row],[TerritoryKey]], Territories[], 2, FALSE)</f>
        <v>Australia</v>
      </c>
      <c r="J3469">
        <f>_xlfn.XLOOKUP(Sales[[#This Row],[ProductKey]], Products!$A:$A, Products!$J:$J)</f>
        <v>11.2163</v>
      </c>
      <c r="K3469">
        <f>_xlfn.XLOOKUP(Sales[[#This Row],[ProductKey]], Products!$A:$A, Products!$K:$K)</f>
        <v>29.99</v>
      </c>
      <c r="L3469" s="1">
        <f>Sales[[#This Row],[ProductPrice]]*Sales[[#This Row],[OrderQuantity]]</f>
        <v>59.98</v>
      </c>
      <c r="M3469" s="1">
        <f>Sales[[#This Row],[OrderQuantity]]</f>
        <v>2</v>
      </c>
      <c r="N3469" s="1">
        <f>1</f>
        <v>1</v>
      </c>
      <c r="O3469" s="1">
        <f>Sales[[#This Row],[TotalSales]]-Sales[[#This Row],[TotalCost]]</f>
        <v>37.547399999999996</v>
      </c>
      <c r="P3469" s="1">
        <f>Sales[[#This Row],[ProductCost]]*Sales[[#This Row],[OrderQuantity]]</f>
        <v>22.432600000000001</v>
      </c>
      <c r="Q3469" s="1" t="str">
        <f>VLOOKUP(Sales[[#This Row],[ProductKey]], Products!$A$2:$D$1000, 4, FALSE)</f>
        <v>ML Mountain Tire</v>
      </c>
    </row>
    <row r="3470" spans="1:17" x14ac:dyDescent="0.25">
      <c r="A3470" s="2">
        <v>38140</v>
      </c>
      <c r="B3470" s="1" t="s">
        <v>2751</v>
      </c>
      <c r="C3470">
        <v>536</v>
      </c>
      <c r="D3470">
        <v>15464</v>
      </c>
      <c r="E3470">
        <v>9</v>
      </c>
      <c r="F3470">
        <v>1</v>
      </c>
      <c r="G3470">
        <v>2</v>
      </c>
      <c r="H3470" s="2">
        <v>43253</v>
      </c>
      <c r="I3470" t="str">
        <f>VLOOKUP(Sales[[#This Row],[TerritoryKey]], Territories[], 2, FALSE)</f>
        <v>Australia</v>
      </c>
      <c r="J3470">
        <f>_xlfn.XLOOKUP(Sales[[#This Row],[ProductKey]], Products!$A:$A, Products!$J:$J)</f>
        <v>11.2163</v>
      </c>
      <c r="K3470">
        <f>_xlfn.XLOOKUP(Sales[[#This Row],[ProductKey]], Products!$A:$A, Products!$K:$K)</f>
        <v>29.99</v>
      </c>
      <c r="L3470" s="1">
        <f>Sales[[#This Row],[ProductPrice]]*Sales[[#This Row],[OrderQuantity]]</f>
        <v>59.98</v>
      </c>
      <c r="M3470" s="1">
        <f>Sales[[#This Row],[OrderQuantity]]</f>
        <v>2</v>
      </c>
      <c r="N3470" s="1">
        <f>1</f>
        <v>1</v>
      </c>
      <c r="O3470" s="1">
        <f>Sales[[#This Row],[TotalSales]]-Sales[[#This Row],[TotalCost]]</f>
        <v>37.547399999999996</v>
      </c>
      <c r="P3470" s="1">
        <f>Sales[[#This Row],[ProductCost]]*Sales[[#This Row],[OrderQuantity]]</f>
        <v>22.432600000000001</v>
      </c>
      <c r="Q3470" s="1" t="str">
        <f>VLOOKUP(Sales[[#This Row],[ProductKey]], Products!$A$2:$D$1000, 4, FALSE)</f>
        <v>ML Mountain Tire</v>
      </c>
    </row>
    <row r="3471" spans="1:17" x14ac:dyDescent="0.25">
      <c r="A3471" s="2">
        <v>38140</v>
      </c>
      <c r="B3471" s="1" t="s">
        <v>2766</v>
      </c>
      <c r="C3471">
        <v>536</v>
      </c>
      <c r="D3471">
        <v>22056</v>
      </c>
      <c r="E3471">
        <v>1</v>
      </c>
      <c r="F3471">
        <v>1</v>
      </c>
      <c r="G3471">
        <v>2</v>
      </c>
      <c r="H3471" s="2">
        <v>43253</v>
      </c>
      <c r="I3471" t="str">
        <f>VLOOKUP(Sales[[#This Row],[TerritoryKey]], Territories[], 2, FALSE)</f>
        <v>Northwest</v>
      </c>
      <c r="J3471">
        <f>_xlfn.XLOOKUP(Sales[[#This Row],[ProductKey]], Products!$A:$A, Products!$J:$J)</f>
        <v>11.2163</v>
      </c>
      <c r="K3471">
        <f>_xlfn.XLOOKUP(Sales[[#This Row],[ProductKey]], Products!$A:$A, Products!$K:$K)</f>
        <v>29.99</v>
      </c>
      <c r="L3471" s="1">
        <f>Sales[[#This Row],[ProductPrice]]*Sales[[#This Row],[OrderQuantity]]</f>
        <v>59.98</v>
      </c>
      <c r="M3471" s="1">
        <f>Sales[[#This Row],[OrderQuantity]]</f>
        <v>2</v>
      </c>
      <c r="N3471" s="1">
        <f>1</f>
        <v>1</v>
      </c>
      <c r="O3471" s="1">
        <f>Sales[[#This Row],[TotalSales]]-Sales[[#This Row],[TotalCost]]</f>
        <v>37.547399999999996</v>
      </c>
      <c r="P3471" s="1">
        <f>Sales[[#This Row],[ProductCost]]*Sales[[#This Row],[OrderQuantity]]</f>
        <v>22.432600000000001</v>
      </c>
      <c r="Q3471" s="1" t="str">
        <f>VLOOKUP(Sales[[#This Row],[ProductKey]], Products!$A$2:$D$1000, 4, FALSE)</f>
        <v>ML Mountain Tire</v>
      </c>
    </row>
    <row r="3472" spans="1:17" x14ac:dyDescent="0.25">
      <c r="A3472" s="2">
        <v>38019</v>
      </c>
      <c r="B3472" s="1" t="s">
        <v>2849</v>
      </c>
      <c r="C3472">
        <v>536</v>
      </c>
      <c r="D3472">
        <v>17282</v>
      </c>
      <c r="E3472">
        <v>9</v>
      </c>
      <c r="F3472">
        <v>1</v>
      </c>
      <c r="G3472">
        <v>2</v>
      </c>
      <c r="H3472" s="2">
        <v>43133</v>
      </c>
      <c r="I3472" t="str">
        <f>VLOOKUP(Sales[[#This Row],[TerritoryKey]], Territories[], 2, FALSE)</f>
        <v>Australia</v>
      </c>
      <c r="J3472">
        <f>_xlfn.XLOOKUP(Sales[[#This Row],[ProductKey]], Products!$A:$A, Products!$J:$J)</f>
        <v>11.2163</v>
      </c>
      <c r="K3472">
        <f>_xlfn.XLOOKUP(Sales[[#This Row],[ProductKey]], Products!$A:$A, Products!$K:$K)</f>
        <v>29.99</v>
      </c>
      <c r="L3472" s="1">
        <f>Sales[[#This Row],[ProductPrice]]*Sales[[#This Row],[OrderQuantity]]</f>
        <v>59.98</v>
      </c>
      <c r="M3472" s="1">
        <f>Sales[[#This Row],[OrderQuantity]]</f>
        <v>2</v>
      </c>
      <c r="N3472" s="1">
        <f>1</f>
        <v>1</v>
      </c>
      <c r="O3472" s="1">
        <f>Sales[[#This Row],[TotalSales]]-Sales[[#This Row],[TotalCost]]</f>
        <v>37.547399999999996</v>
      </c>
      <c r="P3472" s="1">
        <f>Sales[[#This Row],[ProductCost]]*Sales[[#This Row],[OrderQuantity]]</f>
        <v>22.432600000000001</v>
      </c>
      <c r="Q3472" s="1" t="str">
        <f>VLOOKUP(Sales[[#This Row],[ProductKey]], Products!$A$2:$D$1000, 4, FALSE)</f>
        <v>ML Mountain Tire</v>
      </c>
    </row>
    <row r="3473" spans="1:17" x14ac:dyDescent="0.25">
      <c r="A3473" s="2">
        <v>37937</v>
      </c>
      <c r="B3473" s="1" t="s">
        <v>2971</v>
      </c>
      <c r="C3473">
        <v>536</v>
      </c>
      <c r="D3473">
        <v>23809</v>
      </c>
      <c r="E3473">
        <v>4</v>
      </c>
      <c r="F3473">
        <v>1</v>
      </c>
      <c r="G3473">
        <v>2</v>
      </c>
      <c r="H3473" s="2">
        <v>43051</v>
      </c>
      <c r="I3473" t="str">
        <f>VLOOKUP(Sales[[#This Row],[TerritoryKey]], Territories[], 2, FALSE)</f>
        <v>Southwest</v>
      </c>
      <c r="J3473">
        <f>_xlfn.XLOOKUP(Sales[[#This Row],[ProductKey]], Products!$A:$A, Products!$J:$J)</f>
        <v>11.2163</v>
      </c>
      <c r="K3473">
        <f>_xlfn.XLOOKUP(Sales[[#This Row],[ProductKey]], Products!$A:$A, Products!$K:$K)</f>
        <v>29.99</v>
      </c>
      <c r="L3473" s="1">
        <f>Sales[[#This Row],[ProductPrice]]*Sales[[#This Row],[OrderQuantity]]</f>
        <v>59.98</v>
      </c>
      <c r="M3473" s="1">
        <f>Sales[[#This Row],[OrderQuantity]]</f>
        <v>2</v>
      </c>
      <c r="N3473" s="1">
        <f>1</f>
        <v>1</v>
      </c>
      <c r="O3473" s="1">
        <f>Sales[[#This Row],[TotalSales]]-Sales[[#This Row],[TotalCost]]</f>
        <v>37.547399999999996</v>
      </c>
      <c r="P3473" s="1">
        <f>Sales[[#This Row],[ProductCost]]*Sales[[#This Row],[OrderQuantity]]</f>
        <v>22.432600000000001</v>
      </c>
      <c r="Q3473" s="1" t="str">
        <f>VLOOKUP(Sales[[#This Row],[ProductKey]], Products!$A$2:$D$1000, 4, FALSE)</f>
        <v>ML Mountain Tire</v>
      </c>
    </row>
    <row r="3474" spans="1:17" x14ac:dyDescent="0.25">
      <c r="A3474" s="2">
        <v>37753</v>
      </c>
      <c r="B3474" s="1" t="s">
        <v>2979</v>
      </c>
      <c r="C3474">
        <v>536</v>
      </c>
      <c r="D3474">
        <v>18978</v>
      </c>
      <c r="E3474">
        <v>6</v>
      </c>
      <c r="F3474">
        <v>1</v>
      </c>
      <c r="G3474">
        <v>2</v>
      </c>
      <c r="H3474" s="2">
        <v>42867</v>
      </c>
      <c r="I3474" t="str">
        <f>VLOOKUP(Sales[[#This Row],[TerritoryKey]], Territories[], 2, FALSE)</f>
        <v>Canada</v>
      </c>
      <c r="J3474">
        <f>_xlfn.XLOOKUP(Sales[[#This Row],[ProductKey]], Products!$A:$A, Products!$J:$J)</f>
        <v>11.2163</v>
      </c>
      <c r="K3474">
        <f>_xlfn.XLOOKUP(Sales[[#This Row],[ProductKey]], Products!$A:$A, Products!$K:$K)</f>
        <v>29.99</v>
      </c>
      <c r="L3474" s="1">
        <f>Sales[[#This Row],[ProductPrice]]*Sales[[#This Row],[OrderQuantity]]</f>
        <v>59.98</v>
      </c>
      <c r="M3474" s="1">
        <f>Sales[[#This Row],[OrderQuantity]]</f>
        <v>2</v>
      </c>
      <c r="N3474" s="1">
        <f>1</f>
        <v>1</v>
      </c>
      <c r="O3474" s="1">
        <f>Sales[[#This Row],[TotalSales]]-Sales[[#This Row],[TotalCost]]</f>
        <v>37.547399999999996</v>
      </c>
      <c r="P3474" s="1">
        <f>Sales[[#This Row],[ProductCost]]*Sales[[#This Row],[OrderQuantity]]</f>
        <v>22.432600000000001</v>
      </c>
      <c r="Q3474" s="1" t="str">
        <f>VLOOKUP(Sales[[#This Row],[ProductKey]], Products!$A$2:$D$1000, 4, FALSE)</f>
        <v>ML Mountain Tire</v>
      </c>
    </row>
    <row r="3475" spans="1:17" x14ac:dyDescent="0.25">
      <c r="A3475" s="2">
        <v>38201</v>
      </c>
      <c r="B3475" s="1" t="s">
        <v>3156</v>
      </c>
      <c r="C3475">
        <v>536</v>
      </c>
      <c r="D3475">
        <v>21872</v>
      </c>
      <c r="E3475">
        <v>9</v>
      </c>
      <c r="F3475">
        <v>1</v>
      </c>
      <c r="G3475">
        <v>2</v>
      </c>
      <c r="H3475" s="2">
        <v>43314</v>
      </c>
      <c r="I3475" t="str">
        <f>VLOOKUP(Sales[[#This Row],[TerritoryKey]], Territories[], 2, FALSE)</f>
        <v>Australia</v>
      </c>
      <c r="J3475">
        <f>_xlfn.XLOOKUP(Sales[[#This Row],[ProductKey]], Products!$A:$A, Products!$J:$J)</f>
        <v>11.2163</v>
      </c>
      <c r="K3475">
        <f>_xlfn.XLOOKUP(Sales[[#This Row],[ProductKey]], Products!$A:$A, Products!$K:$K)</f>
        <v>29.99</v>
      </c>
      <c r="L3475" s="1">
        <f>Sales[[#This Row],[ProductPrice]]*Sales[[#This Row],[OrderQuantity]]</f>
        <v>59.98</v>
      </c>
      <c r="M3475" s="1">
        <f>Sales[[#This Row],[OrderQuantity]]</f>
        <v>2</v>
      </c>
      <c r="N3475" s="1">
        <f>1</f>
        <v>1</v>
      </c>
      <c r="O3475" s="1">
        <f>Sales[[#This Row],[TotalSales]]-Sales[[#This Row],[TotalCost]]</f>
        <v>37.547399999999996</v>
      </c>
      <c r="P3475" s="1">
        <f>Sales[[#This Row],[ProductCost]]*Sales[[#This Row],[OrderQuantity]]</f>
        <v>22.432600000000001</v>
      </c>
      <c r="Q3475" s="1" t="str">
        <f>VLOOKUP(Sales[[#This Row],[ProductKey]], Products!$A$2:$D$1000, 4, FALSE)</f>
        <v>ML Mountain Tire</v>
      </c>
    </row>
    <row r="3476" spans="1:17" x14ac:dyDescent="0.25">
      <c r="A3476" s="2">
        <v>38231</v>
      </c>
      <c r="B3476" s="1" t="s">
        <v>3372</v>
      </c>
      <c r="C3476">
        <v>536</v>
      </c>
      <c r="D3476">
        <v>15039</v>
      </c>
      <c r="E3476">
        <v>9</v>
      </c>
      <c r="F3476">
        <v>1</v>
      </c>
      <c r="G3476">
        <v>2</v>
      </c>
      <c r="H3476" s="2">
        <v>43344</v>
      </c>
      <c r="I3476" t="str">
        <f>VLOOKUP(Sales[[#This Row],[TerritoryKey]], Territories[], 2, FALSE)</f>
        <v>Australia</v>
      </c>
      <c r="J3476">
        <f>_xlfn.XLOOKUP(Sales[[#This Row],[ProductKey]], Products!$A:$A, Products!$J:$J)</f>
        <v>11.2163</v>
      </c>
      <c r="K3476">
        <f>_xlfn.XLOOKUP(Sales[[#This Row],[ProductKey]], Products!$A:$A, Products!$K:$K)</f>
        <v>29.99</v>
      </c>
      <c r="L3476" s="1">
        <f>Sales[[#This Row],[ProductPrice]]*Sales[[#This Row],[OrderQuantity]]</f>
        <v>59.98</v>
      </c>
      <c r="M3476" s="1">
        <f>Sales[[#This Row],[OrderQuantity]]</f>
        <v>2</v>
      </c>
      <c r="N3476" s="1">
        <f>1</f>
        <v>1</v>
      </c>
      <c r="O3476" s="1">
        <f>Sales[[#This Row],[TotalSales]]-Sales[[#This Row],[TotalCost]]</f>
        <v>37.547399999999996</v>
      </c>
      <c r="P3476" s="1">
        <f>Sales[[#This Row],[ProductCost]]*Sales[[#This Row],[OrderQuantity]]</f>
        <v>22.432600000000001</v>
      </c>
      <c r="Q3476" s="1" t="str">
        <f>VLOOKUP(Sales[[#This Row],[ProductKey]], Products!$A$2:$D$1000, 4, FALSE)</f>
        <v>ML Mountain Tire</v>
      </c>
    </row>
    <row r="3477" spans="1:17" x14ac:dyDescent="0.25">
      <c r="A3477" s="2">
        <v>37814</v>
      </c>
      <c r="B3477" s="1" t="s">
        <v>3373</v>
      </c>
      <c r="C3477">
        <v>536</v>
      </c>
      <c r="D3477">
        <v>22902</v>
      </c>
      <c r="E3477">
        <v>1</v>
      </c>
      <c r="F3477">
        <v>1</v>
      </c>
      <c r="G3477">
        <v>2</v>
      </c>
      <c r="H3477" s="2">
        <v>42928</v>
      </c>
      <c r="I3477" t="str">
        <f>VLOOKUP(Sales[[#This Row],[TerritoryKey]], Territories[], 2, FALSE)</f>
        <v>Northwest</v>
      </c>
      <c r="J3477">
        <f>_xlfn.XLOOKUP(Sales[[#This Row],[ProductKey]], Products!$A:$A, Products!$J:$J)</f>
        <v>11.2163</v>
      </c>
      <c r="K3477">
        <f>_xlfn.XLOOKUP(Sales[[#This Row],[ProductKey]], Products!$A:$A, Products!$K:$K)</f>
        <v>29.99</v>
      </c>
      <c r="L3477" s="1">
        <f>Sales[[#This Row],[ProductPrice]]*Sales[[#This Row],[OrderQuantity]]</f>
        <v>59.98</v>
      </c>
      <c r="M3477" s="1">
        <f>Sales[[#This Row],[OrderQuantity]]</f>
        <v>2</v>
      </c>
      <c r="N3477" s="1">
        <f>1</f>
        <v>1</v>
      </c>
      <c r="O3477" s="1">
        <f>Sales[[#This Row],[TotalSales]]-Sales[[#This Row],[TotalCost]]</f>
        <v>37.547399999999996</v>
      </c>
      <c r="P3477" s="1">
        <f>Sales[[#This Row],[ProductCost]]*Sales[[#This Row],[OrderQuantity]]</f>
        <v>22.432600000000001</v>
      </c>
      <c r="Q3477" s="1" t="str">
        <f>VLOOKUP(Sales[[#This Row],[ProductKey]], Products!$A$2:$D$1000, 4, FALSE)</f>
        <v>ML Mountain Tire</v>
      </c>
    </row>
    <row r="3478" spans="1:17" x14ac:dyDescent="0.25">
      <c r="A3478" s="2">
        <v>37989</v>
      </c>
      <c r="B3478" s="1" t="s">
        <v>3434</v>
      </c>
      <c r="C3478">
        <v>536</v>
      </c>
      <c r="D3478">
        <v>23215</v>
      </c>
      <c r="E3478">
        <v>4</v>
      </c>
      <c r="F3478">
        <v>1</v>
      </c>
      <c r="G3478">
        <v>2</v>
      </c>
      <c r="H3478" s="2">
        <v>43103</v>
      </c>
      <c r="I3478" t="str">
        <f>VLOOKUP(Sales[[#This Row],[TerritoryKey]], Territories[], 2, FALSE)</f>
        <v>Southwest</v>
      </c>
      <c r="J3478">
        <f>_xlfn.XLOOKUP(Sales[[#This Row],[ProductKey]], Products!$A:$A, Products!$J:$J)</f>
        <v>11.2163</v>
      </c>
      <c r="K3478">
        <f>_xlfn.XLOOKUP(Sales[[#This Row],[ProductKey]], Products!$A:$A, Products!$K:$K)</f>
        <v>29.99</v>
      </c>
      <c r="L3478" s="1">
        <f>Sales[[#This Row],[ProductPrice]]*Sales[[#This Row],[OrderQuantity]]</f>
        <v>59.98</v>
      </c>
      <c r="M3478" s="1">
        <f>Sales[[#This Row],[OrderQuantity]]</f>
        <v>2</v>
      </c>
      <c r="N3478" s="1">
        <f>1</f>
        <v>1</v>
      </c>
      <c r="O3478" s="1">
        <f>Sales[[#This Row],[TotalSales]]-Sales[[#This Row],[TotalCost]]</f>
        <v>37.547399999999996</v>
      </c>
      <c r="P3478" s="1">
        <f>Sales[[#This Row],[ProductCost]]*Sales[[#This Row],[OrderQuantity]]</f>
        <v>22.432600000000001</v>
      </c>
      <c r="Q3478" s="1" t="str">
        <f>VLOOKUP(Sales[[#This Row],[ProductKey]], Products!$A$2:$D$1000, 4, FALSE)</f>
        <v>ML Mountain Tire</v>
      </c>
    </row>
    <row r="3479" spans="1:17" x14ac:dyDescent="0.25">
      <c r="A3479" s="2">
        <v>38322</v>
      </c>
      <c r="B3479" s="1" t="s">
        <v>3496</v>
      </c>
      <c r="C3479">
        <v>536</v>
      </c>
      <c r="D3479">
        <v>19150</v>
      </c>
      <c r="E3479">
        <v>6</v>
      </c>
      <c r="F3479">
        <v>1</v>
      </c>
      <c r="G3479">
        <v>2</v>
      </c>
      <c r="H3479" s="2">
        <v>43435</v>
      </c>
      <c r="I3479" t="str">
        <f>VLOOKUP(Sales[[#This Row],[TerritoryKey]], Territories[], 2, FALSE)</f>
        <v>Canada</v>
      </c>
      <c r="J3479">
        <f>_xlfn.XLOOKUP(Sales[[#This Row],[ProductKey]], Products!$A:$A, Products!$J:$J)</f>
        <v>11.2163</v>
      </c>
      <c r="K3479">
        <f>_xlfn.XLOOKUP(Sales[[#This Row],[ProductKey]], Products!$A:$A, Products!$K:$K)</f>
        <v>29.99</v>
      </c>
      <c r="L3479" s="1">
        <f>Sales[[#This Row],[ProductPrice]]*Sales[[#This Row],[OrderQuantity]]</f>
        <v>59.98</v>
      </c>
      <c r="M3479" s="1">
        <f>Sales[[#This Row],[OrderQuantity]]</f>
        <v>2</v>
      </c>
      <c r="N3479" s="1">
        <f>1</f>
        <v>1</v>
      </c>
      <c r="O3479" s="1">
        <f>Sales[[#This Row],[TotalSales]]-Sales[[#This Row],[TotalCost]]</f>
        <v>37.547399999999996</v>
      </c>
      <c r="P3479" s="1">
        <f>Sales[[#This Row],[ProductCost]]*Sales[[#This Row],[OrderQuantity]]</f>
        <v>22.432600000000001</v>
      </c>
      <c r="Q3479" s="1" t="str">
        <f>VLOOKUP(Sales[[#This Row],[ProductKey]], Products!$A$2:$D$1000, 4, FALSE)</f>
        <v>ML Mountain Tire</v>
      </c>
    </row>
    <row r="3480" spans="1:17" x14ac:dyDescent="0.25">
      <c r="A3480" s="2">
        <v>37987</v>
      </c>
      <c r="B3480" s="1" t="s">
        <v>3531</v>
      </c>
      <c r="C3480">
        <v>536</v>
      </c>
      <c r="D3480">
        <v>23782</v>
      </c>
      <c r="E3480">
        <v>1</v>
      </c>
      <c r="F3480">
        <v>1</v>
      </c>
      <c r="G3480">
        <v>2</v>
      </c>
      <c r="H3480" s="2">
        <v>43101</v>
      </c>
      <c r="I3480" t="str">
        <f>VLOOKUP(Sales[[#This Row],[TerritoryKey]], Territories[], 2, FALSE)</f>
        <v>Northwest</v>
      </c>
      <c r="J3480">
        <f>_xlfn.XLOOKUP(Sales[[#This Row],[ProductKey]], Products!$A:$A, Products!$J:$J)</f>
        <v>11.2163</v>
      </c>
      <c r="K3480">
        <f>_xlfn.XLOOKUP(Sales[[#This Row],[ProductKey]], Products!$A:$A, Products!$K:$K)</f>
        <v>29.99</v>
      </c>
      <c r="L3480" s="1">
        <f>Sales[[#This Row],[ProductPrice]]*Sales[[#This Row],[OrderQuantity]]</f>
        <v>59.98</v>
      </c>
      <c r="M3480" s="1">
        <f>Sales[[#This Row],[OrderQuantity]]</f>
        <v>2</v>
      </c>
      <c r="N3480" s="1">
        <f>1</f>
        <v>1</v>
      </c>
      <c r="O3480" s="1">
        <f>Sales[[#This Row],[TotalSales]]-Sales[[#This Row],[TotalCost]]</f>
        <v>37.547399999999996</v>
      </c>
      <c r="P3480" s="1">
        <f>Sales[[#This Row],[ProductCost]]*Sales[[#This Row],[OrderQuantity]]</f>
        <v>22.432600000000001</v>
      </c>
      <c r="Q3480" s="1" t="str">
        <f>VLOOKUP(Sales[[#This Row],[ProductKey]], Products!$A$2:$D$1000, 4, FALSE)</f>
        <v>ML Mountain Tire</v>
      </c>
    </row>
    <row r="3481" spans="1:17" x14ac:dyDescent="0.25">
      <c r="A3481" s="2">
        <v>38020</v>
      </c>
      <c r="B3481" s="1" t="s">
        <v>3631</v>
      </c>
      <c r="C3481">
        <v>536</v>
      </c>
      <c r="D3481">
        <v>23349</v>
      </c>
      <c r="E3481">
        <v>4</v>
      </c>
      <c r="F3481">
        <v>1</v>
      </c>
      <c r="G3481">
        <v>2</v>
      </c>
      <c r="H3481" s="2">
        <v>43134</v>
      </c>
      <c r="I3481" t="str">
        <f>VLOOKUP(Sales[[#This Row],[TerritoryKey]], Territories[], 2, FALSE)</f>
        <v>Southwest</v>
      </c>
      <c r="J3481">
        <f>_xlfn.XLOOKUP(Sales[[#This Row],[ProductKey]], Products!$A:$A, Products!$J:$J)</f>
        <v>11.2163</v>
      </c>
      <c r="K3481">
        <f>_xlfn.XLOOKUP(Sales[[#This Row],[ProductKey]], Products!$A:$A, Products!$K:$K)</f>
        <v>29.99</v>
      </c>
      <c r="L3481" s="1">
        <f>Sales[[#This Row],[ProductPrice]]*Sales[[#This Row],[OrderQuantity]]</f>
        <v>59.98</v>
      </c>
      <c r="M3481" s="1">
        <f>Sales[[#This Row],[OrderQuantity]]</f>
        <v>2</v>
      </c>
      <c r="N3481" s="1">
        <f>1</f>
        <v>1</v>
      </c>
      <c r="O3481" s="1">
        <f>Sales[[#This Row],[TotalSales]]-Sales[[#This Row],[TotalCost]]</f>
        <v>37.547399999999996</v>
      </c>
      <c r="P3481" s="1">
        <f>Sales[[#This Row],[ProductCost]]*Sales[[#This Row],[OrderQuantity]]</f>
        <v>22.432600000000001</v>
      </c>
      <c r="Q3481" s="1" t="str">
        <f>VLOOKUP(Sales[[#This Row],[ProductKey]], Products!$A$2:$D$1000, 4, FALSE)</f>
        <v>ML Mountain Tire</v>
      </c>
    </row>
    <row r="3482" spans="1:17" x14ac:dyDescent="0.25">
      <c r="A3482" s="2">
        <v>37937</v>
      </c>
      <c r="B3482" s="1" t="s">
        <v>3702</v>
      </c>
      <c r="C3482">
        <v>536</v>
      </c>
      <c r="D3482">
        <v>11507</v>
      </c>
      <c r="E3482">
        <v>6</v>
      </c>
      <c r="F3482">
        <v>1</v>
      </c>
      <c r="G3482">
        <v>2</v>
      </c>
      <c r="H3482" s="2">
        <v>43051</v>
      </c>
      <c r="I3482" t="str">
        <f>VLOOKUP(Sales[[#This Row],[TerritoryKey]], Territories[], 2, FALSE)</f>
        <v>Canada</v>
      </c>
      <c r="J3482">
        <f>_xlfn.XLOOKUP(Sales[[#This Row],[ProductKey]], Products!$A:$A, Products!$J:$J)</f>
        <v>11.2163</v>
      </c>
      <c r="K3482">
        <f>_xlfn.XLOOKUP(Sales[[#This Row],[ProductKey]], Products!$A:$A, Products!$K:$K)</f>
        <v>29.99</v>
      </c>
      <c r="L3482" s="1">
        <f>Sales[[#This Row],[ProductPrice]]*Sales[[#This Row],[OrderQuantity]]</f>
        <v>59.98</v>
      </c>
      <c r="M3482" s="1">
        <f>Sales[[#This Row],[OrderQuantity]]</f>
        <v>2</v>
      </c>
      <c r="N3482" s="1">
        <f>1</f>
        <v>1</v>
      </c>
      <c r="O3482" s="1">
        <f>Sales[[#This Row],[TotalSales]]-Sales[[#This Row],[TotalCost]]</f>
        <v>37.547399999999996</v>
      </c>
      <c r="P3482" s="1">
        <f>Sales[[#This Row],[ProductCost]]*Sales[[#This Row],[OrderQuantity]]</f>
        <v>22.432600000000001</v>
      </c>
      <c r="Q3482" s="1" t="str">
        <f>VLOOKUP(Sales[[#This Row],[ProductKey]], Products!$A$2:$D$1000, 4, FALSE)</f>
        <v>ML Mountain Tire</v>
      </c>
    </row>
    <row r="3483" spans="1:17" x14ac:dyDescent="0.25">
      <c r="A3483" s="2">
        <v>38324</v>
      </c>
      <c r="B3483" s="1" t="s">
        <v>3924</v>
      </c>
      <c r="C3483">
        <v>536</v>
      </c>
      <c r="D3483">
        <v>24222</v>
      </c>
      <c r="E3483">
        <v>1</v>
      </c>
      <c r="F3483">
        <v>1</v>
      </c>
      <c r="G3483">
        <v>2</v>
      </c>
      <c r="H3483" s="2">
        <v>43437</v>
      </c>
      <c r="I3483" t="str">
        <f>VLOOKUP(Sales[[#This Row],[TerritoryKey]], Territories[], 2, FALSE)</f>
        <v>Northwest</v>
      </c>
      <c r="J3483">
        <f>_xlfn.XLOOKUP(Sales[[#This Row],[ProductKey]], Products!$A:$A, Products!$J:$J)</f>
        <v>11.2163</v>
      </c>
      <c r="K3483">
        <f>_xlfn.XLOOKUP(Sales[[#This Row],[ProductKey]], Products!$A:$A, Products!$K:$K)</f>
        <v>29.99</v>
      </c>
      <c r="L3483" s="1">
        <f>Sales[[#This Row],[ProductPrice]]*Sales[[#This Row],[OrderQuantity]]</f>
        <v>59.98</v>
      </c>
      <c r="M3483" s="1">
        <f>Sales[[#This Row],[OrderQuantity]]</f>
        <v>2</v>
      </c>
      <c r="N3483" s="1">
        <f>1</f>
        <v>1</v>
      </c>
      <c r="O3483" s="1">
        <f>Sales[[#This Row],[TotalSales]]-Sales[[#This Row],[TotalCost]]</f>
        <v>37.547399999999996</v>
      </c>
      <c r="P3483" s="1">
        <f>Sales[[#This Row],[ProductCost]]*Sales[[#This Row],[OrderQuantity]]</f>
        <v>22.432600000000001</v>
      </c>
      <c r="Q3483" s="1" t="str">
        <f>VLOOKUP(Sales[[#This Row],[ProductKey]], Products!$A$2:$D$1000, 4, FALSE)</f>
        <v>ML Mountain Tire</v>
      </c>
    </row>
    <row r="3484" spans="1:17" x14ac:dyDescent="0.25">
      <c r="A3484" s="2">
        <v>38233</v>
      </c>
      <c r="B3484" s="1" t="s">
        <v>4125</v>
      </c>
      <c r="C3484">
        <v>536</v>
      </c>
      <c r="D3484">
        <v>22157</v>
      </c>
      <c r="E3484">
        <v>1</v>
      </c>
      <c r="F3484">
        <v>1</v>
      </c>
      <c r="G3484">
        <v>2</v>
      </c>
      <c r="H3484" s="2">
        <v>43346</v>
      </c>
      <c r="I3484" t="str">
        <f>VLOOKUP(Sales[[#This Row],[TerritoryKey]], Territories[], 2, FALSE)</f>
        <v>Northwest</v>
      </c>
      <c r="J3484">
        <f>_xlfn.XLOOKUP(Sales[[#This Row],[ProductKey]], Products!$A:$A, Products!$J:$J)</f>
        <v>11.2163</v>
      </c>
      <c r="K3484">
        <f>_xlfn.XLOOKUP(Sales[[#This Row],[ProductKey]], Products!$A:$A, Products!$K:$K)</f>
        <v>29.99</v>
      </c>
      <c r="L3484" s="1">
        <f>Sales[[#This Row],[ProductPrice]]*Sales[[#This Row],[OrderQuantity]]</f>
        <v>59.98</v>
      </c>
      <c r="M3484" s="1">
        <f>Sales[[#This Row],[OrderQuantity]]</f>
        <v>2</v>
      </c>
      <c r="N3484" s="1">
        <f>1</f>
        <v>1</v>
      </c>
      <c r="O3484" s="1">
        <f>Sales[[#This Row],[TotalSales]]-Sales[[#This Row],[TotalCost]]</f>
        <v>37.547399999999996</v>
      </c>
      <c r="P3484" s="1">
        <f>Sales[[#This Row],[ProductCost]]*Sales[[#This Row],[OrderQuantity]]</f>
        <v>22.432600000000001</v>
      </c>
      <c r="Q3484" s="1" t="str">
        <f>VLOOKUP(Sales[[#This Row],[ProductKey]], Products!$A$2:$D$1000, 4, FALSE)</f>
        <v>ML Mountain Tire</v>
      </c>
    </row>
    <row r="3485" spans="1:17" x14ac:dyDescent="0.25">
      <c r="A3485" s="2">
        <v>38020</v>
      </c>
      <c r="B3485" s="1" t="s">
        <v>4178</v>
      </c>
      <c r="C3485">
        <v>536</v>
      </c>
      <c r="D3485">
        <v>18054</v>
      </c>
      <c r="E3485">
        <v>6</v>
      </c>
      <c r="F3485">
        <v>1</v>
      </c>
      <c r="G3485">
        <v>2</v>
      </c>
      <c r="H3485" s="2">
        <v>43134</v>
      </c>
      <c r="I3485" t="str">
        <f>VLOOKUP(Sales[[#This Row],[TerritoryKey]], Territories[], 2, FALSE)</f>
        <v>Canada</v>
      </c>
      <c r="J3485">
        <f>_xlfn.XLOOKUP(Sales[[#This Row],[ProductKey]], Products!$A:$A, Products!$J:$J)</f>
        <v>11.2163</v>
      </c>
      <c r="K3485">
        <f>_xlfn.XLOOKUP(Sales[[#This Row],[ProductKey]], Products!$A:$A, Products!$K:$K)</f>
        <v>29.99</v>
      </c>
      <c r="L3485" s="1">
        <f>Sales[[#This Row],[ProductPrice]]*Sales[[#This Row],[OrderQuantity]]</f>
        <v>59.98</v>
      </c>
      <c r="M3485" s="1">
        <f>Sales[[#This Row],[OrderQuantity]]</f>
        <v>2</v>
      </c>
      <c r="N3485" s="1">
        <f>1</f>
        <v>1</v>
      </c>
      <c r="O3485" s="1">
        <f>Sales[[#This Row],[TotalSales]]-Sales[[#This Row],[TotalCost]]</f>
        <v>37.547399999999996</v>
      </c>
      <c r="P3485" s="1">
        <f>Sales[[#This Row],[ProductCost]]*Sales[[#This Row],[OrderQuantity]]</f>
        <v>22.432600000000001</v>
      </c>
      <c r="Q3485" s="1" t="str">
        <f>VLOOKUP(Sales[[#This Row],[ProductKey]], Products!$A$2:$D$1000, 4, FALSE)</f>
        <v>ML Mountain Tire</v>
      </c>
    </row>
    <row r="3486" spans="1:17" x14ac:dyDescent="0.25">
      <c r="A3486" s="2">
        <v>38231</v>
      </c>
      <c r="B3486" s="1" t="s">
        <v>4306</v>
      </c>
      <c r="C3486">
        <v>536</v>
      </c>
      <c r="D3486">
        <v>16016</v>
      </c>
      <c r="E3486">
        <v>9</v>
      </c>
      <c r="F3486">
        <v>1</v>
      </c>
      <c r="G3486">
        <v>2</v>
      </c>
      <c r="H3486" s="2">
        <v>43344</v>
      </c>
      <c r="I3486" t="str">
        <f>VLOOKUP(Sales[[#This Row],[TerritoryKey]], Territories[], 2, FALSE)</f>
        <v>Australia</v>
      </c>
      <c r="J3486">
        <f>_xlfn.XLOOKUP(Sales[[#This Row],[ProductKey]], Products!$A:$A, Products!$J:$J)</f>
        <v>11.2163</v>
      </c>
      <c r="K3486">
        <f>_xlfn.XLOOKUP(Sales[[#This Row],[ProductKey]], Products!$A:$A, Products!$K:$K)</f>
        <v>29.99</v>
      </c>
      <c r="L3486" s="1">
        <f>Sales[[#This Row],[ProductPrice]]*Sales[[#This Row],[OrderQuantity]]</f>
        <v>59.98</v>
      </c>
      <c r="M3486" s="1">
        <f>Sales[[#This Row],[OrderQuantity]]</f>
        <v>2</v>
      </c>
      <c r="N3486" s="1">
        <f>1</f>
        <v>1</v>
      </c>
      <c r="O3486" s="1">
        <f>Sales[[#This Row],[TotalSales]]-Sales[[#This Row],[TotalCost]]</f>
        <v>37.547399999999996</v>
      </c>
      <c r="P3486" s="1">
        <f>Sales[[#This Row],[ProductCost]]*Sales[[#This Row],[OrderQuantity]]</f>
        <v>22.432600000000001</v>
      </c>
      <c r="Q3486" s="1" t="str">
        <f>VLOOKUP(Sales[[#This Row],[ProductKey]], Products!$A$2:$D$1000, 4, FALSE)</f>
        <v>ML Mountain Tire</v>
      </c>
    </row>
    <row r="3487" spans="1:17" x14ac:dyDescent="0.25">
      <c r="A3487" s="2">
        <v>38018</v>
      </c>
      <c r="B3487" s="1" t="s">
        <v>4317</v>
      </c>
      <c r="C3487">
        <v>536</v>
      </c>
      <c r="D3487">
        <v>11709</v>
      </c>
      <c r="E3487">
        <v>6</v>
      </c>
      <c r="F3487">
        <v>1</v>
      </c>
      <c r="G3487">
        <v>2</v>
      </c>
      <c r="H3487" s="2">
        <v>43132</v>
      </c>
      <c r="I3487" t="str">
        <f>VLOOKUP(Sales[[#This Row],[TerritoryKey]], Territories[], 2, FALSE)</f>
        <v>Canada</v>
      </c>
      <c r="J3487">
        <f>_xlfn.XLOOKUP(Sales[[#This Row],[ProductKey]], Products!$A:$A, Products!$J:$J)</f>
        <v>11.2163</v>
      </c>
      <c r="K3487">
        <f>_xlfn.XLOOKUP(Sales[[#This Row],[ProductKey]], Products!$A:$A, Products!$K:$K)</f>
        <v>29.99</v>
      </c>
      <c r="L3487" s="1">
        <f>Sales[[#This Row],[ProductPrice]]*Sales[[#This Row],[OrderQuantity]]</f>
        <v>59.98</v>
      </c>
      <c r="M3487" s="1">
        <f>Sales[[#This Row],[OrderQuantity]]</f>
        <v>2</v>
      </c>
      <c r="N3487" s="1">
        <f>1</f>
        <v>1</v>
      </c>
      <c r="O3487" s="1">
        <f>Sales[[#This Row],[TotalSales]]-Sales[[#This Row],[TotalCost]]</f>
        <v>37.547399999999996</v>
      </c>
      <c r="P3487" s="1">
        <f>Sales[[#This Row],[ProductCost]]*Sales[[#This Row],[OrderQuantity]]</f>
        <v>22.432600000000001</v>
      </c>
      <c r="Q3487" s="1" t="str">
        <f>VLOOKUP(Sales[[#This Row],[ProductKey]], Products!$A$2:$D$1000, 4, FALSE)</f>
        <v>ML Mountain Tire</v>
      </c>
    </row>
    <row r="3488" spans="1:17" x14ac:dyDescent="0.25">
      <c r="A3488" s="2">
        <v>38048</v>
      </c>
      <c r="B3488" s="1" t="s">
        <v>4408</v>
      </c>
      <c r="C3488">
        <v>536</v>
      </c>
      <c r="D3488">
        <v>20174</v>
      </c>
      <c r="E3488">
        <v>8</v>
      </c>
      <c r="F3488">
        <v>1</v>
      </c>
      <c r="G3488">
        <v>2</v>
      </c>
      <c r="H3488" s="2">
        <v>43161</v>
      </c>
      <c r="I3488" t="str">
        <f>VLOOKUP(Sales[[#This Row],[TerritoryKey]], Territories[], 2, FALSE)</f>
        <v>Germany</v>
      </c>
      <c r="J3488">
        <f>_xlfn.XLOOKUP(Sales[[#This Row],[ProductKey]], Products!$A:$A, Products!$J:$J)</f>
        <v>11.2163</v>
      </c>
      <c r="K3488">
        <f>_xlfn.XLOOKUP(Sales[[#This Row],[ProductKey]], Products!$A:$A, Products!$K:$K)</f>
        <v>29.99</v>
      </c>
      <c r="L3488" s="1">
        <f>Sales[[#This Row],[ProductPrice]]*Sales[[#This Row],[OrderQuantity]]</f>
        <v>59.98</v>
      </c>
      <c r="M3488" s="1">
        <f>Sales[[#This Row],[OrderQuantity]]</f>
        <v>2</v>
      </c>
      <c r="N3488" s="1">
        <f>1</f>
        <v>1</v>
      </c>
      <c r="O3488" s="1">
        <f>Sales[[#This Row],[TotalSales]]-Sales[[#This Row],[TotalCost]]</f>
        <v>37.547399999999996</v>
      </c>
      <c r="P3488" s="1">
        <f>Sales[[#This Row],[ProductCost]]*Sales[[#This Row],[OrderQuantity]]</f>
        <v>22.432600000000001</v>
      </c>
      <c r="Q3488" s="1" t="str">
        <f>VLOOKUP(Sales[[#This Row],[ProductKey]], Products!$A$2:$D$1000, 4, FALSE)</f>
        <v>ML Mountain Tire</v>
      </c>
    </row>
    <row r="3489" spans="1:17" x14ac:dyDescent="0.25">
      <c r="A3489" s="2">
        <v>38261</v>
      </c>
      <c r="B3489" s="1" t="s">
        <v>4551</v>
      </c>
      <c r="C3489">
        <v>536</v>
      </c>
      <c r="D3489">
        <v>23335</v>
      </c>
      <c r="E3489">
        <v>1</v>
      </c>
      <c r="F3489">
        <v>1</v>
      </c>
      <c r="G3489">
        <v>2</v>
      </c>
      <c r="H3489" s="2">
        <v>43374</v>
      </c>
      <c r="I3489" t="str">
        <f>VLOOKUP(Sales[[#This Row],[TerritoryKey]], Territories[], 2, FALSE)</f>
        <v>Northwest</v>
      </c>
      <c r="J3489">
        <f>_xlfn.XLOOKUP(Sales[[#This Row],[ProductKey]], Products!$A:$A, Products!$J:$J)</f>
        <v>11.2163</v>
      </c>
      <c r="K3489">
        <f>_xlfn.XLOOKUP(Sales[[#This Row],[ProductKey]], Products!$A:$A, Products!$K:$K)</f>
        <v>29.99</v>
      </c>
      <c r="L3489" s="1">
        <f>Sales[[#This Row],[ProductPrice]]*Sales[[#This Row],[OrderQuantity]]</f>
        <v>59.98</v>
      </c>
      <c r="M3489" s="1">
        <f>Sales[[#This Row],[OrderQuantity]]</f>
        <v>2</v>
      </c>
      <c r="N3489" s="1">
        <f>1</f>
        <v>1</v>
      </c>
      <c r="O3489" s="1">
        <f>Sales[[#This Row],[TotalSales]]-Sales[[#This Row],[TotalCost]]</f>
        <v>37.547399999999996</v>
      </c>
      <c r="P3489" s="1">
        <f>Sales[[#This Row],[ProductCost]]*Sales[[#This Row],[OrderQuantity]]</f>
        <v>22.432600000000001</v>
      </c>
      <c r="Q3489" s="1" t="str">
        <f>VLOOKUP(Sales[[#This Row],[ProductKey]], Products!$A$2:$D$1000, 4, FALSE)</f>
        <v>ML Mountain Tire</v>
      </c>
    </row>
    <row r="3490" spans="1:17" x14ac:dyDescent="0.25">
      <c r="A3490" s="2">
        <v>38263</v>
      </c>
      <c r="B3490" s="1" t="s">
        <v>4926</v>
      </c>
      <c r="C3490">
        <v>536</v>
      </c>
      <c r="D3490">
        <v>18637</v>
      </c>
      <c r="E3490">
        <v>6</v>
      </c>
      <c r="F3490">
        <v>1</v>
      </c>
      <c r="G3490">
        <v>2</v>
      </c>
      <c r="H3490" s="2">
        <v>43376</v>
      </c>
      <c r="I3490" t="str">
        <f>VLOOKUP(Sales[[#This Row],[TerritoryKey]], Territories[], 2, FALSE)</f>
        <v>Canada</v>
      </c>
      <c r="J3490">
        <f>_xlfn.XLOOKUP(Sales[[#This Row],[ProductKey]], Products!$A:$A, Products!$J:$J)</f>
        <v>11.2163</v>
      </c>
      <c r="K3490">
        <f>_xlfn.XLOOKUP(Sales[[#This Row],[ProductKey]], Products!$A:$A, Products!$K:$K)</f>
        <v>29.99</v>
      </c>
      <c r="L3490" s="1">
        <f>Sales[[#This Row],[ProductPrice]]*Sales[[#This Row],[OrderQuantity]]</f>
        <v>59.98</v>
      </c>
      <c r="M3490" s="1">
        <f>Sales[[#This Row],[OrderQuantity]]</f>
        <v>2</v>
      </c>
      <c r="N3490" s="1">
        <f>1</f>
        <v>1</v>
      </c>
      <c r="O3490" s="1">
        <f>Sales[[#This Row],[TotalSales]]-Sales[[#This Row],[TotalCost]]</f>
        <v>37.547399999999996</v>
      </c>
      <c r="P3490" s="1">
        <f>Sales[[#This Row],[ProductCost]]*Sales[[#This Row],[OrderQuantity]]</f>
        <v>22.432600000000001</v>
      </c>
      <c r="Q3490" s="1" t="str">
        <f>VLOOKUP(Sales[[#This Row],[ProductKey]], Products!$A$2:$D$1000, 4, FALSE)</f>
        <v>ML Mountain Tire</v>
      </c>
    </row>
    <row r="3491" spans="1:17" x14ac:dyDescent="0.25">
      <c r="A3491" s="2">
        <v>38047</v>
      </c>
      <c r="B3491" s="1" t="s">
        <v>4951</v>
      </c>
      <c r="C3491">
        <v>536</v>
      </c>
      <c r="D3491">
        <v>22813</v>
      </c>
      <c r="E3491">
        <v>10</v>
      </c>
      <c r="F3491">
        <v>1</v>
      </c>
      <c r="G3491">
        <v>2</v>
      </c>
      <c r="H3491" s="2">
        <v>43160</v>
      </c>
      <c r="I3491" t="str">
        <f>VLOOKUP(Sales[[#This Row],[TerritoryKey]], Territories[], 2, FALSE)</f>
        <v>United Kingdom</v>
      </c>
      <c r="J3491">
        <f>_xlfn.XLOOKUP(Sales[[#This Row],[ProductKey]], Products!$A:$A, Products!$J:$J)</f>
        <v>11.2163</v>
      </c>
      <c r="K3491">
        <f>_xlfn.XLOOKUP(Sales[[#This Row],[ProductKey]], Products!$A:$A, Products!$K:$K)</f>
        <v>29.99</v>
      </c>
      <c r="L3491" s="1">
        <f>Sales[[#This Row],[ProductPrice]]*Sales[[#This Row],[OrderQuantity]]</f>
        <v>59.98</v>
      </c>
      <c r="M3491" s="1">
        <f>Sales[[#This Row],[OrderQuantity]]</f>
        <v>2</v>
      </c>
      <c r="N3491" s="1">
        <f>1</f>
        <v>1</v>
      </c>
      <c r="O3491" s="1">
        <f>Sales[[#This Row],[TotalSales]]-Sales[[#This Row],[TotalCost]]</f>
        <v>37.547399999999996</v>
      </c>
      <c r="P3491" s="1">
        <f>Sales[[#This Row],[ProductCost]]*Sales[[#This Row],[OrderQuantity]]</f>
        <v>22.432600000000001</v>
      </c>
      <c r="Q3491" s="1" t="str">
        <f>VLOOKUP(Sales[[#This Row],[ProductKey]], Products!$A$2:$D$1000, 4, FALSE)</f>
        <v>ML Mountain Tire</v>
      </c>
    </row>
    <row r="3492" spans="1:17" x14ac:dyDescent="0.25">
      <c r="A3492" s="2">
        <v>38169</v>
      </c>
      <c r="B3492" s="1" t="s">
        <v>5015</v>
      </c>
      <c r="C3492">
        <v>536</v>
      </c>
      <c r="D3492">
        <v>20928</v>
      </c>
      <c r="E3492">
        <v>8</v>
      </c>
      <c r="F3492">
        <v>1</v>
      </c>
      <c r="G3492">
        <v>2</v>
      </c>
      <c r="H3492" s="2">
        <v>43282</v>
      </c>
      <c r="I3492" t="str">
        <f>VLOOKUP(Sales[[#This Row],[TerritoryKey]], Territories[], 2, FALSE)</f>
        <v>Germany</v>
      </c>
      <c r="J3492">
        <f>_xlfn.XLOOKUP(Sales[[#This Row],[ProductKey]], Products!$A:$A, Products!$J:$J)</f>
        <v>11.2163</v>
      </c>
      <c r="K3492">
        <f>_xlfn.XLOOKUP(Sales[[#This Row],[ProductKey]], Products!$A:$A, Products!$K:$K)</f>
        <v>29.99</v>
      </c>
      <c r="L3492" s="1">
        <f>Sales[[#This Row],[ProductPrice]]*Sales[[#This Row],[OrderQuantity]]</f>
        <v>59.98</v>
      </c>
      <c r="M3492" s="1">
        <f>Sales[[#This Row],[OrderQuantity]]</f>
        <v>2</v>
      </c>
      <c r="N3492" s="1">
        <f>1</f>
        <v>1</v>
      </c>
      <c r="O3492" s="1">
        <f>Sales[[#This Row],[TotalSales]]-Sales[[#This Row],[TotalCost]]</f>
        <v>37.547399999999996</v>
      </c>
      <c r="P3492" s="1">
        <f>Sales[[#This Row],[ProductCost]]*Sales[[#This Row],[OrderQuantity]]</f>
        <v>22.432600000000001</v>
      </c>
      <c r="Q3492" s="1" t="str">
        <f>VLOOKUP(Sales[[#This Row],[ProductKey]], Products!$A$2:$D$1000, 4, FALSE)</f>
        <v>ML Mountain Tire</v>
      </c>
    </row>
    <row r="3493" spans="1:17" x14ac:dyDescent="0.25">
      <c r="A3493" s="2">
        <v>38019</v>
      </c>
      <c r="B3493" s="1" t="s">
        <v>5063</v>
      </c>
      <c r="C3493">
        <v>536</v>
      </c>
      <c r="D3493">
        <v>16030</v>
      </c>
      <c r="E3493">
        <v>9</v>
      </c>
      <c r="F3493">
        <v>1</v>
      </c>
      <c r="G3493">
        <v>2</v>
      </c>
      <c r="H3493" s="2">
        <v>43133</v>
      </c>
      <c r="I3493" t="str">
        <f>VLOOKUP(Sales[[#This Row],[TerritoryKey]], Territories[], 2, FALSE)</f>
        <v>Australia</v>
      </c>
      <c r="J3493">
        <f>_xlfn.XLOOKUP(Sales[[#This Row],[ProductKey]], Products!$A:$A, Products!$J:$J)</f>
        <v>11.2163</v>
      </c>
      <c r="K3493">
        <f>_xlfn.XLOOKUP(Sales[[#This Row],[ProductKey]], Products!$A:$A, Products!$K:$K)</f>
        <v>29.99</v>
      </c>
      <c r="L3493" s="1">
        <f>Sales[[#This Row],[ProductPrice]]*Sales[[#This Row],[OrderQuantity]]</f>
        <v>59.98</v>
      </c>
      <c r="M3493" s="1">
        <f>Sales[[#This Row],[OrderQuantity]]</f>
        <v>2</v>
      </c>
      <c r="N3493" s="1">
        <f>1</f>
        <v>1</v>
      </c>
      <c r="O3493" s="1">
        <f>Sales[[#This Row],[TotalSales]]-Sales[[#This Row],[TotalCost]]</f>
        <v>37.547399999999996</v>
      </c>
      <c r="P3493" s="1">
        <f>Sales[[#This Row],[ProductCost]]*Sales[[#This Row],[OrderQuantity]]</f>
        <v>22.432600000000001</v>
      </c>
      <c r="Q3493" s="1" t="str">
        <f>VLOOKUP(Sales[[#This Row],[ProductKey]], Products!$A$2:$D$1000, 4, FALSE)</f>
        <v>ML Mountain Tire</v>
      </c>
    </row>
    <row r="3494" spans="1:17" x14ac:dyDescent="0.25">
      <c r="A3494" s="2">
        <v>38109</v>
      </c>
      <c r="B3494" s="1" t="s">
        <v>5111</v>
      </c>
      <c r="C3494">
        <v>536</v>
      </c>
      <c r="D3494">
        <v>23550</v>
      </c>
      <c r="E3494">
        <v>4</v>
      </c>
      <c r="F3494">
        <v>1</v>
      </c>
      <c r="G3494">
        <v>2</v>
      </c>
      <c r="H3494" s="2">
        <v>43222</v>
      </c>
      <c r="I3494" t="str">
        <f>VLOOKUP(Sales[[#This Row],[TerritoryKey]], Territories[], 2, FALSE)</f>
        <v>Southwest</v>
      </c>
      <c r="J3494">
        <f>_xlfn.XLOOKUP(Sales[[#This Row],[ProductKey]], Products!$A:$A, Products!$J:$J)</f>
        <v>11.2163</v>
      </c>
      <c r="K3494">
        <f>_xlfn.XLOOKUP(Sales[[#This Row],[ProductKey]], Products!$A:$A, Products!$K:$K)</f>
        <v>29.99</v>
      </c>
      <c r="L3494" s="1">
        <f>Sales[[#This Row],[ProductPrice]]*Sales[[#This Row],[OrderQuantity]]</f>
        <v>59.98</v>
      </c>
      <c r="M3494" s="1">
        <f>Sales[[#This Row],[OrderQuantity]]</f>
        <v>2</v>
      </c>
      <c r="N3494" s="1">
        <f>1</f>
        <v>1</v>
      </c>
      <c r="O3494" s="1">
        <f>Sales[[#This Row],[TotalSales]]-Sales[[#This Row],[TotalCost]]</f>
        <v>37.547399999999996</v>
      </c>
      <c r="P3494" s="1">
        <f>Sales[[#This Row],[ProductCost]]*Sales[[#This Row],[OrderQuantity]]</f>
        <v>22.432600000000001</v>
      </c>
      <c r="Q3494" s="1" t="str">
        <f>VLOOKUP(Sales[[#This Row],[ProductKey]], Products!$A$2:$D$1000, 4, FALSE)</f>
        <v>ML Mountain Tire</v>
      </c>
    </row>
    <row r="3495" spans="1:17" x14ac:dyDescent="0.25">
      <c r="A3495" s="2">
        <v>38141</v>
      </c>
      <c r="B3495" s="1" t="s">
        <v>5282</v>
      </c>
      <c r="C3495">
        <v>536</v>
      </c>
      <c r="D3495">
        <v>19509</v>
      </c>
      <c r="E3495">
        <v>8</v>
      </c>
      <c r="F3495">
        <v>1</v>
      </c>
      <c r="G3495">
        <v>2</v>
      </c>
      <c r="H3495" s="2">
        <v>43254</v>
      </c>
      <c r="I3495" t="str">
        <f>VLOOKUP(Sales[[#This Row],[TerritoryKey]], Territories[], 2, FALSE)</f>
        <v>Germany</v>
      </c>
      <c r="J3495">
        <f>_xlfn.XLOOKUP(Sales[[#This Row],[ProductKey]], Products!$A:$A, Products!$J:$J)</f>
        <v>11.2163</v>
      </c>
      <c r="K3495">
        <f>_xlfn.XLOOKUP(Sales[[#This Row],[ProductKey]], Products!$A:$A, Products!$K:$K)</f>
        <v>29.99</v>
      </c>
      <c r="L3495" s="1">
        <f>Sales[[#This Row],[ProductPrice]]*Sales[[#This Row],[OrderQuantity]]</f>
        <v>59.98</v>
      </c>
      <c r="M3495" s="1">
        <f>Sales[[#This Row],[OrderQuantity]]</f>
        <v>2</v>
      </c>
      <c r="N3495" s="1">
        <f>1</f>
        <v>1</v>
      </c>
      <c r="O3495" s="1">
        <f>Sales[[#This Row],[TotalSales]]-Sales[[#This Row],[TotalCost]]</f>
        <v>37.547399999999996</v>
      </c>
      <c r="P3495" s="1">
        <f>Sales[[#This Row],[ProductCost]]*Sales[[#This Row],[OrderQuantity]]</f>
        <v>22.432600000000001</v>
      </c>
      <c r="Q3495" s="1" t="str">
        <f>VLOOKUP(Sales[[#This Row],[ProductKey]], Products!$A$2:$D$1000, 4, FALSE)</f>
        <v>ML Mountain Tire</v>
      </c>
    </row>
    <row r="3496" spans="1:17" x14ac:dyDescent="0.25">
      <c r="A3496" s="2">
        <v>38050</v>
      </c>
      <c r="B3496" s="1" t="s">
        <v>5469</v>
      </c>
      <c r="C3496">
        <v>536</v>
      </c>
      <c r="D3496">
        <v>22326</v>
      </c>
      <c r="E3496">
        <v>1</v>
      </c>
      <c r="F3496">
        <v>1</v>
      </c>
      <c r="G3496">
        <v>2</v>
      </c>
      <c r="H3496" s="2">
        <v>43163</v>
      </c>
      <c r="I3496" t="str">
        <f>VLOOKUP(Sales[[#This Row],[TerritoryKey]], Territories[], 2, FALSE)</f>
        <v>Northwest</v>
      </c>
      <c r="J3496">
        <f>_xlfn.XLOOKUP(Sales[[#This Row],[ProductKey]], Products!$A:$A, Products!$J:$J)</f>
        <v>11.2163</v>
      </c>
      <c r="K3496">
        <f>_xlfn.XLOOKUP(Sales[[#This Row],[ProductKey]], Products!$A:$A, Products!$K:$K)</f>
        <v>29.99</v>
      </c>
      <c r="L3496" s="1">
        <f>Sales[[#This Row],[ProductPrice]]*Sales[[#This Row],[OrderQuantity]]</f>
        <v>59.98</v>
      </c>
      <c r="M3496" s="1">
        <f>Sales[[#This Row],[OrderQuantity]]</f>
        <v>2</v>
      </c>
      <c r="N3496" s="1">
        <f>1</f>
        <v>1</v>
      </c>
      <c r="O3496" s="1">
        <f>Sales[[#This Row],[TotalSales]]-Sales[[#This Row],[TotalCost]]</f>
        <v>37.547399999999996</v>
      </c>
      <c r="P3496" s="1">
        <f>Sales[[#This Row],[ProductCost]]*Sales[[#This Row],[OrderQuantity]]</f>
        <v>22.432600000000001</v>
      </c>
      <c r="Q3496" s="1" t="str">
        <f>VLOOKUP(Sales[[#This Row],[ProductKey]], Products!$A$2:$D$1000, 4, FALSE)</f>
        <v>ML Mountain Tire</v>
      </c>
    </row>
    <row r="3497" spans="1:17" x14ac:dyDescent="0.25">
      <c r="A3497" s="2">
        <v>38049</v>
      </c>
      <c r="B3497" s="1" t="s">
        <v>5779</v>
      </c>
      <c r="C3497">
        <v>536</v>
      </c>
      <c r="D3497">
        <v>19579</v>
      </c>
      <c r="E3497">
        <v>9</v>
      </c>
      <c r="F3497">
        <v>1</v>
      </c>
      <c r="G3497">
        <v>2</v>
      </c>
      <c r="H3497" s="2">
        <v>43162</v>
      </c>
      <c r="I3497" t="str">
        <f>VLOOKUP(Sales[[#This Row],[TerritoryKey]], Territories[], 2, FALSE)</f>
        <v>Australia</v>
      </c>
      <c r="J3497">
        <f>_xlfn.XLOOKUP(Sales[[#This Row],[ProductKey]], Products!$A:$A, Products!$J:$J)</f>
        <v>11.2163</v>
      </c>
      <c r="K3497">
        <f>_xlfn.XLOOKUP(Sales[[#This Row],[ProductKey]], Products!$A:$A, Products!$K:$K)</f>
        <v>29.99</v>
      </c>
      <c r="L3497" s="1">
        <f>Sales[[#This Row],[ProductPrice]]*Sales[[#This Row],[OrderQuantity]]</f>
        <v>59.98</v>
      </c>
      <c r="M3497" s="1">
        <f>Sales[[#This Row],[OrderQuantity]]</f>
        <v>2</v>
      </c>
      <c r="N3497" s="1">
        <f>1</f>
        <v>1</v>
      </c>
      <c r="O3497" s="1">
        <f>Sales[[#This Row],[TotalSales]]-Sales[[#This Row],[TotalCost]]</f>
        <v>37.547399999999996</v>
      </c>
      <c r="P3497" s="1">
        <f>Sales[[#This Row],[ProductCost]]*Sales[[#This Row],[OrderQuantity]]</f>
        <v>22.432600000000001</v>
      </c>
      <c r="Q3497" s="1" t="str">
        <f>VLOOKUP(Sales[[#This Row],[ProductKey]], Products!$A$2:$D$1000, 4, FALSE)</f>
        <v>ML Mountain Tire</v>
      </c>
    </row>
    <row r="3498" spans="1:17" x14ac:dyDescent="0.25">
      <c r="A3498" s="2">
        <v>38202</v>
      </c>
      <c r="B3498" s="1" t="s">
        <v>5832</v>
      </c>
      <c r="C3498">
        <v>536</v>
      </c>
      <c r="D3498">
        <v>21970</v>
      </c>
      <c r="E3498">
        <v>9</v>
      </c>
      <c r="F3498">
        <v>1</v>
      </c>
      <c r="G3498">
        <v>2</v>
      </c>
      <c r="H3498" s="2">
        <v>43315</v>
      </c>
      <c r="I3498" t="str">
        <f>VLOOKUP(Sales[[#This Row],[TerritoryKey]], Territories[], 2, FALSE)</f>
        <v>Australia</v>
      </c>
      <c r="J3498">
        <f>_xlfn.XLOOKUP(Sales[[#This Row],[ProductKey]], Products!$A:$A, Products!$J:$J)</f>
        <v>11.2163</v>
      </c>
      <c r="K3498">
        <f>_xlfn.XLOOKUP(Sales[[#This Row],[ProductKey]], Products!$A:$A, Products!$K:$K)</f>
        <v>29.99</v>
      </c>
      <c r="L3498" s="1">
        <f>Sales[[#This Row],[ProductPrice]]*Sales[[#This Row],[OrderQuantity]]</f>
        <v>59.98</v>
      </c>
      <c r="M3498" s="1">
        <f>Sales[[#This Row],[OrderQuantity]]</f>
        <v>2</v>
      </c>
      <c r="N3498" s="1">
        <f>1</f>
        <v>1</v>
      </c>
      <c r="O3498" s="1">
        <f>Sales[[#This Row],[TotalSales]]-Sales[[#This Row],[TotalCost]]</f>
        <v>37.547399999999996</v>
      </c>
      <c r="P3498" s="1">
        <f>Sales[[#This Row],[ProductCost]]*Sales[[#This Row],[OrderQuantity]]</f>
        <v>22.432600000000001</v>
      </c>
      <c r="Q3498" s="1" t="str">
        <f>VLOOKUP(Sales[[#This Row],[ProductKey]], Products!$A$2:$D$1000, 4, FALSE)</f>
        <v>ML Mountain Tire</v>
      </c>
    </row>
    <row r="3499" spans="1:17" x14ac:dyDescent="0.25">
      <c r="A3499" s="2">
        <v>38293</v>
      </c>
      <c r="B3499" s="1" t="s">
        <v>5854</v>
      </c>
      <c r="C3499">
        <v>536</v>
      </c>
      <c r="D3499">
        <v>23448</v>
      </c>
      <c r="E3499">
        <v>1</v>
      </c>
      <c r="F3499">
        <v>1</v>
      </c>
      <c r="G3499">
        <v>2</v>
      </c>
      <c r="H3499" s="2">
        <v>43406</v>
      </c>
      <c r="I3499" t="str">
        <f>VLOOKUP(Sales[[#This Row],[TerritoryKey]], Territories[], 2, FALSE)</f>
        <v>Northwest</v>
      </c>
      <c r="J3499">
        <f>_xlfn.XLOOKUP(Sales[[#This Row],[ProductKey]], Products!$A:$A, Products!$J:$J)</f>
        <v>11.2163</v>
      </c>
      <c r="K3499">
        <f>_xlfn.XLOOKUP(Sales[[#This Row],[ProductKey]], Products!$A:$A, Products!$K:$K)</f>
        <v>29.99</v>
      </c>
      <c r="L3499" s="1">
        <f>Sales[[#This Row],[ProductPrice]]*Sales[[#This Row],[OrderQuantity]]</f>
        <v>59.98</v>
      </c>
      <c r="M3499" s="1">
        <f>Sales[[#This Row],[OrderQuantity]]</f>
        <v>2</v>
      </c>
      <c r="N3499" s="1">
        <f>1</f>
        <v>1</v>
      </c>
      <c r="O3499" s="1">
        <f>Sales[[#This Row],[TotalSales]]-Sales[[#This Row],[TotalCost]]</f>
        <v>37.547399999999996</v>
      </c>
      <c r="P3499" s="1">
        <f>Sales[[#This Row],[ProductCost]]*Sales[[#This Row],[OrderQuantity]]</f>
        <v>22.432600000000001</v>
      </c>
      <c r="Q3499" s="1" t="str">
        <f>VLOOKUP(Sales[[#This Row],[ProductKey]], Products!$A$2:$D$1000, 4, FALSE)</f>
        <v>ML Mountain Tire</v>
      </c>
    </row>
    <row r="3500" spans="1:17" x14ac:dyDescent="0.25">
      <c r="A3500" s="2">
        <v>38263</v>
      </c>
      <c r="B3500" s="1" t="s">
        <v>5907</v>
      </c>
      <c r="C3500">
        <v>536</v>
      </c>
      <c r="D3500">
        <v>15253</v>
      </c>
      <c r="E3500">
        <v>9</v>
      </c>
      <c r="F3500">
        <v>1</v>
      </c>
      <c r="G3500">
        <v>2</v>
      </c>
      <c r="H3500" s="2">
        <v>43376</v>
      </c>
      <c r="I3500" t="str">
        <f>VLOOKUP(Sales[[#This Row],[TerritoryKey]], Territories[], 2, FALSE)</f>
        <v>Australia</v>
      </c>
      <c r="J3500">
        <f>_xlfn.XLOOKUP(Sales[[#This Row],[ProductKey]], Products!$A:$A, Products!$J:$J)</f>
        <v>11.2163</v>
      </c>
      <c r="K3500">
        <f>_xlfn.XLOOKUP(Sales[[#This Row],[ProductKey]], Products!$A:$A, Products!$K:$K)</f>
        <v>29.99</v>
      </c>
      <c r="L3500" s="1">
        <f>Sales[[#This Row],[ProductPrice]]*Sales[[#This Row],[OrderQuantity]]</f>
        <v>59.98</v>
      </c>
      <c r="M3500" s="1">
        <f>Sales[[#This Row],[OrderQuantity]]</f>
        <v>2</v>
      </c>
      <c r="N3500" s="1">
        <f>1</f>
        <v>1</v>
      </c>
      <c r="O3500" s="1">
        <f>Sales[[#This Row],[TotalSales]]-Sales[[#This Row],[TotalCost]]</f>
        <v>37.547399999999996</v>
      </c>
      <c r="P3500" s="1">
        <f>Sales[[#This Row],[ProductCost]]*Sales[[#This Row],[OrderQuantity]]</f>
        <v>22.432600000000001</v>
      </c>
      <c r="Q3500" s="1" t="str">
        <f>VLOOKUP(Sales[[#This Row],[ProductKey]], Products!$A$2:$D$1000, 4, FALSE)</f>
        <v>ML Mountain Tire</v>
      </c>
    </row>
    <row r="3501" spans="1:17" x14ac:dyDescent="0.25">
      <c r="A3501" s="2">
        <v>37990</v>
      </c>
      <c r="B3501" s="1" t="s">
        <v>5936</v>
      </c>
      <c r="C3501">
        <v>536</v>
      </c>
      <c r="D3501">
        <v>21392</v>
      </c>
      <c r="E3501">
        <v>9</v>
      </c>
      <c r="F3501">
        <v>1</v>
      </c>
      <c r="G3501">
        <v>2</v>
      </c>
      <c r="H3501" s="2">
        <v>43104</v>
      </c>
      <c r="I3501" t="str">
        <f>VLOOKUP(Sales[[#This Row],[TerritoryKey]], Territories[], 2, FALSE)</f>
        <v>Australia</v>
      </c>
      <c r="J3501">
        <f>_xlfn.XLOOKUP(Sales[[#This Row],[ProductKey]], Products!$A:$A, Products!$J:$J)</f>
        <v>11.2163</v>
      </c>
      <c r="K3501">
        <f>_xlfn.XLOOKUP(Sales[[#This Row],[ProductKey]], Products!$A:$A, Products!$K:$K)</f>
        <v>29.99</v>
      </c>
      <c r="L3501" s="1">
        <f>Sales[[#This Row],[ProductPrice]]*Sales[[#This Row],[OrderQuantity]]</f>
        <v>59.98</v>
      </c>
      <c r="M3501" s="1">
        <f>Sales[[#This Row],[OrderQuantity]]</f>
        <v>2</v>
      </c>
      <c r="N3501" s="1">
        <f>1</f>
        <v>1</v>
      </c>
      <c r="O3501" s="1">
        <f>Sales[[#This Row],[TotalSales]]-Sales[[#This Row],[TotalCost]]</f>
        <v>37.547399999999996</v>
      </c>
      <c r="P3501" s="1">
        <f>Sales[[#This Row],[ProductCost]]*Sales[[#This Row],[OrderQuantity]]</f>
        <v>22.432600000000001</v>
      </c>
      <c r="Q3501" s="1" t="str">
        <f>VLOOKUP(Sales[[#This Row],[ProductKey]], Products!$A$2:$D$1000, 4, FALSE)</f>
        <v>ML Mountain Tire</v>
      </c>
    </row>
    <row r="3502" spans="1:17" x14ac:dyDescent="0.25">
      <c r="A3502" s="2">
        <v>37988</v>
      </c>
      <c r="B3502" s="1" t="s">
        <v>5945</v>
      </c>
      <c r="C3502">
        <v>536</v>
      </c>
      <c r="D3502">
        <v>17245</v>
      </c>
      <c r="E3502">
        <v>9</v>
      </c>
      <c r="F3502">
        <v>1</v>
      </c>
      <c r="G3502">
        <v>2</v>
      </c>
      <c r="H3502" s="2">
        <v>43102</v>
      </c>
      <c r="I3502" t="str">
        <f>VLOOKUP(Sales[[#This Row],[TerritoryKey]], Territories[], 2, FALSE)</f>
        <v>Australia</v>
      </c>
      <c r="J3502">
        <f>_xlfn.XLOOKUP(Sales[[#This Row],[ProductKey]], Products!$A:$A, Products!$J:$J)</f>
        <v>11.2163</v>
      </c>
      <c r="K3502">
        <f>_xlfn.XLOOKUP(Sales[[#This Row],[ProductKey]], Products!$A:$A, Products!$K:$K)</f>
        <v>29.99</v>
      </c>
      <c r="L3502" s="1">
        <f>Sales[[#This Row],[ProductPrice]]*Sales[[#This Row],[OrderQuantity]]</f>
        <v>59.98</v>
      </c>
      <c r="M3502" s="1">
        <f>Sales[[#This Row],[OrderQuantity]]</f>
        <v>2</v>
      </c>
      <c r="N3502" s="1">
        <f>1</f>
        <v>1</v>
      </c>
      <c r="O3502" s="1">
        <f>Sales[[#This Row],[TotalSales]]-Sales[[#This Row],[TotalCost]]</f>
        <v>37.547399999999996</v>
      </c>
      <c r="P3502" s="1">
        <f>Sales[[#This Row],[ProductCost]]*Sales[[#This Row],[OrderQuantity]]</f>
        <v>22.432600000000001</v>
      </c>
      <c r="Q3502" s="1" t="str">
        <f>VLOOKUP(Sales[[#This Row],[ProductKey]], Products!$A$2:$D$1000, 4, FALSE)</f>
        <v>ML Mountain Tire</v>
      </c>
    </row>
    <row r="3503" spans="1:17" x14ac:dyDescent="0.25">
      <c r="A3503" s="2">
        <v>38142</v>
      </c>
      <c r="B3503" s="1" t="s">
        <v>6014</v>
      </c>
      <c r="C3503">
        <v>536</v>
      </c>
      <c r="D3503">
        <v>16178</v>
      </c>
      <c r="E3503">
        <v>9</v>
      </c>
      <c r="F3503">
        <v>1</v>
      </c>
      <c r="G3503">
        <v>2</v>
      </c>
      <c r="H3503" s="2">
        <v>43255</v>
      </c>
      <c r="I3503" t="str">
        <f>VLOOKUP(Sales[[#This Row],[TerritoryKey]], Territories[], 2, FALSE)</f>
        <v>Australia</v>
      </c>
      <c r="J3503">
        <f>_xlfn.XLOOKUP(Sales[[#This Row],[ProductKey]], Products!$A:$A, Products!$J:$J)</f>
        <v>11.2163</v>
      </c>
      <c r="K3503">
        <f>_xlfn.XLOOKUP(Sales[[#This Row],[ProductKey]], Products!$A:$A, Products!$K:$K)</f>
        <v>29.99</v>
      </c>
      <c r="L3503" s="1">
        <f>Sales[[#This Row],[ProductPrice]]*Sales[[#This Row],[OrderQuantity]]</f>
        <v>59.98</v>
      </c>
      <c r="M3503" s="1">
        <f>Sales[[#This Row],[OrderQuantity]]</f>
        <v>2</v>
      </c>
      <c r="N3503" s="1">
        <f>1</f>
        <v>1</v>
      </c>
      <c r="O3503" s="1">
        <f>Sales[[#This Row],[TotalSales]]-Sales[[#This Row],[TotalCost]]</f>
        <v>37.547399999999996</v>
      </c>
      <c r="P3503" s="1">
        <f>Sales[[#This Row],[ProductCost]]*Sales[[#This Row],[OrderQuantity]]</f>
        <v>22.432600000000001</v>
      </c>
      <c r="Q3503" s="1" t="str">
        <f>VLOOKUP(Sales[[#This Row],[ProductKey]], Products!$A$2:$D$1000, 4, FALSE)</f>
        <v>ML Mountain Tire</v>
      </c>
    </row>
    <row r="3504" spans="1:17" x14ac:dyDescent="0.25">
      <c r="A3504" s="2">
        <v>38233</v>
      </c>
      <c r="B3504" s="1" t="s">
        <v>6086</v>
      </c>
      <c r="C3504">
        <v>536</v>
      </c>
      <c r="D3504">
        <v>17874</v>
      </c>
      <c r="E3504">
        <v>7</v>
      </c>
      <c r="F3504">
        <v>1</v>
      </c>
      <c r="G3504">
        <v>2</v>
      </c>
      <c r="H3504" s="2">
        <v>43346</v>
      </c>
      <c r="I3504" t="str">
        <f>VLOOKUP(Sales[[#This Row],[TerritoryKey]], Territories[], 2, FALSE)</f>
        <v>France</v>
      </c>
      <c r="J3504">
        <f>_xlfn.XLOOKUP(Sales[[#This Row],[ProductKey]], Products!$A:$A, Products!$J:$J)</f>
        <v>11.2163</v>
      </c>
      <c r="K3504">
        <f>_xlfn.XLOOKUP(Sales[[#This Row],[ProductKey]], Products!$A:$A, Products!$K:$K)</f>
        <v>29.99</v>
      </c>
      <c r="L3504" s="1">
        <f>Sales[[#This Row],[ProductPrice]]*Sales[[#This Row],[OrderQuantity]]</f>
        <v>59.98</v>
      </c>
      <c r="M3504" s="1">
        <f>Sales[[#This Row],[OrderQuantity]]</f>
        <v>2</v>
      </c>
      <c r="N3504" s="1">
        <f>1</f>
        <v>1</v>
      </c>
      <c r="O3504" s="1">
        <f>Sales[[#This Row],[TotalSales]]-Sales[[#This Row],[TotalCost]]</f>
        <v>37.547399999999996</v>
      </c>
      <c r="P3504" s="1">
        <f>Sales[[#This Row],[ProductCost]]*Sales[[#This Row],[OrderQuantity]]</f>
        <v>22.432600000000001</v>
      </c>
      <c r="Q3504" s="1" t="str">
        <f>VLOOKUP(Sales[[#This Row],[ProductKey]], Products!$A$2:$D$1000, 4, FALSE)</f>
        <v>ML Mountain Tire</v>
      </c>
    </row>
    <row r="3505" spans="1:17" x14ac:dyDescent="0.25">
      <c r="A3505" s="2">
        <v>38325</v>
      </c>
      <c r="B3505" s="1" t="s">
        <v>6213</v>
      </c>
      <c r="C3505">
        <v>536</v>
      </c>
      <c r="D3505">
        <v>23212</v>
      </c>
      <c r="E3505">
        <v>4</v>
      </c>
      <c r="F3505">
        <v>1</v>
      </c>
      <c r="G3505">
        <v>2</v>
      </c>
      <c r="H3505" s="2">
        <v>43438</v>
      </c>
      <c r="I3505" t="str">
        <f>VLOOKUP(Sales[[#This Row],[TerritoryKey]], Territories[], 2, FALSE)</f>
        <v>Southwest</v>
      </c>
      <c r="J3505">
        <f>_xlfn.XLOOKUP(Sales[[#This Row],[ProductKey]], Products!$A:$A, Products!$J:$J)</f>
        <v>11.2163</v>
      </c>
      <c r="K3505">
        <f>_xlfn.XLOOKUP(Sales[[#This Row],[ProductKey]], Products!$A:$A, Products!$K:$K)</f>
        <v>29.99</v>
      </c>
      <c r="L3505" s="1">
        <f>Sales[[#This Row],[ProductPrice]]*Sales[[#This Row],[OrderQuantity]]</f>
        <v>59.98</v>
      </c>
      <c r="M3505" s="1">
        <f>Sales[[#This Row],[OrderQuantity]]</f>
        <v>2</v>
      </c>
      <c r="N3505" s="1">
        <f>1</f>
        <v>1</v>
      </c>
      <c r="O3505" s="1">
        <f>Sales[[#This Row],[TotalSales]]-Sales[[#This Row],[TotalCost]]</f>
        <v>37.547399999999996</v>
      </c>
      <c r="P3505" s="1">
        <f>Sales[[#This Row],[ProductCost]]*Sales[[#This Row],[OrderQuantity]]</f>
        <v>22.432600000000001</v>
      </c>
      <c r="Q3505" s="1" t="str">
        <f>VLOOKUP(Sales[[#This Row],[ProductKey]], Products!$A$2:$D$1000, 4, FALSE)</f>
        <v>ML Mountain Tire</v>
      </c>
    </row>
    <row r="3506" spans="1:17" x14ac:dyDescent="0.25">
      <c r="A3506" s="2">
        <v>38143</v>
      </c>
      <c r="B3506" s="1" t="s">
        <v>6275</v>
      </c>
      <c r="C3506">
        <v>536</v>
      </c>
      <c r="D3506">
        <v>23875</v>
      </c>
      <c r="E3506">
        <v>1</v>
      </c>
      <c r="F3506">
        <v>1</v>
      </c>
      <c r="G3506">
        <v>2</v>
      </c>
      <c r="H3506" s="2">
        <v>43256</v>
      </c>
      <c r="I3506" t="str">
        <f>VLOOKUP(Sales[[#This Row],[TerritoryKey]], Territories[], 2, FALSE)</f>
        <v>Northwest</v>
      </c>
      <c r="J3506">
        <f>_xlfn.XLOOKUP(Sales[[#This Row],[ProductKey]], Products!$A:$A, Products!$J:$J)</f>
        <v>11.2163</v>
      </c>
      <c r="K3506">
        <f>_xlfn.XLOOKUP(Sales[[#This Row],[ProductKey]], Products!$A:$A, Products!$K:$K)</f>
        <v>29.99</v>
      </c>
      <c r="L3506" s="1">
        <f>Sales[[#This Row],[ProductPrice]]*Sales[[#This Row],[OrderQuantity]]</f>
        <v>59.98</v>
      </c>
      <c r="M3506" s="1">
        <f>Sales[[#This Row],[OrderQuantity]]</f>
        <v>2</v>
      </c>
      <c r="N3506" s="1">
        <f>1</f>
        <v>1</v>
      </c>
      <c r="O3506" s="1">
        <f>Sales[[#This Row],[TotalSales]]-Sales[[#This Row],[TotalCost]]</f>
        <v>37.547399999999996</v>
      </c>
      <c r="P3506" s="1">
        <f>Sales[[#This Row],[ProductCost]]*Sales[[#This Row],[OrderQuantity]]</f>
        <v>22.432600000000001</v>
      </c>
      <c r="Q3506" s="1" t="str">
        <f>VLOOKUP(Sales[[#This Row],[ProductKey]], Products!$A$2:$D$1000, 4, FALSE)</f>
        <v>ML Mountain Tire</v>
      </c>
    </row>
    <row r="3507" spans="1:17" x14ac:dyDescent="0.25">
      <c r="A3507" s="2">
        <v>38264</v>
      </c>
      <c r="B3507" s="1" t="s">
        <v>6553</v>
      </c>
      <c r="C3507">
        <v>536</v>
      </c>
      <c r="D3507">
        <v>19385</v>
      </c>
      <c r="E3507">
        <v>8</v>
      </c>
      <c r="F3507">
        <v>1</v>
      </c>
      <c r="G3507">
        <v>2</v>
      </c>
      <c r="H3507" s="2">
        <v>43377</v>
      </c>
      <c r="I3507" t="str">
        <f>VLOOKUP(Sales[[#This Row],[TerritoryKey]], Territories[], 2, FALSE)</f>
        <v>Germany</v>
      </c>
      <c r="J3507">
        <f>_xlfn.XLOOKUP(Sales[[#This Row],[ProductKey]], Products!$A:$A, Products!$J:$J)</f>
        <v>11.2163</v>
      </c>
      <c r="K3507">
        <f>_xlfn.XLOOKUP(Sales[[#This Row],[ProductKey]], Products!$A:$A, Products!$K:$K)</f>
        <v>29.99</v>
      </c>
      <c r="L3507" s="1">
        <f>Sales[[#This Row],[ProductPrice]]*Sales[[#This Row],[OrderQuantity]]</f>
        <v>59.98</v>
      </c>
      <c r="M3507" s="1">
        <f>Sales[[#This Row],[OrderQuantity]]</f>
        <v>2</v>
      </c>
      <c r="N3507" s="1">
        <f>1</f>
        <v>1</v>
      </c>
      <c r="O3507" s="1">
        <f>Sales[[#This Row],[TotalSales]]-Sales[[#This Row],[TotalCost]]</f>
        <v>37.547399999999996</v>
      </c>
      <c r="P3507" s="1">
        <f>Sales[[#This Row],[ProductCost]]*Sales[[#This Row],[OrderQuantity]]</f>
        <v>22.432600000000001</v>
      </c>
      <c r="Q3507" s="1" t="str">
        <f>VLOOKUP(Sales[[#This Row],[ProductKey]], Products!$A$2:$D$1000, 4, FALSE)</f>
        <v>ML Mountain Tire</v>
      </c>
    </row>
    <row r="3508" spans="1:17" x14ac:dyDescent="0.25">
      <c r="A3508" s="2">
        <v>38170</v>
      </c>
      <c r="B3508" s="1" t="s">
        <v>6584</v>
      </c>
      <c r="C3508">
        <v>536</v>
      </c>
      <c r="D3508">
        <v>11802</v>
      </c>
      <c r="E3508">
        <v>6</v>
      </c>
      <c r="F3508">
        <v>1</v>
      </c>
      <c r="G3508">
        <v>2</v>
      </c>
      <c r="H3508" s="2">
        <v>43283</v>
      </c>
      <c r="I3508" t="str">
        <f>VLOOKUP(Sales[[#This Row],[TerritoryKey]], Territories[], 2, FALSE)</f>
        <v>Canada</v>
      </c>
      <c r="J3508">
        <f>_xlfn.XLOOKUP(Sales[[#This Row],[ProductKey]], Products!$A:$A, Products!$J:$J)</f>
        <v>11.2163</v>
      </c>
      <c r="K3508">
        <f>_xlfn.XLOOKUP(Sales[[#This Row],[ProductKey]], Products!$A:$A, Products!$K:$K)</f>
        <v>29.99</v>
      </c>
      <c r="L3508" s="1">
        <f>Sales[[#This Row],[ProductPrice]]*Sales[[#This Row],[OrderQuantity]]</f>
        <v>59.98</v>
      </c>
      <c r="M3508" s="1">
        <f>Sales[[#This Row],[OrderQuantity]]</f>
        <v>2</v>
      </c>
      <c r="N3508" s="1">
        <f>1</f>
        <v>1</v>
      </c>
      <c r="O3508" s="1">
        <f>Sales[[#This Row],[TotalSales]]-Sales[[#This Row],[TotalCost]]</f>
        <v>37.547399999999996</v>
      </c>
      <c r="P3508" s="1">
        <f>Sales[[#This Row],[ProductCost]]*Sales[[#This Row],[OrderQuantity]]</f>
        <v>22.432600000000001</v>
      </c>
      <c r="Q3508" s="1" t="str">
        <f>VLOOKUP(Sales[[#This Row],[ProductKey]], Products!$A$2:$D$1000, 4, FALSE)</f>
        <v>ML Mountain Tire</v>
      </c>
    </row>
    <row r="3509" spans="1:17" x14ac:dyDescent="0.25">
      <c r="A3509" s="2">
        <v>38051</v>
      </c>
      <c r="B3509" s="1" t="s">
        <v>6721</v>
      </c>
      <c r="C3509">
        <v>536</v>
      </c>
      <c r="D3509">
        <v>18263</v>
      </c>
      <c r="E3509">
        <v>9</v>
      </c>
      <c r="F3509">
        <v>1</v>
      </c>
      <c r="G3509">
        <v>2</v>
      </c>
      <c r="H3509" s="2">
        <v>43164</v>
      </c>
      <c r="I3509" t="str">
        <f>VLOOKUP(Sales[[#This Row],[TerritoryKey]], Territories[], 2, FALSE)</f>
        <v>Australia</v>
      </c>
      <c r="J3509">
        <f>_xlfn.XLOOKUP(Sales[[#This Row],[ProductKey]], Products!$A:$A, Products!$J:$J)</f>
        <v>11.2163</v>
      </c>
      <c r="K3509">
        <f>_xlfn.XLOOKUP(Sales[[#This Row],[ProductKey]], Products!$A:$A, Products!$K:$K)</f>
        <v>29.99</v>
      </c>
      <c r="L3509" s="1">
        <f>Sales[[#This Row],[ProductPrice]]*Sales[[#This Row],[OrderQuantity]]</f>
        <v>59.98</v>
      </c>
      <c r="M3509" s="1">
        <f>Sales[[#This Row],[OrderQuantity]]</f>
        <v>2</v>
      </c>
      <c r="N3509" s="1">
        <f>1</f>
        <v>1</v>
      </c>
      <c r="O3509" s="1">
        <f>Sales[[#This Row],[TotalSales]]-Sales[[#This Row],[TotalCost]]</f>
        <v>37.547399999999996</v>
      </c>
      <c r="P3509" s="1">
        <f>Sales[[#This Row],[ProductCost]]*Sales[[#This Row],[OrderQuantity]]</f>
        <v>22.432600000000001</v>
      </c>
      <c r="Q3509" s="1" t="str">
        <f>VLOOKUP(Sales[[#This Row],[ProductKey]], Products!$A$2:$D$1000, 4, FALSE)</f>
        <v>ML Mountain Tire</v>
      </c>
    </row>
    <row r="3510" spans="1:17" x14ac:dyDescent="0.25">
      <c r="A3510" s="2">
        <v>38112</v>
      </c>
      <c r="B3510" s="1" t="s">
        <v>6790</v>
      </c>
      <c r="C3510">
        <v>536</v>
      </c>
      <c r="D3510">
        <v>21182</v>
      </c>
      <c r="E3510">
        <v>9</v>
      </c>
      <c r="F3510">
        <v>1</v>
      </c>
      <c r="G3510">
        <v>2</v>
      </c>
      <c r="H3510" s="2">
        <v>43225</v>
      </c>
      <c r="I3510" t="str">
        <f>VLOOKUP(Sales[[#This Row],[TerritoryKey]], Territories[], 2, FALSE)</f>
        <v>Australia</v>
      </c>
      <c r="J3510">
        <f>_xlfn.XLOOKUP(Sales[[#This Row],[ProductKey]], Products!$A:$A, Products!$J:$J)</f>
        <v>11.2163</v>
      </c>
      <c r="K3510">
        <f>_xlfn.XLOOKUP(Sales[[#This Row],[ProductKey]], Products!$A:$A, Products!$K:$K)</f>
        <v>29.99</v>
      </c>
      <c r="L3510" s="1">
        <f>Sales[[#This Row],[ProductPrice]]*Sales[[#This Row],[OrderQuantity]]</f>
        <v>59.98</v>
      </c>
      <c r="M3510" s="1">
        <f>Sales[[#This Row],[OrderQuantity]]</f>
        <v>2</v>
      </c>
      <c r="N3510" s="1">
        <f>1</f>
        <v>1</v>
      </c>
      <c r="O3510" s="1">
        <f>Sales[[#This Row],[TotalSales]]-Sales[[#This Row],[TotalCost]]</f>
        <v>37.547399999999996</v>
      </c>
      <c r="P3510" s="1">
        <f>Sales[[#This Row],[ProductCost]]*Sales[[#This Row],[OrderQuantity]]</f>
        <v>22.432600000000001</v>
      </c>
      <c r="Q3510" s="1" t="str">
        <f>VLOOKUP(Sales[[#This Row],[ProductKey]], Products!$A$2:$D$1000, 4, FALSE)</f>
        <v>ML Mountain Tire</v>
      </c>
    </row>
    <row r="3511" spans="1:17" x14ac:dyDescent="0.25">
      <c r="A3511" s="2">
        <v>38295</v>
      </c>
      <c r="B3511" s="1" t="s">
        <v>6868</v>
      </c>
      <c r="C3511">
        <v>536</v>
      </c>
      <c r="D3511">
        <v>17638</v>
      </c>
      <c r="E3511">
        <v>7</v>
      </c>
      <c r="F3511">
        <v>1</v>
      </c>
      <c r="G3511">
        <v>2</v>
      </c>
      <c r="H3511" s="2">
        <v>43408</v>
      </c>
      <c r="I3511" t="str">
        <f>VLOOKUP(Sales[[#This Row],[TerritoryKey]], Territories[], 2, FALSE)</f>
        <v>France</v>
      </c>
      <c r="J3511">
        <f>_xlfn.XLOOKUP(Sales[[#This Row],[ProductKey]], Products!$A:$A, Products!$J:$J)</f>
        <v>11.2163</v>
      </c>
      <c r="K3511">
        <f>_xlfn.XLOOKUP(Sales[[#This Row],[ProductKey]], Products!$A:$A, Products!$K:$K)</f>
        <v>29.99</v>
      </c>
      <c r="L3511" s="1">
        <f>Sales[[#This Row],[ProductPrice]]*Sales[[#This Row],[OrderQuantity]]</f>
        <v>59.98</v>
      </c>
      <c r="M3511" s="1">
        <f>Sales[[#This Row],[OrderQuantity]]</f>
        <v>2</v>
      </c>
      <c r="N3511" s="1">
        <f>1</f>
        <v>1</v>
      </c>
      <c r="O3511" s="1">
        <f>Sales[[#This Row],[TotalSales]]-Sales[[#This Row],[TotalCost]]</f>
        <v>37.547399999999996</v>
      </c>
      <c r="P3511" s="1">
        <f>Sales[[#This Row],[ProductCost]]*Sales[[#This Row],[OrderQuantity]]</f>
        <v>22.432600000000001</v>
      </c>
      <c r="Q3511" s="1" t="str">
        <f>VLOOKUP(Sales[[#This Row],[ProductKey]], Products!$A$2:$D$1000, 4, FALSE)</f>
        <v>ML Mountain Tire</v>
      </c>
    </row>
    <row r="3512" spans="1:17" x14ac:dyDescent="0.25">
      <c r="A3512" s="2">
        <v>38325</v>
      </c>
      <c r="B3512" s="1" t="s">
        <v>6876</v>
      </c>
      <c r="C3512">
        <v>536</v>
      </c>
      <c r="D3512">
        <v>19870</v>
      </c>
      <c r="E3512">
        <v>6</v>
      </c>
      <c r="F3512">
        <v>1</v>
      </c>
      <c r="G3512">
        <v>2</v>
      </c>
      <c r="H3512" s="2">
        <v>43438</v>
      </c>
      <c r="I3512" t="str">
        <f>VLOOKUP(Sales[[#This Row],[TerritoryKey]], Territories[], 2, FALSE)</f>
        <v>Canada</v>
      </c>
      <c r="J3512">
        <f>_xlfn.XLOOKUP(Sales[[#This Row],[ProductKey]], Products!$A:$A, Products!$J:$J)</f>
        <v>11.2163</v>
      </c>
      <c r="K3512">
        <f>_xlfn.XLOOKUP(Sales[[#This Row],[ProductKey]], Products!$A:$A, Products!$K:$K)</f>
        <v>29.99</v>
      </c>
      <c r="L3512" s="1">
        <f>Sales[[#This Row],[ProductPrice]]*Sales[[#This Row],[OrderQuantity]]</f>
        <v>59.98</v>
      </c>
      <c r="M3512" s="1">
        <f>Sales[[#This Row],[OrderQuantity]]</f>
        <v>2</v>
      </c>
      <c r="N3512" s="1">
        <f>1</f>
        <v>1</v>
      </c>
      <c r="O3512" s="1">
        <f>Sales[[#This Row],[TotalSales]]-Sales[[#This Row],[TotalCost]]</f>
        <v>37.547399999999996</v>
      </c>
      <c r="P3512" s="1">
        <f>Sales[[#This Row],[ProductCost]]*Sales[[#This Row],[OrderQuantity]]</f>
        <v>22.432600000000001</v>
      </c>
      <c r="Q3512" s="1" t="str">
        <f>VLOOKUP(Sales[[#This Row],[ProductKey]], Products!$A$2:$D$1000, 4, FALSE)</f>
        <v>ML Mountain Tire</v>
      </c>
    </row>
    <row r="3513" spans="1:17" x14ac:dyDescent="0.25">
      <c r="A3513" s="2">
        <v>38323</v>
      </c>
      <c r="B3513" s="1" t="s">
        <v>6881</v>
      </c>
      <c r="C3513">
        <v>536</v>
      </c>
      <c r="D3513">
        <v>23617</v>
      </c>
      <c r="E3513">
        <v>10</v>
      </c>
      <c r="F3513">
        <v>1</v>
      </c>
      <c r="G3513">
        <v>2</v>
      </c>
      <c r="H3513" s="2">
        <v>43436</v>
      </c>
      <c r="I3513" t="str">
        <f>VLOOKUP(Sales[[#This Row],[TerritoryKey]], Territories[], 2, FALSE)</f>
        <v>United Kingdom</v>
      </c>
      <c r="J3513">
        <f>_xlfn.XLOOKUP(Sales[[#This Row],[ProductKey]], Products!$A:$A, Products!$J:$J)</f>
        <v>11.2163</v>
      </c>
      <c r="K3513">
        <f>_xlfn.XLOOKUP(Sales[[#This Row],[ProductKey]], Products!$A:$A, Products!$K:$K)</f>
        <v>29.99</v>
      </c>
      <c r="L3513" s="1">
        <f>Sales[[#This Row],[ProductPrice]]*Sales[[#This Row],[OrderQuantity]]</f>
        <v>59.98</v>
      </c>
      <c r="M3513" s="1">
        <f>Sales[[#This Row],[OrderQuantity]]</f>
        <v>2</v>
      </c>
      <c r="N3513" s="1">
        <f>1</f>
        <v>1</v>
      </c>
      <c r="O3513" s="1">
        <f>Sales[[#This Row],[TotalSales]]-Sales[[#This Row],[TotalCost]]</f>
        <v>37.547399999999996</v>
      </c>
      <c r="P3513" s="1">
        <f>Sales[[#This Row],[ProductCost]]*Sales[[#This Row],[OrderQuantity]]</f>
        <v>22.432600000000001</v>
      </c>
      <c r="Q3513" s="1" t="str">
        <f>VLOOKUP(Sales[[#This Row],[ProductKey]], Products!$A$2:$D$1000, 4, FALSE)</f>
        <v>ML Mountain Tire</v>
      </c>
    </row>
    <row r="3514" spans="1:17" x14ac:dyDescent="0.25">
      <c r="A3514" s="2">
        <v>38082</v>
      </c>
      <c r="B3514" s="1" t="s">
        <v>7038</v>
      </c>
      <c r="C3514">
        <v>536</v>
      </c>
      <c r="D3514">
        <v>22159</v>
      </c>
      <c r="E3514">
        <v>1</v>
      </c>
      <c r="F3514">
        <v>1</v>
      </c>
      <c r="G3514">
        <v>2</v>
      </c>
      <c r="H3514" s="2">
        <v>43195</v>
      </c>
      <c r="I3514" t="str">
        <f>VLOOKUP(Sales[[#This Row],[TerritoryKey]], Territories[], 2, FALSE)</f>
        <v>Northwest</v>
      </c>
      <c r="J3514">
        <f>_xlfn.XLOOKUP(Sales[[#This Row],[ProductKey]], Products!$A:$A, Products!$J:$J)</f>
        <v>11.2163</v>
      </c>
      <c r="K3514">
        <f>_xlfn.XLOOKUP(Sales[[#This Row],[ProductKey]], Products!$A:$A, Products!$K:$K)</f>
        <v>29.99</v>
      </c>
      <c r="L3514" s="1">
        <f>Sales[[#This Row],[ProductPrice]]*Sales[[#This Row],[OrderQuantity]]</f>
        <v>59.98</v>
      </c>
      <c r="M3514" s="1">
        <f>Sales[[#This Row],[OrderQuantity]]</f>
        <v>2</v>
      </c>
      <c r="N3514" s="1">
        <f>1</f>
        <v>1</v>
      </c>
      <c r="O3514" s="1">
        <f>Sales[[#This Row],[TotalSales]]-Sales[[#This Row],[TotalCost]]</f>
        <v>37.547399999999996</v>
      </c>
      <c r="P3514" s="1">
        <f>Sales[[#This Row],[ProductCost]]*Sales[[#This Row],[OrderQuantity]]</f>
        <v>22.432600000000001</v>
      </c>
      <c r="Q3514" s="1" t="str">
        <f>VLOOKUP(Sales[[#This Row],[ProductKey]], Products!$A$2:$D$1000, 4, FALSE)</f>
        <v>ML Mountain Tire</v>
      </c>
    </row>
    <row r="3515" spans="1:17" x14ac:dyDescent="0.25">
      <c r="A3515" s="2">
        <v>38052</v>
      </c>
      <c r="B3515" s="1" t="s">
        <v>7332</v>
      </c>
      <c r="C3515">
        <v>536</v>
      </c>
      <c r="D3515">
        <v>11868</v>
      </c>
      <c r="E3515">
        <v>6</v>
      </c>
      <c r="F3515">
        <v>1</v>
      </c>
      <c r="G3515">
        <v>2</v>
      </c>
      <c r="H3515" s="2">
        <v>43165</v>
      </c>
      <c r="I3515" t="str">
        <f>VLOOKUP(Sales[[#This Row],[TerritoryKey]], Territories[], 2, FALSE)</f>
        <v>Canada</v>
      </c>
      <c r="J3515">
        <f>_xlfn.XLOOKUP(Sales[[#This Row],[ProductKey]], Products!$A:$A, Products!$J:$J)</f>
        <v>11.2163</v>
      </c>
      <c r="K3515">
        <f>_xlfn.XLOOKUP(Sales[[#This Row],[ProductKey]], Products!$A:$A, Products!$K:$K)</f>
        <v>29.99</v>
      </c>
      <c r="L3515" s="1">
        <f>Sales[[#This Row],[ProductPrice]]*Sales[[#This Row],[OrderQuantity]]</f>
        <v>59.98</v>
      </c>
      <c r="M3515" s="1">
        <f>Sales[[#This Row],[OrderQuantity]]</f>
        <v>2</v>
      </c>
      <c r="N3515" s="1">
        <f>1</f>
        <v>1</v>
      </c>
      <c r="O3515" s="1">
        <f>Sales[[#This Row],[TotalSales]]-Sales[[#This Row],[TotalCost]]</f>
        <v>37.547399999999996</v>
      </c>
      <c r="P3515" s="1">
        <f>Sales[[#This Row],[ProductCost]]*Sales[[#This Row],[OrderQuantity]]</f>
        <v>22.432600000000001</v>
      </c>
      <c r="Q3515" s="1" t="str">
        <f>VLOOKUP(Sales[[#This Row],[ProductKey]], Products!$A$2:$D$1000, 4, FALSE)</f>
        <v>ML Mountain Tire</v>
      </c>
    </row>
    <row r="3516" spans="1:17" x14ac:dyDescent="0.25">
      <c r="A3516" s="2">
        <v>38080</v>
      </c>
      <c r="B3516" s="1" t="s">
        <v>7333</v>
      </c>
      <c r="C3516">
        <v>536</v>
      </c>
      <c r="D3516">
        <v>11784</v>
      </c>
      <c r="E3516">
        <v>6</v>
      </c>
      <c r="F3516">
        <v>1</v>
      </c>
      <c r="G3516">
        <v>2</v>
      </c>
      <c r="H3516" s="2">
        <v>43193</v>
      </c>
      <c r="I3516" t="str">
        <f>VLOOKUP(Sales[[#This Row],[TerritoryKey]], Territories[], 2, FALSE)</f>
        <v>Canada</v>
      </c>
      <c r="J3516">
        <f>_xlfn.XLOOKUP(Sales[[#This Row],[ProductKey]], Products!$A:$A, Products!$J:$J)</f>
        <v>11.2163</v>
      </c>
      <c r="K3516">
        <f>_xlfn.XLOOKUP(Sales[[#This Row],[ProductKey]], Products!$A:$A, Products!$K:$K)</f>
        <v>29.99</v>
      </c>
      <c r="L3516" s="1">
        <f>Sales[[#This Row],[ProductPrice]]*Sales[[#This Row],[OrderQuantity]]</f>
        <v>59.98</v>
      </c>
      <c r="M3516" s="1">
        <f>Sales[[#This Row],[OrderQuantity]]</f>
        <v>2</v>
      </c>
      <c r="N3516" s="1">
        <f>1</f>
        <v>1</v>
      </c>
      <c r="O3516" s="1">
        <f>Sales[[#This Row],[TotalSales]]-Sales[[#This Row],[TotalCost]]</f>
        <v>37.547399999999996</v>
      </c>
      <c r="P3516" s="1">
        <f>Sales[[#This Row],[ProductCost]]*Sales[[#This Row],[OrderQuantity]]</f>
        <v>22.432600000000001</v>
      </c>
      <c r="Q3516" s="1" t="str">
        <f>VLOOKUP(Sales[[#This Row],[ProductKey]], Products!$A$2:$D$1000, 4, FALSE)</f>
        <v>ML Mountain Tire</v>
      </c>
    </row>
    <row r="3517" spans="1:17" x14ac:dyDescent="0.25">
      <c r="A3517" s="2">
        <v>38294</v>
      </c>
      <c r="B3517" s="1" t="s">
        <v>7405</v>
      </c>
      <c r="C3517">
        <v>536</v>
      </c>
      <c r="D3517">
        <v>22222</v>
      </c>
      <c r="E3517">
        <v>4</v>
      </c>
      <c r="F3517">
        <v>1</v>
      </c>
      <c r="G3517">
        <v>2</v>
      </c>
      <c r="H3517" s="2">
        <v>43407</v>
      </c>
      <c r="I3517" t="str">
        <f>VLOOKUP(Sales[[#This Row],[TerritoryKey]], Territories[], 2, FALSE)</f>
        <v>Southwest</v>
      </c>
      <c r="J3517">
        <f>_xlfn.XLOOKUP(Sales[[#This Row],[ProductKey]], Products!$A:$A, Products!$J:$J)</f>
        <v>11.2163</v>
      </c>
      <c r="K3517">
        <f>_xlfn.XLOOKUP(Sales[[#This Row],[ProductKey]], Products!$A:$A, Products!$K:$K)</f>
        <v>29.99</v>
      </c>
      <c r="L3517" s="1">
        <f>Sales[[#This Row],[ProductPrice]]*Sales[[#This Row],[OrderQuantity]]</f>
        <v>59.98</v>
      </c>
      <c r="M3517" s="1">
        <f>Sales[[#This Row],[OrderQuantity]]</f>
        <v>2</v>
      </c>
      <c r="N3517" s="1">
        <f>1</f>
        <v>1</v>
      </c>
      <c r="O3517" s="1">
        <f>Sales[[#This Row],[TotalSales]]-Sales[[#This Row],[TotalCost]]</f>
        <v>37.547399999999996</v>
      </c>
      <c r="P3517" s="1">
        <f>Sales[[#This Row],[ProductCost]]*Sales[[#This Row],[OrderQuantity]]</f>
        <v>22.432600000000001</v>
      </c>
      <c r="Q3517" s="1" t="str">
        <f>VLOOKUP(Sales[[#This Row],[ProductKey]], Products!$A$2:$D$1000, 4, FALSE)</f>
        <v>ML Mountain Tire</v>
      </c>
    </row>
    <row r="3518" spans="1:17" x14ac:dyDescent="0.25">
      <c r="A3518" s="2">
        <v>38049</v>
      </c>
      <c r="B3518" s="1" t="s">
        <v>7454</v>
      </c>
      <c r="C3518">
        <v>536</v>
      </c>
      <c r="D3518">
        <v>23669</v>
      </c>
      <c r="E3518">
        <v>4</v>
      </c>
      <c r="F3518">
        <v>1</v>
      </c>
      <c r="G3518">
        <v>2</v>
      </c>
      <c r="H3518" s="2">
        <v>43162</v>
      </c>
      <c r="I3518" t="str">
        <f>VLOOKUP(Sales[[#This Row],[TerritoryKey]], Territories[], 2, FALSE)</f>
        <v>Southwest</v>
      </c>
      <c r="J3518">
        <f>_xlfn.XLOOKUP(Sales[[#This Row],[ProductKey]], Products!$A:$A, Products!$J:$J)</f>
        <v>11.2163</v>
      </c>
      <c r="K3518">
        <f>_xlfn.XLOOKUP(Sales[[#This Row],[ProductKey]], Products!$A:$A, Products!$K:$K)</f>
        <v>29.99</v>
      </c>
      <c r="L3518" s="1">
        <f>Sales[[#This Row],[ProductPrice]]*Sales[[#This Row],[OrderQuantity]]</f>
        <v>59.98</v>
      </c>
      <c r="M3518" s="1">
        <f>Sales[[#This Row],[OrderQuantity]]</f>
        <v>2</v>
      </c>
      <c r="N3518" s="1">
        <f>1</f>
        <v>1</v>
      </c>
      <c r="O3518" s="1">
        <f>Sales[[#This Row],[TotalSales]]-Sales[[#This Row],[TotalCost]]</f>
        <v>37.547399999999996</v>
      </c>
      <c r="P3518" s="1">
        <f>Sales[[#This Row],[ProductCost]]*Sales[[#This Row],[OrderQuantity]]</f>
        <v>22.432600000000001</v>
      </c>
      <c r="Q3518" s="1" t="str">
        <f>VLOOKUP(Sales[[#This Row],[ProductKey]], Products!$A$2:$D$1000, 4, FALSE)</f>
        <v>ML Mountain Tire</v>
      </c>
    </row>
    <row r="3519" spans="1:17" x14ac:dyDescent="0.25">
      <c r="A3519" s="2">
        <v>38080</v>
      </c>
      <c r="B3519" s="1" t="s">
        <v>7504</v>
      </c>
      <c r="C3519">
        <v>536</v>
      </c>
      <c r="D3519">
        <v>22161</v>
      </c>
      <c r="E3519">
        <v>4</v>
      </c>
      <c r="F3519">
        <v>1</v>
      </c>
      <c r="G3519">
        <v>2</v>
      </c>
      <c r="H3519" s="2">
        <v>43193</v>
      </c>
      <c r="I3519" t="str">
        <f>VLOOKUP(Sales[[#This Row],[TerritoryKey]], Territories[], 2, FALSE)</f>
        <v>Southwest</v>
      </c>
      <c r="J3519">
        <f>_xlfn.XLOOKUP(Sales[[#This Row],[ProductKey]], Products!$A:$A, Products!$J:$J)</f>
        <v>11.2163</v>
      </c>
      <c r="K3519">
        <f>_xlfn.XLOOKUP(Sales[[#This Row],[ProductKey]], Products!$A:$A, Products!$K:$K)</f>
        <v>29.99</v>
      </c>
      <c r="L3519" s="1">
        <f>Sales[[#This Row],[ProductPrice]]*Sales[[#This Row],[OrderQuantity]]</f>
        <v>59.98</v>
      </c>
      <c r="M3519" s="1">
        <f>Sales[[#This Row],[OrderQuantity]]</f>
        <v>2</v>
      </c>
      <c r="N3519" s="1">
        <f>1</f>
        <v>1</v>
      </c>
      <c r="O3519" s="1">
        <f>Sales[[#This Row],[TotalSales]]-Sales[[#This Row],[TotalCost]]</f>
        <v>37.547399999999996</v>
      </c>
      <c r="P3519" s="1">
        <f>Sales[[#This Row],[ProductCost]]*Sales[[#This Row],[OrderQuantity]]</f>
        <v>22.432600000000001</v>
      </c>
      <c r="Q3519" s="1" t="str">
        <f>VLOOKUP(Sales[[#This Row],[ProductKey]], Products!$A$2:$D$1000, 4, FALSE)</f>
        <v>ML Mountain Tire</v>
      </c>
    </row>
    <row r="3520" spans="1:17" x14ac:dyDescent="0.25">
      <c r="A3520" s="2">
        <v>37991</v>
      </c>
      <c r="B3520" s="1" t="s">
        <v>7679</v>
      </c>
      <c r="C3520">
        <v>536</v>
      </c>
      <c r="D3520">
        <v>22110</v>
      </c>
      <c r="E3520">
        <v>1</v>
      </c>
      <c r="F3520">
        <v>1</v>
      </c>
      <c r="G3520">
        <v>2</v>
      </c>
      <c r="H3520" s="2">
        <v>43105</v>
      </c>
      <c r="I3520" t="str">
        <f>VLOOKUP(Sales[[#This Row],[TerritoryKey]], Territories[], 2, FALSE)</f>
        <v>Northwest</v>
      </c>
      <c r="J3520">
        <f>_xlfn.XLOOKUP(Sales[[#This Row],[ProductKey]], Products!$A:$A, Products!$J:$J)</f>
        <v>11.2163</v>
      </c>
      <c r="K3520">
        <f>_xlfn.XLOOKUP(Sales[[#This Row],[ProductKey]], Products!$A:$A, Products!$K:$K)</f>
        <v>29.99</v>
      </c>
      <c r="L3520" s="1">
        <f>Sales[[#This Row],[ProductPrice]]*Sales[[#This Row],[OrderQuantity]]</f>
        <v>59.98</v>
      </c>
      <c r="M3520" s="1">
        <f>Sales[[#This Row],[OrderQuantity]]</f>
        <v>2</v>
      </c>
      <c r="N3520" s="1">
        <f>1</f>
        <v>1</v>
      </c>
      <c r="O3520" s="1">
        <f>Sales[[#This Row],[TotalSales]]-Sales[[#This Row],[TotalCost]]</f>
        <v>37.547399999999996</v>
      </c>
      <c r="P3520" s="1">
        <f>Sales[[#This Row],[ProductCost]]*Sales[[#This Row],[OrderQuantity]]</f>
        <v>22.432600000000001</v>
      </c>
      <c r="Q3520" s="1" t="str">
        <f>VLOOKUP(Sales[[#This Row],[ProductKey]], Products!$A$2:$D$1000, 4, FALSE)</f>
        <v>ML Mountain Tire</v>
      </c>
    </row>
    <row r="3521" spans="1:17" x14ac:dyDescent="0.25">
      <c r="A3521" s="2">
        <v>38142</v>
      </c>
      <c r="B3521" s="1" t="s">
        <v>7721</v>
      </c>
      <c r="C3521">
        <v>536</v>
      </c>
      <c r="D3521">
        <v>18720</v>
      </c>
      <c r="E3521">
        <v>9</v>
      </c>
      <c r="F3521">
        <v>1</v>
      </c>
      <c r="G3521">
        <v>2</v>
      </c>
      <c r="H3521" s="2">
        <v>43255</v>
      </c>
      <c r="I3521" t="str">
        <f>VLOOKUP(Sales[[#This Row],[TerritoryKey]], Territories[], 2, FALSE)</f>
        <v>Australia</v>
      </c>
      <c r="J3521">
        <f>_xlfn.XLOOKUP(Sales[[#This Row],[ProductKey]], Products!$A:$A, Products!$J:$J)</f>
        <v>11.2163</v>
      </c>
      <c r="K3521">
        <f>_xlfn.XLOOKUP(Sales[[#This Row],[ProductKey]], Products!$A:$A, Products!$K:$K)</f>
        <v>29.99</v>
      </c>
      <c r="L3521" s="1">
        <f>Sales[[#This Row],[ProductPrice]]*Sales[[#This Row],[OrderQuantity]]</f>
        <v>59.98</v>
      </c>
      <c r="M3521" s="1">
        <f>Sales[[#This Row],[OrderQuantity]]</f>
        <v>2</v>
      </c>
      <c r="N3521" s="1">
        <f>1</f>
        <v>1</v>
      </c>
      <c r="O3521" s="1">
        <f>Sales[[#This Row],[TotalSales]]-Sales[[#This Row],[TotalCost]]</f>
        <v>37.547399999999996</v>
      </c>
      <c r="P3521" s="1">
        <f>Sales[[#This Row],[ProductCost]]*Sales[[#This Row],[OrderQuantity]]</f>
        <v>22.432600000000001</v>
      </c>
      <c r="Q3521" s="1" t="str">
        <f>VLOOKUP(Sales[[#This Row],[ProductKey]], Products!$A$2:$D$1000, 4, FALSE)</f>
        <v>ML Mountain Tire</v>
      </c>
    </row>
    <row r="3522" spans="1:17" x14ac:dyDescent="0.25">
      <c r="A3522" s="2">
        <v>38264</v>
      </c>
      <c r="B3522" s="1" t="s">
        <v>7791</v>
      </c>
      <c r="C3522">
        <v>536</v>
      </c>
      <c r="D3522">
        <v>22884</v>
      </c>
      <c r="E3522">
        <v>1</v>
      </c>
      <c r="F3522">
        <v>1</v>
      </c>
      <c r="G3522">
        <v>2</v>
      </c>
      <c r="H3522" s="2">
        <v>43377</v>
      </c>
      <c r="I3522" t="str">
        <f>VLOOKUP(Sales[[#This Row],[TerritoryKey]], Territories[], 2, FALSE)</f>
        <v>Northwest</v>
      </c>
      <c r="J3522">
        <f>_xlfn.XLOOKUP(Sales[[#This Row],[ProductKey]], Products!$A:$A, Products!$J:$J)</f>
        <v>11.2163</v>
      </c>
      <c r="K3522">
        <f>_xlfn.XLOOKUP(Sales[[#This Row],[ProductKey]], Products!$A:$A, Products!$K:$K)</f>
        <v>29.99</v>
      </c>
      <c r="L3522" s="1">
        <f>Sales[[#This Row],[ProductPrice]]*Sales[[#This Row],[OrderQuantity]]</f>
        <v>59.98</v>
      </c>
      <c r="M3522" s="1">
        <f>Sales[[#This Row],[OrderQuantity]]</f>
        <v>2</v>
      </c>
      <c r="N3522" s="1">
        <f>1</f>
        <v>1</v>
      </c>
      <c r="O3522" s="1">
        <f>Sales[[#This Row],[TotalSales]]-Sales[[#This Row],[TotalCost]]</f>
        <v>37.547399999999996</v>
      </c>
      <c r="P3522" s="1">
        <f>Sales[[#This Row],[ProductCost]]*Sales[[#This Row],[OrderQuantity]]</f>
        <v>22.432600000000001</v>
      </c>
      <c r="Q3522" s="1" t="str">
        <f>VLOOKUP(Sales[[#This Row],[ProductKey]], Products!$A$2:$D$1000, 4, FALSE)</f>
        <v>ML Mountain Tire</v>
      </c>
    </row>
    <row r="3523" spans="1:17" x14ac:dyDescent="0.25">
      <c r="A3523" s="2">
        <v>38111</v>
      </c>
      <c r="B3523" s="1" t="s">
        <v>7810</v>
      </c>
      <c r="C3523">
        <v>536</v>
      </c>
      <c r="D3523">
        <v>22720</v>
      </c>
      <c r="E3523">
        <v>4</v>
      </c>
      <c r="F3523">
        <v>1</v>
      </c>
      <c r="G3523">
        <v>2</v>
      </c>
      <c r="H3523" s="2">
        <v>43224</v>
      </c>
      <c r="I3523" t="str">
        <f>VLOOKUP(Sales[[#This Row],[TerritoryKey]], Territories[], 2, FALSE)</f>
        <v>Southwest</v>
      </c>
      <c r="J3523">
        <f>_xlfn.XLOOKUP(Sales[[#This Row],[ProductKey]], Products!$A:$A, Products!$J:$J)</f>
        <v>11.2163</v>
      </c>
      <c r="K3523">
        <f>_xlfn.XLOOKUP(Sales[[#This Row],[ProductKey]], Products!$A:$A, Products!$K:$K)</f>
        <v>29.99</v>
      </c>
      <c r="L3523" s="1">
        <f>Sales[[#This Row],[ProductPrice]]*Sales[[#This Row],[OrderQuantity]]</f>
        <v>59.98</v>
      </c>
      <c r="M3523" s="1">
        <f>Sales[[#This Row],[OrderQuantity]]</f>
        <v>2</v>
      </c>
      <c r="N3523" s="1">
        <f>1</f>
        <v>1</v>
      </c>
      <c r="O3523" s="1">
        <f>Sales[[#This Row],[TotalSales]]-Sales[[#This Row],[TotalCost]]</f>
        <v>37.547399999999996</v>
      </c>
      <c r="P3523" s="1">
        <f>Sales[[#This Row],[ProductCost]]*Sales[[#This Row],[OrderQuantity]]</f>
        <v>22.432600000000001</v>
      </c>
      <c r="Q3523" s="1" t="str">
        <f>VLOOKUP(Sales[[#This Row],[ProductKey]], Products!$A$2:$D$1000, 4, FALSE)</f>
        <v>ML Mountain Tire</v>
      </c>
    </row>
    <row r="3524" spans="1:17" x14ac:dyDescent="0.25">
      <c r="A3524" s="2">
        <v>37842</v>
      </c>
      <c r="B3524" s="1" t="s">
        <v>41</v>
      </c>
      <c r="C3524">
        <v>535</v>
      </c>
      <c r="D3524">
        <v>25967</v>
      </c>
      <c r="E3524">
        <v>4</v>
      </c>
      <c r="F3524">
        <v>1</v>
      </c>
      <c r="G3524">
        <v>2</v>
      </c>
      <c r="H3524" s="2">
        <v>42956</v>
      </c>
      <c r="I3524" t="str">
        <f>VLOOKUP(Sales[[#This Row],[TerritoryKey]], Territories[], 2, FALSE)</f>
        <v>Southwest</v>
      </c>
      <c r="J3524">
        <f>_xlfn.XLOOKUP(Sales[[#This Row],[ProductKey]], Products!$A:$A, Products!$J:$J)</f>
        <v>9.3462999999999994</v>
      </c>
      <c r="K3524">
        <f>_xlfn.XLOOKUP(Sales[[#This Row],[ProductKey]], Products!$A:$A, Products!$K:$K)</f>
        <v>24.99</v>
      </c>
      <c r="L3524" s="1">
        <f>Sales[[#This Row],[ProductPrice]]*Sales[[#This Row],[OrderQuantity]]</f>
        <v>49.98</v>
      </c>
      <c r="M3524" s="1">
        <f>Sales[[#This Row],[OrderQuantity]]</f>
        <v>2</v>
      </c>
      <c r="N3524" s="1">
        <f>1</f>
        <v>1</v>
      </c>
      <c r="O3524" s="1">
        <f>Sales[[#This Row],[TotalSales]]-Sales[[#This Row],[TotalCost]]</f>
        <v>31.287399999999998</v>
      </c>
      <c r="P3524" s="1">
        <f>Sales[[#This Row],[ProductCost]]*Sales[[#This Row],[OrderQuantity]]</f>
        <v>18.692599999999999</v>
      </c>
      <c r="Q3524" s="1" t="str">
        <f>VLOOKUP(Sales[[#This Row],[ProductKey]], Products!$A$2:$D$1000, 4, FALSE)</f>
        <v>LL Mountain Tire</v>
      </c>
    </row>
    <row r="3525" spans="1:17" x14ac:dyDescent="0.25">
      <c r="A3525" s="2">
        <v>37690</v>
      </c>
      <c r="B3525" s="1" t="s">
        <v>105</v>
      </c>
      <c r="C3525">
        <v>535</v>
      </c>
      <c r="D3525">
        <v>26687</v>
      </c>
      <c r="E3525">
        <v>1</v>
      </c>
      <c r="F3525">
        <v>1</v>
      </c>
      <c r="G3525">
        <v>2</v>
      </c>
      <c r="H3525" s="2">
        <v>42804</v>
      </c>
      <c r="I3525" t="str">
        <f>VLOOKUP(Sales[[#This Row],[TerritoryKey]], Territories[], 2, FALSE)</f>
        <v>Northwest</v>
      </c>
      <c r="J3525">
        <f>_xlfn.XLOOKUP(Sales[[#This Row],[ProductKey]], Products!$A:$A, Products!$J:$J)</f>
        <v>9.3462999999999994</v>
      </c>
      <c r="K3525">
        <f>_xlfn.XLOOKUP(Sales[[#This Row],[ProductKey]], Products!$A:$A, Products!$K:$K)</f>
        <v>24.99</v>
      </c>
      <c r="L3525" s="1">
        <f>Sales[[#This Row],[ProductPrice]]*Sales[[#This Row],[OrderQuantity]]</f>
        <v>49.98</v>
      </c>
      <c r="M3525" s="1">
        <f>Sales[[#This Row],[OrderQuantity]]</f>
        <v>2</v>
      </c>
      <c r="N3525" s="1">
        <f>1</f>
        <v>1</v>
      </c>
      <c r="O3525" s="1">
        <f>Sales[[#This Row],[TotalSales]]-Sales[[#This Row],[TotalCost]]</f>
        <v>31.287399999999998</v>
      </c>
      <c r="P3525" s="1">
        <f>Sales[[#This Row],[ProductCost]]*Sales[[#This Row],[OrderQuantity]]</f>
        <v>18.692599999999999</v>
      </c>
      <c r="Q3525" s="1" t="str">
        <f>VLOOKUP(Sales[[#This Row],[ProductKey]], Products!$A$2:$D$1000, 4, FALSE)</f>
        <v>LL Mountain Tire</v>
      </c>
    </row>
    <row r="3526" spans="1:17" x14ac:dyDescent="0.25">
      <c r="A3526" s="2">
        <v>37664</v>
      </c>
      <c r="B3526" s="1" t="s">
        <v>113</v>
      </c>
      <c r="C3526">
        <v>535</v>
      </c>
      <c r="D3526">
        <v>16943</v>
      </c>
      <c r="E3526">
        <v>8</v>
      </c>
      <c r="F3526">
        <v>1</v>
      </c>
      <c r="G3526">
        <v>2</v>
      </c>
      <c r="H3526" s="2">
        <v>42778</v>
      </c>
      <c r="I3526" t="str">
        <f>VLOOKUP(Sales[[#This Row],[TerritoryKey]], Territories[], 2, FALSE)</f>
        <v>Germany</v>
      </c>
      <c r="J3526">
        <f>_xlfn.XLOOKUP(Sales[[#This Row],[ProductKey]], Products!$A:$A, Products!$J:$J)</f>
        <v>9.3462999999999994</v>
      </c>
      <c r="K3526">
        <f>_xlfn.XLOOKUP(Sales[[#This Row],[ProductKey]], Products!$A:$A, Products!$K:$K)</f>
        <v>24.99</v>
      </c>
      <c r="L3526" s="1">
        <f>Sales[[#This Row],[ProductPrice]]*Sales[[#This Row],[OrderQuantity]]</f>
        <v>49.98</v>
      </c>
      <c r="M3526" s="1">
        <f>Sales[[#This Row],[OrderQuantity]]</f>
        <v>2</v>
      </c>
      <c r="N3526" s="1">
        <f>1</f>
        <v>1</v>
      </c>
      <c r="O3526" s="1">
        <f>Sales[[#This Row],[TotalSales]]-Sales[[#This Row],[TotalCost]]</f>
        <v>31.287399999999998</v>
      </c>
      <c r="P3526" s="1">
        <f>Sales[[#This Row],[ProductCost]]*Sales[[#This Row],[OrderQuantity]]</f>
        <v>18.692599999999999</v>
      </c>
      <c r="Q3526" s="1" t="str">
        <f>VLOOKUP(Sales[[#This Row],[ProductKey]], Products!$A$2:$D$1000, 4, FALSE)</f>
        <v>LL Mountain Tire</v>
      </c>
    </row>
    <row r="3527" spans="1:17" x14ac:dyDescent="0.25">
      <c r="A3527" s="2">
        <v>37904</v>
      </c>
      <c r="B3527" s="1" t="s">
        <v>124</v>
      </c>
      <c r="C3527">
        <v>535</v>
      </c>
      <c r="D3527">
        <v>11125</v>
      </c>
      <c r="E3527">
        <v>9</v>
      </c>
      <c r="F3527">
        <v>1</v>
      </c>
      <c r="G3527">
        <v>2</v>
      </c>
      <c r="H3527" s="2">
        <v>43018</v>
      </c>
      <c r="I3527" t="str">
        <f>VLOOKUP(Sales[[#This Row],[TerritoryKey]], Territories[], 2, FALSE)</f>
        <v>Australia</v>
      </c>
      <c r="J3527">
        <f>_xlfn.XLOOKUP(Sales[[#This Row],[ProductKey]], Products!$A:$A, Products!$J:$J)</f>
        <v>9.3462999999999994</v>
      </c>
      <c r="K3527">
        <f>_xlfn.XLOOKUP(Sales[[#This Row],[ProductKey]], Products!$A:$A, Products!$K:$K)</f>
        <v>24.99</v>
      </c>
      <c r="L3527" s="1">
        <f>Sales[[#This Row],[ProductPrice]]*Sales[[#This Row],[OrderQuantity]]</f>
        <v>49.98</v>
      </c>
      <c r="M3527" s="1">
        <f>Sales[[#This Row],[OrderQuantity]]</f>
        <v>2</v>
      </c>
      <c r="N3527" s="1">
        <f>1</f>
        <v>1</v>
      </c>
      <c r="O3527" s="1">
        <f>Sales[[#This Row],[TotalSales]]-Sales[[#This Row],[TotalCost]]</f>
        <v>31.287399999999998</v>
      </c>
      <c r="P3527" s="1">
        <f>Sales[[#This Row],[ProductCost]]*Sales[[#This Row],[OrderQuantity]]</f>
        <v>18.692599999999999</v>
      </c>
      <c r="Q3527" s="1" t="str">
        <f>VLOOKUP(Sales[[#This Row],[ProductKey]], Products!$A$2:$D$1000, 4, FALSE)</f>
        <v>LL Mountain Tire</v>
      </c>
    </row>
    <row r="3528" spans="1:17" x14ac:dyDescent="0.25">
      <c r="A3528" s="2">
        <v>37721</v>
      </c>
      <c r="B3528" s="1" t="s">
        <v>160</v>
      </c>
      <c r="C3528">
        <v>535</v>
      </c>
      <c r="D3528">
        <v>11277</v>
      </c>
      <c r="E3528">
        <v>6</v>
      </c>
      <c r="F3528">
        <v>1</v>
      </c>
      <c r="G3528">
        <v>2</v>
      </c>
      <c r="H3528" s="2">
        <v>42835</v>
      </c>
      <c r="I3528" t="str">
        <f>VLOOKUP(Sales[[#This Row],[TerritoryKey]], Territories[], 2, FALSE)</f>
        <v>Canada</v>
      </c>
      <c r="J3528">
        <f>_xlfn.XLOOKUP(Sales[[#This Row],[ProductKey]], Products!$A:$A, Products!$J:$J)</f>
        <v>9.3462999999999994</v>
      </c>
      <c r="K3528">
        <f>_xlfn.XLOOKUP(Sales[[#This Row],[ProductKey]], Products!$A:$A, Products!$K:$K)</f>
        <v>24.99</v>
      </c>
      <c r="L3528" s="1">
        <f>Sales[[#This Row],[ProductPrice]]*Sales[[#This Row],[OrderQuantity]]</f>
        <v>49.98</v>
      </c>
      <c r="M3528" s="1">
        <f>Sales[[#This Row],[OrderQuantity]]</f>
        <v>2</v>
      </c>
      <c r="N3528" s="1">
        <f>1</f>
        <v>1</v>
      </c>
      <c r="O3528" s="1">
        <f>Sales[[#This Row],[TotalSales]]-Sales[[#This Row],[TotalCost]]</f>
        <v>31.287399999999998</v>
      </c>
      <c r="P3528" s="1">
        <f>Sales[[#This Row],[ProductCost]]*Sales[[#This Row],[OrderQuantity]]</f>
        <v>18.692599999999999</v>
      </c>
      <c r="Q3528" s="1" t="str">
        <f>VLOOKUP(Sales[[#This Row],[ProductKey]], Products!$A$2:$D$1000, 4, FALSE)</f>
        <v>LL Mountain Tire</v>
      </c>
    </row>
    <row r="3529" spans="1:17" x14ac:dyDescent="0.25">
      <c r="A3529" s="2">
        <v>37905</v>
      </c>
      <c r="B3529" s="1" t="s">
        <v>240</v>
      </c>
      <c r="C3529">
        <v>535</v>
      </c>
      <c r="D3529">
        <v>11709</v>
      </c>
      <c r="E3529">
        <v>6</v>
      </c>
      <c r="F3529">
        <v>1</v>
      </c>
      <c r="G3529">
        <v>2</v>
      </c>
      <c r="H3529" s="2">
        <v>43019</v>
      </c>
      <c r="I3529" t="str">
        <f>VLOOKUP(Sales[[#This Row],[TerritoryKey]], Territories[], 2, FALSE)</f>
        <v>Canada</v>
      </c>
      <c r="J3529">
        <f>_xlfn.XLOOKUP(Sales[[#This Row],[ProductKey]], Products!$A:$A, Products!$J:$J)</f>
        <v>9.3462999999999994</v>
      </c>
      <c r="K3529">
        <f>_xlfn.XLOOKUP(Sales[[#This Row],[ProductKey]], Products!$A:$A, Products!$K:$K)</f>
        <v>24.99</v>
      </c>
      <c r="L3529" s="1">
        <f>Sales[[#This Row],[ProductPrice]]*Sales[[#This Row],[OrderQuantity]]</f>
        <v>49.98</v>
      </c>
      <c r="M3529" s="1">
        <f>Sales[[#This Row],[OrderQuantity]]</f>
        <v>2</v>
      </c>
      <c r="N3529" s="1">
        <f>1</f>
        <v>1</v>
      </c>
      <c r="O3529" s="1">
        <f>Sales[[#This Row],[TotalSales]]-Sales[[#This Row],[TotalCost]]</f>
        <v>31.287399999999998</v>
      </c>
      <c r="P3529" s="1">
        <f>Sales[[#This Row],[ProductCost]]*Sales[[#This Row],[OrderQuantity]]</f>
        <v>18.692599999999999</v>
      </c>
      <c r="Q3529" s="1" t="str">
        <f>VLOOKUP(Sales[[#This Row],[ProductKey]], Products!$A$2:$D$1000, 4, FALSE)</f>
        <v>LL Mountain Tire</v>
      </c>
    </row>
    <row r="3530" spans="1:17" x14ac:dyDescent="0.25">
      <c r="A3530" s="2">
        <v>37937</v>
      </c>
      <c r="B3530" s="1" t="s">
        <v>285</v>
      </c>
      <c r="C3530">
        <v>535</v>
      </c>
      <c r="D3530">
        <v>20566</v>
      </c>
      <c r="E3530">
        <v>10</v>
      </c>
      <c r="F3530">
        <v>1</v>
      </c>
      <c r="G3530">
        <v>2</v>
      </c>
      <c r="H3530" s="2">
        <v>43051</v>
      </c>
      <c r="I3530" t="str">
        <f>VLOOKUP(Sales[[#This Row],[TerritoryKey]], Territories[], 2, FALSE)</f>
        <v>United Kingdom</v>
      </c>
      <c r="J3530">
        <f>_xlfn.XLOOKUP(Sales[[#This Row],[ProductKey]], Products!$A:$A, Products!$J:$J)</f>
        <v>9.3462999999999994</v>
      </c>
      <c r="K3530">
        <f>_xlfn.XLOOKUP(Sales[[#This Row],[ProductKey]], Products!$A:$A, Products!$K:$K)</f>
        <v>24.99</v>
      </c>
      <c r="L3530" s="1">
        <f>Sales[[#This Row],[ProductPrice]]*Sales[[#This Row],[OrderQuantity]]</f>
        <v>49.98</v>
      </c>
      <c r="M3530" s="1">
        <f>Sales[[#This Row],[OrderQuantity]]</f>
        <v>2</v>
      </c>
      <c r="N3530" s="1">
        <f>1</f>
        <v>1</v>
      </c>
      <c r="O3530" s="1">
        <f>Sales[[#This Row],[TotalSales]]-Sales[[#This Row],[TotalCost]]</f>
        <v>31.287399999999998</v>
      </c>
      <c r="P3530" s="1">
        <f>Sales[[#This Row],[ProductCost]]*Sales[[#This Row],[OrderQuantity]]</f>
        <v>18.692599999999999</v>
      </c>
      <c r="Q3530" s="1" t="str">
        <f>VLOOKUP(Sales[[#This Row],[ProductKey]], Products!$A$2:$D$1000, 4, FALSE)</f>
        <v>LL Mountain Tire</v>
      </c>
    </row>
    <row r="3531" spans="1:17" x14ac:dyDescent="0.25">
      <c r="A3531" s="2">
        <v>37966</v>
      </c>
      <c r="B3531" s="1" t="s">
        <v>331</v>
      </c>
      <c r="C3531">
        <v>535</v>
      </c>
      <c r="D3531">
        <v>26101</v>
      </c>
      <c r="E3531">
        <v>1</v>
      </c>
      <c r="F3531">
        <v>1</v>
      </c>
      <c r="G3531">
        <v>2</v>
      </c>
      <c r="H3531" s="2">
        <v>43080</v>
      </c>
      <c r="I3531" t="str">
        <f>VLOOKUP(Sales[[#This Row],[TerritoryKey]], Territories[], 2, FALSE)</f>
        <v>Northwest</v>
      </c>
      <c r="J3531">
        <f>_xlfn.XLOOKUP(Sales[[#This Row],[ProductKey]], Products!$A:$A, Products!$J:$J)</f>
        <v>9.3462999999999994</v>
      </c>
      <c r="K3531">
        <f>_xlfn.XLOOKUP(Sales[[#This Row],[ProductKey]], Products!$A:$A, Products!$K:$K)</f>
        <v>24.99</v>
      </c>
      <c r="L3531" s="1">
        <f>Sales[[#This Row],[ProductPrice]]*Sales[[#This Row],[OrderQuantity]]</f>
        <v>49.98</v>
      </c>
      <c r="M3531" s="1">
        <f>Sales[[#This Row],[OrderQuantity]]</f>
        <v>2</v>
      </c>
      <c r="N3531" s="1">
        <f>1</f>
        <v>1</v>
      </c>
      <c r="O3531" s="1">
        <f>Sales[[#This Row],[TotalSales]]-Sales[[#This Row],[TotalCost]]</f>
        <v>31.287399999999998</v>
      </c>
      <c r="P3531" s="1">
        <f>Sales[[#This Row],[ProductCost]]*Sales[[#This Row],[OrderQuantity]]</f>
        <v>18.692599999999999</v>
      </c>
      <c r="Q3531" s="1" t="str">
        <f>VLOOKUP(Sales[[#This Row],[ProductKey]], Products!$A$2:$D$1000, 4, FALSE)</f>
        <v>LL Mountain Tire</v>
      </c>
    </row>
    <row r="3532" spans="1:17" x14ac:dyDescent="0.25">
      <c r="A3532" s="2">
        <v>37784</v>
      </c>
      <c r="B3532" s="1" t="s">
        <v>502</v>
      </c>
      <c r="C3532">
        <v>535</v>
      </c>
      <c r="D3532">
        <v>17371</v>
      </c>
      <c r="E3532">
        <v>6</v>
      </c>
      <c r="F3532">
        <v>1</v>
      </c>
      <c r="G3532">
        <v>2</v>
      </c>
      <c r="H3532" s="2">
        <v>42898</v>
      </c>
      <c r="I3532" t="str">
        <f>VLOOKUP(Sales[[#This Row],[TerritoryKey]], Territories[], 2, FALSE)</f>
        <v>Canada</v>
      </c>
      <c r="J3532">
        <f>_xlfn.XLOOKUP(Sales[[#This Row],[ProductKey]], Products!$A:$A, Products!$J:$J)</f>
        <v>9.3462999999999994</v>
      </c>
      <c r="K3532">
        <f>_xlfn.XLOOKUP(Sales[[#This Row],[ProductKey]], Products!$A:$A, Products!$K:$K)</f>
        <v>24.99</v>
      </c>
      <c r="L3532" s="1">
        <f>Sales[[#This Row],[ProductPrice]]*Sales[[#This Row],[OrderQuantity]]</f>
        <v>49.98</v>
      </c>
      <c r="M3532" s="1">
        <f>Sales[[#This Row],[OrderQuantity]]</f>
        <v>2</v>
      </c>
      <c r="N3532" s="1">
        <f>1</f>
        <v>1</v>
      </c>
      <c r="O3532" s="1">
        <f>Sales[[#This Row],[TotalSales]]-Sales[[#This Row],[TotalCost]]</f>
        <v>31.287399999999998</v>
      </c>
      <c r="P3532" s="1">
        <f>Sales[[#This Row],[ProductCost]]*Sales[[#This Row],[OrderQuantity]]</f>
        <v>18.692599999999999</v>
      </c>
      <c r="Q3532" s="1" t="str">
        <f>VLOOKUP(Sales[[#This Row],[ProductKey]], Products!$A$2:$D$1000, 4, FALSE)</f>
        <v>LL Mountain Tire</v>
      </c>
    </row>
    <row r="3533" spans="1:17" x14ac:dyDescent="0.25">
      <c r="A3533" s="2">
        <v>37692</v>
      </c>
      <c r="B3533" s="1" t="s">
        <v>646</v>
      </c>
      <c r="C3533">
        <v>535</v>
      </c>
      <c r="D3533">
        <v>25358</v>
      </c>
      <c r="E3533">
        <v>1</v>
      </c>
      <c r="F3533">
        <v>1</v>
      </c>
      <c r="G3533">
        <v>2</v>
      </c>
      <c r="H3533" s="2">
        <v>42806</v>
      </c>
      <c r="I3533" t="str">
        <f>VLOOKUP(Sales[[#This Row],[TerritoryKey]], Territories[], 2, FALSE)</f>
        <v>Northwest</v>
      </c>
      <c r="J3533">
        <f>_xlfn.XLOOKUP(Sales[[#This Row],[ProductKey]], Products!$A:$A, Products!$J:$J)</f>
        <v>9.3462999999999994</v>
      </c>
      <c r="K3533">
        <f>_xlfn.XLOOKUP(Sales[[#This Row],[ProductKey]], Products!$A:$A, Products!$K:$K)</f>
        <v>24.99</v>
      </c>
      <c r="L3533" s="1">
        <f>Sales[[#This Row],[ProductPrice]]*Sales[[#This Row],[OrderQuantity]]</f>
        <v>49.98</v>
      </c>
      <c r="M3533" s="1">
        <f>Sales[[#This Row],[OrderQuantity]]</f>
        <v>2</v>
      </c>
      <c r="N3533" s="1">
        <f>1</f>
        <v>1</v>
      </c>
      <c r="O3533" s="1">
        <f>Sales[[#This Row],[TotalSales]]-Sales[[#This Row],[TotalCost]]</f>
        <v>31.287399999999998</v>
      </c>
      <c r="P3533" s="1">
        <f>Sales[[#This Row],[ProductCost]]*Sales[[#This Row],[OrderQuantity]]</f>
        <v>18.692599999999999</v>
      </c>
      <c r="Q3533" s="1" t="str">
        <f>VLOOKUP(Sales[[#This Row],[ProductKey]], Products!$A$2:$D$1000, 4, FALSE)</f>
        <v>LL Mountain Tire</v>
      </c>
    </row>
    <row r="3534" spans="1:17" x14ac:dyDescent="0.25">
      <c r="A3534" s="2">
        <v>37722</v>
      </c>
      <c r="B3534" s="1" t="s">
        <v>662</v>
      </c>
      <c r="C3534">
        <v>535</v>
      </c>
      <c r="D3534">
        <v>26478</v>
      </c>
      <c r="E3534">
        <v>4</v>
      </c>
      <c r="F3534">
        <v>1</v>
      </c>
      <c r="G3534">
        <v>2</v>
      </c>
      <c r="H3534" s="2">
        <v>42836</v>
      </c>
      <c r="I3534" t="str">
        <f>VLOOKUP(Sales[[#This Row],[TerritoryKey]], Territories[], 2, FALSE)</f>
        <v>Southwest</v>
      </c>
      <c r="J3534">
        <f>_xlfn.XLOOKUP(Sales[[#This Row],[ProductKey]], Products!$A:$A, Products!$J:$J)</f>
        <v>9.3462999999999994</v>
      </c>
      <c r="K3534">
        <f>_xlfn.XLOOKUP(Sales[[#This Row],[ProductKey]], Products!$A:$A, Products!$K:$K)</f>
        <v>24.99</v>
      </c>
      <c r="L3534" s="1">
        <f>Sales[[#This Row],[ProductPrice]]*Sales[[#This Row],[OrderQuantity]]</f>
        <v>49.98</v>
      </c>
      <c r="M3534" s="1">
        <f>Sales[[#This Row],[OrderQuantity]]</f>
        <v>2</v>
      </c>
      <c r="N3534" s="1">
        <f>1</f>
        <v>1</v>
      </c>
      <c r="O3534" s="1">
        <f>Sales[[#This Row],[TotalSales]]-Sales[[#This Row],[TotalCost]]</f>
        <v>31.287399999999998</v>
      </c>
      <c r="P3534" s="1">
        <f>Sales[[#This Row],[ProductCost]]*Sales[[#This Row],[OrderQuantity]]</f>
        <v>18.692599999999999</v>
      </c>
      <c r="Q3534" s="1" t="str">
        <f>VLOOKUP(Sales[[#This Row],[ProductKey]], Products!$A$2:$D$1000, 4, FALSE)</f>
        <v>LL Mountain Tire</v>
      </c>
    </row>
    <row r="3535" spans="1:17" x14ac:dyDescent="0.25">
      <c r="A3535" s="2">
        <v>37905</v>
      </c>
      <c r="B3535" s="1" t="s">
        <v>724</v>
      </c>
      <c r="C3535">
        <v>535</v>
      </c>
      <c r="D3535">
        <v>25416</v>
      </c>
      <c r="E3535">
        <v>4</v>
      </c>
      <c r="F3535">
        <v>1</v>
      </c>
      <c r="G3535">
        <v>2</v>
      </c>
      <c r="H3535" s="2">
        <v>43019</v>
      </c>
      <c r="I3535" t="str">
        <f>VLOOKUP(Sales[[#This Row],[TerritoryKey]], Territories[], 2, FALSE)</f>
        <v>Southwest</v>
      </c>
      <c r="J3535">
        <f>_xlfn.XLOOKUP(Sales[[#This Row],[ProductKey]], Products!$A:$A, Products!$J:$J)</f>
        <v>9.3462999999999994</v>
      </c>
      <c r="K3535">
        <f>_xlfn.XLOOKUP(Sales[[#This Row],[ProductKey]], Products!$A:$A, Products!$K:$K)</f>
        <v>24.99</v>
      </c>
      <c r="L3535" s="1">
        <f>Sales[[#This Row],[ProductPrice]]*Sales[[#This Row],[OrderQuantity]]</f>
        <v>49.98</v>
      </c>
      <c r="M3535" s="1">
        <f>Sales[[#This Row],[OrderQuantity]]</f>
        <v>2</v>
      </c>
      <c r="N3535" s="1">
        <f>1</f>
        <v>1</v>
      </c>
      <c r="O3535" s="1">
        <f>Sales[[#This Row],[TotalSales]]-Sales[[#This Row],[TotalCost]]</f>
        <v>31.287399999999998</v>
      </c>
      <c r="P3535" s="1">
        <f>Sales[[#This Row],[ProductCost]]*Sales[[#This Row],[OrderQuantity]]</f>
        <v>18.692599999999999</v>
      </c>
      <c r="Q3535" s="1" t="str">
        <f>VLOOKUP(Sales[[#This Row],[ProductKey]], Products!$A$2:$D$1000, 4, FALSE)</f>
        <v>LL Mountain Tire</v>
      </c>
    </row>
    <row r="3536" spans="1:17" x14ac:dyDescent="0.25">
      <c r="A3536" s="2">
        <v>37936</v>
      </c>
      <c r="B3536" s="1" t="s">
        <v>772</v>
      </c>
      <c r="C3536">
        <v>535</v>
      </c>
      <c r="D3536">
        <v>20096</v>
      </c>
      <c r="E3536">
        <v>6</v>
      </c>
      <c r="F3536">
        <v>1</v>
      </c>
      <c r="G3536">
        <v>2</v>
      </c>
      <c r="H3536" s="2">
        <v>43050</v>
      </c>
      <c r="I3536" t="str">
        <f>VLOOKUP(Sales[[#This Row],[TerritoryKey]], Territories[], 2, FALSE)</f>
        <v>Canada</v>
      </c>
      <c r="J3536">
        <f>_xlfn.XLOOKUP(Sales[[#This Row],[ProductKey]], Products!$A:$A, Products!$J:$J)</f>
        <v>9.3462999999999994</v>
      </c>
      <c r="K3536">
        <f>_xlfn.XLOOKUP(Sales[[#This Row],[ProductKey]], Products!$A:$A, Products!$K:$K)</f>
        <v>24.99</v>
      </c>
      <c r="L3536" s="1">
        <f>Sales[[#This Row],[ProductPrice]]*Sales[[#This Row],[OrderQuantity]]</f>
        <v>49.98</v>
      </c>
      <c r="M3536" s="1">
        <f>Sales[[#This Row],[OrderQuantity]]</f>
        <v>2</v>
      </c>
      <c r="N3536" s="1">
        <f>1</f>
        <v>1</v>
      </c>
      <c r="O3536" s="1">
        <f>Sales[[#This Row],[TotalSales]]-Sales[[#This Row],[TotalCost]]</f>
        <v>31.287399999999998</v>
      </c>
      <c r="P3536" s="1">
        <f>Sales[[#This Row],[ProductCost]]*Sales[[#This Row],[OrderQuantity]]</f>
        <v>18.692599999999999</v>
      </c>
      <c r="Q3536" s="1" t="str">
        <f>VLOOKUP(Sales[[#This Row],[ProductKey]], Products!$A$2:$D$1000, 4, FALSE)</f>
        <v>LL Mountain Tire</v>
      </c>
    </row>
    <row r="3537" spans="1:17" x14ac:dyDescent="0.25">
      <c r="A3537" s="2">
        <v>38018</v>
      </c>
      <c r="B3537" s="1" t="s">
        <v>964</v>
      </c>
      <c r="C3537">
        <v>535</v>
      </c>
      <c r="D3537">
        <v>24745</v>
      </c>
      <c r="E3537">
        <v>4</v>
      </c>
      <c r="F3537">
        <v>1</v>
      </c>
      <c r="G3537">
        <v>2</v>
      </c>
      <c r="H3537" s="2">
        <v>43132</v>
      </c>
      <c r="I3537" t="str">
        <f>VLOOKUP(Sales[[#This Row],[TerritoryKey]], Territories[], 2, FALSE)</f>
        <v>Southwest</v>
      </c>
      <c r="J3537">
        <f>_xlfn.XLOOKUP(Sales[[#This Row],[ProductKey]], Products!$A:$A, Products!$J:$J)</f>
        <v>9.3462999999999994</v>
      </c>
      <c r="K3537">
        <f>_xlfn.XLOOKUP(Sales[[#This Row],[ProductKey]], Products!$A:$A, Products!$K:$K)</f>
        <v>24.99</v>
      </c>
      <c r="L3537" s="1">
        <f>Sales[[#This Row],[ProductPrice]]*Sales[[#This Row],[OrderQuantity]]</f>
        <v>49.98</v>
      </c>
      <c r="M3537" s="1">
        <f>Sales[[#This Row],[OrderQuantity]]</f>
        <v>2</v>
      </c>
      <c r="N3537" s="1">
        <f>1</f>
        <v>1</v>
      </c>
      <c r="O3537" s="1">
        <f>Sales[[#This Row],[TotalSales]]-Sales[[#This Row],[TotalCost]]</f>
        <v>31.287399999999998</v>
      </c>
      <c r="P3537" s="1">
        <f>Sales[[#This Row],[ProductCost]]*Sales[[#This Row],[OrderQuantity]]</f>
        <v>18.692599999999999</v>
      </c>
      <c r="Q3537" s="1" t="str">
        <f>VLOOKUP(Sales[[#This Row],[ProductKey]], Products!$A$2:$D$1000, 4, FALSE)</f>
        <v>LL Mountain Tire</v>
      </c>
    </row>
    <row r="3538" spans="1:17" x14ac:dyDescent="0.25">
      <c r="A3538" s="2">
        <v>37874</v>
      </c>
      <c r="B3538" s="1" t="s">
        <v>985</v>
      </c>
      <c r="C3538">
        <v>535</v>
      </c>
      <c r="D3538">
        <v>11331</v>
      </c>
      <c r="E3538">
        <v>6</v>
      </c>
      <c r="F3538">
        <v>1</v>
      </c>
      <c r="G3538">
        <v>2</v>
      </c>
      <c r="H3538" s="2">
        <v>42988</v>
      </c>
      <c r="I3538" t="str">
        <f>VLOOKUP(Sales[[#This Row],[TerritoryKey]], Territories[], 2, FALSE)</f>
        <v>Canada</v>
      </c>
      <c r="J3538">
        <f>_xlfn.XLOOKUP(Sales[[#This Row],[ProductKey]], Products!$A:$A, Products!$J:$J)</f>
        <v>9.3462999999999994</v>
      </c>
      <c r="K3538">
        <f>_xlfn.XLOOKUP(Sales[[#This Row],[ProductKey]], Products!$A:$A, Products!$K:$K)</f>
        <v>24.99</v>
      </c>
      <c r="L3538" s="1">
        <f>Sales[[#This Row],[ProductPrice]]*Sales[[#This Row],[OrderQuantity]]</f>
        <v>49.98</v>
      </c>
      <c r="M3538" s="1">
        <f>Sales[[#This Row],[OrderQuantity]]</f>
        <v>2</v>
      </c>
      <c r="N3538" s="1">
        <f>1</f>
        <v>1</v>
      </c>
      <c r="O3538" s="1">
        <f>Sales[[#This Row],[TotalSales]]-Sales[[#This Row],[TotalCost]]</f>
        <v>31.287399999999998</v>
      </c>
      <c r="P3538" s="1">
        <f>Sales[[#This Row],[ProductCost]]*Sales[[#This Row],[OrderQuantity]]</f>
        <v>18.692599999999999</v>
      </c>
      <c r="Q3538" s="1" t="str">
        <f>VLOOKUP(Sales[[#This Row],[ProductKey]], Products!$A$2:$D$1000, 4, FALSE)</f>
        <v>LL Mountain Tire</v>
      </c>
    </row>
    <row r="3539" spans="1:17" x14ac:dyDescent="0.25">
      <c r="A3539" s="2">
        <v>37967</v>
      </c>
      <c r="B3539" s="1" t="s">
        <v>1072</v>
      </c>
      <c r="C3539">
        <v>535</v>
      </c>
      <c r="D3539">
        <v>26454</v>
      </c>
      <c r="E3539">
        <v>1</v>
      </c>
      <c r="F3539">
        <v>1</v>
      </c>
      <c r="G3539">
        <v>2</v>
      </c>
      <c r="H3539" s="2">
        <v>43081</v>
      </c>
      <c r="I3539" t="str">
        <f>VLOOKUP(Sales[[#This Row],[TerritoryKey]], Territories[], 2, FALSE)</f>
        <v>Northwest</v>
      </c>
      <c r="J3539">
        <f>_xlfn.XLOOKUP(Sales[[#This Row],[ProductKey]], Products!$A:$A, Products!$J:$J)</f>
        <v>9.3462999999999994</v>
      </c>
      <c r="K3539">
        <f>_xlfn.XLOOKUP(Sales[[#This Row],[ProductKey]], Products!$A:$A, Products!$K:$K)</f>
        <v>24.99</v>
      </c>
      <c r="L3539" s="1">
        <f>Sales[[#This Row],[ProductPrice]]*Sales[[#This Row],[OrderQuantity]]</f>
        <v>49.98</v>
      </c>
      <c r="M3539" s="1">
        <f>Sales[[#This Row],[OrderQuantity]]</f>
        <v>2</v>
      </c>
      <c r="N3539" s="1">
        <f>1</f>
        <v>1</v>
      </c>
      <c r="O3539" s="1">
        <f>Sales[[#This Row],[TotalSales]]-Sales[[#This Row],[TotalCost]]</f>
        <v>31.287399999999998</v>
      </c>
      <c r="P3539" s="1">
        <f>Sales[[#This Row],[ProductCost]]*Sales[[#This Row],[OrderQuantity]]</f>
        <v>18.692599999999999</v>
      </c>
      <c r="Q3539" s="1" t="str">
        <f>VLOOKUP(Sales[[#This Row],[ProductKey]], Products!$A$2:$D$1000, 4, FALSE)</f>
        <v>LL Mountain Tire</v>
      </c>
    </row>
    <row r="3540" spans="1:17" x14ac:dyDescent="0.25">
      <c r="A3540" s="2">
        <v>37845</v>
      </c>
      <c r="B3540" s="1" t="s">
        <v>1210</v>
      </c>
      <c r="C3540">
        <v>535</v>
      </c>
      <c r="D3540">
        <v>11467</v>
      </c>
      <c r="E3540">
        <v>9</v>
      </c>
      <c r="F3540">
        <v>1</v>
      </c>
      <c r="G3540">
        <v>2</v>
      </c>
      <c r="H3540" s="2">
        <v>42959</v>
      </c>
      <c r="I3540" t="str">
        <f>VLOOKUP(Sales[[#This Row],[TerritoryKey]], Territories[], 2, FALSE)</f>
        <v>Australia</v>
      </c>
      <c r="J3540">
        <f>_xlfn.XLOOKUP(Sales[[#This Row],[ProductKey]], Products!$A:$A, Products!$J:$J)</f>
        <v>9.3462999999999994</v>
      </c>
      <c r="K3540">
        <f>_xlfn.XLOOKUP(Sales[[#This Row],[ProductKey]], Products!$A:$A, Products!$K:$K)</f>
        <v>24.99</v>
      </c>
      <c r="L3540" s="1">
        <f>Sales[[#This Row],[ProductPrice]]*Sales[[#This Row],[OrderQuantity]]</f>
        <v>49.98</v>
      </c>
      <c r="M3540" s="1">
        <f>Sales[[#This Row],[OrderQuantity]]</f>
        <v>2</v>
      </c>
      <c r="N3540" s="1">
        <f>1</f>
        <v>1</v>
      </c>
      <c r="O3540" s="1">
        <f>Sales[[#This Row],[TotalSales]]-Sales[[#This Row],[TotalCost]]</f>
        <v>31.287399999999998</v>
      </c>
      <c r="P3540" s="1">
        <f>Sales[[#This Row],[ProductCost]]*Sales[[#This Row],[OrderQuantity]]</f>
        <v>18.692599999999999</v>
      </c>
      <c r="Q3540" s="1" t="str">
        <f>VLOOKUP(Sales[[#This Row],[ProductKey]], Products!$A$2:$D$1000, 4, FALSE)</f>
        <v>LL Mountain Tire</v>
      </c>
    </row>
    <row r="3541" spans="1:17" x14ac:dyDescent="0.25">
      <c r="A3541" s="2">
        <v>38231</v>
      </c>
      <c r="B3541" s="1" t="s">
        <v>1371</v>
      </c>
      <c r="C3541">
        <v>535</v>
      </c>
      <c r="D3541">
        <v>25355</v>
      </c>
      <c r="E3541">
        <v>1</v>
      </c>
      <c r="F3541">
        <v>1</v>
      </c>
      <c r="G3541">
        <v>2</v>
      </c>
      <c r="H3541" s="2">
        <v>43344</v>
      </c>
      <c r="I3541" t="str">
        <f>VLOOKUP(Sales[[#This Row],[TerritoryKey]], Territories[], 2, FALSE)</f>
        <v>Northwest</v>
      </c>
      <c r="J3541">
        <f>_xlfn.XLOOKUP(Sales[[#This Row],[ProductKey]], Products!$A:$A, Products!$J:$J)</f>
        <v>9.3462999999999994</v>
      </c>
      <c r="K3541">
        <f>_xlfn.XLOOKUP(Sales[[#This Row],[ProductKey]], Products!$A:$A, Products!$K:$K)</f>
        <v>24.99</v>
      </c>
      <c r="L3541" s="1">
        <f>Sales[[#This Row],[ProductPrice]]*Sales[[#This Row],[OrderQuantity]]</f>
        <v>49.98</v>
      </c>
      <c r="M3541" s="1">
        <f>Sales[[#This Row],[OrderQuantity]]</f>
        <v>2</v>
      </c>
      <c r="N3541" s="1">
        <f>1</f>
        <v>1</v>
      </c>
      <c r="O3541" s="1">
        <f>Sales[[#This Row],[TotalSales]]-Sales[[#This Row],[TotalCost]]</f>
        <v>31.287399999999998</v>
      </c>
      <c r="P3541" s="1">
        <f>Sales[[#This Row],[ProductCost]]*Sales[[#This Row],[OrderQuantity]]</f>
        <v>18.692599999999999</v>
      </c>
      <c r="Q3541" s="1" t="str">
        <f>VLOOKUP(Sales[[#This Row],[ProductKey]], Products!$A$2:$D$1000, 4, FALSE)</f>
        <v>LL Mountain Tire</v>
      </c>
    </row>
    <row r="3542" spans="1:17" x14ac:dyDescent="0.25">
      <c r="A3542" s="2">
        <v>37843</v>
      </c>
      <c r="B3542" s="1" t="s">
        <v>1410</v>
      </c>
      <c r="C3542">
        <v>535</v>
      </c>
      <c r="D3542">
        <v>26639</v>
      </c>
      <c r="E3542">
        <v>4</v>
      </c>
      <c r="F3542">
        <v>1</v>
      </c>
      <c r="G3542">
        <v>2</v>
      </c>
      <c r="H3542" s="2">
        <v>42957</v>
      </c>
      <c r="I3542" t="str">
        <f>VLOOKUP(Sales[[#This Row],[TerritoryKey]], Territories[], 2, FALSE)</f>
        <v>Southwest</v>
      </c>
      <c r="J3542">
        <f>_xlfn.XLOOKUP(Sales[[#This Row],[ProductKey]], Products!$A:$A, Products!$J:$J)</f>
        <v>9.3462999999999994</v>
      </c>
      <c r="K3542">
        <f>_xlfn.XLOOKUP(Sales[[#This Row],[ProductKey]], Products!$A:$A, Products!$K:$K)</f>
        <v>24.99</v>
      </c>
      <c r="L3542" s="1">
        <f>Sales[[#This Row],[ProductPrice]]*Sales[[#This Row],[OrderQuantity]]</f>
        <v>49.98</v>
      </c>
      <c r="M3542" s="1">
        <f>Sales[[#This Row],[OrderQuantity]]</f>
        <v>2</v>
      </c>
      <c r="N3542" s="1">
        <f>1</f>
        <v>1</v>
      </c>
      <c r="O3542" s="1">
        <f>Sales[[#This Row],[TotalSales]]-Sales[[#This Row],[TotalCost]]</f>
        <v>31.287399999999998</v>
      </c>
      <c r="P3542" s="1">
        <f>Sales[[#This Row],[ProductCost]]*Sales[[#This Row],[OrderQuantity]]</f>
        <v>18.692599999999999</v>
      </c>
      <c r="Q3542" s="1" t="str">
        <f>VLOOKUP(Sales[[#This Row],[ProductKey]], Products!$A$2:$D$1000, 4, FALSE)</f>
        <v>LL Mountain Tire</v>
      </c>
    </row>
    <row r="3543" spans="1:17" x14ac:dyDescent="0.25">
      <c r="A3543" s="2">
        <v>37722</v>
      </c>
      <c r="B3543" s="1" t="s">
        <v>1487</v>
      </c>
      <c r="C3543">
        <v>535</v>
      </c>
      <c r="D3543">
        <v>26522</v>
      </c>
      <c r="E3543">
        <v>1</v>
      </c>
      <c r="F3543">
        <v>1</v>
      </c>
      <c r="G3543">
        <v>2</v>
      </c>
      <c r="H3543" s="2">
        <v>42836</v>
      </c>
      <c r="I3543" t="str">
        <f>VLOOKUP(Sales[[#This Row],[TerritoryKey]], Territories[], 2, FALSE)</f>
        <v>Northwest</v>
      </c>
      <c r="J3543">
        <f>_xlfn.XLOOKUP(Sales[[#This Row],[ProductKey]], Products!$A:$A, Products!$J:$J)</f>
        <v>9.3462999999999994</v>
      </c>
      <c r="K3543">
        <f>_xlfn.XLOOKUP(Sales[[#This Row],[ProductKey]], Products!$A:$A, Products!$K:$K)</f>
        <v>24.99</v>
      </c>
      <c r="L3543" s="1">
        <f>Sales[[#This Row],[ProductPrice]]*Sales[[#This Row],[OrderQuantity]]</f>
        <v>49.98</v>
      </c>
      <c r="M3543" s="1">
        <f>Sales[[#This Row],[OrderQuantity]]</f>
        <v>2</v>
      </c>
      <c r="N3543" s="1">
        <f>1</f>
        <v>1</v>
      </c>
      <c r="O3543" s="1">
        <f>Sales[[#This Row],[TotalSales]]-Sales[[#This Row],[TotalCost]]</f>
        <v>31.287399999999998</v>
      </c>
      <c r="P3543" s="1">
        <f>Sales[[#This Row],[ProductCost]]*Sales[[#This Row],[OrderQuantity]]</f>
        <v>18.692599999999999</v>
      </c>
      <c r="Q3543" s="1" t="str">
        <f>VLOOKUP(Sales[[#This Row],[ProductKey]], Products!$A$2:$D$1000, 4, FALSE)</f>
        <v>LL Mountain Tire</v>
      </c>
    </row>
    <row r="3544" spans="1:17" x14ac:dyDescent="0.25">
      <c r="A3544" s="2">
        <v>38169</v>
      </c>
      <c r="B3544" s="1" t="s">
        <v>1554</v>
      </c>
      <c r="C3544">
        <v>535</v>
      </c>
      <c r="D3544">
        <v>26345</v>
      </c>
      <c r="E3544">
        <v>4</v>
      </c>
      <c r="F3544">
        <v>1</v>
      </c>
      <c r="G3544">
        <v>2</v>
      </c>
      <c r="H3544" s="2">
        <v>43282</v>
      </c>
      <c r="I3544" t="str">
        <f>VLOOKUP(Sales[[#This Row],[TerritoryKey]], Territories[], 2, FALSE)</f>
        <v>Southwest</v>
      </c>
      <c r="J3544">
        <f>_xlfn.XLOOKUP(Sales[[#This Row],[ProductKey]], Products!$A:$A, Products!$J:$J)</f>
        <v>9.3462999999999994</v>
      </c>
      <c r="K3544">
        <f>_xlfn.XLOOKUP(Sales[[#This Row],[ProductKey]], Products!$A:$A, Products!$K:$K)</f>
        <v>24.99</v>
      </c>
      <c r="L3544" s="1">
        <f>Sales[[#This Row],[ProductPrice]]*Sales[[#This Row],[OrderQuantity]]</f>
        <v>49.98</v>
      </c>
      <c r="M3544" s="1">
        <f>Sales[[#This Row],[OrderQuantity]]</f>
        <v>2</v>
      </c>
      <c r="N3544" s="1">
        <f>1</f>
        <v>1</v>
      </c>
      <c r="O3544" s="1">
        <f>Sales[[#This Row],[TotalSales]]-Sales[[#This Row],[TotalCost]]</f>
        <v>31.287399999999998</v>
      </c>
      <c r="P3544" s="1">
        <f>Sales[[#This Row],[ProductCost]]*Sales[[#This Row],[OrderQuantity]]</f>
        <v>18.692599999999999</v>
      </c>
      <c r="Q3544" s="1" t="str">
        <f>VLOOKUP(Sales[[#This Row],[ProductKey]], Products!$A$2:$D$1000, 4, FALSE)</f>
        <v>LL Mountain Tire</v>
      </c>
    </row>
    <row r="3545" spans="1:17" x14ac:dyDescent="0.25">
      <c r="A3545" s="2">
        <v>37844</v>
      </c>
      <c r="B3545" s="1" t="s">
        <v>1590</v>
      </c>
      <c r="C3545">
        <v>535</v>
      </c>
      <c r="D3545">
        <v>19061</v>
      </c>
      <c r="E3545">
        <v>7</v>
      </c>
      <c r="F3545">
        <v>1</v>
      </c>
      <c r="G3545">
        <v>2</v>
      </c>
      <c r="H3545" s="2">
        <v>42958</v>
      </c>
      <c r="I3545" t="str">
        <f>VLOOKUP(Sales[[#This Row],[TerritoryKey]], Territories[], 2, FALSE)</f>
        <v>France</v>
      </c>
      <c r="J3545">
        <f>_xlfn.XLOOKUP(Sales[[#This Row],[ProductKey]], Products!$A:$A, Products!$J:$J)</f>
        <v>9.3462999999999994</v>
      </c>
      <c r="K3545">
        <f>_xlfn.XLOOKUP(Sales[[#This Row],[ProductKey]], Products!$A:$A, Products!$K:$K)</f>
        <v>24.99</v>
      </c>
      <c r="L3545" s="1">
        <f>Sales[[#This Row],[ProductPrice]]*Sales[[#This Row],[OrderQuantity]]</f>
        <v>49.98</v>
      </c>
      <c r="M3545" s="1">
        <f>Sales[[#This Row],[OrderQuantity]]</f>
        <v>2</v>
      </c>
      <c r="N3545" s="1">
        <f>1</f>
        <v>1</v>
      </c>
      <c r="O3545" s="1">
        <f>Sales[[#This Row],[TotalSales]]-Sales[[#This Row],[TotalCost]]</f>
        <v>31.287399999999998</v>
      </c>
      <c r="P3545" s="1">
        <f>Sales[[#This Row],[ProductCost]]*Sales[[#This Row],[OrderQuantity]]</f>
        <v>18.692599999999999</v>
      </c>
      <c r="Q3545" s="1" t="str">
        <f>VLOOKUP(Sales[[#This Row],[ProductKey]], Products!$A$2:$D$1000, 4, FALSE)</f>
        <v>LL Mountain Tire</v>
      </c>
    </row>
    <row r="3546" spans="1:17" x14ac:dyDescent="0.25">
      <c r="A3546" s="2">
        <v>38047</v>
      </c>
      <c r="B3546" s="1" t="s">
        <v>1649</v>
      </c>
      <c r="C3546">
        <v>535</v>
      </c>
      <c r="D3546">
        <v>25983</v>
      </c>
      <c r="E3546">
        <v>1</v>
      </c>
      <c r="F3546">
        <v>1</v>
      </c>
      <c r="G3546">
        <v>2</v>
      </c>
      <c r="H3546" s="2">
        <v>43160</v>
      </c>
      <c r="I3546" t="str">
        <f>VLOOKUP(Sales[[#This Row],[TerritoryKey]], Territories[], 2, FALSE)</f>
        <v>Northwest</v>
      </c>
      <c r="J3546">
        <f>_xlfn.XLOOKUP(Sales[[#This Row],[ProductKey]], Products!$A:$A, Products!$J:$J)</f>
        <v>9.3462999999999994</v>
      </c>
      <c r="K3546">
        <f>_xlfn.XLOOKUP(Sales[[#This Row],[ProductKey]], Products!$A:$A, Products!$K:$K)</f>
        <v>24.99</v>
      </c>
      <c r="L3546" s="1">
        <f>Sales[[#This Row],[ProductPrice]]*Sales[[#This Row],[OrderQuantity]]</f>
        <v>49.98</v>
      </c>
      <c r="M3546" s="1">
        <f>Sales[[#This Row],[OrderQuantity]]</f>
        <v>2</v>
      </c>
      <c r="N3546" s="1">
        <f>1</f>
        <v>1</v>
      </c>
      <c r="O3546" s="1">
        <f>Sales[[#This Row],[TotalSales]]-Sales[[#This Row],[TotalCost]]</f>
        <v>31.287399999999998</v>
      </c>
      <c r="P3546" s="1">
        <f>Sales[[#This Row],[ProductCost]]*Sales[[#This Row],[OrderQuantity]]</f>
        <v>18.692599999999999</v>
      </c>
      <c r="Q3546" s="1" t="str">
        <f>VLOOKUP(Sales[[#This Row],[ProductKey]], Products!$A$2:$D$1000, 4, FALSE)</f>
        <v>LL Mountain Tire</v>
      </c>
    </row>
    <row r="3547" spans="1:17" x14ac:dyDescent="0.25">
      <c r="A3547" s="2">
        <v>37784</v>
      </c>
      <c r="B3547" s="1" t="s">
        <v>1801</v>
      </c>
      <c r="C3547">
        <v>535</v>
      </c>
      <c r="D3547">
        <v>26555</v>
      </c>
      <c r="E3547">
        <v>4</v>
      </c>
      <c r="F3547">
        <v>1</v>
      </c>
      <c r="G3547">
        <v>2</v>
      </c>
      <c r="H3547" s="2">
        <v>42898</v>
      </c>
      <c r="I3547" t="str">
        <f>VLOOKUP(Sales[[#This Row],[TerritoryKey]], Territories[], 2, FALSE)</f>
        <v>Southwest</v>
      </c>
      <c r="J3547">
        <f>_xlfn.XLOOKUP(Sales[[#This Row],[ProductKey]], Products!$A:$A, Products!$J:$J)</f>
        <v>9.3462999999999994</v>
      </c>
      <c r="K3547">
        <f>_xlfn.XLOOKUP(Sales[[#This Row],[ProductKey]], Products!$A:$A, Products!$K:$K)</f>
        <v>24.99</v>
      </c>
      <c r="L3547" s="1">
        <f>Sales[[#This Row],[ProductPrice]]*Sales[[#This Row],[OrderQuantity]]</f>
        <v>49.98</v>
      </c>
      <c r="M3547" s="1">
        <f>Sales[[#This Row],[OrderQuantity]]</f>
        <v>2</v>
      </c>
      <c r="N3547" s="1">
        <f>1</f>
        <v>1</v>
      </c>
      <c r="O3547" s="1">
        <f>Sales[[#This Row],[TotalSales]]-Sales[[#This Row],[TotalCost]]</f>
        <v>31.287399999999998</v>
      </c>
      <c r="P3547" s="1">
        <f>Sales[[#This Row],[ProductCost]]*Sales[[#This Row],[OrderQuantity]]</f>
        <v>18.692599999999999</v>
      </c>
      <c r="Q3547" s="1" t="str">
        <f>VLOOKUP(Sales[[#This Row],[ProductKey]], Products!$A$2:$D$1000, 4, FALSE)</f>
        <v>LL Mountain Tire</v>
      </c>
    </row>
    <row r="3548" spans="1:17" x14ac:dyDescent="0.25">
      <c r="A3548" s="2">
        <v>37783</v>
      </c>
      <c r="B3548" s="1" t="s">
        <v>1815</v>
      </c>
      <c r="C3548">
        <v>535</v>
      </c>
      <c r="D3548">
        <v>11366</v>
      </c>
      <c r="E3548">
        <v>9</v>
      </c>
      <c r="F3548">
        <v>1</v>
      </c>
      <c r="G3548">
        <v>2</v>
      </c>
      <c r="H3548" s="2">
        <v>42897</v>
      </c>
      <c r="I3548" t="str">
        <f>VLOOKUP(Sales[[#This Row],[TerritoryKey]], Territories[], 2, FALSE)</f>
        <v>Australia</v>
      </c>
      <c r="J3548">
        <f>_xlfn.XLOOKUP(Sales[[#This Row],[ProductKey]], Products!$A:$A, Products!$J:$J)</f>
        <v>9.3462999999999994</v>
      </c>
      <c r="K3548">
        <f>_xlfn.XLOOKUP(Sales[[#This Row],[ProductKey]], Products!$A:$A, Products!$K:$K)</f>
        <v>24.99</v>
      </c>
      <c r="L3548" s="1">
        <f>Sales[[#This Row],[ProductPrice]]*Sales[[#This Row],[OrderQuantity]]</f>
        <v>49.98</v>
      </c>
      <c r="M3548" s="1">
        <f>Sales[[#This Row],[OrderQuantity]]</f>
        <v>2</v>
      </c>
      <c r="N3548" s="1">
        <f>1</f>
        <v>1</v>
      </c>
      <c r="O3548" s="1">
        <f>Sales[[#This Row],[TotalSales]]-Sales[[#This Row],[TotalCost]]</f>
        <v>31.287399999999998</v>
      </c>
      <c r="P3548" s="1">
        <f>Sales[[#This Row],[ProductCost]]*Sales[[#This Row],[OrderQuantity]]</f>
        <v>18.692599999999999</v>
      </c>
      <c r="Q3548" s="1" t="str">
        <f>VLOOKUP(Sales[[#This Row],[ProductKey]], Products!$A$2:$D$1000, 4, FALSE)</f>
        <v>LL Mountain Tire</v>
      </c>
    </row>
    <row r="3549" spans="1:17" x14ac:dyDescent="0.25">
      <c r="A3549" s="2">
        <v>38047</v>
      </c>
      <c r="B3549" s="1" t="s">
        <v>2032</v>
      </c>
      <c r="C3549">
        <v>535</v>
      </c>
      <c r="D3549">
        <v>15066</v>
      </c>
      <c r="E3549">
        <v>7</v>
      </c>
      <c r="F3549">
        <v>1</v>
      </c>
      <c r="G3549">
        <v>2</v>
      </c>
      <c r="H3549" s="2">
        <v>43160</v>
      </c>
      <c r="I3549" t="str">
        <f>VLOOKUP(Sales[[#This Row],[TerritoryKey]], Territories[], 2, FALSE)</f>
        <v>France</v>
      </c>
      <c r="J3549">
        <f>_xlfn.XLOOKUP(Sales[[#This Row],[ProductKey]], Products!$A:$A, Products!$J:$J)</f>
        <v>9.3462999999999994</v>
      </c>
      <c r="K3549">
        <f>_xlfn.XLOOKUP(Sales[[#This Row],[ProductKey]], Products!$A:$A, Products!$K:$K)</f>
        <v>24.99</v>
      </c>
      <c r="L3549" s="1">
        <f>Sales[[#This Row],[ProductPrice]]*Sales[[#This Row],[OrderQuantity]]</f>
        <v>49.98</v>
      </c>
      <c r="M3549" s="1">
        <f>Sales[[#This Row],[OrderQuantity]]</f>
        <v>2</v>
      </c>
      <c r="N3549" s="1">
        <f>1</f>
        <v>1</v>
      </c>
      <c r="O3549" s="1">
        <f>Sales[[#This Row],[TotalSales]]-Sales[[#This Row],[TotalCost]]</f>
        <v>31.287399999999998</v>
      </c>
      <c r="P3549" s="1">
        <f>Sales[[#This Row],[ProductCost]]*Sales[[#This Row],[OrderQuantity]]</f>
        <v>18.692599999999999</v>
      </c>
      <c r="Q3549" s="1" t="str">
        <f>VLOOKUP(Sales[[#This Row],[ProductKey]], Products!$A$2:$D$1000, 4, FALSE)</f>
        <v>LL Mountain Tire</v>
      </c>
    </row>
    <row r="3550" spans="1:17" x14ac:dyDescent="0.25">
      <c r="A3550" s="2">
        <v>38261</v>
      </c>
      <c r="B3550" s="1" t="s">
        <v>2047</v>
      </c>
      <c r="C3550">
        <v>535</v>
      </c>
      <c r="D3550">
        <v>11951</v>
      </c>
      <c r="E3550">
        <v>9</v>
      </c>
      <c r="F3550">
        <v>1</v>
      </c>
      <c r="G3550">
        <v>2</v>
      </c>
      <c r="H3550" s="2">
        <v>43374</v>
      </c>
      <c r="I3550" t="str">
        <f>VLOOKUP(Sales[[#This Row],[TerritoryKey]], Territories[], 2, FALSE)</f>
        <v>Australia</v>
      </c>
      <c r="J3550">
        <f>_xlfn.XLOOKUP(Sales[[#This Row],[ProductKey]], Products!$A:$A, Products!$J:$J)</f>
        <v>9.3462999999999994</v>
      </c>
      <c r="K3550">
        <f>_xlfn.XLOOKUP(Sales[[#This Row],[ProductKey]], Products!$A:$A, Products!$K:$K)</f>
        <v>24.99</v>
      </c>
      <c r="L3550" s="1">
        <f>Sales[[#This Row],[ProductPrice]]*Sales[[#This Row],[OrderQuantity]]</f>
        <v>49.98</v>
      </c>
      <c r="M3550" s="1">
        <f>Sales[[#This Row],[OrderQuantity]]</f>
        <v>2</v>
      </c>
      <c r="N3550" s="1">
        <f>1</f>
        <v>1</v>
      </c>
      <c r="O3550" s="1">
        <f>Sales[[#This Row],[TotalSales]]-Sales[[#This Row],[TotalCost]]</f>
        <v>31.287399999999998</v>
      </c>
      <c r="P3550" s="1">
        <f>Sales[[#This Row],[ProductCost]]*Sales[[#This Row],[OrderQuantity]]</f>
        <v>18.692599999999999</v>
      </c>
      <c r="Q3550" s="1" t="str">
        <f>VLOOKUP(Sales[[#This Row],[ProductKey]], Products!$A$2:$D$1000, 4, FALSE)</f>
        <v>LL Mountain Tire</v>
      </c>
    </row>
    <row r="3551" spans="1:17" x14ac:dyDescent="0.25">
      <c r="A3551" s="2">
        <v>37814</v>
      </c>
      <c r="B3551" s="1" t="s">
        <v>2048</v>
      </c>
      <c r="C3551">
        <v>535</v>
      </c>
      <c r="D3551">
        <v>18629</v>
      </c>
      <c r="E3551">
        <v>10</v>
      </c>
      <c r="F3551">
        <v>1</v>
      </c>
      <c r="G3551">
        <v>2</v>
      </c>
      <c r="H3551" s="2">
        <v>42928</v>
      </c>
      <c r="I3551" t="str">
        <f>VLOOKUP(Sales[[#This Row],[TerritoryKey]], Territories[], 2, FALSE)</f>
        <v>United Kingdom</v>
      </c>
      <c r="J3551">
        <f>_xlfn.XLOOKUP(Sales[[#This Row],[ProductKey]], Products!$A:$A, Products!$J:$J)</f>
        <v>9.3462999999999994</v>
      </c>
      <c r="K3551">
        <f>_xlfn.XLOOKUP(Sales[[#This Row],[ProductKey]], Products!$A:$A, Products!$K:$K)</f>
        <v>24.99</v>
      </c>
      <c r="L3551" s="1">
        <f>Sales[[#This Row],[ProductPrice]]*Sales[[#This Row],[OrderQuantity]]</f>
        <v>49.98</v>
      </c>
      <c r="M3551" s="1">
        <f>Sales[[#This Row],[OrderQuantity]]</f>
        <v>2</v>
      </c>
      <c r="N3551" s="1">
        <f>1</f>
        <v>1</v>
      </c>
      <c r="O3551" s="1">
        <f>Sales[[#This Row],[TotalSales]]-Sales[[#This Row],[TotalCost]]</f>
        <v>31.287399999999998</v>
      </c>
      <c r="P3551" s="1">
        <f>Sales[[#This Row],[ProductCost]]*Sales[[#This Row],[OrderQuantity]]</f>
        <v>18.692599999999999</v>
      </c>
      <c r="Q3551" s="1" t="str">
        <f>VLOOKUP(Sales[[#This Row],[ProductKey]], Products!$A$2:$D$1000, 4, FALSE)</f>
        <v>LL Mountain Tire</v>
      </c>
    </row>
    <row r="3552" spans="1:17" x14ac:dyDescent="0.25">
      <c r="A3552" s="2">
        <v>38322</v>
      </c>
      <c r="B3552" s="1" t="s">
        <v>2090</v>
      </c>
      <c r="C3552">
        <v>535</v>
      </c>
      <c r="D3552">
        <v>26515</v>
      </c>
      <c r="E3552">
        <v>4</v>
      </c>
      <c r="F3552">
        <v>1</v>
      </c>
      <c r="G3552">
        <v>2</v>
      </c>
      <c r="H3552" s="2">
        <v>43435</v>
      </c>
      <c r="I3552" t="str">
        <f>VLOOKUP(Sales[[#This Row],[TerritoryKey]], Territories[], 2, FALSE)</f>
        <v>Southwest</v>
      </c>
      <c r="J3552">
        <f>_xlfn.XLOOKUP(Sales[[#This Row],[ProductKey]], Products!$A:$A, Products!$J:$J)</f>
        <v>9.3462999999999994</v>
      </c>
      <c r="K3552">
        <f>_xlfn.XLOOKUP(Sales[[#This Row],[ProductKey]], Products!$A:$A, Products!$K:$K)</f>
        <v>24.99</v>
      </c>
      <c r="L3552" s="1">
        <f>Sales[[#This Row],[ProductPrice]]*Sales[[#This Row],[OrderQuantity]]</f>
        <v>49.98</v>
      </c>
      <c r="M3552" s="1">
        <f>Sales[[#This Row],[OrderQuantity]]</f>
        <v>2</v>
      </c>
      <c r="N3552" s="1">
        <f>1</f>
        <v>1</v>
      </c>
      <c r="O3552" s="1">
        <f>Sales[[#This Row],[TotalSales]]-Sales[[#This Row],[TotalCost]]</f>
        <v>31.287399999999998</v>
      </c>
      <c r="P3552" s="1">
        <f>Sales[[#This Row],[ProductCost]]*Sales[[#This Row],[OrderQuantity]]</f>
        <v>18.692599999999999</v>
      </c>
      <c r="Q3552" s="1" t="str">
        <f>VLOOKUP(Sales[[#This Row],[ProductKey]], Products!$A$2:$D$1000, 4, FALSE)</f>
        <v>LL Mountain Tire</v>
      </c>
    </row>
    <row r="3553" spans="1:17" x14ac:dyDescent="0.25">
      <c r="A3553" s="2">
        <v>38322</v>
      </c>
      <c r="B3553" s="1" t="s">
        <v>2095</v>
      </c>
      <c r="C3553">
        <v>535</v>
      </c>
      <c r="D3553">
        <v>11122</v>
      </c>
      <c r="E3553">
        <v>9</v>
      </c>
      <c r="F3553">
        <v>1</v>
      </c>
      <c r="G3553">
        <v>2</v>
      </c>
      <c r="H3553" s="2">
        <v>43435</v>
      </c>
      <c r="I3553" t="str">
        <f>VLOOKUP(Sales[[#This Row],[TerritoryKey]], Territories[], 2, FALSE)</f>
        <v>Australia</v>
      </c>
      <c r="J3553">
        <f>_xlfn.XLOOKUP(Sales[[#This Row],[ProductKey]], Products!$A:$A, Products!$J:$J)</f>
        <v>9.3462999999999994</v>
      </c>
      <c r="K3553">
        <f>_xlfn.XLOOKUP(Sales[[#This Row],[ProductKey]], Products!$A:$A, Products!$K:$K)</f>
        <v>24.99</v>
      </c>
      <c r="L3553" s="1">
        <f>Sales[[#This Row],[ProductPrice]]*Sales[[#This Row],[OrderQuantity]]</f>
        <v>49.98</v>
      </c>
      <c r="M3553" s="1">
        <f>Sales[[#This Row],[OrderQuantity]]</f>
        <v>2</v>
      </c>
      <c r="N3553" s="1">
        <f>1</f>
        <v>1</v>
      </c>
      <c r="O3553" s="1">
        <f>Sales[[#This Row],[TotalSales]]-Sales[[#This Row],[TotalCost]]</f>
        <v>31.287399999999998</v>
      </c>
      <c r="P3553" s="1">
        <f>Sales[[#This Row],[ProductCost]]*Sales[[#This Row],[OrderQuantity]]</f>
        <v>18.692599999999999</v>
      </c>
      <c r="Q3553" s="1" t="str">
        <f>VLOOKUP(Sales[[#This Row],[ProductKey]], Products!$A$2:$D$1000, 4, FALSE)</f>
        <v>LL Mountain Tire</v>
      </c>
    </row>
    <row r="3554" spans="1:17" x14ac:dyDescent="0.25">
      <c r="A3554" s="2">
        <v>37966</v>
      </c>
      <c r="B3554" s="1" t="s">
        <v>2227</v>
      </c>
      <c r="C3554">
        <v>535</v>
      </c>
      <c r="D3554">
        <v>17835</v>
      </c>
      <c r="E3554">
        <v>10</v>
      </c>
      <c r="F3554">
        <v>1</v>
      </c>
      <c r="G3554">
        <v>2</v>
      </c>
      <c r="H3554" s="2">
        <v>43080</v>
      </c>
      <c r="I3554" t="str">
        <f>VLOOKUP(Sales[[#This Row],[TerritoryKey]], Territories[], 2, FALSE)</f>
        <v>United Kingdom</v>
      </c>
      <c r="J3554">
        <f>_xlfn.XLOOKUP(Sales[[#This Row],[ProductKey]], Products!$A:$A, Products!$J:$J)</f>
        <v>9.3462999999999994</v>
      </c>
      <c r="K3554">
        <f>_xlfn.XLOOKUP(Sales[[#This Row],[ProductKey]], Products!$A:$A, Products!$K:$K)</f>
        <v>24.99</v>
      </c>
      <c r="L3554" s="1">
        <f>Sales[[#This Row],[ProductPrice]]*Sales[[#This Row],[OrderQuantity]]</f>
        <v>49.98</v>
      </c>
      <c r="M3554" s="1">
        <f>Sales[[#This Row],[OrderQuantity]]</f>
        <v>2</v>
      </c>
      <c r="N3554" s="1">
        <f>1</f>
        <v>1</v>
      </c>
      <c r="O3554" s="1">
        <f>Sales[[#This Row],[TotalSales]]-Sales[[#This Row],[TotalCost]]</f>
        <v>31.287399999999998</v>
      </c>
      <c r="P3554" s="1">
        <f>Sales[[#This Row],[ProductCost]]*Sales[[#This Row],[OrderQuantity]]</f>
        <v>18.692599999999999</v>
      </c>
      <c r="Q3554" s="1" t="str">
        <f>VLOOKUP(Sales[[#This Row],[ProductKey]], Products!$A$2:$D$1000, 4, FALSE)</f>
        <v>LL Mountain Tire</v>
      </c>
    </row>
    <row r="3555" spans="1:17" x14ac:dyDescent="0.25">
      <c r="A3555" s="2">
        <v>38322</v>
      </c>
      <c r="B3555" s="1" t="s">
        <v>2257</v>
      </c>
      <c r="C3555">
        <v>535</v>
      </c>
      <c r="D3555">
        <v>26519</v>
      </c>
      <c r="E3555">
        <v>4</v>
      </c>
      <c r="F3555">
        <v>1</v>
      </c>
      <c r="G3555">
        <v>2</v>
      </c>
      <c r="H3555" s="2">
        <v>43435</v>
      </c>
      <c r="I3555" t="str">
        <f>VLOOKUP(Sales[[#This Row],[TerritoryKey]], Territories[], 2, FALSE)</f>
        <v>Southwest</v>
      </c>
      <c r="J3555">
        <f>_xlfn.XLOOKUP(Sales[[#This Row],[ProductKey]], Products!$A:$A, Products!$J:$J)</f>
        <v>9.3462999999999994</v>
      </c>
      <c r="K3555">
        <f>_xlfn.XLOOKUP(Sales[[#This Row],[ProductKey]], Products!$A:$A, Products!$K:$K)</f>
        <v>24.99</v>
      </c>
      <c r="L3555" s="1">
        <f>Sales[[#This Row],[ProductPrice]]*Sales[[#This Row],[OrderQuantity]]</f>
        <v>49.98</v>
      </c>
      <c r="M3555" s="1">
        <f>Sales[[#This Row],[OrderQuantity]]</f>
        <v>2</v>
      </c>
      <c r="N3555" s="1">
        <f>1</f>
        <v>1</v>
      </c>
      <c r="O3555" s="1">
        <f>Sales[[#This Row],[TotalSales]]-Sales[[#This Row],[TotalCost]]</f>
        <v>31.287399999999998</v>
      </c>
      <c r="P3555" s="1">
        <f>Sales[[#This Row],[ProductCost]]*Sales[[#This Row],[OrderQuantity]]</f>
        <v>18.692599999999999</v>
      </c>
      <c r="Q3555" s="1" t="str">
        <f>VLOOKUP(Sales[[#This Row],[ProductKey]], Products!$A$2:$D$1000, 4, FALSE)</f>
        <v>LL Mountain Tire</v>
      </c>
    </row>
    <row r="3556" spans="1:17" x14ac:dyDescent="0.25">
      <c r="A3556" s="2">
        <v>38231</v>
      </c>
      <c r="B3556" s="1" t="s">
        <v>2329</v>
      </c>
      <c r="C3556">
        <v>535</v>
      </c>
      <c r="D3556">
        <v>25841</v>
      </c>
      <c r="E3556">
        <v>4</v>
      </c>
      <c r="F3556">
        <v>1</v>
      </c>
      <c r="G3556">
        <v>2</v>
      </c>
      <c r="H3556" s="2">
        <v>43344</v>
      </c>
      <c r="I3556" t="str">
        <f>VLOOKUP(Sales[[#This Row],[TerritoryKey]], Territories[], 2, FALSE)</f>
        <v>Southwest</v>
      </c>
      <c r="J3556">
        <f>_xlfn.XLOOKUP(Sales[[#This Row],[ProductKey]], Products!$A:$A, Products!$J:$J)</f>
        <v>9.3462999999999994</v>
      </c>
      <c r="K3556">
        <f>_xlfn.XLOOKUP(Sales[[#This Row],[ProductKey]], Products!$A:$A, Products!$K:$K)</f>
        <v>24.99</v>
      </c>
      <c r="L3556" s="1">
        <f>Sales[[#This Row],[ProductPrice]]*Sales[[#This Row],[OrderQuantity]]</f>
        <v>49.98</v>
      </c>
      <c r="M3556" s="1">
        <f>Sales[[#This Row],[OrderQuantity]]</f>
        <v>2</v>
      </c>
      <c r="N3556" s="1">
        <f>1</f>
        <v>1</v>
      </c>
      <c r="O3556" s="1">
        <f>Sales[[#This Row],[TotalSales]]-Sales[[#This Row],[TotalCost]]</f>
        <v>31.287399999999998</v>
      </c>
      <c r="P3556" s="1">
        <f>Sales[[#This Row],[ProductCost]]*Sales[[#This Row],[OrderQuantity]]</f>
        <v>18.692599999999999</v>
      </c>
      <c r="Q3556" s="1" t="str">
        <f>VLOOKUP(Sales[[#This Row],[ProductKey]], Products!$A$2:$D$1000, 4, FALSE)</f>
        <v>LL Mountain Tire</v>
      </c>
    </row>
    <row r="3557" spans="1:17" x14ac:dyDescent="0.25">
      <c r="A3557" s="2">
        <v>37988</v>
      </c>
      <c r="B3557" s="1" t="s">
        <v>2463</v>
      </c>
      <c r="C3557">
        <v>535</v>
      </c>
      <c r="D3557">
        <v>13157</v>
      </c>
      <c r="E3557">
        <v>9</v>
      </c>
      <c r="F3557">
        <v>1</v>
      </c>
      <c r="G3557">
        <v>2</v>
      </c>
      <c r="H3557" s="2">
        <v>43102</v>
      </c>
      <c r="I3557" t="str">
        <f>VLOOKUP(Sales[[#This Row],[TerritoryKey]], Territories[], 2, FALSE)</f>
        <v>Australia</v>
      </c>
      <c r="J3557">
        <f>_xlfn.XLOOKUP(Sales[[#This Row],[ProductKey]], Products!$A:$A, Products!$J:$J)</f>
        <v>9.3462999999999994</v>
      </c>
      <c r="K3557">
        <f>_xlfn.XLOOKUP(Sales[[#This Row],[ProductKey]], Products!$A:$A, Products!$K:$K)</f>
        <v>24.99</v>
      </c>
      <c r="L3557" s="1">
        <f>Sales[[#This Row],[ProductPrice]]*Sales[[#This Row],[OrderQuantity]]</f>
        <v>49.98</v>
      </c>
      <c r="M3557" s="1">
        <f>Sales[[#This Row],[OrderQuantity]]</f>
        <v>2</v>
      </c>
      <c r="N3557" s="1">
        <f>1</f>
        <v>1</v>
      </c>
      <c r="O3557" s="1">
        <f>Sales[[#This Row],[TotalSales]]-Sales[[#This Row],[TotalCost]]</f>
        <v>31.287399999999998</v>
      </c>
      <c r="P3557" s="1">
        <f>Sales[[#This Row],[ProductCost]]*Sales[[#This Row],[OrderQuantity]]</f>
        <v>18.692599999999999</v>
      </c>
      <c r="Q3557" s="1" t="str">
        <f>VLOOKUP(Sales[[#This Row],[ProductKey]], Products!$A$2:$D$1000, 4, FALSE)</f>
        <v>LL Mountain Tire</v>
      </c>
    </row>
    <row r="3558" spans="1:17" x14ac:dyDescent="0.25">
      <c r="A3558" s="2">
        <v>38262</v>
      </c>
      <c r="B3558" s="1" t="s">
        <v>2487</v>
      </c>
      <c r="C3558">
        <v>535</v>
      </c>
      <c r="D3558">
        <v>11711</v>
      </c>
      <c r="E3558">
        <v>6</v>
      </c>
      <c r="F3558">
        <v>1</v>
      </c>
      <c r="G3558">
        <v>2</v>
      </c>
      <c r="H3558" s="2">
        <v>43375</v>
      </c>
      <c r="I3558" t="str">
        <f>VLOOKUP(Sales[[#This Row],[TerritoryKey]], Territories[], 2, FALSE)</f>
        <v>Canada</v>
      </c>
      <c r="J3558">
        <f>_xlfn.XLOOKUP(Sales[[#This Row],[ProductKey]], Products!$A:$A, Products!$J:$J)</f>
        <v>9.3462999999999994</v>
      </c>
      <c r="K3558">
        <f>_xlfn.XLOOKUP(Sales[[#This Row],[ProductKey]], Products!$A:$A, Products!$K:$K)</f>
        <v>24.99</v>
      </c>
      <c r="L3558" s="1">
        <f>Sales[[#This Row],[ProductPrice]]*Sales[[#This Row],[OrderQuantity]]</f>
        <v>49.98</v>
      </c>
      <c r="M3558" s="1">
        <f>Sales[[#This Row],[OrderQuantity]]</f>
        <v>2</v>
      </c>
      <c r="N3558" s="1">
        <f>1</f>
        <v>1</v>
      </c>
      <c r="O3558" s="1">
        <f>Sales[[#This Row],[TotalSales]]-Sales[[#This Row],[TotalCost]]</f>
        <v>31.287399999999998</v>
      </c>
      <c r="P3558" s="1">
        <f>Sales[[#This Row],[ProductCost]]*Sales[[#This Row],[OrderQuantity]]</f>
        <v>18.692599999999999</v>
      </c>
      <c r="Q3558" s="1" t="str">
        <f>VLOOKUP(Sales[[#This Row],[ProductKey]], Products!$A$2:$D$1000, 4, FALSE)</f>
        <v>LL Mountain Tire</v>
      </c>
    </row>
    <row r="3559" spans="1:17" x14ac:dyDescent="0.25">
      <c r="A3559" s="2">
        <v>38261</v>
      </c>
      <c r="B3559" s="1" t="s">
        <v>2500</v>
      </c>
      <c r="C3559">
        <v>535</v>
      </c>
      <c r="D3559">
        <v>11262</v>
      </c>
      <c r="E3559">
        <v>6</v>
      </c>
      <c r="F3559">
        <v>1</v>
      </c>
      <c r="G3559">
        <v>2</v>
      </c>
      <c r="H3559" s="2">
        <v>43374</v>
      </c>
      <c r="I3559" t="str">
        <f>VLOOKUP(Sales[[#This Row],[TerritoryKey]], Territories[], 2, FALSE)</f>
        <v>Canada</v>
      </c>
      <c r="J3559">
        <f>_xlfn.XLOOKUP(Sales[[#This Row],[ProductKey]], Products!$A:$A, Products!$J:$J)</f>
        <v>9.3462999999999994</v>
      </c>
      <c r="K3559">
        <f>_xlfn.XLOOKUP(Sales[[#This Row],[ProductKey]], Products!$A:$A, Products!$K:$K)</f>
        <v>24.99</v>
      </c>
      <c r="L3559" s="1">
        <f>Sales[[#This Row],[ProductPrice]]*Sales[[#This Row],[OrderQuantity]]</f>
        <v>49.98</v>
      </c>
      <c r="M3559" s="1">
        <f>Sales[[#This Row],[OrderQuantity]]</f>
        <v>2</v>
      </c>
      <c r="N3559" s="1">
        <f>1</f>
        <v>1</v>
      </c>
      <c r="O3559" s="1">
        <f>Sales[[#This Row],[TotalSales]]-Sales[[#This Row],[TotalCost]]</f>
        <v>31.287399999999998</v>
      </c>
      <c r="P3559" s="1">
        <f>Sales[[#This Row],[ProductCost]]*Sales[[#This Row],[OrderQuantity]]</f>
        <v>18.692599999999999</v>
      </c>
      <c r="Q3559" s="1" t="str">
        <f>VLOOKUP(Sales[[#This Row],[ProductKey]], Products!$A$2:$D$1000, 4, FALSE)</f>
        <v>LL Mountain Tire</v>
      </c>
    </row>
    <row r="3560" spans="1:17" x14ac:dyDescent="0.25">
      <c r="A3560" s="2">
        <v>37664</v>
      </c>
      <c r="B3560" s="1" t="s">
        <v>2603</v>
      </c>
      <c r="C3560">
        <v>535</v>
      </c>
      <c r="D3560">
        <v>25352</v>
      </c>
      <c r="E3560">
        <v>1</v>
      </c>
      <c r="F3560">
        <v>1</v>
      </c>
      <c r="G3560">
        <v>2</v>
      </c>
      <c r="H3560" s="2">
        <v>42778</v>
      </c>
      <c r="I3560" t="str">
        <f>VLOOKUP(Sales[[#This Row],[TerritoryKey]], Territories[], 2, FALSE)</f>
        <v>Northwest</v>
      </c>
      <c r="J3560">
        <f>_xlfn.XLOOKUP(Sales[[#This Row],[ProductKey]], Products!$A:$A, Products!$J:$J)</f>
        <v>9.3462999999999994</v>
      </c>
      <c r="K3560">
        <f>_xlfn.XLOOKUP(Sales[[#This Row],[ProductKey]], Products!$A:$A, Products!$K:$K)</f>
        <v>24.99</v>
      </c>
      <c r="L3560" s="1">
        <f>Sales[[#This Row],[ProductPrice]]*Sales[[#This Row],[OrderQuantity]]</f>
        <v>49.98</v>
      </c>
      <c r="M3560" s="1">
        <f>Sales[[#This Row],[OrderQuantity]]</f>
        <v>2</v>
      </c>
      <c r="N3560" s="1">
        <f>1</f>
        <v>1</v>
      </c>
      <c r="O3560" s="1">
        <f>Sales[[#This Row],[TotalSales]]-Sales[[#This Row],[TotalCost]]</f>
        <v>31.287399999999998</v>
      </c>
      <c r="P3560" s="1">
        <f>Sales[[#This Row],[ProductCost]]*Sales[[#This Row],[OrderQuantity]]</f>
        <v>18.692599999999999</v>
      </c>
      <c r="Q3560" s="1" t="str">
        <f>VLOOKUP(Sales[[#This Row],[ProductKey]], Products!$A$2:$D$1000, 4, FALSE)</f>
        <v>LL Mountain Tire</v>
      </c>
    </row>
    <row r="3561" spans="1:17" x14ac:dyDescent="0.25">
      <c r="A3561" s="2">
        <v>37937</v>
      </c>
      <c r="B3561" s="1" t="s">
        <v>2676</v>
      </c>
      <c r="C3561">
        <v>535</v>
      </c>
      <c r="D3561">
        <v>26502</v>
      </c>
      <c r="E3561">
        <v>4</v>
      </c>
      <c r="F3561">
        <v>1</v>
      </c>
      <c r="G3561">
        <v>2</v>
      </c>
      <c r="H3561" s="2">
        <v>43051</v>
      </c>
      <c r="I3561" t="str">
        <f>VLOOKUP(Sales[[#This Row],[TerritoryKey]], Territories[], 2, FALSE)</f>
        <v>Southwest</v>
      </c>
      <c r="J3561">
        <f>_xlfn.XLOOKUP(Sales[[#This Row],[ProductKey]], Products!$A:$A, Products!$J:$J)</f>
        <v>9.3462999999999994</v>
      </c>
      <c r="K3561">
        <f>_xlfn.XLOOKUP(Sales[[#This Row],[ProductKey]], Products!$A:$A, Products!$K:$K)</f>
        <v>24.99</v>
      </c>
      <c r="L3561" s="1">
        <f>Sales[[#This Row],[ProductPrice]]*Sales[[#This Row],[OrderQuantity]]</f>
        <v>49.98</v>
      </c>
      <c r="M3561" s="1">
        <f>Sales[[#This Row],[OrderQuantity]]</f>
        <v>2</v>
      </c>
      <c r="N3561" s="1">
        <f>1</f>
        <v>1</v>
      </c>
      <c r="O3561" s="1">
        <f>Sales[[#This Row],[TotalSales]]-Sales[[#This Row],[TotalCost]]</f>
        <v>31.287399999999998</v>
      </c>
      <c r="P3561" s="1">
        <f>Sales[[#This Row],[ProductCost]]*Sales[[#This Row],[OrderQuantity]]</f>
        <v>18.692599999999999</v>
      </c>
      <c r="Q3561" s="1" t="str">
        <f>VLOOKUP(Sales[[#This Row],[ProductKey]], Products!$A$2:$D$1000, 4, FALSE)</f>
        <v>LL Mountain Tire</v>
      </c>
    </row>
    <row r="3562" spans="1:17" x14ac:dyDescent="0.25">
      <c r="A3562" s="2">
        <v>38140</v>
      </c>
      <c r="B3562" s="1" t="s">
        <v>2728</v>
      </c>
      <c r="C3562">
        <v>535</v>
      </c>
      <c r="D3562">
        <v>21541</v>
      </c>
      <c r="E3562">
        <v>10</v>
      </c>
      <c r="F3562">
        <v>1</v>
      </c>
      <c r="G3562">
        <v>2</v>
      </c>
      <c r="H3562" s="2">
        <v>43253</v>
      </c>
      <c r="I3562" t="str">
        <f>VLOOKUP(Sales[[#This Row],[TerritoryKey]], Territories[], 2, FALSE)</f>
        <v>United Kingdom</v>
      </c>
      <c r="J3562">
        <f>_xlfn.XLOOKUP(Sales[[#This Row],[ProductKey]], Products!$A:$A, Products!$J:$J)</f>
        <v>9.3462999999999994</v>
      </c>
      <c r="K3562">
        <f>_xlfn.XLOOKUP(Sales[[#This Row],[ProductKey]], Products!$A:$A, Products!$K:$K)</f>
        <v>24.99</v>
      </c>
      <c r="L3562" s="1">
        <f>Sales[[#This Row],[ProductPrice]]*Sales[[#This Row],[OrderQuantity]]</f>
        <v>49.98</v>
      </c>
      <c r="M3562" s="1">
        <f>Sales[[#This Row],[OrderQuantity]]</f>
        <v>2</v>
      </c>
      <c r="N3562" s="1">
        <f>1</f>
        <v>1</v>
      </c>
      <c r="O3562" s="1">
        <f>Sales[[#This Row],[TotalSales]]-Sales[[#This Row],[TotalCost]]</f>
        <v>31.287399999999998</v>
      </c>
      <c r="P3562" s="1">
        <f>Sales[[#This Row],[ProductCost]]*Sales[[#This Row],[OrderQuantity]]</f>
        <v>18.692599999999999</v>
      </c>
      <c r="Q3562" s="1" t="str">
        <f>VLOOKUP(Sales[[#This Row],[ProductKey]], Products!$A$2:$D$1000, 4, FALSE)</f>
        <v>LL Mountain Tire</v>
      </c>
    </row>
    <row r="3563" spans="1:17" x14ac:dyDescent="0.25">
      <c r="A3563" s="2">
        <v>38293</v>
      </c>
      <c r="B3563" s="1" t="s">
        <v>2753</v>
      </c>
      <c r="C3563">
        <v>535</v>
      </c>
      <c r="D3563">
        <v>16456</v>
      </c>
      <c r="E3563">
        <v>8</v>
      </c>
      <c r="F3563">
        <v>1</v>
      </c>
      <c r="G3563">
        <v>2</v>
      </c>
      <c r="H3563" s="2">
        <v>43406</v>
      </c>
      <c r="I3563" t="str">
        <f>VLOOKUP(Sales[[#This Row],[TerritoryKey]], Territories[], 2, FALSE)</f>
        <v>Germany</v>
      </c>
      <c r="J3563">
        <f>_xlfn.XLOOKUP(Sales[[#This Row],[ProductKey]], Products!$A:$A, Products!$J:$J)</f>
        <v>9.3462999999999994</v>
      </c>
      <c r="K3563">
        <f>_xlfn.XLOOKUP(Sales[[#This Row],[ProductKey]], Products!$A:$A, Products!$K:$K)</f>
        <v>24.99</v>
      </c>
      <c r="L3563" s="1">
        <f>Sales[[#This Row],[ProductPrice]]*Sales[[#This Row],[OrderQuantity]]</f>
        <v>49.98</v>
      </c>
      <c r="M3563" s="1">
        <f>Sales[[#This Row],[OrderQuantity]]</f>
        <v>2</v>
      </c>
      <c r="N3563" s="1">
        <f>1</f>
        <v>1</v>
      </c>
      <c r="O3563" s="1">
        <f>Sales[[#This Row],[TotalSales]]-Sales[[#This Row],[TotalCost]]</f>
        <v>31.287399999999998</v>
      </c>
      <c r="P3563" s="1">
        <f>Sales[[#This Row],[ProductCost]]*Sales[[#This Row],[OrderQuantity]]</f>
        <v>18.692599999999999</v>
      </c>
      <c r="Q3563" s="1" t="str">
        <f>VLOOKUP(Sales[[#This Row],[ProductKey]], Products!$A$2:$D$1000, 4, FALSE)</f>
        <v>LL Mountain Tire</v>
      </c>
    </row>
    <row r="3564" spans="1:17" x14ac:dyDescent="0.25">
      <c r="A3564" s="2">
        <v>37692</v>
      </c>
      <c r="B3564" s="1" t="s">
        <v>2856</v>
      </c>
      <c r="C3564">
        <v>535</v>
      </c>
      <c r="D3564">
        <v>18037</v>
      </c>
      <c r="E3564">
        <v>10</v>
      </c>
      <c r="F3564">
        <v>1</v>
      </c>
      <c r="G3564">
        <v>2</v>
      </c>
      <c r="H3564" s="2">
        <v>42806</v>
      </c>
      <c r="I3564" t="str">
        <f>VLOOKUP(Sales[[#This Row],[TerritoryKey]], Territories[], 2, FALSE)</f>
        <v>United Kingdom</v>
      </c>
      <c r="J3564">
        <f>_xlfn.XLOOKUP(Sales[[#This Row],[ProductKey]], Products!$A:$A, Products!$J:$J)</f>
        <v>9.3462999999999994</v>
      </c>
      <c r="K3564">
        <f>_xlfn.XLOOKUP(Sales[[#This Row],[ProductKey]], Products!$A:$A, Products!$K:$K)</f>
        <v>24.99</v>
      </c>
      <c r="L3564" s="1">
        <f>Sales[[#This Row],[ProductPrice]]*Sales[[#This Row],[OrderQuantity]]</f>
        <v>49.98</v>
      </c>
      <c r="M3564" s="1">
        <f>Sales[[#This Row],[OrderQuantity]]</f>
        <v>2</v>
      </c>
      <c r="N3564" s="1">
        <f>1</f>
        <v>1</v>
      </c>
      <c r="O3564" s="1">
        <f>Sales[[#This Row],[TotalSales]]-Sales[[#This Row],[TotalCost]]</f>
        <v>31.287399999999998</v>
      </c>
      <c r="P3564" s="1">
        <f>Sales[[#This Row],[ProductCost]]*Sales[[#This Row],[OrderQuantity]]</f>
        <v>18.692599999999999</v>
      </c>
      <c r="Q3564" s="1" t="str">
        <f>VLOOKUP(Sales[[#This Row],[ProductKey]], Products!$A$2:$D$1000, 4, FALSE)</f>
        <v>LL Mountain Tire</v>
      </c>
    </row>
    <row r="3565" spans="1:17" x14ac:dyDescent="0.25">
      <c r="A3565" s="2">
        <v>37876</v>
      </c>
      <c r="B3565" s="1" t="s">
        <v>2878</v>
      </c>
      <c r="C3565">
        <v>535</v>
      </c>
      <c r="D3565">
        <v>25345</v>
      </c>
      <c r="E3565">
        <v>4</v>
      </c>
      <c r="F3565">
        <v>1</v>
      </c>
      <c r="G3565">
        <v>2</v>
      </c>
      <c r="H3565" s="2">
        <v>42990</v>
      </c>
      <c r="I3565" t="str">
        <f>VLOOKUP(Sales[[#This Row],[TerritoryKey]], Territories[], 2, FALSE)</f>
        <v>Southwest</v>
      </c>
      <c r="J3565">
        <f>_xlfn.XLOOKUP(Sales[[#This Row],[ProductKey]], Products!$A:$A, Products!$J:$J)</f>
        <v>9.3462999999999994</v>
      </c>
      <c r="K3565">
        <f>_xlfn.XLOOKUP(Sales[[#This Row],[ProductKey]], Products!$A:$A, Products!$K:$K)</f>
        <v>24.99</v>
      </c>
      <c r="L3565" s="1">
        <f>Sales[[#This Row],[ProductPrice]]*Sales[[#This Row],[OrderQuantity]]</f>
        <v>49.98</v>
      </c>
      <c r="M3565" s="1">
        <f>Sales[[#This Row],[OrderQuantity]]</f>
        <v>2</v>
      </c>
      <c r="N3565" s="1">
        <f>1</f>
        <v>1</v>
      </c>
      <c r="O3565" s="1">
        <f>Sales[[#This Row],[TotalSales]]-Sales[[#This Row],[TotalCost]]</f>
        <v>31.287399999999998</v>
      </c>
      <c r="P3565" s="1">
        <f>Sales[[#This Row],[ProductCost]]*Sales[[#This Row],[OrderQuantity]]</f>
        <v>18.692599999999999</v>
      </c>
      <c r="Q3565" s="1" t="str">
        <f>VLOOKUP(Sales[[#This Row],[ProductKey]], Products!$A$2:$D$1000, 4, FALSE)</f>
        <v>LL Mountain Tire</v>
      </c>
    </row>
    <row r="3566" spans="1:17" x14ac:dyDescent="0.25">
      <c r="A3566" s="2">
        <v>38108</v>
      </c>
      <c r="B3566" s="1" t="s">
        <v>2950</v>
      </c>
      <c r="C3566">
        <v>535</v>
      </c>
      <c r="D3566">
        <v>20740</v>
      </c>
      <c r="E3566">
        <v>6</v>
      </c>
      <c r="F3566">
        <v>1</v>
      </c>
      <c r="G3566">
        <v>2</v>
      </c>
      <c r="H3566" s="2">
        <v>43221</v>
      </c>
      <c r="I3566" t="str">
        <f>VLOOKUP(Sales[[#This Row],[TerritoryKey]], Territories[], 2, FALSE)</f>
        <v>Canada</v>
      </c>
      <c r="J3566">
        <f>_xlfn.XLOOKUP(Sales[[#This Row],[ProductKey]], Products!$A:$A, Products!$J:$J)</f>
        <v>9.3462999999999994</v>
      </c>
      <c r="K3566">
        <f>_xlfn.XLOOKUP(Sales[[#This Row],[ProductKey]], Products!$A:$A, Products!$K:$K)</f>
        <v>24.99</v>
      </c>
      <c r="L3566" s="1">
        <f>Sales[[#This Row],[ProductPrice]]*Sales[[#This Row],[OrderQuantity]]</f>
        <v>49.98</v>
      </c>
      <c r="M3566" s="1">
        <f>Sales[[#This Row],[OrderQuantity]]</f>
        <v>2</v>
      </c>
      <c r="N3566" s="1">
        <f>1</f>
        <v>1</v>
      </c>
      <c r="O3566" s="1">
        <f>Sales[[#This Row],[TotalSales]]-Sales[[#This Row],[TotalCost]]</f>
        <v>31.287399999999998</v>
      </c>
      <c r="P3566" s="1">
        <f>Sales[[#This Row],[ProductCost]]*Sales[[#This Row],[OrderQuantity]]</f>
        <v>18.692599999999999</v>
      </c>
      <c r="Q3566" s="1" t="str">
        <f>VLOOKUP(Sales[[#This Row],[ProductKey]], Products!$A$2:$D$1000, 4, FALSE)</f>
        <v>LL Mountain Tire</v>
      </c>
    </row>
    <row r="3567" spans="1:17" x14ac:dyDescent="0.25">
      <c r="A3567" s="2">
        <v>38200</v>
      </c>
      <c r="B3567" s="1" t="s">
        <v>2963</v>
      </c>
      <c r="C3567">
        <v>535</v>
      </c>
      <c r="D3567">
        <v>25350</v>
      </c>
      <c r="E3567">
        <v>4</v>
      </c>
      <c r="F3567">
        <v>1</v>
      </c>
      <c r="G3567">
        <v>2</v>
      </c>
      <c r="H3567" s="2">
        <v>43313</v>
      </c>
      <c r="I3567" t="str">
        <f>VLOOKUP(Sales[[#This Row],[TerritoryKey]], Territories[], 2, FALSE)</f>
        <v>Southwest</v>
      </c>
      <c r="J3567">
        <f>_xlfn.XLOOKUP(Sales[[#This Row],[ProductKey]], Products!$A:$A, Products!$J:$J)</f>
        <v>9.3462999999999994</v>
      </c>
      <c r="K3567">
        <f>_xlfn.XLOOKUP(Sales[[#This Row],[ProductKey]], Products!$A:$A, Products!$K:$K)</f>
        <v>24.99</v>
      </c>
      <c r="L3567" s="1">
        <f>Sales[[#This Row],[ProductPrice]]*Sales[[#This Row],[OrderQuantity]]</f>
        <v>49.98</v>
      </c>
      <c r="M3567" s="1">
        <f>Sales[[#This Row],[OrderQuantity]]</f>
        <v>2</v>
      </c>
      <c r="N3567" s="1">
        <f>1</f>
        <v>1</v>
      </c>
      <c r="O3567" s="1">
        <f>Sales[[#This Row],[TotalSales]]-Sales[[#This Row],[TotalCost]]</f>
        <v>31.287399999999998</v>
      </c>
      <c r="P3567" s="1">
        <f>Sales[[#This Row],[ProductCost]]*Sales[[#This Row],[OrderQuantity]]</f>
        <v>18.692599999999999</v>
      </c>
      <c r="Q3567" s="1" t="str">
        <f>VLOOKUP(Sales[[#This Row],[ProductKey]], Products!$A$2:$D$1000, 4, FALSE)</f>
        <v>LL Mountain Tire</v>
      </c>
    </row>
    <row r="3568" spans="1:17" x14ac:dyDescent="0.25">
      <c r="A3568" s="2">
        <v>38323</v>
      </c>
      <c r="B3568" s="1" t="s">
        <v>3048</v>
      </c>
      <c r="C3568">
        <v>535</v>
      </c>
      <c r="D3568">
        <v>13530</v>
      </c>
      <c r="E3568">
        <v>10</v>
      </c>
      <c r="F3568">
        <v>1</v>
      </c>
      <c r="G3568">
        <v>2</v>
      </c>
      <c r="H3568" s="2">
        <v>43436</v>
      </c>
      <c r="I3568" t="str">
        <f>VLOOKUP(Sales[[#This Row],[TerritoryKey]], Territories[], 2, FALSE)</f>
        <v>United Kingdom</v>
      </c>
      <c r="J3568">
        <f>_xlfn.XLOOKUP(Sales[[#This Row],[ProductKey]], Products!$A:$A, Products!$J:$J)</f>
        <v>9.3462999999999994</v>
      </c>
      <c r="K3568">
        <f>_xlfn.XLOOKUP(Sales[[#This Row],[ProductKey]], Products!$A:$A, Products!$K:$K)</f>
        <v>24.99</v>
      </c>
      <c r="L3568" s="1">
        <f>Sales[[#This Row],[ProductPrice]]*Sales[[#This Row],[OrderQuantity]]</f>
        <v>49.98</v>
      </c>
      <c r="M3568" s="1">
        <f>Sales[[#This Row],[OrderQuantity]]</f>
        <v>2</v>
      </c>
      <c r="N3568" s="1">
        <f>1</f>
        <v>1</v>
      </c>
      <c r="O3568" s="1">
        <f>Sales[[#This Row],[TotalSales]]-Sales[[#This Row],[TotalCost]]</f>
        <v>31.287399999999998</v>
      </c>
      <c r="P3568" s="1">
        <f>Sales[[#This Row],[ProductCost]]*Sales[[#This Row],[OrderQuantity]]</f>
        <v>18.692599999999999</v>
      </c>
      <c r="Q3568" s="1" t="str">
        <f>VLOOKUP(Sales[[#This Row],[ProductKey]], Products!$A$2:$D$1000, 4, FALSE)</f>
        <v>LL Mountain Tire</v>
      </c>
    </row>
    <row r="3569" spans="1:17" x14ac:dyDescent="0.25">
      <c r="A3569" s="2">
        <v>37692</v>
      </c>
      <c r="B3569" s="1" t="s">
        <v>3054</v>
      </c>
      <c r="C3569">
        <v>535</v>
      </c>
      <c r="D3569">
        <v>17856</v>
      </c>
      <c r="E3569">
        <v>8</v>
      </c>
      <c r="F3569">
        <v>1</v>
      </c>
      <c r="G3569">
        <v>2</v>
      </c>
      <c r="H3569" s="2">
        <v>42806</v>
      </c>
      <c r="I3569" t="str">
        <f>VLOOKUP(Sales[[#This Row],[TerritoryKey]], Territories[], 2, FALSE)</f>
        <v>Germany</v>
      </c>
      <c r="J3569">
        <f>_xlfn.XLOOKUP(Sales[[#This Row],[ProductKey]], Products!$A:$A, Products!$J:$J)</f>
        <v>9.3462999999999994</v>
      </c>
      <c r="K3569">
        <f>_xlfn.XLOOKUP(Sales[[#This Row],[ProductKey]], Products!$A:$A, Products!$K:$K)</f>
        <v>24.99</v>
      </c>
      <c r="L3569" s="1">
        <f>Sales[[#This Row],[ProductPrice]]*Sales[[#This Row],[OrderQuantity]]</f>
        <v>49.98</v>
      </c>
      <c r="M3569" s="1">
        <f>Sales[[#This Row],[OrderQuantity]]</f>
        <v>2</v>
      </c>
      <c r="N3569" s="1">
        <f>1</f>
        <v>1</v>
      </c>
      <c r="O3569" s="1">
        <f>Sales[[#This Row],[TotalSales]]-Sales[[#This Row],[TotalCost]]</f>
        <v>31.287399999999998</v>
      </c>
      <c r="P3569" s="1">
        <f>Sales[[#This Row],[ProductCost]]*Sales[[#This Row],[OrderQuantity]]</f>
        <v>18.692599999999999</v>
      </c>
      <c r="Q3569" s="1" t="str">
        <f>VLOOKUP(Sales[[#This Row],[ProductKey]], Products!$A$2:$D$1000, 4, FALSE)</f>
        <v>LL Mountain Tire</v>
      </c>
    </row>
    <row r="3570" spans="1:17" x14ac:dyDescent="0.25">
      <c r="A3570" s="2">
        <v>38049</v>
      </c>
      <c r="B3570" s="1" t="s">
        <v>3086</v>
      </c>
      <c r="C3570">
        <v>535</v>
      </c>
      <c r="D3570">
        <v>26462</v>
      </c>
      <c r="E3570">
        <v>1</v>
      </c>
      <c r="F3570">
        <v>1</v>
      </c>
      <c r="G3570">
        <v>2</v>
      </c>
      <c r="H3570" s="2">
        <v>43162</v>
      </c>
      <c r="I3570" t="str">
        <f>VLOOKUP(Sales[[#This Row],[TerritoryKey]], Territories[], 2, FALSE)</f>
        <v>Northwest</v>
      </c>
      <c r="J3570">
        <f>_xlfn.XLOOKUP(Sales[[#This Row],[ProductKey]], Products!$A:$A, Products!$J:$J)</f>
        <v>9.3462999999999994</v>
      </c>
      <c r="K3570">
        <f>_xlfn.XLOOKUP(Sales[[#This Row],[ProductKey]], Products!$A:$A, Products!$K:$K)</f>
        <v>24.99</v>
      </c>
      <c r="L3570" s="1">
        <f>Sales[[#This Row],[ProductPrice]]*Sales[[#This Row],[OrderQuantity]]</f>
        <v>49.98</v>
      </c>
      <c r="M3570" s="1">
        <f>Sales[[#This Row],[OrderQuantity]]</f>
        <v>2</v>
      </c>
      <c r="N3570" s="1">
        <f>1</f>
        <v>1</v>
      </c>
      <c r="O3570" s="1">
        <f>Sales[[#This Row],[TotalSales]]-Sales[[#This Row],[TotalCost]]</f>
        <v>31.287399999999998</v>
      </c>
      <c r="P3570" s="1">
        <f>Sales[[#This Row],[ProductCost]]*Sales[[#This Row],[OrderQuantity]]</f>
        <v>18.692599999999999</v>
      </c>
      <c r="Q3570" s="1" t="str">
        <f>VLOOKUP(Sales[[#This Row],[ProductKey]], Products!$A$2:$D$1000, 4, FALSE)</f>
        <v>LL Mountain Tire</v>
      </c>
    </row>
    <row r="3571" spans="1:17" x14ac:dyDescent="0.25">
      <c r="A3571" s="2">
        <v>37692</v>
      </c>
      <c r="B3571" s="1" t="s">
        <v>3124</v>
      </c>
      <c r="C3571">
        <v>535</v>
      </c>
      <c r="D3571">
        <v>26525</v>
      </c>
      <c r="E3571">
        <v>4</v>
      </c>
      <c r="F3571">
        <v>1</v>
      </c>
      <c r="G3571">
        <v>2</v>
      </c>
      <c r="H3571" s="2">
        <v>42806</v>
      </c>
      <c r="I3571" t="str">
        <f>VLOOKUP(Sales[[#This Row],[TerritoryKey]], Territories[], 2, FALSE)</f>
        <v>Southwest</v>
      </c>
      <c r="J3571">
        <f>_xlfn.XLOOKUP(Sales[[#This Row],[ProductKey]], Products!$A:$A, Products!$J:$J)</f>
        <v>9.3462999999999994</v>
      </c>
      <c r="K3571">
        <f>_xlfn.XLOOKUP(Sales[[#This Row],[ProductKey]], Products!$A:$A, Products!$K:$K)</f>
        <v>24.99</v>
      </c>
      <c r="L3571" s="1">
        <f>Sales[[#This Row],[ProductPrice]]*Sales[[#This Row],[OrderQuantity]]</f>
        <v>49.98</v>
      </c>
      <c r="M3571" s="1">
        <f>Sales[[#This Row],[OrderQuantity]]</f>
        <v>2</v>
      </c>
      <c r="N3571" s="1">
        <f>1</f>
        <v>1</v>
      </c>
      <c r="O3571" s="1">
        <f>Sales[[#This Row],[TotalSales]]-Sales[[#This Row],[TotalCost]]</f>
        <v>31.287399999999998</v>
      </c>
      <c r="P3571" s="1">
        <f>Sales[[#This Row],[ProductCost]]*Sales[[#This Row],[OrderQuantity]]</f>
        <v>18.692599999999999</v>
      </c>
      <c r="Q3571" s="1" t="str">
        <f>VLOOKUP(Sales[[#This Row],[ProductKey]], Products!$A$2:$D$1000, 4, FALSE)</f>
        <v>LL Mountain Tire</v>
      </c>
    </row>
    <row r="3572" spans="1:17" x14ac:dyDescent="0.25">
      <c r="A3572" s="2">
        <v>37633</v>
      </c>
      <c r="B3572" s="1" t="s">
        <v>3281</v>
      </c>
      <c r="C3572">
        <v>535</v>
      </c>
      <c r="D3572">
        <v>13047</v>
      </c>
      <c r="E3572">
        <v>9</v>
      </c>
      <c r="F3572">
        <v>1</v>
      </c>
      <c r="G3572">
        <v>2</v>
      </c>
      <c r="H3572" s="2">
        <v>42747</v>
      </c>
      <c r="I3572" t="str">
        <f>VLOOKUP(Sales[[#This Row],[TerritoryKey]], Territories[], 2, FALSE)</f>
        <v>Australia</v>
      </c>
      <c r="J3572">
        <f>_xlfn.XLOOKUP(Sales[[#This Row],[ProductKey]], Products!$A:$A, Products!$J:$J)</f>
        <v>9.3462999999999994</v>
      </c>
      <c r="K3572">
        <f>_xlfn.XLOOKUP(Sales[[#This Row],[ProductKey]], Products!$A:$A, Products!$K:$K)</f>
        <v>24.99</v>
      </c>
      <c r="L3572" s="1">
        <f>Sales[[#This Row],[ProductPrice]]*Sales[[#This Row],[OrderQuantity]]</f>
        <v>49.98</v>
      </c>
      <c r="M3572" s="1">
        <f>Sales[[#This Row],[OrderQuantity]]</f>
        <v>2</v>
      </c>
      <c r="N3572" s="1">
        <f>1</f>
        <v>1</v>
      </c>
      <c r="O3572" s="1">
        <f>Sales[[#This Row],[TotalSales]]-Sales[[#This Row],[TotalCost]]</f>
        <v>31.287399999999998</v>
      </c>
      <c r="P3572" s="1">
        <f>Sales[[#This Row],[ProductCost]]*Sales[[#This Row],[OrderQuantity]]</f>
        <v>18.692599999999999</v>
      </c>
      <c r="Q3572" s="1" t="str">
        <f>VLOOKUP(Sales[[#This Row],[ProductKey]], Products!$A$2:$D$1000, 4, FALSE)</f>
        <v>LL Mountain Tire</v>
      </c>
    </row>
    <row r="3573" spans="1:17" x14ac:dyDescent="0.25">
      <c r="A3573" s="2">
        <v>38109</v>
      </c>
      <c r="B3573" s="1" t="s">
        <v>3297</v>
      </c>
      <c r="C3573">
        <v>535</v>
      </c>
      <c r="D3573">
        <v>11719</v>
      </c>
      <c r="E3573">
        <v>6</v>
      </c>
      <c r="F3573">
        <v>1</v>
      </c>
      <c r="G3573">
        <v>2</v>
      </c>
      <c r="H3573" s="2">
        <v>43222</v>
      </c>
      <c r="I3573" t="str">
        <f>VLOOKUP(Sales[[#This Row],[TerritoryKey]], Territories[], 2, FALSE)</f>
        <v>Canada</v>
      </c>
      <c r="J3573">
        <f>_xlfn.XLOOKUP(Sales[[#This Row],[ProductKey]], Products!$A:$A, Products!$J:$J)</f>
        <v>9.3462999999999994</v>
      </c>
      <c r="K3573">
        <f>_xlfn.XLOOKUP(Sales[[#This Row],[ProductKey]], Products!$A:$A, Products!$K:$K)</f>
        <v>24.99</v>
      </c>
      <c r="L3573" s="1">
        <f>Sales[[#This Row],[ProductPrice]]*Sales[[#This Row],[OrderQuantity]]</f>
        <v>49.98</v>
      </c>
      <c r="M3573" s="1">
        <f>Sales[[#This Row],[OrderQuantity]]</f>
        <v>2</v>
      </c>
      <c r="N3573" s="1">
        <f>1</f>
        <v>1</v>
      </c>
      <c r="O3573" s="1">
        <f>Sales[[#This Row],[TotalSales]]-Sales[[#This Row],[TotalCost]]</f>
        <v>31.287399999999998</v>
      </c>
      <c r="P3573" s="1">
        <f>Sales[[#This Row],[ProductCost]]*Sales[[#This Row],[OrderQuantity]]</f>
        <v>18.692599999999999</v>
      </c>
      <c r="Q3573" s="1" t="str">
        <f>VLOOKUP(Sales[[#This Row],[ProductKey]], Products!$A$2:$D$1000, 4, FALSE)</f>
        <v>LL Mountain Tire</v>
      </c>
    </row>
    <row r="3574" spans="1:17" x14ac:dyDescent="0.25">
      <c r="A3574" s="2">
        <v>38048</v>
      </c>
      <c r="B3574" s="1" t="s">
        <v>3315</v>
      </c>
      <c r="C3574">
        <v>535</v>
      </c>
      <c r="D3574">
        <v>17887</v>
      </c>
      <c r="E3574">
        <v>10</v>
      </c>
      <c r="F3574">
        <v>1</v>
      </c>
      <c r="G3574">
        <v>2</v>
      </c>
      <c r="H3574" s="2">
        <v>43161</v>
      </c>
      <c r="I3574" t="str">
        <f>VLOOKUP(Sales[[#This Row],[TerritoryKey]], Territories[], 2, FALSE)</f>
        <v>United Kingdom</v>
      </c>
      <c r="J3574">
        <f>_xlfn.XLOOKUP(Sales[[#This Row],[ProductKey]], Products!$A:$A, Products!$J:$J)</f>
        <v>9.3462999999999994</v>
      </c>
      <c r="K3574">
        <f>_xlfn.XLOOKUP(Sales[[#This Row],[ProductKey]], Products!$A:$A, Products!$K:$K)</f>
        <v>24.99</v>
      </c>
      <c r="L3574" s="1">
        <f>Sales[[#This Row],[ProductPrice]]*Sales[[#This Row],[OrderQuantity]]</f>
        <v>49.98</v>
      </c>
      <c r="M3574" s="1">
        <f>Sales[[#This Row],[OrderQuantity]]</f>
        <v>2</v>
      </c>
      <c r="N3574" s="1">
        <f>1</f>
        <v>1</v>
      </c>
      <c r="O3574" s="1">
        <f>Sales[[#This Row],[TotalSales]]-Sales[[#This Row],[TotalCost]]</f>
        <v>31.287399999999998</v>
      </c>
      <c r="P3574" s="1">
        <f>Sales[[#This Row],[ProductCost]]*Sales[[#This Row],[OrderQuantity]]</f>
        <v>18.692599999999999</v>
      </c>
      <c r="Q3574" s="1" t="str">
        <f>VLOOKUP(Sales[[#This Row],[ProductKey]], Products!$A$2:$D$1000, 4, FALSE)</f>
        <v>LL Mountain Tire</v>
      </c>
    </row>
    <row r="3575" spans="1:17" x14ac:dyDescent="0.25">
      <c r="A3575" s="2">
        <v>38080</v>
      </c>
      <c r="B3575" s="1" t="s">
        <v>3340</v>
      </c>
      <c r="C3575">
        <v>535</v>
      </c>
      <c r="D3575">
        <v>13043</v>
      </c>
      <c r="E3575">
        <v>9</v>
      </c>
      <c r="F3575">
        <v>1</v>
      </c>
      <c r="G3575">
        <v>2</v>
      </c>
      <c r="H3575" s="2">
        <v>43193</v>
      </c>
      <c r="I3575" t="str">
        <f>VLOOKUP(Sales[[#This Row],[TerritoryKey]], Territories[], 2, FALSE)</f>
        <v>Australia</v>
      </c>
      <c r="J3575">
        <f>_xlfn.XLOOKUP(Sales[[#This Row],[ProductKey]], Products!$A:$A, Products!$J:$J)</f>
        <v>9.3462999999999994</v>
      </c>
      <c r="K3575">
        <f>_xlfn.XLOOKUP(Sales[[#This Row],[ProductKey]], Products!$A:$A, Products!$K:$K)</f>
        <v>24.99</v>
      </c>
      <c r="L3575" s="1">
        <f>Sales[[#This Row],[ProductPrice]]*Sales[[#This Row],[OrderQuantity]]</f>
        <v>49.98</v>
      </c>
      <c r="M3575" s="1">
        <f>Sales[[#This Row],[OrderQuantity]]</f>
        <v>2</v>
      </c>
      <c r="N3575" s="1">
        <f>1</f>
        <v>1</v>
      </c>
      <c r="O3575" s="1">
        <f>Sales[[#This Row],[TotalSales]]-Sales[[#This Row],[TotalCost]]</f>
        <v>31.287399999999998</v>
      </c>
      <c r="P3575" s="1">
        <f>Sales[[#This Row],[ProductCost]]*Sales[[#This Row],[OrderQuantity]]</f>
        <v>18.692599999999999</v>
      </c>
      <c r="Q3575" s="1" t="str">
        <f>VLOOKUP(Sales[[#This Row],[ProductKey]], Products!$A$2:$D$1000, 4, FALSE)</f>
        <v>LL Mountain Tire</v>
      </c>
    </row>
    <row r="3576" spans="1:17" x14ac:dyDescent="0.25">
      <c r="A3576" s="2">
        <v>37784</v>
      </c>
      <c r="B3576" s="1" t="s">
        <v>3385</v>
      </c>
      <c r="C3576">
        <v>535</v>
      </c>
      <c r="D3576">
        <v>11530</v>
      </c>
      <c r="E3576">
        <v>6</v>
      </c>
      <c r="F3576">
        <v>1</v>
      </c>
      <c r="G3576">
        <v>2</v>
      </c>
      <c r="H3576" s="2">
        <v>42898</v>
      </c>
      <c r="I3576" t="str">
        <f>VLOOKUP(Sales[[#This Row],[TerritoryKey]], Territories[], 2, FALSE)</f>
        <v>Canada</v>
      </c>
      <c r="J3576">
        <f>_xlfn.XLOOKUP(Sales[[#This Row],[ProductKey]], Products!$A:$A, Products!$J:$J)</f>
        <v>9.3462999999999994</v>
      </c>
      <c r="K3576">
        <f>_xlfn.XLOOKUP(Sales[[#This Row],[ProductKey]], Products!$A:$A, Products!$K:$K)</f>
        <v>24.99</v>
      </c>
      <c r="L3576" s="1">
        <f>Sales[[#This Row],[ProductPrice]]*Sales[[#This Row],[OrderQuantity]]</f>
        <v>49.98</v>
      </c>
      <c r="M3576" s="1">
        <f>Sales[[#This Row],[OrderQuantity]]</f>
        <v>2</v>
      </c>
      <c r="N3576" s="1">
        <f>1</f>
        <v>1</v>
      </c>
      <c r="O3576" s="1">
        <f>Sales[[#This Row],[TotalSales]]-Sales[[#This Row],[TotalCost]]</f>
        <v>31.287399999999998</v>
      </c>
      <c r="P3576" s="1">
        <f>Sales[[#This Row],[ProductCost]]*Sales[[#This Row],[OrderQuantity]]</f>
        <v>18.692599999999999</v>
      </c>
      <c r="Q3576" s="1" t="str">
        <f>VLOOKUP(Sales[[#This Row],[ProductKey]], Products!$A$2:$D$1000, 4, FALSE)</f>
        <v>LL Mountain Tire</v>
      </c>
    </row>
    <row r="3577" spans="1:17" x14ac:dyDescent="0.25">
      <c r="A3577" s="2">
        <v>37753</v>
      </c>
      <c r="B3577" s="1" t="s">
        <v>3394</v>
      </c>
      <c r="C3577">
        <v>535</v>
      </c>
      <c r="D3577">
        <v>25847</v>
      </c>
      <c r="E3577">
        <v>1</v>
      </c>
      <c r="F3577">
        <v>1</v>
      </c>
      <c r="G3577">
        <v>2</v>
      </c>
      <c r="H3577" s="2">
        <v>42867</v>
      </c>
      <c r="I3577" t="str">
        <f>VLOOKUP(Sales[[#This Row],[TerritoryKey]], Territories[], 2, FALSE)</f>
        <v>Northwest</v>
      </c>
      <c r="J3577">
        <f>_xlfn.XLOOKUP(Sales[[#This Row],[ProductKey]], Products!$A:$A, Products!$J:$J)</f>
        <v>9.3462999999999994</v>
      </c>
      <c r="K3577">
        <f>_xlfn.XLOOKUP(Sales[[#This Row],[ProductKey]], Products!$A:$A, Products!$K:$K)</f>
        <v>24.99</v>
      </c>
      <c r="L3577" s="1">
        <f>Sales[[#This Row],[ProductPrice]]*Sales[[#This Row],[OrderQuantity]]</f>
        <v>49.98</v>
      </c>
      <c r="M3577" s="1">
        <f>Sales[[#This Row],[OrderQuantity]]</f>
        <v>2</v>
      </c>
      <c r="N3577" s="1">
        <f>1</f>
        <v>1</v>
      </c>
      <c r="O3577" s="1">
        <f>Sales[[#This Row],[TotalSales]]-Sales[[#This Row],[TotalCost]]</f>
        <v>31.287399999999998</v>
      </c>
      <c r="P3577" s="1">
        <f>Sales[[#This Row],[ProductCost]]*Sales[[#This Row],[OrderQuantity]]</f>
        <v>18.692599999999999</v>
      </c>
      <c r="Q3577" s="1" t="str">
        <f>VLOOKUP(Sales[[#This Row],[ProductKey]], Products!$A$2:$D$1000, 4, FALSE)</f>
        <v>LL Mountain Tire</v>
      </c>
    </row>
    <row r="3578" spans="1:17" x14ac:dyDescent="0.25">
      <c r="A3578" s="2">
        <v>38049</v>
      </c>
      <c r="B3578" s="1" t="s">
        <v>3519</v>
      </c>
      <c r="C3578">
        <v>535</v>
      </c>
      <c r="D3578">
        <v>16056</v>
      </c>
      <c r="E3578">
        <v>7</v>
      </c>
      <c r="F3578">
        <v>1</v>
      </c>
      <c r="G3578">
        <v>2</v>
      </c>
      <c r="H3578" s="2">
        <v>43162</v>
      </c>
      <c r="I3578" t="str">
        <f>VLOOKUP(Sales[[#This Row],[TerritoryKey]], Territories[], 2, FALSE)</f>
        <v>France</v>
      </c>
      <c r="J3578">
        <f>_xlfn.XLOOKUP(Sales[[#This Row],[ProductKey]], Products!$A:$A, Products!$J:$J)</f>
        <v>9.3462999999999994</v>
      </c>
      <c r="K3578">
        <f>_xlfn.XLOOKUP(Sales[[#This Row],[ProductKey]], Products!$A:$A, Products!$K:$K)</f>
        <v>24.99</v>
      </c>
      <c r="L3578" s="1">
        <f>Sales[[#This Row],[ProductPrice]]*Sales[[#This Row],[OrderQuantity]]</f>
        <v>49.98</v>
      </c>
      <c r="M3578" s="1">
        <f>Sales[[#This Row],[OrderQuantity]]</f>
        <v>2</v>
      </c>
      <c r="N3578" s="1">
        <f>1</f>
        <v>1</v>
      </c>
      <c r="O3578" s="1">
        <f>Sales[[#This Row],[TotalSales]]-Sales[[#This Row],[TotalCost]]</f>
        <v>31.287399999999998</v>
      </c>
      <c r="P3578" s="1">
        <f>Sales[[#This Row],[ProductCost]]*Sales[[#This Row],[OrderQuantity]]</f>
        <v>18.692599999999999</v>
      </c>
      <c r="Q3578" s="1" t="str">
        <f>VLOOKUP(Sales[[#This Row],[ProductKey]], Products!$A$2:$D$1000, 4, FALSE)</f>
        <v>LL Mountain Tire</v>
      </c>
    </row>
    <row r="3579" spans="1:17" x14ac:dyDescent="0.25">
      <c r="A3579" s="2">
        <v>38293</v>
      </c>
      <c r="B3579" s="1" t="s">
        <v>3627</v>
      </c>
      <c r="C3579">
        <v>535</v>
      </c>
      <c r="D3579">
        <v>12665</v>
      </c>
      <c r="E3579">
        <v>9</v>
      </c>
      <c r="F3579">
        <v>1</v>
      </c>
      <c r="G3579">
        <v>2</v>
      </c>
      <c r="H3579" s="2">
        <v>43406</v>
      </c>
      <c r="I3579" t="str">
        <f>VLOOKUP(Sales[[#This Row],[TerritoryKey]], Territories[], 2, FALSE)</f>
        <v>Australia</v>
      </c>
      <c r="J3579">
        <f>_xlfn.XLOOKUP(Sales[[#This Row],[ProductKey]], Products!$A:$A, Products!$J:$J)</f>
        <v>9.3462999999999994</v>
      </c>
      <c r="K3579">
        <f>_xlfn.XLOOKUP(Sales[[#This Row],[ProductKey]], Products!$A:$A, Products!$K:$K)</f>
        <v>24.99</v>
      </c>
      <c r="L3579" s="1">
        <f>Sales[[#This Row],[ProductPrice]]*Sales[[#This Row],[OrderQuantity]]</f>
        <v>49.98</v>
      </c>
      <c r="M3579" s="1">
        <f>Sales[[#This Row],[OrderQuantity]]</f>
        <v>2</v>
      </c>
      <c r="N3579" s="1">
        <f>1</f>
        <v>1</v>
      </c>
      <c r="O3579" s="1">
        <f>Sales[[#This Row],[TotalSales]]-Sales[[#This Row],[TotalCost]]</f>
        <v>31.287399999999998</v>
      </c>
      <c r="P3579" s="1">
        <f>Sales[[#This Row],[ProductCost]]*Sales[[#This Row],[OrderQuantity]]</f>
        <v>18.692599999999999</v>
      </c>
      <c r="Q3579" s="1" t="str">
        <f>VLOOKUP(Sales[[#This Row],[ProductKey]], Products!$A$2:$D$1000, 4, FALSE)</f>
        <v>LL Mountain Tire</v>
      </c>
    </row>
    <row r="3580" spans="1:17" x14ac:dyDescent="0.25">
      <c r="A3580" s="2">
        <v>38079</v>
      </c>
      <c r="B3580" s="1" t="s">
        <v>3678</v>
      </c>
      <c r="C3580">
        <v>535</v>
      </c>
      <c r="D3580">
        <v>26334</v>
      </c>
      <c r="E3580">
        <v>4</v>
      </c>
      <c r="F3580">
        <v>1</v>
      </c>
      <c r="G3580">
        <v>2</v>
      </c>
      <c r="H3580" s="2">
        <v>43192</v>
      </c>
      <c r="I3580" t="str">
        <f>VLOOKUP(Sales[[#This Row],[TerritoryKey]], Territories[], 2, FALSE)</f>
        <v>Southwest</v>
      </c>
      <c r="J3580">
        <f>_xlfn.XLOOKUP(Sales[[#This Row],[ProductKey]], Products!$A:$A, Products!$J:$J)</f>
        <v>9.3462999999999994</v>
      </c>
      <c r="K3580">
        <f>_xlfn.XLOOKUP(Sales[[#This Row],[ProductKey]], Products!$A:$A, Products!$K:$K)</f>
        <v>24.99</v>
      </c>
      <c r="L3580" s="1">
        <f>Sales[[#This Row],[ProductPrice]]*Sales[[#This Row],[OrderQuantity]]</f>
        <v>49.98</v>
      </c>
      <c r="M3580" s="1">
        <f>Sales[[#This Row],[OrderQuantity]]</f>
        <v>2</v>
      </c>
      <c r="N3580" s="1">
        <f>1</f>
        <v>1</v>
      </c>
      <c r="O3580" s="1">
        <f>Sales[[#This Row],[TotalSales]]-Sales[[#This Row],[TotalCost]]</f>
        <v>31.287399999999998</v>
      </c>
      <c r="P3580" s="1">
        <f>Sales[[#This Row],[ProductCost]]*Sales[[#This Row],[OrderQuantity]]</f>
        <v>18.692599999999999</v>
      </c>
      <c r="Q3580" s="1" t="str">
        <f>VLOOKUP(Sales[[#This Row],[ProductKey]], Products!$A$2:$D$1000, 4, FALSE)</f>
        <v>LL Mountain Tire</v>
      </c>
    </row>
    <row r="3581" spans="1:17" x14ac:dyDescent="0.25">
      <c r="A3581" s="2">
        <v>38324</v>
      </c>
      <c r="B3581" s="1" t="s">
        <v>3759</v>
      </c>
      <c r="C3581">
        <v>535</v>
      </c>
      <c r="D3581">
        <v>26497</v>
      </c>
      <c r="E3581">
        <v>1</v>
      </c>
      <c r="F3581">
        <v>1</v>
      </c>
      <c r="G3581">
        <v>2</v>
      </c>
      <c r="H3581" s="2">
        <v>43437</v>
      </c>
      <c r="I3581" t="str">
        <f>VLOOKUP(Sales[[#This Row],[TerritoryKey]], Territories[], 2, FALSE)</f>
        <v>Northwest</v>
      </c>
      <c r="J3581">
        <f>_xlfn.XLOOKUP(Sales[[#This Row],[ProductKey]], Products!$A:$A, Products!$J:$J)</f>
        <v>9.3462999999999994</v>
      </c>
      <c r="K3581">
        <f>_xlfn.XLOOKUP(Sales[[#This Row],[ProductKey]], Products!$A:$A, Products!$K:$K)</f>
        <v>24.99</v>
      </c>
      <c r="L3581" s="1">
        <f>Sales[[#This Row],[ProductPrice]]*Sales[[#This Row],[OrderQuantity]]</f>
        <v>49.98</v>
      </c>
      <c r="M3581" s="1">
        <f>Sales[[#This Row],[OrderQuantity]]</f>
        <v>2</v>
      </c>
      <c r="N3581" s="1">
        <f>1</f>
        <v>1</v>
      </c>
      <c r="O3581" s="1">
        <f>Sales[[#This Row],[TotalSales]]-Sales[[#This Row],[TotalCost]]</f>
        <v>31.287399999999998</v>
      </c>
      <c r="P3581" s="1">
        <f>Sales[[#This Row],[ProductCost]]*Sales[[#This Row],[OrderQuantity]]</f>
        <v>18.692599999999999</v>
      </c>
      <c r="Q3581" s="1" t="str">
        <f>VLOOKUP(Sales[[#This Row],[ProductKey]], Products!$A$2:$D$1000, 4, FALSE)</f>
        <v>LL Mountain Tire</v>
      </c>
    </row>
    <row r="3582" spans="1:17" x14ac:dyDescent="0.25">
      <c r="A3582" s="2">
        <v>38171</v>
      </c>
      <c r="B3582" s="1" t="s">
        <v>3990</v>
      </c>
      <c r="C3582">
        <v>535</v>
      </c>
      <c r="D3582">
        <v>16473</v>
      </c>
      <c r="E3582">
        <v>8</v>
      </c>
      <c r="F3582">
        <v>1</v>
      </c>
      <c r="G3582">
        <v>2</v>
      </c>
      <c r="H3582" s="2">
        <v>43284</v>
      </c>
      <c r="I3582" t="str">
        <f>VLOOKUP(Sales[[#This Row],[TerritoryKey]], Territories[], 2, FALSE)</f>
        <v>Germany</v>
      </c>
      <c r="J3582">
        <f>_xlfn.XLOOKUP(Sales[[#This Row],[ProductKey]], Products!$A:$A, Products!$J:$J)</f>
        <v>9.3462999999999994</v>
      </c>
      <c r="K3582">
        <f>_xlfn.XLOOKUP(Sales[[#This Row],[ProductKey]], Products!$A:$A, Products!$K:$K)</f>
        <v>24.99</v>
      </c>
      <c r="L3582" s="1">
        <f>Sales[[#This Row],[ProductPrice]]*Sales[[#This Row],[OrderQuantity]]</f>
        <v>49.98</v>
      </c>
      <c r="M3582" s="1">
        <f>Sales[[#This Row],[OrderQuantity]]</f>
        <v>2</v>
      </c>
      <c r="N3582" s="1">
        <f>1</f>
        <v>1</v>
      </c>
      <c r="O3582" s="1">
        <f>Sales[[#This Row],[TotalSales]]-Sales[[#This Row],[TotalCost]]</f>
        <v>31.287399999999998</v>
      </c>
      <c r="P3582" s="1">
        <f>Sales[[#This Row],[ProductCost]]*Sales[[#This Row],[OrderQuantity]]</f>
        <v>18.692599999999999</v>
      </c>
      <c r="Q3582" s="1" t="str">
        <f>VLOOKUP(Sales[[#This Row],[ProductKey]], Products!$A$2:$D$1000, 4, FALSE)</f>
        <v>LL Mountain Tire</v>
      </c>
    </row>
    <row r="3583" spans="1:17" x14ac:dyDescent="0.25">
      <c r="A3583" s="2">
        <v>37987</v>
      </c>
      <c r="B3583" s="1" t="s">
        <v>4079</v>
      </c>
      <c r="C3583">
        <v>535</v>
      </c>
      <c r="D3583">
        <v>26479</v>
      </c>
      <c r="E3583">
        <v>4</v>
      </c>
      <c r="F3583">
        <v>1</v>
      </c>
      <c r="G3583">
        <v>2</v>
      </c>
      <c r="H3583" s="2">
        <v>43101</v>
      </c>
      <c r="I3583" t="str">
        <f>VLOOKUP(Sales[[#This Row],[TerritoryKey]], Territories[], 2, FALSE)</f>
        <v>Southwest</v>
      </c>
      <c r="J3583">
        <f>_xlfn.XLOOKUP(Sales[[#This Row],[ProductKey]], Products!$A:$A, Products!$J:$J)</f>
        <v>9.3462999999999994</v>
      </c>
      <c r="K3583">
        <f>_xlfn.XLOOKUP(Sales[[#This Row],[ProductKey]], Products!$A:$A, Products!$K:$K)</f>
        <v>24.99</v>
      </c>
      <c r="L3583" s="1">
        <f>Sales[[#This Row],[ProductPrice]]*Sales[[#This Row],[OrderQuantity]]</f>
        <v>49.98</v>
      </c>
      <c r="M3583" s="1">
        <f>Sales[[#This Row],[OrderQuantity]]</f>
        <v>2</v>
      </c>
      <c r="N3583" s="1">
        <f>1</f>
        <v>1</v>
      </c>
      <c r="O3583" s="1">
        <f>Sales[[#This Row],[TotalSales]]-Sales[[#This Row],[TotalCost]]</f>
        <v>31.287399999999998</v>
      </c>
      <c r="P3583" s="1">
        <f>Sales[[#This Row],[ProductCost]]*Sales[[#This Row],[OrderQuantity]]</f>
        <v>18.692599999999999</v>
      </c>
      <c r="Q3583" s="1" t="str">
        <f>VLOOKUP(Sales[[#This Row],[ProductKey]], Products!$A$2:$D$1000, 4, FALSE)</f>
        <v>LL Mountain Tire</v>
      </c>
    </row>
    <row r="3584" spans="1:17" x14ac:dyDescent="0.25">
      <c r="A3584" s="2">
        <v>38292</v>
      </c>
      <c r="B3584" s="1" t="s">
        <v>4112</v>
      </c>
      <c r="C3584">
        <v>535</v>
      </c>
      <c r="D3584">
        <v>24750</v>
      </c>
      <c r="E3584">
        <v>4</v>
      </c>
      <c r="F3584">
        <v>1</v>
      </c>
      <c r="G3584">
        <v>2</v>
      </c>
      <c r="H3584" s="2">
        <v>43405</v>
      </c>
      <c r="I3584" t="str">
        <f>VLOOKUP(Sales[[#This Row],[TerritoryKey]], Territories[], 2, FALSE)</f>
        <v>Southwest</v>
      </c>
      <c r="J3584">
        <f>_xlfn.XLOOKUP(Sales[[#This Row],[ProductKey]], Products!$A:$A, Products!$J:$J)</f>
        <v>9.3462999999999994</v>
      </c>
      <c r="K3584">
        <f>_xlfn.XLOOKUP(Sales[[#This Row],[ProductKey]], Products!$A:$A, Products!$K:$K)</f>
        <v>24.99</v>
      </c>
      <c r="L3584" s="1">
        <f>Sales[[#This Row],[ProductPrice]]*Sales[[#This Row],[OrderQuantity]]</f>
        <v>49.98</v>
      </c>
      <c r="M3584" s="1">
        <f>Sales[[#This Row],[OrderQuantity]]</f>
        <v>2</v>
      </c>
      <c r="N3584" s="1">
        <f>1</f>
        <v>1</v>
      </c>
      <c r="O3584" s="1">
        <f>Sales[[#This Row],[TotalSales]]-Sales[[#This Row],[TotalCost]]</f>
        <v>31.287399999999998</v>
      </c>
      <c r="P3584" s="1">
        <f>Sales[[#This Row],[ProductCost]]*Sales[[#This Row],[OrderQuantity]]</f>
        <v>18.692599999999999</v>
      </c>
      <c r="Q3584" s="1" t="str">
        <f>VLOOKUP(Sales[[#This Row],[ProductKey]], Products!$A$2:$D$1000, 4, FALSE)</f>
        <v>LL Mountain Tire</v>
      </c>
    </row>
    <row r="3585" spans="1:17" x14ac:dyDescent="0.25">
      <c r="A3585" s="2">
        <v>38323</v>
      </c>
      <c r="B3585" s="1" t="s">
        <v>4124</v>
      </c>
      <c r="C3585">
        <v>535</v>
      </c>
      <c r="D3585">
        <v>25357</v>
      </c>
      <c r="E3585">
        <v>4</v>
      </c>
      <c r="F3585">
        <v>1</v>
      </c>
      <c r="G3585">
        <v>2</v>
      </c>
      <c r="H3585" s="2">
        <v>43436</v>
      </c>
      <c r="I3585" t="str">
        <f>VLOOKUP(Sales[[#This Row],[TerritoryKey]], Territories[], 2, FALSE)</f>
        <v>Southwest</v>
      </c>
      <c r="J3585">
        <f>_xlfn.XLOOKUP(Sales[[#This Row],[ProductKey]], Products!$A:$A, Products!$J:$J)</f>
        <v>9.3462999999999994</v>
      </c>
      <c r="K3585">
        <f>_xlfn.XLOOKUP(Sales[[#This Row],[ProductKey]], Products!$A:$A, Products!$K:$K)</f>
        <v>24.99</v>
      </c>
      <c r="L3585" s="1">
        <f>Sales[[#This Row],[ProductPrice]]*Sales[[#This Row],[OrderQuantity]]</f>
        <v>49.98</v>
      </c>
      <c r="M3585" s="1">
        <f>Sales[[#This Row],[OrderQuantity]]</f>
        <v>2</v>
      </c>
      <c r="N3585" s="1">
        <f>1</f>
        <v>1</v>
      </c>
      <c r="O3585" s="1">
        <f>Sales[[#This Row],[TotalSales]]-Sales[[#This Row],[TotalCost]]</f>
        <v>31.287399999999998</v>
      </c>
      <c r="P3585" s="1">
        <f>Sales[[#This Row],[ProductCost]]*Sales[[#This Row],[OrderQuantity]]</f>
        <v>18.692599999999999</v>
      </c>
      <c r="Q3585" s="1" t="str">
        <f>VLOOKUP(Sales[[#This Row],[ProductKey]], Products!$A$2:$D$1000, 4, FALSE)</f>
        <v>LL Mountain Tire</v>
      </c>
    </row>
    <row r="3586" spans="1:17" x14ac:dyDescent="0.25">
      <c r="A3586" s="2">
        <v>38263</v>
      </c>
      <c r="B3586" s="1" t="s">
        <v>4148</v>
      </c>
      <c r="C3586">
        <v>535</v>
      </c>
      <c r="D3586">
        <v>11142</v>
      </c>
      <c r="E3586">
        <v>6</v>
      </c>
      <c r="F3586">
        <v>1</v>
      </c>
      <c r="G3586">
        <v>2</v>
      </c>
      <c r="H3586" s="2">
        <v>43376</v>
      </c>
      <c r="I3586" t="str">
        <f>VLOOKUP(Sales[[#This Row],[TerritoryKey]], Territories[], 2, FALSE)</f>
        <v>Canada</v>
      </c>
      <c r="J3586">
        <f>_xlfn.XLOOKUP(Sales[[#This Row],[ProductKey]], Products!$A:$A, Products!$J:$J)</f>
        <v>9.3462999999999994</v>
      </c>
      <c r="K3586">
        <f>_xlfn.XLOOKUP(Sales[[#This Row],[ProductKey]], Products!$A:$A, Products!$K:$K)</f>
        <v>24.99</v>
      </c>
      <c r="L3586" s="1">
        <f>Sales[[#This Row],[ProductPrice]]*Sales[[#This Row],[OrderQuantity]]</f>
        <v>49.98</v>
      </c>
      <c r="M3586" s="1">
        <f>Sales[[#This Row],[OrderQuantity]]</f>
        <v>2</v>
      </c>
      <c r="N3586" s="1">
        <f>1</f>
        <v>1</v>
      </c>
      <c r="O3586" s="1">
        <f>Sales[[#This Row],[TotalSales]]-Sales[[#This Row],[TotalCost]]</f>
        <v>31.287399999999998</v>
      </c>
      <c r="P3586" s="1">
        <f>Sales[[#This Row],[ProductCost]]*Sales[[#This Row],[OrderQuantity]]</f>
        <v>18.692599999999999</v>
      </c>
      <c r="Q3586" s="1" t="str">
        <f>VLOOKUP(Sales[[#This Row],[ProductKey]], Products!$A$2:$D$1000, 4, FALSE)</f>
        <v>LL Mountain Tire</v>
      </c>
    </row>
    <row r="3587" spans="1:17" x14ac:dyDescent="0.25">
      <c r="A3587" s="2">
        <v>38171</v>
      </c>
      <c r="B3587" s="1" t="s">
        <v>4151</v>
      </c>
      <c r="C3587">
        <v>535</v>
      </c>
      <c r="D3587">
        <v>17763</v>
      </c>
      <c r="E3587">
        <v>10</v>
      </c>
      <c r="F3587">
        <v>1</v>
      </c>
      <c r="G3587">
        <v>2</v>
      </c>
      <c r="H3587" s="2">
        <v>43284</v>
      </c>
      <c r="I3587" t="str">
        <f>VLOOKUP(Sales[[#This Row],[TerritoryKey]], Territories[], 2, FALSE)</f>
        <v>United Kingdom</v>
      </c>
      <c r="J3587">
        <f>_xlfn.XLOOKUP(Sales[[#This Row],[ProductKey]], Products!$A:$A, Products!$J:$J)</f>
        <v>9.3462999999999994</v>
      </c>
      <c r="K3587">
        <f>_xlfn.XLOOKUP(Sales[[#This Row],[ProductKey]], Products!$A:$A, Products!$K:$K)</f>
        <v>24.99</v>
      </c>
      <c r="L3587" s="1">
        <f>Sales[[#This Row],[ProductPrice]]*Sales[[#This Row],[OrderQuantity]]</f>
        <v>49.98</v>
      </c>
      <c r="M3587" s="1">
        <f>Sales[[#This Row],[OrderQuantity]]</f>
        <v>2</v>
      </c>
      <c r="N3587" s="1">
        <f>1</f>
        <v>1</v>
      </c>
      <c r="O3587" s="1">
        <f>Sales[[#This Row],[TotalSales]]-Sales[[#This Row],[TotalCost]]</f>
        <v>31.287399999999998</v>
      </c>
      <c r="P3587" s="1">
        <f>Sales[[#This Row],[ProductCost]]*Sales[[#This Row],[OrderQuantity]]</f>
        <v>18.692599999999999</v>
      </c>
      <c r="Q3587" s="1" t="str">
        <f>VLOOKUP(Sales[[#This Row],[ProductKey]], Products!$A$2:$D$1000, 4, FALSE)</f>
        <v>LL Mountain Tire</v>
      </c>
    </row>
    <row r="3588" spans="1:17" x14ac:dyDescent="0.25">
      <c r="A3588" s="2">
        <v>38019</v>
      </c>
      <c r="B3588" s="1" t="s">
        <v>4250</v>
      </c>
      <c r="C3588">
        <v>535</v>
      </c>
      <c r="D3588">
        <v>26178</v>
      </c>
      <c r="E3588">
        <v>1</v>
      </c>
      <c r="F3588">
        <v>1</v>
      </c>
      <c r="G3588">
        <v>2</v>
      </c>
      <c r="H3588" s="2">
        <v>43133</v>
      </c>
      <c r="I3588" t="str">
        <f>VLOOKUP(Sales[[#This Row],[TerritoryKey]], Territories[], 2, FALSE)</f>
        <v>Northwest</v>
      </c>
      <c r="J3588">
        <f>_xlfn.XLOOKUP(Sales[[#This Row],[ProductKey]], Products!$A:$A, Products!$J:$J)</f>
        <v>9.3462999999999994</v>
      </c>
      <c r="K3588">
        <f>_xlfn.XLOOKUP(Sales[[#This Row],[ProductKey]], Products!$A:$A, Products!$K:$K)</f>
        <v>24.99</v>
      </c>
      <c r="L3588" s="1">
        <f>Sales[[#This Row],[ProductPrice]]*Sales[[#This Row],[OrderQuantity]]</f>
        <v>49.98</v>
      </c>
      <c r="M3588" s="1">
        <f>Sales[[#This Row],[OrderQuantity]]</f>
        <v>2</v>
      </c>
      <c r="N3588" s="1">
        <f>1</f>
        <v>1</v>
      </c>
      <c r="O3588" s="1">
        <f>Sales[[#This Row],[TotalSales]]-Sales[[#This Row],[TotalCost]]</f>
        <v>31.287399999999998</v>
      </c>
      <c r="P3588" s="1">
        <f>Sales[[#This Row],[ProductCost]]*Sales[[#This Row],[OrderQuantity]]</f>
        <v>18.692599999999999</v>
      </c>
      <c r="Q3588" s="1" t="str">
        <f>VLOOKUP(Sales[[#This Row],[ProductKey]], Products!$A$2:$D$1000, 4, FALSE)</f>
        <v>LL Mountain Tire</v>
      </c>
    </row>
    <row r="3589" spans="1:17" x14ac:dyDescent="0.25">
      <c r="A3589" s="2">
        <v>38323</v>
      </c>
      <c r="B3589" s="1" t="s">
        <v>4422</v>
      </c>
      <c r="C3589">
        <v>535</v>
      </c>
      <c r="D3589">
        <v>13614</v>
      </c>
      <c r="E3589">
        <v>9</v>
      </c>
      <c r="F3589">
        <v>1</v>
      </c>
      <c r="G3589">
        <v>2</v>
      </c>
      <c r="H3589" s="2">
        <v>43436</v>
      </c>
      <c r="I3589" t="str">
        <f>VLOOKUP(Sales[[#This Row],[TerritoryKey]], Territories[], 2, FALSE)</f>
        <v>Australia</v>
      </c>
      <c r="J3589">
        <f>_xlfn.XLOOKUP(Sales[[#This Row],[ProductKey]], Products!$A:$A, Products!$J:$J)</f>
        <v>9.3462999999999994</v>
      </c>
      <c r="K3589">
        <f>_xlfn.XLOOKUP(Sales[[#This Row],[ProductKey]], Products!$A:$A, Products!$K:$K)</f>
        <v>24.99</v>
      </c>
      <c r="L3589" s="1">
        <f>Sales[[#This Row],[ProductPrice]]*Sales[[#This Row],[OrderQuantity]]</f>
        <v>49.98</v>
      </c>
      <c r="M3589" s="1">
        <f>Sales[[#This Row],[OrderQuantity]]</f>
        <v>2</v>
      </c>
      <c r="N3589" s="1">
        <f>1</f>
        <v>1</v>
      </c>
      <c r="O3589" s="1">
        <f>Sales[[#This Row],[TotalSales]]-Sales[[#This Row],[TotalCost]]</f>
        <v>31.287399999999998</v>
      </c>
      <c r="P3589" s="1">
        <f>Sales[[#This Row],[ProductCost]]*Sales[[#This Row],[OrderQuantity]]</f>
        <v>18.692599999999999</v>
      </c>
      <c r="Q3589" s="1" t="str">
        <f>VLOOKUP(Sales[[#This Row],[ProductKey]], Products!$A$2:$D$1000, 4, FALSE)</f>
        <v>LL Mountain Tire</v>
      </c>
    </row>
    <row r="3590" spans="1:17" x14ac:dyDescent="0.25">
      <c r="A3590" s="2">
        <v>38018</v>
      </c>
      <c r="B3590" s="1" t="s">
        <v>4503</v>
      </c>
      <c r="C3590">
        <v>535</v>
      </c>
      <c r="D3590">
        <v>26523</v>
      </c>
      <c r="E3590">
        <v>4</v>
      </c>
      <c r="F3590">
        <v>1</v>
      </c>
      <c r="G3590">
        <v>2</v>
      </c>
      <c r="H3590" s="2">
        <v>43132</v>
      </c>
      <c r="I3590" t="str">
        <f>VLOOKUP(Sales[[#This Row],[TerritoryKey]], Territories[], 2, FALSE)</f>
        <v>Southwest</v>
      </c>
      <c r="J3590">
        <f>_xlfn.XLOOKUP(Sales[[#This Row],[ProductKey]], Products!$A:$A, Products!$J:$J)</f>
        <v>9.3462999999999994</v>
      </c>
      <c r="K3590">
        <f>_xlfn.XLOOKUP(Sales[[#This Row],[ProductKey]], Products!$A:$A, Products!$K:$K)</f>
        <v>24.99</v>
      </c>
      <c r="L3590" s="1">
        <f>Sales[[#This Row],[ProductPrice]]*Sales[[#This Row],[OrderQuantity]]</f>
        <v>49.98</v>
      </c>
      <c r="M3590" s="1">
        <f>Sales[[#This Row],[OrderQuantity]]</f>
        <v>2</v>
      </c>
      <c r="N3590" s="1">
        <f>1</f>
        <v>1</v>
      </c>
      <c r="O3590" s="1">
        <f>Sales[[#This Row],[TotalSales]]-Sales[[#This Row],[TotalCost]]</f>
        <v>31.287399999999998</v>
      </c>
      <c r="P3590" s="1">
        <f>Sales[[#This Row],[ProductCost]]*Sales[[#This Row],[OrderQuantity]]</f>
        <v>18.692599999999999</v>
      </c>
      <c r="Q3590" s="1" t="str">
        <f>VLOOKUP(Sales[[#This Row],[ProductKey]], Products!$A$2:$D$1000, 4, FALSE)</f>
        <v>LL Mountain Tire</v>
      </c>
    </row>
    <row r="3591" spans="1:17" x14ac:dyDescent="0.25">
      <c r="A3591" s="2">
        <v>37988</v>
      </c>
      <c r="B3591" s="1" t="s">
        <v>4541</v>
      </c>
      <c r="C3591">
        <v>535</v>
      </c>
      <c r="D3591">
        <v>14077</v>
      </c>
      <c r="E3591">
        <v>6</v>
      </c>
      <c r="F3591">
        <v>1</v>
      </c>
      <c r="G3591">
        <v>2</v>
      </c>
      <c r="H3591" s="2">
        <v>43102</v>
      </c>
      <c r="I3591" t="str">
        <f>VLOOKUP(Sales[[#This Row],[TerritoryKey]], Territories[], 2, FALSE)</f>
        <v>Canada</v>
      </c>
      <c r="J3591">
        <f>_xlfn.XLOOKUP(Sales[[#This Row],[ProductKey]], Products!$A:$A, Products!$J:$J)</f>
        <v>9.3462999999999994</v>
      </c>
      <c r="K3591">
        <f>_xlfn.XLOOKUP(Sales[[#This Row],[ProductKey]], Products!$A:$A, Products!$K:$K)</f>
        <v>24.99</v>
      </c>
      <c r="L3591" s="1">
        <f>Sales[[#This Row],[ProductPrice]]*Sales[[#This Row],[OrderQuantity]]</f>
        <v>49.98</v>
      </c>
      <c r="M3591" s="1">
        <f>Sales[[#This Row],[OrderQuantity]]</f>
        <v>2</v>
      </c>
      <c r="N3591" s="1">
        <f>1</f>
        <v>1</v>
      </c>
      <c r="O3591" s="1">
        <f>Sales[[#This Row],[TotalSales]]-Sales[[#This Row],[TotalCost]]</f>
        <v>31.287399999999998</v>
      </c>
      <c r="P3591" s="1">
        <f>Sales[[#This Row],[ProductCost]]*Sales[[#This Row],[OrderQuantity]]</f>
        <v>18.692599999999999</v>
      </c>
      <c r="Q3591" s="1" t="str">
        <f>VLOOKUP(Sales[[#This Row],[ProductKey]], Products!$A$2:$D$1000, 4, FALSE)</f>
        <v>LL Mountain Tire</v>
      </c>
    </row>
    <row r="3592" spans="1:17" x14ac:dyDescent="0.25">
      <c r="A3592" s="2">
        <v>38139</v>
      </c>
      <c r="B3592" s="1" t="s">
        <v>4666</v>
      </c>
      <c r="C3592">
        <v>535</v>
      </c>
      <c r="D3592">
        <v>26203</v>
      </c>
      <c r="E3592">
        <v>4</v>
      </c>
      <c r="F3592">
        <v>1</v>
      </c>
      <c r="G3592">
        <v>2</v>
      </c>
      <c r="H3592" s="2">
        <v>43252</v>
      </c>
      <c r="I3592" t="str">
        <f>VLOOKUP(Sales[[#This Row],[TerritoryKey]], Territories[], 2, FALSE)</f>
        <v>Southwest</v>
      </c>
      <c r="J3592">
        <f>_xlfn.XLOOKUP(Sales[[#This Row],[ProductKey]], Products!$A:$A, Products!$J:$J)</f>
        <v>9.3462999999999994</v>
      </c>
      <c r="K3592">
        <f>_xlfn.XLOOKUP(Sales[[#This Row],[ProductKey]], Products!$A:$A, Products!$K:$K)</f>
        <v>24.99</v>
      </c>
      <c r="L3592" s="1">
        <f>Sales[[#This Row],[ProductPrice]]*Sales[[#This Row],[OrderQuantity]]</f>
        <v>49.98</v>
      </c>
      <c r="M3592" s="1">
        <f>Sales[[#This Row],[OrderQuantity]]</f>
        <v>2</v>
      </c>
      <c r="N3592" s="1">
        <f>1</f>
        <v>1</v>
      </c>
      <c r="O3592" s="1">
        <f>Sales[[#This Row],[TotalSales]]-Sales[[#This Row],[TotalCost]]</f>
        <v>31.287399999999998</v>
      </c>
      <c r="P3592" s="1">
        <f>Sales[[#This Row],[ProductCost]]*Sales[[#This Row],[OrderQuantity]]</f>
        <v>18.692599999999999</v>
      </c>
      <c r="Q3592" s="1" t="str">
        <f>VLOOKUP(Sales[[#This Row],[ProductKey]], Products!$A$2:$D$1000, 4, FALSE)</f>
        <v>LL Mountain Tire</v>
      </c>
    </row>
    <row r="3593" spans="1:17" x14ac:dyDescent="0.25">
      <c r="A3593" s="2">
        <v>38019</v>
      </c>
      <c r="B3593" s="1" t="s">
        <v>4672</v>
      </c>
      <c r="C3593">
        <v>535</v>
      </c>
      <c r="D3593">
        <v>26086</v>
      </c>
      <c r="E3593">
        <v>1</v>
      </c>
      <c r="F3593">
        <v>1</v>
      </c>
      <c r="G3593">
        <v>2</v>
      </c>
      <c r="H3593" s="2">
        <v>43133</v>
      </c>
      <c r="I3593" t="str">
        <f>VLOOKUP(Sales[[#This Row],[TerritoryKey]], Territories[], 2, FALSE)</f>
        <v>Northwest</v>
      </c>
      <c r="J3593">
        <f>_xlfn.XLOOKUP(Sales[[#This Row],[ProductKey]], Products!$A:$A, Products!$J:$J)</f>
        <v>9.3462999999999994</v>
      </c>
      <c r="K3593">
        <f>_xlfn.XLOOKUP(Sales[[#This Row],[ProductKey]], Products!$A:$A, Products!$K:$K)</f>
        <v>24.99</v>
      </c>
      <c r="L3593" s="1">
        <f>Sales[[#This Row],[ProductPrice]]*Sales[[#This Row],[OrderQuantity]]</f>
        <v>49.98</v>
      </c>
      <c r="M3593" s="1">
        <f>Sales[[#This Row],[OrderQuantity]]</f>
        <v>2</v>
      </c>
      <c r="N3593" s="1">
        <f>1</f>
        <v>1</v>
      </c>
      <c r="O3593" s="1">
        <f>Sales[[#This Row],[TotalSales]]-Sales[[#This Row],[TotalCost]]</f>
        <v>31.287399999999998</v>
      </c>
      <c r="P3593" s="1">
        <f>Sales[[#This Row],[ProductCost]]*Sales[[#This Row],[OrderQuantity]]</f>
        <v>18.692599999999999</v>
      </c>
      <c r="Q3593" s="1" t="str">
        <f>VLOOKUP(Sales[[#This Row],[ProductKey]], Products!$A$2:$D$1000, 4, FALSE)</f>
        <v>LL Mountain Tire</v>
      </c>
    </row>
    <row r="3594" spans="1:17" x14ac:dyDescent="0.25">
      <c r="A3594" s="2">
        <v>38047</v>
      </c>
      <c r="B3594" s="1" t="s">
        <v>4745</v>
      </c>
      <c r="C3594">
        <v>535</v>
      </c>
      <c r="D3594">
        <v>13615</v>
      </c>
      <c r="E3594">
        <v>9</v>
      </c>
      <c r="F3594">
        <v>1</v>
      </c>
      <c r="G3594">
        <v>2</v>
      </c>
      <c r="H3594" s="2">
        <v>43160</v>
      </c>
      <c r="I3594" t="str">
        <f>VLOOKUP(Sales[[#This Row],[TerritoryKey]], Territories[], 2, FALSE)</f>
        <v>Australia</v>
      </c>
      <c r="J3594">
        <f>_xlfn.XLOOKUP(Sales[[#This Row],[ProductKey]], Products!$A:$A, Products!$J:$J)</f>
        <v>9.3462999999999994</v>
      </c>
      <c r="K3594">
        <f>_xlfn.XLOOKUP(Sales[[#This Row],[ProductKey]], Products!$A:$A, Products!$K:$K)</f>
        <v>24.99</v>
      </c>
      <c r="L3594" s="1">
        <f>Sales[[#This Row],[ProductPrice]]*Sales[[#This Row],[OrderQuantity]]</f>
        <v>49.98</v>
      </c>
      <c r="M3594" s="1">
        <f>Sales[[#This Row],[OrderQuantity]]</f>
        <v>2</v>
      </c>
      <c r="N3594" s="1">
        <f>1</f>
        <v>1</v>
      </c>
      <c r="O3594" s="1">
        <f>Sales[[#This Row],[TotalSales]]-Sales[[#This Row],[TotalCost]]</f>
        <v>31.287399999999998</v>
      </c>
      <c r="P3594" s="1">
        <f>Sales[[#This Row],[ProductCost]]*Sales[[#This Row],[OrderQuantity]]</f>
        <v>18.692599999999999</v>
      </c>
      <c r="Q3594" s="1" t="str">
        <f>VLOOKUP(Sales[[#This Row],[ProductKey]], Products!$A$2:$D$1000, 4, FALSE)</f>
        <v>LL Mountain Tire</v>
      </c>
    </row>
    <row r="3595" spans="1:17" x14ac:dyDescent="0.25">
      <c r="A3595" s="2">
        <v>38021</v>
      </c>
      <c r="B3595" s="1" t="s">
        <v>4761</v>
      </c>
      <c r="C3595">
        <v>535</v>
      </c>
      <c r="D3595">
        <v>11802</v>
      </c>
      <c r="E3595">
        <v>6</v>
      </c>
      <c r="F3595">
        <v>1</v>
      </c>
      <c r="G3595">
        <v>2</v>
      </c>
      <c r="H3595" s="2">
        <v>43135</v>
      </c>
      <c r="I3595" t="str">
        <f>VLOOKUP(Sales[[#This Row],[TerritoryKey]], Territories[], 2, FALSE)</f>
        <v>Canada</v>
      </c>
      <c r="J3595">
        <f>_xlfn.XLOOKUP(Sales[[#This Row],[ProductKey]], Products!$A:$A, Products!$J:$J)</f>
        <v>9.3462999999999994</v>
      </c>
      <c r="K3595">
        <f>_xlfn.XLOOKUP(Sales[[#This Row],[ProductKey]], Products!$A:$A, Products!$K:$K)</f>
        <v>24.99</v>
      </c>
      <c r="L3595" s="1">
        <f>Sales[[#This Row],[ProductPrice]]*Sales[[#This Row],[OrderQuantity]]</f>
        <v>49.98</v>
      </c>
      <c r="M3595" s="1">
        <f>Sales[[#This Row],[OrderQuantity]]</f>
        <v>2</v>
      </c>
      <c r="N3595" s="1">
        <f>1</f>
        <v>1</v>
      </c>
      <c r="O3595" s="1">
        <f>Sales[[#This Row],[TotalSales]]-Sales[[#This Row],[TotalCost]]</f>
        <v>31.287399999999998</v>
      </c>
      <c r="P3595" s="1">
        <f>Sales[[#This Row],[ProductCost]]*Sales[[#This Row],[OrderQuantity]]</f>
        <v>18.692599999999999</v>
      </c>
      <c r="Q3595" s="1" t="str">
        <f>VLOOKUP(Sales[[#This Row],[ProductKey]], Products!$A$2:$D$1000, 4, FALSE)</f>
        <v>LL Mountain Tire</v>
      </c>
    </row>
    <row r="3596" spans="1:17" x14ac:dyDescent="0.25">
      <c r="A3596" s="2">
        <v>38172</v>
      </c>
      <c r="B3596" s="1" t="s">
        <v>4780</v>
      </c>
      <c r="C3596">
        <v>535</v>
      </c>
      <c r="D3596">
        <v>17903</v>
      </c>
      <c r="E3596">
        <v>10</v>
      </c>
      <c r="F3596">
        <v>1</v>
      </c>
      <c r="G3596">
        <v>2</v>
      </c>
      <c r="H3596" s="2">
        <v>43285</v>
      </c>
      <c r="I3596" t="str">
        <f>VLOOKUP(Sales[[#This Row],[TerritoryKey]], Territories[], 2, FALSE)</f>
        <v>United Kingdom</v>
      </c>
      <c r="J3596">
        <f>_xlfn.XLOOKUP(Sales[[#This Row],[ProductKey]], Products!$A:$A, Products!$J:$J)</f>
        <v>9.3462999999999994</v>
      </c>
      <c r="K3596">
        <f>_xlfn.XLOOKUP(Sales[[#This Row],[ProductKey]], Products!$A:$A, Products!$K:$K)</f>
        <v>24.99</v>
      </c>
      <c r="L3596" s="1">
        <f>Sales[[#This Row],[ProductPrice]]*Sales[[#This Row],[OrderQuantity]]</f>
        <v>49.98</v>
      </c>
      <c r="M3596" s="1">
        <f>Sales[[#This Row],[OrderQuantity]]</f>
        <v>2</v>
      </c>
      <c r="N3596" s="1">
        <f>1</f>
        <v>1</v>
      </c>
      <c r="O3596" s="1">
        <f>Sales[[#This Row],[TotalSales]]-Sales[[#This Row],[TotalCost]]</f>
        <v>31.287399999999998</v>
      </c>
      <c r="P3596" s="1">
        <f>Sales[[#This Row],[ProductCost]]*Sales[[#This Row],[OrderQuantity]]</f>
        <v>18.692599999999999</v>
      </c>
      <c r="Q3596" s="1" t="str">
        <f>VLOOKUP(Sales[[#This Row],[ProductKey]], Products!$A$2:$D$1000, 4, FALSE)</f>
        <v>LL Mountain Tire</v>
      </c>
    </row>
    <row r="3597" spans="1:17" x14ac:dyDescent="0.25">
      <c r="A3597" s="2">
        <v>38294</v>
      </c>
      <c r="B3597" s="1" t="s">
        <v>4784</v>
      </c>
      <c r="C3597">
        <v>535</v>
      </c>
      <c r="D3597">
        <v>14060</v>
      </c>
      <c r="E3597">
        <v>9</v>
      </c>
      <c r="F3597">
        <v>1</v>
      </c>
      <c r="G3597">
        <v>2</v>
      </c>
      <c r="H3597" s="2">
        <v>43407</v>
      </c>
      <c r="I3597" t="str">
        <f>VLOOKUP(Sales[[#This Row],[TerritoryKey]], Territories[], 2, FALSE)</f>
        <v>Australia</v>
      </c>
      <c r="J3597">
        <f>_xlfn.XLOOKUP(Sales[[#This Row],[ProductKey]], Products!$A:$A, Products!$J:$J)</f>
        <v>9.3462999999999994</v>
      </c>
      <c r="K3597">
        <f>_xlfn.XLOOKUP(Sales[[#This Row],[ProductKey]], Products!$A:$A, Products!$K:$K)</f>
        <v>24.99</v>
      </c>
      <c r="L3597" s="1">
        <f>Sales[[#This Row],[ProductPrice]]*Sales[[#This Row],[OrderQuantity]]</f>
        <v>49.98</v>
      </c>
      <c r="M3597" s="1">
        <f>Sales[[#This Row],[OrderQuantity]]</f>
        <v>2</v>
      </c>
      <c r="N3597" s="1">
        <f>1</f>
        <v>1</v>
      </c>
      <c r="O3597" s="1">
        <f>Sales[[#This Row],[TotalSales]]-Sales[[#This Row],[TotalCost]]</f>
        <v>31.287399999999998</v>
      </c>
      <c r="P3597" s="1">
        <f>Sales[[#This Row],[ProductCost]]*Sales[[#This Row],[OrderQuantity]]</f>
        <v>18.692599999999999</v>
      </c>
      <c r="Q3597" s="1" t="str">
        <f>VLOOKUP(Sales[[#This Row],[ProductKey]], Products!$A$2:$D$1000, 4, FALSE)</f>
        <v>LL Mountain Tire</v>
      </c>
    </row>
    <row r="3598" spans="1:17" x14ac:dyDescent="0.25">
      <c r="A3598" s="2">
        <v>38201</v>
      </c>
      <c r="B3598" s="1" t="s">
        <v>5051</v>
      </c>
      <c r="C3598">
        <v>535</v>
      </c>
      <c r="D3598">
        <v>26043</v>
      </c>
      <c r="E3598">
        <v>1</v>
      </c>
      <c r="F3598">
        <v>1</v>
      </c>
      <c r="G3598">
        <v>2</v>
      </c>
      <c r="H3598" s="2">
        <v>43314</v>
      </c>
      <c r="I3598" t="str">
        <f>VLOOKUP(Sales[[#This Row],[TerritoryKey]], Territories[], 2, FALSE)</f>
        <v>Northwest</v>
      </c>
      <c r="J3598">
        <f>_xlfn.XLOOKUP(Sales[[#This Row],[ProductKey]], Products!$A:$A, Products!$J:$J)</f>
        <v>9.3462999999999994</v>
      </c>
      <c r="K3598">
        <f>_xlfn.XLOOKUP(Sales[[#This Row],[ProductKey]], Products!$A:$A, Products!$K:$K)</f>
        <v>24.99</v>
      </c>
      <c r="L3598" s="1">
        <f>Sales[[#This Row],[ProductPrice]]*Sales[[#This Row],[OrderQuantity]]</f>
        <v>49.98</v>
      </c>
      <c r="M3598" s="1">
        <f>Sales[[#This Row],[OrderQuantity]]</f>
        <v>2</v>
      </c>
      <c r="N3598" s="1">
        <f>1</f>
        <v>1</v>
      </c>
      <c r="O3598" s="1">
        <f>Sales[[#This Row],[TotalSales]]-Sales[[#This Row],[TotalCost]]</f>
        <v>31.287399999999998</v>
      </c>
      <c r="P3598" s="1">
        <f>Sales[[#This Row],[ProductCost]]*Sales[[#This Row],[OrderQuantity]]</f>
        <v>18.692599999999999</v>
      </c>
      <c r="Q3598" s="1" t="str">
        <f>VLOOKUP(Sales[[#This Row],[ProductKey]], Products!$A$2:$D$1000, 4, FALSE)</f>
        <v>LL Mountain Tire</v>
      </c>
    </row>
    <row r="3599" spans="1:17" x14ac:dyDescent="0.25">
      <c r="A3599" s="2">
        <v>37990</v>
      </c>
      <c r="B3599" s="1" t="s">
        <v>5452</v>
      </c>
      <c r="C3599">
        <v>535</v>
      </c>
      <c r="D3599">
        <v>12666</v>
      </c>
      <c r="E3599">
        <v>9</v>
      </c>
      <c r="F3599">
        <v>1</v>
      </c>
      <c r="G3599">
        <v>2</v>
      </c>
      <c r="H3599" s="2">
        <v>43104</v>
      </c>
      <c r="I3599" t="str">
        <f>VLOOKUP(Sales[[#This Row],[TerritoryKey]], Territories[], 2, FALSE)</f>
        <v>Australia</v>
      </c>
      <c r="J3599">
        <f>_xlfn.XLOOKUP(Sales[[#This Row],[ProductKey]], Products!$A:$A, Products!$J:$J)</f>
        <v>9.3462999999999994</v>
      </c>
      <c r="K3599">
        <f>_xlfn.XLOOKUP(Sales[[#This Row],[ProductKey]], Products!$A:$A, Products!$K:$K)</f>
        <v>24.99</v>
      </c>
      <c r="L3599" s="1">
        <f>Sales[[#This Row],[ProductPrice]]*Sales[[#This Row],[OrderQuantity]]</f>
        <v>49.98</v>
      </c>
      <c r="M3599" s="1">
        <f>Sales[[#This Row],[OrderQuantity]]</f>
        <v>2</v>
      </c>
      <c r="N3599" s="1">
        <f>1</f>
        <v>1</v>
      </c>
      <c r="O3599" s="1">
        <f>Sales[[#This Row],[TotalSales]]-Sales[[#This Row],[TotalCost]]</f>
        <v>31.287399999999998</v>
      </c>
      <c r="P3599" s="1">
        <f>Sales[[#This Row],[ProductCost]]*Sales[[#This Row],[OrderQuantity]]</f>
        <v>18.692599999999999</v>
      </c>
      <c r="Q3599" s="1" t="str">
        <f>VLOOKUP(Sales[[#This Row],[ProductKey]], Products!$A$2:$D$1000, 4, FALSE)</f>
        <v>LL Mountain Tire</v>
      </c>
    </row>
    <row r="3600" spans="1:17" x14ac:dyDescent="0.25">
      <c r="A3600" s="2">
        <v>38141</v>
      </c>
      <c r="B3600" s="1" t="s">
        <v>5533</v>
      </c>
      <c r="C3600">
        <v>535</v>
      </c>
      <c r="D3600">
        <v>13267</v>
      </c>
      <c r="E3600">
        <v>6</v>
      </c>
      <c r="F3600">
        <v>1</v>
      </c>
      <c r="G3600">
        <v>2</v>
      </c>
      <c r="H3600" s="2">
        <v>43254</v>
      </c>
      <c r="I3600" t="str">
        <f>VLOOKUP(Sales[[#This Row],[TerritoryKey]], Territories[], 2, FALSE)</f>
        <v>Canada</v>
      </c>
      <c r="J3600">
        <f>_xlfn.XLOOKUP(Sales[[#This Row],[ProductKey]], Products!$A:$A, Products!$J:$J)</f>
        <v>9.3462999999999994</v>
      </c>
      <c r="K3600">
        <f>_xlfn.XLOOKUP(Sales[[#This Row],[ProductKey]], Products!$A:$A, Products!$K:$K)</f>
        <v>24.99</v>
      </c>
      <c r="L3600" s="1">
        <f>Sales[[#This Row],[ProductPrice]]*Sales[[#This Row],[OrderQuantity]]</f>
        <v>49.98</v>
      </c>
      <c r="M3600" s="1">
        <f>Sales[[#This Row],[OrderQuantity]]</f>
        <v>2</v>
      </c>
      <c r="N3600" s="1">
        <f>1</f>
        <v>1</v>
      </c>
      <c r="O3600" s="1">
        <f>Sales[[#This Row],[TotalSales]]-Sales[[#This Row],[TotalCost]]</f>
        <v>31.287399999999998</v>
      </c>
      <c r="P3600" s="1">
        <f>Sales[[#This Row],[ProductCost]]*Sales[[#This Row],[OrderQuantity]]</f>
        <v>18.692599999999999</v>
      </c>
      <c r="Q3600" s="1" t="str">
        <f>VLOOKUP(Sales[[#This Row],[ProductKey]], Products!$A$2:$D$1000, 4, FALSE)</f>
        <v>LL Mountain Tire</v>
      </c>
    </row>
    <row r="3601" spans="1:17" x14ac:dyDescent="0.25">
      <c r="A3601" s="2">
        <v>37988</v>
      </c>
      <c r="B3601" s="1" t="s">
        <v>5582</v>
      </c>
      <c r="C3601">
        <v>535</v>
      </c>
      <c r="D3601">
        <v>17338</v>
      </c>
      <c r="E3601">
        <v>6</v>
      </c>
      <c r="F3601">
        <v>1</v>
      </c>
      <c r="G3601">
        <v>2</v>
      </c>
      <c r="H3601" s="2">
        <v>43102</v>
      </c>
      <c r="I3601" t="str">
        <f>VLOOKUP(Sales[[#This Row],[TerritoryKey]], Territories[], 2, FALSE)</f>
        <v>Canada</v>
      </c>
      <c r="J3601">
        <f>_xlfn.XLOOKUP(Sales[[#This Row],[ProductKey]], Products!$A:$A, Products!$J:$J)</f>
        <v>9.3462999999999994</v>
      </c>
      <c r="K3601">
        <f>_xlfn.XLOOKUP(Sales[[#This Row],[ProductKey]], Products!$A:$A, Products!$K:$K)</f>
        <v>24.99</v>
      </c>
      <c r="L3601" s="1">
        <f>Sales[[#This Row],[ProductPrice]]*Sales[[#This Row],[OrderQuantity]]</f>
        <v>49.98</v>
      </c>
      <c r="M3601" s="1">
        <f>Sales[[#This Row],[OrderQuantity]]</f>
        <v>2</v>
      </c>
      <c r="N3601" s="1">
        <f>1</f>
        <v>1</v>
      </c>
      <c r="O3601" s="1">
        <f>Sales[[#This Row],[TotalSales]]-Sales[[#This Row],[TotalCost]]</f>
        <v>31.287399999999998</v>
      </c>
      <c r="P3601" s="1">
        <f>Sales[[#This Row],[ProductCost]]*Sales[[#This Row],[OrderQuantity]]</f>
        <v>18.692599999999999</v>
      </c>
      <c r="Q3601" s="1" t="str">
        <f>VLOOKUP(Sales[[#This Row],[ProductKey]], Products!$A$2:$D$1000, 4, FALSE)</f>
        <v>LL Mountain Tire</v>
      </c>
    </row>
    <row r="3602" spans="1:17" x14ac:dyDescent="0.25">
      <c r="A3602" s="2">
        <v>38295</v>
      </c>
      <c r="B3602" s="1" t="s">
        <v>5643</v>
      </c>
      <c r="C3602">
        <v>535</v>
      </c>
      <c r="D3602">
        <v>14213</v>
      </c>
      <c r="E3602">
        <v>9</v>
      </c>
      <c r="F3602">
        <v>1</v>
      </c>
      <c r="G3602">
        <v>2</v>
      </c>
      <c r="H3602" s="2">
        <v>43408</v>
      </c>
      <c r="I3602" t="str">
        <f>VLOOKUP(Sales[[#This Row],[TerritoryKey]], Territories[], 2, FALSE)</f>
        <v>Australia</v>
      </c>
      <c r="J3602">
        <f>_xlfn.XLOOKUP(Sales[[#This Row],[ProductKey]], Products!$A:$A, Products!$J:$J)</f>
        <v>9.3462999999999994</v>
      </c>
      <c r="K3602">
        <f>_xlfn.XLOOKUP(Sales[[#This Row],[ProductKey]], Products!$A:$A, Products!$K:$K)</f>
        <v>24.99</v>
      </c>
      <c r="L3602" s="1">
        <f>Sales[[#This Row],[ProductPrice]]*Sales[[#This Row],[OrderQuantity]]</f>
        <v>49.98</v>
      </c>
      <c r="M3602" s="1">
        <f>Sales[[#This Row],[OrderQuantity]]</f>
        <v>2</v>
      </c>
      <c r="N3602" s="1">
        <f>1</f>
        <v>1</v>
      </c>
      <c r="O3602" s="1">
        <f>Sales[[#This Row],[TotalSales]]-Sales[[#This Row],[TotalCost]]</f>
        <v>31.287399999999998</v>
      </c>
      <c r="P3602" s="1">
        <f>Sales[[#This Row],[ProductCost]]*Sales[[#This Row],[OrderQuantity]]</f>
        <v>18.692599999999999</v>
      </c>
      <c r="Q3602" s="1" t="str">
        <f>VLOOKUP(Sales[[#This Row],[ProductKey]], Products!$A$2:$D$1000, 4, FALSE)</f>
        <v>LL Mountain Tire</v>
      </c>
    </row>
    <row r="3603" spans="1:17" x14ac:dyDescent="0.25">
      <c r="A3603" s="2">
        <v>38021</v>
      </c>
      <c r="B3603" s="1" t="s">
        <v>5698</v>
      </c>
      <c r="C3603">
        <v>535</v>
      </c>
      <c r="D3603">
        <v>11262</v>
      </c>
      <c r="E3603">
        <v>6</v>
      </c>
      <c r="F3603">
        <v>1</v>
      </c>
      <c r="G3603">
        <v>2</v>
      </c>
      <c r="H3603" s="2">
        <v>43135</v>
      </c>
      <c r="I3603" t="str">
        <f>VLOOKUP(Sales[[#This Row],[TerritoryKey]], Territories[], 2, FALSE)</f>
        <v>Canada</v>
      </c>
      <c r="J3603">
        <f>_xlfn.XLOOKUP(Sales[[#This Row],[ProductKey]], Products!$A:$A, Products!$J:$J)</f>
        <v>9.3462999999999994</v>
      </c>
      <c r="K3603">
        <f>_xlfn.XLOOKUP(Sales[[#This Row],[ProductKey]], Products!$A:$A, Products!$K:$K)</f>
        <v>24.99</v>
      </c>
      <c r="L3603" s="1">
        <f>Sales[[#This Row],[ProductPrice]]*Sales[[#This Row],[OrderQuantity]]</f>
        <v>49.98</v>
      </c>
      <c r="M3603" s="1">
        <f>Sales[[#This Row],[OrderQuantity]]</f>
        <v>2</v>
      </c>
      <c r="N3603" s="1">
        <f>1</f>
        <v>1</v>
      </c>
      <c r="O3603" s="1">
        <f>Sales[[#This Row],[TotalSales]]-Sales[[#This Row],[TotalCost]]</f>
        <v>31.287399999999998</v>
      </c>
      <c r="P3603" s="1">
        <f>Sales[[#This Row],[ProductCost]]*Sales[[#This Row],[OrderQuantity]]</f>
        <v>18.692599999999999</v>
      </c>
      <c r="Q3603" s="1" t="str">
        <f>VLOOKUP(Sales[[#This Row],[ProductKey]], Products!$A$2:$D$1000, 4, FALSE)</f>
        <v>LL Mountain Tire</v>
      </c>
    </row>
    <row r="3604" spans="1:17" x14ac:dyDescent="0.25">
      <c r="A3604" s="2">
        <v>38203</v>
      </c>
      <c r="B3604" s="1" t="s">
        <v>5965</v>
      </c>
      <c r="C3604">
        <v>535</v>
      </c>
      <c r="D3604">
        <v>25968</v>
      </c>
      <c r="E3604">
        <v>1</v>
      </c>
      <c r="F3604">
        <v>1</v>
      </c>
      <c r="G3604">
        <v>2</v>
      </c>
      <c r="H3604" s="2">
        <v>43316</v>
      </c>
      <c r="I3604" t="str">
        <f>VLOOKUP(Sales[[#This Row],[TerritoryKey]], Territories[], 2, FALSE)</f>
        <v>Northwest</v>
      </c>
      <c r="J3604">
        <f>_xlfn.XLOOKUP(Sales[[#This Row],[ProductKey]], Products!$A:$A, Products!$J:$J)</f>
        <v>9.3462999999999994</v>
      </c>
      <c r="K3604">
        <f>_xlfn.XLOOKUP(Sales[[#This Row],[ProductKey]], Products!$A:$A, Products!$K:$K)</f>
        <v>24.99</v>
      </c>
      <c r="L3604" s="1">
        <f>Sales[[#This Row],[ProductPrice]]*Sales[[#This Row],[OrderQuantity]]</f>
        <v>49.98</v>
      </c>
      <c r="M3604" s="1">
        <f>Sales[[#This Row],[OrderQuantity]]</f>
        <v>2</v>
      </c>
      <c r="N3604" s="1">
        <f>1</f>
        <v>1</v>
      </c>
      <c r="O3604" s="1">
        <f>Sales[[#This Row],[TotalSales]]-Sales[[#This Row],[TotalCost]]</f>
        <v>31.287399999999998</v>
      </c>
      <c r="P3604" s="1">
        <f>Sales[[#This Row],[ProductCost]]*Sales[[#This Row],[OrderQuantity]]</f>
        <v>18.692599999999999</v>
      </c>
      <c r="Q3604" s="1" t="str">
        <f>VLOOKUP(Sales[[#This Row],[ProductKey]], Products!$A$2:$D$1000, 4, FALSE)</f>
        <v>LL Mountain Tire</v>
      </c>
    </row>
    <row r="3605" spans="1:17" x14ac:dyDescent="0.25">
      <c r="A3605" s="2">
        <v>38233</v>
      </c>
      <c r="B3605" s="1" t="s">
        <v>5975</v>
      </c>
      <c r="C3605">
        <v>535</v>
      </c>
      <c r="D3605">
        <v>26067</v>
      </c>
      <c r="E3605">
        <v>4</v>
      </c>
      <c r="F3605">
        <v>1</v>
      </c>
      <c r="G3605">
        <v>2</v>
      </c>
      <c r="H3605" s="2">
        <v>43346</v>
      </c>
      <c r="I3605" t="str">
        <f>VLOOKUP(Sales[[#This Row],[TerritoryKey]], Territories[], 2, FALSE)</f>
        <v>Southwest</v>
      </c>
      <c r="J3605">
        <f>_xlfn.XLOOKUP(Sales[[#This Row],[ProductKey]], Products!$A:$A, Products!$J:$J)</f>
        <v>9.3462999999999994</v>
      </c>
      <c r="K3605">
        <f>_xlfn.XLOOKUP(Sales[[#This Row],[ProductKey]], Products!$A:$A, Products!$K:$K)</f>
        <v>24.99</v>
      </c>
      <c r="L3605" s="1">
        <f>Sales[[#This Row],[ProductPrice]]*Sales[[#This Row],[OrderQuantity]]</f>
        <v>49.98</v>
      </c>
      <c r="M3605" s="1">
        <f>Sales[[#This Row],[OrderQuantity]]</f>
        <v>2</v>
      </c>
      <c r="N3605" s="1">
        <f>1</f>
        <v>1</v>
      </c>
      <c r="O3605" s="1">
        <f>Sales[[#This Row],[TotalSales]]-Sales[[#This Row],[TotalCost]]</f>
        <v>31.287399999999998</v>
      </c>
      <c r="P3605" s="1">
        <f>Sales[[#This Row],[ProductCost]]*Sales[[#This Row],[OrderQuantity]]</f>
        <v>18.692599999999999</v>
      </c>
      <c r="Q3605" s="1" t="str">
        <f>VLOOKUP(Sales[[#This Row],[ProductKey]], Products!$A$2:$D$1000, 4, FALSE)</f>
        <v>LL Mountain Tire</v>
      </c>
    </row>
    <row r="3606" spans="1:17" x14ac:dyDescent="0.25">
      <c r="A3606" s="2">
        <v>38143</v>
      </c>
      <c r="B3606" s="1" t="s">
        <v>6110</v>
      </c>
      <c r="C3606">
        <v>535</v>
      </c>
      <c r="D3606">
        <v>17817</v>
      </c>
      <c r="E3606">
        <v>8</v>
      </c>
      <c r="F3606">
        <v>1</v>
      </c>
      <c r="G3606">
        <v>2</v>
      </c>
      <c r="H3606" s="2">
        <v>43256</v>
      </c>
      <c r="I3606" t="str">
        <f>VLOOKUP(Sales[[#This Row],[TerritoryKey]], Territories[], 2, FALSE)</f>
        <v>Germany</v>
      </c>
      <c r="J3606">
        <f>_xlfn.XLOOKUP(Sales[[#This Row],[ProductKey]], Products!$A:$A, Products!$J:$J)</f>
        <v>9.3462999999999994</v>
      </c>
      <c r="K3606">
        <f>_xlfn.XLOOKUP(Sales[[#This Row],[ProductKey]], Products!$A:$A, Products!$K:$K)</f>
        <v>24.99</v>
      </c>
      <c r="L3606" s="1">
        <f>Sales[[#This Row],[ProductPrice]]*Sales[[#This Row],[OrderQuantity]]</f>
        <v>49.98</v>
      </c>
      <c r="M3606" s="1">
        <f>Sales[[#This Row],[OrderQuantity]]</f>
        <v>2</v>
      </c>
      <c r="N3606" s="1">
        <f>1</f>
        <v>1</v>
      </c>
      <c r="O3606" s="1">
        <f>Sales[[#This Row],[TotalSales]]-Sales[[#This Row],[TotalCost]]</f>
        <v>31.287399999999998</v>
      </c>
      <c r="P3606" s="1">
        <f>Sales[[#This Row],[ProductCost]]*Sales[[#This Row],[OrderQuantity]]</f>
        <v>18.692599999999999</v>
      </c>
      <c r="Q3606" s="1" t="str">
        <f>VLOOKUP(Sales[[#This Row],[ProductKey]], Products!$A$2:$D$1000, 4, FALSE)</f>
        <v>LL Mountain Tire</v>
      </c>
    </row>
    <row r="3607" spans="1:17" x14ac:dyDescent="0.25">
      <c r="A3607" s="2">
        <v>38021</v>
      </c>
      <c r="B3607" s="1" t="s">
        <v>6447</v>
      </c>
      <c r="C3607">
        <v>535</v>
      </c>
      <c r="D3607">
        <v>25354</v>
      </c>
      <c r="E3607">
        <v>4</v>
      </c>
      <c r="F3607">
        <v>1</v>
      </c>
      <c r="G3607">
        <v>2</v>
      </c>
      <c r="H3607" s="2">
        <v>43135</v>
      </c>
      <c r="I3607" t="str">
        <f>VLOOKUP(Sales[[#This Row],[TerritoryKey]], Territories[], 2, FALSE)</f>
        <v>Southwest</v>
      </c>
      <c r="J3607">
        <f>_xlfn.XLOOKUP(Sales[[#This Row],[ProductKey]], Products!$A:$A, Products!$J:$J)</f>
        <v>9.3462999999999994</v>
      </c>
      <c r="K3607">
        <f>_xlfn.XLOOKUP(Sales[[#This Row],[ProductKey]], Products!$A:$A, Products!$K:$K)</f>
        <v>24.99</v>
      </c>
      <c r="L3607" s="1">
        <f>Sales[[#This Row],[ProductPrice]]*Sales[[#This Row],[OrderQuantity]]</f>
        <v>49.98</v>
      </c>
      <c r="M3607" s="1">
        <f>Sales[[#This Row],[OrderQuantity]]</f>
        <v>2</v>
      </c>
      <c r="N3607" s="1">
        <f>1</f>
        <v>1</v>
      </c>
      <c r="O3607" s="1">
        <f>Sales[[#This Row],[TotalSales]]-Sales[[#This Row],[TotalCost]]</f>
        <v>31.287399999999998</v>
      </c>
      <c r="P3607" s="1">
        <f>Sales[[#This Row],[ProductCost]]*Sales[[#This Row],[OrderQuantity]]</f>
        <v>18.692599999999999</v>
      </c>
      <c r="Q3607" s="1" t="str">
        <f>VLOOKUP(Sales[[#This Row],[ProductKey]], Products!$A$2:$D$1000, 4, FALSE)</f>
        <v>LL Mountain Tire</v>
      </c>
    </row>
    <row r="3608" spans="1:17" x14ac:dyDescent="0.25">
      <c r="A3608" s="2">
        <v>37989</v>
      </c>
      <c r="B3608" s="1" t="s">
        <v>6741</v>
      </c>
      <c r="C3608">
        <v>535</v>
      </c>
      <c r="D3608">
        <v>25851</v>
      </c>
      <c r="E3608">
        <v>1</v>
      </c>
      <c r="F3608">
        <v>1</v>
      </c>
      <c r="G3608">
        <v>2</v>
      </c>
      <c r="H3608" s="2">
        <v>43103</v>
      </c>
      <c r="I3608" t="str">
        <f>VLOOKUP(Sales[[#This Row],[TerritoryKey]], Territories[], 2, FALSE)</f>
        <v>Northwest</v>
      </c>
      <c r="J3608">
        <f>_xlfn.XLOOKUP(Sales[[#This Row],[ProductKey]], Products!$A:$A, Products!$J:$J)</f>
        <v>9.3462999999999994</v>
      </c>
      <c r="K3608">
        <f>_xlfn.XLOOKUP(Sales[[#This Row],[ProductKey]], Products!$A:$A, Products!$K:$K)</f>
        <v>24.99</v>
      </c>
      <c r="L3608" s="1">
        <f>Sales[[#This Row],[ProductPrice]]*Sales[[#This Row],[OrderQuantity]]</f>
        <v>49.98</v>
      </c>
      <c r="M3608" s="1">
        <f>Sales[[#This Row],[OrderQuantity]]</f>
        <v>2</v>
      </c>
      <c r="N3608" s="1">
        <f>1</f>
        <v>1</v>
      </c>
      <c r="O3608" s="1">
        <f>Sales[[#This Row],[TotalSales]]-Sales[[#This Row],[TotalCost]]</f>
        <v>31.287399999999998</v>
      </c>
      <c r="P3608" s="1">
        <f>Sales[[#This Row],[ProductCost]]*Sales[[#This Row],[OrderQuantity]]</f>
        <v>18.692599999999999</v>
      </c>
      <c r="Q3608" s="1" t="str">
        <f>VLOOKUP(Sales[[#This Row],[ProductKey]], Products!$A$2:$D$1000, 4, FALSE)</f>
        <v>LL Mountain Tire</v>
      </c>
    </row>
    <row r="3609" spans="1:17" x14ac:dyDescent="0.25">
      <c r="A3609" s="2">
        <v>38081</v>
      </c>
      <c r="B3609" s="1" t="s">
        <v>6861</v>
      </c>
      <c r="C3609">
        <v>535</v>
      </c>
      <c r="D3609">
        <v>16941</v>
      </c>
      <c r="E3609">
        <v>8</v>
      </c>
      <c r="F3609">
        <v>1</v>
      </c>
      <c r="G3609">
        <v>2</v>
      </c>
      <c r="H3609" s="2">
        <v>43194</v>
      </c>
      <c r="I3609" t="str">
        <f>VLOOKUP(Sales[[#This Row],[TerritoryKey]], Territories[], 2, FALSE)</f>
        <v>Germany</v>
      </c>
      <c r="J3609">
        <f>_xlfn.XLOOKUP(Sales[[#This Row],[ProductKey]], Products!$A:$A, Products!$J:$J)</f>
        <v>9.3462999999999994</v>
      </c>
      <c r="K3609">
        <f>_xlfn.XLOOKUP(Sales[[#This Row],[ProductKey]], Products!$A:$A, Products!$K:$K)</f>
        <v>24.99</v>
      </c>
      <c r="L3609" s="1">
        <f>Sales[[#This Row],[ProductPrice]]*Sales[[#This Row],[OrderQuantity]]</f>
        <v>49.98</v>
      </c>
      <c r="M3609" s="1">
        <f>Sales[[#This Row],[OrderQuantity]]</f>
        <v>2</v>
      </c>
      <c r="N3609" s="1">
        <f>1</f>
        <v>1</v>
      </c>
      <c r="O3609" s="1">
        <f>Sales[[#This Row],[TotalSales]]-Sales[[#This Row],[TotalCost]]</f>
        <v>31.287399999999998</v>
      </c>
      <c r="P3609" s="1">
        <f>Sales[[#This Row],[ProductCost]]*Sales[[#This Row],[OrderQuantity]]</f>
        <v>18.692599999999999</v>
      </c>
      <c r="Q3609" s="1" t="str">
        <f>VLOOKUP(Sales[[#This Row],[ProductKey]], Products!$A$2:$D$1000, 4, FALSE)</f>
        <v>LL Mountain Tire</v>
      </c>
    </row>
    <row r="3610" spans="1:17" x14ac:dyDescent="0.25">
      <c r="A3610" s="2">
        <v>38110</v>
      </c>
      <c r="B3610" s="1" t="s">
        <v>6925</v>
      </c>
      <c r="C3610">
        <v>535</v>
      </c>
      <c r="D3610">
        <v>26072</v>
      </c>
      <c r="E3610">
        <v>4</v>
      </c>
      <c r="F3610">
        <v>1</v>
      </c>
      <c r="G3610">
        <v>2</v>
      </c>
      <c r="H3610" s="2">
        <v>43223</v>
      </c>
      <c r="I3610" t="str">
        <f>VLOOKUP(Sales[[#This Row],[TerritoryKey]], Territories[], 2, FALSE)</f>
        <v>Southwest</v>
      </c>
      <c r="J3610">
        <f>_xlfn.XLOOKUP(Sales[[#This Row],[ProductKey]], Products!$A:$A, Products!$J:$J)</f>
        <v>9.3462999999999994</v>
      </c>
      <c r="K3610">
        <f>_xlfn.XLOOKUP(Sales[[#This Row],[ProductKey]], Products!$A:$A, Products!$K:$K)</f>
        <v>24.99</v>
      </c>
      <c r="L3610" s="1">
        <f>Sales[[#This Row],[ProductPrice]]*Sales[[#This Row],[OrderQuantity]]</f>
        <v>49.98</v>
      </c>
      <c r="M3610" s="1">
        <f>Sales[[#This Row],[OrderQuantity]]</f>
        <v>2</v>
      </c>
      <c r="N3610" s="1">
        <f>1</f>
        <v>1</v>
      </c>
      <c r="O3610" s="1">
        <f>Sales[[#This Row],[TotalSales]]-Sales[[#This Row],[TotalCost]]</f>
        <v>31.287399999999998</v>
      </c>
      <c r="P3610" s="1">
        <f>Sales[[#This Row],[ProductCost]]*Sales[[#This Row],[OrderQuantity]]</f>
        <v>18.692599999999999</v>
      </c>
      <c r="Q3610" s="1" t="str">
        <f>VLOOKUP(Sales[[#This Row],[ProductKey]], Products!$A$2:$D$1000, 4, FALSE)</f>
        <v>LL Mountain Tire</v>
      </c>
    </row>
    <row r="3611" spans="1:17" x14ac:dyDescent="0.25">
      <c r="A3611" s="2">
        <v>38234</v>
      </c>
      <c r="B3611" s="1" t="s">
        <v>7363</v>
      </c>
      <c r="C3611">
        <v>535</v>
      </c>
      <c r="D3611">
        <v>17839</v>
      </c>
      <c r="E3611">
        <v>10</v>
      </c>
      <c r="F3611">
        <v>1</v>
      </c>
      <c r="G3611">
        <v>2</v>
      </c>
      <c r="H3611" s="2">
        <v>43347</v>
      </c>
      <c r="I3611" t="str">
        <f>VLOOKUP(Sales[[#This Row],[TerritoryKey]], Territories[], 2, FALSE)</f>
        <v>United Kingdom</v>
      </c>
      <c r="J3611">
        <f>_xlfn.XLOOKUP(Sales[[#This Row],[ProductKey]], Products!$A:$A, Products!$J:$J)</f>
        <v>9.3462999999999994</v>
      </c>
      <c r="K3611">
        <f>_xlfn.XLOOKUP(Sales[[#This Row],[ProductKey]], Products!$A:$A, Products!$K:$K)</f>
        <v>24.99</v>
      </c>
      <c r="L3611" s="1">
        <f>Sales[[#This Row],[ProductPrice]]*Sales[[#This Row],[OrderQuantity]]</f>
        <v>49.98</v>
      </c>
      <c r="M3611" s="1">
        <f>Sales[[#This Row],[OrderQuantity]]</f>
        <v>2</v>
      </c>
      <c r="N3611" s="1">
        <f>1</f>
        <v>1</v>
      </c>
      <c r="O3611" s="1">
        <f>Sales[[#This Row],[TotalSales]]-Sales[[#This Row],[TotalCost]]</f>
        <v>31.287399999999998</v>
      </c>
      <c r="P3611" s="1">
        <f>Sales[[#This Row],[ProductCost]]*Sales[[#This Row],[OrderQuantity]]</f>
        <v>18.692599999999999</v>
      </c>
      <c r="Q3611" s="1" t="str">
        <f>VLOOKUP(Sales[[#This Row],[ProductKey]], Products!$A$2:$D$1000, 4, FALSE)</f>
        <v>LL Mountain Tire</v>
      </c>
    </row>
    <row r="3612" spans="1:17" x14ac:dyDescent="0.25">
      <c r="A3612" s="2">
        <v>38050</v>
      </c>
      <c r="B3612" s="1" t="s">
        <v>7457</v>
      </c>
      <c r="C3612">
        <v>535</v>
      </c>
      <c r="D3612">
        <v>12008</v>
      </c>
      <c r="E3612">
        <v>9</v>
      </c>
      <c r="F3612">
        <v>1</v>
      </c>
      <c r="G3612">
        <v>2</v>
      </c>
      <c r="H3612" s="2">
        <v>43163</v>
      </c>
      <c r="I3612" t="str">
        <f>VLOOKUP(Sales[[#This Row],[TerritoryKey]], Territories[], 2, FALSE)</f>
        <v>Australia</v>
      </c>
      <c r="J3612">
        <f>_xlfn.XLOOKUP(Sales[[#This Row],[ProductKey]], Products!$A:$A, Products!$J:$J)</f>
        <v>9.3462999999999994</v>
      </c>
      <c r="K3612">
        <f>_xlfn.XLOOKUP(Sales[[#This Row],[ProductKey]], Products!$A:$A, Products!$K:$K)</f>
        <v>24.99</v>
      </c>
      <c r="L3612" s="1">
        <f>Sales[[#This Row],[ProductPrice]]*Sales[[#This Row],[OrderQuantity]]</f>
        <v>49.98</v>
      </c>
      <c r="M3612" s="1">
        <f>Sales[[#This Row],[OrderQuantity]]</f>
        <v>2</v>
      </c>
      <c r="N3612" s="1">
        <f>1</f>
        <v>1</v>
      </c>
      <c r="O3612" s="1">
        <f>Sales[[#This Row],[TotalSales]]-Sales[[#This Row],[TotalCost]]</f>
        <v>31.287399999999998</v>
      </c>
      <c r="P3612" s="1">
        <f>Sales[[#This Row],[ProductCost]]*Sales[[#This Row],[OrderQuantity]]</f>
        <v>18.692599999999999</v>
      </c>
      <c r="Q3612" s="1" t="str">
        <f>VLOOKUP(Sales[[#This Row],[ProductKey]], Products!$A$2:$D$1000, 4, FALSE)</f>
        <v>LL Mountain Tire</v>
      </c>
    </row>
    <row r="3613" spans="1:17" x14ac:dyDescent="0.25">
      <c r="A3613" s="2">
        <v>38112</v>
      </c>
      <c r="B3613" s="1" t="s">
        <v>7465</v>
      </c>
      <c r="C3613">
        <v>535</v>
      </c>
      <c r="D3613">
        <v>13125</v>
      </c>
      <c r="E3613">
        <v>9</v>
      </c>
      <c r="F3613">
        <v>1</v>
      </c>
      <c r="G3613">
        <v>2</v>
      </c>
      <c r="H3613" s="2">
        <v>43225</v>
      </c>
      <c r="I3613" t="str">
        <f>VLOOKUP(Sales[[#This Row],[TerritoryKey]], Territories[], 2, FALSE)</f>
        <v>Australia</v>
      </c>
      <c r="J3613">
        <f>_xlfn.XLOOKUP(Sales[[#This Row],[ProductKey]], Products!$A:$A, Products!$J:$J)</f>
        <v>9.3462999999999994</v>
      </c>
      <c r="K3613">
        <f>_xlfn.XLOOKUP(Sales[[#This Row],[ProductKey]], Products!$A:$A, Products!$K:$K)</f>
        <v>24.99</v>
      </c>
      <c r="L3613" s="1">
        <f>Sales[[#This Row],[ProductPrice]]*Sales[[#This Row],[OrderQuantity]]</f>
        <v>49.98</v>
      </c>
      <c r="M3613" s="1">
        <f>Sales[[#This Row],[OrderQuantity]]</f>
        <v>2</v>
      </c>
      <c r="N3613" s="1">
        <f>1</f>
        <v>1</v>
      </c>
      <c r="O3613" s="1">
        <f>Sales[[#This Row],[TotalSales]]-Sales[[#This Row],[TotalCost]]</f>
        <v>31.287399999999998</v>
      </c>
      <c r="P3613" s="1">
        <f>Sales[[#This Row],[ProductCost]]*Sales[[#This Row],[OrderQuantity]]</f>
        <v>18.692599999999999</v>
      </c>
      <c r="Q3613" s="1" t="str">
        <f>VLOOKUP(Sales[[#This Row],[ProductKey]], Products!$A$2:$D$1000, 4, FALSE)</f>
        <v>LL Mountain Tire</v>
      </c>
    </row>
    <row r="3614" spans="1:17" x14ac:dyDescent="0.25">
      <c r="A3614" s="2">
        <v>38052</v>
      </c>
      <c r="B3614" s="1" t="s">
        <v>7525</v>
      </c>
      <c r="C3614">
        <v>535</v>
      </c>
      <c r="D3614">
        <v>11091</v>
      </c>
      <c r="E3614">
        <v>6</v>
      </c>
      <c r="F3614">
        <v>1</v>
      </c>
      <c r="G3614">
        <v>2</v>
      </c>
      <c r="H3614" s="2">
        <v>43165</v>
      </c>
      <c r="I3614" t="str">
        <f>VLOOKUP(Sales[[#This Row],[TerritoryKey]], Territories[], 2, FALSE)</f>
        <v>Canada</v>
      </c>
      <c r="J3614">
        <f>_xlfn.XLOOKUP(Sales[[#This Row],[ProductKey]], Products!$A:$A, Products!$J:$J)</f>
        <v>9.3462999999999994</v>
      </c>
      <c r="K3614">
        <f>_xlfn.XLOOKUP(Sales[[#This Row],[ProductKey]], Products!$A:$A, Products!$K:$K)</f>
        <v>24.99</v>
      </c>
      <c r="L3614" s="1">
        <f>Sales[[#This Row],[ProductPrice]]*Sales[[#This Row],[OrderQuantity]]</f>
        <v>49.98</v>
      </c>
      <c r="M3614" s="1">
        <f>Sales[[#This Row],[OrderQuantity]]</f>
        <v>2</v>
      </c>
      <c r="N3614" s="1">
        <f>1</f>
        <v>1</v>
      </c>
      <c r="O3614" s="1">
        <f>Sales[[#This Row],[TotalSales]]-Sales[[#This Row],[TotalCost]]</f>
        <v>31.287399999999998</v>
      </c>
      <c r="P3614" s="1">
        <f>Sales[[#This Row],[ProductCost]]*Sales[[#This Row],[OrderQuantity]]</f>
        <v>18.692599999999999</v>
      </c>
      <c r="Q3614" s="1" t="str">
        <f>VLOOKUP(Sales[[#This Row],[ProductKey]], Products!$A$2:$D$1000, 4, FALSE)</f>
        <v>LL Mountain Tire</v>
      </c>
    </row>
    <row r="3615" spans="1:17" x14ac:dyDescent="0.25">
      <c r="A3615" s="2">
        <v>37989</v>
      </c>
      <c r="B3615" s="1" t="s">
        <v>7549</v>
      </c>
      <c r="C3615">
        <v>535</v>
      </c>
      <c r="D3615">
        <v>13009</v>
      </c>
      <c r="E3615">
        <v>9</v>
      </c>
      <c r="F3615">
        <v>1</v>
      </c>
      <c r="G3615">
        <v>2</v>
      </c>
      <c r="H3615" s="2">
        <v>43103</v>
      </c>
      <c r="I3615" t="str">
        <f>VLOOKUP(Sales[[#This Row],[TerritoryKey]], Territories[], 2, FALSE)</f>
        <v>Australia</v>
      </c>
      <c r="J3615">
        <f>_xlfn.XLOOKUP(Sales[[#This Row],[ProductKey]], Products!$A:$A, Products!$J:$J)</f>
        <v>9.3462999999999994</v>
      </c>
      <c r="K3615">
        <f>_xlfn.XLOOKUP(Sales[[#This Row],[ProductKey]], Products!$A:$A, Products!$K:$K)</f>
        <v>24.99</v>
      </c>
      <c r="L3615" s="1">
        <f>Sales[[#This Row],[ProductPrice]]*Sales[[#This Row],[OrderQuantity]]</f>
        <v>49.98</v>
      </c>
      <c r="M3615" s="1">
        <f>Sales[[#This Row],[OrderQuantity]]</f>
        <v>2</v>
      </c>
      <c r="N3615" s="1">
        <f>1</f>
        <v>1</v>
      </c>
      <c r="O3615" s="1">
        <f>Sales[[#This Row],[TotalSales]]-Sales[[#This Row],[TotalCost]]</f>
        <v>31.287399999999998</v>
      </c>
      <c r="P3615" s="1">
        <f>Sales[[#This Row],[ProductCost]]*Sales[[#This Row],[OrderQuantity]]</f>
        <v>18.692599999999999</v>
      </c>
      <c r="Q3615" s="1" t="str">
        <f>VLOOKUP(Sales[[#This Row],[ProductKey]], Products!$A$2:$D$1000, 4, FALSE)</f>
        <v>LL Mountain Tire</v>
      </c>
    </row>
    <row r="3616" spans="1:17" x14ac:dyDescent="0.25">
      <c r="A3616" s="2">
        <v>38202</v>
      </c>
      <c r="B3616" s="1" t="s">
        <v>7550</v>
      </c>
      <c r="C3616">
        <v>535</v>
      </c>
      <c r="D3616">
        <v>11911</v>
      </c>
      <c r="E3616">
        <v>9</v>
      </c>
      <c r="F3616">
        <v>1</v>
      </c>
      <c r="G3616">
        <v>2</v>
      </c>
      <c r="H3616" s="2">
        <v>43315</v>
      </c>
      <c r="I3616" t="str">
        <f>VLOOKUP(Sales[[#This Row],[TerritoryKey]], Territories[], 2, FALSE)</f>
        <v>Australia</v>
      </c>
      <c r="J3616">
        <f>_xlfn.XLOOKUP(Sales[[#This Row],[ProductKey]], Products!$A:$A, Products!$J:$J)</f>
        <v>9.3462999999999994</v>
      </c>
      <c r="K3616">
        <f>_xlfn.XLOOKUP(Sales[[#This Row],[ProductKey]], Products!$A:$A, Products!$K:$K)</f>
        <v>24.99</v>
      </c>
      <c r="L3616" s="1">
        <f>Sales[[#This Row],[ProductPrice]]*Sales[[#This Row],[OrderQuantity]]</f>
        <v>49.98</v>
      </c>
      <c r="M3616" s="1">
        <f>Sales[[#This Row],[OrderQuantity]]</f>
        <v>2</v>
      </c>
      <c r="N3616" s="1">
        <f>1</f>
        <v>1</v>
      </c>
      <c r="O3616" s="1">
        <f>Sales[[#This Row],[TotalSales]]-Sales[[#This Row],[TotalCost]]</f>
        <v>31.287399999999998</v>
      </c>
      <c r="P3616" s="1">
        <f>Sales[[#This Row],[ProductCost]]*Sales[[#This Row],[OrderQuantity]]</f>
        <v>18.692599999999999</v>
      </c>
      <c r="Q3616" s="1" t="str">
        <f>VLOOKUP(Sales[[#This Row],[ProductKey]], Products!$A$2:$D$1000, 4, FALSE)</f>
        <v>LL Mountain Tire</v>
      </c>
    </row>
    <row r="3617" spans="1:17" x14ac:dyDescent="0.25">
      <c r="A3617" s="2">
        <v>38325</v>
      </c>
      <c r="B3617" s="1" t="s">
        <v>7616</v>
      </c>
      <c r="C3617">
        <v>535</v>
      </c>
      <c r="D3617">
        <v>14282</v>
      </c>
      <c r="E3617">
        <v>6</v>
      </c>
      <c r="F3617">
        <v>1</v>
      </c>
      <c r="G3617">
        <v>2</v>
      </c>
      <c r="H3617" s="2">
        <v>43438</v>
      </c>
      <c r="I3617" t="str">
        <f>VLOOKUP(Sales[[#This Row],[TerritoryKey]], Territories[], 2, FALSE)</f>
        <v>Canada</v>
      </c>
      <c r="J3617">
        <f>_xlfn.XLOOKUP(Sales[[#This Row],[ProductKey]], Products!$A:$A, Products!$J:$J)</f>
        <v>9.3462999999999994</v>
      </c>
      <c r="K3617">
        <f>_xlfn.XLOOKUP(Sales[[#This Row],[ProductKey]], Products!$A:$A, Products!$K:$K)</f>
        <v>24.99</v>
      </c>
      <c r="L3617" s="1">
        <f>Sales[[#This Row],[ProductPrice]]*Sales[[#This Row],[OrderQuantity]]</f>
        <v>49.98</v>
      </c>
      <c r="M3617" s="1">
        <f>Sales[[#This Row],[OrderQuantity]]</f>
        <v>2</v>
      </c>
      <c r="N3617" s="1">
        <f>1</f>
        <v>1</v>
      </c>
      <c r="O3617" s="1">
        <f>Sales[[#This Row],[TotalSales]]-Sales[[#This Row],[TotalCost]]</f>
        <v>31.287399999999998</v>
      </c>
      <c r="P3617" s="1">
        <f>Sales[[#This Row],[ProductCost]]*Sales[[#This Row],[OrderQuantity]]</f>
        <v>18.692599999999999</v>
      </c>
      <c r="Q3617" s="1" t="str">
        <f>VLOOKUP(Sales[[#This Row],[ProductKey]], Products!$A$2:$D$1000, 4, FALSE)</f>
        <v>LL Mountain Tire</v>
      </c>
    </row>
    <row r="3618" spans="1:17" x14ac:dyDescent="0.25">
      <c r="A3618" s="2">
        <v>38080</v>
      </c>
      <c r="B3618" s="1" t="s">
        <v>7696</v>
      </c>
      <c r="C3618">
        <v>535</v>
      </c>
      <c r="D3618">
        <v>14069</v>
      </c>
      <c r="E3618">
        <v>9</v>
      </c>
      <c r="F3618">
        <v>1</v>
      </c>
      <c r="G3618">
        <v>2</v>
      </c>
      <c r="H3618" s="2">
        <v>43193</v>
      </c>
      <c r="I3618" t="str">
        <f>VLOOKUP(Sales[[#This Row],[TerritoryKey]], Territories[], 2, FALSE)</f>
        <v>Australia</v>
      </c>
      <c r="J3618">
        <f>_xlfn.XLOOKUP(Sales[[#This Row],[ProductKey]], Products!$A:$A, Products!$J:$J)</f>
        <v>9.3462999999999994</v>
      </c>
      <c r="K3618">
        <f>_xlfn.XLOOKUP(Sales[[#This Row],[ProductKey]], Products!$A:$A, Products!$K:$K)</f>
        <v>24.99</v>
      </c>
      <c r="L3618" s="1">
        <f>Sales[[#This Row],[ProductPrice]]*Sales[[#This Row],[OrderQuantity]]</f>
        <v>49.98</v>
      </c>
      <c r="M3618" s="1">
        <f>Sales[[#This Row],[OrderQuantity]]</f>
        <v>2</v>
      </c>
      <c r="N3618" s="1">
        <f>1</f>
        <v>1</v>
      </c>
      <c r="O3618" s="1">
        <f>Sales[[#This Row],[TotalSales]]-Sales[[#This Row],[TotalCost]]</f>
        <v>31.287399999999998</v>
      </c>
      <c r="P3618" s="1">
        <f>Sales[[#This Row],[ProductCost]]*Sales[[#This Row],[OrderQuantity]]</f>
        <v>18.692599999999999</v>
      </c>
      <c r="Q3618" s="1" t="str">
        <f>VLOOKUP(Sales[[#This Row],[ProductKey]], Products!$A$2:$D$1000, 4, FALSE)</f>
        <v>LL Mountain Tire</v>
      </c>
    </row>
    <row r="3619" spans="1:17" x14ac:dyDescent="0.25">
      <c r="A3619" s="2">
        <v>38144</v>
      </c>
      <c r="B3619" s="1" t="s">
        <v>7735</v>
      </c>
      <c r="C3619">
        <v>535</v>
      </c>
      <c r="D3619">
        <v>25853</v>
      </c>
      <c r="E3619">
        <v>1</v>
      </c>
      <c r="F3619">
        <v>1</v>
      </c>
      <c r="G3619">
        <v>2</v>
      </c>
      <c r="H3619" s="2">
        <v>43257</v>
      </c>
      <c r="I3619" t="str">
        <f>VLOOKUP(Sales[[#This Row],[TerritoryKey]], Territories[], 2, FALSE)</f>
        <v>Northwest</v>
      </c>
      <c r="J3619">
        <f>_xlfn.XLOOKUP(Sales[[#This Row],[ProductKey]], Products!$A:$A, Products!$J:$J)</f>
        <v>9.3462999999999994</v>
      </c>
      <c r="K3619">
        <f>_xlfn.XLOOKUP(Sales[[#This Row],[ProductKey]], Products!$A:$A, Products!$K:$K)</f>
        <v>24.99</v>
      </c>
      <c r="L3619" s="1">
        <f>Sales[[#This Row],[ProductPrice]]*Sales[[#This Row],[OrderQuantity]]</f>
        <v>49.98</v>
      </c>
      <c r="M3619" s="1">
        <f>Sales[[#This Row],[OrderQuantity]]</f>
        <v>2</v>
      </c>
      <c r="N3619" s="1">
        <f>1</f>
        <v>1</v>
      </c>
      <c r="O3619" s="1">
        <f>Sales[[#This Row],[TotalSales]]-Sales[[#This Row],[TotalCost]]</f>
        <v>31.287399999999998</v>
      </c>
      <c r="P3619" s="1">
        <f>Sales[[#This Row],[ProductCost]]*Sales[[#This Row],[OrderQuantity]]</f>
        <v>18.692599999999999</v>
      </c>
      <c r="Q3619" s="1" t="str">
        <f>VLOOKUP(Sales[[#This Row],[ProductKey]], Products!$A$2:$D$1000, 4, FALSE)</f>
        <v>LL Mountain Tire</v>
      </c>
    </row>
    <row r="3620" spans="1:17" x14ac:dyDescent="0.25">
      <c r="A3620" s="2">
        <v>38174</v>
      </c>
      <c r="B3620" s="1" t="s">
        <v>7771</v>
      </c>
      <c r="C3620">
        <v>535</v>
      </c>
      <c r="D3620">
        <v>17880</v>
      </c>
      <c r="E3620">
        <v>10</v>
      </c>
      <c r="F3620">
        <v>1</v>
      </c>
      <c r="G3620">
        <v>2</v>
      </c>
      <c r="H3620" s="2">
        <v>43287</v>
      </c>
      <c r="I3620" t="str">
        <f>VLOOKUP(Sales[[#This Row],[TerritoryKey]], Territories[], 2, FALSE)</f>
        <v>United Kingdom</v>
      </c>
      <c r="J3620">
        <f>_xlfn.XLOOKUP(Sales[[#This Row],[ProductKey]], Products!$A:$A, Products!$J:$J)</f>
        <v>9.3462999999999994</v>
      </c>
      <c r="K3620">
        <f>_xlfn.XLOOKUP(Sales[[#This Row],[ProductKey]], Products!$A:$A, Products!$K:$K)</f>
        <v>24.99</v>
      </c>
      <c r="L3620" s="1">
        <f>Sales[[#This Row],[ProductPrice]]*Sales[[#This Row],[OrderQuantity]]</f>
        <v>49.98</v>
      </c>
      <c r="M3620" s="1">
        <f>Sales[[#This Row],[OrderQuantity]]</f>
        <v>2</v>
      </c>
      <c r="N3620" s="1">
        <f>1</f>
        <v>1</v>
      </c>
      <c r="O3620" s="1">
        <f>Sales[[#This Row],[TotalSales]]-Sales[[#This Row],[TotalCost]]</f>
        <v>31.287399999999998</v>
      </c>
      <c r="P3620" s="1">
        <f>Sales[[#This Row],[ProductCost]]*Sales[[#This Row],[OrderQuantity]]</f>
        <v>18.692599999999999</v>
      </c>
      <c r="Q3620" s="1" t="str">
        <f>VLOOKUP(Sales[[#This Row],[ProductKey]], Products!$A$2:$D$1000, 4, FALSE)</f>
        <v>LL Mountain Tire</v>
      </c>
    </row>
    <row r="3621" spans="1:17" x14ac:dyDescent="0.25">
      <c r="A3621" s="2">
        <v>38233</v>
      </c>
      <c r="B3621" s="1" t="s">
        <v>7903</v>
      </c>
      <c r="C3621">
        <v>535</v>
      </c>
      <c r="D3621">
        <v>11371</v>
      </c>
      <c r="E3621">
        <v>9</v>
      </c>
      <c r="F3621">
        <v>1</v>
      </c>
      <c r="G3621">
        <v>2</v>
      </c>
      <c r="H3621" s="2">
        <v>43346</v>
      </c>
      <c r="I3621" t="str">
        <f>VLOOKUP(Sales[[#This Row],[TerritoryKey]], Territories[], 2, FALSE)</f>
        <v>Australia</v>
      </c>
      <c r="J3621">
        <f>_xlfn.XLOOKUP(Sales[[#This Row],[ProductKey]], Products!$A:$A, Products!$J:$J)</f>
        <v>9.3462999999999994</v>
      </c>
      <c r="K3621">
        <f>_xlfn.XLOOKUP(Sales[[#This Row],[ProductKey]], Products!$A:$A, Products!$K:$K)</f>
        <v>24.99</v>
      </c>
      <c r="L3621" s="1">
        <f>Sales[[#This Row],[ProductPrice]]*Sales[[#This Row],[OrderQuantity]]</f>
        <v>49.98</v>
      </c>
      <c r="M3621" s="1">
        <f>Sales[[#This Row],[OrderQuantity]]</f>
        <v>2</v>
      </c>
      <c r="N3621" s="1">
        <f>1</f>
        <v>1</v>
      </c>
      <c r="O3621" s="1">
        <f>Sales[[#This Row],[TotalSales]]-Sales[[#This Row],[TotalCost]]</f>
        <v>31.287399999999998</v>
      </c>
      <c r="P3621" s="1">
        <f>Sales[[#This Row],[ProductCost]]*Sales[[#This Row],[OrderQuantity]]</f>
        <v>18.692599999999999</v>
      </c>
      <c r="Q3621" s="1" t="str">
        <f>VLOOKUP(Sales[[#This Row],[ProductKey]], Products!$A$2:$D$1000, 4, FALSE)</f>
        <v>LL Mountain Tire</v>
      </c>
    </row>
    <row r="3622" spans="1:17" x14ac:dyDescent="0.25">
      <c r="A3622" s="2">
        <v>37936</v>
      </c>
      <c r="B3622" s="1" t="s">
        <v>244</v>
      </c>
      <c r="C3622">
        <v>530</v>
      </c>
      <c r="D3622">
        <v>28890</v>
      </c>
      <c r="E3622">
        <v>8</v>
      </c>
      <c r="F3622">
        <v>1</v>
      </c>
      <c r="G3622">
        <v>2</v>
      </c>
      <c r="H3622" s="2">
        <v>43050</v>
      </c>
      <c r="I3622" t="str">
        <f>VLOOKUP(Sales[[#This Row],[TerritoryKey]], Territories[], 2, FALSE)</f>
        <v>Germany</v>
      </c>
      <c r="J3622">
        <f>_xlfn.XLOOKUP(Sales[[#This Row],[ProductKey]], Products!$A:$A, Products!$J:$J)</f>
        <v>1.8663000000000001</v>
      </c>
      <c r="K3622">
        <f>_xlfn.XLOOKUP(Sales[[#This Row],[ProductKey]], Products!$A:$A, Products!$K:$K)</f>
        <v>4.99</v>
      </c>
      <c r="L3622" s="1">
        <f>Sales[[#This Row],[ProductPrice]]*Sales[[#This Row],[OrderQuantity]]</f>
        <v>9.98</v>
      </c>
      <c r="M3622" s="1">
        <f>Sales[[#This Row],[OrderQuantity]]</f>
        <v>2</v>
      </c>
      <c r="N3622" s="1">
        <f>1</f>
        <v>1</v>
      </c>
      <c r="O3622" s="1">
        <f>Sales[[#This Row],[TotalSales]]-Sales[[#This Row],[TotalCost]]</f>
        <v>6.2474000000000007</v>
      </c>
      <c r="P3622" s="1">
        <f>Sales[[#This Row],[ProductCost]]*Sales[[#This Row],[OrderQuantity]]</f>
        <v>3.7326000000000001</v>
      </c>
      <c r="Q3622" s="1" t="str">
        <f>VLOOKUP(Sales[[#This Row],[ProductKey]], Products!$A$2:$D$1000, 4, FALSE)</f>
        <v>Touring Tire Tube</v>
      </c>
    </row>
    <row r="3623" spans="1:17" x14ac:dyDescent="0.25">
      <c r="A3623" s="2">
        <v>37876</v>
      </c>
      <c r="B3623" s="1" t="s">
        <v>294</v>
      </c>
      <c r="C3623">
        <v>530</v>
      </c>
      <c r="D3623">
        <v>23078</v>
      </c>
      <c r="E3623">
        <v>9</v>
      </c>
      <c r="F3623">
        <v>1</v>
      </c>
      <c r="G3623">
        <v>2</v>
      </c>
      <c r="H3623" s="2">
        <v>42990</v>
      </c>
      <c r="I3623" t="str">
        <f>VLOOKUP(Sales[[#This Row],[TerritoryKey]], Territories[], 2, FALSE)</f>
        <v>Australia</v>
      </c>
      <c r="J3623">
        <f>_xlfn.XLOOKUP(Sales[[#This Row],[ProductKey]], Products!$A:$A, Products!$J:$J)</f>
        <v>1.8663000000000001</v>
      </c>
      <c r="K3623">
        <f>_xlfn.XLOOKUP(Sales[[#This Row],[ProductKey]], Products!$A:$A, Products!$K:$K)</f>
        <v>4.99</v>
      </c>
      <c r="L3623" s="1">
        <f>Sales[[#This Row],[ProductPrice]]*Sales[[#This Row],[OrderQuantity]]</f>
        <v>9.98</v>
      </c>
      <c r="M3623" s="1">
        <f>Sales[[#This Row],[OrderQuantity]]</f>
        <v>2</v>
      </c>
      <c r="N3623" s="1">
        <f>1</f>
        <v>1</v>
      </c>
      <c r="O3623" s="1">
        <f>Sales[[#This Row],[TotalSales]]-Sales[[#This Row],[TotalCost]]</f>
        <v>6.2474000000000007</v>
      </c>
      <c r="P3623" s="1">
        <f>Sales[[#This Row],[ProductCost]]*Sales[[#This Row],[OrderQuantity]]</f>
        <v>3.7326000000000001</v>
      </c>
      <c r="Q3623" s="1" t="str">
        <f>VLOOKUP(Sales[[#This Row],[ProductKey]], Products!$A$2:$D$1000, 4, FALSE)</f>
        <v>Touring Tire Tube</v>
      </c>
    </row>
    <row r="3624" spans="1:17" x14ac:dyDescent="0.25">
      <c r="A3624" s="2">
        <v>37692</v>
      </c>
      <c r="B3624" s="1" t="s">
        <v>295</v>
      </c>
      <c r="C3624">
        <v>530</v>
      </c>
      <c r="D3624">
        <v>23079</v>
      </c>
      <c r="E3624">
        <v>9</v>
      </c>
      <c r="F3624">
        <v>1</v>
      </c>
      <c r="G3624">
        <v>2</v>
      </c>
      <c r="H3624" s="2">
        <v>42806</v>
      </c>
      <c r="I3624" t="str">
        <f>VLOOKUP(Sales[[#This Row],[TerritoryKey]], Territories[], 2, FALSE)</f>
        <v>Australia</v>
      </c>
      <c r="J3624">
        <f>_xlfn.XLOOKUP(Sales[[#This Row],[ProductKey]], Products!$A:$A, Products!$J:$J)</f>
        <v>1.8663000000000001</v>
      </c>
      <c r="K3624">
        <f>_xlfn.XLOOKUP(Sales[[#This Row],[ProductKey]], Products!$A:$A, Products!$K:$K)</f>
        <v>4.99</v>
      </c>
      <c r="L3624" s="1">
        <f>Sales[[#This Row],[ProductPrice]]*Sales[[#This Row],[OrderQuantity]]</f>
        <v>9.98</v>
      </c>
      <c r="M3624" s="1">
        <f>Sales[[#This Row],[OrderQuantity]]</f>
        <v>2</v>
      </c>
      <c r="N3624" s="1">
        <f>1</f>
        <v>1</v>
      </c>
      <c r="O3624" s="1">
        <f>Sales[[#This Row],[TotalSales]]-Sales[[#This Row],[TotalCost]]</f>
        <v>6.2474000000000007</v>
      </c>
      <c r="P3624" s="1">
        <f>Sales[[#This Row],[ProductCost]]*Sales[[#This Row],[OrderQuantity]]</f>
        <v>3.7326000000000001</v>
      </c>
      <c r="Q3624" s="1" t="str">
        <f>VLOOKUP(Sales[[#This Row],[ProductKey]], Products!$A$2:$D$1000, 4, FALSE)</f>
        <v>Touring Tire Tube</v>
      </c>
    </row>
    <row r="3625" spans="1:17" x14ac:dyDescent="0.25">
      <c r="A3625" s="2">
        <v>37632</v>
      </c>
      <c r="B3625" s="1" t="s">
        <v>302</v>
      </c>
      <c r="C3625">
        <v>530</v>
      </c>
      <c r="D3625">
        <v>25503</v>
      </c>
      <c r="E3625">
        <v>7</v>
      </c>
      <c r="F3625">
        <v>1</v>
      </c>
      <c r="G3625">
        <v>2</v>
      </c>
      <c r="H3625" s="2">
        <v>42746</v>
      </c>
      <c r="I3625" t="str">
        <f>VLOOKUP(Sales[[#This Row],[TerritoryKey]], Territories[], 2, FALSE)</f>
        <v>France</v>
      </c>
      <c r="J3625">
        <f>_xlfn.XLOOKUP(Sales[[#This Row],[ProductKey]], Products!$A:$A, Products!$J:$J)</f>
        <v>1.8663000000000001</v>
      </c>
      <c r="K3625">
        <f>_xlfn.XLOOKUP(Sales[[#This Row],[ProductKey]], Products!$A:$A, Products!$K:$K)</f>
        <v>4.99</v>
      </c>
      <c r="L3625" s="1">
        <f>Sales[[#This Row],[ProductPrice]]*Sales[[#This Row],[OrderQuantity]]</f>
        <v>9.98</v>
      </c>
      <c r="M3625" s="1">
        <f>Sales[[#This Row],[OrderQuantity]]</f>
        <v>2</v>
      </c>
      <c r="N3625" s="1">
        <f>1</f>
        <v>1</v>
      </c>
      <c r="O3625" s="1">
        <f>Sales[[#This Row],[TotalSales]]-Sales[[#This Row],[TotalCost]]</f>
        <v>6.2474000000000007</v>
      </c>
      <c r="P3625" s="1">
        <f>Sales[[#This Row],[ProductCost]]*Sales[[#This Row],[OrderQuantity]]</f>
        <v>3.7326000000000001</v>
      </c>
      <c r="Q3625" s="1" t="str">
        <f>VLOOKUP(Sales[[#This Row],[ProductKey]], Products!$A$2:$D$1000, 4, FALSE)</f>
        <v>Touring Tire Tube</v>
      </c>
    </row>
    <row r="3626" spans="1:17" x14ac:dyDescent="0.25">
      <c r="A3626" s="2">
        <v>37966</v>
      </c>
      <c r="B3626" s="1" t="s">
        <v>452</v>
      </c>
      <c r="C3626">
        <v>530</v>
      </c>
      <c r="D3626">
        <v>11501</v>
      </c>
      <c r="E3626">
        <v>6</v>
      </c>
      <c r="F3626">
        <v>1</v>
      </c>
      <c r="G3626">
        <v>2</v>
      </c>
      <c r="H3626" s="2">
        <v>43080</v>
      </c>
      <c r="I3626" t="str">
        <f>VLOOKUP(Sales[[#This Row],[TerritoryKey]], Territories[], 2, FALSE)</f>
        <v>Canada</v>
      </c>
      <c r="J3626">
        <f>_xlfn.XLOOKUP(Sales[[#This Row],[ProductKey]], Products!$A:$A, Products!$J:$J)</f>
        <v>1.8663000000000001</v>
      </c>
      <c r="K3626">
        <f>_xlfn.XLOOKUP(Sales[[#This Row],[ProductKey]], Products!$A:$A, Products!$K:$K)</f>
        <v>4.99</v>
      </c>
      <c r="L3626" s="1">
        <f>Sales[[#This Row],[ProductPrice]]*Sales[[#This Row],[OrderQuantity]]</f>
        <v>9.98</v>
      </c>
      <c r="M3626" s="1">
        <f>Sales[[#This Row],[OrderQuantity]]</f>
        <v>2</v>
      </c>
      <c r="N3626" s="1">
        <f>1</f>
        <v>1</v>
      </c>
      <c r="O3626" s="1">
        <f>Sales[[#This Row],[TotalSales]]-Sales[[#This Row],[TotalCost]]</f>
        <v>6.2474000000000007</v>
      </c>
      <c r="P3626" s="1">
        <f>Sales[[#This Row],[ProductCost]]*Sales[[#This Row],[OrderQuantity]]</f>
        <v>3.7326000000000001</v>
      </c>
      <c r="Q3626" s="1" t="str">
        <f>VLOOKUP(Sales[[#This Row],[ProductKey]], Products!$A$2:$D$1000, 4, FALSE)</f>
        <v>Touring Tire Tube</v>
      </c>
    </row>
    <row r="3627" spans="1:17" x14ac:dyDescent="0.25">
      <c r="A3627" s="2">
        <v>37632</v>
      </c>
      <c r="B3627" s="1" t="s">
        <v>751</v>
      </c>
      <c r="C3627">
        <v>530</v>
      </c>
      <c r="D3627">
        <v>23569</v>
      </c>
      <c r="E3627">
        <v>9</v>
      </c>
      <c r="F3627">
        <v>1</v>
      </c>
      <c r="G3627">
        <v>2</v>
      </c>
      <c r="H3627" s="2">
        <v>42746</v>
      </c>
      <c r="I3627" t="str">
        <f>VLOOKUP(Sales[[#This Row],[TerritoryKey]], Territories[], 2, FALSE)</f>
        <v>Australia</v>
      </c>
      <c r="J3627">
        <f>_xlfn.XLOOKUP(Sales[[#This Row],[ProductKey]], Products!$A:$A, Products!$J:$J)</f>
        <v>1.8663000000000001</v>
      </c>
      <c r="K3627">
        <f>_xlfn.XLOOKUP(Sales[[#This Row],[ProductKey]], Products!$A:$A, Products!$K:$K)</f>
        <v>4.99</v>
      </c>
      <c r="L3627" s="1">
        <f>Sales[[#This Row],[ProductPrice]]*Sales[[#This Row],[OrderQuantity]]</f>
        <v>9.98</v>
      </c>
      <c r="M3627" s="1">
        <f>Sales[[#This Row],[OrderQuantity]]</f>
        <v>2</v>
      </c>
      <c r="N3627" s="1">
        <f>1</f>
        <v>1</v>
      </c>
      <c r="O3627" s="1">
        <f>Sales[[#This Row],[TotalSales]]-Sales[[#This Row],[TotalCost]]</f>
        <v>6.2474000000000007</v>
      </c>
      <c r="P3627" s="1">
        <f>Sales[[#This Row],[ProductCost]]*Sales[[#This Row],[OrderQuantity]]</f>
        <v>3.7326000000000001</v>
      </c>
      <c r="Q3627" s="1" t="str">
        <f>VLOOKUP(Sales[[#This Row],[ProductKey]], Products!$A$2:$D$1000, 4, FALSE)</f>
        <v>Touring Tire Tube</v>
      </c>
    </row>
    <row r="3628" spans="1:17" x14ac:dyDescent="0.25">
      <c r="A3628" s="2">
        <v>37751</v>
      </c>
      <c r="B3628" s="1" t="s">
        <v>866</v>
      </c>
      <c r="C3628">
        <v>530</v>
      </c>
      <c r="D3628">
        <v>28577</v>
      </c>
      <c r="E3628">
        <v>1</v>
      </c>
      <c r="F3628">
        <v>1</v>
      </c>
      <c r="G3628">
        <v>2</v>
      </c>
      <c r="H3628" s="2">
        <v>42865</v>
      </c>
      <c r="I3628" t="str">
        <f>VLOOKUP(Sales[[#This Row],[TerritoryKey]], Territories[], 2, FALSE)</f>
        <v>Northwest</v>
      </c>
      <c r="J3628">
        <f>_xlfn.XLOOKUP(Sales[[#This Row],[ProductKey]], Products!$A:$A, Products!$J:$J)</f>
        <v>1.8663000000000001</v>
      </c>
      <c r="K3628">
        <f>_xlfn.XLOOKUP(Sales[[#This Row],[ProductKey]], Products!$A:$A, Products!$K:$K)</f>
        <v>4.99</v>
      </c>
      <c r="L3628" s="1">
        <f>Sales[[#This Row],[ProductPrice]]*Sales[[#This Row],[OrderQuantity]]</f>
        <v>9.98</v>
      </c>
      <c r="M3628" s="1">
        <f>Sales[[#This Row],[OrderQuantity]]</f>
        <v>2</v>
      </c>
      <c r="N3628" s="1">
        <f>1</f>
        <v>1</v>
      </c>
      <c r="O3628" s="1">
        <f>Sales[[#This Row],[TotalSales]]-Sales[[#This Row],[TotalCost]]</f>
        <v>6.2474000000000007</v>
      </c>
      <c r="P3628" s="1">
        <f>Sales[[#This Row],[ProductCost]]*Sales[[#This Row],[OrderQuantity]]</f>
        <v>3.7326000000000001</v>
      </c>
      <c r="Q3628" s="1" t="str">
        <f>VLOOKUP(Sales[[#This Row],[ProductKey]], Products!$A$2:$D$1000, 4, FALSE)</f>
        <v>Touring Tire Tube</v>
      </c>
    </row>
    <row r="3629" spans="1:17" x14ac:dyDescent="0.25">
      <c r="A3629" s="2">
        <v>38169</v>
      </c>
      <c r="B3629" s="1" t="s">
        <v>869</v>
      </c>
      <c r="C3629">
        <v>530</v>
      </c>
      <c r="D3629">
        <v>28059</v>
      </c>
      <c r="E3629">
        <v>4</v>
      </c>
      <c r="F3629">
        <v>1</v>
      </c>
      <c r="G3629">
        <v>2</v>
      </c>
      <c r="H3629" s="2">
        <v>43282</v>
      </c>
      <c r="I3629" t="str">
        <f>VLOOKUP(Sales[[#This Row],[TerritoryKey]], Territories[], 2, FALSE)</f>
        <v>Southwest</v>
      </c>
      <c r="J3629">
        <f>_xlfn.XLOOKUP(Sales[[#This Row],[ProductKey]], Products!$A:$A, Products!$J:$J)</f>
        <v>1.8663000000000001</v>
      </c>
      <c r="K3629">
        <f>_xlfn.XLOOKUP(Sales[[#This Row],[ProductKey]], Products!$A:$A, Products!$K:$K)</f>
        <v>4.99</v>
      </c>
      <c r="L3629" s="1">
        <f>Sales[[#This Row],[ProductPrice]]*Sales[[#This Row],[OrderQuantity]]</f>
        <v>9.98</v>
      </c>
      <c r="M3629" s="1">
        <f>Sales[[#This Row],[OrderQuantity]]</f>
        <v>2</v>
      </c>
      <c r="N3629" s="1">
        <f>1</f>
        <v>1</v>
      </c>
      <c r="O3629" s="1">
        <f>Sales[[#This Row],[TotalSales]]-Sales[[#This Row],[TotalCost]]</f>
        <v>6.2474000000000007</v>
      </c>
      <c r="P3629" s="1">
        <f>Sales[[#This Row],[ProductCost]]*Sales[[#This Row],[OrderQuantity]]</f>
        <v>3.7326000000000001</v>
      </c>
      <c r="Q3629" s="1" t="str">
        <f>VLOOKUP(Sales[[#This Row],[ProductKey]], Products!$A$2:$D$1000, 4, FALSE)</f>
        <v>Touring Tire Tube</v>
      </c>
    </row>
    <row r="3630" spans="1:17" x14ac:dyDescent="0.25">
      <c r="A3630" s="2">
        <v>37690</v>
      </c>
      <c r="B3630" s="1" t="s">
        <v>923</v>
      </c>
      <c r="C3630">
        <v>530</v>
      </c>
      <c r="D3630">
        <v>28008</v>
      </c>
      <c r="E3630">
        <v>1</v>
      </c>
      <c r="F3630">
        <v>1</v>
      </c>
      <c r="G3630">
        <v>2</v>
      </c>
      <c r="H3630" s="2">
        <v>42804</v>
      </c>
      <c r="I3630" t="str">
        <f>VLOOKUP(Sales[[#This Row],[TerritoryKey]], Territories[], 2, FALSE)</f>
        <v>Northwest</v>
      </c>
      <c r="J3630">
        <f>_xlfn.XLOOKUP(Sales[[#This Row],[ProductKey]], Products!$A:$A, Products!$J:$J)</f>
        <v>1.8663000000000001</v>
      </c>
      <c r="K3630">
        <f>_xlfn.XLOOKUP(Sales[[#This Row],[ProductKey]], Products!$A:$A, Products!$K:$K)</f>
        <v>4.99</v>
      </c>
      <c r="L3630" s="1">
        <f>Sales[[#This Row],[ProductPrice]]*Sales[[#This Row],[OrderQuantity]]</f>
        <v>9.98</v>
      </c>
      <c r="M3630" s="1">
        <f>Sales[[#This Row],[OrderQuantity]]</f>
        <v>2</v>
      </c>
      <c r="N3630" s="1">
        <f>1</f>
        <v>1</v>
      </c>
      <c r="O3630" s="1">
        <f>Sales[[#This Row],[TotalSales]]-Sales[[#This Row],[TotalCost]]</f>
        <v>6.2474000000000007</v>
      </c>
      <c r="P3630" s="1">
        <f>Sales[[#This Row],[ProductCost]]*Sales[[#This Row],[OrderQuantity]]</f>
        <v>3.7326000000000001</v>
      </c>
      <c r="Q3630" s="1" t="str">
        <f>VLOOKUP(Sales[[#This Row],[ProductKey]], Products!$A$2:$D$1000, 4, FALSE)</f>
        <v>Touring Tire Tube</v>
      </c>
    </row>
    <row r="3631" spans="1:17" x14ac:dyDescent="0.25">
      <c r="A3631" s="2">
        <v>38169</v>
      </c>
      <c r="B3631" s="1" t="s">
        <v>944</v>
      </c>
      <c r="C3631">
        <v>530</v>
      </c>
      <c r="D3631">
        <v>27035</v>
      </c>
      <c r="E3631">
        <v>4</v>
      </c>
      <c r="F3631">
        <v>1</v>
      </c>
      <c r="G3631">
        <v>2</v>
      </c>
      <c r="H3631" s="2">
        <v>43282</v>
      </c>
      <c r="I3631" t="str">
        <f>VLOOKUP(Sales[[#This Row],[TerritoryKey]], Territories[], 2, FALSE)</f>
        <v>Southwest</v>
      </c>
      <c r="J3631">
        <f>_xlfn.XLOOKUP(Sales[[#This Row],[ProductKey]], Products!$A:$A, Products!$J:$J)</f>
        <v>1.8663000000000001</v>
      </c>
      <c r="K3631">
        <f>_xlfn.XLOOKUP(Sales[[#This Row],[ProductKey]], Products!$A:$A, Products!$K:$K)</f>
        <v>4.99</v>
      </c>
      <c r="L3631" s="1">
        <f>Sales[[#This Row],[ProductPrice]]*Sales[[#This Row],[OrderQuantity]]</f>
        <v>9.98</v>
      </c>
      <c r="M3631" s="1">
        <f>Sales[[#This Row],[OrderQuantity]]</f>
        <v>2</v>
      </c>
      <c r="N3631" s="1">
        <f>1</f>
        <v>1</v>
      </c>
      <c r="O3631" s="1">
        <f>Sales[[#This Row],[TotalSales]]-Sales[[#This Row],[TotalCost]]</f>
        <v>6.2474000000000007</v>
      </c>
      <c r="P3631" s="1">
        <f>Sales[[#This Row],[ProductCost]]*Sales[[#This Row],[OrderQuantity]]</f>
        <v>3.7326000000000001</v>
      </c>
      <c r="Q3631" s="1" t="str">
        <f>VLOOKUP(Sales[[#This Row],[ProductKey]], Products!$A$2:$D$1000, 4, FALSE)</f>
        <v>Touring Tire Tube</v>
      </c>
    </row>
    <row r="3632" spans="1:17" x14ac:dyDescent="0.25">
      <c r="A3632" s="2">
        <v>37662</v>
      </c>
      <c r="B3632" s="1" t="s">
        <v>1057</v>
      </c>
      <c r="C3632">
        <v>530</v>
      </c>
      <c r="D3632">
        <v>17087</v>
      </c>
      <c r="E3632">
        <v>10</v>
      </c>
      <c r="F3632">
        <v>1</v>
      </c>
      <c r="G3632">
        <v>2</v>
      </c>
      <c r="H3632" s="2">
        <v>42776</v>
      </c>
      <c r="I3632" t="str">
        <f>VLOOKUP(Sales[[#This Row],[TerritoryKey]], Territories[], 2, FALSE)</f>
        <v>United Kingdom</v>
      </c>
      <c r="J3632">
        <f>_xlfn.XLOOKUP(Sales[[#This Row],[ProductKey]], Products!$A:$A, Products!$J:$J)</f>
        <v>1.8663000000000001</v>
      </c>
      <c r="K3632">
        <f>_xlfn.XLOOKUP(Sales[[#This Row],[ProductKey]], Products!$A:$A, Products!$K:$K)</f>
        <v>4.99</v>
      </c>
      <c r="L3632" s="1">
        <f>Sales[[#This Row],[ProductPrice]]*Sales[[#This Row],[OrderQuantity]]</f>
        <v>9.98</v>
      </c>
      <c r="M3632" s="1">
        <f>Sales[[#This Row],[OrderQuantity]]</f>
        <v>2</v>
      </c>
      <c r="N3632" s="1">
        <f>1</f>
        <v>1</v>
      </c>
      <c r="O3632" s="1">
        <f>Sales[[#This Row],[TotalSales]]-Sales[[#This Row],[TotalCost]]</f>
        <v>6.2474000000000007</v>
      </c>
      <c r="P3632" s="1">
        <f>Sales[[#This Row],[ProductCost]]*Sales[[#This Row],[OrderQuantity]]</f>
        <v>3.7326000000000001</v>
      </c>
      <c r="Q3632" s="1" t="str">
        <f>VLOOKUP(Sales[[#This Row],[ProductKey]], Products!$A$2:$D$1000, 4, FALSE)</f>
        <v>Touring Tire Tube</v>
      </c>
    </row>
    <row r="3633" spans="1:17" x14ac:dyDescent="0.25">
      <c r="A3633" s="2">
        <v>37987</v>
      </c>
      <c r="B3633" s="1" t="s">
        <v>1325</v>
      </c>
      <c r="C3633">
        <v>530</v>
      </c>
      <c r="D3633">
        <v>27979</v>
      </c>
      <c r="E3633">
        <v>9</v>
      </c>
      <c r="F3633">
        <v>1</v>
      </c>
      <c r="G3633">
        <v>2</v>
      </c>
      <c r="H3633" s="2">
        <v>43101</v>
      </c>
      <c r="I3633" t="str">
        <f>VLOOKUP(Sales[[#This Row],[TerritoryKey]], Territories[], 2, FALSE)</f>
        <v>Australia</v>
      </c>
      <c r="J3633">
        <f>_xlfn.XLOOKUP(Sales[[#This Row],[ProductKey]], Products!$A:$A, Products!$J:$J)</f>
        <v>1.8663000000000001</v>
      </c>
      <c r="K3633">
        <f>_xlfn.XLOOKUP(Sales[[#This Row],[ProductKey]], Products!$A:$A, Products!$K:$K)</f>
        <v>4.99</v>
      </c>
      <c r="L3633" s="1">
        <f>Sales[[#This Row],[ProductPrice]]*Sales[[#This Row],[OrderQuantity]]</f>
        <v>9.98</v>
      </c>
      <c r="M3633" s="1">
        <f>Sales[[#This Row],[OrderQuantity]]</f>
        <v>2</v>
      </c>
      <c r="N3633" s="1">
        <f>1</f>
        <v>1</v>
      </c>
      <c r="O3633" s="1">
        <f>Sales[[#This Row],[TotalSales]]-Sales[[#This Row],[TotalCost]]</f>
        <v>6.2474000000000007</v>
      </c>
      <c r="P3633" s="1">
        <f>Sales[[#This Row],[ProductCost]]*Sales[[#This Row],[OrderQuantity]]</f>
        <v>3.7326000000000001</v>
      </c>
      <c r="Q3633" s="1" t="str">
        <f>VLOOKUP(Sales[[#This Row],[ProductKey]], Products!$A$2:$D$1000, 4, FALSE)</f>
        <v>Touring Tire Tube</v>
      </c>
    </row>
    <row r="3634" spans="1:17" x14ac:dyDescent="0.25">
      <c r="A3634" s="2">
        <v>37784</v>
      </c>
      <c r="B3634" s="1" t="s">
        <v>1365</v>
      </c>
      <c r="C3634">
        <v>530</v>
      </c>
      <c r="D3634">
        <v>12726</v>
      </c>
      <c r="E3634">
        <v>8</v>
      </c>
      <c r="F3634">
        <v>1</v>
      </c>
      <c r="G3634">
        <v>2</v>
      </c>
      <c r="H3634" s="2">
        <v>42898</v>
      </c>
      <c r="I3634" t="str">
        <f>VLOOKUP(Sales[[#This Row],[TerritoryKey]], Territories[], 2, FALSE)</f>
        <v>Germany</v>
      </c>
      <c r="J3634">
        <f>_xlfn.XLOOKUP(Sales[[#This Row],[ProductKey]], Products!$A:$A, Products!$J:$J)</f>
        <v>1.8663000000000001</v>
      </c>
      <c r="K3634">
        <f>_xlfn.XLOOKUP(Sales[[#This Row],[ProductKey]], Products!$A:$A, Products!$K:$K)</f>
        <v>4.99</v>
      </c>
      <c r="L3634" s="1">
        <f>Sales[[#This Row],[ProductPrice]]*Sales[[#This Row],[OrderQuantity]]</f>
        <v>9.98</v>
      </c>
      <c r="M3634" s="1">
        <f>Sales[[#This Row],[OrderQuantity]]</f>
        <v>2</v>
      </c>
      <c r="N3634" s="1">
        <f>1</f>
        <v>1</v>
      </c>
      <c r="O3634" s="1">
        <f>Sales[[#This Row],[TotalSales]]-Sales[[#This Row],[TotalCost]]</f>
        <v>6.2474000000000007</v>
      </c>
      <c r="P3634" s="1">
        <f>Sales[[#This Row],[ProductCost]]*Sales[[#This Row],[OrderQuantity]]</f>
        <v>3.7326000000000001</v>
      </c>
      <c r="Q3634" s="1" t="str">
        <f>VLOOKUP(Sales[[#This Row],[ProductKey]], Products!$A$2:$D$1000, 4, FALSE)</f>
        <v>Touring Tire Tube</v>
      </c>
    </row>
    <row r="3635" spans="1:17" x14ac:dyDescent="0.25">
      <c r="A3635" s="2">
        <v>37752</v>
      </c>
      <c r="B3635" s="1" t="s">
        <v>1368</v>
      </c>
      <c r="C3635">
        <v>530</v>
      </c>
      <c r="D3635">
        <v>27618</v>
      </c>
      <c r="E3635">
        <v>1</v>
      </c>
      <c r="F3635">
        <v>1</v>
      </c>
      <c r="G3635">
        <v>2</v>
      </c>
      <c r="H3635" s="2">
        <v>42866</v>
      </c>
      <c r="I3635" t="str">
        <f>VLOOKUP(Sales[[#This Row],[TerritoryKey]], Territories[], 2, FALSE)</f>
        <v>Northwest</v>
      </c>
      <c r="J3635">
        <f>_xlfn.XLOOKUP(Sales[[#This Row],[ProductKey]], Products!$A:$A, Products!$J:$J)</f>
        <v>1.8663000000000001</v>
      </c>
      <c r="K3635">
        <f>_xlfn.XLOOKUP(Sales[[#This Row],[ProductKey]], Products!$A:$A, Products!$K:$K)</f>
        <v>4.99</v>
      </c>
      <c r="L3635" s="1">
        <f>Sales[[#This Row],[ProductPrice]]*Sales[[#This Row],[OrderQuantity]]</f>
        <v>9.98</v>
      </c>
      <c r="M3635" s="1">
        <f>Sales[[#This Row],[OrderQuantity]]</f>
        <v>2</v>
      </c>
      <c r="N3635" s="1">
        <f>1</f>
        <v>1</v>
      </c>
      <c r="O3635" s="1">
        <f>Sales[[#This Row],[TotalSales]]-Sales[[#This Row],[TotalCost]]</f>
        <v>6.2474000000000007</v>
      </c>
      <c r="P3635" s="1">
        <f>Sales[[#This Row],[ProductCost]]*Sales[[#This Row],[OrderQuantity]]</f>
        <v>3.7326000000000001</v>
      </c>
      <c r="Q3635" s="1" t="str">
        <f>VLOOKUP(Sales[[#This Row],[ProductKey]], Products!$A$2:$D$1000, 4, FALSE)</f>
        <v>Touring Tire Tube</v>
      </c>
    </row>
    <row r="3636" spans="1:17" x14ac:dyDescent="0.25">
      <c r="A3636" s="2">
        <v>37753</v>
      </c>
      <c r="B3636" s="1" t="s">
        <v>1396</v>
      </c>
      <c r="C3636">
        <v>530</v>
      </c>
      <c r="D3636">
        <v>13786</v>
      </c>
      <c r="E3636">
        <v>8</v>
      </c>
      <c r="F3636">
        <v>1</v>
      </c>
      <c r="G3636">
        <v>2</v>
      </c>
      <c r="H3636" s="2">
        <v>42867</v>
      </c>
      <c r="I3636" t="str">
        <f>VLOOKUP(Sales[[#This Row],[TerritoryKey]], Territories[], 2, FALSE)</f>
        <v>Germany</v>
      </c>
      <c r="J3636">
        <f>_xlfn.XLOOKUP(Sales[[#This Row],[ProductKey]], Products!$A:$A, Products!$J:$J)</f>
        <v>1.8663000000000001</v>
      </c>
      <c r="K3636">
        <f>_xlfn.XLOOKUP(Sales[[#This Row],[ProductKey]], Products!$A:$A, Products!$K:$K)</f>
        <v>4.99</v>
      </c>
      <c r="L3636" s="1">
        <f>Sales[[#This Row],[ProductPrice]]*Sales[[#This Row],[OrderQuantity]]</f>
        <v>9.98</v>
      </c>
      <c r="M3636" s="1">
        <f>Sales[[#This Row],[OrderQuantity]]</f>
        <v>2</v>
      </c>
      <c r="N3636" s="1">
        <f>1</f>
        <v>1</v>
      </c>
      <c r="O3636" s="1">
        <f>Sales[[#This Row],[TotalSales]]-Sales[[#This Row],[TotalCost]]</f>
        <v>6.2474000000000007</v>
      </c>
      <c r="P3636" s="1">
        <f>Sales[[#This Row],[ProductCost]]*Sales[[#This Row],[OrderQuantity]]</f>
        <v>3.7326000000000001</v>
      </c>
      <c r="Q3636" s="1" t="str">
        <f>VLOOKUP(Sales[[#This Row],[ProductKey]], Products!$A$2:$D$1000, 4, FALSE)</f>
        <v>Touring Tire Tube</v>
      </c>
    </row>
    <row r="3637" spans="1:17" x14ac:dyDescent="0.25">
      <c r="A3637" s="2">
        <v>37876</v>
      </c>
      <c r="B3637" s="1" t="s">
        <v>1550</v>
      </c>
      <c r="C3637">
        <v>530</v>
      </c>
      <c r="D3637">
        <v>23014</v>
      </c>
      <c r="E3637">
        <v>9</v>
      </c>
      <c r="F3637">
        <v>1</v>
      </c>
      <c r="G3637">
        <v>2</v>
      </c>
      <c r="H3637" s="2">
        <v>42990</v>
      </c>
      <c r="I3637" t="str">
        <f>VLOOKUP(Sales[[#This Row],[TerritoryKey]], Territories[], 2, FALSE)</f>
        <v>Australia</v>
      </c>
      <c r="J3637">
        <f>_xlfn.XLOOKUP(Sales[[#This Row],[ProductKey]], Products!$A:$A, Products!$J:$J)</f>
        <v>1.8663000000000001</v>
      </c>
      <c r="K3637">
        <f>_xlfn.XLOOKUP(Sales[[#This Row],[ProductKey]], Products!$A:$A, Products!$K:$K)</f>
        <v>4.99</v>
      </c>
      <c r="L3637" s="1">
        <f>Sales[[#This Row],[ProductPrice]]*Sales[[#This Row],[OrderQuantity]]</f>
        <v>9.98</v>
      </c>
      <c r="M3637" s="1">
        <f>Sales[[#This Row],[OrderQuantity]]</f>
        <v>2</v>
      </c>
      <c r="N3637" s="1">
        <f>1</f>
        <v>1</v>
      </c>
      <c r="O3637" s="1">
        <f>Sales[[#This Row],[TotalSales]]-Sales[[#This Row],[TotalCost]]</f>
        <v>6.2474000000000007</v>
      </c>
      <c r="P3637" s="1">
        <f>Sales[[#This Row],[ProductCost]]*Sales[[#This Row],[OrderQuantity]]</f>
        <v>3.7326000000000001</v>
      </c>
      <c r="Q3637" s="1" t="str">
        <f>VLOOKUP(Sales[[#This Row],[ProductKey]], Products!$A$2:$D$1000, 4, FALSE)</f>
        <v>Touring Tire Tube</v>
      </c>
    </row>
    <row r="3638" spans="1:17" x14ac:dyDescent="0.25">
      <c r="A3638" s="2">
        <v>37967</v>
      </c>
      <c r="B3638" s="1" t="s">
        <v>1659</v>
      </c>
      <c r="C3638">
        <v>530</v>
      </c>
      <c r="D3638">
        <v>28010</v>
      </c>
      <c r="E3638">
        <v>1</v>
      </c>
      <c r="F3638">
        <v>1</v>
      </c>
      <c r="G3638">
        <v>2</v>
      </c>
      <c r="H3638" s="2">
        <v>43081</v>
      </c>
      <c r="I3638" t="str">
        <f>VLOOKUP(Sales[[#This Row],[TerritoryKey]], Territories[], 2, FALSE)</f>
        <v>Northwest</v>
      </c>
      <c r="J3638">
        <f>_xlfn.XLOOKUP(Sales[[#This Row],[ProductKey]], Products!$A:$A, Products!$J:$J)</f>
        <v>1.8663000000000001</v>
      </c>
      <c r="K3638">
        <f>_xlfn.XLOOKUP(Sales[[#This Row],[ProductKey]], Products!$A:$A, Products!$K:$K)</f>
        <v>4.99</v>
      </c>
      <c r="L3638" s="1">
        <f>Sales[[#This Row],[ProductPrice]]*Sales[[#This Row],[OrderQuantity]]</f>
        <v>9.98</v>
      </c>
      <c r="M3638" s="1">
        <f>Sales[[#This Row],[OrderQuantity]]</f>
        <v>2</v>
      </c>
      <c r="N3638" s="1">
        <f>1</f>
        <v>1</v>
      </c>
      <c r="O3638" s="1">
        <f>Sales[[#This Row],[TotalSales]]-Sales[[#This Row],[TotalCost]]</f>
        <v>6.2474000000000007</v>
      </c>
      <c r="P3638" s="1">
        <f>Sales[[#This Row],[ProductCost]]*Sales[[#This Row],[OrderQuantity]]</f>
        <v>3.7326000000000001</v>
      </c>
      <c r="Q3638" s="1" t="str">
        <f>VLOOKUP(Sales[[#This Row],[ProductKey]], Products!$A$2:$D$1000, 4, FALSE)</f>
        <v>Touring Tire Tube</v>
      </c>
    </row>
    <row r="3639" spans="1:17" x14ac:dyDescent="0.25">
      <c r="A3639" s="2">
        <v>37722</v>
      </c>
      <c r="B3639" s="1" t="s">
        <v>1740</v>
      </c>
      <c r="C3639">
        <v>530</v>
      </c>
      <c r="D3639">
        <v>16386</v>
      </c>
      <c r="E3639">
        <v>10</v>
      </c>
      <c r="F3639">
        <v>1</v>
      </c>
      <c r="G3639">
        <v>2</v>
      </c>
      <c r="H3639" s="2">
        <v>42836</v>
      </c>
      <c r="I3639" t="str">
        <f>VLOOKUP(Sales[[#This Row],[TerritoryKey]], Territories[], 2, FALSE)</f>
        <v>United Kingdom</v>
      </c>
      <c r="J3639">
        <f>_xlfn.XLOOKUP(Sales[[#This Row],[ProductKey]], Products!$A:$A, Products!$J:$J)</f>
        <v>1.8663000000000001</v>
      </c>
      <c r="K3639">
        <f>_xlfn.XLOOKUP(Sales[[#This Row],[ProductKey]], Products!$A:$A, Products!$K:$K)</f>
        <v>4.99</v>
      </c>
      <c r="L3639" s="1">
        <f>Sales[[#This Row],[ProductPrice]]*Sales[[#This Row],[OrderQuantity]]</f>
        <v>9.98</v>
      </c>
      <c r="M3639" s="1">
        <f>Sales[[#This Row],[OrderQuantity]]</f>
        <v>2</v>
      </c>
      <c r="N3639" s="1">
        <f>1</f>
        <v>1</v>
      </c>
      <c r="O3639" s="1">
        <f>Sales[[#This Row],[TotalSales]]-Sales[[#This Row],[TotalCost]]</f>
        <v>6.2474000000000007</v>
      </c>
      <c r="P3639" s="1">
        <f>Sales[[#This Row],[ProductCost]]*Sales[[#This Row],[OrderQuantity]]</f>
        <v>3.7326000000000001</v>
      </c>
      <c r="Q3639" s="1" t="str">
        <f>VLOOKUP(Sales[[#This Row],[ProductKey]], Products!$A$2:$D$1000, 4, FALSE)</f>
        <v>Touring Tire Tube</v>
      </c>
    </row>
    <row r="3640" spans="1:17" x14ac:dyDescent="0.25">
      <c r="A3640" s="2">
        <v>37876</v>
      </c>
      <c r="B3640" s="1" t="s">
        <v>1843</v>
      </c>
      <c r="C3640">
        <v>530</v>
      </c>
      <c r="D3640">
        <v>14955</v>
      </c>
      <c r="E3640">
        <v>10</v>
      </c>
      <c r="F3640">
        <v>1</v>
      </c>
      <c r="G3640">
        <v>2</v>
      </c>
      <c r="H3640" s="2">
        <v>42990</v>
      </c>
      <c r="I3640" t="str">
        <f>VLOOKUP(Sales[[#This Row],[TerritoryKey]], Territories[], 2, FALSE)</f>
        <v>United Kingdom</v>
      </c>
      <c r="J3640">
        <f>_xlfn.XLOOKUP(Sales[[#This Row],[ProductKey]], Products!$A:$A, Products!$J:$J)</f>
        <v>1.8663000000000001</v>
      </c>
      <c r="K3640">
        <f>_xlfn.XLOOKUP(Sales[[#This Row],[ProductKey]], Products!$A:$A, Products!$K:$K)</f>
        <v>4.99</v>
      </c>
      <c r="L3640" s="1">
        <f>Sales[[#This Row],[ProductPrice]]*Sales[[#This Row],[OrderQuantity]]</f>
        <v>9.98</v>
      </c>
      <c r="M3640" s="1">
        <f>Sales[[#This Row],[OrderQuantity]]</f>
        <v>2</v>
      </c>
      <c r="N3640" s="1">
        <f>1</f>
        <v>1</v>
      </c>
      <c r="O3640" s="1">
        <f>Sales[[#This Row],[TotalSales]]-Sales[[#This Row],[TotalCost]]</f>
        <v>6.2474000000000007</v>
      </c>
      <c r="P3640" s="1">
        <f>Sales[[#This Row],[ProductCost]]*Sales[[#This Row],[OrderQuantity]]</f>
        <v>3.7326000000000001</v>
      </c>
      <c r="Q3640" s="1" t="str">
        <f>VLOOKUP(Sales[[#This Row],[ProductKey]], Products!$A$2:$D$1000, 4, FALSE)</f>
        <v>Touring Tire Tube</v>
      </c>
    </row>
    <row r="3641" spans="1:17" x14ac:dyDescent="0.25">
      <c r="A3641" s="2">
        <v>37783</v>
      </c>
      <c r="B3641" s="1" t="s">
        <v>1890</v>
      </c>
      <c r="C3641">
        <v>530</v>
      </c>
      <c r="D3641">
        <v>19569</v>
      </c>
      <c r="E3641">
        <v>9</v>
      </c>
      <c r="F3641">
        <v>1</v>
      </c>
      <c r="G3641">
        <v>2</v>
      </c>
      <c r="H3641" s="2">
        <v>42897</v>
      </c>
      <c r="I3641" t="str">
        <f>VLOOKUP(Sales[[#This Row],[TerritoryKey]], Territories[], 2, FALSE)</f>
        <v>Australia</v>
      </c>
      <c r="J3641">
        <f>_xlfn.XLOOKUP(Sales[[#This Row],[ProductKey]], Products!$A:$A, Products!$J:$J)</f>
        <v>1.8663000000000001</v>
      </c>
      <c r="K3641">
        <f>_xlfn.XLOOKUP(Sales[[#This Row],[ProductKey]], Products!$A:$A, Products!$K:$K)</f>
        <v>4.99</v>
      </c>
      <c r="L3641" s="1">
        <f>Sales[[#This Row],[ProductPrice]]*Sales[[#This Row],[OrderQuantity]]</f>
        <v>9.98</v>
      </c>
      <c r="M3641" s="1">
        <f>Sales[[#This Row],[OrderQuantity]]</f>
        <v>2</v>
      </c>
      <c r="N3641" s="1">
        <f>1</f>
        <v>1</v>
      </c>
      <c r="O3641" s="1">
        <f>Sales[[#This Row],[TotalSales]]-Sales[[#This Row],[TotalCost]]</f>
        <v>6.2474000000000007</v>
      </c>
      <c r="P3641" s="1">
        <f>Sales[[#This Row],[ProductCost]]*Sales[[#This Row],[OrderQuantity]]</f>
        <v>3.7326000000000001</v>
      </c>
      <c r="Q3641" s="1" t="str">
        <f>VLOOKUP(Sales[[#This Row],[ProductKey]], Products!$A$2:$D$1000, 4, FALSE)</f>
        <v>Touring Tire Tube</v>
      </c>
    </row>
    <row r="3642" spans="1:17" x14ac:dyDescent="0.25">
      <c r="A3642" s="2">
        <v>38322</v>
      </c>
      <c r="B3642" s="1" t="s">
        <v>1909</v>
      </c>
      <c r="C3642">
        <v>530</v>
      </c>
      <c r="D3642">
        <v>16590</v>
      </c>
      <c r="E3642">
        <v>10</v>
      </c>
      <c r="F3642">
        <v>1</v>
      </c>
      <c r="G3642">
        <v>2</v>
      </c>
      <c r="H3642" s="2">
        <v>43435</v>
      </c>
      <c r="I3642" t="str">
        <f>VLOOKUP(Sales[[#This Row],[TerritoryKey]], Territories[], 2, FALSE)</f>
        <v>United Kingdom</v>
      </c>
      <c r="J3642">
        <f>_xlfn.XLOOKUP(Sales[[#This Row],[ProductKey]], Products!$A:$A, Products!$J:$J)</f>
        <v>1.8663000000000001</v>
      </c>
      <c r="K3642">
        <f>_xlfn.XLOOKUP(Sales[[#This Row],[ProductKey]], Products!$A:$A, Products!$K:$K)</f>
        <v>4.99</v>
      </c>
      <c r="L3642" s="1">
        <f>Sales[[#This Row],[ProductPrice]]*Sales[[#This Row],[OrderQuantity]]</f>
        <v>9.98</v>
      </c>
      <c r="M3642" s="1">
        <f>Sales[[#This Row],[OrderQuantity]]</f>
        <v>2</v>
      </c>
      <c r="N3642" s="1">
        <f>1</f>
        <v>1</v>
      </c>
      <c r="O3642" s="1">
        <f>Sales[[#This Row],[TotalSales]]-Sales[[#This Row],[TotalCost]]</f>
        <v>6.2474000000000007</v>
      </c>
      <c r="P3642" s="1">
        <f>Sales[[#This Row],[ProductCost]]*Sales[[#This Row],[OrderQuantity]]</f>
        <v>3.7326000000000001</v>
      </c>
      <c r="Q3642" s="1" t="str">
        <f>VLOOKUP(Sales[[#This Row],[ProductKey]], Products!$A$2:$D$1000, 4, FALSE)</f>
        <v>Touring Tire Tube</v>
      </c>
    </row>
    <row r="3643" spans="1:17" x14ac:dyDescent="0.25">
      <c r="A3643" s="2">
        <v>37753</v>
      </c>
      <c r="B3643" s="1" t="s">
        <v>1913</v>
      </c>
      <c r="C3643">
        <v>530</v>
      </c>
      <c r="D3643">
        <v>27812</v>
      </c>
      <c r="E3643">
        <v>7</v>
      </c>
      <c r="F3643">
        <v>1</v>
      </c>
      <c r="G3643">
        <v>2</v>
      </c>
      <c r="H3643" s="2">
        <v>42867</v>
      </c>
      <c r="I3643" t="str">
        <f>VLOOKUP(Sales[[#This Row],[TerritoryKey]], Territories[], 2, FALSE)</f>
        <v>France</v>
      </c>
      <c r="J3643">
        <f>_xlfn.XLOOKUP(Sales[[#This Row],[ProductKey]], Products!$A:$A, Products!$J:$J)</f>
        <v>1.8663000000000001</v>
      </c>
      <c r="K3643">
        <f>_xlfn.XLOOKUP(Sales[[#This Row],[ProductKey]], Products!$A:$A, Products!$K:$K)</f>
        <v>4.99</v>
      </c>
      <c r="L3643" s="1">
        <f>Sales[[#This Row],[ProductPrice]]*Sales[[#This Row],[OrderQuantity]]</f>
        <v>9.98</v>
      </c>
      <c r="M3643" s="1">
        <f>Sales[[#This Row],[OrderQuantity]]</f>
        <v>2</v>
      </c>
      <c r="N3643" s="1">
        <f>1</f>
        <v>1</v>
      </c>
      <c r="O3643" s="1">
        <f>Sales[[#This Row],[TotalSales]]-Sales[[#This Row],[TotalCost]]</f>
        <v>6.2474000000000007</v>
      </c>
      <c r="P3643" s="1">
        <f>Sales[[#This Row],[ProductCost]]*Sales[[#This Row],[OrderQuantity]]</f>
        <v>3.7326000000000001</v>
      </c>
      <c r="Q3643" s="1" t="str">
        <f>VLOOKUP(Sales[[#This Row],[ProductKey]], Products!$A$2:$D$1000, 4, FALSE)</f>
        <v>Touring Tire Tube</v>
      </c>
    </row>
    <row r="3644" spans="1:17" x14ac:dyDescent="0.25">
      <c r="A3644" s="2">
        <v>38079</v>
      </c>
      <c r="B3644" s="1" t="s">
        <v>1932</v>
      </c>
      <c r="C3644">
        <v>530</v>
      </c>
      <c r="D3644">
        <v>12725</v>
      </c>
      <c r="E3644">
        <v>8</v>
      </c>
      <c r="F3644">
        <v>1</v>
      </c>
      <c r="G3644">
        <v>2</v>
      </c>
      <c r="H3644" s="2">
        <v>43192</v>
      </c>
      <c r="I3644" t="str">
        <f>VLOOKUP(Sales[[#This Row],[TerritoryKey]], Territories[], 2, FALSE)</f>
        <v>Germany</v>
      </c>
      <c r="J3644">
        <f>_xlfn.XLOOKUP(Sales[[#This Row],[ProductKey]], Products!$A:$A, Products!$J:$J)</f>
        <v>1.8663000000000001</v>
      </c>
      <c r="K3644">
        <f>_xlfn.XLOOKUP(Sales[[#This Row],[ProductKey]], Products!$A:$A, Products!$K:$K)</f>
        <v>4.99</v>
      </c>
      <c r="L3644" s="1">
        <f>Sales[[#This Row],[ProductPrice]]*Sales[[#This Row],[OrderQuantity]]</f>
        <v>9.98</v>
      </c>
      <c r="M3644" s="1">
        <f>Sales[[#This Row],[OrderQuantity]]</f>
        <v>2</v>
      </c>
      <c r="N3644" s="1">
        <f>1</f>
        <v>1</v>
      </c>
      <c r="O3644" s="1">
        <f>Sales[[#This Row],[TotalSales]]-Sales[[#This Row],[TotalCost]]</f>
        <v>6.2474000000000007</v>
      </c>
      <c r="P3644" s="1">
        <f>Sales[[#This Row],[ProductCost]]*Sales[[#This Row],[OrderQuantity]]</f>
        <v>3.7326000000000001</v>
      </c>
      <c r="Q3644" s="1" t="str">
        <f>VLOOKUP(Sales[[#This Row],[ProductKey]], Products!$A$2:$D$1000, 4, FALSE)</f>
        <v>Touring Tire Tube</v>
      </c>
    </row>
    <row r="3645" spans="1:17" x14ac:dyDescent="0.25">
      <c r="A3645" s="2">
        <v>38079</v>
      </c>
      <c r="B3645" s="1" t="s">
        <v>2061</v>
      </c>
      <c r="C3645">
        <v>530</v>
      </c>
      <c r="D3645">
        <v>27954</v>
      </c>
      <c r="E3645">
        <v>7</v>
      </c>
      <c r="F3645">
        <v>1</v>
      </c>
      <c r="G3645">
        <v>2</v>
      </c>
      <c r="H3645" s="2">
        <v>43192</v>
      </c>
      <c r="I3645" t="str">
        <f>VLOOKUP(Sales[[#This Row],[TerritoryKey]], Territories[], 2, FALSE)</f>
        <v>France</v>
      </c>
      <c r="J3645">
        <f>_xlfn.XLOOKUP(Sales[[#This Row],[ProductKey]], Products!$A:$A, Products!$J:$J)</f>
        <v>1.8663000000000001</v>
      </c>
      <c r="K3645">
        <f>_xlfn.XLOOKUP(Sales[[#This Row],[ProductKey]], Products!$A:$A, Products!$K:$K)</f>
        <v>4.99</v>
      </c>
      <c r="L3645" s="1">
        <f>Sales[[#This Row],[ProductPrice]]*Sales[[#This Row],[OrderQuantity]]</f>
        <v>9.98</v>
      </c>
      <c r="M3645" s="1">
        <f>Sales[[#This Row],[OrderQuantity]]</f>
        <v>2</v>
      </c>
      <c r="N3645" s="1">
        <f>1</f>
        <v>1</v>
      </c>
      <c r="O3645" s="1">
        <f>Sales[[#This Row],[TotalSales]]-Sales[[#This Row],[TotalCost]]</f>
        <v>6.2474000000000007</v>
      </c>
      <c r="P3645" s="1">
        <f>Sales[[#This Row],[ProductCost]]*Sales[[#This Row],[OrderQuantity]]</f>
        <v>3.7326000000000001</v>
      </c>
      <c r="Q3645" s="1" t="str">
        <f>VLOOKUP(Sales[[#This Row],[ProductKey]], Products!$A$2:$D$1000, 4, FALSE)</f>
        <v>Touring Tire Tube</v>
      </c>
    </row>
    <row r="3646" spans="1:17" x14ac:dyDescent="0.25">
      <c r="A3646" s="2">
        <v>37813</v>
      </c>
      <c r="B3646" s="1" t="s">
        <v>2155</v>
      </c>
      <c r="C3646">
        <v>530</v>
      </c>
      <c r="D3646">
        <v>28012</v>
      </c>
      <c r="E3646">
        <v>1</v>
      </c>
      <c r="F3646">
        <v>1</v>
      </c>
      <c r="G3646">
        <v>2</v>
      </c>
      <c r="H3646" s="2">
        <v>42927</v>
      </c>
      <c r="I3646" t="str">
        <f>VLOOKUP(Sales[[#This Row],[TerritoryKey]], Territories[], 2, FALSE)</f>
        <v>Northwest</v>
      </c>
      <c r="J3646">
        <f>_xlfn.XLOOKUP(Sales[[#This Row],[ProductKey]], Products!$A:$A, Products!$J:$J)</f>
        <v>1.8663000000000001</v>
      </c>
      <c r="K3646">
        <f>_xlfn.XLOOKUP(Sales[[#This Row],[ProductKey]], Products!$A:$A, Products!$K:$K)</f>
        <v>4.99</v>
      </c>
      <c r="L3646" s="1">
        <f>Sales[[#This Row],[ProductPrice]]*Sales[[#This Row],[OrderQuantity]]</f>
        <v>9.98</v>
      </c>
      <c r="M3646" s="1">
        <f>Sales[[#This Row],[OrderQuantity]]</f>
        <v>2</v>
      </c>
      <c r="N3646" s="1">
        <f>1</f>
        <v>1</v>
      </c>
      <c r="O3646" s="1">
        <f>Sales[[#This Row],[TotalSales]]-Sales[[#This Row],[TotalCost]]</f>
        <v>6.2474000000000007</v>
      </c>
      <c r="P3646" s="1">
        <f>Sales[[#This Row],[ProductCost]]*Sales[[#This Row],[OrderQuantity]]</f>
        <v>3.7326000000000001</v>
      </c>
      <c r="Q3646" s="1" t="str">
        <f>VLOOKUP(Sales[[#This Row],[ProductKey]], Products!$A$2:$D$1000, 4, FALSE)</f>
        <v>Touring Tire Tube</v>
      </c>
    </row>
    <row r="3647" spans="1:17" x14ac:dyDescent="0.25">
      <c r="A3647" s="2">
        <v>38200</v>
      </c>
      <c r="B3647" s="1" t="s">
        <v>2180</v>
      </c>
      <c r="C3647">
        <v>530</v>
      </c>
      <c r="D3647">
        <v>28909</v>
      </c>
      <c r="E3647">
        <v>7</v>
      </c>
      <c r="F3647">
        <v>1</v>
      </c>
      <c r="G3647">
        <v>2</v>
      </c>
      <c r="H3647" s="2">
        <v>43313</v>
      </c>
      <c r="I3647" t="str">
        <f>VLOOKUP(Sales[[#This Row],[TerritoryKey]], Territories[], 2, FALSE)</f>
        <v>France</v>
      </c>
      <c r="J3647">
        <f>_xlfn.XLOOKUP(Sales[[#This Row],[ProductKey]], Products!$A:$A, Products!$J:$J)</f>
        <v>1.8663000000000001</v>
      </c>
      <c r="K3647">
        <f>_xlfn.XLOOKUP(Sales[[#This Row],[ProductKey]], Products!$A:$A, Products!$K:$K)</f>
        <v>4.99</v>
      </c>
      <c r="L3647" s="1">
        <f>Sales[[#This Row],[ProductPrice]]*Sales[[#This Row],[OrderQuantity]]</f>
        <v>9.98</v>
      </c>
      <c r="M3647" s="1">
        <f>Sales[[#This Row],[OrderQuantity]]</f>
        <v>2</v>
      </c>
      <c r="N3647" s="1">
        <f>1</f>
        <v>1</v>
      </c>
      <c r="O3647" s="1">
        <f>Sales[[#This Row],[TotalSales]]-Sales[[#This Row],[TotalCost]]</f>
        <v>6.2474000000000007</v>
      </c>
      <c r="P3647" s="1">
        <f>Sales[[#This Row],[ProductCost]]*Sales[[#This Row],[OrderQuantity]]</f>
        <v>3.7326000000000001</v>
      </c>
      <c r="Q3647" s="1" t="str">
        <f>VLOOKUP(Sales[[#This Row],[ProductKey]], Products!$A$2:$D$1000, 4, FALSE)</f>
        <v>Touring Tire Tube</v>
      </c>
    </row>
    <row r="3648" spans="1:17" x14ac:dyDescent="0.25">
      <c r="A3648" s="2">
        <v>37723</v>
      </c>
      <c r="B3648" s="1" t="s">
        <v>2298</v>
      </c>
      <c r="C3648">
        <v>530</v>
      </c>
      <c r="D3648">
        <v>28280</v>
      </c>
      <c r="E3648">
        <v>1</v>
      </c>
      <c r="F3648">
        <v>1</v>
      </c>
      <c r="G3648">
        <v>2</v>
      </c>
      <c r="H3648" s="2">
        <v>42837</v>
      </c>
      <c r="I3648" t="str">
        <f>VLOOKUP(Sales[[#This Row],[TerritoryKey]], Territories[], 2, FALSE)</f>
        <v>Northwest</v>
      </c>
      <c r="J3648">
        <f>_xlfn.XLOOKUP(Sales[[#This Row],[ProductKey]], Products!$A:$A, Products!$J:$J)</f>
        <v>1.8663000000000001</v>
      </c>
      <c r="K3648">
        <f>_xlfn.XLOOKUP(Sales[[#This Row],[ProductKey]], Products!$A:$A, Products!$K:$K)</f>
        <v>4.99</v>
      </c>
      <c r="L3648" s="1">
        <f>Sales[[#This Row],[ProductPrice]]*Sales[[#This Row],[OrderQuantity]]</f>
        <v>9.98</v>
      </c>
      <c r="M3648" s="1">
        <f>Sales[[#This Row],[OrderQuantity]]</f>
        <v>2</v>
      </c>
      <c r="N3648" s="1">
        <f>1</f>
        <v>1</v>
      </c>
      <c r="O3648" s="1">
        <f>Sales[[#This Row],[TotalSales]]-Sales[[#This Row],[TotalCost]]</f>
        <v>6.2474000000000007</v>
      </c>
      <c r="P3648" s="1">
        <f>Sales[[#This Row],[ProductCost]]*Sales[[#This Row],[OrderQuantity]]</f>
        <v>3.7326000000000001</v>
      </c>
      <c r="Q3648" s="1" t="str">
        <f>VLOOKUP(Sales[[#This Row],[ProductKey]], Products!$A$2:$D$1000, 4, FALSE)</f>
        <v>Touring Tire Tube</v>
      </c>
    </row>
    <row r="3649" spans="1:17" x14ac:dyDescent="0.25">
      <c r="A3649" s="2">
        <v>38108</v>
      </c>
      <c r="B3649" s="1" t="s">
        <v>2337</v>
      </c>
      <c r="C3649">
        <v>530</v>
      </c>
      <c r="D3649">
        <v>25518</v>
      </c>
      <c r="E3649">
        <v>7</v>
      </c>
      <c r="F3649">
        <v>1</v>
      </c>
      <c r="G3649">
        <v>2</v>
      </c>
      <c r="H3649" s="2">
        <v>43221</v>
      </c>
      <c r="I3649" t="str">
        <f>VLOOKUP(Sales[[#This Row],[TerritoryKey]], Territories[], 2, FALSE)</f>
        <v>France</v>
      </c>
      <c r="J3649">
        <f>_xlfn.XLOOKUP(Sales[[#This Row],[ProductKey]], Products!$A:$A, Products!$J:$J)</f>
        <v>1.8663000000000001</v>
      </c>
      <c r="K3649">
        <f>_xlfn.XLOOKUP(Sales[[#This Row],[ProductKey]], Products!$A:$A, Products!$K:$K)</f>
        <v>4.99</v>
      </c>
      <c r="L3649" s="1">
        <f>Sales[[#This Row],[ProductPrice]]*Sales[[#This Row],[OrderQuantity]]</f>
        <v>9.98</v>
      </c>
      <c r="M3649" s="1">
        <f>Sales[[#This Row],[OrderQuantity]]</f>
        <v>2</v>
      </c>
      <c r="N3649" s="1">
        <f>1</f>
        <v>1</v>
      </c>
      <c r="O3649" s="1">
        <f>Sales[[#This Row],[TotalSales]]-Sales[[#This Row],[TotalCost]]</f>
        <v>6.2474000000000007</v>
      </c>
      <c r="P3649" s="1">
        <f>Sales[[#This Row],[ProductCost]]*Sales[[#This Row],[OrderQuantity]]</f>
        <v>3.7326000000000001</v>
      </c>
      <c r="Q3649" s="1" t="str">
        <f>VLOOKUP(Sales[[#This Row],[ProductKey]], Products!$A$2:$D$1000, 4, FALSE)</f>
        <v>Touring Tire Tube</v>
      </c>
    </row>
    <row r="3650" spans="1:17" x14ac:dyDescent="0.25">
      <c r="A3650" s="2">
        <v>38108</v>
      </c>
      <c r="B3650" s="1" t="s">
        <v>2360</v>
      </c>
      <c r="C3650">
        <v>530</v>
      </c>
      <c r="D3650">
        <v>23087</v>
      </c>
      <c r="E3650">
        <v>9</v>
      </c>
      <c r="F3650">
        <v>1</v>
      </c>
      <c r="G3650">
        <v>2</v>
      </c>
      <c r="H3650" s="2">
        <v>43221</v>
      </c>
      <c r="I3650" t="str">
        <f>VLOOKUP(Sales[[#This Row],[TerritoryKey]], Territories[], 2, FALSE)</f>
        <v>Australia</v>
      </c>
      <c r="J3650">
        <f>_xlfn.XLOOKUP(Sales[[#This Row],[ProductKey]], Products!$A:$A, Products!$J:$J)</f>
        <v>1.8663000000000001</v>
      </c>
      <c r="K3650">
        <f>_xlfn.XLOOKUP(Sales[[#This Row],[ProductKey]], Products!$A:$A, Products!$K:$K)</f>
        <v>4.99</v>
      </c>
      <c r="L3650" s="1">
        <f>Sales[[#This Row],[ProductPrice]]*Sales[[#This Row],[OrderQuantity]]</f>
        <v>9.98</v>
      </c>
      <c r="M3650" s="1">
        <f>Sales[[#This Row],[OrderQuantity]]</f>
        <v>2</v>
      </c>
      <c r="N3650" s="1">
        <f>1</f>
        <v>1</v>
      </c>
      <c r="O3650" s="1">
        <f>Sales[[#This Row],[TotalSales]]-Sales[[#This Row],[TotalCost]]</f>
        <v>6.2474000000000007</v>
      </c>
      <c r="P3650" s="1">
        <f>Sales[[#This Row],[ProductCost]]*Sales[[#This Row],[OrderQuantity]]</f>
        <v>3.7326000000000001</v>
      </c>
      <c r="Q3650" s="1" t="str">
        <f>VLOOKUP(Sales[[#This Row],[ProductKey]], Products!$A$2:$D$1000, 4, FALSE)</f>
        <v>Touring Tire Tube</v>
      </c>
    </row>
    <row r="3651" spans="1:17" x14ac:dyDescent="0.25">
      <c r="A3651" s="2">
        <v>38200</v>
      </c>
      <c r="B3651" s="1" t="s">
        <v>2628</v>
      </c>
      <c r="C3651">
        <v>530</v>
      </c>
      <c r="D3651">
        <v>24082</v>
      </c>
      <c r="E3651">
        <v>7</v>
      </c>
      <c r="F3651">
        <v>1</v>
      </c>
      <c r="G3651">
        <v>2</v>
      </c>
      <c r="H3651" s="2">
        <v>43313</v>
      </c>
      <c r="I3651" t="str">
        <f>VLOOKUP(Sales[[#This Row],[TerritoryKey]], Territories[], 2, FALSE)</f>
        <v>France</v>
      </c>
      <c r="J3651">
        <f>_xlfn.XLOOKUP(Sales[[#This Row],[ProductKey]], Products!$A:$A, Products!$J:$J)</f>
        <v>1.8663000000000001</v>
      </c>
      <c r="K3651">
        <f>_xlfn.XLOOKUP(Sales[[#This Row],[ProductKey]], Products!$A:$A, Products!$K:$K)</f>
        <v>4.99</v>
      </c>
      <c r="L3651" s="1">
        <f>Sales[[#This Row],[ProductPrice]]*Sales[[#This Row],[OrderQuantity]]</f>
        <v>9.98</v>
      </c>
      <c r="M3651" s="1">
        <f>Sales[[#This Row],[OrderQuantity]]</f>
        <v>2</v>
      </c>
      <c r="N3651" s="1">
        <f>1</f>
        <v>1</v>
      </c>
      <c r="O3651" s="1">
        <f>Sales[[#This Row],[TotalSales]]-Sales[[#This Row],[TotalCost]]</f>
        <v>6.2474000000000007</v>
      </c>
      <c r="P3651" s="1">
        <f>Sales[[#This Row],[ProductCost]]*Sales[[#This Row],[OrderQuantity]]</f>
        <v>3.7326000000000001</v>
      </c>
      <c r="Q3651" s="1" t="str">
        <f>VLOOKUP(Sales[[#This Row],[ProductKey]], Products!$A$2:$D$1000, 4, FALSE)</f>
        <v>Touring Tire Tube</v>
      </c>
    </row>
    <row r="3652" spans="1:17" x14ac:dyDescent="0.25">
      <c r="A3652" s="2">
        <v>38048</v>
      </c>
      <c r="B3652" s="1" t="s">
        <v>2693</v>
      </c>
      <c r="C3652">
        <v>530</v>
      </c>
      <c r="D3652">
        <v>11223</v>
      </c>
      <c r="E3652">
        <v>6</v>
      </c>
      <c r="F3652">
        <v>1</v>
      </c>
      <c r="G3652">
        <v>2</v>
      </c>
      <c r="H3652" s="2">
        <v>43161</v>
      </c>
      <c r="I3652" t="str">
        <f>VLOOKUP(Sales[[#This Row],[TerritoryKey]], Territories[], 2, FALSE)</f>
        <v>Canada</v>
      </c>
      <c r="J3652">
        <f>_xlfn.XLOOKUP(Sales[[#This Row],[ProductKey]], Products!$A:$A, Products!$J:$J)</f>
        <v>1.8663000000000001</v>
      </c>
      <c r="K3652">
        <f>_xlfn.XLOOKUP(Sales[[#This Row],[ProductKey]], Products!$A:$A, Products!$K:$K)</f>
        <v>4.99</v>
      </c>
      <c r="L3652" s="1">
        <f>Sales[[#This Row],[ProductPrice]]*Sales[[#This Row],[OrderQuantity]]</f>
        <v>9.98</v>
      </c>
      <c r="M3652" s="1">
        <f>Sales[[#This Row],[OrderQuantity]]</f>
        <v>2</v>
      </c>
      <c r="N3652" s="1">
        <f>1</f>
        <v>1</v>
      </c>
      <c r="O3652" s="1">
        <f>Sales[[#This Row],[TotalSales]]-Sales[[#This Row],[TotalCost]]</f>
        <v>6.2474000000000007</v>
      </c>
      <c r="P3652" s="1">
        <f>Sales[[#This Row],[ProductCost]]*Sales[[#This Row],[OrderQuantity]]</f>
        <v>3.7326000000000001</v>
      </c>
      <c r="Q3652" s="1" t="str">
        <f>VLOOKUP(Sales[[#This Row],[ProductKey]], Products!$A$2:$D$1000, 4, FALSE)</f>
        <v>Touring Tire Tube</v>
      </c>
    </row>
    <row r="3653" spans="1:17" x14ac:dyDescent="0.25">
      <c r="A3653" s="2">
        <v>38079</v>
      </c>
      <c r="B3653" s="1" t="s">
        <v>2794</v>
      </c>
      <c r="C3653">
        <v>530</v>
      </c>
      <c r="D3653">
        <v>23012</v>
      </c>
      <c r="E3653">
        <v>9</v>
      </c>
      <c r="F3653">
        <v>1</v>
      </c>
      <c r="G3653">
        <v>2</v>
      </c>
      <c r="H3653" s="2">
        <v>43192</v>
      </c>
      <c r="I3653" t="str">
        <f>VLOOKUP(Sales[[#This Row],[TerritoryKey]], Territories[], 2, FALSE)</f>
        <v>Australia</v>
      </c>
      <c r="J3653">
        <f>_xlfn.XLOOKUP(Sales[[#This Row],[ProductKey]], Products!$A:$A, Products!$J:$J)</f>
        <v>1.8663000000000001</v>
      </c>
      <c r="K3653">
        <f>_xlfn.XLOOKUP(Sales[[#This Row],[ProductKey]], Products!$A:$A, Products!$K:$K)</f>
        <v>4.99</v>
      </c>
      <c r="L3653" s="1">
        <f>Sales[[#This Row],[ProductPrice]]*Sales[[#This Row],[OrderQuantity]]</f>
        <v>9.98</v>
      </c>
      <c r="M3653" s="1">
        <f>Sales[[#This Row],[OrderQuantity]]</f>
        <v>2</v>
      </c>
      <c r="N3653" s="1">
        <f>1</f>
        <v>1</v>
      </c>
      <c r="O3653" s="1">
        <f>Sales[[#This Row],[TotalSales]]-Sales[[#This Row],[TotalCost]]</f>
        <v>6.2474000000000007</v>
      </c>
      <c r="P3653" s="1">
        <f>Sales[[#This Row],[ProductCost]]*Sales[[#This Row],[OrderQuantity]]</f>
        <v>3.7326000000000001</v>
      </c>
      <c r="Q3653" s="1" t="str">
        <f>VLOOKUP(Sales[[#This Row],[ProductKey]], Products!$A$2:$D$1000, 4, FALSE)</f>
        <v>Touring Tire Tube</v>
      </c>
    </row>
    <row r="3654" spans="1:17" x14ac:dyDescent="0.25">
      <c r="A3654" s="2">
        <v>37692</v>
      </c>
      <c r="B3654" s="1" t="s">
        <v>2969</v>
      </c>
      <c r="C3654">
        <v>530</v>
      </c>
      <c r="D3654">
        <v>28276</v>
      </c>
      <c r="E3654">
        <v>1</v>
      </c>
      <c r="F3654">
        <v>1</v>
      </c>
      <c r="G3654">
        <v>2</v>
      </c>
      <c r="H3654" s="2">
        <v>42806</v>
      </c>
      <c r="I3654" t="str">
        <f>VLOOKUP(Sales[[#This Row],[TerritoryKey]], Territories[], 2, FALSE)</f>
        <v>Northwest</v>
      </c>
      <c r="J3654">
        <f>_xlfn.XLOOKUP(Sales[[#This Row],[ProductKey]], Products!$A:$A, Products!$J:$J)</f>
        <v>1.8663000000000001</v>
      </c>
      <c r="K3654">
        <f>_xlfn.XLOOKUP(Sales[[#This Row],[ProductKey]], Products!$A:$A, Products!$K:$K)</f>
        <v>4.99</v>
      </c>
      <c r="L3654" s="1">
        <f>Sales[[#This Row],[ProductPrice]]*Sales[[#This Row],[OrderQuantity]]</f>
        <v>9.98</v>
      </c>
      <c r="M3654" s="1">
        <f>Sales[[#This Row],[OrderQuantity]]</f>
        <v>2</v>
      </c>
      <c r="N3654" s="1">
        <f>1</f>
        <v>1</v>
      </c>
      <c r="O3654" s="1">
        <f>Sales[[#This Row],[TotalSales]]-Sales[[#This Row],[TotalCost]]</f>
        <v>6.2474000000000007</v>
      </c>
      <c r="P3654" s="1">
        <f>Sales[[#This Row],[ProductCost]]*Sales[[#This Row],[OrderQuantity]]</f>
        <v>3.7326000000000001</v>
      </c>
      <c r="Q3654" s="1" t="str">
        <f>VLOOKUP(Sales[[#This Row],[ProductKey]], Products!$A$2:$D$1000, 4, FALSE)</f>
        <v>Touring Tire Tube</v>
      </c>
    </row>
    <row r="3655" spans="1:17" x14ac:dyDescent="0.25">
      <c r="A3655" s="2">
        <v>37845</v>
      </c>
      <c r="B3655" s="1" t="s">
        <v>3113</v>
      </c>
      <c r="C3655">
        <v>530</v>
      </c>
      <c r="D3655">
        <v>27976</v>
      </c>
      <c r="E3655">
        <v>9</v>
      </c>
      <c r="F3655">
        <v>1</v>
      </c>
      <c r="G3655">
        <v>2</v>
      </c>
      <c r="H3655" s="2">
        <v>42959</v>
      </c>
      <c r="I3655" t="str">
        <f>VLOOKUP(Sales[[#This Row],[TerritoryKey]], Territories[], 2, FALSE)</f>
        <v>Australia</v>
      </c>
      <c r="J3655">
        <f>_xlfn.XLOOKUP(Sales[[#This Row],[ProductKey]], Products!$A:$A, Products!$J:$J)</f>
        <v>1.8663000000000001</v>
      </c>
      <c r="K3655">
        <f>_xlfn.XLOOKUP(Sales[[#This Row],[ProductKey]], Products!$A:$A, Products!$K:$K)</f>
        <v>4.99</v>
      </c>
      <c r="L3655" s="1">
        <f>Sales[[#This Row],[ProductPrice]]*Sales[[#This Row],[OrderQuantity]]</f>
        <v>9.98</v>
      </c>
      <c r="M3655" s="1">
        <f>Sales[[#This Row],[OrderQuantity]]</f>
        <v>2</v>
      </c>
      <c r="N3655" s="1">
        <f>1</f>
        <v>1</v>
      </c>
      <c r="O3655" s="1">
        <f>Sales[[#This Row],[TotalSales]]-Sales[[#This Row],[TotalCost]]</f>
        <v>6.2474000000000007</v>
      </c>
      <c r="P3655" s="1">
        <f>Sales[[#This Row],[ProductCost]]*Sales[[#This Row],[OrderQuantity]]</f>
        <v>3.7326000000000001</v>
      </c>
      <c r="Q3655" s="1" t="str">
        <f>VLOOKUP(Sales[[#This Row],[ProductKey]], Products!$A$2:$D$1000, 4, FALSE)</f>
        <v>Touring Tire Tube</v>
      </c>
    </row>
    <row r="3656" spans="1:17" x14ac:dyDescent="0.25">
      <c r="A3656" s="2">
        <v>38170</v>
      </c>
      <c r="B3656" s="1" t="s">
        <v>3296</v>
      </c>
      <c r="C3656">
        <v>530</v>
      </c>
      <c r="D3656">
        <v>23317</v>
      </c>
      <c r="E3656">
        <v>9</v>
      </c>
      <c r="F3656">
        <v>1</v>
      </c>
      <c r="G3656">
        <v>2</v>
      </c>
      <c r="H3656" s="2">
        <v>43283</v>
      </c>
      <c r="I3656" t="str">
        <f>VLOOKUP(Sales[[#This Row],[TerritoryKey]], Territories[], 2, FALSE)</f>
        <v>Australia</v>
      </c>
      <c r="J3656">
        <f>_xlfn.XLOOKUP(Sales[[#This Row],[ProductKey]], Products!$A:$A, Products!$J:$J)</f>
        <v>1.8663000000000001</v>
      </c>
      <c r="K3656">
        <f>_xlfn.XLOOKUP(Sales[[#This Row],[ProductKey]], Products!$A:$A, Products!$K:$K)</f>
        <v>4.99</v>
      </c>
      <c r="L3656" s="1">
        <f>Sales[[#This Row],[ProductPrice]]*Sales[[#This Row],[OrderQuantity]]</f>
        <v>9.98</v>
      </c>
      <c r="M3656" s="1">
        <f>Sales[[#This Row],[OrderQuantity]]</f>
        <v>2</v>
      </c>
      <c r="N3656" s="1">
        <f>1</f>
        <v>1</v>
      </c>
      <c r="O3656" s="1">
        <f>Sales[[#This Row],[TotalSales]]-Sales[[#This Row],[TotalCost]]</f>
        <v>6.2474000000000007</v>
      </c>
      <c r="P3656" s="1">
        <f>Sales[[#This Row],[ProductCost]]*Sales[[#This Row],[OrderQuantity]]</f>
        <v>3.7326000000000001</v>
      </c>
      <c r="Q3656" s="1" t="str">
        <f>VLOOKUP(Sales[[#This Row],[ProductKey]], Products!$A$2:$D$1000, 4, FALSE)</f>
        <v>Touring Tire Tube</v>
      </c>
    </row>
    <row r="3657" spans="1:17" x14ac:dyDescent="0.25">
      <c r="A3657" s="2">
        <v>38322</v>
      </c>
      <c r="B3657" s="1" t="s">
        <v>3304</v>
      </c>
      <c r="C3657">
        <v>530</v>
      </c>
      <c r="D3657">
        <v>16933</v>
      </c>
      <c r="E3657">
        <v>10</v>
      </c>
      <c r="F3657">
        <v>1</v>
      </c>
      <c r="G3657">
        <v>2</v>
      </c>
      <c r="H3657" s="2">
        <v>43435</v>
      </c>
      <c r="I3657" t="str">
        <f>VLOOKUP(Sales[[#This Row],[TerritoryKey]], Territories[], 2, FALSE)</f>
        <v>United Kingdom</v>
      </c>
      <c r="J3657">
        <f>_xlfn.XLOOKUP(Sales[[#This Row],[ProductKey]], Products!$A:$A, Products!$J:$J)</f>
        <v>1.8663000000000001</v>
      </c>
      <c r="K3657">
        <f>_xlfn.XLOOKUP(Sales[[#This Row],[ProductKey]], Products!$A:$A, Products!$K:$K)</f>
        <v>4.99</v>
      </c>
      <c r="L3657" s="1">
        <f>Sales[[#This Row],[ProductPrice]]*Sales[[#This Row],[OrderQuantity]]</f>
        <v>9.98</v>
      </c>
      <c r="M3657" s="1">
        <f>Sales[[#This Row],[OrderQuantity]]</f>
        <v>2</v>
      </c>
      <c r="N3657" s="1">
        <f>1</f>
        <v>1</v>
      </c>
      <c r="O3657" s="1">
        <f>Sales[[#This Row],[TotalSales]]-Sales[[#This Row],[TotalCost]]</f>
        <v>6.2474000000000007</v>
      </c>
      <c r="P3657" s="1">
        <f>Sales[[#This Row],[ProductCost]]*Sales[[#This Row],[OrderQuantity]]</f>
        <v>3.7326000000000001</v>
      </c>
      <c r="Q3657" s="1" t="str">
        <f>VLOOKUP(Sales[[#This Row],[ProductKey]], Products!$A$2:$D$1000, 4, FALSE)</f>
        <v>Touring Tire Tube</v>
      </c>
    </row>
    <row r="3658" spans="1:17" x14ac:dyDescent="0.25">
      <c r="A3658" s="2">
        <v>38292</v>
      </c>
      <c r="B3658" s="1" t="s">
        <v>3306</v>
      </c>
      <c r="C3658">
        <v>530</v>
      </c>
      <c r="D3658">
        <v>11142</v>
      </c>
      <c r="E3658">
        <v>6</v>
      </c>
      <c r="F3658">
        <v>1</v>
      </c>
      <c r="G3658">
        <v>2</v>
      </c>
      <c r="H3658" s="2">
        <v>43405</v>
      </c>
      <c r="I3658" t="str">
        <f>VLOOKUP(Sales[[#This Row],[TerritoryKey]], Territories[], 2, FALSE)</f>
        <v>Canada</v>
      </c>
      <c r="J3658">
        <f>_xlfn.XLOOKUP(Sales[[#This Row],[ProductKey]], Products!$A:$A, Products!$J:$J)</f>
        <v>1.8663000000000001</v>
      </c>
      <c r="K3658">
        <f>_xlfn.XLOOKUP(Sales[[#This Row],[ProductKey]], Products!$A:$A, Products!$K:$K)</f>
        <v>4.99</v>
      </c>
      <c r="L3658" s="1">
        <f>Sales[[#This Row],[ProductPrice]]*Sales[[#This Row],[OrderQuantity]]</f>
        <v>9.98</v>
      </c>
      <c r="M3658" s="1">
        <f>Sales[[#This Row],[OrderQuantity]]</f>
        <v>2</v>
      </c>
      <c r="N3658" s="1">
        <f>1</f>
        <v>1</v>
      </c>
      <c r="O3658" s="1">
        <f>Sales[[#This Row],[TotalSales]]-Sales[[#This Row],[TotalCost]]</f>
        <v>6.2474000000000007</v>
      </c>
      <c r="P3658" s="1">
        <f>Sales[[#This Row],[ProductCost]]*Sales[[#This Row],[OrderQuantity]]</f>
        <v>3.7326000000000001</v>
      </c>
      <c r="Q3658" s="1" t="str">
        <f>VLOOKUP(Sales[[#This Row],[ProductKey]], Products!$A$2:$D$1000, 4, FALSE)</f>
        <v>Touring Tire Tube</v>
      </c>
    </row>
    <row r="3659" spans="1:17" x14ac:dyDescent="0.25">
      <c r="A3659" s="2">
        <v>37967</v>
      </c>
      <c r="B3659" s="1" t="s">
        <v>3545</v>
      </c>
      <c r="C3659">
        <v>530</v>
      </c>
      <c r="D3659">
        <v>13532</v>
      </c>
      <c r="E3659">
        <v>8</v>
      </c>
      <c r="F3659">
        <v>1</v>
      </c>
      <c r="G3659">
        <v>2</v>
      </c>
      <c r="H3659" s="2">
        <v>43081</v>
      </c>
      <c r="I3659" t="str">
        <f>VLOOKUP(Sales[[#This Row],[TerritoryKey]], Territories[], 2, FALSE)</f>
        <v>Germany</v>
      </c>
      <c r="J3659">
        <f>_xlfn.XLOOKUP(Sales[[#This Row],[ProductKey]], Products!$A:$A, Products!$J:$J)</f>
        <v>1.8663000000000001</v>
      </c>
      <c r="K3659">
        <f>_xlfn.XLOOKUP(Sales[[#This Row],[ProductKey]], Products!$A:$A, Products!$K:$K)</f>
        <v>4.99</v>
      </c>
      <c r="L3659" s="1">
        <f>Sales[[#This Row],[ProductPrice]]*Sales[[#This Row],[OrderQuantity]]</f>
        <v>9.98</v>
      </c>
      <c r="M3659" s="1">
        <f>Sales[[#This Row],[OrderQuantity]]</f>
        <v>2</v>
      </c>
      <c r="N3659" s="1">
        <f>1</f>
        <v>1</v>
      </c>
      <c r="O3659" s="1">
        <f>Sales[[#This Row],[TotalSales]]-Sales[[#This Row],[TotalCost]]</f>
        <v>6.2474000000000007</v>
      </c>
      <c r="P3659" s="1">
        <f>Sales[[#This Row],[ProductCost]]*Sales[[#This Row],[OrderQuantity]]</f>
        <v>3.7326000000000001</v>
      </c>
      <c r="Q3659" s="1" t="str">
        <f>VLOOKUP(Sales[[#This Row],[ProductKey]], Products!$A$2:$D$1000, 4, FALSE)</f>
        <v>Touring Tire Tube</v>
      </c>
    </row>
    <row r="3660" spans="1:17" x14ac:dyDescent="0.25">
      <c r="A3660" s="2">
        <v>38139</v>
      </c>
      <c r="B3660" s="1" t="s">
        <v>3713</v>
      </c>
      <c r="C3660">
        <v>530</v>
      </c>
      <c r="D3660">
        <v>17110</v>
      </c>
      <c r="E3660">
        <v>10</v>
      </c>
      <c r="F3660">
        <v>1</v>
      </c>
      <c r="G3660">
        <v>2</v>
      </c>
      <c r="H3660" s="2">
        <v>43252</v>
      </c>
      <c r="I3660" t="str">
        <f>VLOOKUP(Sales[[#This Row],[TerritoryKey]], Territories[], 2, FALSE)</f>
        <v>United Kingdom</v>
      </c>
      <c r="J3660">
        <f>_xlfn.XLOOKUP(Sales[[#This Row],[ProductKey]], Products!$A:$A, Products!$J:$J)</f>
        <v>1.8663000000000001</v>
      </c>
      <c r="K3660">
        <f>_xlfn.XLOOKUP(Sales[[#This Row],[ProductKey]], Products!$A:$A, Products!$K:$K)</f>
        <v>4.99</v>
      </c>
      <c r="L3660" s="1">
        <f>Sales[[#This Row],[ProductPrice]]*Sales[[#This Row],[OrderQuantity]]</f>
        <v>9.98</v>
      </c>
      <c r="M3660" s="1">
        <f>Sales[[#This Row],[OrderQuantity]]</f>
        <v>2</v>
      </c>
      <c r="N3660" s="1">
        <f>1</f>
        <v>1</v>
      </c>
      <c r="O3660" s="1">
        <f>Sales[[#This Row],[TotalSales]]-Sales[[#This Row],[TotalCost]]</f>
        <v>6.2474000000000007</v>
      </c>
      <c r="P3660" s="1">
        <f>Sales[[#This Row],[ProductCost]]*Sales[[#This Row],[OrderQuantity]]</f>
        <v>3.7326000000000001</v>
      </c>
      <c r="Q3660" s="1" t="str">
        <f>VLOOKUP(Sales[[#This Row],[ProductKey]], Products!$A$2:$D$1000, 4, FALSE)</f>
        <v>Touring Tire Tube</v>
      </c>
    </row>
    <row r="3661" spans="1:17" x14ac:dyDescent="0.25">
      <c r="A3661" s="2">
        <v>38139</v>
      </c>
      <c r="B3661" s="1" t="s">
        <v>3735</v>
      </c>
      <c r="C3661">
        <v>530</v>
      </c>
      <c r="D3661">
        <v>27304</v>
      </c>
      <c r="E3661">
        <v>7</v>
      </c>
      <c r="F3661">
        <v>1</v>
      </c>
      <c r="G3661">
        <v>2</v>
      </c>
      <c r="H3661" s="2">
        <v>43252</v>
      </c>
      <c r="I3661" t="str">
        <f>VLOOKUP(Sales[[#This Row],[TerritoryKey]], Territories[], 2, FALSE)</f>
        <v>France</v>
      </c>
      <c r="J3661">
        <f>_xlfn.XLOOKUP(Sales[[#This Row],[ProductKey]], Products!$A:$A, Products!$J:$J)</f>
        <v>1.8663000000000001</v>
      </c>
      <c r="K3661">
        <f>_xlfn.XLOOKUP(Sales[[#This Row],[ProductKey]], Products!$A:$A, Products!$K:$K)</f>
        <v>4.99</v>
      </c>
      <c r="L3661" s="1">
        <f>Sales[[#This Row],[ProductPrice]]*Sales[[#This Row],[OrderQuantity]]</f>
        <v>9.98</v>
      </c>
      <c r="M3661" s="1">
        <f>Sales[[#This Row],[OrderQuantity]]</f>
        <v>2</v>
      </c>
      <c r="N3661" s="1">
        <f>1</f>
        <v>1</v>
      </c>
      <c r="O3661" s="1">
        <f>Sales[[#This Row],[TotalSales]]-Sales[[#This Row],[TotalCost]]</f>
        <v>6.2474000000000007</v>
      </c>
      <c r="P3661" s="1">
        <f>Sales[[#This Row],[ProductCost]]*Sales[[#This Row],[OrderQuantity]]</f>
        <v>3.7326000000000001</v>
      </c>
      <c r="Q3661" s="1" t="str">
        <f>VLOOKUP(Sales[[#This Row],[ProductKey]], Products!$A$2:$D$1000, 4, FALSE)</f>
        <v>Touring Tire Tube</v>
      </c>
    </row>
    <row r="3662" spans="1:17" x14ac:dyDescent="0.25">
      <c r="A3662" s="2">
        <v>37987</v>
      </c>
      <c r="B3662" s="1" t="s">
        <v>3750</v>
      </c>
      <c r="C3662">
        <v>530</v>
      </c>
      <c r="D3662">
        <v>12597</v>
      </c>
      <c r="E3662">
        <v>10</v>
      </c>
      <c r="F3662">
        <v>1</v>
      </c>
      <c r="G3662">
        <v>2</v>
      </c>
      <c r="H3662" s="2">
        <v>43101</v>
      </c>
      <c r="I3662" t="str">
        <f>VLOOKUP(Sales[[#This Row],[TerritoryKey]], Territories[], 2, FALSE)</f>
        <v>United Kingdom</v>
      </c>
      <c r="J3662">
        <f>_xlfn.XLOOKUP(Sales[[#This Row],[ProductKey]], Products!$A:$A, Products!$J:$J)</f>
        <v>1.8663000000000001</v>
      </c>
      <c r="K3662">
        <f>_xlfn.XLOOKUP(Sales[[#This Row],[ProductKey]], Products!$A:$A, Products!$K:$K)</f>
        <v>4.99</v>
      </c>
      <c r="L3662" s="1">
        <f>Sales[[#This Row],[ProductPrice]]*Sales[[#This Row],[OrderQuantity]]</f>
        <v>9.98</v>
      </c>
      <c r="M3662" s="1">
        <f>Sales[[#This Row],[OrderQuantity]]</f>
        <v>2</v>
      </c>
      <c r="N3662" s="1">
        <f>1</f>
        <v>1</v>
      </c>
      <c r="O3662" s="1">
        <f>Sales[[#This Row],[TotalSales]]-Sales[[#This Row],[TotalCost]]</f>
        <v>6.2474000000000007</v>
      </c>
      <c r="P3662" s="1">
        <f>Sales[[#This Row],[ProductCost]]*Sales[[#This Row],[OrderQuantity]]</f>
        <v>3.7326000000000001</v>
      </c>
      <c r="Q3662" s="1" t="str">
        <f>VLOOKUP(Sales[[#This Row],[ProductKey]], Products!$A$2:$D$1000, 4, FALSE)</f>
        <v>Touring Tire Tube</v>
      </c>
    </row>
    <row r="3663" spans="1:17" x14ac:dyDescent="0.25">
      <c r="A3663" s="2">
        <v>38140</v>
      </c>
      <c r="B3663" s="1" t="s">
        <v>3753</v>
      </c>
      <c r="C3663">
        <v>530</v>
      </c>
      <c r="D3663">
        <v>28214</v>
      </c>
      <c r="E3663">
        <v>9</v>
      </c>
      <c r="F3663">
        <v>1</v>
      </c>
      <c r="G3663">
        <v>2</v>
      </c>
      <c r="H3663" s="2">
        <v>43253</v>
      </c>
      <c r="I3663" t="str">
        <f>VLOOKUP(Sales[[#This Row],[TerritoryKey]], Territories[], 2, FALSE)</f>
        <v>Australia</v>
      </c>
      <c r="J3663">
        <f>_xlfn.XLOOKUP(Sales[[#This Row],[ProductKey]], Products!$A:$A, Products!$J:$J)</f>
        <v>1.8663000000000001</v>
      </c>
      <c r="K3663">
        <f>_xlfn.XLOOKUP(Sales[[#This Row],[ProductKey]], Products!$A:$A, Products!$K:$K)</f>
        <v>4.99</v>
      </c>
      <c r="L3663" s="1">
        <f>Sales[[#This Row],[ProductPrice]]*Sales[[#This Row],[OrderQuantity]]</f>
        <v>9.98</v>
      </c>
      <c r="M3663" s="1">
        <f>Sales[[#This Row],[OrderQuantity]]</f>
        <v>2</v>
      </c>
      <c r="N3663" s="1">
        <f>1</f>
        <v>1</v>
      </c>
      <c r="O3663" s="1">
        <f>Sales[[#This Row],[TotalSales]]-Sales[[#This Row],[TotalCost]]</f>
        <v>6.2474000000000007</v>
      </c>
      <c r="P3663" s="1">
        <f>Sales[[#This Row],[ProductCost]]*Sales[[#This Row],[OrderQuantity]]</f>
        <v>3.7326000000000001</v>
      </c>
      <c r="Q3663" s="1" t="str">
        <f>VLOOKUP(Sales[[#This Row],[ProductKey]], Products!$A$2:$D$1000, 4, FALSE)</f>
        <v>Touring Tire Tube</v>
      </c>
    </row>
    <row r="3664" spans="1:17" x14ac:dyDescent="0.25">
      <c r="A3664" s="2">
        <v>37988</v>
      </c>
      <c r="B3664" s="1" t="s">
        <v>3781</v>
      </c>
      <c r="C3664">
        <v>530</v>
      </c>
      <c r="D3664">
        <v>25644</v>
      </c>
      <c r="E3664">
        <v>7</v>
      </c>
      <c r="F3664">
        <v>1</v>
      </c>
      <c r="G3664">
        <v>2</v>
      </c>
      <c r="H3664" s="2">
        <v>43102</v>
      </c>
      <c r="I3664" t="str">
        <f>VLOOKUP(Sales[[#This Row],[TerritoryKey]], Territories[], 2, FALSE)</f>
        <v>France</v>
      </c>
      <c r="J3664">
        <f>_xlfn.XLOOKUP(Sales[[#This Row],[ProductKey]], Products!$A:$A, Products!$J:$J)</f>
        <v>1.8663000000000001</v>
      </c>
      <c r="K3664">
        <f>_xlfn.XLOOKUP(Sales[[#This Row],[ProductKey]], Products!$A:$A, Products!$K:$K)</f>
        <v>4.99</v>
      </c>
      <c r="L3664" s="1">
        <f>Sales[[#This Row],[ProductPrice]]*Sales[[#This Row],[OrderQuantity]]</f>
        <v>9.98</v>
      </c>
      <c r="M3664" s="1">
        <f>Sales[[#This Row],[OrderQuantity]]</f>
        <v>2</v>
      </c>
      <c r="N3664" s="1">
        <f>1</f>
        <v>1</v>
      </c>
      <c r="O3664" s="1">
        <f>Sales[[#This Row],[TotalSales]]-Sales[[#This Row],[TotalCost]]</f>
        <v>6.2474000000000007</v>
      </c>
      <c r="P3664" s="1">
        <f>Sales[[#This Row],[ProductCost]]*Sales[[#This Row],[OrderQuantity]]</f>
        <v>3.7326000000000001</v>
      </c>
      <c r="Q3664" s="1" t="str">
        <f>VLOOKUP(Sales[[#This Row],[ProductKey]], Products!$A$2:$D$1000, 4, FALSE)</f>
        <v>Touring Tire Tube</v>
      </c>
    </row>
    <row r="3665" spans="1:17" x14ac:dyDescent="0.25">
      <c r="A3665" s="2">
        <v>38019</v>
      </c>
      <c r="B3665" s="1" t="s">
        <v>3803</v>
      </c>
      <c r="C3665">
        <v>530</v>
      </c>
      <c r="D3665">
        <v>11287</v>
      </c>
      <c r="E3665">
        <v>6</v>
      </c>
      <c r="F3665">
        <v>1</v>
      </c>
      <c r="G3665">
        <v>2</v>
      </c>
      <c r="H3665" s="2">
        <v>43133</v>
      </c>
      <c r="I3665" t="str">
        <f>VLOOKUP(Sales[[#This Row],[TerritoryKey]], Territories[], 2, FALSE)</f>
        <v>Canada</v>
      </c>
      <c r="J3665">
        <f>_xlfn.XLOOKUP(Sales[[#This Row],[ProductKey]], Products!$A:$A, Products!$J:$J)</f>
        <v>1.8663000000000001</v>
      </c>
      <c r="K3665">
        <f>_xlfn.XLOOKUP(Sales[[#This Row],[ProductKey]], Products!$A:$A, Products!$K:$K)</f>
        <v>4.99</v>
      </c>
      <c r="L3665" s="1">
        <f>Sales[[#This Row],[ProductPrice]]*Sales[[#This Row],[OrderQuantity]]</f>
        <v>9.98</v>
      </c>
      <c r="M3665" s="1">
        <f>Sales[[#This Row],[OrderQuantity]]</f>
        <v>2</v>
      </c>
      <c r="N3665" s="1">
        <f>1</f>
        <v>1</v>
      </c>
      <c r="O3665" s="1">
        <f>Sales[[#This Row],[TotalSales]]-Sales[[#This Row],[TotalCost]]</f>
        <v>6.2474000000000007</v>
      </c>
      <c r="P3665" s="1">
        <f>Sales[[#This Row],[ProductCost]]*Sales[[#This Row],[OrderQuantity]]</f>
        <v>3.7326000000000001</v>
      </c>
      <c r="Q3665" s="1" t="str">
        <f>VLOOKUP(Sales[[#This Row],[ProductKey]], Products!$A$2:$D$1000, 4, FALSE)</f>
        <v>Touring Tire Tube</v>
      </c>
    </row>
    <row r="3666" spans="1:17" x14ac:dyDescent="0.25">
      <c r="A3666" s="2">
        <v>38080</v>
      </c>
      <c r="B3666" s="1" t="s">
        <v>3846</v>
      </c>
      <c r="C3666">
        <v>530</v>
      </c>
      <c r="D3666">
        <v>28912</v>
      </c>
      <c r="E3666">
        <v>7</v>
      </c>
      <c r="F3666">
        <v>1</v>
      </c>
      <c r="G3666">
        <v>2</v>
      </c>
      <c r="H3666" s="2">
        <v>43193</v>
      </c>
      <c r="I3666" t="str">
        <f>VLOOKUP(Sales[[#This Row],[TerritoryKey]], Territories[], 2, FALSE)</f>
        <v>France</v>
      </c>
      <c r="J3666">
        <f>_xlfn.XLOOKUP(Sales[[#This Row],[ProductKey]], Products!$A:$A, Products!$J:$J)</f>
        <v>1.8663000000000001</v>
      </c>
      <c r="K3666">
        <f>_xlfn.XLOOKUP(Sales[[#This Row],[ProductKey]], Products!$A:$A, Products!$K:$K)</f>
        <v>4.99</v>
      </c>
      <c r="L3666" s="1">
        <f>Sales[[#This Row],[ProductPrice]]*Sales[[#This Row],[OrderQuantity]]</f>
        <v>9.98</v>
      </c>
      <c r="M3666" s="1">
        <f>Sales[[#This Row],[OrderQuantity]]</f>
        <v>2</v>
      </c>
      <c r="N3666" s="1">
        <f>1</f>
        <v>1</v>
      </c>
      <c r="O3666" s="1">
        <f>Sales[[#This Row],[TotalSales]]-Sales[[#This Row],[TotalCost]]</f>
        <v>6.2474000000000007</v>
      </c>
      <c r="P3666" s="1">
        <f>Sales[[#This Row],[ProductCost]]*Sales[[#This Row],[OrderQuantity]]</f>
        <v>3.7326000000000001</v>
      </c>
      <c r="Q3666" s="1" t="str">
        <f>VLOOKUP(Sales[[#This Row],[ProductKey]], Products!$A$2:$D$1000, 4, FALSE)</f>
        <v>Touring Tire Tube</v>
      </c>
    </row>
    <row r="3667" spans="1:17" x14ac:dyDescent="0.25">
      <c r="A3667" s="2">
        <v>38078</v>
      </c>
      <c r="B3667" s="1" t="s">
        <v>3996</v>
      </c>
      <c r="C3667">
        <v>530</v>
      </c>
      <c r="D3667">
        <v>17723</v>
      </c>
      <c r="E3667">
        <v>10</v>
      </c>
      <c r="F3667">
        <v>1</v>
      </c>
      <c r="G3667">
        <v>2</v>
      </c>
      <c r="H3667" s="2">
        <v>43191</v>
      </c>
      <c r="I3667" t="str">
        <f>VLOOKUP(Sales[[#This Row],[TerritoryKey]], Territories[], 2, FALSE)</f>
        <v>United Kingdom</v>
      </c>
      <c r="J3667">
        <f>_xlfn.XLOOKUP(Sales[[#This Row],[ProductKey]], Products!$A:$A, Products!$J:$J)</f>
        <v>1.8663000000000001</v>
      </c>
      <c r="K3667">
        <f>_xlfn.XLOOKUP(Sales[[#This Row],[ProductKey]], Products!$A:$A, Products!$K:$K)</f>
        <v>4.99</v>
      </c>
      <c r="L3667" s="1">
        <f>Sales[[#This Row],[ProductPrice]]*Sales[[#This Row],[OrderQuantity]]</f>
        <v>9.98</v>
      </c>
      <c r="M3667" s="1">
        <f>Sales[[#This Row],[OrderQuantity]]</f>
        <v>2</v>
      </c>
      <c r="N3667" s="1">
        <f>1</f>
        <v>1</v>
      </c>
      <c r="O3667" s="1">
        <f>Sales[[#This Row],[TotalSales]]-Sales[[#This Row],[TotalCost]]</f>
        <v>6.2474000000000007</v>
      </c>
      <c r="P3667" s="1">
        <f>Sales[[#This Row],[ProductCost]]*Sales[[#This Row],[OrderQuantity]]</f>
        <v>3.7326000000000001</v>
      </c>
      <c r="Q3667" s="1" t="str">
        <f>VLOOKUP(Sales[[#This Row],[ProductKey]], Products!$A$2:$D$1000, 4, FALSE)</f>
        <v>Touring Tire Tube</v>
      </c>
    </row>
    <row r="3668" spans="1:17" x14ac:dyDescent="0.25">
      <c r="A3668" s="2">
        <v>38261</v>
      </c>
      <c r="B3668" s="1" t="s">
        <v>4096</v>
      </c>
      <c r="C3668">
        <v>530</v>
      </c>
      <c r="D3668">
        <v>28467</v>
      </c>
      <c r="E3668">
        <v>8</v>
      </c>
      <c r="F3668">
        <v>1</v>
      </c>
      <c r="G3668">
        <v>2</v>
      </c>
      <c r="H3668" s="2">
        <v>43374</v>
      </c>
      <c r="I3668" t="str">
        <f>VLOOKUP(Sales[[#This Row],[TerritoryKey]], Territories[], 2, FALSE)</f>
        <v>Germany</v>
      </c>
      <c r="J3668">
        <f>_xlfn.XLOOKUP(Sales[[#This Row],[ProductKey]], Products!$A:$A, Products!$J:$J)</f>
        <v>1.8663000000000001</v>
      </c>
      <c r="K3668">
        <f>_xlfn.XLOOKUP(Sales[[#This Row],[ProductKey]], Products!$A:$A, Products!$K:$K)</f>
        <v>4.99</v>
      </c>
      <c r="L3668" s="1">
        <f>Sales[[#This Row],[ProductPrice]]*Sales[[#This Row],[OrderQuantity]]</f>
        <v>9.98</v>
      </c>
      <c r="M3668" s="1">
        <f>Sales[[#This Row],[OrderQuantity]]</f>
        <v>2</v>
      </c>
      <c r="N3668" s="1">
        <f>1</f>
        <v>1</v>
      </c>
      <c r="O3668" s="1">
        <f>Sales[[#This Row],[TotalSales]]-Sales[[#This Row],[TotalCost]]</f>
        <v>6.2474000000000007</v>
      </c>
      <c r="P3668" s="1">
        <f>Sales[[#This Row],[ProductCost]]*Sales[[#This Row],[OrderQuantity]]</f>
        <v>3.7326000000000001</v>
      </c>
      <c r="Q3668" s="1" t="str">
        <f>VLOOKUP(Sales[[#This Row],[ProductKey]], Products!$A$2:$D$1000, 4, FALSE)</f>
        <v>Touring Tire Tube</v>
      </c>
    </row>
    <row r="3669" spans="1:17" x14ac:dyDescent="0.25">
      <c r="A3669" s="2">
        <v>38141</v>
      </c>
      <c r="B3669" s="1" t="s">
        <v>4241</v>
      </c>
      <c r="C3669">
        <v>530</v>
      </c>
      <c r="D3669">
        <v>27213</v>
      </c>
      <c r="E3669">
        <v>1</v>
      </c>
      <c r="F3669">
        <v>1</v>
      </c>
      <c r="G3669">
        <v>2</v>
      </c>
      <c r="H3669" s="2">
        <v>43254</v>
      </c>
      <c r="I3669" t="str">
        <f>VLOOKUP(Sales[[#This Row],[TerritoryKey]], Territories[], 2, FALSE)</f>
        <v>Northwest</v>
      </c>
      <c r="J3669">
        <f>_xlfn.XLOOKUP(Sales[[#This Row],[ProductKey]], Products!$A:$A, Products!$J:$J)</f>
        <v>1.8663000000000001</v>
      </c>
      <c r="K3669">
        <f>_xlfn.XLOOKUP(Sales[[#This Row],[ProductKey]], Products!$A:$A, Products!$K:$K)</f>
        <v>4.99</v>
      </c>
      <c r="L3669" s="1">
        <f>Sales[[#This Row],[ProductPrice]]*Sales[[#This Row],[OrderQuantity]]</f>
        <v>9.98</v>
      </c>
      <c r="M3669" s="1">
        <f>Sales[[#This Row],[OrderQuantity]]</f>
        <v>2</v>
      </c>
      <c r="N3669" s="1">
        <f>1</f>
        <v>1</v>
      </c>
      <c r="O3669" s="1">
        <f>Sales[[#This Row],[TotalSales]]-Sales[[#This Row],[TotalCost]]</f>
        <v>6.2474000000000007</v>
      </c>
      <c r="P3669" s="1">
        <f>Sales[[#This Row],[ProductCost]]*Sales[[#This Row],[OrderQuantity]]</f>
        <v>3.7326000000000001</v>
      </c>
      <c r="Q3669" s="1" t="str">
        <f>VLOOKUP(Sales[[#This Row],[ProductKey]], Products!$A$2:$D$1000, 4, FALSE)</f>
        <v>Touring Tire Tube</v>
      </c>
    </row>
    <row r="3670" spans="1:17" x14ac:dyDescent="0.25">
      <c r="A3670" s="2">
        <v>37988</v>
      </c>
      <c r="B3670" s="1" t="s">
        <v>4282</v>
      </c>
      <c r="C3670">
        <v>530</v>
      </c>
      <c r="D3670">
        <v>28137</v>
      </c>
      <c r="E3670">
        <v>9</v>
      </c>
      <c r="F3670">
        <v>1</v>
      </c>
      <c r="G3670">
        <v>2</v>
      </c>
      <c r="H3670" s="2">
        <v>43102</v>
      </c>
      <c r="I3670" t="str">
        <f>VLOOKUP(Sales[[#This Row],[TerritoryKey]], Territories[], 2, FALSE)</f>
        <v>Australia</v>
      </c>
      <c r="J3670">
        <f>_xlfn.XLOOKUP(Sales[[#This Row],[ProductKey]], Products!$A:$A, Products!$J:$J)</f>
        <v>1.8663000000000001</v>
      </c>
      <c r="K3670">
        <f>_xlfn.XLOOKUP(Sales[[#This Row],[ProductKey]], Products!$A:$A, Products!$K:$K)</f>
        <v>4.99</v>
      </c>
      <c r="L3670" s="1">
        <f>Sales[[#This Row],[ProductPrice]]*Sales[[#This Row],[OrderQuantity]]</f>
        <v>9.98</v>
      </c>
      <c r="M3670" s="1">
        <f>Sales[[#This Row],[OrderQuantity]]</f>
        <v>2</v>
      </c>
      <c r="N3670" s="1">
        <f>1</f>
        <v>1</v>
      </c>
      <c r="O3670" s="1">
        <f>Sales[[#This Row],[TotalSales]]-Sales[[#This Row],[TotalCost]]</f>
        <v>6.2474000000000007</v>
      </c>
      <c r="P3670" s="1">
        <f>Sales[[#This Row],[ProductCost]]*Sales[[#This Row],[OrderQuantity]]</f>
        <v>3.7326000000000001</v>
      </c>
      <c r="Q3670" s="1" t="str">
        <f>VLOOKUP(Sales[[#This Row],[ProductKey]], Products!$A$2:$D$1000, 4, FALSE)</f>
        <v>Touring Tire Tube</v>
      </c>
    </row>
    <row r="3671" spans="1:17" x14ac:dyDescent="0.25">
      <c r="A3671" s="2">
        <v>38233</v>
      </c>
      <c r="B3671" s="1" t="s">
        <v>4287</v>
      </c>
      <c r="C3671">
        <v>530</v>
      </c>
      <c r="D3671">
        <v>26996</v>
      </c>
      <c r="E3671">
        <v>8</v>
      </c>
      <c r="F3671">
        <v>1</v>
      </c>
      <c r="G3671">
        <v>2</v>
      </c>
      <c r="H3671" s="2">
        <v>43346</v>
      </c>
      <c r="I3671" t="str">
        <f>VLOOKUP(Sales[[#This Row],[TerritoryKey]], Territories[], 2, FALSE)</f>
        <v>Germany</v>
      </c>
      <c r="J3671">
        <f>_xlfn.XLOOKUP(Sales[[#This Row],[ProductKey]], Products!$A:$A, Products!$J:$J)</f>
        <v>1.8663000000000001</v>
      </c>
      <c r="K3671">
        <f>_xlfn.XLOOKUP(Sales[[#This Row],[ProductKey]], Products!$A:$A, Products!$K:$K)</f>
        <v>4.99</v>
      </c>
      <c r="L3671" s="1">
        <f>Sales[[#This Row],[ProductPrice]]*Sales[[#This Row],[OrderQuantity]]</f>
        <v>9.98</v>
      </c>
      <c r="M3671" s="1">
        <f>Sales[[#This Row],[OrderQuantity]]</f>
        <v>2</v>
      </c>
      <c r="N3671" s="1">
        <f>1</f>
        <v>1</v>
      </c>
      <c r="O3671" s="1">
        <f>Sales[[#This Row],[TotalSales]]-Sales[[#This Row],[TotalCost]]</f>
        <v>6.2474000000000007</v>
      </c>
      <c r="P3671" s="1">
        <f>Sales[[#This Row],[ProductCost]]*Sales[[#This Row],[OrderQuantity]]</f>
        <v>3.7326000000000001</v>
      </c>
      <c r="Q3671" s="1" t="str">
        <f>VLOOKUP(Sales[[#This Row],[ProductKey]], Products!$A$2:$D$1000, 4, FALSE)</f>
        <v>Touring Tire Tube</v>
      </c>
    </row>
    <row r="3672" spans="1:17" x14ac:dyDescent="0.25">
      <c r="A3672" s="2">
        <v>38292</v>
      </c>
      <c r="B3672" s="1" t="s">
        <v>4291</v>
      </c>
      <c r="C3672">
        <v>530</v>
      </c>
      <c r="D3672">
        <v>15057</v>
      </c>
      <c r="E3672">
        <v>10</v>
      </c>
      <c r="F3672">
        <v>1</v>
      </c>
      <c r="G3672">
        <v>2</v>
      </c>
      <c r="H3672" s="2">
        <v>43405</v>
      </c>
      <c r="I3672" t="str">
        <f>VLOOKUP(Sales[[#This Row],[TerritoryKey]], Territories[], 2, FALSE)</f>
        <v>United Kingdom</v>
      </c>
      <c r="J3672">
        <f>_xlfn.XLOOKUP(Sales[[#This Row],[ProductKey]], Products!$A:$A, Products!$J:$J)</f>
        <v>1.8663000000000001</v>
      </c>
      <c r="K3672">
        <f>_xlfn.XLOOKUP(Sales[[#This Row],[ProductKey]], Products!$A:$A, Products!$K:$K)</f>
        <v>4.99</v>
      </c>
      <c r="L3672" s="1">
        <f>Sales[[#This Row],[ProductPrice]]*Sales[[#This Row],[OrderQuantity]]</f>
        <v>9.98</v>
      </c>
      <c r="M3672" s="1">
        <f>Sales[[#This Row],[OrderQuantity]]</f>
        <v>2</v>
      </c>
      <c r="N3672" s="1">
        <f>1</f>
        <v>1</v>
      </c>
      <c r="O3672" s="1">
        <f>Sales[[#This Row],[TotalSales]]-Sales[[#This Row],[TotalCost]]</f>
        <v>6.2474000000000007</v>
      </c>
      <c r="P3672" s="1">
        <f>Sales[[#This Row],[ProductCost]]*Sales[[#This Row],[OrderQuantity]]</f>
        <v>3.7326000000000001</v>
      </c>
      <c r="Q3672" s="1" t="str">
        <f>VLOOKUP(Sales[[#This Row],[ProductKey]], Products!$A$2:$D$1000, 4, FALSE)</f>
        <v>Touring Tire Tube</v>
      </c>
    </row>
    <row r="3673" spans="1:17" x14ac:dyDescent="0.25">
      <c r="A3673" s="2">
        <v>38020</v>
      </c>
      <c r="B3673" s="1" t="s">
        <v>4297</v>
      </c>
      <c r="C3673">
        <v>530</v>
      </c>
      <c r="D3673">
        <v>28001</v>
      </c>
      <c r="E3673">
        <v>4</v>
      </c>
      <c r="F3673">
        <v>1</v>
      </c>
      <c r="G3673">
        <v>2</v>
      </c>
      <c r="H3673" s="2">
        <v>43134</v>
      </c>
      <c r="I3673" t="str">
        <f>VLOOKUP(Sales[[#This Row],[TerritoryKey]], Territories[], 2, FALSE)</f>
        <v>Southwest</v>
      </c>
      <c r="J3673">
        <f>_xlfn.XLOOKUP(Sales[[#This Row],[ProductKey]], Products!$A:$A, Products!$J:$J)</f>
        <v>1.8663000000000001</v>
      </c>
      <c r="K3673">
        <f>_xlfn.XLOOKUP(Sales[[#This Row],[ProductKey]], Products!$A:$A, Products!$K:$K)</f>
        <v>4.99</v>
      </c>
      <c r="L3673" s="1">
        <f>Sales[[#This Row],[ProductPrice]]*Sales[[#This Row],[OrderQuantity]]</f>
        <v>9.98</v>
      </c>
      <c r="M3673" s="1">
        <f>Sales[[#This Row],[OrderQuantity]]</f>
        <v>2</v>
      </c>
      <c r="N3673" s="1">
        <f>1</f>
        <v>1</v>
      </c>
      <c r="O3673" s="1">
        <f>Sales[[#This Row],[TotalSales]]-Sales[[#This Row],[TotalCost]]</f>
        <v>6.2474000000000007</v>
      </c>
      <c r="P3673" s="1">
        <f>Sales[[#This Row],[ProductCost]]*Sales[[#This Row],[OrderQuantity]]</f>
        <v>3.7326000000000001</v>
      </c>
      <c r="Q3673" s="1" t="str">
        <f>VLOOKUP(Sales[[#This Row],[ProductKey]], Products!$A$2:$D$1000, 4, FALSE)</f>
        <v>Touring Tire Tube</v>
      </c>
    </row>
    <row r="3674" spans="1:17" x14ac:dyDescent="0.25">
      <c r="A3674" s="2">
        <v>37990</v>
      </c>
      <c r="B3674" s="1" t="s">
        <v>4368</v>
      </c>
      <c r="C3674">
        <v>530</v>
      </c>
      <c r="D3674">
        <v>13096</v>
      </c>
      <c r="E3674">
        <v>6</v>
      </c>
      <c r="F3674">
        <v>1</v>
      </c>
      <c r="G3674">
        <v>2</v>
      </c>
      <c r="H3674" s="2">
        <v>43104</v>
      </c>
      <c r="I3674" t="str">
        <f>VLOOKUP(Sales[[#This Row],[TerritoryKey]], Territories[], 2, FALSE)</f>
        <v>Canada</v>
      </c>
      <c r="J3674">
        <f>_xlfn.XLOOKUP(Sales[[#This Row],[ProductKey]], Products!$A:$A, Products!$J:$J)</f>
        <v>1.8663000000000001</v>
      </c>
      <c r="K3674">
        <f>_xlfn.XLOOKUP(Sales[[#This Row],[ProductKey]], Products!$A:$A, Products!$K:$K)</f>
        <v>4.99</v>
      </c>
      <c r="L3674" s="1">
        <f>Sales[[#This Row],[ProductPrice]]*Sales[[#This Row],[OrderQuantity]]</f>
        <v>9.98</v>
      </c>
      <c r="M3674" s="1">
        <f>Sales[[#This Row],[OrderQuantity]]</f>
        <v>2</v>
      </c>
      <c r="N3674" s="1">
        <f>1</f>
        <v>1</v>
      </c>
      <c r="O3674" s="1">
        <f>Sales[[#This Row],[TotalSales]]-Sales[[#This Row],[TotalCost]]</f>
        <v>6.2474000000000007</v>
      </c>
      <c r="P3674" s="1">
        <f>Sales[[#This Row],[ProductCost]]*Sales[[#This Row],[OrderQuantity]]</f>
        <v>3.7326000000000001</v>
      </c>
      <c r="Q3674" s="1" t="str">
        <f>VLOOKUP(Sales[[#This Row],[ProductKey]], Products!$A$2:$D$1000, 4, FALSE)</f>
        <v>Touring Tire Tube</v>
      </c>
    </row>
    <row r="3675" spans="1:17" x14ac:dyDescent="0.25">
      <c r="A3675" s="2">
        <v>38172</v>
      </c>
      <c r="B3675" s="1" t="s">
        <v>4638</v>
      </c>
      <c r="C3675">
        <v>530</v>
      </c>
      <c r="D3675">
        <v>15690</v>
      </c>
      <c r="E3675">
        <v>10</v>
      </c>
      <c r="F3675">
        <v>1</v>
      </c>
      <c r="G3675">
        <v>2</v>
      </c>
      <c r="H3675" s="2">
        <v>43285</v>
      </c>
      <c r="I3675" t="str">
        <f>VLOOKUP(Sales[[#This Row],[TerritoryKey]], Territories[], 2, FALSE)</f>
        <v>United Kingdom</v>
      </c>
      <c r="J3675">
        <f>_xlfn.XLOOKUP(Sales[[#This Row],[ProductKey]], Products!$A:$A, Products!$J:$J)</f>
        <v>1.8663000000000001</v>
      </c>
      <c r="K3675">
        <f>_xlfn.XLOOKUP(Sales[[#This Row],[ProductKey]], Products!$A:$A, Products!$K:$K)</f>
        <v>4.99</v>
      </c>
      <c r="L3675" s="1">
        <f>Sales[[#This Row],[ProductPrice]]*Sales[[#This Row],[OrderQuantity]]</f>
        <v>9.98</v>
      </c>
      <c r="M3675" s="1">
        <f>Sales[[#This Row],[OrderQuantity]]</f>
        <v>2</v>
      </c>
      <c r="N3675" s="1">
        <f>1</f>
        <v>1</v>
      </c>
      <c r="O3675" s="1">
        <f>Sales[[#This Row],[TotalSales]]-Sales[[#This Row],[TotalCost]]</f>
        <v>6.2474000000000007</v>
      </c>
      <c r="P3675" s="1">
        <f>Sales[[#This Row],[ProductCost]]*Sales[[#This Row],[OrderQuantity]]</f>
        <v>3.7326000000000001</v>
      </c>
      <c r="Q3675" s="1" t="str">
        <f>VLOOKUP(Sales[[#This Row],[ProductKey]], Products!$A$2:$D$1000, 4, FALSE)</f>
        <v>Touring Tire Tube</v>
      </c>
    </row>
    <row r="3676" spans="1:17" x14ac:dyDescent="0.25">
      <c r="A3676" s="2">
        <v>38141</v>
      </c>
      <c r="B3676" s="1" t="s">
        <v>4662</v>
      </c>
      <c r="C3676">
        <v>530</v>
      </c>
      <c r="D3676">
        <v>16191</v>
      </c>
      <c r="E3676">
        <v>10</v>
      </c>
      <c r="F3676">
        <v>1</v>
      </c>
      <c r="G3676">
        <v>2</v>
      </c>
      <c r="H3676" s="2">
        <v>43254</v>
      </c>
      <c r="I3676" t="str">
        <f>VLOOKUP(Sales[[#This Row],[TerritoryKey]], Territories[], 2, FALSE)</f>
        <v>United Kingdom</v>
      </c>
      <c r="J3676">
        <f>_xlfn.XLOOKUP(Sales[[#This Row],[ProductKey]], Products!$A:$A, Products!$J:$J)</f>
        <v>1.8663000000000001</v>
      </c>
      <c r="K3676">
        <f>_xlfn.XLOOKUP(Sales[[#This Row],[ProductKey]], Products!$A:$A, Products!$K:$K)</f>
        <v>4.99</v>
      </c>
      <c r="L3676" s="1">
        <f>Sales[[#This Row],[ProductPrice]]*Sales[[#This Row],[OrderQuantity]]</f>
        <v>9.98</v>
      </c>
      <c r="M3676" s="1">
        <f>Sales[[#This Row],[OrderQuantity]]</f>
        <v>2</v>
      </c>
      <c r="N3676" s="1">
        <f>1</f>
        <v>1</v>
      </c>
      <c r="O3676" s="1">
        <f>Sales[[#This Row],[TotalSales]]-Sales[[#This Row],[TotalCost]]</f>
        <v>6.2474000000000007</v>
      </c>
      <c r="P3676" s="1">
        <f>Sales[[#This Row],[ProductCost]]*Sales[[#This Row],[OrderQuantity]]</f>
        <v>3.7326000000000001</v>
      </c>
      <c r="Q3676" s="1" t="str">
        <f>VLOOKUP(Sales[[#This Row],[ProductKey]], Products!$A$2:$D$1000, 4, FALSE)</f>
        <v>Touring Tire Tube</v>
      </c>
    </row>
    <row r="3677" spans="1:17" x14ac:dyDescent="0.25">
      <c r="A3677" s="2">
        <v>38200</v>
      </c>
      <c r="B3677" s="1" t="s">
        <v>4706</v>
      </c>
      <c r="C3677">
        <v>530</v>
      </c>
      <c r="D3677">
        <v>14685</v>
      </c>
      <c r="E3677">
        <v>9</v>
      </c>
      <c r="F3677">
        <v>1</v>
      </c>
      <c r="G3677">
        <v>2</v>
      </c>
      <c r="H3677" s="2">
        <v>43313</v>
      </c>
      <c r="I3677" t="str">
        <f>VLOOKUP(Sales[[#This Row],[TerritoryKey]], Territories[], 2, FALSE)</f>
        <v>Australia</v>
      </c>
      <c r="J3677">
        <f>_xlfn.XLOOKUP(Sales[[#This Row],[ProductKey]], Products!$A:$A, Products!$J:$J)</f>
        <v>1.8663000000000001</v>
      </c>
      <c r="K3677">
        <f>_xlfn.XLOOKUP(Sales[[#This Row],[ProductKey]], Products!$A:$A, Products!$K:$K)</f>
        <v>4.99</v>
      </c>
      <c r="L3677" s="1">
        <f>Sales[[#This Row],[ProductPrice]]*Sales[[#This Row],[OrderQuantity]]</f>
        <v>9.98</v>
      </c>
      <c r="M3677" s="1">
        <f>Sales[[#This Row],[OrderQuantity]]</f>
        <v>2</v>
      </c>
      <c r="N3677" s="1">
        <f>1</f>
        <v>1</v>
      </c>
      <c r="O3677" s="1">
        <f>Sales[[#This Row],[TotalSales]]-Sales[[#This Row],[TotalCost]]</f>
        <v>6.2474000000000007</v>
      </c>
      <c r="P3677" s="1">
        <f>Sales[[#This Row],[ProductCost]]*Sales[[#This Row],[OrderQuantity]]</f>
        <v>3.7326000000000001</v>
      </c>
      <c r="Q3677" s="1" t="str">
        <f>VLOOKUP(Sales[[#This Row],[ProductKey]], Products!$A$2:$D$1000, 4, FALSE)</f>
        <v>Touring Tire Tube</v>
      </c>
    </row>
    <row r="3678" spans="1:17" x14ac:dyDescent="0.25">
      <c r="A3678" s="2">
        <v>38169</v>
      </c>
      <c r="B3678" s="1" t="s">
        <v>4711</v>
      </c>
      <c r="C3678">
        <v>530</v>
      </c>
      <c r="D3678">
        <v>11506</v>
      </c>
      <c r="E3678">
        <v>6</v>
      </c>
      <c r="F3678">
        <v>1</v>
      </c>
      <c r="G3678">
        <v>2</v>
      </c>
      <c r="H3678" s="2">
        <v>43282</v>
      </c>
      <c r="I3678" t="str">
        <f>VLOOKUP(Sales[[#This Row],[TerritoryKey]], Territories[], 2, FALSE)</f>
        <v>Canada</v>
      </c>
      <c r="J3678">
        <f>_xlfn.XLOOKUP(Sales[[#This Row],[ProductKey]], Products!$A:$A, Products!$J:$J)</f>
        <v>1.8663000000000001</v>
      </c>
      <c r="K3678">
        <f>_xlfn.XLOOKUP(Sales[[#This Row],[ProductKey]], Products!$A:$A, Products!$K:$K)</f>
        <v>4.99</v>
      </c>
      <c r="L3678" s="1">
        <f>Sales[[#This Row],[ProductPrice]]*Sales[[#This Row],[OrderQuantity]]</f>
        <v>9.98</v>
      </c>
      <c r="M3678" s="1">
        <f>Sales[[#This Row],[OrderQuantity]]</f>
        <v>2</v>
      </c>
      <c r="N3678" s="1">
        <f>1</f>
        <v>1</v>
      </c>
      <c r="O3678" s="1">
        <f>Sales[[#This Row],[TotalSales]]-Sales[[#This Row],[TotalCost]]</f>
        <v>6.2474000000000007</v>
      </c>
      <c r="P3678" s="1">
        <f>Sales[[#This Row],[ProductCost]]*Sales[[#This Row],[OrderQuantity]]</f>
        <v>3.7326000000000001</v>
      </c>
      <c r="Q3678" s="1" t="str">
        <f>VLOOKUP(Sales[[#This Row],[ProductKey]], Products!$A$2:$D$1000, 4, FALSE)</f>
        <v>Touring Tire Tube</v>
      </c>
    </row>
    <row r="3679" spans="1:17" x14ac:dyDescent="0.25">
      <c r="A3679" s="2">
        <v>38231</v>
      </c>
      <c r="B3679" s="1" t="s">
        <v>4792</v>
      </c>
      <c r="C3679">
        <v>530</v>
      </c>
      <c r="D3679">
        <v>27041</v>
      </c>
      <c r="E3679">
        <v>1</v>
      </c>
      <c r="F3679">
        <v>1</v>
      </c>
      <c r="G3679">
        <v>2</v>
      </c>
      <c r="H3679" s="2">
        <v>43344</v>
      </c>
      <c r="I3679" t="str">
        <f>VLOOKUP(Sales[[#This Row],[TerritoryKey]], Territories[], 2, FALSE)</f>
        <v>Northwest</v>
      </c>
      <c r="J3679">
        <f>_xlfn.XLOOKUP(Sales[[#This Row],[ProductKey]], Products!$A:$A, Products!$J:$J)</f>
        <v>1.8663000000000001</v>
      </c>
      <c r="K3679">
        <f>_xlfn.XLOOKUP(Sales[[#This Row],[ProductKey]], Products!$A:$A, Products!$K:$K)</f>
        <v>4.99</v>
      </c>
      <c r="L3679" s="1">
        <f>Sales[[#This Row],[ProductPrice]]*Sales[[#This Row],[OrderQuantity]]</f>
        <v>9.98</v>
      </c>
      <c r="M3679" s="1">
        <f>Sales[[#This Row],[OrderQuantity]]</f>
        <v>2</v>
      </c>
      <c r="N3679" s="1">
        <f>1</f>
        <v>1</v>
      </c>
      <c r="O3679" s="1">
        <f>Sales[[#This Row],[TotalSales]]-Sales[[#This Row],[TotalCost]]</f>
        <v>6.2474000000000007</v>
      </c>
      <c r="P3679" s="1">
        <f>Sales[[#This Row],[ProductCost]]*Sales[[#This Row],[OrderQuantity]]</f>
        <v>3.7326000000000001</v>
      </c>
      <c r="Q3679" s="1" t="str">
        <f>VLOOKUP(Sales[[#This Row],[ProductKey]], Products!$A$2:$D$1000, 4, FALSE)</f>
        <v>Touring Tire Tube</v>
      </c>
    </row>
    <row r="3680" spans="1:17" x14ac:dyDescent="0.25">
      <c r="A3680" s="2">
        <v>38139</v>
      </c>
      <c r="B3680" s="1" t="s">
        <v>4816</v>
      </c>
      <c r="C3680">
        <v>530</v>
      </c>
      <c r="D3680">
        <v>24836</v>
      </c>
      <c r="E3680">
        <v>7</v>
      </c>
      <c r="F3680">
        <v>1</v>
      </c>
      <c r="G3680">
        <v>2</v>
      </c>
      <c r="H3680" s="2">
        <v>43252</v>
      </c>
      <c r="I3680" t="str">
        <f>VLOOKUP(Sales[[#This Row],[TerritoryKey]], Territories[], 2, FALSE)</f>
        <v>France</v>
      </c>
      <c r="J3680">
        <f>_xlfn.XLOOKUP(Sales[[#This Row],[ProductKey]], Products!$A:$A, Products!$J:$J)</f>
        <v>1.8663000000000001</v>
      </c>
      <c r="K3680">
        <f>_xlfn.XLOOKUP(Sales[[#This Row],[ProductKey]], Products!$A:$A, Products!$K:$K)</f>
        <v>4.99</v>
      </c>
      <c r="L3680" s="1">
        <f>Sales[[#This Row],[ProductPrice]]*Sales[[#This Row],[OrderQuantity]]</f>
        <v>9.98</v>
      </c>
      <c r="M3680" s="1">
        <f>Sales[[#This Row],[OrderQuantity]]</f>
        <v>2</v>
      </c>
      <c r="N3680" s="1">
        <f>1</f>
        <v>1</v>
      </c>
      <c r="O3680" s="1">
        <f>Sales[[#This Row],[TotalSales]]-Sales[[#This Row],[TotalCost]]</f>
        <v>6.2474000000000007</v>
      </c>
      <c r="P3680" s="1">
        <f>Sales[[#This Row],[ProductCost]]*Sales[[#This Row],[OrderQuantity]]</f>
        <v>3.7326000000000001</v>
      </c>
      <c r="Q3680" s="1" t="str">
        <f>VLOOKUP(Sales[[#This Row],[ProductKey]], Products!$A$2:$D$1000, 4, FALSE)</f>
        <v>Touring Tire Tube</v>
      </c>
    </row>
    <row r="3681" spans="1:17" x14ac:dyDescent="0.25">
      <c r="A3681" s="2">
        <v>38203</v>
      </c>
      <c r="B3681" s="1" t="s">
        <v>4849</v>
      </c>
      <c r="C3681">
        <v>530</v>
      </c>
      <c r="D3681">
        <v>27412</v>
      </c>
      <c r="E3681">
        <v>4</v>
      </c>
      <c r="F3681">
        <v>1</v>
      </c>
      <c r="G3681">
        <v>2</v>
      </c>
      <c r="H3681" s="2">
        <v>43316</v>
      </c>
      <c r="I3681" t="str">
        <f>VLOOKUP(Sales[[#This Row],[TerritoryKey]], Territories[], 2, FALSE)</f>
        <v>Southwest</v>
      </c>
      <c r="J3681">
        <f>_xlfn.XLOOKUP(Sales[[#This Row],[ProductKey]], Products!$A:$A, Products!$J:$J)</f>
        <v>1.8663000000000001</v>
      </c>
      <c r="K3681">
        <f>_xlfn.XLOOKUP(Sales[[#This Row],[ProductKey]], Products!$A:$A, Products!$K:$K)</f>
        <v>4.99</v>
      </c>
      <c r="L3681" s="1">
        <f>Sales[[#This Row],[ProductPrice]]*Sales[[#This Row],[OrderQuantity]]</f>
        <v>9.98</v>
      </c>
      <c r="M3681" s="1">
        <f>Sales[[#This Row],[OrderQuantity]]</f>
        <v>2</v>
      </c>
      <c r="N3681" s="1">
        <f>1</f>
        <v>1</v>
      </c>
      <c r="O3681" s="1">
        <f>Sales[[#This Row],[TotalSales]]-Sales[[#This Row],[TotalCost]]</f>
        <v>6.2474000000000007</v>
      </c>
      <c r="P3681" s="1">
        <f>Sales[[#This Row],[ProductCost]]*Sales[[#This Row],[OrderQuantity]]</f>
        <v>3.7326000000000001</v>
      </c>
      <c r="Q3681" s="1" t="str">
        <f>VLOOKUP(Sales[[#This Row],[ProductKey]], Products!$A$2:$D$1000, 4, FALSE)</f>
        <v>Touring Tire Tube</v>
      </c>
    </row>
    <row r="3682" spans="1:17" x14ac:dyDescent="0.25">
      <c r="A3682" s="2">
        <v>38171</v>
      </c>
      <c r="B3682" s="1" t="s">
        <v>4938</v>
      </c>
      <c r="C3682">
        <v>530</v>
      </c>
      <c r="D3682">
        <v>23315</v>
      </c>
      <c r="E3682">
        <v>9</v>
      </c>
      <c r="F3682">
        <v>1</v>
      </c>
      <c r="G3682">
        <v>2</v>
      </c>
      <c r="H3682" s="2">
        <v>43284</v>
      </c>
      <c r="I3682" t="str">
        <f>VLOOKUP(Sales[[#This Row],[TerritoryKey]], Territories[], 2, FALSE)</f>
        <v>Australia</v>
      </c>
      <c r="J3682">
        <f>_xlfn.XLOOKUP(Sales[[#This Row],[ProductKey]], Products!$A:$A, Products!$J:$J)</f>
        <v>1.8663000000000001</v>
      </c>
      <c r="K3682">
        <f>_xlfn.XLOOKUP(Sales[[#This Row],[ProductKey]], Products!$A:$A, Products!$K:$K)</f>
        <v>4.99</v>
      </c>
      <c r="L3682" s="1">
        <f>Sales[[#This Row],[ProductPrice]]*Sales[[#This Row],[OrderQuantity]]</f>
        <v>9.98</v>
      </c>
      <c r="M3682" s="1">
        <f>Sales[[#This Row],[OrderQuantity]]</f>
        <v>2</v>
      </c>
      <c r="N3682" s="1">
        <f>1</f>
        <v>1</v>
      </c>
      <c r="O3682" s="1">
        <f>Sales[[#This Row],[TotalSales]]-Sales[[#This Row],[TotalCost]]</f>
        <v>6.2474000000000007</v>
      </c>
      <c r="P3682" s="1">
        <f>Sales[[#This Row],[ProductCost]]*Sales[[#This Row],[OrderQuantity]]</f>
        <v>3.7326000000000001</v>
      </c>
      <c r="Q3682" s="1" t="str">
        <f>VLOOKUP(Sales[[#This Row],[ProductKey]], Products!$A$2:$D$1000, 4, FALSE)</f>
        <v>Touring Tire Tube</v>
      </c>
    </row>
    <row r="3683" spans="1:17" x14ac:dyDescent="0.25">
      <c r="A3683" s="2">
        <v>38109</v>
      </c>
      <c r="B3683" s="1" t="s">
        <v>4977</v>
      </c>
      <c r="C3683">
        <v>530</v>
      </c>
      <c r="D3683">
        <v>27947</v>
      </c>
      <c r="E3683">
        <v>8</v>
      </c>
      <c r="F3683">
        <v>1</v>
      </c>
      <c r="G3683">
        <v>2</v>
      </c>
      <c r="H3683" s="2">
        <v>43222</v>
      </c>
      <c r="I3683" t="str">
        <f>VLOOKUP(Sales[[#This Row],[TerritoryKey]], Territories[], 2, FALSE)</f>
        <v>Germany</v>
      </c>
      <c r="J3683">
        <f>_xlfn.XLOOKUP(Sales[[#This Row],[ProductKey]], Products!$A:$A, Products!$J:$J)</f>
        <v>1.8663000000000001</v>
      </c>
      <c r="K3683">
        <f>_xlfn.XLOOKUP(Sales[[#This Row],[ProductKey]], Products!$A:$A, Products!$K:$K)</f>
        <v>4.99</v>
      </c>
      <c r="L3683" s="1">
        <f>Sales[[#This Row],[ProductPrice]]*Sales[[#This Row],[OrderQuantity]]</f>
        <v>9.98</v>
      </c>
      <c r="M3683" s="1">
        <f>Sales[[#This Row],[OrderQuantity]]</f>
        <v>2</v>
      </c>
      <c r="N3683" s="1">
        <f>1</f>
        <v>1</v>
      </c>
      <c r="O3683" s="1">
        <f>Sales[[#This Row],[TotalSales]]-Sales[[#This Row],[TotalCost]]</f>
        <v>6.2474000000000007</v>
      </c>
      <c r="P3683" s="1">
        <f>Sales[[#This Row],[ProductCost]]*Sales[[#This Row],[OrderQuantity]]</f>
        <v>3.7326000000000001</v>
      </c>
      <c r="Q3683" s="1" t="str">
        <f>VLOOKUP(Sales[[#This Row],[ProductKey]], Products!$A$2:$D$1000, 4, FALSE)</f>
        <v>Touring Tire Tube</v>
      </c>
    </row>
    <row r="3684" spans="1:17" x14ac:dyDescent="0.25">
      <c r="A3684" s="2">
        <v>38142</v>
      </c>
      <c r="B3684" s="1" t="s">
        <v>4999</v>
      </c>
      <c r="C3684">
        <v>530</v>
      </c>
      <c r="D3684">
        <v>26578</v>
      </c>
      <c r="E3684">
        <v>4</v>
      </c>
      <c r="F3684">
        <v>1</v>
      </c>
      <c r="G3684">
        <v>2</v>
      </c>
      <c r="H3684" s="2">
        <v>43255</v>
      </c>
      <c r="I3684" t="str">
        <f>VLOOKUP(Sales[[#This Row],[TerritoryKey]], Territories[], 2, FALSE)</f>
        <v>Southwest</v>
      </c>
      <c r="J3684">
        <f>_xlfn.XLOOKUP(Sales[[#This Row],[ProductKey]], Products!$A:$A, Products!$J:$J)</f>
        <v>1.8663000000000001</v>
      </c>
      <c r="K3684">
        <f>_xlfn.XLOOKUP(Sales[[#This Row],[ProductKey]], Products!$A:$A, Products!$K:$K)</f>
        <v>4.99</v>
      </c>
      <c r="L3684" s="1">
        <f>Sales[[#This Row],[ProductPrice]]*Sales[[#This Row],[OrderQuantity]]</f>
        <v>9.98</v>
      </c>
      <c r="M3684" s="1">
        <f>Sales[[#This Row],[OrderQuantity]]</f>
        <v>2</v>
      </c>
      <c r="N3684" s="1">
        <f>1</f>
        <v>1</v>
      </c>
      <c r="O3684" s="1">
        <f>Sales[[#This Row],[TotalSales]]-Sales[[#This Row],[TotalCost]]</f>
        <v>6.2474000000000007</v>
      </c>
      <c r="P3684" s="1">
        <f>Sales[[#This Row],[ProductCost]]*Sales[[#This Row],[OrderQuantity]]</f>
        <v>3.7326000000000001</v>
      </c>
      <c r="Q3684" s="1" t="str">
        <f>VLOOKUP(Sales[[#This Row],[ProductKey]], Products!$A$2:$D$1000, 4, FALSE)</f>
        <v>Touring Tire Tube</v>
      </c>
    </row>
    <row r="3685" spans="1:17" x14ac:dyDescent="0.25">
      <c r="A3685" s="2">
        <v>38201</v>
      </c>
      <c r="B3685" s="1" t="s">
        <v>5030</v>
      </c>
      <c r="C3685">
        <v>530</v>
      </c>
      <c r="D3685">
        <v>12984</v>
      </c>
      <c r="E3685">
        <v>6</v>
      </c>
      <c r="F3685">
        <v>1</v>
      </c>
      <c r="G3685">
        <v>2</v>
      </c>
      <c r="H3685" s="2">
        <v>43314</v>
      </c>
      <c r="I3685" t="str">
        <f>VLOOKUP(Sales[[#This Row],[TerritoryKey]], Territories[], 2, FALSE)</f>
        <v>Canada</v>
      </c>
      <c r="J3685">
        <f>_xlfn.XLOOKUP(Sales[[#This Row],[ProductKey]], Products!$A:$A, Products!$J:$J)</f>
        <v>1.8663000000000001</v>
      </c>
      <c r="K3685">
        <f>_xlfn.XLOOKUP(Sales[[#This Row],[ProductKey]], Products!$A:$A, Products!$K:$K)</f>
        <v>4.99</v>
      </c>
      <c r="L3685" s="1">
        <f>Sales[[#This Row],[ProductPrice]]*Sales[[#This Row],[OrderQuantity]]</f>
        <v>9.98</v>
      </c>
      <c r="M3685" s="1">
        <f>Sales[[#This Row],[OrderQuantity]]</f>
        <v>2</v>
      </c>
      <c r="N3685" s="1">
        <f>1</f>
        <v>1</v>
      </c>
      <c r="O3685" s="1">
        <f>Sales[[#This Row],[TotalSales]]-Sales[[#This Row],[TotalCost]]</f>
        <v>6.2474000000000007</v>
      </c>
      <c r="P3685" s="1">
        <f>Sales[[#This Row],[ProductCost]]*Sales[[#This Row],[OrderQuantity]]</f>
        <v>3.7326000000000001</v>
      </c>
      <c r="Q3685" s="1" t="str">
        <f>VLOOKUP(Sales[[#This Row],[ProductKey]], Products!$A$2:$D$1000, 4, FALSE)</f>
        <v>Touring Tire Tube</v>
      </c>
    </row>
    <row r="3686" spans="1:17" x14ac:dyDescent="0.25">
      <c r="A3686" s="2">
        <v>38202</v>
      </c>
      <c r="B3686" s="1" t="s">
        <v>5076</v>
      </c>
      <c r="C3686">
        <v>530</v>
      </c>
      <c r="D3686">
        <v>28576</v>
      </c>
      <c r="E3686">
        <v>1</v>
      </c>
      <c r="F3686">
        <v>1</v>
      </c>
      <c r="G3686">
        <v>2</v>
      </c>
      <c r="H3686" s="2">
        <v>43315</v>
      </c>
      <c r="I3686" t="str">
        <f>VLOOKUP(Sales[[#This Row],[TerritoryKey]], Territories[], 2, FALSE)</f>
        <v>Northwest</v>
      </c>
      <c r="J3686">
        <f>_xlfn.XLOOKUP(Sales[[#This Row],[ProductKey]], Products!$A:$A, Products!$J:$J)</f>
        <v>1.8663000000000001</v>
      </c>
      <c r="K3686">
        <f>_xlfn.XLOOKUP(Sales[[#This Row],[ProductKey]], Products!$A:$A, Products!$K:$K)</f>
        <v>4.99</v>
      </c>
      <c r="L3686" s="1">
        <f>Sales[[#This Row],[ProductPrice]]*Sales[[#This Row],[OrderQuantity]]</f>
        <v>9.98</v>
      </c>
      <c r="M3686" s="1">
        <f>Sales[[#This Row],[OrderQuantity]]</f>
        <v>2</v>
      </c>
      <c r="N3686" s="1">
        <f>1</f>
        <v>1</v>
      </c>
      <c r="O3686" s="1">
        <f>Sales[[#This Row],[TotalSales]]-Sales[[#This Row],[TotalCost]]</f>
        <v>6.2474000000000007</v>
      </c>
      <c r="P3686" s="1">
        <f>Sales[[#This Row],[ProductCost]]*Sales[[#This Row],[OrderQuantity]]</f>
        <v>3.7326000000000001</v>
      </c>
      <c r="Q3686" s="1" t="str">
        <f>VLOOKUP(Sales[[#This Row],[ProductKey]], Products!$A$2:$D$1000, 4, FALSE)</f>
        <v>Touring Tire Tube</v>
      </c>
    </row>
    <row r="3687" spans="1:17" x14ac:dyDescent="0.25">
      <c r="A3687" s="2">
        <v>38294</v>
      </c>
      <c r="B3687" s="1" t="s">
        <v>5472</v>
      </c>
      <c r="C3687">
        <v>530</v>
      </c>
      <c r="D3687">
        <v>27950</v>
      </c>
      <c r="E3687">
        <v>7</v>
      </c>
      <c r="F3687">
        <v>1</v>
      </c>
      <c r="G3687">
        <v>2</v>
      </c>
      <c r="H3687" s="2">
        <v>43407</v>
      </c>
      <c r="I3687" t="str">
        <f>VLOOKUP(Sales[[#This Row],[TerritoryKey]], Territories[], 2, FALSE)</f>
        <v>France</v>
      </c>
      <c r="J3687">
        <f>_xlfn.XLOOKUP(Sales[[#This Row],[ProductKey]], Products!$A:$A, Products!$J:$J)</f>
        <v>1.8663000000000001</v>
      </c>
      <c r="K3687">
        <f>_xlfn.XLOOKUP(Sales[[#This Row],[ProductKey]], Products!$A:$A, Products!$K:$K)</f>
        <v>4.99</v>
      </c>
      <c r="L3687" s="1">
        <f>Sales[[#This Row],[ProductPrice]]*Sales[[#This Row],[OrderQuantity]]</f>
        <v>9.98</v>
      </c>
      <c r="M3687" s="1">
        <f>Sales[[#This Row],[OrderQuantity]]</f>
        <v>2</v>
      </c>
      <c r="N3687" s="1">
        <f>1</f>
        <v>1</v>
      </c>
      <c r="O3687" s="1">
        <f>Sales[[#This Row],[TotalSales]]-Sales[[#This Row],[TotalCost]]</f>
        <v>6.2474000000000007</v>
      </c>
      <c r="P3687" s="1">
        <f>Sales[[#This Row],[ProductCost]]*Sales[[#This Row],[OrderQuantity]]</f>
        <v>3.7326000000000001</v>
      </c>
      <c r="Q3687" s="1" t="str">
        <f>VLOOKUP(Sales[[#This Row],[ProductKey]], Products!$A$2:$D$1000, 4, FALSE)</f>
        <v>Touring Tire Tube</v>
      </c>
    </row>
    <row r="3688" spans="1:17" x14ac:dyDescent="0.25">
      <c r="A3688" s="2">
        <v>38171</v>
      </c>
      <c r="B3688" s="1" t="s">
        <v>5485</v>
      </c>
      <c r="C3688">
        <v>530</v>
      </c>
      <c r="D3688">
        <v>27849</v>
      </c>
      <c r="E3688">
        <v>7</v>
      </c>
      <c r="F3688">
        <v>1</v>
      </c>
      <c r="G3688">
        <v>2</v>
      </c>
      <c r="H3688" s="2">
        <v>43284</v>
      </c>
      <c r="I3688" t="str">
        <f>VLOOKUP(Sales[[#This Row],[TerritoryKey]], Territories[], 2, FALSE)</f>
        <v>France</v>
      </c>
      <c r="J3688">
        <f>_xlfn.XLOOKUP(Sales[[#This Row],[ProductKey]], Products!$A:$A, Products!$J:$J)</f>
        <v>1.8663000000000001</v>
      </c>
      <c r="K3688">
        <f>_xlfn.XLOOKUP(Sales[[#This Row],[ProductKey]], Products!$A:$A, Products!$K:$K)</f>
        <v>4.99</v>
      </c>
      <c r="L3688" s="1">
        <f>Sales[[#This Row],[ProductPrice]]*Sales[[#This Row],[OrderQuantity]]</f>
        <v>9.98</v>
      </c>
      <c r="M3688" s="1">
        <f>Sales[[#This Row],[OrderQuantity]]</f>
        <v>2</v>
      </c>
      <c r="N3688" s="1">
        <f>1</f>
        <v>1</v>
      </c>
      <c r="O3688" s="1">
        <f>Sales[[#This Row],[TotalSales]]-Sales[[#This Row],[TotalCost]]</f>
        <v>6.2474000000000007</v>
      </c>
      <c r="P3688" s="1">
        <f>Sales[[#This Row],[ProductCost]]*Sales[[#This Row],[OrderQuantity]]</f>
        <v>3.7326000000000001</v>
      </c>
      <c r="Q3688" s="1" t="str">
        <f>VLOOKUP(Sales[[#This Row],[ProductKey]], Products!$A$2:$D$1000, 4, FALSE)</f>
        <v>Touring Tire Tube</v>
      </c>
    </row>
    <row r="3689" spans="1:17" x14ac:dyDescent="0.25">
      <c r="A3689" s="2">
        <v>38050</v>
      </c>
      <c r="B3689" s="1" t="s">
        <v>5599</v>
      </c>
      <c r="C3689">
        <v>530</v>
      </c>
      <c r="D3689">
        <v>25515</v>
      </c>
      <c r="E3689">
        <v>7</v>
      </c>
      <c r="F3689">
        <v>1</v>
      </c>
      <c r="G3689">
        <v>2</v>
      </c>
      <c r="H3689" s="2">
        <v>43163</v>
      </c>
      <c r="I3689" t="str">
        <f>VLOOKUP(Sales[[#This Row],[TerritoryKey]], Territories[], 2, FALSE)</f>
        <v>France</v>
      </c>
      <c r="J3689">
        <f>_xlfn.XLOOKUP(Sales[[#This Row],[ProductKey]], Products!$A:$A, Products!$J:$J)</f>
        <v>1.8663000000000001</v>
      </c>
      <c r="K3689">
        <f>_xlfn.XLOOKUP(Sales[[#This Row],[ProductKey]], Products!$A:$A, Products!$K:$K)</f>
        <v>4.99</v>
      </c>
      <c r="L3689" s="1">
        <f>Sales[[#This Row],[ProductPrice]]*Sales[[#This Row],[OrderQuantity]]</f>
        <v>9.98</v>
      </c>
      <c r="M3689" s="1">
        <f>Sales[[#This Row],[OrderQuantity]]</f>
        <v>2</v>
      </c>
      <c r="N3689" s="1">
        <f>1</f>
        <v>1</v>
      </c>
      <c r="O3689" s="1">
        <f>Sales[[#This Row],[TotalSales]]-Sales[[#This Row],[TotalCost]]</f>
        <v>6.2474000000000007</v>
      </c>
      <c r="P3689" s="1">
        <f>Sales[[#This Row],[ProductCost]]*Sales[[#This Row],[OrderQuantity]]</f>
        <v>3.7326000000000001</v>
      </c>
      <c r="Q3689" s="1" t="str">
        <f>VLOOKUP(Sales[[#This Row],[ProductKey]], Products!$A$2:$D$1000, 4, FALSE)</f>
        <v>Touring Tire Tube</v>
      </c>
    </row>
    <row r="3690" spans="1:17" x14ac:dyDescent="0.25">
      <c r="A3690" s="2">
        <v>38141</v>
      </c>
      <c r="B3690" s="1" t="s">
        <v>5624</v>
      </c>
      <c r="C3690">
        <v>530</v>
      </c>
      <c r="D3690">
        <v>14527</v>
      </c>
      <c r="E3690">
        <v>8</v>
      </c>
      <c r="F3690">
        <v>1</v>
      </c>
      <c r="G3690">
        <v>2</v>
      </c>
      <c r="H3690" s="2">
        <v>43254</v>
      </c>
      <c r="I3690" t="str">
        <f>VLOOKUP(Sales[[#This Row],[TerritoryKey]], Territories[], 2, FALSE)</f>
        <v>Germany</v>
      </c>
      <c r="J3690">
        <f>_xlfn.XLOOKUP(Sales[[#This Row],[ProductKey]], Products!$A:$A, Products!$J:$J)</f>
        <v>1.8663000000000001</v>
      </c>
      <c r="K3690">
        <f>_xlfn.XLOOKUP(Sales[[#This Row],[ProductKey]], Products!$A:$A, Products!$K:$K)</f>
        <v>4.99</v>
      </c>
      <c r="L3690" s="1">
        <f>Sales[[#This Row],[ProductPrice]]*Sales[[#This Row],[OrderQuantity]]</f>
        <v>9.98</v>
      </c>
      <c r="M3690" s="1">
        <f>Sales[[#This Row],[OrderQuantity]]</f>
        <v>2</v>
      </c>
      <c r="N3690" s="1">
        <f>1</f>
        <v>1</v>
      </c>
      <c r="O3690" s="1">
        <f>Sales[[#This Row],[TotalSales]]-Sales[[#This Row],[TotalCost]]</f>
        <v>6.2474000000000007</v>
      </c>
      <c r="P3690" s="1">
        <f>Sales[[#This Row],[ProductCost]]*Sales[[#This Row],[OrderQuantity]]</f>
        <v>3.7326000000000001</v>
      </c>
      <c r="Q3690" s="1" t="str">
        <f>VLOOKUP(Sales[[#This Row],[ProductKey]], Products!$A$2:$D$1000, 4, FALSE)</f>
        <v>Touring Tire Tube</v>
      </c>
    </row>
    <row r="3691" spans="1:17" x14ac:dyDescent="0.25">
      <c r="A3691" s="2">
        <v>38111</v>
      </c>
      <c r="B3691" s="1" t="s">
        <v>5676</v>
      </c>
      <c r="C3691">
        <v>530</v>
      </c>
      <c r="D3691">
        <v>24228</v>
      </c>
      <c r="E3691">
        <v>9</v>
      </c>
      <c r="F3691">
        <v>1</v>
      </c>
      <c r="G3691">
        <v>2</v>
      </c>
      <c r="H3691" s="2">
        <v>43224</v>
      </c>
      <c r="I3691" t="str">
        <f>VLOOKUP(Sales[[#This Row],[TerritoryKey]], Territories[], 2, FALSE)</f>
        <v>Australia</v>
      </c>
      <c r="J3691">
        <f>_xlfn.XLOOKUP(Sales[[#This Row],[ProductKey]], Products!$A:$A, Products!$J:$J)</f>
        <v>1.8663000000000001</v>
      </c>
      <c r="K3691">
        <f>_xlfn.XLOOKUP(Sales[[#This Row],[ProductKey]], Products!$A:$A, Products!$K:$K)</f>
        <v>4.99</v>
      </c>
      <c r="L3691" s="1">
        <f>Sales[[#This Row],[ProductPrice]]*Sales[[#This Row],[OrderQuantity]]</f>
        <v>9.98</v>
      </c>
      <c r="M3691" s="1">
        <f>Sales[[#This Row],[OrderQuantity]]</f>
        <v>2</v>
      </c>
      <c r="N3691" s="1">
        <f>1</f>
        <v>1</v>
      </c>
      <c r="O3691" s="1">
        <f>Sales[[#This Row],[TotalSales]]-Sales[[#This Row],[TotalCost]]</f>
        <v>6.2474000000000007</v>
      </c>
      <c r="P3691" s="1">
        <f>Sales[[#This Row],[ProductCost]]*Sales[[#This Row],[OrderQuantity]]</f>
        <v>3.7326000000000001</v>
      </c>
      <c r="Q3691" s="1" t="str">
        <f>VLOOKUP(Sales[[#This Row],[ProductKey]], Products!$A$2:$D$1000, 4, FALSE)</f>
        <v>Touring Tire Tube</v>
      </c>
    </row>
    <row r="3692" spans="1:17" x14ac:dyDescent="0.25">
      <c r="A3692" s="2">
        <v>38264</v>
      </c>
      <c r="B3692" s="1" t="s">
        <v>5683</v>
      </c>
      <c r="C3692">
        <v>530</v>
      </c>
      <c r="D3692">
        <v>13837</v>
      </c>
      <c r="E3692">
        <v>8</v>
      </c>
      <c r="F3692">
        <v>1</v>
      </c>
      <c r="G3692">
        <v>2</v>
      </c>
      <c r="H3692" s="2">
        <v>43377</v>
      </c>
      <c r="I3692" t="str">
        <f>VLOOKUP(Sales[[#This Row],[TerritoryKey]], Territories[], 2, FALSE)</f>
        <v>Germany</v>
      </c>
      <c r="J3692">
        <f>_xlfn.XLOOKUP(Sales[[#This Row],[ProductKey]], Products!$A:$A, Products!$J:$J)</f>
        <v>1.8663000000000001</v>
      </c>
      <c r="K3692">
        <f>_xlfn.XLOOKUP(Sales[[#This Row],[ProductKey]], Products!$A:$A, Products!$K:$K)</f>
        <v>4.99</v>
      </c>
      <c r="L3692" s="1">
        <f>Sales[[#This Row],[ProductPrice]]*Sales[[#This Row],[OrderQuantity]]</f>
        <v>9.98</v>
      </c>
      <c r="M3692" s="1">
        <f>Sales[[#This Row],[OrderQuantity]]</f>
        <v>2</v>
      </c>
      <c r="N3692" s="1">
        <f>1</f>
        <v>1</v>
      </c>
      <c r="O3692" s="1">
        <f>Sales[[#This Row],[TotalSales]]-Sales[[#This Row],[TotalCost]]</f>
        <v>6.2474000000000007</v>
      </c>
      <c r="P3692" s="1">
        <f>Sales[[#This Row],[ProductCost]]*Sales[[#This Row],[OrderQuantity]]</f>
        <v>3.7326000000000001</v>
      </c>
      <c r="Q3692" s="1" t="str">
        <f>VLOOKUP(Sales[[#This Row],[ProductKey]], Products!$A$2:$D$1000, 4, FALSE)</f>
        <v>Touring Tire Tube</v>
      </c>
    </row>
    <row r="3693" spans="1:17" x14ac:dyDescent="0.25">
      <c r="A3693" s="2">
        <v>38293</v>
      </c>
      <c r="B3693" s="1" t="s">
        <v>5834</v>
      </c>
      <c r="C3693">
        <v>530</v>
      </c>
      <c r="D3693">
        <v>27779</v>
      </c>
      <c r="E3693">
        <v>7</v>
      </c>
      <c r="F3693">
        <v>1</v>
      </c>
      <c r="G3693">
        <v>2</v>
      </c>
      <c r="H3693" s="2">
        <v>43406</v>
      </c>
      <c r="I3693" t="str">
        <f>VLOOKUP(Sales[[#This Row],[TerritoryKey]], Territories[], 2, FALSE)</f>
        <v>France</v>
      </c>
      <c r="J3693">
        <f>_xlfn.XLOOKUP(Sales[[#This Row],[ProductKey]], Products!$A:$A, Products!$J:$J)</f>
        <v>1.8663000000000001</v>
      </c>
      <c r="K3693">
        <f>_xlfn.XLOOKUP(Sales[[#This Row],[ProductKey]], Products!$A:$A, Products!$K:$K)</f>
        <v>4.99</v>
      </c>
      <c r="L3693" s="1">
        <f>Sales[[#This Row],[ProductPrice]]*Sales[[#This Row],[OrderQuantity]]</f>
        <v>9.98</v>
      </c>
      <c r="M3693" s="1">
        <f>Sales[[#This Row],[OrderQuantity]]</f>
        <v>2</v>
      </c>
      <c r="N3693" s="1">
        <f>1</f>
        <v>1</v>
      </c>
      <c r="O3693" s="1">
        <f>Sales[[#This Row],[TotalSales]]-Sales[[#This Row],[TotalCost]]</f>
        <v>6.2474000000000007</v>
      </c>
      <c r="P3693" s="1">
        <f>Sales[[#This Row],[ProductCost]]*Sales[[#This Row],[OrderQuantity]]</f>
        <v>3.7326000000000001</v>
      </c>
      <c r="Q3693" s="1" t="str">
        <f>VLOOKUP(Sales[[#This Row],[ProductKey]], Products!$A$2:$D$1000, 4, FALSE)</f>
        <v>Touring Tire Tube</v>
      </c>
    </row>
    <row r="3694" spans="1:17" x14ac:dyDescent="0.25">
      <c r="A3694" s="2">
        <v>38048</v>
      </c>
      <c r="B3694" s="1" t="s">
        <v>5839</v>
      </c>
      <c r="C3694">
        <v>530</v>
      </c>
      <c r="D3694">
        <v>12831</v>
      </c>
      <c r="E3694">
        <v>8</v>
      </c>
      <c r="F3694">
        <v>1</v>
      </c>
      <c r="G3694">
        <v>2</v>
      </c>
      <c r="H3694" s="2">
        <v>43161</v>
      </c>
      <c r="I3694" t="str">
        <f>VLOOKUP(Sales[[#This Row],[TerritoryKey]], Territories[], 2, FALSE)</f>
        <v>Germany</v>
      </c>
      <c r="J3694">
        <f>_xlfn.XLOOKUP(Sales[[#This Row],[ProductKey]], Products!$A:$A, Products!$J:$J)</f>
        <v>1.8663000000000001</v>
      </c>
      <c r="K3694">
        <f>_xlfn.XLOOKUP(Sales[[#This Row],[ProductKey]], Products!$A:$A, Products!$K:$K)</f>
        <v>4.99</v>
      </c>
      <c r="L3694" s="1">
        <f>Sales[[#This Row],[ProductPrice]]*Sales[[#This Row],[OrderQuantity]]</f>
        <v>9.98</v>
      </c>
      <c r="M3694" s="1">
        <f>Sales[[#This Row],[OrderQuantity]]</f>
        <v>2</v>
      </c>
      <c r="N3694" s="1">
        <f>1</f>
        <v>1</v>
      </c>
      <c r="O3694" s="1">
        <f>Sales[[#This Row],[TotalSales]]-Sales[[#This Row],[TotalCost]]</f>
        <v>6.2474000000000007</v>
      </c>
      <c r="P3694" s="1">
        <f>Sales[[#This Row],[ProductCost]]*Sales[[#This Row],[OrderQuantity]]</f>
        <v>3.7326000000000001</v>
      </c>
      <c r="Q3694" s="1" t="str">
        <f>VLOOKUP(Sales[[#This Row],[ProductKey]], Products!$A$2:$D$1000, 4, FALSE)</f>
        <v>Touring Tire Tube</v>
      </c>
    </row>
    <row r="3695" spans="1:17" x14ac:dyDescent="0.25">
      <c r="A3695" s="2">
        <v>37990</v>
      </c>
      <c r="B3695" s="1" t="s">
        <v>5901</v>
      </c>
      <c r="C3695">
        <v>530</v>
      </c>
      <c r="D3695">
        <v>28925</v>
      </c>
      <c r="E3695">
        <v>9</v>
      </c>
      <c r="F3695">
        <v>1</v>
      </c>
      <c r="G3695">
        <v>2</v>
      </c>
      <c r="H3695" s="2">
        <v>43104</v>
      </c>
      <c r="I3695" t="str">
        <f>VLOOKUP(Sales[[#This Row],[TerritoryKey]], Territories[], 2, FALSE)</f>
        <v>Australia</v>
      </c>
      <c r="J3695">
        <f>_xlfn.XLOOKUP(Sales[[#This Row],[ProductKey]], Products!$A:$A, Products!$J:$J)</f>
        <v>1.8663000000000001</v>
      </c>
      <c r="K3695">
        <f>_xlfn.XLOOKUP(Sales[[#This Row],[ProductKey]], Products!$A:$A, Products!$K:$K)</f>
        <v>4.99</v>
      </c>
      <c r="L3695" s="1">
        <f>Sales[[#This Row],[ProductPrice]]*Sales[[#This Row],[OrderQuantity]]</f>
        <v>9.98</v>
      </c>
      <c r="M3695" s="1">
        <f>Sales[[#This Row],[OrderQuantity]]</f>
        <v>2</v>
      </c>
      <c r="N3695" s="1">
        <f>1</f>
        <v>1</v>
      </c>
      <c r="O3695" s="1">
        <f>Sales[[#This Row],[TotalSales]]-Sales[[#This Row],[TotalCost]]</f>
        <v>6.2474000000000007</v>
      </c>
      <c r="P3695" s="1">
        <f>Sales[[#This Row],[ProductCost]]*Sales[[#This Row],[OrderQuantity]]</f>
        <v>3.7326000000000001</v>
      </c>
      <c r="Q3695" s="1" t="str">
        <f>VLOOKUP(Sales[[#This Row],[ProductKey]], Products!$A$2:$D$1000, 4, FALSE)</f>
        <v>Touring Tire Tube</v>
      </c>
    </row>
    <row r="3696" spans="1:17" x14ac:dyDescent="0.25">
      <c r="A3696" s="2">
        <v>38202</v>
      </c>
      <c r="B3696" s="1" t="s">
        <v>5981</v>
      </c>
      <c r="C3696">
        <v>530</v>
      </c>
      <c r="D3696">
        <v>16264</v>
      </c>
      <c r="E3696">
        <v>10</v>
      </c>
      <c r="F3696">
        <v>1</v>
      </c>
      <c r="G3696">
        <v>2</v>
      </c>
      <c r="H3696" s="2">
        <v>43315</v>
      </c>
      <c r="I3696" t="str">
        <f>VLOOKUP(Sales[[#This Row],[TerritoryKey]], Territories[], 2, FALSE)</f>
        <v>United Kingdom</v>
      </c>
      <c r="J3696">
        <f>_xlfn.XLOOKUP(Sales[[#This Row],[ProductKey]], Products!$A:$A, Products!$J:$J)</f>
        <v>1.8663000000000001</v>
      </c>
      <c r="K3696">
        <f>_xlfn.XLOOKUP(Sales[[#This Row],[ProductKey]], Products!$A:$A, Products!$K:$K)</f>
        <v>4.99</v>
      </c>
      <c r="L3696" s="1">
        <f>Sales[[#This Row],[ProductPrice]]*Sales[[#This Row],[OrderQuantity]]</f>
        <v>9.98</v>
      </c>
      <c r="M3696" s="1">
        <f>Sales[[#This Row],[OrderQuantity]]</f>
        <v>2</v>
      </c>
      <c r="N3696" s="1">
        <f>1</f>
        <v>1</v>
      </c>
      <c r="O3696" s="1">
        <f>Sales[[#This Row],[TotalSales]]-Sales[[#This Row],[TotalCost]]</f>
        <v>6.2474000000000007</v>
      </c>
      <c r="P3696" s="1">
        <f>Sales[[#This Row],[ProductCost]]*Sales[[#This Row],[OrderQuantity]]</f>
        <v>3.7326000000000001</v>
      </c>
      <c r="Q3696" s="1" t="str">
        <f>VLOOKUP(Sales[[#This Row],[ProductKey]], Products!$A$2:$D$1000, 4, FALSE)</f>
        <v>Touring Tire Tube</v>
      </c>
    </row>
    <row r="3697" spans="1:17" x14ac:dyDescent="0.25">
      <c r="A3697" s="2">
        <v>37991</v>
      </c>
      <c r="B3697" s="1" t="s">
        <v>6007</v>
      </c>
      <c r="C3697">
        <v>530</v>
      </c>
      <c r="D3697">
        <v>25471</v>
      </c>
      <c r="E3697">
        <v>7</v>
      </c>
      <c r="F3697">
        <v>1</v>
      </c>
      <c r="G3697">
        <v>2</v>
      </c>
      <c r="H3697" s="2">
        <v>43105</v>
      </c>
      <c r="I3697" t="str">
        <f>VLOOKUP(Sales[[#This Row],[TerritoryKey]], Territories[], 2, FALSE)</f>
        <v>France</v>
      </c>
      <c r="J3697">
        <f>_xlfn.XLOOKUP(Sales[[#This Row],[ProductKey]], Products!$A:$A, Products!$J:$J)</f>
        <v>1.8663000000000001</v>
      </c>
      <c r="K3697">
        <f>_xlfn.XLOOKUP(Sales[[#This Row],[ProductKey]], Products!$A:$A, Products!$K:$K)</f>
        <v>4.99</v>
      </c>
      <c r="L3697" s="1">
        <f>Sales[[#This Row],[ProductPrice]]*Sales[[#This Row],[OrderQuantity]]</f>
        <v>9.98</v>
      </c>
      <c r="M3697" s="1">
        <f>Sales[[#This Row],[OrderQuantity]]</f>
        <v>2</v>
      </c>
      <c r="N3697" s="1">
        <f>1</f>
        <v>1</v>
      </c>
      <c r="O3697" s="1">
        <f>Sales[[#This Row],[TotalSales]]-Sales[[#This Row],[TotalCost]]</f>
        <v>6.2474000000000007</v>
      </c>
      <c r="P3697" s="1">
        <f>Sales[[#This Row],[ProductCost]]*Sales[[#This Row],[OrderQuantity]]</f>
        <v>3.7326000000000001</v>
      </c>
      <c r="Q3697" s="1" t="str">
        <f>VLOOKUP(Sales[[#This Row],[ProductKey]], Products!$A$2:$D$1000, 4, FALSE)</f>
        <v>Touring Tire Tube</v>
      </c>
    </row>
    <row r="3698" spans="1:17" x14ac:dyDescent="0.25">
      <c r="A3698" s="2">
        <v>38170</v>
      </c>
      <c r="B3698" s="1" t="s">
        <v>6093</v>
      </c>
      <c r="C3698">
        <v>530</v>
      </c>
      <c r="D3698">
        <v>17757</v>
      </c>
      <c r="E3698">
        <v>10</v>
      </c>
      <c r="F3698">
        <v>1</v>
      </c>
      <c r="G3698">
        <v>2</v>
      </c>
      <c r="H3698" s="2">
        <v>43283</v>
      </c>
      <c r="I3698" t="str">
        <f>VLOOKUP(Sales[[#This Row],[TerritoryKey]], Territories[], 2, FALSE)</f>
        <v>United Kingdom</v>
      </c>
      <c r="J3698">
        <f>_xlfn.XLOOKUP(Sales[[#This Row],[ProductKey]], Products!$A:$A, Products!$J:$J)</f>
        <v>1.8663000000000001</v>
      </c>
      <c r="K3698">
        <f>_xlfn.XLOOKUP(Sales[[#This Row],[ProductKey]], Products!$A:$A, Products!$K:$K)</f>
        <v>4.99</v>
      </c>
      <c r="L3698" s="1">
        <f>Sales[[#This Row],[ProductPrice]]*Sales[[#This Row],[OrderQuantity]]</f>
        <v>9.98</v>
      </c>
      <c r="M3698" s="1">
        <f>Sales[[#This Row],[OrderQuantity]]</f>
        <v>2</v>
      </c>
      <c r="N3698" s="1">
        <f>1</f>
        <v>1</v>
      </c>
      <c r="O3698" s="1">
        <f>Sales[[#This Row],[TotalSales]]-Sales[[#This Row],[TotalCost]]</f>
        <v>6.2474000000000007</v>
      </c>
      <c r="P3698" s="1">
        <f>Sales[[#This Row],[ProductCost]]*Sales[[#This Row],[OrderQuantity]]</f>
        <v>3.7326000000000001</v>
      </c>
      <c r="Q3698" s="1" t="str">
        <f>VLOOKUP(Sales[[#This Row],[ProductKey]], Products!$A$2:$D$1000, 4, FALSE)</f>
        <v>Touring Tire Tube</v>
      </c>
    </row>
    <row r="3699" spans="1:17" x14ac:dyDescent="0.25">
      <c r="A3699" s="2">
        <v>38263</v>
      </c>
      <c r="B3699" s="1" t="s">
        <v>6150</v>
      </c>
      <c r="C3699">
        <v>530</v>
      </c>
      <c r="D3699">
        <v>27626</v>
      </c>
      <c r="E3699">
        <v>4</v>
      </c>
      <c r="F3699">
        <v>1</v>
      </c>
      <c r="G3699">
        <v>2</v>
      </c>
      <c r="H3699" s="2">
        <v>43376</v>
      </c>
      <c r="I3699" t="str">
        <f>VLOOKUP(Sales[[#This Row],[TerritoryKey]], Territories[], 2, FALSE)</f>
        <v>Southwest</v>
      </c>
      <c r="J3699">
        <f>_xlfn.XLOOKUP(Sales[[#This Row],[ProductKey]], Products!$A:$A, Products!$J:$J)</f>
        <v>1.8663000000000001</v>
      </c>
      <c r="K3699">
        <f>_xlfn.XLOOKUP(Sales[[#This Row],[ProductKey]], Products!$A:$A, Products!$K:$K)</f>
        <v>4.99</v>
      </c>
      <c r="L3699" s="1">
        <f>Sales[[#This Row],[ProductPrice]]*Sales[[#This Row],[OrderQuantity]]</f>
        <v>9.98</v>
      </c>
      <c r="M3699" s="1">
        <f>Sales[[#This Row],[OrderQuantity]]</f>
        <v>2</v>
      </c>
      <c r="N3699" s="1">
        <f>1</f>
        <v>1</v>
      </c>
      <c r="O3699" s="1">
        <f>Sales[[#This Row],[TotalSales]]-Sales[[#This Row],[TotalCost]]</f>
        <v>6.2474000000000007</v>
      </c>
      <c r="P3699" s="1">
        <f>Sales[[#This Row],[ProductCost]]*Sales[[#This Row],[OrderQuantity]]</f>
        <v>3.7326000000000001</v>
      </c>
      <c r="Q3699" s="1" t="str">
        <f>VLOOKUP(Sales[[#This Row],[ProductKey]], Products!$A$2:$D$1000, 4, FALSE)</f>
        <v>Touring Tire Tube</v>
      </c>
    </row>
    <row r="3700" spans="1:17" x14ac:dyDescent="0.25">
      <c r="A3700" s="2">
        <v>38141</v>
      </c>
      <c r="B3700" s="1" t="s">
        <v>6169</v>
      </c>
      <c r="C3700">
        <v>530</v>
      </c>
      <c r="D3700">
        <v>29029</v>
      </c>
      <c r="E3700">
        <v>1</v>
      </c>
      <c r="F3700">
        <v>1</v>
      </c>
      <c r="G3700">
        <v>2</v>
      </c>
      <c r="H3700" s="2">
        <v>43254</v>
      </c>
      <c r="I3700" t="str">
        <f>VLOOKUP(Sales[[#This Row],[TerritoryKey]], Territories[], 2, FALSE)</f>
        <v>Northwest</v>
      </c>
      <c r="J3700">
        <f>_xlfn.XLOOKUP(Sales[[#This Row],[ProductKey]], Products!$A:$A, Products!$J:$J)</f>
        <v>1.8663000000000001</v>
      </c>
      <c r="K3700">
        <f>_xlfn.XLOOKUP(Sales[[#This Row],[ProductKey]], Products!$A:$A, Products!$K:$K)</f>
        <v>4.99</v>
      </c>
      <c r="L3700" s="1">
        <f>Sales[[#This Row],[ProductPrice]]*Sales[[#This Row],[OrderQuantity]]</f>
        <v>9.98</v>
      </c>
      <c r="M3700" s="1">
        <f>Sales[[#This Row],[OrderQuantity]]</f>
        <v>2</v>
      </c>
      <c r="N3700" s="1">
        <f>1</f>
        <v>1</v>
      </c>
      <c r="O3700" s="1">
        <f>Sales[[#This Row],[TotalSales]]-Sales[[#This Row],[TotalCost]]</f>
        <v>6.2474000000000007</v>
      </c>
      <c r="P3700" s="1">
        <f>Sales[[#This Row],[ProductCost]]*Sales[[#This Row],[OrderQuantity]]</f>
        <v>3.7326000000000001</v>
      </c>
      <c r="Q3700" s="1" t="str">
        <f>VLOOKUP(Sales[[#This Row],[ProductKey]], Products!$A$2:$D$1000, 4, FALSE)</f>
        <v>Touring Tire Tube</v>
      </c>
    </row>
    <row r="3701" spans="1:17" x14ac:dyDescent="0.25">
      <c r="A3701" s="2">
        <v>38324</v>
      </c>
      <c r="B3701" s="1" t="s">
        <v>6182</v>
      </c>
      <c r="C3701">
        <v>530</v>
      </c>
      <c r="D3701">
        <v>27931</v>
      </c>
      <c r="E3701">
        <v>8</v>
      </c>
      <c r="F3701">
        <v>1</v>
      </c>
      <c r="G3701">
        <v>2</v>
      </c>
      <c r="H3701" s="2">
        <v>43437</v>
      </c>
      <c r="I3701" t="str">
        <f>VLOOKUP(Sales[[#This Row],[TerritoryKey]], Territories[], 2, FALSE)</f>
        <v>Germany</v>
      </c>
      <c r="J3701">
        <f>_xlfn.XLOOKUP(Sales[[#This Row],[ProductKey]], Products!$A:$A, Products!$J:$J)</f>
        <v>1.8663000000000001</v>
      </c>
      <c r="K3701">
        <f>_xlfn.XLOOKUP(Sales[[#This Row],[ProductKey]], Products!$A:$A, Products!$K:$K)</f>
        <v>4.99</v>
      </c>
      <c r="L3701" s="1">
        <f>Sales[[#This Row],[ProductPrice]]*Sales[[#This Row],[OrderQuantity]]</f>
        <v>9.98</v>
      </c>
      <c r="M3701" s="1">
        <f>Sales[[#This Row],[OrderQuantity]]</f>
        <v>2</v>
      </c>
      <c r="N3701" s="1">
        <f>1</f>
        <v>1</v>
      </c>
      <c r="O3701" s="1">
        <f>Sales[[#This Row],[TotalSales]]-Sales[[#This Row],[TotalCost]]</f>
        <v>6.2474000000000007</v>
      </c>
      <c r="P3701" s="1">
        <f>Sales[[#This Row],[ProductCost]]*Sales[[#This Row],[OrderQuantity]]</f>
        <v>3.7326000000000001</v>
      </c>
      <c r="Q3701" s="1" t="str">
        <f>VLOOKUP(Sales[[#This Row],[ProductKey]], Products!$A$2:$D$1000, 4, FALSE)</f>
        <v>Touring Tire Tube</v>
      </c>
    </row>
    <row r="3702" spans="1:17" x14ac:dyDescent="0.25">
      <c r="A3702" s="2">
        <v>38204</v>
      </c>
      <c r="B3702" s="1" t="s">
        <v>6217</v>
      </c>
      <c r="C3702">
        <v>530</v>
      </c>
      <c r="D3702">
        <v>16460</v>
      </c>
      <c r="E3702">
        <v>10</v>
      </c>
      <c r="F3702">
        <v>1</v>
      </c>
      <c r="G3702">
        <v>2</v>
      </c>
      <c r="H3702" s="2">
        <v>43317</v>
      </c>
      <c r="I3702" t="str">
        <f>VLOOKUP(Sales[[#This Row],[TerritoryKey]], Territories[], 2, FALSE)</f>
        <v>United Kingdom</v>
      </c>
      <c r="J3702">
        <f>_xlfn.XLOOKUP(Sales[[#This Row],[ProductKey]], Products!$A:$A, Products!$J:$J)</f>
        <v>1.8663000000000001</v>
      </c>
      <c r="K3702">
        <f>_xlfn.XLOOKUP(Sales[[#This Row],[ProductKey]], Products!$A:$A, Products!$K:$K)</f>
        <v>4.99</v>
      </c>
      <c r="L3702" s="1">
        <f>Sales[[#This Row],[ProductPrice]]*Sales[[#This Row],[OrderQuantity]]</f>
        <v>9.98</v>
      </c>
      <c r="M3702" s="1">
        <f>Sales[[#This Row],[OrderQuantity]]</f>
        <v>2</v>
      </c>
      <c r="N3702" s="1">
        <f>1</f>
        <v>1</v>
      </c>
      <c r="O3702" s="1">
        <f>Sales[[#This Row],[TotalSales]]-Sales[[#This Row],[TotalCost]]</f>
        <v>6.2474000000000007</v>
      </c>
      <c r="P3702" s="1">
        <f>Sales[[#This Row],[ProductCost]]*Sales[[#This Row],[OrderQuantity]]</f>
        <v>3.7326000000000001</v>
      </c>
      <c r="Q3702" s="1" t="str">
        <f>VLOOKUP(Sales[[#This Row],[ProductKey]], Products!$A$2:$D$1000, 4, FALSE)</f>
        <v>Touring Tire Tube</v>
      </c>
    </row>
    <row r="3703" spans="1:17" x14ac:dyDescent="0.25">
      <c r="A3703" s="2">
        <v>38293</v>
      </c>
      <c r="B3703" s="1" t="s">
        <v>6223</v>
      </c>
      <c r="C3703">
        <v>530</v>
      </c>
      <c r="D3703">
        <v>27972</v>
      </c>
      <c r="E3703">
        <v>9</v>
      </c>
      <c r="F3703">
        <v>1</v>
      </c>
      <c r="G3703">
        <v>2</v>
      </c>
      <c r="H3703" s="2">
        <v>43406</v>
      </c>
      <c r="I3703" t="str">
        <f>VLOOKUP(Sales[[#This Row],[TerritoryKey]], Territories[], 2, FALSE)</f>
        <v>Australia</v>
      </c>
      <c r="J3703">
        <f>_xlfn.XLOOKUP(Sales[[#This Row],[ProductKey]], Products!$A:$A, Products!$J:$J)</f>
        <v>1.8663000000000001</v>
      </c>
      <c r="K3703">
        <f>_xlfn.XLOOKUP(Sales[[#This Row],[ProductKey]], Products!$A:$A, Products!$K:$K)</f>
        <v>4.99</v>
      </c>
      <c r="L3703" s="1">
        <f>Sales[[#This Row],[ProductPrice]]*Sales[[#This Row],[OrderQuantity]]</f>
        <v>9.98</v>
      </c>
      <c r="M3703" s="1">
        <f>Sales[[#This Row],[OrderQuantity]]</f>
        <v>2</v>
      </c>
      <c r="N3703" s="1">
        <f>1</f>
        <v>1</v>
      </c>
      <c r="O3703" s="1">
        <f>Sales[[#This Row],[TotalSales]]-Sales[[#This Row],[TotalCost]]</f>
        <v>6.2474000000000007</v>
      </c>
      <c r="P3703" s="1">
        <f>Sales[[#This Row],[ProductCost]]*Sales[[#This Row],[OrderQuantity]]</f>
        <v>3.7326000000000001</v>
      </c>
      <c r="Q3703" s="1" t="str">
        <f>VLOOKUP(Sales[[#This Row],[ProductKey]], Products!$A$2:$D$1000, 4, FALSE)</f>
        <v>Touring Tire Tube</v>
      </c>
    </row>
    <row r="3704" spans="1:17" x14ac:dyDescent="0.25">
      <c r="A3704" s="2">
        <v>38141</v>
      </c>
      <c r="B3704" s="1" t="s">
        <v>6236</v>
      </c>
      <c r="C3704">
        <v>530</v>
      </c>
      <c r="D3704">
        <v>27588</v>
      </c>
      <c r="E3704">
        <v>9</v>
      </c>
      <c r="F3704">
        <v>1</v>
      </c>
      <c r="G3704">
        <v>2</v>
      </c>
      <c r="H3704" s="2">
        <v>43254</v>
      </c>
      <c r="I3704" t="str">
        <f>VLOOKUP(Sales[[#This Row],[TerritoryKey]], Territories[], 2, FALSE)</f>
        <v>Australia</v>
      </c>
      <c r="J3704">
        <f>_xlfn.XLOOKUP(Sales[[#This Row],[ProductKey]], Products!$A:$A, Products!$J:$J)</f>
        <v>1.8663000000000001</v>
      </c>
      <c r="K3704">
        <f>_xlfn.XLOOKUP(Sales[[#This Row],[ProductKey]], Products!$A:$A, Products!$K:$K)</f>
        <v>4.99</v>
      </c>
      <c r="L3704" s="1">
        <f>Sales[[#This Row],[ProductPrice]]*Sales[[#This Row],[OrderQuantity]]</f>
        <v>9.98</v>
      </c>
      <c r="M3704" s="1">
        <f>Sales[[#This Row],[OrderQuantity]]</f>
        <v>2</v>
      </c>
      <c r="N3704" s="1">
        <f>1</f>
        <v>1</v>
      </c>
      <c r="O3704" s="1">
        <f>Sales[[#This Row],[TotalSales]]-Sales[[#This Row],[TotalCost]]</f>
        <v>6.2474000000000007</v>
      </c>
      <c r="P3704" s="1">
        <f>Sales[[#This Row],[ProductCost]]*Sales[[#This Row],[OrderQuantity]]</f>
        <v>3.7326000000000001</v>
      </c>
      <c r="Q3704" s="1" t="str">
        <f>VLOOKUP(Sales[[#This Row],[ProductKey]], Products!$A$2:$D$1000, 4, FALSE)</f>
        <v>Touring Tire Tube</v>
      </c>
    </row>
    <row r="3705" spans="1:17" x14ac:dyDescent="0.25">
      <c r="A3705" s="2">
        <v>38020</v>
      </c>
      <c r="B3705" s="1" t="s">
        <v>6244</v>
      </c>
      <c r="C3705">
        <v>530</v>
      </c>
      <c r="D3705">
        <v>25670</v>
      </c>
      <c r="E3705">
        <v>7</v>
      </c>
      <c r="F3705">
        <v>1</v>
      </c>
      <c r="G3705">
        <v>2</v>
      </c>
      <c r="H3705" s="2">
        <v>43134</v>
      </c>
      <c r="I3705" t="str">
        <f>VLOOKUP(Sales[[#This Row],[TerritoryKey]], Territories[], 2, FALSE)</f>
        <v>France</v>
      </c>
      <c r="J3705">
        <f>_xlfn.XLOOKUP(Sales[[#This Row],[ProductKey]], Products!$A:$A, Products!$J:$J)</f>
        <v>1.8663000000000001</v>
      </c>
      <c r="K3705">
        <f>_xlfn.XLOOKUP(Sales[[#This Row],[ProductKey]], Products!$A:$A, Products!$K:$K)</f>
        <v>4.99</v>
      </c>
      <c r="L3705" s="1">
        <f>Sales[[#This Row],[ProductPrice]]*Sales[[#This Row],[OrderQuantity]]</f>
        <v>9.98</v>
      </c>
      <c r="M3705" s="1">
        <f>Sales[[#This Row],[OrderQuantity]]</f>
        <v>2</v>
      </c>
      <c r="N3705" s="1">
        <f>1</f>
        <v>1</v>
      </c>
      <c r="O3705" s="1">
        <f>Sales[[#This Row],[TotalSales]]-Sales[[#This Row],[TotalCost]]</f>
        <v>6.2474000000000007</v>
      </c>
      <c r="P3705" s="1">
        <f>Sales[[#This Row],[ProductCost]]*Sales[[#This Row],[OrderQuantity]]</f>
        <v>3.7326000000000001</v>
      </c>
      <c r="Q3705" s="1" t="str">
        <f>VLOOKUP(Sales[[#This Row],[ProductKey]], Products!$A$2:$D$1000, 4, FALSE)</f>
        <v>Touring Tire Tube</v>
      </c>
    </row>
    <row r="3706" spans="1:17" x14ac:dyDescent="0.25">
      <c r="A3706" s="2">
        <v>38171</v>
      </c>
      <c r="B3706" s="1" t="s">
        <v>6251</v>
      </c>
      <c r="C3706">
        <v>530</v>
      </c>
      <c r="D3706">
        <v>28219</v>
      </c>
      <c r="E3706">
        <v>9</v>
      </c>
      <c r="F3706">
        <v>1</v>
      </c>
      <c r="G3706">
        <v>2</v>
      </c>
      <c r="H3706" s="2">
        <v>43284</v>
      </c>
      <c r="I3706" t="str">
        <f>VLOOKUP(Sales[[#This Row],[TerritoryKey]], Territories[], 2, FALSE)</f>
        <v>Australia</v>
      </c>
      <c r="J3706">
        <f>_xlfn.XLOOKUP(Sales[[#This Row],[ProductKey]], Products!$A:$A, Products!$J:$J)</f>
        <v>1.8663000000000001</v>
      </c>
      <c r="K3706">
        <f>_xlfn.XLOOKUP(Sales[[#This Row],[ProductKey]], Products!$A:$A, Products!$K:$K)</f>
        <v>4.99</v>
      </c>
      <c r="L3706" s="1">
        <f>Sales[[#This Row],[ProductPrice]]*Sales[[#This Row],[OrderQuantity]]</f>
        <v>9.98</v>
      </c>
      <c r="M3706" s="1">
        <f>Sales[[#This Row],[OrderQuantity]]</f>
        <v>2</v>
      </c>
      <c r="N3706" s="1">
        <f>1</f>
        <v>1</v>
      </c>
      <c r="O3706" s="1">
        <f>Sales[[#This Row],[TotalSales]]-Sales[[#This Row],[TotalCost]]</f>
        <v>6.2474000000000007</v>
      </c>
      <c r="P3706" s="1">
        <f>Sales[[#This Row],[ProductCost]]*Sales[[#This Row],[OrderQuantity]]</f>
        <v>3.7326000000000001</v>
      </c>
      <c r="Q3706" s="1" t="str">
        <f>VLOOKUP(Sales[[#This Row],[ProductKey]], Products!$A$2:$D$1000, 4, FALSE)</f>
        <v>Touring Tire Tube</v>
      </c>
    </row>
    <row r="3707" spans="1:17" x14ac:dyDescent="0.25">
      <c r="A3707" s="2">
        <v>38293</v>
      </c>
      <c r="B3707" s="1" t="s">
        <v>6407</v>
      </c>
      <c r="C3707">
        <v>530</v>
      </c>
      <c r="D3707">
        <v>28026</v>
      </c>
      <c r="E3707">
        <v>4</v>
      </c>
      <c r="F3707">
        <v>1</v>
      </c>
      <c r="G3707">
        <v>2</v>
      </c>
      <c r="H3707" s="2">
        <v>43406</v>
      </c>
      <c r="I3707" t="str">
        <f>VLOOKUP(Sales[[#This Row],[TerritoryKey]], Territories[], 2, FALSE)</f>
        <v>Southwest</v>
      </c>
      <c r="J3707">
        <f>_xlfn.XLOOKUP(Sales[[#This Row],[ProductKey]], Products!$A:$A, Products!$J:$J)</f>
        <v>1.8663000000000001</v>
      </c>
      <c r="K3707">
        <f>_xlfn.XLOOKUP(Sales[[#This Row],[ProductKey]], Products!$A:$A, Products!$K:$K)</f>
        <v>4.99</v>
      </c>
      <c r="L3707" s="1">
        <f>Sales[[#This Row],[ProductPrice]]*Sales[[#This Row],[OrderQuantity]]</f>
        <v>9.98</v>
      </c>
      <c r="M3707" s="1">
        <f>Sales[[#This Row],[OrderQuantity]]</f>
        <v>2</v>
      </c>
      <c r="N3707" s="1">
        <f>1</f>
        <v>1</v>
      </c>
      <c r="O3707" s="1">
        <f>Sales[[#This Row],[TotalSales]]-Sales[[#This Row],[TotalCost]]</f>
        <v>6.2474000000000007</v>
      </c>
      <c r="P3707" s="1">
        <f>Sales[[#This Row],[ProductCost]]*Sales[[#This Row],[OrderQuantity]]</f>
        <v>3.7326000000000001</v>
      </c>
      <c r="Q3707" s="1" t="str">
        <f>VLOOKUP(Sales[[#This Row],[ProductKey]], Products!$A$2:$D$1000, 4, FALSE)</f>
        <v>Touring Tire Tube</v>
      </c>
    </row>
    <row r="3708" spans="1:17" x14ac:dyDescent="0.25">
      <c r="A3708" s="2">
        <v>38172</v>
      </c>
      <c r="B3708" s="1" t="s">
        <v>6534</v>
      </c>
      <c r="C3708">
        <v>530</v>
      </c>
      <c r="D3708">
        <v>26738</v>
      </c>
      <c r="E3708">
        <v>4</v>
      </c>
      <c r="F3708">
        <v>1</v>
      </c>
      <c r="G3708">
        <v>2</v>
      </c>
      <c r="H3708" s="2">
        <v>43285</v>
      </c>
      <c r="I3708" t="str">
        <f>VLOOKUP(Sales[[#This Row],[TerritoryKey]], Territories[], 2, FALSE)</f>
        <v>Southwest</v>
      </c>
      <c r="J3708">
        <f>_xlfn.XLOOKUP(Sales[[#This Row],[ProductKey]], Products!$A:$A, Products!$J:$J)</f>
        <v>1.8663000000000001</v>
      </c>
      <c r="K3708">
        <f>_xlfn.XLOOKUP(Sales[[#This Row],[ProductKey]], Products!$A:$A, Products!$K:$K)</f>
        <v>4.99</v>
      </c>
      <c r="L3708" s="1">
        <f>Sales[[#This Row],[ProductPrice]]*Sales[[#This Row],[OrderQuantity]]</f>
        <v>9.98</v>
      </c>
      <c r="M3708" s="1">
        <f>Sales[[#This Row],[OrderQuantity]]</f>
        <v>2</v>
      </c>
      <c r="N3708" s="1">
        <f>1</f>
        <v>1</v>
      </c>
      <c r="O3708" s="1">
        <f>Sales[[#This Row],[TotalSales]]-Sales[[#This Row],[TotalCost]]</f>
        <v>6.2474000000000007</v>
      </c>
      <c r="P3708" s="1">
        <f>Sales[[#This Row],[ProductCost]]*Sales[[#This Row],[OrderQuantity]]</f>
        <v>3.7326000000000001</v>
      </c>
      <c r="Q3708" s="1" t="str">
        <f>VLOOKUP(Sales[[#This Row],[ProductKey]], Products!$A$2:$D$1000, 4, FALSE)</f>
        <v>Touring Tire Tube</v>
      </c>
    </row>
    <row r="3709" spans="1:17" x14ac:dyDescent="0.25">
      <c r="A3709" s="2">
        <v>38263</v>
      </c>
      <c r="B3709" s="1" t="s">
        <v>6633</v>
      </c>
      <c r="C3709">
        <v>530</v>
      </c>
      <c r="D3709">
        <v>27705</v>
      </c>
      <c r="E3709">
        <v>9</v>
      </c>
      <c r="F3709">
        <v>1</v>
      </c>
      <c r="G3709">
        <v>2</v>
      </c>
      <c r="H3709" s="2">
        <v>43376</v>
      </c>
      <c r="I3709" t="str">
        <f>VLOOKUP(Sales[[#This Row],[TerritoryKey]], Territories[], 2, FALSE)</f>
        <v>Australia</v>
      </c>
      <c r="J3709">
        <f>_xlfn.XLOOKUP(Sales[[#This Row],[ProductKey]], Products!$A:$A, Products!$J:$J)</f>
        <v>1.8663000000000001</v>
      </c>
      <c r="K3709">
        <f>_xlfn.XLOOKUP(Sales[[#This Row],[ProductKey]], Products!$A:$A, Products!$K:$K)</f>
        <v>4.99</v>
      </c>
      <c r="L3709" s="1">
        <f>Sales[[#This Row],[ProductPrice]]*Sales[[#This Row],[OrderQuantity]]</f>
        <v>9.98</v>
      </c>
      <c r="M3709" s="1">
        <f>Sales[[#This Row],[OrderQuantity]]</f>
        <v>2</v>
      </c>
      <c r="N3709" s="1">
        <f>1</f>
        <v>1</v>
      </c>
      <c r="O3709" s="1">
        <f>Sales[[#This Row],[TotalSales]]-Sales[[#This Row],[TotalCost]]</f>
        <v>6.2474000000000007</v>
      </c>
      <c r="P3709" s="1">
        <f>Sales[[#This Row],[ProductCost]]*Sales[[#This Row],[OrderQuantity]]</f>
        <v>3.7326000000000001</v>
      </c>
      <c r="Q3709" s="1" t="str">
        <f>VLOOKUP(Sales[[#This Row],[ProductKey]], Products!$A$2:$D$1000, 4, FALSE)</f>
        <v>Touring Tire Tube</v>
      </c>
    </row>
    <row r="3710" spans="1:17" x14ac:dyDescent="0.25">
      <c r="A3710" s="2">
        <v>38143</v>
      </c>
      <c r="B3710" s="1" t="s">
        <v>6654</v>
      </c>
      <c r="C3710">
        <v>530</v>
      </c>
      <c r="D3710">
        <v>28579</v>
      </c>
      <c r="E3710">
        <v>1</v>
      </c>
      <c r="F3710">
        <v>1</v>
      </c>
      <c r="G3710">
        <v>2</v>
      </c>
      <c r="H3710" s="2">
        <v>43256</v>
      </c>
      <c r="I3710" t="str">
        <f>VLOOKUP(Sales[[#This Row],[TerritoryKey]], Territories[], 2, FALSE)</f>
        <v>Northwest</v>
      </c>
      <c r="J3710">
        <f>_xlfn.XLOOKUP(Sales[[#This Row],[ProductKey]], Products!$A:$A, Products!$J:$J)</f>
        <v>1.8663000000000001</v>
      </c>
      <c r="K3710">
        <f>_xlfn.XLOOKUP(Sales[[#This Row],[ProductKey]], Products!$A:$A, Products!$K:$K)</f>
        <v>4.99</v>
      </c>
      <c r="L3710" s="1">
        <f>Sales[[#This Row],[ProductPrice]]*Sales[[#This Row],[OrderQuantity]]</f>
        <v>9.98</v>
      </c>
      <c r="M3710" s="1">
        <f>Sales[[#This Row],[OrderQuantity]]</f>
        <v>2</v>
      </c>
      <c r="N3710" s="1">
        <f>1</f>
        <v>1</v>
      </c>
      <c r="O3710" s="1">
        <f>Sales[[#This Row],[TotalSales]]-Sales[[#This Row],[TotalCost]]</f>
        <v>6.2474000000000007</v>
      </c>
      <c r="P3710" s="1">
        <f>Sales[[#This Row],[ProductCost]]*Sales[[#This Row],[OrderQuantity]]</f>
        <v>3.7326000000000001</v>
      </c>
      <c r="Q3710" s="1" t="str">
        <f>VLOOKUP(Sales[[#This Row],[ProductKey]], Products!$A$2:$D$1000, 4, FALSE)</f>
        <v>Touring Tire Tube</v>
      </c>
    </row>
    <row r="3711" spans="1:17" x14ac:dyDescent="0.25">
      <c r="A3711" s="2">
        <v>38171</v>
      </c>
      <c r="B3711" s="1" t="s">
        <v>6717</v>
      </c>
      <c r="C3711">
        <v>530</v>
      </c>
      <c r="D3711">
        <v>15103</v>
      </c>
      <c r="E3711">
        <v>10</v>
      </c>
      <c r="F3711">
        <v>1</v>
      </c>
      <c r="G3711">
        <v>2</v>
      </c>
      <c r="H3711" s="2">
        <v>43284</v>
      </c>
      <c r="I3711" t="str">
        <f>VLOOKUP(Sales[[#This Row],[TerritoryKey]], Territories[], 2, FALSE)</f>
        <v>United Kingdom</v>
      </c>
      <c r="J3711">
        <f>_xlfn.XLOOKUP(Sales[[#This Row],[ProductKey]], Products!$A:$A, Products!$J:$J)</f>
        <v>1.8663000000000001</v>
      </c>
      <c r="K3711">
        <f>_xlfn.XLOOKUP(Sales[[#This Row],[ProductKey]], Products!$A:$A, Products!$K:$K)</f>
        <v>4.99</v>
      </c>
      <c r="L3711" s="1">
        <f>Sales[[#This Row],[ProductPrice]]*Sales[[#This Row],[OrderQuantity]]</f>
        <v>9.98</v>
      </c>
      <c r="M3711" s="1">
        <f>Sales[[#This Row],[OrderQuantity]]</f>
        <v>2</v>
      </c>
      <c r="N3711" s="1">
        <f>1</f>
        <v>1</v>
      </c>
      <c r="O3711" s="1">
        <f>Sales[[#This Row],[TotalSales]]-Sales[[#This Row],[TotalCost]]</f>
        <v>6.2474000000000007</v>
      </c>
      <c r="P3711" s="1">
        <f>Sales[[#This Row],[ProductCost]]*Sales[[#This Row],[OrderQuantity]]</f>
        <v>3.7326000000000001</v>
      </c>
      <c r="Q3711" s="1" t="str">
        <f>VLOOKUP(Sales[[#This Row],[ProductKey]], Products!$A$2:$D$1000, 4, FALSE)</f>
        <v>Touring Tire Tube</v>
      </c>
    </row>
    <row r="3712" spans="1:17" x14ac:dyDescent="0.25">
      <c r="A3712" s="2">
        <v>38049</v>
      </c>
      <c r="B3712" s="1" t="s">
        <v>6930</v>
      </c>
      <c r="C3712">
        <v>530</v>
      </c>
      <c r="D3712">
        <v>23308</v>
      </c>
      <c r="E3712">
        <v>9</v>
      </c>
      <c r="F3712">
        <v>1</v>
      </c>
      <c r="G3712">
        <v>2</v>
      </c>
      <c r="H3712" s="2">
        <v>43162</v>
      </c>
      <c r="I3712" t="str">
        <f>VLOOKUP(Sales[[#This Row],[TerritoryKey]], Territories[], 2, FALSE)</f>
        <v>Australia</v>
      </c>
      <c r="J3712">
        <f>_xlfn.XLOOKUP(Sales[[#This Row],[ProductKey]], Products!$A:$A, Products!$J:$J)</f>
        <v>1.8663000000000001</v>
      </c>
      <c r="K3712">
        <f>_xlfn.XLOOKUP(Sales[[#This Row],[ProductKey]], Products!$A:$A, Products!$K:$K)</f>
        <v>4.99</v>
      </c>
      <c r="L3712" s="1">
        <f>Sales[[#This Row],[ProductPrice]]*Sales[[#This Row],[OrderQuantity]]</f>
        <v>9.98</v>
      </c>
      <c r="M3712" s="1">
        <f>Sales[[#This Row],[OrderQuantity]]</f>
        <v>2</v>
      </c>
      <c r="N3712" s="1">
        <f>1</f>
        <v>1</v>
      </c>
      <c r="O3712" s="1">
        <f>Sales[[#This Row],[TotalSales]]-Sales[[#This Row],[TotalCost]]</f>
        <v>6.2474000000000007</v>
      </c>
      <c r="P3712" s="1">
        <f>Sales[[#This Row],[ProductCost]]*Sales[[#This Row],[OrderQuantity]]</f>
        <v>3.7326000000000001</v>
      </c>
      <c r="Q3712" s="1" t="str">
        <f>VLOOKUP(Sales[[#This Row],[ProductKey]], Products!$A$2:$D$1000, 4, FALSE)</f>
        <v>Touring Tire Tube</v>
      </c>
    </row>
    <row r="3713" spans="1:17" x14ac:dyDescent="0.25">
      <c r="A3713" s="2">
        <v>37989</v>
      </c>
      <c r="B3713" s="1" t="s">
        <v>7035</v>
      </c>
      <c r="C3713">
        <v>530</v>
      </c>
      <c r="D3713">
        <v>27013</v>
      </c>
      <c r="E3713">
        <v>4</v>
      </c>
      <c r="F3713">
        <v>1</v>
      </c>
      <c r="G3713">
        <v>2</v>
      </c>
      <c r="H3713" s="2">
        <v>43103</v>
      </c>
      <c r="I3713" t="str">
        <f>VLOOKUP(Sales[[#This Row],[TerritoryKey]], Territories[], 2, FALSE)</f>
        <v>Southwest</v>
      </c>
      <c r="J3713">
        <f>_xlfn.XLOOKUP(Sales[[#This Row],[ProductKey]], Products!$A:$A, Products!$J:$J)</f>
        <v>1.8663000000000001</v>
      </c>
      <c r="K3713">
        <f>_xlfn.XLOOKUP(Sales[[#This Row],[ProductKey]], Products!$A:$A, Products!$K:$K)</f>
        <v>4.99</v>
      </c>
      <c r="L3713" s="1">
        <f>Sales[[#This Row],[ProductPrice]]*Sales[[#This Row],[OrderQuantity]]</f>
        <v>9.98</v>
      </c>
      <c r="M3713" s="1">
        <f>Sales[[#This Row],[OrderQuantity]]</f>
        <v>2</v>
      </c>
      <c r="N3713" s="1">
        <f>1</f>
        <v>1</v>
      </c>
      <c r="O3713" s="1">
        <f>Sales[[#This Row],[TotalSales]]-Sales[[#This Row],[TotalCost]]</f>
        <v>6.2474000000000007</v>
      </c>
      <c r="P3713" s="1">
        <f>Sales[[#This Row],[ProductCost]]*Sales[[#This Row],[OrderQuantity]]</f>
        <v>3.7326000000000001</v>
      </c>
      <c r="Q3713" s="1" t="str">
        <f>VLOOKUP(Sales[[#This Row],[ProductKey]], Products!$A$2:$D$1000, 4, FALSE)</f>
        <v>Touring Tire Tube</v>
      </c>
    </row>
    <row r="3714" spans="1:17" x14ac:dyDescent="0.25">
      <c r="A3714" s="2">
        <v>38204</v>
      </c>
      <c r="B3714" s="1" t="s">
        <v>7089</v>
      </c>
      <c r="C3714">
        <v>530</v>
      </c>
      <c r="D3714">
        <v>28875</v>
      </c>
      <c r="E3714">
        <v>7</v>
      </c>
      <c r="F3714">
        <v>1</v>
      </c>
      <c r="G3714">
        <v>2</v>
      </c>
      <c r="H3714" s="2">
        <v>43317</v>
      </c>
      <c r="I3714" t="str">
        <f>VLOOKUP(Sales[[#This Row],[TerritoryKey]], Territories[], 2, FALSE)</f>
        <v>France</v>
      </c>
      <c r="J3714">
        <f>_xlfn.XLOOKUP(Sales[[#This Row],[ProductKey]], Products!$A:$A, Products!$J:$J)</f>
        <v>1.8663000000000001</v>
      </c>
      <c r="K3714">
        <f>_xlfn.XLOOKUP(Sales[[#This Row],[ProductKey]], Products!$A:$A, Products!$K:$K)</f>
        <v>4.99</v>
      </c>
      <c r="L3714" s="1">
        <f>Sales[[#This Row],[ProductPrice]]*Sales[[#This Row],[OrderQuantity]]</f>
        <v>9.98</v>
      </c>
      <c r="M3714" s="1">
        <f>Sales[[#This Row],[OrderQuantity]]</f>
        <v>2</v>
      </c>
      <c r="N3714" s="1">
        <f>1</f>
        <v>1</v>
      </c>
      <c r="O3714" s="1">
        <f>Sales[[#This Row],[TotalSales]]-Sales[[#This Row],[TotalCost]]</f>
        <v>6.2474000000000007</v>
      </c>
      <c r="P3714" s="1">
        <f>Sales[[#This Row],[ProductCost]]*Sales[[#This Row],[OrderQuantity]]</f>
        <v>3.7326000000000001</v>
      </c>
      <c r="Q3714" s="1" t="str">
        <f>VLOOKUP(Sales[[#This Row],[ProductKey]], Products!$A$2:$D$1000, 4, FALSE)</f>
        <v>Touring Tire Tube</v>
      </c>
    </row>
    <row r="3715" spans="1:17" x14ac:dyDescent="0.25">
      <c r="A3715" s="2">
        <v>38263</v>
      </c>
      <c r="B3715" s="1" t="s">
        <v>7108</v>
      </c>
      <c r="C3715">
        <v>530</v>
      </c>
      <c r="D3715">
        <v>27963</v>
      </c>
      <c r="E3715">
        <v>8</v>
      </c>
      <c r="F3715">
        <v>1</v>
      </c>
      <c r="G3715">
        <v>2</v>
      </c>
      <c r="H3715" s="2">
        <v>43376</v>
      </c>
      <c r="I3715" t="str">
        <f>VLOOKUP(Sales[[#This Row],[TerritoryKey]], Territories[], 2, FALSE)</f>
        <v>Germany</v>
      </c>
      <c r="J3715">
        <f>_xlfn.XLOOKUP(Sales[[#This Row],[ProductKey]], Products!$A:$A, Products!$J:$J)</f>
        <v>1.8663000000000001</v>
      </c>
      <c r="K3715">
        <f>_xlfn.XLOOKUP(Sales[[#This Row],[ProductKey]], Products!$A:$A, Products!$K:$K)</f>
        <v>4.99</v>
      </c>
      <c r="L3715" s="1">
        <f>Sales[[#This Row],[ProductPrice]]*Sales[[#This Row],[OrderQuantity]]</f>
        <v>9.98</v>
      </c>
      <c r="M3715" s="1">
        <f>Sales[[#This Row],[OrderQuantity]]</f>
        <v>2</v>
      </c>
      <c r="N3715" s="1">
        <f>1</f>
        <v>1</v>
      </c>
      <c r="O3715" s="1">
        <f>Sales[[#This Row],[TotalSales]]-Sales[[#This Row],[TotalCost]]</f>
        <v>6.2474000000000007</v>
      </c>
      <c r="P3715" s="1">
        <f>Sales[[#This Row],[ProductCost]]*Sales[[#This Row],[OrderQuantity]]</f>
        <v>3.7326000000000001</v>
      </c>
      <c r="Q3715" s="1" t="str">
        <f>VLOOKUP(Sales[[#This Row],[ProductKey]], Products!$A$2:$D$1000, 4, FALSE)</f>
        <v>Touring Tire Tube</v>
      </c>
    </row>
    <row r="3716" spans="1:17" x14ac:dyDescent="0.25">
      <c r="A3716" s="2">
        <v>38296</v>
      </c>
      <c r="B3716" s="1" t="s">
        <v>7321</v>
      </c>
      <c r="C3716">
        <v>530</v>
      </c>
      <c r="D3716">
        <v>17760</v>
      </c>
      <c r="E3716">
        <v>10</v>
      </c>
      <c r="F3716">
        <v>1</v>
      </c>
      <c r="G3716">
        <v>2</v>
      </c>
      <c r="H3716" s="2">
        <v>43409</v>
      </c>
      <c r="I3716" t="str">
        <f>VLOOKUP(Sales[[#This Row],[TerritoryKey]], Territories[], 2, FALSE)</f>
        <v>United Kingdom</v>
      </c>
      <c r="J3716">
        <f>_xlfn.XLOOKUP(Sales[[#This Row],[ProductKey]], Products!$A:$A, Products!$J:$J)</f>
        <v>1.8663000000000001</v>
      </c>
      <c r="K3716">
        <f>_xlfn.XLOOKUP(Sales[[#This Row],[ProductKey]], Products!$A:$A, Products!$K:$K)</f>
        <v>4.99</v>
      </c>
      <c r="L3716" s="1">
        <f>Sales[[#This Row],[ProductPrice]]*Sales[[#This Row],[OrderQuantity]]</f>
        <v>9.98</v>
      </c>
      <c r="M3716" s="1">
        <f>Sales[[#This Row],[OrderQuantity]]</f>
        <v>2</v>
      </c>
      <c r="N3716" s="1">
        <f>1</f>
        <v>1</v>
      </c>
      <c r="O3716" s="1">
        <f>Sales[[#This Row],[TotalSales]]-Sales[[#This Row],[TotalCost]]</f>
        <v>6.2474000000000007</v>
      </c>
      <c r="P3716" s="1">
        <f>Sales[[#This Row],[ProductCost]]*Sales[[#This Row],[OrderQuantity]]</f>
        <v>3.7326000000000001</v>
      </c>
      <c r="Q3716" s="1" t="str">
        <f>VLOOKUP(Sales[[#This Row],[ProductKey]], Products!$A$2:$D$1000, 4, FALSE)</f>
        <v>Touring Tire Tube</v>
      </c>
    </row>
    <row r="3717" spans="1:17" x14ac:dyDescent="0.25">
      <c r="A3717" s="2">
        <v>38142</v>
      </c>
      <c r="B3717" s="1" t="s">
        <v>7322</v>
      </c>
      <c r="C3717">
        <v>530</v>
      </c>
      <c r="D3717">
        <v>24134</v>
      </c>
      <c r="E3717">
        <v>7</v>
      </c>
      <c r="F3717">
        <v>1</v>
      </c>
      <c r="G3717">
        <v>2</v>
      </c>
      <c r="H3717" s="2">
        <v>43255</v>
      </c>
      <c r="I3717" t="str">
        <f>VLOOKUP(Sales[[#This Row],[TerritoryKey]], Territories[], 2, FALSE)</f>
        <v>France</v>
      </c>
      <c r="J3717">
        <f>_xlfn.XLOOKUP(Sales[[#This Row],[ProductKey]], Products!$A:$A, Products!$J:$J)</f>
        <v>1.8663000000000001</v>
      </c>
      <c r="K3717">
        <f>_xlfn.XLOOKUP(Sales[[#This Row],[ProductKey]], Products!$A:$A, Products!$K:$K)</f>
        <v>4.99</v>
      </c>
      <c r="L3717" s="1">
        <f>Sales[[#This Row],[ProductPrice]]*Sales[[#This Row],[OrderQuantity]]</f>
        <v>9.98</v>
      </c>
      <c r="M3717" s="1">
        <f>Sales[[#This Row],[OrderQuantity]]</f>
        <v>2</v>
      </c>
      <c r="N3717" s="1">
        <f>1</f>
        <v>1</v>
      </c>
      <c r="O3717" s="1">
        <f>Sales[[#This Row],[TotalSales]]-Sales[[#This Row],[TotalCost]]</f>
        <v>6.2474000000000007</v>
      </c>
      <c r="P3717" s="1">
        <f>Sales[[#This Row],[ProductCost]]*Sales[[#This Row],[OrderQuantity]]</f>
        <v>3.7326000000000001</v>
      </c>
      <c r="Q3717" s="1" t="str">
        <f>VLOOKUP(Sales[[#This Row],[ProductKey]], Products!$A$2:$D$1000, 4, FALSE)</f>
        <v>Touring Tire Tube</v>
      </c>
    </row>
    <row r="3718" spans="1:17" x14ac:dyDescent="0.25">
      <c r="A3718" s="2">
        <v>38325</v>
      </c>
      <c r="B3718" s="1" t="s">
        <v>7372</v>
      </c>
      <c r="C3718">
        <v>530</v>
      </c>
      <c r="D3718">
        <v>27595</v>
      </c>
      <c r="E3718">
        <v>9</v>
      </c>
      <c r="F3718">
        <v>1</v>
      </c>
      <c r="G3718">
        <v>2</v>
      </c>
      <c r="H3718" s="2">
        <v>43438</v>
      </c>
      <c r="I3718" t="str">
        <f>VLOOKUP(Sales[[#This Row],[TerritoryKey]], Territories[], 2, FALSE)</f>
        <v>Australia</v>
      </c>
      <c r="J3718">
        <f>_xlfn.XLOOKUP(Sales[[#This Row],[ProductKey]], Products!$A:$A, Products!$J:$J)</f>
        <v>1.8663000000000001</v>
      </c>
      <c r="K3718">
        <f>_xlfn.XLOOKUP(Sales[[#This Row],[ProductKey]], Products!$A:$A, Products!$K:$K)</f>
        <v>4.99</v>
      </c>
      <c r="L3718" s="1">
        <f>Sales[[#This Row],[ProductPrice]]*Sales[[#This Row],[OrderQuantity]]</f>
        <v>9.98</v>
      </c>
      <c r="M3718" s="1">
        <f>Sales[[#This Row],[OrderQuantity]]</f>
        <v>2</v>
      </c>
      <c r="N3718" s="1">
        <f>1</f>
        <v>1</v>
      </c>
      <c r="O3718" s="1">
        <f>Sales[[#This Row],[TotalSales]]-Sales[[#This Row],[TotalCost]]</f>
        <v>6.2474000000000007</v>
      </c>
      <c r="P3718" s="1">
        <f>Sales[[#This Row],[ProductCost]]*Sales[[#This Row],[OrderQuantity]]</f>
        <v>3.7326000000000001</v>
      </c>
      <c r="Q3718" s="1" t="str">
        <f>VLOOKUP(Sales[[#This Row],[ProductKey]], Products!$A$2:$D$1000, 4, FALSE)</f>
        <v>Touring Tire Tube</v>
      </c>
    </row>
    <row r="3719" spans="1:17" x14ac:dyDescent="0.25">
      <c r="A3719" s="2">
        <v>38324</v>
      </c>
      <c r="B3719" s="1" t="s">
        <v>7374</v>
      </c>
      <c r="C3719">
        <v>530</v>
      </c>
      <c r="D3719">
        <v>11200</v>
      </c>
      <c r="E3719">
        <v>6</v>
      </c>
      <c r="F3719">
        <v>1</v>
      </c>
      <c r="G3719">
        <v>2</v>
      </c>
      <c r="H3719" s="2">
        <v>43437</v>
      </c>
      <c r="I3719" t="str">
        <f>VLOOKUP(Sales[[#This Row],[TerritoryKey]], Territories[], 2, FALSE)</f>
        <v>Canada</v>
      </c>
      <c r="J3719">
        <f>_xlfn.XLOOKUP(Sales[[#This Row],[ProductKey]], Products!$A:$A, Products!$J:$J)</f>
        <v>1.8663000000000001</v>
      </c>
      <c r="K3719">
        <f>_xlfn.XLOOKUP(Sales[[#This Row],[ProductKey]], Products!$A:$A, Products!$K:$K)</f>
        <v>4.99</v>
      </c>
      <c r="L3719" s="1">
        <f>Sales[[#This Row],[ProductPrice]]*Sales[[#This Row],[OrderQuantity]]</f>
        <v>9.98</v>
      </c>
      <c r="M3719" s="1">
        <f>Sales[[#This Row],[OrderQuantity]]</f>
        <v>2</v>
      </c>
      <c r="N3719" s="1">
        <f>1</f>
        <v>1</v>
      </c>
      <c r="O3719" s="1">
        <f>Sales[[#This Row],[TotalSales]]-Sales[[#This Row],[TotalCost]]</f>
        <v>6.2474000000000007</v>
      </c>
      <c r="P3719" s="1">
        <f>Sales[[#This Row],[ProductCost]]*Sales[[#This Row],[OrderQuantity]]</f>
        <v>3.7326000000000001</v>
      </c>
      <c r="Q3719" s="1" t="str">
        <f>VLOOKUP(Sales[[#This Row],[ProductKey]], Products!$A$2:$D$1000, 4, FALSE)</f>
        <v>Touring Tire Tube</v>
      </c>
    </row>
    <row r="3720" spans="1:17" x14ac:dyDescent="0.25">
      <c r="A3720" s="2">
        <v>38296</v>
      </c>
      <c r="B3720" s="1" t="s">
        <v>7468</v>
      </c>
      <c r="C3720">
        <v>530</v>
      </c>
      <c r="D3720">
        <v>28571</v>
      </c>
      <c r="E3720">
        <v>4</v>
      </c>
      <c r="F3720">
        <v>1</v>
      </c>
      <c r="G3720">
        <v>2</v>
      </c>
      <c r="H3720" s="2">
        <v>43409</v>
      </c>
      <c r="I3720" t="str">
        <f>VLOOKUP(Sales[[#This Row],[TerritoryKey]], Territories[], 2, FALSE)</f>
        <v>Southwest</v>
      </c>
      <c r="J3720">
        <f>_xlfn.XLOOKUP(Sales[[#This Row],[ProductKey]], Products!$A:$A, Products!$J:$J)</f>
        <v>1.8663000000000001</v>
      </c>
      <c r="K3720">
        <f>_xlfn.XLOOKUP(Sales[[#This Row],[ProductKey]], Products!$A:$A, Products!$K:$K)</f>
        <v>4.99</v>
      </c>
      <c r="L3720" s="1">
        <f>Sales[[#This Row],[ProductPrice]]*Sales[[#This Row],[OrderQuantity]]</f>
        <v>9.98</v>
      </c>
      <c r="M3720" s="1">
        <f>Sales[[#This Row],[OrderQuantity]]</f>
        <v>2</v>
      </c>
      <c r="N3720" s="1">
        <f>1</f>
        <v>1</v>
      </c>
      <c r="O3720" s="1">
        <f>Sales[[#This Row],[TotalSales]]-Sales[[#This Row],[TotalCost]]</f>
        <v>6.2474000000000007</v>
      </c>
      <c r="P3720" s="1">
        <f>Sales[[#This Row],[ProductCost]]*Sales[[#This Row],[OrderQuantity]]</f>
        <v>3.7326000000000001</v>
      </c>
      <c r="Q3720" s="1" t="str">
        <f>VLOOKUP(Sales[[#This Row],[ProductKey]], Products!$A$2:$D$1000, 4, FALSE)</f>
        <v>Touring Tire Tube</v>
      </c>
    </row>
    <row r="3721" spans="1:17" x14ac:dyDescent="0.25">
      <c r="A3721" s="2">
        <v>38050</v>
      </c>
      <c r="B3721" s="1" t="s">
        <v>7500</v>
      </c>
      <c r="C3721">
        <v>530</v>
      </c>
      <c r="D3721">
        <v>27070</v>
      </c>
      <c r="E3721">
        <v>1</v>
      </c>
      <c r="F3721">
        <v>1</v>
      </c>
      <c r="G3721">
        <v>2</v>
      </c>
      <c r="H3721" s="2">
        <v>43163</v>
      </c>
      <c r="I3721" t="str">
        <f>VLOOKUP(Sales[[#This Row],[TerritoryKey]], Territories[], 2, FALSE)</f>
        <v>Northwest</v>
      </c>
      <c r="J3721">
        <f>_xlfn.XLOOKUP(Sales[[#This Row],[ProductKey]], Products!$A:$A, Products!$J:$J)</f>
        <v>1.8663000000000001</v>
      </c>
      <c r="K3721">
        <f>_xlfn.XLOOKUP(Sales[[#This Row],[ProductKey]], Products!$A:$A, Products!$K:$K)</f>
        <v>4.99</v>
      </c>
      <c r="L3721" s="1">
        <f>Sales[[#This Row],[ProductPrice]]*Sales[[#This Row],[OrderQuantity]]</f>
        <v>9.98</v>
      </c>
      <c r="M3721" s="1">
        <f>Sales[[#This Row],[OrderQuantity]]</f>
        <v>2</v>
      </c>
      <c r="N3721" s="1">
        <f>1</f>
        <v>1</v>
      </c>
      <c r="O3721" s="1">
        <f>Sales[[#This Row],[TotalSales]]-Sales[[#This Row],[TotalCost]]</f>
        <v>6.2474000000000007</v>
      </c>
      <c r="P3721" s="1">
        <f>Sales[[#This Row],[ProductCost]]*Sales[[#This Row],[OrderQuantity]]</f>
        <v>3.7326000000000001</v>
      </c>
      <c r="Q3721" s="1" t="str">
        <f>VLOOKUP(Sales[[#This Row],[ProductKey]], Products!$A$2:$D$1000, 4, FALSE)</f>
        <v>Touring Tire Tube</v>
      </c>
    </row>
    <row r="3722" spans="1:17" x14ac:dyDescent="0.25">
      <c r="A3722" s="2">
        <v>38172</v>
      </c>
      <c r="B3722" s="1" t="s">
        <v>7531</v>
      </c>
      <c r="C3722">
        <v>530</v>
      </c>
      <c r="D3722">
        <v>27591</v>
      </c>
      <c r="E3722">
        <v>9</v>
      </c>
      <c r="F3722">
        <v>1</v>
      </c>
      <c r="G3722">
        <v>2</v>
      </c>
      <c r="H3722" s="2">
        <v>43285</v>
      </c>
      <c r="I3722" t="str">
        <f>VLOOKUP(Sales[[#This Row],[TerritoryKey]], Territories[], 2, FALSE)</f>
        <v>Australia</v>
      </c>
      <c r="J3722">
        <f>_xlfn.XLOOKUP(Sales[[#This Row],[ProductKey]], Products!$A:$A, Products!$J:$J)</f>
        <v>1.8663000000000001</v>
      </c>
      <c r="K3722">
        <f>_xlfn.XLOOKUP(Sales[[#This Row],[ProductKey]], Products!$A:$A, Products!$K:$K)</f>
        <v>4.99</v>
      </c>
      <c r="L3722" s="1">
        <f>Sales[[#This Row],[ProductPrice]]*Sales[[#This Row],[OrderQuantity]]</f>
        <v>9.98</v>
      </c>
      <c r="M3722" s="1">
        <f>Sales[[#This Row],[OrderQuantity]]</f>
        <v>2</v>
      </c>
      <c r="N3722" s="1">
        <f>1</f>
        <v>1</v>
      </c>
      <c r="O3722" s="1">
        <f>Sales[[#This Row],[TotalSales]]-Sales[[#This Row],[TotalCost]]</f>
        <v>6.2474000000000007</v>
      </c>
      <c r="P3722" s="1">
        <f>Sales[[#This Row],[ProductCost]]*Sales[[#This Row],[OrderQuantity]]</f>
        <v>3.7326000000000001</v>
      </c>
      <c r="Q3722" s="1" t="str">
        <f>VLOOKUP(Sales[[#This Row],[ProductKey]], Products!$A$2:$D$1000, 4, FALSE)</f>
        <v>Touring Tire Tube</v>
      </c>
    </row>
    <row r="3723" spans="1:17" x14ac:dyDescent="0.25">
      <c r="A3723" s="2">
        <v>38022</v>
      </c>
      <c r="B3723" s="1" t="s">
        <v>7545</v>
      </c>
      <c r="C3723">
        <v>530</v>
      </c>
      <c r="D3723">
        <v>16481</v>
      </c>
      <c r="E3723">
        <v>9</v>
      </c>
      <c r="F3723">
        <v>1</v>
      </c>
      <c r="G3723">
        <v>2</v>
      </c>
      <c r="H3723" s="2">
        <v>43136</v>
      </c>
      <c r="I3723" t="str">
        <f>VLOOKUP(Sales[[#This Row],[TerritoryKey]], Territories[], 2, FALSE)</f>
        <v>Australia</v>
      </c>
      <c r="J3723">
        <f>_xlfn.XLOOKUP(Sales[[#This Row],[ProductKey]], Products!$A:$A, Products!$J:$J)</f>
        <v>1.8663000000000001</v>
      </c>
      <c r="K3723">
        <f>_xlfn.XLOOKUP(Sales[[#This Row],[ProductKey]], Products!$A:$A, Products!$K:$K)</f>
        <v>4.99</v>
      </c>
      <c r="L3723" s="1">
        <f>Sales[[#This Row],[ProductPrice]]*Sales[[#This Row],[OrderQuantity]]</f>
        <v>9.98</v>
      </c>
      <c r="M3723" s="1">
        <f>Sales[[#This Row],[OrderQuantity]]</f>
        <v>2</v>
      </c>
      <c r="N3723" s="1">
        <f>1</f>
        <v>1</v>
      </c>
      <c r="O3723" s="1">
        <f>Sales[[#This Row],[TotalSales]]-Sales[[#This Row],[TotalCost]]</f>
        <v>6.2474000000000007</v>
      </c>
      <c r="P3723" s="1">
        <f>Sales[[#This Row],[ProductCost]]*Sales[[#This Row],[OrderQuantity]]</f>
        <v>3.7326000000000001</v>
      </c>
      <c r="Q3723" s="1" t="str">
        <f>VLOOKUP(Sales[[#This Row],[ProductKey]], Products!$A$2:$D$1000, 4, FALSE)</f>
        <v>Touring Tire Tube</v>
      </c>
    </row>
    <row r="3724" spans="1:17" x14ac:dyDescent="0.25">
      <c r="A3724" s="2">
        <v>38264</v>
      </c>
      <c r="B3724" s="1" t="s">
        <v>7547</v>
      </c>
      <c r="C3724">
        <v>530</v>
      </c>
      <c r="D3724">
        <v>28019</v>
      </c>
      <c r="E3724">
        <v>1</v>
      </c>
      <c r="F3724">
        <v>1</v>
      </c>
      <c r="G3724">
        <v>2</v>
      </c>
      <c r="H3724" s="2">
        <v>43377</v>
      </c>
      <c r="I3724" t="str">
        <f>VLOOKUP(Sales[[#This Row],[TerritoryKey]], Territories[], 2, FALSE)</f>
        <v>Northwest</v>
      </c>
      <c r="J3724">
        <f>_xlfn.XLOOKUP(Sales[[#This Row],[ProductKey]], Products!$A:$A, Products!$J:$J)</f>
        <v>1.8663000000000001</v>
      </c>
      <c r="K3724">
        <f>_xlfn.XLOOKUP(Sales[[#This Row],[ProductKey]], Products!$A:$A, Products!$K:$K)</f>
        <v>4.99</v>
      </c>
      <c r="L3724" s="1">
        <f>Sales[[#This Row],[ProductPrice]]*Sales[[#This Row],[OrderQuantity]]</f>
        <v>9.98</v>
      </c>
      <c r="M3724" s="1">
        <f>Sales[[#This Row],[OrderQuantity]]</f>
        <v>2</v>
      </c>
      <c r="N3724" s="1">
        <f>1</f>
        <v>1</v>
      </c>
      <c r="O3724" s="1">
        <f>Sales[[#This Row],[TotalSales]]-Sales[[#This Row],[TotalCost]]</f>
        <v>6.2474000000000007</v>
      </c>
      <c r="P3724" s="1">
        <f>Sales[[#This Row],[ProductCost]]*Sales[[#This Row],[OrderQuantity]]</f>
        <v>3.7326000000000001</v>
      </c>
      <c r="Q3724" s="1" t="str">
        <f>VLOOKUP(Sales[[#This Row],[ProductKey]], Products!$A$2:$D$1000, 4, FALSE)</f>
        <v>Touring Tire Tube</v>
      </c>
    </row>
    <row r="3725" spans="1:17" x14ac:dyDescent="0.25">
      <c r="A3725" s="2">
        <v>38294</v>
      </c>
      <c r="B3725" s="1" t="s">
        <v>7593</v>
      </c>
      <c r="C3725">
        <v>530</v>
      </c>
      <c r="D3725">
        <v>29418</v>
      </c>
      <c r="E3725">
        <v>8</v>
      </c>
      <c r="F3725">
        <v>1</v>
      </c>
      <c r="G3725">
        <v>2</v>
      </c>
      <c r="H3725" s="2">
        <v>43407</v>
      </c>
      <c r="I3725" t="str">
        <f>VLOOKUP(Sales[[#This Row],[TerritoryKey]], Territories[], 2, FALSE)</f>
        <v>Germany</v>
      </c>
      <c r="J3725">
        <f>_xlfn.XLOOKUP(Sales[[#This Row],[ProductKey]], Products!$A:$A, Products!$J:$J)</f>
        <v>1.8663000000000001</v>
      </c>
      <c r="K3725">
        <f>_xlfn.XLOOKUP(Sales[[#This Row],[ProductKey]], Products!$A:$A, Products!$K:$K)</f>
        <v>4.99</v>
      </c>
      <c r="L3725" s="1">
        <f>Sales[[#This Row],[ProductPrice]]*Sales[[#This Row],[OrderQuantity]]</f>
        <v>9.98</v>
      </c>
      <c r="M3725" s="1">
        <f>Sales[[#This Row],[OrderQuantity]]</f>
        <v>2</v>
      </c>
      <c r="N3725" s="1">
        <f>1</f>
        <v>1</v>
      </c>
      <c r="O3725" s="1">
        <f>Sales[[#This Row],[TotalSales]]-Sales[[#This Row],[TotalCost]]</f>
        <v>6.2474000000000007</v>
      </c>
      <c r="P3725" s="1">
        <f>Sales[[#This Row],[ProductCost]]*Sales[[#This Row],[OrderQuantity]]</f>
        <v>3.7326000000000001</v>
      </c>
      <c r="Q3725" s="1" t="str">
        <f>VLOOKUP(Sales[[#This Row],[ProductKey]], Products!$A$2:$D$1000, 4, FALSE)</f>
        <v>Touring Tire Tube</v>
      </c>
    </row>
    <row r="3726" spans="1:17" x14ac:dyDescent="0.25">
      <c r="A3726" s="2">
        <v>38174</v>
      </c>
      <c r="B3726" s="1" t="s">
        <v>7691</v>
      </c>
      <c r="C3726">
        <v>530</v>
      </c>
      <c r="D3726">
        <v>11520</v>
      </c>
      <c r="E3726">
        <v>6</v>
      </c>
      <c r="F3726">
        <v>1</v>
      </c>
      <c r="G3726">
        <v>2</v>
      </c>
      <c r="H3726" s="2">
        <v>43287</v>
      </c>
      <c r="I3726" t="str">
        <f>VLOOKUP(Sales[[#This Row],[TerritoryKey]], Territories[], 2, FALSE)</f>
        <v>Canada</v>
      </c>
      <c r="J3726">
        <f>_xlfn.XLOOKUP(Sales[[#This Row],[ProductKey]], Products!$A:$A, Products!$J:$J)</f>
        <v>1.8663000000000001</v>
      </c>
      <c r="K3726">
        <f>_xlfn.XLOOKUP(Sales[[#This Row],[ProductKey]], Products!$A:$A, Products!$K:$K)</f>
        <v>4.99</v>
      </c>
      <c r="L3726" s="1">
        <f>Sales[[#This Row],[ProductPrice]]*Sales[[#This Row],[OrderQuantity]]</f>
        <v>9.98</v>
      </c>
      <c r="M3726" s="1">
        <f>Sales[[#This Row],[OrderQuantity]]</f>
        <v>2</v>
      </c>
      <c r="N3726" s="1">
        <f>1</f>
        <v>1</v>
      </c>
      <c r="O3726" s="1">
        <f>Sales[[#This Row],[TotalSales]]-Sales[[#This Row],[TotalCost]]</f>
        <v>6.2474000000000007</v>
      </c>
      <c r="P3726" s="1">
        <f>Sales[[#This Row],[ProductCost]]*Sales[[#This Row],[OrderQuantity]]</f>
        <v>3.7326000000000001</v>
      </c>
      <c r="Q3726" s="1" t="str">
        <f>VLOOKUP(Sales[[#This Row],[ProductKey]], Products!$A$2:$D$1000, 4, FALSE)</f>
        <v>Touring Tire Tube</v>
      </c>
    </row>
    <row r="3727" spans="1:17" x14ac:dyDescent="0.25">
      <c r="A3727" s="2">
        <v>38051</v>
      </c>
      <c r="B3727" s="1" t="s">
        <v>7837</v>
      </c>
      <c r="C3727">
        <v>530</v>
      </c>
      <c r="D3727">
        <v>11510</v>
      </c>
      <c r="E3727">
        <v>6</v>
      </c>
      <c r="F3727">
        <v>1</v>
      </c>
      <c r="G3727">
        <v>2</v>
      </c>
      <c r="H3727" s="2">
        <v>43164</v>
      </c>
      <c r="I3727" t="str">
        <f>VLOOKUP(Sales[[#This Row],[TerritoryKey]], Territories[], 2, FALSE)</f>
        <v>Canada</v>
      </c>
      <c r="J3727">
        <f>_xlfn.XLOOKUP(Sales[[#This Row],[ProductKey]], Products!$A:$A, Products!$J:$J)</f>
        <v>1.8663000000000001</v>
      </c>
      <c r="K3727">
        <f>_xlfn.XLOOKUP(Sales[[#This Row],[ProductKey]], Products!$A:$A, Products!$K:$K)</f>
        <v>4.99</v>
      </c>
      <c r="L3727" s="1">
        <f>Sales[[#This Row],[ProductPrice]]*Sales[[#This Row],[OrderQuantity]]</f>
        <v>9.98</v>
      </c>
      <c r="M3727" s="1">
        <f>Sales[[#This Row],[OrderQuantity]]</f>
        <v>2</v>
      </c>
      <c r="N3727" s="1">
        <f>1</f>
        <v>1</v>
      </c>
      <c r="O3727" s="1">
        <f>Sales[[#This Row],[TotalSales]]-Sales[[#This Row],[TotalCost]]</f>
        <v>6.2474000000000007</v>
      </c>
      <c r="P3727" s="1">
        <f>Sales[[#This Row],[ProductCost]]*Sales[[#This Row],[OrderQuantity]]</f>
        <v>3.7326000000000001</v>
      </c>
      <c r="Q3727" s="1" t="str">
        <f>VLOOKUP(Sales[[#This Row],[ProductKey]], Products!$A$2:$D$1000, 4, FALSE)</f>
        <v>Touring Tire Tube</v>
      </c>
    </row>
    <row r="3728" spans="1:17" x14ac:dyDescent="0.25">
      <c r="A3728" s="2">
        <v>37784</v>
      </c>
      <c r="B3728" s="1" t="s">
        <v>12</v>
      </c>
      <c r="C3728">
        <v>485</v>
      </c>
      <c r="D3728">
        <v>18259</v>
      </c>
      <c r="E3728">
        <v>9</v>
      </c>
      <c r="F3728">
        <v>1</v>
      </c>
      <c r="G3728">
        <v>2</v>
      </c>
      <c r="H3728" s="2">
        <v>42898</v>
      </c>
      <c r="I3728" t="str">
        <f>VLOOKUP(Sales[[#This Row],[TerritoryKey]], Territories[], 2, FALSE)</f>
        <v>Australia</v>
      </c>
      <c r="J3728">
        <f>_xlfn.XLOOKUP(Sales[[#This Row],[ProductKey]], Products!$A:$A, Products!$J:$J)</f>
        <v>8.2204999999999995</v>
      </c>
      <c r="K3728">
        <f>_xlfn.XLOOKUP(Sales[[#This Row],[ProductKey]], Products!$A:$A, Products!$K:$K)</f>
        <v>21.98</v>
      </c>
      <c r="L3728" s="1">
        <f>Sales[[#This Row],[ProductPrice]]*Sales[[#This Row],[OrderQuantity]]</f>
        <v>43.96</v>
      </c>
      <c r="M3728" s="1">
        <f>Sales[[#This Row],[OrderQuantity]]</f>
        <v>2</v>
      </c>
      <c r="N3728" s="1">
        <f>1</f>
        <v>1</v>
      </c>
      <c r="O3728" s="1">
        <f>Sales[[#This Row],[TotalSales]]-Sales[[#This Row],[TotalCost]]</f>
        <v>27.519000000000002</v>
      </c>
      <c r="P3728" s="1">
        <f>Sales[[#This Row],[ProductCost]]*Sales[[#This Row],[OrderQuantity]]</f>
        <v>16.440999999999999</v>
      </c>
      <c r="Q3728" s="1" t="str">
        <f>VLOOKUP(Sales[[#This Row],[ProductKey]], Products!$A$2:$D$1000, 4, FALSE)</f>
        <v>Fender Set - Mountain</v>
      </c>
    </row>
    <row r="3729" spans="1:17" x14ac:dyDescent="0.25">
      <c r="A3729" s="2">
        <v>37633</v>
      </c>
      <c r="B3729" s="1" t="s">
        <v>33</v>
      </c>
      <c r="C3729">
        <v>485</v>
      </c>
      <c r="D3729">
        <v>14996</v>
      </c>
      <c r="E3729">
        <v>8</v>
      </c>
      <c r="F3729">
        <v>1</v>
      </c>
      <c r="G3729">
        <v>2</v>
      </c>
      <c r="H3729" s="2">
        <v>42747</v>
      </c>
      <c r="I3729" t="str">
        <f>VLOOKUP(Sales[[#This Row],[TerritoryKey]], Territories[], 2, FALSE)</f>
        <v>Germany</v>
      </c>
      <c r="J3729">
        <f>_xlfn.XLOOKUP(Sales[[#This Row],[ProductKey]], Products!$A:$A, Products!$J:$J)</f>
        <v>8.2204999999999995</v>
      </c>
      <c r="K3729">
        <f>_xlfn.XLOOKUP(Sales[[#This Row],[ProductKey]], Products!$A:$A, Products!$K:$K)</f>
        <v>21.98</v>
      </c>
      <c r="L3729" s="1">
        <f>Sales[[#This Row],[ProductPrice]]*Sales[[#This Row],[OrderQuantity]]</f>
        <v>43.96</v>
      </c>
      <c r="M3729" s="1">
        <f>Sales[[#This Row],[OrderQuantity]]</f>
        <v>2</v>
      </c>
      <c r="N3729" s="1">
        <f>1</f>
        <v>1</v>
      </c>
      <c r="O3729" s="1">
        <f>Sales[[#This Row],[TotalSales]]-Sales[[#This Row],[TotalCost]]</f>
        <v>27.519000000000002</v>
      </c>
      <c r="P3729" s="1">
        <f>Sales[[#This Row],[ProductCost]]*Sales[[#This Row],[OrderQuantity]]</f>
        <v>16.440999999999999</v>
      </c>
      <c r="Q3729" s="1" t="str">
        <f>VLOOKUP(Sales[[#This Row],[ProductKey]], Products!$A$2:$D$1000, 4, FALSE)</f>
        <v>Fender Set - Mountain</v>
      </c>
    </row>
    <row r="3730" spans="1:17" x14ac:dyDescent="0.25">
      <c r="A3730" s="2">
        <v>37721</v>
      </c>
      <c r="B3730" s="1" t="s">
        <v>75</v>
      </c>
      <c r="C3730">
        <v>485</v>
      </c>
      <c r="D3730">
        <v>17355</v>
      </c>
      <c r="E3730">
        <v>9</v>
      </c>
      <c r="F3730">
        <v>1</v>
      </c>
      <c r="G3730">
        <v>2</v>
      </c>
      <c r="H3730" s="2">
        <v>42835</v>
      </c>
      <c r="I3730" t="str">
        <f>VLOOKUP(Sales[[#This Row],[TerritoryKey]], Territories[], 2, FALSE)</f>
        <v>Australia</v>
      </c>
      <c r="J3730">
        <f>_xlfn.XLOOKUP(Sales[[#This Row],[ProductKey]], Products!$A:$A, Products!$J:$J)</f>
        <v>8.2204999999999995</v>
      </c>
      <c r="K3730">
        <f>_xlfn.XLOOKUP(Sales[[#This Row],[ProductKey]], Products!$A:$A, Products!$K:$K)</f>
        <v>21.98</v>
      </c>
      <c r="L3730" s="1">
        <f>Sales[[#This Row],[ProductPrice]]*Sales[[#This Row],[OrderQuantity]]</f>
        <v>43.96</v>
      </c>
      <c r="M3730" s="1">
        <f>Sales[[#This Row],[OrderQuantity]]</f>
        <v>2</v>
      </c>
      <c r="N3730" s="1">
        <f>1</f>
        <v>1</v>
      </c>
      <c r="O3730" s="1">
        <f>Sales[[#This Row],[TotalSales]]-Sales[[#This Row],[TotalCost]]</f>
        <v>27.519000000000002</v>
      </c>
      <c r="P3730" s="1">
        <f>Sales[[#This Row],[ProductCost]]*Sales[[#This Row],[OrderQuantity]]</f>
        <v>16.440999999999999</v>
      </c>
      <c r="Q3730" s="1" t="str">
        <f>VLOOKUP(Sales[[#This Row],[ProductKey]], Products!$A$2:$D$1000, 4, FALSE)</f>
        <v>Fender Set - Mountain</v>
      </c>
    </row>
    <row r="3731" spans="1:17" x14ac:dyDescent="0.25">
      <c r="A3731" s="2">
        <v>37936</v>
      </c>
      <c r="B3731" s="1" t="s">
        <v>100</v>
      </c>
      <c r="C3731">
        <v>485</v>
      </c>
      <c r="D3731">
        <v>20740</v>
      </c>
      <c r="E3731">
        <v>6</v>
      </c>
      <c r="F3731">
        <v>1</v>
      </c>
      <c r="G3731">
        <v>2</v>
      </c>
      <c r="H3731" s="2">
        <v>43050</v>
      </c>
      <c r="I3731" t="str">
        <f>VLOOKUP(Sales[[#This Row],[TerritoryKey]], Territories[], 2, FALSE)</f>
        <v>Canada</v>
      </c>
      <c r="J3731">
        <f>_xlfn.XLOOKUP(Sales[[#This Row],[ProductKey]], Products!$A:$A, Products!$J:$J)</f>
        <v>8.2204999999999995</v>
      </c>
      <c r="K3731">
        <f>_xlfn.XLOOKUP(Sales[[#This Row],[ProductKey]], Products!$A:$A, Products!$K:$K)</f>
        <v>21.98</v>
      </c>
      <c r="L3731" s="1">
        <f>Sales[[#This Row],[ProductPrice]]*Sales[[#This Row],[OrderQuantity]]</f>
        <v>43.96</v>
      </c>
      <c r="M3731" s="1">
        <f>Sales[[#This Row],[OrderQuantity]]</f>
        <v>2</v>
      </c>
      <c r="N3731" s="1">
        <f>1</f>
        <v>1</v>
      </c>
      <c r="O3731" s="1">
        <f>Sales[[#This Row],[TotalSales]]-Sales[[#This Row],[TotalCost]]</f>
        <v>27.519000000000002</v>
      </c>
      <c r="P3731" s="1">
        <f>Sales[[#This Row],[ProductCost]]*Sales[[#This Row],[OrderQuantity]]</f>
        <v>16.440999999999999</v>
      </c>
      <c r="Q3731" s="1" t="str">
        <f>VLOOKUP(Sales[[#This Row],[ProductKey]], Products!$A$2:$D$1000, 4, FALSE)</f>
        <v>Fender Set - Mountain</v>
      </c>
    </row>
    <row r="3732" spans="1:17" x14ac:dyDescent="0.25">
      <c r="A3732" s="2">
        <v>37722</v>
      </c>
      <c r="B3732" s="1" t="s">
        <v>126</v>
      </c>
      <c r="C3732">
        <v>485</v>
      </c>
      <c r="D3732">
        <v>13229</v>
      </c>
      <c r="E3732">
        <v>1</v>
      </c>
      <c r="F3732">
        <v>1</v>
      </c>
      <c r="G3732">
        <v>2</v>
      </c>
      <c r="H3732" s="2">
        <v>42836</v>
      </c>
      <c r="I3732" t="str">
        <f>VLOOKUP(Sales[[#This Row],[TerritoryKey]], Territories[], 2, FALSE)</f>
        <v>Northwest</v>
      </c>
      <c r="J3732">
        <f>_xlfn.XLOOKUP(Sales[[#This Row],[ProductKey]], Products!$A:$A, Products!$J:$J)</f>
        <v>8.2204999999999995</v>
      </c>
      <c r="K3732">
        <f>_xlfn.XLOOKUP(Sales[[#This Row],[ProductKey]], Products!$A:$A, Products!$K:$K)</f>
        <v>21.98</v>
      </c>
      <c r="L3732" s="1">
        <f>Sales[[#This Row],[ProductPrice]]*Sales[[#This Row],[OrderQuantity]]</f>
        <v>43.96</v>
      </c>
      <c r="M3732" s="1">
        <f>Sales[[#This Row],[OrderQuantity]]</f>
        <v>2</v>
      </c>
      <c r="N3732" s="1">
        <f>1</f>
        <v>1</v>
      </c>
      <c r="O3732" s="1">
        <f>Sales[[#This Row],[TotalSales]]-Sales[[#This Row],[TotalCost]]</f>
        <v>27.519000000000002</v>
      </c>
      <c r="P3732" s="1">
        <f>Sales[[#This Row],[ProductCost]]*Sales[[#This Row],[OrderQuantity]]</f>
        <v>16.440999999999999</v>
      </c>
      <c r="Q3732" s="1" t="str">
        <f>VLOOKUP(Sales[[#This Row],[ProductKey]], Products!$A$2:$D$1000, 4, FALSE)</f>
        <v>Fender Set - Mountain</v>
      </c>
    </row>
    <row r="3733" spans="1:17" x14ac:dyDescent="0.25">
      <c r="A3733" s="2">
        <v>37691</v>
      </c>
      <c r="B3733" s="1" t="s">
        <v>293</v>
      </c>
      <c r="C3733">
        <v>485</v>
      </c>
      <c r="D3733">
        <v>22003</v>
      </c>
      <c r="E3733">
        <v>9</v>
      </c>
      <c r="F3733">
        <v>1</v>
      </c>
      <c r="G3733">
        <v>2</v>
      </c>
      <c r="H3733" s="2">
        <v>42805</v>
      </c>
      <c r="I3733" t="str">
        <f>VLOOKUP(Sales[[#This Row],[TerritoryKey]], Territories[], 2, FALSE)</f>
        <v>Australia</v>
      </c>
      <c r="J3733">
        <f>_xlfn.XLOOKUP(Sales[[#This Row],[ProductKey]], Products!$A:$A, Products!$J:$J)</f>
        <v>8.2204999999999995</v>
      </c>
      <c r="K3733">
        <f>_xlfn.XLOOKUP(Sales[[#This Row],[ProductKey]], Products!$A:$A, Products!$K:$K)</f>
        <v>21.98</v>
      </c>
      <c r="L3733" s="1">
        <f>Sales[[#This Row],[ProductPrice]]*Sales[[#This Row],[OrderQuantity]]</f>
        <v>43.96</v>
      </c>
      <c r="M3733" s="1">
        <f>Sales[[#This Row],[OrderQuantity]]</f>
        <v>2</v>
      </c>
      <c r="N3733" s="1">
        <f>1</f>
        <v>1</v>
      </c>
      <c r="O3733" s="1">
        <f>Sales[[#This Row],[TotalSales]]-Sales[[#This Row],[TotalCost]]</f>
        <v>27.519000000000002</v>
      </c>
      <c r="P3733" s="1">
        <f>Sales[[#This Row],[ProductCost]]*Sales[[#This Row],[OrderQuantity]]</f>
        <v>16.440999999999999</v>
      </c>
      <c r="Q3733" s="1" t="str">
        <f>VLOOKUP(Sales[[#This Row],[ProductKey]], Products!$A$2:$D$1000, 4, FALSE)</f>
        <v>Fender Set - Mountain</v>
      </c>
    </row>
    <row r="3734" spans="1:17" x14ac:dyDescent="0.25">
      <c r="A3734" s="2">
        <v>37906</v>
      </c>
      <c r="B3734" s="1" t="s">
        <v>386</v>
      </c>
      <c r="C3734">
        <v>485</v>
      </c>
      <c r="D3734">
        <v>21447</v>
      </c>
      <c r="E3734">
        <v>6</v>
      </c>
      <c r="F3734">
        <v>1</v>
      </c>
      <c r="G3734">
        <v>2</v>
      </c>
      <c r="H3734" s="2">
        <v>43020</v>
      </c>
      <c r="I3734" t="str">
        <f>VLOOKUP(Sales[[#This Row],[TerritoryKey]], Territories[], 2, FALSE)</f>
        <v>Canada</v>
      </c>
      <c r="J3734">
        <f>_xlfn.XLOOKUP(Sales[[#This Row],[ProductKey]], Products!$A:$A, Products!$J:$J)</f>
        <v>8.2204999999999995</v>
      </c>
      <c r="K3734">
        <f>_xlfn.XLOOKUP(Sales[[#This Row],[ProductKey]], Products!$A:$A, Products!$K:$K)</f>
        <v>21.98</v>
      </c>
      <c r="L3734" s="1">
        <f>Sales[[#This Row],[ProductPrice]]*Sales[[#This Row],[OrderQuantity]]</f>
        <v>43.96</v>
      </c>
      <c r="M3734" s="1">
        <f>Sales[[#This Row],[OrderQuantity]]</f>
        <v>2</v>
      </c>
      <c r="N3734" s="1">
        <f>1</f>
        <v>1</v>
      </c>
      <c r="O3734" s="1">
        <f>Sales[[#This Row],[TotalSales]]-Sales[[#This Row],[TotalCost]]</f>
        <v>27.519000000000002</v>
      </c>
      <c r="P3734" s="1">
        <f>Sales[[#This Row],[ProductCost]]*Sales[[#This Row],[OrderQuantity]]</f>
        <v>16.440999999999999</v>
      </c>
      <c r="Q3734" s="1" t="str">
        <f>VLOOKUP(Sales[[#This Row],[ProductKey]], Products!$A$2:$D$1000, 4, FALSE)</f>
        <v>Fender Set - Mountain</v>
      </c>
    </row>
    <row r="3735" spans="1:17" x14ac:dyDescent="0.25">
      <c r="A3735" s="2">
        <v>37814</v>
      </c>
      <c r="B3735" s="1" t="s">
        <v>409</v>
      </c>
      <c r="C3735">
        <v>485</v>
      </c>
      <c r="D3735">
        <v>15864</v>
      </c>
      <c r="E3735">
        <v>6</v>
      </c>
      <c r="F3735">
        <v>1</v>
      </c>
      <c r="G3735">
        <v>2</v>
      </c>
      <c r="H3735" s="2">
        <v>42928</v>
      </c>
      <c r="I3735" t="str">
        <f>VLOOKUP(Sales[[#This Row],[TerritoryKey]], Territories[], 2, FALSE)</f>
        <v>Canada</v>
      </c>
      <c r="J3735">
        <f>_xlfn.XLOOKUP(Sales[[#This Row],[ProductKey]], Products!$A:$A, Products!$J:$J)</f>
        <v>8.2204999999999995</v>
      </c>
      <c r="K3735">
        <f>_xlfn.XLOOKUP(Sales[[#This Row],[ProductKey]], Products!$A:$A, Products!$K:$K)</f>
        <v>21.98</v>
      </c>
      <c r="L3735" s="1">
        <f>Sales[[#This Row],[ProductPrice]]*Sales[[#This Row],[OrderQuantity]]</f>
        <v>43.96</v>
      </c>
      <c r="M3735" s="1">
        <f>Sales[[#This Row],[OrderQuantity]]</f>
        <v>2</v>
      </c>
      <c r="N3735" s="1">
        <f>1</f>
        <v>1</v>
      </c>
      <c r="O3735" s="1">
        <f>Sales[[#This Row],[TotalSales]]-Sales[[#This Row],[TotalCost]]</f>
        <v>27.519000000000002</v>
      </c>
      <c r="P3735" s="1">
        <f>Sales[[#This Row],[ProductCost]]*Sales[[#This Row],[OrderQuantity]]</f>
        <v>16.440999999999999</v>
      </c>
      <c r="Q3735" s="1" t="str">
        <f>VLOOKUP(Sales[[#This Row],[ProductKey]], Products!$A$2:$D$1000, 4, FALSE)</f>
        <v>Fender Set - Mountain</v>
      </c>
    </row>
    <row r="3736" spans="1:17" x14ac:dyDescent="0.25">
      <c r="A3736" s="2">
        <v>37937</v>
      </c>
      <c r="B3736" s="1" t="s">
        <v>443</v>
      </c>
      <c r="C3736">
        <v>485</v>
      </c>
      <c r="D3736">
        <v>18270</v>
      </c>
      <c r="E3736">
        <v>9</v>
      </c>
      <c r="F3736">
        <v>1</v>
      </c>
      <c r="G3736">
        <v>2</v>
      </c>
      <c r="H3736" s="2">
        <v>43051</v>
      </c>
      <c r="I3736" t="str">
        <f>VLOOKUP(Sales[[#This Row],[TerritoryKey]], Territories[], 2, FALSE)</f>
        <v>Australia</v>
      </c>
      <c r="J3736">
        <f>_xlfn.XLOOKUP(Sales[[#This Row],[ProductKey]], Products!$A:$A, Products!$J:$J)</f>
        <v>8.2204999999999995</v>
      </c>
      <c r="K3736">
        <f>_xlfn.XLOOKUP(Sales[[#This Row],[ProductKey]], Products!$A:$A, Products!$K:$K)</f>
        <v>21.98</v>
      </c>
      <c r="L3736" s="1">
        <f>Sales[[#This Row],[ProductPrice]]*Sales[[#This Row],[OrderQuantity]]</f>
        <v>43.96</v>
      </c>
      <c r="M3736" s="1">
        <f>Sales[[#This Row],[OrderQuantity]]</f>
        <v>2</v>
      </c>
      <c r="N3736" s="1">
        <f>1</f>
        <v>1</v>
      </c>
      <c r="O3736" s="1">
        <f>Sales[[#This Row],[TotalSales]]-Sales[[#This Row],[TotalCost]]</f>
        <v>27.519000000000002</v>
      </c>
      <c r="P3736" s="1">
        <f>Sales[[#This Row],[ProductCost]]*Sales[[#This Row],[OrderQuantity]]</f>
        <v>16.440999999999999</v>
      </c>
      <c r="Q3736" s="1" t="str">
        <f>VLOOKUP(Sales[[#This Row],[ProductKey]], Products!$A$2:$D$1000, 4, FALSE)</f>
        <v>Fender Set - Mountain</v>
      </c>
    </row>
    <row r="3737" spans="1:17" x14ac:dyDescent="0.25">
      <c r="A3737" s="2">
        <v>37937</v>
      </c>
      <c r="B3737" s="1" t="s">
        <v>445</v>
      </c>
      <c r="C3737">
        <v>485</v>
      </c>
      <c r="D3737">
        <v>13876</v>
      </c>
      <c r="E3737">
        <v>4</v>
      </c>
      <c r="F3737">
        <v>1</v>
      </c>
      <c r="G3737">
        <v>2</v>
      </c>
      <c r="H3737" s="2">
        <v>43051</v>
      </c>
      <c r="I3737" t="str">
        <f>VLOOKUP(Sales[[#This Row],[TerritoryKey]], Territories[], 2, FALSE)</f>
        <v>Southwest</v>
      </c>
      <c r="J3737">
        <f>_xlfn.XLOOKUP(Sales[[#This Row],[ProductKey]], Products!$A:$A, Products!$J:$J)</f>
        <v>8.2204999999999995</v>
      </c>
      <c r="K3737">
        <f>_xlfn.XLOOKUP(Sales[[#This Row],[ProductKey]], Products!$A:$A, Products!$K:$K)</f>
        <v>21.98</v>
      </c>
      <c r="L3737" s="1">
        <f>Sales[[#This Row],[ProductPrice]]*Sales[[#This Row],[OrderQuantity]]</f>
        <v>43.96</v>
      </c>
      <c r="M3737" s="1">
        <f>Sales[[#This Row],[OrderQuantity]]</f>
        <v>2</v>
      </c>
      <c r="N3737" s="1">
        <f>1</f>
        <v>1</v>
      </c>
      <c r="O3737" s="1">
        <f>Sales[[#This Row],[TotalSales]]-Sales[[#This Row],[TotalCost]]</f>
        <v>27.519000000000002</v>
      </c>
      <c r="P3737" s="1">
        <f>Sales[[#This Row],[ProductCost]]*Sales[[#This Row],[OrderQuantity]]</f>
        <v>16.440999999999999</v>
      </c>
      <c r="Q3737" s="1" t="str">
        <f>VLOOKUP(Sales[[#This Row],[ProductKey]], Products!$A$2:$D$1000, 4, FALSE)</f>
        <v>Fender Set - Mountain</v>
      </c>
    </row>
    <row r="3738" spans="1:17" x14ac:dyDescent="0.25">
      <c r="A3738" s="2">
        <v>37782</v>
      </c>
      <c r="B3738" s="1" t="s">
        <v>449</v>
      </c>
      <c r="C3738">
        <v>485</v>
      </c>
      <c r="D3738">
        <v>18081</v>
      </c>
      <c r="E3738">
        <v>6</v>
      </c>
      <c r="F3738">
        <v>1</v>
      </c>
      <c r="G3738">
        <v>2</v>
      </c>
      <c r="H3738" s="2">
        <v>42896</v>
      </c>
      <c r="I3738" t="str">
        <f>VLOOKUP(Sales[[#This Row],[TerritoryKey]], Territories[], 2, FALSE)</f>
        <v>Canada</v>
      </c>
      <c r="J3738">
        <f>_xlfn.XLOOKUP(Sales[[#This Row],[ProductKey]], Products!$A:$A, Products!$J:$J)</f>
        <v>8.2204999999999995</v>
      </c>
      <c r="K3738">
        <f>_xlfn.XLOOKUP(Sales[[#This Row],[ProductKey]], Products!$A:$A, Products!$K:$K)</f>
        <v>21.98</v>
      </c>
      <c r="L3738" s="1">
        <f>Sales[[#This Row],[ProductPrice]]*Sales[[#This Row],[OrderQuantity]]</f>
        <v>43.96</v>
      </c>
      <c r="M3738" s="1">
        <f>Sales[[#This Row],[OrderQuantity]]</f>
        <v>2</v>
      </c>
      <c r="N3738" s="1">
        <f>1</f>
        <v>1</v>
      </c>
      <c r="O3738" s="1">
        <f>Sales[[#This Row],[TotalSales]]-Sales[[#This Row],[TotalCost]]</f>
        <v>27.519000000000002</v>
      </c>
      <c r="P3738" s="1">
        <f>Sales[[#This Row],[ProductCost]]*Sales[[#This Row],[OrderQuantity]]</f>
        <v>16.440999999999999</v>
      </c>
      <c r="Q3738" s="1" t="str">
        <f>VLOOKUP(Sales[[#This Row],[ProductKey]], Products!$A$2:$D$1000, 4, FALSE)</f>
        <v>Fender Set - Mountain</v>
      </c>
    </row>
    <row r="3739" spans="1:17" x14ac:dyDescent="0.25">
      <c r="A3739" s="2">
        <v>37875</v>
      </c>
      <c r="B3739" s="1" t="s">
        <v>466</v>
      </c>
      <c r="C3739">
        <v>485</v>
      </c>
      <c r="D3739">
        <v>13331</v>
      </c>
      <c r="E3739">
        <v>4</v>
      </c>
      <c r="F3739">
        <v>1</v>
      </c>
      <c r="G3739">
        <v>2</v>
      </c>
      <c r="H3739" s="2">
        <v>42989</v>
      </c>
      <c r="I3739" t="str">
        <f>VLOOKUP(Sales[[#This Row],[TerritoryKey]], Territories[], 2, FALSE)</f>
        <v>Southwest</v>
      </c>
      <c r="J3739">
        <f>_xlfn.XLOOKUP(Sales[[#This Row],[ProductKey]], Products!$A:$A, Products!$J:$J)</f>
        <v>8.2204999999999995</v>
      </c>
      <c r="K3739">
        <f>_xlfn.XLOOKUP(Sales[[#This Row],[ProductKey]], Products!$A:$A, Products!$K:$K)</f>
        <v>21.98</v>
      </c>
      <c r="L3739" s="1">
        <f>Sales[[#This Row],[ProductPrice]]*Sales[[#This Row],[OrderQuantity]]</f>
        <v>43.96</v>
      </c>
      <c r="M3739" s="1">
        <f>Sales[[#This Row],[OrderQuantity]]</f>
        <v>2</v>
      </c>
      <c r="N3739" s="1">
        <f>1</f>
        <v>1</v>
      </c>
      <c r="O3739" s="1">
        <f>Sales[[#This Row],[TotalSales]]-Sales[[#This Row],[TotalCost]]</f>
        <v>27.519000000000002</v>
      </c>
      <c r="P3739" s="1">
        <f>Sales[[#This Row],[ProductCost]]*Sales[[#This Row],[OrderQuantity]]</f>
        <v>16.440999999999999</v>
      </c>
      <c r="Q3739" s="1" t="str">
        <f>VLOOKUP(Sales[[#This Row],[ProductKey]], Products!$A$2:$D$1000, 4, FALSE)</f>
        <v>Fender Set - Mountain</v>
      </c>
    </row>
    <row r="3740" spans="1:17" x14ac:dyDescent="0.25">
      <c r="A3740" s="2">
        <v>37664</v>
      </c>
      <c r="B3740" s="1" t="s">
        <v>521</v>
      </c>
      <c r="C3740">
        <v>485</v>
      </c>
      <c r="D3740">
        <v>17222</v>
      </c>
      <c r="E3740">
        <v>7</v>
      </c>
      <c r="F3740">
        <v>1</v>
      </c>
      <c r="G3740">
        <v>2</v>
      </c>
      <c r="H3740" s="2">
        <v>42778</v>
      </c>
      <c r="I3740" t="str">
        <f>VLOOKUP(Sales[[#This Row],[TerritoryKey]], Territories[], 2, FALSE)</f>
        <v>France</v>
      </c>
      <c r="J3740">
        <f>_xlfn.XLOOKUP(Sales[[#This Row],[ProductKey]], Products!$A:$A, Products!$J:$J)</f>
        <v>8.2204999999999995</v>
      </c>
      <c r="K3740">
        <f>_xlfn.XLOOKUP(Sales[[#This Row],[ProductKey]], Products!$A:$A, Products!$K:$K)</f>
        <v>21.98</v>
      </c>
      <c r="L3740" s="1">
        <f>Sales[[#This Row],[ProductPrice]]*Sales[[#This Row],[OrderQuantity]]</f>
        <v>43.96</v>
      </c>
      <c r="M3740" s="1">
        <f>Sales[[#This Row],[OrderQuantity]]</f>
        <v>2</v>
      </c>
      <c r="N3740" s="1">
        <f>1</f>
        <v>1</v>
      </c>
      <c r="O3740" s="1">
        <f>Sales[[#This Row],[TotalSales]]-Sales[[#This Row],[TotalCost]]</f>
        <v>27.519000000000002</v>
      </c>
      <c r="P3740" s="1">
        <f>Sales[[#This Row],[ProductCost]]*Sales[[#This Row],[OrderQuantity]]</f>
        <v>16.440999999999999</v>
      </c>
      <c r="Q3740" s="1" t="str">
        <f>VLOOKUP(Sales[[#This Row],[ProductKey]], Products!$A$2:$D$1000, 4, FALSE)</f>
        <v>Fender Set - Mountain</v>
      </c>
    </row>
    <row r="3741" spans="1:17" x14ac:dyDescent="0.25">
      <c r="A3741" s="2">
        <v>37874</v>
      </c>
      <c r="B3741" s="1" t="s">
        <v>529</v>
      </c>
      <c r="C3741">
        <v>485</v>
      </c>
      <c r="D3741">
        <v>13656</v>
      </c>
      <c r="E3741">
        <v>4</v>
      </c>
      <c r="F3741">
        <v>1</v>
      </c>
      <c r="G3741">
        <v>2</v>
      </c>
      <c r="H3741" s="2">
        <v>42988</v>
      </c>
      <c r="I3741" t="str">
        <f>VLOOKUP(Sales[[#This Row],[TerritoryKey]], Territories[], 2, FALSE)</f>
        <v>Southwest</v>
      </c>
      <c r="J3741">
        <f>_xlfn.XLOOKUP(Sales[[#This Row],[ProductKey]], Products!$A:$A, Products!$J:$J)</f>
        <v>8.2204999999999995</v>
      </c>
      <c r="K3741">
        <f>_xlfn.XLOOKUP(Sales[[#This Row],[ProductKey]], Products!$A:$A, Products!$K:$K)</f>
        <v>21.98</v>
      </c>
      <c r="L3741" s="1">
        <f>Sales[[#This Row],[ProductPrice]]*Sales[[#This Row],[OrderQuantity]]</f>
        <v>43.96</v>
      </c>
      <c r="M3741" s="1">
        <f>Sales[[#This Row],[OrderQuantity]]</f>
        <v>2</v>
      </c>
      <c r="N3741" s="1">
        <f>1</f>
        <v>1</v>
      </c>
      <c r="O3741" s="1">
        <f>Sales[[#This Row],[TotalSales]]-Sales[[#This Row],[TotalCost]]</f>
        <v>27.519000000000002</v>
      </c>
      <c r="P3741" s="1">
        <f>Sales[[#This Row],[ProductCost]]*Sales[[#This Row],[OrderQuantity]]</f>
        <v>16.440999999999999</v>
      </c>
      <c r="Q3741" s="1" t="str">
        <f>VLOOKUP(Sales[[#This Row],[ProductKey]], Products!$A$2:$D$1000, 4, FALSE)</f>
        <v>Fender Set - Mountain</v>
      </c>
    </row>
    <row r="3742" spans="1:17" x14ac:dyDescent="0.25">
      <c r="A3742" s="2">
        <v>37936</v>
      </c>
      <c r="B3742" s="1" t="s">
        <v>632</v>
      </c>
      <c r="C3742">
        <v>485</v>
      </c>
      <c r="D3742">
        <v>13379</v>
      </c>
      <c r="E3742">
        <v>1</v>
      </c>
      <c r="F3742">
        <v>1</v>
      </c>
      <c r="G3742">
        <v>2</v>
      </c>
      <c r="H3742" s="2">
        <v>43050</v>
      </c>
      <c r="I3742" t="str">
        <f>VLOOKUP(Sales[[#This Row],[TerritoryKey]], Territories[], 2, FALSE)</f>
        <v>Northwest</v>
      </c>
      <c r="J3742">
        <f>_xlfn.XLOOKUP(Sales[[#This Row],[ProductKey]], Products!$A:$A, Products!$J:$J)</f>
        <v>8.2204999999999995</v>
      </c>
      <c r="K3742">
        <f>_xlfn.XLOOKUP(Sales[[#This Row],[ProductKey]], Products!$A:$A, Products!$K:$K)</f>
        <v>21.98</v>
      </c>
      <c r="L3742" s="1">
        <f>Sales[[#This Row],[ProductPrice]]*Sales[[#This Row],[OrderQuantity]]</f>
        <v>43.96</v>
      </c>
      <c r="M3742" s="1">
        <f>Sales[[#This Row],[OrderQuantity]]</f>
        <v>2</v>
      </c>
      <c r="N3742" s="1">
        <f>1</f>
        <v>1</v>
      </c>
      <c r="O3742" s="1">
        <f>Sales[[#This Row],[TotalSales]]-Sales[[#This Row],[TotalCost]]</f>
        <v>27.519000000000002</v>
      </c>
      <c r="P3742" s="1">
        <f>Sales[[#This Row],[ProductCost]]*Sales[[#This Row],[OrderQuantity]]</f>
        <v>16.440999999999999</v>
      </c>
      <c r="Q3742" s="1" t="str">
        <f>VLOOKUP(Sales[[#This Row],[ProductKey]], Products!$A$2:$D$1000, 4, FALSE)</f>
        <v>Fender Set - Mountain</v>
      </c>
    </row>
    <row r="3743" spans="1:17" x14ac:dyDescent="0.25">
      <c r="A3743" s="2">
        <v>38047</v>
      </c>
      <c r="B3743" s="1" t="s">
        <v>649</v>
      </c>
      <c r="C3743">
        <v>485</v>
      </c>
      <c r="D3743">
        <v>16097</v>
      </c>
      <c r="E3743">
        <v>6</v>
      </c>
      <c r="F3743">
        <v>1</v>
      </c>
      <c r="G3743">
        <v>2</v>
      </c>
      <c r="H3743" s="2">
        <v>43160</v>
      </c>
      <c r="I3743" t="str">
        <f>VLOOKUP(Sales[[#This Row],[TerritoryKey]], Territories[], 2, FALSE)</f>
        <v>Canada</v>
      </c>
      <c r="J3743">
        <f>_xlfn.XLOOKUP(Sales[[#This Row],[ProductKey]], Products!$A:$A, Products!$J:$J)</f>
        <v>8.2204999999999995</v>
      </c>
      <c r="K3743">
        <f>_xlfn.XLOOKUP(Sales[[#This Row],[ProductKey]], Products!$A:$A, Products!$K:$K)</f>
        <v>21.98</v>
      </c>
      <c r="L3743" s="1">
        <f>Sales[[#This Row],[ProductPrice]]*Sales[[#This Row],[OrderQuantity]]</f>
        <v>43.96</v>
      </c>
      <c r="M3743" s="1">
        <f>Sales[[#This Row],[OrderQuantity]]</f>
        <v>2</v>
      </c>
      <c r="N3743" s="1">
        <f>1</f>
        <v>1</v>
      </c>
      <c r="O3743" s="1">
        <f>Sales[[#This Row],[TotalSales]]-Sales[[#This Row],[TotalCost]]</f>
        <v>27.519000000000002</v>
      </c>
      <c r="P3743" s="1">
        <f>Sales[[#This Row],[ProductCost]]*Sales[[#This Row],[OrderQuantity]]</f>
        <v>16.440999999999999</v>
      </c>
      <c r="Q3743" s="1" t="str">
        <f>VLOOKUP(Sales[[#This Row],[ProductKey]], Products!$A$2:$D$1000, 4, FALSE)</f>
        <v>Fender Set - Mountain</v>
      </c>
    </row>
    <row r="3744" spans="1:17" x14ac:dyDescent="0.25">
      <c r="A3744" s="2">
        <v>37875</v>
      </c>
      <c r="B3744" s="1" t="s">
        <v>707</v>
      </c>
      <c r="C3744">
        <v>485</v>
      </c>
      <c r="D3744">
        <v>15001</v>
      </c>
      <c r="E3744">
        <v>8</v>
      </c>
      <c r="F3744">
        <v>1</v>
      </c>
      <c r="G3744">
        <v>2</v>
      </c>
      <c r="H3744" s="2">
        <v>42989</v>
      </c>
      <c r="I3744" t="str">
        <f>VLOOKUP(Sales[[#This Row],[TerritoryKey]], Territories[], 2, FALSE)</f>
        <v>Germany</v>
      </c>
      <c r="J3744">
        <f>_xlfn.XLOOKUP(Sales[[#This Row],[ProductKey]], Products!$A:$A, Products!$J:$J)</f>
        <v>8.2204999999999995</v>
      </c>
      <c r="K3744">
        <f>_xlfn.XLOOKUP(Sales[[#This Row],[ProductKey]], Products!$A:$A, Products!$K:$K)</f>
        <v>21.98</v>
      </c>
      <c r="L3744" s="1">
        <f>Sales[[#This Row],[ProductPrice]]*Sales[[#This Row],[OrderQuantity]]</f>
        <v>43.96</v>
      </c>
      <c r="M3744" s="1">
        <f>Sales[[#This Row],[OrderQuantity]]</f>
        <v>2</v>
      </c>
      <c r="N3744" s="1">
        <f>1</f>
        <v>1</v>
      </c>
      <c r="O3744" s="1">
        <f>Sales[[#This Row],[TotalSales]]-Sales[[#This Row],[TotalCost]]</f>
        <v>27.519000000000002</v>
      </c>
      <c r="P3744" s="1">
        <f>Sales[[#This Row],[ProductCost]]*Sales[[#This Row],[OrderQuantity]]</f>
        <v>16.440999999999999</v>
      </c>
      <c r="Q3744" s="1" t="str">
        <f>VLOOKUP(Sales[[#This Row],[ProductKey]], Products!$A$2:$D$1000, 4, FALSE)</f>
        <v>Fender Set - Mountain</v>
      </c>
    </row>
    <row r="3745" spans="1:17" x14ac:dyDescent="0.25">
      <c r="A3745" s="2">
        <v>37783</v>
      </c>
      <c r="B3745" s="1" t="s">
        <v>741</v>
      </c>
      <c r="C3745">
        <v>485</v>
      </c>
      <c r="D3745">
        <v>14028</v>
      </c>
      <c r="E3745">
        <v>1</v>
      </c>
      <c r="F3745">
        <v>1</v>
      </c>
      <c r="G3745">
        <v>2</v>
      </c>
      <c r="H3745" s="2">
        <v>42897</v>
      </c>
      <c r="I3745" t="str">
        <f>VLOOKUP(Sales[[#This Row],[TerritoryKey]], Territories[], 2, FALSE)</f>
        <v>Northwest</v>
      </c>
      <c r="J3745">
        <f>_xlfn.XLOOKUP(Sales[[#This Row],[ProductKey]], Products!$A:$A, Products!$J:$J)</f>
        <v>8.2204999999999995</v>
      </c>
      <c r="K3745">
        <f>_xlfn.XLOOKUP(Sales[[#This Row],[ProductKey]], Products!$A:$A, Products!$K:$K)</f>
        <v>21.98</v>
      </c>
      <c r="L3745" s="1">
        <f>Sales[[#This Row],[ProductPrice]]*Sales[[#This Row],[OrderQuantity]]</f>
        <v>43.96</v>
      </c>
      <c r="M3745" s="1">
        <f>Sales[[#This Row],[OrderQuantity]]</f>
        <v>2</v>
      </c>
      <c r="N3745" s="1">
        <f>1</f>
        <v>1</v>
      </c>
      <c r="O3745" s="1">
        <f>Sales[[#This Row],[TotalSales]]-Sales[[#This Row],[TotalCost]]</f>
        <v>27.519000000000002</v>
      </c>
      <c r="P3745" s="1">
        <f>Sales[[#This Row],[ProductCost]]*Sales[[#This Row],[OrderQuantity]]</f>
        <v>16.440999999999999</v>
      </c>
      <c r="Q3745" s="1" t="str">
        <f>VLOOKUP(Sales[[#This Row],[ProductKey]], Products!$A$2:$D$1000, 4, FALSE)</f>
        <v>Fender Set - Mountain</v>
      </c>
    </row>
    <row r="3746" spans="1:17" x14ac:dyDescent="0.25">
      <c r="A3746" s="2">
        <v>37752</v>
      </c>
      <c r="B3746" s="1" t="s">
        <v>756</v>
      </c>
      <c r="C3746">
        <v>485</v>
      </c>
      <c r="D3746">
        <v>13293</v>
      </c>
      <c r="E3746">
        <v>4</v>
      </c>
      <c r="F3746">
        <v>1</v>
      </c>
      <c r="G3746">
        <v>2</v>
      </c>
      <c r="H3746" s="2">
        <v>42866</v>
      </c>
      <c r="I3746" t="str">
        <f>VLOOKUP(Sales[[#This Row],[TerritoryKey]], Territories[], 2, FALSE)</f>
        <v>Southwest</v>
      </c>
      <c r="J3746">
        <f>_xlfn.XLOOKUP(Sales[[#This Row],[ProductKey]], Products!$A:$A, Products!$J:$J)</f>
        <v>8.2204999999999995</v>
      </c>
      <c r="K3746">
        <f>_xlfn.XLOOKUP(Sales[[#This Row],[ProductKey]], Products!$A:$A, Products!$K:$K)</f>
        <v>21.98</v>
      </c>
      <c r="L3746" s="1">
        <f>Sales[[#This Row],[ProductPrice]]*Sales[[#This Row],[OrderQuantity]]</f>
        <v>43.96</v>
      </c>
      <c r="M3746" s="1">
        <f>Sales[[#This Row],[OrderQuantity]]</f>
        <v>2</v>
      </c>
      <c r="N3746" s="1">
        <f>1</f>
        <v>1</v>
      </c>
      <c r="O3746" s="1">
        <f>Sales[[#This Row],[TotalSales]]-Sales[[#This Row],[TotalCost]]</f>
        <v>27.519000000000002</v>
      </c>
      <c r="P3746" s="1">
        <f>Sales[[#This Row],[ProductCost]]*Sales[[#This Row],[OrderQuantity]]</f>
        <v>16.440999999999999</v>
      </c>
      <c r="Q3746" s="1" t="str">
        <f>VLOOKUP(Sales[[#This Row],[ProductKey]], Products!$A$2:$D$1000, 4, FALSE)</f>
        <v>Fender Set - Mountain</v>
      </c>
    </row>
    <row r="3747" spans="1:17" x14ac:dyDescent="0.25">
      <c r="A3747" s="2">
        <v>37631</v>
      </c>
      <c r="B3747" s="1" t="s">
        <v>788</v>
      </c>
      <c r="C3747">
        <v>485</v>
      </c>
      <c r="D3747">
        <v>18685</v>
      </c>
      <c r="E3747">
        <v>6</v>
      </c>
      <c r="F3747">
        <v>1</v>
      </c>
      <c r="G3747">
        <v>2</v>
      </c>
      <c r="H3747" s="2">
        <v>42745</v>
      </c>
      <c r="I3747" t="str">
        <f>VLOOKUP(Sales[[#This Row],[TerritoryKey]], Territories[], 2, FALSE)</f>
        <v>Canada</v>
      </c>
      <c r="J3747">
        <f>_xlfn.XLOOKUP(Sales[[#This Row],[ProductKey]], Products!$A:$A, Products!$J:$J)</f>
        <v>8.2204999999999995</v>
      </c>
      <c r="K3747">
        <f>_xlfn.XLOOKUP(Sales[[#This Row],[ProductKey]], Products!$A:$A, Products!$K:$K)</f>
        <v>21.98</v>
      </c>
      <c r="L3747" s="1">
        <f>Sales[[#This Row],[ProductPrice]]*Sales[[#This Row],[OrderQuantity]]</f>
        <v>43.96</v>
      </c>
      <c r="M3747" s="1">
        <f>Sales[[#This Row],[OrderQuantity]]</f>
        <v>2</v>
      </c>
      <c r="N3747" s="1">
        <f>1</f>
        <v>1</v>
      </c>
      <c r="O3747" s="1">
        <f>Sales[[#This Row],[TotalSales]]-Sales[[#This Row],[TotalCost]]</f>
        <v>27.519000000000002</v>
      </c>
      <c r="P3747" s="1">
        <f>Sales[[#This Row],[ProductCost]]*Sales[[#This Row],[OrderQuantity]]</f>
        <v>16.440999999999999</v>
      </c>
      <c r="Q3747" s="1" t="str">
        <f>VLOOKUP(Sales[[#This Row],[ProductKey]], Products!$A$2:$D$1000, 4, FALSE)</f>
        <v>Fender Set - Mountain</v>
      </c>
    </row>
    <row r="3748" spans="1:17" x14ac:dyDescent="0.25">
      <c r="A3748" s="2">
        <v>37906</v>
      </c>
      <c r="B3748" s="1" t="s">
        <v>830</v>
      </c>
      <c r="C3748">
        <v>485</v>
      </c>
      <c r="D3748">
        <v>16247</v>
      </c>
      <c r="E3748">
        <v>6</v>
      </c>
      <c r="F3748">
        <v>1</v>
      </c>
      <c r="G3748">
        <v>2</v>
      </c>
      <c r="H3748" s="2">
        <v>43020</v>
      </c>
      <c r="I3748" t="str">
        <f>VLOOKUP(Sales[[#This Row],[TerritoryKey]], Territories[], 2, FALSE)</f>
        <v>Canada</v>
      </c>
      <c r="J3748">
        <f>_xlfn.XLOOKUP(Sales[[#This Row],[ProductKey]], Products!$A:$A, Products!$J:$J)</f>
        <v>8.2204999999999995</v>
      </c>
      <c r="K3748">
        <f>_xlfn.XLOOKUP(Sales[[#This Row],[ProductKey]], Products!$A:$A, Products!$K:$K)</f>
        <v>21.98</v>
      </c>
      <c r="L3748" s="1">
        <f>Sales[[#This Row],[ProductPrice]]*Sales[[#This Row],[OrderQuantity]]</f>
        <v>43.96</v>
      </c>
      <c r="M3748" s="1">
        <f>Sales[[#This Row],[OrderQuantity]]</f>
        <v>2</v>
      </c>
      <c r="N3748" s="1">
        <f>1</f>
        <v>1</v>
      </c>
      <c r="O3748" s="1">
        <f>Sales[[#This Row],[TotalSales]]-Sales[[#This Row],[TotalCost]]</f>
        <v>27.519000000000002</v>
      </c>
      <c r="P3748" s="1">
        <f>Sales[[#This Row],[ProductCost]]*Sales[[#This Row],[OrderQuantity]]</f>
        <v>16.440999999999999</v>
      </c>
      <c r="Q3748" s="1" t="str">
        <f>VLOOKUP(Sales[[#This Row],[ProductKey]], Products!$A$2:$D$1000, 4, FALSE)</f>
        <v>Fender Set - Mountain</v>
      </c>
    </row>
    <row r="3749" spans="1:17" x14ac:dyDescent="0.25">
      <c r="A3749" s="2">
        <v>37633</v>
      </c>
      <c r="B3749" s="1" t="s">
        <v>908</v>
      </c>
      <c r="C3749">
        <v>485</v>
      </c>
      <c r="D3749">
        <v>17194</v>
      </c>
      <c r="E3749">
        <v>8</v>
      </c>
      <c r="F3749">
        <v>1</v>
      </c>
      <c r="G3749">
        <v>2</v>
      </c>
      <c r="H3749" s="2">
        <v>42747</v>
      </c>
      <c r="I3749" t="str">
        <f>VLOOKUP(Sales[[#This Row],[TerritoryKey]], Territories[], 2, FALSE)</f>
        <v>Germany</v>
      </c>
      <c r="J3749">
        <f>_xlfn.XLOOKUP(Sales[[#This Row],[ProductKey]], Products!$A:$A, Products!$J:$J)</f>
        <v>8.2204999999999995</v>
      </c>
      <c r="K3749">
        <f>_xlfn.XLOOKUP(Sales[[#This Row],[ProductKey]], Products!$A:$A, Products!$K:$K)</f>
        <v>21.98</v>
      </c>
      <c r="L3749" s="1">
        <f>Sales[[#This Row],[ProductPrice]]*Sales[[#This Row],[OrderQuantity]]</f>
        <v>43.96</v>
      </c>
      <c r="M3749" s="1">
        <f>Sales[[#This Row],[OrderQuantity]]</f>
        <v>2</v>
      </c>
      <c r="N3749" s="1">
        <f>1</f>
        <v>1</v>
      </c>
      <c r="O3749" s="1">
        <f>Sales[[#This Row],[TotalSales]]-Sales[[#This Row],[TotalCost]]</f>
        <v>27.519000000000002</v>
      </c>
      <c r="P3749" s="1">
        <f>Sales[[#This Row],[ProductCost]]*Sales[[#This Row],[OrderQuantity]]</f>
        <v>16.440999999999999</v>
      </c>
      <c r="Q3749" s="1" t="str">
        <f>VLOOKUP(Sales[[#This Row],[ProductKey]], Products!$A$2:$D$1000, 4, FALSE)</f>
        <v>Fender Set - Mountain</v>
      </c>
    </row>
    <row r="3750" spans="1:17" x14ac:dyDescent="0.25">
      <c r="A3750" s="2">
        <v>37987</v>
      </c>
      <c r="B3750" s="1" t="s">
        <v>911</v>
      </c>
      <c r="C3750">
        <v>485</v>
      </c>
      <c r="D3750">
        <v>13874</v>
      </c>
      <c r="E3750">
        <v>4</v>
      </c>
      <c r="F3750">
        <v>1</v>
      </c>
      <c r="G3750">
        <v>2</v>
      </c>
      <c r="H3750" s="2">
        <v>43101</v>
      </c>
      <c r="I3750" t="str">
        <f>VLOOKUP(Sales[[#This Row],[TerritoryKey]], Territories[], 2, FALSE)</f>
        <v>Southwest</v>
      </c>
      <c r="J3750">
        <f>_xlfn.XLOOKUP(Sales[[#This Row],[ProductKey]], Products!$A:$A, Products!$J:$J)</f>
        <v>8.2204999999999995</v>
      </c>
      <c r="K3750">
        <f>_xlfn.XLOOKUP(Sales[[#This Row],[ProductKey]], Products!$A:$A, Products!$K:$K)</f>
        <v>21.98</v>
      </c>
      <c r="L3750" s="1">
        <f>Sales[[#This Row],[ProductPrice]]*Sales[[#This Row],[OrderQuantity]]</f>
        <v>43.96</v>
      </c>
      <c r="M3750" s="1">
        <f>Sales[[#This Row],[OrderQuantity]]</f>
        <v>2</v>
      </c>
      <c r="N3750" s="1">
        <f>1</f>
        <v>1</v>
      </c>
      <c r="O3750" s="1">
        <f>Sales[[#This Row],[TotalSales]]-Sales[[#This Row],[TotalCost]]</f>
        <v>27.519000000000002</v>
      </c>
      <c r="P3750" s="1">
        <f>Sales[[#This Row],[ProductCost]]*Sales[[#This Row],[OrderQuantity]]</f>
        <v>16.440999999999999</v>
      </c>
      <c r="Q3750" s="1" t="str">
        <f>VLOOKUP(Sales[[#This Row],[ProductKey]], Products!$A$2:$D$1000, 4, FALSE)</f>
        <v>Fender Set - Mountain</v>
      </c>
    </row>
    <row r="3751" spans="1:17" x14ac:dyDescent="0.25">
      <c r="A3751" s="2">
        <v>37691</v>
      </c>
      <c r="B3751" s="1" t="s">
        <v>942</v>
      </c>
      <c r="C3751">
        <v>485</v>
      </c>
      <c r="D3751">
        <v>13381</v>
      </c>
      <c r="E3751">
        <v>4</v>
      </c>
      <c r="F3751">
        <v>1</v>
      </c>
      <c r="G3751">
        <v>2</v>
      </c>
      <c r="H3751" s="2">
        <v>42805</v>
      </c>
      <c r="I3751" t="str">
        <f>VLOOKUP(Sales[[#This Row],[TerritoryKey]], Territories[], 2, FALSE)</f>
        <v>Southwest</v>
      </c>
      <c r="J3751">
        <f>_xlfn.XLOOKUP(Sales[[#This Row],[ProductKey]], Products!$A:$A, Products!$J:$J)</f>
        <v>8.2204999999999995</v>
      </c>
      <c r="K3751">
        <f>_xlfn.XLOOKUP(Sales[[#This Row],[ProductKey]], Products!$A:$A, Products!$K:$K)</f>
        <v>21.98</v>
      </c>
      <c r="L3751" s="1">
        <f>Sales[[#This Row],[ProductPrice]]*Sales[[#This Row],[OrderQuantity]]</f>
        <v>43.96</v>
      </c>
      <c r="M3751" s="1">
        <f>Sales[[#This Row],[OrderQuantity]]</f>
        <v>2</v>
      </c>
      <c r="N3751" s="1">
        <f>1</f>
        <v>1</v>
      </c>
      <c r="O3751" s="1">
        <f>Sales[[#This Row],[TotalSales]]-Sales[[#This Row],[TotalCost]]</f>
        <v>27.519000000000002</v>
      </c>
      <c r="P3751" s="1">
        <f>Sales[[#This Row],[ProductCost]]*Sales[[#This Row],[OrderQuantity]]</f>
        <v>16.440999999999999</v>
      </c>
      <c r="Q3751" s="1" t="str">
        <f>VLOOKUP(Sales[[#This Row],[ProductKey]], Products!$A$2:$D$1000, 4, FALSE)</f>
        <v>Fender Set - Mountain</v>
      </c>
    </row>
    <row r="3752" spans="1:17" x14ac:dyDescent="0.25">
      <c r="A3752" s="2">
        <v>38200</v>
      </c>
      <c r="B3752" s="1" t="s">
        <v>984</v>
      </c>
      <c r="C3752">
        <v>485</v>
      </c>
      <c r="D3752">
        <v>16709</v>
      </c>
      <c r="E3752">
        <v>9</v>
      </c>
      <c r="F3752">
        <v>1</v>
      </c>
      <c r="G3752">
        <v>2</v>
      </c>
      <c r="H3752" s="2">
        <v>43313</v>
      </c>
      <c r="I3752" t="str">
        <f>VLOOKUP(Sales[[#This Row],[TerritoryKey]], Territories[], 2, FALSE)</f>
        <v>Australia</v>
      </c>
      <c r="J3752">
        <f>_xlfn.XLOOKUP(Sales[[#This Row],[ProductKey]], Products!$A:$A, Products!$J:$J)</f>
        <v>8.2204999999999995</v>
      </c>
      <c r="K3752">
        <f>_xlfn.XLOOKUP(Sales[[#This Row],[ProductKey]], Products!$A:$A, Products!$K:$K)</f>
        <v>21.98</v>
      </c>
      <c r="L3752" s="1">
        <f>Sales[[#This Row],[ProductPrice]]*Sales[[#This Row],[OrderQuantity]]</f>
        <v>43.96</v>
      </c>
      <c r="M3752" s="1">
        <f>Sales[[#This Row],[OrderQuantity]]</f>
        <v>2</v>
      </c>
      <c r="N3752" s="1">
        <f>1</f>
        <v>1</v>
      </c>
      <c r="O3752" s="1">
        <f>Sales[[#This Row],[TotalSales]]-Sales[[#This Row],[TotalCost]]</f>
        <v>27.519000000000002</v>
      </c>
      <c r="P3752" s="1">
        <f>Sales[[#This Row],[ProductCost]]*Sales[[#This Row],[OrderQuantity]]</f>
        <v>16.440999999999999</v>
      </c>
      <c r="Q3752" s="1" t="str">
        <f>VLOOKUP(Sales[[#This Row],[ProductKey]], Products!$A$2:$D$1000, 4, FALSE)</f>
        <v>Fender Set - Mountain</v>
      </c>
    </row>
    <row r="3753" spans="1:17" x14ac:dyDescent="0.25">
      <c r="A3753" s="2">
        <v>38292</v>
      </c>
      <c r="B3753" s="1" t="s">
        <v>1053</v>
      </c>
      <c r="C3753">
        <v>485</v>
      </c>
      <c r="D3753">
        <v>14035</v>
      </c>
      <c r="E3753">
        <v>4</v>
      </c>
      <c r="F3753">
        <v>1</v>
      </c>
      <c r="G3753">
        <v>2</v>
      </c>
      <c r="H3753" s="2">
        <v>43405</v>
      </c>
      <c r="I3753" t="str">
        <f>VLOOKUP(Sales[[#This Row],[TerritoryKey]], Territories[], 2, FALSE)</f>
        <v>Southwest</v>
      </c>
      <c r="J3753">
        <f>_xlfn.XLOOKUP(Sales[[#This Row],[ProductKey]], Products!$A:$A, Products!$J:$J)</f>
        <v>8.2204999999999995</v>
      </c>
      <c r="K3753">
        <f>_xlfn.XLOOKUP(Sales[[#This Row],[ProductKey]], Products!$A:$A, Products!$K:$K)</f>
        <v>21.98</v>
      </c>
      <c r="L3753" s="1">
        <f>Sales[[#This Row],[ProductPrice]]*Sales[[#This Row],[OrderQuantity]]</f>
        <v>43.96</v>
      </c>
      <c r="M3753" s="1">
        <f>Sales[[#This Row],[OrderQuantity]]</f>
        <v>2</v>
      </c>
      <c r="N3753" s="1">
        <f>1</f>
        <v>1</v>
      </c>
      <c r="O3753" s="1">
        <f>Sales[[#This Row],[TotalSales]]-Sales[[#This Row],[TotalCost]]</f>
        <v>27.519000000000002</v>
      </c>
      <c r="P3753" s="1">
        <f>Sales[[#This Row],[ProductCost]]*Sales[[#This Row],[OrderQuantity]]</f>
        <v>16.440999999999999</v>
      </c>
      <c r="Q3753" s="1" t="str">
        <f>VLOOKUP(Sales[[#This Row],[ProductKey]], Products!$A$2:$D$1000, 4, FALSE)</f>
        <v>Fender Set - Mountain</v>
      </c>
    </row>
    <row r="3754" spans="1:17" x14ac:dyDescent="0.25">
      <c r="A3754" s="2">
        <v>37937</v>
      </c>
      <c r="B3754" s="1" t="s">
        <v>1076</v>
      </c>
      <c r="C3754">
        <v>485</v>
      </c>
      <c r="D3754">
        <v>14000</v>
      </c>
      <c r="E3754">
        <v>1</v>
      </c>
      <c r="F3754">
        <v>1</v>
      </c>
      <c r="G3754">
        <v>2</v>
      </c>
      <c r="H3754" s="2">
        <v>43051</v>
      </c>
      <c r="I3754" t="str">
        <f>VLOOKUP(Sales[[#This Row],[TerritoryKey]], Territories[], 2, FALSE)</f>
        <v>Northwest</v>
      </c>
      <c r="J3754">
        <f>_xlfn.XLOOKUP(Sales[[#This Row],[ProductKey]], Products!$A:$A, Products!$J:$J)</f>
        <v>8.2204999999999995</v>
      </c>
      <c r="K3754">
        <f>_xlfn.XLOOKUP(Sales[[#This Row],[ProductKey]], Products!$A:$A, Products!$K:$K)</f>
        <v>21.98</v>
      </c>
      <c r="L3754" s="1">
        <f>Sales[[#This Row],[ProductPrice]]*Sales[[#This Row],[OrderQuantity]]</f>
        <v>43.96</v>
      </c>
      <c r="M3754" s="1">
        <f>Sales[[#This Row],[OrderQuantity]]</f>
        <v>2</v>
      </c>
      <c r="N3754" s="1">
        <f>1</f>
        <v>1</v>
      </c>
      <c r="O3754" s="1">
        <f>Sales[[#This Row],[TotalSales]]-Sales[[#This Row],[TotalCost]]</f>
        <v>27.519000000000002</v>
      </c>
      <c r="P3754" s="1">
        <f>Sales[[#This Row],[ProductCost]]*Sales[[#This Row],[OrderQuantity]]</f>
        <v>16.440999999999999</v>
      </c>
      <c r="Q3754" s="1" t="str">
        <f>VLOOKUP(Sales[[#This Row],[ProductKey]], Products!$A$2:$D$1000, 4, FALSE)</f>
        <v>Fender Set - Mountain</v>
      </c>
    </row>
    <row r="3755" spans="1:17" x14ac:dyDescent="0.25">
      <c r="A3755" s="2">
        <v>37874</v>
      </c>
      <c r="B3755" s="1" t="s">
        <v>1225</v>
      </c>
      <c r="C3755">
        <v>485</v>
      </c>
      <c r="D3755">
        <v>14241</v>
      </c>
      <c r="E3755">
        <v>4</v>
      </c>
      <c r="F3755">
        <v>1</v>
      </c>
      <c r="G3755">
        <v>2</v>
      </c>
      <c r="H3755" s="2">
        <v>42988</v>
      </c>
      <c r="I3755" t="str">
        <f>VLOOKUP(Sales[[#This Row],[TerritoryKey]], Territories[], 2, FALSE)</f>
        <v>Southwest</v>
      </c>
      <c r="J3755">
        <f>_xlfn.XLOOKUP(Sales[[#This Row],[ProductKey]], Products!$A:$A, Products!$J:$J)</f>
        <v>8.2204999999999995</v>
      </c>
      <c r="K3755">
        <f>_xlfn.XLOOKUP(Sales[[#This Row],[ProductKey]], Products!$A:$A, Products!$K:$K)</f>
        <v>21.98</v>
      </c>
      <c r="L3755" s="1">
        <f>Sales[[#This Row],[ProductPrice]]*Sales[[#This Row],[OrderQuantity]]</f>
        <v>43.96</v>
      </c>
      <c r="M3755" s="1">
        <f>Sales[[#This Row],[OrderQuantity]]</f>
        <v>2</v>
      </c>
      <c r="N3755" s="1">
        <f>1</f>
        <v>1</v>
      </c>
      <c r="O3755" s="1">
        <f>Sales[[#This Row],[TotalSales]]-Sales[[#This Row],[TotalCost]]</f>
        <v>27.519000000000002</v>
      </c>
      <c r="P3755" s="1">
        <f>Sales[[#This Row],[ProductCost]]*Sales[[#This Row],[OrderQuantity]]</f>
        <v>16.440999999999999</v>
      </c>
      <c r="Q3755" s="1" t="str">
        <f>VLOOKUP(Sales[[#This Row],[ProductKey]], Products!$A$2:$D$1000, 4, FALSE)</f>
        <v>Fender Set - Mountain</v>
      </c>
    </row>
    <row r="3756" spans="1:17" x14ac:dyDescent="0.25">
      <c r="A3756" s="2">
        <v>37876</v>
      </c>
      <c r="B3756" s="1" t="s">
        <v>1243</v>
      </c>
      <c r="C3756">
        <v>485</v>
      </c>
      <c r="D3756">
        <v>14111</v>
      </c>
      <c r="E3756">
        <v>1</v>
      </c>
      <c r="F3756">
        <v>1</v>
      </c>
      <c r="G3756">
        <v>2</v>
      </c>
      <c r="H3756" s="2">
        <v>42990</v>
      </c>
      <c r="I3756" t="str">
        <f>VLOOKUP(Sales[[#This Row],[TerritoryKey]], Territories[], 2, FALSE)</f>
        <v>Northwest</v>
      </c>
      <c r="J3756">
        <f>_xlfn.XLOOKUP(Sales[[#This Row],[ProductKey]], Products!$A:$A, Products!$J:$J)</f>
        <v>8.2204999999999995</v>
      </c>
      <c r="K3756">
        <f>_xlfn.XLOOKUP(Sales[[#This Row],[ProductKey]], Products!$A:$A, Products!$K:$K)</f>
        <v>21.98</v>
      </c>
      <c r="L3756" s="1">
        <f>Sales[[#This Row],[ProductPrice]]*Sales[[#This Row],[OrderQuantity]]</f>
        <v>43.96</v>
      </c>
      <c r="M3756" s="1">
        <f>Sales[[#This Row],[OrderQuantity]]</f>
        <v>2</v>
      </c>
      <c r="N3756" s="1">
        <f>1</f>
        <v>1</v>
      </c>
      <c r="O3756" s="1">
        <f>Sales[[#This Row],[TotalSales]]-Sales[[#This Row],[TotalCost]]</f>
        <v>27.519000000000002</v>
      </c>
      <c r="P3756" s="1">
        <f>Sales[[#This Row],[ProductCost]]*Sales[[#This Row],[OrderQuantity]]</f>
        <v>16.440999999999999</v>
      </c>
      <c r="Q3756" s="1" t="str">
        <f>VLOOKUP(Sales[[#This Row],[ProductKey]], Products!$A$2:$D$1000, 4, FALSE)</f>
        <v>Fender Set - Mountain</v>
      </c>
    </row>
    <row r="3757" spans="1:17" x14ac:dyDescent="0.25">
      <c r="A3757" s="2">
        <v>37812</v>
      </c>
      <c r="B3757" s="1" t="s">
        <v>1318</v>
      </c>
      <c r="C3757">
        <v>485</v>
      </c>
      <c r="D3757">
        <v>18283</v>
      </c>
      <c r="E3757">
        <v>9</v>
      </c>
      <c r="F3757">
        <v>1</v>
      </c>
      <c r="G3757">
        <v>2</v>
      </c>
      <c r="H3757" s="2">
        <v>42926</v>
      </c>
      <c r="I3757" t="str">
        <f>VLOOKUP(Sales[[#This Row],[TerritoryKey]], Territories[], 2, FALSE)</f>
        <v>Australia</v>
      </c>
      <c r="J3757">
        <f>_xlfn.XLOOKUP(Sales[[#This Row],[ProductKey]], Products!$A:$A, Products!$J:$J)</f>
        <v>8.2204999999999995</v>
      </c>
      <c r="K3757">
        <f>_xlfn.XLOOKUP(Sales[[#This Row],[ProductKey]], Products!$A:$A, Products!$K:$K)</f>
        <v>21.98</v>
      </c>
      <c r="L3757" s="1">
        <f>Sales[[#This Row],[ProductPrice]]*Sales[[#This Row],[OrderQuantity]]</f>
        <v>43.96</v>
      </c>
      <c r="M3757" s="1">
        <f>Sales[[#This Row],[OrderQuantity]]</f>
        <v>2</v>
      </c>
      <c r="N3757" s="1">
        <f>1</f>
        <v>1</v>
      </c>
      <c r="O3757" s="1">
        <f>Sales[[#This Row],[TotalSales]]-Sales[[#This Row],[TotalCost]]</f>
        <v>27.519000000000002</v>
      </c>
      <c r="P3757" s="1">
        <f>Sales[[#This Row],[ProductCost]]*Sales[[#This Row],[OrderQuantity]]</f>
        <v>16.440999999999999</v>
      </c>
      <c r="Q3757" s="1" t="str">
        <f>VLOOKUP(Sales[[#This Row],[ProductKey]], Products!$A$2:$D$1000, 4, FALSE)</f>
        <v>Fender Set - Mountain</v>
      </c>
    </row>
    <row r="3758" spans="1:17" x14ac:dyDescent="0.25">
      <c r="A3758" s="2">
        <v>37664</v>
      </c>
      <c r="B3758" s="1" t="s">
        <v>1474</v>
      </c>
      <c r="C3758">
        <v>485</v>
      </c>
      <c r="D3758">
        <v>15847</v>
      </c>
      <c r="E3758">
        <v>6</v>
      </c>
      <c r="F3758">
        <v>1</v>
      </c>
      <c r="G3758">
        <v>2</v>
      </c>
      <c r="H3758" s="2">
        <v>42778</v>
      </c>
      <c r="I3758" t="str">
        <f>VLOOKUP(Sales[[#This Row],[TerritoryKey]], Territories[], 2, FALSE)</f>
        <v>Canada</v>
      </c>
      <c r="J3758">
        <f>_xlfn.XLOOKUP(Sales[[#This Row],[ProductKey]], Products!$A:$A, Products!$J:$J)</f>
        <v>8.2204999999999995</v>
      </c>
      <c r="K3758">
        <f>_xlfn.XLOOKUP(Sales[[#This Row],[ProductKey]], Products!$A:$A, Products!$K:$K)</f>
        <v>21.98</v>
      </c>
      <c r="L3758" s="1">
        <f>Sales[[#This Row],[ProductPrice]]*Sales[[#This Row],[OrderQuantity]]</f>
        <v>43.96</v>
      </c>
      <c r="M3758" s="1">
        <f>Sales[[#This Row],[OrderQuantity]]</f>
        <v>2</v>
      </c>
      <c r="N3758" s="1">
        <f>1</f>
        <v>1</v>
      </c>
      <c r="O3758" s="1">
        <f>Sales[[#This Row],[TotalSales]]-Sales[[#This Row],[TotalCost]]</f>
        <v>27.519000000000002</v>
      </c>
      <c r="P3758" s="1">
        <f>Sales[[#This Row],[ProductCost]]*Sales[[#This Row],[OrderQuantity]]</f>
        <v>16.440999999999999</v>
      </c>
      <c r="Q3758" s="1" t="str">
        <f>VLOOKUP(Sales[[#This Row],[ProductKey]], Products!$A$2:$D$1000, 4, FALSE)</f>
        <v>Fender Set - Mountain</v>
      </c>
    </row>
    <row r="3759" spans="1:17" x14ac:dyDescent="0.25">
      <c r="A3759" s="2">
        <v>38200</v>
      </c>
      <c r="B3759" s="1" t="s">
        <v>1479</v>
      </c>
      <c r="C3759">
        <v>485</v>
      </c>
      <c r="D3759">
        <v>13757</v>
      </c>
      <c r="E3759">
        <v>1</v>
      </c>
      <c r="F3759">
        <v>1</v>
      </c>
      <c r="G3759">
        <v>2</v>
      </c>
      <c r="H3759" s="2">
        <v>43313</v>
      </c>
      <c r="I3759" t="str">
        <f>VLOOKUP(Sales[[#This Row],[TerritoryKey]], Territories[], 2, FALSE)</f>
        <v>Northwest</v>
      </c>
      <c r="J3759">
        <f>_xlfn.XLOOKUP(Sales[[#This Row],[ProductKey]], Products!$A:$A, Products!$J:$J)</f>
        <v>8.2204999999999995</v>
      </c>
      <c r="K3759">
        <f>_xlfn.XLOOKUP(Sales[[#This Row],[ProductKey]], Products!$A:$A, Products!$K:$K)</f>
        <v>21.98</v>
      </c>
      <c r="L3759" s="1">
        <f>Sales[[#This Row],[ProductPrice]]*Sales[[#This Row],[OrderQuantity]]</f>
        <v>43.96</v>
      </c>
      <c r="M3759" s="1">
        <f>Sales[[#This Row],[OrderQuantity]]</f>
        <v>2</v>
      </c>
      <c r="N3759" s="1">
        <f>1</f>
        <v>1</v>
      </c>
      <c r="O3759" s="1">
        <f>Sales[[#This Row],[TotalSales]]-Sales[[#This Row],[TotalCost]]</f>
        <v>27.519000000000002</v>
      </c>
      <c r="P3759" s="1">
        <f>Sales[[#This Row],[ProductCost]]*Sales[[#This Row],[OrderQuantity]]</f>
        <v>16.440999999999999</v>
      </c>
      <c r="Q3759" s="1" t="str">
        <f>VLOOKUP(Sales[[#This Row],[ProductKey]], Products!$A$2:$D$1000, 4, FALSE)</f>
        <v>Fender Set - Mountain</v>
      </c>
    </row>
    <row r="3760" spans="1:17" x14ac:dyDescent="0.25">
      <c r="A3760" s="2">
        <v>38078</v>
      </c>
      <c r="B3760" s="1" t="s">
        <v>1497</v>
      </c>
      <c r="C3760">
        <v>485</v>
      </c>
      <c r="D3760">
        <v>13371</v>
      </c>
      <c r="E3760">
        <v>1</v>
      </c>
      <c r="F3760">
        <v>1</v>
      </c>
      <c r="G3760">
        <v>2</v>
      </c>
      <c r="H3760" s="2">
        <v>43191</v>
      </c>
      <c r="I3760" t="str">
        <f>VLOOKUP(Sales[[#This Row],[TerritoryKey]], Territories[], 2, FALSE)</f>
        <v>Northwest</v>
      </c>
      <c r="J3760">
        <f>_xlfn.XLOOKUP(Sales[[#This Row],[ProductKey]], Products!$A:$A, Products!$J:$J)</f>
        <v>8.2204999999999995</v>
      </c>
      <c r="K3760">
        <f>_xlfn.XLOOKUP(Sales[[#This Row],[ProductKey]], Products!$A:$A, Products!$K:$K)</f>
        <v>21.98</v>
      </c>
      <c r="L3760" s="1">
        <f>Sales[[#This Row],[ProductPrice]]*Sales[[#This Row],[OrderQuantity]]</f>
        <v>43.96</v>
      </c>
      <c r="M3760" s="1">
        <f>Sales[[#This Row],[OrderQuantity]]</f>
        <v>2</v>
      </c>
      <c r="N3760" s="1">
        <f>1</f>
        <v>1</v>
      </c>
      <c r="O3760" s="1">
        <f>Sales[[#This Row],[TotalSales]]-Sales[[#This Row],[TotalCost]]</f>
        <v>27.519000000000002</v>
      </c>
      <c r="P3760" s="1">
        <f>Sales[[#This Row],[ProductCost]]*Sales[[#This Row],[OrderQuantity]]</f>
        <v>16.440999999999999</v>
      </c>
      <c r="Q3760" s="1" t="str">
        <f>VLOOKUP(Sales[[#This Row],[ProductKey]], Products!$A$2:$D$1000, 4, FALSE)</f>
        <v>Fender Set - Mountain</v>
      </c>
    </row>
    <row r="3761" spans="1:17" x14ac:dyDescent="0.25">
      <c r="A3761" s="2">
        <v>37937</v>
      </c>
      <c r="B3761" s="1" t="s">
        <v>1559</v>
      </c>
      <c r="C3761">
        <v>485</v>
      </c>
      <c r="D3761">
        <v>22100</v>
      </c>
      <c r="E3761">
        <v>6</v>
      </c>
      <c r="F3761">
        <v>1</v>
      </c>
      <c r="G3761">
        <v>2</v>
      </c>
      <c r="H3761" s="2">
        <v>43051</v>
      </c>
      <c r="I3761" t="str">
        <f>VLOOKUP(Sales[[#This Row],[TerritoryKey]], Territories[], 2, FALSE)</f>
        <v>Canada</v>
      </c>
      <c r="J3761">
        <f>_xlfn.XLOOKUP(Sales[[#This Row],[ProductKey]], Products!$A:$A, Products!$J:$J)</f>
        <v>8.2204999999999995</v>
      </c>
      <c r="K3761">
        <f>_xlfn.XLOOKUP(Sales[[#This Row],[ProductKey]], Products!$A:$A, Products!$K:$K)</f>
        <v>21.98</v>
      </c>
      <c r="L3761" s="1">
        <f>Sales[[#This Row],[ProductPrice]]*Sales[[#This Row],[OrderQuantity]]</f>
        <v>43.96</v>
      </c>
      <c r="M3761" s="1">
        <f>Sales[[#This Row],[OrderQuantity]]</f>
        <v>2</v>
      </c>
      <c r="N3761" s="1">
        <f>1</f>
        <v>1</v>
      </c>
      <c r="O3761" s="1">
        <f>Sales[[#This Row],[TotalSales]]-Sales[[#This Row],[TotalCost]]</f>
        <v>27.519000000000002</v>
      </c>
      <c r="P3761" s="1">
        <f>Sales[[#This Row],[ProductCost]]*Sales[[#This Row],[OrderQuantity]]</f>
        <v>16.440999999999999</v>
      </c>
      <c r="Q3761" s="1" t="str">
        <f>VLOOKUP(Sales[[#This Row],[ProductKey]], Products!$A$2:$D$1000, 4, FALSE)</f>
        <v>Fender Set - Mountain</v>
      </c>
    </row>
    <row r="3762" spans="1:17" x14ac:dyDescent="0.25">
      <c r="A3762" s="2">
        <v>37663</v>
      </c>
      <c r="B3762" s="1" t="s">
        <v>1561</v>
      </c>
      <c r="C3762">
        <v>485</v>
      </c>
      <c r="D3762">
        <v>14001</v>
      </c>
      <c r="E3762">
        <v>1</v>
      </c>
      <c r="F3762">
        <v>1</v>
      </c>
      <c r="G3762">
        <v>2</v>
      </c>
      <c r="H3762" s="2">
        <v>42777</v>
      </c>
      <c r="I3762" t="str">
        <f>VLOOKUP(Sales[[#This Row],[TerritoryKey]], Territories[], 2, FALSE)</f>
        <v>Northwest</v>
      </c>
      <c r="J3762">
        <f>_xlfn.XLOOKUP(Sales[[#This Row],[ProductKey]], Products!$A:$A, Products!$J:$J)</f>
        <v>8.2204999999999995</v>
      </c>
      <c r="K3762">
        <f>_xlfn.XLOOKUP(Sales[[#This Row],[ProductKey]], Products!$A:$A, Products!$K:$K)</f>
        <v>21.98</v>
      </c>
      <c r="L3762" s="1">
        <f>Sales[[#This Row],[ProductPrice]]*Sales[[#This Row],[OrderQuantity]]</f>
        <v>43.96</v>
      </c>
      <c r="M3762" s="1">
        <f>Sales[[#This Row],[OrderQuantity]]</f>
        <v>2</v>
      </c>
      <c r="N3762" s="1">
        <f>1</f>
        <v>1</v>
      </c>
      <c r="O3762" s="1">
        <f>Sales[[#This Row],[TotalSales]]-Sales[[#This Row],[TotalCost]]</f>
        <v>27.519000000000002</v>
      </c>
      <c r="P3762" s="1">
        <f>Sales[[#This Row],[ProductCost]]*Sales[[#This Row],[OrderQuantity]]</f>
        <v>16.440999999999999</v>
      </c>
      <c r="Q3762" s="1" t="str">
        <f>VLOOKUP(Sales[[#This Row],[ProductKey]], Products!$A$2:$D$1000, 4, FALSE)</f>
        <v>Fender Set - Mountain</v>
      </c>
    </row>
    <row r="3763" spans="1:17" x14ac:dyDescent="0.25">
      <c r="A3763" s="2">
        <v>37905</v>
      </c>
      <c r="B3763" s="1" t="s">
        <v>1568</v>
      </c>
      <c r="C3763">
        <v>485</v>
      </c>
      <c r="D3763">
        <v>16187</v>
      </c>
      <c r="E3763">
        <v>10</v>
      </c>
      <c r="F3763">
        <v>1</v>
      </c>
      <c r="G3763">
        <v>2</v>
      </c>
      <c r="H3763" s="2">
        <v>43019</v>
      </c>
      <c r="I3763" t="str">
        <f>VLOOKUP(Sales[[#This Row],[TerritoryKey]], Territories[], 2, FALSE)</f>
        <v>United Kingdom</v>
      </c>
      <c r="J3763">
        <f>_xlfn.XLOOKUP(Sales[[#This Row],[ProductKey]], Products!$A:$A, Products!$J:$J)</f>
        <v>8.2204999999999995</v>
      </c>
      <c r="K3763">
        <f>_xlfn.XLOOKUP(Sales[[#This Row],[ProductKey]], Products!$A:$A, Products!$K:$K)</f>
        <v>21.98</v>
      </c>
      <c r="L3763" s="1">
        <f>Sales[[#This Row],[ProductPrice]]*Sales[[#This Row],[OrderQuantity]]</f>
        <v>43.96</v>
      </c>
      <c r="M3763" s="1">
        <f>Sales[[#This Row],[OrderQuantity]]</f>
        <v>2</v>
      </c>
      <c r="N3763" s="1">
        <f>1</f>
        <v>1</v>
      </c>
      <c r="O3763" s="1">
        <f>Sales[[#This Row],[TotalSales]]-Sales[[#This Row],[TotalCost]]</f>
        <v>27.519000000000002</v>
      </c>
      <c r="P3763" s="1">
        <f>Sales[[#This Row],[ProductCost]]*Sales[[#This Row],[OrderQuantity]]</f>
        <v>16.440999999999999</v>
      </c>
      <c r="Q3763" s="1" t="str">
        <f>VLOOKUP(Sales[[#This Row],[ProductKey]], Products!$A$2:$D$1000, 4, FALSE)</f>
        <v>Fender Set - Mountain</v>
      </c>
    </row>
    <row r="3764" spans="1:17" x14ac:dyDescent="0.25">
      <c r="A3764" s="2">
        <v>37723</v>
      </c>
      <c r="B3764" s="1" t="s">
        <v>1672</v>
      </c>
      <c r="C3764">
        <v>485</v>
      </c>
      <c r="D3764">
        <v>17724</v>
      </c>
      <c r="E3764">
        <v>9</v>
      </c>
      <c r="F3764">
        <v>1</v>
      </c>
      <c r="G3764">
        <v>2</v>
      </c>
      <c r="H3764" s="2">
        <v>42837</v>
      </c>
      <c r="I3764" t="str">
        <f>VLOOKUP(Sales[[#This Row],[TerritoryKey]], Territories[], 2, FALSE)</f>
        <v>Australia</v>
      </c>
      <c r="J3764">
        <f>_xlfn.XLOOKUP(Sales[[#This Row],[ProductKey]], Products!$A:$A, Products!$J:$J)</f>
        <v>8.2204999999999995</v>
      </c>
      <c r="K3764">
        <f>_xlfn.XLOOKUP(Sales[[#This Row],[ProductKey]], Products!$A:$A, Products!$K:$K)</f>
        <v>21.98</v>
      </c>
      <c r="L3764" s="1">
        <f>Sales[[#This Row],[ProductPrice]]*Sales[[#This Row],[OrderQuantity]]</f>
        <v>43.96</v>
      </c>
      <c r="M3764" s="1">
        <f>Sales[[#This Row],[OrderQuantity]]</f>
        <v>2</v>
      </c>
      <c r="N3764" s="1">
        <f>1</f>
        <v>1</v>
      </c>
      <c r="O3764" s="1">
        <f>Sales[[#This Row],[TotalSales]]-Sales[[#This Row],[TotalCost]]</f>
        <v>27.519000000000002</v>
      </c>
      <c r="P3764" s="1">
        <f>Sales[[#This Row],[ProductCost]]*Sales[[#This Row],[OrderQuantity]]</f>
        <v>16.440999999999999</v>
      </c>
      <c r="Q3764" s="1" t="str">
        <f>VLOOKUP(Sales[[#This Row],[ProductKey]], Products!$A$2:$D$1000, 4, FALSE)</f>
        <v>Fender Set - Mountain</v>
      </c>
    </row>
    <row r="3765" spans="1:17" x14ac:dyDescent="0.25">
      <c r="A3765" s="2">
        <v>37752</v>
      </c>
      <c r="B3765" s="1" t="s">
        <v>1683</v>
      </c>
      <c r="C3765">
        <v>485</v>
      </c>
      <c r="D3765">
        <v>13215</v>
      </c>
      <c r="E3765">
        <v>4</v>
      </c>
      <c r="F3765">
        <v>1</v>
      </c>
      <c r="G3765">
        <v>2</v>
      </c>
      <c r="H3765" s="2">
        <v>42866</v>
      </c>
      <c r="I3765" t="str">
        <f>VLOOKUP(Sales[[#This Row],[TerritoryKey]], Territories[], 2, FALSE)</f>
        <v>Southwest</v>
      </c>
      <c r="J3765">
        <f>_xlfn.XLOOKUP(Sales[[#This Row],[ProductKey]], Products!$A:$A, Products!$J:$J)</f>
        <v>8.2204999999999995</v>
      </c>
      <c r="K3765">
        <f>_xlfn.XLOOKUP(Sales[[#This Row],[ProductKey]], Products!$A:$A, Products!$K:$K)</f>
        <v>21.98</v>
      </c>
      <c r="L3765" s="1">
        <f>Sales[[#This Row],[ProductPrice]]*Sales[[#This Row],[OrderQuantity]]</f>
        <v>43.96</v>
      </c>
      <c r="M3765" s="1">
        <f>Sales[[#This Row],[OrderQuantity]]</f>
        <v>2</v>
      </c>
      <c r="N3765" s="1">
        <f>1</f>
        <v>1</v>
      </c>
      <c r="O3765" s="1">
        <f>Sales[[#This Row],[TotalSales]]-Sales[[#This Row],[TotalCost]]</f>
        <v>27.519000000000002</v>
      </c>
      <c r="P3765" s="1">
        <f>Sales[[#This Row],[ProductCost]]*Sales[[#This Row],[OrderQuantity]]</f>
        <v>16.440999999999999</v>
      </c>
      <c r="Q3765" s="1" t="str">
        <f>VLOOKUP(Sales[[#This Row],[ProductKey]], Products!$A$2:$D$1000, 4, FALSE)</f>
        <v>Fender Set - Mountain</v>
      </c>
    </row>
    <row r="3766" spans="1:17" x14ac:dyDescent="0.25">
      <c r="A3766" s="2">
        <v>38261</v>
      </c>
      <c r="B3766" s="1" t="s">
        <v>1692</v>
      </c>
      <c r="C3766">
        <v>485</v>
      </c>
      <c r="D3766">
        <v>14435</v>
      </c>
      <c r="E3766">
        <v>4</v>
      </c>
      <c r="F3766">
        <v>1</v>
      </c>
      <c r="G3766">
        <v>2</v>
      </c>
      <c r="H3766" s="2">
        <v>43374</v>
      </c>
      <c r="I3766" t="str">
        <f>VLOOKUP(Sales[[#This Row],[TerritoryKey]], Territories[], 2, FALSE)</f>
        <v>Southwest</v>
      </c>
      <c r="J3766">
        <f>_xlfn.XLOOKUP(Sales[[#This Row],[ProductKey]], Products!$A:$A, Products!$J:$J)</f>
        <v>8.2204999999999995</v>
      </c>
      <c r="K3766">
        <f>_xlfn.XLOOKUP(Sales[[#This Row],[ProductKey]], Products!$A:$A, Products!$K:$K)</f>
        <v>21.98</v>
      </c>
      <c r="L3766" s="1">
        <f>Sales[[#This Row],[ProductPrice]]*Sales[[#This Row],[OrderQuantity]]</f>
        <v>43.96</v>
      </c>
      <c r="M3766" s="1">
        <f>Sales[[#This Row],[OrderQuantity]]</f>
        <v>2</v>
      </c>
      <c r="N3766" s="1">
        <f>1</f>
        <v>1</v>
      </c>
      <c r="O3766" s="1">
        <f>Sales[[#This Row],[TotalSales]]-Sales[[#This Row],[TotalCost]]</f>
        <v>27.519000000000002</v>
      </c>
      <c r="P3766" s="1">
        <f>Sales[[#This Row],[ProductCost]]*Sales[[#This Row],[OrderQuantity]]</f>
        <v>16.440999999999999</v>
      </c>
      <c r="Q3766" s="1" t="str">
        <f>VLOOKUP(Sales[[#This Row],[ProductKey]], Products!$A$2:$D$1000, 4, FALSE)</f>
        <v>Fender Set - Mountain</v>
      </c>
    </row>
    <row r="3767" spans="1:17" x14ac:dyDescent="0.25">
      <c r="A3767" s="2">
        <v>37988</v>
      </c>
      <c r="B3767" s="1" t="s">
        <v>2038</v>
      </c>
      <c r="C3767">
        <v>485</v>
      </c>
      <c r="D3767">
        <v>17539</v>
      </c>
      <c r="E3767">
        <v>6</v>
      </c>
      <c r="F3767">
        <v>1</v>
      </c>
      <c r="G3767">
        <v>2</v>
      </c>
      <c r="H3767" s="2">
        <v>43102</v>
      </c>
      <c r="I3767" t="str">
        <f>VLOOKUP(Sales[[#This Row],[TerritoryKey]], Territories[], 2, FALSE)</f>
        <v>Canada</v>
      </c>
      <c r="J3767">
        <f>_xlfn.XLOOKUP(Sales[[#This Row],[ProductKey]], Products!$A:$A, Products!$J:$J)</f>
        <v>8.2204999999999995</v>
      </c>
      <c r="K3767">
        <f>_xlfn.XLOOKUP(Sales[[#This Row],[ProductKey]], Products!$A:$A, Products!$K:$K)</f>
        <v>21.98</v>
      </c>
      <c r="L3767" s="1">
        <f>Sales[[#This Row],[ProductPrice]]*Sales[[#This Row],[OrderQuantity]]</f>
        <v>43.96</v>
      </c>
      <c r="M3767" s="1">
        <f>Sales[[#This Row],[OrderQuantity]]</f>
        <v>2</v>
      </c>
      <c r="N3767" s="1">
        <f>1</f>
        <v>1</v>
      </c>
      <c r="O3767" s="1">
        <f>Sales[[#This Row],[TotalSales]]-Sales[[#This Row],[TotalCost]]</f>
        <v>27.519000000000002</v>
      </c>
      <c r="P3767" s="1">
        <f>Sales[[#This Row],[ProductCost]]*Sales[[#This Row],[OrderQuantity]]</f>
        <v>16.440999999999999</v>
      </c>
      <c r="Q3767" s="1" t="str">
        <f>VLOOKUP(Sales[[#This Row],[ProductKey]], Products!$A$2:$D$1000, 4, FALSE)</f>
        <v>Fender Set - Mountain</v>
      </c>
    </row>
    <row r="3768" spans="1:17" x14ac:dyDescent="0.25">
      <c r="A3768" s="2">
        <v>37784</v>
      </c>
      <c r="B3768" s="1" t="s">
        <v>2129</v>
      </c>
      <c r="C3768">
        <v>485</v>
      </c>
      <c r="D3768">
        <v>17551</v>
      </c>
      <c r="E3768">
        <v>6</v>
      </c>
      <c r="F3768">
        <v>1</v>
      </c>
      <c r="G3768">
        <v>2</v>
      </c>
      <c r="H3768" s="2">
        <v>42898</v>
      </c>
      <c r="I3768" t="str">
        <f>VLOOKUP(Sales[[#This Row],[TerritoryKey]], Territories[], 2, FALSE)</f>
        <v>Canada</v>
      </c>
      <c r="J3768">
        <f>_xlfn.XLOOKUP(Sales[[#This Row],[ProductKey]], Products!$A:$A, Products!$J:$J)</f>
        <v>8.2204999999999995</v>
      </c>
      <c r="K3768">
        <f>_xlfn.XLOOKUP(Sales[[#This Row],[ProductKey]], Products!$A:$A, Products!$K:$K)</f>
        <v>21.98</v>
      </c>
      <c r="L3768" s="1">
        <f>Sales[[#This Row],[ProductPrice]]*Sales[[#This Row],[OrderQuantity]]</f>
        <v>43.96</v>
      </c>
      <c r="M3768" s="1">
        <f>Sales[[#This Row],[OrderQuantity]]</f>
        <v>2</v>
      </c>
      <c r="N3768" s="1">
        <f>1</f>
        <v>1</v>
      </c>
      <c r="O3768" s="1">
        <f>Sales[[#This Row],[TotalSales]]-Sales[[#This Row],[TotalCost]]</f>
        <v>27.519000000000002</v>
      </c>
      <c r="P3768" s="1">
        <f>Sales[[#This Row],[ProductCost]]*Sales[[#This Row],[OrderQuantity]]</f>
        <v>16.440999999999999</v>
      </c>
      <c r="Q3768" s="1" t="str">
        <f>VLOOKUP(Sales[[#This Row],[ProductKey]], Products!$A$2:$D$1000, 4, FALSE)</f>
        <v>Fender Set - Mountain</v>
      </c>
    </row>
    <row r="3769" spans="1:17" x14ac:dyDescent="0.25">
      <c r="A3769" s="2">
        <v>37987</v>
      </c>
      <c r="B3769" s="1" t="s">
        <v>2165</v>
      </c>
      <c r="C3769">
        <v>485</v>
      </c>
      <c r="D3769">
        <v>15671</v>
      </c>
      <c r="E3769">
        <v>10</v>
      </c>
      <c r="F3769">
        <v>1</v>
      </c>
      <c r="G3769">
        <v>2</v>
      </c>
      <c r="H3769" s="2">
        <v>43101</v>
      </c>
      <c r="I3769" t="str">
        <f>VLOOKUP(Sales[[#This Row],[TerritoryKey]], Territories[], 2, FALSE)</f>
        <v>United Kingdom</v>
      </c>
      <c r="J3769">
        <f>_xlfn.XLOOKUP(Sales[[#This Row],[ProductKey]], Products!$A:$A, Products!$J:$J)</f>
        <v>8.2204999999999995</v>
      </c>
      <c r="K3769">
        <f>_xlfn.XLOOKUP(Sales[[#This Row],[ProductKey]], Products!$A:$A, Products!$K:$K)</f>
        <v>21.98</v>
      </c>
      <c r="L3769" s="1">
        <f>Sales[[#This Row],[ProductPrice]]*Sales[[#This Row],[OrderQuantity]]</f>
        <v>43.96</v>
      </c>
      <c r="M3769" s="1">
        <f>Sales[[#This Row],[OrderQuantity]]</f>
        <v>2</v>
      </c>
      <c r="N3769" s="1">
        <f>1</f>
        <v>1</v>
      </c>
      <c r="O3769" s="1">
        <f>Sales[[#This Row],[TotalSales]]-Sales[[#This Row],[TotalCost]]</f>
        <v>27.519000000000002</v>
      </c>
      <c r="P3769" s="1">
        <f>Sales[[#This Row],[ProductCost]]*Sales[[#This Row],[OrderQuantity]]</f>
        <v>16.440999999999999</v>
      </c>
      <c r="Q3769" s="1" t="str">
        <f>VLOOKUP(Sales[[#This Row],[ProductKey]], Products!$A$2:$D$1000, 4, FALSE)</f>
        <v>Fender Set - Mountain</v>
      </c>
    </row>
    <row r="3770" spans="1:17" x14ac:dyDescent="0.25">
      <c r="A3770" s="2">
        <v>37664</v>
      </c>
      <c r="B3770" s="1" t="s">
        <v>2319</v>
      </c>
      <c r="C3770">
        <v>485</v>
      </c>
      <c r="D3770">
        <v>19103</v>
      </c>
      <c r="E3770">
        <v>9</v>
      </c>
      <c r="F3770">
        <v>1</v>
      </c>
      <c r="G3770">
        <v>2</v>
      </c>
      <c r="H3770" s="2">
        <v>42778</v>
      </c>
      <c r="I3770" t="str">
        <f>VLOOKUP(Sales[[#This Row],[TerritoryKey]], Territories[], 2, FALSE)</f>
        <v>Australia</v>
      </c>
      <c r="J3770">
        <f>_xlfn.XLOOKUP(Sales[[#This Row],[ProductKey]], Products!$A:$A, Products!$J:$J)</f>
        <v>8.2204999999999995</v>
      </c>
      <c r="K3770">
        <f>_xlfn.XLOOKUP(Sales[[#This Row],[ProductKey]], Products!$A:$A, Products!$K:$K)</f>
        <v>21.98</v>
      </c>
      <c r="L3770" s="1">
        <f>Sales[[#This Row],[ProductPrice]]*Sales[[#This Row],[OrderQuantity]]</f>
        <v>43.96</v>
      </c>
      <c r="M3770" s="1">
        <f>Sales[[#This Row],[OrderQuantity]]</f>
        <v>2</v>
      </c>
      <c r="N3770" s="1">
        <f>1</f>
        <v>1</v>
      </c>
      <c r="O3770" s="1">
        <f>Sales[[#This Row],[TotalSales]]-Sales[[#This Row],[TotalCost]]</f>
        <v>27.519000000000002</v>
      </c>
      <c r="P3770" s="1">
        <f>Sales[[#This Row],[ProductCost]]*Sales[[#This Row],[OrderQuantity]]</f>
        <v>16.440999999999999</v>
      </c>
      <c r="Q3770" s="1" t="str">
        <f>VLOOKUP(Sales[[#This Row],[ProductKey]], Products!$A$2:$D$1000, 4, FALSE)</f>
        <v>Fender Set - Mountain</v>
      </c>
    </row>
    <row r="3771" spans="1:17" x14ac:dyDescent="0.25">
      <c r="A3771" s="2">
        <v>37633</v>
      </c>
      <c r="B3771" s="1" t="s">
        <v>2366</v>
      </c>
      <c r="C3771">
        <v>485</v>
      </c>
      <c r="D3771">
        <v>12528</v>
      </c>
      <c r="E3771">
        <v>1</v>
      </c>
      <c r="F3771">
        <v>1</v>
      </c>
      <c r="G3771">
        <v>2</v>
      </c>
      <c r="H3771" s="2">
        <v>42747</v>
      </c>
      <c r="I3771" t="str">
        <f>VLOOKUP(Sales[[#This Row],[TerritoryKey]], Territories[], 2, FALSE)</f>
        <v>Northwest</v>
      </c>
      <c r="J3771">
        <f>_xlfn.XLOOKUP(Sales[[#This Row],[ProductKey]], Products!$A:$A, Products!$J:$J)</f>
        <v>8.2204999999999995</v>
      </c>
      <c r="K3771">
        <f>_xlfn.XLOOKUP(Sales[[#This Row],[ProductKey]], Products!$A:$A, Products!$K:$K)</f>
        <v>21.98</v>
      </c>
      <c r="L3771" s="1">
        <f>Sales[[#This Row],[ProductPrice]]*Sales[[#This Row],[OrderQuantity]]</f>
        <v>43.96</v>
      </c>
      <c r="M3771" s="1">
        <f>Sales[[#This Row],[OrderQuantity]]</f>
        <v>2</v>
      </c>
      <c r="N3771" s="1">
        <f>1</f>
        <v>1</v>
      </c>
      <c r="O3771" s="1">
        <f>Sales[[#This Row],[TotalSales]]-Sales[[#This Row],[TotalCost]]</f>
        <v>27.519000000000002</v>
      </c>
      <c r="P3771" s="1">
        <f>Sales[[#This Row],[ProductCost]]*Sales[[#This Row],[OrderQuantity]]</f>
        <v>16.440999999999999</v>
      </c>
      <c r="Q3771" s="1" t="str">
        <f>VLOOKUP(Sales[[#This Row],[ProductKey]], Products!$A$2:$D$1000, 4, FALSE)</f>
        <v>Fender Set - Mountain</v>
      </c>
    </row>
    <row r="3772" spans="1:17" x14ac:dyDescent="0.25">
      <c r="A3772" s="2">
        <v>38169</v>
      </c>
      <c r="B3772" s="1" t="s">
        <v>2371</v>
      </c>
      <c r="C3772">
        <v>485</v>
      </c>
      <c r="D3772">
        <v>13835</v>
      </c>
      <c r="E3772">
        <v>7</v>
      </c>
      <c r="F3772">
        <v>1</v>
      </c>
      <c r="G3772">
        <v>2</v>
      </c>
      <c r="H3772" s="2">
        <v>43282</v>
      </c>
      <c r="I3772" t="str">
        <f>VLOOKUP(Sales[[#This Row],[TerritoryKey]], Territories[], 2, FALSE)</f>
        <v>France</v>
      </c>
      <c r="J3772">
        <f>_xlfn.XLOOKUP(Sales[[#This Row],[ProductKey]], Products!$A:$A, Products!$J:$J)</f>
        <v>8.2204999999999995</v>
      </c>
      <c r="K3772">
        <f>_xlfn.XLOOKUP(Sales[[#This Row],[ProductKey]], Products!$A:$A, Products!$K:$K)</f>
        <v>21.98</v>
      </c>
      <c r="L3772" s="1">
        <f>Sales[[#This Row],[ProductPrice]]*Sales[[#This Row],[OrderQuantity]]</f>
        <v>43.96</v>
      </c>
      <c r="M3772" s="1">
        <f>Sales[[#This Row],[OrderQuantity]]</f>
        <v>2</v>
      </c>
      <c r="N3772" s="1">
        <f>1</f>
        <v>1</v>
      </c>
      <c r="O3772" s="1">
        <f>Sales[[#This Row],[TotalSales]]-Sales[[#This Row],[TotalCost]]</f>
        <v>27.519000000000002</v>
      </c>
      <c r="P3772" s="1">
        <f>Sales[[#This Row],[ProductCost]]*Sales[[#This Row],[OrderQuantity]]</f>
        <v>16.440999999999999</v>
      </c>
      <c r="Q3772" s="1" t="str">
        <f>VLOOKUP(Sales[[#This Row],[ProductKey]], Products!$A$2:$D$1000, 4, FALSE)</f>
        <v>Fender Set - Mountain</v>
      </c>
    </row>
    <row r="3773" spans="1:17" x14ac:dyDescent="0.25">
      <c r="A3773" s="2">
        <v>37876</v>
      </c>
      <c r="B3773" s="1" t="s">
        <v>2417</v>
      </c>
      <c r="C3773">
        <v>485</v>
      </c>
      <c r="D3773">
        <v>13740</v>
      </c>
      <c r="E3773">
        <v>1</v>
      </c>
      <c r="F3773">
        <v>1</v>
      </c>
      <c r="G3773">
        <v>2</v>
      </c>
      <c r="H3773" s="2">
        <v>42990</v>
      </c>
      <c r="I3773" t="str">
        <f>VLOOKUP(Sales[[#This Row],[TerritoryKey]], Territories[], 2, FALSE)</f>
        <v>Northwest</v>
      </c>
      <c r="J3773">
        <f>_xlfn.XLOOKUP(Sales[[#This Row],[ProductKey]], Products!$A:$A, Products!$J:$J)</f>
        <v>8.2204999999999995</v>
      </c>
      <c r="K3773">
        <f>_xlfn.XLOOKUP(Sales[[#This Row],[ProductKey]], Products!$A:$A, Products!$K:$K)</f>
        <v>21.98</v>
      </c>
      <c r="L3773" s="1">
        <f>Sales[[#This Row],[ProductPrice]]*Sales[[#This Row],[OrderQuantity]]</f>
        <v>43.96</v>
      </c>
      <c r="M3773" s="1">
        <f>Sales[[#This Row],[OrderQuantity]]</f>
        <v>2</v>
      </c>
      <c r="N3773" s="1">
        <f>1</f>
        <v>1</v>
      </c>
      <c r="O3773" s="1">
        <f>Sales[[#This Row],[TotalSales]]-Sales[[#This Row],[TotalCost]]</f>
        <v>27.519000000000002</v>
      </c>
      <c r="P3773" s="1">
        <f>Sales[[#This Row],[ProductCost]]*Sales[[#This Row],[OrderQuantity]]</f>
        <v>16.440999999999999</v>
      </c>
      <c r="Q3773" s="1" t="str">
        <f>VLOOKUP(Sales[[#This Row],[ProductKey]], Products!$A$2:$D$1000, 4, FALSE)</f>
        <v>Fender Set - Mountain</v>
      </c>
    </row>
    <row r="3774" spans="1:17" x14ac:dyDescent="0.25">
      <c r="A3774" s="2">
        <v>37692</v>
      </c>
      <c r="B3774" s="1" t="s">
        <v>2426</v>
      </c>
      <c r="C3774">
        <v>485</v>
      </c>
      <c r="D3774">
        <v>15878</v>
      </c>
      <c r="E3774">
        <v>6</v>
      </c>
      <c r="F3774">
        <v>1</v>
      </c>
      <c r="G3774">
        <v>2</v>
      </c>
      <c r="H3774" s="2">
        <v>42806</v>
      </c>
      <c r="I3774" t="str">
        <f>VLOOKUP(Sales[[#This Row],[TerritoryKey]], Territories[], 2, FALSE)</f>
        <v>Canada</v>
      </c>
      <c r="J3774">
        <f>_xlfn.XLOOKUP(Sales[[#This Row],[ProductKey]], Products!$A:$A, Products!$J:$J)</f>
        <v>8.2204999999999995</v>
      </c>
      <c r="K3774">
        <f>_xlfn.XLOOKUP(Sales[[#This Row],[ProductKey]], Products!$A:$A, Products!$K:$K)</f>
        <v>21.98</v>
      </c>
      <c r="L3774" s="1">
        <f>Sales[[#This Row],[ProductPrice]]*Sales[[#This Row],[OrderQuantity]]</f>
        <v>43.96</v>
      </c>
      <c r="M3774" s="1">
        <f>Sales[[#This Row],[OrderQuantity]]</f>
        <v>2</v>
      </c>
      <c r="N3774" s="1">
        <f>1</f>
        <v>1</v>
      </c>
      <c r="O3774" s="1">
        <f>Sales[[#This Row],[TotalSales]]-Sales[[#This Row],[TotalCost]]</f>
        <v>27.519000000000002</v>
      </c>
      <c r="P3774" s="1">
        <f>Sales[[#This Row],[ProductCost]]*Sales[[#This Row],[OrderQuantity]]</f>
        <v>16.440999999999999</v>
      </c>
      <c r="Q3774" s="1" t="str">
        <f>VLOOKUP(Sales[[#This Row],[ProductKey]], Products!$A$2:$D$1000, 4, FALSE)</f>
        <v>Fender Set - Mountain</v>
      </c>
    </row>
    <row r="3775" spans="1:17" x14ac:dyDescent="0.25">
      <c r="A3775" s="2">
        <v>38200</v>
      </c>
      <c r="B3775" s="1" t="s">
        <v>2447</v>
      </c>
      <c r="C3775">
        <v>485</v>
      </c>
      <c r="D3775">
        <v>14250</v>
      </c>
      <c r="E3775">
        <v>4</v>
      </c>
      <c r="F3775">
        <v>1</v>
      </c>
      <c r="G3775">
        <v>2</v>
      </c>
      <c r="H3775" s="2">
        <v>43313</v>
      </c>
      <c r="I3775" t="str">
        <f>VLOOKUP(Sales[[#This Row],[TerritoryKey]], Territories[], 2, FALSE)</f>
        <v>Southwest</v>
      </c>
      <c r="J3775">
        <f>_xlfn.XLOOKUP(Sales[[#This Row],[ProductKey]], Products!$A:$A, Products!$J:$J)</f>
        <v>8.2204999999999995</v>
      </c>
      <c r="K3775">
        <f>_xlfn.XLOOKUP(Sales[[#This Row],[ProductKey]], Products!$A:$A, Products!$K:$K)</f>
        <v>21.98</v>
      </c>
      <c r="L3775" s="1">
        <f>Sales[[#This Row],[ProductPrice]]*Sales[[#This Row],[OrderQuantity]]</f>
        <v>43.96</v>
      </c>
      <c r="M3775" s="1">
        <f>Sales[[#This Row],[OrderQuantity]]</f>
        <v>2</v>
      </c>
      <c r="N3775" s="1">
        <f>1</f>
        <v>1</v>
      </c>
      <c r="O3775" s="1">
        <f>Sales[[#This Row],[TotalSales]]-Sales[[#This Row],[TotalCost]]</f>
        <v>27.519000000000002</v>
      </c>
      <c r="P3775" s="1">
        <f>Sales[[#This Row],[ProductCost]]*Sales[[#This Row],[OrderQuantity]]</f>
        <v>16.440999999999999</v>
      </c>
      <c r="Q3775" s="1" t="str">
        <f>VLOOKUP(Sales[[#This Row],[ProductKey]], Products!$A$2:$D$1000, 4, FALSE)</f>
        <v>Fender Set - Mountain</v>
      </c>
    </row>
    <row r="3776" spans="1:17" x14ac:dyDescent="0.25">
      <c r="A3776" s="2">
        <v>37906</v>
      </c>
      <c r="B3776" s="1" t="s">
        <v>2478</v>
      </c>
      <c r="C3776">
        <v>485</v>
      </c>
      <c r="D3776">
        <v>13300</v>
      </c>
      <c r="E3776">
        <v>1</v>
      </c>
      <c r="F3776">
        <v>1</v>
      </c>
      <c r="G3776">
        <v>2</v>
      </c>
      <c r="H3776" s="2">
        <v>43020</v>
      </c>
      <c r="I3776" t="str">
        <f>VLOOKUP(Sales[[#This Row],[TerritoryKey]], Territories[], 2, FALSE)</f>
        <v>Northwest</v>
      </c>
      <c r="J3776">
        <f>_xlfn.XLOOKUP(Sales[[#This Row],[ProductKey]], Products!$A:$A, Products!$J:$J)</f>
        <v>8.2204999999999995</v>
      </c>
      <c r="K3776">
        <f>_xlfn.XLOOKUP(Sales[[#This Row],[ProductKey]], Products!$A:$A, Products!$K:$K)</f>
        <v>21.98</v>
      </c>
      <c r="L3776" s="1">
        <f>Sales[[#This Row],[ProductPrice]]*Sales[[#This Row],[OrderQuantity]]</f>
        <v>43.96</v>
      </c>
      <c r="M3776" s="1">
        <f>Sales[[#This Row],[OrderQuantity]]</f>
        <v>2</v>
      </c>
      <c r="N3776" s="1">
        <f>1</f>
        <v>1</v>
      </c>
      <c r="O3776" s="1">
        <f>Sales[[#This Row],[TotalSales]]-Sales[[#This Row],[TotalCost]]</f>
        <v>27.519000000000002</v>
      </c>
      <c r="P3776" s="1">
        <f>Sales[[#This Row],[ProductCost]]*Sales[[#This Row],[OrderQuantity]]</f>
        <v>16.440999999999999</v>
      </c>
      <c r="Q3776" s="1" t="str">
        <f>VLOOKUP(Sales[[#This Row],[ProductKey]], Products!$A$2:$D$1000, 4, FALSE)</f>
        <v>Fender Set - Mountain</v>
      </c>
    </row>
    <row r="3777" spans="1:17" x14ac:dyDescent="0.25">
      <c r="A3777" s="2">
        <v>37905</v>
      </c>
      <c r="B3777" s="1" t="s">
        <v>2494</v>
      </c>
      <c r="C3777">
        <v>485</v>
      </c>
      <c r="D3777">
        <v>17223</v>
      </c>
      <c r="E3777">
        <v>7</v>
      </c>
      <c r="F3777">
        <v>1</v>
      </c>
      <c r="G3777">
        <v>2</v>
      </c>
      <c r="H3777" s="2">
        <v>43019</v>
      </c>
      <c r="I3777" t="str">
        <f>VLOOKUP(Sales[[#This Row],[TerritoryKey]], Territories[], 2, FALSE)</f>
        <v>France</v>
      </c>
      <c r="J3777">
        <f>_xlfn.XLOOKUP(Sales[[#This Row],[ProductKey]], Products!$A:$A, Products!$J:$J)</f>
        <v>8.2204999999999995</v>
      </c>
      <c r="K3777">
        <f>_xlfn.XLOOKUP(Sales[[#This Row],[ProductKey]], Products!$A:$A, Products!$K:$K)</f>
        <v>21.98</v>
      </c>
      <c r="L3777" s="1">
        <f>Sales[[#This Row],[ProductPrice]]*Sales[[#This Row],[OrderQuantity]]</f>
        <v>43.96</v>
      </c>
      <c r="M3777" s="1">
        <f>Sales[[#This Row],[OrderQuantity]]</f>
        <v>2</v>
      </c>
      <c r="N3777" s="1">
        <f>1</f>
        <v>1</v>
      </c>
      <c r="O3777" s="1">
        <f>Sales[[#This Row],[TotalSales]]-Sales[[#This Row],[TotalCost]]</f>
        <v>27.519000000000002</v>
      </c>
      <c r="P3777" s="1">
        <f>Sales[[#This Row],[ProductCost]]*Sales[[#This Row],[OrderQuantity]]</f>
        <v>16.440999999999999</v>
      </c>
      <c r="Q3777" s="1" t="str">
        <f>VLOOKUP(Sales[[#This Row],[ProductKey]], Products!$A$2:$D$1000, 4, FALSE)</f>
        <v>Fender Set - Mountain</v>
      </c>
    </row>
    <row r="3778" spans="1:17" x14ac:dyDescent="0.25">
      <c r="A3778" s="2">
        <v>37753</v>
      </c>
      <c r="B3778" s="1" t="s">
        <v>2538</v>
      </c>
      <c r="C3778">
        <v>485</v>
      </c>
      <c r="D3778">
        <v>17360</v>
      </c>
      <c r="E3778">
        <v>6</v>
      </c>
      <c r="F3778">
        <v>1</v>
      </c>
      <c r="G3778">
        <v>2</v>
      </c>
      <c r="H3778" s="2">
        <v>42867</v>
      </c>
      <c r="I3778" t="str">
        <f>VLOOKUP(Sales[[#This Row],[TerritoryKey]], Territories[], 2, FALSE)</f>
        <v>Canada</v>
      </c>
      <c r="J3778">
        <f>_xlfn.XLOOKUP(Sales[[#This Row],[ProductKey]], Products!$A:$A, Products!$J:$J)</f>
        <v>8.2204999999999995</v>
      </c>
      <c r="K3778">
        <f>_xlfn.XLOOKUP(Sales[[#This Row],[ProductKey]], Products!$A:$A, Products!$K:$K)</f>
        <v>21.98</v>
      </c>
      <c r="L3778" s="1">
        <f>Sales[[#This Row],[ProductPrice]]*Sales[[#This Row],[OrderQuantity]]</f>
        <v>43.96</v>
      </c>
      <c r="M3778" s="1">
        <f>Sales[[#This Row],[OrderQuantity]]</f>
        <v>2</v>
      </c>
      <c r="N3778" s="1">
        <f>1</f>
        <v>1</v>
      </c>
      <c r="O3778" s="1">
        <f>Sales[[#This Row],[TotalSales]]-Sales[[#This Row],[TotalCost]]</f>
        <v>27.519000000000002</v>
      </c>
      <c r="P3778" s="1">
        <f>Sales[[#This Row],[ProductCost]]*Sales[[#This Row],[OrderQuantity]]</f>
        <v>16.440999999999999</v>
      </c>
      <c r="Q3778" s="1" t="str">
        <f>VLOOKUP(Sales[[#This Row],[ProductKey]], Products!$A$2:$D$1000, 4, FALSE)</f>
        <v>Fender Set - Mountain</v>
      </c>
    </row>
    <row r="3779" spans="1:17" x14ac:dyDescent="0.25">
      <c r="A3779" s="2">
        <v>37814</v>
      </c>
      <c r="B3779" s="1" t="s">
        <v>2721</v>
      </c>
      <c r="C3779">
        <v>485</v>
      </c>
      <c r="D3779">
        <v>14273</v>
      </c>
      <c r="E3779">
        <v>4</v>
      </c>
      <c r="F3779">
        <v>1</v>
      </c>
      <c r="G3779">
        <v>2</v>
      </c>
      <c r="H3779" s="2">
        <v>42928</v>
      </c>
      <c r="I3779" t="str">
        <f>VLOOKUP(Sales[[#This Row],[TerritoryKey]], Territories[], 2, FALSE)</f>
        <v>Southwest</v>
      </c>
      <c r="J3779">
        <f>_xlfn.XLOOKUP(Sales[[#This Row],[ProductKey]], Products!$A:$A, Products!$J:$J)</f>
        <v>8.2204999999999995</v>
      </c>
      <c r="K3779">
        <f>_xlfn.XLOOKUP(Sales[[#This Row],[ProductKey]], Products!$A:$A, Products!$K:$K)</f>
        <v>21.98</v>
      </c>
      <c r="L3779" s="1">
        <f>Sales[[#This Row],[ProductPrice]]*Sales[[#This Row],[OrderQuantity]]</f>
        <v>43.96</v>
      </c>
      <c r="M3779" s="1">
        <f>Sales[[#This Row],[OrderQuantity]]</f>
        <v>2</v>
      </c>
      <c r="N3779" s="1">
        <f>1</f>
        <v>1</v>
      </c>
      <c r="O3779" s="1">
        <f>Sales[[#This Row],[TotalSales]]-Sales[[#This Row],[TotalCost]]</f>
        <v>27.519000000000002</v>
      </c>
      <c r="P3779" s="1">
        <f>Sales[[#This Row],[ProductCost]]*Sales[[#This Row],[OrderQuantity]]</f>
        <v>16.440999999999999</v>
      </c>
      <c r="Q3779" s="1" t="str">
        <f>VLOOKUP(Sales[[#This Row],[ProductKey]], Products!$A$2:$D$1000, 4, FALSE)</f>
        <v>Fender Set - Mountain</v>
      </c>
    </row>
    <row r="3780" spans="1:17" x14ac:dyDescent="0.25">
      <c r="A3780" s="2">
        <v>38078</v>
      </c>
      <c r="B3780" s="1" t="s">
        <v>2816</v>
      </c>
      <c r="C3780">
        <v>485</v>
      </c>
      <c r="D3780">
        <v>13879</v>
      </c>
      <c r="E3780">
        <v>4</v>
      </c>
      <c r="F3780">
        <v>1</v>
      </c>
      <c r="G3780">
        <v>2</v>
      </c>
      <c r="H3780" s="2">
        <v>43191</v>
      </c>
      <c r="I3780" t="str">
        <f>VLOOKUP(Sales[[#This Row],[TerritoryKey]], Territories[], 2, FALSE)</f>
        <v>Southwest</v>
      </c>
      <c r="J3780">
        <f>_xlfn.XLOOKUP(Sales[[#This Row],[ProductKey]], Products!$A:$A, Products!$J:$J)</f>
        <v>8.2204999999999995</v>
      </c>
      <c r="K3780">
        <f>_xlfn.XLOOKUP(Sales[[#This Row],[ProductKey]], Products!$A:$A, Products!$K:$K)</f>
        <v>21.98</v>
      </c>
      <c r="L3780" s="1">
        <f>Sales[[#This Row],[ProductPrice]]*Sales[[#This Row],[OrderQuantity]]</f>
        <v>43.96</v>
      </c>
      <c r="M3780" s="1">
        <f>Sales[[#This Row],[OrderQuantity]]</f>
        <v>2</v>
      </c>
      <c r="N3780" s="1">
        <f>1</f>
        <v>1</v>
      </c>
      <c r="O3780" s="1">
        <f>Sales[[#This Row],[TotalSales]]-Sales[[#This Row],[TotalCost]]</f>
        <v>27.519000000000002</v>
      </c>
      <c r="P3780" s="1">
        <f>Sales[[#This Row],[ProductCost]]*Sales[[#This Row],[OrderQuantity]]</f>
        <v>16.440999999999999</v>
      </c>
      <c r="Q3780" s="1" t="str">
        <f>VLOOKUP(Sales[[#This Row],[ProductKey]], Products!$A$2:$D$1000, 4, FALSE)</f>
        <v>Fender Set - Mountain</v>
      </c>
    </row>
    <row r="3781" spans="1:17" x14ac:dyDescent="0.25">
      <c r="A3781" s="2">
        <v>38109</v>
      </c>
      <c r="B3781" s="1" t="s">
        <v>2829</v>
      </c>
      <c r="C3781">
        <v>485</v>
      </c>
      <c r="D3781">
        <v>17215</v>
      </c>
      <c r="E3781">
        <v>8</v>
      </c>
      <c r="F3781">
        <v>1</v>
      </c>
      <c r="G3781">
        <v>2</v>
      </c>
      <c r="H3781" s="2">
        <v>43222</v>
      </c>
      <c r="I3781" t="str">
        <f>VLOOKUP(Sales[[#This Row],[TerritoryKey]], Territories[], 2, FALSE)</f>
        <v>Germany</v>
      </c>
      <c r="J3781">
        <f>_xlfn.XLOOKUP(Sales[[#This Row],[ProductKey]], Products!$A:$A, Products!$J:$J)</f>
        <v>8.2204999999999995</v>
      </c>
      <c r="K3781">
        <f>_xlfn.XLOOKUP(Sales[[#This Row],[ProductKey]], Products!$A:$A, Products!$K:$K)</f>
        <v>21.98</v>
      </c>
      <c r="L3781" s="1">
        <f>Sales[[#This Row],[ProductPrice]]*Sales[[#This Row],[OrderQuantity]]</f>
        <v>43.96</v>
      </c>
      <c r="M3781" s="1">
        <f>Sales[[#This Row],[OrderQuantity]]</f>
        <v>2</v>
      </c>
      <c r="N3781" s="1">
        <f>1</f>
        <v>1</v>
      </c>
      <c r="O3781" s="1">
        <f>Sales[[#This Row],[TotalSales]]-Sales[[#This Row],[TotalCost]]</f>
        <v>27.519000000000002</v>
      </c>
      <c r="P3781" s="1">
        <f>Sales[[#This Row],[ProductCost]]*Sales[[#This Row],[OrderQuantity]]</f>
        <v>16.440999999999999</v>
      </c>
      <c r="Q3781" s="1" t="str">
        <f>VLOOKUP(Sales[[#This Row],[ProductKey]], Products!$A$2:$D$1000, 4, FALSE)</f>
        <v>Fender Set - Mountain</v>
      </c>
    </row>
    <row r="3782" spans="1:17" x14ac:dyDescent="0.25">
      <c r="A3782" s="2">
        <v>38262</v>
      </c>
      <c r="B3782" s="1" t="s">
        <v>2833</v>
      </c>
      <c r="C3782">
        <v>485</v>
      </c>
      <c r="D3782">
        <v>13863</v>
      </c>
      <c r="E3782">
        <v>4</v>
      </c>
      <c r="F3782">
        <v>1</v>
      </c>
      <c r="G3782">
        <v>2</v>
      </c>
      <c r="H3782" s="2">
        <v>43375</v>
      </c>
      <c r="I3782" t="str">
        <f>VLOOKUP(Sales[[#This Row],[TerritoryKey]], Territories[], 2, FALSE)</f>
        <v>Southwest</v>
      </c>
      <c r="J3782">
        <f>_xlfn.XLOOKUP(Sales[[#This Row],[ProductKey]], Products!$A:$A, Products!$J:$J)</f>
        <v>8.2204999999999995</v>
      </c>
      <c r="K3782">
        <f>_xlfn.XLOOKUP(Sales[[#This Row],[ProductKey]], Products!$A:$A, Products!$K:$K)</f>
        <v>21.98</v>
      </c>
      <c r="L3782" s="1">
        <f>Sales[[#This Row],[ProductPrice]]*Sales[[#This Row],[OrderQuantity]]</f>
        <v>43.96</v>
      </c>
      <c r="M3782" s="1">
        <f>Sales[[#This Row],[OrderQuantity]]</f>
        <v>2</v>
      </c>
      <c r="N3782" s="1">
        <f>1</f>
        <v>1</v>
      </c>
      <c r="O3782" s="1">
        <f>Sales[[#This Row],[TotalSales]]-Sales[[#This Row],[TotalCost]]</f>
        <v>27.519000000000002</v>
      </c>
      <c r="P3782" s="1">
        <f>Sales[[#This Row],[ProductCost]]*Sales[[#This Row],[OrderQuantity]]</f>
        <v>16.440999999999999</v>
      </c>
      <c r="Q3782" s="1" t="str">
        <f>VLOOKUP(Sales[[#This Row],[ProductKey]], Products!$A$2:$D$1000, 4, FALSE)</f>
        <v>Fender Set - Mountain</v>
      </c>
    </row>
    <row r="3783" spans="1:17" x14ac:dyDescent="0.25">
      <c r="A3783" s="2">
        <v>37814</v>
      </c>
      <c r="B3783" s="1" t="s">
        <v>2883</v>
      </c>
      <c r="C3783">
        <v>485</v>
      </c>
      <c r="D3783">
        <v>13030</v>
      </c>
      <c r="E3783">
        <v>4</v>
      </c>
      <c r="F3783">
        <v>1</v>
      </c>
      <c r="G3783">
        <v>2</v>
      </c>
      <c r="H3783" s="2">
        <v>42928</v>
      </c>
      <c r="I3783" t="str">
        <f>VLOOKUP(Sales[[#This Row],[TerritoryKey]], Territories[], 2, FALSE)</f>
        <v>Southwest</v>
      </c>
      <c r="J3783">
        <f>_xlfn.XLOOKUP(Sales[[#This Row],[ProductKey]], Products!$A:$A, Products!$J:$J)</f>
        <v>8.2204999999999995</v>
      </c>
      <c r="K3783">
        <f>_xlfn.XLOOKUP(Sales[[#This Row],[ProductKey]], Products!$A:$A, Products!$K:$K)</f>
        <v>21.98</v>
      </c>
      <c r="L3783" s="1">
        <f>Sales[[#This Row],[ProductPrice]]*Sales[[#This Row],[OrderQuantity]]</f>
        <v>43.96</v>
      </c>
      <c r="M3783" s="1">
        <f>Sales[[#This Row],[OrderQuantity]]</f>
        <v>2</v>
      </c>
      <c r="N3783" s="1">
        <f>1</f>
        <v>1</v>
      </c>
      <c r="O3783" s="1">
        <f>Sales[[#This Row],[TotalSales]]-Sales[[#This Row],[TotalCost]]</f>
        <v>27.519000000000002</v>
      </c>
      <c r="P3783" s="1">
        <f>Sales[[#This Row],[ProductCost]]*Sales[[#This Row],[OrderQuantity]]</f>
        <v>16.440999999999999</v>
      </c>
      <c r="Q3783" s="1" t="str">
        <f>VLOOKUP(Sales[[#This Row],[ProductKey]], Products!$A$2:$D$1000, 4, FALSE)</f>
        <v>Fender Set - Mountain</v>
      </c>
    </row>
    <row r="3784" spans="1:17" x14ac:dyDescent="0.25">
      <c r="A3784" s="2">
        <v>37906</v>
      </c>
      <c r="B3784" s="1" t="s">
        <v>2966</v>
      </c>
      <c r="C3784">
        <v>485</v>
      </c>
      <c r="D3784">
        <v>14432</v>
      </c>
      <c r="E3784">
        <v>1</v>
      </c>
      <c r="F3784">
        <v>1</v>
      </c>
      <c r="G3784">
        <v>2</v>
      </c>
      <c r="H3784" s="2">
        <v>43020</v>
      </c>
      <c r="I3784" t="str">
        <f>VLOOKUP(Sales[[#This Row],[TerritoryKey]], Territories[], 2, FALSE)</f>
        <v>Northwest</v>
      </c>
      <c r="J3784">
        <f>_xlfn.XLOOKUP(Sales[[#This Row],[ProductKey]], Products!$A:$A, Products!$J:$J)</f>
        <v>8.2204999999999995</v>
      </c>
      <c r="K3784">
        <f>_xlfn.XLOOKUP(Sales[[#This Row],[ProductKey]], Products!$A:$A, Products!$K:$K)</f>
        <v>21.98</v>
      </c>
      <c r="L3784" s="1">
        <f>Sales[[#This Row],[ProductPrice]]*Sales[[#This Row],[OrderQuantity]]</f>
        <v>43.96</v>
      </c>
      <c r="M3784" s="1">
        <f>Sales[[#This Row],[OrderQuantity]]</f>
        <v>2</v>
      </c>
      <c r="N3784" s="1">
        <f>1</f>
        <v>1</v>
      </c>
      <c r="O3784" s="1">
        <f>Sales[[#This Row],[TotalSales]]-Sales[[#This Row],[TotalCost]]</f>
        <v>27.519000000000002</v>
      </c>
      <c r="P3784" s="1">
        <f>Sales[[#This Row],[ProductCost]]*Sales[[#This Row],[OrderQuantity]]</f>
        <v>16.440999999999999</v>
      </c>
      <c r="Q3784" s="1" t="str">
        <f>VLOOKUP(Sales[[#This Row],[ProductKey]], Products!$A$2:$D$1000, 4, FALSE)</f>
        <v>Fender Set - Mountain</v>
      </c>
    </row>
    <row r="3785" spans="1:17" x14ac:dyDescent="0.25">
      <c r="A3785" s="2">
        <v>38140</v>
      </c>
      <c r="B3785" s="1" t="s">
        <v>3065</v>
      </c>
      <c r="C3785">
        <v>485</v>
      </c>
      <c r="D3785">
        <v>13301</v>
      </c>
      <c r="E3785">
        <v>1</v>
      </c>
      <c r="F3785">
        <v>1</v>
      </c>
      <c r="G3785">
        <v>2</v>
      </c>
      <c r="H3785" s="2">
        <v>43253</v>
      </c>
      <c r="I3785" t="str">
        <f>VLOOKUP(Sales[[#This Row],[TerritoryKey]], Territories[], 2, FALSE)</f>
        <v>Northwest</v>
      </c>
      <c r="J3785">
        <f>_xlfn.XLOOKUP(Sales[[#This Row],[ProductKey]], Products!$A:$A, Products!$J:$J)</f>
        <v>8.2204999999999995</v>
      </c>
      <c r="K3785">
        <f>_xlfn.XLOOKUP(Sales[[#This Row],[ProductKey]], Products!$A:$A, Products!$K:$K)</f>
        <v>21.98</v>
      </c>
      <c r="L3785" s="1">
        <f>Sales[[#This Row],[ProductPrice]]*Sales[[#This Row],[OrderQuantity]]</f>
        <v>43.96</v>
      </c>
      <c r="M3785" s="1">
        <f>Sales[[#This Row],[OrderQuantity]]</f>
        <v>2</v>
      </c>
      <c r="N3785" s="1">
        <f>1</f>
        <v>1</v>
      </c>
      <c r="O3785" s="1">
        <f>Sales[[#This Row],[TotalSales]]-Sales[[#This Row],[TotalCost]]</f>
        <v>27.519000000000002</v>
      </c>
      <c r="P3785" s="1">
        <f>Sales[[#This Row],[ProductCost]]*Sales[[#This Row],[OrderQuantity]]</f>
        <v>16.440999999999999</v>
      </c>
      <c r="Q3785" s="1" t="str">
        <f>VLOOKUP(Sales[[#This Row],[ProductKey]], Products!$A$2:$D$1000, 4, FALSE)</f>
        <v>Fender Set - Mountain</v>
      </c>
    </row>
    <row r="3786" spans="1:17" x14ac:dyDescent="0.25">
      <c r="A3786" s="2">
        <v>38201</v>
      </c>
      <c r="B3786" s="1" t="s">
        <v>3105</v>
      </c>
      <c r="C3786">
        <v>485</v>
      </c>
      <c r="D3786">
        <v>18124</v>
      </c>
      <c r="E3786">
        <v>8</v>
      </c>
      <c r="F3786">
        <v>1</v>
      </c>
      <c r="G3786">
        <v>2</v>
      </c>
      <c r="H3786" s="2">
        <v>43314</v>
      </c>
      <c r="I3786" t="str">
        <f>VLOOKUP(Sales[[#This Row],[TerritoryKey]], Territories[], 2, FALSE)</f>
        <v>Germany</v>
      </c>
      <c r="J3786">
        <f>_xlfn.XLOOKUP(Sales[[#This Row],[ProductKey]], Products!$A:$A, Products!$J:$J)</f>
        <v>8.2204999999999995</v>
      </c>
      <c r="K3786">
        <f>_xlfn.XLOOKUP(Sales[[#This Row],[ProductKey]], Products!$A:$A, Products!$K:$K)</f>
        <v>21.98</v>
      </c>
      <c r="L3786" s="1">
        <f>Sales[[#This Row],[ProductPrice]]*Sales[[#This Row],[OrderQuantity]]</f>
        <v>43.96</v>
      </c>
      <c r="M3786" s="1">
        <f>Sales[[#This Row],[OrderQuantity]]</f>
        <v>2</v>
      </c>
      <c r="N3786" s="1">
        <f>1</f>
        <v>1</v>
      </c>
      <c r="O3786" s="1">
        <f>Sales[[#This Row],[TotalSales]]-Sales[[#This Row],[TotalCost]]</f>
        <v>27.519000000000002</v>
      </c>
      <c r="P3786" s="1">
        <f>Sales[[#This Row],[ProductCost]]*Sales[[#This Row],[OrderQuantity]]</f>
        <v>16.440999999999999</v>
      </c>
      <c r="Q3786" s="1" t="str">
        <f>VLOOKUP(Sales[[#This Row],[ProductKey]], Products!$A$2:$D$1000, 4, FALSE)</f>
        <v>Fender Set - Mountain</v>
      </c>
    </row>
    <row r="3787" spans="1:17" x14ac:dyDescent="0.25">
      <c r="A3787" s="2">
        <v>38080</v>
      </c>
      <c r="B3787" s="1" t="s">
        <v>3122</v>
      </c>
      <c r="C3787">
        <v>485</v>
      </c>
      <c r="D3787">
        <v>23528</v>
      </c>
      <c r="E3787">
        <v>9</v>
      </c>
      <c r="F3787">
        <v>1</v>
      </c>
      <c r="G3787">
        <v>2</v>
      </c>
      <c r="H3787" s="2">
        <v>43193</v>
      </c>
      <c r="I3787" t="str">
        <f>VLOOKUP(Sales[[#This Row],[TerritoryKey]], Territories[], 2, FALSE)</f>
        <v>Australia</v>
      </c>
      <c r="J3787">
        <f>_xlfn.XLOOKUP(Sales[[#This Row],[ProductKey]], Products!$A:$A, Products!$J:$J)</f>
        <v>8.2204999999999995</v>
      </c>
      <c r="K3787">
        <f>_xlfn.XLOOKUP(Sales[[#This Row],[ProductKey]], Products!$A:$A, Products!$K:$K)</f>
        <v>21.98</v>
      </c>
      <c r="L3787" s="1">
        <f>Sales[[#This Row],[ProductPrice]]*Sales[[#This Row],[OrderQuantity]]</f>
        <v>43.96</v>
      </c>
      <c r="M3787" s="1">
        <f>Sales[[#This Row],[OrderQuantity]]</f>
        <v>2</v>
      </c>
      <c r="N3787" s="1">
        <f>1</f>
        <v>1</v>
      </c>
      <c r="O3787" s="1">
        <f>Sales[[#This Row],[TotalSales]]-Sales[[#This Row],[TotalCost]]</f>
        <v>27.519000000000002</v>
      </c>
      <c r="P3787" s="1">
        <f>Sales[[#This Row],[ProductCost]]*Sales[[#This Row],[OrderQuantity]]</f>
        <v>16.440999999999999</v>
      </c>
      <c r="Q3787" s="1" t="str">
        <f>VLOOKUP(Sales[[#This Row],[ProductKey]], Products!$A$2:$D$1000, 4, FALSE)</f>
        <v>Fender Set - Mountain</v>
      </c>
    </row>
    <row r="3788" spans="1:17" x14ac:dyDescent="0.25">
      <c r="A3788" s="2">
        <v>38231</v>
      </c>
      <c r="B3788" s="1" t="s">
        <v>3195</v>
      </c>
      <c r="C3788">
        <v>485</v>
      </c>
      <c r="D3788">
        <v>12946</v>
      </c>
      <c r="E3788">
        <v>1</v>
      </c>
      <c r="F3788">
        <v>1</v>
      </c>
      <c r="G3788">
        <v>2</v>
      </c>
      <c r="H3788" s="2">
        <v>43344</v>
      </c>
      <c r="I3788" t="str">
        <f>VLOOKUP(Sales[[#This Row],[TerritoryKey]], Territories[], 2, FALSE)</f>
        <v>Northwest</v>
      </c>
      <c r="J3788">
        <f>_xlfn.XLOOKUP(Sales[[#This Row],[ProductKey]], Products!$A:$A, Products!$J:$J)</f>
        <v>8.2204999999999995</v>
      </c>
      <c r="K3788">
        <f>_xlfn.XLOOKUP(Sales[[#This Row],[ProductKey]], Products!$A:$A, Products!$K:$K)</f>
        <v>21.98</v>
      </c>
      <c r="L3788" s="1">
        <f>Sales[[#This Row],[ProductPrice]]*Sales[[#This Row],[OrderQuantity]]</f>
        <v>43.96</v>
      </c>
      <c r="M3788" s="1">
        <f>Sales[[#This Row],[OrderQuantity]]</f>
        <v>2</v>
      </c>
      <c r="N3788" s="1">
        <f>1</f>
        <v>1</v>
      </c>
      <c r="O3788" s="1">
        <f>Sales[[#This Row],[TotalSales]]-Sales[[#This Row],[TotalCost]]</f>
        <v>27.519000000000002</v>
      </c>
      <c r="P3788" s="1">
        <f>Sales[[#This Row],[ProductCost]]*Sales[[#This Row],[OrderQuantity]]</f>
        <v>16.440999999999999</v>
      </c>
      <c r="Q3788" s="1" t="str">
        <f>VLOOKUP(Sales[[#This Row],[ProductKey]], Products!$A$2:$D$1000, 4, FALSE)</f>
        <v>Fender Set - Mountain</v>
      </c>
    </row>
    <row r="3789" spans="1:17" x14ac:dyDescent="0.25">
      <c r="A3789" s="2">
        <v>38078</v>
      </c>
      <c r="B3789" s="1" t="s">
        <v>3270</v>
      </c>
      <c r="C3789">
        <v>485</v>
      </c>
      <c r="D3789">
        <v>13194</v>
      </c>
      <c r="E3789">
        <v>4</v>
      </c>
      <c r="F3789">
        <v>1</v>
      </c>
      <c r="G3789">
        <v>2</v>
      </c>
      <c r="H3789" s="2">
        <v>43191</v>
      </c>
      <c r="I3789" t="str">
        <f>VLOOKUP(Sales[[#This Row],[TerritoryKey]], Territories[], 2, FALSE)</f>
        <v>Southwest</v>
      </c>
      <c r="J3789">
        <f>_xlfn.XLOOKUP(Sales[[#This Row],[ProductKey]], Products!$A:$A, Products!$J:$J)</f>
        <v>8.2204999999999995</v>
      </c>
      <c r="K3789">
        <f>_xlfn.XLOOKUP(Sales[[#This Row],[ProductKey]], Products!$A:$A, Products!$K:$K)</f>
        <v>21.98</v>
      </c>
      <c r="L3789" s="1">
        <f>Sales[[#This Row],[ProductPrice]]*Sales[[#This Row],[OrderQuantity]]</f>
        <v>43.96</v>
      </c>
      <c r="M3789" s="1">
        <f>Sales[[#This Row],[OrderQuantity]]</f>
        <v>2</v>
      </c>
      <c r="N3789" s="1">
        <f>1</f>
        <v>1</v>
      </c>
      <c r="O3789" s="1">
        <f>Sales[[#This Row],[TotalSales]]-Sales[[#This Row],[TotalCost]]</f>
        <v>27.519000000000002</v>
      </c>
      <c r="P3789" s="1">
        <f>Sales[[#This Row],[ProductCost]]*Sales[[#This Row],[OrderQuantity]]</f>
        <v>16.440999999999999</v>
      </c>
      <c r="Q3789" s="1" t="str">
        <f>VLOOKUP(Sales[[#This Row],[ProductKey]], Products!$A$2:$D$1000, 4, FALSE)</f>
        <v>Fender Set - Mountain</v>
      </c>
    </row>
    <row r="3790" spans="1:17" x14ac:dyDescent="0.25">
      <c r="A3790" s="2">
        <v>38108</v>
      </c>
      <c r="B3790" s="1" t="s">
        <v>3309</v>
      </c>
      <c r="C3790">
        <v>485</v>
      </c>
      <c r="D3790">
        <v>18925</v>
      </c>
      <c r="E3790">
        <v>6</v>
      </c>
      <c r="F3790">
        <v>1</v>
      </c>
      <c r="G3790">
        <v>2</v>
      </c>
      <c r="H3790" s="2">
        <v>43221</v>
      </c>
      <c r="I3790" t="str">
        <f>VLOOKUP(Sales[[#This Row],[TerritoryKey]], Territories[], 2, FALSE)</f>
        <v>Canada</v>
      </c>
      <c r="J3790">
        <f>_xlfn.XLOOKUP(Sales[[#This Row],[ProductKey]], Products!$A:$A, Products!$J:$J)</f>
        <v>8.2204999999999995</v>
      </c>
      <c r="K3790">
        <f>_xlfn.XLOOKUP(Sales[[#This Row],[ProductKey]], Products!$A:$A, Products!$K:$K)</f>
        <v>21.98</v>
      </c>
      <c r="L3790" s="1">
        <f>Sales[[#This Row],[ProductPrice]]*Sales[[#This Row],[OrderQuantity]]</f>
        <v>43.96</v>
      </c>
      <c r="M3790" s="1">
        <f>Sales[[#This Row],[OrderQuantity]]</f>
        <v>2</v>
      </c>
      <c r="N3790" s="1">
        <f>1</f>
        <v>1</v>
      </c>
      <c r="O3790" s="1">
        <f>Sales[[#This Row],[TotalSales]]-Sales[[#This Row],[TotalCost]]</f>
        <v>27.519000000000002</v>
      </c>
      <c r="P3790" s="1">
        <f>Sales[[#This Row],[ProductCost]]*Sales[[#This Row],[OrderQuantity]]</f>
        <v>16.440999999999999</v>
      </c>
      <c r="Q3790" s="1" t="str">
        <f>VLOOKUP(Sales[[#This Row],[ProductKey]], Products!$A$2:$D$1000, 4, FALSE)</f>
        <v>Fender Set - Mountain</v>
      </c>
    </row>
    <row r="3791" spans="1:17" x14ac:dyDescent="0.25">
      <c r="A3791" s="2">
        <v>38139</v>
      </c>
      <c r="B3791" s="1" t="s">
        <v>3481</v>
      </c>
      <c r="C3791">
        <v>485</v>
      </c>
      <c r="D3791">
        <v>19554</v>
      </c>
      <c r="E3791">
        <v>6</v>
      </c>
      <c r="F3791">
        <v>1</v>
      </c>
      <c r="G3791">
        <v>2</v>
      </c>
      <c r="H3791" s="2">
        <v>43252</v>
      </c>
      <c r="I3791" t="str">
        <f>VLOOKUP(Sales[[#This Row],[TerritoryKey]], Territories[], 2, FALSE)</f>
        <v>Canada</v>
      </c>
      <c r="J3791">
        <f>_xlfn.XLOOKUP(Sales[[#This Row],[ProductKey]], Products!$A:$A, Products!$J:$J)</f>
        <v>8.2204999999999995</v>
      </c>
      <c r="K3791">
        <f>_xlfn.XLOOKUP(Sales[[#This Row],[ProductKey]], Products!$A:$A, Products!$K:$K)</f>
        <v>21.98</v>
      </c>
      <c r="L3791" s="1">
        <f>Sales[[#This Row],[ProductPrice]]*Sales[[#This Row],[OrderQuantity]]</f>
        <v>43.96</v>
      </c>
      <c r="M3791" s="1">
        <f>Sales[[#This Row],[OrderQuantity]]</f>
        <v>2</v>
      </c>
      <c r="N3791" s="1">
        <f>1</f>
        <v>1</v>
      </c>
      <c r="O3791" s="1">
        <f>Sales[[#This Row],[TotalSales]]-Sales[[#This Row],[TotalCost]]</f>
        <v>27.519000000000002</v>
      </c>
      <c r="P3791" s="1">
        <f>Sales[[#This Row],[ProductCost]]*Sales[[#This Row],[OrderQuantity]]</f>
        <v>16.440999999999999</v>
      </c>
      <c r="Q3791" s="1" t="str">
        <f>VLOOKUP(Sales[[#This Row],[ProductKey]], Products!$A$2:$D$1000, 4, FALSE)</f>
        <v>Fender Set - Mountain</v>
      </c>
    </row>
    <row r="3792" spans="1:17" x14ac:dyDescent="0.25">
      <c r="A3792" s="2">
        <v>38322</v>
      </c>
      <c r="B3792" s="1" t="s">
        <v>3503</v>
      </c>
      <c r="C3792">
        <v>485</v>
      </c>
      <c r="D3792">
        <v>14248</v>
      </c>
      <c r="E3792">
        <v>4</v>
      </c>
      <c r="F3792">
        <v>1</v>
      </c>
      <c r="G3792">
        <v>2</v>
      </c>
      <c r="H3792" s="2">
        <v>43435</v>
      </c>
      <c r="I3792" t="str">
        <f>VLOOKUP(Sales[[#This Row],[TerritoryKey]], Territories[], 2, FALSE)</f>
        <v>Southwest</v>
      </c>
      <c r="J3792">
        <f>_xlfn.XLOOKUP(Sales[[#This Row],[ProductKey]], Products!$A:$A, Products!$J:$J)</f>
        <v>8.2204999999999995</v>
      </c>
      <c r="K3792">
        <f>_xlfn.XLOOKUP(Sales[[#This Row],[ProductKey]], Products!$A:$A, Products!$K:$K)</f>
        <v>21.98</v>
      </c>
      <c r="L3792" s="1">
        <f>Sales[[#This Row],[ProductPrice]]*Sales[[#This Row],[OrderQuantity]]</f>
        <v>43.96</v>
      </c>
      <c r="M3792" s="1">
        <f>Sales[[#This Row],[OrderQuantity]]</f>
        <v>2</v>
      </c>
      <c r="N3792" s="1">
        <f>1</f>
        <v>1</v>
      </c>
      <c r="O3792" s="1">
        <f>Sales[[#This Row],[TotalSales]]-Sales[[#This Row],[TotalCost]]</f>
        <v>27.519000000000002</v>
      </c>
      <c r="P3792" s="1">
        <f>Sales[[#This Row],[ProductCost]]*Sales[[#This Row],[OrderQuantity]]</f>
        <v>16.440999999999999</v>
      </c>
      <c r="Q3792" s="1" t="str">
        <f>VLOOKUP(Sales[[#This Row],[ProductKey]], Products!$A$2:$D$1000, 4, FALSE)</f>
        <v>Fender Set - Mountain</v>
      </c>
    </row>
    <row r="3793" spans="1:17" x14ac:dyDescent="0.25">
      <c r="A3793" s="2">
        <v>38292</v>
      </c>
      <c r="B3793" s="1" t="s">
        <v>3572</v>
      </c>
      <c r="C3793">
        <v>485</v>
      </c>
      <c r="D3793">
        <v>13951</v>
      </c>
      <c r="E3793">
        <v>1</v>
      </c>
      <c r="F3793">
        <v>1</v>
      </c>
      <c r="G3793">
        <v>2</v>
      </c>
      <c r="H3793" s="2">
        <v>43405</v>
      </c>
      <c r="I3793" t="str">
        <f>VLOOKUP(Sales[[#This Row],[TerritoryKey]], Territories[], 2, FALSE)</f>
        <v>Northwest</v>
      </c>
      <c r="J3793">
        <f>_xlfn.XLOOKUP(Sales[[#This Row],[ProductKey]], Products!$A:$A, Products!$J:$J)</f>
        <v>8.2204999999999995</v>
      </c>
      <c r="K3793">
        <f>_xlfn.XLOOKUP(Sales[[#This Row],[ProductKey]], Products!$A:$A, Products!$K:$K)</f>
        <v>21.98</v>
      </c>
      <c r="L3793" s="1">
        <f>Sales[[#This Row],[ProductPrice]]*Sales[[#This Row],[OrderQuantity]]</f>
        <v>43.96</v>
      </c>
      <c r="M3793" s="1">
        <f>Sales[[#This Row],[OrderQuantity]]</f>
        <v>2</v>
      </c>
      <c r="N3793" s="1">
        <f>1</f>
        <v>1</v>
      </c>
      <c r="O3793" s="1">
        <f>Sales[[#This Row],[TotalSales]]-Sales[[#This Row],[TotalCost]]</f>
        <v>27.519000000000002</v>
      </c>
      <c r="P3793" s="1">
        <f>Sales[[#This Row],[ProductCost]]*Sales[[#This Row],[OrderQuantity]]</f>
        <v>16.440999999999999</v>
      </c>
      <c r="Q3793" s="1" t="str">
        <f>VLOOKUP(Sales[[#This Row],[ProductKey]], Products!$A$2:$D$1000, 4, FALSE)</f>
        <v>Fender Set - Mountain</v>
      </c>
    </row>
    <row r="3794" spans="1:17" x14ac:dyDescent="0.25">
      <c r="A3794" s="2">
        <v>38200</v>
      </c>
      <c r="B3794" s="1" t="s">
        <v>3728</v>
      </c>
      <c r="C3794">
        <v>485</v>
      </c>
      <c r="D3794">
        <v>14767</v>
      </c>
      <c r="E3794">
        <v>8</v>
      </c>
      <c r="F3794">
        <v>1</v>
      </c>
      <c r="G3794">
        <v>2</v>
      </c>
      <c r="H3794" s="2">
        <v>43313</v>
      </c>
      <c r="I3794" t="str">
        <f>VLOOKUP(Sales[[#This Row],[TerritoryKey]], Territories[], 2, FALSE)</f>
        <v>Germany</v>
      </c>
      <c r="J3794">
        <f>_xlfn.XLOOKUP(Sales[[#This Row],[ProductKey]], Products!$A:$A, Products!$J:$J)</f>
        <v>8.2204999999999995</v>
      </c>
      <c r="K3794">
        <f>_xlfn.XLOOKUP(Sales[[#This Row],[ProductKey]], Products!$A:$A, Products!$K:$K)</f>
        <v>21.98</v>
      </c>
      <c r="L3794" s="1">
        <f>Sales[[#This Row],[ProductPrice]]*Sales[[#This Row],[OrderQuantity]]</f>
        <v>43.96</v>
      </c>
      <c r="M3794" s="1">
        <f>Sales[[#This Row],[OrderQuantity]]</f>
        <v>2</v>
      </c>
      <c r="N3794" s="1">
        <f>1</f>
        <v>1</v>
      </c>
      <c r="O3794" s="1">
        <f>Sales[[#This Row],[TotalSales]]-Sales[[#This Row],[TotalCost]]</f>
        <v>27.519000000000002</v>
      </c>
      <c r="P3794" s="1">
        <f>Sales[[#This Row],[ProductCost]]*Sales[[#This Row],[OrderQuantity]]</f>
        <v>16.440999999999999</v>
      </c>
      <c r="Q3794" s="1" t="str">
        <f>VLOOKUP(Sales[[#This Row],[ProductKey]], Products!$A$2:$D$1000, 4, FALSE)</f>
        <v>Fender Set - Mountain</v>
      </c>
    </row>
    <row r="3795" spans="1:17" x14ac:dyDescent="0.25">
      <c r="A3795" s="2">
        <v>38232</v>
      </c>
      <c r="B3795" s="1" t="s">
        <v>3798</v>
      </c>
      <c r="C3795">
        <v>485</v>
      </c>
      <c r="D3795">
        <v>19147</v>
      </c>
      <c r="E3795">
        <v>6</v>
      </c>
      <c r="F3795">
        <v>1</v>
      </c>
      <c r="G3795">
        <v>2</v>
      </c>
      <c r="H3795" s="2">
        <v>43345</v>
      </c>
      <c r="I3795" t="str">
        <f>VLOOKUP(Sales[[#This Row],[TerritoryKey]], Territories[], 2, FALSE)</f>
        <v>Canada</v>
      </c>
      <c r="J3795">
        <f>_xlfn.XLOOKUP(Sales[[#This Row],[ProductKey]], Products!$A:$A, Products!$J:$J)</f>
        <v>8.2204999999999995</v>
      </c>
      <c r="K3795">
        <f>_xlfn.XLOOKUP(Sales[[#This Row],[ProductKey]], Products!$A:$A, Products!$K:$K)</f>
        <v>21.98</v>
      </c>
      <c r="L3795" s="1">
        <f>Sales[[#This Row],[ProductPrice]]*Sales[[#This Row],[OrderQuantity]]</f>
        <v>43.96</v>
      </c>
      <c r="M3795" s="1">
        <f>Sales[[#This Row],[OrderQuantity]]</f>
        <v>2</v>
      </c>
      <c r="N3795" s="1">
        <f>1</f>
        <v>1</v>
      </c>
      <c r="O3795" s="1">
        <f>Sales[[#This Row],[TotalSales]]-Sales[[#This Row],[TotalCost]]</f>
        <v>27.519000000000002</v>
      </c>
      <c r="P3795" s="1">
        <f>Sales[[#This Row],[ProductCost]]*Sales[[#This Row],[OrderQuantity]]</f>
        <v>16.440999999999999</v>
      </c>
      <c r="Q3795" s="1" t="str">
        <f>VLOOKUP(Sales[[#This Row],[ProductKey]], Products!$A$2:$D$1000, 4, FALSE)</f>
        <v>Fender Set - Mountain</v>
      </c>
    </row>
    <row r="3796" spans="1:17" x14ac:dyDescent="0.25">
      <c r="A3796" s="2">
        <v>37814</v>
      </c>
      <c r="B3796" s="1" t="s">
        <v>3864</v>
      </c>
      <c r="C3796">
        <v>485</v>
      </c>
      <c r="D3796">
        <v>15279</v>
      </c>
      <c r="E3796">
        <v>4</v>
      </c>
      <c r="F3796">
        <v>1</v>
      </c>
      <c r="G3796">
        <v>2</v>
      </c>
      <c r="H3796" s="2">
        <v>42928</v>
      </c>
      <c r="I3796" t="str">
        <f>VLOOKUP(Sales[[#This Row],[TerritoryKey]], Territories[], 2, FALSE)</f>
        <v>Southwest</v>
      </c>
      <c r="J3796">
        <f>_xlfn.XLOOKUP(Sales[[#This Row],[ProductKey]], Products!$A:$A, Products!$J:$J)</f>
        <v>8.2204999999999995</v>
      </c>
      <c r="K3796">
        <f>_xlfn.XLOOKUP(Sales[[#This Row],[ProductKey]], Products!$A:$A, Products!$K:$K)</f>
        <v>21.98</v>
      </c>
      <c r="L3796" s="1">
        <f>Sales[[#This Row],[ProductPrice]]*Sales[[#This Row],[OrderQuantity]]</f>
        <v>43.96</v>
      </c>
      <c r="M3796" s="1">
        <f>Sales[[#This Row],[OrderQuantity]]</f>
        <v>2</v>
      </c>
      <c r="N3796" s="1">
        <f>1</f>
        <v>1</v>
      </c>
      <c r="O3796" s="1">
        <f>Sales[[#This Row],[TotalSales]]-Sales[[#This Row],[TotalCost]]</f>
        <v>27.519000000000002</v>
      </c>
      <c r="P3796" s="1">
        <f>Sales[[#This Row],[ProductCost]]*Sales[[#This Row],[OrderQuantity]]</f>
        <v>16.440999999999999</v>
      </c>
      <c r="Q3796" s="1" t="str">
        <f>VLOOKUP(Sales[[#This Row],[ProductKey]], Products!$A$2:$D$1000, 4, FALSE)</f>
        <v>Fender Set - Mountain</v>
      </c>
    </row>
    <row r="3797" spans="1:17" x14ac:dyDescent="0.25">
      <c r="A3797" s="2">
        <v>38049</v>
      </c>
      <c r="B3797" s="1" t="s">
        <v>3880</v>
      </c>
      <c r="C3797">
        <v>485</v>
      </c>
      <c r="D3797">
        <v>16009</v>
      </c>
      <c r="E3797">
        <v>6</v>
      </c>
      <c r="F3797">
        <v>1</v>
      </c>
      <c r="G3797">
        <v>2</v>
      </c>
      <c r="H3797" s="2">
        <v>43162</v>
      </c>
      <c r="I3797" t="str">
        <f>VLOOKUP(Sales[[#This Row],[TerritoryKey]], Territories[], 2, FALSE)</f>
        <v>Canada</v>
      </c>
      <c r="J3797">
        <f>_xlfn.XLOOKUP(Sales[[#This Row],[ProductKey]], Products!$A:$A, Products!$J:$J)</f>
        <v>8.2204999999999995</v>
      </c>
      <c r="K3797">
        <f>_xlfn.XLOOKUP(Sales[[#This Row],[ProductKey]], Products!$A:$A, Products!$K:$K)</f>
        <v>21.98</v>
      </c>
      <c r="L3797" s="1">
        <f>Sales[[#This Row],[ProductPrice]]*Sales[[#This Row],[OrderQuantity]]</f>
        <v>43.96</v>
      </c>
      <c r="M3797" s="1">
        <f>Sales[[#This Row],[OrderQuantity]]</f>
        <v>2</v>
      </c>
      <c r="N3797" s="1">
        <f>1</f>
        <v>1</v>
      </c>
      <c r="O3797" s="1">
        <f>Sales[[#This Row],[TotalSales]]-Sales[[#This Row],[TotalCost]]</f>
        <v>27.519000000000002</v>
      </c>
      <c r="P3797" s="1">
        <f>Sales[[#This Row],[ProductCost]]*Sales[[#This Row],[OrderQuantity]]</f>
        <v>16.440999999999999</v>
      </c>
      <c r="Q3797" s="1" t="str">
        <f>VLOOKUP(Sales[[#This Row],[ProductKey]], Products!$A$2:$D$1000, 4, FALSE)</f>
        <v>Fender Set - Mountain</v>
      </c>
    </row>
    <row r="3798" spans="1:17" x14ac:dyDescent="0.25">
      <c r="A3798" s="2">
        <v>38171</v>
      </c>
      <c r="B3798" s="1" t="s">
        <v>3885</v>
      </c>
      <c r="C3798">
        <v>485</v>
      </c>
      <c r="D3798">
        <v>13386</v>
      </c>
      <c r="E3798">
        <v>1</v>
      </c>
      <c r="F3798">
        <v>1</v>
      </c>
      <c r="G3798">
        <v>2</v>
      </c>
      <c r="H3798" s="2">
        <v>43284</v>
      </c>
      <c r="I3798" t="str">
        <f>VLOOKUP(Sales[[#This Row],[TerritoryKey]], Territories[], 2, FALSE)</f>
        <v>Northwest</v>
      </c>
      <c r="J3798">
        <f>_xlfn.XLOOKUP(Sales[[#This Row],[ProductKey]], Products!$A:$A, Products!$J:$J)</f>
        <v>8.2204999999999995</v>
      </c>
      <c r="K3798">
        <f>_xlfn.XLOOKUP(Sales[[#This Row],[ProductKey]], Products!$A:$A, Products!$K:$K)</f>
        <v>21.98</v>
      </c>
      <c r="L3798" s="1">
        <f>Sales[[#This Row],[ProductPrice]]*Sales[[#This Row],[OrderQuantity]]</f>
        <v>43.96</v>
      </c>
      <c r="M3798" s="1">
        <f>Sales[[#This Row],[OrderQuantity]]</f>
        <v>2</v>
      </c>
      <c r="N3798" s="1">
        <f>1</f>
        <v>1</v>
      </c>
      <c r="O3798" s="1">
        <f>Sales[[#This Row],[TotalSales]]-Sales[[#This Row],[TotalCost]]</f>
        <v>27.519000000000002</v>
      </c>
      <c r="P3798" s="1">
        <f>Sales[[#This Row],[ProductCost]]*Sales[[#This Row],[OrderQuantity]]</f>
        <v>16.440999999999999</v>
      </c>
      <c r="Q3798" s="1" t="str">
        <f>VLOOKUP(Sales[[#This Row],[ProductKey]], Products!$A$2:$D$1000, 4, FALSE)</f>
        <v>Fender Set - Mountain</v>
      </c>
    </row>
    <row r="3799" spans="1:17" x14ac:dyDescent="0.25">
      <c r="A3799" s="2">
        <v>38049</v>
      </c>
      <c r="B3799" s="1" t="s">
        <v>3906</v>
      </c>
      <c r="C3799">
        <v>485</v>
      </c>
      <c r="D3799">
        <v>18506</v>
      </c>
      <c r="E3799">
        <v>6</v>
      </c>
      <c r="F3799">
        <v>1</v>
      </c>
      <c r="G3799">
        <v>2</v>
      </c>
      <c r="H3799" s="2">
        <v>43162</v>
      </c>
      <c r="I3799" t="str">
        <f>VLOOKUP(Sales[[#This Row],[TerritoryKey]], Territories[], 2, FALSE)</f>
        <v>Canada</v>
      </c>
      <c r="J3799">
        <f>_xlfn.XLOOKUP(Sales[[#This Row],[ProductKey]], Products!$A:$A, Products!$J:$J)</f>
        <v>8.2204999999999995</v>
      </c>
      <c r="K3799">
        <f>_xlfn.XLOOKUP(Sales[[#This Row],[ProductKey]], Products!$A:$A, Products!$K:$K)</f>
        <v>21.98</v>
      </c>
      <c r="L3799" s="1">
        <f>Sales[[#This Row],[ProductPrice]]*Sales[[#This Row],[OrderQuantity]]</f>
        <v>43.96</v>
      </c>
      <c r="M3799" s="1">
        <f>Sales[[#This Row],[OrderQuantity]]</f>
        <v>2</v>
      </c>
      <c r="N3799" s="1">
        <f>1</f>
        <v>1</v>
      </c>
      <c r="O3799" s="1">
        <f>Sales[[#This Row],[TotalSales]]-Sales[[#This Row],[TotalCost]]</f>
        <v>27.519000000000002</v>
      </c>
      <c r="P3799" s="1">
        <f>Sales[[#This Row],[ProductCost]]*Sales[[#This Row],[OrderQuantity]]</f>
        <v>16.440999999999999</v>
      </c>
      <c r="Q3799" s="1" t="str">
        <f>VLOOKUP(Sales[[#This Row],[ProductKey]], Products!$A$2:$D$1000, 4, FALSE)</f>
        <v>Fender Set - Mountain</v>
      </c>
    </row>
    <row r="3800" spans="1:17" x14ac:dyDescent="0.25">
      <c r="A3800" s="2">
        <v>37987</v>
      </c>
      <c r="B3800" s="1" t="s">
        <v>3951</v>
      </c>
      <c r="C3800">
        <v>485</v>
      </c>
      <c r="D3800">
        <v>13921</v>
      </c>
      <c r="E3800">
        <v>4</v>
      </c>
      <c r="F3800">
        <v>1</v>
      </c>
      <c r="G3800">
        <v>2</v>
      </c>
      <c r="H3800" s="2">
        <v>43101</v>
      </c>
      <c r="I3800" t="str">
        <f>VLOOKUP(Sales[[#This Row],[TerritoryKey]], Territories[], 2, FALSE)</f>
        <v>Southwest</v>
      </c>
      <c r="J3800">
        <f>_xlfn.XLOOKUP(Sales[[#This Row],[ProductKey]], Products!$A:$A, Products!$J:$J)</f>
        <v>8.2204999999999995</v>
      </c>
      <c r="K3800">
        <f>_xlfn.XLOOKUP(Sales[[#This Row],[ProductKey]], Products!$A:$A, Products!$K:$K)</f>
        <v>21.98</v>
      </c>
      <c r="L3800" s="1">
        <f>Sales[[#This Row],[ProductPrice]]*Sales[[#This Row],[OrderQuantity]]</f>
        <v>43.96</v>
      </c>
      <c r="M3800" s="1">
        <f>Sales[[#This Row],[OrderQuantity]]</f>
        <v>2</v>
      </c>
      <c r="N3800" s="1">
        <f>1</f>
        <v>1</v>
      </c>
      <c r="O3800" s="1">
        <f>Sales[[#This Row],[TotalSales]]-Sales[[#This Row],[TotalCost]]</f>
        <v>27.519000000000002</v>
      </c>
      <c r="P3800" s="1">
        <f>Sales[[#This Row],[ProductCost]]*Sales[[#This Row],[OrderQuantity]]</f>
        <v>16.440999999999999</v>
      </c>
      <c r="Q3800" s="1" t="str">
        <f>VLOOKUP(Sales[[#This Row],[ProductKey]], Products!$A$2:$D$1000, 4, FALSE)</f>
        <v>Fender Set - Mountain</v>
      </c>
    </row>
    <row r="3801" spans="1:17" x14ac:dyDescent="0.25">
      <c r="A3801" s="2">
        <v>38324</v>
      </c>
      <c r="B3801" s="1" t="s">
        <v>4032</v>
      </c>
      <c r="C3801">
        <v>485</v>
      </c>
      <c r="D3801">
        <v>13172</v>
      </c>
      <c r="E3801">
        <v>1</v>
      </c>
      <c r="F3801">
        <v>1</v>
      </c>
      <c r="G3801">
        <v>2</v>
      </c>
      <c r="H3801" s="2">
        <v>43437</v>
      </c>
      <c r="I3801" t="str">
        <f>VLOOKUP(Sales[[#This Row],[TerritoryKey]], Territories[], 2, FALSE)</f>
        <v>Northwest</v>
      </c>
      <c r="J3801">
        <f>_xlfn.XLOOKUP(Sales[[#This Row],[ProductKey]], Products!$A:$A, Products!$J:$J)</f>
        <v>8.2204999999999995</v>
      </c>
      <c r="K3801">
        <f>_xlfn.XLOOKUP(Sales[[#This Row],[ProductKey]], Products!$A:$A, Products!$K:$K)</f>
        <v>21.98</v>
      </c>
      <c r="L3801" s="1">
        <f>Sales[[#This Row],[ProductPrice]]*Sales[[#This Row],[OrderQuantity]]</f>
        <v>43.96</v>
      </c>
      <c r="M3801" s="1">
        <f>Sales[[#This Row],[OrderQuantity]]</f>
        <v>2</v>
      </c>
      <c r="N3801" s="1">
        <f>1</f>
        <v>1</v>
      </c>
      <c r="O3801" s="1">
        <f>Sales[[#This Row],[TotalSales]]-Sales[[#This Row],[TotalCost]]</f>
        <v>27.519000000000002</v>
      </c>
      <c r="P3801" s="1">
        <f>Sales[[#This Row],[ProductCost]]*Sales[[#This Row],[OrderQuantity]]</f>
        <v>16.440999999999999</v>
      </c>
      <c r="Q3801" s="1" t="str">
        <f>VLOOKUP(Sales[[#This Row],[ProductKey]], Products!$A$2:$D$1000, 4, FALSE)</f>
        <v>Fender Set - Mountain</v>
      </c>
    </row>
    <row r="3802" spans="1:17" x14ac:dyDescent="0.25">
      <c r="A3802" s="2">
        <v>38324</v>
      </c>
      <c r="B3802" s="1" t="s">
        <v>4043</v>
      </c>
      <c r="C3802">
        <v>485</v>
      </c>
      <c r="D3802">
        <v>13207</v>
      </c>
      <c r="E3802">
        <v>4</v>
      </c>
      <c r="F3802">
        <v>1</v>
      </c>
      <c r="G3802">
        <v>2</v>
      </c>
      <c r="H3802" s="2">
        <v>43437</v>
      </c>
      <c r="I3802" t="str">
        <f>VLOOKUP(Sales[[#This Row],[TerritoryKey]], Territories[], 2, FALSE)</f>
        <v>Southwest</v>
      </c>
      <c r="J3802">
        <f>_xlfn.XLOOKUP(Sales[[#This Row],[ProductKey]], Products!$A:$A, Products!$J:$J)</f>
        <v>8.2204999999999995</v>
      </c>
      <c r="K3802">
        <f>_xlfn.XLOOKUP(Sales[[#This Row],[ProductKey]], Products!$A:$A, Products!$K:$K)</f>
        <v>21.98</v>
      </c>
      <c r="L3802" s="1">
        <f>Sales[[#This Row],[ProductPrice]]*Sales[[#This Row],[OrderQuantity]]</f>
        <v>43.96</v>
      </c>
      <c r="M3802" s="1">
        <f>Sales[[#This Row],[OrderQuantity]]</f>
        <v>2</v>
      </c>
      <c r="N3802" s="1">
        <f>1</f>
        <v>1</v>
      </c>
      <c r="O3802" s="1">
        <f>Sales[[#This Row],[TotalSales]]-Sales[[#This Row],[TotalCost]]</f>
        <v>27.519000000000002</v>
      </c>
      <c r="P3802" s="1">
        <f>Sales[[#This Row],[ProductCost]]*Sales[[#This Row],[OrderQuantity]]</f>
        <v>16.440999999999999</v>
      </c>
      <c r="Q3802" s="1" t="str">
        <f>VLOOKUP(Sales[[#This Row],[ProductKey]], Products!$A$2:$D$1000, 4, FALSE)</f>
        <v>Fender Set - Mountain</v>
      </c>
    </row>
    <row r="3803" spans="1:17" x14ac:dyDescent="0.25">
      <c r="A3803" s="2">
        <v>38019</v>
      </c>
      <c r="B3803" s="1" t="s">
        <v>4053</v>
      </c>
      <c r="C3803">
        <v>485</v>
      </c>
      <c r="D3803">
        <v>12910</v>
      </c>
      <c r="E3803">
        <v>4</v>
      </c>
      <c r="F3803">
        <v>1</v>
      </c>
      <c r="G3803">
        <v>2</v>
      </c>
      <c r="H3803" s="2">
        <v>43133</v>
      </c>
      <c r="I3803" t="str">
        <f>VLOOKUP(Sales[[#This Row],[TerritoryKey]], Territories[], 2, FALSE)</f>
        <v>Southwest</v>
      </c>
      <c r="J3803">
        <f>_xlfn.XLOOKUP(Sales[[#This Row],[ProductKey]], Products!$A:$A, Products!$J:$J)</f>
        <v>8.2204999999999995</v>
      </c>
      <c r="K3803">
        <f>_xlfn.XLOOKUP(Sales[[#This Row],[ProductKey]], Products!$A:$A, Products!$K:$K)</f>
        <v>21.98</v>
      </c>
      <c r="L3803" s="1">
        <f>Sales[[#This Row],[ProductPrice]]*Sales[[#This Row],[OrderQuantity]]</f>
        <v>43.96</v>
      </c>
      <c r="M3803" s="1">
        <f>Sales[[#This Row],[OrderQuantity]]</f>
        <v>2</v>
      </c>
      <c r="N3803" s="1">
        <f>1</f>
        <v>1</v>
      </c>
      <c r="O3803" s="1">
        <f>Sales[[#This Row],[TotalSales]]-Sales[[#This Row],[TotalCost]]</f>
        <v>27.519000000000002</v>
      </c>
      <c r="P3803" s="1">
        <f>Sales[[#This Row],[ProductCost]]*Sales[[#This Row],[OrderQuantity]]</f>
        <v>16.440999999999999</v>
      </c>
      <c r="Q3803" s="1" t="str">
        <f>VLOOKUP(Sales[[#This Row],[ProductKey]], Products!$A$2:$D$1000, 4, FALSE)</f>
        <v>Fender Set - Mountain</v>
      </c>
    </row>
    <row r="3804" spans="1:17" x14ac:dyDescent="0.25">
      <c r="A3804" s="2">
        <v>38324</v>
      </c>
      <c r="B3804" s="1" t="s">
        <v>4120</v>
      </c>
      <c r="C3804">
        <v>485</v>
      </c>
      <c r="D3804">
        <v>13196</v>
      </c>
      <c r="E3804">
        <v>1</v>
      </c>
      <c r="F3804">
        <v>1</v>
      </c>
      <c r="G3804">
        <v>2</v>
      </c>
      <c r="H3804" s="2">
        <v>43437</v>
      </c>
      <c r="I3804" t="str">
        <f>VLOOKUP(Sales[[#This Row],[TerritoryKey]], Territories[], 2, FALSE)</f>
        <v>Northwest</v>
      </c>
      <c r="J3804">
        <f>_xlfn.XLOOKUP(Sales[[#This Row],[ProductKey]], Products!$A:$A, Products!$J:$J)</f>
        <v>8.2204999999999995</v>
      </c>
      <c r="K3804">
        <f>_xlfn.XLOOKUP(Sales[[#This Row],[ProductKey]], Products!$A:$A, Products!$K:$K)</f>
        <v>21.98</v>
      </c>
      <c r="L3804" s="1">
        <f>Sales[[#This Row],[ProductPrice]]*Sales[[#This Row],[OrderQuantity]]</f>
        <v>43.96</v>
      </c>
      <c r="M3804" s="1">
        <f>Sales[[#This Row],[OrderQuantity]]</f>
        <v>2</v>
      </c>
      <c r="N3804" s="1">
        <f>1</f>
        <v>1</v>
      </c>
      <c r="O3804" s="1">
        <f>Sales[[#This Row],[TotalSales]]-Sales[[#This Row],[TotalCost]]</f>
        <v>27.519000000000002</v>
      </c>
      <c r="P3804" s="1">
        <f>Sales[[#This Row],[ProductCost]]*Sales[[#This Row],[OrderQuantity]]</f>
        <v>16.440999999999999</v>
      </c>
      <c r="Q3804" s="1" t="str">
        <f>VLOOKUP(Sales[[#This Row],[ProductKey]], Products!$A$2:$D$1000, 4, FALSE)</f>
        <v>Fender Set - Mountain</v>
      </c>
    </row>
    <row r="3805" spans="1:17" x14ac:dyDescent="0.25">
      <c r="A3805" s="2">
        <v>38079</v>
      </c>
      <c r="B3805" s="1" t="s">
        <v>4154</v>
      </c>
      <c r="C3805">
        <v>485</v>
      </c>
      <c r="D3805">
        <v>22079</v>
      </c>
      <c r="E3805">
        <v>6</v>
      </c>
      <c r="F3805">
        <v>1</v>
      </c>
      <c r="G3805">
        <v>2</v>
      </c>
      <c r="H3805" s="2">
        <v>43192</v>
      </c>
      <c r="I3805" t="str">
        <f>VLOOKUP(Sales[[#This Row],[TerritoryKey]], Territories[], 2, FALSE)</f>
        <v>Canada</v>
      </c>
      <c r="J3805">
        <f>_xlfn.XLOOKUP(Sales[[#This Row],[ProductKey]], Products!$A:$A, Products!$J:$J)</f>
        <v>8.2204999999999995</v>
      </c>
      <c r="K3805">
        <f>_xlfn.XLOOKUP(Sales[[#This Row],[ProductKey]], Products!$A:$A, Products!$K:$K)</f>
        <v>21.98</v>
      </c>
      <c r="L3805" s="1">
        <f>Sales[[#This Row],[ProductPrice]]*Sales[[#This Row],[OrderQuantity]]</f>
        <v>43.96</v>
      </c>
      <c r="M3805" s="1">
        <f>Sales[[#This Row],[OrderQuantity]]</f>
        <v>2</v>
      </c>
      <c r="N3805" s="1">
        <f>1</f>
        <v>1</v>
      </c>
      <c r="O3805" s="1">
        <f>Sales[[#This Row],[TotalSales]]-Sales[[#This Row],[TotalCost]]</f>
        <v>27.519000000000002</v>
      </c>
      <c r="P3805" s="1">
        <f>Sales[[#This Row],[ProductCost]]*Sales[[#This Row],[OrderQuantity]]</f>
        <v>16.440999999999999</v>
      </c>
      <c r="Q3805" s="1" t="str">
        <f>VLOOKUP(Sales[[#This Row],[ProductKey]], Products!$A$2:$D$1000, 4, FALSE)</f>
        <v>Fender Set - Mountain</v>
      </c>
    </row>
    <row r="3806" spans="1:17" x14ac:dyDescent="0.25">
      <c r="A3806" s="2">
        <v>38079</v>
      </c>
      <c r="B3806" s="1" t="s">
        <v>4216</v>
      </c>
      <c r="C3806">
        <v>485</v>
      </c>
      <c r="D3806">
        <v>19101</v>
      </c>
      <c r="E3806">
        <v>9</v>
      </c>
      <c r="F3806">
        <v>1</v>
      </c>
      <c r="G3806">
        <v>2</v>
      </c>
      <c r="H3806" s="2">
        <v>43192</v>
      </c>
      <c r="I3806" t="str">
        <f>VLOOKUP(Sales[[#This Row],[TerritoryKey]], Territories[], 2, FALSE)</f>
        <v>Australia</v>
      </c>
      <c r="J3806">
        <f>_xlfn.XLOOKUP(Sales[[#This Row],[ProductKey]], Products!$A:$A, Products!$J:$J)</f>
        <v>8.2204999999999995</v>
      </c>
      <c r="K3806">
        <f>_xlfn.XLOOKUP(Sales[[#This Row],[ProductKey]], Products!$A:$A, Products!$K:$K)</f>
        <v>21.98</v>
      </c>
      <c r="L3806" s="1">
        <f>Sales[[#This Row],[ProductPrice]]*Sales[[#This Row],[OrderQuantity]]</f>
        <v>43.96</v>
      </c>
      <c r="M3806" s="1">
        <f>Sales[[#This Row],[OrderQuantity]]</f>
        <v>2</v>
      </c>
      <c r="N3806" s="1">
        <f>1</f>
        <v>1</v>
      </c>
      <c r="O3806" s="1">
        <f>Sales[[#This Row],[TotalSales]]-Sales[[#This Row],[TotalCost]]</f>
        <v>27.519000000000002</v>
      </c>
      <c r="P3806" s="1">
        <f>Sales[[#This Row],[ProductCost]]*Sales[[#This Row],[OrderQuantity]]</f>
        <v>16.440999999999999</v>
      </c>
      <c r="Q3806" s="1" t="str">
        <f>VLOOKUP(Sales[[#This Row],[ProductKey]], Products!$A$2:$D$1000, 4, FALSE)</f>
        <v>Fender Set - Mountain</v>
      </c>
    </row>
    <row r="3807" spans="1:17" x14ac:dyDescent="0.25">
      <c r="A3807" s="2">
        <v>38110</v>
      </c>
      <c r="B3807" s="1" t="s">
        <v>4273</v>
      </c>
      <c r="C3807">
        <v>485</v>
      </c>
      <c r="D3807">
        <v>18291</v>
      </c>
      <c r="E3807">
        <v>9</v>
      </c>
      <c r="F3807">
        <v>1</v>
      </c>
      <c r="G3807">
        <v>2</v>
      </c>
      <c r="H3807" s="2">
        <v>43223</v>
      </c>
      <c r="I3807" t="str">
        <f>VLOOKUP(Sales[[#This Row],[TerritoryKey]], Territories[], 2, FALSE)</f>
        <v>Australia</v>
      </c>
      <c r="J3807">
        <f>_xlfn.XLOOKUP(Sales[[#This Row],[ProductKey]], Products!$A:$A, Products!$J:$J)</f>
        <v>8.2204999999999995</v>
      </c>
      <c r="K3807">
        <f>_xlfn.XLOOKUP(Sales[[#This Row],[ProductKey]], Products!$A:$A, Products!$K:$K)</f>
        <v>21.98</v>
      </c>
      <c r="L3807" s="1">
        <f>Sales[[#This Row],[ProductPrice]]*Sales[[#This Row],[OrderQuantity]]</f>
        <v>43.96</v>
      </c>
      <c r="M3807" s="1">
        <f>Sales[[#This Row],[OrderQuantity]]</f>
        <v>2</v>
      </c>
      <c r="N3807" s="1">
        <f>1</f>
        <v>1</v>
      </c>
      <c r="O3807" s="1">
        <f>Sales[[#This Row],[TotalSales]]-Sales[[#This Row],[TotalCost]]</f>
        <v>27.519000000000002</v>
      </c>
      <c r="P3807" s="1">
        <f>Sales[[#This Row],[ProductCost]]*Sales[[#This Row],[OrderQuantity]]</f>
        <v>16.440999999999999</v>
      </c>
      <c r="Q3807" s="1" t="str">
        <f>VLOOKUP(Sales[[#This Row],[ProductKey]], Products!$A$2:$D$1000, 4, FALSE)</f>
        <v>Fender Set - Mountain</v>
      </c>
    </row>
    <row r="3808" spans="1:17" x14ac:dyDescent="0.25">
      <c r="A3808" s="2">
        <v>38110</v>
      </c>
      <c r="B3808" s="1" t="s">
        <v>4348</v>
      </c>
      <c r="C3808">
        <v>485</v>
      </c>
      <c r="D3808">
        <v>14515</v>
      </c>
      <c r="E3808">
        <v>4</v>
      </c>
      <c r="F3808">
        <v>1</v>
      </c>
      <c r="G3808">
        <v>2</v>
      </c>
      <c r="H3808" s="2">
        <v>43223</v>
      </c>
      <c r="I3808" t="str">
        <f>VLOOKUP(Sales[[#This Row],[TerritoryKey]], Territories[], 2, FALSE)</f>
        <v>Southwest</v>
      </c>
      <c r="J3808">
        <f>_xlfn.XLOOKUP(Sales[[#This Row],[ProductKey]], Products!$A:$A, Products!$J:$J)</f>
        <v>8.2204999999999995</v>
      </c>
      <c r="K3808">
        <f>_xlfn.XLOOKUP(Sales[[#This Row],[ProductKey]], Products!$A:$A, Products!$K:$K)</f>
        <v>21.98</v>
      </c>
      <c r="L3808" s="1">
        <f>Sales[[#This Row],[ProductPrice]]*Sales[[#This Row],[OrderQuantity]]</f>
        <v>43.96</v>
      </c>
      <c r="M3808" s="1">
        <f>Sales[[#This Row],[OrderQuantity]]</f>
        <v>2</v>
      </c>
      <c r="N3808" s="1">
        <f>1</f>
        <v>1</v>
      </c>
      <c r="O3808" s="1">
        <f>Sales[[#This Row],[TotalSales]]-Sales[[#This Row],[TotalCost]]</f>
        <v>27.519000000000002</v>
      </c>
      <c r="P3808" s="1">
        <f>Sales[[#This Row],[ProductCost]]*Sales[[#This Row],[OrderQuantity]]</f>
        <v>16.440999999999999</v>
      </c>
      <c r="Q3808" s="1" t="str">
        <f>VLOOKUP(Sales[[#This Row],[ProductKey]], Products!$A$2:$D$1000, 4, FALSE)</f>
        <v>Fender Set - Mountain</v>
      </c>
    </row>
    <row r="3809" spans="1:17" x14ac:dyDescent="0.25">
      <c r="A3809" s="2">
        <v>38233</v>
      </c>
      <c r="B3809" s="1" t="s">
        <v>4410</v>
      </c>
      <c r="C3809">
        <v>485</v>
      </c>
      <c r="D3809">
        <v>16855</v>
      </c>
      <c r="E3809">
        <v>6</v>
      </c>
      <c r="F3809">
        <v>1</v>
      </c>
      <c r="G3809">
        <v>2</v>
      </c>
      <c r="H3809" s="2">
        <v>43346</v>
      </c>
      <c r="I3809" t="str">
        <f>VLOOKUP(Sales[[#This Row],[TerritoryKey]], Territories[], 2, FALSE)</f>
        <v>Canada</v>
      </c>
      <c r="J3809">
        <f>_xlfn.XLOOKUP(Sales[[#This Row],[ProductKey]], Products!$A:$A, Products!$J:$J)</f>
        <v>8.2204999999999995</v>
      </c>
      <c r="K3809">
        <f>_xlfn.XLOOKUP(Sales[[#This Row],[ProductKey]], Products!$A:$A, Products!$K:$K)</f>
        <v>21.98</v>
      </c>
      <c r="L3809" s="1">
        <f>Sales[[#This Row],[ProductPrice]]*Sales[[#This Row],[OrderQuantity]]</f>
        <v>43.96</v>
      </c>
      <c r="M3809" s="1">
        <f>Sales[[#This Row],[OrderQuantity]]</f>
        <v>2</v>
      </c>
      <c r="N3809" s="1">
        <f>1</f>
        <v>1</v>
      </c>
      <c r="O3809" s="1">
        <f>Sales[[#This Row],[TotalSales]]-Sales[[#This Row],[TotalCost]]</f>
        <v>27.519000000000002</v>
      </c>
      <c r="P3809" s="1">
        <f>Sales[[#This Row],[ProductCost]]*Sales[[#This Row],[OrderQuantity]]</f>
        <v>16.440999999999999</v>
      </c>
      <c r="Q3809" s="1" t="str">
        <f>VLOOKUP(Sales[[#This Row],[ProductKey]], Products!$A$2:$D$1000, 4, FALSE)</f>
        <v>Fender Set - Mountain</v>
      </c>
    </row>
    <row r="3810" spans="1:17" x14ac:dyDescent="0.25">
      <c r="A3810" s="2">
        <v>38169</v>
      </c>
      <c r="B3810" s="1" t="s">
        <v>4437</v>
      </c>
      <c r="C3810">
        <v>485</v>
      </c>
      <c r="D3810">
        <v>13356</v>
      </c>
      <c r="E3810">
        <v>1</v>
      </c>
      <c r="F3810">
        <v>1</v>
      </c>
      <c r="G3810">
        <v>2</v>
      </c>
      <c r="H3810" s="2">
        <v>43282</v>
      </c>
      <c r="I3810" t="str">
        <f>VLOOKUP(Sales[[#This Row],[TerritoryKey]], Territories[], 2, FALSE)</f>
        <v>Northwest</v>
      </c>
      <c r="J3810">
        <f>_xlfn.XLOOKUP(Sales[[#This Row],[ProductKey]], Products!$A:$A, Products!$J:$J)</f>
        <v>8.2204999999999995</v>
      </c>
      <c r="K3810">
        <f>_xlfn.XLOOKUP(Sales[[#This Row],[ProductKey]], Products!$A:$A, Products!$K:$K)</f>
        <v>21.98</v>
      </c>
      <c r="L3810" s="1">
        <f>Sales[[#This Row],[ProductPrice]]*Sales[[#This Row],[OrderQuantity]]</f>
        <v>43.96</v>
      </c>
      <c r="M3810" s="1">
        <f>Sales[[#This Row],[OrderQuantity]]</f>
        <v>2</v>
      </c>
      <c r="N3810" s="1">
        <f>1</f>
        <v>1</v>
      </c>
      <c r="O3810" s="1">
        <f>Sales[[#This Row],[TotalSales]]-Sales[[#This Row],[TotalCost]]</f>
        <v>27.519000000000002</v>
      </c>
      <c r="P3810" s="1">
        <f>Sales[[#This Row],[ProductCost]]*Sales[[#This Row],[OrderQuantity]]</f>
        <v>16.440999999999999</v>
      </c>
      <c r="Q3810" s="1" t="str">
        <f>VLOOKUP(Sales[[#This Row],[ProductKey]], Products!$A$2:$D$1000, 4, FALSE)</f>
        <v>Fender Set - Mountain</v>
      </c>
    </row>
    <row r="3811" spans="1:17" x14ac:dyDescent="0.25">
      <c r="A3811" s="2">
        <v>38047</v>
      </c>
      <c r="B3811" s="1" t="s">
        <v>4483</v>
      </c>
      <c r="C3811">
        <v>485</v>
      </c>
      <c r="D3811">
        <v>13184</v>
      </c>
      <c r="E3811">
        <v>1</v>
      </c>
      <c r="F3811">
        <v>1</v>
      </c>
      <c r="G3811">
        <v>2</v>
      </c>
      <c r="H3811" s="2">
        <v>43160</v>
      </c>
      <c r="I3811" t="str">
        <f>VLOOKUP(Sales[[#This Row],[TerritoryKey]], Territories[], 2, FALSE)</f>
        <v>Northwest</v>
      </c>
      <c r="J3811">
        <f>_xlfn.XLOOKUP(Sales[[#This Row],[ProductKey]], Products!$A:$A, Products!$J:$J)</f>
        <v>8.2204999999999995</v>
      </c>
      <c r="K3811">
        <f>_xlfn.XLOOKUP(Sales[[#This Row],[ProductKey]], Products!$A:$A, Products!$K:$K)</f>
        <v>21.98</v>
      </c>
      <c r="L3811" s="1">
        <f>Sales[[#This Row],[ProductPrice]]*Sales[[#This Row],[OrderQuantity]]</f>
        <v>43.96</v>
      </c>
      <c r="M3811" s="1">
        <f>Sales[[#This Row],[OrderQuantity]]</f>
        <v>2</v>
      </c>
      <c r="N3811" s="1">
        <f>1</f>
        <v>1</v>
      </c>
      <c r="O3811" s="1">
        <f>Sales[[#This Row],[TotalSales]]-Sales[[#This Row],[TotalCost]]</f>
        <v>27.519000000000002</v>
      </c>
      <c r="P3811" s="1">
        <f>Sales[[#This Row],[ProductCost]]*Sales[[#This Row],[OrderQuantity]]</f>
        <v>16.440999999999999</v>
      </c>
      <c r="Q3811" s="1" t="str">
        <f>VLOOKUP(Sales[[#This Row],[ProductKey]], Products!$A$2:$D$1000, 4, FALSE)</f>
        <v>Fender Set - Mountain</v>
      </c>
    </row>
    <row r="3812" spans="1:17" x14ac:dyDescent="0.25">
      <c r="A3812" s="2">
        <v>38110</v>
      </c>
      <c r="B3812" s="1" t="s">
        <v>4486</v>
      </c>
      <c r="C3812">
        <v>485</v>
      </c>
      <c r="D3812">
        <v>13332</v>
      </c>
      <c r="E3812">
        <v>4</v>
      </c>
      <c r="F3812">
        <v>1</v>
      </c>
      <c r="G3812">
        <v>2</v>
      </c>
      <c r="H3812" s="2">
        <v>43223</v>
      </c>
      <c r="I3812" t="str">
        <f>VLOOKUP(Sales[[#This Row],[TerritoryKey]], Territories[], 2, FALSE)</f>
        <v>Southwest</v>
      </c>
      <c r="J3812">
        <f>_xlfn.XLOOKUP(Sales[[#This Row],[ProductKey]], Products!$A:$A, Products!$J:$J)</f>
        <v>8.2204999999999995</v>
      </c>
      <c r="K3812">
        <f>_xlfn.XLOOKUP(Sales[[#This Row],[ProductKey]], Products!$A:$A, Products!$K:$K)</f>
        <v>21.98</v>
      </c>
      <c r="L3812" s="1">
        <f>Sales[[#This Row],[ProductPrice]]*Sales[[#This Row],[OrderQuantity]]</f>
        <v>43.96</v>
      </c>
      <c r="M3812" s="1">
        <f>Sales[[#This Row],[OrderQuantity]]</f>
        <v>2</v>
      </c>
      <c r="N3812" s="1">
        <f>1</f>
        <v>1</v>
      </c>
      <c r="O3812" s="1">
        <f>Sales[[#This Row],[TotalSales]]-Sales[[#This Row],[TotalCost]]</f>
        <v>27.519000000000002</v>
      </c>
      <c r="P3812" s="1">
        <f>Sales[[#This Row],[ProductCost]]*Sales[[#This Row],[OrderQuantity]]</f>
        <v>16.440999999999999</v>
      </c>
      <c r="Q3812" s="1" t="str">
        <f>VLOOKUP(Sales[[#This Row],[ProductKey]], Products!$A$2:$D$1000, 4, FALSE)</f>
        <v>Fender Set - Mountain</v>
      </c>
    </row>
    <row r="3813" spans="1:17" x14ac:dyDescent="0.25">
      <c r="A3813" s="2">
        <v>38139</v>
      </c>
      <c r="B3813" s="1" t="s">
        <v>4488</v>
      </c>
      <c r="C3813">
        <v>485</v>
      </c>
      <c r="D3813">
        <v>16050</v>
      </c>
      <c r="E3813">
        <v>10</v>
      </c>
      <c r="F3813">
        <v>1</v>
      </c>
      <c r="G3813">
        <v>2</v>
      </c>
      <c r="H3813" s="2">
        <v>43252</v>
      </c>
      <c r="I3813" t="str">
        <f>VLOOKUP(Sales[[#This Row],[TerritoryKey]], Territories[], 2, FALSE)</f>
        <v>United Kingdom</v>
      </c>
      <c r="J3813">
        <f>_xlfn.XLOOKUP(Sales[[#This Row],[ProductKey]], Products!$A:$A, Products!$J:$J)</f>
        <v>8.2204999999999995</v>
      </c>
      <c r="K3813">
        <f>_xlfn.XLOOKUP(Sales[[#This Row],[ProductKey]], Products!$A:$A, Products!$K:$K)</f>
        <v>21.98</v>
      </c>
      <c r="L3813" s="1">
        <f>Sales[[#This Row],[ProductPrice]]*Sales[[#This Row],[OrderQuantity]]</f>
        <v>43.96</v>
      </c>
      <c r="M3813" s="1">
        <f>Sales[[#This Row],[OrderQuantity]]</f>
        <v>2</v>
      </c>
      <c r="N3813" s="1">
        <f>1</f>
        <v>1</v>
      </c>
      <c r="O3813" s="1">
        <f>Sales[[#This Row],[TotalSales]]-Sales[[#This Row],[TotalCost]]</f>
        <v>27.519000000000002</v>
      </c>
      <c r="P3813" s="1">
        <f>Sales[[#This Row],[ProductCost]]*Sales[[#This Row],[OrderQuantity]]</f>
        <v>16.440999999999999</v>
      </c>
      <c r="Q3813" s="1" t="str">
        <f>VLOOKUP(Sales[[#This Row],[ProductKey]], Products!$A$2:$D$1000, 4, FALSE)</f>
        <v>Fender Set - Mountain</v>
      </c>
    </row>
    <row r="3814" spans="1:17" x14ac:dyDescent="0.25">
      <c r="A3814" s="2">
        <v>38139</v>
      </c>
      <c r="B3814" s="1" t="s">
        <v>4519</v>
      </c>
      <c r="C3814">
        <v>485</v>
      </c>
      <c r="D3814">
        <v>12909</v>
      </c>
      <c r="E3814">
        <v>4</v>
      </c>
      <c r="F3814">
        <v>1</v>
      </c>
      <c r="G3814">
        <v>2</v>
      </c>
      <c r="H3814" s="2">
        <v>43252</v>
      </c>
      <c r="I3814" t="str">
        <f>VLOOKUP(Sales[[#This Row],[TerritoryKey]], Territories[], 2, FALSE)</f>
        <v>Southwest</v>
      </c>
      <c r="J3814">
        <f>_xlfn.XLOOKUP(Sales[[#This Row],[ProductKey]], Products!$A:$A, Products!$J:$J)</f>
        <v>8.2204999999999995</v>
      </c>
      <c r="K3814">
        <f>_xlfn.XLOOKUP(Sales[[#This Row],[ProductKey]], Products!$A:$A, Products!$K:$K)</f>
        <v>21.98</v>
      </c>
      <c r="L3814" s="1">
        <f>Sales[[#This Row],[ProductPrice]]*Sales[[#This Row],[OrderQuantity]]</f>
        <v>43.96</v>
      </c>
      <c r="M3814" s="1">
        <f>Sales[[#This Row],[OrderQuantity]]</f>
        <v>2</v>
      </c>
      <c r="N3814" s="1">
        <f>1</f>
        <v>1</v>
      </c>
      <c r="O3814" s="1">
        <f>Sales[[#This Row],[TotalSales]]-Sales[[#This Row],[TotalCost]]</f>
        <v>27.519000000000002</v>
      </c>
      <c r="P3814" s="1">
        <f>Sales[[#This Row],[ProductCost]]*Sales[[#This Row],[OrderQuantity]]</f>
        <v>16.440999999999999</v>
      </c>
      <c r="Q3814" s="1" t="str">
        <f>VLOOKUP(Sales[[#This Row],[ProductKey]], Products!$A$2:$D$1000, 4, FALSE)</f>
        <v>Fender Set - Mountain</v>
      </c>
    </row>
    <row r="3815" spans="1:17" x14ac:dyDescent="0.25">
      <c r="A3815" s="2">
        <v>38081</v>
      </c>
      <c r="B3815" s="1" t="s">
        <v>4529</v>
      </c>
      <c r="C3815">
        <v>485</v>
      </c>
      <c r="D3815">
        <v>13451</v>
      </c>
      <c r="E3815">
        <v>4</v>
      </c>
      <c r="F3815">
        <v>1</v>
      </c>
      <c r="G3815">
        <v>2</v>
      </c>
      <c r="H3815" s="2">
        <v>43194</v>
      </c>
      <c r="I3815" t="str">
        <f>VLOOKUP(Sales[[#This Row],[TerritoryKey]], Territories[], 2, FALSE)</f>
        <v>Southwest</v>
      </c>
      <c r="J3815">
        <f>_xlfn.XLOOKUP(Sales[[#This Row],[ProductKey]], Products!$A:$A, Products!$J:$J)</f>
        <v>8.2204999999999995</v>
      </c>
      <c r="K3815">
        <f>_xlfn.XLOOKUP(Sales[[#This Row],[ProductKey]], Products!$A:$A, Products!$K:$K)</f>
        <v>21.98</v>
      </c>
      <c r="L3815" s="1">
        <f>Sales[[#This Row],[ProductPrice]]*Sales[[#This Row],[OrderQuantity]]</f>
        <v>43.96</v>
      </c>
      <c r="M3815" s="1">
        <f>Sales[[#This Row],[OrderQuantity]]</f>
        <v>2</v>
      </c>
      <c r="N3815" s="1">
        <f>1</f>
        <v>1</v>
      </c>
      <c r="O3815" s="1">
        <f>Sales[[#This Row],[TotalSales]]-Sales[[#This Row],[TotalCost]]</f>
        <v>27.519000000000002</v>
      </c>
      <c r="P3815" s="1">
        <f>Sales[[#This Row],[ProductCost]]*Sales[[#This Row],[OrderQuantity]]</f>
        <v>16.440999999999999</v>
      </c>
      <c r="Q3815" s="1" t="str">
        <f>VLOOKUP(Sales[[#This Row],[ProductKey]], Products!$A$2:$D$1000, 4, FALSE)</f>
        <v>Fender Set - Mountain</v>
      </c>
    </row>
    <row r="3816" spans="1:17" x14ac:dyDescent="0.25">
      <c r="A3816" s="2">
        <v>38234</v>
      </c>
      <c r="B3816" s="1" t="s">
        <v>4827</v>
      </c>
      <c r="C3816">
        <v>485</v>
      </c>
      <c r="D3816">
        <v>18274</v>
      </c>
      <c r="E3816">
        <v>9</v>
      </c>
      <c r="F3816">
        <v>1</v>
      </c>
      <c r="G3816">
        <v>2</v>
      </c>
      <c r="H3816" s="2">
        <v>43347</v>
      </c>
      <c r="I3816" t="str">
        <f>VLOOKUP(Sales[[#This Row],[TerritoryKey]], Territories[], 2, FALSE)</f>
        <v>Australia</v>
      </c>
      <c r="J3816">
        <f>_xlfn.XLOOKUP(Sales[[#This Row],[ProductKey]], Products!$A:$A, Products!$J:$J)</f>
        <v>8.2204999999999995</v>
      </c>
      <c r="K3816">
        <f>_xlfn.XLOOKUP(Sales[[#This Row],[ProductKey]], Products!$A:$A, Products!$K:$K)</f>
        <v>21.98</v>
      </c>
      <c r="L3816" s="1">
        <f>Sales[[#This Row],[ProductPrice]]*Sales[[#This Row],[OrderQuantity]]</f>
        <v>43.96</v>
      </c>
      <c r="M3816" s="1">
        <f>Sales[[#This Row],[OrderQuantity]]</f>
        <v>2</v>
      </c>
      <c r="N3816" s="1">
        <f>1</f>
        <v>1</v>
      </c>
      <c r="O3816" s="1">
        <f>Sales[[#This Row],[TotalSales]]-Sales[[#This Row],[TotalCost]]</f>
        <v>27.519000000000002</v>
      </c>
      <c r="P3816" s="1">
        <f>Sales[[#This Row],[ProductCost]]*Sales[[#This Row],[OrderQuantity]]</f>
        <v>16.440999999999999</v>
      </c>
      <c r="Q3816" s="1" t="str">
        <f>VLOOKUP(Sales[[#This Row],[ProductKey]], Products!$A$2:$D$1000, 4, FALSE)</f>
        <v>Fender Set - Mountain</v>
      </c>
    </row>
    <row r="3817" spans="1:17" x14ac:dyDescent="0.25">
      <c r="A3817" s="2">
        <v>38292</v>
      </c>
      <c r="B3817" s="1" t="s">
        <v>4852</v>
      </c>
      <c r="C3817">
        <v>485</v>
      </c>
      <c r="D3817">
        <v>13223</v>
      </c>
      <c r="E3817">
        <v>4</v>
      </c>
      <c r="F3817">
        <v>1</v>
      </c>
      <c r="G3817">
        <v>2</v>
      </c>
      <c r="H3817" s="2">
        <v>43405</v>
      </c>
      <c r="I3817" t="str">
        <f>VLOOKUP(Sales[[#This Row],[TerritoryKey]], Territories[], 2, FALSE)</f>
        <v>Southwest</v>
      </c>
      <c r="J3817">
        <f>_xlfn.XLOOKUP(Sales[[#This Row],[ProductKey]], Products!$A:$A, Products!$J:$J)</f>
        <v>8.2204999999999995</v>
      </c>
      <c r="K3817">
        <f>_xlfn.XLOOKUP(Sales[[#This Row],[ProductKey]], Products!$A:$A, Products!$K:$K)</f>
        <v>21.98</v>
      </c>
      <c r="L3817" s="1">
        <f>Sales[[#This Row],[ProductPrice]]*Sales[[#This Row],[OrderQuantity]]</f>
        <v>43.96</v>
      </c>
      <c r="M3817" s="1">
        <f>Sales[[#This Row],[OrderQuantity]]</f>
        <v>2</v>
      </c>
      <c r="N3817" s="1">
        <f>1</f>
        <v>1</v>
      </c>
      <c r="O3817" s="1">
        <f>Sales[[#This Row],[TotalSales]]-Sales[[#This Row],[TotalCost]]</f>
        <v>27.519000000000002</v>
      </c>
      <c r="P3817" s="1">
        <f>Sales[[#This Row],[ProductCost]]*Sales[[#This Row],[OrderQuantity]]</f>
        <v>16.440999999999999</v>
      </c>
      <c r="Q3817" s="1" t="str">
        <f>VLOOKUP(Sales[[#This Row],[ProductKey]], Products!$A$2:$D$1000, 4, FALSE)</f>
        <v>Fender Set - Mountain</v>
      </c>
    </row>
    <row r="3818" spans="1:17" x14ac:dyDescent="0.25">
      <c r="A3818" s="2">
        <v>38020</v>
      </c>
      <c r="B3818" s="1" t="s">
        <v>4969</v>
      </c>
      <c r="C3818">
        <v>485</v>
      </c>
      <c r="D3818">
        <v>18713</v>
      </c>
      <c r="E3818">
        <v>9</v>
      </c>
      <c r="F3818">
        <v>1</v>
      </c>
      <c r="G3818">
        <v>2</v>
      </c>
      <c r="H3818" s="2">
        <v>43134</v>
      </c>
      <c r="I3818" t="str">
        <f>VLOOKUP(Sales[[#This Row],[TerritoryKey]], Territories[], 2, FALSE)</f>
        <v>Australia</v>
      </c>
      <c r="J3818">
        <f>_xlfn.XLOOKUP(Sales[[#This Row],[ProductKey]], Products!$A:$A, Products!$J:$J)</f>
        <v>8.2204999999999995</v>
      </c>
      <c r="K3818">
        <f>_xlfn.XLOOKUP(Sales[[#This Row],[ProductKey]], Products!$A:$A, Products!$K:$K)</f>
        <v>21.98</v>
      </c>
      <c r="L3818" s="1">
        <f>Sales[[#This Row],[ProductPrice]]*Sales[[#This Row],[OrderQuantity]]</f>
        <v>43.96</v>
      </c>
      <c r="M3818" s="1">
        <f>Sales[[#This Row],[OrderQuantity]]</f>
        <v>2</v>
      </c>
      <c r="N3818" s="1">
        <f>1</f>
        <v>1</v>
      </c>
      <c r="O3818" s="1">
        <f>Sales[[#This Row],[TotalSales]]-Sales[[#This Row],[TotalCost]]</f>
        <v>27.519000000000002</v>
      </c>
      <c r="P3818" s="1">
        <f>Sales[[#This Row],[ProductCost]]*Sales[[#This Row],[OrderQuantity]]</f>
        <v>16.440999999999999</v>
      </c>
      <c r="Q3818" s="1" t="str">
        <f>VLOOKUP(Sales[[#This Row],[ProductKey]], Products!$A$2:$D$1000, 4, FALSE)</f>
        <v>Fender Set - Mountain</v>
      </c>
    </row>
    <row r="3819" spans="1:17" x14ac:dyDescent="0.25">
      <c r="A3819" s="2">
        <v>38021</v>
      </c>
      <c r="B3819" s="1" t="s">
        <v>5053</v>
      </c>
      <c r="C3819">
        <v>485</v>
      </c>
      <c r="D3819">
        <v>13272</v>
      </c>
      <c r="E3819">
        <v>1</v>
      </c>
      <c r="F3819">
        <v>1</v>
      </c>
      <c r="G3819">
        <v>2</v>
      </c>
      <c r="H3819" s="2">
        <v>43135</v>
      </c>
      <c r="I3819" t="str">
        <f>VLOOKUP(Sales[[#This Row],[TerritoryKey]], Territories[], 2, FALSE)</f>
        <v>Northwest</v>
      </c>
      <c r="J3819">
        <f>_xlfn.XLOOKUP(Sales[[#This Row],[ProductKey]], Products!$A:$A, Products!$J:$J)</f>
        <v>8.2204999999999995</v>
      </c>
      <c r="K3819">
        <f>_xlfn.XLOOKUP(Sales[[#This Row],[ProductKey]], Products!$A:$A, Products!$K:$K)</f>
        <v>21.98</v>
      </c>
      <c r="L3819" s="1">
        <f>Sales[[#This Row],[ProductPrice]]*Sales[[#This Row],[OrderQuantity]]</f>
        <v>43.96</v>
      </c>
      <c r="M3819" s="1">
        <f>Sales[[#This Row],[OrderQuantity]]</f>
        <v>2</v>
      </c>
      <c r="N3819" s="1">
        <f>1</f>
        <v>1</v>
      </c>
      <c r="O3819" s="1">
        <f>Sales[[#This Row],[TotalSales]]-Sales[[#This Row],[TotalCost]]</f>
        <v>27.519000000000002</v>
      </c>
      <c r="P3819" s="1">
        <f>Sales[[#This Row],[ProductCost]]*Sales[[#This Row],[OrderQuantity]]</f>
        <v>16.440999999999999</v>
      </c>
      <c r="Q3819" s="1" t="str">
        <f>VLOOKUP(Sales[[#This Row],[ProductKey]], Products!$A$2:$D$1000, 4, FALSE)</f>
        <v>Fender Set - Mountain</v>
      </c>
    </row>
    <row r="3820" spans="1:17" x14ac:dyDescent="0.25">
      <c r="A3820" s="2">
        <v>38142</v>
      </c>
      <c r="B3820" s="1" t="s">
        <v>5155</v>
      </c>
      <c r="C3820">
        <v>485</v>
      </c>
      <c r="D3820">
        <v>16343</v>
      </c>
      <c r="E3820">
        <v>9</v>
      </c>
      <c r="F3820">
        <v>1</v>
      </c>
      <c r="G3820">
        <v>2</v>
      </c>
      <c r="H3820" s="2">
        <v>43255</v>
      </c>
      <c r="I3820" t="str">
        <f>VLOOKUP(Sales[[#This Row],[TerritoryKey]], Territories[], 2, FALSE)</f>
        <v>Australia</v>
      </c>
      <c r="J3820">
        <f>_xlfn.XLOOKUP(Sales[[#This Row],[ProductKey]], Products!$A:$A, Products!$J:$J)</f>
        <v>8.2204999999999995</v>
      </c>
      <c r="K3820">
        <f>_xlfn.XLOOKUP(Sales[[#This Row],[ProductKey]], Products!$A:$A, Products!$K:$K)</f>
        <v>21.98</v>
      </c>
      <c r="L3820" s="1">
        <f>Sales[[#This Row],[ProductPrice]]*Sales[[#This Row],[OrderQuantity]]</f>
        <v>43.96</v>
      </c>
      <c r="M3820" s="1">
        <f>Sales[[#This Row],[OrderQuantity]]</f>
        <v>2</v>
      </c>
      <c r="N3820" s="1">
        <f>1</f>
        <v>1</v>
      </c>
      <c r="O3820" s="1">
        <f>Sales[[#This Row],[TotalSales]]-Sales[[#This Row],[TotalCost]]</f>
        <v>27.519000000000002</v>
      </c>
      <c r="P3820" s="1">
        <f>Sales[[#This Row],[ProductCost]]*Sales[[#This Row],[OrderQuantity]]</f>
        <v>16.440999999999999</v>
      </c>
      <c r="Q3820" s="1" t="str">
        <f>VLOOKUP(Sales[[#This Row],[ProductKey]], Products!$A$2:$D$1000, 4, FALSE)</f>
        <v>Fender Set - Mountain</v>
      </c>
    </row>
    <row r="3821" spans="1:17" x14ac:dyDescent="0.25">
      <c r="A3821" s="2">
        <v>38142</v>
      </c>
      <c r="B3821" s="1" t="s">
        <v>5263</v>
      </c>
      <c r="C3821">
        <v>485</v>
      </c>
      <c r="D3821">
        <v>13991</v>
      </c>
      <c r="E3821">
        <v>1</v>
      </c>
      <c r="F3821">
        <v>1</v>
      </c>
      <c r="G3821">
        <v>2</v>
      </c>
      <c r="H3821" s="2">
        <v>43255</v>
      </c>
      <c r="I3821" t="str">
        <f>VLOOKUP(Sales[[#This Row],[TerritoryKey]], Territories[], 2, FALSE)</f>
        <v>Northwest</v>
      </c>
      <c r="J3821">
        <f>_xlfn.XLOOKUP(Sales[[#This Row],[ProductKey]], Products!$A:$A, Products!$J:$J)</f>
        <v>8.2204999999999995</v>
      </c>
      <c r="K3821">
        <f>_xlfn.XLOOKUP(Sales[[#This Row],[ProductKey]], Products!$A:$A, Products!$K:$K)</f>
        <v>21.98</v>
      </c>
      <c r="L3821" s="1">
        <f>Sales[[#This Row],[ProductPrice]]*Sales[[#This Row],[OrderQuantity]]</f>
        <v>43.96</v>
      </c>
      <c r="M3821" s="1">
        <f>Sales[[#This Row],[OrderQuantity]]</f>
        <v>2</v>
      </c>
      <c r="N3821" s="1">
        <f>1</f>
        <v>1</v>
      </c>
      <c r="O3821" s="1">
        <f>Sales[[#This Row],[TotalSales]]-Sales[[#This Row],[TotalCost]]</f>
        <v>27.519000000000002</v>
      </c>
      <c r="P3821" s="1">
        <f>Sales[[#This Row],[ProductCost]]*Sales[[#This Row],[OrderQuantity]]</f>
        <v>16.440999999999999</v>
      </c>
      <c r="Q3821" s="1" t="str">
        <f>VLOOKUP(Sales[[#This Row],[ProductKey]], Products!$A$2:$D$1000, 4, FALSE)</f>
        <v>Fender Set - Mountain</v>
      </c>
    </row>
    <row r="3822" spans="1:17" x14ac:dyDescent="0.25">
      <c r="A3822" s="2">
        <v>38140</v>
      </c>
      <c r="B3822" s="1" t="s">
        <v>5415</v>
      </c>
      <c r="C3822">
        <v>485</v>
      </c>
      <c r="D3822">
        <v>19088</v>
      </c>
      <c r="E3822">
        <v>9</v>
      </c>
      <c r="F3822">
        <v>1</v>
      </c>
      <c r="G3822">
        <v>2</v>
      </c>
      <c r="H3822" s="2">
        <v>43253</v>
      </c>
      <c r="I3822" t="str">
        <f>VLOOKUP(Sales[[#This Row],[TerritoryKey]], Territories[], 2, FALSE)</f>
        <v>Australia</v>
      </c>
      <c r="J3822">
        <f>_xlfn.XLOOKUP(Sales[[#This Row],[ProductKey]], Products!$A:$A, Products!$J:$J)</f>
        <v>8.2204999999999995</v>
      </c>
      <c r="K3822">
        <f>_xlfn.XLOOKUP(Sales[[#This Row],[ProductKey]], Products!$A:$A, Products!$K:$K)</f>
        <v>21.98</v>
      </c>
      <c r="L3822" s="1">
        <f>Sales[[#This Row],[ProductPrice]]*Sales[[#This Row],[OrderQuantity]]</f>
        <v>43.96</v>
      </c>
      <c r="M3822" s="1">
        <f>Sales[[#This Row],[OrderQuantity]]</f>
        <v>2</v>
      </c>
      <c r="N3822" s="1">
        <f>1</f>
        <v>1</v>
      </c>
      <c r="O3822" s="1">
        <f>Sales[[#This Row],[TotalSales]]-Sales[[#This Row],[TotalCost]]</f>
        <v>27.519000000000002</v>
      </c>
      <c r="P3822" s="1">
        <f>Sales[[#This Row],[ProductCost]]*Sales[[#This Row],[OrderQuantity]]</f>
        <v>16.440999999999999</v>
      </c>
      <c r="Q3822" s="1" t="str">
        <f>VLOOKUP(Sales[[#This Row],[ProductKey]], Products!$A$2:$D$1000, 4, FALSE)</f>
        <v>Fender Set - Mountain</v>
      </c>
    </row>
    <row r="3823" spans="1:17" x14ac:dyDescent="0.25">
      <c r="A3823" s="2">
        <v>38172</v>
      </c>
      <c r="B3823" s="1" t="s">
        <v>5437</v>
      </c>
      <c r="C3823">
        <v>485</v>
      </c>
      <c r="D3823">
        <v>13655</v>
      </c>
      <c r="E3823">
        <v>1</v>
      </c>
      <c r="F3823">
        <v>1</v>
      </c>
      <c r="G3823">
        <v>2</v>
      </c>
      <c r="H3823" s="2">
        <v>43285</v>
      </c>
      <c r="I3823" t="str">
        <f>VLOOKUP(Sales[[#This Row],[TerritoryKey]], Territories[], 2, FALSE)</f>
        <v>Northwest</v>
      </c>
      <c r="J3823">
        <f>_xlfn.XLOOKUP(Sales[[#This Row],[ProductKey]], Products!$A:$A, Products!$J:$J)</f>
        <v>8.2204999999999995</v>
      </c>
      <c r="K3823">
        <f>_xlfn.XLOOKUP(Sales[[#This Row],[ProductKey]], Products!$A:$A, Products!$K:$K)</f>
        <v>21.98</v>
      </c>
      <c r="L3823" s="1">
        <f>Sales[[#This Row],[ProductPrice]]*Sales[[#This Row],[OrderQuantity]]</f>
        <v>43.96</v>
      </c>
      <c r="M3823" s="1">
        <f>Sales[[#This Row],[OrderQuantity]]</f>
        <v>2</v>
      </c>
      <c r="N3823" s="1">
        <f>1</f>
        <v>1</v>
      </c>
      <c r="O3823" s="1">
        <f>Sales[[#This Row],[TotalSales]]-Sales[[#This Row],[TotalCost]]</f>
        <v>27.519000000000002</v>
      </c>
      <c r="P3823" s="1">
        <f>Sales[[#This Row],[ProductCost]]*Sales[[#This Row],[OrderQuantity]]</f>
        <v>16.440999999999999</v>
      </c>
      <c r="Q3823" s="1" t="str">
        <f>VLOOKUP(Sales[[#This Row],[ProductKey]], Products!$A$2:$D$1000, 4, FALSE)</f>
        <v>Fender Set - Mountain</v>
      </c>
    </row>
    <row r="3824" spans="1:17" x14ac:dyDescent="0.25">
      <c r="A3824" s="2">
        <v>38232</v>
      </c>
      <c r="B3824" s="1" t="s">
        <v>5574</v>
      </c>
      <c r="C3824">
        <v>485</v>
      </c>
      <c r="D3824">
        <v>13392</v>
      </c>
      <c r="E3824">
        <v>1</v>
      </c>
      <c r="F3824">
        <v>1</v>
      </c>
      <c r="G3824">
        <v>2</v>
      </c>
      <c r="H3824" s="2">
        <v>43345</v>
      </c>
      <c r="I3824" t="str">
        <f>VLOOKUP(Sales[[#This Row],[TerritoryKey]], Territories[], 2, FALSE)</f>
        <v>Northwest</v>
      </c>
      <c r="J3824">
        <f>_xlfn.XLOOKUP(Sales[[#This Row],[ProductKey]], Products!$A:$A, Products!$J:$J)</f>
        <v>8.2204999999999995</v>
      </c>
      <c r="K3824">
        <f>_xlfn.XLOOKUP(Sales[[#This Row],[ProductKey]], Products!$A:$A, Products!$K:$K)</f>
        <v>21.98</v>
      </c>
      <c r="L3824" s="1">
        <f>Sales[[#This Row],[ProductPrice]]*Sales[[#This Row],[OrderQuantity]]</f>
        <v>43.96</v>
      </c>
      <c r="M3824" s="1">
        <f>Sales[[#This Row],[OrderQuantity]]</f>
        <v>2</v>
      </c>
      <c r="N3824" s="1">
        <f>1</f>
        <v>1</v>
      </c>
      <c r="O3824" s="1">
        <f>Sales[[#This Row],[TotalSales]]-Sales[[#This Row],[TotalCost]]</f>
        <v>27.519000000000002</v>
      </c>
      <c r="P3824" s="1">
        <f>Sales[[#This Row],[ProductCost]]*Sales[[#This Row],[OrderQuantity]]</f>
        <v>16.440999999999999</v>
      </c>
      <c r="Q3824" s="1" t="str">
        <f>VLOOKUP(Sales[[#This Row],[ProductKey]], Products!$A$2:$D$1000, 4, FALSE)</f>
        <v>Fender Set - Mountain</v>
      </c>
    </row>
    <row r="3825" spans="1:17" x14ac:dyDescent="0.25">
      <c r="A3825" s="2">
        <v>38079</v>
      </c>
      <c r="B3825" s="1" t="s">
        <v>5609</v>
      </c>
      <c r="C3825">
        <v>485</v>
      </c>
      <c r="D3825">
        <v>19044</v>
      </c>
      <c r="E3825">
        <v>10</v>
      </c>
      <c r="F3825">
        <v>1</v>
      </c>
      <c r="G3825">
        <v>2</v>
      </c>
      <c r="H3825" s="2">
        <v>43192</v>
      </c>
      <c r="I3825" t="str">
        <f>VLOOKUP(Sales[[#This Row],[TerritoryKey]], Territories[], 2, FALSE)</f>
        <v>United Kingdom</v>
      </c>
      <c r="J3825">
        <f>_xlfn.XLOOKUP(Sales[[#This Row],[ProductKey]], Products!$A:$A, Products!$J:$J)</f>
        <v>8.2204999999999995</v>
      </c>
      <c r="K3825">
        <f>_xlfn.XLOOKUP(Sales[[#This Row],[ProductKey]], Products!$A:$A, Products!$K:$K)</f>
        <v>21.98</v>
      </c>
      <c r="L3825" s="1">
        <f>Sales[[#This Row],[ProductPrice]]*Sales[[#This Row],[OrderQuantity]]</f>
        <v>43.96</v>
      </c>
      <c r="M3825" s="1">
        <f>Sales[[#This Row],[OrderQuantity]]</f>
        <v>2</v>
      </c>
      <c r="N3825" s="1">
        <f>1</f>
        <v>1</v>
      </c>
      <c r="O3825" s="1">
        <f>Sales[[#This Row],[TotalSales]]-Sales[[#This Row],[TotalCost]]</f>
        <v>27.519000000000002</v>
      </c>
      <c r="P3825" s="1">
        <f>Sales[[#This Row],[ProductCost]]*Sales[[#This Row],[OrderQuantity]]</f>
        <v>16.440999999999999</v>
      </c>
      <c r="Q3825" s="1" t="str">
        <f>VLOOKUP(Sales[[#This Row],[ProductKey]], Products!$A$2:$D$1000, 4, FALSE)</f>
        <v>Fender Set - Mountain</v>
      </c>
    </row>
    <row r="3826" spans="1:17" x14ac:dyDescent="0.25">
      <c r="A3826" s="2">
        <v>38110</v>
      </c>
      <c r="B3826" s="1" t="s">
        <v>5632</v>
      </c>
      <c r="C3826">
        <v>485</v>
      </c>
      <c r="D3826">
        <v>17522</v>
      </c>
      <c r="E3826">
        <v>9</v>
      </c>
      <c r="F3826">
        <v>1</v>
      </c>
      <c r="G3826">
        <v>2</v>
      </c>
      <c r="H3826" s="2">
        <v>43223</v>
      </c>
      <c r="I3826" t="str">
        <f>VLOOKUP(Sales[[#This Row],[TerritoryKey]], Territories[], 2, FALSE)</f>
        <v>Australia</v>
      </c>
      <c r="J3826">
        <f>_xlfn.XLOOKUP(Sales[[#This Row],[ProductKey]], Products!$A:$A, Products!$J:$J)</f>
        <v>8.2204999999999995</v>
      </c>
      <c r="K3826">
        <f>_xlfn.XLOOKUP(Sales[[#This Row],[ProductKey]], Products!$A:$A, Products!$K:$K)</f>
        <v>21.98</v>
      </c>
      <c r="L3826" s="1">
        <f>Sales[[#This Row],[ProductPrice]]*Sales[[#This Row],[OrderQuantity]]</f>
        <v>43.96</v>
      </c>
      <c r="M3826" s="1">
        <f>Sales[[#This Row],[OrderQuantity]]</f>
        <v>2</v>
      </c>
      <c r="N3826" s="1">
        <f>1</f>
        <v>1</v>
      </c>
      <c r="O3826" s="1">
        <f>Sales[[#This Row],[TotalSales]]-Sales[[#This Row],[TotalCost]]</f>
        <v>27.519000000000002</v>
      </c>
      <c r="P3826" s="1">
        <f>Sales[[#This Row],[ProductCost]]*Sales[[#This Row],[OrderQuantity]]</f>
        <v>16.440999999999999</v>
      </c>
      <c r="Q3826" s="1" t="str">
        <f>VLOOKUP(Sales[[#This Row],[ProductKey]], Products!$A$2:$D$1000, 4, FALSE)</f>
        <v>Fender Set - Mountain</v>
      </c>
    </row>
    <row r="3827" spans="1:17" x14ac:dyDescent="0.25">
      <c r="A3827" s="2">
        <v>37988</v>
      </c>
      <c r="B3827" s="1" t="s">
        <v>5713</v>
      </c>
      <c r="C3827">
        <v>485</v>
      </c>
      <c r="D3827">
        <v>15635</v>
      </c>
      <c r="E3827">
        <v>10</v>
      </c>
      <c r="F3827">
        <v>1</v>
      </c>
      <c r="G3827">
        <v>2</v>
      </c>
      <c r="H3827" s="2">
        <v>43102</v>
      </c>
      <c r="I3827" t="str">
        <f>VLOOKUP(Sales[[#This Row],[TerritoryKey]], Territories[], 2, FALSE)</f>
        <v>United Kingdom</v>
      </c>
      <c r="J3827">
        <f>_xlfn.XLOOKUP(Sales[[#This Row],[ProductKey]], Products!$A:$A, Products!$J:$J)</f>
        <v>8.2204999999999995</v>
      </c>
      <c r="K3827">
        <f>_xlfn.XLOOKUP(Sales[[#This Row],[ProductKey]], Products!$A:$A, Products!$K:$K)</f>
        <v>21.98</v>
      </c>
      <c r="L3827" s="1">
        <f>Sales[[#This Row],[ProductPrice]]*Sales[[#This Row],[OrderQuantity]]</f>
        <v>43.96</v>
      </c>
      <c r="M3827" s="1">
        <f>Sales[[#This Row],[OrderQuantity]]</f>
        <v>2</v>
      </c>
      <c r="N3827" s="1">
        <f>1</f>
        <v>1</v>
      </c>
      <c r="O3827" s="1">
        <f>Sales[[#This Row],[TotalSales]]-Sales[[#This Row],[TotalCost]]</f>
        <v>27.519000000000002</v>
      </c>
      <c r="P3827" s="1">
        <f>Sales[[#This Row],[ProductCost]]*Sales[[#This Row],[OrderQuantity]]</f>
        <v>16.440999999999999</v>
      </c>
      <c r="Q3827" s="1" t="str">
        <f>VLOOKUP(Sales[[#This Row],[ProductKey]], Products!$A$2:$D$1000, 4, FALSE)</f>
        <v>Fender Set - Mountain</v>
      </c>
    </row>
    <row r="3828" spans="1:17" x14ac:dyDescent="0.25">
      <c r="A3828" s="2">
        <v>38324</v>
      </c>
      <c r="B3828" s="1" t="s">
        <v>5789</v>
      </c>
      <c r="C3828">
        <v>485</v>
      </c>
      <c r="D3828">
        <v>13922</v>
      </c>
      <c r="E3828">
        <v>1</v>
      </c>
      <c r="F3828">
        <v>1</v>
      </c>
      <c r="G3828">
        <v>2</v>
      </c>
      <c r="H3828" s="2">
        <v>43437</v>
      </c>
      <c r="I3828" t="str">
        <f>VLOOKUP(Sales[[#This Row],[TerritoryKey]], Territories[], 2, FALSE)</f>
        <v>Northwest</v>
      </c>
      <c r="J3828">
        <f>_xlfn.XLOOKUP(Sales[[#This Row],[ProductKey]], Products!$A:$A, Products!$J:$J)</f>
        <v>8.2204999999999995</v>
      </c>
      <c r="K3828">
        <f>_xlfn.XLOOKUP(Sales[[#This Row],[ProductKey]], Products!$A:$A, Products!$K:$K)</f>
        <v>21.98</v>
      </c>
      <c r="L3828" s="1">
        <f>Sales[[#This Row],[ProductPrice]]*Sales[[#This Row],[OrderQuantity]]</f>
        <v>43.96</v>
      </c>
      <c r="M3828" s="1">
        <f>Sales[[#This Row],[OrderQuantity]]</f>
        <v>2</v>
      </c>
      <c r="N3828" s="1">
        <f>1</f>
        <v>1</v>
      </c>
      <c r="O3828" s="1">
        <f>Sales[[#This Row],[TotalSales]]-Sales[[#This Row],[TotalCost]]</f>
        <v>27.519000000000002</v>
      </c>
      <c r="P3828" s="1">
        <f>Sales[[#This Row],[ProductCost]]*Sales[[#This Row],[OrderQuantity]]</f>
        <v>16.440999999999999</v>
      </c>
      <c r="Q3828" s="1" t="str">
        <f>VLOOKUP(Sales[[#This Row],[ProductKey]], Products!$A$2:$D$1000, 4, FALSE)</f>
        <v>Fender Set - Mountain</v>
      </c>
    </row>
    <row r="3829" spans="1:17" x14ac:dyDescent="0.25">
      <c r="A3829" s="2">
        <v>38203</v>
      </c>
      <c r="B3829" s="1" t="s">
        <v>5803</v>
      </c>
      <c r="C3829">
        <v>485</v>
      </c>
      <c r="D3829">
        <v>13445</v>
      </c>
      <c r="E3829">
        <v>4</v>
      </c>
      <c r="F3829">
        <v>1</v>
      </c>
      <c r="G3829">
        <v>2</v>
      </c>
      <c r="H3829" s="2">
        <v>43316</v>
      </c>
      <c r="I3829" t="str">
        <f>VLOOKUP(Sales[[#This Row],[TerritoryKey]], Territories[], 2, FALSE)</f>
        <v>Southwest</v>
      </c>
      <c r="J3829">
        <f>_xlfn.XLOOKUP(Sales[[#This Row],[ProductKey]], Products!$A:$A, Products!$J:$J)</f>
        <v>8.2204999999999995</v>
      </c>
      <c r="K3829">
        <f>_xlfn.XLOOKUP(Sales[[#This Row],[ProductKey]], Products!$A:$A, Products!$K:$K)</f>
        <v>21.98</v>
      </c>
      <c r="L3829" s="1">
        <f>Sales[[#This Row],[ProductPrice]]*Sales[[#This Row],[OrderQuantity]]</f>
        <v>43.96</v>
      </c>
      <c r="M3829" s="1">
        <f>Sales[[#This Row],[OrderQuantity]]</f>
        <v>2</v>
      </c>
      <c r="N3829" s="1">
        <f>1</f>
        <v>1</v>
      </c>
      <c r="O3829" s="1">
        <f>Sales[[#This Row],[TotalSales]]-Sales[[#This Row],[TotalCost]]</f>
        <v>27.519000000000002</v>
      </c>
      <c r="P3829" s="1">
        <f>Sales[[#This Row],[ProductCost]]*Sales[[#This Row],[OrderQuantity]]</f>
        <v>16.440999999999999</v>
      </c>
      <c r="Q3829" s="1" t="str">
        <f>VLOOKUP(Sales[[#This Row],[ProductKey]], Products!$A$2:$D$1000, 4, FALSE)</f>
        <v>Fender Set - Mountain</v>
      </c>
    </row>
    <row r="3830" spans="1:17" x14ac:dyDescent="0.25">
      <c r="A3830" s="2">
        <v>38172</v>
      </c>
      <c r="B3830" s="1" t="s">
        <v>5859</v>
      </c>
      <c r="C3830">
        <v>485</v>
      </c>
      <c r="D3830">
        <v>19847</v>
      </c>
      <c r="E3830">
        <v>6</v>
      </c>
      <c r="F3830">
        <v>1</v>
      </c>
      <c r="G3830">
        <v>2</v>
      </c>
      <c r="H3830" s="2">
        <v>43285</v>
      </c>
      <c r="I3830" t="str">
        <f>VLOOKUP(Sales[[#This Row],[TerritoryKey]], Territories[], 2, FALSE)</f>
        <v>Canada</v>
      </c>
      <c r="J3830">
        <f>_xlfn.XLOOKUP(Sales[[#This Row],[ProductKey]], Products!$A:$A, Products!$J:$J)</f>
        <v>8.2204999999999995</v>
      </c>
      <c r="K3830">
        <f>_xlfn.XLOOKUP(Sales[[#This Row],[ProductKey]], Products!$A:$A, Products!$K:$K)</f>
        <v>21.98</v>
      </c>
      <c r="L3830" s="1">
        <f>Sales[[#This Row],[ProductPrice]]*Sales[[#This Row],[OrderQuantity]]</f>
        <v>43.96</v>
      </c>
      <c r="M3830" s="1">
        <f>Sales[[#This Row],[OrderQuantity]]</f>
        <v>2</v>
      </c>
      <c r="N3830" s="1">
        <f>1</f>
        <v>1</v>
      </c>
      <c r="O3830" s="1">
        <f>Sales[[#This Row],[TotalSales]]-Sales[[#This Row],[TotalCost]]</f>
        <v>27.519000000000002</v>
      </c>
      <c r="P3830" s="1">
        <f>Sales[[#This Row],[ProductCost]]*Sales[[#This Row],[OrderQuantity]]</f>
        <v>16.440999999999999</v>
      </c>
      <c r="Q3830" s="1" t="str">
        <f>VLOOKUP(Sales[[#This Row],[ProductKey]], Products!$A$2:$D$1000, 4, FALSE)</f>
        <v>Fender Set - Mountain</v>
      </c>
    </row>
    <row r="3831" spans="1:17" x14ac:dyDescent="0.25">
      <c r="A3831" s="2">
        <v>38201</v>
      </c>
      <c r="B3831" s="1" t="s">
        <v>5868</v>
      </c>
      <c r="C3831">
        <v>485</v>
      </c>
      <c r="D3831">
        <v>19092</v>
      </c>
      <c r="E3831">
        <v>9</v>
      </c>
      <c r="F3831">
        <v>1</v>
      </c>
      <c r="G3831">
        <v>2</v>
      </c>
      <c r="H3831" s="2">
        <v>43314</v>
      </c>
      <c r="I3831" t="str">
        <f>VLOOKUP(Sales[[#This Row],[TerritoryKey]], Territories[], 2, FALSE)</f>
        <v>Australia</v>
      </c>
      <c r="J3831">
        <f>_xlfn.XLOOKUP(Sales[[#This Row],[ProductKey]], Products!$A:$A, Products!$J:$J)</f>
        <v>8.2204999999999995</v>
      </c>
      <c r="K3831">
        <f>_xlfn.XLOOKUP(Sales[[#This Row],[ProductKey]], Products!$A:$A, Products!$K:$K)</f>
        <v>21.98</v>
      </c>
      <c r="L3831" s="1">
        <f>Sales[[#This Row],[ProductPrice]]*Sales[[#This Row],[OrderQuantity]]</f>
        <v>43.96</v>
      </c>
      <c r="M3831" s="1">
        <f>Sales[[#This Row],[OrderQuantity]]</f>
        <v>2</v>
      </c>
      <c r="N3831" s="1">
        <f>1</f>
        <v>1</v>
      </c>
      <c r="O3831" s="1">
        <f>Sales[[#This Row],[TotalSales]]-Sales[[#This Row],[TotalCost]]</f>
        <v>27.519000000000002</v>
      </c>
      <c r="P3831" s="1">
        <f>Sales[[#This Row],[ProductCost]]*Sales[[#This Row],[OrderQuantity]]</f>
        <v>16.440999999999999</v>
      </c>
      <c r="Q3831" s="1" t="str">
        <f>VLOOKUP(Sales[[#This Row],[ProductKey]], Products!$A$2:$D$1000, 4, FALSE)</f>
        <v>Fender Set - Mountain</v>
      </c>
    </row>
    <row r="3832" spans="1:17" x14ac:dyDescent="0.25">
      <c r="A3832" s="2">
        <v>38325</v>
      </c>
      <c r="B3832" s="1" t="s">
        <v>6003</v>
      </c>
      <c r="C3832">
        <v>485</v>
      </c>
      <c r="D3832">
        <v>13833</v>
      </c>
      <c r="E3832">
        <v>7</v>
      </c>
      <c r="F3832">
        <v>1</v>
      </c>
      <c r="G3832">
        <v>2</v>
      </c>
      <c r="H3832" s="2">
        <v>43438</v>
      </c>
      <c r="I3832" t="str">
        <f>VLOOKUP(Sales[[#This Row],[TerritoryKey]], Territories[], 2, FALSE)</f>
        <v>France</v>
      </c>
      <c r="J3832">
        <f>_xlfn.XLOOKUP(Sales[[#This Row],[ProductKey]], Products!$A:$A, Products!$J:$J)</f>
        <v>8.2204999999999995</v>
      </c>
      <c r="K3832">
        <f>_xlfn.XLOOKUP(Sales[[#This Row],[ProductKey]], Products!$A:$A, Products!$K:$K)</f>
        <v>21.98</v>
      </c>
      <c r="L3832" s="1">
        <f>Sales[[#This Row],[ProductPrice]]*Sales[[#This Row],[OrderQuantity]]</f>
        <v>43.96</v>
      </c>
      <c r="M3832" s="1">
        <f>Sales[[#This Row],[OrderQuantity]]</f>
        <v>2</v>
      </c>
      <c r="N3832" s="1">
        <f>1</f>
        <v>1</v>
      </c>
      <c r="O3832" s="1">
        <f>Sales[[#This Row],[TotalSales]]-Sales[[#This Row],[TotalCost]]</f>
        <v>27.519000000000002</v>
      </c>
      <c r="P3832" s="1">
        <f>Sales[[#This Row],[ProductCost]]*Sales[[#This Row],[OrderQuantity]]</f>
        <v>16.440999999999999</v>
      </c>
      <c r="Q3832" s="1" t="str">
        <f>VLOOKUP(Sales[[#This Row],[ProductKey]], Products!$A$2:$D$1000, 4, FALSE)</f>
        <v>Fender Set - Mountain</v>
      </c>
    </row>
    <row r="3833" spans="1:17" x14ac:dyDescent="0.25">
      <c r="A3833" s="2">
        <v>38082</v>
      </c>
      <c r="B3833" s="1" t="s">
        <v>6023</v>
      </c>
      <c r="C3833">
        <v>485</v>
      </c>
      <c r="D3833">
        <v>12900</v>
      </c>
      <c r="E3833">
        <v>4</v>
      </c>
      <c r="F3833">
        <v>1</v>
      </c>
      <c r="G3833">
        <v>2</v>
      </c>
      <c r="H3833" s="2">
        <v>43195</v>
      </c>
      <c r="I3833" t="str">
        <f>VLOOKUP(Sales[[#This Row],[TerritoryKey]], Territories[], 2, FALSE)</f>
        <v>Southwest</v>
      </c>
      <c r="J3833">
        <f>_xlfn.XLOOKUP(Sales[[#This Row],[ProductKey]], Products!$A:$A, Products!$J:$J)</f>
        <v>8.2204999999999995</v>
      </c>
      <c r="K3833">
        <f>_xlfn.XLOOKUP(Sales[[#This Row],[ProductKey]], Products!$A:$A, Products!$K:$K)</f>
        <v>21.98</v>
      </c>
      <c r="L3833" s="1">
        <f>Sales[[#This Row],[ProductPrice]]*Sales[[#This Row],[OrderQuantity]]</f>
        <v>43.96</v>
      </c>
      <c r="M3833" s="1">
        <f>Sales[[#This Row],[OrderQuantity]]</f>
        <v>2</v>
      </c>
      <c r="N3833" s="1">
        <f>1</f>
        <v>1</v>
      </c>
      <c r="O3833" s="1">
        <f>Sales[[#This Row],[TotalSales]]-Sales[[#This Row],[TotalCost]]</f>
        <v>27.519000000000002</v>
      </c>
      <c r="P3833" s="1">
        <f>Sales[[#This Row],[ProductCost]]*Sales[[#This Row],[OrderQuantity]]</f>
        <v>16.440999999999999</v>
      </c>
      <c r="Q3833" s="1" t="str">
        <f>VLOOKUP(Sales[[#This Row],[ProductKey]], Products!$A$2:$D$1000, 4, FALSE)</f>
        <v>Fender Set - Mountain</v>
      </c>
    </row>
    <row r="3834" spans="1:17" x14ac:dyDescent="0.25">
      <c r="A3834" s="2">
        <v>38112</v>
      </c>
      <c r="B3834" s="1" t="s">
        <v>6083</v>
      </c>
      <c r="C3834">
        <v>485</v>
      </c>
      <c r="D3834">
        <v>19026</v>
      </c>
      <c r="E3834">
        <v>6</v>
      </c>
      <c r="F3834">
        <v>1</v>
      </c>
      <c r="G3834">
        <v>2</v>
      </c>
      <c r="H3834" s="2">
        <v>43225</v>
      </c>
      <c r="I3834" t="str">
        <f>VLOOKUP(Sales[[#This Row],[TerritoryKey]], Territories[], 2, FALSE)</f>
        <v>Canada</v>
      </c>
      <c r="J3834">
        <f>_xlfn.XLOOKUP(Sales[[#This Row],[ProductKey]], Products!$A:$A, Products!$J:$J)</f>
        <v>8.2204999999999995</v>
      </c>
      <c r="K3834">
        <f>_xlfn.XLOOKUP(Sales[[#This Row],[ProductKey]], Products!$A:$A, Products!$K:$K)</f>
        <v>21.98</v>
      </c>
      <c r="L3834" s="1">
        <f>Sales[[#This Row],[ProductPrice]]*Sales[[#This Row],[OrderQuantity]]</f>
        <v>43.96</v>
      </c>
      <c r="M3834" s="1">
        <f>Sales[[#This Row],[OrderQuantity]]</f>
        <v>2</v>
      </c>
      <c r="N3834" s="1">
        <f>1</f>
        <v>1</v>
      </c>
      <c r="O3834" s="1">
        <f>Sales[[#This Row],[TotalSales]]-Sales[[#This Row],[TotalCost]]</f>
        <v>27.519000000000002</v>
      </c>
      <c r="P3834" s="1">
        <f>Sales[[#This Row],[ProductCost]]*Sales[[#This Row],[OrderQuantity]]</f>
        <v>16.440999999999999</v>
      </c>
      <c r="Q3834" s="1" t="str">
        <f>VLOOKUP(Sales[[#This Row],[ProductKey]], Products!$A$2:$D$1000, 4, FALSE)</f>
        <v>Fender Set - Mountain</v>
      </c>
    </row>
    <row r="3835" spans="1:17" x14ac:dyDescent="0.25">
      <c r="A3835" s="2">
        <v>38204</v>
      </c>
      <c r="B3835" s="1" t="s">
        <v>6216</v>
      </c>
      <c r="C3835">
        <v>485</v>
      </c>
      <c r="D3835">
        <v>13317</v>
      </c>
      <c r="E3835">
        <v>4</v>
      </c>
      <c r="F3835">
        <v>1</v>
      </c>
      <c r="G3835">
        <v>2</v>
      </c>
      <c r="H3835" s="2">
        <v>43317</v>
      </c>
      <c r="I3835" t="str">
        <f>VLOOKUP(Sales[[#This Row],[TerritoryKey]], Territories[], 2, FALSE)</f>
        <v>Southwest</v>
      </c>
      <c r="J3835">
        <f>_xlfn.XLOOKUP(Sales[[#This Row],[ProductKey]], Products!$A:$A, Products!$J:$J)</f>
        <v>8.2204999999999995</v>
      </c>
      <c r="K3835">
        <f>_xlfn.XLOOKUP(Sales[[#This Row],[ProductKey]], Products!$A:$A, Products!$K:$K)</f>
        <v>21.98</v>
      </c>
      <c r="L3835" s="1">
        <f>Sales[[#This Row],[ProductPrice]]*Sales[[#This Row],[OrderQuantity]]</f>
        <v>43.96</v>
      </c>
      <c r="M3835" s="1">
        <f>Sales[[#This Row],[OrderQuantity]]</f>
        <v>2</v>
      </c>
      <c r="N3835" s="1">
        <f>1</f>
        <v>1</v>
      </c>
      <c r="O3835" s="1">
        <f>Sales[[#This Row],[TotalSales]]-Sales[[#This Row],[TotalCost]]</f>
        <v>27.519000000000002</v>
      </c>
      <c r="P3835" s="1">
        <f>Sales[[#This Row],[ProductCost]]*Sales[[#This Row],[OrderQuantity]]</f>
        <v>16.440999999999999</v>
      </c>
      <c r="Q3835" s="1" t="str">
        <f>VLOOKUP(Sales[[#This Row],[ProductKey]], Products!$A$2:$D$1000, 4, FALSE)</f>
        <v>Fender Set - Mountain</v>
      </c>
    </row>
    <row r="3836" spans="1:17" x14ac:dyDescent="0.25">
      <c r="A3836" s="2">
        <v>38295</v>
      </c>
      <c r="B3836" s="1" t="s">
        <v>6284</v>
      </c>
      <c r="C3836">
        <v>485</v>
      </c>
      <c r="D3836">
        <v>15748</v>
      </c>
      <c r="E3836">
        <v>6</v>
      </c>
      <c r="F3836">
        <v>1</v>
      </c>
      <c r="G3836">
        <v>2</v>
      </c>
      <c r="H3836" s="2">
        <v>43408</v>
      </c>
      <c r="I3836" t="str">
        <f>VLOOKUP(Sales[[#This Row],[TerritoryKey]], Territories[], 2, FALSE)</f>
        <v>Canada</v>
      </c>
      <c r="J3836">
        <f>_xlfn.XLOOKUP(Sales[[#This Row],[ProductKey]], Products!$A:$A, Products!$J:$J)</f>
        <v>8.2204999999999995</v>
      </c>
      <c r="K3836">
        <f>_xlfn.XLOOKUP(Sales[[#This Row],[ProductKey]], Products!$A:$A, Products!$K:$K)</f>
        <v>21.98</v>
      </c>
      <c r="L3836" s="1">
        <f>Sales[[#This Row],[ProductPrice]]*Sales[[#This Row],[OrderQuantity]]</f>
        <v>43.96</v>
      </c>
      <c r="M3836" s="1">
        <f>Sales[[#This Row],[OrderQuantity]]</f>
        <v>2</v>
      </c>
      <c r="N3836" s="1">
        <f>1</f>
        <v>1</v>
      </c>
      <c r="O3836" s="1">
        <f>Sales[[#This Row],[TotalSales]]-Sales[[#This Row],[TotalCost]]</f>
        <v>27.519000000000002</v>
      </c>
      <c r="P3836" s="1">
        <f>Sales[[#This Row],[ProductCost]]*Sales[[#This Row],[OrderQuantity]]</f>
        <v>16.440999999999999</v>
      </c>
      <c r="Q3836" s="1" t="str">
        <f>VLOOKUP(Sales[[#This Row],[ProductKey]], Products!$A$2:$D$1000, 4, FALSE)</f>
        <v>Fender Set - Mountain</v>
      </c>
    </row>
    <row r="3837" spans="1:17" x14ac:dyDescent="0.25">
      <c r="A3837" s="2">
        <v>38232</v>
      </c>
      <c r="B3837" s="1" t="s">
        <v>6325</v>
      </c>
      <c r="C3837">
        <v>485</v>
      </c>
      <c r="D3837">
        <v>12822</v>
      </c>
      <c r="E3837">
        <v>8</v>
      </c>
      <c r="F3837">
        <v>1</v>
      </c>
      <c r="G3837">
        <v>2</v>
      </c>
      <c r="H3837" s="2">
        <v>43345</v>
      </c>
      <c r="I3837" t="str">
        <f>VLOOKUP(Sales[[#This Row],[TerritoryKey]], Territories[], 2, FALSE)</f>
        <v>Germany</v>
      </c>
      <c r="J3837">
        <f>_xlfn.XLOOKUP(Sales[[#This Row],[ProductKey]], Products!$A:$A, Products!$J:$J)</f>
        <v>8.2204999999999995</v>
      </c>
      <c r="K3837">
        <f>_xlfn.XLOOKUP(Sales[[#This Row],[ProductKey]], Products!$A:$A, Products!$K:$K)</f>
        <v>21.98</v>
      </c>
      <c r="L3837" s="1">
        <f>Sales[[#This Row],[ProductPrice]]*Sales[[#This Row],[OrderQuantity]]</f>
        <v>43.96</v>
      </c>
      <c r="M3837" s="1">
        <f>Sales[[#This Row],[OrderQuantity]]</f>
        <v>2</v>
      </c>
      <c r="N3837" s="1">
        <f>1</f>
        <v>1</v>
      </c>
      <c r="O3837" s="1">
        <f>Sales[[#This Row],[TotalSales]]-Sales[[#This Row],[TotalCost]]</f>
        <v>27.519000000000002</v>
      </c>
      <c r="P3837" s="1">
        <f>Sales[[#This Row],[ProductCost]]*Sales[[#This Row],[OrderQuantity]]</f>
        <v>16.440999999999999</v>
      </c>
      <c r="Q3837" s="1" t="str">
        <f>VLOOKUP(Sales[[#This Row],[ProductKey]], Products!$A$2:$D$1000, 4, FALSE)</f>
        <v>Fender Set - Mountain</v>
      </c>
    </row>
    <row r="3838" spans="1:17" x14ac:dyDescent="0.25">
      <c r="A3838" s="2">
        <v>38324</v>
      </c>
      <c r="B3838" s="1" t="s">
        <v>6329</v>
      </c>
      <c r="C3838">
        <v>485</v>
      </c>
      <c r="D3838">
        <v>14410</v>
      </c>
      <c r="E3838">
        <v>4</v>
      </c>
      <c r="F3838">
        <v>1</v>
      </c>
      <c r="G3838">
        <v>2</v>
      </c>
      <c r="H3838" s="2">
        <v>43437</v>
      </c>
      <c r="I3838" t="str">
        <f>VLOOKUP(Sales[[#This Row],[TerritoryKey]], Territories[], 2, FALSE)</f>
        <v>Southwest</v>
      </c>
      <c r="J3838">
        <f>_xlfn.XLOOKUP(Sales[[#This Row],[ProductKey]], Products!$A:$A, Products!$J:$J)</f>
        <v>8.2204999999999995</v>
      </c>
      <c r="K3838">
        <f>_xlfn.XLOOKUP(Sales[[#This Row],[ProductKey]], Products!$A:$A, Products!$K:$K)</f>
        <v>21.98</v>
      </c>
      <c r="L3838" s="1">
        <f>Sales[[#This Row],[ProductPrice]]*Sales[[#This Row],[OrderQuantity]]</f>
        <v>43.96</v>
      </c>
      <c r="M3838" s="1">
        <f>Sales[[#This Row],[OrderQuantity]]</f>
        <v>2</v>
      </c>
      <c r="N3838" s="1">
        <f>1</f>
        <v>1</v>
      </c>
      <c r="O3838" s="1">
        <f>Sales[[#This Row],[TotalSales]]-Sales[[#This Row],[TotalCost]]</f>
        <v>27.519000000000002</v>
      </c>
      <c r="P3838" s="1">
        <f>Sales[[#This Row],[ProductCost]]*Sales[[#This Row],[OrderQuantity]]</f>
        <v>16.440999999999999</v>
      </c>
      <c r="Q3838" s="1" t="str">
        <f>VLOOKUP(Sales[[#This Row],[ProductKey]], Products!$A$2:$D$1000, 4, FALSE)</f>
        <v>Fender Set - Mountain</v>
      </c>
    </row>
    <row r="3839" spans="1:17" x14ac:dyDescent="0.25">
      <c r="A3839" s="2">
        <v>38019</v>
      </c>
      <c r="B3839" s="1" t="s">
        <v>6344</v>
      </c>
      <c r="C3839">
        <v>485</v>
      </c>
      <c r="D3839">
        <v>15049</v>
      </c>
      <c r="E3839">
        <v>8</v>
      </c>
      <c r="F3839">
        <v>1</v>
      </c>
      <c r="G3839">
        <v>2</v>
      </c>
      <c r="H3839" s="2">
        <v>43133</v>
      </c>
      <c r="I3839" t="str">
        <f>VLOOKUP(Sales[[#This Row],[TerritoryKey]], Territories[], 2, FALSE)</f>
        <v>Germany</v>
      </c>
      <c r="J3839">
        <f>_xlfn.XLOOKUP(Sales[[#This Row],[ProductKey]], Products!$A:$A, Products!$J:$J)</f>
        <v>8.2204999999999995</v>
      </c>
      <c r="K3839">
        <f>_xlfn.XLOOKUP(Sales[[#This Row],[ProductKey]], Products!$A:$A, Products!$K:$K)</f>
        <v>21.98</v>
      </c>
      <c r="L3839" s="1">
        <f>Sales[[#This Row],[ProductPrice]]*Sales[[#This Row],[OrderQuantity]]</f>
        <v>43.96</v>
      </c>
      <c r="M3839" s="1">
        <f>Sales[[#This Row],[OrderQuantity]]</f>
        <v>2</v>
      </c>
      <c r="N3839" s="1">
        <f>1</f>
        <v>1</v>
      </c>
      <c r="O3839" s="1">
        <f>Sales[[#This Row],[TotalSales]]-Sales[[#This Row],[TotalCost]]</f>
        <v>27.519000000000002</v>
      </c>
      <c r="P3839" s="1">
        <f>Sales[[#This Row],[ProductCost]]*Sales[[#This Row],[OrderQuantity]]</f>
        <v>16.440999999999999</v>
      </c>
      <c r="Q3839" s="1" t="str">
        <f>VLOOKUP(Sales[[#This Row],[ProductKey]], Products!$A$2:$D$1000, 4, FALSE)</f>
        <v>Fender Set - Mountain</v>
      </c>
    </row>
    <row r="3840" spans="1:17" x14ac:dyDescent="0.25">
      <c r="A3840" s="2">
        <v>38296</v>
      </c>
      <c r="B3840" s="1" t="s">
        <v>6426</v>
      </c>
      <c r="C3840">
        <v>485</v>
      </c>
      <c r="D3840">
        <v>22080</v>
      </c>
      <c r="E3840">
        <v>6</v>
      </c>
      <c r="F3840">
        <v>1</v>
      </c>
      <c r="G3840">
        <v>2</v>
      </c>
      <c r="H3840" s="2">
        <v>43409</v>
      </c>
      <c r="I3840" t="str">
        <f>VLOOKUP(Sales[[#This Row],[TerritoryKey]], Territories[], 2, FALSE)</f>
        <v>Canada</v>
      </c>
      <c r="J3840">
        <f>_xlfn.XLOOKUP(Sales[[#This Row],[ProductKey]], Products!$A:$A, Products!$J:$J)</f>
        <v>8.2204999999999995</v>
      </c>
      <c r="K3840">
        <f>_xlfn.XLOOKUP(Sales[[#This Row],[ProductKey]], Products!$A:$A, Products!$K:$K)</f>
        <v>21.98</v>
      </c>
      <c r="L3840" s="1">
        <f>Sales[[#This Row],[ProductPrice]]*Sales[[#This Row],[OrderQuantity]]</f>
        <v>43.96</v>
      </c>
      <c r="M3840" s="1">
        <f>Sales[[#This Row],[OrderQuantity]]</f>
        <v>2</v>
      </c>
      <c r="N3840" s="1">
        <f>1</f>
        <v>1</v>
      </c>
      <c r="O3840" s="1">
        <f>Sales[[#This Row],[TotalSales]]-Sales[[#This Row],[TotalCost]]</f>
        <v>27.519000000000002</v>
      </c>
      <c r="P3840" s="1">
        <f>Sales[[#This Row],[ProductCost]]*Sales[[#This Row],[OrderQuantity]]</f>
        <v>16.440999999999999</v>
      </c>
      <c r="Q3840" s="1" t="str">
        <f>VLOOKUP(Sales[[#This Row],[ProductKey]], Products!$A$2:$D$1000, 4, FALSE)</f>
        <v>Fender Set - Mountain</v>
      </c>
    </row>
    <row r="3841" spans="1:17" x14ac:dyDescent="0.25">
      <c r="A3841" s="2">
        <v>38082</v>
      </c>
      <c r="B3841" s="1" t="s">
        <v>6475</v>
      </c>
      <c r="C3841">
        <v>485</v>
      </c>
      <c r="D3841">
        <v>20084</v>
      </c>
      <c r="E3841">
        <v>6</v>
      </c>
      <c r="F3841">
        <v>1</v>
      </c>
      <c r="G3841">
        <v>2</v>
      </c>
      <c r="H3841" s="2">
        <v>43195</v>
      </c>
      <c r="I3841" t="str">
        <f>VLOOKUP(Sales[[#This Row],[TerritoryKey]], Territories[], 2, FALSE)</f>
        <v>Canada</v>
      </c>
      <c r="J3841">
        <f>_xlfn.XLOOKUP(Sales[[#This Row],[ProductKey]], Products!$A:$A, Products!$J:$J)</f>
        <v>8.2204999999999995</v>
      </c>
      <c r="K3841">
        <f>_xlfn.XLOOKUP(Sales[[#This Row],[ProductKey]], Products!$A:$A, Products!$K:$K)</f>
        <v>21.98</v>
      </c>
      <c r="L3841" s="1">
        <f>Sales[[#This Row],[ProductPrice]]*Sales[[#This Row],[OrderQuantity]]</f>
        <v>43.96</v>
      </c>
      <c r="M3841" s="1">
        <f>Sales[[#This Row],[OrderQuantity]]</f>
        <v>2</v>
      </c>
      <c r="N3841" s="1">
        <f>1</f>
        <v>1</v>
      </c>
      <c r="O3841" s="1">
        <f>Sales[[#This Row],[TotalSales]]-Sales[[#This Row],[TotalCost]]</f>
        <v>27.519000000000002</v>
      </c>
      <c r="P3841" s="1">
        <f>Sales[[#This Row],[ProductCost]]*Sales[[#This Row],[OrderQuantity]]</f>
        <v>16.440999999999999</v>
      </c>
      <c r="Q3841" s="1" t="str">
        <f>VLOOKUP(Sales[[#This Row],[ProductKey]], Products!$A$2:$D$1000, 4, FALSE)</f>
        <v>Fender Set - Mountain</v>
      </c>
    </row>
    <row r="3842" spans="1:17" x14ac:dyDescent="0.25">
      <c r="A3842" s="2">
        <v>38264</v>
      </c>
      <c r="B3842" s="1" t="s">
        <v>6508</v>
      </c>
      <c r="C3842">
        <v>485</v>
      </c>
      <c r="D3842">
        <v>13335</v>
      </c>
      <c r="E3842">
        <v>4</v>
      </c>
      <c r="F3842">
        <v>1</v>
      </c>
      <c r="G3842">
        <v>2</v>
      </c>
      <c r="H3842" s="2">
        <v>43377</v>
      </c>
      <c r="I3842" t="str">
        <f>VLOOKUP(Sales[[#This Row],[TerritoryKey]], Territories[], 2, FALSE)</f>
        <v>Southwest</v>
      </c>
      <c r="J3842">
        <f>_xlfn.XLOOKUP(Sales[[#This Row],[ProductKey]], Products!$A:$A, Products!$J:$J)</f>
        <v>8.2204999999999995</v>
      </c>
      <c r="K3842">
        <f>_xlfn.XLOOKUP(Sales[[#This Row],[ProductKey]], Products!$A:$A, Products!$K:$K)</f>
        <v>21.98</v>
      </c>
      <c r="L3842" s="1">
        <f>Sales[[#This Row],[ProductPrice]]*Sales[[#This Row],[OrderQuantity]]</f>
        <v>43.96</v>
      </c>
      <c r="M3842" s="1">
        <f>Sales[[#This Row],[OrderQuantity]]</f>
        <v>2</v>
      </c>
      <c r="N3842" s="1">
        <f>1</f>
        <v>1</v>
      </c>
      <c r="O3842" s="1">
        <f>Sales[[#This Row],[TotalSales]]-Sales[[#This Row],[TotalCost]]</f>
        <v>27.519000000000002</v>
      </c>
      <c r="P3842" s="1">
        <f>Sales[[#This Row],[ProductCost]]*Sales[[#This Row],[OrderQuantity]]</f>
        <v>16.440999999999999</v>
      </c>
      <c r="Q3842" s="1" t="str">
        <f>VLOOKUP(Sales[[#This Row],[ProductKey]], Products!$A$2:$D$1000, 4, FALSE)</f>
        <v>Fender Set - Mountain</v>
      </c>
    </row>
    <row r="3843" spans="1:17" x14ac:dyDescent="0.25">
      <c r="A3843" s="2">
        <v>38142</v>
      </c>
      <c r="B3843" s="1" t="s">
        <v>6536</v>
      </c>
      <c r="C3843">
        <v>485</v>
      </c>
      <c r="D3843">
        <v>18144</v>
      </c>
      <c r="E3843">
        <v>7</v>
      </c>
      <c r="F3843">
        <v>1</v>
      </c>
      <c r="G3843">
        <v>2</v>
      </c>
      <c r="H3843" s="2">
        <v>43255</v>
      </c>
      <c r="I3843" t="str">
        <f>VLOOKUP(Sales[[#This Row],[TerritoryKey]], Territories[], 2, FALSE)</f>
        <v>France</v>
      </c>
      <c r="J3843">
        <f>_xlfn.XLOOKUP(Sales[[#This Row],[ProductKey]], Products!$A:$A, Products!$J:$J)</f>
        <v>8.2204999999999995</v>
      </c>
      <c r="K3843">
        <f>_xlfn.XLOOKUP(Sales[[#This Row],[ProductKey]], Products!$A:$A, Products!$K:$K)</f>
        <v>21.98</v>
      </c>
      <c r="L3843" s="1">
        <f>Sales[[#This Row],[ProductPrice]]*Sales[[#This Row],[OrderQuantity]]</f>
        <v>43.96</v>
      </c>
      <c r="M3843" s="1">
        <f>Sales[[#This Row],[OrderQuantity]]</f>
        <v>2</v>
      </c>
      <c r="N3843" s="1">
        <f>1</f>
        <v>1</v>
      </c>
      <c r="O3843" s="1">
        <f>Sales[[#This Row],[TotalSales]]-Sales[[#This Row],[TotalCost]]</f>
        <v>27.519000000000002</v>
      </c>
      <c r="P3843" s="1">
        <f>Sales[[#This Row],[ProductCost]]*Sales[[#This Row],[OrderQuantity]]</f>
        <v>16.440999999999999</v>
      </c>
      <c r="Q3843" s="1" t="str">
        <f>VLOOKUP(Sales[[#This Row],[ProductKey]], Products!$A$2:$D$1000, 4, FALSE)</f>
        <v>Fender Set - Mountain</v>
      </c>
    </row>
    <row r="3844" spans="1:17" x14ac:dyDescent="0.25">
      <c r="A3844" s="2">
        <v>38051</v>
      </c>
      <c r="B3844" s="1" t="s">
        <v>6660</v>
      </c>
      <c r="C3844">
        <v>485</v>
      </c>
      <c r="D3844">
        <v>13375</v>
      </c>
      <c r="E3844">
        <v>4</v>
      </c>
      <c r="F3844">
        <v>1</v>
      </c>
      <c r="G3844">
        <v>2</v>
      </c>
      <c r="H3844" s="2">
        <v>43164</v>
      </c>
      <c r="I3844" t="str">
        <f>VLOOKUP(Sales[[#This Row],[TerritoryKey]], Territories[], 2, FALSE)</f>
        <v>Southwest</v>
      </c>
      <c r="J3844">
        <f>_xlfn.XLOOKUP(Sales[[#This Row],[ProductKey]], Products!$A:$A, Products!$J:$J)</f>
        <v>8.2204999999999995</v>
      </c>
      <c r="K3844">
        <f>_xlfn.XLOOKUP(Sales[[#This Row],[ProductKey]], Products!$A:$A, Products!$K:$K)</f>
        <v>21.98</v>
      </c>
      <c r="L3844" s="1">
        <f>Sales[[#This Row],[ProductPrice]]*Sales[[#This Row],[OrderQuantity]]</f>
        <v>43.96</v>
      </c>
      <c r="M3844" s="1">
        <f>Sales[[#This Row],[OrderQuantity]]</f>
        <v>2</v>
      </c>
      <c r="N3844" s="1">
        <f>1</f>
        <v>1</v>
      </c>
      <c r="O3844" s="1">
        <f>Sales[[#This Row],[TotalSales]]-Sales[[#This Row],[TotalCost]]</f>
        <v>27.519000000000002</v>
      </c>
      <c r="P3844" s="1">
        <f>Sales[[#This Row],[ProductCost]]*Sales[[#This Row],[OrderQuantity]]</f>
        <v>16.440999999999999</v>
      </c>
      <c r="Q3844" s="1" t="str">
        <f>VLOOKUP(Sales[[#This Row],[ProductKey]], Products!$A$2:$D$1000, 4, FALSE)</f>
        <v>Fender Set - Mountain</v>
      </c>
    </row>
    <row r="3845" spans="1:17" x14ac:dyDescent="0.25">
      <c r="A3845" s="2">
        <v>38324</v>
      </c>
      <c r="B3845" s="1" t="s">
        <v>6704</v>
      </c>
      <c r="C3845">
        <v>485</v>
      </c>
      <c r="D3845">
        <v>13151</v>
      </c>
      <c r="E3845">
        <v>4</v>
      </c>
      <c r="F3845">
        <v>1</v>
      </c>
      <c r="G3845">
        <v>2</v>
      </c>
      <c r="H3845" s="2">
        <v>43437</v>
      </c>
      <c r="I3845" t="str">
        <f>VLOOKUP(Sales[[#This Row],[TerritoryKey]], Territories[], 2, FALSE)</f>
        <v>Southwest</v>
      </c>
      <c r="J3845">
        <f>_xlfn.XLOOKUP(Sales[[#This Row],[ProductKey]], Products!$A:$A, Products!$J:$J)</f>
        <v>8.2204999999999995</v>
      </c>
      <c r="K3845">
        <f>_xlfn.XLOOKUP(Sales[[#This Row],[ProductKey]], Products!$A:$A, Products!$K:$K)</f>
        <v>21.98</v>
      </c>
      <c r="L3845" s="1">
        <f>Sales[[#This Row],[ProductPrice]]*Sales[[#This Row],[OrderQuantity]]</f>
        <v>43.96</v>
      </c>
      <c r="M3845" s="1">
        <f>Sales[[#This Row],[OrderQuantity]]</f>
        <v>2</v>
      </c>
      <c r="N3845" s="1">
        <f>1</f>
        <v>1</v>
      </c>
      <c r="O3845" s="1">
        <f>Sales[[#This Row],[TotalSales]]-Sales[[#This Row],[TotalCost]]</f>
        <v>27.519000000000002</v>
      </c>
      <c r="P3845" s="1">
        <f>Sales[[#This Row],[ProductCost]]*Sales[[#This Row],[OrderQuantity]]</f>
        <v>16.440999999999999</v>
      </c>
      <c r="Q3845" s="1" t="str">
        <f>VLOOKUP(Sales[[#This Row],[ProductKey]], Products!$A$2:$D$1000, 4, FALSE)</f>
        <v>Fender Set - Mountain</v>
      </c>
    </row>
    <row r="3846" spans="1:17" x14ac:dyDescent="0.25">
      <c r="A3846" s="2">
        <v>38142</v>
      </c>
      <c r="B3846" s="1" t="s">
        <v>6839</v>
      </c>
      <c r="C3846">
        <v>485</v>
      </c>
      <c r="D3846">
        <v>14408</v>
      </c>
      <c r="E3846">
        <v>4</v>
      </c>
      <c r="F3846">
        <v>1</v>
      </c>
      <c r="G3846">
        <v>2</v>
      </c>
      <c r="H3846" s="2">
        <v>43255</v>
      </c>
      <c r="I3846" t="str">
        <f>VLOOKUP(Sales[[#This Row],[TerritoryKey]], Territories[], 2, FALSE)</f>
        <v>Southwest</v>
      </c>
      <c r="J3846">
        <f>_xlfn.XLOOKUP(Sales[[#This Row],[ProductKey]], Products!$A:$A, Products!$J:$J)</f>
        <v>8.2204999999999995</v>
      </c>
      <c r="K3846">
        <f>_xlfn.XLOOKUP(Sales[[#This Row],[ProductKey]], Products!$A:$A, Products!$K:$K)</f>
        <v>21.98</v>
      </c>
      <c r="L3846" s="1">
        <f>Sales[[#This Row],[ProductPrice]]*Sales[[#This Row],[OrderQuantity]]</f>
        <v>43.96</v>
      </c>
      <c r="M3846" s="1">
        <f>Sales[[#This Row],[OrderQuantity]]</f>
        <v>2</v>
      </c>
      <c r="N3846" s="1">
        <f>1</f>
        <v>1</v>
      </c>
      <c r="O3846" s="1">
        <f>Sales[[#This Row],[TotalSales]]-Sales[[#This Row],[TotalCost]]</f>
        <v>27.519000000000002</v>
      </c>
      <c r="P3846" s="1">
        <f>Sales[[#This Row],[ProductCost]]*Sales[[#This Row],[OrderQuantity]]</f>
        <v>16.440999999999999</v>
      </c>
      <c r="Q3846" s="1" t="str">
        <f>VLOOKUP(Sales[[#This Row],[ProductKey]], Products!$A$2:$D$1000, 4, FALSE)</f>
        <v>Fender Set - Mountain</v>
      </c>
    </row>
    <row r="3847" spans="1:17" x14ac:dyDescent="0.25">
      <c r="A3847" s="2">
        <v>38142</v>
      </c>
      <c r="B3847" s="1" t="s">
        <v>6858</v>
      </c>
      <c r="C3847">
        <v>485</v>
      </c>
      <c r="D3847">
        <v>18138</v>
      </c>
      <c r="E3847">
        <v>7</v>
      </c>
      <c r="F3847">
        <v>1</v>
      </c>
      <c r="G3847">
        <v>2</v>
      </c>
      <c r="H3847" s="2">
        <v>43255</v>
      </c>
      <c r="I3847" t="str">
        <f>VLOOKUP(Sales[[#This Row],[TerritoryKey]], Territories[], 2, FALSE)</f>
        <v>France</v>
      </c>
      <c r="J3847">
        <f>_xlfn.XLOOKUP(Sales[[#This Row],[ProductKey]], Products!$A:$A, Products!$J:$J)</f>
        <v>8.2204999999999995</v>
      </c>
      <c r="K3847">
        <f>_xlfn.XLOOKUP(Sales[[#This Row],[ProductKey]], Products!$A:$A, Products!$K:$K)</f>
        <v>21.98</v>
      </c>
      <c r="L3847" s="1">
        <f>Sales[[#This Row],[ProductPrice]]*Sales[[#This Row],[OrderQuantity]]</f>
        <v>43.96</v>
      </c>
      <c r="M3847" s="1">
        <f>Sales[[#This Row],[OrderQuantity]]</f>
        <v>2</v>
      </c>
      <c r="N3847" s="1">
        <f>1</f>
        <v>1</v>
      </c>
      <c r="O3847" s="1">
        <f>Sales[[#This Row],[TotalSales]]-Sales[[#This Row],[TotalCost]]</f>
        <v>27.519000000000002</v>
      </c>
      <c r="P3847" s="1">
        <f>Sales[[#This Row],[ProductCost]]*Sales[[#This Row],[OrderQuantity]]</f>
        <v>16.440999999999999</v>
      </c>
      <c r="Q3847" s="1" t="str">
        <f>VLOOKUP(Sales[[#This Row],[ProductKey]], Products!$A$2:$D$1000, 4, FALSE)</f>
        <v>Fender Set - Mountain</v>
      </c>
    </row>
    <row r="3848" spans="1:17" x14ac:dyDescent="0.25">
      <c r="A3848" s="2">
        <v>38082</v>
      </c>
      <c r="B3848" s="1" t="s">
        <v>7003</v>
      </c>
      <c r="C3848">
        <v>485</v>
      </c>
      <c r="D3848">
        <v>19055</v>
      </c>
      <c r="E3848">
        <v>10</v>
      </c>
      <c r="F3848">
        <v>1</v>
      </c>
      <c r="G3848">
        <v>2</v>
      </c>
      <c r="H3848" s="2">
        <v>43195</v>
      </c>
      <c r="I3848" t="str">
        <f>VLOOKUP(Sales[[#This Row],[TerritoryKey]], Territories[], 2, FALSE)</f>
        <v>United Kingdom</v>
      </c>
      <c r="J3848">
        <f>_xlfn.XLOOKUP(Sales[[#This Row],[ProductKey]], Products!$A:$A, Products!$J:$J)</f>
        <v>8.2204999999999995</v>
      </c>
      <c r="K3848">
        <f>_xlfn.XLOOKUP(Sales[[#This Row],[ProductKey]], Products!$A:$A, Products!$K:$K)</f>
        <v>21.98</v>
      </c>
      <c r="L3848" s="1">
        <f>Sales[[#This Row],[ProductPrice]]*Sales[[#This Row],[OrderQuantity]]</f>
        <v>43.96</v>
      </c>
      <c r="M3848" s="1">
        <f>Sales[[#This Row],[OrderQuantity]]</f>
        <v>2</v>
      </c>
      <c r="N3848" s="1">
        <f>1</f>
        <v>1</v>
      </c>
      <c r="O3848" s="1">
        <f>Sales[[#This Row],[TotalSales]]-Sales[[#This Row],[TotalCost]]</f>
        <v>27.519000000000002</v>
      </c>
      <c r="P3848" s="1">
        <f>Sales[[#This Row],[ProductCost]]*Sales[[#This Row],[OrderQuantity]]</f>
        <v>16.440999999999999</v>
      </c>
      <c r="Q3848" s="1" t="str">
        <f>VLOOKUP(Sales[[#This Row],[ProductKey]], Products!$A$2:$D$1000, 4, FALSE)</f>
        <v>Fender Set - Mountain</v>
      </c>
    </row>
    <row r="3849" spans="1:17" x14ac:dyDescent="0.25">
      <c r="A3849" s="2">
        <v>38080</v>
      </c>
      <c r="B3849" s="1" t="s">
        <v>7032</v>
      </c>
      <c r="C3849">
        <v>485</v>
      </c>
      <c r="D3849">
        <v>13857</v>
      </c>
      <c r="E3849">
        <v>1</v>
      </c>
      <c r="F3849">
        <v>1</v>
      </c>
      <c r="G3849">
        <v>2</v>
      </c>
      <c r="H3849" s="2">
        <v>43193</v>
      </c>
      <c r="I3849" t="str">
        <f>VLOOKUP(Sales[[#This Row],[TerritoryKey]], Territories[], 2, FALSE)</f>
        <v>Northwest</v>
      </c>
      <c r="J3849">
        <f>_xlfn.XLOOKUP(Sales[[#This Row],[ProductKey]], Products!$A:$A, Products!$J:$J)</f>
        <v>8.2204999999999995</v>
      </c>
      <c r="K3849">
        <f>_xlfn.XLOOKUP(Sales[[#This Row],[ProductKey]], Products!$A:$A, Products!$K:$K)</f>
        <v>21.98</v>
      </c>
      <c r="L3849" s="1">
        <f>Sales[[#This Row],[ProductPrice]]*Sales[[#This Row],[OrderQuantity]]</f>
        <v>43.96</v>
      </c>
      <c r="M3849" s="1">
        <f>Sales[[#This Row],[OrderQuantity]]</f>
        <v>2</v>
      </c>
      <c r="N3849" s="1">
        <f>1</f>
        <v>1</v>
      </c>
      <c r="O3849" s="1">
        <f>Sales[[#This Row],[TotalSales]]-Sales[[#This Row],[TotalCost]]</f>
        <v>27.519000000000002</v>
      </c>
      <c r="P3849" s="1">
        <f>Sales[[#This Row],[ProductCost]]*Sales[[#This Row],[OrderQuantity]]</f>
        <v>16.440999999999999</v>
      </c>
      <c r="Q3849" s="1" t="str">
        <f>VLOOKUP(Sales[[#This Row],[ProductKey]], Products!$A$2:$D$1000, 4, FALSE)</f>
        <v>Fender Set - Mountain</v>
      </c>
    </row>
    <row r="3850" spans="1:17" x14ac:dyDescent="0.25">
      <c r="A3850" s="2">
        <v>38171</v>
      </c>
      <c r="B3850" s="1" t="s">
        <v>7076</v>
      </c>
      <c r="C3850">
        <v>485</v>
      </c>
      <c r="D3850">
        <v>12875</v>
      </c>
      <c r="E3850">
        <v>1</v>
      </c>
      <c r="F3850">
        <v>1</v>
      </c>
      <c r="G3850">
        <v>2</v>
      </c>
      <c r="H3850" s="2">
        <v>43284</v>
      </c>
      <c r="I3850" t="str">
        <f>VLOOKUP(Sales[[#This Row],[TerritoryKey]], Territories[], 2, FALSE)</f>
        <v>Northwest</v>
      </c>
      <c r="J3850">
        <f>_xlfn.XLOOKUP(Sales[[#This Row],[ProductKey]], Products!$A:$A, Products!$J:$J)</f>
        <v>8.2204999999999995</v>
      </c>
      <c r="K3850">
        <f>_xlfn.XLOOKUP(Sales[[#This Row],[ProductKey]], Products!$A:$A, Products!$K:$K)</f>
        <v>21.98</v>
      </c>
      <c r="L3850" s="1">
        <f>Sales[[#This Row],[ProductPrice]]*Sales[[#This Row],[OrderQuantity]]</f>
        <v>43.96</v>
      </c>
      <c r="M3850" s="1">
        <f>Sales[[#This Row],[OrderQuantity]]</f>
        <v>2</v>
      </c>
      <c r="N3850" s="1">
        <f>1</f>
        <v>1</v>
      </c>
      <c r="O3850" s="1">
        <f>Sales[[#This Row],[TotalSales]]-Sales[[#This Row],[TotalCost]]</f>
        <v>27.519000000000002</v>
      </c>
      <c r="P3850" s="1">
        <f>Sales[[#This Row],[ProductCost]]*Sales[[#This Row],[OrderQuantity]]</f>
        <v>16.440999999999999</v>
      </c>
      <c r="Q3850" s="1" t="str">
        <f>VLOOKUP(Sales[[#This Row],[ProductKey]], Products!$A$2:$D$1000, 4, FALSE)</f>
        <v>Fender Set - Mountain</v>
      </c>
    </row>
    <row r="3851" spans="1:17" x14ac:dyDescent="0.25">
      <c r="A3851" s="2">
        <v>38235</v>
      </c>
      <c r="B3851" s="1" t="s">
        <v>7078</v>
      </c>
      <c r="C3851">
        <v>485</v>
      </c>
      <c r="D3851">
        <v>13054</v>
      </c>
      <c r="E3851">
        <v>1</v>
      </c>
      <c r="F3851">
        <v>1</v>
      </c>
      <c r="G3851">
        <v>2</v>
      </c>
      <c r="H3851" s="2">
        <v>43348</v>
      </c>
      <c r="I3851" t="str">
        <f>VLOOKUP(Sales[[#This Row],[TerritoryKey]], Territories[], 2, FALSE)</f>
        <v>Northwest</v>
      </c>
      <c r="J3851">
        <f>_xlfn.XLOOKUP(Sales[[#This Row],[ProductKey]], Products!$A:$A, Products!$J:$J)</f>
        <v>8.2204999999999995</v>
      </c>
      <c r="K3851">
        <f>_xlfn.XLOOKUP(Sales[[#This Row],[ProductKey]], Products!$A:$A, Products!$K:$K)</f>
        <v>21.98</v>
      </c>
      <c r="L3851" s="1">
        <f>Sales[[#This Row],[ProductPrice]]*Sales[[#This Row],[OrderQuantity]]</f>
        <v>43.96</v>
      </c>
      <c r="M3851" s="1">
        <f>Sales[[#This Row],[OrderQuantity]]</f>
        <v>2</v>
      </c>
      <c r="N3851" s="1">
        <f>1</f>
        <v>1</v>
      </c>
      <c r="O3851" s="1">
        <f>Sales[[#This Row],[TotalSales]]-Sales[[#This Row],[TotalCost]]</f>
        <v>27.519000000000002</v>
      </c>
      <c r="P3851" s="1">
        <f>Sales[[#This Row],[ProductCost]]*Sales[[#This Row],[OrderQuantity]]</f>
        <v>16.440999999999999</v>
      </c>
      <c r="Q3851" s="1" t="str">
        <f>VLOOKUP(Sales[[#This Row],[ProductKey]], Products!$A$2:$D$1000, 4, FALSE)</f>
        <v>Fender Set - Mountain</v>
      </c>
    </row>
    <row r="3852" spans="1:17" x14ac:dyDescent="0.25">
      <c r="A3852" s="2">
        <v>38050</v>
      </c>
      <c r="B3852" s="1" t="s">
        <v>7080</v>
      </c>
      <c r="C3852">
        <v>485</v>
      </c>
      <c r="D3852">
        <v>17493</v>
      </c>
      <c r="E3852">
        <v>9</v>
      </c>
      <c r="F3852">
        <v>1</v>
      </c>
      <c r="G3852">
        <v>2</v>
      </c>
      <c r="H3852" s="2">
        <v>43163</v>
      </c>
      <c r="I3852" t="str">
        <f>VLOOKUP(Sales[[#This Row],[TerritoryKey]], Territories[], 2, FALSE)</f>
        <v>Australia</v>
      </c>
      <c r="J3852">
        <f>_xlfn.XLOOKUP(Sales[[#This Row],[ProductKey]], Products!$A:$A, Products!$J:$J)</f>
        <v>8.2204999999999995</v>
      </c>
      <c r="K3852">
        <f>_xlfn.XLOOKUP(Sales[[#This Row],[ProductKey]], Products!$A:$A, Products!$K:$K)</f>
        <v>21.98</v>
      </c>
      <c r="L3852" s="1">
        <f>Sales[[#This Row],[ProductPrice]]*Sales[[#This Row],[OrderQuantity]]</f>
        <v>43.96</v>
      </c>
      <c r="M3852" s="1">
        <f>Sales[[#This Row],[OrderQuantity]]</f>
        <v>2</v>
      </c>
      <c r="N3852" s="1">
        <f>1</f>
        <v>1</v>
      </c>
      <c r="O3852" s="1">
        <f>Sales[[#This Row],[TotalSales]]-Sales[[#This Row],[TotalCost]]</f>
        <v>27.519000000000002</v>
      </c>
      <c r="P3852" s="1">
        <f>Sales[[#This Row],[ProductCost]]*Sales[[#This Row],[OrderQuantity]]</f>
        <v>16.440999999999999</v>
      </c>
      <c r="Q3852" s="1" t="str">
        <f>VLOOKUP(Sales[[#This Row],[ProductKey]], Products!$A$2:$D$1000, 4, FALSE)</f>
        <v>Fender Set - Mountain</v>
      </c>
    </row>
    <row r="3853" spans="1:17" x14ac:dyDescent="0.25">
      <c r="A3853" s="2">
        <v>38235</v>
      </c>
      <c r="B3853" s="1" t="s">
        <v>7257</v>
      </c>
      <c r="C3853">
        <v>485</v>
      </c>
      <c r="D3853">
        <v>17323</v>
      </c>
      <c r="E3853">
        <v>9</v>
      </c>
      <c r="F3853">
        <v>1</v>
      </c>
      <c r="G3853">
        <v>2</v>
      </c>
      <c r="H3853" s="2">
        <v>43348</v>
      </c>
      <c r="I3853" t="str">
        <f>VLOOKUP(Sales[[#This Row],[TerritoryKey]], Territories[], 2, FALSE)</f>
        <v>Australia</v>
      </c>
      <c r="J3853">
        <f>_xlfn.XLOOKUP(Sales[[#This Row],[ProductKey]], Products!$A:$A, Products!$J:$J)</f>
        <v>8.2204999999999995</v>
      </c>
      <c r="K3853">
        <f>_xlfn.XLOOKUP(Sales[[#This Row],[ProductKey]], Products!$A:$A, Products!$K:$K)</f>
        <v>21.98</v>
      </c>
      <c r="L3853" s="1">
        <f>Sales[[#This Row],[ProductPrice]]*Sales[[#This Row],[OrderQuantity]]</f>
        <v>43.96</v>
      </c>
      <c r="M3853" s="1">
        <f>Sales[[#This Row],[OrderQuantity]]</f>
        <v>2</v>
      </c>
      <c r="N3853" s="1">
        <f>1</f>
        <v>1</v>
      </c>
      <c r="O3853" s="1">
        <f>Sales[[#This Row],[TotalSales]]-Sales[[#This Row],[TotalCost]]</f>
        <v>27.519000000000002</v>
      </c>
      <c r="P3853" s="1">
        <f>Sales[[#This Row],[ProductCost]]*Sales[[#This Row],[OrderQuantity]]</f>
        <v>16.440999999999999</v>
      </c>
      <c r="Q3853" s="1" t="str">
        <f>VLOOKUP(Sales[[#This Row],[ProductKey]], Products!$A$2:$D$1000, 4, FALSE)</f>
        <v>Fender Set - Mountain</v>
      </c>
    </row>
    <row r="3854" spans="1:17" x14ac:dyDescent="0.25">
      <c r="A3854" s="2">
        <v>38295</v>
      </c>
      <c r="B3854" s="1" t="s">
        <v>7353</v>
      </c>
      <c r="C3854">
        <v>485</v>
      </c>
      <c r="D3854">
        <v>18604</v>
      </c>
      <c r="E3854">
        <v>6</v>
      </c>
      <c r="F3854">
        <v>1</v>
      </c>
      <c r="G3854">
        <v>2</v>
      </c>
      <c r="H3854" s="2">
        <v>43408</v>
      </c>
      <c r="I3854" t="str">
        <f>VLOOKUP(Sales[[#This Row],[TerritoryKey]], Territories[], 2, FALSE)</f>
        <v>Canada</v>
      </c>
      <c r="J3854">
        <f>_xlfn.XLOOKUP(Sales[[#This Row],[ProductKey]], Products!$A:$A, Products!$J:$J)</f>
        <v>8.2204999999999995</v>
      </c>
      <c r="K3854">
        <f>_xlfn.XLOOKUP(Sales[[#This Row],[ProductKey]], Products!$A:$A, Products!$K:$K)</f>
        <v>21.98</v>
      </c>
      <c r="L3854" s="1">
        <f>Sales[[#This Row],[ProductPrice]]*Sales[[#This Row],[OrderQuantity]]</f>
        <v>43.96</v>
      </c>
      <c r="M3854" s="1">
        <f>Sales[[#This Row],[OrderQuantity]]</f>
        <v>2</v>
      </c>
      <c r="N3854" s="1">
        <f>1</f>
        <v>1</v>
      </c>
      <c r="O3854" s="1">
        <f>Sales[[#This Row],[TotalSales]]-Sales[[#This Row],[TotalCost]]</f>
        <v>27.519000000000002</v>
      </c>
      <c r="P3854" s="1">
        <f>Sales[[#This Row],[ProductCost]]*Sales[[#This Row],[OrderQuantity]]</f>
        <v>16.440999999999999</v>
      </c>
      <c r="Q3854" s="1" t="str">
        <f>VLOOKUP(Sales[[#This Row],[ProductKey]], Products!$A$2:$D$1000, 4, FALSE)</f>
        <v>Fender Set - Mountain</v>
      </c>
    </row>
    <row r="3855" spans="1:17" x14ac:dyDescent="0.25">
      <c r="A3855" s="2">
        <v>38326</v>
      </c>
      <c r="B3855" s="1" t="s">
        <v>7450</v>
      </c>
      <c r="C3855">
        <v>485</v>
      </c>
      <c r="D3855">
        <v>15424</v>
      </c>
      <c r="E3855">
        <v>4</v>
      </c>
      <c r="F3855">
        <v>1</v>
      </c>
      <c r="G3855">
        <v>2</v>
      </c>
      <c r="H3855" s="2">
        <v>43439</v>
      </c>
      <c r="I3855" t="str">
        <f>VLOOKUP(Sales[[#This Row],[TerritoryKey]], Territories[], 2, FALSE)</f>
        <v>Southwest</v>
      </c>
      <c r="J3855">
        <f>_xlfn.XLOOKUP(Sales[[#This Row],[ProductKey]], Products!$A:$A, Products!$J:$J)</f>
        <v>8.2204999999999995</v>
      </c>
      <c r="K3855">
        <f>_xlfn.XLOOKUP(Sales[[#This Row],[ProductKey]], Products!$A:$A, Products!$K:$K)</f>
        <v>21.98</v>
      </c>
      <c r="L3855" s="1">
        <f>Sales[[#This Row],[ProductPrice]]*Sales[[#This Row],[OrderQuantity]]</f>
        <v>43.96</v>
      </c>
      <c r="M3855" s="1">
        <f>Sales[[#This Row],[OrderQuantity]]</f>
        <v>2</v>
      </c>
      <c r="N3855" s="1">
        <f>1</f>
        <v>1</v>
      </c>
      <c r="O3855" s="1">
        <f>Sales[[#This Row],[TotalSales]]-Sales[[#This Row],[TotalCost]]</f>
        <v>27.519000000000002</v>
      </c>
      <c r="P3855" s="1">
        <f>Sales[[#This Row],[ProductCost]]*Sales[[#This Row],[OrderQuantity]]</f>
        <v>16.440999999999999</v>
      </c>
      <c r="Q3855" s="1" t="str">
        <f>VLOOKUP(Sales[[#This Row],[ProductKey]], Products!$A$2:$D$1000, 4, FALSE)</f>
        <v>Fender Set - Mountain</v>
      </c>
    </row>
    <row r="3856" spans="1:17" x14ac:dyDescent="0.25">
      <c r="A3856" s="2">
        <v>38296</v>
      </c>
      <c r="B3856" s="1" t="s">
        <v>7474</v>
      </c>
      <c r="C3856">
        <v>485</v>
      </c>
      <c r="D3856">
        <v>12778</v>
      </c>
      <c r="E3856">
        <v>4</v>
      </c>
      <c r="F3856">
        <v>1</v>
      </c>
      <c r="G3856">
        <v>2</v>
      </c>
      <c r="H3856" s="2">
        <v>43409</v>
      </c>
      <c r="I3856" t="str">
        <f>VLOOKUP(Sales[[#This Row],[TerritoryKey]], Territories[], 2, FALSE)</f>
        <v>Southwest</v>
      </c>
      <c r="J3856">
        <f>_xlfn.XLOOKUP(Sales[[#This Row],[ProductKey]], Products!$A:$A, Products!$J:$J)</f>
        <v>8.2204999999999995</v>
      </c>
      <c r="K3856">
        <f>_xlfn.XLOOKUP(Sales[[#This Row],[ProductKey]], Products!$A:$A, Products!$K:$K)</f>
        <v>21.98</v>
      </c>
      <c r="L3856" s="1">
        <f>Sales[[#This Row],[ProductPrice]]*Sales[[#This Row],[OrderQuantity]]</f>
        <v>43.96</v>
      </c>
      <c r="M3856" s="1">
        <f>Sales[[#This Row],[OrderQuantity]]</f>
        <v>2</v>
      </c>
      <c r="N3856" s="1">
        <f>1</f>
        <v>1</v>
      </c>
      <c r="O3856" s="1">
        <f>Sales[[#This Row],[TotalSales]]-Sales[[#This Row],[TotalCost]]</f>
        <v>27.519000000000002</v>
      </c>
      <c r="P3856" s="1">
        <f>Sales[[#This Row],[ProductCost]]*Sales[[#This Row],[OrderQuantity]]</f>
        <v>16.440999999999999</v>
      </c>
      <c r="Q3856" s="1" t="str">
        <f>VLOOKUP(Sales[[#This Row],[ProductKey]], Products!$A$2:$D$1000, 4, FALSE)</f>
        <v>Fender Set - Mountain</v>
      </c>
    </row>
    <row r="3857" spans="1:17" x14ac:dyDescent="0.25">
      <c r="A3857" s="2">
        <v>38049</v>
      </c>
      <c r="B3857" s="1" t="s">
        <v>7676</v>
      </c>
      <c r="C3857">
        <v>485</v>
      </c>
      <c r="D3857">
        <v>18271</v>
      </c>
      <c r="E3857">
        <v>9</v>
      </c>
      <c r="F3857">
        <v>1</v>
      </c>
      <c r="G3857">
        <v>2</v>
      </c>
      <c r="H3857" s="2">
        <v>43162</v>
      </c>
      <c r="I3857" t="str">
        <f>VLOOKUP(Sales[[#This Row],[TerritoryKey]], Territories[], 2, FALSE)</f>
        <v>Australia</v>
      </c>
      <c r="J3857">
        <f>_xlfn.XLOOKUP(Sales[[#This Row],[ProductKey]], Products!$A:$A, Products!$J:$J)</f>
        <v>8.2204999999999995</v>
      </c>
      <c r="K3857">
        <f>_xlfn.XLOOKUP(Sales[[#This Row],[ProductKey]], Products!$A:$A, Products!$K:$K)</f>
        <v>21.98</v>
      </c>
      <c r="L3857" s="1">
        <f>Sales[[#This Row],[ProductPrice]]*Sales[[#This Row],[OrderQuantity]]</f>
        <v>43.96</v>
      </c>
      <c r="M3857" s="1">
        <f>Sales[[#This Row],[OrderQuantity]]</f>
        <v>2</v>
      </c>
      <c r="N3857" s="1">
        <f>1</f>
        <v>1</v>
      </c>
      <c r="O3857" s="1">
        <f>Sales[[#This Row],[TotalSales]]-Sales[[#This Row],[TotalCost]]</f>
        <v>27.519000000000002</v>
      </c>
      <c r="P3857" s="1">
        <f>Sales[[#This Row],[ProductCost]]*Sales[[#This Row],[OrderQuantity]]</f>
        <v>16.440999999999999</v>
      </c>
      <c r="Q3857" s="1" t="str">
        <f>VLOOKUP(Sales[[#This Row],[ProductKey]], Products!$A$2:$D$1000, 4, FALSE)</f>
        <v>Fender Set - Mountain</v>
      </c>
    </row>
    <row r="3858" spans="1:17" x14ac:dyDescent="0.25">
      <c r="A3858" s="2">
        <v>37991</v>
      </c>
      <c r="B3858" s="1" t="s">
        <v>7723</v>
      </c>
      <c r="C3858">
        <v>485</v>
      </c>
      <c r="D3858">
        <v>17201</v>
      </c>
      <c r="E3858">
        <v>8</v>
      </c>
      <c r="F3858">
        <v>1</v>
      </c>
      <c r="G3858">
        <v>2</v>
      </c>
      <c r="H3858" s="2">
        <v>43105</v>
      </c>
      <c r="I3858" t="str">
        <f>VLOOKUP(Sales[[#This Row],[TerritoryKey]], Territories[], 2, FALSE)</f>
        <v>Germany</v>
      </c>
      <c r="J3858">
        <f>_xlfn.XLOOKUP(Sales[[#This Row],[ProductKey]], Products!$A:$A, Products!$J:$J)</f>
        <v>8.2204999999999995</v>
      </c>
      <c r="K3858">
        <f>_xlfn.XLOOKUP(Sales[[#This Row],[ProductKey]], Products!$A:$A, Products!$K:$K)</f>
        <v>21.98</v>
      </c>
      <c r="L3858" s="1">
        <f>Sales[[#This Row],[ProductPrice]]*Sales[[#This Row],[OrderQuantity]]</f>
        <v>43.96</v>
      </c>
      <c r="M3858" s="1">
        <f>Sales[[#This Row],[OrderQuantity]]</f>
        <v>2</v>
      </c>
      <c r="N3858" s="1">
        <f>1</f>
        <v>1</v>
      </c>
      <c r="O3858" s="1">
        <f>Sales[[#This Row],[TotalSales]]-Sales[[#This Row],[TotalCost]]</f>
        <v>27.519000000000002</v>
      </c>
      <c r="P3858" s="1">
        <f>Sales[[#This Row],[ProductCost]]*Sales[[#This Row],[OrderQuantity]]</f>
        <v>16.440999999999999</v>
      </c>
      <c r="Q3858" s="1" t="str">
        <f>VLOOKUP(Sales[[#This Row],[ProductKey]], Products!$A$2:$D$1000, 4, FALSE)</f>
        <v>Fender Set - Mountain</v>
      </c>
    </row>
    <row r="3859" spans="1:17" x14ac:dyDescent="0.25">
      <c r="A3859" s="2">
        <v>38266</v>
      </c>
      <c r="B3859" s="1" t="s">
        <v>7887</v>
      </c>
      <c r="C3859">
        <v>485</v>
      </c>
      <c r="D3859">
        <v>21975</v>
      </c>
      <c r="E3859">
        <v>9</v>
      </c>
      <c r="F3859">
        <v>1</v>
      </c>
      <c r="G3859">
        <v>2</v>
      </c>
      <c r="H3859" s="2">
        <v>43379</v>
      </c>
      <c r="I3859" t="str">
        <f>VLOOKUP(Sales[[#This Row],[TerritoryKey]], Territories[], 2, FALSE)</f>
        <v>Australia</v>
      </c>
      <c r="J3859">
        <f>_xlfn.XLOOKUP(Sales[[#This Row],[ProductKey]], Products!$A:$A, Products!$J:$J)</f>
        <v>8.2204999999999995</v>
      </c>
      <c r="K3859">
        <f>_xlfn.XLOOKUP(Sales[[#This Row],[ProductKey]], Products!$A:$A, Products!$K:$K)</f>
        <v>21.98</v>
      </c>
      <c r="L3859" s="1">
        <f>Sales[[#This Row],[ProductPrice]]*Sales[[#This Row],[OrderQuantity]]</f>
        <v>43.96</v>
      </c>
      <c r="M3859" s="1">
        <f>Sales[[#This Row],[OrderQuantity]]</f>
        <v>2</v>
      </c>
      <c r="N3859" s="1">
        <f>1</f>
        <v>1</v>
      </c>
      <c r="O3859" s="1">
        <f>Sales[[#This Row],[TotalSales]]-Sales[[#This Row],[TotalCost]]</f>
        <v>27.519000000000002</v>
      </c>
      <c r="P3859" s="1">
        <f>Sales[[#This Row],[ProductCost]]*Sales[[#This Row],[OrderQuantity]]</f>
        <v>16.440999999999999</v>
      </c>
      <c r="Q3859" s="1" t="str">
        <f>VLOOKUP(Sales[[#This Row],[ProductKey]], Products!$A$2:$D$1000, 4, FALSE)</f>
        <v>Fender Set - Mountain</v>
      </c>
    </row>
    <row r="3860" spans="1:17" x14ac:dyDescent="0.25">
      <c r="A3860" s="2">
        <v>38113</v>
      </c>
      <c r="B3860" s="1" t="s">
        <v>7908</v>
      </c>
      <c r="C3860">
        <v>485</v>
      </c>
      <c r="D3860">
        <v>22923</v>
      </c>
      <c r="E3860">
        <v>9</v>
      </c>
      <c r="F3860">
        <v>1</v>
      </c>
      <c r="G3860">
        <v>2</v>
      </c>
      <c r="H3860" s="2">
        <v>43226</v>
      </c>
      <c r="I3860" t="str">
        <f>VLOOKUP(Sales[[#This Row],[TerritoryKey]], Territories[], 2, FALSE)</f>
        <v>Australia</v>
      </c>
      <c r="J3860">
        <f>_xlfn.XLOOKUP(Sales[[#This Row],[ProductKey]], Products!$A:$A, Products!$J:$J)</f>
        <v>8.2204999999999995</v>
      </c>
      <c r="K3860">
        <f>_xlfn.XLOOKUP(Sales[[#This Row],[ProductKey]], Products!$A:$A, Products!$K:$K)</f>
        <v>21.98</v>
      </c>
      <c r="L3860" s="1">
        <f>Sales[[#This Row],[ProductPrice]]*Sales[[#This Row],[OrderQuantity]]</f>
        <v>43.96</v>
      </c>
      <c r="M3860" s="1">
        <f>Sales[[#This Row],[OrderQuantity]]</f>
        <v>2</v>
      </c>
      <c r="N3860" s="1">
        <f>1</f>
        <v>1</v>
      </c>
      <c r="O3860" s="1">
        <f>Sales[[#This Row],[TotalSales]]-Sales[[#This Row],[TotalCost]]</f>
        <v>27.519000000000002</v>
      </c>
      <c r="P3860" s="1">
        <f>Sales[[#This Row],[ProductCost]]*Sales[[#This Row],[OrderQuantity]]</f>
        <v>16.440999999999999</v>
      </c>
      <c r="Q3860" s="1" t="str">
        <f>VLOOKUP(Sales[[#This Row],[ProductKey]], Products!$A$2:$D$1000, 4, FALSE)</f>
        <v>Fender Set - Mountain</v>
      </c>
    </row>
    <row r="3861" spans="1:17" x14ac:dyDescent="0.25">
      <c r="A3861" s="2">
        <v>37934</v>
      </c>
      <c r="B3861" s="1" t="s">
        <v>146</v>
      </c>
      <c r="C3861">
        <v>529</v>
      </c>
      <c r="D3861">
        <v>14233</v>
      </c>
      <c r="E3861">
        <v>9</v>
      </c>
      <c r="F3861">
        <v>1</v>
      </c>
      <c r="G3861">
        <v>2</v>
      </c>
      <c r="H3861" s="2">
        <v>43048</v>
      </c>
      <c r="I3861" t="str">
        <f>VLOOKUP(Sales[[#This Row],[TerritoryKey]], Territories[], 2, FALSE)</f>
        <v>Australia</v>
      </c>
      <c r="J3861">
        <f>_xlfn.XLOOKUP(Sales[[#This Row],[ProductKey]], Products!$A:$A, Products!$J:$J)</f>
        <v>1.4923</v>
      </c>
      <c r="K3861">
        <f>_xlfn.XLOOKUP(Sales[[#This Row],[ProductKey]], Products!$A:$A, Products!$K:$K)</f>
        <v>3.99</v>
      </c>
      <c r="L3861" s="1">
        <f>Sales[[#This Row],[ProductPrice]]*Sales[[#This Row],[OrderQuantity]]</f>
        <v>7.98</v>
      </c>
      <c r="M3861" s="1">
        <f>Sales[[#This Row],[OrderQuantity]]</f>
        <v>2</v>
      </c>
      <c r="N3861" s="1">
        <f>1</f>
        <v>1</v>
      </c>
      <c r="O3861" s="1">
        <f>Sales[[#This Row],[TotalSales]]-Sales[[#This Row],[TotalCost]]</f>
        <v>4.9954000000000001</v>
      </c>
      <c r="P3861" s="1">
        <f>Sales[[#This Row],[ProductCost]]*Sales[[#This Row],[OrderQuantity]]</f>
        <v>2.9845999999999999</v>
      </c>
      <c r="Q3861" s="1" t="str">
        <f>VLOOKUP(Sales[[#This Row],[ProductKey]], Products!$A$2:$D$1000, 4, FALSE)</f>
        <v>Road Tire Tube</v>
      </c>
    </row>
    <row r="3862" spans="1:17" x14ac:dyDescent="0.25">
      <c r="A3862" s="2">
        <v>37905</v>
      </c>
      <c r="B3862" s="1" t="s">
        <v>171</v>
      </c>
      <c r="C3862">
        <v>529</v>
      </c>
      <c r="D3862">
        <v>28570</v>
      </c>
      <c r="E3862">
        <v>10</v>
      </c>
      <c r="F3862">
        <v>1</v>
      </c>
      <c r="G3862">
        <v>2</v>
      </c>
      <c r="H3862" s="2">
        <v>43019</v>
      </c>
      <c r="I3862" t="str">
        <f>VLOOKUP(Sales[[#This Row],[TerritoryKey]], Territories[], 2, FALSE)</f>
        <v>United Kingdom</v>
      </c>
      <c r="J3862">
        <f>_xlfn.XLOOKUP(Sales[[#This Row],[ProductKey]], Products!$A:$A, Products!$J:$J)</f>
        <v>1.4923</v>
      </c>
      <c r="K3862">
        <f>_xlfn.XLOOKUP(Sales[[#This Row],[ProductKey]], Products!$A:$A, Products!$K:$K)</f>
        <v>3.99</v>
      </c>
      <c r="L3862" s="1">
        <f>Sales[[#This Row],[ProductPrice]]*Sales[[#This Row],[OrderQuantity]]</f>
        <v>7.98</v>
      </c>
      <c r="M3862" s="1">
        <f>Sales[[#This Row],[OrderQuantity]]</f>
        <v>2</v>
      </c>
      <c r="N3862" s="1">
        <f>1</f>
        <v>1</v>
      </c>
      <c r="O3862" s="1">
        <f>Sales[[#This Row],[TotalSales]]-Sales[[#This Row],[TotalCost]]</f>
        <v>4.9954000000000001</v>
      </c>
      <c r="P3862" s="1">
        <f>Sales[[#This Row],[ProductCost]]*Sales[[#This Row],[OrderQuantity]]</f>
        <v>2.9845999999999999</v>
      </c>
      <c r="Q3862" s="1" t="str">
        <f>VLOOKUP(Sales[[#This Row],[ProductKey]], Products!$A$2:$D$1000, 4, FALSE)</f>
        <v>Road Tire Tube</v>
      </c>
    </row>
    <row r="3863" spans="1:17" x14ac:dyDescent="0.25">
      <c r="A3863" s="2">
        <v>37751</v>
      </c>
      <c r="B3863" s="1" t="s">
        <v>246</v>
      </c>
      <c r="C3863">
        <v>529</v>
      </c>
      <c r="D3863">
        <v>12752</v>
      </c>
      <c r="E3863">
        <v>7</v>
      </c>
      <c r="F3863">
        <v>1</v>
      </c>
      <c r="G3863">
        <v>2</v>
      </c>
      <c r="H3863" s="2">
        <v>42865</v>
      </c>
      <c r="I3863" t="str">
        <f>VLOOKUP(Sales[[#This Row],[TerritoryKey]], Territories[], 2, FALSE)</f>
        <v>France</v>
      </c>
      <c r="J3863">
        <f>_xlfn.XLOOKUP(Sales[[#This Row],[ProductKey]], Products!$A:$A, Products!$J:$J)</f>
        <v>1.4923</v>
      </c>
      <c r="K3863">
        <f>_xlfn.XLOOKUP(Sales[[#This Row],[ProductKey]], Products!$A:$A, Products!$K:$K)</f>
        <v>3.99</v>
      </c>
      <c r="L3863" s="1">
        <f>Sales[[#This Row],[ProductPrice]]*Sales[[#This Row],[OrderQuantity]]</f>
        <v>7.98</v>
      </c>
      <c r="M3863" s="1">
        <f>Sales[[#This Row],[OrderQuantity]]</f>
        <v>2</v>
      </c>
      <c r="N3863" s="1">
        <f>1</f>
        <v>1</v>
      </c>
      <c r="O3863" s="1">
        <f>Sales[[#This Row],[TotalSales]]-Sales[[#This Row],[TotalCost]]</f>
        <v>4.9954000000000001</v>
      </c>
      <c r="P3863" s="1">
        <f>Sales[[#This Row],[ProductCost]]*Sales[[#This Row],[OrderQuantity]]</f>
        <v>2.9845999999999999</v>
      </c>
      <c r="Q3863" s="1" t="str">
        <f>VLOOKUP(Sales[[#This Row],[ProductKey]], Products!$A$2:$D$1000, 4, FALSE)</f>
        <v>Road Tire Tube</v>
      </c>
    </row>
    <row r="3864" spans="1:17" x14ac:dyDescent="0.25">
      <c r="A3864" s="2">
        <v>37692</v>
      </c>
      <c r="B3864" s="1" t="s">
        <v>353</v>
      </c>
      <c r="C3864">
        <v>529</v>
      </c>
      <c r="D3864">
        <v>26558</v>
      </c>
      <c r="E3864">
        <v>9</v>
      </c>
      <c r="F3864">
        <v>1</v>
      </c>
      <c r="G3864">
        <v>2</v>
      </c>
      <c r="H3864" s="2">
        <v>42806</v>
      </c>
      <c r="I3864" t="str">
        <f>VLOOKUP(Sales[[#This Row],[TerritoryKey]], Territories[], 2, FALSE)</f>
        <v>Australia</v>
      </c>
      <c r="J3864">
        <f>_xlfn.XLOOKUP(Sales[[#This Row],[ProductKey]], Products!$A:$A, Products!$J:$J)</f>
        <v>1.4923</v>
      </c>
      <c r="K3864">
        <f>_xlfn.XLOOKUP(Sales[[#This Row],[ProductKey]], Products!$A:$A, Products!$K:$K)</f>
        <v>3.99</v>
      </c>
      <c r="L3864" s="1">
        <f>Sales[[#This Row],[ProductPrice]]*Sales[[#This Row],[OrderQuantity]]</f>
        <v>7.98</v>
      </c>
      <c r="M3864" s="1">
        <f>Sales[[#This Row],[OrderQuantity]]</f>
        <v>2</v>
      </c>
      <c r="N3864" s="1">
        <f>1</f>
        <v>1</v>
      </c>
      <c r="O3864" s="1">
        <f>Sales[[#This Row],[TotalSales]]-Sales[[#This Row],[TotalCost]]</f>
        <v>4.9954000000000001</v>
      </c>
      <c r="P3864" s="1">
        <f>Sales[[#This Row],[ProductCost]]*Sales[[#This Row],[OrderQuantity]]</f>
        <v>2.9845999999999999</v>
      </c>
      <c r="Q3864" s="1" t="str">
        <f>VLOOKUP(Sales[[#This Row],[ProductKey]], Products!$A$2:$D$1000, 4, FALSE)</f>
        <v>Road Tire Tube</v>
      </c>
    </row>
    <row r="3865" spans="1:17" x14ac:dyDescent="0.25">
      <c r="A3865" s="2">
        <v>37722</v>
      </c>
      <c r="B3865" s="1" t="s">
        <v>362</v>
      </c>
      <c r="C3865">
        <v>529</v>
      </c>
      <c r="D3865">
        <v>29160</v>
      </c>
      <c r="E3865">
        <v>1</v>
      </c>
      <c r="F3865">
        <v>1</v>
      </c>
      <c r="G3865">
        <v>2</v>
      </c>
      <c r="H3865" s="2">
        <v>42836</v>
      </c>
      <c r="I3865" t="str">
        <f>VLOOKUP(Sales[[#This Row],[TerritoryKey]], Territories[], 2, FALSE)</f>
        <v>Northwest</v>
      </c>
      <c r="J3865">
        <f>_xlfn.XLOOKUP(Sales[[#This Row],[ProductKey]], Products!$A:$A, Products!$J:$J)</f>
        <v>1.4923</v>
      </c>
      <c r="K3865">
        <f>_xlfn.XLOOKUP(Sales[[#This Row],[ProductKey]], Products!$A:$A, Products!$K:$K)</f>
        <v>3.99</v>
      </c>
      <c r="L3865" s="1">
        <f>Sales[[#This Row],[ProductPrice]]*Sales[[#This Row],[OrderQuantity]]</f>
        <v>7.98</v>
      </c>
      <c r="M3865" s="1">
        <f>Sales[[#This Row],[OrderQuantity]]</f>
        <v>2</v>
      </c>
      <c r="N3865" s="1">
        <f>1</f>
        <v>1</v>
      </c>
      <c r="O3865" s="1">
        <f>Sales[[#This Row],[TotalSales]]-Sales[[#This Row],[TotalCost]]</f>
        <v>4.9954000000000001</v>
      </c>
      <c r="P3865" s="1">
        <f>Sales[[#This Row],[ProductCost]]*Sales[[#This Row],[OrderQuantity]]</f>
        <v>2.9845999999999999</v>
      </c>
      <c r="Q3865" s="1" t="str">
        <f>VLOOKUP(Sales[[#This Row],[ProductKey]], Products!$A$2:$D$1000, 4, FALSE)</f>
        <v>Road Tire Tube</v>
      </c>
    </row>
    <row r="3866" spans="1:17" x14ac:dyDescent="0.25">
      <c r="A3866" s="2">
        <v>37904</v>
      </c>
      <c r="B3866" s="1" t="s">
        <v>439</v>
      </c>
      <c r="C3866">
        <v>529</v>
      </c>
      <c r="D3866">
        <v>23956</v>
      </c>
      <c r="E3866">
        <v>8</v>
      </c>
      <c r="F3866">
        <v>1</v>
      </c>
      <c r="G3866">
        <v>2</v>
      </c>
      <c r="H3866" s="2">
        <v>43018</v>
      </c>
      <c r="I3866" t="str">
        <f>VLOOKUP(Sales[[#This Row],[TerritoryKey]], Territories[], 2, FALSE)</f>
        <v>Germany</v>
      </c>
      <c r="J3866">
        <f>_xlfn.XLOOKUP(Sales[[#This Row],[ProductKey]], Products!$A:$A, Products!$J:$J)</f>
        <v>1.4923</v>
      </c>
      <c r="K3866">
        <f>_xlfn.XLOOKUP(Sales[[#This Row],[ProductKey]], Products!$A:$A, Products!$K:$K)</f>
        <v>3.99</v>
      </c>
      <c r="L3866" s="1">
        <f>Sales[[#This Row],[ProductPrice]]*Sales[[#This Row],[OrderQuantity]]</f>
        <v>7.98</v>
      </c>
      <c r="M3866" s="1">
        <f>Sales[[#This Row],[OrderQuantity]]</f>
        <v>2</v>
      </c>
      <c r="N3866" s="1">
        <f>1</f>
        <v>1</v>
      </c>
      <c r="O3866" s="1">
        <f>Sales[[#This Row],[TotalSales]]-Sales[[#This Row],[TotalCost]]</f>
        <v>4.9954000000000001</v>
      </c>
      <c r="P3866" s="1">
        <f>Sales[[#This Row],[ProductCost]]*Sales[[#This Row],[OrderQuantity]]</f>
        <v>2.9845999999999999</v>
      </c>
      <c r="Q3866" s="1" t="str">
        <f>VLOOKUP(Sales[[#This Row],[ProductKey]], Products!$A$2:$D$1000, 4, FALSE)</f>
        <v>Road Tire Tube</v>
      </c>
    </row>
    <row r="3867" spans="1:17" x14ac:dyDescent="0.25">
      <c r="A3867" s="2">
        <v>37966</v>
      </c>
      <c r="B3867" s="1" t="s">
        <v>470</v>
      </c>
      <c r="C3867">
        <v>529</v>
      </c>
      <c r="D3867">
        <v>19507</v>
      </c>
      <c r="E3867">
        <v>7</v>
      </c>
      <c r="F3867">
        <v>1</v>
      </c>
      <c r="G3867">
        <v>2</v>
      </c>
      <c r="H3867" s="2">
        <v>43080</v>
      </c>
      <c r="I3867" t="str">
        <f>VLOOKUP(Sales[[#This Row],[TerritoryKey]], Territories[], 2, FALSE)</f>
        <v>France</v>
      </c>
      <c r="J3867">
        <f>_xlfn.XLOOKUP(Sales[[#This Row],[ProductKey]], Products!$A:$A, Products!$J:$J)</f>
        <v>1.4923</v>
      </c>
      <c r="K3867">
        <f>_xlfn.XLOOKUP(Sales[[#This Row],[ProductKey]], Products!$A:$A, Products!$K:$K)</f>
        <v>3.99</v>
      </c>
      <c r="L3867" s="1">
        <f>Sales[[#This Row],[ProductPrice]]*Sales[[#This Row],[OrderQuantity]]</f>
        <v>7.98</v>
      </c>
      <c r="M3867" s="1">
        <f>Sales[[#This Row],[OrderQuantity]]</f>
        <v>2</v>
      </c>
      <c r="N3867" s="1">
        <f>1</f>
        <v>1</v>
      </c>
      <c r="O3867" s="1">
        <f>Sales[[#This Row],[TotalSales]]-Sales[[#This Row],[TotalCost]]</f>
        <v>4.9954000000000001</v>
      </c>
      <c r="P3867" s="1">
        <f>Sales[[#This Row],[ProductCost]]*Sales[[#This Row],[OrderQuantity]]</f>
        <v>2.9845999999999999</v>
      </c>
      <c r="Q3867" s="1" t="str">
        <f>VLOOKUP(Sales[[#This Row],[ProductKey]], Products!$A$2:$D$1000, 4, FALSE)</f>
        <v>Road Tire Tube</v>
      </c>
    </row>
    <row r="3868" spans="1:17" x14ac:dyDescent="0.25">
      <c r="A3868" s="2">
        <v>37632</v>
      </c>
      <c r="B3868" s="1" t="s">
        <v>473</v>
      </c>
      <c r="C3868">
        <v>529</v>
      </c>
      <c r="D3868">
        <v>27938</v>
      </c>
      <c r="E3868">
        <v>10</v>
      </c>
      <c r="F3868">
        <v>1</v>
      </c>
      <c r="G3868">
        <v>2</v>
      </c>
      <c r="H3868" s="2">
        <v>42746</v>
      </c>
      <c r="I3868" t="str">
        <f>VLOOKUP(Sales[[#This Row],[TerritoryKey]], Territories[], 2, FALSE)</f>
        <v>United Kingdom</v>
      </c>
      <c r="J3868">
        <f>_xlfn.XLOOKUP(Sales[[#This Row],[ProductKey]], Products!$A:$A, Products!$J:$J)</f>
        <v>1.4923</v>
      </c>
      <c r="K3868">
        <f>_xlfn.XLOOKUP(Sales[[#This Row],[ProductKey]], Products!$A:$A, Products!$K:$K)</f>
        <v>3.99</v>
      </c>
      <c r="L3868" s="1">
        <f>Sales[[#This Row],[ProductPrice]]*Sales[[#This Row],[OrderQuantity]]</f>
        <v>7.98</v>
      </c>
      <c r="M3868" s="1">
        <f>Sales[[#This Row],[OrderQuantity]]</f>
        <v>2</v>
      </c>
      <c r="N3868" s="1">
        <f>1</f>
        <v>1</v>
      </c>
      <c r="O3868" s="1">
        <f>Sales[[#This Row],[TotalSales]]-Sales[[#This Row],[TotalCost]]</f>
        <v>4.9954000000000001</v>
      </c>
      <c r="P3868" s="1">
        <f>Sales[[#This Row],[ProductCost]]*Sales[[#This Row],[OrderQuantity]]</f>
        <v>2.9845999999999999</v>
      </c>
      <c r="Q3868" s="1" t="str">
        <f>VLOOKUP(Sales[[#This Row],[ProductKey]], Products!$A$2:$D$1000, 4, FALSE)</f>
        <v>Road Tire Tube</v>
      </c>
    </row>
    <row r="3869" spans="1:17" x14ac:dyDescent="0.25">
      <c r="A3869" s="2">
        <v>37721</v>
      </c>
      <c r="B3869" s="1" t="s">
        <v>528</v>
      </c>
      <c r="C3869">
        <v>529</v>
      </c>
      <c r="D3869">
        <v>24535</v>
      </c>
      <c r="E3869">
        <v>7</v>
      </c>
      <c r="F3869">
        <v>1</v>
      </c>
      <c r="G3869">
        <v>2</v>
      </c>
      <c r="H3869" s="2">
        <v>42835</v>
      </c>
      <c r="I3869" t="str">
        <f>VLOOKUP(Sales[[#This Row],[TerritoryKey]], Territories[], 2, FALSE)</f>
        <v>France</v>
      </c>
      <c r="J3869">
        <f>_xlfn.XLOOKUP(Sales[[#This Row],[ProductKey]], Products!$A:$A, Products!$J:$J)</f>
        <v>1.4923</v>
      </c>
      <c r="K3869">
        <f>_xlfn.XLOOKUP(Sales[[#This Row],[ProductKey]], Products!$A:$A, Products!$K:$K)</f>
        <v>3.99</v>
      </c>
      <c r="L3869" s="1">
        <f>Sales[[#This Row],[ProductPrice]]*Sales[[#This Row],[OrderQuantity]]</f>
        <v>7.98</v>
      </c>
      <c r="M3869" s="1">
        <f>Sales[[#This Row],[OrderQuantity]]</f>
        <v>2</v>
      </c>
      <c r="N3869" s="1">
        <f>1</f>
        <v>1</v>
      </c>
      <c r="O3869" s="1">
        <f>Sales[[#This Row],[TotalSales]]-Sales[[#This Row],[TotalCost]]</f>
        <v>4.9954000000000001</v>
      </c>
      <c r="P3869" s="1">
        <f>Sales[[#This Row],[ProductCost]]*Sales[[#This Row],[OrderQuantity]]</f>
        <v>2.9845999999999999</v>
      </c>
      <c r="Q3869" s="1" t="str">
        <f>VLOOKUP(Sales[[#This Row],[ProductKey]], Products!$A$2:$D$1000, 4, FALSE)</f>
        <v>Road Tire Tube</v>
      </c>
    </row>
    <row r="3870" spans="1:17" x14ac:dyDescent="0.25">
      <c r="A3870" s="2">
        <v>37633</v>
      </c>
      <c r="B3870" s="1" t="s">
        <v>535</v>
      </c>
      <c r="C3870">
        <v>529</v>
      </c>
      <c r="D3870">
        <v>24978</v>
      </c>
      <c r="E3870">
        <v>1</v>
      </c>
      <c r="F3870">
        <v>1</v>
      </c>
      <c r="G3870">
        <v>2</v>
      </c>
      <c r="H3870" s="2">
        <v>42747</v>
      </c>
      <c r="I3870" t="str">
        <f>VLOOKUP(Sales[[#This Row],[TerritoryKey]], Territories[], 2, FALSE)</f>
        <v>Northwest</v>
      </c>
      <c r="J3870">
        <f>_xlfn.XLOOKUP(Sales[[#This Row],[ProductKey]], Products!$A:$A, Products!$J:$J)</f>
        <v>1.4923</v>
      </c>
      <c r="K3870">
        <f>_xlfn.XLOOKUP(Sales[[#This Row],[ProductKey]], Products!$A:$A, Products!$K:$K)</f>
        <v>3.99</v>
      </c>
      <c r="L3870" s="1">
        <f>Sales[[#This Row],[ProductPrice]]*Sales[[#This Row],[OrderQuantity]]</f>
        <v>7.98</v>
      </c>
      <c r="M3870" s="1">
        <f>Sales[[#This Row],[OrderQuantity]]</f>
        <v>2</v>
      </c>
      <c r="N3870" s="1">
        <f>1</f>
        <v>1</v>
      </c>
      <c r="O3870" s="1">
        <f>Sales[[#This Row],[TotalSales]]-Sales[[#This Row],[TotalCost]]</f>
        <v>4.9954000000000001</v>
      </c>
      <c r="P3870" s="1">
        <f>Sales[[#This Row],[ProductCost]]*Sales[[#This Row],[OrderQuantity]]</f>
        <v>2.9845999999999999</v>
      </c>
      <c r="Q3870" s="1" t="str">
        <f>VLOOKUP(Sales[[#This Row],[ProductKey]], Products!$A$2:$D$1000, 4, FALSE)</f>
        <v>Road Tire Tube</v>
      </c>
    </row>
    <row r="3871" spans="1:17" x14ac:dyDescent="0.25">
      <c r="A3871" s="2">
        <v>37875</v>
      </c>
      <c r="B3871" s="1" t="s">
        <v>551</v>
      </c>
      <c r="C3871">
        <v>529</v>
      </c>
      <c r="D3871">
        <v>29009</v>
      </c>
      <c r="E3871">
        <v>4</v>
      </c>
      <c r="F3871">
        <v>1</v>
      </c>
      <c r="G3871">
        <v>2</v>
      </c>
      <c r="H3871" s="2">
        <v>42989</v>
      </c>
      <c r="I3871" t="str">
        <f>VLOOKUP(Sales[[#This Row],[TerritoryKey]], Territories[], 2, FALSE)</f>
        <v>Southwest</v>
      </c>
      <c r="J3871">
        <f>_xlfn.XLOOKUP(Sales[[#This Row],[ProductKey]], Products!$A:$A, Products!$J:$J)</f>
        <v>1.4923</v>
      </c>
      <c r="K3871">
        <f>_xlfn.XLOOKUP(Sales[[#This Row],[ProductKey]], Products!$A:$A, Products!$K:$K)</f>
        <v>3.99</v>
      </c>
      <c r="L3871" s="1">
        <f>Sales[[#This Row],[ProductPrice]]*Sales[[#This Row],[OrderQuantity]]</f>
        <v>7.98</v>
      </c>
      <c r="M3871" s="1">
        <f>Sales[[#This Row],[OrderQuantity]]</f>
        <v>2</v>
      </c>
      <c r="N3871" s="1">
        <f>1</f>
        <v>1</v>
      </c>
      <c r="O3871" s="1">
        <f>Sales[[#This Row],[TotalSales]]-Sales[[#This Row],[TotalCost]]</f>
        <v>4.9954000000000001</v>
      </c>
      <c r="P3871" s="1">
        <f>Sales[[#This Row],[ProductCost]]*Sales[[#This Row],[OrderQuantity]]</f>
        <v>2.9845999999999999</v>
      </c>
      <c r="Q3871" s="1" t="str">
        <f>VLOOKUP(Sales[[#This Row],[ProductKey]], Products!$A$2:$D$1000, 4, FALSE)</f>
        <v>Road Tire Tube</v>
      </c>
    </row>
    <row r="3872" spans="1:17" x14ac:dyDescent="0.25">
      <c r="A3872" s="2">
        <v>37844</v>
      </c>
      <c r="B3872" s="1" t="s">
        <v>566</v>
      </c>
      <c r="C3872">
        <v>529</v>
      </c>
      <c r="D3872">
        <v>26216</v>
      </c>
      <c r="E3872">
        <v>10</v>
      </c>
      <c r="F3872">
        <v>1</v>
      </c>
      <c r="G3872">
        <v>2</v>
      </c>
      <c r="H3872" s="2">
        <v>42958</v>
      </c>
      <c r="I3872" t="str">
        <f>VLOOKUP(Sales[[#This Row],[TerritoryKey]], Territories[], 2, FALSE)</f>
        <v>United Kingdom</v>
      </c>
      <c r="J3872">
        <f>_xlfn.XLOOKUP(Sales[[#This Row],[ProductKey]], Products!$A:$A, Products!$J:$J)</f>
        <v>1.4923</v>
      </c>
      <c r="K3872">
        <f>_xlfn.XLOOKUP(Sales[[#This Row],[ProductKey]], Products!$A:$A, Products!$K:$K)</f>
        <v>3.99</v>
      </c>
      <c r="L3872" s="1">
        <f>Sales[[#This Row],[ProductPrice]]*Sales[[#This Row],[OrderQuantity]]</f>
        <v>7.98</v>
      </c>
      <c r="M3872" s="1">
        <f>Sales[[#This Row],[OrderQuantity]]</f>
        <v>2</v>
      </c>
      <c r="N3872" s="1">
        <f>1</f>
        <v>1</v>
      </c>
      <c r="O3872" s="1">
        <f>Sales[[#This Row],[TotalSales]]-Sales[[#This Row],[TotalCost]]</f>
        <v>4.9954000000000001</v>
      </c>
      <c r="P3872" s="1">
        <f>Sales[[#This Row],[ProductCost]]*Sales[[#This Row],[OrderQuantity]]</f>
        <v>2.9845999999999999</v>
      </c>
      <c r="Q3872" s="1" t="str">
        <f>VLOOKUP(Sales[[#This Row],[ProductKey]], Products!$A$2:$D$1000, 4, FALSE)</f>
        <v>Road Tire Tube</v>
      </c>
    </row>
    <row r="3873" spans="1:17" x14ac:dyDescent="0.25">
      <c r="A3873" s="2">
        <v>37966</v>
      </c>
      <c r="B3873" s="1" t="s">
        <v>667</v>
      </c>
      <c r="C3873">
        <v>529</v>
      </c>
      <c r="D3873">
        <v>25633</v>
      </c>
      <c r="E3873">
        <v>8</v>
      </c>
      <c r="F3873">
        <v>1</v>
      </c>
      <c r="G3873">
        <v>2</v>
      </c>
      <c r="H3873" s="2">
        <v>43080</v>
      </c>
      <c r="I3873" t="str">
        <f>VLOOKUP(Sales[[#This Row],[TerritoryKey]], Territories[], 2, FALSE)</f>
        <v>Germany</v>
      </c>
      <c r="J3873">
        <f>_xlfn.XLOOKUP(Sales[[#This Row],[ProductKey]], Products!$A:$A, Products!$J:$J)</f>
        <v>1.4923</v>
      </c>
      <c r="K3873">
        <f>_xlfn.XLOOKUP(Sales[[#This Row],[ProductKey]], Products!$A:$A, Products!$K:$K)</f>
        <v>3.99</v>
      </c>
      <c r="L3873" s="1">
        <f>Sales[[#This Row],[ProductPrice]]*Sales[[#This Row],[OrderQuantity]]</f>
        <v>7.98</v>
      </c>
      <c r="M3873" s="1">
        <f>Sales[[#This Row],[OrderQuantity]]</f>
        <v>2</v>
      </c>
      <c r="N3873" s="1">
        <f>1</f>
        <v>1</v>
      </c>
      <c r="O3873" s="1">
        <f>Sales[[#This Row],[TotalSales]]-Sales[[#This Row],[TotalCost]]</f>
        <v>4.9954000000000001</v>
      </c>
      <c r="P3873" s="1">
        <f>Sales[[#This Row],[ProductCost]]*Sales[[#This Row],[OrderQuantity]]</f>
        <v>2.9845999999999999</v>
      </c>
      <c r="Q3873" s="1" t="str">
        <f>VLOOKUP(Sales[[#This Row],[ProductKey]], Products!$A$2:$D$1000, 4, FALSE)</f>
        <v>Road Tire Tube</v>
      </c>
    </row>
    <row r="3874" spans="1:17" x14ac:dyDescent="0.25">
      <c r="A3874" s="2">
        <v>37814</v>
      </c>
      <c r="B3874" s="1" t="s">
        <v>696</v>
      </c>
      <c r="C3874">
        <v>529</v>
      </c>
      <c r="D3874">
        <v>14521</v>
      </c>
      <c r="E3874">
        <v>9</v>
      </c>
      <c r="F3874">
        <v>1</v>
      </c>
      <c r="G3874">
        <v>2</v>
      </c>
      <c r="H3874" s="2">
        <v>42928</v>
      </c>
      <c r="I3874" t="str">
        <f>VLOOKUP(Sales[[#This Row],[TerritoryKey]], Territories[], 2, FALSE)</f>
        <v>Australia</v>
      </c>
      <c r="J3874">
        <f>_xlfn.XLOOKUP(Sales[[#This Row],[ProductKey]], Products!$A:$A, Products!$J:$J)</f>
        <v>1.4923</v>
      </c>
      <c r="K3874">
        <f>_xlfn.XLOOKUP(Sales[[#This Row],[ProductKey]], Products!$A:$A, Products!$K:$K)</f>
        <v>3.99</v>
      </c>
      <c r="L3874" s="1">
        <f>Sales[[#This Row],[ProductPrice]]*Sales[[#This Row],[OrderQuantity]]</f>
        <v>7.98</v>
      </c>
      <c r="M3874" s="1">
        <f>Sales[[#This Row],[OrderQuantity]]</f>
        <v>2</v>
      </c>
      <c r="N3874" s="1">
        <f>1</f>
        <v>1</v>
      </c>
      <c r="O3874" s="1">
        <f>Sales[[#This Row],[TotalSales]]-Sales[[#This Row],[TotalCost]]</f>
        <v>4.9954000000000001</v>
      </c>
      <c r="P3874" s="1">
        <f>Sales[[#This Row],[ProductCost]]*Sales[[#This Row],[OrderQuantity]]</f>
        <v>2.9845999999999999</v>
      </c>
      <c r="Q3874" s="1" t="str">
        <f>VLOOKUP(Sales[[#This Row],[ProductKey]], Products!$A$2:$D$1000, 4, FALSE)</f>
        <v>Road Tire Tube</v>
      </c>
    </row>
    <row r="3875" spans="1:17" x14ac:dyDescent="0.25">
      <c r="A3875" s="2">
        <v>37843</v>
      </c>
      <c r="B3875" s="1" t="s">
        <v>718</v>
      </c>
      <c r="C3875">
        <v>529</v>
      </c>
      <c r="D3875">
        <v>25317</v>
      </c>
      <c r="E3875">
        <v>8</v>
      </c>
      <c r="F3875">
        <v>1</v>
      </c>
      <c r="G3875">
        <v>2</v>
      </c>
      <c r="H3875" s="2">
        <v>42957</v>
      </c>
      <c r="I3875" t="str">
        <f>VLOOKUP(Sales[[#This Row],[TerritoryKey]], Territories[], 2, FALSE)</f>
        <v>Germany</v>
      </c>
      <c r="J3875">
        <f>_xlfn.XLOOKUP(Sales[[#This Row],[ProductKey]], Products!$A:$A, Products!$J:$J)</f>
        <v>1.4923</v>
      </c>
      <c r="K3875">
        <f>_xlfn.XLOOKUP(Sales[[#This Row],[ProductKey]], Products!$A:$A, Products!$K:$K)</f>
        <v>3.99</v>
      </c>
      <c r="L3875" s="1">
        <f>Sales[[#This Row],[ProductPrice]]*Sales[[#This Row],[OrderQuantity]]</f>
        <v>7.98</v>
      </c>
      <c r="M3875" s="1">
        <f>Sales[[#This Row],[OrderQuantity]]</f>
        <v>2</v>
      </c>
      <c r="N3875" s="1">
        <f>1</f>
        <v>1</v>
      </c>
      <c r="O3875" s="1">
        <f>Sales[[#This Row],[TotalSales]]-Sales[[#This Row],[TotalCost]]</f>
        <v>4.9954000000000001</v>
      </c>
      <c r="P3875" s="1">
        <f>Sales[[#This Row],[ProductCost]]*Sales[[#This Row],[OrderQuantity]]</f>
        <v>2.9845999999999999</v>
      </c>
      <c r="Q3875" s="1" t="str">
        <f>VLOOKUP(Sales[[#This Row],[ProductKey]], Products!$A$2:$D$1000, 4, FALSE)</f>
        <v>Road Tire Tube</v>
      </c>
    </row>
    <row r="3876" spans="1:17" x14ac:dyDescent="0.25">
      <c r="A3876" s="2">
        <v>37812</v>
      </c>
      <c r="B3876" s="1" t="s">
        <v>763</v>
      </c>
      <c r="C3876">
        <v>529</v>
      </c>
      <c r="D3876">
        <v>16149</v>
      </c>
      <c r="E3876">
        <v>6</v>
      </c>
      <c r="F3876">
        <v>1</v>
      </c>
      <c r="G3876">
        <v>2</v>
      </c>
      <c r="H3876" s="2">
        <v>42926</v>
      </c>
      <c r="I3876" t="str">
        <f>VLOOKUP(Sales[[#This Row],[TerritoryKey]], Territories[], 2, FALSE)</f>
        <v>Canada</v>
      </c>
      <c r="J3876">
        <f>_xlfn.XLOOKUP(Sales[[#This Row],[ProductKey]], Products!$A:$A, Products!$J:$J)</f>
        <v>1.4923</v>
      </c>
      <c r="K3876">
        <f>_xlfn.XLOOKUP(Sales[[#This Row],[ProductKey]], Products!$A:$A, Products!$K:$K)</f>
        <v>3.99</v>
      </c>
      <c r="L3876" s="1">
        <f>Sales[[#This Row],[ProductPrice]]*Sales[[#This Row],[OrderQuantity]]</f>
        <v>7.98</v>
      </c>
      <c r="M3876" s="1">
        <f>Sales[[#This Row],[OrderQuantity]]</f>
        <v>2</v>
      </c>
      <c r="N3876" s="1">
        <f>1</f>
        <v>1</v>
      </c>
      <c r="O3876" s="1">
        <f>Sales[[#This Row],[TotalSales]]-Sales[[#This Row],[TotalCost]]</f>
        <v>4.9954000000000001</v>
      </c>
      <c r="P3876" s="1">
        <f>Sales[[#This Row],[ProductCost]]*Sales[[#This Row],[OrderQuantity]]</f>
        <v>2.9845999999999999</v>
      </c>
      <c r="Q3876" s="1" t="str">
        <f>VLOOKUP(Sales[[#This Row],[ProductKey]], Products!$A$2:$D$1000, 4, FALSE)</f>
        <v>Road Tire Tube</v>
      </c>
    </row>
    <row r="3877" spans="1:17" x14ac:dyDescent="0.25">
      <c r="A3877" s="2">
        <v>37751</v>
      </c>
      <c r="B3877" s="1" t="s">
        <v>777</v>
      </c>
      <c r="C3877">
        <v>529</v>
      </c>
      <c r="D3877">
        <v>16162</v>
      </c>
      <c r="E3877">
        <v>9</v>
      </c>
      <c r="F3877">
        <v>1</v>
      </c>
      <c r="G3877">
        <v>2</v>
      </c>
      <c r="H3877" s="2">
        <v>42865</v>
      </c>
      <c r="I3877" t="str">
        <f>VLOOKUP(Sales[[#This Row],[TerritoryKey]], Territories[], 2, FALSE)</f>
        <v>Australia</v>
      </c>
      <c r="J3877">
        <f>_xlfn.XLOOKUP(Sales[[#This Row],[ProductKey]], Products!$A:$A, Products!$J:$J)</f>
        <v>1.4923</v>
      </c>
      <c r="K3877">
        <f>_xlfn.XLOOKUP(Sales[[#This Row],[ProductKey]], Products!$A:$A, Products!$K:$K)</f>
        <v>3.99</v>
      </c>
      <c r="L3877" s="1">
        <f>Sales[[#This Row],[ProductPrice]]*Sales[[#This Row],[OrderQuantity]]</f>
        <v>7.98</v>
      </c>
      <c r="M3877" s="1">
        <f>Sales[[#This Row],[OrderQuantity]]</f>
        <v>2</v>
      </c>
      <c r="N3877" s="1">
        <f>1</f>
        <v>1</v>
      </c>
      <c r="O3877" s="1">
        <f>Sales[[#This Row],[TotalSales]]-Sales[[#This Row],[TotalCost]]</f>
        <v>4.9954000000000001</v>
      </c>
      <c r="P3877" s="1">
        <f>Sales[[#This Row],[ProductCost]]*Sales[[#This Row],[OrderQuantity]]</f>
        <v>2.9845999999999999</v>
      </c>
      <c r="Q3877" s="1" t="str">
        <f>VLOOKUP(Sales[[#This Row],[ProductKey]], Products!$A$2:$D$1000, 4, FALSE)</f>
        <v>Road Tire Tube</v>
      </c>
    </row>
    <row r="3878" spans="1:17" x14ac:dyDescent="0.25">
      <c r="A3878" s="2">
        <v>37906</v>
      </c>
      <c r="B3878" s="1" t="s">
        <v>833</v>
      </c>
      <c r="C3878">
        <v>529</v>
      </c>
      <c r="D3878">
        <v>19626</v>
      </c>
      <c r="E3878">
        <v>9</v>
      </c>
      <c r="F3878">
        <v>1</v>
      </c>
      <c r="G3878">
        <v>2</v>
      </c>
      <c r="H3878" s="2">
        <v>43020</v>
      </c>
      <c r="I3878" t="str">
        <f>VLOOKUP(Sales[[#This Row],[TerritoryKey]], Territories[], 2, FALSE)</f>
        <v>Australia</v>
      </c>
      <c r="J3878">
        <f>_xlfn.XLOOKUP(Sales[[#This Row],[ProductKey]], Products!$A:$A, Products!$J:$J)</f>
        <v>1.4923</v>
      </c>
      <c r="K3878">
        <f>_xlfn.XLOOKUP(Sales[[#This Row],[ProductKey]], Products!$A:$A, Products!$K:$K)</f>
        <v>3.99</v>
      </c>
      <c r="L3878" s="1">
        <f>Sales[[#This Row],[ProductPrice]]*Sales[[#This Row],[OrderQuantity]]</f>
        <v>7.98</v>
      </c>
      <c r="M3878" s="1">
        <f>Sales[[#This Row],[OrderQuantity]]</f>
        <v>2</v>
      </c>
      <c r="N3878" s="1">
        <f>1</f>
        <v>1</v>
      </c>
      <c r="O3878" s="1">
        <f>Sales[[#This Row],[TotalSales]]-Sales[[#This Row],[TotalCost]]</f>
        <v>4.9954000000000001</v>
      </c>
      <c r="P3878" s="1">
        <f>Sales[[#This Row],[ProductCost]]*Sales[[#This Row],[OrderQuantity]]</f>
        <v>2.9845999999999999</v>
      </c>
      <c r="Q3878" s="1" t="str">
        <f>VLOOKUP(Sales[[#This Row],[ProductKey]], Products!$A$2:$D$1000, 4, FALSE)</f>
        <v>Road Tire Tube</v>
      </c>
    </row>
    <row r="3879" spans="1:17" x14ac:dyDescent="0.25">
      <c r="A3879" s="2">
        <v>37876</v>
      </c>
      <c r="B3879" s="1" t="s">
        <v>840</v>
      </c>
      <c r="C3879">
        <v>529</v>
      </c>
      <c r="D3879">
        <v>11091</v>
      </c>
      <c r="E3879">
        <v>6</v>
      </c>
      <c r="F3879">
        <v>1</v>
      </c>
      <c r="G3879">
        <v>2</v>
      </c>
      <c r="H3879" s="2">
        <v>42990</v>
      </c>
      <c r="I3879" t="str">
        <f>VLOOKUP(Sales[[#This Row],[TerritoryKey]], Territories[], 2, FALSE)</f>
        <v>Canada</v>
      </c>
      <c r="J3879">
        <f>_xlfn.XLOOKUP(Sales[[#This Row],[ProductKey]], Products!$A:$A, Products!$J:$J)</f>
        <v>1.4923</v>
      </c>
      <c r="K3879">
        <f>_xlfn.XLOOKUP(Sales[[#This Row],[ProductKey]], Products!$A:$A, Products!$K:$K)</f>
        <v>3.99</v>
      </c>
      <c r="L3879" s="1">
        <f>Sales[[#This Row],[ProductPrice]]*Sales[[#This Row],[OrderQuantity]]</f>
        <v>7.98</v>
      </c>
      <c r="M3879" s="1">
        <f>Sales[[#This Row],[OrderQuantity]]</f>
        <v>2</v>
      </c>
      <c r="N3879" s="1">
        <f>1</f>
        <v>1</v>
      </c>
      <c r="O3879" s="1">
        <f>Sales[[#This Row],[TotalSales]]-Sales[[#This Row],[TotalCost]]</f>
        <v>4.9954000000000001</v>
      </c>
      <c r="P3879" s="1">
        <f>Sales[[#This Row],[ProductCost]]*Sales[[#This Row],[OrderQuantity]]</f>
        <v>2.9845999999999999</v>
      </c>
      <c r="Q3879" s="1" t="str">
        <f>VLOOKUP(Sales[[#This Row],[ProductKey]], Products!$A$2:$D$1000, 4, FALSE)</f>
        <v>Road Tire Tube</v>
      </c>
    </row>
    <row r="3880" spans="1:17" x14ac:dyDescent="0.25">
      <c r="A3880" s="2">
        <v>38231</v>
      </c>
      <c r="B3880" s="1" t="s">
        <v>957</v>
      </c>
      <c r="C3880">
        <v>529</v>
      </c>
      <c r="D3880">
        <v>15098</v>
      </c>
      <c r="E3880">
        <v>7</v>
      </c>
      <c r="F3880">
        <v>1</v>
      </c>
      <c r="G3880">
        <v>2</v>
      </c>
      <c r="H3880" s="2">
        <v>43344</v>
      </c>
      <c r="I3880" t="str">
        <f>VLOOKUP(Sales[[#This Row],[TerritoryKey]], Territories[], 2, FALSE)</f>
        <v>France</v>
      </c>
      <c r="J3880">
        <f>_xlfn.XLOOKUP(Sales[[#This Row],[ProductKey]], Products!$A:$A, Products!$J:$J)</f>
        <v>1.4923</v>
      </c>
      <c r="K3880">
        <f>_xlfn.XLOOKUP(Sales[[#This Row],[ProductKey]], Products!$A:$A, Products!$K:$K)</f>
        <v>3.99</v>
      </c>
      <c r="L3880" s="1">
        <f>Sales[[#This Row],[ProductPrice]]*Sales[[#This Row],[OrderQuantity]]</f>
        <v>7.98</v>
      </c>
      <c r="M3880" s="1">
        <f>Sales[[#This Row],[OrderQuantity]]</f>
        <v>2</v>
      </c>
      <c r="N3880" s="1">
        <f>1</f>
        <v>1</v>
      </c>
      <c r="O3880" s="1">
        <f>Sales[[#This Row],[TotalSales]]-Sales[[#This Row],[TotalCost]]</f>
        <v>4.9954000000000001</v>
      </c>
      <c r="P3880" s="1">
        <f>Sales[[#This Row],[ProductCost]]*Sales[[#This Row],[OrderQuantity]]</f>
        <v>2.9845999999999999</v>
      </c>
      <c r="Q3880" s="1" t="str">
        <f>VLOOKUP(Sales[[#This Row],[ProductKey]], Products!$A$2:$D$1000, 4, FALSE)</f>
        <v>Road Tire Tube</v>
      </c>
    </row>
    <row r="3881" spans="1:17" x14ac:dyDescent="0.25">
      <c r="A3881" s="2">
        <v>37904</v>
      </c>
      <c r="B3881" s="1" t="s">
        <v>969</v>
      </c>
      <c r="C3881">
        <v>529</v>
      </c>
      <c r="D3881">
        <v>14008</v>
      </c>
      <c r="E3881">
        <v>9</v>
      </c>
      <c r="F3881">
        <v>1</v>
      </c>
      <c r="G3881">
        <v>2</v>
      </c>
      <c r="H3881" s="2">
        <v>43018</v>
      </c>
      <c r="I3881" t="str">
        <f>VLOOKUP(Sales[[#This Row],[TerritoryKey]], Territories[], 2, FALSE)</f>
        <v>Australia</v>
      </c>
      <c r="J3881">
        <f>_xlfn.XLOOKUP(Sales[[#This Row],[ProductKey]], Products!$A:$A, Products!$J:$J)</f>
        <v>1.4923</v>
      </c>
      <c r="K3881">
        <f>_xlfn.XLOOKUP(Sales[[#This Row],[ProductKey]], Products!$A:$A, Products!$K:$K)</f>
        <v>3.99</v>
      </c>
      <c r="L3881" s="1">
        <f>Sales[[#This Row],[ProductPrice]]*Sales[[#This Row],[OrderQuantity]]</f>
        <v>7.98</v>
      </c>
      <c r="M3881" s="1">
        <f>Sales[[#This Row],[OrderQuantity]]</f>
        <v>2</v>
      </c>
      <c r="N3881" s="1">
        <f>1</f>
        <v>1</v>
      </c>
      <c r="O3881" s="1">
        <f>Sales[[#This Row],[TotalSales]]-Sales[[#This Row],[TotalCost]]</f>
        <v>4.9954000000000001</v>
      </c>
      <c r="P3881" s="1">
        <f>Sales[[#This Row],[ProductCost]]*Sales[[#This Row],[OrderQuantity]]</f>
        <v>2.9845999999999999</v>
      </c>
      <c r="Q3881" s="1" t="str">
        <f>VLOOKUP(Sales[[#This Row],[ProductKey]], Products!$A$2:$D$1000, 4, FALSE)</f>
        <v>Road Tire Tube</v>
      </c>
    </row>
    <row r="3882" spans="1:17" x14ac:dyDescent="0.25">
      <c r="A3882" s="2">
        <v>37874</v>
      </c>
      <c r="B3882" s="1" t="s">
        <v>981</v>
      </c>
      <c r="C3882">
        <v>529</v>
      </c>
      <c r="D3882">
        <v>11174</v>
      </c>
      <c r="E3882">
        <v>4</v>
      </c>
      <c r="F3882">
        <v>1</v>
      </c>
      <c r="G3882">
        <v>2</v>
      </c>
      <c r="H3882" s="2">
        <v>42988</v>
      </c>
      <c r="I3882" t="str">
        <f>VLOOKUP(Sales[[#This Row],[TerritoryKey]], Territories[], 2, FALSE)</f>
        <v>Southwest</v>
      </c>
      <c r="J3882">
        <f>_xlfn.XLOOKUP(Sales[[#This Row],[ProductKey]], Products!$A:$A, Products!$J:$J)</f>
        <v>1.4923</v>
      </c>
      <c r="K3882">
        <f>_xlfn.XLOOKUP(Sales[[#This Row],[ProductKey]], Products!$A:$A, Products!$K:$K)</f>
        <v>3.99</v>
      </c>
      <c r="L3882" s="1">
        <f>Sales[[#This Row],[ProductPrice]]*Sales[[#This Row],[OrderQuantity]]</f>
        <v>7.98</v>
      </c>
      <c r="M3882" s="1">
        <f>Sales[[#This Row],[OrderQuantity]]</f>
        <v>2</v>
      </c>
      <c r="N3882" s="1">
        <f>1</f>
        <v>1</v>
      </c>
      <c r="O3882" s="1">
        <f>Sales[[#This Row],[TotalSales]]-Sales[[#This Row],[TotalCost]]</f>
        <v>4.9954000000000001</v>
      </c>
      <c r="P3882" s="1">
        <f>Sales[[#This Row],[ProductCost]]*Sales[[#This Row],[OrderQuantity]]</f>
        <v>2.9845999999999999</v>
      </c>
      <c r="Q3882" s="1" t="str">
        <f>VLOOKUP(Sales[[#This Row],[ProductKey]], Products!$A$2:$D$1000, 4, FALSE)</f>
        <v>Road Tire Tube</v>
      </c>
    </row>
    <row r="3883" spans="1:17" x14ac:dyDescent="0.25">
      <c r="A3883" s="2">
        <v>37967</v>
      </c>
      <c r="B3883" s="1" t="s">
        <v>988</v>
      </c>
      <c r="C3883">
        <v>529</v>
      </c>
      <c r="D3883">
        <v>25313</v>
      </c>
      <c r="E3883">
        <v>10</v>
      </c>
      <c r="F3883">
        <v>1</v>
      </c>
      <c r="G3883">
        <v>2</v>
      </c>
      <c r="H3883" s="2">
        <v>43081</v>
      </c>
      <c r="I3883" t="str">
        <f>VLOOKUP(Sales[[#This Row],[TerritoryKey]], Territories[], 2, FALSE)</f>
        <v>United Kingdom</v>
      </c>
      <c r="J3883">
        <f>_xlfn.XLOOKUP(Sales[[#This Row],[ProductKey]], Products!$A:$A, Products!$J:$J)</f>
        <v>1.4923</v>
      </c>
      <c r="K3883">
        <f>_xlfn.XLOOKUP(Sales[[#This Row],[ProductKey]], Products!$A:$A, Products!$K:$K)</f>
        <v>3.99</v>
      </c>
      <c r="L3883" s="1">
        <f>Sales[[#This Row],[ProductPrice]]*Sales[[#This Row],[OrderQuantity]]</f>
        <v>7.98</v>
      </c>
      <c r="M3883" s="1">
        <f>Sales[[#This Row],[OrderQuantity]]</f>
        <v>2</v>
      </c>
      <c r="N3883" s="1">
        <f>1</f>
        <v>1</v>
      </c>
      <c r="O3883" s="1">
        <f>Sales[[#This Row],[TotalSales]]-Sales[[#This Row],[TotalCost]]</f>
        <v>4.9954000000000001</v>
      </c>
      <c r="P3883" s="1">
        <f>Sales[[#This Row],[ProductCost]]*Sales[[#This Row],[OrderQuantity]]</f>
        <v>2.9845999999999999</v>
      </c>
      <c r="Q3883" s="1" t="str">
        <f>VLOOKUP(Sales[[#This Row],[ProductKey]], Products!$A$2:$D$1000, 4, FALSE)</f>
        <v>Road Tire Tube</v>
      </c>
    </row>
    <row r="3884" spans="1:17" x14ac:dyDescent="0.25">
      <c r="A3884" s="2">
        <v>37664</v>
      </c>
      <c r="B3884" s="1" t="s">
        <v>990</v>
      </c>
      <c r="C3884">
        <v>529</v>
      </c>
      <c r="D3884">
        <v>24563</v>
      </c>
      <c r="E3884">
        <v>8</v>
      </c>
      <c r="F3884">
        <v>1</v>
      </c>
      <c r="G3884">
        <v>2</v>
      </c>
      <c r="H3884" s="2">
        <v>42778</v>
      </c>
      <c r="I3884" t="str">
        <f>VLOOKUP(Sales[[#This Row],[TerritoryKey]], Territories[], 2, FALSE)</f>
        <v>Germany</v>
      </c>
      <c r="J3884">
        <f>_xlfn.XLOOKUP(Sales[[#This Row],[ProductKey]], Products!$A:$A, Products!$J:$J)</f>
        <v>1.4923</v>
      </c>
      <c r="K3884">
        <f>_xlfn.XLOOKUP(Sales[[#This Row],[ProductKey]], Products!$A:$A, Products!$K:$K)</f>
        <v>3.99</v>
      </c>
      <c r="L3884" s="1">
        <f>Sales[[#This Row],[ProductPrice]]*Sales[[#This Row],[OrderQuantity]]</f>
        <v>7.98</v>
      </c>
      <c r="M3884" s="1">
        <f>Sales[[#This Row],[OrderQuantity]]</f>
        <v>2</v>
      </c>
      <c r="N3884" s="1">
        <f>1</f>
        <v>1</v>
      </c>
      <c r="O3884" s="1">
        <f>Sales[[#This Row],[TotalSales]]-Sales[[#This Row],[TotalCost]]</f>
        <v>4.9954000000000001</v>
      </c>
      <c r="P3884" s="1">
        <f>Sales[[#This Row],[ProductCost]]*Sales[[#This Row],[OrderQuantity]]</f>
        <v>2.9845999999999999</v>
      </c>
      <c r="Q3884" s="1" t="str">
        <f>VLOOKUP(Sales[[#This Row],[ProductKey]], Products!$A$2:$D$1000, 4, FALSE)</f>
        <v>Road Tire Tube</v>
      </c>
    </row>
    <row r="3885" spans="1:17" x14ac:dyDescent="0.25">
      <c r="A3885" s="2">
        <v>37784</v>
      </c>
      <c r="B3885" s="1" t="s">
        <v>1068</v>
      </c>
      <c r="C3885">
        <v>529</v>
      </c>
      <c r="D3885">
        <v>18007</v>
      </c>
      <c r="E3885">
        <v>10</v>
      </c>
      <c r="F3885">
        <v>1</v>
      </c>
      <c r="G3885">
        <v>2</v>
      </c>
      <c r="H3885" s="2">
        <v>42898</v>
      </c>
      <c r="I3885" t="str">
        <f>VLOOKUP(Sales[[#This Row],[TerritoryKey]], Territories[], 2, FALSE)</f>
        <v>United Kingdom</v>
      </c>
      <c r="J3885">
        <f>_xlfn.XLOOKUP(Sales[[#This Row],[ProductKey]], Products!$A:$A, Products!$J:$J)</f>
        <v>1.4923</v>
      </c>
      <c r="K3885">
        <f>_xlfn.XLOOKUP(Sales[[#This Row],[ProductKey]], Products!$A:$A, Products!$K:$K)</f>
        <v>3.99</v>
      </c>
      <c r="L3885" s="1">
        <f>Sales[[#This Row],[ProductPrice]]*Sales[[#This Row],[OrderQuantity]]</f>
        <v>7.98</v>
      </c>
      <c r="M3885" s="1">
        <f>Sales[[#This Row],[OrderQuantity]]</f>
        <v>2</v>
      </c>
      <c r="N3885" s="1">
        <f>1</f>
        <v>1</v>
      </c>
      <c r="O3885" s="1">
        <f>Sales[[#This Row],[TotalSales]]-Sales[[#This Row],[TotalCost]]</f>
        <v>4.9954000000000001</v>
      </c>
      <c r="P3885" s="1">
        <f>Sales[[#This Row],[ProductCost]]*Sales[[#This Row],[OrderQuantity]]</f>
        <v>2.9845999999999999</v>
      </c>
      <c r="Q3885" s="1" t="str">
        <f>VLOOKUP(Sales[[#This Row],[ProductKey]], Products!$A$2:$D$1000, 4, FALSE)</f>
        <v>Road Tire Tube</v>
      </c>
    </row>
    <row r="3886" spans="1:17" x14ac:dyDescent="0.25">
      <c r="A3886" s="2">
        <v>38292</v>
      </c>
      <c r="B3886" s="1" t="s">
        <v>1085</v>
      </c>
      <c r="C3886">
        <v>529</v>
      </c>
      <c r="D3886">
        <v>24080</v>
      </c>
      <c r="E3886">
        <v>8</v>
      </c>
      <c r="F3886">
        <v>1</v>
      </c>
      <c r="G3886">
        <v>2</v>
      </c>
      <c r="H3886" s="2">
        <v>43405</v>
      </c>
      <c r="I3886" t="str">
        <f>VLOOKUP(Sales[[#This Row],[TerritoryKey]], Territories[], 2, FALSE)</f>
        <v>Germany</v>
      </c>
      <c r="J3886">
        <f>_xlfn.XLOOKUP(Sales[[#This Row],[ProductKey]], Products!$A:$A, Products!$J:$J)</f>
        <v>1.4923</v>
      </c>
      <c r="K3886">
        <f>_xlfn.XLOOKUP(Sales[[#This Row],[ProductKey]], Products!$A:$A, Products!$K:$K)</f>
        <v>3.99</v>
      </c>
      <c r="L3886" s="1">
        <f>Sales[[#This Row],[ProductPrice]]*Sales[[#This Row],[OrderQuantity]]</f>
        <v>7.98</v>
      </c>
      <c r="M3886" s="1">
        <f>Sales[[#This Row],[OrderQuantity]]</f>
        <v>2</v>
      </c>
      <c r="N3886" s="1">
        <f>1</f>
        <v>1</v>
      </c>
      <c r="O3886" s="1">
        <f>Sales[[#This Row],[TotalSales]]-Sales[[#This Row],[TotalCost]]</f>
        <v>4.9954000000000001</v>
      </c>
      <c r="P3886" s="1">
        <f>Sales[[#This Row],[ProductCost]]*Sales[[#This Row],[OrderQuantity]]</f>
        <v>2.9845999999999999</v>
      </c>
      <c r="Q3886" s="1" t="str">
        <f>VLOOKUP(Sales[[#This Row],[ProductKey]], Products!$A$2:$D$1000, 4, FALSE)</f>
        <v>Road Tire Tube</v>
      </c>
    </row>
    <row r="3887" spans="1:17" x14ac:dyDescent="0.25">
      <c r="A3887" s="2">
        <v>38139</v>
      </c>
      <c r="B3887" s="1" t="s">
        <v>1137</v>
      </c>
      <c r="C3887">
        <v>529</v>
      </c>
      <c r="D3887">
        <v>15507</v>
      </c>
      <c r="E3887">
        <v>6</v>
      </c>
      <c r="F3887">
        <v>1</v>
      </c>
      <c r="G3887">
        <v>2</v>
      </c>
      <c r="H3887" s="2">
        <v>43252</v>
      </c>
      <c r="I3887" t="str">
        <f>VLOOKUP(Sales[[#This Row],[TerritoryKey]], Territories[], 2, FALSE)</f>
        <v>Canada</v>
      </c>
      <c r="J3887">
        <f>_xlfn.XLOOKUP(Sales[[#This Row],[ProductKey]], Products!$A:$A, Products!$J:$J)</f>
        <v>1.4923</v>
      </c>
      <c r="K3887">
        <f>_xlfn.XLOOKUP(Sales[[#This Row],[ProductKey]], Products!$A:$A, Products!$K:$K)</f>
        <v>3.99</v>
      </c>
      <c r="L3887" s="1">
        <f>Sales[[#This Row],[ProductPrice]]*Sales[[#This Row],[OrderQuantity]]</f>
        <v>7.98</v>
      </c>
      <c r="M3887" s="1">
        <f>Sales[[#This Row],[OrderQuantity]]</f>
        <v>2</v>
      </c>
      <c r="N3887" s="1">
        <f>1</f>
        <v>1</v>
      </c>
      <c r="O3887" s="1">
        <f>Sales[[#This Row],[TotalSales]]-Sales[[#This Row],[TotalCost]]</f>
        <v>4.9954000000000001</v>
      </c>
      <c r="P3887" s="1">
        <f>Sales[[#This Row],[ProductCost]]*Sales[[#This Row],[OrderQuantity]]</f>
        <v>2.9845999999999999</v>
      </c>
      <c r="Q3887" s="1" t="str">
        <f>VLOOKUP(Sales[[#This Row],[ProductKey]], Products!$A$2:$D$1000, 4, FALSE)</f>
        <v>Road Tire Tube</v>
      </c>
    </row>
    <row r="3888" spans="1:17" x14ac:dyDescent="0.25">
      <c r="A3888" s="2">
        <v>38047</v>
      </c>
      <c r="B3888" s="1" t="s">
        <v>1154</v>
      </c>
      <c r="C3888">
        <v>529</v>
      </c>
      <c r="D3888">
        <v>25533</v>
      </c>
      <c r="E3888">
        <v>8</v>
      </c>
      <c r="F3888">
        <v>1</v>
      </c>
      <c r="G3888">
        <v>2</v>
      </c>
      <c r="H3888" s="2">
        <v>43160</v>
      </c>
      <c r="I3888" t="str">
        <f>VLOOKUP(Sales[[#This Row],[TerritoryKey]], Territories[], 2, FALSE)</f>
        <v>Germany</v>
      </c>
      <c r="J3888">
        <f>_xlfn.XLOOKUP(Sales[[#This Row],[ProductKey]], Products!$A:$A, Products!$J:$J)</f>
        <v>1.4923</v>
      </c>
      <c r="K3888">
        <f>_xlfn.XLOOKUP(Sales[[#This Row],[ProductKey]], Products!$A:$A, Products!$K:$K)</f>
        <v>3.99</v>
      </c>
      <c r="L3888" s="1">
        <f>Sales[[#This Row],[ProductPrice]]*Sales[[#This Row],[OrderQuantity]]</f>
        <v>7.98</v>
      </c>
      <c r="M3888" s="1">
        <f>Sales[[#This Row],[OrderQuantity]]</f>
        <v>2</v>
      </c>
      <c r="N3888" s="1">
        <f>1</f>
        <v>1</v>
      </c>
      <c r="O3888" s="1">
        <f>Sales[[#This Row],[TotalSales]]-Sales[[#This Row],[TotalCost]]</f>
        <v>4.9954000000000001</v>
      </c>
      <c r="P3888" s="1">
        <f>Sales[[#This Row],[ProductCost]]*Sales[[#This Row],[OrderQuantity]]</f>
        <v>2.9845999999999999</v>
      </c>
      <c r="Q3888" s="1" t="str">
        <f>VLOOKUP(Sales[[#This Row],[ProductKey]], Products!$A$2:$D$1000, 4, FALSE)</f>
        <v>Road Tire Tube</v>
      </c>
    </row>
    <row r="3889" spans="1:17" x14ac:dyDescent="0.25">
      <c r="A3889" s="2">
        <v>37814</v>
      </c>
      <c r="B3889" s="1" t="s">
        <v>1173</v>
      </c>
      <c r="C3889">
        <v>529</v>
      </c>
      <c r="D3889">
        <v>24401</v>
      </c>
      <c r="E3889">
        <v>4</v>
      </c>
      <c r="F3889">
        <v>1</v>
      </c>
      <c r="G3889">
        <v>2</v>
      </c>
      <c r="H3889" s="2">
        <v>42928</v>
      </c>
      <c r="I3889" t="str">
        <f>VLOOKUP(Sales[[#This Row],[TerritoryKey]], Territories[], 2, FALSE)</f>
        <v>Southwest</v>
      </c>
      <c r="J3889">
        <f>_xlfn.XLOOKUP(Sales[[#This Row],[ProductKey]], Products!$A:$A, Products!$J:$J)</f>
        <v>1.4923</v>
      </c>
      <c r="K3889">
        <f>_xlfn.XLOOKUP(Sales[[#This Row],[ProductKey]], Products!$A:$A, Products!$K:$K)</f>
        <v>3.99</v>
      </c>
      <c r="L3889" s="1">
        <f>Sales[[#This Row],[ProductPrice]]*Sales[[#This Row],[OrderQuantity]]</f>
        <v>7.98</v>
      </c>
      <c r="M3889" s="1">
        <f>Sales[[#This Row],[OrderQuantity]]</f>
        <v>2</v>
      </c>
      <c r="N3889" s="1">
        <f>1</f>
        <v>1</v>
      </c>
      <c r="O3889" s="1">
        <f>Sales[[#This Row],[TotalSales]]-Sales[[#This Row],[TotalCost]]</f>
        <v>4.9954000000000001</v>
      </c>
      <c r="P3889" s="1">
        <f>Sales[[#This Row],[ProductCost]]*Sales[[#This Row],[OrderQuantity]]</f>
        <v>2.9845999999999999</v>
      </c>
      <c r="Q3889" s="1" t="str">
        <f>VLOOKUP(Sales[[#This Row],[ProductKey]], Products!$A$2:$D$1000, 4, FALSE)</f>
        <v>Road Tire Tube</v>
      </c>
    </row>
    <row r="3890" spans="1:17" x14ac:dyDescent="0.25">
      <c r="A3890" s="2">
        <v>37813</v>
      </c>
      <c r="B3890" s="1" t="s">
        <v>1196</v>
      </c>
      <c r="C3890">
        <v>529</v>
      </c>
      <c r="D3890">
        <v>11506</v>
      </c>
      <c r="E3890">
        <v>6</v>
      </c>
      <c r="F3890">
        <v>1</v>
      </c>
      <c r="G3890">
        <v>2</v>
      </c>
      <c r="H3890" s="2">
        <v>42927</v>
      </c>
      <c r="I3890" t="str">
        <f>VLOOKUP(Sales[[#This Row],[TerritoryKey]], Territories[], 2, FALSE)</f>
        <v>Canada</v>
      </c>
      <c r="J3890">
        <f>_xlfn.XLOOKUP(Sales[[#This Row],[ProductKey]], Products!$A:$A, Products!$J:$J)</f>
        <v>1.4923</v>
      </c>
      <c r="K3890">
        <f>_xlfn.XLOOKUP(Sales[[#This Row],[ProductKey]], Products!$A:$A, Products!$K:$K)</f>
        <v>3.99</v>
      </c>
      <c r="L3890" s="1">
        <f>Sales[[#This Row],[ProductPrice]]*Sales[[#This Row],[OrderQuantity]]</f>
        <v>7.98</v>
      </c>
      <c r="M3890" s="1">
        <f>Sales[[#This Row],[OrderQuantity]]</f>
        <v>2</v>
      </c>
      <c r="N3890" s="1">
        <f>1</f>
        <v>1</v>
      </c>
      <c r="O3890" s="1">
        <f>Sales[[#This Row],[TotalSales]]-Sales[[#This Row],[TotalCost]]</f>
        <v>4.9954000000000001</v>
      </c>
      <c r="P3890" s="1">
        <f>Sales[[#This Row],[ProductCost]]*Sales[[#This Row],[OrderQuantity]]</f>
        <v>2.9845999999999999</v>
      </c>
      <c r="Q3890" s="1" t="str">
        <f>VLOOKUP(Sales[[#This Row],[ProductKey]], Products!$A$2:$D$1000, 4, FALSE)</f>
        <v>Road Tire Tube</v>
      </c>
    </row>
    <row r="3891" spans="1:17" x14ac:dyDescent="0.25">
      <c r="A3891" s="2">
        <v>37905</v>
      </c>
      <c r="B3891" s="1" t="s">
        <v>1254</v>
      </c>
      <c r="C3891">
        <v>529</v>
      </c>
      <c r="D3891">
        <v>26834</v>
      </c>
      <c r="E3891">
        <v>10</v>
      </c>
      <c r="F3891">
        <v>1</v>
      </c>
      <c r="G3891">
        <v>2</v>
      </c>
      <c r="H3891" s="2">
        <v>43019</v>
      </c>
      <c r="I3891" t="str">
        <f>VLOOKUP(Sales[[#This Row],[TerritoryKey]], Territories[], 2, FALSE)</f>
        <v>United Kingdom</v>
      </c>
      <c r="J3891">
        <f>_xlfn.XLOOKUP(Sales[[#This Row],[ProductKey]], Products!$A:$A, Products!$J:$J)</f>
        <v>1.4923</v>
      </c>
      <c r="K3891">
        <f>_xlfn.XLOOKUP(Sales[[#This Row],[ProductKey]], Products!$A:$A, Products!$K:$K)</f>
        <v>3.99</v>
      </c>
      <c r="L3891" s="1">
        <f>Sales[[#This Row],[ProductPrice]]*Sales[[#This Row],[OrderQuantity]]</f>
        <v>7.98</v>
      </c>
      <c r="M3891" s="1">
        <f>Sales[[#This Row],[OrderQuantity]]</f>
        <v>2</v>
      </c>
      <c r="N3891" s="1">
        <f>1</f>
        <v>1</v>
      </c>
      <c r="O3891" s="1">
        <f>Sales[[#This Row],[TotalSales]]-Sales[[#This Row],[TotalCost]]</f>
        <v>4.9954000000000001</v>
      </c>
      <c r="P3891" s="1">
        <f>Sales[[#This Row],[ProductCost]]*Sales[[#This Row],[OrderQuantity]]</f>
        <v>2.9845999999999999</v>
      </c>
      <c r="Q3891" s="1" t="str">
        <f>VLOOKUP(Sales[[#This Row],[ProductKey]], Products!$A$2:$D$1000, 4, FALSE)</f>
        <v>Road Tire Tube</v>
      </c>
    </row>
    <row r="3892" spans="1:17" x14ac:dyDescent="0.25">
      <c r="A3892" s="2">
        <v>37987</v>
      </c>
      <c r="B3892" s="1" t="s">
        <v>1444</v>
      </c>
      <c r="C3892">
        <v>529</v>
      </c>
      <c r="D3892">
        <v>27652</v>
      </c>
      <c r="E3892">
        <v>1</v>
      </c>
      <c r="F3892">
        <v>1</v>
      </c>
      <c r="G3892">
        <v>2</v>
      </c>
      <c r="H3892" s="2">
        <v>43101</v>
      </c>
      <c r="I3892" t="str">
        <f>VLOOKUP(Sales[[#This Row],[TerritoryKey]], Territories[], 2, FALSE)</f>
        <v>Northwest</v>
      </c>
      <c r="J3892">
        <f>_xlfn.XLOOKUP(Sales[[#This Row],[ProductKey]], Products!$A:$A, Products!$J:$J)</f>
        <v>1.4923</v>
      </c>
      <c r="K3892">
        <f>_xlfn.XLOOKUP(Sales[[#This Row],[ProductKey]], Products!$A:$A, Products!$K:$K)</f>
        <v>3.99</v>
      </c>
      <c r="L3892" s="1">
        <f>Sales[[#This Row],[ProductPrice]]*Sales[[#This Row],[OrderQuantity]]</f>
        <v>7.98</v>
      </c>
      <c r="M3892" s="1">
        <f>Sales[[#This Row],[OrderQuantity]]</f>
        <v>2</v>
      </c>
      <c r="N3892" s="1">
        <f>1</f>
        <v>1</v>
      </c>
      <c r="O3892" s="1">
        <f>Sales[[#This Row],[TotalSales]]-Sales[[#This Row],[TotalCost]]</f>
        <v>4.9954000000000001</v>
      </c>
      <c r="P3892" s="1">
        <f>Sales[[#This Row],[ProductCost]]*Sales[[#This Row],[OrderQuantity]]</f>
        <v>2.9845999999999999</v>
      </c>
      <c r="Q3892" s="1" t="str">
        <f>VLOOKUP(Sales[[#This Row],[ProductKey]], Products!$A$2:$D$1000, 4, FALSE)</f>
        <v>Road Tire Tube</v>
      </c>
    </row>
    <row r="3893" spans="1:17" x14ac:dyDescent="0.25">
      <c r="A3893" s="2">
        <v>38261</v>
      </c>
      <c r="B3893" s="1" t="s">
        <v>1446</v>
      </c>
      <c r="C3893">
        <v>529</v>
      </c>
      <c r="D3893">
        <v>11331</v>
      </c>
      <c r="E3893">
        <v>6</v>
      </c>
      <c r="F3893">
        <v>1</v>
      </c>
      <c r="G3893">
        <v>2</v>
      </c>
      <c r="H3893" s="2">
        <v>43374</v>
      </c>
      <c r="I3893" t="str">
        <f>VLOOKUP(Sales[[#This Row],[TerritoryKey]], Territories[], 2, FALSE)</f>
        <v>Canada</v>
      </c>
      <c r="J3893">
        <f>_xlfn.XLOOKUP(Sales[[#This Row],[ProductKey]], Products!$A:$A, Products!$J:$J)</f>
        <v>1.4923</v>
      </c>
      <c r="K3893">
        <f>_xlfn.XLOOKUP(Sales[[#This Row],[ProductKey]], Products!$A:$A, Products!$K:$K)</f>
        <v>3.99</v>
      </c>
      <c r="L3893" s="1">
        <f>Sales[[#This Row],[ProductPrice]]*Sales[[#This Row],[OrderQuantity]]</f>
        <v>7.98</v>
      </c>
      <c r="M3893" s="1">
        <f>Sales[[#This Row],[OrderQuantity]]</f>
        <v>2</v>
      </c>
      <c r="N3893" s="1">
        <f>1</f>
        <v>1</v>
      </c>
      <c r="O3893" s="1">
        <f>Sales[[#This Row],[TotalSales]]-Sales[[#This Row],[TotalCost]]</f>
        <v>4.9954000000000001</v>
      </c>
      <c r="P3893" s="1">
        <f>Sales[[#This Row],[ProductCost]]*Sales[[#This Row],[OrderQuantity]]</f>
        <v>2.9845999999999999</v>
      </c>
      <c r="Q3893" s="1" t="str">
        <f>VLOOKUP(Sales[[#This Row],[ProductKey]], Products!$A$2:$D$1000, 4, FALSE)</f>
        <v>Road Tire Tube</v>
      </c>
    </row>
    <row r="3894" spans="1:17" x14ac:dyDescent="0.25">
      <c r="A3894" s="2">
        <v>37784</v>
      </c>
      <c r="B3894" s="1" t="s">
        <v>1493</v>
      </c>
      <c r="C3894">
        <v>529</v>
      </c>
      <c r="D3894">
        <v>11500</v>
      </c>
      <c r="E3894">
        <v>6</v>
      </c>
      <c r="F3894">
        <v>1</v>
      </c>
      <c r="G3894">
        <v>2</v>
      </c>
      <c r="H3894" s="2">
        <v>42898</v>
      </c>
      <c r="I3894" t="str">
        <f>VLOOKUP(Sales[[#This Row],[TerritoryKey]], Territories[], 2, FALSE)</f>
        <v>Canada</v>
      </c>
      <c r="J3894">
        <f>_xlfn.XLOOKUP(Sales[[#This Row],[ProductKey]], Products!$A:$A, Products!$J:$J)</f>
        <v>1.4923</v>
      </c>
      <c r="K3894">
        <f>_xlfn.XLOOKUP(Sales[[#This Row],[ProductKey]], Products!$A:$A, Products!$K:$K)</f>
        <v>3.99</v>
      </c>
      <c r="L3894" s="1">
        <f>Sales[[#This Row],[ProductPrice]]*Sales[[#This Row],[OrderQuantity]]</f>
        <v>7.98</v>
      </c>
      <c r="M3894" s="1">
        <f>Sales[[#This Row],[OrderQuantity]]</f>
        <v>2</v>
      </c>
      <c r="N3894" s="1">
        <f>1</f>
        <v>1</v>
      </c>
      <c r="O3894" s="1">
        <f>Sales[[#This Row],[TotalSales]]-Sales[[#This Row],[TotalCost]]</f>
        <v>4.9954000000000001</v>
      </c>
      <c r="P3894" s="1">
        <f>Sales[[#This Row],[ProductCost]]*Sales[[#This Row],[OrderQuantity]]</f>
        <v>2.9845999999999999</v>
      </c>
      <c r="Q3894" s="1" t="str">
        <f>VLOOKUP(Sales[[#This Row],[ProductKey]], Products!$A$2:$D$1000, 4, FALSE)</f>
        <v>Road Tire Tube</v>
      </c>
    </row>
    <row r="3895" spans="1:17" x14ac:dyDescent="0.25">
      <c r="A3895" s="2">
        <v>37784</v>
      </c>
      <c r="B3895" s="1" t="s">
        <v>1546</v>
      </c>
      <c r="C3895">
        <v>529</v>
      </c>
      <c r="D3895">
        <v>12704</v>
      </c>
      <c r="E3895">
        <v>9</v>
      </c>
      <c r="F3895">
        <v>1</v>
      </c>
      <c r="G3895">
        <v>2</v>
      </c>
      <c r="H3895" s="2">
        <v>42898</v>
      </c>
      <c r="I3895" t="str">
        <f>VLOOKUP(Sales[[#This Row],[TerritoryKey]], Territories[], 2, FALSE)</f>
        <v>Australia</v>
      </c>
      <c r="J3895">
        <f>_xlfn.XLOOKUP(Sales[[#This Row],[ProductKey]], Products!$A:$A, Products!$J:$J)</f>
        <v>1.4923</v>
      </c>
      <c r="K3895">
        <f>_xlfn.XLOOKUP(Sales[[#This Row],[ProductKey]], Products!$A:$A, Products!$K:$K)</f>
        <v>3.99</v>
      </c>
      <c r="L3895" s="1">
        <f>Sales[[#This Row],[ProductPrice]]*Sales[[#This Row],[OrderQuantity]]</f>
        <v>7.98</v>
      </c>
      <c r="M3895" s="1">
        <f>Sales[[#This Row],[OrderQuantity]]</f>
        <v>2</v>
      </c>
      <c r="N3895" s="1">
        <f>1</f>
        <v>1</v>
      </c>
      <c r="O3895" s="1">
        <f>Sales[[#This Row],[TotalSales]]-Sales[[#This Row],[TotalCost]]</f>
        <v>4.9954000000000001</v>
      </c>
      <c r="P3895" s="1">
        <f>Sales[[#This Row],[ProductCost]]*Sales[[#This Row],[OrderQuantity]]</f>
        <v>2.9845999999999999</v>
      </c>
      <c r="Q3895" s="1" t="str">
        <f>VLOOKUP(Sales[[#This Row],[ProductKey]], Products!$A$2:$D$1000, 4, FALSE)</f>
        <v>Road Tire Tube</v>
      </c>
    </row>
    <row r="3896" spans="1:17" x14ac:dyDescent="0.25">
      <c r="A3896" s="2">
        <v>37752</v>
      </c>
      <c r="B3896" s="1" t="s">
        <v>1594</v>
      </c>
      <c r="C3896">
        <v>529</v>
      </c>
      <c r="D3896">
        <v>12551</v>
      </c>
      <c r="E3896">
        <v>10</v>
      </c>
      <c r="F3896">
        <v>1</v>
      </c>
      <c r="G3896">
        <v>2</v>
      </c>
      <c r="H3896" s="2">
        <v>42866</v>
      </c>
      <c r="I3896" t="str">
        <f>VLOOKUP(Sales[[#This Row],[TerritoryKey]], Territories[], 2, FALSE)</f>
        <v>United Kingdom</v>
      </c>
      <c r="J3896">
        <f>_xlfn.XLOOKUP(Sales[[#This Row],[ProductKey]], Products!$A:$A, Products!$J:$J)</f>
        <v>1.4923</v>
      </c>
      <c r="K3896">
        <f>_xlfn.XLOOKUP(Sales[[#This Row],[ProductKey]], Products!$A:$A, Products!$K:$K)</f>
        <v>3.99</v>
      </c>
      <c r="L3896" s="1">
        <f>Sales[[#This Row],[ProductPrice]]*Sales[[#This Row],[OrderQuantity]]</f>
        <v>7.98</v>
      </c>
      <c r="M3896" s="1">
        <f>Sales[[#This Row],[OrderQuantity]]</f>
        <v>2</v>
      </c>
      <c r="N3896" s="1">
        <f>1</f>
        <v>1</v>
      </c>
      <c r="O3896" s="1">
        <f>Sales[[#This Row],[TotalSales]]-Sales[[#This Row],[TotalCost]]</f>
        <v>4.9954000000000001</v>
      </c>
      <c r="P3896" s="1">
        <f>Sales[[#This Row],[ProductCost]]*Sales[[#This Row],[OrderQuantity]]</f>
        <v>2.9845999999999999</v>
      </c>
      <c r="Q3896" s="1" t="str">
        <f>VLOOKUP(Sales[[#This Row],[ProductKey]], Products!$A$2:$D$1000, 4, FALSE)</f>
        <v>Road Tire Tube</v>
      </c>
    </row>
    <row r="3897" spans="1:17" x14ac:dyDescent="0.25">
      <c r="A3897" s="2">
        <v>37723</v>
      </c>
      <c r="B3897" s="1" t="s">
        <v>1632</v>
      </c>
      <c r="C3897">
        <v>529</v>
      </c>
      <c r="D3897">
        <v>11619</v>
      </c>
      <c r="E3897">
        <v>6</v>
      </c>
      <c r="F3897">
        <v>1</v>
      </c>
      <c r="G3897">
        <v>2</v>
      </c>
      <c r="H3897" s="2">
        <v>42837</v>
      </c>
      <c r="I3897" t="str">
        <f>VLOOKUP(Sales[[#This Row],[TerritoryKey]], Territories[], 2, FALSE)</f>
        <v>Canada</v>
      </c>
      <c r="J3897">
        <f>_xlfn.XLOOKUP(Sales[[#This Row],[ProductKey]], Products!$A:$A, Products!$J:$J)</f>
        <v>1.4923</v>
      </c>
      <c r="K3897">
        <f>_xlfn.XLOOKUP(Sales[[#This Row],[ProductKey]], Products!$A:$A, Products!$K:$K)</f>
        <v>3.99</v>
      </c>
      <c r="L3897" s="1">
        <f>Sales[[#This Row],[ProductPrice]]*Sales[[#This Row],[OrderQuantity]]</f>
        <v>7.98</v>
      </c>
      <c r="M3897" s="1">
        <f>Sales[[#This Row],[OrderQuantity]]</f>
        <v>2</v>
      </c>
      <c r="N3897" s="1">
        <f>1</f>
        <v>1</v>
      </c>
      <c r="O3897" s="1">
        <f>Sales[[#This Row],[TotalSales]]-Sales[[#This Row],[TotalCost]]</f>
        <v>4.9954000000000001</v>
      </c>
      <c r="P3897" s="1">
        <f>Sales[[#This Row],[ProductCost]]*Sales[[#This Row],[OrderQuantity]]</f>
        <v>2.9845999999999999</v>
      </c>
      <c r="Q3897" s="1" t="str">
        <f>VLOOKUP(Sales[[#This Row],[ProductKey]], Products!$A$2:$D$1000, 4, FALSE)</f>
        <v>Road Tire Tube</v>
      </c>
    </row>
    <row r="3898" spans="1:17" x14ac:dyDescent="0.25">
      <c r="A3898" s="2">
        <v>37664</v>
      </c>
      <c r="B3898" s="1" t="s">
        <v>1671</v>
      </c>
      <c r="C3898">
        <v>529</v>
      </c>
      <c r="D3898">
        <v>28983</v>
      </c>
      <c r="E3898">
        <v>4</v>
      </c>
      <c r="F3898">
        <v>1</v>
      </c>
      <c r="G3898">
        <v>2</v>
      </c>
      <c r="H3898" s="2">
        <v>42778</v>
      </c>
      <c r="I3898" t="str">
        <f>VLOOKUP(Sales[[#This Row],[TerritoryKey]], Territories[], 2, FALSE)</f>
        <v>Southwest</v>
      </c>
      <c r="J3898">
        <f>_xlfn.XLOOKUP(Sales[[#This Row],[ProductKey]], Products!$A:$A, Products!$J:$J)</f>
        <v>1.4923</v>
      </c>
      <c r="K3898">
        <f>_xlfn.XLOOKUP(Sales[[#This Row],[ProductKey]], Products!$A:$A, Products!$K:$K)</f>
        <v>3.99</v>
      </c>
      <c r="L3898" s="1">
        <f>Sales[[#This Row],[ProductPrice]]*Sales[[#This Row],[OrderQuantity]]</f>
        <v>7.98</v>
      </c>
      <c r="M3898" s="1">
        <f>Sales[[#This Row],[OrderQuantity]]</f>
        <v>2</v>
      </c>
      <c r="N3898" s="1">
        <f>1</f>
        <v>1</v>
      </c>
      <c r="O3898" s="1">
        <f>Sales[[#This Row],[TotalSales]]-Sales[[#This Row],[TotalCost]]</f>
        <v>4.9954000000000001</v>
      </c>
      <c r="P3898" s="1">
        <f>Sales[[#This Row],[ProductCost]]*Sales[[#This Row],[OrderQuantity]]</f>
        <v>2.9845999999999999</v>
      </c>
      <c r="Q3898" s="1" t="str">
        <f>VLOOKUP(Sales[[#This Row],[ProductKey]], Products!$A$2:$D$1000, 4, FALSE)</f>
        <v>Road Tire Tube</v>
      </c>
    </row>
    <row r="3899" spans="1:17" x14ac:dyDescent="0.25">
      <c r="A3899" s="2">
        <v>37784</v>
      </c>
      <c r="B3899" s="1" t="s">
        <v>1698</v>
      </c>
      <c r="C3899">
        <v>529</v>
      </c>
      <c r="D3899">
        <v>28100</v>
      </c>
      <c r="E3899">
        <v>4</v>
      </c>
      <c r="F3899">
        <v>1</v>
      </c>
      <c r="G3899">
        <v>2</v>
      </c>
      <c r="H3899" s="2">
        <v>42898</v>
      </c>
      <c r="I3899" t="str">
        <f>VLOOKUP(Sales[[#This Row],[TerritoryKey]], Territories[], 2, FALSE)</f>
        <v>Southwest</v>
      </c>
      <c r="J3899">
        <f>_xlfn.XLOOKUP(Sales[[#This Row],[ProductKey]], Products!$A:$A, Products!$J:$J)</f>
        <v>1.4923</v>
      </c>
      <c r="K3899">
        <f>_xlfn.XLOOKUP(Sales[[#This Row],[ProductKey]], Products!$A:$A, Products!$K:$K)</f>
        <v>3.99</v>
      </c>
      <c r="L3899" s="1">
        <f>Sales[[#This Row],[ProductPrice]]*Sales[[#This Row],[OrderQuantity]]</f>
        <v>7.98</v>
      </c>
      <c r="M3899" s="1">
        <f>Sales[[#This Row],[OrderQuantity]]</f>
        <v>2</v>
      </c>
      <c r="N3899" s="1">
        <f>1</f>
        <v>1</v>
      </c>
      <c r="O3899" s="1">
        <f>Sales[[#This Row],[TotalSales]]-Sales[[#This Row],[TotalCost]]</f>
        <v>4.9954000000000001</v>
      </c>
      <c r="P3899" s="1">
        <f>Sales[[#This Row],[ProductCost]]*Sales[[#This Row],[OrderQuantity]]</f>
        <v>2.9845999999999999</v>
      </c>
      <c r="Q3899" s="1" t="str">
        <f>VLOOKUP(Sales[[#This Row],[ProductKey]], Products!$A$2:$D$1000, 4, FALSE)</f>
        <v>Road Tire Tube</v>
      </c>
    </row>
    <row r="3900" spans="1:17" x14ac:dyDescent="0.25">
      <c r="A3900" s="2">
        <v>37936</v>
      </c>
      <c r="B3900" s="1" t="s">
        <v>1797</v>
      </c>
      <c r="C3900">
        <v>529</v>
      </c>
      <c r="D3900">
        <v>25245</v>
      </c>
      <c r="E3900">
        <v>9</v>
      </c>
      <c r="F3900">
        <v>1</v>
      </c>
      <c r="G3900">
        <v>2</v>
      </c>
      <c r="H3900" s="2">
        <v>43050</v>
      </c>
      <c r="I3900" t="str">
        <f>VLOOKUP(Sales[[#This Row],[TerritoryKey]], Territories[], 2, FALSE)</f>
        <v>Australia</v>
      </c>
      <c r="J3900">
        <f>_xlfn.XLOOKUP(Sales[[#This Row],[ProductKey]], Products!$A:$A, Products!$J:$J)</f>
        <v>1.4923</v>
      </c>
      <c r="K3900">
        <f>_xlfn.XLOOKUP(Sales[[#This Row],[ProductKey]], Products!$A:$A, Products!$K:$K)</f>
        <v>3.99</v>
      </c>
      <c r="L3900" s="1">
        <f>Sales[[#This Row],[ProductPrice]]*Sales[[#This Row],[OrderQuantity]]</f>
        <v>7.98</v>
      </c>
      <c r="M3900" s="1">
        <f>Sales[[#This Row],[OrderQuantity]]</f>
        <v>2</v>
      </c>
      <c r="N3900" s="1">
        <f>1</f>
        <v>1</v>
      </c>
      <c r="O3900" s="1">
        <f>Sales[[#This Row],[TotalSales]]-Sales[[#This Row],[TotalCost]]</f>
        <v>4.9954000000000001</v>
      </c>
      <c r="P3900" s="1">
        <f>Sales[[#This Row],[ProductCost]]*Sales[[#This Row],[OrderQuantity]]</f>
        <v>2.9845999999999999</v>
      </c>
      <c r="Q3900" s="1" t="str">
        <f>VLOOKUP(Sales[[#This Row],[ProductKey]], Products!$A$2:$D$1000, 4, FALSE)</f>
        <v>Road Tire Tube</v>
      </c>
    </row>
    <row r="3901" spans="1:17" x14ac:dyDescent="0.25">
      <c r="A3901" s="2">
        <v>37632</v>
      </c>
      <c r="B3901" s="1" t="s">
        <v>1835</v>
      </c>
      <c r="C3901">
        <v>529</v>
      </c>
      <c r="D3901">
        <v>19610</v>
      </c>
      <c r="E3901">
        <v>9</v>
      </c>
      <c r="F3901">
        <v>1</v>
      </c>
      <c r="G3901">
        <v>2</v>
      </c>
      <c r="H3901" s="2">
        <v>42746</v>
      </c>
      <c r="I3901" t="str">
        <f>VLOOKUP(Sales[[#This Row],[TerritoryKey]], Territories[], 2, FALSE)</f>
        <v>Australia</v>
      </c>
      <c r="J3901">
        <f>_xlfn.XLOOKUP(Sales[[#This Row],[ProductKey]], Products!$A:$A, Products!$J:$J)</f>
        <v>1.4923</v>
      </c>
      <c r="K3901">
        <f>_xlfn.XLOOKUP(Sales[[#This Row],[ProductKey]], Products!$A:$A, Products!$K:$K)</f>
        <v>3.99</v>
      </c>
      <c r="L3901" s="1">
        <f>Sales[[#This Row],[ProductPrice]]*Sales[[#This Row],[OrderQuantity]]</f>
        <v>7.98</v>
      </c>
      <c r="M3901" s="1">
        <f>Sales[[#This Row],[OrderQuantity]]</f>
        <v>2</v>
      </c>
      <c r="N3901" s="1">
        <f>1</f>
        <v>1</v>
      </c>
      <c r="O3901" s="1">
        <f>Sales[[#This Row],[TotalSales]]-Sales[[#This Row],[TotalCost]]</f>
        <v>4.9954000000000001</v>
      </c>
      <c r="P3901" s="1">
        <f>Sales[[#This Row],[ProductCost]]*Sales[[#This Row],[OrderQuantity]]</f>
        <v>2.9845999999999999</v>
      </c>
      <c r="Q3901" s="1" t="str">
        <f>VLOOKUP(Sales[[#This Row],[ProductKey]], Products!$A$2:$D$1000, 4, FALSE)</f>
        <v>Road Tire Tube</v>
      </c>
    </row>
    <row r="3902" spans="1:17" x14ac:dyDescent="0.25">
      <c r="A3902" s="2">
        <v>37783</v>
      </c>
      <c r="B3902" s="1" t="s">
        <v>1858</v>
      </c>
      <c r="C3902">
        <v>529</v>
      </c>
      <c r="D3902">
        <v>24626</v>
      </c>
      <c r="E3902">
        <v>4</v>
      </c>
      <c r="F3902">
        <v>1</v>
      </c>
      <c r="G3902">
        <v>2</v>
      </c>
      <c r="H3902" s="2">
        <v>42897</v>
      </c>
      <c r="I3902" t="str">
        <f>VLOOKUP(Sales[[#This Row],[TerritoryKey]], Territories[], 2, FALSE)</f>
        <v>Southwest</v>
      </c>
      <c r="J3902">
        <f>_xlfn.XLOOKUP(Sales[[#This Row],[ProductKey]], Products!$A:$A, Products!$J:$J)</f>
        <v>1.4923</v>
      </c>
      <c r="K3902">
        <f>_xlfn.XLOOKUP(Sales[[#This Row],[ProductKey]], Products!$A:$A, Products!$K:$K)</f>
        <v>3.99</v>
      </c>
      <c r="L3902" s="1">
        <f>Sales[[#This Row],[ProductPrice]]*Sales[[#This Row],[OrderQuantity]]</f>
        <v>7.98</v>
      </c>
      <c r="M3902" s="1">
        <f>Sales[[#This Row],[OrderQuantity]]</f>
        <v>2</v>
      </c>
      <c r="N3902" s="1">
        <f>1</f>
        <v>1</v>
      </c>
      <c r="O3902" s="1">
        <f>Sales[[#This Row],[TotalSales]]-Sales[[#This Row],[TotalCost]]</f>
        <v>4.9954000000000001</v>
      </c>
      <c r="P3902" s="1">
        <f>Sales[[#This Row],[ProductCost]]*Sales[[#This Row],[OrderQuantity]]</f>
        <v>2.9845999999999999</v>
      </c>
      <c r="Q3902" s="1" t="str">
        <f>VLOOKUP(Sales[[#This Row],[ProductKey]], Products!$A$2:$D$1000, 4, FALSE)</f>
        <v>Road Tire Tube</v>
      </c>
    </row>
    <row r="3903" spans="1:17" x14ac:dyDescent="0.25">
      <c r="A3903" s="2">
        <v>37906</v>
      </c>
      <c r="B3903" s="1" t="s">
        <v>1899</v>
      </c>
      <c r="C3903">
        <v>529</v>
      </c>
      <c r="D3903">
        <v>25523</v>
      </c>
      <c r="E3903">
        <v>10</v>
      </c>
      <c r="F3903">
        <v>1</v>
      </c>
      <c r="G3903">
        <v>2</v>
      </c>
      <c r="H3903" s="2">
        <v>43020</v>
      </c>
      <c r="I3903" t="str">
        <f>VLOOKUP(Sales[[#This Row],[TerritoryKey]], Territories[], 2, FALSE)</f>
        <v>United Kingdom</v>
      </c>
      <c r="J3903">
        <f>_xlfn.XLOOKUP(Sales[[#This Row],[ProductKey]], Products!$A:$A, Products!$J:$J)</f>
        <v>1.4923</v>
      </c>
      <c r="K3903">
        <f>_xlfn.XLOOKUP(Sales[[#This Row],[ProductKey]], Products!$A:$A, Products!$K:$K)</f>
        <v>3.99</v>
      </c>
      <c r="L3903" s="1">
        <f>Sales[[#This Row],[ProductPrice]]*Sales[[#This Row],[OrderQuantity]]</f>
        <v>7.98</v>
      </c>
      <c r="M3903" s="1">
        <f>Sales[[#This Row],[OrderQuantity]]</f>
        <v>2</v>
      </c>
      <c r="N3903" s="1">
        <f>1</f>
        <v>1</v>
      </c>
      <c r="O3903" s="1">
        <f>Sales[[#This Row],[TotalSales]]-Sales[[#This Row],[TotalCost]]</f>
        <v>4.9954000000000001</v>
      </c>
      <c r="P3903" s="1">
        <f>Sales[[#This Row],[ProductCost]]*Sales[[#This Row],[OrderQuantity]]</f>
        <v>2.9845999999999999</v>
      </c>
      <c r="Q3903" s="1" t="str">
        <f>VLOOKUP(Sales[[#This Row],[ProductKey]], Products!$A$2:$D$1000, 4, FALSE)</f>
        <v>Road Tire Tube</v>
      </c>
    </row>
    <row r="3904" spans="1:17" x14ac:dyDescent="0.25">
      <c r="A3904" s="2">
        <v>38261</v>
      </c>
      <c r="B3904" s="1" t="s">
        <v>1933</v>
      </c>
      <c r="C3904">
        <v>529</v>
      </c>
      <c r="D3904">
        <v>11193</v>
      </c>
      <c r="E3904">
        <v>1</v>
      </c>
      <c r="F3904">
        <v>1</v>
      </c>
      <c r="G3904">
        <v>2</v>
      </c>
      <c r="H3904" s="2">
        <v>43374</v>
      </c>
      <c r="I3904" t="str">
        <f>VLOOKUP(Sales[[#This Row],[TerritoryKey]], Territories[], 2, FALSE)</f>
        <v>Northwest</v>
      </c>
      <c r="J3904">
        <f>_xlfn.XLOOKUP(Sales[[#This Row],[ProductKey]], Products!$A:$A, Products!$J:$J)</f>
        <v>1.4923</v>
      </c>
      <c r="K3904">
        <f>_xlfn.XLOOKUP(Sales[[#This Row],[ProductKey]], Products!$A:$A, Products!$K:$K)</f>
        <v>3.99</v>
      </c>
      <c r="L3904" s="1">
        <f>Sales[[#This Row],[ProductPrice]]*Sales[[#This Row],[OrderQuantity]]</f>
        <v>7.98</v>
      </c>
      <c r="M3904" s="1">
        <f>Sales[[#This Row],[OrderQuantity]]</f>
        <v>2</v>
      </c>
      <c r="N3904" s="1">
        <f>1</f>
        <v>1</v>
      </c>
      <c r="O3904" s="1">
        <f>Sales[[#This Row],[TotalSales]]-Sales[[#This Row],[TotalCost]]</f>
        <v>4.9954000000000001</v>
      </c>
      <c r="P3904" s="1">
        <f>Sales[[#This Row],[ProductCost]]*Sales[[#This Row],[OrderQuantity]]</f>
        <v>2.9845999999999999</v>
      </c>
      <c r="Q3904" s="1" t="str">
        <f>VLOOKUP(Sales[[#This Row],[ProductKey]], Products!$A$2:$D$1000, 4, FALSE)</f>
        <v>Road Tire Tube</v>
      </c>
    </row>
    <row r="3905" spans="1:17" x14ac:dyDescent="0.25">
      <c r="A3905" s="2">
        <v>37722</v>
      </c>
      <c r="B3905" s="1" t="s">
        <v>1947</v>
      </c>
      <c r="C3905">
        <v>529</v>
      </c>
      <c r="D3905">
        <v>16689</v>
      </c>
      <c r="E3905">
        <v>9</v>
      </c>
      <c r="F3905">
        <v>1</v>
      </c>
      <c r="G3905">
        <v>2</v>
      </c>
      <c r="H3905" s="2">
        <v>42836</v>
      </c>
      <c r="I3905" t="str">
        <f>VLOOKUP(Sales[[#This Row],[TerritoryKey]], Territories[], 2, FALSE)</f>
        <v>Australia</v>
      </c>
      <c r="J3905">
        <f>_xlfn.XLOOKUP(Sales[[#This Row],[ProductKey]], Products!$A:$A, Products!$J:$J)</f>
        <v>1.4923</v>
      </c>
      <c r="K3905">
        <f>_xlfn.XLOOKUP(Sales[[#This Row],[ProductKey]], Products!$A:$A, Products!$K:$K)</f>
        <v>3.99</v>
      </c>
      <c r="L3905" s="1">
        <f>Sales[[#This Row],[ProductPrice]]*Sales[[#This Row],[OrderQuantity]]</f>
        <v>7.98</v>
      </c>
      <c r="M3905" s="1">
        <f>Sales[[#This Row],[OrderQuantity]]</f>
        <v>2</v>
      </c>
      <c r="N3905" s="1">
        <f>1</f>
        <v>1</v>
      </c>
      <c r="O3905" s="1">
        <f>Sales[[#This Row],[TotalSales]]-Sales[[#This Row],[TotalCost]]</f>
        <v>4.9954000000000001</v>
      </c>
      <c r="P3905" s="1">
        <f>Sales[[#This Row],[ProductCost]]*Sales[[#This Row],[OrderQuantity]]</f>
        <v>2.9845999999999999</v>
      </c>
      <c r="Q3905" s="1" t="str">
        <f>VLOOKUP(Sales[[#This Row],[ProductKey]], Products!$A$2:$D$1000, 4, FALSE)</f>
        <v>Road Tire Tube</v>
      </c>
    </row>
    <row r="3906" spans="1:17" x14ac:dyDescent="0.25">
      <c r="A3906" s="2">
        <v>37876</v>
      </c>
      <c r="B3906" s="1" t="s">
        <v>1970</v>
      </c>
      <c r="C3906">
        <v>529</v>
      </c>
      <c r="D3906">
        <v>29093</v>
      </c>
      <c r="E3906">
        <v>9</v>
      </c>
      <c r="F3906">
        <v>1</v>
      </c>
      <c r="G3906">
        <v>2</v>
      </c>
      <c r="H3906" s="2">
        <v>42990</v>
      </c>
      <c r="I3906" t="str">
        <f>VLOOKUP(Sales[[#This Row],[TerritoryKey]], Territories[], 2, FALSE)</f>
        <v>Australia</v>
      </c>
      <c r="J3906">
        <f>_xlfn.XLOOKUP(Sales[[#This Row],[ProductKey]], Products!$A:$A, Products!$J:$J)</f>
        <v>1.4923</v>
      </c>
      <c r="K3906">
        <f>_xlfn.XLOOKUP(Sales[[#This Row],[ProductKey]], Products!$A:$A, Products!$K:$K)</f>
        <v>3.99</v>
      </c>
      <c r="L3906" s="1">
        <f>Sales[[#This Row],[ProductPrice]]*Sales[[#This Row],[OrderQuantity]]</f>
        <v>7.98</v>
      </c>
      <c r="M3906" s="1">
        <f>Sales[[#This Row],[OrderQuantity]]</f>
        <v>2</v>
      </c>
      <c r="N3906" s="1">
        <f>1</f>
        <v>1</v>
      </c>
      <c r="O3906" s="1">
        <f>Sales[[#This Row],[TotalSales]]-Sales[[#This Row],[TotalCost]]</f>
        <v>4.9954000000000001</v>
      </c>
      <c r="P3906" s="1">
        <f>Sales[[#This Row],[ProductCost]]*Sales[[#This Row],[OrderQuantity]]</f>
        <v>2.9845999999999999</v>
      </c>
      <c r="Q3906" s="1" t="str">
        <f>VLOOKUP(Sales[[#This Row],[ProductKey]], Products!$A$2:$D$1000, 4, FALSE)</f>
        <v>Road Tire Tube</v>
      </c>
    </row>
    <row r="3907" spans="1:17" x14ac:dyDescent="0.25">
      <c r="A3907" s="2">
        <v>37937</v>
      </c>
      <c r="B3907" s="1" t="s">
        <v>1986</v>
      </c>
      <c r="C3907">
        <v>529</v>
      </c>
      <c r="D3907">
        <v>26970</v>
      </c>
      <c r="E3907">
        <v>10</v>
      </c>
      <c r="F3907">
        <v>1</v>
      </c>
      <c r="G3907">
        <v>2</v>
      </c>
      <c r="H3907" s="2">
        <v>43051</v>
      </c>
      <c r="I3907" t="str">
        <f>VLOOKUP(Sales[[#This Row],[TerritoryKey]], Territories[], 2, FALSE)</f>
        <v>United Kingdom</v>
      </c>
      <c r="J3907">
        <f>_xlfn.XLOOKUP(Sales[[#This Row],[ProductKey]], Products!$A:$A, Products!$J:$J)</f>
        <v>1.4923</v>
      </c>
      <c r="K3907">
        <f>_xlfn.XLOOKUP(Sales[[#This Row],[ProductKey]], Products!$A:$A, Products!$K:$K)</f>
        <v>3.99</v>
      </c>
      <c r="L3907" s="1">
        <f>Sales[[#This Row],[ProductPrice]]*Sales[[#This Row],[OrderQuantity]]</f>
        <v>7.98</v>
      </c>
      <c r="M3907" s="1">
        <f>Sales[[#This Row],[OrderQuantity]]</f>
        <v>2</v>
      </c>
      <c r="N3907" s="1">
        <f>1</f>
        <v>1</v>
      </c>
      <c r="O3907" s="1">
        <f>Sales[[#This Row],[TotalSales]]-Sales[[#This Row],[TotalCost]]</f>
        <v>4.9954000000000001</v>
      </c>
      <c r="P3907" s="1">
        <f>Sales[[#This Row],[ProductCost]]*Sales[[#This Row],[OrderQuantity]]</f>
        <v>2.9845999999999999</v>
      </c>
      <c r="Q3907" s="1" t="str">
        <f>VLOOKUP(Sales[[#This Row],[ProductKey]], Products!$A$2:$D$1000, 4, FALSE)</f>
        <v>Road Tire Tube</v>
      </c>
    </row>
    <row r="3908" spans="1:17" x14ac:dyDescent="0.25">
      <c r="A3908" s="2">
        <v>38109</v>
      </c>
      <c r="B3908" s="1" t="s">
        <v>2046</v>
      </c>
      <c r="C3908">
        <v>529</v>
      </c>
      <c r="D3908">
        <v>26791</v>
      </c>
      <c r="E3908">
        <v>4</v>
      </c>
      <c r="F3908">
        <v>1</v>
      </c>
      <c r="G3908">
        <v>2</v>
      </c>
      <c r="H3908" s="2">
        <v>43222</v>
      </c>
      <c r="I3908" t="str">
        <f>VLOOKUP(Sales[[#This Row],[TerritoryKey]], Territories[], 2, FALSE)</f>
        <v>Southwest</v>
      </c>
      <c r="J3908">
        <f>_xlfn.XLOOKUP(Sales[[#This Row],[ProductKey]], Products!$A:$A, Products!$J:$J)</f>
        <v>1.4923</v>
      </c>
      <c r="K3908">
        <f>_xlfn.XLOOKUP(Sales[[#This Row],[ProductKey]], Products!$A:$A, Products!$K:$K)</f>
        <v>3.99</v>
      </c>
      <c r="L3908" s="1">
        <f>Sales[[#This Row],[ProductPrice]]*Sales[[#This Row],[OrderQuantity]]</f>
        <v>7.98</v>
      </c>
      <c r="M3908" s="1">
        <f>Sales[[#This Row],[OrderQuantity]]</f>
        <v>2</v>
      </c>
      <c r="N3908" s="1">
        <f>1</f>
        <v>1</v>
      </c>
      <c r="O3908" s="1">
        <f>Sales[[#This Row],[TotalSales]]-Sales[[#This Row],[TotalCost]]</f>
        <v>4.9954000000000001</v>
      </c>
      <c r="P3908" s="1">
        <f>Sales[[#This Row],[ProductCost]]*Sales[[#This Row],[OrderQuantity]]</f>
        <v>2.9845999999999999</v>
      </c>
      <c r="Q3908" s="1" t="str">
        <f>VLOOKUP(Sales[[#This Row],[ProductKey]], Products!$A$2:$D$1000, 4, FALSE)</f>
        <v>Road Tire Tube</v>
      </c>
    </row>
    <row r="3909" spans="1:17" x14ac:dyDescent="0.25">
      <c r="A3909" s="2">
        <v>38170</v>
      </c>
      <c r="B3909" s="1" t="s">
        <v>2083</v>
      </c>
      <c r="C3909">
        <v>529</v>
      </c>
      <c r="D3909">
        <v>28229</v>
      </c>
      <c r="E3909">
        <v>4</v>
      </c>
      <c r="F3909">
        <v>1</v>
      </c>
      <c r="G3909">
        <v>2</v>
      </c>
      <c r="H3909" s="2">
        <v>43283</v>
      </c>
      <c r="I3909" t="str">
        <f>VLOOKUP(Sales[[#This Row],[TerritoryKey]], Territories[], 2, FALSE)</f>
        <v>Southwest</v>
      </c>
      <c r="J3909">
        <f>_xlfn.XLOOKUP(Sales[[#This Row],[ProductKey]], Products!$A:$A, Products!$J:$J)</f>
        <v>1.4923</v>
      </c>
      <c r="K3909">
        <f>_xlfn.XLOOKUP(Sales[[#This Row],[ProductKey]], Products!$A:$A, Products!$K:$K)</f>
        <v>3.99</v>
      </c>
      <c r="L3909" s="1">
        <f>Sales[[#This Row],[ProductPrice]]*Sales[[#This Row],[OrderQuantity]]</f>
        <v>7.98</v>
      </c>
      <c r="M3909" s="1">
        <f>Sales[[#This Row],[OrderQuantity]]</f>
        <v>2</v>
      </c>
      <c r="N3909" s="1">
        <f>1</f>
        <v>1</v>
      </c>
      <c r="O3909" s="1">
        <f>Sales[[#This Row],[TotalSales]]-Sales[[#This Row],[TotalCost]]</f>
        <v>4.9954000000000001</v>
      </c>
      <c r="P3909" s="1">
        <f>Sales[[#This Row],[ProductCost]]*Sales[[#This Row],[OrderQuantity]]</f>
        <v>2.9845999999999999</v>
      </c>
      <c r="Q3909" s="1" t="str">
        <f>VLOOKUP(Sales[[#This Row],[ProductKey]], Products!$A$2:$D$1000, 4, FALSE)</f>
        <v>Road Tire Tube</v>
      </c>
    </row>
    <row r="3910" spans="1:17" x14ac:dyDescent="0.25">
      <c r="A3910" s="2">
        <v>37723</v>
      </c>
      <c r="B3910" s="1" t="s">
        <v>2096</v>
      </c>
      <c r="C3910">
        <v>529</v>
      </c>
      <c r="D3910">
        <v>25668</v>
      </c>
      <c r="E3910">
        <v>10</v>
      </c>
      <c r="F3910">
        <v>1</v>
      </c>
      <c r="G3910">
        <v>2</v>
      </c>
      <c r="H3910" s="2">
        <v>42837</v>
      </c>
      <c r="I3910" t="str">
        <f>VLOOKUP(Sales[[#This Row],[TerritoryKey]], Territories[], 2, FALSE)</f>
        <v>United Kingdom</v>
      </c>
      <c r="J3910">
        <f>_xlfn.XLOOKUP(Sales[[#This Row],[ProductKey]], Products!$A:$A, Products!$J:$J)</f>
        <v>1.4923</v>
      </c>
      <c r="K3910">
        <f>_xlfn.XLOOKUP(Sales[[#This Row],[ProductKey]], Products!$A:$A, Products!$K:$K)</f>
        <v>3.99</v>
      </c>
      <c r="L3910" s="1">
        <f>Sales[[#This Row],[ProductPrice]]*Sales[[#This Row],[OrderQuantity]]</f>
        <v>7.98</v>
      </c>
      <c r="M3910" s="1">
        <f>Sales[[#This Row],[OrderQuantity]]</f>
        <v>2</v>
      </c>
      <c r="N3910" s="1">
        <f>1</f>
        <v>1</v>
      </c>
      <c r="O3910" s="1">
        <f>Sales[[#This Row],[TotalSales]]-Sales[[#This Row],[TotalCost]]</f>
        <v>4.9954000000000001</v>
      </c>
      <c r="P3910" s="1">
        <f>Sales[[#This Row],[ProductCost]]*Sales[[#This Row],[OrderQuantity]]</f>
        <v>2.9845999999999999</v>
      </c>
      <c r="Q3910" s="1" t="str">
        <f>VLOOKUP(Sales[[#This Row],[ProductKey]], Products!$A$2:$D$1000, 4, FALSE)</f>
        <v>Road Tire Tube</v>
      </c>
    </row>
    <row r="3911" spans="1:17" x14ac:dyDescent="0.25">
      <c r="A3911" s="2">
        <v>38079</v>
      </c>
      <c r="B3911" s="1" t="s">
        <v>2181</v>
      </c>
      <c r="C3911">
        <v>529</v>
      </c>
      <c r="D3911">
        <v>20840</v>
      </c>
      <c r="E3911">
        <v>7</v>
      </c>
      <c r="F3911">
        <v>1</v>
      </c>
      <c r="G3911">
        <v>2</v>
      </c>
      <c r="H3911" s="2">
        <v>43192</v>
      </c>
      <c r="I3911" t="str">
        <f>VLOOKUP(Sales[[#This Row],[TerritoryKey]], Territories[], 2, FALSE)</f>
        <v>France</v>
      </c>
      <c r="J3911">
        <f>_xlfn.XLOOKUP(Sales[[#This Row],[ProductKey]], Products!$A:$A, Products!$J:$J)</f>
        <v>1.4923</v>
      </c>
      <c r="K3911">
        <f>_xlfn.XLOOKUP(Sales[[#This Row],[ProductKey]], Products!$A:$A, Products!$K:$K)</f>
        <v>3.99</v>
      </c>
      <c r="L3911" s="1">
        <f>Sales[[#This Row],[ProductPrice]]*Sales[[#This Row],[OrderQuantity]]</f>
        <v>7.98</v>
      </c>
      <c r="M3911" s="1">
        <f>Sales[[#This Row],[OrderQuantity]]</f>
        <v>2</v>
      </c>
      <c r="N3911" s="1">
        <f>1</f>
        <v>1</v>
      </c>
      <c r="O3911" s="1">
        <f>Sales[[#This Row],[TotalSales]]-Sales[[#This Row],[TotalCost]]</f>
        <v>4.9954000000000001</v>
      </c>
      <c r="P3911" s="1">
        <f>Sales[[#This Row],[ProductCost]]*Sales[[#This Row],[OrderQuantity]]</f>
        <v>2.9845999999999999</v>
      </c>
      <c r="Q3911" s="1" t="str">
        <f>VLOOKUP(Sales[[#This Row],[ProductKey]], Products!$A$2:$D$1000, 4, FALSE)</f>
        <v>Road Tire Tube</v>
      </c>
    </row>
    <row r="3912" spans="1:17" x14ac:dyDescent="0.25">
      <c r="A3912" s="2">
        <v>38232</v>
      </c>
      <c r="B3912" s="1" t="s">
        <v>2185</v>
      </c>
      <c r="C3912">
        <v>529</v>
      </c>
      <c r="D3912">
        <v>25128</v>
      </c>
      <c r="E3912">
        <v>9</v>
      </c>
      <c r="F3912">
        <v>1</v>
      </c>
      <c r="G3912">
        <v>2</v>
      </c>
      <c r="H3912" s="2">
        <v>43345</v>
      </c>
      <c r="I3912" t="str">
        <f>VLOOKUP(Sales[[#This Row],[TerritoryKey]], Territories[], 2, FALSE)</f>
        <v>Australia</v>
      </c>
      <c r="J3912">
        <f>_xlfn.XLOOKUP(Sales[[#This Row],[ProductKey]], Products!$A:$A, Products!$J:$J)</f>
        <v>1.4923</v>
      </c>
      <c r="K3912">
        <f>_xlfn.XLOOKUP(Sales[[#This Row],[ProductKey]], Products!$A:$A, Products!$K:$K)</f>
        <v>3.99</v>
      </c>
      <c r="L3912" s="1">
        <f>Sales[[#This Row],[ProductPrice]]*Sales[[#This Row],[OrderQuantity]]</f>
        <v>7.98</v>
      </c>
      <c r="M3912" s="1">
        <f>Sales[[#This Row],[OrderQuantity]]</f>
        <v>2</v>
      </c>
      <c r="N3912" s="1">
        <f>1</f>
        <v>1</v>
      </c>
      <c r="O3912" s="1">
        <f>Sales[[#This Row],[TotalSales]]-Sales[[#This Row],[TotalCost]]</f>
        <v>4.9954000000000001</v>
      </c>
      <c r="P3912" s="1">
        <f>Sales[[#This Row],[ProductCost]]*Sales[[#This Row],[OrderQuantity]]</f>
        <v>2.9845999999999999</v>
      </c>
      <c r="Q3912" s="1" t="str">
        <f>VLOOKUP(Sales[[#This Row],[ProductKey]], Products!$A$2:$D$1000, 4, FALSE)</f>
        <v>Road Tire Tube</v>
      </c>
    </row>
    <row r="3913" spans="1:17" x14ac:dyDescent="0.25">
      <c r="A3913" s="2">
        <v>37813</v>
      </c>
      <c r="B3913" s="1" t="s">
        <v>2248</v>
      </c>
      <c r="C3913">
        <v>529</v>
      </c>
      <c r="D3913">
        <v>28972</v>
      </c>
      <c r="E3913">
        <v>1</v>
      </c>
      <c r="F3913">
        <v>1</v>
      </c>
      <c r="G3913">
        <v>2</v>
      </c>
      <c r="H3913" s="2">
        <v>42927</v>
      </c>
      <c r="I3913" t="str">
        <f>VLOOKUP(Sales[[#This Row],[TerritoryKey]], Territories[], 2, FALSE)</f>
        <v>Northwest</v>
      </c>
      <c r="J3913">
        <f>_xlfn.XLOOKUP(Sales[[#This Row],[ProductKey]], Products!$A:$A, Products!$J:$J)</f>
        <v>1.4923</v>
      </c>
      <c r="K3913">
        <f>_xlfn.XLOOKUP(Sales[[#This Row],[ProductKey]], Products!$A:$A, Products!$K:$K)</f>
        <v>3.99</v>
      </c>
      <c r="L3913" s="1">
        <f>Sales[[#This Row],[ProductPrice]]*Sales[[#This Row],[OrderQuantity]]</f>
        <v>7.98</v>
      </c>
      <c r="M3913" s="1">
        <f>Sales[[#This Row],[OrderQuantity]]</f>
        <v>2</v>
      </c>
      <c r="N3913" s="1">
        <f>1</f>
        <v>1</v>
      </c>
      <c r="O3913" s="1">
        <f>Sales[[#This Row],[TotalSales]]-Sales[[#This Row],[TotalCost]]</f>
        <v>4.9954000000000001</v>
      </c>
      <c r="P3913" s="1">
        <f>Sales[[#This Row],[ProductCost]]*Sales[[#This Row],[OrderQuantity]]</f>
        <v>2.9845999999999999</v>
      </c>
      <c r="Q3913" s="1" t="str">
        <f>VLOOKUP(Sales[[#This Row],[ProductKey]], Products!$A$2:$D$1000, 4, FALSE)</f>
        <v>Road Tire Tube</v>
      </c>
    </row>
    <row r="3914" spans="1:17" x14ac:dyDescent="0.25">
      <c r="A3914" s="2">
        <v>38109</v>
      </c>
      <c r="B3914" s="1" t="s">
        <v>2251</v>
      </c>
      <c r="C3914">
        <v>529</v>
      </c>
      <c r="D3914">
        <v>26779</v>
      </c>
      <c r="E3914">
        <v>4</v>
      </c>
      <c r="F3914">
        <v>1</v>
      </c>
      <c r="G3914">
        <v>2</v>
      </c>
      <c r="H3914" s="2">
        <v>43222</v>
      </c>
      <c r="I3914" t="str">
        <f>VLOOKUP(Sales[[#This Row],[TerritoryKey]], Territories[], 2, FALSE)</f>
        <v>Southwest</v>
      </c>
      <c r="J3914">
        <f>_xlfn.XLOOKUP(Sales[[#This Row],[ProductKey]], Products!$A:$A, Products!$J:$J)</f>
        <v>1.4923</v>
      </c>
      <c r="K3914">
        <f>_xlfn.XLOOKUP(Sales[[#This Row],[ProductKey]], Products!$A:$A, Products!$K:$K)</f>
        <v>3.99</v>
      </c>
      <c r="L3914" s="1">
        <f>Sales[[#This Row],[ProductPrice]]*Sales[[#This Row],[OrderQuantity]]</f>
        <v>7.98</v>
      </c>
      <c r="M3914" s="1">
        <f>Sales[[#This Row],[OrderQuantity]]</f>
        <v>2</v>
      </c>
      <c r="N3914" s="1">
        <f>1</f>
        <v>1</v>
      </c>
      <c r="O3914" s="1">
        <f>Sales[[#This Row],[TotalSales]]-Sales[[#This Row],[TotalCost]]</f>
        <v>4.9954000000000001</v>
      </c>
      <c r="P3914" s="1">
        <f>Sales[[#This Row],[ProductCost]]*Sales[[#This Row],[OrderQuantity]]</f>
        <v>2.9845999999999999</v>
      </c>
      <c r="Q3914" s="1" t="str">
        <f>VLOOKUP(Sales[[#This Row],[ProductKey]], Products!$A$2:$D$1000, 4, FALSE)</f>
        <v>Road Tire Tube</v>
      </c>
    </row>
    <row r="3915" spans="1:17" x14ac:dyDescent="0.25">
      <c r="A3915" s="2">
        <v>37875</v>
      </c>
      <c r="B3915" s="1" t="s">
        <v>2297</v>
      </c>
      <c r="C3915">
        <v>529</v>
      </c>
      <c r="D3915">
        <v>15581</v>
      </c>
      <c r="E3915">
        <v>9</v>
      </c>
      <c r="F3915">
        <v>1</v>
      </c>
      <c r="G3915">
        <v>2</v>
      </c>
      <c r="H3915" s="2">
        <v>42989</v>
      </c>
      <c r="I3915" t="str">
        <f>VLOOKUP(Sales[[#This Row],[TerritoryKey]], Territories[], 2, FALSE)</f>
        <v>Australia</v>
      </c>
      <c r="J3915">
        <f>_xlfn.XLOOKUP(Sales[[#This Row],[ProductKey]], Products!$A:$A, Products!$J:$J)</f>
        <v>1.4923</v>
      </c>
      <c r="K3915">
        <f>_xlfn.XLOOKUP(Sales[[#This Row],[ProductKey]], Products!$A:$A, Products!$K:$K)</f>
        <v>3.99</v>
      </c>
      <c r="L3915" s="1">
        <f>Sales[[#This Row],[ProductPrice]]*Sales[[#This Row],[OrderQuantity]]</f>
        <v>7.98</v>
      </c>
      <c r="M3915" s="1">
        <f>Sales[[#This Row],[OrderQuantity]]</f>
        <v>2</v>
      </c>
      <c r="N3915" s="1">
        <f>1</f>
        <v>1</v>
      </c>
      <c r="O3915" s="1">
        <f>Sales[[#This Row],[TotalSales]]-Sales[[#This Row],[TotalCost]]</f>
        <v>4.9954000000000001</v>
      </c>
      <c r="P3915" s="1">
        <f>Sales[[#This Row],[ProductCost]]*Sales[[#This Row],[OrderQuantity]]</f>
        <v>2.9845999999999999</v>
      </c>
      <c r="Q3915" s="1" t="str">
        <f>VLOOKUP(Sales[[#This Row],[ProductKey]], Products!$A$2:$D$1000, 4, FALSE)</f>
        <v>Road Tire Tube</v>
      </c>
    </row>
    <row r="3916" spans="1:17" x14ac:dyDescent="0.25">
      <c r="A3916" s="2">
        <v>37692</v>
      </c>
      <c r="B3916" s="1" t="s">
        <v>2355</v>
      </c>
      <c r="C3916">
        <v>529</v>
      </c>
      <c r="D3916">
        <v>27505</v>
      </c>
      <c r="E3916">
        <v>4</v>
      </c>
      <c r="F3916">
        <v>1</v>
      </c>
      <c r="G3916">
        <v>2</v>
      </c>
      <c r="H3916" s="2">
        <v>42806</v>
      </c>
      <c r="I3916" t="str">
        <f>VLOOKUP(Sales[[#This Row],[TerritoryKey]], Territories[], 2, FALSE)</f>
        <v>Southwest</v>
      </c>
      <c r="J3916">
        <f>_xlfn.XLOOKUP(Sales[[#This Row],[ProductKey]], Products!$A:$A, Products!$J:$J)</f>
        <v>1.4923</v>
      </c>
      <c r="K3916">
        <f>_xlfn.XLOOKUP(Sales[[#This Row],[ProductKey]], Products!$A:$A, Products!$K:$K)</f>
        <v>3.99</v>
      </c>
      <c r="L3916" s="1">
        <f>Sales[[#This Row],[ProductPrice]]*Sales[[#This Row],[OrderQuantity]]</f>
        <v>7.98</v>
      </c>
      <c r="M3916" s="1">
        <f>Sales[[#This Row],[OrderQuantity]]</f>
        <v>2</v>
      </c>
      <c r="N3916" s="1">
        <f>1</f>
        <v>1</v>
      </c>
      <c r="O3916" s="1">
        <f>Sales[[#This Row],[TotalSales]]-Sales[[#This Row],[TotalCost]]</f>
        <v>4.9954000000000001</v>
      </c>
      <c r="P3916" s="1">
        <f>Sales[[#This Row],[ProductCost]]*Sales[[#This Row],[OrderQuantity]]</f>
        <v>2.9845999999999999</v>
      </c>
      <c r="Q3916" s="1" t="str">
        <f>VLOOKUP(Sales[[#This Row],[ProductKey]], Products!$A$2:$D$1000, 4, FALSE)</f>
        <v>Road Tire Tube</v>
      </c>
    </row>
    <row r="3917" spans="1:17" x14ac:dyDescent="0.25">
      <c r="A3917" s="2">
        <v>38200</v>
      </c>
      <c r="B3917" s="1" t="s">
        <v>2376</v>
      </c>
      <c r="C3917">
        <v>529</v>
      </c>
      <c r="D3917">
        <v>11505</v>
      </c>
      <c r="E3917">
        <v>6</v>
      </c>
      <c r="F3917">
        <v>1</v>
      </c>
      <c r="G3917">
        <v>2</v>
      </c>
      <c r="H3917" s="2">
        <v>43313</v>
      </c>
      <c r="I3917" t="str">
        <f>VLOOKUP(Sales[[#This Row],[TerritoryKey]], Territories[], 2, FALSE)</f>
        <v>Canada</v>
      </c>
      <c r="J3917">
        <f>_xlfn.XLOOKUP(Sales[[#This Row],[ProductKey]], Products!$A:$A, Products!$J:$J)</f>
        <v>1.4923</v>
      </c>
      <c r="K3917">
        <f>_xlfn.XLOOKUP(Sales[[#This Row],[ProductKey]], Products!$A:$A, Products!$K:$K)</f>
        <v>3.99</v>
      </c>
      <c r="L3917" s="1">
        <f>Sales[[#This Row],[ProductPrice]]*Sales[[#This Row],[OrderQuantity]]</f>
        <v>7.98</v>
      </c>
      <c r="M3917" s="1">
        <f>Sales[[#This Row],[OrderQuantity]]</f>
        <v>2</v>
      </c>
      <c r="N3917" s="1">
        <f>1</f>
        <v>1</v>
      </c>
      <c r="O3917" s="1">
        <f>Sales[[#This Row],[TotalSales]]-Sales[[#This Row],[TotalCost]]</f>
        <v>4.9954000000000001</v>
      </c>
      <c r="P3917" s="1">
        <f>Sales[[#This Row],[ProductCost]]*Sales[[#This Row],[OrderQuantity]]</f>
        <v>2.9845999999999999</v>
      </c>
      <c r="Q3917" s="1" t="str">
        <f>VLOOKUP(Sales[[#This Row],[ProductKey]], Products!$A$2:$D$1000, 4, FALSE)</f>
        <v>Road Tire Tube</v>
      </c>
    </row>
    <row r="3918" spans="1:17" x14ac:dyDescent="0.25">
      <c r="A3918" s="2">
        <v>37814</v>
      </c>
      <c r="B3918" s="1" t="s">
        <v>2382</v>
      </c>
      <c r="C3918">
        <v>529</v>
      </c>
      <c r="D3918">
        <v>22815</v>
      </c>
      <c r="E3918">
        <v>8</v>
      </c>
      <c r="F3918">
        <v>1</v>
      </c>
      <c r="G3918">
        <v>2</v>
      </c>
      <c r="H3918" s="2">
        <v>42928</v>
      </c>
      <c r="I3918" t="str">
        <f>VLOOKUP(Sales[[#This Row],[TerritoryKey]], Territories[], 2, FALSE)</f>
        <v>Germany</v>
      </c>
      <c r="J3918">
        <f>_xlfn.XLOOKUP(Sales[[#This Row],[ProductKey]], Products!$A:$A, Products!$J:$J)</f>
        <v>1.4923</v>
      </c>
      <c r="K3918">
        <f>_xlfn.XLOOKUP(Sales[[#This Row],[ProductKey]], Products!$A:$A, Products!$K:$K)</f>
        <v>3.99</v>
      </c>
      <c r="L3918" s="1">
        <f>Sales[[#This Row],[ProductPrice]]*Sales[[#This Row],[OrderQuantity]]</f>
        <v>7.98</v>
      </c>
      <c r="M3918" s="1">
        <f>Sales[[#This Row],[OrderQuantity]]</f>
        <v>2</v>
      </c>
      <c r="N3918" s="1">
        <f>1</f>
        <v>1</v>
      </c>
      <c r="O3918" s="1">
        <f>Sales[[#This Row],[TotalSales]]-Sales[[#This Row],[TotalCost]]</f>
        <v>4.9954000000000001</v>
      </c>
      <c r="P3918" s="1">
        <f>Sales[[#This Row],[ProductCost]]*Sales[[#This Row],[OrderQuantity]]</f>
        <v>2.9845999999999999</v>
      </c>
      <c r="Q3918" s="1" t="str">
        <f>VLOOKUP(Sales[[#This Row],[ProductKey]], Products!$A$2:$D$1000, 4, FALSE)</f>
        <v>Road Tire Tube</v>
      </c>
    </row>
    <row r="3919" spans="1:17" x14ac:dyDescent="0.25">
      <c r="A3919" s="2">
        <v>37692</v>
      </c>
      <c r="B3919" s="1" t="s">
        <v>2545</v>
      </c>
      <c r="C3919">
        <v>529</v>
      </c>
      <c r="D3919">
        <v>29353</v>
      </c>
      <c r="E3919">
        <v>1</v>
      </c>
      <c r="F3919">
        <v>1</v>
      </c>
      <c r="G3919">
        <v>2</v>
      </c>
      <c r="H3919" s="2">
        <v>42806</v>
      </c>
      <c r="I3919" t="str">
        <f>VLOOKUP(Sales[[#This Row],[TerritoryKey]], Territories[], 2, FALSE)</f>
        <v>Northwest</v>
      </c>
      <c r="J3919">
        <f>_xlfn.XLOOKUP(Sales[[#This Row],[ProductKey]], Products!$A:$A, Products!$J:$J)</f>
        <v>1.4923</v>
      </c>
      <c r="K3919">
        <f>_xlfn.XLOOKUP(Sales[[#This Row],[ProductKey]], Products!$A:$A, Products!$K:$K)</f>
        <v>3.99</v>
      </c>
      <c r="L3919" s="1">
        <f>Sales[[#This Row],[ProductPrice]]*Sales[[#This Row],[OrderQuantity]]</f>
        <v>7.98</v>
      </c>
      <c r="M3919" s="1">
        <f>Sales[[#This Row],[OrderQuantity]]</f>
        <v>2</v>
      </c>
      <c r="N3919" s="1">
        <f>1</f>
        <v>1</v>
      </c>
      <c r="O3919" s="1">
        <f>Sales[[#This Row],[TotalSales]]-Sales[[#This Row],[TotalCost]]</f>
        <v>4.9954000000000001</v>
      </c>
      <c r="P3919" s="1">
        <f>Sales[[#This Row],[ProductCost]]*Sales[[#This Row],[OrderQuantity]]</f>
        <v>2.9845999999999999</v>
      </c>
      <c r="Q3919" s="1" t="str">
        <f>VLOOKUP(Sales[[#This Row],[ProductKey]], Products!$A$2:$D$1000, 4, FALSE)</f>
        <v>Road Tire Tube</v>
      </c>
    </row>
    <row r="3920" spans="1:17" x14ac:dyDescent="0.25">
      <c r="A3920" s="2">
        <v>38200</v>
      </c>
      <c r="B3920" s="1" t="s">
        <v>2591</v>
      </c>
      <c r="C3920">
        <v>529</v>
      </c>
      <c r="D3920">
        <v>24726</v>
      </c>
      <c r="E3920">
        <v>1</v>
      </c>
      <c r="F3920">
        <v>1</v>
      </c>
      <c r="G3920">
        <v>2</v>
      </c>
      <c r="H3920" s="2">
        <v>43313</v>
      </c>
      <c r="I3920" t="str">
        <f>VLOOKUP(Sales[[#This Row],[TerritoryKey]], Territories[], 2, FALSE)</f>
        <v>Northwest</v>
      </c>
      <c r="J3920">
        <f>_xlfn.XLOOKUP(Sales[[#This Row],[ProductKey]], Products!$A:$A, Products!$J:$J)</f>
        <v>1.4923</v>
      </c>
      <c r="K3920">
        <f>_xlfn.XLOOKUP(Sales[[#This Row],[ProductKey]], Products!$A:$A, Products!$K:$K)</f>
        <v>3.99</v>
      </c>
      <c r="L3920" s="1">
        <f>Sales[[#This Row],[ProductPrice]]*Sales[[#This Row],[OrderQuantity]]</f>
        <v>7.98</v>
      </c>
      <c r="M3920" s="1">
        <f>Sales[[#This Row],[OrderQuantity]]</f>
        <v>2</v>
      </c>
      <c r="N3920" s="1">
        <f>1</f>
        <v>1</v>
      </c>
      <c r="O3920" s="1">
        <f>Sales[[#This Row],[TotalSales]]-Sales[[#This Row],[TotalCost]]</f>
        <v>4.9954000000000001</v>
      </c>
      <c r="P3920" s="1">
        <f>Sales[[#This Row],[ProductCost]]*Sales[[#This Row],[OrderQuantity]]</f>
        <v>2.9845999999999999</v>
      </c>
      <c r="Q3920" s="1" t="str">
        <f>VLOOKUP(Sales[[#This Row],[ProductKey]], Products!$A$2:$D$1000, 4, FALSE)</f>
        <v>Road Tire Tube</v>
      </c>
    </row>
    <row r="3921" spans="1:17" x14ac:dyDescent="0.25">
      <c r="A3921" s="2">
        <v>38232</v>
      </c>
      <c r="B3921" s="1" t="s">
        <v>2695</v>
      </c>
      <c r="C3921">
        <v>529</v>
      </c>
      <c r="D3921">
        <v>11262</v>
      </c>
      <c r="E3921">
        <v>6</v>
      </c>
      <c r="F3921">
        <v>1</v>
      </c>
      <c r="G3921">
        <v>2</v>
      </c>
      <c r="H3921" s="2">
        <v>43345</v>
      </c>
      <c r="I3921" t="str">
        <f>VLOOKUP(Sales[[#This Row],[TerritoryKey]], Territories[], 2, FALSE)</f>
        <v>Canada</v>
      </c>
      <c r="J3921">
        <f>_xlfn.XLOOKUP(Sales[[#This Row],[ProductKey]], Products!$A:$A, Products!$J:$J)</f>
        <v>1.4923</v>
      </c>
      <c r="K3921">
        <f>_xlfn.XLOOKUP(Sales[[#This Row],[ProductKey]], Products!$A:$A, Products!$K:$K)</f>
        <v>3.99</v>
      </c>
      <c r="L3921" s="1">
        <f>Sales[[#This Row],[ProductPrice]]*Sales[[#This Row],[OrderQuantity]]</f>
        <v>7.98</v>
      </c>
      <c r="M3921" s="1">
        <f>Sales[[#This Row],[OrderQuantity]]</f>
        <v>2</v>
      </c>
      <c r="N3921" s="1">
        <f>1</f>
        <v>1</v>
      </c>
      <c r="O3921" s="1">
        <f>Sales[[#This Row],[TotalSales]]-Sales[[#This Row],[TotalCost]]</f>
        <v>4.9954000000000001</v>
      </c>
      <c r="P3921" s="1">
        <f>Sales[[#This Row],[ProductCost]]*Sales[[#This Row],[OrderQuantity]]</f>
        <v>2.9845999999999999</v>
      </c>
      <c r="Q3921" s="1" t="str">
        <f>VLOOKUP(Sales[[#This Row],[ProductKey]], Products!$A$2:$D$1000, 4, FALSE)</f>
        <v>Road Tire Tube</v>
      </c>
    </row>
    <row r="3922" spans="1:17" x14ac:dyDescent="0.25">
      <c r="A3922" s="2">
        <v>38292</v>
      </c>
      <c r="B3922" s="1" t="s">
        <v>2735</v>
      </c>
      <c r="C3922">
        <v>529</v>
      </c>
      <c r="D3922">
        <v>25369</v>
      </c>
      <c r="E3922">
        <v>4</v>
      </c>
      <c r="F3922">
        <v>1</v>
      </c>
      <c r="G3922">
        <v>2</v>
      </c>
      <c r="H3922" s="2">
        <v>43405</v>
      </c>
      <c r="I3922" t="str">
        <f>VLOOKUP(Sales[[#This Row],[TerritoryKey]], Territories[], 2, FALSE)</f>
        <v>Southwest</v>
      </c>
      <c r="J3922">
        <f>_xlfn.XLOOKUP(Sales[[#This Row],[ProductKey]], Products!$A:$A, Products!$J:$J)</f>
        <v>1.4923</v>
      </c>
      <c r="K3922">
        <f>_xlfn.XLOOKUP(Sales[[#This Row],[ProductKey]], Products!$A:$A, Products!$K:$K)</f>
        <v>3.99</v>
      </c>
      <c r="L3922" s="1">
        <f>Sales[[#This Row],[ProductPrice]]*Sales[[#This Row],[OrderQuantity]]</f>
        <v>7.98</v>
      </c>
      <c r="M3922" s="1">
        <f>Sales[[#This Row],[OrderQuantity]]</f>
        <v>2</v>
      </c>
      <c r="N3922" s="1">
        <f>1</f>
        <v>1</v>
      </c>
      <c r="O3922" s="1">
        <f>Sales[[#This Row],[TotalSales]]-Sales[[#This Row],[TotalCost]]</f>
        <v>4.9954000000000001</v>
      </c>
      <c r="P3922" s="1">
        <f>Sales[[#This Row],[ProductCost]]*Sales[[#This Row],[OrderQuantity]]</f>
        <v>2.9845999999999999</v>
      </c>
      <c r="Q3922" s="1" t="str">
        <f>VLOOKUP(Sales[[#This Row],[ProductKey]], Products!$A$2:$D$1000, 4, FALSE)</f>
        <v>Road Tire Tube</v>
      </c>
    </row>
    <row r="3923" spans="1:17" x14ac:dyDescent="0.25">
      <c r="A3923" s="2">
        <v>37784</v>
      </c>
      <c r="B3923" s="1" t="s">
        <v>2813</v>
      </c>
      <c r="C3923">
        <v>529</v>
      </c>
      <c r="D3923">
        <v>28641</v>
      </c>
      <c r="E3923">
        <v>1</v>
      </c>
      <c r="F3923">
        <v>1</v>
      </c>
      <c r="G3923">
        <v>2</v>
      </c>
      <c r="H3923" s="2">
        <v>42898</v>
      </c>
      <c r="I3923" t="str">
        <f>VLOOKUP(Sales[[#This Row],[TerritoryKey]], Territories[], 2, FALSE)</f>
        <v>Northwest</v>
      </c>
      <c r="J3923">
        <f>_xlfn.XLOOKUP(Sales[[#This Row],[ProductKey]], Products!$A:$A, Products!$J:$J)</f>
        <v>1.4923</v>
      </c>
      <c r="K3923">
        <f>_xlfn.XLOOKUP(Sales[[#This Row],[ProductKey]], Products!$A:$A, Products!$K:$K)</f>
        <v>3.99</v>
      </c>
      <c r="L3923" s="1">
        <f>Sales[[#This Row],[ProductPrice]]*Sales[[#This Row],[OrderQuantity]]</f>
        <v>7.98</v>
      </c>
      <c r="M3923" s="1">
        <f>Sales[[#This Row],[OrderQuantity]]</f>
        <v>2</v>
      </c>
      <c r="N3923" s="1">
        <f>1</f>
        <v>1</v>
      </c>
      <c r="O3923" s="1">
        <f>Sales[[#This Row],[TotalSales]]-Sales[[#This Row],[TotalCost]]</f>
        <v>4.9954000000000001</v>
      </c>
      <c r="P3923" s="1">
        <f>Sales[[#This Row],[ProductCost]]*Sales[[#This Row],[OrderQuantity]]</f>
        <v>2.9845999999999999</v>
      </c>
      <c r="Q3923" s="1" t="str">
        <f>VLOOKUP(Sales[[#This Row],[ProductKey]], Products!$A$2:$D$1000, 4, FALSE)</f>
        <v>Road Tire Tube</v>
      </c>
    </row>
    <row r="3924" spans="1:17" x14ac:dyDescent="0.25">
      <c r="A3924" s="2">
        <v>37967</v>
      </c>
      <c r="B3924" s="1" t="s">
        <v>2841</v>
      </c>
      <c r="C3924">
        <v>529</v>
      </c>
      <c r="D3924">
        <v>16468</v>
      </c>
      <c r="E3924">
        <v>7</v>
      </c>
      <c r="F3924">
        <v>1</v>
      </c>
      <c r="G3924">
        <v>2</v>
      </c>
      <c r="H3924" s="2">
        <v>43081</v>
      </c>
      <c r="I3924" t="str">
        <f>VLOOKUP(Sales[[#This Row],[TerritoryKey]], Territories[], 2, FALSE)</f>
        <v>France</v>
      </c>
      <c r="J3924">
        <f>_xlfn.XLOOKUP(Sales[[#This Row],[ProductKey]], Products!$A:$A, Products!$J:$J)</f>
        <v>1.4923</v>
      </c>
      <c r="K3924">
        <f>_xlfn.XLOOKUP(Sales[[#This Row],[ProductKey]], Products!$A:$A, Products!$K:$K)</f>
        <v>3.99</v>
      </c>
      <c r="L3924" s="1">
        <f>Sales[[#This Row],[ProductPrice]]*Sales[[#This Row],[OrderQuantity]]</f>
        <v>7.98</v>
      </c>
      <c r="M3924" s="1">
        <f>Sales[[#This Row],[OrderQuantity]]</f>
        <v>2</v>
      </c>
      <c r="N3924" s="1">
        <f>1</f>
        <v>1</v>
      </c>
      <c r="O3924" s="1">
        <f>Sales[[#This Row],[TotalSales]]-Sales[[#This Row],[TotalCost]]</f>
        <v>4.9954000000000001</v>
      </c>
      <c r="P3924" s="1">
        <f>Sales[[#This Row],[ProductCost]]*Sales[[#This Row],[OrderQuantity]]</f>
        <v>2.9845999999999999</v>
      </c>
      <c r="Q3924" s="1" t="str">
        <f>VLOOKUP(Sales[[#This Row],[ProductKey]], Products!$A$2:$D$1000, 4, FALSE)</f>
        <v>Road Tire Tube</v>
      </c>
    </row>
    <row r="3925" spans="1:17" x14ac:dyDescent="0.25">
      <c r="A3925" s="2">
        <v>37814</v>
      </c>
      <c r="B3925" s="1" t="s">
        <v>2862</v>
      </c>
      <c r="C3925">
        <v>529</v>
      </c>
      <c r="D3925">
        <v>27225</v>
      </c>
      <c r="E3925">
        <v>4</v>
      </c>
      <c r="F3925">
        <v>1</v>
      </c>
      <c r="G3925">
        <v>2</v>
      </c>
      <c r="H3925" s="2">
        <v>42928</v>
      </c>
      <c r="I3925" t="str">
        <f>VLOOKUP(Sales[[#This Row],[TerritoryKey]], Territories[], 2, FALSE)</f>
        <v>Southwest</v>
      </c>
      <c r="J3925">
        <f>_xlfn.XLOOKUP(Sales[[#This Row],[ProductKey]], Products!$A:$A, Products!$J:$J)</f>
        <v>1.4923</v>
      </c>
      <c r="K3925">
        <f>_xlfn.XLOOKUP(Sales[[#This Row],[ProductKey]], Products!$A:$A, Products!$K:$K)</f>
        <v>3.99</v>
      </c>
      <c r="L3925" s="1">
        <f>Sales[[#This Row],[ProductPrice]]*Sales[[#This Row],[OrderQuantity]]</f>
        <v>7.98</v>
      </c>
      <c r="M3925" s="1">
        <f>Sales[[#This Row],[OrderQuantity]]</f>
        <v>2</v>
      </c>
      <c r="N3925" s="1">
        <f>1</f>
        <v>1</v>
      </c>
      <c r="O3925" s="1">
        <f>Sales[[#This Row],[TotalSales]]-Sales[[#This Row],[TotalCost]]</f>
        <v>4.9954000000000001</v>
      </c>
      <c r="P3925" s="1">
        <f>Sales[[#This Row],[ProductCost]]*Sales[[#This Row],[OrderQuantity]]</f>
        <v>2.9845999999999999</v>
      </c>
      <c r="Q3925" s="1" t="str">
        <f>VLOOKUP(Sales[[#This Row],[ProductKey]], Products!$A$2:$D$1000, 4, FALSE)</f>
        <v>Road Tire Tube</v>
      </c>
    </row>
    <row r="3926" spans="1:17" x14ac:dyDescent="0.25">
      <c r="A3926" s="2">
        <v>38019</v>
      </c>
      <c r="B3926" s="1" t="s">
        <v>2882</v>
      </c>
      <c r="C3926">
        <v>529</v>
      </c>
      <c r="D3926">
        <v>14341</v>
      </c>
      <c r="E3926">
        <v>6</v>
      </c>
      <c r="F3926">
        <v>1</v>
      </c>
      <c r="G3926">
        <v>2</v>
      </c>
      <c r="H3926" s="2">
        <v>43133</v>
      </c>
      <c r="I3926" t="str">
        <f>VLOOKUP(Sales[[#This Row],[TerritoryKey]], Territories[], 2, FALSE)</f>
        <v>Canada</v>
      </c>
      <c r="J3926">
        <f>_xlfn.XLOOKUP(Sales[[#This Row],[ProductKey]], Products!$A:$A, Products!$J:$J)</f>
        <v>1.4923</v>
      </c>
      <c r="K3926">
        <f>_xlfn.XLOOKUP(Sales[[#This Row],[ProductKey]], Products!$A:$A, Products!$K:$K)</f>
        <v>3.99</v>
      </c>
      <c r="L3926" s="1">
        <f>Sales[[#This Row],[ProductPrice]]*Sales[[#This Row],[OrderQuantity]]</f>
        <v>7.98</v>
      </c>
      <c r="M3926" s="1">
        <f>Sales[[#This Row],[OrderQuantity]]</f>
        <v>2</v>
      </c>
      <c r="N3926" s="1">
        <f>1</f>
        <v>1</v>
      </c>
      <c r="O3926" s="1">
        <f>Sales[[#This Row],[TotalSales]]-Sales[[#This Row],[TotalCost]]</f>
        <v>4.9954000000000001</v>
      </c>
      <c r="P3926" s="1">
        <f>Sales[[#This Row],[ProductCost]]*Sales[[#This Row],[OrderQuantity]]</f>
        <v>2.9845999999999999</v>
      </c>
      <c r="Q3926" s="1" t="str">
        <f>VLOOKUP(Sales[[#This Row],[ProductKey]], Products!$A$2:$D$1000, 4, FALSE)</f>
        <v>Road Tire Tube</v>
      </c>
    </row>
    <row r="3927" spans="1:17" x14ac:dyDescent="0.25">
      <c r="A3927" s="2">
        <v>37987</v>
      </c>
      <c r="B3927" s="1" t="s">
        <v>2920</v>
      </c>
      <c r="C3927">
        <v>529</v>
      </c>
      <c r="D3927">
        <v>28329</v>
      </c>
      <c r="E3927">
        <v>9</v>
      </c>
      <c r="F3927">
        <v>1</v>
      </c>
      <c r="G3927">
        <v>2</v>
      </c>
      <c r="H3927" s="2">
        <v>43101</v>
      </c>
      <c r="I3927" t="str">
        <f>VLOOKUP(Sales[[#This Row],[TerritoryKey]], Territories[], 2, FALSE)</f>
        <v>Australia</v>
      </c>
      <c r="J3927">
        <f>_xlfn.XLOOKUP(Sales[[#This Row],[ProductKey]], Products!$A:$A, Products!$J:$J)</f>
        <v>1.4923</v>
      </c>
      <c r="K3927">
        <f>_xlfn.XLOOKUP(Sales[[#This Row],[ProductKey]], Products!$A:$A, Products!$K:$K)</f>
        <v>3.99</v>
      </c>
      <c r="L3927" s="1">
        <f>Sales[[#This Row],[ProductPrice]]*Sales[[#This Row],[OrderQuantity]]</f>
        <v>7.98</v>
      </c>
      <c r="M3927" s="1">
        <f>Sales[[#This Row],[OrderQuantity]]</f>
        <v>2</v>
      </c>
      <c r="N3927" s="1">
        <f>1</f>
        <v>1</v>
      </c>
      <c r="O3927" s="1">
        <f>Sales[[#This Row],[TotalSales]]-Sales[[#This Row],[TotalCost]]</f>
        <v>4.9954000000000001</v>
      </c>
      <c r="P3927" s="1">
        <f>Sales[[#This Row],[ProductCost]]*Sales[[#This Row],[OrderQuantity]]</f>
        <v>2.9845999999999999</v>
      </c>
      <c r="Q3927" s="1" t="str">
        <f>VLOOKUP(Sales[[#This Row],[ProductKey]], Products!$A$2:$D$1000, 4, FALSE)</f>
        <v>Road Tire Tube</v>
      </c>
    </row>
    <row r="3928" spans="1:17" x14ac:dyDescent="0.25">
      <c r="A3928" s="2">
        <v>38109</v>
      </c>
      <c r="B3928" s="1" t="s">
        <v>2926</v>
      </c>
      <c r="C3928">
        <v>529</v>
      </c>
      <c r="D3928">
        <v>29260</v>
      </c>
      <c r="E3928">
        <v>4</v>
      </c>
      <c r="F3928">
        <v>1</v>
      </c>
      <c r="G3928">
        <v>2</v>
      </c>
      <c r="H3928" s="2">
        <v>43222</v>
      </c>
      <c r="I3928" t="str">
        <f>VLOOKUP(Sales[[#This Row],[TerritoryKey]], Territories[], 2, FALSE)</f>
        <v>Southwest</v>
      </c>
      <c r="J3928">
        <f>_xlfn.XLOOKUP(Sales[[#This Row],[ProductKey]], Products!$A:$A, Products!$J:$J)</f>
        <v>1.4923</v>
      </c>
      <c r="K3928">
        <f>_xlfn.XLOOKUP(Sales[[#This Row],[ProductKey]], Products!$A:$A, Products!$K:$K)</f>
        <v>3.99</v>
      </c>
      <c r="L3928" s="1">
        <f>Sales[[#This Row],[ProductPrice]]*Sales[[#This Row],[OrderQuantity]]</f>
        <v>7.98</v>
      </c>
      <c r="M3928" s="1">
        <f>Sales[[#This Row],[OrderQuantity]]</f>
        <v>2</v>
      </c>
      <c r="N3928" s="1">
        <f>1</f>
        <v>1</v>
      </c>
      <c r="O3928" s="1">
        <f>Sales[[#This Row],[TotalSales]]-Sales[[#This Row],[TotalCost]]</f>
        <v>4.9954000000000001</v>
      </c>
      <c r="P3928" s="1">
        <f>Sales[[#This Row],[ProductCost]]*Sales[[#This Row],[OrderQuantity]]</f>
        <v>2.9845999999999999</v>
      </c>
      <c r="Q3928" s="1" t="str">
        <f>VLOOKUP(Sales[[#This Row],[ProductKey]], Products!$A$2:$D$1000, 4, FALSE)</f>
        <v>Road Tire Tube</v>
      </c>
    </row>
    <row r="3929" spans="1:17" x14ac:dyDescent="0.25">
      <c r="A3929" s="2">
        <v>37753</v>
      </c>
      <c r="B3929" s="1" t="s">
        <v>2987</v>
      </c>
      <c r="C3929">
        <v>529</v>
      </c>
      <c r="D3929">
        <v>24294</v>
      </c>
      <c r="E3929">
        <v>1</v>
      </c>
      <c r="F3929">
        <v>1</v>
      </c>
      <c r="G3929">
        <v>2</v>
      </c>
      <c r="H3929" s="2">
        <v>42867</v>
      </c>
      <c r="I3929" t="str">
        <f>VLOOKUP(Sales[[#This Row],[TerritoryKey]], Territories[], 2, FALSE)</f>
        <v>Northwest</v>
      </c>
      <c r="J3929">
        <f>_xlfn.XLOOKUP(Sales[[#This Row],[ProductKey]], Products!$A:$A, Products!$J:$J)</f>
        <v>1.4923</v>
      </c>
      <c r="K3929">
        <f>_xlfn.XLOOKUP(Sales[[#This Row],[ProductKey]], Products!$A:$A, Products!$K:$K)</f>
        <v>3.99</v>
      </c>
      <c r="L3929" s="1">
        <f>Sales[[#This Row],[ProductPrice]]*Sales[[#This Row],[OrderQuantity]]</f>
        <v>7.98</v>
      </c>
      <c r="M3929" s="1">
        <f>Sales[[#This Row],[OrderQuantity]]</f>
        <v>2</v>
      </c>
      <c r="N3929" s="1">
        <f>1</f>
        <v>1</v>
      </c>
      <c r="O3929" s="1">
        <f>Sales[[#This Row],[TotalSales]]-Sales[[#This Row],[TotalCost]]</f>
        <v>4.9954000000000001</v>
      </c>
      <c r="P3929" s="1">
        <f>Sales[[#This Row],[ProductCost]]*Sales[[#This Row],[OrderQuantity]]</f>
        <v>2.9845999999999999</v>
      </c>
      <c r="Q3929" s="1" t="str">
        <f>VLOOKUP(Sales[[#This Row],[ProductKey]], Products!$A$2:$D$1000, 4, FALSE)</f>
        <v>Road Tire Tube</v>
      </c>
    </row>
    <row r="3930" spans="1:17" x14ac:dyDescent="0.25">
      <c r="A3930" s="2">
        <v>38200</v>
      </c>
      <c r="B3930" s="1" t="s">
        <v>3200</v>
      </c>
      <c r="C3930">
        <v>529</v>
      </c>
      <c r="D3930">
        <v>12359</v>
      </c>
      <c r="E3930">
        <v>9</v>
      </c>
      <c r="F3930">
        <v>1</v>
      </c>
      <c r="G3930">
        <v>2</v>
      </c>
      <c r="H3930" s="2">
        <v>43313</v>
      </c>
      <c r="I3930" t="str">
        <f>VLOOKUP(Sales[[#This Row],[TerritoryKey]], Territories[], 2, FALSE)</f>
        <v>Australia</v>
      </c>
      <c r="J3930">
        <f>_xlfn.XLOOKUP(Sales[[#This Row],[ProductKey]], Products!$A:$A, Products!$J:$J)</f>
        <v>1.4923</v>
      </c>
      <c r="K3930">
        <f>_xlfn.XLOOKUP(Sales[[#This Row],[ProductKey]], Products!$A:$A, Products!$K:$K)</f>
        <v>3.99</v>
      </c>
      <c r="L3930" s="1">
        <f>Sales[[#This Row],[ProductPrice]]*Sales[[#This Row],[OrderQuantity]]</f>
        <v>7.98</v>
      </c>
      <c r="M3930" s="1">
        <f>Sales[[#This Row],[OrderQuantity]]</f>
        <v>2</v>
      </c>
      <c r="N3930" s="1">
        <f>1</f>
        <v>1</v>
      </c>
      <c r="O3930" s="1">
        <f>Sales[[#This Row],[TotalSales]]-Sales[[#This Row],[TotalCost]]</f>
        <v>4.9954000000000001</v>
      </c>
      <c r="P3930" s="1">
        <f>Sales[[#This Row],[ProductCost]]*Sales[[#This Row],[OrderQuantity]]</f>
        <v>2.9845999999999999</v>
      </c>
      <c r="Q3930" s="1" t="str">
        <f>VLOOKUP(Sales[[#This Row],[ProductKey]], Products!$A$2:$D$1000, 4, FALSE)</f>
        <v>Road Tire Tube</v>
      </c>
    </row>
    <row r="3931" spans="1:17" x14ac:dyDescent="0.25">
      <c r="A3931" s="2">
        <v>37989</v>
      </c>
      <c r="B3931" s="1" t="s">
        <v>3231</v>
      </c>
      <c r="C3931">
        <v>529</v>
      </c>
      <c r="D3931">
        <v>27464</v>
      </c>
      <c r="E3931">
        <v>9</v>
      </c>
      <c r="F3931">
        <v>1</v>
      </c>
      <c r="G3931">
        <v>2</v>
      </c>
      <c r="H3931" s="2">
        <v>43103</v>
      </c>
      <c r="I3931" t="str">
        <f>VLOOKUP(Sales[[#This Row],[TerritoryKey]], Territories[], 2, FALSE)</f>
        <v>Australia</v>
      </c>
      <c r="J3931">
        <f>_xlfn.XLOOKUP(Sales[[#This Row],[ProductKey]], Products!$A:$A, Products!$J:$J)</f>
        <v>1.4923</v>
      </c>
      <c r="K3931">
        <f>_xlfn.XLOOKUP(Sales[[#This Row],[ProductKey]], Products!$A:$A, Products!$K:$K)</f>
        <v>3.99</v>
      </c>
      <c r="L3931" s="1">
        <f>Sales[[#This Row],[ProductPrice]]*Sales[[#This Row],[OrderQuantity]]</f>
        <v>7.98</v>
      </c>
      <c r="M3931" s="1">
        <f>Sales[[#This Row],[OrderQuantity]]</f>
        <v>2</v>
      </c>
      <c r="N3931" s="1">
        <f>1</f>
        <v>1</v>
      </c>
      <c r="O3931" s="1">
        <f>Sales[[#This Row],[TotalSales]]-Sales[[#This Row],[TotalCost]]</f>
        <v>4.9954000000000001</v>
      </c>
      <c r="P3931" s="1">
        <f>Sales[[#This Row],[ProductCost]]*Sales[[#This Row],[OrderQuantity]]</f>
        <v>2.9845999999999999</v>
      </c>
      <c r="Q3931" s="1" t="str">
        <f>VLOOKUP(Sales[[#This Row],[ProductKey]], Products!$A$2:$D$1000, 4, FALSE)</f>
        <v>Road Tire Tube</v>
      </c>
    </row>
    <row r="3932" spans="1:17" x14ac:dyDescent="0.25">
      <c r="A3932" s="2">
        <v>38231</v>
      </c>
      <c r="B3932" s="1" t="s">
        <v>3430</v>
      </c>
      <c r="C3932">
        <v>529</v>
      </c>
      <c r="D3932">
        <v>25650</v>
      </c>
      <c r="E3932">
        <v>8</v>
      </c>
      <c r="F3932">
        <v>1</v>
      </c>
      <c r="G3932">
        <v>2</v>
      </c>
      <c r="H3932" s="2">
        <v>43344</v>
      </c>
      <c r="I3932" t="str">
        <f>VLOOKUP(Sales[[#This Row],[TerritoryKey]], Territories[], 2, FALSE)</f>
        <v>Germany</v>
      </c>
      <c r="J3932">
        <f>_xlfn.XLOOKUP(Sales[[#This Row],[ProductKey]], Products!$A:$A, Products!$J:$J)</f>
        <v>1.4923</v>
      </c>
      <c r="K3932">
        <f>_xlfn.XLOOKUP(Sales[[#This Row],[ProductKey]], Products!$A:$A, Products!$K:$K)</f>
        <v>3.99</v>
      </c>
      <c r="L3932" s="1">
        <f>Sales[[#This Row],[ProductPrice]]*Sales[[#This Row],[OrderQuantity]]</f>
        <v>7.98</v>
      </c>
      <c r="M3932" s="1">
        <f>Sales[[#This Row],[OrderQuantity]]</f>
        <v>2</v>
      </c>
      <c r="N3932" s="1">
        <f>1</f>
        <v>1</v>
      </c>
      <c r="O3932" s="1">
        <f>Sales[[#This Row],[TotalSales]]-Sales[[#This Row],[TotalCost]]</f>
        <v>4.9954000000000001</v>
      </c>
      <c r="P3932" s="1">
        <f>Sales[[#This Row],[ProductCost]]*Sales[[#This Row],[OrderQuantity]]</f>
        <v>2.9845999999999999</v>
      </c>
      <c r="Q3932" s="1" t="str">
        <f>VLOOKUP(Sales[[#This Row],[ProductKey]], Products!$A$2:$D$1000, 4, FALSE)</f>
        <v>Road Tire Tube</v>
      </c>
    </row>
    <row r="3933" spans="1:17" x14ac:dyDescent="0.25">
      <c r="A3933" s="2">
        <v>38047</v>
      </c>
      <c r="B3933" s="1" t="s">
        <v>3446</v>
      </c>
      <c r="C3933">
        <v>529</v>
      </c>
      <c r="D3933">
        <v>24948</v>
      </c>
      <c r="E3933">
        <v>4</v>
      </c>
      <c r="F3933">
        <v>1</v>
      </c>
      <c r="G3933">
        <v>2</v>
      </c>
      <c r="H3933" s="2">
        <v>43160</v>
      </c>
      <c r="I3933" t="str">
        <f>VLOOKUP(Sales[[#This Row],[TerritoryKey]], Territories[], 2, FALSE)</f>
        <v>Southwest</v>
      </c>
      <c r="J3933">
        <f>_xlfn.XLOOKUP(Sales[[#This Row],[ProductKey]], Products!$A:$A, Products!$J:$J)</f>
        <v>1.4923</v>
      </c>
      <c r="K3933">
        <f>_xlfn.XLOOKUP(Sales[[#This Row],[ProductKey]], Products!$A:$A, Products!$K:$K)</f>
        <v>3.99</v>
      </c>
      <c r="L3933" s="1">
        <f>Sales[[#This Row],[ProductPrice]]*Sales[[#This Row],[OrderQuantity]]</f>
        <v>7.98</v>
      </c>
      <c r="M3933" s="1">
        <f>Sales[[#This Row],[OrderQuantity]]</f>
        <v>2</v>
      </c>
      <c r="N3933" s="1">
        <f>1</f>
        <v>1</v>
      </c>
      <c r="O3933" s="1">
        <f>Sales[[#This Row],[TotalSales]]-Sales[[#This Row],[TotalCost]]</f>
        <v>4.9954000000000001</v>
      </c>
      <c r="P3933" s="1">
        <f>Sales[[#This Row],[ProductCost]]*Sales[[#This Row],[OrderQuantity]]</f>
        <v>2.9845999999999999</v>
      </c>
      <c r="Q3933" s="1" t="str">
        <f>VLOOKUP(Sales[[#This Row],[ProductKey]], Products!$A$2:$D$1000, 4, FALSE)</f>
        <v>Road Tire Tube</v>
      </c>
    </row>
    <row r="3934" spans="1:17" x14ac:dyDescent="0.25">
      <c r="A3934" s="2">
        <v>37633</v>
      </c>
      <c r="B3934" s="1" t="s">
        <v>3547</v>
      </c>
      <c r="C3934">
        <v>529</v>
      </c>
      <c r="D3934">
        <v>25179</v>
      </c>
      <c r="E3934">
        <v>1</v>
      </c>
      <c r="F3934">
        <v>1</v>
      </c>
      <c r="G3934">
        <v>2</v>
      </c>
      <c r="H3934" s="2">
        <v>42747</v>
      </c>
      <c r="I3934" t="str">
        <f>VLOOKUP(Sales[[#This Row],[TerritoryKey]], Territories[], 2, FALSE)</f>
        <v>Northwest</v>
      </c>
      <c r="J3934">
        <f>_xlfn.XLOOKUP(Sales[[#This Row],[ProductKey]], Products!$A:$A, Products!$J:$J)</f>
        <v>1.4923</v>
      </c>
      <c r="K3934">
        <f>_xlfn.XLOOKUP(Sales[[#This Row],[ProductKey]], Products!$A:$A, Products!$K:$K)</f>
        <v>3.99</v>
      </c>
      <c r="L3934" s="1">
        <f>Sales[[#This Row],[ProductPrice]]*Sales[[#This Row],[OrderQuantity]]</f>
        <v>7.98</v>
      </c>
      <c r="M3934" s="1">
        <f>Sales[[#This Row],[OrderQuantity]]</f>
        <v>2</v>
      </c>
      <c r="N3934" s="1">
        <f>1</f>
        <v>1</v>
      </c>
      <c r="O3934" s="1">
        <f>Sales[[#This Row],[TotalSales]]-Sales[[#This Row],[TotalCost]]</f>
        <v>4.9954000000000001</v>
      </c>
      <c r="P3934" s="1">
        <f>Sales[[#This Row],[ProductCost]]*Sales[[#This Row],[OrderQuantity]]</f>
        <v>2.9845999999999999</v>
      </c>
      <c r="Q3934" s="1" t="str">
        <f>VLOOKUP(Sales[[#This Row],[ProductKey]], Products!$A$2:$D$1000, 4, FALSE)</f>
        <v>Road Tire Tube</v>
      </c>
    </row>
    <row r="3935" spans="1:17" x14ac:dyDescent="0.25">
      <c r="A3935" s="2">
        <v>38019</v>
      </c>
      <c r="B3935" s="1" t="s">
        <v>3555</v>
      </c>
      <c r="C3935">
        <v>529</v>
      </c>
      <c r="D3935">
        <v>16358</v>
      </c>
      <c r="E3935">
        <v>6</v>
      </c>
      <c r="F3935">
        <v>1</v>
      </c>
      <c r="G3935">
        <v>2</v>
      </c>
      <c r="H3935" s="2">
        <v>43133</v>
      </c>
      <c r="I3935" t="str">
        <f>VLOOKUP(Sales[[#This Row],[TerritoryKey]], Territories[], 2, FALSE)</f>
        <v>Canada</v>
      </c>
      <c r="J3935">
        <f>_xlfn.XLOOKUP(Sales[[#This Row],[ProductKey]], Products!$A:$A, Products!$J:$J)</f>
        <v>1.4923</v>
      </c>
      <c r="K3935">
        <f>_xlfn.XLOOKUP(Sales[[#This Row],[ProductKey]], Products!$A:$A, Products!$K:$K)</f>
        <v>3.99</v>
      </c>
      <c r="L3935" s="1">
        <f>Sales[[#This Row],[ProductPrice]]*Sales[[#This Row],[OrderQuantity]]</f>
        <v>7.98</v>
      </c>
      <c r="M3935" s="1">
        <f>Sales[[#This Row],[OrderQuantity]]</f>
        <v>2</v>
      </c>
      <c r="N3935" s="1">
        <f>1</f>
        <v>1</v>
      </c>
      <c r="O3935" s="1">
        <f>Sales[[#This Row],[TotalSales]]-Sales[[#This Row],[TotalCost]]</f>
        <v>4.9954000000000001</v>
      </c>
      <c r="P3935" s="1">
        <f>Sales[[#This Row],[ProductCost]]*Sales[[#This Row],[OrderQuantity]]</f>
        <v>2.9845999999999999</v>
      </c>
      <c r="Q3935" s="1" t="str">
        <f>VLOOKUP(Sales[[#This Row],[ProductKey]], Products!$A$2:$D$1000, 4, FALSE)</f>
        <v>Road Tire Tube</v>
      </c>
    </row>
    <row r="3936" spans="1:17" x14ac:dyDescent="0.25">
      <c r="A3936" s="2">
        <v>38322</v>
      </c>
      <c r="B3936" s="1" t="s">
        <v>3556</v>
      </c>
      <c r="C3936">
        <v>529</v>
      </c>
      <c r="D3936">
        <v>27804</v>
      </c>
      <c r="E3936">
        <v>10</v>
      </c>
      <c r="F3936">
        <v>1</v>
      </c>
      <c r="G3936">
        <v>2</v>
      </c>
      <c r="H3936" s="2">
        <v>43435</v>
      </c>
      <c r="I3936" t="str">
        <f>VLOOKUP(Sales[[#This Row],[TerritoryKey]], Territories[], 2, FALSE)</f>
        <v>United Kingdom</v>
      </c>
      <c r="J3936">
        <f>_xlfn.XLOOKUP(Sales[[#This Row],[ProductKey]], Products!$A:$A, Products!$J:$J)</f>
        <v>1.4923</v>
      </c>
      <c r="K3936">
        <f>_xlfn.XLOOKUP(Sales[[#This Row],[ProductKey]], Products!$A:$A, Products!$K:$K)</f>
        <v>3.99</v>
      </c>
      <c r="L3936" s="1">
        <f>Sales[[#This Row],[ProductPrice]]*Sales[[#This Row],[OrderQuantity]]</f>
        <v>7.98</v>
      </c>
      <c r="M3936" s="1">
        <f>Sales[[#This Row],[OrderQuantity]]</f>
        <v>2</v>
      </c>
      <c r="N3936" s="1">
        <f>1</f>
        <v>1</v>
      </c>
      <c r="O3936" s="1">
        <f>Sales[[#This Row],[TotalSales]]-Sales[[#This Row],[TotalCost]]</f>
        <v>4.9954000000000001</v>
      </c>
      <c r="P3936" s="1">
        <f>Sales[[#This Row],[ProductCost]]*Sales[[#This Row],[OrderQuantity]]</f>
        <v>2.9845999999999999</v>
      </c>
      <c r="Q3936" s="1" t="str">
        <f>VLOOKUP(Sales[[#This Row],[ProductKey]], Products!$A$2:$D$1000, 4, FALSE)</f>
        <v>Road Tire Tube</v>
      </c>
    </row>
    <row r="3937" spans="1:17" x14ac:dyDescent="0.25">
      <c r="A3937" s="2">
        <v>37967</v>
      </c>
      <c r="B3937" s="1" t="s">
        <v>3569</v>
      </c>
      <c r="C3937">
        <v>529</v>
      </c>
      <c r="D3937">
        <v>22563</v>
      </c>
      <c r="E3937">
        <v>8</v>
      </c>
      <c r="F3937">
        <v>1</v>
      </c>
      <c r="G3937">
        <v>2</v>
      </c>
      <c r="H3937" s="2">
        <v>43081</v>
      </c>
      <c r="I3937" t="str">
        <f>VLOOKUP(Sales[[#This Row],[TerritoryKey]], Territories[], 2, FALSE)</f>
        <v>Germany</v>
      </c>
      <c r="J3937">
        <f>_xlfn.XLOOKUP(Sales[[#This Row],[ProductKey]], Products!$A:$A, Products!$J:$J)</f>
        <v>1.4923</v>
      </c>
      <c r="K3937">
        <f>_xlfn.XLOOKUP(Sales[[#This Row],[ProductKey]], Products!$A:$A, Products!$K:$K)</f>
        <v>3.99</v>
      </c>
      <c r="L3937" s="1">
        <f>Sales[[#This Row],[ProductPrice]]*Sales[[#This Row],[OrderQuantity]]</f>
        <v>7.98</v>
      </c>
      <c r="M3937" s="1">
        <f>Sales[[#This Row],[OrderQuantity]]</f>
        <v>2</v>
      </c>
      <c r="N3937" s="1">
        <f>1</f>
        <v>1</v>
      </c>
      <c r="O3937" s="1">
        <f>Sales[[#This Row],[TotalSales]]-Sales[[#This Row],[TotalCost]]</f>
        <v>4.9954000000000001</v>
      </c>
      <c r="P3937" s="1">
        <f>Sales[[#This Row],[ProductCost]]*Sales[[#This Row],[OrderQuantity]]</f>
        <v>2.9845999999999999</v>
      </c>
      <c r="Q3937" s="1" t="str">
        <f>VLOOKUP(Sales[[#This Row],[ProductKey]], Products!$A$2:$D$1000, 4, FALSE)</f>
        <v>Road Tire Tube</v>
      </c>
    </row>
    <row r="3938" spans="1:17" x14ac:dyDescent="0.25">
      <c r="A3938" s="2">
        <v>38294</v>
      </c>
      <c r="B3938" s="1" t="s">
        <v>3600</v>
      </c>
      <c r="C3938">
        <v>529</v>
      </c>
      <c r="D3938">
        <v>23604</v>
      </c>
      <c r="E3938">
        <v>8</v>
      </c>
      <c r="F3938">
        <v>1</v>
      </c>
      <c r="G3938">
        <v>2</v>
      </c>
      <c r="H3938" s="2">
        <v>43407</v>
      </c>
      <c r="I3938" t="str">
        <f>VLOOKUP(Sales[[#This Row],[TerritoryKey]], Territories[], 2, FALSE)</f>
        <v>Germany</v>
      </c>
      <c r="J3938">
        <f>_xlfn.XLOOKUP(Sales[[#This Row],[ProductKey]], Products!$A:$A, Products!$J:$J)</f>
        <v>1.4923</v>
      </c>
      <c r="K3938">
        <f>_xlfn.XLOOKUP(Sales[[#This Row],[ProductKey]], Products!$A:$A, Products!$K:$K)</f>
        <v>3.99</v>
      </c>
      <c r="L3938" s="1">
        <f>Sales[[#This Row],[ProductPrice]]*Sales[[#This Row],[OrderQuantity]]</f>
        <v>7.98</v>
      </c>
      <c r="M3938" s="1">
        <f>Sales[[#This Row],[OrderQuantity]]</f>
        <v>2</v>
      </c>
      <c r="N3938" s="1">
        <f>1</f>
        <v>1</v>
      </c>
      <c r="O3938" s="1">
        <f>Sales[[#This Row],[TotalSales]]-Sales[[#This Row],[TotalCost]]</f>
        <v>4.9954000000000001</v>
      </c>
      <c r="P3938" s="1">
        <f>Sales[[#This Row],[ProductCost]]*Sales[[#This Row],[OrderQuantity]]</f>
        <v>2.9845999999999999</v>
      </c>
      <c r="Q3938" s="1" t="str">
        <f>VLOOKUP(Sales[[#This Row],[ProductKey]], Products!$A$2:$D$1000, 4, FALSE)</f>
        <v>Road Tire Tube</v>
      </c>
    </row>
    <row r="3939" spans="1:17" x14ac:dyDescent="0.25">
      <c r="A3939" s="2">
        <v>38020</v>
      </c>
      <c r="B3939" s="1" t="s">
        <v>3602</v>
      </c>
      <c r="C3939">
        <v>529</v>
      </c>
      <c r="D3939">
        <v>24156</v>
      </c>
      <c r="E3939">
        <v>8</v>
      </c>
      <c r="F3939">
        <v>1</v>
      </c>
      <c r="G3939">
        <v>2</v>
      </c>
      <c r="H3939" s="2">
        <v>43134</v>
      </c>
      <c r="I3939" t="str">
        <f>VLOOKUP(Sales[[#This Row],[TerritoryKey]], Territories[], 2, FALSE)</f>
        <v>Germany</v>
      </c>
      <c r="J3939">
        <f>_xlfn.XLOOKUP(Sales[[#This Row],[ProductKey]], Products!$A:$A, Products!$J:$J)</f>
        <v>1.4923</v>
      </c>
      <c r="K3939">
        <f>_xlfn.XLOOKUP(Sales[[#This Row],[ProductKey]], Products!$A:$A, Products!$K:$K)</f>
        <v>3.99</v>
      </c>
      <c r="L3939" s="1">
        <f>Sales[[#This Row],[ProductPrice]]*Sales[[#This Row],[OrderQuantity]]</f>
        <v>7.98</v>
      </c>
      <c r="M3939" s="1">
        <f>Sales[[#This Row],[OrderQuantity]]</f>
        <v>2</v>
      </c>
      <c r="N3939" s="1">
        <f>1</f>
        <v>1</v>
      </c>
      <c r="O3939" s="1">
        <f>Sales[[#This Row],[TotalSales]]-Sales[[#This Row],[TotalCost]]</f>
        <v>4.9954000000000001</v>
      </c>
      <c r="P3939" s="1">
        <f>Sales[[#This Row],[ProductCost]]*Sales[[#This Row],[OrderQuantity]]</f>
        <v>2.9845999999999999</v>
      </c>
      <c r="Q3939" s="1" t="str">
        <f>VLOOKUP(Sales[[#This Row],[ProductKey]], Products!$A$2:$D$1000, 4, FALSE)</f>
        <v>Road Tire Tube</v>
      </c>
    </row>
    <row r="3940" spans="1:17" x14ac:dyDescent="0.25">
      <c r="A3940" s="2">
        <v>38323</v>
      </c>
      <c r="B3940" s="1" t="s">
        <v>3632</v>
      </c>
      <c r="C3940">
        <v>529</v>
      </c>
      <c r="D3940">
        <v>27158</v>
      </c>
      <c r="E3940">
        <v>10</v>
      </c>
      <c r="F3940">
        <v>1</v>
      </c>
      <c r="G3940">
        <v>2</v>
      </c>
      <c r="H3940" s="2">
        <v>43436</v>
      </c>
      <c r="I3940" t="str">
        <f>VLOOKUP(Sales[[#This Row],[TerritoryKey]], Territories[], 2, FALSE)</f>
        <v>United Kingdom</v>
      </c>
      <c r="J3940">
        <f>_xlfn.XLOOKUP(Sales[[#This Row],[ProductKey]], Products!$A:$A, Products!$J:$J)</f>
        <v>1.4923</v>
      </c>
      <c r="K3940">
        <f>_xlfn.XLOOKUP(Sales[[#This Row],[ProductKey]], Products!$A:$A, Products!$K:$K)</f>
        <v>3.99</v>
      </c>
      <c r="L3940" s="1">
        <f>Sales[[#This Row],[ProductPrice]]*Sales[[#This Row],[OrderQuantity]]</f>
        <v>7.98</v>
      </c>
      <c r="M3940" s="1">
        <f>Sales[[#This Row],[OrderQuantity]]</f>
        <v>2</v>
      </c>
      <c r="N3940" s="1">
        <f>1</f>
        <v>1</v>
      </c>
      <c r="O3940" s="1">
        <f>Sales[[#This Row],[TotalSales]]-Sales[[#This Row],[TotalCost]]</f>
        <v>4.9954000000000001</v>
      </c>
      <c r="P3940" s="1">
        <f>Sales[[#This Row],[ProductCost]]*Sales[[#This Row],[OrderQuantity]]</f>
        <v>2.9845999999999999</v>
      </c>
      <c r="Q3940" s="1" t="str">
        <f>VLOOKUP(Sales[[#This Row],[ProductKey]], Products!$A$2:$D$1000, 4, FALSE)</f>
        <v>Road Tire Tube</v>
      </c>
    </row>
    <row r="3941" spans="1:17" x14ac:dyDescent="0.25">
      <c r="A3941" s="2">
        <v>38201</v>
      </c>
      <c r="B3941" s="1" t="s">
        <v>3770</v>
      </c>
      <c r="C3941">
        <v>529</v>
      </c>
      <c r="D3941">
        <v>17302</v>
      </c>
      <c r="E3941">
        <v>9</v>
      </c>
      <c r="F3941">
        <v>1</v>
      </c>
      <c r="G3941">
        <v>2</v>
      </c>
      <c r="H3941" s="2">
        <v>43314</v>
      </c>
      <c r="I3941" t="str">
        <f>VLOOKUP(Sales[[#This Row],[TerritoryKey]], Territories[], 2, FALSE)</f>
        <v>Australia</v>
      </c>
      <c r="J3941">
        <f>_xlfn.XLOOKUP(Sales[[#This Row],[ProductKey]], Products!$A:$A, Products!$J:$J)</f>
        <v>1.4923</v>
      </c>
      <c r="K3941">
        <f>_xlfn.XLOOKUP(Sales[[#This Row],[ProductKey]], Products!$A:$A, Products!$K:$K)</f>
        <v>3.99</v>
      </c>
      <c r="L3941" s="1">
        <f>Sales[[#This Row],[ProductPrice]]*Sales[[#This Row],[OrderQuantity]]</f>
        <v>7.98</v>
      </c>
      <c r="M3941" s="1">
        <f>Sales[[#This Row],[OrderQuantity]]</f>
        <v>2</v>
      </c>
      <c r="N3941" s="1">
        <f>1</f>
        <v>1</v>
      </c>
      <c r="O3941" s="1">
        <f>Sales[[#This Row],[TotalSales]]-Sales[[#This Row],[TotalCost]]</f>
        <v>4.9954000000000001</v>
      </c>
      <c r="P3941" s="1">
        <f>Sales[[#This Row],[ProductCost]]*Sales[[#This Row],[OrderQuantity]]</f>
        <v>2.9845999999999999</v>
      </c>
      <c r="Q3941" s="1" t="str">
        <f>VLOOKUP(Sales[[#This Row],[ProductKey]], Products!$A$2:$D$1000, 4, FALSE)</f>
        <v>Road Tire Tube</v>
      </c>
    </row>
    <row r="3942" spans="1:17" x14ac:dyDescent="0.25">
      <c r="A3942" s="2">
        <v>38109</v>
      </c>
      <c r="B3942" s="1" t="s">
        <v>3828</v>
      </c>
      <c r="C3942">
        <v>529</v>
      </c>
      <c r="D3942">
        <v>20867</v>
      </c>
      <c r="E3942">
        <v>7</v>
      </c>
      <c r="F3942">
        <v>1</v>
      </c>
      <c r="G3942">
        <v>2</v>
      </c>
      <c r="H3942" s="2">
        <v>43222</v>
      </c>
      <c r="I3942" t="str">
        <f>VLOOKUP(Sales[[#This Row],[TerritoryKey]], Territories[], 2, FALSE)</f>
        <v>France</v>
      </c>
      <c r="J3942">
        <f>_xlfn.XLOOKUP(Sales[[#This Row],[ProductKey]], Products!$A:$A, Products!$J:$J)</f>
        <v>1.4923</v>
      </c>
      <c r="K3942">
        <f>_xlfn.XLOOKUP(Sales[[#This Row],[ProductKey]], Products!$A:$A, Products!$K:$K)</f>
        <v>3.99</v>
      </c>
      <c r="L3942" s="1">
        <f>Sales[[#This Row],[ProductPrice]]*Sales[[#This Row],[OrderQuantity]]</f>
        <v>7.98</v>
      </c>
      <c r="M3942" s="1">
        <f>Sales[[#This Row],[OrderQuantity]]</f>
        <v>2</v>
      </c>
      <c r="N3942" s="1">
        <f>1</f>
        <v>1</v>
      </c>
      <c r="O3942" s="1">
        <f>Sales[[#This Row],[TotalSales]]-Sales[[#This Row],[TotalCost]]</f>
        <v>4.9954000000000001</v>
      </c>
      <c r="P3942" s="1">
        <f>Sales[[#This Row],[ProductCost]]*Sales[[#This Row],[OrderQuantity]]</f>
        <v>2.9845999999999999</v>
      </c>
      <c r="Q3942" s="1" t="str">
        <f>VLOOKUP(Sales[[#This Row],[ProductKey]], Products!$A$2:$D$1000, 4, FALSE)</f>
        <v>Road Tire Tube</v>
      </c>
    </row>
    <row r="3943" spans="1:17" x14ac:dyDescent="0.25">
      <c r="A3943" s="2">
        <v>38231</v>
      </c>
      <c r="B3943" s="1" t="s">
        <v>3896</v>
      </c>
      <c r="C3943">
        <v>529</v>
      </c>
      <c r="D3943">
        <v>14328</v>
      </c>
      <c r="E3943">
        <v>6</v>
      </c>
      <c r="F3943">
        <v>1</v>
      </c>
      <c r="G3943">
        <v>2</v>
      </c>
      <c r="H3943" s="2">
        <v>43344</v>
      </c>
      <c r="I3943" t="str">
        <f>VLOOKUP(Sales[[#This Row],[TerritoryKey]], Territories[], 2, FALSE)</f>
        <v>Canada</v>
      </c>
      <c r="J3943">
        <f>_xlfn.XLOOKUP(Sales[[#This Row],[ProductKey]], Products!$A:$A, Products!$J:$J)</f>
        <v>1.4923</v>
      </c>
      <c r="K3943">
        <f>_xlfn.XLOOKUP(Sales[[#This Row],[ProductKey]], Products!$A:$A, Products!$K:$K)</f>
        <v>3.99</v>
      </c>
      <c r="L3943" s="1">
        <f>Sales[[#This Row],[ProductPrice]]*Sales[[#This Row],[OrderQuantity]]</f>
        <v>7.98</v>
      </c>
      <c r="M3943" s="1">
        <f>Sales[[#This Row],[OrderQuantity]]</f>
        <v>2</v>
      </c>
      <c r="N3943" s="1">
        <f>1</f>
        <v>1</v>
      </c>
      <c r="O3943" s="1">
        <f>Sales[[#This Row],[TotalSales]]-Sales[[#This Row],[TotalCost]]</f>
        <v>4.9954000000000001</v>
      </c>
      <c r="P3943" s="1">
        <f>Sales[[#This Row],[ProductCost]]*Sales[[#This Row],[OrderQuantity]]</f>
        <v>2.9845999999999999</v>
      </c>
      <c r="Q3943" s="1" t="str">
        <f>VLOOKUP(Sales[[#This Row],[ProductKey]], Products!$A$2:$D$1000, 4, FALSE)</f>
        <v>Road Tire Tube</v>
      </c>
    </row>
    <row r="3944" spans="1:17" x14ac:dyDescent="0.25">
      <c r="A3944" s="2">
        <v>37845</v>
      </c>
      <c r="B3944" s="1" t="s">
        <v>3913</v>
      </c>
      <c r="C3944">
        <v>529</v>
      </c>
      <c r="D3944">
        <v>27395</v>
      </c>
      <c r="E3944">
        <v>1</v>
      </c>
      <c r="F3944">
        <v>1</v>
      </c>
      <c r="G3944">
        <v>2</v>
      </c>
      <c r="H3944" s="2">
        <v>42959</v>
      </c>
      <c r="I3944" t="str">
        <f>VLOOKUP(Sales[[#This Row],[TerritoryKey]], Territories[], 2, FALSE)</f>
        <v>Northwest</v>
      </c>
      <c r="J3944">
        <f>_xlfn.XLOOKUP(Sales[[#This Row],[ProductKey]], Products!$A:$A, Products!$J:$J)</f>
        <v>1.4923</v>
      </c>
      <c r="K3944">
        <f>_xlfn.XLOOKUP(Sales[[#This Row],[ProductKey]], Products!$A:$A, Products!$K:$K)</f>
        <v>3.99</v>
      </c>
      <c r="L3944" s="1">
        <f>Sales[[#This Row],[ProductPrice]]*Sales[[#This Row],[OrderQuantity]]</f>
        <v>7.98</v>
      </c>
      <c r="M3944" s="1">
        <f>Sales[[#This Row],[OrderQuantity]]</f>
        <v>2</v>
      </c>
      <c r="N3944" s="1">
        <f>1</f>
        <v>1</v>
      </c>
      <c r="O3944" s="1">
        <f>Sales[[#This Row],[TotalSales]]-Sales[[#This Row],[TotalCost]]</f>
        <v>4.9954000000000001</v>
      </c>
      <c r="P3944" s="1">
        <f>Sales[[#This Row],[ProductCost]]*Sales[[#This Row],[OrderQuantity]]</f>
        <v>2.9845999999999999</v>
      </c>
      <c r="Q3944" s="1" t="str">
        <f>VLOOKUP(Sales[[#This Row],[ProductKey]], Products!$A$2:$D$1000, 4, FALSE)</f>
        <v>Road Tire Tube</v>
      </c>
    </row>
    <row r="3945" spans="1:17" x14ac:dyDescent="0.25">
      <c r="A3945" s="2">
        <v>38324</v>
      </c>
      <c r="B3945" s="1" t="s">
        <v>3914</v>
      </c>
      <c r="C3945">
        <v>529</v>
      </c>
      <c r="D3945">
        <v>11784</v>
      </c>
      <c r="E3945">
        <v>6</v>
      </c>
      <c r="F3945">
        <v>1</v>
      </c>
      <c r="G3945">
        <v>2</v>
      </c>
      <c r="H3945" s="2">
        <v>43437</v>
      </c>
      <c r="I3945" t="str">
        <f>VLOOKUP(Sales[[#This Row],[TerritoryKey]], Territories[], 2, FALSE)</f>
        <v>Canada</v>
      </c>
      <c r="J3945">
        <f>_xlfn.XLOOKUP(Sales[[#This Row],[ProductKey]], Products!$A:$A, Products!$J:$J)</f>
        <v>1.4923</v>
      </c>
      <c r="K3945">
        <f>_xlfn.XLOOKUP(Sales[[#This Row],[ProductKey]], Products!$A:$A, Products!$K:$K)</f>
        <v>3.99</v>
      </c>
      <c r="L3945" s="1">
        <f>Sales[[#This Row],[ProductPrice]]*Sales[[#This Row],[OrderQuantity]]</f>
        <v>7.98</v>
      </c>
      <c r="M3945" s="1">
        <f>Sales[[#This Row],[OrderQuantity]]</f>
        <v>2</v>
      </c>
      <c r="N3945" s="1">
        <f>1</f>
        <v>1</v>
      </c>
      <c r="O3945" s="1">
        <f>Sales[[#This Row],[TotalSales]]-Sales[[#This Row],[TotalCost]]</f>
        <v>4.9954000000000001</v>
      </c>
      <c r="P3945" s="1">
        <f>Sales[[#This Row],[ProductCost]]*Sales[[#This Row],[OrderQuantity]]</f>
        <v>2.9845999999999999</v>
      </c>
      <c r="Q3945" s="1" t="str">
        <f>VLOOKUP(Sales[[#This Row],[ProductKey]], Products!$A$2:$D$1000, 4, FALSE)</f>
        <v>Road Tire Tube</v>
      </c>
    </row>
    <row r="3946" spans="1:17" x14ac:dyDescent="0.25">
      <c r="A3946" s="2">
        <v>38019</v>
      </c>
      <c r="B3946" s="1" t="s">
        <v>3923</v>
      </c>
      <c r="C3946">
        <v>529</v>
      </c>
      <c r="D3946">
        <v>11211</v>
      </c>
      <c r="E3946">
        <v>6</v>
      </c>
      <c r="F3946">
        <v>1</v>
      </c>
      <c r="G3946">
        <v>2</v>
      </c>
      <c r="H3946" s="2">
        <v>43133</v>
      </c>
      <c r="I3946" t="str">
        <f>VLOOKUP(Sales[[#This Row],[TerritoryKey]], Territories[], 2, FALSE)</f>
        <v>Canada</v>
      </c>
      <c r="J3946">
        <f>_xlfn.XLOOKUP(Sales[[#This Row],[ProductKey]], Products!$A:$A, Products!$J:$J)</f>
        <v>1.4923</v>
      </c>
      <c r="K3946">
        <f>_xlfn.XLOOKUP(Sales[[#This Row],[ProductKey]], Products!$A:$A, Products!$K:$K)</f>
        <v>3.99</v>
      </c>
      <c r="L3946" s="1">
        <f>Sales[[#This Row],[ProductPrice]]*Sales[[#This Row],[OrderQuantity]]</f>
        <v>7.98</v>
      </c>
      <c r="M3946" s="1">
        <f>Sales[[#This Row],[OrderQuantity]]</f>
        <v>2</v>
      </c>
      <c r="N3946" s="1">
        <f>1</f>
        <v>1</v>
      </c>
      <c r="O3946" s="1">
        <f>Sales[[#This Row],[TotalSales]]-Sales[[#This Row],[TotalCost]]</f>
        <v>4.9954000000000001</v>
      </c>
      <c r="P3946" s="1">
        <f>Sales[[#This Row],[ProductCost]]*Sales[[#This Row],[OrderQuantity]]</f>
        <v>2.9845999999999999</v>
      </c>
      <c r="Q3946" s="1" t="str">
        <f>VLOOKUP(Sales[[#This Row],[ProductKey]], Products!$A$2:$D$1000, 4, FALSE)</f>
        <v>Road Tire Tube</v>
      </c>
    </row>
    <row r="3947" spans="1:17" x14ac:dyDescent="0.25">
      <c r="A3947" s="2">
        <v>38018</v>
      </c>
      <c r="B3947" s="1" t="s">
        <v>3940</v>
      </c>
      <c r="C3947">
        <v>529</v>
      </c>
      <c r="D3947">
        <v>17350</v>
      </c>
      <c r="E3947">
        <v>9</v>
      </c>
      <c r="F3947">
        <v>1</v>
      </c>
      <c r="G3947">
        <v>2</v>
      </c>
      <c r="H3947" s="2">
        <v>43132</v>
      </c>
      <c r="I3947" t="str">
        <f>VLOOKUP(Sales[[#This Row],[TerritoryKey]], Territories[], 2, FALSE)</f>
        <v>Australia</v>
      </c>
      <c r="J3947">
        <f>_xlfn.XLOOKUP(Sales[[#This Row],[ProductKey]], Products!$A:$A, Products!$J:$J)</f>
        <v>1.4923</v>
      </c>
      <c r="K3947">
        <f>_xlfn.XLOOKUP(Sales[[#This Row],[ProductKey]], Products!$A:$A, Products!$K:$K)</f>
        <v>3.99</v>
      </c>
      <c r="L3947" s="1">
        <f>Sales[[#This Row],[ProductPrice]]*Sales[[#This Row],[OrderQuantity]]</f>
        <v>7.98</v>
      </c>
      <c r="M3947" s="1">
        <f>Sales[[#This Row],[OrderQuantity]]</f>
        <v>2</v>
      </c>
      <c r="N3947" s="1">
        <f>1</f>
        <v>1</v>
      </c>
      <c r="O3947" s="1">
        <f>Sales[[#This Row],[TotalSales]]-Sales[[#This Row],[TotalCost]]</f>
        <v>4.9954000000000001</v>
      </c>
      <c r="P3947" s="1">
        <f>Sales[[#This Row],[ProductCost]]*Sales[[#This Row],[OrderQuantity]]</f>
        <v>2.9845999999999999</v>
      </c>
      <c r="Q3947" s="1" t="str">
        <f>VLOOKUP(Sales[[#This Row],[ProductKey]], Products!$A$2:$D$1000, 4, FALSE)</f>
        <v>Road Tire Tube</v>
      </c>
    </row>
    <row r="3948" spans="1:17" x14ac:dyDescent="0.25">
      <c r="A3948" s="2">
        <v>38019</v>
      </c>
      <c r="B3948" s="1" t="s">
        <v>4104</v>
      </c>
      <c r="C3948">
        <v>529</v>
      </c>
      <c r="D3948">
        <v>27151</v>
      </c>
      <c r="E3948">
        <v>10</v>
      </c>
      <c r="F3948">
        <v>1</v>
      </c>
      <c r="G3948">
        <v>2</v>
      </c>
      <c r="H3948" s="2">
        <v>43133</v>
      </c>
      <c r="I3948" t="str">
        <f>VLOOKUP(Sales[[#This Row],[TerritoryKey]], Territories[], 2, FALSE)</f>
        <v>United Kingdom</v>
      </c>
      <c r="J3948">
        <f>_xlfn.XLOOKUP(Sales[[#This Row],[ProductKey]], Products!$A:$A, Products!$J:$J)</f>
        <v>1.4923</v>
      </c>
      <c r="K3948">
        <f>_xlfn.XLOOKUP(Sales[[#This Row],[ProductKey]], Products!$A:$A, Products!$K:$K)</f>
        <v>3.99</v>
      </c>
      <c r="L3948" s="1">
        <f>Sales[[#This Row],[ProductPrice]]*Sales[[#This Row],[OrderQuantity]]</f>
        <v>7.98</v>
      </c>
      <c r="M3948" s="1">
        <f>Sales[[#This Row],[OrderQuantity]]</f>
        <v>2</v>
      </c>
      <c r="N3948" s="1">
        <f>1</f>
        <v>1</v>
      </c>
      <c r="O3948" s="1">
        <f>Sales[[#This Row],[TotalSales]]-Sales[[#This Row],[TotalCost]]</f>
        <v>4.9954000000000001</v>
      </c>
      <c r="P3948" s="1">
        <f>Sales[[#This Row],[ProductCost]]*Sales[[#This Row],[OrderQuantity]]</f>
        <v>2.9845999999999999</v>
      </c>
      <c r="Q3948" s="1" t="str">
        <f>VLOOKUP(Sales[[#This Row],[ProductKey]], Products!$A$2:$D$1000, 4, FALSE)</f>
        <v>Road Tire Tube</v>
      </c>
    </row>
    <row r="3949" spans="1:17" x14ac:dyDescent="0.25">
      <c r="A3949" s="2">
        <v>37988</v>
      </c>
      <c r="B3949" s="1" t="s">
        <v>4109</v>
      </c>
      <c r="C3949">
        <v>529</v>
      </c>
      <c r="D3949">
        <v>23229</v>
      </c>
      <c r="E3949">
        <v>8</v>
      </c>
      <c r="F3949">
        <v>1</v>
      </c>
      <c r="G3949">
        <v>2</v>
      </c>
      <c r="H3949" s="2">
        <v>43102</v>
      </c>
      <c r="I3949" t="str">
        <f>VLOOKUP(Sales[[#This Row],[TerritoryKey]], Territories[], 2, FALSE)</f>
        <v>Germany</v>
      </c>
      <c r="J3949">
        <f>_xlfn.XLOOKUP(Sales[[#This Row],[ProductKey]], Products!$A:$A, Products!$J:$J)</f>
        <v>1.4923</v>
      </c>
      <c r="K3949">
        <f>_xlfn.XLOOKUP(Sales[[#This Row],[ProductKey]], Products!$A:$A, Products!$K:$K)</f>
        <v>3.99</v>
      </c>
      <c r="L3949" s="1">
        <f>Sales[[#This Row],[ProductPrice]]*Sales[[#This Row],[OrderQuantity]]</f>
        <v>7.98</v>
      </c>
      <c r="M3949" s="1">
        <f>Sales[[#This Row],[OrderQuantity]]</f>
        <v>2</v>
      </c>
      <c r="N3949" s="1">
        <f>1</f>
        <v>1</v>
      </c>
      <c r="O3949" s="1">
        <f>Sales[[#This Row],[TotalSales]]-Sales[[#This Row],[TotalCost]]</f>
        <v>4.9954000000000001</v>
      </c>
      <c r="P3949" s="1">
        <f>Sales[[#This Row],[ProductCost]]*Sales[[#This Row],[OrderQuantity]]</f>
        <v>2.9845999999999999</v>
      </c>
      <c r="Q3949" s="1" t="str">
        <f>VLOOKUP(Sales[[#This Row],[ProductKey]], Products!$A$2:$D$1000, 4, FALSE)</f>
        <v>Road Tire Tube</v>
      </c>
    </row>
    <row r="3950" spans="1:17" x14ac:dyDescent="0.25">
      <c r="A3950" s="2">
        <v>38018</v>
      </c>
      <c r="B3950" s="1" t="s">
        <v>4126</v>
      </c>
      <c r="C3950">
        <v>529</v>
      </c>
      <c r="D3950">
        <v>15826</v>
      </c>
      <c r="E3950">
        <v>6</v>
      </c>
      <c r="F3950">
        <v>1</v>
      </c>
      <c r="G3950">
        <v>2</v>
      </c>
      <c r="H3950" s="2">
        <v>43132</v>
      </c>
      <c r="I3950" t="str">
        <f>VLOOKUP(Sales[[#This Row],[TerritoryKey]], Territories[], 2, FALSE)</f>
        <v>Canada</v>
      </c>
      <c r="J3950">
        <f>_xlfn.XLOOKUP(Sales[[#This Row],[ProductKey]], Products!$A:$A, Products!$J:$J)</f>
        <v>1.4923</v>
      </c>
      <c r="K3950">
        <f>_xlfn.XLOOKUP(Sales[[#This Row],[ProductKey]], Products!$A:$A, Products!$K:$K)</f>
        <v>3.99</v>
      </c>
      <c r="L3950" s="1">
        <f>Sales[[#This Row],[ProductPrice]]*Sales[[#This Row],[OrderQuantity]]</f>
        <v>7.98</v>
      </c>
      <c r="M3950" s="1">
        <f>Sales[[#This Row],[OrderQuantity]]</f>
        <v>2</v>
      </c>
      <c r="N3950" s="1">
        <f>1</f>
        <v>1</v>
      </c>
      <c r="O3950" s="1">
        <f>Sales[[#This Row],[TotalSales]]-Sales[[#This Row],[TotalCost]]</f>
        <v>4.9954000000000001</v>
      </c>
      <c r="P3950" s="1">
        <f>Sales[[#This Row],[ProductCost]]*Sales[[#This Row],[OrderQuantity]]</f>
        <v>2.9845999999999999</v>
      </c>
      <c r="Q3950" s="1" t="str">
        <f>VLOOKUP(Sales[[#This Row],[ProductKey]], Products!$A$2:$D$1000, 4, FALSE)</f>
        <v>Road Tire Tube</v>
      </c>
    </row>
    <row r="3951" spans="1:17" x14ac:dyDescent="0.25">
      <c r="A3951" s="2">
        <v>38293</v>
      </c>
      <c r="B3951" s="1" t="s">
        <v>4159</v>
      </c>
      <c r="C3951">
        <v>529</v>
      </c>
      <c r="D3951">
        <v>11184</v>
      </c>
      <c r="E3951">
        <v>4</v>
      </c>
      <c r="F3951">
        <v>1</v>
      </c>
      <c r="G3951">
        <v>2</v>
      </c>
      <c r="H3951" s="2">
        <v>43406</v>
      </c>
      <c r="I3951" t="str">
        <f>VLOOKUP(Sales[[#This Row],[TerritoryKey]], Territories[], 2, FALSE)</f>
        <v>Southwest</v>
      </c>
      <c r="J3951">
        <f>_xlfn.XLOOKUP(Sales[[#This Row],[ProductKey]], Products!$A:$A, Products!$J:$J)</f>
        <v>1.4923</v>
      </c>
      <c r="K3951">
        <f>_xlfn.XLOOKUP(Sales[[#This Row],[ProductKey]], Products!$A:$A, Products!$K:$K)</f>
        <v>3.99</v>
      </c>
      <c r="L3951" s="1">
        <f>Sales[[#This Row],[ProductPrice]]*Sales[[#This Row],[OrderQuantity]]</f>
        <v>7.98</v>
      </c>
      <c r="M3951" s="1">
        <f>Sales[[#This Row],[OrderQuantity]]</f>
        <v>2</v>
      </c>
      <c r="N3951" s="1">
        <f>1</f>
        <v>1</v>
      </c>
      <c r="O3951" s="1">
        <f>Sales[[#This Row],[TotalSales]]-Sales[[#This Row],[TotalCost]]</f>
        <v>4.9954000000000001</v>
      </c>
      <c r="P3951" s="1">
        <f>Sales[[#This Row],[ProductCost]]*Sales[[#This Row],[OrderQuantity]]</f>
        <v>2.9845999999999999</v>
      </c>
      <c r="Q3951" s="1" t="str">
        <f>VLOOKUP(Sales[[#This Row],[ProductKey]], Products!$A$2:$D$1000, 4, FALSE)</f>
        <v>Road Tire Tube</v>
      </c>
    </row>
    <row r="3952" spans="1:17" x14ac:dyDescent="0.25">
      <c r="A3952" s="2">
        <v>38048</v>
      </c>
      <c r="B3952" s="1" t="s">
        <v>4165</v>
      </c>
      <c r="C3952">
        <v>529</v>
      </c>
      <c r="D3952">
        <v>11763</v>
      </c>
      <c r="E3952">
        <v>9</v>
      </c>
      <c r="F3952">
        <v>1</v>
      </c>
      <c r="G3952">
        <v>2</v>
      </c>
      <c r="H3952" s="2">
        <v>43161</v>
      </c>
      <c r="I3952" t="str">
        <f>VLOOKUP(Sales[[#This Row],[TerritoryKey]], Territories[], 2, FALSE)</f>
        <v>Australia</v>
      </c>
      <c r="J3952">
        <f>_xlfn.XLOOKUP(Sales[[#This Row],[ProductKey]], Products!$A:$A, Products!$J:$J)</f>
        <v>1.4923</v>
      </c>
      <c r="K3952">
        <f>_xlfn.XLOOKUP(Sales[[#This Row],[ProductKey]], Products!$A:$A, Products!$K:$K)</f>
        <v>3.99</v>
      </c>
      <c r="L3952" s="1">
        <f>Sales[[#This Row],[ProductPrice]]*Sales[[#This Row],[OrderQuantity]]</f>
        <v>7.98</v>
      </c>
      <c r="M3952" s="1">
        <f>Sales[[#This Row],[OrderQuantity]]</f>
        <v>2</v>
      </c>
      <c r="N3952" s="1">
        <f>1</f>
        <v>1</v>
      </c>
      <c r="O3952" s="1">
        <f>Sales[[#This Row],[TotalSales]]-Sales[[#This Row],[TotalCost]]</f>
        <v>4.9954000000000001</v>
      </c>
      <c r="P3952" s="1">
        <f>Sales[[#This Row],[ProductCost]]*Sales[[#This Row],[OrderQuantity]]</f>
        <v>2.9845999999999999</v>
      </c>
      <c r="Q3952" s="1" t="str">
        <f>VLOOKUP(Sales[[#This Row],[ProductKey]], Products!$A$2:$D$1000, 4, FALSE)</f>
        <v>Road Tire Tube</v>
      </c>
    </row>
    <row r="3953" spans="1:17" x14ac:dyDescent="0.25">
      <c r="A3953" s="2">
        <v>37987</v>
      </c>
      <c r="B3953" s="1" t="s">
        <v>4226</v>
      </c>
      <c r="C3953">
        <v>529</v>
      </c>
      <c r="D3953">
        <v>16545</v>
      </c>
      <c r="E3953">
        <v>7</v>
      </c>
      <c r="F3953">
        <v>1</v>
      </c>
      <c r="G3953">
        <v>2</v>
      </c>
      <c r="H3953" s="2">
        <v>43101</v>
      </c>
      <c r="I3953" t="str">
        <f>VLOOKUP(Sales[[#This Row],[TerritoryKey]], Territories[], 2, FALSE)</f>
        <v>France</v>
      </c>
      <c r="J3953">
        <f>_xlfn.XLOOKUP(Sales[[#This Row],[ProductKey]], Products!$A:$A, Products!$J:$J)</f>
        <v>1.4923</v>
      </c>
      <c r="K3953">
        <f>_xlfn.XLOOKUP(Sales[[#This Row],[ProductKey]], Products!$A:$A, Products!$K:$K)</f>
        <v>3.99</v>
      </c>
      <c r="L3953" s="1">
        <f>Sales[[#This Row],[ProductPrice]]*Sales[[#This Row],[OrderQuantity]]</f>
        <v>7.98</v>
      </c>
      <c r="M3953" s="1">
        <f>Sales[[#This Row],[OrderQuantity]]</f>
        <v>2</v>
      </c>
      <c r="N3953" s="1">
        <f>1</f>
        <v>1</v>
      </c>
      <c r="O3953" s="1">
        <f>Sales[[#This Row],[TotalSales]]-Sales[[#This Row],[TotalCost]]</f>
        <v>4.9954000000000001</v>
      </c>
      <c r="P3953" s="1">
        <f>Sales[[#This Row],[ProductCost]]*Sales[[#This Row],[OrderQuantity]]</f>
        <v>2.9845999999999999</v>
      </c>
      <c r="Q3953" s="1" t="str">
        <f>VLOOKUP(Sales[[#This Row],[ProductKey]], Products!$A$2:$D$1000, 4, FALSE)</f>
        <v>Road Tire Tube</v>
      </c>
    </row>
    <row r="3954" spans="1:17" x14ac:dyDescent="0.25">
      <c r="A3954" s="2">
        <v>38020</v>
      </c>
      <c r="B3954" s="1" t="s">
        <v>4238</v>
      </c>
      <c r="C3954">
        <v>529</v>
      </c>
      <c r="D3954">
        <v>11287</v>
      </c>
      <c r="E3954">
        <v>6</v>
      </c>
      <c r="F3954">
        <v>1</v>
      </c>
      <c r="G3954">
        <v>2</v>
      </c>
      <c r="H3954" s="2">
        <v>43134</v>
      </c>
      <c r="I3954" t="str">
        <f>VLOOKUP(Sales[[#This Row],[TerritoryKey]], Territories[], 2, FALSE)</f>
        <v>Canada</v>
      </c>
      <c r="J3954">
        <f>_xlfn.XLOOKUP(Sales[[#This Row],[ProductKey]], Products!$A:$A, Products!$J:$J)</f>
        <v>1.4923</v>
      </c>
      <c r="K3954">
        <f>_xlfn.XLOOKUP(Sales[[#This Row],[ProductKey]], Products!$A:$A, Products!$K:$K)</f>
        <v>3.99</v>
      </c>
      <c r="L3954" s="1">
        <f>Sales[[#This Row],[ProductPrice]]*Sales[[#This Row],[OrderQuantity]]</f>
        <v>7.98</v>
      </c>
      <c r="M3954" s="1">
        <f>Sales[[#This Row],[OrderQuantity]]</f>
        <v>2</v>
      </c>
      <c r="N3954" s="1">
        <f>1</f>
        <v>1</v>
      </c>
      <c r="O3954" s="1">
        <f>Sales[[#This Row],[TotalSales]]-Sales[[#This Row],[TotalCost]]</f>
        <v>4.9954000000000001</v>
      </c>
      <c r="P3954" s="1">
        <f>Sales[[#This Row],[ProductCost]]*Sales[[#This Row],[OrderQuantity]]</f>
        <v>2.9845999999999999</v>
      </c>
      <c r="Q3954" s="1" t="str">
        <f>VLOOKUP(Sales[[#This Row],[ProductKey]], Products!$A$2:$D$1000, 4, FALSE)</f>
        <v>Road Tire Tube</v>
      </c>
    </row>
    <row r="3955" spans="1:17" x14ac:dyDescent="0.25">
      <c r="A3955" s="2">
        <v>38110</v>
      </c>
      <c r="B3955" s="1" t="s">
        <v>4259</v>
      </c>
      <c r="C3955">
        <v>529</v>
      </c>
      <c r="D3955">
        <v>16166</v>
      </c>
      <c r="E3955">
        <v>9</v>
      </c>
      <c r="F3955">
        <v>1</v>
      </c>
      <c r="G3955">
        <v>2</v>
      </c>
      <c r="H3955" s="2">
        <v>43223</v>
      </c>
      <c r="I3955" t="str">
        <f>VLOOKUP(Sales[[#This Row],[TerritoryKey]], Territories[], 2, FALSE)</f>
        <v>Australia</v>
      </c>
      <c r="J3955">
        <f>_xlfn.XLOOKUP(Sales[[#This Row],[ProductKey]], Products!$A:$A, Products!$J:$J)</f>
        <v>1.4923</v>
      </c>
      <c r="K3955">
        <f>_xlfn.XLOOKUP(Sales[[#This Row],[ProductKey]], Products!$A:$A, Products!$K:$K)</f>
        <v>3.99</v>
      </c>
      <c r="L3955" s="1">
        <f>Sales[[#This Row],[ProductPrice]]*Sales[[#This Row],[OrderQuantity]]</f>
        <v>7.98</v>
      </c>
      <c r="M3955" s="1">
        <f>Sales[[#This Row],[OrderQuantity]]</f>
        <v>2</v>
      </c>
      <c r="N3955" s="1">
        <f>1</f>
        <v>1</v>
      </c>
      <c r="O3955" s="1">
        <f>Sales[[#This Row],[TotalSales]]-Sales[[#This Row],[TotalCost]]</f>
        <v>4.9954000000000001</v>
      </c>
      <c r="P3955" s="1">
        <f>Sales[[#This Row],[ProductCost]]*Sales[[#This Row],[OrderQuantity]]</f>
        <v>2.9845999999999999</v>
      </c>
      <c r="Q3955" s="1" t="str">
        <f>VLOOKUP(Sales[[#This Row],[ProductKey]], Products!$A$2:$D$1000, 4, FALSE)</f>
        <v>Road Tire Tube</v>
      </c>
    </row>
    <row r="3956" spans="1:17" x14ac:dyDescent="0.25">
      <c r="A3956" s="2">
        <v>38169</v>
      </c>
      <c r="B3956" s="1" t="s">
        <v>4268</v>
      </c>
      <c r="C3956">
        <v>529</v>
      </c>
      <c r="D3956">
        <v>25771</v>
      </c>
      <c r="E3956">
        <v>8</v>
      </c>
      <c r="F3956">
        <v>1</v>
      </c>
      <c r="G3956">
        <v>2</v>
      </c>
      <c r="H3956" s="2">
        <v>43282</v>
      </c>
      <c r="I3956" t="str">
        <f>VLOOKUP(Sales[[#This Row],[TerritoryKey]], Territories[], 2, FALSE)</f>
        <v>Germany</v>
      </c>
      <c r="J3956">
        <f>_xlfn.XLOOKUP(Sales[[#This Row],[ProductKey]], Products!$A:$A, Products!$J:$J)</f>
        <v>1.4923</v>
      </c>
      <c r="K3956">
        <f>_xlfn.XLOOKUP(Sales[[#This Row],[ProductKey]], Products!$A:$A, Products!$K:$K)</f>
        <v>3.99</v>
      </c>
      <c r="L3956" s="1">
        <f>Sales[[#This Row],[ProductPrice]]*Sales[[#This Row],[OrderQuantity]]</f>
        <v>7.98</v>
      </c>
      <c r="M3956" s="1">
        <f>Sales[[#This Row],[OrderQuantity]]</f>
        <v>2</v>
      </c>
      <c r="N3956" s="1">
        <f>1</f>
        <v>1</v>
      </c>
      <c r="O3956" s="1">
        <f>Sales[[#This Row],[TotalSales]]-Sales[[#This Row],[TotalCost]]</f>
        <v>4.9954000000000001</v>
      </c>
      <c r="P3956" s="1">
        <f>Sales[[#This Row],[ProductCost]]*Sales[[#This Row],[OrderQuantity]]</f>
        <v>2.9845999999999999</v>
      </c>
      <c r="Q3956" s="1" t="str">
        <f>VLOOKUP(Sales[[#This Row],[ProductKey]], Products!$A$2:$D$1000, 4, FALSE)</f>
        <v>Road Tire Tube</v>
      </c>
    </row>
    <row r="3957" spans="1:17" x14ac:dyDescent="0.25">
      <c r="A3957" s="2">
        <v>38293</v>
      </c>
      <c r="B3957" s="1" t="s">
        <v>4304</v>
      </c>
      <c r="C3957">
        <v>529</v>
      </c>
      <c r="D3957">
        <v>11166</v>
      </c>
      <c r="E3957">
        <v>1</v>
      </c>
      <c r="F3957">
        <v>1</v>
      </c>
      <c r="G3957">
        <v>2</v>
      </c>
      <c r="H3957" s="2">
        <v>43406</v>
      </c>
      <c r="I3957" t="str">
        <f>VLOOKUP(Sales[[#This Row],[TerritoryKey]], Territories[], 2, FALSE)</f>
        <v>Northwest</v>
      </c>
      <c r="J3957">
        <f>_xlfn.XLOOKUP(Sales[[#This Row],[ProductKey]], Products!$A:$A, Products!$J:$J)</f>
        <v>1.4923</v>
      </c>
      <c r="K3957">
        <f>_xlfn.XLOOKUP(Sales[[#This Row],[ProductKey]], Products!$A:$A, Products!$K:$K)</f>
        <v>3.99</v>
      </c>
      <c r="L3957" s="1">
        <f>Sales[[#This Row],[ProductPrice]]*Sales[[#This Row],[OrderQuantity]]</f>
        <v>7.98</v>
      </c>
      <c r="M3957" s="1">
        <f>Sales[[#This Row],[OrderQuantity]]</f>
        <v>2</v>
      </c>
      <c r="N3957" s="1">
        <f>1</f>
        <v>1</v>
      </c>
      <c r="O3957" s="1">
        <f>Sales[[#This Row],[TotalSales]]-Sales[[#This Row],[TotalCost]]</f>
        <v>4.9954000000000001</v>
      </c>
      <c r="P3957" s="1">
        <f>Sales[[#This Row],[ProductCost]]*Sales[[#This Row],[OrderQuantity]]</f>
        <v>2.9845999999999999</v>
      </c>
      <c r="Q3957" s="1" t="str">
        <f>VLOOKUP(Sales[[#This Row],[ProductKey]], Products!$A$2:$D$1000, 4, FALSE)</f>
        <v>Road Tire Tube</v>
      </c>
    </row>
    <row r="3958" spans="1:17" x14ac:dyDescent="0.25">
      <c r="A3958" s="2">
        <v>38202</v>
      </c>
      <c r="B3958" s="1" t="s">
        <v>4522</v>
      </c>
      <c r="C3958">
        <v>529</v>
      </c>
      <c r="D3958">
        <v>15583</v>
      </c>
      <c r="E3958">
        <v>9</v>
      </c>
      <c r="F3958">
        <v>1</v>
      </c>
      <c r="G3958">
        <v>2</v>
      </c>
      <c r="H3958" s="2">
        <v>43315</v>
      </c>
      <c r="I3958" t="str">
        <f>VLOOKUP(Sales[[#This Row],[TerritoryKey]], Territories[], 2, FALSE)</f>
        <v>Australia</v>
      </c>
      <c r="J3958">
        <f>_xlfn.XLOOKUP(Sales[[#This Row],[ProductKey]], Products!$A:$A, Products!$J:$J)</f>
        <v>1.4923</v>
      </c>
      <c r="K3958">
        <f>_xlfn.XLOOKUP(Sales[[#This Row],[ProductKey]], Products!$A:$A, Products!$K:$K)</f>
        <v>3.99</v>
      </c>
      <c r="L3958" s="1">
        <f>Sales[[#This Row],[ProductPrice]]*Sales[[#This Row],[OrderQuantity]]</f>
        <v>7.98</v>
      </c>
      <c r="M3958" s="1">
        <f>Sales[[#This Row],[OrderQuantity]]</f>
        <v>2</v>
      </c>
      <c r="N3958" s="1">
        <f>1</f>
        <v>1</v>
      </c>
      <c r="O3958" s="1">
        <f>Sales[[#This Row],[TotalSales]]-Sales[[#This Row],[TotalCost]]</f>
        <v>4.9954000000000001</v>
      </c>
      <c r="P3958" s="1">
        <f>Sales[[#This Row],[ProductCost]]*Sales[[#This Row],[OrderQuantity]]</f>
        <v>2.9845999999999999</v>
      </c>
      <c r="Q3958" s="1" t="str">
        <f>VLOOKUP(Sales[[#This Row],[ProductKey]], Products!$A$2:$D$1000, 4, FALSE)</f>
        <v>Road Tire Tube</v>
      </c>
    </row>
    <row r="3959" spans="1:17" x14ac:dyDescent="0.25">
      <c r="A3959" s="2">
        <v>38139</v>
      </c>
      <c r="B3959" s="1" t="s">
        <v>4554</v>
      </c>
      <c r="C3959">
        <v>529</v>
      </c>
      <c r="D3959">
        <v>29257</v>
      </c>
      <c r="E3959">
        <v>4</v>
      </c>
      <c r="F3959">
        <v>1</v>
      </c>
      <c r="G3959">
        <v>2</v>
      </c>
      <c r="H3959" s="2">
        <v>43252</v>
      </c>
      <c r="I3959" t="str">
        <f>VLOOKUP(Sales[[#This Row],[TerritoryKey]], Territories[], 2, FALSE)</f>
        <v>Southwest</v>
      </c>
      <c r="J3959">
        <f>_xlfn.XLOOKUP(Sales[[#This Row],[ProductKey]], Products!$A:$A, Products!$J:$J)</f>
        <v>1.4923</v>
      </c>
      <c r="K3959">
        <f>_xlfn.XLOOKUP(Sales[[#This Row],[ProductKey]], Products!$A:$A, Products!$K:$K)</f>
        <v>3.99</v>
      </c>
      <c r="L3959" s="1">
        <f>Sales[[#This Row],[ProductPrice]]*Sales[[#This Row],[OrderQuantity]]</f>
        <v>7.98</v>
      </c>
      <c r="M3959" s="1">
        <f>Sales[[#This Row],[OrderQuantity]]</f>
        <v>2</v>
      </c>
      <c r="N3959" s="1">
        <f>1</f>
        <v>1</v>
      </c>
      <c r="O3959" s="1">
        <f>Sales[[#This Row],[TotalSales]]-Sales[[#This Row],[TotalCost]]</f>
        <v>4.9954000000000001</v>
      </c>
      <c r="P3959" s="1">
        <f>Sales[[#This Row],[ProductCost]]*Sales[[#This Row],[OrderQuantity]]</f>
        <v>2.9845999999999999</v>
      </c>
      <c r="Q3959" s="1" t="str">
        <f>VLOOKUP(Sales[[#This Row],[ProductKey]], Products!$A$2:$D$1000, 4, FALSE)</f>
        <v>Road Tire Tube</v>
      </c>
    </row>
    <row r="3960" spans="1:17" x14ac:dyDescent="0.25">
      <c r="A3960" s="2">
        <v>38233</v>
      </c>
      <c r="B3960" s="1" t="s">
        <v>4585</v>
      </c>
      <c r="C3960">
        <v>529</v>
      </c>
      <c r="D3960">
        <v>15237</v>
      </c>
      <c r="E3960">
        <v>9</v>
      </c>
      <c r="F3960">
        <v>1</v>
      </c>
      <c r="G3960">
        <v>2</v>
      </c>
      <c r="H3960" s="2">
        <v>43346</v>
      </c>
      <c r="I3960" t="str">
        <f>VLOOKUP(Sales[[#This Row],[TerritoryKey]], Territories[], 2, FALSE)</f>
        <v>Australia</v>
      </c>
      <c r="J3960">
        <f>_xlfn.XLOOKUP(Sales[[#This Row],[ProductKey]], Products!$A:$A, Products!$J:$J)</f>
        <v>1.4923</v>
      </c>
      <c r="K3960">
        <f>_xlfn.XLOOKUP(Sales[[#This Row],[ProductKey]], Products!$A:$A, Products!$K:$K)</f>
        <v>3.99</v>
      </c>
      <c r="L3960" s="1">
        <f>Sales[[#This Row],[ProductPrice]]*Sales[[#This Row],[OrderQuantity]]</f>
        <v>7.98</v>
      </c>
      <c r="M3960" s="1">
        <f>Sales[[#This Row],[OrderQuantity]]</f>
        <v>2</v>
      </c>
      <c r="N3960" s="1">
        <f>1</f>
        <v>1</v>
      </c>
      <c r="O3960" s="1">
        <f>Sales[[#This Row],[TotalSales]]-Sales[[#This Row],[TotalCost]]</f>
        <v>4.9954000000000001</v>
      </c>
      <c r="P3960" s="1">
        <f>Sales[[#This Row],[ProductCost]]*Sales[[#This Row],[OrderQuantity]]</f>
        <v>2.9845999999999999</v>
      </c>
      <c r="Q3960" s="1" t="str">
        <f>VLOOKUP(Sales[[#This Row],[ProductKey]], Products!$A$2:$D$1000, 4, FALSE)</f>
        <v>Road Tire Tube</v>
      </c>
    </row>
    <row r="3961" spans="1:17" x14ac:dyDescent="0.25">
      <c r="A3961" s="2">
        <v>38018</v>
      </c>
      <c r="B3961" s="1" t="s">
        <v>4602</v>
      </c>
      <c r="C3961">
        <v>529</v>
      </c>
      <c r="D3961">
        <v>23946</v>
      </c>
      <c r="E3961">
        <v>8</v>
      </c>
      <c r="F3961">
        <v>1</v>
      </c>
      <c r="G3961">
        <v>2</v>
      </c>
      <c r="H3961" s="2">
        <v>43132</v>
      </c>
      <c r="I3961" t="str">
        <f>VLOOKUP(Sales[[#This Row],[TerritoryKey]], Territories[], 2, FALSE)</f>
        <v>Germany</v>
      </c>
      <c r="J3961">
        <f>_xlfn.XLOOKUP(Sales[[#This Row],[ProductKey]], Products!$A:$A, Products!$J:$J)</f>
        <v>1.4923</v>
      </c>
      <c r="K3961">
        <f>_xlfn.XLOOKUP(Sales[[#This Row],[ProductKey]], Products!$A:$A, Products!$K:$K)</f>
        <v>3.99</v>
      </c>
      <c r="L3961" s="1">
        <f>Sales[[#This Row],[ProductPrice]]*Sales[[#This Row],[OrderQuantity]]</f>
        <v>7.98</v>
      </c>
      <c r="M3961" s="1">
        <f>Sales[[#This Row],[OrderQuantity]]</f>
        <v>2</v>
      </c>
      <c r="N3961" s="1">
        <f>1</f>
        <v>1</v>
      </c>
      <c r="O3961" s="1">
        <f>Sales[[#This Row],[TotalSales]]-Sales[[#This Row],[TotalCost]]</f>
        <v>4.9954000000000001</v>
      </c>
      <c r="P3961" s="1">
        <f>Sales[[#This Row],[ProductCost]]*Sales[[#This Row],[OrderQuantity]]</f>
        <v>2.9845999999999999</v>
      </c>
      <c r="Q3961" s="1" t="str">
        <f>VLOOKUP(Sales[[#This Row],[ProductKey]], Products!$A$2:$D$1000, 4, FALSE)</f>
        <v>Road Tire Tube</v>
      </c>
    </row>
    <row r="3962" spans="1:17" x14ac:dyDescent="0.25">
      <c r="A3962" s="2">
        <v>38202</v>
      </c>
      <c r="B3962" s="1" t="s">
        <v>4607</v>
      </c>
      <c r="C3962">
        <v>529</v>
      </c>
      <c r="D3962">
        <v>20897</v>
      </c>
      <c r="E3962">
        <v>7</v>
      </c>
      <c r="F3962">
        <v>1</v>
      </c>
      <c r="G3962">
        <v>2</v>
      </c>
      <c r="H3962" s="2">
        <v>43315</v>
      </c>
      <c r="I3962" t="str">
        <f>VLOOKUP(Sales[[#This Row],[TerritoryKey]], Territories[], 2, FALSE)</f>
        <v>France</v>
      </c>
      <c r="J3962">
        <f>_xlfn.XLOOKUP(Sales[[#This Row],[ProductKey]], Products!$A:$A, Products!$J:$J)</f>
        <v>1.4923</v>
      </c>
      <c r="K3962">
        <f>_xlfn.XLOOKUP(Sales[[#This Row],[ProductKey]], Products!$A:$A, Products!$K:$K)</f>
        <v>3.99</v>
      </c>
      <c r="L3962" s="1">
        <f>Sales[[#This Row],[ProductPrice]]*Sales[[#This Row],[OrderQuantity]]</f>
        <v>7.98</v>
      </c>
      <c r="M3962" s="1">
        <f>Sales[[#This Row],[OrderQuantity]]</f>
        <v>2</v>
      </c>
      <c r="N3962" s="1">
        <f>1</f>
        <v>1</v>
      </c>
      <c r="O3962" s="1">
        <f>Sales[[#This Row],[TotalSales]]-Sales[[#This Row],[TotalCost]]</f>
        <v>4.9954000000000001</v>
      </c>
      <c r="P3962" s="1">
        <f>Sales[[#This Row],[ProductCost]]*Sales[[#This Row],[OrderQuantity]]</f>
        <v>2.9845999999999999</v>
      </c>
      <c r="Q3962" s="1" t="str">
        <f>VLOOKUP(Sales[[#This Row],[ProductKey]], Products!$A$2:$D$1000, 4, FALSE)</f>
        <v>Road Tire Tube</v>
      </c>
    </row>
    <row r="3963" spans="1:17" x14ac:dyDescent="0.25">
      <c r="A3963" s="2">
        <v>38201</v>
      </c>
      <c r="B3963" s="1" t="s">
        <v>4654</v>
      </c>
      <c r="C3963">
        <v>529</v>
      </c>
      <c r="D3963">
        <v>25201</v>
      </c>
      <c r="E3963">
        <v>4</v>
      </c>
      <c r="F3963">
        <v>1</v>
      </c>
      <c r="G3963">
        <v>2</v>
      </c>
      <c r="H3963" s="2">
        <v>43314</v>
      </c>
      <c r="I3963" t="str">
        <f>VLOOKUP(Sales[[#This Row],[TerritoryKey]], Territories[], 2, FALSE)</f>
        <v>Southwest</v>
      </c>
      <c r="J3963">
        <f>_xlfn.XLOOKUP(Sales[[#This Row],[ProductKey]], Products!$A:$A, Products!$J:$J)</f>
        <v>1.4923</v>
      </c>
      <c r="K3963">
        <f>_xlfn.XLOOKUP(Sales[[#This Row],[ProductKey]], Products!$A:$A, Products!$K:$K)</f>
        <v>3.99</v>
      </c>
      <c r="L3963" s="1">
        <f>Sales[[#This Row],[ProductPrice]]*Sales[[#This Row],[OrderQuantity]]</f>
        <v>7.98</v>
      </c>
      <c r="M3963" s="1">
        <f>Sales[[#This Row],[OrderQuantity]]</f>
        <v>2</v>
      </c>
      <c r="N3963" s="1">
        <f>1</f>
        <v>1</v>
      </c>
      <c r="O3963" s="1">
        <f>Sales[[#This Row],[TotalSales]]-Sales[[#This Row],[TotalCost]]</f>
        <v>4.9954000000000001</v>
      </c>
      <c r="P3963" s="1">
        <f>Sales[[#This Row],[ProductCost]]*Sales[[#This Row],[OrderQuantity]]</f>
        <v>2.9845999999999999</v>
      </c>
      <c r="Q3963" s="1" t="str">
        <f>VLOOKUP(Sales[[#This Row],[ProductKey]], Products!$A$2:$D$1000, 4, FALSE)</f>
        <v>Road Tire Tube</v>
      </c>
    </row>
    <row r="3964" spans="1:17" x14ac:dyDescent="0.25">
      <c r="A3964" s="2">
        <v>38201</v>
      </c>
      <c r="B3964" s="1" t="s">
        <v>4696</v>
      </c>
      <c r="C3964">
        <v>529</v>
      </c>
      <c r="D3964">
        <v>16315</v>
      </c>
      <c r="E3964">
        <v>7</v>
      </c>
      <c r="F3964">
        <v>1</v>
      </c>
      <c r="G3964">
        <v>2</v>
      </c>
      <c r="H3964" s="2">
        <v>43314</v>
      </c>
      <c r="I3964" t="str">
        <f>VLOOKUP(Sales[[#This Row],[TerritoryKey]], Territories[], 2, FALSE)</f>
        <v>France</v>
      </c>
      <c r="J3964">
        <f>_xlfn.XLOOKUP(Sales[[#This Row],[ProductKey]], Products!$A:$A, Products!$J:$J)</f>
        <v>1.4923</v>
      </c>
      <c r="K3964">
        <f>_xlfn.XLOOKUP(Sales[[#This Row],[ProductKey]], Products!$A:$A, Products!$K:$K)</f>
        <v>3.99</v>
      </c>
      <c r="L3964" s="1">
        <f>Sales[[#This Row],[ProductPrice]]*Sales[[#This Row],[OrderQuantity]]</f>
        <v>7.98</v>
      </c>
      <c r="M3964" s="1">
        <f>Sales[[#This Row],[OrderQuantity]]</f>
        <v>2</v>
      </c>
      <c r="N3964" s="1">
        <f>1</f>
        <v>1</v>
      </c>
      <c r="O3964" s="1">
        <f>Sales[[#This Row],[TotalSales]]-Sales[[#This Row],[TotalCost]]</f>
        <v>4.9954000000000001</v>
      </c>
      <c r="P3964" s="1">
        <f>Sales[[#This Row],[ProductCost]]*Sales[[#This Row],[OrderQuantity]]</f>
        <v>2.9845999999999999</v>
      </c>
      <c r="Q3964" s="1" t="str">
        <f>VLOOKUP(Sales[[#This Row],[ProductKey]], Products!$A$2:$D$1000, 4, FALSE)</f>
        <v>Road Tire Tube</v>
      </c>
    </row>
    <row r="3965" spans="1:17" x14ac:dyDescent="0.25">
      <c r="A3965" s="2">
        <v>37989</v>
      </c>
      <c r="B3965" s="1" t="s">
        <v>4709</v>
      </c>
      <c r="C3965">
        <v>529</v>
      </c>
      <c r="D3965">
        <v>25537</v>
      </c>
      <c r="E3965">
        <v>10</v>
      </c>
      <c r="F3965">
        <v>1</v>
      </c>
      <c r="G3965">
        <v>2</v>
      </c>
      <c r="H3965" s="2">
        <v>43103</v>
      </c>
      <c r="I3965" t="str">
        <f>VLOOKUP(Sales[[#This Row],[TerritoryKey]], Territories[], 2, FALSE)</f>
        <v>United Kingdom</v>
      </c>
      <c r="J3965">
        <f>_xlfn.XLOOKUP(Sales[[#This Row],[ProductKey]], Products!$A:$A, Products!$J:$J)</f>
        <v>1.4923</v>
      </c>
      <c r="K3965">
        <f>_xlfn.XLOOKUP(Sales[[#This Row],[ProductKey]], Products!$A:$A, Products!$K:$K)</f>
        <v>3.99</v>
      </c>
      <c r="L3965" s="1">
        <f>Sales[[#This Row],[ProductPrice]]*Sales[[#This Row],[OrderQuantity]]</f>
        <v>7.98</v>
      </c>
      <c r="M3965" s="1">
        <f>Sales[[#This Row],[OrderQuantity]]</f>
        <v>2</v>
      </c>
      <c r="N3965" s="1">
        <f>1</f>
        <v>1</v>
      </c>
      <c r="O3965" s="1">
        <f>Sales[[#This Row],[TotalSales]]-Sales[[#This Row],[TotalCost]]</f>
        <v>4.9954000000000001</v>
      </c>
      <c r="P3965" s="1">
        <f>Sales[[#This Row],[ProductCost]]*Sales[[#This Row],[OrderQuantity]]</f>
        <v>2.9845999999999999</v>
      </c>
      <c r="Q3965" s="1" t="str">
        <f>VLOOKUP(Sales[[#This Row],[ProductKey]], Products!$A$2:$D$1000, 4, FALSE)</f>
        <v>Road Tire Tube</v>
      </c>
    </row>
    <row r="3966" spans="1:17" x14ac:dyDescent="0.25">
      <c r="A3966" s="2">
        <v>38263</v>
      </c>
      <c r="B3966" s="1" t="s">
        <v>4728</v>
      </c>
      <c r="C3966">
        <v>529</v>
      </c>
      <c r="D3966">
        <v>11501</v>
      </c>
      <c r="E3966">
        <v>6</v>
      </c>
      <c r="F3966">
        <v>1</v>
      </c>
      <c r="G3966">
        <v>2</v>
      </c>
      <c r="H3966" s="2">
        <v>43376</v>
      </c>
      <c r="I3966" t="str">
        <f>VLOOKUP(Sales[[#This Row],[TerritoryKey]], Territories[], 2, FALSE)</f>
        <v>Canada</v>
      </c>
      <c r="J3966">
        <f>_xlfn.XLOOKUP(Sales[[#This Row],[ProductKey]], Products!$A:$A, Products!$J:$J)</f>
        <v>1.4923</v>
      </c>
      <c r="K3966">
        <f>_xlfn.XLOOKUP(Sales[[#This Row],[ProductKey]], Products!$A:$A, Products!$K:$K)</f>
        <v>3.99</v>
      </c>
      <c r="L3966" s="1">
        <f>Sales[[#This Row],[ProductPrice]]*Sales[[#This Row],[OrderQuantity]]</f>
        <v>7.98</v>
      </c>
      <c r="M3966" s="1">
        <f>Sales[[#This Row],[OrderQuantity]]</f>
        <v>2</v>
      </c>
      <c r="N3966" s="1">
        <f>1</f>
        <v>1</v>
      </c>
      <c r="O3966" s="1">
        <f>Sales[[#This Row],[TotalSales]]-Sales[[#This Row],[TotalCost]]</f>
        <v>4.9954000000000001</v>
      </c>
      <c r="P3966" s="1">
        <f>Sales[[#This Row],[ProductCost]]*Sales[[#This Row],[OrderQuantity]]</f>
        <v>2.9845999999999999</v>
      </c>
      <c r="Q3966" s="1" t="str">
        <f>VLOOKUP(Sales[[#This Row],[ProductKey]], Products!$A$2:$D$1000, 4, FALSE)</f>
        <v>Road Tire Tube</v>
      </c>
    </row>
    <row r="3967" spans="1:17" x14ac:dyDescent="0.25">
      <c r="A3967" s="2">
        <v>38322</v>
      </c>
      <c r="B3967" s="1" t="s">
        <v>4730</v>
      </c>
      <c r="C3967">
        <v>529</v>
      </c>
      <c r="D3967">
        <v>29233</v>
      </c>
      <c r="E3967">
        <v>1</v>
      </c>
      <c r="F3967">
        <v>1</v>
      </c>
      <c r="G3967">
        <v>2</v>
      </c>
      <c r="H3967" s="2">
        <v>43435</v>
      </c>
      <c r="I3967" t="str">
        <f>VLOOKUP(Sales[[#This Row],[TerritoryKey]], Territories[], 2, FALSE)</f>
        <v>Northwest</v>
      </c>
      <c r="J3967">
        <f>_xlfn.XLOOKUP(Sales[[#This Row],[ProductKey]], Products!$A:$A, Products!$J:$J)</f>
        <v>1.4923</v>
      </c>
      <c r="K3967">
        <f>_xlfn.XLOOKUP(Sales[[#This Row],[ProductKey]], Products!$A:$A, Products!$K:$K)</f>
        <v>3.99</v>
      </c>
      <c r="L3967" s="1">
        <f>Sales[[#This Row],[ProductPrice]]*Sales[[#This Row],[OrderQuantity]]</f>
        <v>7.98</v>
      </c>
      <c r="M3967" s="1">
        <f>Sales[[#This Row],[OrderQuantity]]</f>
        <v>2</v>
      </c>
      <c r="N3967" s="1">
        <f>1</f>
        <v>1</v>
      </c>
      <c r="O3967" s="1">
        <f>Sales[[#This Row],[TotalSales]]-Sales[[#This Row],[TotalCost]]</f>
        <v>4.9954000000000001</v>
      </c>
      <c r="P3967" s="1">
        <f>Sales[[#This Row],[ProductCost]]*Sales[[#This Row],[OrderQuantity]]</f>
        <v>2.9845999999999999</v>
      </c>
      <c r="Q3967" s="1" t="str">
        <f>VLOOKUP(Sales[[#This Row],[ProductKey]], Products!$A$2:$D$1000, 4, FALSE)</f>
        <v>Road Tire Tube</v>
      </c>
    </row>
    <row r="3968" spans="1:17" x14ac:dyDescent="0.25">
      <c r="A3968" s="2">
        <v>38324</v>
      </c>
      <c r="B3968" s="1" t="s">
        <v>4836</v>
      </c>
      <c r="C3968">
        <v>529</v>
      </c>
      <c r="D3968">
        <v>29243</v>
      </c>
      <c r="E3968">
        <v>4</v>
      </c>
      <c r="F3968">
        <v>1</v>
      </c>
      <c r="G3968">
        <v>2</v>
      </c>
      <c r="H3968" s="2">
        <v>43437</v>
      </c>
      <c r="I3968" t="str">
        <f>VLOOKUP(Sales[[#This Row],[TerritoryKey]], Territories[], 2, FALSE)</f>
        <v>Southwest</v>
      </c>
      <c r="J3968">
        <f>_xlfn.XLOOKUP(Sales[[#This Row],[ProductKey]], Products!$A:$A, Products!$J:$J)</f>
        <v>1.4923</v>
      </c>
      <c r="K3968">
        <f>_xlfn.XLOOKUP(Sales[[#This Row],[ProductKey]], Products!$A:$A, Products!$K:$K)</f>
        <v>3.99</v>
      </c>
      <c r="L3968" s="1">
        <f>Sales[[#This Row],[ProductPrice]]*Sales[[#This Row],[OrderQuantity]]</f>
        <v>7.98</v>
      </c>
      <c r="M3968" s="1">
        <f>Sales[[#This Row],[OrderQuantity]]</f>
        <v>2</v>
      </c>
      <c r="N3968" s="1">
        <f>1</f>
        <v>1</v>
      </c>
      <c r="O3968" s="1">
        <f>Sales[[#This Row],[TotalSales]]-Sales[[#This Row],[TotalCost]]</f>
        <v>4.9954000000000001</v>
      </c>
      <c r="P3968" s="1">
        <f>Sales[[#This Row],[ProductCost]]*Sales[[#This Row],[OrderQuantity]]</f>
        <v>2.9845999999999999</v>
      </c>
      <c r="Q3968" s="1" t="str">
        <f>VLOOKUP(Sales[[#This Row],[ProductKey]], Products!$A$2:$D$1000, 4, FALSE)</f>
        <v>Road Tire Tube</v>
      </c>
    </row>
    <row r="3969" spans="1:17" x14ac:dyDescent="0.25">
      <c r="A3969" s="2">
        <v>38109</v>
      </c>
      <c r="B3969" s="1" t="s">
        <v>4886</v>
      </c>
      <c r="C3969">
        <v>529</v>
      </c>
      <c r="D3969">
        <v>25482</v>
      </c>
      <c r="E3969">
        <v>10</v>
      </c>
      <c r="F3969">
        <v>1</v>
      </c>
      <c r="G3969">
        <v>2</v>
      </c>
      <c r="H3969" s="2">
        <v>43222</v>
      </c>
      <c r="I3969" t="str">
        <f>VLOOKUP(Sales[[#This Row],[TerritoryKey]], Territories[], 2, FALSE)</f>
        <v>United Kingdom</v>
      </c>
      <c r="J3969">
        <f>_xlfn.XLOOKUP(Sales[[#This Row],[ProductKey]], Products!$A:$A, Products!$J:$J)</f>
        <v>1.4923</v>
      </c>
      <c r="K3969">
        <f>_xlfn.XLOOKUP(Sales[[#This Row],[ProductKey]], Products!$A:$A, Products!$K:$K)</f>
        <v>3.99</v>
      </c>
      <c r="L3969" s="1">
        <f>Sales[[#This Row],[ProductPrice]]*Sales[[#This Row],[OrderQuantity]]</f>
        <v>7.98</v>
      </c>
      <c r="M3969" s="1">
        <f>Sales[[#This Row],[OrderQuantity]]</f>
        <v>2</v>
      </c>
      <c r="N3969" s="1">
        <f>1</f>
        <v>1</v>
      </c>
      <c r="O3969" s="1">
        <f>Sales[[#This Row],[TotalSales]]-Sales[[#This Row],[TotalCost]]</f>
        <v>4.9954000000000001</v>
      </c>
      <c r="P3969" s="1">
        <f>Sales[[#This Row],[ProductCost]]*Sales[[#This Row],[OrderQuantity]]</f>
        <v>2.9845999999999999</v>
      </c>
      <c r="Q3969" s="1" t="str">
        <f>VLOOKUP(Sales[[#This Row],[ProductKey]], Products!$A$2:$D$1000, 4, FALSE)</f>
        <v>Road Tire Tube</v>
      </c>
    </row>
    <row r="3970" spans="1:17" x14ac:dyDescent="0.25">
      <c r="A3970" s="2">
        <v>38323</v>
      </c>
      <c r="B3970" s="1" t="s">
        <v>4918</v>
      </c>
      <c r="C3970">
        <v>529</v>
      </c>
      <c r="D3970">
        <v>28469</v>
      </c>
      <c r="E3970">
        <v>10</v>
      </c>
      <c r="F3970">
        <v>1</v>
      </c>
      <c r="G3970">
        <v>2</v>
      </c>
      <c r="H3970" s="2">
        <v>43436</v>
      </c>
      <c r="I3970" t="str">
        <f>VLOOKUP(Sales[[#This Row],[TerritoryKey]], Territories[], 2, FALSE)</f>
        <v>United Kingdom</v>
      </c>
      <c r="J3970">
        <f>_xlfn.XLOOKUP(Sales[[#This Row],[ProductKey]], Products!$A:$A, Products!$J:$J)</f>
        <v>1.4923</v>
      </c>
      <c r="K3970">
        <f>_xlfn.XLOOKUP(Sales[[#This Row],[ProductKey]], Products!$A:$A, Products!$K:$K)</f>
        <v>3.99</v>
      </c>
      <c r="L3970" s="1">
        <f>Sales[[#This Row],[ProductPrice]]*Sales[[#This Row],[OrderQuantity]]</f>
        <v>7.98</v>
      </c>
      <c r="M3970" s="1">
        <f>Sales[[#This Row],[OrderQuantity]]</f>
        <v>2</v>
      </c>
      <c r="N3970" s="1">
        <f>1</f>
        <v>1</v>
      </c>
      <c r="O3970" s="1">
        <f>Sales[[#This Row],[TotalSales]]-Sales[[#This Row],[TotalCost]]</f>
        <v>4.9954000000000001</v>
      </c>
      <c r="P3970" s="1">
        <f>Sales[[#This Row],[ProductCost]]*Sales[[#This Row],[OrderQuantity]]</f>
        <v>2.9845999999999999</v>
      </c>
      <c r="Q3970" s="1" t="str">
        <f>VLOOKUP(Sales[[#This Row],[ProductKey]], Products!$A$2:$D$1000, 4, FALSE)</f>
        <v>Road Tire Tube</v>
      </c>
    </row>
    <row r="3971" spans="1:17" x14ac:dyDescent="0.25">
      <c r="A3971" s="2">
        <v>38050</v>
      </c>
      <c r="B3971" s="1" t="s">
        <v>4945</v>
      </c>
      <c r="C3971">
        <v>529</v>
      </c>
      <c r="D3971">
        <v>19445</v>
      </c>
      <c r="E3971">
        <v>10</v>
      </c>
      <c r="F3971">
        <v>1</v>
      </c>
      <c r="G3971">
        <v>2</v>
      </c>
      <c r="H3971" s="2">
        <v>43163</v>
      </c>
      <c r="I3971" t="str">
        <f>VLOOKUP(Sales[[#This Row],[TerritoryKey]], Territories[], 2, FALSE)</f>
        <v>United Kingdom</v>
      </c>
      <c r="J3971">
        <f>_xlfn.XLOOKUP(Sales[[#This Row],[ProductKey]], Products!$A:$A, Products!$J:$J)</f>
        <v>1.4923</v>
      </c>
      <c r="K3971">
        <f>_xlfn.XLOOKUP(Sales[[#This Row],[ProductKey]], Products!$A:$A, Products!$K:$K)</f>
        <v>3.99</v>
      </c>
      <c r="L3971" s="1">
        <f>Sales[[#This Row],[ProductPrice]]*Sales[[#This Row],[OrderQuantity]]</f>
        <v>7.98</v>
      </c>
      <c r="M3971" s="1">
        <f>Sales[[#This Row],[OrderQuantity]]</f>
        <v>2</v>
      </c>
      <c r="N3971" s="1">
        <f>1</f>
        <v>1</v>
      </c>
      <c r="O3971" s="1">
        <f>Sales[[#This Row],[TotalSales]]-Sales[[#This Row],[TotalCost]]</f>
        <v>4.9954000000000001</v>
      </c>
      <c r="P3971" s="1">
        <f>Sales[[#This Row],[ProductCost]]*Sales[[#This Row],[OrderQuantity]]</f>
        <v>2.9845999999999999</v>
      </c>
      <c r="Q3971" s="1" t="str">
        <f>VLOOKUP(Sales[[#This Row],[ProductKey]], Products!$A$2:$D$1000, 4, FALSE)</f>
        <v>Road Tire Tube</v>
      </c>
    </row>
    <row r="3972" spans="1:17" x14ac:dyDescent="0.25">
      <c r="A3972" s="2">
        <v>38295</v>
      </c>
      <c r="B3972" s="1" t="s">
        <v>4994</v>
      </c>
      <c r="C3972">
        <v>529</v>
      </c>
      <c r="D3972">
        <v>27848</v>
      </c>
      <c r="E3972">
        <v>10</v>
      </c>
      <c r="F3972">
        <v>1</v>
      </c>
      <c r="G3972">
        <v>2</v>
      </c>
      <c r="H3972" s="2">
        <v>43408</v>
      </c>
      <c r="I3972" t="str">
        <f>VLOOKUP(Sales[[#This Row],[TerritoryKey]], Territories[], 2, FALSE)</f>
        <v>United Kingdom</v>
      </c>
      <c r="J3972">
        <f>_xlfn.XLOOKUP(Sales[[#This Row],[ProductKey]], Products!$A:$A, Products!$J:$J)</f>
        <v>1.4923</v>
      </c>
      <c r="K3972">
        <f>_xlfn.XLOOKUP(Sales[[#This Row],[ProductKey]], Products!$A:$A, Products!$K:$K)</f>
        <v>3.99</v>
      </c>
      <c r="L3972" s="1">
        <f>Sales[[#This Row],[ProductPrice]]*Sales[[#This Row],[OrderQuantity]]</f>
        <v>7.98</v>
      </c>
      <c r="M3972" s="1">
        <f>Sales[[#This Row],[OrderQuantity]]</f>
        <v>2</v>
      </c>
      <c r="N3972" s="1">
        <f>1</f>
        <v>1</v>
      </c>
      <c r="O3972" s="1">
        <f>Sales[[#This Row],[TotalSales]]-Sales[[#This Row],[TotalCost]]</f>
        <v>4.9954000000000001</v>
      </c>
      <c r="P3972" s="1">
        <f>Sales[[#This Row],[ProductCost]]*Sales[[#This Row],[OrderQuantity]]</f>
        <v>2.9845999999999999</v>
      </c>
      <c r="Q3972" s="1" t="str">
        <f>VLOOKUP(Sales[[#This Row],[ProductKey]], Products!$A$2:$D$1000, 4, FALSE)</f>
        <v>Road Tire Tube</v>
      </c>
    </row>
    <row r="3973" spans="1:17" x14ac:dyDescent="0.25">
      <c r="A3973" s="2">
        <v>38172</v>
      </c>
      <c r="B3973" s="1" t="s">
        <v>5104</v>
      </c>
      <c r="C3973">
        <v>529</v>
      </c>
      <c r="D3973">
        <v>22379</v>
      </c>
      <c r="E3973">
        <v>7</v>
      </c>
      <c r="F3973">
        <v>1</v>
      </c>
      <c r="G3973">
        <v>2</v>
      </c>
      <c r="H3973" s="2">
        <v>43285</v>
      </c>
      <c r="I3973" t="str">
        <f>VLOOKUP(Sales[[#This Row],[TerritoryKey]], Territories[], 2, FALSE)</f>
        <v>France</v>
      </c>
      <c r="J3973">
        <f>_xlfn.XLOOKUP(Sales[[#This Row],[ProductKey]], Products!$A:$A, Products!$J:$J)</f>
        <v>1.4923</v>
      </c>
      <c r="K3973">
        <f>_xlfn.XLOOKUP(Sales[[#This Row],[ProductKey]], Products!$A:$A, Products!$K:$K)</f>
        <v>3.99</v>
      </c>
      <c r="L3973" s="1">
        <f>Sales[[#This Row],[ProductPrice]]*Sales[[#This Row],[OrderQuantity]]</f>
        <v>7.98</v>
      </c>
      <c r="M3973" s="1">
        <f>Sales[[#This Row],[OrderQuantity]]</f>
        <v>2</v>
      </c>
      <c r="N3973" s="1">
        <f>1</f>
        <v>1</v>
      </c>
      <c r="O3973" s="1">
        <f>Sales[[#This Row],[TotalSales]]-Sales[[#This Row],[TotalCost]]</f>
        <v>4.9954000000000001</v>
      </c>
      <c r="P3973" s="1">
        <f>Sales[[#This Row],[ProductCost]]*Sales[[#This Row],[OrderQuantity]]</f>
        <v>2.9845999999999999</v>
      </c>
      <c r="Q3973" s="1" t="str">
        <f>VLOOKUP(Sales[[#This Row],[ProductKey]], Products!$A$2:$D$1000, 4, FALSE)</f>
        <v>Road Tire Tube</v>
      </c>
    </row>
    <row r="3974" spans="1:17" x14ac:dyDescent="0.25">
      <c r="A3974" s="2">
        <v>38048</v>
      </c>
      <c r="B3974" s="1" t="s">
        <v>5189</v>
      </c>
      <c r="C3974">
        <v>529</v>
      </c>
      <c r="D3974">
        <v>20794</v>
      </c>
      <c r="E3974">
        <v>7</v>
      </c>
      <c r="F3974">
        <v>1</v>
      </c>
      <c r="G3974">
        <v>2</v>
      </c>
      <c r="H3974" s="2">
        <v>43161</v>
      </c>
      <c r="I3974" t="str">
        <f>VLOOKUP(Sales[[#This Row],[TerritoryKey]], Territories[], 2, FALSE)</f>
        <v>France</v>
      </c>
      <c r="J3974">
        <f>_xlfn.XLOOKUP(Sales[[#This Row],[ProductKey]], Products!$A:$A, Products!$J:$J)</f>
        <v>1.4923</v>
      </c>
      <c r="K3974">
        <f>_xlfn.XLOOKUP(Sales[[#This Row],[ProductKey]], Products!$A:$A, Products!$K:$K)</f>
        <v>3.99</v>
      </c>
      <c r="L3974" s="1">
        <f>Sales[[#This Row],[ProductPrice]]*Sales[[#This Row],[OrderQuantity]]</f>
        <v>7.98</v>
      </c>
      <c r="M3974" s="1">
        <f>Sales[[#This Row],[OrderQuantity]]</f>
        <v>2</v>
      </c>
      <c r="N3974" s="1">
        <f>1</f>
        <v>1</v>
      </c>
      <c r="O3974" s="1">
        <f>Sales[[#This Row],[TotalSales]]-Sales[[#This Row],[TotalCost]]</f>
        <v>4.9954000000000001</v>
      </c>
      <c r="P3974" s="1">
        <f>Sales[[#This Row],[ProductCost]]*Sales[[#This Row],[OrderQuantity]]</f>
        <v>2.9845999999999999</v>
      </c>
      <c r="Q3974" s="1" t="str">
        <f>VLOOKUP(Sales[[#This Row],[ProductKey]], Products!$A$2:$D$1000, 4, FALSE)</f>
        <v>Road Tire Tube</v>
      </c>
    </row>
    <row r="3975" spans="1:17" x14ac:dyDescent="0.25">
      <c r="A3975" s="2">
        <v>38019</v>
      </c>
      <c r="B3975" s="1" t="s">
        <v>5223</v>
      </c>
      <c r="C3975">
        <v>529</v>
      </c>
      <c r="D3975">
        <v>11823</v>
      </c>
      <c r="E3975">
        <v>6</v>
      </c>
      <c r="F3975">
        <v>1</v>
      </c>
      <c r="G3975">
        <v>2</v>
      </c>
      <c r="H3975" s="2">
        <v>43133</v>
      </c>
      <c r="I3975" t="str">
        <f>VLOOKUP(Sales[[#This Row],[TerritoryKey]], Territories[], 2, FALSE)</f>
        <v>Canada</v>
      </c>
      <c r="J3975">
        <f>_xlfn.XLOOKUP(Sales[[#This Row],[ProductKey]], Products!$A:$A, Products!$J:$J)</f>
        <v>1.4923</v>
      </c>
      <c r="K3975">
        <f>_xlfn.XLOOKUP(Sales[[#This Row],[ProductKey]], Products!$A:$A, Products!$K:$K)</f>
        <v>3.99</v>
      </c>
      <c r="L3975" s="1">
        <f>Sales[[#This Row],[ProductPrice]]*Sales[[#This Row],[OrderQuantity]]</f>
        <v>7.98</v>
      </c>
      <c r="M3975" s="1">
        <f>Sales[[#This Row],[OrderQuantity]]</f>
        <v>2</v>
      </c>
      <c r="N3975" s="1">
        <f>1</f>
        <v>1</v>
      </c>
      <c r="O3975" s="1">
        <f>Sales[[#This Row],[TotalSales]]-Sales[[#This Row],[TotalCost]]</f>
        <v>4.9954000000000001</v>
      </c>
      <c r="P3975" s="1">
        <f>Sales[[#This Row],[ProductCost]]*Sales[[#This Row],[OrderQuantity]]</f>
        <v>2.9845999999999999</v>
      </c>
      <c r="Q3975" s="1" t="str">
        <f>VLOOKUP(Sales[[#This Row],[ProductKey]], Products!$A$2:$D$1000, 4, FALSE)</f>
        <v>Road Tire Tube</v>
      </c>
    </row>
    <row r="3976" spans="1:17" x14ac:dyDescent="0.25">
      <c r="A3976" s="2">
        <v>38325</v>
      </c>
      <c r="B3976" s="1" t="s">
        <v>5285</v>
      </c>
      <c r="C3976">
        <v>529</v>
      </c>
      <c r="D3976">
        <v>20971</v>
      </c>
      <c r="E3976">
        <v>7</v>
      </c>
      <c r="F3976">
        <v>1</v>
      </c>
      <c r="G3976">
        <v>2</v>
      </c>
      <c r="H3976" s="2">
        <v>43438</v>
      </c>
      <c r="I3976" t="str">
        <f>VLOOKUP(Sales[[#This Row],[TerritoryKey]], Territories[], 2, FALSE)</f>
        <v>France</v>
      </c>
      <c r="J3976">
        <f>_xlfn.XLOOKUP(Sales[[#This Row],[ProductKey]], Products!$A:$A, Products!$J:$J)</f>
        <v>1.4923</v>
      </c>
      <c r="K3976">
        <f>_xlfn.XLOOKUP(Sales[[#This Row],[ProductKey]], Products!$A:$A, Products!$K:$K)</f>
        <v>3.99</v>
      </c>
      <c r="L3976" s="1">
        <f>Sales[[#This Row],[ProductPrice]]*Sales[[#This Row],[OrderQuantity]]</f>
        <v>7.98</v>
      </c>
      <c r="M3976" s="1">
        <f>Sales[[#This Row],[OrderQuantity]]</f>
        <v>2</v>
      </c>
      <c r="N3976" s="1">
        <f>1</f>
        <v>1</v>
      </c>
      <c r="O3976" s="1">
        <f>Sales[[#This Row],[TotalSales]]-Sales[[#This Row],[TotalCost]]</f>
        <v>4.9954000000000001</v>
      </c>
      <c r="P3976" s="1">
        <f>Sales[[#This Row],[ProductCost]]*Sales[[#This Row],[OrderQuantity]]</f>
        <v>2.9845999999999999</v>
      </c>
      <c r="Q3976" s="1" t="str">
        <f>VLOOKUP(Sales[[#This Row],[ProductKey]], Products!$A$2:$D$1000, 4, FALSE)</f>
        <v>Road Tire Tube</v>
      </c>
    </row>
    <row r="3977" spans="1:17" x14ac:dyDescent="0.25">
      <c r="A3977" s="2">
        <v>38201</v>
      </c>
      <c r="B3977" s="1" t="s">
        <v>5296</v>
      </c>
      <c r="C3977">
        <v>529</v>
      </c>
      <c r="D3977">
        <v>16184</v>
      </c>
      <c r="E3977">
        <v>9</v>
      </c>
      <c r="F3977">
        <v>1</v>
      </c>
      <c r="G3977">
        <v>2</v>
      </c>
      <c r="H3977" s="2">
        <v>43314</v>
      </c>
      <c r="I3977" t="str">
        <f>VLOOKUP(Sales[[#This Row],[TerritoryKey]], Territories[], 2, FALSE)</f>
        <v>Australia</v>
      </c>
      <c r="J3977">
        <f>_xlfn.XLOOKUP(Sales[[#This Row],[ProductKey]], Products!$A:$A, Products!$J:$J)</f>
        <v>1.4923</v>
      </c>
      <c r="K3977">
        <f>_xlfn.XLOOKUP(Sales[[#This Row],[ProductKey]], Products!$A:$A, Products!$K:$K)</f>
        <v>3.99</v>
      </c>
      <c r="L3977" s="1">
        <f>Sales[[#This Row],[ProductPrice]]*Sales[[#This Row],[OrderQuantity]]</f>
        <v>7.98</v>
      </c>
      <c r="M3977" s="1">
        <f>Sales[[#This Row],[OrderQuantity]]</f>
        <v>2</v>
      </c>
      <c r="N3977" s="1">
        <f>1</f>
        <v>1</v>
      </c>
      <c r="O3977" s="1">
        <f>Sales[[#This Row],[TotalSales]]-Sales[[#This Row],[TotalCost]]</f>
        <v>4.9954000000000001</v>
      </c>
      <c r="P3977" s="1">
        <f>Sales[[#This Row],[ProductCost]]*Sales[[#This Row],[OrderQuantity]]</f>
        <v>2.9845999999999999</v>
      </c>
      <c r="Q3977" s="1" t="str">
        <f>VLOOKUP(Sales[[#This Row],[ProductKey]], Products!$A$2:$D$1000, 4, FALSE)</f>
        <v>Road Tire Tube</v>
      </c>
    </row>
    <row r="3978" spans="1:17" x14ac:dyDescent="0.25">
      <c r="A3978" s="2">
        <v>38262</v>
      </c>
      <c r="B3978" s="1" t="s">
        <v>5402</v>
      </c>
      <c r="C3978">
        <v>529</v>
      </c>
      <c r="D3978">
        <v>26366</v>
      </c>
      <c r="E3978">
        <v>8</v>
      </c>
      <c r="F3978">
        <v>1</v>
      </c>
      <c r="G3978">
        <v>2</v>
      </c>
      <c r="H3978" s="2">
        <v>43375</v>
      </c>
      <c r="I3978" t="str">
        <f>VLOOKUP(Sales[[#This Row],[TerritoryKey]], Territories[], 2, FALSE)</f>
        <v>Germany</v>
      </c>
      <c r="J3978">
        <f>_xlfn.XLOOKUP(Sales[[#This Row],[ProductKey]], Products!$A:$A, Products!$J:$J)</f>
        <v>1.4923</v>
      </c>
      <c r="K3978">
        <f>_xlfn.XLOOKUP(Sales[[#This Row],[ProductKey]], Products!$A:$A, Products!$K:$K)</f>
        <v>3.99</v>
      </c>
      <c r="L3978" s="1">
        <f>Sales[[#This Row],[ProductPrice]]*Sales[[#This Row],[OrderQuantity]]</f>
        <v>7.98</v>
      </c>
      <c r="M3978" s="1">
        <f>Sales[[#This Row],[OrderQuantity]]</f>
        <v>2</v>
      </c>
      <c r="N3978" s="1">
        <f>1</f>
        <v>1</v>
      </c>
      <c r="O3978" s="1">
        <f>Sales[[#This Row],[TotalSales]]-Sales[[#This Row],[TotalCost]]</f>
        <v>4.9954000000000001</v>
      </c>
      <c r="P3978" s="1">
        <f>Sales[[#This Row],[ProductCost]]*Sales[[#This Row],[OrderQuantity]]</f>
        <v>2.9845999999999999</v>
      </c>
      <c r="Q3978" s="1" t="str">
        <f>VLOOKUP(Sales[[#This Row],[ProductKey]], Products!$A$2:$D$1000, 4, FALSE)</f>
        <v>Road Tire Tube</v>
      </c>
    </row>
    <row r="3979" spans="1:17" x14ac:dyDescent="0.25">
      <c r="A3979" s="2">
        <v>38140</v>
      </c>
      <c r="B3979" s="1" t="s">
        <v>5480</v>
      </c>
      <c r="C3979">
        <v>529</v>
      </c>
      <c r="D3979">
        <v>29077</v>
      </c>
      <c r="E3979">
        <v>4</v>
      </c>
      <c r="F3979">
        <v>1</v>
      </c>
      <c r="G3979">
        <v>2</v>
      </c>
      <c r="H3979" s="2">
        <v>43253</v>
      </c>
      <c r="I3979" t="str">
        <f>VLOOKUP(Sales[[#This Row],[TerritoryKey]], Territories[], 2, FALSE)</f>
        <v>Southwest</v>
      </c>
      <c r="J3979">
        <f>_xlfn.XLOOKUP(Sales[[#This Row],[ProductKey]], Products!$A:$A, Products!$J:$J)</f>
        <v>1.4923</v>
      </c>
      <c r="K3979">
        <f>_xlfn.XLOOKUP(Sales[[#This Row],[ProductKey]], Products!$A:$A, Products!$K:$K)</f>
        <v>3.99</v>
      </c>
      <c r="L3979" s="1">
        <f>Sales[[#This Row],[ProductPrice]]*Sales[[#This Row],[OrderQuantity]]</f>
        <v>7.98</v>
      </c>
      <c r="M3979" s="1">
        <f>Sales[[#This Row],[OrderQuantity]]</f>
        <v>2</v>
      </c>
      <c r="N3979" s="1">
        <f>1</f>
        <v>1</v>
      </c>
      <c r="O3979" s="1">
        <f>Sales[[#This Row],[TotalSales]]-Sales[[#This Row],[TotalCost]]</f>
        <v>4.9954000000000001</v>
      </c>
      <c r="P3979" s="1">
        <f>Sales[[#This Row],[ProductCost]]*Sales[[#This Row],[OrderQuantity]]</f>
        <v>2.9845999999999999</v>
      </c>
      <c r="Q3979" s="1" t="str">
        <f>VLOOKUP(Sales[[#This Row],[ProductKey]], Products!$A$2:$D$1000, 4, FALSE)</f>
        <v>Road Tire Tube</v>
      </c>
    </row>
    <row r="3980" spans="1:17" x14ac:dyDescent="0.25">
      <c r="A3980" s="2">
        <v>38170</v>
      </c>
      <c r="B3980" s="1" t="s">
        <v>5602</v>
      </c>
      <c r="C3980">
        <v>529</v>
      </c>
      <c r="D3980">
        <v>25246</v>
      </c>
      <c r="E3980">
        <v>9</v>
      </c>
      <c r="F3980">
        <v>1</v>
      </c>
      <c r="G3980">
        <v>2</v>
      </c>
      <c r="H3980" s="2">
        <v>43283</v>
      </c>
      <c r="I3980" t="str">
        <f>VLOOKUP(Sales[[#This Row],[TerritoryKey]], Territories[], 2, FALSE)</f>
        <v>Australia</v>
      </c>
      <c r="J3980">
        <f>_xlfn.XLOOKUP(Sales[[#This Row],[ProductKey]], Products!$A:$A, Products!$J:$J)</f>
        <v>1.4923</v>
      </c>
      <c r="K3980">
        <f>_xlfn.XLOOKUP(Sales[[#This Row],[ProductKey]], Products!$A:$A, Products!$K:$K)</f>
        <v>3.99</v>
      </c>
      <c r="L3980" s="1">
        <f>Sales[[#This Row],[ProductPrice]]*Sales[[#This Row],[OrderQuantity]]</f>
        <v>7.98</v>
      </c>
      <c r="M3980" s="1">
        <f>Sales[[#This Row],[OrderQuantity]]</f>
        <v>2</v>
      </c>
      <c r="N3980" s="1">
        <f>1</f>
        <v>1</v>
      </c>
      <c r="O3980" s="1">
        <f>Sales[[#This Row],[TotalSales]]-Sales[[#This Row],[TotalCost]]</f>
        <v>4.9954000000000001</v>
      </c>
      <c r="P3980" s="1">
        <f>Sales[[#This Row],[ProductCost]]*Sales[[#This Row],[OrderQuantity]]</f>
        <v>2.9845999999999999</v>
      </c>
      <c r="Q3980" s="1" t="str">
        <f>VLOOKUP(Sales[[#This Row],[ProductKey]], Products!$A$2:$D$1000, 4, FALSE)</f>
        <v>Road Tire Tube</v>
      </c>
    </row>
    <row r="3981" spans="1:17" x14ac:dyDescent="0.25">
      <c r="A3981" s="2">
        <v>38324</v>
      </c>
      <c r="B3981" s="1" t="s">
        <v>5647</v>
      </c>
      <c r="C3981">
        <v>529</v>
      </c>
      <c r="D3981">
        <v>20935</v>
      </c>
      <c r="E3981">
        <v>7</v>
      </c>
      <c r="F3981">
        <v>1</v>
      </c>
      <c r="G3981">
        <v>2</v>
      </c>
      <c r="H3981" s="2">
        <v>43437</v>
      </c>
      <c r="I3981" t="str">
        <f>VLOOKUP(Sales[[#This Row],[TerritoryKey]], Territories[], 2, FALSE)</f>
        <v>France</v>
      </c>
      <c r="J3981">
        <f>_xlfn.XLOOKUP(Sales[[#This Row],[ProductKey]], Products!$A:$A, Products!$J:$J)</f>
        <v>1.4923</v>
      </c>
      <c r="K3981">
        <f>_xlfn.XLOOKUP(Sales[[#This Row],[ProductKey]], Products!$A:$A, Products!$K:$K)</f>
        <v>3.99</v>
      </c>
      <c r="L3981" s="1">
        <f>Sales[[#This Row],[ProductPrice]]*Sales[[#This Row],[OrderQuantity]]</f>
        <v>7.98</v>
      </c>
      <c r="M3981" s="1">
        <f>Sales[[#This Row],[OrderQuantity]]</f>
        <v>2</v>
      </c>
      <c r="N3981" s="1">
        <f>1</f>
        <v>1</v>
      </c>
      <c r="O3981" s="1">
        <f>Sales[[#This Row],[TotalSales]]-Sales[[#This Row],[TotalCost]]</f>
        <v>4.9954000000000001</v>
      </c>
      <c r="P3981" s="1">
        <f>Sales[[#This Row],[ProductCost]]*Sales[[#This Row],[OrderQuantity]]</f>
        <v>2.9845999999999999</v>
      </c>
      <c r="Q3981" s="1" t="str">
        <f>VLOOKUP(Sales[[#This Row],[ProductKey]], Products!$A$2:$D$1000, 4, FALSE)</f>
        <v>Road Tire Tube</v>
      </c>
    </row>
    <row r="3982" spans="1:17" x14ac:dyDescent="0.25">
      <c r="A3982" s="2">
        <v>38080</v>
      </c>
      <c r="B3982" s="1" t="s">
        <v>5686</v>
      </c>
      <c r="C3982">
        <v>529</v>
      </c>
      <c r="D3982">
        <v>24319</v>
      </c>
      <c r="E3982">
        <v>1</v>
      </c>
      <c r="F3982">
        <v>1</v>
      </c>
      <c r="G3982">
        <v>2</v>
      </c>
      <c r="H3982" s="2">
        <v>43193</v>
      </c>
      <c r="I3982" t="str">
        <f>VLOOKUP(Sales[[#This Row],[TerritoryKey]], Territories[], 2, FALSE)</f>
        <v>Northwest</v>
      </c>
      <c r="J3982">
        <f>_xlfn.XLOOKUP(Sales[[#This Row],[ProductKey]], Products!$A:$A, Products!$J:$J)</f>
        <v>1.4923</v>
      </c>
      <c r="K3982">
        <f>_xlfn.XLOOKUP(Sales[[#This Row],[ProductKey]], Products!$A:$A, Products!$K:$K)</f>
        <v>3.99</v>
      </c>
      <c r="L3982" s="1">
        <f>Sales[[#This Row],[ProductPrice]]*Sales[[#This Row],[OrderQuantity]]</f>
        <v>7.98</v>
      </c>
      <c r="M3982" s="1">
        <f>Sales[[#This Row],[OrderQuantity]]</f>
        <v>2</v>
      </c>
      <c r="N3982" s="1">
        <f>1</f>
        <v>1</v>
      </c>
      <c r="O3982" s="1">
        <f>Sales[[#This Row],[TotalSales]]-Sales[[#This Row],[TotalCost]]</f>
        <v>4.9954000000000001</v>
      </c>
      <c r="P3982" s="1">
        <f>Sales[[#This Row],[ProductCost]]*Sales[[#This Row],[OrderQuantity]]</f>
        <v>2.9845999999999999</v>
      </c>
      <c r="Q3982" s="1" t="str">
        <f>VLOOKUP(Sales[[#This Row],[ProductKey]], Products!$A$2:$D$1000, 4, FALSE)</f>
        <v>Road Tire Tube</v>
      </c>
    </row>
    <row r="3983" spans="1:17" x14ac:dyDescent="0.25">
      <c r="A3983" s="2">
        <v>38021</v>
      </c>
      <c r="B3983" s="1" t="s">
        <v>5720</v>
      </c>
      <c r="C3983">
        <v>529</v>
      </c>
      <c r="D3983">
        <v>27925</v>
      </c>
      <c r="E3983">
        <v>10</v>
      </c>
      <c r="F3983">
        <v>1</v>
      </c>
      <c r="G3983">
        <v>2</v>
      </c>
      <c r="H3983" s="2">
        <v>43135</v>
      </c>
      <c r="I3983" t="str">
        <f>VLOOKUP(Sales[[#This Row],[TerritoryKey]], Territories[], 2, FALSE)</f>
        <v>United Kingdom</v>
      </c>
      <c r="J3983">
        <f>_xlfn.XLOOKUP(Sales[[#This Row],[ProductKey]], Products!$A:$A, Products!$J:$J)</f>
        <v>1.4923</v>
      </c>
      <c r="K3983">
        <f>_xlfn.XLOOKUP(Sales[[#This Row],[ProductKey]], Products!$A:$A, Products!$K:$K)</f>
        <v>3.99</v>
      </c>
      <c r="L3983" s="1">
        <f>Sales[[#This Row],[ProductPrice]]*Sales[[#This Row],[OrderQuantity]]</f>
        <v>7.98</v>
      </c>
      <c r="M3983" s="1">
        <f>Sales[[#This Row],[OrderQuantity]]</f>
        <v>2</v>
      </c>
      <c r="N3983" s="1">
        <f>1</f>
        <v>1</v>
      </c>
      <c r="O3983" s="1">
        <f>Sales[[#This Row],[TotalSales]]-Sales[[#This Row],[TotalCost]]</f>
        <v>4.9954000000000001</v>
      </c>
      <c r="P3983" s="1">
        <f>Sales[[#This Row],[ProductCost]]*Sales[[#This Row],[OrderQuantity]]</f>
        <v>2.9845999999999999</v>
      </c>
      <c r="Q3983" s="1" t="str">
        <f>VLOOKUP(Sales[[#This Row],[ProductKey]], Products!$A$2:$D$1000, 4, FALSE)</f>
        <v>Road Tire Tube</v>
      </c>
    </row>
    <row r="3984" spans="1:17" x14ac:dyDescent="0.25">
      <c r="A3984" s="2">
        <v>38233</v>
      </c>
      <c r="B3984" s="1" t="s">
        <v>5732</v>
      </c>
      <c r="C3984">
        <v>529</v>
      </c>
      <c r="D3984">
        <v>25906</v>
      </c>
      <c r="E3984">
        <v>9</v>
      </c>
      <c r="F3984">
        <v>1</v>
      </c>
      <c r="G3984">
        <v>2</v>
      </c>
      <c r="H3984" s="2">
        <v>43346</v>
      </c>
      <c r="I3984" t="str">
        <f>VLOOKUP(Sales[[#This Row],[TerritoryKey]], Territories[], 2, FALSE)</f>
        <v>Australia</v>
      </c>
      <c r="J3984">
        <f>_xlfn.XLOOKUP(Sales[[#This Row],[ProductKey]], Products!$A:$A, Products!$J:$J)</f>
        <v>1.4923</v>
      </c>
      <c r="K3984">
        <f>_xlfn.XLOOKUP(Sales[[#This Row],[ProductKey]], Products!$A:$A, Products!$K:$K)</f>
        <v>3.99</v>
      </c>
      <c r="L3984" s="1">
        <f>Sales[[#This Row],[ProductPrice]]*Sales[[#This Row],[OrderQuantity]]</f>
        <v>7.98</v>
      </c>
      <c r="M3984" s="1">
        <f>Sales[[#This Row],[OrderQuantity]]</f>
        <v>2</v>
      </c>
      <c r="N3984" s="1">
        <f>1</f>
        <v>1</v>
      </c>
      <c r="O3984" s="1">
        <f>Sales[[#This Row],[TotalSales]]-Sales[[#This Row],[TotalCost]]</f>
        <v>4.9954000000000001</v>
      </c>
      <c r="P3984" s="1">
        <f>Sales[[#This Row],[ProductCost]]*Sales[[#This Row],[OrderQuantity]]</f>
        <v>2.9845999999999999</v>
      </c>
      <c r="Q3984" s="1" t="str">
        <f>VLOOKUP(Sales[[#This Row],[ProductKey]], Products!$A$2:$D$1000, 4, FALSE)</f>
        <v>Road Tire Tube</v>
      </c>
    </row>
    <row r="3985" spans="1:17" x14ac:dyDescent="0.25">
      <c r="A3985" s="2">
        <v>38262</v>
      </c>
      <c r="B3985" s="1" t="s">
        <v>5759</v>
      </c>
      <c r="C3985">
        <v>529</v>
      </c>
      <c r="D3985">
        <v>26999</v>
      </c>
      <c r="E3985">
        <v>10</v>
      </c>
      <c r="F3985">
        <v>1</v>
      </c>
      <c r="G3985">
        <v>2</v>
      </c>
      <c r="H3985" s="2">
        <v>43375</v>
      </c>
      <c r="I3985" t="str">
        <f>VLOOKUP(Sales[[#This Row],[TerritoryKey]], Territories[], 2, FALSE)</f>
        <v>United Kingdom</v>
      </c>
      <c r="J3985">
        <f>_xlfn.XLOOKUP(Sales[[#This Row],[ProductKey]], Products!$A:$A, Products!$J:$J)</f>
        <v>1.4923</v>
      </c>
      <c r="K3985">
        <f>_xlfn.XLOOKUP(Sales[[#This Row],[ProductKey]], Products!$A:$A, Products!$K:$K)</f>
        <v>3.99</v>
      </c>
      <c r="L3985" s="1">
        <f>Sales[[#This Row],[ProductPrice]]*Sales[[#This Row],[OrderQuantity]]</f>
        <v>7.98</v>
      </c>
      <c r="M3985" s="1">
        <f>Sales[[#This Row],[OrderQuantity]]</f>
        <v>2</v>
      </c>
      <c r="N3985" s="1">
        <f>1</f>
        <v>1</v>
      </c>
      <c r="O3985" s="1">
        <f>Sales[[#This Row],[TotalSales]]-Sales[[#This Row],[TotalCost]]</f>
        <v>4.9954000000000001</v>
      </c>
      <c r="P3985" s="1">
        <f>Sales[[#This Row],[ProductCost]]*Sales[[#This Row],[OrderQuantity]]</f>
        <v>2.9845999999999999</v>
      </c>
      <c r="Q3985" s="1" t="str">
        <f>VLOOKUP(Sales[[#This Row],[ProductKey]], Products!$A$2:$D$1000, 4, FALSE)</f>
        <v>Road Tire Tube</v>
      </c>
    </row>
    <row r="3986" spans="1:17" x14ac:dyDescent="0.25">
      <c r="A3986" s="2">
        <v>37988</v>
      </c>
      <c r="B3986" s="1" t="s">
        <v>6020</v>
      </c>
      <c r="C3986">
        <v>529</v>
      </c>
      <c r="D3986">
        <v>15803</v>
      </c>
      <c r="E3986">
        <v>9</v>
      </c>
      <c r="F3986">
        <v>1</v>
      </c>
      <c r="G3986">
        <v>2</v>
      </c>
      <c r="H3986" s="2">
        <v>43102</v>
      </c>
      <c r="I3986" t="str">
        <f>VLOOKUP(Sales[[#This Row],[TerritoryKey]], Territories[], 2, FALSE)</f>
        <v>Australia</v>
      </c>
      <c r="J3986">
        <f>_xlfn.XLOOKUP(Sales[[#This Row],[ProductKey]], Products!$A:$A, Products!$J:$J)</f>
        <v>1.4923</v>
      </c>
      <c r="K3986">
        <f>_xlfn.XLOOKUP(Sales[[#This Row],[ProductKey]], Products!$A:$A, Products!$K:$K)</f>
        <v>3.99</v>
      </c>
      <c r="L3986" s="1">
        <f>Sales[[#This Row],[ProductPrice]]*Sales[[#This Row],[OrderQuantity]]</f>
        <v>7.98</v>
      </c>
      <c r="M3986" s="1">
        <f>Sales[[#This Row],[OrderQuantity]]</f>
        <v>2</v>
      </c>
      <c r="N3986" s="1">
        <f>1</f>
        <v>1</v>
      </c>
      <c r="O3986" s="1">
        <f>Sales[[#This Row],[TotalSales]]-Sales[[#This Row],[TotalCost]]</f>
        <v>4.9954000000000001</v>
      </c>
      <c r="P3986" s="1">
        <f>Sales[[#This Row],[ProductCost]]*Sales[[#This Row],[OrderQuantity]]</f>
        <v>2.9845999999999999</v>
      </c>
      <c r="Q3986" s="1" t="str">
        <f>VLOOKUP(Sales[[#This Row],[ProductKey]], Products!$A$2:$D$1000, 4, FALSE)</f>
        <v>Road Tire Tube</v>
      </c>
    </row>
    <row r="3987" spans="1:17" x14ac:dyDescent="0.25">
      <c r="A3987" s="2">
        <v>38022</v>
      </c>
      <c r="B3987" s="1" t="s">
        <v>6144</v>
      </c>
      <c r="C3987">
        <v>529</v>
      </c>
      <c r="D3987">
        <v>16312</v>
      </c>
      <c r="E3987">
        <v>7</v>
      </c>
      <c r="F3987">
        <v>1</v>
      </c>
      <c r="G3987">
        <v>2</v>
      </c>
      <c r="H3987" s="2">
        <v>43136</v>
      </c>
      <c r="I3987" t="str">
        <f>VLOOKUP(Sales[[#This Row],[TerritoryKey]], Territories[], 2, FALSE)</f>
        <v>France</v>
      </c>
      <c r="J3987">
        <f>_xlfn.XLOOKUP(Sales[[#This Row],[ProductKey]], Products!$A:$A, Products!$J:$J)</f>
        <v>1.4923</v>
      </c>
      <c r="K3987">
        <f>_xlfn.XLOOKUP(Sales[[#This Row],[ProductKey]], Products!$A:$A, Products!$K:$K)</f>
        <v>3.99</v>
      </c>
      <c r="L3987" s="1">
        <f>Sales[[#This Row],[ProductPrice]]*Sales[[#This Row],[OrderQuantity]]</f>
        <v>7.98</v>
      </c>
      <c r="M3987" s="1">
        <f>Sales[[#This Row],[OrderQuantity]]</f>
        <v>2</v>
      </c>
      <c r="N3987" s="1">
        <f>1</f>
        <v>1</v>
      </c>
      <c r="O3987" s="1">
        <f>Sales[[#This Row],[TotalSales]]-Sales[[#This Row],[TotalCost]]</f>
        <v>4.9954000000000001</v>
      </c>
      <c r="P3987" s="1">
        <f>Sales[[#This Row],[ProductCost]]*Sales[[#This Row],[OrderQuantity]]</f>
        <v>2.9845999999999999</v>
      </c>
      <c r="Q3987" s="1" t="str">
        <f>VLOOKUP(Sales[[#This Row],[ProductKey]], Products!$A$2:$D$1000, 4, FALSE)</f>
        <v>Road Tire Tube</v>
      </c>
    </row>
    <row r="3988" spans="1:17" x14ac:dyDescent="0.25">
      <c r="A3988" s="2">
        <v>38201</v>
      </c>
      <c r="B3988" s="1" t="s">
        <v>6156</v>
      </c>
      <c r="C3988">
        <v>529</v>
      </c>
      <c r="D3988">
        <v>23975</v>
      </c>
      <c r="E3988">
        <v>8</v>
      </c>
      <c r="F3988">
        <v>1</v>
      </c>
      <c r="G3988">
        <v>2</v>
      </c>
      <c r="H3988" s="2">
        <v>43314</v>
      </c>
      <c r="I3988" t="str">
        <f>VLOOKUP(Sales[[#This Row],[TerritoryKey]], Territories[], 2, FALSE)</f>
        <v>Germany</v>
      </c>
      <c r="J3988">
        <f>_xlfn.XLOOKUP(Sales[[#This Row],[ProductKey]], Products!$A:$A, Products!$J:$J)</f>
        <v>1.4923</v>
      </c>
      <c r="K3988">
        <f>_xlfn.XLOOKUP(Sales[[#This Row],[ProductKey]], Products!$A:$A, Products!$K:$K)</f>
        <v>3.99</v>
      </c>
      <c r="L3988" s="1">
        <f>Sales[[#This Row],[ProductPrice]]*Sales[[#This Row],[OrderQuantity]]</f>
        <v>7.98</v>
      </c>
      <c r="M3988" s="1">
        <f>Sales[[#This Row],[OrderQuantity]]</f>
        <v>2</v>
      </c>
      <c r="N3988" s="1">
        <f>1</f>
        <v>1</v>
      </c>
      <c r="O3988" s="1">
        <f>Sales[[#This Row],[TotalSales]]-Sales[[#This Row],[TotalCost]]</f>
        <v>4.9954000000000001</v>
      </c>
      <c r="P3988" s="1">
        <f>Sales[[#This Row],[ProductCost]]*Sales[[#This Row],[OrderQuantity]]</f>
        <v>2.9845999999999999</v>
      </c>
      <c r="Q3988" s="1" t="str">
        <f>VLOOKUP(Sales[[#This Row],[ProductKey]], Products!$A$2:$D$1000, 4, FALSE)</f>
        <v>Road Tire Tube</v>
      </c>
    </row>
    <row r="3989" spans="1:17" x14ac:dyDescent="0.25">
      <c r="A3989" s="2">
        <v>38112</v>
      </c>
      <c r="B3989" s="1" t="s">
        <v>6310</v>
      </c>
      <c r="C3989">
        <v>529</v>
      </c>
      <c r="D3989">
        <v>19642</v>
      </c>
      <c r="E3989">
        <v>6</v>
      </c>
      <c r="F3989">
        <v>1</v>
      </c>
      <c r="G3989">
        <v>2</v>
      </c>
      <c r="H3989" s="2">
        <v>43225</v>
      </c>
      <c r="I3989" t="str">
        <f>VLOOKUP(Sales[[#This Row],[TerritoryKey]], Territories[], 2, FALSE)</f>
        <v>Canada</v>
      </c>
      <c r="J3989">
        <f>_xlfn.XLOOKUP(Sales[[#This Row],[ProductKey]], Products!$A:$A, Products!$J:$J)</f>
        <v>1.4923</v>
      </c>
      <c r="K3989">
        <f>_xlfn.XLOOKUP(Sales[[#This Row],[ProductKey]], Products!$A:$A, Products!$K:$K)</f>
        <v>3.99</v>
      </c>
      <c r="L3989" s="1">
        <f>Sales[[#This Row],[ProductPrice]]*Sales[[#This Row],[OrderQuantity]]</f>
        <v>7.98</v>
      </c>
      <c r="M3989" s="1">
        <f>Sales[[#This Row],[OrderQuantity]]</f>
        <v>2</v>
      </c>
      <c r="N3989" s="1">
        <f>1</f>
        <v>1</v>
      </c>
      <c r="O3989" s="1">
        <f>Sales[[#This Row],[TotalSales]]-Sales[[#This Row],[TotalCost]]</f>
        <v>4.9954000000000001</v>
      </c>
      <c r="P3989" s="1">
        <f>Sales[[#This Row],[ProductCost]]*Sales[[#This Row],[OrderQuantity]]</f>
        <v>2.9845999999999999</v>
      </c>
      <c r="Q3989" s="1" t="str">
        <f>VLOOKUP(Sales[[#This Row],[ProductKey]], Products!$A$2:$D$1000, 4, FALSE)</f>
        <v>Road Tire Tube</v>
      </c>
    </row>
    <row r="3990" spans="1:17" x14ac:dyDescent="0.25">
      <c r="A3990" s="2">
        <v>38296</v>
      </c>
      <c r="B3990" s="1" t="s">
        <v>6332</v>
      </c>
      <c r="C3990">
        <v>529</v>
      </c>
      <c r="D3990">
        <v>23947</v>
      </c>
      <c r="E3990">
        <v>8</v>
      </c>
      <c r="F3990">
        <v>1</v>
      </c>
      <c r="G3990">
        <v>2</v>
      </c>
      <c r="H3990" s="2">
        <v>43409</v>
      </c>
      <c r="I3990" t="str">
        <f>VLOOKUP(Sales[[#This Row],[TerritoryKey]], Territories[], 2, FALSE)</f>
        <v>Germany</v>
      </c>
      <c r="J3990">
        <f>_xlfn.XLOOKUP(Sales[[#This Row],[ProductKey]], Products!$A:$A, Products!$J:$J)</f>
        <v>1.4923</v>
      </c>
      <c r="K3990">
        <f>_xlfn.XLOOKUP(Sales[[#This Row],[ProductKey]], Products!$A:$A, Products!$K:$K)</f>
        <v>3.99</v>
      </c>
      <c r="L3990" s="1">
        <f>Sales[[#This Row],[ProductPrice]]*Sales[[#This Row],[OrderQuantity]]</f>
        <v>7.98</v>
      </c>
      <c r="M3990" s="1">
        <f>Sales[[#This Row],[OrderQuantity]]</f>
        <v>2</v>
      </c>
      <c r="N3990" s="1">
        <f>1</f>
        <v>1</v>
      </c>
      <c r="O3990" s="1">
        <f>Sales[[#This Row],[TotalSales]]-Sales[[#This Row],[TotalCost]]</f>
        <v>4.9954000000000001</v>
      </c>
      <c r="P3990" s="1">
        <f>Sales[[#This Row],[ProductCost]]*Sales[[#This Row],[OrderQuantity]]</f>
        <v>2.9845999999999999</v>
      </c>
      <c r="Q3990" s="1" t="str">
        <f>VLOOKUP(Sales[[#This Row],[ProductKey]], Products!$A$2:$D$1000, 4, FALSE)</f>
        <v>Road Tire Tube</v>
      </c>
    </row>
    <row r="3991" spans="1:17" x14ac:dyDescent="0.25">
      <c r="A3991" s="2">
        <v>38080</v>
      </c>
      <c r="B3991" s="1" t="s">
        <v>6352</v>
      </c>
      <c r="C3991">
        <v>529</v>
      </c>
      <c r="D3991">
        <v>14574</v>
      </c>
      <c r="E3991">
        <v>6</v>
      </c>
      <c r="F3991">
        <v>1</v>
      </c>
      <c r="G3991">
        <v>2</v>
      </c>
      <c r="H3991" s="2">
        <v>43193</v>
      </c>
      <c r="I3991" t="str">
        <f>VLOOKUP(Sales[[#This Row],[TerritoryKey]], Territories[], 2, FALSE)</f>
        <v>Canada</v>
      </c>
      <c r="J3991">
        <f>_xlfn.XLOOKUP(Sales[[#This Row],[ProductKey]], Products!$A:$A, Products!$J:$J)</f>
        <v>1.4923</v>
      </c>
      <c r="K3991">
        <f>_xlfn.XLOOKUP(Sales[[#This Row],[ProductKey]], Products!$A:$A, Products!$K:$K)</f>
        <v>3.99</v>
      </c>
      <c r="L3991" s="1">
        <f>Sales[[#This Row],[ProductPrice]]*Sales[[#This Row],[OrderQuantity]]</f>
        <v>7.98</v>
      </c>
      <c r="M3991" s="1">
        <f>Sales[[#This Row],[OrderQuantity]]</f>
        <v>2</v>
      </c>
      <c r="N3991" s="1">
        <f>1</f>
        <v>1</v>
      </c>
      <c r="O3991" s="1">
        <f>Sales[[#This Row],[TotalSales]]-Sales[[#This Row],[TotalCost]]</f>
        <v>4.9954000000000001</v>
      </c>
      <c r="P3991" s="1">
        <f>Sales[[#This Row],[ProductCost]]*Sales[[#This Row],[OrderQuantity]]</f>
        <v>2.9845999999999999</v>
      </c>
      <c r="Q3991" s="1" t="str">
        <f>VLOOKUP(Sales[[#This Row],[ProductKey]], Products!$A$2:$D$1000, 4, FALSE)</f>
        <v>Road Tire Tube</v>
      </c>
    </row>
    <row r="3992" spans="1:17" x14ac:dyDescent="0.25">
      <c r="A3992" s="2">
        <v>38204</v>
      </c>
      <c r="B3992" s="1" t="s">
        <v>6410</v>
      </c>
      <c r="C3992">
        <v>529</v>
      </c>
      <c r="D3992">
        <v>25791</v>
      </c>
      <c r="E3992">
        <v>7</v>
      </c>
      <c r="F3992">
        <v>1</v>
      </c>
      <c r="G3992">
        <v>2</v>
      </c>
      <c r="H3992" s="2">
        <v>43317</v>
      </c>
      <c r="I3992" t="str">
        <f>VLOOKUP(Sales[[#This Row],[TerritoryKey]], Territories[], 2, FALSE)</f>
        <v>France</v>
      </c>
      <c r="J3992">
        <f>_xlfn.XLOOKUP(Sales[[#This Row],[ProductKey]], Products!$A:$A, Products!$J:$J)</f>
        <v>1.4923</v>
      </c>
      <c r="K3992">
        <f>_xlfn.XLOOKUP(Sales[[#This Row],[ProductKey]], Products!$A:$A, Products!$K:$K)</f>
        <v>3.99</v>
      </c>
      <c r="L3992" s="1">
        <f>Sales[[#This Row],[ProductPrice]]*Sales[[#This Row],[OrderQuantity]]</f>
        <v>7.98</v>
      </c>
      <c r="M3992" s="1">
        <f>Sales[[#This Row],[OrderQuantity]]</f>
        <v>2</v>
      </c>
      <c r="N3992" s="1">
        <f>1</f>
        <v>1</v>
      </c>
      <c r="O3992" s="1">
        <f>Sales[[#This Row],[TotalSales]]-Sales[[#This Row],[TotalCost]]</f>
        <v>4.9954000000000001</v>
      </c>
      <c r="P3992" s="1">
        <f>Sales[[#This Row],[ProductCost]]*Sales[[#This Row],[OrderQuantity]]</f>
        <v>2.9845999999999999</v>
      </c>
      <c r="Q3992" s="1" t="str">
        <f>VLOOKUP(Sales[[#This Row],[ProductKey]], Products!$A$2:$D$1000, 4, FALSE)</f>
        <v>Road Tire Tube</v>
      </c>
    </row>
    <row r="3993" spans="1:17" x14ac:dyDescent="0.25">
      <c r="A3993" s="2">
        <v>38143</v>
      </c>
      <c r="B3993" s="1" t="s">
        <v>6501</v>
      </c>
      <c r="C3993">
        <v>529</v>
      </c>
      <c r="D3993">
        <v>11330</v>
      </c>
      <c r="E3993">
        <v>6</v>
      </c>
      <c r="F3993">
        <v>1</v>
      </c>
      <c r="G3993">
        <v>2</v>
      </c>
      <c r="H3993" s="2">
        <v>43256</v>
      </c>
      <c r="I3993" t="str">
        <f>VLOOKUP(Sales[[#This Row],[TerritoryKey]], Territories[], 2, FALSE)</f>
        <v>Canada</v>
      </c>
      <c r="J3993">
        <f>_xlfn.XLOOKUP(Sales[[#This Row],[ProductKey]], Products!$A:$A, Products!$J:$J)</f>
        <v>1.4923</v>
      </c>
      <c r="K3993">
        <f>_xlfn.XLOOKUP(Sales[[#This Row],[ProductKey]], Products!$A:$A, Products!$K:$K)</f>
        <v>3.99</v>
      </c>
      <c r="L3993" s="1">
        <f>Sales[[#This Row],[ProductPrice]]*Sales[[#This Row],[OrderQuantity]]</f>
        <v>7.98</v>
      </c>
      <c r="M3993" s="1">
        <f>Sales[[#This Row],[OrderQuantity]]</f>
        <v>2</v>
      </c>
      <c r="N3993" s="1">
        <f>1</f>
        <v>1</v>
      </c>
      <c r="O3993" s="1">
        <f>Sales[[#This Row],[TotalSales]]-Sales[[#This Row],[TotalCost]]</f>
        <v>4.9954000000000001</v>
      </c>
      <c r="P3993" s="1">
        <f>Sales[[#This Row],[ProductCost]]*Sales[[#This Row],[OrderQuantity]]</f>
        <v>2.9845999999999999</v>
      </c>
      <c r="Q3993" s="1" t="str">
        <f>VLOOKUP(Sales[[#This Row],[ProductKey]], Products!$A$2:$D$1000, 4, FALSE)</f>
        <v>Road Tire Tube</v>
      </c>
    </row>
    <row r="3994" spans="1:17" x14ac:dyDescent="0.25">
      <c r="A3994" s="2">
        <v>38049</v>
      </c>
      <c r="B3994" s="1" t="s">
        <v>6521</v>
      </c>
      <c r="C3994">
        <v>529</v>
      </c>
      <c r="D3994">
        <v>14265</v>
      </c>
      <c r="E3994">
        <v>6</v>
      </c>
      <c r="F3994">
        <v>1</v>
      </c>
      <c r="G3994">
        <v>2</v>
      </c>
      <c r="H3994" s="2">
        <v>43162</v>
      </c>
      <c r="I3994" t="str">
        <f>VLOOKUP(Sales[[#This Row],[TerritoryKey]], Territories[], 2, FALSE)</f>
        <v>Canada</v>
      </c>
      <c r="J3994">
        <f>_xlfn.XLOOKUP(Sales[[#This Row],[ProductKey]], Products!$A:$A, Products!$J:$J)</f>
        <v>1.4923</v>
      </c>
      <c r="K3994">
        <f>_xlfn.XLOOKUP(Sales[[#This Row],[ProductKey]], Products!$A:$A, Products!$K:$K)</f>
        <v>3.99</v>
      </c>
      <c r="L3994" s="1">
        <f>Sales[[#This Row],[ProductPrice]]*Sales[[#This Row],[OrderQuantity]]</f>
        <v>7.98</v>
      </c>
      <c r="M3994" s="1">
        <f>Sales[[#This Row],[OrderQuantity]]</f>
        <v>2</v>
      </c>
      <c r="N3994" s="1">
        <f>1</f>
        <v>1</v>
      </c>
      <c r="O3994" s="1">
        <f>Sales[[#This Row],[TotalSales]]-Sales[[#This Row],[TotalCost]]</f>
        <v>4.9954000000000001</v>
      </c>
      <c r="P3994" s="1">
        <f>Sales[[#This Row],[ProductCost]]*Sales[[#This Row],[OrderQuantity]]</f>
        <v>2.9845999999999999</v>
      </c>
      <c r="Q3994" s="1" t="str">
        <f>VLOOKUP(Sales[[#This Row],[ProductKey]], Products!$A$2:$D$1000, 4, FALSE)</f>
        <v>Road Tire Tube</v>
      </c>
    </row>
    <row r="3995" spans="1:17" x14ac:dyDescent="0.25">
      <c r="A3995" s="2">
        <v>38143</v>
      </c>
      <c r="B3995" s="1" t="s">
        <v>6656</v>
      </c>
      <c r="C3995">
        <v>529</v>
      </c>
      <c r="D3995">
        <v>27177</v>
      </c>
      <c r="E3995">
        <v>10</v>
      </c>
      <c r="F3995">
        <v>1</v>
      </c>
      <c r="G3995">
        <v>2</v>
      </c>
      <c r="H3995" s="2">
        <v>43256</v>
      </c>
      <c r="I3995" t="str">
        <f>VLOOKUP(Sales[[#This Row],[TerritoryKey]], Territories[], 2, FALSE)</f>
        <v>United Kingdom</v>
      </c>
      <c r="J3995">
        <f>_xlfn.XLOOKUP(Sales[[#This Row],[ProductKey]], Products!$A:$A, Products!$J:$J)</f>
        <v>1.4923</v>
      </c>
      <c r="K3995">
        <f>_xlfn.XLOOKUP(Sales[[#This Row],[ProductKey]], Products!$A:$A, Products!$K:$K)</f>
        <v>3.99</v>
      </c>
      <c r="L3995" s="1">
        <f>Sales[[#This Row],[ProductPrice]]*Sales[[#This Row],[OrderQuantity]]</f>
        <v>7.98</v>
      </c>
      <c r="M3995" s="1">
        <f>Sales[[#This Row],[OrderQuantity]]</f>
        <v>2</v>
      </c>
      <c r="N3995" s="1">
        <f>1</f>
        <v>1</v>
      </c>
      <c r="O3995" s="1">
        <f>Sales[[#This Row],[TotalSales]]-Sales[[#This Row],[TotalCost]]</f>
        <v>4.9954000000000001</v>
      </c>
      <c r="P3995" s="1">
        <f>Sales[[#This Row],[ProductCost]]*Sales[[#This Row],[OrderQuantity]]</f>
        <v>2.9845999999999999</v>
      </c>
      <c r="Q3995" s="1" t="str">
        <f>VLOOKUP(Sales[[#This Row],[ProductKey]], Products!$A$2:$D$1000, 4, FALSE)</f>
        <v>Road Tire Tube</v>
      </c>
    </row>
    <row r="3996" spans="1:17" x14ac:dyDescent="0.25">
      <c r="A3996" s="2">
        <v>38142</v>
      </c>
      <c r="B3996" s="1" t="s">
        <v>6679</v>
      </c>
      <c r="C3996">
        <v>529</v>
      </c>
      <c r="D3996">
        <v>24552</v>
      </c>
      <c r="E3996">
        <v>7</v>
      </c>
      <c r="F3996">
        <v>1</v>
      </c>
      <c r="G3996">
        <v>2</v>
      </c>
      <c r="H3996" s="2">
        <v>43255</v>
      </c>
      <c r="I3996" t="str">
        <f>VLOOKUP(Sales[[#This Row],[TerritoryKey]], Territories[], 2, FALSE)</f>
        <v>France</v>
      </c>
      <c r="J3996">
        <f>_xlfn.XLOOKUP(Sales[[#This Row],[ProductKey]], Products!$A:$A, Products!$J:$J)</f>
        <v>1.4923</v>
      </c>
      <c r="K3996">
        <f>_xlfn.XLOOKUP(Sales[[#This Row],[ProductKey]], Products!$A:$A, Products!$K:$K)</f>
        <v>3.99</v>
      </c>
      <c r="L3996" s="1">
        <f>Sales[[#This Row],[ProductPrice]]*Sales[[#This Row],[OrderQuantity]]</f>
        <v>7.98</v>
      </c>
      <c r="M3996" s="1">
        <f>Sales[[#This Row],[OrderQuantity]]</f>
        <v>2</v>
      </c>
      <c r="N3996" s="1">
        <f>1</f>
        <v>1</v>
      </c>
      <c r="O3996" s="1">
        <f>Sales[[#This Row],[TotalSales]]-Sales[[#This Row],[TotalCost]]</f>
        <v>4.9954000000000001</v>
      </c>
      <c r="P3996" s="1">
        <f>Sales[[#This Row],[ProductCost]]*Sales[[#This Row],[OrderQuantity]]</f>
        <v>2.9845999999999999</v>
      </c>
      <c r="Q3996" s="1" t="str">
        <f>VLOOKUP(Sales[[#This Row],[ProductKey]], Products!$A$2:$D$1000, 4, FALSE)</f>
        <v>Road Tire Tube</v>
      </c>
    </row>
    <row r="3997" spans="1:17" x14ac:dyDescent="0.25">
      <c r="A3997" s="2">
        <v>38110</v>
      </c>
      <c r="B3997" s="1" t="s">
        <v>6710</v>
      </c>
      <c r="C3997">
        <v>529</v>
      </c>
      <c r="D3997">
        <v>18286</v>
      </c>
      <c r="E3997">
        <v>9</v>
      </c>
      <c r="F3997">
        <v>1</v>
      </c>
      <c r="G3997">
        <v>2</v>
      </c>
      <c r="H3997" s="2">
        <v>43223</v>
      </c>
      <c r="I3997" t="str">
        <f>VLOOKUP(Sales[[#This Row],[TerritoryKey]], Territories[], 2, FALSE)</f>
        <v>Australia</v>
      </c>
      <c r="J3997">
        <f>_xlfn.XLOOKUP(Sales[[#This Row],[ProductKey]], Products!$A:$A, Products!$J:$J)</f>
        <v>1.4923</v>
      </c>
      <c r="K3997">
        <f>_xlfn.XLOOKUP(Sales[[#This Row],[ProductKey]], Products!$A:$A, Products!$K:$K)</f>
        <v>3.99</v>
      </c>
      <c r="L3997" s="1">
        <f>Sales[[#This Row],[ProductPrice]]*Sales[[#This Row],[OrderQuantity]]</f>
        <v>7.98</v>
      </c>
      <c r="M3997" s="1">
        <f>Sales[[#This Row],[OrderQuantity]]</f>
        <v>2</v>
      </c>
      <c r="N3997" s="1">
        <f>1</f>
        <v>1</v>
      </c>
      <c r="O3997" s="1">
        <f>Sales[[#This Row],[TotalSales]]-Sales[[#This Row],[TotalCost]]</f>
        <v>4.9954000000000001</v>
      </c>
      <c r="P3997" s="1">
        <f>Sales[[#This Row],[ProductCost]]*Sales[[#This Row],[OrderQuantity]]</f>
        <v>2.9845999999999999</v>
      </c>
      <c r="Q3997" s="1" t="str">
        <f>VLOOKUP(Sales[[#This Row],[ProductKey]], Products!$A$2:$D$1000, 4, FALSE)</f>
        <v>Road Tire Tube</v>
      </c>
    </row>
    <row r="3998" spans="1:17" x14ac:dyDescent="0.25">
      <c r="A3998" s="2">
        <v>38051</v>
      </c>
      <c r="B3998" s="1" t="s">
        <v>6763</v>
      </c>
      <c r="C3998">
        <v>529</v>
      </c>
      <c r="D3998">
        <v>11711</v>
      </c>
      <c r="E3998">
        <v>6</v>
      </c>
      <c r="F3998">
        <v>1</v>
      </c>
      <c r="G3998">
        <v>2</v>
      </c>
      <c r="H3998" s="2">
        <v>43164</v>
      </c>
      <c r="I3998" t="str">
        <f>VLOOKUP(Sales[[#This Row],[TerritoryKey]], Territories[], 2, FALSE)</f>
        <v>Canada</v>
      </c>
      <c r="J3998">
        <f>_xlfn.XLOOKUP(Sales[[#This Row],[ProductKey]], Products!$A:$A, Products!$J:$J)</f>
        <v>1.4923</v>
      </c>
      <c r="K3998">
        <f>_xlfn.XLOOKUP(Sales[[#This Row],[ProductKey]], Products!$A:$A, Products!$K:$K)</f>
        <v>3.99</v>
      </c>
      <c r="L3998" s="1">
        <f>Sales[[#This Row],[ProductPrice]]*Sales[[#This Row],[OrderQuantity]]</f>
        <v>7.98</v>
      </c>
      <c r="M3998" s="1">
        <f>Sales[[#This Row],[OrderQuantity]]</f>
        <v>2</v>
      </c>
      <c r="N3998" s="1">
        <f>1</f>
        <v>1</v>
      </c>
      <c r="O3998" s="1">
        <f>Sales[[#This Row],[TotalSales]]-Sales[[#This Row],[TotalCost]]</f>
        <v>4.9954000000000001</v>
      </c>
      <c r="P3998" s="1">
        <f>Sales[[#This Row],[ProductCost]]*Sales[[#This Row],[OrderQuantity]]</f>
        <v>2.9845999999999999</v>
      </c>
      <c r="Q3998" s="1" t="str">
        <f>VLOOKUP(Sales[[#This Row],[ProductKey]], Products!$A$2:$D$1000, 4, FALSE)</f>
        <v>Road Tire Tube</v>
      </c>
    </row>
    <row r="3999" spans="1:17" x14ac:dyDescent="0.25">
      <c r="A3999" s="2">
        <v>38143</v>
      </c>
      <c r="B3999" s="1" t="s">
        <v>6806</v>
      </c>
      <c r="C3999">
        <v>529</v>
      </c>
      <c r="D3999">
        <v>29211</v>
      </c>
      <c r="E3999">
        <v>1</v>
      </c>
      <c r="F3999">
        <v>1</v>
      </c>
      <c r="G3999">
        <v>2</v>
      </c>
      <c r="H3999" s="2">
        <v>43256</v>
      </c>
      <c r="I3999" t="str">
        <f>VLOOKUP(Sales[[#This Row],[TerritoryKey]], Territories[], 2, FALSE)</f>
        <v>Northwest</v>
      </c>
      <c r="J3999">
        <f>_xlfn.XLOOKUP(Sales[[#This Row],[ProductKey]], Products!$A:$A, Products!$J:$J)</f>
        <v>1.4923</v>
      </c>
      <c r="K3999">
        <f>_xlfn.XLOOKUP(Sales[[#This Row],[ProductKey]], Products!$A:$A, Products!$K:$K)</f>
        <v>3.99</v>
      </c>
      <c r="L3999" s="1">
        <f>Sales[[#This Row],[ProductPrice]]*Sales[[#This Row],[OrderQuantity]]</f>
        <v>7.98</v>
      </c>
      <c r="M3999" s="1">
        <f>Sales[[#This Row],[OrderQuantity]]</f>
        <v>2</v>
      </c>
      <c r="N3999" s="1">
        <f>1</f>
        <v>1</v>
      </c>
      <c r="O3999" s="1">
        <f>Sales[[#This Row],[TotalSales]]-Sales[[#This Row],[TotalCost]]</f>
        <v>4.9954000000000001</v>
      </c>
      <c r="P3999" s="1">
        <f>Sales[[#This Row],[ProductCost]]*Sales[[#This Row],[OrderQuantity]]</f>
        <v>2.9845999999999999</v>
      </c>
      <c r="Q3999" s="1" t="str">
        <f>VLOOKUP(Sales[[#This Row],[ProductKey]], Products!$A$2:$D$1000, 4, FALSE)</f>
        <v>Road Tire Tube</v>
      </c>
    </row>
    <row r="4000" spans="1:17" x14ac:dyDescent="0.25">
      <c r="A4000" s="2">
        <v>38233</v>
      </c>
      <c r="B4000" s="1" t="s">
        <v>6828</v>
      </c>
      <c r="C4000">
        <v>529</v>
      </c>
      <c r="D4000">
        <v>26877</v>
      </c>
      <c r="E4000">
        <v>10</v>
      </c>
      <c r="F4000">
        <v>1</v>
      </c>
      <c r="G4000">
        <v>2</v>
      </c>
      <c r="H4000" s="2">
        <v>43346</v>
      </c>
      <c r="I4000" t="str">
        <f>VLOOKUP(Sales[[#This Row],[TerritoryKey]], Territories[], 2, FALSE)</f>
        <v>United Kingdom</v>
      </c>
      <c r="J4000">
        <f>_xlfn.XLOOKUP(Sales[[#This Row],[ProductKey]], Products!$A:$A, Products!$J:$J)</f>
        <v>1.4923</v>
      </c>
      <c r="K4000">
        <f>_xlfn.XLOOKUP(Sales[[#This Row],[ProductKey]], Products!$A:$A, Products!$K:$K)</f>
        <v>3.99</v>
      </c>
      <c r="L4000" s="1">
        <f>Sales[[#This Row],[ProductPrice]]*Sales[[#This Row],[OrderQuantity]]</f>
        <v>7.98</v>
      </c>
      <c r="M4000" s="1">
        <f>Sales[[#This Row],[OrderQuantity]]</f>
        <v>2</v>
      </c>
      <c r="N4000" s="1">
        <f>1</f>
        <v>1</v>
      </c>
      <c r="O4000" s="1">
        <f>Sales[[#This Row],[TotalSales]]-Sales[[#This Row],[TotalCost]]</f>
        <v>4.9954000000000001</v>
      </c>
      <c r="P4000" s="1">
        <f>Sales[[#This Row],[ProductCost]]*Sales[[#This Row],[OrderQuantity]]</f>
        <v>2.9845999999999999</v>
      </c>
      <c r="Q4000" s="1" t="str">
        <f>VLOOKUP(Sales[[#This Row],[ProductKey]], Products!$A$2:$D$1000, 4, FALSE)</f>
        <v>Road Tire Tube</v>
      </c>
    </row>
    <row r="4001" spans="1:17" x14ac:dyDescent="0.25">
      <c r="A4001" s="2">
        <v>38172</v>
      </c>
      <c r="B4001" s="1" t="s">
        <v>6918</v>
      </c>
      <c r="C4001">
        <v>529</v>
      </c>
      <c r="D4001">
        <v>11194</v>
      </c>
      <c r="E4001">
        <v>4</v>
      </c>
      <c r="F4001">
        <v>1</v>
      </c>
      <c r="G4001">
        <v>2</v>
      </c>
      <c r="H4001" s="2">
        <v>43285</v>
      </c>
      <c r="I4001" t="str">
        <f>VLOOKUP(Sales[[#This Row],[TerritoryKey]], Territories[], 2, FALSE)</f>
        <v>Southwest</v>
      </c>
      <c r="J4001">
        <f>_xlfn.XLOOKUP(Sales[[#This Row],[ProductKey]], Products!$A:$A, Products!$J:$J)</f>
        <v>1.4923</v>
      </c>
      <c r="K4001">
        <f>_xlfn.XLOOKUP(Sales[[#This Row],[ProductKey]], Products!$A:$A, Products!$K:$K)</f>
        <v>3.99</v>
      </c>
      <c r="L4001" s="1">
        <f>Sales[[#This Row],[ProductPrice]]*Sales[[#This Row],[OrderQuantity]]</f>
        <v>7.98</v>
      </c>
      <c r="M4001" s="1">
        <f>Sales[[#This Row],[OrderQuantity]]</f>
        <v>2</v>
      </c>
      <c r="N4001" s="1">
        <f>1</f>
        <v>1</v>
      </c>
      <c r="O4001" s="1">
        <f>Sales[[#This Row],[TotalSales]]-Sales[[#This Row],[TotalCost]]</f>
        <v>4.9954000000000001</v>
      </c>
      <c r="P4001" s="1">
        <f>Sales[[#This Row],[ProductCost]]*Sales[[#This Row],[OrderQuantity]]</f>
        <v>2.9845999999999999</v>
      </c>
      <c r="Q4001" s="1" t="str">
        <f>VLOOKUP(Sales[[#This Row],[ProductKey]], Products!$A$2:$D$1000, 4, FALSE)</f>
        <v>Road Tire Tube</v>
      </c>
    </row>
    <row r="4002" spans="1:17" x14ac:dyDescent="0.25">
      <c r="A4002" s="2">
        <v>38233</v>
      </c>
      <c r="B4002" s="1" t="s">
        <v>7005</v>
      </c>
      <c r="C4002">
        <v>529</v>
      </c>
      <c r="D4002">
        <v>29050</v>
      </c>
      <c r="E4002">
        <v>4</v>
      </c>
      <c r="F4002">
        <v>1</v>
      </c>
      <c r="G4002">
        <v>2</v>
      </c>
      <c r="H4002" s="2">
        <v>43346</v>
      </c>
      <c r="I4002" t="str">
        <f>VLOOKUP(Sales[[#This Row],[TerritoryKey]], Territories[], 2, FALSE)</f>
        <v>Southwest</v>
      </c>
      <c r="J4002">
        <f>_xlfn.XLOOKUP(Sales[[#This Row],[ProductKey]], Products!$A:$A, Products!$J:$J)</f>
        <v>1.4923</v>
      </c>
      <c r="K4002">
        <f>_xlfn.XLOOKUP(Sales[[#This Row],[ProductKey]], Products!$A:$A, Products!$K:$K)</f>
        <v>3.99</v>
      </c>
      <c r="L4002" s="1">
        <f>Sales[[#This Row],[ProductPrice]]*Sales[[#This Row],[OrderQuantity]]</f>
        <v>7.98</v>
      </c>
      <c r="M4002" s="1">
        <f>Sales[[#This Row],[OrderQuantity]]</f>
        <v>2</v>
      </c>
      <c r="N4002" s="1">
        <f>1</f>
        <v>1</v>
      </c>
      <c r="O4002" s="1">
        <f>Sales[[#This Row],[TotalSales]]-Sales[[#This Row],[TotalCost]]</f>
        <v>4.9954000000000001</v>
      </c>
      <c r="P4002" s="1">
        <f>Sales[[#This Row],[ProductCost]]*Sales[[#This Row],[OrderQuantity]]</f>
        <v>2.9845999999999999</v>
      </c>
      <c r="Q4002" s="1" t="str">
        <f>VLOOKUP(Sales[[#This Row],[ProductKey]], Products!$A$2:$D$1000, 4, FALSE)</f>
        <v>Road Tire Tube</v>
      </c>
    </row>
    <row r="4003" spans="1:17" x14ac:dyDescent="0.25">
      <c r="A4003" s="2">
        <v>38111</v>
      </c>
      <c r="B4003" s="1" t="s">
        <v>7006</v>
      </c>
      <c r="C4003">
        <v>529</v>
      </c>
      <c r="D4003">
        <v>29061</v>
      </c>
      <c r="E4003">
        <v>9</v>
      </c>
      <c r="F4003">
        <v>1</v>
      </c>
      <c r="G4003">
        <v>2</v>
      </c>
      <c r="H4003" s="2">
        <v>43224</v>
      </c>
      <c r="I4003" t="str">
        <f>VLOOKUP(Sales[[#This Row],[TerritoryKey]], Territories[], 2, FALSE)</f>
        <v>Australia</v>
      </c>
      <c r="J4003">
        <f>_xlfn.XLOOKUP(Sales[[#This Row],[ProductKey]], Products!$A:$A, Products!$J:$J)</f>
        <v>1.4923</v>
      </c>
      <c r="K4003">
        <f>_xlfn.XLOOKUP(Sales[[#This Row],[ProductKey]], Products!$A:$A, Products!$K:$K)</f>
        <v>3.99</v>
      </c>
      <c r="L4003" s="1">
        <f>Sales[[#This Row],[ProductPrice]]*Sales[[#This Row],[OrderQuantity]]</f>
        <v>7.98</v>
      </c>
      <c r="M4003" s="1">
        <f>Sales[[#This Row],[OrderQuantity]]</f>
        <v>2</v>
      </c>
      <c r="N4003" s="1">
        <f>1</f>
        <v>1</v>
      </c>
      <c r="O4003" s="1">
        <f>Sales[[#This Row],[TotalSales]]-Sales[[#This Row],[TotalCost]]</f>
        <v>4.9954000000000001</v>
      </c>
      <c r="P4003" s="1">
        <f>Sales[[#This Row],[ProductCost]]*Sales[[#This Row],[OrderQuantity]]</f>
        <v>2.9845999999999999</v>
      </c>
      <c r="Q4003" s="1" t="str">
        <f>VLOOKUP(Sales[[#This Row],[ProductKey]], Products!$A$2:$D$1000, 4, FALSE)</f>
        <v>Road Tire Tube</v>
      </c>
    </row>
    <row r="4004" spans="1:17" x14ac:dyDescent="0.25">
      <c r="A4004" s="2">
        <v>38141</v>
      </c>
      <c r="B4004" s="1" t="s">
        <v>7092</v>
      </c>
      <c r="C4004">
        <v>529</v>
      </c>
      <c r="D4004">
        <v>26846</v>
      </c>
      <c r="E4004">
        <v>10</v>
      </c>
      <c r="F4004">
        <v>1</v>
      </c>
      <c r="G4004">
        <v>2</v>
      </c>
      <c r="H4004" s="2">
        <v>43254</v>
      </c>
      <c r="I4004" t="str">
        <f>VLOOKUP(Sales[[#This Row],[TerritoryKey]], Territories[], 2, FALSE)</f>
        <v>United Kingdom</v>
      </c>
      <c r="J4004">
        <f>_xlfn.XLOOKUP(Sales[[#This Row],[ProductKey]], Products!$A:$A, Products!$J:$J)</f>
        <v>1.4923</v>
      </c>
      <c r="K4004">
        <f>_xlfn.XLOOKUP(Sales[[#This Row],[ProductKey]], Products!$A:$A, Products!$K:$K)</f>
        <v>3.99</v>
      </c>
      <c r="L4004" s="1">
        <f>Sales[[#This Row],[ProductPrice]]*Sales[[#This Row],[OrderQuantity]]</f>
        <v>7.98</v>
      </c>
      <c r="M4004" s="1">
        <f>Sales[[#This Row],[OrderQuantity]]</f>
        <v>2</v>
      </c>
      <c r="N4004" s="1">
        <f>1</f>
        <v>1</v>
      </c>
      <c r="O4004" s="1">
        <f>Sales[[#This Row],[TotalSales]]-Sales[[#This Row],[TotalCost]]</f>
        <v>4.9954000000000001</v>
      </c>
      <c r="P4004" s="1">
        <f>Sales[[#This Row],[ProductCost]]*Sales[[#This Row],[OrderQuantity]]</f>
        <v>2.9845999999999999</v>
      </c>
      <c r="Q4004" s="1" t="str">
        <f>VLOOKUP(Sales[[#This Row],[ProductKey]], Products!$A$2:$D$1000, 4, FALSE)</f>
        <v>Road Tire Tube</v>
      </c>
    </row>
    <row r="4005" spans="1:17" x14ac:dyDescent="0.25">
      <c r="A4005" s="2">
        <v>38265</v>
      </c>
      <c r="B4005" s="1" t="s">
        <v>7184</v>
      </c>
      <c r="C4005">
        <v>529</v>
      </c>
      <c r="D4005">
        <v>15807</v>
      </c>
      <c r="E4005">
        <v>9</v>
      </c>
      <c r="F4005">
        <v>1</v>
      </c>
      <c r="G4005">
        <v>2</v>
      </c>
      <c r="H4005" s="2">
        <v>43378</v>
      </c>
      <c r="I4005" t="str">
        <f>VLOOKUP(Sales[[#This Row],[TerritoryKey]], Territories[], 2, FALSE)</f>
        <v>Australia</v>
      </c>
      <c r="J4005">
        <f>_xlfn.XLOOKUP(Sales[[#This Row],[ProductKey]], Products!$A:$A, Products!$J:$J)</f>
        <v>1.4923</v>
      </c>
      <c r="K4005">
        <f>_xlfn.XLOOKUP(Sales[[#This Row],[ProductKey]], Products!$A:$A, Products!$K:$K)</f>
        <v>3.99</v>
      </c>
      <c r="L4005" s="1">
        <f>Sales[[#This Row],[ProductPrice]]*Sales[[#This Row],[OrderQuantity]]</f>
        <v>7.98</v>
      </c>
      <c r="M4005" s="1">
        <f>Sales[[#This Row],[OrderQuantity]]</f>
        <v>2</v>
      </c>
      <c r="N4005" s="1">
        <f>1</f>
        <v>1</v>
      </c>
      <c r="O4005" s="1">
        <f>Sales[[#This Row],[TotalSales]]-Sales[[#This Row],[TotalCost]]</f>
        <v>4.9954000000000001</v>
      </c>
      <c r="P4005" s="1">
        <f>Sales[[#This Row],[ProductCost]]*Sales[[#This Row],[OrderQuantity]]</f>
        <v>2.9845999999999999</v>
      </c>
      <c r="Q4005" s="1" t="str">
        <f>VLOOKUP(Sales[[#This Row],[ProductKey]], Products!$A$2:$D$1000, 4, FALSE)</f>
        <v>Road Tire Tube</v>
      </c>
    </row>
    <row r="4006" spans="1:17" x14ac:dyDescent="0.25">
      <c r="A4006" s="2">
        <v>38020</v>
      </c>
      <c r="B4006" s="1" t="s">
        <v>7264</v>
      </c>
      <c r="C4006">
        <v>529</v>
      </c>
      <c r="D4006">
        <v>11500</v>
      </c>
      <c r="E4006">
        <v>6</v>
      </c>
      <c r="F4006">
        <v>1</v>
      </c>
      <c r="G4006">
        <v>2</v>
      </c>
      <c r="H4006" s="2">
        <v>43134</v>
      </c>
      <c r="I4006" t="str">
        <f>VLOOKUP(Sales[[#This Row],[TerritoryKey]], Territories[], 2, FALSE)</f>
        <v>Canada</v>
      </c>
      <c r="J4006">
        <f>_xlfn.XLOOKUP(Sales[[#This Row],[ProductKey]], Products!$A:$A, Products!$J:$J)</f>
        <v>1.4923</v>
      </c>
      <c r="K4006">
        <f>_xlfn.XLOOKUP(Sales[[#This Row],[ProductKey]], Products!$A:$A, Products!$K:$K)</f>
        <v>3.99</v>
      </c>
      <c r="L4006" s="1">
        <f>Sales[[#This Row],[ProductPrice]]*Sales[[#This Row],[OrderQuantity]]</f>
        <v>7.98</v>
      </c>
      <c r="M4006" s="1">
        <f>Sales[[#This Row],[OrderQuantity]]</f>
        <v>2</v>
      </c>
      <c r="N4006" s="1">
        <f>1</f>
        <v>1</v>
      </c>
      <c r="O4006" s="1">
        <f>Sales[[#This Row],[TotalSales]]-Sales[[#This Row],[TotalCost]]</f>
        <v>4.9954000000000001</v>
      </c>
      <c r="P4006" s="1">
        <f>Sales[[#This Row],[ProductCost]]*Sales[[#This Row],[OrderQuantity]]</f>
        <v>2.9845999999999999</v>
      </c>
      <c r="Q4006" s="1" t="str">
        <f>VLOOKUP(Sales[[#This Row],[ProductKey]], Products!$A$2:$D$1000, 4, FALSE)</f>
        <v>Road Tire Tube</v>
      </c>
    </row>
    <row r="4007" spans="1:17" x14ac:dyDescent="0.25">
      <c r="A4007" s="2">
        <v>38264</v>
      </c>
      <c r="B4007" s="1" t="s">
        <v>7487</v>
      </c>
      <c r="C4007">
        <v>529</v>
      </c>
      <c r="D4007">
        <v>20915</v>
      </c>
      <c r="E4007">
        <v>7</v>
      </c>
      <c r="F4007">
        <v>1</v>
      </c>
      <c r="G4007">
        <v>2</v>
      </c>
      <c r="H4007" s="2">
        <v>43377</v>
      </c>
      <c r="I4007" t="str">
        <f>VLOOKUP(Sales[[#This Row],[TerritoryKey]], Territories[], 2, FALSE)</f>
        <v>France</v>
      </c>
      <c r="J4007">
        <f>_xlfn.XLOOKUP(Sales[[#This Row],[ProductKey]], Products!$A:$A, Products!$J:$J)</f>
        <v>1.4923</v>
      </c>
      <c r="K4007">
        <f>_xlfn.XLOOKUP(Sales[[#This Row],[ProductKey]], Products!$A:$A, Products!$K:$K)</f>
        <v>3.99</v>
      </c>
      <c r="L4007" s="1">
        <f>Sales[[#This Row],[ProductPrice]]*Sales[[#This Row],[OrderQuantity]]</f>
        <v>7.98</v>
      </c>
      <c r="M4007" s="1">
        <f>Sales[[#This Row],[OrderQuantity]]</f>
        <v>2</v>
      </c>
      <c r="N4007" s="1">
        <f>1</f>
        <v>1</v>
      </c>
      <c r="O4007" s="1">
        <f>Sales[[#This Row],[TotalSales]]-Sales[[#This Row],[TotalCost]]</f>
        <v>4.9954000000000001</v>
      </c>
      <c r="P4007" s="1">
        <f>Sales[[#This Row],[ProductCost]]*Sales[[#This Row],[OrderQuantity]]</f>
        <v>2.9845999999999999</v>
      </c>
      <c r="Q4007" s="1" t="str">
        <f>VLOOKUP(Sales[[#This Row],[ProductKey]], Products!$A$2:$D$1000, 4, FALSE)</f>
        <v>Road Tire Tube</v>
      </c>
    </row>
    <row r="4008" spans="1:17" x14ac:dyDescent="0.25">
      <c r="A4008" s="2">
        <v>38294</v>
      </c>
      <c r="B4008" s="1" t="s">
        <v>7495</v>
      </c>
      <c r="C4008">
        <v>529</v>
      </c>
      <c r="D4008">
        <v>25291</v>
      </c>
      <c r="E4008">
        <v>1</v>
      </c>
      <c r="F4008">
        <v>1</v>
      </c>
      <c r="G4008">
        <v>2</v>
      </c>
      <c r="H4008" s="2">
        <v>43407</v>
      </c>
      <c r="I4008" t="str">
        <f>VLOOKUP(Sales[[#This Row],[TerritoryKey]], Territories[], 2, FALSE)</f>
        <v>Northwest</v>
      </c>
      <c r="J4008">
        <f>_xlfn.XLOOKUP(Sales[[#This Row],[ProductKey]], Products!$A:$A, Products!$J:$J)</f>
        <v>1.4923</v>
      </c>
      <c r="K4008">
        <f>_xlfn.XLOOKUP(Sales[[#This Row],[ProductKey]], Products!$A:$A, Products!$K:$K)</f>
        <v>3.99</v>
      </c>
      <c r="L4008" s="1">
        <f>Sales[[#This Row],[ProductPrice]]*Sales[[#This Row],[OrderQuantity]]</f>
        <v>7.98</v>
      </c>
      <c r="M4008" s="1">
        <f>Sales[[#This Row],[OrderQuantity]]</f>
        <v>2</v>
      </c>
      <c r="N4008" s="1">
        <f>1</f>
        <v>1</v>
      </c>
      <c r="O4008" s="1">
        <f>Sales[[#This Row],[TotalSales]]-Sales[[#This Row],[TotalCost]]</f>
        <v>4.9954000000000001</v>
      </c>
      <c r="P4008" s="1">
        <f>Sales[[#This Row],[ProductCost]]*Sales[[#This Row],[OrderQuantity]]</f>
        <v>2.9845999999999999</v>
      </c>
      <c r="Q4008" s="1" t="str">
        <f>VLOOKUP(Sales[[#This Row],[ProductKey]], Products!$A$2:$D$1000, 4, FALSE)</f>
        <v>Road Tire Tube</v>
      </c>
    </row>
    <row r="4009" spans="1:17" x14ac:dyDescent="0.25">
      <c r="A4009" s="2">
        <v>38202</v>
      </c>
      <c r="B4009" s="1" t="s">
        <v>7512</v>
      </c>
      <c r="C4009">
        <v>529</v>
      </c>
      <c r="D4009">
        <v>27178</v>
      </c>
      <c r="E4009">
        <v>8</v>
      </c>
      <c r="F4009">
        <v>1</v>
      </c>
      <c r="G4009">
        <v>2</v>
      </c>
      <c r="H4009" s="2">
        <v>43315</v>
      </c>
      <c r="I4009" t="str">
        <f>VLOOKUP(Sales[[#This Row],[TerritoryKey]], Territories[], 2, FALSE)</f>
        <v>Germany</v>
      </c>
      <c r="J4009">
        <f>_xlfn.XLOOKUP(Sales[[#This Row],[ProductKey]], Products!$A:$A, Products!$J:$J)</f>
        <v>1.4923</v>
      </c>
      <c r="K4009">
        <f>_xlfn.XLOOKUP(Sales[[#This Row],[ProductKey]], Products!$A:$A, Products!$K:$K)</f>
        <v>3.99</v>
      </c>
      <c r="L4009" s="1">
        <f>Sales[[#This Row],[ProductPrice]]*Sales[[#This Row],[OrderQuantity]]</f>
        <v>7.98</v>
      </c>
      <c r="M4009" s="1">
        <f>Sales[[#This Row],[OrderQuantity]]</f>
        <v>2</v>
      </c>
      <c r="N4009" s="1">
        <f>1</f>
        <v>1</v>
      </c>
      <c r="O4009" s="1">
        <f>Sales[[#This Row],[TotalSales]]-Sales[[#This Row],[TotalCost]]</f>
        <v>4.9954000000000001</v>
      </c>
      <c r="P4009" s="1">
        <f>Sales[[#This Row],[ProductCost]]*Sales[[#This Row],[OrderQuantity]]</f>
        <v>2.9845999999999999</v>
      </c>
      <c r="Q4009" s="1" t="str">
        <f>VLOOKUP(Sales[[#This Row],[ProductKey]], Products!$A$2:$D$1000, 4, FALSE)</f>
        <v>Road Tire Tube</v>
      </c>
    </row>
    <row r="4010" spans="1:17" x14ac:dyDescent="0.25">
      <c r="A4010" s="2">
        <v>38112</v>
      </c>
      <c r="B4010" s="1" t="s">
        <v>7624</v>
      </c>
      <c r="C4010">
        <v>529</v>
      </c>
      <c r="D4010">
        <v>18262</v>
      </c>
      <c r="E4010">
        <v>9</v>
      </c>
      <c r="F4010">
        <v>1</v>
      </c>
      <c r="G4010">
        <v>2</v>
      </c>
      <c r="H4010" s="2">
        <v>43225</v>
      </c>
      <c r="I4010" t="str">
        <f>VLOOKUP(Sales[[#This Row],[TerritoryKey]], Territories[], 2, FALSE)</f>
        <v>Australia</v>
      </c>
      <c r="J4010">
        <f>_xlfn.XLOOKUP(Sales[[#This Row],[ProductKey]], Products!$A:$A, Products!$J:$J)</f>
        <v>1.4923</v>
      </c>
      <c r="K4010">
        <f>_xlfn.XLOOKUP(Sales[[#This Row],[ProductKey]], Products!$A:$A, Products!$K:$K)</f>
        <v>3.99</v>
      </c>
      <c r="L4010" s="1">
        <f>Sales[[#This Row],[ProductPrice]]*Sales[[#This Row],[OrderQuantity]]</f>
        <v>7.98</v>
      </c>
      <c r="M4010" s="1">
        <f>Sales[[#This Row],[OrderQuantity]]</f>
        <v>2</v>
      </c>
      <c r="N4010" s="1">
        <f>1</f>
        <v>1</v>
      </c>
      <c r="O4010" s="1">
        <f>Sales[[#This Row],[TotalSales]]-Sales[[#This Row],[TotalCost]]</f>
        <v>4.9954000000000001</v>
      </c>
      <c r="P4010" s="1">
        <f>Sales[[#This Row],[ProductCost]]*Sales[[#This Row],[OrderQuantity]]</f>
        <v>2.9845999999999999</v>
      </c>
      <c r="Q4010" s="1" t="str">
        <f>VLOOKUP(Sales[[#This Row],[ProductKey]], Products!$A$2:$D$1000, 4, FALSE)</f>
        <v>Road Tire Tube</v>
      </c>
    </row>
    <row r="4011" spans="1:17" x14ac:dyDescent="0.25">
      <c r="A4011" s="2">
        <v>38112</v>
      </c>
      <c r="B4011" s="1" t="s">
        <v>7633</v>
      </c>
      <c r="C4011">
        <v>529</v>
      </c>
      <c r="D4011">
        <v>20961</v>
      </c>
      <c r="E4011">
        <v>7</v>
      </c>
      <c r="F4011">
        <v>1</v>
      </c>
      <c r="G4011">
        <v>2</v>
      </c>
      <c r="H4011" s="2">
        <v>43225</v>
      </c>
      <c r="I4011" t="str">
        <f>VLOOKUP(Sales[[#This Row],[TerritoryKey]], Territories[], 2, FALSE)</f>
        <v>France</v>
      </c>
      <c r="J4011">
        <f>_xlfn.XLOOKUP(Sales[[#This Row],[ProductKey]], Products!$A:$A, Products!$J:$J)</f>
        <v>1.4923</v>
      </c>
      <c r="K4011">
        <f>_xlfn.XLOOKUP(Sales[[#This Row],[ProductKey]], Products!$A:$A, Products!$K:$K)</f>
        <v>3.99</v>
      </c>
      <c r="L4011" s="1">
        <f>Sales[[#This Row],[ProductPrice]]*Sales[[#This Row],[OrderQuantity]]</f>
        <v>7.98</v>
      </c>
      <c r="M4011" s="1">
        <f>Sales[[#This Row],[OrderQuantity]]</f>
        <v>2</v>
      </c>
      <c r="N4011" s="1">
        <f>1</f>
        <v>1</v>
      </c>
      <c r="O4011" s="1">
        <f>Sales[[#This Row],[TotalSales]]-Sales[[#This Row],[TotalCost]]</f>
        <v>4.9954000000000001</v>
      </c>
      <c r="P4011" s="1">
        <f>Sales[[#This Row],[ProductCost]]*Sales[[#This Row],[OrderQuantity]]</f>
        <v>2.9845999999999999</v>
      </c>
      <c r="Q4011" s="1" t="str">
        <f>VLOOKUP(Sales[[#This Row],[ProductKey]], Products!$A$2:$D$1000, 4, FALSE)</f>
        <v>Road Tire Tube</v>
      </c>
    </row>
    <row r="4012" spans="1:17" x14ac:dyDescent="0.25">
      <c r="A4012" s="2">
        <v>38171</v>
      </c>
      <c r="B4012" s="1" t="s">
        <v>7645</v>
      </c>
      <c r="C4012">
        <v>529</v>
      </c>
      <c r="D4012">
        <v>24553</v>
      </c>
      <c r="E4012">
        <v>8</v>
      </c>
      <c r="F4012">
        <v>1</v>
      </c>
      <c r="G4012">
        <v>2</v>
      </c>
      <c r="H4012" s="2">
        <v>43284</v>
      </c>
      <c r="I4012" t="str">
        <f>VLOOKUP(Sales[[#This Row],[TerritoryKey]], Territories[], 2, FALSE)</f>
        <v>Germany</v>
      </c>
      <c r="J4012">
        <f>_xlfn.XLOOKUP(Sales[[#This Row],[ProductKey]], Products!$A:$A, Products!$J:$J)</f>
        <v>1.4923</v>
      </c>
      <c r="K4012">
        <f>_xlfn.XLOOKUP(Sales[[#This Row],[ProductKey]], Products!$A:$A, Products!$K:$K)</f>
        <v>3.99</v>
      </c>
      <c r="L4012" s="1">
        <f>Sales[[#This Row],[ProductPrice]]*Sales[[#This Row],[OrderQuantity]]</f>
        <v>7.98</v>
      </c>
      <c r="M4012" s="1">
        <f>Sales[[#This Row],[OrderQuantity]]</f>
        <v>2</v>
      </c>
      <c r="N4012" s="1">
        <f>1</f>
        <v>1</v>
      </c>
      <c r="O4012" s="1">
        <f>Sales[[#This Row],[TotalSales]]-Sales[[#This Row],[TotalCost]]</f>
        <v>4.9954000000000001</v>
      </c>
      <c r="P4012" s="1">
        <f>Sales[[#This Row],[ProductCost]]*Sales[[#This Row],[OrderQuantity]]</f>
        <v>2.9845999999999999</v>
      </c>
      <c r="Q4012" s="1" t="str">
        <f>VLOOKUP(Sales[[#This Row],[ProductKey]], Products!$A$2:$D$1000, 4, FALSE)</f>
        <v>Road Tire Tube</v>
      </c>
    </row>
    <row r="4013" spans="1:17" x14ac:dyDescent="0.25">
      <c r="A4013" s="2">
        <v>37989</v>
      </c>
      <c r="B4013" s="1" t="s">
        <v>7770</v>
      </c>
      <c r="C4013">
        <v>529</v>
      </c>
      <c r="D4013">
        <v>29133</v>
      </c>
      <c r="E4013">
        <v>1</v>
      </c>
      <c r="F4013">
        <v>1</v>
      </c>
      <c r="G4013">
        <v>2</v>
      </c>
      <c r="H4013" s="2">
        <v>43103</v>
      </c>
      <c r="I4013" t="str">
        <f>VLOOKUP(Sales[[#This Row],[TerritoryKey]], Territories[], 2, FALSE)</f>
        <v>Northwest</v>
      </c>
      <c r="J4013">
        <f>_xlfn.XLOOKUP(Sales[[#This Row],[ProductKey]], Products!$A:$A, Products!$J:$J)</f>
        <v>1.4923</v>
      </c>
      <c r="K4013">
        <f>_xlfn.XLOOKUP(Sales[[#This Row],[ProductKey]], Products!$A:$A, Products!$K:$K)</f>
        <v>3.99</v>
      </c>
      <c r="L4013" s="1">
        <f>Sales[[#This Row],[ProductPrice]]*Sales[[#This Row],[OrderQuantity]]</f>
        <v>7.98</v>
      </c>
      <c r="M4013" s="1">
        <f>Sales[[#This Row],[OrderQuantity]]</f>
        <v>2</v>
      </c>
      <c r="N4013" s="1">
        <f>1</f>
        <v>1</v>
      </c>
      <c r="O4013" s="1">
        <f>Sales[[#This Row],[TotalSales]]-Sales[[#This Row],[TotalCost]]</f>
        <v>4.9954000000000001</v>
      </c>
      <c r="P4013" s="1">
        <f>Sales[[#This Row],[ProductCost]]*Sales[[#This Row],[OrderQuantity]]</f>
        <v>2.9845999999999999</v>
      </c>
      <c r="Q4013" s="1" t="str">
        <f>VLOOKUP(Sales[[#This Row],[ProductKey]], Products!$A$2:$D$1000, 4, FALSE)</f>
        <v>Road Tire Tube</v>
      </c>
    </row>
    <row r="4014" spans="1:17" x14ac:dyDescent="0.25">
      <c r="A4014" s="2">
        <v>38171</v>
      </c>
      <c r="B4014" s="1" t="s">
        <v>7835</v>
      </c>
      <c r="C4014">
        <v>529</v>
      </c>
      <c r="D4014">
        <v>14677</v>
      </c>
      <c r="E4014">
        <v>9</v>
      </c>
      <c r="F4014">
        <v>1</v>
      </c>
      <c r="G4014">
        <v>2</v>
      </c>
      <c r="H4014" s="2">
        <v>43284</v>
      </c>
      <c r="I4014" t="str">
        <f>VLOOKUP(Sales[[#This Row],[TerritoryKey]], Territories[], 2, FALSE)</f>
        <v>Australia</v>
      </c>
      <c r="J4014">
        <f>_xlfn.XLOOKUP(Sales[[#This Row],[ProductKey]], Products!$A:$A, Products!$J:$J)</f>
        <v>1.4923</v>
      </c>
      <c r="K4014">
        <f>_xlfn.XLOOKUP(Sales[[#This Row],[ProductKey]], Products!$A:$A, Products!$K:$K)</f>
        <v>3.99</v>
      </c>
      <c r="L4014" s="1">
        <f>Sales[[#This Row],[ProductPrice]]*Sales[[#This Row],[OrderQuantity]]</f>
        <v>7.98</v>
      </c>
      <c r="M4014" s="1">
        <f>Sales[[#This Row],[OrderQuantity]]</f>
        <v>2</v>
      </c>
      <c r="N4014" s="1">
        <f>1</f>
        <v>1</v>
      </c>
      <c r="O4014" s="1">
        <f>Sales[[#This Row],[TotalSales]]-Sales[[#This Row],[TotalCost]]</f>
        <v>4.9954000000000001</v>
      </c>
      <c r="P4014" s="1">
        <f>Sales[[#This Row],[ProductCost]]*Sales[[#This Row],[OrderQuantity]]</f>
        <v>2.9845999999999999</v>
      </c>
      <c r="Q4014" s="1" t="str">
        <f>VLOOKUP(Sales[[#This Row],[ProductKey]], Products!$A$2:$D$1000, 4, FALSE)</f>
        <v>Road Tire Tube</v>
      </c>
    </row>
    <row r="4015" spans="1:17" x14ac:dyDescent="0.25">
      <c r="A4015" s="2">
        <v>38264</v>
      </c>
      <c r="B4015" s="1" t="s">
        <v>7875</v>
      </c>
      <c r="C4015">
        <v>529</v>
      </c>
      <c r="D4015">
        <v>22830</v>
      </c>
      <c r="E4015">
        <v>8</v>
      </c>
      <c r="F4015">
        <v>1</v>
      </c>
      <c r="G4015">
        <v>2</v>
      </c>
      <c r="H4015" s="2">
        <v>43377</v>
      </c>
      <c r="I4015" t="str">
        <f>VLOOKUP(Sales[[#This Row],[TerritoryKey]], Territories[], 2, FALSE)</f>
        <v>Germany</v>
      </c>
      <c r="J4015">
        <f>_xlfn.XLOOKUP(Sales[[#This Row],[ProductKey]], Products!$A:$A, Products!$J:$J)</f>
        <v>1.4923</v>
      </c>
      <c r="K4015">
        <f>_xlfn.XLOOKUP(Sales[[#This Row],[ProductKey]], Products!$A:$A, Products!$K:$K)</f>
        <v>3.99</v>
      </c>
      <c r="L4015" s="1">
        <f>Sales[[#This Row],[ProductPrice]]*Sales[[#This Row],[OrderQuantity]]</f>
        <v>7.98</v>
      </c>
      <c r="M4015" s="1">
        <f>Sales[[#This Row],[OrderQuantity]]</f>
        <v>2</v>
      </c>
      <c r="N4015" s="1">
        <f>1</f>
        <v>1</v>
      </c>
      <c r="O4015" s="1">
        <f>Sales[[#This Row],[TotalSales]]-Sales[[#This Row],[TotalCost]]</f>
        <v>4.9954000000000001</v>
      </c>
      <c r="P4015" s="1">
        <f>Sales[[#This Row],[ProductCost]]*Sales[[#This Row],[OrderQuantity]]</f>
        <v>2.9845999999999999</v>
      </c>
      <c r="Q4015" s="1" t="str">
        <f>VLOOKUP(Sales[[#This Row],[ProductKey]], Products!$A$2:$D$1000, 4, FALSE)</f>
        <v>Road Tire Tube</v>
      </c>
    </row>
    <row r="4016" spans="1:17" x14ac:dyDescent="0.25">
      <c r="A4016" s="2">
        <v>38112</v>
      </c>
      <c r="B4016" s="1" t="s">
        <v>7911</v>
      </c>
      <c r="C4016">
        <v>529</v>
      </c>
      <c r="D4016">
        <v>24571</v>
      </c>
      <c r="E4016">
        <v>7</v>
      </c>
      <c r="F4016">
        <v>1</v>
      </c>
      <c r="G4016">
        <v>2</v>
      </c>
      <c r="H4016" s="2">
        <v>43225</v>
      </c>
      <c r="I4016" t="str">
        <f>VLOOKUP(Sales[[#This Row],[TerritoryKey]], Territories[], 2, FALSE)</f>
        <v>France</v>
      </c>
      <c r="J4016">
        <f>_xlfn.XLOOKUP(Sales[[#This Row],[ProductKey]], Products!$A:$A, Products!$J:$J)</f>
        <v>1.4923</v>
      </c>
      <c r="K4016">
        <f>_xlfn.XLOOKUP(Sales[[#This Row],[ProductKey]], Products!$A:$A, Products!$K:$K)</f>
        <v>3.99</v>
      </c>
      <c r="L4016" s="1">
        <f>Sales[[#This Row],[ProductPrice]]*Sales[[#This Row],[OrderQuantity]]</f>
        <v>7.98</v>
      </c>
      <c r="M4016" s="1">
        <f>Sales[[#This Row],[OrderQuantity]]</f>
        <v>2</v>
      </c>
      <c r="N4016" s="1">
        <f>1</f>
        <v>1</v>
      </c>
      <c r="O4016" s="1">
        <f>Sales[[#This Row],[TotalSales]]-Sales[[#This Row],[TotalCost]]</f>
        <v>4.9954000000000001</v>
      </c>
      <c r="P4016" s="1">
        <f>Sales[[#This Row],[ProductCost]]*Sales[[#This Row],[OrderQuantity]]</f>
        <v>2.9845999999999999</v>
      </c>
      <c r="Q4016" s="1" t="str">
        <f>VLOOKUP(Sales[[#This Row],[ProductKey]], Products!$A$2:$D$1000, 4, FALSE)</f>
        <v>Road Tire Tube</v>
      </c>
    </row>
    <row r="4017" spans="1:17" x14ac:dyDescent="0.25">
      <c r="A4017" s="2">
        <v>37722</v>
      </c>
      <c r="B4017" s="1" t="s">
        <v>30</v>
      </c>
      <c r="C4017">
        <v>477</v>
      </c>
      <c r="D4017">
        <v>18083</v>
      </c>
      <c r="E4017">
        <v>1</v>
      </c>
      <c r="F4017">
        <v>1</v>
      </c>
      <c r="G4017">
        <v>2</v>
      </c>
      <c r="H4017" s="2">
        <v>42836</v>
      </c>
      <c r="I4017" t="str">
        <f>VLOOKUP(Sales[[#This Row],[TerritoryKey]], Territories[], 2, FALSE)</f>
        <v>Northwest</v>
      </c>
      <c r="J4017">
        <f>_xlfn.XLOOKUP(Sales[[#This Row],[ProductKey]], Products!$A:$A, Products!$J:$J)</f>
        <v>1.8663000000000001</v>
      </c>
      <c r="K4017">
        <f>_xlfn.XLOOKUP(Sales[[#This Row],[ProductKey]], Products!$A:$A, Products!$K:$K)</f>
        <v>4.99</v>
      </c>
      <c r="L4017" s="1">
        <f>Sales[[#This Row],[ProductPrice]]*Sales[[#This Row],[OrderQuantity]]</f>
        <v>9.98</v>
      </c>
      <c r="M4017" s="1">
        <f>Sales[[#This Row],[OrderQuantity]]</f>
        <v>2</v>
      </c>
      <c r="N4017" s="1">
        <f>1</f>
        <v>1</v>
      </c>
      <c r="O4017" s="1">
        <f>Sales[[#This Row],[TotalSales]]-Sales[[#This Row],[TotalCost]]</f>
        <v>6.2474000000000007</v>
      </c>
      <c r="P4017" s="1">
        <f>Sales[[#This Row],[ProductCost]]*Sales[[#This Row],[OrderQuantity]]</f>
        <v>3.7326000000000001</v>
      </c>
      <c r="Q4017" s="1" t="str">
        <f>VLOOKUP(Sales[[#This Row],[ProductKey]], Products!$A$2:$D$1000, 4, FALSE)</f>
        <v>Water Bottle - 30 oz.</v>
      </c>
    </row>
    <row r="4018" spans="1:17" x14ac:dyDescent="0.25">
      <c r="A4018" s="2">
        <v>37967</v>
      </c>
      <c r="B4018" s="1" t="s">
        <v>224</v>
      </c>
      <c r="C4018">
        <v>477</v>
      </c>
      <c r="D4018">
        <v>16294</v>
      </c>
      <c r="E4018">
        <v>10</v>
      </c>
      <c r="F4018">
        <v>1</v>
      </c>
      <c r="G4018">
        <v>2</v>
      </c>
      <c r="H4018" s="2">
        <v>43081</v>
      </c>
      <c r="I4018" t="str">
        <f>VLOOKUP(Sales[[#This Row],[TerritoryKey]], Territories[], 2, FALSE)</f>
        <v>United Kingdom</v>
      </c>
      <c r="J4018">
        <f>_xlfn.XLOOKUP(Sales[[#This Row],[ProductKey]], Products!$A:$A, Products!$J:$J)</f>
        <v>1.8663000000000001</v>
      </c>
      <c r="K4018">
        <f>_xlfn.XLOOKUP(Sales[[#This Row],[ProductKey]], Products!$A:$A, Products!$K:$K)</f>
        <v>4.99</v>
      </c>
      <c r="L4018" s="1">
        <f>Sales[[#This Row],[ProductPrice]]*Sales[[#This Row],[OrderQuantity]]</f>
        <v>9.98</v>
      </c>
      <c r="M4018" s="1">
        <f>Sales[[#This Row],[OrderQuantity]]</f>
        <v>2</v>
      </c>
      <c r="N4018" s="1">
        <f>1</f>
        <v>1</v>
      </c>
      <c r="O4018" s="1">
        <f>Sales[[#This Row],[TotalSales]]-Sales[[#This Row],[TotalCost]]</f>
        <v>6.2474000000000007</v>
      </c>
      <c r="P4018" s="1">
        <f>Sales[[#This Row],[ProductCost]]*Sales[[#This Row],[OrderQuantity]]</f>
        <v>3.7326000000000001</v>
      </c>
      <c r="Q4018" s="1" t="str">
        <f>VLOOKUP(Sales[[#This Row],[ProductKey]], Products!$A$2:$D$1000, 4, FALSE)</f>
        <v>Water Bottle - 30 oz.</v>
      </c>
    </row>
    <row r="4019" spans="1:17" x14ac:dyDescent="0.25">
      <c r="A4019" s="2">
        <v>37964</v>
      </c>
      <c r="B4019" s="1" t="s">
        <v>251</v>
      </c>
      <c r="C4019">
        <v>477</v>
      </c>
      <c r="D4019">
        <v>22553</v>
      </c>
      <c r="E4019">
        <v>10</v>
      </c>
      <c r="F4019">
        <v>1</v>
      </c>
      <c r="G4019">
        <v>2</v>
      </c>
      <c r="H4019" s="2">
        <v>43078</v>
      </c>
      <c r="I4019" t="str">
        <f>VLOOKUP(Sales[[#This Row],[TerritoryKey]], Territories[], 2, FALSE)</f>
        <v>United Kingdom</v>
      </c>
      <c r="J4019">
        <f>_xlfn.XLOOKUP(Sales[[#This Row],[ProductKey]], Products!$A:$A, Products!$J:$J)</f>
        <v>1.8663000000000001</v>
      </c>
      <c r="K4019">
        <f>_xlfn.XLOOKUP(Sales[[#This Row],[ProductKey]], Products!$A:$A, Products!$K:$K)</f>
        <v>4.99</v>
      </c>
      <c r="L4019" s="1">
        <f>Sales[[#This Row],[ProductPrice]]*Sales[[#This Row],[OrderQuantity]]</f>
        <v>9.98</v>
      </c>
      <c r="M4019" s="1">
        <f>Sales[[#This Row],[OrderQuantity]]</f>
        <v>2</v>
      </c>
      <c r="N4019" s="1">
        <f>1</f>
        <v>1</v>
      </c>
      <c r="O4019" s="1">
        <f>Sales[[#This Row],[TotalSales]]-Sales[[#This Row],[TotalCost]]</f>
        <v>6.2474000000000007</v>
      </c>
      <c r="P4019" s="1">
        <f>Sales[[#This Row],[ProductCost]]*Sales[[#This Row],[OrderQuantity]]</f>
        <v>3.7326000000000001</v>
      </c>
      <c r="Q4019" s="1" t="str">
        <f>VLOOKUP(Sales[[#This Row],[ProductKey]], Products!$A$2:$D$1000, 4, FALSE)</f>
        <v>Water Bottle - 30 oz.</v>
      </c>
    </row>
    <row r="4020" spans="1:17" x14ac:dyDescent="0.25">
      <c r="A4020" s="2">
        <v>37813</v>
      </c>
      <c r="B4020" s="1" t="s">
        <v>311</v>
      </c>
      <c r="C4020">
        <v>477</v>
      </c>
      <c r="D4020">
        <v>11748</v>
      </c>
      <c r="E4020">
        <v>6</v>
      </c>
      <c r="F4020">
        <v>1</v>
      </c>
      <c r="G4020">
        <v>2</v>
      </c>
      <c r="H4020" s="2">
        <v>42927</v>
      </c>
      <c r="I4020" t="str">
        <f>VLOOKUP(Sales[[#This Row],[TerritoryKey]], Territories[], 2, FALSE)</f>
        <v>Canada</v>
      </c>
      <c r="J4020">
        <f>_xlfn.XLOOKUP(Sales[[#This Row],[ProductKey]], Products!$A:$A, Products!$J:$J)</f>
        <v>1.8663000000000001</v>
      </c>
      <c r="K4020">
        <f>_xlfn.XLOOKUP(Sales[[#This Row],[ProductKey]], Products!$A:$A, Products!$K:$K)</f>
        <v>4.99</v>
      </c>
      <c r="L4020" s="1">
        <f>Sales[[#This Row],[ProductPrice]]*Sales[[#This Row],[OrderQuantity]]</f>
        <v>9.98</v>
      </c>
      <c r="M4020" s="1">
        <f>Sales[[#This Row],[OrderQuantity]]</f>
        <v>2</v>
      </c>
      <c r="N4020" s="1">
        <f>1</f>
        <v>1</v>
      </c>
      <c r="O4020" s="1">
        <f>Sales[[#This Row],[TotalSales]]-Sales[[#This Row],[TotalCost]]</f>
        <v>6.2474000000000007</v>
      </c>
      <c r="P4020" s="1">
        <f>Sales[[#This Row],[ProductCost]]*Sales[[#This Row],[OrderQuantity]]</f>
        <v>3.7326000000000001</v>
      </c>
      <c r="Q4020" s="1" t="str">
        <f>VLOOKUP(Sales[[#This Row],[ProductKey]], Products!$A$2:$D$1000, 4, FALSE)</f>
        <v>Water Bottle - 30 oz.</v>
      </c>
    </row>
    <row r="4021" spans="1:17" x14ac:dyDescent="0.25">
      <c r="A4021" s="2">
        <v>37937</v>
      </c>
      <c r="B4021" s="1" t="s">
        <v>314</v>
      </c>
      <c r="C4021">
        <v>477</v>
      </c>
      <c r="D4021">
        <v>16773</v>
      </c>
      <c r="E4021">
        <v>1</v>
      </c>
      <c r="F4021">
        <v>1</v>
      </c>
      <c r="G4021">
        <v>2</v>
      </c>
      <c r="H4021" s="2">
        <v>43051</v>
      </c>
      <c r="I4021" t="str">
        <f>VLOOKUP(Sales[[#This Row],[TerritoryKey]], Territories[], 2, FALSE)</f>
        <v>Northwest</v>
      </c>
      <c r="J4021">
        <f>_xlfn.XLOOKUP(Sales[[#This Row],[ProductKey]], Products!$A:$A, Products!$J:$J)</f>
        <v>1.8663000000000001</v>
      </c>
      <c r="K4021">
        <f>_xlfn.XLOOKUP(Sales[[#This Row],[ProductKey]], Products!$A:$A, Products!$K:$K)</f>
        <v>4.99</v>
      </c>
      <c r="L4021" s="1">
        <f>Sales[[#This Row],[ProductPrice]]*Sales[[#This Row],[OrderQuantity]]</f>
        <v>9.98</v>
      </c>
      <c r="M4021" s="1">
        <f>Sales[[#This Row],[OrderQuantity]]</f>
        <v>2</v>
      </c>
      <c r="N4021" s="1">
        <f>1</f>
        <v>1</v>
      </c>
      <c r="O4021" s="1">
        <f>Sales[[#This Row],[TotalSales]]-Sales[[#This Row],[TotalCost]]</f>
        <v>6.2474000000000007</v>
      </c>
      <c r="P4021" s="1">
        <f>Sales[[#This Row],[ProductCost]]*Sales[[#This Row],[OrderQuantity]]</f>
        <v>3.7326000000000001</v>
      </c>
      <c r="Q4021" s="1" t="str">
        <f>VLOOKUP(Sales[[#This Row],[ProductKey]], Products!$A$2:$D$1000, 4, FALSE)</f>
        <v>Water Bottle - 30 oz.</v>
      </c>
    </row>
    <row r="4022" spans="1:17" x14ac:dyDescent="0.25">
      <c r="A4022" s="2">
        <v>37965</v>
      </c>
      <c r="B4022" s="1" t="s">
        <v>347</v>
      </c>
      <c r="C4022">
        <v>477</v>
      </c>
      <c r="D4022">
        <v>11581</v>
      </c>
      <c r="E4022">
        <v>7</v>
      </c>
      <c r="F4022">
        <v>1</v>
      </c>
      <c r="G4022">
        <v>2</v>
      </c>
      <c r="H4022" s="2">
        <v>43079</v>
      </c>
      <c r="I4022" t="str">
        <f>VLOOKUP(Sales[[#This Row],[TerritoryKey]], Territories[], 2, FALSE)</f>
        <v>France</v>
      </c>
      <c r="J4022">
        <f>_xlfn.XLOOKUP(Sales[[#This Row],[ProductKey]], Products!$A:$A, Products!$J:$J)</f>
        <v>1.8663000000000001</v>
      </c>
      <c r="K4022">
        <f>_xlfn.XLOOKUP(Sales[[#This Row],[ProductKey]], Products!$A:$A, Products!$K:$K)</f>
        <v>4.99</v>
      </c>
      <c r="L4022" s="1">
        <f>Sales[[#This Row],[ProductPrice]]*Sales[[#This Row],[OrderQuantity]]</f>
        <v>9.98</v>
      </c>
      <c r="M4022" s="1">
        <f>Sales[[#This Row],[OrderQuantity]]</f>
        <v>2</v>
      </c>
      <c r="N4022" s="1">
        <f>1</f>
        <v>1</v>
      </c>
      <c r="O4022" s="1">
        <f>Sales[[#This Row],[TotalSales]]-Sales[[#This Row],[TotalCost]]</f>
        <v>6.2474000000000007</v>
      </c>
      <c r="P4022" s="1">
        <f>Sales[[#This Row],[ProductCost]]*Sales[[#This Row],[OrderQuantity]]</f>
        <v>3.7326000000000001</v>
      </c>
      <c r="Q4022" s="1" t="str">
        <f>VLOOKUP(Sales[[#This Row],[ProductKey]], Products!$A$2:$D$1000, 4, FALSE)</f>
        <v>Water Bottle - 30 oz.</v>
      </c>
    </row>
    <row r="4023" spans="1:17" x14ac:dyDescent="0.25">
      <c r="A4023" s="2">
        <v>37664</v>
      </c>
      <c r="B4023" s="1" t="s">
        <v>366</v>
      </c>
      <c r="C4023">
        <v>477</v>
      </c>
      <c r="D4023">
        <v>17696</v>
      </c>
      <c r="E4023">
        <v>4</v>
      </c>
      <c r="F4023">
        <v>1</v>
      </c>
      <c r="G4023">
        <v>2</v>
      </c>
      <c r="H4023" s="2">
        <v>42778</v>
      </c>
      <c r="I4023" t="str">
        <f>VLOOKUP(Sales[[#This Row],[TerritoryKey]], Territories[], 2, FALSE)</f>
        <v>Southwest</v>
      </c>
      <c r="J4023">
        <f>_xlfn.XLOOKUP(Sales[[#This Row],[ProductKey]], Products!$A:$A, Products!$J:$J)</f>
        <v>1.8663000000000001</v>
      </c>
      <c r="K4023">
        <f>_xlfn.XLOOKUP(Sales[[#This Row],[ProductKey]], Products!$A:$A, Products!$K:$K)</f>
        <v>4.99</v>
      </c>
      <c r="L4023" s="1">
        <f>Sales[[#This Row],[ProductPrice]]*Sales[[#This Row],[OrderQuantity]]</f>
        <v>9.98</v>
      </c>
      <c r="M4023" s="1">
        <f>Sales[[#This Row],[OrderQuantity]]</f>
        <v>2</v>
      </c>
      <c r="N4023" s="1">
        <f>1</f>
        <v>1</v>
      </c>
      <c r="O4023" s="1">
        <f>Sales[[#This Row],[TotalSales]]-Sales[[#This Row],[TotalCost]]</f>
        <v>6.2474000000000007</v>
      </c>
      <c r="P4023" s="1">
        <f>Sales[[#This Row],[ProductCost]]*Sales[[#This Row],[OrderQuantity]]</f>
        <v>3.7326000000000001</v>
      </c>
      <c r="Q4023" s="1" t="str">
        <f>VLOOKUP(Sales[[#This Row],[ProductKey]], Products!$A$2:$D$1000, 4, FALSE)</f>
        <v>Water Bottle - 30 oz.</v>
      </c>
    </row>
    <row r="4024" spans="1:17" x14ac:dyDescent="0.25">
      <c r="A4024" s="2">
        <v>37874</v>
      </c>
      <c r="B4024" s="1" t="s">
        <v>371</v>
      </c>
      <c r="C4024">
        <v>477</v>
      </c>
      <c r="D4024">
        <v>17532</v>
      </c>
      <c r="E4024">
        <v>4</v>
      </c>
      <c r="F4024">
        <v>1</v>
      </c>
      <c r="G4024">
        <v>2</v>
      </c>
      <c r="H4024" s="2">
        <v>42988</v>
      </c>
      <c r="I4024" t="str">
        <f>VLOOKUP(Sales[[#This Row],[TerritoryKey]], Territories[], 2, FALSE)</f>
        <v>Southwest</v>
      </c>
      <c r="J4024">
        <f>_xlfn.XLOOKUP(Sales[[#This Row],[ProductKey]], Products!$A:$A, Products!$J:$J)</f>
        <v>1.8663000000000001</v>
      </c>
      <c r="K4024">
        <f>_xlfn.XLOOKUP(Sales[[#This Row],[ProductKey]], Products!$A:$A, Products!$K:$K)</f>
        <v>4.99</v>
      </c>
      <c r="L4024" s="1">
        <f>Sales[[#This Row],[ProductPrice]]*Sales[[#This Row],[OrderQuantity]]</f>
        <v>9.98</v>
      </c>
      <c r="M4024" s="1">
        <f>Sales[[#This Row],[OrderQuantity]]</f>
        <v>2</v>
      </c>
      <c r="N4024" s="1">
        <f>1</f>
        <v>1</v>
      </c>
      <c r="O4024" s="1">
        <f>Sales[[#This Row],[TotalSales]]-Sales[[#This Row],[TotalCost]]</f>
        <v>6.2474000000000007</v>
      </c>
      <c r="P4024" s="1">
        <f>Sales[[#This Row],[ProductCost]]*Sales[[#This Row],[OrderQuantity]]</f>
        <v>3.7326000000000001</v>
      </c>
      <c r="Q4024" s="1" t="str">
        <f>VLOOKUP(Sales[[#This Row],[ProductKey]], Products!$A$2:$D$1000, 4, FALSE)</f>
        <v>Water Bottle - 30 oz.</v>
      </c>
    </row>
    <row r="4025" spans="1:17" x14ac:dyDescent="0.25">
      <c r="A4025" s="2">
        <v>37633</v>
      </c>
      <c r="B4025" s="1" t="s">
        <v>381</v>
      </c>
      <c r="C4025">
        <v>477</v>
      </c>
      <c r="D4025">
        <v>22588</v>
      </c>
      <c r="E4025">
        <v>10</v>
      </c>
      <c r="F4025">
        <v>1</v>
      </c>
      <c r="G4025">
        <v>2</v>
      </c>
      <c r="H4025" s="2">
        <v>42747</v>
      </c>
      <c r="I4025" t="str">
        <f>VLOOKUP(Sales[[#This Row],[TerritoryKey]], Territories[], 2, FALSE)</f>
        <v>United Kingdom</v>
      </c>
      <c r="J4025">
        <f>_xlfn.XLOOKUP(Sales[[#This Row],[ProductKey]], Products!$A:$A, Products!$J:$J)</f>
        <v>1.8663000000000001</v>
      </c>
      <c r="K4025">
        <f>_xlfn.XLOOKUP(Sales[[#This Row],[ProductKey]], Products!$A:$A, Products!$K:$K)</f>
        <v>4.99</v>
      </c>
      <c r="L4025" s="1">
        <f>Sales[[#This Row],[ProductPrice]]*Sales[[#This Row],[OrderQuantity]]</f>
        <v>9.98</v>
      </c>
      <c r="M4025" s="1">
        <f>Sales[[#This Row],[OrderQuantity]]</f>
        <v>2</v>
      </c>
      <c r="N4025" s="1">
        <f>1</f>
        <v>1</v>
      </c>
      <c r="O4025" s="1">
        <f>Sales[[#This Row],[TotalSales]]-Sales[[#This Row],[TotalCost]]</f>
        <v>6.2474000000000007</v>
      </c>
      <c r="P4025" s="1">
        <f>Sales[[#This Row],[ProductCost]]*Sales[[#This Row],[OrderQuantity]]</f>
        <v>3.7326000000000001</v>
      </c>
      <c r="Q4025" s="1" t="str">
        <f>VLOOKUP(Sales[[#This Row],[ProductKey]], Products!$A$2:$D$1000, 4, FALSE)</f>
        <v>Water Bottle - 30 oz.</v>
      </c>
    </row>
    <row r="4026" spans="1:17" x14ac:dyDescent="0.25">
      <c r="A4026" s="2">
        <v>37633</v>
      </c>
      <c r="B4026" s="1" t="s">
        <v>398</v>
      </c>
      <c r="C4026">
        <v>477</v>
      </c>
      <c r="D4026">
        <v>23261</v>
      </c>
      <c r="E4026">
        <v>1</v>
      </c>
      <c r="F4026">
        <v>1</v>
      </c>
      <c r="G4026">
        <v>2</v>
      </c>
      <c r="H4026" s="2">
        <v>42747</v>
      </c>
      <c r="I4026" t="str">
        <f>VLOOKUP(Sales[[#This Row],[TerritoryKey]], Territories[], 2, FALSE)</f>
        <v>Northwest</v>
      </c>
      <c r="J4026">
        <f>_xlfn.XLOOKUP(Sales[[#This Row],[ProductKey]], Products!$A:$A, Products!$J:$J)</f>
        <v>1.8663000000000001</v>
      </c>
      <c r="K4026">
        <f>_xlfn.XLOOKUP(Sales[[#This Row],[ProductKey]], Products!$A:$A, Products!$K:$K)</f>
        <v>4.99</v>
      </c>
      <c r="L4026" s="1">
        <f>Sales[[#This Row],[ProductPrice]]*Sales[[#This Row],[OrderQuantity]]</f>
        <v>9.98</v>
      </c>
      <c r="M4026" s="1">
        <f>Sales[[#This Row],[OrderQuantity]]</f>
        <v>2</v>
      </c>
      <c r="N4026" s="1">
        <f>1</f>
        <v>1</v>
      </c>
      <c r="O4026" s="1">
        <f>Sales[[#This Row],[TotalSales]]-Sales[[#This Row],[TotalCost]]</f>
        <v>6.2474000000000007</v>
      </c>
      <c r="P4026" s="1">
        <f>Sales[[#This Row],[ProductCost]]*Sales[[#This Row],[OrderQuantity]]</f>
        <v>3.7326000000000001</v>
      </c>
      <c r="Q4026" s="1" t="str">
        <f>VLOOKUP(Sales[[#This Row],[ProductKey]], Products!$A$2:$D$1000, 4, FALSE)</f>
        <v>Water Bottle - 30 oz.</v>
      </c>
    </row>
    <row r="4027" spans="1:17" x14ac:dyDescent="0.25">
      <c r="A4027" s="2">
        <v>37690</v>
      </c>
      <c r="B4027" s="1" t="s">
        <v>432</v>
      </c>
      <c r="C4027">
        <v>477</v>
      </c>
      <c r="D4027">
        <v>16154</v>
      </c>
      <c r="E4027">
        <v>4</v>
      </c>
      <c r="F4027">
        <v>1</v>
      </c>
      <c r="G4027">
        <v>2</v>
      </c>
      <c r="H4027" s="2">
        <v>42804</v>
      </c>
      <c r="I4027" t="str">
        <f>VLOOKUP(Sales[[#This Row],[TerritoryKey]], Territories[], 2, FALSE)</f>
        <v>Southwest</v>
      </c>
      <c r="J4027">
        <f>_xlfn.XLOOKUP(Sales[[#This Row],[ProductKey]], Products!$A:$A, Products!$J:$J)</f>
        <v>1.8663000000000001</v>
      </c>
      <c r="K4027">
        <f>_xlfn.XLOOKUP(Sales[[#This Row],[ProductKey]], Products!$A:$A, Products!$K:$K)</f>
        <v>4.99</v>
      </c>
      <c r="L4027" s="1">
        <f>Sales[[#This Row],[ProductPrice]]*Sales[[#This Row],[OrderQuantity]]</f>
        <v>9.98</v>
      </c>
      <c r="M4027" s="1">
        <f>Sales[[#This Row],[OrderQuantity]]</f>
        <v>2</v>
      </c>
      <c r="N4027" s="1">
        <f>1</f>
        <v>1</v>
      </c>
      <c r="O4027" s="1">
        <f>Sales[[#This Row],[TotalSales]]-Sales[[#This Row],[TotalCost]]</f>
        <v>6.2474000000000007</v>
      </c>
      <c r="P4027" s="1">
        <f>Sales[[#This Row],[ProductCost]]*Sales[[#This Row],[OrderQuantity]]</f>
        <v>3.7326000000000001</v>
      </c>
      <c r="Q4027" s="1" t="str">
        <f>VLOOKUP(Sales[[#This Row],[ProductKey]], Products!$A$2:$D$1000, 4, FALSE)</f>
        <v>Water Bottle - 30 oz.</v>
      </c>
    </row>
    <row r="4028" spans="1:17" x14ac:dyDescent="0.25">
      <c r="A4028" s="2">
        <v>37965</v>
      </c>
      <c r="B4028" s="1" t="s">
        <v>558</v>
      </c>
      <c r="C4028">
        <v>477</v>
      </c>
      <c r="D4028">
        <v>22859</v>
      </c>
      <c r="E4028">
        <v>9</v>
      </c>
      <c r="F4028">
        <v>1</v>
      </c>
      <c r="G4028">
        <v>2</v>
      </c>
      <c r="H4028" s="2">
        <v>43079</v>
      </c>
      <c r="I4028" t="str">
        <f>VLOOKUP(Sales[[#This Row],[TerritoryKey]], Territories[], 2, FALSE)</f>
        <v>Australia</v>
      </c>
      <c r="J4028">
        <f>_xlfn.XLOOKUP(Sales[[#This Row],[ProductKey]], Products!$A:$A, Products!$J:$J)</f>
        <v>1.8663000000000001</v>
      </c>
      <c r="K4028">
        <f>_xlfn.XLOOKUP(Sales[[#This Row],[ProductKey]], Products!$A:$A, Products!$K:$K)</f>
        <v>4.99</v>
      </c>
      <c r="L4028" s="1">
        <f>Sales[[#This Row],[ProductPrice]]*Sales[[#This Row],[OrderQuantity]]</f>
        <v>9.98</v>
      </c>
      <c r="M4028" s="1">
        <f>Sales[[#This Row],[OrderQuantity]]</f>
        <v>2</v>
      </c>
      <c r="N4028" s="1">
        <f>1</f>
        <v>1</v>
      </c>
      <c r="O4028" s="1">
        <f>Sales[[#This Row],[TotalSales]]-Sales[[#This Row],[TotalCost]]</f>
        <v>6.2474000000000007</v>
      </c>
      <c r="P4028" s="1">
        <f>Sales[[#This Row],[ProductCost]]*Sales[[#This Row],[OrderQuantity]]</f>
        <v>3.7326000000000001</v>
      </c>
      <c r="Q4028" s="1" t="str">
        <f>VLOOKUP(Sales[[#This Row],[ProductKey]], Products!$A$2:$D$1000, 4, FALSE)</f>
        <v>Water Bottle - 30 oz.</v>
      </c>
    </row>
    <row r="4029" spans="1:17" x14ac:dyDescent="0.25">
      <c r="A4029" s="2">
        <v>37752</v>
      </c>
      <c r="B4029" s="1" t="s">
        <v>654</v>
      </c>
      <c r="C4029">
        <v>477</v>
      </c>
      <c r="D4029">
        <v>21397</v>
      </c>
      <c r="E4029">
        <v>1</v>
      </c>
      <c r="F4029">
        <v>1</v>
      </c>
      <c r="G4029">
        <v>2</v>
      </c>
      <c r="H4029" s="2">
        <v>42866</v>
      </c>
      <c r="I4029" t="str">
        <f>VLOOKUP(Sales[[#This Row],[TerritoryKey]], Territories[], 2, FALSE)</f>
        <v>Northwest</v>
      </c>
      <c r="J4029">
        <f>_xlfn.XLOOKUP(Sales[[#This Row],[ProductKey]], Products!$A:$A, Products!$J:$J)</f>
        <v>1.8663000000000001</v>
      </c>
      <c r="K4029">
        <f>_xlfn.XLOOKUP(Sales[[#This Row],[ProductKey]], Products!$A:$A, Products!$K:$K)</f>
        <v>4.99</v>
      </c>
      <c r="L4029" s="1">
        <f>Sales[[#This Row],[ProductPrice]]*Sales[[#This Row],[OrderQuantity]]</f>
        <v>9.98</v>
      </c>
      <c r="M4029" s="1">
        <f>Sales[[#This Row],[OrderQuantity]]</f>
        <v>2</v>
      </c>
      <c r="N4029" s="1">
        <f>1</f>
        <v>1</v>
      </c>
      <c r="O4029" s="1">
        <f>Sales[[#This Row],[TotalSales]]-Sales[[#This Row],[TotalCost]]</f>
        <v>6.2474000000000007</v>
      </c>
      <c r="P4029" s="1">
        <f>Sales[[#This Row],[ProductCost]]*Sales[[#This Row],[OrderQuantity]]</f>
        <v>3.7326000000000001</v>
      </c>
      <c r="Q4029" s="1" t="str">
        <f>VLOOKUP(Sales[[#This Row],[ProductKey]], Products!$A$2:$D$1000, 4, FALSE)</f>
        <v>Water Bottle - 30 oz.</v>
      </c>
    </row>
    <row r="4030" spans="1:17" x14ac:dyDescent="0.25">
      <c r="A4030" s="2">
        <v>37904</v>
      </c>
      <c r="B4030" s="1" t="s">
        <v>671</v>
      </c>
      <c r="C4030">
        <v>477</v>
      </c>
      <c r="D4030">
        <v>18347</v>
      </c>
      <c r="E4030">
        <v>4</v>
      </c>
      <c r="F4030">
        <v>1</v>
      </c>
      <c r="G4030">
        <v>2</v>
      </c>
      <c r="H4030" s="2">
        <v>43018</v>
      </c>
      <c r="I4030" t="str">
        <f>VLOOKUP(Sales[[#This Row],[TerritoryKey]], Territories[], 2, FALSE)</f>
        <v>Southwest</v>
      </c>
      <c r="J4030">
        <f>_xlfn.XLOOKUP(Sales[[#This Row],[ProductKey]], Products!$A:$A, Products!$J:$J)</f>
        <v>1.8663000000000001</v>
      </c>
      <c r="K4030">
        <f>_xlfn.XLOOKUP(Sales[[#This Row],[ProductKey]], Products!$A:$A, Products!$K:$K)</f>
        <v>4.99</v>
      </c>
      <c r="L4030" s="1">
        <f>Sales[[#This Row],[ProductPrice]]*Sales[[#This Row],[OrderQuantity]]</f>
        <v>9.98</v>
      </c>
      <c r="M4030" s="1">
        <f>Sales[[#This Row],[OrderQuantity]]</f>
        <v>2</v>
      </c>
      <c r="N4030" s="1">
        <f>1</f>
        <v>1</v>
      </c>
      <c r="O4030" s="1">
        <f>Sales[[#This Row],[TotalSales]]-Sales[[#This Row],[TotalCost]]</f>
        <v>6.2474000000000007</v>
      </c>
      <c r="P4030" s="1">
        <f>Sales[[#This Row],[ProductCost]]*Sales[[#This Row],[OrderQuantity]]</f>
        <v>3.7326000000000001</v>
      </c>
      <c r="Q4030" s="1" t="str">
        <f>VLOOKUP(Sales[[#This Row],[ProductKey]], Products!$A$2:$D$1000, 4, FALSE)</f>
        <v>Water Bottle - 30 oz.</v>
      </c>
    </row>
    <row r="4031" spans="1:17" x14ac:dyDescent="0.25">
      <c r="A4031" s="2">
        <v>37904</v>
      </c>
      <c r="B4031" s="1" t="s">
        <v>680</v>
      </c>
      <c r="C4031">
        <v>477</v>
      </c>
      <c r="D4031">
        <v>14208</v>
      </c>
      <c r="E4031">
        <v>10</v>
      </c>
      <c r="F4031">
        <v>1</v>
      </c>
      <c r="G4031">
        <v>2</v>
      </c>
      <c r="H4031" s="2">
        <v>43018</v>
      </c>
      <c r="I4031" t="str">
        <f>VLOOKUP(Sales[[#This Row],[TerritoryKey]], Territories[], 2, FALSE)</f>
        <v>United Kingdom</v>
      </c>
      <c r="J4031">
        <f>_xlfn.XLOOKUP(Sales[[#This Row],[ProductKey]], Products!$A:$A, Products!$J:$J)</f>
        <v>1.8663000000000001</v>
      </c>
      <c r="K4031">
        <f>_xlfn.XLOOKUP(Sales[[#This Row],[ProductKey]], Products!$A:$A, Products!$K:$K)</f>
        <v>4.99</v>
      </c>
      <c r="L4031" s="1">
        <f>Sales[[#This Row],[ProductPrice]]*Sales[[#This Row],[OrderQuantity]]</f>
        <v>9.98</v>
      </c>
      <c r="M4031" s="1">
        <f>Sales[[#This Row],[OrderQuantity]]</f>
        <v>2</v>
      </c>
      <c r="N4031" s="1">
        <f>1</f>
        <v>1</v>
      </c>
      <c r="O4031" s="1">
        <f>Sales[[#This Row],[TotalSales]]-Sales[[#This Row],[TotalCost]]</f>
        <v>6.2474000000000007</v>
      </c>
      <c r="P4031" s="1">
        <f>Sales[[#This Row],[ProductCost]]*Sales[[#This Row],[OrderQuantity]]</f>
        <v>3.7326000000000001</v>
      </c>
      <c r="Q4031" s="1" t="str">
        <f>VLOOKUP(Sales[[#This Row],[ProductKey]], Products!$A$2:$D$1000, 4, FALSE)</f>
        <v>Water Bottle - 30 oz.</v>
      </c>
    </row>
    <row r="4032" spans="1:17" x14ac:dyDescent="0.25">
      <c r="A4032" s="2">
        <v>37987</v>
      </c>
      <c r="B4032" s="1" t="s">
        <v>733</v>
      </c>
      <c r="C4032">
        <v>477</v>
      </c>
      <c r="D4032">
        <v>18074</v>
      </c>
      <c r="E4032">
        <v>1</v>
      </c>
      <c r="F4032">
        <v>1</v>
      </c>
      <c r="G4032">
        <v>2</v>
      </c>
      <c r="H4032" s="2">
        <v>43101</v>
      </c>
      <c r="I4032" t="str">
        <f>VLOOKUP(Sales[[#This Row],[TerritoryKey]], Territories[], 2, FALSE)</f>
        <v>Northwest</v>
      </c>
      <c r="J4032">
        <f>_xlfn.XLOOKUP(Sales[[#This Row],[ProductKey]], Products!$A:$A, Products!$J:$J)</f>
        <v>1.8663000000000001</v>
      </c>
      <c r="K4032">
        <f>_xlfn.XLOOKUP(Sales[[#This Row],[ProductKey]], Products!$A:$A, Products!$K:$K)</f>
        <v>4.99</v>
      </c>
      <c r="L4032" s="1">
        <f>Sales[[#This Row],[ProductPrice]]*Sales[[#This Row],[OrderQuantity]]</f>
        <v>9.98</v>
      </c>
      <c r="M4032" s="1">
        <f>Sales[[#This Row],[OrderQuantity]]</f>
        <v>2</v>
      </c>
      <c r="N4032" s="1">
        <f>1</f>
        <v>1</v>
      </c>
      <c r="O4032" s="1">
        <f>Sales[[#This Row],[TotalSales]]-Sales[[#This Row],[TotalCost]]</f>
        <v>6.2474000000000007</v>
      </c>
      <c r="P4032" s="1">
        <f>Sales[[#This Row],[ProductCost]]*Sales[[#This Row],[OrderQuantity]]</f>
        <v>3.7326000000000001</v>
      </c>
      <c r="Q4032" s="1" t="str">
        <f>VLOOKUP(Sales[[#This Row],[ProductKey]], Products!$A$2:$D$1000, 4, FALSE)</f>
        <v>Water Bottle - 30 oz.</v>
      </c>
    </row>
    <row r="4033" spans="1:17" x14ac:dyDescent="0.25">
      <c r="A4033" s="2">
        <v>37752</v>
      </c>
      <c r="B4033" s="1" t="s">
        <v>790</v>
      </c>
      <c r="C4033">
        <v>477</v>
      </c>
      <c r="D4033">
        <v>19762</v>
      </c>
      <c r="E4033">
        <v>9</v>
      </c>
      <c r="F4033">
        <v>1</v>
      </c>
      <c r="G4033">
        <v>2</v>
      </c>
      <c r="H4033" s="2">
        <v>42866</v>
      </c>
      <c r="I4033" t="str">
        <f>VLOOKUP(Sales[[#This Row],[TerritoryKey]], Territories[], 2, FALSE)</f>
        <v>Australia</v>
      </c>
      <c r="J4033">
        <f>_xlfn.XLOOKUP(Sales[[#This Row],[ProductKey]], Products!$A:$A, Products!$J:$J)</f>
        <v>1.8663000000000001</v>
      </c>
      <c r="K4033">
        <f>_xlfn.XLOOKUP(Sales[[#This Row],[ProductKey]], Products!$A:$A, Products!$K:$K)</f>
        <v>4.99</v>
      </c>
      <c r="L4033" s="1">
        <f>Sales[[#This Row],[ProductPrice]]*Sales[[#This Row],[OrderQuantity]]</f>
        <v>9.98</v>
      </c>
      <c r="M4033" s="1">
        <f>Sales[[#This Row],[OrderQuantity]]</f>
        <v>2</v>
      </c>
      <c r="N4033" s="1">
        <f>1</f>
        <v>1</v>
      </c>
      <c r="O4033" s="1">
        <f>Sales[[#This Row],[TotalSales]]-Sales[[#This Row],[TotalCost]]</f>
        <v>6.2474000000000007</v>
      </c>
      <c r="P4033" s="1">
        <f>Sales[[#This Row],[ProductCost]]*Sales[[#This Row],[OrderQuantity]]</f>
        <v>3.7326000000000001</v>
      </c>
      <c r="Q4033" s="1" t="str">
        <f>VLOOKUP(Sales[[#This Row],[ProductKey]], Products!$A$2:$D$1000, 4, FALSE)</f>
        <v>Water Bottle - 30 oz.</v>
      </c>
    </row>
    <row r="4034" spans="1:17" x14ac:dyDescent="0.25">
      <c r="A4034" s="2">
        <v>37936</v>
      </c>
      <c r="B4034" s="1" t="s">
        <v>846</v>
      </c>
      <c r="C4034">
        <v>477</v>
      </c>
      <c r="D4034">
        <v>21460</v>
      </c>
      <c r="E4034">
        <v>4</v>
      </c>
      <c r="F4034">
        <v>1</v>
      </c>
      <c r="G4034">
        <v>2</v>
      </c>
      <c r="H4034" s="2">
        <v>43050</v>
      </c>
      <c r="I4034" t="str">
        <f>VLOOKUP(Sales[[#This Row],[TerritoryKey]], Territories[], 2, FALSE)</f>
        <v>Southwest</v>
      </c>
      <c r="J4034">
        <f>_xlfn.XLOOKUP(Sales[[#This Row],[ProductKey]], Products!$A:$A, Products!$J:$J)</f>
        <v>1.8663000000000001</v>
      </c>
      <c r="K4034">
        <f>_xlfn.XLOOKUP(Sales[[#This Row],[ProductKey]], Products!$A:$A, Products!$K:$K)</f>
        <v>4.99</v>
      </c>
      <c r="L4034" s="1">
        <f>Sales[[#This Row],[ProductPrice]]*Sales[[#This Row],[OrderQuantity]]</f>
        <v>9.98</v>
      </c>
      <c r="M4034" s="1">
        <f>Sales[[#This Row],[OrderQuantity]]</f>
        <v>2</v>
      </c>
      <c r="N4034" s="1">
        <f>1</f>
        <v>1</v>
      </c>
      <c r="O4034" s="1">
        <f>Sales[[#This Row],[TotalSales]]-Sales[[#This Row],[TotalCost]]</f>
        <v>6.2474000000000007</v>
      </c>
      <c r="P4034" s="1">
        <f>Sales[[#This Row],[ProductCost]]*Sales[[#This Row],[OrderQuantity]]</f>
        <v>3.7326000000000001</v>
      </c>
      <c r="Q4034" s="1" t="str">
        <f>VLOOKUP(Sales[[#This Row],[ProductKey]], Products!$A$2:$D$1000, 4, FALSE)</f>
        <v>Water Bottle - 30 oz.</v>
      </c>
    </row>
    <row r="4035" spans="1:17" x14ac:dyDescent="0.25">
      <c r="A4035" s="2">
        <v>37874</v>
      </c>
      <c r="B4035" s="1" t="s">
        <v>879</v>
      </c>
      <c r="C4035">
        <v>477</v>
      </c>
      <c r="D4035">
        <v>17530</v>
      </c>
      <c r="E4035">
        <v>1</v>
      </c>
      <c r="F4035">
        <v>1</v>
      </c>
      <c r="G4035">
        <v>2</v>
      </c>
      <c r="H4035" s="2">
        <v>42988</v>
      </c>
      <c r="I4035" t="str">
        <f>VLOOKUP(Sales[[#This Row],[TerritoryKey]], Territories[], 2, FALSE)</f>
        <v>Northwest</v>
      </c>
      <c r="J4035">
        <f>_xlfn.XLOOKUP(Sales[[#This Row],[ProductKey]], Products!$A:$A, Products!$J:$J)</f>
        <v>1.8663000000000001</v>
      </c>
      <c r="K4035">
        <f>_xlfn.XLOOKUP(Sales[[#This Row],[ProductKey]], Products!$A:$A, Products!$K:$K)</f>
        <v>4.99</v>
      </c>
      <c r="L4035" s="1">
        <f>Sales[[#This Row],[ProductPrice]]*Sales[[#This Row],[OrderQuantity]]</f>
        <v>9.98</v>
      </c>
      <c r="M4035" s="1">
        <f>Sales[[#This Row],[OrderQuantity]]</f>
        <v>2</v>
      </c>
      <c r="N4035" s="1">
        <f>1</f>
        <v>1</v>
      </c>
      <c r="O4035" s="1">
        <f>Sales[[#This Row],[TotalSales]]-Sales[[#This Row],[TotalCost]]</f>
        <v>6.2474000000000007</v>
      </c>
      <c r="P4035" s="1">
        <f>Sales[[#This Row],[ProductCost]]*Sales[[#This Row],[OrderQuantity]]</f>
        <v>3.7326000000000001</v>
      </c>
      <c r="Q4035" s="1" t="str">
        <f>VLOOKUP(Sales[[#This Row],[ProductKey]], Products!$A$2:$D$1000, 4, FALSE)</f>
        <v>Water Bottle - 30 oz.</v>
      </c>
    </row>
    <row r="4036" spans="1:17" x14ac:dyDescent="0.25">
      <c r="A4036" s="2">
        <v>37906</v>
      </c>
      <c r="B4036" s="1" t="s">
        <v>915</v>
      </c>
      <c r="C4036">
        <v>477</v>
      </c>
      <c r="D4036">
        <v>29338</v>
      </c>
      <c r="E4036">
        <v>9</v>
      </c>
      <c r="F4036">
        <v>1</v>
      </c>
      <c r="G4036">
        <v>2</v>
      </c>
      <c r="H4036" s="2">
        <v>43020</v>
      </c>
      <c r="I4036" t="str">
        <f>VLOOKUP(Sales[[#This Row],[TerritoryKey]], Territories[], 2, FALSE)</f>
        <v>Australia</v>
      </c>
      <c r="J4036">
        <f>_xlfn.XLOOKUP(Sales[[#This Row],[ProductKey]], Products!$A:$A, Products!$J:$J)</f>
        <v>1.8663000000000001</v>
      </c>
      <c r="K4036">
        <f>_xlfn.XLOOKUP(Sales[[#This Row],[ProductKey]], Products!$A:$A, Products!$K:$K)</f>
        <v>4.99</v>
      </c>
      <c r="L4036" s="1">
        <f>Sales[[#This Row],[ProductPrice]]*Sales[[#This Row],[OrderQuantity]]</f>
        <v>9.98</v>
      </c>
      <c r="M4036" s="1">
        <f>Sales[[#This Row],[OrderQuantity]]</f>
        <v>2</v>
      </c>
      <c r="N4036" s="1">
        <f>1</f>
        <v>1</v>
      </c>
      <c r="O4036" s="1">
        <f>Sales[[#This Row],[TotalSales]]-Sales[[#This Row],[TotalCost]]</f>
        <v>6.2474000000000007</v>
      </c>
      <c r="P4036" s="1">
        <f>Sales[[#This Row],[ProductCost]]*Sales[[#This Row],[OrderQuantity]]</f>
        <v>3.7326000000000001</v>
      </c>
      <c r="Q4036" s="1" t="str">
        <f>VLOOKUP(Sales[[#This Row],[ProductKey]], Products!$A$2:$D$1000, 4, FALSE)</f>
        <v>Water Bottle - 30 oz.</v>
      </c>
    </row>
    <row r="4037" spans="1:17" x14ac:dyDescent="0.25">
      <c r="A4037" s="2">
        <v>37904</v>
      </c>
      <c r="B4037" s="1" t="s">
        <v>959</v>
      </c>
      <c r="C4037">
        <v>477</v>
      </c>
      <c r="D4037">
        <v>25016</v>
      </c>
      <c r="E4037">
        <v>6</v>
      </c>
      <c r="F4037">
        <v>1</v>
      </c>
      <c r="G4037">
        <v>2</v>
      </c>
      <c r="H4037" s="2">
        <v>43018</v>
      </c>
      <c r="I4037" t="str">
        <f>VLOOKUP(Sales[[#This Row],[TerritoryKey]], Territories[], 2, FALSE)</f>
        <v>Canada</v>
      </c>
      <c r="J4037">
        <f>_xlfn.XLOOKUP(Sales[[#This Row],[ProductKey]], Products!$A:$A, Products!$J:$J)</f>
        <v>1.8663000000000001</v>
      </c>
      <c r="K4037">
        <f>_xlfn.XLOOKUP(Sales[[#This Row],[ProductKey]], Products!$A:$A, Products!$K:$K)</f>
        <v>4.99</v>
      </c>
      <c r="L4037" s="1">
        <f>Sales[[#This Row],[ProductPrice]]*Sales[[#This Row],[OrderQuantity]]</f>
        <v>9.98</v>
      </c>
      <c r="M4037" s="1">
        <f>Sales[[#This Row],[OrderQuantity]]</f>
        <v>2</v>
      </c>
      <c r="N4037" s="1">
        <f>1</f>
        <v>1</v>
      </c>
      <c r="O4037" s="1">
        <f>Sales[[#This Row],[TotalSales]]-Sales[[#This Row],[TotalCost]]</f>
        <v>6.2474000000000007</v>
      </c>
      <c r="P4037" s="1">
        <f>Sales[[#This Row],[ProductCost]]*Sales[[#This Row],[OrderQuantity]]</f>
        <v>3.7326000000000001</v>
      </c>
      <c r="Q4037" s="1" t="str">
        <f>VLOOKUP(Sales[[#This Row],[ProductKey]], Products!$A$2:$D$1000, 4, FALSE)</f>
        <v>Water Bottle - 30 oz.</v>
      </c>
    </row>
    <row r="4038" spans="1:17" x14ac:dyDescent="0.25">
      <c r="A4038" s="2">
        <v>37633</v>
      </c>
      <c r="B4038" s="1" t="s">
        <v>994</v>
      </c>
      <c r="C4038">
        <v>477</v>
      </c>
      <c r="D4038">
        <v>18658</v>
      </c>
      <c r="E4038">
        <v>1</v>
      </c>
      <c r="F4038">
        <v>1</v>
      </c>
      <c r="G4038">
        <v>2</v>
      </c>
      <c r="H4038" s="2">
        <v>42747</v>
      </c>
      <c r="I4038" t="str">
        <f>VLOOKUP(Sales[[#This Row],[TerritoryKey]], Territories[], 2, FALSE)</f>
        <v>Northwest</v>
      </c>
      <c r="J4038">
        <f>_xlfn.XLOOKUP(Sales[[#This Row],[ProductKey]], Products!$A:$A, Products!$J:$J)</f>
        <v>1.8663000000000001</v>
      </c>
      <c r="K4038">
        <f>_xlfn.XLOOKUP(Sales[[#This Row],[ProductKey]], Products!$A:$A, Products!$K:$K)</f>
        <v>4.99</v>
      </c>
      <c r="L4038" s="1">
        <f>Sales[[#This Row],[ProductPrice]]*Sales[[#This Row],[OrderQuantity]]</f>
        <v>9.98</v>
      </c>
      <c r="M4038" s="1">
        <f>Sales[[#This Row],[OrderQuantity]]</f>
        <v>2</v>
      </c>
      <c r="N4038" s="1">
        <f>1</f>
        <v>1</v>
      </c>
      <c r="O4038" s="1">
        <f>Sales[[#This Row],[TotalSales]]-Sales[[#This Row],[TotalCost]]</f>
        <v>6.2474000000000007</v>
      </c>
      <c r="P4038" s="1">
        <f>Sales[[#This Row],[ProductCost]]*Sales[[#This Row],[OrderQuantity]]</f>
        <v>3.7326000000000001</v>
      </c>
      <c r="Q4038" s="1" t="str">
        <f>VLOOKUP(Sales[[#This Row],[ProductKey]], Products!$A$2:$D$1000, 4, FALSE)</f>
        <v>Water Bottle - 30 oz.</v>
      </c>
    </row>
    <row r="4039" spans="1:17" x14ac:dyDescent="0.25">
      <c r="A4039" s="2">
        <v>37751</v>
      </c>
      <c r="B4039" s="1" t="s">
        <v>1004</v>
      </c>
      <c r="C4039">
        <v>477</v>
      </c>
      <c r="D4039">
        <v>21836</v>
      </c>
      <c r="E4039">
        <v>8</v>
      </c>
      <c r="F4039">
        <v>1</v>
      </c>
      <c r="G4039">
        <v>2</v>
      </c>
      <c r="H4039" s="2">
        <v>42865</v>
      </c>
      <c r="I4039" t="str">
        <f>VLOOKUP(Sales[[#This Row],[TerritoryKey]], Territories[], 2, FALSE)</f>
        <v>Germany</v>
      </c>
      <c r="J4039">
        <f>_xlfn.XLOOKUP(Sales[[#This Row],[ProductKey]], Products!$A:$A, Products!$J:$J)</f>
        <v>1.8663000000000001</v>
      </c>
      <c r="K4039">
        <f>_xlfn.XLOOKUP(Sales[[#This Row],[ProductKey]], Products!$A:$A, Products!$K:$K)</f>
        <v>4.99</v>
      </c>
      <c r="L4039" s="1">
        <f>Sales[[#This Row],[ProductPrice]]*Sales[[#This Row],[OrderQuantity]]</f>
        <v>9.98</v>
      </c>
      <c r="M4039" s="1">
        <f>Sales[[#This Row],[OrderQuantity]]</f>
        <v>2</v>
      </c>
      <c r="N4039" s="1">
        <f>1</f>
        <v>1</v>
      </c>
      <c r="O4039" s="1">
        <f>Sales[[#This Row],[TotalSales]]-Sales[[#This Row],[TotalCost]]</f>
        <v>6.2474000000000007</v>
      </c>
      <c r="P4039" s="1">
        <f>Sales[[#This Row],[ProductCost]]*Sales[[#This Row],[OrderQuantity]]</f>
        <v>3.7326000000000001</v>
      </c>
      <c r="Q4039" s="1" t="str">
        <f>VLOOKUP(Sales[[#This Row],[ProductKey]], Products!$A$2:$D$1000, 4, FALSE)</f>
        <v>Water Bottle - 30 oz.</v>
      </c>
    </row>
    <row r="4040" spans="1:17" x14ac:dyDescent="0.25">
      <c r="A4040" s="2">
        <v>37721</v>
      </c>
      <c r="B4040" s="1" t="s">
        <v>1052</v>
      </c>
      <c r="C4040">
        <v>477</v>
      </c>
      <c r="D4040">
        <v>22922</v>
      </c>
      <c r="E4040">
        <v>9</v>
      </c>
      <c r="F4040">
        <v>1</v>
      </c>
      <c r="G4040">
        <v>2</v>
      </c>
      <c r="H4040" s="2">
        <v>42835</v>
      </c>
      <c r="I4040" t="str">
        <f>VLOOKUP(Sales[[#This Row],[TerritoryKey]], Territories[], 2, FALSE)</f>
        <v>Australia</v>
      </c>
      <c r="J4040">
        <f>_xlfn.XLOOKUP(Sales[[#This Row],[ProductKey]], Products!$A:$A, Products!$J:$J)</f>
        <v>1.8663000000000001</v>
      </c>
      <c r="K4040">
        <f>_xlfn.XLOOKUP(Sales[[#This Row],[ProductKey]], Products!$A:$A, Products!$K:$K)</f>
        <v>4.99</v>
      </c>
      <c r="L4040" s="1">
        <f>Sales[[#This Row],[ProductPrice]]*Sales[[#This Row],[OrderQuantity]]</f>
        <v>9.98</v>
      </c>
      <c r="M4040" s="1">
        <f>Sales[[#This Row],[OrderQuantity]]</f>
        <v>2</v>
      </c>
      <c r="N4040" s="1">
        <f>1</f>
        <v>1</v>
      </c>
      <c r="O4040" s="1">
        <f>Sales[[#This Row],[TotalSales]]-Sales[[#This Row],[TotalCost]]</f>
        <v>6.2474000000000007</v>
      </c>
      <c r="P4040" s="1">
        <f>Sales[[#This Row],[ProductCost]]*Sales[[#This Row],[OrderQuantity]]</f>
        <v>3.7326000000000001</v>
      </c>
      <c r="Q4040" s="1" t="str">
        <f>VLOOKUP(Sales[[#This Row],[ProductKey]], Products!$A$2:$D$1000, 4, FALSE)</f>
        <v>Water Bottle - 30 oz.</v>
      </c>
    </row>
    <row r="4041" spans="1:17" x14ac:dyDescent="0.25">
      <c r="A4041" s="2">
        <v>37631</v>
      </c>
      <c r="B4041" s="1" t="s">
        <v>1062</v>
      </c>
      <c r="C4041">
        <v>477</v>
      </c>
      <c r="D4041">
        <v>16644</v>
      </c>
      <c r="E4041">
        <v>4</v>
      </c>
      <c r="F4041">
        <v>1</v>
      </c>
      <c r="G4041">
        <v>2</v>
      </c>
      <c r="H4041" s="2">
        <v>42745</v>
      </c>
      <c r="I4041" t="str">
        <f>VLOOKUP(Sales[[#This Row],[TerritoryKey]], Territories[], 2, FALSE)</f>
        <v>Southwest</v>
      </c>
      <c r="J4041">
        <f>_xlfn.XLOOKUP(Sales[[#This Row],[ProductKey]], Products!$A:$A, Products!$J:$J)</f>
        <v>1.8663000000000001</v>
      </c>
      <c r="K4041">
        <f>_xlfn.XLOOKUP(Sales[[#This Row],[ProductKey]], Products!$A:$A, Products!$K:$K)</f>
        <v>4.99</v>
      </c>
      <c r="L4041" s="1">
        <f>Sales[[#This Row],[ProductPrice]]*Sales[[#This Row],[OrderQuantity]]</f>
        <v>9.98</v>
      </c>
      <c r="M4041" s="1">
        <f>Sales[[#This Row],[OrderQuantity]]</f>
        <v>2</v>
      </c>
      <c r="N4041" s="1">
        <f>1</f>
        <v>1</v>
      </c>
      <c r="O4041" s="1">
        <f>Sales[[#This Row],[TotalSales]]-Sales[[#This Row],[TotalCost]]</f>
        <v>6.2474000000000007</v>
      </c>
      <c r="P4041" s="1">
        <f>Sales[[#This Row],[ProductCost]]*Sales[[#This Row],[OrderQuantity]]</f>
        <v>3.7326000000000001</v>
      </c>
      <c r="Q4041" s="1" t="str">
        <f>VLOOKUP(Sales[[#This Row],[ProductKey]], Products!$A$2:$D$1000, 4, FALSE)</f>
        <v>Water Bottle - 30 oz.</v>
      </c>
    </row>
    <row r="4042" spans="1:17" x14ac:dyDescent="0.25">
      <c r="A4042" s="2">
        <v>38322</v>
      </c>
      <c r="B4042" s="1" t="s">
        <v>1089</v>
      </c>
      <c r="C4042">
        <v>477</v>
      </c>
      <c r="D4042">
        <v>16765</v>
      </c>
      <c r="E4042">
        <v>1</v>
      </c>
      <c r="F4042">
        <v>1</v>
      </c>
      <c r="G4042">
        <v>2</v>
      </c>
      <c r="H4042" s="2">
        <v>43435</v>
      </c>
      <c r="I4042" t="str">
        <f>VLOOKUP(Sales[[#This Row],[TerritoryKey]], Territories[], 2, FALSE)</f>
        <v>Northwest</v>
      </c>
      <c r="J4042">
        <f>_xlfn.XLOOKUP(Sales[[#This Row],[ProductKey]], Products!$A:$A, Products!$J:$J)</f>
        <v>1.8663000000000001</v>
      </c>
      <c r="K4042">
        <f>_xlfn.XLOOKUP(Sales[[#This Row],[ProductKey]], Products!$A:$A, Products!$K:$K)</f>
        <v>4.99</v>
      </c>
      <c r="L4042" s="1">
        <f>Sales[[#This Row],[ProductPrice]]*Sales[[#This Row],[OrderQuantity]]</f>
        <v>9.98</v>
      </c>
      <c r="M4042" s="1">
        <f>Sales[[#This Row],[OrderQuantity]]</f>
        <v>2</v>
      </c>
      <c r="N4042" s="1">
        <f>1</f>
        <v>1</v>
      </c>
      <c r="O4042" s="1">
        <f>Sales[[#This Row],[TotalSales]]-Sales[[#This Row],[TotalCost]]</f>
        <v>6.2474000000000007</v>
      </c>
      <c r="P4042" s="1">
        <f>Sales[[#This Row],[ProductCost]]*Sales[[#This Row],[OrderQuantity]]</f>
        <v>3.7326000000000001</v>
      </c>
      <c r="Q4042" s="1" t="str">
        <f>VLOOKUP(Sales[[#This Row],[ProductKey]], Products!$A$2:$D$1000, 4, FALSE)</f>
        <v>Water Bottle - 30 oz.</v>
      </c>
    </row>
    <row r="4043" spans="1:17" x14ac:dyDescent="0.25">
      <c r="A4043" s="2">
        <v>37904</v>
      </c>
      <c r="B4043" s="1" t="s">
        <v>1092</v>
      </c>
      <c r="C4043">
        <v>477</v>
      </c>
      <c r="D4043">
        <v>21844</v>
      </c>
      <c r="E4043">
        <v>8</v>
      </c>
      <c r="F4043">
        <v>1</v>
      </c>
      <c r="G4043">
        <v>2</v>
      </c>
      <c r="H4043" s="2">
        <v>43018</v>
      </c>
      <c r="I4043" t="str">
        <f>VLOOKUP(Sales[[#This Row],[TerritoryKey]], Territories[], 2, FALSE)</f>
        <v>Germany</v>
      </c>
      <c r="J4043">
        <f>_xlfn.XLOOKUP(Sales[[#This Row],[ProductKey]], Products!$A:$A, Products!$J:$J)</f>
        <v>1.8663000000000001</v>
      </c>
      <c r="K4043">
        <f>_xlfn.XLOOKUP(Sales[[#This Row],[ProductKey]], Products!$A:$A, Products!$K:$K)</f>
        <v>4.99</v>
      </c>
      <c r="L4043" s="1">
        <f>Sales[[#This Row],[ProductPrice]]*Sales[[#This Row],[OrderQuantity]]</f>
        <v>9.98</v>
      </c>
      <c r="M4043" s="1">
        <f>Sales[[#This Row],[OrderQuantity]]</f>
        <v>2</v>
      </c>
      <c r="N4043" s="1">
        <f>1</f>
        <v>1</v>
      </c>
      <c r="O4043" s="1">
        <f>Sales[[#This Row],[TotalSales]]-Sales[[#This Row],[TotalCost]]</f>
        <v>6.2474000000000007</v>
      </c>
      <c r="P4043" s="1">
        <f>Sales[[#This Row],[ProductCost]]*Sales[[#This Row],[OrderQuantity]]</f>
        <v>3.7326000000000001</v>
      </c>
      <c r="Q4043" s="1" t="str">
        <f>VLOOKUP(Sales[[#This Row],[ProductKey]], Products!$A$2:$D$1000, 4, FALSE)</f>
        <v>Water Bottle - 30 oz.</v>
      </c>
    </row>
    <row r="4044" spans="1:17" x14ac:dyDescent="0.25">
      <c r="A4044" s="2">
        <v>38261</v>
      </c>
      <c r="B4044" s="1" t="s">
        <v>1115</v>
      </c>
      <c r="C4044">
        <v>477</v>
      </c>
      <c r="D4044">
        <v>21303</v>
      </c>
      <c r="E4044">
        <v>4</v>
      </c>
      <c r="F4044">
        <v>1</v>
      </c>
      <c r="G4044">
        <v>2</v>
      </c>
      <c r="H4044" s="2">
        <v>43374</v>
      </c>
      <c r="I4044" t="str">
        <f>VLOOKUP(Sales[[#This Row],[TerritoryKey]], Territories[], 2, FALSE)</f>
        <v>Southwest</v>
      </c>
      <c r="J4044">
        <f>_xlfn.XLOOKUP(Sales[[#This Row],[ProductKey]], Products!$A:$A, Products!$J:$J)</f>
        <v>1.8663000000000001</v>
      </c>
      <c r="K4044">
        <f>_xlfn.XLOOKUP(Sales[[#This Row],[ProductKey]], Products!$A:$A, Products!$K:$K)</f>
        <v>4.99</v>
      </c>
      <c r="L4044" s="1">
        <f>Sales[[#This Row],[ProductPrice]]*Sales[[#This Row],[OrderQuantity]]</f>
        <v>9.98</v>
      </c>
      <c r="M4044" s="1">
        <f>Sales[[#This Row],[OrderQuantity]]</f>
        <v>2</v>
      </c>
      <c r="N4044" s="1">
        <f>1</f>
        <v>1</v>
      </c>
      <c r="O4044" s="1">
        <f>Sales[[#This Row],[TotalSales]]-Sales[[#This Row],[TotalCost]]</f>
        <v>6.2474000000000007</v>
      </c>
      <c r="P4044" s="1">
        <f>Sales[[#This Row],[ProductCost]]*Sales[[#This Row],[OrderQuantity]]</f>
        <v>3.7326000000000001</v>
      </c>
      <c r="Q4044" s="1" t="str">
        <f>VLOOKUP(Sales[[#This Row],[ProductKey]], Products!$A$2:$D$1000, 4, FALSE)</f>
        <v>Water Bottle - 30 oz.</v>
      </c>
    </row>
    <row r="4045" spans="1:17" x14ac:dyDescent="0.25">
      <c r="A4045" s="2">
        <v>37753</v>
      </c>
      <c r="B4045" s="1" t="s">
        <v>1126</v>
      </c>
      <c r="C4045">
        <v>477</v>
      </c>
      <c r="D4045">
        <v>14184</v>
      </c>
      <c r="E4045">
        <v>10</v>
      </c>
      <c r="F4045">
        <v>1</v>
      </c>
      <c r="G4045">
        <v>2</v>
      </c>
      <c r="H4045" s="2">
        <v>42867</v>
      </c>
      <c r="I4045" t="str">
        <f>VLOOKUP(Sales[[#This Row],[TerritoryKey]], Territories[], 2, FALSE)</f>
        <v>United Kingdom</v>
      </c>
      <c r="J4045">
        <f>_xlfn.XLOOKUP(Sales[[#This Row],[ProductKey]], Products!$A:$A, Products!$J:$J)</f>
        <v>1.8663000000000001</v>
      </c>
      <c r="K4045">
        <f>_xlfn.XLOOKUP(Sales[[#This Row],[ProductKey]], Products!$A:$A, Products!$K:$K)</f>
        <v>4.99</v>
      </c>
      <c r="L4045" s="1">
        <f>Sales[[#This Row],[ProductPrice]]*Sales[[#This Row],[OrderQuantity]]</f>
        <v>9.98</v>
      </c>
      <c r="M4045" s="1">
        <f>Sales[[#This Row],[OrderQuantity]]</f>
        <v>2</v>
      </c>
      <c r="N4045" s="1">
        <f>1</f>
        <v>1</v>
      </c>
      <c r="O4045" s="1">
        <f>Sales[[#This Row],[TotalSales]]-Sales[[#This Row],[TotalCost]]</f>
        <v>6.2474000000000007</v>
      </c>
      <c r="P4045" s="1">
        <f>Sales[[#This Row],[ProductCost]]*Sales[[#This Row],[OrderQuantity]]</f>
        <v>3.7326000000000001</v>
      </c>
      <c r="Q4045" s="1" t="str">
        <f>VLOOKUP(Sales[[#This Row],[ProductKey]], Products!$A$2:$D$1000, 4, FALSE)</f>
        <v>Water Bottle - 30 oz.</v>
      </c>
    </row>
    <row r="4046" spans="1:17" x14ac:dyDescent="0.25">
      <c r="A4046" s="2">
        <v>37844</v>
      </c>
      <c r="B4046" s="1" t="s">
        <v>1174</v>
      </c>
      <c r="C4046">
        <v>477</v>
      </c>
      <c r="D4046">
        <v>28306</v>
      </c>
      <c r="E4046">
        <v>9</v>
      </c>
      <c r="F4046">
        <v>1</v>
      </c>
      <c r="G4046">
        <v>2</v>
      </c>
      <c r="H4046" s="2">
        <v>42958</v>
      </c>
      <c r="I4046" t="str">
        <f>VLOOKUP(Sales[[#This Row],[TerritoryKey]], Territories[], 2, FALSE)</f>
        <v>Australia</v>
      </c>
      <c r="J4046">
        <f>_xlfn.XLOOKUP(Sales[[#This Row],[ProductKey]], Products!$A:$A, Products!$J:$J)</f>
        <v>1.8663000000000001</v>
      </c>
      <c r="K4046">
        <f>_xlfn.XLOOKUP(Sales[[#This Row],[ProductKey]], Products!$A:$A, Products!$K:$K)</f>
        <v>4.99</v>
      </c>
      <c r="L4046" s="1">
        <f>Sales[[#This Row],[ProductPrice]]*Sales[[#This Row],[OrderQuantity]]</f>
        <v>9.98</v>
      </c>
      <c r="M4046" s="1">
        <f>Sales[[#This Row],[OrderQuantity]]</f>
        <v>2</v>
      </c>
      <c r="N4046" s="1">
        <f>1</f>
        <v>1</v>
      </c>
      <c r="O4046" s="1">
        <f>Sales[[#This Row],[TotalSales]]-Sales[[#This Row],[TotalCost]]</f>
        <v>6.2474000000000007</v>
      </c>
      <c r="P4046" s="1">
        <f>Sales[[#This Row],[ProductCost]]*Sales[[#This Row],[OrderQuantity]]</f>
        <v>3.7326000000000001</v>
      </c>
      <c r="Q4046" s="1" t="str">
        <f>VLOOKUP(Sales[[#This Row],[ProductKey]], Products!$A$2:$D$1000, 4, FALSE)</f>
        <v>Water Bottle - 30 oz.</v>
      </c>
    </row>
    <row r="4047" spans="1:17" x14ac:dyDescent="0.25">
      <c r="A4047" s="2">
        <v>38200</v>
      </c>
      <c r="B4047" s="1" t="s">
        <v>1178</v>
      </c>
      <c r="C4047">
        <v>477</v>
      </c>
      <c r="D4047">
        <v>12748</v>
      </c>
      <c r="E4047">
        <v>7</v>
      </c>
      <c r="F4047">
        <v>1</v>
      </c>
      <c r="G4047">
        <v>2</v>
      </c>
      <c r="H4047" s="2">
        <v>43313</v>
      </c>
      <c r="I4047" t="str">
        <f>VLOOKUP(Sales[[#This Row],[TerritoryKey]], Territories[], 2, FALSE)</f>
        <v>France</v>
      </c>
      <c r="J4047">
        <f>_xlfn.XLOOKUP(Sales[[#This Row],[ProductKey]], Products!$A:$A, Products!$J:$J)</f>
        <v>1.8663000000000001</v>
      </c>
      <c r="K4047">
        <f>_xlfn.XLOOKUP(Sales[[#This Row],[ProductKey]], Products!$A:$A, Products!$K:$K)</f>
        <v>4.99</v>
      </c>
      <c r="L4047" s="1">
        <f>Sales[[#This Row],[ProductPrice]]*Sales[[#This Row],[OrderQuantity]]</f>
        <v>9.98</v>
      </c>
      <c r="M4047" s="1">
        <f>Sales[[#This Row],[OrderQuantity]]</f>
        <v>2</v>
      </c>
      <c r="N4047" s="1">
        <f>1</f>
        <v>1</v>
      </c>
      <c r="O4047" s="1">
        <f>Sales[[#This Row],[TotalSales]]-Sales[[#This Row],[TotalCost]]</f>
        <v>6.2474000000000007</v>
      </c>
      <c r="P4047" s="1">
        <f>Sales[[#This Row],[ProductCost]]*Sales[[#This Row],[OrderQuantity]]</f>
        <v>3.7326000000000001</v>
      </c>
      <c r="Q4047" s="1" t="str">
        <f>VLOOKUP(Sales[[#This Row],[ProductKey]], Products!$A$2:$D$1000, 4, FALSE)</f>
        <v>Water Bottle - 30 oz.</v>
      </c>
    </row>
    <row r="4048" spans="1:17" x14ac:dyDescent="0.25">
      <c r="A4048" s="2">
        <v>37937</v>
      </c>
      <c r="B4048" s="1" t="s">
        <v>1209</v>
      </c>
      <c r="C4048">
        <v>477</v>
      </c>
      <c r="D4048">
        <v>24665</v>
      </c>
      <c r="E4048">
        <v>6</v>
      </c>
      <c r="F4048">
        <v>1</v>
      </c>
      <c r="G4048">
        <v>2</v>
      </c>
      <c r="H4048" s="2">
        <v>43051</v>
      </c>
      <c r="I4048" t="str">
        <f>VLOOKUP(Sales[[#This Row],[TerritoryKey]], Territories[], 2, FALSE)</f>
        <v>Canada</v>
      </c>
      <c r="J4048">
        <f>_xlfn.XLOOKUP(Sales[[#This Row],[ProductKey]], Products!$A:$A, Products!$J:$J)</f>
        <v>1.8663000000000001</v>
      </c>
      <c r="K4048">
        <f>_xlfn.XLOOKUP(Sales[[#This Row],[ProductKey]], Products!$A:$A, Products!$K:$K)</f>
        <v>4.99</v>
      </c>
      <c r="L4048" s="1">
        <f>Sales[[#This Row],[ProductPrice]]*Sales[[#This Row],[OrderQuantity]]</f>
        <v>9.98</v>
      </c>
      <c r="M4048" s="1">
        <f>Sales[[#This Row],[OrderQuantity]]</f>
        <v>2</v>
      </c>
      <c r="N4048" s="1">
        <f>1</f>
        <v>1</v>
      </c>
      <c r="O4048" s="1">
        <f>Sales[[#This Row],[TotalSales]]-Sales[[#This Row],[TotalCost]]</f>
        <v>6.2474000000000007</v>
      </c>
      <c r="P4048" s="1">
        <f>Sales[[#This Row],[ProductCost]]*Sales[[#This Row],[OrderQuantity]]</f>
        <v>3.7326000000000001</v>
      </c>
      <c r="Q4048" s="1" t="str">
        <f>VLOOKUP(Sales[[#This Row],[ProductKey]], Products!$A$2:$D$1000, 4, FALSE)</f>
        <v>Water Bottle - 30 oz.</v>
      </c>
    </row>
    <row r="4049" spans="1:17" x14ac:dyDescent="0.25">
      <c r="A4049" s="2">
        <v>37905</v>
      </c>
      <c r="B4049" s="1" t="s">
        <v>1230</v>
      </c>
      <c r="C4049">
        <v>477</v>
      </c>
      <c r="D4049">
        <v>16677</v>
      </c>
      <c r="E4049">
        <v>4</v>
      </c>
      <c r="F4049">
        <v>1</v>
      </c>
      <c r="G4049">
        <v>2</v>
      </c>
      <c r="H4049" s="2">
        <v>43019</v>
      </c>
      <c r="I4049" t="str">
        <f>VLOOKUP(Sales[[#This Row],[TerritoryKey]], Territories[], 2, FALSE)</f>
        <v>Southwest</v>
      </c>
      <c r="J4049">
        <f>_xlfn.XLOOKUP(Sales[[#This Row],[ProductKey]], Products!$A:$A, Products!$J:$J)</f>
        <v>1.8663000000000001</v>
      </c>
      <c r="K4049">
        <f>_xlfn.XLOOKUP(Sales[[#This Row],[ProductKey]], Products!$A:$A, Products!$K:$K)</f>
        <v>4.99</v>
      </c>
      <c r="L4049" s="1">
        <f>Sales[[#This Row],[ProductPrice]]*Sales[[#This Row],[OrderQuantity]]</f>
        <v>9.98</v>
      </c>
      <c r="M4049" s="1">
        <f>Sales[[#This Row],[OrderQuantity]]</f>
        <v>2</v>
      </c>
      <c r="N4049" s="1">
        <f>1</f>
        <v>1</v>
      </c>
      <c r="O4049" s="1">
        <f>Sales[[#This Row],[TotalSales]]-Sales[[#This Row],[TotalCost]]</f>
        <v>6.2474000000000007</v>
      </c>
      <c r="P4049" s="1">
        <f>Sales[[#This Row],[ProductCost]]*Sales[[#This Row],[OrderQuantity]]</f>
        <v>3.7326000000000001</v>
      </c>
      <c r="Q4049" s="1" t="str">
        <f>VLOOKUP(Sales[[#This Row],[ProductKey]], Products!$A$2:$D$1000, 4, FALSE)</f>
        <v>Water Bottle - 30 oz.</v>
      </c>
    </row>
    <row r="4050" spans="1:17" x14ac:dyDescent="0.25">
      <c r="A4050" s="2">
        <v>38169</v>
      </c>
      <c r="B4050" s="1" t="s">
        <v>1272</v>
      </c>
      <c r="C4050">
        <v>477</v>
      </c>
      <c r="D4050">
        <v>17152</v>
      </c>
      <c r="E4050">
        <v>1</v>
      </c>
      <c r="F4050">
        <v>1</v>
      </c>
      <c r="G4050">
        <v>2</v>
      </c>
      <c r="H4050" s="2">
        <v>43282</v>
      </c>
      <c r="I4050" t="str">
        <f>VLOOKUP(Sales[[#This Row],[TerritoryKey]], Territories[], 2, FALSE)</f>
        <v>Northwest</v>
      </c>
      <c r="J4050">
        <f>_xlfn.XLOOKUP(Sales[[#This Row],[ProductKey]], Products!$A:$A, Products!$J:$J)</f>
        <v>1.8663000000000001</v>
      </c>
      <c r="K4050">
        <f>_xlfn.XLOOKUP(Sales[[#This Row],[ProductKey]], Products!$A:$A, Products!$K:$K)</f>
        <v>4.99</v>
      </c>
      <c r="L4050" s="1">
        <f>Sales[[#This Row],[ProductPrice]]*Sales[[#This Row],[OrderQuantity]]</f>
        <v>9.98</v>
      </c>
      <c r="M4050" s="1">
        <f>Sales[[#This Row],[OrderQuantity]]</f>
        <v>2</v>
      </c>
      <c r="N4050" s="1">
        <f>1</f>
        <v>1</v>
      </c>
      <c r="O4050" s="1">
        <f>Sales[[#This Row],[TotalSales]]-Sales[[#This Row],[TotalCost]]</f>
        <v>6.2474000000000007</v>
      </c>
      <c r="P4050" s="1">
        <f>Sales[[#This Row],[ProductCost]]*Sales[[#This Row],[OrderQuantity]]</f>
        <v>3.7326000000000001</v>
      </c>
      <c r="Q4050" s="1" t="str">
        <f>VLOOKUP(Sales[[#This Row],[ProductKey]], Products!$A$2:$D$1000, 4, FALSE)</f>
        <v>Water Bottle - 30 oz.</v>
      </c>
    </row>
    <row r="4051" spans="1:17" x14ac:dyDescent="0.25">
      <c r="A4051" s="2">
        <v>38018</v>
      </c>
      <c r="B4051" s="1" t="s">
        <v>1330</v>
      </c>
      <c r="C4051">
        <v>477</v>
      </c>
      <c r="D4051">
        <v>17155</v>
      </c>
      <c r="E4051">
        <v>4</v>
      </c>
      <c r="F4051">
        <v>1</v>
      </c>
      <c r="G4051">
        <v>2</v>
      </c>
      <c r="H4051" s="2">
        <v>43132</v>
      </c>
      <c r="I4051" t="str">
        <f>VLOOKUP(Sales[[#This Row],[TerritoryKey]], Territories[], 2, FALSE)</f>
        <v>Southwest</v>
      </c>
      <c r="J4051">
        <f>_xlfn.XLOOKUP(Sales[[#This Row],[ProductKey]], Products!$A:$A, Products!$J:$J)</f>
        <v>1.8663000000000001</v>
      </c>
      <c r="K4051">
        <f>_xlfn.XLOOKUP(Sales[[#This Row],[ProductKey]], Products!$A:$A, Products!$K:$K)</f>
        <v>4.99</v>
      </c>
      <c r="L4051" s="1">
        <f>Sales[[#This Row],[ProductPrice]]*Sales[[#This Row],[OrderQuantity]]</f>
        <v>9.98</v>
      </c>
      <c r="M4051" s="1">
        <f>Sales[[#This Row],[OrderQuantity]]</f>
        <v>2</v>
      </c>
      <c r="N4051" s="1">
        <f>1</f>
        <v>1</v>
      </c>
      <c r="O4051" s="1">
        <f>Sales[[#This Row],[TotalSales]]-Sales[[#This Row],[TotalCost]]</f>
        <v>6.2474000000000007</v>
      </c>
      <c r="P4051" s="1">
        <f>Sales[[#This Row],[ProductCost]]*Sales[[#This Row],[OrderQuantity]]</f>
        <v>3.7326000000000001</v>
      </c>
      <c r="Q4051" s="1" t="str">
        <f>VLOOKUP(Sales[[#This Row],[ProductKey]], Products!$A$2:$D$1000, 4, FALSE)</f>
        <v>Water Bottle - 30 oz.</v>
      </c>
    </row>
    <row r="4052" spans="1:17" x14ac:dyDescent="0.25">
      <c r="A4052" s="2">
        <v>37812</v>
      </c>
      <c r="B4052" s="1" t="s">
        <v>1333</v>
      </c>
      <c r="C4052">
        <v>477</v>
      </c>
      <c r="D4052">
        <v>12959</v>
      </c>
      <c r="E4052">
        <v>6</v>
      </c>
      <c r="F4052">
        <v>1</v>
      </c>
      <c r="G4052">
        <v>2</v>
      </c>
      <c r="H4052" s="2">
        <v>42926</v>
      </c>
      <c r="I4052" t="str">
        <f>VLOOKUP(Sales[[#This Row],[TerritoryKey]], Territories[], 2, FALSE)</f>
        <v>Canada</v>
      </c>
      <c r="J4052">
        <f>_xlfn.XLOOKUP(Sales[[#This Row],[ProductKey]], Products!$A:$A, Products!$J:$J)</f>
        <v>1.8663000000000001</v>
      </c>
      <c r="K4052">
        <f>_xlfn.XLOOKUP(Sales[[#This Row],[ProductKey]], Products!$A:$A, Products!$K:$K)</f>
        <v>4.99</v>
      </c>
      <c r="L4052" s="1">
        <f>Sales[[#This Row],[ProductPrice]]*Sales[[#This Row],[OrderQuantity]]</f>
        <v>9.98</v>
      </c>
      <c r="M4052" s="1">
        <f>Sales[[#This Row],[OrderQuantity]]</f>
        <v>2</v>
      </c>
      <c r="N4052" s="1">
        <f>1</f>
        <v>1</v>
      </c>
      <c r="O4052" s="1">
        <f>Sales[[#This Row],[TotalSales]]-Sales[[#This Row],[TotalCost]]</f>
        <v>6.2474000000000007</v>
      </c>
      <c r="P4052" s="1">
        <f>Sales[[#This Row],[ProductCost]]*Sales[[#This Row],[OrderQuantity]]</f>
        <v>3.7326000000000001</v>
      </c>
      <c r="Q4052" s="1" t="str">
        <f>VLOOKUP(Sales[[#This Row],[ProductKey]], Products!$A$2:$D$1000, 4, FALSE)</f>
        <v>Water Bottle - 30 oz.</v>
      </c>
    </row>
    <row r="4053" spans="1:17" x14ac:dyDescent="0.25">
      <c r="A4053" s="2">
        <v>38078</v>
      </c>
      <c r="B4053" s="1" t="s">
        <v>1342</v>
      </c>
      <c r="C4053">
        <v>477</v>
      </c>
      <c r="D4053">
        <v>11185</v>
      </c>
      <c r="E4053">
        <v>6</v>
      </c>
      <c r="F4053">
        <v>1</v>
      </c>
      <c r="G4053">
        <v>2</v>
      </c>
      <c r="H4053" s="2">
        <v>43191</v>
      </c>
      <c r="I4053" t="str">
        <f>VLOOKUP(Sales[[#This Row],[TerritoryKey]], Territories[], 2, FALSE)</f>
        <v>Canada</v>
      </c>
      <c r="J4053">
        <f>_xlfn.XLOOKUP(Sales[[#This Row],[ProductKey]], Products!$A:$A, Products!$J:$J)</f>
        <v>1.8663000000000001</v>
      </c>
      <c r="K4053">
        <f>_xlfn.XLOOKUP(Sales[[#This Row],[ProductKey]], Products!$A:$A, Products!$K:$K)</f>
        <v>4.99</v>
      </c>
      <c r="L4053" s="1">
        <f>Sales[[#This Row],[ProductPrice]]*Sales[[#This Row],[OrderQuantity]]</f>
        <v>9.98</v>
      </c>
      <c r="M4053" s="1">
        <f>Sales[[#This Row],[OrderQuantity]]</f>
        <v>2</v>
      </c>
      <c r="N4053" s="1">
        <f>1</f>
        <v>1</v>
      </c>
      <c r="O4053" s="1">
        <f>Sales[[#This Row],[TotalSales]]-Sales[[#This Row],[TotalCost]]</f>
        <v>6.2474000000000007</v>
      </c>
      <c r="P4053" s="1">
        <f>Sales[[#This Row],[ProductCost]]*Sales[[#This Row],[OrderQuantity]]</f>
        <v>3.7326000000000001</v>
      </c>
      <c r="Q4053" s="1" t="str">
        <f>VLOOKUP(Sales[[#This Row],[ProductKey]], Products!$A$2:$D$1000, 4, FALSE)</f>
        <v>Water Bottle - 30 oz.</v>
      </c>
    </row>
    <row r="4054" spans="1:17" x14ac:dyDescent="0.25">
      <c r="A4054" s="2">
        <v>37722</v>
      </c>
      <c r="B4054" s="1" t="s">
        <v>1389</v>
      </c>
      <c r="C4054">
        <v>477</v>
      </c>
      <c r="D4054">
        <v>17471</v>
      </c>
      <c r="E4054">
        <v>1</v>
      </c>
      <c r="F4054">
        <v>1</v>
      </c>
      <c r="G4054">
        <v>2</v>
      </c>
      <c r="H4054" s="2">
        <v>42836</v>
      </c>
      <c r="I4054" t="str">
        <f>VLOOKUP(Sales[[#This Row],[TerritoryKey]], Territories[], 2, FALSE)</f>
        <v>Northwest</v>
      </c>
      <c r="J4054">
        <f>_xlfn.XLOOKUP(Sales[[#This Row],[ProductKey]], Products!$A:$A, Products!$J:$J)</f>
        <v>1.8663000000000001</v>
      </c>
      <c r="K4054">
        <f>_xlfn.XLOOKUP(Sales[[#This Row],[ProductKey]], Products!$A:$A, Products!$K:$K)</f>
        <v>4.99</v>
      </c>
      <c r="L4054" s="1">
        <f>Sales[[#This Row],[ProductPrice]]*Sales[[#This Row],[OrderQuantity]]</f>
        <v>9.98</v>
      </c>
      <c r="M4054" s="1">
        <f>Sales[[#This Row],[OrderQuantity]]</f>
        <v>2</v>
      </c>
      <c r="N4054" s="1">
        <f>1</f>
        <v>1</v>
      </c>
      <c r="O4054" s="1">
        <f>Sales[[#This Row],[TotalSales]]-Sales[[#This Row],[TotalCost]]</f>
        <v>6.2474000000000007</v>
      </c>
      <c r="P4054" s="1">
        <f>Sales[[#This Row],[ProductCost]]*Sales[[#This Row],[OrderQuantity]]</f>
        <v>3.7326000000000001</v>
      </c>
      <c r="Q4054" s="1" t="str">
        <f>VLOOKUP(Sales[[#This Row],[ProductKey]], Products!$A$2:$D$1000, 4, FALSE)</f>
        <v>Water Bottle - 30 oz.</v>
      </c>
    </row>
    <row r="4055" spans="1:17" x14ac:dyDescent="0.25">
      <c r="A4055" s="2">
        <v>37722</v>
      </c>
      <c r="B4055" s="1" t="s">
        <v>1393</v>
      </c>
      <c r="C4055">
        <v>477</v>
      </c>
      <c r="D4055">
        <v>14661</v>
      </c>
      <c r="E4055">
        <v>6</v>
      </c>
      <c r="F4055">
        <v>1</v>
      </c>
      <c r="G4055">
        <v>2</v>
      </c>
      <c r="H4055" s="2">
        <v>42836</v>
      </c>
      <c r="I4055" t="str">
        <f>VLOOKUP(Sales[[#This Row],[TerritoryKey]], Territories[], 2, FALSE)</f>
        <v>Canada</v>
      </c>
      <c r="J4055">
        <f>_xlfn.XLOOKUP(Sales[[#This Row],[ProductKey]], Products!$A:$A, Products!$J:$J)</f>
        <v>1.8663000000000001</v>
      </c>
      <c r="K4055">
        <f>_xlfn.XLOOKUP(Sales[[#This Row],[ProductKey]], Products!$A:$A, Products!$K:$K)</f>
        <v>4.99</v>
      </c>
      <c r="L4055" s="1">
        <f>Sales[[#This Row],[ProductPrice]]*Sales[[#This Row],[OrderQuantity]]</f>
        <v>9.98</v>
      </c>
      <c r="M4055" s="1">
        <f>Sales[[#This Row],[OrderQuantity]]</f>
        <v>2</v>
      </c>
      <c r="N4055" s="1">
        <f>1</f>
        <v>1</v>
      </c>
      <c r="O4055" s="1">
        <f>Sales[[#This Row],[TotalSales]]-Sales[[#This Row],[TotalCost]]</f>
        <v>6.2474000000000007</v>
      </c>
      <c r="P4055" s="1">
        <f>Sales[[#This Row],[ProductCost]]*Sales[[#This Row],[OrderQuantity]]</f>
        <v>3.7326000000000001</v>
      </c>
      <c r="Q4055" s="1" t="str">
        <f>VLOOKUP(Sales[[#This Row],[ProductKey]], Products!$A$2:$D$1000, 4, FALSE)</f>
        <v>Water Bottle - 30 oz.</v>
      </c>
    </row>
    <row r="4056" spans="1:17" x14ac:dyDescent="0.25">
      <c r="A4056" s="2">
        <v>37905</v>
      </c>
      <c r="B4056" s="1" t="s">
        <v>1491</v>
      </c>
      <c r="C4056">
        <v>477</v>
      </c>
      <c r="D4056">
        <v>18473</v>
      </c>
      <c r="E4056">
        <v>4</v>
      </c>
      <c r="F4056">
        <v>1</v>
      </c>
      <c r="G4056">
        <v>2</v>
      </c>
      <c r="H4056" s="2">
        <v>43019</v>
      </c>
      <c r="I4056" t="str">
        <f>VLOOKUP(Sales[[#This Row],[TerritoryKey]], Territories[], 2, FALSE)</f>
        <v>Southwest</v>
      </c>
      <c r="J4056">
        <f>_xlfn.XLOOKUP(Sales[[#This Row],[ProductKey]], Products!$A:$A, Products!$J:$J)</f>
        <v>1.8663000000000001</v>
      </c>
      <c r="K4056">
        <f>_xlfn.XLOOKUP(Sales[[#This Row],[ProductKey]], Products!$A:$A, Products!$K:$K)</f>
        <v>4.99</v>
      </c>
      <c r="L4056" s="1">
        <f>Sales[[#This Row],[ProductPrice]]*Sales[[#This Row],[OrderQuantity]]</f>
        <v>9.98</v>
      </c>
      <c r="M4056" s="1">
        <f>Sales[[#This Row],[OrderQuantity]]</f>
        <v>2</v>
      </c>
      <c r="N4056" s="1">
        <f>1</f>
        <v>1</v>
      </c>
      <c r="O4056" s="1">
        <f>Sales[[#This Row],[TotalSales]]-Sales[[#This Row],[TotalCost]]</f>
        <v>6.2474000000000007</v>
      </c>
      <c r="P4056" s="1">
        <f>Sales[[#This Row],[ProductCost]]*Sales[[#This Row],[OrderQuantity]]</f>
        <v>3.7326000000000001</v>
      </c>
      <c r="Q4056" s="1" t="str">
        <f>VLOOKUP(Sales[[#This Row],[ProductKey]], Products!$A$2:$D$1000, 4, FALSE)</f>
        <v>Water Bottle - 30 oz.</v>
      </c>
    </row>
    <row r="4057" spans="1:17" x14ac:dyDescent="0.25">
      <c r="A4057" s="2">
        <v>37876</v>
      </c>
      <c r="B4057" s="1" t="s">
        <v>1583</v>
      </c>
      <c r="C4057">
        <v>477</v>
      </c>
      <c r="D4057">
        <v>11185</v>
      </c>
      <c r="E4057">
        <v>6</v>
      </c>
      <c r="F4057">
        <v>1</v>
      </c>
      <c r="G4057">
        <v>2</v>
      </c>
      <c r="H4057" s="2">
        <v>42990</v>
      </c>
      <c r="I4057" t="str">
        <f>VLOOKUP(Sales[[#This Row],[TerritoryKey]], Territories[], 2, FALSE)</f>
        <v>Canada</v>
      </c>
      <c r="J4057">
        <f>_xlfn.XLOOKUP(Sales[[#This Row],[ProductKey]], Products!$A:$A, Products!$J:$J)</f>
        <v>1.8663000000000001</v>
      </c>
      <c r="K4057">
        <f>_xlfn.XLOOKUP(Sales[[#This Row],[ProductKey]], Products!$A:$A, Products!$K:$K)</f>
        <v>4.99</v>
      </c>
      <c r="L4057" s="1">
        <f>Sales[[#This Row],[ProductPrice]]*Sales[[#This Row],[OrderQuantity]]</f>
        <v>9.98</v>
      </c>
      <c r="M4057" s="1">
        <f>Sales[[#This Row],[OrderQuantity]]</f>
        <v>2</v>
      </c>
      <c r="N4057" s="1">
        <f>1</f>
        <v>1</v>
      </c>
      <c r="O4057" s="1">
        <f>Sales[[#This Row],[TotalSales]]-Sales[[#This Row],[TotalCost]]</f>
        <v>6.2474000000000007</v>
      </c>
      <c r="P4057" s="1">
        <f>Sales[[#This Row],[ProductCost]]*Sales[[#This Row],[OrderQuantity]]</f>
        <v>3.7326000000000001</v>
      </c>
      <c r="Q4057" s="1" t="str">
        <f>VLOOKUP(Sales[[#This Row],[ProductKey]], Products!$A$2:$D$1000, 4, FALSE)</f>
        <v>Water Bottle - 30 oz.</v>
      </c>
    </row>
    <row r="4058" spans="1:17" x14ac:dyDescent="0.25">
      <c r="A4058" s="2">
        <v>37905</v>
      </c>
      <c r="B4058" s="1" t="s">
        <v>1605</v>
      </c>
      <c r="C4058">
        <v>477</v>
      </c>
      <c r="D4058">
        <v>17440</v>
      </c>
      <c r="E4058">
        <v>4</v>
      </c>
      <c r="F4058">
        <v>1</v>
      </c>
      <c r="G4058">
        <v>2</v>
      </c>
      <c r="H4058" s="2">
        <v>43019</v>
      </c>
      <c r="I4058" t="str">
        <f>VLOOKUP(Sales[[#This Row],[TerritoryKey]], Territories[], 2, FALSE)</f>
        <v>Southwest</v>
      </c>
      <c r="J4058">
        <f>_xlfn.XLOOKUP(Sales[[#This Row],[ProductKey]], Products!$A:$A, Products!$J:$J)</f>
        <v>1.8663000000000001</v>
      </c>
      <c r="K4058">
        <f>_xlfn.XLOOKUP(Sales[[#This Row],[ProductKey]], Products!$A:$A, Products!$K:$K)</f>
        <v>4.99</v>
      </c>
      <c r="L4058" s="1">
        <f>Sales[[#This Row],[ProductPrice]]*Sales[[#This Row],[OrderQuantity]]</f>
        <v>9.98</v>
      </c>
      <c r="M4058" s="1">
        <f>Sales[[#This Row],[OrderQuantity]]</f>
        <v>2</v>
      </c>
      <c r="N4058" s="1">
        <f>1</f>
        <v>1</v>
      </c>
      <c r="O4058" s="1">
        <f>Sales[[#This Row],[TotalSales]]-Sales[[#This Row],[TotalCost]]</f>
        <v>6.2474000000000007</v>
      </c>
      <c r="P4058" s="1">
        <f>Sales[[#This Row],[ProductCost]]*Sales[[#This Row],[OrderQuantity]]</f>
        <v>3.7326000000000001</v>
      </c>
      <c r="Q4058" s="1" t="str">
        <f>VLOOKUP(Sales[[#This Row],[ProductKey]], Products!$A$2:$D$1000, 4, FALSE)</f>
        <v>Water Bottle - 30 oz.</v>
      </c>
    </row>
    <row r="4059" spans="1:17" x14ac:dyDescent="0.25">
      <c r="A4059" s="2">
        <v>37967</v>
      </c>
      <c r="B4059" s="1" t="s">
        <v>1791</v>
      </c>
      <c r="C4059">
        <v>477</v>
      </c>
      <c r="D4059">
        <v>23263</v>
      </c>
      <c r="E4059">
        <v>1</v>
      </c>
      <c r="F4059">
        <v>1</v>
      </c>
      <c r="G4059">
        <v>2</v>
      </c>
      <c r="H4059" s="2">
        <v>43081</v>
      </c>
      <c r="I4059" t="str">
        <f>VLOOKUP(Sales[[#This Row],[TerritoryKey]], Territories[], 2, FALSE)</f>
        <v>Northwest</v>
      </c>
      <c r="J4059">
        <f>_xlfn.XLOOKUP(Sales[[#This Row],[ProductKey]], Products!$A:$A, Products!$J:$J)</f>
        <v>1.8663000000000001</v>
      </c>
      <c r="K4059">
        <f>_xlfn.XLOOKUP(Sales[[#This Row],[ProductKey]], Products!$A:$A, Products!$K:$K)</f>
        <v>4.99</v>
      </c>
      <c r="L4059" s="1">
        <f>Sales[[#This Row],[ProductPrice]]*Sales[[#This Row],[OrderQuantity]]</f>
        <v>9.98</v>
      </c>
      <c r="M4059" s="1">
        <f>Sales[[#This Row],[OrderQuantity]]</f>
        <v>2</v>
      </c>
      <c r="N4059" s="1">
        <f>1</f>
        <v>1</v>
      </c>
      <c r="O4059" s="1">
        <f>Sales[[#This Row],[TotalSales]]-Sales[[#This Row],[TotalCost]]</f>
        <v>6.2474000000000007</v>
      </c>
      <c r="P4059" s="1">
        <f>Sales[[#This Row],[ProductCost]]*Sales[[#This Row],[OrderQuantity]]</f>
        <v>3.7326000000000001</v>
      </c>
      <c r="Q4059" s="1" t="str">
        <f>VLOOKUP(Sales[[#This Row],[ProductKey]], Products!$A$2:$D$1000, 4, FALSE)</f>
        <v>Water Bottle - 30 oz.</v>
      </c>
    </row>
    <row r="4060" spans="1:17" x14ac:dyDescent="0.25">
      <c r="A4060" s="2">
        <v>37663</v>
      </c>
      <c r="B4060" s="1" t="s">
        <v>1806</v>
      </c>
      <c r="C4060">
        <v>477</v>
      </c>
      <c r="D4060">
        <v>17560</v>
      </c>
      <c r="E4060">
        <v>1</v>
      </c>
      <c r="F4060">
        <v>1</v>
      </c>
      <c r="G4060">
        <v>2</v>
      </c>
      <c r="H4060" s="2">
        <v>42777</v>
      </c>
      <c r="I4060" t="str">
        <f>VLOOKUP(Sales[[#This Row],[TerritoryKey]], Territories[], 2, FALSE)</f>
        <v>Northwest</v>
      </c>
      <c r="J4060">
        <f>_xlfn.XLOOKUP(Sales[[#This Row],[ProductKey]], Products!$A:$A, Products!$J:$J)</f>
        <v>1.8663000000000001</v>
      </c>
      <c r="K4060">
        <f>_xlfn.XLOOKUP(Sales[[#This Row],[ProductKey]], Products!$A:$A, Products!$K:$K)</f>
        <v>4.99</v>
      </c>
      <c r="L4060" s="1">
        <f>Sales[[#This Row],[ProductPrice]]*Sales[[#This Row],[OrderQuantity]]</f>
        <v>9.98</v>
      </c>
      <c r="M4060" s="1">
        <f>Sales[[#This Row],[OrderQuantity]]</f>
        <v>2</v>
      </c>
      <c r="N4060" s="1">
        <f>1</f>
        <v>1</v>
      </c>
      <c r="O4060" s="1">
        <f>Sales[[#This Row],[TotalSales]]-Sales[[#This Row],[TotalCost]]</f>
        <v>6.2474000000000007</v>
      </c>
      <c r="P4060" s="1">
        <f>Sales[[#This Row],[ProductCost]]*Sales[[#This Row],[OrderQuantity]]</f>
        <v>3.7326000000000001</v>
      </c>
      <c r="Q4060" s="1" t="str">
        <f>VLOOKUP(Sales[[#This Row],[ProductKey]], Products!$A$2:$D$1000, 4, FALSE)</f>
        <v>Water Bottle - 30 oz.</v>
      </c>
    </row>
    <row r="4061" spans="1:17" x14ac:dyDescent="0.25">
      <c r="A4061" s="2">
        <v>37664</v>
      </c>
      <c r="B4061" s="1" t="s">
        <v>1865</v>
      </c>
      <c r="C4061">
        <v>477</v>
      </c>
      <c r="D4061">
        <v>11982</v>
      </c>
      <c r="E4061">
        <v>4</v>
      </c>
      <c r="F4061">
        <v>1</v>
      </c>
      <c r="G4061">
        <v>2</v>
      </c>
      <c r="H4061" s="2">
        <v>42778</v>
      </c>
      <c r="I4061" t="str">
        <f>VLOOKUP(Sales[[#This Row],[TerritoryKey]], Territories[], 2, FALSE)</f>
        <v>Southwest</v>
      </c>
      <c r="J4061">
        <f>_xlfn.XLOOKUP(Sales[[#This Row],[ProductKey]], Products!$A:$A, Products!$J:$J)</f>
        <v>1.8663000000000001</v>
      </c>
      <c r="K4061">
        <f>_xlfn.XLOOKUP(Sales[[#This Row],[ProductKey]], Products!$A:$A, Products!$K:$K)</f>
        <v>4.99</v>
      </c>
      <c r="L4061" s="1">
        <f>Sales[[#This Row],[ProductPrice]]*Sales[[#This Row],[OrderQuantity]]</f>
        <v>9.98</v>
      </c>
      <c r="M4061" s="1">
        <f>Sales[[#This Row],[OrderQuantity]]</f>
        <v>2</v>
      </c>
      <c r="N4061" s="1">
        <f>1</f>
        <v>1</v>
      </c>
      <c r="O4061" s="1">
        <f>Sales[[#This Row],[TotalSales]]-Sales[[#This Row],[TotalCost]]</f>
        <v>6.2474000000000007</v>
      </c>
      <c r="P4061" s="1">
        <f>Sales[[#This Row],[ProductCost]]*Sales[[#This Row],[OrderQuantity]]</f>
        <v>3.7326000000000001</v>
      </c>
      <c r="Q4061" s="1" t="str">
        <f>VLOOKUP(Sales[[#This Row],[ProductKey]], Products!$A$2:$D$1000, 4, FALSE)</f>
        <v>Water Bottle - 30 oz.</v>
      </c>
    </row>
    <row r="4062" spans="1:17" x14ac:dyDescent="0.25">
      <c r="A4062" s="2">
        <v>38261</v>
      </c>
      <c r="B4062" s="1" t="s">
        <v>1925</v>
      </c>
      <c r="C4062">
        <v>477</v>
      </c>
      <c r="D4062">
        <v>24939</v>
      </c>
      <c r="E4062">
        <v>6</v>
      </c>
      <c r="F4062">
        <v>1</v>
      </c>
      <c r="G4062">
        <v>2</v>
      </c>
      <c r="H4062" s="2">
        <v>43374</v>
      </c>
      <c r="I4062" t="str">
        <f>VLOOKUP(Sales[[#This Row],[TerritoryKey]], Territories[], 2, FALSE)</f>
        <v>Canada</v>
      </c>
      <c r="J4062">
        <f>_xlfn.XLOOKUP(Sales[[#This Row],[ProductKey]], Products!$A:$A, Products!$J:$J)</f>
        <v>1.8663000000000001</v>
      </c>
      <c r="K4062">
        <f>_xlfn.XLOOKUP(Sales[[#This Row],[ProductKey]], Products!$A:$A, Products!$K:$K)</f>
        <v>4.99</v>
      </c>
      <c r="L4062" s="1">
        <f>Sales[[#This Row],[ProductPrice]]*Sales[[#This Row],[OrderQuantity]]</f>
        <v>9.98</v>
      </c>
      <c r="M4062" s="1">
        <f>Sales[[#This Row],[OrderQuantity]]</f>
        <v>2</v>
      </c>
      <c r="N4062" s="1">
        <f>1</f>
        <v>1</v>
      </c>
      <c r="O4062" s="1">
        <f>Sales[[#This Row],[TotalSales]]-Sales[[#This Row],[TotalCost]]</f>
        <v>6.2474000000000007</v>
      </c>
      <c r="P4062" s="1">
        <f>Sales[[#This Row],[ProductCost]]*Sales[[#This Row],[OrderQuantity]]</f>
        <v>3.7326000000000001</v>
      </c>
      <c r="Q4062" s="1" t="str">
        <f>VLOOKUP(Sales[[#This Row],[ProductKey]], Products!$A$2:$D$1000, 4, FALSE)</f>
        <v>Water Bottle - 30 oz.</v>
      </c>
    </row>
    <row r="4063" spans="1:17" x14ac:dyDescent="0.25">
      <c r="A4063" s="2">
        <v>37844</v>
      </c>
      <c r="B4063" s="1" t="s">
        <v>1931</v>
      </c>
      <c r="C4063">
        <v>477</v>
      </c>
      <c r="D4063">
        <v>24020</v>
      </c>
      <c r="E4063">
        <v>10</v>
      </c>
      <c r="F4063">
        <v>1</v>
      </c>
      <c r="G4063">
        <v>2</v>
      </c>
      <c r="H4063" s="2">
        <v>42958</v>
      </c>
      <c r="I4063" t="str">
        <f>VLOOKUP(Sales[[#This Row],[TerritoryKey]], Territories[], 2, FALSE)</f>
        <v>United Kingdom</v>
      </c>
      <c r="J4063">
        <f>_xlfn.XLOOKUP(Sales[[#This Row],[ProductKey]], Products!$A:$A, Products!$J:$J)</f>
        <v>1.8663000000000001</v>
      </c>
      <c r="K4063">
        <f>_xlfn.XLOOKUP(Sales[[#This Row],[ProductKey]], Products!$A:$A, Products!$K:$K)</f>
        <v>4.99</v>
      </c>
      <c r="L4063" s="1">
        <f>Sales[[#This Row],[ProductPrice]]*Sales[[#This Row],[OrderQuantity]]</f>
        <v>9.98</v>
      </c>
      <c r="M4063" s="1">
        <f>Sales[[#This Row],[OrderQuantity]]</f>
        <v>2</v>
      </c>
      <c r="N4063" s="1">
        <f>1</f>
        <v>1</v>
      </c>
      <c r="O4063" s="1">
        <f>Sales[[#This Row],[TotalSales]]-Sales[[#This Row],[TotalCost]]</f>
        <v>6.2474000000000007</v>
      </c>
      <c r="P4063" s="1">
        <f>Sales[[#This Row],[ProductCost]]*Sales[[#This Row],[OrderQuantity]]</f>
        <v>3.7326000000000001</v>
      </c>
      <c r="Q4063" s="1" t="str">
        <f>VLOOKUP(Sales[[#This Row],[ProductKey]], Products!$A$2:$D$1000, 4, FALSE)</f>
        <v>Water Bottle - 30 oz.</v>
      </c>
    </row>
    <row r="4064" spans="1:17" x14ac:dyDescent="0.25">
      <c r="A4064" s="2">
        <v>38078</v>
      </c>
      <c r="B4064" s="1" t="s">
        <v>1976</v>
      </c>
      <c r="C4064">
        <v>477</v>
      </c>
      <c r="D4064">
        <v>21433</v>
      </c>
      <c r="E4064">
        <v>4</v>
      </c>
      <c r="F4064">
        <v>1</v>
      </c>
      <c r="G4064">
        <v>2</v>
      </c>
      <c r="H4064" s="2">
        <v>43191</v>
      </c>
      <c r="I4064" t="str">
        <f>VLOOKUP(Sales[[#This Row],[TerritoryKey]], Territories[], 2, FALSE)</f>
        <v>Southwest</v>
      </c>
      <c r="J4064">
        <f>_xlfn.XLOOKUP(Sales[[#This Row],[ProductKey]], Products!$A:$A, Products!$J:$J)</f>
        <v>1.8663000000000001</v>
      </c>
      <c r="K4064">
        <f>_xlfn.XLOOKUP(Sales[[#This Row],[ProductKey]], Products!$A:$A, Products!$K:$K)</f>
        <v>4.99</v>
      </c>
      <c r="L4064" s="1">
        <f>Sales[[#This Row],[ProductPrice]]*Sales[[#This Row],[OrderQuantity]]</f>
        <v>9.98</v>
      </c>
      <c r="M4064" s="1">
        <f>Sales[[#This Row],[OrderQuantity]]</f>
        <v>2</v>
      </c>
      <c r="N4064" s="1">
        <f>1</f>
        <v>1</v>
      </c>
      <c r="O4064" s="1">
        <f>Sales[[#This Row],[TotalSales]]-Sales[[#This Row],[TotalCost]]</f>
        <v>6.2474000000000007</v>
      </c>
      <c r="P4064" s="1">
        <f>Sales[[#This Row],[ProductCost]]*Sales[[#This Row],[OrderQuantity]]</f>
        <v>3.7326000000000001</v>
      </c>
      <c r="Q4064" s="1" t="str">
        <f>VLOOKUP(Sales[[#This Row],[ProductKey]], Products!$A$2:$D$1000, 4, FALSE)</f>
        <v>Water Bottle - 30 oz.</v>
      </c>
    </row>
    <row r="4065" spans="1:17" x14ac:dyDescent="0.25">
      <c r="A4065" s="2">
        <v>38109</v>
      </c>
      <c r="B4065" s="1" t="s">
        <v>2031</v>
      </c>
      <c r="C4065">
        <v>477</v>
      </c>
      <c r="D4065">
        <v>28716</v>
      </c>
      <c r="E4065">
        <v>9</v>
      </c>
      <c r="F4065">
        <v>1</v>
      </c>
      <c r="G4065">
        <v>2</v>
      </c>
      <c r="H4065" s="2">
        <v>43222</v>
      </c>
      <c r="I4065" t="str">
        <f>VLOOKUP(Sales[[#This Row],[TerritoryKey]], Territories[], 2, FALSE)</f>
        <v>Australia</v>
      </c>
      <c r="J4065">
        <f>_xlfn.XLOOKUP(Sales[[#This Row],[ProductKey]], Products!$A:$A, Products!$J:$J)</f>
        <v>1.8663000000000001</v>
      </c>
      <c r="K4065">
        <f>_xlfn.XLOOKUP(Sales[[#This Row],[ProductKey]], Products!$A:$A, Products!$K:$K)</f>
        <v>4.99</v>
      </c>
      <c r="L4065" s="1">
        <f>Sales[[#This Row],[ProductPrice]]*Sales[[#This Row],[OrderQuantity]]</f>
        <v>9.98</v>
      </c>
      <c r="M4065" s="1">
        <f>Sales[[#This Row],[OrderQuantity]]</f>
        <v>2</v>
      </c>
      <c r="N4065" s="1">
        <f>1</f>
        <v>1</v>
      </c>
      <c r="O4065" s="1">
        <f>Sales[[#This Row],[TotalSales]]-Sales[[#This Row],[TotalCost]]</f>
        <v>6.2474000000000007</v>
      </c>
      <c r="P4065" s="1">
        <f>Sales[[#This Row],[ProductCost]]*Sales[[#This Row],[OrderQuantity]]</f>
        <v>3.7326000000000001</v>
      </c>
      <c r="Q4065" s="1" t="str">
        <f>VLOOKUP(Sales[[#This Row],[ProductKey]], Products!$A$2:$D$1000, 4, FALSE)</f>
        <v>Water Bottle - 30 oz.</v>
      </c>
    </row>
    <row r="4066" spans="1:17" x14ac:dyDescent="0.25">
      <c r="A4066" s="2">
        <v>37967</v>
      </c>
      <c r="B4066" s="1" t="s">
        <v>2062</v>
      </c>
      <c r="C4066">
        <v>477</v>
      </c>
      <c r="D4066">
        <v>28922</v>
      </c>
      <c r="E4066">
        <v>9</v>
      </c>
      <c r="F4066">
        <v>1</v>
      </c>
      <c r="G4066">
        <v>2</v>
      </c>
      <c r="H4066" s="2">
        <v>43081</v>
      </c>
      <c r="I4066" t="str">
        <f>VLOOKUP(Sales[[#This Row],[TerritoryKey]], Territories[], 2, FALSE)</f>
        <v>Australia</v>
      </c>
      <c r="J4066">
        <f>_xlfn.XLOOKUP(Sales[[#This Row],[ProductKey]], Products!$A:$A, Products!$J:$J)</f>
        <v>1.8663000000000001</v>
      </c>
      <c r="K4066">
        <f>_xlfn.XLOOKUP(Sales[[#This Row],[ProductKey]], Products!$A:$A, Products!$K:$K)</f>
        <v>4.99</v>
      </c>
      <c r="L4066" s="1">
        <f>Sales[[#This Row],[ProductPrice]]*Sales[[#This Row],[OrderQuantity]]</f>
        <v>9.98</v>
      </c>
      <c r="M4066" s="1">
        <f>Sales[[#This Row],[OrderQuantity]]</f>
        <v>2</v>
      </c>
      <c r="N4066" s="1">
        <f>1</f>
        <v>1</v>
      </c>
      <c r="O4066" s="1">
        <f>Sales[[#This Row],[TotalSales]]-Sales[[#This Row],[TotalCost]]</f>
        <v>6.2474000000000007</v>
      </c>
      <c r="P4066" s="1">
        <f>Sales[[#This Row],[ProductCost]]*Sales[[#This Row],[OrderQuantity]]</f>
        <v>3.7326000000000001</v>
      </c>
      <c r="Q4066" s="1" t="str">
        <f>VLOOKUP(Sales[[#This Row],[ProductKey]], Products!$A$2:$D$1000, 4, FALSE)</f>
        <v>Water Bottle - 30 oz.</v>
      </c>
    </row>
    <row r="4067" spans="1:17" x14ac:dyDescent="0.25">
      <c r="A4067" s="2">
        <v>38261</v>
      </c>
      <c r="B4067" s="1" t="s">
        <v>2097</v>
      </c>
      <c r="C4067">
        <v>477</v>
      </c>
      <c r="D4067">
        <v>16959</v>
      </c>
      <c r="E4067">
        <v>6</v>
      </c>
      <c r="F4067">
        <v>1</v>
      </c>
      <c r="G4067">
        <v>2</v>
      </c>
      <c r="H4067" s="2">
        <v>43374</v>
      </c>
      <c r="I4067" t="str">
        <f>VLOOKUP(Sales[[#This Row],[TerritoryKey]], Territories[], 2, FALSE)</f>
        <v>Canada</v>
      </c>
      <c r="J4067">
        <f>_xlfn.XLOOKUP(Sales[[#This Row],[ProductKey]], Products!$A:$A, Products!$J:$J)</f>
        <v>1.8663000000000001</v>
      </c>
      <c r="K4067">
        <f>_xlfn.XLOOKUP(Sales[[#This Row],[ProductKey]], Products!$A:$A, Products!$K:$K)</f>
        <v>4.99</v>
      </c>
      <c r="L4067" s="1">
        <f>Sales[[#This Row],[ProductPrice]]*Sales[[#This Row],[OrderQuantity]]</f>
        <v>9.98</v>
      </c>
      <c r="M4067" s="1">
        <f>Sales[[#This Row],[OrderQuantity]]</f>
        <v>2</v>
      </c>
      <c r="N4067" s="1">
        <f>1</f>
        <v>1</v>
      </c>
      <c r="O4067" s="1">
        <f>Sales[[#This Row],[TotalSales]]-Sales[[#This Row],[TotalCost]]</f>
        <v>6.2474000000000007</v>
      </c>
      <c r="P4067" s="1">
        <f>Sales[[#This Row],[ProductCost]]*Sales[[#This Row],[OrderQuantity]]</f>
        <v>3.7326000000000001</v>
      </c>
      <c r="Q4067" s="1" t="str">
        <f>VLOOKUP(Sales[[#This Row],[ProductKey]], Products!$A$2:$D$1000, 4, FALSE)</f>
        <v>Water Bottle - 30 oz.</v>
      </c>
    </row>
    <row r="4068" spans="1:17" x14ac:dyDescent="0.25">
      <c r="A4068" s="2">
        <v>37988</v>
      </c>
      <c r="B4068" s="1" t="s">
        <v>2140</v>
      </c>
      <c r="C4068">
        <v>477</v>
      </c>
      <c r="D4068">
        <v>26269</v>
      </c>
      <c r="E4068">
        <v>6</v>
      </c>
      <c r="F4068">
        <v>1</v>
      </c>
      <c r="G4068">
        <v>2</v>
      </c>
      <c r="H4068" s="2">
        <v>43102</v>
      </c>
      <c r="I4068" t="str">
        <f>VLOOKUP(Sales[[#This Row],[TerritoryKey]], Territories[], 2, FALSE)</f>
        <v>Canada</v>
      </c>
      <c r="J4068">
        <f>_xlfn.XLOOKUP(Sales[[#This Row],[ProductKey]], Products!$A:$A, Products!$J:$J)</f>
        <v>1.8663000000000001</v>
      </c>
      <c r="K4068">
        <f>_xlfn.XLOOKUP(Sales[[#This Row],[ProductKey]], Products!$A:$A, Products!$K:$K)</f>
        <v>4.99</v>
      </c>
      <c r="L4068" s="1">
        <f>Sales[[#This Row],[ProductPrice]]*Sales[[#This Row],[OrderQuantity]]</f>
        <v>9.98</v>
      </c>
      <c r="M4068" s="1">
        <f>Sales[[#This Row],[OrderQuantity]]</f>
        <v>2</v>
      </c>
      <c r="N4068" s="1">
        <f>1</f>
        <v>1</v>
      </c>
      <c r="O4068" s="1">
        <f>Sales[[#This Row],[TotalSales]]-Sales[[#This Row],[TotalCost]]</f>
        <v>6.2474000000000007</v>
      </c>
      <c r="P4068" s="1">
        <f>Sales[[#This Row],[ProductCost]]*Sales[[#This Row],[OrderQuantity]]</f>
        <v>3.7326000000000001</v>
      </c>
      <c r="Q4068" s="1" t="str">
        <f>VLOOKUP(Sales[[#This Row],[ProductKey]], Products!$A$2:$D$1000, 4, FALSE)</f>
        <v>Water Bottle - 30 oz.</v>
      </c>
    </row>
    <row r="4069" spans="1:17" x14ac:dyDescent="0.25">
      <c r="A4069" s="2">
        <v>38108</v>
      </c>
      <c r="B4069" s="1" t="s">
        <v>2171</v>
      </c>
      <c r="C4069">
        <v>477</v>
      </c>
      <c r="D4069">
        <v>18761</v>
      </c>
      <c r="E4069">
        <v>4</v>
      </c>
      <c r="F4069">
        <v>1</v>
      </c>
      <c r="G4069">
        <v>2</v>
      </c>
      <c r="H4069" s="2">
        <v>43221</v>
      </c>
      <c r="I4069" t="str">
        <f>VLOOKUP(Sales[[#This Row],[TerritoryKey]], Territories[], 2, FALSE)</f>
        <v>Southwest</v>
      </c>
      <c r="J4069">
        <f>_xlfn.XLOOKUP(Sales[[#This Row],[ProductKey]], Products!$A:$A, Products!$J:$J)</f>
        <v>1.8663000000000001</v>
      </c>
      <c r="K4069">
        <f>_xlfn.XLOOKUP(Sales[[#This Row],[ProductKey]], Products!$A:$A, Products!$K:$K)</f>
        <v>4.99</v>
      </c>
      <c r="L4069" s="1">
        <f>Sales[[#This Row],[ProductPrice]]*Sales[[#This Row],[OrderQuantity]]</f>
        <v>9.98</v>
      </c>
      <c r="M4069" s="1">
        <f>Sales[[#This Row],[OrderQuantity]]</f>
        <v>2</v>
      </c>
      <c r="N4069" s="1">
        <f>1</f>
        <v>1</v>
      </c>
      <c r="O4069" s="1">
        <f>Sales[[#This Row],[TotalSales]]-Sales[[#This Row],[TotalCost]]</f>
        <v>6.2474000000000007</v>
      </c>
      <c r="P4069" s="1">
        <f>Sales[[#This Row],[ProductCost]]*Sales[[#This Row],[OrderQuantity]]</f>
        <v>3.7326000000000001</v>
      </c>
      <c r="Q4069" s="1" t="str">
        <f>VLOOKUP(Sales[[#This Row],[ProductKey]], Products!$A$2:$D$1000, 4, FALSE)</f>
        <v>Water Bottle - 30 oz.</v>
      </c>
    </row>
    <row r="4070" spans="1:17" x14ac:dyDescent="0.25">
      <c r="A4070" s="2">
        <v>37875</v>
      </c>
      <c r="B4070" s="1" t="s">
        <v>2208</v>
      </c>
      <c r="C4070">
        <v>477</v>
      </c>
      <c r="D4070">
        <v>17408</v>
      </c>
      <c r="E4070">
        <v>4</v>
      </c>
      <c r="F4070">
        <v>1</v>
      </c>
      <c r="G4070">
        <v>2</v>
      </c>
      <c r="H4070" s="2">
        <v>42989</v>
      </c>
      <c r="I4070" t="str">
        <f>VLOOKUP(Sales[[#This Row],[TerritoryKey]], Territories[], 2, FALSE)</f>
        <v>Southwest</v>
      </c>
      <c r="J4070">
        <f>_xlfn.XLOOKUP(Sales[[#This Row],[ProductKey]], Products!$A:$A, Products!$J:$J)</f>
        <v>1.8663000000000001</v>
      </c>
      <c r="K4070">
        <f>_xlfn.XLOOKUP(Sales[[#This Row],[ProductKey]], Products!$A:$A, Products!$K:$K)</f>
        <v>4.99</v>
      </c>
      <c r="L4070" s="1">
        <f>Sales[[#This Row],[ProductPrice]]*Sales[[#This Row],[OrderQuantity]]</f>
        <v>9.98</v>
      </c>
      <c r="M4070" s="1">
        <f>Sales[[#This Row],[OrderQuantity]]</f>
        <v>2</v>
      </c>
      <c r="N4070" s="1">
        <f>1</f>
        <v>1</v>
      </c>
      <c r="O4070" s="1">
        <f>Sales[[#This Row],[TotalSales]]-Sales[[#This Row],[TotalCost]]</f>
        <v>6.2474000000000007</v>
      </c>
      <c r="P4070" s="1">
        <f>Sales[[#This Row],[ProductCost]]*Sales[[#This Row],[OrderQuantity]]</f>
        <v>3.7326000000000001</v>
      </c>
      <c r="Q4070" s="1" t="str">
        <f>VLOOKUP(Sales[[#This Row],[ProductKey]], Products!$A$2:$D$1000, 4, FALSE)</f>
        <v>Water Bottle - 30 oz.</v>
      </c>
    </row>
    <row r="4071" spans="1:17" x14ac:dyDescent="0.25">
      <c r="A4071" s="2">
        <v>37987</v>
      </c>
      <c r="B4071" s="1" t="s">
        <v>2427</v>
      </c>
      <c r="C4071">
        <v>477</v>
      </c>
      <c r="D4071">
        <v>18402</v>
      </c>
      <c r="E4071">
        <v>1</v>
      </c>
      <c r="F4071">
        <v>1</v>
      </c>
      <c r="G4071">
        <v>2</v>
      </c>
      <c r="H4071" s="2">
        <v>43101</v>
      </c>
      <c r="I4071" t="str">
        <f>VLOOKUP(Sales[[#This Row],[TerritoryKey]], Territories[], 2, FALSE)</f>
        <v>Northwest</v>
      </c>
      <c r="J4071">
        <f>_xlfn.XLOOKUP(Sales[[#This Row],[ProductKey]], Products!$A:$A, Products!$J:$J)</f>
        <v>1.8663000000000001</v>
      </c>
      <c r="K4071">
        <f>_xlfn.XLOOKUP(Sales[[#This Row],[ProductKey]], Products!$A:$A, Products!$K:$K)</f>
        <v>4.99</v>
      </c>
      <c r="L4071" s="1">
        <f>Sales[[#This Row],[ProductPrice]]*Sales[[#This Row],[OrderQuantity]]</f>
        <v>9.98</v>
      </c>
      <c r="M4071" s="1">
        <f>Sales[[#This Row],[OrderQuantity]]</f>
        <v>2</v>
      </c>
      <c r="N4071" s="1">
        <f>1</f>
        <v>1</v>
      </c>
      <c r="O4071" s="1">
        <f>Sales[[#This Row],[TotalSales]]-Sales[[#This Row],[TotalCost]]</f>
        <v>6.2474000000000007</v>
      </c>
      <c r="P4071" s="1">
        <f>Sales[[#This Row],[ProductCost]]*Sales[[#This Row],[OrderQuantity]]</f>
        <v>3.7326000000000001</v>
      </c>
      <c r="Q4071" s="1" t="str">
        <f>VLOOKUP(Sales[[#This Row],[ProductKey]], Products!$A$2:$D$1000, 4, FALSE)</f>
        <v>Water Bottle - 30 oz.</v>
      </c>
    </row>
    <row r="4072" spans="1:17" x14ac:dyDescent="0.25">
      <c r="A4072" s="2">
        <v>38293</v>
      </c>
      <c r="B4072" s="1" t="s">
        <v>2435</v>
      </c>
      <c r="C4072">
        <v>477</v>
      </c>
      <c r="D4072">
        <v>13491</v>
      </c>
      <c r="E4072">
        <v>6</v>
      </c>
      <c r="F4072">
        <v>1</v>
      </c>
      <c r="G4072">
        <v>2</v>
      </c>
      <c r="H4072" s="2">
        <v>43406</v>
      </c>
      <c r="I4072" t="str">
        <f>VLOOKUP(Sales[[#This Row],[TerritoryKey]], Territories[], 2, FALSE)</f>
        <v>Canada</v>
      </c>
      <c r="J4072">
        <f>_xlfn.XLOOKUP(Sales[[#This Row],[ProductKey]], Products!$A:$A, Products!$J:$J)</f>
        <v>1.8663000000000001</v>
      </c>
      <c r="K4072">
        <f>_xlfn.XLOOKUP(Sales[[#This Row],[ProductKey]], Products!$A:$A, Products!$K:$K)</f>
        <v>4.99</v>
      </c>
      <c r="L4072" s="1">
        <f>Sales[[#This Row],[ProductPrice]]*Sales[[#This Row],[OrderQuantity]]</f>
        <v>9.98</v>
      </c>
      <c r="M4072" s="1">
        <f>Sales[[#This Row],[OrderQuantity]]</f>
        <v>2</v>
      </c>
      <c r="N4072" s="1">
        <f>1</f>
        <v>1</v>
      </c>
      <c r="O4072" s="1">
        <f>Sales[[#This Row],[TotalSales]]-Sales[[#This Row],[TotalCost]]</f>
        <v>6.2474000000000007</v>
      </c>
      <c r="P4072" s="1">
        <f>Sales[[#This Row],[ProductCost]]*Sales[[#This Row],[OrderQuantity]]</f>
        <v>3.7326000000000001</v>
      </c>
      <c r="Q4072" s="1" t="str">
        <f>VLOOKUP(Sales[[#This Row],[ProductKey]], Products!$A$2:$D$1000, 4, FALSE)</f>
        <v>Water Bottle - 30 oz.</v>
      </c>
    </row>
    <row r="4073" spans="1:17" x14ac:dyDescent="0.25">
      <c r="A4073" s="2">
        <v>38078</v>
      </c>
      <c r="B4073" s="1" t="s">
        <v>2459</v>
      </c>
      <c r="C4073">
        <v>477</v>
      </c>
      <c r="D4073">
        <v>17607</v>
      </c>
      <c r="E4073">
        <v>4</v>
      </c>
      <c r="F4073">
        <v>1</v>
      </c>
      <c r="G4073">
        <v>2</v>
      </c>
      <c r="H4073" s="2">
        <v>43191</v>
      </c>
      <c r="I4073" t="str">
        <f>VLOOKUP(Sales[[#This Row],[TerritoryKey]], Territories[], 2, FALSE)</f>
        <v>Southwest</v>
      </c>
      <c r="J4073">
        <f>_xlfn.XLOOKUP(Sales[[#This Row],[ProductKey]], Products!$A:$A, Products!$J:$J)</f>
        <v>1.8663000000000001</v>
      </c>
      <c r="K4073">
        <f>_xlfn.XLOOKUP(Sales[[#This Row],[ProductKey]], Products!$A:$A, Products!$K:$K)</f>
        <v>4.99</v>
      </c>
      <c r="L4073" s="1">
        <f>Sales[[#This Row],[ProductPrice]]*Sales[[#This Row],[OrderQuantity]]</f>
        <v>9.98</v>
      </c>
      <c r="M4073" s="1">
        <f>Sales[[#This Row],[OrderQuantity]]</f>
        <v>2</v>
      </c>
      <c r="N4073" s="1">
        <f>1</f>
        <v>1</v>
      </c>
      <c r="O4073" s="1">
        <f>Sales[[#This Row],[TotalSales]]-Sales[[#This Row],[TotalCost]]</f>
        <v>6.2474000000000007</v>
      </c>
      <c r="P4073" s="1">
        <f>Sales[[#This Row],[ProductCost]]*Sales[[#This Row],[OrderQuantity]]</f>
        <v>3.7326000000000001</v>
      </c>
      <c r="Q4073" s="1" t="str">
        <f>VLOOKUP(Sales[[#This Row],[ProductKey]], Products!$A$2:$D$1000, 4, FALSE)</f>
        <v>Water Bottle - 30 oz.</v>
      </c>
    </row>
    <row r="4074" spans="1:17" x14ac:dyDescent="0.25">
      <c r="A4074" s="2">
        <v>37936</v>
      </c>
      <c r="B4074" s="1" t="s">
        <v>2505</v>
      </c>
      <c r="C4074">
        <v>477</v>
      </c>
      <c r="D4074">
        <v>19281</v>
      </c>
      <c r="E4074">
        <v>7</v>
      </c>
      <c r="F4074">
        <v>1</v>
      </c>
      <c r="G4074">
        <v>2</v>
      </c>
      <c r="H4074" s="2">
        <v>43050</v>
      </c>
      <c r="I4074" t="str">
        <f>VLOOKUP(Sales[[#This Row],[TerritoryKey]], Territories[], 2, FALSE)</f>
        <v>France</v>
      </c>
      <c r="J4074">
        <f>_xlfn.XLOOKUP(Sales[[#This Row],[ProductKey]], Products!$A:$A, Products!$J:$J)</f>
        <v>1.8663000000000001</v>
      </c>
      <c r="K4074">
        <f>_xlfn.XLOOKUP(Sales[[#This Row],[ProductKey]], Products!$A:$A, Products!$K:$K)</f>
        <v>4.99</v>
      </c>
      <c r="L4074" s="1">
        <f>Sales[[#This Row],[ProductPrice]]*Sales[[#This Row],[OrderQuantity]]</f>
        <v>9.98</v>
      </c>
      <c r="M4074" s="1">
        <f>Sales[[#This Row],[OrderQuantity]]</f>
        <v>2</v>
      </c>
      <c r="N4074" s="1">
        <f>1</f>
        <v>1</v>
      </c>
      <c r="O4074" s="1">
        <f>Sales[[#This Row],[TotalSales]]-Sales[[#This Row],[TotalCost]]</f>
        <v>6.2474000000000007</v>
      </c>
      <c r="P4074" s="1">
        <f>Sales[[#This Row],[ProductCost]]*Sales[[#This Row],[OrderQuantity]]</f>
        <v>3.7326000000000001</v>
      </c>
      <c r="Q4074" s="1" t="str">
        <f>VLOOKUP(Sales[[#This Row],[ProductKey]], Products!$A$2:$D$1000, 4, FALSE)</f>
        <v>Water Bottle - 30 oz.</v>
      </c>
    </row>
    <row r="4075" spans="1:17" x14ac:dyDescent="0.25">
      <c r="A4075" s="2">
        <v>37936</v>
      </c>
      <c r="B4075" s="1" t="s">
        <v>2573</v>
      </c>
      <c r="C4075">
        <v>477</v>
      </c>
      <c r="D4075">
        <v>22340</v>
      </c>
      <c r="E4075">
        <v>4</v>
      </c>
      <c r="F4075">
        <v>1</v>
      </c>
      <c r="G4075">
        <v>2</v>
      </c>
      <c r="H4075" s="2">
        <v>43050</v>
      </c>
      <c r="I4075" t="str">
        <f>VLOOKUP(Sales[[#This Row],[TerritoryKey]], Territories[], 2, FALSE)</f>
        <v>Southwest</v>
      </c>
      <c r="J4075">
        <f>_xlfn.XLOOKUP(Sales[[#This Row],[ProductKey]], Products!$A:$A, Products!$J:$J)</f>
        <v>1.8663000000000001</v>
      </c>
      <c r="K4075">
        <f>_xlfn.XLOOKUP(Sales[[#This Row],[ProductKey]], Products!$A:$A, Products!$K:$K)</f>
        <v>4.99</v>
      </c>
      <c r="L4075" s="1">
        <f>Sales[[#This Row],[ProductPrice]]*Sales[[#This Row],[OrderQuantity]]</f>
        <v>9.98</v>
      </c>
      <c r="M4075" s="1">
        <f>Sales[[#This Row],[OrderQuantity]]</f>
        <v>2</v>
      </c>
      <c r="N4075" s="1">
        <f>1</f>
        <v>1</v>
      </c>
      <c r="O4075" s="1">
        <f>Sales[[#This Row],[TotalSales]]-Sales[[#This Row],[TotalCost]]</f>
        <v>6.2474000000000007</v>
      </c>
      <c r="P4075" s="1">
        <f>Sales[[#This Row],[ProductCost]]*Sales[[#This Row],[OrderQuantity]]</f>
        <v>3.7326000000000001</v>
      </c>
      <c r="Q4075" s="1" t="str">
        <f>VLOOKUP(Sales[[#This Row],[ProductKey]], Products!$A$2:$D$1000, 4, FALSE)</f>
        <v>Water Bottle - 30 oz.</v>
      </c>
    </row>
    <row r="4076" spans="1:17" x14ac:dyDescent="0.25">
      <c r="A4076" s="2">
        <v>37845</v>
      </c>
      <c r="B4076" s="1" t="s">
        <v>2582</v>
      </c>
      <c r="C4076">
        <v>477</v>
      </c>
      <c r="D4076">
        <v>12022</v>
      </c>
      <c r="E4076">
        <v>1</v>
      </c>
      <c r="F4076">
        <v>1</v>
      </c>
      <c r="G4076">
        <v>2</v>
      </c>
      <c r="H4076" s="2">
        <v>42959</v>
      </c>
      <c r="I4076" t="str">
        <f>VLOOKUP(Sales[[#This Row],[TerritoryKey]], Territories[], 2, FALSE)</f>
        <v>Northwest</v>
      </c>
      <c r="J4076">
        <f>_xlfn.XLOOKUP(Sales[[#This Row],[ProductKey]], Products!$A:$A, Products!$J:$J)</f>
        <v>1.8663000000000001</v>
      </c>
      <c r="K4076">
        <f>_xlfn.XLOOKUP(Sales[[#This Row],[ProductKey]], Products!$A:$A, Products!$K:$K)</f>
        <v>4.99</v>
      </c>
      <c r="L4076" s="1">
        <f>Sales[[#This Row],[ProductPrice]]*Sales[[#This Row],[OrderQuantity]]</f>
        <v>9.98</v>
      </c>
      <c r="M4076" s="1">
        <f>Sales[[#This Row],[OrderQuantity]]</f>
        <v>2</v>
      </c>
      <c r="N4076" s="1">
        <f>1</f>
        <v>1</v>
      </c>
      <c r="O4076" s="1">
        <f>Sales[[#This Row],[TotalSales]]-Sales[[#This Row],[TotalCost]]</f>
        <v>6.2474000000000007</v>
      </c>
      <c r="P4076" s="1">
        <f>Sales[[#This Row],[ProductCost]]*Sales[[#This Row],[OrderQuantity]]</f>
        <v>3.7326000000000001</v>
      </c>
      <c r="Q4076" s="1" t="str">
        <f>VLOOKUP(Sales[[#This Row],[ProductKey]], Products!$A$2:$D$1000, 4, FALSE)</f>
        <v>Water Bottle - 30 oz.</v>
      </c>
    </row>
    <row r="4077" spans="1:17" x14ac:dyDescent="0.25">
      <c r="A4077" s="2">
        <v>37937</v>
      </c>
      <c r="B4077" s="1" t="s">
        <v>2611</v>
      </c>
      <c r="C4077">
        <v>477</v>
      </c>
      <c r="D4077">
        <v>17454</v>
      </c>
      <c r="E4077">
        <v>4</v>
      </c>
      <c r="F4077">
        <v>1</v>
      </c>
      <c r="G4077">
        <v>2</v>
      </c>
      <c r="H4077" s="2">
        <v>43051</v>
      </c>
      <c r="I4077" t="str">
        <f>VLOOKUP(Sales[[#This Row],[TerritoryKey]], Territories[], 2, FALSE)</f>
        <v>Southwest</v>
      </c>
      <c r="J4077">
        <f>_xlfn.XLOOKUP(Sales[[#This Row],[ProductKey]], Products!$A:$A, Products!$J:$J)</f>
        <v>1.8663000000000001</v>
      </c>
      <c r="K4077">
        <f>_xlfn.XLOOKUP(Sales[[#This Row],[ProductKey]], Products!$A:$A, Products!$K:$K)</f>
        <v>4.99</v>
      </c>
      <c r="L4077" s="1">
        <f>Sales[[#This Row],[ProductPrice]]*Sales[[#This Row],[OrderQuantity]]</f>
        <v>9.98</v>
      </c>
      <c r="M4077" s="1">
        <f>Sales[[#This Row],[OrderQuantity]]</f>
        <v>2</v>
      </c>
      <c r="N4077" s="1">
        <f>1</f>
        <v>1</v>
      </c>
      <c r="O4077" s="1">
        <f>Sales[[#This Row],[TotalSales]]-Sales[[#This Row],[TotalCost]]</f>
        <v>6.2474000000000007</v>
      </c>
      <c r="P4077" s="1">
        <f>Sales[[#This Row],[ProductCost]]*Sales[[#This Row],[OrderQuantity]]</f>
        <v>3.7326000000000001</v>
      </c>
      <c r="Q4077" s="1" t="str">
        <f>VLOOKUP(Sales[[#This Row],[ProductKey]], Products!$A$2:$D$1000, 4, FALSE)</f>
        <v>Water Bottle - 30 oz.</v>
      </c>
    </row>
    <row r="4078" spans="1:17" x14ac:dyDescent="0.25">
      <c r="A4078" s="2">
        <v>38108</v>
      </c>
      <c r="B4078" s="1" t="s">
        <v>2679</v>
      </c>
      <c r="C4078">
        <v>477</v>
      </c>
      <c r="D4078">
        <v>14611</v>
      </c>
      <c r="E4078">
        <v>6</v>
      </c>
      <c r="F4078">
        <v>1</v>
      </c>
      <c r="G4078">
        <v>2</v>
      </c>
      <c r="H4078" s="2">
        <v>43221</v>
      </c>
      <c r="I4078" t="str">
        <f>VLOOKUP(Sales[[#This Row],[TerritoryKey]], Territories[], 2, FALSE)</f>
        <v>Canada</v>
      </c>
      <c r="J4078">
        <f>_xlfn.XLOOKUP(Sales[[#This Row],[ProductKey]], Products!$A:$A, Products!$J:$J)</f>
        <v>1.8663000000000001</v>
      </c>
      <c r="K4078">
        <f>_xlfn.XLOOKUP(Sales[[#This Row],[ProductKey]], Products!$A:$A, Products!$K:$K)</f>
        <v>4.99</v>
      </c>
      <c r="L4078" s="1">
        <f>Sales[[#This Row],[ProductPrice]]*Sales[[#This Row],[OrderQuantity]]</f>
        <v>9.98</v>
      </c>
      <c r="M4078" s="1">
        <f>Sales[[#This Row],[OrderQuantity]]</f>
        <v>2</v>
      </c>
      <c r="N4078" s="1">
        <f>1</f>
        <v>1</v>
      </c>
      <c r="O4078" s="1">
        <f>Sales[[#This Row],[TotalSales]]-Sales[[#This Row],[TotalCost]]</f>
        <v>6.2474000000000007</v>
      </c>
      <c r="P4078" s="1">
        <f>Sales[[#This Row],[ProductCost]]*Sales[[#This Row],[OrderQuantity]]</f>
        <v>3.7326000000000001</v>
      </c>
      <c r="Q4078" s="1" t="str">
        <f>VLOOKUP(Sales[[#This Row],[ProductKey]], Products!$A$2:$D$1000, 4, FALSE)</f>
        <v>Water Bottle - 30 oz.</v>
      </c>
    </row>
    <row r="4079" spans="1:17" x14ac:dyDescent="0.25">
      <c r="A4079" s="2">
        <v>37988</v>
      </c>
      <c r="B4079" s="1" t="s">
        <v>2720</v>
      </c>
      <c r="C4079">
        <v>477</v>
      </c>
      <c r="D4079">
        <v>20095</v>
      </c>
      <c r="E4079">
        <v>4</v>
      </c>
      <c r="F4079">
        <v>1</v>
      </c>
      <c r="G4079">
        <v>2</v>
      </c>
      <c r="H4079" s="2">
        <v>43102</v>
      </c>
      <c r="I4079" t="str">
        <f>VLOOKUP(Sales[[#This Row],[TerritoryKey]], Territories[], 2, FALSE)</f>
        <v>Southwest</v>
      </c>
      <c r="J4079">
        <f>_xlfn.XLOOKUP(Sales[[#This Row],[ProductKey]], Products!$A:$A, Products!$J:$J)</f>
        <v>1.8663000000000001</v>
      </c>
      <c r="K4079">
        <f>_xlfn.XLOOKUP(Sales[[#This Row],[ProductKey]], Products!$A:$A, Products!$K:$K)</f>
        <v>4.99</v>
      </c>
      <c r="L4079" s="1">
        <f>Sales[[#This Row],[ProductPrice]]*Sales[[#This Row],[OrderQuantity]]</f>
        <v>9.98</v>
      </c>
      <c r="M4079" s="1">
        <f>Sales[[#This Row],[OrderQuantity]]</f>
        <v>2</v>
      </c>
      <c r="N4079" s="1">
        <f>1</f>
        <v>1</v>
      </c>
      <c r="O4079" s="1">
        <f>Sales[[#This Row],[TotalSales]]-Sales[[#This Row],[TotalCost]]</f>
        <v>6.2474000000000007</v>
      </c>
      <c r="P4079" s="1">
        <f>Sales[[#This Row],[ProductCost]]*Sales[[#This Row],[OrderQuantity]]</f>
        <v>3.7326000000000001</v>
      </c>
      <c r="Q4079" s="1" t="str">
        <f>VLOOKUP(Sales[[#This Row],[ProductKey]], Products!$A$2:$D$1000, 4, FALSE)</f>
        <v>Water Bottle - 30 oz.</v>
      </c>
    </row>
    <row r="4080" spans="1:17" x14ac:dyDescent="0.25">
      <c r="A4080" s="2">
        <v>37664</v>
      </c>
      <c r="B4080" s="1" t="s">
        <v>2780</v>
      </c>
      <c r="C4080">
        <v>477</v>
      </c>
      <c r="D4080">
        <v>19183</v>
      </c>
      <c r="E4080">
        <v>7</v>
      </c>
      <c r="F4080">
        <v>1</v>
      </c>
      <c r="G4080">
        <v>2</v>
      </c>
      <c r="H4080" s="2">
        <v>42778</v>
      </c>
      <c r="I4080" t="str">
        <f>VLOOKUP(Sales[[#This Row],[TerritoryKey]], Territories[], 2, FALSE)</f>
        <v>France</v>
      </c>
      <c r="J4080">
        <f>_xlfn.XLOOKUP(Sales[[#This Row],[ProductKey]], Products!$A:$A, Products!$J:$J)</f>
        <v>1.8663000000000001</v>
      </c>
      <c r="K4080">
        <f>_xlfn.XLOOKUP(Sales[[#This Row],[ProductKey]], Products!$A:$A, Products!$K:$K)</f>
        <v>4.99</v>
      </c>
      <c r="L4080" s="1">
        <f>Sales[[#This Row],[ProductPrice]]*Sales[[#This Row],[OrderQuantity]]</f>
        <v>9.98</v>
      </c>
      <c r="M4080" s="1">
        <f>Sales[[#This Row],[OrderQuantity]]</f>
        <v>2</v>
      </c>
      <c r="N4080" s="1">
        <f>1</f>
        <v>1</v>
      </c>
      <c r="O4080" s="1">
        <f>Sales[[#This Row],[TotalSales]]-Sales[[#This Row],[TotalCost]]</f>
        <v>6.2474000000000007</v>
      </c>
      <c r="P4080" s="1">
        <f>Sales[[#This Row],[ProductCost]]*Sales[[#This Row],[OrderQuantity]]</f>
        <v>3.7326000000000001</v>
      </c>
      <c r="Q4080" s="1" t="str">
        <f>VLOOKUP(Sales[[#This Row],[ProductKey]], Products!$A$2:$D$1000, 4, FALSE)</f>
        <v>Water Bottle - 30 oz.</v>
      </c>
    </row>
    <row r="4081" spans="1:17" x14ac:dyDescent="0.25">
      <c r="A4081" s="2">
        <v>38322</v>
      </c>
      <c r="B4081" s="1" t="s">
        <v>2821</v>
      </c>
      <c r="C4081">
        <v>477</v>
      </c>
      <c r="D4081">
        <v>11300</v>
      </c>
      <c r="E4081">
        <v>6</v>
      </c>
      <c r="F4081">
        <v>1</v>
      </c>
      <c r="G4081">
        <v>2</v>
      </c>
      <c r="H4081" s="2">
        <v>43435</v>
      </c>
      <c r="I4081" t="str">
        <f>VLOOKUP(Sales[[#This Row],[TerritoryKey]], Territories[], 2, FALSE)</f>
        <v>Canada</v>
      </c>
      <c r="J4081">
        <f>_xlfn.XLOOKUP(Sales[[#This Row],[ProductKey]], Products!$A:$A, Products!$J:$J)</f>
        <v>1.8663000000000001</v>
      </c>
      <c r="K4081">
        <f>_xlfn.XLOOKUP(Sales[[#This Row],[ProductKey]], Products!$A:$A, Products!$K:$K)</f>
        <v>4.99</v>
      </c>
      <c r="L4081" s="1">
        <f>Sales[[#This Row],[ProductPrice]]*Sales[[#This Row],[OrderQuantity]]</f>
        <v>9.98</v>
      </c>
      <c r="M4081" s="1">
        <f>Sales[[#This Row],[OrderQuantity]]</f>
        <v>2</v>
      </c>
      <c r="N4081" s="1">
        <f>1</f>
        <v>1</v>
      </c>
      <c r="O4081" s="1">
        <f>Sales[[#This Row],[TotalSales]]-Sales[[#This Row],[TotalCost]]</f>
        <v>6.2474000000000007</v>
      </c>
      <c r="P4081" s="1">
        <f>Sales[[#This Row],[ProductCost]]*Sales[[#This Row],[OrderQuantity]]</f>
        <v>3.7326000000000001</v>
      </c>
      <c r="Q4081" s="1" t="str">
        <f>VLOOKUP(Sales[[#This Row],[ProductKey]], Products!$A$2:$D$1000, 4, FALSE)</f>
        <v>Water Bottle - 30 oz.</v>
      </c>
    </row>
    <row r="4082" spans="1:17" x14ac:dyDescent="0.25">
      <c r="A4082" s="2">
        <v>38262</v>
      </c>
      <c r="B4082" s="1" t="s">
        <v>2828</v>
      </c>
      <c r="C4082">
        <v>477</v>
      </c>
      <c r="D4082">
        <v>13290</v>
      </c>
      <c r="E4082">
        <v>6</v>
      </c>
      <c r="F4082">
        <v>1</v>
      </c>
      <c r="G4082">
        <v>2</v>
      </c>
      <c r="H4082" s="2">
        <v>43375</v>
      </c>
      <c r="I4082" t="str">
        <f>VLOOKUP(Sales[[#This Row],[TerritoryKey]], Territories[], 2, FALSE)</f>
        <v>Canada</v>
      </c>
      <c r="J4082">
        <f>_xlfn.XLOOKUP(Sales[[#This Row],[ProductKey]], Products!$A:$A, Products!$J:$J)</f>
        <v>1.8663000000000001</v>
      </c>
      <c r="K4082">
        <f>_xlfn.XLOOKUP(Sales[[#This Row],[ProductKey]], Products!$A:$A, Products!$K:$K)</f>
        <v>4.99</v>
      </c>
      <c r="L4082" s="1">
        <f>Sales[[#This Row],[ProductPrice]]*Sales[[#This Row],[OrderQuantity]]</f>
        <v>9.98</v>
      </c>
      <c r="M4082" s="1">
        <f>Sales[[#This Row],[OrderQuantity]]</f>
        <v>2</v>
      </c>
      <c r="N4082" s="1">
        <f>1</f>
        <v>1</v>
      </c>
      <c r="O4082" s="1">
        <f>Sales[[#This Row],[TotalSales]]-Sales[[#This Row],[TotalCost]]</f>
        <v>6.2474000000000007</v>
      </c>
      <c r="P4082" s="1">
        <f>Sales[[#This Row],[ProductCost]]*Sales[[#This Row],[OrderQuantity]]</f>
        <v>3.7326000000000001</v>
      </c>
      <c r="Q4082" s="1" t="str">
        <f>VLOOKUP(Sales[[#This Row],[ProductKey]], Products!$A$2:$D$1000, 4, FALSE)</f>
        <v>Water Bottle - 30 oz.</v>
      </c>
    </row>
    <row r="4083" spans="1:17" x14ac:dyDescent="0.25">
      <c r="A4083" s="2">
        <v>37753</v>
      </c>
      <c r="B4083" s="1" t="s">
        <v>2906</v>
      </c>
      <c r="C4083">
        <v>477</v>
      </c>
      <c r="D4083">
        <v>16801</v>
      </c>
      <c r="E4083">
        <v>1</v>
      </c>
      <c r="F4083">
        <v>1</v>
      </c>
      <c r="G4083">
        <v>2</v>
      </c>
      <c r="H4083" s="2">
        <v>42867</v>
      </c>
      <c r="I4083" t="str">
        <f>VLOOKUP(Sales[[#This Row],[TerritoryKey]], Territories[], 2, FALSE)</f>
        <v>Northwest</v>
      </c>
      <c r="J4083">
        <f>_xlfn.XLOOKUP(Sales[[#This Row],[ProductKey]], Products!$A:$A, Products!$J:$J)</f>
        <v>1.8663000000000001</v>
      </c>
      <c r="K4083">
        <f>_xlfn.XLOOKUP(Sales[[#This Row],[ProductKey]], Products!$A:$A, Products!$K:$K)</f>
        <v>4.99</v>
      </c>
      <c r="L4083" s="1">
        <f>Sales[[#This Row],[ProductPrice]]*Sales[[#This Row],[OrderQuantity]]</f>
        <v>9.98</v>
      </c>
      <c r="M4083" s="1">
        <f>Sales[[#This Row],[OrderQuantity]]</f>
        <v>2</v>
      </c>
      <c r="N4083" s="1">
        <f>1</f>
        <v>1</v>
      </c>
      <c r="O4083" s="1">
        <f>Sales[[#This Row],[TotalSales]]-Sales[[#This Row],[TotalCost]]</f>
        <v>6.2474000000000007</v>
      </c>
      <c r="P4083" s="1">
        <f>Sales[[#This Row],[ProductCost]]*Sales[[#This Row],[OrderQuantity]]</f>
        <v>3.7326000000000001</v>
      </c>
      <c r="Q4083" s="1" t="str">
        <f>VLOOKUP(Sales[[#This Row],[ProductKey]], Products!$A$2:$D$1000, 4, FALSE)</f>
        <v>Water Bottle - 30 oz.</v>
      </c>
    </row>
    <row r="4084" spans="1:17" x14ac:dyDescent="0.25">
      <c r="A4084" s="2">
        <v>38262</v>
      </c>
      <c r="B4084" s="1" t="s">
        <v>2909</v>
      </c>
      <c r="C4084">
        <v>477</v>
      </c>
      <c r="D4084">
        <v>29121</v>
      </c>
      <c r="E4084">
        <v>9</v>
      </c>
      <c r="F4084">
        <v>1</v>
      </c>
      <c r="G4084">
        <v>2</v>
      </c>
      <c r="H4084" s="2">
        <v>43375</v>
      </c>
      <c r="I4084" t="str">
        <f>VLOOKUP(Sales[[#This Row],[TerritoryKey]], Territories[], 2, FALSE)</f>
        <v>Australia</v>
      </c>
      <c r="J4084">
        <f>_xlfn.XLOOKUP(Sales[[#This Row],[ProductKey]], Products!$A:$A, Products!$J:$J)</f>
        <v>1.8663000000000001</v>
      </c>
      <c r="K4084">
        <f>_xlfn.XLOOKUP(Sales[[#This Row],[ProductKey]], Products!$A:$A, Products!$K:$K)</f>
        <v>4.99</v>
      </c>
      <c r="L4084" s="1">
        <f>Sales[[#This Row],[ProductPrice]]*Sales[[#This Row],[OrderQuantity]]</f>
        <v>9.98</v>
      </c>
      <c r="M4084" s="1">
        <f>Sales[[#This Row],[OrderQuantity]]</f>
        <v>2</v>
      </c>
      <c r="N4084" s="1">
        <f>1</f>
        <v>1</v>
      </c>
      <c r="O4084" s="1">
        <f>Sales[[#This Row],[TotalSales]]-Sales[[#This Row],[TotalCost]]</f>
        <v>6.2474000000000007</v>
      </c>
      <c r="P4084" s="1">
        <f>Sales[[#This Row],[ProductCost]]*Sales[[#This Row],[OrderQuantity]]</f>
        <v>3.7326000000000001</v>
      </c>
      <c r="Q4084" s="1" t="str">
        <f>VLOOKUP(Sales[[#This Row],[ProductKey]], Products!$A$2:$D$1000, 4, FALSE)</f>
        <v>Water Bottle - 30 oz.</v>
      </c>
    </row>
    <row r="4085" spans="1:17" x14ac:dyDescent="0.25">
      <c r="A4085" s="2">
        <v>38323</v>
      </c>
      <c r="B4085" s="1" t="s">
        <v>2924</v>
      </c>
      <c r="C4085">
        <v>477</v>
      </c>
      <c r="D4085">
        <v>22916</v>
      </c>
      <c r="E4085">
        <v>9</v>
      </c>
      <c r="F4085">
        <v>1</v>
      </c>
      <c r="G4085">
        <v>2</v>
      </c>
      <c r="H4085" s="2">
        <v>43436</v>
      </c>
      <c r="I4085" t="str">
        <f>VLOOKUP(Sales[[#This Row],[TerritoryKey]], Territories[], 2, FALSE)</f>
        <v>Australia</v>
      </c>
      <c r="J4085">
        <f>_xlfn.XLOOKUP(Sales[[#This Row],[ProductKey]], Products!$A:$A, Products!$J:$J)</f>
        <v>1.8663000000000001</v>
      </c>
      <c r="K4085">
        <f>_xlfn.XLOOKUP(Sales[[#This Row],[ProductKey]], Products!$A:$A, Products!$K:$K)</f>
        <v>4.99</v>
      </c>
      <c r="L4085" s="1">
        <f>Sales[[#This Row],[ProductPrice]]*Sales[[#This Row],[OrderQuantity]]</f>
        <v>9.98</v>
      </c>
      <c r="M4085" s="1">
        <f>Sales[[#This Row],[OrderQuantity]]</f>
        <v>2</v>
      </c>
      <c r="N4085" s="1">
        <f>1</f>
        <v>1</v>
      </c>
      <c r="O4085" s="1">
        <f>Sales[[#This Row],[TotalSales]]-Sales[[#This Row],[TotalCost]]</f>
        <v>6.2474000000000007</v>
      </c>
      <c r="P4085" s="1">
        <f>Sales[[#This Row],[ProductCost]]*Sales[[#This Row],[OrderQuantity]]</f>
        <v>3.7326000000000001</v>
      </c>
      <c r="Q4085" s="1" t="str">
        <f>VLOOKUP(Sales[[#This Row],[ProductKey]], Products!$A$2:$D$1000, 4, FALSE)</f>
        <v>Water Bottle - 30 oz.</v>
      </c>
    </row>
    <row r="4086" spans="1:17" x14ac:dyDescent="0.25">
      <c r="A4086" s="2">
        <v>37876</v>
      </c>
      <c r="B4086" s="1" t="s">
        <v>2943</v>
      </c>
      <c r="C4086">
        <v>477</v>
      </c>
      <c r="D4086">
        <v>18425</v>
      </c>
      <c r="E4086">
        <v>4</v>
      </c>
      <c r="F4086">
        <v>1</v>
      </c>
      <c r="G4086">
        <v>2</v>
      </c>
      <c r="H4086" s="2">
        <v>42990</v>
      </c>
      <c r="I4086" t="str">
        <f>VLOOKUP(Sales[[#This Row],[TerritoryKey]], Territories[], 2, FALSE)</f>
        <v>Southwest</v>
      </c>
      <c r="J4086">
        <f>_xlfn.XLOOKUP(Sales[[#This Row],[ProductKey]], Products!$A:$A, Products!$J:$J)</f>
        <v>1.8663000000000001</v>
      </c>
      <c r="K4086">
        <f>_xlfn.XLOOKUP(Sales[[#This Row],[ProductKey]], Products!$A:$A, Products!$K:$K)</f>
        <v>4.99</v>
      </c>
      <c r="L4086" s="1">
        <f>Sales[[#This Row],[ProductPrice]]*Sales[[#This Row],[OrderQuantity]]</f>
        <v>9.98</v>
      </c>
      <c r="M4086" s="1">
        <f>Sales[[#This Row],[OrderQuantity]]</f>
        <v>2</v>
      </c>
      <c r="N4086" s="1">
        <f>1</f>
        <v>1</v>
      </c>
      <c r="O4086" s="1">
        <f>Sales[[#This Row],[TotalSales]]-Sales[[#This Row],[TotalCost]]</f>
        <v>6.2474000000000007</v>
      </c>
      <c r="P4086" s="1">
        <f>Sales[[#This Row],[ProductCost]]*Sales[[#This Row],[OrderQuantity]]</f>
        <v>3.7326000000000001</v>
      </c>
      <c r="Q4086" s="1" t="str">
        <f>VLOOKUP(Sales[[#This Row],[ProductKey]], Products!$A$2:$D$1000, 4, FALSE)</f>
        <v>Water Bottle - 30 oz.</v>
      </c>
    </row>
    <row r="4087" spans="1:17" x14ac:dyDescent="0.25">
      <c r="A4087" s="2">
        <v>38079</v>
      </c>
      <c r="B4087" s="1" t="s">
        <v>2995</v>
      </c>
      <c r="C4087">
        <v>477</v>
      </c>
      <c r="D4087">
        <v>18404</v>
      </c>
      <c r="E4087">
        <v>1</v>
      </c>
      <c r="F4087">
        <v>1</v>
      </c>
      <c r="G4087">
        <v>2</v>
      </c>
      <c r="H4087" s="2">
        <v>43192</v>
      </c>
      <c r="I4087" t="str">
        <f>VLOOKUP(Sales[[#This Row],[TerritoryKey]], Territories[], 2, FALSE)</f>
        <v>Northwest</v>
      </c>
      <c r="J4087">
        <f>_xlfn.XLOOKUP(Sales[[#This Row],[ProductKey]], Products!$A:$A, Products!$J:$J)</f>
        <v>1.8663000000000001</v>
      </c>
      <c r="K4087">
        <f>_xlfn.XLOOKUP(Sales[[#This Row],[ProductKey]], Products!$A:$A, Products!$K:$K)</f>
        <v>4.99</v>
      </c>
      <c r="L4087" s="1">
        <f>Sales[[#This Row],[ProductPrice]]*Sales[[#This Row],[OrderQuantity]]</f>
        <v>9.98</v>
      </c>
      <c r="M4087" s="1">
        <f>Sales[[#This Row],[OrderQuantity]]</f>
        <v>2</v>
      </c>
      <c r="N4087" s="1">
        <f>1</f>
        <v>1</v>
      </c>
      <c r="O4087" s="1">
        <f>Sales[[#This Row],[TotalSales]]-Sales[[#This Row],[TotalCost]]</f>
        <v>6.2474000000000007</v>
      </c>
      <c r="P4087" s="1">
        <f>Sales[[#This Row],[ProductCost]]*Sales[[#This Row],[OrderQuantity]]</f>
        <v>3.7326000000000001</v>
      </c>
      <c r="Q4087" s="1" t="str">
        <f>VLOOKUP(Sales[[#This Row],[ProductKey]], Products!$A$2:$D$1000, 4, FALSE)</f>
        <v>Water Bottle - 30 oz.</v>
      </c>
    </row>
    <row r="4088" spans="1:17" x14ac:dyDescent="0.25">
      <c r="A4088" s="2">
        <v>37845</v>
      </c>
      <c r="B4088" s="1" t="s">
        <v>3017</v>
      </c>
      <c r="C4088">
        <v>477</v>
      </c>
      <c r="D4088">
        <v>21842</v>
      </c>
      <c r="E4088">
        <v>8</v>
      </c>
      <c r="F4088">
        <v>1</v>
      </c>
      <c r="G4088">
        <v>2</v>
      </c>
      <c r="H4088" s="2">
        <v>42959</v>
      </c>
      <c r="I4088" t="str">
        <f>VLOOKUP(Sales[[#This Row],[TerritoryKey]], Territories[], 2, FALSE)</f>
        <v>Germany</v>
      </c>
      <c r="J4088">
        <f>_xlfn.XLOOKUP(Sales[[#This Row],[ProductKey]], Products!$A:$A, Products!$J:$J)</f>
        <v>1.8663000000000001</v>
      </c>
      <c r="K4088">
        <f>_xlfn.XLOOKUP(Sales[[#This Row],[ProductKey]], Products!$A:$A, Products!$K:$K)</f>
        <v>4.99</v>
      </c>
      <c r="L4088" s="1">
        <f>Sales[[#This Row],[ProductPrice]]*Sales[[#This Row],[OrderQuantity]]</f>
        <v>9.98</v>
      </c>
      <c r="M4088" s="1">
        <f>Sales[[#This Row],[OrderQuantity]]</f>
        <v>2</v>
      </c>
      <c r="N4088" s="1">
        <f>1</f>
        <v>1</v>
      </c>
      <c r="O4088" s="1">
        <f>Sales[[#This Row],[TotalSales]]-Sales[[#This Row],[TotalCost]]</f>
        <v>6.2474000000000007</v>
      </c>
      <c r="P4088" s="1">
        <f>Sales[[#This Row],[ProductCost]]*Sales[[#This Row],[OrderQuantity]]</f>
        <v>3.7326000000000001</v>
      </c>
      <c r="Q4088" s="1" t="str">
        <f>VLOOKUP(Sales[[#This Row],[ProductKey]], Products!$A$2:$D$1000, 4, FALSE)</f>
        <v>Water Bottle - 30 oz.</v>
      </c>
    </row>
    <row r="4089" spans="1:17" x14ac:dyDescent="0.25">
      <c r="A4089" s="2">
        <v>37784</v>
      </c>
      <c r="B4089" s="1" t="s">
        <v>3100</v>
      </c>
      <c r="C4089">
        <v>477</v>
      </c>
      <c r="D4089">
        <v>24825</v>
      </c>
      <c r="E4089">
        <v>6</v>
      </c>
      <c r="F4089">
        <v>1</v>
      </c>
      <c r="G4089">
        <v>2</v>
      </c>
      <c r="H4089" s="2">
        <v>42898</v>
      </c>
      <c r="I4089" t="str">
        <f>VLOOKUP(Sales[[#This Row],[TerritoryKey]], Territories[], 2, FALSE)</f>
        <v>Canada</v>
      </c>
      <c r="J4089">
        <f>_xlfn.XLOOKUP(Sales[[#This Row],[ProductKey]], Products!$A:$A, Products!$J:$J)</f>
        <v>1.8663000000000001</v>
      </c>
      <c r="K4089">
        <f>_xlfn.XLOOKUP(Sales[[#This Row],[ProductKey]], Products!$A:$A, Products!$K:$K)</f>
        <v>4.99</v>
      </c>
      <c r="L4089" s="1">
        <f>Sales[[#This Row],[ProductPrice]]*Sales[[#This Row],[OrderQuantity]]</f>
        <v>9.98</v>
      </c>
      <c r="M4089" s="1">
        <f>Sales[[#This Row],[OrderQuantity]]</f>
        <v>2</v>
      </c>
      <c r="N4089" s="1">
        <f>1</f>
        <v>1</v>
      </c>
      <c r="O4089" s="1">
        <f>Sales[[#This Row],[TotalSales]]-Sales[[#This Row],[TotalCost]]</f>
        <v>6.2474000000000007</v>
      </c>
      <c r="P4089" s="1">
        <f>Sales[[#This Row],[ProductCost]]*Sales[[#This Row],[OrderQuantity]]</f>
        <v>3.7326000000000001</v>
      </c>
      <c r="Q4089" s="1" t="str">
        <f>VLOOKUP(Sales[[#This Row],[ProductKey]], Products!$A$2:$D$1000, 4, FALSE)</f>
        <v>Water Bottle - 30 oz.</v>
      </c>
    </row>
    <row r="4090" spans="1:17" x14ac:dyDescent="0.25">
      <c r="A4090" s="2">
        <v>37692</v>
      </c>
      <c r="B4090" s="1" t="s">
        <v>3121</v>
      </c>
      <c r="C4090">
        <v>477</v>
      </c>
      <c r="D4090">
        <v>17606</v>
      </c>
      <c r="E4090">
        <v>4</v>
      </c>
      <c r="F4090">
        <v>1</v>
      </c>
      <c r="G4090">
        <v>2</v>
      </c>
      <c r="H4090" s="2">
        <v>42806</v>
      </c>
      <c r="I4090" t="str">
        <f>VLOOKUP(Sales[[#This Row],[TerritoryKey]], Territories[], 2, FALSE)</f>
        <v>Southwest</v>
      </c>
      <c r="J4090">
        <f>_xlfn.XLOOKUP(Sales[[#This Row],[ProductKey]], Products!$A:$A, Products!$J:$J)</f>
        <v>1.8663000000000001</v>
      </c>
      <c r="K4090">
        <f>_xlfn.XLOOKUP(Sales[[#This Row],[ProductKey]], Products!$A:$A, Products!$K:$K)</f>
        <v>4.99</v>
      </c>
      <c r="L4090" s="1">
        <f>Sales[[#This Row],[ProductPrice]]*Sales[[#This Row],[OrderQuantity]]</f>
        <v>9.98</v>
      </c>
      <c r="M4090" s="1">
        <f>Sales[[#This Row],[OrderQuantity]]</f>
        <v>2</v>
      </c>
      <c r="N4090" s="1">
        <f>1</f>
        <v>1</v>
      </c>
      <c r="O4090" s="1">
        <f>Sales[[#This Row],[TotalSales]]-Sales[[#This Row],[TotalCost]]</f>
        <v>6.2474000000000007</v>
      </c>
      <c r="P4090" s="1">
        <f>Sales[[#This Row],[ProductCost]]*Sales[[#This Row],[OrderQuantity]]</f>
        <v>3.7326000000000001</v>
      </c>
      <c r="Q4090" s="1" t="str">
        <f>VLOOKUP(Sales[[#This Row],[ProductKey]], Products!$A$2:$D$1000, 4, FALSE)</f>
        <v>Water Bottle - 30 oz.</v>
      </c>
    </row>
    <row r="4091" spans="1:17" x14ac:dyDescent="0.25">
      <c r="A4091" s="2">
        <v>37664</v>
      </c>
      <c r="B4091" s="1" t="s">
        <v>3163</v>
      </c>
      <c r="C4091">
        <v>477</v>
      </c>
      <c r="D4091">
        <v>17383</v>
      </c>
      <c r="E4091">
        <v>1</v>
      </c>
      <c r="F4091">
        <v>1</v>
      </c>
      <c r="G4091">
        <v>2</v>
      </c>
      <c r="H4091" s="2">
        <v>42778</v>
      </c>
      <c r="I4091" t="str">
        <f>VLOOKUP(Sales[[#This Row],[TerritoryKey]], Territories[], 2, FALSE)</f>
        <v>Northwest</v>
      </c>
      <c r="J4091">
        <f>_xlfn.XLOOKUP(Sales[[#This Row],[ProductKey]], Products!$A:$A, Products!$J:$J)</f>
        <v>1.8663000000000001</v>
      </c>
      <c r="K4091">
        <f>_xlfn.XLOOKUP(Sales[[#This Row],[ProductKey]], Products!$A:$A, Products!$K:$K)</f>
        <v>4.99</v>
      </c>
      <c r="L4091" s="1">
        <f>Sales[[#This Row],[ProductPrice]]*Sales[[#This Row],[OrderQuantity]]</f>
        <v>9.98</v>
      </c>
      <c r="M4091" s="1">
        <f>Sales[[#This Row],[OrderQuantity]]</f>
        <v>2</v>
      </c>
      <c r="N4091" s="1">
        <f>1</f>
        <v>1</v>
      </c>
      <c r="O4091" s="1">
        <f>Sales[[#This Row],[TotalSales]]-Sales[[#This Row],[TotalCost]]</f>
        <v>6.2474000000000007</v>
      </c>
      <c r="P4091" s="1">
        <f>Sales[[#This Row],[ProductCost]]*Sales[[#This Row],[OrderQuantity]]</f>
        <v>3.7326000000000001</v>
      </c>
      <c r="Q4091" s="1" t="str">
        <f>VLOOKUP(Sales[[#This Row],[ProductKey]], Products!$A$2:$D$1000, 4, FALSE)</f>
        <v>Water Bottle - 30 oz.</v>
      </c>
    </row>
    <row r="4092" spans="1:17" x14ac:dyDescent="0.25">
      <c r="A4092" s="2">
        <v>38201</v>
      </c>
      <c r="B4092" s="1" t="s">
        <v>3168</v>
      </c>
      <c r="C4092">
        <v>477</v>
      </c>
      <c r="D4092">
        <v>24073</v>
      </c>
      <c r="E4092">
        <v>10</v>
      </c>
      <c r="F4092">
        <v>1</v>
      </c>
      <c r="G4092">
        <v>2</v>
      </c>
      <c r="H4092" s="2">
        <v>43314</v>
      </c>
      <c r="I4092" t="str">
        <f>VLOOKUP(Sales[[#This Row],[TerritoryKey]], Territories[], 2, FALSE)</f>
        <v>United Kingdom</v>
      </c>
      <c r="J4092">
        <f>_xlfn.XLOOKUP(Sales[[#This Row],[ProductKey]], Products!$A:$A, Products!$J:$J)</f>
        <v>1.8663000000000001</v>
      </c>
      <c r="K4092">
        <f>_xlfn.XLOOKUP(Sales[[#This Row],[ProductKey]], Products!$A:$A, Products!$K:$K)</f>
        <v>4.99</v>
      </c>
      <c r="L4092" s="1">
        <f>Sales[[#This Row],[ProductPrice]]*Sales[[#This Row],[OrderQuantity]]</f>
        <v>9.98</v>
      </c>
      <c r="M4092" s="1">
        <f>Sales[[#This Row],[OrderQuantity]]</f>
        <v>2</v>
      </c>
      <c r="N4092" s="1">
        <f>1</f>
        <v>1</v>
      </c>
      <c r="O4092" s="1">
        <f>Sales[[#This Row],[TotalSales]]-Sales[[#This Row],[TotalCost]]</f>
        <v>6.2474000000000007</v>
      </c>
      <c r="P4092" s="1">
        <f>Sales[[#This Row],[ProductCost]]*Sales[[#This Row],[OrderQuantity]]</f>
        <v>3.7326000000000001</v>
      </c>
      <c r="Q4092" s="1" t="str">
        <f>VLOOKUP(Sales[[#This Row],[ProductKey]], Products!$A$2:$D$1000, 4, FALSE)</f>
        <v>Water Bottle - 30 oz.</v>
      </c>
    </row>
    <row r="4093" spans="1:17" x14ac:dyDescent="0.25">
      <c r="A4093" s="2">
        <v>38262</v>
      </c>
      <c r="B4093" s="1" t="s">
        <v>3208</v>
      </c>
      <c r="C4093">
        <v>477</v>
      </c>
      <c r="D4093">
        <v>16647</v>
      </c>
      <c r="E4093">
        <v>4</v>
      </c>
      <c r="F4093">
        <v>1</v>
      </c>
      <c r="G4093">
        <v>2</v>
      </c>
      <c r="H4093" s="2">
        <v>43375</v>
      </c>
      <c r="I4093" t="str">
        <f>VLOOKUP(Sales[[#This Row],[TerritoryKey]], Territories[], 2, FALSE)</f>
        <v>Southwest</v>
      </c>
      <c r="J4093">
        <f>_xlfn.XLOOKUP(Sales[[#This Row],[ProductKey]], Products!$A:$A, Products!$J:$J)</f>
        <v>1.8663000000000001</v>
      </c>
      <c r="K4093">
        <f>_xlfn.XLOOKUP(Sales[[#This Row],[ProductKey]], Products!$A:$A, Products!$K:$K)</f>
        <v>4.99</v>
      </c>
      <c r="L4093" s="1">
        <f>Sales[[#This Row],[ProductPrice]]*Sales[[#This Row],[OrderQuantity]]</f>
        <v>9.98</v>
      </c>
      <c r="M4093" s="1">
        <f>Sales[[#This Row],[OrderQuantity]]</f>
        <v>2</v>
      </c>
      <c r="N4093" s="1">
        <f>1</f>
        <v>1</v>
      </c>
      <c r="O4093" s="1">
        <f>Sales[[#This Row],[TotalSales]]-Sales[[#This Row],[TotalCost]]</f>
        <v>6.2474000000000007</v>
      </c>
      <c r="P4093" s="1">
        <f>Sales[[#This Row],[ProductCost]]*Sales[[#This Row],[OrderQuantity]]</f>
        <v>3.7326000000000001</v>
      </c>
      <c r="Q4093" s="1" t="str">
        <f>VLOOKUP(Sales[[#This Row],[ProductKey]], Products!$A$2:$D$1000, 4, FALSE)</f>
        <v>Water Bottle - 30 oz.</v>
      </c>
    </row>
    <row r="4094" spans="1:17" x14ac:dyDescent="0.25">
      <c r="A4094" s="2">
        <v>37664</v>
      </c>
      <c r="B4094" s="1" t="s">
        <v>3221</v>
      </c>
      <c r="C4094">
        <v>477</v>
      </c>
      <c r="D4094">
        <v>22960</v>
      </c>
      <c r="E4094">
        <v>9</v>
      </c>
      <c r="F4094">
        <v>1</v>
      </c>
      <c r="G4094">
        <v>2</v>
      </c>
      <c r="H4094" s="2">
        <v>42778</v>
      </c>
      <c r="I4094" t="str">
        <f>VLOOKUP(Sales[[#This Row],[TerritoryKey]], Territories[], 2, FALSE)</f>
        <v>Australia</v>
      </c>
      <c r="J4094">
        <f>_xlfn.XLOOKUP(Sales[[#This Row],[ProductKey]], Products!$A:$A, Products!$J:$J)</f>
        <v>1.8663000000000001</v>
      </c>
      <c r="K4094">
        <f>_xlfn.XLOOKUP(Sales[[#This Row],[ProductKey]], Products!$A:$A, Products!$K:$K)</f>
        <v>4.99</v>
      </c>
      <c r="L4094" s="1">
        <f>Sales[[#This Row],[ProductPrice]]*Sales[[#This Row],[OrderQuantity]]</f>
        <v>9.98</v>
      </c>
      <c r="M4094" s="1">
        <f>Sales[[#This Row],[OrderQuantity]]</f>
        <v>2</v>
      </c>
      <c r="N4094" s="1">
        <f>1</f>
        <v>1</v>
      </c>
      <c r="O4094" s="1">
        <f>Sales[[#This Row],[TotalSales]]-Sales[[#This Row],[TotalCost]]</f>
        <v>6.2474000000000007</v>
      </c>
      <c r="P4094" s="1">
        <f>Sales[[#This Row],[ProductCost]]*Sales[[#This Row],[OrderQuantity]]</f>
        <v>3.7326000000000001</v>
      </c>
      <c r="Q4094" s="1" t="str">
        <f>VLOOKUP(Sales[[#This Row],[ProductKey]], Products!$A$2:$D$1000, 4, FALSE)</f>
        <v>Water Bottle - 30 oz.</v>
      </c>
    </row>
    <row r="4095" spans="1:17" x14ac:dyDescent="0.25">
      <c r="A4095" s="2">
        <v>38078</v>
      </c>
      <c r="B4095" s="1" t="s">
        <v>3251</v>
      </c>
      <c r="C4095">
        <v>477</v>
      </c>
      <c r="D4095">
        <v>21634</v>
      </c>
      <c r="E4095">
        <v>1</v>
      </c>
      <c r="F4095">
        <v>1</v>
      </c>
      <c r="G4095">
        <v>2</v>
      </c>
      <c r="H4095" s="2">
        <v>43191</v>
      </c>
      <c r="I4095" t="str">
        <f>VLOOKUP(Sales[[#This Row],[TerritoryKey]], Territories[], 2, FALSE)</f>
        <v>Northwest</v>
      </c>
      <c r="J4095">
        <f>_xlfn.XLOOKUP(Sales[[#This Row],[ProductKey]], Products!$A:$A, Products!$J:$J)</f>
        <v>1.8663000000000001</v>
      </c>
      <c r="K4095">
        <f>_xlfn.XLOOKUP(Sales[[#This Row],[ProductKey]], Products!$A:$A, Products!$K:$K)</f>
        <v>4.99</v>
      </c>
      <c r="L4095" s="1">
        <f>Sales[[#This Row],[ProductPrice]]*Sales[[#This Row],[OrderQuantity]]</f>
        <v>9.98</v>
      </c>
      <c r="M4095" s="1">
        <f>Sales[[#This Row],[OrderQuantity]]</f>
        <v>2</v>
      </c>
      <c r="N4095" s="1">
        <f>1</f>
        <v>1</v>
      </c>
      <c r="O4095" s="1">
        <f>Sales[[#This Row],[TotalSales]]-Sales[[#This Row],[TotalCost]]</f>
        <v>6.2474000000000007</v>
      </c>
      <c r="P4095" s="1">
        <f>Sales[[#This Row],[ProductCost]]*Sales[[#This Row],[OrderQuantity]]</f>
        <v>3.7326000000000001</v>
      </c>
      <c r="Q4095" s="1" t="str">
        <f>VLOOKUP(Sales[[#This Row],[ProductKey]], Products!$A$2:$D$1000, 4, FALSE)</f>
        <v>Water Bottle - 30 oz.</v>
      </c>
    </row>
    <row r="4096" spans="1:17" x14ac:dyDescent="0.25">
      <c r="A4096" s="2">
        <v>38049</v>
      </c>
      <c r="B4096" s="1" t="s">
        <v>3278</v>
      </c>
      <c r="C4096">
        <v>477</v>
      </c>
      <c r="D4096">
        <v>28910</v>
      </c>
      <c r="E4096">
        <v>7</v>
      </c>
      <c r="F4096">
        <v>1</v>
      </c>
      <c r="G4096">
        <v>2</v>
      </c>
      <c r="H4096" s="2">
        <v>43162</v>
      </c>
      <c r="I4096" t="str">
        <f>VLOOKUP(Sales[[#This Row],[TerritoryKey]], Territories[], 2, FALSE)</f>
        <v>France</v>
      </c>
      <c r="J4096">
        <f>_xlfn.XLOOKUP(Sales[[#This Row],[ProductKey]], Products!$A:$A, Products!$J:$J)</f>
        <v>1.8663000000000001</v>
      </c>
      <c r="K4096">
        <f>_xlfn.XLOOKUP(Sales[[#This Row],[ProductKey]], Products!$A:$A, Products!$K:$K)</f>
        <v>4.99</v>
      </c>
      <c r="L4096" s="1">
        <f>Sales[[#This Row],[ProductPrice]]*Sales[[#This Row],[OrderQuantity]]</f>
        <v>9.98</v>
      </c>
      <c r="M4096" s="1">
        <f>Sales[[#This Row],[OrderQuantity]]</f>
        <v>2</v>
      </c>
      <c r="N4096" s="1">
        <f>1</f>
        <v>1</v>
      </c>
      <c r="O4096" s="1">
        <f>Sales[[#This Row],[TotalSales]]-Sales[[#This Row],[TotalCost]]</f>
        <v>6.2474000000000007</v>
      </c>
      <c r="P4096" s="1">
        <f>Sales[[#This Row],[ProductCost]]*Sales[[#This Row],[OrderQuantity]]</f>
        <v>3.7326000000000001</v>
      </c>
      <c r="Q4096" s="1" t="str">
        <f>VLOOKUP(Sales[[#This Row],[ProductKey]], Products!$A$2:$D$1000, 4, FALSE)</f>
        <v>Water Bottle - 30 oz.</v>
      </c>
    </row>
    <row r="4097" spans="1:17" x14ac:dyDescent="0.25">
      <c r="A4097" s="2">
        <v>37845</v>
      </c>
      <c r="B4097" s="1" t="s">
        <v>3313</v>
      </c>
      <c r="C4097">
        <v>477</v>
      </c>
      <c r="D4097">
        <v>22386</v>
      </c>
      <c r="E4097">
        <v>8</v>
      </c>
      <c r="F4097">
        <v>1</v>
      </c>
      <c r="G4097">
        <v>2</v>
      </c>
      <c r="H4097" s="2">
        <v>42959</v>
      </c>
      <c r="I4097" t="str">
        <f>VLOOKUP(Sales[[#This Row],[TerritoryKey]], Territories[], 2, FALSE)</f>
        <v>Germany</v>
      </c>
      <c r="J4097">
        <f>_xlfn.XLOOKUP(Sales[[#This Row],[ProductKey]], Products!$A:$A, Products!$J:$J)</f>
        <v>1.8663000000000001</v>
      </c>
      <c r="K4097">
        <f>_xlfn.XLOOKUP(Sales[[#This Row],[ProductKey]], Products!$A:$A, Products!$K:$K)</f>
        <v>4.99</v>
      </c>
      <c r="L4097" s="1">
        <f>Sales[[#This Row],[ProductPrice]]*Sales[[#This Row],[OrderQuantity]]</f>
        <v>9.98</v>
      </c>
      <c r="M4097" s="1">
        <f>Sales[[#This Row],[OrderQuantity]]</f>
        <v>2</v>
      </c>
      <c r="N4097" s="1">
        <f>1</f>
        <v>1</v>
      </c>
      <c r="O4097" s="1">
        <f>Sales[[#This Row],[TotalSales]]-Sales[[#This Row],[TotalCost]]</f>
        <v>6.2474000000000007</v>
      </c>
      <c r="P4097" s="1">
        <f>Sales[[#This Row],[ProductCost]]*Sales[[#This Row],[OrderQuantity]]</f>
        <v>3.7326000000000001</v>
      </c>
      <c r="Q4097" s="1" t="str">
        <f>VLOOKUP(Sales[[#This Row],[ProductKey]], Products!$A$2:$D$1000, 4, FALSE)</f>
        <v>Water Bottle - 30 oz.</v>
      </c>
    </row>
    <row r="4098" spans="1:17" x14ac:dyDescent="0.25">
      <c r="A4098" s="2">
        <v>38232</v>
      </c>
      <c r="B4098" s="1" t="s">
        <v>3357</v>
      </c>
      <c r="C4098">
        <v>477</v>
      </c>
      <c r="D4098">
        <v>16771</v>
      </c>
      <c r="E4098">
        <v>6</v>
      </c>
      <c r="F4098">
        <v>1</v>
      </c>
      <c r="G4098">
        <v>2</v>
      </c>
      <c r="H4098" s="2">
        <v>43345</v>
      </c>
      <c r="I4098" t="str">
        <f>VLOOKUP(Sales[[#This Row],[TerritoryKey]], Territories[], 2, FALSE)</f>
        <v>Canada</v>
      </c>
      <c r="J4098">
        <f>_xlfn.XLOOKUP(Sales[[#This Row],[ProductKey]], Products!$A:$A, Products!$J:$J)</f>
        <v>1.8663000000000001</v>
      </c>
      <c r="K4098">
        <f>_xlfn.XLOOKUP(Sales[[#This Row],[ProductKey]], Products!$A:$A, Products!$K:$K)</f>
        <v>4.99</v>
      </c>
      <c r="L4098" s="1">
        <f>Sales[[#This Row],[ProductPrice]]*Sales[[#This Row],[OrderQuantity]]</f>
        <v>9.98</v>
      </c>
      <c r="M4098" s="1">
        <f>Sales[[#This Row],[OrderQuantity]]</f>
        <v>2</v>
      </c>
      <c r="N4098" s="1">
        <f>1</f>
        <v>1</v>
      </c>
      <c r="O4098" s="1">
        <f>Sales[[#This Row],[TotalSales]]-Sales[[#This Row],[TotalCost]]</f>
        <v>6.2474000000000007</v>
      </c>
      <c r="P4098" s="1">
        <f>Sales[[#This Row],[ProductCost]]*Sales[[#This Row],[OrderQuantity]]</f>
        <v>3.7326000000000001</v>
      </c>
      <c r="Q4098" s="1" t="str">
        <f>VLOOKUP(Sales[[#This Row],[ProductKey]], Products!$A$2:$D$1000, 4, FALSE)</f>
        <v>Water Bottle - 30 oz.</v>
      </c>
    </row>
    <row r="4099" spans="1:17" x14ac:dyDescent="0.25">
      <c r="A4099" s="2">
        <v>37664</v>
      </c>
      <c r="B4099" s="1" t="s">
        <v>3383</v>
      </c>
      <c r="C4099">
        <v>477</v>
      </c>
      <c r="D4099">
        <v>23647</v>
      </c>
      <c r="E4099">
        <v>9</v>
      </c>
      <c r="F4099">
        <v>1</v>
      </c>
      <c r="G4099">
        <v>2</v>
      </c>
      <c r="H4099" s="2">
        <v>42778</v>
      </c>
      <c r="I4099" t="str">
        <f>VLOOKUP(Sales[[#This Row],[TerritoryKey]], Territories[], 2, FALSE)</f>
        <v>Australia</v>
      </c>
      <c r="J4099">
        <f>_xlfn.XLOOKUP(Sales[[#This Row],[ProductKey]], Products!$A:$A, Products!$J:$J)</f>
        <v>1.8663000000000001</v>
      </c>
      <c r="K4099">
        <f>_xlfn.XLOOKUP(Sales[[#This Row],[ProductKey]], Products!$A:$A, Products!$K:$K)</f>
        <v>4.99</v>
      </c>
      <c r="L4099" s="1">
        <f>Sales[[#This Row],[ProductPrice]]*Sales[[#This Row],[OrderQuantity]]</f>
        <v>9.98</v>
      </c>
      <c r="M4099" s="1">
        <f>Sales[[#This Row],[OrderQuantity]]</f>
        <v>2</v>
      </c>
      <c r="N4099" s="1">
        <f>1</f>
        <v>1</v>
      </c>
      <c r="O4099" s="1">
        <f>Sales[[#This Row],[TotalSales]]-Sales[[#This Row],[TotalCost]]</f>
        <v>6.2474000000000007</v>
      </c>
      <c r="P4099" s="1">
        <f>Sales[[#This Row],[ProductCost]]*Sales[[#This Row],[OrderQuantity]]</f>
        <v>3.7326000000000001</v>
      </c>
      <c r="Q4099" s="1" t="str">
        <f>VLOOKUP(Sales[[#This Row],[ProductKey]], Products!$A$2:$D$1000, 4, FALSE)</f>
        <v>Water Bottle - 30 oz.</v>
      </c>
    </row>
    <row r="4100" spans="1:17" x14ac:dyDescent="0.25">
      <c r="A4100" s="2">
        <v>37989</v>
      </c>
      <c r="B4100" s="1" t="s">
        <v>3396</v>
      </c>
      <c r="C4100">
        <v>477</v>
      </c>
      <c r="D4100">
        <v>18062</v>
      </c>
      <c r="E4100">
        <v>4</v>
      </c>
      <c r="F4100">
        <v>1</v>
      </c>
      <c r="G4100">
        <v>2</v>
      </c>
      <c r="H4100" s="2">
        <v>43103</v>
      </c>
      <c r="I4100" t="str">
        <f>VLOOKUP(Sales[[#This Row],[TerritoryKey]], Territories[], 2, FALSE)</f>
        <v>Southwest</v>
      </c>
      <c r="J4100">
        <f>_xlfn.XLOOKUP(Sales[[#This Row],[ProductKey]], Products!$A:$A, Products!$J:$J)</f>
        <v>1.8663000000000001</v>
      </c>
      <c r="K4100">
        <f>_xlfn.XLOOKUP(Sales[[#This Row],[ProductKey]], Products!$A:$A, Products!$K:$K)</f>
        <v>4.99</v>
      </c>
      <c r="L4100" s="1">
        <f>Sales[[#This Row],[ProductPrice]]*Sales[[#This Row],[OrderQuantity]]</f>
        <v>9.98</v>
      </c>
      <c r="M4100" s="1">
        <f>Sales[[#This Row],[OrderQuantity]]</f>
        <v>2</v>
      </c>
      <c r="N4100" s="1">
        <f>1</f>
        <v>1</v>
      </c>
      <c r="O4100" s="1">
        <f>Sales[[#This Row],[TotalSales]]-Sales[[#This Row],[TotalCost]]</f>
        <v>6.2474000000000007</v>
      </c>
      <c r="P4100" s="1">
        <f>Sales[[#This Row],[ProductCost]]*Sales[[#This Row],[OrderQuantity]]</f>
        <v>3.7326000000000001</v>
      </c>
      <c r="Q4100" s="1" t="str">
        <f>VLOOKUP(Sales[[#This Row],[ProductKey]], Products!$A$2:$D$1000, 4, FALSE)</f>
        <v>Water Bottle - 30 oz.</v>
      </c>
    </row>
    <row r="4101" spans="1:17" x14ac:dyDescent="0.25">
      <c r="A4101" s="2">
        <v>37784</v>
      </c>
      <c r="B4101" s="1" t="s">
        <v>3425</v>
      </c>
      <c r="C4101">
        <v>477</v>
      </c>
      <c r="D4101">
        <v>16149</v>
      </c>
      <c r="E4101">
        <v>6</v>
      </c>
      <c r="F4101">
        <v>1</v>
      </c>
      <c r="G4101">
        <v>2</v>
      </c>
      <c r="H4101" s="2">
        <v>42898</v>
      </c>
      <c r="I4101" t="str">
        <f>VLOOKUP(Sales[[#This Row],[TerritoryKey]], Territories[], 2, FALSE)</f>
        <v>Canada</v>
      </c>
      <c r="J4101">
        <f>_xlfn.XLOOKUP(Sales[[#This Row],[ProductKey]], Products!$A:$A, Products!$J:$J)</f>
        <v>1.8663000000000001</v>
      </c>
      <c r="K4101">
        <f>_xlfn.XLOOKUP(Sales[[#This Row],[ProductKey]], Products!$A:$A, Products!$K:$K)</f>
        <v>4.99</v>
      </c>
      <c r="L4101" s="1">
        <f>Sales[[#This Row],[ProductPrice]]*Sales[[#This Row],[OrderQuantity]]</f>
        <v>9.98</v>
      </c>
      <c r="M4101" s="1">
        <f>Sales[[#This Row],[OrderQuantity]]</f>
        <v>2</v>
      </c>
      <c r="N4101" s="1">
        <f>1</f>
        <v>1</v>
      </c>
      <c r="O4101" s="1">
        <f>Sales[[#This Row],[TotalSales]]-Sales[[#This Row],[TotalCost]]</f>
        <v>6.2474000000000007</v>
      </c>
      <c r="P4101" s="1">
        <f>Sales[[#This Row],[ProductCost]]*Sales[[#This Row],[OrderQuantity]]</f>
        <v>3.7326000000000001</v>
      </c>
      <c r="Q4101" s="1" t="str">
        <f>VLOOKUP(Sales[[#This Row],[ProductKey]], Products!$A$2:$D$1000, 4, FALSE)</f>
        <v>Water Bottle - 30 oz.</v>
      </c>
    </row>
    <row r="4102" spans="1:17" x14ac:dyDescent="0.25">
      <c r="A4102" s="2">
        <v>38324</v>
      </c>
      <c r="B4102" s="1" t="s">
        <v>3540</v>
      </c>
      <c r="C4102">
        <v>477</v>
      </c>
      <c r="D4102">
        <v>21823</v>
      </c>
      <c r="E4102">
        <v>8</v>
      </c>
      <c r="F4102">
        <v>1</v>
      </c>
      <c r="G4102">
        <v>2</v>
      </c>
      <c r="H4102" s="2">
        <v>43437</v>
      </c>
      <c r="I4102" t="str">
        <f>VLOOKUP(Sales[[#This Row],[TerritoryKey]], Territories[], 2, FALSE)</f>
        <v>Germany</v>
      </c>
      <c r="J4102">
        <f>_xlfn.XLOOKUP(Sales[[#This Row],[ProductKey]], Products!$A:$A, Products!$J:$J)</f>
        <v>1.8663000000000001</v>
      </c>
      <c r="K4102">
        <f>_xlfn.XLOOKUP(Sales[[#This Row],[ProductKey]], Products!$A:$A, Products!$K:$K)</f>
        <v>4.99</v>
      </c>
      <c r="L4102" s="1">
        <f>Sales[[#This Row],[ProductPrice]]*Sales[[#This Row],[OrderQuantity]]</f>
        <v>9.98</v>
      </c>
      <c r="M4102" s="1">
        <f>Sales[[#This Row],[OrderQuantity]]</f>
        <v>2</v>
      </c>
      <c r="N4102" s="1">
        <f>1</f>
        <v>1</v>
      </c>
      <c r="O4102" s="1">
        <f>Sales[[#This Row],[TotalSales]]-Sales[[#This Row],[TotalCost]]</f>
        <v>6.2474000000000007</v>
      </c>
      <c r="P4102" s="1">
        <f>Sales[[#This Row],[ProductCost]]*Sales[[#This Row],[OrderQuantity]]</f>
        <v>3.7326000000000001</v>
      </c>
      <c r="Q4102" s="1" t="str">
        <f>VLOOKUP(Sales[[#This Row],[ProductKey]], Products!$A$2:$D$1000, 4, FALSE)</f>
        <v>Water Bottle - 30 oz.</v>
      </c>
    </row>
    <row r="4103" spans="1:17" x14ac:dyDescent="0.25">
      <c r="A4103" s="2">
        <v>38169</v>
      </c>
      <c r="B4103" s="1" t="s">
        <v>3552</v>
      </c>
      <c r="C4103">
        <v>477</v>
      </c>
      <c r="D4103">
        <v>16901</v>
      </c>
      <c r="E4103">
        <v>4</v>
      </c>
      <c r="F4103">
        <v>1</v>
      </c>
      <c r="G4103">
        <v>2</v>
      </c>
      <c r="H4103" s="2">
        <v>43282</v>
      </c>
      <c r="I4103" t="str">
        <f>VLOOKUP(Sales[[#This Row],[TerritoryKey]], Territories[], 2, FALSE)</f>
        <v>Southwest</v>
      </c>
      <c r="J4103">
        <f>_xlfn.XLOOKUP(Sales[[#This Row],[ProductKey]], Products!$A:$A, Products!$J:$J)</f>
        <v>1.8663000000000001</v>
      </c>
      <c r="K4103">
        <f>_xlfn.XLOOKUP(Sales[[#This Row],[ProductKey]], Products!$A:$A, Products!$K:$K)</f>
        <v>4.99</v>
      </c>
      <c r="L4103" s="1">
        <f>Sales[[#This Row],[ProductPrice]]*Sales[[#This Row],[OrderQuantity]]</f>
        <v>9.98</v>
      </c>
      <c r="M4103" s="1">
        <f>Sales[[#This Row],[OrderQuantity]]</f>
        <v>2</v>
      </c>
      <c r="N4103" s="1">
        <f>1</f>
        <v>1</v>
      </c>
      <c r="O4103" s="1">
        <f>Sales[[#This Row],[TotalSales]]-Sales[[#This Row],[TotalCost]]</f>
        <v>6.2474000000000007</v>
      </c>
      <c r="P4103" s="1">
        <f>Sales[[#This Row],[ProductCost]]*Sales[[#This Row],[OrderQuantity]]</f>
        <v>3.7326000000000001</v>
      </c>
      <c r="Q4103" s="1" t="str">
        <f>VLOOKUP(Sales[[#This Row],[ProductKey]], Products!$A$2:$D$1000, 4, FALSE)</f>
        <v>Water Bottle - 30 oz.</v>
      </c>
    </row>
    <row r="4104" spans="1:17" x14ac:dyDescent="0.25">
      <c r="A4104" s="2">
        <v>37987</v>
      </c>
      <c r="B4104" s="1" t="s">
        <v>3567</v>
      </c>
      <c r="C4104">
        <v>477</v>
      </c>
      <c r="D4104">
        <v>20431</v>
      </c>
      <c r="E4104">
        <v>1</v>
      </c>
      <c r="F4104">
        <v>1</v>
      </c>
      <c r="G4104">
        <v>2</v>
      </c>
      <c r="H4104" s="2">
        <v>43101</v>
      </c>
      <c r="I4104" t="str">
        <f>VLOOKUP(Sales[[#This Row],[TerritoryKey]], Territories[], 2, FALSE)</f>
        <v>Northwest</v>
      </c>
      <c r="J4104">
        <f>_xlfn.XLOOKUP(Sales[[#This Row],[ProductKey]], Products!$A:$A, Products!$J:$J)</f>
        <v>1.8663000000000001</v>
      </c>
      <c r="K4104">
        <f>_xlfn.XLOOKUP(Sales[[#This Row],[ProductKey]], Products!$A:$A, Products!$K:$K)</f>
        <v>4.99</v>
      </c>
      <c r="L4104" s="1">
        <f>Sales[[#This Row],[ProductPrice]]*Sales[[#This Row],[OrderQuantity]]</f>
        <v>9.98</v>
      </c>
      <c r="M4104" s="1">
        <f>Sales[[#This Row],[OrderQuantity]]</f>
        <v>2</v>
      </c>
      <c r="N4104" s="1">
        <f>1</f>
        <v>1</v>
      </c>
      <c r="O4104" s="1">
        <f>Sales[[#This Row],[TotalSales]]-Sales[[#This Row],[TotalCost]]</f>
        <v>6.2474000000000007</v>
      </c>
      <c r="P4104" s="1">
        <f>Sales[[#This Row],[ProductCost]]*Sales[[#This Row],[OrderQuantity]]</f>
        <v>3.7326000000000001</v>
      </c>
      <c r="Q4104" s="1" t="str">
        <f>VLOOKUP(Sales[[#This Row],[ProductKey]], Products!$A$2:$D$1000, 4, FALSE)</f>
        <v>Water Bottle - 30 oz.</v>
      </c>
    </row>
    <row r="4105" spans="1:17" x14ac:dyDescent="0.25">
      <c r="A4105" s="2">
        <v>38200</v>
      </c>
      <c r="B4105" s="1" t="s">
        <v>3623</v>
      </c>
      <c r="C4105">
        <v>477</v>
      </c>
      <c r="D4105">
        <v>11300</v>
      </c>
      <c r="E4105">
        <v>6</v>
      </c>
      <c r="F4105">
        <v>1</v>
      </c>
      <c r="G4105">
        <v>2</v>
      </c>
      <c r="H4105" s="2">
        <v>43313</v>
      </c>
      <c r="I4105" t="str">
        <f>VLOOKUP(Sales[[#This Row],[TerritoryKey]], Territories[], 2, FALSE)</f>
        <v>Canada</v>
      </c>
      <c r="J4105">
        <f>_xlfn.XLOOKUP(Sales[[#This Row],[ProductKey]], Products!$A:$A, Products!$J:$J)</f>
        <v>1.8663000000000001</v>
      </c>
      <c r="K4105">
        <f>_xlfn.XLOOKUP(Sales[[#This Row],[ProductKey]], Products!$A:$A, Products!$K:$K)</f>
        <v>4.99</v>
      </c>
      <c r="L4105" s="1">
        <f>Sales[[#This Row],[ProductPrice]]*Sales[[#This Row],[OrderQuantity]]</f>
        <v>9.98</v>
      </c>
      <c r="M4105" s="1">
        <f>Sales[[#This Row],[OrderQuantity]]</f>
        <v>2</v>
      </c>
      <c r="N4105" s="1">
        <f>1</f>
        <v>1</v>
      </c>
      <c r="O4105" s="1">
        <f>Sales[[#This Row],[TotalSales]]-Sales[[#This Row],[TotalCost]]</f>
        <v>6.2474000000000007</v>
      </c>
      <c r="P4105" s="1">
        <f>Sales[[#This Row],[ProductCost]]*Sales[[#This Row],[OrderQuantity]]</f>
        <v>3.7326000000000001</v>
      </c>
      <c r="Q4105" s="1" t="str">
        <f>VLOOKUP(Sales[[#This Row],[ProductKey]], Products!$A$2:$D$1000, 4, FALSE)</f>
        <v>Water Bottle - 30 oz.</v>
      </c>
    </row>
    <row r="4106" spans="1:17" x14ac:dyDescent="0.25">
      <c r="A4106" s="2">
        <v>37906</v>
      </c>
      <c r="B4106" s="1" t="s">
        <v>3666</v>
      </c>
      <c r="C4106">
        <v>477</v>
      </c>
      <c r="D4106">
        <v>17438</v>
      </c>
      <c r="E4106">
        <v>1</v>
      </c>
      <c r="F4106">
        <v>1</v>
      </c>
      <c r="G4106">
        <v>2</v>
      </c>
      <c r="H4106" s="2">
        <v>43020</v>
      </c>
      <c r="I4106" t="str">
        <f>VLOOKUP(Sales[[#This Row],[TerritoryKey]], Territories[], 2, FALSE)</f>
        <v>Northwest</v>
      </c>
      <c r="J4106">
        <f>_xlfn.XLOOKUP(Sales[[#This Row],[ProductKey]], Products!$A:$A, Products!$J:$J)</f>
        <v>1.8663000000000001</v>
      </c>
      <c r="K4106">
        <f>_xlfn.XLOOKUP(Sales[[#This Row],[ProductKey]], Products!$A:$A, Products!$K:$K)</f>
        <v>4.99</v>
      </c>
      <c r="L4106" s="1">
        <f>Sales[[#This Row],[ProductPrice]]*Sales[[#This Row],[OrderQuantity]]</f>
        <v>9.98</v>
      </c>
      <c r="M4106" s="1">
        <f>Sales[[#This Row],[OrderQuantity]]</f>
        <v>2</v>
      </c>
      <c r="N4106" s="1">
        <f>1</f>
        <v>1</v>
      </c>
      <c r="O4106" s="1">
        <f>Sales[[#This Row],[TotalSales]]-Sales[[#This Row],[TotalCost]]</f>
        <v>6.2474000000000007</v>
      </c>
      <c r="P4106" s="1">
        <f>Sales[[#This Row],[ProductCost]]*Sales[[#This Row],[OrderQuantity]]</f>
        <v>3.7326000000000001</v>
      </c>
      <c r="Q4106" s="1" t="str">
        <f>VLOOKUP(Sales[[#This Row],[ProductKey]], Products!$A$2:$D$1000, 4, FALSE)</f>
        <v>Water Bottle - 30 oz.</v>
      </c>
    </row>
    <row r="4107" spans="1:17" x14ac:dyDescent="0.25">
      <c r="A4107" s="2">
        <v>38231</v>
      </c>
      <c r="B4107" s="1" t="s">
        <v>3746</v>
      </c>
      <c r="C4107">
        <v>477</v>
      </c>
      <c r="D4107">
        <v>21546</v>
      </c>
      <c r="E4107">
        <v>8</v>
      </c>
      <c r="F4107">
        <v>1</v>
      </c>
      <c r="G4107">
        <v>2</v>
      </c>
      <c r="H4107" s="2">
        <v>43344</v>
      </c>
      <c r="I4107" t="str">
        <f>VLOOKUP(Sales[[#This Row],[TerritoryKey]], Territories[], 2, FALSE)</f>
        <v>Germany</v>
      </c>
      <c r="J4107">
        <f>_xlfn.XLOOKUP(Sales[[#This Row],[ProductKey]], Products!$A:$A, Products!$J:$J)</f>
        <v>1.8663000000000001</v>
      </c>
      <c r="K4107">
        <f>_xlfn.XLOOKUP(Sales[[#This Row],[ProductKey]], Products!$A:$A, Products!$K:$K)</f>
        <v>4.99</v>
      </c>
      <c r="L4107" s="1">
        <f>Sales[[#This Row],[ProductPrice]]*Sales[[#This Row],[OrderQuantity]]</f>
        <v>9.98</v>
      </c>
      <c r="M4107" s="1">
        <f>Sales[[#This Row],[OrderQuantity]]</f>
        <v>2</v>
      </c>
      <c r="N4107" s="1">
        <f>1</f>
        <v>1</v>
      </c>
      <c r="O4107" s="1">
        <f>Sales[[#This Row],[TotalSales]]-Sales[[#This Row],[TotalCost]]</f>
        <v>6.2474000000000007</v>
      </c>
      <c r="P4107" s="1">
        <f>Sales[[#This Row],[ProductCost]]*Sales[[#This Row],[OrderQuantity]]</f>
        <v>3.7326000000000001</v>
      </c>
      <c r="Q4107" s="1" t="str">
        <f>VLOOKUP(Sales[[#This Row],[ProductKey]], Products!$A$2:$D$1000, 4, FALSE)</f>
        <v>Water Bottle - 30 oz.</v>
      </c>
    </row>
    <row r="4108" spans="1:17" x14ac:dyDescent="0.25">
      <c r="A4108" s="2">
        <v>38141</v>
      </c>
      <c r="B4108" s="1" t="s">
        <v>3830</v>
      </c>
      <c r="C4108">
        <v>477</v>
      </c>
      <c r="D4108">
        <v>16960</v>
      </c>
      <c r="E4108">
        <v>1</v>
      </c>
      <c r="F4108">
        <v>1</v>
      </c>
      <c r="G4108">
        <v>2</v>
      </c>
      <c r="H4108" s="2">
        <v>43254</v>
      </c>
      <c r="I4108" t="str">
        <f>VLOOKUP(Sales[[#This Row],[TerritoryKey]], Territories[], 2, FALSE)</f>
        <v>Northwest</v>
      </c>
      <c r="J4108">
        <f>_xlfn.XLOOKUP(Sales[[#This Row],[ProductKey]], Products!$A:$A, Products!$J:$J)</f>
        <v>1.8663000000000001</v>
      </c>
      <c r="K4108">
        <f>_xlfn.XLOOKUP(Sales[[#This Row],[ProductKey]], Products!$A:$A, Products!$K:$K)</f>
        <v>4.99</v>
      </c>
      <c r="L4108" s="1">
        <f>Sales[[#This Row],[ProductPrice]]*Sales[[#This Row],[OrderQuantity]]</f>
        <v>9.98</v>
      </c>
      <c r="M4108" s="1">
        <f>Sales[[#This Row],[OrderQuantity]]</f>
        <v>2</v>
      </c>
      <c r="N4108" s="1">
        <f>1</f>
        <v>1</v>
      </c>
      <c r="O4108" s="1">
        <f>Sales[[#This Row],[TotalSales]]-Sales[[#This Row],[TotalCost]]</f>
        <v>6.2474000000000007</v>
      </c>
      <c r="P4108" s="1">
        <f>Sales[[#This Row],[ProductCost]]*Sales[[#This Row],[OrderQuantity]]</f>
        <v>3.7326000000000001</v>
      </c>
      <c r="Q4108" s="1" t="str">
        <f>VLOOKUP(Sales[[#This Row],[ProductKey]], Products!$A$2:$D$1000, 4, FALSE)</f>
        <v>Water Bottle - 30 oz.</v>
      </c>
    </row>
    <row r="4109" spans="1:17" x14ac:dyDescent="0.25">
      <c r="A4109" s="2">
        <v>38202</v>
      </c>
      <c r="B4109" s="1" t="s">
        <v>3852</v>
      </c>
      <c r="C4109">
        <v>477</v>
      </c>
      <c r="D4109">
        <v>22564</v>
      </c>
      <c r="E4109">
        <v>10</v>
      </c>
      <c r="F4109">
        <v>1</v>
      </c>
      <c r="G4109">
        <v>2</v>
      </c>
      <c r="H4109" s="2">
        <v>43315</v>
      </c>
      <c r="I4109" t="str">
        <f>VLOOKUP(Sales[[#This Row],[TerritoryKey]], Territories[], 2, FALSE)</f>
        <v>United Kingdom</v>
      </c>
      <c r="J4109">
        <f>_xlfn.XLOOKUP(Sales[[#This Row],[ProductKey]], Products!$A:$A, Products!$J:$J)</f>
        <v>1.8663000000000001</v>
      </c>
      <c r="K4109">
        <f>_xlfn.XLOOKUP(Sales[[#This Row],[ProductKey]], Products!$A:$A, Products!$K:$K)</f>
        <v>4.99</v>
      </c>
      <c r="L4109" s="1">
        <f>Sales[[#This Row],[ProductPrice]]*Sales[[#This Row],[OrderQuantity]]</f>
        <v>9.98</v>
      </c>
      <c r="M4109" s="1">
        <f>Sales[[#This Row],[OrderQuantity]]</f>
        <v>2</v>
      </c>
      <c r="N4109" s="1">
        <f>1</f>
        <v>1</v>
      </c>
      <c r="O4109" s="1">
        <f>Sales[[#This Row],[TotalSales]]-Sales[[#This Row],[TotalCost]]</f>
        <v>6.2474000000000007</v>
      </c>
      <c r="P4109" s="1">
        <f>Sales[[#This Row],[ProductCost]]*Sales[[#This Row],[OrderQuantity]]</f>
        <v>3.7326000000000001</v>
      </c>
      <c r="Q4109" s="1" t="str">
        <f>VLOOKUP(Sales[[#This Row],[ProductKey]], Products!$A$2:$D$1000, 4, FALSE)</f>
        <v>Water Bottle - 30 oz.</v>
      </c>
    </row>
    <row r="4110" spans="1:17" x14ac:dyDescent="0.25">
      <c r="A4110" s="2">
        <v>38047</v>
      </c>
      <c r="B4110" s="1" t="s">
        <v>3921</v>
      </c>
      <c r="C4110">
        <v>477</v>
      </c>
      <c r="D4110">
        <v>21007</v>
      </c>
      <c r="E4110">
        <v>8</v>
      </c>
      <c r="F4110">
        <v>1</v>
      </c>
      <c r="G4110">
        <v>2</v>
      </c>
      <c r="H4110" s="2">
        <v>43160</v>
      </c>
      <c r="I4110" t="str">
        <f>VLOOKUP(Sales[[#This Row],[TerritoryKey]], Territories[], 2, FALSE)</f>
        <v>Germany</v>
      </c>
      <c r="J4110">
        <f>_xlfn.XLOOKUP(Sales[[#This Row],[ProductKey]], Products!$A:$A, Products!$J:$J)</f>
        <v>1.8663000000000001</v>
      </c>
      <c r="K4110">
        <f>_xlfn.XLOOKUP(Sales[[#This Row],[ProductKey]], Products!$A:$A, Products!$K:$K)</f>
        <v>4.99</v>
      </c>
      <c r="L4110" s="1">
        <f>Sales[[#This Row],[ProductPrice]]*Sales[[#This Row],[OrderQuantity]]</f>
        <v>9.98</v>
      </c>
      <c r="M4110" s="1">
        <f>Sales[[#This Row],[OrderQuantity]]</f>
        <v>2</v>
      </c>
      <c r="N4110" s="1">
        <f>1</f>
        <v>1</v>
      </c>
      <c r="O4110" s="1">
        <f>Sales[[#This Row],[TotalSales]]-Sales[[#This Row],[TotalCost]]</f>
        <v>6.2474000000000007</v>
      </c>
      <c r="P4110" s="1">
        <f>Sales[[#This Row],[ProductCost]]*Sales[[#This Row],[OrderQuantity]]</f>
        <v>3.7326000000000001</v>
      </c>
      <c r="Q4110" s="1" t="str">
        <f>VLOOKUP(Sales[[#This Row],[ProductKey]], Products!$A$2:$D$1000, 4, FALSE)</f>
        <v>Water Bottle - 30 oz.</v>
      </c>
    </row>
    <row r="4111" spans="1:17" x14ac:dyDescent="0.25">
      <c r="A4111" s="2">
        <v>38293</v>
      </c>
      <c r="B4111" s="1" t="s">
        <v>4097</v>
      </c>
      <c r="C4111">
        <v>477</v>
      </c>
      <c r="D4111">
        <v>13199</v>
      </c>
      <c r="E4111">
        <v>6</v>
      </c>
      <c r="F4111">
        <v>1</v>
      </c>
      <c r="G4111">
        <v>2</v>
      </c>
      <c r="H4111" s="2">
        <v>43406</v>
      </c>
      <c r="I4111" t="str">
        <f>VLOOKUP(Sales[[#This Row],[TerritoryKey]], Territories[], 2, FALSE)</f>
        <v>Canada</v>
      </c>
      <c r="J4111">
        <f>_xlfn.XLOOKUP(Sales[[#This Row],[ProductKey]], Products!$A:$A, Products!$J:$J)</f>
        <v>1.8663000000000001</v>
      </c>
      <c r="K4111">
        <f>_xlfn.XLOOKUP(Sales[[#This Row],[ProductKey]], Products!$A:$A, Products!$K:$K)</f>
        <v>4.99</v>
      </c>
      <c r="L4111" s="1">
        <f>Sales[[#This Row],[ProductPrice]]*Sales[[#This Row],[OrderQuantity]]</f>
        <v>9.98</v>
      </c>
      <c r="M4111" s="1">
        <f>Sales[[#This Row],[OrderQuantity]]</f>
        <v>2</v>
      </c>
      <c r="N4111" s="1">
        <f>1</f>
        <v>1</v>
      </c>
      <c r="O4111" s="1">
        <f>Sales[[#This Row],[TotalSales]]-Sales[[#This Row],[TotalCost]]</f>
        <v>6.2474000000000007</v>
      </c>
      <c r="P4111" s="1">
        <f>Sales[[#This Row],[ProductCost]]*Sales[[#This Row],[OrderQuantity]]</f>
        <v>3.7326000000000001</v>
      </c>
      <c r="Q4111" s="1" t="str">
        <f>VLOOKUP(Sales[[#This Row],[ProductKey]], Products!$A$2:$D$1000, 4, FALSE)</f>
        <v>Water Bottle - 30 oz.</v>
      </c>
    </row>
    <row r="4112" spans="1:17" x14ac:dyDescent="0.25">
      <c r="A4112" s="2">
        <v>38078</v>
      </c>
      <c r="B4112" s="1" t="s">
        <v>4138</v>
      </c>
      <c r="C4112">
        <v>477</v>
      </c>
      <c r="D4112">
        <v>18328</v>
      </c>
      <c r="E4112">
        <v>4</v>
      </c>
      <c r="F4112">
        <v>1</v>
      </c>
      <c r="G4112">
        <v>2</v>
      </c>
      <c r="H4112" s="2">
        <v>43191</v>
      </c>
      <c r="I4112" t="str">
        <f>VLOOKUP(Sales[[#This Row],[TerritoryKey]], Territories[], 2, FALSE)</f>
        <v>Southwest</v>
      </c>
      <c r="J4112">
        <f>_xlfn.XLOOKUP(Sales[[#This Row],[ProductKey]], Products!$A:$A, Products!$J:$J)</f>
        <v>1.8663000000000001</v>
      </c>
      <c r="K4112">
        <f>_xlfn.XLOOKUP(Sales[[#This Row],[ProductKey]], Products!$A:$A, Products!$K:$K)</f>
        <v>4.99</v>
      </c>
      <c r="L4112" s="1">
        <f>Sales[[#This Row],[ProductPrice]]*Sales[[#This Row],[OrderQuantity]]</f>
        <v>9.98</v>
      </c>
      <c r="M4112" s="1">
        <f>Sales[[#This Row],[OrderQuantity]]</f>
        <v>2</v>
      </c>
      <c r="N4112" s="1">
        <f>1</f>
        <v>1</v>
      </c>
      <c r="O4112" s="1">
        <f>Sales[[#This Row],[TotalSales]]-Sales[[#This Row],[TotalCost]]</f>
        <v>6.2474000000000007</v>
      </c>
      <c r="P4112" s="1">
        <f>Sales[[#This Row],[ProductCost]]*Sales[[#This Row],[OrderQuantity]]</f>
        <v>3.7326000000000001</v>
      </c>
      <c r="Q4112" s="1" t="str">
        <f>VLOOKUP(Sales[[#This Row],[ProductKey]], Products!$A$2:$D$1000, 4, FALSE)</f>
        <v>Water Bottle - 30 oz.</v>
      </c>
    </row>
    <row r="4113" spans="1:17" x14ac:dyDescent="0.25">
      <c r="A4113" s="2">
        <v>38079</v>
      </c>
      <c r="B4113" s="1" t="s">
        <v>4188</v>
      </c>
      <c r="C4113">
        <v>477</v>
      </c>
      <c r="D4113">
        <v>19753</v>
      </c>
      <c r="E4113">
        <v>9</v>
      </c>
      <c r="F4113">
        <v>1</v>
      </c>
      <c r="G4113">
        <v>2</v>
      </c>
      <c r="H4113" s="2">
        <v>43192</v>
      </c>
      <c r="I4113" t="str">
        <f>VLOOKUP(Sales[[#This Row],[TerritoryKey]], Territories[], 2, FALSE)</f>
        <v>Australia</v>
      </c>
      <c r="J4113">
        <f>_xlfn.XLOOKUP(Sales[[#This Row],[ProductKey]], Products!$A:$A, Products!$J:$J)</f>
        <v>1.8663000000000001</v>
      </c>
      <c r="K4113">
        <f>_xlfn.XLOOKUP(Sales[[#This Row],[ProductKey]], Products!$A:$A, Products!$K:$K)</f>
        <v>4.99</v>
      </c>
      <c r="L4113" s="1">
        <f>Sales[[#This Row],[ProductPrice]]*Sales[[#This Row],[OrderQuantity]]</f>
        <v>9.98</v>
      </c>
      <c r="M4113" s="1">
        <f>Sales[[#This Row],[OrderQuantity]]</f>
        <v>2</v>
      </c>
      <c r="N4113" s="1">
        <f>1</f>
        <v>1</v>
      </c>
      <c r="O4113" s="1">
        <f>Sales[[#This Row],[TotalSales]]-Sales[[#This Row],[TotalCost]]</f>
        <v>6.2474000000000007</v>
      </c>
      <c r="P4113" s="1">
        <f>Sales[[#This Row],[ProductCost]]*Sales[[#This Row],[OrderQuantity]]</f>
        <v>3.7326000000000001</v>
      </c>
      <c r="Q4113" s="1" t="str">
        <f>VLOOKUP(Sales[[#This Row],[ProductKey]], Products!$A$2:$D$1000, 4, FALSE)</f>
        <v>Water Bottle - 30 oz.</v>
      </c>
    </row>
    <row r="4114" spans="1:17" x14ac:dyDescent="0.25">
      <c r="A4114" s="2">
        <v>38078</v>
      </c>
      <c r="B4114" s="1" t="s">
        <v>4314</v>
      </c>
      <c r="C4114">
        <v>477</v>
      </c>
      <c r="D4114">
        <v>24144</v>
      </c>
      <c r="E4114">
        <v>10</v>
      </c>
      <c r="F4114">
        <v>1</v>
      </c>
      <c r="G4114">
        <v>2</v>
      </c>
      <c r="H4114" s="2">
        <v>43191</v>
      </c>
      <c r="I4114" t="str">
        <f>VLOOKUP(Sales[[#This Row],[TerritoryKey]], Territories[], 2, FALSE)</f>
        <v>United Kingdom</v>
      </c>
      <c r="J4114">
        <f>_xlfn.XLOOKUP(Sales[[#This Row],[ProductKey]], Products!$A:$A, Products!$J:$J)</f>
        <v>1.8663000000000001</v>
      </c>
      <c r="K4114">
        <f>_xlfn.XLOOKUP(Sales[[#This Row],[ProductKey]], Products!$A:$A, Products!$K:$K)</f>
        <v>4.99</v>
      </c>
      <c r="L4114" s="1">
        <f>Sales[[#This Row],[ProductPrice]]*Sales[[#This Row],[OrderQuantity]]</f>
        <v>9.98</v>
      </c>
      <c r="M4114" s="1">
        <f>Sales[[#This Row],[OrderQuantity]]</f>
        <v>2</v>
      </c>
      <c r="N4114" s="1">
        <f>1</f>
        <v>1</v>
      </c>
      <c r="O4114" s="1">
        <f>Sales[[#This Row],[TotalSales]]-Sales[[#This Row],[TotalCost]]</f>
        <v>6.2474000000000007</v>
      </c>
      <c r="P4114" s="1">
        <f>Sales[[#This Row],[ProductCost]]*Sales[[#This Row],[OrderQuantity]]</f>
        <v>3.7326000000000001</v>
      </c>
      <c r="Q4114" s="1" t="str">
        <f>VLOOKUP(Sales[[#This Row],[ProductKey]], Products!$A$2:$D$1000, 4, FALSE)</f>
        <v>Water Bottle - 30 oz.</v>
      </c>
    </row>
    <row r="4115" spans="1:17" x14ac:dyDescent="0.25">
      <c r="A4115" s="2">
        <v>38232</v>
      </c>
      <c r="B4115" s="1" t="s">
        <v>4452</v>
      </c>
      <c r="C4115">
        <v>477</v>
      </c>
      <c r="D4115">
        <v>17349</v>
      </c>
      <c r="E4115">
        <v>1</v>
      </c>
      <c r="F4115">
        <v>1</v>
      </c>
      <c r="G4115">
        <v>2</v>
      </c>
      <c r="H4115" s="2">
        <v>43345</v>
      </c>
      <c r="I4115" t="str">
        <f>VLOOKUP(Sales[[#This Row],[TerritoryKey]], Territories[], 2, FALSE)</f>
        <v>Northwest</v>
      </c>
      <c r="J4115">
        <f>_xlfn.XLOOKUP(Sales[[#This Row],[ProductKey]], Products!$A:$A, Products!$J:$J)</f>
        <v>1.8663000000000001</v>
      </c>
      <c r="K4115">
        <f>_xlfn.XLOOKUP(Sales[[#This Row],[ProductKey]], Products!$A:$A, Products!$K:$K)</f>
        <v>4.99</v>
      </c>
      <c r="L4115" s="1">
        <f>Sales[[#This Row],[ProductPrice]]*Sales[[#This Row],[OrderQuantity]]</f>
        <v>9.98</v>
      </c>
      <c r="M4115" s="1">
        <f>Sales[[#This Row],[OrderQuantity]]</f>
        <v>2</v>
      </c>
      <c r="N4115" s="1">
        <f>1</f>
        <v>1</v>
      </c>
      <c r="O4115" s="1">
        <f>Sales[[#This Row],[TotalSales]]-Sales[[#This Row],[TotalCost]]</f>
        <v>6.2474000000000007</v>
      </c>
      <c r="P4115" s="1">
        <f>Sales[[#This Row],[ProductCost]]*Sales[[#This Row],[OrderQuantity]]</f>
        <v>3.7326000000000001</v>
      </c>
      <c r="Q4115" s="1" t="str">
        <f>VLOOKUP(Sales[[#This Row],[ProductKey]], Products!$A$2:$D$1000, 4, FALSE)</f>
        <v>Water Bottle - 30 oz.</v>
      </c>
    </row>
    <row r="4116" spans="1:17" x14ac:dyDescent="0.25">
      <c r="A4116" s="2">
        <v>38110</v>
      </c>
      <c r="B4116" s="1" t="s">
        <v>4458</v>
      </c>
      <c r="C4116">
        <v>477</v>
      </c>
      <c r="D4116">
        <v>15488</v>
      </c>
      <c r="E4116">
        <v>6</v>
      </c>
      <c r="F4116">
        <v>1</v>
      </c>
      <c r="G4116">
        <v>2</v>
      </c>
      <c r="H4116" s="2">
        <v>43223</v>
      </c>
      <c r="I4116" t="str">
        <f>VLOOKUP(Sales[[#This Row],[TerritoryKey]], Territories[], 2, FALSE)</f>
        <v>Canada</v>
      </c>
      <c r="J4116">
        <f>_xlfn.XLOOKUP(Sales[[#This Row],[ProductKey]], Products!$A:$A, Products!$J:$J)</f>
        <v>1.8663000000000001</v>
      </c>
      <c r="K4116">
        <f>_xlfn.XLOOKUP(Sales[[#This Row],[ProductKey]], Products!$A:$A, Products!$K:$K)</f>
        <v>4.99</v>
      </c>
      <c r="L4116" s="1">
        <f>Sales[[#This Row],[ProductPrice]]*Sales[[#This Row],[OrderQuantity]]</f>
        <v>9.98</v>
      </c>
      <c r="M4116" s="1">
        <f>Sales[[#This Row],[OrderQuantity]]</f>
        <v>2</v>
      </c>
      <c r="N4116" s="1">
        <f>1</f>
        <v>1</v>
      </c>
      <c r="O4116" s="1">
        <f>Sales[[#This Row],[TotalSales]]-Sales[[#This Row],[TotalCost]]</f>
        <v>6.2474000000000007</v>
      </c>
      <c r="P4116" s="1">
        <f>Sales[[#This Row],[ProductCost]]*Sales[[#This Row],[OrderQuantity]]</f>
        <v>3.7326000000000001</v>
      </c>
      <c r="Q4116" s="1" t="str">
        <f>VLOOKUP(Sales[[#This Row],[ProductKey]], Products!$A$2:$D$1000, 4, FALSE)</f>
        <v>Water Bottle - 30 oz.</v>
      </c>
    </row>
    <row r="4117" spans="1:17" x14ac:dyDescent="0.25">
      <c r="A4117" s="2">
        <v>38109</v>
      </c>
      <c r="B4117" s="1" t="s">
        <v>4540</v>
      </c>
      <c r="C4117">
        <v>477</v>
      </c>
      <c r="D4117">
        <v>17382</v>
      </c>
      <c r="E4117">
        <v>4</v>
      </c>
      <c r="F4117">
        <v>1</v>
      </c>
      <c r="G4117">
        <v>2</v>
      </c>
      <c r="H4117" s="2">
        <v>43222</v>
      </c>
      <c r="I4117" t="str">
        <f>VLOOKUP(Sales[[#This Row],[TerritoryKey]], Territories[], 2, FALSE)</f>
        <v>Southwest</v>
      </c>
      <c r="J4117">
        <f>_xlfn.XLOOKUP(Sales[[#This Row],[ProductKey]], Products!$A:$A, Products!$J:$J)</f>
        <v>1.8663000000000001</v>
      </c>
      <c r="K4117">
        <f>_xlfn.XLOOKUP(Sales[[#This Row],[ProductKey]], Products!$A:$A, Products!$K:$K)</f>
        <v>4.99</v>
      </c>
      <c r="L4117" s="1">
        <f>Sales[[#This Row],[ProductPrice]]*Sales[[#This Row],[OrderQuantity]]</f>
        <v>9.98</v>
      </c>
      <c r="M4117" s="1">
        <f>Sales[[#This Row],[OrderQuantity]]</f>
        <v>2</v>
      </c>
      <c r="N4117" s="1">
        <f>1</f>
        <v>1</v>
      </c>
      <c r="O4117" s="1">
        <f>Sales[[#This Row],[TotalSales]]-Sales[[#This Row],[TotalCost]]</f>
        <v>6.2474000000000007</v>
      </c>
      <c r="P4117" s="1">
        <f>Sales[[#This Row],[ProductCost]]*Sales[[#This Row],[OrderQuantity]]</f>
        <v>3.7326000000000001</v>
      </c>
      <c r="Q4117" s="1" t="str">
        <f>VLOOKUP(Sales[[#This Row],[ProductKey]], Products!$A$2:$D$1000, 4, FALSE)</f>
        <v>Water Bottle - 30 oz.</v>
      </c>
    </row>
    <row r="4118" spans="1:17" x14ac:dyDescent="0.25">
      <c r="A4118" s="2">
        <v>38020</v>
      </c>
      <c r="B4118" s="1" t="s">
        <v>4571</v>
      </c>
      <c r="C4118">
        <v>477</v>
      </c>
      <c r="D4118">
        <v>18119</v>
      </c>
      <c r="E4118">
        <v>4</v>
      </c>
      <c r="F4118">
        <v>1</v>
      </c>
      <c r="G4118">
        <v>2</v>
      </c>
      <c r="H4118" s="2">
        <v>43134</v>
      </c>
      <c r="I4118" t="str">
        <f>VLOOKUP(Sales[[#This Row],[TerritoryKey]], Territories[], 2, FALSE)</f>
        <v>Southwest</v>
      </c>
      <c r="J4118">
        <f>_xlfn.XLOOKUP(Sales[[#This Row],[ProductKey]], Products!$A:$A, Products!$J:$J)</f>
        <v>1.8663000000000001</v>
      </c>
      <c r="K4118">
        <f>_xlfn.XLOOKUP(Sales[[#This Row],[ProductKey]], Products!$A:$A, Products!$K:$K)</f>
        <v>4.99</v>
      </c>
      <c r="L4118" s="1">
        <f>Sales[[#This Row],[ProductPrice]]*Sales[[#This Row],[OrderQuantity]]</f>
        <v>9.98</v>
      </c>
      <c r="M4118" s="1">
        <f>Sales[[#This Row],[OrderQuantity]]</f>
        <v>2</v>
      </c>
      <c r="N4118" s="1">
        <f>1</f>
        <v>1</v>
      </c>
      <c r="O4118" s="1">
        <f>Sales[[#This Row],[TotalSales]]-Sales[[#This Row],[TotalCost]]</f>
        <v>6.2474000000000007</v>
      </c>
      <c r="P4118" s="1">
        <f>Sales[[#This Row],[ProductCost]]*Sales[[#This Row],[OrderQuantity]]</f>
        <v>3.7326000000000001</v>
      </c>
      <c r="Q4118" s="1" t="str">
        <f>VLOOKUP(Sales[[#This Row],[ProductKey]], Products!$A$2:$D$1000, 4, FALSE)</f>
        <v>Water Bottle - 30 oz.</v>
      </c>
    </row>
    <row r="4119" spans="1:17" x14ac:dyDescent="0.25">
      <c r="A4119" s="2">
        <v>37990</v>
      </c>
      <c r="B4119" s="1" t="s">
        <v>4616</v>
      </c>
      <c r="C4119">
        <v>477</v>
      </c>
      <c r="D4119">
        <v>20535</v>
      </c>
      <c r="E4119">
        <v>4</v>
      </c>
      <c r="F4119">
        <v>1</v>
      </c>
      <c r="G4119">
        <v>2</v>
      </c>
      <c r="H4119" s="2">
        <v>43104</v>
      </c>
      <c r="I4119" t="str">
        <f>VLOOKUP(Sales[[#This Row],[TerritoryKey]], Territories[], 2, FALSE)</f>
        <v>Southwest</v>
      </c>
      <c r="J4119">
        <f>_xlfn.XLOOKUP(Sales[[#This Row],[ProductKey]], Products!$A:$A, Products!$J:$J)</f>
        <v>1.8663000000000001</v>
      </c>
      <c r="K4119">
        <f>_xlfn.XLOOKUP(Sales[[#This Row],[ProductKey]], Products!$A:$A, Products!$K:$K)</f>
        <v>4.99</v>
      </c>
      <c r="L4119" s="1">
        <f>Sales[[#This Row],[ProductPrice]]*Sales[[#This Row],[OrderQuantity]]</f>
        <v>9.98</v>
      </c>
      <c r="M4119" s="1">
        <f>Sales[[#This Row],[OrderQuantity]]</f>
        <v>2</v>
      </c>
      <c r="N4119" s="1">
        <f>1</f>
        <v>1</v>
      </c>
      <c r="O4119" s="1">
        <f>Sales[[#This Row],[TotalSales]]-Sales[[#This Row],[TotalCost]]</f>
        <v>6.2474000000000007</v>
      </c>
      <c r="P4119" s="1">
        <f>Sales[[#This Row],[ProductCost]]*Sales[[#This Row],[OrderQuantity]]</f>
        <v>3.7326000000000001</v>
      </c>
      <c r="Q4119" s="1" t="str">
        <f>VLOOKUP(Sales[[#This Row],[ProductKey]], Products!$A$2:$D$1000, 4, FALSE)</f>
        <v>Water Bottle - 30 oz.</v>
      </c>
    </row>
    <row r="4120" spans="1:17" x14ac:dyDescent="0.25">
      <c r="A4120" s="2">
        <v>38322</v>
      </c>
      <c r="B4120" s="1" t="s">
        <v>4635</v>
      </c>
      <c r="C4120">
        <v>477</v>
      </c>
      <c r="D4120">
        <v>13158</v>
      </c>
      <c r="E4120">
        <v>9</v>
      </c>
      <c r="F4120">
        <v>1</v>
      </c>
      <c r="G4120">
        <v>2</v>
      </c>
      <c r="H4120" s="2">
        <v>43435</v>
      </c>
      <c r="I4120" t="str">
        <f>VLOOKUP(Sales[[#This Row],[TerritoryKey]], Territories[], 2, FALSE)</f>
        <v>Australia</v>
      </c>
      <c r="J4120">
        <f>_xlfn.XLOOKUP(Sales[[#This Row],[ProductKey]], Products!$A:$A, Products!$J:$J)</f>
        <v>1.8663000000000001</v>
      </c>
      <c r="K4120">
        <f>_xlfn.XLOOKUP(Sales[[#This Row],[ProductKey]], Products!$A:$A, Products!$K:$K)</f>
        <v>4.99</v>
      </c>
      <c r="L4120" s="1">
        <f>Sales[[#This Row],[ProductPrice]]*Sales[[#This Row],[OrderQuantity]]</f>
        <v>9.98</v>
      </c>
      <c r="M4120" s="1">
        <f>Sales[[#This Row],[OrderQuantity]]</f>
        <v>2</v>
      </c>
      <c r="N4120" s="1">
        <f>1</f>
        <v>1</v>
      </c>
      <c r="O4120" s="1">
        <f>Sales[[#This Row],[TotalSales]]-Sales[[#This Row],[TotalCost]]</f>
        <v>6.2474000000000007</v>
      </c>
      <c r="P4120" s="1">
        <f>Sales[[#This Row],[ProductCost]]*Sales[[#This Row],[OrderQuantity]]</f>
        <v>3.7326000000000001</v>
      </c>
      <c r="Q4120" s="1" t="str">
        <f>VLOOKUP(Sales[[#This Row],[ProductKey]], Products!$A$2:$D$1000, 4, FALSE)</f>
        <v>Water Bottle - 30 oz.</v>
      </c>
    </row>
    <row r="4121" spans="1:17" x14ac:dyDescent="0.25">
      <c r="A4121" s="2">
        <v>38324</v>
      </c>
      <c r="B4121" s="1" t="s">
        <v>4660</v>
      </c>
      <c r="C4121">
        <v>477</v>
      </c>
      <c r="D4121">
        <v>28349</v>
      </c>
      <c r="E4121">
        <v>9</v>
      </c>
      <c r="F4121">
        <v>1</v>
      </c>
      <c r="G4121">
        <v>2</v>
      </c>
      <c r="H4121" s="2">
        <v>43437</v>
      </c>
      <c r="I4121" t="str">
        <f>VLOOKUP(Sales[[#This Row],[TerritoryKey]], Territories[], 2, FALSE)</f>
        <v>Australia</v>
      </c>
      <c r="J4121">
        <f>_xlfn.XLOOKUP(Sales[[#This Row],[ProductKey]], Products!$A:$A, Products!$J:$J)</f>
        <v>1.8663000000000001</v>
      </c>
      <c r="K4121">
        <f>_xlfn.XLOOKUP(Sales[[#This Row],[ProductKey]], Products!$A:$A, Products!$K:$K)</f>
        <v>4.99</v>
      </c>
      <c r="L4121" s="1">
        <f>Sales[[#This Row],[ProductPrice]]*Sales[[#This Row],[OrderQuantity]]</f>
        <v>9.98</v>
      </c>
      <c r="M4121" s="1">
        <f>Sales[[#This Row],[OrderQuantity]]</f>
        <v>2</v>
      </c>
      <c r="N4121" s="1">
        <f>1</f>
        <v>1</v>
      </c>
      <c r="O4121" s="1">
        <f>Sales[[#This Row],[TotalSales]]-Sales[[#This Row],[TotalCost]]</f>
        <v>6.2474000000000007</v>
      </c>
      <c r="P4121" s="1">
        <f>Sales[[#This Row],[ProductCost]]*Sales[[#This Row],[OrderQuantity]]</f>
        <v>3.7326000000000001</v>
      </c>
      <c r="Q4121" s="1" t="str">
        <f>VLOOKUP(Sales[[#This Row],[ProductKey]], Products!$A$2:$D$1000, 4, FALSE)</f>
        <v>Water Bottle - 30 oz.</v>
      </c>
    </row>
    <row r="4122" spans="1:17" x14ac:dyDescent="0.25">
      <c r="A4122" s="2">
        <v>38292</v>
      </c>
      <c r="B4122" s="1" t="s">
        <v>4680</v>
      </c>
      <c r="C4122">
        <v>477</v>
      </c>
      <c r="D4122">
        <v>12970</v>
      </c>
      <c r="E4122">
        <v>6</v>
      </c>
      <c r="F4122">
        <v>1</v>
      </c>
      <c r="G4122">
        <v>2</v>
      </c>
      <c r="H4122" s="2">
        <v>43405</v>
      </c>
      <c r="I4122" t="str">
        <f>VLOOKUP(Sales[[#This Row],[TerritoryKey]], Territories[], 2, FALSE)</f>
        <v>Canada</v>
      </c>
      <c r="J4122">
        <f>_xlfn.XLOOKUP(Sales[[#This Row],[ProductKey]], Products!$A:$A, Products!$J:$J)</f>
        <v>1.8663000000000001</v>
      </c>
      <c r="K4122">
        <f>_xlfn.XLOOKUP(Sales[[#This Row],[ProductKey]], Products!$A:$A, Products!$K:$K)</f>
        <v>4.99</v>
      </c>
      <c r="L4122" s="1">
        <f>Sales[[#This Row],[ProductPrice]]*Sales[[#This Row],[OrderQuantity]]</f>
        <v>9.98</v>
      </c>
      <c r="M4122" s="1">
        <f>Sales[[#This Row],[OrderQuantity]]</f>
        <v>2</v>
      </c>
      <c r="N4122" s="1">
        <f>1</f>
        <v>1</v>
      </c>
      <c r="O4122" s="1">
        <f>Sales[[#This Row],[TotalSales]]-Sales[[#This Row],[TotalCost]]</f>
        <v>6.2474000000000007</v>
      </c>
      <c r="P4122" s="1">
        <f>Sales[[#This Row],[ProductCost]]*Sales[[#This Row],[OrderQuantity]]</f>
        <v>3.7326000000000001</v>
      </c>
      <c r="Q4122" s="1" t="str">
        <f>VLOOKUP(Sales[[#This Row],[ProductKey]], Products!$A$2:$D$1000, 4, FALSE)</f>
        <v>Water Bottle - 30 oz.</v>
      </c>
    </row>
    <row r="4123" spans="1:17" x14ac:dyDescent="0.25">
      <c r="A4123" s="2">
        <v>38020</v>
      </c>
      <c r="B4123" s="1" t="s">
        <v>4793</v>
      </c>
      <c r="C4123">
        <v>477</v>
      </c>
      <c r="D4123">
        <v>24682</v>
      </c>
      <c r="E4123">
        <v>6</v>
      </c>
      <c r="F4123">
        <v>1</v>
      </c>
      <c r="G4123">
        <v>2</v>
      </c>
      <c r="H4123" s="2">
        <v>43134</v>
      </c>
      <c r="I4123" t="str">
        <f>VLOOKUP(Sales[[#This Row],[TerritoryKey]], Territories[], 2, FALSE)</f>
        <v>Canada</v>
      </c>
      <c r="J4123">
        <f>_xlfn.XLOOKUP(Sales[[#This Row],[ProductKey]], Products!$A:$A, Products!$J:$J)</f>
        <v>1.8663000000000001</v>
      </c>
      <c r="K4123">
        <f>_xlfn.XLOOKUP(Sales[[#This Row],[ProductKey]], Products!$A:$A, Products!$K:$K)</f>
        <v>4.99</v>
      </c>
      <c r="L4123" s="1">
        <f>Sales[[#This Row],[ProductPrice]]*Sales[[#This Row],[OrderQuantity]]</f>
        <v>9.98</v>
      </c>
      <c r="M4123" s="1">
        <f>Sales[[#This Row],[OrderQuantity]]</f>
        <v>2</v>
      </c>
      <c r="N4123" s="1">
        <f>1</f>
        <v>1</v>
      </c>
      <c r="O4123" s="1">
        <f>Sales[[#This Row],[TotalSales]]-Sales[[#This Row],[TotalCost]]</f>
        <v>6.2474000000000007</v>
      </c>
      <c r="P4123" s="1">
        <f>Sales[[#This Row],[ProductCost]]*Sales[[#This Row],[OrderQuantity]]</f>
        <v>3.7326000000000001</v>
      </c>
      <c r="Q4123" s="1" t="str">
        <f>VLOOKUP(Sales[[#This Row],[ProductKey]], Products!$A$2:$D$1000, 4, FALSE)</f>
        <v>Water Bottle - 30 oz.</v>
      </c>
    </row>
    <row r="4124" spans="1:17" x14ac:dyDescent="0.25">
      <c r="A4124" s="2">
        <v>38049</v>
      </c>
      <c r="B4124" s="1" t="s">
        <v>4899</v>
      </c>
      <c r="C4124">
        <v>477</v>
      </c>
      <c r="D4124">
        <v>17166</v>
      </c>
      <c r="E4124">
        <v>1</v>
      </c>
      <c r="F4124">
        <v>1</v>
      </c>
      <c r="G4124">
        <v>2</v>
      </c>
      <c r="H4124" s="2">
        <v>43162</v>
      </c>
      <c r="I4124" t="str">
        <f>VLOOKUP(Sales[[#This Row],[TerritoryKey]], Territories[], 2, FALSE)</f>
        <v>Northwest</v>
      </c>
      <c r="J4124">
        <f>_xlfn.XLOOKUP(Sales[[#This Row],[ProductKey]], Products!$A:$A, Products!$J:$J)</f>
        <v>1.8663000000000001</v>
      </c>
      <c r="K4124">
        <f>_xlfn.XLOOKUP(Sales[[#This Row],[ProductKey]], Products!$A:$A, Products!$K:$K)</f>
        <v>4.99</v>
      </c>
      <c r="L4124" s="1">
        <f>Sales[[#This Row],[ProductPrice]]*Sales[[#This Row],[OrderQuantity]]</f>
        <v>9.98</v>
      </c>
      <c r="M4124" s="1">
        <f>Sales[[#This Row],[OrderQuantity]]</f>
        <v>2</v>
      </c>
      <c r="N4124" s="1">
        <f>1</f>
        <v>1</v>
      </c>
      <c r="O4124" s="1">
        <f>Sales[[#This Row],[TotalSales]]-Sales[[#This Row],[TotalCost]]</f>
        <v>6.2474000000000007</v>
      </c>
      <c r="P4124" s="1">
        <f>Sales[[#This Row],[ProductCost]]*Sales[[#This Row],[OrderQuantity]]</f>
        <v>3.7326000000000001</v>
      </c>
      <c r="Q4124" s="1" t="str">
        <f>VLOOKUP(Sales[[#This Row],[ProductKey]], Products!$A$2:$D$1000, 4, FALSE)</f>
        <v>Water Bottle - 30 oz.</v>
      </c>
    </row>
    <row r="4125" spans="1:17" x14ac:dyDescent="0.25">
      <c r="A4125" s="2">
        <v>37990</v>
      </c>
      <c r="B4125" s="1" t="s">
        <v>4914</v>
      </c>
      <c r="C4125">
        <v>477</v>
      </c>
      <c r="D4125">
        <v>12205</v>
      </c>
      <c r="E4125">
        <v>4</v>
      </c>
      <c r="F4125">
        <v>1</v>
      </c>
      <c r="G4125">
        <v>2</v>
      </c>
      <c r="H4125" s="2">
        <v>43104</v>
      </c>
      <c r="I4125" t="str">
        <f>VLOOKUP(Sales[[#This Row],[TerritoryKey]], Territories[], 2, FALSE)</f>
        <v>Southwest</v>
      </c>
      <c r="J4125">
        <f>_xlfn.XLOOKUP(Sales[[#This Row],[ProductKey]], Products!$A:$A, Products!$J:$J)</f>
        <v>1.8663000000000001</v>
      </c>
      <c r="K4125">
        <f>_xlfn.XLOOKUP(Sales[[#This Row],[ProductKey]], Products!$A:$A, Products!$K:$K)</f>
        <v>4.99</v>
      </c>
      <c r="L4125" s="1">
        <f>Sales[[#This Row],[ProductPrice]]*Sales[[#This Row],[OrderQuantity]]</f>
        <v>9.98</v>
      </c>
      <c r="M4125" s="1">
        <f>Sales[[#This Row],[OrderQuantity]]</f>
        <v>2</v>
      </c>
      <c r="N4125" s="1">
        <f>1</f>
        <v>1</v>
      </c>
      <c r="O4125" s="1">
        <f>Sales[[#This Row],[TotalSales]]-Sales[[#This Row],[TotalCost]]</f>
        <v>6.2474000000000007</v>
      </c>
      <c r="P4125" s="1">
        <f>Sales[[#This Row],[ProductCost]]*Sales[[#This Row],[OrderQuantity]]</f>
        <v>3.7326000000000001</v>
      </c>
      <c r="Q4125" s="1" t="str">
        <f>VLOOKUP(Sales[[#This Row],[ProductKey]], Products!$A$2:$D$1000, 4, FALSE)</f>
        <v>Water Bottle - 30 oz.</v>
      </c>
    </row>
    <row r="4126" spans="1:17" x14ac:dyDescent="0.25">
      <c r="A4126" s="2">
        <v>38079</v>
      </c>
      <c r="B4126" s="1" t="s">
        <v>4952</v>
      </c>
      <c r="C4126">
        <v>477</v>
      </c>
      <c r="D4126">
        <v>16843</v>
      </c>
      <c r="E4126">
        <v>4</v>
      </c>
      <c r="F4126">
        <v>1</v>
      </c>
      <c r="G4126">
        <v>2</v>
      </c>
      <c r="H4126" s="2">
        <v>43192</v>
      </c>
      <c r="I4126" t="str">
        <f>VLOOKUP(Sales[[#This Row],[TerritoryKey]], Territories[], 2, FALSE)</f>
        <v>Southwest</v>
      </c>
      <c r="J4126">
        <f>_xlfn.XLOOKUP(Sales[[#This Row],[ProductKey]], Products!$A:$A, Products!$J:$J)</f>
        <v>1.8663000000000001</v>
      </c>
      <c r="K4126">
        <f>_xlfn.XLOOKUP(Sales[[#This Row],[ProductKey]], Products!$A:$A, Products!$K:$K)</f>
        <v>4.99</v>
      </c>
      <c r="L4126" s="1">
        <f>Sales[[#This Row],[ProductPrice]]*Sales[[#This Row],[OrderQuantity]]</f>
        <v>9.98</v>
      </c>
      <c r="M4126" s="1">
        <f>Sales[[#This Row],[OrderQuantity]]</f>
        <v>2</v>
      </c>
      <c r="N4126" s="1">
        <f>1</f>
        <v>1</v>
      </c>
      <c r="O4126" s="1">
        <f>Sales[[#This Row],[TotalSales]]-Sales[[#This Row],[TotalCost]]</f>
        <v>6.2474000000000007</v>
      </c>
      <c r="P4126" s="1">
        <f>Sales[[#This Row],[ProductCost]]*Sales[[#This Row],[OrderQuantity]]</f>
        <v>3.7326000000000001</v>
      </c>
      <c r="Q4126" s="1" t="str">
        <f>VLOOKUP(Sales[[#This Row],[ProductKey]], Products!$A$2:$D$1000, 4, FALSE)</f>
        <v>Water Bottle - 30 oz.</v>
      </c>
    </row>
    <row r="4127" spans="1:17" x14ac:dyDescent="0.25">
      <c r="A4127" s="2">
        <v>38264</v>
      </c>
      <c r="B4127" s="1" t="s">
        <v>4986</v>
      </c>
      <c r="C4127">
        <v>477</v>
      </c>
      <c r="D4127">
        <v>24369</v>
      </c>
      <c r="E4127">
        <v>9</v>
      </c>
      <c r="F4127">
        <v>1</v>
      </c>
      <c r="G4127">
        <v>2</v>
      </c>
      <c r="H4127" s="2">
        <v>43377</v>
      </c>
      <c r="I4127" t="str">
        <f>VLOOKUP(Sales[[#This Row],[TerritoryKey]], Territories[], 2, FALSE)</f>
        <v>Australia</v>
      </c>
      <c r="J4127">
        <f>_xlfn.XLOOKUP(Sales[[#This Row],[ProductKey]], Products!$A:$A, Products!$J:$J)</f>
        <v>1.8663000000000001</v>
      </c>
      <c r="K4127">
        <f>_xlfn.XLOOKUP(Sales[[#This Row],[ProductKey]], Products!$A:$A, Products!$K:$K)</f>
        <v>4.99</v>
      </c>
      <c r="L4127" s="1">
        <f>Sales[[#This Row],[ProductPrice]]*Sales[[#This Row],[OrderQuantity]]</f>
        <v>9.98</v>
      </c>
      <c r="M4127" s="1">
        <f>Sales[[#This Row],[OrderQuantity]]</f>
        <v>2</v>
      </c>
      <c r="N4127" s="1">
        <f>1</f>
        <v>1</v>
      </c>
      <c r="O4127" s="1">
        <f>Sales[[#This Row],[TotalSales]]-Sales[[#This Row],[TotalCost]]</f>
        <v>6.2474000000000007</v>
      </c>
      <c r="P4127" s="1">
        <f>Sales[[#This Row],[ProductCost]]*Sales[[#This Row],[OrderQuantity]]</f>
        <v>3.7326000000000001</v>
      </c>
      <c r="Q4127" s="1" t="str">
        <f>VLOOKUP(Sales[[#This Row],[ProductKey]], Products!$A$2:$D$1000, 4, FALSE)</f>
        <v>Water Bottle - 30 oz.</v>
      </c>
    </row>
    <row r="4128" spans="1:17" x14ac:dyDescent="0.25">
      <c r="A4128" s="2">
        <v>38264</v>
      </c>
      <c r="B4128" s="1" t="s">
        <v>4996</v>
      </c>
      <c r="C4128">
        <v>477</v>
      </c>
      <c r="D4128">
        <v>22010</v>
      </c>
      <c r="E4128">
        <v>4</v>
      </c>
      <c r="F4128">
        <v>1</v>
      </c>
      <c r="G4128">
        <v>2</v>
      </c>
      <c r="H4128" s="2">
        <v>43377</v>
      </c>
      <c r="I4128" t="str">
        <f>VLOOKUP(Sales[[#This Row],[TerritoryKey]], Territories[], 2, FALSE)</f>
        <v>Southwest</v>
      </c>
      <c r="J4128">
        <f>_xlfn.XLOOKUP(Sales[[#This Row],[ProductKey]], Products!$A:$A, Products!$J:$J)</f>
        <v>1.8663000000000001</v>
      </c>
      <c r="K4128">
        <f>_xlfn.XLOOKUP(Sales[[#This Row],[ProductKey]], Products!$A:$A, Products!$K:$K)</f>
        <v>4.99</v>
      </c>
      <c r="L4128" s="1">
        <f>Sales[[#This Row],[ProductPrice]]*Sales[[#This Row],[OrderQuantity]]</f>
        <v>9.98</v>
      </c>
      <c r="M4128" s="1">
        <f>Sales[[#This Row],[OrderQuantity]]</f>
        <v>2</v>
      </c>
      <c r="N4128" s="1">
        <f>1</f>
        <v>1</v>
      </c>
      <c r="O4128" s="1">
        <f>Sales[[#This Row],[TotalSales]]-Sales[[#This Row],[TotalCost]]</f>
        <v>6.2474000000000007</v>
      </c>
      <c r="P4128" s="1">
        <f>Sales[[#This Row],[ProductCost]]*Sales[[#This Row],[OrderQuantity]]</f>
        <v>3.7326000000000001</v>
      </c>
      <c r="Q4128" s="1" t="str">
        <f>VLOOKUP(Sales[[#This Row],[ProductKey]], Products!$A$2:$D$1000, 4, FALSE)</f>
        <v>Water Bottle - 30 oz.</v>
      </c>
    </row>
    <row r="4129" spans="1:17" x14ac:dyDescent="0.25">
      <c r="A4129" s="2">
        <v>38231</v>
      </c>
      <c r="B4129" s="1" t="s">
        <v>4998</v>
      </c>
      <c r="C4129">
        <v>477</v>
      </c>
      <c r="D4129">
        <v>21674</v>
      </c>
      <c r="E4129">
        <v>8</v>
      </c>
      <c r="F4129">
        <v>1</v>
      </c>
      <c r="G4129">
        <v>2</v>
      </c>
      <c r="H4129" s="2">
        <v>43344</v>
      </c>
      <c r="I4129" t="str">
        <f>VLOOKUP(Sales[[#This Row],[TerritoryKey]], Territories[], 2, FALSE)</f>
        <v>Germany</v>
      </c>
      <c r="J4129">
        <f>_xlfn.XLOOKUP(Sales[[#This Row],[ProductKey]], Products!$A:$A, Products!$J:$J)</f>
        <v>1.8663000000000001</v>
      </c>
      <c r="K4129">
        <f>_xlfn.XLOOKUP(Sales[[#This Row],[ProductKey]], Products!$A:$A, Products!$K:$K)</f>
        <v>4.99</v>
      </c>
      <c r="L4129" s="1">
        <f>Sales[[#This Row],[ProductPrice]]*Sales[[#This Row],[OrderQuantity]]</f>
        <v>9.98</v>
      </c>
      <c r="M4129" s="1">
        <f>Sales[[#This Row],[OrderQuantity]]</f>
        <v>2</v>
      </c>
      <c r="N4129" s="1">
        <f>1</f>
        <v>1</v>
      </c>
      <c r="O4129" s="1">
        <f>Sales[[#This Row],[TotalSales]]-Sales[[#This Row],[TotalCost]]</f>
        <v>6.2474000000000007</v>
      </c>
      <c r="P4129" s="1">
        <f>Sales[[#This Row],[ProductCost]]*Sales[[#This Row],[OrderQuantity]]</f>
        <v>3.7326000000000001</v>
      </c>
      <c r="Q4129" s="1" t="str">
        <f>VLOOKUP(Sales[[#This Row],[ProductKey]], Products!$A$2:$D$1000, 4, FALSE)</f>
        <v>Water Bottle - 30 oz.</v>
      </c>
    </row>
    <row r="4130" spans="1:17" x14ac:dyDescent="0.25">
      <c r="A4130" s="2">
        <v>38169</v>
      </c>
      <c r="B4130" s="1" t="s">
        <v>5032</v>
      </c>
      <c r="C4130">
        <v>477</v>
      </c>
      <c r="D4130">
        <v>18076</v>
      </c>
      <c r="E4130">
        <v>4</v>
      </c>
      <c r="F4130">
        <v>1</v>
      </c>
      <c r="G4130">
        <v>2</v>
      </c>
      <c r="H4130" s="2">
        <v>43282</v>
      </c>
      <c r="I4130" t="str">
        <f>VLOOKUP(Sales[[#This Row],[TerritoryKey]], Territories[], 2, FALSE)</f>
        <v>Southwest</v>
      </c>
      <c r="J4130">
        <f>_xlfn.XLOOKUP(Sales[[#This Row],[ProductKey]], Products!$A:$A, Products!$J:$J)</f>
        <v>1.8663000000000001</v>
      </c>
      <c r="K4130">
        <f>_xlfn.XLOOKUP(Sales[[#This Row],[ProductKey]], Products!$A:$A, Products!$K:$K)</f>
        <v>4.99</v>
      </c>
      <c r="L4130" s="1">
        <f>Sales[[#This Row],[ProductPrice]]*Sales[[#This Row],[OrderQuantity]]</f>
        <v>9.98</v>
      </c>
      <c r="M4130" s="1">
        <f>Sales[[#This Row],[OrderQuantity]]</f>
        <v>2</v>
      </c>
      <c r="N4130" s="1">
        <f>1</f>
        <v>1</v>
      </c>
      <c r="O4130" s="1">
        <f>Sales[[#This Row],[TotalSales]]-Sales[[#This Row],[TotalCost]]</f>
        <v>6.2474000000000007</v>
      </c>
      <c r="P4130" s="1">
        <f>Sales[[#This Row],[ProductCost]]*Sales[[#This Row],[OrderQuantity]]</f>
        <v>3.7326000000000001</v>
      </c>
      <c r="Q4130" s="1" t="str">
        <f>VLOOKUP(Sales[[#This Row],[ProductKey]], Products!$A$2:$D$1000, 4, FALSE)</f>
        <v>Water Bottle - 30 oz.</v>
      </c>
    </row>
    <row r="4131" spans="1:17" x14ac:dyDescent="0.25">
      <c r="A4131" s="2">
        <v>38232</v>
      </c>
      <c r="B4131" s="1" t="s">
        <v>5068</v>
      </c>
      <c r="C4131">
        <v>477</v>
      </c>
      <c r="D4131">
        <v>12140</v>
      </c>
      <c r="E4131">
        <v>6</v>
      </c>
      <c r="F4131">
        <v>1</v>
      </c>
      <c r="G4131">
        <v>2</v>
      </c>
      <c r="H4131" s="2">
        <v>43345</v>
      </c>
      <c r="I4131" t="str">
        <f>VLOOKUP(Sales[[#This Row],[TerritoryKey]], Territories[], 2, FALSE)</f>
        <v>Canada</v>
      </c>
      <c r="J4131">
        <f>_xlfn.XLOOKUP(Sales[[#This Row],[ProductKey]], Products!$A:$A, Products!$J:$J)</f>
        <v>1.8663000000000001</v>
      </c>
      <c r="K4131">
        <f>_xlfn.XLOOKUP(Sales[[#This Row],[ProductKey]], Products!$A:$A, Products!$K:$K)</f>
        <v>4.99</v>
      </c>
      <c r="L4131" s="1">
        <f>Sales[[#This Row],[ProductPrice]]*Sales[[#This Row],[OrderQuantity]]</f>
        <v>9.98</v>
      </c>
      <c r="M4131" s="1">
        <f>Sales[[#This Row],[OrderQuantity]]</f>
        <v>2</v>
      </c>
      <c r="N4131" s="1">
        <f>1</f>
        <v>1</v>
      </c>
      <c r="O4131" s="1">
        <f>Sales[[#This Row],[TotalSales]]-Sales[[#This Row],[TotalCost]]</f>
        <v>6.2474000000000007</v>
      </c>
      <c r="P4131" s="1">
        <f>Sales[[#This Row],[ProductCost]]*Sales[[#This Row],[OrderQuantity]]</f>
        <v>3.7326000000000001</v>
      </c>
      <c r="Q4131" s="1" t="str">
        <f>VLOOKUP(Sales[[#This Row],[ProductKey]], Products!$A$2:$D$1000, 4, FALSE)</f>
        <v>Water Bottle - 30 oz.</v>
      </c>
    </row>
    <row r="4132" spans="1:17" x14ac:dyDescent="0.25">
      <c r="A4132" s="2">
        <v>38203</v>
      </c>
      <c r="B4132" s="1" t="s">
        <v>5110</v>
      </c>
      <c r="C4132">
        <v>477</v>
      </c>
      <c r="D4132">
        <v>28721</v>
      </c>
      <c r="E4132">
        <v>9</v>
      </c>
      <c r="F4132">
        <v>1</v>
      </c>
      <c r="G4132">
        <v>2</v>
      </c>
      <c r="H4132" s="2">
        <v>43316</v>
      </c>
      <c r="I4132" t="str">
        <f>VLOOKUP(Sales[[#This Row],[TerritoryKey]], Territories[], 2, FALSE)</f>
        <v>Australia</v>
      </c>
      <c r="J4132">
        <f>_xlfn.XLOOKUP(Sales[[#This Row],[ProductKey]], Products!$A:$A, Products!$J:$J)</f>
        <v>1.8663000000000001</v>
      </c>
      <c r="K4132">
        <f>_xlfn.XLOOKUP(Sales[[#This Row],[ProductKey]], Products!$A:$A, Products!$K:$K)</f>
        <v>4.99</v>
      </c>
      <c r="L4132" s="1">
        <f>Sales[[#This Row],[ProductPrice]]*Sales[[#This Row],[OrderQuantity]]</f>
        <v>9.98</v>
      </c>
      <c r="M4132" s="1">
        <f>Sales[[#This Row],[OrderQuantity]]</f>
        <v>2</v>
      </c>
      <c r="N4132" s="1">
        <f>1</f>
        <v>1</v>
      </c>
      <c r="O4132" s="1">
        <f>Sales[[#This Row],[TotalSales]]-Sales[[#This Row],[TotalCost]]</f>
        <v>6.2474000000000007</v>
      </c>
      <c r="P4132" s="1">
        <f>Sales[[#This Row],[ProductCost]]*Sales[[#This Row],[OrderQuantity]]</f>
        <v>3.7326000000000001</v>
      </c>
      <c r="Q4132" s="1" t="str">
        <f>VLOOKUP(Sales[[#This Row],[ProductKey]], Products!$A$2:$D$1000, 4, FALSE)</f>
        <v>Water Bottle - 30 oz.</v>
      </c>
    </row>
    <row r="4133" spans="1:17" x14ac:dyDescent="0.25">
      <c r="A4133" s="2">
        <v>38108</v>
      </c>
      <c r="B4133" s="1" t="s">
        <v>5160</v>
      </c>
      <c r="C4133">
        <v>477</v>
      </c>
      <c r="D4133">
        <v>29119</v>
      </c>
      <c r="E4133">
        <v>9</v>
      </c>
      <c r="F4133">
        <v>1</v>
      </c>
      <c r="G4133">
        <v>2</v>
      </c>
      <c r="H4133" s="2">
        <v>43221</v>
      </c>
      <c r="I4133" t="str">
        <f>VLOOKUP(Sales[[#This Row],[TerritoryKey]], Territories[], 2, FALSE)</f>
        <v>Australia</v>
      </c>
      <c r="J4133">
        <f>_xlfn.XLOOKUP(Sales[[#This Row],[ProductKey]], Products!$A:$A, Products!$J:$J)</f>
        <v>1.8663000000000001</v>
      </c>
      <c r="K4133">
        <f>_xlfn.XLOOKUP(Sales[[#This Row],[ProductKey]], Products!$A:$A, Products!$K:$K)</f>
        <v>4.99</v>
      </c>
      <c r="L4133" s="1">
        <f>Sales[[#This Row],[ProductPrice]]*Sales[[#This Row],[OrderQuantity]]</f>
        <v>9.98</v>
      </c>
      <c r="M4133" s="1">
        <f>Sales[[#This Row],[OrderQuantity]]</f>
        <v>2</v>
      </c>
      <c r="N4133" s="1">
        <f>1</f>
        <v>1</v>
      </c>
      <c r="O4133" s="1">
        <f>Sales[[#This Row],[TotalSales]]-Sales[[#This Row],[TotalCost]]</f>
        <v>6.2474000000000007</v>
      </c>
      <c r="P4133" s="1">
        <f>Sales[[#This Row],[ProductCost]]*Sales[[#This Row],[OrderQuantity]]</f>
        <v>3.7326000000000001</v>
      </c>
      <c r="Q4133" s="1" t="str">
        <f>VLOOKUP(Sales[[#This Row],[ProductKey]], Products!$A$2:$D$1000, 4, FALSE)</f>
        <v>Water Bottle - 30 oz.</v>
      </c>
    </row>
    <row r="4134" spans="1:17" x14ac:dyDescent="0.25">
      <c r="A4134" s="2">
        <v>38141</v>
      </c>
      <c r="B4134" s="1" t="s">
        <v>5210</v>
      </c>
      <c r="C4134">
        <v>477</v>
      </c>
      <c r="D4134">
        <v>24647</v>
      </c>
      <c r="E4134">
        <v>6</v>
      </c>
      <c r="F4134">
        <v>1</v>
      </c>
      <c r="G4134">
        <v>2</v>
      </c>
      <c r="H4134" s="2">
        <v>43254</v>
      </c>
      <c r="I4134" t="str">
        <f>VLOOKUP(Sales[[#This Row],[TerritoryKey]], Territories[], 2, FALSE)</f>
        <v>Canada</v>
      </c>
      <c r="J4134">
        <f>_xlfn.XLOOKUP(Sales[[#This Row],[ProductKey]], Products!$A:$A, Products!$J:$J)</f>
        <v>1.8663000000000001</v>
      </c>
      <c r="K4134">
        <f>_xlfn.XLOOKUP(Sales[[#This Row],[ProductKey]], Products!$A:$A, Products!$K:$K)</f>
        <v>4.99</v>
      </c>
      <c r="L4134" s="1">
        <f>Sales[[#This Row],[ProductPrice]]*Sales[[#This Row],[OrderQuantity]]</f>
        <v>9.98</v>
      </c>
      <c r="M4134" s="1">
        <f>Sales[[#This Row],[OrderQuantity]]</f>
        <v>2</v>
      </c>
      <c r="N4134" s="1">
        <f>1</f>
        <v>1</v>
      </c>
      <c r="O4134" s="1">
        <f>Sales[[#This Row],[TotalSales]]-Sales[[#This Row],[TotalCost]]</f>
        <v>6.2474000000000007</v>
      </c>
      <c r="P4134" s="1">
        <f>Sales[[#This Row],[ProductCost]]*Sales[[#This Row],[OrderQuantity]]</f>
        <v>3.7326000000000001</v>
      </c>
      <c r="Q4134" s="1" t="str">
        <f>VLOOKUP(Sales[[#This Row],[ProductKey]], Products!$A$2:$D$1000, 4, FALSE)</f>
        <v>Water Bottle - 30 oz.</v>
      </c>
    </row>
    <row r="4135" spans="1:17" x14ac:dyDescent="0.25">
      <c r="A4135" s="2">
        <v>38140</v>
      </c>
      <c r="B4135" s="1" t="s">
        <v>5234</v>
      </c>
      <c r="C4135">
        <v>477</v>
      </c>
      <c r="D4135">
        <v>25433</v>
      </c>
      <c r="E4135">
        <v>6</v>
      </c>
      <c r="F4135">
        <v>1</v>
      </c>
      <c r="G4135">
        <v>2</v>
      </c>
      <c r="H4135" s="2">
        <v>43253</v>
      </c>
      <c r="I4135" t="str">
        <f>VLOOKUP(Sales[[#This Row],[TerritoryKey]], Territories[], 2, FALSE)</f>
        <v>Canada</v>
      </c>
      <c r="J4135">
        <f>_xlfn.XLOOKUP(Sales[[#This Row],[ProductKey]], Products!$A:$A, Products!$J:$J)</f>
        <v>1.8663000000000001</v>
      </c>
      <c r="K4135">
        <f>_xlfn.XLOOKUP(Sales[[#This Row],[ProductKey]], Products!$A:$A, Products!$K:$K)</f>
        <v>4.99</v>
      </c>
      <c r="L4135" s="1">
        <f>Sales[[#This Row],[ProductPrice]]*Sales[[#This Row],[OrderQuantity]]</f>
        <v>9.98</v>
      </c>
      <c r="M4135" s="1">
        <f>Sales[[#This Row],[OrderQuantity]]</f>
        <v>2</v>
      </c>
      <c r="N4135" s="1">
        <f>1</f>
        <v>1</v>
      </c>
      <c r="O4135" s="1">
        <f>Sales[[#This Row],[TotalSales]]-Sales[[#This Row],[TotalCost]]</f>
        <v>6.2474000000000007</v>
      </c>
      <c r="P4135" s="1">
        <f>Sales[[#This Row],[ProductCost]]*Sales[[#This Row],[OrderQuantity]]</f>
        <v>3.7326000000000001</v>
      </c>
      <c r="Q4135" s="1" t="str">
        <f>VLOOKUP(Sales[[#This Row],[ProductKey]], Products!$A$2:$D$1000, 4, FALSE)</f>
        <v>Water Bottle - 30 oz.</v>
      </c>
    </row>
    <row r="4136" spans="1:17" x14ac:dyDescent="0.25">
      <c r="A4136" s="2">
        <v>38169</v>
      </c>
      <c r="B4136" s="1" t="s">
        <v>5257</v>
      </c>
      <c r="C4136">
        <v>477</v>
      </c>
      <c r="D4136">
        <v>22021</v>
      </c>
      <c r="E4136">
        <v>1</v>
      </c>
      <c r="F4136">
        <v>1</v>
      </c>
      <c r="G4136">
        <v>2</v>
      </c>
      <c r="H4136" s="2">
        <v>43282</v>
      </c>
      <c r="I4136" t="str">
        <f>VLOOKUP(Sales[[#This Row],[TerritoryKey]], Territories[], 2, FALSE)</f>
        <v>Northwest</v>
      </c>
      <c r="J4136">
        <f>_xlfn.XLOOKUP(Sales[[#This Row],[ProductKey]], Products!$A:$A, Products!$J:$J)</f>
        <v>1.8663000000000001</v>
      </c>
      <c r="K4136">
        <f>_xlfn.XLOOKUP(Sales[[#This Row],[ProductKey]], Products!$A:$A, Products!$K:$K)</f>
        <v>4.99</v>
      </c>
      <c r="L4136" s="1">
        <f>Sales[[#This Row],[ProductPrice]]*Sales[[#This Row],[OrderQuantity]]</f>
        <v>9.98</v>
      </c>
      <c r="M4136" s="1">
        <f>Sales[[#This Row],[OrderQuantity]]</f>
        <v>2</v>
      </c>
      <c r="N4136" s="1">
        <f>1</f>
        <v>1</v>
      </c>
      <c r="O4136" s="1">
        <f>Sales[[#This Row],[TotalSales]]-Sales[[#This Row],[TotalCost]]</f>
        <v>6.2474000000000007</v>
      </c>
      <c r="P4136" s="1">
        <f>Sales[[#This Row],[ProductCost]]*Sales[[#This Row],[OrderQuantity]]</f>
        <v>3.7326000000000001</v>
      </c>
      <c r="Q4136" s="1" t="str">
        <f>VLOOKUP(Sales[[#This Row],[ProductKey]], Products!$A$2:$D$1000, 4, FALSE)</f>
        <v>Water Bottle - 30 oz.</v>
      </c>
    </row>
    <row r="4137" spans="1:17" x14ac:dyDescent="0.25">
      <c r="A4137" s="2">
        <v>38263</v>
      </c>
      <c r="B4137" s="1" t="s">
        <v>5261</v>
      </c>
      <c r="C4137">
        <v>477</v>
      </c>
      <c r="D4137">
        <v>24986</v>
      </c>
      <c r="E4137">
        <v>6</v>
      </c>
      <c r="F4137">
        <v>1</v>
      </c>
      <c r="G4137">
        <v>2</v>
      </c>
      <c r="H4137" s="2">
        <v>43376</v>
      </c>
      <c r="I4137" t="str">
        <f>VLOOKUP(Sales[[#This Row],[TerritoryKey]], Territories[], 2, FALSE)</f>
        <v>Canada</v>
      </c>
      <c r="J4137">
        <f>_xlfn.XLOOKUP(Sales[[#This Row],[ProductKey]], Products!$A:$A, Products!$J:$J)</f>
        <v>1.8663000000000001</v>
      </c>
      <c r="K4137">
        <f>_xlfn.XLOOKUP(Sales[[#This Row],[ProductKey]], Products!$A:$A, Products!$K:$K)</f>
        <v>4.99</v>
      </c>
      <c r="L4137" s="1">
        <f>Sales[[#This Row],[ProductPrice]]*Sales[[#This Row],[OrderQuantity]]</f>
        <v>9.98</v>
      </c>
      <c r="M4137" s="1">
        <f>Sales[[#This Row],[OrderQuantity]]</f>
        <v>2</v>
      </c>
      <c r="N4137" s="1">
        <f>1</f>
        <v>1</v>
      </c>
      <c r="O4137" s="1">
        <f>Sales[[#This Row],[TotalSales]]-Sales[[#This Row],[TotalCost]]</f>
        <v>6.2474000000000007</v>
      </c>
      <c r="P4137" s="1">
        <f>Sales[[#This Row],[ProductCost]]*Sales[[#This Row],[OrderQuantity]]</f>
        <v>3.7326000000000001</v>
      </c>
      <c r="Q4137" s="1" t="str">
        <f>VLOOKUP(Sales[[#This Row],[ProductKey]], Products!$A$2:$D$1000, 4, FALSE)</f>
        <v>Water Bottle - 30 oz.</v>
      </c>
    </row>
    <row r="4138" spans="1:17" x14ac:dyDescent="0.25">
      <c r="A4138" s="2">
        <v>38295</v>
      </c>
      <c r="B4138" s="1" t="s">
        <v>5331</v>
      </c>
      <c r="C4138">
        <v>477</v>
      </c>
      <c r="D4138">
        <v>23123</v>
      </c>
      <c r="E4138">
        <v>9</v>
      </c>
      <c r="F4138">
        <v>1</v>
      </c>
      <c r="G4138">
        <v>2</v>
      </c>
      <c r="H4138" s="2">
        <v>43408</v>
      </c>
      <c r="I4138" t="str">
        <f>VLOOKUP(Sales[[#This Row],[TerritoryKey]], Territories[], 2, FALSE)</f>
        <v>Australia</v>
      </c>
      <c r="J4138">
        <f>_xlfn.XLOOKUP(Sales[[#This Row],[ProductKey]], Products!$A:$A, Products!$J:$J)</f>
        <v>1.8663000000000001</v>
      </c>
      <c r="K4138">
        <f>_xlfn.XLOOKUP(Sales[[#This Row],[ProductKey]], Products!$A:$A, Products!$K:$K)</f>
        <v>4.99</v>
      </c>
      <c r="L4138" s="1">
        <f>Sales[[#This Row],[ProductPrice]]*Sales[[#This Row],[OrderQuantity]]</f>
        <v>9.98</v>
      </c>
      <c r="M4138" s="1">
        <f>Sales[[#This Row],[OrderQuantity]]</f>
        <v>2</v>
      </c>
      <c r="N4138" s="1">
        <f>1</f>
        <v>1</v>
      </c>
      <c r="O4138" s="1">
        <f>Sales[[#This Row],[TotalSales]]-Sales[[#This Row],[TotalCost]]</f>
        <v>6.2474000000000007</v>
      </c>
      <c r="P4138" s="1">
        <f>Sales[[#This Row],[ProductCost]]*Sales[[#This Row],[OrderQuantity]]</f>
        <v>3.7326000000000001</v>
      </c>
      <c r="Q4138" s="1" t="str">
        <f>VLOOKUP(Sales[[#This Row],[ProductKey]], Products!$A$2:$D$1000, 4, FALSE)</f>
        <v>Water Bottle - 30 oz.</v>
      </c>
    </row>
    <row r="4139" spans="1:17" x14ac:dyDescent="0.25">
      <c r="A4139" s="2">
        <v>38109</v>
      </c>
      <c r="B4139" s="1" t="s">
        <v>5509</v>
      </c>
      <c r="C4139">
        <v>477</v>
      </c>
      <c r="D4139">
        <v>17528</v>
      </c>
      <c r="E4139">
        <v>1</v>
      </c>
      <c r="F4139">
        <v>1</v>
      </c>
      <c r="G4139">
        <v>2</v>
      </c>
      <c r="H4139" s="2">
        <v>43222</v>
      </c>
      <c r="I4139" t="str">
        <f>VLOOKUP(Sales[[#This Row],[TerritoryKey]], Territories[], 2, FALSE)</f>
        <v>Northwest</v>
      </c>
      <c r="J4139">
        <f>_xlfn.XLOOKUP(Sales[[#This Row],[ProductKey]], Products!$A:$A, Products!$J:$J)</f>
        <v>1.8663000000000001</v>
      </c>
      <c r="K4139">
        <f>_xlfn.XLOOKUP(Sales[[#This Row],[ProductKey]], Products!$A:$A, Products!$K:$K)</f>
        <v>4.99</v>
      </c>
      <c r="L4139" s="1">
        <f>Sales[[#This Row],[ProductPrice]]*Sales[[#This Row],[OrderQuantity]]</f>
        <v>9.98</v>
      </c>
      <c r="M4139" s="1">
        <f>Sales[[#This Row],[OrderQuantity]]</f>
        <v>2</v>
      </c>
      <c r="N4139" s="1">
        <f>1</f>
        <v>1</v>
      </c>
      <c r="O4139" s="1">
        <f>Sales[[#This Row],[TotalSales]]-Sales[[#This Row],[TotalCost]]</f>
        <v>6.2474000000000007</v>
      </c>
      <c r="P4139" s="1">
        <f>Sales[[#This Row],[ProductCost]]*Sales[[#This Row],[OrderQuantity]]</f>
        <v>3.7326000000000001</v>
      </c>
      <c r="Q4139" s="1" t="str">
        <f>VLOOKUP(Sales[[#This Row],[ProductKey]], Products!$A$2:$D$1000, 4, FALSE)</f>
        <v>Water Bottle - 30 oz.</v>
      </c>
    </row>
    <row r="4140" spans="1:17" x14ac:dyDescent="0.25">
      <c r="A4140" s="2">
        <v>38295</v>
      </c>
      <c r="B4140" s="1" t="s">
        <v>5537</v>
      </c>
      <c r="C4140">
        <v>477</v>
      </c>
      <c r="D4140">
        <v>13936</v>
      </c>
      <c r="E4140">
        <v>6</v>
      </c>
      <c r="F4140">
        <v>1</v>
      </c>
      <c r="G4140">
        <v>2</v>
      </c>
      <c r="H4140" s="2">
        <v>43408</v>
      </c>
      <c r="I4140" t="str">
        <f>VLOOKUP(Sales[[#This Row],[TerritoryKey]], Territories[], 2, FALSE)</f>
        <v>Canada</v>
      </c>
      <c r="J4140">
        <f>_xlfn.XLOOKUP(Sales[[#This Row],[ProductKey]], Products!$A:$A, Products!$J:$J)</f>
        <v>1.8663000000000001</v>
      </c>
      <c r="K4140">
        <f>_xlfn.XLOOKUP(Sales[[#This Row],[ProductKey]], Products!$A:$A, Products!$K:$K)</f>
        <v>4.99</v>
      </c>
      <c r="L4140" s="1">
        <f>Sales[[#This Row],[ProductPrice]]*Sales[[#This Row],[OrderQuantity]]</f>
        <v>9.98</v>
      </c>
      <c r="M4140" s="1">
        <f>Sales[[#This Row],[OrderQuantity]]</f>
        <v>2</v>
      </c>
      <c r="N4140" s="1">
        <f>1</f>
        <v>1</v>
      </c>
      <c r="O4140" s="1">
        <f>Sales[[#This Row],[TotalSales]]-Sales[[#This Row],[TotalCost]]</f>
        <v>6.2474000000000007</v>
      </c>
      <c r="P4140" s="1">
        <f>Sales[[#This Row],[ProductCost]]*Sales[[#This Row],[OrderQuantity]]</f>
        <v>3.7326000000000001</v>
      </c>
      <c r="Q4140" s="1" t="str">
        <f>VLOOKUP(Sales[[#This Row],[ProductKey]], Products!$A$2:$D$1000, 4, FALSE)</f>
        <v>Water Bottle - 30 oz.</v>
      </c>
    </row>
    <row r="4141" spans="1:17" x14ac:dyDescent="0.25">
      <c r="A4141" s="2">
        <v>38020</v>
      </c>
      <c r="B4141" s="1" t="s">
        <v>5585</v>
      </c>
      <c r="C4141">
        <v>477</v>
      </c>
      <c r="D4141">
        <v>18662</v>
      </c>
      <c r="E4141">
        <v>4</v>
      </c>
      <c r="F4141">
        <v>1</v>
      </c>
      <c r="G4141">
        <v>2</v>
      </c>
      <c r="H4141" s="2">
        <v>43134</v>
      </c>
      <c r="I4141" t="str">
        <f>VLOOKUP(Sales[[#This Row],[TerritoryKey]], Territories[], 2, FALSE)</f>
        <v>Southwest</v>
      </c>
      <c r="J4141">
        <f>_xlfn.XLOOKUP(Sales[[#This Row],[ProductKey]], Products!$A:$A, Products!$J:$J)</f>
        <v>1.8663000000000001</v>
      </c>
      <c r="K4141">
        <f>_xlfn.XLOOKUP(Sales[[#This Row],[ProductKey]], Products!$A:$A, Products!$K:$K)</f>
        <v>4.99</v>
      </c>
      <c r="L4141" s="1">
        <f>Sales[[#This Row],[ProductPrice]]*Sales[[#This Row],[OrderQuantity]]</f>
        <v>9.98</v>
      </c>
      <c r="M4141" s="1">
        <f>Sales[[#This Row],[OrderQuantity]]</f>
        <v>2</v>
      </c>
      <c r="N4141" s="1">
        <f>1</f>
        <v>1</v>
      </c>
      <c r="O4141" s="1">
        <f>Sales[[#This Row],[TotalSales]]-Sales[[#This Row],[TotalCost]]</f>
        <v>6.2474000000000007</v>
      </c>
      <c r="P4141" s="1">
        <f>Sales[[#This Row],[ProductCost]]*Sales[[#This Row],[OrderQuantity]]</f>
        <v>3.7326000000000001</v>
      </c>
      <c r="Q4141" s="1" t="str">
        <f>VLOOKUP(Sales[[#This Row],[ProductKey]], Products!$A$2:$D$1000, 4, FALSE)</f>
        <v>Water Bottle - 30 oz.</v>
      </c>
    </row>
    <row r="4142" spans="1:17" x14ac:dyDescent="0.25">
      <c r="A4142" s="2">
        <v>38293</v>
      </c>
      <c r="B4142" s="1" t="s">
        <v>5629</v>
      </c>
      <c r="C4142">
        <v>477</v>
      </c>
      <c r="D4142">
        <v>25013</v>
      </c>
      <c r="E4142">
        <v>9</v>
      </c>
      <c r="F4142">
        <v>1</v>
      </c>
      <c r="G4142">
        <v>2</v>
      </c>
      <c r="H4142" s="2">
        <v>43406</v>
      </c>
      <c r="I4142" t="str">
        <f>VLOOKUP(Sales[[#This Row],[TerritoryKey]], Territories[], 2, FALSE)</f>
        <v>Australia</v>
      </c>
      <c r="J4142">
        <f>_xlfn.XLOOKUP(Sales[[#This Row],[ProductKey]], Products!$A:$A, Products!$J:$J)</f>
        <v>1.8663000000000001</v>
      </c>
      <c r="K4142">
        <f>_xlfn.XLOOKUP(Sales[[#This Row],[ProductKey]], Products!$A:$A, Products!$K:$K)</f>
        <v>4.99</v>
      </c>
      <c r="L4142" s="1">
        <f>Sales[[#This Row],[ProductPrice]]*Sales[[#This Row],[OrderQuantity]]</f>
        <v>9.98</v>
      </c>
      <c r="M4142" s="1">
        <f>Sales[[#This Row],[OrderQuantity]]</f>
        <v>2</v>
      </c>
      <c r="N4142" s="1">
        <f>1</f>
        <v>1</v>
      </c>
      <c r="O4142" s="1">
        <f>Sales[[#This Row],[TotalSales]]-Sales[[#This Row],[TotalCost]]</f>
        <v>6.2474000000000007</v>
      </c>
      <c r="P4142" s="1">
        <f>Sales[[#This Row],[ProductCost]]*Sales[[#This Row],[OrderQuantity]]</f>
        <v>3.7326000000000001</v>
      </c>
      <c r="Q4142" s="1" t="str">
        <f>VLOOKUP(Sales[[#This Row],[ProductKey]], Products!$A$2:$D$1000, 4, FALSE)</f>
        <v>Water Bottle - 30 oz.</v>
      </c>
    </row>
    <row r="4143" spans="1:17" x14ac:dyDescent="0.25">
      <c r="A4143" s="2">
        <v>38142</v>
      </c>
      <c r="B4143" s="1" t="s">
        <v>5637</v>
      </c>
      <c r="C4143">
        <v>477</v>
      </c>
      <c r="D4143">
        <v>17180</v>
      </c>
      <c r="E4143">
        <v>1</v>
      </c>
      <c r="F4143">
        <v>1</v>
      </c>
      <c r="G4143">
        <v>2</v>
      </c>
      <c r="H4143" s="2">
        <v>43255</v>
      </c>
      <c r="I4143" t="str">
        <f>VLOOKUP(Sales[[#This Row],[TerritoryKey]], Territories[], 2, FALSE)</f>
        <v>Northwest</v>
      </c>
      <c r="J4143">
        <f>_xlfn.XLOOKUP(Sales[[#This Row],[ProductKey]], Products!$A:$A, Products!$J:$J)</f>
        <v>1.8663000000000001</v>
      </c>
      <c r="K4143">
        <f>_xlfn.XLOOKUP(Sales[[#This Row],[ProductKey]], Products!$A:$A, Products!$K:$K)</f>
        <v>4.99</v>
      </c>
      <c r="L4143" s="1">
        <f>Sales[[#This Row],[ProductPrice]]*Sales[[#This Row],[OrderQuantity]]</f>
        <v>9.98</v>
      </c>
      <c r="M4143" s="1">
        <f>Sales[[#This Row],[OrderQuantity]]</f>
        <v>2</v>
      </c>
      <c r="N4143" s="1">
        <f>1</f>
        <v>1</v>
      </c>
      <c r="O4143" s="1">
        <f>Sales[[#This Row],[TotalSales]]-Sales[[#This Row],[TotalCost]]</f>
        <v>6.2474000000000007</v>
      </c>
      <c r="P4143" s="1">
        <f>Sales[[#This Row],[ProductCost]]*Sales[[#This Row],[OrderQuantity]]</f>
        <v>3.7326000000000001</v>
      </c>
      <c r="Q4143" s="1" t="str">
        <f>VLOOKUP(Sales[[#This Row],[ProductKey]], Products!$A$2:$D$1000, 4, FALSE)</f>
        <v>Water Bottle - 30 oz.</v>
      </c>
    </row>
    <row r="4144" spans="1:17" x14ac:dyDescent="0.25">
      <c r="A4144" s="2">
        <v>38110</v>
      </c>
      <c r="B4144" s="1" t="s">
        <v>5663</v>
      </c>
      <c r="C4144">
        <v>477</v>
      </c>
      <c r="D4144">
        <v>18910</v>
      </c>
      <c r="E4144">
        <v>1</v>
      </c>
      <c r="F4144">
        <v>1</v>
      </c>
      <c r="G4144">
        <v>2</v>
      </c>
      <c r="H4144" s="2">
        <v>43223</v>
      </c>
      <c r="I4144" t="str">
        <f>VLOOKUP(Sales[[#This Row],[TerritoryKey]], Territories[], 2, FALSE)</f>
        <v>Northwest</v>
      </c>
      <c r="J4144">
        <f>_xlfn.XLOOKUP(Sales[[#This Row],[ProductKey]], Products!$A:$A, Products!$J:$J)</f>
        <v>1.8663000000000001</v>
      </c>
      <c r="K4144">
        <f>_xlfn.XLOOKUP(Sales[[#This Row],[ProductKey]], Products!$A:$A, Products!$K:$K)</f>
        <v>4.99</v>
      </c>
      <c r="L4144" s="1">
        <f>Sales[[#This Row],[ProductPrice]]*Sales[[#This Row],[OrderQuantity]]</f>
        <v>9.98</v>
      </c>
      <c r="M4144" s="1">
        <f>Sales[[#This Row],[OrderQuantity]]</f>
        <v>2</v>
      </c>
      <c r="N4144" s="1">
        <f>1</f>
        <v>1</v>
      </c>
      <c r="O4144" s="1">
        <f>Sales[[#This Row],[TotalSales]]-Sales[[#This Row],[TotalCost]]</f>
        <v>6.2474000000000007</v>
      </c>
      <c r="P4144" s="1">
        <f>Sales[[#This Row],[ProductCost]]*Sales[[#This Row],[OrderQuantity]]</f>
        <v>3.7326000000000001</v>
      </c>
      <c r="Q4144" s="1" t="str">
        <f>VLOOKUP(Sales[[#This Row],[ProductKey]], Products!$A$2:$D$1000, 4, FALSE)</f>
        <v>Water Bottle - 30 oz.</v>
      </c>
    </row>
    <row r="4145" spans="1:17" x14ac:dyDescent="0.25">
      <c r="A4145" s="2">
        <v>38172</v>
      </c>
      <c r="B4145" s="1" t="s">
        <v>5704</v>
      </c>
      <c r="C4145">
        <v>477</v>
      </c>
      <c r="D4145">
        <v>17160</v>
      </c>
      <c r="E4145">
        <v>1</v>
      </c>
      <c r="F4145">
        <v>1</v>
      </c>
      <c r="G4145">
        <v>2</v>
      </c>
      <c r="H4145" s="2">
        <v>43285</v>
      </c>
      <c r="I4145" t="str">
        <f>VLOOKUP(Sales[[#This Row],[TerritoryKey]], Territories[], 2, FALSE)</f>
        <v>Northwest</v>
      </c>
      <c r="J4145">
        <f>_xlfn.XLOOKUP(Sales[[#This Row],[ProductKey]], Products!$A:$A, Products!$J:$J)</f>
        <v>1.8663000000000001</v>
      </c>
      <c r="K4145">
        <f>_xlfn.XLOOKUP(Sales[[#This Row],[ProductKey]], Products!$A:$A, Products!$K:$K)</f>
        <v>4.99</v>
      </c>
      <c r="L4145" s="1">
        <f>Sales[[#This Row],[ProductPrice]]*Sales[[#This Row],[OrderQuantity]]</f>
        <v>9.98</v>
      </c>
      <c r="M4145" s="1">
        <f>Sales[[#This Row],[OrderQuantity]]</f>
        <v>2</v>
      </c>
      <c r="N4145" s="1">
        <f>1</f>
        <v>1</v>
      </c>
      <c r="O4145" s="1">
        <f>Sales[[#This Row],[TotalSales]]-Sales[[#This Row],[TotalCost]]</f>
        <v>6.2474000000000007</v>
      </c>
      <c r="P4145" s="1">
        <f>Sales[[#This Row],[ProductCost]]*Sales[[#This Row],[OrderQuantity]]</f>
        <v>3.7326000000000001</v>
      </c>
      <c r="Q4145" s="1" t="str">
        <f>VLOOKUP(Sales[[#This Row],[ProductKey]], Products!$A$2:$D$1000, 4, FALSE)</f>
        <v>Water Bottle - 30 oz.</v>
      </c>
    </row>
    <row r="4146" spans="1:17" x14ac:dyDescent="0.25">
      <c r="A4146" s="2">
        <v>37988</v>
      </c>
      <c r="B4146" s="1" t="s">
        <v>5712</v>
      </c>
      <c r="C4146">
        <v>477</v>
      </c>
      <c r="D4146">
        <v>22476</v>
      </c>
      <c r="E4146">
        <v>8</v>
      </c>
      <c r="F4146">
        <v>1</v>
      </c>
      <c r="G4146">
        <v>2</v>
      </c>
      <c r="H4146" s="2">
        <v>43102</v>
      </c>
      <c r="I4146" t="str">
        <f>VLOOKUP(Sales[[#This Row],[TerritoryKey]], Territories[], 2, FALSE)</f>
        <v>Germany</v>
      </c>
      <c r="J4146">
        <f>_xlfn.XLOOKUP(Sales[[#This Row],[ProductKey]], Products!$A:$A, Products!$J:$J)</f>
        <v>1.8663000000000001</v>
      </c>
      <c r="K4146">
        <f>_xlfn.XLOOKUP(Sales[[#This Row],[ProductKey]], Products!$A:$A, Products!$K:$K)</f>
        <v>4.99</v>
      </c>
      <c r="L4146" s="1">
        <f>Sales[[#This Row],[ProductPrice]]*Sales[[#This Row],[OrderQuantity]]</f>
        <v>9.98</v>
      </c>
      <c r="M4146" s="1">
        <f>Sales[[#This Row],[OrderQuantity]]</f>
        <v>2</v>
      </c>
      <c r="N4146" s="1">
        <f>1</f>
        <v>1</v>
      </c>
      <c r="O4146" s="1">
        <f>Sales[[#This Row],[TotalSales]]-Sales[[#This Row],[TotalCost]]</f>
        <v>6.2474000000000007</v>
      </c>
      <c r="P4146" s="1">
        <f>Sales[[#This Row],[ProductCost]]*Sales[[#This Row],[OrderQuantity]]</f>
        <v>3.7326000000000001</v>
      </c>
      <c r="Q4146" s="1" t="str">
        <f>VLOOKUP(Sales[[#This Row],[ProductKey]], Products!$A$2:$D$1000, 4, FALSE)</f>
        <v>Water Bottle - 30 oz.</v>
      </c>
    </row>
    <row r="4147" spans="1:17" x14ac:dyDescent="0.25">
      <c r="A4147" s="2">
        <v>38081</v>
      </c>
      <c r="B4147" s="1" t="s">
        <v>5716</v>
      </c>
      <c r="C4147">
        <v>477</v>
      </c>
      <c r="D4147">
        <v>12718</v>
      </c>
      <c r="E4147">
        <v>7</v>
      </c>
      <c r="F4147">
        <v>1</v>
      </c>
      <c r="G4147">
        <v>2</v>
      </c>
      <c r="H4147" s="2">
        <v>43194</v>
      </c>
      <c r="I4147" t="str">
        <f>VLOOKUP(Sales[[#This Row],[TerritoryKey]], Territories[], 2, FALSE)</f>
        <v>France</v>
      </c>
      <c r="J4147">
        <f>_xlfn.XLOOKUP(Sales[[#This Row],[ProductKey]], Products!$A:$A, Products!$J:$J)</f>
        <v>1.8663000000000001</v>
      </c>
      <c r="K4147">
        <f>_xlfn.XLOOKUP(Sales[[#This Row],[ProductKey]], Products!$A:$A, Products!$K:$K)</f>
        <v>4.99</v>
      </c>
      <c r="L4147" s="1">
        <f>Sales[[#This Row],[ProductPrice]]*Sales[[#This Row],[OrderQuantity]]</f>
        <v>9.98</v>
      </c>
      <c r="M4147" s="1">
        <f>Sales[[#This Row],[OrderQuantity]]</f>
        <v>2</v>
      </c>
      <c r="N4147" s="1">
        <f>1</f>
        <v>1</v>
      </c>
      <c r="O4147" s="1">
        <f>Sales[[#This Row],[TotalSales]]-Sales[[#This Row],[TotalCost]]</f>
        <v>6.2474000000000007</v>
      </c>
      <c r="P4147" s="1">
        <f>Sales[[#This Row],[ProductCost]]*Sales[[#This Row],[OrderQuantity]]</f>
        <v>3.7326000000000001</v>
      </c>
      <c r="Q4147" s="1" t="str">
        <f>VLOOKUP(Sales[[#This Row],[ProductKey]], Products!$A$2:$D$1000, 4, FALSE)</f>
        <v>Water Bottle - 30 oz.</v>
      </c>
    </row>
    <row r="4148" spans="1:17" x14ac:dyDescent="0.25">
      <c r="A4148" s="2">
        <v>38262</v>
      </c>
      <c r="B4148" s="1" t="s">
        <v>5905</v>
      </c>
      <c r="C4148">
        <v>477</v>
      </c>
      <c r="D4148">
        <v>21290</v>
      </c>
      <c r="E4148">
        <v>1</v>
      </c>
      <c r="F4148">
        <v>1</v>
      </c>
      <c r="G4148">
        <v>2</v>
      </c>
      <c r="H4148" s="2">
        <v>43375</v>
      </c>
      <c r="I4148" t="str">
        <f>VLOOKUP(Sales[[#This Row],[TerritoryKey]], Territories[], 2, FALSE)</f>
        <v>Northwest</v>
      </c>
      <c r="J4148">
        <f>_xlfn.XLOOKUP(Sales[[#This Row],[ProductKey]], Products!$A:$A, Products!$J:$J)</f>
        <v>1.8663000000000001</v>
      </c>
      <c r="K4148">
        <f>_xlfn.XLOOKUP(Sales[[#This Row],[ProductKey]], Products!$A:$A, Products!$K:$K)</f>
        <v>4.99</v>
      </c>
      <c r="L4148" s="1">
        <f>Sales[[#This Row],[ProductPrice]]*Sales[[#This Row],[OrderQuantity]]</f>
        <v>9.98</v>
      </c>
      <c r="M4148" s="1">
        <f>Sales[[#This Row],[OrderQuantity]]</f>
        <v>2</v>
      </c>
      <c r="N4148" s="1">
        <f>1</f>
        <v>1</v>
      </c>
      <c r="O4148" s="1">
        <f>Sales[[#This Row],[TotalSales]]-Sales[[#This Row],[TotalCost]]</f>
        <v>6.2474000000000007</v>
      </c>
      <c r="P4148" s="1">
        <f>Sales[[#This Row],[ProductCost]]*Sales[[#This Row],[OrderQuantity]]</f>
        <v>3.7326000000000001</v>
      </c>
      <c r="Q4148" s="1" t="str">
        <f>VLOOKUP(Sales[[#This Row],[ProductKey]], Products!$A$2:$D$1000, 4, FALSE)</f>
        <v>Water Bottle - 30 oz.</v>
      </c>
    </row>
    <row r="4149" spans="1:17" x14ac:dyDescent="0.25">
      <c r="A4149" s="2">
        <v>38081</v>
      </c>
      <c r="B4149" s="1" t="s">
        <v>6051</v>
      </c>
      <c r="C4149">
        <v>477</v>
      </c>
      <c r="D4149">
        <v>14586</v>
      </c>
      <c r="E4149">
        <v>6</v>
      </c>
      <c r="F4149">
        <v>1</v>
      </c>
      <c r="G4149">
        <v>2</v>
      </c>
      <c r="H4149" s="2">
        <v>43194</v>
      </c>
      <c r="I4149" t="str">
        <f>VLOOKUP(Sales[[#This Row],[TerritoryKey]], Territories[], 2, FALSE)</f>
        <v>Canada</v>
      </c>
      <c r="J4149">
        <f>_xlfn.XLOOKUP(Sales[[#This Row],[ProductKey]], Products!$A:$A, Products!$J:$J)</f>
        <v>1.8663000000000001</v>
      </c>
      <c r="K4149">
        <f>_xlfn.XLOOKUP(Sales[[#This Row],[ProductKey]], Products!$A:$A, Products!$K:$K)</f>
        <v>4.99</v>
      </c>
      <c r="L4149" s="1">
        <f>Sales[[#This Row],[ProductPrice]]*Sales[[#This Row],[OrderQuantity]]</f>
        <v>9.98</v>
      </c>
      <c r="M4149" s="1">
        <f>Sales[[#This Row],[OrderQuantity]]</f>
        <v>2</v>
      </c>
      <c r="N4149" s="1">
        <f>1</f>
        <v>1</v>
      </c>
      <c r="O4149" s="1">
        <f>Sales[[#This Row],[TotalSales]]-Sales[[#This Row],[TotalCost]]</f>
        <v>6.2474000000000007</v>
      </c>
      <c r="P4149" s="1">
        <f>Sales[[#This Row],[ProductCost]]*Sales[[#This Row],[OrderQuantity]]</f>
        <v>3.7326000000000001</v>
      </c>
      <c r="Q4149" s="1" t="str">
        <f>VLOOKUP(Sales[[#This Row],[ProductKey]], Products!$A$2:$D$1000, 4, FALSE)</f>
        <v>Water Bottle - 30 oz.</v>
      </c>
    </row>
    <row r="4150" spans="1:17" x14ac:dyDescent="0.25">
      <c r="A4150" s="2">
        <v>38080</v>
      </c>
      <c r="B4150" s="1" t="s">
        <v>6098</v>
      </c>
      <c r="C4150">
        <v>477</v>
      </c>
      <c r="D4150">
        <v>22662</v>
      </c>
      <c r="E4150">
        <v>10</v>
      </c>
      <c r="F4150">
        <v>1</v>
      </c>
      <c r="G4150">
        <v>2</v>
      </c>
      <c r="H4150" s="2">
        <v>43193</v>
      </c>
      <c r="I4150" t="str">
        <f>VLOOKUP(Sales[[#This Row],[TerritoryKey]], Territories[], 2, FALSE)</f>
        <v>United Kingdom</v>
      </c>
      <c r="J4150">
        <f>_xlfn.XLOOKUP(Sales[[#This Row],[ProductKey]], Products!$A:$A, Products!$J:$J)</f>
        <v>1.8663000000000001</v>
      </c>
      <c r="K4150">
        <f>_xlfn.XLOOKUP(Sales[[#This Row],[ProductKey]], Products!$A:$A, Products!$K:$K)</f>
        <v>4.99</v>
      </c>
      <c r="L4150" s="1">
        <f>Sales[[#This Row],[ProductPrice]]*Sales[[#This Row],[OrderQuantity]]</f>
        <v>9.98</v>
      </c>
      <c r="M4150" s="1">
        <f>Sales[[#This Row],[OrderQuantity]]</f>
        <v>2</v>
      </c>
      <c r="N4150" s="1">
        <f>1</f>
        <v>1</v>
      </c>
      <c r="O4150" s="1">
        <f>Sales[[#This Row],[TotalSales]]-Sales[[#This Row],[TotalCost]]</f>
        <v>6.2474000000000007</v>
      </c>
      <c r="P4150" s="1">
        <f>Sales[[#This Row],[ProductCost]]*Sales[[#This Row],[OrderQuantity]]</f>
        <v>3.7326000000000001</v>
      </c>
      <c r="Q4150" s="1" t="str">
        <f>VLOOKUP(Sales[[#This Row],[ProductKey]], Products!$A$2:$D$1000, 4, FALSE)</f>
        <v>Water Bottle - 30 oz.</v>
      </c>
    </row>
    <row r="4151" spans="1:17" x14ac:dyDescent="0.25">
      <c r="A4151" s="2">
        <v>38234</v>
      </c>
      <c r="B4151" s="1" t="s">
        <v>6145</v>
      </c>
      <c r="C4151">
        <v>477</v>
      </c>
      <c r="D4151">
        <v>18230</v>
      </c>
      <c r="E4151">
        <v>4</v>
      </c>
      <c r="F4151">
        <v>1</v>
      </c>
      <c r="G4151">
        <v>2</v>
      </c>
      <c r="H4151" s="2">
        <v>43347</v>
      </c>
      <c r="I4151" t="str">
        <f>VLOOKUP(Sales[[#This Row],[TerritoryKey]], Territories[], 2, FALSE)</f>
        <v>Southwest</v>
      </c>
      <c r="J4151">
        <f>_xlfn.XLOOKUP(Sales[[#This Row],[ProductKey]], Products!$A:$A, Products!$J:$J)</f>
        <v>1.8663000000000001</v>
      </c>
      <c r="K4151">
        <f>_xlfn.XLOOKUP(Sales[[#This Row],[ProductKey]], Products!$A:$A, Products!$K:$K)</f>
        <v>4.99</v>
      </c>
      <c r="L4151" s="1">
        <f>Sales[[#This Row],[ProductPrice]]*Sales[[#This Row],[OrderQuantity]]</f>
        <v>9.98</v>
      </c>
      <c r="M4151" s="1">
        <f>Sales[[#This Row],[OrderQuantity]]</f>
        <v>2</v>
      </c>
      <c r="N4151" s="1">
        <f>1</f>
        <v>1</v>
      </c>
      <c r="O4151" s="1">
        <f>Sales[[#This Row],[TotalSales]]-Sales[[#This Row],[TotalCost]]</f>
        <v>6.2474000000000007</v>
      </c>
      <c r="P4151" s="1">
        <f>Sales[[#This Row],[ProductCost]]*Sales[[#This Row],[OrderQuantity]]</f>
        <v>3.7326000000000001</v>
      </c>
      <c r="Q4151" s="1" t="str">
        <f>VLOOKUP(Sales[[#This Row],[ProductKey]], Products!$A$2:$D$1000, 4, FALSE)</f>
        <v>Water Bottle - 30 oz.</v>
      </c>
    </row>
    <row r="4152" spans="1:17" x14ac:dyDescent="0.25">
      <c r="A4152" s="2">
        <v>38022</v>
      </c>
      <c r="B4152" s="1" t="s">
        <v>6173</v>
      </c>
      <c r="C4152">
        <v>477</v>
      </c>
      <c r="D4152">
        <v>19376</v>
      </c>
      <c r="E4152">
        <v>7</v>
      </c>
      <c r="F4152">
        <v>1</v>
      </c>
      <c r="G4152">
        <v>2</v>
      </c>
      <c r="H4152" s="2">
        <v>43136</v>
      </c>
      <c r="I4152" t="str">
        <f>VLOOKUP(Sales[[#This Row],[TerritoryKey]], Territories[], 2, FALSE)</f>
        <v>France</v>
      </c>
      <c r="J4152">
        <f>_xlfn.XLOOKUP(Sales[[#This Row],[ProductKey]], Products!$A:$A, Products!$J:$J)</f>
        <v>1.8663000000000001</v>
      </c>
      <c r="K4152">
        <f>_xlfn.XLOOKUP(Sales[[#This Row],[ProductKey]], Products!$A:$A, Products!$K:$K)</f>
        <v>4.99</v>
      </c>
      <c r="L4152" s="1">
        <f>Sales[[#This Row],[ProductPrice]]*Sales[[#This Row],[OrderQuantity]]</f>
        <v>9.98</v>
      </c>
      <c r="M4152" s="1">
        <f>Sales[[#This Row],[OrderQuantity]]</f>
        <v>2</v>
      </c>
      <c r="N4152" s="1">
        <f>1</f>
        <v>1</v>
      </c>
      <c r="O4152" s="1">
        <f>Sales[[#This Row],[TotalSales]]-Sales[[#This Row],[TotalCost]]</f>
        <v>6.2474000000000007</v>
      </c>
      <c r="P4152" s="1">
        <f>Sales[[#This Row],[ProductCost]]*Sales[[#This Row],[OrderQuantity]]</f>
        <v>3.7326000000000001</v>
      </c>
      <c r="Q4152" s="1" t="str">
        <f>VLOOKUP(Sales[[#This Row],[ProductKey]], Products!$A$2:$D$1000, 4, FALSE)</f>
        <v>Water Bottle - 30 oz.</v>
      </c>
    </row>
    <row r="4153" spans="1:17" x14ac:dyDescent="0.25">
      <c r="A4153" s="2">
        <v>38296</v>
      </c>
      <c r="B4153" s="1" t="s">
        <v>6191</v>
      </c>
      <c r="C4153">
        <v>477</v>
      </c>
      <c r="D4153">
        <v>15605</v>
      </c>
      <c r="E4153">
        <v>9</v>
      </c>
      <c r="F4153">
        <v>1</v>
      </c>
      <c r="G4153">
        <v>2</v>
      </c>
      <c r="H4153" s="2">
        <v>43409</v>
      </c>
      <c r="I4153" t="str">
        <f>VLOOKUP(Sales[[#This Row],[TerritoryKey]], Territories[], 2, FALSE)</f>
        <v>Australia</v>
      </c>
      <c r="J4153">
        <f>_xlfn.XLOOKUP(Sales[[#This Row],[ProductKey]], Products!$A:$A, Products!$J:$J)</f>
        <v>1.8663000000000001</v>
      </c>
      <c r="K4153">
        <f>_xlfn.XLOOKUP(Sales[[#This Row],[ProductKey]], Products!$A:$A, Products!$K:$K)</f>
        <v>4.99</v>
      </c>
      <c r="L4153" s="1">
        <f>Sales[[#This Row],[ProductPrice]]*Sales[[#This Row],[OrderQuantity]]</f>
        <v>9.98</v>
      </c>
      <c r="M4153" s="1">
        <f>Sales[[#This Row],[OrderQuantity]]</f>
        <v>2</v>
      </c>
      <c r="N4153" s="1">
        <f>1</f>
        <v>1</v>
      </c>
      <c r="O4153" s="1">
        <f>Sales[[#This Row],[TotalSales]]-Sales[[#This Row],[TotalCost]]</f>
        <v>6.2474000000000007</v>
      </c>
      <c r="P4153" s="1">
        <f>Sales[[#This Row],[ProductCost]]*Sales[[#This Row],[OrderQuantity]]</f>
        <v>3.7326000000000001</v>
      </c>
      <c r="Q4153" s="1" t="str">
        <f>VLOOKUP(Sales[[#This Row],[ProductKey]], Products!$A$2:$D$1000, 4, FALSE)</f>
        <v>Water Bottle - 30 oz.</v>
      </c>
    </row>
    <row r="4154" spans="1:17" x14ac:dyDescent="0.25">
      <c r="A4154" s="2">
        <v>38295</v>
      </c>
      <c r="B4154" s="1" t="s">
        <v>6228</v>
      </c>
      <c r="C4154">
        <v>477</v>
      </c>
      <c r="D4154">
        <v>17452</v>
      </c>
      <c r="E4154">
        <v>1</v>
      </c>
      <c r="F4154">
        <v>1</v>
      </c>
      <c r="G4154">
        <v>2</v>
      </c>
      <c r="H4154" s="2">
        <v>43408</v>
      </c>
      <c r="I4154" t="str">
        <f>VLOOKUP(Sales[[#This Row],[TerritoryKey]], Territories[], 2, FALSE)</f>
        <v>Northwest</v>
      </c>
      <c r="J4154">
        <f>_xlfn.XLOOKUP(Sales[[#This Row],[ProductKey]], Products!$A:$A, Products!$J:$J)</f>
        <v>1.8663000000000001</v>
      </c>
      <c r="K4154">
        <f>_xlfn.XLOOKUP(Sales[[#This Row],[ProductKey]], Products!$A:$A, Products!$K:$K)</f>
        <v>4.99</v>
      </c>
      <c r="L4154" s="1">
        <f>Sales[[#This Row],[ProductPrice]]*Sales[[#This Row],[OrderQuantity]]</f>
        <v>9.98</v>
      </c>
      <c r="M4154" s="1">
        <f>Sales[[#This Row],[OrderQuantity]]</f>
        <v>2</v>
      </c>
      <c r="N4154" s="1">
        <f>1</f>
        <v>1</v>
      </c>
      <c r="O4154" s="1">
        <f>Sales[[#This Row],[TotalSales]]-Sales[[#This Row],[TotalCost]]</f>
        <v>6.2474000000000007</v>
      </c>
      <c r="P4154" s="1">
        <f>Sales[[#This Row],[ProductCost]]*Sales[[#This Row],[OrderQuantity]]</f>
        <v>3.7326000000000001</v>
      </c>
      <c r="Q4154" s="1" t="str">
        <f>VLOOKUP(Sales[[#This Row],[ProductKey]], Products!$A$2:$D$1000, 4, FALSE)</f>
        <v>Water Bottle - 30 oz.</v>
      </c>
    </row>
    <row r="4155" spans="1:17" x14ac:dyDescent="0.25">
      <c r="A4155" s="2">
        <v>38109</v>
      </c>
      <c r="B4155" s="1" t="s">
        <v>6232</v>
      </c>
      <c r="C4155">
        <v>477</v>
      </c>
      <c r="D4155">
        <v>18115</v>
      </c>
      <c r="E4155">
        <v>1</v>
      </c>
      <c r="F4155">
        <v>1</v>
      </c>
      <c r="G4155">
        <v>2</v>
      </c>
      <c r="H4155" s="2">
        <v>43222</v>
      </c>
      <c r="I4155" t="str">
        <f>VLOOKUP(Sales[[#This Row],[TerritoryKey]], Territories[], 2, FALSE)</f>
        <v>Northwest</v>
      </c>
      <c r="J4155">
        <f>_xlfn.XLOOKUP(Sales[[#This Row],[ProductKey]], Products!$A:$A, Products!$J:$J)</f>
        <v>1.8663000000000001</v>
      </c>
      <c r="K4155">
        <f>_xlfn.XLOOKUP(Sales[[#This Row],[ProductKey]], Products!$A:$A, Products!$K:$K)</f>
        <v>4.99</v>
      </c>
      <c r="L4155" s="1">
        <f>Sales[[#This Row],[ProductPrice]]*Sales[[#This Row],[OrderQuantity]]</f>
        <v>9.98</v>
      </c>
      <c r="M4155" s="1">
        <f>Sales[[#This Row],[OrderQuantity]]</f>
        <v>2</v>
      </c>
      <c r="N4155" s="1">
        <f>1</f>
        <v>1</v>
      </c>
      <c r="O4155" s="1">
        <f>Sales[[#This Row],[TotalSales]]-Sales[[#This Row],[TotalCost]]</f>
        <v>6.2474000000000007</v>
      </c>
      <c r="P4155" s="1">
        <f>Sales[[#This Row],[ProductCost]]*Sales[[#This Row],[OrderQuantity]]</f>
        <v>3.7326000000000001</v>
      </c>
      <c r="Q4155" s="1" t="str">
        <f>VLOOKUP(Sales[[#This Row],[ProductKey]], Products!$A$2:$D$1000, 4, FALSE)</f>
        <v>Water Bottle - 30 oz.</v>
      </c>
    </row>
    <row r="4156" spans="1:17" x14ac:dyDescent="0.25">
      <c r="A4156" s="2">
        <v>38048</v>
      </c>
      <c r="B4156" s="1" t="s">
        <v>6271</v>
      </c>
      <c r="C4156">
        <v>477</v>
      </c>
      <c r="D4156">
        <v>16795</v>
      </c>
      <c r="E4156">
        <v>4</v>
      </c>
      <c r="F4156">
        <v>1</v>
      </c>
      <c r="G4156">
        <v>2</v>
      </c>
      <c r="H4156" s="2">
        <v>43161</v>
      </c>
      <c r="I4156" t="str">
        <f>VLOOKUP(Sales[[#This Row],[TerritoryKey]], Territories[], 2, FALSE)</f>
        <v>Southwest</v>
      </c>
      <c r="J4156">
        <f>_xlfn.XLOOKUP(Sales[[#This Row],[ProductKey]], Products!$A:$A, Products!$J:$J)</f>
        <v>1.8663000000000001</v>
      </c>
      <c r="K4156">
        <f>_xlfn.XLOOKUP(Sales[[#This Row],[ProductKey]], Products!$A:$A, Products!$K:$K)</f>
        <v>4.99</v>
      </c>
      <c r="L4156" s="1">
        <f>Sales[[#This Row],[ProductPrice]]*Sales[[#This Row],[OrderQuantity]]</f>
        <v>9.98</v>
      </c>
      <c r="M4156" s="1">
        <f>Sales[[#This Row],[OrderQuantity]]</f>
        <v>2</v>
      </c>
      <c r="N4156" s="1">
        <f>1</f>
        <v>1</v>
      </c>
      <c r="O4156" s="1">
        <f>Sales[[#This Row],[TotalSales]]-Sales[[#This Row],[TotalCost]]</f>
        <v>6.2474000000000007</v>
      </c>
      <c r="P4156" s="1">
        <f>Sales[[#This Row],[ProductCost]]*Sales[[#This Row],[OrderQuantity]]</f>
        <v>3.7326000000000001</v>
      </c>
      <c r="Q4156" s="1" t="str">
        <f>VLOOKUP(Sales[[#This Row],[ProductKey]], Products!$A$2:$D$1000, 4, FALSE)</f>
        <v>Water Bottle - 30 oz.</v>
      </c>
    </row>
    <row r="4157" spans="1:17" x14ac:dyDescent="0.25">
      <c r="A4157" s="2">
        <v>38172</v>
      </c>
      <c r="B4157" s="1" t="s">
        <v>6317</v>
      </c>
      <c r="C4157">
        <v>477</v>
      </c>
      <c r="D4157">
        <v>16787</v>
      </c>
      <c r="E4157">
        <v>4</v>
      </c>
      <c r="F4157">
        <v>1</v>
      </c>
      <c r="G4157">
        <v>2</v>
      </c>
      <c r="H4157" s="2">
        <v>43285</v>
      </c>
      <c r="I4157" t="str">
        <f>VLOOKUP(Sales[[#This Row],[TerritoryKey]], Territories[], 2, FALSE)</f>
        <v>Southwest</v>
      </c>
      <c r="J4157">
        <f>_xlfn.XLOOKUP(Sales[[#This Row],[ProductKey]], Products!$A:$A, Products!$J:$J)</f>
        <v>1.8663000000000001</v>
      </c>
      <c r="K4157">
        <f>_xlfn.XLOOKUP(Sales[[#This Row],[ProductKey]], Products!$A:$A, Products!$K:$K)</f>
        <v>4.99</v>
      </c>
      <c r="L4157" s="1">
        <f>Sales[[#This Row],[ProductPrice]]*Sales[[#This Row],[OrderQuantity]]</f>
        <v>9.98</v>
      </c>
      <c r="M4157" s="1">
        <f>Sales[[#This Row],[OrderQuantity]]</f>
        <v>2</v>
      </c>
      <c r="N4157" s="1">
        <f>1</f>
        <v>1</v>
      </c>
      <c r="O4157" s="1">
        <f>Sales[[#This Row],[TotalSales]]-Sales[[#This Row],[TotalCost]]</f>
        <v>6.2474000000000007</v>
      </c>
      <c r="P4157" s="1">
        <f>Sales[[#This Row],[ProductCost]]*Sales[[#This Row],[OrderQuantity]]</f>
        <v>3.7326000000000001</v>
      </c>
      <c r="Q4157" s="1" t="str">
        <f>VLOOKUP(Sales[[#This Row],[ProductKey]], Products!$A$2:$D$1000, 4, FALSE)</f>
        <v>Water Bottle - 30 oz.</v>
      </c>
    </row>
    <row r="4158" spans="1:17" x14ac:dyDescent="0.25">
      <c r="A4158" s="2">
        <v>38326</v>
      </c>
      <c r="B4158" s="1" t="s">
        <v>6366</v>
      </c>
      <c r="C4158">
        <v>477</v>
      </c>
      <c r="D4158">
        <v>12836</v>
      </c>
      <c r="E4158">
        <v>10</v>
      </c>
      <c r="F4158">
        <v>1</v>
      </c>
      <c r="G4158">
        <v>2</v>
      </c>
      <c r="H4158" s="2">
        <v>43439</v>
      </c>
      <c r="I4158" t="str">
        <f>VLOOKUP(Sales[[#This Row],[TerritoryKey]], Territories[], 2, FALSE)</f>
        <v>United Kingdom</v>
      </c>
      <c r="J4158">
        <f>_xlfn.XLOOKUP(Sales[[#This Row],[ProductKey]], Products!$A:$A, Products!$J:$J)</f>
        <v>1.8663000000000001</v>
      </c>
      <c r="K4158">
        <f>_xlfn.XLOOKUP(Sales[[#This Row],[ProductKey]], Products!$A:$A, Products!$K:$K)</f>
        <v>4.99</v>
      </c>
      <c r="L4158" s="1">
        <f>Sales[[#This Row],[ProductPrice]]*Sales[[#This Row],[OrderQuantity]]</f>
        <v>9.98</v>
      </c>
      <c r="M4158" s="1">
        <f>Sales[[#This Row],[OrderQuantity]]</f>
        <v>2</v>
      </c>
      <c r="N4158" s="1">
        <f>1</f>
        <v>1</v>
      </c>
      <c r="O4158" s="1">
        <f>Sales[[#This Row],[TotalSales]]-Sales[[#This Row],[TotalCost]]</f>
        <v>6.2474000000000007</v>
      </c>
      <c r="P4158" s="1">
        <f>Sales[[#This Row],[ProductCost]]*Sales[[#This Row],[OrderQuantity]]</f>
        <v>3.7326000000000001</v>
      </c>
      <c r="Q4158" s="1" t="str">
        <f>VLOOKUP(Sales[[#This Row],[ProductKey]], Products!$A$2:$D$1000, 4, FALSE)</f>
        <v>Water Bottle - 30 oz.</v>
      </c>
    </row>
    <row r="4159" spans="1:17" x14ac:dyDescent="0.25">
      <c r="A4159" s="2">
        <v>38295</v>
      </c>
      <c r="B4159" s="1" t="s">
        <v>6384</v>
      </c>
      <c r="C4159">
        <v>477</v>
      </c>
      <c r="D4159">
        <v>24258</v>
      </c>
      <c r="E4159">
        <v>6</v>
      </c>
      <c r="F4159">
        <v>1</v>
      </c>
      <c r="G4159">
        <v>2</v>
      </c>
      <c r="H4159" s="2">
        <v>43408</v>
      </c>
      <c r="I4159" t="str">
        <f>VLOOKUP(Sales[[#This Row],[TerritoryKey]], Territories[], 2, FALSE)</f>
        <v>Canada</v>
      </c>
      <c r="J4159">
        <f>_xlfn.XLOOKUP(Sales[[#This Row],[ProductKey]], Products!$A:$A, Products!$J:$J)</f>
        <v>1.8663000000000001</v>
      </c>
      <c r="K4159">
        <f>_xlfn.XLOOKUP(Sales[[#This Row],[ProductKey]], Products!$A:$A, Products!$K:$K)</f>
        <v>4.99</v>
      </c>
      <c r="L4159" s="1">
        <f>Sales[[#This Row],[ProductPrice]]*Sales[[#This Row],[OrderQuantity]]</f>
        <v>9.98</v>
      </c>
      <c r="M4159" s="1">
        <f>Sales[[#This Row],[OrderQuantity]]</f>
        <v>2</v>
      </c>
      <c r="N4159" s="1">
        <f>1</f>
        <v>1</v>
      </c>
      <c r="O4159" s="1">
        <f>Sales[[#This Row],[TotalSales]]-Sales[[#This Row],[TotalCost]]</f>
        <v>6.2474000000000007</v>
      </c>
      <c r="P4159" s="1">
        <f>Sales[[#This Row],[ProductCost]]*Sales[[#This Row],[OrderQuantity]]</f>
        <v>3.7326000000000001</v>
      </c>
      <c r="Q4159" s="1" t="str">
        <f>VLOOKUP(Sales[[#This Row],[ProductKey]], Products!$A$2:$D$1000, 4, FALSE)</f>
        <v>Water Bottle - 30 oz.</v>
      </c>
    </row>
    <row r="4160" spans="1:17" x14ac:dyDescent="0.25">
      <c r="A4160" s="2">
        <v>38143</v>
      </c>
      <c r="B4160" s="1" t="s">
        <v>6387</v>
      </c>
      <c r="C4160">
        <v>477</v>
      </c>
      <c r="D4160">
        <v>22533</v>
      </c>
      <c r="E4160">
        <v>8</v>
      </c>
      <c r="F4160">
        <v>1</v>
      </c>
      <c r="G4160">
        <v>2</v>
      </c>
      <c r="H4160" s="2">
        <v>43256</v>
      </c>
      <c r="I4160" t="str">
        <f>VLOOKUP(Sales[[#This Row],[TerritoryKey]], Territories[], 2, FALSE)</f>
        <v>Germany</v>
      </c>
      <c r="J4160">
        <f>_xlfn.XLOOKUP(Sales[[#This Row],[ProductKey]], Products!$A:$A, Products!$J:$J)</f>
        <v>1.8663000000000001</v>
      </c>
      <c r="K4160">
        <f>_xlfn.XLOOKUP(Sales[[#This Row],[ProductKey]], Products!$A:$A, Products!$K:$K)</f>
        <v>4.99</v>
      </c>
      <c r="L4160" s="1">
        <f>Sales[[#This Row],[ProductPrice]]*Sales[[#This Row],[OrderQuantity]]</f>
        <v>9.98</v>
      </c>
      <c r="M4160" s="1">
        <f>Sales[[#This Row],[OrderQuantity]]</f>
        <v>2</v>
      </c>
      <c r="N4160" s="1">
        <f>1</f>
        <v>1</v>
      </c>
      <c r="O4160" s="1">
        <f>Sales[[#This Row],[TotalSales]]-Sales[[#This Row],[TotalCost]]</f>
        <v>6.2474000000000007</v>
      </c>
      <c r="P4160" s="1">
        <f>Sales[[#This Row],[ProductCost]]*Sales[[#This Row],[OrderQuantity]]</f>
        <v>3.7326000000000001</v>
      </c>
      <c r="Q4160" s="1" t="str">
        <f>VLOOKUP(Sales[[#This Row],[ProductKey]], Products!$A$2:$D$1000, 4, FALSE)</f>
        <v>Water Bottle - 30 oz.</v>
      </c>
    </row>
    <row r="4161" spans="1:17" x14ac:dyDescent="0.25">
      <c r="A4161" s="2">
        <v>38170</v>
      </c>
      <c r="B4161" s="1" t="s">
        <v>6404</v>
      </c>
      <c r="C4161">
        <v>477</v>
      </c>
      <c r="D4161">
        <v>16891</v>
      </c>
      <c r="E4161">
        <v>4</v>
      </c>
      <c r="F4161">
        <v>1</v>
      </c>
      <c r="G4161">
        <v>2</v>
      </c>
      <c r="H4161" s="2">
        <v>43283</v>
      </c>
      <c r="I4161" t="str">
        <f>VLOOKUP(Sales[[#This Row],[TerritoryKey]], Territories[], 2, FALSE)</f>
        <v>Southwest</v>
      </c>
      <c r="J4161">
        <f>_xlfn.XLOOKUP(Sales[[#This Row],[ProductKey]], Products!$A:$A, Products!$J:$J)</f>
        <v>1.8663000000000001</v>
      </c>
      <c r="K4161">
        <f>_xlfn.XLOOKUP(Sales[[#This Row],[ProductKey]], Products!$A:$A, Products!$K:$K)</f>
        <v>4.99</v>
      </c>
      <c r="L4161" s="1">
        <f>Sales[[#This Row],[ProductPrice]]*Sales[[#This Row],[OrderQuantity]]</f>
        <v>9.98</v>
      </c>
      <c r="M4161" s="1">
        <f>Sales[[#This Row],[OrderQuantity]]</f>
        <v>2</v>
      </c>
      <c r="N4161" s="1">
        <f>1</f>
        <v>1</v>
      </c>
      <c r="O4161" s="1">
        <f>Sales[[#This Row],[TotalSales]]-Sales[[#This Row],[TotalCost]]</f>
        <v>6.2474000000000007</v>
      </c>
      <c r="P4161" s="1">
        <f>Sales[[#This Row],[ProductCost]]*Sales[[#This Row],[OrderQuantity]]</f>
        <v>3.7326000000000001</v>
      </c>
      <c r="Q4161" s="1" t="str">
        <f>VLOOKUP(Sales[[#This Row],[ProductKey]], Products!$A$2:$D$1000, 4, FALSE)</f>
        <v>Water Bottle - 30 oz.</v>
      </c>
    </row>
    <row r="4162" spans="1:17" x14ac:dyDescent="0.25">
      <c r="A4162" s="2">
        <v>38080</v>
      </c>
      <c r="B4162" s="1" t="s">
        <v>6427</v>
      </c>
      <c r="C4162">
        <v>477</v>
      </c>
      <c r="D4162">
        <v>23943</v>
      </c>
      <c r="E4162">
        <v>10</v>
      </c>
      <c r="F4162">
        <v>1</v>
      </c>
      <c r="G4162">
        <v>2</v>
      </c>
      <c r="H4162" s="2">
        <v>43193</v>
      </c>
      <c r="I4162" t="str">
        <f>VLOOKUP(Sales[[#This Row],[TerritoryKey]], Territories[], 2, FALSE)</f>
        <v>United Kingdom</v>
      </c>
      <c r="J4162">
        <f>_xlfn.XLOOKUP(Sales[[#This Row],[ProductKey]], Products!$A:$A, Products!$J:$J)</f>
        <v>1.8663000000000001</v>
      </c>
      <c r="K4162">
        <f>_xlfn.XLOOKUP(Sales[[#This Row],[ProductKey]], Products!$A:$A, Products!$K:$K)</f>
        <v>4.99</v>
      </c>
      <c r="L4162" s="1">
        <f>Sales[[#This Row],[ProductPrice]]*Sales[[#This Row],[OrderQuantity]]</f>
        <v>9.98</v>
      </c>
      <c r="M4162" s="1">
        <f>Sales[[#This Row],[OrderQuantity]]</f>
        <v>2</v>
      </c>
      <c r="N4162" s="1">
        <f>1</f>
        <v>1</v>
      </c>
      <c r="O4162" s="1">
        <f>Sales[[#This Row],[TotalSales]]-Sales[[#This Row],[TotalCost]]</f>
        <v>6.2474000000000007</v>
      </c>
      <c r="P4162" s="1">
        <f>Sales[[#This Row],[ProductCost]]*Sales[[#This Row],[OrderQuantity]]</f>
        <v>3.7326000000000001</v>
      </c>
      <c r="Q4162" s="1" t="str">
        <f>VLOOKUP(Sales[[#This Row],[ProductKey]], Products!$A$2:$D$1000, 4, FALSE)</f>
        <v>Water Bottle - 30 oz.</v>
      </c>
    </row>
    <row r="4163" spans="1:17" x14ac:dyDescent="0.25">
      <c r="A4163" s="2">
        <v>38140</v>
      </c>
      <c r="B4163" s="1" t="s">
        <v>6428</v>
      </c>
      <c r="C4163">
        <v>477</v>
      </c>
      <c r="D4163">
        <v>14964</v>
      </c>
      <c r="E4163">
        <v>10</v>
      </c>
      <c r="F4163">
        <v>1</v>
      </c>
      <c r="G4163">
        <v>2</v>
      </c>
      <c r="H4163" s="2">
        <v>43253</v>
      </c>
      <c r="I4163" t="str">
        <f>VLOOKUP(Sales[[#This Row],[TerritoryKey]], Territories[], 2, FALSE)</f>
        <v>United Kingdom</v>
      </c>
      <c r="J4163">
        <f>_xlfn.XLOOKUP(Sales[[#This Row],[ProductKey]], Products!$A:$A, Products!$J:$J)</f>
        <v>1.8663000000000001</v>
      </c>
      <c r="K4163">
        <f>_xlfn.XLOOKUP(Sales[[#This Row],[ProductKey]], Products!$A:$A, Products!$K:$K)</f>
        <v>4.99</v>
      </c>
      <c r="L4163" s="1">
        <f>Sales[[#This Row],[ProductPrice]]*Sales[[#This Row],[OrderQuantity]]</f>
        <v>9.98</v>
      </c>
      <c r="M4163" s="1">
        <f>Sales[[#This Row],[OrderQuantity]]</f>
        <v>2</v>
      </c>
      <c r="N4163" s="1">
        <f>1</f>
        <v>1</v>
      </c>
      <c r="O4163" s="1">
        <f>Sales[[#This Row],[TotalSales]]-Sales[[#This Row],[TotalCost]]</f>
        <v>6.2474000000000007</v>
      </c>
      <c r="P4163" s="1">
        <f>Sales[[#This Row],[ProductCost]]*Sales[[#This Row],[OrderQuantity]]</f>
        <v>3.7326000000000001</v>
      </c>
      <c r="Q4163" s="1" t="str">
        <f>VLOOKUP(Sales[[#This Row],[ProductKey]], Products!$A$2:$D$1000, 4, FALSE)</f>
        <v>Water Bottle - 30 oz.</v>
      </c>
    </row>
    <row r="4164" spans="1:17" x14ac:dyDescent="0.25">
      <c r="A4164" s="2">
        <v>37991</v>
      </c>
      <c r="B4164" s="1" t="s">
        <v>6445</v>
      </c>
      <c r="C4164">
        <v>477</v>
      </c>
      <c r="D4164">
        <v>11861</v>
      </c>
      <c r="E4164">
        <v>6</v>
      </c>
      <c r="F4164">
        <v>1</v>
      </c>
      <c r="G4164">
        <v>2</v>
      </c>
      <c r="H4164" s="2">
        <v>43105</v>
      </c>
      <c r="I4164" t="str">
        <f>VLOOKUP(Sales[[#This Row],[TerritoryKey]], Territories[], 2, FALSE)</f>
        <v>Canada</v>
      </c>
      <c r="J4164">
        <f>_xlfn.XLOOKUP(Sales[[#This Row],[ProductKey]], Products!$A:$A, Products!$J:$J)</f>
        <v>1.8663000000000001</v>
      </c>
      <c r="K4164">
        <f>_xlfn.XLOOKUP(Sales[[#This Row],[ProductKey]], Products!$A:$A, Products!$K:$K)</f>
        <v>4.99</v>
      </c>
      <c r="L4164" s="1">
        <f>Sales[[#This Row],[ProductPrice]]*Sales[[#This Row],[OrderQuantity]]</f>
        <v>9.98</v>
      </c>
      <c r="M4164" s="1">
        <f>Sales[[#This Row],[OrderQuantity]]</f>
        <v>2</v>
      </c>
      <c r="N4164" s="1">
        <f>1</f>
        <v>1</v>
      </c>
      <c r="O4164" s="1">
        <f>Sales[[#This Row],[TotalSales]]-Sales[[#This Row],[TotalCost]]</f>
        <v>6.2474000000000007</v>
      </c>
      <c r="P4164" s="1">
        <f>Sales[[#This Row],[ProductCost]]*Sales[[#This Row],[OrderQuantity]]</f>
        <v>3.7326000000000001</v>
      </c>
      <c r="Q4164" s="1" t="str">
        <f>VLOOKUP(Sales[[#This Row],[ProductKey]], Products!$A$2:$D$1000, 4, FALSE)</f>
        <v>Water Bottle - 30 oz.</v>
      </c>
    </row>
    <row r="4165" spans="1:17" x14ac:dyDescent="0.25">
      <c r="A4165" s="2">
        <v>38109</v>
      </c>
      <c r="B4165" s="1" t="s">
        <v>6509</v>
      </c>
      <c r="C4165">
        <v>477</v>
      </c>
      <c r="D4165">
        <v>17019</v>
      </c>
      <c r="E4165">
        <v>1</v>
      </c>
      <c r="F4165">
        <v>1</v>
      </c>
      <c r="G4165">
        <v>2</v>
      </c>
      <c r="H4165" s="2">
        <v>43222</v>
      </c>
      <c r="I4165" t="str">
        <f>VLOOKUP(Sales[[#This Row],[TerritoryKey]], Territories[], 2, FALSE)</f>
        <v>Northwest</v>
      </c>
      <c r="J4165">
        <f>_xlfn.XLOOKUP(Sales[[#This Row],[ProductKey]], Products!$A:$A, Products!$J:$J)</f>
        <v>1.8663000000000001</v>
      </c>
      <c r="K4165">
        <f>_xlfn.XLOOKUP(Sales[[#This Row],[ProductKey]], Products!$A:$A, Products!$K:$K)</f>
        <v>4.99</v>
      </c>
      <c r="L4165" s="1">
        <f>Sales[[#This Row],[ProductPrice]]*Sales[[#This Row],[OrderQuantity]]</f>
        <v>9.98</v>
      </c>
      <c r="M4165" s="1">
        <f>Sales[[#This Row],[OrderQuantity]]</f>
        <v>2</v>
      </c>
      <c r="N4165" s="1">
        <f>1</f>
        <v>1</v>
      </c>
      <c r="O4165" s="1">
        <f>Sales[[#This Row],[TotalSales]]-Sales[[#This Row],[TotalCost]]</f>
        <v>6.2474000000000007</v>
      </c>
      <c r="P4165" s="1">
        <f>Sales[[#This Row],[ProductCost]]*Sales[[#This Row],[OrderQuantity]]</f>
        <v>3.7326000000000001</v>
      </c>
      <c r="Q4165" s="1" t="str">
        <f>VLOOKUP(Sales[[#This Row],[ProductKey]], Products!$A$2:$D$1000, 4, FALSE)</f>
        <v>Water Bottle - 30 oz.</v>
      </c>
    </row>
    <row r="4166" spans="1:17" x14ac:dyDescent="0.25">
      <c r="A4166" s="2">
        <v>38234</v>
      </c>
      <c r="B4166" s="1" t="s">
        <v>6556</v>
      </c>
      <c r="C4166">
        <v>477</v>
      </c>
      <c r="D4166">
        <v>16988</v>
      </c>
      <c r="E4166">
        <v>4</v>
      </c>
      <c r="F4166">
        <v>1</v>
      </c>
      <c r="G4166">
        <v>2</v>
      </c>
      <c r="H4166" s="2">
        <v>43347</v>
      </c>
      <c r="I4166" t="str">
        <f>VLOOKUP(Sales[[#This Row],[TerritoryKey]], Territories[], 2, FALSE)</f>
        <v>Southwest</v>
      </c>
      <c r="J4166">
        <f>_xlfn.XLOOKUP(Sales[[#This Row],[ProductKey]], Products!$A:$A, Products!$J:$J)</f>
        <v>1.8663000000000001</v>
      </c>
      <c r="K4166">
        <f>_xlfn.XLOOKUP(Sales[[#This Row],[ProductKey]], Products!$A:$A, Products!$K:$K)</f>
        <v>4.99</v>
      </c>
      <c r="L4166" s="1">
        <f>Sales[[#This Row],[ProductPrice]]*Sales[[#This Row],[OrderQuantity]]</f>
        <v>9.98</v>
      </c>
      <c r="M4166" s="1">
        <f>Sales[[#This Row],[OrderQuantity]]</f>
        <v>2</v>
      </c>
      <c r="N4166" s="1">
        <f>1</f>
        <v>1</v>
      </c>
      <c r="O4166" s="1">
        <f>Sales[[#This Row],[TotalSales]]-Sales[[#This Row],[TotalCost]]</f>
        <v>6.2474000000000007</v>
      </c>
      <c r="P4166" s="1">
        <f>Sales[[#This Row],[ProductCost]]*Sales[[#This Row],[OrderQuantity]]</f>
        <v>3.7326000000000001</v>
      </c>
      <c r="Q4166" s="1" t="str">
        <f>VLOOKUP(Sales[[#This Row],[ProductKey]], Products!$A$2:$D$1000, 4, FALSE)</f>
        <v>Water Bottle - 30 oz.</v>
      </c>
    </row>
    <row r="4167" spans="1:17" x14ac:dyDescent="0.25">
      <c r="A4167" s="2">
        <v>38295</v>
      </c>
      <c r="B4167" s="1" t="s">
        <v>6595</v>
      </c>
      <c r="C4167">
        <v>477</v>
      </c>
      <c r="D4167">
        <v>21869</v>
      </c>
      <c r="E4167">
        <v>8</v>
      </c>
      <c r="F4167">
        <v>1</v>
      </c>
      <c r="G4167">
        <v>2</v>
      </c>
      <c r="H4167" s="2">
        <v>43408</v>
      </c>
      <c r="I4167" t="str">
        <f>VLOOKUP(Sales[[#This Row],[TerritoryKey]], Territories[], 2, FALSE)</f>
        <v>Germany</v>
      </c>
      <c r="J4167">
        <f>_xlfn.XLOOKUP(Sales[[#This Row],[ProductKey]], Products!$A:$A, Products!$J:$J)</f>
        <v>1.8663000000000001</v>
      </c>
      <c r="K4167">
        <f>_xlfn.XLOOKUP(Sales[[#This Row],[ProductKey]], Products!$A:$A, Products!$K:$K)</f>
        <v>4.99</v>
      </c>
      <c r="L4167" s="1">
        <f>Sales[[#This Row],[ProductPrice]]*Sales[[#This Row],[OrderQuantity]]</f>
        <v>9.98</v>
      </c>
      <c r="M4167" s="1">
        <f>Sales[[#This Row],[OrderQuantity]]</f>
        <v>2</v>
      </c>
      <c r="N4167" s="1">
        <f>1</f>
        <v>1</v>
      </c>
      <c r="O4167" s="1">
        <f>Sales[[#This Row],[TotalSales]]-Sales[[#This Row],[TotalCost]]</f>
        <v>6.2474000000000007</v>
      </c>
      <c r="P4167" s="1">
        <f>Sales[[#This Row],[ProductCost]]*Sales[[#This Row],[OrderQuantity]]</f>
        <v>3.7326000000000001</v>
      </c>
      <c r="Q4167" s="1" t="str">
        <f>VLOOKUP(Sales[[#This Row],[ProductKey]], Products!$A$2:$D$1000, 4, FALSE)</f>
        <v>Water Bottle - 30 oz.</v>
      </c>
    </row>
    <row r="4168" spans="1:17" x14ac:dyDescent="0.25">
      <c r="A4168" s="2">
        <v>38204</v>
      </c>
      <c r="B4168" s="1" t="s">
        <v>6646</v>
      </c>
      <c r="C4168">
        <v>477</v>
      </c>
      <c r="D4168">
        <v>11354</v>
      </c>
      <c r="E4168">
        <v>8</v>
      </c>
      <c r="F4168">
        <v>1</v>
      </c>
      <c r="G4168">
        <v>2</v>
      </c>
      <c r="H4168" s="2">
        <v>43317</v>
      </c>
      <c r="I4168" t="str">
        <f>VLOOKUP(Sales[[#This Row],[TerritoryKey]], Territories[], 2, FALSE)</f>
        <v>Germany</v>
      </c>
      <c r="J4168">
        <f>_xlfn.XLOOKUP(Sales[[#This Row],[ProductKey]], Products!$A:$A, Products!$J:$J)</f>
        <v>1.8663000000000001</v>
      </c>
      <c r="K4168">
        <f>_xlfn.XLOOKUP(Sales[[#This Row],[ProductKey]], Products!$A:$A, Products!$K:$K)</f>
        <v>4.99</v>
      </c>
      <c r="L4168" s="1">
        <f>Sales[[#This Row],[ProductPrice]]*Sales[[#This Row],[OrderQuantity]]</f>
        <v>9.98</v>
      </c>
      <c r="M4168" s="1">
        <f>Sales[[#This Row],[OrderQuantity]]</f>
        <v>2</v>
      </c>
      <c r="N4168" s="1">
        <f>1</f>
        <v>1</v>
      </c>
      <c r="O4168" s="1">
        <f>Sales[[#This Row],[TotalSales]]-Sales[[#This Row],[TotalCost]]</f>
        <v>6.2474000000000007</v>
      </c>
      <c r="P4168" s="1">
        <f>Sales[[#This Row],[ProductCost]]*Sales[[#This Row],[OrderQuantity]]</f>
        <v>3.7326000000000001</v>
      </c>
      <c r="Q4168" s="1" t="str">
        <f>VLOOKUP(Sales[[#This Row],[ProductKey]], Products!$A$2:$D$1000, 4, FALSE)</f>
        <v>Water Bottle - 30 oz.</v>
      </c>
    </row>
    <row r="4169" spans="1:17" x14ac:dyDescent="0.25">
      <c r="A4169" s="2">
        <v>38143</v>
      </c>
      <c r="B4169" s="1" t="s">
        <v>6672</v>
      </c>
      <c r="C4169">
        <v>477</v>
      </c>
      <c r="D4169">
        <v>16379</v>
      </c>
      <c r="E4169">
        <v>4</v>
      </c>
      <c r="F4169">
        <v>1</v>
      </c>
      <c r="G4169">
        <v>2</v>
      </c>
      <c r="H4169" s="2">
        <v>43256</v>
      </c>
      <c r="I4169" t="str">
        <f>VLOOKUP(Sales[[#This Row],[TerritoryKey]], Territories[], 2, FALSE)</f>
        <v>Southwest</v>
      </c>
      <c r="J4169">
        <f>_xlfn.XLOOKUP(Sales[[#This Row],[ProductKey]], Products!$A:$A, Products!$J:$J)</f>
        <v>1.8663000000000001</v>
      </c>
      <c r="K4169">
        <f>_xlfn.XLOOKUP(Sales[[#This Row],[ProductKey]], Products!$A:$A, Products!$K:$K)</f>
        <v>4.99</v>
      </c>
      <c r="L4169" s="1">
        <f>Sales[[#This Row],[ProductPrice]]*Sales[[#This Row],[OrderQuantity]]</f>
        <v>9.98</v>
      </c>
      <c r="M4169" s="1">
        <f>Sales[[#This Row],[OrderQuantity]]</f>
        <v>2</v>
      </c>
      <c r="N4169" s="1">
        <f>1</f>
        <v>1</v>
      </c>
      <c r="O4169" s="1">
        <f>Sales[[#This Row],[TotalSales]]-Sales[[#This Row],[TotalCost]]</f>
        <v>6.2474000000000007</v>
      </c>
      <c r="P4169" s="1">
        <f>Sales[[#This Row],[ProductCost]]*Sales[[#This Row],[OrderQuantity]]</f>
        <v>3.7326000000000001</v>
      </c>
      <c r="Q4169" s="1" t="str">
        <f>VLOOKUP(Sales[[#This Row],[ProductKey]], Products!$A$2:$D$1000, 4, FALSE)</f>
        <v>Water Bottle - 30 oz.</v>
      </c>
    </row>
    <row r="4170" spans="1:17" x14ac:dyDescent="0.25">
      <c r="A4170" s="2">
        <v>38296</v>
      </c>
      <c r="B4170" s="1" t="s">
        <v>6705</v>
      </c>
      <c r="C4170">
        <v>477</v>
      </c>
      <c r="D4170">
        <v>24731</v>
      </c>
      <c r="E4170">
        <v>6</v>
      </c>
      <c r="F4170">
        <v>1</v>
      </c>
      <c r="G4170">
        <v>2</v>
      </c>
      <c r="H4170" s="2">
        <v>43409</v>
      </c>
      <c r="I4170" t="str">
        <f>VLOOKUP(Sales[[#This Row],[TerritoryKey]], Territories[], 2, FALSE)</f>
        <v>Canada</v>
      </c>
      <c r="J4170">
        <f>_xlfn.XLOOKUP(Sales[[#This Row],[ProductKey]], Products!$A:$A, Products!$J:$J)</f>
        <v>1.8663000000000001</v>
      </c>
      <c r="K4170">
        <f>_xlfn.XLOOKUP(Sales[[#This Row],[ProductKey]], Products!$A:$A, Products!$K:$K)</f>
        <v>4.99</v>
      </c>
      <c r="L4170" s="1">
        <f>Sales[[#This Row],[ProductPrice]]*Sales[[#This Row],[OrderQuantity]]</f>
        <v>9.98</v>
      </c>
      <c r="M4170" s="1">
        <f>Sales[[#This Row],[OrderQuantity]]</f>
        <v>2</v>
      </c>
      <c r="N4170" s="1">
        <f>1</f>
        <v>1</v>
      </c>
      <c r="O4170" s="1">
        <f>Sales[[#This Row],[TotalSales]]-Sales[[#This Row],[TotalCost]]</f>
        <v>6.2474000000000007</v>
      </c>
      <c r="P4170" s="1">
        <f>Sales[[#This Row],[ProductCost]]*Sales[[#This Row],[OrderQuantity]]</f>
        <v>3.7326000000000001</v>
      </c>
      <c r="Q4170" s="1" t="str">
        <f>VLOOKUP(Sales[[#This Row],[ProductKey]], Products!$A$2:$D$1000, 4, FALSE)</f>
        <v>Water Bottle - 30 oz.</v>
      </c>
    </row>
    <row r="4171" spans="1:17" x14ac:dyDescent="0.25">
      <c r="A4171" s="2">
        <v>38325</v>
      </c>
      <c r="B4171" s="1" t="s">
        <v>6713</v>
      </c>
      <c r="C4171">
        <v>477</v>
      </c>
      <c r="D4171">
        <v>23427</v>
      </c>
      <c r="E4171">
        <v>9</v>
      </c>
      <c r="F4171">
        <v>1</v>
      </c>
      <c r="G4171">
        <v>2</v>
      </c>
      <c r="H4171" s="2">
        <v>43438</v>
      </c>
      <c r="I4171" t="str">
        <f>VLOOKUP(Sales[[#This Row],[TerritoryKey]], Territories[], 2, FALSE)</f>
        <v>Australia</v>
      </c>
      <c r="J4171">
        <f>_xlfn.XLOOKUP(Sales[[#This Row],[ProductKey]], Products!$A:$A, Products!$J:$J)</f>
        <v>1.8663000000000001</v>
      </c>
      <c r="K4171">
        <f>_xlfn.XLOOKUP(Sales[[#This Row],[ProductKey]], Products!$A:$A, Products!$K:$K)</f>
        <v>4.99</v>
      </c>
      <c r="L4171" s="1">
        <f>Sales[[#This Row],[ProductPrice]]*Sales[[#This Row],[OrderQuantity]]</f>
        <v>9.98</v>
      </c>
      <c r="M4171" s="1">
        <f>Sales[[#This Row],[OrderQuantity]]</f>
        <v>2</v>
      </c>
      <c r="N4171" s="1">
        <f>1</f>
        <v>1</v>
      </c>
      <c r="O4171" s="1">
        <f>Sales[[#This Row],[TotalSales]]-Sales[[#This Row],[TotalCost]]</f>
        <v>6.2474000000000007</v>
      </c>
      <c r="P4171" s="1">
        <f>Sales[[#This Row],[ProductCost]]*Sales[[#This Row],[OrderQuantity]]</f>
        <v>3.7326000000000001</v>
      </c>
      <c r="Q4171" s="1" t="str">
        <f>VLOOKUP(Sales[[#This Row],[ProductKey]], Products!$A$2:$D$1000, 4, FALSE)</f>
        <v>Water Bottle - 30 oz.</v>
      </c>
    </row>
    <row r="4172" spans="1:17" x14ac:dyDescent="0.25">
      <c r="A4172" s="2">
        <v>38326</v>
      </c>
      <c r="B4172" s="1" t="s">
        <v>6791</v>
      </c>
      <c r="C4172">
        <v>477</v>
      </c>
      <c r="D4172">
        <v>29395</v>
      </c>
      <c r="E4172">
        <v>7</v>
      </c>
      <c r="F4172">
        <v>1</v>
      </c>
      <c r="G4172">
        <v>2</v>
      </c>
      <c r="H4172" s="2">
        <v>43439</v>
      </c>
      <c r="I4172" t="str">
        <f>VLOOKUP(Sales[[#This Row],[TerritoryKey]], Territories[], 2, FALSE)</f>
        <v>France</v>
      </c>
      <c r="J4172">
        <f>_xlfn.XLOOKUP(Sales[[#This Row],[ProductKey]], Products!$A:$A, Products!$J:$J)</f>
        <v>1.8663000000000001</v>
      </c>
      <c r="K4172">
        <f>_xlfn.XLOOKUP(Sales[[#This Row],[ProductKey]], Products!$A:$A, Products!$K:$K)</f>
        <v>4.99</v>
      </c>
      <c r="L4172" s="1">
        <f>Sales[[#This Row],[ProductPrice]]*Sales[[#This Row],[OrderQuantity]]</f>
        <v>9.98</v>
      </c>
      <c r="M4172" s="1">
        <f>Sales[[#This Row],[OrderQuantity]]</f>
        <v>2</v>
      </c>
      <c r="N4172" s="1">
        <f>1</f>
        <v>1</v>
      </c>
      <c r="O4172" s="1">
        <f>Sales[[#This Row],[TotalSales]]-Sales[[#This Row],[TotalCost]]</f>
        <v>6.2474000000000007</v>
      </c>
      <c r="P4172" s="1">
        <f>Sales[[#This Row],[ProductCost]]*Sales[[#This Row],[OrderQuantity]]</f>
        <v>3.7326000000000001</v>
      </c>
      <c r="Q4172" s="1" t="str">
        <f>VLOOKUP(Sales[[#This Row],[ProductKey]], Products!$A$2:$D$1000, 4, FALSE)</f>
        <v>Water Bottle - 30 oz.</v>
      </c>
    </row>
    <row r="4173" spans="1:17" x14ac:dyDescent="0.25">
      <c r="A4173" s="2">
        <v>38050</v>
      </c>
      <c r="B4173" s="1" t="s">
        <v>6814</v>
      </c>
      <c r="C4173">
        <v>477</v>
      </c>
      <c r="D4173">
        <v>21705</v>
      </c>
      <c r="E4173">
        <v>4</v>
      </c>
      <c r="F4173">
        <v>1</v>
      </c>
      <c r="G4173">
        <v>2</v>
      </c>
      <c r="H4173" s="2">
        <v>43163</v>
      </c>
      <c r="I4173" t="str">
        <f>VLOOKUP(Sales[[#This Row],[TerritoryKey]], Territories[], 2, FALSE)</f>
        <v>Southwest</v>
      </c>
      <c r="J4173">
        <f>_xlfn.XLOOKUP(Sales[[#This Row],[ProductKey]], Products!$A:$A, Products!$J:$J)</f>
        <v>1.8663000000000001</v>
      </c>
      <c r="K4173">
        <f>_xlfn.XLOOKUP(Sales[[#This Row],[ProductKey]], Products!$A:$A, Products!$K:$K)</f>
        <v>4.99</v>
      </c>
      <c r="L4173" s="1">
        <f>Sales[[#This Row],[ProductPrice]]*Sales[[#This Row],[OrderQuantity]]</f>
        <v>9.98</v>
      </c>
      <c r="M4173" s="1">
        <f>Sales[[#This Row],[OrderQuantity]]</f>
        <v>2</v>
      </c>
      <c r="N4173" s="1">
        <f>1</f>
        <v>1</v>
      </c>
      <c r="O4173" s="1">
        <f>Sales[[#This Row],[TotalSales]]-Sales[[#This Row],[TotalCost]]</f>
        <v>6.2474000000000007</v>
      </c>
      <c r="P4173" s="1">
        <f>Sales[[#This Row],[ProductCost]]*Sales[[#This Row],[OrderQuantity]]</f>
        <v>3.7326000000000001</v>
      </c>
      <c r="Q4173" s="1" t="str">
        <f>VLOOKUP(Sales[[#This Row],[ProductKey]], Products!$A$2:$D$1000, 4, FALSE)</f>
        <v>Water Bottle - 30 oz.</v>
      </c>
    </row>
    <row r="4174" spans="1:17" x14ac:dyDescent="0.25">
      <c r="A4174" s="2">
        <v>37989</v>
      </c>
      <c r="B4174" s="1" t="s">
        <v>6843</v>
      </c>
      <c r="C4174">
        <v>477</v>
      </c>
      <c r="D4174">
        <v>18550</v>
      </c>
      <c r="E4174">
        <v>4</v>
      </c>
      <c r="F4174">
        <v>1</v>
      </c>
      <c r="G4174">
        <v>2</v>
      </c>
      <c r="H4174" s="2">
        <v>43103</v>
      </c>
      <c r="I4174" t="str">
        <f>VLOOKUP(Sales[[#This Row],[TerritoryKey]], Territories[], 2, FALSE)</f>
        <v>Southwest</v>
      </c>
      <c r="J4174">
        <f>_xlfn.XLOOKUP(Sales[[#This Row],[ProductKey]], Products!$A:$A, Products!$J:$J)</f>
        <v>1.8663000000000001</v>
      </c>
      <c r="K4174">
        <f>_xlfn.XLOOKUP(Sales[[#This Row],[ProductKey]], Products!$A:$A, Products!$K:$K)</f>
        <v>4.99</v>
      </c>
      <c r="L4174" s="1">
        <f>Sales[[#This Row],[ProductPrice]]*Sales[[#This Row],[OrderQuantity]]</f>
        <v>9.98</v>
      </c>
      <c r="M4174" s="1">
        <f>Sales[[#This Row],[OrderQuantity]]</f>
        <v>2</v>
      </c>
      <c r="N4174" s="1">
        <f>1</f>
        <v>1</v>
      </c>
      <c r="O4174" s="1">
        <f>Sales[[#This Row],[TotalSales]]-Sales[[#This Row],[TotalCost]]</f>
        <v>6.2474000000000007</v>
      </c>
      <c r="P4174" s="1">
        <f>Sales[[#This Row],[ProductCost]]*Sales[[#This Row],[OrderQuantity]]</f>
        <v>3.7326000000000001</v>
      </c>
      <c r="Q4174" s="1" t="str">
        <f>VLOOKUP(Sales[[#This Row],[ProductKey]], Products!$A$2:$D$1000, 4, FALSE)</f>
        <v>Water Bottle - 30 oz.</v>
      </c>
    </row>
    <row r="4175" spans="1:17" x14ac:dyDescent="0.25">
      <c r="A4175" s="2">
        <v>38021</v>
      </c>
      <c r="B4175" s="1" t="s">
        <v>6854</v>
      </c>
      <c r="C4175">
        <v>477</v>
      </c>
      <c r="D4175">
        <v>21262</v>
      </c>
      <c r="E4175">
        <v>4</v>
      </c>
      <c r="F4175">
        <v>1</v>
      </c>
      <c r="G4175">
        <v>2</v>
      </c>
      <c r="H4175" s="2">
        <v>43135</v>
      </c>
      <c r="I4175" t="str">
        <f>VLOOKUP(Sales[[#This Row],[TerritoryKey]], Territories[], 2, FALSE)</f>
        <v>Southwest</v>
      </c>
      <c r="J4175">
        <f>_xlfn.XLOOKUP(Sales[[#This Row],[ProductKey]], Products!$A:$A, Products!$J:$J)</f>
        <v>1.8663000000000001</v>
      </c>
      <c r="K4175">
        <f>_xlfn.XLOOKUP(Sales[[#This Row],[ProductKey]], Products!$A:$A, Products!$K:$K)</f>
        <v>4.99</v>
      </c>
      <c r="L4175" s="1">
        <f>Sales[[#This Row],[ProductPrice]]*Sales[[#This Row],[OrderQuantity]]</f>
        <v>9.98</v>
      </c>
      <c r="M4175" s="1">
        <f>Sales[[#This Row],[OrderQuantity]]</f>
        <v>2</v>
      </c>
      <c r="N4175" s="1">
        <f>1</f>
        <v>1</v>
      </c>
      <c r="O4175" s="1">
        <f>Sales[[#This Row],[TotalSales]]-Sales[[#This Row],[TotalCost]]</f>
        <v>6.2474000000000007</v>
      </c>
      <c r="P4175" s="1">
        <f>Sales[[#This Row],[ProductCost]]*Sales[[#This Row],[OrderQuantity]]</f>
        <v>3.7326000000000001</v>
      </c>
      <c r="Q4175" s="1" t="str">
        <f>VLOOKUP(Sales[[#This Row],[ProductKey]], Products!$A$2:$D$1000, 4, FALSE)</f>
        <v>Water Bottle - 30 oz.</v>
      </c>
    </row>
    <row r="4176" spans="1:17" x14ac:dyDescent="0.25">
      <c r="A4176" s="2">
        <v>38262</v>
      </c>
      <c r="B4176" s="1" t="s">
        <v>6901</v>
      </c>
      <c r="C4176">
        <v>477</v>
      </c>
      <c r="D4176">
        <v>24216</v>
      </c>
      <c r="E4176">
        <v>10</v>
      </c>
      <c r="F4176">
        <v>1</v>
      </c>
      <c r="G4176">
        <v>2</v>
      </c>
      <c r="H4176" s="2">
        <v>43375</v>
      </c>
      <c r="I4176" t="str">
        <f>VLOOKUP(Sales[[#This Row],[TerritoryKey]], Territories[], 2, FALSE)</f>
        <v>United Kingdom</v>
      </c>
      <c r="J4176">
        <f>_xlfn.XLOOKUP(Sales[[#This Row],[ProductKey]], Products!$A:$A, Products!$J:$J)</f>
        <v>1.8663000000000001</v>
      </c>
      <c r="K4176">
        <f>_xlfn.XLOOKUP(Sales[[#This Row],[ProductKey]], Products!$A:$A, Products!$K:$K)</f>
        <v>4.99</v>
      </c>
      <c r="L4176" s="1">
        <f>Sales[[#This Row],[ProductPrice]]*Sales[[#This Row],[OrderQuantity]]</f>
        <v>9.98</v>
      </c>
      <c r="M4176" s="1">
        <f>Sales[[#This Row],[OrderQuantity]]</f>
        <v>2</v>
      </c>
      <c r="N4176" s="1">
        <f>1</f>
        <v>1</v>
      </c>
      <c r="O4176" s="1">
        <f>Sales[[#This Row],[TotalSales]]-Sales[[#This Row],[TotalCost]]</f>
        <v>6.2474000000000007</v>
      </c>
      <c r="P4176" s="1">
        <f>Sales[[#This Row],[ProductCost]]*Sales[[#This Row],[OrderQuantity]]</f>
        <v>3.7326000000000001</v>
      </c>
      <c r="Q4176" s="1" t="str">
        <f>VLOOKUP(Sales[[#This Row],[ProductKey]], Products!$A$2:$D$1000, 4, FALSE)</f>
        <v>Water Bottle - 30 oz.</v>
      </c>
    </row>
    <row r="4177" spans="1:17" x14ac:dyDescent="0.25">
      <c r="A4177" s="2">
        <v>38112</v>
      </c>
      <c r="B4177" s="1" t="s">
        <v>6935</v>
      </c>
      <c r="C4177">
        <v>477</v>
      </c>
      <c r="D4177">
        <v>16748</v>
      </c>
      <c r="E4177">
        <v>4</v>
      </c>
      <c r="F4177">
        <v>1</v>
      </c>
      <c r="G4177">
        <v>2</v>
      </c>
      <c r="H4177" s="2">
        <v>43225</v>
      </c>
      <c r="I4177" t="str">
        <f>VLOOKUP(Sales[[#This Row],[TerritoryKey]], Territories[], 2, FALSE)</f>
        <v>Southwest</v>
      </c>
      <c r="J4177">
        <f>_xlfn.XLOOKUP(Sales[[#This Row],[ProductKey]], Products!$A:$A, Products!$J:$J)</f>
        <v>1.8663000000000001</v>
      </c>
      <c r="K4177">
        <f>_xlfn.XLOOKUP(Sales[[#This Row],[ProductKey]], Products!$A:$A, Products!$K:$K)</f>
        <v>4.99</v>
      </c>
      <c r="L4177" s="1">
        <f>Sales[[#This Row],[ProductPrice]]*Sales[[#This Row],[OrderQuantity]]</f>
        <v>9.98</v>
      </c>
      <c r="M4177" s="1">
        <f>Sales[[#This Row],[OrderQuantity]]</f>
        <v>2</v>
      </c>
      <c r="N4177" s="1">
        <f>1</f>
        <v>1</v>
      </c>
      <c r="O4177" s="1">
        <f>Sales[[#This Row],[TotalSales]]-Sales[[#This Row],[TotalCost]]</f>
        <v>6.2474000000000007</v>
      </c>
      <c r="P4177" s="1">
        <f>Sales[[#This Row],[ProductCost]]*Sales[[#This Row],[OrderQuantity]]</f>
        <v>3.7326000000000001</v>
      </c>
      <c r="Q4177" s="1" t="str">
        <f>VLOOKUP(Sales[[#This Row],[ProductKey]], Products!$A$2:$D$1000, 4, FALSE)</f>
        <v>Water Bottle - 30 oz.</v>
      </c>
    </row>
    <row r="4178" spans="1:17" x14ac:dyDescent="0.25">
      <c r="A4178" s="2">
        <v>38204</v>
      </c>
      <c r="B4178" s="1" t="s">
        <v>7008</v>
      </c>
      <c r="C4178">
        <v>477</v>
      </c>
      <c r="D4178">
        <v>17273</v>
      </c>
      <c r="E4178">
        <v>1</v>
      </c>
      <c r="F4178">
        <v>1</v>
      </c>
      <c r="G4178">
        <v>2</v>
      </c>
      <c r="H4178" s="2">
        <v>43317</v>
      </c>
      <c r="I4178" t="str">
        <f>VLOOKUP(Sales[[#This Row],[TerritoryKey]], Territories[], 2, FALSE)</f>
        <v>Northwest</v>
      </c>
      <c r="J4178">
        <f>_xlfn.XLOOKUP(Sales[[#This Row],[ProductKey]], Products!$A:$A, Products!$J:$J)</f>
        <v>1.8663000000000001</v>
      </c>
      <c r="K4178">
        <f>_xlfn.XLOOKUP(Sales[[#This Row],[ProductKey]], Products!$A:$A, Products!$K:$K)</f>
        <v>4.99</v>
      </c>
      <c r="L4178" s="1">
        <f>Sales[[#This Row],[ProductPrice]]*Sales[[#This Row],[OrderQuantity]]</f>
        <v>9.98</v>
      </c>
      <c r="M4178" s="1">
        <f>Sales[[#This Row],[OrderQuantity]]</f>
        <v>2</v>
      </c>
      <c r="N4178" s="1">
        <f>1</f>
        <v>1</v>
      </c>
      <c r="O4178" s="1">
        <f>Sales[[#This Row],[TotalSales]]-Sales[[#This Row],[TotalCost]]</f>
        <v>6.2474000000000007</v>
      </c>
      <c r="P4178" s="1">
        <f>Sales[[#This Row],[ProductCost]]*Sales[[#This Row],[OrderQuantity]]</f>
        <v>3.7326000000000001</v>
      </c>
      <c r="Q4178" s="1" t="str">
        <f>VLOOKUP(Sales[[#This Row],[ProductKey]], Products!$A$2:$D$1000, 4, FALSE)</f>
        <v>Water Bottle - 30 oz.</v>
      </c>
    </row>
    <row r="4179" spans="1:17" x14ac:dyDescent="0.25">
      <c r="A4179" s="2">
        <v>38324</v>
      </c>
      <c r="B4179" s="1" t="s">
        <v>7022</v>
      </c>
      <c r="C4179">
        <v>477</v>
      </c>
      <c r="D4179">
        <v>17131</v>
      </c>
      <c r="E4179">
        <v>1</v>
      </c>
      <c r="F4179">
        <v>1</v>
      </c>
      <c r="G4179">
        <v>2</v>
      </c>
      <c r="H4179" s="2">
        <v>43437</v>
      </c>
      <c r="I4179" t="str">
        <f>VLOOKUP(Sales[[#This Row],[TerritoryKey]], Territories[], 2, FALSE)</f>
        <v>Northwest</v>
      </c>
      <c r="J4179">
        <f>_xlfn.XLOOKUP(Sales[[#This Row],[ProductKey]], Products!$A:$A, Products!$J:$J)</f>
        <v>1.8663000000000001</v>
      </c>
      <c r="K4179">
        <f>_xlfn.XLOOKUP(Sales[[#This Row],[ProductKey]], Products!$A:$A, Products!$K:$K)</f>
        <v>4.99</v>
      </c>
      <c r="L4179" s="1">
        <f>Sales[[#This Row],[ProductPrice]]*Sales[[#This Row],[OrderQuantity]]</f>
        <v>9.98</v>
      </c>
      <c r="M4179" s="1">
        <f>Sales[[#This Row],[OrderQuantity]]</f>
        <v>2</v>
      </c>
      <c r="N4179" s="1">
        <f>1</f>
        <v>1</v>
      </c>
      <c r="O4179" s="1">
        <f>Sales[[#This Row],[TotalSales]]-Sales[[#This Row],[TotalCost]]</f>
        <v>6.2474000000000007</v>
      </c>
      <c r="P4179" s="1">
        <f>Sales[[#This Row],[ProductCost]]*Sales[[#This Row],[OrderQuantity]]</f>
        <v>3.7326000000000001</v>
      </c>
      <c r="Q4179" s="1" t="str">
        <f>VLOOKUP(Sales[[#This Row],[ProductKey]], Products!$A$2:$D$1000, 4, FALSE)</f>
        <v>Water Bottle - 30 oz.</v>
      </c>
    </row>
    <row r="4180" spans="1:17" x14ac:dyDescent="0.25">
      <c r="A4180" s="2">
        <v>38326</v>
      </c>
      <c r="B4180" s="1" t="s">
        <v>7059</v>
      </c>
      <c r="C4180">
        <v>477</v>
      </c>
      <c r="D4180">
        <v>27042</v>
      </c>
      <c r="E4180">
        <v>6</v>
      </c>
      <c r="F4180">
        <v>1</v>
      </c>
      <c r="G4180">
        <v>2</v>
      </c>
      <c r="H4180" s="2">
        <v>43439</v>
      </c>
      <c r="I4180" t="str">
        <f>VLOOKUP(Sales[[#This Row],[TerritoryKey]], Territories[], 2, FALSE)</f>
        <v>Canada</v>
      </c>
      <c r="J4180">
        <f>_xlfn.XLOOKUP(Sales[[#This Row],[ProductKey]], Products!$A:$A, Products!$J:$J)</f>
        <v>1.8663000000000001</v>
      </c>
      <c r="K4180">
        <f>_xlfn.XLOOKUP(Sales[[#This Row],[ProductKey]], Products!$A:$A, Products!$K:$K)</f>
        <v>4.99</v>
      </c>
      <c r="L4180" s="1">
        <f>Sales[[#This Row],[ProductPrice]]*Sales[[#This Row],[OrderQuantity]]</f>
        <v>9.98</v>
      </c>
      <c r="M4180" s="1">
        <f>Sales[[#This Row],[OrderQuantity]]</f>
        <v>2</v>
      </c>
      <c r="N4180" s="1">
        <f>1</f>
        <v>1</v>
      </c>
      <c r="O4180" s="1">
        <f>Sales[[#This Row],[TotalSales]]-Sales[[#This Row],[TotalCost]]</f>
        <v>6.2474000000000007</v>
      </c>
      <c r="P4180" s="1">
        <f>Sales[[#This Row],[ProductCost]]*Sales[[#This Row],[OrderQuantity]]</f>
        <v>3.7326000000000001</v>
      </c>
      <c r="Q4180" s="1" t="str">
        <f>VLOOKUP(Sales[[#This Row],[ProductKey]], Products!$A$2:$D$1000, 4, FALSE)</f>
        <v>Water Bottle - 30 oz.</v>
      </c>
    </row>
    <row r="4181" spans="1:17" x14ac:dyDescent="0.25">
      <c r="A4181" s="2">
        <v>38233</v>
      </c>
      <c r="B4181" s="1" t="s">
        <v>7098</v>
      </c>
      <c r="C4181">
        <v>477</v>
      </c>
      <c r="D4181">
        <v>11223</v>
      </c>
      <c r="E4181">
        <v>6</v>
      </c>
      <c r="F4181">
        <v>1</v>
      </c>
      <c r="G4181">
        <v>2</v>
      </c>
      <c r="H4181" s="2">
        <v>43346</v>
      </c>
      <c r="I4181" t="str">
        <f>VLOOKUP(Sales[[#This Row],[TerritoryKey]], Territories[], 2, FALSE)</f>
        <v>Canada</v>
      </c>
      <c r="J4181">
        <f>_xlfn.XLOOKUP(Sales[[#This Row],[ProductKey]], Products!$A:$A, Products!$J:$J)</f>
        <v>1.8663000000000001</v>
      </c>
      <c r="K4181">
        <f>_xlfn.XLOOKUP(Sales[[#This Row],[ProductKey]], Products!$A:$A, Products!$K:$K)</f>
        <v>4.99</v>
      </c>
      <c r="L4181" s="1">
        <f>Sales[[#This Row],[ProductPrice]]*Sales[[#This Row],[OrderQuantity]]</f>
        <v>9.98</v>
      </c>
      <c r="M4181" s="1">
        <f>Sales[[#This Row],[OrderQuantity]]</f>
        <v>2</v>
      </c>
      <c r="N4181" s="1">
        <f>1</f>
        <v>1</v>
      </c>
      <c r="O4181" s="1">
        <f>Sales[[#This Row],[TotalSales]]-Sales[[#This Row],[TotalCost]]</f>
        <v>6.2474000000000007</v>
      </c>
      <c r="P4181" s="1">
        <f>Sales[[#This Row],[ProductCost]]*Sales[[#This Row],[OrderQuantity]]</f>
        <v>3.7326000000000001</v>
      </c>
      <c r="Q4181" s="1" t="str">
        <f>VLOOKUP(Sales[[#This Row],[ProductKey]], Products!$A$2:$D$1000, 4, FALSE)</f>
        <v>Water Bottle - 30 oz.</v>
      </c>
    </row>
    <row r="4182" spans="1:17" x14ac:dyDescent="0.25">
      <c r="A4182" s="2">
        <v>38051</v>
      </c>
      <c r="B4182" s="1" t="s">
        <v>7109</v>
      </c>
      <c r="C4182">
        <v>477</v>
      </c>
      <c r="D4182">
        <v>12158</v>
      </c>
      <c r="E4182">
        <v>6</v>
      </c>
      <c r="F4182">
        <v>1</v>
      </c>
      <c r="G4182">
        <v>2</v>
      </c>
      <c r="H4182" s="2">
        <v>43164</v>
      </c>
      <c r="I4182" t="str">
        <f>VLOOKUP(Sales[[#This Row],[TerritoryKey]], Territories[], 2, FALSE)</f>
        <v>Canada</v>
      </c>
      <c r="J4182">
        <f>_xlfn.XLOOKUP(Sales[[#This Row],[ProductKey]], Products!$A:$A, Products!$J:$J)</f>
        <v>1.8663000000000001</v>
      </c>
      <c r="K4182">
        <f>_xlfn.XLOOKUP(Sales[[#This Row],[ProductKey]], Products!$A:$A, Products!$K:$K)</f>
        <v>4.99</v>
      </c>
      <c r="L4182" s="1">
        <f>Sales[[#This Row],[ProductPrice]]*Sales[[#This Row],[OrderQuantity]]</f>
        <v>9.98</v>
      </c>
      <c r="M4182" s="1">
        <f>Sales[[#This Row],[OrderQuantity]]</f>
        <v>2</v>
      </c>
      <c r="N4182" s="1">
        <f>1</f>
        <v>1</v>
      </c>
      <c r="O4182" s="1">
        <f>Sales[[#This Row],[TotalSales]]-Sales[[#This Row],[TotalCost]]</f>
        <v>6.2474000000000007</v>
      </c>
      <c r="P4182" s="1">
        <f>Sales[[#This Row],[ProductCost]]*Sales[[#This Row],[OrderQuantity]]</f>
        <v>3.7326000000000001</v>
      </c>
      <c r="Q4182" s="1" t="str">
        <f>VLOOKUP(Sales[[#This Row],[ProductKey]], Products!$A$2:$D$1000, 4, FALSE)</f>
        <v>Water Bottle - 30 oz.</v>
      </c>
    </row>
    <row r="4183" spans="1:17" x14ac:dyDescent="0.25">
      <c r="A4183" s="2">
        <v>38234</v>
      </c>
      <c r="B4183" s="1" t="s">
        <v>7175</v>
      </c>
      <c r="C4183">
        <v>477</v>
      </c>
      <c r="D4183">
        <v>16671</v>
      </c>
      <c r="E4183">
        <v>1</v>
      </c>
      <c r="F4183">
        <v>1</v>
      </c>
      <c r="G4183">
        <v>2</v>
      </c>
      <c r="H4183" s="2">
        <v>43347</v>
      </c>
      <c r="I4183" t="str">
        <f>VLOOKUP(Sales[[#This Row],[TerritoryKey]], Territories[], 2, FALSE)</f>
        <v>Northwest</v>
      </c>
      <c r="J4183">
        <f>_xlfn.XLOOKUP(Sales[[#This Row],[ProductKey]], Products!$A:$A, Products!$J:$J)</f>
        <v>1.8663000000000001</v>
      </c>
      <c r="K4183">
        <f>_xlfn.XLOOKUP(Sales[[#This Row],[ProductKey]], Products!$A:$A, Products!$K:$K)</f>
        <v>4.99</v>
      </c>
      <c r="L4183" s="1">
        <f>Sales[[#This Row],[ProductPrice]]*Sales[[#This Row],[OrderQuantity]]</f>
        <v>9.98</v>
      </c>
      <c r="M4183" s="1">
        <f>Sales[[#This Row],[OrderQuantity]]</f>
        <v>2</v>
      </c>
      <c r="N4183" s="1">
        <f>1</f>
        <v>1</v>
      </c>
      <c r="O4183" s="1">
        <f>Sales[[#This Row],[TotalSales]]-Sales[[#This Row],[TotalCost]]</f>
        <v>6.2474000000000007</v>
      </c>
      <c r="P4183" s="1">
        <f>Sales[[#This Row],[ProductCost]]*Sales[[#This Row],[OrderQuantity]]</f>
        <v>3.7326000000000001</v>
      </c>
      <c r="Q4183" s="1" t="str">
        <f>VLOOKUP(Sales[[#This Row],[ProductKey]], Products!$A$2:$D$1000, 4, FALSE)</f>
        <v>Water Bottle - 30 oz.</v>
      </c>
    </row>
    <row r="4184" spans="1:17" x14ac:dyDescent="0.25">
      <c r="A4184" s="2">
        <v>38112</v>
      </c>
      <c r="B4184" s="1" t="s">
        <v>7308</v>
      </c>
      <c r="C4184">
        <v>477</v>
      </c>
      <c r="D4184">
        <v>17178</v>
      </c>
      <c r="E4184">
        <v>4</v>
      </c>
      <c r="F4184">
        <v>1</v>
      </c>
      <c r="G4184">
        <v>2</v>
      </c>
      <c r="H4184" s="2">
        <v>43225</v>
      </c>
      <c r="I4184" t="str">
        <f>VLOOKUP(Sales[[#This Row],[TerritoryKey]], Territories[], 2, FALSE)</f>
        <v>Southwest</v>
      </c>
      <c r="J4184">
        <f>_xlfn.XLOOKUP(Sales[[#This Row],[ProductKey]], Products!$A:$A, Products!$J:$J)</f>
        <v>1.8663000000000001</v>
      </c>
      <c r="K4184">
        <f>_xlfn.XLOOKUP(Sales[[#This Row],[ProductKey]], Products!$A:$A, Products!$K:$K)</f>
        <v>4.99</v>
      </c>
      <c r="L4184" s="1">
        <f>Sales[[#This Row],[ProductPrice]]*Sales[[#This Row],[OrderQuantity]]</f>
        <v>9.98</v>
      </c>
      <c r="M4184" s="1">
        <f>Sales[[#This Row],[OrderQuantity]]</f>
        <v>2</v>
      </c>
      <c r="N4184" s="1">
        <f>1</f>
        <v>1</v>
      </c>
      <c r="O4184" s="1">
        <f>Sales[[#This Row],[TotalSales]]-Sales[[#This Row],[TotalCost]]</f>
        <v>6.2474000000000007</v>
      </c>
      <c r="P4184" s="1">
        <f>Sales[[#This Row],[ProductCost]]*Sales[[#This Row],[OrderQuantity]]</f>
        <v>3.7326000000000001</v>
      </c>
      <c r="Q4184" s="1" t="str">
        <f>VLOOKUP(Sales[[#This Row],[ProductKey]], Products!$A$2:$D$1000, 4, FALSE)</f>
        <v>Water Bottle - 30 oz.</v>
      </c>
    </row>
    <row r="4185" spans="1:17" x14ac:dyDescent="0.25">
      <c r="A4185" s="2">
        <v>38052</v>
      </c>
      <c r="B4185" s="1" t="s">
        <v>7430</v>
      </c>
      <c r="C4185">
        <v>477</v>
      </c>
      <c r="D4185">
        <v>20100</v>
      </c>
      <c r="E4185">
        <v>4</v>
      </c>
      <c r="F4185">
        <v>1</v>
      </c>
      <c r="G4185">
        <v>2</v>
      </c>
      <c r="H4185" s="2">
        <v>43165</v>
      </c>
      <c r="I4185" t="str">
        <f>VLOOKUP(Sales[[#This Row],[TerritoryKey]], Territories[], 2, FALSE)</f>
        <v>Southwest</v>
      </c>
      <c r="J4185">
        <f>_xlfn.XLOOKUP(Sales[[#This Row],[ProductKey]], Products!$A:$A, Products!$J:$J)</f>
        <v>1.8663000000000001</v>
      </c>
      <c r="K4185">
        <f>_xlfn.XLOOKUP(Sales[[#This Row],[ProductKey]], Products!$A:$A, Products!$K:$K)</f>
        <v>4.99</v>
      </c>
      <c r="L4185" s="1">
        <f>Sales[[#This Row],[ProductPrice]]*Sales[[#This Row],[OrderQuantity]]</f>
        <v>9.98</v>
      </c>
      <c r="M4185" s="1">
        <f>Sales[[#This Row],[OrderQuantity]]</f>
        <v>2</v>
      </c>
      <c r="N4185" s="1">
        <f>1</f>
        <v>1</v>
      </c>
      <c r="O4185" s="1">
        <f>Sales[[#This Row],[TotalSales]]-Sales[[#This Row],[TotalCost]]</f>
        <v>6.2474000000000007</v>
      </c>
      <c r="P4185" s="1">
        <f>Sales[[#This Row],[ProductCost]]*Sales[[#This Row],[OrderQuantity]]</f>
        <v>3.7326000000000001</v>
      </c>
      <c r="Q4185" s="1" t="str">
        <f>VLOOKUP(Sales[[#This Row],[ProductKey]], Products!$A$2:$D$1000, 4, FALSE)</f>
        <v>Water Bottle - 30 oz.</v>
      </c>
    </row>
    <row r="4186" spans="1:17" x14ac:dyDescent="0.25">
      <c r="A4186" s="2">
        <v>38049</v>
      </c>
      <c r="B4186" s="1" t="s">
        <v>7445</v>
      </c>
      <c r="C4186">
        <v>477</v>
      </c>
      <c r="D4186">
        <v>21779</v>
      </c>
      <c r="E4186">
        <v>4</v>
      </c>
      <c r="F4186">
        <v>1</v>
      </c>
      <c r="G4186">
        <v>2</v>
      </c>
      <c r="H4186" s="2">
        <v>43162</v>
      </c>
      <c r="I4186" t="str">
        <f>VLOOKUP(Sales[[#This Row],[TerritoryKey]], Territories[], 2, FALSE)</f>
        <v>Southwest</v>
      </c>
      <c r="J4186">
        <f>_xlfn.XLOOKUP(Sales[[#This Row],[ProductKey]], Products!$A:$A, Products!$J:$J)</f>
        <v>1.8663000000000001</v>
      </c>
      <c r="K4186">
        <f>_xlfn.XLOOKUP(Sales[[#This Row],[ProductKey]], Products!$A:$A, Products!$K:$K)</f>
        <v>4.99</v>
      </c>
      <c r="L4186" s="1">
        <f>Sales[[#This Row],[ProductPrice]]*Sales[[#This Row],[OrderQuantity]]</f>
        <v>9.98</v>
      </c>
      <c r="M4186" s="1">
        <f>Sales[[#This Row],[OrderQuantity]]</f>
        <v>2</v>
      </c>
      <c r="N4186" s="1">
        <f>1</f>
        <v>1</v>
      </c>
      <c r="O4186" s="1">
        <f>Sales[[#This Row],[TotalSales]]-Sales[[#This Row],[TotalCost]]</f>
        <v>6.2474000000000007</v>
      </c>
      <c r="P4186" s="1">
        <f>Sales[[#This Row],[ProductCost]]*Sales[[#This Row],[OrderQuantity]]</f>
        <v>3.7326000000000001</v>
      </c>
      <c r="Q4186" s="1" t="str">
        <f>VLOOKUP(Sales[[#This Row],[ProductKey]], Products!$A$2:$D$1000, 4, FALSE)</f>
        <v>Water Bottle - 30 oz.</v>
      </c>
    </row>
    <row r="4187" spans="1:17" x14ac:dyDescent="0.25">
      <c r="A4187" s="2">
        <v>37991</v>
      </c>
      <c r="B4187" s="1" t="s">
        <v>7467</v>
      </c>
      <c r="C4187">
        <v>477</v>
      </c>
      <c r="D4187">
        <v>21731</v>
      </c>
      <c r="E4187">
        <v>4</v>
      </c>
      <c r="F4187">
        <v>1</v>
      </c>
      <c r="G4187">
        <v>2</v>
      </c>
      <c r="H4187" s="2">
        <v>43105</v>
      </c>
      <c r="I4187" t="str">
        <f>VLOOKUP(Sales[[#This Row],[TerritoryKey]], Territories[], 2, FALSE)</f>
        <v>Southwest</v>
      </c>
      <c r="J4187">
        <f>_xlfn.XLOOKUP(Sales[[#This Row],[ProductKey]], Products!$A:$A, Products!$J:$J)</f>
        <v>1.8663000000000001</v>
      </c>
      <c r="K4187">
        <f>_xlfn.XLOOKUP(Sales[[#This Row],[ProductKey]], Products!$A:$A, Products!$K:$K)</f>
        <v>4.99</v>
      </c>
      <c r="L4187" s="1">
        <f>Sales[[#This Row],[ProductPrice]]*Sales[[#This Row],[OrderQuantity]]</f>
        <v>9.98</v>
      </c>
      <c r="M4187" s="1">
        <f>Sales[[#This Row],[OrderQuantity]]</f>
        <v>2</v>
      </c>
      <c r="N4187" s="1">
        <f>1</f>
        <v>1</v>
      </c>
      <c r="O4187" s="1">
        <f>Sales[[#This Row],[TotalSales]]-Sales[[#This Row],[TotalCost]]</f>
        <v>6.2474000000000007</v>
      </c>
      <c r="P4187" s="1">
        <f>Sales[[#This Row],[ProductCost]]*Sales[[#This Row],[OrderQuantity]]</f>
        <v>3.7326000000000001</v>
      </c>
      <c r="Q4187" s="1" t="str">
        <f>VLOOKUP(Sales[[#This Row],[ProductKey]], Products!$A$2:$D$1000, 4, FALSE)</f>
        <v>Water Bottle - 30 oz.</v>
      </c>
    </row>
    <row r="4188" spans="1:17" x14ac:dyDescent="0.25">
      <c r="A4188" s="2">
        <v>38263</v>
      </c>
      <c r="B4188" s="1" t="s">
        <v>7574</v>
      </c>
      <c r="C4188">
        <v>477</v>
      </c>
      <c r="D4188">
        <v>24488</v>
      </c>
      <c r="E4188">
        <v>6</v>
      </c>
      <c r="F4188">
        <v>1</v>
      </c>
      <c r="G4188">
        <v>2</v>
      </c>
      <c r="H4188" s="2">
        <v>43376</v>
      </c>
      <c r="I4188" t="str">
        <f>VLOOKUP(Sales[[#This Row],[TerritoryKey]], Territories[], 2, FALSE)</f>
        <v>Canada</v>
      </c>
      <c r="J4188">
        <f>_xlfn.XLOOKUP(Sales[[#This Row],[ProductKey]], Products!$A:$A, Products!$J:$J)</f>
        <v>1.8663000000000001</v>
      </c>
      <c r="K4188">
        <f>_xlfn.XLOOKUP(Sales[[#This Row],[ProductKey]], Products!$A:$A, Products!$K:$K)</f>
        <v>4.99</v>
      </c>
      <c r="L4188" s="1">
        <f>Sales[[#This Row],[ProductPrice]]*Sales[[#This Row],[OrderQuantity]]</f>
        <v>9.98</v>
      </c>
      <c r="M4188" s="1">
        <f>Sales[[#This Row],[OrderQuantity]]</f>
        <v>2</v>
      </c>
      <c r="N4188" s="1">
        <f>1</f>
        <v>1</v>
      </c>
      <c r="O4188" s="1">
        <f>Sales[[#This Row],[TotalSales]]-Sales[[#This Row],[TotalCost]]</f>
        <v>6.2474000000000007</v>
      </c>
      <c r="P4188" s="1">
        <f>Sales[[#This Row],[ProductCost]]*Sales[[#This Row],[OrderQuantity]]</f>
        <v>3.7326000000000001</v>
      </c>
      <c r="Q4188" s="1" t="str">
        <f>VLOOKUP(Sales[[#This Row],[ProductKey]], Products!$A$2:$D$1000, 4, FALSE)</f>
        <v>Water Bottle - 30 oz.</v>
      </c>
    </row>
    <row r="4189" spans="1:17" x14ac:dyDescent="0.25">
      <c r="A4189" s="2">
        <v>38110</v>
      </c>
      <c r="B4189" s="1" t="s">
        <v>7582</v>
      </c>
      <c r="C4189">
        <v>477</v>
      </c>
      <c r="D4189">
        <v>19367</v>
      </c>
      <c r="E4189">
        <v>7</v>
      </c>
      <c r="F4189">
        <v>1</v>
      </c>
      <c r="G4189">
        <v>2</v>
      </c>
      <c r="H4189" s="2">
        <v>43223</v>
      </c>
      <c r="I4189" t="str">
        <f>VLOOKUP(Sales[[#This Row],[TerritoryKey]], Territories[], 2, FALSE)</f>
        <v>France</v>
      </c>
      <c r="J4189">
        <f>_xlfn.XLOOKUP(Sales[[#This Row],[ProductKey]], Products!$A:$A, Products!$J:$J)</f>
        <v>1.8663000000000001</v>
      </c>
      <c r="K4189">
        <f>_xlfn.XLOOKUP(Sales[[#This Row],[ProductKey]], Products!$A:$A, Products!$K:$K)</f>
        <v>4.99</v>
      </c>
      <c r="L4189" s="1">
        <f>Sales[[#This Row],[ProductPrice]]*Sales[[#This Row],[OrderQuantity]]</f>
        <v>9.98</v>
      </c>
      <c r="M4189" s="1">
        <f>Sales[[#This Row],[OrderQuantity]]</f>
        <v>2</v>
      </c>
      <c r="N4189" s="1">
        <f>1</f>
        <v>1</v>
      </c>
      <c r="O4189" s="1">
        <f>Sales[[#This Row],[TotalSales]]-Sales[[#This Row],[TotalCost]]</f>
        <v>6.2474000000000007</v>
      </c>
      <c r="P4189" s="1">
        <f>Sales[[#This Row],[ProductCost]]*Sales[[#This Row],[OrderQuantity]]</f>
        <v>3.7326000000000001</v>
      </c>
      <c r="Q4189" s="1" t="str">
        <f>VLOOKUP(Sales[[#This Row],[ProductKey]], Products!$A$2:$D$1000, 4, FALSE)</f>
        <v>Water Bottle - 30 oz.</v>
      </c>
    </row>
    <row r="4190" spans="1:17" x14ac:dyDescent="0.25">
      <c r="A4190" s="2">
        <v>38266</v>
      </c>
      <c r="B4190" s="1" t="s">
        <v>7625</v>
      </c>
      <c r="C4190">
        <v>477</v>
      </c>
      <c r="D4190">
        <v>18117</v>
      </c>
      <c r="E4190">
        <v>1</v>
      </c>
      <c r="F4190">
        <v>1</v>
      </c>
      <c r="G4190">
        <v>2</v>
      </c>
      <c r="H4190" s="2">
        <v>43379</v>
      </c>
      <c r="I4190" t="str">
        <f>VLOOKUP(Sales[[#This Row],[TerritoryKey]], Territories[], 2, FALSE)</f>
        <v>Northwest</v>
      </c>
      <c r="J4190">
        <f>_xlfn.XLOOKUP(Sales[[#This Row],[ProductKey]], Products!$A:$A, Products!$J:$J)</f>
        <v>1.8663000000000001</v>
      </c>
      <c r="K4190">
        <f>_xlfn.XLOOKUP(Sales[[#This Row],[ProductKey]], Products!$A:$A, Products!$K:$K)</f>
        <v>4.99</v>
      </c>
      <c r="L4190" s="1">
        <f>Sales[[#This Row],[ProductPrice]]*Sales[[#This Row],[OrderQuantity]]</f>
        <v>9.98</v>
      </c>
      <c r="M4190" s="1">
        <f>Sales[[#This Row],[OrderQuantity]]</f>
        <v>2</v>
      </c>
      <c r="N4190" s="1">
        <f>1</f>
        <v>1</v>
      </c>
      <c r="O4190" s="1">
        <f>Sales[[#This Row],[TotalSales]]-Sales[[#This Row],[TotalCost]]</f>
        <v>6.2474000000000007</v>
      </c>
      <c r="P4190" s="1">
        <f>Sales[[#This Row],[ProductCost]]*Sales[[#This Row],[OrderQuantity]]</f>
        <v>3.7326000000000001</v>
      </c>
      <c r="Q4190" s="1" t="str">
        <f>VLOOKUP(Sales[[#This Row],[ProductKey]], Products!$A$2:$D$1000, 4, FALSE)</f>
        <v>Water Bottle - 30 oz.</v>
      </c>
    </row>
    <row r="4191" spans="1:17" x14ac:dyDescent="0.25">
      <c r="A4191" s="2">
        <v>38052</v>
      </c>
      <c r="B4191" s="1" t="s">
        <v>7667</v>
      </c>
      <c r="C4191">
        <v>477</v>
      </c>
      <c r="D4191">
        <v>25437</v>
      </c>
      <c r="E4191">
        <v>6</v>
      </c>
      <c r="F4191">
        <v>1</v>
      </c>
      <c r="G4191">
        <v>2</v>
      </c>
      <c r="H4191" s="2">
        <v>43165</v>
      </c>
      <c r="I4191" t="str">
        <f>VLOOKUP(Sales[[#This Row],[TerritoryKey]], Territories[], 2, FALSE)</f>
        <v>Canada</v>
      </c>
      <c r="J4191">
        <f>_xlfn.XLOOKUP(Sales[[#This Row],[ProductKey]], Products!$A:$A, Products!$J:$J)</f>
        <v>1.8663000000000001</v>
      </c>
      <c r="K4191">
        <f>_xlfn.XLOOKUP(Sales[[#This Row],[ProductKey]], Products!$A:$A, Products!$K:$K)</f>
        <v>4.99</v>
      </c>
      <c r="L4191" s="1">
        <f>Sales[[#This Row],[ProductPrice]]*Sales[[#This Row],[OrderQuantity]]</f>
        <v>9.98</v>
      </c>
      <c r="M4191" s="1">
        <f>Sales[[#This Row],[OrderQuantity]]</f>
        <v>2</v>
      </c>
      <c r="N4191" s="1">
        <f>1</f>
        <v>1</v>
      </c>
      <c r="O4191" s="1">
        <f>Sales[[#This Row],[TotalSales]]-Sales[[#This Row],[TotalCost]]</f>
        <v>6.2474000000000007</v>
      </c>
      <c r="P4191" s="1">
        <f>Sales[[#This Row],[ProductCost]]*Sales[[#This Row],[OrderQuantity]]</f>
        <v>3.7326000000000001</v>
      </c>
      <c r="Q4191" s="1" t="str">
        <f>VLOOKUP(Sales[[#This Row],[ProductKey]], Products!$A$2:$D$1000, 4, FALSE)</f>
        <v>Water Bottle - 30 oz.</v>
      </c>
    </row>
    <row r="4192" spans="1:17" x14ac:dyDescent="0.25">
      <c r="A4192" s="2">
        <v>38143</v>
      </c>
      <c r="B4192" s="1" t="s">
        <v>7760</v>
      </c>
      <c r="C4192">
        <v>477</v>
      </c>
      <c r="D4192">
        <v>19404</v>
      </c>
      <c r="E4192">
        <v>4</v>
      </c>
      <c r="F4192">
        <v>1</v>
      </c>
      <c r="G4192">
        <v>2</v>
      </c>
      <c r="H4192" s="2">
        <v>43256</v>
      </c>
      <c r="I4192" t="str">
        <f>VLOOKUP(Sales[[#This Row],[TerritoryKey]], Territories[], 2, FALSE)</f>
        <v>Southwest</v>
      </c>
      <c r="J4192">
        <f>_xlfn.XLOOKUP(Sales[[#This Row],[ProductKey]], Products!$A:$A, Products!$J:$J)</f>
        <v>1.8663000000000001</v>
      </c>
      <c r="K4192">
        <f>_xlfn.XLOOKUP(Sales[[#This Row],[ProductKey]], Products!$A:$A, Products!$K:$K)</f>
        <v>4.99</v>
      </c>
      <c r="L4192" s="1">
        <f>Sales[[#This Row],[ProductPrice]]*Sales[[#This Row],[OrderQuantity]]</f>
        <v>9.98</v>
      </c>
      <c r="M4192" s="1">
        <f>Sales[[#This Row],[OrderQuantity]]</f>
        <v>2</v>
      </c>
      <c r="N4192" s="1">
        <f>1</f>
        <v>1</v>
      </c>
      <c r="O4192" s="1">
        <f>Sales[[#This Row],[TotalSales]]-Sales[[#This Row],[TotalCost]]</f>
        <v>6.2474000000000007</v>
      </c>
      <c r="P4192" s="1">
        <f>Sales[[#This Row],[ProductCost]]*Sales[[#This Row],[OrderQuantity]]</f>
        <v>3.7326000000000001</v>
      </c>
      <c r="Q4192" s="1" t="str">
        <f>VLOOKUP(Sales[[#This Row],[ProductKey]], Products!$A$2:$D$1000, 4, FALSE)</f>
        <v>Water Bottle - 30 oz.</v>
      </c>
    </row>
    <row r="4193" spans="1:17" x14ac:dyDescent="0.25">
      <c r="A4193" s="2">
        <v>37842</v>
      </c>
      <c r="B4193" s="1" t="s">
        <v>16</v>
      </c>
      <c r="C4193">
        <v>528</v>
      </c>
      <c r="D4193">
        <v>21239</v>
      </c>
      <c r="E4193">
        <v>9</v>
      </c>
      <c r="F4193">
        <v>1</v>
      </c>
      <c r="G4193">
        <v>2</v>
      </c>
      <c r="H4193" s="2">
        <v>42956</v>
      </c>
      <c r="I4193" t="str">
        <f>VLOOKUP(Sales[[#This Row],[TerritoryKey]], Territories[], 2, FALSE)</f>
        <v>Australia</v>
      </c>
      <c r="J4193">
        <f>_xlfn.XLOOKUP(Sales[[#This Row],[ProductKey]], Products!$A:$A, Products!$J:$J)</f>
        <v>1.8663000000000001</v>
      </c>
      <c r="K4193">
        <f>_xlfn.XLOOKUP(Sales[[#This Row],[ProductKey]], Products!$A:$A, Products!$K:$K)</f>
        <v>4.99</v>
      </c>
      <c r="L4193" s="1">
        <f>Sales[[#This Row],[ProductPrice]]*Sales[[#This Row],[OrderQuantity]]</f>
        <v>9.98</v>
      </c>
      <c r="M4193" s="1">
        <f>Sales[[#This Row],[OrderQuantity]]</f>
        <v>2</v>
      </c>
      <c r="N4193" s="1">
        <f>1</f>
        <v>1</v>
      </c>
      <c r="O4193" s="1">
        <f>Sales[[#This Row],[TotalSales]]-Sales[[#This Row],[TotalCost]]</f>
        <v>6.2474000000000007</v>
      </c>
      <c r="P4193" s="1">
        <f>Sales[[#This Row],[ProductCost]]*Sales[[#This Row],[OrderQuantity]]</f>
        <v>3.7326000000000001</v>
      </c>
      <c r="Q4193" s="1" t="str">
        <f>VLOOKUP(Sales[[#This Row],[ProductKey]], Products!$A$2:$D$1000, 4, FALSE)</f>
        <v>Mountain Tire Tube</v>
      </c>
    </row>
    <row r="4194" spans="1:17" x14ac:dyDescent="0.25">
      <c r="A4194" s="2">
        <v>37692</v>
      </c>
      <c r="B4194" s="1" t="s">
        <v>20</v>
      </c>
      <c r="C4194">
        <v>528</v>
      </c>
      <c r="D4194">
        <v>14751</v>
      </c>
      <c r="E4194">
        <v>1</v>
      </c>
      <c r="F4194">
        <v>1</v>
      </c>
      <c r="G4194">
        <v>2</v>
      </c>
      <c r="H4194" s="2">
        <v>42806</v>
      </c>
      <c r="I4194" t="str">
        <f>VLOOKUP(Sales[[#This Row],[TerritoryKey]], Territories[], 2, FALSE)</f>
        <v>Northwest</v>
      </c>
      <c r="J4194">
        <f>_xlfn.XLOOKUP(Sales[[#This Row],[ProductKey]], Products!$A:$A, Products!$J:$J)</f>
        <v>1.8663000000000001</v>
      </c>
      <c r="K4194">
        <f>_xlfn.XLOOKUP(Sales[[#This Row],[ProductKey]], Products!$A:$A, Products!$K:$K)</f>
        <v>4.99</v>
      </c>
      <c r="L4194" s="1">
        <f>Sales[[#This Row],[ProductPrice]]*Sales[[#This Row],[OrderQuantity]]</f>
        <v>9.98</v>
      </c>
      <c r="M4194" s="1">
        <f>Sales[[#This Row],[OrderQuantity]]</f>
        <v>2</v>
      </c>
      <c r="N4194" s="1">
        <f>1</f>
        <v>1</v>
      </c>
      <c r="O4194" s="1">
        <f>Sales[[#This Row],[TotalSales]]-Sales[[#This Row],[TotalCost]]</f>
        <v>6.2474000000000007</v>
      </c>
      <c r="P4194" s="1">
        <f>Sales[[#This Row],[ProductCost]]*Sales[[#This Row],[OrderQuantity]]</f>
        <v>3.7326000000000001</v>
      </c>
      <c r="Q4194" s="1" t="str">
        <f>VLOOKUP(Sales[[#This Row],[ProductKey]], Products!$A$2:$D$1000, 4, FALSE)</f>
        <v>Mountain Tire Tube</v>
      </c>
    </row>
    <row r="4195" spans="1:17" x14ac:dyDescent="0.25">
      <c r="A4195" s="2">
        <v>37662</v>
      </c>
      <c r="B4195" s="1" t="s">
        <v>66</v>
      </c>
      <c r="C4195">
        <v>528</v>
      </c>
      <c r="D4195">
        <v>17816</v>
      </c>
      <c r="E4195">
        <v>7</v>
      </c>
      <c r="F4195">
        <v>1</v>
      </c>
      <c r="G4195">
        <v>2</v>
      </c>
      <c r="H4195" s="2">
        <v>42776</v>
      </c>
      <c r="I4195" t="str">
        <f>VLOOKUP(Sales[[#This Row],[TerritoryKey]], Territories[], 2, FALSE)</f>
        <v>France</v>
      </c>
      <c r="J4195">
        <f>_xlfn.XLOOKUP(Sales[[#This Row],[ProductKey]], Products!$A:$A, Products!$J:$J)</f>
        <v>1.8663000000000001</v>
      </c>
      <c r="K4195">
        <f>_xlfn.XLOOKUP(Sales[[#This Row],[ProductKey]], Products!$A:$A, Products!$K:$K)</f>
        <v>4.99</v>
      </c>
      <c r="L4195" s="1">
        <f>Sales[[#This Row],[ProductPrice]]*Sales[[#This Row],[OrderQuantity]]</f>
        <v>9.98</v>
      </c>
      <c r="M4195" s="1">
        <f>Sales[[#This Row],[OrderQuantity]]</f>
        <v>2</v>
      </c>
      <c r="N4195" s="1">
        <f>1</f>
        <v>1</v>
      </c>
      <c r="O4195" s="1">
        <f>Sales[[#This Row],[TotalSales]]-Sales[[#This Row],[TotalCost]]</f>
        <v>6.2474000000000007</v>
      </c>
      <c r="P4195" s="1">
        <f>Sales[[#This Row],[ProductCost]]*Sales[[#This Row],[OrderQuantity]]</f>
        <v>3.7326000000000001</v>
      </c>
      <c r="Q4195" s="1" t="str">
        <f>VLOOKUP(Sales[[#This Row],[ProductKey]], Products!$A$2:$D$1000, 4, FALSE)</f>
        <v>Mountain Tire Tube</v>
      </c>
    </row>
    <row r="4196" spans="1:17" x14ac:dyDescent="0.25">
      <c r="A4196" s="2">
        <v>37966</v>
      </c>
      <c r="B4196" s="1" t="s">
        <v>78</v>
      </c>
      <c r="C4196">
        <v>528</v>
      </c>
      <c r="D4196">
        <v>14375</v>
      </c>
      <c r="E4196">
        <v>1</v>
      </c>
      <c r="F4196">
        <v>1</v>
      </c>
      <c r="G4196">
        <v>2</v>
      </c>
      <c r="H4196" s="2">
        <v>43080</v>
      </c>
      <c r="I4196" t="str">
        <f>VLOOKUP(Sales[[#This Row],[TerritoryKey]], Territories[], 2, FALSE)</f>
        <v>Northwest</v>
      </c>
      <c r="J4196">
        <f>_xlfn.XLOOKUP(Sales[[#This Row],[ProductKey]], Products!$A:$A, Products!$J:$J)</f>
        <v>1.8663000000000001</v>
      </c>
      <c r="K4196">
        <f>_xlfn.XLOOKUP(Sales[[#This Row],[ProductKey]], Products!$A:$A, Products!$K:$K)</f>
        <v>4.99</v>
      </c>
      <c r="L4196" s="1">
        <f>Sales[[#This Row],[ProductPrice]]*Sales[[#This Row],[OrderQuantity]]</f>
        <v>9.98</v>
      </c>
      <c r="M4196" s="1">
        <f>Sales[[#This Row],[OrderQuantity]]</f>
        <v>2</v>
      </c>
      <c r="N4196" s="1">
        <f>1</f>
        <v>1</v>
      </c>
      <c r="O4196" s="1">
        <f>Sales[[#This Row],[TotalSales]]-Sales[[#This Row],[TotalCost]]</f>
        <v>6.2474000000000007</v>
      </c>
      <c r="P4196" s="1">
        <f>Sales[[#This Row],[ProductCost]]*Sales[[#This Row],[OrderQuantity]]</f>
        <v>3.7326000000000001</v>
      </c>
      <c r="Q4196" s="1" t="str">
        <f>VLOOKUP(Sales[[#This Row],[ProductKey]], Products!$A$2:$D$1000, 4, FALSE)</f>
        <v>Mountain Tire Tube</v>
      </c>
    </row>
    <row r="4197" spans="1:17" x14ac:dyDescent="0.25">
      <c r="A4197" s="2">
        <v>37662</v>
      </c>
      <c r="B4197" s="1" t="s">
        <v>94</v>
      </c>
      <c r="C4197">
        <v>528</v>
      </c>
      <c r="D4197">
        <v>15939</v>
      </c>
      <c r="E4197">
        <v>1</v>
      </c>
      <c r="F4197">
        <v>1</v>
      </c>
      <c r="G4197">
        <v>2</v>
      </c>
      <c r="H4197" s="2">
        <v>42776</v>
      </c>
      <c r="I4197" t="str">
        <f>VLOOKUP(Sales[[#This Row],[TerritoryKey]], Territories[], 2, FALSE)</f>
        <v>Northwest</v>
      </c>
      <c r="J4197">
        <f>_xlfn.XLOOKUP(Sales[[#This Row],[ProductKey]], Products!$A:$A, Products!$J:$J)</f>
        <v>1.8663000000000001</v>
      </c>
      <c r="K4197">
        <f>_xlfn.XLOOKUP(Sales[[#This Row],[ProductKey]], Products!$A:$A, Products!$K:$K)</f>
        <v>4.99</v>
      </c>
      <c r="L4197" s="1">
        <f>Sales[[#This Row],[ProductPrice]]*Sales[[#This Row],[OrderQuantity]]</f>
        <v>9.98</v>
      </c>
      <c r="M4197" s="1">
        <f>Sales[[#This Row],[OrderQuantity]]</f>
        <v>2</v>
      </c>
      <c r="N4197" s="1">
        <f>1</f>
        <v>1</v>
      </c>
      <c r="O4197" s="1">
        <f>Sales[[#This Row],[TotalSales]]-Sales[[#This Row],[TotalCost]]</f>
        <v>6.2474000000000007</v>
      </c>
      <c r="P4197" s="1">
        <f>Sales[[#This Row],[ProductCost]]*Sales[[#This Row],[OrderQuantity]]</f>
        <v>3.7326000000000001</v>
      </c>
      <c r="Q4197" s="1" t="str">
        <f>VLOOKUP(Sales[[#This Row],[ProductKey]], Products!$A$2:$D$1000, 4, FALSE)</f>
        <v>Mountain Tire Tube</v>
      </c>
    </row>
    <row r="4198" spans="1:17" x14ac:dyDescent="0.25">
      <c r="A4198" s="2">
        <v>37784</v>
      </c>
      <c r="B4198" s="1" t="s">
        <v>106</v>
      </c>
      <c r="C4198">
        <v>528</v>
      </c>
      <c r="D4198">
        <v>21522</v>
      </c>
      <c r="E4198">
        <v>7</v>
      </c>
      <c r="F4198">
        <v>1</v>
      </c>
      <c r="G4198">
        <v>2</v>
      </c>
      <c r="H4198" s="2">
        <v>42898</v>
      </c>
      <c r="I4198" t="str">
        <f>VLOOKUP(Sales[[#This Row],[TerritoryKey]], Territories[], 2, FALSE)</f>
        <v>France</v>
      </c>
      <c r="J4198">
        <f>_xlfn.XLOOKUP(Sales[[#This Row],[ProductKey]], Products!$A:$A, Products!$J:$J)</f>
        <v>1.8663000000000001</v>
      </c>
      <c r="K4198">
        <f>_xlfn.XLOOKUP(Sales[[#This Row],[ProductKey]], Products!$A:$A, Products!$K:$K)</f>
        <v>4.99</v>
      </c>
      <c r="L4198" s="1">
        <f>Sales[[#This Row],[ProductPrice]]*Sales[[#This Row],[OrderQuantity]]</f>
        <v>9.98</v>
      </c>
      <c r="M4198" s="1">
        <f>Sales[[#This Row],[OrderQuantity]]</f>
        <v>2</v>
      </c>
      <c r="N4198" s="1">
        <f>1</f>
        <v>1</v>
      </c>
      <c r="O4198" s="1">
        <f>Sales[[#This Row],[TotalSales]]-Sales[[#This Row],[TotalCost]]</f>
        <v>6.2474000000000007</v>
      </c>
      <c r="P4198" s="1">
        <f>Sales[[#This Row],[ProductCost]]*Sales[[#This Row],[OrderQuantity]]</f>
        <v>3.7326000000000001</v>
      </c>
      <c r="Q4198" s="1" t="str">
        <f>VLOOKUP(Sales[[#This Row],[ProductKey]], Products!$A$2:$D$1000, 4, FALSE)</f>
        <v>Mountain Tire Tube</v>
      </c>
    </row>
    <row r="4199" spans="1:17" x14ac:dyDescent="0.25">
      <c r="A4199" s="2">
        <v>37936</v>
      </c>
      <c r="B4199" s="1" t="s">
        <v>115</v>
      </c>
      <c r="C4199">
        <v>528</v>
      </c>
      <c r="D4199">
        <v>14942</v>
      </c>
      <c r="E4199">
        <v>7</v>
      </c>
      <c r="F4199">
        <v>1</v>
      </c>
      <c r="G4199">
        <v>2</v>
      </c>
      <c r="H4199" s="2">
        <v>43050</v>
      </c>
      <c r="I4199" t="str">
        <f>VLOOKUP(Sales[[#This Row],[TerritoryKey]], Territories[], 2, FALSE)</f>
        <v>France</v>
      </c>
      <c r="J4199">
        <f>_xlfn.XLOOKUP(Sales[[#This Row],[ProductKey]], Products!$A:$A, Products!$J:$J)</f>
        <v>1.8663000000000001</v>
      </c>
      <c r="K4199">
        <f>_xlfn.XLOOKUP(Sales[[#This Row],[ProductKey]], Products!$A:$A, Products!$K:$K)</f>
        <v>4.99</v>
      </c>
      <c r="L4199" s="1">
        <f>Sales[[#This Row],[ProductPrice]]*Sales[[#This Row],[OrderQuantity]]</f>
        <v>9.98</v>
      </c>
      <c r="M4199" s="1">
        <f>Sales[[#This Row],[OrderQuantity]]</f>
        <v>2</v>
      </c>
      <c r="N4199" s="1">
        <f>1</f>
        <v>1</v>
      </c>
      <c r="O4199" s="1">
        <f>Sales[[#This Row],[TotalSales]]-Sales[[#This Row],[TotalCost]]</f>
        <v>6.2474000000000007</v>
      </c>
      <c r="P4199" s="1">
        <f>Sales[[#This Row],[ProductCost]]*Sales[[#This Row],[OrderQuantity]]</f>
        <v>3.7326000000000001</v>
      </c>
      <c r="Q4199" s="1" t="str">
        <f>VLOOKUP(Sales[[#This Row],[ProductKey]], Products!$A$2:$D$1000, 4, FALSE)</f>
        <v>Mountain Tire Tube</v>
      </c>
    </row>
    <row r="4200" spans="1:17" x14ac:dyDescent="0.25">
      <c r="A4200" s="2">
        <v>37934</v>
      </c>
      <c r="B4200" s="1" t="s">
        <v>116</v>
      </c>
      <c r="C4200">
        <v>528</v>
      </c>
      <c r="D4200">
        <v>15442</v>
      </c>
      <c r="E4200">
        <v>7</v>
      </c>
      <c r="F4200">
        <v>1</v>
      </c>
      <c r="G4200">
        <v>2</v>
      </c>
      <c r="H4200" s="2">
        <v>43048</v>
      </c>
      <c r="I4200" t="str">
        <f>VLOOKUP(Sales[[#This Row],[TerritoryKey]], Territories[], 2, FALSE)</f>
        <v>France</v>
      </c>
      <c r="J4200">
        <f>_xlfn.XLOOKUP(Sales[[#This Row],[ProductKey]], Products!$A:$A, Products!$J:$J)</f>
        <v>1.8663000000000001</v>
      </c>
      <c r="K4200">
        <f>_xlfn.XLOOKUP(Sales[[#This Row],[ProductKey]], Products!$A:$A, Products!$K:$K)</f>
        <v>4.99</v>
      </c>
      <c r="L4200" s="1">
        <f>Sales[[#This Row],[ProductPrice]]*Sales[[#This Row],[OrderQuantity]]</f>
        <v>9.98</v>
      </c>
      <c r="M4200" s="1">
        <f>Sales[[#This Row],[OrderQuantity]]</f>
        <v>2</v>
      </c>
      <c r="N4200" s="1">
        <f>1</f>
        <v>1</v>
      </c>
      <c r="O4200" s="1">
        <f>Sales[[#This Row],[TotalSales]]-Sales[[#This Row],[TotalCost]]</f>
        <v>6.2474000000000007</v>
      </c>
      <c r="P4200" s="1">
        <f>Sales[[#This Row],[ProductCost]]*Sales[[#This Row],[OrderQuantity]]</f>
        <v>3.7326000000000001</v>
      </c>
      <c r="Q4200" s="1" t="str">
        <f>VLOOKUP(Sales[[#This Row],[ProductKey]], Products!$A$2:$D$1000, 4, FALSE)</f>
        <v>Mountain Tire Tube</v>
      </c>
    </row>
    <row r="4201" spans="1:17" x14ac:dyDescent="0.25">
      <c r="A4201" s="2">
        <v>37752</v>
      </c>
      <c r="B4201" s="1" t="s">
        <v>136</v>
      </c>
      <c r="C4201">
        <v>528</v>
      </c>
      <c r="D4201">
        <v>12444</v>
      </c>
      <c r="E4201">
        <v>6</v>
      </c>
      <c r="F4201">
        <v>1</v>
      </c>
      <c r="G4201">
        <v>2</v>
      </c>
      <c r="H4201" s="2">
        <v>42866</v>
      </c>
      <c r="I4201" t="str">
        <f>VLOOKUP(Sales[[#This Row],[TerritoryKey]], Territories[], 2, FALSE)</f>
        <v>Canada</v>
      </c>
      <c r="J4201">
        <f>_xlfn.XLOOKUP(Sales[[#This Row],[ProductKey]], Products!$A:$A, Products!$J:$J)</f>
        <v>1.8663000000000001</v>
      </c>
      <c r="K4201">
        <f>_xlfn.XLOOKUP(Sales[[#This Row],[ProductKey]], Products!$A:$A, Products!$K:$K)</f>
        <v>4.99</v>
      </c>
      <c r="L4201" s="1">
        <f>Sales[[#This Row],[ProductPrice]]*Sales[[#This Row],[OrderQuantity]]</f>
        <v>9.98</v>
      </c>
      <c r="M4201" s="1">
        <f>Sales[[#This Row],[OrderQuantity]]</f>
        <v>2</v>
      </c>
      <c r="N4201" s="1">
        <f>1</f>
        <v>1</v>
      </c>
      <c r="O4201" s="1">
        <f>Sales[[#This Row],[TotalSales]]-Sales[[#This Row],[TotalCost]]</f>
        <v>6.2474000000000007</v>
      </c>
      <c r="P4201" s="1">
        <f>Sales[[#This Row],[ProductCost]]*Sales[[#This Row],[OrderQuantity]]</f>
        <v>3.7326000000000001</v>
      </c>
      <c r="Q4201" s="1" t="str">
        <f>VLOOKUP(Sales[[#This Row],[ProductKey]], Products!$A$2:$D$1000, 4, FALSE)</f>
        <v>Mountain Tire Tube</v>
      </c>
    </row>
    <row r="4202" spans="1:17" x14ac:dyDescent="0.25">
      <c r="A4202" s="2">
        <v>37783</v>
      </c>
      <c r="B4202" s="1" t="s">
        <v>143</v>
      </c>
      <c r="C4202">
        <v>528</v>
      </c>
      <c r="D4202">
        <v>11642</v>
      </c>
      <c r="E4202">
        <v>6</v>
      </c>
      <c r="F4202">
        <v>1</v>
      </c>
      <c r="G4202">
        <v>2</v>
      </c>
      <c r="H4202" s="2">
        <v>42897</v>
      </c>
      <c r="I4202" t="str">
        <f>VLOOKUP(Sales[[#This Row],[TerritoryKey]], Territories[], 2, FALSE)</f>
        <v>Canada</v>
      </c>
      <c r="J4202">
        <f>_xlfn.XLOOKUP(Sales[[#This Row],[ProductKey]], Products!$A:$A, Products!$J:$J)</f>
        <v>1.8663000000000001</v>
      </c>
      <c r="K4202">
        <f>_xlfn.XLOOKUP(Sales[[#This Row],[ProductKey]], Products!$A:$A, Products!$K:$K)</f>
        <v>4.99</v>
      </c>
      <c r="L4202" s="1">
        <f>Sales[[#This Row],[ProductPrice]]*Sales[[#This Row],[OrderQuantity]]</f>
        <v>9.98</v>
      </c>
      <c r="M4202" s="1">
        <f>Sales[[#This Row],[OrderQuantity]]</f>
        <v>2</v>
      </c>
      <c r="N4202" s="1">
        <f>1</f>
        <v>1</v>
      </c>
      <c r="O4202" s="1">
        <f>Sales[[#This Row],[TotalSales]]-Sales[[#This Row],[TotalCost]]</f>
        <v>6.2474000000000007</v>
      </c>
      <c r="P4202" s="1">
        <f>Sales[[#This Row],[ProductCost]]*Sales[[#This Row],[OrderQuantity]]</f>
        <v>3.7326000000000001</v>
      </c>
      <c r="Q4202" s="1" t="str">
        <f>VLOOKUP(Sales[[#This Row],[ProductKey]], Products!$A$2:$D$1000, 4, FALSE)</f>
        <v>Mountain Tire Tube</v>
      </c>
    </row>
    <row r="4203" spans="1:17" x14ac:dyDescent="0.25">
      <c r="A4203" s="2">
        <v>37812</v>
      </c>
      <c r="B4203" s="1" t="s">
        <v>151</v>
      </c>
      <c r="C4203">
        <v>528</v>
      </c>
      <c r="D4203">
        <v>15516</v>
      </c>
      <c r="E4203">
        <v>4</v>
      </c>
      <c r="F4203">
        <v>1</v>
      </c>
      <c r="G4203">
        <v>2</v>
      </c>
      <c r="H4203" s="2">
        <v>42926</v>
      </c>
      <c r="I4203" t="str">
        <f>VLOOKUP(Sales[[#This Row],[TerritoryKey]], Territories[], 2, FALSE)</f>
        <v>Southwest</v>
      </c>
      <c r="J4203">
        <f>_xlfn.XLOOKUP(Sales[[#This Row],[ProductKey]], Products!$A:$A, Products!$J:$J)</f>
        <v>1.8663000000000001</v>
      </c>
      <c r="K4203">
        <f>_xlfn.XLOOKUP(Sales[[#This Row],[ProductKey]], Products!$A:$A, Products!$K:$K)</f>
        <v>4.99</v>
      </c>
      <c r="L4203" s="1">
        <f>Sales[[#This Row],[ProductPrice]]*Sales[[#This Row],[OrderQuantity]]</f>
        <v>9.98</v>
      </c>
      <c r="M4203" s="1">
        <f>Sales[[#This Row],[OrderQuantity]]</f>
        <v>2</v>
      </c>
      <c r="N4203" s="1">
        <f>1</f>
        <v>1</v>
      </c>
      <c r="O4203" s="1">
        <f>Sales[[#This Row],[TotalSales]]-Sales[[#This Row],[TotalCost]]</f>
        <v>6.2474000000000007</v>
      </c>
      <c r="P4203" s="1">
        <f>Sales[[#This Row],[ProductCost]]*Sales[[#This Row],[OrderQuantity]]</f>
        <v>3.7326000000000001</v>
      </c>
      <c r="Q4203" s="1" t="str">
        <f>VLOOKUP(Sales[[#This Row],[ProductKey]], Products!$A$2:$D$1000, 4, FALSE)</f>
        <v>Mountain Tire Tube</v>
      </c>
    </row>
    <row r="4204" spans="1:17" x14ac:dyDescent="0.25">
      <c r="A4204" s="2">
        <v>37903</v>
      </c>
      <c r="B4204" s="1" t="s">
        <v>226</v>
      </c>
      <c r="C4204">
        <v>528</v>
      </c>
      <c r="D4204">
        <v>21371</v>
      </c>
      <c r="E4204">
        <v>9</v>
      </c>
      <c r="F4204">
        <v>1</v>
      </c>
      <c r="G4204">
        <v>2</v>
      </c>
      <c r="H4204" s="2">
        <v>43017</v>
      </c>
      <c r="I4204" t="str">
        <f>VLOOKUP(Sales[[#This Row],[TerritoryKey]], Territories[], 2, FALSE)</f>
        <v>Australia</v>
      </c>
      <c r="J4204">
        <f>_xlfn.XLOOKUP(Sales[[#This Row],[ProductKey]], Products!$A:$A, Products!$J:$J)</f>
        <v>1.8663000000000001</v>
      </c>
      <c r="K4204">
        <f>_xlfn.XLOOKUP(Sales[[#This Row],[ProductKey]], Products!$A:$A, Products!$K:$K)</f>
        <v>4.99</v>
      </c>
      <c r="L4204" s="1">
        <f>Sales[[#This Row],[ProductPrice]]*Sales[[#This Row],[OrderQuantity]]</f>
        <v>9.98</v>
      </c>
      <c r="M4204" s="1">
        <f>Sales[[#This Row],[OrderQuantity]]</f>
        <v>2</v>
      </c>
      <c r="N4204" s="1">
        <f>1</f>
        <v>1</v>
      </c>
      <c r="O4204" s="1">
        <f>Sales[[#This Row],[TotalSales]]-Sales[[#This Row],[TotalCost]]</f>
        <v>6.2474000000000007</v>
      </c>
      <c r="P4204" s="1">
        <f>Sales[[#This Row],[ProductCost]]*Sales[[#This Row],[OrderQuantity]]</f>
        <v>3.7326000000000001</v>
      </c>
      <c r="Q4204" s="1" t="str">
        <f>VLOOKUP(Sales[[#This Row],[ProductKey]], Products!$A$2:$D$1000, 4, FALSE)</f>
        <v>Mountain Tire Tube</v>
      </c>
    </row>
    <row r="4205" spans="1:17" x14ac:dyDescent="0.25">
      <c r="A4205" s="2">
        <v>37876</v>
      </c>
      <c r="B4205" s="1" t="s">
        <v>255</v>
      </c>
      <c r="C4205">
        <v>528</v>
      </c>
      <c r="D4205">
        <v>14743</v>
      </c>
      <c r="E4205">
        <v>1</v>
      </c>
      <c r="F4205">
        <v>1</v>
      </c>
      <c r="G4205">
        <v>2</v>
      </c>
      <c r="H4205" s="2">
        <v>42990</v>
      </c>
      <c r="I4205" t="str">
        <f>VLOOKUP(Sales[[#This Row],[TerritoryKey]], Territories[], 2, FALSE)</f>
        <v>Northwest</v>
      </c>
      <c r="J4205">
        <f>_xlfn.XLOOKUP(Sales[[#This Row],[ProductKey]], Products!$A:$A, Products!$J:$J)</f>
        <v>1.8663000000000001</v>
      </c>
      <c r="K4205">
        <f>_xlfn.XLOOKUP(Sales[[#This Row],[ProductKey]], Products!$A:$A, Products!$K:$K)</f>
        <v>4.99</v>
      </c>
      <c r="L4205" s="1">
        <f>Sales[[#This Row],[ProductPrice]]*Sales[[#This Row],[OrderQuantity]]</f>
        <v>9.98</v>
      </c>
      <c r="M4205" s="1">
        <f>Sales[[#This Row],[OrderQuantity]]</f>
        <v>2</v>
      </c>
      <c r="N4205" s="1">
        <f>1</f>
        <v>1</v>
      </c>
      <c r="O4205" s="1">
        <f>Sales[[#This Row],[TotalSales]]-Sales[[#This Row],[TotalCost]]</f>
        <v>6.2474000000000007</v>
      </c>
      <c r="P4205" s="1">
        <f>Sales[[#This Row],[ProductCost]]*Sales[[#This Row],[OrderQuantity]]</f>
        <v>3.7326000000000001</v>
      </c>
      <c r="Q4205" s="1" t="str">
        <f>VLOOKUP(Sales[[#This Row],[ProductKey]], Products!$A$2:$D$1000, 4, FALSE)</f>
        <v>Mountain Tire Tube</v>
      </c>
    </row>
    <row r="4206" spans="1:17" x14ac:dyDescent="0.25">
      <c r="A4206" s="2">
        <v>37691</v>
      </c>
      <c r="B4206" s="1" t="s">
        <v>256</v>
      </c>
      <c r="C4206">
        <v>528</v>
      </c>
      <c r="D4206">
        <v>11506</v>
      </c>
      <c r="E4206">
        <v>6</v>
      </c>
      <c r="F4206">
        <v>1</v>
      </c>
      <c r="G4206">
        <v>2</v>
      </c>
      <c r="H4206" s="2">
        <v>42805</v>
      </c>
      <c r="I4206" t="str">
        <f>VLOOKUP(Sales[[#This Row],[TerritoryKey]], Territories[], 2, FALSE)</f>
        <v>Canada</v>
      </c>
      <c r="J4206">
        <f>_xlfn.XLOOKUP(Sales[[#This Row],[ProductKey]], Products!$A:$A, Products!$J:$J)</f>
        <v>1.8663000000000001</v>
      </c>
      <c r="K4206">
        <f>_xlfn.XLOOKUP(Sales[[#This Row],[ProductKey]], Products!$A:$A, Products!$K:$K)</f>
        <v>4.99</v>
      </c>
      <c r="L4206" s="1">
        <f>Sales[[#This Row],[ProductPrice]]*Sales[[#This Row],[OrderQuantity]]</f>
        <v>9.98</v>
      </c>
      <c r="M4206" s="1">
        <f>Sales[[#This Row],[OrderQuantity]]</f>
        <v>2</v>
      </c>
      <c r="N4206" s="1">
        <f>1</f>
        <v>1</v>
      </c>
      <c r="O4206" s="1">
        <f>Sales[[#This Row],[TotalSales]]-Sales[[#This Row],[TotalCost]]</f>
        <v>6.2474000000000007</v>
      </c>
      <c r="P4206" s="1">
        <f>Sales[[#This Row],[ProductCost]]*Sales[[#This Row],[OrderQuantity]]</f>
        <v>3.7326000000000001</v>
      </c>
      <c r="Q4206" s="1" t="str">
        <f>VLOOKUP(Sales[[#This Row],[ProductKey]], Products!$A$2:$D$1000, 4, FALSE)</f>
        <v>Mountain Tire Tube</v>
      </c>
    </row>
    <row r="4207" spans="1:17" x14ac:dyDescent="0.25">
      <c r="A4207" s="2">
        <v>37783</v>
      </c>
      <c r="B4207" s="1" t="s">
        <v>308</v>
      </c>
      <c r="C4207">
        <v>528</v>
      </c>
      <c r="D4207">
        <v>14917</v>
      </c>
      <c r="E4207">
        <v>1</v>
      </c>
      <c r="F4207">
        <v>1</v>
      </c>
      <c r="G4207">
        <v>2</v>
      </c>
      <c r="H4207" s="2">
        <v>42897</v>
      </c>
      <c r="I4207" t="str">
        <f>VLOOKUP(Sales[[#This Row],[TerritoryKey]], Territories[], 2, FALSE)</f>
        <v>Northwest</v>
      </c>
      <c r="J4207">
        <f>_xlfn.XLOOKUP(Sales[[#This Row],[ProductKey]], Products!$A:$A, Products!$J:$J)</f>
        <v>1.8663000000000001</v>
      </c>
      <c r="K4207">
        <f>_xlfn.XLOOKUP(Sales[[#This Row],[ProductKey]], Products!$A:$A, Products!$K:$K)</f>
        <v>4.99</v>
      </c>
      <c r="L4207" s="1">
        <f>Sales[[#This Row],[ProductPrice]]*Sales[[#This Row],[OrderQuantity]]</f>
        <v>9.98</v>
      </c>
      <c r="M4207" s="1">
        <f>Sales[[#This Row],[OrderQuantity]]</f>
        <v>2</v>
      </c>
      <c r="N4207" s="1">
        <f>1</f>
        <v>1</v>
      </c>
      <c r="O4207" s="1">
        <f>Sales[[#This Row],[TotalSales]]-Sales[[#This Row],[TotalCost]]</f>
        <v>6.2474000000000007</v>
      </c>
      <c r="P4207" s="1">
        <f>Sales[[#This Row],[ProductCost]]*Sales[[#This Row],[OrderQuantity]]</f>
        <v>3.7326000000000001</v>
      </c>
      <c r="Q4207" s="1" t="str">
        <f>VLOOKUP(Sales[[#This Row],[ProductKey]], Products!$A$2:$D$1000, 4, FALSE)</f>
        <v>Mountain Tire Tube</v>
      </c>
    </row>
    <row r="4208" spans="1:17" x14ac:dyDescent="0.25">
      <c r="A4208" s="2">
        <v>37874</v>
      </c>
      <c r="B4208" s="1" t="s">
        <v>327</v>
      </c>
      <c r="C4208">
        <v>528</v>
      </c>
      <c r="D4208">
        <v>22015</v>
      </c>
      <c r="E4208">
        <v>6</v>
      </c>
      <c r="F4208">
        <v>1</v>
      </c>
      <c r="G4208">
        <v>2</v>
      </c>
      <c r="H4208" s="2">
        <v>42988</v>
      </c>
      <c r="I4208" t="str">
        <f>VLOOKUP(Sales[[#This Row],[TerritoryKey]], Territories[], 2, FALSE)</f>
        <v>Canada</v>
      </c>
      <c r="J4208">
        <f>_xlfn.XLOOKUP(Sales[[#This Row],[ProductKey]], Products!$A:$A, Products!$J:$J)</f>
        <v>1.8663000000000001</v>
      </c>
      <c r="K4208">
        <f>_xlfn.XLOOKUP(Sales[[#This Row],[ProductKey]], Products!$A:$A, Products!$K:$K)</f>
        <v>4.99</v>
      </c>
      <c r="L4208" s="1">
        <f>Sales[[#This Row],[ProductPrice]]*Sales[[#This Row],[OrderQuantity]]</f>
        <v>9.98</v>
      </c>
      <c r="M4208" s="1">
        <f>Sales[[#This Row],[OrderQuantity]]</f>
        <v>2</v>
      </c>
      <c r="N4208" s="1">
        <f>1</f>
        <v>1</v>
      </c>
      <c r="O4208" s="1">
        <f>Sales[[#This Row],[TotalSales]]-Sales[[#This Row],[TotalCost]]</f>
        <v>6.2474000000000007</v>
      </c>
      <c r="P4208" s="1">
        <f>Sales[[#This Row],[ProductCost]]*Sales[[#This Row],[OrderQuantity]]</f>
        <v>3.7326000000000001</v>
      </c>
      <c r="Q4208" s="1" t="str">
        <f>VLOOKUP(Sales[[#This Row],[ProductKey]], Products!$A$2:$D$1000, 4, FALSE)</f>
        <v>Mountain Tire Tube</v>
      </c>
    </row>
    <row r="4209" spans="1:17" x14ac:dyDescent="0.25">
      <c r="A4209" s="2">
        <v>37935</v>
      </c>
      <c r="B4209" s="1" t="s">
        <v>339</v>
      </c>
      <c r="C4209">
        <v>528</v>
      </c>
      <c r="D4209">
        <v>15375</v>
      </c>
      <c r="E4209">
        <v>4</v>
      </c>
      <c r="F4209">
        <v>1</v>
      </c>
      <c r="G4209">
        <v>2</v>
      </c>
      <c r="H4209" s="2">
        <v>43049</v>
      </c>
      <c r="I4209" t="str">
        <f>VLOOKUP(Sales[[#This Row],[TerritoryKey]], Territories[], 2, FALSE)</f>
        <v>Southwest</v>
      </c>
      <c r="J4209">
        <f>_xlfn.XLOOKUP(Sales[[#This Row],[ProductKey]], Products!$A:$A, Products!$J:$J)</f>
        <v>1.8663000000000001</v>
      </c>
      <c r="K4209">
        <f>_xlfn.XLOOKUP(Sales[[#This Row],[ProductKey]], Products!$A:$A, Products!$K:$K)</f>
        <v>4.99</v>
      </c>
      <c r="L4209" s="1">
        <f>Sales[[#This Row],[ProductPrice]]*Sales[[#This Row],[OrderQuantity]]</f>
        <v>9.98</v>
      </c>
      <c r="M4209" s="1">
        <f>Sales[[#This Row],[OrderQuantity]]</f>
        <v>2</v>
      </c>
      <c r="N4209" s="1">
        <f>1</f>
        <v>1</v>
      </c>
      <c r="O4209" s="1">
        <f>Sales[[#This Row],[TotalSales]]-Sales[[#This Row],[TotalCost]]</f>
        <v>6.2474000000000007</v>
      </c>
      <c r="P4209" s="1">
        <f>Sales[[#This Row],[ProductCost]]*Sales[[#This Row],[OrderQuantity]]</f>
        <v>3.7326000000000001</v>
      </c>
      <c r="Q4209" s="1" t="str">
        <f>VLOOKUP(Sales[[#This Row],[ProductKey]], Products!$A$2:$D$1000, 4, FALSE)</f>
        <v>Mountain Tire Tube</v>
      </c>
    </row>
    <row r="4210" spans="1:17" x14ac:dyDescent="0.25">
      <c r="A4210" s="2">
        <v>37633</v>
      </c>
      <c r="B4210" s="1" t="s">
        <v>346</v>
      </c>
      <c r="C4210">
        <v>528</v>
      </c>
      <c r="D4210">
        <v>20746</v>
      </c>
      <c r="E4210">
        <v>6</v>
      </c>
      <c r="F4210">
        <v>1</v>
      </c>
      <c r="G4210">
        <v>2</v>
      </c>
      <c r="H4210" s="2">
        <v>42747</v>
      </c>
      <c r="I4210" t="str">
        <f>VLOOKUP(Sales[[#This Row],[TerritoryKey]], Territories[], 2, FALSE)</f>
        <v>Canada</v>
      </c>
      <c r="J4210">
        <f>_xlfn.XLOOKUP(Sales[[#This Row],[ProductKey]], Products!$A:$A, Products!$J:$J)</f>
        <v>1.8663000000000001</v>
      </c>
      <c r="K4210">
        <f>_xlfn.XLOOKUP(Sales[[#This Row],[ProductKey]], Products!$A:$A, Products!$K:$K)</f>
        <v>4.99</v>
      </c>
      <c r="L4210" s="1">
        <f>Sales[[#This Row],[ProductPrice]]*Sales[[#This Row],[OrderQuantity]]</f>
        <v>9.98</v>
      </c>
      <c r="M4210" s="1">
        <f>Sales[[#This Row],[OrderQuantity]]</f>
        <v>2</v>
      </c>
      <c r="N4210" s="1">
        <f>1</f>
        <v>1</v>
      </c>
      <c r="O4210" s="1">
        <f>Sales[[#This Row],[TotalSales]]-Sales[[#This Row],[TotalCost]]</f>
        <v>6.2474000000000007</v>
      </c>
      <c r="P4210" s="1">
        <f>Sales[[#This Row],[ProductCost]]*Sales[[#This Row],[OrderQuantity]]</f>
        <v>3.7326000000000001</v>
      </c>
      <c r="Q4210" s="1" t="str">
        <f>VLOOKUP(Sales[[#This Row],[ProductKey]], Products!$A$2:$D$1000, 4, FALSE)</f>
        <v>Mountain Tire Tube</v>
      </c>
    </row>
    <row r="4211" spans="1:17" x14ac:dyDescent="0.25">
      <c r="A4211" s="2">
        <v>37906</v>
      </c>
      <c r="B4211" s="1" t="s">
        <v>357</v>
      </c>
      <c r="C4211">
        <v>528</v>
      </c>
      <c r="D4211">
        <v>16542</v>
      </c>
      <c r="E4211">
        <v>10</v>
      </c>
      <c r="F4211">
        <v>1</v>
      </c>
      <c r="G4211">
        <v>2</v>
      </c>
      <c r="H4211" s="2">
        <v>43020</v>
      </c>
      <c r="I4211" t="str">
        <f>VLOOKUP(Sales[[#This Row],[TerritoryKey]], Territories[], 2, FALSE)</f>
        <v>United Kingdom</v>
      </c>
      <c r="J4211">
        <f>_xlfn.XLOOKUP(Sales[[#This Row],[ProductKey]], Products!$A:$A, Products!$J:$J)</f>
        <v>1.8663000000000001</v>
      </c>
      <c r="K4211">
        <f>_xlfn.XLOOKUP(Sales[[#This Row],[ProductKey]], Products!$A:$A, Products!$K:$K)</f>
        <v>4.99</v>
      </c>
      <c r="L4211" s="1">
        <f>Sales[[#This Row],[ProductPrice]]*Sales[[#This Row],[OrderQuantity]]</f>
        <v>9.98</v>
      </c>
      <c r="M4211" s="1">
        <f>Sales[[#This Row],[OrderQuantity]]</f>
        <v>2</v>
      </c>
      <c r="N4211" s="1">
        <f>1</f>
        <v>1</v>
      </c>
      <c r="O4211" s="1">
        <f>Sales[[#This Row],[TotalSales]]-Sales[[#This Row],[TotalCost]]</f>
        <v>6.2474000000000007</v>
      </c>
      <c r="P4211" s="1">
        <f>Sales[[#This Row],[ProductCost]]*Sales[[#This Row],[OrderQuantity]]</f>
        <v>3.7326000000000001</v>
      </c>
      <c r="Q4211" s="1" t="str">
        <f>VLOOKUP(Sales[[#This Row],[ProductKey]], Products!$A$2:$D$1000, 4, FALSE)</f>
        <v>Mountain Tire Tube</v>
      </c>
    </row>
    <row r="4212" spans="1:17" x14ac:dyDescent="0.25">
      <c r="A4212" s="2">
        <v>37690</v>
      </c>
      <c r="B4212" s="1" t="s">
        <v>435</v>
      </c>
      <c r="C4212">
        <v>528</v>
      </c>
      <c r="D4212">
        <v>13268</v>
      </c>
      <c r="E4212">
        <v>6</v>
      </c>
      <c r="F4212">
        <v>1</v>
      </c>
      <c r="G4212">
        <v>2</v>
      </c>
      <c r="H4212" s="2">
        <v>42804</v>
      </c>
      <c r="I4212" t="str">
        <f>VLOOKUP(Sales[[#This Row],[TerritoryKey]], Territories[], 2, FALSE)</f>
        <v>Canada</v>
      </c>
      <c r="J4212">
        <f>_xlfn.XLOOKUP(Sales[[#This Row],[ProductKey]], Products!$A:$A, Products!$J:$J)</f>
        <v>1.8663000000000001</v>
      </c>
      <c r="K4212">
        <f>_xlfn.XLOOKUP(Sales[[#This Row],[ProductKey]], Products!$A:$A, Products!$K:$K)</f>
        <v>4.99</v>
      </c>
      <c r="L4212" s="1">
        <f>Sales[[#This Row],[ProductPrice]]*Sales[[#This Row],[OrderQuantity]]</f>
        <v>9.98</v>
      </c>
      <c r="M4212" s="1">
        <f>Sales[[#This Row],[OrderQuantity]]</f>
        <v>2</v>
      </c>
      <c r="N4212" s="1">
        <f>1</f>
        <v>1</v>
      </c>
      <c r="O4212" s="1">
        <f>Sales[[#This Row],[TotalSales]]-Sales[[#This Row],[TotalCost]]</f>
        <v>6.2474000000000007</v>
      </c>
      <c r="P4212" s="1">
        <f>Sales[[#This Row],[ProductCost]]*Sales[[#This Row],[OrderQuantity]]</f>
        <v>3.7326000000000001</v>
      </c>
      <c r="Q4212" s="1" t="str">
        <f>VLOOKUP(Sales[[#This Row],[ProductKey]], Products!$A$2:$D$1000, 4, FALSE)</f>
        <v>Mountain Tire Tube</v>
      </c>
    </row>
    <row r="4213" spans="1:17" x14ac:dyDescent="0.25">
      <c r="A4213" s="2">
        <v>37784</v>
      </c>
      <c r="B4213" s="1" t="s">
        <v>440</v>
      </c>
      <c r="C4213">
        <v>528</v>
      </c>
      <c r="D4213">
        <v>25233</v>
      </c>
      <c r="E4213">
        <v>9</v>
      </c>
      <c r="F4213">
        <v>1</v>
      </c>
      <c r="G4213">
        <v>2</v>
      </c>
      <c r="H4213" s="2">
        <v>42898</v>
      </c>
      <c r="I4213" t="str">
        <f>VLOOKUP(Sales[[#This Row],[TerritoryKey]], Territories[], 2, FALSE)</f>
        <v>Australia</v>
      </c>
      <c r="J4213">
        <f>_xlfn.XLOOKUP(Sales[[#This Row],[ProductKey]], Products!$A:$A, Products!$J:$J)</f>
        <v>1.8663000000000001</v>
      </c>
      <c r="K4213">
        <f>_xlfn.XLOOKUP(Sales[[#This Row],[ProductKey]], Products!$A:$A, Products!$K:$K)</f>
        <v>4.99</v>
      </c>
      <c r="L4213" s="1">
        <f>Sales[[#This Row],[ProductPrice]]*Sales[[#This Row],[OrderQuantity]]</f>
        <v>9.98</v>
      </c>
      <c r="M4213" s="1">
        <f>Sales[[#This Row],[OrderQuantity]]</f>
        <v>2</v>
      </c>
      <c r="N4213" s="1">
        <f>1</f>
        <v>1</v>
      </c>
      <c r="O4213" s="1">
        <f>Sales[[#This Row],[TotalSales]]-Sales[[#This Row],[TotalCost]]</f>
        <v>6.2474000000000007</v>
      </c>
      <c r="P4213" s="1">
        <f>Sales[[#This Row],[ProductCost]]*Sales[[#This Row],[OrderQuantity]]</f>
        <v>3.7326000000000001</v>
      </c>
      <c r="Q4213" s="1" t="str">
        <f>VLOOKUP(Sales[[#This Row],[ProductKey]], Products!$A$2:$D$1000, 4, FALSE)</f>
        <v>Mountain Tire Tube</v>
      </c>
    </row>
    <row r="4214" spans="1:17" x14ac:dyDescent="0.25">
      <c r="A4214" s="2">
        <v>37966</v>
      </c>
      <c r="B4214" s="1" t="s">
        <v>469</v>
      </c>
      <c r="C4214">
        <v>528</v>
      </c>
      <c r="D4214">
        <v>11795</v>
      </c>
      <c r="E4214">
        <v>4</v>
      </c>
      <c r="F4214">
        <v>1</v>
      </c>
      <c r="G4214">
        <v>2</v>
      </c>
      <c r="H4214" s="2">
        <v>43080</v>
      </c>
      <c r="I4214" t="str">
        <f>VLOOKUP(Sales[[#This Row],[TerritoryKey]], Territories[], 2, FALSE)</f>
        <v>Southwest</v>
      </c>
      <c r="J4214">
        <f>_xlfn.XLOOKUP(Sales[[#This Row],[ProductKey]], Products!$A:$A, Products!$J:$J)</f>
        <v>1.8663000000000001</v>
      </c>
      <c r="K4214">
        <f>_xlfn.XLOOKUP(Sales[[#This Row],[ProductKey]], Products!$A:$A, Products!$K:$K)</f>
        <v>4.99</v>
      </c>
      <c r="L4214" s="1">
        <f>Sales[[#This Row],[ProductPrice]]*Sales[[#This Row],[OrderQuantity]]</f>
        <v>9.98</v>
      </c>
      <c r="M4214" s="1">
        <f>Sales[[#This Row],[OrderQuantity]]</f>
        <v>2</v>
      </c>
      <c r="N4214" s="1">
        <f>1</f>
        <v>1</v>
      </c>
      <c r="O4214" s="1">
        <f>Sales[[#This Row],[TotalSales]]-Sales[[#This Row],[TotalCost]]</f>
        <v>6.2474000000000007</v>
      </c>
      <c r="P4214" s="1">
        <f>Sales[[#This Row],[ProductCost]]*Sales[[#This Row],[OrderQuantity]]</f>
        <v>3.7326000000000001</v>
      </c>
      <c r="Q4214" s="1" t="str">
        <f>VLOOKUP(Sales[[#This Row],[ProductKey]], Products!$A$2:$D$1000, 4, FALSE)</f>
        <v>Mountain Tire Tube</v>
      </c>
    </row>
    <row r="4215" spans="1:17" x14ac:dyDescent="0.25">
      <c r="A4215" s="2">
        <v>37844</v>
      </c>
      <c r="B4215" s="1" t="s">
        <v>495</v>
      </c>
      <c r="C4215">
        <v>528</v>
      </c>
      <c r="D4215">
        <v>17712</v>
      </c>
      <c r="E4215">
        <v>7</v>
      </c>
      <c r="F4215">
        <v>1</v>
      </c>
      <c r="G4215">
        <v>2</v>
      </c>
      <c r="H4215" s="2">
        <v>42958</v>
      </c>
      <c r="I4215" t="str">
        <f>VLOOKUP(Sales[[#This Row],[TerritoryKey]], Territories[], 2, FALSE)</f>
        <v>France</v>
      </c>
      <c r="J4215">
        <f>_xlfn.XLOOKUP(Sales[[#This Row],[ProductKey]], Products!$A:$A, Products!$J:$J)</f>
        <v>1.8663000000000001</v>
      </c>
      <c r="K4215">
        <f>_xlfn.XLOOKUP(Sales[[#This Row],[ProductKey]], Products!$A:$A, Products!$K:$K)</f>
        <v>4.99</v>
      </c>
      <c r="L4215" s="1">
        <f>Sales[[#This Row],[ProductPrice]]*Sales[[#This Row],[OrderQuantity]]</f>
        <v>9.98</v>
      </c>
      <c r="M4215" s="1">
        <f>Sales[[#This Row],[OrderQuantity]]</f>
        <v>2</v>
      </c>
      <c r="N4215" s="1">
        <f>1</f>
        <v>1</v>
      </c>
      <c r="O4215" s="1">
        <f>Sales[[#This Row],[TotalSales]]-Sales[[#This Row],[TotalCost]]</f>
        <v>6.2474000000000007</v>
      </c>
      <c r="P4215" s="1">
        <f>Sales[[#This Row],[ProductCost]]*Sales[[#This Row],[OrderQuantity]]</f>
        <v>3.7326000000000001</v>
      </c>
      <c r="Q4215" s="1" t="str">
        <f>VLOOKUP(Sales[[#This Row],[ProductKey]], Products!$A$2:$D$1000, 4, FALSE)</f>
        <v>Mountain Tire Tube</v>
      </c>
    </row>
    <row r="4216" spans="1:17" x14ac:dyDescent="0.25">
      <c r="A4216" s="2">
        <v>37965</v>
      </c>
      <c r="B4216" s="1" t="s">
        <v>539</v>
      </c>
      <c r="C4216">
        <v>528</v>
      </c>
      <c r="D4216">
        <v>21631</v>
      </c>
      <c r="E4216">
        <v>6</v>
      </c>
      <c r="F4216">
        <v>1</v>
      </c>
      <c r="G4216">
        <v>2</v>
      </c>
      <c r="H4216" s="2">
        <v>43079</v>
      </c>
      <c r="I4216" t="str">
        <f>VLOOKUP(Sales[[#This Row],[TerritoryKey]], Territories[], 2, FALSE)</f>
        <v>Canada</v>
      </c>
      <c r="J4216">
        <f>_xlfn.XLOOKUP(Sales[[#This Row],[ProductKey]], Products!$A:$A, Products!$J:$J)</f>
        <v>1.8663000000000001</v>
      </c>
      <c r="K4216">
        <f>_xlfn.XLOOKUP(Sales[[#This Row],[ProductKey]], Products!$A:$A, Products!$K:$K)</f>
        <v>4.99</v>
      </c>
      <c r="L4216" s="1">
        <f>Sales[[#This Row],[ProductPrice]]*Sales[[#This Row],[OrderQuantity]]</f>
        <v>9.98</v>
      </c>
      <c r="M4216" s="1">
        <f>Sales[[#This Row],[OrderQuantity]]</f>
        <v>2</v>
      </c>
      <c r="N4216" s="1">
        <f>1</f>
        <v>1</v>
      </c>
      <c r="O4216" s="1">
        <f>Sales[[#This Row],[TotalSales]]-Sales[[#This Row],[TotalCost]]</f>
        <v>6.2474000000000007</v>
      </c>
      <c r="P4216" s="1">
        <f>Sales[[#This Row],[ProductCost]]*Sales[[#This Row],[OrderQuantity]]</f>
        <v>3.7326000000000001</v>
      </c>
      <c r="Q4216" s="1" t="str">
        <f>VLOOKUP(Sales[[#This Row],[ProductKey]], Products!$A$2:$D$1000, 4, FALSE)</f>
        <v>Mountain Tire Tube</v>
      </c>
    </row>
    <row r="4217" spans="1:17" x14ac:dyDescent="0.25">
      <c r="A4217" s="2">
        <v>37783</v>
      </c>
      <c r="B4217" s="1" t="s">
        <v>565</v>
      </c>
      <c r="C4217">
        <v>528</v>
      </c>
      <c r="D4217">
        <v>22204</v>
      </c>
      <c r="E4217">
        <v>9</v>
      </c>
      <c r="F4217">
        <v>1</v>
      </c>
      <c r="G4217">
        <v>2</v>
      </c>
      <c r="H4217" s="2">
        <v>42897</v>
      </c>
      <c r="I4217" t="str">
        <f>VLOOKUP(Sales[[#This Row],[TerritoryKey]], Territories[], 2, FALSE)</f>
        <v>Australia</v>
      </c>
      <c r="J4217">
        <f>_xlfn.XLOOKUP(Sales[[#This Row],[ProductKey]], Products!$A:$A, Products!$J:$J)</f>
        <v>1.8663000000000001</v>
      </c>
      <c r="K4217">
        <f>_xlfn.XLOOKUP(Sales[[#This Row],[ProductKey]], Products!$A:$A, Products!$K:$K)</f>
        <v>4.99</v>
      </c>
      <c r="L4217" s="1">
        <f>Sales[[#This Row],[ProductPrice]]*Sales[[#This Row],[OrderQuantity]]</f>
        <v>9.98</v>
      </c>
      <c r="M4217" s="1">
        <f>Sales[[#This Row],[OrderQuantity]]</f>
        <v>2</v>
      </c>
      <c r="N4217" s="1">
        <f>1</f>
        <v>1</v>
      </c>
      <c r="O4217" s="1">
        <f>Sales[[#This Row],[TotalSales]]-Sales[[#This Row],[TotalCost]]</f>
        <v>6.2474000000000007</v>
      </c>
      <c r="P4217" s="1">
        <f>Sales[[#This Row],[ProductCost]]*Sales[[#This Row],[OrderQuantity]]</f>
        <v>3.7326000000000001</v>
      </c>
      <c r="Q4217" s="1" t="str">
        <f>VLOOKUP(Sales[[#This Row],[ProductKey]], Products!$A$2:$D$1000, 4, FALSE)</f>
        <v>Mountain Tire Tube</v>
      </c>
    </row>
    <row r="4218" spans="1:17" x14ac:dyDescent="0.25">
      <c r="A4218" s="2">
        <v>37875</v>
      </c>
      <c r="B4218" s="1" t="s">
        <v>570</v>
      </c>
      <c r="C4218">
        <v>528</v>
      </c>
      <c r="D4218">
        <v>23191</v>
      </c>
      <c r="E4218">
        <v>1</v>
      </c>
      <c r="F4218">
        <v>1</v>
      </c>
      <c r="G4218">
        <v>2</v>
      </c>
      <c r="H4218" s="2">
        <v>42989</v>
      </c>
      <c r="I4218" t="str">
        <f>VLOOKUP(Sales[[#This Row],[TerritoryKey]], Territories[], 2, FALSE)</f>
        <v>Northwest</v>
      </c>
      <c r="J4218">
        <f>_xlfn.XLOOKUP(Sales[[#This Row],[ProductKey]], Products!$A:$A, Products!$J:$J)</f>
        <v>1.8663000000000001</v>
      </c>
      <c r="K4218">
        <f>_xlfn.XLOOKUP(Sales[[#This Row],[ProductKey]], Products!$A:$A, Products!$K:$K)</f>
        <v>4.99</v>
      </c>
      <c r="L4218" s="1">
        <f>Sales[[#This Row],[ProductPrice]]*Sales[[#This Row],[OrderQuantity]]</f>
        <v>9.98</v>
      </c>
      <c r="M4218" s="1">
        <f>Sales[[#This Row],[OrderQuantity]]</f>
        <v>2</v>
      </c>
      <c r="N4218" s="1">
        <f>1</f>
        <v>1</v>
      </c>
      <c r="O4218" s="1">
        <f>Sales[[#This Row],[TotalSales]]-Sales[[#This Row],[TotalCost]]</f>
        <v>6.2474000000000007</v>
      </c>
      <c r="P4218" s="1">
        <f>Sales[[#This Row],[ProductCost]]*Sales[[#This Row],[OrderQuantity]]</f>
        <v>3.7326000000000001</v>
      </c>
      <c r="Q4218" s="1" t="str">
        <f>VLOOKUP(Sales[[#This Row],[ProductKey]], Products!$A$2:$D$1000, 4, FALSE)</f>
        <v>Mountain Tire Tube</v>
      </c>
    </row>
    <row r="4219" spans="1:17" x14ac:dyDescent="0.25">
      <c r="A4219" s="2">
        <v>37783</v>
      </c>
      <c r="B4219" s="1" t="s">
        <v>571</v>
      </c>
      <c r="C4219">
        <v>528</v>
      </c>
      <c r="D4219">
        <v>24897</v>
      </c>
      <c r="E4219">
        <v>9</v>
      </c>
      <c r="F4219">
        <v>1</v>
      </c>
      <c r="G4219">
        <v>2</v>
      </c>
      <c r="H4219" s="2">
        <v>42897</v>
      </c>
      <c r="I4219" t="str">
        <f>VLOOKUP(Sales[[#This Row],[TerritoryKey]], Territories[], 2, FALSE)</f>
        <v>Australia</v>
      </c>
      <c r="J4219">
        <f>_xlfn.XLOOKUP(Sales[[#This Row],[ProductKey]], Products!$A:$A, Products!$J:$J)</f>
        <v>1.8663000000000001</v>
      </c>
      <c r="K4219">
        <f>_xlfn.XLOOKUP(Sales[[#This Row],[ProductKey]], Products!$A:$A, Products!$K:$K)</f>
        <v>4.99</v>
      </c>
      <c r="L4219" s="1">
        <f>Sales[[#This Row],[ProductPrice]]*Sales[[#This Row],[OrderQuantity]]</f>
        <v>9.98</v>
      </c>
      <c r="M4219" s="1">
        <f>Sales[[#This Row],[OrderQuantity]]</f>
        <v>2</v>
      </c>
      <c r="N4219" s="1">
        <f>1</f>
        <v>1</v>
      </c>
      <c r="O4219" s="1">
        <f>Sales[[#This Row],[TotalSales]]-Sales[[#This Row],[TotalCost]]</f>
        <v>6.2474000000000007</v>
      </c>
      <c r="P4219" s="1">
        <f>Sales[[#This Row],[ProductCost]]*Sales[[#This Row],[OrderQuantity]]</f>
        <v>3.7326000000000001</v>
      </c>
      <c r="Q4219" s="1" t="str">
        <f>VLOOKUP(Sales[[#This Row],[ProductKey]], Products!$A$2:$D$1000, 4, FALSE)</f>
        <v>Mountain Tire Tube</v>
      </c>
    </row>
    <row r="4220" spans="1:17" x14ac:dyDescent="0.25">
      <c r="A4220" s="2">
        <v>37690</v>
      </c>
      <c r="B4220" s="1" t="s">
        <v>609</v>
      </c>
      <c r="C4220">
        <v>528</v>
      </c>
      <c r="D4220">
        <v>21370</v>
      </c>
      <c r="E4220">
        <v>9</v>
      </c>
      <c r="F4220">
        <v>1</v>
      </c>
      <c r="G4220">
        <v>2</v>
      </c>
      <c r="H4220" s="2">
        <v>42804</v>
      </c>
      <c r="I4220" t="str">
        <f>VLOOKUP(Sales[[#This Row],[TerritoryKey]], Territories[], 2, FALSE)</f>
        <v>Australia</v>
      </c>
      <c r="J4220">
        <f>_xlfn.XLOOKUP(Sales[[#This Row],[ProductKey]], Products!$A:$A, Products!$J:$J)</f>
        <v>1.8663000000000001</v>
      </c>
      <c r="K4220">
        <f>_xlfn.XLOOKUP(Sales[[#This Row],[ProductKey]], Products!$A:$A, Products!$K:$K)</f>
        <v>4.99</v>
      </c>
      <c r="L4220" s="1">
        <f>Sales[[#This Row],[ProductPrice]]*Sales[[#This Row],[OrderQuantity]]</f>
        <v>9.98</v>
      </c>
      <c r="M4220" s="1">
        <f>Sales[[#This Row],[OrderQuantity]]</f>
        <v>2</v>
      </c>
      <c r="N4220" s="1">
        <f>1</f>
        <v>1</v>
      </c>
      <c r="O4220" s="1">
        <f>Sales[[#This Row],[TotalSales]]-Sales[[#This Row],[TotalCost]]</f>
        <v>6.2474000000000007</v>
      </c>
      <c r="P4220" s="1">
        <f>Sales[[#This Row],[ProductCost]]*Sales[[#This Row],[OrderQuantity]]</f>
        <v>3.7326000000000001</v>
      </c>
      <c r="Q4220" s="1" t="str">
        <f>VLOOKUP(Sales[[#This Row],[ProductKey]], Products!$A$2:$D$1000, 4, FALSE)</f>
        <v>Mountain Tire Tube</v>
      </c>
    </row>
    <row r="4221" spans="1:17" x14ac:dyDescent="0.25">
      <c r="A4221" s="2">
        <v>37692</v>
      </c>
      <c r="B4221" s="1" t="s">
        <v>644</v>
      </c>
      <c r="C4221">
        <v>528</v>
      </c>
      <c r="D4221">
        <v>12992</v>
      </c>
      <c r="E4221">
        <v>9</v>
      </c>
      <c r="F4221">
        <v>1</v>
      </c>
      <c r="G4221">
        <v>2</v>
      </c>
      <c r="H4221" s="2">
        <v>42806</v>
      </c>
      <c r="I4221" t="str">
        <f>VLOOKUP(Sales[[#This Row],[TerritoryKey]], Territories[], 2, FALSE)</f>
        <v>Australia</v>
      </c>
      <c r="J4221">
        <f>_xlfn.XLOOKUP(Sales[[#This Row],[ProductKey]], Products!$A:$A, Products!$J:$J)</f>
        <v>1.8663000000000001</v>
      </c>
      <c r="K4221">
        <f>_xlfn.XLOOKUP(Sales[[#This Row],[ProductKey]], Products!$A:$A, Products!$K:$K)</f>
        <v>4.99</v>
      </c>
      <c r="L4221" s="1">
        <f>Sales[[#This Row],[ProductPrice]]*Sales[[#This Row],[OrderQuantity]]</f>
        <v>9.98</v>
      </c>
      <c r="M4221" s="1">
        <f>Sales[[#This Row],[OrderQuantity]]</f>
        <v>2</v>
      </c>
      <c r="N4221" s="1">
        <f>1</f>
        <v>1</v>
      </c>
      <c r="O4221" s="1">
        <f>Sales[[#This Row],[TotalSales]]-Sales[[#This Row],[TotalCost]]</f>
        <v>6.2474000000000007</v>
      </c>
      <c r="P4221" s="1">
        <f>Sales[[#This Row],[ProductCost]]*Sales[[#This Row],[OrderQuantity]]</f>
        <v>3.7326000000000001</v>
      </c>
      <c r="Q4221" s="1" t="str">
        <f>VLOOKUP(Sales[[#This Row],[ProductKey]], Products!$A$2:$D$1000, 4, FALSE)</f>
        <v>Mountain Tire Tube</v>
      </c>
    </row>
    <row r="4222" spans="1:17" x14ac:dyDescent="0.25">
      <c r="A4222" s="2">
        <v>37690</v>
      </c>
      <c r="B4222" s="1" t="s">
        <v>670</v>
      </c>
      <c r="C4222">
        <v>528</v>
      </c>
      <c r="D4222">
        <v>14396</v>
      </c>
      <c r="E4222">
        <v>1</v>
      </c>
      <c r="F4222">
        <v>1</v>
      </c>
      <c r="G4222">
        <v>2</v>
      </c>
      <c r="H4222" s="2">
        <v>42804</v>
      </c>
      <c r="I4222" t="str">
        <f>VLOOKUP(Sales[[#This Row],[TerritoryKey]], Territories[], 2, FALSE)</f>
        <v>Northwest</v>
      </c>
      <c r="J4222">
        <f>_xlfn.XLOOKUP(Sales[[#This Row],[ProductKey]], Products!$A:$A, Products!$J:$J)</f>
        <v>1.8663000000000001</v>
      </c>
      <c r="K4222">
        <f>_xlfn.XLOOKUP(Sales[[#This Row],[ProductKey]], Products!$A:$A, Products!$K:$K)</f>
        <v>4.99</v>
      </c>
      <c r="L4222" s="1">
        <f>Sales[[#This Row],[ProductPrice]]*Sales[[#This Row],[OrderQuantity]]</f>
        <v>9.98</v>
      </c>
      <c r="M4222" s="1">
        <f>Sales[[#This Row],[OrderQuantity]]</f>
        <v>2</v>
      </c>
      <c r="N4222" s="1">
        <f>1</f>
        <v>1</v>
      </c>
      <c r="O4222" s="1">
        <f>Sales[[#This Row],[TotalSales]]-Sales[[#This Row],[TotalCost]]</f>
        <v>6.2474000000000007</v>
      </c>
      <c r="P4222" s="1">
        <f>Sales[[#This Row],[ProductCost]]*Sales[[#This Row],[OrderQuantity]]</f>
        <v>3.7326000000000001</v>
      </c>
      <c r="Q4222" s="1" t="str">
        <f>VLOOKUP(Sales[[#This Row],[ProductKey]], Products!$A$2:$D$1000, 4, FALSE)</f>
        <v>Mountain Tire Tube</v>
      </c>
    </row>
    <row r="4223" spans="1:17" x14ac:dyDescent="0.25">
      <c r="A4223" s="2">
        <v>37631</v>
      </c>
      <c r="B4223" s="1" t="s">
        <v>690</v>
      </c>
      <c r="C4223">
        <v>528</v>
      </c>
      <c r="D4223">
        <v>22364</v>
      </c>
      <c r="E4223">
        <v>4</v>
      </c>
      <c r="F4223">
        <v>1</v>
      </c>
      <c r="G4223">
        <v>2</v>
      </c>
      <c r="H4223" s="2">
        <v>42745</v>
      </c>
      <c r="I4223" t="str">
        <f>VLOOKUP(Sales[[#This Row],[TerritoryKey]], Territories[], 2, FALSE)</f>
        <v>Southwest</v>
      </c>
      <c r="J4223">
        <f>_xlfn.XLOOKUP(Sales[[#This Row],[ProductKey]], Products!$A:$A, Products!$J:$J)</f>
        <v>1.8663000000000001</v>
      </c>
      <c r="K4223">
        <f>_xlfn.XLOOKUP(Sales[[#This Row],[ProductKey]], Products!$A:$A, Products!$K:$K)</f>
        <v>4.99</v>
      </c>
      <c r="L4223" s="1">
        <f>Sales[[#This Row],[ProductPrice]]*Sales[[#This Row],[OrderQuantity]]</f>
        <v>9.98</v>
      </c>
      <c r="M4223" s="1">
        <f>Sales[[#This Row],[OrderQuantity]]</f>
        <v>2</v>
      </c>
      <c r="N4223" s="1">
        <f>1</f>
        <v>1</v>
      </c>
      <c r="O4223" s="1">
        <f>Sales[[#This Row],[TotalSales]]-Sales[[#This Row],[TotalCost]]</f>
        <v>6.2474000000000007</v>
      </c>
      <c r="P4223" s="1">
        <f>Sales[[#This Row],[ProductCost]]*Sales[[#This Row],[OrderQuantity]]</f>
        <v>3.7326000000000001</v>
      </c>
      <c r="Q4223" s="1" t="str">
        <f>VLOOKUP(Sales[[#This Row],[ProductKey]], Products!$A$2:$D$1000, 4, FALSE)</f>
        <v>Mountain Tire Tube</v>
      </c>
    </row>
    <row r="4224" spans="1:17" x14ac:dyDescent="0.25">
      <c r="A4224" s="2">
        <v>37875</v>
      </c>
      <c r="B4224" s="1" t="s">
        <v>721</v>
      </c>
      <c r="C4224">
        <v>528</v>
      </c>
      <c r="D4224">
        <v>16063</v>
      </c>
      <c r="E4224">
        <v>4</v>
      </c>
      <c r="F4224">
        <v>1</v>
      </c>
      <c r="G4224">
        <v>2</v>
      </c>
      <c r="H4224" s="2">
        <v>42989</v>
      </c>
      <c r="I4224" t="str">
        <f>VLOOKUP(Sales[[#This Row],[TerritoryKey]], Territories[], 2, FALSE)</f>
        <v>Southwest</v>
      </c>
      <c r="J4224">
        <f>_xlfn.XLOOKUP(Sales[[#This Row],[ProductKey]], Products!$A:$A, Products!$J:$J)</f>
        <v>1.8663000000000001</v>
      </c>
      <c r="K4224">
        <f>_xlfn.XLOOKUP(Sales[[#This Row],[ProductKey]], Products!$A:$A, Products!$K:$K)</f>
        <v>4.99</v>
      </c>
      <c r="L4224" s="1">
        <f>Sales[[#This Row],[ProductPrice]]*Sales[[#This Row],[OrderQuantity]]</f>
        <v>9.98</v>
      </c>
      <c r="M4224" s="1">
        <f>Sales[[#This Row],[OrderQuantity]]</f>
        <v>2</v>
      </c>
      <c r="N4224" s="1">
        <f>1</f>
        <v>1</v>
      </c>
      <c r="O4224" s="1">
        <f>Sales[[#This Row],[TotalSales]]-Sales[[#This Row],[TotalCost]]</f>
        <v>6.2474000000000007</v>
      </c>
      <c r="P4224" s="1">
        <f>Sales[[#This Row],[ProductCost]]*Sales[[#This Row],[OrderQuantity]]</f>
        <v>3.7326000000000001</v>
      </c>
      <c r="Q4224" s="1" t="str">
        <f>VLOOKUP(Sales[[#This Row],[ProductKey]], Products!$A$2:$D$1000, 4, FALSE)</f>
        <v>Mountain Tire Tube</v>
      </c>
    </row>
    <row r="4225" spans="1:17" x14ac:dyDescent="0.25">
      <c r="A4225" s="2">
        <v>37692</v>
      </c>
      <c r="B4225" s="1" t="s">
        <v>853</v>
      </c>
      <c r="C4225">
        <v>528</v>
      </c>
      <c r="D4225">
        <v>15858</v>
      </c>
      <c r="E4225">
        <v>4</v>
      </c>
      <c r="F4225">
        <v>1</v>
      </c>
      <c r="G4225">
        <v>2</v>
      </c>
      <c r="H4225" s="2">
        <v>42806</v>
      </c>
      <c r="I4225" t="str">
        <f>VLOOKUP(Sales[[#This Row],[TerritoryKey]], Territories[], 2, FALSE)</f>
        <v>Southwest</v>
      </c>
      <c r="J4225">
        <f>_xlfn.XLOOKUP(Sales[[#This Row],[ProductKey]], Products!$A:$A, Products!$J:$J)</f>
        <v>1.8663000000000001</v>
      </c>
      <c r="K4225">
        <f>_xlfn.XLOOKUP(Sales[[#This Row],[ProductKey]], Products!$A:$A, Products!$K:$K)</f>
        <v>4.99</v>
      </c>
      <c r="L4225" s="1">
        <f>Sales[[#This Row],[ProductPrice]]*Sales[[#This Row],[OrderQuantity]]</f>
        <v>9.98</v>
      </c>
      <c r="M4225" s="1">
        <f>Sales[[#This Row],[OrderQuantity]]</f>
        <v>2</v>
      </c>
      <c r="N4225" s="1">
        <f>1</f>
        <v>1</v>
      </c>
      <c r="O4225" s="1">
        <f>Sales[[#This Row],[TotalSales]]-Sales[[#This Row],[TotalCost]]</f>
        <v>6.2474000000000007</v>
      </c>
      <c r="P4225" s="1">
        <f>Sales[[#This Row],[ProductCost]]*Sales[[#This Row],[OrderQuantity]]</f>
        <v>3.7326000000000001</v>
      </c>
      <c r="Q4225" s="1" t="str">
        <f>VLOOKUP(Sales[[#This Row],[ProductKey]], Products!$A$2:$D$1000, 4, FALSE)</f>
        <v>Mountain Tire Tube</v>
      </c>
    </row>
    <row r="4226" spans="1:17" x14ac:dyDescent="0.25">
      <c r="A4226" s="2">
        <v>37721</v>
      </c>
      <c r="B4226" s="1" t="s">
        <v>860</v>
      </c>
      <c r="C4226">
        <v>528</v>
      </c>
      <c r="D4226">
        <v>15957</v>
      </c>
      <c r="E4226">
        <v>4</v>
      </c>
      <c r="F4226">
        <v>1</v>
      </c>
      <c r="G4226">
        <v>2</v>
      </c>
      <c r="H4226" s="2">
        <v>42835</v>
      </c>
      <c r="I4226" t="str">
        <f>VLOOKUP(Sales[[#This Row],[TerritoryKey]], Territories[], 2, FALSE)</f>
        <v>Southwest</v>
      </c>
      <c r="J4226">
        <f>_xlfn.XLOOKUP(Sales[[#This Row],[ProductKey]], Products!$A:$A, Products!$J:$J)</f>
        <v>1.8663000000000001</v>
      </c>
      <c r="K4226">
        <f>_xlfn.XLOOKUP(Sales[[#This Row],[ProductKey]], Products!$A:$A, Products!$K:$K)</f>
        <v>4.99</v>
      </c>
      <c r="L4226" s="1">
        <f>Sales[[#This Row],[ProductPrice]]*Sales[[#This Row],[OrderQuantity]]</f>
        <v>9.98</v>
      </c>
      <c r="M4226" s="1">
        <f>Sales[[#This Row],[OrderQuantity]]</f>
        <v>2</v>
      </c>
      <c r="N4226" s="1">
        <f>1</f>
        <v>1</v>
      </c>
      <c r="O4226" s="1">
        <f>Sales[[#This Row],[TotalSales]]-Sales[[#This Row],[TotalCost]]</f>
        <v>6.2474000000000007</v>
      </c>
      <c r="P4226" s="1">
        <f>Sales[[#This Row],[ProductCost]]*Sales[[#This Row],[OrderQuantity]]</f>
        <v>3.7326000000000001</v>
      </c>
      <c r="Q4226" s="1" t="str">
        <f>VLOOKUP(Sales[[#This Row],[ProductKey]], Products!$A$2:$D$1000, 4, FALSE)</f>
        <v>Mountain Tire Tube</v>
      </c>
    </row>
    <row r="4227" spans="1:17" x14ac:dyDescent="0.25">
      <c r="A4227" s="2">
        <v>37814</v>
      </c>
      <c r="B4227" s="1" t="s">
        <v>863</v>
      </c>
      <c r="C4227">
        <v>528</v>
      </c>
      <c r="D4227">
        <v>11755</v>
      </c>
      <c r="E4227">
        <v>9</v>
      </c>
      <c r="F4227">
        <v>1</v>
      </c>
      <c r="G4227">
        <v>2</v>
      </c>
      <c r="H4227" s="2">
        <v>42928</v>
      </c>
      <c r="I4227" t="str">
        <f>VLOOKUP(Sales[[#This Row],[TerritoryKey]], Territories[], 2, FALSE)</f>
        <v>Australia</v>
      </c>
      <c r="J4227">
        <f>_xlfn.XLOOKUP(Sales[[#This Row],[ProductKey]], Products!$A:$A, Products!$J:$J)</f>
        <v>1.8663000000000001</v>
      </c>
      <c r="K4227">
        <f>_xlfn.XLOOKUP(Sales[[#This Row],[ProductKey]], Products!$A:$A, Products!$K:$K)</f>
        <v>4.99</v>
      </c>
      <c r="L4227" s="1">
        <f>Sales[[#This Row],[ProductPrice]]*Sales[[#This Row],[OrderQuantity]]</f>
        <v>9.98</v>
      </c>
      <c r="M4227" s="1">
        <f>Sales[[#This Row],[OrderQuantity]]</f>
        <v>2</v>
      </c>
      <c r="N4227" s="1">
        <f>1</f>
        <v>1</v>
      </c>
      <c r="O4227" s="1">
        <f>Sales[[#This Row],[TotalSales]]-Sales[[#This Row],[TotalCost]]</f>
        <v>6.2474000000000007</v>
      </c>
      <c r="P4227" s="1">
        <f>Sales[[#This Row],[ProductCost]]*Sales[[#This Row],[OrderQuantity]]</f>
        <v>3.7326000000000001</v>
      </c>
      <c r="Q4227" s="1" t="str">
        <f>VLOOKUP(Sales[[#This Row],[ProductKey]], Products!$A$2:$D$1000, 4, FALSE)</f>
        <v>Mountain Tire Tube</v>
      </c>
    </row>
    <row r="4228" spans="1:17" x14ac:dyDescent="0.25">
      <c r="A4228" s="2">
        <v>37664</v>
      </c>
      <c r="B4228" s="1" t="s">
        <v>996</v>
      </c>
      <c r="C4228">
        <v>528</v>
      </c>
      <c r="D4228">
        <v>19062</v>
      </c>
      <c r="E4228">
        <v>7</v>
      </c>
      <c r="F4228">
        <v>1</v>
      </c>
      <c r="G4228">
        <v>2</v>
      </c>
      <c r="H4228" s="2">
        <v>42778</v>
      </c>
      <c r="I4228" t="str">
        <f>VLOOKUP(Sales[[#This Row],[TerritoryKey]], Territories[], 2, FALSE)</f>
        <v>France</v>
      </c>
      <c r="J4228">
        <f>_xlfn.XLOOKUP(Sales[[#This Row],[ProductKey]], Products!$A:$A, Products!$J:$J)</f>
        <v>1.8663000000000001</v>
      </c>
      <c r="K4228">
        <f>_xlfn.XLOOKUP(Sales[[#This Row],[ProductKey]], Products!$A:$A, Products!$K:$K)</f>
        <v>4.99</v>
      </c>
      <c r="L4228" s="1">
        <f>Sales[[#This Row],[ProductPrice]]*Sales[[#This Row],[OrderQuantity]]</f>
        <v>9.98</v>
      </c>
      <c r="M4228" s="1">
        <f>Sales[[#This Row],[OrderQuantity]]</f>
        <v>2</v>
      </c>
      <c r="N4228" s="1">
        <f>1</f>
        <v>1</v>
      </c>
      <c r="O4228" s="1">
        <f>Sales[[#This Row],[TotalSales]]-Sales[[#This Row],[TotalCost]]</f>
        <v>6.2474000000000007</v>
      </c>
      <c r="P4228" s="1">
        <f>Sales[[#This Row],[ProductCost]]*Sales[[#This Row],[OrderQuantity]]</f>
        <v>3.7326000000000001</v>
      </c>
      <c r="Q4228" s="1" t="str">
        <f>VLOOKUP(Sales[[#This Row],[ProductKey]], Products!$A$2:$D$1000, 4, FALSE)</f>
        <v>Mountain Tire Tube</v>
      </c>
    </row>
    <row r="4229" spans="1:17" x14ac:dyDescent="0.25">
      <c r="A4229" s="2">
        <v>37751</v>
      </c>
      <c r="B4229" s="1" t="s">
        <v>1043</v>
      </c>
      <c r="C4229">
        <v>528</v>
      </c>
      <c r="D4229">
        <v>15773</v>
      </c>
      <c r="E4229">
        <v>4</v>
      </c>
      <c r="F4229">
        <v>1</v>
      </c>
      <c r="G4229">
        <v>2</v>
      </c>
      <c r="H4229" s="2">
        <v>42865</v>
      </c>
      <c r="I4229" t="str">
        <f>VLOOKUP(Sales[[#This Row],[TerritoryKey]], Territories[], 2, FALSE)</f>
        <v>Southwest</v>
      </c>
      <c r="J4229">
        <f>_xlfn.XLOOKUP(Sales[[#This Row],[ProductKey]], Products!$A:$A, Products!$J:$J)</f>
        <v>1.8663000000000001</v>
      </c>
      <c r="K4229">
        <f>_xlfn.XLOOKUP(Sales[[#This Row],[ProductKey]], Products!$A:$A, Products!$K:$K)</f>
        <v>4.99</v>
      </c>
      <c r="L4229" s="1">
        <f>Sales[[#This Row],[ProductPrice]]*Sales[[#This Row],[OrderQuantity]]</f>
        <v>9.98</v>
      </c>
      <c r="M4229" s="1">
        <f>Sales[[#This Row],[OrderQuantity]]</f>
        <v>2</v>
      </c>
      <c r="N4229" s="1">
        <f>1</f>
        <v>1</v>
      </c>
      <c r="O4229" s="1">
        <f>Sales[[#This Row],[TotalSales]]-Sales[[#This Row],[TotalCost]]</f>
        <v>6.2474000000000007</v>
      </c>
      <c r="P4229" s="1">
        <f>Sales[[#This Row],[ProductCost]]*Sales[[#This Row],[OrderQuantity]]</f>
        <v>3.7326000000000001</v>
      </c>
      <c r="Q4229" s="1" t="str">
        <f>VLOOKUP(Sales[[#This Row],[ProductKey]], Products!$A$2:$D$1000, 4, FALSE)</f>
        <v>Mountain Tire Tube</v>
      </c>
    </row>
    <row r="4230" spans="1:17" x14ac:dyDescent="0.25">
      <c r="A4230" s="2">
        <v>37782</v>
      </c>
      <c r="B4230" s="1" t="s">
        <v>1074</v>
      </c>
      <c r="C4230">
        <v>528</v>
      </c>
      <c r="D4230">
        <v>25825</v>
      </c>
      <c r="E4230">
        <v>9</v>
      </c>
      <c r="F4230">
        <v>1</v>
      </c>
      <c r="G4230">
        <v>2</v>
      </c>
      <c r="H4230" s="2">
        <v>42896</v>
      </c>
      <c r="I4230" t="str">
        <f>VLOOKUP(Sales[[#This Row],[TerritoryKey]], Territories[], 2, FALSE)</f>
        <v>Australia</v>
      </c>
      <c r="J4230">
        <f>_xlfn.XLOOKUP(Sales[[#This Row],[ProductKey]], Products!$A:$A, Products!$J:$J)</f>
        <v>1.8663000000000001</v>
      </c>
      <c r="K4230">
        <f>_xlfn.XLOOKUP(Sales[[#This Row],[ProductKey]], Products!$A:$A, Products!$K:$K)</f>
        <v>4.99</v>
      </c>
      <c r="L4230" s="1">
        <f>Sales[[#This Row],[ProductPrice]]*Sales[[#This Row],[OrderQuantity]]</f>
        <v>9.98</v>
      </c>
      <c r="M4230" s="1">
        <f>Sales[[#This Row],[OrderQuantity]]</f>
        <v>2</v>
      </c>
      <c r="N4230" s="1">
        <f>1</f>
        <v>1</v>
      </c>
      <c r="O4230" s="1">
        <f>Sales[[#This Row],[TotalSales]]-Sales[[#This Row],[TotalCost]]</f>
        <v>6.2474000000000007</v>
      </c>
      <c r="P4230" s="1">
        <f>Sales[[#This Row],[ProductCost]]*Sales[[#This Row],[OrderQuantity]]</f>
        <v>3.7326000000000001</v>
      </c>
      <c r="Q4230" s="1" t="str">
        <f>VLOOKUP(Sales[[#This Row],[ProductKey]], Products!$A$2:$D$1000, 4, FALSE)</f>
        <v>Mountain Tire Tube</v>
      </c>
    </row>
    <row r="4231" spans="1:17" x14ac:dyDescent="0.25">
      <c r="A4231" s="2">
        <v>37875</v>
      </c>
      <c r="B4231" s="1" t="s">
        <v>1106</v>
      </c>
      <c r="C4231">
        <v>528</v>
      </c>
      <c r="D4231">
        <v>21543</v>
      </c>
      <c r="E4231">
        <v>7</v>
      </c>
      <c r="F4231">
        <v>1</v>
      </c>
      <c r="G4231">
        <v>2</v>
      </c>
      <c r="H4231" s="2">
        <v>42989</v>
      </c>
      <c r="I4231" t="str">
        <f>VLOOKUP(Sales[[#This Row],[TerritoryKey]], Territories[], 2, FALSE)</f>
        <v>France</v>
      </c>
      <c r="J4231">
        <f>_xlfn.XLOOKUP(Sales[[#This Row],[ProductKey]], Products!$A:$A, Products!$J:$J)</f>
        <v>1.8663000000000001</v>
      </c>
      <c r="K4231">
        <f>_xlfn.XLOOKUP(Sales[[#This Row],[ProductKey]], Products!$A:$A, Products!$K:$K)</f>
        <v>4.99</v>
      </c>
      <c r="L4231" s="1">
        <f>Sales[[#This Row],[ProductPrice]]*Sales[[#This Row],[OrderQuantity]]</f>
        <v>9.98</v>
      </c>
      <c r="M4231" s="1">
        <f>Sales[[#This Row],[OrderQuantity]]</f>
        <v>2</v>
      </c>
      <c r="N4231" s="1">
        <f>1</f>
        <v>1</v>
      </c>
      <c r="O4231" s="1">
        <f>Sales[[#This Row],[TotalSales]]-Sales[[#This Row],[TotalCost]]</f>
        <v>6.2474000000000007</v>
      </c>
      <c r="P4231" s="1">
        <f>Sales[[#This Row],[ProductCost]]*Sales[[#This Row],[OrderQuantity]]</f>
        <v>3.7326000000000001</v>
      </c>
      <c r="Q4231" s="1" t="str">
        <f>VLOOKUP(Sales[[#This Row],[ProductKey]], Products!$A$2:$D$1000, 4, FALSE)</f>
        <v>Mountain Tire Tube</v>
      </c>
    </row>
    <row r="4232" spans="1:17" x14ac:dyDescent="0.25">
      <c r="A4232" s="2">
        <v>38322</v>
      </c>
      <c r="B4232" s="1" t="s">
        <v>1148</v>
      </c>
      <c r="C4232">
        <v>528</v>
      </c>
      <c r="D4232">
        <v>16010</v>
      </c>
      <c r="E4232">
        <v>4</v>
      </c>
      <c r="F4232">
        <v>1</v>
      </c>
      <c r="G4232">
        <v>2</v>
      </c>
      <c r="H4232" s="2">
        <v>43435</v>
      </c>
      <c r="I4232" t="str">
        <f>VLOOKUP(Sales[[#This Row],[TerritoryKey]], Territories[], 2, FALSE)</f>
        <v>Southwest</v>
      </c>
      <c r="J4232">
        <f>_xlfn.XLOOKUP(Sales[[#This Row],[ProductKey]], Products!$A:$A, Products!$J:$J)</f>
        <v>1.8663000000000001</v>
      </c>
      <c r="K4232">
        <f>_xlfn.XLOOKUP(Sales[[#This Row],[ProductKey]], Products!$A:$A, Products!$K:$K)</f>
        <v>4.99</v>
      </c>
      <c r="L4232" s="1">
        <f>Sales[[#This Row],[ProductPrice]]*Sales[[#This Row],[OrderQuantity]]</f>
        <v>9.98</v>
      </c>
      <c r="M4232" s="1">
        <f>Sales[[#This Row],[OrderQuantity]]</f>
        <v>2</v>
      </c>
      <c r="N4232" s="1">
        <f>1</f>
        <v>1</v>
      </c>
      <c r="O4232" s="1">
        <f>Sales[[#This Row],[TotalSales]]-Sales[[#This Row],[TotalCost]]</f>
        <v>6.2474000000000007</v>
      </c>
      <c r="P4232" s="1">
        <f>Sales[[#This Row],[ProductCost]]*Sales[[#This Row],[OrderQuantity]]</f>
        <v>3.7326000000000001</v>
      </c>
      <c r="Q4232" s="1" t="str">
        <f>VLOOKUP(Sales[[#This Row],[ProductKey]], Products!$A$2:$D$1000, 4, FALSE)</f>
        <v>Mountain Tire Tube</v>
      </c>
    </row>
    <row r="4233" spans="1:17" x14ac:dyDescent="0.25">
      <c r="A4233" s="2">
        <v>37905</v>
      </c>
      <c r="B4233" s="1" t="s">
        <v>1153</v>
      </c>
      <c r="C4233">
        <v>528</v>
      </c>
      <c r="D4233">
        <v>19927</v>
      </c>
      <c r="E4233">
        <v>10</v>
      </c>
      <c r="F4233">
        <v>1</v>
      </c>
      <c r="G4233">
        <v>2</v>
      </c>
      <c r="H4233" s="2">
        <v>43019</v>
      </c>
      <c r="I4233" t="str">
        <f>VLOOKUP(Sales[[#This Row],[TerritoryKey]], Territories[], 2, FALSE)</f>
        <v>United Kingdom</v>
      </c>
      <c r="J4233">
        <f>_xlfn.XLOOKUP(Sales[[#This Row],[ProductKey]], Products!$A:$A, Products!$J:$J)</f>
        <v>1.8663000000000001</v>
      </c>
      <c r="K4233">
        <f>_xlfn.XLOOKUP(Sales[[#This Row],[ProductKey]], Products!$A:$A, Products!$K:$K)</f>
        <v>4.99</v>
      </c>
      <c r="L4233" s="1">
        <f>Sales[[#This Row],[ProductPrice]]*Sales[[#This Row],[OrderQuantity]]</f>
        <v>9.98</v>
      </c>
      <c r="M4233" s="1">
        <f>Sales[[#This Row],[OrderQuantity]]</f>
        <v>2</v>
      </c>
      <c r="N4233" s="1">
        <f>1</f>
        <v>1</v>
      </c>
      <c r="O4233" s="1">
        <f>Sales[[#This Row],[TotalSales]]-Sales[[#This Row],[TotalCost]]</f>
        <v>6.2474000000000007</v>
      </c>
      <c r="P4233" s="1">
        <f>Sales[[#This Row],[ProductCost]]*Sales[[#This Row],[OrderQuantity]]</f>
        <v>3.7326000000000001</v>
      </c>
      <c r="Q4233" s="1" t="str">
        <f>VLOOKUP(Sales[[#This Row],[ProductKey]], Products!$A$2:$D$1000, 4, FALSE)</f>
        <v>Mountain Tire Tube</v>
      </c>
    </row>
    <row r="4234" spans="1:17" x14ac:dyDescent="0.25">
      <c r="A4234" s="2">
        <v>37874</v>
      </c>
      <c r="B4234" s="1" t="s">
        <v>1194</v>
      </c>
      <c r="C4234">
        <v>528</v>
      </c>
      <c r="D4234">
        <v>20498</v>
      </c>
      <c r="E4234">
        <v>6</v>
      </c>
      <c r="F4234">
        <v>1</v>
      </c>
      <c r="G4234">
        <v>2</v>
      </c>
      <c r="H4234" s="2">
        <v>42988</v>
      </c>
      <c r="I4234" t="str">
        <f>VLOOKUP(Sales[[#This Row],[TerritoryKey]], Territories[], 2, FALSE)</f>
        <v>Canada</v>
      </c>
      <c r="J4234">
        <f>_xlfn.XLOOKUP(Sales[[#This Row],[ProductKey]], Products!$A:$A, Products!$J:$J)</f>
        <v>1.8663000000000001</v>
      </c>
      <c r="K4234">
        <f>_xlfn.XLOOKUP(Sales[[#This Row],[ProductKey]], Products!$A:$A, Products!$K:$K)</f>
        <v>4.99</v>
      </c>
      <c r="L4234" s="1">
        <f>Sales[[#This Row],[ProductPrice]]*Sales[[#This Row],[OrderQuantity]]</f>
        <v>9.98</v>
      </c>
      <c r="M4234" s="1">
        <f>Sales[[#This Row],[OrderQuantity]]</f>
        <v>2</v>
      </c>
      <c r="N4234" s="1">
        <f>1</f>
        <v>1</v>
      </c>
      <c r="O4234" s="1">
        <f>Sales[[#This Row],[TotalSales]]-Sales[[#This Row],[TotalCost]]</f>
        <v>6.2474000000000007</v>
      </c>
      <c r="P4234" s="1">
        <f>Sales[[#This Row],[ProductCost]]*Sales[[#This Row],[OrderQuantity]]</f>
        <v>3.7326000000000001</v>
      </c>
      <c r="Q4234" s="1" t="str">
        <f>VLOOKUP(Sales[[#This Row],[ProductKey]], Products!$A$2:$D$1000, 4, FALSE)</f>
        <v>Mountain Tire Tube</v>
      </c>
    </row>
    <row r="4235" spans="1:17" x14ac:dyDescent="0.25">
      <c r="A4235" s="2">
        <v>37690</v>
      </c>
      <c r="B4235" s="1" t="s">
        <v>1203</v>
      </c>
      <c r="C4235">
        <v>528</v>
      </c>
      <c r="D4235">
        <v>25816</v>
      </c>
      <c r="E4235">
        <v>9</v>
      </c>
      <c r="F4235">
        <v>1</v>
      </c>
      <c r="G4235">
        <v>2</v>
      </c>
      <c r="H4235" s="2">
        <v>42804</v>
      </c>
      <c r="I4235" t="str">
        <f>VLOOKUP(Sales[[#This Row],[TerritoryKey]], Territories[], 2, FALSE)</f>
        <v>Australia</v>
      </c>
      <c r="J4235">
        <f>_xlfn.XLOOKUP(Sales[[#This Row],[ProductKey]], Products!$A:$A, Products!$J:$J)</f>
        <v>1.8663000000000001</v>
      </c>
      <c r="K4235">
        <f>_xlfn.XLOOKUP(Sales[[#This Row],[ProductKey]], Products!$A:$A, Products!$K:$K)</f>
        <v>4.99</v>
      </c>
      <c r="L4235" s="1">
        <f>Sales[[#This Row],[ProductPrice]]*Sales[[#This Row],[OrderQuantity]]</f>
        <v>9.98</v>
      </c>
      <c r="M4235" s="1">
        <f>Sales[[#This Row],[OrderQuantity]]</f>
        <v>2</v>
      </c>
      <c r="N4235" s="1">
        <f>1</f>
        <v>1</v>
      </c>
      <c r="O4235" s="1">
        <f>Sales[[#This Row],[TotalSales]]-Sales[[#This Row],[TotalCost]]</f>
        <v>6.2474000000000007</v>
      </c>
      <c r="P4235" s="1">
        <f>Sales[[#This Row],[ProductCost]]*Sales[[#This Row],[OrderQuantity]]</f>
        <v>3.7326000000000001</v>
      </c>
      <c r="Q4235" s="1" t="str">
        <f>VLOOKUP(Sales[[#This Row],[ProductKey]], Products!$A$2:$D$1000, 4, FALSE)</f>
        <v>Mountain Tire Tube</v>
      </c>
    </row>
    <row r="4236" spans="1:17" x14ac:dyDescent="0.25">
      <c r="A4236" s="2">
        <v>37967</v>
      </c>
      <c r="B4236" s="1" t="s">
        <v>1207</v>
      </c>
      <c r="C4236">
        <v>528</v>
      </c>
      <c r="D4236">
        <v>15945</v>
      </c>
      <c r="E4236">
        <v>1</v>
      </c>
      <c r="F4236">
        <v>1</v>
      </c>
      <c r="G4236">
        <v>2</v>
      </c>
      <c r="H4236" s="2">
        <v>43081</v>
      </c>
      <c r="I4236" t="str">
        <f>VLOOKUP(Sales[[#This Row],[TerritoryKey]], Territories[], 2, FALSE)</f>
        <v>Northwest</v>
      </c>
      <c r="J4236">
        <f>_xlfn.XLOOKUP(Sales[[#This Row],[ProductKey]], Products!$A:$A, Products!$J:$J)</f>
        <v>1.8663000000000001</v>
      </c>
      <c r="K4236">
        <f>_xlfn.XLOOKUP(Sales[[#This Row],[ProductKey]], Products!$A:$A, Products!$K:$K)</f>
        <v>4.99</v>
      </c>
      <c r="L4236" s="1">
        <f>Sales[[#This Row],[ProductPrice]]*Sales[[#This Row],[OrderQuantity]]</f>
        <v>9.98</v>
      </c>
      <c r="M4236" s="1">
        <f>Sales[[#This Row],[OrderQuantity]]</f>
        <v>2</v>
      </c>
      <c r="N4236" s="1">
        <f>1</f>
        <v>1</v>
      </c>
      <c r="O4236" s="1">
        <f>Sales[[#This Row],[TotalSales]]-Sales[[#This Row],[TotalCost]]</f>
        <v>6.2474000000000007</v>
      </c>
      <c r="P4236" s="1">
        <f>Sales[[#This Row],[ProductCost]]*Sales[[#This Row],[OrderQuantity]]</f>
        <v>3.7326000000000001</v>
      </c>
      <c r="Q4236" s="1" t="str">
        <f>VLOOKUP(Sales[[#This Row],[ProductKey]], Products!$A$2:$D$1000, 4, FALSE)</f>
        <v>Mountain Tire Tube</v>
      </c>
    </row>
    <row r="4237" spans="1:17" x14ac:dyDescent="0.25">
      <c r="A4237" s="2">
        <v>37937</v>
      </c>
      <c r="B4237" s="1" t="s">
        <v>1237</v>
      </c>
      <c r="C4237">
        <v>528</v>
      </c>
      <c r="D4237">
        <v>25254</v>
      </c>
      <c r="E4237">
        <v>1</v>
      </c>
      <c r="F4237">
        <v>1</v>
      </c>
      <c r="G4237">
        <v>2</v>
      </c>
      <c r="H4237" s="2">
        <v>43051</v>
      </c>
      <c r="I4237" t="str">
        <f>VLOOKUP(Sales[[#This Row],[TerritoryKey]], Territories[], 2, FALSE)</f>
        <v>Northwest</v>
      </c>
      <c r="J4237">
        <f>_xlfn.XLOOKUP(Sales[[#This Row],[ProductKey]], Products!$A:$A, Products!$J:$J)</f>
        <v>1.8663000000000001</v>
      </c>
      <c r="K4237">
        <f>_xlfn.XLOOKUP(Sales[[#This Row],[ProductKey]], Products!$A:$A, Products!$K:$K)</f>
        <v>4.99</v>
      </c>
      <c r="L4237" s="1">
        <f>Sales[[#This Row],[ProductPrice]]*Sales[[#This Row],[OrderQuantity]]</f>
        <v>9.98</v>
      </c>
      <c r="M4237" s="1">
        <f>Sales[[#This Row],[OrderQuantity]]</f>
        <v>2</v>
      </c>
      <c r="N4237" s="1">
        <f>1</f>
        <v>1</v>
      </c>
      <c r="O4237" s="1">
        <f>Sales[[#This Row],[TotalSales]]-Sales[[#This Row],[TotalCost]]</f>
        <v>6.2474000000000007</v>
      </c>
      <c r="P4237" s="1">
        <f>Sales[[#This Row],[ProductCost]]*Sales[[#This Row],[OrderQuantity]]</f>
        <v>3.7326000000000001</v>
      </c>
      <c r="Q4237" s="1" t="str">
        <f>VLOOKUP(Sales[[#This Row],[ProductKey]], Products!$A$2:$D$1000, 4, FALSE)</f>
        <v>Mountain Tire Tube</v>
      </c>
    </row>
    <row r="4238" spans="1:17" x14ac:dyDescent="0.25">
      <c r="A4238" s="2">
        <v>38108</v>
      </c>
      <c r="B4238" s="1" t="s">
        <v>1240</v>
      </c>
      <c r="C4238">
        <v>528</v>
      </c>
      <c r="D4238">
        <v>24911</v>
      </c>
      <c r="E4238">
        <v>9</v>
      </c>
      <c r="F4238">
        <v>1</v>
      </c>
      <c r="G4238">
        <v>2</v>
      </c>
      <c r="H4238" s="2">
        <v>43221</v>
      </c>
      <c r="I4238" t="str">
        <f>VLOOKUP(Sales[[#This Row],[TerritoryKey]], Territories[], 2, FALSE)</f>
        <v>Australia</v>
      </c>
      <c r="J4238">
        <f>_xlfn.XLOOKUP(Sales[[#This Row],[ProductKey]], Products!$A:$A, Products!$J:$J)</f>
        <v>1.8663000000000001</v>
      </c>
      <c r="K4238">
        <f>_xlfn.XLOOKUP(Sales[[#This Row],[ProductKey]], Products!$A:$A, Products!$K:$K)</f>
        <v>4.99</v>
      </c>
      <c r="L4238" s="1">
        <f>Sales[[#This Row],[ProductPrice]]*Sales[[#This Row],[OrderQuantity]]</f>
        <v>9.98</v>
      </c>
      <c r="M4238" s="1">
        <f>Sales[[#This Row],[OrderQuantity]]</f>
        <v>2</v>
      </c>
      <c r="N4238" s="1">
        <f>1</f>
        <v>1</v>
      </c>
      <c r="O4238" s="1">
        <f>Sales[[#This Row],[TotalSales]]-Sales[[#This Row],[TotalCost]]</f>
        <v>6.2474000000000007</v>
      </c>
      <c r="P4238" s="1">
        <f>Sales[[#This Row],[ProductCost]]*Sales[[#This Row],[OrderQuantity]]</f>
        <v>3.7326000000000001</v>
      </c>
      <c r="Q4238" s="1" t="str">
        <f>VLOOKUP(Sales[[#This Row],[ProductKey]], Products!$A$2:$D$1000, 4, FALSE)</f>
        <v>Mountain Tire Tube</v>
      </c>
    </row>
    <row r="4239" spans="1:17" x14ac:dyDescent="0.25">
      <c r="A4239" s="2">
        <v>37633</v>
      </c>
      <c r="B4239" s="1" t="s">
        <v>1255</v>
      </c>
      <c r="C4239">
        <v>528</v>
      </c>
      <c r="D4239">
        <v>27451</v>
      </c>
      <c r="E4239">
        <v>6</v>
      </c>
      <c r="F4239">
        <v>1</v>
      </c>
      <c r="G4239">
        <v>2</v>
      </c>
      <c r="H4239" s="2">
        <v>42747</v>
      </c>
      <c r="I4239" t="str">
        <f>VLOOKUP(Sales[[#This Row],[TerritoryKey]], Territories[], 2, FALSE)</f>
        <v>Canada</v>
      </c>
      <c r="J4239">
        <f>_xlfn.XLOOKUP(Sales[[#This Row],[ProductKey]], Products!$A:$A, Products!$J:$J)</f>
        <v>1.8663000000000001</v>
      </c>
      <c r="K4239">
        <f>_xlfn.XLOOKUP(Sales[[#This Row],[ProductKey]], Products!$A:$A, Products!$K:$K)</f>
        <v>4.99</v>
      </c>
      <c r="L4239" s="1">
        <f>Sales[[#This Row],[ProductPrice]]*Sales[[#This Row],[OrderQuantity]]</f>
        <v>9.98</v>
      </c>
      <c r="M4239" s="1">
        <f>Sales[[#This Row],[OrderQuantity]]</f>
        <v>2</v>
      </c>
      <c r="N4239" s="1">
        <f>1</f>
        <v>1</v>
      </c>
      <c r="O4239" s="1">
        <f>Sales[[#This Row],[TotalSales]]-Sales[[#This Row],[TotalCost]]</f>
        <v>6.2474000000000007</v>
      </c>
      <c r="P4239" s="1">
        <f>Sales[[#This Row],[ProductCost]]*Sales[[#This Row],[OrderQuantity]]</f>
        <v>3.7326000000000001</v>
      </c>
      <c r="Q4239" s="1" t="str">
        <f>VLOOKUP(Sales[[#This Row],[ProductKey]], Products!$A$2:$D$1000, 4, FALSE)</f>
        <v>Mountain Tire Tube</v>
      </c>
    </row>
    <row r="4240" spans="1:17" x14ac:dyDescent="0.25">
      <c r="A4240" s="2">
        <v>37876</v>
      </c>
      <c r="B4240" s="1" t="s">
        <v>1301</v>
      </c>
      <c r="C4240">
        <v>528</v>
      </c>
      <c r="D4240">
        <v>16014</v>
      </c>
      <c r="E4240">
        <v>4</v>
      </c>
      <c r="F4240">
        <v>1</v>
      </c>
      <c r="G4240">
        <v>2</v>
      </c>
      <c r="H4240" s="2">
        <v>42990</v>
      </c>
      <c r="I4240" t="str">
        <f>VLOOKUP(Sales[[#This Row],[TerritoryKey]], Territories[], 2, FALSE)</f>
        <v>Southwest</v>
      </c>
      <c r="J4240">
        <f>_xlfn.XLOOKUP(Sales[[#This Row],[ProductKey]], Products!$A:$A, Products!$J:$J)</f>
        <v>1.8663000000000001</v>
      </c>
      <c r="K4240">
        <f>_xlfn.XLOOKUP(Sales[[#This Row],[ProductKey]], Products!$A:$A, Products!$K:$K)</f>
        <v>4.99</v>
      </c>
      <c r="L4240" s="1">
        <f>Sales[[#This Row],[ProductPrice]]*Sales[[#This Row],[OrderQuantity]]</f>
        <v>9.98</v>
      </c>
      <c r="M4240" s="1">
        <f>Sales[[#This Row],[OrderQuantity]]</f>
        <v>2</v>
      </c>
      <c r="N4240" s="1">
        <f>1</f>
        <v>1</v>
      </c>
      <c r="O4240" s="1">
        <f>Sales[[#This Row],[TotalSales]]-Sales[[#This Row],[TotalCost]]</f>
        <v>6.2474000000000007</v>
      </c>
      <c r="P4240" s="1">
        <f>Sales[[#This Row],[ProductCost]]*Sales[[#This Row],[OrderQuantity]]</f>
        <v>3.7326000000000001</v>
      </c>
      <c r="Q4240" s="1" t="str">
        <f>VLOOKUP(Sales[[#This Row],[ProductKey]], Products!$A$2:$D$1000, 4, FALSE)</f>
        <v>Mountain Tire Tube</v>
      </c>
    </row>
    <row r="4241" spans="1:17" x14ac:dyDescent="0.25">
      <c r="A4241" s="2">
        <v>37753</v>
      </c>
      <c r="B4241" s="1" t="s">
        <v>1367</v>
      </c>
      <c r="C4241">
        <v>528</v>
      </c>
      <c r="D4241">
        <v>17884</v>
      </c>
      <c r="E4241">
        <v>10</v>
      </c>
      <c r="F4241">
        <v>1</v>
      </c>
      <c r="G4241">
        <v>2</v>
      </c>
      <c r="H4241" s="2">
        <v>42867</v>
      </c>
      <c r="I4241" t="str">
        <f>VLOOKUP(Sales[[#This Row],[TerritoryKey]], Territories[], 2, FALSE)</f>
        <v>United Kingdom</v>
      </c>
      <c r="J4241">
        <f>_xlfn.XLOOKUP(Sales[[#This Row],[ProductKey]], Products!$A:$A, Products!$J:$J)</f>
        <v>1.8663000000000001</v>
      </c>
      <c r="K4241">
        <f>_xlfn.XLOOKUP(Sales[[#This Row],[ProductKey]], Products!$A:$A, Products!$K:$K)</f>
        <v>4.99</v>
      </c>
      <c r="L4241" s="1">
        <f>Sales[[#This Row],[ProductPrice]]*Sales[[#This Row],[OrderQuantity]]</f>
        <v>9.98</v>
      </c>
      <c r="M4241" s="1">
        <f>Sales[[#This Row],[OrderQuantity]]</f>
        <v>2</v>
      </c>
      <c r="N4241" s="1">
        <f>1</f>
        <v>1</v>
      </c>
      <c r="O4241" s="1">
        <f>Sales[[#This Row],[TotalSales]]-Sales[[#This Row],[TotalCost]]</f>
        <v>6.2474000000000007</v>
      </c>
      <c r="P4241" s="1">
        <f>Sales[[#This Row],[ProductCost]]*Sales[[#This Row],[OrderQuantity]]</f>
        <v>3.7326000000000001</v>
      </c>
      <c r="Q4241" s="1" t="str">
        <f>VLOOKUP(Sales[[#This Row],[ProductKey]], Products!$A$2:$D$1000, 4, FALSE)</f>
        <v>Mountain Tire Tube</v>
      </c>
    </row>
    <row r="4242" spans="1:17" x14ac:dyDescent="0.25">
      <c r="A4242" s="2">
        <v>37663</v>
      </c>
      <c r="B4242" s="1" t="s">
        <v>1392</v>
      </c>
      <c r="C4242">
        <v>528</v>
      </c>
      <c r="D4242">
        <v>23206</v>
      </c>
      <c r="E4242">
        <v>4</v>
      </c>
      <c r="F4242">
        <v>1</v>
      </c>
      <c r="G4242">
        <v>2</v>
      </c>
      <c r="H4242" s="2">
        <v>42777</v>
      </c>
      <c r="I4242" t="str">
        <f>VLOOKUP(Sales[[#This Row],[TerritoryKey]], Territories[], 2, FALSE)</f>
        <v>Southwest</v>
      </c>
      <c r="J4242">
        <f>_xlfn.XLOOKUP(Sales[[#This Row],[ProductKey]], Products!$A:$A, Products!$J:$J)</f>
        <v>1.8663000000000001</v>
      </c>
      <c r="K4242">
        <f>_xlfn.XLOOKUP(Sales[[#This Row],[ProductKey]], Products!$A:$A, Products!$K:$K)</f>
        <v>4.99</v>
      </c>
      <c r="L4242" s="1">
        <f>Sales[[#This Row],[ProductPrice]]*Sales[[#This Row],[OrderQuantity]]</f>
        <v>9.98</v>
      </c>
      <c r="M4242" s="1">
        <f>Sales[[#This Row],[OrderQuantity]]</f>
        <v>2</v>
      </c>
      <c r="N4242" s="1">
        <f>1</f>
        <v>1</v>
      </c>
      <c r="O4242" s="1">
        <f>Sales[[#This Row],[TotalSales]]-Sales[[#This Row],[TotalCost]]</f>
        <v>6.2474000000000007</v>
      </c>
      <c r="P4242" s="1">
        <f>Sales[[#This Row],[ProductCost]]*Sales[[#This Row],[OrderQuantity]]</f>
        <v>3.7326000000000001</v>
      </c>
      <c r="Q4242" s="1" t="str">
        <f>VLOOKUP(Sales[[#This Row],[ProductKey]], Products!$A$2:$D$1000, 4, FALSE)</f>
        <v>Mountain Tire Tube</v>
      </c>
    </row>
    <row r="4243" spans="1:17" x14ac:dyDescent="0.25">
      <c r="A4243" s="2">
        <v>37784</v>
      </c>
      <c r="B4243" s="1" t="s">
        <v>1400</v>
      </c>
      <c r="C4243">
        <v>528</v>
      </c>
      <c r="D4243">
        <v>15382</v>
      </c>
      <c r="E4243">
        <v>4</v>
      </c>
      <c r="F4243">
        <v>1</v>
      </c>
      <c r="G4243">
        <v>2</v>
      </c>
      <c r="H4243" s="2">
        <v>42898</v>
      </c>
      <c r="I4243" t="str">
        <f>VLOOKUP(Sales[[#This Row],[TerritoryKey]], Territories[], 2, FALSE)</f>
        <v>Southwest</v>
      </c>
      <c r="J4243">
        <f>_xlfn.XLOOKUP(Sales[[#This Row],[ProductKey]], Products!$A:$A, Products!$J:$J)</f>
        <v>1.8663000000000001</v>
      </c>
      <c r="K4243">
        <f>_xlfn.XLOOKUP(Sales[[#This Row],[ProductKey]], Products!$A:$A, Products!$K:$K)</f>
        <v>4.99</v>
      </c>
      <c r="L4243" s="1">
        <f>Sales[[#This Row],[ProductPrice]]*Sales[[#This Row],[OrderQuantity]]</f>
        <v>9.98</v>
      </c>
      <c r="M4243" s="1">
        <f>Sales[[#This Row],[OrderQuantity]]</f>
        <v>2</v>
      </c>
      <c r="N4243" s="1">
        <f>1</f>
        <v>1</v>
      </c>
      <c r="O4243" s="1">
        <f>Sales[[#This Row],[TotalSales]]-Sales[[#This Row],[TotalCost]]</f>
        <v>6.2474000000000007</v>
      </c>
      <c r="P4243" s="1">
        <f>Sales[[#This Row],[ProductCost]]*Sales[[#This Row],[OrderQuantity]]</f>
        <v>3.7326000000000001</v>
      </c>
      <c r="Q4243" s="1" t="str">
        <f>VLOOKUP(Sales[[#This Row],[ProductKey]], Products!$A$2:$D$1000, 4, FALSE)</f>
        <v>Mountain Tire Tube</v>
      </c>
    </row>
    <row r="4244" spans="1:17" x14ac:dyDescent="0.25">
      <c r="A4244" s="2">
        <v>37904</v>
      </c>
      <c r="B4244" s="1" t="s">
        <v>1452</v>
      </c>
      <c r="C4244">
        <v>528</v>
      </c>
      <c r="D4244">
        <v>22085</v>
      </c>
      <c r="E4244">
        <v>4</v>
      </c>
      <c r="F4244">
        <v>1</v>
      </c>
      <c r="G4244">
        <v>2</v>
      </c>
      <c r="H4244" s="2">
        <v>43018</v>
      </c>
      <c r="I4244" t="str">
        <f>VLOOKUP(Sales[[#This Row],[TerritoryKey]], Territories[], 2, FALSE)</f>
        <v>Southwest</v>
      </c>
      <c r="J4244">
        <f>_xlfn.XLOOKUP(Sales[[#This Row],[ProductKey]], Products!$A:$A, Products!$J:$J)</f>
        <v>1.8663000000000001</v>
      </c>
      <c r="K4244">
        <f>_xlfn.XLOOKUP(Sales[[#This Row],[ProductKey]], Products!$A:$A, Products!$K:$K)</f>
        <v>4.99</v>
      </c>
      <c r="L4244" s="1">
        <f>Sales[[#This Row],[ProductPrice]]*Sales[[#This Row],[OrderQuantity]]</f>
        <v>9.98</v>
      </c>
      <c r="M4244" s="1">
        <f>Sales[[#This Row],[OrderQuantity]]</f>
        <v>2</v>
      </c>
      <c r="N4244" s="1">
        <f>1</f>
        <v>1</v>
      </c>
      <c r="O4244" s="1">
        <f>Sales[[#This Row],[TotalSales]]-Sales[[#This Row],[TotalCost]]</f>
        <v>6.2474000000000007</v>
      </c>
      <c r="P4244" s="1">
        <f>Sales[[#This Row],[ProductCost]]*Sales[[#This Row],[OrderQuantity]]</f>
        <v>3.7326000000000001</v>
      </c>
      <c r="Q4244" s="1" t="str">
        <f>VLOOKUP(Sales[[#This Row],[ProductKey]], Products!$A$2:$D$1000, 4, FALSE)</f>
        <v>Mountain Tire Tube</v>
      </c>
    </row>
    <row r="4245" spans="1:17" x14ac:dyDescent="0.25">
      <c r="A4245" s="2">
        <v>37935</v>
      </c>
      <c r="B4245" s="1" t="s">
        <v>1461</v>
      </c>
      <c r="C4245">
        <v>528</v>
      </c>
      <c r="D4245">
        <v>19541</v>
      </c>
      <c r="E4245">
        <v>6</v>
      </c>
      <c r="F4245">
        <v>1</v>
      </c>
      <c r="G4245">
        <v>2</v>
      </c>
      <c r="H4245" s="2">
        <v>43049</v>
      </c>
      <c r="I4245" t="str">
        <f>VLOOKUP(Sales[[#This Row],[TerritoryKey]], Territories[], 2, FALSE)</f>
        <v>Canada</v>
      </c>
      <c r="J4245">
        <f>_xlfn.XLOOKUP(Sales[[#This Row],[ProductKey]], Products!$A:$A, Products!$J:$J)</f>
        <v>1.8663000000000001</v>
      </c>
      <c r="K4245">
        <f>_xlfn.XLOOKUP(Sales[[#This Row],[ProductKey]], Products!$A:$A, Products!$K:$K)</f>
        <v>4.99</v>
      </c>
      <c r="L4245" s="1">
        <f>Sales[[#This Row],[ProductPrice]]*Sales[[#This Row],[OrderQuantity]]</f>
        <v>9.98</v>
      </c>
      <c r="M4245" s="1">
        <f>Sales[[#This Row],[OrderQuantity]]</f>
        <v>2</v>
      </c>
      <c r="N4245" s="1">
        <f>1</f>
        <v>1</v>
      </c>
      <c r="O4245" s="1">
        <f>Sales[[#This Row],[TotalSales]]-Sales[[#This Row],[TotalCost]]</f>
        <v>6.2474000000000007</v>
      </c>
      <c r="P4245" s="1">
        <f>Sales[[#This Row],[ProductCost]]*Sales[[#This Row],[OrderQuantity]]</f>
        <v>3.7326000000000001</v>
      </c>
      <c r="Q4245" s="1" t="str">
        <f>VLOOKUP(Sales[[#This Row],[ProductKey]], Products!$A$2:$D$1000, 4, FALSE)</f>
        <v>Mountain Tire Tube</v>
      </c>
    </row>
    <row r="4246" spans="1:17" x14ac:dyDescent="0.25">
      <c r="A4246" s="2">
        <v>37722</v>
      </c>
      <c r="B4246" s="1" t="s">
        <v>1464</v>
      </c>
      <c r="C4246">
        <v>528</v>
      </c>
      <c r="D4246">
        <v>15270</v>
      </c>
      <c r="E4246">
        <v>1</v>
      </c>
      <c r="F4246">
        <v>1</v>
      </c>
      <c r="G4246">
        <v>2</v>
      </c>
      <c r="H4246" s="2">
        <v>42836</v>
      </c>
      <c r="I4246" t="str">
        <f>VLOOKUP(Sales[[#This Row],[TerritoryKey]], Territories[], 2, FALSE)</f>
        <v>Northwest</v>
      </c>
      <c r="J4246">
        <f>_xlfn.XLOOKUP(Sales[[#This Row],[ProductKey]], Products!$A:$A, Products!$J:$J)</f>
        <v>1.8663000000000001</v>
      </c>
      <c r="K4246">
        <f>_xlfn.XLOOKUP(Sales[[#This Row],[ProductKey]], Products!$A:$A, Products!$K:$K)</f>
        <v>4.99</v>
      </c>
      <c r="L4246" s="1">
        <f>Sales[[#This Row],[ProductPrice]]*Sales[[#This Row],[OrderQuantity]]</f>
        <v>9.98</v>
      </c>
      <c r="M4246" s="1">
        <f>Sales[[#This Row],[OrderQuantity]]</f>
        <v>2</v>
      </c>
      <c r="N4246" s="1">
        <f>1</f>
        <v>1</v>
      </c>
      <c r="O4246" s="1">
        <f>Sales[[#This Row],[TotalSales]]-Sales[[#This Row],[TotalCost]]</f>
        <v>6.2474000000000007</v>
      </c>
      <c r="P4246" s="1">
        <f>Sales[[#This Row],[ProductCost]]*Sales[[#This Row],[OrderQuantity]]</f>
        <v>3.7326000000000001</v>
      </c>
      <c r="Q4246" s="1" t="str">
        <f>VLOOKUP(Sales[[#This Row],[ProductKey]], Products!$A$2:$D$1000, 4, FALSE)</f>
        <v>Mountain Tire Tube</v>
      </c>
    </row>
    <row r="4247" spans="1:17" x14ac:dyDescent="0.25">
      <c r="A4247" s="2">
        <v>37692</v>
      </c>
      <c r="B4247" s="1" t="s">
        <v>1614</v>
      </c>
      <c r="C4247">
        <v>528</v>
      </c>
      <c r="D4247">
        <v>18055</v>
      </c>
      <c r="E4247">
        <v>6</v>
      </c>
      <c r="F4247">
        <v>1</v>
      </c>
      <c r="G4247">
        <v>2</v>
      </c>
      <c r="H4247" s="2">
        <v>42806</v>
      </c>
      <c r="I4247" t="str">
        <f>VLOOKUP(Sales[[#This Row],[TerritoryKey]], Territories[], 2, FALSE)</f>
        <v>Canada</v>
      </c>
      <c r="J4247">
        <f>_xlfn.XLOOKUP(Sales[[#This Row],[ProductKey]], Products!$A:$A, Products!$J:$J)</f>
        <v>1.8663000000000001</v>
      </c>
      <c r="K4247">
        <f>_xlfn.XLOOKUP(Sales[[#This Row],[ProductKey]], Products!$A:$A, Products!$K:$K)</f>
        <v>4.99</v>
      </c>
      <c r="L4247" s="1">
        <f>Sales[[#This Row],[ProductPrice]]*Sales[[#This Row],[OrderQuantity]]</f>
        <v>9.98</v>
      </c>
      <c r="M4247" s="1">
        <f>Sales[[#This Row],[OrderQuantity]]</f>
        <v>2</v>
      </c>
      <c r="N4247" s="1">
        <f>1</f>
        <v>1</v>
      </c>
      <c r="O4247" s="1">
        <f>Sales[[#This Row],[TotalSales]]-Sales[[#This Row],[TotalCost]]</f>
        <v>6.2474000000000007</v>
      </c>
      <c r="P4247" s="1">
        <f>Sales[[#This Row],[ProductCost]]*Sales[[#This Row],[OrderQuantity]]</f>
        <v>3.7326000000000001</v>
      </c>
      <c r="Q4247" s="1" t="str">
        <f>VLOOKUP(Sales[[#This Row],[ProductKey]], Products!$A$2:$D$1000, 4, FALSE)</f>
        <v>Mountain Tire Tube</v>
      </c>
    </row>
    <row r="4248" spans="1:17" x14ac:dyDescent="0.25">
      <c r="A4248" s="2">
        <v>37753</v>
      </c>
      <c r="B4248" s="1" t="s">
        <v>1684</v>
      </c>
      <c r="C4248">
        <v>528</v>
      </c>
      <c r="D4248">
        <v>22206</v>
      </c>
      <c r="E4248">
        <v>9</v>
      </c>
      <c r="F4248">
        <v>1</v>
      </c>
      <c r="G4248">
        <v>2</v>
      </c>
      <c r="H4248" s="2">
        <v>42867</v>
      </c>
      <c r="I4248" t="str">
        <f>VLOOKUP(Sales[[#This Row],[TerritoryKey]], Territories[], 2, FALSE)</f>
        <v>Australia</v>
      </c>
      <c r="J4248">
        <f>_xlfn.XLOOKUP(Sales[[#This Row],[ProductKey]], Products!$A:$A, Products!$J:$J)</f>
        <v>1.8663000000000001</v>
      </c>
      <c r="K4248">
        <f>_xlfn.XLOOKUP(Sales[[#This Row],[ProductKey]], Products!$A:$A, Products!$K:$K)</f>
        <v>4.99</v>
      </c>
      <c r="L4248" s="1">
        <f>Sales[[#This Row],[ProductPrice]]*Sales[[#This Row],[OrderQuantity]]</f>
        <v>9.98</v>
      </c>
      <c r="M4248" s="1">
        <f>Sales[[#This Row],[OrderQuantity]]</f>
        <v>2</v>
      </c>
      <c r="N4248" s="1">
        <f>1</f>
        <v>1</v>
      </c>
      <c r="O4248" s="1">
        <f>Sales[[#This Row],[TotalSales]]-Sales[[#This Row],[TotalCost]]</f>
        <v>6.2474000000000007</v>
      </c>
      <c r="P4248" s="1">
        <f>Sales[[#This Row],[ProductCost]]*Sales[[#This Row],[OrderQuantity]]</f>
        <v>3.7326000000000001</v>
      </c>
      <c r="Q4248" s="1" t="str">
        <f>VLOOKUP(Sales[[#This Row],[ProductKey]], Products!$A$2:$D$1000, 4, FALSE)</f>
        <v>Mountain Tire Tube</v>
      </c>
    </row>
    <row r="4249" spans="1:17" x14ac:dyDescent="0.25">
      <c r="A4249" s="2">
        <v>37906</v>
      </c>
      <c r="B4249" s="1" t="s">
        <v>1734</v>
      </c>
      <c r="C4249">
        <v>528</v>
      </c>
      <c r="D4249">
        <v>20599</v>
      </c>
      <c r="E4249">
        <v>10</v>
      </c>
      <c r="F4249">
        <v>1</v>
      </c>
      <c r="G4249">
        <v>2</v>
      </c>
      <c r="H4249" s="2">
        <v>43020</v>
      </c>
      <c r="I4249" t="str">
        <f>VLOOKUP(Sales[[#This Row],[TerritoryKey]], Territories[], 2, FALSE)</f>
        <v>United Kingdom</v>
      </c>
      <c r="J4249">
        <f>_xlfn.XLOOKUP(Sales[[#This Row],[ProductKey]], Products!$A:$A, Products!$J:$J)</f>
        <v>1.8663000000000001</v>
      </c>
      <c r="K4249">
        <f>_xlfn.XLOOKUP(Sales[[#This Row],[ProductKey]], Products!$A:$A, Products!$K:$K)</f>
        <v>4.99</v>
      </c>
      <c r="L4249" s="1">
        <f>Sales[[#This Row],[ProductPrice]]*Sales[[#This Row],[OrderQuantity]]</f>
        <v>9.98</v>
      </c>
      <c r="M4249" s="1">
        <f>Sales[[#This Row],[OrderQuantity]]</f>
        <v>2</v>
      </c>
      <c r="N4249" s="1">
        <f>1</f>
        <v>1</v>
      </c>
      <c r="O4249" s="1">
        <f>Sales[[#This Row],[TotalSales]]-Sales[[#This Row],[TotalCost]]</f>
        <v>6.2474000000000007</v>
      </c>
      <c r="P4249" s="1">
        <f>Sales[[#This Row],[ProductCost]]*Sales[[#This Row],[OrderQuantity]]</f>
        <v>3.7326000000000001</v>
      </c>
      <c r="Q4249" s="1" t="str">
        <f>VLOOKUP(Sales[[#This Row],[ProductKey]], Products!$A$2:$D$1000, 4, FALSE)</f>
        <v>Mountain Tire Tube</v>
      </c>
    </row>
    <row r="4250" spans="1:17" x14ac:dyDescent="0.25">
      <c r="A4250" s="2">
        <v>38047</v>
      </c>
      <c r="B4250" s="1" t="s">
        <v>1745</v>
      </c>
      <c r="C4250">
        <v>528</v>
      </c>
      <c r="D4250">
        <v>24599</v>
      </c>
      <c r="E4250">
        <v>9</v>
      </c>
      <c r="F4250">
        <v>1</v>
      </c>
      <c r="G4250">
        <v>2</v>
      </c>
      <c r="H4250" s="2">
        <v>43160</v>
      </c>
      <c r="I4250" t="str">
        <f>VLOOKUP(Sales[[#This Row],[TerritoryKey]], Territories[], 2, FALSE)</f>
        <v>Australia</v>
      </c>
      <c r="J4250">
        <f>_xlfn.XLOOKUP(Sales[[#This Row],[ProductKey]], Products!$A:$A, Products!$J:$J)</f>
        <v>1.8663000000000001</v>
      </c>
      <c r="K4250">
        <f>_xlfn.XLOOKUP(Sales[[#This Row],[ProductKey]], Products!$A:$A, Products!$K:$K)</f>
        <v>4.99</v>
      </c>
      <c r="L4250" s="1">
        <f>Sales[[#This Row],[ProductPrice]]*Sales[[#This Row],[OrderQuantity]]</f>
        <v>9.98</v>
      </c>
      <c r="M4250" s="1">
        <f>Sales[[#This Row],[OrderQuantity]]</f>
        <v>2</v>
      </c>
      <c r="N4250" s="1">
        <f>1</f>
        <v>1</v>
      </c>
      <c r="O4250" s="1">
        <f>Sales[[#This Row],[TotalSales]]-Sales[[#This Row],[TotalCost]]</f>
        <v>6.2474000000000007</v>
      </c>
      <c r="P4250" s="1">
        <f>Sales[[#This Row],[ProductCost]]*Sales[[#This Row],[OrderQuantity]]</f>
        <v>3.7326000000000001</v>
      </c>
      <c r="Q4250" s="1" t="str">
        <f>VLOOKUP(Sales[[#This Row],[ProductKey]], Products!$A$2:$D$1000, 4, FALSE)</f>
        <v>Mountain Tire Tube</v>
      </c>
    </row>
    <row r="4251" spans="1:17" x14ac:dyDescent="0.25">
      <c r="A4251" s="2">
        <v>37753</v>
      </c>
      <c r="B4251" s="1" t="s">
        <v>1766</v>
      </c>
      <c r="C4251">
        <v>528</v>
      </c>
      <c r="D4251">
        <v>21916</v>
      </c>
      <c r="E4251">
        <v>6</v>
      </c>
      <c r="F4251">
        <v>1</v>
      </c>
      <c r="G4251">
        <v>2</v>
      </c>
      <c r="H4251" s="2">
        <v>42867</v>
      </c>
      <c r="I4251" t="str">
        <f>VLOOKUP(Sales[[#This Row],[TerritoryKey]], Territories[], 2, FALSE)</f>
        <v>Canada</v>
      </c>
      <c r="J4251">
        <f>_xlfn.XLOOKUP(Sales[[#This Row],[ProductKey]], Products!$A:$A, Products!$J:$J)</f>
        <v>1.8663000000000001</v>
      </c>
      <c r="K4251">
        <f>_xlfn.XLOOKUP(Sales[[#This Row],[ProductKey]], Products!$A:$A, Products!$K:$K)</f>
        <v>4.99</v>
      </c>
      <c r="L4251" s="1">
        <f>Sales[[#This Row],[ProductPrice]]*Sales[[#This Row],[OrderQuantity]]</f>
        <v>9.98</v>
      </c>
      <c r="M4251" s="1">
        <f>Sales[[#This Row],[OrderQuantity]]</f>
        <v>2</v>
      </c>
      <c r="N4251" s="1">
        <f>1</f>
        <v>1</v>
      </c>
      <c r="O4251" s="1">
        <f>Sales[[#This Row],[TotalSales]]-Sales[[#This Row],[TotalCost]]</f>
        <v>6.2474000000000007</v>
      </c>
      <c r="P4251" s="1">
        <f>Sales[[#This Row],[ProductCost]]*Sales[[#This Row],[OrderQuantity]]</f>
        <v>3.7326000000000001</v>
      </c>
      <c r="Q4251" s="1" t="str">
        <f>VLOOKUP(Sales[[#This Row],[ProductKey]], Products!$A$2:$D$1000, 4, FALSE)</f>
        <v>Mountain Tire Tube</v>
      </c>
    </row>
    <row r="4252" spans="1:17" x14ac:dyDescent="0.25">
      <c r="A4252" s="2">
        <v>37663</v>
      </c>
      <c r="B4252" s="1" t="s">
        <v>1811</v>
      </c>
      <c r="C4252">
        <v>528</v>
      </c>
      <c r="D4252">
        <v>14826</v>
      </c>
      <c r="E4252">
        <v>7</v>
      </c>
      <c r="F4252">
        <v>1</v>
      </c>
      <c r="G4252">
        <v>2</v>
      </c>
      <c r="H4252" s="2">
        <v>42777</v>
      </c>
      <c r="I4252" t="str">
        <f>VLOOKUP(Sales[[#This Row],[TerritoryKey]], Territories[], 2, FALSE)</f>
        <v>France</v>
      </c>
      <c r="J4252">
        <f>_xlfn.XLOOKUP(Sales[[#This Row],[ProductKey]], Products!$A:$A, Products!$J:$J)</f>
        <v>1.8663000000000001</v>
      </c>
      <c r="K4252">
        <f>_xlfn.XLOOKUP(Sales[[#This Row],[ProductKey]], Products!$A:$A, Products!$K:$K)</f>
        <v>4.99</v>
      </c>
      <c r="L4252" s="1">
        <f>Sales[[#This Row],[ProductPrice]]*Sales[[#This Row],[OrderQuantity]]</f>
        <v>9.98</v>
      </c>
      <c r="M4252" s="1">
        <f>Sales[[#This Row],[OrderQuantity]]</f>
        <v>2</v>
      </c>
      <c r="N4252" s="1">
        <f>1</f>
        <v>1</v>
      </c>
      <c r="O4252" s="1">
        <f>Sales[[#This Row],[TotalSales]]-Sales[[#This Row],[TotalCost]]</f>
        <v>6.2474000000000007</v>
      </c>
      <c r="P4252" s="1">
        <f>Sales[[#This Row],[ProductCost]]*Sales[[#This Row],[OrderQuantity]]</f>
        <v>3.7326000000000001</v>
      </c>
      <c r="Q4252" s="1" t="str">
        <f>VLOOKUP(Sales[[#This Row],[ProductKey]], Products!$A$2:$D$1000, 4, FALSE)</f>
        <v>Mountain Tire Tube</v>
      </c>
    </row>
    <row r="4253" spans="1:17" x14ac:dyDescent="0.25">
      <c r="A4253" s="2">
        <v>38322</v>
      </c>
      <c r="B4253" s="1" t="s">
        <v>1881</v>
      </c>
      <c r="C4253">
        <v>528</v>
      </c>
      <c r="D4253">
        <v>15313</v>
      </c>
      <c r="E4253">
        <v>1</v>
      </c>
      <c r="F4253">
        <v>1</v>
      </c>
      <c r="G4253">
        <v>2</v>
      </c>
      <c r="H4253" s="2">
        <v>43435</v>
      </c>
      <c r="I4253" t="str">
        <f>VLOOKUP(Sales[[#This Row],[TerritoryKey]], Territories[], 2, FALSE)</f>
        <v>Northwest</v>
      </c>
      <c r="J4253">
        <f>_xlfn.XLOOKUP(Sales[[#This Row],[ProductKey]], Products!$A:$A, Products!$J:$J)</f>
        <v>1.8663000000000001</v>
      </c>
      <c r="K4253">
        <f>_xlfn.XLOOKUP(Sales[[#This Row],[ProductKey]], Products!$A:$A, Products!$K:$K)</f>
        <v>4.99</v>
      </c>
      <c r="L4253" s="1">
        <f>Sales[[#This Row],[ProductPrice]]*Sales[[#This Row],[OrderQuantity]]</f>
        <v>9.98</v>
      </c>
      <c r="M4253" s="1">
        <f>Sales[[#This Row],[OrderQuantity]]</f>
        <v>2</v>
      </c>
      <c r="N4253" s="1">
        <f>1</f>
        <v>1</v>
      </c>
      <c r="O4253" s="1">
        <f>Sales[[#This Row],[TotalSales]]-Sales[[#This Row],[TotalCost]]</f>
        <v>6.2474000000000007</v>
      </c>
      <c r="P4253" s="1">
        <f>Sales[[#This Row],[ProductCost]]*Sales[[#This Row],[OrderQuantity]]</f>
        <v>3.7326000000000001</v>
      </c>
      <c r="Q4253" s="1" t="str">
        <f>VLOOKUP(Sales[[#This Row],[ProductKey]], Products!$A$2:$D$1000, 4, FALSE)</f>
        <v>Mountain Tire Tube</v>
      </c>
    </row>
    <row r="4254" spans="1:17" x14ac:dyDescent="0.25">
      <c r="A4254" s="2">
        <v>38078</v>
      </c>
      <c r="B4254" s="1" t="s">
        <v>1979</v>
      </c>
      <c r="C4254">
        <v>528</v>
      </c>
      <c r="D4254">
        <v>11669</v>
      </c>
      <c r="E4254">
        <v>1</v>
      </c>
      <c r="F4254">
        <v>1</v>
      </c>
      <c r="G4254">
        <v>2</v>
      </c>
      <c r="H4254" s="2">
        <v>43191</v>
      </c>
      <c r="I4254" t="str">
        <f>VLOOKUP(Sales[[#This Row],[TerritoryKey]], Territories[], 2, FALSE)</f>
        <v>Northwest</v>
      </c>
      <c r="J4254">
        <f>_xlfn.XLOOKUP(Sales[[#This Row],[ProductKey]], Products!$A:$A, Products!$J:$J)</f>
        <v>1.8663000000000001</v>
      </c>
      <c r="K4254">
        <f>_xlfn.XLOOKUP(Sales[[#This Row],[ProductKey]], Products!$A:$A, Products!$K:$K)</f>
        <v>4.99</v>
      </c>
      <c r="L4254" s="1">
        <f>Sales[[#This Row],[ProductPrice]]*Sales[[#This Row],[OrderQuantity]]</f>
        <v>9.98</v>
      </c>
      <c r="M4254" s="1">
        <f>Sales[[#This Row],[OrderQuantity]]</f>
        <v>2</v>
      </c>
      <c r="N4254" s="1">
        <f>1</f>
        <v>1</v>
      </c>
      <c r="O4254" s="1">
        <f>Sales[[#This Row],[TotalSales]]-Sales[[#This Row],[TotalCost]]</f>
        <v>6.2474000000000007</v>
      </c>
      <c r="P4254" s="1">
        <f>Sales[[#This Row],[ProductCost]]*Sales[[#This Row],[OrderQuantity]]</f>
        <v>3.7326000000000001</v>
      </c>
      <c r="Q4254" s="1" t="str">
        <f>VLOOKUP(Sales[[#This Row],[ProductKey]], Products!$A$2:$D$1000, 4, FALSE)</f>
        <v>Mountain Tire Tube</v>
      </c>
    </row>
    <row r="4255" spans="1:17" x14ac:dyDescent="0.25">
      <c r="A4255" s="2">
        <v>38139</v>
      </c>
      <c r="B4255" s="1" t="s">
        <v>1998</v>
      </c>
      <c r="C4255">
        <v>528</v>
      </c>
      <c r="D4255">
        <v>11320</v>
      </c>
      <c r="E4255">
        <v>4</v>
      </c>
      <c r="F4255">
        <v>1</v>
      </c>
      <c r="G4255">
        <v>2</v>
      </c>
      <c r="H4255" s="2">
        <v>43252</v>
      </c>
      <c r="I4255" t="str">
        <f>VLOOKUP(Sales[[#This Row],[TerritoryKey]], Territories[], 2, FALSE)</f>
        <v>Southwest</v>
      </c>
      <c r="J4255">
        <f>_xlfn.XLOOKUP(Sales[[#This Row],[ProductKey]], Products!$A:$A, Products!$J:$J)</f>
        <v>1.8663000000000001</v>
      </c>
      <c r="K4255">
        <f>_xlfn.XLOOKUP(Sales[[#This Row],[ProductKey]], Products!$A:$A, Products!$K:$K)</f>
        <v>4.99</v>
      </c>
      <c r="L4255" s="1">
        <f>Sales[[#This Row],[ProductPrice]]*Sales[[#This Row],[OrderQuantity]]</f>
        <v>9.98</v>
      </c>
      <c r="M4255" s="1">
        <f>Sales[[#This Row],[OrderQuantity]]</f>
        <v>2</v>
      </c>
      <c r="N4255" s="1">
        <f>1</f>
        <v>1</v>
      </c>
      <c r="O4255" s="1">
        <f>Sales[[#This Row],[TotalSales]]-Sales[[#This Row],[TotalCost]]</f>
        <v>6.2474000000000007</v>
      </c>
      <c r="P4255" s="1">
        <f>Sales[[#This Row],[ProductCost]]*Sales[[#This Row],[OrderQuantity]]</f>
        <v>3.7326000000000001</v>
      </c>
      <c r="Q4255" s="1" t="str">
        <f>VLOOKUP(Sales[[#This Row],[ProductKey]], Products!$A$2:$D$1000, 4, FALSE)</f>
        <v>Mountain Tire Tube</v>
      </c>
    </row>
    <row r="4256" spans="1:17" x14ac:dyDescent="0.25">
      <c r="A4256" s="2">
        <v>37987</v>
      </c>
      <c r="B4256" s="1" t="s">
        <v>2033</v>
      </c>
      <c r="C4256">
        <v>528</v>
      </c>
      <c r="D4256">
        <v>22283</v>
      </c>
      <c r="E4256">
        <v>1</v>
      </c>
      <c r="F4256">
        <v>1</v>
      </c>
      <c r="G4256">
        <v>2</v>
      </c>
      <c r="H4256" s="2">
        <v>43101</v>
      </c>
      <c r="I4256" t="str">
        <f>VLOOKUP(Sales[[#This Row],[TerritoryKey]], Territories[], 2, FALSE)</f>
        <v>Northwest</v>
      </c>
      <c r="J4256">
        <f>_xlfn.XLOOKUP(Sales[[#This Row],[ProductKey]], Products!$A:$A, Products!$J:$J)</f>
        <v>1.8663000000000001</v>
      </c>
      <c r="K4256">
        <f>_xlfn.XLOOKUP(Sales[[#This Row],[ProductKey]], Products!$A:$A, Products!$K:$K)</f>
        <v>4.99</v>
      </c>
      <c r="L4256" s="1">
        <f>Sales[[#This Row],[ProductPrice]]*Sales[[#This Row],[OrderQuantity]]</f>
        <v>9.98</v>
      </c>
      <c r="M4256" s="1">
        <f>Sales[[#This Row],[OrderQuantity]]</f>
        <v>2</v>
      </c>
      <c r="N4256" s="1">
        <f>1</f>
        <v>1</v>
      </c>
      <c r="O4256" s="1">
        <f>Sales[[#This Row],[TotalSales]]-Sales[[#This Row],[TotalCost]]</f>
        <v>6.2474000000000007</v>
      </c>
      <c r="P4256" s="1">
        <f>Sales[[#This Row],[ProductCost]]*Sales[[#This Row],[OrderQuantity]]</f>
        <v>3.7326000000000001</v>
      </c>
      <c r="Q4256" s="1" t="str">
        <f>VLOOKUP(Sales[[#This Row],[ProductKey]], Products!$A$2:$D$1000, 4, FALSE)</f>
        <v>Mountain Tire Tube</v>
      </c>
    </row>
    <row r="4257" spans="1:17" x14ac:dyDescent="0.25">
      <c r="A4257" s="2">
        <v>37937</v>
      </c>
      <c r="B4257" s="1" t="s">
        <v>2059</v>
      </c>
      <c r="C4257">
        <v>528</v>
      </c>
      <c r="D4257">
        <v>25056</v>
      </c>
      <c r="E4257">
        <v>9</v>
      </c>
      <c r="F4257">
        <v>1</v>
      </c>
      <c r="G4257">
        <v>2</v>
      </c>
      <c r="H4257" s="2">
        <v>43051</v>
      </c>
      <c r="I4257" t="str">
        <f>VLOOKUP(Sales[[#This Row],[TerritoryKey]], Territories[], 2, FALSE)</f>
        <v>Australia</v>
      </c>
      <c r="J4257">
        <f>_xlfn.XLOOKUP(Sales[[#This Row],[ProductKey]], Products!$A:$A, Products!$J:$J)</f>
        <v>1.8663000000000001</v>
      </c>
      <c r="K4257">
        <f>_xlfn.XLOOKUP(Sales[[#This Row],[ProductKey]], Products!$A:$A, Products!$K:$K)</f>
        <v>4.99</v>
      </c>
      <c r="L4257" s="1">
        <f>Sales[[#This Row],[ProductPrice]]*Sales[[#This Row],[OrderQuantity]]</f>
        <v>9.98</v>
      </c>
      <c r="M4257" s="1">
        <f>Sales[[#This Row],[OrderQuantity]]</f>
        <v>2</v>
      </c>
      <c r="N4257" s="1">
        <f>1</f>
        <v>1</v>
      </c>
      <c r="O4257" s="1">
        <f>Sales[[#This Row],[TotalSales]]-Sales[[#This Row],[TotalCost]]</f>
        <v>6.2474000000000007</v>
      </c>
      <c r="P4257" s="1">
        <f>Sales[[#This Row],[ProductCost]]*Sales[[#This Row],[OrderQuantity]]</f>
        <v>3.7326000000000001</v>
      </c>
      <c r="Q4257" s="1" t="str">
        <f>VLOOKUP(Sales[[#This Row],[ProductKey]], Products!$A$2:$D$1000, 4, FALSE)</f>
        <v>Mountain Tire Tube</v>
      </c>
    </row>
    <row r="4258" spans="1:17" x14ac:dyDescent="0.25">
      <c r="A4258" s="2">
        <v>38109</v>
      </c>
      <c r="B4258" s="1" t="s">
        <v>2086</v>
      </c>
      <c r="C4258">
        <v>528</v>
      </c>
      <c r="D4258">
        <v>26104</v>
      </c>
      <c r="E4258">
        <v>1</v>
      </c>
      <c r="F4258">
        <v>1</v>
      </c>
      <c r="G4258">
        <v>2</v>
      </c>
      <c r="H4258" s="2">
        <v>43222</v>
      </c>
      <c r="I4258" t="str">
        <f>VLOOKUP(Sales[[#This Row],[TerritoryKey]], Territories[], 2, FALSE)</f>
        <v>Northwest</v>
      </c>
      <c r="J4258">
        <f>_xlfn.XLOOKUP(Sales[[#This Row],[ProductKey]], Products!$A:$A, Products!$J:$J)</f>
        <v>1.8663000000000001</v>
      </c>
      <c r="K4258">
        <f>_xlfn.XLOOKUP(Sales[[#This Row],[ProductKey]], Products!$A:$A, Products!$K:$K)</f>
        <v>4.99</v>
      </c>
      <c r="L4258" s="1">
        <f>Sales[[#This Row],[ProductPrice]]*Sales[[#This Row],[OrderQuantity]]</f>
        <v>9.98</v>
      </c>
      <c r="M4258" s="1">
        <f>Sales[[#This Row],[OrderQuantity]]</f>
        <v>2</v>
      </c>
      <c r="N4258" s="1">
        <f>1</f>
        <v>1</v>
      </c>
      <c r="O4258" s="1">
        <f>Sales[[#This Row],[TotalSales]]-Sales[[#This Row],[TotalCost]]</f>
        <v>6.2474000000000007</v>
      </c>
      <c r="P4258" s="1">
        <f>Sales[[#This Row],[ProductCost]]*Sales[[#This Row],[OrderQuantity]]</f>
        <v>3.7326000000000001</v>
      </c>
      <c r="Q4258" s="1" t="str">
        <f>VLOOKUP(Sales[[#This Row],[ProductKey]], Products!$A$2:$D$1000, 4, FALSE)</f>
        <v>Mountain Tire Tube</v>
      </c>
    </row>
    <row r="4259" spans="1:17" x14ac:dyDescent="0.25">
      <c r="A4259" s="2">
        <v>37967</v>
      </c>
      <c r="B4259" s="1" t="s">
        <v>2231</v>
      </c>
      <c r="C4259">
        <v>528</v>
      </c>
      <c r="D4259">
        <v>26074</v>
      </c>
      <c r="E4259">
        <v>6</v>
      </c>
      <c r="F4259">
        <v>1</v>
      </c>
      <c r="G4259">
        <v>2</v>
      </c>
      <c r="H4259" s="2">
        <v>43081</v>
      </c>
      <c r="I4259" t="str">
        <f>VLOOKUP(Sales[[#This Row],[TerritoryKey]], Territories[], 2, FALSE)</f>
        <v>Canada</v>
      </c>
      <c r="J4259">
        <f>_xlfn.XLOOKUP(Sales[[#This Row],[ProductKey]], Products!$A:$A, Products!$J:$J)</f>
        <v>1.8663000000000001</v>
      </c>
      <c r="K4259">
        <f>_xlfn.XLOOKUP(Sales[[#This Row],[ProductKey]], Products!$A:$A, Products!$K:$K)</f>
        <v>4.99</v>
      </c>
      <c r="L4259" s="1">
        <f>Sales[[#This Row],[ProductPrice]]*Sales[[#This Row],[OrderQuantity]]</f>
        <v>9.98</v>
      </c>
      <c r="M4259" s="1">
        <f>Sales[[#This Row],[OrderQuantity]]</f>
        <v>2</v>
      </c>
      <c r="N4259" s="1">
        <f>1</f>
        <v>1</v>
      </c>
      <c r="O4259" s="1">
        <f>Sales[[#This Row],[TotalSales]]-Sales[[#This Row],[TotalCost]]</f>
        <v>6.2474000000000007</v>
      </c>
      <c r="P4259" s="1">
        <f>Sales[[#This Row],[ProductCost]]*Sales[[#This Row],[OrderQuantity]]</f>
        <v>3.7326000000000001</v>
      </c>
      <c r="Q4259" s="1" t="str">
        <f>VLOOKUP(Sales[[#This Row],[ProductKey]], Products!$A$2:$D$1000, 4, FALSE)</f>
        <v>Mountain Tire Tube</v>
      </c>
    </row>
    <row r="4260" spans="1:17" x14ac:dyDescent="0.25">
      <c r="A4260" s="2">
        <v>38108</v>
      </c>
      <c r="B4260" s="1" t="s">
        <v>2243</v>
      </c>
      <c r="C4260">
        <v>528</v>
      </c>
      <c r="D4260">
        <v>21376</v>
      </c>
      <c r="E4260">
        <v>9</v>
      </c>
      <c r="F4260">
        <v>1</v>
      </c>
      <c r="G4260">
        <v>2</v>
      </c>
      <c r="H4260" s="2">
        <v>43221</v>
      </c>
      <c r="I4260" t="str">
        <f>VLOOKUP(Sales[[#This Row],[TerritoryKey]], Territories[], 2, FALSE)</f>
        <v>Australia</v>
      </c>
      <c r="J4260">
        <f>_xlfn.XLOOKUP(Sales[[#This Row],[ProductKey]], Products!$A:$A, Products!$J:$J)</f>
        <v>1.8663000000000001</v>
      </c>
      <c r="K4260">
        <f>_xlfn.XLOOKUP(Sales[[#This Row],[ProductKey]], Products!$A:$A, Products!$K:$K)</f>
        <v>4.99</v>
      </c>
      <c r="L4260" s="1">
        <f>Sales[[#This Row],[ProductPrice]]*Sales[[#This Row],[OrderQuantity]]</f>
        <v>9.98</v>
      </c>
      <c r="M4260" s="1">
        <f>Sales[[#This Row],[OrderQuantity]]</f>
        <v>2</v>
      </c>
      <c r="N4260" s="1">
        <f>1</f>
        <v>1</v>
      </c>
      <c r="O4260" s="1">
        <f>Sales[[#This Row],[TotalSales]]-Sales[[#This Row],[TotalCost]]</f>
        <v>6.2474000000000007</v>
      </c>
      <c r="P4260" s="1">
        <f>Sales[[#This Row],[ProductCost]]*Sales[[#This Row],[OrderQuantity]]</f>
        <v>3.7326000000000001</v>
      </c>
      <c r="Q4260" s="1" t="str">
        <f>VLOOKUP(Sales[[#This Row],[ProductKey]], Products!$A$2:$D$1000, 4, FALSE)</f>
        <v>Mountain Tire Tube</v>
      </c>
    </row>
    <row r="4261" spans="1:17" x14ac:dyDescent="0.25">
      <c r="A4261" s="2">
        <v>38109</v>
      </c>
      <c r="B4261" s="1" t="s">
        <v>2244</v>
      </c>
      <c r="C4261">
        <v>528</v>
      </c>
      <c r="D4261">
        <v>16386</v>
      </c>
      <c r="E4261">
        <v>10</v>
      </c>
      <c r="F4261">
        <v>1</v>
      </c>
      <c r="G4261">
        <v>2</v>
      </c>
      <c r="H4261" s="2">
        <v>43222</v>
      </c>
      <c r="I4261" t="str">
        <f>VLOOKUP(Sales[[#This Row],[TerritoryKey]], Territories[], 2, FALSE)</f>
        <v>United Kingdom</v>
      </c>
      <c r="J4261">
        <f>_xlfn.XLOOKUP(Sales[[#This Row],[ProductKey]], Products!$A:$A, Products!$J:$J)</f>
        <v>1.8663000000000001</v>
      </c>
      <c r="K4261">
        <f>_xlfn.XLOOKUP(Sales[[#This Row],[ProductKey]], Products!$A:$A, Products!$K:$K)</f>
        <v>4.99</v>
      </c>
      <c r="L4261" s="1">
        <f>Sales[[#This Row],[ProductPrice]]*Sales[[#This Row],[OrderQuantity]]</f>
        <v>9.98</v>
      </c>
      <c r="M4261" s="1">
        <f>Sales[[#This Row],[OrderQuantity]]</f>
        <v>2</v>
      </c>
      <c r="N4261" s="1">
        <f>1</f>
        <v>1</v>
      </c>
      <c r="O4261" s="1">
        <f>Sales[[#This Row],[TotalSales]]-Sales[[#This Row],[TotalCost]]</f>
        <v>6.2474000000000007</v>
      </c>
      <c r="P4261" s="1">
        <f>Sales[[#This Row],[ProductCost]]*Sales[[#This Row],[OrderQuantity]]</f>
        <v>3.7326000000000001</v>
      </c>
      <c r="Q4261" s="1" t="str">
        <f>VLOOKUP(Sales[[#This Row],[ProductKey]], Products!$A$2:$D$1000, 4, FALSE)</f>
        <v>Mountain Tire Tube</v>
      </c>
    </row>
    <row r="4262" spans="1:17" x14ac:dyDescent="0.25">
      <c r="A4262" s="2">
        <v>38261</v>
      </c>
      <c r="B4262" s="1" t="s">
        <v>2258</v>
      </c>
      <c r="C4262">
        <v>528</v>
      </c>
      <c r="D4262">
        <v>14476</v>
      </c>
      <c r="E4262">
        <v>1</v>
      </c>
      <c r="F4262">
        <v>1</v>
      </c>
      <c r="G4262">
        <v>2</v>
      </c>
      <c r="H4262" s="2">
        <v>43374</v>
      </c>
      <c r="I4262" t="str">
        <f>VLOOKUP(Sales[[#This Row],[TerritoryKey]], Territories[], 2, FALSE)</f>
        <v>Northwest</v>
      </c>
      <c r="J4262">
        <f>_xlfn.XLOOKUP(Sales[[#This Row],[ProductKey]], Products!$A:$A, Products!$J:$J)</f>
        <v>1.8663000000000001</v>
      </c>
      <c r="K4262">
        <f>_xlfn.XLOOKUP(Sales[[#This Row],[ProductKey]], Products!$A:$A, Products!$K:$K)</f>
        <v>4.99</v>
      </c>
      <c r="L4262" s="1">
        <f>Sales[[#This Row],[ProductPrice]]*Sales[[#This Row],[OrderQuantity]]</f>
        <v>9.98</v>
      </c>
      <c r="M4262" s="1">
        <f>Sales[[#This Row],[OrderQuantity]]</f>
        <v>2</v>
      </c>
      <c r="N4262" s="1">
        <f>1</f>
        <v>1</v>
      </c>
      <c r="O4262" s="1">
        <f>Sales[[#This Row],[TotalSales]]-Sales[[#This Row],[TotalCost]]</f>
        <v>6.2474000000000007</v>
      </c>
      <c r="P4262" s="1">
        <f>Sales[[#This Row],[ProductCost]]*Sales[[#This Row],[OrderQuantity]]</f>
        <v>3.7326000000000001</v>
      </c>
      <c r="Q4262" s="1" t="str">
        <f>VLOOKUP(Sales[[#This Row],[ProductKey]], Products!$A$2:$D$1000, 4, FALSE)</f>
        <v>Mountain Tire Tube</v>
      </c>
    </row>
    <row r="4263" spans="1:17" x14ac:dyDescent="0.25">
      <c r="A4263" s="2">
        <v>37905</v>
      </c>
      <c r="B4263" s="1" t="s">
        <v>2279</v>
      </c>
      <c r="C4263">
        <v>528</v>
      </c>
      <c r="D4263">
        <v>21196</v>
      </c>
      <c r="E4263">
        <v>9</v>
      </c>
      <c r="F4263">
        <v>1</v>
      </c>
      <c r="G4263">
        <v>2</v>
      </c>
      <c r="H4263" s="2">
        <v>43019</v>
      </c>
      <c r="I4263" t="str">
        <f>VLOOKUP(Sales[[#This Row],[TerritoryKey]], Territories[], 2, FALSE)</f>
        <v>Australia</v>
      </c>
      <c r="J4263">
        <f>_xlfn.XLOOKUP(Sales[[#This Row],[ProductKey]], Products!$A:$A, Products!$J:$J)</f>
        <v>1.8663000000000001</v>
      </c>
      <c r="K4263">
        <f>_xlfn.XLOOKUP(Sales[[#This Row],[ProductKey]], Products!$A:$A, Products!$K:$K)</f>
        <v>4.99</v>
      </c>
      <c r="L4263" s="1">
        <f>Sales[[#This Row],[ProductPrice]]*Sales[[#This Row],[OrderQuantity]]</f>
        <v>9.98</v>
      </c>
      <c r="M4263" s="1">
        <f>Sales[[#This Row],[OrderQuantity]]</f>
        <v>2</v>
      </c>
      <c r="N4263" s="1">
        <f>1</f>
        <v>1</v>
      </c>
      <c r="O4263" s="1">
        <f>Sales[[#This Row],[TotalSales]]-Sales[[#This Row],[TotalCost]]</f>
        <v>6.2474000000000007</v>
      </c>
      <c r="P4263" s="1">
        <f>Sales[[#This Row],[ProductCost]]*Sales[[#This Row],[OrderQuantity]]</f>
        <v>3.7326000000000001</v>
      </c>
      <c r="Q4263" s="1" t="str">
        <f>VLOOKUP(Sales[[#This Row],[ProductKey]], Products!$A$2:$D$1000, 4, FALSE)</f>
        <v>Mountain Tire Tube</v>
      </c>
    </row>
    <row r="4264" spans="1:17" x14ac:dyDescent="0.25">
      <c r="A4264" s="2">
        <v>38169</v>
      </c>
      <c r="B4264" s="1" t="s">
        <v>2287</v>
      </c>
      <c r="C4264">
        <v>528</v>
      </c>
      <c r="D4264">
        <v>16357</v>
      </c>
      <c r="E4264">
        <v>4</v>
      </c>
      <c r="F4264">
        <v>1</v>
      </c>
      <c r="G4264">
        <v>2</v>
      </c>
      <c r="H4264" s="2">
        <v>43282</v>
      </c>
      <c r="I4264" t="str">
        <f>VLOOKUP(Sales[[#This Row],[TerritoryKey]], Territories[], 2, FALSE)</f>
        <v>Southwest</v>
      </c>
      <c r="J4264">
        <f>_xlfn.XLOOKUP(Sales[[#This Row],[ProductKey]], Products!$A:$A, Products!$J:$J)</f>
        <v>1.8663000000000001</v>
      </c>
      <c r="K4264">
        <f>_xlfn.XLOOKUP(Sales[[#This Row],[ProductKey]], Products!$A:$A, Products!$K:$K)</f>
        <v>4.99</v>
      </c>
      <c r="L4264" s="1">
        <f>Sales[[#This Row],[ProductPrice]]*Sales[[#This Row],[OrderQuantity]]</f>
        <v>9.98</v>
      </c>
      <c r="M4264" s="1">
        <f>Sales[[#This Row],[OrderQuantity]]</f>
        <v>2</v>
      </c>
      <c r="N4264" s="1">
        <f>1</f>
        <v>1</v>
      </c>
      <c r="O4264" s="1">
        <f>Sales[[#This Row],[TotalSales]]-Sales[[#This Row],[TotalCost]]</f>
        <v>6.2474000000000007</v>
      </c>
      <c r="P4264" s="1">
        <f>Sales[[#This Row],[ProductCost]]*Sales[[#This Row],[OrderQuantity]]</f>
        <v>3.7326000000000001</v>
      </c>
      <c r="Q4264" s="1" t="str">
        <f>VLOOKUP(Sales[[#This Row],[ProductKey]], Products!$A$2:$D$1000, 4, FALSE)</f>
        <v>Mountain Tire Tube</v>
      </c>
    </row>
    <row r="4265" spans="1:17" x14ac:dyDescent="0.25">
      <c r="A4265" s="2">
        <v>37663</v>
      </c>
      <c r="B4265" s="1" t="s">
        <v>2291</v>
      </c>
      <c r="C4265">
        <v>528</v>
      </c>
      <c r="D4265">
        <v>15415</v>
      </c>
      <c r="E4265">
        <v>1</v>
      </c>
      <c r="F4265">
        <v>1</v>
      </c>
      <c r="G4265">
        <v>2</v>
      </c>
      <c r="H4265" s="2">
        <v>42777</v>
      </c>
      <c r="I4265" t="str">
        <f>VLOOKUP(Sales[[#This Row],[TerritoryKey]], Territories[], 2, FALSE)</f>
        <v>Northwest</v>
      </c>
      <c r="J4265">
        <f>_xlfn.XLOOKUP(Sales[[#This Row],[ProductKey]], Products!$A:$A, Products!$J:$J)</f>
        <v>1.8663000000000001</v>
      </c>
      <c r="K4265">
        <f>_xlfn.XLOOKUP(Sales[[#This Row],[ProductKey]], Products!$A:$A, Products!$K:$K)</f>
        <v>4.99</v>
      </c>
      <c r="L4265" s="1">
        <f>Sales[[#This Row],[ProductPrice]]*Sales[[#This Row],[OrderQuantity]]</f>
        <v>9.98</v>
      </c>
      <c r="M4265" s="1">
        <f>Sales[[#This Row],[OrderQuantity]]</f>
        <v>2</v>
      </c>
      <c r="N4265" s="1">
        <f>1</f>
        <v>1</v>
      </c>
      <c r="O4265" s="1">
        <f>Sales[[#This Row],[TotalSales]]-Sales[[#This Row],[TotalCost]]</f>
        <v>6.2474000000000007</v>
      </c>
      <c r="P4265" s="1">
        <f>Sales[[#This Row],[ProductCost]]*Sales[[#This Row],[OrderQuantity]]</f>
        <v>3.7326000000000001</v>
      </c>
      <c r="Q4265" s="1" t="str">
        <f>VLOOKUP(Sales[[#This Row],[ProductKey]], Products!$A$2:$D$1000, 4, FALSE)</f>
        <v>Mountain Tire Tube</v>
      </c>
    </row>
    <row r="4266" spans="1:17" x14ac:dyDescent="0.25">
      <c r="A4266" s="2">
        <v>37663</v>
      </c>
      <c r="B4266" s="1" t="s">
        <v>2310</v>
      </c>
      <c r="C4266">
        <v>528</v>
      </c>
      <c r="D4266">
        <v>20585</v>
      </c>
      <c r="E4266">
        <v>10</v>
      </c>
      <c r="F4266">
        <v>1</v>
      </c>
      <c r="G4266">
        <v>2</v>
      </c>
      <c r="H4266" s="2">
        <v>42777</v>
      </c>
      <c r="I4266" t="str">
        <f>VLOOKUP(Sales[[#This Row],[TerritoryKey]], Territories[], 2, FALSE)</f>
        <v>United Kingdom</v>
      </c>
      <c r="J4266">
        <f>_xlfn.XLOOKUP(Sales[[#This Row],[ProductKey]], Products!$A:$A, Products!$J:$J)</f>
        <v>1.8663000000000001</v>
      </c>
      <c r="K4266">
        <f>_xlfn.XLOOKUP(Sales[[#This Row],[ProductKey]], Products!$A:$A, Products!$K:$K)</f>
        <v>4.99</v>
      </c>
      <c r="L4266" s="1">
        <f>Sales[[#This Row],[ProductPrice]]*Sales[[#This Row],[OrderQuantity]]</f>
        <v>9.98</v>
      </c>
      <c r="M4266" s="1">
        <f>Sales[[#This Row],[OrderQuantity]]</f>
        <v>2</v>
      </c>
      <c r="N4266" s="1">
        <f>1</f>
        <v>1</v>
      </c>
      <c r="O4266" s="1">
        <f>Sales[[#This Row],[TotalSales]]-Sales[[#This Row],[TotalCost]]</f>
        <v>6.2474000000000007</v>
      </c>
      <c r="P4266" s="1">
        <f>Sales[[#This Row],[ProductCost]]*Sales[[#This Row],[OrderQuantity]]</f>
        <v>3.7326000000000001</v>
      </c>
      <c r="Q4266" s="1" t="str">
        <f>VLOOKUP(Sales[[#This Row],[ProductKey]], Products!$A$2:$D$1000, 4, FALSE)</f>
        <v>Mountain Tire Tube</v>
      </c>
    </row>
    <row r="4267" spans="1:17" x14ac:dyDescent="0.25">
      <c r="A4267" s="2">
        <v>38079</v>
      </c>
      <c r="B4267" s="1" t="s">
        <v>2313</v>
      </c>
      <c r="C4267">
        <v>528</v>
      </c>
      <c r="D4267">
        <v>21184</v>
      </c>
      <c r="E4267">
        <v>9</v>
      </c>
      <c r="F4267">
        <v>1</v>
      </c>
      <c r="G4267">
        <v>2</v>
      </c>
      <c r="H4267" s="2">
        <v>43192</v>
      </c>
      <c r="I4267" t="str">
        <f>VLOOKUP(Sales[[#This Row],[TerritoryKey]], Territories[], 2, FALSE)</f>
        <v>Australia</v>
      </c>
      <c r="J4267">
        <f>_xlfn.XLOOKUP(Sales[[#This Row],[ProductKey]], Products!$A:$A, Products!$J:$J)</f>
        <v>1.8663000000000001</v>
      </c>
      <c r="K4267">
        <f>_xlfn.XLOOKUP(Sales[[#This Row],[ProductKey]], Products!$A:$A, Products!$K:$K)</f>
        <v>4.99</v>
      </c>
      <c r="L4267" s="1">
        <f>Sales[[#This Row],[ProductPrice]]*Sales[[#This Row],[OrderQuantity]]</f>
        <v>9.98</v>
      </c>
      <c r="M4267" s="1">
        <f>Sales[[#This Row],[OrderQuantity]]</f>
        <v>2</v>
      </c>
      <c r="N4267" s="1">
        <f>1</f>
        <v>1</v>
      </c>
      <c r="O4267" s="1">
        <f>Sales[[#This Row],[TotalSales]]-Sales[[#This Row],[TotalCost]]</f>
        <v>6.2474000000000007</v>
      </c>
      <c r="P4267" s="1">
        <f>Sales[[#This Row],[ProductCost]]*Sales[[#This Row],[OrderQuantity]]</f>
        <v>3.7326000000000001</v>
      </c>
      <c r="Q4267" s="1" t="str">
        <f>VLOOKUP(Sales[[#This Row],[ProductKey]], Products!$A$2:$D$1000, 4, FALSE)</f>
        <v>Mountain Tire Tube</v>
      </c>
    </row>
    <row r="4268" spans="1:17" x14ac:dyDescent="0.25">
      <c r="A4268" s="2">
        <v>37632</v>
      </c>
      <c r="B4268" s="1" t="s">
        <v>2351</v>
      </c>
      <c r="C4268">
        <v>528</v>
      </c>
      <c r="D4268">
        <v>11524</v>
      </c>
      <c r="E4268">
        <v>4</v>
      </c>
      <c r="F4268">
        <v>1</v>
      </c>
      <c r="G4268">
        <v>2</v>
      </c>
      <c r="H4268" s="2">
        <v>42746</v>
      </c>
      <c r="I4268" t="str">
        <f>VLOOKUP(Sales[[#This Row],[TerritoryKey]], Territories[], 2, FALSE)</f>
        <v>Southwest</v>
      </c>
      <c r="J4268">
        <f>_xlfn.XLOOKUP(Sales[[#This Row],[ProductKey]], Products!$A:$A, Products!$J:$J)</f>
        <v>1.8663000000000001</v>
      </c>
      <c r="K4268">
        <f>_xlfn.XLOOKUP(Sales[[#This Row],[ProductKey]], Products!$A:$A, Products!$K:$K)</f>
        <v>4.99</v>
      </c>
      <c r="L4268" s="1">
        <f>Sales[[#This Row],[ProductPrice]]*Sales[[#This Row],[OrderQuantity]]</f>
        <v>9.98</v>
      </c>
      <c r="M4268" s="1">
        <f>Sales[[#This Row],[OrderQuantity]]</f>
        <v>2</v>
      </c>
      <c r="N4268" s="1">
        <f>1</f>
        <v>1</v>
      </c>
      <c r="O4268" s="1">
        <f>Sales[[#This Row],[TotalSales]]-Sales[[#This Row],[TotalCost]]</f>
        <v>6.2474000000000007</v>
      </c>
      <c r="P4268" s="1">
        <f>Sales[[#This Row],[ProductCost]]*Sales[[#This Row],[OrderQuantity]]</f>
        <v>3.7326000000000001</v>
      </c>
      <c r="Q4268" s="1" t="str">
        <f>VLOOKUP(Sales[[#This Row],[ProductKey]], Products!$A$2:$D$1000, 4, FALSE)</f>
        <v>Mountain Tire Tube</v>
      </c>
    </row>
    <row r="4269" spans="1:17" x14ac:dyDescent="0.25">
      <c r="A4269" s="2">
        <v>38079</v>
      </c>
      <c r="B4269" s="1" t="s">
        <v>2361</v>
      </c>
      <c r="C4269">
        <v>528</v>
      </c>
      <c r="D4269">
        <v>12138</v>
      </c>
      <c r="E4269">
        <v>1</v>
      </c>
      <c r="F4269">
        <v>1</v>
      </c>
      <c r="G4269">
        <v>2</v>
      </c>
      <c r="H4269" s="2">
        <v>43192</v>
      </c>
      <c r="I4269" t="str">
        <f>VLOOKUP(Sales[[#This Row],[TerritoryKey]], Territories[], 2, FALSE)</f>
        <v>Northwest</v>
      </c>
      <c r="J4269">
        <f>_xlfn.XLOOKUP(Sales[[#This Row],[ProductKey]], Products!$A:$A, Products!$J:$J)</f>
        <v>1.8663000000000001</v>
      </c>
      <c r="K4269">
        <f>_xlfn.XLOOKUP(Sales[[#This Row],[ProductKey]], Products!$A:$A, Products!$K:$K)</f>
        <v>4.99</v>
      </c>
      <c r="L4269" s="1">
        <f>Sales[[#This Row],[ProductPrice]]*Sales[[#This Row],[OrderQuantity]]</f>
        <v>9.98</v>
      </c>
      <c r="M4269" s="1">
        <f>Sales[[#This Row],[OrderQuantity]]</f>
        <v>2</v>
      </c>
      <c r="N4269" s="1">
        <f>1</f>
        <v>1</v>
      </c>
      <c r="O4269" s="1">
        <f>Sales[[#This Row],[TotalSales]]-Sales[[#This Row],[TotalCost]]</f>
        <v>6.2474000000000007</v>
      </c>
      <c r="P4269" s="1">
        <f>Sales[[#This Row],[ProductCost]]*Sales[[#This Row],[OrderQuantity]]</f>
        <v>3.7326000000000001</v>
      </c>
      <c r="Q4269" s="1" t="str">
        <f>VLOOKUP(Sales[[#This Row],[ProductKey]], Products!$A$2:$D$1000, 4, FALSE)</f>
        <v>Mountain Tire Tube</v>
      </c>
    </row>
    <row r="4270" spans="1:17" x14ac:dyDescent="0.25">
      <c r="A4270" s="2">
        <v>38201</v>
      </c>
      <c r="B4270" s="1" t="s">
        <v>2506</v>
      </c>
      <c r="C4270">
        <v>528</v>
      </c>
      <c r="D4270">
        <v>21880</v>
      </c>
      <c r="E4270">
        <v>9</v>
      </c>
      <c r="F4270">
        <v>1</v>
      </c>
      <c r="G4270">
        <v>2</v>
      </c>
      <c r="H4270" s="2">
        <v>43314</v>
      </c>
      <c r="I4270" t="str">
        <f>VLOOKUP(Sales[[#This Row],[TerritoryKey]], Territories[], 2, FALSE)</f>
        <v>Australia</v>
      </c>
      <c r="J4270">
        <f>_xlfn.XLOOKUP(Sales[[#This Row],[ProductKey]], Products!$A:$A, Products!$J:$J)</f>
        <v>1.8663000000000001</v>
      </c>
      <c r="K4270">
        <f>_xlfn.XLOOKUP(Sales[[#This Row],[ProductKey]], Products!$A:$A, Products!$K:$K)</f>
        <v>4.99</v>
      </c>
      <c r="L4270" s="1">
        <f>Sales[[#This Row],[ProductPrice]]*Sales[[#This Row],[OrderQuantity]]</f>
        <v>9.98</v>
      </c>
      <c r="M4270" s="1">
        <f>Sales[[#This Row],[OrderQuantity]]</f>
        <v>2</v>
      </c>
      <c r="N4270" s="1">
        <f>1</f>
        <v>1</v>
      </c>
      <c r="O4270" s="1">
        <f>Sales[[#This Row],[TotalSales]]-Sales[[#This Row],[TotalCost]]</f>
        <v>6.2474000000000007</v>
      </c>
      <c r="P4270" s="1">
        <f>Sales[[#This Row],[ProductCost]]*Sales[[#This Row],[OrderQuantity]]</f>
        <v>3.7326000000000001</v>
      </c>
      <c r="Q4270" s="1" t="str">
        <f>VLOOKUP(Sales[[#This Row],[ProductKey]], Products!$A$2:$D$1000, 4, FALSE)</f>
        <v>Mountain Tire Tube</v>
      </c>
    </row>
    <row r="4271" spans="1:17" x14ac:dyDescent="0.25">
      <c r="A4271" s="2">
        <v>38293</v>
      </c>
      <c r="B4271" s="1" t="s">
        <v>2555</v>
      </c>
      <c r="C4271">
        <v>528</v>
      </c>
      <c r="D4271">
        <v>15658</v>
      </c>
      <c r="E4271">
        <v>7</v>
      </c>
      <c r="F4271">
        <v>1</v>
      </c>
      <c r="G4271">
        <v>2</v>
      </c>
      <c r="H4271" s="2">
        <v>43406</v>
      </c>
      <c r="I4271" t="str">
        <f>VLOOKUP(Sales[[#This Row],[TerritoryKey]], Territories[], 2, FALSE)</f>
        <v>France</v>
      </c>
      <c r="J4271">
        <f>_xlfn.XLOOKUP(Sales[[#This Row],[ProductKey]], Products!$A:$A, Products!$J:$J)</f>
        <v>1.8663000000000001</v>
      </c>
      <c r="K4271">
        <f>_xlfn.XLOOKUP(Sales[[#This Row],[ProductKey]], Products!$A:$A, Products!$K:$K)</f>
        <v>4.99</v>
      </c>
      <c r="L4271" s="1">
        <f>Sales[[#This Row],[ProductPrice]]*Sales[[#This Row],[OrderQuantity]]</f>
        <v>9.98</v>
      </c>
      <c r="M4271" s="1">
        <f>Sales[[#This Row],[OrderQuantity]]</f>
        <v>2</v>
      </c>
      <c r="N4271" s="1">
        <f>1</f>
        <v>1</v>
      </c>
      <c r="O4271" s="1">
        <f>Sales[[#This Row],[TotalSales]]-Sales[[#This Row],[TotalCost]]</f>
        <v>6.2474000000000007</v>
      </c>
      <c r="P4271" s="1">
        <f>Sales[[#This Row],[ProductCost]]*Sales[[#This Row],[OrderQuantity]]</f>
        <v>3.7326000000000001</v>
      </c>
      <c r="Q4271" s="1" t="str">
        <f>VLOOKUP(Sales[[#This Row],[ProductKey]], Products!$A$2:$D$1000, 4, FALSE)</f>
        <v>Mountain Tire Tube</v>
      </c>
    </row>
    <row r="4272" spans="1:17" x14ac:dyDescent="0.25">
      <c r="A4272" s="2">
        <v>38293</v>
      </c>
      <c r="B4272" s="1" t="s">
        <v>2580</v>
      </c>
      <c r="C4272">
        <v>528</v>
      </c>
      <c r="D4272">
        <v>14458</v>
      </c>
      <c r="E4272">
        <v>6</v>
      </c>
      <c r="F4272">
        <v>1</v>
      </c>
      <c r="G4272">
        <v>2</v>
      </c>
      <c r="H4272" s="2">
        <v>43406</v>
      </c>
      <c r="I4272" t="str">
        <f>VLOOKUP(Sales[[#This Row],[TerritoryKey]], Territories[], 2, FALSE)</f>
        <v>Canada</v>
      </c>
      <c r="J4272">
        <f>_xlfn.XLOOKUP(Sales[[#This Row],[ProductKey]], Products!$A:$A, Products!$J:$J)</f>
        <v>1.8663000000000001</v>
      </c>
      <c r="K4272">
        <f>_xlfn.XLOOKUP(Sales[[#This Row],[ProductKey]], Products!$A:$A, Products!$K:$K)</f>
        <v>4.99</v>
      </c>
      <c r="L4272" s="1">
        <f>Sales[[#This Row],[ProductPrice]]*Sales[[#This Row],[OrderQuantity]]</f>
        <v>9.98</v>
      </c>
      <c r="M4272" s="1">
        <f>Sales[[#This Row],[OrderQuantity]]</f>
        <v>2</v>
      </c>
      <c r="N4272" s="1">
        <f>1</f>
        <v>1</v>
      </c>
      <c r="O4272" s="1">
        <f>Sales[[#This Row],[TotalSales]]-Sales[[#This Row],[TotalCost]]</f>
        <v>6.2474000000000007</v>
      </c>
      <c r="P4272" s="1">
        <f>Sales[[#This Row],[ProductCost]]*Sales[[#This Row],[OrderQuantity]]</f>
        <v>3.7326000000000001</v>
      </c>
      <c r="Q4272" s="1" t="str">
        <f>VLOOKUP(Sales[[#This Row],[ProductKey]], Products!$A$2:$D$1000, 4, FALSE)</f>
        <v>Mountain Tire Tube</v>
      </c>
    </row>
    <row r="4273" spans="1:17" x14ac:dyDescent="0.25">
      <c r="A4273" s="2">
        <v>38109</v>
      </c>
      <c r="B4273" s="1" t="s">
        <v>2596</v>
      </c>
      <c r="C4273">
        <v>528</v>
      </c>
      <c r="D4273">
        <v>22730</v>
      </c>
      <c r="E4273">
        <v>6</v>
      </c>
      <c r="F4273">
        <v>1</v>
      </c>
      <c r="G4273">
        <v>2</v>
      </c>
      <c r="H4273" s="2">
        <v>43222</v>
      </c>
      <c r="I4273" t="str">
        <f>VLOOKUP(Sales[[#This Row],[TerritoryKey]], Territories[], 2, FALSE)</f>
        <v>Canada</v>
      </c>
      <c r="J4273">
        <f>_xlfn.XLOOKUP(Sales[[#This Row],[ProductKey]], Products!$A:$A, Products!$J:$J)</f>
        <v>1.8663000000000001</v>
      </c>
      <c r="K4273">
        <f>_xlfn.XLOOKUP(Sales[[#This Row],[ProductKey]], Products!$A:$A, Products!$K:$K)</f>
        <v>4.99</v>
      </c>
      <c r="L4273" s="1">
        <f>Sales[[#This Row],[ProductPrice]]*Sales[[#This Row],[OrderQuantity]]</f>
        <v>9.98</v>
      </c>
      <c r="M4273" s="1">
        <f>Sales[[#This Row],[OrderQuantity]]</f>
        <v>2</v>
      </c>
      <c r="N4273" s="1">
        <f>1</f>
        <v>1</v>
      </c>
      <c r="O4273" s="1">
        <f>Sales[[#This Row],[TotalSales]]-Sales[[#This Row],[TotalCost]]</f>
        <v>6.2474000000000007</v>
      </c>
      <c r="P4273" s="1">
        <f>Sales[[#This Row],[ProductCost]]*Sales[[#This Row],[OrderQuantity]]</f>
        <v>3.7326000000000001</v>
      </c>
      <c r="Q4273" s="1" t="str">
        <f>VLOOKUP(Sales[[#This Row],[ProductKey]], Products!$A$2:$D$1000, 4, FALSE)</f>
        <v>Mountain Tire Tube</v>
      </c>
    </row>
    <row r="4274" spans="1:17" x14ac:dyDescent="0.25">
      <c r="A4274" s="2">
        <v>37753</v>
      </c>
      <c r="B4274" s="1" t="s">
        <v>2597</v>
      </c>
      <c r="C4274">
        <v>528</v>
      </c>
      <c r="D4274">
        <v>16501</v>
      </c>
      <c r="E4274">
        <v>1</v>
      </c>
      <c r="F4274">
        <v>1</v>
      </c>
      <c r="G4274">
        <v>2</v>
      </c>
      <c r="H4274" s="2">
        <v>42867</v>
      </c>
      <c r="I4274" t="str">
        <f>VLOOKUP(Sales[[#This Row],[TerritoryKey]], Territories[], 2, FALSE)</f>
        <v>Northwest</v>
      </c>
      <c r="J4274">
        <f>_xlfn.XLOOKUP(Sales[[#This Row],[ProductKey]], Products!$A:$A, Products!$J:$J)</f>
        <v>1.8663000000000001</v>
      </c>
      <c r="K4274">
        <f>_xlfn.XLOOKUP(Sales[[#This Row],[ProductKey]], Products!$A:$A, Products!$K:$K)</f>
        <v>4.99</v>
      </c>
      <c r="L4274" s="1">
        <f>Sales[[#This Row],[ProductPrice]]*Sales[[#This Row],[OrderQuantity]]</f>
        <v>9.98</v>
      </c>
      <c r="M4274" s="1">
        <f>Sales[[#This Row],[OrderQuantity]]</f>
        <v>2</v>
      </c>
      <c r="N4274" s="1">
        <f>1</f>
        <v>1</v>
      </c>
      <c r="O4274" s="1">
        <f>Sales[[#This Row],[TotalSales]]-Sales[[#This Row],[TotalCost]]</f>
        <v>6.2474000000000007</v>
      </c>
      <c r="P4274" s="1">
        <f>Sales[[#This Row],[ProductCost]]*Sales[[#This Row],[OrderQuantity]]</f>
        <v>3.7326000000000001</v>
      </c>
      <c r="Q4274" s="1" t="str">
        <f>VLOOKUP(Sales[[#This Row],[ProductKey]], Products!$A$2:$D$1000, 4, FALSE)</f>
        <v>Mountain Tire Tube</v>
      </c>
    </row>
    <row r="4275" spans="1:17" x14ac:dyDescent="0.25">
      <c r="A4275" s="2">
        <v>37937</v>
      </c>
      <c r="B4275" s="1" t="s">
        <v>2629</v>
      </c>
      <c r="C4275">
        <v>528</v>
      </c>
      <c r="D4275">
        <v>18058</v>
      </c>
      <c r="E4275">
        <v>4</v>
      </c>
      <c r="F4275">
        <v>1</v>
      </c>
      <c r="G4275">
        <v>2</v>
      </c>
      <c r="H4275" s="2">
        <v>43051</v>
      </c>
      <c r="I4275" t="str">
        <f>VLOOKUP(Sales[[#This Row],[TerritoryKey]], Territories[], 2, FALSE)</f>
        <v>Southwest</v>
      </c>
      <c r="J4275">
        <f>_xlfn.XLOOKUP(Sales[[#This Row],[ProductKey]], Products!$A:$A, Products!$J:$J)</f>
        <v>1.8663000000000001</v>
      </c>
      <c r="K4275">
        <f>_xlfn.XLOOKUP(Sales[[#This Row],[ProductKey]], Products!$A:$A, Products!$K:$K)</f>
        <v>4.99</v>
      </c>
      <c r="L4275" s="1">
        <f>Sales[[#This Row],[ProductPrice]]*Sales[[#This Row],[OrderQuantity]]</f>
        <v>9.98</v>
      </c>
      <c r="M4275" s="1">
        <f>Sales[[#This Row],[OrderQuantity]]</f>
        <v>2</v>
      </c>
      <c r="N4275" s="1">
        <f>1</f>
        <v>1</v>
      </c>
      <c r="O4275" s="1">
        <f>Sales[[#This Row],[TotalSales]]-Sales[[#This Row],[TotalCost]]</f>
        <v>6.2474000000000007</v>
      </c>
      <c r="P4275" s="1">
        <f>Sales[[#This Row],[ProductCost]]*Sales[[#This Row],[OrderQuantity]]</f>
        <v>3.7326000000000001</v>
      </c>
      <c r="Q4275" s="1" t="str">
        <f>VLOOKUP(Sales[[#This Row],[ProductKey]], Products!$A$2:$D$1000, 4, FALSE)</f>
        <v>Mountain Tire Tube</v>
      </c>
    </row>
    <row r="4276" spans="1:17" x14ac:dyDescent="0.25">
      <c r="A4276" s="2">
        <v>37753</v>
      </c>
      <c r="B4276" s="1" t="s">
        <v>2632</v>
      </c>
      <c r="C4276">
        <v>528</v>
      </c>
      <c r="D4276">
        <v>15271</v>
      </c>
      <c r="E4276">
        <v>1</v>
      </c>
      <c r="F4276">
        <v>1</v>
      </c>
      <c r="G4276">
        <v>2</v>
      </c>
      <c r="H4276" s="2">
        <v>42867</v>
      </c>
      <c r="I4276" t="str">
        <f>VLOOKUP(Sales[[#This Row],[TerritoryKey]], Territories[], 2, FALSE)</f>
        <v>Northwest</v>
      </c>
      <c r="J4276">
        <f>_xlfn.XLOOKUP(Sales[[#This Row],[ProductKey]], Products!$A:$A, Products!$J:$J)</f>
        <v>1.8663000000000001</v>
      </c>
      <c r="K4276">
        <f>_xlfn.XLOOKUP(Sales[[#This Row],[ProductKey]], Products!$A:$A, Products!$K:$K)</f>
        <v>4.99</v>
      </c>
      <c r="L4276" s="1">
        <f>Sales[[#This Row],[ProductPrice]]*Sales[[#This Row],[OrderQuantity]]</f>
        <v>9.98</v>
      </c>
      <c r="M4276" s="1">
        <f>Sales[[#This Row],[OrderQuantity]]</f>
        <v>2</v>
      </c>
      <c r="N4276" s="1">
        <f>1</f>
        <v>1</v>
      </c>
      <c r="O4276" s="1">
        <f>Sales[[#This Row],[TotalSales]]-Sales[[#This Row],[TotalCost]]</f>
        <v>6.2474000000000007</v>
      </c>
      <c r="P4276" s="1">
        <f>Sales[[#This Row],[ProductCost]]*Sales[[#This Row],[OrderQuantity]]</f>
        <v>3.7326000000000001</v>
      </c>
      <c r="Q4276" s="1" t="str">
        <f>VLOOKUP(Sales[[#This Row],[ProductKey]], Products!$A$2:$D$1000, 4, FALSE)</f>
        <v>Mountain Tire Tube</v>
      </c>
    </row>
    <row r="4277" spans="1:17" x14ac:dyDescent="0.25">
      <c r="A4277" s="2">
        <v>38231</v>
      </c>
      <c r="B4277" s="1" t="s">
        <v>2691</v>
      </c>
      <c r="C4277">
        <v>528</v>
      </c>
      <c r="D4277">
        <v>15747</v>
      </c>
      <c r="E4277">
        <v>4</v>
      </c>
      <c r="F4277">
        <v>1</v>
      </c>
      <c r="G4277">
        <v>2</v>
      </c>
      <c r="H4277" s="2">
        <v>43344</v>
      </c>
      <c r="I4277" t="str">
        <f>VLOOKUP(Sales[[#This Row],[TerritoryKey]], Territories[], 2, FALSE)</f>
        <v>Southwest</v>
      </c>
      <c r="J4277">
        <f>_xlfn.XLOOKUP(Sales[[#This Row],[ProductKey]], Products!$A:$A, Products!$J:$J)</f>
        <v>1.8663000000000001</v>
      </c>
      <c r="K4277">
        <f>_xlfn.XLOOKUP(Sales[[#This Row],[ProductKey]], Products!$A:$A, Products!$K:$K)</f>
        <v>4.99</v>
      </c>
      <c r="L4277" s="1">
        <f>Sales[[#This Row],[ProductPrice]]*Sales[[#This Row],[OrderQuantity]]</f>
        <v>9.98</v>
      </c>
      <c r="M4277" s="1">
        <f>Sales[[#This Row],[OrderQuantity]]</f>
        <v>2</v>
      </c>
      <c r="N4277" s="1">
        <f>1</f>
        <v>1</v>
      </c>
      <c r="O4277" s="1">
        <f>Sales[[#This Row],[TotalSales]]-Sales[[#This Row],[TotalCost]]</f>
        <v>6.2474000000000007</v>
      </c>
      <c r="P4277" s="1">
        <f>Sales[[#This Row],[ProductCost]]*Sales[[#This Row],[OrderQuantity]]</f>
        <v>3.7326000000000001</v>
      </c>
      <c r="Q4277" s="1" t="str">
        <f>VLOOKUP(Sales[[#This Row],[ProductKey]], Products!$A$2:$D$1000, 4, FALSE)</f>
        <v>Mountain Tire Tube</v>
      </c>
    </row>
    <row r="4278" spans="1:17" x14ac:dyDescent="0.25">
      <c r="A4278" s="2">
        <v>37937</v>
      </c>
      <c r="B4278" s="1" t="s">
        <v>2791</v>
      </c>
      <c r="C4278">
        <v>528</v>
      </c>
      <c r="D4278">
        <v>14550</v>
      </c>
      <c r="E4278">
        <v>7</v>
      </c>
      <c r="F4278">
        <v>1</v>
      </c>
      <c r="G4278">
        <v>2</v>
      </c>
      <c r="H4278" s="2">
        <v>43051</v>
      </c>
      <c r="I4278" t="str">
        <f>VLOOKUP(Sales[[#This Row],[TerritoryKey]], Territories[], 2, FALSE)</f>
        <v>France</v>
      </c>
      <c r="J4278">
        <f>_xlfn.XLOOKUP(Sales[[#This Row],[ProductKey]], Products!$A:$A, Products!$J:$J)</f>
        <v>1.8663000000000001</v>
      </c>
      <c r="K4278">
        <f>_xlfn.XLOOKUP(Sales[[#This Row],[ProductKey]], Products!$A:$A, Products!$K:$K)</f>
        <v>4.99</v>
      </c>
      <c r="L4278" s="1">
        <f>Sales[[#This Row],[ProductPrice]]*Sales[[#This Row],[OrderQuantity]]</f>
        <v>9.98</v>
      </c>
      <c r="M4278" s="1">
        <f>Sales[[#This Row],[OrderQuantity]]</f>
        <v>2</v>
      </c>
      <c r="N4278" s="1">
        <f>1</f>
        <v>1</v>
      </c>
      <c r="O4278" s="1">
        <f>Sales[[#This Row],[TotalSales]]-Sales[[#This Row],[TotalCost]]</f>
        <v>6.2474000000000007</v>
      </c>
      <c r="P4278" s="1">
        <f>Sales[[#This Row],[ProductCost]]*Sales[[#This Row],[OrderQuantity]]</f>
        <v>3.7326000000000001</v>
      </c>
      <c r="Q4278" s="1" t="str">
        <f>VLOOKUP(Sales[[#This Row],[ProductKey]], Products!$A$2:$D$1000, 4, FALSE)</f>
        <v>Mountain Tire Tube</v>
      </c>
    </row>
    <row r="4279" spans="1:17" x14ac:dyDescent="0.25">
      <c r="A4279" s="2">
        <v>37753</v>
      </c>
      <c r="B4279" s="1" t="s">
        <v>2896</v>
      </c>
      <c r="C4279">
        <v>528</v>
      </c>
      <c r="D4279">
        <v>28157</v>
      </c>
      <c r="E4279">
        <v>6</v>
      </c>
      <c r="F4279">
        <v>1</v>
      </c>
      <c r="G4279">
        <v>2</v>
      </c>
      <c r="H4279" s="2">
        <v>42867</v>
      </c>
      <c r="I4279" t="str">
        <f>VLOOKUP(Sales[[#This Row],[TerritoryKey]], Territories[], 2, FALSE)</f>
        <v>Canada</v>
      </c>
      <c r="J4279">
        <f>_xlfn.XLOOKUP(Sales[[#This Row],[ProductKey]], Products!$A:$A, Products!$J:$J)</f>
        <v>1.8663000000000001</v>
      </c>
      <c r="K4279">
        <f>_xlfn.XLOOKUP(Sales[[#This Row],[ProductKey]], Products!$A:$A, Products!$K:$K)</f>
        <v>4.99</v>
      </c>
      <c r="L4279" s="1">
        <f>Sales[[#This Row],[ProductPrice]]*Sales[[#This Row],[OrderQuantity]]</f>
        <v>9.98</v>
      </c>
      <c r="M4279" s="1">
        <f>Sales[[#This Row],[OrderQuantity]]</f>
        <v>2</v>
      </c>
      <c r="N4279" s="1">
        <f>1</f>
        <v>1</v>
      </c>
      <c r="O4279" s="1">
        <f>Sales[[#This Row],[TotalSales]]-Sales[[#This Row],[TotalCost]]</f>
        <v>6.2474000000000007</v>
      </c>
      <c r="P4279" s="1">
        <f>Sales[[#This Row],[ProductCost]]*Sales[[#This Row],[OrderQuantity]]</f>
        <v>3.7326000000000001</v>
      </c>
      <c r="Q4279" s="1" t="str">
        <f>VLOOKUP(Sales[[#This Row],[ProductKey]], Products!$A$2:$D$1000, 4, FALSE)</f>
        <v>Mountain Tire Tube</v>
      </c>
    </row>
    <row r="4280" spans="1:17" x14ac:dyDescent="0.25">
      <c r="A4280" s="2">
        <v>38140</v>
      </c>
      <c r="B4280" s="1" t="s">
        <v>2965</v>
      </c>
      <c r="C4280">
        <v>528</v>
      </c>
      <c r="D4280">
        <v>11215</v>
      </c>
      <c r="E4280">
        <v>6</v>
      </c>
      <c r="F4280">
        <v>1</v>
      </c>
      <c r="G4280">
        <v>2</v>
      </c>
      <c r="H4280" s="2">
        <v>43253</v>
      </c>
      <c r="I4280" t="str">
        <f>VLOOKUP(Sales[[#This Row],[TerritoryKey]], Territories[], 2, FALSE)</f>
        <v>Canada</v>
      </c>
      <c r="J4280">
        <f>_xlfn.XLOOKUP(Sales[[#This Row],[ProductKey]], Products!$A:$A, Products!$J:$J)</f>
        <v>1.8663000000000001</v>
      </c>
      <c r="K4280">
        <f>_xlfn.XLOOKUP(Sales[[#This Row],[ProductKey]], Products!$A:$A, Products!$K:$K)</f>
        <v>4.99</v>
      </c>
      <c r="L4280" s="1">
        <f>Sales[[#This Row],[ProductPrice]]*Sales[[#This Row],[OrderQuantity]]</f>
        <v>9.98</v>
      </c>
      <c r="M4280" s="1">
        <f>Sales[[#This Row],[OrderQuantity]]</f>
        <v>2</v>
      </c>
      <c r="N4280" s="1">
        <f>1</f>
        <v>1</v>
      </c>
      <c r="O4280" s="1">
        <f>Sales[[#This Row],[TotalSales]]-Sales[[#This Row],[TotalCost]]</f>
        <v>6.2474000000000007</v>
      </c>
      <c r="P4280" s="1">
        <f>Sales[[#This Row],[ProductCost]]*Sales[[#This Row],[OrderQuantity]]</f>
        <v>3.7326000000000001</v>
      </c>
      <c r="Q4280" s="1" t="str">
        <f>VLOOKUP(Sales[[#This Row],[ProductKey]], Products!$A$2:$D$1000, 4, FALSE)</f>
        <v>Mountain Tire Tube</v>
      </c>
    </row>
    <row r="4281" spans="1:17" x14ac:dyDescent="0.25">
      <c r="A4281" s="2">
        <v>37845</v>
      </c>
      <c r="B4281" s="1" t="s">
        <v>3109</v>
      </c>
      <c r="C4281">
        <v>528</v>
      </c>
      <c r="D4281">
        <v>11953</v>
      </c>
      <c r="E4281">
        <v>1</v>
      </c>
      <c r="F4281">
        <v>1</v>
      </c>
      <c r="G4281">
        <v>2</v>
      </c>
      <c r="H4281" s="2">
        <v>42959</v>
      </c>
      <c r="I4281" t="str">
        <f>VLOOKUP(Sales[[#This Row],[TerritoryKey]], Territories[], 2, FALSE)</f>
        <v>Northwest</v>
      </c>
      <c r="J4281">
        <f>_xlfn.XLOOKUP(Sales[[#This Row],[ProductKey]], Products!$A:$A, Products!$J:$J)</f>
        <v>1.8663000000000001</v>
      </c>
      <c r="K4281">
        <f>_xlfn.XLOOKUP(Sales[[#This Row],[ProductKey]], Products!$A:$A, Products!$K:$K)</f>
        <v>4.99</v>
      </c>
      <c r="L4281" s="1">
        <f>Sales[[#This Row],[ProductPrice]]*Sales[[#This Row],[OrderQuantity]]</f>
        <v>9.98</v>
      </c>
      <c r="M4281" s="1">
        <f>Sales[[#This Row],[OrderQuantity]]</f>
        <v>2</v>
      </c>
      <c r="N4281" s="1">
        <f>1</f>
        <v>1</v>
      </c>
      <c r="O4281" s="1">
        <f>Sales[[#This Row],[TotalSales]]-Sales[[#This Row],[TotalCost]]</f>
        <v>6.2474000000000007</v>
      </c>
      <c r="P4281" s="1">
        <f>Sales[[#This Row],[ProductCost]]*Sales[[#This Row],[OrderQuantity]]</f>
        <v>3.7326000000000001</v>
      </c>
      <c r="Q4281" s="1" t="str">
        <f>VLOOKUP(Sales[[#This Row],[ProductKey]], Products!$A$2:$D$1000, 4, FALSE)</f>
        <v>Mountain Tire Tube</v>
      </c>
    </row>
    <row r="4282" spans="1:17" x14ac:dyDescent="0.25">
      <c r="A4282" s="2">
        <v>37753</v>
      </c>
      <c r="B4282" s="1" t="s">
        <v>3181</v>
      </c>
      <c r="C4282">
        <v>528</v>
      </c>
      <c r="D4282">
        <v>11951</v>
      </c>
      <c r="E4282">
        <v>9</v>
      </c>
      <c r="F4282">
        <v>1</v>
      </c>
      <c r="G4282">
        <v>2</v>
      </c>
      <c r="H4282" s="2">
        <v>42867</v>
      </c>
      <c r="I4282" t="str">
        <f>VLOOKUP(Sales[[#This Row],[TerritoryKey]], Territories[], 2, FALSE)</f>
        <v>Australia</v>
      </c>
      <c r="J4282">
        <f>_xlfn.XLOOKUP(Sales[[#This Row],[ProductKey]], Products!$A:$A, Products!$J:$J)</f>
        <v>1.8663000000000001</v>
      </c>
      <c r="K4282">
        <f>_xlfn.XLOOKUP(Sales[[#This Row],[ProductKey]], Products!$A:$A, Products!$K:$K)</f>
        <v>4.99</v>
      </c>
      <c r="L4282" s="1">
        <f>Sales[[#This Row],[ProductPrice]]*Sales[[#This Row],[OrderQuantity]]</f>
        <v>9.98</v>
      </c>
      <c r="M4282" s="1">
        <f>Sales[[#This Row],[OrderQuantity]]</f>
        <v>2</v>
      </c>
      <c r="N4282" s="1">
        <f>1</f>
        <v>1</v>
      </c>
      <c r="O4282" s="1">
        <f>Sales[[#This Row],[TotalSales]]-Sales[[#This Row],[TotalCost]]</f>
        <v>6.2474000000000007</v>
      </c>
      <c r="P4282" s="1">
        <f>Sales[[#This Row],[ProductCost]]*Sales[[#This Row],[OrderQuantity]]</f>
        <v>3.7326000000000001</v>
      </c>
      <c r="Q4282" s="1" t="str">
        <f>VLOOKUP(Sales[[#This Row],[ProductKey]], Products!$A$2:$D$1000, 4, FALSE)</f>
        <v>Mountain Tire Tube</v>
      </c>
    </row>
    <row r="4283" spans="1:17" x14ac:dyDescent="0.25">
      <c r="A4283" s="2">
        <v>38079</v>
      </c>
      <c r="B4283" s="1" t="s">
        <v>3183</v>
      </c>
      <c r="C4283">
        <v>528</v>
      </c>
      <c r="D4283">
        <v>25132</v>
      </c>
      <c r="E4283">
        <v>9</v>
      </c>
      <c r="F4283">
        <v>1</v>
      </c>
      <c r="G4283">
        <v>2</v>
      </c>
      <c r="H4283" s="2">
        <v>43192</v>
      </c>
      <c r="I4283" t="str">
        <f>VLOOKUP(Sales[[#This Row],[TerritoryKey]], Territories[], 2, FALSE)</f>
        <v>Australia</v>
      </c>
      <c r="J4283">
        <f>_xlfn.XLOOKUP(Sales[[#This Row],[ProductKey]], Products!$A:$A, Products!$J:$J)</f>
        <v>1.8663000000000001</v>
      </c>
      <c r="K4283">
        <f>_xlfn.XLOOKUP(Sales[[#This Row],[ProductKey]], Products!$A:$A, Products!$K:$K)</f>
        <v>4.99</v>
      </c>
      <c r="L4283" s="1">
        <f>Sales[[#This Row],[ProductPrice]]*Sales[[#This Row],[OrderQuantity]]</f>
        <v>9.98</v>
      </c>
      <c r="M4283" s="1">
        <f>Sales[[#This Row],[OrderQuantity]]</f>
        <v>2</v>
      </c>
      <c r="N4283" s="1">
        <f>1</f>
        <v>1</v>
      </c>
      <c r="O4283" s="1">
        <f>Sales[[#This Row],[TotalSales]]-Sales[[#This Row],[TotalCost]]</f>
        <v>6.2474000000000007</v>
      </c>
      <c r="P4283" s="1">
        <f>Sales[[#This Row],[ProductCost]]*Sales[[#This Row],[OrderQuantity]]</f>
        <v>3.7326000000000001</v>
      </c>
      <c r="Q4283" s="1" t="str">
        <f>VLOOKUP(Sales[[#This Row],[ProductKey]], Products!$A$2:$D$1000, 4, FALSE)</f>
        <v>Mountain Tire Tube</v>
      </c>
    </row>
    <row r="4284" spans="1:17" x14ac:dyDescent="0.25">
      <c r="A4284" s="2">
        <v>37876</v>
      </c>
      <c r="B4284" s="1" t="s">
        <v>3244</v>
      </c>
      <c r="C4284">
        <v>528</v>
      </c>
      <c r="D4284">
        <v>21881</v>
      </c>
      <c r="E4284">
        <v>9</v>
      </c>
      <c r="F4284">
        <v>1</v>
      </c>
      <c r="G4284">
        <v>2</v>
      </c>
      <c r="H4284" s="2">
        <v>42990</v>
      </c>
      <c r="I4284" t="str">
        <f>VLOOKUP(Sales[[#This Row],[TerritoryKey]], Territories[], 2, FALSE)</f>
        <v>Australia</v>
      </c>
      <c r="J4284">
        <f>_xlfn.XLOOKUP(Sales[[#This Row],[ProductKey]], Products!$A:$A, Products!$J:$J)</f>
        <v>1.8663000000000001</v>
      </c>
      <c r="K4284">
        <f>_xlfn.XLOOKUP(Sales[[#This Row],[ProductKey]], Products!$A:$A, Products!$K:$K)</f>
        <v>4.99</v>
      </c>
      <c r="L4284" s="1">
        <f>Sales[[#This Row],[ProductPrice]]*Sales[[#This Row],[OrderQuantity]]</f>
        <v>9.98</v>
      </c>
      <c r="M4284" s="1">
        <f>Sales[[#This Row],[OrderQuantity]]</f>
        <v>2</v>
      </c>
      <c r="N4284" s="1">
        <f>1</f>
        <v>1</v>
      </c>
      <c r="O4284" s="1">
        <f>Sales[[#This Row],[TotalSales]]-Sales[[#This Row],[TotalCost]]</f>
        <v>6.2474000000000007</v>
      </c>
      <c r="P4284" s="1">
        <f>Sales[[#This Row],[ProductCost]]*Sales[[#This Row],[OrderQuantity]]</f>
        <v>3.7326000000000001</v>
      </c>
      <c r="Q4284" s="1" t="str">
        <f>VLOOKUP(Sales[[#This Row],[ProductKey]], Products!$A$2:$D$1000, 4, FALSE)</f>
        <v>Mountain Tire Tube</v>
      </c>
    </row>
    <row r="4285" spans="1:17" x14ac:dyDescent="0.25">
      <c r="A4285" s="2">
        <v>38079</v>
      </c>
      <c r="B4285" s="1" t="s">
        <v>3280</v>
      </c>
      <c r="C4285">
        <v>528</v>
      </c>
      <c r="D4285">
        <v>14905</v>
      </c>
      <c r="E4285">
        <v>1</v>
      </c>
      <c r="F4285">
        <v>1</v>
      </c>
      <c r="G4285">
        <v>2</v>
      </c>
      <c r="H4285" s="2">
        <v>43192</v>
      </c>
      <c r="I4285" t="str">
        <f>VLOOKUP(Sales[[#This Row],[TerritoryKey]], Territories[], 2, FALSE)</f>
        <v>Northwest</v>
      </c>
      <c r="J4285">
        <f>_xlfn.XLOOKUP(Sales[[#This Row],[ProductKey]], Products!$A:$A, Products!$J:$J)</f>
        <v>1.8663000000000001</v>
      </c>
      <c r="K4285">
        <f>_xlfn.XLOOKUP(Sales[[#This Row],[ProductKey]], Products!$A:$A, Products!$K:$K)</f>
        <v>4.99</v>
      </c>
      <c r="L4285" s="1">
        <f>Sales[[#This Row],[ProductPrice]]*Sales[[#This Row],[OrderQuantity]]</f>
        <v>9.98</v>
      </c>
      <c r="M4285" s="1">
        <f>Sales[[#This Row],[OrderQuantity]]</f>
        <v>2</v>
      </c>
      <c r="N4285" s="1">
        <f>1</f>
        <v>1</v>
      </c>
      <c r="O4285" s="1">
        <f>Sales[[#This Row],[TotalSales]]-Sales[[#This Row],[TotalCost]]</f>
        <v>6.2474000000000007</v>
      </c>
      <c r="P4285" s="1">
        <f>Sales[[#This Row],[ProductCost]]*Sales[[#This Row],[OrderQuantity]]</f>
        <v>3.7326000000000001</v>
      </c>
      <c r="Q4285" s="1" t="str">
        <f>VLOOKUP(Sales[[#This Row],[ProductKey]], Products!$A$2:$D$1000, 4, FALSE)</f>
        <v>Mountain Tire Tube</v>
      </c>
    </row>
    <row r="4286" spans="1:17" x14ac:dyDescent="0.25">
      <c r="A4286" s="2">
        <v>37876</v>
      </c>
      <c r="B4286" s="1" t="s">
        <v>3290</v>
      </c>
      <c r="C4286">
        <v>528</v>
      </c>
      <c r="D4286">
        <v>14588</v>
      </c>
      <c r="E4286">
        <v>1</v>
      </c>
      <c r="F4286">
        <v>1</v>
      </c>
      <c r="G4286">
        <v>2</v>
      </c>
      <c r="H4286" s="2">
        <v>42990</v>
      </c>
      <c r="I4286" t="str">
        <f>VLOOKUP(Sales[[#This Row],[TerritoryKey]], Territories[], 2, FALSE)</f>
        <v>Northwest</v>
      </c>
      <c r="J4286">
        <f>_xlfn.XLOOKUP(Sales[[#This Row],[ProductKey]], Products!$A:$A, Products!$J:$J)</f>
        <v>1.8663000000000001</v>
      </c>
      <c r="K4286">
        <f>_xlfn.XLOOKUP(Sales[[#This Row],[ProductKey]], Products!$A:$A, Products!$K:$K)</f>
        <v>4.99</v>
      </c>
      <c r="L4286" s="1">
        <f>Sales[[#This Row],[ProductPrice]]*Sales[[#This Row],[OrderQuantity]]</f>
        <v>9.98</v>
      </c>
      <c r="M4286" s="1">
        <f>Sales[[#This Row],[OrderQuantity]]</f>
        <v>2</v>
      </c>
      <c r="N4286" s="1">
        <f>1</f>
        <v>1</v>
      </c>
      <c r="O4286" s="1">
        <f>Sales[[#This Row],[TotalSales]]-Sales[[#This Row],[TotalCost]]</f>
        <v>6.2474000000000007</v>
      </c>
      <c r="P4286" s="1">
        <f>Sales[[#This Row],[ProductCost]]*Sales[[#This Row],[OrderQuantity]]</f>
        <v>3.7326000000000001</v>
      </c>
      <c r="Q4286" s="1" t="str">
        <f>VLOOKUP(Sales[[#This Row],[ProductKey]], Products!$A$2:$D$1000, 4, FALSE)</f>
        <v>Mountain Tire Tube</v>
      </c>
    </row>
    <row r="4287" spans="1:17" x14ac:dyDescent="0.25">
      <c r="A4287" s="2">
        <v>38109</v>
      </c>
      <c r="B4287" s="1" t="s">
        <v>3307</v>
      </c>
      <c r="C4287">
        <v>528</v>
      </c>
      <c r="D4287">
        <v>25055</v>
      </c>
      <c r="E4287">
        <v>9</v>
      </c>
      <c r="F4287">
        <v>1</v>
      </c>
      <c r="G4287">
        <v>2</v>
      </c>
      <c r="H4287" s="2">
        <v>43222</v>
      </c>
      <c r="I4287" t="str">
        <f>VLOOKUP(Sales[[#This Row],[TerritoryKey]], Territories[], 2, FALSE)</f>
        <v>Australia</v>
      </c>
      <c r="J4287">
        <f>_xlfn.XLOOKUP(Sales[[#This Row],[ProductKey]], Products!$A:$A, Products!$J:$J)</f>
        <v>1.8663000000000001</v>
      </c>
      <c r="K4287">
        <f>_xlfn.XLOOKUP(Sales[[#This Row],[ProductKey]], Products!$A:$A, Products!$K:$K)</f>
        <v>4.99</v>
      </c>
      <c r="L4287" s="1">
        <f>Sales[[#This Row],[ProductPrice]]*Sales[[#This Row],[OrderQuantity]]</f>
        <v>9.98</v>
      </c>
      <c r="M4287" s="1">
        <f>Sales[[#This Row],[OrderQuantity]]</f>
        <v>2</v>
      </c>
      <c r="N4287" s="1">
        <f>1</f>
        <v>1</v>
      </c>
      <c r="O4287" s="1">
        <f>Sales[[#This Row],[TotalSales]]-Sales[[#This Row],[TotalCost]]</f>
        <v>6.2474000000000007</v>
      </c>
      <c r="P4287" s="1">
        <f>Sales[[#This Row],[ProductCost]]*Sales[[#This Row],[OrderQuantity]]</f>
        <v>3.7326000000000001</v>
      </c>
      <c r="Q4287" s="1" t="str">
        <f>VLOOKUP(Sales[[#This Row],[ProductKey]], Products!$A$2:$D$1000, 4, FALSE)</f>
        <v>Mountain Tire Tube</v>
      </c>
    </row>
    <row r="4288" spans="1:17" x14ac:dyDescent="0.25">
      <c r="A4288" s="2">
        <v>38231</v>
      </c>
      <c r="B4288" s="1" t="s">
        <v>3328</v>
      </c>
      <c r="C4288">
        <v>528</v>
      </c>
      <c r="D4288">
        <v>23459</v>
      </c>
      <c r="E4288">
        <v>6</v>
      </c>
      <c r="F4288">
        <v>1</v>
      </c>
      <c r="G4288">
        <v>2</v>
      </c>
      <c r="H4288" s="2">
        <v>43344</v>
      </c>
      <c r="I4288" t="str">
        <f>VLOOKUP(Sales[[#This Row],[TerritoryKey]], Territories[], 2, FALSE)</f>
        <v>Canada</v>
      </c>
      <c r="J4288">
        <f>_xlfn.XLOOKUP(Sales[[#This Row],[ProductKey]], Products!$A:$A, Products!$J:$J)</f>
        <v>1.8663000000000001</v>
      </c>
      <c r="K4288">
        <f>_xlfn.XLOOKUP(Sales[[#This Row],[ProductKey]], Products!$A:$A, Products!$K:$K)</f>
        <v>4.99</v>
      </c>
      <c r="L4288" s="1">
        <f>Sales[[#This Row],[ProductPrice]]*Sales[[#This Row],[OrderQuantity]]</f>
        <v>9.98</v>
      </c>
      <c r="M4288" s="1">
        <f>Sales[[#This Row],[OrderQuantity]]</f>
        <v>2</v>
      </c>
      <c r="N4288" s="1">
        <f>1</f>
        <v>1</v>
      </c>
      <c r="O4288" s="1">
        <f>Sales[[#This Row],[TotalSales]]-Sales[[#This Row],[TotalCost]]</f>
        <v>6.2474000000000007</v>
      </c>
      <c r="P4288" s="1">
        <f>Sales[[#This Row],[ProductCost]]*Sales[[#This Row],[OrderQuantity]]</f>
        <v>3.7326000000000001</v>
      </c>
      <c r="Q4288" s="1" t="str">
        <f>VLOOKUP(Sales[[#This Row],[ProductKey]], Products!$A$2:$D$1000, 4, FALSE)</f>
        <v>Mountain Tire Tube</v>
      </c>
    </row>
    <row r="4289" spans="1:17" x14ac:dyDescent="0.25">
      <c r="A4289" s="2">
        <v>38080</v>
      </c>
      <c r="B4289" s="1" t="s">
        <v>3370</v>
      </c>
      <c r="C4289">
        <v>528</v>
      </c>
      <c r="D4289">
        <v>15942</v>
      </c>
      <c r="E4289">
        <v>6</v>
      </c>
      <c r="F4289">
        <v>1</v>
      </c>
      <c r="G4289">
        <v>2</v>
      </c>
      <c r="H4289" s="2">
        <v>43193</v>
      </c>
      <c r="I4289" t="str">
        <f>VLOOKUP(Sales[[#This Row],[TerritoryKey]], Territories[], 2, FALSE)</f>
        <v>Canada</v>
      </c>
      <c r="J4289">
        <f>_xlfn.XLOOKUP(Sales[[#This Row],[ProductKey]], Products!$A:$A, Products!$J:$J)</f>
        <v>1.8663000000000001</v>
      </c>
      <c r="K4289">
        <f>_xlfn.XLOOKUP(Sales[[#This Row],[ProductKey]], Products!$A:$A, Products!$K:$K)</f>
        <v>4.99</v>
      </c>
      <c r="L4289" s="1">
        <f>Sales[[#This Row],[ProductPrice]]*Sales[[#This Row],[OrderQuantity]]</f>
        <v>9.98</v>
      </c>
      <c r="M4289" s="1">
        <f>Sales[[#This Row],[OrderQuantity]]</f>
        <v>2</v>
      </c>
      <c r="N4289" s="1">
        <f>1</f>
        <v>1</v>
      </c>
      <c r="O4289" s="1">
        <f>Sales[[#This Row],[TotalSales]]-Sales[[#This Row],[TotalCost]]</f>
        <v>6.2474000000000007</v>
      </c>
      <c r="P4289" s="1">
        <f>Sales[[#This Row],[ProductCost]]*Sales[[#This Row],[OrderQuantity]]</f>
        <v>3.7326000000000001</v>
      </c>
      <c r="Q4289" s="1" t="str">
        <f>VLOOKUP(Sales[[#This Row],[ProductKey]], Products!$A$2:$D$1000, 4, FALSE)</f>
        <v>Mountain Tire Tube</v>
      </c>
    </row>
    <row r="4290" spans="1:17" x14ac:dyDescent="0.25">
      <c r="A4290" s="2">
        <v>38231</v>
      </c>
      <c r="B4290" s="1" t="s">
        <v>3387</v>
      </c>
      <c r="C4290">
        <v>528</v>
      </c>
      <c r="D4290">
        <v>14807</v>
      </c>
      <c r="E4290">
        <v>7</v>
      </c>
      <c r="F4290">
        <v>1</v>
      </c>
      <c r="G4290">
        <v>2</v>
      </c>
      <c r="H4290" s="2">
        <v>43344</v>
      </c>
      <c r="I4290" t="str">
        <f>VLOOKUP(Sales[[#This Row],[TerritoryKey]], Territories[], 2, FALSE)</f>
        <v>France</v>
      </c>
      <c r="J4290">
        <f>_xlfn.XLOOKUP(Sales[[#This Row],[ProductKey]], Products!$A:$A, Products!$J:$J)</f>
        <v>1.8663000000000001</v>
      </c>
      <c r="K4290">
        <f>_xlfn.XLOOKUP(Sales[[#This Row],[ProductKey]], Products!$A:$A, Products!$K:$K)</f>
        <v>4.99</v>
      </c>
      <c r="L4290" s="1">
        <f>Sales[[#This Row],[ProductPrice]]*Sales[[#This Row],[OrderQuantity]]</f>
        <v>9.98</v>
      </c>
      <c r="M4290" s="1">
        <f>Sales[[#This Row],[OrderQuantity]]</f>
        <v>2</v>
      </c>
      <c r="N4290" s="1">
        <f>1</f>
        <v>1</v>
      </c>
      <c r="O4290" s="1">
        <f>Sales[[#This Row],[TotalSales]]-Sales[[#This Row],[TotalCost]]</f>
        <v>6.2474000000000007</v>
      </c>
      <c r="P4290" s="1">
        <f>Sales[[#This Row],[ProductCost]]*Sales[[#This Row],[OrderQuantity]]</f>
        <v>3.7326000000000001</v>
      </c>
      <c r="Q4290" s="1" t="str">
        <f>VLOOKUP(Sales[[#This Row],[ProductKey]], Products!$A$2:$D$1000, 4, FALSE)</f>
        <v>Mountain Tire Tube</v>
      </c>
    </row>
    <row r="4291" spans="1:17" x14ac:dyDescent="0.25">
      <c r="A4291" s="2">
        <v>38169</v>
      </c>
      <c r="B4291" s="1" t="s">
        <v>3397</v>
      </c>
      <c r="C4291">
        <v>528</v>
      </c>
      <c r="D4291">
        <v>12939</v>
      </c>
      <c r="E4291">
        <v>6</v>
      </c>
      <c r="F4291">
        <v>1</v>
      </c>
      <c r="G4291">
        <v>2</v>
      </c>
      <c r="H4291" s="2">
        <v>43282</v>
      </c>
      <c r="I4291" t="str">
        <f>VLOOKUP(Sales[[#This Row],[TerritoryKey]], Territories[], 2, FALSE)</f>
        <v>Canada</v>
      </c>
      <c r="J4291">
        <f>_xlfn.XLOOKUP(Sales[[#This Row],[ProductKey]], Products!$A:$A, Products!$J:$J)</f>
        <v>1.8663000000000001</v>
      </c>
      <c r="K4291">
        <f>_xlfn.XLOOKUP(Sales[[#This Row],[ProductKey]], Products!$A:$A, Products!$K:$K)</f>
        <v>4.99</v>
      </c>
      <c r="L4291" s="1">
        <f>Sales[[#This Row],[ProductPrice]]*Sales[[#This Row],[OrderQuantity]]</f>
        <v>9.98</v>
      </c>
      <c r="M4291" s="1">
        <f>Sales[[#This Row],[OrderQuantity]]</f>
        <v>2</v>
      </c>
      <c r="N4291" s="1">
        <f>1</f>
        <v>1</v>
      </c>
      <c r="O4291" s="1">
        <f>Sales[[#This Row],[TotalSales]]-Sales[[#This Row],[TotalCost]]</f>
        <v>6.2474000000000007</v>
      </c>
      <c r="P4291" s="1">
        <f>Sales[[#This Row],[ProductCost]]*Sales[[#This Row],[OrderQuantity]]</f>
        <v>3.7326000000000001</v>
      </c>
      <c r="Q4291" s="1" t="str">
        <f>VLOOKUP(Sales[[#This Row],[ProductKey]], Products!$A$2:$D$1000, 4, FALSE)</f>
        <v>Mountain Tire Tube</v>
      </c>
    </row>
    <row r="4292" spans="1:17" x14ac:dyDescent="0.25">
      <c r="A4292" s="2">
        <v>38261</v>
      </c>
      <c r="B4292" s="1" t="s">
        <v>3461</v>
      </c>
      <c r="C4292">
        <v>528</v>
      </c>
      <c r="D4292">
        <v>17100</v>
      </c>
      <c r="E4292">
        <v>8</v>
      </c>
      <c r="F4292">
        <v>1</v>
      </c>
      <c r="G4292">
        <v>2</v>
      </c>
      <c r="H4292" s="2">
        <v>43374</v>
      </c>
      <c r="I4292" t="str">
        <f>VLOOKUP(Sales[[#This Row],[TerritoryKey]], Territories[], 2, FALSE)</f>
        <v>Germany</v>
      </c>
      <c r="J4292">
        <f>_xlfn.XLOOKUP(Sales[[#This Row],[ProductKey]], Products!$A:$A, Products!$J:$J)</f>
        <v>1.8663000000000001</v>
      </c>
      <c r="K4292">
        <f>_xlfn.XLOOKUP(Sales[[#This Row],[ProductKey]], Products!$A:$A, Products!$K:$K)</f>
        <v>4.99</v>
      </c>
      <c r="L4292" s="1">
        <f>Sales[[#This Row],[ProductPrice]]*Sales[[#This Row],[OrderQuantity]]</f>
        <v>9.98</v>
      </c>
      <c r="M4292" s="1">
        <f>Sales[[#This Row],[OrderQuantity]]</f>
        <v>2</v>
      </c>
      <c r="N4292" s="1">
        <f>1</f>
        <v>1</v>
      </c>
      <c r="O4292" s="1">
        <f>Sales[[#This Row],[TotalSales]]-Sales[[#This Row],[TotalCost]]</f>
        <v>6.2474000000000007</v>
      </c>
      <c r="P4292" s="1">
        <f>Sales[[#This Row],[ProductCost]]*Sales[[#This Row],[OrderQuantity]]</f>
        <v>3.7326000000000001</v>
      </c>
      <c r="Q4292" s="1" t="str">
        <f>VLOOKUP(Sales[[#This Row],[ProductKey]], Products!$A$2:$D$1000, 4, FALSE)</f>
        <v>Mountain Tire Tube</v>
      </c>
    </row>
    <row r="4293" spans="1:17" x14ac:dyDescent="0.25">
      <c r="A4293" s="2">
        <v>37753</v>
      </c>
      <c r="B4293" s="1" t="s">
        <v>3465</v>
      </c>
      <c r="C4293">
        <v>528</v>
      </c>
      <c r="D4293">
        <v>11196</v>
      </c>
      <c r="E4293">
        <v>1</v>
      </c>
      <c r="F4293">
        <v>1</v>
      </c>
      <c r="G4293">
        <v>2</v>
      </c>
      <c r="H4293" s="2">
        <v>42867</v>
      </c>
      <c r="I4293" t="str">
        <f>VLOOKUP(Sales[[#This Row],[TerritoryKey]], Territories[], 2, FALSE)</f>
        <v>Northwest</v>
      </c>
      <c r="J4293">
        <f>_xlfn.XLOOKUP(Sales[[#This Row],[ProductKey]], Products!$A:$A, Products!$J:$J)</f>
        <v>1.8663000000000001</v>
      </c>
      <c r="K4293">
        <f>_xlfn.XLOOKUP(Sales[[#This Row],[ProductKey]], Products!$A:$A, Products!$K:$K)</f>
        <v>4.99</v>
      </c>
      <c r="L4293" s="1">
        <f>Sales[[#This Row],[ProductPrice]]*Sales[[#This Row],[OrderQuantity]]</f>
        <v>9.98</v>
      </c>
      <c r="M4293" s="1">
        <f>Sales[[#This Row],[OrderQuantity]]</f>
        <v>2</v>
      </c>
      <c r="N4293" s="1">
        <f>1</f>
        <v>1</v>
      </c>
      <c r="O4293" s="1">
        <f>Sales[[#This Row],[TotalSales]]-Sales[[#This Row],[TotalCost]]</f>
        <v>6.2474000000000007</v>
      </c>
      <c r="P4293" s="1">
        <f>Sales[[#This Row],[ProductCost]]*Sales[[#This Row],[OrderQuantity]]</f>
        <v>3.7326000000000001</v>
      </c>
      <c r="Q4293" s="1" t="str">
        <f>VLOOKUP(Sales[[#This Row],[ProductKey]], Products!$A$2:$D$1000, 4, FALSE)</f>
        <v>Mountain Tire Tube</v>
      </c>
    </row>
    <row r="4294" spans="1:17" x14ac:dyDescent="0.25">
      <c r="A4294" s="2">
        <v>38078</v>
      </c>
      <c r="B4294" s="1" t="s">
        <v>3468</v>
      </c>
      <c r="C4294">
        <v>528</v>
      </c>
      <c r="D4294">
        <v>16935</v>
      </c>
      <c r="E4294">
        <v>10</v>
      </c>
      <c r="F4294">
        <v>1</v>
      </c>
      <c r="G4294">
        <v>2</v>
      </c>
      <c r="H4294" s="2">
        <v>43191</v>
      </c>
      <c r="I4294" t="str">
        <f>VLOOKUP(Sales[[#This Row],[TerritoryKey]], Territories[], 2, FALSE)</f>
        <v>United Kingdom</v>
      </c>
      <c r="J4294">
        <f>_xlfn.XLOOKUP(Sales[[#This Row],[ProductKey]], Products!$A:$A, Products!$J:$J)</f>
        <v>1.8663000000000001</v>
      </c>
      <c r="K4294">
        <f>_xlfn.XLOOKUP(Sales[[#This Row],[ProductKey]], Products!$A:$A, Products!$K:$K)</f>
        <v>4.99</v>
      </c>
      <c r="L4294" s="1">
        <f>Sales[[#This Row],[ProductPrice]]*Sales[[#This Row],[OrderQuantity]]</f>
        <v>9.98</v>
      </c>
      <c r="M4294" s="1">
        <f>Sales[[#This Row],[OrderQuantity]]</f>
        <v>2</v>
      </c>
      <c r="N4294" s="1">
        <f>1</f>
        <v>1</v>
      </c>
      <c r="O4294" s="1">
        <f>Sales[[#This Row],[TotalSales]]-Sales[[#This Row],[TotalCost]]</f>
        <v>6.2474000000000007</v>
      </c>
      <c r="P4294" s="1">
        <f>Sales[[#This Row],[ProductCost]]*Sales[[#This Row],[OrderQuantity]]</f>
        <v>3.7326000000000001</v>
      </c>
      <c r="Q4294" s="1" t="str">
        <f>VLOOKUP(Sales[[#This Row],[ProductKey]], Products!$A$2:$D$1000, 4, FALSE)</f>
        <v>Mountain Tire Tube</v>
      </c>
    </row>
    <row r="4295" spans="1:17" x14ac:dyDescent="0.25">
      <c r="A4295" s="2">
        <v>38233</v>
      </c>
      <c r="B4295" s="1" t="s">
        <v>3500</v>
      </c>
      <c r="C4295">
        <v>528</v>
      </c>
      <c r="D4295">
        <v>21227</v>
      </c>
      <c r="E4295">
        <v>9</v>
      </c>
      <c r="F4295">
        <v>1</v>
      </c>
      <c r="G4295">
        <v>2</v>
      </c>
      <c r="H4295" s="2">
        <v>43346</v>
      </c>
      <c r="I4295" t="str">
        <f>VLOOKUP(Sales[[#This Row],[TerritoryKey]], Territories[], 2, FALSE)</f>
        <v>Australia</v>
      </c>
      <c r="J4295">
        <f>_xlfn.XLOOKUP(Sales[[#This Row],[ProductKey]], Products!$A:$A, Products!$J:$J)</f>
        <v>1.8663000000000001</v>
      </c>
      <c r="K4295">
        <f>_xlfn.XLOOKUP(Sales[[#This Row],[ProductKey]], Products!$A:$A, Products!$K:$K)</f>
        <v>4.99</v>
      </c>
      <c r="L4295" s="1">
        <f>Sales[[#This Row],[ProductPrice]]*Sales[[#This Row],[OrderQuantity]]</f>
        <v>9.98</v>
      </c>
      <c r="M4295" s="1">
        <f>Sales[[#This Row],[OrderQuantity]]</f>
        <v>2</v>
      </c>
      <c r="N4295" s="1">
        <f>1</f>
        <v>1</v>
      </c>
      <c r="O4295" s="1">
        <f>Sales[[#This Row],[TotalSales]]-Sales[[#This Row],[TotalCost]]</f>
        <v>6.2474000000000007</v>
      </c>
      <c r="P4295" s="1">
        <f>Sales[[#This Row],[ProductCost]]*Sales[[#This Row],[OrderQuantity]]</f>
        <v>3.7326000000000001</v>
      </c>
      <c r="Q4295" s="1" t="str">
        <f>VLOOKUP(Sales[[#This Row],[ProductKey]], Products!$A$2:$D$1000, 4, FALSE)</f>
        <v>Mountain Tire Tube</v>
      </c>
    </row>
    <row r="4296" spans="1:17" x14ac:dyDescent="0.25">
      <c r="A4296" s="2">
        <v>38231</v>
      </c>
      <c r="B4296" s="1" t="s">
        <v>3508</v>
      </c>
      <c r="C4296">
        <v>528</v>
      </c>
      <c r="D4296">
        <v>19391</v>
      </c>
      <c r="E4296">
        <v>8</v>
      </c>
      <c r="F4296">
        <v>1</v>
      </c>
      <c r="G4296">
        <v>2</v>
      </c>
      <c r="H4296" s="2">
        <v>43344</v>
      </c>
      <c r="I4296" t="str">
        <f>VLOOKUP(Sales[[#This Row],[TerritoryKey]], Territories[], 2, FALSE)</f>
        <v>Germany</v>
      </c>
      <c r="J4296">
        <f>_xlfn.XLOOKUP(Sales[[#This Row],[ProductKey]], Products!$A:$A, Products!$J:$J)</f>
        <v>1.8663000000000001</v>
      </c>
      <c r="K4296">
        <f>_xlfn.XLOOKUP(Sales[[#This Row],[ProductKey]], Products!$A:$A, Products!$K:$K)</f>
        <v>4.99</v>
      </c>
      <c r="L4296" s="1">
        <f>Sales[[#This Row],[ProductPrice]]*Sales[[#This Row],[OrderQuantity]]</f>
        <v>9.98</v>
      </c>
      <c r="M4296" s="1">
        <f>Sales[[#This Row],[OrderQuantity]]</f>
        <v>2</v>
      </c>
      <c r="N4296" s="1">
        <f>1</f>
        <v>1</v>
      </c>
      <c r="O4296" s="1">
        <f>Sales[[#This Row],[TotalSales]]-Sales[[#This Row],[TotalCost]]</f>
        <v>6.2474000000000007</v>
      </c>
      <c r="P4296" s="1">
        <f>Sales[[#This Row],[ProductCost]]*Sales[[#This Row],[OrderQuantity]]</f>
        <v>3.7326000000000001</v>
      </c>
      <c r="Q4296" s="1" t="str">
        <f>VLOOKUP(Sales[[#This Row],[ProductKey]], Products!$A$2:$D$1000, 4, FALSE)</f>
        <v>Mountain Tire Tube</v>
      </c>
    </row>
    <row r="4297" spans="1:17" x14ac:dyDescent="0.25">
      <c r="A4297" s="2">
        <v>38110</v>
      </c>
      <c r="B4297" s="1" t="s">
        <v>3527</v>
      </c>
      <c r="C4297">
        <v>528</v>
      </c>
      <c r="D4297">
        <v>15258</v>
      </c>
      <c r="E4297">
        <v>1</v>
      </c>
      <c r="F4297">
        <v>1</v>
      </c>
      <c r="G4297">
        <v>2</v>
      </c>
      <c r="H4297" s="2">
        <v>43223</v>
      </c>
      <c r="I4297" t="str">
        <f>VLOOKUP(Sales[[#This Row],[TerritoryKey]], Territories[], 2, FALSE)</f>
        <v>Northwest</v>
      </c>
      <c r="J4297">
        <f>_xlfn.XLOOKUP(Sales[[#This Row],[ProductKey]], Products!$A:$A, Products!$J:$J)</f>
        <v>1.8663000000000001</v>
      </c>
      <c r="K4297">
        <f>_xlfn.XLOOKUP(Sales[[#This Row],[ProductKey]], Products!$A:$A, Products!$K:$K)</f>
        <v>4.99</v>
      </c>
      <c r="L4297" s="1">
        <f>Sales[[#This Row],[ProductPrice]]*Sales[[#This Row],[OrderQuantity]]</f>
        <v>9.98</v>
      </c>
      <c r="M4297" s="1">
        <f>Sales[[#This Row],[OrderQuantity]]</f>
        <v>2</v>
      </c>
      <c r="N4297" s="1">
        <f>1</f>
        <v>1</v>
      </c>
      <c r="O4297" s="1">
        <f>Sales[[#This Row],[TotalSales]]-Sales[[#This Row],[TotalCost]]</f>
        <v>6.2474000000000007</v>
      </c>
      <c r="P4297" s="1">
        <f>Sales[[#This Row],[ProductCost]]*Sales[[#This Row],[OrderQuantity]]</f>
        <v>3.7326000000000001</v>
      </c>
      <c r="Q4297" s="1" t="str">
        <f>VLOOKUP(Sales[[#This Row],[ProductKey]], Products!$A$2:$D$1000, 4, FALSE)</f>
        <v>Mountain Tire Tube</v>
      </c>
    </row>
    <row r="4298" spans="1:17" x14ac:dyDescent="0.25">
      <c r="A4298" s="2">
        <v>37633</v>
      </c>
      <c r="B4298" s="1" t="s">
        <v>3594</v>
      </c>
      <c r="C4298">
        <v>528</v>
      </c>
      <c r="D4298">
        <v>23240</v>
      </c>
      <c r="E4298">
        <v>1</v>
      </c>
      <c r="F4298">
        <v>1</v>
      </c>
      <c r="G4298">
        <v>2</v>
      </c>
      <c r="H4298" s="2">
        <v>42747</v>
      </c>
      <c r="I4298" t="str">
        <f>VLOOKUP(Sales[[#This Row],[TerritoryKey]], Territories[], 2, FALSE)</f>
        <v>Northwest</v>
      </c>
      <c r="J4298">
        <f>_xlfn.XLOOKUP(Sales[[#This Row],[ProductKey]], Products!$A:$A, Products!$J:$J)</f>
        <v>1.8663000000000001</v>
      </c>
      <c r="K4298">
        <f>_xlfn.XLOOKUP(Sales[[#This Row],[ProductKey]], Products!$A:$A, Products!$K:$K)</f>
        <v>4.99</v>
      </c>
      <c r="L4298" s="1">
        <f>Sales[[#This Row],[ProductPrice]]*Sales[[#This Row],[OrderQuantity]]</f>
        <v>9.98</v>
      </c>
      <c r="M4298" s="1">
        <f>Sales[[#This Row],[OrderQuantity]]</f>
        <v>2</v>
      </c>
      <c r="N4298" s="1">
        <f>1</f>
        <v>1</v>
      </c>
      <c r="O4298" s="1">
        <f>Sales[[#This Row],[TotalSales]]-Sales[[#This Row],[TotalCost]]</f>
        <v>6.2474000000000007</v>
      </c>
      <c r="P4298" s="1">
        <f>Sales[[#This Row],[ProductCost]]*Sales[[#This Row],[OrderQuantity]]</f>
        <v>3.7326000000000001</v>
      </c>
      <c r="Q4298" s="1" t="str">
        <f>VLOOKUP(Sales[[#This Row],[ProductKey]], Products!$A$2:$D$1000, 4, FALSE)</f>
        <v>Mountain Tire Tube</v>
      </c>
    </row>
    <row r="4299" spans="1:17" x14ac:dyDescent="0.25">
      <c r="A4299" s="2">
        <v>37633</v>
      </c>
      <c r="B4299" s="1" t="s">
        <v>3624</v>
      </c>
      <c r="C4299">
        <v>528</v>
      </c>
      <c r="D4299">
        <v>25239</v>
      </c>
      <c r="E4299">
        <v>9</v>
      </c>
      <c r="F4299">
        <v>1</v>
      </c>
      <c r="G4299">
        <v>2</v>
      </c>
      <c r="H4299" s="2">
        <v>42747</v>
      </c>
      <c r="I4299" t="str">
        <f>VLOOKUP(Sales[[#This Row],[TerritoryKey]], Territories[], 2, FALSE)</f>
        <v>Australia</v>
      </c>
      <c r="J4299">
        <f>_xlfn.XLOOKUP(Sales[[#This Row],[ProductKey]], Products!$A:$A, Products!$J:$J)</f>
        <v>1.8663000000000001</v>
      </c>
      <c r="K4299">
        <f>_xlfn.XLOOKUP(Sales[[#This Row],[ProductKey]], Products!$A:$A, Products!$K:$K)</f>
        <v>4.99</v>
      </c>
      <c r="L4299" s="1">
        <f>Sales[[#This Row],[ProductPrice]]*Sales[[#This Row],[OrderQuantity]]</f>
        <v>9.98</v>
      </c>
      <c r="M4299" s="1">
        <f>Sales[[#This Row],[OrderQuantity]]</f>
        <v>2</v>
      </c>
      <c r="N4299" s="1">
        <f>1</f>
        <v>1</v>
      </c>
      <c r="O4299" s="1">
        <f>Sales[[#This Row],[TotalSales]]-Sales[[#This Row],[TotalCost]]</f>
        <v>6.2474000000000007</v>
      </c>
      <c r="P4299" s="1">
        <f>Sales[[#This Row],[ProductCost]]*Sales[[#This Row],[OrderQuantity]]</f>
        <v>3.7326000000000001</v>
      </c>
      <c r="Q4299" s="1" t="str">
        <f>VLOOKUP(Sales[[#This Row],[ProductKey]], Products!$A$2:$D$1000, 4, FALSE)</f>
        <v>Mountain Tire Tube</v>
      </c>
    </row>
    <row r="4300" spans="1:17" x14ac:dyDescent="0.25">
      <c r="A4300" s="2">
        <v>37784</v>
      </c>
      <c r="B4300" s="1" t="s">
        <v>3664</v>
      </c>
      <c r="C4300">
        <v>528</v>
      </c>
      <c r="D4300">
        <v>20273</v>
      </c>
      <c r="E4300">
        <v>6</v>
      </c>
      <c r="F4300">
        <v>1</v>
      </c>
      <c r="G4300">
        <v>2</v>
      </c>
      <c r="H4300" s="2">
        <v>42898</v>
      </c>
      <c r="I4300" t="str">
        <f>VLOOKUP(Sales[[#This Row],[TerritoryKey]], Territories[], 2, FALSE)</f>
        <v>Canada</v>
      </c>
      <c r="J4300">
        <f>_xlfn.XLOOKUP(Sales[[#This Row],[ProductKey]], Products!$A:$A, Products!$J:$J)</f>
        <v>1.8663000000000001</v>
      </c>
      <c r="K4300">
        <f>_xlfn.XLOOKUP(Sales[[#This Row],[ProductKey]], Products!$A:$A, Products!$K:$K)</f>
        <v>4.99</v>
      </c>
      <c r="L4300" s="1">
        <f>Sales[[#This Row],[ProductPrice]]*Sales[[#This Row],[OrderQuantity]]</f>
        <v>9.98</v>
      </c>
      <c r="M4300" s="1">
        <f>Sales[[#This Row],[OrderQuantity]]</f>
        <v>2</v>
      </c>
      <c r="N4300" s="1">
        <f>1</f>
        <v>1</v>
      </c>
      <c r="O4300" s="1">
        <f>Sales[[#This Row],[TotalSales]]-Sales[[#This Row],[TotalCost]]</f>
        <v>6.2474000000000007</v>
      </c>
      <c r="P4300" s="1">
        <f>Sales[[#This Row],[ProductCost]]*Sales[[#This Row],[OrderQuantity]]</f>
        <v>3.7326000000000001</v>
      </c>
      <c r="Q4300" s="1" t="str">
        <f>VLOOKUP(Sales[[#This Row],[ProductKey]], Products!$A$2:$D$1000, 4, FALSE)</f>
        <v>Mountain Tire Tube</v>
      </c>
    </row>
    <row r="4301" spans="1:17" x14ac:dyDescent="0.25">
      <c r="A4301" s="2">
        <v>38109</v>
      </c>
      <c r="B4301" s="1" t="s">
        <v>3686</v>
      </c>
      <c r="C4301">
        <v>528</v>
      </c>
      <c r="D4301">
        <v>25621</v>
      </c>
      <c r="E4301">
        <v>6</v>
      </c>
      <c r="F4301">
        <v>1</v>
      </c>
      <c r="G4301">
        <v>2</v>
      </c>
      <c r="H4301" s="2">
        <v>43222</v>
      </c>
      <c r="I4301" t="str">
        <f>VLOOKUP(Sales[[#This Row],[TerritoryKey]], Territories[], 2, FALSE)</f>
        <v>Canada</v>
      </c>
      <c r="J4301">
        <f>_xlfn.XLOOKUP(Sales[[#This Row],[ProductKey]], Products!$A:$A, Products!$J:$J)</f>
        <v>1.8663000000000001</v>
      </c>
      <c r="K4301">
        <f>_xlfn.XLOOKUP(Sales[[#This Row],[ProductKey]], Products!$A:$A, Products!$K:$K)</f>
        <v>4.99</v>
      </c>
      <c r="L4301" s="1">
        <f>Sales[[#This Row],[ProductPrice]]*Sales[[#This Row],[OrderQuantity]]</f>
        <v>9.98</v>
      </c>
      <c r="M4301" s="1">
        <f>Sales[[#This Row],[OrderQuantity]]</f>
        <v>2</v>
      </c>
      <c r="N4301" s="1">
        <f>1</f>
        <v>1</v>
      </c>
      <c r="O4301" s="1">
        <f>Sales[[#This Row],[TotalSales]]-Sales[[#This Row],[TotalCost]]</f>
        <v>6.2474000000000007</v>
      </c>
      <c r="P4301" s="1">
        <f>Sales[[#This Row],[ProductCost]]*Sales[[#This Row],[OrderQuantity]]</f>
        <v>3.7326000000000001</v>
      </c>
      <c r="Q4301" s="1" t="str">
        <f>VLOOKUP(Sales[[#This Row],[ProductKey]], Products!$A$2:$D$1000, 4, FALSE)</f>
        <v>Mountain Tire Tube</v>
      </c>
    </row>
    <row r="4302" spans="1:17" x14ac:dyDescent="0.25">
      <c r="A4302" s="2">
        <v>38140</v>
      </c>
      <c r="B4302" s="1" t="s">
        <v>3699</v>
      </c>
      <c r="C4302">
        <v>528</v>
      </c>
      <c r="D4302">
        <v>20792</v>
      </c>
      <c r="E4302">
        <v>6</v>
      </c>
      <c r="F4302">
        <v>1</v>
      </c>
      <c r="G4302">
        <v>2</v>
      </c>
      <c r="H4302" s="2">
        <v>43253</v>
      </c>
      <c r="I4302" t="str">
        <f>VLOOKUP(Sales[[#This Row],[TerritoryKey]], Territories[], 2, FALSE)</f>
        <v>Canada</v>
      </c>
      <c r="J4302">
        <f>_xlfn.XLOOKUP(Sales[[#This Row],[ProductKey]], Products!$A:$A, Products!$J:$J)</f>
        <v>1.8663000000000001</v>
      </c>
      <c r="K4302">
        <f>_xlfn.XLOOKUP(Sales[[#This Row],[ProductKey]], Products!$A:$A, Products!$K:$K)</f>
        <v>4.99</v>
      </c>
      <c r="L4302" s="1">
        <f>Sales[[#This Row],[ProductPrice]]*Sales[[#This Row],[OrderQuantity]]</f>
        <v>9.98</v>
      </c>
      <c r="M4302" s="1">
        <f>Sales[[#This Row],[OrderQuantity]]</f>
        <v>2</v>
      </c>
      <c r="N4302" s="1">
        <f>1</f>
        <v>1</v>
      </c>
      <c r="O4302" s="1">
        <f>Sales[[#This Row],[TotalSales]]-Sales[[#This Row],[TotalCost]]</f>
        <v>6.2474000000000007</v>
      </c>
      <c r="P4302" s="1">
        <f>Sales[[#This Row],[ProductCost]]*Sales[[#This Row],[OrderQuantity]]</f>
        <v>3.7326000000000001</v>
      </c>
      <c r="Q4302" s="1" t="str">
        <f>VLOOKUP(Sales[[#This Row],[ProductKey]], Products!$A$2:$D$1000, 4, FALSE)</f>
        <v>Mountain Tire Tube</v>
      </c>
    </row>
    <row r="4303" spans="1:17" x14ac:dyDescent="0.25">
      <c r="A4303" s="2">
        <v>38169</v>
      </c>
      <c r="B4303" s="1" t="s">
        <v>3768</v>
      </c>
      <c r="C4303">
        <v>528</v>
      </c>
      <c r="D4303">
        <v>15855</v>
      </c>
      <c r="E4303">
        <v>4</v>
      </c>
      <c r="F4303">
        <v>1</v>
      </c>
      <c r="G4303">
        <v>2</v>
      </c>
      <c r="H4303" s="2">
        <v>43282</v>
      </c>
      <c r="I4303" t="str">
        <f>VLOOKUP(Sales[[#This Row],[TerritoryKey]], Territories[], 2, FALSE)</f>
        <v>Southwest</v>
      </c>
      <c r="J4303">
        <f>_xlfn.XLOOKUP(Sales[[#This Row],[ProductKey]], Products!$A:$A, Products!$J:$J)</f>
        <v>1.8663000000000001</v>
      </c>
      <c r="K4303">
        <f>_xlfn.XLOOKUP(Sales[[#This Row],[ProductKey]], Products!$A:$A, Products!$K:$K)</f>
        <v>4.99</v>
      </c>
      <c r="L4303" s="1">
        <f>Sales[[#This Row],[ProductPrice]]*Sales[[#This Row],[OrderQuantity]]</f>
        <v>9.98</v>
      </c>
      <c r="M4303" s="1">
        <f>Sales[[#This Row],[OrderQuantity]]</f>
        <v>2</v>
      </c>
      <c r="N4303" s="1">
        <f>1</f>
        <v>1</v>
      </c>
      <c r="O4303" s="1">
        <f>Sales[[#This Row],[TotalSales]]-Sales[[#This Row],[TotalCost]]</f>
        <v>6.2474000000000007</v>
      </c>
      <c r="P4303" s="1">
        <f>Sales[[#This Row],[ProductCost]]*Sales[[#This Row],[OrderQuantity]]</f>
        <v>3.7326000000000001</v>
      </c>
      <c r="Q4303" s="1" t="str">
        <f>VLOOKUP(Sales[[#This Row],[ProductKey]], Products!$A$2:$D$1000, 4, FALSE)</f>
        <v>Mountain Tire Tube</v>
      </c>
    </row>
    <row r="4304" spans="1:17" x14ac:dyDescent="0.25">
      <c r="A4304" s="2">
        <v>37784</v>
      </c>
      <c r="B4304" s="1" t="s">
        <v>3839</v>
      </c>
      <c r="C4304">
        <v>528</v>
      </c>
      <c r="D4304">
        <v>15907</v>
      </c>
      <c r="E4304">
        <v>1</v>
      </c>
      <c r="F4304">
        <v>1</v>
      </c>
      <c r="G4304">
        <v>2</v>
      </c>
      <c r="H4304" s="2">
        <v>42898</v>
      </c>
      <c r="I4304" t="str">
        <f>VLOOKUP(Sales[[#This Row],[TerritoryKey]], Territories[], 2, FALSE)</f>
        <v>Northwest</v>
      </c>
      <c r="J4304">
        <f>_xlfn.XLOOKUP(Sales[[#This Row],[ProductKey]], Products!$A:$A, Products!$J:$J)</f>
        <v>1.8663000000000001</v>
      </c>
      <c r="K4304">
        <f>_xlfn.XLOOKUP(Sales[[#This Row],[ProductKey]], Products!$A:$A, Products!$K:$K)</f>
        <v>4.99</v>
      </c>
      <c r="L4304" s="1">
        <f>Sales[[#This Row],[ProductPrice]]*Sales[[#This Row],[OrderQuantity]]</f>
        <v>9.98</v>
      </c>
      <c r="M4304" s="1">
        <f>Sales[[#This Row],[OrderQuantity]]</f>
        <v>2</v>
      </c>
      <c r="N4304" s="1">
        <f>1</f>
        <v>1</v>
      </c>
      <c r="O4304" s="1">
        <f>Sales[[#This Row],[TotalSales]]-Sales[[#This Row],[TotalCost]]</f>
        <v>6.2474000000000007</v>
      </c>
      <c r="P4304" s="1">
        <f>Sales[[#This Row],[ProductCost]]*Sales[[#This Row],[OrderQuantity]]</f>
        <v>3.7326000000000001</v>
      </c>
      <c r="Q4304" s="1" t="str">
        <f>VLOOKUP(Sales[[#This Row],[ProductKey]], Products!$A$2:$D$1000, 4, FALSE)</f>
        <v>Mountain Tire Tube</v>
      </c>
    </row>
    <row r="4305" spans="1:17" x14ac:dyDescent="0.25">
      <c r="A4305" s="2">
        <v>38078</v>
      </c>
      <c r="B4305" s="1" t="s">
        <v>3886</v>
      </c>
      <c r="C4305">
        <v>528</v>
      </c>
      <c r="D4305">
        <v>17101</v>
      </c>
      <c r="E4305">
        <v>10</v>
      </c>
      <c r="F4305">
        <v>1</v>
      </c>
      <c r="G4305">
        <v>2</v>
      </c>
      <c r="H4305" s="2">
        <v>43191</v>
      </c>
      <c r="I4305" t="str">
        <f>VLOOKUP(Sales[[#This Row],[TerritoryKey]], Territories[], 2, FALSE)</f>
        <v>United Kingdom</v>
      </c>
      <c r="J4305">
        <f>_xlfn.XLOOKUP(Sales[[#This Row],[ProductKey]], Products!$A:$A, Products!$J:$J)</f>
        <v>1.8663000000000001</v>
      </c>
      <c r="K4305">
        <f>_xlfn.XLOOKUP(Sales[[#This Row],[ProductKey]], Products!$A:$A, Products!$K:$K)</f>
        <v>4.99</v>
      </c>
      <c r="L4305" s="1">
        <f>Sales[[#This Row],[ProductPrice]]*Sales[[#This Row],[OrderQuantity]]</f>
        <v>9.98</v>
      </c>
      <c r="M4305" s="1">
        <f>Sales[[#This Row],[OrderQuantity]]</f>
        <v>2</v>
      </c>
      <c r="N4305" s="1">
        <f>1</f>
        <v>1</v>
      </c>
      <c r="O4305" s="1">
        <f>Sales[[#This Row],[TotalSales]]-Sales[[#This Row],[TotalCost]]</f>
        <v>6.2474000000000007</v>
      </c>
      <c r="P4305" s="1">
        <f>Sales[[#This Row],[ProductCost]]*Sales[[#This Row],[OrderQuantity]]</f>
        <v>3.7326000000000001</v>
      </c>
      <c r="Q4305" s="1" t="str">
        <f>VLOOKUP(Sales[[#This Row],[ProductKey]], Products!$A$2:$D$1000, 4, FALSE)</f>
        <v>Mountain Tire Tube</v>
      </c>
    </row>
    <row r="4306" spans="1:17" x14ac:dyDescent="0.25">
      <c r="A4306" s="2">
        <v>38141</v>
      </c>
      <c r="B4306" s="1" t="s">
        <v>3961</v>
      </c>
      <c r="C4306">
        <v>528</v>
      </c>
      <c r="D4306">
        <v>15292</v>
      </c>
      <c r="E4306">
        <v>1</v>
      </c>
      <c r="F4306">
        <v>1</v>
      </c>
      <c r="G4306">
        <v>2</v>
      </c>
      <c r="H4306" s="2">
        <v>43254</v>
      </c>
      <c r="I4306" t="str">
        <f>VLOOKUP(Sales[[#This Row],[TerritoryKey]], Territories[], 2, FALSE)</f>
        <v>Northwest</v>
      </c>
      <c r="J4306">
        <f>_xlfn.XLOOKUP(Sales[[#This Row],[ProductKey]], Products!$A:$A, Products!$J:$J)</f>
        <v>1.8663000000000001</v>
      </c>
      <c r="K4306">
        <f>_xlfn.XLOOKUP(Sales[[#This Row],[ProductKey]], Products!$A:$A, Products!$K:$K)</f>
        <v>4.99</v>
      </c>
      <c r="L4306" s="1">
        <f>Sales[[#This Row],[ProductPrice]]*Sales[[#This Row],[OrderQuantity]]</f>
        <v>9.98</v>
      </c>
      <c r="M4306" s="1">
        <f>Sales[[#This Row],[OrderQuantity]]</f>
        <v>2</v>
      </c>
      <c r="N4306" s="1">
        <f>1</f>
        <v>1</v>
      </c>
      <c r="O4306" s="1">
        <f>Sales[[#This Row],[TotalSales]]-Sales[[#This Row],[TotalCost]]</f>
        <v>6.2474000000000007</v>
      </c>
      <c r="P4306" s="1">
        <f>Sales[[#This Row],[ProductCost]]*Sales[[#This Row],[OrderQuantity]]</f>
        <v>3.7326000000000001</v>
      </c>
      <c r="Q4306" s="1" t="str">
        <f>VLOOKUP(Sales[[#This Row],[ProductKey]], Products!$A$2:$D$1000, 4, FALSE)</f>
        <v>Mountain Tire Tube</v>
      </c>
    </row>
    <row r="4307" spans="1:17" x14ac:dyDescent="0.25">
      <c r="A4307" s="2">
        <v>38109</v>
      </c>
      <c r="B4307" s="1" t="s">
        <v>3999</v>
      </c>
      <c r="C4307">
        <v>528</v>
      </c>
      <c r="D4307">
        <v>15563</v>
      </c>
      <c r="E4307">
        <v>1</v>
      </c>
      <c r="F4307">
        <v>1</v>
      </c>
      <c r="G4307">
        <v>2</v>
      </c>
      <c r="H4307" s="2">
        <v>43222</v>
      </c>
      <c r="I4307" t="str">
        <f>VLOOKUP(Sales[[#This Row],[TerritoryKey]], Territories[], 2, FALSE)</f>
        <v>Northwest</v>
      </c>
      <c r="J4307">
        <f>_xlfn.XLOOKUP(Sales[[#This Row],[ProductKey]], Products!$A:$A, Products!$J:$J)</f>
        <v>1.8663000000000001</v>
      </c>
      <c r="K4307">
        <f>_xlfn.XLOOKUP(Sales[[#This Row],[ProductKey]], Products!$A:$A, Products!$K:$K)</f>
        <v>4.99</v>
      </c>
      <c r="L4307" s="1">
        <f>Sales[[#This Row],[ProductPrice]]*Sales[[#This Row],[OrderQuantity]]</f>
        <v>9.98</v>
      </c>
      <c r="M4307" s="1">
        <f>Sales[[#This Row],[OrderQuantity]]</f>
        <v>2</v>
      </c>
      <c r="N4307" s="1">
        <f>1</f>
        <v>1</v>
      </c>
      <c r="O4307" s="1">
        <f>Sales[[#This Row],[TotalSales]]-Sales[[#This Row],[TotalCost]]</f>
        <v>6.2474000000000007</v>
      </c>
      <c r="P4307" s="1">
        <f>Sales[[#This Row],[ProductCost]]*Sales[[#This Row],[OrderQuantity]]</f>
        <v>3.7326000000000001</v>
      </c>
      <c r="Q4307" s="1" t="str">
        <f>VLOOKUP(Sales[[#This Row],[ProductKey]], Products!$A$2:$D$1000, 4, FALSE)</f>
        <v>Mountain Tire Tube</v>
      </c>
    </row>
    <row r="4308" spans="1:17" x14ac:dyDescent="0.25">
      <c r="A4308" s="2">
        <v>38293</v>
      </c>
      <c r="B4308" s="1" t="s">
        <v>4014</v>
      </c>
      <c r="C4308">
        <v>528</v>
      </c>
      <c r="D4308">
        <v>15573</v>
      </c>
      <c r="E4308">
        <v>1</v>
      </c>
      <c r="F4308">
        <v>1</v>
      </c>
      <c r="G4308">
        <v>2</v>
      </c>
      <c r="H4308" s="2">
        <v>43406</v>
      </c>
      <c r="I4308" t="str">
        <f>VLOOKUP(Sales[[#This Row],[TerritoryKey]], Territories[], 2, FALSE)</f>
        <v>Northwest</v>
      </c>
      <c r="J4308">
        <f>_xlfn.XLOOKUP(Sales[[#This Row],[ProductKey]], Products!$A:$A, Products!$J:$J)</f>
        <v>1.8663000000000001</v>
      </c>
      <c r="K4308">
        <f>_xlfn.XLOOKUP(Sales[[#This Row],[ProductKey]], Products!$A:$A, Products!$K:$K)</f>
        <v>4.99</v>
      </c>
      <c r="L4308" s="1">
        <f>Sales[[#This Row],[ProductPrice]]*Sales[[#This Row],[OrderQuantity]]</f>
        <v>9.98</v>
      </c>
      <c r="M4308" s="1">
        <f>Sales[[#This Row],[OrderQuantity]]</f>
        <v>2</v>
      </c>
      <c r="N4308" s="1">
        <f>1</f>
        <v>1</v>
      </c>
      <c r="O4308" s="1">
        <f>Sales[[#This Row],[TotalSales]]-Sales[[#This Row],[TotalCost]]</f>
        <v>6.2474000000000007</v>
      </c>
      <c r="P4308" s="1">
        <f>Sales[[#This Row],[ProductCost]]*Sales[[#This Row],[OrderQuantity]]</f>
        <v>3.7326000000000001</v>
      </c>
      <c r="Q4308" s="1" t="str">
        <f>VLOOKUP(Sales[[#This Row],[ProductKey]], Products!$A$2:$D$1000, 4, FALSE)</f>
        <v>Mountain Tire Tube</v>
      </c>
    </row>
    <row r="4309" spans="1:17" x14ac:dyDescent="0.25">
      <c r="A4309" s="2">
        <v>38141</v>
      </c>
      <c r="B4309" s="1" t="s">
        <v>4057</v>
      </c>
      <c r="C4309">
        <v>528</v>
      </c>
      <c r="D4309">
        <v>11948</v>
      </c>
      <c r="E4309">
        <v>9</v>
      </c>
      <c r="F4309">
        <v>1</v>
      </c>
      <c r="G4309">
        <v>2</v>
      </c>
      <c r="H4309" s="2">
        <v>43254</v>
      </c>
      <c r="I4309" t="str">
        <f>VLOOKUP(Sales[[#This Row],[TerritoryKey]], Territories[], 2, FALSE)</f>
        <v>Australia</v>
      </c>
      <c r="J4309">
        <f>_xlfn.XLOOKUP(Sales[[#This Row],[ProductKey]], Products!$A:$A, Products!$J:$J)</f>
        <v>1.8663000000000001</v>
      </c>
      <c r="K4309">
        <f>_xlfn.XLOOKUP(Sales[[#This Row],[ProductKey]], Products!$A:$A, Products!$K:$K)</f>
        <v>4.99</v>
      </c>
      <c r="L4309" s="1">
        <f>Sales[[#This Row],[ProductPrice]]*Sales[[#This Row],[OrderQuantity]]</f>
        <v>9.98</v>
      </c>
      <c r="M4309" s="1">
        <f>Sales[[#This Row],[OrderQuantity]]</f>
        <v>2</v>
      </c>
      <c r="N4309" s="1">
        <f>1</f>
        <v>1</v>
      </c>
      <c r="O4309" s="1">
        <f>Sales[[#This Row],[TotalSales]]-Sales[[#This Row],[TotalCost]]</f>
        <v>6.2474000000000007</v>
      </c>
      <c r="P4309" s="1">
        <f>Sales[[#This Row],[ProductCost]]*Sales[[#This Row],[OrderQuantity]]</f>
        <v>3.7326000000000001</v>
      </c>
      <c r="Q4309" s="1" t="str">
        <f>VLOOKUP(Sales[[#This Row],[ProductKey]], Products!$A$2:$D$1000, 4, FALSE)</f>
        <v>Mountain Tire Tube</v>
      </c>
    </row>
    <row r="4310" spans="1:17" x14ac:dyDescent="0.25">
      <c r="A4310" s="2">
        <v>38110</v>
      </c>
      <c r="B4310" s="1" t="s">
        <v>4116</v>
      </c>
      <c r="C4310">
        <v>528</v>
      </c>
      <c r="D4310">
        <v>21224</v>
      </c>
      <c r="E4310">
        <v>9</v>
      </c>
      <c r="F4310">
        <v>1</v>
      </c>
      <c r="G4310">
        <v>2</v>
      </c>
      <c r="H4310" s="2">
        <v>43223</v>
      </c>
      <c r="I4310" t="str">
        <f>VLOOKUP(Sales[[#This Row],[TerritoryKey]], Territories[], 2, FALSE)</f>
        <v>Australia</v>
      </c>
      <c r="J4310">
        <f>_xlfn.XLOOKUP(Sales[[#This Row],[ProductKey]], Products!$A:$A, Products!$J:$J)</f>
        <v>1.8663000000000001</v>
      </c>
      <c r="K4310">
        <f>_xlfn.XLOOKUP(Sales[[#This Row],[ProductKey]], Products!$A:$A, Products!$K:$K)</f>
        <v>4.99</v>
      </c>
      <c r="L4310" s="1">
        <f>Sales[[#This Row],[ProductPrice]]*Sales[[#This Row],[OrderQuantity]]</f>
        <v>9.98</v>
      </c>
      <c r="M4310" s="1">
        <f>Sales[[#This Row],[OrderQuantity]]</f>
        <v>2</v>
      </c>
      <c r="N4310" s="1">
        <f>1</f>
        <v>1</v>
      </c>
      <c r="O4310" s="1">
        <f>Sales[[#This Row],[TotalSales]]-Sales[[#This Row],[TotalCost]]</f>
        <v>6.2474000000000007</v>
      </c>
      <c r="P4310" s="1">
        <f>Sales[[#This Row],[ProductCost]]*Sales[[#This Row],[OrderQuantity]]</f>
        <v>3.7326000000000001</v>
      </c>
      <c r="Q4310" s="1" t="str">
        <f>VLOOKUP(Sales[[#This Row],[ProductKey]], Products!$A$2:$D$1000, 4, FALSE)</f>
        <v>Mountain Tire Tube</v>
      </c>
    </row>
    <row r="4311" spans="1:17" x14ac:dyDescent="0.25">
      <c r="A4311" s="2">
        <v>38140</v>
      </c>
      <c r="B4311" s="1" t="s">
        <v>4133</v>
      </c>
      <c r="C4311">
        <v>528</v>
      </c>
      <c r="D4311">
        <v>12036</v>
      </c>
      <c r="E4311">
        <v>9</v>
      </c>
      <c r="F4311">
        <v>1</v>
      </c>
      <c r="G4311">
        <v>2</v>
      </c>
      <c r="H4311" s="2">
        <v>43253</v>
      </c>
      <c r="I4311" t="str">
        <f>VLOOKUP(Sales[[#This Row],[TerritoryKey]], Territories[], 2, FALSE)</f>
        <v>Australia</v>
      </c>
      <c r="J4311">
        <f>_xlfn.XLOOKUP(Sales[[#This Row],[ProductKey]], Products!$A:$A, Products!$J:$J)</f>
        <v>1.8663000000000001</v>
      </c>
      <c r="K4311">
        <f>_xlfn.XLOOKUP(Sales[[#This Row],[ProductKey]], Products!$A:$A, Products!$K:$K)</f>
        <v>4.99</v>
      </c>
      <c r="L4311" s="1">
        <f>Sales[[#This Row],[ProductPrice]]*Sales[[#This Row],[OrderQuantity]]</f>
        <v>9.98</v>
      </c>
      <c r="M4311" s="1">
        <f>Sales[[#This Row],[OrderQuantity]]</f>
        <v>2</v>
      </c>
      <c r="N4311" s="1">
        <f>1</f>
        <v>1</v>
      </c>
      <c r="O4311" s="1">
        <f>Sales[[#This Row],[TotalSales]]-Sales[[#This Row],[TotalCost]]</f>
        <v>6.2474000000000007</v>
      </c>
      <c r="P4311" s="1">
        <f>Sales[[#This Row],[ProductCost]]*Sales[[#This Row],[OrderQuantity]]</f>
        <v>3.7326000000000001</v>
      </c>
      <c r="Q4311" s="1" t="str">
        <f>VLOOKUP(Sales[[#This Row],[ProductKey]], Products!$A$2:$D$1000, 4, FALSE)</f>
        <v>Mountain Tire Tube</v>
      </c>
    </row>
    <row r="4312" spans="1:17" x14ac:dyDescent="0.25">
      <c r="A4312" s="2">
        <v>38233</v>
      </c>
      <c r="B4312" s="1" t="s">
        <v>4175</v>
      </c>
      <c r="C4312">
        <v>528</v>
      </c>
      <c r="D4312">
        <v>16325</v>
      </c>
      <c r="E4312">
        <v>10</v>
      </c>
      <c r="F4312">
        <v>1</v>
      </c>
      <c r="G4312">
        <v>2</v>
      </c>
      <c r="H4312" s="2">
        <v>43346</v>
      </c>
      <c r="I4312" t="str">
        <f>VLOOKUP(Sales[[#This Row],[TerritoryKey]], Territories[], 2, FALSE)</f>
        <v>United Kingdom</v>
      </c>
      <c r="J4312">
        <f>_xlfn.XLOOKUP(Sales[[#This Row],[ProductKey]], Products!$A:$A, Products!$J:$J)</f>
        <v>1.8663000000000001</v>
      </c>
      <c r="K4312">
        <f>_xlfn.XLOOKUP(Sales[[#This Row],[ProductKey]], Products!$A:$A, Products!$K:$K)</f>
        <v>4.99</v>
      </c>
      <c r="L4312" s="1">
        <f>Sales[[#This Row],[ProductPrice]]*Sales[[#This Row],[OrderQuantity]]</f>
        <v>9.98</v>
      </c>
      <c r="M4312" s="1">
        <f>Sales[[#This Row],[OrderQuantity]]</f>
        <v>2</v>
      </c>
      <c r="N4312" s="1">
        <f>1</f>
        <v>1</v>
      </c>
      <c r="O4312" s="1">
        <f>Sales[[#This Row],[TotalSales]]-Sales[[#This Row],[TotalCost]]</f>
        <v>6.2474000000000007</v>
      </c>
      <c r="P4312" s="1">
        <f>Sales[[#This Row],[ProductCost]]*Sales[[#This Row],[OrderQuantity]]</f>
        <v>3.7326000000000001</v>
      </c>
      <c r="Q4312" s="1" t="str">
        <f>VLOOKUP(Sales[[#This Row],[ProductKey]], Products!$A$2:$D$1000, 4, FALSE)</f>
        <v>Mountain Tire Tube</v>
      </c>
    </row>
    <row r="4313" spans="1:17" x14ac:dyDescent="0.25">
      <c r="A4313" s="2">
        <v>38018</v>
      </c>
      <c r="B4313" s="1" t="s">
        <v>4212</v>
      </c>
      <c r="C4313">
        <v>528</v>
      </c>
      <c r="D4313">
        <v>26518</v>
      </c>
      <c r="E4313">
        <v>4</v>
      </c>
      <c r="F4313">
        <v>1</v>
      </c>
      <c r="G4313">
        <v>2</v>
      </c>
      <c r="H4313" s="2">
        <v>43132</v>
      </c>
      <c r="I4313" t="str">
        <f>VLOOKUP(Sales[[#This Row],[TerritoryKey]], Territories[], 2, FALSE)</f>
        <v>Southwest</v>
      </c>
      <c r="J4313">
        <f>_xlfn.XLOOKUP(Sales[[#This Row],[ProductKey]], Products!$A:$A, Products!$J:$J)</f>
        <v>1.8663000000000001</v>
      </c>
      <c r="K4313">
        <f>_xlfn.XLOOKUP(Sales[[#This Row],[ProductKey]], Products!$A:$A, Products!$K:$K)</f>
        <v>4.99</v>
      </c>
      <c r="L4313" s="1">
        <f>Sales[[#This Row],[ProductPrice]]*Sales[[#This Row],[OrderQuantity]]</f>
        <v>9.98</v>
      </c>
      <c r="M4313" s="1">
        <f>Sales[[#This Row],[OrderQuantity]]</f>
        <v>2</v>
      </c>
      <c r="N4313" s="1">
        <f>1</f>
        <v>1</v>
      </c>
      <c r="O4313" s="1">
        <f>Sales[[#This Row],[TotalSales]]-Sales[[#This Row],[TotalCost]]</f>
        <v>6.2474000000000007</v>
      </c>
      <c r="P4313" s="1">
        <f>Sales[[#This Row],[ProductCost]]*Sales[[#This Row],[OrderQuantity]]</f>
        <v>3.7326000000000001</v>
      </c>
      <c r="Q4313" s="1" t="str">
        <f>VLOOKUP(Sales[[#This Row],[ProductKey]], Products!$A$2:$D$1000, 4, FALSE)</f>
        <v>Mountain Tire Tube</v>
      </c>
    </row>
    <row r="4314" spans="1:17" x14ac:dyDescent="0.25">
      <c r="A4314" s="2">
        <v>38018</v>
      </c>
      <c r="B4314" s="1" t="s">
        <v>4274</v>
      </c>
      <c r="C4314">
        <v>528</v>
      </c>
      <c r="D4314">
        <v>22184</v>
      </c>
      <c r="E4314">
        <v>4</v>
      </c>
      <c r="F4314">
        <v>1</v>
      </c>
      <c r="G4314">
        <v>2</v>
      </c>
      <c r="H4314" s="2">
        <v>43132</v>
      </c>
      <c r="I4314" t="str">
        <f>VLOOKUP(Sales[[#This Row],[TerritoryKey]], Territories[], 2, FALSE)</f>
        <v>Southwest</v>
      </c>
      <c r="J4314">
        <f>_xlfn.XLOOKUP(Sales[[#This Row],[ProductKey]], Products!$A:$A, Products!$J:$J)</f>
        <v>1.8663000000000001</v>
      </c>
      <c r="K4314">
        <f>_xlfn.XLOOKUP(Sales[[#This Row],[ProductKey]], Products!$A:$A, Products!$K:$K)</f>
        <v>4.99</v>
      </c>
      <c r="L4314" s="1">
        <f>Sales[[#This Row],[ProductPrice]]*Sales[[#This Row],[OrderQuantity]]</f>
        <v>9.98</v>
      </c>
      <c r="M4314" s="1">
        <f>Sales[[#This Row],[OrderQuantity]]</f>
        <v>2</v>
      </c>
      <c r="N4314" s="1">
        <f>1</f>
        <v>1</v>
      </c>
      <c r="O4314" s="1">
        <f>Sales[[#This Row],[TotalSales]]-Sales[[#This Row],[TotalCost]]</f>
        <v>6.2474000000000007</v>
      </c>
      <c r="P4314" s="1">
        <f>Sales[[#This Row],[ProductCost]]*Sales[[#This Row],[OrderQuantity]]</f>
        <v>3.7326000000000001</v>
      </c>
      <c r="Q4314" s="1" t="str">
        <f>VLOOKUP(Sales[[#This Row],[ProductKey]], Products!$A$2:$D$1000, 4, FALSE)</f>
        <v>Mountain Tire Tube</v>
      </c>
    </row>
    <row r="4315" spans="1:17" x14ac:dyDescent="0.25">
      <c r="A4315" s="2">
        <v>38078</v>
      </c>
      <c r="B4315" s="1" t="s">
        <v>4310</v>
      </c>
      <c r="C4315">
        <v>528</v>
      </c>
      <c r="D4315">
        <v>15836</v>
      </c>
      <c r="E4315">
        <v>4</v>
      </c>
      <c r="F4315">
        <v>1</v>
      </c>
      <c r="G4315">
        <v>2</v>
      </c>
      <c r="H4315" s="2">
        <v>43191</v>
      </c>
      <c r="I4315" t="str">
        <f>VLOOKUP(Sales[[#This Row],[TerritoryKey]], Territories[], 2, FALSE)</f>
        <v>Southwest</v>
      </c>
      <c r="J4315">
        <f>_xlfn.XLOOKUP(Sales[[#This Row],[ProductKey]], Products!$A:$A, Products!$J:$J)</f>
        <v>1.8663000000000001</v>
      </c>
      <c r="K4315">
        <f>_xlfn.XLOOKUP(Sales[[#This Row],[ProductKey]], Products!$A:$A, Products!$K:$K)</f>
        <v>4.99</v>
      </c>
      <c r="L4315" s="1">
        <f>Sales[[#This Row],[ProductPrice]]*Sales[[#This Row],[OrderQuantity]]</f>
        <v>9.98</v>
      </c>
      <c r="M4315" s="1">
        <f>Sales[[#This Row],[OrderQuantity]]</f>
        <v>2</v>
      </c>
      <c r="N4315" s="1">
        <f>1</f>
        <v>1</v>
      </c>
      <c r="O4315" s="1">
        <f>Sales[[#This Row],[TotalSales]]-Sales[[#This Row],[TotalCost]]</f>
        <v>6.2474000000000007</v>
      </c>
      <c r="P4315" s="1">
        <f>Sales[[#This Row],[ProductCost]]*Sales[[#This Row],[OrderQuantity]]</f>
        <v>3.7326000000000001</v>
      </c>
      <c r="Q4315" s="1" t="str">
        <f>VLOOKUP(Sales[[#This Row],[ProductKey]], Products!$A$2:$D$1000, 4, FALSE)</f>
        <v>Mountain Tire Tube</v>
      </c>
    </row>
    <row r="4316" spans="1:17" x14ac:dyDescent="0.25">
      <c r="A4316" s="2">
        <v>38020</v>
      </c>
      <c r="B4316" s="1" t="s">
        <v>4385</v>
      </c>
      <c r="C4316">
        <v>528</v>
      </c>
      <c r="D4316">
        <v>11841</v>
      </c>
      <c r="E4316">
        <v>6</v>
      </c>
      <c r="F4316">
        <v>1</v>
      </c>
      <c r="G4316">
        <v>2</v>
      </c>
      <c r="H4316" s="2">
        <v>43134</v>
      </c>
      <c r="I4316" t="str">
        <f>VLOOKUP(Sales[[#This Row],[TerritoryKey]], Territories[], 2, FALSE)</f>
        <v>Canada</v>
      </c>
      <c r="J4316">
        <f>_xlfn.XLOOKUP(Sales[[#This Row],[ProductKey]], Products!$A:$A, Products!$J:$J)</f>
        <v>1.8663000000000001</v>
      </c>
      <c r="K4316">
        <f>_xlfn.XLOOKUP(Sales[[#This Row],[ProductKey]], Products!$A:$A, Products!$K:$K)</f>
        <v>4.99</v>
      </c>
      <c r="L4316" s="1">
        <f>Sales[[#This Row],[ProductPrice]]*Sales[[#This Row],[OrderQuantity]]</f>
        <v>9.98</v>
      </c>
      <c r="M4316" s="1">
        <f>Sales[[#This Row],[OrderQuantity]]</f>
        <v>2</v>
      </c>
      <c r="N4316" s="1">
        <f>1</f>
        <v>1</v>
      </c>
      <c r="O4316" s="1">
        <f>Sales[[#This Row],[TotalSales]]-Sales[[#This Row],[TotalCost]]</f>
        <v>6.2474000000000007</v>
      </c>
      <c r="P4316" s="1">
        <f>Sales[[#This Row],[ProductCost]]*Sales[[#This Row],[OrderQuantity]]</f>
        <v>3.7326000000000001</v>
      </c>
      <c r="Q4316" s="1" t="str">
        <f>VLOOKUP(Sales[[#This Row],[ProductKey]], Products!$A$2:$D$1000, 4, FALSE)</f>
        <v>Mountain Tire Tube</v>
      </c>
    </row>
    <row r="4317" spans="1:17" x14ac:dyDescent="0.25">
      <c r="A4317" s="2">
        <v>38018</v>
      </c>
      <c r="B4317" s="1" t="s">
        <v>4412</v>
      </c>
      <c r="C4317">
        <v>528</v>
      </c>
      <c r="D4317">
        <v>22738</v>
      </c>
      <c r="E4317">
        <v>4</v>
      </c>
      <c r="F4317">
        <v>1</v>
      </c>
      <c r="G4317">
        <v>2</v>
      </c>
      <c r="H4317" s="2">
        <v>43132</v>
      </c>
      <c r="I4317" t="str">
        <f>VLOOKUP(Sales[[#This Row],[TerritoryKey]], Territories[], 2, FALSE)</f>
        <v>Southwest</v>
      </c>
      <c r="J4317">
        <f>_xlfn.XLOOKUP(Sales[[#This Row],[ProductKey]], Products!$A:$A, Products!$J:$J)</f>
        <v>1.8663000000000001</v>
      </c>
      <c r="K4317">
        <f>_xlfn.XLOOKUP(Sales[[#This Row],[ProductKey]], Products!$A:$A, Products!$K:$K)</f>
        <v>4.99</v>
      </c>
      <c r="L4317" s="1">
        <f>Sales[[#This Row],[ProductPrice]]*Sales[[#This Row],[OrderQuantity]]</f>
        <v>9.98</v>
      </c>
      <c r="M4317" s="1">
        <f>Sales[[#This Row],[OrderQuantity]]</f>
        <v>2</v>
      </c>
      <c r="N4317" s="1">
        <f>1</f>
        <v>1</v>
      </c>
      <c r="O4317" s="1">
        <f>Sales[[#This Row],[TotalSales]]-Sales[[#This Row],[TotalCost]]</f>
        <v>6.2474000000000007</v>
      </c>
      <c r="P4317" s="1">
        <f>Sales[[#This Row],[ProductCost]]*Sales[[#This Row],[OrderQuantity]]</f>
        <v>3.7326000000000001</v>
      </c>
      <c r="Q4317" s="1" t="str">
        <f>VLOOKUP(Sales[[#This Row],[ProductKey]], Products!$A$2:$D$1000, 4, FALSE)</f>
        <v>Mountain Tire Tube</v>
      </c>
    </row>
    <row r="4318" spans="1:17" x14ac:dyDescent="0.25">
      <c r="A4318" s="2">
        <v>38322</v>
      </c>
      <c r="B4318" s="1" t="s">
        <v>4415</v>
      </c>
      <c r="C4318">
        <v>528</v>
      </c>
      <c r="D4318">
        <v>24603</v>
      </c>
      <c r="E4318">
        <v>9</v>
      </c>
      <c r="F4318">
        <v>1</v>
      </c>
      <c r="G4318">
        <v>2</v>
      </c>
      <c r="H4318" s="2">
        <v>43435</v>
      </c>
      <c r="I4318" t="str">
        <f>VLOOKUP(Sales[[#This Row],[TerritoryKey]], Territories[], 2, FALSE)</f>
        <v>Australia</v>
      </c>
      <c r="J4318">
        <f>_xlfn.XLOOKUP(Sales[[#This Row],[ProductKey]], Products!$A:$A, Products!$J:$J)</f>
        <v>1.8663000000000001</v>
      </c>
      <c r="K4318">
        <f>_xlfn.XLOOKUP(Sales[[#This Row],[ProductKey]], Products!$A:$A, Products!$K:$K)</f>
        <v>4.99</v>
      </c>
      <c r="L4318" s="1">
        <f>Sales[[#This Row],[ProductPrice]]*Sales[[#This Row],[OrderQuantity]]</f>
        <v>9.98</v>
      </c>
      <c r="M4318" s="1">
        <f>Sales[[#This Row],[OrderQuantity]]</f>
        <v>2</v>
      </c>
      <c r="N4318" s="1">
        <f>1</f>
        <v>1</v>
      </c>
      <c r="O4318" s="1">
        <f>Sales[[#This Row],[TotalSales]]-Sales[[#This Row],[TotalCost]]</f>
        <v>6.2474000000000007</v>
      </c>
      <c r="P4318" s="1">
        <f>Sales[[#This Row],[ProductCost]]*Sales[[#This Row],[OrderQuantity]]</f>
        <v>3.7326000000000001</v>
      </c>
      <c r="Q4318" s="1" t="str">
        <f>VLOOKUP(Sales[[#This Row],[ProductKey]], Products!$A$2:$D$1000, 4, FALSE)</f>
        <v>Mountain Tire Tube</v>
      </c>
    </row>
    <row r="4319" spans="1:17" x14ac:dyDescent="0.25">
      <c r="A4319" s="2">
        <v>38048</v>
      </c>
      <c r="B4319" s="1" t="s">
        <v>4575</v>
      </c>
      <c r="C4319">
        <v>528</v>
      </c>
      <c r="D4319">
        <v>14513</v>
      </c>
      <c r="E4319">
        <v>4</v>
      </c>
      <c r="F4319">
        <v>1</v>
      </c>
      <c r="G4319">
        <v>2</v>
      </c>
      <c r="H4319" s="2">
        <v>43161</v>
      </c>
      <c r="I4319" t="str">
        <f>VLOOKUP(Sales[[#This Row],[TerritoryKey]], Territories[], 2, FALSE)</f>
        <v>Southwest</v>
      </c>
      <c r="J4319">
        <f>_xlfn.XLOOKUP(Sales[[#This Row],[ProductKey]], Products!$A:$A, Products!$J:$J)</f>
        <v>1.8663000000000001</v>
      </c>
      <c r="K4319">
        <f>_xlfn.XLOOKUP(Sales[[#This Row],[ProductKey]], Products!$A:$A, Products!$K:$K)</f>
        <v>4.99</v>
      </c>
      <c r="L4319" s="1">
        <f>Sales[[#This Row],[ProductPrice]]*Sales[[#This Row],[OrderQuantity]]</f>
        <v>9.98</v>
      </c>
      <c r="M4319" s="1">
        <f>Sales[[#This Row],[OrderQuantity]]</f>
        <v>2</v>
      </c>
      <c r="N4319" s="1">
        <f>1</f>
        <v>1</v>
      </c>
      <c r="O4319" s="1">
        <f>Sales[[#This Row],[TotalSales]]-Sales[[#This Row],[TotalCost]]</f>
        <v>6.2474000000000007</v>
      </c>
      <c r="P4319" s="1">
        <f>Sales[[#This Row],[ProductCost]]*Sales[[#This Row],[OrderQuantity]]</f>
        <v>3.7326000000000001</v>
      </c>
      <c r="Q4319" s="1" t="str">
        <f>VLOOKUP(Sales[[#This Row],[ProductKey]], Products!$A$2:$D$1000, 4, FALSE)</f>
        <v>Mountain Tire Tube</v>
      </c>
    </row>
    <row r="4320" spans="1:17" x14ac:dyDescent="0.25">
      <c r="A4320" s="2">
        <v>38232</v>
      </c>
      <c r="B4320" s="1" t="s">
        <v>4580</v>
      </c>
      <c r="C4320">
        <v>528</v>
      </c>
      <c r="D4320">
        <v>18884</v>
      </c>
      <c r="E4320">
        <v>6</v>
      </c>
      <c r="F4320">
        <v>1</v>
      </c>
      <c r="G4320">
        <v>2</v>
      </c>
      <c r="H4320" s="2">
        <v>43345</v>
      </c>
      <c r="I4320" t="str">
        <f>VLOOKUP(Sales[[#This Row],[TerritoryKey]], Territories[], 2, FALSE)</f>
        <v>Canada</v>
      </c>
      <c r="J4320">
        <f>_xlfn.XLOOKUP(Sales[[#This Row],[ProductKey]], Products!$A:$A, Products!$J:$J)</f>
        <v>1.8663000000000001</v>
      </c>
      <c r="K4320">
        <f>_xlfn.XLOOKUP(Sales[[#This Row],[ProductKey]], Products!$A:$A, Products!$K:$K)</f>
        <v>4.99</v>
      </c>
      <c r="L4320" s="1">
        <f>Sales[[#This Row],[ProductPrice]]*Sales[[#This Row],[OrderQuantity]]</f>
        <v>9.98</v>
      </c>
      <c r="M4320" s="1">
        <f>Sales[[#This Row],[OrderQuantity]]</f>
        <v>2</v>
      </c>
      <c r="N4320" s="1">
        <f>1</f>
        <v>1</v>
      </c>
      <c r="O4320" s="1">
        <f>Sales[[#This Row],[TotalSales]]-Sales[[#This Row],[TotalCost]]</f>
        <v>6.2474000000000007</v>
      </c>
      <c r="P4320" s="1">
        <f>Sales[[#This Row],[ProductCost]]*Sales[[#This Row],[OrderQuantity]]</f>
        <v>3.7326000000000001</v>
      </c>
      <c r="Q4320" s="1" t="str">
        <f>VLOOKUP(Sales[[#This Row],[ProductKey]], Products!$A$2:$D$1000, 4, FALSE)</f>
        <v>Mountain Tire Tube</v>
      </c>
    </row>
    <row r="4321" spans="1:17" x14ac:dyDescent="0.25">
      <c r="A4321" s="2">
        <v>38018</v>
      </c>
      <c r="B4321" s="1" t="s">
        <v>4658</v>
      </c>
      <c r="C4321">
        <v>528</v>
      </c>
      <c r="D4321">
        <v>12249</v>
      </c>
      <c r="E4321">
        <v>9</v>
      </c>
      <c r="F4321">
        <v>1</v>
      </c>
      <c r="G4321">
        <v>2</v>
      </c>
      <c r="H4321" s="2">
        <v>43132</v>
      </c>
      <c r="I4321" t="str">
        <f>VLOOKUP(Sales[[#This Row],[TerritoryKey]], Territories[], 2, FALSE)</f>
        <v>Australia</v>
      </c>
      <c r="J4321">
        <f>_xlfn.XLOOKUP(Sales[[#This Row],[ProductKey]], Products!$A:$A, Products!$J:$J)</f>
        <v>1.8663000000000001</v>
      </c>
      <c r="K4321">
        <f>_xlfn.XLOOKUP(Sales[[#This Row],[ProductKey]], Products!$A:$A, Products!$K:$K)</f>
        <v>4.99</v>
      </c>
      <c r="L4321" s="1">
        <f>Sales[[#This Row],[ProductPrice]]*Sales[[#This Row],[OrderQuantity]]</f>
        <v>9.98</v>
      </c>
      <c r="M4321" s="1">
        <f>Sales[[#This Row],[OrderQuantity]]</f>
        <v>2</v>
      </c>
      <c r="N4321" s="1">
        <f>1</f>
        <v>1</v>
      </c>
      <c r="O4321" s="1">
        <f>Sales[[#This Row],[TotalSales]]-Sales[[#This Row],[TotalCost]]</f>
        <v>6.2474000000000007</v>
      </c>
      <c r="P4321" s="1">
        <f>Sales[[#This Row],[ProductCost]]*Sales[[#This Row],[OrderQuantity]]</f>
        <v>3.7326000000000001</v>
      </c>
      <c r="Q4321" s="1" t="str">
        <f>VLOOKUP(Sales[[#This Row],[ProductKey]], Products!$A$2:$D$1000, 4, FALSE)</f>
        <v>Mountain Tire Tube</v>
      </c>
    </row>
    <row r="4322" spans="1:17" x14ac:dyDescent="0.25">
      <c r="A4322" s="2">
        <v>38110</v>
      </c>
      <c r="B4322" s="1" t="s">
        <v>4681</v>
      </c>
      <c r="C4322">
        <v>528</v>
      </c>
      <c r="D4322">
        <v>11631</v>
      </c>
      <c r="E4322">
        <v>6</v>
      </c>
      <c r="F4322">
        <v>1</v>
      </c>
      <c r="G4322">
        <v>2</v>
      </c>
      <c r="H4322" s="2">
        <v>43223</v>
      </c>
      <c r="I4322" t="str">
        <f>VLOOKUP(Sales[[#This Row],[TerritoryKey]], Territories[], 2, FALSE)</f>
        <v>Canada</v>
      </c>
      <c r="J4322">
        <f>_xlfn.XLOOKUP(Sales[[#This Row],[ProductKey]], Products!$A:$A, Products!$J:$J)</f>
        <v>1.8663000000000001</v>
      </c>
      <c r="K4322">
        <f>_xlfn.XLOOKUP(Sales[[#This Row],[ProductKey]], Products!$A:$A, Products!$K:$K)</f>
        <v>4.99</v>
      </c>
      <c r="L4322" s="1">
        <f>Sales[[#This Row],[ProductPrice]]*Sales[[#This Row],[OrderQuantity]]</f>
        <v>9.98</v>
      </c>
      <c r="M4322" s="1">
        <f>Sales[[#This Row],[OrderQuantity]]</f>
        <v>2</v>
      </c>
      <c r="N4322" s="1">
        <f>1</f>
        <v>1</v>
      </c>
      <c r="O4322" s="1">
        <f>Sales[[#This Row],[TotalSales]]-Sales[[#This Row],[TotalCost]]</f>
        <v>6.2474000000000007</v>
      </c>
      <c r="P4322" s="1">
        <f>Sales[[#This Row],[ProductCost]]*Sales[[#This Row],[OrderQuantity]]</f>
        <v>3.7326000000000001</v>
      </c>
      <c r="Q4322" s="1" t="str">
        <f>VLOOKUP(Sales[[#This Row],[ProductKey]], Products!$A$2:$D$1000, 4, FALSE)</f>
        <v>Mountain Tire Tube</v>
      </c>
    </row>
    <row r="4323" spans="1:17" x14ac:dyDescent="0.25">
      <c r="A4323" s="2">
        <v>38233</v>
      </c>
      <c r="B4323" s="1" t="s">
        <v>4799</v>
      </c>
      <c r="C4323">
        <v>528</v>
      </c>
      <c r="D4323">
        <v>12166</v>
      </c>
      <c r="E4323">
        <v>6</v>
      </c>
      <c r="F4323">
        <v>1</v>
      </c>
      <c r="G4323">
        <v>2</v>
      </c>
      <c r="H4323" s="2">
        <v>43346</v>
      </c>
      <c r="I4323" t="str">
        <f>VLOOKUP(Sales[[#This Row],[TerritoryKey]], Territories[], 2, FALSE)</f>
        <v>Canada</v>
      </c>
      <c r="J4323">
        <f>_xlfn.XLOOKUP(Sales[[#This Row],[ProductKey]], Products!$A:$A, Products!$J:$J)</f>
        <v>1.8663000000000001</v>
      </c>
      <c r="K4323">
        <f>_xlfn.XLOOKUP(Sales[[#This Row],[ProductKey]], Products!$A:$A, Products!$K:$K)</f>
        <v>4.99</v>
      </c>
      <c r="L4323" s="1">
        <f>Sales[[#This Row],[ProductPrice]]*Sales[[#This Row],[OrderQuantity]]</f>
        <v>9.98</v>
      </c>
      <c r="M4323" s="1">
        <f>Sales[[#This Row],[OrderQuantity]]</f>
        <v>2</v>
      </c>
      <c r="N4323" s="1">
        <f>1</f>
        <v>1</v>
      </c>
      <c r="O4323" s="1">
        <f>Sales[[#This Row],[TotalSales]]-Sales[[#This Row],[TotalCost]]</f>
        <v>6.2474000000000007</v>
      </c>
      <c r="P4323" s="1">
        <f>Sales[[#This Row],[ProductCost]]*Sales[[#This Row],[OrderQuantity]]</f>
        <v>3.7326000000000001</v>
      </c>
      <c r="Q4323" s="1" t="str">
        <f>VLOOKUP(Sales[[#This Row],[ProductKey]], Products!$A$2:$D$1000, 4, FALSE)</f>
        <v>Mountain Tire Tube</v>
      </c>
    </row>
    <row r="4324" spans="1:17" x14ac:dyDescent="0.25">
      <c r="A4324" s="2">
        <v>38170</v>
      </c>
      <c r="B4324" s="1" t="s">
        <v>4805</v>
      </c>
      <c r="C4324">
        <v>528</v>
      </c>
      <c r="D4324">
        <v>16401</v>
      </c>
      <c r="E4324">
        <v>10</v>
      </c>
      <c r="F4324">
        <v>1</v>
      </c>
      <c r="G4324">
        <v>2</v>
      </c>
      <c r="H4324" s="2">
        <v>43283</v>
      </c>
      <c r="I4324" t="str">
        <f>VLOOKUP(Sales[[#This Row],[TerritoryKey]], Territories[], 2, FALSE)</f>
        <v>United Kingdom</v>
      </c>
      <c r="J4324">
        <f>_xlfn.XLOOKUP(Sales[[#This Row],[ProductKey]], Products!$A:$A, Products!$J:$J)</f>
        <v>1.8663000000000001</v>
      </c>
      <c r="K4324">
        <f>_xlfn.XLOOKUP(Sales[[#This Row],[ProductKey]], Products!$A:$A, Products!$K:$K)</f>
        <v>4.99</v>
      </c>
      <c r="L4324" s="1">
        <f>Sales[[#This Row],[ProductPrice]]*Sales[[#This Row],[OrderQuantity]]</f>
        <v>9.98</v>
      </c>
      <c r="M4324" s="1">
        <f>Sales[[#This Row],[OrderQuantity]]</f>
        <v>2</v>
      </c>
      <c r="N4324" s="1">
        <f>1</f>
        <v>1</v>
      </c>
      <c r="O4324" s="1">
        <f>Sales[[#This Row],[TotalSales]]-Sales[[#This Row],[TotalCost]]</f>
        <v>6.2474000000000007</v>
      </c>
      <c r="P4324" s="1">
        <f>Sales[[#This Row],[ProductCost]]*Sales[[#This Row],[OrderQuantity]]</f>
        <v>3.7326000000000001</v>
      </c>
      <c r="Q4324" s="1" t="str">
        <f>VLOOKUP(Sales[[#This Row],[ProductKey]], Products!$A$2:$D$1000, 4, FALSE)</f>
        <v>Mountain Tire Tube</v>
      </c>
    </row>
    <row r="4325" spans="1:17" x14ac:dyDescent="0.25">
      <c r="A4325" s="2">
        <v>38262</v>
      </c>
      <c r="B4325" s="1" t="s">
        <v>4848</v>
      </c>
      <c r="C4325">
        <v>528</v>
      </c>
      <c r="D4325">
        <v>16453</v>
      </c>
      <c r="E4325">
        <v>10</v>
      </c>
      <c r="F4325">
        <v>1</v>
      </c>
      <c r="G4325">
        <v>2</v>
      </c>
      <c r="H4325" s="2">
        <v>43375</v>
      </c>
      <c r="I4325" t="str">
        <f>VLOOKUP(Sales[[#This Row],[TerritoryKey]], Territories[], 2, FALSE)</f>
        <v>United Kingdom</v>
      </c>
      <c r="J4325">
        <f>_xlfn.XLOOKUP(Sales[[#This Row],[ProductKey]], Products!$A:$A, Products!$J:$J)</f>
        <v>1.8663000000000001</v>
      </c>
      <c r="K4325">
        <f>_xlfn.XLOOKUP(Sales[[#This Row],[ProductKey]], Products!$A:$A, Products!$K:$K)</f>
        <v>4.99</v>
      </c>
      <c r="L4325" s="1">
        <f>Sales[[#This Row],[ProductPrice]]*Sales[[#This Row],[OrderQuantity]]</f>
        <v>9.98</v>
      </c>
      <c r="M4325" s="1">
        <f>Sales[[#This Row],[OrderQuantity]]</f>
        <v>2</v>
      </c>
      <c r="N4325" s="1">
        <f>1</f>
        <v>1</v>
      </c>
      <c r="O4325" s="1">
        <f>Sales[[#This Row],[TotalSales]]-Sales[[#This Row],[TotalCost]]</f>
        <v>6.2474000000000007</v>
      </c>
      <c r="P4325" s="1">
        <f>Sales[[#This Row],[ProductCost]]*Sales[[#This Row],[OrderQuantity]]</f>
        <v>3.7326000000000001</v>
      </c>
      <c r="Q4325" s="1" t="str">
        <f>VLOOKUP(Sales[[#This Row],[ProductKey]], Products!$A$2:$D$1000, 4, FALSE)</f>
        <v>Mountain Tire Tube</v>
      </c>
    </row>
    <row r="4326" spans="1:17" x14ac:dyDescent="0.25">
      <c r="A4326" s="2">
        <v>38201</v>
      </c>
      <c r="B4326" s="1" t="s">
        <v>4859</v>
      </c>
      <c r="C4326">
        <v>528</v>
      </c>
      <c r="D4326">
        <v>15938</v>
      </c>
      <c r="E4326">
        <v>1</v>
      </c>
      <c r="F4326">
        <v>1</v>
      </c>
      <c r="G4326">
        <v>2</v>
      </c>
      <c r="H4326" s="2">
        <v>43314</v>
      </c>
      <c r="I4326" t="str">
        <f>VLOOKUP(Sales[[#This Row],[TerritoryKey]], Territories[], 2, FALSE)</f>
        <v>Northwest</v>
      </c>
      <c r="J4326">
        <f>_xlfn.XLOOKUP(Sales[[#This Row],[ProductKey]], Products!$A:$A, Products!$J:$J)</f>
        <v>1.8663000000000001</v>
      </c>
      <c r="K4326">
        <f>_xlfn.XLOOKUP(Sales[[#This Row],[ProductKey]], Products!$A:$A, Products!$K:$K)</f>
        <v>4.99</v>
      </c>
      <c r="L4326" s="1">
        <f>Sales[[#This Row],[ProductPrice]]*Sales[[#This Row],[OrderQuantity]]</f>
        <v>9.98</v>
      </c>
      <c r="M4326" s="1">
        <f>Sales[[#This Row],[OrderQuantity]]</f>
        <v>2</v>
      </c>
      <c r="N4326" s="1">
        <f>1</f>
        <v>1</v>
      </c>
      <c r="O4326" s="1">
        <f>Sales[[#This Row],[TotalSales]]-Sales[[#This Row],[TotalCost]]</f>
        <v>6.2474000000000007</v>
      </c>
      <c r="P4326" s="1">
        <f>Sales[[#This Row],[ProductCost]]*Sales[[#This Row],[OrderQuantity]]</f>
        <v>3.7326000000000001</v>
      </c>
      <c r="Q4326" s="1" t="str">
        <f>VLOOKUP(Sales[[#This Row],[ProductKey]], Products!$A$2:$D$1000, 4, FALSE)</f>
        <v>Mountain Tire Tube</v>
      </c>
    </row>
    <row r="4327" spans="1:17" x14ac:dyDescent="0.25">
      <c r="A4327" s="2">
        <v>38141</v>
      </c>
      <c r="B4327" s="1" t="s">
        <v>4866</v>
      </c>
      <c r="C4327">
        <v>528</v>
      </c>
      <c r="D4327">
        <v>16075</v>
      </c>
      <c r="E4327">
        <v>1</v>
      </c>
      <c r="F4327">
        <v>1</v>
      </c>
      <c r="G4327">
        <v>2</v>
      </c>
      <c r="H4327" s="2">
        <v>43254</v>
      </c>
      <c r="I4327" t="str">
        <f>VLOOKUP(Sales[[#This Row],[TerritoryKey]], Territories[], 2, FALSE)</f>
        <v>Northwest</v>
      </c>
      <c r="J4327">
        <f>_xlfn.XLOOKUP(Sales[[#This Row],[ProductKey]], Products!$A:$A, Products!$J:$J)</f>
        <v>1.8663000000000001</v>
      </c>
      <c r="K4327">
        <f>_xlfn.XLOOKUP(Sales[[#This Row],[ProductKey]], Products!$A:$A, Products!$K:$K)</f>
        <v>4.99</v>
      </c>
      <c r="L4327" s="1">
        <f>Sales[[#This Row],[ProductPrice]]*Sales[[#This Row],[OrderQuantity]]</f>
        <v>9.98</v>
      </c>
      <c r="M4327" s="1">
        <f>Sales[[#This Row],[OrderQuantity]]</f>
        <v>2</v>
      </c>
      <c r="N4327" s="1">
        <f>1</f>
        <v>1</v>
      </c>
      <c r="O4327" s="1">
        <f>Sales[[#This Row],[TotalSales]]-Sales[[#This Row],[TotalCost]]</f>
        <v>6.2474000000000007</v>
      </c>
      <c r="P4327" s="1">
        <f>Sales[[#This Row],[ProductCost]]*Sales[[#This Row],[OrderQuantity]]</f>
        <v>3.7326000000000001</v>
      </c>
      <c r="Q4327" s="1" t="str">
        <f>VLOOKUP(Sales[[#This Row],[ProductKey]], Products!$A$2:$D$1000, 4, FALSE)</f>
        <v>Mountain Tire Tube</v>
      </c>
    </row>
    <row r="4328" spans="1:17" x14ac:dyDescent="0.25">
      <c r="A4328" s="2">
        <v>38234</v>
      </c>
      <c r="B4328" s="1" t="s">
        <v>4888</v>
      </c>
      <c r="C4328">
        <v>528</v>
      </c>
      <c r="D4328">
        <v>15988</v>
      </c>
      <c r="E4328">
        <v>1</v>
      </c>
      <c r="F4328">
        <v>1</v>
      </c>
      <c r="G4328">
        <v>2</v>
      </c>
      <c r="H4328" s="2">
        <v>43347</v>
      </c>
      <c r="I4328" t="str">
        <f>VLOOKUP(Sales[[#This Row],[TerritoryKey]], Territories[], 2, FALSE)</f>
        <v>Northwest</v>
      </c>
      <c r="J4328">
        <f>_xlfn.XLOOKUP(Sales[[#This Row],[ProductKey]], Products!$A:$A, Products!$J:$J)</f>
        <v>1.8663000000000001</v>
      </c>
      <c r="K4328">
        <f>_xlfn.XLOOKUP(Sales[[#This Row],[ProductKey]], Products!$A:$A, Products!$K:$K)</f>
        <v>4.99</v>
      </c>
      <c r="L4328" s="1">
        <f>Sales[[#This Row],[ProductPrice]]*Sales[[#This Row],[OrderQuantity]]</f>
        <v>9.98</v>
      </c>
      <c r="M4328" s="1">
        <f>Sales[[#This Row],[OrderQuantity]]</f>
        <v>2</v>
      </c>
      <c r="N4328" s="1">
        <f>1</f>
        <v>1</v>
      </c>
      <c r="O4328" s="1">
        <f>Sales[[#This Row],[TotalSales]]-Sales[[#This Row],[TotalCost]]</f>
        <v>6.2474000000000007</v>
      </c>
      <c r="P4328" s="1">
        <f>Sales[[#This Row],[ProductCost]]*Sales[[#This Row],[OrderQuantity]]</f>
        <v>3.7326000000000001</v>
      </c>
      <c r="Q4328" s="1" t="str">
        <f>VLOOKUP(Sales[[#This Row],[ProductKey]], Products!$A$2:$D$1000, 4, FALSE)</f>
        <v>Mountain Tire Tube</v>
      </c>
    </row>
    <row r="4329" spans="1:17" x14ac:dyDescent="0.25">
      <c r="A4329" s="2">
        <v>38047</v>
      </c>
      <c r="B4329" s="1" t="s">
        <v>4932</v>
      </c>
      <c r="C4329">
        <v>528</v>
      </c>
      <c r="D4329">
        <v>14923</v>
      </c>
      <c r="E4329">
        <v>7</v>
      </c>
      <c r="F4329">
        <v>1</v>
      </c>
      <c r="G4329">
        <v>2</v>
      </c>
      <c r="H4329" s="2">
        <v>43160</v>
      </c>
      <c r="I4329" t="str">
        <f>VLOOKUP(Sales[[#This Row],[TerritoryKey]], Territories[], 2, FALSE)</f>
        <v>France</v>
      </c>
      <c r="J4329">
        <f>_xlfn.XLOOKUP(Sales[[#This Row],[ProductKey]], Products!$A:$A, Products!$J:$J)</f>
        <v>1.8663000000000001</v>
      </c>
      <c r="K4329">
        <f>_xlfn.XLOOKUP(Sales[[#This Row],[ProductKey]], Products!$A:$A, Products!$K:$K)</f>
        <v>4.99</v>
      </c>
      <c r="L4329" s="1">
        <f>Sales[[#This Row],[ProductPrice]]*Sales[[#This Row],[OrderQuantity]]</f>
        <v>9.98</v>
      </c>
      <c r="M4329" s="1">
        <f>Sales[[#This Row],[OrderQuantity]]</f>
        <v>2</v>
      </c>
      <c r="N4329" s="1">
        <f>1</f>
        <v>1</v>
      </c>
      <c r="O4329" s="1">
        <f>Sales[[#This Row],[TotalSales]]-Sales[[#This Row],[TotalCost]]</f>
        <v>6.2474000000000007</v>
      </c>
      <c r="P4329" s="1">
        <f>Sales[[#This Row],[ProductCost]]*Sales[[#This Row],[OrderQuantity]]</f>
        <v>3.7326000000000001</v>
      </c>
      <c r="Q4329" s="1" t="str">
        <f>VLOOKUP(Sales[[#This Row],[ProductKey]], Products!$A$2:$D$1000, 4, FALSE)</f>
        <v>Mountain Tire Tube</v>
      </c>
    </row>
    <row r="4330" spans="1:17" x14ac:dyDescent="0.25">
      <c r="A4330" s="2">
        <v>38021</v>
      </c>
      <c r="B4330" s="1" t="s">
        <v>4950</v>
      </c>
      <c r="C4330">
        <v>528</v>
      </c>
      <c r="D4330">
        <v>14489</v>
      </c>
      <c r="E4330">
        <v>4</v>
      </c>
      <c r="F4330">
        <v>1</v>
      </c>
      <c r="G4330">
        <v>2</v>
      </c>
      <c r="H4330" s="2">
        <v>43135</v>
      </c>
      <c r="I4330" t="str">
        <f>VLOOKUP(Sales[[#This Row],[TerritoryKey]], Territories[], 2, FALSE)</f>
        <v>Southwest</v>
      </c>
      <c r="J4330">
        <f>_xlfn.XLOOKUP(Sales[[#This Row],[ProductKey]], Products!$A:$A, Products!$J:$J)</f>
        <v>1.8663000000000001</v>
      </c>
      <c r="K4330">
        <f>_xlfn.XLOOKUP(Sales[[#This Row],[ProductKey]], Products!$A:$A, Products!$K:$K)</f>
        <v>4.99</v>
      </c>
      <c r="L4330" s="1">
        <f>Sales[[#This Row],[ProductPrice]]*Sales[[#This Row],[OrderQuantity]]</f>
        <v>9.98</v>
      </c>
      <c r="M4330" s="1">
        <f>Sales[[#This Row],[OrderQuantity]]</f>
        <v>2</v>
      </c>
      <c r="N4330" s="1">
        <f>1</f>
        <v>1</v>
      </c>
      <c r="O4330" s="1">
        <f>Sales[[#This Row],[TotalSales]]-Sales[[#This Row],[TotalCost]]</f>
        <v>6.2474000000000007</v>
      </c>
      <c r="P4330" s="1">
        <f>Sales[[#This Row],[ProductCost]]*Sales[[#This Row],[OrderQuantity]]</f>
        <v>3.7326000000000001</v>
      </c>
      <c r="Q4330" s="1" t="str">
        <f>VLOOKUP(Sales[[#This Row],[ProductKey]], Products!$A$2:$D$1000, 4, FALSE)</f>
        <v>Mountain Tire Tube</v>
      </c>
    </row>
    <row r="4331" spans="1:17" x14ac:dyDescent="0.25">
      <c r="A4331" s="2">
        <v>38111</v>
      </c>
      <c r="B4331" s="1" t="s">
        <v>4970</v>
      </c>
      <c r="C4331">
        <v>528</v>
      </c>
      <c r="D4331">
        <v>17675</v>
      </c>
      <c r="E4331">
        <v>1</v>
      </c>
      <c r="F4331">
        <v>1</v>
      </c>
      <c r="G4331">
        <v>2</v>
      </c>
      <c r="H4331" s="2">
        <v>43224</v>
      </c>
      <c r="I4331" t="str">
        <f>VLOOKUP(Sales[[#This Row],[TerritoryKey]], Territories[], 2, FALSE)</f>
        <v>Northwest</v>
      </c>
      <c r="J4331">
        <f>_xlfn.XLOOKUP(Sales[[#This Row],[ProductKey]], Products!$A:$A, Products!$J:$J)</f>
        <v>1.8663000000000001</v>
      </c>
      <c r="K4331">
        <f>_xlfn.XLOOKUP(Sales[[#This Row],[ProductKey]], Products!$A:$A, Products!$K:$K)</f>
        <v>4.99</v>
      </c>
      <c r="L4331" s="1">
        <f>Sales[[#This Row],[ProductPrice]]*Sales[[#This Row],[OrderQuantity]]</f>
        <v>9.98</v>
      </c>
      <c r="M4331" s="1">
        <f>Sales[[#This Row],[OrderQuantity]]</f>
        <v>2</v>
      </c>
      <c r="N4331" s="1">
        <f>1</f>
        <v>1</v>
      </c>
      <c r="O4331" s="1">
        <f>Sales[[#This Row],[TotalSales]]-Sales[[#This Row],[TotalCost]]</f>
        <v>6.2474000000000007</v>
      </c>
      <c r="P4331" s="1">
        <f>Sales[[#This Row],[ProductCost]]*Sales[[#This Row],[OrderQuantity]]</f>
        <v>3.7326000000000001</v>
      </c>
      <c r="Q4331" s="1" t="str">
        <f>VLOOKUP(Sales[[#This Row],[ProductKey]], Products!$A$2:$D$1000, 4, FALSE)</f>
        <v>Mountain Tire Tube</v>
      </c>
    </row>
    <row r="4332" spans="1:17" x14ac:dyDescent="0.25">
      <c r="A4332" s="2">
        <v>38080</v>
      </c>
      <c r="B4332" s="1" t="s">
        <v>4980</v>
      </c>
      <c r="C4332">
        <v>528</v>
      </c>
      <c r="D4332">
        <v>14624</v>
      </c>
      <c r="E4332">
        <v>1</v>
      </c>
      <c r="F4332">
        <v>1</v>
      </c>
      <c r="G4332">
        <v>2</v>
      </c>
      <c r="H4332" s="2">
        <v>43193</v>
      </c>
      <c r="I4332" t="str">
        <f>VLOOKUP(Sales[[#This Row],[TerritoryKey]], Territories[], 2, FALSE)</f>
        <v>Northwest</v>
      </c>
      <c r="J4332">
        <f>_xlfn.XLOOKUP(Sales[[#This Row],[ProductKey]], Products!$A:$A, Products!$J:$J)</f>
        <v>1.8663000000000001</v>
      </c>
      <c r="K4332">
        <f>_xlfn.XLOOKUP(Sales[[#This Row],[ProductKey]], Products!$A:$A, Products!$K:$K)</f>
        <v>4.99</v>
      </c>
      <c r="L4332" s="1">
        <f>Sales[[#This Row],[ProductPrice]]*Sales[[#This Row],[OrderQuantity]]</f>
        <v>9.98</v>
      </c>
      <c r="M4332" s="1">
        <f>Sales[[#This Row],[OrderQuantity]]</f>
        <v>2</v>
      </c>
      <c r="N4332" s="1">
        <f>1</f>
        <v>1</v>
      </c>
      <c r="O4332" s="1">
        <f>Sales[[#This Row],[TotalSales]]-Sales[[#This Row],[TotalCost]]</f>
        <v>6.2474000000000007</v>
      </c>
      <c r="P4332" s="1">
        <f>Sales[[#This Row],[ProductCost]]*Sales[[#This Row],[OrderQuantity]]</f>
        <v>3.7326000000000001</v>
      </c>
      <c r="Q4332" s="1" t="str">
        <f>VLOOKUP(Sales[[#This Row],[ProductKey]], Products!$A$2:$D$1000, 4, FALSE)</f>
        <v>Mountain Tire Tube</v>
      </c>
    </row>
    <row r="4333" spans="1:17" x14ac:dyDescent="0.25">
      <c r="A4333" s="2">
        <v>38110</v>
      </c>
      <c r="B4333" s="1" t="s">
        <v>4981</v>
      </c>
      <c r="C4333">
        <v>528</v>
      </c>
      <c r="D4333">
        <v>15421</v>
      </c>
      <c r="E4333">
        <v>1</v>
      </c>
      <c r="F4333">
        <v>1</v>
      </c>
      <c r="G4333">
        <v>2</v>
      </c>
      <c r="H4333" s="2">
        <v>43223</v>
      </c>
      <c r="I4333" t="str">
        <f>VLOOKUP(Sales[[#This Row],[TerritoryKey]], Territories[], 2, FALSE)</f>
        <v>Northwest</v>
      </c>
      <c r="J4333">
        <f>_xlfn.XLOOKUP(Sales[[#This Row],[ProductKey]], Products!$A:$A, Products!$J:$J)</f>
        <v>1.8663000000000001</v>
      </c>
      <c r="K4333">
        <f>_xlfn.XLOOKUP(Sales[[#This Row],[ProductKey]], Products!$A:$A, Products!$K:$K)</f>
        <v>4.99</v>
      </c>
      <c r="L4333" s="1">
        <f>Sales[[#This Row],[ProductPrice]]*Sales[[#This Row],[OrderQuantity]]</f>
        <v>9.98</v>
      </c>
      <c r="M4333" s="1">
        <f>Sales[[#This Row],[OrderQuantity]]</f>
        <v>2</v>
      </c>
      <c r="N4333" s="1">
        <f>1</f>
        <v>1</v>
      </c>
      <c r="O4333" s="1">
        <f>Sales[[#This Row],[TotalSales]]-Sales[[#This Row],[TotalCost]]</f>
        <v>6.2474000000000007</v>
      </c>
      <c r="P4333" s="1">
        <f>Sales[[#This Row],[ProductCost]]*Sales[[#This Row],[OrderQuantity]]</f>
        <v>3.7326000000000001</v>
      </c>
      <c r="Q4333" s="1" t="str">
        <f>VLOOKUP(Sales[[#This Row],[ProductKey]], Products!$A$2:$D$1000, 4, FALSE)</f>
        <v>Mountain Tire Tube</v>
      </c>
    </row>
    <row r="4334" spans="1:17" x14ac:dyDescent="0.25">
      <c r="A4334" s="2">
        <v>38142</v>
      </c>
      <c r="B4334" s="1" t="s">
        <v>5005</v>
      </c>
      <c r="C4334">
        <v>528</v>
      </c>
      <c r="D4334">
        <v>15977</v>
      </c>
      <c r="E4334">
        <v>1</v>
      </c>
      <c r="F4334">
        <v>1</v>
      </c>
      <c r="G4334">
        <v>2</v>
      </c>
      <c r="H4334" s="2">
        <v>43255</v>
      </c>
      <c r="I4334" t="str">
        <f>VLOOKUP(Sales[[#This Row],[TerritoryKey]], Territories[], 2, FALSE)</f>
        <v>Northwest</v>
      </c>
      <c r="J4334">
        <f>_xlfn.XLOOKUP(Sales[[#This Row],[ProductKey]], Products!$A:$A, Products!$J:$J)</f>
        <v>1.8663000000000001</v>
      </c>
      <c r="K4334">
        <f>_xlfn.XLOOKUP(Sales[[#This Row],[ProductKey]], Products!$A:$A, Products!$K:$K)</f>
        <v>4.99</v>
      </c>
      <c r="L4334" s="1">
        <f>Sales[[#This Row],[ProductPrice]]*Sales[[#This Row],[OrderQuantity]]</f>
        <v>9.98</v>
      </c>
      <c r="M4334" s="1">
        <f>Sales[[#This Row],[OrderQuantity]]</f>
        <v>2</v>
      </c>
      <c r="N4334" s="1">
        <f>1</f>
        <v>1</v>
      </c>
      <c r="O4334" s="1">
        <f>Sales[[#This Row],[TotalSales]]-Sales[[#This Row],[TotalCost]]</f>
        <v>6.2474000000000007</v>
      </c>
      <c r="P4334" s="1">
        <f>Sales[[#This Row],[ProductCost]]*Sales[[#This Row],[OrderQuantity]]</f>
        <v>3.7326000000000001</v>
      </c>
      <c r="Q4334" s="1" t="str">
        <f>VLOOKUP(Sales[[#This Row],[ProductKey]], Products!$A$2:$D$1000, 4, FALSE)</f>
        <v>Mountain Tire Tube</v>
      </c>
    </row>
    <row r="4335" spans="1:17" x14ac:dyDescent="0.25">
      <c r="A4335" s="2">
        <v>38231</v>
      </c>
      <c r="B4335" s="1" t="s">
        <v>5035</v>
      </c>
      <c r="C4335">
        <v>528</v>
      </c>
      <c r="D4335">
        <v>14625</v>
      </c>
      <c r="E4335">
        <v>1</v>
      </c>
      <c r="F4335">
        <v>1</v>
      </c>
      <c r="G4335">
        <v>2</v>
      </c>
      <c r="H4335" s="2">
        <v>43344</v>
      </c>
      <c r="I4335" t="str">
        <f>VLOOKUP(Sales[[#This Row],[TerritoryKey]], Territories[], 2, FALSE)</f>
        <v>Northwest</v>
      </c>
      <c r="J4335">
        <f>_xlfn.XLOOKUP(Sales[[#This Row],[ProductKey]], Products!$A:$A, Products!$J:$J)</f>
        <v>1.8663000000000001</v>
      </c>
      <c r="K4335">
        <f>_xlfn.XLOOKUP(Sales[[#This Row],[ProductKey]], Products!$A:$A, Products!$K:$K)</f>
        <v>4.99</v>
      </c>
      <c r="L4335" s="1">
        <f>Sales[[#This Row],[ProductPrice]]*Sales[[#This Row],[OrderQuantity]]</f>
        <v>9.98</v>
      </c>
      <c r="M4335" s="1">
        <f>Sales[[#This Row],[OrderQuantity]]</f>
        <v>2</v>
      </c>
      <c r="N4335" s="1">
        <f>1</f>
        <v>1</v>
      </c>
      <c r="O4335" s="1">
        <f>Sales[[#This Row],[TotalSales]]-Sales[[#This Row],[TotalCost]]</f>
        <v>6.2474000000000007</v>
      </c>
      <c r="P4335" s="1">
        <f>Sales[[#This Row],[ProductCost]]*Sales[[#This Row],[OrderQuantity]]</f>
        <v>3.7326000000000001</v>
      </c>
      <c r="Q4335" s="1" t="str">
        <f>VLOOKUP(Sales[[#This Row],[ProductKey]], Products!$A$2:$D$1000, 4, FALSE)</f>
        <v>Mountain Tire Tube</v>
      </c>
    </row>
    <row r="4336" spans="1:17" x14ac:dyDescent="0.25">
      <c r="A4336" s="2">
        <v>38020</v>
      </c>
      <c r="B4336" s="1" t="s">
        <v>5065</v>
      </c>
      <c r="C4336">
        <v>528</v>
      </c>
      <c r="D4336">
        <v>21450</v>
      </c>
      <c r="E4336">
        <v>6</v>
      </c>
      <c r="F4336">
        <v>1</v>
      </c>
      <c r="G4336">
        <v>2</v>
      </c>
      <c r="H4336" s="2">
        <v>43134</v>
      </c>
      <c r="I4336" t="str">
        <f>VLOOKUP(Sales[[#This Row],[TerritoryKey]], Territories[], 2, FALSE)</f>
        <v>Canada</v>
      </c>
      <c r="J4336">
        <f>_xlfn.XLOOKUP(Sales[[#This Row],[ProductKey]], Products!$A:$A, Products!$J:$J)</f>
        <v>1.8663000000000001</v>
      </c>
      <c r="K4336">
        <f>_xlfn.XLOOKUP(Sales[[#This Row],[ProductKey]], Products!$A:$A, Products!$K:$K)</f>
        <v>4.99</v>
      </c>
      <c r="L4336" s="1">
        <f>Sales[[#This Row],[ProductPrice]]*Sales[[#This Row],[OrderQuantity]]</f>
        <v>9.98</v>
      </c>
      <c r="M4336" s="1">
        <f>Sales[[#This Row],[OrderQuantity]]</f>
        <v>2</v>
      </c>
      <c r="N4336" s="1">
        <f>1</f>
        <v>1</v>
      </c>
      <c r="O4336" s="1">
        <f>Sales[[#This Row],[TotalSales]]-Sales[[#This Row],[TotalCost]]</f>
        <v>6.2474000000000007</v>
      </c>
      <c r="P4336" s="1">
        <f>Sales[[#This Row],[ProductCost]]*Sales[[#This Row],[OrderQuantity]]</f>
        <v>3.7326000000000001</v>
      </c>
      <c r="Q4336" s="1" t="str">
        <f>VLOOKUP(Sales[[#This Row],[ProductKey]], Products!$A$2:$D$1000, 4, FALSE)</f>
        <v>Mountain Tire Tube</v>
      </c>
    </row>
    <row r="4337" spans="1:17" x14ac:dyDescent="0.25">
      <c r="A4337" s="2">
        <v>38047</v>
      </c>
      <c r="B4337" s="1" t="s">
        <v>5077</v>
      </c>
      <c r="C4337">
        <v>528</v>
      </c>
      <c r="D4337">
        <v>12357</v>
      </c>
      <c r="E4337">
        <v>9</v>
      </c>
      <c r="F4337">
        <v>1</v>
      </c>
      <c r="G4337">
        <v>2</v>
      </c>
      <c r="H4337" s="2">
        <v>43160</v>
      </c>
      <c r="I4337" t="str">
        <f>VLOOKUP(Sales[[#This Row],[TerritoryKey]], Territories[], 2, FALSE)</f>
        <v>Australia</v>
      </c>
      <c r="J4337">
        <f>_xlfn.XLOOKUP(Sales[[#This Row],[ProductKey]], Products!$A:$A, Products!$J:$J)</f>
        <v>1.8663000000000001</v>
      </c>
      <c r="K4337">
        <f>_xlfn.XLOOKUP(Sales[[#This Row],[ProductKey]], Products!$A:$A, Products!$K:$K)</f>
        <v>4.99</v>
      </c>
      <c r="L4337" s="1">
        <f>Sales[[#This Row],[ProductPrice]]*Sales[[#This Row],[OrderQuantity]]</f>
        <v>9.98</v>
      </c>
      <c r="M4337" s="1">
        <f>Sales[[#This Row],[OrderQuantity]]</f>
        <v>2</v>
      </c>
      <c r="N4337" s="1">
        <f>1</f>
        <v>1</v>
      </c>
      <c r="O4337" s="1">
        <f>Sales[[#This Row],[TotalSales]]-Sales[[#This Row],[TotalCost]]</f>
        <v>6.2474000000000007</v>
      </c>
      <c r="P4337" s="1">
        <f>Sales[[#This Row],[ProductCost]]*Sales[[#This Row],[OrderQuantity]]</f>
        <v>3.7326000000000001</v>
      </c>
      <c r="Q4337" s="1" t="str">
        <f>VLOOKUP(Sales[[#This Row],[ProductKey]], Products!$A$2:$D$1000, 4, FALSE)</f>
        <v>Mountain Tire Tube</v>
      </c>
    </row>
    <row r="4338" spans="1:17" x14ac:dyDescent="0.25">
      <c r="A4338" s="2">
        <v>38081</v>
      </c>
      <c r="B4338" s="1" t="s">
        <v>5181</v>
      </c>
      <c r="C4338">
        <v>528</v>
      </c>
      <c r="D4338">
        <v>15936</v>
      </c>
      <c r="E4338">
        <v>1</v>
      </c>
      <c r="F4338">
        <v>1</v>
      </c>
      <c r="G4338">
        <v>2</v>
      </c>
      <c r="H4338" s="2">
        <v>43194</v>
      </c>
      <c r="I4338" t="str">
        <f>VLOOKUP(Sales[[#This Row],[TerritoryKey]], Territories[], 2, FALSE)</f>
        <v>Northwest</v>
      </c>
      <c r="J4338">
        <f>_xlfn.XLOOKUP(Sales[[#This Row],[ProductKey]], Products!$A:$A, Products!$J:$J)</f>
        <v>1.8663000000000001</v>
      </c>
      <c r="K4338">
        <f>_xlfn.XLOOKUP(Sales[[#This Row],[ProductKey]], Products!$A:$A, Products!$K:$K)</f>
        <v>4.99</v>
      </c>
      <c r="L4338" s="1">
        <f>Sales[[#This Row],[ProductPrice]]*Sales[[#This Row],[OrderQuantity]]</f>
        <v>9.98</v>
      </c>
      <c r="M4338" s="1">
        <f>Sales[[#This Row],[OrderQuantity]]</f>
        <v>2</v>
      </c>
      <c r="N4338" s="1">
        <f>1</f>
        <v>1</v>
      </c>
      <c r="O4338" s="1">
        <f>Sales[[#This Row],[TotalSales]]-Sales[[#This Row],[TotalCost]]</f>
        <v>6.2474000000000007</v>
      </c>
      <c r="P4338" s="1">
        <f>Sales[[#This Row],[ProductCost]]*Sales[[#This Row],[OrderQuantity]]</f>
        <v>3.7326000000000001</v>
      </c>
      <c r="Q4338" s="1" t="str">
        <f>VLOOKUP(Sales[[#This Row],[ProductKey]], Products!$A$2:$D$1000, 4, FALSE)</f>
        <v>Mountain Tire Tube</v>
      </c>
    </row>
    <row r="4339" spans="1:17" x14ac:dyDescent="0.25">
      <c r="A4339" s="2">
        <v>37990</v>
      </c>
      <c r="B4339" s="1" t="s">
        <v>5219</v>
      </c>
      <c r="C4339">
        <v>528</v>
      </c>
      <c r="D4339">
        <v>14548</v>
      </c>
      <c r="E4339">
        <v>7</v>
      </c>
      <c r="F4339">
        <v>1</v>
      </c>
      <c r="G4339">
        <v>2</v>
      </c>
      <c r="H4339" s="2">
        <v>43104</v>
      </c>
      <c r="I4339" t="str">
        <f>VLOOKUP(Sales[[#This Row],[TerritoryKey]], Territories[], 2, FALSE)</f>
        <v>France</v>
      </c>
      <c r="J4339">
        <f>_xlfn.XLOOKUP(Sales[[#This Row],[ProductKey]], Products!$A:$A, Products!$J:$J)</f>
        <v>1.8663000000000001</v>
      </c>
      <c r="K4339">
        <f>_xlfn.XLOOKUP(Sales[[#This Row],[ProductKey]], Products!$A:$A, Products!$K:$K)</f>
        <v>4.99</v>
      </c>
      <c r="L4339" s="1">
        <f>Sales[[#This Row],[ProductPrice]]*Sales[[#This Row],[OrderQuantity]]</f>
        <v>9.98</v>
      </c>
      <c r="M4339" s="1">
        <f>Sales[[#This Row],[OrderQuantity]]</f>
        <v>2</v>
      </c>
      <c r="N4339" s="1">
        <f>1</f>
        <v>1</v>
      </c>
      <c r="O4339" s="1">
        <f>Sales[[#This Row],[TotalSales]]-Sales[[#This Row],[TotalCost]]</f>
        <v>6.2474000000000007</v>
      </c>
      <c r="P4339" s="1">
        <f>Sales[[#This Row],[ProductCost]]*Sales[[#This Row],[OrderQuantity]]</f>
        <v>3.7326000000000001</v>
      </c>
      <c r="Q4339" s="1" t="str">
        <f>VLOOKUP(Sales[[#This Row],[ProductKey]], Products!$A$2:$D$1000, 4, FALSE)</f>
        <v>Mountain Tire Tube</v>
      </c>
    </row>
    <row r="4340" spans="1:17" x14ac:dyDescent="0.25">
      <c r="A4340" s="2">
        <v>38079</v>
      </c>
      <c r="B4340" s="1" t="s">
        <v>5258</v>
      </c>
      <c r="C4340">
        <v>528</v>
      </c>
      <c r="D4340">
        <v>16724</v>
      </c>
      <c r="E4340">
        <v>4</v>
      </c>
      <c r="F4340">
        <v>1</v>
      </c>
      <c r="G4340">
        <v>2</v>
      </c>
      <c r="H4340" s="2">
        <v>43192</v>
      </c>
      <c r="I4340" t="str">
        <f>VLOOKUP(Sales[[#This Row],[TerritoryKey]], Territories[], 2, FALSE)</f>
        <v>Southwest</v>
      </c>
      <c r="J4340">
        <f>_xlfn.XLOOKUP(Sales[[#This Row],[ProductKey]], Products!$A:$A, Products!$J:$J)</f>
        <v>1.8663000000000001</v>
      </c>
      <c r="K4340">
        <f>_xlfn.XLOOKUP(Sales[[#This Row],[ProductKey]], Products!$A:$A, Products!$K:$K)</f>
        <v>4.99</v>
      </c>
      <c r="L4340" s="1">
        <f>Sales[[#This Row],[ProductPrice]]*Sales[[#This Row],[OrderQuantity]]</f>
        <v>9.98</v>
      </c>
      <c r="M4340" s="1">
        <f>Sales[[#This Row],[OrderQuantity]]</f>
        <v>2</v>
      </c>
      <c r="N4340" s="1">
        <f>1</f>
        <v>1</v>
      </c>
      <c r="O4340" s="1">
        <f>Sales[[#This Row],[TotalSales]]-Sales[[#This Row],[TotalCost]]</f>
        <v>6.2474000000000007</v>
      </c>
      <c r="P4340" s="1">
        <f>Sales[[#This Row],[ProductCost]]*Sales[[#This Row],[OrderQuantity]]</f>
        <v>3.7326000000000001</v>
      </c>
      <c r="Q4340" s="1" t="str">
        <f>VLOOKUP(Sales[[#This Row],[ProductKey]], Products!$A$2:$D$1000, 4, FALSE)</f>
        <v>Mountain Tire Tube</v>
      </c>
    </row>
    <row r="4341" spans="1:17" x14ac:dyDescent="0.25">
      <c r="A4341" s="2">
        <v>38140</v>
      </c>
      <c r="B4341" s="1" t="s">
        <v>5265</v>
      </c>
      <c r="C4341">
        <v>528</v>
      </c>
      <c r="D4341">
        <v>23579</v>
      </c>
      <c r="E4341">
        <v>1</v>
      </c>
      <c r="F4341">
        <v>1</v>
      </c>
      <c r="G4341">
        <v>2</v>
      </c>
      <c r="H4341" s="2">
        <v>43253</v>
      </c>
      <c r="I4341" t="str">
        <f>VLOOKUP(Sales[[#This Row],[TerritoryKey]], Territories[], 2, FALSE)</f>
        <v>Northwest</v>
      </c>
      <c r="J4341">
        <f>_xlfn.XLOOKUP(Sales[[#This Row],[ProductKey]], Products!$A:$A, Products!$J:$J)</f>
        <v>1.8663000000000001</v>
      </c>
      <c r="K4341">
        <f>_xlfn.XLOOKUP(Sales[[#This Row],[ProductKey]], Products!$A:$A, Products!$K:$K)</f>
        <v>4.99</v>
      </c>
      <c r="L4341" s="1">
        <f>Sales[[#This Row],[ProductPrice]]*Sales[[#This Row],[OrderQuantity]]</f>
        <v>9.98</v>
      </c>
      <c r="M4341" s="1">
        <f>Sales[[#This Row],[OrderQuantity]]</f>
        <v>2</v>
      </c>
      <c r="N4341" s="1">
        <f>1</f>
        <v>1</v>
      </c>
      <c r="O4341" s="1">
        <f>Sales[[#This Row],[TotalSales]]-Sales[[#This Row],[TotalCost]]</f>
        <v>6.2474000000000007</v>
      </c>
      <c r="P4341" s="1">
        <f>Sales[[#This Row],[ProductCost]]*Sales[[#This Row],[OrderQuantity]]</f>
        <v>3.7326000000000001</v>
      </c>
      <c r="Q4341" s="1" t="str">
        <f>VLOOKUP(Sales[[#This Row],[ProductKey]], Products!$A$2:$D$1000, 4, FALSE)</f>
        <v>Mountain Tire Tube</v>
      </c>
    </row>
    <row r="4342" spans="1:17" x14ac:dyDescent="0.25">
      <c r="A4342" s="2">
        <v>37990</v>
      </c>
      <c r="B4342" s="1" t="s">
        <v>5294</v>
      </c>
      <c r="C4342">
        <v>528</v>
      </c>
      <c r="D4342">
        <v>12928</v>
      </c>
      <c r="E4342">
        <v>6</v>
      </c>
      <c r="F4342">
        <v>1</v>
      </c>
      <c r="G4342">
        <v>2</v>
      </c>
      <c r="H4342" s="2">
        <v>43104</v>
      </c>
      <c r="I4342" t="str">
        <f>VLOOKUP(Sales[[#This Row],[TerritoryKey]], Territories[], 2, FALSE)</f>
        <v>Canada</v>
      </c>
      <c r="J4342">
        <f>_xlfn.XLOOKUP(Sales[[#This Row],[ProductKey]], Products!$A:$A, Products!$J:$J)</f>
        <v>1.8663000000000001</v>
      </c>
      <c r="K4342">
        <f>_xlfn.XLOOKUP(Sales[[#This Row],[ProductKey]], Products!$A:$A, Products!$K:$K)</f>
        <v>4.99</v>
      </c>
      <c r="L4342" s="1">
        <f>Sales[[#This Row],[ProductPrice]]*Sales[[#This Row],[OrderQuantity]]</f>
        <v>9.98</v>
      </c>
      <c r="M4342" s="1">
        <f>Sales[[#This Row],[OrderQuantity]]</f>
        <v>2</v>
      </c>
      <c r="N4342" s="1">
        <f>1</f>
        <v>1</v>
      </c>
      <c r="O4342" s="1">
        <f>Sales[[#This Row],[TotalSales]]-Sales[[#This Row],[TotalCost]]</f>
        <v>6.2474000000000007</v>
      </c>
      <c r="P4342" s="1">
        <f>Sales[[#This Row],[ProductCost]]*Sales[[#This Row],[OrderQuantity]]</f>
        <v>3.7326000000000001</v>
      </c>
      <c r="Q4342" s="1" t="str">
        <f>VLOOKUP(Sales[[#This Row],[ProductKey]], Products!$A$2:$D$1000, 4, FALSE)</f>
        <v>Mountain Tire Tube</v>
      </c>
    </row>
    <row r="4343" spans="1:17" x14ac:dyDescent="0.25">
      <c r="A4343" s="2">
        <v>37988</v>
      </c>
      <c r="B4343" s="1" t="s">
        <v>5306</v>
      </c>
      <c r="C4343">
        <v>528</v>
      </c>
      <c r="D4343">
        <v>12666</v>
      </c>
      <c r="E4343">
        <v>9</v>
      </c>
      <c r="F4343">
        <v>1</v>
      </c>
      <c r="G4343">
        <v>2</v>
      </c>
      <c r="H4343" s="2">
        <v>43102</v>
      </c>
      <c r="I4343" t="str">
        <f>VLOOKUP(Sales[[#This Row],[TerritoryKey]], Territories[], 2, FALSE)</f>
        <v>Australia</v>
      </c>
      <c r="J4343">
        <f>_xlfn.XLOOKUP(Sales[[#This Row],[ProductKey]], Products!$A:$A, Products!$J:$J)</f>
        <v>1.8663000000000001</v>
      </c>
      <c r="K4343">
        <f>_xlfn.XLOOKUP(Sales[[#This Row],[ProductKey]], Products!$A:$A, Products!$K:$K)</f>
        <v>4.99</v>
      </c>
      <c r="L4343" s="1">
        <f>Sales[[#This Row],[ProductPrice]]*Sales[[#This Row],[OrderQuantity]]</f>
        <v>9.98</v>
      </c>
      <c r="M4343" s="1">
        <f>Sales[[#This Row],[OrderQuantity]]</f>
        <v>2</v>
      </c>
      <c r="N4343" s="1">
        <f>1</f>
        <v>1</v>
      </c>
      <c r="O4343" s="1">
        <f>Sales[[#This Row],[TotalSales]]-Sales[[#This Row],[TotalCost]]</f>
        <v>6.2474000000000007</v>
      </c>
      <c r="P4343" s="1">
        <f>Sales[[#This Row],[ProductCost]]*Sales[[#This Row],[OrderQuantity]]</f>
        <v>3.7326000000000001</v>
      </c>
      <c r="Q4343" s="1" t="str">
        <f>VLOOKUP(Sales[[#This Row],[ProductKey]], Products!$A$2:$D$1000, 4, FALSE)</f>
        <v>Mountain Tire Tube</v>
      </c>
    </row>
    <row r="4344" spans="1:17" x14ac:dyDescent="0.25">
      <c r="A4344" s="2">
        <v>38141</v>
      </c>
      <c r="B4344" s="1" t="s">
        <v>5311</v>
      </c>
      <c r="C4344">
        <v>528</v>
      </c>
      <c r="D4344">
        <v>14390</v>
      </c>
      <c r="E4344">
        <v>4</v>
      </c>
      <c r="F4344">
        <v>1</v>
      </c>
      <c r="G4344">
        <v>2</v>
      </c>
      <c r="H4344" s="2">
        <v>43254</v>
      </c>
      <c r="I4344" t="str">
        <f>VLOOKUP(Sales[[#This Row],[TerritoryKey]], Territories[], 2, FALSE)</f>
        <v>Southwest</v>
      </c>
      <c r="J4344">
        <f>_xlfn.XLOOKUP(Sales[[#This Row],[ProductKey]], Products!$A:$A, Products!$J:$J)</f>
        <v>1.8663000000000001</v>
      </c>
      <c r="K4344">
        <f>_xlfn.XLOOKUP(Sales[[#This Row],[ProductKey]], Products!$A:$A, Products!$K:$K)</f>
        <v>4.99</v>
      </c>
      <c r="L4344" s="1">
        <f>Sales[[#This Row],[ProductPrice]]*Sales[[#This Row],[OrderQuantity]]</f>
        <v>9.98</v>
      </c>
      <c r="M4344" s="1">
        <f>Sales[[#This Row],[OrderQuantity]]</f>
        <v>2</v>
      </c>
      <c r="N4344" s="1">
        <f>1</f>
        <v>1</v>
      </c>
      <c r="O4344" s="1">
        <f>Sales[[#This Row],[TotalSales]]-Sales[[#This Row],[TotalCost]]</f>
        <v>6.2474000000000007</v>
      </c>
      <c r="P4344" s="1">
        <f>Sales[[#This Row],[ProductCost]]*Sales[[#This Row],[OrderQuantity]]</f>
        <v>3.7326000000000001</v>
      </c>
      <c r="Q4344" s="1" t="str">
        <f>VLOOKUP(Sales[[#This Row],[ProductKey]], Products!$A$2:$D$1000, 4, FALSE)</f>
        <v>Mountain Tire Tube</v>
      </c>
    </row>
    <row r="4345" spans="1:17" x14ac:dyDescent="0.25">
      <c r="A4345" s="2">
        <v>38203</v>
      </c>
      <c r="B4345" s="1" t="s">
        <v>5319</v>
      </c>
      <c r="C4345">
        <v>528</v>
      </c>
      <c r="D4345">
        <v>14695</v>
      </c>
      <c r="E4345">
        <v>8</v>
      </c>
      <c r="F4345">
        <v>1</v>
      </c>
      <c r="G4345">
        <v>2</v>
      </c>
      <c r="H4345" s="2">
        <v>43316</v>
      </c>
      <c r="I4345" t="str">
        <f>VLOOKUP(Sales[[#This Row],[TerritoryKey]], Territories[], 2, FALSE)</f>
        <v>Germany</v>
      </c>
      <c r="J4345">
        <f>_xlfn.XLOOKUP(Sales[[#This Row],[ProductKey]], Products!$A:$A, Products!$J:$J)</f>
        <v>1.8663000000000001</v>
      </c>
      <c r="K4345">
        <f>_xlfn.XLOOKUP(Sales[[#This Row],[ProductKey]], Products!$A:$A, Products!$K:$K)</f>
        <v>4.99</v>
      </c>
      <c r="L4345" s="1">
        <f>Sales[[#This Row],[ProductPrice]]*Sales[[#This Row],[OrderQuantity]]</f>
        <v>9.98</v>
      </c>
      <c r="M4345" s="1">
        <f>Sales[[#This Row],[OrderQuantity]]</f>
        <v>2</v>
      </c>
      <c r="N4345" s="1">
        <f>1</f>
        <v>1</v>
      </c>
      <c r="O4345" s="1">
        <f>Sales[[#This Row],[TotalSales]]-Sales[[#This Row],[TotalCost]]</f>
        <v>6.2474000000000007</v>
      </c>
      <c r="P4345" s="1">
        <f>Sales[[#This Row],[ProductCost]]*Sales[[#This Row],[OrderQuantity]]</f>
        <v>3.7326000000000001</v>
      </c>
      <c r="Q4345" s="1" t="str">
        <f>VLOOKUP(Sales[[#This Row],[ProductKey]], Products!$A$2:$D$1000, 4, FALSE)</f>
        <v>Mountain Tire Tube</v>
      </c>
    </row>
    <row r="4346" spans="1:17" x14ac:dyDescent="0.25">
      <c r="A4346" s="2">
        <v>38111</v>
      </c>
      <c r="B4346" s="1" t="s">
        <v>5379</v>
      </c>
      <c r="C4346">
        <v>528</v>
      </c>
      <c r="D4346">
        <v>16131</v>
      </c>
      <c r="E4346">
        <v>4</v>
      </c>
      <c r="F4346">
        <v>1</v>
      </c>
      <c r="G4346">
        <v>2</v>
      </c>
      <c r="H4346" s="2">
        <v>43224</v>
      </c>
      <c r="I4346" t="str">
        <f>VLOOKUP(Sales[[#This Row],[TerritoryKey]], Territories[], 2, FALSE)</f>
        <v>Southwest</v>
      </c>
      <c r="J4346">
        <f>_xlfn.XLOOKUP(Sales[[#This Row],[ProductKey]], Products!$A:$A, Products!$J:$J)</f>
        <v>1.8663000000000001</v>
      </c>
      <c r="K4346">
        <f>_xlfn.XLOOKUP(Sales[[#This Row],[ProductKey]], Products!$A:$A, Products!$K:$K)</f>
        <v>4.99</v>
      </c>
      <c r="L4346" s="1">
        <f>Sales[[#This Row],[ProductPrice]]*Sales[[#This Row],[OrderQuantity]]</f>
        <v>9.98</v>
      </c>
      <c r="M4346" s="1">
        <f>Sales[[#This Row],[OrderQuantity]]</f>
        <v>2</v>
      </c>
      <c r="N4346" s="1">
        <f>1</f>
        <v>1</v>
      </c>
      <c r="O4346" s="1">
        <f>Sales[[#This Row],[TotalSales]]-Sales[[#This Row],[TotalCost]]</f>
        <v>6.2474000000000007</v>
      </c>
      <c r="P4346" s="1">
        <f>Sales[[#This Row],[ProductCost]]*Sales[[#This Row],[OrderQuantity]]</f>
        <v>3.7326000000000001</v>
      </c>
      <c r="Q4346" s="1" t="str">
        <f>VLOOKUP(Sales[[#This Row],[ProductKey]], Products!$A$2:$D$1000, 4, FALSE)</f>
        <v>Mountain Tire Tube</v>
      </c>
    </row>
    <row r="4347" spans="1:17" x14ac:dyDescent="0.25">
      <c r="A4347" s="2">
        <v>38201</v>
      </c>
      <c r="B4347" s="1" t="s">
        <v>5408</v>
      </c>
      <c r="C4347">
        <v>528</v>
      </c>
      <c r="D4347">
        <v>20619</v>
      </c>
      <c r="E4347">
        <v>9</v>
      </c>
      <c r="F4347">
        <v>1</v>
      </c>
      <c r="G4347">
        <v>2</v>
      </c>
      <c r="H4347" s="2">
        <v>43314</v>
      </c>
      <c r="I4347" t="str">
        <f>VLOOKUP(Sales[[#This Row],[TerritoryKey]], Territories[], 2, FALSE)</f>
        <v>Australia</v>
      </c>
      <c r="J4347">
        <f>_xlfn.XLOOKUP(Sales[[#This Row],[ProductKey]], Products!$A:$A, Products!$J:$J)</f>
        <v>1.8663000000000001</v>
      </c>
      <c r="K4347">
        <f>_xlfn.XLOOKUP(Sales[[#This Row],[ProductKey]], Products!$A:$A, Products!$K:$K)</f>
        <v>4.99</v>
      </c>
      <c r="L4347" s="1">
        <f>Sales[[#This Row],[ProductPrice]]*Sales[[#This Row],[OrderQuantity]]</f>
        <v>9.98</v>
      </c>
      <c r="M4347" s="1">
        <f>Sales[[#This Row],[OrderQuantity]]</f>
        <v>2</v>
      </c>
      <c r="N4347" s="1">
        <f>1</f>
        <v>1</v>
      </c>
      <c r="O4347" s="1">
        <f>Sales[[#This Row],[TotalSales]]-Sales[[#This Row],[TotalCost]]</f>
        <v>6.2474000000000007</v>
      </c>
      <c r="P4347" s="1">
        <f>Sales[[#This Row],[ProductCost]]*Sales[[#This Row],[OrderQuantity]]</f>
        <v>3.7326000000000001</v>
      </c>
      <c r="Q4347" s="1" t="str">
        <f>VLOOKUP(Sales[[#This Row],[ProductKey]], Products!$A$2:$D$1000, 4, FALSE)</f>
        <v>Mountain Tire Tube</v>
      </c>
    </row>
    <row r="4348" spans="1:17" x14ac:dyDescent="0.25">
      <c r="A4348" s="2">
        <v>38020</v>
      </c>
      <c r="B4348" s="1" t="s">
        <v>5431</v>
      </c>
      <c r="C4348">
        <v>528</v>
      </c>
      <c r="D4348">
        <v>13222</v>
      </c>
      <c r="E4348">
        <v>6</v>
      </c>
      <c r="F4348">
        <v>1</v>
      </c>
      <c r="G4348">
        <v>2</v>
      </c>
      <c r="H4348" s="2">
        <v>43134</v>
      </c>
      <c r="I4348" t="str">
        <f>VLOOKUP(Sales[[#This Row],[TerritoryKey]], Territories[], 2, FALSE)</f>
        <v>Canada</v>
      </c>
      <c r="J4348">
        <f>_xlfn.XLOOKUP(Sales[[#This Row],[ProductKey]], Products!$A:$A, Products!$J:$J)</f>
        <v>1.8663000000000001</v>
      </c>
      <c r="K4348">
        <f>_xlfn.XLOOKUP(Sales[[#This Row],[ProductKey]], Products!$A:$A, Products!$K:$K)</f>
        <v>4.99</v>
      </c>
      <c r="L4348" s="1">
        <f>Sales[[#This Row],[ProductPrice]]*Sales[[#This Row],[OrderQuantity]]</f>
        <v>9.98</v>
      </c>
      <c r="M4348" s="1">
        <f>Sales[[#This Row],[OrderQuantity]]</f>
        <v>2</v>
      </c>
      <c r="N4348" s="1">
        <f>1</f>
        <v>1</v>
      </c>
      <c r="O4348" s="1">
        <f>Sales[[#This Row],[TotalSales]]-Sales[[#This Row],[TotalCost]]</f>
        <v>6.2474000000000007</v>
      </c>
      <c r="P4348" s="1">
        <f>Sales[[#This Row],[ProductCost]]*Sales[[#This Row],[OrderQuantity]]</f>
        <v>3.7326000000000001</v>
      </c>
      <c r="Q4348" s="1" t="str">
        <f>VLOOKUP(Sales[[#This Row],[ProductKey]], Products!$A$2:$D$1000, 4, FALSE)</f>
        <v>Mountain Tire Tube</v>
      </c>
    </row>
    <row r="4349" spans="1:17" x14ac:dyDescent="0.25">
      <c r="A4349" s="2">
        <v>38170</v>
      </c>
      <c r="B4349" s="1" t="s">
        <v>5461</v>
      </c>
      <c r="C4349">
        <v>528</v>
      </c>
      <c r="D4349">
        <v>23488</v>
      </c>
      <c r="E4349">
        <v>6</v>
      </c>
      <c r="F4349">
        <v>1</v>
      </c>
      <c r="G4349">
        <v>2</v>
      </c>
      <c r="H4349" s="2">
        <v>43283</v>
      </c>
      <c r="I4349" t="str">
        <f>VLOOKUP(Sales[[#This Row],[TerritoryKey]], Territories[], 2, FALSE)</f>
        <v>Canada</v>
      </c>
      <c r="J4349">
        <f>_xlfn.XLOOKUP(Sales[[#This Row],[ProductKey]], Products!$A:$A, Products!$J:$J)</f>
        <v>1.8663000000000001</v>
      </c>
      <c r="K4349">
        <f>_xlfn.XLOOKUP(Sales[[#This Row],[ProductKey]], Products!$A:$A, Products!$K:$K)</f>
        <v>4.99</v>
      </c>
      <c r="L4349" s="1">
        <f>Sales[[#This Row],[ProductPrice]]*Sales[[#This Row],[OrderQuantity]]</f>
        <v>9.98</v>
      </c>
      <c r="M4349" s="1">
        <f>Sales[[#This Row],[OrderQuantity]]</f>
        <v>2</v>
      </c>
      <c r="N4349" s="1">
        <f>1</f>
        <v>1</v>
      </c>
      <c r="O4349" s="1">
        <f>Sales[[#This Row],[TotalSales]]-Sales[[#This Row],[TotalCost]]</f>
        <v>6.2474000000000007</v>
      </c>
      <c r="P4349" s="1">
        <f>Sales[[#This Row],[ProductCost]]*Sales[[#This Row],[OrderQuantity]]</f>
        <v>3.7326000000000001</v>
      </c>
      <c r="Q4349" s="1" t="str">
        <f>VLOOKUP(Sales[[#This Row],[ProductKey]], Products!$A$2:$D$1000, 4, FALSE)</f>
        <v>Mountain Tire Tube</v>
      </c>
    </row>
    <row r="4350" spans="1:17" x14ac:dyDescent="0.25">
      <c r="A4350" s="2">
        <v>38234</v>
      </c>
      <c r="B4350" s="1" t="s">
        <v>5465</v>
      </c>
      <c r="C4350">
        <v>528</v>
      </c>
      <c r="D4350">
        <v>23152</v>
      </c>
      <c r="E4350">
        <v>1</v>
      </c>
      <c r="F4350">
        <v>1</v>
      </c>
      <c r="G4350">
        <v>2</v>
      </c>
      <c r="H4350" s="2">
        <v>43347</v>
      </c>
      <c r="I4350" t="str">
        <f>VLOOKUP(Sales[[#This Row],[TerritoryKey]], Territories[], 2, FALSE)</f>
        <v>Northwest</v>
      </c>
      <c r="J4350">
        <f>_xlfn.XLOOKUP(Sales[[#This Row],[ProductKey]], Products!$A:$A, Products!$J:$J)</f>
        <v>1.8663000000000001</v>
      </c>
      <c r="K4350">
        <f>_xlfn.XLOOKUP(Sales[[#This Row],[ProductKey]], Products!$A:$A, Products!$K:$K)</f>
        <v>4.99</v>
      </c>
      <c r="L4350" s="1">
        <f>Sales[[#This Row],[ProductPrice]]*Sales[[#This Row],[OrderQuantity]]</f>
        <v>9.98</v>
      </c>
      <c r="M4350" s="1">
        <f>Sales[[#This Row],[OrderQuantity]]</f>
        <v>2</v>
      </c>
      <c r="N4350" s="1">
        <f>1</f>
        <v>1</v>
      </c>
      <c r="O4350" s="1">
        <f>Sales[[#This Row],[TotalSales]]-Sales[[#This Row],[TotalCost]]</f>
        <v>6.2474000000000007</v>
      </c>
      <c r="P4350" s="1">
        <f>Sales[[#This Row],[ProductCost]]*Sales[[#This Row],[OrderQuantity]]</f>
        <v>3.7326000000000001</v>
      </c>
      <c r="Q4350" s="1" t="str">
        <f>VLOOKUP(Sales[[#This Row],[ProductKey]], Products!$A$2:$D$1000, 4, FALSE)</f>
        <v>Mountain Tire Tube</v>
      </c>
    </row>
    <row r="4351" spans="1:17" x14ac:dyDescent="0.25">
      <c r="A4351" s="2">
        <v>38233</v>
      </c>
      <c r="B4351" s="1" t="s">
        <v>5481</v>
      </c>
      <c r="C4351">
        <v>528</v>
      </c>
      <c r="D4351">
        <v>11159</v>
      </c>
      <c r="E4351">
        <v>4</v>
      </c>
      <c r="F4351">
        <v>1</v>
      </c>
      <c r="G4351">
        <v>2</v>
      </c>
      <c r="H4351" s="2">
        <v>43346</v>
      </c>
      <c r="I4351" t="str">
        <f>VLOOKUP(Sales[[#This Row],[TerritoryKey]], Territories[], 2, FALSE)</f>
        <v>Southwest</v>
      </c>
      <c r="J4351">
        <f>_xlfn.XLOOKUP(Sales[[#This Row],[ProductKey]], Products!$A:$A, Products!$J:$J)</f>
        <v>1.8663000000000001</v>
      </c>
      <c r="K4351">
        <f>_xlfn.XLOOKUP(Sales[[#This Row],[ProductKey]], Products!$A:$A, Products!$K:$K)</f>
        <v>4.99</v>
      </c>
      <c r="L4351" s="1">
        <f>Sales[[#This Row],[ProductPrice]]*Sales[[#This Row],[OrderQuantity]]</f>
        <v>9.98</v>
      </c>
      <c r="M4351" s="1">
        <f>Sales[[#This Row],[OrderQuantity]]</f>
        <v>2</v>
      </c>
      <c r="N4351" s="1">
        <f>1</f>
        <v>1</v>
      </c>
      <c r="O4351" s="1">
        <f>Sales[[#This Row],[TotalSales]]-Sales[[#This Row],[TotalCost]]</f>
        <v>6.2474000000000007</v>
      </c>
      <c r="P4351" s="1">
        <f>Sales[[#This Row],[ProductCost]]*Sales[[#This Row],[OrderQuantity]]</f>
        <v>3.7326000000000001</v>
      </c>
      <c r="Q4351" s="1" t="str">
        <f>VLOOKUP(Sales[[#This Row],[ProductKey]], Products!$A$2:$D$1000, 4, FALSE)</f>
        <v>Mountain Tire Tube</v>
      </c>
    </row>
    <row r="4352" spans="1:17" x14ac:dyDescent="0.25">
      <c r="A4352" s="2">
        <v>38264</v>
      </c>
      <c r="B4352" s="1" t="s">
        <v>5504</v>
      </c>
      <c r="C4352">
        <v>528</v>
      </c>
      <c r="D4352">
        <v>15736</v>
      </c>
      <c r="E4352">
        <v>4</v>
      </c>
      <c r="F4352">
        <v>1</v>
      </c>
      <c r="G4352">
        <v>2</v>
      </c>
      <c r="H4352" s="2">
        <v>43377</v>
      </c>
      <c r="I4352" t="str">
        <f>VLOOKUP(Sales[[#This Row],[TerritoryKey]], Territories[], 2, FALSE)</f>
        <v>Southwest</v>
      </c>
      <c r="J4352">
        <f>_xlfn.XLOOKUP(Sales[[#This Row],[ProductKey]], Products!$A:$A, Products!$J:$J)</f>
        <v>1.8663000000000001</v>
      </c>
      <c r="K4352">
        <f>_xlfn.XLOOKUP(Sales[[#This Row],[ProductKey]], Products!$A:$A, Products!$K:$K)</f>
        <v>4.99</v>
      </c>
      <c r="L4352" s="1">
        <f>Sales[[#This Row],[ProductPrice]]*Sales[[#This Row],[OrderQuantity]]</f>
        <v>9.98</v>
      </c>
      <c r="M4352" s="1">
        <f>Sales[[#This Row],[OrderQuantity]]</f>
        <v>2</v>
      </c>
      <c r="N4352" s="1">
        <f>1</f>
        <v>1</v>
      </c>
      <c r="O4352" s="1">
        <f>Sales[[#This Row],[TotalSales]]-Sales[[#This Row],[TotalCost]]</f>
        <v>6.2474000000000007</v>
      </c>
      <c r="P4352" s="1">
        <f>Sales[[#This Row],[ProductCost]]*Sales[[#This Row],[OrderQuantity]]</f>
        <v>3.7326000000000001</v>
      </c>
      <c r="Q4352" s="1" t="str">
        <f>VLOOKUP(Sales[[#This Row],[ProductKey]], Products!$A$2:$D$1000, 4, FALSE)</f>
        <v>Mountain Tire Tube</v>
      </c>
    </row>
    <row r="4353" spans="1:17" x14ac:dyDescent="0.25">
      <c r="A4353" s="2">
        <v>38202</v>
      </c>
      <c r="B4353" s="1" t="s">
        <v>5569</v>
      </c>
      <c r="C4353">
        <v>528</v>
      </c>
      <c r="D4353">
        <v>17204</v>
      </c>
      <c r="E4353">
        <v>10</v>
      </c>
      <c r="F4353">
        <v>1</v>
      </c>
      <c r="G4353">
        <v>2</v>
      </c>
      <c r="H4353" s="2">
        <v>43315</v>
      </c>
      <c r="I4353" t="str">
        <f>VLOOKUP(Sales[[#This Row],[TerritoryKey]], Territories[], 2, FALSE)</f>
        <v>United Kingdom</v>
      </c>
      <c r="J4353">
        <f>_xlfn.XLOOKUP(Sales[[#This Row],[ProductKey]], Products!$A:$A, Products!$J:$J)</f>
        <v>1.8663000000000001</v>
      </c>
      <c r="K4353">
        <f>_xlfn.XLOOKUP(Sales[[#This Row],[ProductKey]], Products!$A:$A, Products!$K:$K)</f>
        <v>4.99</v>
      </c>
      <c r="L4353" s="1">
        <f>Sales[[#This Row],[ProductPrice]]*Sales[[#This Row],[OrderQuantity]]</f>
        <v>9.98</v>
      </c>
      <c r="M4353" s="1">
        <f>Sales[[#This Row],[OrderQuantity]]</f>
        <v>2</v>
      </c>
      <c r="N4353" s="1">
        <f>1</f>
        <v>1</v>
      </c>
      <c r="O4353" s="1">
        <f>Sales[[#This Row],[TotalSales]]-Sales[[#This Row],[TotalCost]]</f>
        <v>6.2474000000000007</v>
      </c>
      <c r="P4353" s="1">
        <f>Sales[[#This Row],[ProductCost]]*Sales[[#This Row],[OrderQuantity]]</f>
        <v>3.7326000000000001</v>
      </c>
      <c r="Q4353" s="1" t="str">
        <f>VLOOKUP(Sales[[#This Row],[ProductKey]], Products!$A$2:$D$1000, 4, FALSE)</f>
        <v>Mountain Tire Tube</v>
      </c>
    </row>
    <row r="4354" spans="1:17" x14ac:dyDescent="0.25">
      <c r="A4354" s="2">
        <v>38293</v>
      </c>
      <c r="B4354" s="1" t="s">
        <v>5594</v>
      </c>
      <c r="C4354">
        <v>528</v>
      </c>
      <c r="D4354">
        <v>15248</v>
      </c>
      <c r="E4354">
        <v>1</v>
      </c>
      <c r="F4354">
        <v>1</v>
      </c>
      <c r="G4354">
        <v>2</v>
      </c>
      <c r="H4354" s="2">
        <v>43406</v>
      </c>
      <c r="I4354" t="str">
        <f>VLOOKUP(Sales[[#This Row],[TerritoryKey]], Territories[], 2, FALSE)</f>
        <v>Northwest</v>
      </c>
      <c r="J4354">
        <f>_xlfn.XLOOKUP(Sales[[#This Row],[ProductKey]], Products!$A:$A, Products!$J:$J)</f>
        <v>1.8663000000000001</v>
      </c>
      <c r="K4354">
        <f>_xlfn.XLOOKUP(Sales[[#This Row],[ProductKey]], Products!$A:$A, Products!$K:$K)</f>
        <v>4.99</v>
      </c>
      <c r="L4354" s="1">
        <f>Sales[[#This Row],[ProductPrice]]*Sales[[#This Row],[OrderQuantity]]</f>
        <v>9.98</v>
      </c>
      <c r="M4354" s="1">
        <f>Sales[[#This Row],[OrderQuantity]]</f>
        <v>2</v>
      </c>
      <c r="N4354" s="1">
        <f>1</f>
        <v>1</v>
      </c>
      <c r="O4354" s="1">
        <f>Sales[[#This Row],[TotalSales]]-Sales[[#This Row],[TotalCost]]</f>
        <v>6.2474000000000007</v>
      </c>
      <c r="P4354" s="1">
        <f>Sales[[#This Row],[ProductCost]]*Sales[[#This Row],[OrderQuantity]]</f>
        <v>3.7326000000000001</v>
      </c>
      <c r="Q4354" s="1" t="str">
        <f>VLOOKUP(Sales[[#This Row],[ProductKey]], Products!$A$2:$D$1000, 4, FALSE)</f>
        <v>Mountain Tire Tube</v>
      </c>
    </row>
    <row r="4355" spans="1:17" x14ac:dyDescent="0.25">
      <c r="A4355" s="2">
        <v>37988</v>
      </c>
      <c r="B4355" s="1" t="s">
        <v>5671</v>
      </c>
      <c r="C4355">
        <v>528</v>
      </c>
      <c r="D4355">
        <v>23068</v>
      </c>
      <c r="E4355">
        <v>4</v>
      </c>
      <c r="F4355">
        <v>1</v>
      </c>
      <c r="G4355">
        <v>2</v>
      </c>
      <c r="H4355" s="2">
        <v>43102</v>
      </c>
      <c r="I4355" t="str">
        <f>VLOOKUP(Sales[[#This Row],[TerritoryKey]], Territories[], 2, FALSE)</f>
        <v>Southwest</v>
      </c>
      <c r="J4355">
        <f>_xlfn.XLOOKUP(Sales[[#This Row],[ProductKey]], Products!$A:$A, Products!$J:$J)</f>
        <v>1.8663000000000001</v>
      </c>
      <c r="K4355">
        <f>_xlfn.XLOOKUP(Sales[[#This Row],[ProductKey]], Products!$A:$A, Products!$K:$K)</f>
        <v>4.99</v>
      </c>
      <c r="L4355" s="1">
        <f>Sales[[#This Row],[ProductPrice]]*Sales[[#This Row],[OrderQuantity]]</f>
        <v>9.98</v>
      </c>
      <c r="M4355" s="1">
        <f>Sales[[#This Row],[OrderQuantity]]</f>
        <v>2</v>
      </c>
      <c r="N4355" s="1">
        <f>1</f>
        <v>1</v>
      </c>
      <c r="O4355" s="1">
        <f>Sales[[#This Row],[TotalSales]]-Sales[[#This Row],[TotalCost]]</f>
        <v>6.2474000000000007</v>
      </c>
      <c r="P4355" s="1">
        <f>Sales[[#This Row],[ProductCost]]*Sales[[#This Row],[OrderQuantity]]</f>
        <v>3.7326000000000001</v>
      </c>
      <c r="Q4355" s="1" t="str">
        <f>VLOOKUP(Sales[[#This Row],[ProductKey]], Products!$A$2:$D$1000, 4, FALSE)</f>
        <v>Mountain Tire Tube</v>
      </c>
    </row>
    <row r="4356" spans="1:17" x14ac:dyDescent="0.25">
      <c r="A4356" s="2">
        <v>37988</v>
      </c>
      <c r="B4356" s="1" t="s">
        <v>5672</v>
      </c>
      <c r="C4356">
        <v>528</v>
      </c>
      <c r="D4356">
        <v>11331</v>
      </c>
      <c r="E4356">
        <v>6</v>
      </c>
      <c r="F4356">
        <v>1</v>
      </c>
      <c r="G4356">
        <v>2</v>
      </c>
      <c r="H4356" s="2">
        <v>43102</v>
      </c>
      <c r="I4356" t="str">
        <f>VLOOKUP(Sales[[#This Row],[TerritoryKey]], Territories[], 2, FALSE)</f>
        <v>Canada</v>
      </c>
      <c r="J4356">
        <f>_xlfn.XLOOKUP(Sales[[#This Row],[ProductKey]], Products!$A:$A, Products!$J:$J)</f>
        <v>1.8663000000000001</v>
      </c>
      <c r="K4356">
        <f>_xlfn.XLOOKUP(Sales[[#This Row],[ProductKey]], Products!$A:$A, Products!$K:$K)</f>
        <v>4.99</v>
      </c>
      <c r="L4356" s="1">
        <f>Sales[[#This Row],[ProductPrice]]*Sales[[#This Row],[OrderQuantity]]</f>
        <v>9.98</v>
      </c>
      <c r="M4356" s="1">
        <f>Sales[[#This Row],[OrderQuantity]]</f>
        <v>2</v>
      </c>
      <c r="N4356" s="1">
        <f>1</f>
        <v>1</v>
      </c>
      <c r="O4356" s="1">
        <f>Sales[[#This Row],[TotalSales]]-Sales[[#This Row],[TotalCost]]</f>
        <v>6.2474000000000007</v>
      </c>
      <c r="P4356" s="1">
        <f>Sales[[#This Row],[ProductCost]]*Sales[[#This Row],[OrderQuantity]]</f>
        <v>3.7326000000000001</v>
      </c>
      <c r="Q4356" s="1" t="str">
        <f>VLOOKUP(Sales[[#This Row],[ProductKey]], Products!$A$2:$D$1000, 4, FALSE)</f>
        <v>Mountain Tire Tube</v>
      </c>
    </row>
    <row r="4357" spans="1:17" x14ac:dyDescent="0.25">
      <c r="A4357" s="2">
        <v>38262</v>
      </c>
      <c r="B4357" s="1" t="s">
        <v>5724</v>
      </c>
      <c r="C4357">
        <v>528</v>
      </c>
      <c r="D4357">
        <v>21535</v>
      </c>
      <c r="E4357">
        <v>7</v>
      </c>
      <c r="F4357">
        <v>1</v>
      </c>
      <c r="G4357">
        <v>2</v>
      </c>
      <c r="H4357" s="2">
        <v>43375</v>
      </c>
      <c r="I4357" t="str">
        <f>VLOOKUP(Sales[[#This Row],[TerritoryKey]], Territories[], 2, FALSE)</f>
        <v>France</v>
      </c>
      <c r="J4357">
        <f>_xlfn.XLOOKUP(Sales[[#This Row],[ProductKey]], Products!$A:$A, Products!$J:$J)</f>
        <v>1.8663000000000001</v>
      </c>
      <c r="K4357">
        <f>_xlfn.XLOOKUP(Sales[[#This Row],[ProductKey]], Products!$A:$A, Products!$K:$K)</f>
        <v>4.99</v>
      </c>
      <c r="L4357" s="1">
        <f>Sales[[#This Row],[ProductPrice]]*Sales[[#This Row],[OrderQuantity]]</f>
        <v>9.98</v>
      </c>
      <c r="M4357" s="1">
        <f>Sales[[#This Row],[OrderQuantity]]</f>
        <v>2</v>
      </c>
      <c r="N4357" s="1">
        <f>1</f>
        <v>1</v>
      </c>
      <c r="O4357" s="1">
        <f>Sales[[#This Row],[TotalSales]]-Sales[[#This Row],[TotalCost]]</f>
        <v>6.2474000000000007</v>
      </c>
      <c r="P4357" s="1">
        <f>Sales[[#This Row],[ProductCost]]*Sales[[#This Row],[OrderQuantity]]</f>
        <v>3.7326000000000001</v>
      </c>
      <c r="Q4357" s="1" t="str">
        <f>VLOOKUP(Sales[[#This Row],[ProductKey]], Products!$A$2:$D$1000, 4, FALSE)</f>
        <v>Mountain Tire Tube</v>
      </c>
    </row>
    <row r="4358" spans="1:17" x14ac:dyDescent="0.25">
      <c r="A4358" s="2">
        <v>38019</v>
      </c>
      <c r="B4358" s="1" t="s">
        <v>5816</v>
      </c>
      <c r="C4358">
        <v>528</v>
      </c>
      <c r="D4358">
        <v>23147</v>
      </c>
      <c r="E4358">
        <v>4</v>
      </c>
      <c r="F4358">
        <v>1</v>
      </c>
      <c r="G4358">
        <v>2</v>
      </c>
      <c r="H4358" s="2">
        <v>43133</v>
      </c>
      <c r="I4358" t="str">
        <f>VLOOKUP(Sales[[#This Row],[TerritoryKey]], Territories[], 2, FALSE)</f>
        <v>Southwest</v>
      </c>
      <c r="J4358">
        <f>_xlfn.XLOOKUP(Sales[[#This Row],[ProductKey]], Products!$A:$A, Products!$J:$J)</f>
        <v>1.8663000000000001</v>
      </c>
      <c r="K4358">
        <f>_xlfn.XLOOKUP(Sales[[#This Row],[ProductKey]], Products!$A:$A, Products!$K:$K)</f>
        <v>4.99</v>
      </c>
      <c r="L4358" s="1">
        <f>Sales[[#This Row],[ProductPrice]]*Sales[[#This Row],[OrderQuantity]]</f>
        <v>9.98</v>
      </c>
      <c r="M4358" s="1">
        <f>Sales[[#This Row],[OrderQuantity]]</f>
        <v>2</v>
      </c>
      <c r="N4358" s="1">
        <f>1</f>
        <v>1</v>
      </c>
      <c r="O4358" s="1">
        <f>Sales[[#This Row],[TotalSales]]-Sales[[#This Row],[TotalCost]]</f>
        <v>6.2474000000000007</v>
      </c>
      <c r="P4358" s="1">
        <f>Sales[[#This Row],[ProductCost]]*Sales[[#This Row],[OrderQuantity]]</f>
        <v>3.7326000000000001</v>
      </c>
      <c r="Q4358" s="1" t="str">
        <f>VLOOKUP(Sales[[#This Row],[ProductKey]], Products!$A$2:$D$1000, 4, FALSE)</f>
        <v>Mountain Tire Tube</v>
      </c>
    </row>
    <row r="4359" spans="1:17" x14ac:dyDescent="0.25">
      <c r="A4359" s="2">
        <v>38141</v>
      </c>
      <c r="B4359" s="1" t="s">
        <v>5877</v>
      </c>
      <c r="C4359">
        <v>528</v>
      </c>
      <c r="D4359">
        <v>23705</v>
      </c>
      <c r="E4359">
        <v>4</v>
      </c>
      <c r="F4359">
        <v>1</v>
      </c>
      <c r="G4359">
        <v>2</v>
      </c>
      <c r="H4359" s="2">
        <v>43254</v>
      </c>
      <c r="I4359" t="str">
        <f>VLOOKUP(Sales[[#This Row],[TerritoryKey]], Territories[], 2, FALSE)</f>
        <v>Southwest</v>
      </c>
      <c r="J4359">
        <f>_xlfn.XLOOKUP(Sales[[#This Row],[ProductKey]], Products!$A:$A, Products!$J:$J)</f>
        <v>1.8663000000000001</v>
      </c>
      <c r="K4359">
        <f>_xlfn.XLOOKUP(Sales[[#This Row],[ProductKey]], Products!$A:$A, Products!$K:$K)</f>
        <v>4.99</v>
      </c>
      <c r="L4359" s="1">
        <f>Sales[[#This Row],[ProductPrice]]*Sales[[#This Row],[OrderQuantity]]</f>
        <v>9.98</v>
      </c>
      <c r="M4359" s="1">
        <f>Sales[[#This Row],[OrderQuantity]]</f>
        <v>2</v>
      </c>
      <c r="N4359" s="1">
        <f>1</f>
        <v>1</v>
      </c>
      <c r="O4359" s="1">
        <f>Sales[[#This Row],[TotalSales]]-Sales[[#This Row],[TotalCost]]</f>
        <v>6.2474000000000007</v>
      </c>
      <c r="P4359" s="1">
        <f>Sales[[#This Row],[ProductCost]]*Sales[[#This Row],[OrderQuantity]]</f>
        <v>3.7326000000000001</v>
      </c>
      <c r="Q4359" s="1" t="str">
        <f>VLOOKUP(Sales[[#This Row],[ProductKey]], Products!$A$2:$D$1000, 4, FALSE)</f>
        <v>Mountain Tire Tube</v>
      </c>
    </row>
    <row r="4360" spans="1:17" x14ac:dyDescent="0.25">
      <c r="A4360" s="2">
        <v>38141</v>
      </c>
      <c r="B4360" s="1" t="s">
        <v>5922</v>
      </c>
      <c r="C4360">
        <v>528</v>
      </c>
      <c r="D4360">
        <v>15159</v>
      </c>
      <c r="E4360">
        <v>1</v>
      </c>
      <c r="F4360">
        <v>1</v>
      </c>
      <c r="G4360">
        <v>2</v>
      </c>
      <c r="H4360" s="2">
        <v>43254</v>
      </c>
      <c r="I4360" t="str">
        <f>VLOOKUP(Sales[[#This Row],[TerritoryKey]], Territories[], 2, FALSE)</f>
        <v>Northwest</v>
      </c>
      <c r="J4360">
        <f>_xlfn.XLOOKUP(Sales[[#This Row],[ProductKey]], Products!$A:$A, Products!$J:$J)</f>
        <v>1.8663000000000001</v>
      </c>
      <c r="K4360">
        <f>_xlfn.XLOOKUP(Sales[[#This Row],[ProductKey]], Products!$A:$A, Products!$K:$K)</f>
        <v>4.99</v>
      </c>
      <c r="L4360" s="1">
        <f>Sales[[#This Row],[ProductPrice]]*Sales[[#This Row],[OrderQuantity]]</f>
        <v>9.98</v>
      </c>
      <c r="M4360" s="1">
        <f>Sales[[#This Row],[OrderQuantity]]</f>
        <v>2</v>
      </c>
      <c r="N4360" s="1">
        <f>1</f>
        <v>1</v>
      </c>
      <c r="O4360" s="1">
        <f>Sales[[#This Row],[TotalSales]]-Sales[[#This Row],[TotalCost]]</f>
        <v>6.2474000000000007</v>
      </c>
      <c r="P4360" s="1">
        <f>Sales[[#This Row],[ProductCost]]*Sales[[#This Row],[OrderQuantity]]</f>
        <v>3.7326000000000001</v>
      </c>
      <c r="Q4360" s="1" t="str">
        <f>VLOOKUP(Sales[[#This Row],[ProductKey]], Products!$A$2:$D$1000, 4, FALSE)</f>
        <v>Mountain Tire Tube</v>
      </c>
    </row>
    <row r="4361" spans="1:17" x14ac:dyDescent="0.25">
      <c r="A4361" s="2">
        <v>38234</v>
      </c>
      <c r="B4361" s="1" t="s">
        <v>5992</v>
      </c>
      <c r="C4361">
        <v>528</v>
      </c>
      <c r="D4361">
        <v>24896</v>
      </c>
      <c r="E4361">
        <v>9</v>
      </c>
      <c r="F4361">
        <v>1</v>
      </c>
      <c r="G4361">
        <v>2</v>
      </c>
      <c r="H4361" s="2">
        <v>43347</v>
      </c>
      <c r="I4361" t="str">
        <f>VLOOKUP(Sales[[#This Row],[TerritoryKey]], Territories[], 2, FALSE)</f>
        <v>Australia</v>
      </c>
      <c r="J4361">
        <f>_xlfn.XLOOKUP(Sales[[#This Row],[ProductKey]], Products!$A:$A, Products!$J:$J)</f>
        <v>1.8663000000000001</v>
      </c>
      <c r="K4361">
        <f>_xlfn.XLOOKUP(Sales[[#This Row],[ProductKey]], Products!$A:$A, Products!$K:$K)</f>
        <v>4.99</v>
      </c>
      <c r="L4361" s="1">
        <f>Sales[[#This Row],[ProductPrice]]*Sales[[#This Row],[OrderQuantity]]</f>
        <v>9.98</v>
      </c>
      <c r="M4361" s="1">
        <f>Sales[[#This Row],[OrderQuantity]]</f>
        <v>2</v>
      </c>
      <c r="N4361" s="1">
        <f>1</f>
        <v>1</v>
      </c>
      <c r="O4361" s="1">
        <f>Sales[[#This Row],[TotalSales]]-Sales[[#This Row],[TotalCost]]</f>
        <v>6.2474000000000007</v>
      </c>
      <c r="P4361" s="1">
        <f>Sales[[#This Row],[ProductCost]]*Sales[[#This Row],[OrderQuantity]]</f>
        <v>3.7326000000000001</v>
      </c>
      <c r="Q4361" s="1" t="str">
        <f>VLOOKUP(Sales[[#This Row],[ProductKey]], Products!$A$2:$D$1000, 4, FALSE)</f>
        <v>Mountain Tire Tube</v>
      </c>
    </row>
    <row r="4362" spans="1:17" x14ac:dyDescent="0.25">
      <c r="A4362" s="2">
        <v>38079</v>
      </c>
      <c r="B4362" s="1" t="s">
        <v>6105</v>
      </c>
      <c r="C4362">
        <v>528</v>
      </c>
      <c r="D4362">
        <v>17619</v>
      </c>
      <c r="E4362">
        <v>6</v>
      </c>
      <c r="F4362">
        <v>1</v>
      </c>
      <c r="G4362">
        <v>2</v>
      </c>
      <c r="H4362" s="2">
        <v>43192</v>
      </c>
      <c r="I4362" t="str">
        <f>VLOOKUP(Sales[[#This Row],[TerritoryKey]], Territories[], 2, FALSE)</f>
        <v>Canada</v>
      </c>
      <c r="J4362">
        <f>_xlfn.XLOOKUP(Sales[[#This Row],[ProductKey]], Products!$A:$A, Products!$J:$J)</f>
        <v>1.8663000000000001</v>
      </c>
      <c r="K4362">
        <f>_xlfn.XLOOKUP(Sales[[#This Row],[ProductKey]], Products!$A:$A, Products!$K:$K)</f>
        <v>4.99</v>
      </c>
      <c r="L4362" s="1">
        <f>Sales[[#This Row],[ProductPrice]]*Sales[[#This Row],[OrderQuantity]]</f>
        <v>9.98</v>
      </c>
      <c r="M4362" s="1">
        <f>Sales[[#This Row],[OrderQuantity]]</f>
        <v>2</v>
      </c>
      <c r="N4362" s="1">
        <f>1</f>
        <v>1</v>
      </c>
      <c r="O4362" s="1">
        <f>Sales[[#This Row],[TotalSales]]-Sales[[#This Row],[TotalCost]]</f>
        <v>6.2474000000000007</v>
      </c>
      <c r="P4362" s="1">
        <f>Sales[[#This Row],[ProductCost]]*Sales[[#This Row],[OrderQuantity]]</f>
        <v>3.7326000000000001</v>
      </c>
      <c r="Q4362" s="1" t="str">
        <f>VLOOKUP(Sales[[#This Row],[ProductKey]], Products!$A$2:$D$1000, 4, FALSE)</f>
        <v>Mountain Tire Tube</v>
      </c>
    </row>
    <row r="4363" spans="1:17" x14ac:dyDescent="0.25">
      <c r="A4363" s="2">
        <v>38110</v>
      </c>
      <c r="B4363" s="1" t="s">
        <v>6149</v>
      </c>
      <c r="C4363">
        <v>528</v>
      </c>
      <c r="D4363">
        <v>11581</v>
      </c>
      <c r="E4363">
        <v>7</v>
      </c>
      <c r="F4363">
        <v>1</v>
      </c>
      <c r="G4363">
        <v>2</v>
      </c>
      <c r="H4363" s="2">
        <v>43223</v>
      </c>
      <c r="I4363" t="str">
        <f>VLOOKUP(Sales[[#This Row],[TerritoryKey]], Territories[], 2, FALSE)</f>
        <v>France</v>
      </c>
      <c r="J4363">
        <f>_xlfn.XLOOKUP(Sales[[#This Row],[ProductKey]], Products!$A:$A, Products!$J:$J)</f>
        <v>1.8663000000000001</v>
      </c>
      <c r="K4363">
        <f>_xlfn.XLOOKUP(Sales[[#This Row],[ProductKey]], Products!$A:$A, Products!$K:$K)</f>
        <v>4.99</v>
      </c>
      <c r="L4363" s="1">
        <f>Sales[[#This Row],[ProductPrice]]*Sales[[#This Row],[OrderQuantity]]</f>
        <v>9.98</v>
      </c>
      <c r="M4363" s="1">
        <f>Sales[[#This Row],[OrderQuantity]]</f>
        <v>2</v>
      </c>
      <c r="N4363" s="1">
        <f>1</f>
        <v>1</v>
      </c>
      <c r="O4363" s="1">
        <f>Sales[[#This Row],[TotalSales]]-Sales[[#This Row],[TotalCost]]</f>
        <v>6.2474000000000007</v>
      </c>
      <c r="P4363" s="1">
        <f>Sales[[#This Row],[ProductCost]]*Sales[[#This Row],[OrderQuantity]]</f>
        <v>3.7326000000000001</v>
      </c>
      <c r="Q4363" s="1" t="str">
        <f>VLOOKUP(Sales[[#This Row],[ProductKey]], Products!$A$2:$D$1000, 4, FALSE)</f>
        <v>Mountain Tire Tube</v>
      </c>
    </row>
    <row r="4364" spans="1:17" x14ac:dyDescent="0.25">
      <c r="A4364" s="2">
        <v>38263</v>
      </c>
      <c r="B4364" s="1" t="s">
        <v>6195</v>
      </c>
      <c r="C4364">
        <v>528</v>
      </c>
      <c r="D4364">
        <v>15962</v>
      </c>
      <c r="E4364">
        <v>1</v>
      </c>
      <c r="F4364">
        <v>1</v>
      </c>
      <c r="G4364">
        <v>2</v>
      </c>
      <c r="H4364" s="2">
        <v>43376</v>
      </c>
      <c r="I4364" t="str">
        <f>VLOOKUP(Sales[[#This Row],[TerritoryKey]], Territories[], 2, FALSE)</f>
        <v>Northwest</v>
      </c>
      <c r="J4364">
        <f>_xlfn.XLOOKUP(Sales[[#This Row],[ProductKey]], Products!$A:$A, Products!$J:$J)</f>
        <v>1.8663000000000001</v>
      </c>
      <c r="K4364">
        <f>_xlfn.XLOOKUP(Sales[[#This Row],[ProductKey]], Products!$A:$A, Products!$K:$K)</f>
        <v>4.99</v>
      </c>
      <c r="L4364" s="1">
        <f>Sales[[#This Row],[ProductPrice]]*Sales[[#This Row],[OrderQuantity]]</f>
        <v>9.98</v>
      </c>
      <c r="M4364" s="1">
        <f>Sales[[#This Row],[OrderQuantity]]</f>
        <v>2</v>
      </c>
      <c r="N4364" s="1">
        <f>1</f>
        <v>1</v>
      </c>
      <c r="O4364" s="1">
        <f>Sales[[#This Row],[TotalSales]]-Sales[[#This Row],[TotalCost]]</f>
        <v>6.2474000000000007</v>
      </c>
      <c r="P4364" s="1">
        <f>Sales[[#This Row],[ProductCost]]*Sales[[#This Row],[OrderQuantity]]</f>
        <v>3.7326000000000001</v>
      </c>
      <c r="Q4364" s="1" t="str">
        <f>VLOOKUP(Sales[[#This Row],[ProductKey]], Products!$A$2:$D$1000, 4, FALSE)</f>
        <v>Mountain Tire Tube</v>
      </c>
    </row>
    <row r="4365" spans="1:17" x14ac:dyDescent="0.25">
      <c r="A4365" s="2">
        <v>38204</v>
      </c>
      <c r="B4365" s="1" t="s">
        <v>6203</v>
      </c>
      <c r="C4365">
        <v>528</v>
      </c>
      <c r="D4365">
        <v>21490</v>
      </c>
      <c r="E4365">
        <v>6</v>
      </c>
      <c r="F4365">
        <v>1</v>
      </c>
      <c r="G4365">
        <v>2</v>
      </c>
      <c r="H4365" s="2">
        <v>43317</v>
      </c>
      <c r="I4365" t="str">
        <f>VLOOKUP(Sales[[#This Row],[TerritoryKey]], Territories[], 2, FALSE)</f>
        <v>Canada</v>
      </c>
      <c r="J4365">
        <f>_xlfn.XLOOKUP(Sales[[#This Row],[ProductKey]], Products!$A:$A, Products!$J:$J)</f>
        <v>1.8663000000000001</v>
      </c>
      <c r="K4365">
        <f>_xlfn.XLOOKUP(Sales[[#This Row],[ProductKey]], Products!$A:$A, Products!$K:$K)</f>
        <v>4.99</v>
      </c>
      <c r="L4365" s="1">
        <f>Sales[[#This Row],[ProductPrice]]*Sales[[#This Row],[OrderQuantity]]</f>
        <v>9.98</v>
      </c>
      <c r="M4365" s="1">
        <f>Sales[[#This Row],[OrderQuantity]]</f>
        <v>2</v>
      </c>
      <c r="N4365" s="1">
        <f>1</f>
        <v>1</v>
      </c>
      <c r="O4365" s="1">
        <f>Sales[[#This Row],[TotalSales]]-Sales[[#This Row],[TotalCost]]</f>
        <v>6.2474000000000007</v>
      </c>
      <c r="P4365" s="1">
        <f>Sales[[#This Row],[ProductCost]]*Sales[[#This Row],[OrderQuantity]]</f>
        <v>3.7326000000000001</v>
      </c>
      <c r="Q4365" s="1" t="str">
        <f>VLOOKUP(Sales[[#This Row],[ProductKey]], Products!$A$2:$D$1000, 4, FALSE)</f>
        <v>Mountain Tire Tube</v>
      </c>
    </row>
    <row r="4366" spans="1:17" x14ac:dyDescent="0.25">
      <c r="A4366" s="2">
        <v>38296</v>
      </c>
      <c r="B4366" s="1" t="s">
        <v>6248</v>
      </c>
      <c r="C4366">
        <v>528</v>
      </c>
      <c r="D4366">
        <v>18622</v>
      </c>
      <c r="E4366">
        <v>10</v>
      </c>
      <c r="F4366">
        <v>1</v>
      </c>
      <c r="G4366">
        <v>2</v>
      </c>
      <c r="H4366" s="2">
        <v>43409</v>
      </c>
      <c r="I4366" t="str">
        <f>VLOOKUP(Sales[[#This Row],[TerritoryKey]], Territories[], 2, FALSE)</f>
        <v>United Kingdom</v>
      </c>
      <c r="J4366">
        <f>_xlfn.XLOOKUP(Sales[[#This Row],[ProductKey]], Products!$A:$A, Products!$J:$J)</f>
        <v>1.8663000000000001</v>
      </c>
      <c r="K4366">
        <f>_xlfn.XLOOKUP(Sales[[#This Row],[ProductKey]], Products!$A:$A, Products!$K:$K)</f>
        <v>4.99</v>
      </c>
      <c r="L4366" s="1">
        <f>Sales[[#This Row],[ProductPrice]]*Sales[[#This Row],[OrderQuantity]]</f>
        <v>9.98</v>
      </c>
      <c r="M4366" s="1">
        <f>Sales[[#This Row],[OrderQuantity]]</f>
        <v>2</v>
      </c>
      <c r="N4366" s="1">
        <f>1</f>
        <v>1</v>
      </c>
      <c r="O4366" s="1">
        <f>Sales[[#This Row],[TotalSales]]-Sales[[#This Row],[TotalCost]]</f>
        <v>6.2474000000000007</v>
      </c>
      <c r="P4366" s="1">
        <f>Sales[[#This Row],[ProductCost]]*Sales[[#This Row],[OrderQuantity]]</f>
        <v>3.7326000000000001</v>
      </c>
      <c r="Q4366" s="1" t="str">
        <f>VLOOKUP(Sales[[#This Row],[ProductKey]], Products!$A$2:$D$1000, 4, FALSE)</f>
        <v>Mountain Tire Tube</v>
      </c>
    </row>
    <row r="4367" spans="1:17" x14ac:dyDescent="0.25">
      <c r="A4367" s="2">
        <v>37991</v>
      </c>
      <c r="B4367" s="1" t="s">
        <v>6259</v>
      </c>
      <c r="C4367">
        <v>528</v>
      </c>
      <c r="D4367">
        <v>15034</v>
      </c>
      <c r="E4367">
        <v>9</v>
      </c>
      <c r="F4367">
        <v>1</v>
      </c>
      <c r="G4367">
        <v>2</v>
      </c>
      <c r="H4367" s="2">
        <v>43105</v>
      </c>
      <c r="I4367" t="str">
        <f>VLOOKUP(Sales[[#This Row],[TerritoryKey]], Territories[], 2, FALSE)</f>
        <v>Australia</v>
      </c>
      <c r="J4367">
        <f>_xlfn.XLOOKUP(Sales[[#This Row],[ProductKey]], Products!$A:$A, Products!$J:$J)</f>
        <v>1.8663000000000001</v>
      </c>
      <c r="K4367">
        <f>_xlfn.XLOOKUP(Sales[[#This Row],[ProductKey]], Products!$A:$A, Products!$K:$K)</f>
        <v>4.99</v>
      </c>
      <c r="L4367" s="1">
        <f>Sales[[#This Row],[ProductPrice]]*Sales[[#This Row],[OrderQuantity]]</f>
        <v>9.98</v>
      </c>
      <c r="M4367" s="1">
        <f>Sales[[#This Row],[OrderQuantity]]</f>
        <v>2</v>
      </c>
      <c r="N4367" s="1">
        <f>1</f>
        <v>1</v>
      </c>
      <c r="O4367" s="1">
        <f>Sales[[#This Row],[TotalSales]]-Sales[[#This Row],[TotalCost]]</f>
        <v>6.2474000000000007</v>
      </c>
      <c r="P4367" s="1">
        <f>Sales[[#This Row],[ProductCost]]*Sales[[#This Row],[OrderQuantity]]</f>
        <v>3.7326000000000001</v>
      </c>
      <c r="Q4367" s="1" t="str">
        <f>VLOOKUP(Sales[[#This Row],[ProductKey]], Products!$A$2:$D$1000, 4, FALSE)</f>
        <v>Mountain Tire Tube</v>
      </c>
    </row>
    <row r="4368" spans="1:17" x14ac:dyDescent="0.25">
      <c r="A4368" s="2">
        <v>38295</v>
      </c>
      <c r="B4368" s="1" t="s">
        <v>6265</v>
      </c>
      <c r="C4368">
        <v>528</v>
      </c>
      <c r="D4368">
        <v>15272</v>
      </c>
      <c r="E4368">
        <v>1</v>
      </c>
      <c r="F4368">
        <v>1</v>
      </c>
      <c r="G4368">
        <v>2</v>
      </c>
      <c r="H4368" s="2">
        <v>43408</v>
      </c>
      <c r="I4368" t="str">
        <f>VLOOKUP(Sales[[#This Row],[TerritoryKey]], Territories[], 2, FALSE)</f>
        <v>Northwest</v>
      </c>
      <c r="J4368">
        <f>_xlfn.XLOOKUP(Sales[[#This Row],[ProductKey]], Products!$A:$A, Products!$J:$J)</f>
        <v>1.8663000000000001</v>
      </c>
      <c r="K4368">
        <f>_xlfn.XLOOKUP(Sales[[#This Row],[ProductKey]], Products!$A:$A, Products!$K:$K)</f>
        <v>4.99</v>
      </c>
      <c r="L4368" s="1">
        <f>Sales[[#This Row],[ProductPrice]]*Sales[[#This Row],[OrderQuantity]]</f>
        <v>9.98</v>
      </c>
      <c r="M4368" s="1">
        <f>Sales[[#This Row],[OrderQuantity]]</f>
        <v>2</v>
      </c>
      <c r="N4368" s="1">
        <f>1</f>
        <v>1</v>
      </c>
      <c r="O4368" s="1">
        <f>Sales[[#This Row],[TotalSales]]-Sales[[#This Row],[TotalCost]]</f>
        <v>6.2474000000000007</v>
      </c>
      <c r="P4368" s="1">
        <f>Sales[[#This Row],[ProductCost]]*Sales[[#This Row],[OrderQuantity]]</f>
        <v>3.7326000000000001</v>
      </c>
      <c r="Q4368" s="1" t="str">
        <f>VLOOKUP(Sales[[#This Row],[ProductKey]], Products!$A$2:$D$1000, 4, FALSE)</f>
        <v>Mountain Tire Tube</v>
      </c>
    </row>
    <row r="4369" spans="1:17" x14ac:dyDescent="0.25">
      <c r="A4369" s="2">
        <v>38019</v>
      </c>
      <c r="B4369" s="1" t="s">
        <v>6291</v>
      </c>
      <c r="C4369">
        <v>528</v>
      </c>
      <c r="D4369">
        <v>14766</v>
      </c>
      <c r="E4369">
        <v>7</v>
      </c>
      <c r="F4369">
        <v>1</v>
      </c>
      <c r="G4369">
        <v>2</v>
      </c>
      <c r="H4369" s="2">
        <v>43133</v>
      </c>
      <c r="I4369" t="str">
        <f>VLOOKUP(Sales[[#This Row],[TerritoryKey]], Territories[], 2, FALSE)</f>
        <v>France</v>
      </c>
      <c r="J4369">
        <f>_xlfn.XLOOKUP(Sales[[#This Row],[ProductKey]], Products!$A:$A, Products!$J:$J)</f>
        <v>1.8663000000000001</v>
      </c>
      <c r="K4369">
        <f>_xlfn.XLOOKUP(Sales[[#This Row],[ProductKey]], Products!$A:$A, Products!$K:$K)</f>
        <v>4.99</v>
      </c>
      <c r="L4369" s="1">
        <f>Sales[[#This Row],[ProductPrice]]*Sales[[#This Row],[OrderQuantity]]</f>
        <v>9.98</v>
      </c>
      <c r="M4369" s="1">
        <f>Sales[[#This Row],[OrderQuantity]]</f>
        <v>2</v>
      </c>
      <c r="N4369" s="1">
        <f>1</f>
        <v>1</v>
      </c>
      <c r="O4369" s="1">
        <f>Sales[[#This Row],[TotalSales]]-Sales[[#This Row],[TotalCost]]</f>
        <v>6.2474000000000007</v>
      </c>
      <c r="P4369" s="1">
        <f>Sales[[#This Row],[ProductCost]]*Sales[[#This Row],[OrderQuantity]]</f>
        <v>3.7326000000000001</v>
      </c>
      <c r="Q4369" s="1" t="str">
        <f>VLOOKUP(Sales[[#This Row],[ProductKey]], Products!$A$2:$D$1000, 4, FALSE)</f>
        <v>Mountain Tire Tube</v>
      </c>
    </row>
    <row r="4370" spans="1:17" x14ac:dyDescent="0.25">
      <c r="A4370" s="2">
        <v>38232</v>
      </c>
      <c r="B4370" s="1" t="s">
        <v>6292</v>
      </c>
      <c r="C4370">
        <v>528</v>
      </c>
      <c r="D4370">
        <v>19265</v>
      </c>
      <c r="E4370">
        <v>9</v>
      </c>
      <c r="F4370">
        <v>1</v>
      </c>
      <c r="G4370">
        <v>2</v>
      </c>
      <c r="H4370" s="2">
        <v>43345</v>
      </c>
      <c r="I4370" t="str">
        <f>VLOOKUP(Sales[[#This Row],[TerritoryKey]], Territories[], 2, FALSE)</f>
        <v>Australia</v>
      </c>
      <c r="J4370">
        <f>_xlfn.XLOOKUP(Sales[[#This Row],[ProductKey]], Products!$A:$A, Products!$J:$J)</f>
        <v>1.8663000000000001</v>
      </c>
      <c r="K4370">
        <f>_xlfn.XLOOKUP(Sales[[#This Row],[ProductKey]], Products!$A:$A, Products!$K:$K)</f>
        <v>4.99</v>
      </c>
      <c r="L4370" s="1">
        <f>Sales[[#This Row],[ProductPrice]]*Sales[[#This Row],[OrderQuantity]]</f>
        <v>9.98</v>
      </c>
      <c r="M4370" s="1">
        <f>Sales[[#This Row],[OrderQuantity]]</f>
        <v>2</v>
      </c>
      <c r="N4370" s="1">
        <f>1</f>
        <v>1</v>
      </c>
      <c r="O4370" s="1">
        <f>Sales[[#This Row],[TotalSales]]-Sales[[#This Row],[TotalCost]]</f>
        <v>6.2474000000000007</v>
      </c>
      <c r="P4370" s="1">
        <f>Sales[[#This Row],[ProductCost]]*Sales[[#This Row],[OrderQuantity]]</f>
        <v>3.7326000000000001</v>
      </c>
      <c r="Q4370" s="1" t="str">
        <f>VLOOKUP(Sales[[#This Row],[ProductKey]], Products!$A$2:$D$1000, 4, FALSE)</f>
        <v>Mountain Tire Tube</v>
      </c>
    </row>
    <row r="4371" spans="1:17" x14ac:dyDescent="0.25">
      <c r="A4371" s="2">
        <v>38048</v>
      </c>
      <c r="B4371" s="1" t="s">
        <v>6386</v>
      </c>
      <c r="C4371">
        <v>528</v>
      </c>
      <c r="D4371">
        <v>17212</v>
      </c>
      <c r="E4371">
        <v>7</v>
      </c>
      <c r="F4371">
        <v>1</v>
      </c>
      <c r="G4371">
        <v>2</v>
      </c>
      <c r="H4371" s="2">
        <v>43161</v>
      </c>
      <c r="I4371" t="str">
        <f>VLOOKUP(Sales[[#This Row],[TerritoryKey]], Territories[], 2, FALSE)</f>
        <v>France</v>
      </c>
      <c r="J4371">
        <f>_xlfn.XLOOKUP(Sales[[#This Row],[ProductKey]], Products!$A:$A, Products!$J:$J)</f>
        <v>1.8663000000000001</v>
      </c>
      <c r="K4371">
        <f>_xlfn.XLOOKUP(Sales[[#This Row],[ProductKey]], Products!$A:$A, Products!$K:$K)</f>
        <v>4.99</v>
      </c>
      <c r="L4371" s="1">
        <f>Sales[[#This Row],[ProductPrice]]*Sales[[#This Row],[OrderQuantity]]</f>
        <v>9.98</v>
      </c>
      <c r="M4371" s="1">
        <f>Sales[[#This Row],[OrderQuantity]]</f>
        <v>2</v>
      </c>
      <c r="N4371" s="1">
        <f>1</f>
        <v>1</v>
      </c>
      <c r="O4371" s="1">
        <f>Sales[[#This Row],[TotalSales]]-Sales[[#This Row],[TotalCost]]</f>
        <v>6.2474000000000007</v>
      </c>
      <c r="P4371" s="1">
        <f>Sales[[#This Row],[ProductCost]]*Sales[[#This Row],[OrderQuantity]]</f>
        <v>3.7326000000000001</v>
      </c>
      <c r="Q4371" s="1" t="str">
        <f>VLOOKUP(Sales[[#This Row],[ProductKey]], Products!$A$2:$D$1000, 4, FALSE)</f>
        <v>Mountain Tire Tube</v>
      </c>
    </row>
    <row r="4372" spans="1:17" x14ac:dyDescent="0.25">
      <c r="A4372" s="2">
        <v>38323</v>
      </c>
      <c r="B4372" s="1" t="s">
        <v>6408</v>
      </c>
      <c r="C4372">
        <v>528</v>
      </c>
      <c r="D4372">
        <v>15956</v>
      </c>
      <c r="E4372">
        <v>4</v>
      </c>
      <c r="F4372">
        <v>1</v>
      </c>
      <c r="G4372">
        <v>2</v>
      </c>
      <c r="H4372" s="2">
        <v>43436</v>
      </c>
      <c r="I4372" t="str">
        <f>VLOOKUP(Sales[[#This Row],[TerritoryKey]], Territories[], 2, FALSE)</f>
        <v>Southwest</v>
      </c>
      <c r="J4372">
        <f>_xlfn.XLOOKUP(Sales[[#This Row],[ProductKey]], Products!$A:$A, Products!$J:$J)</f>
        <v>1.8663000000000001</v>
      </c>
      <c r="K4372">
        <f>_xlfn.XLOOKUP(Sales[[#This Row],[ProductKey]], Products!$A:$A, Products!$K:$K)</f>
        <v>4.99</v>
      </c>
      <c r="L4372" s="1">
        <f>Sales[[#This Row],[ProductPrice]]*Sales[[#This Row],[OrderQuantity]]</f>
        <v>9.98</v>
      </c>
      <c r="M4372" s="1">
        <f>Sales[[#This Row],[OrderQuantity]]</f>
        <v>2</v>
      </c>
      <c r="N4372" s="1">
        <f>1</f>
        <v>1</v>
      </c>
      <c r="O4372" s="1">
        <f>Sales[[#This Row],[TotalSales]]-Sales[[#This Row],[TotalCost]]</f>
        <v>6.2474000000000007</v>
      </c>
      <c r="P4372" s="1">
        <f>Sales[[#This Row],[ProductCost]]*Sales[[#This Row],[OrderQuantity]]</f>
        <v>3.7326000000000001</v>
      </c>
      <c r="Q4372" s="1" t="str">
        <f>VLOOKUP(Sales[[#This Row],[ProductKey]], Products!$A$2:$D$1000, 4, FALSE)</f>
        <v>Mountain Tire Tube</v>
      </c>
    </row>
    <row r="4373" spans="1:17" x14ac:dyDescent="0.25">
      <c r="A4373" s="2">
        <v>38235</v>
      </c>
      <c r="B4373" s="1" t="s">
        <v>6413</v>
      </c>
      <c r="C4373">
        <v>528</v>
      </c>
      <c r="D4373">
        <v>25122</v>
      </c>
      <c r="E4373">
        <v>9</v>
      </c>
      <c r="F4373">
        <v>1</v>
      </c>
      <c r="G4373">
        <v>2</v>
      </c>
      <c r="H4373" s="2">
        <v>43348</v>
      </c>
      <c r="I4373" t="str">
        <f>VLOOKUP(Sales[[#This Row],[TerritoryKey]], Territories[], 2, FALSE)</f>
        <v>Australia</v>
      </c>
      <c r="J4373">
        <f>_xlfn.XLOOKUP(Sales[[#This Row],[ProductKey]], Products!$A:$A, Products!$J:$J)</f>
        <v>1.8663000000000001</v>
      </c>
      <c r="K4373">
        <f>_xlfn.XLOOKUP(Sales[[#This Row],[ProductKey]], Products!$A:$A, Products!$K:$K)</f>
        <v>4.99</v>
      </c>
      <c r="L4373" s="1">
        <f>Sales[[#This Row],[ProductPrice]]*Sales[[#This Row],[OrderQuantity]]</f>
        <v>9.98</v>
      </c>
      <c r="M4373" s="1">
        <f>Sales[[#This Row],[OrderQuantity]]</f>
        <v>2</v>
      </c>
      <c r="N4373" s="1">
        <f>1</f>
        <v>1</v>
      </c>
      <c r="O4373" s="1">
        <f>Sales[[#This Row],[TotalSales]]-Sales[[#This Row],[TotalCost]]</f>
        <v>6.2474000000000007</v>
      </c>
      <c r="P4373" s="1">
        <f>Sales[[#This Row],[ProductCost]]*Sales[[#This Row],[OrderQuantity]]</f>
        <v>3.7326000000000001</v>
      </c>
      <c r="Q4373" s="1" t="str">
        <f>VLOOKUP(Sales[[#This Row],[ProductKey]], Products!$A$2:$D$1000, 4, FALSE)</f>
        <v>Mountain Tire Tube</v>
      </c>
    </row>
    <row r="4374" spans="1:17" x14ac:dyDescent="0.25">
      <c r="A4374" s="2">
        <v>38173</v>
      </c>
      <c r="B4374" s="1" t="s">
        <v>6449</v>
      </c>
      <c r="C4374">
        <v>528</v>
      </c>
      <c r="D4374">
        <v>13149</v>
      </c>
      <c r="E4374">
        <v>9</v>
      </c>
      <c r="F4374">
        <v>1</v>
      </c>
      <c r="G4374">
        <v>2</v>
      </c>
      <c r="H4374" s="2">
        <v>43286</v>
      </c>
      <c r="I4374" t="str">
        <f>VLOOKUP(Sales[[#This Row],[TerritoryKey]], Territories[], 2, FALSE)</f>
        <v>Australia</v>
      </c>
      <c r="J4374">
        <f>_xlfn.XLOOKUP(Sales[[#This Row],[ProductKey]], Products!$A:$A, Products!$J:$J)</f>
        <v>1.8663000000000001</v>
      </c>
      <c r="K4374">
        <f>_xlfn.XLOOKUP(Sales[[#This Row],[ProductKey]], Products!$A:$A, Products!$K:$K)</f>
        <v>4.99</v>
      </c>
      <c r="L4374" s="1">
        <f>Sales[[#This Row],[ProductPrice]]*Sales[[#This Row],[OrderQuantity]]</f>
        <v>9.98</v>
      </c>
      <c r="M4374" s="1">
        <f>Sales[[#This Row],[OrderQuantity]]</f>
        <v>2</v>
      </c>
      <c r="N4374" s="1">
        <f>1</f>
        <v>1</v>
      </c>
      <c r="O4374" s="1">
        <f>Sales[[#This Row],[TotalSales]]-Sales[[#This Row],[TotalCost]]</f>
        <v>6.2474000000000007</v>
      </c>
      <c r="P4374" s="1">
        <f>Sales[[#This Row],[ProductCost]]*Sales[[#This Row],[OrderQuantity]]</f>
        <v>3.7326000000000001</v>
      </c>
      <c r="Q4374" s="1" t="str">
        <f>VLOOKUP(Sales[[#This Row],[ProductKey]], Products!$A$2:$D$1000, 4, FALSE)</f>
        <v>Mountain Tire Tube</v>
      </c>
    </row>
    <row r="4375" spans="1:17" x14ac:dyDescent="0.25">
      <c r="A4375" s="2">
        <v>38048</v>
      </c>
      <c r="B4375" s="1" t="s">
        <v>6469</v>
      </c>
      <c r="C4375">
        <v>528</v>
      </c>
      <c r="D4375">
        <v>22855</v>
      </c>
      <c r="E4375">
        <v>9</v>
      </c>
      <c r="F4375">
        <v>1</v>
      </c>
      <c r="G4375">
        <v>2</v>
      </c>
      <c r="H4375" s="2">
        <v>43161</v>
      </c>
      <c r="I4375" t="str">
        <f>VLOOKUP(Sales[[#This Row],[TerritoryKey]], Territories[], 2, FALSE)</f>
        <v>Australia</v>
      </c>
      <c r="J4375">
        <f>_xlfn.XLOOKUP(Sales[[#This Row],[ProductKey]], Products!$A:$A, Products!$J:$J)</f>
        <v>1.8663000000000001</v>
      </c>
      <c r="K4375">
        <f>_xlfn.XLOOKUP(Sales[[#This Row],[ProductKey]], Products!$A:$A, Products!$K:$K)</f>
        <v>4.99</v>
      </c>
      <c r="L4375" s="1">
        <f>Sales[[#This Row],[ProductPrice]]*Sales[[#This Row],[OrderQuantity]]</f>
        <v>9.98</v>
      </c>
      <c r="M4375" s="1">
        <f>Sales[[#This Row],[OrderQuantity]]</f>
        <v>2</v>
      </c>
      <c r="N4375" s="1">
        <f>1</f>
        <v>1</v>
      </c>
      <c r="O4375" s="1">
        <f>Sales[[#This Row],[TotalSales]]-Sales[[#This Row],[TotalCost]]</f>
        <v>6.2474000000000007</v>
      </c>
      <c r="P4375" s="1">
        <f>Sales[[#This Row],[ProductCost]]*Sales[[#This Row],[OrderQuantity]]</f>
        <v>3.7326000000000001</v>
      </c>
      <c r="Q4375" s="1" t="str">
        <f>VLOOKUP(Sales[[#This Row],[ProductKey]], Products!$A$2:$D$1000, 4, FALSE)</f>
        <v>Mountain Tire Tube</v>
      </c>
    </row>
    <row r="4376" spans="1:17" x14ac:dyDescent="0.25">
      <c r="A4376" s="2">
        <v>38048</v>
      </c>
      <c r="B4376" s="1" t="s">
        <v>6490</v>
      </c>
      <c r="C4376">
        <v>528</v>
      </c>
      <c r="D4376">
        <v>16099</v>
      </c>
      <c r="E4376">
        <v>1</v>
      </c>
      <c r="F4376">
        <v>1</v>
      </c>
      <c r="G4376">
        <v>2</v>
      </c>
      <c r="H4376" s="2">
        <v>43161</v>
      </c>
      <c r="I4376" t="str">
        <f>VLOOKUP(Sales[[#This Row],[TerritoryKey]], Territories[], 2, FALSE)</f>
        <v>Northwest</v>
      </c>
      <c r="J4376">
        <f>_xlfn.XLOOKUP(Sales[[#This Row],[ProductKey]], Products!$A:$A, Products!$J:$J)</f>
        <v>1.8663000000000001</v>
      </c>
      <c r="K4376">
        <f>_xlfn.XLOOKUP(Sales[[#This Row],[ProductKey]], Products!$A:$A, Products!$K:$K)</f>
        <v>4.99</v>
      </c>
      <c r="L4376" s="1">
        <f>Sales[[#This Row],[ProductPrice]]*Sales[[#This Row],[OrderQuantity]]</f>
        <v>9.98</v>
      </c>
      <c r="M4376" s="1">
        <f>Sales[[#This Row],[OrderQuantity]]</f>
        <v>2</v>
      </c>
      <c r="N4376" s="1">
        <f>1</f>
        <v>1</v>
      </c>
      <c r="O4376" s="1">
        <f>Sales[[#This Row],[TotalSales]]-Sales[[#This Row],[TotalCost]]</f>
        <v>6.2474000000000007</v>
      </c>
      <c r="P4376" s="1">
        <f>Sales[[#This Row],[ProductCost]]*Sales[[#This Row],[OrderQuantity]]</f>
        <v>3.7326000000000001</v>
      </c>
      <c r="Q4376" s="1" t="str">
        <f>VLOOKUP(Sales[[#This Row],[ProductKey]], Products!$A$2:$D$1000, 4, FALSE)</f>
        <v>Mountain Tire Tube</v>
      </c>
    </row>
    <row r="4377" spans="1:17" x14ac:dyDescent="0.25">
      <c r="A4377" s="2">
        <v>38021</v>
      </c>
      <c r="B4377" s="1" t="s">
        <v>6504</v>
      </c>
      <c r="C4377">
        <v>528</v>
      </c>
      <c r="D4377">
        <v>20519</v>
      </c>
      <c r="E4377">
        <v>6</v>
      </c>
      <c r="F4377">
        <v>1</v>
      </c>
      <c r="G4377">
        <v>2</v>
      </c>
      <c r="H4377" s="2">
        <v>43135</v>
      </c>
      <c r="I4377" t="str">
        <f>VLOOKUP(Sales[[#This Row],[TerritoryKey]], Territories[], 2, FALSE)</f>
        <v>Canada</v>
      </c>
      <c r="J4377">
        <f>_xlfn.XLOOKUP(Sales[[#This Row],[ProductKey]], Products!$A:$A, Products!$J:$J)</f>
        <v>1.8663000000000001</v>
      </c>
      <c r="K4377">
        <f>_xlfn.XLOOKUP(Sales[[#This Row],[ProductKey]], Products!$A:$A, Products!$K:$K)</f>
        <v>4.99</v>
      </c>
      <c r="L4377" s="1">
        <f>Sales[[#This Row],[ProductPrice]]*Sales[[#This Row],[OrderQuantity]]</f>
        <v>9.98</v>
      </c>
      <c r="M4377" s="1">
        <f>Sales[[#This Row],[OrderQuantity]]</f>
        <v>2</v>
      </c>
      <c r="N4377" s="1">
        <f>1</f>
        <v>1</v>
      </c>
      <c r="O4377" s="1">
        <f>Sales[[#This Row],[TotalSales]]-Sales[[#This Row],[TotalCost]]</f>
        <v>6.2474000000000007</v>
      </c>
      <c r="P4377" s="1">
        <f>Sales[[#This Row],[ProductCost]]*Sales[[#This Row],[OrderQuantity]]</f>
        <v>3.7326000000000001</v>
      </c>
      <c r="Q4377" s="1" t="str">
        <f>VLOOKUP(Sales[[#This Row],[ProductKey]], Products!$A$2:$D$1000, 4, FALSE)</f>
        <v>Mountain Tire Tube</v>
      </c>
    </row>
    <row r="4378" spans="1:17" x14ac:dyDescent="0.25">
      <c r="A4378" s="2">
        <v>38235</v>
      </c>
      <c r="B4378" s="1" t="s">
        <v>6506</v>
      </c>
      <c r="C4378">
        <v>528</v>
      </c>
      <c r="D4378">
        <v>19354</v>
      </c>
      <c r="E4378">
        <v>8</v>
      </c>
      <c r="F4378">
        <v>1</v>
      </c>
      <c r="G4378">
        <v>2</v>
      </c>
      <c r="H4378" s="2">
        <v>43348</v>
      </c>
      <c r="I4378" t="str">
        <f>VLOOKUP(Sales[[#This Row],[TerritoryKey]], Territories[], 2, FALSE)</f>
        <v>Germany</v>
      </c>
      <c r="J4378">
        <f>_xlfn.XLOOKUP(Sales[[#This Row],[ProductKey]], Products!$A:$A, Products!$J:$J)</f>
        <v>1.8663000000000001</v>
      </c>
      <c r="K4378">
        <f>_xlfn.XLOOKUP(Sales[[#This Row],[ProductKey]], Products!$A:$A, Products!$K:$K)</f>
        <v>4.99</v>
      </c>
      <c r="L4378" s="1">
        <f>Sales[[#This Row],[ProductPrice]]*Sales[[#This Row],[OrderQuantity]]</f>
        <v>9.98</v>
      </c>
      <c r="M4378" s="1">
        <f>Sales[[#This Row],[OrderQuantity]]</f>
        <v>2</v>
      </c>
      <c r="N4378" s="1">
        <f>1</f>
        <v>1</v>
      </c>
      <c r="O4378" s="1">
        <f>Sales[[#This Row],[TotalSales]]-Sales[[#This Row],[TotalCost]]</f>
        <v>6.2474000000000007</v>
      </c>
      <c r="P4378" s="1">
        <f>Sales[[#This Row],[ProductCost]]*Sales[[#This Row],[OrderQuantity]]</f>
        <v>3.7326000000000001</v>
      </c>
      <c r="Q4378" s="1" t="str">
        <f>VLOOKUP(Sales[[#This Row],[ProductKey]], Products!$A$2:$D$1000, 4, FALSE)</f>
        <v>Mountain Tire Tube</v>
      </c>
    </row>
    <row r="4379" spans="1:17" x14ac:dyDescent="0.25">
      <c r="A4379" s="2">
        <v>38203</v>
      </c>
      <c r="B4379" s="1" t="s">
        <v>6524</v>
      </c>
      <c r="C4379">
        <v>528</v>
      </c>
      <c r="D4379">
        <v>28079</v>
      </c>
      <c r="E4379">
        <v>6</v>
      </c>
      <c r="F4379">
        <v>1</v>
      </c>
      <c r="G4379">
        <v>2</v>
      </c>
      <c r="H4379" s="2">
        <v>43316</v>
      </c>
      <c r="I4379" t="str">
        <f>VLOOKUP(Sales[[#This Row],[TerritoryKey]], Territories[], 2, FALSE)</f>
        <v>Canada</v>
      </c>
      <c r="J4379">
        <f>_xlfn.XLOOKUP(Sales[[#This Row],[ProductKey]], Products!$A:$A, Products!$J:$J)</f>
        <v>1.8663000000000001</v>
      </c>
      <c r="K4379">
        <f>_xlfn.XLOOKUP(Sales[[#This Row],[ProductKey]], Products!$A:$A, Products!$K:$K)</f>
        <v>4.99</v>
      </c>
      <c r="L4379" s="1">
        <f>Sales[[#This Row],[ProductPrice]]*Sales[[#This Row],[OrderQuantity]]</f>
        <v>9.98</v>
      </c>
      <c r="M4379" s="1">
        <f>Sales[[#This Row],[OrderQuantity]]</f>
        <v>2</v>
      </c>
      <c r="N4379" s="1">
        <f>1</f>
        <v>1</v>
      </c>
      <c r="O4379" s="1">
        <f>Sales[[#This Row],[TotalSales]]-Sales[[#This Row],[TotalCost]]</f>
        <v>6.2474000000000007</v>
      </c>
      <c r="P4379" s="1">
        <f>Sales[[#This Row],[ProductCost]]*Sales[[#This Row],[OrderQuantity]]</f>
        <v>3.7326000000000001</v>
      </c>
      <c r="Q4379" s="1" t="str">
        <f>VLOOKUP(Sales[[#This Row],[ProductKey]], Products!$A$2:$D$1000, 4, FALSE)</f>
        <v>Mountain Tire Tube</v>
      </c>
    </row>
    <row r="4380" spans="1:17" x14ac:dyDescent="0.25">
      <c r="A4380" s="2">
        <v>38111</v>
      </c>
      <c r="B4380" s="1" t="s">
        <v>6576</v>
      </c>
      <c r="C4380">
        <v>528</v>
      </c>
      <c r="D4380">
        <v>26377</v>
      </c>
      <c r="E4380">
        <v>6</v>
      </c>
      <c r="F4380">
        <v>1</v>
      </c>
      <c r="G4380">
        <v>2</v>
      </c>
      <c r="H4380" s="2">
        <v>43224</v>
      </c>
      <c r="I4380" t="str">
        <f>VLOOKUP(Sales[[#This Row],[TerritoryKey]], Territories[], 2, FALSE)</f>
        <v>Canada</v>
      </c>
      <c r="J4380">
        <f>_xlfn.XLOOKUP(Sales[[#This Row],[ProductKey]], Products!$A:$A, Products!$J:$J)</f>
        <v>1.8663000000000001</v>
      </c>
      <c r="K4380">
        <f>_xlfn.XLOOKUP(Sales[[#This Row],[ProductKey]], Products!$A:$A, Products!$K:$K)</f>
        <v>4.99</v>
      </c>
      <c r="L4380" s="1">
        <f>Sales[[#This Row],[ProductPrice]]*Sales[[#This Row],[OrderQuantity]]</f>
        <v>9.98</v>
      </c>
      <c r="M4380" s="1">
        <f>Sales[[#This Row],[OrderQuantity]]</f>
        <v>2</v>
      </c>
      <c r="N4380" s="1">
        <f>1</f>
        <v>1</v>
      </c>
      <c r="O4380" s="1">
        <f>Sales[[#This Row],[TotalSales]]-Sales[[#This Row],[TotalCost]]</f>
        <v>6.2474000000000007</v>
      </c>
      <c r="P4380" s="1">
        <f>Sales[[#This Row],[ProductCost]]*Sales[[#This Row],[OrderQuantity]]</f>
        <v>3.7326000000000001</v>
      </c>
      <c r="Q4380" s="1" t="str">
        <f>VLOOKUP(Sales[[#This Row],[ProductKey]], Products!$A$2:$D$1000, 4, FALSE)</f>
        <v>Mountain Tire Tube</v>
      </c>
    </row>
    <row r="4381" spans="1:17" x14ac:dyDescent="0.25">
      <c r="A4381" s="2">
        <v>38265</v>
      </c>
      <c r="B4381" s="1" t="s">
        <v>6588</v>
      </c>
      <c r="C4381">
        <v>528</v>
      </c>
      <c r="D4381">
        <v>26467</v>
      </c>
      <c r="E4381">
        <v>4</v>
      </c>
      <c r="F4381">
        <v>1</v>
      </c>
      <c r="G4381">
        <v>2</v>
      </c>
      <c r="H4381" s="2">
        <v>43378</v>
      </c>
      <c r="I4381" t="str">
        <f>VLOOKUP(Sales[[#This Row],[TerritoryKey]], Territories[], 2, FALSE)</f>
        <v>Southwest</v>
      </c>
      <c r="J4381">
        <f>_xlfn.XLOOKUP(Sales[[#This Row],[ProductKey]], Products!$A:$A, Products!$J:$J)</f>
        <v>1.8663000000000001</v>
      </c>
      <c r="K4381">
        <f>_xlfn.XLOOKUP(Sales[[#This Row],[ProductKey]], Products!$A:$A, Products!$K:$K)</f>
        <v>4.99</v>
      </c>
      <c r="L4381" s="1">
        <f>Sales[[#This Row],[ProductPrice]]*Sales[[#This Row],[OrderQuantity]]</f>
        <v>9.98</v>
      </c>
      <c r="M4381" s="1">
        <f>Sales[[#This Row],[OrderQuantity]]</f>
        <v>2</v>
      </c>
      <c r="N4381" s="1">
        <f>1</f>
        <v>1</v>
      </c>
      <c r="O4381" s="1">
        <f>Sales[[#This Row],[TotalSales]]-Sales[[#This Row],[TotalCost]]</f>
        <v>6.2474000000000007</v>
      </c>
      <c r="P4381" s="1">
        <f>Sales[[#This Row],[ProductCost]]*Sales[[#This Row],[OrderQuantity]]</f>
        <v>3.7326000000000001</v>
      </c>
      <c r="Q4381" s="1" t="str">
        <f>VLOOKUP(Sales[[#This Row],[ProductKey]], Products!$A$2:$D$1000, 4, FALSE)</f>
        <v>Mountain Tire Tube</v>
      </c>
    </row>
    <row r="4382" spans="1:17" x14ac:dyDescent="0.25">
      <c r="A4382" s="2">
        <v>38325</v>
      </c>
      <c r="B4382" s="1" t="s">
        <v>6623</v>
      </c>
      <c r="C4382">
        <v>528</v>
      </c>
      <c r="D4382">
        <v>25135</v>
      </c>
      <c r="E4382">
        <v>9</v>
      </c>
      <c r="F4382">
        <v>1</v>
      </c>
      <c r="G4382">
        <v>2</v>
      </c>
      <c r="H4382" s="2">
        <v>43438</v>
      </c>
      <c r="I4382" t="str">
        <f>VLOOKUP(Sales[[#This Row],[TerritoryKey]], Territories[], 2, FALSE)</f>
        <v>Australia</v>
      </c>
      <c r="J4382">
        <f>_xlfn.XLOOKUP(Sales[[#This Row],[ProductKey]], Products!$A:$A, Products!$J:$J)</f>
        <v>1.8663000000000001</v>
      </c>
      <c r="K4382">
        <f>_xlfn.XLOOKUP(Sales[[#This Row],[ProductKey]], Products!$A:$A, Products!$K:$K)</f>
        <v>4.99</v>
      </c>
      <c r="L4382" s="1">
        <f>Sales[[#This Row],[ProductPrice]]*Sales[[#This Row],[OrderQuantity]]</f>
        <v>9.98</v>
      </c>
      <c r="M4382" s="1">
        <f>Sales[[#This Row],[OrderQuantity]]</f>
        <v>2</v>
      </c>
      <c r="N4382" s="1">
        <f>1</f>
        <v>1</v>
      </c>
      <c r="O4382" s="1">
        <f>Sales[[#This Row],[TotalSales]]-Sales[[#This Row],[TotalCost]]</f>
        <v>6.2474000000000007</v>
      </c>
      <c r="P4382" s="1">
        <f>Sales[[#This Row],[ProductCost]]*Sales[[#This Row],[OrderQuantity]]</f>
        <v>3.7326000000000001</v>
      </c>
      <c r="Q4382" s="1" t="str">
        <f>VLOOKUP(Sales[[#This Row],[ProductKey]], Products!$A$2:$D$1000, 4, FALSE)</f>
        <v>Mountain Tire Tube</v>
      </c>
    </row>
    <row r="4383" spans="1:17" x14ac:dyDescent="0.25">
      <c r="A4383" s="2">
        <v>38264</v>
      </c>
      <c r="B4383" s="1" t="s">
        <v>6636</v>
      </c>
      <c r="C4383">
        <v>528</v>
      </c>
      <c r="D4383">
        <v>11655</v>
      </c>
      <c r="E4383">
        <v>4</v>
      </c>
      <c r="F4383">
        <v>1</v>
      </c>
      <c r="G4383">
        <v>2</v>
      </c>
      <c r="H4383" s="2">
        <v>43377</v>
      </c>
      <c r="I4383" t="str">
        <f>VLOOKUP(Sales[[#This Row],[TerritoryKey]], Territories[], 2, FALSE)</f>
        <v>Southwest</v>
      </c>
      <c r="J4383">
        <f>_xlfn.XLOOKUP(Sales[[#This Row],[ProductKey]], Products!$A:$A, Products!$J:$J)</f>
        <v>1.8663000000000001</v>
      </c>
      <c r="K4383">
        <f>_xlfn.XLOOKUP(Sales[[#This Row],[ProductKey]], Products!$A:$A, Products!$K:$K)</f>
        <v>4.99</v>
      </c>
      <c r="L4383" s="1">
        <f>Sales[[#This Row],[ProductPrice]]*Sales[[#This Row],[OrderQuantity]]</f>
        <v>9.98</v>
      </c>
      <c r="M4383" s="1">
        <f>Sales[[#This Row],[OrderQuantity]]</f>
        <v>2</v>
      </c>
      <c r="N4383" s="1">
        <f>1</f>
        <v>1</v>
      </c>
      <c r="O4383" s="1">
        <f>Sales[[#This Row],[TotalSales]]-Sales[[#This Row],[TotalCost]]</f>
        <v>6.2474000000000007</v>
      </c>
      <c r="P4383" s="1">
        <f>Sales[[#This Row],[ProductCost]]*Sales[[#This Row],[OrderQuantity]]</f>
        <v>3.7326000000000001</v>
      </c>
      <c r="Q4383" s="1" t="str">
        <f>VLOOKUP(Sales[[#This Row],[ProductKey]], Products!$A$2:$D$1000, 4, FALSE)</f>
        <v>Mountain Tire Tube</v>
      </c>
    </row>
    <row r="4384" spans="1:17" x14ac:dyDescent="0.25">
      <c r="A4384" s="2">
        <v>38111</v>
      </c>
      <c r="B4384" s="1" t="s">
        <v>6691</v>
      </c>
      <c r="C4384">
        <v>528</v>
      </c>
      <c r="D4384">
        <v>25251</v>
      </c>
      <c r="E4384">
        <v>9</v>
      </c>
      <c r="F4384">
        <v>1</v>
      </c>
      <c r="G4384">
        <v>2</v>
      </c>
      <c r="H4384" s="2">
        <v>43224</v>
      </c>
      <c r="I4384" t="str">
        <f>VLOOKUP(Sales[[#This Row],[TerritoryKey]], Territories[], 2, FALSE)</f>
        <v>Australia</v>
      </c>
      <c r="J4384">
        <f>_xlfn.XLOOKUP(Sales[[#This Row],[ProductKey]], Products!$A:$A, Products!$J:$J)</f>
        <v>1.8663000000000001</v>
      </c>
      <c r="K4384">
        <f>_xlfn.XLOOKUP(Sales[[#This Row],[ProductKey]], Products!$A:$A, Products!$K:$K)</f>
        <v>4.99</v>
      </c>
      <c r="L4384" s="1">
        <f>Sales[[#This Row],[ProductPrice]]*Sales[[#This Row],[OrderQuantity]]</f>
        <v>9.98</v>
      </c>
      <c r="M4384" s="1">
        <f>Sales[[#This Row],[OrderQuantity]]</f>
        <v>2</v>
      </c>
      <c r="N4384" s="1">
        <f>1</f>
        <v>1</v>
      </c>
      <c r="O4384" s="1">
        <f>Sales[[#This Row],[TotalSales]]-Sales[[#This Row],[TotalCost]]</f>
        <v>6.2474000000000007</v>
      </c>
      <c r="P4384" s="1">
        <f>Sales[[#This Row],[ProductCost]]*Sales[[#This Row],[OrderQuantity]]</f>
        <v>3.7326000000000001</v>
      </c>
      <c r="Q4384" s="1" t="str">
        <f>VLOOKUP(Sales[[#This Row],[ProductKey]], Products!$A$2:$D$1000, 4, FALSE)</f>
        <v>Mountain Tire Tube</v>
      </c>
    </row>
    <row r="4385" spans="1:17" x14ac:dyDescent="0.25">
      <c r="A4385" s="2">
        <v>38201</v>
      </c>
      <c r="B4385" s="1" t="s">
        <v>6776</v>
      </c>
      <c r="C4385">
        <v>528</v>
      </c>
      <c r="D4385">
        <v>21306</v>
      </c>
      <c r="E4385">
        <v>6</v>
      </c>
      <c r="F4385">
        <v>1</v>
      </c>
      <c r="G4385">
        <v>2</v>
      </c>
      <c r="H4385" s="2">
        <v>43314</v>
      </c>
      <c r="I4385" t="str">
        <f>VLOOKUP(Sales[[#This Row],[TerritoryKey]], Territories[], 2, FALSE)</f>
        <v>Canada</v>
      </c>
      <c r="J4385">
        <f>_xlfn.XLOOKUP(Sales[[#This Row],[ProductKey]], Products!$A:$A, Products!$J:$J)</f>
        <v>1.8663000000000001</v>
      </c>
      <c r="K4385">
        <f>_xlfn.XLOOKUP(Sales[[#This Row],[ProductKey]], Products!$A:$A, Products!$K:$K)</f>
        <v>4.99</v>
      </c>
      <c r="L4385" s="1">
        <f>Sales[[#This Row],[ProductPrice]]*Sales[[#This Row],[OrderQuantity]]</f>
        <v>9.98</v>
      </c>
      <c r="M4385" s="1">
        <f>Sales[[#This Row],[OrderQuantity]]</f>
        <v>2</v>
      </c>
      <c r="N4385" s="1">
        <f>1</f>
        <v>1</v>
      </c>
      <c r="O4385" s="1">
        <f>Sales[[#This Row],[TotalSales]]-Sales[[#This Row],[TotalCost]]</f>
        <v>6.2474000000000007</v>
      </c>
      <c r="P4385" s="1">
        <f>Sales[[#This Row],[ProductCost]]*Sales[[#This Row],[OrderQuantity]]</f>
        <v>3.7326000000000001</v>
      </c>
      <c r="Q4385" s="1" t="str">
        <f>VLOOKUP(Sales[[#This Row],[ProductKey]], Products!$A$2:$D$1000, 4, FALSE)</f>
        <v>Mountain Tire Tube</v>
      </c>
    </row>
    <row r="4386" spans="1:17" x14ac:dyDescent="0.25">
      <c r="A4386" s="2">
        <v>38080</v>
      </c>
      <c r="B4386" s="1" t="s">
        <v>6798</v>
      </c>
      <c r="C4386">
        <v>528</v>
      </c>
      <c r="D4386">
        <v>21752</v>
      </c>
      <c r="E4386">
        <v>6</v>
      </c>
      <c r="F4386">
        <v>1</v>
      </c>
      <c r="G4386">
        <v>2</v>
      </c>
      <c r="H4386" s="2">
        <v>43193</v>
      </c>
      <c r="I4386" t="str">
        <f>VLOOKUP(Sales[[#This Row],[TerritoryKey]], Territories[], 2, FALSE)</f>
        <v>Canada</v>
      </c>
      <c r="J4386">
        <f>_xlfn.XLOOKUP(Sales[[#This Row],[ProductKey]], Products!$A:$A, Products!$J:$J)</f>
        <v>1.8663000000000001</v>
      </c>
      <c r="K4386">
        <f>_xlfn.XLOOKUP(Sales[[#This Row],[ProductKey]], Products!$A:$A, Products!$K:$K)</f>
        <v>4.99</v>
      </c>
      <c r="L4386" s="1">
        <f>Sales[[#This Row],[ProductPrice]]*Sales[[#This Row],[OrderQuantity]]</f>
        <v>9.98</v>
      </c>
      <c r="M4386" s="1">
        <f>Sales[[#This Row],[OrderQuantity]]</f>
        <v>2</v>
      </c>
      <c r="N4386" s="1">
        <f>1</f>
        <v>1</v>
      </c>
      <c r="O4386" s="1">
        <f>Sales[[#This Row],[TotalSales]]-Sales[[#This Row],[TotalCost]]</f>
        <v>6.2474000000000007</v>
      </c>
      <c r="P4386" s="1">
        <f>Sales[[#This Row],[ProductCost]]*Sales[[#This Row],[OrderQuantity]]</f>
        <v>3.7326000000000001</v>
      </c>
      <c r="Q4386" s="1" t="str">
        <f>VLOOKUP(Sales[[#This Row],[ProductKey]], Products!$A$2:$D$1000, 4, FALSE)</f>
        <v>Mountain Tire Tube</v>
      </c>
    </row>
    <row r="4387" spans="1:17" x14ac:dyDescent="0.25">
      <c r="A4387" s="2">
        <v>38050</v>
      </c>
      <c r="B4387" s="1" t="s">
        <v>6942</v>
      </c>
      <c r="C4387">
        <v>528</v>
      </c>
      <c r="D4387">
        <v>15761</v>
      </c>
      <c r="E4387">
        <v>6</v>
      </c>
      <c r="F4387">
        <v>1</v>
      </c>
      <c r="G4387">
        <v>2</v>
      </c>
      <c r="H4387" s="2">
        <v>43163</v>
      </c>
      <c r="I4387" t="str">
        <f>VLOOKUP(Sales[[#This Row],[TerritoryKey]], Territories[], 2, FALSE)</f>
        <v>Canada</v>
      </c>
      <c r="J4387">
        <f>_xlfn.XLOOKUP(Sales[[#This Row],[ProductKey]], Products!$A:$A, Products!$J:$J)</f>
        <v>1.8663000000000001</v>
      </c>
      <c r="K4387">
        <f>_xlfn.XLOOKUP(Sales[[#This Row],[ProductKey]], Products!$A:$A, Products!$K:$K)</f>
        <v>4.99</v>
      </c>
      <c r="L4387" s="1">
        <f>Sales[[#This Row],[ProductPrice]]*Sales[[#This Row],[OrderQuantity]]</f>
        <v>9.98</v>
      </c>
      <c r="M4387" s="1">
        <f>Sales[[#This Row],[OrderQuantity]]</f>
        <v>2</v>
      </c>
      <c r="N4387" s="1">
        <f>1</f>
        <v>1</v>
      </c>
      <c r="O4387" s="1">
        <f>Sales[[#This Row],[TotalSales]]-Sales[[#This Row],[TotalCost]]</f>
        <v>6.2474000000000007</v>
      </c>
      <c r="P4387" s="1">
        <f>Sales[[#This Row],[ProductCost]]*Sales[[#This Row],[OrderQuantity]]</f>
        <v>3.7326000000000001</v>
      </c>
      <c r="Q4387" s="1" t="str">
        <f>VLOOKUP(Sales[[#This Row],[ProductKey]], Products!$A$2:$D$1000, 4, FALSE)</f>
        <v>Mountain Tire Tube</v>
      </c>
    </row>
    <row r="4388" spans="1:17" x14ac:dyDescent="0.25">
      <c r="A4388" s="2">
        <v>38202</v>
      </c>
      <c r="B4388" s="1" t="s">
        <v>6946</v>
      </c>
      <c r="C4388">
        <v>528</v>
      </c>
      <c r="D4388">
        <v>19939</v>
      </c>
      <c r="E4388">
        <v>10</v>
      </c>
      <c r="F4388">
        <v>1</v>
      </c>
      <c r="G4388">
        <v>2</v>
      </c>
      <c r="H4388" s="2">
        <v>43315</v>
      </c>
      <c r="I4388" t="str">
        <f>VLOOKUP(Sales[[#This Row],[TerritoryKey]], Territories[], 2, FALSE)</f>
        <v>United Kingdom</v>
      </c>
      <c r="J4388">
        <f>_xlfn.XLOOKUP(Sales[[#This Row],[ProductKey]], Products!$A:$A, Products!$J:$J)</f>
        <v>1.8663000000000001</v>
      </c>
      <c r="K4388">
        <f>_xlfn.XLOOKUP(Sales[[#This Row],[ProductKey]], Products!$A:$A, Products!$K:$K)</f>
        <v>4.99</v>
      </c>
      <c r="L4388" s="1">
        <f>Sales[[#This Row],[ProductPrice]]*Sales[[#This Row],[OrderQuantity]]</f>
        <v>9.98</v>
      </c>
      <c r="M4388" s="1">
        <f>Sales[[#This Row],[OrderQuantity]]</f>
        <v>2</v>
      </c>
      <c r="N4388" s="1">
        <f>1</f>
        <v>1</v>
      </c>
      <c r="O4388" s="1">
        <f>Sales[[#This Row],[TotalSales]]-Sales[[#This Row],[TotalCost]]</f>
        <v>6.2474000000000007</v>
      </c>
      <c r="P4388" s="1">
        <f>Sales[[#This Row],[ProductCost]]*Sales[[#This Row],[OrderQuantity]]</f>
        <v>3.7326000000000001</v>
      </c>
      <c r="Q4388" s="1" t="str">
        <f>VLOOKUP(Sales[[#This Row],[ProductKey]], Products!$A$2:$D$1000, 4, FALSE)</f>
        <v>Mountain Tire Tube</v>
      </c>
    </row>
    <row r="4389" spans="1:17" x14ac:dyDescent="0.25">
      <c r="A4389" s="2">
        <v>38110</v>
      </c>
      <c r="B4389" s="1" t="s">
        <v>7042</v>
      </c>
      <c r="C4389">
        <v>528</v>
      </c>
      <c r="D4389">
        <v>16505</v>
      </c>
      <c r="E4389">
        <v>4</v>
      </c>
      <c r="F4389">
        <v>1</v>
      </c>
      <c r="G4389">
        <v>2</v>
      </c>
      <c r="H4389" s="2">
        <v>43223</v>
      </c>
      <c r="I4389" t="str">
        <f>VLOOKUP(Sales[[#This Row],[TerritoryKey]], Territories[], 2, FALSE)</f>
        <v>Southwest</v>
      </c>
      <c r="J4389">
        <f>_xlfn.XLOOKUP(Sales[[#This Row],[ProductKey]], Products!$A:$A, Products!$J:$J)</f>
        <v>1.8663000000000001</v>
      </c>
      <c r="K4389">
        <f>_xlfn.XLOOKUP(Sales[[#This Row],[ProductKey]], Products!$A:$A, Products!$K:$K)</f>
        <v>4.99</v>
      </c>
      <c r="L4389" s="1">
        <f>Sales[[#This Row],[ProductPrice]]*Sales[[#This Row],[OrderQuantity]]</f>
        <v>9.98</v>
      </c>
      <c r="M4389" s="1">
        <f>Sales[[#This Row],[OrderQuantity]]</f>
        <v>2</v>
      </c>
      <c r="N4389" s="1">
        <f>1</f>
        <v>1</v>
      </c>
      <c r="O4389" s="1">
        <f>Sales[[#This Row],[TotalSales]]-Sales[[#This Row],[TotalCost]]</f>
        <v>6.2474000000000007</v>
      </c>
      <c r="P4389" s="1">
        <f>Sales[[#This Row],[ProductCost]]*Sales[[#This Row],[OrderQuantity]]</f>
        <v>3.7326000000000001</v>
      </c>
      <c r="Q4389" s="1" t="str">
        <f>VLOOKUP(Sales[[#This Row],[ProductKey]], Products!$A$2:$D$1000, 4, FALSE)</f>
        <v>Mountain Tire Tube</v>
      </c>
    </row>
    <row r="4390" spans="1:17" x14ac:dyDescent="0.25">
      <c r="A4390" s="2">
        <v>38082</v>
      </c>
      <c r="B4390" s="1" t="s">
        <v>7083</v>
      </c>
      <c r="C4390">
        <v>528</v>
      </c>
      <c r="D4390">
        <v>22755</v>
      </c>
      <c r="E4390">
        <v>6</v>
      </c>
      <c r="F4390">
        <v>1</v>
      </c>
      <c r="G4390">
        <v>2</v>
      </c>
      <c r="H4390" s="2">
        <v>43195</v>
      </c>
      <c r="I4390" t="str">
        <f>VLOOKUP(Sales[[#This Row],[TerritoryKey]], Territories[], 2, FALSE)</f>
        <v>Canada</v>
      </c>
      <c r="J4390">
        <f>_xlfn.XLOOKUP(Sales[[#This Row],[ProductKey]], Products!$A:$A, Products!$J:$J)</f>
        <v>1.8663000000000001</v>
      </c>
      <c r="K4390">
        <f>_xlfn.XLOOKUP(Sales[[#This Row],[ProductKey]], Products!$A:$A, Products!$K:$K)</f>
        <v>4.99</v>
      </c>
      <c r="L4390" s="1">
        <f>Sales[[#This Row],[ProductPrice]]*Sales[[#This Row],[OrderQuantity]]</f>
        <v>9.98</v>
      </c>
      <c r="M4390" s="1">
        <f>Sales[[#This Row],[OrderQuantity]]</f>
        <v>2</v>
      </c>
      <c r="N4390" s="1">
        <f>1</f>
        <v>1</v>
      </c>
      <c r="O4390" s="1">
        <f>Sales[[#This Row],[TotalSales]]-Sales[[#This Row],[TotalCost]]</f>
        <v>6.2474000000000007</v>
      </c>
      <c r="P4390" s="1">
        <f>Sales[[#This Row],[ProductCost]]*Sales[[#This Row],[OrderQuantity]]</f>
        <v>3.7326000000000001</v>
      </c>
      <c r="Q4390" s="1" t="str">
        <f>VLOOKUP(Sales[[#This Row],[ProductKey]], Products!$A$2:$D$1000, 4, FALSE)</f>
        <v>Mountain Tire Tube</v>
      </c>
    </row>
    <row r="4391" spans="1:17" x14ac:dyDescent="0.25">
      <c r="A4391" s="2">
        <v>38050</v>
      </c>
      <c r="B4391" s="1" t="s">
        <v>7133</v>
      </c>
      <c r="C4391">
        <v>528</v>
      </c>
      <c r="D4391">
        <v>14479</v>
      </c>
      <c r="E4391">
        <v>4</v>
      </c>
      <c r="F4391">
        <v>1</v>
      </c>
      <c r="G4391">
        <v>2</v>
      </c>
      <c r="H4391" s="2">
        <v>43163</v>
      </c>
      <c r="I4391" t="str">
        <f>VLOOKUP(Sales[[#This Row],[TerritoryKey]], Territories[], 2, FALSE)</f>
        <v>Southwest</v>
      </c>
      <c r="J4391">
        <f>_xlfn.XLOOKUP(Sales[[#This Row],[ProductKey]], Products!$A:$A, Products!$J:$J)</f>
        <v>1.8663000000000001</v>
      </c>
      <c r="K4391">
        <f>_xlfn.XLOOKUP(Sales[[#This Row],[ProductKey]], Products!$A:$A, Products!$K:$K)</f>
        <v>4.99</v>
      </c>
      <c r="L4391" s="1">
        <f>Sales[[#This Row],[ProductPrice]]*Sales[[#This Row],[OrderQuantity]]</f>
        <v>9.98</v>
      </c>
      <c r="M4391" s="1">
        <f>Sales[[#This Row],[OrderQuantity]]</f>
        <v>2</v>
      </c>
      <c r="N4391" s="1">
        <f>1</f>
        <v>1</v>
      </c>
      <c r="O4391" s="1">
        <f>Sales[[#This Row],[TotalSales]]-Sales[[#This Row],[TotalCost]]</f>
        <v>6.2474000000000007</v>
      </c>
      <c r="P4391" s="1">
        <f>Sales[[#This Row],[ProductCost]]*Sales[[#This Row],[OrderQuantity]]</f>
        <v>3.7326000000000001</v>
      </c>
      <c r="Q4391" s="1" t="str">
        <f>VLOOKUP(Sales[[#This Row],[ProductKey]], Products!$A$2:$D$1000, 4, FALSE)</f>
        <v>Mountain Tire Tube</v>
      </c>
    </row>
    <row r="4392" spans="1:17" x14ac:dyDescent="0.25">
      <c r="A4392" s="2">
        <v>38110</v>
      </c>
      <c r="B4392" s="1" t="s">
        <v>7149</v>
      </c>
      <c r="C4392">
        <v>528</v>
      </c>
      <c r="D4392">
        <v>25134</v>
      </c>
      <c r="E4392">
        <v>9</v>
      </c>
      <c r="F4392">
        <v>1</v>
      </c>
      <c r="G4392">
        <v>2</v>
      </c>
      <c r="H4392" s="2">
        <v>43223</v>
      </c>
      <c r="I4392" t="str">
        <f>VLOOKUP(Sales[[#This Row],[TerritoryKey]], Territories[], 2, FALSE)</f>
        <v>Australia</v>
      </c>
      <c r="J4392">
        <f>_xlfn.XLOOKUP(Sales[[#This Row],[ProductKey]], Products!$A:$A, Products!$J:$J)</f>
        <v>1.8663000000000001</v>
      </c>
      <c r="K4392">
        <f>_xlfn.XLOOKUP(Sales[[#This Row],[ProductKey]], Products!$A:$A, Products!$K:$K)</f>
        <v>4.99</v>
      </c>
      <c r="L4392" s="1">
        <f>Sales[[#This Row],[ProductPrice]]*Sales[[#This Row],[OrderQuantity]]</f>
        <v>9.98</v>
      </c>
      <c r="M4392" s="1">
        <f>Sales[[#This Row],[OrderQuantity]]</f>
        <v>2</v>
      </c>
      <c r="N4392" s="1">
        <f>1</f>
        <v>1</v>
      </c>
      <c r="O4392" s="1">
        <f>Sales[[#This Row],[TotalSales]]-Sales[[#This Row],[TotalCost]]</f>
        <v>6.2474000000000007</v>
      </c>
      <c r="P4392" s="1">
        <f>Sales[[#This Row],[ProductCost]]*Sales[[#This Row],[OrderQuantity]]</f>
        <v>3.7326000000000001</v>
      </c>
      <c r="Q4392" s="1" t="str">
        <f>VLOOKUP(Sales[[#This Row],[ProductKey]], Products!$A$2:$D$1000, 4, FALSE)</f>
        <v>Mountain Tire Tube</v>
      </c>
    </row>
    <row r="4393" spans="1:17" x14ac:dyDescent="0.25">
      <c r="A4393" s="2">
        <v>37989</v>
      </c>
      <c r="B4393" s="1" t="s">
        <v>7172</v>
      </c>
      <c r="C4393">
        <v>528</v>
      </c>
      <c r="D4393">
        <v>20235</v>
      </c>
      <c r="E4393">
        <v>9</v>
      </c>
      <c r="F4393">
        <v>1</v>
      </c>
      <c r="G4393">
        <v>2</v>
      </c>
      <c r="H4393" s="2">
        <v>43103</v>
      </c>
      <c r="I4393" t="str">
        <f>VLOOKUP(Sales[[#This Row],[TerritoryKey]], Territories[], 2, FALSE)</f>
        <v>Australia</v>
      </c>
      <c r="J4393">
        <f>_xlfn.XLOOKUP(Sales[[#This Row],[ProductKey]], Products!$A:$A, Products!$J:$J)</f>
        <v>1.8663000000000001</v>
      </c>
      <c r="K4393">
        <f>_xlfn.XLOOKUP(Sales[[#This Row],[ProductKey]], Products!$A:$A, Products!$K:$K)</f>
        <v>4.99</v>
      </c>
      <c r="L4393" s="1">
        <f>Sales[[#This Row],[ProductPrice]]*Sales[[#This Row],[OrderQuantity]]</f>
        <v>9.98</v>
      </c>
      <c r="M4393" s="1">
        <f>Sales[[#This Row],[OrderQuantity]]</f>
        <v>2</v>
      </c>
      <c r="N4393" s="1">
        <f>1</f>
        <v>1</v>
      </c>
      <c r="O4393" s="1">
        <f>Sales[[#This Row],[TotalSales]]-Sales[[#This Row],[TotalCost]]</f>
        <v>6.2474000000000007</v>
      </c>
      <c r="P4393" s="1">
        <f>Sales[[#This Row],[ProductCost]]*Sales[[#This Row],[OrderQuantity]]</f>
        <v>3.7326000000000001</v>
      </c>
      <c r="Q4393" s="1" t="str">
        <f>VLOOKUP(Sales[[#This Row],[ProductKey]], Products!$A$2:$D$1000, 4, FALSE)</f>
        <v>Mountain Tire Tube</v>
      </c>
    </row>
    <row r="4394" spans="1:17" x14ac:dyDescent="0.25">
      <c r="A4394" s="2">
        <v>38324</v>
      </c>
      <c r="B4394" s="1" t="s">
        <v>7204</v>
      </c>
      <c r="C4394">
        <v>528</v>
      </c>
      <c r="D4394">
        <v>23455</v>
      </c>
      <c r="E4394">
        <v>6</v>
      </c>
      <c r="F4394">
        <v>1</v>
      </c>
      <c r="G4394">
        <v>2</v>
      </c>
      <c r="H4394" s="2">
        <v>43437</v>
      </c>
      <c r="I4394" t="str">
        <f>VLOOKUP(Sales[[#This Row],[TerritoryKey]], Territories[], 2, FALSE)</f>
        <v>Canada</v>
      </c>
      <c r="J4394">
        <f>_xlfn.XLOOKUP(Sales[[#This Row],[ProductKey]], Products!$A:$A, Products!$J:$J)</f>
        <v>1.8663000000000001</v>
      </c>
      <c r="K4394">
        <f>_xlfn.XLOOKUP(Sales[[#This Row],[ProductKey]], Products!$A:$A, Products!$K:$K)</f>
        <v>4.99</v>
      </c>
      <c r="L4394" s="1">
        <f>Sales[[#This Row],[ProductPrice]]*Sales[[#This Row],[OrderQuantity]]</f>
        <v>9.98</v>
      </c>
      <c r="M4394" s="1">
        <f>Sales[[#This Row],[OrderQuantity]]</f>
        <v>2</v>
      </c>
      <c r="N4394" s="1">
        <f>1</f>
        <v>1</v>
      </c>
      <c r="O4394" s="1">
        <f>Sales[[#This Row],[TotalSales]]-Sales[[#This Row],[TotalCost]]</f>
        <v>6.2474000000000007</v>
      </c>
      <c r="P4394" s="1">
        <f>Sales[[#This Row],[ProductCost]]*Sales[[#This Row],[OrderQuantity]]</f>
        <v>3.7326000000000001</v>
      </c>
      <c r="Q4394" s="1" t="str">
        <f>VLOOKUP(Sales[[#This Row],[ProductKey]], Products!$A$2:$D$1000, 4, FALSE)</f>
        <v>Mountain Tire Tube</v>
      </c>
    </row>
    <row r="4395" spans="1:17" x14ac:dyDescent="0.25">
      <c r="A4395" s="2">
        <v>38141</v>
      </c>
      <c r="B4395" s="1" t="s">
        <v>7205</v>
      </c>
      <c r="C4395">
        <v>528</v>
      </c>
      <c r="D4395">
        <v>15477</v>
      </c>
      <c r="E4395">
        <v>4</v>
      </c>
      <c r="F4395">
        <v>1</v>
      </c>
      <c r="G4395">
        <v>2</v>
      </c>
      <c r="H4395" s="2">
        <v>43254</v>
      </c>
      <c r="I4395" t="str">
        <f>VLOOKUP(Sales[[#This Row],[TerritoryKey]], Territories[], 2, FALSE)</f>
        <v>Southwest</v>
      </c>
      <c r="J4395">
        <f>_xlfn.XLOOKUP(Sales[[#This Row],[ProductKey]], Products!$A:$A, Products!$J:$J)</f>
        <v>1.8663000000000001</v>
      </c>
      <c r="K4395">
        <f>_xlfn.XLOOKUP(Sales[[#This Row],[ProductKey]], Products!$A:$A, Products!$K:$K)</f>
        <v>4.99</v>
      </c>
      <c r="L4395" s="1">
        <f>Sales[[#This Row],[ProductPrice]]*Sales[[#This Row],[OrderQuantity]]</f>
        <v>9.98</v>
      </c>
      <c r="M4395" s="1">
        <f>Sales[[#This Row],[OrderQuantity]]</f>
        <v>2</v>
      </c>
      <c r="N4395" s="1">
        <f>1</f>
        <v>1</v>
      </c>
      <c r="O4395" s="1">
        <f>Sales[[#This Row],[TotalSales]]-Sales[[#This Row],[TotalCost]]</f>
        <v>6.2474000000000007</v>
      </c>
      <c r="P4395" s="1">
        <f>Sales[[#This Row],[ProductCost]]*Sales[[#This Row],[OrderQuantity]]</f>
        <v>3.7326000000000001</v>
      </c>
      <c r="Q4395" s="1" t="str">
        <f>VLOOKUP(Sales[[#This Row],[ProductKey]], Products!$A$2:$D$1000, 4, FALSE)</f>
        <v>Mountain Tire Tube</v>
      </c>
    </row>
    <row r="4396" spans="1:17" x14ac:dyDescent="0.25">
      <c r="A4396" s="2">
        <v>38111</v>
      </c>
      <c r="B4396" s="1" t="s">
        <v>7212</v>
      </c>
      <c r="C4396">
        <v>528</v>
      </c>
      <c r="D4396">
        <v>15650</v>
      </c>
      <c r="E4396">
        <v>7</v>
      </c>
      <c r="F4396">
        <v>1</v>
      </c>
      <c r="G4396">
        <v>2</v>
      </c>
      <c r="H4396" s="2">
        <v>43224</v>
      </c>
      <c r="I4396" t="str">
        <f>VLOOKUP(Sales[[#This Row],[TerritoryKey]], Territories[], 2, FALSE)</f>
        <v>France</v>
      </c>
      <c r="J4396">
        <f>_xlfn.XLOOKUP(Sales[[#This Row],[ProductKey]], Products!$A:$A, Products!$J:$J)</f>
        <v>1.8663000000000001</v>
      </c>
      <c r="K4396">
        <f>_xlfn.XLOOKUP(Sales[[#This Row],[ProductKey]], Products!$A:$A, Products!$K:$K)</f>
        <v>4.99</v>
      </c>
      <c r="L4396" s="1">
        <f>Sales[[#This Row],[ProductPrice]]*Sales[[#This Row],[OrderQuantity]]</f>
        <v>9.98</v>
      </c>
      <c r="M4396" s="1">
        <f>Sales[[#This Row],[OrderQuantity]]</f>
        <v>2</v>
      </c>
      <c r="N4396" s="1">
        <f>1</f>
        <v>1</v>
      </c>
      <c r="O4396" s="1">
        <f>Sales[[#This Row],[TotalSales]]-Sales[[#This Row],[TotalCost]]</f>
        <v>6.2474000000000007</v>
      </c>
      <c r="P4396" s="1">
        <f>Sales[[#This Row],[ProductCost]]*Sales[[#This Row],[OrderQuantity]]</f>
        <v>3.7326000000000001</v>
      </c>
      <c r="Q4396" s="1" t="str">
        <f>VLOOKUP(Sales[[#This Row],[ProductKey]], Products!$A$2:$D$1000, 4, FALSE)</f>
        <v>Mountain Tire Tube</v>
      </c>
    </row>
    <row r="4397" spans="1:17" x14ac:dyDescent="0.25">
      <c r="A4397" s="2">
        <v>38141</v>
      </c>
      <c r="B4397" s="1" t="s">
        <v>7246</v>
      </c>
      <c r="C4397">
        <v>528</v>
      </c>
      <c r="D4397">
        <v>15782</v>
      </c>
      <c r="E4397">
        <v>1</v>
      </c>
      <c r="F4397">
        <v>1</v>
      </c>
      <c r="G4397">
        <v>2</v>
      </c>
      <c r="H4397" s="2">
        <v>43254</v>
      </c>
      <c r="I4397" t="str">
        <f>VLOOKUP(Sales[[#This Row],[TerritoryKey]], Territories[], 2, FALSE)</f>
        <v>Northwest</v>
      </c>
      <c r="J4397">
        <f>_xlfn.XLOOKUP(Sales[[#This Row],[ProductKey]], Products!$A:$A, Products!$J:$J)</f>
        <v>1.8663000000000001</v>
      </c>
      <c r="K4397">
        <f>_xlfn.XLOOKUP(Sales[[#This Row],[ProductKey]], Products!$A:$A, Products!$K:$K)</f>
        <v>4.99</v>
      </c>
      <c r="L4397" s="1">
        <f>Sales[[#This Row],[ProductPrice]]*Sales[[#This Row],[OrderQuantity]]</f>
        <v>9.98</v>
      </c>
      <c r="M4397" s="1">
        <f>Sales[[#This Row],[OrderQuantity]]</f>
        <v>2</v>
      </c>
      <c r="N4397" s="1">
        <f>1</f>
        <v>1</v>
      </c>
      <c r="O4397" s="1">
        <f>Sales[[#This Row],[TotalSales]]-Sales[[#This Row],[TotalCost]]</f>
        <v>6.2474000000000007</v>
      </c>
      <c r="P4397" s="1">
        <f>Sales[[#This Row],[ProductCost]]*Sales[[#This Row],[OrderQuantity]]</f>
        <v>3.7326000000000001</v>
      </c>
      <c r="Q4397" s="1" t="str">
        <f>VLOOKUP(Sales[[#This Row],[ProductKey]], Products!$A$2:$D$1000, 4, FALSE)</f>
        <v>Mountain Tire Tube</v>
      </c>
    </row>
    <row r="4398" spans="1:17" x14ac:dyDescent="0.25">
      <c r="A4398" s="2">
        <v>38081</v>
      </c>
      <c r="B4398" s="1" t="s">
        <v>7273</v>
      </c>
      <c r="C4398">
        <v>528</v>
      </c>
      <c r="D4398">
        <v>15738</v>
      </c>
      <c r="E4398">
        <v>4</v>
      </c>
      <c r="F4398">
        <v>1</v>
      </c>
      <c r="G4398">
        <v>2</v>
      </c>
      <c r="H4398" s="2">
        <v>43194</v>
      </c>
      <c r="I4398" t="str">
        <f>VLOOKUP(Sales[[#This Row],[TerritoryKey]], Territories[], 2, FALSE)</f>
        <v>Southwest</v>
      </c>
      <c r="J4398">
        <f>_xlfn.XLOOKUP(Sales[[#This Row],[ProductKey]], Products!$A:$A, Products!$J:$J)</f>
        <v>1.8663000000000001</v>
      </c>
      <c r="K4398">
        <f>_xlfn.XLOOKUP(Sales[[#This Row],[ProductKey]], Products!$A:$A, Products!$K:$K)</f>
        <v>4.99</v>
      </c>
      <c r="L4398" s="1">
        <f>Sales[[#This Row],[ProductPrice]]*Sales[[#This Row],[OrderQuantity]]</f>
        <v>9.98</v>
      </c>
      <c r="M4398" s="1">
        <f>Sales[[#This Row],[OrderQuantity]]</f>
        <v>2</v>
      </c>
      <c r="N4398" s="1">
        <f>1</f>
        <v>1</v>
      </c>
      <c r="O4398" s="1">
        <f>Sales[[#This Row],[TotalSales]]-Sales[[#This Row],[TotalCost]]</f>
        <v>6.2474000000000007</v>
      </c>
      <c r="P4398" s="1">
        <f>Sales[[#This Row],[ProductCost]]*Sales[[#This Row],[OrderQuantity]]</f>
        <v>3.7326000000000001</v>
      </c>
      <c r="Q4398" s="1" t="str">
        <f>VLOOKUP(Sales[[#This Row],[ProductKey]], Products!$A$2:$D$1000, 4, FALSE)</f>
        <v>Mountain Tire Tube</v>
      </c>
    </row>
    <row r="4399" spans="1:17" x14ac:dyDescent="0.25">
      <c r="A4399" s="2">
        <v>38023</v>
      </c>
      <c r="B4399" s="1" t="s">
        <v>7295</v>
      </c>
      <c r="C4399">
        <v>528</v>
      </c>
      <c r="D4399">
        <v>23599</v>
      </c>
      <c r="E4399">
        <v>10</v>
      </c>
      <c r="F4399">
        <v>1</v>
      </c>
      <c r="G4399">
        <v>2</v>
      </c>
      <c r="H4399" s="2">
        <v>43137</v>
      </c>
      <c r="I4399" t="str">
        <f>VLOOKUP(Sales[[#This Row],[TerritoryKey]], Territories[], 2, FALSE)</f>
        <v>United Kingdom</v>
      </c>
      <c r="J4399">
        <f>_xlfn.XLOOKUP(Sales[[#This Row],[ProductKey]], Products!$A:$A, Products!$J:$J)</f>
        <v>1.8663000000000001</v>
      </c>
      <c r="K4399">
        <f>_xlfn.XLOOKUP(Sales[[#This Row],[ProductKey]], Products!$A:$A, Products!$K:$K)</f>
        <v>4.99</v>
      </c>
      <c r="L4399" s="1">
        <f>Sales[[#This Row],[ProductPrice]]*Sales[[#This Row],[OrderQuantity]]</f>
        <v>9.98</v>
      </c>
      <c r="M4399" s="1">
        <f>Sales[[#This Row],[OrderQuantity]]</f>
        <v>2</v>
      </c>
      <c r="N4399" s="1">
        <f>1</f>
        <v>1</v>
      </c>
      <c r="O4399" s="1">
        <f>Sales[[#This Row],[TotalSales]]-Sales[[#This Row],[TotalCost]]</f>
        <v>6.2474000000000007</v>
      </c>
      <c r="P4399" s="1">
        <f>Sales[[#This Row],[ProductCost]]*Sales[[#This Row],[OrderQuantity]]</f>
        <v>3.7326000000000001</v>
      </c>
      <c r="Q4399" s="1" t="str">
        <f>VLOOKUP(Sales[[#This Row],[ProductKey]], Products!$A$2:$D$1000, 4, FALSE)</f>
        <v>Mountain Tire Tube</v>
      </c>
    </row>
    <row r="4400" spans="1:17" x14ac:dyDescent="0.25">
      <c r="A4400" s="2">
        <v>38110</v>
      </c>
      <c r="B4400" s="1" t="s">
        <v>7323</v>
      </c>
      <c r="C4400">
        <v>528</v>
      </c>
      <c r="D4400">
        <v>14274</v>
      </c>
      <c r="E4400">
        <v>6</v>
      </c>
      <c r="F4400">
        <v>1</v>
      </c>
      <c r="G4400">
        <v>2</v>
      </c>
      <c r="H4400" s="2">
        <v>43223</v>
      </c>
      <c r="I4400" t="str">
        <f>VLOOKUP(Sales[[#This Row],[TerritoryKey]], Territories[], 2, FALSE)</f>
        <v>Canada</v>
      </c>
      <c r="J4400">
        <f>_xlfn.XLOOKUP(Sales[[#This Row],[ProductKey]], Products!$A:$A, Products!$J:$J)</f>
        <v>1.8663000000000001</v>
      </c>
      <c r="K4400">
        <f>_xlfn.XLOOKUP(Sales[[#This Row],[ProductKey]], Products!$A:$A, Products!$K:$K)</f>
        <v>4.99</v>
      </c>
      <c r="L4400" s="1">
        <f>Sales[[#This Row],[ProductPrice]]*Sales[[#This Row],[OrderQuantity]]</f>
        <v>9.98</v>
      </c>
      <c r="M4400" s="1">
        <f>Sales[[#This Row],[OrderQuantity]]</f>
        <v>2</v>
      </c>
      <c r="N4400" s="1">
        <f>1</f>
        <v>1</v>
      </c>
      <c r="O4400" s="1">
        <f>Sales[[#This Row],[TotalSales]]-Sales[[#This Row],[TotalCost]]</f>
        <v>6.2474000000000007</v>
      </c>
      <c r="P4400" s="1">
        <f>Sales[[#This Row],[ProductCost]]*Sales[[#This Row],[OrderQuantity]]</f>
        <v>3.7326000000000001</v>
      </c>
      <c r="Q4400" s="1" t="str">
        <f>VLOOKUP(Sales[[#This Row],[ProductKey]], Products!$A$2:$D$1000, 4, FALSE)</f>
        <v>Mountain Tire Tube</v>
      </c>
    </row>
    <row r="4401" spans="1:17" x14ac:dyDescent="0.25">
      <c r="A4401" s="2">
        <v>38263</v>
      </c>
      <c r="B4401" s="1" t="s">
        <v>7409</v>
      </c>
      <c r="C4401">
        <v>528</v>
      </c>
      <c r="D4401">
        <v>24892</v>
      </c>
      <c r="E4401">
        <v>9</v>
      </c>
      <c r="F4401">
        <v>1</v>
      </c>
      <c r="G4401">
        <v>2</v>
      </c>
      <c r="H4401" s="2">
        <v>43376</v>
      </c>
      <c r="I4401" t="str">
        <f>VLOOKUP(Sales[[#This Row],[TerritoryKey]], Territories[], 2, FALSE)</f>
        <v>Australia</v>
      </c>
      <c r="J4401">
        <f>_xlfn.XLOOKUP(Sales[[#This Row],[ProductKey]], Products!$A:$A, Products!$J:$J)</f>
        <v>1.8663000000000001</v>
      </c>
      <c r="K4401">
        <f>_xlfn.XLOOKUP(Sales[[#This Row],[ProductKey]], Products!$A:$A, Products!$K:$K)</f>
        <v>4.99</v>
      </c>
      <c r="L4401" s="1">
        <f>Sales[[#This Row],[ProductPrice]]*Sales[[#This Row],[OrderQuantity]]</f>
        <v>9.98</v>
      </c>
      <c r="M4401" s="1">
        <f>Sales[[#This Row],[OrderQuantity]]</f>
        <v>2</v>
      </c>
      <c r="N4401" s="1">
        <f>1</f>
        <v>1</v>
      </c>
      <c r="O4401" s="1">
        <f>Sales[[#This Row],[TotalSales]]-Sales[[#This Row],[TotalCost]]</f>
        <v>6.2474000000000007</v>
      </c>
      <c r="P4401" s="1">
        <f>Sales[[#This Row],[ProductCost]]*Sales[[#This Row],[OrderQuantity]]</f>
        <v>3.7326000000000001</v>
      </c>
      <c r="Q4401" s="1" t="str">
        <f>VLOOKUP(Sales[[#This Row],[ProductKey]], Products!$A$2:$D$1000, 4, FALSE)</f>
        <v>Mountain Tire Tube</v>
      </c>
    </row>
    <row r="4402" spans="1:17" x14ac:dyDescent="0.25">
      <c r="A4402" s="2">
        <v>37992</v>
      </c>
      <c r="B4402" s="1" t="s">
        <v>7422</v>
      </c>
      <c r="C4402">
        <v>528</v>
      </c>
      <c r="D4402">
        <v>11300</v>
      </c>
      <c r="E4402">
        <v>6</v>
      </c>
      <c r="F4402">
        <v>1</v>
      </c>
      <c r="G4402">
        <v>2</v>
      </c>
      <c r="H4402" s="2">
        <v>43106</v>
      </c>
      <c r="I4402" t="str">
        <f>VLOOKUP(Sales[[#This Row],[TerritoryKey]], Territories[], 2, FALSE)</f>
        <v>Canada</v>
      </c>
      <c r="J4402">
        <f>_xlfn.XLOOKUP(Sales[[#This Row],[ProductKey]], Products!$A:$A, Products!$J:$J)</f>
        <v>1.8663000000000001</v>
      </c>
      <c r="K4402">
        <f>_xlfn.XLOOKUP(Sales[[#This Row],[ProductKey]], Products!$A:$A, Products!$K:$K)</f>
        <v>4.99</v>
      </c>
      <c r="L4402" s="1">
        <f>Sales[[#This Row],[ProductPrice]]*Sales[[#This Row],[OrderQuantity]]</f>
        <v>9.98</v>
      </c>
      <c r="M4402" s="1">
        <f>Sales[[#This Row],[OrderQuantity]]</f>
        <v>2</v>
      </c>
      <c r="N4402" s="1">
        <f>1</f>
        <v>1</v>
      </c>
      <c r="O4402" s="1">
        <f>Sales[[#This Row],[TotalSales]]-Sales[[#This Row],[TotalCost]]</f>
        <v>6.2474000000000007</v>
      </c>
      <c r="P4402" s="1">
        <f>Sales[[#This Row],[ProductCost]]*Sales[[#This Row],[OrderQuantity]]</f>
        <v>3.7326000000000001</v>
      </c>
      <c r="Q4402" s="1" t="str">
        <f>VLOOKUP(Sales[[#This Row],[ProductKey]], Products!$A$2:$D$1000, 4, FALSE)</f>
        <v>Mountain Tire Tube</v>
      </c>
    </row>
    <row r="4403" spans="1:17" x14ac:dyDescent="0.25">
      <c r="A4403" s="2">
        <v>38235</v>
      </c>
      <c r="B4403" s="1" t="s">
        <v>7443</v>
      </c>
      <c r="C4403">
        <v>528</v>
      </c>
      <c r="D4403">
        <v>18944</v>
      </c>
      <c r="E4403">
        <v>6</v>
      </c>
      <c r="F4403">
        <v>1</v>
      </c>
      <c r="G4403">
        <v>2</v>
      </c>
      <c r="H4403" s="2">
        <v>43348</v>
      </c>
      <c r="I4403" t="str">
        <f>VLOOKUP(Sales[[#This Row],[TerritoryKey]], Territories[], 2, FALSE)</f>
        <v>Canada</v>
      </c>
      <c r="J4403">
        <f>_xlfn.XLOOKUP(Sales[[#This Row],[ProductKey]], Products!$A:$A, Products!$J:$J)</f>
        <v>1.8663000000000001</v>
      </c>
      <c r="K4403">
        <f>_xlfn.XLOOKUP(Sales[[#This Row],[ProductKey]], Products!$A:$A, Products!$K:$K)</f>
        <v>4.99</v>
      </c>
      <c r="L4403" s="1">
        <f>Sales[[#This Row],[ProductPrice]]*Sales[[#This Row],[OrderQuantity]]</f>
        <v>9.98</v>
      </c>
      <c r="M4403" s="1">
        <f>Sales[[#This Row],[OrderQuantity]]</f>
        <v>2</v>
      </c>
      <c r="N4403" s="1">
        <f>1</f>
        <v>1</v>
      </c>
      <c r="O4403" s="1">
        <f>Sales[[#This Row],[TotalSales]]-Sales[[#This Row],[TotalCost]]</f>
        <v>6.2474000000000007</v>
      </c>
      <c r="P4403" s="1">
        <f>Sales[[#This Row],[ProductCost]]*Sales[[#This Row],[OrderQuantity]]</f>
        <v>3.7326000000000001</v>
      </c>
      <c r="Q4403" s="1" t="str">
        <f>VLOOKUP(Sales[[#This Row],[ProductKey]], Products!$A$2:$D$1000, 4, FALSE)</f>
        <v>Mountain Tire Tube</v>
      </c>
    </row>
    <row r="4404" spans="1:17" x14ac:dyDescent="0.25">
      <c r="A4404" s="2">
        <v>38324</v>
      </c>
      <c r="B4404" s="1" t="s">
        <v>7480</v>
      </c>
      <c r="C4404">
        <v>528</v>
      </c>
      <c r="D4404">
        <v>12139</v>
      </c>
      <c r="E4404">
        <v>1</v>
      </c>
      <c r="F4404">
        <v>1</v>
      </c>
      <c r="G4404">
        <v>2</v>
      </c>
      <c r="H4404" s="2">
        <v>43437</v>
      </c>
      <c r="I4404" t="str">
        <f>VLOOKUP(Sales[[#This Row],[TerritoryKey]], Territories[], 2, FALSE)</f>
        <v>Northwest</v>
      </c>
      <c r="J4404">
        <f>_xlfn.XLOOKUP(Sales[[#This Row],[ProductKey]], Products!$A:$A, Products!$J:$J)</f>
        <v>1.8663000000000001</v>
      </c>
      <c r="K4404">
        <f>_xlfn.XLOOKUP(Sales[[#This Row],[ProductKey]], Products!$A:$A, Products!$K:$K)</f>
        <v>4.99</v>
      </c>
      <c r="L4404" s="1">
        <f>Sales[[#This Row],[ProductPrice]]*Sales[[#This Row],[OrderQuantity]]</f>
        <v>9.98</v>
      </c>
      <c r="M4404" s="1">
        <f>Sales[[#This Row],[OrderQuantity]]</f>
        <v>2</v>
      </c>
      <c r="N4404" s="1">
        <f>1</f>
        <v>1</v>
      </c>
      <c r="O4404" s="1">
        <f>Sales[[#This Row],[TotalSales]]-Sales[[#This Row],[TotalCost]]</f>
        <v>6.2474000000000007</v>
      </c>
      <c r="P4404" s="1">
        <f>Sales[[#This Row],[ProductCost]]*Sales[[#This Row],[OrderQuantity]]</f>
        <v>3.7326000000000001</v>
      </c>
      <c r="Q4404" s="1" t="str">
        <f>VLOOKUP(Sales[[#This Row],[ProductKey]], Products!$A$2:$D$1000, 4, FALSE)</f>
        <v>Mountain Tire Tube</v>
      </c>
    </row>
    <row r="4405" spans="1:17" x14ac:dyDescent="0.25">
      <c r="A4405" s="2">
        <v>37992</v>
      </c>
      <c r="B4405" s="1" t="s">
        <v>7532</v>
      </c>
      <c r="C4405">
        <v>528</v>
      </c>
      <c r="D4405">
        <v>23548</v>
      </c>
      <c r="E4405">
        <v>6</v>
      </c>
      <c r="F4405">
        <v>1</v>
      </c>
      <c r="G4405">
        <v>2</v>
      </c>
      <c r="H4405" s="2">
        <v>43106</v>
      </c>
      <c r="I4405" t="str">
        <f>VLOOKUP(Sales[[#This Row],[TerritoryKey]], Territories[], 2, FALSE)</f>
        <v>Canada</v>
      </c>
      <c r="J4405">
        <f>_xlfn.XLOOKUP(Sales[[#This Row],[ProductKey]], Products!$A:$A, Products!$J:$J)</f>
        <v>1.8663000000000001</v>
      </c>
      <c r="K4405">
        <f>_xlfn.XLOOKUP(Sales[[#This Row],[ProductKey]], Products!$A:$A, Products!$K:$K)</f>
        <v>4.99</v>
      </c>
      <c r="L4405" s="1">
        <f>Sales[[#This Row],[ProductPrice]]*Sales[[#This Row],[OrderQuantity]]</f>
        <v>9.98</v>
      </c>
      <c r="M4405" s="1">
        <f>Sales[[#This Row],[OrderQuantity]]</f>
        <v>2</v>
      </c>
      <c r="N4405" s="1">
        <f>1</f>
        <v>1</v>
      </c>
      <c r="O4405" s="1">
        <f>Sales[[#This Row],[TotalSales]]-Sales[[#This Row],[TotalCost]]</f>
        <v>6.2474000000000007</v>
      </c>
      <c r="P4405" s="1">
        <f>Sales[[#This Row],[ProductCost]]*Sales[[#This Row],[OrderQuantity]]</f>
        <v>3.7326000000000001</v>
      </c>
      <c r="Q4405" s="1" t="str">
        <f>VLOOKUP(Sales[[#This Row],[ProductKey]], Products!$A$2:$D$1000, 4, FALSE)</f>
        <v>Mountain Tire Tube</v>
      </c>
    </row>
    <row r="4406" spans="1:17" x14ac:dyDescent="0.25">
      <c r="A4406" s="2">
        <v>37989</v>
      </c>
      <c r="B4406" s="1" t="s">
        <v>7551</v>
      </c>
      <c r="C4406">
        <v>528</v>
      </c>
      <c r="D4406">
        <v>28283</v>
      </c>
      <c r="E4406">
        <v>6</v>
      </c>
      <c r="F4406">
        <v>1</v>
      </c>
      <c r="G4406">
        <v>2</v>
      </c>
      <c r="H4406" s="2">
        <v>43103</v>
      </c>
      <c r="I4406" t="str">
        <f>VLOOKUP(Sales[[#This Row],[TerritoryKey]], Territories[], 2, FALSE)</f>
        <v>Canada</v>
      </c>
      <c r="J4406">
        <f>_xlfn.XLOOKUP(Sales[[#This Row],[ProductKey]], Products!$A:$A, Products!$J:$J)</f>
        <v>1.8663000000000001</v>
      </c>
      <c r="K4406">
        <f>_xlfn.XLOOKUP(Sales[[#This Row],[ProductKey]], Products!$A:$A, Products!$K:$K)</f>
        <v>4.99</v>
      </c>
      <c r="L4406" s="1">
        <f>Sales[[#This Row],[ProductPrice]]*Sales[[#This Row],[OrderQuantity]]</f>
        <v>9.98</v>
      </c>
      <c r="M4406" s="1">
        <f>Sales[[#This Row],[OrderQuantity]]</f>
        <v>2</v>
      </c>
      <c r="N4406" s="1">
        <f>1</f>
        <v>1</v>
      </c>
      <c r="O4406" s="1">
        <f>Sales[[#This Row],[TotalSales]]-Sales[[#This Row],[TotalCost]]</f>
        <v>6.2474000000000007</v>
      </c>
      <c r="P4406" s="1">
        <f>Sales[[#This Row],[ProductCost]]*Sales[[#This Row],[OrderQuantity]]</f>
        <v>3.7326000000000001</v>
      </c>
      <c r="Q4406" s="1" t="str">
        <f>VLOOKUP(Sales[[#This Row],[ProductKey]], Products!$A$2:$D$1000, 4, FALSE)</f>
        <v>Mountain Tire Tube</v>
      </c>
    </row>
    <row r="4407" spans="1:17" x14ac:dyDescent="0.25">
      <c r="A4407" s="2">
        <v>37991</v>
      </c>
      <c r="B4407" s="1" t="s">
        <v>7579</v>
      </c>
      <c r="C4407">
        <v>528</v>
      </c>
      <c r="D4407">
        <v>23674</v>
      </c>
      <c r="E4407">
        <v>4</v>
      </c>
      <c r="F4407">
        <v>1</v>
      </c>
      <c r="G4407">
        <v>2</v>
      </c>
      <c r="H4407" s="2">
        <v>43105</v>
      </c>
      <c r="I4407" t="str">
        <f>VLOOKUP(Sales[[#This Row],[TerritoryKey]], Territories[], 2, FALSE)</f>
        <v>Southwest</v>
      </c>
      <c r="J4407">
        <f>_xlfn.XLOOKUP(Sales[[#This Row],[ProductKey]], Products!$A:$A, Products!$J:$J)</f>
        <v>1.8663000000000001</v>
      </c>
      <c r="K4407">
        <f>_xlfn.XLOOKUP(Sales[[#This Row],[ProductKey]], Products!$A:$A, Products!$K:$K)</f>
        <v>4.99</v>
      </c>
      <c r="L4407" s="1">
        <f>Sales[[#This Row],[ProductPrice]]*Sales[[#This Row],[OrderQuantity]]</f>
        <v>9.98</v>
      </c>
      <c r="M4407" s="1">
        <f>Sales[[#This Row],[OrderQuantity]]</f>
        <v>2</v>
      </c>
      <c r="N4407" s="1">
        <f>1</f>
        <v>1</v>
      </c>
      <c r="O4407" s="1">
        <f>Sales[[#This Row],[TotalSales]]-Sales[[#This Row],[TotalCost]]</f>
        <v>6.2474000000000007</v>
      </c>
      <c r="P4407" s="1">
        <f>Sales[[#This Row],[ProductCost]]*Sales[[#This Row],[OrderQuantity]]</f>
        <v>3.7326000000000001</v>
      </c>
      <c r="Q4407" s="1" t="str">
        <f>VLOOKUP(Sales[[#This Row],[ProductKey]], Products!$A$2:$D$1000, 4, FALSE)</f>
        <v>Mountain Tire Tube</v>
      </c>
    </row>
    <row r="4408" spans="1:17" x14ac:dyDescent="0.25">
      <c r="A4408" s="2">
        <v>38110</v>
      </c>
      <c r="B4408" s="1" t="s">
        <v>7581</v>
      </c>
      <c r="C4408">
        <v>528</v>
      </c>
      <c r="D4408">
        <v>12192</v>
      </c>
      <c r="E4408">
        <v>1</v>
      </c>
      <c r="F4408">
        <v>1</v>
      </c>
      <c r="G4408">
        <v>2</v>
      </c>
      <c r="H4408" s="2">
        <v>43223</v>
      </c>
      <c r="I4408" t="str">
        <f>VLOOKUP(Sales[[#This Row],[TerritoryKey]], Territories[], 2, FALSE)</f>
        <v>Northwest</v>
      </c>
      <c r="J4408">
        <f>_xlfn.XLOOKUP(Sales[[#This Row],[ProductKey]], Products!$A:$A, Products!$J:$J)</f>
        <v>1.8663000000000001</v>
      </c>
      <c r="K4408">
        <f>_xlfn.XLOOKUP(Sales[[#This Row],[ProductKey]], Products!$A:$A, Products!$K:$K)</f>
        <v>4.99</v>
      </c>
      <c r="L4408" s="1">
        <f>Sales[[#This Row],[ProductPrice]]*Sales[[#This Row],[OrderQuantity]]</f>
        <v>9.98</v>
      </c>
      <c r="M4408" s="1">
        <f>Sales[[#This Row],[OrderQuantity]]</f>
        <v>2</v>
      </c>
      <c r="N4408" s="1">
        <f>1</f>
        <v>1</v>
      </c>
      <c r="O4408" s="1">
        <f>Sales[[#This Row],[TotalSales]]-Sales[[#This Row],[TotalCost]]</f>
        <v>6.2474000000000007</v>
      </c>
      <c r="P4408" s="1">
        <f>Sales[[#This Row],[ProductCost]]*Sales[[#This Row],[OrderQuantity]]</f>
        <v>3.7326000000000001</v>
      </c>
      <c r="Q4408" s="1" t="str">
        <f>VLOOKUP(Sales[[#This Row],[ProductKey]], Products!$A$2:$D$1000, 4, FALSE)</f>
        <v>Mountain Tire Tube</v>
      </c>
    </row>
    <row r="4409" spans="1:17" x14ac:dyDescent="0.25">
      <c r="A4409" s="2">
        <v>38204</v>
      </c>
      <c r="B4409" s="1" t="s">
        <v>7604</v>
      </c>
      <c r="C4409">
        <v>528</v>
      </c>
      <c r="D4409">
        <v>23889</v>
      </c>
      <c r="E4409">
        <v>1</v>
      </c>
      <c r="F4409">
        <v>1</v>
      </c>
      <c r="G4409">
        <v>2</v>
      </c>
      <c r="H4409" s="2">
        <v>43317</v>
      </c>
      <c r="I4409" t="str">
        <f>VLOOKUP(Sales[[#This Row],[TerritoryKey]], Territories[], 2, FALSE)</f>
        <v>Northwest</v>
      </c>
      <c r="J4409">
        <f>_xlfn.XLOOKUP(Sales[[#This Row],[ProductKey]], Products!$A:$A, Products!$J:$J)</f>
        <v>1.8663000000000001</v>
      </c>
      <c r="K4409">
        <f>_xlfn.XLOOKUP(Sales[[#This Row],[ProductKey]], Products!$A:$A, Products!$K:$K)</f>
        <v>4.99</v>
      </c>
      <c r="L4409" s="1">
        <f>Sales[[#This Row],[ProductPrice]]*Sales[[#This Row],[OrderQuantity]]</f>
        <v>9.98</v>
      </c>
      <c r="M4409" s="1">
        <f>Sales[[#This Row],[OrderQuantity]]</f>
        <v>2</v>
      </c>
      <c r="N4409" s="1">
        <f>1</f>
        <v>1</v>
      </c>
      <c r="O4409" s="1">
        <f>Sales[[#This Row],[TotalSales]]-Sales[[#This Row],[TotalCost]]</f>
        <v>6.2474000000000007</v>
      </c>
      <c r="P4409" s="1">
        <f>Sales[[#This Row],[ProductCost]]*Sales[[#This Row],[OrderQuantity]]</f>
        <v>3.7326000000000001</v>
      </c>
      <c r="Q4409" s="1" t="str">
        <f>VLOOKUP(Sales[[#This Row],[ProductKey]], Products!$A$2:$D$1000, 4, FALSE)</f>
        <v>Mountain Tire Tube</v>
      </c>
    </row>
    <row r="4410" spans="1:17" x14ac:dyDescent="0.25">
      <c r="A4410" s="2">
        <v>38020</v>
      </c>
      <c r="B4410" s="1" t="s">
        <v>7619</v>
      </c>
      <c r="C4410">
        <v>528</v>
      </c>
      <c r="D4410">
        <v>16499</v>
      </c>
      <c r="E4410">
        <v>1</v>
      </c>
      <c r="F4410">
        <v>1</v>
      </c>
      <c r="G4410">
        <v>2</v>
      </c>
      <c r="H4410" s="2">
        <v>43134</v>
      </c>
      <c r="I4410" t="str">
        <f>VLOOKUP(Sales[[#This Row],[TerritoryKey]], Territories[], 2, FALSE)</f>
        <v>Northwest</v>
      </c>
      <c r="J4410">
        <f>_xlfn.XLOOKUP(Sales[[#This Row],[ProductKey]], Products!$A:$A, Products!$J:$J)</f>
        <v>1.8663000000000001</v>
      </c>
      <c r="K4410">
        <f>_xlfn.XLOOKUP(Sales[[#This Row],[ProductKey]], Products!$A:$A, Products!$K:$K)</f>
        <v>4.99</v>
      </c>
      <c r="L4410" s="1">
        <f>Sales[[#This Row],[ProductPrice]]*Sales[[#This Row],[OrderQuantity]]</f>
        <v>9.98</v>
      </c>
      <c r="M4410" s="1">
        <f>Sales[[#This Row],[OrderQuantity]]</f>
        <v>2</v>
      </c>
      <c r="N4410" s="1">
        <f>1</f>
        <v>1</v>
      </c>
      <c r="O4410" s="1">
        <f>Sales[[#This Row],[TotalSales]]-Sales[[#This Row],[TotalCost]]</f>
        <v>6.2474000000000007</v>
      </c>
      <c r="P4410" s="1">
        <f>Sales[[#This Row],[ProductCost]]*Sales[[#This Row],[OrderQuantity]]</f>
        <v>3.7326000000000001</v>
      </c>
      <c r="Q4410" s="1" t="str">
        <f>VLOOKUP(Sales[[#This Row],[ProductKey]], Products!$A$2:$D$1000, 4, FALSE)</f>
        <v>Mountain Tire Tube</v>
      </c>
    </row>
    <row r="4411" spans="1:17" x14ac:dyDescent="0.25">
      <c r="A4411" s="2">
        <v>38050</v>
      </c>
      <c r="B4411" s="1" t="s">
        <v>7685</v>
      </c>
      <c r="C4411">
        <v>528</v>
      </c>
      <c r="D4411">
        <v>11310</v>
      </c>
      <c r="E4411">
        <v>4</v>
      </c>
      <c r="F4411">
        <v>1</v>
      </c>
      <c r="G4411">
        <v>2</v>
      </c>
      <c r="H4411" s="2">
        <v>43163</v>
      </c>
      <c r="I4411" t="str">
        <f>VLOOKUP(Sales[[#This Row],[TerritoryKey]], Territories[], 2, FALSE)</f>
        <v>Southwest</v>
      </c>
      <c r="J4411">
        <f>_xlfn.XLOOKUP(Sales[[#This Row],[ProductKey]], Products!$A:$A, Products!$J:$J)</f>
        <v>1.8663000000000001</v>
      </c>
      <c r="K4411">
        <f>_xlfn.XLOOKUP(Sales[[#This Row],[ProductKey]], Products!$A:$A, Products!$K:$K)</f>
        <v>4.99</v>
      </c>
      <c r="L4411" s="1">
        <f>Sales[[#This Row],[ProductPrice]]*Sales[[#This Row],[OrderQuantity]]</f>
        <v>9.98</v>
      </c>
      <c r="M4411" s="1">
        <f>Sales[[#This Row],[OrderQuantity]]</f>
        <v>2</v>
      </c>
      <c r="N4411" s="1">
        <f>1</f>
        <v>1</v>
      </c>
      <c r="O4411" s="1">
        <f>Sales[[#This Row],[TotalSales]]-Sales[[#This Row],[TotalCost]]</f>
        <v>6.2474000000000007</v>
      </c>
      <c r="P4411" s="1">
        <f>Sales[[#This Row],[ProductCost]]*Sales[[#This Row],[OrderQuantity]]</f>
        <v>3.7326000000000001</v>
      </c>
      <c r="Q4411" s="1" t="str">
        <f>VLOOKUP(Sales[[#This Row],[ProductKey]], Products!$A$2:$D$1000, 4, FALSE)</f>
        <v>Mountain Tire Tube</v>
      </c>
    </row>
    <row r="4412" spans="1:17" x14ac:dyDescent="0.25">
      <c r="A4412" s="2">
        <v>38141</v>
      </c>
      <c r="B4412" s="1" t="s">
        <v>7700</v>
      </c>
      <c r="C4412">
        <v>528</v>
      </c>
      <c r="D4412">
        <v>15672</v>
      </c>
      <c r="E4412">
        <v>8</v>
      </c>
      <c r="F4412">
        <v>1</v>
      </c>
      <c r="G4412">
        <v>2</v>
      </c>
      <c r="H4412" s="2">
        <v>43254</v>
      </c>
      <c r="I4412" t="str">
        <f>VLOOKUP(Sales[[#This Row],[TerritoryKey]], Territories[], 2, FALSE)</f>
        <v>Germany</v>
      </c>
      <c r="J4412">
        <f>_xlfn.XLOOKUP(Sales[[#This Row],[ProductKey]], Products!$A:$A, Products!$J:$J)</f>
        <v>1.8663000000000001</v>
      </c>
      <c r="K4412">
        <f>_xlfn.XLOOKUP(Sales[[#This Row],[ProductKey]], Products!$A:$A, Products!$K:$K)</f>
        <v>4.99</v>
      </c>
      <c r="L4412" s="1">
        <f>Sales[[#This Row],[ProductPrice]]*Sales[[#This Row],[OrderQuantity]]</f>
        <v>9.98</v>
      </c>
      <c r="M4412" s="1">
        <f>Sales[[#This Row],[OrderQuantity]]</f>
        <v>2</v>
      </c>
      <c r="N4412" s="1">
        <f>1</f>
        <v>1</v>
      </c>
      <c r="O4412" s="1">
        <f>Sales[[#This Row],[TotalSales]]-Sales[[#This Row],[TotalCost]]</f>
        <v>6.2474000000000007</v>
      </c>
      <c r="P4412" s="1">
        <f>Sales[[#This Row],[ProductCost]]*Sales[[#This Row],[OrderQuantity]]</f>
        <v>3.7326000000000001</v>
      </c>
      <c r="Q4412" s="1" t="str">
        <f>VLOOKUP(Sales[[#This Row],[ProductKey]], Products!$A$2:$D$1000, 4, FALSE)</f>
        <v>Mountain Tire Tube</v>
      </c>
    </row>
    <row r="4413" spans="1:17" x14ac:dyDescent="0.25">
      <c r="A4413" s="2">
        <v>38264</v>
      </c>
      <c r="B4413" s="1" t="s">
        <v>7719</v>
      </c>
      <c r="C4413">
        <v>528</v>
      </c>
      <c r="D4413">
        <v>23468</v>
      </c>
      <c r="E4413">
        <v>4</v>
      </c>
      <c r="F4413">
        <v>1</v>
      </c>
      <c r="G4413">
        <v>2</v>
      </c>
      <c r="H4413" s="2">
        <v>43377</v>
      </c>
      <c r="I4413" t="str">
        <f>VLOOKUP(Sales[[#This Row],[TerritoryKey]], Territories[], 2, FALSE)</f>
        <v>Southwest</v>
      </c>
      <c r="J4413">
        <f>_xlfn.XLOOKUP(Sales[[#This Row],[ProductKey]], Products!$A:$A, Products!$J:$J)</f>
        <v>1.8663000000000001</v>
      </c>
      <c r="K4413">
        <f>_xlfn.XLOOKUP(Sales[[#This Row],[ProductKey]], Products!$A:$A, Products!$K:$K)</f>
        <v>4.99</v>
      </c>
      <c r="L4413" s="1">
        <f>Sales[[#This Row],[ProductPrice]]*Sales[[#This Row],[OrderQuantity]]</f>
        <v>9.98</v>
      </c>
      <c r="M4413" s="1">
        <f>Sales[[#This Row],[OrderQuantity]]</f>
        <v>2</v>
      </c>
      <c r="N4413" s="1">
        <f>1</f>
        <v>1</v>
      </c>
      <c r="O4413" s="1">
        <f>Sales[[#This Row],[TotalSales]]-Sales[[#This Row],[TotalCost]]</f>
        <v>6.2474000000000007</v>
      </c>
      <c r="P4413" s="1">
        <f>Sales[[#This Row],[ProductCost]]*Sales[[#This Row],[OrderQuantity]]</f>
        <v>3.7326000000000001</v>
      </c>
      <c r="Q4413" s="1" t="str">
        <f>VLOOKUP(Sales[[#This Row],[ProductKey]], Products!$A$2:$D$1000, 4, FALSE)</f>
        <v>Mountain Tire Tube</v>
      </c>
    </row>
    <row r="4414" spans="1:17" x14ac:dyDescent="0.25">
      <c r="A4414" s="2">
        <v>38296</v>
      </c>
      <c r="B4414" s="1" t="s">
        <v>7766</v>
      </c>
      <c r="C4414">
        <v>528</v>
      </c>
      <c r="D4414">
        <v>15393</v>
      </c>
      <c r="E4414">
        <v>4</v>
      </c>
      <c r="F4414">
        <v>1</v>
      </c>
      <c r="G4414">
        <v>2</v>
      </c>
      <c r="H4414" s="2">
        <v>43409</v>
      </c>
      <c r="I4414" t="str">
        <f>VLOOKUP(Sales[[#This Row],[TerritoryKey]], Territories[], 2, FALSE)</f>
        <v>Southwest</v>
      </c>
      <c r="J4414">
        <f>_xlfn.XLOOKUP(Sales[[#This Row],[ProductKey]], Products!$A:$A, Products!$J:$J)</f>
        <v>1.8663000000000001</v>
      </c>
      <c r="K4414">
        <f>_xlfn.XLOOKUP(Sales[[#This Row],[ProductKey]], Products!$A:$A, Products!$K:$K)</f>
        <v>4.99</v>
      </c>
      <c r="L4414" s="1">
        <f>Sales[[#This Row],[ProductPrice]]*Sales[[#This Row],[OrderQuantity]]</f>
        <v>9.98</v>
      </c>
      <c r="M4414" s="1">
        <f>Sales[[#This Row],[OrderQuantity]]</f>
        <v>2</v>
      </c>
      <c r="N4414" s="1">
        <f>1</f>
        <v>1</v>
      </c>
      <c r="O4414" s="1">
        <f>Sales[[#This Row],[TotalSales]]-Sales[[#This Row],[TotalCost]]</f>
        <v>6.2474000000000007</v>
      </c>
      <c r="P4414" s="1">
        <f>Sales[[#This Row],[ProductCost]]*Sales[[#This Row],[OrderQuantity]]</f>
        <v>3.7326000000000001</v>
      </c>
      <c r="Q4414" s="1" t="str">
        <f>VLOOKUP(Sales[[#This Row],[ProductKey]], Products!$A$2:$D$1000, 4, FALSE)</f>
        <v>Mountain Tire Tube</v>
      </c>
    </row>
    <row r="4415" spans="1:17" x14ac:dyDescent="0.25">
      <c r="A4415" s="2">
        <v>38236</v>
      </c>
      <c r="B4415" s="1" t="s">
        <v>7790</v>
      </c>
      <c r="C4415">
        <v>528</v>
      </c>
      <c r="D4415">
        <v>11715</v>
      </c>
      <c r="E4415">
        <v>4</v>
      </c>
      <c r="F4415">
        <v>1</v>
      </c>
      <c r="G4415">
        <v>2</v>
      </c>
      <c r="H4415" s="2">
        <v>43349</v>
      </c>
      <c r="I4415" t="str">
        <f>VLOOKUP(Sales[[#This Row],[TerritoryKey]], Territories[], 2, FALSE)</f>
        <v>Southwest</v>
      </c>
      <c r="J4415">
        <f>_xlfn.XLOOKUP(Sales[[#This Row],[ProductKey]], Products!$A:$A, Products!$J:$J)</f>
        <v>1.8663000000000001</v>
      </c>
      <c r="K4415">
        <f>_xlfn.XLOOKUP(Sales[[#This Row],[ProductKey]], Products!$A:$A, Products!$K:$K)</f>
        <v>4.99</v>
      </c>
      <c r="L4415" s="1">
        <f>Sales[[#This Row],[ProductPrice]]*Sales[[#This Row],[OrderQuantity]]</f>
        <v>9.98</v>
      </c>
      <c r="M4415" s="1">
        <f>Sales[[#This Row],[OrderQuantity]]</f>
        <v>2</v>
      </c>
      <c r="N4415" s="1">
        <f>1</f>
        <v>1</v>
      </c>
      <c r="O4415" s="1">
        <f>Sales[[#This Row],[TotalSales]]-Sales[[#This Row],[TotalCost]]</f>
        <v>6.2474000000000007</v>
      </c>
      <c r="P4415" s="1">
        <f>Sales[[#This Row],[ProductCost]]*Sales[[#This Row],[OrderQuantity]]</f>
        <v>3.7326000000000001</v>
      </c>
      <c r="Q4415" s="1" t="str">
        <f>VLOOKUP(Sales[[#This Row],[ProductKey]], Products!$A$2:$D$1000, 4, FALSE)</f>
        <v>Mountain Tire Tube</v>
      </c>
    </row>
    <row r="4416" spans="1:17" x14ac:dyDescent="0.25">
      <c r="A4416" s="2">
        <v>38202</v>
      </c>
      <c r="B4416" s="1" t="s">
        <v>7812</v>
      </c>
      <c r="C4416">
        <v>528</v>
      </c>
      <c r="D4416">
        <v>15877</v>
      </c>
      <c r="E4416">
        <v>4</v>
      </c>
      <c r="F4416">
        <v>1</v>
      </c>
      <c r="G4416">
        <v>2</v>
      </c>
      <c r="H4416" s="2">
        <v>43315</v>
      </c>
      <c r="I4416" t="str">
        <f>VLOOKUP(Sales[[#This Row],[TerritoryKey]], Territories[], 2, FALSE)</f>
        <v>Southwest</v>
      </c>
      <c r="J4416">
        <f>_xlfn.XLOOKUP(Sales[[#This Row],[ProductKey]], Products!$A:$A, Products!$J:$J)</f>
        <v>1.8663000000000001</v>
      </c>
      <c r="K4416">
        <f>_xlfn.XLOOKUP(Sales[[#This Row],[ProductKey]], Products!$A:$A, Products!$K:$K)</f>
        <v>4.99</v>
      </c>
      <c r="L4416" s="1">
        <f>Sales[[#This Row],[ProductPrice]]*Sales[[#This Row],[OrderQuantity]]</f>
        <v>9.98</v>
      </c>
      <c r="M4416" s="1">
        <f>Sales[[#This Row],[OrderQuantity]]</f>
        <v>2</v>
      </c>
      <c r="N4416" s="1">
        <f>1</f>
        <v>1</v>
      </c>
      <c r="O4416" s="1">
        <f>Sales[[#This Row],[TotalSales]]-Sales[[#This Row],[TotalCost]]</f>
        <v>6.2474000000000007</v>
      </c>
      <c r="P4416" s="1">
        <f>Sales[[#This Row],[ProductCost]]*Sales[[#This Row],[OrderQuantity]]</f>
        <v>3.7326000000000001</v>
      </c>
      <c r="Q4416" s="1" t="str">
        <f>VLOOKUP(Sales[[#This Row],[ProductKey]], Products!$A$2:$D$1000, 4, FALSE)</f>
        <v>Mountain Tire Tube</v>
      </c>
    </row>
    <row r="4417" spans="1:17" x14ac:dyDescent="0.25">
      <c r="A4417" s="2">
        <v>37990</v>
      </c>
      <c r="B4417" s="1" t="s">
        <v>7860</v>
      </c>
      <c r="C4417">
        <v>528</v>
      </c>
      <c r="D4417">
        <v>15848</v>
      </c>
      <c r="E4417">
        <v>1</v>
      </c>
      <c r="F4417">
        <v>1</v>
      </c>
      <c r="G4417">
        <v>2</v>
      </c>
      <c r="H4417" s="2">
        <v>43104</v>
      </c>
      <c r="I4417" t="str">
        <f>VLOOKUP(Sales[[#This Row],[TerritoryKey]], Territories[], 2, FALSE)</f>
        <v>Northwest</v>
      </c>
      <c r="J4417">
        <f>_xlfn.XLOOKUP(Sales[[#This Row],[ProductKey]], Products!$A:$A, Products!$J:$J)</f>
        <v>1.8663000000000001</v>
      </c>
      <c r="K4417">
        <f>_xlfn.XLOOKUP(Sales[[#This Row],[ProductKey]], Products!$A:$A, Products!$K:$K)</f>
        <v>4.99</v>
      </c>
      <c r="L4417" s="1">
        <f>Sales[[#This Row],[ProductPrice]]*Sales[[#This Row],[OrderQuantity]]</f>
        <v>9.98</v>
      </c>
      <c r="M4417" s="1">
        <f>Sales[[#This Row],[OrderQuantity]]</f>
        <v>2</v>
      </c>
      <c r="N4417" s="1">
        <f>1</f>
        <v>1</v>
      </c>
      <c r="O4417" s="1">
        <f>Sales[[#This Row],[TotalSales]]-Sales[[#This Row],[TotalCost]]</f>
        <v>6.2474000000000007</v>
      </c>
      <c r="P4417" s="1">
        <f>Sales[[#This Row],[ProductCost]]*Sales[[#This Row],[OrderQuantity]]</f>
        <v>3.7326000000000001</v>
      </c>
      <c r="Q4417" s="1" t="str">
        <f>VLOOKUP(Sales[[#This Row],[ProductKey]], Products!$A$2:$D$1000, 4, FALSE)</f>
        <v>Mountain Tire Tube</v>
      </c>
    </row>
    <row r="4418" spans="1:17" x14ac:dyDescent="0.25">
      <c r="A4418" s="2">
        <v>37842</v>
      </c>
      <c r="B4418" s="1" t="s">
        <v>17</v>
      </c>
      <c r="C4418">
        <v>223</v>
      </c>
      <c r="D4418">
        <v>27148</v>
      </c>
      <c r="E4418">
        <v>9</v>
      </c>
      <c r="F4418">
        <v>1</v>
      </c>
      <c r="G4418">
        <v>3</v>
      </c>
      <c r="H4418" s="2">
        <v>42956</v>
      </c>
      <c r="I4418" t="str">
        <f>VLOOKUP(Sales[[#This Row],[TerritoryKey]], Territories[], 2, FALSE)</f>
        <v>Australia</v>
      </c>
      <c r="J4418">
        <f>_xlfn.XLOOKUP(Sales[[#This Row],[ProductKey]], Products!$A:$A, Products!$J:$J)</f>
        <v>5.7051999999999996</v>
      </c>
      <c r="K4418">
        <f>_xlfn.XLOOKUP(Sales[[#This Row],[ProductKey]], Products!$A:$A, Products!$K:$K)</f>
        <v>8.6441999999999997</v>
      </c>
      <c r="L4418" s="1">
        <f>Sales[[#This Row],[ProductPrice]]*Sales[[#This Row],[OrderQuantity]]</f>
        <v>25.932600000000001</v>
      </c>
      <c r="M4418" s="1">
        <f>Sales[[#This Row],[OrderQuantity]]</f>
        <v>3</v>
      </c>
      <c r="N4418" s="1">
        <f>1</f>
        <v>1</v>
      </c>
      <c r="O4418" s="1">
        <f>Sales[[#This Row],[TotalSales]]-Sales[[#This Row],[TotalCost]]</f>
        <v>8.8170000000000002</v>
      </c>
      <c r="P4418" s="1">
        <f>Sales[[#This Row],[ProductCost]]*Sales[[#This Row],[OrderQuantity]]</f>
        <v>17.115600000000001</v>
      </c>
      <c r="Q4418" s="1" t="str">
        <f>VLOOKUP(Sales[[#This Row],[ProductKey]], Products!$A$2:$D$1000, 4, FALSE)</f>
        <v>AWC Logo Cap</v>
      </c>
    </row>
    <row r="4419" spans="1:17" x14ac:dyDescent="0.25">
      <c r="A4419" s="2">
        <v>37784</v>
      </c>
      <c r="B4419" s="1" t="s">
        <v>26</v>
      </c>
      <c r="C4419">
        <v>541</v>
      </c>
      <c r="D4419">
        <v>12627</v>
      </c>
      <c r="E4419">
        <v>10</v>
      </c>
      <c r="F4419">
        <v>1</v>
      </c>
      <c r="G4419">
        <v>3</v>
      </c>
      <c r="H4419" s="2">
        <v>42898</v>
      </c>
      <c r="I4419" t="str">
        <f>VLOOKUP(Sales[[#This Row],[TerritoryKey]], Territories[], 2, FALSE)</f>
        <v>United Kingdom</v>
      </c>
      <c r="J4419">
        <f>_xlfn.XLOOKUP(Sales[[#This Row],[ProductKey]], Products!$A:$A, Products!$J:$J)</f>
        <v>10.8423</v>
      </c>
      <c r="K4419">
        <f>_xlfn.XLOOKUP(Sales[[#This Row],[ProductKey]], Products!$A:$A, Products!$K:$K)</f>
        <v>28.99</v>
      </c>
      <c r="L4419" s="1">
        <f>Sales[[#This Row],[ProductPrice]]*Sales[[#This Row],[OrderQuantity]]</f>
        <v>86.97</v>
      </c>
      <c r="M4419" s="1">
        <f>Sales[[#This Row],[OrderQuantity]]</f>
        <v>3</v>
      </c>
      <c r="N4419" s="1">
        <f>1</f>
        <v>1</v>
      </c>
      <c r="O4419" s="1">
        <f>Sales[[#This Row],[TotalSales]]-Sales[[#This Row],[TotalCost]]</f>
        <v>54.443100000000001</v>
      </c>
      <c r="P4419" s="1">
        <f>Sales[[#This Row],[ProductCost]]*Sales[[#This Row],[OrderQuantity]]</f>
        <v>32.526899999999998</v>
      </c>
      <c r="Q4419" s="1" t="str">
        <f>VLOOKUP(Sales[[#This Row],[ProductKey]], Products!$A$2:$D$1000, 4, FALSE)</f>
        <v>Touring Tire</v>
      </c>
    </row>
    <row r="4420" spans="1:17" x14ac:dyDescent="0.25">
      <c r="A4420" s="2">
        <v>37874</v>
      </c>
      <c r="B4420" s="1" t="s">
        <v>38</v>
      </c>
      <c r="C4420">
        <v>541</v>
      </c>
      <c r="D4420">
        <v>12563</v>
      </c>
      <c r="E4420">
        <v>10</v>
      </c>
      <c r="F4420">
        <v>1</v>
      </c>
      <c r="G4420">
        <v>3</v>
      </c>
      <c r="H4420" s="2">
        <v>42988</v>
      </c>
      <c r="I4420" t="str">
        <f>VLOOKUP(Sales[[#This Row],[TerritoryKey]], Territories[], 2, FALSE)</f>
        <v>United Kingdom</v>
      </c>
      <c r="J4420">
        <f>_xlfn.XLOOKUP(Sales[[#This Row],[ProductKey]], Products!$A:$A, Products!$J:$J)</f>
        <v>10.8423</v>
      </c>
      <c r="K4420">
        <f>_xlfn.XLOOKUP(Sales[[#This Row],[ProductKey]], Products!$A:$A, Products!$K:$K)</f>
        <v>28.99</v>
      </c>
      <c r="L4420" s="1">
        <f>Sales[[#This Row],[ProductPrice]]*Sales[[#This Row],[OrderQuantity]]</f>
        <v>86.97</v>
      </c>
      <c r="M4420" s="1">
        <f>Sales[[#This Row],[OrderQuantity]]</f>
        <v>3</v>
      </c>
      <c r="N4420" s="1">
        <f>1</f>
        <v>1</v>
      </c>
      <c r="O4420" s="1">
        <f>Sales[[#This Row],[TotalSales]]-Sales[[#This Row],[TotalCost]]</f>
        <v>54.443100000000001</v>
      </c>
      <c r="P4420" s="1">
        <f>Sales[[#This Row],[ProductCost]]*Sales[[#This Row],[OrderQuantity]]</f>
        <v>32.526899999999998</v>
      </c>
      <c r="Q4420" s="1" t="str">
        <f>VLOOKUP(Sales[[#This Row],[ProductKey]], Products!$A$2:$D$1000, 4, FALSE)</f>
        <v>Touring Tire</v>
      </c>
    </row>
    <row r="4421" spans="1:17" x14ac:dyDescent="0.25">
      <c r="A4421" s="2">
        <v>37964</v>
      </c>
      <c r="B4421" s="1" t="s">
        <v>49</v>
      </c>
      <c r="C4421">
        <v>536</v>
      </c>
      <c r="D4421">
        <v>21187</v>
      </c>
      <c r="E4421">
        <v>9</v>
      </c>
      <c r="F4421">
        <v>1</v>
      </c>
      <c r="G4421">
        <v>3</v>
      </c>
      <c r="H4421" s="2">
        <v>43078</v>
      </c>
      <c r="I4421" t="str">
        <f>VLOOKUP(Sales[[#This Row],[TerritoryKey]], Territories[], 2, FALSE)</f>
        <v>Australia</v>
      </c>
      <c r="J4421">
        <f>_xlfn.XLOOKUP(Sales[[#This Row],[ProductKey]], Products!$A:$A, Products!$J:$J)</f>
        <v>11.2163</v>
      </c>
      <c r="K4421">
        <f>_xlfn.XLOOKUP(Sales[[#This Row],[ProductKey]], Products!$A:$A, Products!$K:$K)</f>
        <v>29.99</v>
      </c>
      <c r="L4421" s="1">
        <f>Sales[[#This Row],[ProductPrice]]*Sales[[#This Row],[OrderQuantity]]</f>
        <v>89.97</v>
      </c>
      <c r="M4421" s="1">
        <f>Sales[[#This Row],[OrderQuantity]]</f>
        <v>3</v>
      </c>
      <c r="N4421" s="1">
        <f>1</f>
        <v>1</v>
      </c>
      <c r="O4421" s="1">
        <f>Sales[[#This Row],[TotalSales]]-Sales[[#This Row],[TotalCost]]</f>
        <v>56.321100000000001</v>
      </c>
      <c r="P4421" s="1">
        <f>Sales[[#This Row],[ProductCost]]*Sales[[#This Row],[OrderQuantity]]</f>
        <v>33.648899999999998</v>
      </c>
      <c r="Q4421" s="1" t="str">
        <f>VLOOKUP(Sales[[#This Row],[ProductKey]], Products!$A$2:$D$1000, 4, FALSE)</f>
        <v>ML Mountain Tire</v>
      </c>
    </row>
    <row r="4422" spans="1:17" x14ac:dyDescent="0.25">
      <c r="A4422" s="2">
        <v>37904</v>
      </c>
      <c r="B4422" s="1" t="s">
        <v>76</v>
      </c>
      <c r="C4422">
        <v>480</v>
      </c>
      <c r="D4422">
        <v>12371</v>
      </c>
      <c r="E4422">
        <v>9</v>
      </c>
      <c r="F4422">
        <v>1</v>
      </c>
      <c r="G4422">
        <v>3</v>
      </c>
      <c r="H4422" s="2">
        <v>43018</v>
      </c>
      <c r="I4422" t="str">
        <f>VLOOKUP(Sales[[#This Row],[TerritoryKey]], Territories[], 2, FALSE)</f>
        <v>Australia</v>
      </c>
      <c r="J4422">
        <f>_xlfn.XLOOKUP(Sales[[#This Row],[ProductKey]], Products!$A:$A, Products!$J:$J)</f>
        <v>0.85650000000000004</v>
      </c>
      <c r="K4422">
        <f>_xlfn.XLOOKUP(Sales[[#This Row],[ProductKey]], Products!$A:$A, Products!$K:$K)</f>
        <v>2.29</v>
      </c>
      <c r="L4422" s="1">
        <f>Sales[[#This Row],[ProductPrice]]*Sales[[#This Row],[OrderQuantity]]</f>
        <v>6.87</v>
      </c>
      <c r="M4422" s="1">
        <f>Sales[[#This Row],[OrderQuantity]]</f>
        <v>3</v>
      </c>
      <c r="N4422" s="1">
        <f>1</f>
        <v>1</v>
      </c>
      <c r="O4422" s="1">
        <f>Sales[[#This Row],[TotalSales]]-Sales[[#This Row],[TotalCost]]</f>
        <v>4.3004999999999995</v>
      </c>
      <c r="P4422" s="1">
        <f>Sales[[#This Row],[ProductCost]]*Sales[[#This Row],[OrderQuantity]]</f>
        <v>2.5695000000000001</v>
      </c>
      <c r="Q4422" s="1" t="str">
        <f>VLOOKUP(Sales[[#This Row],[ProductKey]], Products!$A$2:$D$1000, 4, FALSE)</f>
        <v>Patch Kit/8 Patches</v>
      </c>
    </row>
    <row r="4423" spans="1:17" x14ac:dyDescent="0.25">
      <c r="A4423" s="2">
        <v>37783</v>
      </c>
      <c r="B4423" s="1" t="s">
        <v>88</v>
      </c>
      <c r="C4423">
        <v>485</v>
      </c>
      <c r="D4423">
        <v>16314</v>
      </c>
      <c r="E4423">
        <v>10</v>
      </c>
      <c r="F4423">
        <v>1</v>
      </c>
      <c r="G4423">
        <v>3</v>
      </c>
      <c r="H4423" s="2">
        <v>42897</v>
      </c>
      <c r="I4423" t="str">
        <f>VLOOKUP(Sales[[#This Row],[TerritoryKey]], Territories[], 2, FALSE)</f>
        <v>United Kingdom</v>
      </c>
      <c r="J4423">
        <f>_xlfn.XLOOKUP(Sales[[#This Row],[ProductKey]], Products!$A:$A, Products!$J:$J)</f>
        <v>8.2204999999999995</v>
      </c>
      <c r="K4423">
        <f>_xlfn.XLOOKUP(Sales[[#This Row],[ProductKey]], Products!$A:$A, Products!$K:$K)</f>
        <v>21.98</v>
      </c>
      <c r="L4423" s="1">
        <f>Sales[[#This Row],[ProductPrice]]*Sales[[#This Row],[OrderQuantity]]</f>
        <v>65.94</v>
      </c>
      <c r="M4423" s="1">
        <f>Sales[[#This Row],[OrderQuantity]]</f>
        <v>3</v>
      </c>
      <c r="N4423" s="1">
        <f>1</f>
        <v>1</v>
      </c>
      <c r="O4423" s="1">
        <f>Sales[[#This Row],[TotalSales]]-Sales[[#This Row],[TotalCost]]</f>
        <v>41.278500000000001</v>
      </c>
      <c r="P4423" s="1">
        <f>Sales[[#This Row],[ProductCost]]*Sales[[#This Row],[OrderQuantity]]</f>
        <v>24.661499999999997</v>
      </c>
      <c r="Q4423" s="1" t="str">
        <f>VLOOKUP(Sales[[#This Row],[ProductKey]], Products!$A$2:$D$1000, 4, FALSE)</f>
        <v>Fender Set - Mountain</v>
      </c>
    </row>
    <row r="4424" spans="1:17" x14ac:dyDescent="0.25">
      <c r="A4424" s="2">
        <v>37905</v>
      </c>
      <c r="B4424" s="1" t="s">
        <v>89</v>
      </c>
      <c r="C4424">
        <v>529</v>
      </c>
      <c r="D4424">
        <v>20974</v>
      </c>
      <c r="E4424">
        <v>7</v>
      </c>
      <c r="F4424">
        <v>1</v>
      </c>
      <c r="G4424">
        <v>3</v>
      </c>
      <c r="H4424" s="2">
        <v>43019</v>
      </c>
      <c r="I4424" t="str">
        <f>VLOOKUP(Sales[[#This Row],[TerritoryKey]], Territories[], 2, FALSE)</f>
        <v>France</v>
      </c>
      <c r="J4424">
        <f>_xlfn.XLOOKUP(Sales[[#This Row],[ProductKey]], Products!$A:$A, Products!$J:$J)</f>
        <v>1.4923</v>
      </c>
      <c r="K4424">
        <f>_xlfn.XLOOKUP(Sales[[#This Row],[ProductKey]], Products!$A:$A, Products!$K:$K)</f>
        <v>3.99</v>
      </c>
      <c r="L4424" s="1">
        <f>Sales[[#This Row],[ProductPrice]]*Sales[[#This Row],[OrderQuantity]]</f>
        <v>11.97</v>
      </c>
      <c r="M4424" s="1">
        <f>Sales[[#This Row],[OrderQuantity]]</f>
        <v>3</v>
      </c>
      <c r="N4424" s="1">
        <f>1</f>
        <v>1</v>
      </c>
      <c r="O4424" s="1">
        <f>Sales[[#This Row],[TotalSales]]-Sales[[#This Row],[TotalCost]]</f>
        <v>7.493100000000001</v>
      </c>
      <c r="P4424" s="1">
        <f>Sales[[#This Row],[ProductCost]]*Sales[[#This Row],[OrderQuantity]]</f>
        <v>4.4768999999999997</v>
      </c>
      <c r="Q4424" s="1" t="str">
        <f>VLOOKUP(Sales[[#This Row],[ProductKey]], Products!$A$2:$D$1000, 4, FALSE)</f>
        <v>Road Tire Tube</v>
      </c>
    </row>
    <row r="4425" spans="1:17" x14ac:dyDescent="0.25">
      <c r="A4425" s="2">
        <v>37903</v>
      </c>
      <c r="B4425" s="1" t="s">
        <v>122</v>
      </c>
      <c r="C4425">
        <v>536</v>
      </c>
      <c r="D4425">
        <v>16710</v>
      </c>
      <c r="E4425">
        <v>9</v>
      </c>
      <c r="F4425">
        <v>1</v>
      </c>
      <c r="G4425">
        <v>3</v>
      </c>
      <c r="H4425" s="2">
        <v>43017</v>
      </c>
      <c r="I4425" t="str">
        <f>VLOOKUP(Sales[[#This Row],[TerritoryKey]], Territories[], 2, FALSE)</f>
        <v>Australia</v>
      </c>
      <c r="J4425">
        <f>_xlfn.XLOOKUP(Sales[[#This Row],[ProductKey]], Products!$A:$A, Products!$J:$J)</f>
        <v>11.2163</v>
      </c>
      <c r="K4425">
        <f>_xlfn.XLOOKUP(Sales[[#This Row],[ProductKey]], Products!$A:$A, Products!$K:$K)</f>
        <v>29.99</v>
      </c>
      <c r="L4425" s="1">
        <f>Sales[[#This Row],[ProductPrice]]*Sales[[#This Row],[OrderQuantity]]</f>
        <v>89.97</v>
      </c>
      <c r="M4425" s="1">
        <f>Sales[[#This Row],[OrderQuantity]]</f>
        <v>3</v>
      </c>
      <c r="N4425" s="1">
        <f>1</f>
        <v>1</v>
      </c>
      <c r="O4425" s="1">
        <f>Sales[[#This Row],[TotalSales]]-Sales[[#This Row],[TotalCost]]</f>
        <v>56.321100000000001</v>
      </c>
      <c r="P4425" s="1">
        <f>Sales[[#This Row],[ProductCost]]*Sales[[#This Row],[OrderQuantity]]</f>
        <v>33.648899999999998</v>
      </c>
      <c r="Q4425" s="1" t="str">
        <f>VLOOKUP(Sales[[#This Row],[ProductKey]], Products!$A$2:$D$1000, 4, FALSE)</f>
        <v>ML Mountain Tire</v>
      </c>
    </row>
    <row r="4426" spans="1:17" x14ac:dyDescent="0.25">
      <c r="A4426" s="2">
        <v>37935</v>
      </c>
      <c r="B4426" s="1" t="s">
        <v>196</v>
      </c>
      <c r="C4426">
        <v>485</v>
      </c>
      <c r="D4426">
        <v>12788</v>
      </c>
      <c r="E4426">
        <v>4</v>
      </c>
      <c r="F4426">
        <v>1</v>
      </c>
      <c r="G4426">
        <v>3</v>
      </c>
      <c r="H4426" s="2">
        <v>43049</v>
      </c>
      <c r="I4426" t="str">
        <f>VLOOKUP(Sales[[#This Row],[TerritoryKey]], Territories[], 2, FALSE)</f>
        <v>Southwest</v>
      </c>
      <c r="J4426">
        <f>_xlfn.XLOOKUP(Sales[[#This Row],[ProductKey]], Products!$A:$A, Products!$J:$J)</f>
        <v>8.2204999999999995</v>
      </c>
      <c r="K4426">
        <f>_xlfn.XLOOKUP(Sales[[#This Row],[ProductKey]], Products!$A:$A, Products!$K:$K)</f>
        <v>21.98</v>
      </c>
      <c r="L4426" s="1">
        <f>Sales[[#This Row],[ProductPrice]]*Sales[[#This Row],[OrderQuantity]]</f>
        <v>65.94</v>
      </c>
      <c r="M4426" s="1">
        <f>Sales[[#This Row],[OrderQuantity]]</f>
        <v>3</v>
      </c>
      <c r="N4426" s="1">
        <f>1</f>
        <v>1</v>
      </c>
      <c r="O4426" s="1">
        <f>Sales[[#This Row],[TotalSales]]-Sales[[#This Row],[TotalCost]]</f>
        <v>41.278500000000001</v>
      </c>
      <c r="P4426" s="1">
        <f>Sales[[#This Row],[ProductCost]]*Sales[[#This Row],[OrderQuantity]]</f>
        <v>24.661499999999997</v>
      </c>
      <c r="Q4426" s="1" t="str">
        <f>VLOOKUP(Sales[[#This Row],[ProductKey]], Products!$A$2:$D$1000, 4, FALSE)</f>
        <v>Fender Set - Mountain</v>
      </c>
    </row>
    <row r="4427" spans="1:17" x14ac:dyDescent="0.25">
      <c r="A4427" s="2">
        <v>37966</v>
      </c>
      <c r="B4427" s="1" t="s">
        <v>205</v>
      </c>
      <c r="C4427">
        <v>529</v>
      </c>
      <c r="D4427">
        <v>11505</v>
      </c>
      <c r="E4427">
        <v>6</v>
      </c>
      <c r="F4427">
        <v>1</v>
      </c>
      <c r="G4427">
        <v>3</v>
      </c>
      <c r="H4427" s="2">
        <v>43080</v>
      </c>
      <c r="I4427" t="str">
        <f>VLOOKUP(Sales[[#This Row],[TerritoryKey]], Territories[], 2, FALSE)</f>
        <v>Canada</v>
      </c>
      <c r="J4427">
        <f>_xlfn.XLOOKUP(Sales[[#This Row],[ProductKey]], Products!$A:$A, Products!$J:$J)</f>
        <v>1.4923</v>
      </c>
      <c r="K4427">
        <f>_xlfn.XLOOKUP(Sales[[#This Row],[ProductKey]], Products!$A:$A, Products!$K:$K)</f>
        <v>3.99</v>
      </c>
      <c r="L4427" s="1">
        <f>Sales[[#This Row],[ProductPrice]]*Sales[[#This Row],[OrderQuantity]]</f>
        <v>11.97</v>
      </c>
      <c r="M4427" s="1">
        <f>Sales[[#This Row],[OrderQuantity]]</f>
        <v>3</v>
      </c>
      <c r="N4427" s="1">
        <f>1</f>
        <v>1</v>
      </c>
      <c r="O4427" s="1">
        <f>Sales[[#This Row],[TotalSales]]-Sales[[#This Row],[TotalCost]]</f>
        <v>7.493100000000001</v>
      </c>
      <c r="P4427" s="1">
        <f>Sales[[#This Row],[ProductCost]]*Sales[[#This Row],[OrderQuantity]]</f>
        <v>4.4768999999999997</v>
      </c>
      <c r="Q4427" s="1" t="str">
        <f>VLOOKUP(Sales[[#This Row],[ProductKey]], Products!$A$2:$D$1000, 4, FALSE)</f>
        <v>Road Tire Tube</v>
      </c>
    </row>
    <row r="4428" spans="1:17" x14ac:dyDescent="0.25">
      <c r="A4428" s="2">
        <v>37812</v>
      </c>
      <c r="B4428" s="1" t="s">
        <v>271</v>
      </c>
      <c r="C4428">
        <v>485</v>
      </c>
      <c r="D4428">
        <v>18927</v>
      </c>
      <c r="E4428">
        <v>6</v>
      </c>
      <c r="F4428">
        <v>1</v>
      </c>
      <c r="G4428">
        <v>3</v>
      </c>
      <c r="H4428" s="2">
        <v>42926</v>
      </c>
      <c r="I4428" t="str">
        <f>VLOOKUP(Sales[[#This Row],[TerritoryKey]], Territories[], 2, FALSE)</f>
        <v>Canada</v>
      </c>
      <c r="J4428">
        <f>_xlfn.XLOOKUP(Sales[[#This Row],[ProductKey]], Products!$A:$A, Products!$J:$J)</f>
        <v>8.2204999999999995</v>
      </c>
      <c r="K4428">
        <f>_xlfn.XLOOKUP(Sales[[#This Row],[ProductKey]], Products!$A:$A, Products!$K:$K)</f>
        <v>21.98</v>
      </c>
      <c r="L4428" s="1">
        <f>Sales[[#This Row],[ProductPrice]]*Sales[[#This Row],[OrderQuantity]]</f>
        <v>65.94</v>
      </c>
      <c r="M4428" s="1">
        <f>Sales[[#This Row],[OrderQuantity]]</f>
        <v>3</v>
      </c>
      <c r="N4428" s="1">
        <f>1</f>
        <v>1</v>
      </c>
      <c r="O4428" s="1">
        <f>Sales[[#This Row],[TotalSales]]-Sales[[#This Row],[TotalCost]]</f>
        <v>41.278500000000001</v>
      </c>
      <c r="P4428" s="1">
        <f>Sales[[#This Row],[ProductCost]]*Sales[[#This Row],[OrderQuantity]]</f>
        <v>24.661499999999997</v>
      </c>
      <c r="Q4428" s="1" t="str">
        <f>VLOOKUP(Sales[[#This Row],[ProductKey]], Products!$A$2:$D$1000, 4, FALSE)</f>
        <v>Fender Set - Mountain</v>
      </c>
    </row>
    <row r="4429" spans="1:17" x14ac:dyDescent="0.25">
      <c r="A4429" s="2">
        <v>37874</v>
      </c>
      <c r="B4429" s="1" t="s">
        <v>287</v>
      </c>
      <c r="C4429">
        <v>529</v>
      </c>
      <c r="D4429">
        <v>11287</v>
      </c>
      <c r="E4429">
        <v>6</v>
      </c>
      <c r="F4429">
        <v>1</v>
      </c>
      <c r="G4429">
        <v>3</v>
      </c>
      <c r="H4429" s="2">
        <v>42988</v>
      </c>
      <c r="I4429" t="str">
        <f>VLOOKUP(Sales[[#This Row],[TerritoryKey]], Territories[], 2, FALSE)</f>
        <v>Canada</v>
      </c>
      <c r="J4429">
        <f>_xlfn.XLOOKUP(Sales[[#This Row],[ProductKey]], Products!$A:$A, Products!$J:$J)</f>
        <v>1.4923</v>
      </c>
      <c r="K4429">
        <f>_xlfn.XLOOKUP(Sales[[#This Row],[ProductKey]], Products!$A:$A, Products!$K:$K)</f>
        <v>3.99</v>
      </c>
      <c r="L4429" s="1">
        <f>Sales[[#This Row],[ProductPrice]]*Sales[[#This Row],[OrderQuantity]]</f>
        <v>11.97</v>
      </c>
      <c r="M4429" s="1">
        <f>Sales[[#This Row],[OrderQuantity]]</f>
        <v>3</v>
      </c>
      <c r="N4429" s="1">
        <f>1</f>
        <v>1</v>
      </c>
      <c r="O4429" s="1">
        <f>Sales[[#This Row],[TotalSales]]-Sales[[#This Row],[TotalCost]]</f>
        <v>7.493100000000001</v>
      </c>
      <c r="P4429" s="1">
        <f>Sales[[#This Row],[ProductCost]]*Sales[[#This Row],[OrderQuantity]]</f>
        <v>4.4768999999999997</v>
      </c>
      <c r="Q4429" s="1" t="str">
        <f>VLOOKUP(Sales[[#This Row],[ProductKey]], Products!$A$2:$D$1000, 4, FALSE)</f>
        <v>Road Tire Tube</v>
      </c>
    </row>
    <row r="4430" spans="1:17" x14ac:dyDescent="0.25">
      <c r="A4430" s="2">
        <v>37722</v>
      </c>
      <c r="B4430" s="1" t="s">
        <v>402</v>
      </c>
      <c r="C4430">
        <v>477</v>
      </c>
      <c r="D4430">
        <v>24568</v>
      </c>
      <c r="E4430">
        <v>10</v>
      </c>
      <c r="F4430">
        <v>1</v>
      </c>
      <c r="G4430">
        <v>3</v>
      </c>
      <c r="H4430" s="2">
        <v>42836</v>
      </c>
      <c r="I4430" t="str">
        <f>VLOOKUP(Sales[[#This Row],[TerritoryKey]], Territories[], 2, FALSE)</f>
        <v>United Kingdom</v>
      </c>
      <c r="J4430">
        <f>_xlfn.XLOOKUP(Sales[[#This Row],[ProductKey]], Products!$A:$A, Products!$J:$J)</f>
        <v>1.8663000000000001</v>
      </c>
      <c r="K4430">
        <f>_xlfn.XLOOKUP(Sales[[#This Row],[ProductKey]], Products!$A:$A, Products!$K:$K)</f>
        <v>4.99</v>
      </c>
      <c r="L4430" s="1">
        <f>Sales[[#This Row],[ProductPrice]]*Sales[[#This Row],[OrderQuantity]]</f>
        <v>14.97</v>
      </c>
      <c r="M4430" s="1">
        <f>Sales[[#This Row],[OrderQuantity]]</f>
        <v>3</v>
      </c>
      <c r="N4430" s="1">
        <f>1</f>
        <v>1</v>
      </c>
      <c r="O4430" s="1">
        <f>Sales[[#This Row],[TotalSales]]-Sales[[#This Row],[TotalCost]]</f>
        <v>9.3711000000000002</v>
      </c>
      <c r="P4430" s="1">
        <f>Sales[[#This Row],[ProductCost]]*Sales[[#This Row],[OrderQuantity]]</f>
        <v>5.5989000000000004</v>
      </c>
      <c r="Q4430" s="1" t="str">
        <f>VLOOKUP(Sales[[#This Row],[ProductKey]], Products!$A$2:$D$1000, 4, FALSE)</f>
        <v>Water Bottle - 30 oz.</v>
      </c>
    </row>
    <row r="4431" spans="1:17" x14ac:dyDescent="0.25">
      <c r="A4431" s="2">
        <v>37814</v>
      </c>
      <c r="B4431" s="1" t="s">
        <v>422</v>
      </c>
      <c r="C4431">
        <v>485</v>
      </c>
      <c r="D4431">
        <v>12971</v>
      </c>
      <c r="E4431">
        <v>4</v>
      </c>
      <c r="F4431">
        <v>1</v>
      </c>
      <c r="G4431">
        <v>3</v>
      </c>
      <c r="H4431" s="2">
        <v>42928</v>
      </c>
      <c r="I4431" t="str">
        <f>VLOOKUP(Sales[[#This Row],[TerritoryKey]], Territories[], 2, FALSE)</f>
        <v>Southwest</v>
      </c>
      <c r="J4431">
        <f>_xlfn.XLOOKUP(Sales[[#This Row],[ProductKey]], Products!$A:$A, Products!$J:$J)</f>
        <v>8.2204999999999995</v>
      </c>
      <c r="K4431">
        <f>_xlfn.XLOOKUP(Sales[[#This Row],[ProductKey]], Products!$A:$A, Products!$K:$K)</f>
        <v>21.98</v>
      </c>
      <c r="L4431" s="1">
        <f>Sales[[#This Row],[ProductPrice]]*Sales[[#This Row],[OrderQuantity]]</f>
        <v>65.94</v>
      </c>
      <c r="M4431" s="1">
        <f>Sales[[#This Row],[OrderQuantity]]</f>
        <v>3</v>
      </c>
      <c r="N4431" s="1">
        <f>1</f>
        <v>1</v>
      </c>
      <c r="O4431" s="1">
        <f>Sales[[#This Row],[TotalSales]]-Sales[[#This Row],[TotalCost]]</f>
        <v>41.278500000000001</v>
      </c>
      <c r="P4431" s="1">
        <f>Sales[[#This Row],[ProductCost]]*Sales[[#This Row],[OrderQuantity]]</f>
        <v>24.661499999999997</v>
      </c>
      <c r="Q4431" s="1" t="str">
        <f>VLOOKUP(Sales[[#This Row],[ProductKey]], Products!$A$2:$D$1000, 4, FALSE)</f>
        <v>Fender Set - Mountain</v>
      </c>
    </row>
    <row r="4432" spans="1:17" x14ac:dyDescent="0.25">
      <c r="A4432" s="2">
        <v>37664</v>
      </c>
      <c r="B4432" s="1" t="s">
        <v>427</v>
      </c>
      <c r="C4432">
        <v>529</v>
      </c>
      <c r="D4432">
        <v>11181</v>
      </c>
      <c r="E4432">
        <v>4</v>
      </c>
      <c r="F4432">
        <v>1</v>
      </c>
      <c r="G4432">
        <v>3</v>
      </c>
      <c r="H4432" s="2">
        <v>42778</v>
      </c>
      <c r="I4432" t="str">
        <f>VLOOKUP(Sales[[#This Row],[TerritoryKey]], Territories[], 2, FALSE)</f>
        <v>Southwest</v>
      </c>
      <c r="J4432">
        <f>_xlfn.XLOOKUP(Sales[[#This Row],[ProductKey]], Products!$A:$A, Products!$J:$J)</f>
        <v>1.4923</v>
      </c>
      <c r="K4432">
        <f>_xlfn.XLOOKUP(Sales[[#This Row],[ProductKey]], Products!$A:$A, Products!$K:$K)</f>
        <v>3.99</v>
      </c>
      <c r="L4432" s="1">
        <f>Sales[[#This Row],[ProductPrice]]*Sales[[#This Row],[OrderQuantity]]</f>
        <v>11.97</v>
      </c>
      <c r="M4432" s="1">
        <f>Sales[[#This Row],[OrderQuantity]]</f>
        <v>3</v>
      </c>
      <c r="N4432" s="1">
        <f>1</f>
        <v>1</v>
      </c>
      <c r="O4432" s="1">
        <f>Sales[[#This Row],[TotalSales]]-Sales[[#This Row],[TotalCost]]</f>
        <v>7.493100000000001</v>
      </c>
      <c r="P4432" s="1">
        <f>Sales[[#This Row],[ProductCost]]*Sales[[#This Row],[OrderQuantity]]</f>
        <v>4.4768999999999997</v>
      </c>
      <c r="Q4432" s="1" t="str">
        <f>VLOOKUP(Sales[[#This Row],[ProductKey]], Products!$A$2:$D$1000, 4, FALSE)</f>
        <v>Road Tire Tube</v>
      </c>
    </row>
    <row r="4433" spans="1:17" x14ac:dyDescent="0.25">
      <c r="A4433" s="2">
        <v>37814</v>
      </c>
      <c r="B4433" s="1" t="s">
        <v>488</v>
      </c>
      <c r="C4433">
        <v>529</v>
      </c>
      <c r="D4433">
        <v>18619</v>
      </c>
      <c r="E4433">
        <v>8</v>
      </c>
      <c r="F4433">
        <v>1</v>
      </c>
      <c r="G4433">
        <v>3</v>
      </c>
      <c r="H4433" s="2">
        <v>42928</v>
      </c>
      <c r="I4433" t="str">
        <f>VLOOKUP(Sales[[#This Row],[TerritoryKey]], Territories[], 2, FALSE)</f>
        <v>Germany</v>
      </c>
      <c r="J4433">
        <f>_xlfn.XLOOKUP(Sales[[#This Row],[ProductKey]], Products!$A:$A, Products!$J:$J)</f>
        <v>1.4923</v>
      </c>
      <c r="K4433">
        <f>_xlfn.XLOOKUP(Sales[[#This Row],[ProductKey]], Products!$A:$A, Products!$K:$K)</f>
        <v>3.99</v>
      </c>
      <c r="L4433" s="1">
        <f>Sales[[#This Row],[ProductPrice]]*Sales[[#This Row],[OrderQuantity]]</f>
        <v>11.97</v>
      </c>
      <c r="M4433" s="1">
        <f>Sales[[#This Row],[OrderQuantity]]</f>
        <v>3</v>
      </c>
      <c r="N4433" s="1">
        <f>1</f>
        <v>1</v>
      </c>
      <c r="O4433" s="1">
        <f>Sales[[#This Row],[TotalSales]]-Sales[[#This Row],[TotalCost]]</f>
        <v>7.493100000000001</v>
      </c>
      <c r="P4433" s="1">
        <f>Sales[[#This Row],[ProductCost]]*Sales[[#This Row],[OrderQuantity]]</f>
        <v>4.4768999999999997</v>
      </c>
      <c r="Q4433" s="1" t="str">
        <f>VLOOKUP(Sales[[#This Row],[ProductKey]], Products!$A$2:$D$1000, 4, FALSE)</f>
        <v>Road Tire Tube</v>
      </c>
    </row>
    <row r="4434" spans="1:17" x14ac:dyDescent="0.25">
      <c r="A4434" s="2">
        <v>37875</v>
      </c>
      <c r="B4434" s="1" t="s">
        <v>490</v>
      </c>
      <c r="C4434">
        <v>539</v>
      </c>
      <c r="D4434">
        <v>11142</v>
      </c>
      <c r="E4434">
        <v>6</v>
      </c>
      <c r="F4434">
        <v>1</v>
      </c>
      <c r="G4434">
        <v>3</v>
      </c>
      <c r="H4434" s="2">
        <v>42989</v>
      </c>
      <c r="I4434" t="str">
        <f>VLOOKUP(Sales[[#This Row],[TerritoryKey]], Territories[], 2, FALSE)</f>
        <v>Canada</v>
      </c>
      <c r="J4434">
        <f>_xlfn.XLOOKUP(Sales[[#This Row],[ProductKey]], Products!$A:$A, Products!$J:$J)</f>
        <v>9.3462999999999994</v>
      </c>
      <c r="K4434">
        <f>_xlfn.XLOOKUP(Sales[[#This Row],[ProductKey]], Products!$A:$A, Products!$K:$K)</f>
        <v>24.99</v>
      </c>
      <c r="L4434" s="1">
        <f>Sales[[#This Row],[ProductPrice]]*Sales[[#This Row],[OrderQuantity]]</f>
        <v>74.97</v>
      </c>
      <c r="M4434" s="1">
        <f>Sales[[#This Row],[OrderQuantity]]</f>
        <v>3</v>
      </c>
      <c r="N4434" s="1">
        <f>1</f>
        <v>1</v>
      </c>
      <c r="O4434" s="1">
        <f>Sales[[#This Row],[TotalSales]]-Sales[[#This Row],[TotalCost]]</f>
        <v>46.931100000000001</v>
      </c>
      <c r="P4434" s="1">
        <f>Sales[[#This Row],[ProductCost]]*Sales[[#This Row],[OrderQuantity]]</f>
        <v>28.038899999999998</v>
      </c>
      <c r="Q4434" s="1" t="str">
        <f>VLOOKUP(Sales[[#This Row],[ProductKey]], Products!$A$2:$D$1000, 4, FALSE)</f>
        <v>ML Road Tire</v>
      </c>
    </row>
    <row r="4435" spans="1:17" x14ac:dyDescent="0.25">
      <c r="A4435" s="2">
        <v>37966</v>
      </c>
      <c r="B4435" s="1" t="s">
        <v>518</v>
      </c>
      <c r="C4435">
        <v>528</v>
      </c>
      <c r="D4435">
        <v>16177</v>
      </c>
      <c r="E4435">
        <v>9</v>
      </c>
      <c r="F4435">
        <v>1</v>
      </c>
      <c r="G4435">
        <v>3</v>
      </c>
      <c r="H4435" s="2">
        <v>43080</v>
      </c>
      <c r="I4435" t="str">
        <f>VLOOKUP(Sales[[#This Row],[TerritoryKey]], Territories[], 2, FALSE)</f>
        <v>Australia</v>
      </c>
      <c r="J4435">
        <f>_xlfn.XLOOKUP(Sales[[#This Row],[ProductKey]], Products!$A:$A, Products!$J:$J)</f>
        <v>1.8663000000000001</v>
      </c>
      <c r="K4435">
        <f>_xlfn.XLOOKUP(Sales[[#This Row],[ProductKey]], Products!$A:$A, Products!$K:$K)</f>
        <v>4.99</v>
      </c>
      <c r="L4435" s="1">
        <f>Sales[[#This Row],[ProductPrice]]*Sales[[#This Row],[OrderQuantity]]</f>
        <v>14.97</v>
      </c>
      <c r="M4435" s="1">
        <f>Sales[[#This Row],[OrderQuantity]]</f>
        <v>3</v>
      </c>
      <c r="N4435" s="1">
        <f>1</f>
        <v>1</v>
      </c>
      <c r="O4435" s="1">
        <f>Sales[[#This Row],[TotalSales]]-Sales[[#This Row],[TotalCost]]</f>
        <v>9.3711000000000002</v>
      </c>
      <c r="P4435" s="1">
        <f>Sales[[#This Row],[ProductCost]]*Sales[[#This Row],[OrderQuantity]]</f>
        <v>5.5989000000000004</v>
      </c>
      <c r="Q4435" s="1" t="str">
        <f>VLOOKUP(Sales[[#This Row],[ProductKey]], Products!$A$2:$D$1000, 4, FALSE)</f>
        <v>Mountain Tire Tube</v>
      </c>
    </row>
    <row r="4436" spans="1:17" x14ac:dyDescent="0.25">
      <c r="A4436" s="2">
        <v>37663</v>
      </c>
      <c r="B4436" s="1" t="s">
        <v>543</v>
      </c>
      <c r="C4436">
        <v>535</v>
      </c>
      <c r="D4436">
        <v>14056</v>
      </c>
      <c r="E4436">
        <v>9</v>
      </c>
      <c r="F4436">
        <v>1</v>
      </c>
      <c r="G4436">
        <v>3</v>
      </c>
      <c r="H4436" s="2">
        <v>42777</v>
      </c>
      <c r="I4436" t="str">
        <f>VLOOKUP(Sales[[#This Row],[TerritoryKey]], Territories[], 2, FALSE)</f>
        <v>Australia</v>
      </c>
      <c r="J4436">
        <f>_xlfn.XLOOKUP(Sales[[#This Row],[ProductKey]], Products!$A:$A, Products!$J:$J)</f>
        <v>9.3462999999999994</v>
      </c>
      <c r="K4436">
        <f>_xlfn.XLOOKUP(Sales[[#This Row],[ProductKey]], Products!$A:$A, Products!$K:$K)</f>
        <v>24.99</v>
      </c>
      <c r="L4436" s="1">
        <f>Sales[[#This Row],[ProductPrice]]*Sales[[#This Row],[OrderQuantity]]</f>
        <v>74.97</v>
      </c>
      <c r="M4436" s="1">
        <f>Sales[[#This Row],[OrderQuantity]]</f>
        <v>3</v>
      </c>
      <c r="N4436" s="1">
        <f>1</f>
        <v>1</v>
      </c>
      <c r="O4436" s="1">
        <f>Sales[[#This Row],[TotalSales]]-Sales[[#This Row],[TotalCost]]</f>
        <v>46.931100000000001</v>
      </c>
      <c r="P4436" s="1">
        <f>Sales[[#This Row],[ProductCost]]*Sales[[#This Row],[OrderQuantity]]</f>
        <v>28.038899999999998</v>
      </c>
      <c r="Q4436" s="1" t="str">
        <f>VLOOKUP(Sales[[#This Row],[ProductKey]], Products!$A$2:$D$1000, 4, FALSE)</f>
        <v>LL Mountain Tire</v>
      </c>
    </row>
    <row r="4437" spans="1:17" x14ac:dyDescent="0.25">
      <c r="A4437" s="2">
        <v>37844</v>
      </c>
      <c r="B4437" s="1" t="s">
        <v>546</v>
      </c>
      <c r="C4437">
        <v>535</v>
      </c>
      <c r="D4437">
        <v>26079</v>
      </c>
      <c r="E4437">
        <v>1</v>
      </c>
      <c r="F4437">
        <v>1</v>
      </c>
      <c r="G4437">
        <v>3</v>
      </c>
      <c r="H4437" s="2">
        <v>42958</v>
      </c>
      <c r="I4437" t="str">
        <f>VLOOKUP(Sales[[#This Row],[TerritoryKey]], Territories[], 2, FALSE)</f>
        <v>Northwest</v>
      </c>
      <c r="J4437">
        <f>_xlfn.XLOOKUP(Sales[[#This Row],[ProductKey]], Products!$A:$A, Products!$J:$J)</f>
        <v>9.3462999999999994</v>
      </c>
      <c r="K4437">
        <f>_xlfn.XLOOKUP(Sales[[#This Row],[ProductKey]], Products!$A:$A, Products!$K:$K)</f>
        <v>24.99</v>
      </c>
      <c r="L4437" s="1">
        <f>Sales[[#This Row],[ProductPrice]]*Sales[[#This Row],[OrderQuantity]]</f>
        <v>74.97</v>
      </c>
      <c r="M4437" s="1">
        <f>Sales[[#This Row],[OrderQuantity]]</f>
        <v>3</v>
      </c>
      <c r="N4437" s="1">
        <f>1</f>
        <v>1</v>
      </c>
      <c r="O4437" s="1">
        <f>Sales[[#This Row],[TotalSales]]-Sales[[#This Row],[TotalCost]]</f>
        <v>46.931100000000001</v>
      </c>
      <c r="P4437" s="1">
        <f>Sales[[#This Row],[ProductCost]]*Sales[[#This Row],[OrderQuantity]]</f>
        <v>28.038899999999998</v>
      </c>
      <c r="Q4437" s="1" t="str">
        <f>VLOOKUP(Sales[[#This Row],[ProductKey]], Products!$A$2:$D$1000, 4, FALSE)</f>
        <v>LL Mountain Tire</v>
      </c>
    </row>
    <row r="4438" spans="1:17" x14ac:dyDescent="0.25">
      <c r="A4438" s="2">
        <v>37690</v>
      </c>
      <c r="B4438" s="1" t="s">
        <v>562</v>
      </c>
      <c r="C4438">
        <v>529</v>
      </c>
      <c r="D4438">
        <v>27506</v>
      </c>
      <c r="E4438">
        <v>4</v>
      </c>
      <c r="F4438">
        <v>1</v>
      </c>
      <c r="G4438">
        <v>3</v>
      </c>
      <c r="H4438" s="2">
        <v>42804</v>
      </c>
      <c r="I4438" t="str">
        <f>VLOOKUP(Sales[[#This Row],[TerritoryKey]], Territories[], 2, FALSE)</f>
        <v>Southwest</v>
      </c>
      <c r="J4438">
        <f>_xlfn.XLOOKUP(Sales[[#This Row],[ProductKey]], Products!$A:$A, Products!$J:$J)</f>
        <v>1.4923</v>
      </c>
      <c r="K4438">
        <f>_xlfn.XLOOKUP(Sales[[#This Row],[ProductKey]], Products!$A:$A, Products!$K:$K)</f>
        <v>3.99</v>
      </c>
      <c r="L4438" s="1">
        <f>Sales[[#This Row],[ProductPrice]]*Sales[[#This Row],[OrderQuantity]]</f>
        <v>11.97</v>
      </c>
      <c r="M4438" s="1">
        <f>Sales[[#This Row],[OrderQuantity]]</f>
        <v>3</v>
      </c>
      <c r="N4438" s="1">
        <f>1</f>
        <v>1</v>
      </c>
      <c r="O4438" s="1">
        <f>Sales[[#This Row],[TotalSales]]-Sales[[#This Row],[TotalCost]]</f>
        <v>7.493100000000001</v>
      </c>
      <c r="P4438" s="1">
        <f>Sales[[#This Row],[ProductCost]]*Sales[[#This Row],[OrderQuantity]]</f>
        <v>4.4768999999999997</v>
      </c>
      <c r="Q4438" s="1" t="str">
        <f>VLOOKUP(Sales[[#This Row],[ProductKey]], Products!$A$2:$D$1000, 4, FALSE)</f>
        <v>Road Tire Tube</v>
      </c>
    </row>
    <row r="4439" spans="1:17" x14ac:dyDescent="0.25">
      <c r="A4439" s="2">
        <v>37874</v>
      </c>
      <c r="B4439" s="1" t="s">
        <v>591</v>
      </c>
      <c r="C4439">
        <v>477</v>
      </c>
      <c r="D4439">
        <v>20635</v>
      </c>
      <c r="E4439">
        <v>1</v>
      </c>
      <c r="F4439">
        <v>1</v>
      </c>
      <c r="G4439">
        <v>3</v>
      </c>
      <c r="H4439" s="2">
        <v>42988</v>
      </c>
      <c r="I4439" t="str">
        <f>VLOOKUP(Sales[[#This Row],[TerritoryKey]], Territories[], 2, FALSE)</f>
        <v>Northwest</v>
      </c>
      <c r="J4439">
        <f>_xlfn.XLOOKUP(Sales[[#This Row],[ProductKey]], Products!$A:$A, Products!$J:$J)</f>
        <v>1.8663000000000001</v>
      </c>
      <c r="K4439">
        <f>_xlfn.XLOOKUP(Sales[[#This Row],[ProductKey]], Products!$A:$A, Products!$K:$K)</f>
        <v>4.99</v>
      </c>
      <c r="L4439" s="1">
        <f>Sales[[#This Row],[ProductPrice]]*Sales[[#This Row],[OrderQuantity]]</f>
        <v>14.97</v>
      </c>
      <c r="M4439" s="1">
        <f>Sales[[#This Row],[OrderQuantity]]</f>
        <v>3</v>
      </c>
      <c r="N4439" s="1">
        <f>1</f>
        <v>1</v>
      </c>
      <c r="O4439" s="1">
        <f>Sales[[#This Row],[TotalSales]]-Sales[[#This Row],[TotalCost]]</f>
        <v>9.3711000000000002</v>
      </c>
      <c r="P4439" s="1">
        <f>Sales[[#This Row],[ProductCost]]*Sales[[#This Row],[OrderQuantity]]</f>
        <v>5.5989000000000004</v>
      </c>
      <c r="Q4439" s="1" t="str">
        <f>VLOOKUP(Sales[[#This Row],[ProductKey]], Products!$A$2:$D$1000, 4, FALSE)</f>
        <v>Water Bottle - 30 oz.</v>
      </c>
    </row>
    <row r="4440" spans="1:17" x14ac:dyDescent="0.25">
      <c r="A4440" s="2">
        <v>37906</v>
      </c>
      <c r="B4440" s="1" t="s">
        <v>610</v>
      </c>
      <c r="C4440">
        <v>480</v>
      </c>
      <c r="D4440">
        <v>11078</v>
      </c>
      <c r="E4440">
        <v>6</v>
      </c>
      <c r="F4440">
        <v>1</v>
      </c>
      <c r="G4440">
        <v>3</v>
      </c>
      <c r="H4440" s="2">
        <v>43020</v>
      </c>
      <c r="I4440" t="str">
        <f>VLOOKUP(Sales[[#This Row],[TerritoryKey]], Territories[], 2, FALSE)</f>
        <v>Canada</v>
      </c>
      <c r="J4440">
        <f>_xlfn.XLOOKUP(Sales[[#This Row],[ProductKey]], Products!$A:$A, Products!$J:$J)</f>
        <v>0.85650000000000004</v>
      </c>
      <c r="K4440">
        <f>_xlfn.XLOOKUP(Sales[[#This Row],[ProductKey]], Products!$A:$A, Products!$K:$K)</f>
        <v>2.29</v>
      </c>
      <c r="L4440" s="1">
        <f>Sales[[#This Row],[ProductPrice]]*Sales[[#This Row],[OrderQuantity]]</f>
        <v>6.87</v>
      </c>
      <c r="M4440" s="1">
        <f>Sales[[#This Row],[OrderQuantity]]</f>
        <v>3</v>
      </c>
      <c r="N4440" s="1">
        <f>1</f>
        <v>1</v>
      </c>
      <c r="O4440" s="1">
        <f>Sales[[#This Row],[TotalSales]]-Sales[[#This Row],[TotalCost]]</f>
        <v>4.3004999999999995</v>
      </c>
      <c r="P4440" s="1">
        <f>Sales[[#This Row],[ProductCost]]*Sales[[#This Row],[OrderQuantity]]</f>
        <v>2.5695000000000001</v>
      </c>
      <c r="Q4440" s="1" t="str">
        <f>VLOOKUP(Sales[[#This Row],[ProductKey]], Products!$A$2:$D$1000, 4, FALSE)</f>
        <v>Patch Kit/8 Patches</v>
      </c>
    </row>
    <row r="4441" spans="1:17" x14ac:dyDescent="0.25">
      <c r="A4441" s="2">
        <v>37967</v>
      </c>
      <c r="B4441" s="1" t="s">
        <v>665</v>
      </c>
      <c r="C4441">
        <v>528</v>
      </c>
      <c r="D4441">
        <v>18041</v>
      </c>
      <c r="E4441">
        <v>10</v>
      </c>
      <c r="F4441">
        <v>1</v>
      </c>
      <c r="G4441">
        <v>3</v>
      </c>
      <c r="H4441" s="2">
        <v>43081</v>
      </c>
      <c r="I4441" t="str">
        <f>VLOOKUP(Sales[[#This Row],[TerritoryKey]], Territories[], 2, FALSE)</f>
        <v>United Kingdom</v>
      </c>
      <c r="J4441">
        <f>_xlfn.XLOOKUP(Sales[[#This Row],[ProductKey]], Products!$A:$A, Products!$J:$J)</f>
        <v>1.8663000000000001</v>
      </c>
      <c r="K4441">
        <f>_xlfn.XLOOKUP(Sales[[#This Row],[ProductKey]], Products!$A:$A, Products!$K:$K)</f>
        <v>4.99</v>
      </c>
      <c r="L4441" s="1">
        <f>Sales[[#This Row],[ProductPrice]]*Sales[[#This Row],[OrderQuantity]]</f>
        <v>14.97</v>
      </c>
      <c r="M4441" s="1">
        <f>Sales[[#This Row],[OrderQuantity]]</f>
        <v>3</v>
      </c>
      <c r="N4441" s="1">
        <f>1</f>
        <v>1</v>
      </c>
      <c r="O4441" s="1">
        <f>Sales[[#This Row],[TotalSales]]-Sales[[#This Row],[TotalCost]]</f>
        <v>9.3711000000000002</v>
      </c>
      <c r="P4441" s="1">
        <f>Sales[[#This Row],[ProductCost]]*Sales[[#This Row],[OrderQuantity]]</f>
        <v>5.5989000000000004</v>
      </c>
      <c r="Q4441" s="1" t="str">
        <f>VLOOKUP(Sales[[#This Row],[ProductKey]], Products!$A$2:$D$1000, 4, FALSE)</f>
        <v>Mountain Tire Tube</v>
      </c>
    </row>
    <row r="4442" spans="1:17" x14ac:dyDescent="0.25">
      <c r="A4442" s="2">
        <v>37633</v>
      </c>
      <c r="B4442" s="1" t="s">
        <v>695</v>
      </c>
      <c r="C4442">
        <v>478</v>
      </c>
      <c r="D4442">
        <v>21905</v>
      </c>
      <c r="E4442">
        <v>1</v>
      </c>
      <c r="F4442">
        <v>1</v>
      </c>
      <c r="G4442">
        <v>3</v>
      </c>
      <c r="H4442" s="2">
        <v>42747</v>
      </c>
      <c r="I4442" t="str">
        <f>VLOOKUP(Sales[[#This Row],[TerritoryKey]], Territories[], 2, FALSE)</f>
        <v>Northwest</v>
      </c>
      <c r="J4442">
        <f>_xlfn.XLOOKUP(Sales[[#This Row],[ProductKey]], Products!$A:$A, Products!$J:$J)</f>
        <v>3.7363</v>
      </c>
      <c r="K4442">
        <f>_xlfn.XLOOKUP(Sales[[#This Row],[ProductKey]], Products!$A:$A, Products!$K:$K)</f>
        <v>9.99</v>
      </c>
      <c r="L4442" s="1">
        <f>Sales[[#This Row],[ProductPrice]]*Sales[[#This Row],[OrderQuantity]]</f>
        <v>29.97</v>
      </c>
      <c r="M4442" s="1">
        <f>Sales[[#This Row],[OrderQuantity]]</f>
        <v>3</v>
      </c>
      <c r="N4442" s="1">
        <f>1</f>
        <v>1</v>
      </c>
      <c r="O4442" s="1">
        <f>Sales[[#This Row],[TotalSales]]-Sales[[#This Row],[TotalCost]]</f>
        <v>18.761099999999999</v>
      </c>
      <c r="P4442" s="1">
        <f>Sales[[#This Row],[ProductCost]]*Sales[[#This Row],[OrderQuantity]]</f>
        <v>11.2089</v>
      </c>
      <c r="Q4442" s="1" t="str">
        <f>VLOOKUP(Sales[[#This Row],[ProductKey]], Products!$A$2:$D$1000, 4, FALSE)</f>
        <v>Mountain Bottle Cage</v>
      </c>
    </row>
    <row r="4443" spans="1:17" x14ac:dyDescent="0.25">
      <c r="A4443" s="2">
        <v>37662</v>
      </c>
      <c r="B4443" s="1" t="s">
        <v>735</v>
      </c>
      <c r="C4443">
        <v>539</v>
      </c>
      <c r="D4443">
        <v>21841</v>
      </c>
      <c r="E4443">
        <v>10</v>
      </c>
      <c r="F4443">
        <v>1</v>
      </c>
      <c r="G4443">
        <v>3</v>
      </c>
      <c r="H4443" s="2">
        <v>42776</v>
      </c>
      <c r="I4443" t="str">
        <f>VLOOKUP(Sales[[#This Row],[TerritoryKey]], Territories[], 2, FALSE)</f>
        <v>United Kingdom</v>
      </c>
      <c r="J4443">
        <f>_xlfn.XLOOKUP(Sales[[#This Row],[ProductKey]], Products!$A:$A, Products!$J:$J)</f>
        <v>9.3462999999999994</v>
      </c>
      <c r="K4443">
        <f>_xlfn.XLOOKUP(Sales[[#This Row],[ProductKey]], Products!$A:$A, Products!$K:$K)</f>
        <v>24.99</v>
      </c>
      <c r="L4443" s="1">
        <f>Sales[[#This Row],[ProductPrice]]*Sales[[#This Row],[OrderQuantity]]</f>
        <v>74.97</v>
      </c>
      <c r="M4443" s="1">
        <f>Sales[[#This Row],[OrderQuantity]]</f>
        <v>3</v>
      </c>
      <c r="N4443" s="1">
        <f>1</f>
        <v>1</v>
      </c>
      <c r="O4443" s="1">
        <f>Sales[[#This Row],[TotalSales]]-Sales[[#This Row],[TotalCost]]</f>
        <v>46.931100000000001</v>
      </c>
      <c r="P4443" s="1">
        <f>Sales[[#This Row],[ProductCost]]*Sales[[#This Row],[OrderQuantity]]</f>
        <v>28.038899999999998</v>
      </c>
      <c r="Q4443" s="1" t="str">
        <f>VLOOKUP(Sales[[#This Row],[ProductKey]], Products!$A$2:$D$1000, 4, FALSE)</f>
        <v>ML Road Tire</v>
      </c>
    </row>
    <row r="4444" spans="1:17" x14ac:dyDescent="0.25">
      <c r="A4444" s="2">
        <v>37784</v>
      </c>
      <c r="B4444" s="1" t="s">
        <v>750</v>
      </c>
      <c r="C4444">
        <v>541</v>
      </c>
      <c r="D4444">
        <v>26707</v>
      </c>
      <c r="E4444">
        <v>4</v>
      </c>
      <c r="F4444">
        <v>1</v>
      </c>
      <c r="G4444">
        <v>3</v>
      </c>
      <c r="H4444" s="2">
        <v>42898</v>
      </c>
      <c r="I4444" t="str">
        <f>VLOOKUP(Sales[[#This Row],[TerritoryKey]], Territories[], 2, FALSE)</f>
        <v>Southwest</v>
      </c>
      <c r="J4444">
        <f>_xlfn.XLOOKUP(Sales[[#This Row],[ProductKey]], Products!$A:$A, Products!$J:$J)</f>
        <v>10.8423</v>
      </c>
      <c r="K4444">
        <f>_xlfn.XLOOKUP(Sales[[#This Row],[ProductKey]], Products!$A:$A, Products!$K:$K)</f>
        <v>28.99</v>
      </c>
      <c r="L4444" s="1">
        <f>Sales[[#This Row],[ProductPrice]]*Sales[[#This Row],[OrderQuantity]]</f>
        <v>86.97</v>
      </c>
      <c r="M4444" s="1">
        <f>Sales[[#This Row],[OrderQuantity]]</f>
        <v>3</v>
      </c>
      <c r="N4444" s="1">
        <f>1</f>
        <v>1</v>
      </c>
      <c r="O4444" s="1">
        <f>Sales[[#This Row],[TotalSales]]-Sales[[#This Row],[TotalCost]]</f>
        <v>54.443100000000001</v>
      </c>
      <c r="P4444" s="1">
        <f>Sales[[#This Row],[ProductCost]]*Sales[[#This Row],[OrderQuantity]]</f>
        <v>32.526899999999998</v>
      </c>
      <c r="Q4444" s="1" t="str">
        <f>VLOOKUP(Sales[[#This Row],[ProductKey]], Products!$A$2:$D$1000, 4, FALSE)</f>
        <v>Touring Tire</v>
      </c>
    </row>
    <row r="4445" spans="1:17" x14ac:dyDescent="0.25">
      <c r="A4445" s="2">
        <v>37813</v>
      </c>
      <c r="B4445" s="1" t="s">
        <v>775</v>
      </c>
      <c r="C4445">
        <v>529</v>
      </c>
      <c r="D4445">
        <v>16633</v>
      </c>
      <c r="E4445">
        <v>9</v>
      </c>
      <c r="F4445">
        <v>1</v>
      </c>
      <c r="G4445">
        <v>3</v>
      </c>
      <c r="H4445" s="2">
        <v>42927</v>
      </c>
      <c r="I4445" t="str">
        <f>VLOOKUP(Sales[[#This Row],[TerritoryKey]], Territories[], 2, FALSE)</f>
        <v>Australia</v>
      </c>
      <c r="J4445">
        <f>_xlfn.XLOOKUP(Sales[[#This Row],[ProductKey]], Products!$A:$A, Products!$J:$J)</f>
        <v>1.4923</v>
      </c>
      <c r="K4445">
        <f>_xlfn.XLOOKUP(Sales[[#This Row],[ProductKey]], Products!$A:$A, Products!$K:$K)</f>
        <v>3.99</v>
      </c>
      <c r="L4445" s="1">
        <f>Sales[[#This Row],[ProductPrice]]*Sales[[#This Row],[OrderQuantity]]</f>
        <v>11.97</v>
      </c>
      <c r="M4445" s="1">
        <f>Sales[[#This Row],[OrderQuantity]]</f>
        <v>3</v>
      </c>
      <c r="N4445" s="1">
        <f>1</f>
        <v>1</v>
      </c>
      <c r="O4445" s="1">
        <f>Sales[[#This Row],[TotalSales]]-Sales[[#This Row],[TotalCost]]</f>
        <v>7.493100000000001</v>
      </c>
      <c r="P4445" s="1">
        <f>Sales[[#This Row],[ProductCost]]*Sales[[#This Row],[OrderQuantity]]</f>
        <v>4.4768999999999997</v>
      </c>
      <c r="Q4445" s="1" t="str">
        <f>VLOOKUP(Sales[[#This Row],[ProductKey]], Products!$A$2:$D$1000, 4, FALSE)</f>
        <v>Road Tire Tube</v>
      </c>
    </row>
    <row r="4446" spans="1:17" x14ac:dyDescent="0.25">
      <c r="A4446" s="2">
        <v>37905</v>
      </c>
      <c r="B4446" s="1" t="s">
        <v>814</v>
      </c>
      <c r="C4446">
        <v>538</v>
      </c>
      <c r="D4446">
        <v>19220</v>
      </c>
      <c r="E4446">
        <v>6</v>
      </c>
      <c r="F4446">
        <v>1</v>
      </c>
      <c r="G4446">
        <v>3</v>
      </c>
      <c r="H4446" s="2">
        <v>43019</v>
      </c>
      <c r="I4446" t="str">
        <f>VLOOKUP(Sales[[#This Row],[TerritoryKey]], Territories[], 2, FALSE)</f>
        <v>Canada</v>
      </c>
      <c r="J4446">
        <f>_xlfn.XLOOKUP(Sales[[#This Row],[ProductKey]], Products!$A:$A, Products!$J:$J)</f>
        <v>8.0373000000000001</v>
      </c>
      <c r="K4446">
        <f>_xlfn.XLOOKUP(Sales[[#This Row],[ProductKey]], Products!$A:$A, Products!$K:$K)</f>
        <v>21.49</v>
      </c>
      <c r="L4446" s="1">
        <f>Sales[[#This Row],[ProductPrice]]*Sales[[#This Row],[OrderQuantity]]</f>
        <v>64.47</v>
      </c>
      <c r="M4446" s="1">
        <f>Sales[[#This Row],[OrderQuantity]]</f>
        <v>3</v>
      </c>
      <c r="N4446" s="1">
        <f>1</f>
        <v>1</v>
      </c>
      <c r="O4446" s="1">
        <f>Sales[[#This Row],[TotalSales]]-Sales[[#This Row],[TotalCost]]</f>
        <v>40.3581</v>
      </c>
      <c r="P4446" s="1">
        <f>Sales[[#This Row],[ProductCost]]*Sales[[#This Row],[OrderQuantity]]</f>
        <v>24.111899999999999</v>
      </c>
      <c r="Q4446" s="1" t="str">
        <f>VLOOKUP(Sales[[#This Row],[ProductKey]], Products!$A$2:$D$1000, 4, FALSE)</f>
        <v>LL Road Tire</v>
      </c>
    </row>
    <row r="4447" spans="1:17" x14ac:dyDescent="0.25">
      <c r="A4447" s="2">
        <v>37664</v>
      </c>
      <c r="B4447" s="1" t="s">
        <v>874</v>
      </c>
      <c r="C4447">
        <v>223</v>
      </c>
      <c r="D4447">
        <v>15020</v>
      </c>
      <c r="E4447">
        <v>9</v>
      </c>
      <c r="F4447">
        <v>1</v>
      </c>
      <c r="G4447">
        <v>3</v>
      </c>
      <c r="H4447" s="2">
        <v>42778</v>
      </c>
      <c r="I4447" t="str">
        <f>VLOOKUP(Sales[[#This Row],[TerritoryKey]], Territories[], 2, FALSE)</f>
        <v>Australia</v>
      </c>
      <c r="J4447">
        <f>_xlfn.XLOOKUP(Sales[[#This Row],[ProductKey]], Products!$A:$A, Products!$J:$J)</f>
        <v>5.7051999999999996</v>
      </c>
      <c r="K4447">
        <f>_xlfn.XLOOKUP(Sales[[#This Row],[ProductKey]], Products!$A:$A, Products!$K:$K)</f>
        <v>8.6441999999999997</v>
      </c>
      <c r="L4447" s="1">
        <f>Sales[[#This Row],[ProductPrice]]*Sales[[#This Row],[OrderQuantity]]</f>
        <v>25.932600000000001</v>
      </c>
      <c r="M4447" s="1">
        <f>Sales[[#This Row],[OrderQuantity]]</f>
        <v>3</v>
      </c>
      <c r="N4447" s="1">
        <f>1</f>
        <v>1</v>
      </c>
      <c r="O4447" s="1">
        <f>Sales[[#This Row],[TotalSales]]-Sales[[#This Row],[TotalCost]]</f>
        <v>8.8170000000000002</v>
      </c>
      <c r="P4447" s="1">
        <f>Sales[[#This Row],[ProductCost]]*Sales[[#This Row],[OrderQuantity]]</f>
        <v>17.115600000000001</v>
      </c>
      <c r="Q4447" s="1" t="str">
        <f>VLOOKUP(Sales[[#This Row],[ProductKey]], Products!$A$2:$D$1000, 4, FALSE)</f>
        <v>AWC Logo Cap</v>
      </c>
    </row>
    <row r="4448" spans="1:17" x14ac:dyDescent="0.25">
      <c r="A4448" s="2">
        <v>38139</v>
      </c>
      <c r="B4448" s="1" t="s">
        <v>919</v>
      </c>
      <c r="C4448">
        <v>529</v>
      </c>
      <c r="D4448">
        <v>21847</v>
      </c>
      <c r="E4448">
        <v>10</v>
      </c>
      <c r="F4448">
        <v>1</v>
      </c>
      <c r="G4448">
        <v>3</v>
      </c>
      <c r="H4448" s="2">
        <v>43252</v>
      </c>
      <c r="I4448" t="str">
        <f>VLOOKUP(Sales[[#This Row],[TerritoryKey]], Territories[], 2, FALSE)</f>
        <v>United Kingdom</v>
      </c>
      <c r="J4448">
        <f>_xlfn.XLOOKUP(Sales[[#This Row],[ProductKey]], Products!$A:$A, Products!$J:$J)</f>
        <v>1.4923</v>
      </c>
      <c r="K4448">
        <f>_xlfn.XLOOKUP(Sales[[#This Row],[ProductKey]], Products!$A:$A, Products!$K:$K)</f>
        <v>3.99</v>
      </c>
      <c r="L4448" s="1">
        <f>Sales[[#This Row],[ProductPrice]]*Sales[[#This Row],[OrderQuantity]]</f>
        <v>11.97</v>
      </c>
      <c r="M4448" s="1">
        <f>Sales[[#This Row],[OrderQuantity]]</f>
        <v>3</v>
      </c>
      <c r="N4448" s="1">
        <f>1</f>
        <v>1</v>
      </c>
      <c r="O4448" s="1">
        <f>Sales[[#This Row],[TotalSales]]-Sales[[#This Row],[TotalCost]]</f>
        <v>7.493100000000001</v>
      </c>
      <c r="P4448" s="1">
        <f>Sales[[#This Row],[ProductCost]]*Sales[[#This Row],[OrderQuantity]]</f>
        <v>4.4768999999999997</v>
      </c>
      <c r="Q4448" s="1" t="str">
        <f>VLOOKUP(Sales[[#This Row],[ProductKey]], Products!$A$2:$D$1000, 4, FALSE)</f>
        <v>Road Tire Tube</v>
      </c>
    </row>
    <row r="4449" spans="1:17" x14ac:dyDescent="0.25">
      <c r="A4449" s="2">
        <v>37752</v>
      </c>
      <c r="B4449" s="1" t="s">
        <v>939</v>
      </c>
      <c r="C4449">
        <v>529</v>
      </c>
      <c r="D4449">
        <v>27785</v>
      </c>
      <c r="E4449">
        <v>10</v>
      </c>
      <c r="F4449">
        <v>1</v>
      </c>
      <c r="G4449">
        <v>3</v>
      </c>
      <c r="H4449" s="2">
        <v>42866</v>
      </c>
      <c r="I4449" t="str">
        <f>VLOOKUP(Sales[[#This Row],[TerritoryKey]], Territories[], 2, FALSE)</f>
        <v>United Kingdom</v>
      </c>
      <c r="J4449">
        <f>_xlfn.XLOOKUP(Sales[[#This Row],[ProductKey]], Products!$A:$A, Products!$J:$J)</f>
        <v>1.4923</v>
      </c>
      <c r="K4449">
        <f>_xlfn.XLOOKUP(Sales[[#This Row],[ProductKey]], Products!$A:$A, Products!$K:$K)</f>
        <v>3.99</v>
      </c>
      <c r="L4449" s="1">
        <f>Sales[[#This Row],[ProductPrice]]*Sales[[#This Row],[OrderQuantity]]</f>
        <v>11.97</v>
      </c>
      <c r="M4449" s="1">
        <f>Sales[[#This Row],[OrderQuantity]]</f>
        <v>3</v>
      </c>
      <c r="N4449" s="1">
        <f>1</f>
        <v>1</v>
      </c>
      <c r="O4449" s="1">
        <f>Sales[[#This Row],[TotalSales]]-Sales[[#This Row],[TotalCost]]</f>
        <v>7.493100000000001</v>
      </c>
      <c r="P4449" s="1">
        <f>Sales[[#This Row],[ProductCost]]*Sales[[#This Row],[OrderQuantity]]</f>
        <v>4.4768999999999997</v>
      </c>
      <c r="Q4449" s="1" t="str">
        <f>VLOOKUP(Sales[[#This Row],[ProductKey]], Products!$A$2:$D$1000, 4, FALSE)</f>
        <v>Road Tire Tube</v>
      </c>
    </row>
    <row r="4450" spans="1:17" x14ac:dyDescent="0.25">
      <c r="A4450" s="2">
        <v>37813</v>
      </c>
      <c r="B4450" s="1" t="s">
        <v>986</v>
      </c>
      <c r="C4450">
        <v>529</v>
      </c>
      <c r="D4450">
        <v>22688</v>
      </c>
      <c r="E4450">
        <v>8</v>
      </c>
      <c r="F4450">
        <v>1</v>
      </c>
      <c r="G4450">
        <v>3</v>
      </c>
      <c r="H4450" s="2">
        <v>42927</v>
      </c>
      <c r="I4450" t="str">
        <f>VLOOKUP(Sales[[#This Row],[TerritoryKey]], Territories[], 2, FALSE)</f>
        <v>Germany</v>
      </c>
      <c r="J4450">
        <f>_xlfn.XLOOKUP(Sales[[#This Row],[ProductKey]], Products!$A:$A, Products!$J:$J)</f>
        <v>1.4923</v>
      </c>
      <c r="K4450">
        <f>_xlfn.XLOOKUP(Sales[[#This Row],[ProductKey]], Products!$A:$A, Products!$K:$K)</f>
        <v>3.99</v>
      </c>
      <c r="L4450" s="1">
        <f>Sales[[#This Row],[ProductPrice]]*Sales[[#This Row],[OrderQuantity]]</f>
        <v>11.97</v>
      </c>
      <c r="M4450" s="1">
        <f>Sales[[#This Row],[OrderQuantity]]</f>
        <v>3</v>
      </c>
      <c r="N4450" s="1">
        <f>1</f>
        <v>1</v>
      </c>
      <c r="O4450" s="1">
        <f>Sales[[#This Row],[TotalSales]]-Sales[[#This Row],[TotalCost]]</f>
        <v>7.493100000000001</v>
      </c>
      <c r="P4450" s="1">
        <f>Sales[[#This Row],[ProductCost]]*Sales[[#This Row],[OrderQuantity]]</f>
        <v>4.4768999999999997</v>
      </c>
      <c r="Q4450" s="1" t="str">
        <f>VLOOKUP(Sales[[#This Row],[ProductKey]], Products!$A$2:$D$1000, 4, FALSE)</f>
        <v>Road Tire Tube</v>
      </c>
    </row>
    <row r="4451" spans="1:17" x14ac:dyDescent="0.25">
      <c r="A4451" s="2">
        <v>37876</v>
      </c>
      <c r="B4451" s="1" t="s">
        <v>1037</v>
      </c>
      <c r="C4451">
        <v>530</v>
      </c>
      <c r="D4451">
        <v>14528</v>
      </c>
      <c r="E4451">
        <v>8</v>
      </c>
      <c r="F4451">
        <v>1</v>
      </c>
      <c r="G4451">
        <v>3</v>
      </c>
      <c r="H4451" s="2">
        <v>42990</v>
      </c>
      <c r="I4451" t="str">
        <f>VLOOKUP(Sales[[#This Row],[TerritoryKey]], Territories[], 2, FALSE)</f>
        <v>Germany</v>
      </c>
      <c r="J4451">
        <f>_xlfn.XLOOKUP(Sales[[#This Row],[ProductKey]], Products!$A:$A, Products!$J:$J)</f>
        <v>1.8663000000000001</v>
      </c>
      <c r="K4451">
        <f>_xlfn.XLOOKUP(Sales[[#This Row],[ProductKey]], Products!$A:$A, Products!$K:$K)</f>
        <v>4.99</v>
      </c>
      <c r="L4451" s="1">
        <f>Sales[[#This Row],[ProductPrice]]*Sales[[#This Row],[OrderQuantity]]</f>
        <v>14.97</v>
      </c>
      <c r="M4451" s="1">
        <f>Sales[[#This Row],[OrderQuantity]]</f>
        <v>3</v>
      </c>
      <c r="N4451" s="1">
        <f>1</f>
        <v>1</v>
      </c>
      <c r="O4451" s="1">
        <f>Sales[[#This Row],[TotalSales]]-Sales[[#This Row],[TotalCost]]</f>
        <v>9.3711000000000002</v>
      </c>
      <c r="P4451" s="1">
        <f>Sales[[#This Row],[ProductCost]]*Sales[[#This Row],[OrderQuantity]]</f>
        <v>5.5989000000000004</v>
      </c>
      <c r="Q4451" s="1" t="str">
        <f>VLOOKUP(Sales[[#This Row],[ProductKey]], Products!$A$2:$D$1000, 4, FALSE)</f>
        <v>Touring Tire Tube</v>
      </c>
    </row>
    <row r="4452" spans="1:17" x14ac:dyDescent="0.25">
      <c r="A4452" s="2">
        <v>37751</v>
      </c>
      <c r="B4452" s="1" t="s">
        <v>1039</v>
      </c>
      <c r="C4452">
        <v>477</v>
      </c>
      <c r="D4452">
        <v>21821</v>
      </c>
      <c r="E4452">
        <v>8</v>
      </c>
      <c r="F4452">
        <v>1</v>
      </c>
      <c r="G4452">
        <v>3</v>
      </c>
      <c r="H4452" s="2">
        <v>42865</v>
      </c>
      <c r="I4452" t="str">
        <f>VLOOKUP(Sales[[#This Row],[TerritoryKey]], Territories[], 2, FALSE)</f>
        <v>Germany</v>
      </c>
      <c r="J4452">
        <f>_xlfn.XLOOKUP(Sales[[#This Row],[ProductKey]], Products!$A:$A, Products!$J:$J)</f>
        <v>1.8663000000000001</v>
      </c>
      <c r="K4452">
        <f>_xlfn.XLOOKUP(Sales[[#This Row],[ProductKey]], Products!$A:$A, Products!$K:$K)</f>
        <v>4.99</v>
      </c>
      <c r="L4452" s="1">
        <f>Sales[[#This Row],[ProductPrice]]*Sales[[#This Row],[OrderQuantity]]</f>
        <v>14.97</v>
      </c>
      <c r="M4452" s="1">
        <f>Sales[[#This Row],[OrderQuantity]]</f>
        <v>3</v>
      </c>
      <c r="N4452" s="1">
        <f>1</f>
        <v>1</v>
      </c>
      <c r="O4452" s="1">
        <f>Sales[[#This Row],[TotalSales]]-Sales[[#This Row],[TotalCost]]</f>
        <v>9.3711000000000002</v>
      </c>
      <c r="P4452" s="1">
        <f>Sales[[#This Row],[ProductCost]]*Sales[[#This Row],[OrderQuantity]]</f>
        <v>5.5989000000000004</v>
      </c>
      <c r="Q4452" s="1" t="str">
        <f>VLOOKUP(Sales[[#This Row],[ProductKey]], Products!$A$2:$D$1000, 4, FALSE)</f>
        <v>Water Bottle - 30 oz.</v>
      </c>
    </row>
    <row r="4453" spans="1:17" x14ac:dyDescent="0.25">
      <c r="A4453" s="2">
        <v>37966</v>
      </c>
      <c r="B4453" s="1" t="s">
        <v>1056</v>
      </c>
      <c r="C4453">
        <v>528</v>
      </c>
      <c r="D4453">
        <v>11285</v>
      </c>
      <c r="E4453">
        <v>4</v>
      </c>
      <c r="F4453">
        <v>1</v>
      </c>
      <c r="G4453">
        <v>3</v>
      </c>
      <c r="H4453" s="2">
        <v>43080</v>
      </c>
      <c r="I4453" t="str">
        <f>VLOOKUP(Sales[[#This Row],[TerritoryKey]], Territories[], 2, FALSE)</f>
        <v>Southwest</v>
      </c>
      <c r="J4453">
        <f>_xlfn.XLOOKUP(Sales[[#This Row],[ProductKey]], Products!$A:$A, Products!$J:$J)</f>
        <v>1.8663000000000001</v>
      </c>
      <c r="K4453">
        <f>_xlfn.XLOOKUP(Sales[[#This Row],[ProductKey]], Products!$A:$A, Products!$K:$K)</f>
        <v>4.99</v>
      </c>
      <c r="L4453" s="1">
        <f>Sales[[#This Row],[ProductPrice]]*Sales[[#This Row],[OrderQuantity]]</f>
        <v>14.97</v>
      </c>
      <c r="M4453" s="1">
        <f>Sales[[#This Row],[OrderQuantity]]</f>
        <v>3</v>
      </c>
      <c r="N4453" s="1">
        <f>1</f>
        <v>1</v>
      </c>
      <c r="O4453" s="1">
        <f>Sales[[#This Row],[TotalSales]]-Sales[[#This Row],[TotalCost]]</f>
        <v>9.3711000000000002</v>
      </c>
      <c r="P4453" s="1">
        <f>Sales[[#This Row],[ProductCost]]*Sales[[#This Row],[OrderQuantity]]</f>
        <v>5.5989000000000004</v>
      </c>
      <c r="Q4453" s="1" t="str">
        <f>VLOOKUP(Sales[[#This Row],[ProductKey]], Products!$A$2:$D$1000, 4, FALSE)</f>
        <v>Mountain Tire Tube</v>
      </c>
    </row>
    <row r="4454" spans="1:17" x14ac:dyDescent="0.25">
      <c r="A4454" s="2">
        <v>37664</v>
      </c>
      <c r="B4454" s="1" t="s">
        <v>1129</v>
      </c>
      <c r="C4454">
        <v>536</v>
      </c>
      <c r="D4454">
        <v>23864</v>
      </c>
      <c r="E4454">
        <v>4</v>
      </c>
      <c r="F4454">
        <v>1</v>
      </c>
      <c r="G4454">
        <v>3</v>
      </c>
      <c r="H4454" s="2">
        <v>42778</v>
      </c>
      <c r="I4454" t="str">
        <f>VLOOKUP(Sales[[#This Row],[TerritoryKey]], Territories[], 2, FALSE)</f>
        <v>Southwest</v>
      </c>
      <c r="J4454">
        <f>_xlfn.XLOOKUP(Sales[[#This Row],[ProductKey]], Products!$A:$A, Products!$J:$J)</f>
        <v>11.2163</v>
      </c>
      <c r="K4454">
        <f>_xlfn.XLOOKUP(Sales[[#This Row],[ProductKey]], Products!$A:$A, Products!$K:$K)</f>
        <v>29.99</v>
      </c>
      <c r="L4454" s="1">
        <f>Sales[[#This Row],[ProductPrice]]*Sales[[#This Row],[OrderQuantity]]</f>
        <v>89.97</v>
      </c>
      <c r="M4454" s="1">
        <f>Sales[[#This Row],[OrderQuantity]]</f>
        <v>3</v>
      </c>
      <c r="N4454" s="1">
        <f>1</f>
        <v>1</v>
      </c>
      <c r="O4454" s="1">
        <f>Sales[[#This Row],[TotalSales]]-Sales[[#This Row],[TotalCost]]</f>
        <v>56.321100000000001</v>
      </c>
      <c r="P4454" s="1">
        <f>Sales[[#This Row],[ProductCost]]*Sales[[#This Row],[OrderQuantity]]</f>
        <v>33.648899999999998</v>
      </c>
      <c r="Q4454" s="1" t="str">
        <f>VLOOKUP(Sales[[#This Row],[ProductKey]], Products!$A$2:$D$1000, 4, FALSE)</f>
        <v>ML Mountain Tire</v>
      </c>
    </row>
    <row r="4455" spans="1:17" x14ac:dyDescent="0.25">
      <c r="A4455" s="2">
        <v>37752</v>
      </c>
      <c r="B4455" s="1" t="s">
        <v>1143</v>
      </c>
      <c r="C4455">
        <v>539</v>
      </c>
      <c r="D4455">
        <v>15234</v>
      </c>
      <c r="E4455">
        <v>9</v>
      </c>
      <c r="F4455">
        <v>1</v>
      </c>
      <c r="G4455">
        <v>3</v>
      </c>
      <c r="H4455" s="2">
        <v>42866</v>
      </c>
      <c r="I4455" t="str">
        <f>VLOOKUP(Sales[[#This Row],[TerritoryKey]], Territories[], 2, FALSE)</f>
        <v>Australia</v>
      </c>
      <c r="J4455">
        <f>_xlfn.XLOOKUP(Sales[[#This Row],[ProductKey]], Products!$A:$A, Products!$J:$J)</f>
        <v>9.3462999999999994</v>
      </c>
      <c r="K4455">
        <f>_xlfn.XLOOKUP(Sales[[#This Row],[ProductKey]], Products!$A:$A, Products!$K:$K)</f>
        <v>24.99</v>
      </c>
      <c r="L4455" s="1">
        <f>Sales[[#This Row],[ProductPrice]]*Sales[[#This Row],[OrderQuantity]]</f>
        <v>74.97</v>
      </c>
      <c r="M4455" s="1">
        <f>Sales[[#This Row],[OrderQuantity]]</f>
        <v>3</v>
      </c>
      <c r="N4455" s="1">
        <f>1</f>
        <v>1</v>
      </c>
      <c r="O4455" s="1">
        <f>Sales[[#This Row],[TotalSales]]-Sales[[#This Row],[TotalCost]]</f>
        <v>46.931100000000001</v>
      </c>
      <c r="P4455" s="1">
        <f>Sales[[#This Row],[ProductCost]]*Sales[[#This Row],[OrderQuantity]]</f>
        <v>28.038899999999998</v>
      </c>
      <c r="Q4455" s="1" t="str">
        <f>VLOOKUP(Sales[[#This Row],[ProductKey]], Products!$A$2:$D$1000, 4, FALSE)</f>
        <v>ML Road Tire</v>
      </c>
    </row>
    <row r="4456" spans="1:17" x14ac:dyDescent="0.25">
      <c r="A4456" s="2">
        <v>37904</v>
      </c>
      <c r="B4456" s="1" t="s">
        <v>1151</v>
      </c>
      <c r="C4456">
        <v>464</v>
      </c>
      <c r="D4456">
        <v>12006</v>
      </c>
      <c r="E4456">
        <v>9</v>
      </c>
      <c r="F4456">
        <v>1</v>
      </c>
      <c r="G4456">
        <v>3</v>
      </c>
      <c r="H4456" s="2">
        <v>43018</v>
      </c>
      <c r="I4456" t="str">
        <f>VLOOKUP(Sales[[#This Row],[TerritoryKey]], Territories[], 2, FALSE)</f>
        <v>Australia</v>
      </c>
      <c r="J4456">
        <f>_xlfn.XLOOKUP(Sales[[#This Row],[ProductKey]], Products!$A:$A, Products!$J:$J)</f>
        <v>9.7135999999999996</v>
      </c>
      <c r="K4456">
        <f>_xlfn.XLOOKUP(Sales[[#This Row],[ProductKey]], Products!$A:$A, Products!$K:$K)</f>
        <v>23.548100000000002</v>
      </c>
      <c r="L4456" s="1">
        <f>Sales[[#This Row],[ProductPrice]]*Sales[[#This Row],[OrderQuantity]]</f>
        <v>70.644300000000001</v>
      </c>
      <c r="M4456" s="1">
        <f>Sales[[#This Row],[OrderQuantity]]</f>
        <v>3</v>
      </c>
      <c r="N4456" s="1">
        <f>1</f>
        <v>1</v>
      </c>
      <c r="O4456" s="1">
        <f>Sales[[#This Row],[TotalSales]]-Sales[[#This Row],[TotalCost]]</f>
        <v>41.503500000000003</v>
      </c>
      <c r="P4456" s="1">
        <f>Sales[[#This Row],[ProductCost]]*Sales[[#This Row],[OrderQuantity]]</f>
        <v>29.140799999999999</v>
      </c>
      <c r="Q4456" s="1" t="str">
        <f>VLOOKUP(Sales[[#This Row],[ProductKey]], Products!$A$2:$D$1000, 4, FALSE)</f>
        <v>Half-Finger Gloves, M</v>
      </c>
    </row>
    <row r="4457" spans="1:17" x14ac:dyDescent="0.25">
      <c r="A4457" s="2">
        <v>37632</v>
      </c>
      <c r="B4457" s="1" t="s">
        <v>1177</v>
      </c>
      <c r="C4457">
        <v>477</v>
      </c>
      <c r="D4457">
        <v>27061</v>
      </c>
      <c r="E4457">
        <v>6</v>
      </c>
      <c r="F4457">
        <v>1</v>
      </c>
      <c r="G4457">
        <v>3</v>
      </c>
      <c r="H4457" s="2">
        <v>42746</v>
      </c>
      <c r="I4457" t="str">
        <f>VLOOKUP(Sales[[#This Row],[TerritoryKey]], Territories[], 2, FALSE)</f>
        <v>Canada</v>
      </c>
      <c r="J4457">
        <f>_xlfn.XLOOKUP(Sales[[#This Row],[ProductKey]], Products!$A:$A, Products!$J:$J)</f>
        <v>1.8663000000000001</v>
      </c>
      <c r="K4457">
        <f>_xlfn.XLOOKUP(Sales[[#This Row],[ProductKey]], Products!$A:$A, Products!$K:$K)</f>
        <v>4.99</v>
      </c>
      <c r="L4457" s="1">
        <f>Sales[[#This Row],[ProductPrice]]*Sales[[#This Row],[OrderQuantity]]</f>
        <v>14.97</v>
      </c>
      <c r="M4457" s="1">
        <f>Sales[[#This Row],[OrderQuantity]]</f>
        <v>3</v>
      </c>
      <c r="N4457" s="1">
        <f>1</f>
        <v>1</v>
      </c>
      <c r="O4457" s="1">
        <f>Sales[[#This Row],[TotalSales]]-Sales[[#This Row],[TotalCost]]</f>
        <v>9.3711000000000002</v>
      </c>
      <c r="P4457" s="1">
        <f>Sales[[#This Row],[ProductCost]]*Sales[[#This Row],[OrderQuantity]]</f>
        <v>5.5989000000000004</v>
      </c>
      <c r="Q4457" s="1" t="str">
        <f>VLOOKUP(Sales[[#This Row],[ProductKey]], Products!$A$2:$D$1000, 4, FALSE)</f>
        <v>Water Bottle - 30 oz.</v>
      </c>
    </row>
    <row r="4458" spans="1:17" x14ac:dyDescent="0.25">
      <c r="A4458" s="2">
        <v>37633</v>
      </c>
      <c r="B4458" s="1" t="s">
        <v>1191</v>
      </c>
      <c r="C4458">
        <v>529</v>
      </c>
      <c r="D4458">
        <v>19972</v>
      </c>
      <c r="E4458">
        <v>9</v>
      </c>
      <c r="F4458">
        <v>1</v>
      </c>
      <c r="G4458">
        <v>3</v>
      </c>
      <c r="H4458" s="2">
        <v>42747</v>
      </c>
      <c r="I4458" t="str">
        <f>VLOOKUP(Sales[[#This Row],[TerritoryKey]], Territories[], 2, FALSE)</f>
        <v>Australia</v>
      </c>
      <c r="J4458">
        <f>_xlfn.XLOOKUP(Sales[[#This Row],[ProductKey]], Products!$A:$A, Products!$J:$J)</f>
        <v>1.4923</v>
      </c>
      <c r="K4458">
        <f>_xlfn.XLOOKUP(Sales[[#This Row],[ProductKey]], Products!$A:$A, Products!$K:$K)</f>
        <v>3.99</v>
      </c>
      <c r="L4458" s="1">
        <f>Sales[[#This Row],[ProductPrice]]*Sales[[#This Row],[OrderQuantity]]</f>
        <v>11.97</v>
      </c>
      <c r="M4458" s="1">
        <f>Sales[[#This Row],[OrderQuantity]]</f>
        <v>3</v>
      </c>
      <c r="N4458" s="1">
        <f>1</f>
        <v>1</v>
      </c>
      <c r="O4458" s="1">
        <f>Sales[[#This Row],[TotalSales]]-Sales[[#This Row],[TotalCost]]</f>
        <v>7.493100000000001</v>
      </c>
      <c r="P4458" s="1">
        <f>Sales[[#This Row],[ProductCost]]*Sales[[#This Row],[OrderQuantity]]</f>
        <v>4.4768999999999997</v>
      </c>
      <c r="Q4458" s="1" t="str">
        <f>VLOOKUP(Sales[[#This Row],[ProductKey]], Products!$A$2:$D$1000, 4, FALSE)</f>
        <v>Road Tire Tube</v>
      </c>
    </row>
    <row r="4459" spans="1:17" x14ac:dyDescent="0.25">
      <c r="A4459" s="2">
        <v>37937</v>
      </c>
      <c r="B4459" s="1" t="s">
        <v>1205</v>
      </c>
      <c r="C4459">
        <v>477</v>
      </c>
      <c r="D4459">
        <v>14968</v>
      </c>
      <c r="E4459">
        <v>10</v>
      </c>
      <c r="F4459">
        <v>1</v>
      </c>
      <c r="G4459">
        <v>3</v>
      </c>
      <c r="H4459" s="2">
        <v>43051</v>
      </c>
      <c r="I4459" t="str">
        <f>VLOOKUP(Sales[[#This Row],[TerritoryKey]], Territories[], 2, FALSE)</f>
        <v>United Kingdom</v>
      </c>
      <c r="J4459">
        <f>_xlfn.XLOOKUP(Sales[[#This Row],[ProductKey]], Products!$A:$A, Products!$J:$J)</f>
        <v>1.8663000000000001</v>
      </c>
      <c r="K4459">
        <f>_xlfn.XLOOKUP(Sales[[#This Row],[ProductKey]], Products!$A:$A, Products!$K:$K)</f>
        <v>4.99</v>
      </c>
      <c r="L4459" s="1">
        <f>Sales[[#This Row],[ProductPrice]]*Sales[[#This Row],[OrderQuantity]]</f>
        <v>14.97</v>
      </c>
      <c r="M4459" s="1">
        <f>Sales[[#This Row],[OrderQuantity]]</f>
        <v>3</v>
      </c>
      <c r="N4459" s="1">
        <f>1</f>
        <v>1</v>
      </c>
      <c r="O4459" s="1">
        <f>Sales[[#This Row],[TotalSales]]-Sales[[#This Row],[TotalCost]]</f>
        <v>9.3711000000000002</v>
      </c>
      <c r="P4459" s="1">
        <f>Sales[[#This Row],[ProductCost]]*Sales[[#This Row],[OrderQuantity]]</f>
        <v>5.5989000000000004</v>
      </c>
      <c r="Q4459" s="1" t="str">
        <f>VLOOKUP(Sales[[#This Row],[ProductKey]], Products!$A$2:$D$1000, 4, FALSE)</f>
        <v>Water Bottle - 30 oz.</v>
      </c>
    </row>
    <row r="4460" spans="1:17" x14ac:dyDescent="0.25">
      <c r="A4460" s="2">
        <v>37875</v>
      </c>
      <c r="B4460" s="1" t="s">
        <v>1222</v>
      </c>
      <c r="C4460">
        <v>528</v>
      </c>
      <c r="D4460">
        <v>12715</v>
      </c>
      <c r="E4460">
        <v>9</v>
      </c>
      <c r="F4460">
        <v>1</v>
      </c>
      <c r="G4460">
        <v>3</v>
      </c>
      <c r="H4460" s="2">
        <v>42989</v>
      </c>
      <c r="I4460" t="str">
        <f>VLOOKUP(Sales[[#This Row],[TerritoryKey]], Territories[], 2, FALSE)</f>
        <v>Australia</v>
      </c>
      <c r="J4460">
        <f>_xlfn.XLOOKUP(Sales[[#This Row],[ProductKey]], Products!$A:$A, Products!$J:$J)</f>
        <v>1.8663000000000001</v>
      </c>
      <c r="K4460">
        <f>_xlfn.XLOOKUP(Sales[[#This Row],[ProductKey]], Products!$A:$A, Products!$K:$K)</f>
        <v>4.99</v>
      </c>
      <c r="L4460" s="1">
        <f>Sales[[#This Row],[ProductPrice]]*Sales[[#This Row],[OrderQuantity]]</f>
        <v>14.97</v>
      </c>
      <c r="M4460" s="1">
        <f>Sales[[#This Row],[OrderQuantity]]</f>
        <v>3</v>
      </c>
      <c r="N4460" s="1">
        <f>1</f>
        <v>1</v>
      </c>
      <c r="O4460" s="1">
        <f>Sales[[#This Row],[TotalSales]]-Sales[[#This Row],[TotalCost]]</f>
        <v>9.3711000000000002</v>
      </c>
      <c r="P4460" s="1">
        <f>Sales[[#This Row],[ProductCost]]*Sales[[#This Row],[OrderQuantity]]</f>
        <v>5.5989000000000004</v>
      </c>
      <c r="Q4460" s="1" t="str">
        <f>VLOOKUP(Sales[[#This Row],[ProductKey]], Products!$A$2:$D$1000, 4, FALSE)</f>
        <v>Mountain Tire Tube</v>
      </c>
    </row>
    <row r="4461" spans="1:17" x14ac:dyDescent="0.25">
      <c r="A4461" s="2">
        <v>37906</v>
      </c>
      <c r="B4461" s="1" t="s">
        <v>1232</v>
      </c>
      <c r="C4461">
        <v>477</v>
      </c>
      <c r="D4461">
        <v>22557</v>
      </c>
      <c r="E4461">
        <v>10</v>
      </c>
      <c r="F4461">
        <v>1</v>
      </c>
      <c r="G4461">
        <v>3</v>
      </c>
      <c r="H4461" s="2">
        <v>43020</v>
      </c>
      <c r="I4461" t="str">
        <f>VLOOKUP(Sales[[#This Row],[TerritoryKey]], Territories[], 2, FALSE)</f>
        <v>United Kingdom</v>
      </c>
      <c r="J4461">
        <f>_xlfn.XLOOKUP(Sales[[#This Row],[ProductKey]], Products!$A:$A, Products!$J:$J)</f>
        <v>1.8663000000000001</v>
      </c>
      <c r="K4461">
        <f>_xlfn.XLOOKUP(Sales[[#This Row],[ProductKey]], Products!$A:$A, Products!$K:$K)</f>
        <v>4.99</v>
      </c>
      <c r="L4461" s="1">
        <f>Sales[[#This Row],[ProductPrice]]*Sales[[#This Row],[OrderQuantity]]</f>
        <v>14.97</v>
      </c>
      <c r="M4461" s="1">
        <f>Sales[[#This Row],[OrderQuantity]]</f>
        <v>3</v>
      </c>
      <c r="N4461" s="1">
        <f>1</f>
        <v>1</v>
      </c>
      <c r="O4461" s="1">
        <f>Sales[[#This Row],[TotalSales]]-Sales[[#This Row],[TotalCost]]</f>
        <v>9.3711000000000002</v>
      </c>
      <c r="P4461" s="1">
        <f>Sales[[#This Row],[ProductCost]]*Sales[[#This Row],[OrderQuantity]]</f>
        <v>5.5989000000000004</v>
      </c>
      <c r="Q4461" s="1" t="str">
        <f>VLOOKUP(Sales[[#This Row],[ProductKey]], Products!$A$2:$D$1000, 4, FALSE)</f>
        <v>Water Bottle - 30 oz.</v>
      </c>
    </row>
    <row r="4462" spans="1:17" x14ac:dyDescent="0.25">
      <c r="A4462" s="2">
        <v>37691</v>
      </c>
      <c r="B4462" s="1" t="s">
        <v>1241</v>
      </c>
      <c r="C4462">
        <v>529</v>
      </c>
      <c r="D4462">
        <v>22867</v>
      </c>
      <c r="E4462">
        <v>8</v>
      </c>
      <c r="F4462">
        <v>1</v>
      </c>
      <c r="G4462">
        <v>3</v>
      </c>
      <c r="H4462" s="2">
        <v>42805</v>
      </c>
      <c r="I4462" t="str">
        <f>VLOOKUP(Sales[[#This Row],[TerritoryKey]], Territories[], 2, FALSE)</f>
        <v>Germany</v>
      </c>
      <c r="J4462">
        <f>_xlfn.XLOOKUP(Sales[[#This Row],[ProductKey]], Products!$A:$A, Products!$J:$J)</f>
        <v>1.4923</v>
      </c>
      <c r="K4462">
        <f>_xlfn.XLOOKUP(Sales[[#This Row],[ProductKey]], Products!$A:$A, Products!$K:$K)</f>
        <v>3.99</v>
      </c>
      <c r="L4462" s="1">
        <f>Sales[[#This Row],[ProductPrice]]*Sales[[#This Row],[OrderQuantity]]</f>
        <v>11.97</v>
      </c>
      <c r="M4462" s="1">
        <f>Sales[[#This Row],[OrderQuantity]]</f>
        <v>3</v>
      </c>
      <c r="N4462" s="1">
        <f>1</f>
        <v>1</v>
      </c>
      <c r="O4462" s="1">
        <f>Sales[[#This Row],[TotalSales]]-Sales[[#This Row],[TotalCost]]</f>
        <v>7.493100000000001</v>
      </c>
      <c r="P4462" s="1">
        <f>Sales[[#This Row],[ProductCost]]*Sales[[#This Row],[OrderQuantity]]</f>
        <v>4.4768999999999997</v>
      </c>
      <c r="Q4462" s="1" t="str">
        <f>VLOOKUP(Sales[[#This Row],[ProductKey]], Products!$A$2:$D$1000, 4, FALSE)</f>
        <v>Road Tire Tube</v>
      </c>
    </row>
    <row r="4463" spans="1:17" x14ac:dyDescent="0.25">
      <c r="A4463" s="2">
        <v>37752</v>
      </c>
      <c r="B4463" s="1" t="s">
        <v>1283</v>
      </c>
      <c r="C4463">
        <v>539</v>
      </c>
      <c r="D4463">
        <v>14685</v>
      </c>
      <c r="E4463">
        <v>9</v>
      </c>
      <c r="F4463">
        <v>1</v>
      </c>
      <c r="G4463">
        <v>3</v>
      </c>
      <c r="H4463" s="2">
        <v>42866</v>
      </c>
      <c r="I4463" t="str">
        <f>VLOOKUP(Sales[[#This Row],[TerritoryKey]], Territories[], 2, FALSE)</f>
        <v>Australia</v>
      </c>
      <c r="J4463">
        <f>_xlfn.XLOOKUP(Sales[[#This Row],[ProductKey]], Products!$A:$A, Products!$J:$J)</f>
        <v>9.3462999999999994</v>
      </c>
      <c r="K4463">
        <f>_xlfn.XLOOKUP(Sales[[#This Row],[ProductKey]], Products!$A:$A, Products!$K:$K)</f>
        <v>24.99</v>
      </c>
      <c r="L4463" s="1">
        <f>Sales[[#This Row],[ProductPrice]]*Sales[[#This Row],[OrderQuantity]]</f>
        <v>74.97</v>
      </c>
      <c r="M4463" s="1">
        <f>Sales[[#This Row],[OrderQuantity]]</f>
        <v>3</v>
      </c>
      <c r="N4463" s="1">
        <f>1</f>
        <v>1</v>
      </c>
      <c r="O4463" s="1">
        <f>Sales[[#This Row],[TotalSales]]-Sales[[#This Row],[TotalCost]]</f>
        <v>46.931100000000001</v>
      </c>
      <c r="P4463" s="1">
        <f>Sales[[#This Row],[ProductCost]]*Sales[[#This Row],[OrderQuantity]]</f>
        <v>28.038899999999998</v>
      </c>
      <c r="Q4463" s="1" t="str">
        <f>VLOOKUP(Sales[[#This Row],[ProductKey]], Products!$A$2:$D$1000, 4, FALSE)</f>
        <v>ML Road Tire</v>
      </c>
    </row>
    <row r="4464" spans="1:17" x14ac:dyDescent="0.25">
      <c r="A4464" s="2">
        <v>37875</v>
      </c>
      <c r="B4464" s="1" t="s">
        <v>1286</v>
      </c>
      <c r="C4464">
        <v>462</v>
      </c>
      <c r="D4464">
        <v>16009</v>
      </c>
      <c r="E4464">
        <v>6</v>
      </c>
      <c r="F4464">
        <v>1</v>
      </c>
      <c r="G4464">
        <v>3</v>
      </c>
      <c r="H4464" s="2">
        <v>42989</v>
      </c>
      <c r="I4464" t="str">
        <f>VLOOKUP(Sales[[#This Row],[TerritoryKey]], Territories[], 2, FALSE)</f>
        <v>Canada</v>
      </c>
      <c r="J4464">
        <f>_xlfn.XLOOKUP(Sales[[#This Row],[ProductKey]], Products!$A:$A, Products!$J:$J)</f>
        <v>9.7135999999999996</v>
      </c>
      <c r="K4464">
        <f>_xlfn.XLOOKUP(Sales[[#This Row],[ProductKey]], Products!$A:$A, Products!$K:$K)</f>
        <v>23.548100000000002</v>
      </c>
      <c r="L4464" s="1">
        <f>Sales[[#This Row],[ProductPrice]]*Sales[[#This Row],[OrderQuantity]]</f>
        <v>70.644300000000001</v>
      </c>
      <c r="M4464" s="1">
        <f>Sales[[#This Row],[OrderQuantity]]</f>
        <v>3</v>
      </c>
      <c r="N4464" s="1">
        <f>1</f>
        <v>1</v>
      </c>
      <c r="O4464" s="1">
        <f>Sales[[#This Row],[TotalSales]]-Sales[[#This Row],[TotalCost]]</f>
        <v>41.503500000000003</v>
      </c>
      <c r="P4464" s="1">
        <f>Sales[[#This Row],[ProductCost]]*Sales[[#This Row],[OrderQuantity]]</f>
        <v>29.140799999999999</v>
      </c>
      <c r="Q4464" s="1" t="str">
        <f>VLOOKUP(Sales[[#This Row],[ProductKey]], Products!$A$2:$D$1000, 4, FALSE)</f>
        <v>Half-Finger Gloves, S</v>
      </c>
    </row>
    <row r="4465" spans="1:17" x14ac:dyDescent="0.25">
      <c r="A4465" s="2">
        <v>37936</v>
      </c>
      <c r="B4465" s="1" t="s">
        <v>1310</v>
      </c>
      <c r="C4465">
        <v>528</v>
      </c>
      <c r="D4465">
        <v>16172</v>
      </c>
      <c r="E4465">
        <v>9</v>
      </c>
      <c r="F4465">
        <v>1</v>
      </c>
      <c r="G4465">
        <v>3</v>
      </c>
      <c r="H4465" s="2">
        <v>43050</v>
      </c>
      <c r="I4465" t="str">
        <f>VLOOKUP(Sales[[#This Row],[TerritoryKey]], Territories[], 2, FALSE)</f>
        <v>Australia</v>
      </c>
      <c r="J4465">
        <f>_xlfn.XLOOKUP(Sales[[#This Row],[ProductKey]], Products!$A:$A, Products!$J:$J)</f>
        <v>1.8663000000000001</v>
      </c>
      <c r="K4465">
        <f>_xlfn.XLOOKUP(Sales[[#This Row],[ProductKey]], Products!$A:$A, Products!$K:$K)</f>
        <v>4.99</v>
      </c>
      <c r="L4465" s="1">
        <f>Sales[[#This Row],[ProductPrice]]*Sales[[#This Row],[OrderQuantity]]</f>
        <v>14.97</v>
      </c>
      <c r="M4465" s="1">
        <f>Sales[[#This Row],[OrderQuantity]]</f>
        <v>3</v>
      </c>
      <c r="N4465" s="1">
        <f>1</f>
        <v>1</v>
      </c>
      <c r="O4465" s="1">
        <f>Sales[[#This Row],[TotalSales]]-Sales[[#This Row],[TotalCost]]</f>
        <v>9.3711000000000002</v>
      </c>
      <c r="P4465" s="1">
        <f>Sales[[#This Row],[ProductCost]]*Sales[[#This Row],[OrderQuantity]]</f>
        <v>5.5989000000000004</v>
      </c>
      <c r="Q4465" s="1" t="str">
        <f>VLOOKUP(Sales[[#This Row],[ProductKey]], Products!$A$2:$D$1000, 4, FALSE)</f>
        <v>Mountain Tire Tube</v>
      </c>
    </row>
    <row r="4466" spans="1:17" x14ac:dyDescent="0.25">
      <c r="A4466" s="2">
        <v>37935</v>
      </c>
      <c r="B4466" s="1" t="s">
        <v>1336</v>
      </c>
      <c r="C4466">
        <v>479</v>
      </c>
      <c r="D4466">
        <v>11384</v>
      </c>
      <c r="E4466">
        <v>7</v>
      </c>
      <c r="F4466">
        <v>1</v>
      </c>
      <c r="G4466">
        <v>3</v>
      </c>
      <c r="H4466" s="2">
        <v>43049</v>
      </c>
      <c r="I4466" t="str">
        <f>VLOOKUP(Sales[[#This Row],[TerritoryKey]], Territories[], 2, FALSE)</f>
        <v>France</v>
      </c>
      <c r="J4466">
        <f>_xlfn.XLOOKUP(Sales[[#This Row],[ProductKey]], Products!$A:$A, Products!$J:$J)</f>
        <v>3.3622999999999998</v>
      </c>
      <c r="K4466">
        <f>_xlfn.XLOOKUP(Sales[[#This Row],[ProductKey]], Products!$A:$A, Products!$K:$K)</f>
        <v>8.99</v>
      </c>
      <c r="L4466" s="1">
        <f>Sales[[#This Row],[ProductPrice]]*Sales[[#This Row],[OrderQuantity]]</f>
        <v>26.97</v>
      </c>
      <c r="M4466" s="1">
        <f>Sales[[#This Row],[OrderQuantity]]</f>
        <v>3</v>
      </c>
      <c r="N4466" s="1">
        <f>1</f>
        <v>1</v>
      </c>
      <c r="O4466" s="1">
        <f>Sales[[#This Row],[TotalSales]]-Sales[[#This Row],[TotalCost]]</f>
        <v>16.883099999999999</v>
      </c>
      <c r="P4466" s="1">
        <f>Sales[[#This Row],[ProductCost]]*Sales[[#This Row],[OrderQuantity]]</f>
        <v>10.0869</v>
      </c>
      <c r="Q4466" s="1" t="str">
        <f>VLOOKUP(Sales[[#This Row],[ProductKey]], Products!$A$2:$D$1000, 4, FALSE)</f>
        <v>Road Bottle Cage</v>
      </c>
    </row>
    <row r="4467" spans="1:17" x14ac:dyDescent="0.25">
      <c r="A4467" s="2">
        <v>38078</v>
      </c>
      <c r="B4467" s="1" t="s">
        <v>1397</v>
      </c>
      <c r="C4467">
        <v>485</v>
      </c>
      <c r="D4467">
        <v>16005</v>
      </c>
      <c r="E4467">
        <v>6</v>
      </c>
      <c r="F4467">
        <v>1</v>
      </c>
      <c r="G4467">
        <v>3</v>
      </c>
      <c r="H4467" s="2">
        <v>43191</v>
      </c>
      <c r="I4467" t="str">
        <f>VLOOKUP(Sales[[#This Row],[TerritoryKey]], Territories[], 2, FALSE)</f>
        <v>Canada</v>
      </c>
      <c r="J4467">
        <f>_xlfn.XLOOKUP(Sales[[#This Row],[ProductKey]], Products!$A:$A, Products!$J:$J)</f>
        <v>8.2204999999999995</v>
      </c>
      <c r="K4467">
        <f>_xlfn.XLOOKUP(Sales[[#This Row],[ProductKey]], Products!$A:$A, Products!$K:$K)</f>
        <v>21.98</v>
      </c>
      <c r="L4467" s="1">
        <f>Sales[[#This Row],[ProductPrice]]*Sales[[#This Row],[OrderQuantity]]</f>
        <v>65.94</v>
      </c>
      <c r="M4467" s="1">
        <f>Sales[[#This Row],[OrderQuantity]]</f>
        <v>3</v>
      </c>
      <c r="N4467" s="1">
        <f>1</f>
        <v>1</v>
      </c>
      <c r="O4467" s="1">
        <f>Sales[[#This Row],[TotalSales]]-Sales[[#This Row],[TotalCost]]</f>
        <v>41.278500000000001</v>
      </c>
      <c r="P4467" s="1">
        <f>Sales[[#This Row],[ProductCost]]*Sales[[#This Row],[OrderQuantity]]</f>
        <v>24.661499999999997</v>
      </c>
      <c r="Q4467" s="1" t="str">
        <f>VLOOKUP(Sales[[#This Row],[ProductKey]], Products!$A$2:$D$1000, 4, FALSE)</f>
        <v>Fender Set - Mountain</v>
      </c>
    </row>
    <row r="4468" spans="1:17" x14ac:dyDescent="0.25">
      <c r="A4468" s="2">
        <v>37844</v>
      </c>
      <c r="B4468" s="1" t="s">
        <v>1403</v>
      </c>
      <c r="C4468">
        <v>478</v>
      </c>
      <c r="D4468">
        <v>20533</v>
      </c>
      <c r="E4468">
        <v>4</v>
      </c>
      <c r="F4468">
        <v>1</v>
      </c>
      <c r="G4468">
        <v>3</v>
      </c>
      <c r="H4468" s="2">
        <v>42958</v>
      </c>
      <c r="I4468" t="str">
        <f>VLOOKUP(Sales[[#This Row],[TerritoryKey]], Territories[], 2, FALSE)</f>
        <v>Southwest</v>
      </c>
      <c r="J4468">
        <f>_xlfn.XLOOKUP(Sales[[#This Row],[ProductKey]], Products!$A:$A, Products!$J:$J)</f>
        <v>3.7363</v>
      </c>
      <c r="K4468">
        <f>_xlfn.XLOOKUP(Sales[[#This Row],[ProductKey]], Products!$A:$A, Products!$K:$K)</f>
        <v>9.99</v>
      </c>
      <c r="L4468" s="1">
        <f>Sales[[#This Row],[ProductPrice]]*Sales[[#This Row],[OrderQuantity]]</f>
        <v>29.97</v>
      </c>
      <c r="M4468" s="1">
        <f>Sales[[#This Row],[OrderQuantity]]</f>
        <v>3</v>
      </c>
      <c r="N4468" s="1">
        <f>1</f>
        <v>1</v>
      </c>
      <c r="O4468" s="1">
        <f>Sales[[#This Row],[TotalSales]]-Sales[[#This Row],[TotalCost]]</f>
        <v>18.761099999999999</v>
      </c>
      <c r="P4468" s="1">
        <f>Sales[[#This Row],[ProductCost]]*Sales[[#This Row],[OrderQuantity]]</f>
        <v>11.2089</v>
      </c>
      <c r="Q4468" s="1" t="str">
        <f>VLOOKUP(Sales[[#This Row],[ProductKey]], Products!$A$2:$D$1000, 4, FALSE)</f>
        <v>Mountain Bottle Cage</v>
      </c>
    </row>
    <row r="4469" spans="1:17" x14ac:dyDescent="0.25">
      <c r="A4469" s="2">
        <v>37633</v>
      </c>
      <c r="B4469" s="1" t="s">
        <v>1407</v>
      </c>
      <c r="C4469">
        <v>528</v>
      </c>
      <c r="D4469">
        <v>14918</v>
      </c>
      <c r="E4469">
        <v>1</v>
      </c>
      <c r="F4469">
        <v>1</v>
      </c>
      <c r="G4469">
        <v>3</v>
      </c>
      <c r="H4469" s="2">
        <v>42747</v>
      </c>
      <c r="I4469" t="str">
        <f>VLOOKUP(Sales[[#This Row],[TerritoryKey]], Territories[], 2, FALSE)</f>
        <v>Northwest</v>
      </c>
      <c r="J4469">
        <f>_xlfn.XLOOKUP(Sales[[#This Row],[ProductKey]], Products!$A:$A, Products!$J:$J)</f>
        <v>1.8663000000000001</v>
      </c>
      <c r="K4469">
        <f>_xlfn.XLOOKUP(Sales[[#This Row],[ProductKey]], Products!$A:$A, Products!$K:$K)</f>
        <v>4.99</v>
      </c>
      <c r="L4469" s="1">
        <f>Sales[[#This Row],[ProductPrice]]*Sales[[#This Row],[OrderQuantity]]</f>
        <v>14.97</v>
      </c>
      <c r="M4469" s="1">
        <f>Sales[[#This Row],[OrderQuantity]]</f>
        <v>3</v>
      </c>
      <c r="N4469" s="1">
        <f>1</f>
        <v>1</v>
      </c>
      <c r="O4469" s="1">
        <f>Sales[[#This Row],[TotalSales]]-Sales[[#This Row],[TotalCost]]</f>
        <v>9.3711000000000002</v>
      </c>
      <c r="P4469" s="1">
        <f>Sales[[#This Row],[ProductCost]]*Sales[[#This Row],[OrderQuantity]]</f>
        <v>5.5989000000000004</v>
      </c>
      <c r="Q4469" s="1" t="str">
        <f>VLOOKUP(Sales[[#This Row],[ProductKey]], Products!$A$2:$D$1000, 4, FALSE)</f>
        <v>Mountain Tire Tube</v>
      </c>
    </row>
    <row r="4470" spans="1:17" x14ac:dyDescent="0.25">
      <c r="A4470" s="2">
        <v>37845</v>
      </c>
      <c r="B4470" s="1" t="s">
        <v>1420</v>
      </c>
      <c r="C4470">
        <v>480</v>
      </c>
      <c r="D4470">
        <v>28781</v>
      </c>
      <c r="E4470">
        <v>4</v>
      </c>
      <c r="F4470">
        <v>1</v>
      </c>
      <c r="G4470">
        <v>3</v>
      </c>
      <c r="H4470" s="2">
        <v>42959</v>
      </c>
      <c r="I4470" t="str">
        <f>VLOOKUP(Sales[[#This Row],[TerritoryKey]], Territories[], 2, FALSE)</f>
        <v>Southwest</v>
      </c>
      <c r="J4470">
        <f>_xlfn.XLOOKUP(Sales[[#This Row],[ProductKey]], Products!$A:$A, Products!$J:$J)</f>
        <v>0.85650000000000004</v>
      </c>
      <c r="K4470">
        <f>_xlfn.XLOOKUP(Sales[[#This Row],[ProductKey]], Products!$A:$A, Products!$K:$K)</f>
        <v>2.29</v>
      </c>
      <c r="L4470" s="1">
        <f>Sales[[#This Row],[ProductPrice]]*Sales[[#This Row],[OrderQuantity]]</f>
        <v>6.87</v>
      </c>
      <c r="M4470" s="1">
        <f>Sales[[#This Row],[OrderQuantity]]</f>
        <v>3</v>
      </c>
      <c r="N4470" s="1">
        <f>1</f>
        <v>1</v>
      </c>
      <c r="O4470" s="1">
        <f>Sales[[#This Row],[TotalSales]]-Sales[[#This Row],[TotalCost]]</f>
        <v>4.3004999999999995</v>
      </c>
      <c r="P4470" s="1">
        <f>Sales[[#This Row],[ProductCost]]*Sales[[#This Row],[OrderQuantity]]</f>
        <v>2.5695000000000001</v>
      </c>
      <c r="Q4470" s="1" t="str">
        <f>VLOOKUP(Sales[[#This Row],[ProductKey]], Products!$A$2:$D$1000, 4, FALSE)</f>
        <v>Patch Kit/8 Patches</v>
      </c>
    </row>
    <row r="4471" spans="1:17" x14ac:dyDescent="0.25">
      <c r="A4471" s="2">
        <v>37845</v>
      </c>
      <c r="B4471" s="1" t="s">
        <v>1486</v>
      </c>
      <c r="C4471">
        <v>536</v>
      </c>
      <c r="D4471">
        <v>17749</v>
      </c>
      <c r="E4471">
        <v>7</v>
      </c>
      <c r="F4471">
        <v>1</v>
      </c>
      <c r="G4471">
        <v>3</v>
      </c>
      <c r="H4471" s="2">
        <v>42959</v>
      </c>
      <c r="I4471" t="str">
        <f>VLOOKUP(Sales[[#This Row],[TerritoryKey]], Territories[], 2, FALSE)</f>
        <v>France</v>
      </c>
      <c r="J4471">
        <f>_xlfn.XLOOKUP(Sales[[#This Row],[ProductKey]], Products!$A:$A, Products!$J:$J)</f>
        <v>11.2163</v>
      </c>
      <c r="K4471">
        <f>_xlfn.XLOOKUP(Sales[[#This Row],[ProductKey]], Products!$A:$A, Products!$K:$K)</f>
        <v>29.99</v>
      </c>
      <c r="L4471" s="1">
        <f>Sales[[#This Row],[ProductPrice]]*Sales[[#This Row],[OrderQuantity]]</f>
        <v>89.97</v>
      </c>
      <c r="M4471" s="1">
        <f>Sales[[#This Row],[OrderQuantity]]</f>
        <v>3</v>
      </c>
      <c r="N4471" s="1">
        <f>1</f>
        <v>1</v>
      </c>
      <c r="O4471" s="1">
        <f>Sales[[#This Row],[TotalSales]]-Sales[[#This Row],[TotalCost]]</f>
        <v>56.321100000000001</v>
      </c>
      <c r="P4471" s="1">
        <f>Sales[[#This Row],[ProductCost]]*Sales[[#This Row],[OrderQuantity]]</f>
        <v>33.648899999999998</v>
      </c>
      <c r="Q4471" s="1" t="str">
        <f>VLOOKUP(Sales[[#This Row],[ProductKey]], Products!$A$2:$D$1000, 4, FALSE)</f>
        <v>ML Mountain Tire</v>
      </c>
    </row>
    <row r="4472" spans="1:17" x14ac:dyDescent="0.25">
      <c r="A4472" s="2">
        <v>37936</v>
      </c>
      <c r="B4472" s="1" t="s">
        <v>1488</v>
      </c>
      <c r="C4472">
        <v>530</v>
      </c>
      <c r="D4472">
        <v>18186</v>
      </c>
      <c r="E4472">
        <v>10</v>
      </c>
      <c r="F4472">
        <v>1</v>
      </c>
      <c r="G4472">
        <v>3</v>
      </c>
      <c r="H4472" s="2">
        <v>43050</v>
      </c>
      <c r="I4472" t="str">
        <f>VLOOKUP(Sales[[#This Row],[TerritoryKey]], Territories[], 2, FALSE)</f>
        <v>United Kingdom</v>
      </c>
      <c r="J4472">
        <f>_xlfn.XLOOKUP(Sales[[#This Row],[ProductKey]], Products!$A:$A, Products!$J:$J)</f>
        <v>1.8663000000000001</v>
      </c>
      <c r="K4472">
        <f>_xlfn.XLOOKUP(Sales[[#This Row],[ProductKey]], Products!$A:$A, Products!$K:$K)</f>
        <v>4.99</v>
      </c>
      <c r="L4472" s="1">
        <f>Sales[[#This Row],[ProductPrice]]*Sales[[#This Row],[OrderQuantity]]</f>
        <v>14.97</v>
      </c>
      <c r="M4472" s="1">
        <f>Sales[[#This Row],[OrderQuantity]]</f>
        <v>3</v>
      </c>
      <c r="N4472" s="1">
        <f>1</f>
        <v>1</v>
      </c>
      <c r="O4472" s="1">
        <f>Sales[[#This Row],[TotalSales]]-Sales[[#This Row],[TotalCost]]</f>
        <v>9.3711000000000002</v>
      </c>
      <c r="P4472" s="1">
        <f>Sales[[#This Row],[ProductCost]]*Sales[[#This Row],[OrderQuantity]]</f>
        <v>5.5989000000000004</v>
      </c>
      <c r="Q4472" s="1" t="str">
        <f>VLOOKUP(Sales[[#This Row],[ProductKey]], Products!$A$2:$D$1000, 4, FALSE)</f>
        <v>Touring Tire Tube</v>
      </c>
    </row>
    <row r="4473" spans="1:17" x14ac:dyDescent="0.25">
      <c r="A4473" s="2">
        <v>37906</v>
      </c>
      <c r="B4473" s="1" t="s">
        <v>1560</v>
      </c>
      <c r="C4473">
        <v>528</v>
      </c>
      <c r="D4473">
        <v>20715</v>
      </c>
      <c r="E4473">
        <v>8</v>
      </c>
      <c r="F4473">
        <v>1</v>
      </c>
      <c r="G4473">
        <v>3</v>
      </c>
      <c r="H4473" s="2">
        <v>43020</v>
      </c>
      <c r="I4473" t="str">
        <f>VLOOKUP(Sales[[#This Row],[TerritoryKey]], Territories[], 2, FALSE)</f>
        <v>Germany</v>
      </c>
      <c r="J4473">
        <f>_xlfn.XLOOKUP(Sales[[#This Row],[ProductKey]], Products!$A:$A, Products!$J:$J)</f>
        <v>1.8663000000000001</v>
      </c>
      <c r="K4473">
        <f>_xlfn.XLOOKUP(Sales[[#This Row],[ProductKey]], Products!$A:$A, Products!$K:$K)</f>
        <v>4.99</v>
      </c>
      <c r="L4473" s="1">
        <f>Sales[[#This Row],[ProductPrice]]*Sales[[#This Row],[OrderQuantity]]</f>
        <v>14.97</v>
      </c>
      <c r="M4473" s="1">
        <f>Sales[[#This Row],[OrderQuantity]]</f>
        <v>3</v>
      </c>
      <c r="N4473" s="1">
        <f>1</f>
        <v>1</v>
      </c>
      <c r="O4473" s="1">
        <f>Sales[[#This Row],[TotalSales]]-Sales[[#This Row],[TotalCost]]</f>
        <v>9.3711000000000002</v>
      </c>
      <c r="P4473" s="1">
        <f>Sales[[#This Row],[ProductCost]]*Sales[[#This Row],[OrderQuantity]]</f>
        <v>5.5989000000000004</v>
      </c>
      <c r="Q4473" s="1" t="str">
        <f>VLOOKUP(Sales[[#This Row],[ProductKey]], Products!$A$2:$D$1000, 4, FALSE)</f>
        <v>Mountain Tire Tube</v>
      </c>
    </row>
    <row r="4474" spans="1:17" x14ac:dyDescent="0.25">
      <c r="A4474" s="2">
        <v>37936</v>
      </c>
      <c r="B4474" s="1" t="s">
        <v>1586</v>
      </c>
      <c r="C4474">
        <v>536</v>
      </c>
      <c r="D4474">
        <v>16680</v>
      </c>
      <c r="E4474">
        <v>9</v>
      </c>
      <c r="F4474">
        <v>1</v>
      </c>
      <c r="G4474">
        <v>3</v>
      </c>
      <c r="H4474" s="2">
        <v>43050</v>
      </c>
      <c r="I4474" t="str">
        <f>VLOOKUP(Sales[[#This Row],[TerritoryKey]], Territories[], 2, FALSE)</f>
        <v>Australia</v>
      </c>
      <c r="J4474">
        <f>_xlfn.XLOOKUP(Sales[[#This Row],[ProductKey]], Products!$A:$A, Products!$J:$J)</f>
        <v>11.2163</v>
      </c>
      <c r="K4474">
        <f>_xlfn.XLOOKUP(Sales[[#This Row],[ProductKey]], Products!$A:$A, Products!$K:$K)</f>
        <v>29.99</v>
      </c>
      <c r="L4474" s="1">
        <f>Sales[[#This Row],[ProductPrice]]*Sales[[#This Row],[OrderQuantity]]</f>
        <v>89.97</v>
      </c>
      <c r="M4474" s="1">
        <f>Sales[[#This Row],[OrderQuantity]]</f>
        <v>3</v>
      </c>
      <c r="N4474" s="1">
        <f>1</f>
        <v>1</v>
      </c>
      <c r="O4474" s="1">
        <f>Sales[[#This Row],[TotalSales]]-Sales[[#This Row],[TotalCost]]</f>
        <v>56.321100000000001</v>
      </c>
      <c r="P4474" s="1">
        <f>Sales[[#This Row],[ProductCost]]*Sales[[#This Row],[OrderQuantity]]</f>
        <v>33.648899999999998</v>
      </c>
      <c r="Q4474" s="1" t="str">
        <f>VLOOKUP(Sales[[#This Row],[ProductKey]], Products!$A$2:$D$1000, 4, FALSE)</f>
        <v>ML Mountain Tire</v>
      </c>
    </row>
    <row r="4475" spans="1:17" x14ac:dyDescent="0.25">
      <c r="A4475" s="2">
        <v>38231</v>
      </c>
      <c r="B4475" s="1" t="s">
        <v>1630</v>
      </c>
      <c r="C4475">
        <v>528</v>
      </c>
      <c r="D4475">
        <v>23458</v>
      </c>
      <c r="E4475">
        <v>6</v>
      </c>
      <c r="F4475">
        <v>1</v>
      </c>
      <c r="G4475">
        <v>3</v>
      </c>
      <c r="H4475" s="2">
        <v>43344</v>
      </c>
      <c r="I4475" t="str">
        <f>VLOOKUP(Sales[[#This Row],[TerritoryKey]], Territories[], 2, FALSE)</f>
        <v>Canada</v>
      </c>
      <c r="J4475">
        <f>_xlfn.XLOOKUP(Sales[[#This Row],[ProductKey]], Products!$A:$A, Products!$J:$J)</f>
        <v>1.8663000000000001</v>
      </c>
      <c r="K4475">
        <f>_xlfn.XLOOKUP(Sales[[#This Row],[ProductKey]], Products!$A:$A, Products!$K:$K)</f>
        <v>4.99</v>
      </c>
      <c r="L4475" s="1">
        <f>Sales[[#This Row],[ProductPrice]]*Sales[[#This Row],[OrderQuantity]]</f>
        <v>14.97</v>
      </c>
      <c r="M4475" s="1">
        <f>Sales[[#This Row],[OrderQuantity]]</f>
        <v>3</v>
      </c>
      <c r="N4475" s="1">
        <f>1</f>
        <v>1</v>
      </c>
      <c r="O4475" s="1">
        <f>Sales[[#This Row],[TotalSales]]-Sales[[#This Row],[TotalCost]]</f>
        <v>9.3711000000000002</v>
      </c>
      <c r="P4475" s="1">
        <f>Sales[[#This Row],[ProductCost]]*Sales[[#This Row],[OrderQuantity]]</f>
        <v>5.5989000000000004</v>
      </c>
      <c r="Q4475" s="1" t="str">
        <f>VLOOKUP(Sales[[#This Row],[ProductKey]], Products!$A$2:$D$1000, 4, FALSE)</f>
        <v>Mountain Tire Tube</v>
      </c>
    </row>
    <row r="4476" spans="1:17" x14ac:dyDescent="0.25">
      <c r="A4476" s="2">
        <v>38139</v>
      </c>
      <c r="B4476" s="1" t="s">
        <v>1676</v>
      </c>
      <c r="C4476">
        <v>477</v>
      </c>
      <c r="D4476">
        <v>13231</v>
      </c>
      <c r="E4476">
        <v>6</v>
      </c>
      <c r="F4476">
        <v>1</v>
      </c>
      <c r="G4476">
        <v>3</v>
      </c>
      <c r="H4476" s="2">
        <v>43252</v>
      </c>
      <c r="I4476" t="str">
        <f>VLOOKUP(Sales[[#This Row],[TerritoryKey]], Territories[], 2, FALSE)</f>
        <v>Canada</v>
      </c>
      <c r="J4476">
        <f>_xlfn.XLOOKUP(Sales[[#This Row],[ProductKey]], Products!$A:$A, Products!$J:$J)</f>
        <v>1.8663000000000001</v>
      </c>
      <c r="K4476">
        <f>_xlfn.XLOOKUP(Sales[[#This Row],[ProductKey]], Products!$A:$A, Products!$K:$K)</f>
        <v>4.99</v>
      </c>
      <c r="L4476" s="1">
        <f>Sales[[#This Row],[ProductPrice]]*Sales[[#This Row],[OrderQuantity]]</f>
        <v>14.97</v>
      </c>
      <c r="M4476" s="1">
        <f>Sales[[#This Row],[OrderQuantity]]</f>
        <v>3</v>
      </c>
      <c r="N4476" s="1">
        <f>1</f>
        <v>1</v>
      </c>
      <c r="O4476" s="1">
        <f>Sales[[#This Row],[TotalSales]]-Sales[[#This Row],[TotalCost]]</f>
        <v>9.3711000000000002</v>
      </c>
      <c r="P4476" s="1">
        <f>Sales[[#This Row],[ProductCost]]*Sales[[#This Row],[OrderQuantity]]</f>
        <v>5.5989000000000004</v>
      </c>
      <c r="Q4476" s="1" t="str">
        <f>VLOOKUP(Sales[[#This Row],[ProductKey]], Products!$A$2:$D$1000, 4, FALSE)</f>
        <v>Water Bottle - 30 oz.</v>
      </c>
    </row>
    <row r="4477" spans="1:17" x14ac:dyDescent="0.25">
      <c r="A4477" s="2">
        <v>37876</v>
      </c>
      <c r="B4477" s="1" t="s">
        <v>1737</v>
      </c>
      <c r="C4477">
        <v>530</v>
      </c>
      <c r="D4477">
        <v>28242</v>
      </c>
      <c r="E4477">
        <v>4</v>
      </c>
      <c r="F4477">
        <v>1</v>
      </c>
      <c r="G4477">
        <v>3</v>
      </c>
      <c r="H4477" s="2">
        <v>42990</v>
      </c>
      <c r="I4477" t="str">
        <f>VLOOKUP(Sales[[#This Row],[TerritoryKey]], Territories[], 2, FALSE)</f>
        <v>Southwest</v>
      </c>
      <c r="J4477">
        <f>_xlfn.XLOOKUP(Sales[[#This Row],[ProductKey]], Products!$A:$A, Products!$J:$J)</f>
        <v>1.8663000000000001</v>
      </c>
      <c r="K4477">
        <f>_xlfn.XLOOKUP(Sales[[#This Row],[ProductKey]], Products!$A:$A, Products!$K:$K)</f>
        <v>4.99</v>
      </c>
      <c r="L4477" s="1">
        <f>Sales[[#This Row],[ProductPrice]]*Sales[[#This Row],[OrderQuantity]]</f>
        <v>14.97</v>
      </c>
      <c r="M4477" s="1">
        <f>Sales[[#This Row],[OrderQuantity]]</f>
        <v>3</v>
      </c>
      <c r="N4477" s="1">
        <f>1</f>
        <v>1</v>
      </c>
      <c r="O4477" s="1">
        <f>Sales[[#This Row],[TotalSales]]-Sales[[#This Row],[TotalCost]]</f>
        <v>9.3711000000000002</v>
      </c>
      <c r="P4477" s="1">
        <f>Sales[[#This Row],[ProductCost]]*Sales[[#This Row],[OrderQuantity]]</f>
        <v>5.5989000000000004</v>
      </c>
      <c r="Q4477" s="1" t="str">
        <f>VLOOKUP(Sales[[#This Row],[ProductKey]], Products!$A$2:$D$1000, 4, FALSE)</f>
        <v>Touring Tire Tube</v>
      </c>
    </row>
    <row r="4478" spans="1:17" x14ac:dyDescent="0.25">
      <c r="A4478" s="2">
        <v>37936</v>
      </c>
      <c r="B4478" s="1" t="s">
        <v>1790</v>
      </c>
      <c r="C4478">
        <v>530</v>
      </c>
      <c r="D4478">
        <v>28889</v>
      </c>
      <c r="E4478">
        <v>8</v>
      </c>
      <c r="F4478">
        <v>1</v>
      </c>
      <c r="G4478">
        <v>3</v>
      </c>
      <c r="H4478" s="2">
        <v>43050</v>
      </c>
      <c r="I4478" t="str">
        <f>VLOOKUP(Sales[[#This Row],[TerritoryKey]], Territories[], 2, FALSE)</f>
        <v>Germany</v>
      </c>
      <c r="J4478">
        <f>_xlfn.XLOOKUP(Sales[[#This Row],[ProductKey]], Products!$A:$A, Products!$J:$J)</f>
        <v>1.8663000000000001</v>
      </c>
      <c r="K4478">
        <f>_xlfn.XLOOKUP(Sales[[#This Row],[ProductKey]], Products!$A:$A, Products!$K:$K)</f>
        <v>4.99</v>
      </c>
      <c r="L4478" s="1">
        <f>Sales[[#This Row],[ProductPrice]]*Sales[[#This Row],[OrderQuantity]]</f>
        <v>14.97</v>
      </c>
      <c r="M4478" s="1">
        <f>Sales[[#This Row],[OrderQuantity]]</f>
        <v>3</v>
      </c>
      <c r="N4478" s="1">
        <f>1</f>
        <v>1</v>
      </c>
      <c r="O4478" s="1">
        <f>Sales[[#This Row],[TotalSales]]-Sales[[#This Row],[TotalCost]]</f>
        <v>9.3711000000000002</v>
      </c>
      <c r="P4478" s="1">
        <f>Sales[[#This Row],[ProductCost]]*Sales[[#This Row],[OrderQuantity]]</f>
        <v>5.5989000000000004</v>
      </c>
      <c r="Q4478" s="1" t="str">
        <f>VLOOKUP(Sales[[#This Row],[ProductKey]], Products!$A$2:$D$1000, 4, FALSE)</f>
        <v>Touring Tire Tube</v>
      </c>
    </row>
    <row r="4479" spans="1:17" x14ac:dyDescent="0.25">
      <c r="A4479" s="2">
        <v>37987</v>
      </c>
      <c r="B4479" s="1" t="s">
        <v>1812</v>
      </c>
      <c r="C4479">
        <v>528</v>
      </c>
      <c r="D4479">
        <v>15879</v>
      </c>
      <c r="E4479">
        <v>6</v>
      </c>
      <c r="F4479">
        <v>1</v>
      </c>
      <c r="G4479">
        <v>3</v>
      </c>
      <c r="H4479" s="2">
        <v>43101</v>
      </c>
      <c r="I4479" t="str">
        <f>VLOOKUP(Sales[[#This Row],[TerritoryKey]], Territories[], 2, FALSE)</f>
        <v>Canada</v>
      </c>
      <c r="J4479">
        <f>_xlfn.XLOOKUP(Sales[[#This Row],[ProductKey]], Products!$A:$A, Products!$J:$J)</f>
        <v>1.8663000000000001</v>
      </c>
      <c r="K4479">
        <f>_xlfn.XLOOKUP(Sales[[#This Row],[ProductKey]], Products!$A:$A, Products!$K:$K)</f>
        <v>4.99</v>
      </c>
      <c r="L4479" s="1">
        <f>Sales[[#This Row],[ProductPrice]]*Sales[[#This Row],[OrderQuantity]]</f>
        <v>14.97</v>
      </c>
      <c r="M4479" s="1">
        <f>Sales[[#This Row],[OrderQuantity]]</f>
        <v>3</v>
      </c>
      <c r="N4479" s="1">
        <f>1</f>
        <v>1</v>
      </c>
      <c r="O4479" s="1">
        <f>Sales[[#This Row],[TotalSales]]-Sales[[#This Row],[TotalCost]]</f>
        <v>9.3711000000000002</v>
      </c>
      <c r="P4479" s="1">
        <f>Sales[[#This Row],[ProductCost]]*Sales[[#This Row],[OrderQuantity]]</f>
        <v>5.5989000000000004</v>
      </c>
      <c r="Q4479" s="1" t="str">
        <f>VLOOKUP(Sales[[#This Row],[ProductKey]], Products!$A$2:$D$1000, 4, FALSE)</f>
        <v>Mountain Tire Tube</v>
      </c>
    </row>
    <row r="4480" spans="1:17" x14ac:dyDescent="0.25">
      <c r="A4480" s="2">
        <v>37845</v>
      </c>
      <c r="B4480" s="1" t="s">
        <v>1832</v>
      </c>
      <c r="C4480">
        <v>477</v>
      </c>
      <c r="D4480">
        <v>18343</v>
      </c>
      <c r="E4480">
        <v>4</v>
      </c>
      <c r="F4480">
        <v>1</v>
      </c>
      <c r="G4480">
        <v>3</v>
      </c>
      <c r="H4480" s="2">
        <v>42959</v>
      </c>
      <c r="I4480" t="str">
        <f>VLOOKUP(Sales[[#This Row],[TerritoryKey]], Territories[], 2, FALSE)</f>
        <v>Southwest</v>
      </c>
      <c r="J4480">
        <f>_xlfn.XLOOKUP(Sales[[#This Row],[ProductKey]], Products!$A:$A, Products!$J:$J)</f>
        <v>1.8663000000000001</v>
      </c>
      <c r="K4480">
        <f>_xlfn.XLOOKUP(Sales[[#This Row],[ProductKey]], Products!$A:$A, Products!$K:$K)</f>
        <v>4.99</v>
      </c>
      <c r="L4480" s="1">
        <f>Sales[[#This Row],[ProductPrice]]*Sales[[#This Row],[OrderQuantity]]</f>
        <v>14.97</v>
      </c>
      <c r="M4480" s="1">
        <f>Sales[[#This Row],[OrderQuantity]]</f>
        <v>3</v>
      </c>
      <c r="N4480" s="1">
        <f>1</f>
        <v>1</v>
      </c>
      <c r="O4480" s="1">
        <f>Sales[[#This Row],[TotalSales]]-Sales[[#This Row],[TotalCost]]</f>
        <v>9.3711000000000002</v>
      </c>
      <c r="P4480" s="1">
        <f>Sales[[#This Row],[ProductCost]]*Sales[[#This Row],[OrderQuantity]]</f>
        <v>5.5989000000000004</v>
      </c>
      <c r="Q4480" s="1" t="str">
        <f>VLOOKUP(Sales[[#This Row],[ProductKey]], Products!$A$2:$D$1000, 4, FALSE)</f>
        <v>Water Bottle - 30 oz.</v>
      </c>
    </row>
    <row r="4481" spans="1:17" x14ac:dyDescent="0.25">
      <c r="A4481" s="2">
        <v>38019</v>
      </c>
      <c r="B4481" s="1" t="s">
        <v>1877</v>
      </c>
      <c r="C4481">
        <v>528</v>
      </c>
      <c r="D4481">
        <v>15522</v>
      </c>
      <c r="E4481">
        <v>1</v>
      </c>
      <c r="F4481">
        <v>1</v>
      </c>
      <c r="G4481">
        <v>3</v>
      </c>
      <c r="H4481" s="2">
        <v>43133</v>
      </c>
      <c r="I4481" t="str">
        <f>VLOOKUP(Sales[[#This Row],[TerritoryKey]], Territories[], 2, FALSE)</f>
        <v>Northwest</v>
      </c>
      <c r="J4481">
        <f>_xlfn.XLOOKUP(Sales[[#This Row],[ProductKey]], Products!$A:$A, Products!$J:$J)</f>
        <v>1.8663000000000001</v>
      </c>
      <c r="K4481">
        <f>_xlfn.XLOOKUP(Sales[[#This Row],[ProductKey]], Products!$A:$A, Products!$K:$K)</f>
        <v>4.99</v>
      </c>
      <c r="L4481" s="1">
        <f>Sales[[#This Row],[ProductPrice]]*Sales[[#This Row],[OrderQuantity]]</f>
        <v>14.97</v>
      </c>
      <c r="M4481" s="1">
        <f>Sales[[#This Row],[OrderQuantity]]</f>
        <v>3</v>
      </c>
      <c r="N4481" s="1">
        <f>1</f>
        <v>1</v>
      </c>
      <c r="O4481" s="1">
        <f>Sales[[#This Row],[TotalSales]]-Sales[[#This Row],[TotalCost]]</f>
        <v>9.3711000000000002</v>
      </c>
      <c r="P4481" s="1">
        <f>Sales[[#This Row],[ProductCost]]*Sales[[#This Row],[OrderQuantity]]</f>
        <v>5.5989000000000004</v>
      </c>
      <c r="Q4481" s="1" t="str">
        <f>VLOOKUP(Sales[[#This Row],[ProductKey]], Products!$A$2:$D$1000, 4, FALSE)</f>
        <v>Mountain Tire Tube</v>
      </c>
    </row>
    <row r="4482" spans="1:17" x14ac:dyDescent="0.25">
      <c r="A4482" s="2">
        <v>38078</v>
      </c>
      <c r="B4482" s="1" t="s">
        <v>1894</v>
      </c>
      <c r="C4482">
        <v>528</v>
      </c>
      <c r="D4482">
        <v>22349</v>
      </c>
      <c r="E4482">
        <v>6</v>
      </c>
      <c r="F4482">
        <v>1</v>
      </c>
      <c r="G4482">
        <v>3</v>
      </c>
      <c r="H4482" s="2">
        <v>43191</v>
      </c>
      <c r="I4482" t="str">
        <f>VLOOKUP(Sales[[#This Row],[TerritoryKey]], Territories[], 2, FALSE)</f>
        <v>Canada</v>
      </c>
      <c r="J4482">
        <f>_xlfn.XLOOKUP(Sales[[#This Row],[ProductKey]], Products!$A:$A, Products!$J:$J)</f>
        <v>1.8663000000000001</v>
      </c>
      <c r="K4482">
        <f>_xlfn.XLOOKUP(Sales[[#This Row],[ProductKey]], Products!$A:$A, Products!$K:$K)</f>
        <v>4.99</v>
      </c>
      <c r="L4482" s="1">
        <f>Sales[[#This Row],[ProductPrice]]*Sales[[#This Row],[OrderQuantity]]</f>
        <v>14.97</v>
      </c>
      <c r="M4482" s="1">
        <f>Sales[[#This Row],[OrderQuantity]]</f>
        <v>3</v>
      </c>
      <c r="N4482" s="1">
        <f>1</f>
        <v>1</v>
      </c>
      <c r="O4482" s="1">
        <f>Sales[[#This Row],[TotalSales]]-Sales[[#This Row],[TotalCost]]</f>
        <v>9.3711000000000002</v>
      </c>
      <c r="P4482" s="1">
        <f>Sales[[#This Row],[ProductCost]]*Sales[[#This Row],[OrderQuantity]]</f>
        <v>5.5989000000000004</v>
      </c>
      <c r="Q4482" s="1" t="str">
        <f>VLOOKUP(Sales[[#This Row],[ProductKey]], Products!$A$2:$D$1000, 4, FALSE)</f>
        <v>Mountain Tire Tube</v>
      </c>
    </row>
    <row r="4483" spans="1:17" x14ac:dyDescent="0.25">
      <c r="A4483" s="2">
        <v>37784</v>
      </c>
      <c r="B4483" s="1" t="s">
        <v>1918</v>
      </c>
      <c r="C4483">
        <v>528</v>
      </c>
      <c r="D4483">
        <v>12972</v>
      </c>
      <c r="E4483">
        <v>6</v>
      </c>
      <c r="F4483">
        <v>1</v>
      </c>
      <c r="G4483">
        <v>3</v>
      </c>
      <c r="H4483" s="2">
        <v>42898</v>
      </c>
      <c r="I4483" t="str">
        <f>VLOOKUP(Sales[[#This Row],[TerritoryKey]], Territories[], 2, FALSE)</f>
        <v>Canada</v>
      </c>
      <c r="J4483">
        <f>_xlfn.XLOOKUP(Sales[[#This Row],[ProductKey]], Products!$A:$A, Products!$J:$J)</f>
        <v>1.8663000000000001</v>
      </c>
      <c r="K4483">
        <f>_xlfn.XLOOKUP(Sales[[#This Row],[ProductKey]], Products!$A:$A, Products!$K:$K)</f>
        <v>4.99</v>
      </c>
      <c r="L4483" s="1">
        <f>Sales[[#This Row],[ProductPrice]]*Sales[[#This Row],[OrderQuantity]]</f>
        <v>14.97</v>
      </c>
      <c r="M4483" s="1">
        <f>Sales[[#This Row],[OrderQuantity]]</f>
        <v>3</v>
      </c>
      <c r="N4483" s="1">
        <f>1</f>
        <v>1</v>
      </c>
      <c r="O4483" s="1">
        <f>Sales[[#This Row],[TotalSales]]-Sales[[#This Row],[TotalCost]]</f>
        <v>9.3711000000000002</v>
      </c>
      <c r="P4483" s="1">
        <f>Sales[[#This Row],[ProductCost]]*Sales[[#This Row],[OrderQuantity]]</f>
        <v>5.5989000000000004</v>
      </c>
      <c r="Q4483" s="1" t="str">
        <f>VLOOKUP(Sales[[#This Row],[ProductKey]], Products!$A$2:$D$1000, 4, FALSE)</f>
        <v>Mountain Tire Tube</v>
      </c>
    </row>
    <row r="4484" spans="1:17" x14ac:dyDescent="0.25">
      <c r="A4484" s="2">
        <v>38047</v>
      </c>
      <c r="B4484" s="1" t="s">
        <v>1950</v>
      </c>
      <c r="C4484">
        <v>538</v>
      </c>
      <c r="D4484">
        <v>27813</v>
      </c>
      <c r="E4484">
        <v>8</v>
      </c>
      <c r="F4484">
        <v>1</v>
      </c>
      <c r="G4484">
        <v>3</v>
      </c>
      <c r="H4484" s="2">
        <v>43160</v>
      </c>
      <c r="I4484" t="str">
        <f>VLOOKUP(Sales[[#This Row],[TerritoryKey]], Territories[], 2, FALSE)</f>
        <v>Germany</v>
      </c>
      <c r="J4484">
        <f>_xlfn.XLOOKUP(Sales[[#This Row],[ProductKey]], Products!$A:$A, Products!$J:$J)</f>
        <v>8.0373000000000001</v>
      </c>
      <c r="K4484">
        <f>_xlfn.XLOOKUP(Sales[[#This Row],[ProductKey]], Products!$A:$A, Products!$K:$K)</f>
        <v>21.49</v>
      </c>
      <c r="L4484" s="1">
        <f>Sales[[#This Row],[ProductPrice]]*Sales[[#This Row],[OrderQuantity]]</f>
        <v>64.47</v>
      </c>
      <c r="M4484" s="1">
        <f>Sales[[#This Row],[OrderQuantity]]</f>
        <v>3</v>
      </c>
      <c r="N4484" s="1">
        <f>1</f>
        <v>1</v>
      </c>
      <c r="O4484" s="1">
        <f>Sales[[#This Row],[TotalSales]]-Sales[[#This Row],[TotalCost]]</f>
        <v>40.3581</v>
      </c>
      <c r="P4484" s="1">
        <f>Sales[[#This Row],[ProductCost]]*Sales[[#This Row],[OrderQuantity]]</f>
        <v>24.111899999999999</v>
      </c>
      <c r="Q4484" s="1" t="str">
        <f>VLOOKUP(Sales[[#This Row],[ProductKey]], Products!$A$2:$D$1000, 4, FALSE)</f>
        <v>LL Road Tire</v>
      </c>
    </row>
    <row r="4485" spans="1:17" x14ac:dyDescent="0.25">
      <c r="A4485" s="2">
        <v>37987</v>
      </c>
      <c r="B4485" s="1" t="s">
        <v>1962</v>
      </c>
      <c r="C4485">
        <v>480</v>
      </c>
      <c r="D4485">
        <v>18745</v>
      </c>
      <c r="E4485">
        <v>9</v>
      </c>
      <c r="F4485">
        <v>1</v>
      </c>
      <c r="G4485">
        <v>3</v>
      </c>
      <c r="H4485" s="2">
        <v>43101</v>
      </c>
      <c r="I4485" t="str">
        <f>VLOOKUP(Sales[[#This Row],[TerritoryKey]], Territories[], 2, FALSE)</f>
        <v>Australia</v>
      </c>
      <c r="J4485">
        <f>_xlfn.XLOOKUP(Sales[[#This Row],[ProductKey]], Products!$A:$A, Products!$J:$J)</f>
        <v>0.85650000000000004</v>
      </c>
      <c r="K4485">
        <f>_xlfn.XLOOKUP(Sales[[#This Row],[ProductKey]], Products!$A:$A, Products!$K:$K)</f>
        <v>2.29</v>
      </c>
      <c r="L4485" s="1">
        <f>Sales[[#This Row],[ProductPrice]]*Sales[[#This Row],[OrderQuantity]]</f>
        <v>6.87</v>
      </c>
      <c r="M4485" s="1">
        <f>Sales[[#This Row],[OrderQuantity]]</f>
        <v>3</v>
      </c>
      <c r="N4485" s="1">
        <f>1</f>
        <v>1</v>
      </c>
      <c r="O4485" s="1">
        <f>Sales[[#This Row],[TotalSales]]-Sales[[#This Row],[TotalCost]]</f>
        <v>4.3004999999999995</v>
      </c>
      <c r="P4485" s="1">
        <f>Sales[[#This Row],[ProductCost]]*Sales[[#This Row],[OrderQuantity]]</f>
        <v>2.5695000000000001</v>
      </c>
      <c r="Q4485" s="1" t="str">
        <f>VLOOKUP(Sales[[#This Row],[ProductKey]], Products!$A$2:$D$1000, 4, FALSE)</f>
        <v>Patch Kit/8 Patches</v>
      </c>
    </row>
    <row r="4486" spans="1:17" x14ac:dyDescent="0.25">
      <c r="A4486" s="2">
        <v>37905</v>
      </c>
      <c r="B4486" s="1" t="s">
        <v>1973</v>
      </c>
      <c r="C4486">
        <v>538</v>
      </c>
      <c r="D4486">
        <v>26998</v>
      </c>
      <c r="E4486">
        <v>8</v>
      </c>
      <c r="F4486">
        <v>1</v>
      </c>
      <c r="G4486">
        <v>3</v>
      </c>
      <c r="H4486" s="2">
        <v>43019</v>
      </c>
      <c r="I4486" t="str">
        <f>VLOOKUP(Sales[[#This Row],[TerritoryKey]], Territories[], 2, FALSE)</f>
        <v>Germany</v>
      </c>
      <c r="J4486">
        <f>_xlfn.XLOOKUP(Sales[[#This Row],[ProductKey]], Products!$A:$A, Products!$J:$J)</f>
        <v>8.0373000000000001</v>
      </c>
      <c r="K4486">
        <f>_xlfn.XLOOKUP(Sales[[#This Row],[ProductKey]], Products!$A:$A, Products!$K:$K)</f>
        <v>21.49</v>
      </c>
      <c r="L4486" s="1">
        <f>Sales[[#This Row],[ProductPrice]]*Sales[[#This Row],[OrderQuantity]]</f>
        <v>64.47</v>
      </c>
      <c r="M4486" s="1">
        <f>Sales[[#This Row],[OrderQuantity]]</f>
        <v>3</v>
      </c>
      <c r="N4486" s="1">
        <f>1</f>
        <v>1</v>
      </c>
      <c r="O4486" s="1">
        <f>Sales[[#This Row],[TotalSales]]-Sales[[#This Row],[TotalCost]]</f>
        <v>40.3581</v>
      </c>
      <c r="P4486" s="1">
        <f>Sales[[#This Row],[ProductCost]]*Sales[[#This Row],[OrderQuantity]]</f>
        <v>24.111899999999999</v>
      </c>
      <c r="Q4486" s="1" t="str">
        <f>VLOOKUP(Sales[[#This Row],[ProductKey]], Products!$A$2:$D$1000, 4, FALSE)</f>
        <v>LL Road Tire</v>
      </c>
    </row>
    <row r="4487" spans="1:17" x14ac:dyDescent="0.25">
      <c r="A4487" s="2">
        <v>37936</v>
      </c>
      <c r="B4487" s="1" t="s">
        <v>2056</v>
      </c>
      <c r="C4487">
        <v>528</v>
      </c>
      <c r="D4487">
        <v>23055</v>
      </c>
      <c r="E4487">
        <v>1</v>
      </c>
      <c r="F4487">
        <v>1</v>
      </c>
      <c r="G4487">
        <v>3</v>
      </c>
      <c r="H4487" s="2">
        <v>43050</v>
      </c>
      <c r="I4487" t="str">
        <f>VLOOKUP(Sales[[#This Row],[TerritoryKey]], Territories[], 2, FALSE)</f>
        <v>Northwest</v>
      </c>
      <c r="J4487">
        <f>_xlfn.XLOOKUP(Sales[[#This Row],[ProductKey]], Products!$A:$A, Products!$J:$J)</f>
        <v>1.8663000000000001</v>
      </c>
      <c r="K4487">
        <f>_xlfn.XLOOKUP(Sales[[#This Row],[ProductKey]], Products!$A:$A, Products!$K:$K)</f>
        <v>4.99</v>
      </c>
      <c r="L4487" s="1">
        <f>Sales[[#This Row],[ProductPrice]]*Sales[[#This Row],[OrderQuantity]]</f>
        <v>14.97</v>
      </c>
      <c r="M4487" s="1">
        <f>Sales[[#This Row],[OrderQuantity]]</f>
        <v>3</v>
      </c>
      <c r="N4487" s="1">
        <f>1</f>
        <v>1</v>
      </c>
      <c r="O4487" s="1">
        <f>Sales[[#This Row],[TotalSales]]-Sales[[#This Row],[TotalCost]]</f>
        <v>9.3711000000000002</v>
      </c>
      <c r="P4487" s="1">
        <f>Sales[[#This Row],[ProductCost]]*Sales[[#This Row],[OrderQuantity]]</f>
        <v>5.5989000000000004</v>
      </c>
      <c r="Q4487" s="1" t="str">
        <f>VLOOKUP(Sales[[#This Row],[ProductKey]], Products!$A$2:$D$1000, 4, FALSE)</f>
        <v>Mountain Tire Tube</v>
      </c>
    </row>
    <row r="4488" spans="1:17" x14ac:dyDescent="0.25">
      <c r="A4488" s="2">
        <v>37988</v>
      </c>
      <c r="B4488" s="1" t="s">
        <v>2082</v>
      </c>
      <c r="C4488">
        <v>480</v>
      </c>
      <c r="D4488">
        <v>18728</v>
      </c>
      <c r="E4488">
        <v>9</v>
      </c>
      <c r="F4488">
        <v>1</v>
      </c>
      <c r="G4488">
        <v>3</v>
      </c>
      <c r="H4488" s="2">
        <v>43102</v>
      </c>
      <c r="I4488" t="str">
        <f>VLOOKUP(Sales[[#This Row],[TerritoryKey]], Territories[], 2, FALSE)</f>
        <v>Australia</v>
      </c>
      <c r="J4488">
        <f>_xlfn.XLOOKUP(Sales[[#This Row],[ProductKey]], Products!$A:$A, Products!$J:$J)</f>
        <v>0.85650000000000004</v>
      </c>
      <c r="K4488">
        <f>_xlfn.XLOOKUP(Sales[[#This Row],[ProductKey]], Products!$A:$A, Products!$K:$K)</f>
        <v>2.29</v>
      </c>
      <c r="L4488" s="1">
        <f>Sales[[#This Row],[ProductPrice]]*Sales[[#This Row],[OrderQuantity]]</f>
        <v>6.87</v>
      </c>
      <c r="M4488" s="1">
        <f>Sales[[#This Row],[OrderQuantity]]</f>
        <v>3</v>
      </c>
      <c r="N4488" s="1">
        <f>1</f>
        <v>1</v>
      </c>
      <c r="O4488" s="1">
        <f>Sales[[#This Row],[TotalSales]]-Sales[[#This Row],[TotalCost]]</f>
        <v>4.3004999999999995</v>
      </c>
      <c r="P4488" s="1">
        <f>Sales[[#This Row],[ProductCost]]*Sales[[#This Row],[OrderQuantity]]</f>
        <v>2.5695000000000001</v>
      </c>
      <c r="Q4488" s="1" t="str">
        <f>VLOOKUP(Sales[[#This Row],[ProductKey]], Products!$A$2:$D$1000, 4, FALSE)</f>
        <v>Patch Kit/8 Patches</v>
      </c>
    </row>
    <row r="4489" spans="1:17" x14ac:dyDescent="0.25">
      <c r="A4489" s="2">
        <v>37936</v>
      </c>
      <c r="B4489" s="1" t="s">
        <v>2105</v>
      </c>
      <c r="C4489">
        <v>528</v>
      </c>
      <c r="D4489">
        <v>11502</v>
      </c>
      <c r="E4489">
        <v>6</v>
      </c>
      <c r="F4489">
        <v>1</v>
      </c>
      <c r="G4489">
        <v>3</v>
      </c>
      <c r="H4489" s="2">
        <v>43050</v>
      </c>
      <c r="I4489" t="str">
        <f>VLOOKUP(Sales[[#This Row],[TerritoryKey]], Territories[], 2, FALSE)</f>
        <v>Canada</v>
      </c>
      <c r="J4489">
        <f>_xlfn.XLOOKUP(Sales[[#This Row],[ProductKey]], Products!$A:$A, Products!$J:$J)</f>
        <v>1.8663000000000001</v>
      </c>
      <c r="K4489">
        <f>_xlfn.XLOOKUP(Sales[[#This Row],[ProductKey]], Products!$A:$A, Products!$K:$K)</f>
        <v>4.99</v>
      </c>
      <c r="L4489" s="1">
        <f>Sales[[#This Row],[ProductPrice]]*Sales[[#This Row],[OrderQuantity]]</f>
        <v>14.97</v>
      </c>
      <c r="M4489" s="1">
        <f>Sales[[#This Row],[OrderQuantity]]</f>
        <v>3</v>
      </c>
      <c r="N4489" s="1">
        <f>1</f>
        <v>1</v>
      </c>
      <c r="O4489" s="1">
        <f>Sales[[#This Row],[TotalSales]]-Sales[[#This Row],[TotalCost]]</f>
        <v>9.3711000000000002</v>
      </c>
      <c r="P4489" s="1">
        <f>Sales[[#This Row],[ProductCost]]*Sales[[#This Row],[OrderQuantity]]</f>
        <v>5.5989000000000004</v>
      </c>
      <c r="Q4489" s="1" t="str">
        <f>VLOOKUP(Sales[[#This Row],[ProductKey]], Products!$A$2:$D$1000, 4, FALSE)</f>
        <v>Mountain Tire Tube</v>
      </c>
    </row>
    <row r="4490" spans="1:17" x14ac:dyDescent="0.25">
      <c r="A4490" s="2">
        <v>37987</v>
      </c>
      <c r="B4490" s="1" t="s">
        <v>2109</v>
      </c>
      <c r="C4490">
        <v>478</v>
      </c>
      <c r="D4490">
        <v>17338</v>
      </c>
      <c r="E4490">
        <v>6</v>
      </c>
      <c r="F4490">
        <v>1</v>
      </c>
      <c r="G4490">
        <v>3</v>
      </c>
      <c r="H4490" s="2">
        <v>43101</v>
      </c>
      <c r="I4490" t="str">
        <f>VLOOKUP(Sales[[#This Row],[TerritoryKey]], Territories[], 2, FALSE)</f>
        <v>Canada</v>
      </c>
      <c r="J4490">
        <f>_xlfn.XLOOKUP(Sales[[#This Row],[ProductKey]], Products!$A:$A, Products!$J:$J)</f>
        <v>3.7363</v>
      </c>
      <c r="K4490">
        <f>_xlfn.XLOOKUP(Sales[[#This Row],[ProductKey]], Products!$A:$A, Products!$K:$K)</f>
        <v>9.99</v>
      </c>
      <c r="L4490" s="1">
        <f>Sales[[#This Row],[ProductPrice]]*Sales[[#This Row],[OrderQuantity]]</f>
        <v>29.97</v>
      </c>
      <c r="M4490" s="1">
        <f>Sales[[#This Row],[OrderQuantity]]</f>
        <v>3</v>
      </c>
      <c r="N4490" s="1">
        <f>1</f>
        <v>1</v>
      </c>
      <c r="O4490" s="1">
        <f>Sales[[#This Row],[TotalSales]]-Sales[[#This Row],[TotalCost]]</f>
        <v>18.761099999999999</v>
      </c>
      <c r="P4490" s="1">
        <f>Sales[[#This Row],[ProductCost]]*Sales[[#This Row],[OrderQuantity]]</f>
        <v>11.2089</v>
      </c>
      <c r="Q4490" s="1" t="str">
        <f>VLOOKUP(Sales[[#This Row],[ProductKey]], Products!$A$2:$D$1000, 4, FALSE)</f>
        <v>Mountain Bottle Cage</v>
      </c>
    </row>
    <row r="4491" spans="1:17" x14ac:dyDescent="0.25">
      <c r="A4491" s="2">
        <v>37845</v>
      </c>
      <c r="B4491" s="1" t="s">
        <v>2124</v>
      </c>
      <c r="C4491">
        <v>535</v>
      </c>
      <c r="D4491">
        <v>19042</v>
      </c>
      <c r="E4491">
        <v>8</v>
      </c>
      <c r="F4491">
        <v>1</v>
      </c>
      <c r="G4491">
        <v>3</v>
      </c>
      <c r="H4491" s="2">
        <v>42959</v>
      </c>
      <c r="I4491" t="str">
        <f>VLOOKUP(Sales[[#This Row],[TerritoryKey]], Territories[], 2, FALSE)</f>
        <v>Germany</v>
      </c>
      <c r="J4491">
        <f>_xlfn.XLOOKUP(Sales[[#This Row],[ProductKey]], Products!$A:$A, Products!$J:$J)</f>
        <v>9.3462999999999994</v>
      </c>
      <c r="K4491">
        <f>_xlfn.XLOOKUP(Sales[[#This Row],[ProductKey]], Products!$A:$A, Products!$K:$K)</f>
        <v>24.99</v>
      </c>
      <c r="L4491" s="1">
        <f>Sales[[#This Row],[ProductPrice]]*Sales[[#This Row],[OrderQuantity]]</f>
        <v>74.97</v>
      </c>
      <c r="M4491" s="1">
        <f>Sales[[#This Row],[OrderQuantity]]</f>
        <v>3</v>
      </c>
      <c r="N4491" s="1">
        <f>1</f>
        <v>1</v>
      </c>
      <c r="O4491" s="1">
        <f>Sales[[#This Row],[TotalSales]]-Sales[[#This Row],[TotalCost]]</f>
        <v>46.931100000000001</v>
      </c>
      <c r="P4491" s="1">
        <f>Sales[[#This Row],[ProductCost]]*Sales[[#This Row],[OrderQuantity]]</f>
        <v>28.038899999999998</v>
      </c>
      <c r="Q4491" s="1" t="str">
        <f>VLOOKUP(Sales[[#This Row],[ProductKey]], Products!$A$2:$D$1000, 4, FALSE)</f>
        <v>LL Mountain Tire</v>
      </c>
    </row>
    <row r="4492" spans="1:17" x14ac:dyDescent="0.25">
      <c r="A4492" s="2">
        <v>37632</v>
      </c>
      <c r="B4492" s="1" t="s">
        <v>2169</v>
      </c>
      <c r="C4492">
        <v>478</v>
      </c>
      <c r="D4492">
        <v>21751</v>
      </c>
      <c r="E4492">
        <v>4</v>
      </c>
      <c r="F4492">
        <v>1</v>
      </c>
      <c r="G4492">
        <v>3</v>
      </c>
      <c r="H4492" s="2">
        <v>42746</v>
      </c>
      <c r="I4492" t="str">
        <f>VLOOKUP(Sales[[#This Row],[TerritoryKey]], Territories[], 2, FALSE)</f>
        <v>Southwest</v>
      </c>
      <c r="J4492">
        <f>_xlfn.XLOOKUP(Sales[[#This Row],[ProductKey]], Products!$A:$A, Products!$J:$J)</f>
        <v>3.7363</v>
      </c>
      <c r="K4492">
        <f>_xlfn.XLOOKUP(Sales[[#This Row],[ProductKey]], Products!$A:$A, Products!$K:$K)</f>
        <v>9.99</v>
      </c>
      <c r="L4492" s="1">
        <f>Sales[[#This Row],[ProductPrice]]*Sales[[#This Row],[OrderQuantity]]</f>
        <v>29.97</v>
      </c>
      <c r="M4492" s="1">
        <f>Sales[[#This Row],[OrderQuantity]]</f>
        <v>3</v>
      </c>
      <c r="N4492" s="1">
        <f>1</f>
        <v>1</v>
      </c>
      <c r="O4492" s="1">
        <f>Sales[[#This Row],[TotalSales]]-Sales[[#This Row],[TotalCost]]</f>
        <v>18.761099999999999</v>
      </c>
      <c r="P4492" s="1">
        <f>Sales[[#This Row],[ProductCost]]*Sales[[#This Row],[OrderQuantity]]</f>
        <v>11.2089</v>
      </c>
      <c r="Q4492" s="1" t="str">
        <f>VLOOKUP(Sales[[#This Row],[ProductKey]], Products!$A$2:$D$1000, 4, FALSE)</f>
        <v>Mountain Bottle Cage</v>
      </c>
    </row>
    <row r="4493" spans="1:17" x14ac:dyDescent="0.25">
      <c r="A4493" s="2">
        <v>37691</v>
      </c>
      <c r="B4493" s="1" t="s">
        <v>2192</v>
      </c>
      <c r="C4493">
        <v>485</v>
      </c>
      <c r="D4493">
        <v>13739</v>
      </c>
      <c r="E4493">
        <v>1</v>
      </c>
      <c r="F4493">
        <v>1</v>
      </c>
      <c r="G4493">
        <v>3</v>
      </c>
      <c r="H4493" s="2">
        <v>42805</v>
      </c>
      <c r="I4493" t="str">
        <f>VLOOKUP(Sales[[#This Row],[TerritoryKey]], Territories[], 2, FALSE)</f>
        <v>Northwest</v>
      </c>
      <c r="J4493">
        <f>_xlfn.XLOOKUP(Sales[[#This Row],[ProductKey]], Products!$A:$A, Products!$J:$J)</f>
        <v>8.2204999999999995</v>
      </c>
      <c r="K4493">
        <f>_xlfn.XLOOKUP(Sales[[#This Row],[ProductKey]], Products!$A:$A, Products!$K:$K)</f>
        <v>21.98</v>
      </c>
      <c r="L4493" s="1">
        <f>Sales[[#This Row],[ProductPrice]]*Sales[[#This Row],[OrderQuantity]]</f>
        <v>65.94</v>
      </c>
      <c r="M4493" s="1">
        <f>Sales[[#This Row],[OrderQuantity]]</f>
        <v>3</v>
      </c>
      <c r="N4493" s="1">
        <f>1</f>
        <v>1</v>
      </c>
      <c r="O4493" s="1">
        <f>Sales[[#This Row],[TotalSales]]-Sales[[#This Row],[TotalCost]]</f>
        <v>41.278500000000001</v>
      </c>
      <c r="P4493" s="1">
        <f>Sales[[#This Row],[ProductCost]]*Sales[[#This Row],[OrderQuantity]]</f>
        <v>24.661499999999997</v>
      </c>
      <c r="Q4493" s="1" t="str">
        <f>VLOOKUP(Sales[[#This Row],[ProductKey]], Products!$A$2:$D$1000, 4, FALSE)</f>
        <v>Fender Set - Mountain</v>
      </c>
    </row>
    <row r="4494" spans="1:17" x14ac:dyDescent="0.25">
      <c r="A4494" s="2">
        <v>37937</v>
      </c>
      <c r="B4494" s="1" t="s">
        <v>2255</v>
      </c>
      <c r="C4494">
        <v>528</v>
      </c>
      <c r="D4494">
        <v>26459</v>
      </c>
      <c r="E4494">
        <v>1</v>
      </c>
      <c r="F4494">
        <v>1</v>
      </c>
      <c r="G4494">
        <v>3</v>
      </c>
      <c r="H4494" s="2">
        <v>43051</v>
      </c>
      <c r="I4494" t="str">
        <f>VLOOKUP(Sales[[#This Row],[TerritoryKey]], Territories[], 2, FALSE)</f>
        <v>Northwest</v>
      </c>
      <c r="J4494">
        <f>_xlfn.XLOOKUP(Sales[[#This Row],[ProductKey]], Products!$A:$A, Products!$J:$J)</f>
        <v>1.8663000000000001</v>
      </c>
      <c r="K4494">
        <f>_xlfn.XLOOKUP(Sales[[#This Row],[ProductKey]], Products!$A:$A, Products!$K:$K)</f>
        <v>4.99</v>
      </c>
      <c r="L4494" s="1">
        <f>Sales[[#This Row],[ProductPrice]]*Sales[[#This Row],[OrderQuantity]]</f>
        <v>14.97</v>
      </c>
      <c r="M4494" s="1">
        <f>Sales[[#This Row],[OrderQuantity]]</f>
        <v>3</v>
      </c>
      <c r="N4494" s="1">
        <f>1</f>
        <v>1</v>
      </c>
      <c r="O4494" s="1">
        <f>Sales[[#This Row],[TotalSales]]-Sales[[#This Row],[TotalCost]]</f>
        <v>9.3711000000000002</v>
      </c>
      <c r="P4494" s="1">
        <f>Sales[[#This Row],[ProductCost]]*Sales[[#This Row],[OrderQuantity]]</f>
        <v>5.5989000000000004</v>
      </c>
      <c r="Q4494" s="1" t="str">
        <f>VLOOKUP(Sales[[#This Row],[ProductKey]], Products!$A$2:$D$1000, 4, FALSE)</f>
        <v>Mountain Tire Tube</v>
      </c>
    </row>
    <row r="4495" spans="1:17" x14ac:dyDescent="0.25">
      <c r="A4495" s="2">
        <v>37752</v>
      </c>
      <c r="B4495" s="1" t="s">
        <v>2275</v>
      </c>
      <c r="C4495">
        <v>478</v>
      </c>
      <c r="D4495">
        <v>21578</v>
      </c>
      <c r="E4495">
        <v>1</v>
      </c>
      <c r="F4495">
        <v>1</v>
      </c>
      <c r="G4495">
        <v>3</v>
      </c>
      <c r="H4495" s="2">
        <v>42866</v>
      </c>
      <c r="I4495" t="str">
        <f>VLOOKUP(Sales[[#This Row],[TerritoryKey]], Territories[], 2, FALSE)</f>
        <v>Northwest</v>
      </c>
      <c r="J4495">
        <f>_xlfn.XLOOKUP(Sales[[#This Row],[ProductKey]], Products!$A:$A, Products!$J:$J)</f>
        <v>3.7363</v>
      </c>
      <c r="K4495">
        <f>_xlfn.XLOOKUP(Sales[[#This Row],[ProductKey]], Products!$A:$A, Products!$K:$K)</f>
        <v>9.99</v>
      </c>
      <c r="L4495" s="1">
        <f>Sales[[#This Row],[ProductPrice]]*Sales[[#This Row],[OrderQuantity]]</f>
        <v>29.97</v>
      </c>
      <c r="M4495" s="1">
        <f>Sales[[#This Row],[OrderQuantity]]</f>
        <v>3</v>
      </c>
      <c r="N4495" s="1">
        <f>1</f>
        <v>1</v>
      </c>
      <c r="O4495" s="1">
        <f>Sales[[#This Row],[TotalSales]]-Sales[[#This Row],[TotalCost]]</f>
        <v>18.761099999999999</v>
      </c>
      <c r="P4495" s="1">
        <f>Sales[[#This Row],[ProductCost]]*Sales[[#This Row],[OrderQuantity]]</f>
        <v>11.2089</v>
      </c>
      <c r="Q4495" s="1" t="str">
        <f>VLOOKUP(Sales[[#This Row],[ProductKey]], Products!$A$2:$D$1000, 4, FALSE)</f>
        <v>Mountain Bottle Cage</v>
      </c>
    </row>
    <row r="4496" spans="1:17" x14ac:dyDescent="0.25">
      <c r="A4496" s="2">
        <v>37937</v>
      </c>
      <c r="B4496" s="1" t="s">
        <v>2456</v>
      </c>
      <c r="C4496">
        <v>529</v>
      </c>
      <c r="D4496">
        <v>20964</v>
      </c>
      <c r="E4496">
        <v>7</v>
      </c>
      <c r="F4496">
        <v>1</v>
      </c>
      <c r="G4496">
        <v>3</v>
      </c>
      <c r="H4496" s="2">
        <v>43051</v>
      </c>
      <c r="I4496" t="str">
        <f>VLOOKUP(Sales[[#This Row],[TerritoryKey]], Territories[], 2, FALSE)</f>
        <v>France</v>
      </c>
      <c r="J4496">
        <f>_xlfn.XLOOKUP(Sales[[#This Row],[ProductKey]], Products!$A:$A, Products!$J:$J)</f>
        <v>1.4923</v>
      </c>
      <c r="K4496">
        <f>_xlfn.XLOOKUP(Sales[[#This Row],[ProductKey]], Products!$A:$A, Products!$K:$K)</f>
        <v>3.99</v>
      </c>
      <c r="L4496" s="1">
        <f>Sales[[#This Row],[ProductPrice]]*Sales[[#This Row],[OrderQuantity]]</f>
        <v>11.97</v>
      </c>
      <c r="M4496" s="1">
        <f>Sales[[#This Row],[OrderQuantity]]</f>
        <v>3</v>
      </c>
      <c r="N4496" s="1">
        <f>1</f>
        <v>1</v>
      </c>
      <c r="O4496" s="1">
        <f>Sales[[#This Row],[TotalSales]]-Sales[[#This Row],[TotalCost]]</f>
        <v>7.493100000000001</v>
      </c>
      <c r="P4496" s="1">
        <f>Sales[[#This Row],[ProductCost]]*Sales[[#This Row],[OrderQuantity]]</f>
        <v>4.4768999999999997</v>
      </c>
      <c r="Q4496" s="1" t="str">
        <f>VLOOKUP(Sales[[#This Row],[ProductKey]], Products!$A$2:$D$1000, 4, FALSE)</f>
        <v>Road Tire Tube</v>
      </c>
    </row>
    <row r="4497" spans="1:17" x14ac:dyDescent="0.25">
      <c r="A4497" s="2">
        <v>37876</v>
      </c>
      <c r="B4497" s="1" t="s">
        <v>2484</v>
      </c>
      <c r="C4497">
        <v>484</v>
      </c>
      <c r="D4497">
        <v>12138</v>
      </c>
      <c r="E4497">
        <v>1</v>
      </c>
      <c r="F4497">
        <v>1</v>
      </c>
      <c r="G4497">
        <v>3</v>
      </c>
      <c r="H4497" s="2">
        <v>42990</v>
      </c>
      <c r="I4497" t="str">
        <f>VLOOKUP(Sales[[#This Row],[TerritoryKey]], Territories[], 2, FALSE)</f>
        <v>Northwest</v>
      </c>
      <c r="J4497">
        <f>_xlfn.XLOOKUP(Sales[[#This Row],[ProductKey]], Products!$A:$A, Products!$J:$J)</f>
        <v>2.9733000000000001</v>
      </c>
      <c r="K4497">
        <f>_xlfn.XLOOKUP(Sales[[#This Row],[ProductKey]], Products!$A:$A, Products!$K:$K)</f>
        <v>7.95</v>
      </c>
      <c r="L4497" s="1">
        <f>Sales[[#This Row],[ProductPrice]]*Sales[[#This Row],[OrderQuantity]]</f>
        <v>23.85</v>
      </c>
      <c r="M4497" s="1">
        <f>Sales[[#This Row],[OrderQuantity]]</f>
        <v>3</v>
      </c>
      <c r="N4497" s="1">
        <f>1</f>
        <v>1</v>
      </c>
      <c r="O4497" s="1">
        <f>Sales[[#This Row],[TotalSales]]-Sales[[#This Row],[TotalCost]]</f>
        <v>14.930100000000001</v>
      </c>
      <c r="P4497" s="1">
        <f>Sales[[#This Row],[ProductCost]]*Sales[[#This Row],[OrderQuantity]]</f>
        <v>8.9199000000000002</v>
      </c>
      <c r="Q4497" s="1" t="str">
        <f>VLOOKUP(Sales[[#This Row],[ProductKey]], Products!$A$2:$D$1000, 4, FALSE)</f>
        <v>Bike Wash - Dissolver</v>
      </c>
    </row>
    <row r="4498" spans="1:17" x14ac:dyDescent="0.25">
      <c r="A4498" s="2">
        <v>38018</v>
      </c>
      <c r="B4498" s="1" t="s">
        <v>2488</v>
      </c>
      <c r="C4498">
        <v>529</v>
      </c>
      <c r="D4498">
        <v>11711</v>
      </c>
      <c r="E4498">
        <v>6</v>
      </c>
      <c r="F4498">
        <v>1</v>
      </c>
      <c r="G4498">
        <v>3</v>
      </c>
      <c r="H4498" s="2">
        <v>43132</v>
      </c>
      <c r="I4498" t="str">
        <f>VLOOKUP(Sales[[#This Row],[TerritoryKey]], Territories[], 2, FALSE)</f>
        <v>Canada</v>
      </c>
      <c r="J4498">
        <f>_xlfn.XLOOKUP(Sales[[#This Row],[ProductKey]], Products!$A:$A, Products!$J:$J)</f>
        <v>1.4923</v>
      </c>
      <c r="K4498">
        <f>_xlfn.XLOOKUP(Sales[[#This Row],[ProductKey]], Products!$A:$A, Products!$K:$K)</f>
        <v>3.99</v>
      </c>
      <c r="L4498" s="1">
        <f>Sales[[#This Row],[ProductPrice]]*Sales[[#This Row],[OrderQuantity]]</f>
        <v>11.97</v>
      </c>
      <c r="M4498" s="1">
        <f>Sales[[#This Row],[OrderQuantity]]</f>
        <v>3</v>
      </c>
      <c r="N4498" s="1">
        <f>1</f>
        <v>1</v>
      </c>
      <c r="O4498" s="1">
        <f>Sales[[#This Row],[TotalSales]]-Sales[[#This Row],[TotalCost]]</f>
        <v>7.493100000000001</v>
      </c>
      <c r="P4498" s="1">
        <f>Sales[[#This Row],[ProductCost]]*Sales[[#This Row],[OrderQuantity]]</f>
        <v>4.4768999999999997</v>
      </c>
      <c r="Q4498" s="1" t="str">
        <f>VLOOKUP(Sales[[#This Row],[ProductKey]], Products!$A$2:$D$1000, 4, FALSE)</f>
        <v>Road Tire Tube</v>
      </c>
    </row>
    <row r="4499" spans="1:17" x14ac:dyDescent="0.25">
      <c r="A4499" s="2">
        <v>37814</v>
      </c>
      <c r="B4499" s="1" t="s">
        <v>2516</v>
      </c>
      <c r="C4499">
        <v>529</v>
      </c>
      <c r="D4499">
        <v>24439</v>
      </c>
      <c r="E4499">
        <v>1</v>
      </c>
      <c r="F4499">
        <v>1</v>
      </c>
      <c r="G4499">
        <v>3</v>
      </c>
      <c r="H4499" s="2">
        <v>42928</v>
      </c>
      <c r="I4499" t="str">
        <f>VLOOKUP(Sales[[#This Row],[TerritoryKey]], Territories[], 2, FALSE)</f>
        <v>Northwest</v>
      </c>
      <c r="J4499">
        <f>_xlfn.XLOOKUP(Sales[[#This Row],[ProductKey]], Products!$A:$A, Products!$J:$J)</f>
        <v>1.4923</v>
      </c>
      <c r="K4499">
        <f>_xlfn.XLOOKUP(Sales[[#This Row],[ProductKey]], Products!$A:$A, Products!$K:$K)</f>
        <v>3.99</v>
      </c>
      <c r="L4499" s="1">
        <f>Sales[[#This Row],[ProductPrice]]*Sales[[#This Row],[OrderQuantity]]</f>
        <v>11.97</v>
      </c>
      <c r="M4499" s="1">
        <f>Sales[[#This Row],[OrderQuantity]]</f>
        <v>3</v>
      </c>
      <c r="N4499" s="1">
        <f>1</f>
        <v>1</v>
      </c>
      <c r="O4499" s="1">
        <f>Sales[[#This Row],[TotalSales]]-Sales[[#This Row],[TotalCost]]</f>
        <v>7.493100000000001</v>
      </c>
      <c r="P4499" s="1">
        <f>Sales[[#This Row],[ProductCost]]*Sales[[#This Row],[OrderQuantity]]</f>
        <v>4.4768999999999997</v>
      </c>
      <c r="Q4499" s="1" t="str">
        <f>VLOOKUP(Sales[[#This Row],[ProductKey]], Products!$A$2:$D$1000, 4, FALSE)</f>
        <v>Road Tire Tube</v>
      </c>
    </row>
    <row r="4500" spans="1:17" x14ac:dyDescent="0.25">
      <c r="A4500" s="2">
        <v>38079</v>
      </c>
      <c r="B4500" s="1" t="s">
        <v>2537</v>
      </c>
      <c r="C4500">
        <v>528</v>
      </c>
      <c r="D4500">
        <v>12158</v>
      </c>
      <c r="E4500">
        <v>6</v>
      </c>
      <c r="F4500">
        <v>1</v>
      </c>
      <c r="G4500">
        <v>3</v>
      </c>
      <c r="H4500" s="2">
        <v>43192</v>
      </c>
      <c r="I4500" t="str">
        <f>VLOOKUP(Sales[[#This Row],[TerritoryKey]], Territories[], 2, FALSE)</f>
        <v>Canada</v>
      </c>
      <c r="J4500">
        <f>_xlfn.XLOOKUP(Sales[[#This Row],[ProductKey]], Products!$A:$A, Products!$J:$J)</f>
        <v>1.8663000000000001</v>
      </c>
      <c r="K4500">
        <f>_xlfn.XLOOKUP(Sales[[#This Row],[ProductKey]], Products!$A:$A, Products!$K:$K)</f>
        <v>4.99</v>
      </c>
      <c r="L4500" s="1">
        <f>Sales[[#This Row],[ProductPrice]]*Sales[[#This Row],[OrderQuantity]]</f>
        <v>14.97</v>
      </c>
      <c r="M4500" s="1">
        <f>Sales[[#This Row],[OrderQuantity]]</f>
        <v>3</v>
      </c>
      <c r="N4500" s="1">
        <f>1</f>
        <v>1</v>
      </c>
      <c r="O4500" s="1">
        <f>Sales[[#This Row],[TotalSales]]-Sales[[#This Row],[TotalCost]]</f>
        <v>9.3711000000000002</v>
      </c>
      <c r="P4500" s="1">
        <f>Sales[[#This Row],[ProductCost]]*Sales[[#This Row],[OrderQuantity]]</f>
        <v>5.5989000000000004</v>
      </c>
      <c r="Q4500" s="1" t="str">
        <f>VLOOKUP(Sales[[#This Row],[ProductKey]], Products!$A$2:$D$1000, 4, FALSE)</f>
        <v>Mountain Tire Tube</v>
      </c>
    </row>
    <row r="4501" spans="1:17" x14ac:dyDescent="0.25">
      <c r="A4501" s="2">
        <v>37784</v>
      </c>
      <c r="B4501" s="1" t="s">
        <v>2539</v>
      </c>
      <c r="C4501">
        <v>538</v>
      </c>
      <c r="D4501">
        <v>29472</v>
      </c>
      <c r="E4501">
        <v>7</v>
      </c>
      <c r="F4501">
        <v>1</v>
      </c>
      <c r="G4501">
        <v>3</v>
      </c>
      <c r="H4501" s="2">
        <v>42898</v>
      </c>
      <c r="I4501" t="str">
        <f>VLOOKUP(Sales[[#This Row],[TerritoryKey]], Territories[], 2, FALSE)</f>
        <v>France</v>
      </c>
      <c r="J4501">
        <f>_xlfn.XLOOKUP(Sales[[#This Row],[ProductKey]], Products!$A:$A, Products!$J:$J)</f>
        <v>8.0373000000000001</v>
      </c>
      <c r="K4501">
        <f>_xlfn.XLOOKUP(Sales[[#This Row],[ProductKey]], Products!$A:$A, Products!$K:$K)</f>
        <v>21.49</v>
      </c>
      <c r="L4501" s="1">
        <f>Sales[[#This Row],[ProductPrice]]*Sales[[#This Row],[OrderQuantity]]</f>
        <v>64.47</v>
      </c>
      <c r="M4501" s="1">
        <f>Sales[[#This Row],[OrderQuantity]]</f>
        <v>3</v>
      </c>
      <c r="N4501" s="1">
        <f>1</f>
        <v>1</v>
      </c>
      <c r="O4501" s="1">
        <f>Sales[[#This Row],[TotalSales]]-Sales[[#This Row],[TotalCost]]</f>
        <v>40.3581</v>
      </c>
      <c r="P4501" s="1">
        <f>Sales[[#This Row],[ProductCost]]*Sales[[#This Row],[OrderQuantity]]</f>
        <v>24.111899999999999</v>
      </c>
      <c r="Q4501" s="1" t="str">
        <f>VLOOKUP(Sales[[#This Row],[ProductKey]], Products!$A$2:$D$1000, 4, FALSE)</f>
        <v>LL Road Tire</v>
      </c>
    </row>
    <row r="4502" spans="1:17" x14ac:dyDescent="0.25">
      <c r="A4502" s="2">
        <v>38079</v>
      </c>
      <c r="B4502" s="1" t="s">
        <v>2595</v>
      </c>
      <c r="C4502">
        <v>535</v>
      </c>
      <c r="D4502">
        <v>12097</v>
      </c>
      <c r="E4502">
        <v>6</v>
      </c>
      <c r="F4502">
        <v>1</v>
      </c>
      <c r="G4502">
        <v>3</v>
      </c>
      <c r="H4502" s="2">
        <v>43192</v>
      </c>
      <c r="I4502" t="str">
        <f>VLOOKUP(Sales[[#This Row],[TerritoryKey]], Territories[], 2, FALSE)</f>
        <v>Canada</v>
      </c>
      <c r="J4502">
        <f>_xlfn.XLOOKUP(Sales[[#This Row],[ProductKey]], Products!$A:$A, Products!$J:$J)</f>
        <v>9.3462999999999994</v>
      </c>
      <c r="K4502">
        <f>_xlfn.XLOOKUP(Sales[[#This Row],[ProductKey]], Products!$A:$A, Products!$K:$K)</f>
        <v>24.99</v>
      </c>
      <c r="L4502" s="1">
        <f>Sales[[#This Row],[ProductPrice]]*Sales[[#This Row],[OrderQuantity]]</f>
        <v>74.97</v>
      </c>
      <c r="M4502" s="1">
        <f>Sales[[#This Row],[OrderQuantity]]</f>
        <v>3</v>
      </c>
      <c r="N4502" s="1">
        <f>1</f>
        <v>1</v>
      </c>
      <c r="O4502" s="1">
        <f>Sales[[#This Row],[TotalSales]]-Sales[[#This Row],[TotalCost]]</f>
        <v>46.931100000000001</v>
      </c>
      <c r="P4502" s="1">
        <f>Sales[[#This Row],[ProductCost]]*Sales[[#This Row],[OrderQuantity]]</f>
        <v>28.038899999999998</v>
      </c>
      <c r="Q4502" s="1" t="str">
        <f>VLOOKUP(Sales[[#This Row],[ProductKey]], Products!$A$2:$D$1000, 4, FALSE)</f>
        <v>LL Mountain Tire</v>
      </c>
    </row>
    <row r="4503" spans="1:17" x14ac:dyDescent="0.25">
      <c r="A4503" s="2">
        <v>37692</v>
      </c>
      <c r="B4503" s="1" t="s">
        <v>2606</v>
      </c>
      <c r="C4503">
        <v>536</v>
      </c>
      <c r="D4503">
        <v>22764</v>
      </c>
      <c r="E4503">
        <v>1</v>
      </c>
      <c r="F4503">
        <v>1</v>
      </c>
      <c r="G4503">
        <v>3</v>
      </c>
      <c r="H4503" s="2">
        <v>42806</v>
      </c>
      <c r="I4503" t="str">
        <f>VLOOKUP(Sales[[#This Row],[TerritoryKey]], Territories[], 2, FALSE)</f>
        <v>Northwest</v>
      </c>
      <c r="J4503">
        <f>_xlfn.XLOOKUP(Sales[[#This Row],[ProductKey]], Products!$A:$A, Products!$J:$J)</f>
        <v>11.2163</v>
      </c>
      <c r="K4503">
        <f>_xlfn.XLOOKUP(Sales[[#This Row],[ProductKey]], Products!$A:$A, Products!$K:$K)</f>
        <v>29.99</v>
      </c>
      <c r="L4503" s="1">
        <f>Sales[[#This Row],[ProductPrice]]*Sales[[#This Row],[OrderQuantity]]</f>
        <v>89.97</v>
      </c>
      <c r="M4503" s="1">
        <f>Sales[[#This Row],[OrderQuantity]]</f>
        <v>3</v>
      </c>
      <c r="N4503" s="1">
        <f>1</f>
        <v>1</v>
      </c>
      <c r="O4503" s="1">
        <f>Sales[[#This Row],[TotalSales]]-Sales[[#This Row],[TotalCost]]</f>
        <v>56.321100000000001</v>
      </c>
      <c r="P4503" s="1">
        <f>Sales[[#This Row],[ProductCost]]*Sales[[#This Row],[OrderQuantity]]</f>
        <v>33.648899999999998</v>
      </c>
      <c r="Q4503" s="1" t="str">
        <f>VLOOKUP(Sales[[#This Row],[ProductKey]], Products!$A$2:$D$1000, 4, FALSE)</f>
        <v>ML Mountain Tire</v>
      </c>
    </row>
    <row r="4504" spans="1:17" x14ac:dyDescent="0.25">
      <c r="A4504" s="2">
        <v>38169</v>
      </c>
      <c r="B4504" s="1" t="s">
        <v>2634</v>
      </c>
      <c r="C4504">
        <v>530</v>
      </c>
      <c r="D4504">
        <v>27408</v>
      </c>
      <c r="E4504">
        <v>4</v>
      </c>
      <c r="F4504">
        <v>1</v>
      </c>
      <c r="G4504">
        <v>3</v>
      </c>
      <c r="H4504" s="2">
        <v>43282</v>
      </c>
      <c r="I4504" t="str">
        <f>VLOOKUP(Sales[[#This Row],[TerritoryKey]], Territories[], 2, FALSE)</f>
        <v>Southwest</v>
      </c>
      <c r="J4504">
        <f>_xlfn.XLOOKUP(Sales[[#This Row],[ProductKey]], Products!$A:$A, Products!$J:$J)</f>
        <v>1.8663000000000001</v>
      </c>
      <c r="K4504">
        <f>_xlfn.XLOOKUP(Sales[[#This Row],[ProductKey]], Products!$A:$A, Products!$K:$K)</f>
        <v>4.99</v>
      </c>
      <c r="L4504" s="1">
        <f>Sales[[#This Row],[ProductPrice]]*Sales[[#This Row],[OrderQuantity]]</f>
        <v>14.97</v>
      </c>
      <c r="M4504" s="1">
        <f>Sales[[#This Row],[OrderQuantity]]</f>
        <v>3</v>
      </c>
      <c r="N4504" s="1">
        <f>1</f>
        <v>1</v>
      </c>
      <c r="O4504" s="1">
        <f>Sales[[#This Row],[TotalSales]]-Sales[[#This Row],[TotalCost]]</f>
        <v>9.3711000000000002</v>
      </c>
      <c r="P4504" s="1">
        <f>Sales[[#This Row],[ProductCost]]*Sales[[#This Row],[OrderQuantity]]</f>
        <v>5.5989000000000004</v>
      </c>
      <c r="Q4504" s="1" t="str">
        <f>VLOOKUP(Sales[[#This Row],[ProductKey]], Products!$A$2:$D$1000, 4, FALSE)</f>
        <v>Touring Tire Tube</v>
      </c>
    </row>
    <row r="4505" spans="1:17" x14ac:dyDescent="0.25">
      <c r="A4505" s="2">
        <v>38169</v>
      </c>
      <c r="B4505" s="1" t="s">
        <v>2668</v>
      </c>
      <c r="C4505">
        <v>528</v>
      </c>
      <c r="D4505">
        <v>20937</v>
      </c>
      <c r="E4505">
        <v>8</v>
      </c>
      <c r="F4505">
        <v>1</v>
      </c>
      <c r="G4505">
        <v>3</v>
      </c>
      <c r="H4505" s="2">
        <v>43282</v>
      </c>
      <c r="I4505" t="str">
        <f>VLOOKUP(Sales[[#This Row],[TerritoryKey]], Territories[], 2, FALSE)</f>
        <v>Germany</v>
      </c>
      <c r="J4505">
        <f>_xlfn.XLOOKUP(Sales[[#This Row],[ProductKey]], Products!$A:$A, Products!$J:$J)</f>
        <v>1.8663000000000001</v>
      </c>
      <c r="K4505">
        <f>_xlfn.XLOOKUP(Sales[[#This Row],[ProductKey]], Products!$A:$A, Products!$K:$K)</f>
        <v>4.99</v>
      </c>
      <c r="L4505" s="1">
        <f>Sales[[#This Row],[ProductPrice]]*Sales[[#This Row],[OrderQuantity]]</f>
        <v>14.97</v>
      </c>
      <c r="M4505" s="1">
        <f>Sales[[#This Row],[OrderQuantity]]</f>
        <v>3</v>
      </c>
      <c r="N4505" s="1">
        <f>1</f>
        <v>1</v>
      </c>
      <c r="O4505" s="1">
        <f>Sales[[#This Row],[TotalSales]]-Sales[[#This Row],[TotalCost]]</f>
        <v>9.3711000000000002</v>
      </c>
      <c r="P4505" s="1">
        <f>Sales[[#This Row],[ProductCost]]*Sales[[#This Row],[OrderQuantity]]</f>
        <v>5.5989000000000004</v>
      </c>
      <c r="Q4505" s="1" t="str">
        <f>VLOOKUP(Sales[[#This Row],[ProductKey]], Products!$A$2:$D$1000, 4, FALSE)</f>
        <v>Mountain Tire Tube</v>
      </c>
    </row>
    <row r="4506" spans="1:17" x14ac:dyDescent="0.25">
      <c r="A4506" s="2">
        <v>37633</v>
      </c>
      <c r="B4506" s="1" t="s">
        <v>2670</v>
      </c>
      <c r="C4506">
        <v>539</v>
      </c>
      <c r="D4506">
        <v>19279</v>
      </c>
      <c r="E4506">
        <v>10</v>
      </c>
      <c r="F4506">
        <v>1</v>
      </c>
      <c r="G4506">
        <v>3</v>
      </c>
      <c r="H4506" s="2">
        <v>42747</v>
      </c>
      <c r="I4506" t="str">
        <f>VLOOKUP(Sales[[#This Row],[TerritoryKey]], Territories[], 2, FALSE)</f>
        <v>United Kingdom</v>
      </c>
      <c r="J4506">
        <f>_xlfn.XLOOKUP(Sales[[#This Row],[ProductKey]], Products!$A:$A, Products!$J:$J)</f>
        <v>9.3462999999999994</v>
      </c>
      <c r="K4506">
        <f>_xlfn.XLOOKUP(Sales[[#This Row],[ProductKey]], Products!$A:$A, Products!$K:$K)</f>
        <v>24.99</v>
      </c>
      <c r="L4506" s="1">
        <f>Sales[[#This Row],[ProductPrice]]*Sales[[#This Row],[OrderQuantity]]</f>
        <v>74.97</v>
      </c>
      <c r="M4506" s="1">
        <f>Sales[[#This Row],[OrderQuantity]]</f>
        <v>3</v>
      </c>
      <c r="N4506" s="1">
        <f>1</f>
        <v>1</v>
      </c>
      <c r="O4506" s="1">
        <f>Sales[[#This Row],[TotalSales]]-Sales[[#This Row],[TotalCost]]</f>
        <v>46.931100000000001</v>
      </c>
      <c r="P4506" s="1">
        <f>Sales[[#This Row],[ProductCost]]*Sales[[#This Row],[OrderQuantity]]</f>
        <v>28.038899999999998</v>
      </c>
      <c r="Q4506" s="1" t="str">
        <f>VLOOKUP(Sales[[#This Row],[ProductKey]], Products!$A$2:$D$1000, 4, FALSE)</f>
        <v>ML Road Tire</v>
      </c>
    </row>
    <row r="4507" spans="1:17" x14ac:dyDescent="0.25">
      <c r="A4507" s="2">
        <v>38109</v>
      </c>
      <c r="B4507" s="1" t="s">
        <v>2702</v>
      </c>
      <c r="C4507">
        <v>529</v>
      </c>
      <c r="D4507">
        <v>14016</v>
      </c>
      <c r="E4507">
        <v>9</v>
      </c>
      <c r="F4507">
        <v>1</v>
      </c>
      <c r="G4507">
        <v>3</v>
      </c>
      <c r="H4507" s="2">
        <v>43222</v>
      </c>
      <c r="I4507" t="str">
        <f>VLOOKUP(Sales[[#This Row],[TerritoryKey]], Territories[], 2, FALSE)</f>
        <v>Australia</v>
      </c>
      <c r="J4507">
        <f>_xlfn.XLOOKUP(Sales[[#This Row],[ProductKey]], Products!$A:$A, Products!$J:$J)</f>
        <v>1.4923</v>
      </c>
      <c r="K4507">
        <f>_xlfn.XLOOKUP(Sales[[#This Row],[ProductKey]], Products!$A:$A, Products!$K:$K)</f>
        <v>3.99</v>
      </c>
      <c r="L4507" s="1">
        <f>Sales[[#This Row],[ProductPrice]]*Sales[[#This Row],[OrderQuantity]]</f>
        <v>11.97</v>
      </c>
      <c r="M4507" s="1">
        <f>Sales[[#This Row],[OrderQuantity]]</f>
        <v>3</v>
      </c>
      <c r="N4507" s="1">
        <f>1</f>
        <v>1</v>
      </c>
      <c r="O4507" s="1">
        <f>Sales[[#This Row],[TotalSales]]-Sales[[#This Row],[TotalCost]]</f>
        <v>7.493100000000001</v>
      </c>
      <c r="P4507" s="1">
        <f>Sales[[#This Row],[ProductCost]]*Sales[[#This Row],[OrderQuantity]]</f>
        <v>4.4768999999999997</v>
      </c>
      <c r="Q4507" s="1" t="str">
        <f>VLOOKUP(Sales[[#This Row],[ProductKey]], Products!$A$2:$D$1000, 4, FALSE)</f>
        <v>Road Tire Tube</v>
      </c>
    </row>
    <row r="4508" spans="1:17" x14ac:dyDescent="0.25">
      <c r="A4508" s="2">
        <v>37845</v>
      </c>
      <c r="B4508" s="1" t="s">
        <v>2732</v>
      </c>
      <c r="C4508">
        <v>477</v>
      </c>
      <c r="D4508">
        <v>23347</v>
      </c>
      <c r="E4508">
        <v>9</v>
      </c>
      <c r="F4508">
        <v>1</v>
      </c>
      <c r="G4508">
        <v>3</v>
      </c>
      <c r="H4508" s="2">
        <v>42959</v>
      </c>
      <c r="I4508" t="str">
        <f>VLOOKUP(Sales[[#This Row],[TerritoryKey]], Territories[], 2, FALSE)</f>
        <v>Australia</v>
      </c>
      <c r="J4508">
        <f>_xlfn.XLOOKUP(Sales[[#This Row],[ProductKey]], Products!$A:$A, Products!$J:$J)</f>
        <v>1.8663000000000001</v>
      </c>
      <c r="K4508">
        <f>_xlfn.XLOOKUP(Sales[[#This Row],[ProductKey]], Products!$A:$A, Products!$K:$K)</f>
        <v>4.99</v>
      </c>
      <c r="L4508" s="1">
        <f>Sales[[#This Row],[ProductPrice]]*Sales[[#This Row],[OrderQuantity]]</f>
        <v>14.97</v>
      </c>
      <c r="M4508" s="1">
        <f>Sales[[#This Row],[OrderQuantity]]</f>
        <v>3</v>
      </c>
      <c r="N4508" s="1">
        <f>1</f>
        <v>1</v>
      </c>
      <c r="O4508" s="1">
        <f>Sales[[#This Row],[TotalSales]]-Sales[[#This Row],[TotalCost]]</f>
        <v>9.3711000000000002</v>
      </c>
      <c r="P4508" s="1">
        <f>Sales[[#This Row],[ProductCost]]*Sales[[#This Row],[OrderQuantity]]</f>
        <v>5.5989000000000004</v>
      </c>
      <c r="Q4508" s="1" t="str">
        <f>VLOOKUP(Sales[[#This Row],[ProductKey]], Products!$A$2:$D$1000, 4, FALSE)</f>
        <v>Water Bottle - 30 oz.</v>
      </c>
    </row>
    <row r="4509" spans="1:17" x14ac:dyDescent="0.25">
      <c r="A4509" s="2">
        <v>38047</v>
      </c>
      <c r="B4509" s="1" t="s">
        <v>2749</v>
      </c>
      <c r="C4509">
        <v>539</v>
      </c>
      <c r="D4509">
        <v>14706</v>
      </c>
      <c r="E4509">
        <v>10</v>
      </c>
      <c r="F4509">
        <v>1</v>
      </c>
      <c r="G4509">
        <v>3</v>
      </c>
      <c r="H4509" s="2">
        <v>43160</v>
      </c>
      <c r="I4509" t="str">
        <f>VLOOKUP(Sales[[#This Row],[TerritoryKey]], Territories[], 2, FALSE)</f>
        <v>United Kingdom</v>
      </c>
      <c r="J4509">
        <f>_xlfn.XLOOKUP(Sales[[#This Row],[ProductKey]], Products!$A:$A, Products!$J:$J)</f>
        <v>9.3462999999999994</v>
      </c>
      <c r="K4509">
        <f>_xlfn.XLOOKUP(Sales[[#This Row],[ProductKey]], Products!$A:$A, Products!$K:$K)</f>
        <v>24.99</v>
      </c>
      <c r="L4509" s="1">
        <f>Sales[[#This Row],[ProductPrice]]*Sales[[#This Row],[OrderQuantity]]</f>
        <v>74.97</v>
      </c>
      <c r="M4509" s="1">
        <f>Sales[[#This Row],[OrderQuantity]]</f>
        <v>3</v>
      </c>
      <c r="N4509" s="1">
        <f>1</f>
        <v>1</v>
      </c>
      <c r="O4509" s="1">
        <f>Sales[[#This Row],[TotalSales]]-Sales[[#This Row],[TotalCost]]</f>
        <v>46.931100000000001</v>
      </c>
      <c r="P4509" s="1">
        <f>Sales[[#This Row],[ProductCost]]*Sales[[#This Row],[OrderQuantity]]</f>
        <v>28.038899999999998</v>
      </c>
      <c r="Q4509" s="1" t="str">
        <f>VLOOKUP(Sales[[#This Row],[ProductKey]], Products!$A$2:$D$1000, 4, FALSE)</f>
        <v>ML Road Tire</v>
      </c>
    </row>
    <row r="4510" spans="1:17" x14ac:dyDescent="0.25">
      <c r="A4510" s="2">
        <v>38262</v>
      </c>
      <c r="B4510" s="1" t="s">
        <v>2788</v>
      </c>
      <c r="C4510">
        <v>530</v>
      </c>
      <c r="D4510">
        <v>24106</v>
      </c>
      <c r="E4510">
        <v>7</v>
      </c>
      <c r="F4510">
        <v>1</v>
      </c>
      <c r="G4510">
        <v>3</v>
      </c>
      <c r="H4510" s="2">
        <v>43375</v>
      </c>
      <c r="I4510" t="str">
        <f>VLOOKUP(Sales[[#This Row],[TerritoryKey]], Territories[], 2, FALSE)</f>
        <v>France</v>
      </c>
      <c r="J4510">
        <f>_xlfn.XLOOKUP(Sales[[#This Row],[ProductKey]], Products!$A:$A, Products!$J:$J)</f>
        <v>1.8663000000000001</v>
      </c>
      <c r="K4510">
        <f>_xlfn.XLOOKUP(Sales[[#This Row],[ProductKey]], Products!$A:$A, Products!$K:$K)</f>
        <v>4.99</v>
      </c>
      <c r="L4510" s="1">
        <f>Sales[[#This Row],[ProductPrice]]*Sales[[#This Row],[OrderQuantity]]</f>
        <v>14.97</v>
      </c>
      <c r="M4510" s="1">
        <f>Sales[[#This Row],[OrderQuantity]]</f>
        <v>3</v>
      </c>
      <c r="N4510" s="1">
        <f>1</f>
        <v>1</v>
      </c>
      <c r="O4510" s="1">
        <f>Sales[[#This Row],[TotalSales]]-Sales[[#This Row],[TotalCost]]</f>
        <v>9.3711000000000002</v>
      </c>
      <c r="P4510" s="1">
        <f>Sales[[#This Row],[ProductCost]]*Sales[[#This Row],[OrderQuantity]]</f>
        <v>5.5989000000000004</v>
      </c>
      <c r="Q4510" s="1" t="str">
        <f>VLOOKUP(Sales[[#This Row],[ProductKey]], Products!$A$2:$D$1000, 4, FALSE)</f>
        <v>Touring Tire Tube</v>
      </c>
    </row>
    <row r="4511" spans="1:17" x14ac:dyDescent="0.25">
      <c r="A4511" s="2">
        <v>37936</v>
      </c>
      <c r="B4511" s="1" t="s">
        <v>2797</v>
      </c>
      <c r="C4511">
        <v>536</v>
      </c>
      <c r="D4511">
        <v>23457</v>
      </c>
      <c r="E4511">
        <v>4</v>
      </c>
      <c r="F4511">
        <v>1</v>
      </c>
      <c r="G4511">
        <v>3</v>
      </c>
      <c r="H4511" s="2">
        <v>43050</v>
      </c>
      <c r="I4511" t="str">
        <f>VLOOKUP(Sales[[#This Row],[TerritoryKey]], Territories[], 2, FALSE)</f>
        <v>Southwest</v>
      </c>
      <c r="J4511">
        <f>_xlfn.XLOOKUP(Sales[[#This Row],[ProductKey]], Products!$A:$A, Products!$J:$J)</f>
        <v>11.2163</v>
      </c>
      <c r="K4511">
        <f>_xlfn.XLOOKUP(Sales[[#This Row],[ProductKey]], Products!$A:$A, Products!$K:$K)</f>
        <v>29.99</v>
      </c>
      <c r="L4511" s="1">
        <f>Sales[[#This Row],[ProductPrice]]*Sales[[#This Row],[OrderQuantity]]</f>
        <v>89.97</v>
      </c>
      <c r="M4511" s="1">
        <f>Sales[[#This Row],[OrderQuantity]]</f>
        <v>3</v>
      </c>
      <c r="N4511" s="1">
        <f>1</f>
        <v>1</v>
      </c>
      <c r="O4511" s="1">
        <f>Sales[[#This Row],[TotalSales]]-Sales[[#This Row],[TotalCost]]</f>
        <v>56.321100000000001</v>
      </c>
      <c r="P4511" s="1">
        <f>Sales[[#This Row],[ProductCost]]*Sales[[#This Row],[OrderQuantity]]</f>
        <v>33.648899999999998</v>
      </c>
      <c r="Q4511" s="1" t="str">
        <f>VLOOKUP(Sales[[#This Row],[ProductKey]], Products!$A$2:$D$1000, 4, FALSE)</f>
        <v>ML Mountain Tire</v>
      </c>
    </row>
    <row r="4512" spans="1:17" x14ac:dyDescent="0.25">
      <c r="A4512" s="2">
        <v>38322</v>
      </c>
      <c r="B4512" s="1" t="s">
        <v>2808</v>
      </c>
      <c r="C4512">
        <v>529</v>
      </c>
      <c r="D4512">
        <v>23627</v>
      </c>
      <c r="E4512">
        <v>8</v>
      </c>
      <c r="F4512">
        <v>1</v>
      </c>
      <c r="G4512">
        <v>3</v>
      </c>
      <c r="H4512" s="2">
        <v>43435</v>
      </c>
      <c r="I4512" t="str">
        <f>VLOOKUP(Sales[[#This Row],[TerritoryKey]], Territories[], 2, FALSE)</f>
        <v>Germany</v>
      </c>
      <c r="J4512">
        <f>_xlfn.XLOOKUP(Sales[[#This Row],[ProductKey]], Products!$A:$A, Products!$J:$J)</f>
        <v>1.4923</v>
      </c>
      <c r="K4512">
        <f>_xlfn.XLOOKUP(Sales[[#This Row],[ProductKey]], Products!$A:$A, Products!$K:$K)</f>
        <v>3.99</v>
      </c>
      <c r="L4512" s="1">
        <f>Sales[[#This Row],[ProductPrice]]*Sales[[#This Row],[OrderQuantity]]</f>
        <v>11.97</v>
      </c>
      <c r="M4512" s="1">
        <f>Sales[[#This Row],[OrderQuantity]]</f>
        <v>3</v>
      </c>
      <c r="N4512" s="1">
        <f>1</f>
        <v>1</v>
      </c>
      <c r="O4512" s="1">
        <f>Sales[[#This Row],[TotalSales]]-Sales[[#This Row],[TotalCost]]</f>
        <v>7.493100000000001</v>
      </c>
      <c r="P4512" s="1">
        <f>Sales[[#This Row],[ProductCost]]*Sales[[#This Row],[OrderQuantity]]</f>
        <v>4.4768999999999997</v>
      </c>
      <c r="Q4512" s="1" t="str">
        <f>VLOOKUP(Sales[[#This Row],[ProductKey]], Products!$A$2:$D$1000, 4, FALSE)</f>
        <v>Road Tire Tube</v>
      </c>
    </row>
    <row r="4513" spans="1:17" x14ac:dyDescent="0.25">
      <c r="A4513" s="2">
        <v>38323</v>
      </c>
      <c r="B4513" s="1" t="s">
        <v>2815</v>
      </c>
      <c r="C4513">
        <v>530</v>
      </c>
      <c r="D4513">
        <v>28218</v>
      </c>
      <c r="E4513">
        <v>9</v>
      </c>
      <c r="F4513">
        <v>1</v>
      </c>
      <c r="G4513">
        <v>3</v>
      </c>
      <c r="H4513" s="2">
        <v>43436</v>
      </c>
      <c r="I4513" t="str">
        <f>VLOOKUP(Sales[[#This Row],[TerritoryKey]], Territories[], 2, FALSE)</f>
        <v>Australia</v>
      </c>
      <c r="J4513">
        <f>_xlfn.XLOOKUP(Sales[[#This Row],[ProductKey]], Products!$A:$A, Products!$J:$J)</f>
        <v>1.8663000000000001</v>
      </c>
      <c r="K4513">
        <f>_xlfn.XLOOKUP(Sales[[#This Row],[ProductKey]], Products!$A:$A, Products!$K:$K)</f>
        <v>4.99</v>
      </c>
      <c r="L4513" s="1">
        <f>Sales[[#This Row],[ProductPrice]]*Sales[[#This Row],[OrderQuantity]]</f>
        <v>14.97</v>
      </c>
      <c r="M4513" s="1">
        <f>Sales[[#This Row],[OrderQuantity]]</f>
        <v>3</v>
      </c>
      <c r="N4513" s="1">
        <f>1</f>
        <v>1</v>
      </c>
      <c r="O4513" s="1">
        <f>Sales[[#This Row],[TotalSales]]-Sales[[#This Row],[TotalCost]]</f>
        <v>9.3711000000000002</v>
      </c>
      <c r="P4513" s="1">
        <f>Sales[[#This Row],[ProductCost]]*Sales[[#This Row],[OrderQuantity]]</f>
        <v>5.5989000000000004</v>
      </c>
      <c r="Q4513" s="1" t="str">
        <f>VLOOKUP(Sales[[#This Row],[ProductKey]], Products!$A$2:$D$1000, 4, FALSE)</f>
        <v>Touring Tire Tube</v>
      </c>
    </row>
    <row r="4514" spans="1:17" x14ac:dyDescent="0.25">
      <c r="A4514" s="2">
        <v>38200</v>
      </c>
      <c r="B4514" s="1" t="s">
        <v>2931</v>
      </c>
      <c r="C4514">
        <v>528</v>
      </c>
      <c r="D4514">
        <v>24610</v>
      </c>
      <c r="E4514">
        <v>9</v>
      </c>
      <c r="F4514">
        <v>1</v>
      </c>
      <c r="G4514">
        <v>3</v>
      </c>
      <c r="H4514" s="2">
        <v>43313</v>
      </c>
      <c r="I4514" t="str">
        <f>VLOOKUP(Sales[[#This Row],[TerritoryKey]], Territories[], 2, FALSE)</f>
        <v>Australia</v>
      </c>
      <c r="J4514">
        <f>_xlfn.XLOOKUP(Sales[[#This Row],[ProductKey]], Products!$A:$A, Products!$J:$J)</f>
        <v>1.8663000000000001</v>
      </c>
      <c r="K4514">
        <f>_xlfn.XLOOKUP(Sales[[#This Row],[ProductKey]], Products!$A:$A, Products!$K:$K)</f>
        <v>4.99</v>
      </c>
      <c r="L4514" s="1">
        <f>Sales[[#This Row],[ProductPrice]]*Sales[[#This Row],[OrderQuantity]]</f>
        <v>14.97</v>
      </c>
      <c r="M4514" s="1">
        <f>Sales[[#This Row],[OrderQuantity]]</f>
        <v>3</v>
      </c>
      <c r="N4514" s="1">
        <f>1</f>
        <v>1</v>
      </c>
      <c r="O4514" s="1">
        <f>Sales[[#This Row],[TotalSales]]-Sales[[#This Row],[TotalCost]]</f>
        <v>9.3711000000000002</v>
      </c>
      <c r="P4514" s="1">
        <f>Sales[[#This Row],[ProductCost]]*Sales[[#This Row],[OrderQuantity]]</f>
        <v>5.5989000000000004</v>
      </c>
      <c r="Q4514" s="1" t="str">
        <f>VLOOKUP(Sales[[#This Row],[ProductKey]], Products!$A$2:$D$1000, 4, FALSE)</f>
        <v>Mountain Tire Tube</v>
      </c>
    </row>
    <row r="4515" spans="1:17" x14ac:dyDescent="0.25">
      <c r="A4515" s="2">
        <v>38231</v>
      </c>
      <c r="B4515" s="1" t="s">
        <v>2957</v>
      </c>
      <c r="C4515">
        <v>485</v>
      </c>
      <c r="D4515">
        <v>17867</v>
      </c>
      <c r="E4515">
        <v>6</v>
      </c>
      <c r="F4515">
        <v>1</v>
      </c>
      <c r="G4515">
        <v>3</v>
      </c>
      <c r="H4515" s="2">
        <v>43344</v>
      </c>
      <c r="I4515" t="str">
        <f>VLOOKUP(Sales[[#This Row],[TerritoryKey]], Territories[], 2, FALSE)</f>
        <v>Canada</v>
      </c>
      <c r="J4515">
        <f>_xlfn.XLOOKUP(Sales[[#This Row],[ProductKey]], Products!$A:$A, Products!$J:$J)</f>
        <v>8.2204999999999995</v>
      </c>
      <c r="K4515">
        <f>_xlfn.XLOOKUP(Sales[[#This Row],[ProductKey]], Products!$A:$A, Products!$K:$K)</f>
        <v>21.98</v>
      </c>
      <c r="L4515" s="1">
        <f>Sales[[#This Row],[ProductPrice]]*Sales[[#This Row],[OrderQuantity]]</f>
        <v>65.94</v>
      </c>
      <c r="M4515" s="1">
        <f>Sales[[#This Row],[OrderQuantity]]</f>
        <v>3</v>
      </c>
      <c r="N4515" s="1">
        <f>1</f>
        <v>1</v>
      </c>
      <c r="O4515" s="1">
        <f>Sales[[#This Row],[TotalSales]]-Sales[[#This Row],[TotalCost]]</f>
        <v>41.278500000000001</v>
      </c>
      <c r="P4515" s="1">
        <f>Sales[[#This Row],[ProductCost]]*Sales[[#This Row],[OrderQuantity]]</f>
        <v>24.661499999999997</v>
      </c>
      <c r="Q4515" s="1" t="str">
        <f>VLOOKUP(Sales[[#This Row],[ProductKey]], Products!$A$2:$D$1000, 4, FALSE)</f>
        <v>Fender Set - Mountain</v>
      </c>
    </row>
    <row r="4516" spans="1:17" x14ac:dyDescent="0.25">
      <c r="A4516" s="2">
        <v>38078</v>
      </c>
      <c r="B4516" s="1" t="s">
        <v>2988</v>
      </c>
      <c r="C4516">
        <v>536</v>
      </c>
      <c r="D4516">
        <v>18329</v>
      </c>
      <c r="E4516">
        <v>6</v>
      </c>
      <c r="F4516">
        <v>1</v>
      </c>
      <c r="G4516">
        <v>3</v>
      </c>
      <c r="H4516" s="2">
        <v>43191</v>
      </c>
      <c r="I4516" t="str">
        <f>VLOOKUP(Sales[[#This Row],[TerritoryKey]], Territories[], 2, FALSE)</f>
        <v>Canada</v>
      </c>
      <c r="J4516">
        <f>_xlfn.XLOOKUP(Sales[[#This Row],[ProductKey]], Products!$A:$A, Products!$J:$J)</f>
        <v>11.2163</v>
      </c>
      <c r="K4516">
        <f>_xlfn.XLOOKUP(Sales[[#This Row],[ProductKey]], Products!$A:$A, Products!$K:$K)</f>
        <v>29.99</v>
      </c>
      <c r="L4516" s="1">
        <f>Sales[[#This Row],[ProductPrice]]*Sales[[#This Row],[OrderQuantity]]</f>
        <v>89.97</v>
      </c>
      <c r="M4516" s="1">
        <f>Sales[[#This Row],[OrderQuantity]]</f>
        <v>3</v>
      </c>
      <c r="N4516" s="1">
        <f>1</f>
        <v>1</v>
      </c>
      <c r="O4516" s="1">
        <f>Sales[[#This Row],[TotalSales]]-Sales[[#This Row],[TotalCost]]</f>
        <v>56.321100000000001</v>
      </c>
      <c r="P4516" s="1">
        <f>Sales[[#This Row],[ProductCost]]*Sales[[#This Row],[OrderQuantity]]</f>
        <v>33.648899999999998</v>
      </c>
      <c r="Q4516" s="1" t="str">
        <f>VLOOKUP(Sales[[#This Row],[ProductKey]], Products!$A$2:$D$1000, 4, FALSE)</f>
        <v>ML Mountain Tire</v>
      </c>
    </row>
    <row r="4517" spans="1:17" x14ac:dyDescent="0.25">
      <c r="A4517" s="2">
        <v>38293</v>
      </c>
      <c r="B4517" s="1" t="s">
        <v>3020</v>
      </c>
      <c r="C4517">
        <v>485</v>
      </c>
      <c r="D4517">
        <v>19640</v>
      </c>
      <c r="E4517">
        <v>6</v>
      </c>
      <c r="F4517">
        <v>1</v>
      </c>
      <c r="G4517">
        <v>3</v>
      </c>
      <c r="H4517" s="2">
        <v>43406</v>
      </c>
      <c r="I4517" t="str">
        <f>VLOOKUP(Sales[[#This Row],[TerritoryKey]], Territories[], 2, FALSE)</f>
        <v>Canada</v>
      </c>
      <c r="J4517">
        <f>_xlfn.XLOOKUP(Sales[[#This Row],[ProductKey]], Products!$A:$A, Products!$J:$J)</f>
        <v>8.2204999999999995</v>
      </c>
      <c r="K4517">
        <f>_xlfn.XLOOKUP(Sales[[#This Row],[ProductKey]], Products!$A:$A, Products!$K:$K)</f>
        <v>21.98</v>
      </c>
      <c r="L4517" s="1">
        <f>Sales[[#This Row],[ProductPrice]]*Sales[[#This Row],[OrderQuantity]]</f>
        <v>65.94</v>
      </c>
      <c r="M4517" s="1">
        <f>Sales[[#This Row],[OrderQuantity]]</f>
        <v>3</v>
      </c>
      <c r="N4517" s="1">
        <f>1</f>
        <v>1</v>
      </c>
      <c r="O4517" s="1">
        <f>Sales[[#This Row],[TotalSales]]-Sales[[#This Row],[TotalCost]]</f>
        <v>41.278500000000001</v>
      </c>
      <c r="P4517" s="1">
        <f>Sales[[#This Row],[ProductCost]]*Sales[[#This Row],[OrderQuantity]]</f>
        <v>24.661499999999997</v>
      </c>
      <c r="Q4517" s="1" t="str">
        <f>VLOOKUP(Sales[[#This Row],[ProductKey]], Products!$A$2:$D$1000, 4, FALSE)</f>
        <v>Fender Set - Mountain</v>
      </c>
    </row>
    <row r="4518" spans="1:17" x14ac:dyDescent="0.25">
      <c r="A4518" s="2">
        <v>37987</v>
      </c>
      <c r="B4518" s="1" t="s">
        <v>3027</v>
      </c>
      <c r="C4518">
        <v>477</v>
      </c>
      <c r="D4518">
        <v>27019</v>
      </c>
      <c r="E4518">
        <v>6</v>
      </c>
      <c r="F4518">
        <v>1</v>
      </c>
      <c r="G4518">
        <v>3</v>
      </c>
      <c r="H4518" s="2">
        <v>43101</v>
      </c>
      <c r="I4518" t="str">
        <f>VLOOKUP(Sales[[#This Row],[TerritoryKey]], Territories[], 2, FALSE)</f>
        <v>Canada</v>
      </c>
      <c r="J4518">
        <f>_xlfn.XLOOKUP(Sales[[#This Row],[ProductKey]], Products!$A:$A, Products!$J:$J)</f>
        <v>1.8663000000000001</v>
      </c>
      <c r="K4518">
        <f>_xlfn.XLOOKUP(Sales[[#This Row],[ProductKey]], Products!$A:$A, Products!$K:$K)</f>
        <v>4.99</v>
      </c>
      <c r="L4518" s="1">
        <f>Sales[[#This Row],[ProductPrice]]*Sales[[#This Row],[OrderQuantity]]</f>
        <v>14.97</v>
      </c>
      <c r="M4518" s="1">
        <f>Sales[[#This Row],[OrderQuantity]]</f>
        <v>3</v>
      </c>
      <c r="N4518" s="1">
        <f>1</f>
        <v>1</v>
      </c>
      <c r="O4518" s="1">
        <f>Sales[[#This Row],[TotalSales]]-Sales[[#This Row],[TotalCost]]</f>
        <v>9.3711000000000002</v>
      </c>
      <c r="P4518" s="1">
        <f>Sales[[#This Row],[ProductCost]]*Sales[[#This Row],[OrderQuantity]]</f>
        <v>5.5989000000000004</v>
      </c>
      <c r="Q4518" s="1" t="str">
        <f>VLOOKUP(Sales[[#This Row],[ProductKey]], Products!$A$2:$D$1000, 4, FALSE)</f>
        <v>Water Bottle - 30 oz.</v>
      </c>
    </row>
    <row r="4519" spans="1:17" x14ac:dyDescent="0.25">
      <c r="A4519" s="2">
        <v>38139</v>
      </c>
      <c r="B4519" s="1" t="s">
        <v>3033</v>
      </c>
      <c r="C4519">
        <v>477</v>
      </c>
      <c r="D4519">
        <v>17044</v>
      </c>
      <c r="E4519">
        <v>1</v>
      </c>
      <c r="F4519">
        <v>1</v>
      </c>
      <c r="G4519">
        <v>3</v>
      </c>
      <c r="H4519" s="2">
        <v>43252</v>
      </c>
      <c r="I4519" t="str">
        <f>VLOOKUP(Sales[[#This Row],[TerritoryKey]], Territories[], 2, FALSE)</f>
        <v>Northwest</v>
      </c>
      <c r="J4519">
        <f>_xlfn.XLOOKUP(Sales[[#This Row],[ProductKey]], Products!$A:$A, Products!$J:$J)</f>
        <v>1.8663000000000001</v>
      </c>
      <c r="K4519">
        <f>_xlfn.XLOOKUP(Sales[[#This Row],[ProductKey]], Products!$A:$A, Products!$K:$K)</f>
        <v>4.99</v>
      </c>
      <c r="L4519" s="1">
        <f>Sales[[#This Row],[ProductPrice]]*Sales[[#This Row],[OrderQuantity]]</f>
        <v>14.97</v>
      </c>
      <c r="M4519" s="1">
        <f>Sales[[#This Row],[OrderQuantity]]</f>
        <v>3</v>
      </c>
      <c r="N4519" s="1">
        <f>1</f>
        <v>1</v>
      </c>
      <c r="O4519" s="1">
        <f>Sales[[#This Row],[TotalSales]]-Sales[[#This Row],[TotalCost]]</f>
        <v>9.3711000000000002</v>
      </c>
      <c r="P4519" s="1">
        <f>Sales[[#This Row],[ProductCost]]*Sales[[#This Row],[OrderQuantity]]</f>
        <v>5.5989000000000004</v>
      </c>
      <c r="Q4519" s="1" t="str">
        <f>VLOOKUP(Sales[[#This Row],[ProductKey]], Products!$A$2:$D$1000, 4, FALSE)</f>
        <v>Water Bottle - 30 oz.</v>
      </c>
    </row>
    <row r="4520" spans="1:17" x14ac:dyDescent="0.25">
      <c r="A4520" s="2">
        <v>38261</v>
      </c>
      <c r="B4520" s="1" t="s">
        <v>3044</v>
      </c>
      <c r="C4520">
        <v>530</v>
      </c>
      <c r="D4520">
        <v>28291</v>
      </c>
      <c r="E4520">
        <v>1</v>
      </c>
      <c r="F4520">
        <v>1</v>
      </c>
      <c r="G4520">
        <v>3</v>
      </c>
      <c r="H4520" s="2">
        <v>43374</v>
      </c>
      <c r="I4520" t="str">
        <f>VLOOKUP(Sales[[#This Row],[TerritoryKey]], Territories[], 2, FALSE)</f>
        <v>Northwest</v>
      </c>
      <c r="J4520">
        <f>_xlfn.XLOOKUP(Sales[[#This Row],[ProductKey]], Products!$A:$A, Products!$J:$J)</f>
        <v>1.8663000000000001</v>
      </c>
      <c r="K4520">
        <f>_xlfn.XLOOKUP(Sales[[#This Row],[ProductKey]], Products!$A:$A, Products!$K:$K)</f>
        <v>4.99</v>
      </c>
      <c r="L4520" s="1">
        <f>Sales[[#This Row],[ProductPrice]]*Sales[[#This Row],[OrderQuantity]]</f>
        <v>14.97</v>
      </c>
      <c r="M4520" s="1">
        <f>Sales[[#This Row],[OrderQuantity]]</f>
        <v>3</v>
      </c>
      <c r="N4520" s="1">
        <f>1</f>
        <v>1</v>
      </c>
      <c r="O4520" s="1">
        <f>Sales[[#This Row],[TotalSales]]-Sales[[#This Row],[TotalCost]]</f>
        <v>9.3711000000000002</v>
      </c>
      <c r="P4520" s="1">
        <f>Sales[[#This Row],[ProductCost]]*Sales[[#This Row],[OrderQuantity]]</f>
        <v>5.5989000000000004</v>
      </c>
      <c r="Q4520" s="1" t="str">
        <f>VLOOKUP(Sales[[#This Row],[ProductKey]], Products!$A$2:$D$1000, 4, FALSE)</f>
        <v>Touring Tire Tube</v>
      </c>
    </row>
    <row r="4521" spans="1:17" x14ac:dyDescent="0.25">
      <c r="A4521" s="2">
        <v>38322</v>
      </c>
      <c r="B4521" s="1" t="s">
        <v>3080</v>
      </c>
      <c r="C4521">
        <v>528</v>
      </c>
      <c r="D4521">
        <v>23564</v>
      </c>
      <c r="E4521">
        <v>4</v>
      </c>
      <c r="F4521">
        <v>1</v>
      </c>
      <c r="G4521">
        <v>3</v>
      </c>
      <c r="H4521" s="2">
        <v>43435</v>
      </c>
      <c r="I4521" t="str">
        <f>VLOOKUP(Sales[[#This Row],[TerritoryKey]], Territories[], 2, FALSE)</f>
        <v>Southwest</v>
      </c>
      <c r="J4521">
        <f>_xlfn.XLOOKUP(Sales[[#This Row],[ProductKey]], Products!$A:$A, Products!$J:$J)</f>
        <v>1.8663000000000001</v>
      </c>
      <c r="K4521">
        <f>_xlfn.XLOOKUP(Sales[[#This Row],[ProductKey]], Products!$A:$A, Products!$K:$K)</f>
        <v>4.99</v>
      </c>
      <c r="L4521" s="1">
        <f>Sales[[#This Row],[ProductPrice]]*Sales[[#This Row],[OrderQuantity]]</f>
        <v>14.97</v>
      </c>
      <c r="M4521" s="1">
        <f>Sales[[#This Row],[OrderQuantity]]</f>
        <v>3</v>
      </c>
      <c r="N4521" s="1">
        <f>1</f>
        <v>1</v>
      </c>
      <c r="O4521" s="1">
        <f>Sales[[#This Row],[TotalSales]]-Sales[[#This Row],[TotalCost]]</f>
        <v>9.3711000000000002</v>
      </c>
      <c r="P4521" s="1">
        <f>Sales[[#This Row],[ProductCost]]*Sales[[#This Row],[OrderQuantity]]</f>
        <v>5.5989000000000004</v>
      </c>
      <c r="Q4521" s="1" t="str">
        <f>VLOOKUP(Sales[[#This Row],[ProductKey]], Products!$A$2:$D$1000, 4, FALSE)</f>
        <v>Mountain Tire Tube</v>
      </c>
    </row>
    <row r="4522" spans="1:17" x14ac:dyDescent="0.25">
      <c r="A4522" s="2">
        <v>38080</v>
      </c>
      <c r="B4522" s="1" t="s">
        <v>3111</v>
      </c>
      <c r="C4522">
        <v>529</v>
      </c>
      <c r="D4522">
        <v>20254</v>
      </c>
      <c r="E4522">
        <v>9</v>
      </c>
      <c r="F4522">
        <v>1</v>
      </c>
      <c r="G4522">
        <v>3</v>
      </c>
      <c r="H4522" s="2">
        <v>43193</v>
      </c>
      <c r="I4522" t="str">
        <f>VLOOKUP(Sales[[#This Row],[TerritoryKey]], Territories[], 2, FALSE)</f>
        <v>Australia</v>
      </c>
      <c r="J4522">
        <f>_xlfn.XLOOKUP(Sales[[#This Row],[ProductKey]], Products!$A:$A, Products!$J:$J)</f>
        <v>1.4923</v>
      </c>
      <c r="K4522">
        <f>_xlfn.XLOOKUP(Sales[[#This Row],[ProductKey]], Products!$A:$A, Products!$K:$K)</f>
        <v>3.99</v>
      </c>
      <c r="L4522" s="1">
        <f>Sales[[#This Row],[ProductPrice]]*Sales[[#This Row],[OrderQuantity]]</f>
        <v>11.97</v>
      </c>
      <c r="M4522" s="1">
        <f>Sales[[#This Row],[OrderQuantity]]</f>
        <v>3</v>
      </c>
      <c r="N4522" s="1">
        <f>1</f>
        <v>1</v>
      </c>
      <c r="O4522" s="1">
        <f>Sales[[#This Row],[TotalSales]]-Sales[[#This Row],[TotalCost]]</f>
        <v>7.493100000000001</v>
      </c>
      <c r="P4522" s="1">
        <f>Sales[[#This Row],[ProductCost]]*Sales[[#This Row],[OrderQuantity]]</f>
        <v>4.4768999999999997</v>
      </c>
      <c r="Q4522" s="1" t="str">
        <f>VLOOKUP(Sales[[#This Row],[ProductKey]], Products!$A$2:$D$1000, 4, FALSE)</f>
        <v>Road Tire Tube</v>
      </c>
    </row>
    <row r="4523" spans="1:17" x14ac:dyDescent="0.25">
      <c r="A4523" s="2">
        <v>37967</v>
      </c>
      <c r="B4523" s="1" t="s">
        <v>3178</v>
      </c>
      <c r="C4523">
        <v>536</v>
      </c>
      <c r="D4523">
        <v>12752</v>
      </c>
      <c r="E4523">
        <v>7</v>
      </c>
      <c r="F4523">
        <v>1</v>
      </c>
      <c r="G4523">
        <v>3</v>
      </c>
      <c r="H4523" s="2">
        <v>43081</v>
      </c>
      <c r="I4523" t="str">
        <f>VLOOKUP(Sales[[#This Row],[TerritoryKey]], Territories[], 2, FALSE)</f>
        <v>France</v>
      </c>
      <c r="J4523">
        <f>_xlfn.XLOOKUP(Sales[[#This Row],[ProductKey]], Products!$A:$A, Products!$J:$J)</f>
        <v>11.2163</v>
      </c>
      <c r="K4523">
        <f>_xlfn.XLOOKUP(Sales[[#This Row],[ProductKey]], Products!$A:$A, Products!$K:$K)</f>
        <v>29.99</v>
      </c>
      <c r="L4523" s="1">
        <f>Sales[[#This Row],[ProductPrice]]*Sales[[#This Row],[OrderQuantity]]</f>
        <v>89.97</v>
      </c>
      <c r="M4523" s="1">
        <f>Sales[[#This Row],[OrderQuantity]]</f>
        <v>3</v>
      </c>
      <c r="N4523" s="1">
        <f>1</f>
        <v>1</v>
      </c>
      <c r="O4523" s="1">
        <f>Sales[[#This Row],[TotalSales]]-Sales[[#This Row],[TotalCost]]</f>
        <v>56.321100000000001</v>
      </c>
      <c r="P4523" s="1">
        <f>Sales[[#This Row],[ProductCost]]*Sales[[#This Row],[OrderQuantity]]</f>
        <v>33.648899999999998</v>
      </c>
      <c r="Q4523" s="1" t="str">
        <f>VLOOKUP(Sales[[#This Row],[ProductKey]], Products!$A$2:$D$1000, 4, FALSE)</f>
        <v>ML Mountain Tire</v>
      </c>
    </row>
    <row r="4524" spans="1:17" x14ac:dyDescent="0.25">
      <c r="A4524" s="2">
        <v>37814</v>
      </c>
      <c r="B4524" s="1" t="s">
        <v>3277</v>
      </c>
      <c r="C4524">
        <v>529</v>
      </c>
      <c r="D4524">
        <v>16555</v>
      </c>
      <c r="E4524">
        <v>7</v>
      </c>
      <c r="F4524">
        <v>1</v>
      </c>
      <c r="G4524">
        <v>3</v>
      </c>
      <c r="H4524" s="2">
        <v>42928</v>
      </c>
      <c r="I4524" t="str">
        <f>VLOOKUP(Sales[[#This Row],[TerritoryKey]], Territories[], 2, FALSE)</f>
        <v>France</v>
      </c>
      <c r="J4524">
        <f>_xlfn.XLOOKUP(Sales[[#This Row],[ProductKey]], Products!$A:$A, Products!$J:$J)</f>
        <v>1.4923</v>
      </c>
      <c r="K4524">
        <f>_xlfn.XLOOKUP(Sales[[#This Row],[ProductKey]], Products!$A:$A, Products!$K:$K)</f>
        <v>3.99</v>
      </c>
      <c r="L4524" s="1">
        <f>Sales[[#This Row],[ProductPrice]]*Sales[[#This Row],[OrderQuantity]]</f>
        <v>11.97</v>
      </c>
      <c r="M4524" s="1">
        <f>Sales[[#This Row],[OrderQuantity]]</f>
        <v>3</v>
      </c>
      <c r="N4524" s="1">
        <f>1</f>
        <v>1</v>
      </c>
      <c r="O4524" s="1">
        <f>Sales[[#This Row],[TotalSales]]-Sales[[#This Row],[TotalCost]]</f>
        <v>7.493100000000001</v>
      </c>
      <c r="P4524" s="1">
        <f>Sales[[#This Row],[ProductCost]]*Sales[[#This Row],[OrderQuantity]]</f>
        <v>4.4768999999999997</v>
      </c>
      <c r="Q4524" s="1" t="str">
        <f>VLOOKUP(Sales[[#This Row],[ProductKey]], Products!$A$2:$D$1000, 4, FALSE)</f>
        <v>Road Tire Tube</v>
      </c>
    </row>
    <row r="4525" spans="1:17" x14ac:dyDescent="0.25">
      <c r="A4525" s="2">
        <v>38232</v>
      </c>
      <c r="B4525" s="1" t="s">
        <v>3282</v>
      </c>
      <c r="C4525">
        <v>538</v>
      </c>
      <c r="D4525">
        <v>17347</v>
      </c>
      <c r="E4525">
        <v>6</v>
      </c>
      <c r="F4525">
        <v>1</v>
      </c>
      <c r="G4525">
        <v>3</v>
      </c>
      <c r="H4525" s="2">
        <v>43345</v>
      </c>
      <c r="I4525" t="str">
        <f>VLOOKUP(Sales[[#This Row],[TerritoryKey]], Territories[], 2, FALSE)</f>
        <v>Canada</v>
      </c>
      <c r="J4525">
        <f>_xlfn.XLOOKUP(Sales[[#This Row],[ProductKey]], Products!$A:$A, Products!$J:$J)</f>
        <v>8.0373000000000001</v>
      </c>
      <c r="K4525">
        <f>_xlfn.XLOOKUP(Sales[[#This Row],[ProductKey]], Products!$A:$A, Products!$K:$K)</f>
        <v>21.49</v>
      </c>
      <c r="L4525" s="1">
        <f>Sales[[#This Row],[ProductPrice]]*Sales[[#This Row],[OrderQuantity]]</f>
        <v>64.47</v>
      </c>
      <c r="M4525" s="1">
        <f>Sales[[#This Row],[OrderQuantity]]</f>
        <v>3</v>
      </c>
      <c r="N4525" s="1">
        <f>1</f>
        <v>1</v>
      </c>
      <c r="O4525" s="1">
        <f>Sales[[#This Row],[TotalSales]]-Sales[[#This Row],[TotalCost]]</f>
        <v>40.3581</v>
      </c>
      <c r="P4525" s="1">
        <f>Sales[[#This Row],[ProductCost]]*Sales[[#This Row],[OrderQuantity]]</f>
        <v>24.111899999999999</v>
      </c>
      <c r="Q4525" s="1" t="str">
        <f>VLOOKUP(Sales[[#This Row],[ProductKey]], Products!$A$2:$D$1000, 4, FALSE)</f>
        <v>LL Road Tire</v>
      </c>
    </row>
    <row r="4526" spans="1:17" x14ac:dyDescent="0.25">
      <c r="A4526" s="2">
        <v>38141</v>
      </c>
      <c r="B4526" s="1" t="s">
        <v>3300</v>
      </c>
      <c r="C4526">
        <v>477</v>
      </c>
      <c r="D4526">
        <v>23968</v>
      </c>
      <c r="E4526">
        <v>10</v>
      </c>
      <c r="F4526">
        <v>1</v>
      </c>
      <c r="G4526">
        <v>3</v>
      </c>
      <c r="H4526" s="2">
        <v>43254</v>
      </c>
      <c r="I4526" t="str">
        <f>VLOOKUP(Sales[[#This Row],[TerritoryKey]], Territories[], 2, FALSE)</f>
        <v>United Kingdom</v>
      </c>
      <c r="J4526">
        <f>_xlfn.XLOOKUP(Sales[[#This Row],[ProductKey]], Products!$A:$A, Products!$J:$J)</f>
        <v>1.8663000000000001</v>
      </c>
      <c r="K4526">
        <f>_xlfn.XLOOKUP(Sales[[#This Row],[ProductKey]], Products!$A:$A, Products!$K:$K)</f>
        <v>4.99</v>
      </c>
      <c r="L4526" s="1">
        <f>Sales[[#This Row],[ProductPrice]]*Sales[[#This Row],[OrderQuantity]]</f>
        <v>14.97</v>
      </c>
      <c r="M4526" s="1">
        <f>Sales[[#This Row],[OrderQuantity]]</f>
        <v>3</v>
      </c>
      <c r="N4526" s="1">
        <f>1</f>
        <v>1</v>
      </c>
      <c r="O4526" s="1">
        <f>Sales[[#This Row],[TotalSales]]-Sales[[#This Row],[TotalCost]]</f>
        <v>9.3711000000000002</v>
      </c>
      <c r="P4526" s="1">
        <f>Sales[[#This Row],[ProductCost]]*Sales[[#This Row],[OrderQuantity]]</f>
        <v>5.5989000000000004</v>
      </c>
      <c r="Q4526" s="1" t="str">
        <f>VLOOKUP(Sales[[#This Row],[ProductKey]], Products!$A$2:$D$1000, 4, FALSE)</f>
        <v>Water Bottle - 30 oz.</v>
      </c>
    </row>
    <row r="4527" spans="1:17" x14ac:dyDescent="0.25">
      <c r="A4527" s="2">
        <v>38169</v>
      </c>
      <c r="B4527" s="1" t="s">
        <v>3336</v>
      </c>
      <c r="C4527">
        <v>528</v>
      </c>
      <c r="D4527">
        <v>15168</v>
      </c>
      <c r="E4527">
        <v>1</v>
      </c>
      <c r="F4527">
        <v>1</v>
      </c>
      <c r="G4527">
        <v>3</v>
      </c>
      <c r="H4527" s="2">
        <v>43282</v>
      </c>
      <c r="I4527" t="str">
        <f>VLOOKUP(Sales[[#This Row],[TerritoryKey]], Territories[], 2, FALSE)</f>
        <v>Northwest</v>
      </c>
      <c r="J4527">
        <f>_xlfn.XLOOKUP(Sales[[#This Row],[ProductKey]], Products!$A:$A, Products!$J:$J)</f>
        <v>1.8663000000000001</v>
      </c>
      <c r="K4527">
        <f>_xlfn.XLOOKUP(Sales[[#This Row],[ProductKey]], Products!$A:$A, Products!$K:$K)</f>
        <v>4.99</v>
      </c>
      <c r="L4527" s="1">
        <f>Sales[[#This Row],[ProductPrice]]*Sales[[#This Row],[OrderQuantity]]</f>
        <v>14.97</v>
      </c>
      <c r="M4527" s="1">
        <f>Sales[[#This Row],[OrderQuantity]]</f>
        <v>3</v>
      </c>
      <c r="N4527" s="1">
        <f>1</f>
        <v>1</v>
      </c>
      <c r="O4527" s="1">
        <f>Sales[[#This Row],[TotalSales]]-Sales[[#This Row],[TotalCost]]</f>
        <v>9.3711000000000002</v>
      </c>
      <c r="P4527" s="1">
        <f>Sales[[#This Row],[ProductCost]]*Sales[[#This Row],[OrderQuantity]]</f>
        <v>5.5989000000000004</v>
      </c>
      <c r="Q4527" s="1" t="str">
        <f>VLOOKUP(Sales[[#This Row],[ProductKey]], Products!$A$2:$D$1000, 4, FALSE)</f>
        <v>Mountain Tire Tube</v>
      </c>
    </row>
    <row r="4528" spans="1:17" x14ac:dyDescent="0.25">
      <c r="A4528" s="2">
        <v>37845</v>
      </c>
      <c r="B4528" s="1" t="s">
        <v>3345</v>
      </c>
      <c r="C4528">
        <v>536</v>
      </c>
      <c r="D4528">
        <v>11277</v>
      </c>
      <c r="E4528">
        <v>6</v>
      </c>
      <c r="F4528">
        <v>1</v>
      </c>
      <c r="G4528">
        <v>3</v>
      </c>
      <c r="H4528" s="2">
        <v>42959</v>
      </c>
      <c r="I4528" t="str">
        <f>VLOOKUP(Sales[[#This Row],[TerritoryKey]], Territories[], 2, FALSE)</f>
        <v>Canada</v>
      </c>
      <c r="J4528">
        <f>_xlfn.XLOOKUP(Sales[[#This Row],[ProductKey]], Products!$A:$A, Products!$J:$J)</f>
        <v>11.2163</v>
      </c>
      <c r="K4528">
        <f>_xlfn.XLOOKUP(Sales[[#This Row],[ProductKey]], Products!$A:$A, Products!$K:$K)</f>
        <v>29.99</v>
      </c>
      <c r="L4528" s="1">
        <f>Sales[[#This Row],[ProductPrice]]*Sales[[#This Row],[OrderQuantity]]</f>
        <v>89.97</v>
      </c>
      <c r="M4528" s="1">
        <f>Sales[[#This Row],[OrderQuantity]]</f>
        <v>3</v>
      </c>
      <c r="N4528" s="1">
        <f>1</f>
        <v>1</v>
      </c>
      <c r="O4528" s="1">
        <f>Sales[[#This Row],[TotalSales]]-Sales[[#This Row],[TotalCost]]</f>
        <v>56.321100000000001</v>
      </c>
      <c r="P4528" s="1">
        <f>Sales[[#This Row],[ProductCost]]*Sales[[#This Row],[OrderQuantity]]</f>
        <v>33.648899999999998</v>
      </c>
      <c r="Q4528" s="1" t="str">
        <f>VLOOKUP(Sales[[#This Row],[ProductKey]], Products!$A$2:$D$1000, 4, FALSE)</f>
        <v>ML Mountain Tire</v>
      </c>
    </row>
    <row r="4529" spans="1:17" x14ac:dyDescent="0.25">
      <c r="A4529" s="2">
        <v>38232</v>
      </c>
      <c r="B4529" s="1" t="s">
        <v>3356</v>
      </c>
      <c r="C4529">
        <v>539</v>
      </c>
      <c r="D4529">
        <v>18002</v>
      </c>
      <c r="E4529">
        <v>8</v>
      </c>
      <c r="F4529">
        <v>1</v>
      </c>
      <c r="G4529">
        <v>3</v>
      </c>
      <c r="H4529" s="2">
        <v>43345</v>
      </c>
      <c r="I4529" t="str">
        <f>VLOOKUP(Sales[[#This Row],[TerritoryKey]], Territories[], 2, FALSE)</f>
        <v>Germany</v>
      </c>
      <c r="J4529">
        <f>_xlfn.XLOOKUP(Sales[[#This Row],[ProductKey]], Products!$A:$A, Products!$J:$J)</f>
        <v>9.3462999999999994</v>
      </c>
      <c r="K4529">
        <f>_xlfn.XLOOKUP(Sales[[#This Row],[ProductKey]], Products!$A:$A, Products!$K:$K)</f>
        <v>24.99</v>
      </c>
      <c r="L4529" s="1">
        <f>Sales[[#This Row],[ProductPrice]]*Sales[[#This Row],[OrderQuantity]]</f>
        <v>74.97</v>
      </c>
      <c r="M4529" s="1">
        <f>Sales[[#This Row],[OrderQuantity]]</f>
        <v>3</v>
      </c>
      <c r="N4529" s="1">
        <f>1</f>
        <v>1</v>
      </c>
      <c r="O4529" s="1">
        <f>Sales[[#This Row],[TotalSales]]-Sales[[#This Row],[TotalCost]]</f>
        <v>46.931100000000001</v>
      </c>
      <c r="P4529" s="1">
        <f>Sales[[#This Row],[ProductCost]]*Sales[[#This Row],[OrderQuantity]]</f>
        <v>28.038899999999998</v>
      </c>
      <c r="Q4529" s="1" t="str">
        <f>VLOOKUP(Sales[[#This Row],[ProductKey]], Products!$A$2:$D$1000, 4, FALSE)</f>
        <v>ML Road Tire</v>
      </c>
    </row>
    <row r="4530" spans="1:17" x14ac:dyDescent="0.25">
      <c r="A4530" s="2">
        <v>38170</v>
      </c>
      <c r="B4530" s="1" t="s">
        <v>3393</v>
      </c>
      <c r="C4530">
        <v>541</v>
      </c>
      <c r="D4530">
        <v>14783</v>
      </c>
      <c r="E4530">
        <v>10</v>
      </c>
      <c r="F4530">
        <v>1</v>
      </c>
      <c r="G4530">
        <v>3</v>
      </c>
      <c r="H4530" s="2">
        <v>43283</v>
      </c>
      <c r="I4530" t="str">
        <f>VLOOKUP(Sales[[#This Row],[TerritoryKey]], Territories[], 2, FALSE)</f>
        <v>United Kingdom</v>
      </c>
      <c r="J4530">
        <f>_xlfn.XLOOKUP(Sales[[#This Row],[ProductKey]], Products!$A:$A, Products!$J:$J)</f>
        <v>10.8423</v>
      </c>
      <c r="K4530">
        <f>_xlfn.XLOOKUP(Sales[[#This Row],[ProductKey]], Products!$A:$A, Products!$K:$K)</f>
        <v>28.99</v>
      </c>
      <c r="L4530" s="1">
        <f>Sales[[#This Row],[ProductPrice]]*Sales[[#This Row],[OrderQuantity]]</f>
        <v>86.97</v>
      </c>
      <c r="M4530" s="1">
        <f>Sales[[#This Row],[OrderQuantity]]</f>
        <v>3</v>
      </c>
      <c r="N4530" s="1">
        <f>1</f>
        <v>1</v>
      </c>
      <c r="O4530" s="1">
        <f>Sales[[#This Row],[TotalSales]]-Sales[[#This Row],[TotalCost]]</f>
        <v>54.443100000000001</v>
      </c>
      <c r="P4530" s="1">
        <f>Sales[[#This Row],[ProductCost]]*Sales[[#This Row],[OrderQuantity]]</f>
        <v>32.526899999999998</v>
      </c>
      <c r="Q4530" s="1" t="str">
        <f>VLOOKUP(Sales[[#This Row],[ProductKey]], Products!$A$2:$D$1000, 4, FALSE)</f>
        <v>Touring Tire</v>
      </c>
    </row>
    <row r="4531" spans="1:17" x14ac:dyDescent="0.25">
      <c r="A4531" s="2">
        <v>37987</v>
      </c>
      <c r="B4531" s="1" t="s">
        <v>3464</v>
      </c>
      <c r="C4531">
        <v>530</v>
      </c>
      <c r="D4531">
        <v>15461</v>
      </c>
      <c r="E4531">
        <v>10</v>
      </c>
      <c r="F4531">
        <v>1</v>
      </c>
      <c r="G4531">
        <v>3</v>
      </c>
      <c r="H4531" s="2">
        <v>43101</v>
      </c>
      <c r="I4531" t="str">
        <f>VLOOKUP(Sales[[#This Row],[TerritoryKey]], Territories[], 2, FALSE)</f>
        <v>United Kingdom</v>
      </c>
      <c r="J4531">
        <f>_xlfn.XLOOKUP(Sales[[#This Row],[ProductKey]], Products!$A:$A, Products!$J:$J)</f>
        <v>1.8663000000000001</v>
      </c>
      <c r="K4531">
        <f>_xlfn.XLOOKUP(Sales[[#This Row],[ProductKey]], Products!$A:$A, Products!$K:$K)</f>
        <v>4.99</v>
      </c>
      <c r="L4531" s="1">
        <f>Sales[[#This Row],[ProductPrice]]*Sales[[#This Row],[OrderQuantity]]</f>
        <v>14.97</v>
      </c>
      <c r="M4531" s="1">
        <f>Sales[[#This Row],[OrderQuantity]]</f>
        <v>3</v>
      </c>
      <c r="N4531" s="1">
        <f>1</f>
        <v>1</v>
      </c>
      <c r="O4531" s="1">
        <f>Sales[[#This Row],[TotalSales]]-Sales[[#This Row],[TotalCost]]</f>
        <v>9.3711000000000002</v>
      </c>
      <c r="P4531" s="1">
        <f>Sales[[#This Row],[ProductCost]]*Sales[[#This Row],[OrderQuantity]]</f>
        <v>5.5989000000000004</v>
      </c>
      <c r="Q4531" s="1" t="str">
        <f>VLOOKUP(Sales[[#This Row],[ProductKey]], Products!$A$2:$D$1000, 4, FALSE)</f>
        <v>Touring Tire Tube</v>
      </c>
    </row>
    <row r="4532" spans="1:17" x14ac:dyDescent="0.25">
      <c r="A4532" s="2">
        <v>37664</v>
      </c>
      <c r="B4532" s="1" t="s">
        <v>3536</v>
      </c>
      <c r="C4532">
        <v>528</v>
      </c>
      <c r="D4532">
        <v>11192</v>
      </c>
      <c r="E4532">
        <v>1</v>
      </c>
      <c r="F4532">
        <v>1</v>
      </c>
      <c r="G4532">
        <v>3</v>
      </c>
      <c r="H4532" s="2">
        <v>42778</v>
      </c>
      <c r="I4532" t="str">
        <f>VLOOKUP(Sales[[#This Row],[TerritoryKey]], Territories[], 2, FALSE)</f>
        <v>Northwest</v>
      </c>
      <c r="J4532">
        <f>_xlfn.XLOOKUP(Sales[[#This Row],[ProductKey]], Products!$A:$A, Products!$J:$J)</f>
        <v>1.8663000000000001</v>
      </c>
      <c r="K4532">
        <f>_xlfn.XLOOKUP(Sales[[#This Row],[ProductKey]], Products!$A:$A, Products!$K:$K)</f>
        <v>4.99</v>
      </c>
      <c r="L4532" s="1">
        <f>Sales[[#This Row],[ProductPrice]]*Sales[[#This Row],[OrderQuantity]]</f>
        <v>14.97</v>
      </c>
      <c r="M4532" s="1">
        <f>Sales[[#This Row],[OrderQuantity]]</f>
        <v>3</v>
      </c>
      <c r="N4532" s="1">
        <f>1</f>
        <v>1</v>
      </c>
      <c r="O4532" s="1">
        <f>Sales[[#This Row],[TotalSales]]-Sales[[#This Row],[TotalCost]]</f>
        <v>9.3711000000000002</v>
      </c>
      <c r="P4532" s="1">
        <f>Sales[[#This Row],[ProductCost]]*Sales[[#This Row],[OrderQuantity]]</f>
        <v>5.5989000000000004</v>
      </c>
      <c r="Q4532" s="1" t="str">
        <f>VLOOKUP(Sales[[#This Row],[ProductKey]], Products!$A$2:$D$1000, 4, FALSE)</f>
        <v>Mountain Tire Tube</v>
      </c>
    </row>
    <row r="4533" spans="1:17" x14ac:dyDescent="0.25">
      <c r="A4533" s="2">
        <v>38294</v>
      </c>
      <c r="B4533" s="1" t="s">
        <v>3543</v>
      </c>
      <c r="C4533">
        <v>485</v>
      </c>
      <c r="D4533">
        <v>20632</v>
      </c>
      <c r="E4533">
        <v>6</v>
      </c>
      <c r="F4533">
        <v>1</v>
      </c>
      <c r="G4533">
        <v>3</v>
      </c>
      <c r="H4533" s="2">
        <v>43407</v>
      </c>
      <c r="I4533" t="str">
        <f>VLOOKUP(Sales[[#This Row],[TerritoryKey]], Territories[], 2, FALSE)</f>
        <v>Canada</v>
      </c>
      <c r="J4533">
        <f>_xlfn.XLOOKUP(Sales[[#This Row],[ProductKey]], Products!$A:$A, Products!$J:$J)</f>
        <v>8.2204999999999995</v>
      </c>
      <c r="K4533">
        <f>_xlfn.XLOOKUP(Sales[[#This Row],[ProductKey]], Products!$A:$A, Products!$K:$K)</f>
        <v>21.98</v>
      </c>
      <c r="L4533" s="1">
        <f>Sales[[#This Row],[ProductPrice]]*Sales[[#This Row],[OrderQuantity]]</f>
        <v>65.94</v>
      </c>
      <c r="M4533" s="1">
        <f>Sales[[#This Row],[OrderQuantity]]</f>
        <v>3</v>
      </c>
      <c r="N4533" s="1">
        <f>1</f>
        <v>1</v>
      </c>
      <c r="O4533" s="1">
        <f>Sales[[#This Row],[TotalSales]]-Sales[[#This Row],[TotalCost]]</f>
        <v>41.278500000000001</v>
      </c>
      <c r="P4533" s="1">
        <f>Sales[[#This Row],[ProductCost]]*Sales[[#This Row],[OrderQuantity]]</f>
        <v>24.661499999999997</v>
      </c>
      <c r="Q4533" s="1" t="str">
        <f>VLOOKUP(Sales[[#This Row],[ProductKey]], Products!$A$2:$D$1000, 4, FALSE)</f>
        <v>Fender Set - Mountain</v>
      </c>
    </row>
    <row r="4534" spans="1:17" x14ac:dyDescent="0.25">
      <c r="A4534" s="2">
        <v>38170</v>
      </c>
      <c r="B4534" s="1" t="s">
        <v>3549</v>
      </c>
      <c r="C4534">
        <v>529</v>
      </c>
      <c r="D4534">
        <v>28864</v>
      </c>
      <c r="E4534">
        <v>4</v>
      </c>
      <c r="F4534">
        <v>1</v>
      </c>
      <c r="G4534">
        <v>3</v>
      </c>
      <c r="H4534" s="2">
        <v>43283</v>
      </c>
      <c r="I4534" t="str">
        <f>VLOOKUP(Sales[[#This Row],[TerritoryKey]], Territories[], 2, FALSE)</f>
        <v>Southwest</v>
      </c>
      <c r="J4534">
        <f>_xlfn.XLOOKUP(Sales[[#This Row],[ProductKey]], Products!$A:$A, Products!$J:$J)</f>
        <v>1.4923</v>
      </c>
      <c r="K4534">
        <f>_xlfn.XLOOKUP(Sales[[#This Row],[ProductKey]], Products!$A:$A, Products!$K:$K)</f>
        <v>3.99</v>
      </c>
      <c r="L4534" s="1">
        <f>Sales[[#This Row],[ProductPrice]]*Sales[[#This Row],[OrderQuantity]]</f>
        <v>11.97</v>
      </c>
      <c r="M4534" s="1">
        <f>Sales[[#This Row],[OrderQuantity]]</f>
        <v>3</v>
      </c>
      <c r="N4534" s="1">
        <f>1</f>
        <v>1</v>
      </c>
      <c r="O4534" s="1">
        <f>Sales[[#This Row],[TotalSales]]-Sales[[#This Row],[TotalCost]]</f>
        <v>7.493100000000001</v>
      </c>
      <c r="P4534" s="1">
        <f>Sales[[#This Row],[ProductCost]]*Sales[[#This Row],[OrderQuantity]]</f>
        <v>4.4768999999999997</v>
      </c>
      <c r="Q4534" s="1" t="str">
        <f>VLOOKUP(Sales[[#This Row],[ProductKey]], Products!$A$2:$D$1000, 4, FALSE)</f>
        <v>Road Tire Tube</v>
      </c>
    </row>
    <row r="4535" spans="1:17" x14ac:dyDescent="0.25">
      <c r="A4535" s="2">
        <v>37784</v>
      </c>
      <c r="B4535" s="1" t="s">
        <v>3576</v>
      </c>
      <c r="C4535">
        <v>485</v>
      </c>
      <c r="D4535">
        <v>22020</v>
      </c>
      <c r="E4535">
        <v>9</v>
      </c>
      <c r="F4535">
        <v>1</v>
      </c>
      <c r="G4535">
        <v>3</v>
      </c>
      <c r="H4535" s="2">
        <v>42898</v>
      </c>
      <c r="I4535" t="str">
        <f>VLOOKUP(Sales[[#This Row],[TerritoryKey]], Territories[], 2, FALSE)</f>
        <v>Australia</v>
      </c>
      <c r="J4535">
        <f>_xlfn.XLOOKUP(Sales[[#This Row],[ProductKey]], Products!$A:$A, Products!$J:$J)</f>
        <v>8.2204999999999995</v>
      </c>
      <c r="K4535">
        <f>_xlfn.XLOOKUP(Sales[[#This Row],[ProductKey]], Products!$A:$A, Products!$K:$K)</f>
        <v>21.98</v>
      </c>
      <c r="L4535" s="1">
        <f>Sales[[#This Row],[ProductPrice]]*Sales[[#This Row],[OrderQuantity]]</f>
        <v>65.94</v>
      </c>
      <c r="M4535" s="1">
        <f>Sales[[#This Row],[OrderQuantity]]</f>
        <v>3</v>
      </c>
      <c r="N4535" s="1">
        <f>1</f>
        <v>1</v>
      </c>
      <c r="O4535" s="1">
        <f>Sales[[#This Row],[TotalSales]]-Sales[[#This Row],[TotalCost]]</f>
        <v>41.278500000000001</v>
      </c>
      <c r="P4535" s="1">
        <f>Sales[[#This Row],[ProductCost]]*Sales[[#This Row],[OrderQuantity]]</f>
        <v>24.661499999999997</v>
      </c>
      <c r="Q4535" s="1" t="str">
        <f>VLOOKUP(Sales[[#This Row],[ProductKey]], Products!$A$2:$D$1000, 4, FALSE)</f>
        <v>Fender Set - Mountain</v>
      </c>
    </row>
    <row r="4536" spans="1:17" x14ac:dyDescent="0.25">
      <c r="A4536" s="2">
        <v>37723</v>
      </c>
      <c r="B4536" s="1" t="s">
        <v>3582</v>
      </c>
      <c r="C4536">
        <v>530</v>
      </c>
      <c r="D4536">
        <v>12532</v>
      </c>
      <c r="E4536">
        <v>6</v>
      </c>
      <c r="F4536">
        <v>1</v>
      </c>
      <c r="G4536">
        <v>3</v>
      </c>
      <c r="H4536" s="2">
        <v>42837</v>
      </c>
      <c r="I4536" t="str">
        <f>VLOOKUP(Sales[[#This Row],[TerritoryKey]], Territories[], 2, FALSE)</f>
        <v>Canada</v>
      </c>
      <c r="J4536">
        <f>_xlfn.XLOOKUP(Sales[[#This Row],[ProductKey]], Products!$A:$A, Products!$J:$J)</f>
        <v>1.8663000000000001</v>
      </c>
      <c r="K4536">
        <f>_xlfn.XLOOKUP(Sales[[#This Row],[ProductKey]], Products!$A:$A, Products!$K:$K)</f>
        <v>4.99</v>
      </c>
      <c r="L4536" s="1">
        <f>Sales[[#This Row],[ProductPrice]]*Sales[[#This Row],[OrderQuantity]]</f>
        <v>14.97</v>
      </c>
      <c r="M4536" s="1">
        <f>Sales[[#This Row],[OrderQuantity]]</f>
        <v>3</v>
      </c>
      <c r="N4536" s="1">
        <f>1</f>
        <v>1</v>
      </c>
      <c r="O4536" s="1">
        <f>Sales[[#This Row],[TotalSales]]-Sales[[#This Row],[TotalCost]]</f>
        <v>9.3711000000000002</v>
      </c>
      <c r="P4536" s="1">
        <f>Sales[[#This Row],[ProductCost]]*Sales[[#This Row],[OrderQuantity]]</f>
        <v>5.5989000000000004</v>
      </c>
      <c r="Q4536" s="1" t="str">
        <f>VLOOKUP(Sales[[#This Row],[ProductKey]], Products!$A$2:$D$1000, 4, FALSE)</f>
        <v>Touring Tire Tube</v>
      </c>
    </row>
    <row r="4537" spans="1:17" x14ac:dyDescent="0.25">
      <c r="A4537" s="2">
        <v>37967</v>
      </c>
      <c r="B4537" s="1" t="s">
        <v>3599</v>
      </c>
      <c r="C4537">
        <v>529</v>
      </c>
      <c r="D4537">
        <v>29083</v>
      </c>
      <c r="E4537">
        <v>9</v>
      </c>
      <c r="F4537">
        <v>1</v>
      </c>
      <c r="G4537">
        <v>3</v>
      </c>
      <c r="H4537" s="2">
        <v>43081</v>
      </c>
      <c r="I4537" t="str">
        <f>VLOOKUP(Sales[[#This Row],[TerritoryKey]], Territories[], 2, FALSE)</f>
        <v>Australia</v>
      </c>
      <c r="J4537">
        <f>_xlfn.XLOOKUP(Sales[[#This Row],[ProductKey]], Products!$A:$A, Products!$J:$J)</f>
        <v>1.4923</v>
      </c>
      <c r="K4537">
        <f>_xlfn.XLOOKUP(Sales[[#This Row],[ProductKey]], Products!$A:$A, Products!$K:$K)</f>
        <v>3.99</v>
      </c>
      <c r="L4537" s="1">
        <f>Sales[[#This Row],[ProductPrice]]*Sales[[#This Row],[OrderQuantity]]</f>
        <v>11.97</v>
      </c>
      <c r="M4537" s="1">
        <f>Sales[[#This Row],[OrderQuantity]]</f>
        <v>3</v>
      </c>
      <c r="N4537" s="1">
        <f>1</f>
        <v>1</v>
      </c>
      <c r="O4537" s="1">
        <f>Sales[[#This Row],[TotalSales]]-Sales[[#This Row],[TotalCost]]</f>
        <v>7.493100000000001</v>
      </c>
      <c r="P4537" s="1">
        <f>Sales[[#This Row],[ProductCost]]*Sales[[#This Row],[OrderQuantity]]</f>
        <v>4.4768999999999997</v>
      </c>
      <c r="Q4537" s="1" t="str">
        <f>VLOOKUP(Sales[[#This Row],[ProductKey]], Products!$A$2:$D$1000, 4, FALSE)</f>
        <v>Road Tire Tube</v>
      </c>
    </row>
    <row r="4538" spans="1:17" x14ac:dyDescent="0.25">
      <c r="A4538" s="2">
        <v>38293</v>
      </c>
      <c r="B4538" s="1" t="s">
        <v>3605</v>
      </c>
      <c r="C4538">
        <v>478</v>
      </c>
      <c r="D4538">
        <v>20738</v>
      </c>
      <c r="E4538">
        <v>1</v>
      </c>
      <c r="F4538">
        <v>1</v>
      </c>
      <c r="G4538">
        <v>3</v>
      </c>
      <c r="H4538" s="2">
        <v>43406</v>
      </c>
      <c r="I4538" t="str">
        <f>VLOOKUP(Sales[[#This Row],[TerritoryKey]], Territories[], 2, FALSE)</f>
        <v>Northwest</v>
      </c>
      <c r="J4538">
        <f>_xlfn.XLOOKUP(Sales[[#This Row],[ProductKey]], Products!$A:$A, Products!$J:$J)</f>
        <v>3.7363</v>
      </c>
      <c r="K4538">
        <f>_xlfn.XLOOKUP(Sales[[#This Row],[ProductKey]], Products!$A:$A, Products!$K:$K)</f>
        <v>9.99</v>
      </c>
      <c r="L4538" s="1">
        <f>Sales[[#This Row],[ProductPrice]]*Sales[[#This Row],[OrderQuantity]]</f>
        <v>29.97</v>
      </c>
      <c r="M4538" s="1">
        <f>Sales[[#This Row],[OrderQuantity]]</f>
        <v>3</v>
      </c>
      <c r="N4538" s="1">
        <f>1</f>
        <v>1</v>
      </c>
      <c r="O4538" s="1">
        <f>Sales[[#This Row],[TotalSales]]-Sales[[#This Row],[TotalCost]]</f>
        <v>18.761099999999999</v>
      </c>
      <c r="P4538" s="1">
        <f>Sales[[#This Row],[ProductCost]]*Sales[[#This Row],[OrderQuantity]]</f>
        <v>11.2089</v>
      </c>
      <c r="Q4538" s="1" t="str">
        <f>VLOOKUP(Sales[[#This Row],[ProductKey]], Products!$A$2:$D$1000, 4, FALSE)</f>
        <v>Mountain Bottle Cage</v>
      </c>
    </row>
    <row r="4539" spans="1:17" x14ac:dyDescent="0.25">
      <c r="A4539" s="2">
        <v>37845</v>
      </c>
      <c r="B4539" s="1" t="s">
        <v>3721</v>
      </c>
      <c r="C4539">
        <v>223</v>
      </c>
      <c r="D4539">
        <v>12649</v>
      </c>
      <c r="E4539">
        <v>7</v>
      </c>
      <c r="F4539">
        <v>1</v>
      </c>
      <c r="G4539">
        <v>3</v>
      </c>
      <c r="H4539" s="2">
        <v>42959</v>
      </c>
      <c r="I4539" t="str">
        <f>VLOOKUP(Sales[[#This Row],[TerritoryKey]], Territories[], 2, FALSE)</f>
        <v>France</v>
      </c>
      <c r="J4539">
        <f>_xlfn.XLOOKUP(Sales[[#This Row],[ProductKey]], Products!$A:$A, Products!$J:$J)</f>
        <v>5.7051999999999996</v>
      </c>
      <c r="K4539">
        <f>_xlfn.XLOOKUP(Sales[[#This Row],[ProductKey]], Products!$A:$A, Products!$K:$K)</f>
        <v>8.6441999999999997</v>
      </c>
      <c r="L4539" s="1">
        <f>Sales[[#This Row],[ProductPrice]]*Sales[[#This Row],[OrderQuantity]]</f>
        <v>25.932600000000001</v>
      </c>
      <c r="M4539" s="1">
        <f>Sales[[#This Row],[OrderQuantity]]</f>
        <v>3</v>
      </c>
      <c r="N4539" s="1">
        <f>1</f>
        <v>1</v>
      </c>
      <c r="O4539" s="1">
        <f>Sales[[#This Row],[TotalSales]]-Sales[[#This Row],[TotalCost]]</f>
        <v>8.8170000000000002</v>
      </c>
      <c r="P4539" s="1">
        <f>Sales[[#This Row],[ProductCost]]*Sales[[#This Row],[OrderQuantity]]</f>
        <v>17.115600000000001</v>
      </c>
      <c r="Q4539" s="1" t="str">
        <f>VLOOKUP(Sales[[#This Row],[ProductKey]], Products!$A$2:$D$1000, 4, FALSE)</f>
        <v>AWC Logo Cap</v>
      </c>
    </row>
    <row r="4540" spans="1:17" x14ac:dyDescent="0.25">
      <c r="A4540" s="2">
        <v>38201</v>
      </c>
      <c r="B4540" s="1" t="s">
        <v>3748</v>
      </c>
      <c r="C4540">
        <v>528</v>
      </c>
      <c r="D4540">
        <v>22744</v>
      </c>
      <c r="E4540">
        <v>4</v>
      </c>
      <c r="F4540">
        <v>1</v>
      </c>
      <c r="G4540">
        <v>3</v>
      </c>
      <c r="H4540" s="2">
        <v>43314</v>
      </c>
      <c r="I4540" t="str">
        <f>VLOOKUP(Sales[[#This Row],[TerritoryKey]], Territories[], 2, FALSE)</f>
        <v>Southwest</v>
      </c>
      <c r="J4540">
        <f>_xlfn.XLOOKUP(Sales[[#This Row],[ProductKey]], Products!$A:$A, Products!$J:$J)</f>
        <v>1.8663000000000001</v>
      </c>
      <c r="K4540">
        <f>_xlfn.XLOOKUP(Sales[[#This Row],[ProductKey]], Products!$A:$A, Products!$K:$K)</f>
        <v>4.99</v>
      </c>
      <c r="L4540" s="1">
        <f>Sales[[#This Row],[ProductPrice]]*Sales[[#This Row],[OrderQuantity]]</f>
        <v>14.97</v>
      </c>
      <c r="M4540" s="1">
        <f>Sales[[#This Row],[OrderQuantity]]</f>
        <v>3</v>
      </c>
      <c r="N4540" s="1">
        <f>1</f>
        <v>1</v>
      </c>
      <c r="O4540" s="1">
        <f>Sales[[#This Row],[TotalSales]]-Sales[[#This Row],[TotalCost]]</f>
        <v>9.3711000000000002</v>
      </c>
      <c r="P4540" s="1">
        <f>Sales[[#This Row],[ProductCost]]*Sales[[#This Row],[OrderQuantity]]</f>
        <v>5.5989000000000004</v>
      </c>
      <c r="Q4540" s="1" t="str">
        <f>VLOOKUP(Sales[[#This Row],[ProductKey]], Products!$A$2:$D$1000, 4, FALSE)</f>
        <v>Mountain Tire Tube</v>
      </c>
    </row>
    <row r="4541" spans="1:17" x14ac:dyDescent="0.25">
      <c r="A4541" s="2">
        <v>38047</v>
      </c>
      <c r="B4541" s="1" t="s">
        <v>3788</v>
      </c>
      <c r="C4541">
        <v>536</v>
      </c>
      <c r="D4541">
        <v>23131</v>
      </c>
      <c r="E4541">
        <v>1</v>
      </c>
      <c r="F4541">
        <v>1</v>
      </c>
      <c r="G4541">
        <v>3</v>
      </c>
      <c r="H4541" s="2">
        <v>43160</v>
      </c>
      <c r="I4541" t="str">
        <f>VLOOKUP(Sales[[#This Row],[TerritoryKey]], Territories[], 2, FALSE)</f>
        <v>Northwest</v>
      </c>
      <c r="J4541">
        <f>_xlfn.XLOOKUP(Sales[[#This Row],[ProductKey]], Products!$A:$A, Products!$J:$J)</f>
        <v>11.2163</v>
      </c>
      <c r="K4541">
        <f>_xlfn.XLOOKUP(Sales[[#This Row],[ProductKey]], Products!$A:$A, Products!$K:$K)</f>
        <v>29.99</v>
      </c>
      <c r="L4541" s="1">
        <f>Sales[[#This Row],[ProductPrice]]*Sales[[#This Row],[OrderQuantity]]</f>
        <v>89.97</v>
      </c>
      <c r="M4541" s="1">
        <f>Sales[[#This Row],[OrderQuantity]]</f>
        <v>3</v>
      </c>
      <c r="N4541" s="1">
        <f>1</f>
        <v>1</v>
      </c>
      <c r="O4541" s="1">
        <f>Sales[[#This Row],[TotalSales]]-Sales[[#This Row],[TotalCost]]</f>
        <v>56.321100000000001</v>
      </c>
      <c r="P4541" s="1">
        <f>Sales[[#This Row],[ProductCost]]*Sales[[#This Row],[OrderQuantity]]</f>
        <v>33.648899999999998</v>
      </c>
      <c r="Q4541" s="1" t="str">
        <f>VLOOKUP(Sales[[#This Row],[ProductKey]], Products!$A$2:$D$1000, 4, FALSE)</f>
        <v>ML Mountain Tire</v>
      </c>
    </row>
    <row r="4542" spans="1:17" x14ac:dyDescent="0.25">
      <c r="A4542" s="2">
        <v>38322</v>
      </c>
      <c r="B4542" s="1" t="s">
        <v>3811</v>
      </c>
      <c r="C4542">
        <v>528</v>
      </c>
      <c r="D4542">
        <v>15982</v>
      </c>
      <c r="E4542">
        <v>4</v>
      </c>
      <c r="F4542">
        <v>1</v>
      </c>
      <c r="G4542">
        <v>3</v>
      </c>
      <c r="H4542" s="2">
        <v>43435</v>
      </c>
      <c r="I4542" t="str">
        <f>VLOOKUP(Sales[[#This Row],[TerritoryKey]], Territories[], 2, FALSE)</f>
        <v>Southwest</v>
      </c>
      <c r="J4542">
        <f>_xlfn.XLOOKUP(Sales[[#This Row],[ProductKey]], Products!$A:$A, Products!$J:$J)</f>
        <v>1.8663000000000001</v>
      </c>
      <c r="K4542">
        <f>_xlfn.XLOOKUP(Sales[[#This Row],[ProductKey]], Products!$A:$A, Products!$K:$K)</f>
        <v>4.99</v>
      </c>
      <c r="L4542" s="1">
        <f>Sales[[#This Row],[ProductPrice]]*Sales[[#This Row],[OrderQuantity]]</f>
        <v>14.97</v>
      </c>
      <c r="M4542" s="1">
        <f>Sales[[#This Row],[OrderQuantity]]</f>
        <v>3</v>
      </c>
      <c r="N4542" s="1">
        <f>1</f>
        <v>1</v>
      </c>
      <c r="O4542" s="1">
        <f>Sales[[#This Row],[TotalSales]]-Sales[[#This Row],[TotalCost]]</f>
        <v>9.3711000000000002</v>
      </c>
      <c r="P4542" s="1">
        <f>Sales[[#This Row],[ProductCost]]*Sales[[#This Row],[OrderQuantity]]</f>
        <v>5.5989000000000004</v>
      </c>
      <c r="Q4542" s="1" t="str">
        <f>VLOOKUP(Sales[[#This Row],[ProductKey]], Products!$A$2:$D$1000, 4, FALSE)</f>
        <v>Mountain Tire Tube</v>
      </c>
    </row>
    <row r="4543" spans="1:17" x14ac:dyDescent="0.25">
      <c r="A4543" s="2">
        <v>38020</v>
      </c>
      <c r="B4543" s="1" t="s">
        <v>3812</v>
      </c>
      <c r="C4543">
        <v>529</v>
      </c>
      <c r="D4543">
        <v>12695</v>
      </c>
      <c r="E4543">
        <v>9</v>
      </c>
      <c r="F4543">
        <v>1</v>
      </c>
      <c r="G4543">
        <v>3</v>
      </c>
      <c r="H4543" s="2">
        <v>43134</v>
      </c>
      <c r="I4543" t="str">
        <f>VLOOKUP(Sales[[#This Row],[TerritoryKey]], Territories[], 2, FALSE)</f>
        <v>Australia</v>
      </c>
      <c r="J4543">
        <f>_xlfn.XLOOKUP(Sales[[#This Row],[ProductKey]], Products!$A:$A, Products!$J:$J)</f>
        <v>1.4923</v>
      </c>
      <c r="K4543">
        <f>_xlfn.XLOOKUP(Sales[[#This Row],[ProductKey]], Products!$A:$A, Products!$K:$K)</f>
        <v>3.99</v>
      </c>
      <c r="L4543" s="1">
        <f>Sales[[#This Row],[ProductPrice]]*Sales[[#This Row],[OrderQuantity]]</f>
        <v>11.97</v>
      </c>
      <c r="M4543" s="1">
        <f>Sales[[#This Row],[OrderQuantity]]</f>
        <v>3</v>
      </c>
      <c r="N4543" s="1">
        <f>1</f>
        <v>1</v>
      </c>
      <c r="O4543" s="1">
        <f>Sales[[#This Row],[TotalSales]]-Sales[[#This Row],[TotalCost]]</f>
        <v>7.493100000000001</v>
      </c>
      <c r="P4543" s="1">
        <f>Sales[[#This Row],[ProductCost]]*Sales[[#This Row],[OrderQuantity]]</f>
        <v>4.4768999999999997</v>
      </c>
      <c r="Q4543" s="1" t="str">
        <f>VLOOKUP(Sales[[#This Row],[ProductKey]], Products!$A$2:$D$1000, 4, FALSE)</f>
        <v>Road Tire Tube</v>
      </c>
    </row>
    <row r="4544" spans="1:17" x14ac:dyDescent="0.25">
      <c r="A4544" s="2">
        <v>38169</v>
      </c>
      <c r="B4544" s="1" t="s">
        <v>3832</v>
      </c>
      <c r="C4544">
        <v>535</v>
      </c>
      <c r="D4544">
        <v>17807</v>
      </c>
      <c r="E4544">
        <v>10</v>
      </c>
      <c r="F4544">
        <v>1</v>
      </c>
      <c r="G4544">
        <v>3</v>
      </c>
      <c r="H4544" s="2">
        <v>43282</v>
      </c>
      <c r="I4544" t="str">
        <f>VLOOKUP(Sales[[#This Row],[TerritoryKey]], Territories[], 2, FALSE)</f>
        <v>United Kingdom</v>
      </c>
      <c r="J4544">
        <f>_xlfn.XLOOKUP(Sales[[#This Row],[ProductKey]], Products!$A:$A, Products!$J:$J)</f>
        <v>9.3462999999999994</v>
      </c>
      <c r="K4544">
        <f>_xlfn.XLOOKUP(Sales[[#This Row],[ProductKey]], Products!$A:$A, Products!$K:$K)</f>
        <v>24.99</v>
      </c>
      <c r="L4544" s="1">
        <f>Sales[[#This Row],[ProductPrice]]*Sales[[#This Row],[OrderQuantity]]</f>
        <v>74.97</v>
      </c>
      <c r="M4544" s="1">
        <f>Sales[[#This Row],[OrderQuantity]]</f>
        <v>3</v>
      </c>
      <c r="N4544" s="1">
        <f>1</f>
        <v>1</v>
      </c>
      <c r="O4544" s="1">
        <f>Sales[[#This Row],[TotalSales]]-Sales[[#This Row],[TotalCost]]</f>
        <v>46.931100000000001</v>
      </c>
      <c r="P4544" s="1">
        <f>Sales[[#This Row],[ProductCost]]*Sales[[#This Row],[OrderQuantity]]</f>
        <v>28.038899999999998</v>
      </c>
      <c r="Q4544" s="1" t="str">
        <f>VLOOKUP(Sales[[#This Row],[ProductKey]], Products!$A$2:$D$1000, 4, FALSE)</f>
        <v>LL Mountain Tire</v>
      </c>
    </row>
    <row r="4545" spans="1:17" x14ac:dyDescent="0.25">
      <c r="A4545" s="2">
        <v>38262</v>
      </c>
      <c r="B4545" s="1" t="s">
        <v>3867</v>
      </c>
      <c r="C4545">
        <v>477</v>
      </c>
      <c r="D4545">
        <v>18474</v>
      </c>
      <c r="E4545">
        <v>4</v>
      </c>
      <c r="F4545">
        <v>1</v>
      </c>
      <c r="G4545">
        <v>3</v>
      </c>
      <c r="H4545" s="2">
        <v>43375</v>
      </c>
      <c r="I4545" t="str">
        <f>VLOOKUP(Sales[[#This Row],[TerritoryKey]], Territories[], 2, FALSE)</f>
        <v>Southwest</v>
      </c>
      <c r="J4545">
        <f>_xlfn.XLOOKUP(Sales[[#This Row],[ProductKey]], Products!$A:$A, Products!$J:$J)</f>
        <v>1.8663000000000001</v>
      </c>
      <c r="K4545">
        <f>_xlfn.XLOOKUP(Sales[[#This Row],[ProductKey]], Products!$A:$A, Products!$K:$K)</f>
        <v>4.99</v>
      </c>
      <c r="L4545" s="1">
        <f>Sales[[#This Row],[ProductPrice]]*Sales[[#This Row],[OrderQuantity]]</f>
        <v>14.97</v>
      </c>
      <c r="M4545" s="1">
        <f>Sales[[#This Row],[OrderQuantity]]</f>
        <v>3</v>
      </c>
      <c r="N4545" s="1">
        <f>1</f>
        <v>1</v>
      </c>
      <c r="O4545" s="1">
        <f>Sales[[#This Row],[TotalSales]]-Sales[[#This Row],[TotalCost]]</f>
        <v>9.3711000000000002</v>
      </c>
      <c r="P4545" s="1">
        <f>Sales[[#This Row],[ProductCost]]*Sales[[#This Row],[OrderQuantity]]</f>
        <v>5.5989000000000004</v>
      </c>
      <c r="Q4545" s="1" t="str">
        <f>VLOOKUP(Sales[[#This Row],[ProductKey]], Products!$A$2:$D$1000, 4, FALSE)</f>
        <v>Water Bottle - 30 oz.</v>
      </c>
    </row>
    <row r="4546" spans="1:17" x14ac:dyDescent="0.25">
      <c r="A4546" s="2">
        <v>38263</v>
      </c>
      <c r="B4546" s="1" t="s">
        <v>3884</v>
      </c>
      <c r="C4546">
        <v>529</v>
      </c>
      <c r="D4546">
        <v>25274</v>
      </c>
      <c r="E4546">
        <v>1</v>
      </c>
      <c r="F4546">
        <v>1</v>
      </c>
      <c r="G4546">
        <v>3</v>
      </c>
      <c r="H4546" s="2">
        <v>43376</v>
      </c>
      <c r="I4546" t="str">
        <f>VLOOKUP(Sales[[#This Row],[TerritoryKey]], Territories[], 2, FALSE)</f>
        <v>Northwest</v>
      </c>
      <c r="J4546">
        <f>_xlfn.XLOOKUP(Sales[[#This Row],[ProductKey]], Products!$A:$A, Products!$J:$J)</f>
        <v>1.4923</v>
      </c>
      <c r="K4546">
        <f>_xlfn.XLOOKUP(Sales[[#This Row],[ProductKey]], Products!$A:$A, Products!$K:$K)</f>
        <v>3.99</v>
      </c>
      <c r="L4546" s="1">
        <f>Sales[[#This Row],[ProductPrice]]*Sales[[#This Row],[OrderQuantity]]</f>
        <v>11.97</v>
      </c>
      <c r="M4546" s="1">
        <f>Sales[[#This Row],[OrderQuantity]]</f>
        <v>3</v>
      </c>
      <c r="N4546" s="1">
        <f>1</f>
        <v>1</v>
      </c>
      <c r="O4546" s="1">
        <f>Sales[[#This Row],[TotalSales]]-Sales[[#This Row],[TotalCost]]</f>
        <v>7.493100000000001</v>
      </c>
      <c r="P4546" s="1">
        <f>Sales[[#This Row],[ProductCost]]*Sales[[#This Row],[OrderQuantity]]</f>
        <v>4.4768999999999997</v>
      </c>
      <c r="Q4546" s="1" t="str">
        <f>VLOOKUP(Sales[[#This Row],[ProductKey]], Products!$A$2:$D$1000, 4, FALSE)</f>
        <v>Road Tire Tube</v>
      </c>
    </row>
    <row r="4547" spans="1:17" x14ac:dyDescent="0.25">
      <c r="A4547" s="2">
        <v>38324</v>
      </c>
      <c r="B4547" s="1" t="s">
        <v>3904</v>
      </c>
      <c r="C4547">
        <v>536</v>
      </c>
      <c r="D4547">
        <v>15543</v>
      </c>
      <c r="E4547">
        <v>6</v>
      </c>
      <c r="F4547">
        <v>1</v>
      </c>
      <c r="G4547">
        <v>3</v>
      </c>
      <c r="H4547" s="2">
        <v>43437</v>
      </c>
      <c r="I4547" t="str">
        <f>VLOOKUP(Sales[[#This Row],[TerritoryKey]], Territories[], 2, FALSE)</f>
        <v>Canada</v>
      </c>
      <c r="J4547">
        <f>_xlfn.XLOOKUP(Sales[[#This Row],[ProductKey]], Products!$A:$A, Products!$J:$J)</f>
        <v>11.2163</v>
      </c>
      <c r="K4547">
        <f>_xlfn.XLOOKUP(Sales[[#This Row],[ProductKey]], Products!$A:$A, Products!$K:$K)</f>
        <v>29.99</v>
      </c>
      <c r="L4547" s="1">
        <f>Sales[[#This Row],[ProductPrice]]*Sales[[#This Row],[OrderQuantity]]</f>
        <v>89.97</v>
      </c>
      <c r="M4547" s="1">
        <f>Sales[[#This Row],[OrderQuantity]]</f>
        <v>3</v>
      </c>
      <c r="N4547" s="1">
        <f>1</f>
        <v>1</v>
      </c>
      <c r="O4547" s="1">
        <f>Sales[[#This Row],[TotalSales]]-Sales[[#This Row],[TotalCost]]</f>
        <v>56.321100000000001</v>
      </c>
      <c r="P4547" s="1">
        <f>Sales[[#This Row],[ProductCost]]*Sales[[#This Row],[OrderQuantity]]</f>
        <v>33.648899999999998</v>
      </c>
      <c r="Q4547" s="1" t="str">
        <f>VLOOKUP(Sales[[#This Row],[ProductKey]], Products!$A$2:$D$1000, 4, FALSE)</f>
        <v>ML Mountain Tire</v>
      </c>
    </row>
    <row r="4548" spans="1:17" x14ac:dyDescent="0.25">
      <c r="A4548" s="2">
        <v>38324</v>
      </c>
      <c r="B4548" s="1" t="s">
        <v>4004</v>
      </c>
      <c r="C4548">
        <v>535</v>
      </c>
      <c r="D4548">
        <v>26494</v>
      </c>
      <c r="E4548">
        <v>4</v>
      </c>
      <c r="F4548">
        <v>1</v>
      </c>
      <c r="G4548">
        <v>3</v>
      </c>
      <c r="H4548" s="2">
        <v>43437</v>
      </c>
      <c r="I4548" t="str">
        <f>VLOOKUP(Sales[[#This Row],[TerritoryKey]], Territories[], 2, FALSE)</f>
        <v>Southwest</v>
      </c>
      <c r="J4548">
        <f>_xlfn.XLOOKUP(Sales[[#This Row],[ProductKey]], Products!$A:$A, Products!$J:$J)</f>
        <v>9.3462999999999994</v>
      </c>
      <c r="K4548">
        <f>_xlfn.XLOOKUP(Sales[[#This Row],[ProductKey]], Products!$A:$A, Products!$K:$K)</f>
        <v>24.99</v>
      </c>
      <c r="L4548" s="1">
        <f>Sales[[#This Row],[ProductPrice]]*Sales[[#This Row],[OrderQuantity]]</f>
        <v>74.97</v>
      </c>
      <c r="M4548" s="1">
        <f>Sales[[#This Row],[OrderQuantity]]</f>
        <v>3</v>
      </c>
      <c r="N4548" s="1">
        <f>1</f>
        <v>1</v>
      </c>
      <c r="O4548" s="1">
        <f>Sales[[#This Row],[TotalSales]]-Sales[[#This Row],[TotalCost]]</f>
        <v>46.931100000000001</v>
      </c>
      <c r="P4548" s="1">
        <f>Sales[[#This Row],[ProductCost]]*Sales[[#This Row],[OrderQuantity]]</f>
        <v>28.038899999999998</v>
      </c>
      <c r="Q4548" s="1" t="str">
        <f>VLOOKUP(Sales[[#This Row],[ProductKey]], Products!$A$2:$D$1000, 4, FALSE)</f>
        <v>LL Mountain Tire</v>
      </c>
    </row>
    <row r="4549" spans="1:17" x14ac:dyDescent="0.25">
      <c r="A4549" s="2">
        <v>38080</v>
      </c>
      <c r="B4549" s="1" t="s">
        <v>4028</v>
      </c>
      <c r="C4549">
        <v>536</v>
      </c>
      <c r="D4549">
        <v>22102</v>
      </c>
      <c r="E4549">
        <v>1</v>
      </c>
      <c r="F4549">
        <v>1</v>
      </c>
      <c r="G4549">
        <v>3</v>
      </c>
      <c r="H4549" s="2">
        <v>43193</v>
      </c>
      <c r="I4549" t="str">
        <f>VLOOKUP(Sales[[#This Row],[TerritoryKey]], Territories[], 2, FALSE)</f>
        <v>Northwest</v>
      </c>
      <c r="J4549">
        <f>_xlfn.XLOOKUP(Sales[[#This Row],[ProductKey]], Products!$A:$A, Products!$J:$J)</f>
        <v>11.2163</v>
      </c>
      <c r="K4549">
        <f>_xlfn.XLOOKUP(Sales[[#This Row],[ProductKey]], Products!$A:$A, Products!$K:$K)</f>
        <v>29.99</v>
      </c>
      <c r="L4549" s="1">
        <f>Sales[[#This Row],[ProductPrice]]*Sales[[#This Row],[OrderQuantity]]</f>
        <v>89.97</v>
      </c>
      <c r="M4549" s="1">
        <f>Sales[[#This Row],[OrderQuantity]]</f>
        <v>3</v>
      </c>
      <c r="N4549" s="1">
        <f>1</f>
        <v>1</v>
      </c>
      <c r="O4549" s="1">
        <f>Sales[[#This Row],[TotalSales]]-Sales[[#This Row],[TotalCost]]</f>
        <v>56.321100000000001</v>
      </c>
      <c r="P4549" s="1">
        <f>Sales[[#This Row],[ProductCost]]*Sales[[#This Row],[OrderQuantity]]</f>
        <v>33.648899999999998</v>
      </c>
      <c r="Q4549" s="1" t="str">
        <f>VLOOKUP(Sales[[#This Row],[ProductKey]], Products!$A$2:$D$1000, 4, FALSE)</f>
        <v>ML Mountain Tire</v>
      </c>
    </row>
    <row r="4550" spans="1:17" x14ac:dyDescent="0.25">
      <c r="A4550" s="2">
        <v>37989</v>
      </c>
      <c r="B4550" s="1" t="s">
        <v>4060</v>
      </c>
      <c r="C4550">
        <v>223</v>
      </c>
      <c r="D4550">
        <v>20342</v>
      </c>
      <c r="E4550">
        <v>1</v>
      </c>
      <c r="F4550">
        <v>1</v>
      </c>
      <c r="G4550">
        <v>3</v>
      </c>
      <c r="H4550" s="2">
        <v>43103</v>
      </c>
      <c r="I4550" t="str">
        <f>VLOOKUP(Sales[[#This Row],[TerritoryKey]], Territories[], 2, FALSE)</f>
        <v>Northwest</v>
      </c>
      <c r="J4550">
        <f>_xlfn.XLOOKUP(Sales[[#This Row],[ProductKey]], Products!$A:$A, Products!$J:$J)</f>
        <v>5.7051999999999996</v>
      </c>
      <c r="K4550">
        <f>_xlfn.XLOOKUP(Sales[[#This Row],[ProductKey]], Products!$A:$A, Products!$K:$K)</f>
        <v>8.6441999999999997</v>
      </c>
      <c r="L4550" s="1">
        <f>Sales[[#This Row],[ProductPrice]]*Sales[[#This Row],[OrderQuantity]]</f>
        <v>25.932600000000001</v>
      </c>
      <c r="M4550" s="1">
        <f>Sales[[#This Row],[OrderQuantity]]</f>
        <v>3</v>
      </c>
      <c r="N4550" s="1">
        <f>1</f>
        <v>1</v>
      </c>
      <c r="O4550" s="1">
        <f>Sales[[#This Row],[TotalSales]]-Sales[[#This Row],[TotalCost]]</f>
        <v>8.8170000000000002</v>
      </c>
      <c r="P4550" s="1">
        <f>Sales[[#This Row],[ProductCost]]*Sales[[#This Row],[OrderQuantity]]</f>
        <v>17.115600000000001</v>
      </c>
      <c r="Q4550" s="1" t="str">
        <f>VLOOKUP(Sales[[#This Row],[ProductKey]], Products!$A$2:$D$1000, 4, FALSE)</f>
        <v>AWC Logo Cap</v>
      </c>
    </row>
    <row r="4551" spans="1:17" x14ac:dyDescent="0.25">
      <c r="A4551" s="2">
        <v>38233</v>
      </c>
      <c r="B4551" s="1" t="s">
        <v>4069</v>
      </c>
      <c r="C4551">
        <v>477</v>
      </c>
      <c r="D4551">
        <v>17435</v>
      </c>
      <c r="E4551">
        <v>4</v>
      </c>
      <c r="F4551">
        <v>1</v>
      </c>
      <c r="G4551">
        <v>3</v>
      </c>
      <c r="H4551" s="2">
        <v>43346</v>
      </c>
      <c r="I4551" t="str">
        <f>VLOOKUP(Sales[[#This Row],[TerritoryKey]], Territories[], 2, FALSE)</f>
        <v>Southwest</v>
      </c>
      <c r="J4551">
        <f>_xlfn.XLOOKUP(Sales[[#This Row],[ProductKey]], Products!$A:$A, Products!$J:$J)</f>
        <v>1.8663000000000001</v>
      </c>
      <c r="K4551">
        <f>_xlfn.XLOOKUP(Sales[[#This Row],[ProductKey]], Products!$A:$A, Products!$K:$K)</f>
        <v>4.99</v>
      </c>
      <c r="L4551" s="1">
        <f>Sales[[#This Row],[ProductPrice]]*Sales[[#This Row],[OrderQuantity]]</f>
        <v>14.97</v>
      </c>
      <c r="M4551" s="1">
        <f>Sales[[#This Row],[OrderQuantity]]</f>
        <v>3</v>
      </c>
      <c r="N4551" s="1">
        <f>1</f>
        <v>1</v>
      </c>
      <c r="O4551" s="1">
        <f>Sales[[#This Row],[TotalSales]]-Sales[[#This Row],[TotalCost]]</f>
        <v>9.3711000000000002</v>
      </c>
      <c r="P4551" s="1">
        <f>Sales[[#This Row],[ProductCost]]*Sales[[#This Row],[OrderQuantity]]</f>
        <v>5.5989000000000004</v>
      </c>
      <c r="Q4551" s="1" t="str">
        <f>VLOOKUP(Sales[[#This Row],[ProductKey]], Products!$A$2:$D$1000, 4, FALSE)</f>
        <v>Water Bottle - 30 oz.</v>
      </c>
    </row>
    <row r="4552" spans="1:17" x14ac:dyDescent="0.25">
      <c r="A4552" s="2">
        <v>38322</v>
      </c>
      <c r="B4552" s="1" t="s">
        <v>4227</v>
      </c>
      <c r="C4552">
        <v>485</v>
      </c>
      <c r="D4552">
        <v>20479</v>
      </c>
      <c r="E4552">
        <v>6</v>
      </c>
      <c r="F4552">
        <v>1</v>
      </c>
      <c r="G4552">
        <v>3</v>
      </c>
      <c r="H4552" s="2">
        <v>43435</v>
      </c>
      <c r="I4552" t="str">
        <f>VLOOKUP(Sales[[#This Row],[TerritoryKey]], Territories[], 2, FALSE)</f>
        <v>Canada</v>
      </c>
      <c r="J4552">
        <f>_xlfn.XLOOKUP(Sales[[#This Row],[ProductKey]], Products!$A:$A, Products!$J:$J)</f>
        <v>8.2204999999999995</v>
      </c>
      <c r="K4552">
        <f>_xlfn.XLOOKUP(Sales[[#This Row],[ProductKey]], Products!$A:$A, Products!$K:$K)</f>
        <v>21.98</v>
      </c>
      <c r="L4552" s="1">
        <f>Sales[[#This Row],[ProductPrice]]*Sales[[#This Row],[OrderQuantity]]</f>
        <v>65.94</v>
      </c>
      <c r="M4552" s="1">
        <f>Sales[[#This Row],[OrderQuantity]]</f>
        <v>3</v>
      </c>
      <c r="N4552" s="1">
        <f>1</f>
        <v>1</v>
      </c>
      <c r="O4552" s="1">
        <f>Sales[[#This Row],[TotalSales]]-Sales[[#This Row],[TotalCost]]</f>
        <v>41.278500000000001</v>
      </c>
      <c r="P4552" s="1">
        <f>Sales[[#This Row],[ProductCost]]*Sales[[#This Row],[OrderQuantity]]</f>
        <v>24.661499999999997</v>
      </c>
      <c r="Q4552" s="1" t="str">
        <f>VLOOKUP(Sales[[#This Row],[ProductKey]], Products!$A$2:$D$1000, 4, FALSE)</f>
        <v>Fender Set - Mountain</v>
      </c>
    </row>
    <row r="4553" spans="1:17" x14ac:dyDescent="0.25">
      <c r="A4553" s="2">
        <v>38261</v>
      </c>
      <c r="B4553" s="1" t="s">
        <v>4234</v>
      </c>
      <c r="C4553">
        <v>536</v>
      </c>
      <c r="D4553">
        <v>23558</v>
      </c>
      <c r="E4553">
        <v>4</v>
      </c>
      <c r="F4553">
        <v>1</v>
      </c>
      <c r="G4553">
        <v>3</v>
      </c>
      <c r="H4553" s="2">
        <v>43374</v>
      </c>
      <c r="I4553" t="str">
        <f>VLOOKUP(Sales[[#This Row],[TerritoryKey]], Territories[], 2, FALSE)</f>
        <v>Southwest</v>
      </c>
      <c r="J4553">
        <f>_xlfn.XLOOKUP(Sales[[#This Row],[ProductKey]], Products!$A:$A, Products!$J:$J)</f>
        <v>11.2163</v>
      </c>
      <c r="K4553">
        <f>_xlfn.XLOOKUP(Sales[[#This Row],[ProductKey]], Products!$A:$A, Products!$K:$K)</f>
        <v>29.99</v>
      </c>
      <c r="L4553" s="1">
        <f>Sales[[#This Row],[ProductPrice]]*Sales[[#This Row],[OrderQuantity]]</f>
        <v>89.97</v>
      </c>
      <c r="M4553" s="1">
        <f>Sales[[#This Row],[OrderQuantity]]</f>
        <v>3</v>
      </c>
      <c r="N4553" s="1">
        <f>1</f>
        <v>1</v>
      </c>
      <c r="O4553" s="1">
        <f>Sales[[#This Row],[TotalSales]]-Sales[[#This Row],[TotalCost]]</f>
        <v>56.321100000000001</v>
      </c>
      <c r="P4553" s="1">
        <f>Sales[[#This Row],[ProductCost]]*Sales[[#This Row],[OrderQuantity]]</f>
        <v>33.648899999999998</v>
      </c>
      <c r="Q4553" s="1" t="str">
        <f>VLOOKUP(Sales[[#This Row],[ProductKey]], Products!$A$2:$D$1000, 4, FALSE)</f>
        <v>ML Mountain Tire</v>
      </c>
    </row>
    <row r="4554" spans="1:17" x14ac:dyDescent="0.25">
      <c r="A4554" s="2">
        <v>38201</v>
      </c>
      <c r="B4554" s="1" t="s">
        <v>4248</v>
      </c>
      <c r="C4554">
        <v>535</v>
      </c>
      <c r="D4554">
        <v>26685</v>
      </c>
      <c r="E4554">
        <v>4</v>
      </c>
      <c r="F4554">
        <v>1</v>
      </c>
      <c r="G4554">
        <v>3</v>
      </c>
      <c r="H4554" s="2">
        <v>43314</v>
      </c>
      <c r="I4554" t="str">
        <f>VLOOKUP(Sales[[#This Row],[TerritoryKey]], Territories[], 2, FALSE)</f>
        <v>Southwest</v>
      </c>
      <c r="J4554">
        <f>_xlfn.XLOOKUP(Sales[[#This Row],[ProductKey]], Products!$A:$A, Products!$J:$J)</f>
        <v>9.3462999999999994</v>
      </c>
      <c r="K4554">
        <f>_xlfn.XLOOKUP(Sales[[#This Row],[ProductKey]], Products!$A:$A, Products!$K:$K)</f>
        <v>24.99</v>
      </c>
      <c r="L4554" s="1">
        <f>Sales[[#This Row],[ProductPrice]]*Sales[[#This Row],[OrderQuantity]]</f>
        <v>74.97</v>
      </c>
      <c r="M4554" s="1">
        <f>Sales[[#This Row],[OrderQuantity]]</f>
        <v>3</v>
      </c>
      <c r="N4554" s="1">
        <f>1</f>
        <v>1</v>
      </c>
      <c r="O4554" s="1">
        <f>Sales[[#This Row],[TotalSales]]-Sales[[#This Row],[TotalCost]]</f>
        <v>46.931100000000001</v>
      </c>
      <c r="P4554" s="1">
        <f>Sales[[#This Row],[ProductCost]]*Sales[[#This Row],[OrderQuantity]]</f>
        <v>28.038899999999998</v>
      </c>
      <c r="Q4554" s="1" t="str">
        <f>VLOOKUP(Sales[[#This Row],[ProductKey]], Products!$A$2:$D$1000, 4, FALSE)</f>
        <v>LL Mountain Tire</v>
      </c>
    </row>
    <row r="4555" spans="1:17" x14ac:dyDescent="0.25">
      <c r="A4555" s="2">
        <v>38169</v>
      </c>
      <c r="B4555" s="1" t="s">
        <v>4254</v>
      </c>
      <c r="C4555">
        <v>541</v>
      </c>
      <c r="D4555">
        <v>12310</v>
      </c>
      <c r="E4555">
        <v>10</v>
      </c>
      <c r="F4555">
        <v>1</v>
      </c>
      <c r="G4555">
        <v>3</v>
      </c>
      <c r="H4555" s="2">
        <v>43282</v>
      </c>
      <c r="I4555" t="str">
        <f>VLOOKUP(Sales[[#This Row],[TerritoryKey]], Territories[], 2, FALSE)</f>
        <v>United Kingdom</v>
      </c>
      <c r="J4555">
        <f>_xlfn.XLOOKUP(Sales[[#This Row],[ProductKey]], Products!$A:$A, Products!$J:$J)</f>
        <v>10.8423</v>
      </c>
      <c r="K4555">
        <f>_xlfn.XLOOKUP(Sales[[#This Row],[ProductKey]], Products!$A:$A, Products!$K:$K)</f>
        <v>28.99</v>
      </c>
      <c r="L4555" s="1">
        <f>Sales[[#This Row],[ProductPrice]]*Sales[[#This Row],[OrderQuantity]]</f>
        <v>86.97</v>
      </c>
      <c r="M4555" s="1">
        <f>Sales[[#This Row],[OrderQuantity]]</f>
        <v>3</v>
      </c>
      <c r="N4555" s="1">
        <f>1</f>
        <v>1</v>
      </c>
      <c r="O4555" s="1">
        <f>Sales[[#This Row],[TotalSales]]-Sales[[#This Row],[TotalCost]]</f>
        <v>54.443100000000001</v>
      </c>
      <c r="P4555" s="1">
        <f>Sales[[#This Row],[ProductCost]]*Sales[[#This Row],[OrderQuantity]]</f>
        <v>32.526899999999998</v>
      </c>
      <c r="Q4555" s="1" t="str">
        <f>VLOOKUP(Sales[[#This Row],[ProductKey]], Products!$A$2:$D$1000, 4, FALSE)</f>
        <v>Touring Tire</v>
      </c>
    </row>
    <row r="4556" spans="1:17" x14ac:dyDescent="0.25">
      <c r="A4556" s="2">
        <v>38079</v>
      </c>
      <c r="B4556" s="1" t="s">
        <v>4258</v>
      </c>
      <c r="C4556">
        <v>477</v>
      </c>
      <c r="D4556">
        <v>17032</v>
      </c>
      <c r="E4556">
        <v>4</v>
      </c>
      <c r="F4556">
        <v>1</v>
      </c>
      <c r="G4556">
        <v>3</v>
      </c>
      <c r="H4556" s="2">
        <v>43192</v>
      </c>
      <c r="I4556" t="str">
        <f>VLOOKUP(Sales[[#This Row],[TerritoryKey]], Territories[], 2, FALSE)</f>
        <v>Southwest</v>
      </c>
      <c r="J4556">
        <f>_xlfn.XLOOKUP(Sales[[#This Row],[ProductKey]], Products!$A:$A, Products!$J:$J)</f>
        <v>1.8663000000000001</v>
      </c>
      <c r="K4556">
        <f>_xlfn.XLOOKUP(Sales[[#This Row],[ProductKey]], Products!$A:$A, Products!$K:$K)</f>
        <v>4.99</v>
      </c>
      <c r="L4556" s="1">
        <f>Sales[[#This Row],[ProductPrice]]*Sales[[#This Row],[OrderQuantity]]</f>
        <v>14.97</v>
      </c>
      <c r="M4556" s="1">
        <f>Sales[[#This Row],[OrderQuantity]]</f>
        <v>3</v>
      </c>
      <c r="N4556" s="1">
        <f>1</f>
        <v>1</v>
      </c>
      <c r="O4556" s="1">
        <f>Sales[[#This Row],[TotalSales]]-Sales[[#This Row],[TotalCost]]</f>
        <v>9.3711000000000002</v>
      </c>
      <c r="P4556" s="1">
        <f>Sales[[#This Row],[ProductCost]]*Sales[[#This Row],[OrderQuantity]]</f>
        <v>5.5989000000000004</v>
      </c>
      <c r="Q4556" s="1" t="str">
        <f>VLOOKUP(Sales[[#This Row],[ProductKey]], Products!$A$2:$D$1000, 4, FALSE)</f>
        <v>Water Bottle - 30 oz.</v>
      </c>
    </row>
    <row r="4557" spans="1:17" x14ac:dyDescent="0.25">
      <c r="A4557" s="2">
        <v>38140</v>
      </c>
      <c r="B4557" s="1" t="s">
        <v>4301</v>
      </c>
      <c r="C4557">
        <v>529</v>
      </c>
      <c r="D4557">
        <v>14611</v>
      </c>
      <c r="E4557">
        <v>6</v>
      </c>
      <c r="F4557">
        <v>1</v>
      </c>
      <c r="G4557">
        <v>3</v>
      </c>
      <c r="H4557" s="2">
        <v>43253</v>
      </c>
      <c r="I4557" t="str">
        <f>VLOOKUP(Sales[[#This Row],[TerritoryKey]], Territories[], 2, FALSE)</f>
        <v>Canada</v>
      </c>
      <c r="J4557">
        <f>_xlfn.XLOOKUP(Sales[[#This Row],[ProductKey]], Products!$A:$A, Products!$J:$J)</f>
        <v>1.4923</v>
      </c>
      <c r="K4557">
        <f>_xlfn.XLOOKUP(Sales[[#This Row],[ProductKey]], Products!$A:$A, Products!$K:$K)</f>
        <v>3.99</v>
      </c>
      <c r="L4557" s="1">
        <f>Sales[[#This Row],[ProductPrice]]*Sales[[#This Row],[OrderQuantity]]</f>
        <v>11.97</v>
      </c>
      <c r="M4557" s="1">
        <f>Sales[[#This Row],[OrderQuantity]]</f>
        <v>3</v>
      </c>
      <c r="N4557" s="1">
        <f>1</f>
        <v>1</v>
      </c>
      <c r="O4557" s="1">
        <f>Sales[[#This Row],[TotalSales]]-Sales[[#This Row],[TotalCost]]</f>
        <v>7.493100000000001</v>
      </c>
      <c r="P4557" s="1">
        <f>Sales[[#This Row],[ProductCost]]*Sales[[#This Row],[OrderQuantity]]</f>
        <v>4.4768999999999997</v>
      </c>
      <c r="Q4557" s="1" t="str">
        <f>VLOOKUP(Sales[[#This Row],[ProductKey]], Products!$A$2:$D$1000, 4, FALSE)</f>
        <v>Road Tire Tube</v>
      </c>
    </row>
    <row r="4558" spans="1:17" x14ac:dyDescent="0.25">
      <c r="A4558" s="2">
        <v>38110</v>
      </c>
      <c r="B4558" s="1" t="s">
        <v>4335</v>
      </c>
      <c r="C4558">
        <v>478</v>
      </c>
      <c r="D4558">
        <v>21502</v>
      </c>
      <c r="E4558">
        <v>4</v>
      </c>
      <c r="F4558">
        <v>1</v>
      </c>
      <c r="G4558">
        <v>3</v>
      </c>
      <c r="H4558" s="2">
        <v>43223</v>
      </c>
      <c r="I4558" t="str">
        <f>VLOOKUP(Sales[[#This Row],[TerritoryKey]], Territories[], 2, FALSE)</f>
        <v>Southwest</v>
      </c>
      <c r="J4558">
        <f>_xlfn.XLOOKUP(Sales[[#This Row],[ProductKey]], Products!$A:$A, Products!$J:$J)</f>
        <v>3.7363</v>
      </c>
      <c r="K4558">
        <f>_xlfn.XLOOKUP(Sales[[#This Row],[ProductKey]], Products!$A:$A, Products!$K:$K)</f>
        <v>9.99</v>
      </c>
      <c r="L4558" s="1">
        <f>Sales[[#This Row],[ProductPrice]]*Sales[[#This Row],[OrderQuantity]]</f>
        <v>29.97</v>
      </c>
      <c r="M4558" s="1">
        <f>Sales[[#This Row],[OrderQuantity]]</f>
        <v>3</v>
      </c>
      <c r="N4558" s="1">
        <f>1</f>
        <v>1</v>
      </c>
      <c r="O4558" s="1">
        <f>Sales[[#This Row],[TotalSales]]-Sales[[#This Row],[TotalCost]]</f>
        <v>18.761099999999999</v>
      </c>
      <c r="P4558" s="1">
        <f>Sales[[#This Row],[ProductCost]]*Sales[[#This Row],[OrderQuantity]]</f>
        <v>11.2089</v>
      </c>
      <c r="Q4558" s="1" t="str">
        <f>VLOOKUP(Sales[[#This Row],[ProductKey]], Products!$A$2:$D$1000, 4, FALSE)</f>
        <v>Mountain Bottle Cage</v>
      </c>
    </row>
    <row r="4559" spans="1:17" x14ac:dyDescent="0.25">
      <c r="A4559" s="2">
        <v>38169</v>
      </c>
      <c r="B4559" s="1" t="s">
        <v>4390</v>
      </c>
      <c r="C4559">
        <v>223</v>
      </c>
      <c r="D4559">
        <v>13141</v>
      </c>
      <c r="E4559">
        <v>9</v>
      </c>
      <c r="F4559">
        <v>1</v>
      </c>
      <c r="G4559">
        <v>3</v>
      </c>
      <c r="H4559" s="2">
        <v>43282</v>
      </c>
      <c r="I4559" t="str">
        <f>VLOOKUP(Sales[[#This Row],[TerritoryKey]], Territories[], 2, FALSE)</f>
        <v>Australia</v>
      </c>
      <c r="J4559">
        <f>_xlfn.XLOOKUP(Sales[[#This Row],[ProductKey]], Products!$A:$A, Products!$J:$J)</f>
        <v>5.7051999999999996</v>
      </c>
      <c r="K4559">
        <f>_xlfn.XLOOKUP(Sales[[#This Row],[ProductKey]], Products!$A:$A, Products!$K:$K)</f>
        <v>8.6441999999999997</v>
      </c>
      <c r="L4559" s="1">
        <f>Sales[[#This Row],[ProductPrice]]*Sales[[#This Row],[OrderQuantity]]</f>
        <v>25.932600000000001</v>
      </c>
      <c r="M4559" s="1">
        <f>Sales[[#This Row],[OrderQuantity]]</f>
        <v>3</v>
      </c>
      <c r="N4559" s="1">
        <f>1</f>
        <v>1</v>
      </c>
      <c r="O4559" s="1">
        <f>Sales[[#This Row],[TotalSales]]-Sales[[#This Row],[TotalCost]]</f>
        <v>8.8170000000000002</v>
      </c>
      <c r="P4559" s="1">
        <f>Sales[[#This Row],[ProductCost]]*Sales[[#This Row],[OrderQuantity]]</f>
        <v>17.115600000000001</v>
      </c>
      <c r="Q4559" s="1" t="str">
        <f>VLOOKUP(Sales[[#This Row],[ProductKey]], Products!$A$2:$D$1000, 4, FALSE)</f>
        <v>AWC Logo Cap</v>
      </c>
    </row>
    <row r="4560" spans="1:17" x14ac:dyDescent="0.25">
      <c r="A4560" s="2">
        <v>38262</v>
      </c>
      <c r="B4560" s="1" t="s">
        <v>4413</v>
      </c>
      <c r="C4560">
        <v>478</v>
      </c>
      <c r="D4560">
        <v>20397</v>
      </c>
      <c r="E4560">
        <v>4</v>
      </c>
      <c r="F4560">
        <v>1</v>
      </c>
      <c r="G4560">
        <v>3</v>
      </c>
      <c r="H4560" s="2">
        <v>43375</v>
      </c>
      <c r="I4560" t="str">
        <f>VLOOKUP(Sales[[#This Row],[TerritoryKey]], Territories[], 2, FALSE)</f>
        <v>Southwest</v>
      </c>
      <c r="J4560">
        <f>_xlfn.XLOOKUP(Sales[[#This Row],[ProductKey]], Products!$A:$A, Products!$J:$J)</f>
        <v>3.7363</v>
      </c>
      <c r="K4560">
        <f>_xlfn.XLOOKUP(Sales[[#This Row],[ProductKey]], Products!$A:$A, Products!$K:$K)</f>
        <v>9.99</v>
      </c>
      <c r="L4560" s="1">
        <f>Sales[[#This Row],[ProductPrice]]*Sales[[#This Row],[OrderQuantity]]</f>
        <v>29.97</v>
      </c>
      <c r="M4560" s="1">
        <f>Sales[[#This Row],[OrderQuantity]]</f>
        <v>3</v>
      </c>
      <c r="N4560" s="1">
        <f>1</f>
        <v>1</v>
      </c>
      <c r="O4560" s="1">
        <f>Sales[[#This Row],[TotalSales]]-Sales[[#This Row],[TotalCost]]</f>
        <v>18.761099999999999</v>
      </c>
      <c r="P4560" s="1">
        <f>Sales[[#This Row],[ProductCost]]*Sales[[#This Row],[OrderQuantity]]</f>
        <v>11.2089</v>
      </c>
      <c r="Q4560" s="1" t="str">
        <f>VLOOKUP(Sales[[#This Row],[ProductKey]], Products!$A$2:$D$1000, 4, FALSE)</f>
        <v>Mountain Bottle Cage</v>
      </c>
    </row>
    <row r="4561" spans="1:17" x14ac:dyDescent="0.25">
      <c r="A4561" s="2">
        <v>38047</v>
      </c>
      <c r="B4561" s="1" t="s">
        <v>4428</v>
      </c>
      <c r="C4561">
        <v>536</v>
      </c>
      <c r="D4561">
        <v>12074</v>
      </c>
      <c r="E4561">
        <v>6</v>
      </c>
      <c r="F4561">
        <v>1</v>
      </c>
      <c r="G4561">
        <v>3</v>
      </c>
      <c r="H4561" s="2">
        <v>43160</v>
      </c>
      <c r="I4561" t="str">
        <f>VLOOKUP(Sales[[#This Row],[TerritoryKey]], Territories[], 2, FALSE)</f>
        <v>Canada</v>
      </c>
      <c r="J4561">
        <f>_xlfn.XLOOKUP(Sales[[#This Row],[ProductKey]], Products!$A:$A, Products!$J:$J)</f>
        <v>11.2163</v>
      </c>
      <c r="K4561">
        <f>_xlfn.XLOOKUP(Sales[[#This Row],[ProductKey]], Products!$A:$A, Products!$K:$K)</f>
        <v>29.99</v>
      </c>
      <c r="L4561" s="1">
        <f>Sales[[#This Row],[ProductPrice]]*Sales[[#This Row],[OrderQuantity]]</f>
        <v>89.97</v>
      </c>
      <c r="M4561" s="1">
        <f>Sales[[#This Row],[OrderQuantity]]</f>
        <v>3</v>
      </c>
      <c r="N4561" s="1">
        <f>1</f>
        <v>1</v>
      </c>
      <c r="O4561" s="1">
        <f>Sales[[#This Row],[TotalSales]]-Sales[[#This Row],[TotalCost]]</f>
        <v>56.321100000000001</v>
      </c>
      <c r="P4561" s="1">
        <f>Sales[[#This Row],[ProductCost]]*Sales[[#This Row],[OrderQuantity]]</f>
        <v>33.648899999999998</v>
      </c>
      <c r="Q4561" s="1" t="str">
        <f>VLOOKUP(Sales[[#This Row],[ProductKey]], Products!$A$2:$D$1000, 4, FALSE)</f>
        <v>ML Mountain Tire</v>
      </c>
    </row>
    <row r="4562" spans="1:17" x14ac:dyDescent="0.25">
      <c r="A4562" s="2">
        <v>38293</v>
      </c>
      <c r="B4562" s="1" t="s">
        <v>4456</v>
      </c>
      <c r="C4562">
        <v>538</v>
      </c>
      <c r="D4562">
        <v>27600</v>
      </c>
      <c r="E4562">
        <v>4</v>
      </c>
      <c r="F4562">
        <v>1</v>
      </c>
      <c r="G4562">
        <v>3</v>
      </c>
      <c r="H4562" s="2">
        <v>43406</v>
      </c>
      <c r="I4562" t="str">
        <f>VLOOKUP(Sales[[#This Row],[TerritoryKey]], Territories[], 2, FALSE)</f>
        <v>Southwest</v>
      </c>
      <c r="J4562">
        <f>_xlfn.XLOOKUP(Sales[[#This Row],[ProductKey]], Products!$A:$A, Products!$J:$J)</f>
        <v>8.0373000000000001</v>
      </c>
      <c r="K4562">
        <f>_xlfn.XLOOKUP(Sales[[#This Row],[ProductKey]], Products!$A:$A, Products!$K:$K)</f>
        <v>21.49</v>
      </c>
      <c r="L4562" s="1">
        <f>Sales[[#This Row],[ProductPrice]]*Sales[[#This Row],[OrderQuantity]]</f>
        <v>64.47</v>
      </c>
      <c r="M4562" s="1">
        <f>Sales[[#This Row],[OrderQuantity]]</f>
        <v>3</v>
      </c>
      <c r="N4562" s="1">
        <f>1</f>
        <v>1</v>
      </c>
      <c r="O4562" s="1">
        <f>Sales[[#This Row],[TotalSales]]-Sales[[#This Row],[TotalCost]]</f>
        <v>40.3581</v>
      </c>
      <c r="P4562" s="1">
        <f>Sales[[#This Row],[ProductCost]]*Sales[[#This Row],[OrderQuantity]]</f>
        <v>24.111899999999999</v>
      </c>
      <c r="Q4562" s="1" t="str">
        <f>VLOOKUP(Sales[[#This Row],[ProductKey]], Products!$A$2:$D$1000, 4, FALSE)</f>
        <v>LL Road Tire</v>
      </c>
    </row>
    <row r="4563" spans="1:17" x14ac:dyDescent="0.25">
      <c r="A4563" s="2">
        <v>38323</v>
      </c>
      <c r="B4563" s="1" t="s">
        <v>4460</v>
      </c>
      <c r="C4563">
        <v>479</v>
      </c>
      <c r="D4563">
        <v>11375</v>
      </c>
      <c r="E4563">
        <v>10</v>
      </c>
      <c r="F4563">
        <v>1</v>
      </c>
      <c r="G4563">
        <v>3</v>
      </c>
      <c r="H4563" s="2">
        <v>43436</v>
      </c>
      <c r="I4563" t="str">
        <f>VLOOKUP(Sales[[#This Row],[TerritoryKey]], Territories[], 2, FALSE)</f>
        <v>United Kingdom</v>
      </c>
      <c r="J4563">
        <f>_xlfn.XLOOKUP(Sales[[#This Row],[ProductKey]], Products!$A:$A, Products!$J:$J)</f>
        <v>3.3622999999999998</v>
      </c>
      <c r="K4563">
        <f>_xlfn.XLOOKUP(Sales[[#This Row],[ProductKey]], Products!$A:$A, Products!$K:$K)</f>
        <v>8.99</v>
      </c>
      <c r="L4563" s="1">
        <f>Sales[[#This Row],[ProductPrice]]*Sales[[#This Row],[OrderQuantity]]</f>
        <v>26.97</v>
      </c>
      <c r="M4563" s="1">
        <f>Sales[[#This Row],[OrderQuantity]]</f>
        <v>3</v>
      </c>
      <c r="N4563" s="1">
        <f>1</f>
        <v>1</v>
      </c>
      <c r="O4563" s="1">
        <f>Sales[[#This Row],[TotalSales]]-Sales[[#This Row],[TotalCost]]</f>
        <v>16.883099999999999</v>
      </c>
      <c r="P4563" s="1">
        <f>Sales[[#This Row],[ProductCost]]*Sales[[#This Row],[OrderQuantity]]</f>
        <v>10.0869</v>
      </c>
      <c r="Q4563" s="1" t="str">
        <f>VLOOKUP(Sales[[#This Row],[ProductKey]], Products!$A$2:$D$1000, 4, FALSE)</f>
        <v>Road Bottle Cage</v>
      </c>
    </row>
    <row r="4564" spans="1:17" x14ac:dyDescent="0.25">
      <c r="A4564" s="2">
        <v>38324</v>
      </c>
      <c r="B4564" s="1" t="s">
        <v>4573</v>
      </c>
      <c r="C4564">
        <v>530</v>
      </c>
      <c r="D4564">
        <v>24125</v>
      </c>
      <c r="E4564">
        <v>7</v>
      </c>
      <c r="F4564">
        <v>1</v>
      </c>
      <c r="G4564">
        <v>3</v>
      </c>
      <c r="H4564" s="2">
        <v>43437</v>
      </c>
      <c r="I4564" t="str">
        <f>VLOOKUP(Sales[[#This Row],[TerritoryKey]], Territories[], 2, FALSE)</f>
        <v>France</v>
      </c>
      <c r="J4564">
        <f>_xlfn.XLOOKUP(Sales[[#This Row],[ProductKey]], Products!$A:$A, Products!$J:$J)</f>
        <v>1.8663000000000001</v>
      </c>
      <c r="K4564">
        <f>_xlfn.XLOOKUP(Sales[[#This Row],[ProductKey]], Products!$A:$A, Products!$K:$K)</f>
        <v>4.99</v>
      </c>
      <c r="L4564" s="1">
        <f>Sales[[#This Row],[ProductPrice]]*Sales[[#This Row],[OrderQuantity]]</f>
        <v>14.97</v>
      </c>
      <c r="M4564" s="1">
        <f>Sales[[#This Row],[OrderQuantity]]</f>
        <v>3</v>
      </c>
      <c r="N4564" s="1">
        <f>1</f>
        <v>1</v>
      </c>
      <c r="O4564" s="1">
        <f>Sales[[#This Row],[TotalSales]]-Sales[[#This Row],[TotalCost]]</f>
        <v>9.3711000000000002</v>
      </c>
      <c r="P4564" s="1">
        <f>Sales[[#This Row],[ProductCost]]*Sales[[#This Row],[OrderQuantity]]</f>
        <v>5.5989000000000004</v>
      </c>
      <c r="Q4564" s="1" t="str">
        <f>VLOOKUP(Sales[[#This Row],[ProductKey]], Products!$A$2:$D$1000, 4, FALSE)</f>
        <v>Touring Tire Tube</v>
      </c>
    </row>
    <row r="4565" spans="1:17" x14ac:dyDescent="0.25">
      <c r="A4565" s="2">
        <v>38324</v>
      </c>
      <c r="B4565" s="1" t="s">
        <v>4584</v>
      </c>
      <c r="C4565">
        <v>530</v>
      </c>
      <c r="D4565">
        <v>13824</v>
      </c>
      <c r="E4565">
        <v>8</v>
      </c>
      <c r="F4565">
        <v>1</v>
      </c>
      <c r="G4565">
        <v>3</v>
      </c>
      <c r="H4565" s="2">
        <v>43437</v>
      </c>
      <c r="I4565" t="str">
        <f>VLOOKUP(Sales[[#This Row],[TerritoryKey]], Territories[], 2, FALSE)</f>
        <v>Germany</v>
      </c>
      <c r="J4565">
        <f>_xlfn.XLOOKUP(Sales[[#This Row],[ProductKey]], Products!$A:$A, Products!$J:$J)</f>
        <v>1.8663000000000001</v>
      </c>
      <c r="K4565">
        <f>_xlfn.XLOOKUP(Sales[[#This Row],[ProductKey]], Products!$A:$A, Products!$K:$K)</f>
        <v>4.99</v>
      </c>
      <c r="L4565" s="1">
        <f>Sales[[#This Row],[ProductPrice]]*Sales[[#This Row],[OrderQuantity]]</f>
        <v>14.97</v>
      </c>
      <c r="M4565" s="1">
        <f>Sales[[#This Row],[OrderQuantity]]</f>
        <v>3</v>
      </c>
      <c r="N4565" s="1">
        <f>1</f>
        <v>1</v>
      </c>
      <c r="O4565" s="1">
        <f>Sales[[#This Row],[TotalSales]]-Sales[[#This Row],[TotalCost]]</f>
        <v>9.3711000000000002</v>
      </c>
      <c r="P4565" s="1">
        <f>Sales[[#This Row],[ProductCost]]*Sales[[#This Row],[OrderQuantity]]</f>
        <v>5.5989000000000004</v>
      </c>
      <c r="Q4565" s="1" t="str">
        <f>VLOOKUP(Sales[[#This Row],[ProductKey]], Products!$A$2:$D$1000, 4, FALSE)</f>
        <v>Touring Tire Tube</v>
      </c>
    </row>
    <row r="4566" spans="1:17" x14ac:dyDescent="0.25">
      <c r="A4566" s="2">
        <v>38171</v>
      </c>
      <c r="B4566" s="1" t="s">
        <v>4617</v>
      </c>
      <c r="C4566">
        <v>478</v>
      </c>
      <c r="D4566">
        <v>23517</v>
      </c>
      <c r="E4566">
        <v>1</v>
      </c>
      <c r="F4566">
        <v>1</v>
      </c>
      <c r="G4566">
        <v>3</v>
      </c>
      <c r="H4566" s="2">
        <v>43284</v>
      </c>
      <c r="I4566" t="str">
        <f>VLOOKUP(Sales[[#This Row],[TerritoryKey]], Territories[], 2, FALSE)</f>
        <v>Northwest</v>
      </c>
      <c r="J4566">
        <f>_xlfn.XLOOKUP(Sales[[#This Row],[ProductKey]], Products!$A:$A, Products!$J:$J)</f>
        <v>3.7363</v>
      </c>
      <c r="K4566">
        <f>_xlfn.XLOOKUP(Sales[[#This Row],[ProductKey]], Products!$A:$A, Products!$K:$K)</f>
        <v>9.99</v>
      </c>
      <c r="L4566" s="1">
        <f>Sales[[#This Row],[ProductPrice]]*Sales[[#This Row],[OrderQuantity]]</f>
        <v>29.97</v>
      </c>
      <c r="M4566" s="1">
        <f>Sales[[#This Row],[OrderQuantity]]</f>
        <v>3</v>
      </c>
      <c r="N4566" s="1">
        <f>1</f>
        <v>1</v>
      </c>
      <c r="O4566" s="1">
        <f>Sales[[#This Row],[TotalSales]]-Sales[[#This Row],[TotalCost]]</f>
        <v>18.761099999999999</v>
      </c>
      <c r="P4566" s="1">
        <f>Sales[[#This Row],[ProductCost]]*Sales[[#This Row],[OrderQuantity]]</f>
        <v>11.2089</v>
      </c>
      <c r="Q4566" s="1" t="str">
        <f>VLOOKUP(Sales[[#This Row],[ProductKey]], Products!$A$2:$D$1000, 4, FALSE)</f>
        <v>Mountain Bottle Cage</v>
      </c>
    </row>
    <row r="4567" spans="1:17" x14ac:dyDescent="0.25">
      <c r="A4567" s="2">
        <v>38294</v>
      </c>
      <c r="B4567" s="1" t="s">
        <v>4642</v>
      </c>
      <c r="C4567">
        <v>528</v>
      </c>
      <c r="D4567">
        <v>13956</v>
      </c>
      <c r="E4567">
        <v>9</v>
      </c>
      <c r="F4567">
        <v>1</v>
      </c>
      <c r="G4567">
        <v>3</v>
      </c>
      <c r="H4567" s="2">
        <v>43407</v>
      </c>
      <c r="I4567" t="str">
        <f>VLOOKUP(Sales[[#This Row],[TerritoryKey]], Territories[], 2, FALSE)</f>
        <v>Australia</v>
      </c>
      <c r="J4567">
        <f>_xlfn.XLOOKUP(Sales[[#This Row],[ProductKey]], Products!$A:$A, Products!$J:$J)</f>
        <v>1.8663000000000001</v>
      </c>
      <c r="K4567">
        <f>_xlfn.XLOOKUP(Sales[[#This Row],[ProductKey]], Products!$A:$A, Products!$K:$K)</f>
        <v>4.99</v>
      </c>
      <c r="L4567" s="1">
        <f>Sales[[#This Row],[ProductPrice]]*Sales[[#This Row],[OrderQuantity]]</f>
        <v>14.97</v>
      </c>
      <c r="M4567" s="1">
        <f>Sales[[#This Row],[OrderQuantity]]</f>
        <v>3</v>
      </c>
      <c r="N4567" s="1">
        <f>1</f>
        <v>1</v>
      </c>
      <c r="O4567" s="1">
        <f>Sales[[#This Row],[TotalSales]]-Sales[[#This Row],[TotalCost]]</f>
        <v>9.3711000000000002</v>
      </c>
      <c r="P4567" s="1">
        <f>Sales[[#This Row],[ProductCost]]*Sales[[#This Row],[OrderQuantity]]</f>
        <v>5.5989000000000004</v>
      </c>
      <c r="Q4567" s="1" t="str">
        <f>VLOOKUP(Sales[[#This Row],[ProductKey]], Products!$A$2:$D$1000, 4, FALSE)</f>
        <v>Mountain Tire Tube</v>
      </c>
    </row>
    <row r="4568" spans="1:17" x14ac:dyDescent="0.25">
      <c r="A4568" s="2">
        <v>38050</v>
      </c>
      <c r="B4568" s="1" t="s">
        <v>4690</v>
      </c>
      <c r="C4568">
        <v>535</v>
      </c>
      <c r="D4568">
        <v>26109</v>
      </c>
      <c r="E4568">
        <v>4</v>
      </c>
      <c r="F4568">
        <v>1</v>
      </c>
      <c r="G4568">
        <v>3</v>
      </c>
      <c r="H4568" s="2">
        <v>43163</v>
      </c>
      <c r="I4568" t="str">
        <f>VLOOKUP(Sales[[#This Row],[TerritoryKey]], Territories[], 2, FALSE)</f>
        <v>Southwest</v>
      </c>
      <c r="J4568">
        <f>_xlfn.XLOOKUP(Sales[[#This Row],[ProductKey]], Products!$A:$A, Products!$J:$J)</f>
        <v>9.3462999999999994</v>
      </c>
      <c r="K4568">
        <f>_xlfn.XLOOKUP(Sales[[#This Row],[ProductKey]], Products!$A:$A, Products!$K:$K)</f>
        <v>24.99</v>
      </c>
      <c r="L4568" s="1">
        <f>Sales[[#This Row],[ProductPrice]]*Sales[[#This Row],[OrderQuantity]]</f>
        <v>74.97</v>
      </c>
      <c r="M4568" s="1">
        <f>Sales[[#This Row],[OrderQuantity]]</f>
        <v>3</v>
      </c>
      <c r="N4568" s="1">
        <f>1</f>
        <v>1</v>
      </c>
      <c r="O4568" s="1">
        <f>Sales[[#This Row],[TotalSales]]-Sales[[#This Row],[TotalCost]]</f>
        <v>46.931100000000001</v>
      </c>
      <c r="P4568" s="1">
        <f>Sales[[#This Row],[ProductCost]]*Sales[[#This Row],[OrderQuantity]]</f>
        <v>28.038899999999998</v>
      </c>
      <c r="Q4568" s="1" t="str">
        <f>VLOOKUP(Sales[[#This Row],[ProductKey]], Products!$A$2:$D$1000, 4, FALSE)</f>
        <v>LL Mountain Tire</v>
      </c>
    </row>
    <row r="4569" spans="1:17" x14ac:dyDescent="0.25">
      <c r="A4569" s="2">
        <v>38079</v>
      </c>
      <c r="B4569" s="1" t="s">
        <v>4710</v>
      </c>
      <c r="C4569">
        <v>528</v>
      </c>
      <c r="D4569">
        <v>14619</v>
      </c>
      <c r="E4569">
        <v>1</v>
      </c>
      <c r="F4569">
        <v>1</v>
      </c>
      <c r="G4569">
        <v>3</v>
      </c>
      <c r="H4569" s="2">
        <v>43192</v>
      </c>
      <c r="I4569" t="str">
        <f>VLOOKUP(Sales[[#This Row],[TerritoryKey]], Territories[], 2, FALSE)</f>
        <v>Northwest</v>
      </c>
      <c r="J4569">
        <f>_xlfn.XLOOKUP(Sales[[#This Row],[ProductKey]], Products!$A:$A, Products!$J:$J)</f>
        <v>1.8663000000000001</v>
      </c>
      <c r="K4569">
        <f>_xlfn.XLOOKUP(Sales[[#This Row],[ProductKey]], Products!$A:$A, Products!$K:$K)</f>
        <v>4.99</v>
      </c>
      <c r="L4569" s="1">
        <f>Sales[[#This Row],[ProductPrice]]*Sales[[#This Row],[OrderQuantity]]</f>
        <v>14.97</v>
      </c>
      <c r="M4569" s="1">
        <f>Sales[[#This Row],[OrderQuantity]]</f>
        <v>3</v>
      </c>
      <c r="N4569" s="1">
        <f>1</f>
        <v>1</v>
      </c>
      <c r="O4569" s="1">
        <f>Sales[[#This Row],[TotalSales]]-Sales[[#This Row],[TotalCost]]</f>
        <v>9.3711000000000002</v>
      </c>
      <c r="P4569" s="1">
        <f>Sales[[#This Row],[ProductCost]]*Sales[[#This Row],[OrderQuantity]]</f>
        <v>5.5989000000000004</v>
      </c>
      <c r="Q4569" s="1" t="str">
        <f>VLOOKUP(Sales[[#This Row],[ProductKey]], Products!$A$2:$D$1000, 4, FALSE)</f>
        <v>Mountain Tire Tube</v>
      </c>
    </row>
    <row r="4570" spans="1:17" x14ac:dyDescent="0.25">
      <c r="A4570" s="2">
        <v>38263</v>
      </c>
      <c r="B4570" s="1" t="s">
        <v>4738</v>
      </c>
      <c r="C4570">
        <v>485</v>
      </c>
      <c r="D4570">
        <v>18247</v>
      </c>
      <c r="E4570">
        <v>9</v>
      </c>
      <c r="F4570">
        <v>1</v>
      </c>
      <c r="G4570">
        <v>3</v>
      </c>
      <c r="H4570" s="2">
        <v>43376</v>
      </c>
      <c r="I4570" t="str">
        <f>VLOOKUP(Sales[[#This Row],[TerritoryKey]], Territories[], 2, FALSE)</f>
        <v>Australia</v>
      </c>
      <c r="J4570">
        <f>_xlfn.XLOOKUP(Sales[[#This Row],[ProductKey]], Products!$A:$A, Products!$J:$J)</f>
        <v>8.2204999999999995</v>
      </c>
      <c r="K4570">
        <f>_xlfn.XLOOKUP(Sales[[#This Row],[ProductKey]], Products!$A:$A, Products!$K:$K)</f>
        <v>21.98</v>
      </c>
      <c r="L4570" s="1">
        <f>Sales[[#This Row],[ProductPrice]]*Sales[[#This Row],[OrderQuantity]]</f>
        <v>65.94</v>
      </c>
      <c r="M4570" s="1">
        <f>Sales[[#This Row],[OrderQuantity]]</f>
        <v>3</v>
      </c>
      <c r="N4570" s="1">
        <f>1</f>
        <v>1</v>
      </c>
      <c r="O4570" s="1">
        <f>Sales[[#This Row],[TotalSales]]-Sales[[#This Row],[TotalCost]]</f>
        <v>41.278500000000001</v>
      </c>
      <c r="P4570" s="1">
        <f>Sales[[#This Row],[ProductCost]]*Sales[[#This Row],[OrderQuantity]]</f>
        <v>24.661499999999997</v>
      </c>
      <c r="Q4570" s="1" t="str">
        <f>VLOOKUP(Sales[[#This Row],[ProductKey]], Products!$A$2:$D$1000, 4, FALSE)</f>
        <v>Fender Set - Mountain</v>
      </c>
    </row>
    <row r="4571" spans="1:17" x14ac:dyDescent="0.25">
      <c r="A4571" s="2">
        <v>38081</v>
      </c>
      <c r="B4571" s="1" t="s">
        <v>4740</v>
      </c>
      <c r="C4571">
        <v>485</v>
      </c>
      <c r="D4571">
        <v>18146</v>
      </c>
      <c r="E4571">
        <v>8</v>
      </c>
      <c r="F4571">
        <v>1</v>
      </c>
      <c r="G4571">
        <v>3</v>
      </c>
      <c r="H4571" s="2">
        <v>43194</v>
      </c>
      <c r="I4571" t="str">
        <f>VLOOKUP(Sales[[#This Row],[TerritoryKey]], Territories[], 2, FALSE)</f>
        <v>Germany</v>
      </c>
      <c r="J4571">
        <f>_xlfn.XLOOKUP(Sales[[#This Row],[ProductKey]], Products!$A:$A, Products!$J:$J)</f>
        <v>8.2204999999999995</v>
      </c>
      <c r="K4571">
        <f>_xlfn.XLOOKUP(Sales[[#This Row],[ProductKey]], Products!$A:$A, Products!$K:$K)</f>
        <v>21.98</v>
      </c>
      <c r="L4571" s="1">
        <f>Sales[[#This Row],[ProductPrice]]*Sales[[#This Row],[OrderQuantity]]</f>
        <v>65.94</v>
      </c>
      <c r="M4571" s="1">
        <f>Sales[[#This Row],[OrderQuantity]]</f>
        <v>3</v>
      </c>
      <c r="N4571" s="1">
        <f>1</f>
        <v>1</v>
      </c>
      <c r="O4571" s="1">
        <f>Sales[[#This Row],[TotalSales]]-Sales[[#This Row],[TotalCost]]</f>
        <v>41.278500000000001</v>
      </c>
      <c r="P4571" s="1">
        <f>Sales[[#This Row],[ProductCost]]*Sales[[#This Row],[OrderQuantity]]</f>
        <v>24.661499999999997</v>
      </c>
      <c r="Q4571" s="1" t="str">
        <f>VLOOKUP(Sales[[#This Row],[ProductKey]], Products!$A$2:$D$1000, 4, FALSE)</f>
        <v>Fender Set - Mountain</v>
      </c>
    </row>
    <row r="4572" spans="1:17" x14ac:dyDescent="0.25">
      <c r="A4572" s="2">
        <v>38261</v>
      </c>
      <c r="B4572" s="1" t="s">
        <v>4770</v>
      </c>
      <c r="C4572">
        <v>223</v>
      </c>
      <c r="D4572">
        <v>12940</v>
      </c>
      <c r="E4572">
        <v>4</v>
      </c>
      <c r="F4572">
        <v>1</v>
      </c>
      <c r="G4572">
        <v>3</v>
      </c>
      <c r="H4572" s="2">
        <v>43374</v>
      </c>
      <c r="I4572" t="str">
        <f>VLOOKUP(Sales[[#This Row],[TerritoryKey]], Territories[], 2, FALSE)</f>
        <v>Southwest</v>
      </c>
      <c r="J4572">
        <f>_xlfn.XLOOKUP(Sales[[#This Row],[ProductKey]], Products!$A:$A, Products!$J:$J)</f>
        <v>5.7051999999999996</v>
      </c>
      <c r="K4572">
        <f>_xlfn.XLOOKUP(Sales[[#This Row],[ProductKey]], Products!$A:$A, Products!$K:$K)</f>
        <v>8.6441999999999997</v>
      </c>
      <c r="L4572" s="1">
        <f>Sales[[#This Row],[ProductPrice]]*Sales[[#This Row],[OrderQuantity]]</f>
        <v>25.932600000000001</v>
      </c>
      <c r="M4572" s="1">
        <f>Sales[[#This Row],[OrderQuantity]]</f>
        <v>3</v>
      </c>
      <c r="N4572" s="1">
        <f>1</f>
        <v>1</v>
      </c>
      <c r="O4572" s="1">
        <f>Sales[[#This Row],[TotalSales]]-Sales[[#This Row],[TotalCost]]</f>
        <v>8.8170000000000002</v>
      </c>
      <c r="P4572" s="1">
        <f>Sales[[#This Row],[ProductCost]]*Sales[[#This Row],[OrderQuantity]]</f>
        <v>17.115600000000001</v>
      </c>
      <c r="Q4572" s="1" t="str">
        <f>VLOOKUP(Sales[[#This Row],[ProductKey]], Products!$A$2:$D$1000, 4, FALSE)</f>
        <v>AWC Logo Cap</v>
      </c>
    </row>
    <row r="4573" spans="1:17" x14ac:dyDescent="0.25">
      <c r="A4573" s="2">
        <v>38261</v>
      </c>
      <c r="B4573" s="1" t="s">
        <v>4823</v>
      </c>
      <c r="C4573">
        <v>529</v>
      </c>
      <c r="D4573">
        <v>12697</v>
      </c>
      <c r="E4573">
        <v>9</v>
      </c>
      <c r="F4573">
        <v>1</v>
      </c>
      <c r="G4573">
        <v>3</v>
      </c>
      <c r="H4573" s="2">
        <v>43374</v>
      </c>
      <c r="I4573" t="str">
        <f>VLOOKUP(Sales[[#This Row],[TerritoryKey]], Territories[], 2, FALSE)</f>
        <v>Australia</v>
      </c>
      <c r="J4573">
        <f>_xlfn.XLOOKUP(Sales[[#This Row],[ProductKey]], Products!$A:$A, Products!$J:$J)</f>
        <v>1.4923</v>
      </c>
      <c r="K4573">
        <f>_xlfn.XLOOKUP(Sales[[#This Row],[ProductKey]], Products!$A:$A, Products!$K:$K)</f>
        <v>3.99</v>
      </c>
      <c r="L4573" s="1">
        <f>Sales[[#This Row],[ProductPrice]]*Sales[[#This Row],[OrderQuantity]]</f>
        <v>11.97</v>
      </c>
      <c r="M4573" s="1">
        <f>Sales[[#This Row],[OrderQuantity]]</f>
        <v>3</v>
      </c>
      <c r="N4573" s="1">
        <f>1</f>
        <v>1</v>
      </c>
      <c r="O4573" s="1">
        <f>Sales[[#This Row],[TotalSales]]-Sales[[#This Row],[TotalCost]]</f>
        <v>7.493100000000001</v>
      </c>
      <c r="P4573" s="1">
        <f>Sales[[#This Row],[ProductCost]]*Sales[[#This Row],[OrderQuantity]]</f>
        <v>4.4768999999999997</v>
      </c>
      <c r="Q4573" s="1" t="str">
        <f>VLOOKUP(Sales[[#This Row],[ProductKey]], Products!$A$2:$D$1000, 4, FALSE)</f>
        <v>Road Tire Tube</v>
      </c>
    </row>
    <row r="4574" spans="1:17" x14ac:dyDescent="0.25">
      <c r="A4574" s="2">
        <v>37990</v>
      </c>
      <c r="B4574" s="1" t="s">
        <v>4835</v>
      </c>
      <c r="C4574">
        <v>477</v>
      </c>
      <c r="D4574">
        <v>17451</v>
      </c>
      <c r="E4574">
        <v>1</v>
      </c>
      <c r="F4574">
        <v>1</v>
      </c>
      <c r="G4574">
        <v>3</v>
      </c>
      <c r="H4574" s="2">
        <v>43104</v>
      </c>
      <c r="I4574" t="str">
        <f>VLOOKUP(Sales[[#This Row],[TerritoryKey]], Territories[], 2, FALSE)</f>
        <v>Northwest</v>
      </c>
      <c r="J4574">
        <f>_xlfn.XLOOKUP(Sales[[#This Row],[ProductKey]], Products!$A:$A, Products!$J:$J)</f>
        <v>1.8663000000000001</v>
      </c>
      <c r="K4574">
        <f>_xlfn.XLOOKUP(Sales[[#This Row],[ProductKey]], Products!$A:$A, Products!$K:$K)</f>
        <v>4.99</v>
      </c>
      <c r="L4574" s="1">
        <f>Sales[[#This Row],[ProductPrice]]*Sales[[#This Row],[OrderQuantity]]</f>
        <v>14.97</v>
      </c>
      <c r="M4574" s="1">
        <f>Sales[[#This Row],[OrderQuantity]]</f>
        <v>3</v>
      </c>
      <c r="N4574" s="1">
        <f>1</f>
        <v>1</v>
      </c>
      <c r="O4574" s="1">
        <f>Sales[[#This Row],[TotalSales]]-Sales[[#This Row],[TotalCost]]</f>
        <v>9.3711000000000002</v>
      </c>
      <c r="P4574" s="1">
        <f>Sales[[#This Row],[ProductCost]]*Sales[[#This Row],[OrderQuantity]]</f>
        <v>5.5989000000000004</v>
      </c>
      <c r="Q4574" s="1" t="str">
        <f>VLOOKUP(Sales[[#This Row],[ProductKey]], Products!$A$2:$D$1000, 4, FALSE)</f>
        <v>Water Bottle - 30 oz.</v>
      </c>
    </row>
    <row r="4575" spans="1:17" x14ac:dyDescent="0.25">
      <c r="A4575" s="2">
        <v>38139</v>
      </c>
      <c r="B4575" s="1" t="s">
        <v>4843</v>
      </c>
      <c r="C4575">
        <v>478</v>
      </c>
      <c r="D4575">
        <v>16096</v>
      </c>
      <c r="E4575">
        <v>6</v>
      </c>
      <c r="F4575">
        <v>1</v>
      </c>
      <c r="G4575">
        <v>3</v>
      </c>
      <c r="H4575" s="2">
        <v>43252</v>
      </c>
      <c r="I4575" t="str">
        <f>VLOOKUP(Sales[[#This Row],[TerritoryKey]], Territories[], 2, FALSE)</f>
        <v>Canada</v>
      </c>
      <c r="J4575">
        <f>_xlfn.XLOOKUP(Sales[[#This Row],[ProductKey]], Products!$A:$A, Products!$J:$J)</f>
        <v>3.7363</v>
      </c>
      <c r="K4575">
        <f>_xlfn.XLOOKUP(Sales[[#This Row],[ProductKey]], Products!$A:$A, Products!$K:$K)</f>
        <v>9.99</v>
      </c>
      <c r="L4575" s="1">
        <f>Sales[[#This Row],[ProductPrice]]*Sales[[#This Row],[OrderQuantity]]</f>
        <v>29.97</v>
      </c>
      <c r="M4575" s="1">
        <f>Sales[[#This Row],[OrderQuantity]]</f>
        <v>3</v>
      </c>
      <c r="N4575" s="1">
        <f>1</f>
        <v>1</v>
      </c>
      <c r="O4575" s="1">
        <f>Sales[[#This Row],[TotalSales]]-Sales[[#This Row],[TotalCost]]</f>
        <v>18.761099999999999</v>
      </c>
      <c r="P4575" s="1">
        <f>Sales[[#This Row],[ProductCost]]*Sales[[#This Row],[OrderQuantity]]</f>
        <v>11.2089</v>
      </c>
      <c r="Q4575" s="1" t="str">
        <f>VLOOKUP(Sales[[#This Row],[ProductKey]], Products!$A$2:$D$1000, 4, FALSE)</f>
        <v>Mountain Bottle Cage</v>
      </c>
    </row>
    <row r="4576" spans="1:17" x14ac:dyDescent="0.25">
      <c r="A4576" s="2">
        <v>38202</v>
      </c>
      <c r="B4576" s="1" t="s">
        <v>4887</v>
      </c>
      <c r="C4576">
        <v>477</v>
      </c>
      <c r="D4576">
        <v>19215</v>
      </c>
      <c r="E4576">
        <v>1</v>
      </c>
      <c r="F4576">
        <v>1</v>
      </c>
      <c r="G4576">
        <v>3</v>
      </c>
      <c r="H4576" s="2">
        <v>43315</v>
      </c>
      <c r="I4576" t="str">
        <f>VLOOKUP(Sales[[#This Row],[TerritoryKey]], Territories[], 2, FALSE)</f>
        <v>Northwest</v>
      </c>
      <c r="J4576">
        <f>_xlfn.XLOOKUP(Sales[[#This Row],[ProductKey]], Products!$A:$A, Products!$J:$J)</f>
        <v>1.8663000000000001</v>
      </c>
      <c r="K4576">
        <f>_xlfn.XLOOKUP(Sales[[#This Row],[ProductKey]], Products!$A:$A, Products!$K:$K)</f>
        <v>4.99</v>
      </c>
      <c r="L4576" s="1">
        <f>Sales[[#This Row],[ProductPrice]]*Sales[[#This Row],[OrderQuantity]]</f>
        <v>14.97</v>
      </c>
      <c r="M4576" s="1">
        <f>Sales[[#This Row],[OrderQuantity]]</f>
        <v>3</v>
      </c>
      <c r="N4576" s="1">
        <f>1</f>
        <v>1</v>
      </c>
      <c r="O4576" s="1">
        <f>Sales[[#This Row],[TotalSales]]-Sales[[#This Row],[TotalCost]]</f>
        <v>9.3711000000000002</v>
      </c>
      <c r="P4576" s="1">
        <f>Sales[[#This Row],[ProductCost]]*Sales[[#This Row],[OrderQuantity]]</f>
        <v>5.5989000000000004</v>
      </c>
      <c r="Q4576" s="1" t="str">
        <f>VLOOKUP(Sales[[#This Row],[ProductKey]], Products!$A$2:$D$1000, 4, FALSE)</f>
        <v>Water Bottle - 30 oz.</v>
      </c>
    </row>
    <row r="4577" spans="1:17" x14ac:dyDescent="0.25">
      <c r="A4577" s="2">
        <v>38140</v>
      </c>
      <c r="B4577" s="1" t="s">
        <v>4897</v>
      </c>
      <c r="C4577">
        <v>477</v>
      </c>
      <c r="D4577">
        <v>21096</v>
      </c>
      <c r="E4577">
        <v>8</v>
      </c>
      <c r="F4577">
        <v>1</v>
      </c>
      <c r="G4577">
        <v>3</v>
      </c>
      <c r="H4577" s="2">
        <v>43253</v>
      </c>
      <c r="I4577" t="str">
        <f>VLOOKUP(Sales[[#This Row],[TerritoryKey]], Territories[], 2, FALSE)</f>
        <v>Germany</v>
      </c>
      <c r="J4577">
        <f>_xlfn.XLOOKUP(Sales[[#This Row],[ProductKey]], Products!$A:$A, Products!$J:$J)</f>
        <v>1.8663000000000001</v>
      </c>
      <c r="K4577">
        <f>_xlfn.XLOOKUP(Sales[[#This Row],[ProductKey]], Products!$A:$A, Products!$K:$K)</f>
        <v>4.99</v>
      </c>
      <c r="L4577" s="1">
        <f>Sales[[#This Row],[ProductPrice]]*Sales[[#This Row],[OrderQuantity]]</f>
        <v>14.97</v>
      </c>
      <c r="M4577" s="1">
        <f>Sales[[#This Row],[OrderQuantity]]</f>
        <v>3</v>
      </c>
      <c r="N4577" s="1">
        <f>1</f>
        <v>1</v>
      </c>
      <c r="O4577" s="1">
        <f>Sales[[#This Row],[TotalSales]]-Sales[[#This Row],[TotalCost]]</f>
        <v>9.3711000000000002</v>
      </c>
      <c r="P4577" s="1">
        <f>Sales[[#This Row],[ProductCost]]*Sales[[#This Row],[OrderQuantity]]</f>
        <v>5.5989000000000004</v>
      </c>
      <c r="Q4577" s="1" t="str">
        <f>VLOOKUP(Sales[[#This Row],[ProductKey]], Products!$A$2:$D$1000, 4, FALSE)</f>
        <v>Water Bottle - 30 oz.</v>
      </c>
    </row>
    <row r="4578" spans="1:17" x14ac:dyDescent="0.25">
      <c r="A4578" s="2">
        <v>38233</v>
      </c>
      <c r="B4578" s="1" t="s">
        <v>4901</v>
      </c>
      <c r="C4578">
        <v>478</v>
      </c>
      <c r="D4578">
        <v>13285</v>
      </c>
      <c r="E4578">
        <v>6</v>
      </c>
      <c r="F4578">
        <v>1</v>
      </c>
      <c r="G4578">
        <v>3</v>
      </c>
      <c r="H4578" s="2">
        <v>43346</v>
      </c>
      <c r="I4578" t="str">
        <f>VLOOKUP(Sales[[#This Row],[TerritoryKey]], Territories[], 2, FALSE)</f>
        <v>Canada</v>
      </c>
      <c r="J4578">
        <f>_xlfn.XLOOKUP(Sales[[#This Row],[ProductKey]], Products!$A:$A, Products!$J:$J)</f>
        <v>3.7363</v>
      </c>
      <c r="K4578">
        <f>_xlfn.XLOOKUP(Sales[[#This Row],[ProductKey]], Products!$A:$A, Products!$K:$K)</f>
        <v>9.99</v>
      </c>
      <c r="L4578" s="1">
        <f>Sales[[#This Row],[ProductPrice]]*Sales[[#This Row],[OrderQuantity]]</f>
        <v>29.97</v>
      </c>
      <c r="M4578" s="1">
        <f>Sales[[#This Row],[OrderQuantity]]</f>
        <v>3</v>
      </c>
      <c r="N4578" s="1">
        <f>1</f>
        <v>1</v>
      </c>
      <c r="O4578" s="1">
        <f>Sales[[#This Row],[TotalSales]]-Sales[[#This Row],[TotalCost]]</f>
        <v>18.761099999999999</v>
      </c>
      <c r="P4578" s="1">
        <f>Sales[[#This Row],[ProductCost]]*Sales[[#This Row],[OrderQuantity]]</f>
        <v>11.2089</v>
      </c>
      <c r="Q4578" s="1" t="str">
        <f>VLOOKUP(Sales[[#This Row],[ProductKey]], Products!$A$2:$D$1000, 4, FALSE)</f>
        <v>Mountain Bottle Cage</v>
      </c>
    </row>
    <row r="4579" spans="1:17" x14ac:dyDescent="0.25">
      <c r="A4579" s="2">
        <v>38264</v>
      </c>
      <c r="B4579" s="1" t="s">
        <v>4973</v>
      </c>
      <c r="C4579">
        <v>485</v>
      </c>
      <c r="D4579">
        <v>17324</v>
      </c>
      <c r="E4579">
        <v>9</v>
      </c>
      <c r="F4579">
        <v>1</v>
      </c>
      <c r="G4579">
        <v>3</v>
      </c>
      <c r="H4579" s="2">
        <v>43377</v>
      </c>
      <c r="I4579" t="str">
        <f>VLOOKUP(Sales[[#This Row],[TerritoryKey]], Territories[], 2, FALSE)</f>
        <v>Australia</v>
      </c>
      <c r="J4579">
        <f>_xlfn.XLOOKUP(Sales[[#This Row],[ProductKey]], Products!$A:$A, Products!$J:$J)</f>
        <v>8.2204999999999995</v>
      </c>
      <c r="K4579">
        <f>_xlfn.XLOOKUP(Sales[[#This Row],[ProductKey]], Products!$A:$A, Products!$K:$K)</f>
        <v>21.98</v>
      </c>
      <c r="L4579" s="1">
        <f>Sales[[#This Row],[ProductPrice]]*Sales[[#This Row],[OrderQuantity]]</f>
        <v>65.94</v>
      </c>
      <c r="M4579" s="1">
        <f>Sales[[#This Row],[OrderQuantity]]</f>
        <v>3</v>
      </c>
      <c r="N4579" s="1">
        <f>1</f>
        <v>1</v>
      </c>
      <c r="O4579" s="1">
        <f>Sales[[#This Row],[TotalSales]]-Sales[[#This Row],[TotalCost]]</f>
        <v>41.278500000000001</v>
      </c>
      <c r="P4579" s="1">
        <f>Sales[[#This Row],[ProductCost]]*Sales[[#This Row],[OrderQuantity]]</f>
        <v>24.661499999999997</v>
      </c>
      <c r="Q4579" s="1" t="str">
        <f>VLOOKUP(Sales[[#This Row],[ProductKey]], Products!$A$2:$D$1000, 4, FALSE)</f>
        <v>Fender Set - Mountain</v>
      </c>
    </row>
    <row r="4580" spans="1:17" x14ac:dyDescent="0.25">
      <c r="A4580" s="2">
        <v>38324</v>
      </c>
      <c r="B4580" s="1" t="s">
        <v>4978</v>
      </c>
      <c r="C4580">
        <v>538</v>
      </c>
      <c r="D4580">
        <v>16667</v>
      </c>
      <c r="E4580">
        <v>6</v>
      </c>
      <c r="F4580">
        <v>1</v>
      </c>
      <c r="G4580">
        <v>3</v>
      </c>
      <c r="H4580" s="2">
        <v>43437</v>
      </c>
      <c r="I4580" t="str">
        <f>VLOOKUP(Sales[[#This Row],[TerritoryKey]], Territories[], 2, FALSE)</f>
        <v>Canada</v>
      </c>
      <c r="J4580">
        <f>_xlfn.XLOOKUP(Sales[[#This Row],[ProductKey]], Products!$A:$A, Products!$J:$J)</f>
        <v>8.0373000000000001</v>
      </c>
      <c r="K4580">
        <f>_xlfn.XLOOKUP(Sales[[#This Row],[ProductKey]], Products!$A:$A, Products!$K:$K)</f>
        <v>21.49</v>
      </c>
      <c r="L4580" s="1">
        <f>Sales[[#This Row],[ProductPrice]]*Sales[[#This Row],[OrderQuantity]]</f>
        <v>64.47</v>
      </c>
      <c r="M4580" s="1">
        <f>Sales[[#This Row],[OrderQuantity]]</f>
        <v>3</v>
      </c>
      <c r="N4580" s="1">
        <f>1</f>
        <v>1</v>
      </c>
      <c r="O4580" s="1">
        <f>Sales[[#This Row],[TotalSales]]-Sales[[#This Row],[TotalCost]]</f>
        <v>40.3581</v>
      </c>
      <c r="P4580" s="1">
        <f>Sales[[#This Row],[ProductCost]]*Sales[[#This Row],[OrderQuantity]]</f>
        <v>24.111899999999999</v>
      </c>
      <c r="Q4580" s="1" t="str">
        <f>VLOOKUP(Sales[[#This Row],[ProductKey]], Products!$A$2:$D$1000, 4, FALSE)</f>
        <v>LL Road Tire</v>
      </c>
    </row>
    <row r="4581" spans="1:17" x14ac:dyDescent="0.25">
      <c r="A4581" s="2">
        <v>38262</v>
      </c>
      <c r="B4581" s="1" t="s">
        <v>5087</v>
      </c>
      <c r="C4581">
        <v>530</v>
      </c>
      <c r="D4581">
        <v>29039</v>
      </c>
      <c r="E4581">
        <v>1</v>
      </c>
      <c r="F4581">
        <v>1</v>
      </c>
      <c r="G4581">
        <v>3</v>
      </c>
      <c r="H4581" s="2">
        <v>43375</v>
      </c>
      <c r="I4581" t="str">
        <f>VLOOKUP(Sales[[#This Row],[TerritoryKey]], Territories[], 2, FALSE)</f>
        <v>Northwest</v>
      </c>
      <c r="J4581">
        <f>_xlfn.XLOOKUP(Sales[[#This Row],[ProductKey]], Products!$A:$A, Products!$J:$J)</f>
        <v>1.8663000000000001</v>
      </c>
      <c r="K4581">
        <f>_xlfn.XLOOKUP(Sales[[#This Row],[ProductKey]], Products!$A:$A, Products!$K:$K)</f>
        <v>4.99</v>
      </c>
      <c r="L4581" s="1">
        <f>Sales[[#This Row],[ProductPrice]]*Sales[[#This Row],[OrderQuantity]]</f>
        <v>14.97</v>
      </c>
      <c r="M4581" s="1">
        <f>Sales[[#This Row],[OrderQuantity]]</f>
        <v>3</v>
      </c>
      <c r="N4581" s="1">
        <f>1</f>
        <v>1</v>
      </c>
      <c r="O4581" s="1">
        <f>Sales[[#This Row],[TotalSales]]-Sales[[#This Row],[TotalCost]]</f>
        <v>9.3711000000000002</v>
      </c>
      <c r="P4581" s="1">
        <f>Sales[[#This Row],[ProductCost]]*Sales[[#This Row],[OrderQuantity]]</f>
        <v>5.5989000000000004</v>
      </c>
      <c r="Q4581" s="1" t="str">
        <f>VLOOKUP(Sales[[#This Row],[ProductKey]], Products!$A$2:$D$1000, 4, FALSE)</f>
        <v>Touring Tire Tube</v>
      </c>
    </row>
    <row r="4582" spans="1:17" x14ac:dyDescent="0.25">
      <c r="A4582" s="2">
        <v>38292</v>
      </c>
      <c r="B4582" s="1" t="s">
        <v>5090</v>
      </c>
      <c r="C4582">
        <v>528</v>
      </c>
      <c r="D4582">
        <v>15316</v>
      </c>
      <c r="E4582">
        <v>4</v>
      </c>
      <c r="F4582">
        <v>1</v>
      </c>
      <c r="G4582">
        <v>3</v>
      </c>
      <c r="H4582" s="2">
        <v>43405</v>
      </c>
      <c r="I4582" t="str">
        <f>VLOOKUP(Sales[[#This Row],[TerritoryKey]], Territories[], 2, FALSE)</f>
        <v>Southwest</v>
      </c>
      <c r="J4582">
        <f>_xlfn.XLOOKUP(Sales[[#This Row],[ProductKey]], Products!$A:$A, Products!$J:$J)</f>
        <v>1.8663000000000001</v>
      </c>
      <c r="K4582">
        <f>_xlfn.XLOOKUP(Sales[[#This Row],[ProductKey]], Products!$A:$A, Products!$K:$K)</f>
        <v>4.99</v>
      </c>
      <c r="L4582" s="1">
        <f>Sales[[#This Row],[ProductPrice]]*Sales[[#This Row],[OrderQuantity]]</f>
        <v>14.97</v>
      </c>
      <c r="M4582" s="1">
        <f>Sales[[#This Row],[OrderQuantity]]</f>
        <v>3</v>
      </c>
      <c r="N4582" s="1">
        <f>1</f>
        <v>1</v>
      </c>
      <c r="O4582" s="1">
        <f>Sales[[#This Row],[TotalSales]]-Sales[[#This Row],[TotalCost]]</f>
        <v>9.3711000000000002</v>
      </c>
      <c r="P4582" s="1">
        <f>Sales[[#This Row],[ProductCost]]*Sales[[#This Row],[OrderQuantity]]</f>
        <v>5.5989000000000004</v>
      </c>
      <c r="Q4582" s="1" t="str">
        <f>VLOOKUP(Sales[[#This Row],[ProductKey]], Products!$A$2:$D$1000, 4, FALSE)</f>
        <v>Mountain Tire Tube</v>
      </c>
    </row>
    <row r="4583" spans="1:17" x14ac:dyDescent="0.25">
      <c r="A4583" s="2">
        <v>37988</v>
      </c>
      <c r="B4583" s="1" t="s">
        <v>5106</v>
      </c>
      <c r="C4583">
        <v>484</v>
      </c>
      <c r="D4583">
        <v>11287</v>
      </c>
      <c r="E4583">
        <v>6</v>
      </c>
      <c r="F4583">
        <v>1</v>
      </c>
      <c r="G4583">
        <v>3</v>
      </c>
      <c r="H4583" s="2">
        <v>43102</v>
      </c>
      <c r="I4583" t="str">
        <f>VLOOKUP(Sales[[#This Row],[TerritoryKey]], Territories[], 2, FALSE)</f>
        <v>Canada</v>
      </c>
      <c r="J4583">
        <f>_xlfn.XLOOKUP(Sales[[#This Row],[ProductKey]], Products!$A:$A, Products!$J:$J)</f>
        <v>2.9733000000000001</v>
      </c>
      <c r="K4583">
        <f>_xlfn.XLOOKUP(Sales[[#This Row],[ProductKey]], Products!$A:$A, Products!$K:$K)</f>
        <v>7.95</v>
      </c>
      <c r="L4583" s="1">
        <f>Sales[[#This Row],[ProductPrice]]*Sales[[#This Row],[OrderQuantity]]</f>
        <v>23.85</v>
      </c>
      <c r="M4583" s="1">
        <f>Sales[[#This Row],[OrderQuantity]]</f>
        <v>3</v>
      </c>
      <c r="N4583" s="1">
        <f>1</f>
        <v>1</v>
      </c>
      <c r="O4583" s="1">
        <f>Sales[[#This Row],[TotalSales]]-Sales[[#This Row],[TotalCost]]</f>
        <v>14.930100000000001</v>
      </c>
      <c r="P4583" s="1">
        <f>Sales[[#This Row],[ProductCost]]*Sales[[#This Row],[OrderQuantity]]</f>
        <v>8.9199000000000002</v>
      </c>
      <c r="Q4583" s="1" t="str">
        <f>VLOOKUP(Sales[[#This Row],[ProductKey]], Products!$A$2:$D$1000, 4, FALSE)</f>
        <v>Bike Wash - Dissolver</v>
      </c>
    </row>
    <row r="4584" spans="1:17" x14ac:dyDescent="0.25">
      <c r="A4584" s="2">
        <v>38171</v>
      </c>
      <c r="B4584" s="1" t="s">
        <v>5138</v>
      </c>
      <c r="C4584">
        <v>539</v>
      </c>
      <c r="D4584">
        <v>21854</v>
      </c>
      <c r="E4584">
        <v>10</v>
      </c>
      <c r="F4584">
        <v>1</v>
      </c>
      <c r="G4584">
        <v>3</v>
      </c>
      <c r="H4584" s="2">
        <v>43284</v>
      </c>
      <c r="I4584" t="str">
        <f>VLOOKUP(Sales[[#This Row],[TerritoryKey]], Territories[], 2, FALSE)</f>
        <v>United Kingdom</v>
      </c>
      <c r="J4584">
        <f>_xlfn.XLOOKUP(Sales[[#This Row],[ProductKey]], Products!$A:$A, Products!$J:$J)</f>
        <v>9.3462999999999994</v>
      </c>
      <c r="K4584">
        <f>_xlfn.XLOOKUP(Sales[[#This Row],[ProductKey]], Products!$A:$A, Products!$K:$K)</f>
        <v>24.99</v>
      </c>
      <c r="L4584" s="1">
        <f>Sales[[#This Row],[ProductPrice]]*Sales[[#This Row],[OrderQuantity]]</f>
        <v>74.97</v>
      </c>
      <c r="M4584" s="1">
        <f>Sales[[#This Row],[OrderQuantity]]</f>
        <v>3</v>
      </c>
      <c r="N4584" s="1">
        <f>1</f>
        <v>1</v>
      </c>
      <c r="O4584" s="1">
        <f>Sales[[#This Row],[TotalSales]]-Sales[[#This Row],[TotalCost]]</f>
        <v>46.931100000000001</v>
      </c>
      <c r="P4584" s="1">
        <f>Sales[[#This Row],[ProductCost]]*Sales[[#This Row],[OrderQuantity]]</f>
        <v>28.038899999999998</v>
      </c>
      <c r="Q4584" s="1" t="str">
        <f>VLOOKUP(Sales[[#This Row],[ProductKey]], Products!$A$2:$D$1000, 4, FALSE)</f>
        <v>ML Road Tire</v>
      </c>
    </row>
    <row r="4585" spans="1:17" x14ac:dyDescent="0.25">
      <c r="A4585" s="2">
        <v>37990</v>
      </c>
      <c r="B4585" s="1" t="s">
        <v>5259</v>
      </c>
      <c r="C4585">
        <v>478</v>
      </c>
      <c r="D4585">
        <v>15872</v>
      </c>
      <c r="E4585">
        <v>6</v>
      </c>
      <c r="F4585">
        <v>1</v>
      </c>
      <c r="G4585">
        <v>3</v>
      </c>
      <c r="H4585" s="2">
        <v>43104</v>
      </c>
      <c r="I4585" t="str">
        <f>VLOOKUP(Sales[[#This Row],[TerritoryKey]], Territories[], 2, FALSE)</f>
        <v>Canada</v>
      </c>
      <c r="J4585">
        <f>_xlfn.XLOOKUP(Sales[[#This Row],[ProductKey]], Products!$A:$A, Products!$J:$J)</f>
        <v>3.7363</v>
      </c>
      <c r="K4585">
        <f>_xlfn.XLOOKUP(Sales[[#This Row],[ProductKey]], Products!$A:$A, Products!$K:$K)</f>
        <v>9.99</v>
      </c>
      <c r="L4585" s="1">
        <f>Sales[[#This Row],[ProductPrice]]*Sales[[#This Row],[OrderQuantity]]</f>
        <v>29.97</v>
      </c>
      <c r="M4585" s="1">
        <f>Sales[[#This Row],[OrderQuantity]]</f>
        <v>3</v>
      </c>
      <c r="N4585" s="1">
        <f>1</f>
        <v>1</v>
      </c>
      <c r="O4585" s="1">
        <f>Sales[[#This Row],[TotalSales]]-Sales[[#This Row],[TotalCost]]</f>
        <v>18.761099999999999</v>
      </c>
      <c r="P4585" s="1">
        <f>Sales[[#This Row],[ProductCost]]*Sales[[#This Row],[OrderQuantity]]</f>
        <v>11.2089</v>
      </c>
      <c r="Q4585" s="1" t="str">
        <f>VLOOKUP(Sales[[#This Row],[ProductKey]], Products!$A$2:$D$1000, 4, FALSE)</f>
        <v>Mountain Bottle Cage</v>
      </c>
    </row>
    <row r="4586" spans="1:17" x14ac:dyDescent="0.25">
      <c r="A4586" s="2">
        <v>37989</v>
      </c>
      <c r="B4586" s="1" t="s">
        <v>5287</v>
      </c>
      <c r="C4586">
        <v>530</v>
      </c>
      <c r="D4586">
        <v>12638</v>
      </c>
      <c r="E4586">
        <v>8</v>
      </c>
      <c r="F4586">
        <v>1</v>
      </c>
      <c r="G4586">
        <v>3</v>
      </c>
      <c r="H4586" s="2">
        <v>43103</v>
      </c>
      <c r="I4586" t="str">
        <f>VLOOKUP(Sales[[#This Row],[TerritoryKey]], Territories[], 2, FALSE)</f>
        <v>Germany</v>
      </c>
      <c r="J4586">
        <f>_xlfn.XLOOKUP(Sales[[#This Row],[ProductKey]], Products!$A:$A, Products!$J:$J)</f>
        <v>1.8663000000000001</v>
      </c>
      <c r="K4586">
        <f>_xlfn.XLOOKUP(Sales[[#This Row],[ProductKey]], Products!$A:$A, Products!$K:$K)</f>
        <v>4.99</v>
      </c>
      <c r="L4586" s="1">
        <f>Sales[[#This Row],[ProductPrice]]*Sales[[#This Row],[OrderQuantity]]</f>
        <v>14.97</v>
      </c>
      <c r="M4586" s="1">
        <f>Sales[[#This Row],[OrderQuantity]]</f>
        <v>3</v>
      </c>
      <c r="N4586" s="1">
        <f>1</f>
        <v>1</v>
      </c>
      <c r="O4586" s="1">
        <f>Sales[[#This Row],[TotalSales]]-Sales[[#This Row],[TotalCost]]</f>
        <v>9.3711000000000002</v>
      </c>
      <c r="P4586" s="1">
        <f>Sales[[#This Row],[ProductCost]]*Sales[[#This Row],[OrderQuantity]]</f>
        <v>5.5989000000000004</v>
      </c>
      <c r="Q4586" s="1" t="str">
        <f>VLOOKUP(Sales[[#This Row],[ProductKey]], Products!$A$2:$D$1000, 4, FALSE)</f>
        <v>Touring Tire Tube</v>
      </c>
    </row>
    <row r="4587" spans="1:17" x14ac:dyDescent="0.25">
      <c r="A4587" s="2">
        <v>38050</v>
      </c>
      <c r="B4587" s="1" t="s">
        <v>5339</v>
      </c>
      <c r="C4587">
        <v>477</v>
      </c>
      <c r="D4587">
        <v>18453</v>
      </c>
      <c r="E4587">
        <v>1</v>
      </c>
      <c r="F4587">
        <v>1</v>
      </c>
      <c r="G4587">
        <v>3</v>
      </c>
      <c r="H4587" s="2">
        <v>43163</v>
      </c>
      <c r="I4587" t="str">
        <f>VLOOKUP(Sales[[#This Row],[TerritoryKey]], Territories[], 2, FALSE)</f>
        <v>Northwest</v>
      </c>
      <c r="J4587">
        <f>_xlfn.XLOOKUP(Sales[[#This Row],[ProductKey]], Products!$A:$A, Products!$J:$J)</f>
        <v>1.8663000000000001</v>
      </c>
      <c r="K4587">
        <f>_xlfn.XLOOKUP(Sales[[#This Row],[ProductKey]], Products!$A:$A, Products!$K:$K)</f>
        <v>4.99</v>
      </c>
      <c r="L4587" s="1">
        <f>Sales[[#This Row],[ProductPrice]]*Sales[[#This Row],[OrderQuantity]]</f>
        <v>14.97</v>
      </c>
      <c r="M4587" s="1">
        <f>Sales[[#This Row],[OrderQuantity]]</f>
        <v>3</v>
      </c>
      <c r="N4587" s="1">
        <f>1</f>
        <v>1</v>
      </c>
      <c r="O4587" s="1">
        <f>Sales[[#This Row],[TotalSales]]-Sales[[#This Row],[TotalCost]]</f>
        <v>9.3711000000000002</v>
      </c>
      <c r="P4587" s="1">
        <f>Sales[[#This Row],[ProductCost]]*Sales[[#This Row],[OrderQuantity]]</f>
        <v>5.5989000000000004</v>
      </c>
      <c r="Q4587" s="1" t="str">
        <f>VLOOKUP(Sales[[#This Row],[ProductKey]], Products!$A$2:$D$1000, 4, FALSE)</f>
        <v>Water Bottle - 30 oz.</v>
      </c>
    </row>
    <row r="4588" spans="1:17" x14ac:dyDescent="0.25">
      <c r="A4588" s="2">
        <v>38293</v>
      </c>
      <c r="B4588" s="1" t="s">
        <v>5349</v>
      </c>
      <c r="C4588">
        <v>530</v>
      </c>
      <c r="D4588">
        <v>28052</v>
      </c>
      <c r="E4588">
        <v>1</v>
      </c>
      <c r="F4588">
        <v>1</v>
      </c>
      <c r="G4588">
        <v>3</v>
      </c>
      <c r="H4588" s="2">
        <v>43406</v>
      </c>
      <c r="I4588" t="str">
        <f>VLOOKUP(Sales[[#This Row],[TerritoryKey]], Territories[], 2, FALSE)</f>
        <v>Northwest</v>
      </c>
      <c r="J4588">
        <f>_xlfn.XLOOKUP(Sales[[#This Row],[ProductKey]], Products!$A:$A, Products!$J:$J)</f>
        <v>1.8663000000000001</v>
      </c>
      <c r="K4588">
        <f>_xlfn.XLOOKUP(Sales[[#This Row],[ProductKey]], Products!$A:$A, Products!$K:$K)</f>
        <v>4.99</v>
      </c>
      <c r="L4588" s="1">
        <f>Sales[[#This Row],[ProductPrice]]*Sales[[#This Row],[OrderQuantity]]</f>
        <v>14.97</v>
      </c>
      <c r="M4588" s="1">
        <f>Sales[[#This Row],[OrderQuantity]]</f>
        <v>3</v>
      </c>
      <c r="N4588" s="1">
        <f>1</f>
        <v>1</v>
      </c>
      <c r="O4588" s="1">
        <f>Sales[[#This Row],[TotalSales]]-Sales[[#This Row],[TotalCost]]</f>
        <v>9.3711000000000002</v>
      </c>
      <c r="P4588" s="1">
        <f>Sales[[#This Row],[ProductCost]]*Sales[[#This Row],[OrderQuantity]]</f>
        <v>5.5989000000000004</v>
      </c>
      <c r="Q4588" s="1" t="str">
        <f>VLOOKUP(Sales[[#This Row],[ProductKey]], Products!$A$2:$D$1000, 4, FALSE)</f>
        <v>Touring Tire Tube</v>
      </c>
    </row>
    <row r="4589" spans="1:17" x14ac:dyDescent="0.25">
      <c r="A4589" s="2">
        <v>37989</v>
      </c>
      <c r="B4589" s="1" t="s">
        <v>5369</v>
      </c>
      <c r="C4589">
        <v>477</v>
      </c>
      <c r="D4589">
        <v>11121</v>
      </c>
      <c r="E4589">
        <v>9</v>
      </c>
      <c r="F4589">
        <v>1</v>
      </c>
      <c r="G4589">
        <v>3</v>
      </c>
      <c r="H4589" s="2">
        <v>43103</v>
      </c>
      <c r="I4589" t="str">
        <f>VLOOKUP(Sales[[#This Row],[TerritoryKey]], Territories[], 2, FALSE)</f>
        <v>Australia</v>
      </c>
      <c r="J4589">
        <f>_xlfn.XLOOKUP(Sales[[#This Row],[ProductKey]], Products!$A:$A, Products!$J:$J)</f>
        <v>1.8663000000000001</v>
      </c>
      <c r="K4589">
        <f>_xlfn.XLOOKUP(Sales[[#This Row],[ProductKey]], Products!$A:$A, Products!$K:$K)</f>
        <v>4.99</v>
      </c>
      <c r="L4589" s="1">
        <f>Sales[[#This Row],[ProductPrice]]*Sales[[#This Row],[OrderQuantity]]</f>
        <v>14.97</v>
      </c>
      <c r="M4589" s="1">
        <f>Sales[[#This Row],[OrderQuantity]]</f>
        <v>3</v>
      </c>
      <c r="N4589" s="1">
        <f>1</f>
        <v>1</v>
      </c>
      <c r="O4589" s="1">
        <f>Sales[[#This Row],[TotalSales]]-Sales[[#This Row],[TotalCost]]</f>
        <v>9.3711000000000002</v>
      </c>
      <c r="P4589" s="1">
        <f>Sales[[#This Row],[ProductCost]]*Sales[[#This Row],[OrderQuantity]]</f>
        <v>5.5989000000000004</v>
      </c>
      <c r="Q4589" s="1" t="str">
        <f>VLOOKUP(Sales[[#This Row],[ProductKey]], Products!$A$2:$D$1000, 4, FALSE)</f>
        <v>Water Bottle - 30 oz.</v>
      </c>
    </row>
    <row r="4590" spans="1:17" x14ac:dyDescent="0.25">
      <c r="A4590" s="2">
        <v>38020</v>
      </c>
      <c r="B4590" s="1" t="s">
        <v>5392</v>
      </c>
      <c r="C4590">
        <v>477</v>
      </c>
      <c r="D4590">
        <v>17490</v>
      </c>
      <c r="E4590">
        <v>4</v>
      </c>
      <c r="F4590">
        <v>1</v>
      </c>
      <c r="G4590">
        <v>3</v>
      </c>
      <c r="H4590" s="2">
        <v>43134</v>
      </c>
      <c r="I4590" t="str">
        <f>VLOOKUP(Sales[[#This Row],[TerritoryKey]], Territories[], 2, FALSE)</f>
        <v>Southwest</v>
      </c>
      <c r="J4590">
        <f>_xlfn.XLOOKUP(Sales[[#This Row],[ProductKey]], Products!$A:$A, Products!$J:$J)</f>
        <v>1.8663000000000001</v>
      </c>
      <c r="K4590">
        <f>_xlfn.XLOOKUP(Sales[[#This Row],[ProductKey]], Products!$A:$A, Products!$K:$K)</f>
        <v>4.99</v>
      </c>
      <c r="L4590" s="1">
        <f>Sales[[#This Row],[ProductPrice]]*Sales[[#This Row],[OrderQuantity]]</f>
        <v>14.97</v>
      </c>
      <c r="M4590" s="1">
        <f>Sales[[#This Row],[OrderQuantity]]</f>
        <v>3</v>
      </c>
      <c r="N4590" s="1">
        <f>1</f>
        <v>1</v>
      </c>
      <c r="O4590" s="1">
        <f>Sales[[#This Row],[TotalSales]]-Sales[[#This Row],[TotalCost]]</f>
        <v>9.3711000000000002</v>
      </c>
      <c r="P4590" s="1">
        <f>Sales[[#This Row],[ProductCost]]*Sales[[#This Row],[OrderQuantity]]</f>
        <v>5.5989000000000004</v>
      </c>
      <c r="Q4590" s="1" t="str">
        <f>VLOOKUP(Sales[[#This Row],[ProductKey]], Products!$A$2:$D$1000, 4, FALSE)</f>
        <v>Water Bottle - 30 oz.</v>
      </c>
    </row>
    <row r="4591" spans="1:17" x14ac:dyDescent="0.25">
      <c r="A4591" s="2">
        <v>38019</v>
      </c>
      <c r="B4591" s="1" t="s">
        <v>5405</v>
      </c>
      <c r="C4591">
        <v>539</v>
      </c>
      <c r="D4591">
        <v>17228</v>
      </c>
      <c r="E4591">
        <v>9</v>
      </c>
      <c r="F4591">
        <v>1</v>
      </c>
      <c r="G4591">
        <v>3</v>
      </c>
      <c r="H4591" s="2">
        <v>43133</v>
      </c>
      <c r="I4591" t="str">
        <f>VLOOKUP(Sales[[#This Row],[TerritoryKey]], Territories[], 2, FALSE)</f>
        <v>Australia</v>
      </c>
      <c r="J4591">
        <f>_xlfn.XLOOKUP(Sales[[#This Row],[ProductKey]], Products!$A:$A, Products!$J:$J)</f>
        <v>9.3462999999999994</v>
      </c>
      <c r="K4591">
        <f>_xlfn.XLOOKUP(Sales[[#This Row],[ProductKey]], Products!$A:$A, Products!$K:$K)</f>
        <v>24.99</v>
      </c>
      <c r="L4591" s="1">
        <f>Sales[[#This Row],[ProductPrice]]*Sales[[#This Row],[OrderQuantity]]</f>
        <v>74.97</v>
      </c>
      <c r="M4591" s="1">
        <f>Sales[[#This Row],[OrderQuantity]]</f>
        <v>3</v>
      </c>
      <c r="N4591" s="1">
        <f>1</f>
        <v>1</v>
      </c>
      <c r="O4591" s="1">
        <f>Sales[[#This Row],[TotalSales]]-Sales[[#This Row],[TotalCost]]</f>
        <v>46.931100000000001</v>
      </c>
      <c r="P4591" s="1">
        <f>Sales[[#This Row],[ProductCost]]*Sales[[#This Row],[OrderQuantity]]</f>
        <v>28.038899999999998</v>
      </c>
      <c r="Q4591" s="1" t="str">
        <f>VLOOKUP(Sales[[#This Row],[ProductKey]], Products!$A$2:$D$1000, 4, FALSE)</f>
        <v>ML Road Tire</v>
      </c>
    </row>
    <row r="4592" spans="1:17" x14ac:dyDescent="0.25">
      <c r="A4592" s="2">
        <v>37988</v>
      </c>
      <c r="B4592" s="1" t="s">
        <v>5412</v>
      </c>
      <c r="C4592">
        <v>478</v>
      </c>
      <c r="D4592">
        <v>29296</v>
      </c>
      <c r="E4592">
        <v>9</v>
      </c>
      <c r="F4592">
        <v>1</v>
      </c>
      <c r="G4592">
        <v>3</v>
      </c>
      <c r="H4592" s="2">
        <v>43102</v>
      </c>
      <c r="I4592" t="str">
        <f>VLOOKUP(Sales[[#This Row],[TerritoryKey]], Territories[], 2, FALSE)</f>
        <v>Australia</v>
      </c>
      <c r="J4592">
        <f>_xlfn.XLOOKUP(Sales[[#This Row],[ProductKey]], Products!$A:$A, Products!$J:$J)</f>
        <v>3.7363</v>
      </c>
      <c r="K4592">
        <f>_xlfn.XLOOKUP(Sales[[#This Row],[ProductKey]], Products!$A:$A, Products!$K:$K)</f>
        <v>9.99</v>
      </c>
      <c r="L4592" s="1">
        <f>Sales[[#This Row],[ProductPrice]]*Sales[[#This Row],[OrderQuantity]]</f>
        <v>29.97</v>
      </c>
      <c r="M4592" s="1">
        <f>Sales[[#This Row],[OrderQuantity]]</f>
        <v>3</v>
      </c>
      <c r="N4592" s="1">
        <f>1</f>
        <v>1</v>
      </c>
      <c r="O4592" s="1">
        <f>Sales[[#This Row],[TotalSales]]-Sales[[#This Row],[TotalCost]]</f>
        <v>18.761099999999999</v>
      </c>
      <c r="P4592" s="1">
        <f>Sales[[#This Row],[ProductCost]]*Sales[[#This Row],[OrderQuantity]]</f>
        <v>11.2089</v>
      </c>
      <c r="Q4592" s="1" t="str">
        <f>VLOOKUP(Sales[[#This Row],[ProductKey]], Products!$A$2:$D$1000, 4, FALSE)</f>
        <v>Mountain Bottle Cage</v>
      </c>
    </row>
    <row r="4593" spans="1:17" x14ac:dyDescent="0.25">
      <c r="A4593" s="2">
        <v>38081</v>
      </c>
      <c r="B4593" s="1" t="s">
        <v>5478</v>
      </c>
      <c r="C4593">
        <v>529</v>
      </c>
      <c r="D4593">
        <v>28975</v>
      </c>
      <c r="E4593">
        <v>4</v>
      </c>
      <c r="F4593">
        <v>1</v>
      </c>
      <c r="G4593">
        <v>3</v>
      </c>
      <c r="H4593" s="2">
        <v>43194</v>
      </c>
      <c r="I4593" t="str">
        <f>VLOOKUP(Sales[[#This Row],[TerritoryKey]], Territories[], 2, FALSE)</f>
        <v>Southwest</v>
      </c>
      <c r="J4593">
        <f>_xlfn.XLOOKUP(Sales[[#This Row],[ProductKey]], Products!$A:$A, Products!$J:$J)</f>
        <v>1.4923</v>
      </c>
      <c r="K4593">
        <f>_xlfn.XLOOKUP(Sales[[#This Row],[ProductKey]], Products!$A:$A, Products!$K:$K)</f>
        <v>3.99</v>
      </c>
      <c r="L4593" s="1">
        <f>Sales[[#This Row],[ProductPrice]]*Sales[[#This Row],[OrderQuantity]]</f>
        <v>11.97</v>
      </c>
      <c r="M4593" s="1">
        <f>Sales[[#This Row],[OrderQuantity]]</f>
        <v>3</v>
      </c>
      <c r="N4593" s="1">
        <f>1</f>
        <v>1</v>
      </c>
      <c r="O4593" s="1">
        <f>Sales[[#This Row],[TotalSales]]-Sales[[#This Row],[TotalCost]]</f>
        <v>7.493100000000001</v>
      </c>
      <c r="P4593" s="1">
        <f>Sales[[#This Row],[ProductCost]]*Sales[[#This Row],[OrderQuantity]]</f>
        <v>4.4768999999999997</v>
      </c>
      <c r="Q4593" s="1" t="str">
        <f>VLOOKUP(Sales[[#This Row],[ProductKey]], Products!$A$2:$D$1000, 4, FALSE)</f>
        <v>Road Tire Tube</v>
      </c>
    </row>
    <row r="4594" spans="1:17" x14ac:dyDescent="0.25">
      <c r="A4594" s="2">
        <v>38140</v>
      </c>
      <c r="B4594" s="1" t="s">
        <v>5479</v>
      </c>
      <c r="C4594">
        <v>528</v>
      </c>
      <c r="D4594">
        <v>11521</v>
      </c>
      <c r="E4594">
        <v>1</v>
      </c>
      <c r="F4594">
        <v>1</v>
      </c>
      <c r="G4594">
        <v>3</v>
      </c>
      <c r="H4594" s="2">
        <v>43253</v>
      </c>
      <c r="I4594" t="str">
        <f>VLOOKUP(Sales[[#This Row],[TerritoryKey]], Territories[], 2, FALSE)</f>
        <v>Northwest</v>
      </c>
      <c r="J4594">
        <f>_xlfn.XLOOKUP(Sales[[#This Row],[ProductKey]], Products!$A:$A, Products!$J:$J)</f>
        <v>1.8663000000000001</v>
      </c>
      <c r="K4594">
        <f>_xlfn.XLOOKUP(Sales[[#This Row],[ProductKey]], Products!$A:$A, Products!$K:$K)</f>
        <v>4.99</v>
      </c>
      <c r="L4594" s="1">
        <f>Sales[[#This Row],[ProductPrice]]*Sales[[#This Row],[OrderQuantity]]</f>
        <v>14.97</v>
      </c>
      <c r="M4594" s="1">
        <f>Sales[[#This Row],[OrderQuantity]]</f>
        <v>3</v>
      </c>
      <c r="N4594" s="1">
        <f>1</f>
        <v>1</v>
      </c>
      <c r="O4594" s="1">
        <f>Sales[[#This Row],[TotalSales]]-Sales[[#This Row],[TotalCost]]</f>
        <v>9.3711000000000002</v>
      </c>
      <c r="P4594" s="1">
        <f>Sales[[#This Row],[ProductCost]]*Sales[[#This Row],[OrderQuantity]]</f>
        <v>5.5989000000000004</v>
      </c>
      <c r="Q4594" s="1" t="str">
        <f>VLOOKUP(Sales[[#This Row],[ProductKey]], Products!$A$2:$D$1000, 4, FALSE)</f>
        <v>Mountain Tire Tube</v>
      </c>
    </row>
    <row r="4595" spans="1:17" x14ac:dyDescent="0.25">
      <c r="A4595" s="2">
        <v>38294</v>
      </c>
      <c r="B4595" s="1" t="s">
        <v>5559</v>
      </c>
      <c r="C4595">
        <v>529</v>
      </c>
      <c r="D4595">
        <v>17905</v>
      </c>
      <c r="E4595">
        <v>9</v>
      </c>
      <c r="F4595">
        <v>1</v>
      </c>
      <c r="G4595">
        <v>3</v>
      </c>
      <c r="H4595" s="2">
        <v>43407</v>
      </c>
      <c r="I4595" t="str">
        <f>VLOOKUP(Sales[[#This Row],[TerritoryKey]], Territories[], 2, FALSE)</f>
        <v>Australia</v>
      </c>
      <c r="J4595">
        <f>_xlfn.XLOOKUP(Sales[[#This Row],[ProductKey]], Products!$A:$A, Products!$J:$J)</f>
        <v>1.4923</v>
      </c>
      <c r="K4595">
        <f>_xlfn.XLOOKUP(Sales[[#This Row],[ProductKey]], Products!$A:$A, Products!$K:$K)</f>
        <v>3.99</v>
      </c>
      <c r="L4595" s="1">
        <f>Sales[[#This Row],[ProductPrice]]*Sales[[#This Row],[OrderQuantity]]</f>
        <v>11.97</v>
      </c>
      <c r="M4595" s="1">
        <f>Sales[[#This Row],[OrderQuantity]]</f>
        <v>3</v>
      </c>
      <c r="N4595" s="1">
        <f>1</f>
        <v>1</v>
      </c>
      <c r="O4595" s="1">
        <f>Sales[[#This Row],[TotalSales]]-Sales[[#This Row],[TotalCost]]</f>
        <v>7.493100000000001</v>
      </c>
      <c r="P4595" s="1">
        <f>Sales[[#This Row],[ProductCost]]*Sales[[#This Row],[OrderQuantity]]</f>
        <v>4.4768999999999997</v>
      </c>
      <c r="Q4595" s="1" t="str">
        <f>VLOOKUP(Sales[[#This Row],[ProductKey]], Products!$A$2:$D$1000, 4, FALSE)</f>
        <v>Road Tire Tube</v>
      </c>
    </row>
    <row r="4596" spans="1:17" x14ac:dyDescent="0.25">
      <c r="A4596" s="2">
        <v>38142</v>
      </c>
      <c r="B4596" s="1" t="s">
        <v>5623</v>
      </c>
      <c r="C4596">
        <v>528</v>
      </c>
      <c r="D4596">
        <v>17340</v>
      </c>
      <c r="E4596">
        <v>1</v>
      </c>
      <c r="F4596">
        <v>1</v>
      </c>
      <c r="G4596">
        <v>3</v>
      </c>
      <c r="H4596" s="2">
        <v>43255</v>
      </c>
      <c r="I4596" t="str">
        <f>VLOOKUP(Sales[[#This Row],[TerritoryKey]], Territories[], 2, FALSE)</f>
        <v>Northwest</v>
      </c>
      <c r="J4596">
        <f>_xlfn.XLOOKUP(Sales[[#This Row],[ProductKey]], Products!$A:$A, Products!$J:$J)</f>
        <v>1.8663000000000001</v>
      </c>
      <c r="K4596">
        <f>_xlfn.XLOOKUP(Sales[[#This Row],[ProductKey]], Products!$A:$A, Products!$K:$K)</f>
        <v>4.99</v>
      </c>
      <c r="L4596" s="1">
        <f>Sales[[#This Row],[ProductPrice]]*Sales[[#This Row],[OrderQuantity]]</f>
        <v>14.97</v>
      </c>
      <c r="M4596" s="1">
        <f>Sales[[#This Row],[OrderQuantity]]</f>
        <v>3</v>
      </c>
      <c r="N4596" s="1">
        <f>1</f>
        <v>1</v>
      </c>
      <c r="O4596" s="1">
        <f>Sales[[#This Row],[TotalSales]]-Sales[[#This Row],[TotalCost]]</f>
        <v>9.3711000000000002</v>
      </c>
      <c r="P4596" s="1">
        <f>Sales[[#This Row],[ProductCost]]*Sales[[#This Row],[OrderQuantity]]</f>
        <v>5.5989000000000004</v>
      </c>
      <c r="Q4596" s="1" t="str">
        <f>VLOOKUP(Sales[[#This Row],[ProductKey]], Products!$A$2:$D$1000, 4, FALSE)</f>
        <v>Mountain Tire Tube</v>
      </c>
    </row>
    <row r="4597" spans="1:17" x14ac:dyDescent="0.25">
      <c r="A4597" s="2">
        <v>38050</v>
      </c>
      <c r="B4597" s="1" t="s">
        <v>5710</v>
      </c>
      <c r="C4597">
        <v>528</v>
      </c>
      <c r="D4597">
        <v>11763</v>
      </c>
      <c r="E4597">
        <v>9</v>
      </c>
      <c r="F4597">
        <v>1</v>
      </c>
      <c r="G4597">
        <v>3</v>
      </c>
      <c r="H4597" s="2">
        <v>43163</v>
      </c>
      <c r="I4597" t="str">
        <f>VLOOKUP(Sales[[#This Row],[TerritoryKey]], Territories[], 2, FALSE)</f>
        <v>Australia</v>
      </c>
      <c r="J4597">
        <f>_xlfn.XLOOKUP(Sales[[#This Row],[ProductKey]], Products!$A:$A, Products!$J:$J)</f>
        <v>1.8663000000000001</v>
      </c>
      <c r="K4597">
        <f>_xlfn.XLOOKUP(Sales[[#This Row],[ProductKey]], Products!$A:$A, Products!$K:$K)</f>
        <v>4.99</v>
      </c>
      <c r="L4597" s="1">
        <f>Sales[[#This Row],[ProductPrice]]*Sales[[#This Row],[OrderQuantity]]</f>
        <v>14.97</v>
      </c>
      <c r="M4597" s="1">
        <f>Sales[[#This Row],[OrderQuantity]]</f>
        <v>3</v>
      </c>
      <c r="N4597" s="1">
        <f>1</f>
        <v>1</v>
      </c>
      <c r="O4597" s="1">
        <f>Sales[[#This Row],[TotalSales]]-Sales[[#This Row],[TotalCost]]</f>
        <v>9.3711000000000002</v>
      </c>
      <c r="P4597" s="1">
        <f>Sales[[#This Row],[ProductCost]]*Sales[[#This Row],[OrderQuantity]]</f>
        <v>5.5989000000000004</v>
      </c>
      <c r="Q4597" s="1" t="str">
        <f>VLOOKUP(Sales[[#This Row],[ProductKey]], Products!$A$2:$D$1000, 4, FALSE)</f>
        <v>Mountain Tire Tube</v>
      </c>
    </row>
    <row r="4598" spans="1:17" x14ac:dyDescent="0.25">
      <c r="A4598" s="2">
        <v>38234</v>
      </c>
      <c r="B4598" s="1" t="s">
        <v>5753</v>
      </c>
      <c r="C4598">
        <v>478</v>
      </c>
      <c r="D4598">
        <v>21689</v>
      </c>
      <c r="E4598">
        <v>1</v>
      </c>
      <c r="F4598">
        <v>1</v>
      </c>
      <c r="G4598">
        <v>3</v>
      </c>
      <c r="H4598" s="2">
        <v>43347</v>
      </c>
      <c r="I4598" t="str">
        <f>VLOOKUP(Sales[[#This Row],[TerritoryKey]], Territories[], 2, FALSE)</f>
        <v>Northwest</v>
      </c>
      <c r="J4598">
        <f>_xlfn.XLOOKUP(Sales[[#This Row],[ProductKey]], Products!$A:$A, Products!$J:$J)</f>
        <v>3.7363</v>
      </c>
      <c r="K4598">
        <f>_xlfn.XLOOKUP(Sales[[#This Row],[ProductKey]], Products!$A:$A, Products!$K:$K)</f>
        <v>9.99</v>
      </c>
      <c r="L4598" s="1">
        <f>Sales[[#This Row],[ProductPrice]]*Sales[[#This Row],[OrderQuantity]]</f>
        <v>29.97</v>
      </c>
      <c r="M4598" s="1">
        <f>Sales[[#This Row],[OrderQuantity]]</f>
        <v>3</v>
      </c>
      <c r="N4598" s="1">
        <f>1</f>
        <v>1</v>
      </c>
      <c r="O4598" s="1">
        <f>Sales[[#This Row],[TotalSales]]-Sales[[#This Row],[TotalCost]]</f>
        <v>18.761099999999999</v>
      </c>
      <c r="P4598" s="1">
        <f>Sales[[#This Row],[ProductCost]]*Sales[[#This Row],[OrderQuantity]]</f>
        <v>11.2089</v>
      </c>
      <c r="Q4598" s="1" t="str">
        <f>VLOOKUP(Sales[[#This Row],[ProductKey]], Products!$A$2:$D$1000, 4, FALSE)</f>
        <v>Mountain Bottle Cage</v>
      </c>
    </row>
    <row r="4599" spans="1:17" x14ac:dyDescent="0.25">
      <c r="A4599" s="2">
        <v>38203</v>
      </c>
      <c r="B4599" s="1" t="s">
        <v>5764</v>
      </c>
      <c r="C4599">
        <v>480</v>
      </c>
      <c r="D4599">
        <v>11633</v>
      </c>
      <c r="E4599">
        <v>1</v>
      </c>
      <c r="F4599">
        <v>1</v>
      </c>
      <c r="G4599">
        <v>3</v>
      </c>
      <c r="H4599" s="2">
        <v>43316</v>
      </c>
      <c r="I4599" t="str">
        <f>VLOOKUP(Sales[[#This Row],[TerritoryKey]], Territories[], 2, FALSE)</f>
        <v>Northwest</v>
      </c>
      <c r="J4599">
        <f>_xlfn.XLOOKUP(Sales[[#This Row],[ProductKey]], Products!$A:$A, Products!$J:$J)</f>
        <v>0.85650000000000004</v>
      </c>
      <c r="K4599">
        <f>_xlfn.XLOOKUP(Sales[[#This Row],[ProductKey]], Products!$A:$A, Products!$K:$K)</f>
        <v>2.29</v>
      </c>
      <c r="L4599" s="1">
        <f>Sales[[#This Row],[ProductPrice]]*Sales[[#This Row],[OrderQuantity]]</f>
        <v>6.87</v>
      </c>
      <c r="M4599" s="1">
        <f>Sales[[#This Row],[OrderQuantity]]</f>
        <v>3</v>
      </c>
      <c r="N4599" s="1">
        <f>1</f>
        <v>1</v>
      </c>
      <c r="O4599" s="1">
        <f>Sales[[#This Row],[TotalSales]]-Sales[[#This Row],[TotalCost]]</f>
        <v>4.3004999999999995</v>
      </c>
      <c r="P4599" s="1">
        <f>Sales[[#This Row],[ProductCost]]*Sales[[#This Row],[OrderQuantity]]</f>
        <v>2.5695000000000001</v>
      </c>
      <c r="Q4599" s="1" t="str">
        <f>VLOOKUP(Sales[[#This Row],[ProductKey]], Products!$A$2:$D$1000, 4, FALSE)</f>
        <v>Patch Kit/8 Patches</v>
      </c>
    </row>
    <row r="4600" spans="1:17" x14ac:dyDescent="0.25">
      <c r="A4600" s="2">
        <v>38232</v>
      </c>
      <c r="B4600" s="1" t="s">
        <v>5768</v>
      </c>
      <c r="C4600">
        <v>485</v>
      </c>
      <c r="D4600">
        <v>18356</v>
      </c>
      <c r="E4600">
        <v>6</v>
      </c>
      <c r="F4600">
        <v>1</v>
      </c>
      <c r="G4600">
        <v>3</v>
      </c>
      <c r="H4600" s="2">
        <v>43345</v>
      </c>
      <c r="I4600" t="str">
        <f>VLOOKUP(Sales[[#This Row],[TerritoryKey]], Territories[], 2, FALSE)</f>
        <v>Canada</v>
      </c>
      <c r="J4600">
        <f>_xlfn.XLOOKUP(Sales[[#This Row],[ProductKey]], Products!$A:$A, Products!$J:$J)</f>
        <v>8.2204999999999995</v>
      </c>
      <c r="K4600">
        <f>_xlfn.XLOOKUP(Sales[[#This Row],[ProductKey]], Products!$A:$A, Products!$K:$K)</f>
        <v>21.98</v>
      </c>
      <c r="L4600" s="1">
        <f>Sales[[#This Row],[ProductPrice]]*Sales[[#This Row],[OrderQuantity]]</f>
        <v>65.94</v>
      </c>
      <c r="M4600" s="1">
        <f>Sales[[#This Row],[OrderQuantity]]</f>
        <v>3</v>
      </c>
      <c r="N4600" s="1">
        <f>1</f>
        <v>1</v>
      </c>
      <c r="O4600" s="1">
        <f>Sales[[#This Row],[TotalSales]]-Sales[[#This Row],[TotalCost]]</f>
        <v>41.278500000000001</v>
      </c>
      <c r="P4600" s="1">
        <f>Sales[[#This Row],[ProductCost]]*Sales[[#This Row],[OrderQuantity]]</f>
        <v>24.661499999999997</v>
      </c>
      <c r="Q4600" s="1" t="str">
        <f>VLOOKUP(Sales[[#This Row],[ProductKey]], Products!$A$2:$D$1000, 4, FALSE)</f>
        <v>Fender Set - Mountain</v>
      </c>
    </row>
    <row r="4601" spans="1:17" x14ac:dyDescent="0.25">
      <c r="A4601" s="2">
        <v>38202</v>
      </c>
      <c r="B4601" s="1" t="s">
        <v>5773</v>
      </c>
      <c r="C4601">
        <v>478</v>
      </c>
      <c r="D4601">
        <v>21498</v>
      </c>
      <c r="E4601">
        <v>4</v>
      </c>
      <c r="F4601">
        <v>1</v>
      </c>
      <c r="G4601">
        <v>3</v>
      </c>
      <c r="H4601" s="2">
        <v>43315</v>
      </c>
      <c r="I4601" t="str">
        <f>VLOOKUP(Sales[[#This Row],[TerritoryKey]], Territories[], 2, FALSE)</f>
        <v>Southwest</v>
      </c>
      <c r="J4601">
        <f>_xlfn.XLOOKUP(Sales[[#This Row],[ProductKey]], Products!$A:$A, Products!$J:$J)</f>
        <v>3.7363</v>
      </c>
      <c r="K4601">
        <f>_xlfn.XLOOKUP(Sales[[#This Row],[ProductKey]], Products!$A:$A, Products!$K:$K)</f>
        <v>9.99</v>
      </c>
      <c r="L4601" s="1">
        <f>Sales[[#This Row],[ProductPrice]]*Sales[[#This Row],[OrderQuantity]]</f>
        <v>29.97</v>
      </c>
      <c r="M4601" s="1">
        <f>Sales[[#This Row],[OrderQuantity]]</f>
        <v>3</v>
      </c>
      <c r="N4601" s="1">
        <f>1</f>
        <v>1</v>
      </c>
      <c r="O4601" s="1">
        <f>Sales[[#This Row],[TotalSales]]-Sales[[#This Row],[TotalCost]]</f>
        <v>18.761099999999999</v>
      </c>
      <c r="P4601" s="1">
        <f>Sales[[#This Row],[ProductCost]]*Sales[[#This Row],[OrderQuantity]]</f>
        <v>11.2089</v>
      </c>
      <c r="Q4601" s="1" t="str">
        <f>VLOOKUP(Sales[[#This Row],[ProductKey]], Products!$A$2:$D$1000, 4, FALSE)</f>
        <v>Mountain Bottle Cage</v>
      </c>
    </row>
    <row r="4602" spans="1:17" x14ac:dyDescent="0.25">
      <c r="A4602" s="2">
        <v>38051</v>
      </c>
      <c r="B4602" s="1" t="s">
        <v>6018</v>
      </c>
      <c r="C4602">
        <v>480</v>
      </c>
      <c r="D4602">
        <v>11185</v>
      </c>
      <c r="E4602">
        <v>6</v>
      </c>
      <c r="F4602">
        <v>1</v>
      </c>
      <c r="G4602">
        <v>3</v>
      </c>
      <c r="H4602" s="2">
        <v>43164</v>
      </c>
      <c r="I4602" t="str">
        <f>VLOOKUP(Sales[[#This Row],[TerritoryKey]], Territories[], 2, FALSE)</f>
        <v>Canada</v>
      </c>
      <c r="J4602">
        <f>_xlfn.XLOOKUP(Sales[[#This Row],[ProductKey]], Products!$A:$A, Products!$J:$J)</f>
        <v>0.85650000000000004</v>
      </c>
      <c r="K4602">
        <f>_xlfn.XLOOKUP(Sales[[#This Row],[ProductKey]], Products!$A:$A, Products!$K:$K)</f>
        <v>2.29</v>
      </c>
      <c r="L4602" s="1">
        <f>Sales[[#This Row],[ProductPrice]]*Sales[[#This Row],[OrderQuantity]]</f>
        <v>6.87</v>
      </c>
      <c r="M4602" s="1">
        <f>Sales[[#This Row],[OrderQuantity]]</f>
        <v>3</v>
      </c>
      <c r="N4602" s="1">
        <f>1</f>
        <v>1</v>
      </c>
      <c r="O4602" s="1">
        <f>Sales[[#This Row],[TotalSales]]-Sales[[#This Row],[TotalCost]]</f>
        <v>4.3004999999999995</v>
      </c>
      <c r="P4602" s="1">
        <f>Sales[[#This Row],[ProductCost]]*Sales[[#This Row],[OrderQuantity]]</f>
        <v>2.5695000000000001</v>
      </c>
      <c r="Q4602" s="1" t="str">
        <f>VLOOKUP(Sales[[#This Row],[ProductKey]], Products!$A$2:$D$1000, 4, FALSE)</f>
        <v>Patch Kit/8 Patches</v>
      </c>
    </row>
    <row r="4603" spans="1:17" x14ac:dyDescent="0.25">
      <c r="A4603" s="2">
        <v>38142</v>
      </c>
      <c r="B4603" s="1" t="s">
        <v>6054</v>
      </c>
      <c r="C4603">
        <v>535</v>
      </c>
      <c r="D4603">
        <v>13141</v>
      </c>
      <c r="E4603">
        <v>9</v>
      </c>
      <c r="F4603">
        <v>1</v>
      </c>
      <c r="G4603">
        <v>3</v>
      </c>
      <c r="H4603" s="2">
        <v>43255</v>
      </c>
      <c r="I4603" t="str">
        <f>VLOOKUP(Sales[[#This Row],[TerritoryKey]], Territories[], 2, FALSE)</f>
        <v>Australia</v>
      </c>
      <c r="J4603">
        <f>_xlfn.XLOOKUP(Sales[[#This Row],[ProductKey]], Products!$A:$A, Products!$J:$J)</f>
        <v>9.3462999999999994</v>
      </c>
      <c r="K4603">
        <f>_xlfn.XLOOKUP(Sales[[#This Row],[ProductKey]], Products!$A:$A, Products!$K:$K)</f>
        <v>24.99</v>
      </c>
      <c r="L4603" s="1">
        <f>Sales[[#This Row],[ProductPrice]]*Sales[[#This Row],[OrderQuantity]]</f>
        <v>74.97</v>
      </c>
      <c r="M4603" s="1">
        <f>Sales[[#This Row],[OrderQuantity]]</f>
        <v>3</v>
      </c>
      <c r="N4603" s="1">
        <f>1</f>
        <v>1</v>
      </c>
      <c r="O4603" s="1">
        <f>Sales[[#This Row],[TotalSales]]-Sales[[#This Row],[TotalCost]]</f>
        <v>46.931100000000001</v>
      </c>
      <c r="P4603" s="1">
        <f>Sales[[#This Row],[ProductCost]]*Sales[[#This Row],[OrderQuantity]]</f>
        <v>28.038899999999998</v>
      </c>
      <c r="Q4603" s="1" t="str">
        <f>VLOOKUP(Sales[[#This Row],[ProductKey]], Products!$A$2:$D$1000, 4, FALSE)</f>
        <v>LL Mountain Tire</v>
      </c>
    </row>
    <row r="4604" spans="1:17" x14ac:dyDescent="0.25">
      <c r="A4604" s="2">
        <v>38233</v>
      </c>
      <c r="B4604" s="1" t="s">
        <v>6123</v>
      </c>
      <c r="C4604">
        <v>223</v>
      </c>
      <c r="D4604">
        <v>15021</v>
      </c>
      <c r="E4604">
        <v>9</v>
      </c>
      <c r="F4604">
        <v>1</v>
      </c>
      <c r="G4604">
        <v>3</v>
      </c>
      <c r="H4604" s="2">
        <v>43346</v>
      </c>
      <c r="I4604" t="str">
        <f>VLOOKUP(Sales[[#This Row],[TerritoryKey]], Territories[], 2, FALSE)</f>
        <v>Australia</v>
      </c>
      <c r="J4604">
        <f>_xlfn.XLOOKUP(Sales[[#This Row],[ProductKey]], Products!$A:$A, Products!$J:$J)</f>
        <v>5.7051999999999996</v>
      </c>
      <c r="K4604">
        <f>_xlfn.XLOOKUP(Sales[[#This Row],[ProductKey]], Products!$A:$A, Products!$K:$K)</f>
        <v>8.6441999999999997</v>
      </c>
      <c r="L4604" s="1">
        <f>Sales[[#This Row],[ProductPrice]]*Sales[[#This Row],[OrderQuantity]]</f>
        <v>25.932600000000001</v>
      </c>
      <c r="M4604" s="1">
        <f>Sales[[#This Row],[OrderQuantity]]</f>
        <v>3</v>
      </c>
      <c r="N4604" s="1">
        <f>1</f>
        <v>1</v>
      </c>
      <c r="O4604" s="1">
        <f>Sales[[#This Row],[TotalSales]]-Sales[[#This Row],[TotalCost]]</f>
        <v>8.8170000000000002</v>
      </c>
      <c r="P4604" s="1">
        <f>Sales[[#This Row],[ProductCost]]*Sales[[#This Row],[OrderQuantity]]</f>
        <v>17.115600000000001</v>
      </c>
      <c r="Q4604" s="1" t="str">
        <f>VLOOKUP(Sales[[#This Row],[ProductKey]], Products!$A$2:$D$1000, 4, FALSE)</f>
        <v>AWC Logo Cap</v>
      </c>
    </row>
    <row r="4605" spans="1:17" x14ac:dyDescent="0.25">
      <c r="A4605" s="2">
        <v>38172</v>
      </c>
      <c r="B4605" s="1" t="s">
        <v>6200</v>
      </c>
      <c r="C4605">
        <v>538</v>
      </c>
      <c r="D4605">
        <v>28561</v>
      </c>
      <c r="E4605">
        <v>10</v>
      </c>
      <c r="F4605">
        <v>1</v>
      </c>
      <c r="G4605">
        <v>3</v>
      </c>
      <c r="H4605" s="2">
        <v>43285</v>
      </c>
      <c r="I4605" t="str">
        <f>VLOOKUP(Sales[[#This Row],[TerritoryKey]], Territories[], 2, FALSE)</f>
        <v>United Kingdom</v>
      </c>
      <c r="J4605">
        <f>_xlfn.XLOOKUP(Sales[[#This Row],[ProductKey]], Products!$A:$A, Products!$J:$J)</f>
        <v>8.0373000000000001</v>
      </c>
      <c r="K4605">
        <f>_xlfn.XLOOKUP(Sales[[#This Row],[ProductKey]], Products!$A:$A, Products!$K:$K)</f>
        <v>21.49</v>
      </c>
      <c r="L4605" s="1">
        <f>Sales[[#This Row],[ProductPrice]]*Sales[[#This Row],[OrderQuantity]]</f>
        <v>64.47</v>
      </c>
      <c r="M4605" s="1">
        <f>Sales[[#This Row],[OrderQuantity]]</f>
        <v>3</v>
      </c>
      <c r="N4605" s="1">
        <f>1</f>
        <v>1</v>
      </c>
      <c r="O4605" s="1">
        <f>Sales[[#This Row],[TotalSales]]-Sales[[#This Row],[TotalCost]]</f>
        <v>40.3581</v>
      </c>
      <c r="P4605" s="1">
        <f>Sales[[#This Row],[ProductCost]]*Sales[[#This Row],[OrderQuantity]]</f>
        <v>24.111899999999999</v>
      </c>
      <c r="Q4605" s="1" t="str">
        <f>VLOOKUP(Sales[[#This Row],[ProductKey]], Products!$A$2:$D$1000, 4, FALSE)</f>
        <v>LL Road Tire</v>
      </c>
    </row>
    <row r="4606" spans="1:17" x14ac:dyDescent="0.25">
      <c r="A4606" s="2">
        <v>38021</v>
      </c>
      <c r="B4606" s="1" t="s">
        <v>6210</v>
      </c>
      <c r="C4606">
        <v>485</v>
      </c>
      <c r="D4606">
        <v>19646</v>
      </c>
      <c r="E4606">
        <v>6</v>
      </c>
      <c r="F4606">
        <v>1</v>
      </c>
      <c r="G4606">
        <v>3</v>
      </c>
      <c r="H4606" s="2">
        <v>43135</v>
      </c>
      <c r="I4606" t="str">
        <f>VLOOKUP(Sales[[#This Row],[TerritoryKey]], Territories[], 2, FALSE)</f>
        <v>Canada</v>
      </c>
      <c r="J4606">
        <f>_xlfn.XLOOKUP(Sales[[#This Row],[ProductKey]], Products!$A:$A, Products!$J:$J)</f>
        <v>8.2204999999999995</v>
      </c>
      <c r="K4606">
        <f>_xlfn.XLOOKUP(Sales[[#This Row],[ProductKey]], Products!$A:$A, Products!$K:$K)</f>
        <v>21.98</v>
      </c>
      <c r="L4606" s="1">
        <f>Sales[[#This Row],[ProductPrice]]*Sales[[#This Row],[OrderQuantity]]</f>
        <v>65.94</v>
      </c>
      <c r="M4606" s="1">
        <f>Sales[[#This Row],[OrderQuantity]]</f>
        <v>3</v>
      </c>
      <c r="N4606" s="1">
        <f>1</f>
        <v>1</v>
      </c>
      <c r="O4606" s="1">
        <f>Sales[[#This Row],[TotalSales]]-Sales[[#This Row],[TotalCost]]</f>
        <v>41.278500000000001</v>
      </c>
      <c r="P4606" s="1">
        <f>Sales[[#This Row],[ProductCost]]*Sales[[#This Row],[OrderQuantity]]</f>
        <v>24.661499999999997</v>
      </c>
      <c r="Q4606" s="1" t="str">
        <f>VLOOKUP(Sales[[#This Row],[ProductKey]], Products!$A$2:$D$1000, 4, FALSE)</f>
        <v>Fender Set - Mountain</v>
      </c>
    </row>
    <row r="4607" spans="1:17" x14ac:dyDescent="0.25">
      <c r="A4607" s="2">
        <v>38110</v>
      </c>
      <c r="B4607" s="1" t="s">
        <v>6234</v>
      </c>
      <c r="C4607">
        <v>536</v>
      </c>
      <c r="D4607">
        <v>19411</v>
      </c>
      <c r="E4607">
        <v>6</v>
      </c>
      <c r="F4607">
        <v>1</v>
      </c>
      <c r="G4607">
        <v>3</v>
      </c>
      <c r="H4607" s="2">
        <v>43223</v>
      </c>
      <c r="I4607" t="str">
        <f>VLOOKUP(Sales[[#This Row],[TerritoryKey]], Territories[], 2, FALSE)</f>
        <v>Canada</v>
      </c>
      <c r="J4607">
        <f>_xlfn.XLOOKUP(Sales[[#This Row],[ProductKey]], Products!$A:$A, Products!$J:$J)</f>
        <v>11.2163</v>
      </c>
      <c r="K4607">
        <f>_xlfn.XLOOKUP(Sales[[#This Row],[ProductKey]], Products!$A:$A, Products!$K:$K)</f>
        <v>29.99</v>
      </c>
      <c r="L4607" s="1">
        <f>Sales[[#This Row],[ProductPrice]]*Sales[[#This Row],[OrderQuantity]]</f>
        <v>89.97</v>
      </c>
      <c r="M4607" s="1">
        <f>Sales[[#This Row],[OrderQuantity]]</f>
        <v>3</v>
      </c>
      <c r="N4607" s="1">
        <f>1</f>
        <v>1</v>
      </c>
      <c r="O4607" s="1">
        <f>Sales[[#This Row],[TotalSales]]-Sales[[#This Row],[TotalCost]]</f>
        <v>56.321100000000001</v>
      </c>
      <c r="P4607" s="1">
        <f>Sales[[#This Row],[ProductCost]]*Sales[[#This Row],[OrderQuantity]]</f>
        <v>33.648899999999998</v>
      </c>
      <c r="Q4607" s="1" t="str">
        <f>VLOOKUP(Sales[[#This Row],[ProductKey]], Products!$A$2:$D$1000, 4, FALSE)</f>
        <v>ML Mountain Tire</v>
      </c>
    </row>
    <row r="4608" spans="1:17" x14ac:dyDescent="0.25">
      <c r="A4608" s="2">
        <v>38111</v>
      </c>
      <c r="B4608" s="1" t="s">
        <v>6270</v>
      </c>
      <c r="C4608">
        <v>528</v>
      </c>
      <c r="D4608">
        <v>14922</v>
      </c>
      <c r="E4608">
        <v>1</v>
      </c>
      <c r="F4608">
        <v>1</v>
      </c>
      <c r="G4608">
        <v>3</v>
      </c>
      <c r="H4608" s="2">
        <v>43224</v>
      </c>
      <c r="I4608" t="str">
        <f>VLOOKUP(Sales[[#This Row],[TerritoryKey]], Territories[], 2, FALSE)</f>
        <v>Northwest</v>
      </c>
      <c r="J4608">
        <f>_xlfn.XLOOKUP(Sales[[#This Row],[ProductKey]], Products!$A:$A, Products!$J:$J)</f>
        <v>1.8663000000000001</v>
      </c>
      <c r="K4608">
        <f>_xlfn.XLOOKUP(Sales[[#This Row],[ProductKey]], Products!$A:$A, Products!$K:$K)</f>
        <v>4.99</v>
      </c>
      <c r="L4608" s="1">
        <f>Sales[[#This Row],[ProductPrice]]*Sales[[#This Row],[OrderQuantity]]</f>
        <v>14.97</v>
      </c>
      <c r="M4608" s="1">
        <f>Sales[[#This Row],[OrderQuantity]]</f>
        <v>3</v>
      </c>
      <c r="N4608" s="1">
        <f>1</f>
        <v>1</v>
      </c>
      <c r="O4608" s="1">
        <f>Sales[[#This Row],[TotalSales]]-Sales[[#This Row],[TotalCost]]</f>
        <v>9.3711000000000002</v>
      </c>
      <c r="P4608" s="1">
        <f>Sales[[#This Row],[ProductCost]]*Sales[[#This Row],[OrderQuantity]]</f>
        <v>5.5989000000000004</v>
      </c>
      <c r="Q4608" s="1" t="str">
        <f>VLOOKUP(Sales[[#This Row],[ProductKey]], Products!$A$2:$D$1000, 4, FALSE)</f>
        <v>Mountain Tire Tube</v>
      </c>
    </row>
    <row r="4609" spans="1:17" x14ac:dyDescent="0.25">
      <c r="A4609" s="2">
        <v>37988</v>
      </c>
      <c r="B4609" s="1" t="s">
        <v>6298</v>
      </c>
      <c r="C4609">
        <v>535</v>
      </c>
      <c r="D4609">
        <v>26006</v>
      </c>
      <c r="E4609">
        <v>1</v>
      </c>
      <c r="F4609">
        <v>1</v>
      </c>
      <c r="G4609">
        <v>3</v>
      </c>
      <c r="H4609" s="2">
        <v>43102</v>
      </c>
      <c r="I4609" t="str">
        <f>VLOOKUP(Sales[[#This Row],[TerritoryKey]], Territories[], 2, FALSE)</f>
        <v>Northwest</v>
      </c>
      <c r="J4609">
        <f>_xlfn.XLOOKUP(Sales[[#This Row],[ProductKey]], Products!$A:$A, Products!$J:$J)</f>
        <v>9.3462999999999994</v>
      </c>
      <c r="K4609">
        <f>_xlfn.XLOOKUP(Sales[[#This Row],[ProductKey]], Products!$A:$A, Products!$K:$K)</f>
        <v>24.99</v>
      </c>
      <c r="L4609" s="1">
        <f>Sales[[#This Row],[ProductPrice]]*Sales[[#This Row],[OrderQuantity]]</f>
        <v>74.97</v>
      </c>
      <c r="M4609" s="1">
        <f>Sales[[#This Row],[OrderQuantity]]</f>
        <v>3</v>
      </c>
      <c r="N4609" s="1">
        <f>1</f>
        <v>1</v>
      </c>
      <c r="O4609" s="1">
        <f>Sales[[#This Row],[TotalSales]]-Sales[[#This Row],[TotalCost]]</f>
        <v>46.931100000000001</v>
      </c>
      <c r="P4609" s="1">
        <f>Sales[[#This Row],[ProductCost]]*Sales[[#This Row],[OrderQuantity]]</f>
        <v>28.038899999999998</v>
      </c>
      <c r="Q4609" s="1" t="str">
        <f>VLOOKUP(Sales[[#This Row],[ProductKey]], Products!$A$2:$D$1000, 4, FALSE)</f>
        <v>LL Mountain Tire</v>
      </c>
    </row>
    <row r="4610" spans="1:17" x14ac:dyDescent="0.25">
      <c r="A4610" s="2">
        <v>38233</v>
      </c>
      <c r="B4610" s="1" t="s">
        <v>6349</v>
      </c>
      <c r="C4610">
        <v>528</v>
      </c>
      <c r="D4610">
        <v>16337</v>
      </c>
      <c r="E4610">
        <v>4</v>
      </c>
      <c r="F4610">
        <v>1</v>
      </c>
      <c r="G4610">
        <v>3</v>
      </c>
      <c r="H4610" s="2">
        <v>43346</v>
      </c>
      <c r="I4610" t="str">
        <f>VLOOKUP(Sales[[#This Row],[TerritoryKey]], Territories[], 2, FALSE)</f>
        <v>Southwest</v>
      </c>
      <c r="J4610">
        <f>_xlfn.XLOOKUP(Sales[[#This Row],[ProductKey]], Products!$A:$A, Products!$J:$J)</f>
        <v>1.8663000000000001</v>
      </c>
      <c r="K4610">
        <f>_xlfn.XLOOKUP(Sales[[#This Row],[ProductKey]], Products!$A:$A, Products!$K:$K)</f>
        <v>4.99</v>
      </c>
      <c r="L4610" s="1">
        <f>Sales[[#This Row],[ProductPrice]]*Sales[[#This Row],[OrderQuantity]]</f>
        <v>14.97</v>
      </c>
      <c r="M4610" s="1">
        <f>Sales[[#This Row],[OrderQuantity]]</f>
        <v>3</v>
      </c>
      <c r="N4610" s="1">
        <f>1</f>
        <v>1</v>
      </c>
      <c r="O4610" s="1">
        <f>Sales[[#This Row],[TotalSales]]-Sales[[#This Row],[TotalCost]]</f>
        <v>9.3711000000000002</v>
      </c>
      <c r="P4610" s="1">
        <f>Sales[[#This Row],[ProductCost]]*Sales[[#This Row],[OrderQuantity]]</f>
        <v>5.5989000000000004</v>
      </c>
      <c r="Q4610" s="1" t="str">
        <f>VLOOKUP(Sales[[#This Row],[ProductKey]], Products!$A$2:$D$1000, 4, FALSE)</f>
        <v>Mountain Tire Tube</v>
      </c>
    </row>
    <row r="4611" spans="1:17" x14ac:dyDescent="0.25">
      <c r="A4611" s="2">
        <v>38295</v>
      </c>
      <c r="B4611" s="1" t="s">
        <v>6391</v>
      </c>
      <c r="C4611">
        <v>477</v>
      </c>
      <c r="D4611">
        <v>26073</v>
      </c>
      <c r="E4611">
        <v>6</v>
      </c>
      <c r="F4611">
        <v>1</v>
      </c>
      <c r="G4611">
        <v>3</v>
      </c>
      <c r="H4611" s="2">
        <v>43408</v>
      </c>
      <c r="I4611" t="str">
        <f>VLOOKUP(Sales[[#This Row],[TerritoryKey]], Territories[], 2, FALSE)</f>
        <v>Canada</v>
      </c>
      <c r="J4611">
        <f>_xlfn.XLOOKUP(Sales[[#This Row],[ProductKey]], Products!$A:$A, Products!$J:$J)</f>
        <v>1.8663000000000001</v>
      </c>
      <c r="K4611">
        <f>_xlfn.XLOOKUP(Sales[[#This Row],[ProductKey]], Products!$A:$A, Products!$K:$K)</f>
        <v>4.99</v>
      </c>
      <c r="L4611" s="1">
        <f>Sales[[#This Row],[ProductPrice]]*Sales[[#This Row],[OrderQuantity]]</f>
        <v>14.97</v>
      </c>
      <c r="M4611" s="1">
        <f>Sales[[#This Row],[OrderQuantity]]</f>
        <v>3</v>
      </c>
      <c r="N4611" s="1">
        <f>1</f>
        <v>1</v>
      </c>
      <c r="O4611" s="1">
        <f>Sales[[#This Row],[TotalSales]]-Sales[[#This Row],[TotalCost]]</f>
        <v>9.3711000000000002</v>
      </c>
      <c r="P4611" s="1">
        <f>Sales[[#This Row],[ProductCost]]*Sales[[#This Row],[OrderQuantity]]</f>
        <v>5.5989000000000004</v>
      </c>
      <c r="Q4611" s="1" t="str">
        <f>VLOOKUP(Sales[[#This Row],[ProductKey]], Products!$A$2:$D$1000, 4, FALSE)</f>
        <v>Water Bottle - 30 oz.</v>
      </c>
    </row>
    <row r="4612" spans="1:17" x14ac:dyDescent="0.25">
      <c r="A4612" s="2">
        <v>38022</v>
      </c>
      <c r="B4612" s="1" t="s">
        <v>6392</v>
      </c>
      <c r="C4612">
        <v>539</v>
      </c>
      <c r="D4612">
        <v>15142</v>
      </c>
      <c r="E4612">
        <v>9</v>
      </c>
      <c r="F4612">
        <v>1</v>
      </c>
      <c r="G4612">
        <v>3</v>
      </c>
      <c r="H4612" s="2">
        <v>43136</v>
      </c>
      <c r="I4612" t="str">
        <f>VLOOKUP(Sales[[#This Row],[TerritoryKey]], Territories[], 2, FALSE)</f>
        <v>Australia</v>
      </c>
      <c r="J4612">
        <f>_xlfn.XLOOKUP(Sales[[#This Row],[ProductKey]], Products!$A:$A, Products!$J:$J)</f>
        <v>9.3462999999999994</v>
      </c>
      <c r="K4612">
        <f>_xlfn.XLOOKUP(Sales[[#This Row],[ProductKey]], Products!$A:$A, Products!$K:$K)</f>
        <v>24.99</v>
      </c>
      <c r="L4612" s="1">
        <f>Sales[[#This Row],[ProductPrice]]*Sales[[#This Row],[OrderQuantity]]</f>
        <v>74.97</v>
      </c>
      <c r="M4612" s="1">
        <f>Sales[[#This Row],[OrderQuantity]]</f>
        <v>3</v>
      </c>
      <c r="N4612" s="1">
        <f>1</f>
        <v>1</v>
      </c>
      <c r="O4612" s="1">
        <f>Sales[[#This Row],[TotalSales]]-Sales[[#This Row],[TotalCost]]</f>
        <v>46.931100000000001</v>
      </c>
      <c r="P4612" s="1">
        <f>Sales[[#This Row],[ProductCost]]*Sales[[#This Row],[OrderQuantity]]</f>
        <v>28.038899999999998</v>
      </c>
      <c r="Q4612" s="1" t="str">
        <f>VLOOKUP(Sales[[#This Row],[ProductKey]], Products!$A$2:$D$1000, 4, FALSE)</f>
        <v>ML Road Tire</v>
      </c>
    </row>
    <row r="4613" spans="1:17" x14ac:dyDescent="0.25">
      <c r="A4613" s="2">
        <v>38140</v>
      </c>
      <c r="B4613" s="1" t="s">
        <v>6460</v>
      </c>
      <c r="C4613">
        <v>536</v>
      </c>
      <c r="D4613">
        <v>11833</v>
      </c>
      <c r="E4613">
        <v>6</v>
      </c>
      <c r="F4613">
        <v>1</v>
      </c>
      <c r="G4613">
        <v>3</v>
      </c>
      <c r="H4613" s="2">
        <v>43253</v>
      </c>
      <c r="I4613" t="str">
        <f>VLOOKUP(Sales[[#This Row],[TerritoryKey]], Territories[], 2, FALSE)</f>
        <v>Canada</v>
      </c>
      <c r="J4613">
        <f>_xlfn.XLOOKUP(Sales[[#This Row],[ProductKey]], Products!$A:$A, Products!$J:$J)</f>
        <v>11.2163</v>
      </c>
      <c r="K4613">
        <f>_xlfn.XLOOKUP(Sales[[#This Row],[ProductKey]], Products!$A:$A, Products!$K:$K)</f>
        <v>29.99</v>
      </c>
      <c r="L4613" s="1">
        <f>Sales[[#This Row],[ProductPrice]]*Sales[[#This Row],[OrderQuantity]]</f>
        <v>89.97</v>
      </c>
      <c r="M4613" s="1">
        <f>Sales[[#This Row],[OrderQuantity]]</f>
        <v>3</v>
      </c>
      <c r="N4613" s="1">
        <f>1</f>
        <v>1</v>
      </c>
      <c r="O4613" s="1">
        <f>Sales[[#This Row],[TotalSales]]-Sales[[#This Row],[TotalCost]]</f>
        <v>56.321100000000001</v>
      </c>
      <c r="P4613" s="1">
        <f>Sales[[#This Row],[ProductCost]]*Sales[[#This Row],[OrderQuantity]]</f>
        <v>33.648899999999998</v>
      </c>
      <c r="Q4613" s="1" t="str">
        <f>VLOOKUP(Sales[[#This Row],[ProductKey]], Products!$A$2:$D$1000, 4, FALSE)</f>
        <v>ML Mountain Tire</v>
      </c>
    </row>
    <row r="4614" spans="1:17" x14ac:dyDescent="0.25">
      <c r="A4614" s="2">
        <v>38324</v>
      </c>
      <c r="B4614" s="1" t="s">
        <v>6500</v>
      </c>
      <c r="C4614">
        <v>478</v>
      </c>
      <c r="D4614">
        <v>22011</v>
      </c>
      <c r="E4614">
        <v>1</v>
      </c>
      <c r="F4614">
        <v>1</v>
      </c>
      <c r="G4614">
        <v>3</v>
      </c>
      <c r="H4614" s="2">
        <v>43437</v>
      </c>
      <c r="I4614" t="str">
        <f>VLOOKUP(Sales[[#This Row],[TerritoryKey]], Territories[], 2, FALSE)</f>
        <v>Northwest</v>
      </c>
      <c r="J4614">
        <f>_xlfn.XLOOKUP(Sales[[#This Row],[ProductKey]], Products!$A:$A, Products!$J:$J)</f>
        <v>3.7363</v>
      </c>
      <c r="K4614">
        <f>_xlfn.XLOOKUP(Sales[[#This Row],[ProductKey]], Products!$A:$A, Products!$K:$K)</f>
        <v>9.99</v>
      </c>
      <c r="L4614" s="1">
        <f>Sales[[#This Row],[ProductPrice]]*Sales[[#This Row],[OrderQuantity]]</f>
        <v>29.97</v>
      </c>
      <c r="M4614" s="1">
        <f>Sales[[#This Row],[OrderQuantity]]</f>
        <v>3</v>
      </c>
      <c r="N4614" s="1">
        <f>1</f>
        <v>1</v>
      </c>
      <c r="O4614" s="1">
        <f>Sales[[#This Row],[TotalSales]]-Sales[[#This Row],[TotalCost]]</f>
        <v>18.761099999999999</v>
      </c>
      <c r="P4614" s="1">
        <f>Sales[[#This Row],[ProductCost]]*Sales[[#This Row],[OrderQuantity]]</f>
        <v>11.2089</v>
      </c>
      <c r="Q4614" s="1" t="str">
        <f>VLOOKUP(Sales[[#This Row],[ProductKey]], Products!$A$2:$D$1000, 4, FALSE)</f>
        <v>Mountain Bottle Cage</v>
      </c>
    </row>
    <row r="4615" spans="1:17" x14ac:dyDescent="0.25">
      <c r="A4615" s="2">
        <v>38051</v>
      </c>
      <c r="B4615" s="1" t="s">
        <v>6510</v>
      </c>
      <c r="C4615">
        <v>528</v>
      </c>
      <c r="D4615">
        <v>18313</v>
      </c>
      <c r="E4615">
        <v>4</v>
      </c>
      <c r="F4615">
        <v>1</v>
      </c>
      <c r="G4615">
        <v>3</v>
      </c>
      <c r="H4615" s="2">
        <v>43164</v>
      </c>
      <c r="I4615" t="str">
        <f>VLOOKUP(Sales[[#This Row],[TerritoryKey]], Territories[], 2, FALSE)</f>
        <v>Southwest</v>
      </c>
      <c r="J4615">
        <f>_xlfn.XLOOKUP(Sales[[#This Row],[ProductKey]], Products!$A:$A, Products!$J:$J)</f>
        <v>1.8663000000000001</v>
      </c>
      <c r="K4615">
        <f>_xlfn.XLOOKUP(Sales[[#This Row],[ProductKey]], Products!$A:$A, Products!$K:$K)</f>
        <v>4.99</v>
      </c>
      <c r="L4615" s="1">
        <f>Sales[[#This Row],[ProductPrice]]*Sales[[#This Row],[OrderQuantity]]</f>
        <v>14.97</v>
      </c>
      <c r="M4615" s="1">
        <f>Sales[[#This Row],[OrderQuantity]]</f>
        <v>3</v>
      </c>
      <c r="N4615" s="1">
        <f>1</f>
        <v>1</v>
      </c>
      <c r="O4615" s="1">
        <f>Sales[[#This Row],[TotalSales]]-Sales[[#This Row],[TotalCost]]</f>
        <v>9.3711000000000002</v>
      </c>
      <c r="P4615" s="1">
        <f>Sales[[#This Row],[ProductCost]]*Sales[[#This Row],[OrderQuantity]]</f>
        <v>5.5989000000000004</v>
      </c>
      <c r="Q4615" s="1" t="str">
        <f>VLOOKUP(Sales[[#This Row],[ProductKey]], Products!$A$2:$D$1000, 4, FALSE)</f>
        <v>Mountain Tire Tube</v>
      </c>
    </row>
    <row r="4616" spans="1:17" x14ac:dyDescent="0.25">
      <c r="A4616" s="2">
        <v>38082</v>
      </c>
      <c r="B4616" s="1" t="s">
        <v>6540</v>
      </c>
      <c r="C4616">
        <v>485</v>
      </c>
      <c r="D4616">
        <v>13389</v>
      </c>
      <c r="E4616">
        <v>4</v>
      </c>
      <c r="F4616">
        <v>1</v>
      </c>
      <c r="G4616">
        <v>3</v>
      </c>
      <c r="H4616" s="2">
        <v>43195</v>
      </c>
      <c r="I4616" t="str">
        <f>VLOOKUP(Sales[[#This Row],[TerritoryKey]], Territories[], 2, FALSE)</f>
        <v>Southwest</v>
      </c>
      <c r="J4616">
        <f>_xlfn.XLOOKUP(Sales[[#This Row],[ProductKey]], Products!$A:$A, Products!$J:$J)</f>
        <v>8.2204999999999995</v>
      </c>
      <c r="K4616">
        <f>_xlfn.XLOOKUP(Sales[[#This Row],[ProductKey]], Products!$A:$A, Products!$K:$K)</f>
        <v>21.98</v>
      </c>
      <c r="L4616" s="1">
        <f>Sales[[#This Row],[ProductPrice]]*Sales[[#This Row],[OrderQuantity]]</f>
        <v>65.94</v>
      </c>
      <c r="M4616" s="1">
        <f>Sales[[#This Row],[OrderQuantity]]</f>
        <v>3</v>
      </c>
      <c r="N4616" s="1">
        <f>1</f>
        <v>1</v>
      </c>
      <c r="O4616" s="1">
        <f>Sales[[#This Row],[TotalSales]]-Sales[[#This Row],[TotalCost]]</f>
        <v>41.278500000000001</v>
      </c>
      <c r="P4616" s="1">
        <f>Sales[[#This Row],[ProductCost]]*Sales[[#This Row],[OrderQuantity]]</f>
        <v>24.661499999999997</v>
      </c>
      <c r="Q4616" s="1" t="str">
        <f>VLOOKUP(Sales[[#This Row],[ProductKey]], Products!$A$2:$D$1000, 4, FALSE)</f>
        <v>Fender Set - Mountain</v>
      </c>
    </row>
    <row r="4617" spans="1:17" x14ac:dyDescent="0.25">
      <c r="A4617" s="2">
        <v>38234</v>
      </c>
      <c r="B4617" s="1" t="s">
        <v>6608</v>
      </c>
      <c r="C4617">
        <v>530</v>
      </c>
      <c r="D4617">
        <v>15634</v>
      </c>
      <c r="E4617">
        <v>10</v>
      </c>
      <c r="F4617">
        <v>1</v>
      </c>
      <c r="G4617">
        <v>3</v>
      </c>
      <c r="H4617" s="2">
        <v>43347</v>
      </c>
      <c r="I4617" t="str">
        <f>VLOOKUP(Sales[[#This Row],[TerritoryKey]], Territories[], 2, FALSE)</f>
        <v>United Kingdom</v>
      </c>
      <c r="J4617">
        <f>_xlfn.XLOOKUP(Sales[[#This Row],[ProductKey]], Products!$A:$A, Products!$J:$J)</f>
        <v>1.8663000000000001</v>
      </c>
      <c r="K4617">
        <f>_xlfn.XLOOKUP(Sales[[#This Row],[ProductKey]], Products!$A:$A, Products!$K:$K)</f>
        <v>4.99</v>
      </c>
      <c r="L4617" s="1">
        <f>Sales[[#This Row],[ProductPrice]]*Sales[[#This Row],[OrderQuantity]]</f>
        <v>14.97</v>
      </c>
      <c r="M4617" s="1">
        <f>Sales[[#This Row],[OrderQuantity]]</f>
        <v>3</v>
      </c>
      <c r="N4617" s="1">
        <f>1</f>
        <v>1</v>
      </c>
      <c r="O4617" s="1">
        <f>Sales[[#This Row],[TotalSales]]-Sales[[#This Row],[TotalCost]]</f>
        <v>9.3711000000000002</v>
      </c>
      <c r="P4617" s="1">
        <f>Sales[[#This Row],[ProductCost]]*Sales[[#This Row],[OrderQuantity]]</f>
        <v>5.5989000000000004</v>
      </c>
      <c r="Q4617" s="1" t="str">
        <f>VLOOKUP(Sales[[#This Row],[ProductKey]], Products!$A$2:$D$1000, 4, FALSE)</f>
        <v>Touring Tire Tube</v>
      </c>
    </row>
    <row r="4618" spans="1:17" x14ac:dyDescent="0.25">
      <c r="A4618" s="2">
        <v>38082</v>
      </c>
      <c r="B4618" s="1" t="s">
        <v>6616</v>
      </c>
      <c r="C4618">
        <v>536</v>
      </c>
      <c r="D4618">
        <v>11287</v>
      </c>
      <c r="E4618">
        <v>6</v>
      </c>
      <c r="F4618">
        <v>1</v>
      </c>
      <c r="G4618">
        <v>3</v>
      </c>
      <c r="H4618" s="2">
        <v>43195</v>
      </c>
      <c r="I4618" t="str">
        <f>VLOOKUP(Sales[[#This Row],[TerritoryKey]], Territories[], 2, FALSE)</f>
        <v>Canada</v>
      </c>
      <c r="J4618">
        <f>_xlfn.XLOOKUP(Sales[[#This Row],[ProductKey]], Products!$A:$A, Products!$J:$J)</f>
        <v>11.2163</v>
      </c>
      <c r="K4618">
        <f>_xlfn.XLOOKUP(Sales[[#This Row],[ProductKey]], Products!$A:$A, Products!$K:$K)</f>
        <v>29.99</v>
      </c>
      <c r="L4618" s="1">
        <f>Sales[[#This Row],[ProductPrice]]*Sales[[#This Row],[OrderQuantity]]</f>
        <v>89.97</v>
      </c>
      <c r="M4618" s="1">
        <f>Sales[[#This Row],[OrderQuantity]]</f>
        <v>3</v>
      </c>
      <c r="N4618" s="1">
        <f>1</f>
        <v>1</v>
      </c>
      <c r="O4618" s="1">
        <f>Sales[[#This Row],[TotalSales]]-Sales[[#This Row],[TotalCost]]</f>
        <v>56.321100000000001</v>
      </c>
      <c r="P4618" s="1">
        <f>Sales[[#This Row],[ProductCost]]*Sales[[#This Row],[OrderQuantity]]</f>
        <v>33.648899999999998</v>
      </c>
      <c r="Q4618" s="1" t="str">
        <f>VLOOKUP(Sales[[#This Row],[ProductKey]], Products!$A$2:$D$1000, 4, FALSE)</f>
        <v>ML Mountain Tire</v>
      </c>
    </row>
    <row r="4619" spans="1:17" x14ac:dyDescent="0.25">
      <c r="A4619" s="2">
        <v>38112</v>
      </c>
      <c r="B4619" s="1" t="s">
        <v>6637</v>
      </c>
      <c r="C4619">
        <v>223</v>
      </c>
      <c r="D4619">
        <v>12641</v>
      </c>
      <c r="E4619">
        <v>7</v>
      </c>
      <c r="F4619">
        <v>1</v>
      </c>
      <c r="G4619">
        <v>3</v>
      </c>
      <c r="H4619" s="2">
        <v>43225</v>
      </c>
      <c r="I4619" t="str">
        <f>VLOOKUP(Sales[[#This Row],[TerritoryKey]], Territories[], 2, FALSE)</f>
        <v>France</v>
      </c>
      <c r="J4619">
        <f>_xlfn.XLOOKUP(Sales[[#This Row],[ProductKey]], Products!$A:$A, Products!$J:$J)</f>
        <v>5.7051999999999996</v>
      </c>
      <c r="K4619">
        <f>_xlfn.XLOOKUP(Sales[[#This Row],[ProductKey]], Products!$A:$A, Products!$K:$K)</f>
        <v>8.6441999999999997</v>
      </c>
      <c r="L4619" s="1">
        <f>Sales[[#This Row],[ProductPrice]]*Sales[[#This Row],[OrderQuantity]]</f>
        <v>25.932600000000001</v>
      </c>
      <c r="M4619" s="1">
        <f>Sales[[#This Row],[OrderQuantity]]</f>
        <v>3</v>
      </c>
      <c r="N4619" s="1">
        <f>1</f>
        <v>1</v>
      </c>
      <c r="O4619" s="1">
        <f>Sales[[#This Row],[TotalSales]]-Sales[[#This Row],[TotalCost]]</f>
        <v>8.8170000000000002</v>
      </c>
      <c r="P4619" s="1">
        <f>Sales[[#This Row],[ProductCost]]*Sales[[#This Row],[OrderQuantity]]</f>
        <v>17.115600000000001</v>
      </c>
      <c r="Q4619" s="1" t="str">
        <f>VLOOKUP(Sales[[#This Row],[ProductKey]], Products!$A$2:$D$1000, 4, FALSE)</f>
        <v>AWC Logo Cap</v>
      </c>
    </row>
    <row r="4620" spans="1:17" x14ac:dyDescent="0.25">
      <c r="A4620" s="2">
        <v>38296</v>
      </c>
      <c r="B4620" s="1" t="s">
        <v>6680</v>
      </c>
      <c r="C4620">
        <v>477</v>
      </c>
      <c r="D4620">
        <v>22532</v>
      </c>
      <c r="E4620">
        <v>10</v>
      </c>
      <c r="F4620">
        <v>1</v>
      </c>
      <c r="G4620">
        <v>3</v>
      </c>
      <c r="H4620" s="2">
        <v>43409</v>
      </c>
      <c r="I4620" t="str">
        <f>VLOOKUP(Sales[[#This Row],[TerritoryKey]], Territories[], 2, FALSE)</f>
        <v>United Kingdom</v>
      </c>
      <c r="J4620">
        <f>_xlfn.XLOOKUP(Sales[[#This Row],[ProductKey]], Products!$A:$A, Products!$J:$J)</f>
        <v>1.8663000000000001</v>
      </c>
      <c r="K4620">
        <f>_xlfn.XLOOKUP(Sales[[#This Row],[ProductKey]], Products!$A:$A, Products!$K:$K)</f>
        <v>4.99</v>
      </c>
      <c r="L4620" s="1">
        <f>Sales[[#This Row],[ProductPrice]]*Sales[[#This Row],[OrderQuantity]]</f>
        <v>14.97</v>
      </c>
      <c r="M4620" s="1">
        <f>Sales[[#This Row],[OrderQuantity]]</f>
        <v>3</v>
      </c>
      <c r="N4620" s="1">
        <f>1</f>
        <v>1</v>
      </c>
      <c r="O4620" s="1">
        <f>Sales[[#This Row],[TotalSales]]-Sales[[#This Row],[TotalCost]]</f>
        <v>9.3711000000000002</v>
      </c>
      <c r="P4620" s="1">
        <f>Sales[[#This Row],[ProductCost]]*Sales[[#This Row],[OrderQuantity]]</f>
        <v>5.5989000000000004</v>
      </c>
      <c r="Q4620" s="1" t="str">
        <f>VLOOKUP(Sales[[#This Row],[ProductKey]], Products!$A$2:$D$1000, 4, FALSE)</f>
        <v>Water Bottle - 30 oz.</v>
      </c>
    </row>
    <row r="4621" spans="1:17" x14ac:dyDescent="0.25">
      <c r="A4621" s="2">
        <v>38171</v>
      </c>
      <c r="B4621" s="1" t="s">
        <v>6681</v>
      </c>
      <c r="C4621">
        <v>478</v>
      </c>
      <c r="D4621">
        <v>11331</v>
      </c>
      <c r="E4621">
        <v>6</v>
      </c>
      <c r="F4621">
        <v>1</v>
      </c>
      <c r="G4621">
        <v>3</v>
      </c>
      <c r="H4621" s="2">
        <v>43284</v>
      </c>
      <c r="I4621" t="str">
        <f>VLOOKUP(Sales[[#This Row],[TerritoryKey]], Territories[], 2, FALSE)</f>
        <v>Canada</v>
      </c>
      <c r="J4621">
        <f>_xlfn.XLOOKUP(Sales[[#This Row],[ProductKey]], Products!$A:$A, Products!$J:$J)</f>
        <v>3.7363</v>
      </c>
      <c r="K4621">
        <f>_xlfn.XLOOKUP(Sales[[#This Row],[ProductKey]], Products!$A:$A, Products!$K:$K)</f>
        <v>9.99</v>
      </c>
      <c r="L4621" s="1">
        <f>Sales[[#This Row],[ProductPrice]]*Sales[[#This Row],[OrderQuantity]]</f>
        <v>29.97</v>
      </c>
      <c r="M4621" s="1">
        <f>Sales[[#This Row],[OrderQuantity]]</f>
        <v>3</v>
      </c>
      <c r="N4621" s="1">
        <f>1</f>
        <v>1</v>
      </c>
      <c r="O4621" s="1">
        <f>Sales[[#This Row],[TotalSales]]-Sales[[#This Row],[TotalCost]]</f>
        <v>18.761099999999999</v>
      </c>
      <c r="P4621" s="1">
        <f>Sales[[#This Row],[ProductCost]]*Sales[[#This Row],[OrderQuantity]]</f>
        <v>11.2089</v>
      </c>
      <c r="Q4621" s="1" t="str">
        <f>VLOOKUP(Sales[[#This Row],[ProductKey]], Products!$A$2:$D$1000, 4, FALSE)</f>
        <v>Mountain Bottle Cage</v>
      </c>
    </row>
    <row r="4622" spans="1:17" x14ac:dyDescent="0.25">
      <c r="A4622" s="2">
        <v>38323</v>
      </c>
      <c r="B4622" s="1" t="s">
        <v>6689</v>
      </c>
      <c r="C4622">
        <v>528</v>
      </c>
      <c r="D4622">
        <v>21577</v>
      </c>
      <c r="E4622">
        <v>6</v>
      </c>
      <c r="F4622">
        <v>1</v>
      </c>
      <c r="G4622">
        <v>3</v>
      </c>
      <c r="H4622" s="2">
        <v>43436</v>
      </c>
      <c r="I4622" t="str">
        <f>VLOOKUP(Sales[[#This Row],[TerritoryKey]], Territories[], 2, FALSE)</f>
        <v>Canada</v>
      </c>
      <c r="J4622">
        <f>_xlfn.XLOOKUP(Sales[[#This Row],[ProductKey]], Products!$A:$A, Products!$J:$J)</f>
        <v>1.8663000000000001</v>
      </c>
      <c r="K4622">
        <f>_xlfn.XLOOKUP(Sales[[#This Row],[ProductKey]], Products!$A:$A, Products!$K:$K)</f>
        <v>4.99</v>
      </c>
      <c r="L4622" s="1">
        <f>Sales[[#This Row],[ProductPrice]]*Sales[[#This Row],[OrderQuantity]]</f>
        <v>14.97</v>
      </c>
      <c r="M4622" s="1">
        <f>Sales[[#This Row],[OrderQuantity]]</f>
        <v>3</v>
      </c>
      <c r="N4622" s="1">
        <f>1</f>
        <v>1</v>
      </c>
      <c r="O4622" s="1">
        <f>Sales[[#This Row],[TotalSales]]-Sales[[#This Row],[TotalCost]]</f>
        <v>9.3711000000000002</v>
      </c>
      <c r="P4622" s="1">
        <f>Sales[[#This Row],[ProductCost]]*Sales[[#This Row],[OrderQuantity]]</f>
        <v>5.5989000000000004</v>
      </c>
      <c r="Q4622" s="1" t="str">
        <f>VLOOKUP(Sales[[#This Row],[ProductKey]], Products!$A$2:$D$1000, 4, FALSE)</f>
        <v>Mountain Tire Tube</v>
      </c>
    </row>
    <row r="4623" spans="1:17" x14ac:dyDescent="0.25">
      <c r="A4623" s="2">
        <v>38021</v>
      </c>
      <c r="B4623" s="1" t="s">
        <v>6750</v>
      </c>
      <c r="C4623">
        <v>477</v>
      </c>
      <c r="D4623">
        <v>23827</v>
      </c>
      <c r="E4623">
        <v>6</v>
      </c>
      <c r="F4623">
        <v>1</v>
      </c>
      <c r="G4623">
        <v>3</v>
      </c>
      <c r="H4623" s="2">
        <v>43135</v>
      </c>
      <c r="I4623" t="str">
        <f>VLOOKUP(Sales[[#This Row],[TerritoryKey]], Territories[], 2, FALSE)</f>
        <v>Canada</v>
      </c>
      <c r="J4623">
        <f>_xlfn.XLOOKUP(Sales[[#This Row],[ProductKey]], Products!$A:$A, Products!$J:$J)</f>
        <v>1.8663000000000001</v>
      </c>
      <c r="K4623">
        <f>_xlfn.XLOOKUP(Sales[[#This Row],[ProductKey]], Products!$A:$A, Products!$K:$K)</f>
        <v>4.99</v>
      </c>
      <c r="L4623" s="1">
        <f>Sales[[#This Row],[ProductPrice]]*Sales[[#This Row],[OrderQuantity]]</f>
        <v>14.97</v>
      </c>
      <c r="M4623" s="1">
        <f>Sales[[#This Row],[OrderQuantity]]</f>
        <v>3</v>
      </c>
      <c r="N4623" s="1">
        <f>1</f>
        <v>1</v>
      </c>
      <c r="O4623" s="1">
        <f>Sales[[#This Row],[TotalSales]]-Sales[[#This Row],[TotalCost]]</f>
        <v>9.3711000000000002</v>
      </c>
      <c r="P4623" s="1">
        <f>Sales[[#This Row],[ProductCost]]*Sales[[#This Row],[OrderQuantity]]</f>
        <v>5.5989000000000004</v>
      </c>
      <c r="Q4623" s="1" t="str">
        <f>VLOOKUP(Sales[[#This Row],[ProductKey]], Products!$A$2:$D$1000, 4, FALSE)</f>
        <v>Water Bottle - 30 oz.</v>
      </c>
    </row>
    <row r="4624" spans="1:17" x14ac:dyDescent="0.25">
      <c r="A4624" s="2">
        <v>38294</v>
      </c>
      <c r="B4624" s="1" t="s">
        <v>6845</v>
      </c>
      <c r="C4624">
        <v>535</v>
      </c>
      <c r="D4624">
        <v>11752</v>
      </c>
      <c r="E4624">
        <v>9</v>
      </c>
      <c r="F4624">
        <v>1</v>
      </c>
      <c r="G4624">
        <v>3</v>
      </c>
      <c r="H4624" s="2">
        <v>43407</v>
      </c>
      <c r="I4624" t="str">
        <f>VLOOKUP(Sales[[#This Row],[TerritoryKey]], Territories[], 2, FALSE)</f>
        <v>Australia</v>
      </c>
      <c r="J4624">
        <f>_xlfn.XLOOKUP(Sales[[#This Row],[ProductKey]], Products!$A:$A, Products!$J:$J)</f>
        <v>9.3462999999999994</v>
      </c>
      <c r="K4624">
        <f>_xlfn.XLOOKUP(Sales[[#This Row],[ProductKey]], Products!$A:$A, Products!$K:$K)</f>
        <v>24.99</v>
      </c>
      <c r="L4624" s="1">
        <f>Sales[[#This Row],[ProductPrice]]*Sales[[#This Row],[OrderQuantity]]</f>
        <v>74.97</v>
      </c>
      <c r="M4624" s="1">
        <f>Sales[[#This Row],[OrderQuantity]]</f>
        <v>3</v>
      </c>
      <c r="N4624" s="1">
        <f>1</f>
        <v>1</v>
      </c>
      <c r="O4624" s="1">
        <f>Sales[[#This Row],[TotalSales]]-Sales[[#This Row],[TotalCost]]</f>
        <v>46.931100000000001</v>
      </c>
      <c r="P4624" s="1">
        <f>Sales[[#This Row],[ProductCost]]*Sales[[#This Row],[OrderQuantity]]</f>
        <v>28.038899999999998</v>
      </c>
      <c r="Q4624" s="1" t="str">
        <f>VLOOKUP(Sales[[#This Row],[ProductKey]], Products!$A$2:$D$1000, 4, FALSE)</f>
        <v>LL Mountain Tire</v>
      </c>
    </row>
    <row r="4625" spans="1:17" x14ac:dyDescent="0.25">
      <c r="A4625" s="2">
        <v>38049</v>
      </c>
      <c r="B4625" s="1" t="s">
        <v>6902</v>
      </c>
      <c r="C4625">
        <v>477</v>
      </c>
      <c r="D4625">
        <v>24376</v>
      </c>
      <c r="E4625">
        <v>9</v>
      </c>
      <c r="F4625">
        <v>1</v>
      </c>
      <c r="G4625">
        <v>3</v>
      </c>
      <c r="H4625" s="2">
        <v>43162</v>
      </c>
      <c r="I4625" t="str">
        <f>VLOOKUP(Sales[[#This Row],[TerritoryKey]], Territories[], 2, FALSE)</f>
        <v>Australia</v>
      </c>
      <c r="J4625">
        <f>_xlfn.XLOOKUP(Sales[[#This Row],[ProductKey]], Products!$A:$A, Products!$J:$J)</f>
        <v>1.8663000000000001</v>
      </c>
      <c r="K4625">
        <f>_xlfn.XLOOKUP(Sales[[#This Row],[ProductKey]], Products!$A:$A, Products!$K:$K)</f>
        <v>4.99</v>
      </c>
      <c r="L4625" s="1">
        <f>Sales[[#This Row],[ProductPrice]]*Sales[[#This Row],[OrderQuantity]]</f>
        <v>14.97</v>
      </c>
      <c r="M4625" s="1">
        <f>Sales[[#This Row],[OrderQuantity]]</f>
        <v>3</v>
      </c>
      <c r="N4625" s="1">
        <f>1</f>
        <v>1</v>
      </c>
      <c r="O4625" s="1">
        <f>Sales[[#This Row],[TotalSales]]-Sales[[#This Row],[TotalCost]]</f>
        <v>9.3711000000000002</v>
      </c>
      <c r="P4625" s="1">
        <f>Sales[[#This Row],[ProductCost]]*Sales[[#This Row],[OrderQuantity]]</f>
        <v>5.5989000000000004</v>
      </c>
      <c r="Q4625" s="1" t="str">
        <f>VLOOKUP(Sales[[#This Row],[ProductKey]], Products!$A$2:$D$1000, 4, FALSE)</f>
        <v>Water Bottle - 30 oz.</v>
      </c>
    </row>
    <row r="4626" spans="1:17" x14ac:dyDescent="0.25">
      <c r="A4626" s="2">
        <v>38323</v>
      </c>
      <c r="B4626" s="1" t="s">
        <v>6938</v>
      </c>
      <c r="C4626">
        <v>528</v>
      </c>
      <c r="D4626">
        <v>15412</v>
      </c>
      <c r="E4626">
        <v>4</v>
      </c>
      <c r="F4626">
        <v>1</v>
      </c>
      <c r="G4626">
        <v>3</v>
      </c>
      <c r="H4626" s="2">
        <v>43436</v>
      </c>
      <c r="I4626" t="str">
        <f>VLOOKUP(Sales[[#This Row],[TerritoryKey]], Territories[], 2, FALSE)</f>
        <v>Southwest</v>
      </c>
      <c r="J4626">
        <f>_xlfn.XLOOKUP(Sales[[#This Row],[ProductKey]], Products!$A:$A, Products!$J:$J)</f>
        <v>1.8663000000000001</v>
      </c>
      <c r="K4626">
        <f>_xlfn.XLOOKUP(Sales[[#This Row],[ProductKey]], Products!$A:$A, Products!$K:$K)</f>
        <v>4.99</v>
      </c>
      <c r="L4626" s="1">
        <f>Sales[[#This Row],[ProductPrice]]*Sales[[#This Row],[OrderQuantity]]</f>
        <v>14.97</v>
      </c>
      <c r="M4626" s="1">
        <f>Sales[[#This Row],[OrderQuantity]]</f>
        <v>3</v>
      </c>
      <c r="N4626" s="1">
        <f>1</f>
        <v>1</v>
      </c>
      <c r="O4626" s="1">
        <f>Sales[[#This Row],[TotalSales]]-Sales[[#This Row],[TotalCost]]</f>
        <v>9.3711000000000002</v>
      </c>
      <c r="P4626" s="1">
        <f>Sales[[#This Row],[ProductCost]]*Sales[[#This Row],[OrderQuantity]]</f>
        <v>5.5989000000000004</v>
      </c>
      <c r="Q4626" s="1" t="str">
        <f>VLOOKUP(Sales[[#This Row],[ProductKey]], Products!$A$2:$D$1000, 4, FALSE)</f>
        <v>Mountain Tire Tube</v>
      </c>
    </row>
    <row r="4627" spans="1:17" x14ac:dyDescent="0.25">
      <c r="A4627" s="2">
        <v>38172</v>
      </c>
      <c r="B4627" s="1" t="s">
        <v>6954</v>
      </c>
      <c r="C4627">
        <v>529</v>
      </c>
      <c r="D4627">
        <v>15805</v>
      </c>
      <c r="E4627">
        <v>9</v>
      </c>
      <c r="F4627">
        <v>1</v>
      </c>
      <c r="G4627">
        <v>3</v>
      </c>
      <c r="H4627" s="2">
        <v>43285</v>
      </c>
      <c r="I4627" t="str">
        <f>VLOOKUP(Sales[[#This Row],[TerritoryKey]], Territories[], 2, FALSE)</f>
        <v>Australia</v>
      </c>
      <c r="J4627">
        <f>_xlfn.XLOOKUP(Sales[[#This Row],[ProductKey]], Products!$A:$A, Products!$J:$J)</f>
        <v>1.4923</v>
      </c>
      <c r="K4627">
        <f>_xlfn.XLOOKUP(Sales[[#This Row],[ProductKey]], Products!$A:$A, Products!$K:$K)</f>
        <v>3.99</v>
      </c>
      <c r="L4627" s="1">
        <f>Sales[[#This Row],[ProductPrice]]*Sales[[#This Row],[OrderQuantity]]</f>
        <v>11.97</v>
      </c>
      <c r="M4627" s="1">
        <f>Sales[[#This Row],[OrderQuantity]]</f>
        <v>3</v>
      </c>
      <c r="N4627" s="1">
        <f>1</f>
        <v>1</v>
      </c>
      <c r="O4627" s="1">
        <f>Sales[[#This Row],[TotalSales]]-Sales[[#This Row],[TotalCost]]</f>
        <v>7.493100000000001</v>
      </c>
      <c r="P4627" s="1">
        <f>Sales[[#This Row],[ProductCost]]*Sales[[#This Row],[OrderQuantity]]</f>
        <v>4.4768999999999997</v>
      </c>
      <c r="Q4627" s="1" t="str">
        <f>VLOOKUP(Sales[[#This Row],[ProductKey]], Products!$A$2:$D$1000, 4, FALSE)</f>
        <v>Road Tire Tube</v>
      </c>
    </row>
    <row r="4628" spans="1:17" x14ac:dyDescent="0.25">
      <c r="A4628" s="2">
        <v>38082</v>
      </c>
      <c r="B4628" s="1" t="s">
        <v>6999</v>
      </c>
      <c r="C4628">
        <v>530</v>
      </c>
      <c r="D4628">
        <v>25475</v>
      </c>
      <c r="E4628">
        <v>7</v>
      </c>
      <c r="F4628">
        <v>1</v>
      </c>
      <c r="G4628">
        <v>3</v>
      </c>
      <c r="H4628" s="2">
        <v>43195</v>
      </c>
      <c r="I4628" t="str">
        <f>VLOOKUP(Sales[[#This Row],[TerritoryKey]], Territories[], 2, FALSE)</f>
        <v>France</v>
      </c>
      <c r="J4628">
        <f>_xlfn.XLOOKUP(Sales[[#This Row],[ProductKey]], Products!$A:$A, Products!$J:$J)</f>
        <v>1.8663000000000001</v>
      </c>
      <c r="K4628">
        <f>_xlfn.XLOOKUP(Sales[[#This Row],[ProductKey]], Products!$A:$A, Products!$K:$K)</f>
        <v>4.99</v>
      </c>
      <c r="L4628" s="1">
        <f>Sales[[#This Row],[ProductPrice]]*Sales[[#This Row],[OrderQuantity]]</f>
        <v>14.97</v>
      </c>
      <c r="M4628" s="1">
        <f>Sales[[#This Row],[OrderQuantity]]</f>
        <v>3</v>
      </c>
      <c r="N4628" s="1">
        <f>1</f>
        <v>1</v>
      </c>
      <c r="O4628" s="1">
        <f>Sales[[#This Row],[TotalSales]]-Sales[[#This Row],[TotalCost]]</f>
        <v>9.3711000000000002</v>
      </c>
      <c r="P4628" s="1">
        <f>Sales[[#This Row],[ProductCost]]*Sales[[#This Row],[OrderQuantity]]</f>
        <v>5.5989000000000004</v>
      </c>
      <c r="Q4628" s="1" t="str">
        <f>VLOOKUP(Sales[[#This Row],[ProductKey]], Products!$A$2:$D$1000, 4, FALSE)</f>
        <v>Touring Tire Tube</v>
      </c>
    </row>
    <row r="4629" spans="1:17" x14ac:dyDescent="0.25">
      <c r="A4629" s="2">
        <v>38326</v>
      </c>
      <c r="B4629" s="1" t="s">
        <v>7004</v>
      </c>
      <c r="C4629">
        <v>477</v>
      </c>
      <c r="D4629">
        <v>25090</v>
      </c>
      <c r="E4629">
        <v>6</v>
      </c>
      <c r="F4629">
        <v>1</v>
      </c>
      <c r="G4629">
        <v>3</v>
      </c>
      <c r="H4629" s="2">
        <v>43439</v>
      </c>
      <c r="I4629" t="str">
        <f>VLOOKUP(Sales[[#This Row],[TerritoryKey]], Territories[], 2, FALSE)</f>
        <v>Canada</v>
      </c>
      <c r="J4629">
        <f>_xlfn.XLOOKUP(Sales[[#This Row],[ProductKey]], Products!$A:$A, Products!$J:$J)</f>
        <v>1.8663000000000001</v>
      </c>
      <c r="K4629">
        <f>_xlfn.XLOOKUP(Sales[[#This Row],[ProductKey]], Products!$A:$A, Products!$K:$K)</f>
        <v>4.99</v>
      </c>
      <c r="L4629" s="1">
        <f>Sales[[#This Row],[ProductPrice]]*Sales[[#This Row],[OrderQuantity]]</f>
        <v>14.97</v>
      </c>
      <c r="M4629" s="1">
        <f>Sales[[#This Row],[OrderQuantity]]</f>
        <v>3</v>
      </c>
      <c r="N4629" s="1">
        <f>1</f>
        <v>1</v>
      </c>
      <c r="O4629" s="1">
        <f>Sales[[#This Row],[TotalSales]]-Sales[[#This Row],[TotalCost]]</f>
        <v>9.3711000000000002</v>
      </c>
      <c r="P4629" s="1">
        <f>Sales[[#This Row],[ProductCost]]*Sales[[#This Row],[OrderQuantity]]</f>
        <v>5.5989000000000004</v>
      </c>
      <c r="Q4629" s="1" t="str">
        <f>VLOOKUP(Sales[[#This Row],[ProductKey]], Products!$A$2:$D$1000, 4, FALSE)</f>
        <v>Water Bottle - 30 oz.</v>
      </c>
    </row>
    <row r="4630" spans="1:17" x14ac:dyDescent="0.25">
      <c r="A4630" s="2">
        <v>38235</v>
      </c>
      <c r="B4630" s="1" t="s">
        <v>7058</v>
      </c>
      <c r="C4630">
        <v>529</v>
      </c>
      <c r="D4630">
        <v>15240</v>
      </c>
      <c r="E4630">
        <v>9</v>
      </c>
      <c r="F4630">
        <v>1</v>
      </c>
      <c r="G4630">
        <v>3</v>
      </c>
      <c r="H4630" s="2">
        <v>43348</v>
      </c>
      <c r="I4630" t="str">
        <f>VLOOKUP(Sales[[#This Row],[TerritoryKey]], Territories[], 2, FALSE)</f>
        <v>Australia</v>
      </c>
      <c r="J4630">
        <f>_xlfn.XLOOKUP(Sales[[#This Row],[ProductKey]], Products!$A:$A, Products!$J:$J)</f>
        <v>1.4923</v>
      </c>
      <c r="K4630">
        <f>_xlfn.XLOOKUP(Sales[[#This Row],[ProductKey]], Products!$A:$A, Products!$K:$K)</f>
        <v>3.99</v>
      </c>
      <c r="L4630" s="1">
        <f>Sales[[#This Row],[ProductPrice]]*Sales[[#This Row],[OrderQuantity]]</f>
        <v>11.97</v>
      </c>
      <c r="M4630" s="1">
        <f>Sales[[#This Row],[OrderQuantity]]</f>
        <v>3</v>
      </c>
      <c r="N4630" s="1">
        <f>1</f>
        <v>1</v>
      </c>
      <c r="O4630" s="1">
        <f>Sales[[#This Row],[TotalSales]]-Sales[[#This Row],[TotalCost]]</f>
        <v>7.493100000000001</v>
      </c>
      <c r="P4630" s="1">
        <f>Sales[[#This Row],[ProductCost]]*Sales[[#This Row],[OrderQuantity]]</f>
        <v>4.4768999999999997</v>
      </c>
      <c r="Q4630" s="1" t="str">
        <f>VLOOKUP(Sales[[#This Row],[ProductKey]], Products!$A$2:$D$1000, 4, FALSE)</f>
        <v>Road Tire Tube</v>
      </c>
    </row>
    <row r="4631" spans="1:17" x14ac:dyDescent="0.25">
      <c r="A4631" s="2">
        <v>38171</v>
      </c>
      <c r="B4631" s="1" t="s">
        <v>7060</v>
      </c>
      <c r="C4631">
        <v>529</v>
      </c>
      <c r="D4631">
        <v>18279</v>
      </c>
      <c r="E4631">
        <v>9</v>
      </c>
      <c r="F4631">
        <v>1</v>
      </c>
      <c r="G4631">
        <v>3</v>
      </c>
      <c r="H4631" s="2">
        <v>43284</v>
      </c>
      <c r="I4631" t="str">
        <f>VLOOKUP(Sales[[#This Row],[TerritoryKey]], Territories[], 2, FALSE)</f>
        <v>Australia</v>
      </c>
      <c r="J4631">
        <f>_xlfn.XLOOKUP(Sales[[#This Row],[ProductKey]], Products!$A:$A, Products!$J:$J)</f>
        <v>1.4923</v>
      </c>
      <c r="K4631">
        <f>_xlfn.XLOOKUP(Sales[[#This Row],[ProductKey]], Products!$A:$A, Products!$K:$K)</f>
        <v>3.99</v>
      </c>
      <c r="L4631" s="1">
        <f>Sales[[#This Row],[ProductPrice]]*Sales[[#This Row],[OrderQuantity]]</f>
        <v>11.97</v>
      </c>
      <c r="M4631" s="1">
        <f>Sales[[#This Row],[OrderQuantity]]</f>
        <v>3</v>
      </c>
      <c r="N4631" s="1">
        <f>1</f>
        <v>1</v>
      </c>
      <c r="O4631" s="1">
        <f>Sales[[#This Row],[TotalSales]]-Sales[[#This Row],[TotalCost]]</f>
        <v>7.493100000000001</v>
      </c>
      <c r="P4631" s="1">
        <f>Sales[[#This Row],[ProductCost]]*Sales[[#This Row],[OrderQuantity]]</f>
        <v>4.4768999999999997</v>
      </c>
      <c r="Q4631" s="1" t="str">
        <f>VLOOKUP(Sales[[#This Row],[ProductKey]], Products!$A$2:$D$1000, 4, FALSE)</f>
        <v>Road Tire Tube</v>
      </c>
    </row>
    <row r="4632" spans="1:17" x14ac:dyDescent="0.25">
      <c r="A4632" s="2">
        <v>38234</v>
      </c>
      <c r="B4632" s="1" t="s">
        <v>7068</v>
      </c>
      <c r="C4632">
        <v>477</v>
      </c>
      <c r="D4632">
        <v>12203</v>
      </c>
      <c r="E4632">
        <v>6</v>
      </c>
      <c r="F4632">
        <v>1</v>
      </c>
      <c r="G4632">
        <v>3</v>
      </c>
      <c r="H4632" s="2">
        <v>43347</v>
      </c>
      <c r="I4632" t="str">
        <f>VLOOKUP(Sales[[#This Row],[TerritoryKey]], Territories[], 2, FALSE)</f>
        <v>Canada</v>
      </c>
      <c r="J4632">
        <f>_xlfn.XLOOKUP(Sales[[#This Row],[ProductKey]], Products!$A:$A, Products!$J:$J)</f>
        <v>1.8663000000000001</v>
      </c>
      <c r="K4632">
        <f>_xlfn.XLOOKUP(Sales[[#This Row],[ProductKey]], Products!$A:$A, Products!$K:$K)</f>
        <v>4.99</v>
      </c>
      <c r="L4632" s="1">
        <f>Sales[[#This Row],[ProductPrice]]*Sales[[#This Row],[OrderQuantity]]</f>
        <v>14.97</v>
      </c>
      <c r="M4632" s="1">
        <f>Sales[[#This Row],[OrderQuantity]]</f>
        <v>3</v>
      </c>
      <c r="N4632" s="1">
        <f>1</f>
        <v>1</v>
      </c>
      <c r="O4632" s="1">
        <f>Sales[[#This Row],[TotalSales]]-Sales[[#This Row],[TotalCost]]</f>
        <v>9.3711000000000002</v>
      </c>
      <c r="P4632" s="1">
        <f>Sales[[#This Row],[ProductCost]]*Sales[[#This Row],[OrderQuantity]]</f>
        <v>5.5989000000000004</v>
      </c>
      <c r="Q4632" s="1" t="str">
        <f>VLOOKUP(Sales[[#This Row],[ProductKey]], Products!$A$2:$D$1000, 4, FALSE)</f>
        <v>Water Bottle - 30 oz.</v>
      </c>
    </row>
    <row r="4633" spans="1:17" x14ac:dyDescent="0.25">
      <c r="A4633" s="2">
        <v>38264</v>
      </c>
      <c r="B4633" s="1" t="s">
        <v>7134</v>
      </c>
      <c r="C4633">
        <v>529</v>
      </c>
      <c r="D4633">
        <v>11500</v>
      </c>
      <c r="E4633">
        <v>6</v>
      </c>
      <c r="F4633">
        <v>1</v>
      </c>
      <c r="G4633">
        <v>3</v>
      </c>
      <c r="H4633" s="2">
        <v>43377</v>
      </c>
      <c r="I4633" t="str">
        <f>VLOOKUP(Sales[[#This Row],[TerritoryKey]], Territories[], 2, FALSE)</f>
        <v>Canada</v>
      </c>
      <c r="J4633">
        <f>_xlfn.XLOOKUP(Sales[[#This Row],[ProductKey]], Products!$A:$A, Products!$J:$J)</f>
        <v>1.4923</v>
      </c>
      <c r="K4633">
        <f>_xlfn.XLOOKUP(Sales[[#This Row],[ProductKey]], Products!$A:$A, Products!$K:$K)</f>
        <v>3.99</v>
      </c>
      <c r="L4633" s="1">
        <f>Sales[[#This Row],[ProductPrice]]*Sales[[#This Row],[OrderQuantity]]</f>
        <v>11.97</v>
      </c>
      <c r="M4633" s="1">
        <f>Sales[[#This Row],[OrderQuantity]]</f>
        <v>3</v>
      </c>
      <c r="N4633" s="1">
        <f>1</f>
        <v>1</v>
      </c>
      <c r="O4633" s="1">
        <f>Sales[[#This Row],[TotalSales]]-Sales[[#This Row],[TotalCost]]</f>
        <v>7.493100000000001</v>
      </c>
      <c r="P4633" s="1">
        <f>Sales[[#This Row],[ProductCost]]*Sales[[#This Row],[OrderQuantity]]</f>
        <v>4.4768999999999997</v>
      </c>
      <c r="Q4633" s="1" t="str">
        <f>VLOOKUP(Sales[[#This Row],[ProductKey]], Products!$A$2:$D$1000, 4, FALSE)</f>
        <v>Road Tire Tube</v>
      </c>
    </row>
    <row r="4634" spans="1:17" x14ac:dyDescent="0.25">
      <c r="A4634" s="2">
        <v>38022</v>
      </c>
      <c r="B4634" s="1" t="s">
        <v>7141</v>
      </c>
      <c r="C4634">
        <v>529</v>
      </c>
      <c r="D4634">
        <v>25262</v>
      </c>
      <c r="E4634">
        <v>9</v>
      </c>
      <c r="F4634">
        <v>1</v>
      </c>
      <c r="G4634">
        <v>3</v>
      </c>
      <c r="H4634" s="2">
        <v>43136</v>
      </c>
      <c r="I4634" t="str">
        <f>VLOOKUP(Sales[[#This Row],[TerritoryKey]], Territories[], 2, FALSE)</f>
        <v>Australia</v>
      </c>
      <c r="J4634">
        <f>_xlfn.XLOOKUP(Sales[[#This Row],[ProductKey]], Products!$A:$A, Products!$J:$J)</f>
        <v>1.4923</v>
      </c>
      <c r="K4634">
        <f>_xlfn.XLOOKUP(Sales[[#This Row],[ProductKey]], Products!$A:$A, Products!$K:$K)</f>
        <v>3.99</v>
      </c>
      <c r="L4634" s="1">
        <f>Sales[[#This Row],[ProductPrice]]*Sales[[#This Row],[OrderQuantity]]</f>
        <v>11.97</v>
      </c>
      <c r="M4634" s="1">
        <f>Sales[[#This Row],[OrderQuantity]]</f>
        <v>3</v>
      </c>
      <c r="N4634" s="1">
        <f>1</f>
        <v>1</v>
      </c>
      <c r="O4634" s="1">
        <f>Sales[[#This Row],[TotalSales]]-Sales[[#This Row],[TotalCost]]</f>
        <v>7.493100000000001</v>
      </c>
      <c r="P4634" s="1">
        <f>Sales[[#This Row],[ProductCost]]*Sales[[#This Row],[OrderQuantity]]</f>
        <v>4.4768999999999997</v>
      </c>
      <c r="Q4634" s="1" t="str">
        <f>VLOOKUP(Sales[[#This Row],[ProductKey]], Products!$A$2:$D$1000, 4, FALSE)</f>
        <v>Road Tire Tube</v>
      </c>
    </row>
    <row r="4635" spans="1:17" x14ac:dyDescent="0.25">
      <c r="A4635" s="2">
        <v>38264</v>
      </c>
      <c r="B4635" s="1" t="s">
        <v>7162</v>
      </c>
      <c r="C4635">
        <v>480</v>
      </c>
      <c r="D4635">
        <v>11220</v>
      </c>
      <c r="E4635">
        <v>4</v>
      </c>
      <c r="F4635">
        <v>1</v>
      </c>
      <c r="G4635">
        <v>3</v>
      </c>
      <c r="H4635" s="2">
        <v>43377</v>
      </c>
      <c r="I4635" t="str">
        <f>VLOOKUP(Sales[[#This Row],[TerritoryKey]], Territories[], 2, FALSE)</f>
        <v>Southwest</v>
      </c>
      <c r="J4635">
        <f>_xlfn.XLOOKUP(Sales[[#This Row],[ProductKey]], Products!$A:$A, Products!$J:$J)</f>
        <v>0.85650000000000004</v>
      </c>
      <c r="K4635">
        <f>_xlfn.XLOOKUP(Sales[[#This Row],[ProductKey]], Products!$A:$A, Products!$K:$K)</f>
        <v>2.29</v>
      </c>
      <c r="L4635" s="1">
        <f>Sales[[#This Row],[ProductPrice]]*Sales[[#This Row],[OrderQuantity]]</f>
        <v>6.87</v>
      </c>
      <c r="M4635" s="1">
        <f>Sales[[#This Row],[OrderQuantity]]</f>
        <v>3</v>
      </c>
      <c r="N4635" s="1">
        <f>1</f>
        <v>1</v>
      </c>
      <c r="O4635" s="1">
        <f>Sales[[#This Row],[TotalSales]]-Sales[[#This Row],[TotalCost]]</f>
        <v>4.3004999999999995</v>
      </c>
      <c r="P4635" s="1">
        <f>Sales[[#This Row],[ProductCost]]*Sales[[#This Row],[OrderQuantity]]</f>
        <v>2.5695000000000001</v>
      </c>
      <c r="Q4635" s="1" t="str">
        <f>VLOOKUP(Sales[[#This Row],[ProductKey]], Products!$A$2:$D$1000, 4, FALSE)</f>
        <v>Patch Kit/8 Patches</v>
      </c>
    </row>
    <row r="4636" spans="1:17" x14ac:dyDescent="0.25">
      <c r="A4636" s="2">
        <v>38081</v>
      </c>
      <c r="B4636" s="1" t="s">
        <v>7189</v>
      </c>
      <c r="C4636">
        <v>528</v>
      </c>
      <c r="D4636">
        <v>16571</v>
      </c>
      <c r="E4636">
        <v>10</v>
      </c>
      <c r="F4636">
        <v>1</v>
      </c>
      <c r="G4636">
        <v>3</v>
      </c>
      <c r="H4636" s="2">
        <v>43194</v>
      </c>
      <c r="I4636" t="str">
        <f>VLOOKUP(Sales[[#This Row],[TerritoryKey]], Territories[], 2, FALSE)</f>
        <v>United Kingdom</v>
      </c>
      <c r="J4636">
        <f>_xlfn.XLOOKUP(Sales[[#This Row],[ProductKey]], Products!$A:$A, Products!$J:$J)</f>
        <v>1.8663000000000001</v>
      </c>
      <c r="K4636">
        <f>_xlfn.XLOOKUP(Sales[[#This Row],[ProductKey]], Products!$A:$A, Products!$K:$K)</f>
        <v>4.99</v>
      </c>
      <c r="L4636" s="1">
        <f>Sales[[#This Row],[ProductPrice]]*Sales[[#This Row],[OrderQuantity]]</f>
        <v>14.97</v>
      </c>
      <c r="M4636" s="1">
        <f>Sales[[#This Row],[OrderQuantity]]</f>
        <v>3</v>
      </c>
      <c r="N4636" s="1">
        <f>1</f>
        <v>1</v>
      </c>
      <c r="O4636" s="1">
        <f>Sales[[#This Row],[TotalSales]]-Sales[[#This Row],[TotalCost]]</f>
        <v>9.3711000000000002</v>
      </c>
      <c r="P4636" s="1">
        <f>Sales[[#This Row],[ProductCost]]*Sales[[#This Row],[OrderQuantity]]</f>
        <v>5.5989000000000004</v>
      </c>
      <c r="Q4636" s="1" t="str">
        <f>VLOOKUP(Sales[[#This Row],[ProductKey]], Products!$A$2:$D$1000, 4, FALSE)</f>
        <v>Mountain Tire Tube</v>
      </c>
    </row>
    <row r="4637" spans="1:17" x14ac:dyDescent="0.25">
      <c r="A4637" s="2">
        <v>38294</v>
      </c>
      <c r="B4637" s="1" t="s">
        <v>7202</v>
      </c>
      <c r="C4637">
        <v>477</v>
      </c>
      <c r="D4637">
        <v>11724</v>
      </c>
      <c r="E4637">
        <v>6</v>
      </c>
      <c r="F4637">
        <v>1</v>
      </c>
      <c r="G4637">
        <v>3</v>
      </c>
      <c r="H4637" s="2">
        <v>43407</v>
      </c>
      <c r="I4637" t="str">
        <f>VLOOKUP(Sales[[#This Row],[TerritoryKey]], Territories[], 2, FALSE)</f>
        <v>Canada</v>
      </c>
      <c r="J4637">
        <f>_xlfn.XLOOKUP(Sales[[#This Row],[ProductKey]], Products!$A:$A, Products!$J:$J)</f>
        <v>1.8663000000000001</v>
      </c>
      <c r="K4637">
        <f>_xlfn.XLOOKUP(Sales[[#This Row],[ProductKey]], Products!$A:$A, Products!$K:$K)</f>
        <v>4.99</v>
      </c>
      <c r="L4637" s="1">
        <f>Sales[[#This Row],[ProductPrice]]*Sales[[#This Row],[OrderQuantity]]</f>
        <v>14.97</v>
      </c>
      <c r="M4637" s="1">
        <f>Sales[[#This Row],[OrderQuantity]]</f>
        <v>3</v>
      </c>
      <c r="N4637" s="1">
        <f>1</f>
        <v>1</v>
      </c>
      <c r="O4637" s="1">
        <f>Sales[[#This Row],[TotalSales]]-Sales[[#This Row],[TotalCost]]</f>
        <v>9.3711000000000002</v>
      </c>
      <c r="P4637" s="1">
        <f>Sales[[#This Row],[ProductCost]]*Sales[[#This Row],[OrderQuantity]]</f>
        <v>5.5989000000000004</v>
      </c>
      <c r="Q4637" s="1" t="str">
        <f>VLOOKUP(Sales[[#This Row],[ProductKey]], Products!$A$2:$D$1000, 4, FALSE)</f>
        <v>Water Bottle - 30 oz.</v>
      </c>
    </row>
    <row r="4638" spans="1:17" x14ac:dyDescent="0.25">
      <c r="A4638" s="2">
        <v>38021</v>
      </c>
      <c r="B4638" s="1" t="s">
        <v>7209</v>
      </c>
      <c r="C4638">
        <v>478</v>
      </c>
      <c r="D4638">
        <v>20690</v>
      </c>
      <c r="E4638">
        <v>4</v>
      </c>
      <c r="F4638">
        <v>1</v>
      </c>
      <c r="G4638">
        <v>3</v>
      </c>
      <c r="H4638" s="2">
        <v>43135</v>
      </c>
      <c r="I4638" t="str">
        <f>VLOOKUP(Sales[[#This Row],[TerritoryKey]], Territories[], 2, FALSE)</f>
        <v>Southwest</v>
      </c>
      <c r="J4638">
        <f>_xlfn.XLOOKUP(Sales[[#This Row],[ProductKey]], Products!$A:$A, Products!$J:$J)</f>
        <v>3.7363</v>
      </c>
      <c r="K4638">
        <f>_xlfn.XLOOKUP(Sales[[#This Row],[ProductKey]], Products!$A:$A, Products!$K:$K)</f>
        <v>9.99</v>
      </c>
      <c r="L4638" s="1">
        <f>Sales[[#This Row],[ProductPrice]]*Sales[[#This Row],[OrderQuantity]]</f>
        <v>29.97</v>
      </c>
      <c r="M4638" s="1">
        <f>Sales[[#This Row],[OrderQuantity]]</f>
        <v>3</v>
      </c>
      <c r="N4638" s="1">
        <f>1</f>
        <v>1</v>
      </c>
      <c r="O4638" s="1">
        <f>Sales[[#This Row],[TotalSales]]-Sales[[#This Row],[TotalCost]]</f>
        <v>18.761099999999999</v>
      </c>
      <c r="P4638" s="1">
        <f>Sales[[#This Row],[ProductCost]]*Sales[[#This Row],[OrderQuantity]]</f>
        <v>11.2089</v>
      </c>
      <c r="Q4638" s="1" t="str">
        <f>VLOOKUP(Sales[[#This Row],[ProductKey]], Products!$A$2:$D$1000, 4, FALSE)</f>
        <v>Mountain Bottle Cage</v>
      </c>
    </row>
    <row r="4639" spans="1:17" x14ac:dyDescent="0.25">
      <c r="A4639" s="2">
        <v>38203</v>
      </c>
      <c r="B4639" s="1" t="s">
        <v>7226</v>
      </c>
      <c r="C4639">
        <v>478</v>
      </c>
      <c r="D4639">
        <v>13593</v>
      </c>
      <c r="E4639">
        <v>8</v>
      </c>
      <c r="F4639">
        <v>1</v>
      </c>
      <c r="G4639">
        <v>3</v>
      </c>
      <c r="H4639" s="2">
        <v>43316</v>
      </c>
      <c r="I4639" t="str">
        <f>VLOOKUP(Sales[[#This Row],[TerritoryKey]], Territories[], 2, FALSE)</f>
        <v>Germany</v>
      </c>
      <c r="J4639">
        <f>_xlfn.XLOOKUP(Sales[[#This Row],[ProductKey]], Products!$A:$A, Products!$J:$J)</f>
        <v>3.7363</v>
      </c>
      <c r="K4639">
        <f>_xlfn.XLOOKUP(Sales[[#This Row],[ProductKey]], Products!$A:$A, Products!$K:$K)</f>
        <v>9.99</v>
      </c>
      <c r="L4639" s="1">
        <f>Sales[[#This Row],[ProductPrice]]*Sales[[#This Row],[OrderQuantity]]</f>
        <v>29.97</v>
      </c>
      <c r="M4639" s="1">
        <f>Sales[[#This Row],[OrderQuantity]]</f>
        <v>3</v>
      </c>
      <c r="N4639" s="1">
        <f>1</f>
        <v>1</v>
      </c>
      <c r="O4639" s="1">
        <f>Sales[[#This Row],[TotalSales]]-Sales[[#This Row],[TotalCost]]</f>
        <v>18.761099999999999</v>
      </c>
      <c r="P4639" s="1">
        <f>Sales[[#This Row],[ProductCost]]*Sales[[#This Row],[OrderQuantity]]</f>
        <v>11.2089</v>
      </c>
      <c r="Q4639" s="1" t="str">
        <f>VLOOKUP(Sales[[#This Row],[ProductKey]], Products!$A$2:$D$1000, 4, FALSE)</f>
        <v>Mountain Bottle Cage</v>
      </c>
    </row>
    <row r="4640" spans="1:17" x14ac:dyDescent="0.25">
      <c r="A4640" s="2">
        <v>38143</v>
      </c>
      <c r="B4640" s="1" t="s">
        <v>7251</v>
      </c>
      <c r="C4640">
        <v>481</v>
      </c>
      <c r="D4640">
        <v>20356</v>
      </c>
      <c r="E4640">
        <v>1</v>
      </c>
      <c r="F4640">
        <v>1</v>
      </c>
      <c r="G4640">
        <v>3</v>
      </c>
      <c r="H4640" s="2">
        <v>43256</v>
      </c>
      <c r="I4640" t="str">
        <f>VLOOKUP(Sales[[#This Row],[TerritoryKey]], Territories[], 2, FALSE)</f>
        <v>Northwest</v>
      </c>
      <c r="J4640">
        <f>_xlfn.XLOOKUP(Sales[[#This Row],[ProductKey]], Products!$A:$A, Products!$J:$J)</f>
        <v>3.3622999999999998</v>
      </c>
      <c r="K4640">
        <f>_xlfn.XLOOKUP(Sales[[#This Row],[ProductKey]], Products!$A:$A, Products!$K:$K)</f>
        <v>8.99</v>
      </c>
      <c r="L4640" s="1">
        <f>Sales[[#This Row],[ProductPrice]]*Sales[[#This Row],[OrderQuantity]]</f>
        <v>26.97</v>
      </c>
      <c r="M4640" s="1">
        <f>Sales[[#This Row],[OrderQuantity]]</f>
        <v>3</v>
      </c>
      <c r="N4640" s="1">
        <f>1</f>
        <v>1</v>
      </c>
      <c r="O4640" s="1">
        <f>Sales[[#This Row],[TotalSales]]-Sales[[#This Row],[TotalCost]]</f>
        <v>16.883099999999999</v>
      </c>
      <c r="P4640" s="1">
        <f>Sales[[#This Row],[ProductCost]]*Sales[[#This Row],[OrderQuantity]]</f>
        <v>10.0869</v>
      </c>
      <c r="Q4640" s="1" t="str">
        <f>VLOOKUP(Sales[[#This Row],[ProductKey]], Products!$A$2:$D$1000, 4, FALSE)</f>
        <v>Racing Socks, M</v>
      </c>
    </row>
    <row r="4641" spans="1:17" x14ac:dyDescent="0.25">
      <c r="A4641" s="2">
        <v>38265</v>
      </c>
      <c r="B4641" s="1" t="s">
        <v>7368</v>
      </c>
      <c r="C4641">
        <v>223</v>
      </c>
      <c r="D4641">
        <v>16054</v>
      </c>
      <c r="E4641">
        <v>10</v>
      </c>
      <c r="F4641">
        <v>1</v>
      </c>
      <c r="G4641">
        <v>3</v>
      </c>
      <c r="H4641" s="2">
        <v>43378</v>
      </c>
      <c r="I4641" t="str">
        <f>VLOOKUP(Sales[[#This Row],[TerritoryKey]], Territories[], 2, FALSE)</f>
        <v>United Kingdom</v>
      </c>
      <c r="J4641">
        <f>_xlfn.XLOOKUP(Sales[[#This Row],[ProductKey]], Products!$A:$A, Products!$J:$J)</f>
        <v>5.7051999999999996</v>
      </c>
      <c r="K4641">
        <f>_xlfn.XLOOKUP(Sales[[#This Row],[ProductKey]], Products!$A:$A, Products!$K:$K)</f>
        <v>8.6441999999999997</v>
      </c>
      <c r="L4641" s="1">
        <f>Sales[[#This Row],[ProductPrice]]*Sales[[#This Row],[OrderQuantity]]</f>
        <v>25.932600000000001</v>
      </c>
      <c r="M4641" s="1">
        <f>Sales[[#This Row],[OrderQuantity]]</f>
        <v>3</v>
      </c>
      <c r="N4641" s="1">
        <f>1</f>
        <v>1</v>
      </c>
      <c r="O4641" s="1">
        <f>Sales[[#This Row],[TotalSales]]-Sales[[#This Row],[TotalCost]]</f>
        <v>8.8170000000000002</v>
      </c>
      <c r="P4641" s="1">
        <f>Sales[[#This Row],[ProductCost]]*Sales[[#This Row],[OrderQuantity]]</f>
        <v>17.115600000000001</v>
      </c>
      <c r="Q4641" s="1" t="str">
        <f>VLOOKUP(Sales[[#This Row],[ProductKey]], Products!$A$2:$D$1000, 4, FALSE)</f>
        <v>AWC Logo Cap</v>
      </c>
    </row>
    <row r="4642" spans="1:17" x14ac:dyDescent="0.25">
      <c r="A4642" s="2">
        <v>38142</v>
      </c>
      <c r="B4642" s="1" t="s">
        <v>7379</v>
      </c>
      <c r="C4642">
        <v>477</v>
      </c>
      <c r="D4642">
        <v>21462</v>
      </c>
      <c r="E4642">
        <v>4</v>
      </c>
      <c r="F4642">
        <v>1</v>
      </c>
      <c r="G4642">
        <v>3</v>
      </c>
      <c r="H4642" s="2">
        <v>43255</v>
      </c>
      <c r="I4642" t="str">
        <f>VLOOKUP(Sales[[#This Row],[TerritoryKey]], Territories[], 2, FALSE)</f>
        <v>Southwest</v>
      </c>
      <c r="J4642">
        <f>_xlfn.XLOOKUP(Sales[[#This Row],[ProductKey]], Products!$A:$A, Products!$J:$J)</f>
        <v>1.8663000000000001</v>
      </c>
      <c r="K4642">
        <f>_xlfn.XLOOKUP(Sales[[#This Row],[ProductKey]], Products!$A:$A, Products!$K:$K)</f>
        <v>4.99</v>
      </c>
      <c r="L4642" s="1">
        <f>Sales[[#This Row],[ProductPrice]]*Sales[[#This Row],[OrderQuantity]]</f>
        <v>14.97</v>
      </c>
      <c r="M4642" s="1">
        <f>Sales[[#This Row],[OrderQuantity]]</f>
        <v>3</v>
      </c>
      <c r="N4642" s="1">
        <f>1</f>
        <v>1</v>
      </c>
      <c r="O4642" s="1">
        <f>Sales[[#This Row],[TotalSales]]-Sales[[#This Row],[TotalCost]]</f>
        <v>9.3711000000000002</v>
      </c>
      <c r="P4642" s="1">
        <f>Sales[[#This Row],[ProductCost]]*Sales[[#This Row],[OrderQuantity]]</f>
        <v>5.5989000000000004</v>
      </c>
      <c r="Q4642" s="1" t="str">
        <f>VLOOKUP(Sales[[#This Row],[ProductKey]], Products!$A$2:$D$1000, 4, FALSE)</f>
        <v>Water Bottle - 30 oz.</v>
      </c>
    </row>
    <row r="4643" spans="1:17" x14ac:dyDescent="0.25">
      <c r="A4643" s="2">
        <v>38023</v>
      </c>
      <c r="B4643" s="1" t="s">
        <v>7384</v>
      </c>
      <c r="C4643">
        <v>541</v>
      </c>
      <c r="D4643">
        <v>23955</v>
      </c>
      <c r="E4643">
        <v>7</v>
      </c>
      <c r="F4643">
        <v>1</v>
      </c>
      <c r="G4643">
        <v>3</v>
      </c>
      <c r="H4643" s="2">
        <v>43137</v>
      </c>
      <c r="I4643" t="str">
        <f>VLOOKUP(Sales[[#This Row],[TerritoryKey]], Territories[], 2, FALSE)</f>
        <v>France</v>
      </c>
      <c r="J4643">
        <f>_xlfn.XLOOKUP(Sales[[#This Row],[ProductKey]], Products!$A:$A, Products!$J:$J)</f>
        <v>10.8423</v>
      </c>
      <c r="K4643">
        <f>_xlfn.XLOOKUP(Sales[[#This Row],[ProductKey]], Products!$A:$A, Products!$K:$K)</f>
        <v>28.99</v>
      </c>
      <c r="L4643" s="1">
        <f>Sales[[#This Row],[ProductPrice]]*Sales[[#This Row],[OrderQuantity]]</f>
        <v>86.97</v>
      </c>
      <c r="M4643" s="1">
        <f>Sales[[#This Row],[OrderQuantity]]</f>
        <v>3</v>
      </c>
      <c r="N4643" s="1">
        <f>1</f>
        <v>1</v>
      </c>
      <c r="O4643" s="1">
        <f>Sales[[#This Row],[TotalSales]]-Sales[[#This Row],[TotalCost]]</f>
        <v>54.443100000000001</v>
      </c>
      <c r="P4643" s="1">
        <f>Sales[[#This Row],[ProductCost]]*Sales[[#This Row],[OrderQuantity]]</f>
        <v>32.526899999999998</v>
      </c>
      <c r="Q4643" s="1" t="str">
        <f>VLOOKUP(Sales[[#This Row],[ProductKey]], Products!$A$2:$D$1000, 4, FALSE)</f>
        <v>Touring Tire</v>
      </c>
    </row>
    <row r="4644" spans="1:17" x14ac:dyDescent="0.25">
      <c r="A4644" s="2">
        <v>38326</v>
      </c>
      <c r="B4644" s="1" t="s">
        <v>7631</v>
      </c>
      <c r="C4644">
        <v>477</v>
      </c>
      <c r="D4644">
        <v>14626</v>
      </c>
      <c r="E4644">
        <v>6</v>
      </c>
      <c r="F4644">
        <v>1</v>
      </c>
      <c r="G4644">
        <v>3</v>
      </c>
      <c r="H4644" s="2">
        <v>43439</v>
      </c>
      <c r="I4644" t="str">
        <f>VLOOKUP(Sales[[#This Row],[TerritoryKey]], Territories[], 2, FALSE)</f>
        <v>Canada</v>
      </c>
      <c r="J4644">
        <f>_xlfn.XLOOKUP(Sales[[#This Row],[ProductKey]], Products!$A:$A, Products!$J:$J)</f>
        <v>1.8663000000000001</v>
      </c>
      <c r="K4644">
        <f>_xlfn.XLOOKUP(Sales[[#This Row],[ProductKey]], Products!$A:$A, Products!$K:$K)</f>
        <v>4.99</v>
      </c>
      <c r="L4644" s="1">
        <f>Sales[[#This Row],[ProductPrice]]*Sales[[#This Row],[OrderQuantity]]</f>
        <v>14.97</v>
      </c>
      <c r="M4644" s="1">
        <f>Sales[[#This Row],[OrderQuantity]]</f>
        <v>3</v>
      </c>
      <c r="N4644" s="1">
        <f>1</f>
        <v>1</v>
      </c>
      <c r="O4644" s="1">
        <f>Sales[[#This Row],[TotalSales]]-Sales[[#This Row],[TotalCost]]</f>
        <v>9.3711000000000002</v>
      </c>
      <c r="P4644" s="1">
        <f>Sales[[#This Row],[ProductCost]]*Sales[[#This Row],[OrderQuantity]]</f>
        <v>5.5989000000000004</v>
      </c>
      <c r="Q4644" s="1" t="str">
        <f>VLOOKUP(Sales[[#This Row],[ProductKey]], Products!$A$2:$D$1000, 4, FALSE)</f>
        <v>Water Bottle - 30 oz.</v>
      </c>
    </row>
    <row r="4645" spans="1:17" x14ac:dyDescent="0.25">
      <c r="A4645" s="2">
        <v>38174</v>
      </c>
      <c r="B4645" s="1" t="s">
        <v>7644</v>
      </c>
      <c r="C4645">
        <v>477</v>
      </c>
      <c r="D4645">
        <v>17472</v>
      </c>
      <c r="E4645">
        <v>4</v>
      </c>
      <c r="F4645">
        <v>1</v>
      </c>
      <c r="G4645">
        <v>3</v>
      </c>
      <c r="H4645" s="2">
        <v>43287</v>
      </c>
      <c r="I4645" t="str">
        <f>VLOOKUP(Sales[[#This Row],[TerritoryKey]], Territories[], 2, FALSE)</f>
        <v>Southwest</v>
      </c>
      <c r="J4645">
        <f>_xlfn.XLOOKUP(Sales[[#This Row],[ProductKey]], Products!$A:$A, Products!$J:$J)</f>
        <v>1.8663000000000001</v>
      </c>
      <c r="K4645">
        <f>_xlfn.XLOOKUP(Sales[[#This Row],[ProductKey]], Products!$A:$A, Products!$K:$K)</f>
        <v>4.99</v>
      </c>
      <c r="L4645" s="1">
        <f>Sales[[#This Row],[ProductPrice]]*Sales[[#This Row],[OrderQuantity]]</f>
        <v>14.97</v>
      </c>
      <c r="M4645" s="1">
        <f>Sales[[#This Row],[OrderQuantity]]</f>
        <v>3</v>
      </c>
      <c r="N4645" s="1">
        <f>1</f>
        <v>1</v>
      </c>
      <c r="O4645" s="1">
        <f>Sales[[#This Row],[TotalSales]]-Sales[[#This Row],[TotalCost]]</f>
        <v>9.3711000000000002</v>
      </c>
      <c r="P4645" s="1">
        <f>Sales[[#This Row],[ProductCost]]*Sales[[#This Row],[OrderQuantity]]</f>
        <v>5.5989000000000004</v>
      </c>
      <c r="Q4645" s="1" t="str">
        <f>VLOOKUP(Sales[[#This Row],[ProductKey]], Products!$A$2:$D$1000, 4, FALSE)</f>
        <v>Water Bottle - 30 oz.</v>
      </c>
    </row>
    <row r="4646" spans="1:17" x14ac:dyDescent="0.25">
      <c r="A4646" s="2">
        <v>38204</v>
      </c>
      <c r="B4646" s="1" t="s">
        <v>7705</v>
      </c>
      <c r="C4646">
        <v>538</v>
      </c>
      <c r="D4646">
        <v>18333</v>
      </c>
      <c r="E4646">
        <v>9</v>
      </c>
      <c r="F4646">
        <v>1</v>
      </c>
      <c r="G4646">
        <v>3</v>
      </c>
      <c r="H4646" s="2">
        <v>43317</v>
      </c>
      <c r="I4646" t="str">
        <f>VLOOKUP(Sales[[#This Row],[TerritoryKey]], Territories[], 2, FALSE)</f>
        <v>Australia</v>
      </c>
      <c r="J4646">
        <f>_xlfn.XLOOKUP(Sales[[#This Row],[ProductKey]], Products!$A:$A, Products!$J:$J)</f>
        <v>8.0373000000000001</v>
      </c>
      <c r="K4646">
        <f>_xlfn.XLOOKUP(Sales[[#This Row],[ProductKey]], Products!$A:$A, Products!$K:$K)</f>
        <v>21.49</v>
      </c>
      <c r="L4646" s="1">
        <f>Sales[[#This Row],[ProductPrice]]*Sales[[#This Row],[OrderQuantity]]</f>
        <v>64.47</v>
      </c>
      <c r="M4646" s="1">
        <f>Sales[[#This Row],[OrderQuantity]]</f>
        <v>3</v>
      </c>
      <c r="N4646" s="1">
        <f>1</f>
        <v>1</v>
      </c>
      <c r="O4646" s="1">
        <f>Sales[[#This Row],[TotalSales]]-Sales[[#This Row],[TotalCost]]</f>
        <v>40.3581</v>
      </c>
      <c r="P4646" s="1">
        <f>Sales[[#This Row],[ProductCost]]*Sales[[#This Row],[OrderQuantity]]</f>
        <v>24.111899999999999</v>
      </c>
      <c r="Q4646" s="1" t="str">
        <f>VLOOKUP(Sales[[#This Row],[ProductKey]], Products!$A$2:$D$1000, 4, FALSE)</f>
        <v>LL Road Tire</v>
      </c>
    </row>
    <row r="4647" spans="1:17" x14ac:dyDescent="0.25">
      <c r="A4647" s="2">
        <v>38111</v>
      </c>
      <c r="B4647" s="1" t="s">
        <v>7714</v>
      </c>
      <c r="C4647">
        <v>223</v>
      </c>
      <c r="D4647">
        <v>15919</v>
      </c>
      <c r="E4647">
        <v>10</v>
      </c>
      <c r="F4647">
        <v>1</v>
      </c>
      <c r="G4647">
        <v>3</v>
      </c>
      <c r="H4647" s="2">
        <v>43224</v>
      </c>
      <c r="I4647" t="str">
        <f>VLOOKUP(Sales[[#This Row],[TerritoryKey]], Territories[], 2, FALSE)</f>
        <v>United Kingdom</v>
      </c>
      <c r="J4647">
        <f>_xlfn.XLOOKUP(Sales[[#This Row],[ProductKey]], Products!$A:$A, Products!$J:$J)</f>
        <v>5.7051999999999996</v>
      </c>
      <c r="K4647">
        <f>_xlfn.XLOOKUP(Sales[[#This Row],[ProductKey]], Products!$A:$A, Products!$K:$K)</f>
        <v>8.6441999999999997</v>
      </c>
      <c r="L4647" s="1">
        <f>Sales[[#This Row],[ProductPrice]]*Sales[[#This Row],[OrderQuantity]]</f>
        <v>25.932600000000001</v>
      </c>
      <c r="M4647" s="1">
        <f>Sales[[#This Row],[OrderQuantity]]</f>
        <v>3</v>
      </c>
      <c r="N4647" s="1">
        <f>1</f>
        <v>1</v>
      </c>
      <c r="O4647" s="1">
        <f>Sales[[#This Row],[TotalSales]]-Sales[[#This Row],[TotalCost]]</f>
        <v>8.8170000000000002</v>
      </c>
      <c r="P4647" s="1">
        <f>Sales[[#This Row],[ProductCost]]*Sales[[#This Row],[OrderQuantity]]</f>
        <v>17.115600000000001</v>
      </c>
      <c r="Q4647" s="1" t="str">
        <f>VLOOKUP(Sales[[#This Row],[ProductKey]], Products!$A$2:$D$1000, 4, FALSE)</f>
        <v>AWC Logo Cap</v>
      </c>
    </row>
    <row r="4648" spans="1:17" x14ac:dyDescent="0.25">
      <c r="A4648" s="2">
        <v>38326</v>
      </c>
      <c r="B4648" s="1" t="s">
        <v>7717</v>
      </c>
      <c r="C4648">
        <v>529</v>
      </c>
      <c r="D4648">
        <v>15141</v>
      </c>
      <c r="E4648">
        <v>9</v>
      </c>
      <c r="F4648">
        <v>1</v>
      </c>
      <c r="G4648">
        <v>3</v>
      </c>
      <c r="H4648" s="2">
        <v>43439</v>
      </c>
      <c r="I4648" t="str">
        <f>VLOOKUP(Sales[[#This Row],[TerritoryKey]], Territories[], 2, FALSE)</f>
        <v>Australia</v>
      </c>
      <c r="J4648">
        <f>_xlfn.XLOOKUP(Sales[[#This Row],[ProductKey]], Products!$A:$A, Products!$J:$J)</f>
        <v>1.4923</v>
      </c>
      <c r="K4648">
        <f>_xlfn.XLOOKUP(Sales[[#This Row],[ProductKey]], Products!$A:$A, Products!$K:$K)</f>
        <v>3.99</v>
      </c>
      <c r="L4648" s="1">
        <f>Sales[[#This Row],[ProductPrice]]*Sales[[#This Row],[OrderQuantity]]</f>
        <v>11.97</v>
      </c>
      <c r="M4648" s="1">
        <f>Sales[[#This Row],[OrderQuantity]]</f>
        <v>3</v>
      </c>
      <c r="N4648" s="1">
        <f>1</f>
        <v>1</v>
      </c>
      <c r="O4648" s="1">
        <f>Sales[[#This Row],[TotalSales]]-Sales[[#This Row],[TotalCost]]</f>
        <v>7.493100000000001</v>
      </c>
      <c r="P4648" s="1">
        <f>Sales[[#This Row],[ProductCost]]*Sales[[#This Row],[OrderQuantity]]</f>
        <v>4.4768999999999997</v>
      </c>
      <c r="Q4648" s="1" t="str">
        <f>VLOOKUP(Sales[[#This Row],[ProductKey]], Products!$A$2:$D$1000, 4, FALSE)</f>
        <v>Road Tire Tube</v>
      </c>
    </row>
    <row r="4649" spans="1:17" x14ac:dyDescent="0.25">
      <c r="A4649" s="2">
        <v>38327</v>
      </c>
      <c r="B4649" s="1" t="s">
        <v>7750</v>
      </c>
      <c r="C4649">
        <v>477</v>
      </c>
      <c r="D4649">
        <v>26051</v>
      </c>
      <c r="E4649">
        <v>6</v>
      </c>
      <c r="F4649">
        <v>1</v>
      </c>
      <c r="G4649">
        <v>3</v>
      </c>
      <c r="H4649" s="2">
        <v>43440</v>
      </c>
      <c r="I4649" t="str">
        <f>VLOOKUP(Sales[[#This Row],[TerritoryKey]], Territories[], 2, FALSE)</f>
        <v>Canada</v>
      </c>
      <c r="J4649">
        <f>_xlfn.XLOOKUP(Sales[[#This Row],[ProductKey]], Products!$A:$A, Products!$J:$J)</f>
        <v>1.8663000000000001</v>
      </c>
      <c r="K4649">
        <f>_xlfn.XLOOKUP(Sales[[#This Row],[ProductKey]], Products!$A:$A, Products!$K:$K)</f>
        <v>4.99</v>
      </c>
      <c r="L4649" s="1">
        <f>Sales[[#This Row],[ProductPrice]]*Sales[[#This Row],[OrderQuantity]]</f>
        <v>14.97</v>
      </c>
      <c r="M4649" s="1">
        <f>Sales[[#This Row],[OrderQuantity]]</f>
        <v>3</v>
      </c>
      <c r="N4649" s="1">
        <f>1</f>
        <v>1</v>
      </c>
      <c r="O4649" s="1">
        <f>Sales[[#This Row],[TotalSales]]-Sales[[#This Row],[TotalCost]]</f>
        <v>9.3711000000000002</v>
      </c>
      <c r="P4649" s="1">
        <f>Sales[[#This Row],[ProductCost]]*Sales[[#This Row],[OrderQuantity]]</f>
        <v>5.5989000000000004</v>
      </c>
      <c r="Q4649" s="1" t="str">
        <f>VLOOKUP(Sales[[#This Row],[ProductKey]], Products!$A$2:$D$1000, 4, FALSE)</f>
        <v>Water Bottle - 30 oz.</v>
      </c>
    </row>
    <row r="4650" spans="1:17" x14ac:dyDescent="0.25">
      <c r="A4650" s="2">
        <v>38297</v>
      </c>
      <c r="B4650" s="1" t="s">
        <v>7884</v>
      </c>
      <c r="C4650">
        <v>530</v>
      </c>
      <c r="D4650">
        <v>22973</v>
      </c>
      <c r="E4650">
        <v>9</v>
      </c>
      <c r="F4650">
        <v>1</v>
      </c>
      <c r="G4650">
        <v>3</v>
      </c>
      <c r="H4650" s="2">
        <v>43410</v>
      </c>
      <c r="I4650" t="str">
        <f>VLOOKUP(Sales[[#This Row],[TerritoryKey]], Territories[], 2, FALSE)</f>
        <v>Australia</v>
      </c>
      <c r="J4650">
        <f>_xlfn.XLOOKUP(Sales[[#This Row],[ProductKey]], Products!$A:$A, Products!$J:$J)</f>
        <v>1.8663000000000001</v>
      </c>
      <c r="K4650">
        <f>_xlfn.XLOOKUP(Sales[[#This Row],[ProductKey]], Products!$A:$A, Products!$K:$K)</f>
        <v>4.99</v>
      </c>
      <c r="L4650" s="1">
        <f>Sales[[#This Row],[ProductPrice]]*Sales[[#This Row],[OrderQuantity]]</f>
        <v>14.97</v>
      </c>
      <c r="M4650" s="1">
        <f>Sales[[#This Row],[OrderQuantity]]</f>
        <v>3</v>
      </c>
      <c r="N4650" s="1">
        <f>1</f>
        <v>1</v>
      </c>
      <c r="O4650" s="1">
        <f>Sales[[#This Row],[TotalSales]]-Sales[[#This Row],[TotalCost]]</f>
        <v>9.3711000000000002</v>
      </c>
      <c r="P4650" s="1">
        <f>Sales[[#This Row],[ProductCost]]*Sales[[#This Row],[OrderQuantity]]</f>
        <v>5.5989000000000004</v>
      </c>
      <c r="Q4650" s="1" t="str">
        <f>VLOOKUP(Sales[[#This Row],[ProductKey]], Products!$A$2:$D$1000, 4, FALSE)</f>
        <v>Touring Tire Tube</v>
      </c>
    </row>
    <row r="4651" spans="1:17" x14ac:dyDescent="0.25">
      <c r="A4651" s="2">
        <v>37811</v>
      </c>
      <c r="B4651" s="1" t="s">
        <v>58</v>
      </c>
      <c r="C4651">
        <v>528</v>
      </c>
      <c r="D4651">
        <v>20135</v>
      </c>
      <c r="E4651">
        <v>8</v>
      </c>
      <c r="F4651">
        <v>2</v>
      </c>
      <c r="G4651">
        <v>3</v>
      </c>
      <c r="H4651" s="2">
        <v>42925</v>
      </c>
      <c r="I4651" t="str">
        <f>VLOOKUP(Sales[[#This Row],[TerritoryKey]], Territories[], 2, FALSE)</f>
        <v>Germany</v>
      </c>
      <c r="J4651">
        <f>_xlfn.XLOOKUP(Sales[[#This Row],[ProductKey]], Products!$A:$A, Products!$J:$J)</f>
        <v>1.8663000000000001</v>
      </c>
      <c r="K4651">
        <f>_xlfn.XLOOKUP(Sales[[#This Row],[ProductKey]], Products!$A:$A, Products!$K:$K)</f>
        <v>4.99</v>
      </c>
      <c r="L4651" s="1">
        <f>Sales[[#This Row],[ProductPrice]]*Sales[[#This Row],[OrderQuantity]]</f>
        <v>14.97</v>
      </c>
      <c r="M4651" s="1">
        <f>Sales[[#This Row],[OrderQuantity]]</f>
        <v>3</v>
      </c>
      <c r="N4651" s="1">
        <f>1</f>
        <v>1</v>
      </c>
      <c r="O4651" s="1">
        <f>Sales[[#This Row],[TotalSales]]-Sales[[#This Row],[TotalCost]]</f>
        <v>9.3711000000000002</v>
      </c>
      <c r="P4651" s="1">
        <f>Sales[[#This Row],[ProductCost]]*Sales[[#This Row],[OrderQuantity]]</f>
        <v>5.5989000000000004</v>
      </c>
      <c r="Q4651" s="1" t="str">
        <f>VLOOKUP(Sales[[#This Row],[ProductKey]], Products!$A$2:$D$1000, 4, FALSE)</f>
        <v>Mountain Tire Tube</v>
      </c>
    </row>
    <row r="4652" spans="1:17" x14ac:dyDescent="0.25">
      <c r="A4652" s="2">
        <v>37937</v>
      </c>
      <c r="B4652" s="1" t="s">
        <v>64</v>
      </c>
      <c r="C4652">
        <v>530</v>
      </c>
      <c r="D4652">
        <v>23919</v>
      </c>
      <c r="E4652">
        <v>7</v>
      </c>
      <c r="F4652">
        <v>2</v>
      </c>
      <c r="G4652">
        <v>3</v>
      </c>
      <c r="H4652" s="2">
        <v>43051</v>
      </c>
      <c r="I4652" t="str">
        <f>VLOOKUP(Sales[[#This Row],[TerritoryKey]], Territories[], 2, FALSE)</f>
        <v>France</v>
      </c>
      <c r="J4652">
        <f>_xlfn.XLOOKUP(Sales[[#This Row],[ProductKey]], Products!$A:$A, Products!$J:$J)</f>
        <v>1.8663000000000001</v>
      </c>
      <c r="K4652">
        <f>_xlfn.XLOOKUP(Sales[[#This Row],[ProductKey]], Products!$A:$A, Products!$K:$K)</f>
        <v>4.99</v>
      </c>
      <c r="L4652" s="1">
        <f>Sales[[#This Row],[ProductPrice]]*Sales[[#This Row],[OrderQuantity]]</f>
        <v>14.97</v>
      </c>
      <c r="M4652" s="1">
        <f>Sales[[#This Row],[OrderQuantity]]</f>
        <v>3</v>
      </c>
      <c r="N4652" s="1">
        <f>1</f>
        <v>1</v>
      </c>
      <c r="O4652" s="1">
        <f>Sales[[#This Row],[TotalSales]]-Sales[[#This Row],[TotalCost]]</f>
        <v>9.3711000000000002</v>
      </c>
      <c r="P4652" s="1">
        <f>Sales[[#This Row],[ProductCost]]*Sales[[#This Row],[OrderQuantity]]</f>
        <v>5.5989000000000004</v>
      </c>
      <c r="Q4652" s="1" t="str">
        <f>VLOOKUP(Sales[[#This Row],[ProductKey]], Products!$A$2:$D$1000, 4, FALSE)</f>
        <v>Touring Tire Tube</v>
      </c>
    </row>
    <row r="4653" spans="1:17" x14ac:dyDescent="0.25">
      <c r="A4653" s="2">
        <v>37906</v>
      </c>
      <c r="B4653" s="1" t="s">
        <v>87</v>
      </c>
      <c r="C4653">
        <v>529</v>
      </c>
      <c r="D4653">
        <v>16436</v>
      </c>
      <c r="E4653">
        <v>7</v>
      </c>
      <c r="F4653">
        <v>2</v>
      </c>
      <c r="G4653">
        <v>3</v>
      </c>
      <c r="H4653" s="2">
        <v>43020</v>
      </c>
      <c r="I4653" t="str">
        <f>VLOOKUP(Sales[[#This Row],[TerritoryKey]], Territories[], 2, FALSE)</f>
        <v>France</v>
      </c>
      <c r="J4653">
        <f>_xlfn.XLOOKUP(Sales[[#This Row],[ProductKey]], Products!$A:$A, Products!$J:$J)</f>
        <v>1.4923</v>
      </c>
      <c r="K4653">
        <f>_xlfn.XLOOKUP(Sales[[#This Row],[ProductKey]], Products!$A:$A, Products!$K:$K)</f>
        <v>3.99</v>
      </c>
      <c r="L4653" s="1">
        <f>Sales[[#This Row],[ProductPrice]]*Sales[[#This Row],[OrderQuantity]]</f>
        <v>11.97</v>
      </c>
      <c r="M4653" s="1">
        <f>Sales[[#This Row],[OrderQuantity]]</f>
        <v>3</v>
      </c>
      <c r="N4653" s="1">
        <f>1</f>
        <v>1</v>
      </c>
      <c r="O4653" s="1">
        <f>Sales[[#This Row],[TotalSales]]-Sales[[#This Row],[TotalCost]]</f>
        <v>7.493100000000001</v>
      </c>
      <c r="P4653" s="1">
        <f>Sales[[#This Row],[ProductCost]]*Sales[[#This Row],[OrderQuantity]]</f>
        <v>4.4768999999999997</v>
      </c>
      <c r="Q4653" s="1" t="str">
        <f>VLOOKUP(Sales[[#This Row],[ProductKey]], Products!$A$2:$D$1000, 4, FALSE)</f>
        <v>Road Tire Tube</v>
      </c>
    </row>
    <row r="4654" spans="1:17" x14ac:dyDescent="0.25">
      <c r="A4654" s="2">
        <v>37784</v>
      </c>
      <c r="B4654" s="1" t="s">
        <v>111</v>
      </c>
      <c r="C4654">
        <v>529</v>
      </c>
      <c r="D4654">
        <v>16085</v>
      </c>
      <c r="E4654">
        <v>6</v>
      </c>
      <c r="F4654">
        <v>2</v>
      </c>
      <c r="G4654">
        <v>3</v>
      </c>
      <c r="H4654" s="2">
        <v>42898</v>
      </c>
      <c r="I4654" t="str">
        <f>VLOOKUP(Sales[[#This Row],[TerritoryKey]], Territories[], 2, FALSE)</f>
        <v>Canada</v>
      </c>
      <c r="J4654">
        <f>_xlfn.XLOOKUP(Sales[[#This Row],[ProductKey]], Products!$A:$A, Products!$J:$J)</f>
        <v>1.4923</v>
      </c>
      <c r="K4654">
        <f>_xlfn.XLOOKUP(Sales[[#This Row],[ProductKey]], Products!$A:$A, Products!$K:$K)</f>
        <v>3.99</v>
      </c>
      <c r="L4654" s="1">
        <f>Sales[[#This Row],[ProductPrice]]*Sales[[#This Row],[OrderQuantity]]</f>
        <v>11.97</v>
      </c>
      <c r="M4654" s="1">
        <f>Sales[[#This Row],[OrderQuantity]]</f>
        <v>3</v>
      </c>
      <c r="N4654" s="1">
        <f>1</f>
        <v>1</v>
      </c>
      <c r="O4654" s="1">
        <f>Sales[[#This Row],[TotalSales]]-Sales[[#This Row],[TotalCost]]</f>
        <v>7.493100000000001</v>
      </c>
      <c r="P4654" s="1">
        <f>Sales[[#This Row],[ProductCost]]*Sales[[#This Row],[OrderQuantity]]</f>
        <v>4.4768999999999997</v>
      </c>
      <c r="Q4654" s="1" t="str">
        <f>VLOOKUP(Sales[[#This Row],[ProductKey]], Products!$A$2:$D$1000, 4, FALSE)</f>
        <v>Road Tire Tube</v>
      </c>
    </row>
    <row r="4655" spans="1:17" x14ac:dyDescent="0.25">
      <c r="A4655" s="2">
        <v>37967</v>
      </c>
      <c r="B4655" s="1" t="s">
        <v>226</v>
      </c>
      <c r="C4655">
        <v>480</v>
      </c>
      <c r="D4655">
        <v>21371</v>
      </c>
      <c r="E4655">
        <v>9</v>
      </c>
      <c r="F4655">
        <v>2</v>
      </c>
      <c r="G4655">
        <v>3</v>
      </c>
      <c r="H4655" s="2">
        <v>43081</v>
      </c>
      <c r="I4655" t="str">
        <f>VLOOKUP(Sales[[#This Row],[TerritoryKey]], Territories[], 2, FALSE)</f>
        <v>Australia</v>
      </c>
      <c r="J4655">
        <f>_xlfn.XLOOKUP(Sales[[#This Row],[ProductKey]], Products!$A:$A, Products!$J:$J)</f>
        <v>0.85650000000000004</v>
      </c>
      <c r="K4655">
        <f>_xlfn.XLOOKUP(Sales[[#This Row],[ProductKey]], Products!$A:$A, Products!$K:$K)</f>
        <v>2.29</v>
      </c>
      <c r="L4655" s="1">
        <f>Sales[[#This Row],[ProductPrice]]*Sales[[#This Row],[OrderQuantity]]</f>
        <v>6.87</v>
      </c>
      <c r="M4655" s="1">
        <f>Sales[[#This Row],[OrderQuantity]]</f>
        <v>3</v>
      </c>
      <c r="N4655" s="1">
        <f>1</f>
        <v>1</v>
      </c>
      <c r="O4655" s="1">
        <f>Sales[[#This Row],[TotalSales]]-Sales[[#This Row],[TotalCost]]</f>
        <v>4.3004999999999995</v>
      </c>
      <c r="P4655" s="1">
        <f>Sales[[#This Row],[ProductCost]]*Sales[[#This Row],[OrderQuantity]]</f>
        <v>2.5695000000000001</v>
      </c>
      <c r="Q4655" s="1" t="str">
        <f>VLOOKUP(Sales[[#This Row],[ProductKey]], Products!$A$2:$D$1000, 4, FALSE)</f>
        <v>Patch Kit/8 Patches</v>
      </c>
    </row>
    <row r="4656" spans="1:17" x14ac:dyDescent="0.25">
      <c r="A4656" s="2">
        <v>37723</v>
      </c>
      <c r="B4656" s="1" t="s">
        <v>242</v>
      </c>
      <c r="C4656">
        <v>480</v>
      </c>
      <c r="D4656">
        <v>25257</v>
      </c>
      <c r="E4656">
        <v>4</v>
      </c>
      <c r="F4656">
        <v>2</v>
      </c>
      <c r="G4656">
        <v>3</v>
      </c>
      <c r="H4656" s="2">
        <v>42837</v>
      </c>
      <c r="I4656" t="str">
        <f>VLOOKUP(Sales[[#This Row],[TerritoryKey]], Territories[], 2, FALSE)</f>
        <v>Southwest</v>
      </c>
      <c r="J4656">
        <f>_xlfn.XLOOKUP(Sales[[#This Row],[ProductKey]], Products!$A:$A, Products!$J:$J)</f>
        <v>0.85650000000000004</v>
      </c>
      <c r="K4656">
        <f>_xlfn.XLOOKUP(Sales[[#This Row],[ProductKey]], Products!$A:$A, Products!$K:$K)</f>
        <v>2.29</v>
      </c>
      <c r="L4656" s="1">
        <f>Sales[[#This Row],[ProductPrice]]*Sales[[#This Row],[OrderQuantity]]</f>
        <v>6.87</v>
      </c>
      <c r="M4656" s="1">
        <f>Sales[[#This Row],[OrderQuantity]]</f>
        <v>3</v>
      </c>
      <c r="N4656" s="1">
        <f>1</f>
        <v>1</v>
      </c>
      <c r="O4656" s="1">
        <f>Sales[[#This Row],[TotalSales]]-Sales[[#This Row],[TotalCost]]</f>
        <v>4.3004999999999995</v>
      </c>
      <c r="P4656" s="1">
        <f>Sales[[#This Row],[ProductCost]]*Sales[[#This Row],[OrderQuantity]]</f>
        <v>2.5695000000000001</v>
      </c>
      <c r="Q4656" s="1" t="str">
        <f>VLOOKUP(Sales[[#This Row],[ProductKey]], Products!$A$2:$D$1000, 4, FALSE)</f>
        <v>Patch Kit/8 Patches</v>
      </c>
    </row>
    <row r="4657" spans="1:17" x14ac:dyDescent="0.25">
      <c r="A4657" s="2">
        <v>37875</v>
      </c>
      <c r="B4657" s="1" t="s">
        <v>263</v>
      </c>
      <c r="C4657">
        <v>477</v>
      </c>
      <c r="D4657">
        <v>27866</v>
      </c>
      <c r="E4657">
        <v>9</v>
      </c>
      <c r="F4657">
        <v>2</v>
      </c>
      <c r="G4657">
        <v>3</v>
      </c>
      <c r="H4657" s="2">
        <v>42989</v>
      </c>
      <c r="I4657" t="str">
        <f>VLOOKUP(Sales[[#This Row],[TerritoryKey]], Territories[], 2, FALSE)</f>
        <v>Australia</v>
      </c>
      <c r="J4657">
        <f>_xlfn.XLOOKUP(Sales[[#This Row],[ProductKey]], Products!$A:$A, Products!$J:$J)</f>
        <v>1.8663000000000001</v>
      </c>
      <c r="K4657">
        <f>_xlfn.XLOOKUP(Sales[[#This Row],[ProductKey]], Products!$A:$A, Products!$K:$K)</f>
        <v>4.99</v>
      </c>
      <c r="L4657" s="1">
        <f>Sales[[#This Row],[ProductPrice]]*Sales[[#This Row],[OrderQuantity]]</f>
        <v>14.97</v>
      </c>
      <c r="M4657" s="1">
        <f>Sales[[#This Row],[OrderQuantity]]</f>
        <v>3</v>
      </c>
      <c r="N4657" s="1">
        <f>1</f>
        <v>1</v>
      </c>
      <c r="O4657" s="1">
        <f>Sales[[#This Row],[TotalSales]]-Sales[[#This Row],[TotalCost]]</f>
        <v>9.3711000000000002</v>
      </c>
      <c r="P4657" s="1">
        <f>Sales[[#This Row],[ProductCost]]*Sales[[#This Row],[OrderQuantity]]</f>
        <v>5.5989000000000004</v>
      </c>
      <c r="Q4657" s="1" t="str">
        <f>VLOOKUP(Sales[[#This Row],[ProductKey]], Products!$A$2:$D$1000, 4, FALSE)</f>
        <v>Water Bottle - 30 oz.</v>
      </c>
    </row>
    <row r="4658" spans="1:17" x14ac:dyDescent="0.25">
      <c r="A4658" s="2">
        <v>37844</v>
      </c>
      <c r="B4658" s="1" t="s">
        <v>306</v>
      </c>
      <c r="C4658">
        <v>530</v>
      </c>
      <c r="D4658">
        <v>26128</v>
      </c>
      <c r="E4658">
        <v>4</v>
      </c>
      <c r="F4658">
        <v>2</v>
      </c>
      <c r="G4658">
        <v>3</v>
      </c>
      <c r="H4658" s="2">
        <v>42958</v>
      </c>
      <c r="I4658" t="str">
        <f>VLOOKUP(Sales[[#This Row],[TerritoryKey]], Territories[], 2, FALSE)</f>
        <v>Southwest</v>
      </c>
      <c r="J4658">
        <f>_xlfn.XLOOKUP(Sales[[#This Row],[ProductKey]], Products!$A:$A, Products!$J:$J)</f>
        <v>1.8663000000000001</v>
      </c>
      <c r="K4658">
        <f>_xlfn.XLOOKUP(Sales[[#This Row],[ProductKey]], Products!$A:$A, Products!$K:$K)</f>
        <v>4.99</v>
      </c>
      <c r="L4658" s="1">
        <f>Sales[[#This Row],[ProductPrice]]*Sales[[#This Row],[OrderQuantity]]</f>
        <v>14.97</v>
      </c>
      <c r="M4658" s="1">
        <f>Sales[[#This Row],[OrderQuantity]]</f>
        <v>3</v>
      </c>
      <c r="N4658" s="1">
        <f>1</f>
        <v>1</v>
      </c>
      <c r="O4658" s="1">
        <f>Sales[[#This Row],[TotalSales]]-Sales[[#This Row],[TotalCost]]</f>
        <v>9.3711000000000002</v>
      </c>
      <c r="P4658" s="1">
        <f>Sales[[#This Row],[ProductCost]]*Sales[[#This Row],[OrderQuantity]]</f>
        <v>5.5989000000000004</v>
      </c>
      <c r="Q4658" s="1" t="str">
        <f>VLOOKUP(Sales[[#This Row],[ProductKey]], Products!$A$2:$D$1000, 4, FALSE)</f>
        <v>Touring Tire Tube</v>
      </c>
    </row>
    <row r="4659" spans="1:17" x14ac:dyDescent="0.25">
      <c r="A4659" s="2">
        <v>37632</v>
      </c>
      <c r="B4659" s="1" t="s">
        <v>314</v>
      </c>
      <c r="C4659">
        <v>223</v>
      </c>
      <c r="D4659">
        <v>16773</v>
      </c>
      <c r="E4659">
        <v>1</v>
      </c>
      <c r="F4659">
        <v>2</v>
      </c>
      <c r="G4659">
        <v>3</v>
      </c>
      <c r="H4659" s="2">
        <v>42746</v>
      </c>
      <c r="I4659" t="str">
        <f>VLOOKUP(Sales[[#This Row],[TerritoryKey]], Territories[], 2, FALSE)</f>
        <v>Northwest</v>
      </c>
      <c r="J4659">
        <f>_xlfn.XLOOKUP(Sales[[#This Row],[ProductKey]], Products!$A:$A, Products!$J:$J)</f>
        <v>5.7051999999999996</v>
      </c>
      <c r="K4659">
        <f>_xlfn.XLOOKUP(Sales[[#This Row],[ProductKey]], Products!$A:$A, Products!$K:$K)</f>
        <v>8.6441999999999997</v>
      </c>
      <c r="L4659" s="1">
        <f>Sales[[#This Row],[ProductPrice]]*Sales[[#This Row],[OrderQuantity]]</f>
        <v>25.932600000000001</v>
      </c>
      <c r="M4659" s="1">
        <f>Sales[[#This Row],[OrderQuantity]]</f>
        <v>3</v>
      </c>
      <c r="N4659" s="1">
        <f>1</f>
        <v>1</v>
      </c>
      <c r="O4659" s="1">
        <f>Sales[[#This Row],[TotalSales]]-Sales[[#This Row],[TotalCost]]</f>
        <v>8.8170000000000002</v>
      </c>
      <c r="P4659" s="1">
        <f>Sales[[#This Row],[ProductCost]]*Sales[[#This Row],[OrderQuantity]]</f>
        <v>17.115600000000001</v>
      </c>
      <c r="Q4659" s="1" t="str">
        <f>VLOOKUP(Sales[[#This Row],[ProductKey]], Products!$A$2:$D$1000, 4, FALSE)</f>
        <v>AWC Logo Cap</v>
      </c>
    </row>
    <row r="4660" spans="1:17" x14ac:dyDescent="0.25">
      <c r="A4660" s="2">
        <v>37965</v>
      </c>
      <c r="B4660" s="1" t="s">
        <v>372</v>
      </c>
      <c r="C4660">
        <v>485</v>
      </c>
      <c r="D4660">
        <v>12198</v>
      </c>
      <c r="E4660">
        <v>1</v>
      </c>
      <c r="F4660">
        <v>2</v>
      </c>
      <c r="G4660">
        <v>3</v>
      </c>
      <c r="H4660" s="2">
        <v>43079</v>
      </c>
      <c r="I4660" t="str">
        <f>VLOOKUP(Sales[[#This Row],[TerritoryKey]], Territories[], 2, FALSE)</f>
        <v>Northwest</v>
      </c>
      <c r="J4660">
        <f>_xlfn.XLOOKUP(Sales[[#This Row],[ProductKey]], Products!$A:$A, Products!$J:$J)</f>
        <v>8.2204999999999995</v>
      </c>
      <c r="K4660">
        <f>_xlfn.XLOOKUP(Sales[[#This Row],[ProductKey]], Products!$A:$A, Products!$K:$K)</f>
        <v>21.98</v>
      </c>
      <c r="L4660" s="1">
        <f>Sales[[#This Row],[ProductPrice]]*Sales[[#This Row],[OrderQuantity]]</f>
        <v>65.94</v>
      </c>
      <c r="M4660" s="1">
        <f>Sales[[#This Row],[OrderQuantity]]</f>
        <v>3</v>
      </c>
      <c r="N4660" s="1">
        <f>1</f>
        <v>1</v>
      </c>
      <c r="O4660" s="1">
        <f>Sales[[#This Row],[TotalSales]]-Sales[[#This Row],[TotalCost]]</f>
        <v>41.278500000000001</v>
      </c>
      <c r="P4660" s="1">
        <f>Sales[[#This Row],[ProductCost]]*Sales[[#This Row],[OrderQuantity]]</f>
        <v>24.661499999999997</v>
      </c>
      <c r="Q4660" s="1" t="str">
        <f>VLOOKUP(Sales[[#This Row],[ProductKey]], Products!$A$2:$D$1000, 4, FALSE)</f>
        <v>Fender Set - Mountain</v>
      </c>
    </row>
    <row r="4661" spans="1:17" x14ac:dyDescent="0.25">
      <c r="A4661" s="2">
        <v>37845</v>
      </c>
      <c r="B4661" s="1" t="s">
        <v>388</v>
      </c>
      <c r="C4661">
        <v>479</v>
      </c>
      <c r="D4661">
        <v>17353</v>
      </c>
      <c r="E4661">
        <v>9</v>
      </c>
      <c r="F4661">
        <v>2</v>
      </c>
      <c r="G4661">
        <v>3</v>
      </c>
      <c r="H4661" s="2">
        <v>42959</v>
      </c>
      <c r="I4661" t="str">
        <f>VLOOKUP(Sales[[#This Row],[TerritoryKey]], Territories[], 2, FALSE)</f>
        <v>Australia</v>
      </c>
      <c r="J4661">
        <f>_xlfn.XLOOKUP(Sales[[#This Row],[ProductKey]], Products!$A:$A, Products!$J:$J)</f>
        <v>3.3622999999999998</v>
      </c>
      <c r="K4661">
        <f>_xlfn.XLOOKUP(Sales[[#This Row],[ProductKey]], Products!$A:$A, Products!$K:$K)</f>
        <v>8.99</v>
      </c>
      <c r="L4661" s="1">
        <f>Sales[[#This Row],[ProductPrice]]*Sales[[#This Row],[OrderQuantity]]</f>
        <v>26.97</v>
      </c>
      <c r="M4661" s="1">
        <f>Sales[[#This Row],[OrderQuantity]]</f>
        <v>3</v>
      </c>
      <c r="N4661" s="1">
        <f>1</f>
        <v>1</v>
      </c>
      <c r="O4661" s="1">
        <f>Sales[[#This Row],[TotalSales]]-Sales[[#This Row],[TotalCost]]</f>
        <v>16.883099999999999</v>
      </c>
      <c r="P4661" s="1">
        <f>Sales[[#This Row],[ProductCost]]*Sales[[#This Row],[OrderQuantity]]</f>
        <v>10.0869</v>
      </c>
      <c r="Q4661" s="1" t="str">
        <f>VLOOKUP(Sales[[#This Row],[ProductKey]], Products!$A$2:$D$1000, 4, FALSE)</f>
        <v>Road Bottle Cage</v>
      </c>
    </row>
    <row r="4662" spans="1:17" x14ac:dyDescent="0.25">
      <c r="A4662" s="2">
        <v>37752</v>
      </c>
      <c r="B4662" s="1" t="s">
        <v>389</v>
      </c>
      <c r="C4662">
        <v>479</v>
      </c>
      <c r="D4662">
        <v>11766</v>
      </c>
      <c r="E4662">
        <v>9</v>
      </c>
      <c r="F4662">
        <v>2</v>
      </c>
      <c r="G4662">
        <v>3</v>
      </c>
      <c r="H4662" s="2">
        <v>42866</v>
      </c>
      <c r="I4662" t="str">
        <f>VLOOKUP(Sales[[#This Row],[TerritoryKey]], Territories[], 2, FALSE)</f>
        <v>Australia</v>
      </c>
      <c r="J4662">
        <f>_xlfn.XLOOKUP(Sales[[#This Row],[ProductKey]], Products!$A:$A, Products!$J:$J)</f>
        <v>3.3622999999999998</v>
      </c>
      <c r="K4662">
        <f>_xlfn.XLOOKUP(Sales[[#This Row],[ProductKey]], Products!$A:$A, Products!$K:$K)</f>
        <v>8.99</v>
      </c>
      <c r="L4662" s="1">
        <f>Sales[[#This Row],[ProductPrice]]*Sales[[#This Row],[OrderQuantity]]</f>
        <v>26.97</v>
      </c>
      <c r="M4662" s="1">
        <f>Sales[[#This Row],[OrderQuantity]]</f>
        <v>3</v>
      </c>
      <c r="N4662" s="1">
        <f>1</f>
        <v>1</v>
      </c>
      <c r="O4662" s="1">
        <f>Sales[[#This Row],[TotalSales]]-Sales[[#This Row],[TotalCost]]</f>
        <v>16.883099999999999</v>
      </c>
      <c r="P4662" s="1">
        <f>Sales[[#This Row],[ProductCost]]*Sales[[#This Row],[OrderQuantity]]</f>
        <v>10.0869</v>
      </c>
      <c r="Q4662" s="1" t="str">
        <f>VLOOKUP(Sales[[#This Row],[ProductKey]], Products!$A$2:$D$1000, 4, FALSE)</f>
        <v>Road Bottle Cage</v>
      </c>
    </row>
    <row r="4663" spans="1:17" x14ac:dyDescent="0.25">
      <c r="A4663" s="2">
        <v>37723</v>
      </c>
      <c r="B4663" s="1" t="s">
        <v>444</v>
      </c>
      <c r="C4663">
        <v>479</v>
      </c>
      <c r="D4663">
        <v>27877</v>
      </c>
      <c r="E4663">
        <v>9</v>
      </c>
      <c r="F4663">
        <v>2</v>
      </c>
      <c r="G4663">
        <v>3</v>
      </c>
      <c r="H4663" s="2">
        <v>42837</v>
      </c>
      <c r="I4663" t="str">
        <f>VLOOKUP(Sales[[#This Row],[TerritoryKey]], Territories[], 2, FALSE)</f>
        <v>Australia</v>
      </c>
      <c r="J4663">
        <f>_xlfn.XLOOKUP(Sales[[#This Row],[ProductKey]], Products!$A:$A, Products!$J:$J)</f>
        <v>3.3622999999999998</v>
      </c>
      <c r="K4663">
        <f>_xlfn.XLOOKUP(Sales[[#This Row],[ProductKey]], Products!$A:$A, Products!$K:$K)</f>
        <v>8.99</v>
      </c>
      <c r="L4663" s="1">
        <f>Sales[[#This Row],[ProductPrice]]*Sales[[#This Row],[OrderQuantity]]</f>
        <v>26.97</v>
      </c>
      <c r="M4663" s="1">
        <f>Sales[[#This Row],[OrderQuantity]]</f>
        <v>3</v>
      </c>
      <c r="N4663" s="1">
        <f>1</f>
        <v>1</v>
      </c>
      <c r="O4663" s="1">
        <f>Sales[[#This Row],[TotalSales]]-Sales[[#This Row],[TotalCost]]</f>
        <v>16.883099999999999</v>
      </c>
      <c r="P4663" s="1">
        <f>Sales[[#This Row],[ProductCost]]*Sales[[#This Row],[OrderQuantity]]</f>
        <v>10.0869</v>
      </c>
      <c r="Q4663" s="1" t="str">
        <f>VLOOKUP(Sales[[#This Row],[ProductKey]], Products!$A$2:$D$1000, 4, FALSE)</f>
        <v>Road Bottle Cage</v>
      </c>
    </row>
    <row r="4664" spans="1:17" x14ac:dyDescent="0.25">
      <c r="A4664" s="2">
        <v>37663</v>
      </c>
      <c r="B4664" s="1" t="s">
        <v>472</v>
      </c>
      <c r="C4664">
        <v>478</v>
      </c>
      <c r="D4664">
        <v>27633</v>
      </c>
      <c r="E4664">
        <v>6</v>
      </c>
      <c r="F4664">
        <v>2</v>
      </c>
      <c r="G4664">
        <v>3</v>
      </c>
      <c r="H4664" s="2">
        <v>42777</v>
      </c>
      <c r="I4664" t="str">
        <f>VLOOKUP(Sales[[#This Row],[TerritoryKey]], Territories[], 2, FALSE)</f>
        <v>Canada</v>
      </c>
      <c r="J4664">
        <f>_xlfn.XLOOKUP(Sales[[#This Row],[ProductKey]], Products!$A:$A, Products!$J:$J)</f>
        <v>3.7363</v>
      </c>
      <c r="K4664">
        <f>_xlfn.XLOOKUP(Sales[[#This Row],[ProductKey]], Products!$A:$A, Products!$K:$K)</f>
        <v>9.99</v>
      </c>
      <c r="L4664" s="1">
        <f>Sales[[#This Row],[ProductPrice]]*Sales[[#This Row],[OrderQuantity]]</f>
        <v>29.97</v>
      </c>
      <c r="M4664" s="1">
        <f>Sales[[#This Row],[OrderQuantity]]</f>
        <v>3</v>
      </c>
      <c r="N4664" s="1">
        <f>1</f>
        <v>1</v>
      </c>
      <c r="O4664" s="1">
        <f>Sales[[#This Row],[TotalSales]]-Sales[[#This Row],[TotalCost]]</f>
        <v>18.761099999999999</v>
      </c>
      <c r="P4664" s="1">
        <f>Sales[[#This Row],[ProductCost]]*Sales[[#This Row],[OrderQuantity]]</f>
        <v>11.2089</v>
      </c>
      <c r="Q4664" s="1" t="str">
        <f>VLOOKUP(Sales[[#This Row],[ProductKey]], Products!$A$2:$D$1000, 4, FALSE)</f>
        <v>Mountain Bottle Cage</v>
      </c>
    </row>
    <row r="4665" spans="1:17" x14ac:dyDescent="0.25">
      <c r="A4665" s="2">
        <v>37723</v>
      </c>
      <c r="B4665" s="1" t="s">
        <v>524</v>
      </c>
      <c r="C4665">
        <v>477</v>
      </c>
      <c r="D4665">
        <v>21346</v>
      </c>
      <c r="E4665">
        <v>4</v>
      </c>
      <c r="F4665">
        <v>2</v>
      </c>
      <c r="G4665">
        <v>3</v>
      </c>
      <c r="H4665" s="2">
        <v>42837</v>
      </c>
      <c r="I4665" t="str">
        <f>VLOOKUP(Sales[[#This Row],[TerritoryKey]], Territories[], 2, FALSE)</f>
        <v>Southwest</v>
      </c>
      <c r="J4665">
        <f>_xlfn.XLOOKUP(Sales[[#This Row],[ProductKey]], Products!$A:$A, Products!$J:$J)</f>
        <v>1.8663000000000001</v>
      </c>
      <c r="K4665">
        <f>_xlfn.XLOOKUP(Sales[[#This Row],[ProductKey]], Products!$A:$A, Products!$K:$K)</f>
        <v>4.99</v>
      </c>
      <c r="L4665" s="1">
        <f>Sales[[#This Row],[ProductPrice]]*Sales[[#This Row],[OrderQuantity]]</f>
        <v>14.97</v>
      </c>
      <c r="M4665" s="1">
        <f>Sales[[#This Row],[OrderQuantity]]</f>
        <v>3</v>
      </c>
      <c r="N4665" s="1">
        <f>1</f>
        <v>1</v>
      </c>
      <c r="O4665" s="1">
        <f>Sales[[#This Row],[TotalSales]]-Sales[[#This Row],[TotalCost]]</f>
        <v>9.3711000000000002</v>
      </c>
      <c r="P4665" s="1">
        <f>Sales[[#This Row],[ProductCost]]*Sales[[#This Row],[OrderQuantity]]</f>
        <v>5.5989000000000004</v>
      </c>
      <c r="Q4665" s="1" t="str">
        <f>VLOOKUP(Sales[[#This Row],[ProductKey]], Products!$A$2:$D$1000, 4, FALSE)</f>
        <v>Water Bottle - 30 oz.</v>
      </c>
    </row>
    <row r="4666" spans="1:17" x14ac:dyDescent="0.25">
      <c r="A4666" s="2">
        <v>37721</v>
      </c>
      <c r="B4666" s="1" t="s">
        <v>573</v>
      </c>
      <c r="C4666">
        <v>482</v>
      </c>
      <c r="D4666">
        <v>13350</v>
      </c>
      <c r="E4666">
        <v>6</v>
      </c>
      <c r="F4666">
        <v>2</v>
      </c>
      <c r="G4666">
        <v>3</v>
      </c>
      <c r="H4666" s="2">
        <v>42835</v>
      </c>
      <c r="I4666" t="str">
        <f>VLOOKUP(Sales[[#This Row],[TerritoryKey]], Territories[], 2, FALSE)</f>
        <v>Canada</v>
      </c>
      <c r="J4666">
        <f>_xlfn.XLOOKUP(Sales[[#This Row],[ProductKey]], Products!$A:$A, Products!$J:$J)</f>
        <v>3.3622999999999998</v>
      </c>
      <c r="K4666">
        <f>_xlfn.XLOOKUP(Sales[[#This Row],[ProductKey]], Products!$A:$A, Products!$K:$K)</f>
        <v>8.99</v>
      </c>
      <c r="L4666" s="1">
        <f>Sales[[#This Row],[ProductPrice]]*Sales[[#This Row],[OrderQuantity]]</f>
        <v>26.97</v>
      </c>
      <c r="M4666" s="1">
        <f>Sales[[#This Row],[OrderQuantity]]</f>
        <v>3</v>
      </c>
      <c r="N4666" s="1">
        <f>1</f>
        <v>1</v>
      </c>
      <c r="O4666" s="1">
        <f>Sales[[#This Row],[TotalSales]]-Sales[[#This Row],[TotalCost]]</f>
        <v>16.883099999999999</v>
      </c>
      <c r="P4666" s="1">
        <f>Sales[[#This Row],[ProductCost]]*Sales[[#This Row],[OrderQuantity]]</f>
        <v>10.0869</v>
      </c>
      <c r="Q4666" s="1" t="str">
        <f>VLOOKUP(Sales[[#This Row],[ProductKey]], Products!$A$2:$D$1000, 4, FALSE)</f>
        <v>Racing Socks, L</v>
      </c>
    </row>
    <row r="4667" spans="1:17" x14ac:dyDescent="0.25">
      <c r="A4667" s="2">
        <v>37721</v>
      </c>
      <c r="B4667" s="1" t="s">
        <v>585</v>
      </c>
      <c r="C4667">
        <v>541</v>
      </c>
      <c r="D4667">
        <v>27391</v>
      </c>
      <c r="E4667">
        <v>1</v>
      </c>
      <c r="F4667">
        <v>2</v>
      </c>
      <c r="G4667">
        <v>3</v>
      </c>
      <c r="H4667" s="2">
        <v>42835</v>
      </c>
      <c r="I4667" t="str">
        <f>VLOOKUP(Sales[[#This Row],[TerritoryKey]], Territories[], 2, FALSE)</f>
        <v>Northwest</v>
      </c>
      <c r="J4667">
        <f>_xlfn.XLOOKUP(Sales[[#This Row],[ProductKey]], Products!$A:$A, Products!$J:$J)</f>
        <v>10.8423</v>
      </c>
      <c r="K4667">
        <f>_xlfn.XLOOKUP(Sales[[#This Row],[ProductKey]], Products!$A:$A, Products!$K:$K)</f>
        <v>28.99</v>
      </c>
      <c r="L4667" s="1">
        <f>Sales[[#This Row],[ProductPrice]]*Sales[[#This Row],[OrderQuantity]]</f>
        <v>86.97</v>
      </c>
      <c r="M4667" s="1">
        <f>Sales[[#This Row],[OrderQuantity]]</f>
        <v>3</v>
      </c>
      <c r="N4667" s="1">
        <f>1</f>
        <v>1</v>
      </c>
      <c r="O4667" s="1">
        <f>Sales[[#This Row],[TotalSales]]-Sales[[#This Row],[TotalCost]]</f>
        <v>54.443100000000001</v>
      </c>
      <c r="P4667" s="1">
        <f>Sales[[#This Row],[ProductCost]]*Sales[[#This Row],[OrderQuantity]]</f>
        <v>32.526899999999998</v>
      </c>
      <c r="Q4667" s="1" t="str">
        <f>VLOOKUP(Sales[[#This Row],[ProductKey]], Products!$A$2:$D$1000, 4, FALSE)</f>
        <v>Touring Tire</v>
      </c>
    </row>
    <row r="4668" spans="1:17" x14ac:dyDescent="0.25">
      <c r="A4668" s="2">
        <v>37904</v>
      </c>
      <c r="B4668" s="1" t="s">
        <v>590</v>
      </c>
      <c r="C4668">
        <v>479</v>
      </c>
      <c r="D4668">
        <v>12894</v>
      </c>
      <c r="E4668">
        <v>4</v>
      </c>
      <c r="F4668">
        <v>2</v>
      </c>
      <c r="G4668">
        <v>3</v>
      </c>
      <c r="H4668" s="2">
        <v>43018</v>
      </c>
      <c r="I4668" t="str">
        <f>VLOOKUP(Sales[[#This Row],[TerritoryKey]], Territories[], 2, FALSE)</f>
        <v>Southwest</v>
      </c>
      <c r="J4668">
        <f>_xlfn.XLOOKUP(Sales[[#This Row],[ProductKey]], Products!$A:$A, Products!$J:$J)</f>
        <v>3.3622999999999998</v>
      </c>
      <c r="K4668">
        <f>_xlfn.XLOOKUP(Sales[[#This Row],[ProductKey]], Products!$A:$A, Products!$K:$K)</f>
        <v>8.99</v>
      </c>
      <c r="L4668" s="1">
        <f>Sales[[#This Row],[ProductPrice]]*Sales[[#This Row],[OrderQuantity]]</f>
        <v>26.97</v>
      </c>
      <c r="M4668" s="1">
        <f>Sales[[#This Row],[OrderQuantity]]</f>
        <v>3</v>
      </c>
      <c r="N4668" s="1">
        <f>1</f>
        <v>1</v>
      </c>
      <c r="O4668" s="1">
        <f>Sales[[#This Row],[TotalSales]]-Sales[[#This Row],[TotalCost]]</f>
        <v>16.883099999999999</v>
      </c>
      <c r="P4668" s="1">
        <f>Sales[[#This Row],[ProductCost]]*Sales[[#This Row],[OrderQuantity]]</f>
        <v>10.0869</v>
      </c>
      <c r="Q4668" s="1" t="str">
        <f>VLOOKUP(Sales[[#This Row],[ProductKey]], Products!$A$2:$D$1000, 4, FALSE)</f>
        <v>Road Bottle Cage</v>
      </c>
    </row>
    <row r="4669" spans="1:17" x14ac:dyDescent="0.25">
      <c r="A4669" s="2">
        <v>37906</v>
      </c>
      <c r="B4669" s="1" t="s">
        <v>594</v>
      </c>
      <c r="C4669">
        <v>477</v>
      </c>
      <c r="D4669">
        <v>19736</v>
      </c>
      <c r="E4669">
        <v>4</v>
      </c>
      <c r="F4669">
        <v>2</v>
      </c>
      <c r="G4669">
        <v>3</v>
      </c>
      <c r="H4669" s="2">
        <v>43020</v>
      </c>
      <c r="I4669" t="str">
        <f>VLOOKUP(Sales[[#This Row],[TerritoryKey]], Territories[], 2, FALSE)</f>
        <v>Southwest</v>
      </c>
      <c r="J4669">
        <f>_xlfn.XLOOKUP(Sales[[#This Row],[ProductKey]], Products!$A:$A, Products!$J:$J)</f>
        <v>1.8663000000000001</v>
      </c>
      <c r="K4669">
        <f>_xlfn.XLOOKUP(Sales[[#This Row],[ProductKey]], Products!$A:$A, Products!$K:$K)</f>
        <v>4.99</v>
      </c>
      <c r="L4669" s="1">
        <f>Sales[[#This Row],[ProductPrice]]*Sales[[#This Row],[OrderQuantity]]</f>
        <v>14.97</v>
      </c>
      <c r="M4669" s="1">
        <f>Sales[[#This Row],[OrderQuantity]]</f>
        <v>3</v>
      </c>
      <c r="N4669" s="1">
        <f>1</f>
        <v>1</v>
      </c>
      <c r="O4669" s="1">
        <f>Sales[[#This Row],[TotalSales]]-Sales[[#This Row],[TotalCost]]</f>
        <v>9.3711000000000002</v>
      </c>
      <c r="P4669" s="1">
        <f>Sales[[#This Row],[ProductCost]]*Sales[[#This Row],[OrderQuantity]]</f>
        <v>5.5989000000000004</v>
      </c>
      <c r="Q4669" s="1" t="str">
        <f>VLOOKUP(Sales[[#This Row],[ProductKey]], Products!$A$2:$D$1000, 4, FALSE)</f>
        <v>Water Bottle - 30 oz.</v>
      </c>
    </row>
    <row r="4670" spans="1:17" x14ac:dyDescent="0.25">
      <c r="A4670" s="2">
        <v>37876</v>
      </c>
      <c r="B4670" s="1" t="s">
        <v>651</v>
      </c>
      <c r="C4670">
        <v>481</v>
      </c>
      <c r="D4670">
        <v>14458</v>
      </c>
      <c r="E4670">
        <v>6</v>
      </c>
      <c r="F4670">
        <v>2</v>
      </c>
      <c r="G4670">
        <v>3</v>
      </c>
      <c r="H4670" s="2">
        <v>42990</v>
      </c>
      <c r="I4670" t="str">
        <f>VLOOKUP(Sales[[#This Row],[TerritoryKey]], Territories[], 2, FALSE)</f>
        <v>Canada</v>
      </c>
      <c r="J4670">
        <f>_xlfn.XLOOKUP(Sales[[#This Row],[ProductKey]], Products!$A:$A, Products!$J:$J)</f>
        <v>3.3622999999999998</v>
      </c>
      <c r="K4670">
        <f>_xlfn.XLOOKUP(Sales[[#This Row],[ProductKey]], Products!$A:$A, Products!$K:$K)</f>
        <v>8.99</v>
      </c>
      <c r="L4670" s="1">
        <f>Sales[[#This Row],[ProductPrice]]*Sales[[#This Row],[OrderQuantity]]</f>
        <v>26.97</v>
      </c>
      <c r="M4670" s="1">
        <f>Sales[[#This Row],[OrderQuantity]]</f>
        <v>3</v>
      </c>
      <c r="N4670" s="1">
        <f>1</f>
        <v>1</v>
      </c>
      <c r="O4670" s="1">
        <f>Sales[[#This Row],[TotalSales]]-Sales[[#This Row],[TotalCost]]</f>
        <v>16.883099999999999</v>
      </c>
      <c r="P4670" s="1">
        <f>Sales[[#This Row],[ProductCost]]*Sales[[#This Row],[OrderQuantity]]</f>
        <v>10.0869</v>
      </c>
      <c r="Q4670" s="1" t="str">
        <f>VLOOKUP(Sales[[#This Row],[ProductKey]], Products!$A$2:$D$1000, 4, FALSE)</f>
        <v>Racing Socks, M</v>
      </c>
    </row>
    <row r="4671" spans="1:17" x14ac:dyDescent="0.25">
      <c r="A4671" s="2">
        <v>37876</v>
      </c>
      <c r="B4671" s="1" t="s">
        <v>678</v>
      </c>
      <c r="C4671">
        <v>528</v>
      </c>
      <c r="D4671">
        <v>14614</v>
      </c>
      <c r="E4671">
        <v>4</v>
      </c>
      <c r="F4671">
        <v>2</v>
      </c>
      <c r="G4671">
        <v>3</v>
      </c>
      <c r="H4671" s="2">
        <v>42990</v>
      </c>
      <c r="I4671" t="str">
        <f>VLOOKUP(Sales[[#This Row],[TerritoryKey]], Territories[], 2, FALSE)</f>
        <v>Southwest</v>
      </c>
      <c r="J4671">
        <f>_xlfn.XLOOKUP(Sales[[#This Row],[ProductKey]], Products!$A:$A, Products!$J:$J)</f>
        <v>1.8663000000000001</v>
      </c>
      <c r="K4671">
        <f>_xlfn.XLOOKUP(Sales[[#This Row],[ProductKey]], Products!$A:$A, Products!$K:$K)</f>
        <v>4.99</v>
      </c>
      <c r="L4671" s="1">
        <f>Sales[[#This Row],[ProductPrice]]*Sales[[#This Row],[OrderQuantity]]</f>
        <v>14.97</v>
      </c>
      <c r="M4671" s="1">
        <f>Sales[[#This Row],[OrderQuantity]]</f>
        <v>3</v>
      </c>
      <c r="N4671" s="1">
        <f>1</f>
        <v>1</v>
      </c>
      <c r="O4671" s="1">
        <f>Sales[[#This Row],[TotalSales]]-Sales[[#This Row],[TotalCost]]</f>
        <v>9.3711000000000002</v>
      </c>
      <c r="P4671" s="1">
        <f>Sales[[#This Row],[ProductCost]]*Sales[[#This Row],[OrderQuantity]]</f>
        <v>5.5989000000000004</v>
      </c>
      <c r="Q4671" s="1" t="str">
        <f>VLOOKUP(Sales[[#This Row],[ProductKey]], Products!$A$2:$D$1000, 4, FALSE)</f>
        <v>Mountain Tire Tube</v>
      </c>
    </row>
    <row r="4672" spans="1:17" x14ac:dyDescent="0.25">
      <c r="A4672" s="2">
        <v>37692</v>
      </c>
      <c r="B4672" s="1" t="s">
        <v>685</v>
      </c>
      <c r="C4672">
        <v>530</v>
      </c>
      <c r="D4672">
        <v>27311</v>
      </c>
      <c r="E4672">
        <v>7</v>
      </c>
      <c r="F4672">
        <v>2</v>
      </c>
      <c r="G4672">
        <v>3</v>
      </c>
      <c r="H4672" s="2">
        <v>42806</v>
      </c>
      <c r="I4672" t="str">
        <f>VLOOKUP(Sales[[#This Row],[TerritoryKey]], Territories[], 2, FALSE)</f>
        <v>France</v>
      </c>
      <c r="J4672">
        <f>_xlfn.XLOOKUP(Sales[[#This Row],[ProductKey]], Products!$A:$A, Products!$J:$J)</f>
        <v>1.8663000000000001</v>
      </c>
      <c r="K4672">
        <f>_xlfn.XLOOKUP(Sales[[#This Row],[ProductKey]], Products!$A:$A, Products!$K:$K)</f>
        <v>4.99</v>
      </c>
      <c r="L4672" s="1">
        <f>Sales[[#This Row],[ProductPrice]]*Sales[[#This Row],[OrderQuantity]]</f>
        <v>14.97</v>
      </c>
      <c r="M4672" s="1">
        <f>Sales[[#This Row],[OrderQuantity]]</f>
        <v>3</v>
      </c>
      <c r="N4672" s="1">
        <f>1</f>
        <v>1</v>
      </c>
      <c r="O4672" s="1">
        <f>Sales[[#This Row],[TotalSales]]-Sales[[#This Row],[TotalCost]]</f>
        <v>9.3711000000000002</v>
      </c>
      <c r="P4672" s="1">
        <f>Sales[[#This Row],[ProductCost]]*Sales[[#This Row],[OrderQuantity]]</f>
        <v>5.5989000000000004</v>
      </c>
      <c r="Q4672" s="1" t="str">
        <f>VLOOKUP(Sales[[#This Row],[ProductKey]], Products!$A$2:$D$1000, 4, FALSE)</f>
        <v>Touring Tire Tube</v>
      </c>
    </row>
    <row r="4673" spans="1:17" x14ac:dyDescent="0.25">
      <c r="A4673" s="2">
        <v>37906</v>
      </c>
      <c r="B4673" s="1" t="s">
        <v>694</v>
      </c>
      <c r="C4673">
        <v>485</v>
      </c>
      <c r="D4673">
        <v>15166</v>
      </c>
      <c r="E4673">
        <v>4</v>
      </c>
      <c r="F4673">
        <v>2</v>
      </c>
      <c r="G4673">
        <v>3</v>
      </c>
      <c r="H4673" s="2">
        <v>43020</v>
      </c>
      <c r="I4673" t="str">
        <f>VLOOKUP(Sales[[#This Row],[TerritoryKey]], Territories[], 2, FALSE)</f>
        <v>Southwest</v>
      </c>
      <c r="J4673">
        <f>_xlfn.XLOOKUP(Sales[[#This Row],[ProductKey]], Products!$A:$A, Products!$J:$J)</f>
        <v>8.2204999999999995</v>
      </c>
      <c r="K4673">
        <f>_xlfn.XLOOKUP(Sales[[#This Row],[ProductKey]], Products!$A:$A, Products!$K:$K)</f>
        <v>21.98</v>
      </c>
      <c r="L4673" s="1">
        <f>Sales[[#This Row],[ProductPrice]]*Sales[[#This Row],[OrderQuantity]]</f>
        <v>65.94</v>
      </c>
      <c r="M4673" s="1">
        <f>Sales[[#This Row],[OrderQuantity]]</f>
        <v>3</v>
      </c>
      <c r="N4673" s="1">
        <f>1</f>
        <v>1</v>
      </c>
      <c r="O4673" s="1">
        <f>Sales[[#This Row],[TotalSales]]-Sales[[#This Row],[TotalCost]]</f>
        <v>41.278500000000001</v>
      </c>
      <c r="P4673" s="1">
        <f>Sales[[#This Row],[ProductCost]]*Sales[[#This Row],[OrderQuantity]]</f>
        <v>24.661499999999997</v>
      </c>
      <c r="Q4673" s="1" t="str">
        <f>VLOOKUP(Sales[[#This Row],[ProductKey]], Products!$A$2:$D$1000, 4, FALSE)</f>
        <v>Fender Set - Mountain</v>
      </c>
    </row>
    <row r="4674" spans="1:17" x14ac:dyDescent="0.25">
      <c r="A4674" s="2">
        <v>37752</v>
      </c>
      <c r="B4674" s="1" t="s">
        <v>726</v>
      </c>
      <c r="C4674">
        <v>528</v>
      </c>
      <c r="D4674">
        <v>11922</v>
      </c>
      <c r="E4674">
        <v>6</v>
      </c>
      <c r="F4674">
        <v>2</v>
      </c>
      <c r="G4674">
        <v>3</v>
      </c>
      <c r="H4674" s="2">
        <v>42866</v>
      </c>
      <c r="I4674" t="str">
        <f>VLOOKUP(Sales[[#This Row],[TerritoryKey]], Territories[], 2, FALSE)</f>
        <v>Canada</v>
      </c>
      <c r="J4674">
        <f>_xlfn.XLOOKUP(Sales[[#This Row],[ProductKey]], Products!$A:$A, Products!$J:$J)</f>
        <v>1.8663000000000001</v>
      </c>
      <c r="K4674">
        <f>_xlfn.XLOOKUP(Sales[[#This Row],[ProductKey]], Products!$A:$A, Products!$K:$K)</f>
        <v>4.99</v>
      </c>
      <c r="L4674" s="1">
        <f>Sales[[#This Row],[ProductPrice]]*Sales[[#This Row],[OrderQuantity]]</f>
        <v>14.97</v>
      </c>
      <c r="M4674" s="1">
        <f>Sales[[#This Row],[OrderQuantity]]</f>
        <v>3</v>
      </c>
      <c r="N4674" s="1">
        <f>1</f>
        <v>1</v>
      </c>
      <c r="O4674" s="1">
        <f>Sales[[#This Row],[TotalSales]]-Sales[[#This Row],[TotalCost]]</f>
        <v>9.3711000000000002</v>
      </c>
      <c r="P4674" s="1">
        <f>Sales[[#This Row],[ProductCost]]*Sales[[#This Row],[OrderQuantity]]</f>
        <v>5.5989000000000004</v>
      </c>
      <c r="Q4674" s="1" t="str">
        <f>VLOOKUP(Sales[[#This Row],[ProductKey]], Products!$A$2:$D$1000, 4, FALSE)</f>
        <v>Mountain Tire Tube</v>
      </c>
    </row>
    <row r="4675" spans="1:17" x14ac:dyDescent="0.25">
      <c r="A4675" s="2">
        <v>38078</v>
      </c>
      <c r="B4675" s="1" t="s">
        <v>743</v>
      </c>
      <c r="C4675">
        <v>541</v>
      </c>
      <c r="D4675">
        <v>11341</v>
      </c>
      <c r="E4675">
        <v>10</v>
      </c>
      <c r="F4675">
        <v>2</v>
      </c>
      <c r="G4675">
        <v>3</v>
      </c>
      <c r="H4675" s="2">
        <v>43191</v>
      </c>
      <c r="I4675" t="str">
        <f>VLOOKUP(Sales[[#This Row],[TerritoryKey]], Territories[], 2, FALSE)</f>
        <v>United Kingdom</v>
      </c>
      <c r="J4675">
        <f>_xlfn.XLOOKUP(Sales[[#This Row],[ProductKey]], Products!$A:$A, Products!$J:$J)</f>
        <v>10.8423</v>
      </c>
      <c r="K4675">
        <f>_xlfn.XLOOKUP(Sales[[#This Row],[ProductKey]], Products!$A:$A, Products!$K:$K)</f>
        <v>28.99</v>
      </c>
      <c r="L4675" s="1">
        <f>Sales[[#This Row],[ProductPrice]]*Sales[[#This Row],[OrderQuantity]]</f>
        <v>86.97</v>
      </c>
      <c r="M4675" s="1">
        <f>Sales[[#This Row],[OrderQuantity]]</f>
        <v>3</v>
      </c>
      <c r="N4675" s="1">
        <f>1</f>
        <v>1</v>
      </c>
      <c r="O4675" s="1">
        <f>Sales[[#This Row],[TotalSales]]-Sales[[#This Row],[TotalCost]]</f>
        <v>54.443100000000001</v>
      </c>
      <c r="P4675" s="1">
        <f>Sales[[#This Row],[ProductCost]]*Sales[[#This Row],[OrderQuantity]]</f>
        <v>32.526899999999998</v>
      </c>
      <c r="Q4675" s="1" t="str">
        <f>VLOOKUP(Sales[[#This Row],[ProductKey]], Products!$A$2:$D$1000, 4, FALSE)</f>
        <v>Touring Tire</v>
      </c>
    </row>
    <row r="4676" spans="1:17" x14ac:dyDescent="0.25">
      <c r="A4676" s="2">
        <v>37662</v>
      </c>
      <c r="B4676" s="1" t="s">
        <v>748</v>
      </c>
      <c r="C4676">
        <v>529</v>
      </c>
      <c r="D4676">
        <v>15239</v>
      </c>
      <c r="E4676">
        <v>9</v>
      </c>
      <c r="F4676">
        <v>2</v>
      </c>
      <c r="G4676">
        <v>3</v>
      </c>
      <c r="H4676" s="2">
        <v>42776</v>
      </c>
      <c r="I4676" t="str">
        <f>VLOOKUP(Sales[[#This Row],[TerritoryKey]], Territories[], 2, FALSE)</f>
        <v>Australia</v>
      </c>
      <c r="J4676">
        <f>_xlfn.XLOOKUP(Sales[[#This Row],[ProductKey]], Products!$A:$A, Products!$J:$J)</f>
        <v>1.4923</v>
      </c>
      <c r="K4676">
        <f>_xlfn.XLOOKUP(Sales[[#This Row],[ProductKey]], Products!$A:$A, Products!$K:$K)</f>
        <v>3.99</v>
      </c>
      <c r="L4676" s="1">
        <f>Sales[[#This Row],[ProductPrice]]*Sales[[#This Row],[OrderQuantity]]</f>
        <v>11.97</v>
      </c>
      <c r="M4676" s="1">
        <f>Sales[[#This Row],[OrderQuantity]]</f>
        <v>3</v>
      </c>
      <c r="N4676" s="1">
        <f>1</f>
        <v>1</v>
      </c>
      <c r="O4676" s="1">
        <f>Sales[[#This Row],[TotalSales]]-Sales[[#This Row],[TotalCost]]</f>
        <v>7.493100000000001</v>
      </c>
      <c r="P4676" s="1">
        <f>Sales[[#This Row],[ProductCost]]*Sales[[#This Row],[OrderQuantity]]</f>
        <v>4.4768999999999997</v>
      </c>
      <c r="Q4676" s="1" t="str">
        <f>VLOOKUP(Sales[[#This Row],[ProductKey]], Products!$A$2:$D$1000, 4, FALSE)</f>
        <v>Road Tire Tube</v>
      </c>
    </row>
    <row r="4677" spans="1:17" x14ac:dyDescent="0.25">
      <c r="A4677" s="2">
        <v>38108</v>
      </c>
      <c r="B4677" s="1" t="s">
        <v>760</v>
      </c>
      <c r="C4677">
        <v>479</v>
      </c>
      <c r="D4677">
        <v>20241</v>
      </c>
      <c r="E4677">
        <v>9</v>
      </c>
      <c r="F4677">
        <v>2</v>
      </c>
      <c r="G4677">
        <v>3</v>
      </c>
      <c r="H4677" s="2">
        <v>43221</v>
      </c>
      <c r="I4677" t="str">
        <f>VLOOKUP(Sales[[#This Row],[TerritoryKey]], Territories[], 2, FALSE)</f>
        <v>Australia</v>
      </c>
      <c r="J4677">
        <f>_xlfn.XLOOKUP(Sales[[#This Row],[ProductKey]], Products!$A:$A, Products!$J:$J)</f>
        <v>3.3622999999999998</v>
      </c>
      <c r="K4677">
        <f>_xlfn.XLOOKUP(Sales[[#This Row],[ProductKey]], Products!$A:$A, Products!$K:$K)</f>
        <v>8.99</v>
      </c>
      <c r="L4677" s="1">
        <f>Sales[[#This Row],[ProductPrice]]*Sales[[#This Row],[OrderQuantity]]</f>
        <v>26.97</v>
      </c>
      <c r="M4677" s="1">
        <f>Sales[[#This Row],[OrderQuantity]]</f>
        <v>3</v>
      </c>
      <c r="N4677" s="1">
        <f>1</f>
        <v>1</v>
      </c>
      <c r="O4677" s="1">
        <f>Sales[[#This Row],[TotalSales]]-Sales[[#This Row],[TotalCost]]</f>
        <v>16.883099999999999</v>
      </c>
      <c r="P4677" s="1">
        <f>Sales[[#This Row],[ProductCost]]*Sales[[#This Row],[OrderQuantity]]</f>
        <v>10.0869</v>
      </c>
      <c r="Q4677" s="1" t="str">
        <f>VLOOKUP(Sales[[#This Row],[ProductKey]], Products!$A$2:$D$1000, 4, FALSE)</f>
        <v>Road Bottle Cage</v>
      </c>
    </row>
    <row r="4678" spans="1:17" x14ac:dyDescent="0.25">
      <c r="A4678" s="2">
        <v>38047</v>
      </c>
      <c r="B4678" s="1" t="s">
        <v>761</v>
      </c>
      <c r="C4678">
        <v>477</v>
      </c>
      <c r="D4678">
        <v>21640</v>
      </c>
      <c r="E4678">
        <v>4</v>
      </c>
      <c r="F4678">
        <v>2</v>
      </c>
      <c r="G4678">
        <v>3</v>
      </c>
      <c r="H4678" s="2">
        <v>43160</v>
      </c>
      <c r="I4678" t="str">
        <f>VLOOKUP(Sales[[#This Row],[TerritoryKey]], Territories[], 2, FALSE)</f>
        <v>Southwest</v>
      </c>
      <c r="J4678">
        <f>_xlfn.XLOOKUP(Sales[[#This Row],[ProductKey]], Products!$A:$A, Products!$J:$J)</f>
        <v>1.8663000000000001</v>
      </c>
      <c r="K4678">
        <f>_xlfn.XLOOKUP(Sales[[#This Row],[ProductKey]], Products!$A:$A, Products!$K:$K)</f>
        <v>4.99</v>
      </c>
      <c r="L4678" s="1">
        <f>Sales[[#This Row],[ProductPrice]]*Sales[[#This Row],[OrderQuantity]]</f>
        <v>14.97</v>
      </c>
      <c r="M4678" s="1">
        <f>Sales[[#This Row],[OrderQuantity]]</f>
        <v>3</v>
      </c>
      <c r="N4678" s="1">
        <f>1</f>
        <v>1</v>
      </c>
      <c r="O4678" s="1">
        <f>Sales[[#This Row],[TotalSales]]-Sales[[#This Row],[TotalCost]]</f>
        <v>9.3711000000000002</v>
      </c>
      <c r="P4678" s="1">
        <f>Sales[[#This Row],[ProductCost]]*Sales[[#This Row],[OrderQuantity]]</f>
        <v>5.5989000000000004</v>
      </c>
      <c r="Q4678" s="1" t="str">
        <f>VLOOKUP(Sales[[#This Row],[ProductKey]], Products!$A$2:$D$1000, 4, FALSE)</f>
        <v>Water Bottle - 30 oz.</v>
      </c>
    </row>
    <row r="4679" spans="1:17" x14ac:dyDescent="0.25">
      <c r="A4679" s="2">
        <v>37813</v>
      </c>
      <c r="B4679" s="1" t="s">
        <v>797</v>
      </c>
      <c r="C4679">
        <v>529</v>
      </c>
      <c r="D4679">
        <v>20399</v>
      </c>
      <c r="E4679">
        <v>1</v>
      </c>
      <c r="F4679">
        <v>2</v>
      </c>
      <c r="G4679">
        <v>3</v>
      </c>
      <c r="H4679" s="2">
        <v>42927</v>
      </c>
      <c r="I4679" t="str">
        <f>VLOOKUP(Sales[[#This Row],[TerritoryKey]], Territories[], 2, FALSE)</f>
        <v>Northwest</v>
      </c>
      <c r="J4679">
        <f>_xlfn.XLOOKUP(Sales[[#This Row],[ProductKey]], Products!$A:$A, Products!$J:$J)</f>
        <v>1.4923</v>
      </c>
      <c r="K4679">
        <f>_xlfn.XLOOKUP(Sales[[#This Row],[ProductKey]], Products!$A:$A, Products!$K:$K)</f>
        <v>3.99</v>
      </c>
      <c r="L4679" s="1">
        <f>Sales[[#This Row],[ProductPrice]]*Sales[[#This Row],[OrderQuantity]]</f>
        <v>11.97</v>
      </c>
      <c r="M4679" s="1">
        <f>Sales[[#This Row],[OrderQuantity]]</f>
        <v>3</v>
      </c>
      <c r="N4679" s="1">
        <f>1</f>
        <v>1</v>
      </c>
      <c r="O4679" s="1">
        <f>Sales[[#This Row],[TotalSales]]-Sales[[#This Row],[TotalCost]]</f>
        <v>7.493100000000001</v>
      </c>
      <c r="P4679" s="1">
        <f>Sales[[#This Row],[ProductCost]]*Sales[[#This Row],[OrderQuantity]]</f>
        <v>4.4768999999999997</v>
      </c>
      <c r="Q4679" s="1" t="str">
        <f>VLOOKUP(Sales[[#This Row],[ProductKey]], Products!$A$2:$D$1000, 4, FALSE)</f>
        <v>Road Tire Tube</v>
      </c>
    </row>
    <row r="4680" spans="1:17" x14ac:dyDescent="0.25">
      <c r="A4680" s="2">
        <v>37632</v>
      </c>
      <c r="B4680" s="1" t="s">
        <v>807</v>
      </c>
      <c r="C4680">
        <v>477</v>
      </c>
      <c r="D4680">
        <v>25972</v>
      </c>
      <c r="E4680">
        <v>1</v>
      </c>
      <c r="F4680">
        <v>2</v>
      </c>
      <c r="G4680">
        <v>3</v>
      </c>
      <c r="H4680" s="2">
        <v>42746</v>
      </c>
      <c r="I4680" t="str">
        <f>VLOOKUP(Sales[[#This Row],[TerritoryKey]], Territories[], 2, FALSE)</f>
        <v>Northwest</v>
      </c>
      <c r="J4680">
        <f>_xlfn.XLOOKUP(Sales[[#This Row],[ProductKey]], Products!$A:$A, Products!$J:$J)</f>
        <v>1.8663000000000001</v>
      </c>
      <c r="K4680">
        <f>_xlfn.XLOOKUP(Sales[[#This Row],[ProductKey]], Products!$A:$A, Products!$K:$K)</f>
        <v>4.99</v>
      </c>
      <c r="L4680" s="1">
        <f>Sales[[#This Row],[ProductPrice]]*Sales[[#This Row],[OrderQuantity]]</f>
        <v>14.97</v>
      </c>
      <c r="M4680" s="1">
        <f>Sales[[#This Row],[OrderQuantity]]</f>
        <v>3</v>
      </c>
      <c r="N4680" s="1">
        <f>1</f>
        <v>1</v>
      </c>
      <c r="O4680" s="1">
        <f>Sales[[#This Row],[TotalSales]]-Sales[[#This Row],[TotalCost]]</f>
        <v>9.3711000000000002</v>
      </c>
      <c r="P4680" s="1">
        <f>Sales[[#This Row],[ProductCost]]*Sales[[#This Row],[OrderQuantity]]</f>
        <v>5.5989000000000004</v>
      </c>
      <c r="Q4680" s="1" t="str">
        <f>VLOOKUP(Sales[[#This Row],[ProductKey]], Products!$A$2:$D$1000, 4, FALSE)</f>
        <v>Water Bottle - 30 oz.</v>
      </c>
    </row>
    <row r="4681" spans="1:17" x14ac:dyDescent="0.25">
      <c r="A4681" s="2">
        <v>37843</v>
      </c>
      <c r="B4681" s="1" t="s">
        <v>833</v>
      </c>
      <c r="C4681">
        <v>538</v>
      </c>
      <c r="D4681">
        <v>19626</v>
      </c>
      <c r="E4681">
        <v>9</v>
      </c>
      <c r="F4681">
        <v>2</v>
      </c>
      <c r="G4681">
        <v>3</v>
      </c>
      <c r="H4681" s="2">
        <v>42957</v>
      </c>
      <c r="I4681" t="str">
        <f>VLOOKUP(Sales[[#This Row],[TerritoryKey]], Territories[], 2, FALSE)</f>
        <v>Australia</v>
      </c>
      <c r="J4681">
        <f>_xlfn.XLOOKUP(Sales[[#This Row],[ProductKey]], Products!$A:$A, Products!$J:$J)</f>
        <v>8.0373000000000001</v>
      </c>
      <c r="K4681">
        <f>_xlfn.XLOOKUP(Sales[[#This Row],[ProductKey]], Products!$A:$A, Products!$K:$K)</f>
        <v>21.49</v>
      </c>
      <c r="L4681" s="1">
        <f>Sales[[#This Row],[ProductPrice]]*Sales[[#This Row],[OrderQuantity]]</f>
        <v>64.47</v>
      </c>
      <c r="M4681" s="1">
        <f>Sales[[#This Row],[OrderQuantity]]</f>
        <v>3</v>
      </c>
      <c r="N4681" s="1">
        <f>1</f>
        <v>1</v>
      </c>
      <c r="O4681" s="1">
        <f>Sales[[#This Row],[TotalSales]]-Sales[[#This Row],[TotalCost]]</f>
        <v>40.3581</v>
      </c>
      <c r="P4681" s="1">
        <f>Sales[[#This Row],[ProductCost]]*Sales[[#This Row],[OrderQuantity]]</f>
        <v>24.111899999999999</v>
      </c>
      <c r="Q4681" s="1" t="str">
        <f>VLOOKUP(Sales[[#This Row],[ProductKey]], Products!$A$2:$D$1000, 4, FALSE)</f>
        <v>LL Road Tire</v>
      </c>
    </row>
    <row r="4682" spans="1:17" x14ac:dyDescent="0.25">
      <c r="A4682" s="2">
        <v>37752</v>
      </c>
      <c r="B4682" s="1" t="s">
        <v>881</v>
      </c>
      <c r="C4682">
        <v>539</v>
      </c>
      <c r="D4682">
        <v>25492</v>
      </c>
      <c r="E4682">
        <v>8</v>
      </c>
      <c r="F4682">
        <v>2</v>
      </c>
      <c r="G4682">
        <v>3</v>
      </c>
      <c r="H4682" s="2">
        <v>42866</v>
      </c>
      <c r="I4682" t="str">
        <f>VLOOKUP(Sales[[#This Row],[TerritoryKey]], Territories[], 2, FALSE)</f>
        <v>Germany</v>
      </c>
      <c r="J4682">
        <f>_xlfn.XLOOKUP(Sales[[#This Row],[ProductKey]], Products!$A:$A, Products!$J:$J)</f>
        <v>9.3462999999999994</v>
      </c>
      <c r="K4682">
        <f>_xlfn.XLOOKUP(Sales[[#This Row],[ProductKey]], Products!$A:$A, Products!$K:$K)</f>
        <v>24.99</v>
      </c>
      <c r="L4682" s="1">
        <f>Sales[[#This Row],[ProductPrice]]*Sales[[#This Row],[OrderQuantity]]</f>
        <v>74.97</v>
      </c>
      <c r="M4682" s="1">
        <f>Sales[[#This Row],[OrderQuantity]]</f>
        <v>3</v>
      </c>
      <c r="N4682" s="1">
        <f>1</f>
        <v>1</v>
      </c>
      <c r="O4682" s="1">
        <f>Sales[[#This Row],[TotalSales]]-Sales[[#This Row],[TotalCost]]</f>
        <v>46.931100000000001</v>
      </c>
      <c r="P4682" s="1">
        <f>Sales[[#This Row],[ProductCost]]*Sales[[#This Row],[OrderQuantity]]</f>
        <v>28.038899999999998</v>
      </c>
      <c r="Q4682" s="1" t="str">
        <f>VLOOKUP(Sales[[#This Row],[ProductKey]], Products!$A$2:$D$1000, 4, FALSE)</f>
        <v>ML Road Tire</v>
      </c>
    </row>
    <row r="4683" spans="1:17" x14ac:dyDescent="0.25">
      <c r="A4683" s="2">
        <v>37965</v>
      </c>
      <c r="B4683" s="1" t="s">
        <v>948</v>
      </c>
      <c r="C4683">
        <v>479</v>
      </c>
      <c r="D4683">
        <v>27511</v>
      </c>
      <c r="E4683">
        <v>9</v>
      </c>
      <c r="F4683">
        <v>2</v>
      </c>
      <c r="G4683">
        <v>3</v>
      </c>
      <c r="H4683" s="2">
        <v>43079</v>
      </c>
      <c r="I4683" t="str">
        <f>VLOOKUP(Sales[[#This Row],[TerritoryKey]], Territories[], 2, FALSE)</f>
        <v>Australia</v>
      </c>
      <c r="J4683">
        <f>_xlfn.XLOOKUP(Sales[[#This Row],[ProductKey]], Products!$A:$A, Products!$J:$J)</f>
        <v>3.3622999999999998</v>
      </c>
      <c r="K4683">
        <f>_xlfn.XLOOKUP(Sales[[#This Row],[ProductKey]], Products!$A:$A, Products!$K:$K)</f>
        <v>8.99</v>
      </c>
      <c r="L4683" s="1">
        <f>Sales[[#This Row],[ProductPrice]]*Sales[[#This Row],[OrderQuantity]]</f>
        <v>26.97</v>
      </c>
      <c r="M4683" s="1">
        <f>Sales[[#This Row],[OrderQuantity]]</f>
        <v>3</v>
      </c>
      <c r="N4683" s="1">
        <f>1</f>
        <v>1</v>
      </c>
      <c r="O4683" s="1">
        <f>Sales[[#This Row],[TotalSales]]-Sales[[#This Row],[TotalCost]]</f>
        <v>16.883099999999999</v>
      </c>
      <c r="P4683" s="1">
        <f>Sales[[#This Row],[ProductCost]]*Sales[[#This Row],[OrderQuantity]]</f>
        <v>10.0869</v>
      </c>
      <c r="Q4683" s="1" t="str">
        <f>VLOOKUP(Sales[[#This Row],[ProductKey]], Products!$A$2:$D$1000, 4, FALSE)</f>
        <v>Road Bottle Cage</v>
      </c>
    </row>
    <row r="4684" spans="1:17" x14ac:dyDescent="0.25">
      <c r="A4684" s="2">
        <v>38018</v>
      </c>
      <c r="B4684" s="1" t="s">
        <v>980</v>
      </c>
      <c r="C4684">
        <v>478</v>
      </c>
      <c r="D4684">
        <v>22128</v>
      </c>
      <c r="E4684">
        <v>6</v>
      </c>
      <c r="F4684">
        <v>2</v>
      </c>
      <c r="G4684">
        <v>3</v>
      </c>
      <c r="H4684" s="2">
        <v>43132</v>
      </c>
      <c r="I4684" t="str">
        <f>VLOOKUP(Sales[[#This Row],[TerritoryKey]], Territories[], 2, FALSE)</f>
        <v>Canada</v>
      </c>
      <c r="J4684">
        <f>_xlfn.XLOOKUP(Sales[[#This Row],[ProductKey]], Products!$A:$A, Products!$J:$J)</f>
        <v>3.7363</v>
      </c>
      <c r="K4684">
        <f>_xlfn.XLOOKUP(Sales[[#This Row],[ProductKey]], Products!$A:$A, Products!$K:$K)</f>
        <v>9.99</v>
      </c>
      <c r="L4684" s="1">
        <f>Sales[[#This Row],[ProductPrice]]*Sales[[#This Row],[OrderQuantity]]</f>
        <v>29.97</v>
      </c>
      <c r="M4684" s="1">
        <f>Sales[[#This Row],[OrderQuantity]]</f>
        <v>3</v>
      </c>
      <c r="N4684" s="1">
        <f>1</f>
        <v>1</v>
      </c>
      <c r="O4684" s="1">
        <f>Sales[[#This Row],[TotalSales]]-Sales[[#This Row],[TotalCost]]</f>
        <v>18.761099999999999</v>
      </c>
      <c r="P4684" s="1">
        <f>Sales[[#This Row],[ProductCost]]*Sales[[#This Row],[OrderQuantity]]</f>
        <v>11.2089</v>
      </c>
      <c r="Q4684" s="1" t="str">
        <f>VLOOKUP(Sales[[#This Row],[ProductKey]], Products!$A$2:$D$1000, 4, FALSE)</f>
        <v>Mountain Bottle Cage</v>
      </c>
    </row>
    <row r="4685" spans="1:17" x14ac:dyDescent="0.25">
      <c r="A4685" s="2">
        <v>37784</v>
      </c>
      <c r="B4685" s="1" t="s">
        <v>1023</v>
      </c>
      <c r="C4685">
        <v>477</v>
      </c>
      <c r="D4685">
        <v>25863</v>
      </c>
      <c r="E4685">
        <v>1</v>
      </c>
      <c r="F4685">
        <v>2</v>
      </c>
      <c r="G4685">
        <v>3</v>
      </c>
      <c r="H4685" s="2">
        <v>42898</v>
      </c>
      <c r="I4685" t="str">
        <f>VLOOKUP(Sales[[#This Row],[TerritoryKey]], Territories[], 2, FALSE)</f>
        <v>Northwest</v>
      </c>
      <c r="J4685">
        <f>_xlfn.XLOOKUP(Sales[[#This Row],[ProductKey]], Products!$A:$A, Products!$J:$J)</f>
        <v>1.8663000000000001</v>
      </c>
      <c r="K4685">
        <f>_xlfn.XLOOKUP(Sales[[#This Row],[ProductKey]], Products!$A:$A, Products!$K:$K)</f>
        <v>4.99</v>
      </c>
      <c r="L4685" s="1">
        <f>Sales[[#This Row],[ProductPrice]]*Sales[[#This Row],[OrderQuantity]]</f>
        <v>14.97</v>
      </c>
      <c r="M4685" s="1">
        <f>Sales[[#This Row],[OrderQuantity]]</f>
        <v>3</v>
      </c>
      <c r="N4685" s="1">
        <f>1</f>
        <v>1</v>
      </c>
      <c r="O4685" s="1">
        <f>Sales[[#This Row],[TotalSales]]-Sales[[#This Row],[TotalCost]]</f>
        <v>9.3711000000000002</v>
      </c>
      <c r="P4685" s="1">
        <f>Sales[[#This Row],[ProductCost]]*Sales[[#This Row],[OrderQuantity]]</f>
        <v>5.5989000000000004</v>
      </c>
      <c r="Q4685" s="1" t="str">
        <f>VLOOKUP(Sales[[#This Row],[ProductKey]], Products!$A$2:$D$1000, 4, FALSE)</f>
        <v>Water Bottle - 30 oz.</v>
      </c>
    </row>
    <row r="4686" spans="1:17" x14ac:dyDescent="0.25">
      <c r="A4686" s="2">
        <v>37784</v>
      </c>
      <c r="B4686" s="1" t="s">
        <v>1046</v>
      </c>
      <c r="C4686">
        <v>535</v>
      </c>
      <c r="D4686">
        <v>17853</v>
      </c>
      <c r="E4686">
        <v>8</v>
      </c>
      <c r="F4686">
        <v>2</v>
      </c>
      <c r="G4686">
        <v>3</v>
      </c>
      <c r="H4686" s="2">
        <v>42898</v>
      </c>
      <c r="I4686" t="str">
        <f>VLOOKUP(Sales[[#This Row],[TerritoryKey]], Territories[], 2, FALSE)</f>
        <v>Germany</v>
      </c>
      <c r="J4686">
        <f>_xlfn.XLOOKUP(Sales[[#This Row],[ProductKey]], Products!$A:$A, Products!$J:$J)</f>
        <v>9.3462999999999994</v>
      </c>
      <c r="K4686">
        <f>_xlfn.XLOOKUP(Sales[[#This Row],[ProductKey]], Products!$A:$A, Products!$K:$K)</f>
        <v>24.99</v>
      </c>
      <c r="L4686" s="1">
        <f>Sales[[#This Row],[ProductPrice]]*Sales[[#This Row],[OrderQuantity]]</f>
        <v>74.97</v>
      </c>
      <c r="M4686" s="1">
        <f>Sales[[#This Row],[OrderQuantity]]</f>
        <v>3</v>
      </c>
      <c r="N4686" s="1">
        <f>1</f>
        <v>1</v>
      </c>
      <c r="O4686" s="1">
        <f>Sales[[#This Row],[TotalSales]]-Sales[[#This Row],[TotalCost]]</f>
        <v>46.931100000000001</v>
      </c>
      <c r="P4686" s="1">
        <f>Sales[[#This Row],[ProductCost]]*Sales[[#This Row],[OrderQuantity]]</f>
        <v>28.038899999999998</v>
      </c>
      <c r="Q4686" s="1" t="str">
        <f>VLOOKUP(Sales[[#This Row],[ProductKey]], Products!$A$2:$D$1000, 4, FALSE)</f>
        <v>LL Mountain Tire</v>
      </c>
    </row>
    <row r="4687" spans="1:17" x14ac:dyDescent="0.25">
      <c r="A4687" s="2">
        <v>37844</v>
      </c>
      <c r="B4687" s="1" t="s">
        <v>1069</v>
      </c>
      <c r="C4687">
        <v>485</v>
      </c>
      <c r="D4687">
        <v>14472</v>
      </c>
      <c r="E4687">
        <v>4</v>
      </c>
      <c r="F4687">
        <v>2</v>
      </c>
      <c r="G4687">
        <v>3</v>
      </c>
      <c r="H4687" s="2">
        <v>42958</v>
      </c>
      <c r="I4687" t="str">
        <f>VLOOKUP(Sales[[#This Row],[TerritoryKey]], Territories[], 2, FALSE)</f>
        <v>Southwest</v>
      </c>
      <c r="J4687">
        <f>_xlfn.XLOOKUP(Sales[[#This Row],[ProductKey]], Products!$A:$A, Products!$J:$J)</f>
        <v>8.2204999999999995</v>
      </c>
      <c r="K4687">
        <f>_xlfn.XLOOKUP(Sales[[#This Row],[ProductKey]], Products!$A:$A, Products!$K:$K)</f>
        <v>21.98</v>
      </c>
      <c r="L4687" s="1">
        <f>Sales[[#This Row],[ProductPrice]]*Sales[[#This Row],[OrderQuantity]]</f>
        <v>65.94</v>
      </c>
      <c r="M4687" s="1">
        <f>Sales[[#This Row],[OrderQuantity]]</f>
        <v>3</v>
      </c>
      <c r="N4687" s="1">
        <f>1</f>
        <v>1</v>
      </c>
      <c r="O4687" s="1">
        <f>Sales[[#This Row],[TotalSales]]-Sales[[#This Row],[TotalCost]]</f>
        <v>41.278500000000001</v>
      </c>
      <c r="P4687" s="1">
        <f>Sales[[#This Row],[ProductCost]]*Sales[[#This Row],[OrderQuantity]]</f>
        <v>24.661499999999997</v>
      </c>
      <c r="Q4687" s="1" t="str">
        <f>VLOOKUP(Sales[[#This Row],[ProductKey]], Products!$A$2:$D$1000, 4, FALSE)</f>
        <v>Fender Set - Mountain</v>
      </c>
    </row>
    <row r="4688" spans="1:17" x14ac:dyDescent="0.25">
      <c r="A4688" s="2">
        <v>38139</v>
      </c>
      <c r="B4688" s="1" t="s">
        <v>1107</v>
      </c>
      <c r="C4688">
        <v>528</v>
      </c>
      <c r="D4688">
        <v>22724</v>
      </c>
      <c r="E4688">
        <v>4</v>
      </c>
      <c r="F4688">
        <v>2</v>
      </c>
      <c r="G4688">
        <v>3</v>
      </c>
      <c r="H4688" s="2">
        <v>43252</v>
      </c>
      <c r="I4688" t="str">
        <f>VLOOKUP(Sales[[#This Row],[TerritoryKey]], Territories[], 2, FALSE)</f>
        <v>Southwest</v>
      </c>
      <c r="J4688">
        <f>_xlfn.XLOOKUP(Sales[[#This Row],[ProductKey]], Products!$A:$A, Products!$J:$J)</f>
        <v>1.8663000000000001</v>
      </c>
      <c r="K4688">
        <f>_xlfn.XLOOKUP(Sales[[#This Row],[ProductKey]], Products!$A:$A, Products!$K:$K)</f>
        <v>4.99</v>
      </c>
      <c r="L4688" s="1">
        <f>Sales[[#This Row],[ProductPrice]]*Sales[[#This Row],[OrderQuantity]]</f>
        <v>14.97</v>
      </c>
      <c r="M4688" s="1">
        <f>Sales[[#This Row],[OrderQuantity]]</f>
        <v>3</v>
      </c>
      <c r="N4688" s="1">
        <f>1</f>
        <v>1</v>
      </c>
      <c r="O4688" s="1">
        <f>Sales[[#This Row],[TotalSales]]-Sales[[#This Row],[TotalCost]]</f>
        <v>9.3711000000000002</v>
      </c>
      <c r="P4688" s="1">
        <f>Sales[[#This Row],[ProductCost]]*Sales[[#This Row],[OrderQuantity]]</f>
        <v>5.5989000000000004</v>
      </c>
      <c r="Q4688" s="1" t="str">
        <f>VLOOKUP(Sales[[#This Row],[ProductKey]], Products!$A$2:$D$1000, 4, FALSE)</f>
        <v>Mountain Tire Tube</v>
      </c>
    </row>
    <row r="4689" spans="1:17" x14ac:dyDescent="0.25">
      <c r="A4689" s="2">
        <v>37987</v>
      </c>
      <c r="B4689" s="1" t="s">
        <v>1113</v>
      </c>
      <c r="C4689">
        <v>479</v>
      </c>
      <c r="D4689">
        <v>28353</v>
      </c>
      <c r="E4689">
        <v>9</v>
      </c>
      <c r="F4689">
        <v>2</v>
      </c>
      <c r="G4689">
        <v>3</v>
      </c>
      <c r="H4689" s="2">
        <v>43101</v>
      </c>
      <c r="I4689" t="str">
        <f>VLOOKUP(Sales[[#This Row],[TerritoryKey]], Territories[], 2, FALSE)</f>
        <v>Australia</v>
      </c>
      <c r="J4689">
        <f>_xlfn.XLOOKUP(Sales[[#This Row],[ProductKey]], Products!$A:$A, Products!$J:$J)</f>
        <v>3.3622999999999998</v>
      </c>
      <c r="K4689">
        <f>_xlfn.XLOOKUP(Sales[[#This Row],[ProductKey]], Products!$A:$A, Products!$K:$K)</f>
        <v>8.99</v>
      </c>
      <c r="L4689" s="1">
        <f>Sales[[#This Row],[ProductPrice]]*Sales[[#This Row],[OrderQuantity]]</f>
        <v>26.97</v>
      </c>
      <c r="M4689" s="1">
        <f>Sales[[#This Row],[OrderQuantity]]</f>
        <v>3</v>
      </c>
      <c r="N4689" s="1">
        <f>1</f>
        <v>1</v>
      </c>
      <c r="O4689" s="1">
        <f>Sales[[#This Row],[TotalSales]]-Sales[[#This Row],[TotalCost]]</f>
        <v>16.883099999999999</v>
      </c>
      <c r="P4689" s="1">
        <f>Sales[[#This Row],[ProductCost]]*Sales[[#This Row],[OrderQuantity]]</f>
        <v>10.0869</v>
      </c>
      <c r="Q4689" s="1" t="str">
        <f>VLOOKUP(Sales[[#This Row],[ProductKey]], Products!$A$2:$D$1000, 4, FALSE)</f>
        <v>Road Bottle Cage</v>
      </c>
    </row>
    <row r="4690" spans="1:17" x14ac:dyDescent="0.25">
      <c r="A4690" s="2">
        <v>38261</v>
      </c>
      <c r="B4690" s="1" t="s">
        <v>1129</v>
      </c>
      <c r="C4690">
        <v>528</v>
      </c>
      <c r="D4690">
        <v>23864</v>
      </c>
      <c r="E4690">
        <v>4</v>
      </c>
      <c r="F4690">
        <v>2</v>
      </c>
      <c r="G4690">
        <v>3</v>
      </c>
      <c r="H4690" s="2">
        <v>43374</v>
      </c>
      <c r="I4690" t="str">
        <f>VLOOKUP(Sales[[#This Row],[TerritoryKey]], Territories[], 2, FALSE)</f>
        <v>Southwest</v>
      </c>
      <c r="J4690">
        <f>_xlfn.XLOOKUP(Sales[[#This Row],[ProductKey]], Products!$A:$A, Products!$J:$J)</f>
        <v>1.8663000000000001</v>
      </c>
      <c r="K4690">
        <f>_xlfn.XLOOKUP(Sales[[#This Row],[ProductKey]], Products!$A:$A, Products!$K:$K)</f>
        <v>4.99</v>
      </c>
      <c r="L4690" s="1">
        <f>Sales[[#This Row],[ProductPrice]]*Sales[[#This Row],[OrderQuantity]]</f>
        <v>14.97</v>
      </c>
      <c r="M4690" s="1">
        <f>Sales[[#This Row],[OrderQuantity]]</f>
        <v>3</v>
      </c>
      <c r="N4690" s="1">
        <f>1</f>
        <v>1</v>
      </c>
      <c r="O4690" s="1">
        <f>Sales[[#This Row],[TotalSales]]-Sales[[#This Row],[TotalCost]]</f>
        <v>9.3711000000000002</v>
      </c>
      <c r="P4690" s="1">
        <f>Sales[[#This Row],[ProductCost]]*Sales[[#This Row],[OrderQuantity]]</f>
        <v>5.5989000000000004</v>
      </c>
      <c r="Q4690" s="1" t="str">
        <f>VLOOKUP(Sales[[#This Row],[ProductKey]], Products!$A$2:$D$1000, 4, FALSE)</f>
        <v>Mountain Tire Tube</v>
      </c>
    </row>
    <row r="4691" spans="1:17" x14ac:dyDescent="0.25">
      <c r="A4691" s="2">
        <v>38139</v>
      </c>
      <c r="B4691" s="1" t="s">
        <v>1204</v>
      </c>
      <c r="C4691">
        <v>477</v>
      </c>
      <c r="D4691">
        <v>23097</v>
      </c>
      <c r="E4691">
        <v>9</v>
      </c>
      <c r="F4691">
        <v>2</v>
      </c>
      <c r="G4691">
        <v>3</v>
      </c>
      <c r="H4691" s="2">
        <v>43252</v>
      </c>
      <c r="I4691" t="str">
        <f>VLOOKUP(Sales[[#This Row],[TerritoryKey]], Territories[], 2, FALSE)</f>
        <v>Australia</v>
      </c>
      <c r="J4691">
        <f>_xlfn.XLOOKUP(Sales[[#This Row],[ProductKey]], Products!$A:$A, Products!$J:$J)</f>
        <v>1.8663000000000001</v>
      </c>
      <c r="K4691">
        <f>_xlfn.XLOOKUP(Sales[[#This Row],[ProductKey]], Products!$A:$A, Products!$K:$K)</f>
        <v>4.99</v>
      </c>
      <c r="L4691" s="1">
        <f>Sales[[#This Row],[ProductPrice]]*Sales[[#This Row],[OrderQuantity]]</f>
        <v>14.97</v>
      </c>
      <c r="M4691" s="1">
        <f>Sales[[#This Row],[OrderQuantity]]</f>
        <v>3</v>
      </c>
      <c r="N4691" s="1">
        <f>1</f>
        <v>1</v>
      </c>
      <c r="O4691" s="1">
        <f>Sales[[#This Row],[TotalSales]]-Sales[[#This Row],[TotalCost]]</f>
        <v>9.3711000000000002</v>
      </c>
      <c r="P4691" s="1">
        <f>Sales[[#This Row],[ProductCost]]*Sales[[#This Row],[OrderQuantity]]</f>
        <v>5.5989000000000004</v>
      </c>
      <c r="Q4691" s="1" t="str">
        <f>VLOOKUP(Sales[[#This Row],[ProductKey]], Products!$A$2:$D$1000, 4, FALSE)</f>
        <v>Water Bottle - 30 oz.</v>
      </c>
    </row>
    <row r="4692" spans="1:17" x14ac:dyDescent="0.25">
      <c r="A4692" s="2">
        <v>37845</v>
      </c>
      <c r="B4692" s="1" t="s">
        <v>1211</v>
      </c>
      <c r="C4692">
        <v>530</v>
      </c>
      <c r="D4692">
        <v>26712</v>
      </c>
      <c r="E4692">
        <v>4</v>
      </c>
      <c r="F4692">
        <v>2</v>
      </c>
      <c r="G4692">
        <v>3</v>
      </c>
      <c r="H4692" s="2">
        <v>42959</v>
      </c>
      <c r="I4692" t="str">
        <f>VLOOKUP(Sales[[#This Row],[TerritoryKey]], Territories[], 2, FALSE)</f>
        <v>Southwest</v>
      </c>
      <c r="J4692">
        <f>_xlfn.XLOOKUP(Sales[[#This Row],[ProductKey]], Products!$A:$A, Products!$J:$J)</f>
        <v>1.8663000000000001</v>
      </c>
      <c r="K4692">
        <f>_xlfn.XLOOKUP(Sales[[#This Row],[ProductKey]], Products!$A:$A, Products!$K:$K)</f>
        <v>4.99</v>
      </c>
      <c r="L4692" s="1">
        <f>Sales[[#This Row],[ProductPrice]]*Sales[[#This Row],[OrderQuantity]]</f>
        <v>14.97</v>
      </c>
      <c r="M4692" s="1">
        <f>Sales[[#This Row],[OrderQuantity]]</f>
        <v>3</v>
      </c>
      <c r="N4692" s="1">
        <f>1</f>
        <v>1</v>
      </c>
      <c r="O4692" s="1">
        <f>Sales[[#This Row],[TotalSales]]-Sales[[#This Row],[TotalCost]]</f>
        <v>9.3711000000000002</v>
      </c>
      <c r="P4692" s="1">
        <f>Sales[[#This Row],[ProductCost]]*Sales[[#This Row],[OrderQuantity]]</f>
        <v>5.5989000000000004</v>
      </c>
      <c r="Q4692" s="1" t="str">
        <f>VLOOKUP(Sales[[#This Row],[ProductKey]], Products!$A$2:$D$1000, 4, FALSE)</f>
        <v>Touring Tire Tube</v>
      </c>
    </row>
    <row r="4693" spans="1:17" x14ac:dyDescent="0.25">
      <c r="A4693" s="2">
        <v>37876</v>
      </c>
      <c r="B4693" s="1" t="s">
        <v>1238</v>
      </c>
      <c r="C4693">
        <v>479</v>
      </c>
      <c r="D4693">
        <v>11417</v>
      </c>
      <c r="E4693">
        <v>7</v>
      </c>
      <c r="F4693">
        <v>2</v>
      </c>
      <c r="G4693">
        <v>3</v>
      </c>
      <c r="H4693" s="2">
        <v>42990</v>
      </c>
      <c r="I4693" t="str">
        <f>VLOOKUP(Sales[[#This Row],[TerritoryKey]], Territories[], 2, FALSE)</f>
        <v>France</v>
      </c>
      <c r="J4693">
        <f>_xlfn.XLOOKUP(Sales[[#This Row],[ProductKey]], Products!$A:$A, Products!$J:$J)</f>
        <v>3.3622999999999998</v>
      </c>
      <c r="K4693">
        <f>_xlfn.XLOOKUP(Sales[[#This Row],[ProductKey]], Products!$A:$A, Products!$K:$K)</f>
        <v>8.99</v>
      </c>
      <c r="L4693" s="1">
        <f>Sales[[#This Row],[ProductPrice]]*Sales[[#This Row],[OrderQuantity]]</f>
        <v>26.97</v>
      </c>
      <c r="M4693" s="1">
        <f>Sales[[#This Row],[OrderQuantity]]</f>
        <v>3</v>
      </c>
      <c r="N4693" s="1">
        <f>1</f>
        <v>1</v>
      </c>
      <c r="O4693" s="1">
        <f>Sales[[#This Row],[TotalSales]]-Sales[[#This Row],[TotalCost]]</f>
        <v>16.883099999999999</v>
      </c>
      <c r="P4693" s="1">
        <f>Sales[[#This Row],[ProductCost]]*Sales[[#This Row],[OrderQuantity]]</f>
        <v>10.0869</v>
      </c>
      <c r="Q4693" s="1" t="str">
        <f>VLOOKUP(Sales[[#This Row],[ProductKey]], Products!$A$2:$D$1000, 4, FALSE)</f>
        <v>Road Bottle Cage</v>
      </c>
    </row>
    <row r="4694" spans="1:17" x14ac:dyDescent="0.25">
      <c r="A4694" s="2">
        <v>38292</v>
      </c>
      <c r="B4694" s="1" t="s">
        <v>1265</v>
      </c>
      <c r="C4694">
        <v>480</v>
      </c>
      <c r="D4694">
        <v>20764</v>
      </c>
      <c r="E4694">
        <v>6</v>
      </c>
      <c r="F4694">
        <v>2</v>
      </c>
      <c r="G4694">
        <v>3</v>
      </c>
      <c r="H4694" s="2">
        <v>43405</v>
      </c>
      <c r="I4694" t="str">
        <f>VLOOKUP(Sales[[#This Row],[TerritoryKey]], Territories[], 2, FALSE)</f>
        <v>Canada</v>
      </c>
      <c r="J4694">
        <f>_xlfn.XLOOKUP(Sales[[#This Row],[ProductKey]], Products!$A:$A, Products!$J:$J)</f>
        <v>0.85650000000000004</v>
      </c>
      <c r="K4694">
        <f>_xlfn.XLOOKUP(Sales[[#This Row],[ProductKey]], Products!$A:$A, Products!$K:$K)</f>
        <v>2.29</v>
      </c>
      <c r="L4694" s="1">
        <f>Sales[[#This Row],[ProductPrice]]*Sales[[#This Row],[OrderQuantity]]</f>
        <v>6.87</v>
      </c>
      <c r="M4694" s="1">
        <f>Sales[[#This Row],[OrderQuantity]]</f>
        <v>3</v>
      </c>
      <c r="N4694" s="1">
        <f>1</f>
        <v>1</v>
      </c>
      <c r="O4694" s="1">
        <f>Sales[[#This Row],[TotalSales]]-Sales[[#This Row],[TotalCost]]</f>
        <v>4.3004999999999995</v>
      </c>
      <c r="P4694" s="1">
        <f>Sales[[#This Row],[ProductCost]]*Sales[[#This Row],[OrderQuantity]]</f>
        <v>2.5695000000000001</v>
      </c>
      <c r="Q4694" s="1" t="str">
        <f>VLOOKUP(Sales[[#This Row],[ProductKey]], Products!$A$2:$D$1000, 4, FALSE)</f>
        <v>Patch Kit/8 Patches</v>
      </c>
    </row>
    <row r="4695" spans="1:17" x14ac:dyDescent="0.25">
      <c r="A4695" s="2">
        <v>38292</v>
      </c>
      <c r="B4695" s="1" t="s">
        <v>1273</v>
      </c>
      <c r="C4695">
        <v>479</v>
      </c>
      <c r="D4695">
        <v>22999</v>
      </c>
      <c r="E4695">
        <v>4</v>
      </c>
      <c r="F4695">
        <v>2</v>
      </c>
      <c r="G4695">
        <v>3</v>
      </c>
      <c r="H4695" s="2">
        <v>43405</v>
      </c>
      <c r="I4695" t="str">
        <f>VLOOKUP(Sales[[#This Row],[TerritoryKey]], Territories[], 2, FALSE)</f>
        <v>Southwest</v>
      </c>
      <c r="J4695">
        <f>_xlfn.XLOOKUP(Sales[[#This Row],[ProductKey]], Products!$A:$A, Products!$J:$J)</f>
        <v>3.3622999999999998</v>
      </c>
      <c r="K4695">
        <f>_xlfn.XLOOKUP(Sales[[#This Row],[ProductKey]], Products!$A:$A, Products!$K:$K)</f>
        <v>8.99</v>
      </c>
      <c r="L4695" s="1">
        <f>Sales[[#This Row],[ProductPrice]]*Sales[[#This Row],[OrderQuantity]]</f>
        <v>26.97</v>
      </c>
      <c r="M4695" s="1">
        <f>Sales[[#This Row],[OrderQuantity]]</f>
        <v>3</v>
      </c>
      <c r="N4695" s="1">
        <f>1</f>
        <v>1</v>
      </c>
      <c r="O4695" s="1">
        <f>Sales[[#This Row],[TotalSales]]-Sales[[#This Row],[TotalCost]]</f>
        <v>16.883099999999999</v>
      </c>
      <c r="P4695" s="1">
        <f>Sales[[#This Row],[ProductCost]]*Sales[[#This Row],[OrderQuantity]]</f>
        <v>10.0869</v>
      </c>
      <c r="Q4695" s="1" t="str">
        <f>VLOOKUP(Sales[[#This Row],[ProductKey]], Products!$A$2:$D$1000, 4, FALSE)</f>
        <v>Road Bottle Cage</v>
      </c>
    </row>
    <row r="4696" spans="1:17" x14ac:dyDescent="0.25">
      <c r="A4696" s="2">
        <v>37965</v>
      </c>
      <c r="B4696" s="1" t="s">
        <v>1332</v>
      </c>
      <c r="C4696">
        <v>529</v>
      </c>
      <c r="D4696">
        <v>21098</v>
      </c>
      <c r="E4696">
        <v>7</v>
      </c>
      <c r="F4696">
        <v>2</v>
      </c>
      <c r="G4696">
        <v>3</v>
      </c>
      <c r="H4696" s="2">
        <v>43079</v>
      </c>
      <c r="I4696" t="str">
        <f>VLOOKUP(Sales[[#This Row],[TerritoryKey]], Territories[], 2, FALSE)</f>
        <v>France</v>
      </c>
      <c r="J4696">
        <f>_xlfn.XLOOKUP(Sales[[#This Row],[ProductKey]], Products!$A:$A, Products!$J:$J)</f>
        <v>1.4923</v>
      </c>
      <c r="K4696">
        <f>_xlfn.XLOOKUP(Sales[[#This Row],[ProductKey]], Products!$A:$A, Products!$K:$K)</f>
        <v>3.99</v>
      </c>
      <c r="L4696" s="1">
        <f>Sales[[#This Row],[ProductPrice]]*Sales[[#This Row],[OrderQuantity]]</f>
        <v>11.97</v>
      </c>
      <c r="M4696" s="1">
        <f>Sales[[#This Row],[OrderQuantity]]</f>
        <v>3</v>
      </c>
      <c r="N4696" s="1">
        <f>1</f>
        <v>1</v>
      </c>
      <c r="O4696" s="1">
        <f>Sales[[#This Row],[TotalSales]]-Sales[[#This Row],[TotalCost]]</f>
        <v>7.493100000000001</v>
      </c>
      <c r="P4696" s="1">
        <f>Sales[[#This Row],[ProductCost]]*Sales[[#This Row],[OrderQuantity]]</f>
        <v>4.4768999999999997</v>
      </c>
      <c r="Q4696" s="1" t="str">
        <f>VLOOKUP(Sales[[#This Row],[ProductKey]], Products!$A$2:$D$1000, 4, FALSE)</f>
        <v>Road Tire Tube</v>
      </c>
    </row>
    <row r="4697" spans="1:17" x14ac:dyDescent="0.25">
      <c r="A4697" s="2">
        <v>37876</v>
      </c>
      <c r="B4697" s="1" t="s">
        <v>1335</v>
      </c>
      <c r="C4697">
        <v>528</v>
      </c>
      <c r="D4697">
        <v>17482</v>
      </c>
      <c r="E4697">
        <v>6</v>
      </c>
      <c r="F4697">
        <v>2</v>
      </c>
      <c r="G4697">
        <v>3</v>
      </c>
      <c r="H4697" s="2">
        <v>42990</v>
      </c>
      <c r="I4697" t="str">
        <f>VLOOKUP(Sales[[#This Row],[TerritoryKey]], Territories[], 2, FALSE)</f>
        <v>Canada</v>
      </c>
      <c r="J4697">
        <f>_xlfn.XLOOKUP(Sales[[#This Row],[ProductKey]], Products!$A:$A, Products!$J:$J)</f>
        <v>1.8663000000000001</v>
      </c>
      <c r="K4697">
        <f>_xlfn.XLOOKUP(Sales[[#This Row],[ProductKey]], Products!$A:$A, Products!$K:$K)</f>
        <v>4.99</v>
      </c>
      <c r="L4697" s="1">
        <f>Sales[[#This Row],[ProductPrice]]*Sales[[#This Row],[OrderQuantity]]</f>
        <v>14.97</v>
      </c>
      <c r="M4697" s="1">
        <f>Sales[[#This Row],[OrderQuantity]]</f>
        <v>3</v>
      </c>
      <c r="N4697" s="1">
        <f>1</f>
        <v>1</v>
      </c>
      <c r="O4697" s="1">
        <f>Sales[[#This Row],[TotalSales]]-Sales[[#This Row],[TotalCost]]</f>
        <v>9.3711000000000002</v>
      </c>
      <c r="P4697" s="1">
        <f>Sales[[#This Row],[ProductCost]]*Sales[[#This Row],[OrderQuantity]]</f>
        <v>5.5989000000000004</v>
      </c>
      <c r="Q4697" s="1" t="str">
        <f>VLOOKUP(Sales[[#This Row],[ProductKey]], Products!$A$2:$D$1000, 4, FALSE)</f>
        <v>Mountain Tire Tube</v>
      </c>
    </row>
    <row r="4698" spans="1:17" x14ac:dyDescent="0.25">
      <c r="A4698" s="2">
        <v>38047</v>
      </c>
      <c r="B4698" s="1" t="s">
        <v>1344</v>
      </c>
      <c r="C4698">
        <v>535</v>
      </c>
      <c r="D4698">
        <v>19814</v>
      </c>
      <c r="E4698">
        <v>4</v>
      </c>
      <c r="F4698">
        <v>2</v>
      </c>
      <c r="G4698">
        <v>3</v>
      </c>
      <c r="H4698" s="2">
        <v>43160</v>
      </c>
      <c r="I4698" t="str">
        <f>VLOOKUP(Sales[[#This Row],[TerritoryKey]], Territories[], 2, FALSE)</f>
        <v>Southwest</v>
      </c>
      <c r="J4698">
        <f>_xlfn.XLOOKUP(Sales[[#This Row],[ProductKey]], Products!$A:$A, Products!$J:$J)</f>
        <v>9.3462999999999994</v>
      </c>
      <c r="K4698">
        <f>_xlfn.XLOOKUP(Sales[[#This Row],[ProductKey]], Products!$A:$A, Products!$K:$K)</f>
        <v>24.99</v>
      </c>
      <c r="L4698" s="1">
        <f>Sales[[#This Row],[ProductPrice]]*Sales[[#This Row],[OrderQuantity]]</f>
        <v>74.97</v>
      </c>
      <c r="M4698" s="1">
        <f>Sales[[#This Row],[OrderQuantity]]</f>
        <v>3</v>
      </c>
      <c r="N4698" s="1">
        <f>1</f>
        <v>1</v>
      </c>
      <c r="O4698" s="1">
        <f>Sales[[#This Row],[TotalSales]]-Sales[[#This Row],[TotalCost]]</f>
        <v>46.931100000000001</v>
      </c>
      <c r="P4698" s="1">
        <f>Sales[[#This Row],[ProductCost]]*Sales[[#This Row],[OrderQuantity]]</f>
        <v>28.038899999999998</v>
      </c>
      <c r="Q4698" s="1" t="str">
        <f>VLOOKUP(Sales[[#This Row],[ProductKey]], Products!$A$2:$D$1000, 4, FALSE)</f>
        <v>LL Mountain Tire</v>
      </c>
    </row>
    <row r="4699" spans="1:17" x14ac:dyDescent="0.25">
      <c r="A4699" s="2">
        <v>37752</v>
      </c>
      <c r="B4699" s="1" t="s">
        <v>1455</v>
      </c>
      <c r="C4699">
        <v>538</v>
      </c>
      <c r="D4699">
        <v>23016</v>
      </c>
      <c r="E4699">
        <v>4</v>
      </c>
      <c r="F4699">
        <v>2</v>
      </c>
      <c r="G4699">
        <v>3</v>
      </c>
      <c r="H4699" s="2">
        <v>42866</v>
      </c>
      <c r="I4699" t="str">
        <f>VLOOKUP(Sales[[#This Row],[TerritoryKey]], Territories[], 2, FALSE)</f>
        <v>Southwest</v>
      </c>
      <c r="J4699">
        <f>_xlfn.XLOOKUP(Sales[[#This Row],[ProductKey]], Products!$A:$A, Products!$J:$J)</f>
        <v>8.0373000000000001</v>
      </c>
      <c r="K4699">
        <f>_xlfn.XLOOKUP(Sales[[#This Row],[ProductKey]], Products!$A:$A, Products!$K:$K)</f>
        <v>21.49</v>
      </c>
      <c r="L4699" s="1">
        <f>Sales[[#This Row],[ProductPrice]]*Sales[[#This Row],[OrderQuantity]]</f>
        <v>64.47</v>
      </c>
      <c r="M4699" s="1">
        <f>Sales[[#This Row],[OrderQuantity]]</f>
        <v>3</v>
      </c>
      <c r="N4699" s="1">
        <f>1</f>
        <v>1</v>
      </c>
      <c r="O4699" s="1">
        <f>Sales[[#This Row],[TotalSales]]-Sales[[#This Row],[TotalCost]]</f>
        <v>40.3581</v>
      </c>
      <c r="P4699" s="1">
        <f>Sales[[#This Row],[ProductCost]]*Sales[[#This Row],[OrderQuantity]]</f>
        <v>24.111899999999999</v>
      </c>
      <c r="Q4699" s="1" t="str">
        <f>VLOOKUP(Sales[[#This Row],[ProductKey]], Products!$A$2:$D$1000, 4, FALSE)</f>
        <v>LL Road Tire</v>
      </c>
    </row>
    <row r="4700" spans="1:17" x14ac:dyDescent="0.25">
      <c r="A4700" s="2">
        <v>38139</v>
      </c>
      <c r="B4700" s="1" t="s">
        <v>1466</v>
      </c>
      <c r="C4700">
        <v>480</v>
      </c>
      <c r="D4700">
        <v>11185</v>
      </c>
      <c r="E4700">
        <v>6</v>
      </c>
      <c r="F4700">
        <v>2</v>
      </c>
      <c r="G4700">
        <v>3</v>
      </c>
      <c r="H4700" s="2">
        <v>43252</v>
      </c>
      <c r="I4700" t="str">
        <f>VLOOKUP(Sales[[#This Row],[TerritoryKey]], Territories[], 2, FALSE)</f>
        <v>Canada</v>
      </c>
      <c r="J4700">
        <f>_xlfn.XLOOKUP(Sales[[#This Row],[ProductKey]], Products!$A:$A, Products!$J:$J)</f>
        <v>0.85650000000000004</v>
      </c>
      <c r="K4700">
        <f>_xlfn.XLOOKUP(Sales[[#This Row],[ProductKey]], Products!$A:$A, Products!$K:$K)</f>
        <v>2.29</v>
      </c>
      <c r="L4700" s="1">
        <f>Sales[[#This Row],[ProductPrice]]*Sales[[#This Row],[OrderQuantity]]</f>
        <v>6.87</v>
      </c>
      <c r="M4700" s="1">
        <f>Sales[[#This Row],[OrderQuantity]]</f>
        <v>3</v>
      </c>
      <c r="N4700" s="1">
        <f>1</f>
        <v>1</v>
      </c>
      <c r="O4700" s="1">
        <f>Sales[[#This Row],[TotalSales]]-Sales[[#This Row],[TotalCost]]</f>
        <v>4.3004999999999995</v>
      </c>
      <c r="P4700" s="1">
        <f>Sales[[#This Row],[ProductCost]]*Sales[[#This Row],[OrderQuantity]]</f>
        <v>2.5695000000000001</v>
      </c>
      <c r="Q4700" s="1" t="str">
        <f>VLOOKUP(Sales[[#This Row],[ProductKey]], Products!$A$2:$D$1000, 4, FALSE)</f>
        <v>Patch Kit/8 Patches</v>
      </c>
    </row>
    <row r="4701" spans="1:17" x14ac:dyDescent="0.25">
      <c r="A4701" s="2">
        <v>37905</v>
      </c>
      <c r="B4701" s="1" t="s">
        <v>1486</v>
      </c>
      <c r="C4701">
        <v>528</v>
      </c>
      <c r="D4701">
        <v>17749</v>
      </c>
      <c r="E4701">
        <v>7</v>
      </c>
      <c r="F4701">
        <v>2</v>
      </c>
      <c r="G4701">
        <v>3</v>
      </c>
      <c r="H4701" s="2">
        <v>43019</v>
      </c>
      <c r="I4701" t="str">
        <f>VLOOKUP(Sales[[#This Row],[TerritoryKey]], Territories[], 2, FALSE)</f>
        <v>France</v>
      </c>
      <c r="J4701">
        <f>_xlfn.XLOOKUP(Sales[[#This Row],[ProductKey]], Products!$A:$A, Products!$J:$J)</f>
        <v>1.8663000000000001</v>
      </c>
      <c r="K4701">
        <f>_xlfn.XLOOKUP(Sales[[#This Row],[ProductKey]], Products!$A:$A, Products!$K:$K)</f>
        <v>4.99</v>
      </c>
      <c r="L4701" s="1">
        <f>Sales[[#This Row],[ProductPrice]]*Sales[[#This Row],[OrderQuantity]]</f>
        <v>14.97</v>
      </c>
      <c r="M4701" s="1">
        <f>Sales[[#This Row],[OrderQuantity]]</f>
        <v>3</v>
      </c>
      <c r="N4701" s="1">
        <f>1</f>
        <v>1</v>
      </c>
      <c r="O4701" s="1">
        <f>Sales[[#This Row],[TotalSales]]-Sales[[#This Row],[TotalCost]]</f>
        <v>9.3711000000000002</v>
      </c>
      <c r="P4701" s="1">
        <f>Sales[[#This Row],[ProductCost]]*Sales[[#This Row],[OrderQuantity]]</f>
        <v>5.5989000000000004</v>
      </c>
      <c r="Q4701" s="1" t="str">
        <f>VLOOKUP(Sales[[#This Row],[ProductKey]], Products!$A$2:$D$1000, 4, FALSE)</f>
        <v>Mountain Tire Tube</v>
      </c>
    </row>
    <row r="4702" spans="1:17" x14ac:dyDescent="0.25">
      <c r="A4702" s="2">
        <v>37664</v>
      </c>
      <c r="B4702" s="1" t="s">
        <v>1520</v>
      </c>
      <c r="C4702">
        <v>478</v>
      </c>
      <c r="D4702">
        <v>16654</v>
      </c>
      <c r="E4702">
        <v>6</v>
      </c>
      <c r="F4702">
        <v>2</v>
      </c>
      <c r="G4702">
        <v>3</v>
      </c>
      <c r="H4702" s="2">
        <v>42778</v>
      </c>
      <c r="I4702" t="str">
        <f>VLOOKUP(Sales[[#This Row],[TerritoryKey]], Territories[], 2, FALSE)</f>
        <v>Canada</v>
      </c>
      <c r="J4702">
        <f>_xlfn.XLOOKUP(Sales[[#This Row],[ProductKey]], Products!$A:$A, Products!$J:$J)</f>
        <v>3.7363</v>
      </c>
      <c r="K4702">
        <f>_xlfn.XLOOKUP(Sales[[#This Row],[ProductKey]], Products!$A:$A, Products!$K:$K)</f>
        <v>9.99</v>
      </c>
      <c r="L4702" s="1">
        <f>Sales[[#This Row],[ProductPrice]]*Sales[[#This Row],[OrderQuantity]]</f>
        <v>29.97</v>
      </c>
      <c r="M4702" s="1">
        <f>Sales[[#This Row],[OrderQuantity]]</f>
        <v>3</v>
      </c>
      <c r="N4702" s="1">
        <f>1</f>
        <v>1</v>
      </c>
      <c r="O4702" s="1">
        <f>Sales[[#This Row],[TotalSales]]-Sales[[#This Row],[TotalCost]]</f>
        <v>18.761099999999999</v>
      </c>
      <c r="P4702" s="1">
        <f>Sales[[#This Row],[ProductCost]]*Sales[[#This Row],[OrderQuantity]]</f>
        <v>11.2089</v>
      </c>
      <c r="Q4702" s="1" t="str">
        <f>VLOOKUP(Sales[[#This Row],[ProductKey]], Products!$A$2:$D$1000, 4, FALSE)</f>
        <v>Mountain Bottle Cage</v>
      </c>
    </row>
    <row r="4703" spans="1:17" x14ac:dyDescent="0.25">
      <c r="A4703" s="2">
        <v>37875</v>
      </c>
      <c r="B4703" s="1" t="s">
        <v>1523</v>
      </c>
      <c r="C4703">
        <v>223</v>
      </c>
      <c r="D4703">
        <v>26476</v>
      </c>
      <c r="E4703">
        <v>4</v>
      </c>
      <c r="F4703">
        <v>2</v>
      </c>
      <c r="G4703">
        <v>3</v>
      </c>
      <c r="H4703" s="2">
        <v>42989</v>
      </c>
      <c r="I4703" t="str">
        <f>VLOOKUP(Sales[[#This Row],[TerritoryKey]], Territories[], 2, FALSE)</f>
        <v>Southwest</v>
      </c>
      <c r="J4703">
        <f>_xlfn.XLOOKUP(Sales[[#This Row],[ProductKey]], Products!$A:$A, Products!$J:$J)</f>
        <v>5.7051999999999996</v>
      </c>
      <c r="K4703">
        <f>_xlfn.XLOOKUP(Sales[[#This Row],[ProductKey]], Products!$A:$A, Products!$K:$K)</f>
        <v>8.6441999999999997</v>
      </c>
      <c r="L4703" s="1">
        <f>Sales[[#This Row],[ProductPrice]]*Sales[[#This Row],[OrderQuantity]]</f>
        <v>25.932600000000001</v>
      </c>
      <c r="M4703" s="1">
        <f>Sales[[#This Row],[OrderQuantity]]</f>
        <v>3</v>
      </c>
      <c r="N4703" s="1">
        <f>1</f>
        <v>1</v>
      </c>
      <c r="O4703" s="1">
        <f>Sales[[#This Row],[TotalSales]]-Sales[[#This Row],[TotalCost]]</f>
        <v>8.8170000000000002</v>
      </c>
      <c r="P4703" s="1">
        <f>Sales[[#This Row],[ProductCost]]*Sales[[#This Row],[OrderQuantity]]</f>
        <v>17.115600000000001</v>
      </c>
      <c r="Q4703" s="1" t="str">
        <f>VLOOKUP(Sales[[#This Row],[ProductKey]], Products!$A$2:$D$1000, 4, FALSE)</f>
        <v>AWC Logo Cap</v>
      </c>
    </row>
    <row r="4704" spans="1:17" x14ac:dyDescent="0.25">
      <c r="A4704" s="2">
        <v>37875</v>
      </c>
      <c r="B4704" s="1" t="s">
        <v>1528</v>
      </c>
      <c r="C4704">
        <v>477</v>
      </c>
      <c r="D4704">
        <v>21463</v>
      </c>
      <c r="E4704">
        <v>4</v>
      </c>
      <c r="F4704">
        <v>2</v>
      </c>
      <c r="G4704">
        <v>3</v>
      </c>
      <c r="H4704" s="2">
        <v>42989</v>
      </c>
      <c r="I4704" t="str">
        <f>VLOOKUP(Sales[[#This Row],[TerritoryKey]], Territories[], 2, FALSE)</f>
        <v>Southwest</v>
      </c>
      <c r="J4704">
        <f>_xlfn.XLOOKUP(Sales[[#This Row],[ProductKey]], Products!$A:$A, Products!$J:$J)</f>
        <v>1.8663000000000001</v>
      </c>
      <c r="K4704">
        <f>_xlfn.XLOOKUP(Sales[[#This Row],[ProductKey]], Products!$A:$A, Products!$K:$K)</f>
        <v>4.99</v>
      </c>
      <c r="L4704" s="1">
        <f>Sales[[#This Row],[ProductPrice]]*Sales[[#This Row],[OrderQuantity]]</f>
        <v>14.97</v>
      </c>
      <c r="M4704" s="1">
        <f>Sales[[#This Row],[OrderQuantity]]</f>
        <v>3</v>
      </c>
      <c r="N4704" s="1">
        <f>1</f>
        <v>1</v>
      </c>
      <c r="O4704" s="1">
        <f>Sales[[#This Row],[TotalSales]]-Sales[[#This Row],[TotalCost]]</f>
        <v>9.3711000000000002</v>
      </c>
      <c r="P4704" s="1">
        <f>Sales[[#This Row],[ProductCost]]*Sales[[#This Row],[OrderQuantity]]</f>
        <v>5.5989000000000004</v>
      </c>
      <c r="Q4704" s="1" t="str">
        <f>VLOOKUP(Sales[[#This Row],[ProductKey]], Products!$A$2:$D$1000, 4, FALSE)</f>
        <v>Water Bottle - 30 oz.</v>
      </c>
    </row>
    <row r="4705" spans="1:17" x14ac:dyDescent="0.25">
      <c r="A4705" s="2">
        <v>37813</v>
      </c>
      <c r="B4705" s="1" t="s">
        <v>1607</v>
      </c>
      <c r="C4705">
        <v>478</v>
      </c>
      <c r="D4705">
        <v>12773</v>
      </c>
      <c r="E4705">
        <v>1</v>
      </c>
      <c r="F4705">
        <v>2</v>
      </c>
      <c r="G4705">
        <v>3</v>
      </c>
      <c r="H4705" s="2">
        <v>42927</v>
      </c>
      <c r="I4705" t="str">
        <f>VLOOKUP(Sales[[#This Row],[TerritoryKey]], Territories[], 2, FALSE)</f>
        <v>Northwest</v>
      </c>
      <c r="J4705">
        <f>_xlfn.XLOOKUP(Sales[[#This Row],[ProductKey]], Products!$A:$A, Products!$J:$J)</f>
        <v>3.7363</v>
      </c>
      <c r="K4705">
        <f>_xlfn.XLOOKUP(Sales[[#This Row],[ProductKey]], Products!$A:$A, Products!$K:$K)</f>
        <v>9.99</v>
      </c>
      <c r="L4705" s="1">
        <f>Sales[[#This Row],[ProductPrice]]*Sales[[#This Row],[OrderQuantity]]</f>
        <v>29.97</v>
      </c>
      <c r="M4705" s="1">
        <f>Sales[[#This Row],[OrderQuantity]]</f>
        <v>3</v>
      </c>
      <c r="N4705" s="1">
        <f>1</f>
        <v>1</v>
      </c>
      <c r="O4705" s="1">
        <f>Sales[[#This Row],[TotalSales]]-Sales[[#This Row],[TotalCost]]</f>
        <v>18.761099999999999</v>
      </c>
      <c r="P4705" s="1">
        <f>Sales[[#This Row],[ProductCost]]*Sales[[#This Row],[OrderQuantity]]</f>
        <v>11.2089</v>
      </c>
      <c r="Q4705" s="1" t="str">
        <f>VLOOKUP(Sales[[#This Row],[ProductKey]], Products!$A$2:$D$1000, 4, FALSE)</f>
        <v>Mountain Bottle Cage</v>
      </c>
    </row>
    <row r="4706" spans="1:17" x14ac:dyDescent="0.25">
      <c r="A4706" s="2">
        <v>37723</v>
      </c>
      <c r="B4706" s="1" t="s">
        <v>1615</v>
      </c>
      <c r="C4706">
        <v>477</v>
      </c>
      <c r="D4706">
        <v>22515</v>
      </c>
      <c r="E4706">
        <v>7</v>
      </c>
      <c r="F4706">
        <v>2</v>
      </c>
      <c r="G4706">
        <v>3</v>
      </c>
      <c r="H4706" s="2">
        <v>42837</v>
      </c>
      <c r="I4706" t="str">
        <f>VLOOKUP(Sales[[#This Row],[TerritoryKey]], Territories[], 2, FALSE)</f>
        <v>France</v>
      </c>
      <c r="J4706">
        <f>_xlfn.XLOOKUP(Sales[[#This Row],[ProductKey]], Products!$A:$A, Products!$J:$J)</f>
        <v>1.8663000000000001</v>
      </c>
      <c r="K4706">
        <f>_xlfn.XLOOKUP(Sales[[#This Row],[ProductKey]], Products!$A:$A, Products!$K:$K)</f>
        <v>4.99</v>
      </c>
      <c r="L4706" s="1">
        <f>Sales[[#This Row],[ProductPrice]]*Sales[[#This Row],[OrderQuantity]]</f>
        <v>14.97</v>
      </c>
      <c r="M4706" s="1">
        <f>Sales[[#This Row],[OrderQuantity]]</f>
        <v>3</v>
      </c>
      <c r="N4706" s="1">
        <f>1</f>
        <v>1</v>
      </c>
      <c r="O4706" s="1">
        <f>Sales[[#This Row],[TotalSales]]-Sales[[#This Row],[TotalCost]]</f>
        <v>9.3711000000000002</v>
      </c>
      <c r="P4706" s="1">
        <f>Sales[[#This Row],[ProductCost]]*Sales[[#This Row],[OrderQuantity]]</f>
        <v>5.5989000000000004</v>
      </c>
      <c r="Q4706" s="1" t="str">
        <f>VLOOKUP(Sales[[#This Row],[ProductKey]], Products!$A$2:$D$1000, 4, FALSE)</f>
        <v>Water Bottle - 30 oz.</v>
      </c>
    </row>
    <row r="4707" spans="1:17" x14ac:dyDescent="0.25">
      <c r="A4707" s="2">
        <v>37692</v>
      </c>
      <c r="B4707" s="1" t="s">
        <v>1631</v>
      </c>
      <c r="C4707">
        <v>477</v>
      </c>
      <c r="D4707">
        <v>13858</v>
      </c>
      <c r="E4707">
        <v>4</v>
      </c>
      <c r="F4707">
        <v>2</v>
      </c>
      <c r="G4707">
        <v>3</v>
      </c>
      <c r="H4707" s="2">
        <v>42806</v>
      </c>
      <c r="I4707" t="str">
        <f>VLOOKUP(Sales[[#This Row],[TerritoryKey]], Territories[], 2, FALSE)</f>
        <v>Southwest</v>
      </c>
      <c r="J4707">
        <f>_xlfn.XLOOKUP(Sales[[#This Row],[ProductKey]], Products!$A:$A, Products!$J:$J)</f>
        <v>1.8663000000000001</v>
      </c>
      <c r="K4707">
        <f>_xlfn.XLOOKUP(Sales[[#This Row],[ProductKey]], Products!$A:$A, Products!$K:$K)</f>
        <v>4.99</v>
      </c>
      <c r="L4707" s="1">
        <f>Sales[[#This Row],[ProductPrice]]*Sales[[#This Row],[OrderQuantity]]</f>
        <v>14.97</v>
      </c>
      <c r="M4707" s="1">
        <f>Sales[[#This Row],[OrderQuantity]]</f>
        <v>3</v>
      </c>
      <c r="N4707" s="1">
        <f>1</f>
        <v>1</v>
      </c>
      <c r="O4707" s="1">
        <f>Sales[[#This Row],[TotalSales]]-Sales[[#This Row],[TotalCost]]</f>
        <v>9.3711000000000002</v>
      </c>
      <c r="P4707" s="1">
        <f>Sales[[#This Row],[ProductCost]]*Sales[[#This Row],[OrderQuantity]]</f>
        <v>5.5989000000000004</v>
      </c>
      <c r="Q4707" s="1" t="str">
        <f>VLOOKUP(Sales[[#This Row],[ProductKey]], Products!$A$2:$D$1000, 4, FALSE)</f>
        <v>Water Bottle - 30 oz.</v>
      </c>
    </row>
    <row r="4708" spans="1:17" x14ac:dyDescent="0.25">
      <c r="A4708" s="2">
        <v>37783</v>
      </c>
      <c r="B4708" s="1" t="s">
        <v>1660</v>
      </c>
      <c r="C4708">
        <v>481</v>
      </c>
      <c r="D4708">
        <v>14237</v>
      </c>
      <c r="E4708">
        <v>9</v>
      </c>
      <c r="F4708">
        <v>2</v>
      </c>
      <c r="G4708">
        <v>3</v>
      </c>
      <c r="H4708" s="2">
        <v>42897</v>
      </c>
      <c r="I4708" t="str">
        <f>VLOOKUP(Sales[[#This Row],[TerritoryKey]], Territories[], 2, FALSE)</f>
        <v>Australia</v>
      </c>
      <c r="J4708">
        <f>_xlfn.XLOOKUP(Sales[[#This Row],[ProductKey]], Products!$A:$A, Products!$J:$J)</f>
        <v>3.3622999999999998</v>
      </c>
      <c r="K4708">
        <f>_xlfn.XLOOKUP(Sales[[#This Row],[ProductKey]], Products!$A:$A, Products!$K:$K)</f>
        <v>8.99</v>
      </c>
      <c r="L4708" s="1">
        <f>Sales[[#This Row],[ProductPrice]]*Sales[[#This Row],[OrderQuantity]]</f>
        <v>26.97</v>
      </c>
      <c r="M4708" s="1">
        <f>Sales[[#This Row],[OrderQuantity]]</f>
        <v>3</v>
      </c>
      <c r="N4708" s="1">
        <f>1</f>
        <v>1</v>
      </c>
      <c r="O4708" s="1">
        <f>Sales[[#This Row],[TotalSales]]-Sales[[#This Row],[TotalCost]]</f>
        <v>16.883099999999999</v>
      </c>
      <c r="P4708" s="1">
        <f>Sales[[#This Row],[ProductCost]]*Sales[[#This Row],[OrderQuantity]]</f>
        <v>10.0869</v>
      </c>
      <c r="Q4708" s="1" t="str">
        <f>VLOOKUP(Sales[[#This Row],[ProductKey]], Products!$A$2:$D$1000, 4, FALSE)</f>
        <v>Racing Socks, M</v>
      </c>
    </row>
    <row r="4709" spans="1:17" x14ac:dyDescent="0.25">
      <c r="A4709" s="2">
        <v>37845</v>
      </c>
      <c r="B4709" s="1" t="s">
        <v>1703</v>
      </c>
      <c r="C4709">
        <v>480</v>
      </c>
      <c r="D4709">
        <v>15242</v>
      </c>
      <c r="E4709">
        <v>9</v>
      </c>
      <c r="F4709">
        <v>2</v>
      </c>
      <c r="G4709">
        <v>3</v>
      </c>
      <c r="H4709" s="2">
        <v>42959</v>
      </c>
      <c r="I4709" t="str">
        <f>VLOOKUP(Sales[[#This Row],[TerritoryKey]], Territories[], 2, FALSE)</f>
        <v>Australia</v>
      </c>
      <c r="J4709">
        <f>_xlfn.XLOOKUP(Sales[[#This Row],[ProductKey]], Products!$A:$A, Products!$J:$J)</f>
        <v>0.85650000000000004</v>
      </c>
      <c r="K4709">
        <f>_xlfn.XLOOKUP(Sales[[#This Row],[ProductKey]], Products!$A:$A, Products!$K:$K)</f>
        <v>2.29</v>
      </c>
      <c r="L4709" s="1">
        <f>Sales[[#This Row],[ProductPrice]]*Sales[[#This Row],[OrderQuantity]]</f>
        <v>6.87</v>
      </c>
      <c r="M4709" s="1">
        <f>Sales[[#This Row],[OrderQuantity]]</f>
        <v>3</v>
      </c>
      <c r="N4709" s="1">
        <f>1</f>
        <v>1</v>
      </c>
      <c r="O4709" s="1">
        <f>Sales[[#This Row],[TotalSales]]-Sales[[#This Row],[TotalCost]]</f>
        <v>4.3004999999999995</v>
      </c>
      <c r="P4709" s="1">
        <f>Sales[[#This Row],[ProductCost]]*Sales[[#This Row],[OrderQuantity]]</f>
        <v>2.5695000000000001</v>
      </c>
      <c r="Q4709" s="1" t="str">
        <f>VLOOKUP(Sales[[#This Row],[ProductKey]], Products!$A$2:$D$1000, 4, FALSE)</f>
        <v>Patch Kit/8 Patches</v>
      </c>
    </row>
    <row r="4710" spans="1:17" x14ac:dyDescent="0.25">
      <c r="A4710" s="2">
        <v>37633</v>
      </c>
      <c r="B4710" s="1" t="s">
        <v>1720</v>
      </c>
      <c r="C4710">
        <v>529</v>
      </c>
      <c r="D4710">
        <v>16622</v>
      </c>
      <c r="E4710">
        <v>9</v>
      </c>
      <c r="F4710">
        <v>2</v>
      </c>
      <c r="G4710">
        <v>3</v>
      </c>
      <c r="H4710" s="2">
        <v>42747</v>
      </c>
      <c r="I4710" t="str">
        <f>VLOOKUP(Sales[[#This Row],[TerritoryKey]], Territories[], 2, FALSE)</f>
        <v>Australia</v>
      </c>
      <c r="J4710">
        <f>_xlfn.XLOOKUP(Sales[[#This Row],[ProductKey]], Products!$A:$A, Products!$J:$J)</f>
        <v>1.4923</v>
      </c>
      <c r="K4710">
        <f>_xlfn.XLOOKUP(Sales[[#This Row],[ProductKey]], Products!$A:$A, Products!$K:$K)</f>
        <v>3.99</v>
      </c>
      <c r="L4710" s="1">
        <f>Sales[[#This Row],[ProductPrice]]*Sales[[#This Row],[OrderQuantity]]</f>
        <v>11.97</v>
      </c>
      <c r="M4710" s="1">
        <f>Sales[[#This Row],[OrderQuantity]]</f>
        <v>3</v>
      </c>
      <c r="N4710" s="1">
        <f>1</f>
        <v>1</v>
      </c>
      <c r="O4710" s="1">
        <f>Sales[[#This Row],[TotalSales]]-Sales[[#This Row],[TotalCost]]</f>
        <v>7.493100000000001</v>
      </c>
      <c r="P4710" s="1">
        <f>Sales[[#This Row],[ProductCost]]*Sales[[#This Row],[OrderQuantity]]</f>
        <v>4.4768999999999997</v>
      </c>
      <c r="Q4710" s="1" t="str">
        <f>VLOOKUP(Sales[[#This Row],[ProductKey]], Products!$A$2:$D$1000, 4, FALSE)</f>
        <v>Road Tire Tube</v>
      </c>
    </row>
    <row r="4711" spans="1:17" x14ac:dyDescent="0.25">
      <c r="A4711" s="2">
        <v>37753</v>
      </c>
      <c r="B4711" s="1" t="s">
        <v>1737</v>
      </c>
      <c r="C4711">
        <v>480</v>
      </c>
      <c r="D4711">
        <v>28242</v>
      </c>
      <c r="E4711">
        <v>4</v>
      </c>
      <c r="F4711">
        <v>2</v>
      </c>
      <c r="G4711">
        <v>3</v>
      </c>
      <c r="H4711" s="2">
        <v>42867</v>
      </c>
      <c r="I4711" t="str">
        <f>VLOOKUP(Sales[[#This Row],[TerritoryKey]], Territories[], 2, FALSE)</f>
        <v>Southwest</v>
      </c>
      <c r="J4711">
        <f>_xlfn.XLOOKUP(Sales[[#This Row],[ProductKey]], Products!$A:$A, Products!$J:$J)</f>
        <v>0.85650000000000004</v>
      </c>
      <c r="K4711">
        <f>_xlfn.XLOOKUP(Sales[[#This Row],[ProductKey]], Products!$A:$A, Products!$K:$K)</f>
        <v>2.29</v>
      </c>
      <c r="L4711" s="1">
        <f>Sales[[#This Row],[ProductPrice]]*Sales[[#This Row],[OrderQuantity]]</f>
        <v>6.87</v>
      </c>
      <c r="M4711" s="1">
        <f>Sales[[#This Row],[OrderQuantity]]</f>
        <v>3</v>
      </c>
      <c r="N4711" s="1">
        <f>1</f>
        <v>1</v>
      </c>
      <c r="O4711" s="1">
        <f>Sales[[#This Row],[TotalSales]]-Sales[[#This Row],[TotalCost]]</f>
        <v>4.3004999999999995</v>
      </c>
      <c r="P4711" s="1">
        <f>Sales[[#This Row],[ProductCost]]*Sales[[#This Row],[OrderQuantity]]</f>
        <v>2.5695000000000001</v>
      </c>
      <c r="Q4711" s="1" t="str">
        <f>VLOOKUP(Sales[[#This Row],[ProductKey]], Products!$A$2:$D$1000, 4, FALSE)</f>
        <v>Patch Kit/8 Patches</v>
      </c>
    </row>
    <row r="4712" spans="1:17" x14ac:dyDescent="0.25">
      <c r="A4712" s="2">
        <v>37876</v>
      </c>
      <c r="B4712" s="1" t="s">
        <v>1751</v>
      </c>
      <c r="C4712">
        <v>479</v>
      </c>
      <c r="D4712">
        <v>11501</v>
      </c>
      <c r="E4712">
        <v>6</v>
      </c>
      <c r="F4712">
        <v>2</v>
      </c>
      <c r="G4712">
        <v>3</v>
      </c>
      <c r="H4712" s="2">
        <v>42990</v>
      </c>
      <c r="I4712" t="str">
        <f>VLOOKUP(Sales[[#This Row],[TerritoryKey]], Territories[], 2, FALSE)</f>
        <v>Canada</v>
      </c>
      <c r="J4712">
        <f>_xlfn.XLOOKUP(Sales[[#This Row],[ProductKey]], Products!$A:$A, Products!$J:$J)</f>
        <v>3.3622999999999998</v>
      </c>
      <c r="K4712">
        <f>_xlfn.XLOOKUP(Sales[[#This Row],[ProductKey]], Products!$A:$A, Products!$K:$K)</f>
        <v>8.99</v>
      </c>
      <c r="L4712" s="1">
        <f>Sales[[#This Row],[ProductPrice]]*Sales[[#This Row],[OrderQuantity]]</f>
        <v>26.97</v>
      </c>
      <c r="M4712" s="1">
        <f>Sales[[#This Row],[OrderQuantity]]</f>
        <v>3</v>
      </c>
      <c r="N4712" s="1">
        <f>1</f>
        <v>1</v>
      </c>
      <c r="O4712" s="1">
        <f>Sales[[#This Row],[TotalSales]]-Sales[[#This Row],[TotalCost]]</f>
        <v>16.883099999999999</v>
      </c>
      <c r="P4712" s="1">
        <f>Sales[[#This Row],[ProductCost]]*Sales[[#This Row],[OrderQuantity]]</f>
        <v>10.0869</v>
      </c>
      <c r="Q4712" s="1" t="str">
        <f>VLOOKUP(Sales[[#This Row],[ProductKey]], Products!$A$2:$D$1000, 4, FALSE)</f>
        <v>Road Bottle Cage</v>
      </c>
    </row>
    <row r="4713" spans="1:17" x14ac:dyDescent="0.25">
      <c r="A4713" s="2">
        <v>38231</v>
      </c>
      <c r="B4713" s="1" t="s">
        <v>1767</v>
      </c>
      <c r="C4713">
        <v>478</v>
      </c>
      <c r="D4713">
        <v>15995</v>
      </c>
      <c r="E4713">
        <v>4</v>
      </c>
      <c r="F4713">
        <v>2</v>
      </c>
      <c r="G4713">
        <v>3</v>
      </c>
      <c r="H4713" s="2">
        <v>43344</v>
      </c>
      <c r="I4713" t="str">
        <f>VLOOKUP(Sales[[#This Row],[TerritoryKey]], Territories[], 2, FALSE)</f>
        <v>Southwest</v>
      </c>
      <c r="J4713">
        <f>_xlfn.XLOOKUP(Sales[[#This Row],[ProductKey]], Products!$A:$A, Products!$J:$J)</f>
        <v>3.7363</v>
      </c>
      <c r="K4713">
        <f>_xlfn.XLOOKUP(Sales[[#This Row],[ProductKey]], Products!$A:$A, Products!$K:$K)</f>
        <v>9.99</v>
      </c>
      <c r="L4713" s="1">
        <f>Sales[[#This Row],[ProductPrice]]*Sales[[#This Row],[OrderQuantity]]</f>
        <v>29.97</v>
      </c>
      <c r="M4713" s="1">
        <f>Sales[[#This Row],[OrderQuantity]]</f>
        <v>3</v>
      </c>
      <c r="N4713" s="1">
        <f>1</f>
        <v>1</v>
      </c>
      <c r="O4713" s="1">
        <f>Sales[[#This Row],[TotalSales]]-Sales[[#This Row],[TotalCost]]</f>
        <v>18.761099999999999</v>
      </c>
      <c r="P4713" s="1">
        <f>Sales[[#This Row],[ProductCost]]*Sales[[#This Row],[OrderQuantity]]</f>
        <v>11.2089</v>
      </c>
      <c r="Q4713" s="1" t="str">
        <f>VLOOKUP(Sales[[#This Row],[ProductKey]], Products!$A$2:$D$1000, 4, FALSE)</f>
        <v>Mountain Bottle Cage</v>
      </c>
    </row>
    <row r="4714" spans="1:17" x14ac:dyDescent="0.25">
      <c r="A4714" s="2">
        <v>37906</v>
      </c>
      <c r="B4714" s="1" t="s">
        <v>1792</v>
      </c>
      <c r="C4714">
        <v>541</v>
      </c>
      <c r="D4714">
        <v>12000</v>
      </c>
      <c r="E4714">
        <v>9</v>
      </c>
      <c r="F4714">
        <v>2</v>
      </c>
      <c r="G4714">
        <v>3</v>
      </c>
      <c r="H4714" s="2">
        <v>43020</v>
      </c>
      <c r="I4714" t="str">
        <f>VLOOKUP(Sales[[#This Row],[TerritoryKey]], Territories[], 2, FALSE)</f>
        <v>Australia</v>
      </c>
      <c r="J4714">
        <f>_xlfn.XLOOKUP(Sales[[#This Row],[ProductKey]], Products!$A:$A, Products!$J:$J)</f>
        <v>10.8423</v>
      </c>
      <c r="K4714">
        <f>_xlfn.XLOOKUP(Sales[[#This Row],[ProductKey]], Products!$A:$A, Products!$K:$K)</f>
        <v>28.99</v>
      </c>
      <c r="L4714" s="1">
        <f>Sales[[#This Row],[ProductPrice]]*Sales[[#This Row],[OrderQuantity]]</f>
        <v>86.97</v>
      </c>
      <c r="M4714" s="1">
        <f>Sales[[#This Row],[OrderQuantity]]</f>
        <v>3</v>
      </c>
      <c r="N4714" s="1">
        <f>1</f>
        <v>1</v>
      </c>
      <c r="O4714" s="1">
        <f>Sales[[#This Row],[TotalSales]]-Sales[[#This Row],[TotalCost]]</f>
        <v>54.443100000000001</v>
      </c>
      <c r="P4714" s="1">
        <f>Sales[[#This Row],[ProductCost]]*Sales[[#This Row],[OrderQuantity]]</f>
        <v>32.526899999999998</v>
      </c>
      <c r="Q4714" s="1" t="str">
        <f>VLOOKUP(Sales[[#This Row],[ProductKey]], Products!$A$2:$D$1000, 4, FALSE)</f>
        <v>Touring Tire</v>
      </c>
    </row>
    <row r="4715" spans="1:17" x14ac:dyDescent="0.25">
      <c r="A4715" s="2">
        <v>37664</v>
      </c>
      <c r="B4715" s="1" t="s">
        <v>1914</v>
      </c>
      <c r="C4715">
        <v>478</v>
      </c>
      <c r="D4715">
        <v>15677</v>
      </c>
      <c r="E4715">
        <v>7</v>
      </c>
      <c r="F4715">
        <v>2</v>
      </c>
      <c r="G4715">
        <v>3</v>
      </c>
      <c r="H4715" s="2">
        <v>42778</v>
      </c>
      <c r="I4715" t="str">
        <f>VLOOKUP(Sales[[#This Row],[TerritoryKey]], Territories[], 2, FALSE)</f>
        <v>France</v>
      </c>
      <c r="J4715">
        <f>_xlfn.XLOOKUP(Sales[[#This Row],[ProductKey]], Products!$A:$A, Products!$J:$J)</f>
        <v>3.7363</v>
      </c>
      <c r="K4715">
        <f>_xlfn.XLOOKUP(Sales[[#This Row],[ProductKey]], Products!$A:$A, Products!$K:$K)</f>
        <v>9.99</v>
      </c>
      <c r="L4715" s="1">
        <f>Sales[[#This Row],[ProductPrice]]*Sales[[#This Row],[OrderQuantity]]</f>
        <v>29.97</v>
      </c>
      <c r="M4715" s="1">
        <f>Sales[[#This Row],[OrderQuantity]]</f>
        <v>3</v>
      </c>
      <c r="N4715" s="1">
        <f>1</f>
        <v>1</v>
      </c>
      <c r="O4715" s="1">
        <f>Sales[[#This Row],[TotalSales]]-Sales[[#This Row],[TotalCost]]</f>
        <v>18.761099999999999</v>
      </c>
      <c r="P4715" s="1">
        <f>Sales[[#This Row],[ProductCost]]*Sales[[#This Row],[OrderQuantity]]</f>
        <v>11.2089</v>
      </c>
      <c r="Q4715" s="1" t="str">
        <f>VLOOKUP(Sales[[#This Row],[ProductKey]], Products!$A$2:$D$1000, 4, FALSE)</f>
        <v>Mountain Bottle Cage</v>
      </c>
    </row>
    <row r="4716" spans="1:17" x14ac:dyDescent="0.25">
      <c r="A4716" s="2">
        <v>37987</v>
      </c>
      <c r="B4716" s="1" t="s">
        <v>1965</v>
      </c>
      <c r="C4716">
        <v>528</v>
      </c>
      <c r="D4716">
        <v>20572</v>
      </c>
      <c r="E4716">
        <v>8</v>
      </c>
      <c r="F4716">
        <v>2</v>
      </c>
      <c r="G4716">
        <v>3</v>
      </c>
      <c r="H4716" s="2">
        <v>43101</v>
      </c>
      <c r="I4716" t="str">
        <f>VLOOKUP(Sales[[#This Row],[TerritoryKey]], Territories[], 2, FALSE)</f>
        <v>Germany</v>
      </c>
      <c r="J4716">
        <f>_xlfn.XLOOKUP(Sales[[#This Row],[ProductKey]], Products!$A:$A, Products!$J:$J)</f>
        <v>1.8663000000000001</v>
      </c>
      <c r="K4716">
        <f>_xlfn.XLOOKUP(Sales[[#This Row],[ProductKey]], Products!$A:$A, Products!$K:$K)</f>
        <v>4.99</v>
      </c>
      <c r="L4716" s="1">
        <f>Sales[[#This Row],[ProductPrice]]*Sales[[#This Row],[OrderQuantity]]</f>
        <v>14.97</v>
      </c>
      <c r="M4716" s="1">
        <f>Sales[[#This Row],[OrderQuantity]]</f>
        <v>3</v>
      </c>
      <c r="N4716" s="1">
        <f>1</f>
        <v>1</v>
      </c>
      <c r="O4716" s="1">
        <f>Sales[[#This Row],[TotalSales]]-Sales[[#This Row],[TotalCost]]</f>
        <v>9.3711000000000002</v>
      </c>
      <c r="P4716" s="1">
        <f>Sales[[#This Row],[ProductCost]]*Sales[[#This Row],[OrderQuantity]]</f>
        <v>5.5989000000000004</v>
      </c>
      <c r="Q4716" s="1" t="str">
        <f>VLOOKUP(Sales[[#This Row],[ProductKey]], Products!$A$2:$D$1000, 4, FALSE)</f>
        <v>Mountain Tire Tube</v>
      </c>
    </row>
    <row r="4717" spans="1:17" x14ac:dyDescent="0.25">
      <c r="A4717" s="2">
        <v>37722</v>
      </c>
      <c r="B4717" s="1" t="s">
        <v>2059</v>
      </c>
      <c r="C4717">
        <v>480</v>
      </c>
      <c r="D4717">
        <v>25056</v>
      </c>
      <c r="E4717">
        <v>9</v>
      </c>
      <c r="F4717">
        <v>2</v>
      </c>
      <c r="G4717">
        <v>3</v>
      </c>
      <c r="H4717" s="2">
        <v>42836</v>
      </c>
      <c r="I4717" t="str">
        <f>VLOOKUP(Sales[[#This Row],[TerritoryKey]], Territories[], 2, FALSE)</f>
        <v>Australia</v>
      </c>
      <c r="J4717">
        <f>_xlfn.XLOOKUP(Sales[[#This Row],[ProductKey]], Products!$A:$A, Products!$J:$J)</f>
        <v>0.85650000000000004</v>
      </c>
      <c r="K4717">
        <f>_xlfn.XLOOKUP(Sales[[#This Row],[ProductKey]], Products!$A:$A, Products!$K:$K)</f>
        <v>2.29</v>
      </c>
      <c r="L4717" s="1">
        <f>Sales[[#This Row],[ProductPrice]]*Sales[[#This Row],[OrderQuantity]]</f>
        <v>6.87</v>
      </c>
      <c r="M4717" s="1">
        <f>Sales[[#This Row],[OrderQuantity]]</f>
        <v>3</v>
      </c>
      <c r="N4717" s="1">
        <f>1</f>
        <v>1</v>
      </c>
      <c r="O4717" s="1">
        <f>Sales[[#This Row],[TotalSales]]-Sales[[#This Row],[TotalCost]]</f>
        <v>4.3004999999999995</v>
      </c>
      <c r="P4717" s="1">
        <f>Sales[[#This Row],[ProductCost]]*Sales[[#This Row],[OrderQuantity]]</f>
        <v>2.5695000000000001</v>
      </c>
      <c r="Q4717" s="1" t="str">
        <f>VLOOKUP(Sales[[#This Row],[ProductKey]], Products!$A$2:$D$1000, 4, FALSE)</f>
        <v>Patch Kit/8 Patches</v>
      </c>
    </row>
    <row r="4718" spans="1:17" x14ac:dyDescent="0.25">
      <c r="A4718" s="2">
        <v>38139</v>
      </c>
      <c r="B4718" s="1" t="s">
        <v>2121</v>
      </c>
      <c r="C4718">
        <v>479</v>
      </c>
      <c r="D4718">
        <v>23018</v>
      </c>
      <c r="E4718">
        <v>1</v>
      </c>
      <c r="F4718">
        <v>2</v>
      </c>
      <c r="G4718">
        <v>3</v>
      </c>
      <c r="H4718" s="2">
        <v>43252</v>
      </c>
      <c r="I4718" t="str">
        <f>VLOOKUP(Sales[[#This Row],[TerritoryKey]], Territories[], 2, FALSE)</f>
        <v>Northwest</v>
      </c>
      <c r="J4718">
        <f>_xlfn.XLOOKUP(Sales[[#This Row],[ProductKey]], Products!$A:$A, Products!$J:$J)</f>
        <v>3.3622999999999998</v>
      </c>
      <c r="K4718">
        <f>_xlfn.XLOOKUP(Sales[[#This Row],[ProductKey]], Products!$A:$A, Products!$K:$K)</f>
        <v>8.99</v>
      </c>
      <c r="L4718" s="1">
        <f>Sales[[#This Row],[ProductPrice]]*Sales[[#This Row],[OrderQuantity]]</f>
        <v>26.97</v>
      </c>
      <c r="M4718" s="1">
        <f>Sales[[#This Row],[OrderQuantity]]</f>
        <v>3</v>
      </c>
      <c r="N4718" s="1">
        <f>1</f>
        <v>1</v>
      </c>
      <c r="O4718" s="1">
        <f>Sales[[#This Row],[TotalSales]]-Sales[[#This Row],[TotalCost]]</f>
        <v>16.883099999999999</v>
      </c>
      <c r="P4718" s="1">
        <f>Sales[[#This Row],[ProductCost]]*Sales[[#This Row],[OrderQuantity]]</f>
        <v>10.0869</v>
      </c>
      <c r="Q4718" s="1" t="str">
        <f>VLOOKUP(Sales[[#This Row],[ProductKey]], Products!$A$2:$D$1000, 4, FALSE)</f>
        <v>Road Bottle Cage</v>
      </c>
    </row>
    <row r="4719" spans="1:17" x14ac:dyDescent="0.25">
      <c r="A4719" s="2">
        <v>37783</v>
      </c>
      <c r="B4719" s="1" t="s">
        <v>2123</v>
      </c>
      <c r="C4719">
        <v>477</v>
      </c>
      <c r="D4719">
        <v>26097</v>
      </c>
      <c r="E4719">
        <v>4</v>
      </c>
      <c r="F4719">
        <v>2</v>
      </c>
      <c r="G4719">
        <v>3</v>
      </c>
      <c r="H4719" s="2">
        <v>42897</v>
      </c>
      <c r="I4719" t="str">
        <f>VLOOKUP(Sales[[#This Row],[TerritoryKey]], Territories[], 2, FALSE)</f>
        <v>Southwest</v>
      </c>
      <c r="J4719">
        <f>_xlfn.XLOOKUP(Sales[[#This Row],[ProductKey]], Products!$A:$A, Products!$J:$J)</f>
        <v>1.8663000000000001</v>
      </c>
      <c r="K4719">
        <f>_xlfn.XLOOKUP(Sales[[#This Row],[ProductKey]], Products!$A:$A, Products!$K:$K)</f>
        <v>4.99</v>
      </c>
      <c r="L4719" s="1">
        <f>Sales[[#This Row],[ProductPrice]]*Sales[[#This Row],[OrderQuantity]]</f>
        <v>14.97</v>
      </c>
      <c r="M4719" s="1">
        <f>Sales[[#This Row],[OrderQuantity]]</f>
        <v>3</v>
      </c>
      <c r="N4719" s="1">
        <f>1</f>
        <v>1</v>
      </c>
      <c r="O4719" s="1">
        <f>Sales[[#This Row],[TotalSales]]-Sales[[#This Row],[TotalCost]]</f>
        <v>9.3711000000000002</v>
      </c>
      <c r="P4719" s="1">
        <f>Sales[[#This Row],[ProductCost]]*Sales[[#This Row],[OrderQuantity]]</f>
        <v>5.5989000000000004</v>
      </c>
      <c r="Q4719" s="1" t="str">
        <f>VLOOKUP(Sales[[#This Row],[ProductKey]], Products!$A$2:$D$1000, 4, FALSE)</f>
        <v>Water Bottle - 30 oz.</v>
      </c>
    </row>
    <row r="4720" spans="1:17" x14ac:dyDescent="0.25">
      <c r="A4720" s="2">
        <v>38048</v>
      </c>
      <c r="B4720" s="1" t="s">
        <v>2139</v>
      </c>
      <c r="C4720">
        <v>539</v>
      </c>
      <c r="D4720">
        <v>16508</v>
      </c>
      <c r="E4720">
        <v>7</v>
      </c>
      <c r="F4720">
        <v>2</v>
      </c>
      <c r="G4720">
        <v>3</v>
      </c>
      <c r="H4720" s="2">
        <v>43161</v>
      </c>
      <c r="I4720" t="str">
        <f>VLOOKUP(Sales[[#This Row],[TerritoryKey]], Territories[], 2, FALSE)</f>
        <v>France</v>
      </c>
      <c r="J4720">
        <f>_xlfn.XLOOKUP(Sales[[#This Row],[ProductKey]], Products!$A:$A, Products!$J:$J)</f>
        <v>9.3462999999999994</v>
      </c>
      <c r="K4720">
        <f>_xlfn.XLOOKUP(Sales[[#This Row],[ProductKey]], Products!$A:$A, Products!$K:$K)</f>
        <v>24.99</v>
      </c>
      <c r="L4720" s="1">
        <f>Sales[[#This Row],[ProductPrice]]*Sales[[#This Row],[OrderQuantity]]</f>
        <v>74.97</v>
      </c>
      <c r="M4720" s="1">
        <f>Sales[[#This Row],[OrderQuantity]]</f>
        <v>3</v>
      </c>
      <c r="N4720" s="1">
        <f>1</f>
        <v>1</v>
      </c>
      <c r="O4720" s="1">
        <f>Sales[[#This Row],[TotalSales]]-Sales[[#This Row],[TotalCost]]</f>
        <v>46.931100000000001</v>
      </c>
      <c r="P4720" s="1">
        <f>Sales[[#This Row],[ProductCost]]*Sales[[#This Row],[OrderQuantity]]</f>
        <v>28.038899999999998</v>
      </c>
      <c r="Q4720" s="1" t="str">
        <f>VLOOKUP(Sales[[#This Row],[ProductKey]], Products!$A$2:$D$1000, 4, FALSE)</f>
        <v>ML Road Tire</v>
      </c>
    </row>
    <row r="4721" spans="1:17" x14ac:dyDescent="0.25">
      <c r="A4721" s="2">
        <v>37753</v>
      </c>
      <c r="B4721" s="1" t="s">
        <v>2164</v>
      </c>
      <c r="C4721">
        <v>479</v>
      </c>
      <c r="D4721">
        <v>15086</v>
      </c>
      <c r="E4721">
        <v>7</v>
      </c>
      <c r="F4721">
        <v>2</v>
      </c>
      <c r="G4721">
        <v>3</v>
      </c>
      <c r="H4721" s="2">
        <v>42867</v>
      </c>
      <c r="I4721" t="str">
        <f>VLOOKUP(Sales[[#This Row],[TerritoryKey]], Territories[], 2, FALSE)</f>
        <v>France</v>
      </c>
      <c r="J4721">
        <f>_xlfn.XLOOKUP(Sales[[#This Row],[ProductKey]], Products!$A:$A, Products!$J:$J)</f>
        <v>3.3622999999999998</v>
      </c>
      <c r="K4721">
        <f>_xlfn.XLOOKUP(Sales[[#This Row],[ProductKey]], Products!$A:$A, Products!$K:$K)</f>
        <v>8.99</v>
      </c>
      <c r="L4721" s="1">
        <f>Sales[[#This Row],[ProductPrice]]*Sales[[#This Row],[OrderQuantity]]</f>
        <v>26.97</v>
      </c>
      <c r="M4721" s="1">
        <f>Sales[[#This Row],[OrderQuantity]]</f>
        <v>3</v>
      </c>
      <c r="N4721" s="1">
        <f>1</f>
        <v>1</v>
      </c>
      <c r="O4721" s="1">
        <f>Sales[[#This Row],[TotalSales]]-Sales[[#This Row],[TotalCost]]</f>
        <v>16.883099999999999</v>
      </c>
      <c r="P4721" s="1">
        <f>Sales[[#This Row],[ProductCost]]*Sales[[#This Row],[OrderQuantity]]</f>
        <v>10.0869</v>
      </c>
      <c r="Q4721" s="1" t="str">
        <f>VLOOKUP(Sales[[#This Row],[ProductKey]], Products!$A$2:$D$1000, 4, FALSE)</f>
        <v>Road Bottle Cage</v>
      </c>
    </row>
    <row r="4722" spans="1:17" x14ac:dyDescent="0.25">
      <c r="A4722" s="2">
        <v>37723</v>
      </c>
      <c r="B4722" s="1" t="s">
        <v>2171</v>
      </c>
      <c r="C4722">
        <v>223</v>
      </c>
      <c r="D4722">
        <v>18761</v>
      </c>
      <c r="E4722">
        <v>4</v>
      </c>
      <c r="F4722">
        <v>2</v>
      </c>
      <c r="G4722">
        <v>3</v>
      </c>
      <c r="H4722" s="2">
        <v>42837</v>
      </c>
      <c r="I4722" t="str">
        <f>VLOOKUP(Sales[[#This Row],[TerritoryKey]], Territories[], 2, FALSE)</f>
        <v>Southwest</v>
      </c>
      <c r="J4722">
        <f>_xlfn.XLOOKUP(Sales[[#This Row],[ProductKey]], Products!$A:$A, Products!$J:$J)</f>
        <v>5.7051999999999996</v>
      </c>
      <c r="K4722">
        <f>_xlfn.XLOOKUP(Sales[[#This Row],[ProductKey]], Products!$A:$A, Products!$K:$K)</f>
        <v>8.6441999999999997</v>
      </c>
      <c r="L4722" s="1">
        <f>Sales[[#This Row],[ProductPrice]]*Sales[[#This Row],[OrderQuantity]]</f>
        <v>25.932600000000001</v>
      </c>
      <c r="M4722" s="1">
        <f>Sales[[#This Row],[OrderQuantity]]</f>
        <v>3</v>
      </c>
      <c r="N4722" s="1">
        <f>1</f>
        <v>1</v>
      </c>
      <c r="O4722" s="1">
        <f>Sales[[#This Row],[TotalSales]]-Sales[[#This Row],[TotalCost]]</f>
        <v>8.8170000000000002</v>
      </c>
      <c r="P4722" s="1">
        <f>Sales[[#This Row],[ProductCost]]*Sales[[#This Row],[OrderQuantity]]</f>
        <v>17.115600000000001</v>
      </c>
      <c r="Q4722" s="1" t="str">
        <f>VLOOKUP(Sales[[#This Row],[ProductKey]], Products!$A$2:$D$1000, 4, FALSE)</f>
        <v>AWC Logo Cap</v>
      </c>
    </row>
    <row r="4723" spans="1:17" x14ac:dyDescent="0.25">
      <c r="A4723" s="2">
        <v>37988</v>
      </c>
      <c r="B4723" s="1" t="s">
        <v>2196</v>
      </c>
      <c r="C4723">
        <v>481</v>
      </c>
      <c r="D4723">
        <v>22251</v>
      </c>
      <c r="E4723">
        <v>6</v>
      </c>
      <c r="F4723">
        <v>2</v>
      </c>
      <c r="G4723">
        <v>3</v>
      </c>
      <c r="H4723" s="2">
        <v>43102</v>
      </c>
      <c r="I4723" t="str">
        <f>VLOOKUP(Sales[[#This Row],[TerritoryKey]], Territories[], 2, FALSE)</f>
        <v>Canada</v>
      </c>
      <c r="J4723">
        <f>_xlfn.XLOOKUP(Sales[[#This Row],[ProductKey]], Products!$A:$A, Products!$J:$J)</f>
        <v>3.3622999999999998</v>
      </c>
      <c r="K4723">
        <f>_xlfn.XLOOKUP(Sales[[#This Row],[ProductKey]], Products!$A:$A, Products!$K:$K)</f>
        <v>8.99</v>
      </c>
      <c r="L4723" s="1">
        <f>Sales[[#This Row],[ProductPrice]]*Sales[[#This Row],[OrderQuantity]]</f>
        <v>26.97</v>
      </c>
      <c r="M4723" s="1">
        <f>Sales[[#This Row],[OrderQuantity]]</f>
        <v>3</v>
      </c>
      <c r="N4723" s="1">
        <f>1</f>
        <v>1</v>
      </c>
      <c r="O4723" s="1">
        <f>Sales[[#This Row],[TotalSales]]-Sales[[#This Row],[TotalCost]]</f>
        <v>16.883099999999999</v>
      </c>
      <c r="P4723" s="1">
        <f>Sales[[#This Row],[ProductCost]]*Sales[[#This Row],[OrderQuantity]]</f>
        <v>10.0869</v>
      </c>
      <c r="Q4723" s="1" t="str">
        <f>VLOOKUP(Sales[[#This Row],[ProductKey]], Products!$A$2:$D$1000, 4, FALSE)</f>
        <v>Racing Socks, M</v>
      </c>
    </row>
    <row r="4724" spans="1:17" x14ac:dyDescent="0.25">
      <c r="A4724" s="2">
        <v>37663</v>
      </c>
      <c r="B4724" s="1" t="s">
        <v>2198</v>
      </c>
      <c r="C4724">
        <v>480</v>
      </c>
      <c r="D4724">
        <v>17487</v>
      </c>
      <c r="E4724">
        <v>1</v>
      </c>
      <c r="F4724">
        <v>2</v>
      </c>
      <c r="G4724">
        <v>3</v>
      </c>
      <c r="H4724" s="2">
        <v>42777</v>
      </c>
      <c r="I4724" t="str">
        <f>VLOOKUP(Sales[[#This Row],[TerritoryKey]], Territories[], 2, FALSE)</f>
        <v>Northwest</v>
      </c>
      <c r="J4724">
        <f>_xlfn.XLOOKUP(Sales[[#This Row],[ProductKey]], Products!$A:$A, Products!$J:$J)</f>
        <v>0.85650000000000004</v>
      </c>
      <c r="K4724">
        <f>_xlfn.XLOOKUP(Sales[[#This Row],[ProductKey]], Products!$A:$A, Products!$K:$K)</f>
        <v>2.29</v>
      </c>
      <c r="L4724" s="1">
        <f>Sales[[#This Row],[ProductPrice]]*Sales[[#This Row],[OrderQuantity]]</f>
        <v>6.87</v>
      </c>
      <c r="M4724" s="1">
        <f>Sales[[#This Row],[OrderQuantity]]</f>
        <v>3</v>
      </c>
      <c r="N4724" s="1">
        <f>1</f>
        <v>1</v>
      </c>
      <c r="O4724" s="1">
        <f>Sales[[#This Row],[TotalSales]]-Sales[[#This Row],[TotalCost]]</f>
        <v>4.3004999999999995</v>
      </c>
      <c r="P4724" s="1">
        <f>Sales[[#This Row],[ProductCost]]*Sales[[#This Row],[OrderQuantity]]</f>
        <v>2.5695000000000001</v>
      </c>
      <c r="Q4724" s="1" t="str">
        <f>VLOOKUP(Sales[[#This Row],[ProductKey]], Products!$A$2:$D$1000, 4, FALSE)</f>
        <v>Patch Kit/8 Patches</v>
      </c>
    </row>
    <row r="4725" spans="1:17" x14ac:dyDescent="0.25">
      <c r="A4725" s="2">
        <v>37633</v>
      </c>
      <c r="B4725" s="1" t="s">
        <v>2215</v>
      </c>
      <c r="C4725">
        <v>478</v>
      </c>
      <c r="D4725">
        <v>21236</v>
      </c>
      <c r="E4725">
        <v>1</v>
      </c>
      <c r="F4725">
        <v>2</v>
      </c>
      <c r="G4725">
        <v>3</v>
      </c>
      <c r="H4725" s="2">
        <v>42747</v>
      </c>
      <c r="I4725" t="str">
        <f>VLOOKUP(Sales[[#This Row],[TerritoryKey]], Territories[], 2, FALSE)</f>
        <v>Northwest</v>
      </c>
      <c r="J4725">
        <f>_xlfn.XLOOKUP(Sales[[#This Row],[ProductKey]], Products!$A:$A, Products!$J:$J)</f>
        <v>3.7363</v>
      </c>
      <c r="K4725">
        <f>_xlfn.XLOOKUP(Sales[[#This Row],[ProductKey]], Products!$A:$A, Products!$K:$K)</f>
        <v>9.99</v>
      </c>
      <c r="L4725" s="1">
        <f>Sales[[#This Row],[ProductPrice]]*Sales[[#This Row],[OrderQuantity]]</f>
        <v>29.97</v>
      </c>
      <c r="M4725" s="1">
        <f>Sales[[#This Row],[OrderQuantity]]</f>
        <v>3</v>
      </c>
      <c r="N4725" s="1">
        <f>1</f>
        <v>1</v>
      </c>
      <c r="O4725" s="1">
        <f>Sales[[#This Row],[TotalSales]]-Sales[[#This Row],[TotalCost]]</f>
        <v>18.761099999999999</v>
      </c>
      <c r="P4725" s="1">
        <f>Sales[[#This Row],[ProductCost]]*Sales[[#This Row],[OrderQuantity]]</f>
        <v>11.2089</v>
      </c>
      <c r="Q4725" s="1" t="str">
        <f>VLOOKUP(Sales[[#This Row],[ProductKey]], Products!$A$2:$D$1000, 4, FALSE)</f>
        <v>Mountain Bottle Cage</v>
      </c>
    </row>
    <row r="4726" spans="1:17" x14ac:dyDescent="0.25">
      <c r="A4726" s="2">
        <v>38019</v>
      </c>
      <c r="B4726" s="1" t="s">
        <v>2254</v>
      </c>
      <c r="C4726">
        <v>529</v>
      </c>
      <c r="D4726">
        <v>16614</v>
      </c>
      <c r="E4726">
        <v>9</v>
      </c>
      <c r="F4726">
        <v>2</v>
      </c>
      <c r="G4726">
        <v>3</v>
      </c>
      <c r="H4726" s="2">
        <v>43133</v>
      </c>
      <c r="I4726" t="str">
        <f>VLOOKUP(Sales[[#This Row],[TerritoryKey]], Territories[], 2, FALSE)</f>
        <v>Australia</v>
      </c>
      <c r="J4726">
        <f>_xlfn.XLOOKUP(Sales[[#This Row],[ProductKey]], Products!$A:$A, Products!$J:$J)</f>
        <v>1.4923</v>
      </c>
      <c r="K4726">
        <f>_xlfn.XLOOKUP(Sales[[#This Row],[ProductKey]], Products!$A:$A, Products!$K:$K)</f>
        <v>3.99</v>
      </c>
      <c r="L4726" s="1">
        <f>Sales[[#This Row],[ProductPrice]]*Sales[[#This Row],[OrderQuantity]]</f>
        <v>11.97</v>
      </c>
      <c r="M4726" s="1">
        <f>Sales[[#This Row],[OrderQuantity]]</f>
        <v>3</v>
      </c>
      <c r="N4726" s="1">
        <f>1</f>
        <v>1</v>
      </c>
      <c r="O4726" s="1">
        <f>Sales[[#This Row],[TotalSales]]-Sales[[#This Row],[TotalCost]]</f>
        <v>7.493100000000001</v>
      </c>
      <c r="P4726" s="1">
        <f>Sales[[#This Row],[ProductCost]]*Sales[[#This Row],[OrderQuantity]]</f>
        <v>4.4768999999999997</v>
      </c>
      <c r="Q4726" s="1" t="str">
        <f>VLOOKUP(Sales[[#This Row],[ProductKey]], Products!$A$2:$D$1000, 4, FALSE)</f>
        <v>Road Tire Tube</v>
      </c>
    </row>
    <row r="4727" spans="1:17" x14ac:dyDescent="0.25">
      <c r="A4727" s="2">
        <v>37936</v>
      </c>
      <c r="B4727" s="1" t="s">
        <v>2263</v>
      </c>
      <c r="C4727">
        <v>485</v>
      </c>
      <c r="D4727">
        <v>22882</v>
      </c>
      <c r="E4727">
        <v>6</v>
      </c>
      <c r="F4727">
        <v>2</v>
      </c>
      <c r="G4727">
        <v>3</v>
      </c>
      <c r="H4727" s="2">
        <v>43050</v>
      </c>
      <c r="I4727" t="str">
        <f>VLOOKUP(Sales[[#This Row],[TerritoryKey]], Territories[], 2, FALSE)</f>
        <v>Canada</v>
      </c>
      <c r="J4727">
        <f>_xlfn.XLOOKUP(Sales[[#This Row],[ProductKey]], Products!$A:$A, Products!$J:$J)</f>
        <v>8.2204999999999995</v>
      </c>
      <c r="K4727">
        <f>_xlfn.XLOOKUP(Sales[[#This Row],[ProductKey]], Products!$A:$A, Products!$K:$K)</f>
        <v>21.98</v>
      </c>
      <c r="L4727" s="1">
        <f>Sales[[#This Row],[ProductPrice]]*Sales[[#This Row],[OrderQuantity]]</f>
        <v>65.94</v>
      </c>
      <c r="M4727" s="1">
        <f>Sales[[#This Row],[OrderQuantity]]</f>
        <v>3</v>
      </c>
      <c r="N4727" s="1">
        <f>1</f>
        <v>1</v>
      </c>
      <c r="O4727" s="1">
        <f>Sales[[#This Row],[TotalSales]]-Sales[[#This Row],[TotalCost]]</f>
        <v>41.278500000000001</v>
      </c>
      <c r="P4727" s="1">
        <f>Sales[[#This Row],[ProductCost]]*Sales[[#This Row],[OrderQuantity]]</f>
        <v>24.661499999999997</v>
      </c>
      <c r="Q4727" s="1" t="str">
        <f>VLOOKUP(Sales[[#This Row],[ProductKey]], Products!$A$2:$D$1000, 4, FALSE)</f>
        <v>Fender Set - Mountain</v>
      </c>
    </row>
    <row r="4728" spans="1:17" x14ac:dyDescent="0.25">
      <c r="A4728" s="2">
        <v>38139</v>
      </c>
      <c r="B4728" s="1" t="s">
        <v>2274</v>
      </c>
      <c r="C4728">
        <v>539</v>
      </c>
      <c r="D4728">
        <v>27935</v>
      </c>
      <c r="E4728">
        <v>7</v>
      </c>
      <c r="F4728">
        <v>2</v>
      </c>
      <c r="G4728">
        <v>3</v>
      </c>
      <c r="H4728" s="2">
        <v>43252</v>
      </c>
      <c r="I4728" t="str">
        <f>VLOOKUP(Sales[[#This Row],[TerritoryKey]], Territories[], 2, FALSE)</f>
        <v>France</v>
      </c>
      <c r="J4728">
        <f>_xlfn.XLOOKUP(Sales[[#This Row],[ProductKey]], Products!$A:$A, Products!$J:$J)</f>
        <v>9.3462999999999994</v>
      </c>
      <c r="K4728">
        <f>_xlfn.XLOOKUP(Sales[[#This Row],[ProductKey]], Products!$A:$A, Products!$K:$K)</f>
        <v>24.99</v>
      </c>
      <c r="L4728" s="1">
        <f>Sales[[#This Row],[ProductPrice]]*Sales[[#This Row],[OrderQuantity]]</f>
        <v>74.97</v>
      </c>
      <c r="M4728" s="1">
        <f>Sales[[#This Row],[OrderQuantity]]</f>
        <v>3</v>
      </c>
      <c r="N4728" s="1">
        <f>1</f>
        <v>1</v>
      </c>
      <c r="O4728" s="1">
        <f>Sales[[#This Row],[TotalSales]]-Sales[[#This Row],[TotalCost]]</f>
        <v>46.931100000000001</v>
      </c>
      <c r="P4728" s="1">
        <f>Sales[[#This Row],[ProductCost]]*Sales[[#This Row],[OrderQuantity]]</f>
        <v>28.038899999999998</v>
      </c>
      <c r="Q4728" s="1" t="str">
        <f>VLOOKUP(Sales[[#This Row],[ProductKey]], Products!$A$2:$D$1000, 4, FALSE)</f>
        <v>ML Road Tire</v>
      </c>
    </row>
    <row r="4729" spans="1:17" x14ac:dyDescent="0.25">
      <c r="A4729" s="2">
        <v>38048</v>
      </c>
      <c r="B4729" s="1" t="s">
        <v>2299</v>
      </c>
      <c r="C4729">
        <v>480</v>
      </c>
      <c r="D4729">
        <v>19624</v>
      </c>
      <c r="E4729">
        <v>9</v>
      </c>
      <c r="F4729">
        <v>2</v>
      </c>
      <c r="G4729">
        <v>3</v>
      </c>
      <c r="H4729" s="2">
        <v>43161</v>
      </c>
      <c r="I4729" t="str">
        <f>VLOOKUP(Sales[[#This Row],[TerritoryKey]], Territories[], 2, FALSE)</f>
        <v>Australia</v>
      </c>
      <c r="J4729">
        <f>_xlfn.XLOOKUP(Sales[[#This Row],[ProductKey]], Products!$A:$A, Products!$J:$J)</f>
        <v>0.85650000000000004</v>
      </c>
      <c r="K4729">
        <f>_xlfn.XLOOKUP(Sales[[#This Row],[ProductKey]], Products!$A:$A, Products!$K:$K)</f>
        <v>2.29</v>
      </c>
      <c r="L4729" s="1">
        <f>Sales[[#This Row],[ProductPrice]]*Sales[[#This Row],[OrderQuantity]]</f>
        <v>6.87</v>
      </c>
      <c r="M4729" s="1">
        <f>Sales[[#This Row],[OrderQuantity]]</f>
        <v>3</v>
      </c>
      <c r="N4729" s="1">
        <f>1</f>
        <v>1</v>
      </c>
      <c r="O4729" s="1">
        <f>Sales[[#This Row],[TotalSales]]-Sales[[#This Row],[TotalCost]]</f>
        <v>4.3004999999999995</v>
      </c>
      <c r="P4729" s="1">
        <f>Sales[[#This Row],[ProductCost]]*Sales[[#This Row],[OrderQuantity]]</f>
        <v>2.5695000000000001</v>
      </c>
      <c r="Q4729" s="1" t="str">
        <f>VLOOKUP(Sales[[#This Row],[ProductKey]], Products!$A$2:$D$1000, 4, FALSE)</f>
        <v>Patch Kit/8 Patches</v>
      </c>
    </row>
    <row r="4730" spans="1:17" x14ac:dyDescent="0.25">
      <c r="A4730" s="2">
        <v>38322</v>
      </c>
      <c r="B4730" s="1" t="s">
        <v>2301</v>
      </c>
      <c r="C4730">
        <v>223</v>
      </c>
      <c r="D4730">
        <v>24688</v>
      </c>
      <c r="E4730">
        <v>4</v>
      </c>
      <c r="F4730">
        <v>2</v>
      </c>
      <c r="G4730">
        <v>3</v>
      </c>
      <c r="H4730" s="2">
        <v>43435</v>
      </c>
      <c r="I4730" t="str">
        <f>VLOOKUP(Sales[[#This Row],[TerritoryKey]], Territories[], 2, FALSE)</f>
        <v>Southwest</v>
      </c>
      <c r="J4730">
        <f>_xlfn.XLOOKUP(Sales[[#This Row],[ProductKey]], Products!$A:$A, Products!$J:$J)</f>
        <v>5.7051999999999996</v>
      </c>
      <c r="K4730">
        <f>_xlfn.XLOOKUP(Sales[[#This Row],[ProductKey]], Products!$A:$A, Products!$K:$K)</f>
        <v>8.6441999999999997</v>
      </c>
      <c r="L4730" s="1">
        <f>Sales[[#This Row],[ProductPrice]]*Sales[[#This Row],[OrderQuantity]]</f>
        <v>25.932600000000001</v>
      </c>
      <c r="M4730" s="1">
        <f>Sales[[#This Row],[OrderQuantity]]</f>
        <v>3</v>
      </c>
      <c r="N4730" s="1">
        <f>1</f>
        <v>1</v>
      </c>
      <c r="O4730" s="1">
        <f>Sales[[#This Row],[TotalSales]]-Sales[[#This Row],[TotalCost]]</f>
        <v>8.8170000000000002</v>
      </c>
      <c r="P4730" s="1">
        <f>Sales[[#This Row],[ProductCost]]*Sales[[#This Row],[OrderQuantity]]</f>
        <v>17.115600000000001</v>
      </c>
      <c r="Q4730" s="1" t="str">
        <f>VLOOKUP(Sales[[#This Row],[ProductKey]], Products!$A$2:$D$1000, 4, FALSE)</f>
        <v>AWC Logo Cap</v>
      </c>
    </row>
    <row r="4731" spans="1:17" x14ac:dyDescent="0.25">
      <c r="A4731" s="2">
        <v>38323</v>
      </c>
      <c r="B4731" s="1" t="s">
        <v>2318</v>
      </c>
      <c r="C4731">
        <v>223</v>
      </c>
      <c r="D4731">
        <v>28341</v>
      </c>
      <c r="E4731">
        <v>6</v>
      </c>
      <c r="F4731">
        <v>2</v>
      </c>
      <c r="G4731">
        <v>3</v>
      </c>
      <c r="H4731" s="2">
        <v>43436</v>
      </c>
      <c r="I4731" t="str">
        <f>VLOOKUP(Sales[[#This Row],[TerritoryKey]], Territories[], 2, FALSE)</f>
        <v>Canada</v>
      </c>
      <c r="J4731">
        <f>_xlfn.XLOOKUP(Sales[[#This Row],[ProductKey]], Products!$A:$A, Products!$J:$J)</f>
        <v>5.7051999999999996</v>
      </c>
      <c r="K4731">
        <f>_xlfn.XLOOKUP(Sales[[#This Row],[ProductKey]], Products!$A:$A, Products!$K:$K)</f>
        <v>8.6441999999999997</v>
      </c>
      <c r="L4731" s="1">
        <f>Sales[[#This Row],[ProductPrice]]*Sales[[#This Row],[OrderQuantity]]</f>
        <v>25.932600000000001</v>
      </c>
      <c r="M4731" s="1">
        <f>Sales[[#This Row],[OrderQuantity]]</f>
        <v>3</v>
      </c>
      <c r="N4731" s="1">
        <f>1</f>
        <v>1</v>
      </c>
      <c r="O4731" s="1">
        <f>Sales[[#This Row],[TotalSales]]-Sales[[#This Row],[TotalCost]]</f>
        <v>8.8170000000000002</v>
      </c>
      <c r="P4731" s="1">
        <f>Sales[[#This Row],[ProductCost]]*Sales[[#This Row],[OrderQuantity]]</f>
        <v>17.115600000000001</v>
      </c>
      <c r="Q4731" s="1" t="str">
        <f>VLOOKUP(Sales[[#This Row],[ProductKey]], Products!$A$2:$D$1000, 4, FALSE)</f>
        <v>AWC Logo Cap</v>
      </c>
    </row>
    <row r="4732" spans="1:17" x14ac:dyDescent="0.25">
      <c r="A4732" s="2">
        <v>38322</v>
      </c>
      <c r="B4732" s="1" t="s">
        <v>2352</v>
      </c>
      <c r="C4732">
        <v>479</v>
      </c>
      <c r="D4732">
        <v>11351</v>
      </c>
      <c r="E4732">
        <v>10</v>
      </c>
      <c r="F4732">
        <v>2</v>
      </c>
      <c r="G4732">
        <v>3</v>
      </c>
      <c r="H4732" s="2">
        <v>43435</v>
      </c>
      <c r="I4732" t="str">
        <f>VLOOKUP(Sales[[#This Row],[TerritoryKey]], Territories[], 2, FALSE)</f>
        <v>United Kingdom</v>
      </c>
      <c r="J4732">
        <f>_xlfn.XLOOKUP(Sales[[#This Row],[ProductKey]], Products!$A:$A, Products!$J:$J)</f>
        <v>3.3622999999999998</v>
      </c>
      <c r="K4732">
        <f>_xlfn.XLOOKUP(Sales[[#This Row],[ProductKey]], Products!$A:$A, Products!$K:$K)</f>
        <v>8.99</v>
      </c>
      <c r="L4732" s="1">
        <f>Sales[[#This Row],[ProductPrice]]*Sales[[#This Row],[OrderQuantity]]</f>
        <v>26.97</v>
      </c>
      <c r="M4732" s="1">
        <f>Sales[[#This Row],[OrderQuantity]]</f>
        <v>3</v>
      </c>
      <c r="N4732" s="1">
        <f>1</f>
        <v>1</v>
      </c>
      <c r="O4732" s="1">
        <f>Sales[[#This Row],[TotalSales]]-Sales[[#This Row],[TotalCost]]</f>
        <v>16.883099999999999</v>
      </c>
      <c r="P4732" s="1">
        <f>Sales[[#This Row],[ProductCost]]*Sales[[#This Row],[OrderQuantity]]</f>
        <v>10.0869</v>
      </c>
      <c r="Q4732" s="1" t="str">
        <f>VLOOKUP(Sales[[#This Row],[ProductKey]], Products!$A$2:$D$1000, 4, FALSE)</f>
        <v>Road Bottle Cage</v>
      </c>
    </row>
    <row r="4733" spans="1:17" x14ac:dyDescent="0.25">
      <c r="A4733" s="2">
        <v>37988</v>
      </c>
      <c r="B4733" s="1" t="s">
        <v>2422</v>
      </c>
      <c r="C4733">
        <v>466</v>
      </c>
      <c r="D4733">
        <v>26244</v>
      </c>
      <c r="E4733">
        <v>1</v>
      </c>
      <c r="F4733">
        <v>2</v>
      </c>
      <c r="G4733">
        <v>3</v>
      </c>
      <c r="H4733" s="2">
        <v>43102</v>
      </c>
      <c r="I4733" t="str">
        <f>VLOOKUP(Sales[[#This Row],[TerritoryKey]], Territories[], 2, FALSE)</f>
        <v>Northwest</v>
      </c>
      <c r="J4733">
        <f>_xlfn.XLOOKUP(Sales[[#This Row],[ProductKey]], Products!$A:$A, Products!$J:$J)</f>
        <v>9.7135999999999996</v>
      </c>
      <c r="K4733">
        <f>_xlfn.XLOOKUP(Sales[[#This Row],[ProductKey]], Products!$A:$A, Products!$K:$K)</f>
        <v>23.548100000000002</v>
      </c>
      <c r="L4733" s="1">
        <f>Sales[[#This Row],[ProductPrice]]*Sales[[#This Row],[OrderQuantity]]</f>
        <v>70.644300000000001</v>
      </c>
      <c r="M4733" s="1">
        <f>Sales[[#This Row],[OrderQuantity]]</f>
        <v>3</v>
      </c>
      <c r="N4733" s="1">
        <f>1</f>
        <v>1</v>
      </c>
      <c r="O4733" s="1">
        <f>Sales[[#This Row],[TotalSales]]-Sales[[#This Row],[TotalCost]]</f>
        <v>41.503500000000003</v>
      </c>
      <c r="P4733" s="1">
        <f>Sales[[#This Row],[ProductCost]]*Sales[[#This Row],[OrderQuantity]]</f>
        <v>29.140799999999999</v>
      </c>
      <c r="Q4733" s="1" t="str">
        <f>VLOOKUP(Sales[[#This Row],[ProductKey]], Products!$A$2:$D$1000, 4, FALSE)</f>
        <v>Half-Finger Gloves, L</v>
      </c>
    </row>
    <row r="4734" spans="1:17" x14ac:dyDescent="0.25">
      <c r="A4734" s="2">
        <v>37936</v>
      </c>
      <c r="B4734" s="1" t="s">
        <v>2438</v>
      </c>
      <c r="C4734">
        <v>530</v>
      </c>
      <c r="D4734">
        <v>25688</v>
      </c>
      <c r="E4734">
        <v>7</v>
      </c>
      <c r="F4734">
        <v>2</v>
      </c>
      <c r="G4734">
        <v>3</v>
      </c>
      <c r="H4734" s="2">
        <v>43050</v>
      </c>
      <c r="I4734" t="str">
        <f>VLOOKUP(Sales[[#This Row],[TerritoryKey]], Territories[], 2, FALSE)</f>
        <v>France</v>
      </c>
      <c r="J4734">
        <f>_xlfn.XLOOKUP(Sales[[#This Row],[ProductKey]], Products!$A:$A, Products!$J:$J)</f>
        <v>1.8663000000000001</v>
      </c>
      <c r="K4734">
        <f>_xlfn.XLOOKUP(Sales[[#This Row],[ProductKey]], Products!$A:$A, Products!$K:$K)</f>
        <v>4.99</v>
      </c>
      <c r="L4734" s="1">
        <f>Sales[[#This Row],[ProductPrice]]*Sales[[#This Row],[OrderQuantity]]</f>
        <v>14.97</v>
      </c>
      <c r="M4734" s="1">
        <f>Sales[[#This Row],[OrderQuantity]]</f>
        <v>3</v>
      </c>
      <c r="N4734" s="1">
        <f>1</f>
        <v>1</v>
      </c>
      <c r="O4734" s="1">
        <f>Sales[[#This Row],[TotalSales]]-Sales[[#This Row],[TotalCost]]</f>
        <v>9.3711000000000002</v>
      </c>
      <c r="P4734" s="1">
        <f>Sales[[#This Row],[ProductCost]]*Sales[[#This Row],[OrderQuantity]]</f>
        <v>5.5989000000000004</v>
      </c>
      <c r="Q4734" s="1" t="str">
        <f>VLOOKUP(Sales[[#This Row],[ProductKey]], Products!$A$2:$D$1000, 4, FALSE)</f>
        <v>Touring Tire Tube</v>
      </c>
    </row>
    <row r="4735" spans="1:17" x14ac:dyDescent="0.25">
      <c r="A4735" s="2">
        <v>38169</v>
      </c>
      <c r="B4735" s="1" t="s">
        <v>2472</v>
      </c>
      <c r="C4735">
        <v>479</v>
      </c>
      <c r="D4735">
        <v>15025</v>
      </c>
      <c r="E4735">
        <v>9</v>
      </c>
      <c r="F4735">
        <v>2</v>
      </c>
      <c r="G4735">
        <v>3</v>
      </c>
      <c r="H4735" s="2">
        <v>43282</v>
      </c>
      <c r="I4735" t="str">
        <f>VLOOKUP(Sales[[#This Row],[TerritoryKey]], Territories[], 2, FALSE)</f>
        <v>Australia</v>
      </c>
      <c r="J4735">
        <f>_xlfn.XLOOKUP(Sales[[#This Row],[ProductKey]], Products!$A:$A, Products!$J:$J)</f>
        <v>3.3622999999999998</v>
      </c>
      <c r="K4735">
        <f>_xlfn.XLOOKUP(Sales[[#This Row],[ProductKey]], Products!$A:$A, Products!$K:$K)</f>
        <v>8.99</v>
      </c>
      <c r="L4735" s="1">
        <f>Sales[[#This Row],[ProductPrice]]*Sales[[#This Row],[OrderQuantity]]</f>
        <v>26.97</v>
      </c>
      <c r="M4735" s="1">
        <f>Sales[[#This Row],[OrderQuantity]]</f>
        <v>3</v>
      </c>
      <c r="N4735" s="1">
        <f>1</f>
        <v>1</v>
      </c>
      <c r="O4735" s="1">
        <f>Sales[[#This Row],[TotalSales]]-Sales[[#This Row],[TotalCost]]</f>
        <v>16.883099999999999</v>
      </c>
      <c r="P4735" s="1">
        <f>Sales[[#This Row],[ProductCost]]*Sales[[#This Row],[OrderQuantity]]</f>
        <v>10.0869</v>
      </c>
      <c r="Q4735" s="1" t="str">
        <f>VLOOKUP(Sales[[#This Row],[ProductKey]], Products!$A$2:$D$1000, 4, FALSE)</f>
        <v>Road Bottle Cage</v>
      </c>
    </row>
    <row r="4736" spans="1:17" x14ac:dyDescent="0.25">
      <c r="A4736" s="2">
        <v>37937</v>
      </c>
      <c r="B4736" s="1" t="s">
        <v>2482</v>
      </c>
      <c r="C4736">
        <v>477</v>
      </c>
      <c r="D4736">
        <v>13423</v>
      </c>
      <c r="E4736">
        <v>6</v>
      </c>
      <c r="F4736">
        <v>2</v>
      </c>
      <c r="G4736">
        <v>3</v>
      </c>
      <c r="H4736" s="2">
        <v>43051</v>
      </c>
      <c r="I4736" t="str">
        <f>VLOOKUP(Sales[[#This Row],[TerritoryKey]], Territories[], 2, FALSE)</f>
        <v>Canada</v>
      </c>
      <c r="J4736">
        <f>_xlfn.XLOOKUP(Sales[[#This Row],[ProductKey]], Products!$A:$A, Products!$J:$J)</f>
        <v>1.8663000000000001</v>
      </c>
      <c r="K4736">
        <f>_xlfn.XLOOKUP(Sales[[#This Row],[ProductKey]], Products!$A:$A, Products!$K:$K)</f>
        <v>4.99</v>
      </c>
      <c r="L4736" s="1">
        <f>Sales[[#This Row],[ProductPrice]]*Sales[[#This Row],[OrderQuantity]]</f>
        <v>14.97</v>
      </c>
      <c r="M4736" s="1">
        <f>Sales[[#This Row],[OrderQuantity]]</f>
        <v>3</v>
      </c>
      <c r="N4736" s="1">
        <f>1</f>
        <v>1</v>
      </c>
      <c r="O4736" s="1">
        <f>Sales[[#This Row],[TotalSales]]-Sales[[#This Row],[TotalCost]]</f>
        <v>9.3711000000000002</v>
      </c>
      <c r="P4736" s="1">
        <f>Sales[[#This Row],[ProductCost]]*Sales[[#This Row],[OrderQuantity]]</f>
        <v>5.5989000000000004</v>
      </c>
      <c r="Q4736" s="1" t="str">
        <f>VLOOKUP(Sales[[#This Row],[ProductKey]], Products!$A$2:$D$1000, 4, FALSE)</f>
        <v>Water Bottle - 30 oz.</v>
      </c>
    </row>
    <row r="4737" spans="1:17" x14ac:dyDescent="0.25">
      <c r="A4737" s="2">
        <v>38293</v>
      </c>
      <c r="B4737" s="1" t="s">
        <v>2502</v>
      </c>
      <c r="C4737">
        <v>466</v>
      </c>
      <c r="D4737">
        <v>13697</v>
      </c>
      <c r="E4737">
        <v>8</v>
      </c>
      <c r="F4737">
        <v>2</v>
      </c>
      <c r="G4737">
        <v>3</v>
      </c>
      <c r="H4737" s="2">
        <v>43406</v>
      </c>
      <c r="I4737" t="str">
        <f>VLOOKUP(Sales[[#This Row],[TerritoryKey]], Territories[], 2, FALSE)</f>
        <v>Germany</v>
      </c>
      <c r="J4737">
        <f>_xlfn.XLOOKUP(Sales[[#This Row],[ProductKey]], Products!$A:$A, Products!$J:$J)</f>
        <v>9.7135999999999996</v>
      </c>
      <c r="K4737">
        <f>_xlfn.XLOOKUP(Sales[[#This Row],[ProductKey]], Products!$A:$A, Products!$K:$K)</f>
        <v>23.548100000000002</v>
      </c>
      <c r="L4737" s="1">
        <f>Sales[[#This Row],[ProductPrice]]*Sales[[#This Row],[OrderQuantity]]</f>
        <v>70.644300000000001</v>
      </c>
      <c r="M4737" s="1">
        <f>Sales[[#This Row],[OrderQuantity]]</f>
        <v>3</v>
      </c>
      <c r="N4737" s="1">
        <f>1</f>
        <v>1</v>
      </c>
      <c r="O4737" s="1">
        <f>Sales[[#This Row],[TotalSales]]-Sales[[#This Row],[TotalCost]]</f>
        <v>41.503500000000003</v>
      </c>
      <c r="P4737" s="1">
        <f>Sales[[#This Row],[ProductCost]]*Sales[[#This Row],[OrderQuantity]]</f>
        <v>29.140799999999999</v>
      </c>
      <c r="Q4737" s="1" t="str">
        <f>VLOOKUP(Sales[[#This Row],[ProductKey]], Products!$A$2:$D$1000, 4, FALSE)</f>
        <v>Half-Finger Gloves, L</v>
      </c>
    </row>
    <row r="4738" spans="1:17" x14ac:dyDescent="0.25">
      <c r="A4738" s="2">
        <v>37783</v>
      </c>
      <c r="B4738" s="1" t="s">
        <v>2523</v>
      </c>
      <c r="C4738">
        <v>530</v>
      </c>
      <c r="D4738">
        <v>12652</v>
      </c>
      <c r="E4738">
        <v>10</v>
      </c>
      <c r="F4738">
        <v>2</v>
      </c>
      <c r="G4738">
        <v>3</v>
      </c>
      <c r="H4738" s="2">
        <v>42897</v>
      </c>
      <c r="I4738" t="str">
        <f>VLOOKUP(Sales[[#This Row],[TerritoryKey]], Territories[], 2, FALSE)</f>
        <v>United Kingdom</v>
      </c>
      <c r="J4738">
        <f>_xlfn.XLOOKUP(Sales[[#This Row],[ProductKey]], Products!$A:$A, Products!$J:$J)</f>
        <v>1.8663000000000001</v>
      </c>
      <c r="K4738">
        <f>_xlfn.XLOOKUP(Sales[[#This Row],[ProductKey]], Products!$A:$A, Products!$K:$K)</f>
        <v>4.99</v>
      </c>
      <c r="L4738" s="1">
        <f>Sales[[#This Row],[ProductPrice]]*Sales[[#This Row],[OrderQuantity]]</f>
        <v>14.97</v>
      </c>
      <c r="M4738" s="1">
        <f>Sales[[#This Row],[OrderQuantity]]</f>
        <v>3</v>
      </c>
      <c r="N4738" s="1">
        <f>1</f>
        <v>1</v>
      </c>
      <c r="O4738" s="1">
        <f>Sales[[#This Row],[TotalSales]]-Sales[[#This Row],[TotalCost]]</f>
        <v>9.3711000000000002</v>
      </c>
      <c r="P4738" s="1">
        <f>Sales[[#This Row],[ProductCost]]*Sales[[#This Row],[OrderQuantity]]</f>
        <v>5.5989000000000004</v>
      </c>
      <c r="Q4738" s="1" t="str">
        <f>VLOOKUP(Sales[[#This Row],[ProductKey]], Products!$A$2:$D$1000, 4, FALSE)</f>
        <v>Touring Tire Tube</v>
      </c>
    </row>
    <row r="4739" spans="1:17" x14ac:dyDescent="0.25">
      <c r="A4739" s="2">
        <v>37784</v>
      </c>
      <c r="B4739" s="1" t="s">
        <v>2565</v>
      </c>
      <c r="C4739">
        <v>485</v>
      </c>
      <c r="D4739">
        <v>15985</v>
      </c>
      <c r="E4739">
        <v>4</v>
      </c>
      <c r="F4739">
        <v>2</v>
      </c>
      <c r="G4739">
        <v>3</v>
      </c>
      <c r="H4739" s="2">
        <v>42898</v>
      </c>
      <c r="I4739" t="str">
        <f>VLOOKUP(Sales[[#This Row],[TerritoryKey]], Territories[], 2, FALSE)</f>
        <v>Southwest</v>
      </c>
      <c r="J4739">
        <f>_xlfn.XLOOKUP(Sales[[#This Row],[ProductKey]], Products!$A:$A, Products!$J:$J)</f>
        <v>8.2204999999999995</v>
      </c>
      <c r="K4739">
        <f>_xlfn.XLOOKUP(Sales[[#This Row],[ProductKey]], Products!$A:$A, Products!$K:$K)</f>
        <v>21.98</v>
      </c>
      <c r="L4739" s="1">
        <f>Sales[[#This Row],[ProductPrice]]*Sales[[#This Row],[OrderQuantity]]</f>
        <v>65.94</v>
      </c>
      <c r="M4739" s="1">
        <f>Sales[[#This Row],[OrderQuantity]]</f>
        <v>3</v>
      </c>
      <c r="N4739" s="1">
        <f>1</f>
        <v>1</v>
      </c>
      <c r="O4739" s="1">
        <f>Sales[[#This Row],[TotalSales]]-Sales[[#This Row],[TotalCost]]</f>
        <v>41.278500000000001</v>
      </c>
      <c r="P4739" s="1">
        <f>Sales[[#This Row],[ProductCost]]*Sales[[#This Row],[OrderQuantity]]</f>
        <v>24.661499999999997</v>
      </c>
      <c r="Q4739" s="1" t="str">
        <f>VLOOKUP(Sales[[#This Row],[ProductKey]], Products!$A$2:$D$1000, 4, FALSE)</f>
        <v>Fender Set - Mountain</v>
      </c>
    </row>
    <row r="4740" spans="1:17" x14ac:dyDescent="0.25">
      <c r="A4740" s="2">
        <v>38019</v>
      </c>
      <c r="B4740" s="1" t="s">
        <v>2569</v>
      </c>
      <c r="C4740">
        <v>223</v>
      </c>
      <c r="D4740">
        <v>17281</v>
      </c>
      <c r="E4740">
        <v>9</v>
      </c>
      <c r="F4740">
        <v>2</v>
      </c>
      <c r="G4740">
        <v>3</v>
      </c>
      <c r="H4740" s="2">
        <v>43133</v>
      </c>
      <c r="I4740" t="str">
        <f>VLOOKUP(Sales[[#This Row],[TerritoryKey]], Territories[], 2, FALSE)</f>
        <v>Australia</v>
      </c>
      <c r="J4740">
        <f>_xlfn.XLOOKUP(Sales[[#This Row],[ProductKey]], Products!$A:$A, Products!$J:$J)</f>
        <v>5.7051999999999996</v>
      </c>
      <c r="K4740">
        <f>_xlfn.XLOOKUP(Sales[[#This Row],[ProductKey]], Products!$A:$A, Products!$K:$K)</f>
        <v>8.6441999999999997</v>
      </c>
      <c r="L4740" s="1">
        <f>Sales[[#This Row],[ProductPrice]]*Sales[[#This Row],[OrderQuantity]]</f>
        <v>25.932600000000001</v>
      </c>
      <c r="M4740" s="1">
        <f>Sales[[#This Row],[OrderQuantity]]</f>
        <v>3</v>
      </c>
      <c r="N4740" s="1">
        <f>1</f>
        <v>1</v>
      </c>
      <c r="O4740" s="1">
        <f>Sales[[#This Row],[TotalSales]]-Sales[[#This Row],[TotalCost]]</f>
        <v>8.8170000000000002</v>
      </c>
      <c r="P4740" s="1">
        <f>Sales[[#This Row],[ProductCost]]*Sales[[#This Row],[OrderQuantity]]</f>
        <v>17.115600000000001</v>
      </c>
      <c r="Q4740" s="1" t="str">
        <f>VLOOKUP(Sales[[#This Row],[ProductKey]], Products!$A$2:$D$1000, 4, FALSE)</f>
        <v>AWC Logo Cap</v>
      </c>
    </row>
    <row r="4741" spans="1:17" x14ac:dyDescent="0.25">
      <c r="A4741" s="2">
        <v>37633</v>
      </c>
      <c r="B4741" s="1" t="s">
        <v>2577</v>
      </c>
      <c r="C4741">
        <v>528</v>
      </c>
      <c r="D4741">
        <v>16634</v>
      </c>
      <c r="E4741">
        <v>9</v>
      </c>
      <c r="F4741">
        <v>2</v>
      </c>
      <c r="G4741">
        <v>3</v>
      </c>
      <c r="H4741" s="2">
        <v>42747</v>
      </c>
      <c r="I4741" t="str">
        <f>VLOOKUP(Sales[[#This Row],[TerritoryKey]], Territories[], 2, FALSE)</f>
        <v>Australia</v>
      </c>
      <c r="J4741">
        <f>_xlfn.XLOOKUP(Sales[[#This Row],[ProductKey]], Products!$A:$A, Products!$J:$J)</f>
        <v>1.8663000000000001</v>
      </c>
      <c r="K4741">
        <f>_xlfn.XLOOKUP(Sales[[#This Row],[ProductKey]], Products!$A:$A, Products!$K:$K)</f>
        <v>4.99</v>
      </c>
      <c r="L4741" s="1">
        <f>Sales[[#This Row],[ProductPrice]]*Sales[[#This Row],[OrderQuantity]]</f>
        <v>14.97</v>
      </c>
      <c r="M4741" s="1">
        <f>Sales[[#This Row],[OrderQuantity]]</f>
        <v>3</v>
      </c>
      <c r="N4741" s="1">
        <f>1</f>
        <v>1</v>
      </c>
      <c r="O4741" s="1">
        <f>Sales[[#This Row],[TotalSales]]-Sales[[#This Row],[TotalCost]]</f>
        <v>9.3711000000000002</v>
      </c>
      <c r="P4741" s="1">
        <f>Sales[[#This Row],[ProductCost]]*Sales[[#This Row],[OrderQuantity]]</f>
        <v>5.5989000000000004</v>
      </c>
      <c r="Q4741" s="1" t="str">
        <f>VLOOKUP(Sales[[#This Row],[ProductKey]], Products!$A$2:$D$1000, 4, FALSE)</f>
        <v>Mountain Tire Tube</v>
      </c>
    </row>
    <row r="4742" spans="1:17" x14ac:dyDescent="0.25">
      <c r="A4742" s="2">
        <v>37753</v>
      </c>
      <c r="B4742" s="1" t="s">
        <v>2617</v>
      </c>
      <c r="C4742">
        <v>480</v>
      </c>
      <c r="D4742">
        <v>16602</v>
      </c>
      <c r="E4742">
        <v>10</v>
      </c>
      <c r="F4742">
        <v>2</v>
      </c>
      <c r="G4742">
        <v>3</v>
      </c>
      <c r="H4742" s="2">
        <v>42867</v>
      </c>
      <c r="I4742" t="str">
        <f>VLOOKUP(Sales[[#This Row],[TerritoryKey]], Territories[], 2, FALSE)</f>
        <v>United Kingdom</v>
      </c>
      <c r="J4742">
        <f>_xlfn.XLOOKUP(Sales[[#This Row],[ProductKey]], Products!$A:$A, Products!$J:$J)</f>
        <v>0.85650000000000004</v>
      </c>
      <c r="K4742">
        <f>_xlfn.XLOOKUP(Sales[[#This Row],[ProductKey]], Products!$A:$A, Products!$K:$K)</f>
        <v>2.29</v>
      </c>
      <c r="L4742" s="1">
        <f>Sales[[#This Row],[ProductPrice]]*Sales[[#This Row],[OrderQuantity]]</f>
        <v>6.87</v>
      </c>
      <c r="M4742" s="1">
        <f>Sales[[#This Row],[OrderQuantity]]</f>
        <v>3</v>
      </c>
      <c r="N4742" s="1">
        <f>1</f>
        <v>1</v>
      </c>
      <c r="O4742" s="1">
        <f>Sales[[#This Row],[TotalSales]]-Sales[[#This Row],[TotalCost]]</f>
        <v>4.3004999999999995</v>
      </c>
      <c r="P4742" s="1">
        <f>Sales[[#This Row],[ProductCost]]*Sales[[#This Row],[OrderQuantity]]</f>
        <v>2.5695000000000001</v>
      </c>
      <c r="Q4742" s="1" t="str">
        <f>VLOOKUP(Sales[[#This Row],[ProductKey]], Products!$A$2:$D$1000, 4, FALSE)</f>
        <v>Patch Kit/8 Patches</v>
      </c>
    </row>
    <row r="4743" spans="1:17" x14ac:dyDescent="0.25">
      <c r="A4743" s="2">
        <v>37967</v>
      </c>
      <c r="B4743" s="1" t="s">
        <v>2625</v>
      </c>
      <c r="C4743">
        <v>480</v>
      </c>
      <c r="D4743">
        <v>20756</v>
      </c>
      <c r="E4743">
        <v>6</v>
      </c>
      <c r="F4743">
        <v>2</v>
      </c>
      <c r="G4743">
        <v>3</v>
      </c>
      <c r="H4743" s="2">
        <v>43081</v>
      </c>
      <c r="I4743" t="str">
        <f>VLOOKUP(Sales[[#This Row],[TerritoryKey]], Territories[], 2, FALSE)</f>
        <v>Canada</v>
      </c>
      <c r="J4743">
        <f>_xlfn.XLOOKUP(Sales[[#This Row],[ProductKey]], Products!$A:$A, Products!$J:$J)</f>
        <v>0.85650000000000004</v>
      </c>
      <c r="K4743">
        <f>_xlfn.XLOOKUP(Sales[[#This Row],[ProductKey]], Products!$A:$A, Products!$K:$K)</f>
        <v>2.29</v>
      </c>
      <c r="L4743" s="1">
        <f>Sales[[#This Row],[ProductPrice]]*Sales[[#This Row],[OrderQuantity]]</f>
        <v>6.87</v>
      </c>
      <c r="M4743" s="1">
        <f>Sales[[#This Row],[OrderQuantity]]</f>
        <v>3</v>
      </c>
      <c r="N4743" s="1">
        <f>1</f>
        <v>1</v>
      </c>
      <c r="O4743" s="1">
        <f>Sales[[#This Row],[TotalSales]]-Sales[[#This Row],[TotalCost]]</f>
        <v>4.3004999999999995</v>
      </c>
      <c r="P4743" s="1">
        <f>Sales[[#This Row],[ProductCost]]*Sales[[#This Row],[OrderQuantity]]</f>
        <v>2.5695000000000001</v>
      </c>
      <c r="Q4743" s="1" t="str">
        <f>VLOOKUP(Sales[[#This Row],[ProductKey]], Products!$A$2:$D$1000, 4, FALSE)</f>
        <v>Patch Kit/8 Patches</v>
      </c>
    </row>
    <row r="4744" spans="1:17" x14ac:dyDescent="0.25">
      <c r="A4744" s="2">
        <v>38108</v>
      </c>
      <c r="B4744" s="1" t="s">
        <v>2651</v>
      </c>
      <c r="C4744">
        <v>480</v>
      </c>
      <c r="D4744">
        <v>19487</v>
      </c>
      <c r="E4744">
        <v>7</v>
      </c>
      <c r="F4744">
        <v>2</v>
      </c>
      <c r="G4744">
        <v>3</v>
      </c>
      <c r="H4744" s="2">
        <v>43221</v>
      </c>
      <c r="I4744" t="str">
        <f>VLOOKUP(Sales[[#This Row],[TerritoryKey]], Territories[], 2, FALSE)</f>
        <v>France</v>
      </c>
      <c r="J4744">
        <f>_xlfn.XLOOKUP(Sales[[#This Row],[ProductKey]], Products!$A:$A, Products!$J:$J)</f>
        <v>0.85650000000000004</v>
      </c>
      <c r="K4744">
        <f>_xlfn.XLOOKUP(Sales[[#This Row],[ProductKey]], Products!$A:$A, Products!$K:$K)</f>
        <v>2.29</v>
      </c>
      <c r="L4744" s="1">
        <f>Sales[[#This Row],[ProductPrice]]*Sales[[#This Row],[OrderQuantity]]</f>
        <v>6.87</v>
      </c>
      <c r="M4744" s="1">
        <f>Sales[[#This Row],[OrderQuantity]]</f>
        <v>3</v>
      </c>
      <c r="N4744" s="1">
        <f>1</f>
        <v>1</v>
      </c>
      <c r="O4744" s="1">
        <f>Sales[[#This Row],[TotalSales]]-Sales[[#This Row],[TotalCost]]</f>
        <v>4.3004999999999995</v>
      </c>
      <c r="P4744" s="1">
        <f>Sales[[#This Row],[ProductCost]]*Sales[[#This Row],[OrderQuantity]]</f>
        <v>2.5695000000000001</v>
      </c>
      <c r="Q4744" s="1" t="str">
        <f>VLOOKUP(Sales[[#This Row],[ProductKey]], Products!$A$2:$D$1000, 4, FALSE)</f>
        <v>Patch Kit/8 Patches</v>
      </c>
    </row>
    <row r="4745" spans="1:17" x14ac:dyDescent="0.25">
      <c r="A4745" s="2">
        <v>38109</v>
      </c>
      <c r="B4745" s="1" t="s">
        <v>2660</v>
      </c>
      <c r="C4745">
        <v>478</v>
      </c>
      <c r="D4745">
        <v>17331</v>
      </c>
      <c r="E4745">
        <v>9</v>
      </c>
      <c r="F4745">
        <v>2</v>
      </c>
      <c r="G4745">
        <v>3</v>
      </c>
      <c r="H4745" s="2">
        <v>43222</v>
      </c>
      <c r="I4745" t="str">
        <f>VLOOKUP(Sales[[#This Row],[TerritoryKey]], Territories[], 2, FALSE)</f>
        <v>Australia</v>
      </c>
      <c r="J4745">
        <f>_xlfn.XLOOKUP(Sales[[#This Row],[ProductKey]], Products!$A:$A, Products!$J:$J)</f>
        <v>3.7363</v>
      </c>
      <c r="K4745">
        <f>_xlfn.XLOOKUP(Sales[[#This Row],[ProductKey]], Products!$A:$A, Products!$K:$K)</f>
        <v>9.99</v>
      </c>
      <c r="L4745" s="1">
        <f>Sales[[#This Row],[ProductPrice]]*Sales[[#This Row],[OrderQuantity]]</f>
        <v>29.97</v>
      </c>
      <c r="M4745" s="1">
        <f>Sales[[#This Row],[OrderQuantity]]</f>
        <v>3</v>
      </c>
      <c r="N4745" s="1">
        <f>1</f>
        <v>1</v>
      </c>
      <c r="O4745" s="1">
        <f>Sales[[#This Row],[TotalSales]]-Sales[[#This Row],[TotalCost]]</f>
        <v>18.761099999999999</v>
      </c>
      <c r="P4745" s="1">
        <f>Sales[[#This Row],[ProductCost]]*Sales[[#This Row],[OrderQuantity]]</f>
        <v>11.2089</v>
      </c>
      <c r="Q4745" s="1" t="str">
        <f>VLOOKUP(Sales[[#This Row],[ProductKey]], Products!$A$2:$D$1000, 4, FALSE)</f>
        <v>Mountain Bottle Cage</v>
      </c>
    </row>
    <row r="4746" spans="1:17" x14ac:dyDescent="0.25">
      <c r="A4746" s="2">
        <v>37633</v>
      </c>
      <c r="B4746" s="1" t="s">
        <v>2678</v>
      </c>
      <c r="C4746">
        <v>528</v>
      </c>
      <c r="D4746">
        <v>16163</v>
      </c>
      <c r="E4746">
        <v>9</v>
      </c>
      <c r="F4746">
        <v>2</v>
      </c>
      <c r="G4746">
        <v>3</v>
      </c>
      <c r="H4746" s="2">
        <v>42747</v>
      </c>
      <c r="I4746" t="str">
        <f>VLOOKUP(Sales[[#This Row],[TerritoryKey]], Territories[], 2, FALSE)</f>
        <v>Australia</v>
      </c>
      <c r="J4746">
        <f>_xlfn.XLOOKUP(Sales[[#This Row],[ProductKey]], Products!$A:$A, Products!$J:$J)</f>
        <v>1.8663000000000001</v>
      </c>
      <c r="K4746">
        <f>_xlfn.XLOOKUP(Sales[[#This Row],[ProductKey]], Products!$A:$A, Products!$K:$K)</f>
        <v>4.99</v>
      </c>
      <c r="L4746" s="1">
        <f>Sales[[#This Row],[ProductPrice]]*Sales[[#This Row],[OrderQuantity]]</f>
        <v>14.97</v>
      </c>
      <c r="M4746" s="1">
        <f>Sales[[#This Row],[OrderQuantity]]</f>
        <v>3</v>
      </c>
      <c r="N4746" s="1">
        <f>1</f>
        <v>1</v>
      </c>
      <c r="O4746" s="1">
        <f>Sales[[#This Row],[TotalSales]]-Sales[[#This Row],[TotalCost]]</f>
        <v>9.3711000000000002</v>
      </c>
      <c r="P4746" s="1">
        <f>Sales[[#This Row],[ProductCost]]*Sales[[#This Row],[OrderQuantity]]</f>
        <v>5.5989000000000004</v>
      </c>
      <c r="Q4746" s="1" t="str">
        <f>VLOOKUP(Sales[[#This Row],[ProductKey]], Products!$A$2:$D$1000, 4, FALSE)</f>
        <v>Mountain Tire Tube</v>
      </c>
    </row>
    <row r="4747" spans="1:17" x14ac:dyDescent="0.25">
      <c r="A4747" s="2">
        <v>37753</v>
      </c>
      <c r="B4747" s="1" t="s">
        <v>2679</v>
      </c>
      <c r="C4747">
        <v>478</v>
      </c>
      <c r="D4747">
        <v>14611</v>
      </c>
      <c r="E4747">
        <v>6</v>
      </c>
      <c r="F4747">
        <v>2</v>
      </c>
      <c r="G4747">
        <v>3</v>
      </c>
      <c r="H4747" s="2">
        <v>42867</v>
      </c>
      <c r="I4747" t="str">
        <f>VLOOKUP(Sales[[#This Row],[TerritoryKey]], Territories[], 2, FALSE)</f>
        <v>Canada</v>
      </c>
      <c r="J4747">
        <f>_xlfn.XLOOKUP(Sales[[#This Row],[ProductKey]], Products!$A:$A, Products!$J:$J)</f>
        <v>3.7363</v>
      </c>
      <c r="K4747">
        <f>_xlfn.XLOOKUP(Sales[[#This Row],[ProductKey]], Products!$A:$A, Products!$K:$K)</f>
        <v>9.99</v>
      </c>
      <c r="L4747" s="1">
        <f>Sales[[#This Row],[ProductPrice]]*Sales[[#This Row],[OrderQuantity]]</f>
        <v>29.97</v>
      </c>
      <c r="M4747" s="1">
        <f>Sales[[#This Row],[OrderQuantity]]</f>
        <v>3</v>
      </c>
      <c r="N4747" s="1">
        <f>1</f>
        <v>1</v>
      </c>
      <c r="O4747" s="1">
        <f>Sales[[#This Row],[TotalSales]]-Sales[[#This Row],[TotalCost]]</f>
        <v>18.761099999999999</v>
      </c>
      <c r="P4747" s="1">
        <f>Sales[[#This Row],[ProductCost]]*Sales[[#This Row],[OrderQuantity]]</f>
        <v>11.2089</v>
      </c>
      <c r="Q4747" s="1" t="str">
        <f>VLOOKUP(Sales[[#This Row],[ProductKey]], Products!$A$2:$D$1000, 4, FALSE)</f>
        <v>Mountain Bottle Cage</v>
      </c>
    </row>
    <row r="4748" spans="1:17" x14ac:dyDescent="0.25">
      <c r="A4748" s="2">
        <v>37723</v>
      </c>
      <c r="B4748" s="1" t="s">
        <v>2705</v>
      </c>
      <c r="C4748">
        <v>538</v>
      </c>
      <c r="D4748">
        <v>23175</v>
      </c>
      <c r="E4748">
        <v>4</v>
      </c>
      <c r="F4748">
        <v>2</v>
      </c>
      <c r="G4748">
        <v>3</v>
      </c>
      <c r="H4748" s="2">
        <v>42837</v>
      </c>
      <c r="I4748" t="str">
        <f>VLOOKUP(Sales[[#This Row],[TerritoryKey]], Territories[], 2, FALSE)</f>
        <v>Southwest</v>
      </c>
      <c r="J4748">
        <f>_xlfn.XLOOKUP(Sales[[#This Row],[ProductKey]], Products!$A:$A, Products!$J:$J)</f>
        <v>8.0373000000000001</v>
      </c>
      <c r="K4748">
        <f>_xlfn.XLOOKUP(Sales[[#This Row],[ProductKey]], Products!$A:$A, Products!$K:$K)</f>
        <v>21.49</v>
      </c>
      <c r="L4748" s="1">
        <f>Sales[[#This Row],[ProductPrice]]*Sales[[#This Row],[OrderQuantity]]</f>
        <v>64.47</v>
      </c>
      <c r="M4748" s="1">
        <f>Sales[[#This Row],[OrderQuantity]]</f>
        <v>3</v>
      </c>
      <c r="N4748" s="1">
        <f>1</f>
        <v>1</v>
      </c>
      <c r="O4748" s="1">
        <f>Sales[[#This Row],[TotalSales]]-Sales[[#This Row],[TotalCost]]</f>
        <v>40.3581</v>
      </c>
      <c r="P4748" s="1">
        <f>Sales[[#This Row],[ProductCost]]*Sales[[#This Row],[OrderQuantity]]</f>
        <v>24.111899999999999</v>
      </c>
      <c r="Q4748" s="1" t="str">
        <f>VLOOKUP(Sales[[#This Row],[ProductKey]], Products!$A$2:$D$1000, 4, FALSE)</f>
        <v>LL Road Tire</v>
      </c>
    </row>
    <row r="4749" spans="1:17" x14ac:dyDescent="0.25">
      <c r="A4749" s="2">
        <v>37936</v>
      </c>
      <c r="B4749" s="1" t="s">
        <v>2712</v>
      </c>
      <c r="C4749">
        <v>479</v>
      </c>
      <c r="D4749">
        <v>24166</v>
      </c>
      <c r="E4749">
        <v>9</v>
      </c>
      <c r="F4749">
        <v>2</v>
      </c>
      <c r="G4749">
        <v>3</v>
      </c>
      <c r="H4749" s="2">
        <v>43050</v>
      </c>
      <c r="I4749" t="str">
        <f>VLOOKUP(Sales[[#This Row],[TerritoryKey]], Territories[], 2, FALSE)</f>
        <v>Australia</v>
      </c>
      <c r="J4749">
        <f>_xlfn.XLOOKUP(Sales[[#This Row],[ProductKey]], Products!$A:$A, Products!$J:$J)</f>
        <v>3.3622999999999998</v>
      </c>
      <c r="K4749">
        <f>_xlfn.XLOOKUP(Sales[[#This Row],[ProductKey]], Products!$A:$A, Products!$K:$K)</f>
        <v>8.99</v>
      </c>
      <c r="L4749" s="1">
        <f>Sales[[#This Row],[ProductPrice]]*Sales[[#This Row],[OrderQuantity]]</f>
        <v>26.97</v>
      </c>
      <c r="M4749" s="1">
        <f>Sales[[#This Row],[OrderQuantity]]</f>
        <v>3</v>
      </c>
      <c r="N4749" s="1">
        <f>1</f>
        <v>1</v>
      </c>
      <c r="O4749" s="1">
        <f>Sales[[#This Row],[TotalSales]]-Sales[[#This Row],[TotalCost]]</f>
        <v>16.883099999999999</v>
      </c>
      <c r="P4749" s="1">
        <f>Sales[[#This Row],[ProductCost]]*Sales[[#This Row],[OrderQuantity]]</f>
        <v>10.0869</v>
      </c>
      <c r="Q4749" s="1" t="str">
        <f>VLOOKUP(Sales[[#This Row],[ProductKey]], Products!$A$2:$D$1000, 4, FALSE)</f>
        <v>Road Bottle Cage</v>
      </c>
    </row>
    <row r="4750" spans="1:17" x14ac:dyDescent="0.25">
      <c r="A4750" s="2">
        <v>37784</v>
      </c>
      <c r="B4750" s="1" t="s">
        <v>2731</v>
      </c>
      <c r="C4750">
        <v>480</v>
      </c>
      <c r="D4750">
        <v>13144</v>
      </c>
      <c r="E4750">
        <v>6</v>
      </c>
      <c r="F4750">
        <v>2</v>
      </c>
      <c r="G4750">
        <v>3</v>
      </c>
      <c r="H4750" s="2">
        <v>42898</v>
      </c>
      <c r="I4750" t="str">
        <f>VLOOKUP(Sales[[#This Row],[TerritoryKey]], Territories[], 2, FALSE)</f>
        <v>Canada</v>
      </c>
      <c r="J4750">
        <f>_xlfn.XLOOKUP(Sales[[#This Row],[ProductKey]], Products!$A:$A, Products!$J:$J)</f>
        <v>0.85650000000000004</v>
      </c>
      <c r="K4750">
        <f>_xlfn.XLOOKUP(Sales[[#This Row],[ProductKey]], Products!$A:$A, Products!$K:$K)</f>
        <v>2.29</v>
      </c>
      <c r="L4750" s="1">
        <f>Sales[[#This Row],[ProductPrice]]*Sales[[#This Row],[OrderQuantity]]</f>
        <v>6.87</v>
      </c>
      <c r="M4750" s="1">
        <f>Sales[[#This Row],[OrderQuantity]]</f>
        <v>3</v>
      </c>
      <c r="N4750" s="1">
        <f>1</f>
        <v>1</v>
      </c>
      <c r="O4750" s="1">
        <f>Sales[[#This Row],[TotalSales]]-Sales[[#This Row],[TotalCost]]</f>
        <v>4.3004999999999995</v>
      </c>
      <c r="P4750" s="1">
        <f>Sales[[#This Row],[ProductCost]]*Sales[[#This Row],[OrderQuantity]]</f>
        <v>2.5695000000000001</v>
      </c>
      <c r="Q4750" s="1" t="str">
        <f>VLOOKUP(Sales[[#This Row],[ProductKey]], Products!$A$2:$D$1000, 4, FALSE)</f>
        <v>Patch Kit/8 Patches</v>
      </c>
    </row>
    <row r="4751" spans="1:17" x14ac:dyDescent="0.25">
      <c r="A4751" s="2">
        <v>38109</v>
      </c>
      <c r="B4751" s="1" t="s">
        <v>2736</v>
      </c>
      <c r="C4751">
        <v>539</v>
      </c>
      <c r="D4751">
        <v>18056</v>
      </c>
      <c r="E4751">
        <v>4</v>
      </c>
      <c r="F4751">
        <v>2</v>
      </c>
      <c r="G4751">
        <v>3</v>
      </c>
      <c r="H4751" s="2">
        <v>43222</v>
      </c>
      <c r="I4751" t="str">
        <f>VLOOKUP(Sales[[#This Row],[TerritoryKey]], Territories[], 2, FALSE)</f>
        <v>Southwest</v>
      </c>
      <c r="J4751">
        <f>_xlfn.XLOOKUP(Sales[[#This Row],[ProductKey]], Products!$A:$A, Products!$J:$J)</f>
        <v>9.3462999999999994</v>
      </c>
      <c r="K4751">
        <f>_xlfn.XLOOKUP(Sales[[#This Row],[ProductKey]], Products!$A:$A, Products!$K:$K)</f>
        <v>24.99</v>
      </c>
      <c r="L4751" s="1">
        <f>Sales[[#This Row],[ProductPrice]]*Sales[[#This Row],[OrderQuantity]]</f>
        <v>74.97</v>
      </c>
      <c r="M4751" s="1">
        <f>Sales[[#This Row],[OrderQuantity]]</f>
        <v>3</v>
      </c>
      <c r="N4751" s="1">
        <f>1</f>
        <v>1</v>
      </c>
      <c r="O4751" s="1">
        <f>Sales[[#This Row],[TotalSales]]-Sales[[#This Row],[TotalCost]]</f>
        <v>46.931100000000001</v>
      </c>
      <c r="P4751" s="1">
        <f>Sales[[#This Row],[ProductCost]]*Sales[[#This Row],[OrderQuantity]]</f>
        <v>28.038899999999998</v>
      </c>
      <c r="Q4751" s="1" t="str">
        <f>VLOOKUP(Sales[[#This Row],[ProductKey]], Products!$A$2:$D$1000, 4, FALSE)</f>
        <v>ML Road Tire</v>
      </c>
    </row>
    <row r="4752" spans="1:17" x14ac:dyDescent="0.25">
      <c r="A4752" s="2">
        <v>38079</v>
      </c>
      <c r="B4752" s="1" t="s">
        <v>2787</v>
      </c>
      <c r="C4752">
        <v>477</v>
      </c>
      <c r="D4752">
        <v>11869</v>
      </c>
      <c r="E4752">
        <v>6</v>
      </c>
      <c r="F4752">
        <v>2</v>
      </c>
      <c r="G4752">
        <v>3</v>
      </c>
      <c r="H4752" s="2">
        <v>43192</v>
      </c>
      <c r="I4752" t="str">
        <f>VLOOKUP(Sales[[#This Row],[TerritoryKey]], Territories[], 2, FALSE)</f>
        <v>Canada</v>
      </c>
      <c r="J4752">
        <f>_xlfn.XLOOKUP(Sales[[#This Row],[ProductKey]], Products!$A:$A, Products!$J:$J)</f>
        <v>1.8663000000000001</v>
      </c>
      <c r="K4752">
        <f>_xlfn.XLOOKUP(Sales[[#This Row],[ProductKey]], Products!$A:$A, Products!$K:$K)</f>
        <v>4.99</v>
      </c>
      <c r="L4752" s="1">
        <f>Sales[[#This Row],[ProductPrice]]*Sales[[#This Row],[OrderQuantity]]</f>
        <v>14.97</v>
      </c>
      <c r="M4752" s="1">
        <f>Sales[[#This Row],[OrderQuantity]]</f>
        <v>3</v>
      </c>
      <c r="N4752" s="1">
        <f>1</f>
        <v>1</v>
      </c>
      <c r="O4752" s="1">
        <f>Sales[[#This Row],[TotalSales]]-Sales[[#This Row],[TotalCost]]</f>
        <v>9.3711000000000002</v>
      </c>
      <c r="P4752" s="1">
        <f>Sales[[#This Row],[ProductCost]]*Sales[[#This Row],[OrderQuantity]]</f>
        <v>5.5989000000000004</v>
      </c>
      <c r="Q4752" s="1" t="str">
        <f>VLOOKUP(Sales[[#This Row],[ProductKey]], Products!$A$2:$D$1000, 4, FALSE)</f>
        <v>Water Bottle - 30 oz.</v>
      </c>
    </row>
    <row r="4753" spans="1:17" x14ac:dyDescent="0.25">
      <c r="A4753" s="2">
        <v>38200</v>
      </c>
      <c r="B4753" s="1" t="s">
        <v>2796</v>
      </c>
      <c r="C4753">
        <v>223</v>
      </c>
      <c r="D4753">
        <v>25910</v>
      </c>
      <c r="E4753">
        <v>4</v>
      </c>
      <c r="F4753">
        <v>2</v>
      </c>
      <c r="G4753">
        <v>3</v>
      </c>
      <c r="H4753" s="2">
        <v>43313</v>
      </c>
      <c r="I4753" t="str">
        <f>VLOOKUP(Sales[[#This Row],[TerritoryKey]], Territories[], 2, FALSE)</f>
        <v>Southwest</v>
      </c>
      <c r="J4753">
        <f>_xlfn.XLOOKUP(Sales[[#This Row],[ProductKey]], Products!$A:$A, Products!$J:$J)</f>
        <v>5.7051999999999996</v>
      </c>
      <c r="K4753">
        <f>_xlfn.XLOOKUP(Sales[[#This Row],[ProductKey]], Products!$A:$A, Products!$K:$K)</f>
        <v>8.6441999999999997</v>
      </c>
      <c r="L4753" s="1">
        <f>Sales[[#This Row],[ProductPrice]]*Sales[[#This Row],[OrderQuantity]]</f>
        <v>25.932600000000001</v>
      </c>
      <c r="M4753" s="1">
        <f>Sales[[#This Row],[OrderQuantity]]</f>
        <v>3</v>
      </c>
      <c r="N4753" s="1">
        <f>1</f>
        <v>1</v>
      </c>
      <c r="O4753" s="1">
        <f>Sales[[#This Row],[TotalSales]]-Sales[[#This Row],[TotalCost]]</f>
        <v>8.8170000000000002</v>
      </c>
      <c r="P4753" s="1">
        <f>Sales[[#This Row],[ProductCost]]*Sales[[#This Row],[OrderQuantity]]</f>
        <v>17.115600000000001</v>
      </c>
      <c r="Q4753" s="1" t="str">
        <f>VLOOKUP(Sales[[#This Row],[ProductKey]], Products!$A$2:$D$1000, 4, FALSE)</f>
        <v>AWC Logo Cap</v>
      </c>
    </row>
    <row r="4754" spans="1:17" x14ac:dyDescent="0.25">
      <c r="A4754" s="2">
        <v>38109</v>
      </c>
      <c r="B4754" s="1" t="s">
        <v>2851</v>
      </c>
      <c r="C4754">
        <v>528</v>
      </c>
      <c r="D4754">
        <v>17175</v>
      </c>
      <c r="E4754">
        <v>6</v>
      </c>
      <c r="F4754">
        <v>2</v>
      </c>
      <c r="G4754">
        <v>3</v>
      </c>
      <c r="H4754" s="2">
        <v>43222</v>
      </c>
      <c r="I4754" t="str">
        <f>VLOOKUP(Sales[[#This Row],[TerritoryKey]], Territories[], 2, FALSE)</f>
        <v>Canada</v>
      </c>
      <c r="J4754">
        <f>_xlfn.XLOOKUP(Sales[[#This Row],[ProductKey]], Products!$A:$A, Products!$J:$J)</f>
        <v>1.8663000000000001</v>
      </c>
      <c r="K4754">
        <f>_xlfn.XLOOKUP(Sales[[#This Row],[ProductKey]], Products!$A:$A, Products!$K:$K)</f>
        <v>4.99</v>
      </c>
      <c r="L4754" s="1">
        <f>Sales[[#This Row],[ProductPrice]]*Sales[[#This Row],[OrderQuantity]]</f>
        <v>14.97</v>
      </c>
      <c r="M4754" s="1">
        <f>Sales[[#This Row],[OrderQuantity]]</f>
        <v>3</v>
      </c>
      <c r="N4754" s="1">
        <f>1</f>
        <v>1</v>
      </c>
      <c r="O4754" s="1">
        <f>Sales[[#This Row],[TotalSales]]-Sales[[#This Row],[TotalCost]]</f>
        <v>9.3711000000000002</v>
      </c>
      <c r="P4754" s="1">
        <f>Sales[[#This Row],[ProductCost]]*Sales[[#This Row],[OrderQuantity]]</f>
        <v>5.5989000000000004</v>
      </c>
      <c r="Q4754" s="1" t="str">
        <f>VLOOKUP(Sales[[#This Row],[ProductKey]], Products!$A$2:$D$1000, 4, FALSE)</f>
        <v>Mountain Tire Tube</v>
      </c>
    </row>
    <row r="4755" spans="1:17" x14ac:dyDescent="0.25">
      <c r="A4755" s="2">
        <v>38018</v>
      </c>
      <c r="B4755" s="1" t="s">
        <v>2872</v>
      </c>
      <c r="C4755">
        <v>479</v>
      </c>
      <c r="D4755">
        <v>21144</v>
      </c>
      <c r="E4755">
        <v>1</v>
      </c>
      <c r="F4755">
        <v>2</v>
      </c>
      <c r="G4755">
        <v>3</v>
      </c>
      <c r="H4755" s="2">
        <v>43132</v>
      </c>
      <c r="I4755" t="str">
        <f>VLOOKUP(Sales[[#This Row],[TerritoryKey]], Territories[], 2, FALSE)</f>
        <v>Northwest</v>
      </c>
      <c r="J4755">
        <f>_xlfn.XLOOKUP(Sales[[#This Row],[ProductKey]], Products!$A:$A, Products!$J:$J)</f>
        <v>3.3622999999999998</v>
      </c>
      <c r="K4755">
        <f>_xlfn.XLOOKUP(Sales[[#This Row],[ProductKey]], Products!$A:$A, Products!$K:$K)</f>
        <v>8.99</v>
      </c>
      <c r="L4755" s="1">
        <f>Sales[[#This Row],[ProductPrice]]*Sales[[#This Row],[OrderQuantity]]</f>
        <v>26.97</v>
      </c>
      <c r="M4755" s="1">
        <f>Sales[[#This Row],[OrderQuantity]]</f>
        <v>3</v>
      </c>
      <c r="N4755" s="1">
        <f>1</f>
        <v>1</v>
      </c>
      <c r="O4755" s="1">
        <f>Sales[[#This Row],[TotalSales]]-Sales[[#This Row],[TotalCost]]</f>
        <v>16.883099999999999</v>
      </c>
      <c r="P4755" s="1">
        <f>Sales[[#This Row],[ProductCost]]*Sales[[#This Row],[OrderQuantity]]</f>
        <v>10.0869</v>
      </c>
      <c r="Q4755" s="1" t="str">
        <f>VLOOKUP(Sales[[#This Row],[ProductKey]], Products!$A$2:$D$1000, 4, FALSE)</f>
        <v>Road Bottle Cage</v>
      </c>
    </row>
    <row r="4756" spans="1:17" x14ac:dyDescent="0.25">
      <c r="A4756" s="2">
        <v>37937</v>
      </c>
      <c r="B4756" s="1" t="s">
        <v>2876</v>
      </c>
      <c r="C4756">
        <v>485</v>
      </c>
      <c r="D4756">
        <v>16205</v>
      </c>
      <c r="E4756">
        <v>7</v>
      </c>
      <c r="F4756">
        <v>2</v>
      </c>
      <c r="G4756">
        <v>3</v>
      </c>
      <c r="H4756" s="2">
        <v>43051</v>
      </c>
      <c r="I4756" t="str">
        <f>VLOOKUP(Sales[[#This Row],[TerritoryKey]], Territories[], 2, FALSE)</f>
        <v>France</v>
      </c>
      <c r="J4756">
        <f>_xlfn.XLOOKUP(Sales[[#This Row],[ProductKey]], Products!$A:$A, Products!$J:$J)</f>
        <v>8.2204999999999995</v>
      </c>
      <c r="K4756">
        <f>_xlfn.XLOOKUP(Sales[[#This Row],[ProductKey]], Products!$A:$A, Products!$K:$K)</f>
        <v>21.98</v>
      </c>
      <c r="L4756" s="1">
        <f>Sales[[#This Row],[ProductPrice]]*Sales[[#This Row],[OrderQuantity]]</f>
        <v>65.94</v>
      </c>
      <c r="M4756" s="1">
        <f>Sales[[#This Row],[OrderQuantity]]</f>
        <v>3</v>
      </c>
      <c r="N4756" s="1">
        <f>1</f>
        <v>1</v>
      </c>
      <c r="O4756" s="1">
        <f>Sales[[#This Row],[TotalSales]]-Sales[[#This Row],[TotalCost]]</f>
        <v>41.278500000000001</v>
      </c>
      <c r="P4756" s="1">
        <f>Sales[[#This Row],[ProductCost]]*Sales[[#This Row],[OrderQuantity]]</f>
        <v>24.661499999999997</v>
      </c>
      <c r="Q4756" s="1" t="str">
        <f>VLOOKUP(Sales[[#This Row],[ProductKey]], Products!$A$2:$D$1000, 4, FALSE)</f>
        <v>Fender Set - Mountain</v>
      </c>
    </row>
    <row r="4757" spans="1:17" x14ac:dyDescent="0.25">
      <c r="A4757" s="2">
        <v>38262</v>
      </c>
      <c r="B4757" s="1" t="s">
        <v>2890</v>
      </c>
      <c r="C4757">
        <v>485</v>
      </c>
      <c r="D4757">
        <v>14302</v>
      </c>
      <c r="E4757">
        <v>9</v>
      </c>
      <c r="F4757">
        <v>2</v>
      </c>
      <c r="G4757">
        <v>3</v>
      </c>
      <c r="H4757" s="2">
        <v>43375</v>
      </c>
      <c r="I4757" t="str">
        <f>VLOOKUP(Sales[[#This Row],[TerritoryKey]], Territories[], 2, FALSE)</f>
        <v>Australia</v>
      </c>
      <c r="J4757">
        <f>_xlfn.XLOOKUP(Sales[[#This Row],[ProductKey]], Products!$A:$A, Products!$J:$J)</f>
        <v>8.2204999999999995</v>
      </c>
      <c r="K4757">
        <f>_xlfn.XLOOKUP(Sales[[#This Row],[ProductKey]], Products!$A:$A, Products!$K:$K)</f>
        <v>21.98</v>
      </c>
      <c r="L4757" s="1">
        <f>Sales[[#This Row],[ProductPrice]]*Sales[[#This Row],[OrderQuantity]]</f>
        <v>65.94</v>
      </c>
      <c r="M4757" s="1">
        <f>Sales[[#This Row],[OrderQuantity]]</f>
        <v>3</v>
      </c>
      <c r="N4757" s="1">
        <f>1</f>
        <v>1</v>
      </c>
      <c r="O4757" s="1">
        <f>Sales[[#This Row],[TotalSales]]-Sales[[#This Row],[TotalCost]]</f>
        <v>41.278500000000001</v>
      </c>
      <c r="P4757" s="1">
        <f>Sales[[#This Row],[ProductCost]]*Sales[[#This Row],[OrderQuantity]]</f>
        <v>24.661499999999997</v>
      </c>
      <c r="Q4757" s="1" t="str">
        <f>VLOOKUP(Sales[[#This Row],[ProductKey]], Products!$A$2:$D$1000, 4, FALSE)</f>
        <v>Fender Set - Mountain</v>
      </c>
    </row>
    <row r="4758" spans="1:17" x14ac:dyDescent="0.25">
      <c r="A4758" s="2">
        <v>37664</v>
      </c>
      <c r="B4758" s="1" t="s">
        <v>2907</v>
      </c>
      <c r="C4758">
        <v>223</v>
      </c>
      <c r="D4758">
        <v>25952</v>
      </c>
      <c r="E4758">
        <v>4</v>
      </c>
      <c r="F4758">
        <v>2</v>
      </c>
      <c r="G4758">
        <v>3</v>
      </c>
      <c r="H4758" s="2">
        <v>42778</v>
      </c>
      <c r="I4758" t="str">
        <f>VLOOKUP(Sales[[#This Row],[TerritoryKey]], Territories[], 2, FALSE)</f>
        <v>Southwest</v>
      </c>
      <c r="J4758">
        <f>_xlfn.XLOOKUP(Sales[[#This Row],[ProductKey]], Products!$A:$A, Products!$J:$J)</f>
        <v>5.7051999999999996</v>
      </c>
      <c r="K4758">
        <f>_xlfn.XLOOKUP(Sales[[#This Row],[ProductKey]], Products!$A:$A, Products!$K:$K)</f>
        <v>8.6441999999999997</v>
      </c>
      <c r="L4758" s="1">
        <f>Sales[[#This Row],[ProductPrice]]*Sales[[#This Row],[OrderQuantity]]</f>
        <v>25.932600000000001</v>
      </c>
      <c r="M4758" s="1">
        <f>Sales[[#This Row],[OrderQuantity]]</f>
        <v>3</v>
      </c>
      <c r="N4758" s="1">
        <f>1</f>
        <v>1</v>
      </c>
      <c r="O4758" s="1">
        <f>Sales[[#This Row],[TotalSales]]-Sales[[#This Row],[TotalCost]]</f>
        <v>8.8170000000000002</v>
      </c>
      <c r="P4758" s="1">
        <f>Sales[[#This Row],[ProductCost]]*Sales[[#This Row],[OrderQuantity]]</f>
        <v>17.115600000000001</v>
      </c>
      <c r="Q4758" s="1" t="str">
        <f>VLOOKUP(Sales[[#This Row],[ProductKey]], Products!$A$2:$D$1000, 4, FALSE)</f>
        <v>AWC Logo Cap</v>
      </c>
    </row>
    <row r="4759" spans="1:17" x14ac:dyDescent="0.25">
      <c r="A4759" s="2">
        <v>37967</v>
      </c>
      <c r="B4759" s="1" t="s">
        <v>2952</v>
      </c>
      <c r="C4759">
        <v>528</v>
      </c>
      <c r="D4759">
        <v>11636</v>
      </c>
      <c r="E4759">
        <v>4</v>
      </c>
      <c r="F4759">
        <v>2</v>
      </c>
      <c r="G4759">
        <v>3</v>
      </c>
      <c r="H4759" s="2">
        <v>43081</v>
      </c>
      <c r="I4759" t="str">
        <f>VLOOKUP(Sales[[#This Row],[TerritoryKey]], Territories[], 2, FALSE)</f>
        <v>Southwest</v>
      </c>
      <c r="J4759">
        <f>_xlfn.XLOOKUP(Sales[[#This Row],[ProductKey]], Products!$A:$A, Products!$J:$J)</f>
        <v>1.8663000000000001</v>
      </c>
      <c r="K4759">
        <f>_xlfn.XLOOKUP(Sales[[#This Row],[ProductKey]], Products!$A:$A, Products!$K:$K)</f>
        <v>4.99</v>
      </c>
      <c r="L4759" s="1">
        <f>Sales[[#This Row],[ProductPrice]]*Sales[[#This Row],[OrderQuantity]]</f>
        <v>14.97</v>
      </c>
      <c r="M4759" s="1">
        <f>Sales[[#This Row],[OrderQuantity]]</f>
        <v>3</v>
      </c>
      <c r="N4759" s="1">
        <f>1</f>
        <v>1</v>
      </c>
      <c r="O4759" s="1">
        <f>Sales[[#This Row],[TotalSales]]-Sales[[#This Row],[TotalCost]]</f>
        <v>9.3711000000000002</v>
      </c>
      <c r="P4759" s="1">
        <f>Sales[[#This Row],[ProductCost]]*Sales[[#This Row],[OrderQuantity]]</f>
        <v>5.5989000000000004</v>
      </c>
      <c r="Q4759" s="1" t="str">
        <f>VLOOKUP(Sales[[#This Row],[ProductKey]], Products!$A$2:$D$1000, 4, FALSE)</f>
        <v>Mountain Tire Tube</v>
      </c>
    </row>
    <row r="4760" spans="1:17" x14ac:dyDescent="0.25">
      <c r="A4760" s="2">
        <v>38170</v>
      </c>
      <c r="B4760" s="1" t="s">
        <v>2989</v>
      </c>
      <c r="C4760">
        <v>477</v>
      </c>
      <c r="D4760">
        <v>26142</v>
      </c>
      <c r="E4760">
        <v>9</v>
      </c>
      <c r="F4760">
        <v>2</v>
      </c>
      <c r="G4760">
        <v>3</v>
      </c>
      <c r="H4760" s="2">
        <v>43283</v>
      </c>
      <c r="I4760" t="str">
        <f>VLOOKUP(Sales[[#This Row],[TerritoryKey]], Territories[], 2, FALSE)</f>
        <v>Australia</v>
      </c>
      <c r="J4760">
        <f>_xlfn.XLOOKUP(Sales[[#This Row],[ProductKey]], Products!$A:$A, Products!$J:$J)</f>
        <v>1.8663000000000001</v>
      </c>
      <c r="K4760">
        <f>_xlfn.XLOOKUP(Sales[[#This Row],[ProductKey]], Products!$A:$A, Products!$K:$K)</f>
        <v>4.99</v>
      </c>
      <c r="L4760" s="1">
        <f>Sales[[#This Row],[ProductPrice]]*Sales[[#This Row],[OrderQuantity]]</f>
        <v>14.97</v>
      </c>
      <c r="M4760" s="1">
        <f>Sales[[#This Row],[OrderQuantity]]</f>
        <v>3</v>
      </c>
      <c r="N4760" s="1">
        <f>1</f>
        <v>1</v>
      </c>
      <c r="O4760" s="1">
        <f>Sales[[#This Row],[TotalSales]]-Sales[[#This Row],[TotalCost]]</f>
        <v>9.3711000000000002</v>
      </c>
      <c r="P4760" s="1">
        <f>Sales[[#This Row],[ProductCost]]*Sales[[#This Row],[OrderQuantity]]</f>
        <v>5.5989000000000004</v>
      </c>
      <c r="Q4760" s="1" t="str">
        <f>VLOOKUP(Sales[[#This Row],[ProductKey]], Products!$A$2:$D$1000, 4, FALSE)</f>
        <v>Water Bottle - 30 oz.</v>
      </c>
    </row>
    <row r="4761" spans="1:17" x14ac:dyDescent="0.25">
      <c r="A4761" s="2">
        <v>37814</v>
      </c>
      <c r="B4761" s="1" t="s">
        <v>3002</v>
      </c>
      <c r="C4761">
        <v>464</v>
      </c>
      <c r="D4761">
        <v>15604</v>
      </c>
      <c r="E4761">
        <v>9</v>
      </c>
      <c r="F4761">
        <v>2</v>
      </c>
      <c r="G4761">
        <v>3</v>
      </c>
      <c r="H4761" s="2">
        <v>42928</v>
      </c>
      <c r="I4761" t="str">
        <f>VLOOKUP(Sales[[#This Row],[TerritoryKey]], Territories[], 2, FALSE)</f>
        <v>Australia</v>
      </c>
      <c r="J4761">
        <f>_xlfn.XLOOKUP(Sales[[#This Row],[ProductKey]], Products!$A:$A, Products!$J:$J)</f>
        <v>9.7135999999999996</v>
      </c>
      <c r="K4761">
        <f>_xlfn.XLOOKUP(Sales[[#This Row],[ProductKey]], Products!$A:$A, Products!$K:$K)</f>
        <v>23.548100000000002</v>
      </c>
      <c r="L4761" s="1">
        <f>Sales[[#This Row],[ProductPrice]]*Sales[[#This Row],[OrderQuantity]]</f>
        <v>70.644300000000001</v>
      </c>
      <c r="M4761" s="1">
        <f>Sales[[#This Row],[OrderQuantity]]</f>
        <v>3</v>
      </c>
      <c r="N4761" s="1">
        <f>1</f>
        <v>1</v>
      </c>
      <c r="O4761" s="1">
        <f>Sales[[#This Row],[TotalSales]]-Sales[[#This Row],[TotalCost]]</f>
        <v>41.503500000000003</v>
      </c>
      <c r="P4761" s="1">
        <f>Sales[[#This Row],[ProductCost]]*Sales[[#This Row],[OrderQuantity]]</f>
        <v>29.140799999999999</v>
      </c>
      <c r="Q4761" s="1" t="str">
        <f>VLOOKUP(Sales[[#This Row],[ProductKey]], Products!$A$2:$D$1000, 4, FALSE)</f>
        <v>Half-Finger Gloves, M</v>
      </c>
    </row>
    <row r="4762" spans="1:17" x14ac:dyDescent="0.25">
      <c r="A4762" s="2">
        <v>37814</v>
      </c>
      <c r="B4762" s="1" t="s">
        <v>3017</v>
      </c>
      <c r="C4762">
        <v>223</v>
      </c>
      <c r="D4762">
        <v>21842</v>
      </c>
      <c r="E4762">
        <v>8</v>
      </c>
      <c r="F4762">
        <v>2</v>
      </c>
      <c r="G4762">
        <v>3</v>
      </c>
      <c r="H4762" s="2">
        <v>42928</v>
      </c>
      <c r="I4762" t="str">
        <f>VLOOKUP(Sales[[#This Row],[TerritoryKey]], Territories[], 2, FALSE)</f>
        <v>Germany</v>
      </c>
      <c r="J4762">
        <f>_xlfn.XLOOKUP(Sales[[#This Row],[ProductKey]], Products!$A:$A, Products!$J:$J)</f>
        <v>5.7051999999999996</v>
      </c>
      <c r="K4762">
        <f>_xlfn.XLOOKUP(Sales[[#This Row],[ProductKey]], Products!$A:$A, Products!$K:$K)</f>
        <v>8.6441999999999997</v>
      </c>
      <c r="L4762" s="1">
        <f>Sales[[#This Row],[ProductPrice]]*Sales[[#This Row],[OrderQuantity]]</f>
        <v>25.932600000000001</v>
      </c>
      <c r="M4762" s="1">
        <f>Sales[[#This Row],[OrderQuantity]]</f>
        <v>3</v>
      </c>
      <c r="N4762" s="1">
        <f>1</f>
        <v>1</v>
      </c>
      <c r="O4762" s="1">
        <f>Sales[[#This Row],[TotalSales]]-Sales[[#This Row],[TotalCost]]</f>
        <v>8.8170000000000002</v>
      </c>
      <c r="P4762" s="1">
        <f>Sales[[#This Row],[ProductCost]]*Sales[[#This Row],[OrderQuantity]]</f>
        <v>17.115600000000001</v>
      </c>
      <c r="Q4762" s="1" t="str">
        <f>VLOOKUP(Sales[[#This Row],[ProductKey]], Products!$A$2:$D$1000, 4, FALSE)</f>
        <v>AWC Logo Cap</v>
      </c>
    </row>
    <row r="4763" spans="1:17" x14ac:dyDescent="0.25">
      <c r="A4763" s="2">
        <v>38019</v>
      </c>
      <c r="B4763" s="1" t="s">
        <v>3034</v>
      </c>
      <c r="C4763">
        <v>479</v>
      </c>
      <c r="D4763">
        <v>22673</v>
      </c>
      <c r="E4763">
        <v>7</v>
      </c>
      <c r="F4763">
        <v>2</v>
      </c>
      <c r="G4763">
        <v>3</v>
      </c>
      <c r="H4763" s="2">
        <v>43133</v>
      </c>
      <c r="I4763" t="str">
        <f>VLOOKUP(Sales[[#This Row],[TerritoryKey]], Territories[], 2, FALSE)</f>
        <v>France</v>
      </c>
      <c r="J4763">
        <f>_xlfn.XLOOKUP(Sales[[#This Row],[ProductKey]], Products!$A:$A, Products!$J:$J)</f>
        <v>3.3622999999999998</v>
      </c>
      <c r="K4763">
        <f>_xlfn.XLOOKUP(Sales[[#This Row],[ProductKey]], Products!$A:$A, Products!$K:$K)</f>
        <v>8.99</v>
      </c>
      <c r="L4763" s="1">
        <f>Sales[[#This Row],[ProductPrice]]*Sales[[#This Row],[OrderQuantity]]</f>
        <v>26.97</v>
      </c>
      <c r="M4763" s="1">
        <f>Sales[[#This Row],[OrderQuantity]]</f>
        <v>3</v>
      </c>
      <c r="N4763" s="1">
        <f>1</f>
        <v>1</v>
      </c>
      <c r="O4763" s="1">
        <f>Sales[[#This Row],[TotalSales]]-Sales[[#This Row],[TotalCost]]</f>
        <v>16.883099999999999</v>
      </c>
      <c r="P4763" s="1">
        <f>Sales[[#This Row],[ProductCost]]*Sales[[#This Row],[OrderQuantity]]</f>
        <v>10.0869</v>
      </c>
      <c r="Q4763" s="1" t="str">
        <f>VLOOKUP(Sales[[#This Row],[ProductKey]], Products!$A$2:$D$1000, 4, FALSE)</f>
        <v>Road Bottle Cage</v>
      </c>
    </row>
    <row r="4764" spans="1:17" x14ac:dyDescent="0.25">
      <c r="A4764" s="2">
        <v>38323</v>
      </c>
      <c r="B4764" s="1" t="s">
        <v>3048</v>
      </c>
      <c r="C4764">
        <v>480</v>
      </c>
      <c r="D4764">
        <v>13530</v>
      </c>
      <c r="E4764">
        <v>10</v>
      </c>
      <c r="F4764">
        <v>2</v>
      </c>
      <c r="G4764">
        <v>3</v>
      </c>
      <c r="H4764" s="2">
        <v>43436</v>
      </c>
      <c r="I4764" t="str">
        <f>VLOOKUP(Sales[[#This Row],[TerritoryKey]], Territories[], 2, FALSE)</f>
        <v>United Kingdom</v>
      </c>
      <c r="J4764">
        <f>_xlfn.XLOOKUP(Sales[[#This Row],[ProductKey]], Products!$A:$A, Products!$J:$J)</f>
        <v>0.85650000000000004</v>
      </c>
      <c r="K4764">
        <f>_xlfn.XLOOKUP(Sales[[#This Row],[ProductKey]], Products!$A:$A, Products!$K:$K)</f>
        <v>2.29</v>
      </c>
      <c r="L4764" s="1">
        <f>Sales[[#This Row],[ProductPrice]]*Sales[[#This Row],[OrderQuantity]]</f>
        <v>6.87</v>
      </c>
      <c r="M4764" s="1">
        <f>Sales[[#This Row],[OrderQuantity]]</f>
        <v>3</v>
      </c>
      <c r="N4764" s="1">
        <f>1</f>
        <v>1</v>
      </c>
      <c r="O4764" s="1">
        <f>Sales[[#This Row],[TotalSales]]-Sales[[#This Row],[TotalCost]]</f>
        <v>4.3004999999999995</v>
      </c>
      <c r="P4764" s="1">
        <f>Sales[[#This Row],[ProductCost]]*Sales[[#This Row],[OrderQuantity]]</f>
        <v>2.5695000000000001</v>
      </c>
      <c r="Q4764" s="1" t="str">
        <f>VLOOKUP(Sales[[#This Row],[ProductKey]], Products!$A$2:$D$1000, 4, FALSE)</f>
        <v>Patch Kit/8 Patches</v>
      </c>
    </row>
    <row r="4765" spans="1:17" x14ac:dyDescent="0.25">
      <c r="A4765" s="2">
        <v>38109</v>
      </c>
      <c r="B4765" s="1" t="s">
        <v>3054</v>
      </c>
      <c r="C4765">
        <v>528</v>
      </c>
      <c r="D4765">
        <v>17856</v>
      </c>
      <c r="E4765">
        <v>8</v>
      </c>
      <c r="F4765">
        <v>2</v>
      </c>
      <c r="G4765">
        <v>3</v>
      </c>
      <c r="H4765" s="2">
        <v>43222</v>
      </c>
      <c r="I4765" t="str">
        <f>VLOOKUP(Sales[[#This Row],[TerritoryKey]], Territories[], 2, FALSE)</f>
        <v>Germany</v>
      </c>
      <c r="J4765">
        <f>_xlfn.XLOOKUP(Sales[[#This Row],[ProductKey]], Products!$A:$A, Products!$J:$J)</f>
        <v>1.8663000000000001</v>
      </c>
      <c r="K4765">
        <f>_xlfn.XLOOKUP(Sales[[#This Row],[ProductKey]], Products!$A:$A, Products!$K:$K)</f>
        <v>4.99</v>
      </c>
      <c r="L4765" s="1">
        <f>Sales[[#This Row],[ProductPrice]]*Sales[[#This Row],[OrderQuantity]]</f>
        <v>14.97</v>
      </c>
      <c r="M4765" s="1">
        <f>Sales[[#This Row],[OrderQuantity]]</f>
        <v>3</v>
      </c>
      <c r="N4765" s="1">
        <f>1</f>
        <v>1</v>
      </c>
      <c r="O4765" s="1">
        <f>Sales[[#This Row],[TotalSales]]-Sales[[#This Row],[TotalCost]]</f>
        <v>9.3711000000000002</v>
      </c>
      <c r="P4765" s="1">
        <f>Sales[[#This Row],[ProductCost]]*Sales[[#This Row],[OrderQuantity]]</f>
        <v>5.5989000000000004</v>
      </c>
      <c r="Q4765" s="1" t="str">
        <f>VLOOKUP(Sales[[#This Row],[ProductKey]], Products!$A$2:$D$1000, 4, FALSE)</f>
        <v>Mountain Tire Tube</v>
      </c>
    </row>
    <row r="4766" spans="1:17" x14ac:dyDescent="0.25">
      <c r="A4766" s="2">
        <v>38293</v>
      </c>
      <c r="B4766" s="1" t="s">
        <v>3107</v>
      </c>
      <c r="C4766">
        <v>536</v>
      </c>
      <c r="D4766">
        <v>14739</v>
      </c>
      <c r="E4766">
        <v>4</v>
      </c>
      <c r="F4766">
        <v>2</v>
      </c>
      <c r="G4766">
        <v>3</v>
      </c>
      <c r="H4766" s="2">
        <v>43406</v>
      </c>
      <c r="I4766" t="str">
        <f>VLOOKUP(Sales[[#This Row],[TerritoryKey]], Territories[], 2, FALSE)</f>
        <v>Southwest</v>
      </c>
      <c r="J4766">
        <f>_xlfn.XLOOKUP(Sales[[#This Row],[ProductKey]], Products!$A:$A, Products!$J:$J)</f>
        <v>11.2163</v>
      </c>
      <c r="K4766">
        <f>_xlfn.XLOOKUP(Sales[[#This Row],[ProductKey]], Products!$A:$A, Products!$K:$K)</f>
        <v>29.99</v>
      </c>
      <c r="L4766" s="1">
        <f>Sales[[#This Row],[ProductPrice]]*Sales[[#This Row],[OrderQuantity]]</f>
        <v>89.97</v>
      </c>
      <c r="M4766" s="1">
        <f>Sales[[#This Row],[OrderQuantity]]</f>
        <v>3</v>
      </c>
      <c r="N4766" s="1">
        <f>1</f>
        <v>1</v>
      </c>
      <c r="O4766" s="1">
        <f>Sales[[#This Row],[TotalSales]]-Sales[[#This Row],[TotalCost]]</f>
        <v>56.321100000000001</v>
      </c>
      <c r="P4766" s="1">
        <f>Sales[[#This Row],[ProductCost]]*Sales[[#This Row],[OrderQuantity]]</f>
        <v>33.648899999999998</v>
      </c>
      <c r="Q4766" s="1" t="str">
        <f>VLOOKUP(Sales[[#This Row],[ProductKey]], Products!$A$2:$D$1000, 4, FALSE)</f>
        <v>ML Mountain Tire</v>
      </c>
    </row>
    <row r="4767" spans="1:17" x14ac:dyDescent="0.25">
      <c r="A4767" s="2">
        <v>38018</v>
      </c>
      <c r="B4767" s="1" t="s">
        <v>3144</v>
      </c>
      <c r="C4767">
        <v>541</v>
      </c>
      <c r="D4767">
        <v>11245</v>
      </c>
      <c r="E4767">
        <v>8</v>
      </c>
      <c r="F4767">
        <v>2</v>
      </c>
      <c r="G4767">
        <v>3</v>
      </c>
      <c r="H4767" s="2">
        <v>43132</v>
      </c>
      <c r="I4767" t="str">
        <f>VLOOKUP(Sales[[#This Row],[TerritoryKey]], Territories[], 2, FALSE)</f>
        <v>Germany</v>
      </c>
      <c r="J4767">
        <f>_xlfn.XLOOKUP(Sales[[#This Row],[ProductKey]], Products!$A:$A, Products!$J:$J)</f>
        <v>10.8423</v>
      </c>
      <c r="K4767">
        <f>_xlfn.XLOOKUP(Sales[[#This Row],[ProductKey]], Products!$A:$A, Products!$K:$K)</f>
        <v>28.99</v>
      </c>
      <c r="L4767" s="1">
        <f>Sales[[#This Row],[ProductPrice]]*Sales[[#This Row],[OrderQuantity]]</f>
        <v>86.97</v>
      </c>
      <c r="M4767" s="1">
        <f>Sales[[#This Row],[OrderQuantity]]</f>
        <v>3</v>
      </c>
      <c r="N4767" s="1">
        <f>1</f>
        <v>1</v>
      </c>
      <c r="O4767" s="1">
        <f>Sales[[#This Row],[TotalSales]]-Sales[[#This Row],[TotalCost]]</f>
        <v>54.443100000000001</v>
      </c>
      <c r="P4767" s="1">
        <f>Sales[[#This Row],[ProductCost]]*Sales[[#This Row],[OrderQuantity]]</f>
        <v>32.526899999999998</v>
      </c>
      <c r="Q4767" s="1" t="str">
        <f>VLOOKUP(Sales[[#This Row],[ProductKey]], Products!$A$2:$D$1000, 4, FALSE)</f>
        <v>Touring Tire</v>
      </c>
    </row>
    <row r="4768" spans="1:17" x14ac:dyDescent="0.25">
      <c r="A4768" s="2">
        <v>38322</v>
      </c>
      <c r="B4768" s="1" t="s">
        <v>3182</v>
      </c>
      <c r="C4768">
        <v>480</v>
      </c>
      <c r="D4768">
        <v>16341</v>
      </c>
      <c r="E4768">
        <v>9</v>
      </c>
      <c r="F4768">
        <v>2</v>
      </c>
      <c r="G4768">
        <v>3</v>
      </c>
      <c r="H4768" s="2">
        <v>43435</v>
      </c>
      <c r="I4768" t="str">
        <f>VLOOKUP(Sales[[#This Row],[TerritoryKey]], Territories[], 2, FALSE)</f>
        <v>Australia</v>
      </c>
      <c r="J4768">
        <f>_xlfn.XLOOKUP(Sales[[#This Row],[ProductKey]], Products!$A:$A, Products!$J:$J)</f>
        <v>0.85650000000000004</v>
      </c>
      <c r="K4768">
        <f>_xlfn.XLOOKUP(Sales[[#This Row],[ProductKey]], Products!$A:$A, Products!$K:$K)</f>
        <v>2.29</v>
      </c>
      <c r="L4768" s="1">
        <f>Sales[[#This Row],[ProductPrice]]*Sales[[#This Row],[OrderQuantity]]</f>
        <v>6.87</v>
      </c>
      <c r="M4768" s="1">
        <f>Sales[[#This Row],[OrderQuantity]]</f>
        <v>3</v>
      </c>
      <c r="N4768" s="1">
        <f>1</f>
        <v>1</v>
      </c>
      <c r="O4768" s="1">
        <f>Sales[[#This Row],[TotalSales]]-Sales[[#This Row],[TotalCost]]</f>
        <v>4.3004999999999995</v>
      </c>
      <c r="P4768" s="1">
        <f>Sales[[#This Row],[ProductCost]]*Sales[[#This Row],[OrderQuantity]]</f>
        <v>2.5695000000000001</v>
      </c>
      <c r="Q4768" s="1" t="str">
        <f>VLOOKUP(Sales[[#This Row],[ProductKey]], Products!$A$2:$D$1000, 4, FALSE)</f>
        <v>Patch Kit/8 Patches</v>
      </c>
    </row>
    <row r="4769" spans="1:17" x14ac:dyDescent="0.25">
      <c r="A4769" s="2">
        <v>38170</v>
      </c>
      <c r="B4769" s="1" t="s">
        <v>3220</v>
      </c>
      <c r="C4769">
        <v>477</v>
      </c>
      <c r="D4769">
        <v>21467</v>
      </c>
      <c r="E4769">
        <v>1</v>
      </c>
      <c r="F4769">
        <v>2</v>
      </c>
      <c r="G4769">
        <v>3</v>
      </c>
      <c r="H4769" s="2">
        <v>43283</v>
      </c>
      <c r="I4769" t="str">
        <f>VLOOKUP(Sales[[#This Row],[TerritoryKey]], Territories[], 2, FALSE)</f>
        <v>Northwest</v>
      </c>
      <c r="J4769">
        <f>_xlfn.XLOOKUP(Sales[[#This Row],[ProductKey]], Products!$A:$A, Products!$J:$J)</f>
        <v>1.8663000000000001</v>
      </c>
      <c r="K4769">
        <f>_xlfn.XLOOKUP(Sales[[#This Row],[ProductKey]], Products!$A:$A, Products!$K:$K)</f>
        <v>4.99</v>
      </c>
      <c r="L4769" s="1">
        <f>Sales[[#This Row],[ProductPrice]]*Sales[[#This Row],[OrderQuantity]]</f>
        <v>14.97</v>
      </c>
      <c r="M4769" s="1">
        <f>Sales[[#This Row],[OrderQuantity]]</f>
        <v>3</v>
      </c>
      <c r="N4769" s="1">
        <f>1</f>
        <v>1</v>
      </c>
      <c r="O4769" s="1">
        <f>Sales[[#This Row],[TotalSales]]-Sales[[#This Row],[TotalCost]]</f>
        <v>9.3711000000000002</v>
      </c>
      <c r="P4769" s="1">
        <f>Sales[[#This Row],[ProductCost]]*Sales[[#This Row],[OrderQuantity]]</f>
        <v>5.5989000000000004</v>
      </c>
      <c r="Q4769" s="1" t="str">
        <f>VLOOKUP(Sales[[#This Row],[ProductKey]], Products!$A$2:$D$1000, 4, FALSE)</f>
        <v>Water Bottle - 30 oz.</v>
      </c>
    </row>
    <row r="4770" spans="1:17" x14ac:dyDescent="0.25">
      <c r="A4770" s="2">
        <v>38231</v>
      </c>
      <c r="B4770" s="1" t="s">
        <v>3261</v>
      </c>
      <c r="C4770">
        <v>480</v>
      </c>
      <c r="D4770">
        <v>11921</v>
      </c>
      <c r="E4770">
        <v>9</v>
      </c>
      <c r="F4770">
        <v>2</v>
      </c>
      <c r="G4770">
        <v>3</v>
      </c>
      <c r="H4770" s="2">
        <v>43344</v>
      </c>
      <c r="I4770" t="str">
        <f>VLOOKUP(Sales[[#This Row],[TerritoryKey]], Territories[], 2, FALSE)</f>
        <v>Australia</v>
      </c>
      <c r="J4770">
        <f>_xlfn.XLOOKUP(Sales[[#This Row],[ProductKey]], Products!$A:$A, Products!$J:$J)</f>
        <v>0.85650000000000004</v>
      </c>
      <c r="K4770">
        <f>_xlfn.XLOOKUP(Sales[[#This Row],[ProductKey]], Products!$A:$A, Products!$K:$K)</f>
        <v>2.29</v>
      </c>
      <c r="L4770" s="1">
        <f>Sales[[#This Row],[ProductPrice]]*Sales[[#This Row],[OrderQuantity]]</f>
        <v>6.87</v>
      </c>
      <c r="M4770" s="1">
        <f>Sales[[#This Row],[OrderQuantity]]</f>
        <v>3</v>
      </c>
      <c r="N4770" s="1">
        <f>1</f>
        <v>1</v>
      </c>
      <c r="O4770" s="1">
        <f>Sales[[#This Row],[TotalSales]]-Sales[[#This Row],[TotalCost]]</f>
        <v>4.3004999999999995</v>
      </c>
      <c r="P4770" s="1">
        <f>Sales[[#This Row],[ProductCost]]*Sales[[#This Row],[OrderQuantity]]</f>
        <v>2.5695000000000001</v>
      </c>
      <c r="Q4770" s="1" t="str">
        <f>VLOOKUP(Sales[[#This Row],[ProductKey]], Products!$A$2:$D$1000, 4, FALSE)</f>
        <v>Patch Kit/8 Patches</v>
      </c>
    </row>
    <row r="4771" spans="1:17" x14ac:dyDescent="0.25">
      <c r="A4771" s="2">
        <v>37814</v>
      </c>
      <c r="B4771" s="1" t="s">
        <v>3272</v>
      </c>
      <c r="C4771">
        <v>536</v>
      </c>
      <c r="D4771">
        <v>16665</v>
      </c>
      <c r="E4771">
        <v>9</v>
      </c>
      <c r="F4771">
        <v>2</v>
      </c>
      <c r="G4771">
        <v>3</v>
      </c>
      <c r="H4771" s="2">
        <v>42928</v>
      </c>
      <c r="I4771" t="str">
        <f>VLOOKUP(Sales[[#This Row],[TerritoryKey]], Territories[], 2, FALSE)</f>
        <v>Australia</v>
      </c>
      <c r="J4771">
        <f>_xlfn.XLOOKUP(Sales[[#This Row],[ProductKey]], Products!$A:$A, Products!$J:$J)</f>
        <v>11.2163</v>
      </c>
      <c r="K4771">
        <f>_xlfn.XLOOKUP(Sales[[#This Row],[ProductKey]], Products!$A:$A, Products!$K:$K)</f>
        <v>29.99</v>
      </c>
      <c r="L4771" s="1">
        <f>Sales[[#This Row],[ProductPrice]]*Sales[[#This Row],[OrderQuantity]]</f>
        <v>89.97</v>
      </c>
      <c r="M4771" s="1">
        <f>Sales[[#This Row],[OrderQuantity]]</f>
        <v>3</v>
      </c>
      <c r="N4771" s="1">
        <f>1</f>
        <v>1</v>
      </c>
      <c r="O4771" s="1">
        <f>Sales[[#This Row],[TotalSales]]-Sales[[#This Row],[TotalCost]]</f>
        <v>56.321100000000001</v>
      </c>
      <c r="P4771" s="1">
        <f>Sales[[#This Row],[ProductCost]]*Sales[[#This Row],[OrderQuantity]]</f>
        <v>33.648899999999998</v>
      </c>
      <c r="Q4771" s="1" t="str">
        <f>VLOOKUP(Sales[[#This Row],[ProductKey]], Products!$A$2:$D$1000, 4, FALSE)</f>
        <v>ML Mountain Tire</v>
      </c>
    </row>
    <row r="4772" spans="1:17" x14ac:dyDescent="0.25">
      <c r="A4772" s="2">
        <v>38261</v>
      </c>
      <c r="B4772" s="1" t="s">
        <v>3285</v>
      </c>
      <c r="C4772">
        <v>477</v>
      </c>
      <c r="D4772">
        <v>15598</v>
      </c>
      <c r="E4772">
        <v>9</v>
      </c>
      <c r="F4772">
        <v>2</v>
      </c>
      <c r="G4772">
        <v>3</v>
      </c>
      <c r="H4772" s="2">
        <v>43374</v>
      </c>
      <c r="I4772" t="str">
        <f>VLOOKUP(Sales[[#This Row],[TerritoryKey]], Territories[], 2, FALSE)</f>
        <v>Australia</v>
      </c>
      <c r="J4772">
        <f>_xlfn.XLOOKUP(Sales[[#This Row],[ProductKey]], Products!$A:$A, Products!$J:$J)</f>
        <v>1.8663000000000001</v>
      </c>
      <c r="K4772">
        <f>_xlfn.XLOOKUP(Sales[[#This Row],[ProductKey]], Products!$A:$A, Products!$K:$K)</f>
        <v>4.99</v>
      </c>
      <c r="L4772" s="1">
        <f>Sales[[#This Row],[ProductPrice]]*Sales[[#This Row],[OrderQuantity]]</f>
        <v>14.97</v>
      </c>
      <c r="M4772" s="1">
        <f>Sales[[#This Row],[OrderQuantity]]</f>
        <v>3</v>
      </c>
      <c r="N4772" s="1">
        <f>1</f>
        <v>1</v>
      </c>
      <c r="O4772" s="1">
        <f>Sales[[#This Row],[TotalSales]]-Sales[[#This Row],[TotalCost]]</f>
        <v>9.3711000000000002</v>
      </c>
      <c r="P4772" s="1">
        <f>Sales[[#This Row],[ProductCost]]*Sales[[#This Row],[OrderQuantity]]</f>
        <v>5.5989000000000004</v>
      </c>
      <c r="Q4772" s="1" t="str">
        <f>VLOOKUP(Sales[[#This Row],[ProductKey]], Products!$A$2:$D$1000, 4, FALSE)</f>
        <v>Water Bottle - 30 oz.</v>
      </c>
    </row>
    <row r="4773" spans="1:17" x14ac:dyDescent="0.25">
      <c r="A4773" s="2">
        <v>38049</v>
      </c>
      <c r="B4773" s="1" t="s">
        <v>3332</v>
      </c>
      <c r="C4773">
        <v>529</v>
      </c>
      <c r="D4773">
        <v>12510</v>
      </c>
      <c r="E4773">
        <v>7</v>
      </c>
      <c r="F4773">
        <v>2</v>
      </c>
      <c r="G4773">
        <v>3</v>
      </c>
      <c r="H4773" s="2">
        <v>43162</v>
      </c>
      <c r="I4773" t="str">
        <f>VLOOKUP(Sales[[#This Row],[TerritoryKey]], Territories[], 2, FALSE)</f>
        <v>France</v>
      </c>
      <c r="J4773">
        <f>_xlfn.XLOOKUP(Sales[[#This Row],[ProductKey]], Products!$A:$A, Products!$J:$J)</f>
        <v>1.4923</v>
      </c>
      <c r="K4773">
        <f>_xlfn.XLOOKUP(Sales[[#This Row],[ProductKey]], Products!$A:$A, Products!$K:$K)</f>
        <v>3.99</v>
      </c>
      <c r="L4773" s="1">
        <f>Sales[[#This Row],[ProductPrice]]*Sales[[#This Row],[OrderQuantity]]</f>
        <v>11.97</v>
      </c>
      <c r="M4773" s="1">
        <f>Sales[[#This Row],[OrderQuantity]]</f>
        <v>3</v>
      </c>
      <c r="N4773" s="1">
        <f>1</f>
        <v>1</v>
      </c>
      <c r="O4773" s="1">
        <f>Sales[[#This Row],[TotalSales]]-Sales[[#This Row],[TotalCost]]</f>
        <v>7.493100000000001</v>
      </c>
      <c r="P4773" s="1">
        <f>Sales[[#This Row],[ProductCost]]*Sales[[#This Row],[OrderQuantity]]</f>
        <v>4.4768999999999997</v>
      </c>
      <c r="Q4773" s="1" t="str">
        <f>VLOOKUP(Sales[[#This Row],[ProductKey]], Products!$A$2:$D$1000, 4, FALSE)</f>
        <v>Road Tire Tube</v>
      </c>
    </row>
    <row r="4774" spans="1:17" x14ac:dyDescent="0.25">
      <c r="A4774" s="2">
        <v>37723</v>
      </c>
      <c r="B4774" s="1" t="s">
        <v>3343</v>
      </c>
      <c r="C4774">
        <v>536</v>
      </c>
      <c r="D4774">
        <v>17812</v>
      </c>
      <c r="E4774">
        <v>10</v>
      </c>
      <c r="F4774">
        <v>2</v>
      </c>
      <c r="G4774">
        <v>3</v>
      </c>
      <c r="H4774" s="2">
        <v>42837</v>
      </c>
      <c r="I4774" t="str">
        <f>VLOOKUP(Sales[[#This Row],[TerritoryKey]], Territories[], 2, FALSE)</f>
        <v>United Kingdom</v>
      </c>
      <c r="J4774">
        <f>_xlfn.XLOOKUP(Sales[[#This Row],[ProductKey]], Products!$A:$A, Products!$J:$J)</f>
        <v>11.2163</v>
      </c>
      <c r="K4774">
        <f>_xlfn.XLOOKUP(Sales[[#This Row],[ProductKey]], Products!$A:$A, Products!$K:$K)</f>
        <v>29.99</v>
      </c>
      <c r="L4774" s="1">
        <f>Sales[[#This Row],[ProductPrice]]*Sales[[#This Row],[OrderQuantity]]</f>
        <v>89.97</v>
      </c>
      <c r="M4774" s="1">
        <f>Sales[[#This Row],[OrderQuantity]]</f>
        <v>3</v>
      </c>
      <c r="N4774" s="1">
        <f>1</f>
        <v>1</v>
      </c>
      <c r="O4774" s="1">
        <f>Sales[[#This Row],[TotalSales]]-Sales[[#This Row],[TotalCost]]</f>
        <v>56.321100000000001</v>
      </c>
      <c r="P4774" s="1">
        <f>Sales[[#This Row],[ProductCost]]*Sales[[#This Row],[OrderQuantity]]</f>
        <v>33.648899999999998</v>
      </c>
      <c r="Q4774" s="1" t="str">
        <f>VLOOKUP(Sales[[#This Row],[ProductKey]], Products!$A$2:$D$1000, 4, FALSE)</f>
        <v>ML Mountain Tire</v>
      </c>
    </row>
    <row r="4775" spans="1:17" x14ac:dyDescent="0.25">
      <c r="A4775" s="2">
        <v>37692</v>
      </c>
      <c r="B4775" s="1" t="s">
        <v>3362</v>
      </c>
      <c r="C4775">
        <v>477</v>
      </c>
      <c r="D4775">
        <v>12166</v>
      </c>
      <c r="E4775">
        <v>6</v>
      </c>
      <c r="F4775">
        <v>2</v>
      </c>
      <c r="G4775">
        <v>3</v>
      </c>
      <c r="H4775" s="2">
        <v>42806</v>
      </c>
      <c r="I4775" t="str">
        <f>VLOOKUP(Sales[[#This Row],[TerritoryKey]], Territories[], 2, FALSE)</f>
        <v>Canada</v>
      </c>
      <c r="J4775">
        <f>_xlfn.XLOOKUP(Sales[[#This Row],[ProductKey]], Products!$A:$A, Products!$J:$J)</f>
        <v>1.8663000000000001</v>
      </c>
      <c r="K4775">
        <f>_xlfn.XLOOKUP(Sales[[#This Row],[ProductKey]], Products!$A:$A, Products!$K:$K)</f>
        <v>4.99</v>
      </c>
      <c r="L4775" s="1">
        <f>Sales[[#This Row],[ProductPrice]]*Sales[[#This Row],[OrderQuantity]]</f>
        <v>14.97</v>
      </c>
      <c r="M4775" s="1">
        <f>Sales[[#This Row],[OrderQuantity]]</f>
        <v>3</v>
      </c>
      <c r="N4775" s="1">
        <f>1</f>
        <v>1</v>
      </c>
      <c r="O4775" s="1">
        <f>Sales[[#This Row],[TotalSales]]-Sales[[#This Row],[TotalCost]]</f>
        <v>9.3711000000000002</v>
      </c>
      <c r="P4775" s="1">
        <f>Sales[[#This Row],[ProductCost]]*Sales[[#This Row],[OrderQuantity]]</f>
        <v>5.5989000000000004</v>
      </c>
      <c r="Q4775" s="1" t="str">
        <f>VLOOKUP(Sales[[#This Row],[ProductKey]], Products!$A$2:$D$1000, 4, FALSE)</f>
        <v>Water Bottle - 30 oz.</v>
      </c>
    </row>
    <row r="4776" spans="1:17" x14ac:dyDescent="0.25">
      <c r="A4776" s="2">
        <v>38169</v>
      </c>
      <c r="B4776" s="1" t="s">
        <v>3370</v>
      </c>
      <c r="C4776">
        <v>536</v>
      </c>
      <c r="D4776">
        <v>15942</v>
      </c>
      <c r="E4776">
        <v>6</v>
      </c>
      <c r="F4776">
        <v>2</v>
      </c>
      <c r="G4776">
        <v>3</v>
      </c>
      <c r="H4776" s="2">
        <v>43282</v>
      </c>
      <c r="I4776" t="str">
        <f>VLOOKUP(Sales[[#This Row],[TerritoryKey]], Territories[], 2, FALSE)</f>
        <v>Canada</v>
      </c>
      <c r="J4776">
        <f>_xlfn.XLOOKUP(Sales[[#This Row],[ProductKey]], Products!$A:$A, Products!$J:$J)</f>
        <v>11.2163</v>
      </c>
      <c r="K4776">
        <f>_xlfn.XLOOKUP(Sales[[#This Row],[ProductKey]], Products!$A:$A, Products!$K:$K)</f>
        <v>29.99</v>
      </c>
      <c r="L4776" s="1">
        <f>Sales[[#This Row],[ProductPrice]]*Sales[[#This Row],[OrderQuantity]]</f>
        <v>89.97</v>
      </c>
      <c r="M4776" s="1">
        <f>Sales[[#This Row],[OrderQuantity]]</f>
        <v>3</v>
      </c>
      <c r="N4776" s="1">
        <f>1</f>
        <v>1</v>
      </c>
      <c r="O4776" s="1">
        <f>Sales[[#This Row],[TotalSales]]-Sales[[#This Row],[TotalCost]]</f>
        <v>56.321100000000001</v>
      </c>
      <c r="P4776" s="1">
        <f>Sales[[#This Row],[ProductCost]]*Sales[[#This Row],[OrderQuantity]]</f>
        <v>33.648899999999998</v>
      </c>
      <c r="Q4776" s="1" t="str">
        <f>VLOOKUP(Sales[[#This Row],[ProductKey]], Products!$A$2:$D$1000, 4, FALSE)</f>
        <v>ML Mountain Tire</v>
      </c>
    </row>
    <row r="4777" spans="1:17" x14ac:dyDescent="0.25">
      <c r="A4777" s="2">
        <v>38020</v>
      </c>
      <c r="B4777" s="1" t="s">
        <v>3376</v>
      </c>
      <c r="C4777">
        <v>481</v>
      </c>
      <c r="D4777">
        <v>24117</v>
      </c>
      <c r="E4777">
        <v>8</v>
      </c>
      <c r="F4777">
        <v>2</v>
      </c>
      <c r="G4777">
        <v>3</v>
      </c>
      <c r="H4777" s="2">
        <v>43134</v>
      </c>
      <c r="I4777" t="str">
        <f>VLOOKUP(Sales[[#This Row],[TerritoryKey]], Territories[], 2, FALSE)</f>
        <v>Germany</v>
      </c>
      <c r="J4777">
        <f>_xlfn.XLOOKUP(Sales[[#This Row],[ProductKey]], Products!$A:$A, Products!$J:$J)</f>
        <v>3.3622999999999998</v>
      </c>
      <c r="K4777">
        <f>_xlfn.XLOOKUP(Sales[[#This Row],[ProductKey]], Products!$A:$A, Products!$K:$K)</f>
        <v>8.99</v>
      </c>
      <c r="L4777" s="1">
        <f>Sales[[#This Row],[ProductPrice]]*Sales[[#This Row],[OrderQuantity]]</f>
        <v>26.97</v>
      </c>
      <c r="M4777" s="1">
        <f>Sales[[#This Row],[OrderQuantity]]</f>
        <v>3</v>
      </c>
      <c r="N4777" s="1">
        <f>1</f>
        <v>1</v>
      </c>
      <c r="O4777" s="1">
        <f>Sales[[#This Row],[TotalSales]]-Sales[[#This Row],[TotalCost]]</f>
        <v>16.883099999999999</v>
      </c>
      <c r="P4777" s="1">
        <f>Sales[[#This Row],[ProductCost]]*Sales[[#This Row],[OrderQuantity]]</f>
        <v>10.0869</v>
      </c>
      <c r="Q4777" s="1" t="str">
        <f>VLOOKUP(Sales[[#This Row],[ProductKey]], Products!$A$2:$D$1000, 4, FALSE)</f>
        <v>Racing Socks, M</v>
      </c>
    </row>
    <row r="4778" spans="1:17" x14ac:dyDescent="0.25">
      <c r="A4778" s="2">
        <v>38049</v>
      </c>
      <c r="B4778" s="1" t="s">
        <v>3378</v>
      </c>
      <c r="C4778">
        <v>477</v>
      </c>
      <c r="D4778">
        <v>15964</v>
      </c>
      <c r="E4778">
        <v>4</v>
      </c>
      <c r="F4778">
        <v>2</v>
      </c>
      <c r="G4778">
        <v>3</v>
      </c>
      <c r="H4778" s="2">
        <v>43162</v>
      </c>
      <c r="I4778" t="str">
        <f>VLOOKUP(Sales[[#This Row],[TerritoryKey]], Territories[], 2, FALSE)</f>
        <v>Southwest</v>
      </c>
      <c r="J4778">
        <f>_xlfn.XLOOKUP(Sales[[#This Row],[ProductKey]], Products!$A:$A, Products!$J:$J)</f>
        <v>1.8663000000000001</v>
      </c>
      <c r="K4778">
        <f>_xlfn.XLOOKUP(Sales[[#This Row],[ProductKey]], Products!$A:$A, Products!$K:$K)</f>
        <v>4.99</v>
      </c>
      <c r="L4778" s="1">
        <f>Sales[[#This Row],[ProductPrice]]*Sales[[#This Row],[OrderQuantity]]</f>
        <v>14.97</v>
      </c>
      <c r="M4778" s="1">
        <f>Sales[[#This Row],[OrderQuantity]]</f>
        <v>3</v>
      </c>
      <c r="N4778" s="1">
        <f>1</f>
        <v>1</v>
      </c>
      <c r="O4778" s="1">
        <f>Sales[[#This Row],[TotalSales]]-Sales[[#This Row],[TotalCost]]</f>
        <v>9.3711000000000002</v>
      </c>
      <c r="P4778" s="1">
        <f>Sales[[#This Row],[ProductCost]]*Sales[[#This Row],[OrderQuantity]]</f>
        <v>5.5989000000000004</v>
      </c>
      <c r="Q4778" s="1" t="str">
        <f>VLOOKUP(Sales[[#This Row],[ProductKey]], Products!$A$2:$D$1000, 4, FALSE)</f>
        <v>Water Bottle - 30 oz.</v>
      </c>
    </row>
    <row r="4779" spans="1:17" x14ac:dyDescent="0.25">
      <c r="A4779" s="2">
        <v>37633</v>
      </c>
      <c r="B4779" s="1" t="s">
        <v>3401</v>
      </c>
      <c r="C4779">
        <v>485</v>
      </c>
      <c r="D4779">
        <v>14234</v>
      </c>
      <c r="E4779">
        <v>9</v>
      </c>
      <c r="F4779">
        <v>2</v>
      </c>
      <c r="G4779">
        <v>3</v>
      </c>
      <c r="H4779" s="2">
        <v>42747</v>
      </c>
      <c r="I4779" t="str">
        <f>VLOOKUP(Sales[[#This Row],[TerritoryKey]], Territories[], 2, FALSE)</f>
        <v>Australia</v>
      </c>
      <c r="J4779">
        <f>_xlfn.XLOOKUP(Sales[[#This Row],[ProductKey]], Products!$A:$A, Products!$J:$J)</f>
        <v>8.2204999999999995</v>
      </c>
      <c r="K4779">
        <f>_xlfn.XLOOKUP(Sales[[#This Row],[ProductKey]], Products!$A:$A, Products!$K:$K)</f>
        <v>21.98</v>
      </c>
      <c r="L4779" s="1">
        <f>Sales[[#This Row],[ProductPrice]]*Sales[[#This Row],[OrderQuantity]]</f>
        <v>65.94</v>
      </c>
      <c r="M4779" s="1">
        <f>Sales[[#This Row],[OrderQuantity]]</f>
        <v>3</v>
      </c>
      <c r="N4779" s="1">
        <f>1</f>
        <v>1</v>
      </c>
      <c r="O4779" s="1">
        <f>Sales[[#This Row],[TotalSales]]-Sales[[#This Row],[TotalCost]]</f>
        <v>41.278500000000001</v>
      </c>
      <c r="P4779" s="1">
        <f>Sales[[#This Row],[ProductCost]]*Sales[[#This Row],[OrderQuantity]]</f>
        <v>24.661499999999997</v>
      </c>
      <c r="Q4779" s="1" t="str">
        <f>VLOOKUP(Sales[[#This Row],[ProductKey]], Products!$A$2:$D$1000, 4, FALSE)</f>
        <v>Fender Set - Mountain</v>
      </c>
    </row>
    <row r="4780" spans="1:17" x14ac:dyDescent="0.25">
      <c r="A4780" s="2">
        <v>37937</v>
      </c>
      <c r="B4780" s="1" t="s">
        <v>3424</v>
      </c>
      <c r="C4780">
        <v>528</v>
      </c>
      <c r="D4780">
        <v>19074</v>
      </c>
      <c r="E4780">
        <v>7</v>
      </c>
      <c r="F4780">
        <v>2</v>
      </c>
      <c r="G4780">
        <v>3</v>
      </c>
      <c r="H4780" s="2">
        <v>43051</v>
      </c>
      <c r="I4780" t="str">
        <f>VLOOKUP(Sales[[#This Row],[TerritoryKey]], Territories[], 2, FALSE)</f>
        <v>France</v>
      </c>
      <c r="J4780">
        <f>_xlfn.XLOOKUP(Sales[[#This Row],[ProductKey]], Products!$A:$A, Products!$J:$J)</f>
        <v>1.8663000000000001</v>
      </c>
      <c r="K4780">
        <f>_xlfn.XLOOKUP(Sales[[#This Row],[ProductKey]], Products!$A:$A, Products!$K:$K)</f>
        <v>4.99</v>
      </c>
      <c r="L4780" s="1">
        <f>Sales[[#This Row],[ProductPrice]]*Sales[[#This Row],[OrderQuantity]]</f>
        <v>14.97</v>
      </c>
      <c r="M4780" s="1">
        <f>Sales[[#This Row],[OrderQuantity]]</f>
        <v>3</v>
      </c>
      <c r="N4780" s="1">
        <f>1</f>
        <v>1</v>
      </c>
      <c r="O4780" s="1">
        <f>Sales[[#This Row],[TotalSales]]-Sales[[#This Row],[TotalCost]]</f>
        <v>9.3711000000000002</v>
      </c>
      <c r="P4780" s="1">
        <f>Sales[[#This Row],[ProductCost]]*Sales[[#This Row],[OrderQuantity]]</f>
        <v>5.5989000000000004</v>
      </c>
      <c r="Q4780" s="1" t="str">
        <f>VLOOKUP(Sales[[#This Row],[ProductKey]], Products!$A$2:$D$1000, 4, FALSE)</f>
        <v>Mountain Tire Tube</v>
      </c>
    </row>
    <row r="4781" spans="1:17" x14ac:dyDescent="0.25">
      <c r="A4781" s="2">
        <v>37987</v>
      </c>
      <c r="B4781" s="1" t="s">
        <v>3425</v>
      </c>
      <c r="C4781">
        <v>478</v>
      </c>
      <c r="D4781">
        <v>16149</v>
      </c>
      <c r="E4781">
        <v>6</v>
      </c>
      <c r="F4781">
        <v>2</v>
      </c>
      <c r="G4781">
        <v>3</v>
      </c>
      <c r="H4781" s="2">
        <v>43101</v>
      </c>
      <c r="I4781" t="str">
        <f>VLOOKUP(Sales[[#This Row],[TerritoryKey]], Territories[], 2, FALSE)</f>
        <v>Canada</v>
      </c>
      <c r="J4781">
        <f>_xlfn.XLOOKUP(Sales[[#This Row],[ProductKey]], Products!$A:$A, Products!$J:$J)</f>
        <v>3.7363</v>
      </c>
      <c r="K4781">
        <f>_xlfn.XLOOKUP(Sales[[#This Row],[ProductKey]], Products!$A:$A, Products!$K:$K)</f>
        <v>9.99</v>
      </c>
      <c r="L4781" s="1">
        <f>Sales[[#This Row],[ProductPrice]]*Sales[[#This Row],[OrderQuantity]]</f>
        <v>29.97</v>
      </c>
      <c r="M4781" s="1">
        <f>Sales[[#This Row],[OrderQuantity]]</f>
        <v>3</v>
      </c>
      <c r="N4781" s="1">
        <f>1</f>
        <v>1</v>
      </c>
      <c r="O4781" s="1">
        <f>Sales[[#This Row],[TotalSales]]-Sales[[#This Row],[TotalCost]]</f>
        <v>18.761099999999999</v>
      </c>
      <c r="P4781" s="1">
        <f>Sales[[#This Row],[ProductCost]]*Sales[[#This Row],[OrderQuantity]]</f>
        <v>11.2089</v>
      </c>
      <c r="Q4781" s="1" t="str">
        <f>VLOOKUP(Sales[[#This Row],[ProductKey]], Products!$A$2:$D$1000, 4, FALSE)</f>
        <v>Mountain Bottle Cage</v>
      </c>
    </row>
    <row r="4782" spans="1:17" x14ac:dyDescent="0.25">
      <c r="A4782" s="2">
        <v>38019</v>
      </c>
      <c r="B4782" s="1" t="s">
        <v>3448</v>
      </c>
      <c r="C4782">
        <v>462</v>
      </c>
      <c r="D4782">
        <v>11833</v>
      </c>
      <c r="E4782">
        <v>6</v>
      </c>
      <c r="F4782">
        <v>2</v>
      </c>
      <c r="G4782">
        <v>3</v>
      </c>
      <c r="H4782" s="2">
        <v>43133</v>
      </c>
      <c r="I4782" t="str">
        <f>VLOOKUP(Sales[[#This Row],[TerritoryKey]], Territories[], 2, FALSE)</f>
        <v>Canada</v>
      </c>
      <c r="J4782">
        <f>_xlfn.XLOOKUP(Sales[[#This Row],[ProductKey]], Products!$A:$A, Products!$J:$J)</f>
        <v>9.7135999999999996</v>
      </c>
      <c r="K4782">
        <f>_xlfn.XLOOKUP(Sales[[#This Row],[ProductKey]], Products!$A:$A, Products!$K:$K)</f>
        <v>23.548100000000002</v>
      </c>
      <c r="L4782" s="1">
        <f>Sales[[#This Row],[ProductPrice]]*Sales[[#This Row],[OrderQuantity]]</f>
        <v>70.644300000000001</v>
      </c>
      <c r="M4782" s="1">
        <f>Sales[[#This Row],[OrderQuantity]]</f>
        <v>3</v>
      </c>
      <c r="N4782" s="1">
        <f>1</f>
        <v>1</v>
      </c>
      <c r="O4782" s="1">
        <f>Sales[[#This Row],[TotalSales]]-Sales[[#This Row],[TotalCost]]</f>
        <v>41.503500000000003</v>
      </c>
      <c r="P4782" s="1">
        <f>Sales[[#This Row],[ProductCost]]*Sales[[#This Row],[OrderQuantity]]</f>
        <v>29.140799999999999</v>
      </c>
      <c r="Q4782" s="1" t="str">
        <f>VLOOKUP(Sales[[#This Row],[ProductKey]], Products!$A$2:$D$1000, 4, FALSE)</f>
        <v>Half-Finger Gloves, S</v>
      </c>
    </row>
    <row r="4783" spans="1:17" x14ac:dyDescent="0.25">
      <c r="A4783" s="2">
        <v>38047</v>
      </c>
      <c r="B4783" s="1" t="s">
        <v>3467</v>
      </c>
      <c r="C4783">
        <v>529</v>
      </c>
      <c r="D4783">
        <v>28637</v>
      </c>
      <c r="E4783">
        <v>4</v>
      </c>
      <c r="F4783">
        <v>2</v>
      </c>
      <c r="G4783">
        <v>3</v>
      </c>
      <c r="H4783" s="2">
        <v>43160</v>
      </c>
      <c r="I4783" t="str">
        <f>VLOOKUP(Sales[[#This Row],[TerritoryKey]], Territories[], 2, FALSE)</f>
        <v>Southwest</v>
      </c>
      <c r="J4783">
        <f>_xlfn.XLOOKUP(Sales[[#This Row],[ProductKey]], Products!$A:$A, Products!$J:$J)</f>
        <v>1.4923</v>
      </c>
      <c r="K4783">
        <f>_xlfn.XLOOKUP(Sales[[#This Row],[ProductKey]], Products!$A:$A, Products!$K:$K)</f>
        <v>3.99</v>
      </c>
      <c r="L4783" s="1">
        <f>Sales[[#This Row],[ProductPrice]]*Sales[[#This Row],[OrderQuantity]]</f>
        <v>11.97</v>
      </c>
      <c r="M4783" s="1">
        <f>Sales[[#This Row],[OrderQuantity]]</f>
        <v>3</v>
      </c>
      <c r="N4783" s="1">
        <f>1</f>
        <v>1</v>
      </c>
      <c r="O4783" s="1">
        <f>Sales[[#This Row],[TotalSales]]-Sales[[#This Row],[TotalCost]]</f>
        <v>7.493100000000001</v>
      </c>
      <c r="P4783" s="1">
        <f>Sales[[#This Row],[ProductCost]]*Sales[[#This Row],[OrderQuantity]]</f>
        <v>4.4768999999999997</v>
      </c>
      <c r="Q4783" s="1" t="str">
        <f>VLOOKUP(Sales[[#This Row],[ProductKey]], Products!$A$2:$D$1000, 4, FALSE)</f>
        <v>Road Tire Tube</v>
      </c>
    </row>
    <row r="4784" spans="1:17" x14ac:dyDescent="0.25">
      <c r="A4784" s="2">
        <v>38294</v>
      </c>
      <c r="B4784" s="1" t="s">
        <v>3485</v>
      </c>
      <c r="C4784">
        <v>536</v>
      </c>
      <c r="D4784">
        <v>14754</v>
      </c>
      <c r="E4784">
        <v>1</v>
      </c>
      <c r="F4784">
        <v>2</v>
      </c>
      <c r="G4784">
        <v>3</v>
      </c>
      <c r="H4784" s="2">
        <v>43407</v>
      </c>
      <c r="I4784" t="str">
        <f>VLOOKUP(Sales[[#This Row],[TerritoryKey]], Territories[], 2, FALSE)</f>
        <v>Northwest</v>
      </c>
      <c r="J4784">
        <f>_xlfn.XLOOKUP(Sales[[#This Row],[ProductKey]], Products!$A:$A, Products!$J:$J)</f>
        <v>11.2163</v>
      </c>
      <c r="K4784">
        <f>_xlfn.XLOOKUP(Sales[[#This Row],[ProductKey]], Products!$A:$A, Products!$K:$K)</f>
        <v>29.99</v>
      </c>
      <c r="L4784" s="1">
        <f>Sales[[#This Row],[ProductPrice]]*Sales[[#This Row],[OrderQuantity]]</f>
        <v>89.97</v>
      </c>
      <c r="M4784" s="1">
        <f>Sales[[#This Row],[OrderQuantity]]</f>
        <v>3</v>
      </c>
      <c r="N4784" s="1">
        <f>1</f>
        <v>1</v>
      </c>
      <c r="O4784" s="1">
        <f>Sales[[#This Row],[TotalSales]]-Sales[[#This Row],[TotalCost]]</f>
        <v>56.321100000000001</v>
      </c>
      <c r="P4784" s="1">
        <f>Sales[[#This Row],[ProductCost]]*Sales[[#This Row],[OrderQuantity]]</f>
        <v>33.648899999999998</v>
      </c>
      <c r="Q4784" s="1" t="str">
        <f>VLOOKUP(Sales[[#This Row],[ProductKey]], Products!$A$2:$D$1000, 4, FALSE)</f>
        <v>ML Mountain Tire</v>
      </c>
    </row>
    <row r="4785" spans="1:17" x14ac:dyDescent="0.25">
      <c r="A4785" s="2">
        <v>37876</v>
      </c>
      <c r="B4785" s="1" t="s">
        <v>3487</v>
      </c>
      <c r="C4785">
        <v>528</v>
      </c>
      <c r="D4785">
        <v>12034</v>
      </c>
      <c r="E4785">
        <v>9</v>
      </c>
      <c r="F4785">
        <v>2</v>
      </c>
      <c r="G4785">
        <v>3</v>
      </c>
      <c r="H4785" s="2">
        <v>42990</v>
      </c>
      <c r="I4785" t="str">
        <f>VLOOKUP(Sales[[#This Row],[TerritoryKey]], Territories[], 2, FALSE)</f>
        <v>Australia</v>
      </c>
      <c r="J4785">
        <f>_xlfn.XLOOKUP(Sales[[#This Row],[ProductKey]], Products!$A:$A, Products!$J:$J)</f>
        <v>1.8663000000000001</v>
      </c>
      <c r="K4785">
        <f>_xlfn.XLOOKUP(Sales[[#This Row],[ProductKey]], Products!$A:$A, Products!$K:$K)</f>
        <v>4.99</v>
      </c>
      <c r="L4785" s="1">
        <f>Sales[[#This Row],[ProductPrice]]*Sales[[#This Row],[OrderQuantity]]</f>
        <v>14.97</v>
      </c>
      <c r="M4785" s="1">
        <f>Sales[[#This Row],[OrderQuantity]]</f>
        <v>3</v>
      </c>
      <c r="N4785" s="1">
        <f>1</f>
        <v>1</v>
      </c>
      <c r="O4785" s="1">
        <f>Sales[[#This Row],[TotalSales]]-Sales[[#This Row],[TotalCost]]</f>
        <v>9.3711000000000002</v>
      </c>
      <c r="P4785" s="1">
        <f>Sales[[#This Row],[ProductCost]]*Sales[[#This Row],[OrderQuantity]]</f>
        <v>5.5989000000000004</v>
      </c>
      <c r="Q4785" s="1" t="str">
        <f>VLOOKUP(Sales[[#This Row],[ProductKey]], Products!$A$2:$D$1000, 4, FALSE)</f>
        <v>Mountain Tire Tube</v>
      </c>
    </row>
    <row r="4786" spans="1:17" x14ac:dyDescent="0.25">
      <c r="A4786" s="2">
        <v>38293</v>
      </c>
      <c r="B4786" s="1" t="s">
        <v>3509</v>
      </c>
      <c r="C4786">
        <v>462</v>
      </c>
      <c r="D4786">
        <v>20272</v>
      </c>
      <c r="E4786">
        <v>1</v>
      </c>
      <c r="F4786">
        <v>2</v>
      </c>
      <c r="G4786">
        <v>3</v>
      </c>
      <c r="H4786" s="2">
        <v>43406</v>
      </c>
      <c r="I4786" t="str">
        <f>VLOOKUP(Sales[[#This Row],[TerritoryKey]], Territories[], 2, FALSE)</f>
        <v>Northwest</v>
      </c>
      <c r="J4786">
        <f>_xlfn.XLOOKUP(Sales[[#This Row],[ProductKey]], Products!$A:$A, Products!$J:$J)</f>
        <v>9.7135999999999996</v>
      </c>
      <c r="K4786">
        <f>_xlfn.XLOOKUP(Sales[[#This Row],[ProductKey]], Products!$A:$A, Products!$K:$K)</f>
        <v>23.548100000000002</v>
      </c>
      <c r="L4786" s="1">
        <f>Sales[[#This Row],[ProductPrice]]*Sales[[#This Row],[OrderQuantity]]</f>
        <v>70.644300000000001</v>
      </c>
      <c r="M4786" s="1">
        <f>Sales[[#This Row],[OrderQuantity]]</f>
        <v>3</v>
      </c>
      <c r="N4786" s="1">
        <f>1</f>
        <v>1</v>
      </c>
      <c r="O4786" s="1">
        <f>Sales[[#This Row],[TotalSales]]-Sales[[#This Row],[TotalCost]]</f>
        <v>41.503500000000003</v>
      </c>
      <c r="P4786" s="1">
        <f>Sales[[#This Row],[ProductCost]]*Sales[[#This Row],[OrderQuantity]]</f>
        <v>29.140799999999999</v>
      </c>
      <c r="Q4786" s="1" t="str">
        <f>VLOOKUP(Sales[[#This Row],[ProductKey]], Products!$A$2:$D$1000, 4, FALSE)</f>
        <v>Half-Finger Gloves, S</v>
      </c>
    </row>
    <row r="4787" spans="1:17" x14ac:dyDescent="0.25">
      <c r="A4787" s="2">
        <v>38170</v>
      </c>
      <c r="B4787" s="1" t="s">
        <v>3524</v>
      </c>
      <c r="C4787">
        <v>478</v>
      </c>
      <c r="D4787">
        <v>18175</v>
      </c>
      <c r="E4787">
        <v>7</v>
      </c>
      <c r="F4787">
        <v>2</v>
      </c>
      <c r="G4787">
        <v>3</v>
      </c>
      <c r="H4787" s="2">
        <v>43283</v>
      </c>
      <c r="I4787" t="str">
        <f>VLOOKUP(Sales[[#This Row],[TerritoryKey]], Territories[], 2, FALSE)</f>
        <v>France</v>
      </c>
      <c r="J4787">
        <f>_xlfn.XLOOKUP(Sales[[#This Row],[ProductKey]], Products!$A:$A, Products!$J:$J)</f>
        <v>3.7363</v>
      </c>
      <c r="K4787">
        <f>_xlfn.XLOOKUP(Sales[[#This Row],[ProductKey]], Products!$A:$A, Products!$K:$K)</f>
        <v>9.99</v>
      </c>
      <c r="L4787" s="1">
        <f>Sales[[#This Row],[ProductPrice]]*Sales[[#This Row],[OrderQuantity]]</f>
        <v>29.97</v>
      </c>
      <c r="M4787" s="1">
        <f>Sales[[#This Row],[OrderQuantity]]</f>
        <v>3</v>
      </c>
      <c r="N4787" s="1">
        <f>1</f>
        <v>1</v>
      </c>
      <c r="O4787" s="1">
        <f>Sales[[#This Row],[TotalSales]]-Sales[[#This Row],[TotalCost]]</f>
        <v>18.761099999999999</v>
      </c>
      <c r="P4787" s="1">
        <f>Sales[[#This Row],[ProductCost]]*Sales[[#This Row],[OrderQuantity]]</f>
        <v>11.2089</v>
      </c>
      <c r="Q4787" s="1" t="str">
        <f>VLOOKUP(Sales[[#This Row],[ProductKey]], Products!$A$2:$D$1000, 4, FALSE)</f>
        <v>Mountain Bottle Cage</v>
      </c>
    </row>
    <row r="4788" spans="1:17" x14ac:dyDescent="0.25">
      <c r="A4788" s="2">
        <v>37937</v>
      </c>
      <c r="B4788" s="1" t="s">
        <v>3565</v>
      </c>
      <c r="C4788">
        <v>479</v>
      </c>
      <c r="D4788">
        <v>27856</v>
      </c>
      <c r="E4788">
        <v>10</v>
      </c>
      <c r="F4788">
        <v>2</v>
      </c>
      <c r="G4788">
        <v>3</v>
      </c>
      <c r="H4788" s="2">
        <v>43051</v>
      </c>
      <c r="I4788" t="str">
        <f>VLOOKUP(Sales[[#This Row],[TerritoryKey]], Territories[], 2, FALSE)</f>
        <v>United Kingdom</v>
      </c>
      <c r="J4788">
        <f>_xlfn.XLOOKUP(Sales[[#This Row],[ProductKey]], Products!$A:$A, Products!$J:$J)</f>
        <v>3.3622999999999998</v>
      </c>
      <c r="K4788">
        <f>_xlfn.XLOOKUP(Sales[[#This Row],[ProductKey]], Products!$A:$A, Products!$K:$K)</f>
        <v>8.99</v>
      </c>
      <c r="L4788" s="1">
        <f>Sales[[#This Row],[ProductPrice]]*Sales[[#This Row],[OrderQuantity]]</f>
        <v>26.97</v>
      </c>
      <c r="M4788" s="1">
        <f>Sales[[#This Row],[OrderQuantity]]</f>
        <v>3</v>
      </c>
      <c r="N4788" s="1">
        <f>1</f>
        <v>1</v>
      </c>
      <c r="O4788" s="1">
        <f>Sales[[#This Row],[TotalSales]]-Sales[[#This Row],[TotalCost]]</f>
        <v>16.883099999999999</v>
      </c>
      <c r="P4788" s="1">
        <f>Sales[[#This Row],[ProductCost]]*Sales[[#This Row],[OrderQuantity]]</f>
        <v>10.0869</v>
      </c>
      <c r="Q4788" s="1" t="str">
        <f>VLOOKUP(Sales[[#This Row],[ProductKey]], Products!$A$2:$D$1000, 4, FALSE)</f>
        <v>Road Bottle Cage</v>
      </c>
    </row>
    <row r="4789" spans="1:17" x14ac:dyDescent="0.25">
      <c r="A4789" s="2">
        <v>38201</v>
      </c>
      <c r="B4789" s="1" t="s">
        <v>3720</v>
      </c>
      <c r="C4789">
        <v>539</v>
      </c>
      <c r="D4789">
        <v>18409</v>
      </c>
      <c r="E4789">
        <v>4</v>
      </c>
      <c r="F4789">
        <v>2</v>
      </c>
      <c r="G4789">
        <v>3</v>
      </c>
      <c r="H4789" s="2">
        <v>43314</v>
      </c>
      <c r="I4789" t="str">
        <f>VLOOKUP(Sales[[#This Row],[TerritoryKey]], Territories[], 2, FALSE)</f>
        <v>Southwest</v>
      </c>
      <c r="J4789">
        <f>_xlfn.XLOOKUP(Sales[[#This Row],[ProductKey]], Products!$A:$A, Products!$J:$J)</f>
        <v>9.3462999999999994</v>
      </c>
      <c r="K4789">
        <f>_xlfn.XLOOKUP(Sales[[#This Row],[ProductKey]], Products!$A:$A, Products!$K:$K)</f>
        <v>24.99</v>
      </c>
      <c r="L4789" s="1">
        <f>Sales[[#This Row],[ProductPrice]]*Sales[[#This Row],[OrderQuantity]]</f>
        <v>74.97</v>
      </c>
      <c r="M4789" s="1">
        <f>Sales[[#This Row],[OrderQuantity]]</f>
        <v>3</v>
      </c>
      <c r="N4789" s="1">
        <f>1</f>
        <v>1</v>
      </c>
      <c r="O4789" s="1">
        <f>Sales[[#This Row],[TotalSales]]-Sales[[#This Row],[TotalCost]]</f>
        <v>46.931100000000001</v>
      </c>
      <c r="P4789" s="1">
        <f>Sales[[#This Row],[ProductCost]]*Sales[[#This Row],[OrderQuantity]]</f>
        <v>28.038899999999998</v>
      </c>
      <c r="Q4789" s="1" t="str">
        <f>VLOOKUP(Sales[[#This Row],[ProductKey]], Products!$A$2:$D$1000, 4, FALSE)</f>
        <v>ML Road Tire</v>
      </c>
    </row>
    <row r="4790" spans="1:17" x14ac:dyDescent="0.25">
      <c r="A4790" s="2">
        <v>38108</v>
      </c>
      <c r="B4790" s="1" t="s">
        <v>3732</v>
      </c>
      <c r="C4790">
        <v>478</v>
      </c>
      <c r="D4790">
        <v>15586</v>
      </c>
      <c r="E4790">
        <v>9</v>
      </c>
      <c r="F4790">
        <v>2</v>
      </c>
      <c r="G4790">
        <v>3</v>
      </c>
      <c r="H4790" s="2">
        <v>43221</v>
      </c>
      <c r="I4790" t="str">
        <f>VLOOKUP(Sales[[#This Row],[TerritoryKey]], Territories[], 2, FALSE)</f>
        <v>Australia</v>
      </c>
      <c r="J4790">
        <f>_xlfn.XLOOKUP(Sales[[#This Row],[ProductKey]], Products!$A:$A, Products!$J:$J)</f>
        <v>3.7363</v>
      </c>
      <c r="K4790">
        <f>_xlfn.XLOOKUP(Sales[[#This Row],[ProductKey]], Products!$A:$A, Products!$K:$K)</f>
        <v>9.99</v>
      </c>
      <c r="L4790" s="1">
        <f>Sales[[#This Row],[ProductPrice]]*Sales[[#This Row],[OrderQuantity]]</f>
        <v>29.97</v>
      </c>
      <c r="M4790" s="1">
        <f>Sales[[#This Row],[OrderQuantity]]</f>
        <v>3</v>
      </c>
      <c r="N4790" s="1">
        <f>1</f>
        <v>1</v>
      </c>
      <c r="O4790" s="1">
        <f>Sales[[#This Row],[TotalSales]]-Sales[[#This Row],[TotalCost]]</f>
        <v>18.761099999999999</v>
      </c>
      <c r="P4790" s="1">
        <f>Sales[[#This Row],[ProductCost]]*Sales[[#This Row],[OrderQuantity]]</f>
        <v>11.2089</v>
      </c>
      <c r="Q4790" s="1" t="str">
        <f>VLOOKUP(Sales[[#This Row],[ProductKey]], Products!$A$2:$D$1000, 4, FALSE)</f>
        <v>Mountain Bottle Cage</v>
      </c>
    </row>
    <row r="4791" spans="1:17" x14ac:dyDescent="0.25">
      <c r="A4791" s="2">
        <v>38020</v>
      </c>
      <c r="B4791" s="1" t="s">
        <v>3827</v>
      </c>
      <c r="C4791">
        <v>538</v>
      </c>
      <c r="D4791">
        <v>23816</v>
      </c>
      <c r="E4791">
        <v>4</v>
      </c>
      <c r="F4791">
        <v>2</v>
      </c>
      <c r="G4791">
        <v>3</v>
      </c>
      <c r="H4791" s="2">
        <v>43134</v>
      </c>
      <c r="I4791" t="str">
        <f>VLOOKUP(Sales[[#This Row],[TerritoryKey]], Territories[], 2, FALSE)</f>
        <v>Southwest</v>
      </c>
      <c r="J4791">
        <f>_xlfn.XLOOKUP(Sales[[#This Row],[ProductKey]], Products!$A:$A, Products!$J:$J)</f>
        <v>8.0373000000000001</v>
      </c>
      <c r="K4791">
        <f>_xlfn.XLOOKUP(Sales[[#This Row],[ProductKey]], Products!$A:$A, Products!$K:$K)</f>
        <v>21.49</v>
      </c>
      <c r="L4791" s="1">
        <f>Sales[[#This Row],[ProductPrice]]*Sales[[#This Row],[OrderQuantity]]</f>
        <v>64.47</v>
      </c>
      <c r="M4791" s="1">
        <f>Sales[[#This Row],[OrderQuantity]]</f>
        <v>3</v>
      </c>
      <c r="N4791" s="1">
        <f>1</f>
        <v>1</v>
      </c>
      <c r="O4791" s="1">
        <f>Sales[[#This Row],[TotalSales]]-Sales[[#This Row],[TotalCost]]</f>
        <v>40.3581</v>
      </c>
      <c r="P4791" s="1">
        <f>Sales[[#This Row],[ProductCost]]*Sales[[#This Row],[OrderQuantity]]</f>
        <v>24.111899999999999</v>
      </c>
      <c r="Q4791" s="1" t="str">
        <f>VLOOKUP(Sales[[#This Row],[ProductKey]], Products!$A$2:$D$1000, 4, FALSE)</f>
        <v>LL Road Tire</v>
      </c>
    </row>
    <row r="4792" spans="1:17" x14ac:dyDescent="0.25">
      <c r="A4792" s="2">
        <v>38169</v>
      </c>
      <c r="B4792" s="1" t="s">
        <v>3872</v>
      </c>
      <c r="C4792">
        <v>480</v>
      </c>
      <c r="D4792">
        <v>16265</v>
      </c>
      <c r="E4792">
        <v>7</v>
      </c>
      <c r="F4792">
        <v>2</v>
      </c>
      <c r="G4792">
        <v>3</v>
      </c>
      <c r="H4792" s="2">
        <v>43282</v>
      </c>
      <c r="I4792" t="str">
        <f>VLOOKUP(Sales[[#This Row],[TerritoryKey]], Territories[], 2, FALSE)</f>
        <v>France</v>
      </c>
      <c r="J4792">
        <f>_xlfn.XLOOKUP(Sales[[#This Row],[ProductKey]], Products!$A:$A, Products!$J:$J)</f>
        <v>0.85650000000000004</v>
      </c>
      <c r="K4792">
        <f>_xlfn.XLOOKUP(Sales[[#This Row],[ProductKey]], Products!$A:$A, Products!$K:$K)</f>
        <v>2.29</v>
      </c>
      <c r="L4792" s="1">
        <f>Sales[[#This Row],[ProductPrice]]*Sales[[#This Row],[OrderQuantity]]</f>
        <v>6.87</v>
      </c>
      <c r="M4792" s="1">
        <f>Sales[[#This Row],[OrderQuantity]]</f>
        <v>3</v>
      </c>
      <c r="N4792" s="1">
        <f>1</f>
        <v>1</v>
      </c>
      <c r="O4792" s="1">
        <f>Sales[[#This Row],[TotalSales]]-Sales[[#This Row],[TotalCost]]</f>
        <v>4.3004999999999995</v>
      </c>
      <c r="P4792" s="1">
        <f>Sales[[#This Row],[ProductCost]]*Sales[[#This Row],[OrderQuantity]]</f>
        <v>2.5695000000000001</v>
      </c>
      <c r="Q4792" s="1" t="str">
        <f>VLOOKUP(Sales[[#This Row],[ProductKey]], Products!$A$2:$D$1000, 4, FALSE)</f>
        <v>Patch Kit/8 Patches</v>
      </c>
    </row>
    <row r="4793" spans="1:17" x14ac:dyDescent="0.25">
      <c r="A4793" s="2">
        <v>38141</v>
      </c>
      <c r="B4793" s="1" t="s">
        <v>3878</v>
      </c>
      <c r="C4793">
        <v>478</v>
      </c>
      <c r="D4793">
        <v>16649</v>
      </c>
      <c r="E4793">
        <v>6</v>
      </c>
      <c r="F4793">
        <v>2</v>
      </c>
      <c r="G4793">
        <v>3</v>
      </c>
      <c r="H4793" s="2">
        <v>43254</v>
      </c>
      <c r="I4793" t="str">
        <f>VLOOKUP(Sales[[#This Row],[TerritoryKey]], Territories[], 2, FALSE)</f>
        <v>Canada</v>
      </c>
      <c r="J4793">
        <f>_xlfn.XLOOKUP(Sales[[#This Row],[ProductKey]], Products!$A:$A, Products!$J:$J)</f>
        <v>3.7363</v>
      </c>
      <c r="K4793">
        <f>_xlfn.XLOOKUP(Sales[[#This Row],[ProductKey]], Products!$A:$A, Products!$K:$K)</f>
        <v>9.99</v>
      </c>
      <c r="L4793" s="1">
        <f>Sales[[#This Row],[ProductPrice]]*Sales[[#This Row],[OrderQuantity]]</f>
        <v>29.97</v>
      </c>
      <c r="M4793" s="1">
        <f>Sales[[#This Row],[OrderQuantity]]</f>
        <v>3</v>
      </c>
      <c r="N4793" s="1">
        <f>1</f>
        <v>1</v>
      </c>
      <c r="O4793" s="1">
        <f>Sales[[#This Row],[TotalSales]]-Sales[[#This Row],[TotalCost]]</f>
        <v>18.761099999999999</v>
      </c>
      <c r="P4793" s="1">
        <f>Sales[[#This Row],[ProductCost]]*Sales[[#This Row],[OrderQuantity]]</f>
        <v>11.2089</v>
      </c>
      <c r="Q4793" s="1" t="str">
        <f>VLOOKUP(Sales[[#This Row],[ProductKey]], Products!$A$2:$D$1000, 4, FALSE)</f>
        <v>Mountain Bottle Cage</v>
      </c>
    </row>
    <row r="4794" spans="1:17" x14ac:dyDescent="0.25">
      <c r="A4794" s="2">
        <v>38079</v>
      </c>
      <c r="B4794" s="1" t="s">
        <v>3896</v>
      </c>
      <c r="C4794">
        <v>539</v>
      </c>
      <c r="D4794">
        <v>14328</v>
      </c>
      <c r="E4794">
        <v>6</v>
      </c>
      <c r="F4794">
        <v>2</v>
      </c>
      <c r="G4794">
        <v>3</v>
      </c>
      <c r="H4794" s="2">
        <v>43192</v>
      </c>
      <c r="I4794" t="str">
        <f>VLOOKUP(Sales[[#This Row],[TerritoryKey]], Territories[], 2, FALSE)</f>
        <v>Canada</v>
      </c>
      <c r="J4794">
        <f>_xlfn.XLOOKUP(Sales[[#This Row],[ProductKey]], Products!$A:$A, Products!$J:$J)</f>
        <v>9.3462999999999994</v>
      </c>
      <c r="K4794">
        <f>_xlfn.XLOOKUP(Sales[[#This Row],[ProductKey]], Products!$A:$A, Products!$K:$K)</f>
        <v>24.99</v>
      </c>
      <c r="L4794" s="1">
        <f>Sales[[#This Row],[ProductPrice]]*Sales[[#This Row],[OrderQuantity]]</f>
        <v>74.97</v>
      </c>
      <c r="M4794" s="1">
        <f>Sales[[#This Row],[OrderQuantity]]</f>
        <v>3</v>
      </c>
      <c r="N4794" s="1">
        <f>1</f>
        <v>1</v>
      </c>
      <c r="O4794" s="1">
        <f>Sales[[#This Row],[TotalSales]]-Sales[[#This Row],[TotalCost]]</f>
        <v>46.931100000000001</v>
      </c>
      <c r="P4794" s="1">
        <f>Sales[[#This Row],[ProductCost]]*Sales[[#This Row],[OrderQuantity]]</f>
        <v>28.038899999999998</v>
      </c>
      <c r="Q4794" s="1" t="str">
        <f>VLOOKUP(Sales[[#This Row],[ProductKey]], Products!$A$2:$D$1000, 4, FALSE)</f>
        <v>ML Road Tire</v>
      </c>
    </row>
    <row r="4795" spans="1:17" x14ac:dyDescent="0.25">
      <c r="A4795" s="2">
        <v>38110</v>
      </c>
      <c r="B4795" s="1" t="s">
        <v>3916</v>
      </c>
      <c r="C4795">
        <v>223</v>
      </c>
      <c r="D4795">
        <v>20224</v>
      </c>
      <c r="E4795">
        <v>9</v>
      </c>
      <c r="F4795">
        <v>2</v>
      </c>
      <c r="G4795">
        <v>3</v>
      </c>
      <c r="H4795" s="2">
        <v>43223</v>
      </c>
      <c r="I4795" t="str">
        <f>VLOOKUP(Sales[[#This Row],[TerritoryKey]], Territories[], 2, FALSE)</f>
        <v>Australia</v>
      </c>
      <c r="J4795">
        <f>_xlfn.XLOOKUP(Sales[[#This Row],[ProductKey]], Products!$A:$A, Products!$J:$J)</f>
        <v>5.7051999999999996</v>
      </c>
      <c r="K4795">
        <f>_xlfn.XLOOKUP(Sales[[#This Row],[ProductKey]], Products!$A:$A, Products!$K:$K)</f>
        <v>8.6441999999999997</v>
      </c>
      <c r="L4795" s="1">
        <f>Sales[[#This Row],[ProductPrice]]*Sales[[#This Row],[OrderQuantity]]</f>
        <v>25.932600000000001</v>
      </c>
      <c r="M4795" s="1">
        <f>Sales[[#This Row],[OrderQuantity]]</f>
        <v>3</v>
      </c>
      <c r="N4795" s="1">
        <f>1</f>
        <v>1</v>
      </c>
      <c r="O4795" s="1">
        <f>Sales[[#This Row],[TotalSales]]-Sales[[#This Row],[TotalCost]]</f>
        <v>8.8170000000000002</v>
      </c>
      <c r="P4795" s="1">
        <f>Sales[[#This Row],[ProductCost]]*Sales[[#This Row],[OrderQuantity]]</f>
        <v>17.115600000000001</v>
      </c>
      <c r="Q4795" s="1" t="str">
        <f>VLOOKUP(Sales[[#This Row],[ProductKey]], Products!$A$2:$D$1000, 4, FALSE)</f>
        <v>AWC Logo Cap</v>
      </c>
    </row>
    <row r="4796" spans="1:17" x14ac:dyDescent="0.25">
      <c r="A4796" s="2">
        <v>38202</v>
      </c>
      <c r="B4796" s="1" t="s">
        <v>3956</v>
      </c>
      <c r="C4796">
        <v>480</v>
      </c>
      <c r="D4796">
        <v>18541</v>
      </c>
      <c r="E4796">
        <v>6</v>
      </c>
      <c r="F4796">
        <v>2</v>
      </c>
      <c r="G4796">
        <v>3</v>
      </c>
      <c r="H4796" s="2">
        <v>43315</v>
      </c>
      <c r="I4796" t="str">
        <f>VLOOKUP(Sales[[#This Row],[TerritoryKey]], Territories[], 2, FALSE)</f>
        <v>Canada</v>
      </c>
      <c r="J4796">
        <f>_xlfn.XLOOKUP(Sales[[#This Row],[ProductKey]], Products!$A:$A, Products!$J:$J)</f>
        <v>0.85650000000000004</v>
      </c>
      <c r="K4796">
        <f>_xlfn.XLOOKUP(Sales[[#This Row],[ProductKey]], Products!$A:$A, Products!$K:$K)</f>
        <v>2.29</v>
      </c>
      <c r="L4796" s="1">
        <f>Sales[[#This Row],[ProductPrice]]*Sales[[#This Row],[OrderQuantity]]</f>
        <v>6.87</v>
      </c>
      <c r="M4796" s="1">
        <f>Sales[[#This Row],[OrderQuantity]]</f>
        <v>3</v>
      </c>
      <c r="N4796" s="1">
        <f>1</f>
        <v>1</v>
      </c>
      <c r="O4796" s="1">
        <f>Sales[[#This Row],[TotalSales]]-Sales[[#This Row],[TotalCost]]</f>
        <v>4.3004999999999995</v>
      </c>
      <c r="P4796" s="1">
        <f>Sales[[#This Row],[ProductCost]]*Sales[[#This Row],[OrderQuantity]]</f>
        <v>2.5695000000000001</v>
      </c>
      <c r="Q4796" s="1" t="str">
        <f>VLOOKUP(Sales[[#This Row],[ProductKey]], Products!$A$2:$D$1000, 4, FALSE)</f>
        <v>Patch Kit/8 Patches</v>
      </c>
    </row>
    <row r="4797" spans="1:17" x14ac:dyDescent="0.25">
      <c r="A4797" s="2">
        <v>38108</v>
      </c>
      <c r="B4797" s="1" t="s">
        <v>3969</v>
      </c>
      <c r="C4797">
        <v>529</v>
      </c>
      <c r="D4797">
        <v>26745</v>
      </c>
      <c r="E4797">
        <v>9</v>
      </c>
      <c r="F4797">
        <v>2</v>
      </c>
      <c r="G4797">
        <v>3</v>
      </c>
      <c r="H4797" s="2">
        <v>43221</v>
      </c>
      <c r="I4797" t="str">
        <f>VLOOKUP(Sales[[#This Row],[TerritoryKey]], Territories[], 2, FALSE)</f>
        <v>Australia</v>
      </c>
      <c r="J4797">
        <f>_xlfn.XLOOKUP(Sales[[#This Row],[ProductKey]], Products!$A:$A, Products!$J:$J)</f>
        <v>1.4923</v>
      </c>
      <c r="K4797">
        <f>_xlfn.XLOOKUP(Sales[[#This Row],[ProductKey]], Products!$A:$A, Products!$K:$K)</f>
        <v>3.99</v>
      </c>
      <c r="L4797" s="1">
        <f>Sales[[#This Row],[ProductPrice]]*Sales[[#This Row],[OrderQuantity]]</f>
        <v>11.97</v>
      </c>
      <c r="M4797" s="1">
        <f>Sales[[#This Row],[OrderQuantity]]</f>
        <v>3</v>
      </c>
      <c r="N4797" s="1">
        <f>1</f>
        <v>1</v>
      </c>
      <c r="O4797" s="1">
        <f>Sales[[#This Row],[TotalSales]]-Sales[[#This Row],[TotalCost]]</f>
        <v>7.493100000000001</v>
      </c>
      <c r="P4797" s="1">
        <f>Sales[[#This Row],[ProductCost]]*Sales[[#This Row],[OrderQuantity]]</f>
        <v>4.4768999999999997</v>
      </c>
      <c r="Q4797" s="1" t="str">
        <f>VLOOKUP(Sales[[#This Row],[ProductKey]], Products!$A$2:$D$1000, 4, FALSE)</f>
        <v>Road Tire Tube</v>
      </c>
    </row>
    <row r="4798" spans="1:17" x14ac:dyDescent="0.25">
      <c r="A4798" s="2">
        <v>37989</v>
      </c>
      <c r="B4798" s="1" t="s">
        <v>3970</v>
      </c>
      <c r="C4798">
        <v>485</v>
      </c>
      <c r="D4798">
        <v>16869</v>
      </c>
      <c r="E4798">
        <v>4</v>
      </c>
      <c r="F4798">
        <v>2</v>
      </c>
      <c r="G4798">
        <v>3</v>
      </c>
      <c r="H4798" s="2">
        <v>43103</v>
      </c>
      <c r="I4798" t="str">
        <f>VLOOKUP(Sales[[#This Row],[TerritoryKey]], Territories[], 2, FALSE)</f>
        <v>Southwest</v>
      </c>
      <c r="J4798">
        <f>_xlfn.XLOOKUP(Sales[[#This Row],[ProductKey]], Products!$A:$A, Products!$J:$J)</f>
        <v>8.2204999999999995</v>
      </c>
      <c r="K4798">
        <f>_xlfn.XLOOKUP(Sales[[#This Row],[ProductKey]], Products!$A:$A, Products!$K:$K)</f>
        <v>21.98</v>
      </c>
      <c r="L4798" s="1">
        <f>Sales[[#This Row],[ProductPrice]]*Sales[[#This Row],[OrderQuantity]]</f>
        <v>65.94</v>
      </c>
      <c r="M4798" s="1">
        <f>Sales[[#This Row],[OrderQuantity]]</f>
        <v>3</v>
      </c>
      <c r="N4798" s="1">
        <f>1</f>
        <v>1</v>
      </c>
      <c r="O4798" s="1">
        <f>Sales[[#This Row],[TotalSales]]-Sales[[#This Row],[TotalCost]]</f>
        <v>41.278500000000001</v>
      </c>
      <c r="P4798" s="1">
        <f>Sales[[#This Row],[ProductCost]]*Sales[[#This Row],[OrderQuantity]]</f>
        <v>24.661499999999997</v>
      </c>
      <c r="Q4798" s="1" t="str">
        <f>VLOOKUP(Sales[[#This Row],[ProductKey]], Products!$A$2:$D$1000, 4, FALSE)</f>
        <v>Fender Set - Mountain</v>
      </c>
    </row>
    <row r="4799" spans="1:17" x14ac:dyDescent="0.25">
      <c r="A4799" s="2">
        <v>38324</v>
      </c>
      <c r="B4799" s="1" t="s">
        <v>3985</v>
      </c>
      <c r="C4799">
        <v>479</v>
      </c>
      <c r="D4799">
        <v>27449</v>
      </c>
      <c r="E4799">
        <v>4</v>
      </c>
      <c r="F4799">
        <v>2</v>
      </c>
      <c r="G4799">
        <v>3</v>
      </c>
      <c r="H4799" s="2">
        <v>43437</v>
      </c>
      <c r="I4799" t="str">
        <f>VLOOKUP(Sales[[#This Row],[TerritoryKey]], Territories[], 2, FALSE)</f>
        <v>Southwest</v>
      </c>
      <c r="J4799">
        <f>_xlfn.XLOOKUP(Sales[[#This Row],[ProductKey]], Products!$A:$A, Products!$J:$J)</f>
        <v>3.3622999999999998</v>
      </c>
      <c r="K4799">
        <f>_xlfn.XLOOKUP(Sales[[#This Row],[ProductKey]], Products!$A:$A, Products!$K:$K)</f>
        <v>8.99</v>
      </c>
      <c r="L4799" s="1">
        <f>Sales[[#This Row],[ProductPrice]]*Sales[[#This Row],[OrderQuantity]]</f>
        <v>26.97</v>
      </c>
      <c r="M4799" s="1">
        <f>Sales[[#This Row],[OrderQuantity]]</f>
        <v>3</v>
      </c>
      <c r="N4799" s="1">
        <f>1</f>
        <v>1</v>
      </c>
      <c r="O4799" s="1">
        <f>Sales[[#This Row],[TotalSales]]-Sales[[#This Row],[TotalCost]]</f>
        <v>16.883099999999999</v>
      </c>
      <c r="P4799" s="1">
        <f>Sales[[#This Row],[ProductCost]]*Sales[[#This Row],[OrderQuantity]]</f>
        <v>10.0869</v>
      </c>
      <c r="Q4799" s="1" t="str">
        <f>VLOOKUP(Sales[[#This Row],[ProductKey]], Products!$A$2:$D$1000, 4, FALSE)</f>
        <v>Road Bottle Cage</v>
      </c>
    </row>
    <row r="4800" spans="1:17" x14ac:dyDescent="0.25">
      <c r="A4800" s="2">
        <v>38080</v>
      </c>
      <c r="B4800" s="1" t="s">
        <v>3987</v>
      </c>
      <c r="C4800">
        <v>530</v>
      </c>
      <c r="D4800">
        <v>12567</v>
      </c>
      <c r="E4800">
        <v>10</v>
      </c>
      <c r="F4800">
        <v>2</v>
      </c>
      <c r="G4800">
        <v>3</v>
      </c>
      <c r="H4800" s="2">
        <v>43193</v>
      </c>
      <c r="I4800" t="str">
        <f>VLOOKUP(Sales[[#This Row],[TerritoryKey]], Territories[], 2, FALSE)</f>
        <v>United Kingdom</v>
      </c>
      <c r="J4800">
        <f>_xlfn.XLOOKUP(Sales[[#This Row],[ProductKey]], Products!$A:$A, Products!$J:$J)</f>
        <v>1.8663000000000001</v>
      </c>
      <c r="K4800">
        <f>_xlfn.XLOOKUP(Sales[[#This Row],[ProductKey]], Products!$A:$A, Products!$K:$K)</f>
        <v>4.99</v>
      </c>
      <c r="L4800" s="1">
        <f>Sales[[#This Row],[ProductPrice]]*Sales[[#This Row],[OrderQuantity]]</f>
        <v>14.97</v>
      </c>
      <c r="M4800" s="1">
        <f>Sales[[#This Row],[OrderQuantity]]</f>
        <v>3</v>
      </c>
      <c r="N4800" s="1">
        <f>1</f>
        <v>1</v>
      </c>
      <c r="O4800" s="1">
        <f>Sales[[#This Row],[TotalSales]]-Sales[[#This Row],[TotalCost]]</f>
        <v>9.3711000000000002</v>
      </c>
      <c r="P4800" s="1">
        <f>Sales[[#This Row],[ProductCost]]*Sales[[#This Row],[OrderQuantity]]</f>
        <v>5.5989000000000004</v>
      </c>
      <c r="Q4800" s="1" t="str">
        <f>VLOOKUP(Sales[[#This Row],[ProductKey]], Products!$A$2:$D$1000, 4, FALSE)</f>
        <v>Touring Tire Tube</v>
      </c>
    </row>
    <row r="4801" spans="1:17" x14ac:dyDescent="0.25">
      <c r="A4801" s="2">
        <v>38201</v>
      </c>
      <c r="B4801" s="1" t="s">
        <v>4001</v>
      </c>
      <c r="C4801">
        <v>480</v>
      </c>
      <c r="D4801">
        <v>11659</v>
      </c>
      <c r="E4801">
        <v>6</v>
      </c>
      <c r="F4801">
        <v>2</v>
      </c>
      <c r="G4801">
        <v>3</v>
      </c>
      <c r="H4801" s="2">
        <v>43314</v>
      </c>
      <c r="I4801" t="str">
        <f>VLOOKUP(Sales[[#This Row],[TerritoryKey]], Territories[], 2, FALSE)</f>
        <v>Canada</v>
      </c>
      <c r="J4801">
        <f>_xlfn.XLOOKUP(Sales[[#This Row],[ProductKey]], Products!$A:$A, Products!$J:$J)</f>
        <v>0.85650000000000004</v>
      </c>
      <c r="K4801">
        <f>_xlfn.XLOOKUP(Sales[[#This Row],[ProductKey]], Products!$A:$A, Products!$K:$K)</f>
        <v>2.29</v>
      </c>
      <c r="L4801" s="1">
        <f>Sales[[#This Row],[ProductPrice]]*Sales[[#This Row],[OrderQuantity]]</f>
        <v>6.87</v>
      </c>
      <c r="M4801" s="1">
        <f>Sales[[#This Row],[OrderQuantity]]</f>
        <v>3</v>
      </c>
      <c r="N4801" s="1">
        <f>1</f>
        <v>1</v>
      </c>
      <c r="O4801" s="1">
        <f>Sales[[#This Row],[TotalSales]]-Sales[[#This Row],[TotalCost]]</f>
        <v>4.3004999999999995</v>
      </c>
      <c r="P4801" s="1">
        <f>Sales[[#This Row],[ProductCost]]*Sales[[#This Row],[OrderQuantity]]</f>
        <v>2.5695000000000001</v>
      </c>
      <c r="Q4801" s="1" t="str">
        <f>VLOOKUP(Sales[[#This Row],[ProductKey]], Products!$A$2:$D$1000, 4, FALSE)</f>
        <v>Patch Kit/8 Patches</v>
      </c>
    </row>
    <row r="4802" spans="1:17" x14ac:dyDescent="0.25">
      <c r="A4802" s="2">
        <v>38231</v>
      </c>
      <c r="B4802" s="1" t="s">
        <v>4012</v>
      </c>
      <c r="C4802">
        <v>480</v>
      </c>
      <c r="D4802">
        <v>26212</v>
      </c>
      <c r="E4802">
        <v>8</v>
      </c>
      <c r="F4802">
        <v>2</v>
      </c>
      <c r="G4802">
        <v>3</v>
      </c>
      <c r="H4802" s="2">
        <v>43344</v>
      </c>
      <c r="I4802" t="str">
        <f>VLOOKUP(Sales[[#This Row],[TerritoryKey]], Territories[], 2, FALSE)</f>
        <v>Germany</v>
      </c>
      <c r="J4802">
        <f>_xlfn.XLOOKUP(Sales[[#This Row],[ProductKey]], Products!$A:$A, Products!$J:$J)</f>
        <v>0.85650000000000004</v>
      </c>
      <c r="K4802">
        <f>_xlfn.XLOOKUP(Sales[[#This Row],[ProductKey]], Products!$A:$A, Products!$K:$K)</f>
        <v>2.29</v>
      </c>
      <c r="L4802" s="1">
        <f>Sales[[#This Row],[ProductPrice]]*Sales[[#This Row],[OrderQuantity]]</f>
        <v>6.87</v>
      </c>
      <c r="M4802" s="1">
        <f>Sales[[#This Row],[OrderQuantity]]</f>
        <v>3</v>
      </c>
      <c r="N4802" s="1">
        <f>1</f>
        <v>1</v>
      </c>
      <c r="O4802" s="1">
        <f>Sales[[#This Row],[TotalSales]]-Sales[[#This Row],[TotalCost]]</f>
        <v>4.3004999999999995</v>
      </c>
      <c r="P4802" s="1">
        <f>Sales[[#This Row],[ProductCost]]*Sales[[#This Row],[OrderQuantity]]</f>
        <v>2.5695000000000001</v>
      </c>
      <c r="Q4802" s="1" t="str">
        <f>VLOOKUP(Sales[[#This Row],[ProductKey]], Products!$A$2:$D$1000, 4, FALSE)</f>
        <v>Patch Kit/8 Patches</v>
      </c>
    </row>
    <row r="4803" spans="1:17" x14ac:dyDescent="0.25">
      <c r="A4803" s="2">
        <v>38233</v>
      </c>
      <c r="B4803" s="1" t="s">
        <v>4079</v>
      </c>
      <c r="C4803">
        <v>528</v>
      </c>
      <c r="D4803">
        <v>26479</v>
      </c>
      <c r="E4803">
        <v>4</v>
      </c>
      <c r="F4803">
        <v>2</v>
      </c>
      <c r="G4803">
        <v>3</v>
      </c>
      <c r="H4803" s="2">
        <v>43346</v>
      </c>
      <c r="I4803" t="str">
        <f>VLOOKUP(Sales[[#This Row],[TerritoryKey]], Territories[], 2, FALSE)</f>
        <v>Southwest</v>
      </c>
      <c r="J4803">
        <f>_xlfn.XLOOKUP(Sales[[#This Row],[ProductKey]], Products!$A:$A, Products!$J:$J)</f>
        <v>1.8663000000000001</v>
      </c>
      <c r="K4803">
        <f>_xlfn.XLOOKUP(Sales[[#This Row],[ProductKey]], Products!$A:$A, Products!$K:$K)</f>
        <v>4.99</v>
      </c>
      <c r="L4803" s="1">
        <f>Sales[[#This Row],[ProductPrice]]*Sales[[#This Row],[OrderQuantity]]</f>
        <v>14.97</v>
      </c>
      <c r="M4803" s="1">
        <f>Sales[[#This Row],[OrderQuantity]]</f>
        <v>3</v>
      </c>
      <c r="N4803" s="1">
        <f>1</f>
        <v>1</v>
      </c>
      <c r="O4803" s="1">
        <f>Sales[[#This Row],[TotalSales]]-Sales[[#This Row],[TotalCost]]</f>
        <v>9.3711000000000002</v>
      </c>
      <c r="P4803" s="1">
        <f>Sales[[#This Row],[ProductCost]]*Sales[[#This Row],[OrderQuantity]]</f>
        <v>5.5989000000000004</v>
      </c>
      <c r="Q4803" s="1" t="str">
        <f>VLOOKUP(Sales[[#This Row],[ProductKey]], Products!$A$2:$D$1000, 4, FALSE)</f>
        <v>Mountain Tire Tube</v>
      </c>
    </row>
    <row r="4804" spans="1:17" x14ac:dyDescent="0.25">
      <c r="A4804" s="2">
        <v>38261</v>
      </c>
      <c r="B4804" s="1" t="s">
        <v>4161</v>
      </c>
      <c r="C4804">
        <v>477</v>
      </c>
      <c r="D4804">
        <v>26230</v>
      </c>
      <c r="E4804">
        <v>8</v>
      </c>
      <c r="F4804">
        <v>2</v>
      </c>
      <c r="G4804">
        <v>3</v>
      </c>
      <c r="H4804" s="2">
        <v>43374</v>
      </c>
      <c r="I4804" t="str">
        <f>VLOOKUP(Sales[[#This Row],[TerritoryKey]], Territories[], 2, FALSE)</f>
        <v>Germany</v>
      </c>
      <c r="J4804">
        <f>_xlfn.XLOOKUP(Sales[[#This Row],[ProductKey]], Products!$A:$A, Products!$J:$J)</f>
        <v>1.8663000000000001</v>
      </c>
      <c r="K4804">
        <f>_xlfn.XLOOKUP(Sales[[#This Row],[ProductKey]], Products!$A:$A, Products!$K:$K)</f>
        <v>4.99</v>
      </c>
      <c r="L4804" s="1">
        <f>Sales[[#This Row],[ProductPrice]]*Sales[[#This Row],[OrderQuantity]]</f>
        <v>14.97</v>
      </c>
      <c r="M4804" s="1">
        <f>Sales[[#This Row],[OrderQuantity]]</f>
        <v>3</v>
      </c>
      <c r="N4804" s="1">
        <f>1</f>
        <v>1</v>
      </c>
      <c r="O4804" s="1">
        <f>Sales[[#This Row],[TotalSales]]-Sales[[#This Row],[TotalCost]]</f>
        <v>9.3711000000000002</v>
      </c>
      <c r="P4804" s="1">
        <f>Sales[[#This Row],[ProductCost]]*Sales[[#This Row],[OrderQuantity]]</f>
        <v>5.5989000000000004</v>
      </c>
      <c r="Q4804" s="1" t="str">
        <f>VLOOKUP(Sales[[#This Row],[ProductKey]], Products!$A$2:$D$1000, 4, FALSE)</f>
        <v>Water Bottle - 30 oz.</v>
      </c>
    </row>
    <row r="4805" spans="1:17" x14ac:dyDescent="0.25">
      <c r="A4805" s="2">
        <v>38139</v>
      </c>
      <c r="B4805" s="1" t="s">
        <v>4179</v>
      </c>
      <c r="C4805">
        <v>480</v>
      </c>
      <c r="D4805">
        <v>11502</v>
      </c>
      <c r="E4805">
        <v>6</v>
      </c>
      <c r="F4805">
        <v>2</v>
      </c>
      <c r="G4805">
        <v>3</v>
      </c>
      <c r="H4805" s="2">
        <v>43252</v>
      </c>
      <c r="I4805" t="str">
        <f>VLOOKUP(Sales[[#This Row],[TerritoryKey]], Territories[], 2, FALSE)</f>
        <v>Canada</v>
      </c>
      <c r="J4805">
        <f>_xlfn.XLOOKUP(Sales[[#This Row],[ProductKey]], Products!$A:$A, Products!$J:$J)</f>
        <v>0.85650000000000004</v>
      </c>
      <c r="K4805">
        <f>_xlfn.XLOOKUP(Sales[[#This Row],[ProductKey]], Products!$A:$A, Products!$K:$K)</f>
        <v>2.29</v>
      </c>
      <c r="L4805" s="1">
        <f>Sales[[#This Row],[ProductPrice]]*Sales[[#This Row],[OrderQuantity]]</f>
        <v>6.87</v>
      </c>
      <c r="M4805" s="1">
        <f>Sales[[#This Row],[OrderQuantity]]</f>
        <v>3</v>
      </c>
      <c r="N4805" s="1">
        <f>1</f>
        <v>1</v>
      </c>
      <c r="O4805" s="1">
        <f>Sales[[#This Row],[TotalSales]]-Sales[[#This Row],[TotalCost]]</f>
        <v>4.3004999999999995</v>
      </c>
      <c r="P4805" s="1">
        <f>Sales[[#This Row],[ProductCost]]*Sales[[#This Row],[OrderQuantity]]</f>
        <v>2.5695000000000001</v>
      </c>
      <c r="Q4805" s="1" t="str">
        <f>VLOOKUP(Sales[[#This Row],[ProductKey]], Products!$A$2:$D$1000, 4, FALSE)</f>
        <v>Patch Kit/8 Patches</v>
      </c>
    </row>
    <row r="4806" spans="1:17" x14ac:dyDescent="0.25">
      <c r="A4806" s="2">
        <v>37987</v>
      </c>
      <c r="B4806" s="1" t="s">
        <v>4218</v>
      </c>
      <c r="C4806">
        <v>477</v>
      </c>
      <c r="D4806">
        <v>21809</v>
      </c>
      <c r="E4806">
        <v>4</v>
      </c>
      <c r="F4806">
        <v>2</v>
      </c>
      <c r="G4806">
        <v>3</v>
      </c>
      <c r="H4806" s="2">
        <v>43101</v>
      </c>
      <c r="I4806" t="str">
        <f>VLOOKUP(Sales[[#This Row],[TerritoryKey]], Territories[], 2, FALSE)</f>
        <v>Southwest</v>
      </c>
      <c r="J4806">
        <f>_xlfn.XLOOKUP(Sales[[#This Row],[ProductKey]], Products!$A:$A, Products!$J:$J)</f>
        <v>1.8663000000000001</v>
      </c>
      <c r="K4806">
        <f>_xlfn.XLOOKUP(Sales[[#This Row],[ProductKey]], Products!$A:$A, Products!$K:$K)</f>
        <v>4.99</v>
      </c>
      <c r="L4806" s="1">
        <f>Sales[[#This Row],[ProductPrice]]*Sales[[#This Row],[OrderQuantity]]</f>
        <v>14.97</v>
      </c>
      <c r="M4806" s="1">
        <f>Sales[[#This Row],[OrderQuantity]]</f>
        <v>3</v>
      </c>
      <c r="N4806" s="1">
        <f>1</f>
        <v>1</v>
      </c>
      <c r="O4806" s="1">
        <f>Sales[[#This Row],[TotalSales]]-Sales[[#This Row],[TotalCost]]</f>
        <v>9.3711000000000002</v>
      </c>
      <c r="P4806" s="1">
        <f>Sales[[#This Row],[ProductCost]]*Sales[[#This Row],[OrderQuantity]]</f>
        <v>5.5989000000000004</v>
      </c>
      <c r="Q4806" s="1" t="str">
        <f>VLOOKUP(Sales[[#This Row],[ProductKey]], Products!$A$2:$D$1000, 4, FALSE)</f>
        <v>Water Bottle - 30 oz.</v>
      </c>
    </row>
    <row r="4807" spans="1:17" x14ac:dyDescent="0.25">
      <c r="A4807" s="2">
        <v>37989</v>
      </c>
      <c r="B4807" s="1" t="s">
        <v>4274</v>
      </c>
      <c r="C4807">
        <v>536</v>
      </c>
      <c r="D4807">
        <v>22184</v>
      </c>
      <c r="E4807">
        <v>4</v>
      </c>
      <c r="F4807">
        <v>2</v>
      </c>
      <c r="G4807">
        <v>3</v>
      </c>
      <c r="H4807" s="2">
        <v>43103</v>
      </c>
      <c r="I4807" t="str">
        <f>VLOOKUP(Sales[[#This Row],[TerritoryKey]], Territories[], 2, FALSE)</f>
        <v>Southwest</v>
      </c>
      <c r="J4807">
        <f>_xlfn.XLOOKUP(Sales[[#This Row],[ProductKey]], Products!$A:$A, Products!$J:$J)</f>
        <v>11.2163</v>
      </c>
      <c r="K4807">
        <f>_xlfn.XLOOKUP(Sales[[#This Row],[ProductKey]], Products!$A:$A, Products!$K:$K)</f>
        <v>29.99</v>
      </c>
      <c r="L4807" s="1">
        <f>Sales[[#This Row],[ProductPrice]]*Sales[[#This Row],[OrderQuantity]]</f>
        <v>89.97</v>
      </c>
      <c r="M4807" s="1">
        <f>Sales[[#This Row],[OrderQuantity]]</f>
        <v>3</v>
      </c>
      <c r="N4807" s="1">
        <f>1</f>
        <v>1</v>
      </c>
      <c r="O4807" s="1">
        <f>Sales[[#This Row],[TotalSales]]-Sales[[#This Row],[TotalCost]]</f>
        <v>56.321100000000001</v>
      </c>
      <c r="P4807" s="1">
        <f>Sales[[#This Row],[ProductCost]]*Sales[[#This Row],[OrderQuantity]]</f>
        <v>33.648899999999998</v>
      </c>
      <c r="Q4807" s="1" t="str">
        <f>VLOOKUP(Sales[[#This Row],[ProductKey]], Products!$A$2:$D$1000, 4, FALSE)</f>
        <v>ML Mountain Tire</v>
      </c>
    </row>
    <row r="4808" spans="1:17" x14ac:dyDescent="0.25">
      <c r="A4808" s="2">
        <v>38139</v>
      </c>
      <c r="B4808" s="1" t="s">
        <v>4286</v>
      </c>
      <c r="C4808">
        <v>536</v>
      </c>
      <c r="D4808">
        <v>23062</v>
      </c>
      <c r="E4808">
        <v>1</v>
      </c>
      <c r="F4808">
        <v>2</v>
      </c>
      <c r="G4808">
        <v>3</v>
      </c>
      <c r="H4808" s="2">
        <v>43252</v>
      </c>
      <c r="I4808" t="str">
        <f>VLOOKUP(Sales[[#This Row],[TerritoryKey]], Territories[], 2, FALSE)</f>
        <v>Northwest</v>
      </c>
      <c r="J4808">
        <f>_xlfn.XLOOKUP(Sales[[#This Row],[ProductKey]], Products!$A:$A, Products!$J:$J)</f>
        <v>11.2163</v>
      </c>
      <c r="K4808">
        <f>_xlfn.XLOOKUP(Sales[[#This Row],[ProductKey]], Products!$A:$A, Products!$K:$K)</f>
        <v>29.99</v>
      </c>
      <c r="L4808" s="1">
        <f>Sales[[#This Row],[ProductPrice]]*Sales[[#This Row],[OrderQuantity]]</f>
        <v>89.97</v>
      </c>
      <c r="M4808" s="1">
        <f>Sales[[#This Row],[OrderQuantity]]</f>
        <v>3</v>
      </c>
      <c r="N4808" s="1">
        <f>1</f>
        <v>1</v>
      </c>
      <c r="O4808" s="1">
        <f>Sales[[#This Row],[TotalSales]]-Sales[[#This Row],[TotalCost]]</f>
        <v>56.321100000000001</v>
      </c>
      <c r="P4808" s="1">
        <f>Sales[[#This Row],[ProductCost]]*Sales[[#This Row],[OrderQuantity]]</f>
        <v>33.648899999999998</v>
      </c>
      <c r="Q4808" s="1" t="str">
        <f>VLOOKUP(Sales[[#This Row],[ProductKey]], Products!$A$2:$D$1000, 4, FALSE)</f>
        <v>ML Mountain Tire</v>
      </c>
    </row>
    <row r="4809" spans="1:17" x14ac:dyDescent="0.25">
      <c r="A4809" s="2">
        <v>38169</v>
      </c>
      <c r="B4809" s="1" t="s">
        <v>4326</v>
      </c>
      <c r="C4809">
        <v>464</v>
      </c>
      <c r="D4809">
        <v>23668</v>
      </c>
      <c r="E4809">
        <v>1</v>
      </c>
      <c r="F4809">
        <v>2</v>
      </c>
      <c r="G4809">
        <v>3</v>
      </c>
      <c r="H4809" s="2">
        <v>43282</v>
      </c>
      <c r="I4809" t="str">
        <f>VLOOKUP(Sales[[#This Row],[TerritoryKey]], Territories[], 2, FALSE)</f>
        <v>Northwest</v>
      </c>
      <c r="J4809">
        <f>_xlfn.XLOOKUP(Sales[[#This Row],[ProductKey]], Products!$A:$A, Products!$J:$J)</f>
        <v>9.7135999999999996</v>
      </c>
      <c r="K4809">
        <f>_xlfn.XLOOKUP(Sales[[#This Row],[ProductKey]], Products!$A:$A, Products!$K:$K)</f>
        <v>23.548100000000002</v>
      </c>
      <c r="L4809" s="1">
        <f>Sales[[#This Row],[ProductPrice]]*Sales[[#This Row],[OrderQuantity]]</f>
        <v>70.644300000000001</v>
      </c>
      <c r="M4809" s="1">
        <f>Sales[[#This Row],[OrderQuantity]]</f>
        <v>3</v>
      </c>
      <c r="N4809" s="1">
        <f>1</f>
        <v>1</v>
      </c>
      <c r="O4809" s="1">
        <f>Sales[[#This Row],[TotalSales]]-Sales[[#This Row],[TotalCost]]</f>
        <v>41.503500000000003</v>
      </c>
      <c r="P4809" s="1">
        <f>Sales[[#This Row],[ProductCost]]*Sales[[#This Row],[OrderQuantity]]</f>
        <v>29.140799999999999</v>
      </c>
      <c r="Q4809" s="1" t="str">
        <f>VLOOKUP(Sales[[#This Row],[ProductKey]], Products!$A$2:$D$1000, 4, FALSE)</f>
        <v>Half-Finger Gloves, M</v>
      </c>
    </row>
    <row r="4810" spans="1:17" x14ac:dyDescent="0.25">
      <c r="A4810" s="2">
        <v>38292</v>
      </c>
      <c r="B4810" s="1" t="s">
        <v>4341</v>
      </c>
      <c r="C4810">
        <v>223</v>
      </c>
      <c r="D4810">
        <v>27378</v>
      </c>
      <c r="E4810">
        <v>6</v>
      </c>
      <c r="F4810">
        <v>2</v>
      </c>
      <c r="G4810">
        <v>3</v>
      </c>
      <c r="H4810" s="2">
        <v>43405</v>
      </c>
      <c r="I4810" t="str">
        <f>VLOOKUP(Sales[[#This Row],[TerritoryKey]], Territories[], 2, FALSE)</f>
        <v>Canada</v>
      </c>
      <c r="J4810">
        <f>_xlfn.XLOOKUP(Sales[[#This Row],[ProductKey]], Products!$A:$A, Products!$J:$J)</f>
        <v>5.7051999999999996</v>
      </c>
      <c r="K4810">
        <f>_xlfn.XLOOKUP(Sales[[#This Row],[ProductKey]], Products!$A:$A, Products!$K:$K)</f>
        <v>8.6441999999999997</v>
      </c>
      <c r="L4810" s="1">
        <f>Sales[[#This Row],[ProductPrice]]*Sales[[#This Row],[OrderQuantity]]</f>
        <v>25.932600000000001</v>
      </c>
      <c r="M4810" s="1">
        <f>Sales[[#This Row],[OrderQuantity]]</f>
        <v>3</v>
      </c>
      <c r="N4810" s="1">
        <f>1</f>
        <v>1</v>
      </c>
      <c r="O4810" s="1">
        <f>Sales[[#This Row],[TotalSales]]-Sales[[#This Row],[TotalCost]]</f>
        <v>8.8170000000000002</v>
      </c>
      <c r="P4810" s="1">
        <f>Sales[[#This Row],[ProductCost]]*Sales[[#This Row],[OrderQuantity]]</f>
        <v>17.115600000000001</v>
      </c>
      <c r="Q4810" s="1" t="str">
        <f>VLOOKUP(Sales[[#This Row],[ProductKey]], Products!$A$2:$D$1000, 4, FALSE)</f>
        <v>AWC Logo Cap</v>
      </c>
    </row>
    <row r="4811" spans="1:17" x14ac:dyDescent="0.25">
      <c r="A4811" s="2">
        <v>37990</v>
      </c>
      <c r="B4811" s="1" t="s">
        <v>4424</v>
      </c>
      <c r="C4811">
        <v>528</v>
      </c>
      <c r="D4811">
        <v>11256</v>
      </c>
      <c r="E4811">
        <v>1</v>
      </c>
      <c r="F4811">
        <v>2</v>
      </c>
      <c r="G4811">
        <v>3</v>
      </c>
      <c r="H4811" s="2">
        <v>43104</v>
      </c>
      <c r="I4811" t="str">
        <f>VLOOKUP(Sales[[#This Row],[TerritoryKey]], Territories[], 2, FALSE)</f>
        <v>Northwest</v>
      </c>
      <c r="J4811">
        <f>_xlfn.XLOOKUP(Sales[[#This Row],[ProductKey]], Products!$A:$A, Products!$J:$J)</f>
        <v>1.8663000000000001</v>
      </c>
      <c r="K4811">
        <f>_xlfn.XLOOKUP(Sales[[#This Row],[ProductKey]], Products!$A:$A, Products!$K:$K)</f>
        <v>4.99</v>
      </c>
      <c r="L4811" s="1">
        <f>Sales[[#This Row],[ProductPrice]]*Sales[[#This Row],[OrderQuantity]]</f>
        <v>14.97</v>
      </c>
      <c r="M4811" s="1">
        <f>Sales[[#This Row],[OrderQuantity]]</f>
        <v>3</v>
      </c>
      <c r="N4811" s="1">
        <f>1</f>
        <v>1</v>
      </c>
      <c r="O4811" s="1">
        <f>Sales[[#This Row],[TotalSales]]-Sales[[#This Row],[TotalCost]]</f>
        <v>9.3711000000000002</v>
      </c>
      <c r="P4811" s="1">
        <f>Sales[[#This Row],[ProductCost]]*Sales[[#This Row],[OrderQuantity]]</f>
        <v>5.5989000000000004</v>
      </c>
      <c r="Q4811" s="1" t="str">
        <f>VLOOKUP(Sales[[#This Row],[ProductKey]], Products!$A$2:$D$1000, 4, FALSE)</f>
        <v>Mountain Tire Tube</v>
      </c>
    </row>
    <row r="4812" spans="1:17" x14ac:dyDescent="0.25">
      <c r="A4812" s="2">
        <v>38322</v>
      </c>
      <c r="B4812" s="1" t="s">
        <v>4455</v>
      </c>
      <c r="C4812">
        <v>477</v>
      </c>
      <c r="D4812">
        <v>25776</v>
      </c>
      <c r="E4812">
        <v>10</v>
      </c>
      <c r="F4812">
        <v>2</v>
      </c>
      <c r="G4812">
        <v>3</v>
      </c>
      <c r="H4812" s="2">
        <v>43435</v>
      </c>
      <c r="I4812" t="str">
        <f>VLOOKUP(Sales[[#This Row],[TerritoryKey]], Territories[], 2, FALSE)</f>
        <v>United Kingdom</v>
      </c>
      <c r="J4812">
        <f>_xlfn.XLOOKUP(Sales[[#This Row],[ProductKey]], Products!$A:$A, Products!$J:$J)</f>
        <v>1.8663000000000001</v>
      </c>
      <c r="K4812">
        <f>_xlfn.XLOOKUP(Sales[[#This Row],[ProductKey]], Products!$A:$A, Products!$K:$K)</f>
        <v>4.99</v>
      </c>
      <c r="L4812" s="1">
        <f>Sales[[#This Row],[ProductPrice]]*Sales[[#This Row],[OrderQuantity]]</f>
        <v>14.97</v>
      </c>
      <c r="M4812" s="1">
        <f>Sales[[#This Row],[OrderQuantity]]</f>
        <v>3</v>
      </c>
      <c r="N4812" s="1">
        <f>1</f>
        <v>1</v>
      </c>
      <c r="O4812" s="1">
        <f>Sales[[#This Row],[TotalSales]]-Sales[[#This Row],[TotalCost]]</f>
        <v>9.3711000000000002</v>
      </c>
      <c r="P4812" s="1">
        <f>Sales[[#This Row],[ProductCost]]*Sales[[#This Row],[OrderQuantity]]</f>
        <v>5.5989000000000004</v>
      </c>
      <c r="Q4812" s="1" t="str">
        <f>VLOOKUP(Sales[[#This Row],[ProductKey]], Products!$A$2:$D$1000, 4, FALSE)</f>
        <v>Water Bottle - 30 oz.</v>
      </c>
    </row>
    <row r="4813" spans="1:17" x14ac:dyDescent="0.25">
      <c r="A4813" s="2">
        <v>38292</v>
      </c>
      <c r="B4813" s="1" t="s">
        <v>4472</v>
      </c>
      <c r="C4813">
        <v>479</v>
      </c>
      <c r="D4813">
        <v>27203</v>
      </c>
      <c r="E4813">
        <v>1</v>
      </c>
      <c r="F4813">
        <v>2</v>
      </c>
      <c r="G4813">
        <v>3</v>
      </c>
      <c r="H4813" s="2">
        <v>43405</v>
      </c>
      <c r="I4813" t="str">
        <f>VLOOKUP(Sales[[#This Row],[TerritoryKey]], Territories[], 2, FALSE)</f>
        <v>Northwest</v>
      </c>
      <c r="J4813">
        <f>_xlfn.XLOOKUP(Sales[[#This Row],[ProductKey]], Products!$A:$A, Products!$J:$J)</f>
        <v>3.3622999999999998</v>
      </c>
      <c r="K4813">
        <f>_xlfn.XLOOKUP(Sales[[#This Row],[ProductKey]], Products!$A:$A, Products!$K:$K)</f>
        <v>8.99</v>
      </c>
      <c r="L4813" s="1">
        <f>Sales[[#This Row],[ProductPrice]]*Sales[[#This Row],[OrderQuantity]]</f>
        <v>26.97</v>
      </c>
      <c r="M4813" s="1">
        <f>Sales[[#This Row],[OrderQuantity]]</f>
        <v>3</v>
      </c>
      <c r="N4813" s="1">
        <f>1</f>
        <v>1</v>
      </c>
      <c r="O4813" s="1">
        <f>Sales[[#This Row],[TotalSales]]-Sales[[#This Row],[TotalCost]]</f>
        <v>16.883099999999999</v>
      </c>
      <c r="P4813" s="1">
        <f>Sales[[#This Row],[ProductCost]]*Sales[[#This Row],[OrderQuantity]]</f>
        <v>10.0869</v>
      </c>
      <c r="Q4813" s="1" t="str">
        <f>VLOOKUP(Sales[[#This Row],[ProductKey]], Products!$A$2:$D$1000, 4, FALSE)</f>
        <v>Road Bottle Cage</v>
      </c>
    </row>
    <row r="4814" spans="1:17" x14ac:dyDescent="0.25">
      <c r="A4814" s="2">
        <v>38293</v>
      </c>
      <c r="B4814" s="1" t="s">
        <v>4487</v>
      </c>
      <c r="C4814">
        <v>485</v>
      </c>
      <c r="D4814">
        <v>18000</v>
      </c>
      <c r="E4814">
        <v>10</v>
      </c>
      <c r="F4814">
        <v>2</v>
      </c>
      <c r="G4814">
        <v>3</v>
      </c>
      <c r="H4814" s="2">
        <v>43406</v>
      </c>
      <c r="I4814" t="str">
        <f>VLOOKUP(Sales[[#This Row],[TerritoryKey]], Territories[], 2, FALSE)</f>
        <v>United Kingdom</v>
      </c>
      <c r="J4814">
        <f>_xlfn.XLOOKUP(Sales[[#This Row],[ProductKey]], Products!$A:$A, Products!$J:$J)</f>
        <v>8.2204999999999995</v>
      </c>
      <c r="K4814">
        <f>_xlfn.XLOOKUP(Sales[[#This Row],[ProductKey]], Products!$A:$A, Products!$K:$K)</f>
        <v>21.98</v>
      </c>
      <c r="L4814" s="1">
        <f>Sales[[#This Row],[ProductPrice]]*Sales[[#This Row],[OrderQuantity]]</f>
        <v>65.94</v>
      </c>
      <c r="M4814" s="1">
        <f>Sales[[#This Row],[OrderQuantity]]</f>
        <v>3</v>
      </c>
      <c r="N4814" s="1">
        <f>1</f>
        <v>1</v>
      </c>
      <c r="O4814" s="1">
        <f>Sales[[#This Row],[TotalSales]]-Sales[[#This Row],[TotalCost]]</f>
        <v>41.278500000000001</v>
      </c>
      <c r="P4814" s="1">
        <f>Sales[[#This Row],[ProductCost]]*Sales[[#This Row],[OrderQuantity]]</f>
        <v>24.661499999999997</v>
      </c>
      <c r="Q4814" s="1" t="str">
        <f>VLOOKUP(Sales[[#This Row],[ProductKey]], Products!$A$2:$D$1000, 4, FALSE)</f>
        <v>Fender Set - Mountain</v>
      </c>
    </row>
    <row r="4815" spans="1:17" x14ac:dyDescent="0.25">
      <c r="A4815" s="2">
        <v>37989</v>
      </c>
      <c r="B4815" s="1" t="s">
        <v>4490</v>
      </c>
      <c r="C4815">
        <v>477</v>
      </c>
      <c r="D4815">
        <v>25639</v>
      </c>
      <c r="E4815">
        <v>7</v>
      </c>
      <c r="F4815">
        <v>2</v>
      </c>
      <c r="G4815">
        <v>3</v>
      </c>
      <c r="H4815" s="2">
        <v>43103</v>
      </c>
      <c r="I4815" t="str">
        <f>VLOOKUP(Sales[[#This Row],[TerritoryKey]], Territories[], 2, FALSE)</f>
        <v>France</v>
      </c>
      <c r="J4815">
        <f>_xlfn.XLOOKUP(Sales[[#This Row],[ProductKey]], Products!$A:$A, Products!$J:$J)</f>
        <v>1.8663000000000001</v>
      </c>
      <c r="K4815">
        <f>_xlfn.XLOOKUP(Sales[[#This Row],[ProductKey]], Products!$A:$A, Products!$K:$K)</f>
        <v>4.99</v>
      </c>
      <c r="L4815" s="1">
        <f>Sales[[#This Row],[ProductPrice]]*Sales[[#This Row],[OrderQuantity]]</f>
        <v>14.97</v>
      </c>
      <c r="M4815" s="1">
        <f>Sales[[#This Row],[OrderQuantity]]</f>
        <v>3</v>
      </c>
      <c r="N4815" s="1">
        <f>1</f>
        <v>1</v>
      </c>
      <c r="O4815" s="1">
        <f>Sales[[#This Row],[TotalSales]]-Sales[[#This Row],[TotalCost]]</f>
        <v>9.3711000000000002</v>
      </c>
      <c r="P4815" s="1">
        <f>Sales[[#This Row],[ProductCost]]*Sales[[#This Row],[OrderQuantity]]</f>
        <v>5.5989000000000004</v>
      </c>
      <c r="Q4815" s="1" t="str">
        <f>VLOOKUP(Sales[[#This Row],[ProductKey]], Products!$A$2:$D$1000, 4, FALSE)</f>
        <v>Water Bottle - 30 oz.</v>
      </c>
    </row>
    <row r="4816" spans="1:17" x14ac:dyDescent="0.25">
      <c r="A4816" s="2">
        <v>38078</v>
      </c>
      <c r="B4816" s="1" t="s">
        <v>4498</v>
      </c>
      <c r="C4816">
        <v>223</v>
      </c>
      <c r="D4816">
        <v>11131</v>
      </c>
      <c r="E4816">
        <v>6</v>
      </c>
      <c r="F4816">
        <v>2</v>
      </c>
      <c r="G4816">
        <v>3</v>
      </c>
      <c r="H4816" s="2">
        <v>43191</v>
      </c>
      <c r="I4816" t="str">
        <f>VLOOKUP(Sales[[#This Row],[TerritoryKey]], Territories[], 2, FALSE)</f>
        <v>Canada</v>
      </c>
      <c r="J4816">
        <f>_xlfn.XLOOKUP(Sales[[#This Row],[ProductKey]], Products!$A:$A, Products!$J:$J)</f>
        <v>5.7051999999999996</v>
      </c>
      <c r="K4816">
        <f>_xlfn.XLOOKUP(Sales[[#This Row],[ProductKey]], Products!$A:$A, Products!$K:$K)</f>
        <v>8.6441999999999997</v>
      </c>
      <c r="L4816" s="1">
        <f>Sales[[#This Row],[ProductPrice]]*Sales[[#This Row],[OrderQuantity]]</f>
        <v>25.932600000000001</v>
      </c>
      <c r="M4816" s="1">
        <f>Sales[[#This Row],[OrderQuantity]]</f>
        <v>3</v>
      </c>
      <c r="N4816" s="1">
        <f>1</f>
        <v>1</v>
      </c>
      <c r="O4816" s="1">
        <f>Sales[[#This Row],[TotalSales]]-Sales[[#This Row],[TotalCost]]</f>
        <v>8.8170000000000002</v>
      </c>
      <c r="P4816" s="1">
        <f>Sales[[#This Row],[ProductCost]]*Sales[[#This Row],[OrderQuantity]]</f>
        <v>17.115600000000001</v>
      </c>
      <c r="Q4816" s="1" t="str">
        <f>VLOOKUP(Sales[[#This Row],[ProductKey]], Products!$A$2:$D$1000, 4, FALSE)</f>
        <v>AWC Logo Cap</v>
      </c>
    </row>
    <row r="4817" spans="1:17" x14ac:dyDescent="0.25">
      <c r="A4817" s="2">
        <v>38201</v>
      </c>
      <c r="B4817" s="1" t="s">
        <v>4534</v>
      </c>
      <c r="C4817">
        <v>479</v>
      </c>
      <c r="D4817">
        <v>16203</v>
      </c>
      <c r="E4817">
        <v>7</v>
      </c>
      <c r="F4817">
        <v>2</v>
      </c>
      <c r="G4817">
        <v>3</v>
      </c>
      <c r="H4817" s="2">
        <v>43314</v>
      </c>
      <c r="I4817" t="str">
        <f>VLOOKUP(Sales[[#This Row],[TerritoryKey]], Territories[], 2, FALSE)</f>
        <v>France</v>
      </c>
      <c r="J4817">
        <f>_xlfn.XLOOKUP(Sales[[#This Row],[ProductKey]], Products!$A:$A, Products!$J:$J)</f>
        <v>3.3622999999999998</v>
      </c>
      <c r="K4817">
        <f>_xlfn.XLOOKUP(Sales[[#This Row],[ProductKey]], Products!$A:$A, Products!$K:$K)</f>
        <v>8.99</v>
      </c>
      <c r="L4817" s="1">
        <f>Sales[[#This Row],[ProductPrice]]*Sales[[#This Row],[OrderQuantity]]</f>
        <v>26.97</v>
      </c>
      <c r="M4817" s="1">
        <f>Sales[[#This Row],[OrderQuantity]]</f>
        <v>3</v>
      </c>
      <c r="N4817" s="1">
        <f>1</f>
        <v>1</v>
      </c>
      <c r="O4817" s="1">
        <f>Sales[[#This Row],[TotalSales]]-Sales[[#This Row],[TotalCost]]</f>
        <v>16.883099999999999</v>
      </c>
      <c r="P4817" s="1">
        <f>Sales[[#This Row],[ProductCost]]*Sales[[#This Row],[OrderQuantity]]</f>
        <v>10.0869</v>
      </c>
      <c r="Q4817" s="1" t="str">
        <f>VLOOKUP(Sales[[#This Row],[ProductKey]], Products!$A$2:$D$1000, 4, FALSE)</f>
        <v>Road Bottle Cage</v>
      </c>
    </row>
    <row r="4818" spans="1:17" x14ac:dyDescent="0.25">
      <c r="A4818" s="2">
        <v>38050</v>
      </c>
      <c r="B4818" s="1" t="s">
        <v>4566</v>
      </c>
      <c r="C4818">
        <v>477</v>
      </c>
      <c r="D4818">
        <v>14667</v>
      </c>
      <c r="E4818">
        <v>9</v>
      </c>
      <c r="F4818">
        <v>2</v>
      </c>
      <c r="G4818">
        <v>3</v>
      </c>
      <c r="H4818" s="2">
        <v>43163</v>
      </c>
      <c r="I4818" t="str">
        <f>VLOOKUP(Sales[[#This Row],[TerritoryKey]], Territories[], 2, FALSE)</f>
        <v>Australia</v>
      </c>
      <c r="J4818">
        <f>_xlfn.XLOOKUP(Sales[[#This Row],[ProductKey]], Products!$A:$A, Products!$J:$J)</f>
        <v>1.8663000000000001</v>
      </c>
      <c r="K4818">
        <f>_xlfn.XLOOKUP(Sales[[#This Row],[ProductKey]], Products!$A:$A, Products!$K:$K)</f>
        <v>4.99</v>
      </c>
      <c r="L4818" s="1">
        <f>Sales[[#This Row],[ProductPrice]]*Sales[[#This Row],[OrderQuantity]]</f>
        <v>14.97</v>
      </c>
      <c r="M4818" s="1">
        <f>Sales[[#This Row],[OrderQuantity]]</f>
        <v>3</v>
      </c>
      <c r="N4818" s="1">
        <f>1</f>
        <v>1</v>
      </c>
      <c r="O4818" s="1">
        <f>Sales[[#This Row],[TotalSales]]-Sales[[#This Row],[TotalCost]]</f>
        <v>9.3711000000000002</v>
      </c>
      <c r="P4818" s="1">
        <f>Sales[[#This Row],[ProductCost]]*Sales[[#This Row],[OrderQuantity]]</f>
        <v>5.5989000000000004</v>
      </c>
      <c r="Q4818" s="1" t="str">
        <f>VLOOKUP(Sales[[#This Row],[ProductKey]], Products!$A$2:$D$1000, 4, FALSE)</f>
        <v>Water Bottle - 30 oz.</v>
      </c>
    </row>
    <row r="4819" spans="1:17" x14ac:dyDescent="0.25">
      <c r="A4819" s="2">
        <v>38018</v>
      </c>
      <c r="B4819" s="1" t="s">
        <v>4574</v>
      </c>
      <c r="C4819">
        <v>485</v>
      </c>
      <c r="D4819">
        <v>17259</v>
      </c>
      <c r="E4819">
        <v>9</v>
      </c>
      <c r="F4819">
        <v>2</v>
      </c>
      <c r="G4819">
        <v>3</v>
      </c>
      <c r="H4819" s="2">
        <v>43132</v>
      </c>
      <c r="I4819" t="str">
        <f>VLOOKUP(Sales[[#This Row],[TerritoryKey]], Territories[], 2, FALSE)</f>
        <v>Australia</v>
      </c>
      <c r="J4819">
        <f>_xlfn.XLOOKUP(Sales[[#This Row],[ProductKey]], Products!$A:$A, Products!$J:$J)</f>
        <v>8.2204999999999995</v>
      </c>
      <c r="K4819">
        <f>_xlfn.XLOOKUP(Sales[[#This Row],[ProductKey]], Products!$A:$A, Products!$K:$K)</f>
        <v>21.98</v>
      </c>
      <c r="L4819" s="1">
        <f>Sales[[#This Row],[ProductPrice]]*Sales[[#This Row],[OrderQuantity]]</f>
        <v>65.94</v>
      </c>
      <c r="M4819" s="1">
        <f>Sales[[#This Row],[OrderQuantity]]</f>
        <v>3</v>
      </c>
      <c r="N4819" s="1">
        <f>1</f>
        <v>1</v>
      </c>
      <c r="O4819" s="1">
        <f>Sales[[#This Row],[TotalSales]]-Sales[[#This Row],[TotalCost]]</f>
        <v>41.278500000000001</v>
      </c>
      <c r="P4819" s="1">
        <f>Sales[[#This Row],[ProductCost]]*Sales[[#This Row],[OrderQuantity]]</f>
        <v>24.661499999999997</v>
      </c>
      <c r="Q4819" s="1" t="str">
        <f>VLOOKUP(Sales[[#This Row],[ProductKey]], Products!$A$2:$D$1000, 4, FALSE)</f>
        <v>Fender Set - Mountain</v>
      </c>
    </row>
    <row r="4820" spans="1:17" x14ac:dyDescent="0.25">
      <c r="A4820" s="2">
        <v>38078</v>
      </c>
      <c r="B4820" s="1" t="s">
        <v>4599</v>
      </c>
      <c r="C4820">
        <v>539</v>
      </c>
      <c r="D4820">
        <v>18226</v>
      </c>
      <c r="E4820">
        <v>1</v>
      </c>
      <c r="F4820">
        <v>2</v>
      </c>
      <c r="G4820">
        <v>3</v>
      </c>
      <c r="H4820" s="2">
        <v>43191</v>
      </c>
      <c r="I4820" t="str">
        <f>VLOOKUP(Sales[[#This Row],[TerritoryKey]], Territories[], 2, FALSE)</f>
        <v>Northwest</v>
      </c>
      <c r="J4820">
        <f>_xlfn.XLOOKUP(Sales[[#This Row],[ProductKey]], Products!$A:$A, Products!$J:$J)</f>
        <v>9.3462999999999994</v>
      </c>
      <c r="K4820">
        <f>_xlfn.XLOOKUP(Sales[[#This Row],[ProductKey]], Products!$A:$A, Products!$K:$K)</f>
        <v>24.99</v>
      </c>
      <c r="L4820" s="1">
        <f>Sales[[#This Row],[ProductPrice]]*Sales[[#This Row],[OrderQuantity]]</f>
        <v>74.97</v>
      </c>
      <c r="M4820" s="1">
        <f>Sales[[#This Row],[OrderQuantity]]</f>
        <v>3</v>
      </c>
      <c r="N4820" s="1">
        <f>1</f>
        <v>1</v>
      </c>
      <c r="O4820" s="1">
        <f>Sales[[#This Row],[TotalSales]]-Sales[[#This Row],[TotalCost]]</f>
        <v>46.931100000000001</v>
      </c>
      <c r="P4820" s="1">
        <f>Sales[[#This Row],[ProductCost]]*Sales[[#This Row],[OrderQuantity]]</f>
        <v>28.038899999999998</v>
      </c>
      <c r="Q4820" s="1" t="str">
        <f>VLOOKUP(Sales[[#This Row],[ProductKey]], Products!$A$2:$D$1000, 4, FALSE)</f>
        <v>ML Road Tire</v>
      </c>
    </row>
    <row r="4821" spans="1:17" x14ac:dyDescent="0.25">
      <c r="A4821" s="2">
        <v>38021</v>
      </c>
      <c r="B4821" s="1" t="s">
        <v>4643</v>
      </c>
      <c r="C4821">
        <v>485</v>
      </c>
      <c r="D4821">
        <v>16310</v>
      </c>
      <c r="E4821">
        <v>7</v>
      </c>
      <c r="F4821">
        <v>2</v>
      </c>
      <c r="G4821">
        <v>3</v>
      </c>
      <c r="H4821" s="2">
        <v>43135</v>
      </c>
      <c r="I4821" t="str">
        <f>VLOOKUP(Sales[[#This Row],[TerritoryKey]], Territories[], 2, FALSE)</f>
        <v>France</v>
      </c>
      <c r="J4821">
        <f>_xlfn.XLOOKUP(Sales[[#This Row],[ProductKey]], Products!$A:$A, Products!$J:$J)</f>
        <v>8.2204999999999995</v>
      </c>
      <c r="K4821">
        <f>_xlfn.XLOOKUP(Sales[[#This Row],[ProductKey]], Products!$A:$A, Products!$K:$K)</f>
        <v>21.98</v>
      </c>
      <c r="L4821" s="1">
        <f>Sales[[#This Row],[ProductPrice]]*Sales[[#This Row],[OrderQuantity]]</f>
        <v>65.94</v>
      </c>
      <c r="M4821" s="1">
        <f>Sales[[#This Row],[OrderQuantity]]</f>
        <v>3</v>
      </c>
      <c r="N4821" s="1">
        <f>1</f>
        <v>1</v>
      </c>
      <c r="O4821" s="1">
        <f>Sales[[#This Row],[TotalSales]]-Sales[[#This Row],[TotalCost]]</f>
        <v>41.278500000000001</v>
      </c>
      <c r="P4821" s="1">
        <f>Sales[[#This Row],[ProductCost]]*Sales[[#This Row],[OrderQuantity]]</f>
        <v>24.661499999999997</v>
      </c>
      <c r="Q4821" s="1" t="str">
        <f>VLOOKUP(Sales[[#This Row],[ProductKey]], Products!$A$2:$D$1000, 4, FALSE)</f>
        <v>Fender Set - Mountain</v>
      </c>
    </row>
    <row r="4822" spans="1:17" x14ac:dyDescent="0.25">
      <c r="A4822" s="2">
        <v>38171</v>
      </c>
      <c r="B4822" s="1" t="s">
        <v>4677</v>
      </c>
      <c r="C4822">
        <v>477</v>
      </c>
      <c r="D4822">
        <v>26025</v>
      </c>
      <c r="E4822">
        <v>9</v>
      </c>
      <c r="F4822">
        <v>2</v>
      </c>
      <c r="G4822">
        <v>3</v>
      </c>
      <c r="H4822" s="2">
        <v>43284</v>
      </c>
      <c r="I4822" t="str">
        <f>VLOOKUP(Sales[[#This Row],[TerritoryKey]], Territories[], 2, FALSE)</f>
        <v>Australia</v>
      </c>
      <c r="J4822">
        <f>_xlfn.XLOOKUP(Sales[[#This Row],[ProductKey]], Products!$A:$A, Products!$J:$J)</f>
        <v>1.8663000000000001</v>
      </c>
      <c r="K4822">
        <f>_xlfn.XLOOKUP(Sales[[#This Row],[ProductKey]], Products!$A:$A, Products!$K:$K)</f>
        <v>4.99</v>
      </c>
      <c r="L4822" s="1">
        <f>Sales[[#This Row],[ProductPrice]]*Sales[[#This Row],[OrderQuantity]]</f>
        <v>14.97</v>
      </c>
      <c r="M4822" s="1">
        <f>Sales[[#This Row],[OrderQuantity]]</f>
        <v>3</v>
      </c>
      <c r="N4822" s="1">
        <f>1</f>
        <v>1</v>
      </c>
      <c r="O4822" s="1">
        <f>Sales[[#This Row],[TotalSales]]-Sales[[#This Row],[TotalCost]]</f>
        <v>9.3711000000000002</v>
      </c>
      <c r="P4822" s="1">
        <f>Sales[[#This Row],[ProductCost]]*Sales[[#This Row],[OrderQuantity]]</f>
        <v>5.5989000000000004</v>
      </c>
      <c r="Q4822" s="1" t="str">
        <f>VLOOKUP(Sales[[#This Row],[ProductKey]], Products!$A$2:$D$1000, 4, FALSE)</f>
        <v>Water Bottle - 30 oz.</v>
      </c>
    </row>
    <row r="4823" spans="1:17" x14ac:dyDescent="0.25">
      <c r="A4823" s="2">
        <v>38293</v>
      </c>
      <c r="B4823" s="1" t="s">
        <v>4682</v>
      </c>
      <c r="C4823">
        <v>530</v>
      </c>
      <c r="D4823">
        <v>26733</v>
      </c>
      <c r="E4823">
        <v>1</v>
      </c>
      <c r="F4823">
        <v>2</v>
      </c>
      <c r="G4823">
        <v>3</v>
      </c>
      <c r="H4823" s="2">
        <v>43406</v>
      </c>
      <c r="I4823" t="str">
        <f>VLOOKUP(Sales[[#This Row],[TerritoryKey]], Territories[], 2, FALSE)</f>
        <v>Northwest</v>
      </c>
      <c r="J4823">
        <f>_xlfn.XLOOKUP(Sales[[#This Row],[ProductKey]], Products!$A:$A, Products!$J:$J)</f>
        <v>1.8663000000000001</v>
      </c>
      <c r="K4823">
        <f>_xlfn.XLOOKUP(Sales[[#This Row],[ProductKey]], Products!$A:$A, Products!$K:$K)</f>
        <v>4.99</v>
      </c>
      <c r="L4823" s="1">
        <f>Sales[[#This Row],[ProductPrice]]*Sales[[#This Row],[OrderQuantity]]</f>
        <v>14.97</v>
      </c>
      <c r="M4823" s="1">
        <f>Sales[[#This Row],[OrderQuantity]]</f>
        <v>3</v>
      </c>
      <c r="N4823" s="1">
        <f>1</f>
        <v>1</v>
      </c>
      <c r="O4823" s="1">
        <f>Sales[[#This Row],[TotalSales]]-Sales[[#This Row],[TotalCost]]</f>
        <v>9.3711000000000002</v>
      </c>
      <c r="P4823" s="1">
        <f>Sales[[#This Row],[ProductCost]]*Sales[[#This Row],[OrderQuantity]]</f>
        <v>5.5989000000000004</v>
      </c>
      <c r="Q4823" s="1" t="str">
        <f>VLOOKUP(Sales[[#This Row],[ProductKey]], Products!$A$2:$D$1000, 4, FALSE)</f>
        <v>Touring Tire Tube</v>
      </c>
    </row>
    <row r="4824" spans="1:17" x14ac:dyDescent="0.25">
      <c r="A4824" s="2">
        <v>38171</v>
      </c>
      <c r="B4824" s="1" t="s">
        <v>4707</v>
      </c>
      <c r="C4824">
        <v>529</v>
      </c>
      <c r="D4824">
        <v>14086</v>
      </c>
      <c r="E4824">
        <v>9</v>
      </c>
      <c r="F4824">
        <v>2</v>
      </c>
      <c r="G4824">
        <v>3</v>
      </c>
      <c r="H4824" s="2">
        <v>43284</v>
      </c>
      <c r="I4824" t="str">
        <f>VLOOKUP(Sales[[#This Row],[TerritoryKey]], Territories[], 2, FALSE)</f>
        <v>Australia</v>
      </c>
      <c r="J4824">
        <f>_xlfn.XLOOKUP(Sales[[#This Row],[ProductKey]], Products!$A:$A, Products!$J:$J)</f>
        <v>1.4923</v>
      </c>
      <c r="K4824">
        <f>_xlfn.XLOOKUP(Sales[[#This Row],[ProductKey]], Products!$A:$A, Products!$K:$K)</f>
        <v>3.99</v>
      </c>
      <c r="L4824" s="1">
        <f>Sales[[#This Row],[ProductPrice]]*Sales[[#This Row],[OrderQuantity]]</f>
        <v>11.97</v>
      </c>
      <c r="M4824" s="1">
        <f>Sales[[#This Row],[OrderQuantity]]</f>
        <v>3</v>
      </c>
      <c r="N4824" s="1">
        <f>1</f>
        <v>1</v>
      </c>
      <c r="O4824" s="1">
        <f>Sales[[#This Row],[TotalSales]]-Sales[[#This Row],[TotalCost]]</f>
        <v>7.493100000000001</v>
      </c>
      <c r="P4824" s="1">
        <f>Sales[[#This Row],[ProductCost]]*Sales[[#This Row],[OrderQuantity]]</f>
        <v>4.4768999999999997</v>
      </c>
      <c r="Q4824" s="1" t="str">
        <f>VLOOKUP(Sales[[#This Row],[ProductKey]], Products!$A$2:$D$1000, 4, FALSE)</f>
        <v>Road Tire Tube</v>
      </c>
    </row>
    <row r="4825" spans="1:17" x14ac:dyDescent="0.25">
      <c r="A4825" s="2">
        <v>38081</v>
      </c>
      <c r="B4825" s="1" t="s">
        <v>4737</v>
      </c>
      <c r="C4825">
        <v>529</v>
      </c>
      <c r="D4825">
        <v>15783</v>
      </c>
      <c r="E4825">
        <v>9</v>
      </c>
      <c r="F4825">
        <v>2</v>
      </c>
      <c r="G4825">
        <v>3</v>
      </c>
      <c r="H4825" s="2">
        <v>43194</v>
      </c>
      <c r="I4825" t="str">
        <f>VLOOKUP(Sales[[#This Row],[TerritoryKey]], Territories[], 2, FALSE)</f>
        <v>Australia</v>
      </c>
      <c r="J4825">
        <f>_xlfn.XLOOKUP(Sales[[#This Row],[ProductKey]], Products!$A:$A, Products!$J:$J)</f>
        <v>1.4923</v>
      </c>
      <c r="K4825">
        <f>_xlfn.XLOOKUP(Sales[[#This Row],[ProductKey]], Products!$A:$A, Products!$K:$K)</f>
        <v>3.99</v>
      </c>
      <c r="L4825" s="1">
        <f>Sales[[#This Row],[ProductPrice]]*Sales[[#This Row],[OrderQuantity]]</f>
        <v>11.97</v>
      </c>
      <c r="M4825" s="1">
        <f>Sales[[#This Row],[OrderQuantity]]</f>
        <v>3</v>
      </c>
      <c r="N4825" s="1">
        <f>1</f>
        <v>1</v>
      </c>
      <c r="O4825" s="1">
        <f>Sales[[#This Row],[TotalSales]]-Sales[[#This Row],[TotalCost]]</f>
        <v>7.493100000000001</v>
      </c>
      <c r="P4825" s="1">
        <f>Sales[[#This Row],[ProductCost]]*Sales[[#This Row],[OrderQuantity]]</f>
        <v>4.4768999999999997</v>
      </c>
      <c r="Q4825" s="1" t="str">
        <f>VLOOKUP(Sales[[#This Row],[ProductKey]], Products!$A$2:$D$1000, 4, FALSE)</f>
        <v>Road Tire Tube</v>
      </c>
    </row>
    <row r="4826" spans="1:17" x14ac:dyDescent="0.25">
      <c r="A4826" s="2">
        <v>38323</v>
      </c>
      <c r="B4826" s="1" t="s">
        <v>4748</v>
      </c>
      <c r="C4826">
        <v>480</v>
      </c>
      <c r="D4826">
        <v>16759</v>
      </c>
      <c r="E4826">
        <v>4</v>
      </c>
      <c r="F4826">
        <v>2</v>
      </c>
      <c r="G4826">
        <v>3</v>
      </c>
      <c r="H4826" s="2">
        <v>43436</v>
      </c>
      <c r="I4826" t="str">
        <f>VLOOKUP(Sales[[#This Row],[TerritoryKey]], Territories[], 2, FALSE)</f>
        <v>Southwest</v>
      </c>
      <c r="J4826">
        <f>_xlfn.XLOOKUP(Sales[[#This Row],[ProductKey]], Products!$A:$A, Products!$J:$J)</f>
        <v>0.85650000000000004</v>
      </c>
      <c r="K4826">
        <f>_xlfn.XLOOKUP(Sales[[#This Row],[ProductKey]], Products!$A:$A, Products!$K:$K)</f>
        <v>2.29</v>
      </c>
      <c r="L4826" s="1">
        <f>Sales[[#This Row],[ProductPrice]]*Sales[[#This Row],[OrderQuantity]]</f>
        <v>6.87</v>
      </c>
      <c r="M4826" s="1">
        <f>Sales[[#This Row],[OrderQuantity]]</f>
        <v>3</v>
      </c>
      <c r="N4826" s="1">
        <f>1</f>
        <v>1</v>
      </c>
      <c r="O4826" s="1">
        <f>Sales[[#This Row],[TotalSales]]-Sales[[#This Row],[TotalCost]]</f>
        <v>4.3004999999999995</v>
      </c>
      <c r="P4826" s="1">
        <f>Sales[[#This Row],[ProductCost]]*Sales[[#This Row],[OrderQuantity]]</f>
        <v>2.5695000000000001</v>
      </c>
      <c r="Q4826" s="1" t="str">
        <f>VLOOKUP(Sales[[#This Row],[ProductKey]], Products!$A$2:$D$1000, 4, FALSE)</f>
        <v>Patch Kit/8 Patches</v>
      </c>
    </row>
    <row r="4827" spans="1:17" x14ac:dyDescent="0.25">
      <c r="A4827" s="2">
        <v>38169</v>
      </c>
      <c r="B4827" s="1" t="s">
        <v>4754</v>
      </c>
      <c r="C4827">
        <v>478</v>
      </c>
      <c r="D4827">
        <v>14777</v>
      </c>
      <c r="E4827">
        <v>10</v>
      </c>
      <c r="F4827">
        <v>2</v>
      </c>
      <c r="G4827">
        <v>3</v>
      </c>
      <c r="H4827" s="2">
        <v>43282</v>
      </c>
      <c r="I4827" t="str">
        <f>VLOOKUP(Sales[[#This Row],[TerritoryKey]], Territories[], 2, FALSE)</f>
        <v>United Kingdom</v>
      </c>
      <c r="J4827">
        <f>_xlfn.XLOOKUP(Sales[[#This Row],[ProductKey]], Products!$A:$A, Products!$J:$J)</f>
        <v>3.7363</v>
      </c>
      <c r="K4827">
        <f>_xlfn.XLOOKUP(Sales[[#This Row],[ProductKey]], Products!$A:$A, Products!$K:$K)</f>
        <v>9.99</v>
      </c>
      <c r="L4827" s="1">
        <f>Sales[[#This Row],[ProductPrice]]*Sales[[#This Row],[OrderQuantity]]</f>
        <v>29.97</v>
      </c>
      <c r="M4827" s="1">
        <f>Sales[[#This Row],[OrderQuantity]]</f>
        <v>3</v>
      </c>
      <c r="N4827" s="1">
        <f>1</f>
        <v>1</v>
      </c>
      <c r="O4827" s="1">
        <f>Sales[[#This Row],[TotalSales]]-Sales[[#This Row],[TotalCost]]</f>
        <v>18.761099999999999</v>
      </c>
      <c r="P4827" s="1">
        <f>Sales[[#This Row],[ProductCost]]*Sales[[#This Row],[OrderQuantity]]</f>
        <v>11.2089</v>
      </c>
      <c r="Q4827" s="1" t="str">
        <f>VLOOKUP(Sales[[#This Row],[ProductKey]], Products!$A$2:$D$1000, 4, FALSE)</f>
        <v>Mountain Bottle Cage</v>
      </c>
    </row>
    <row r="4828" spans="1:17" x14ac:dyDescent="0.25">
      <c r="A4828" s="2">
        <v>38323</v>
      </c>
      <c r="B4828" s="1" t="s">
        <v>4784</v>
      </c>
      <c r="C4828">
        <v>464</v>
      </c>
      <c r="D4828">
        <v>14060</v>
      </c>
      <c r="E4828">
        <v>9</v>
      </c>
      <c r="F4828">
        <v>2</v>
      </c>
      <c r="G4828">
        <v>3</v>
      </c>
      <c r="H4828" s="2">
        <v>43436</v>
      </c>
      <c r="I4828" t="str">
        <f>VLOOKUP(Sales[[#This Row],[TerritoryKey]], Territories[], 2, FALSE)</f>
        <v>Australia</v>
      </c>
      <c r="J4828">
        <f>_xlfn.XLOOKUP(Sales[[#This Row],[ProductKey]], Products!$A:$A, Products!$J:$J)</f>
        <v>9.7135999999999996</v>
      </c>
      <c r="K4828">
        <f>_xlfn.XLOOKUP(Sales[[#This Row],[ProductKey]], Products!$A:$A, Products!$K:$K)</f>
        <v>23.548100000000002</v>
      </c>
      <c r="L4828" s="1">
        <f>Sales[[#This Row],[ProductPrice]]*Sales[[#This Row],[OrderQuantity]]</f>
        <v>70.644300000000001</v>
      </c>
      <c r="M4828" s="1">
        <f>Sales[[#This Row],[OrderQuantity]]</f>
        <v>3</v>
      </c>
      <c r="N4828" s="1">
        <f>1</f>
        <v>1</v>
      </c>
      <c r="O4828" s="1">
        <f>Sales[[#This Row],[TotalSales]]-Sales[[#This Row],[TotalCost]]</f>
        <v>41.503500000000003</v>
      </c>
      <c r="P4828" s="1">
        <f>Sales[[#This Row],[ProductCost]]*Sales[[#This Row],[OrderQuantity]]</f>
        <v>29.140799999999999</v>
      </c>
      <c r="Q4828" s="1" t="str">
        <f>VLOOKUP(Sales[[#This Row],[ProductKey]], Products!$A$2:$D$1000, 4, FALSE)</f>
        <v>Half-Finger Gloves, M</v>
      </c>
    </row>
    <row r="4829" spans="1:17" x14ac:dyDescent="0.25">
      <c r="A4829" s="2">
        <v>38048</v>
      </c>
      <c r="B4829" s="1" t="s">
        <v>4802</v>
      </c>
      <c r="C4829">
        <v>541</v>
      </c>
      <c r="D4829">
        <v>25985</v>
      </c>
      <c r="E4829">
        <v>4</v>
      </c>
      <c r="F4829">
        <v>2</v>
      </c>
      <c r="G4829">
        <v>3</v>
      </c>
      <c r="H4829" s="2">
        <v>43161</v>
      </c>
      <c r="I4829" t="str">
        <f>VLOOKUP(Sales[[#This Row],[TerritoryKey]], Territories[], 2, FALSE)</f>
        <v>Southwest</v>
      </c>
      <c r="J4829">
        <f>_xlfn.XLOOKUP(Sales[[#This Row],[ProductKey]], Products!$A:$A, Products!$J:$J)</f>
        <v>10.8423</v>
      </c>
      <c r="K4829">
        <f>_xlfn.XLOOKUP(Sales[[#This Row],[ProductKey]], Products!$A:$A, Products!$K:$K)</f>
        <v>28.99</v>
      </c>
      <c r="L4829" s="1">
        <f>Sales[[#This Row],[ProductPrice]]*Sales[[#This Row],[OrderQuantity]]</f>
        <v>86.97</v>
      </c>
      <c r="M4829" s="1">
        <f>Sales[[#This Row],[OrderQuantity]]</f>
        <v>3</v>
      </c>
      <c r="N4829" s="1">
        <f>1</f>
        <v>1</v>
      </c>
      <c r="O4829" s="1">
        <f>Sales[[#This Row],[TotalSales]]-Sales[[#This Row],[TotalCost]]</f>
        <v>54.443100000000001</v>
      </c>
      <c r="P4829" s="1">
        <f>Sales[[#This Row],[ProductCost]]*Sales[[#This Row],[OrderQuantity]]</f>
        <v>32.526899999999998</v>
      </c>
      <c r="Q4829" s="1" t="str">
        <f>VLOOKUP(Sales[[#This Row],[ProductKey]], Products!$A$2:$D$1000, 4, FALSE)</f>
        <v>Touring Tire</v>
      </c>
    </row>
    <row r="4830" spans="1:17" x14ac:dyDescent="0.25">
      <c r="A4830" s="2">
        <v>38142</v>
      </c>
      <c r="B4830" s="1" t="s">
        <v>4814</v>
      </c>
      <c r="C4830">
        <v>541</v>
      </c>
      <c r="D4830">
        <v>27287</v>
      </c>
      <c r="E4830">
        <v>4</v>
      </c>
      <c r="F4830">
        <v>2</v>
      </c>
      <c r="G4830">
        <v>3</v>
      </c>
      <c r="H4830" s="2">
        <v>43255</v>
      </c>
      <c r="I4830" t="str">
        <f>VLOOKUP(Sales[[#This Row],[TerritoryKey]], Territories[], 2, FALSE)</f>
        <v>Southwest</v>
      </c>
      <c r="J4830">
        <f>_xlfn.XLOOKUP(Sales[[#This Row],[ProductKey]], Products!$A:$A, Products!$J:$J)</f>
        <v>10.8423</v>
      </c>
      <c r="K4830">
        <f>_xlfn.XLOOKUP(Sales[[#This Row],[ProductKey]], Products!$A:$A, Products!$K:$K)</f>
        <v>28.99</v>
      </c>
      <c r="L4830" s="1">
        <f>Sales[[#This Row],[ProductPrice]]*Sales[[#This Row],[OrderQuantity]]</f>
        <v>86.97</v>
      </c>
      <c r="M4830" s="1">
        <f>Sales[[#This Row],[OrderQuantity]]</f>
        <v>3</v>
      </c>
      <c r="N4830" s="1">
        <f>1</f>
        <v>1</v>
      </c>
      <c r="O4830" s="1">
        <f>Sales[[#This Row],[TotalSales]]-Sales[[#This Row],[TotalCost]]</f>
        <v>54.443100000000001</v>
      </c>
      <c r="P4830" s="1">
        <f>Sales[[#This Row],[ProductCost]]*Sales[[#This Row],[OrderQuantity]]</f>
        <v>32.526899999999998</v>
      </c>
      <c r="Q4830" s="1" t="str">
        <f>VLOOKUP(Sales[[#This Row],[ProductKey]], Products!$A$2:$D$1000, 4, FALSE)</f>
        <v>Touring Tire</v>
      </c>
    </row>
    <row r="4831" spans="1:17" x14ac:dyDescent="0.25">
      <c r="A4831" s="2">
        <v>38110</v>
      </c>
      <c r="B4831" s="1" t="s">
        <v>4820</v>
      </c>
      <c r="C4831">
        <v>528</v>
      </c>
      <c r="D4831">
        <v>13944</v>
      </c>
      <c r="E4831">
        <v>6</v>
      </c>
      <c r="F4831">
        <v>2</v>
      </c>
      <c r="G4831">
        <v>3</v>
      </c>
      <c r="H4831" s="2">
        <v>43223</v>
      </c>
      <c r="I4831" t="str">
        <f>VLOOKUP(Sales[[#This Row],[TerritoryKey]], Territories[], 2, FALSE)</f>
        <v>Canada</v>
      </c>
      <c r="J4831">
        <f>_xlfn.XLOOKUP(Sales[[#This Row],[ProductKey]], Products!$A:$A, Products!$J:$J)</f>
        <v>1.8663000000000001</v>
      </c>
      <c r="K4831">
        <f>_xlfn.XLOOKUP(Sales[[#This Row],[ProductKey]], Products!$A:$A, Products!$K:$K)</f>
        <v>4.99</v>
      </c>
      <c r="L4831" s="1">
        <f>Sales[[#This Row],[ProductPrice]]*Sales[[#This Row],[OrderQuantity]]</f>
        <v>14.97</v>
      </c>
      <c r="M4831" s="1">
        <f>Sales[[#This Row],[OrderQuantity]]</f>
        <v>3</v>
      </c>
      <c r="N4831" s="1">
        <f>1</f>
        <v>1</v>
      </c>
      <c r="O4831" s="1">
        <f>Sales[[#This Row],[TotalSales]]-Sales[[#This Row],[TotalCost]]</f>
        <v>9.3711000000000002</v>
      </c>
      <c r="P4831" s="1">
        <f>Sales[[#This Row],[ProductCost]]*Sales[[#This Row],[OrderQuantity]]</f>
        <v>5.5989000000000004</v>
      </c>
      <c r="Q4831" s="1" t="str">
        <f>VLOOKUP(Sales[[#This Row],[ProductKey]], Products!$A$2:$D$1000, 4, FALSE)</f>
        <v>Mountain Tire Tube</v>
      </c>
    </row>
    <row r="4832" spans="1:17" x14ac:dyDescent="0.25">
      <c r="A4832" s="2">
        <v>38263</v>
      </c>
      <c r="B4832" s="1" t="s">
        <v>4831</v>
      </c>
      <c r="C4832">
        <v>482</v>
      </c>
      <c r="D4832">
        <v>23811</v>
      </c>
      <c r="E4832">
        <v>4</v>
      </c>
      <c r="F4832">
        <v>2</v>
      </c>
      <c r="G4832">
        <v>3</v>
      </c>
      <c r="H4832" s="2">
        <v>43376</v>
      </c>
      <c r="I4832" t="str">
        <f>VLOOKUP(Sales[[#This Row],[TerritoryKey]], Territories[], 2, FALSE)</f>
        <v>Southwest</v>
      </c>
      <c r="J4832">
        <f>_xlfn.XLOOKUP(Sales[[#This Row],[ProductKey]], Products!$A:$A, Products!$J:$J)</f>
        <v>3.3622999999999998</v>
      </c>
      <c r="K4832">
        <f>_xlfn.XLOOKUP(Sales[[#This Row],[ProductKey]], Products!$A:$A, Products!$K:$K)</f>
        <v>8.99</v>
      </c>
      <c r="L4832" s="1">
        <f>Sales[[#This Row],[ProductPrice]]*Sales[[#This Row],[OrderQuantity]]</f>
        <v>26.97</v>
      </c>
      <c r="M4832" s="1">
        <f>Sales[[#This Row],[OrderQuantity]]</f>
        <v>3</v>
      </c>
      <c r="N4832" s="1">
        <f>1</f>
        <v>1</v>
      </c>
      <c r="O4832" s="1">
        <f>Sales[[#This Row],[TotalSales]]-Sales[[#This Row],[TotalCost]]</f>
        <v>16.883099999999999</v>
      </c>
      <c r="P4832" s="1">
        <f>Sales[[#This Row],[ProductCost]]*Sales[[#This Row],[OrderQuantity]]</f>
        <v>10.0869</v>
      </c>
      <c r="Q4832" s="1" t="str">
        <f>VLOOKUP(Sales[[#This Row],[ProductKey]], Products!$A$2:$D$1000, 4, FALSE)</f>
        <v>Racing Socks, L</v>
      </c>
    </row>
    <row r="4833" spans="1:17" x14ac:dyDescent="0.25">
      <c r="A4833" s="2">
        <v>38261</v>
      </c>
      <c r="B4833" s="1" t="s">
        <v>4865</v>
      </c>
      <c r="C4833">
        <v>477</v>
      </c>
      <c r="D4833">
        <v>15866</v>
      </c>
      <c r="E4833">
        <v>6</v>
      </c>
      <c r="F4833">
        <v>2</v>
      </c>
      <c r="G4833">
        <v>3</v>
      </c>
      <c r="H4833" s="2">
        <v>43374</v>
      </c>
      <c r="I4833" t="str">
        <f>VLOOKUP(Sales[[#This Row],[TerritoryKey]], Territories[], 2, FALSE)</f>
        <v>Canada</v>
      </c>
      <c r="J4833">
        <f>_xlfn.XLOOKUP(Sales[[#This Row],[ProductKey]], Products!$A:$A, Products!$J:$J)</f>
        <v>1.8663000000000001</v>
      </c>
      <c r="K4833">
        <f>_xlfn.XLOOKUP(Sales[[#This Row],[ProductKey]], Products!$A:$A, Products!$K:$K)</f>
        <v>4.99</v>
      </c>
      <c r="L4833" s="1">
        <f>Sales[[#This Row],[ProductPrice]]*Sales[[#This Row],[OrderQuantity]]</f>
        <v>14.97</v>
      </c>
      <c r="M4833" s="1">
        <f>Sales[[#This Row],[OrderQuantity]]</f>
        <v>3</v>
      </c>
      <c r="N4833" s="1">
        <f>1</f>
        <v>1</v>
      </c>
      <c r="O4833" s="1">
        <f>Sales[[#This Row],[TotalSales]]-Sales[[#This Row],[TotalCost]]</f>
        <v>9.3711000000000002</v>
      </c>
      <c r="P4833" s="1">
        <f>Sales[[#This Row],[ProductCost]]*Sales[[#This Row],[OrderQuantity]]</f>
        <v>5.5989000000000004</v>
      </c>
      <c r="Q4833" s="1" t="str">
        <f>VLOOKUP(Sales[[#This Row],[ProductKey]], Products!$A$2:$D$1000, 4, FALSE)</f>
        <v>Water Bottle - 30 oz.</v>
      </c>
    </row>
    <row r="4834" spans="1:17" x14ac:dyDescent="0.25">
      <c r="A4834" s="2">
        <v>38047</v>
      </c>
      <c r="B4834" s="1" t="s">
        <v>4935</v>
      </c>
      <c r="C4834">
        <v>528</v>
      </c>
      <c r="D4834">
        <v>22296</v>
      </c>
      <c r="E4834">
        <v>4</v>
      </c>
      <c r="F4834">
        <v>2</v>
      </c>
      <c r="G4834">
        <v>3</v>
      </c>
      <c r="H4834" s="2">
        <v>43160</v>
      </c>
      <c r="I4834" t="str">
        <f>VLOOKUP(Sales[[#This Row],[TerritoryKey]], Territories[], 2, FALSE)</f>
        <v>Southwest</v>
      </c>
      <c r="J4834">
        <f>_xlfn.XLOOKUP(Sales[[#This Row],[ProductKey]], Products!$A:$A, Products!$J:$J)</f>
        <v>1.8663000000000001</v>
      </c>
      <c r="K4834">
        <f>_xlfn.XLOOKUP(Sales[[#This Row],[ProductKey]], Products!$A:$A, Products!$K:$K)</f>
        <v>4.99</v>
      </c>
      <c r="L4834" s="1">
        <f>Sales[[#This Row],[ProductPrice]]*Sales[[#This Row],[OrderQuantity]]</f>
        <v>14.97</v>
      </c>
      <c r="M4834" s="1">
        <f>Sales[[#This Row],[OrderQuantity]]</f>
        <v>3</v>
      </c>
      <c r="N4834" s="1">
        <f>1</f>
        <v>1</v>
      </c>
      <c r="O4834" s="1">
        <f>Sales[[#This Row],[TotalSales]]-Sales[[#This Row],[TotalCost]]</f>
        <v>9.3711000000000002</v>
      </c>
      <c r="P4834" s="1">
        <f>Sales[[#This Row],[ProductCost]]*Sales[[#This Row],[OrderQuantity]]</f>
        <v>5.5989000000000004</v>
      </c>
      <c r="Q4834" s="1" t="str">
        <f>VLOOKUP(Sales[[#This Row],[ProductKey]], Products!$A$2:$D$1000, 4, FALSE)</f>
        <v>Mountain Tire Tube</v>
      </c>
    </row>
    <row r="4835" spans="1:17" x14ac:dyDescent="0.25">
      <c r="A4835" s="2">
        <v>38233</v>
      </c>
      <c r="B4835" s="1" t="s">
        <v>4948</v>
      </c>
      <c r="C4835">
        <v>480</v>
      </c>
      <c r="D4835">
        <v>21078</v>
      </c>
      <c r="E4835">
        <v>7</v>
      </c>
      <c r="F4835">
        <v>2</v>
      </c>
      <c r="G4835">
        <v>3</v>
      </c>
      <c r="H4835" s="2">
        <v>43346</v>
      </c>
      <c r="I4835" t="str">
        <f>VLOOKUP(Sales[[#This Row],[TerritoryKey]], Territories[], 2, FALSE)</f>
        <v>France</v>
      </c>
      <c r="J4835">
        <f>_xlfn.XLOOKUP(Sales[[#This Row],[ProductKey]], Products!$A:$A, Products!$J:$J)</f>
        <v>0.85650000000000004</v>
      </c>
      <c r="K4835">
        <f>_xlfn.XLOOKUP(Sales[[#This Row],[ProductKey]], Products!$A:$A, Products!$K:$K)</f>
        <v>2.29</v>
      </c>
      <c r="L4835" s="1">
        <f>Sales[[#This Row],[ProductPrice]]*Sales[[#This Row],[OrderQuantity]]</f>
        <v>6.87</v>
      </c>
      <c r="M4835" s="1">
        <f>Sales[[#This Row],[OrderQuantity]]</f>
        <v>3</v>
      </c>
      <c r="N4835" s="1">
        <f>1</f>
        <v>1</v>
      </c>
      <c r="O4835" s="1">
        <f>Sales[[#This Row],[TotalSales]]-Sales[[#This Row],[TotalCost]]</f>
        <v>4.3004999999999995</v>
      </c>
      <c r="P4835" s="1">
        <f>Sales[[#This Row],[ProductCost]]*Sales[[#This Row],[OrderQuantity]]</f>
        <v>2.5695000000000001</v>
      </c>
      <c r="Q4835" s="1" t="str">
        <f>VLOOKUP(Sales[[#This Row],[ProductKey]], Products!$A$2:$D$1000, 4, FALSE)</f>
        <v>Patch Kit/8 Patches</v>
      </c>
    </row>
    <row r="4836" spans="1:17" x14ac:dyDescent="0.25">
      <c r="A4836" s="2">
        <v>38292</v>
      </c>
      <c r="B4836" s="1" t="s">
        <v>4994</v>
      </c>
      <c r="C4836">
        <v>538</v>
      </c>
      <c r="D4836">
        <v>27848</v>
      </c>
      <c r="E4836">
        <v>10</v>
      </c>
      <c r="F4836">
        <v>2</v>
      </c>
      <c r="G4836">
        <v>3</v>
      </c>
      <c r="H4836" s="2">
        <v>43405</v>
      </c>
      <c r="I4836" t="str">
        <f>VLOOKUP(Sales[[#This Row],[TerritoryKey]], Territories[], 2, FALSE)</f>
        <v>United Kingdom</v>
      </c>
      <c r="J4836">
        <f>_xlfn.XLOOKUP(Sales[[#This Row],[ProductKey]], Products!$A:$A, Products!$J:$J)</f>
        <v>8.0373000000000001</v>
      </c>
      <c r="K4836">
        <f>_xlfn.XLOOKUP(Sales[[#This Row],[ProductKey]], Products!$A:$A, Products!$K:$K)</f>
        <v>21.49</v>
      </c>
      <c r="L4836" s="1">
        <f>Sales[[#This Row],[ProductPrice]]*Sales[[#This Row],[OrderQuantity]]</f>
        <v>64.47</v>
      </c>
      <c r="M4836" s="1">
        <f>Sales[[#This Row],[OrderQuantity]]</f>
        <v>3</v>
      </c>
      <c r="N4836" s="1">
        <f>1</f>
        <v>1</v>
      </c>
      <c r="O4836" s="1">
        <f>Sales[[#This Row],[TotalSales]]-Sales[[#This Row],[TotalCost]]</f>
        <v>40.3581</v>
      </c>
      <c r="P4836" s="1">
        <f>Sales[[#This Row],[ProductCost]]*Sales[[#This Row],[OrderQuantity]]</f>
        <v>24.111899999999999</v>
      </c>
      <c r="Q4836" s="1" t="str">
        <f>VLOOKUP(Sales[[#This Row],[ProductKey]], Products!$A$2:$D$1000, 4, FALSE)</f>
        <v>LL Road Tire</v>
      </c>
    </row>
    <row r="4837" spans="1:17" x14ac:dyDescent="0.25">
      <c r="A4837" s="2">
        <v>38018</v>
      </c>
      <c r="B4837" s="1" t="s">
        <v>5000</v>
      </c>
      <c r="C4837">
        <v>478</v>
      </c>
      <c r="D4837">
        <v>14792</v>
      </c>
      <c r="E4837">
        <v>10</v>
      </c>
      <c r="F4837">
        <v>2</v>
      </c>
      <c r="G4837">
        <v>3</v>
      </c>
      <c r="H4837" s="2">
        <v>43132</v>
      </c>
      <c r="I4837" t="str">
        <f>VLOOKUP(Sales[[#This Row],[TerritoryKey]], Territories[], 2, FALSE)</f>
        <v>United Kingdom</v>
      </c>
      <c r="J4837">
        <f>_xlfn.XLOOKUP(Sales[[#This Row],[ProductKey]], Products!$A:$A, Products!$J:$J)</f>
        <v>3.7363</v>
      </c>
      <c r="K4837">
        <f>_xlfn.XLOOKUP(Sales[[#This Row],[ProductKey]], Products!$A:$A, Products!$K:$K)</f>
        <v>9.99</v>
      </c>
      <c r="L4837" s="1">
        <f>Sales[[#This Row],[ProductPrice]]*Sales[[#This Row],[OrderQuantity]]</f>
        <v>29.97</v>
      </c>
      <c r="M4837" s="1">
        <f>Sales[[#This Row],[OrderQuantity]]</f>
        <v>3</v>
      </c>
      <c r="N4837" s="1">
        <f>1</f>
        <v>1</v>
      </c>
      <c r="O4837" s="1">
        <f>Sales[[#This Row],[TotalSales]]-Sales[[#This Row],[TotalCost]]</f>
        <v>18.761099999999999</v>
      </c>
      <c r="P4837" s="1">
        <f>Sales[[#This Row],[ProductCost]]*Sales[[#This Row],[OrderQuantity]]</f>
        <v>11.2089</v>
      </c>
      <c r="Q4837" s="1" t="str">
        <f>VLOOKUP(Sales[[#This Row],[ProductKey]], Products!$A$2:$D$1000, 4, FALSE)</f>
        <v>Mountain Bottle Cage</v>
      </c>
    </row>
    <row r="4838" spans="1:17" x14ac:dyDescent="0.25">
      <c r="A4838" s="2">
        <v>38325</v>
      </c>
      <c r="B4838" s="1" t="s">
        <v>5004</v>
      </c>
      <c r="C4838">
        <v>528</v>
      </c>
      <c r="D4838">
        <v>16104</v>
      </c>
      <c r="E4838">
        <v>1</v>
      </c>
      <c r="F4838">
        <v>2</v>
      </c>
      <c r="G4838">
        <v>3</v>
      </c>
      <c r="H4838" s="2">
        <v>43438</v>
      </c>
      <c r="I4838" t="str">
        <f>VLOOKUP(Sales[[#This Row],[TerritoryKey]], Territories[], 2, FALSE)</f>
        <v>Northwest</v>
      </c>
      <c r="J4838">
        <f>_xlfn.XLOOKUP(Sales[[#This Row],[ProductKey]], Products!$A:$A, Products!$J:$J)</f>
        <v>1.8663000000000001</v>
      </c>
      <c r="K4838">
        <f>_xlfn.XLOOKUP(Sales[[#This Row],[ProductKey]], Products!$A:$A, Products!$K:$K)</f>
        <v>4.99</v>
      </c>
      <c r="L4838" s="1">
        <f>Sales[[#This Row],[ProductPrice]]*Sales[[#This Row],[OrderQuantity]]</f>
        <v>14.97</v>
      </c>
      <c r="M4838" s="1">
        <f>Sales[[#This Row],[OrderQuantity]]</f>
        <v>3</v>
      </c>
      <c r="N4838" s="1">
        <f>1</f>
        <v>1</v>
      </c>
      <c r="O4838" s="1">
        <f>Sales[[#This Row],[TotalSales]]-Sales[[#This Row],[TotalCost]]</f>
        <v>9.3711000000000002</v>
      </c>
      <c r="P4838" s="1">
        <f>Sales[[#This Row],[ProductCost]]*Sales[[#This Row],[OrderQuantity]]</f>
        <v>5.5989000000000004</v>
      </c>
      <c r="Q4838" s="1" t="str">
        <f>VLOOKUP(Sales[[#This Row],[ProductKey]], Products!$A$2:$D$1000, 4, FALSE)</f>
        <v>Mountain Tire Tube</v>
      </c>
    </row>
    <row r="4839" spans="1:17" x14ac:dyDescent="0.25">
      <c r="A4839" s="2">
        <v>38201</v>
      </c>
      <c r="B4839" s="1" t="s">
        <v>5019</v>
      </c>
      <c r="C4839">
        <v>480</v>
      </c>
      <c r="D4839">
        <v>14705</v>
      </c>
      <c r="E4839">
        <v>10</v>
      </c>
      <c r="F4839">
        <v>2</v>
      </c>
      <c r="G4839">
        <v>3</v>
      </c>
      <c r="H4839" s="2">
        <v>43314</v>
      </c>
      <c r="I4839" t="str">
        <f>VLOOKUP(Sales[[#This Row],[TerritoryKey]], Territories[], 2, FALSE)</f>
        <v>United Kingdom</v>
      </c>
      <c r="J4839">
        <f>_xlfn.XLOOKUP(Sales[[#This Row],[ProductKey]], Products!$A:$A, Products!$J:$J)</f>
        <v>0.85650000000000004</v>
      </c>
      <c r="K4839">
        <f>_xlfn.XLOOKUP(Sales[[#This Row],[ProductKey]], Products!$A:$A, Products!$K:$K)</f>
        <v>2.29</v>
      </c>
      <c r="L4839" s="1">
        <f>Sales[[#This Row],[ProductPrice]]*Sales[[#This Row],[OrderQuantity]]</f>
        <v>6.87</v>
      </c>
      <c r="M4839" s="1">
        <f>Sales[[#This Row],[OrderQuantity]]</f>
        <v>3</v>
      </c>
      <c r="N4839" s="1">
        <f>1</f>
        <v>1</v>
      </c>
      <c r="O4839" s="1">
        <f>Sales[[#This Row],[TotalSales]]-Sales[[#This Row],[TotalCost]]</f>
        <v>4.3004999999999995</v>
      </c>
      <c r="P4839" s="1">
        <f>Sales[[#This Row],[ProductCost]]*Sales[[#This Row],[OrderQuantity]]</f>
        <v>2.5695000000000001</v>
      </c>
      <c r="Q4839" s="1" t="str">
        <f>VLOOKUP(Sales[[#This Row],[ProductKey]], Products!$A$2:$D$1000, 4, FALSE)</f>
        <v>Patch Kit/8 Patches</v>
      </c>
    </row>
    <row r="4840" spans="1:17" x14ac:dyDescent="0.25">
      <c r="A4840" s="2">
        <v>38171</v>
      </c>
      <c r="B4840" s="1" t="s">
        <v>5048</v>
      </c>
      <c r="C4840">
        <v>485</v>
      </c>
      <c r="D4840">
        <v>17439</v>
      </c>
      <c r="E4840">
        <v>1</v>
      </c>
      <c r="F4840">
        <v>2</v>
      </c>
      <c r="G4840">
        <v>3</v>
      </c>
      <c r="H4840" s="2">
        <v>43284</v>
      </c>
      <c r="I4840" t="str">
        <f>VLOOKUP(Sales[[#This Row],[TerritoryKey]], Territories[], 2, FALSE)</f>
        <v>Northwest</v>
      </c>
      <c r="J4840">
        <f>_xlfn.XLOOKUP(Sales[[#This Row],[ProductKey]], Products!$A:$A, Products!$J:$J)</f>
        <v>8.2204999999999995</v>
      </c>
      <c r="K4840">
        <f>_xlfn.XLOOKUP(Sales[[#This Row],[ProductKey]], Products!$A:$A, Products!$K:$K)</f>
        <v>21.98</v>
      </c>
      <c r="L4840" s="1">
        <f>Sales[[#This Row],[ProductPrice]]*Sales[[#This Row],[OrderQuantity]]</f>
        <v>65.94</v>
      </c>
      <c r="M4840" s="1">
        <f>Sales[[#This Row],[OrderQuantity]]</f>
        <v>3</v>
      </c>
      <c r="N4840" s="1">
        <f>1</f>
        <v>1</v>
      </c>
      <c r="O4840" s="1">
        <f>Sales[[#This Row],[TotalSales]]-Sales[[#This Row],[TotalCost]]</f>
        <v>41.278500000000001</v>
      </c>
      <c r="P4840" s="1">
        <f>Sales[[#This Row],[ProductCost]]*Sales[[#This Row],[OrderQuantity]]</f>
        <v>24.661499999999997</v>
      </c>
      <c r="Q4840" s="1" t="str">
        <f>VLOOKUP(Sales[[#This Row],[ProductKey]], Products!$A$2:$D$1000, 4, FALSE)</f>
        <v>Fender Set - Mountain</v>
      </c>
    </row>
    <row r="4841" spans="1:17" x14ac:dyDescent="0.25">
      <c r="A4841" s="2">
        <v>38200</v>
      </c>
      <c r="B4841" s="1" t="s">
        <v>5090</v>
      </c>
      <c r="C4841">
        <v>480</v>
      </c>
      <c r="D4841">
        <v>15316</v>
      </c>
      <c r="E4841">
        <v>4</v>
      </c>
      <c r="F4841">
        <v>2</v>
      </c>
      <c r="G4841">
        <v>3</v>
      </c>
      <c r="H4841" s="2">
        <v>43313</v>
      </c>
      <c r="I4841" t="str">
        <f>VLOOKUP(Sales[[#This Row],[TerritoryKey]], Territories[], 2, FALSE)</f>
        <v>Southwest</v>
      </c>
      <c r="J4841">
        <f>_xlfn.XLOOKUP(Sales[[#This Row],[ProductKey]], Products!$A:$A, Products!$J:$J)</f>
        <v>0.85650000000000004</v>
      </c>
      <c r="K4841">
        <f>_xlfn.XLOOKUP(Sales[[#This Row],[ProductKey]], Products!$A:$A, Products!$K:$K)</f>
        <v>2.29</v>
      </c>
      <c r="L4841" s="1">
        <f>Sales[[#This Row],[ProductPrice]]*Sales[[#This Row],[OrderQuantity]]</f>
        <v>6.87</v>
      </c>
      <c r="M4841" s="1">
        <f>Sales[[#This Row],[OrderQuantity]]</f>
        <v>3</v>
      </c>
      <c r="N4841" s="1">
        <f>1</f>
        <v>1</v>
      </c>
      <c r="O4841" s="1">
        <f>Sales[[#This Row],[TotalSales]]-Sales[[#This Row],[TotalCost]]</f>
        <v>4.3004999999999995</v>
      </c>
      <c r="P4841" s="1">
        <f>Sales[[#This Row],[ProductCost]]*Sales[[#This Row],[OrderQuantity]]</f>
        <v>2.5695000000000001</v>
      </c>
      <c r="Q4841" s="1" t="str">
        <f>VLOOKUP(Sales[[#This Row],[ProductKey]], Products!$A$2:$D$1000, 4, FALSE)</f>
        <v>Patch Kit/8 Patches</v>
      </c>
    </row>
    <row r="4842" spans="1:17" x14ac:dyDescent="0.25">
      <c r="A4842" s="2">
        <v>38111</v>
      </c>
      <c r="B4842" s="1" t="s">
        <v>5093</v>
      </c>
      <c r="C4842">
        <v>478</v>
      </c>
      <c r="D4842">
        <v>14615</v>
      </c>
      <c r="E4842">
        <v>4</v>
      </c>
      <c r="F4842">
        <v>2</v>
      </c>
      <c r="G4842">
        <v>3</v>
      </c>
      <c r="H4842" s="2">
        <v>43224</v>
      </c>
      <c r="I4842" t="str">
        <f>VLOOKUP(Sales[[#This Row],[TerritoryKey]], Territories[], 2, FALSE)</f>
        <v>Southwest</v>
      </c>
      <c r="J4842">
        <f>_xlfn.XLOOKUP(Sales[[#This Row],[ProductKey]], Products!$A:$A, Products!$J:$J)</f>
        <v>3.7363</v>
      </c>
      <c r="K4842">
        <f>_xlfn.XLOOKUP(Sales[[#This Row],[ProductKey]], Products!$A:$A, Products!$K:$K)</f>
        <v>9.99</v>
      </c>
      <c r="L4842" s="1">
        <f>Sales[[#This Row],[ProductPrice]]*Sales[[#This Row],[OrderQuantity]]</f>
        <v>29.97</v>
      </c>
      <c r="M4842" s="1">
        <f>Sales[[#This Row],[OrderQuantity]]</f>
        <v>3</v>
      </c>
      <c r="N4842" s="1">
        <f>1</f>
        <v>1</v>
      </c>
      <c r="O4842" s="1">
        <f>Sales[[#This Row],[TotalSales]]-Sales[[#This Row],[TotalCost]]</f>
        <v>18.761099999999999</v>
      </c>
      <c r="P4842" s="1">
        <f>Sales[[#This Row],[ProductCost]]*Sales[[#This Row],[OrderQuantity]]</f>
        <v>11.2089</v>
      </c>
      <c r="Q4842" s="1" t="str">
        <f>VLOOKUP(Sales[[#This Row],[ProductKey]], Products!$A$2:$D$1000, 4, FALSE)</f>
        <v>Mountain Bottle Cage</v>
      </c>
    </row>
    <row r="4843" spans="1:17" x14ac:dyDescent="0.25">
      <c r="A4843" s="2">
        <v>38200</v>
      </c>
      <c r="B4843" s="1" t="s">
        <v>5123</v>
      </c>
      <c r="C4843">
        <v>535</v>
      </c>
      <c r="D4843">
        <v>17709</v>
      </c>
      <c r="E4843">
        <v>10</v>
      </c>
      <c r="F4843">
        <v>2</v>
      </c>
      <c r="G4843">
        <v>3</v>
      </c>
      <c r="H4843" s="2">
        <v>43313</v>
      </c>
      <c r="I4843" t="str">
        <f>VLOOKUP(Sales[[#This Row],[TerritoryKey]], Territories[], 2, FALSE)</f>
        <v>United Kingdom</v>
      </c>
      <c r="J4843">
        <f>_xlfn.XLOOKUP(Sales[[#This Row],[ProductKey]], Products!$A:$A, Products!$J:$J)</f>
        <v>9.3462999999999994</v>
      </c>
      <c r="K4843">
        <f>_xlfn.XLOOKUP(Sales[[#This Row],[ProductKey]], Products!$A:$A, Products!$K:$K)</f>
        <v>24.99</v>
      </c>
      <c r="L4843" s="1">
        <f>Sales[[#This Row],[ProductPrice]]*Sales[[#This Row],[OrderQuantity]]</f>
        <v>74.97</v>
      </c>
      <c r="M4843" s="1">
        <f>Sales[[#This Row],[OrderQuantity]]</f>
        <v>3</v>
      </c>
      <c r="N4843" s="1">
        <f>1</f>
        <v>1</v>
      </c>
      <c r="O4843" s="1">
        <f>Sales[[#This Row],[TotalSales]]-Sales[[#This Row],[TotalCost]]</f>
        <v>46.931100000000001</v>
      </c>
      <c r="P4843" s="1">
        <f>Sales[[#This Row],[ProductCost]]*Sales[[#This Row],[OrderQuantity]]</f>
        <v>28.038899999999998</v>
      </c>
      <c r="Q4843" s="1" t="str">
        <f>VLOOKUP(Sales[[#This Row],[ProductKey]], Products!$A$2:$D$1000, 4, FALSE)</f>
        <v>LL Mountain Tire</v>
      </c>
    </row>
    <row r="4844" spans="1:17" x14ac:dyDescent="0.25">
      <c r="A4844" s="2">
        <v>38170</v>
      </c>
      <c r="B4844" s="1" t="s">
        <v>5133</v>
      </c>
      <c r="C4844">
        <v>477</v>
      </c>
      <c r="D4844">
        <v>23006</v>
      </c>
      <c r="E4844">
        <v>4</v>
      </c>
      <c r="F4844">
        <v>2</v>
      </c>
      <c r="G4844">
        <v>3</v>
      </c>
      <c r="H4844" s="2">
        <v>43283</v>
      </c>
      <c r="I4844" t="str">
        <f>VLOOKUP(Sales[[#This Row],[TerritoryKey]], Territories[], 2, FALSE)</f>
        <v>Southwest</v>
      </c>
      <c r="J4844">
        <f>_xlfn.XLOOKUP(Sales[[#This Row],[ProductKey]], Products!$A:$A, Products!$J:$J)</f>
        <v>1.8663000000000001</v>
      </c>
      <c r="K4844">
        <f>_xlfn.XLOOKUP(Sales[[#This Row],[ProductKey]], Products!$A:$A, Products!$K:$K)</f>
        <v>4.99</v>
      </c>
      <c r="L4844" s="1">
        <f>Sales[[#This Row],[ProductPrice]]*Sales[[#This Row],[OrderQuantity]]</f>
        <v>14.97</v>
      </c>
      <c r="M4844" s="1">
        <f>Sales[[#This Row],[OrderQuantity]]</f>
        <v>3</v>
      </c>
      <c r="N4844" s="1">
        <f>1</f>
        <v>1</v>
      </c>
      <c r="O4844" s="1">
        <f>Sales[[#This Row],[TotalSales]]-Sales[[#This Row],[TotalCost]]</f>
        <v>9.3711000000000002</v>
      </c>
      <c r="P4844" s="1">
        <f>Sales[[#This Row],[ProductCost]]*Sales[[#This Row],[OrderQuantity]]</f>
        <v>5.5989000000000004</v>
      </c>
      <c r="Q4844" s="1" t="str">
        <f>VLOOKUP(Sales[[#This Row],[ProductKey]], Products!$A$2:$D$1000, 4, FALSE)</f>
        <v>Water Bottle - 30 oz.</v>
      </c>
    </row>
    <row r="4845" spans="1:17" x14ac:dyDescent="0.25">
      <c r="A4845" s="2">
        <v>38323</v>
      </c>
      <c r="B4845" s="1" t="s">
        <v>5145</v>
      </c>
      <c r="C4845">
        <v>477</v>
      </c>
      <c r="D4845">
        <v>26442</v>
      </c>
      <c r="E4845">
        <v>9</v>
      </c>
      <c r="F4845">
        <v>2</v>
      </c>
      <c r="G4845">
        <v>3</v>
      </c>
      <c r="H4845" s="2">
        <v>43436</v>
      </c>
      <c r="I4845" t="str">
        <f>VLOOKUP(Sales[[#This Row],[TerritoryKey]], Territories[], 2, FALSE)</f>
        <v>Australia</v>
      </c>
      <c r="J4845">
        <f>_xlfn.XLOOKUP(Sales[[#This Row],[ProductKey]], Products!$A:$A, Products!$J:$J)</f>
        <v>1.8663000000000001</v>
      </c>
      <c r="K4845">
        <f>_xlfn.XLOOKUP(Sales[[#This Row],[ProductKey]], Products!$A:$A, Products!$K:$K)</f>
        <v>4.99</v>
      </c>
      <c r="L4845" s="1">
        <f>Sales[[#This Row],[ProductPrice]]*Sales[[#This Row],[OrderQuantity]]</f>
        <v>14.97</v>
      </c>
      <c r="M4845" s="1">
        <f>Sales[[#This Row],[OrderQuantity]]</f>
        <v>3</v>
      </c>
      <c r="N4845" s="1">
        <f>1</f>
        <v>1</v>
      </c>
      <c r="O4845" s="1">
        <f>Sales[[#This Row],[TotalSales]]-Sales[[#This Row],[TotalCost]]</f>
        <v>9.3711000000000002</v>
      </c>
      <c r="P4845" s="1">
        <f>Sales[[#This Row],[ProductCost]]*Sales[[#This Row],[OrderQuantity]]</f>
        <v>5.5989000000000004</v>
      </c>
      <c r="Q4845" s="1" t="str">
        <f>VLOOKUP(Sales[[#This Row],[ProductKey]], Products!$A$2:$D$1000, 4, FALSE)</f>
        <v>Water Bottle - 30 oz.</v>
      </c>
    </row>
    <row r="4846" spans="1:17" x14ac:dyDescent="0.25">
      <c r="A4846" s="2">
        <v>38048</v>
      </c>
      <c r="B4846" s="1" t="s">
        <v>5154</v>
      </c>
      <c r="C4846">
        <v>480</v>
      </c>
      <c r="D4846">
        <v>13828</v>
      </c>
      <c r="E4846">
        <v>8</v>
      </c>
      <c r="F4846">
        <v>2</v>
      </c>
      <c r="G4846">
        <v>3</v>
      </c>
      <c r="H4846" s="2">
        <v>43161</v>
      </c>
      <c r="I4846" t="str">
        <f>VLOOKUP(Sales[[#This Row],[TerritoryKey]], Territories[], 2, FALSE)</f>
        <v>Germany</v>
      </c>
      <c r="J4846">
        <f>_xlfn.XLOOKUP(Sales[[#This Row],[ProductKey]], Products!$A:$A, Products!$J:$J)</f>
        <v>0.85650000000000004</v>
      </c>
      <c r="K4846">
        <f>_xlfn.XLOOKUP(Sales[[#This Row],[ProductKey]], Products!$A:$A, Products!$K:$K)</f>
        <v>2.29</v>
      </c>
      <c r="L4846" s="1">
        <f>Sales[[#This Row],[ProductPrice]]*Sales[[#This Row],[OrderQuantity]]</f>
        <v>6.87</v>
      </c>
      <c r="M4846" s="1">
        <f>Sales[[#This Row],[OrderQuantity]]</f>
        <v>3</v>
      </c>
      <c r="N4846" s="1">
        <f>1</f>
        <v>1</v>
      </c>
      <c r="O4846" s="1">
        <f>Sales[[#This Row],[TotalSales]]-Sales[[#This Row],[TotalCost]]</f>
        <v>4.3004999999999995</v>
      </c>
      <c r="P4846" s="1">
        <f>Sales[[#This Row],[ProductCost]]*Sales[[#This Row],[OrderQuantity]]</f>
        <v>2.5695000000000001</v>
      </c>
      <c r="Q4846" s="1" t="str">
        <f>VLOOKUP(Sales[[#This Row],[ProductKey]], Products!$A$2:$D$1000, 4, FALSE)</f>
        <v>Patch Kit/8 Patches</v>
      </c>
    </row>
    <row r="4847" spans="1:17" x14ac:dyDescent="0.25">
      <c r="A4847" s="2">
        <v>37988</v>
      </c>
      <c r="B4847" s="1" t="s">
        <v>5194</v>
      </c>
      <c r="C4847">
        <v>478</v>
      </c>
      <c r="D4847">
        <v>16151</v>
      </c>
      <c r="E4847">
        <v>1</v>
      </c>
      <c r="F4847">
        <v>2</v>
      </c>
      <c r="G4847">
        <v>3</v>
      </c>
      <c r="H4847" s="2">
        <v>43102</v>
      </c>
      <c r="I4847" t="str">
        <f>VLOOKUP(Sales[[#This Row],[TerritoryKey]], Territories[], 2, FALSE)</f>
        <v>Northwest</v>
      </c>
      <c r="J4847">
        <f>_xlfn.XLOOKUP(Sales[[#This Row],[ProductKey]], Products!$A:$A, Products!$J:$J)</f>
        <v>3.7363</v>
      </c>
      <c r="K4847">
        <f>_xlfn.XLOOKUP(Sales[[#This Row],[ProductKey]], Products!$A:$A, Products!$K:$K)</f>
        <v>9.99</v>
      </c>
      <c r="L4847" s="1">
        <f>Sales[[#This Row],[ProductPrice]]*Sales[[#This Row],[OrderQuantity]]</f>
        <v>29.97</v>
      </c>
      <c r="M4847" s="1">
        <f>Sales[[#This Row],[OrderQuantity]]</f>
        <v>3</v>
      </c>
      <c r="N4847" s="1">
        <f>1</f>
        <v>1</v>
      </c>
      <c r="O4847" s="1">
        <f>Sales[[#This Row],[TotalSales]]-Sales[[#This Row],[TotalCost]]</f>
        <v>18.761099999999999</v>
      </c>
      <c r="P4847" s="1">
        <f>Sales[[#This Row],[ProductCost]]*Sales[[#This Row],[OrderQuantity]]</f>
        <v>11.2089</v>
      </c>
      <c r="Q4847" s="1" t="str">
        <f>VLOOKUP(Sales[[#This Row],[ProductKey]], Products!$A$2:$D$1000, 4, FALSE)</f>
        <v>Mountain Bottle Cage</v>
      </c>
    </row>
    <row r="4848" spans="1:17" x14ac:dyDescent="0.25">
      <c r="A4848" s="2">
        <v>38231</v>
      </c>
      <c r="B4848" s="1" t="s">
        <v>5213</v>
      </c>
      <c r="C4848">
        <v>529</v>
      </c>
      <c r="D4848">
        <v>17901</v>
      </c>
      <c r="E4848">
        <v>8</v>
      </c>
      <c r="F4848">
        <v>2</v>
      </c>
      <c r="G4848">
        <v>3</v>
      </c>
      <c r="H4848" s="2">
        <v>43344</v>
      </c>
      <c r="I4848" t="str">
        <f>VLOOKUP(Sales[[#This Row],[TerritoryKey]], Territories[], 2, FALSE)</f>
        <v>Germany</v>
      </c>
      <c r="J4848">
        <f>_xlfn.XLOOKUP(Sales[[#This Row],[ProductKey]], Products!$A:$A, Products!$J:$J)</f>
        <v>1.4923</v>
      </c>
      <c r="K4848">
        <f>_xlfn.XLOOKUP(Sales[[#This Row],[ProductKey]], Products!$A:$A, Products!$K:$K)</f>
        <v>3.99</v>
      </c>
      <c r="L4848" s="1">
        <f>Sales[[#This Row],[ProductPrice]]*Sales[[#This Row],[OrderQuantity]]</f>
        <v>11.97</v>
      </c>
      <c r="M4848" s="1">
        <f>Sales[[#This Row],[OrderQuantity]]</f>
        <v>3</v>
      </c>
      <c r="N4848" s="1">
        <f>1</f>
        <v>1</v>
      </c>
      <c r="O4848" s="1">
        <f>Sales[[#This Row],[TotalSales]]-Sales[[#This Row],[TotalCost]]</f>
        <v>7.493100000000001</v>
      </c>
      <c r="P4848" s="1">
        <f>Sales[[#This Row],[ProductCost]]*Sales[[#This Row],[OrderQuantity]]</f>
        <v>4.4768999999999997</v>
      </c>
      <c r="Q4848" s="1" t="str">
        <f>VLOOKUP(Sales[[#This Row],[ProductKey]], Products!$A$2:$D$1000, 4, FALSE)</f>
        <v>Road Tire Tube</v>
      </c>
    </row>
    <row r="4849" spans="1:17" x14ac:dyDescent="0.25">
      <c r="A4849" s="2">
        <v>38021</v>
      </c>
      <c r="B4849" s="1" t="s">
        <v>5235</v>
      </c>
      <c r="C4849">
        <v>477</v>
      </c>
      <c r="D4849">
        <v>11941</v>
      </c>
      <c r="E4849">
        <v>1</v>
      </c>
      <c r="F4849">
        <v>2</v>
      </c>
      <c r="G4849">
        <v>3</v>
      </c>
      <c r="H4849" s="2">
        <v>43135</v>
      </c>
      <c r="I4849" t="str">
        <f>VLOOKUP(Sales[[#This Row],[TerritoryKey]], Territories[], 2, FALSE)</f>
        <v>Northwest</v>
      </c>
      <c r="J4849">
        <f>_xlfn.XLOOKUP(Sales[[#This Row],[ProductKey]], Products!$A:$A, Products!$J:$J)</f>
        <v>1.8663000000000001</v>
      </c>
      <c r="K4849">
        <f>_xlfn.XLOOKUP(Sales[[#This Row],[ProductKey]], Products!$A:$A, Products!$K:$K)</f>
        <v>4.99</v>
      </c>
      <c r="L4849" s="1">
        <f>Sales[[#This Row],[ProductPrice]]*Sales[[#This Row],[OrderQuantity]]</f>
        <v>14.97</v>
      </c>
      <c r="M4849" s="1">
        <f>Sales[[#This Row],[OrderQuantity]]</f>
        <v>3</v>
      </c>
      <c r="N4849" s="1">
        <f>1</f>
        <v>1</v>
      </c>
      <c r="O4849" s="1">
        <f>Sales[[#This Row],[TotalSales]]-Sales[[#This Row],[TotalCost]]</f>
        <v>9.3711000000000002</v>
      </c>
      <c r="P4849" s="1">
        <f>Sales[[#This Row],[ProductCost]]*Sales[[#This Row],[OrderQuantity]]</f>
        <v>5.5989000000000004</v>
      </c>
      <c r="Q4849" s="1" t="str">
        <f>VLOOKUP(Sales[[#This Row],[ProductKey]], Products!$A$2:$D$1000, 4, FALSE)</f>
        <v>Water Bottle - 30 oz.</v>
      </c>
    </row>
    <row r="4850" spans="1:17" x14ac:dyDescent="0.25">
      <c r="A4850" s="2">
        <v>38110</v>
      </c>
      <c r="B4850" s="1" t="s">
        <v>5238</v>
      </c>
      <c r="C4850">
        <v>482</v>
      </c>
      <c r="D4850">
        <v>27845</v>
      </c>
      <c r="E4850">
        <v>7</v>
      </c>
      <c r="F4850">
        <v>2</v>
      </c>
      <c r="G4850">
        <v>3</v>
      </c>
      <c r="H4850" s="2">
        <v>43223</v>
      </c>
      <c r="I4850" t="str">
        <f>VLOOKUP(Sales[[#This Row],[TerritoryKey]], Territories[], 2, FALSE)</f>
        <v>France</v>
      </c>
      <c r="J4850">
        <f>_xlfn.XLOOKUP(Sales[[#This Row],[ProductKey]], Products!$A:$A, Products!$J:$J)</f>
        <v>3.3622999999999998</v>
      </c>
      <c r="K4850">
        <f>_xlfn.XLOOKUP(Sales[[#This Row],[ProductKey]], Products!$A:$A, Products!$K:$K)</f>
        <v>8.99</v>
      </c>
      <c r="L4850" s="1">
        <f>Sales[[#This Row],[ProductPrice]]*Sales[[#This Row],[OrderQuantity]]</f>
        <v>26.97</v>
      </c>
      <c r="M4850" s="1">
        <f>Sales[[#This Row],[OrderQuantity]]</f>
        <v>3</v>
      </c>
      <c r="N4850" s="1">
        <f>1</f>
        <v>1</v>
      </c>
      <c r="O4850" s="1">
        <f>Sales[[#This Row],[TotalSales]]-Sales[[#This Row],[TotalCost]]</f>
        <v>16.883099999999999</v>
      </c>
      <c r="P4850" s="1">
        <f>Sales[[#This Row],[ProductCost]]*Sales[[#This Row],[OrderQuantity]]</f>
        <v>10.0869</v>
      </c>
      <c r="Q4850" s="1" t="str">
        <f>VLOOKUP(Sales[[#This Row],[ProductKey]], Products!$A$2:$D$1000, 4, FALSE)</f>
        <v>Racing Socks, L</v>
      </c>
    </row>
    <row r="4851" spans="1:17" x14ac:dyDescent="0.25">
      <c r="A4851" s="2">
        <v>38203</v>
      </c>
      <c r="B4851" s="1" t="s">
        <v>5267</v>
      </c>
      <c r="C4851">
        <v>479</v>
      </c>
      <c r="D4851">
        <v>15391</v>
      </c>
      <c r="E4851">
        <v>6</v>
      </c>
      <c r="F4851">
        <v>2</v>
      </c>
      <c r="G4851">
        <v>3</v>
      </c>
      <c r="H4851" s="2">
        <v>43316</v>
      </c>
      <c r="I4851" t="str">
        <f>VLOOKUP(Sales[[#This Row],[TerritoryKey]], Territories[], 2, FALSE)</f>
        <v>Canada</v>
      </c>
      <c r="J4851">
        <f>_xlfn.XLOOKUP(Sales[[#This Row],[ProductKey]], Products!$A:$A, Products!$J:$J)</f>
        <v>3.3622999999999998</v>
      </c>
      <c r="K4851">
        <f>_xlfn.XLOOKUP(Sales[[#This Row],[ProductKey]], Products!$A:$A, Products!$K:$K)</f>
        <v>8.99</v>
      </c>
      <c r="L4851" s="1">
        <f>Sales[[#This Row],[ProductPrice]]*Sales[[#This Row],[OrderQuantity]]</f>
        <v>26.97</v>
      </c>
      <c r="M4851" s="1">
        <f>Sales[[#This Row],[OrderQuantity]]</f>
        <v>3</v>
      </c>
      <c r="N4851" s="1">
        <f>1</f>
        <v>1</v>
      </c>
      <c r="O4851" s="1">
        <f>Sales[[#This Row],[TotalSales]]-Sales[[#This Row],[TotalCost]]</f>
        <v>16.883099999999999</v>
      </c>
      <c r="P4851" s="1">
        <f>Sales[[#This Row],[ProductCost]]*Sales[[#This Row],[OrderQuantity]]</f>
        <v>10.0869</v>
      </c>
      <c r="Q4851" s="1" t="str">
        <f>VLOOKUP(Sales[[#This Row],[ProductKey]], Products!$A$2:$D$1000, 4, FALSE)</f>
        <v>Road Bottle Cage</v>
      </c>
    </row>
    <row r="4852" spans="1:17" x14ac:dyDescent="0.25">
      <c r="A4852" s="2">
        <v>38020</v>
      </c>
      <c r="B4852" s="1" t="s">
        <v>5268</v>
      </c>
      <c r="C4852">
        <v>529</v>
      </c>
      <c r="D4852">
        <v>21422</v>
      </c>
      <c r="E4852">
        <v>4</v>
      </c>
      <c r="F4852">
        <v>2</v>
      </c>
      <c r="G4852">
        <v>3</v>
      </c>
      <c r="H4852" s="2">
        <v>43134</v>
      </c>
      <c r="I4852" t="str">
        <f>VLOOKUP(Sales[[#This Row],[TerritoryKey]], Territories[], 2, FALSE)</f>
        <v>Southwest</v>
      </c>
      <c r="J4852">
        <f>_xlfn.XLOOKUP(Sales[[#This Row],[ProductKey]], Products!$A:$A, Products!$J:$J)</f>
        <v>1.4923</v>
      </c>
      <c r="K4852">
        <f>_xlfn.XLOOKUP(Sales[[#This Row],[ProductKey]], Products!$A:$A, Products!$K:$K)</f>
        <v>3.99</v>
      </c>
      <c r="L4852" s="1">
        <f>Sales[[#This Row],[ProductPrice]]*Sales[[#This Row],[OrderQuantity]]</f>
        <v>11.97</v>
      </c>
      <c r="M4852" s="1">
        <f>Sales[[#This Row],[OrderQuantity]]</f>
        <v>3</v>
      </c>
      <c r="N4852" s="1">
        <f>1</f>
        <v>1</v>
      </c>
      <c r="O4852" s="1">
        <f>Sales[[#This Row],[TotalSales]]-Sales[[#This Row],[TotalCost]]</f>
        <v>7.493100000000001</v>
      </c>
      <c r="P4852" s="1">
        <f>Sales[[#This Row],[ProductCost]]*Sales[[#This Row],[OrderQuantity]]</f>
        <v>4.4768999999999997</v>
      </c>
      <c r="Q4852" s="1" t="str">
        <f>VLOOKUP(Sales[[#This Row],[ProductKey]], Products!$A$2:$D$1000, 4, FALSE)</f>
        <v>Road Tire Tube</v>
      </c>
    </row>
    <row r="4853" spans="1:17" x14ac:dyDescent="0.25">
      <c r="A4853" s="2">
        <v>38048</v>
      </c>
      <c r="B4853" s="1" t="s">
        <v>5298</v>
      </c>
      <c r="C4853">
        <v>480</v>
      </c>
      <c r="D4853">
        <v>12587</v>
      </c>
      <c r="E4853">
        <v>9</v>
      </c>
      <c r="F4853">
        <v>2</v>
      </c>
      <c r="G4853">
        <v>3</v>
      </c>
      <c r="H4853" s="2">
        <v>43161</v>
      </c>
      <c r="I4853" t="str">
        <f>VLOOKUP(Sales[[#This Row],[TerritoryKey]], Territories[], 2, FALSE)</f>
        <v>Australia</v>
      </c>
      <c r="J4853">
        <f>_xlfn.XLOOKUP(Sales[[#This Row],[ProductKey]], Products!$A:$A, Products!$J:$J)</f>
        <v>0.85650000000000004</v>
      </c>
      <c r="K4853">
        <f>_xlfn.XLOOKUP(Sales[[#This Row],[ProductKey]], Products!$A:$A, Products!$K:$K)</f>
        <v>2.29</v>
      </c>
      <c r="L4853" s="1">
        <f>Sales[[#This Row],[ProductPrice]]*Sales[[#This Row],[OrderQuantity]]</f>
        <v>6.87</v>
      </c>
      <c r="M4853" s="1">
        <f>Sales[[#This Row],[OrderQuantity]]</f>
        <v>3</v>
      </c>
      <c r="N4853" s="1">
        <f>1</f>
        <v>1</v>
      </c>
      <c r="O4853" s="1">
        <f>Sales[[#This Row],[TotalSales]]-Sales[[#This Row],[TotalCost]]</f>
        <v>4.3004999999999995</v>
      </c>
      <c r="P4853" s="1">
        <f>Sales[[#This Row],[ProductCost]]*Sales[[#This Row],[OrderQuantity]]</f>
        <v>2.5695000000000001</v>
      </c>
      <c r="Q4853" s="1" t="str">
        <f>VLOOKUP(Sales[[#This Row],[ProductKey]], Products!$A$2:$D$1000, 4, FALSE)</f>
        <v>Patch Kit/8 Patches</v>
      </c>
    </row>
    <row r="4854" spans="1:17" x14ac:dyDescent="0.25">
      <c r="A4854" s="2">
        <v>38050</v>
      </c>
      <c r="B4854" s="1" t="s">
        <v>5301</v>
      </c>
      <c r="C4854">
        <v>477</v>
      </c>
      <c r="D4854">
        <v>11422</v>
      </c>
      <c r="E4854">
        <v>10</v>
      </c>
      <c r="F4854">
        <v>2</v>
      </c>
      <c r="G4854">
        <v>3</v>
      </c>
      <c r="H4854" s="2">
        <v>43163</v>
      </c>
      <c r="I4854" t="str">
        <f>VLOOKUP(Sales[[#This Row],[TerritoryKey]], Territories[], 2, FALSE)</f>
        <v>United Kingdom</v>
      </c>
      <c r="J4854">
        <f>_xlfn.XLOOKUP(Sales[[#This Row],[ProductKey]], Products!$A:$A, Products!$J:$J)</f>
        <v>1.8663000000000001</v>
      </c>
      <c r="K4854">
        <f>_xlfn.XLOOKUP(Sales[[#This Row],[ProductKey]], Products!$A:$A, Products!$K:$K)</f>
        <v>4.99</v>
      </c>
      <c r="L4854" s="1">
        <f>Sales[[#This Row],[ProductPrice]]*Sales[[#This Row],[OrderQuantity]]</f>
        <v>14.97</v>
      </c>
      <c r="M4854" s="1">
        <f>Sales[[#This Row],[OrderQuantity]]</f>
        <v>3</v>
      </c>
      <c r="N4854" s="1">
        <f>1</f>
        <v>1</v>
      </c>
      <c r="O4854" s="1">
        <f>Sales[[#This Row],[TotalSales]]-Sales[[#This Row],[TotalCost]]</f>
        <v>9.3711000000000002</v>
      </c>
      <c r="P4854" s="1">
        <f>Sales[[#This Row],[ProductCost]]*Sales[[#This Row],[OrderQuantity]]</f>
        <v>5.5989000000000004</v>
      </c>
      <c r="Q4854" s="1" t="str">
        <f>VLOOKUP(Sales[[#This Row],[ProductKey]], Products!$A$2:$D$1000, 4, FALSE)</f>
        <v>Water Bottle - 30 oz.</v>
      </c>
    </row>
    <row r="4855" spans="1:17" x14ac:dyDescent="0.25">
      <c r="A4855" s="2">
        <v>38110</v>
      </c>
      <c r="B4855" s="1" t="s">
        <v>5305</v>
      </c>
      <c r="C4855">
        <v>528</v>
      </c>
      <c r="D4855">
        <v>15526</v>
      </c>
      <c r="E4855">
        <v>6</v>
      </c>
      <c r="F4855">
        <v>2</v>
      </c>
      <c r="G4855">
        <v>3</v>
      </c>
      <c r="H4855" s="2">
        <v>43223</v>
      </c>
      <c r="I4855" t="str">
        <f>VLOOKUP(Sales[[#This Row],[TerritoryKey]], Territories[], 2, FALSE)</f>
        <v>Canada</v>
      </c>
      <c r="J4855">
        <f>_xlfn.XLOOKUP(Sales[[#This Row],[ProductKey]], Products!$A:$A, Products!$J:$J)</f>
        <v>1.8663000000000001</v>
      </c>
      <c r="K4855">
        <f>_xlfn.XLOOKUP(Sales[[#This Row],[ProductKey]], Products!$A:$A, Products!$K:$K)</f>
        <v>4.99</v>
      </c>
      <c r="L4855" s="1">
        <f>Sales[[#This Row],[ProductPrice]]*Sales[[#This Row],[OrderQuantity]]</f>
        <v>14.97</v>
      </c>
      <c r="M4855" s="1">
        <f>Sales[[#This Row],[OrderQuantity]]</f>
        <v>3</v>
      </c>
      <c r="N4855" s="1">
        <f>1</f>
        <v>1</v>
      </c>
      <c r="O4855" s="1">
        <f>Sales[[#This Row],[TotalSales]]-Sales[[#This Row],[TotalCost]]</f>
        <v>9.3711000000000002</v>
      </c>
      <c r="P4855" s="1">
        <f>Sales[[#This Row],[ProductCost]]*Sales[[#This Row],[OrderQuantity]]</f>
        <v>5.5989000000000004</v>
      </c>
      <c r="Q4855" s="1" t="str">
        <f>VLOOKUP(Sales[[#This Row],[ProductKey]], Products!$A$2:$D$1000, 4, FALSE)</f>
        <v>Mountain Tire Tube</v>
      </c>
    </row>
    <row r="4856" spans="1:17" x14ac:dyDescent="0.25">
      <c r="A4856" s="2">
        <v>38111</v>
      </c>
      <c r="B4856" s="1" t="s">
        <v>5318</v>
      </c>
      <c r="C4856">
        <v>485</v>
      </c>
      <c r="D4856">
        <v>13233</v>
      </c>
      <c r="E4856">
        <v>1</v>
      </c>
      <c r="F4856">
        <v>2</v>
      </c>
      <c r="G4856">
        <v>3</v>
      </c>
      <c r="H4856" s="2">
        <v>43224</v>
      </c>
      <c r="I4856" t="str">
        <f>VLOOKUP(Sales[[#This Row],[TerritoryKey]], Territories[], 2, FALSE)</f>
        <v>Northwest</v>
      </c>
      <c r="J4856">
        <f>_xlfn.XLOOKUP(Sales[[#This Row],[ProductKey]], Products!$A:$A, Products!$J:$J)</f>
        <v>8.2204999999999995</v>
      </c>
      <c r="K4856">
        <f>_xlfn.XLOOKUP(Sales[[#This Row],[ProductKey]], Products!$A:$A, Products!$K:$K)</f>
        <v>21.98</v>
      </c>
      <c r="L4856" s="1">
        <f>Sales[[#This Row],[ProductPrice]]*Sales[[#This Row],[OrderQuantity]]</f>
        <v>65.94</v>
      </c>
      <c r="M4856" s="1">
        <f>Sales[[#This Row],[OrderQuantity]]</f>
        <v>3</v>
      </c>
      <c r="N4856" s="1">
        <f>1</f>
        <v>1</v>
      </c>
      <c r="O4856" s="1">
        <f>Sales[[#This Row],[TotalSales]]-Sales[[#This Row],[TotalCost]]</f>
        <v>41.278500000000001</v>
      </c>
      <c r="P4856" s="1">
        <f>Sales[[#This Row],[ProductCost]]*Sales[[#This Row],[OrderQuantity]]</f>
        <v>24.661499999999997</v>
      </c>
      <c r="Q4856" s="1" t="str">
        <f>VLOOKUP(Sales[[#This Row],[ProductKey]], Products!$A$2:$D$1000, 4, FALSE)</f>
        <v>Fender Set - Mountain</v>
      </c>
    </row>
    <row r="4857" spans="1:17" x14ac:dyDescent="0.25">
      <c r="A4857" s="2">
        <v>38232</v>
      </c>
      <c r="B4857" s="1" t="s">
        <v>5335</v>
      </c>
      <c r="C4857">
        <v>529</v>
      </c>
      <c r="D4857">
        <v>14009</v>
      </c>
      <c r="E4857">
        <v>9</v>
      </c>
      <c r="F4857">
        <v>2</v>
      </c>
      <c r="G4857">
        <v>3</v>
      </c>
      <c r="H4857" s="2">
        <v>43345</v>
      </c>
      <c r="I4857" t="str">
        <f>VLOOKUP(Sales[[#This Row],[TerritoryKey]], Territories[], 2, FALSE)</f>
        <v>Australia</v>
      </c>
      <c r="J4857">
        <f>_xlfn.XLOOKUP(Sales[[#This Row],[ProductKey]], Products!$A:$A, Products!$J:$J)</f>
        <v>1.4923</v>
      </c>
      <c r="K4857">
        <f>_xlfn.XLOOKUP(Sales[[#This Row],[ProductKey]], Products!$A:$A, Products!$K:$K)</f>
        <v>3.99</v>
      </c>
      <c r="L4857" s="1">
        <f>Sales[[#This Row],[ProductPrice]]*Sales[[#This Row],[OrderQuantity]]</f>
        <v>11.97</v>
      </c>
      <c r="M4857" s="1">
        <f>Sales[[#This Row],[OrderQuantity]]</f>
        <v>3</v>
      </c>
      <c r="N4857" s="1">
        <f>1</f>
        <v>1</v>
      </c>
      <c r="O4857" s="1">
        <f>Sales[[#This Row],[TotalSales]]-Sales[[#This Row],[TotalCost]]</f>
        <v>7.493100000000001</v>
      </c>
      <c r="P4857" s="1">
        <f>Sales[[#This Row],[ProductCost]]*Sales[[#This Row],[OrderQuantity]]</f>
        <v>4.4768999999999997</v>
      </c>
      <c r="Q4857" s="1" t="str">
        <f>VLOOKUP(Sales[[#This Row],[ProductKey]], Products!$A$2:$D$1000, 4, FALSE)</f>
        <v>Road Tire Tube</v>
      </c>
    </row>
    <row r="4858" spans="1:17" x14ac:dyDescent="0.25">
      <c r="A4858" s="2">
        <v>38295</v>
      </c>
      <c r="B4858" s="1" t="s">
        <v>5354</v>
      </c>
      <c r="C4858">
        <v>538</v>
      </c>
      <c r="D4858">
        <v>26036</v>
      </c>
      <c r="E4858">
        <v>9</v>
      </c>
      <c r="F4858">
        <v>2</v>
      </c>
      <c r="G4858">
        <v>3</v>
      </c>
      <c r="H4858" s="2">
        <v>43408</v>
      </c>
      <c r="I4858" t="str">
        <f>VLOOKUP(Sales[[#This Row],[TerritoryKey]], Territories[], 2, FALSE)</f>
        <v>Australia</v>
      </c>
      <c r="J4858">
        <f>_xlfn.XLOOKUP(Sales[[#This Row],[ProductKey]], Products!$A:$A, Products!$J:$J)</f>
        <v>8.0373000000000001</v>
      </c>
      <c r="K4858">
        <f>_xlfn.XLOOKUP(Sales[[#This Row],[ProductKey]], Products!$A:$A, Products!$K:$K)</f>
        <v>21.49</v>
      </c>
      <c r="L4858" s="1">
        <f>Sales[[#This Row],[ProductPrice]]*Sales[[#This Row],[OrderQuantity]]</f>
        <v>64.47</v>
      </c>
      <c r="M4858" s="1">
        <f>Sales[[#This Row],[OrderQuantity]]</f>
        <v>3</v>
      </c>
      <c r="N4858" s="1">
        <f>1</f>
        <v>1</v>
      </c>
      <c r="O4858" s="1">
        <f>Sales[[#This Row],[TotalSales]]-Sales[[#This Row],[TotalCost]]</f>
        <v>40.3581</v>
      </c>
      <c r="P4858" s="1">
        <f>Sales[[#This Row],[ProductCost]]*Sales[[#This Row],[OrderQuantity]]</f>
        <v>24.111899999999999</v>
      </c>
      <c r="Q4858" s="1" t="str">
        <f>VLOOKUP(Sales[[#This Row],[ProductKey]], Products!$A$2:$D$1000, 4, FALSE)</f>
        <v>LL Road Tire</v>
      </c>
    </row>
    <row r="4859" spans="1:17" x14ac:dyDescent="0.25">
      <c r="A4859" s="2">
        <v>38049</v>
      </c>
      <c r="B4859" s="1" t="s">
        <v>5360</v>
      </c>
      <c r="C4859">
        <v>541</v>
      </c>
      <c r="D4859">
        <v>27015</v>
      </c>
      <c r="E4859">
        <v>1</v>
      </c>
      <c r="F4859">
        <v>2</v>
      </c>
      <c r="G4859">
        <v>3</v>
      </c>
      <c r="H4859" s="2">
        <v>43162</v>
      </c>
      <c r="I4859" t="str">
        <f>VLOOKUP(Sales[[#This Row],[TerritoryKey]], Territories[], 2, FALSE)</f>
        <v>Northwest</v>
      </c>
      <c r="J4859">
        <f>_xlfn.XLOOKUP(Sales[[#This Row],[ProductKey]], Products!$A:$A, Products!$J:$J)</f>
        <v>10.8423</v>
      </c>
      <c r="K4859">
        <f>_xlfn.XLOOKUP(Sales[[#This Row],[ProductKey]], Products!$A:$A, Products!$K:$K)</f>
        <v>28.99</v>
      </c>
      <c r="L4859" s="1">
        <f>Sales[[#This Row],[ProductPrice]]*Sales[[#This Row],[OrderQuantity]]</f>
        <v>86.97</v>
      </c>
      <c r="M4859" s="1">
        <f>Sales[[#This Row],[OrderQuantity]]</f>
        <v>3</v>
      </c>
      <c r="N4859" s="1">
        <f>1</f>
        <v>1</v>
      </c>
      <c r="O4859" s="1">
        <f>Sales[[#This Row],[TotalSales]]-Sales[[#This Row],[TotalCost]]</f>
        <v>54.443100000000001</v>
      </c>
      <c r="P4859" s="1">
        <f>Sales[[#This Row],[ProductCost]]*Sales[[#This Row],[OrderQuantity]]</f>
        <v>32.526899999999998</v>
      </c>
      <c r="Q4859" s="1" t="str">
        <f>VLOOKUP(Sales[[#This Row],[ProductKey]], Products!$A$2:$D$1000, 4, FALSE)</f>
        <v>Touring Tire</v>
      </c>
    </row>
    <row r="4860" spans="1:17" x14ac:dyDescent="0.25">
      <c r="A4860" s="2">
        <v>38140</v>
      </c>
      <c r="B4860" s="1" t="s">
        <v>5394</v>
      </c>
      <c r="C4860">
        <v>478</v>
      </c>
      <c r="D4860">
        <v>17176</v>
      </c>
      <c r="E4860">
        <v>4</v>
      </c>
      <c r="F4860">
        <v>2</v>
      </c>
      <c r="G4860">
        <v>3</v>
      </c>
      <c r="H4860" s="2">
        <v>43253</v>
      </c>
      <c r="I4860" t="str">
        <f>VLOOKUP(Sales[[#This Row],[TerritoryKey]], Territories[], 2, FALSE)</f>
        <v>Southwest</v>
      </c>
      <c r="J4860">
        <f>_xlfn.XLOOKUP(Sales[[#This Row],[ProductKey]], Products!$A:$A, Products!$J:$J)</f>
        <v>3.7363</v>
      </c>
      <c r="K4860">
        <f>_xlfn.XLOOKUP(Sales[[#This Row],[ProductKey]], Products!$A:$A, Products!$K:$K)</f>
        <v>9.99</v>
      </c>
      <c r="L4860" s="1">
        <f>Sales[[#This Row],[ProductPrice]]*Sales[[#This Row],[OrderQuantity]]</f>
        <v>29.97</v>
      </c>
      <c r="M4860" s="1">
        <f>Sales[[#This Row],[OrderQuantity]]</f>
        <v>3</v>
      </c>
      <c r="N4860" s="1">
        <f>1</f>
        <v>1</v>
      </c>
      <c r="O4860" s="1">
        <f>Sales[[#This Row],[TotalSales]]-Sales[[#This Row],[TotalCost]]</f>
        <v>18.761099999999999</v>
      </c>
      <c r="P4860" s="1">
        <f>Sales[[#This Row],[ProductCost]]*Sales[[#This Row],[OrderQuantity]]</f>
        <v>11.2089</v>
      </c>
      <c r="Q4860" s="1" t="str">
        <f>VLOOKUP(Sales[[#This Row],[ProductKey]], Products!$A$2:$D$1000, 4, FALSE)</f>
        <v>Mountain Bottle Cage</v>
      </c>
    </row>
    <row r="4861" spans="1:17" x14ac:dyDescent="0.25">
      <c r="A4861" s="2">
        <v>38140</v>
      </c>
      <c r="B4861" s="1" t="s">
        <v>5411</v>
      </c>
      <c r="C4861">
        <v>478</v>
      </c>
      <c r="D4861">
        <v>16123</v>
      </c>
      <c r="E4861">
        <v>6</v>
      </c>
      <c r="F4861">
        <v>2</v>
      </c>
      <c r="G4861">
        <v>3</v>
      </c>
      <c r="H4861" s="2">
        <v>43253</v>
      </c>
      <c r="I4861" t="str">
        <f>VLOOKUP(Sales[[#This Row],[TerritoryKey]], Territories[], 2, FALSE)</f>
        <v>Canada</v>
      </c>
      <c r="J4861">
        <f>_xlfn.XLOOKUP(Sales[[#This Row],[ProductKey]], Products!$A:$A, Products!$J:$J)</f>
        <v>3.7363</v>
      </c>
      <c r="K4861">
        <f>_xlfn.XLOOKUP(Sales[[#This Row],[ProductKey]], Products!$A:$A, Products!$K:$K)</f>
        <v>9.99</v>
      </c>
      <c r="L4861" s="1">
        <f>Sales[[#This Row],[ProductPrice]]*Sales[[#This Row],[OrderQuantity]]</f>
        <v>29.97</v>
      </c>
      <c r="M4861" s="1">
        <f>Sales[[#This Row],[OrderQuantity]]</f>
        <v>3</v>
      </c>
      <c r="N4861" s="1">
        <f>1</f>
        <v>1</v>
      </c>
      <c r="O4861" s="1">
        <f>Sales[[#This Row],[TotalSales]]-Sales[[#This Row],[TotalCost]]</f>
        <v>18.761099999999999</v>
      </c>
      <c r="P4861" s="1">
        <f>Sales[[#This Row],[ProductCost]]*Sales[[#This Row],[OrderQuantity]]</f>
        <v>11.2089</v>
      </c>
      <c r="Q4861" s="1" t="str">
        <f>VLOOKUP(Sales[[#This Row],[ProductKey]], Products!$A$2:$D$1000, 4, FALSE)</f>
        <v>Mountain Bottle Cage</v>
      </c>
    </row>
    <row r="4862" spans="1:17" x14ac:dyDescent="0.25">
      <c r="A4862" s="2">
        <v>38261</v>
      </c>
      <c r="B4862" s="1" t="s">
        <v>5422</v>
      </c>
      <c r="C4862">
        <v>529</v>
      </c>
      <c r="D4862">
        <v>28965</v>
      </c>
      <c r="E4862">
        <v>1</v>
      </c>
      <c r="F4862">
        <v>2</v>
      </c>
      <c r="G4862">
        <v>3</v>
      </c>
      <c r="H4862" s="2">
        <v>43374</v>
      </c>
      <c r="I4862" t="str">
        <f>VLOOKUP(Sales[[#This Row],[TerritoryKey]], Territories[], 2, FALSE)</f>
        <v>Northwest</v>
      </c>
      <c r="J4862">
        <f>_xlfn.XLOOKUP(Sales[[#This Row],[ProductKey]], Products!$A:$A, Products!$J:$J)</f>
        <v>1.4923</v>
      </c>
      <c r="K4862">
        <f>_xlfn.XLOOKUP(Sales[[#This Row],[ProductKey]], Products!$A:$A, Products!$K:$K)</f>
        <v>3.99</v>
      </c>
      <c r="L4862" s="1">
        <f>Sales[[#This Row],[ProductPrice]]*Sales[[#This Row],[OrderQuantity]]</f>
        <v>11.97</v>
      </c>
      <c r="M4862" s="1">
        <f>Sales[[#This Row],[OrderQuantity]]</f>
        <v>3</v>
      </c>
      <c r="N4862" s="1">
        <f>1</f>
        <v>1</v>
      </c>
      <c r="O4862" s="1">
        <f>Sales[[#This Row],[TotalSales]]-Sales[[#This Row],[TotalCost]]</f>
        <v>7.493100000000001</v>
      </c>
      <c r="P4862" s="1">
        <f>Sales[[#This Row],[ProductCost]]*Sales[[#This Row],[OrderQuantity]]</f>
        <v>4.4768999999999997</v>
      </c>
      <c r="Q4862" s="1" t="str">
        <f>VLOOKUP(Sales[[#This Row],[ProductKey]], Products!$A$2:$D$1000, 4, FALSE)</f>
        <v>Road Tire Tube</v>
      </c>
    </row>
    <row r="4863" spans="1:17" x14ac:dyDescent="0.25">
      <c r="A4863" s="2">
        <v>38140</v>
      </c>
      <c r="B4863" s="1" t="s">
        <v>5436</v>
      </c>
      <c r="C4863">
        <v>477</v>
      </c>
      <c r="D4863">
        <v>27623</v>
      </c>
      <c r="E4863">
        <v>4</v>
      </c>
      <c r="F4863">
        <v>2</v>
      </c>
      <c r="G4863">
        <v>3</v>
      </c>
      <c r="H4863" s="2">
        <v>43253</v>
      </c>
      <c r="I4863" t="str">
        <f>VLOOKUP(Sales[[#This Row],[TerritoryKey]], Territories[], 2, FALSE)</f>
        <v>Southwest</v>
      </c>
      <c r="J4863">
        <f>_xlfn.XLOOKUP(Sales[[#This Row],[ProductKey]], Products!$A:$A, Products!$J:$J)</f>
        <v>1.8663000000000001</v>
      </c>
      <c r="K4863">
        <f>_xlfn.XLOOKUP(Sales[[#This Row],[ProductKey]], Products!$A:$A, Products!$K:$K)</f>
        <v>4.99</v>
      </c>
      <c r="L4863" s="1">
        <f>Sales[[#This Row],[ProductPrice]]*Sales[[#This Row],[OrderQuantity]]</f>
        <v>14.97</v>
      </c>
      <c r="M4863" s="1">
        <f>Sales[[#This Row],[OrderQuantity]]</f>
        <v>3</v>
      </c>
      <c r="N4863" s="1">
        <f>1</f>
        <v>1</v>
      </c>
      <c r="O4863" s="1">
        <f>Sales[[#This Row],[TotalSales]]-Sales[[#This Row],[TotalCost]]</f>
        <v>9.3711000000000002</v>
      </c>
      <c r="P4863" s="1">
        <f>Sales[[#This Row],[ProductCost]]*Sales[[#This Row],[OrderQuantity]]</f>
        <v>5.5989000000000004</v>
      </c>
      <c r="Q4863" s="1" t="str">
        <f>VLOOKUP(Sales[[#This Row],[ProductKey]], Products!$A$2:$D$1000, 4, FALSE)</f>
        <v>Water Bottle - 30 oz.</v>
      </c>
    </row>
    <row r="4864" spans="1:17" x14ac:dyDescent="0.25">
      <c r="A4864" s="2">
        <v>38294</v>
      </c>
      <c r="B4864" s="1" t="s">
        <v>5482</v>
      </c>
      <c r="C4864">
        <v>477</v>
      </c>
      <c r="D4864">
        <v>11390</v>
      </c>
      <c r="E4864">
        <v>7</v>
      </c>
      <c r="F4864">
        <v>2</v>
      </c>
      <c r="G4864">
        <v>3</v>
      </c>
      <c r="H4864" s="2">
        <v>43407</v>
      </c>
      <c r="I4864" t="str">
        <f>VLOOKUP(Sales[[#This Row],[TerritoryKey]], Territories[], 2, FALSE)</f>
        <v>France</v>
      </c>
      <c r="J4864">
        <f>_xlfn.XLOOKUP(Sales[[#This Row],[ProductKey]], Products!$A:$A, Products!$J:$J)</f>
        <v>1.8663000000000001</v>
      </c>
      <c r="K4864">
        <f>_xlfn.XLOOKUP(Sales[[#This Row],[ProductKey]], Products!$A:$A, Products!$K:$K)</f>
        <v>4.99</v>
      </c>
      <c r="L4864" s="1">
        <f>Sales[[#This Row],[ProductPrice]]*Sales[[#This Row],[OrderQuantity]]</f>
        <v>14.97</v>
      </c>
      <c r="M4864" s="1">
        <f>Sales[[#This Row],[OrderQuantity]]</f>
        <v>3</v>
      </c>
      <c r="N4864" s="1">
        <f>1</f>
        <v>1</v>
      </c>
      <c r="O4864" s="1">
        <f>Sales[[#This Row],[TotalSales]]-Sales[[#This Row],[TotalCost]]</f>
        <v>9.3711000000000002</v>
      </c>
      <c r="P4864" s="1">
        <f>Sales[[#This Row],[ProductCost]]*Sales[[#This Row],[OrderQuantity]]</f>
        <v>5.5989000000000004</v>
      </c>
      <c r="Q4864" s="1" t="str">
        <f>VLOOKUP(Sales[[#This Row],[ProductKey]], Products!$A$2:$D$1000, 4, FALSE)</f>
        <v>Water Bottle - 30 oz.</v>
      </c>
    </row>
    <row r="4865" spans="1:17" x14ac:dyDescent="0.25">
      <c r="A4865" s="2">
        <v>38079</v>
      </c>
      <c r="B4865" s="1" t="s">
        <v>5538</v>
      </c>
      <c r="C4865">
        <v>530</v>
      </c>
      <c r="D4865">
        <v>12997</v>
      </c>
      <c r="E4865">
        <v>9</v>
      </c>
      <c r="F4865">
        <v>2</v>
      </c>
      <c r="G4865">
        <v>3</v>
      </c>
      <c r="H4865" s="2">
        <v>43192</v>
      </c>
      <c r="I4865" t="str">
        <f>VLOOKUP(Sales[[#This Row],[TerritoryKey]], Territories[], 2, FALSE)</f>
        <v>Australia</v>
      </c>
      <c r="J4865">
        <f>_xlfn.XLOOKUP(Sales[[#This Row],[ProductKey]], Products!$A:$A, Products!$J:$J)</f>
        <v>1.8663000000000001</v>
      </c>
      <c r="K4865">
        <f>_xlfn.XLOOKUP(Sales[[#This Row],[ProductKey]], Products!$A:$A, Products!$K:$K)</f>
        <v>4.99</v>
      </c>
      <c r="L4865" s="1">
        <f>Sales[[#This Row],[ProductPrice]]*Sales[[#This Row],[OrderQuantity]]</f>
        <v>14.97</v>
      </c>
      <c r="M4865" s="1">
        <f>Sales[[#This Row],[OrderQuantity]]</f>
        <v>3</v>
      </c>
      <c r="N4865" s="1">
        <f>1</f>
        <v>1</v>
      </c>
      <c r="O4865" s="1">
        <f>Sales[[#This Row],[TotalSales]]-Sales[[#This Row],[TotalCost]]</f>
        <v>9.3711000000000002</v>
      </c>
      <c r="P4865" s="1">
        <f>Sales[[#This Row],[ProductCost]]*Sales[[#This Row],[OrderQuantity]]</f>
        <v>5.5989000000000004</v>
      </c>
      <c r="Q4865" s="1" t="str">
        <f>VLOOKUP(Sales[[#This Row],[ProductKey]], Products!$A$2:$D$1000, 4, FALSE)</f>
        <v>Touring Tire Tube</v>
      </c>
    </row>
    <row r="4866" spans="1:17" x14ac:dyDescent="0.25">
      <c r="A4866" s="2">
        <v>38170</v>
      </c>
      <c r="B4866" s="1" t="s">
        <v>5543</v>
      </c>
      <c r="C4866">
        <v>529</v>
      </c>
      <c r="D4866">
        <v>14317</v>
      </c>
      <c r="E4866">
        <v>9</v>
      </c>
      <c r="F4866">
        <v>2</v>
      </c>
      <c r="G4866">
        <v>3</v>
      </c>
      <c r="H4866" s="2">
        <v>43283</v>
      </c>
      <c r="I4866" t="str">
        <f>VLOOKUP(Sales[[#This Row],[TerritoryKey]], Territories[], 2, FALSE)</f>
        <v>Australia</v>
      </c>
      <c r="J4866">
        <f>_xlfn.XLOOKUP(Sales[[#This Row],[ProductKey]], Products!$A:$A, Products!$J:$J)</f>
        <v>1.4923</v>
      </c>
      <c r="K4866">
        <f>_xlfn.XLOOKUP(Sales[[#This Row],[ProductKey]], Products!$A:$A, Products!$K:$K)</f>
        <v>3.99</v>
      </c>
      <c r="L4866" s="1">
        <f>Sales[[#This Row],[ProductPrice]]*Sales[[#This Row],[OrderQuantity]]</f>
        <v>11.97</v>
      </c>
      <c r="M4866" s="1">
        <f>Sales[[#This Row],[OrderQuantity]]</f>
        <v>3</v>
      </c>
      <c r="N4866" s="1">
        <f>1</f>
        <v>1</v>
      </c>
      <c r="O4866" s="1">
        <f>Sales[[#This Row],[TotalSales]]-Sales[[#This Row],[TotalCost]]</f>
        <v>7.493100000000001</v>
      </c>
      <c r="P4866" s="1">
        <f>Sales[[#This Row],[ProductCost]]*Sales[[#This Row],[OrderQuantity]]</f>
        <v>4.4768999999999997</v>
      </c>
      <c r="Q4866" s="1" t="str">
        <f>VLOOKUP(Sales[[#This Row],[ProductKey]], Products!$A$2:$D$1000, 4, FALSE)</f>
        <v>Road Tire Tube</v>
      </c>
    </row>
    <row r="4867" spans="1:17" x14ac:dyDescent="0.25">
      <c r="A4867" s="2">
        <v>38233</v>
      </c>
      <c r="B4867" s="1" t="s">
        <v>5703</v>
      </c>
      <c r="C4867">
        <v>539</v>
      </c>
      <c r="D4867">
        <v>29227</v>
      </c>
      <c r="E4867">
        <v>4</v>
      </c>
      <c r="F4867">
        <v>2</v>
      </c>
      <c r="G4867">
        <v>3</v>
      </c>
      <c r="H4867" s="2">
        <v>43346</v>
      </c>
      <c r="I4867" t="str">
        <f>VLOOKUP(Sales[[#This Row],[TerritoryKey]], Territories[], 2, FALSE)</f>
        <v>Southwest</v>
      </c>
      <c r="J4867">
        <f>_xlfn.XLOOKUP(Sales[[#This Row],[ProductKey]], Products!$A:$A, Products!$J:$J)</f>
        <v>9.3462999999999994</v>
      </c>
      <c r="K4867">
        <f>_xlfn.XLOOKUP(Sales[[#This Row],[ProductKey]], Products!$A:$A, Products!$K:$K)</f>
        <v>24.99</v>
      </c>
      <c r="L4867" s="1">
        <f>Sales[[#This Row],[ProductPrice]]*Sales[[#This Row],[OrderQuantity]]</f>
        <v>74.97</v>
      </c>
      <c r="M4867" s="1">
        <f>Sales[[#This Row],[OrderQuantity]]</f>
        <v>3</v>
      </c>
      <c r="N4867" s="1">
        <f>1</f>
        <v>1</v>
      </c>
      <c r="O4867" s="1">
        <f>Sales[[#This Row],[TotalSales]]-Sales[[#This Row],[TotalCost]]</f>
        <v>46.931100000000001</v>
      </c>
      <c r="P4867" s="1">
        <f>Sales[[#This Row],[ProductCost]]*Sales[[#This Row],[OrderQuantity]]</f>
        <v>28.038899999999998</v>
      </c>
      <c r="Q4867" s="1" t="str">
        <f>VLOOKUP(Sales[[#This Row],[ProductKey]], Products!$A$2:$D$1000, 4, FALSE)</f>
        <v>ML Road Tire</v>
      </c>
    </row>
    <row r="4868" spans="1:17" x14ac:dyDescent="0.25">
      <c r="A4868" s="2">
        <v>38110</v>
      </c>
      <c r="B4868" s="1" t="s">
        <v>5732</v>
      </c>
      <c r="C4868">
        <v>480</v>
      </c>
      <c r="D4868">
        <v>25906</v>
      </c>
      <c r="E4868">
        <v>9</v>
      </c>
      <c r="F4868">
        <v>2</v>
      </c>
      <c r="G4868">
        <v>3</v>
      </c>
      <c r="H4868" s="2">
        <v>43223</v>
      </c>
      <c r="I4868" t="str">
        <f>VLOOKUP(Sales[[#This Row],[TerritoryKey]], Territories[], 2, FALSE)</f>
        <v>Australia</v>
      </c>
      <c r="J4868">
        <f>_xlfn.XLOOKUP(Sales[[#This Row],[ProductKey]], Products!$A:$A, Products!$J:$J)</f>
        <v>0.85650000000000004</v>
      </c>
      <c r="K4868">
        <f>_xlfn.XLOOKUP(Sales[[#This Row],[ProductKey]], Products!$A:$A, Products!$K:$K)</f>
        <v>2.29</v>
      </c>
      <c r="L4868" s="1">
        <f>Sales[[#This Row],[ProductPrice]]*Sales[[#This Row],[OrderQuantity]]</f>
        <v>6.87</v>
      </c>
      <c r="M4868" s="1">
        <f>Sales[[#This Row],[OrderQuantity]]</f>
        <v>3</v>
      </c>
      <c r="N4868" s="1">
        <f>1</f>
        <v>1</v>
      </c>
      <c r="O4868" s="1">
        <f>Sales[[#This Row],[TotalSales]]-Sales[[#This Row],[TotalCost]]</f>
        <v>4.3004999999999995</v>
      </c>
      <c r="P4868" s="1">
        <f>Sales[[#This Row],[ProductCost]]*Sales[[#This Row],[OrderQuantity]]</f>
        <v>2.5695000000000001</v>
      </c>
      <c r="Q4868" s="1" t="str">
        <f>VLOOKUP(Sales[[#This Row],[ProductKey]], Products!$A$2:$D$1000, 4, FALSE)</f>
        <v>Patch Kit/8 Patches</v>
      </c>
    </row>
    <row r="4869" spans="1:17" x14ac:dyDescent="0.25">
      <c r="A4869" s="2">
        <v>38233</v>
      </c>
      <c r="B4869" s="1" t="s">
        <v>5821</v>
      </c>
      <c r="C4869">
        <v>485</v>
      </c>
      <c r="D4869">
        <v>17363</v>
      </c>
      <c r="E4869">
        <v>4</v>
      </c>
      <c r="F4869">
        <v>2</v>
      </c>
      <c r="G4869">
        <v>3</v>
      </c>
      <c r="H4869" s="2">
        <v>43346</v>
      </c>
      <c r="I4869" t="str">
        <f>VLOOKUP(Sales[[#This Row],[TerritoryKey]], Territories[], 2, FALSE)</f>
        <v>Southwest</v>
      </c>
      <c r="J4869">
        <f>_xlfn.XLOOKUP(Sales[[#This Row],[ProductKey]], Products!$A:$A, Products!$J:$J)</f>
        <v>8.2204999999999995</v>
      </c>
      <c r="K4869">
        <f>_xlfn.XLOOKUP(Sales[[#This Row],[ProductKey]], Products!$A:$A, Products!$K:$K)</f>
        <v>21.98</v>
      </c>
      <c r="L4869" s="1">
        <f>Sales[[#This Row],[ProductPrice]]*Sales[[#This Row],[OrderQuantity]]</f>
        <v>65.94</v>
      </c>
      <c r="M4869" s="1">
        <f>Sales[[#This Row],[OrderQuantity]]</f>
        <v>3</v>
      </c>
      <c r="N4869" s="1">
        <f>1</f>
        <v>1</v>
      </c>
      <c r="O4869" s="1">
        <f>Sales[[#This Row],[TotalSales]]-Sales[[#This Row],[TotalCost]]</f>
        <v>41.278500000000001</v>
      </c>
      <c r="P4869" s="1">
        <f>Sales[[#This Row],[ProductCost]]*Sales[[#This Row],[OrderQuantity]]</f>
        <v>24.661499999999997</v>
      </c>
      <c r="Q4869" s="1" t="str">
        <f>VLOOKUP(Sales[[#This Row],[ProductKey]], Products!$A$2:$D$1000, 4, FALSE)</f>
        <v>Fender Set - Mountain</v>
      </c>
    </row>
    <row r="4870" spans="1:17" x14ac:dyDescent="0.25">
      <c r="A4870" s="2">
        <v>38019</v>
      </c>
      <c r="B4870" s="1" t="s">
        <v>5856</v>
      </c>
      <c r="C4870">
        <v>478</v>
      </c>
      <c r="D4870">
        <v>14663</v>
      </c>
      <c r="E4870">
        <v>4</v>
      </c>
      <c r="F4870">
        <v>2</v>
      </c>
      <c r="G4870">
        <v>3</v>
      </c>
      <c r="H4870" s="2">
        <v>43133</v>
      </c>
      <c r="I4870" t="str">
        <f>VLOOKUP(Sales[[#This Row],[TerritoryKey]], Territories[], 2, FALSE)</f>
        <v>Southwest</v>
      </c>
      <c r="J4870">
        <f>_xlfn.XLOOKUP(Sales[[#This Row],[ProductKey]], Products!$A:$A, Products!$J:$J)</f>
        <v>3.7363</v>
      </c>
      <c r="K4870">
        <f>_xlfn.XLOOKUP(Sales[[#This Row],[ProductKey]], Products!$A:$A, Products!$K:$K)</f>
        <v>9.99</v>
      </c>
      <c r="L4870" s="1">
        <f>Sales[[#This Row],[ProductPrice]]*Sales[[#This Row],[OrderQuantity]]</f>
        <v>29.97</v>
      </c>
      <c r="M4870" s="1">
        <f>Sales[[#This Row],[OrderQuantity]]</f>
        <v>3</v>
      </c>
      <c r="N4870" s="1">
        <f>1</f>
        <v>1</v>
      </c>
      <c r="O4870" s="1">
        <f>Sales[[#This Row],[TotalSales]]-Sales[[#This Row],[TotalCost]]</f>
        <v>18.761099999999999</v>
      </c>
      <c r="P4870" s="1">
        <f>Sales[[#This Row],[ProductCost]]*Sales[[#This Row],[OrderQuantity]]</f>
        <v>11.2089</v>
      </c>
      <c r="Q4870" s="1" t="str">
        <f>VLOOKUP(Sales[[#This Row],[ProductKey]], Products!$A$2:$D$1000, 4, FALSE)</f>
        <v>Mountain Bottle Cage</v>
      </c>
    </row>
    <row r="4871" spans="1:17" x14ac:dyDescent="0.25">
      <c r="A4871" s="2">
        <v>38111</v>
      </c>
      <c r="B4871" s="1" t="s">
        <v>5871</v>
      </c>
      <c r="C4871">
        <v>479</v>
      </c>
      <c r="D4871">
        <v>25510</v>
      </c>
      <c r="E4871">
        <v>10</v>
      </c>
      <c r="F4871">
        <v>2</v>
      </c>
      <c r="G4871">
        <v>3</v>
      </c>
      <c r="H4871" s="2">
        <v>43224</v>
      </c>
      <c r="I4871" t="str">
        <f>VLOOKUP(Sales[[#This Row],[TerritoryKey]], Territories[], 2, FALSE)</f>
        <v>United Kingdom</v>
      </c>
      <c r="J4871">
        <f>_xlfn.XLOOKUP(Sales[[#This Row],[ProductKey]], Products!$A:$A, Products!$J:$J)</f>
        <v>3.3622999999999998</v>
      </c>
      <c r="K4871">
        <f>_xlfn.XLOOKUP(Sales[[#This Row],[ProductKey]], Products!$A:$A, Products!$K:$K)</f>
        <v>8.99</v>
      </c>
      <c r="L4871" s="1">
        <f>Sales[[#This Row],[ProductPrice]]*Sales[[#This Row],[OrderQuantity]]</f>
        <v>26.97</v>
      </c>
      <c r="M4871" s="1">
        <f>Sales[[#This Row],[OrderQuantity]]</f>
        <v>3</v>
      </c>
      <c r="N4871" s="1">
        <f>1</f>
        <v>1</v>
      </c>
      <c r="O4871" s="1">
        <f>Sales[[#This Row],[TotalSales]]-Sales[[#This Row],[TotalCost]]</f>
        <v>16.883099999999999</v>
      </c>
      <c r="P4871" s="1">
        <f>Sales[[#This Row],[ProductCost]]*Sales[[#This Row],[OrderQuantity]]</f>
        <v>10.0869</v>
      </c>
      <c r="Q4871" s="1" t="str">
        <f>VLOOKUP(Sales[[#This Row],[ProductKey]], Products!$A$2:$D$1000, 4, FALSE)</f>
        <v>Road Bottle Cage</v>
      </c>
    </row>
    <row r="4872" spans="1:17" x14ac:dyDescent="0.25">
      <c r="A4872" s="2">
        <v>38232</v>
      </c>
      <c r="B4872" s="1" t="s">
        <v>5889</v>
      </c>
      <c r="C4872">
        <v>466</v>
      </c>
      <c r="D4872">
        <v>12564</v>
      </c>
      <c r="E4872">
        <v>10</v>
      </c>
      <c r="F4872">
        <v>2</v>
      </c>
      <c r="G4872">
        <v>3</v>
      </c>
      <c r="H4872" s="2">
        <v>43345</v>
      </c>
      <c r="I4872" t="str">
        <f>VLOOKUP(Sales[[#This Row],[TerritoryKey]], Territories[], 2, FALSE)</f>
        <v>United Kingdom</v>
      </c>
      <c r="J4872">
        <f>_xlfn.XLOOKUP(Sales[[#This Row],[ProductKey]], Products!$A:$A, Products!$J:$J)</f>
        <v>9.7135999999999996</v>
      </c>
      <c r="K4872">
        <f>_xlfn.XLOOKUP(Sales[[#This Row],[ProductKey]], Products!$A:$A, Products!$K:$K)</f>
        <v>23.548100000000002</v>
      </c>
      <c r="L4872" s="1">
        <f>Sales[[#This Row],[ProductPrice]]*Sales[[#This Row],[OrderQuantity]]</f>
        <v>70.644300000000001</v>
      </c>
      <c r="M4872" s="1">
        <f>Sales[[#This Row],[OrderQuantity]]</f>
        <v>3</v>
      </c>
      <c r="N4872" s="1">
        <f>1</f>
        <v>1</v>
      </c>
      <c r="O4872" s="1">
        <f>Sales[[#This Row],[TotalSales]]-Sales[[#This Row],[TotalCost]]</f>
        <v>41.503500000000003</v>
      </c>
      <c r="P4872" s="1">
        <f>Sales[[#This Row],[ProductCost]]*Sales[[#This Row],[OrderQuantity]]</f>
        <v>29.140799999999999</v>
      </c>
      <c r="Q4872" s="1" t="str">
        <f>VLOOKUP(Sales[[#This Row],[ProductKey]], Products!$A$2:$D$1000, 4, FALSE)</f>
        <v>Half-Finger Gloves, L</v>
      </c>
    </row>
    <row r="4873" spans="1:17" x14ac:dyDescent="0.25">
      <c r="A4873" s="2">
        <v>38233</v>
      </c>
      <c r="B4873" s="1" t="s">
        <v>5920</v>
      </c>
      <c r="C4873">
        <v>538</v>
      </c>
      <c r="D4873">
        <v>18741</v>
      </c>
      <c r="E4873">
        <v>9</v>
      </c>
      <c r="F4873">
        <v>2</v>
      </c>
      <c r="G4873">
        <v>3</v>
      </c>
      <c r="H4873" s="2">
        <v>43346</v>
      </c>
      <c r="I4873" t="str">
        <f>VLOOKUP(Sales[[#This Row],[TerritoryKey]], Territories[], 2, FALSE)</f>
        <v>Australia</v>
      </c>
      <c r="J4873">
        <f>_xlfn.XLOOKUP(Sales[[#This Row],[ProductKey]], Products!$A:$A, Products!$J:$J)</f>
        <v>8.0373000000000001</v>
      </c>
      <c r="K4873">
        <f>_xlfn.XLOOKUP(Sales[[#This Row],[ProductKey]], Products!$A:$A, Products!$K:$K)</f>
        <v>21.49</v>
      </c>
      <c r="L4873" s="1">
        <f>Sales[[#This Row],[ProductPrice]]*Sales[[#This Row],[OrderQuantity]]</f>
        <v>64.47</v>
      </c>
      <c r="M4873" s="1">
        <f>Sales[[#This Row],[OrderQuantity]]</f>
        <v>3</v>
      </c>
      <c r="N4873" s="1">
        <f>1</f>
        <v>1</v>
      </c>
      <c r="O4873" s="1">
        <f>Sales[[#This Row],[TotalSales]]-Sales[[#This Row],[TotalCost]]</f>
        <v>40.3581</v>
      </c>
      <c r="P4873" s="1">
        <f>Sales[[#This Row],[ProductCost]]*Sales[[#This Row],[OrderQuantity]]</f>
        <v>24.111899999999999</v>
      </c>
      <c r="Q4873" s="1" t="str">
        <f>VLOOKUP(Sales[[#This Row],[ProductKey]], Products!$A$2:$D$1000, 4, FALSE)</f>
        <v>LL Road Tire</v>
      </c>
    </row>
    <row r="4874" spans="1:17" x14ac:dyDescent="0.25">
      <c r="A4874" s="2">
        <v>38048</v>
      </c>
      <c r="B4874" s="1" t="s">
        <v>5943</v>
      </c>
      <c r="C4874">
        <v>528</v>
      </c>
      <c r="D4874">
        <v>14363</v>
      </c>
      <c r="E4874">
        <v>6</v>
      </c>
      <c r="F4874">
        <v>2</v>
      </c>
      <c r="G4874">
        <v>3</v>
      </c>
      <c r="H4874" s="2">
        <v>43161</v>
      </c>
      <c r="I4874" t="str">
        <f>VLOOKUP(Sales[[#This Row],[TerritoryKey]], Territories[], 2, FALSE)</f>
        <v>Canada</v>
      </c>
      <c r="J4874">
        <f>_xlfn.XLOOKUP(Sales[[#This Row],[ProductKey]], Products!$A:$A, Products!$J:$J)</f>
        <v>1.8663000000000001</v>
      </c>
      <c r="K4874">
        <f>_xlfn.XLOOKUP(Sales[[#This Row],[ProductKey]], Products!$A:$A, Products!$K:$K)</f>
        <v>4.99</v>
      </c>
      <c r="L4874" s="1">
        <f>Sales[[#This Row],[ProductPrice]]*Sales[[#This Row],[OrderQuantity]]</f>
        <v>14.97</v>
      </c>
      <c r="M4874" s="1">
        <f>Sales[[#This Row],[OrderQuantity]]</f>
        <v>3</v>
      </c>
      <c r="N4874" s="1">
        <f>1</f>
        <v>1</v>
      </c>
      <c r="O4874" s="1">
        <f>Sales[[#This Row],[TotalSales]]-Sales[[#This Row],[TotalCost]]</f>
        <v>9.3711000000000002</v>
      </c>
      <c r="P4874" s="1">
        <f>Sales[[#This Row],[ProductCost]]*Sales[[#This Row],[OrderQuantity]]</f>
        <v>5.5989000000000004</v>
      </c>
      <c r="Q4874" s="1" t="str">
        <f>VLOOKUP(Sales[[#This Row],[ProductKey]], Products!$A$2:$D$1000, 4, FALSE)</f>
        <v>Mountain Tire Tube</v>
      </c>
    </row>
    <row r="4875" spans="1:17" x14ac:dyDescent="0.25">
      <c r="A4875" s="2">
        <v>37990</v>
      </c>
      <c r="B4875" s="1" t="s">
        <v>6088</v>
      </c>
      <c r="C4875">
        <v>477</v>
      </c>
      <c r="D4875">
        <v>26093</v>
      </c>
      <c r="E4875">
        <v>4</v>
      </c>
      <c r="F4875">
        <v>2</v>
      </c>
      <c r="G4875">
        <v>3</v>
      </c>
      <c r="H4875" s="2">
        <v>43104</v>
      </c>
      <c r="I4875" t="str">
        <f>VLOOKUP(Sales[[#This Row],[TerritoryKey]], Territories[], 2, FALSE)</f>
        <v>Southwest</v>
      </c>
      <c r="J4875">
        <f>_xlfn.XLOOKUP(Sales[[#This Row],[ProductKey]], Products!$A:$A, Products!$J:$J)</f>
        <v>1.8663000000000001</v>
      </c>
      <c r="K4875">
        <f>_xlfn.XLOOKUP(Sales[[#This Row],[ProductKey]], Products!$A:$A, Products!$K:$K)</f>
        <v>4.99</v>
      </c>
      <c r="L4875" s="1">
        <f>Sales[[#This Row],[ProductPrice]]*Sales[[#This Row],[OrderQuantity]]</f>
        <v>14.97</v>
      </c>
      <c r="M4875" s="1">
        <f>Sales[[#This Row],[OrderQuantity]]</f>
        <v>3</v>
      </c>
      <c r="N4875" s="1">
        <f>1</f>
        <v>1</v>
      </c>
      <c r="O4875" s="1">
        <f>Sales[[#This Row],[TotalSales]]-Sales[[#This Row],[TotalCost]]</f>
        <v>9.3711000000000002</v>
      </c>
      <c r="P4875" s="1">
        <f>Sales[[#This Row],[ProductCost]]*Sales[[#This Row],[OrderQuantity]]</f>
        <v>5.5989000000000004</v>
      </c>
      <c r="Q4875" s="1" t="str">
        <f>VLOOKUP(Sales[[#This Row],[ProductKey]], Products!$A$2:$D$1000, 4, FALSE)</f>
        <v>Water Bottle - 30 oz.</v>
      </c>
    </row>
    <row r="4876" spans="1:17" x14ac:dyDescent="0.25">
      <c r="A4876" s="2">
        <v>38020</v>
      </c>
      <c r="B4876" s="1" t="s">
        <v>6099</v>
      </c>
      <c r="C4876">
        <v>538</v>
      </c>
      <c r="D4876">
        <v>12123</v>
      </c>
      <c r="E4876">
        <v>10</v>
      </c>
      <c r="F4876">
        <v>2</v>
      </c>
      <c r="G4876">
        <v>3</v>
      </c>
      <c r="H4876" s="2">
        <v>43134</v>
      </c>
      <c r="I4876" t="str">
        <f>VLOOKUP(Sales[[#This Row],[TerritoryKey]], Territories[], 2, FALSE)</f>
        <v>United Kingdom</v>
      </c>
      <c r="J4876">
        <f>_xlfn.XLOOKUP(Sales[[#This Row],[ProductKey]], Products!$A:$A, Products!$J:$J)</f>
        <v>8.0373000000000001</v>
      </c>
      <c r="K4876">
        <f>_xlfn.XLOOKUP(Sales[[#This Row],[ProductKey]], Products!$A:$A, Products!$K:$K)</f>
        <v>21.49</v>
      </c>
      <c r="L4876" s="1">
        <f>Sales[[#This Row],[ProductPrice]]*Sales[[#This Row],[OrderQuantity]]</f>
        <v>64.47</v>
      </c>
      <c r="M4876" s="1">
        <f>Sales[[#This Row],[OrderQuantity]]</f>
        <v>3</v>
      </c>
      <c r="N4876" s="1">
        <f>1</f>
        <v>1</v>
      </c>
      <c r="O4876" s="1">
        <f>Sales[[#This Row],[TotalSales]]-Sales[[#This Row],[TotalCost]]</f>
        <v>40.3581</v>
      </c>
      <c r="P4876" s="1">
        <f>Sales[[#This Row],[ProductCost]]*Sales[[#This Row],[OrderQuantity]]</f>
        <v>24.111899999999999</v>
      </c>
      <c r="Q4876" s="1" t="str">
        <f>VLOOKUP(Sales[[#This Row],[ProductKey]], Products!$A$2:$D$1000, 4, FALSE)</f>
        <v>LL Road Tire</v>
      </c>
    </row>
    <row r="4877" spans="1:17" x14ac:dyDescent="0.25">
      <c r="A4877" s="2">
        <v>38143</v>
      </c>
      <c r="B4877" s="1" t="s">
        <v>6112</v>
      </c>
      <c r="C4877">
        <v>528</v>
      </c>
      <c r="D4877">
        <v>16179</v>
      </c>
      <c r="E4877">
        <v>9</v>
      </c>
      <c r="F4877">
        <v>2</v>
      </c>
      <c r="G4877">
        <v>3</v>
      </c>
      <c r="H4877" s="2">
        <v>43256</v>
      </c>
      <c r="I4877" t="str">
        <f>VLOOKUP(Sales[[#This Row],[TerritoryKey]], Territories[], 2, FALSE)</f>
        <v>Australia</v>
      </c>
      <c r="J4877">
        <f>_xlfn.XLOOKUP(Sales[[#This Row],[ProductKey]], Products!$A:$A, Products!$J:$J)</f>
        <v>1.8663000000000001</v>
      </c>
      <c r="K4877">
        <f>_xlfn.XLOOKUP(Sales[[#This Row],[ProductKey]], Products!$A:$A, Products!$K:$K)</f>
        <v>4.99</v>
      </c>
      <c r="L4877" s="1">
        <f>Sales[[#This Row],[ProductPrice]]*Sales[[#This Row],[OrderQuantity]]</f>
        <v>14.97</v>
      </c>
      <c r="M4877" s="1">
        <f>Sales[[#This Row],[OrderQuantity]]</f>
        <v>3</v>
      </c>
      <c r="N4877" s="1">
        <f>1</f>
        <v>1</v>
      </c>
      <c r="O4877" s="1">
        <f>Sales[[#This Row],[TotalSales]]-Sales[[#This Row],[TotalCost]]</f>
        <v>9.3711000000000002</v>
      </c>
      <c r="P4877" s="1">
        <f>Sales[[#This Row],[ProductCost]]*Sales[[#This Row],[OrderQuantity]]</f>
        <v>5.5989000000000004</v>
      </c>
      <c r="Q4877" s="1" t="str">
        <f>VLOOKUP(Sales[[#This Row],[ProductKey]], Products!$A$2:$D$1000, 4, FALSE)</f>
        <v>Mountain Tire Tube</v>
      </c>
    </row>
    <row r="4878" spans="1:17" x14ac:dyDescent="0.25">
      <c r="A4878" s="2">
        <v>38263</v>
      </c>
      <c r="B4878" s="1" t="s">
        <v>6113</v>
      </c>
      <c r="C4878">
        <v>482</v>
      </c>
      <c r="D4878">
        <v>11502</v>
      </c>
      <c r="E4878">
        <v>6</v>
      </c>
      <c r="F4878">
        <v>2</v>
      </c>
      <c r="G4878">
        <v>3</v>
      </c>
      <c r="H4878" s="2">
        <v>43376</v>
      </c>
      <c r="I4878" t="str">
        <f>VLOOKUP(Sales[[#This Row],[TerritoryKey]], Territories[], 2, FALSE)</f>
        <v>Canada</v>
      </c>
      <c r="J4878">
        <f>_xlfn.XLOOKUP(Sales[[#This Row],[ProductKey]], Products!$A:$A, Products!$J:$J)</f>
        <v>3.3622999999999998</v>
      </c>
      <c r="K4878">
        <f>_xlfn.XLOOKUP(Sales[[#This Row],[ProductKey]], Products!$A:$A, Products!$K:$K)</f>
        <v>8.99</v>
      </c>
      <c r="L4878" s="1">
        <f>Sales[[#This Row],[ProductPrice]]*Sales[[#This Row],[OrderQuantity]]</f>
        <v>26.97</v>
      </c>
      <c r="M4878" s="1">
        <f>Sales[[#This Row],[OrderQuantity]]</f>
        <v>3</v>
      </c>
      <c r="N4878" s="1">
        <f>1</f>
        <v>1</v>
      </c>
      <c r="O4878" s="1">
        <f>Sales[[#This Row],[TotalSales]]-Sales[[#This Row],[TotalCost]]</f>
        <v>16.883099999999999</v>
      </c>
      <c r="P4878" s="1">
        <f>Sales[[#This Row],[ProductCost]]*Sales[[#This Row],[OrderQuantity]]</f>
        <v>10.0869</v>
      </c>
      <c r="Q4878" s="1" t="str">
        <f>VLOOKUP(Sales[[#This Row],[ProductKey]], Products!$A$2:$D$1000, 4, FALSE)</f>
        <v>Racing Socks, L</v>
      </c>
    </row>
    <row r="4879" spans="1:17" x14ac:dyDescent="0.25">
      <c r="A4879" s="2">
        <v>38111</v>
      </c>
      <c r="B4879" s="1" t="s">
        <v>6116</v>
      </c>
      <c r="C4879">
        <v>528</v>
      </c>
      <c r="D4879">
        <v>20056</v>
      </c>
      <c r="E4879">
        <v>8</v>
      </c>
      <c r="F4879">
        <v>2</v>
      </c>
      <c r="G4879">
        <v>3</v>
      </c>
      <c r="H4879" s="2">
        <v>43224</v>
      </c>
      <c r="I4879" t="str">
        <f>VLOOKUP(Sales[[#This Row],[TerritoryKey]], Territories[], 2, FALSE)</f>
        <v>Germany</v>
      </c>
      <c r="J4879">
        <f>_xlfn.XLOOKUP(Sales[[#This Row],[ProductKey]], Products!$A:$A, Products!$J:$J)</f>
        <v>1.8663000000000001</v>
      </c>
      <c r="K4879">
        <f>_xlfn.XLOOKUP(Sales[[#This Row],[ProductKey]], Products!$A:$A, Products!$K:$K)</f>
        <v>4.99</v>
      </c>
      <c r="L4879" s="1">
        <f>Sales[[#This Row],[ProductPrice]]*Sales[[#This Row],[OrderQuantity]]</f>
        <v>14.97</v>
      </c>
      <c r="M4879" s="1">
        <f>Sales[[#This Row],[OrderQuantity]]</f>
        <v>3</v>
      </c>
      <c r="N4879" s="1">
        <f>1</f>
        <v>1</v>
      </c>
      <c r="O4879" s="1">
        <f>Sales[[#This Row],[TotalSales]]-Sales[[#This Row],[TotalCost]]</f>
        <v>9.3711000000000002</v>
      </c>
      <c r="P4879" s="1">
        <f>Sales[[#This Row],[ProductCost]]*Sales[[#This Row],[OrderQuantity]]</f>
        <v>5.5989000000000004</v>
      </c>
      <c r="Q4879" s="1" t="str">
        <f>VLOOKUP(Sales[[#This Row],[ProductKey]], Products!$A$2:$D$1000, 4, FALSE)</f>
        <v>Mountain Tire Tube</v>
      </c>
    </row>
    <row r="4880" spans="1:17" x14ac:dyDescent="0.25">
      <c r="A4880" s="2">
        <v>38142</v>
      </c>
      <c r="B4880" s="1" t="s">
        <v>6135</v>
      </c>
      <c r="C4880">
        <v>479</v>
      </c>
      <c r="D4880">
        <v>25709</v>
      </c>
      <c r="E4880">
        <v>9</v>
      </c>
      <c r="F4880">
        <v>2</v>
      </c>
      <c r="G4880">
        <v>3</v>
      </c>
      <c r="H4880" s="2">
        <v>43255</v>
      </c>
      <c r="I4880" t="str">
        <f>VLOOKUP(Sales[[#This Row],[TerritoryKey]], Territories[], 2, FALSE)</f>
        <v>Australia</v>
      </c>
      <c r="J4880">
        <f>_xlfn.XLOOKUP(Sales[[#This Row],[ProductKey]], Products!$A:$A, Products!$J:$J)</f>
        <v>3.3622999999999998</v>
      </c>
      <c r="K4880">
        <f>_xlfn.XLOOKUP(Sales[[#This Row],[ProductKey]], Products!$A:$A, Products!$K:$K)</f>
        <v>8.99</v>
      </c>
      <c r="L4880" s="1">
        <f>Sales[[#This Row],[ProductPrice]]*Sales[[#This Row],[OrderQuantity]]</f>
        <v>26.97</v>
      </c>
      <c r="M4880" s="1">
        <f>Sales[[#This Row],[OrderQuantity]]</f>
        <v>3</v>
      </c>
      <c r="N4880" s="1">
        <f>1</f>
        <v>1</v>
      </c>
      <c r="O4880" s="1">
        <f>Sales[[#This Row],[TotalSales]]-Sales[[#This Row],[TotalCost]]</f>
        <v>16.883099999999999</v>
      </c>
      <c r="P4880" s="1">
        <f>Sales[[#This Row],[ProductCost]]*Sales[[#This Row],[OrderQuantity]]</f>
        <v>10.0869</v>
      </c>
      <c r="Q4880" s="1" t="str">
        <f>VLOOKUP(Sales[[#This Row],[ProductKey]], Products!$A$2:$D$1000, 4, FALSE)</f>
        <v>Road Bottle Cage</v>
      </c>
    </row>
    <row r="4881" spans="1:17" x14ac:dyDescent="0.25">
      <c r="A4881" s="2">
        <v>38019</v>
      </c>
      <c r="B4881" s="1" t="s">
        <v>6147</v>
      </c>
      <c r="C4881">
        <v>477</v>
      </c>
      <c r="D4881">
        <v>20488</v>
      </c>
      <c r="E4881">
        <v>1</v>
      </c>
      <c r="F4881">
        <v>2</v>
      </c>
      <c r="G4881">
        <v>3</v>
      </c>
      <c r="H4881" s="2">
        <v>43133</v>
      </c>
      <c r="I4881" t="str">
        <f>VLOOKUP(Sales[[#This Row],[TerritoryKey]], Territories[], 2, FALSE)</f>
        <v>Northwest</v>
      </c>
      <c r="J4881">
        <f>_xlfn.XLOOKUP(Sales[[#This Row],[ProductKey]], Products!$A:$A, Products!$J:$J)</f>
        <v>1.8663000000000001</v>
      </c>
      <c r="K4881">
        <f>_xlfn.XLOOKUP(Sales[[#This Row],[ProductKey]], Products!$A:$A, Products!$K:$K)</f>
        <v>4.99</v>
      </c>
      <c r="L4881" s="1">
        <f>Sales[[#This Row],[ProductPrice]]*Sales[[#This Row],[OrderQuantity]]</f>
        <v>14.97</v>
      </c>
      <c r="M4881" s="1">
        <f>Sales[[#This Row],[OrderQuantity]]</f>
        <v>3</v>
      </c>
      <c r="N4881" s="1">
        <f>1</f>
        <v>1</v>
      </c>
      <c r="O4881" s="1">
        <f>Sales[[#This Row],[TotalSales]]-Sales[[#This Row],[TotalCost]]</f>
        <v>9.3711000000000002</v>
      </c>
      <c r="P4881" s="1">
        <f>Sales[[#This Row],[ProductCost]]*Sales[[#This Row],[OrderQuantity]]</f>
        <v>5.5989000000000004</v>
      </c>
      <c r="Q4881" s="1" t="str">
        <f>VLOOKUP(Sales[[#This Row],[ProductKey]], Products!$A$2:$D$1000, 4, FALSE)</f>
        <v>Water Bottle - 30 oz.</v>
      </c>
    </row>
    <row r="4882" spans="1:17" x14ac:dyDescent="0.25">
      <c r="A4882" s="2">
        <v>38140</v>
      </c>
      <c r="B4882" s="1" t="s">
        <v>6177</v>
      </c>
      <c r="C4882">
        <v>529</v>
      </c>
      <c r="D4882">
        <v>19430</v>
      </c>
      <c r="E4882">
        <v>10</v>
      </c>
      <c r="F4882">
        <v>2</v>
      </c>
      <c r="G4882">
        <v>3</v>
      </c>
      <c r="H4882" s="2">
        <v>43253</v>
      </c>
      <c r="I4882" t="str">
        <f>VLOOKUP(Sales[[#This Row],[TerritoryKey]], Territories[], 2, FALSE)</f>
        <v>United Kingdom</v>
      </c>
      <c r="J4882">
        <f>_xlfn.XLOOKUP(Sales[[#This Row],[ProductKey]], Products!$A:$A, Products!$J:$J)</f>
        <v>1.4923</v>
      </c>
      <c r="K4882">
        <f>_xlfn.XLOOKUP(Sales[[#This Row],[ProductKey]], Products!$A:$A, Products!$K:$K)</f>
        <v>3.99</v>
      </c>
      <c r="L4882" s="1">
        <f>Sales[[#This Row],[ProductPrice]]*Sales[[#This Row],[OrderQuantity]]</f>
        <v>11.97</v>
      </c>
      <c r="M4882" s="1">
        <f>Sales[[#This Row],[OrderQuantity]]</f>
        <v>3</v>
      </c>
      <c r="N4882" s="1">
        <f>1</f>
        <v>1</v>
      </c>
      <c r="O4882" s="1">
        <f>Sales[[#This Row],[TotalSales]]-Sales[[#This Row],[TotalCost]]</f>
        <v>7.493100000000001</v>
      </c>
      <c r="P4882" s="1">
        <f>Sales[[#This Row],[ProductCost]]*Sales[[#This Row],[OrderQuantity]]</f>
        <v>4.4768999999999997</v>
      </c>
      <c r="Q4882" s="1" t="str">
        <f>VLOOKUP(Sales[[#This Row],[ProductKey]], Products!$A$2:$D$1000, 4, FALSE)</f>
        <v>Road Tire Tube</v>
      </c>
    </row>
    <row r="4883" spans="1:17" x14ac:dyDescent="0.25">
      <c r="A4883" s="2">
        <v>38264</v>
      </c>
      <c r="B4883" s="1" t="s">
        <v>6180</v>
      </c>
      <c r="C4883">
        <v>529</v>
      </c>
      <c r="D4883">
        <v>23841</v>
      </c>
      <c r="E4883">
        <v>4</v>
      </c>
      <c r="F4883">
        <v>2</v>
      </c>
      <c r="G4883">
        <v>3</v>
      </c>
      <c r="H4883" s="2">
        <v>43377</v>
      </c>
      <c r="I4883" t="str">
        <f>VLOOKUP(Sales[[#This Row],[TerritoryKey]], Territories[], 2, FALSE)</f>
        <v>Southwest</v>
      </c>
      <c r="J4883">
        <f>_xlfn.XLOOKUP(Sales[[#This Row],[ProductKey]], Products!$A:$A, Products!$J:$J)</f>
        <v>1.4923</v>
      </c>
      <c r="K4883">
        <f>_xlfn.XLOOKUP(Sales[[#This Row],[ProductKey]], Products!$A:$A, Products!$K:$K)</f>
        <v>3.99</v>
      </c>
      <c r="L4883" s="1">
        <f>Sales[[#This Row],[ProductPrice]]*Sales[[#This Row],[OrderQuantity]]</f>
        <v>11.97</v>
      </c>
      <c r="M4883" s="1">
        <f>Sales[[#This Row],[OrderQuantity]]</f>
        <v>3</v>
      </c>
      <c r="N4883" s="1">
        <f>1</f>
        <v>1</v>
      </c>
      <c r="O4883" s="1">
        <f>Sales[[#This Row],[TotalSales]]-Sales[[#This Row],[TotalCost]]</f>
        <v>7.493100000000001</v>
      </c>
      <c r="P4883" s="1">
        <f>Sales[[#This Row],[ProductCost]]*Sales[[#This Row],[OrderQuantity]]</f>
        <v>4.4768999999999997</v>
      </c>
      <c r="Q4883" s="1" t="str">
        <f>VLOOKUP(Sales[[#This Row],[ProductKey]], Products!$A$2:$D$1000, 4, FALSE)</f>
        <v>Road Tire Tube</v>
      </c>
    </row>
    <row r="4884" spans="1:17" x14ac:dyDescent="0.25">
      <c r="A4884" s="2">
        <v>37990</v>
      </c>
      <c r="B4884" s="1" t="s">
        <v>6203</v>
      </c>
      <c r="C4884">
        <v>480</v>
      </c>
      <c r="D4884">
        <v>21490</v>
      </c>
      <c r="E4884">
        <v>6</v>
      </c>
      <c r="F4884">
        <v>2</v>
      </c>
      <c r="G4884">
        <v>3</v>
      </c>
      <c r="H4884" s="2">
        <v>43104</v>
      </c>
      <c r="I4884" t="str">
        <f>VLOOKUP(Sales[[#This Row],[TerritoryKey]], Territories[], 2, FALSE)</f>
        <v>Canada</v>
      </c>
      <c r="J4884">
        <f>_xlfn.XLOOKUP(Sales[[#This Row],[ProductKey]], Products!$A:$A, Products!$J:$J)</f>
        <v>0.85650000000000004</v>
      </c>
      <c r="K4884">
        <f>_xlfn.XLOOKUP(Sales[[#This Row],[ProductKey]], Products!$A:$A, Products!$K:$K)</f>
        <v>2.29</v>
      </c>
      <c r="L4884" s="1">
        <f>Sales[[#This Row],[ProductPrice]]*Sales[[#This Row],[OrderQuantity]]</f>
        <v>6.87</v>
      </c>
      <c r="M4884" s="1">
        <f>Sales[[#This Row],[OrderQuantity]]</f>
        <v>3</v>
      </c>
      <c r="N4884" s="1">
        <f>1</f>
        <v>1</v>
      </c>
      <c r="O4884" s="1">
        <f>Sales[[#This Row],[TotalSales]]-Sales[[#This Row],[TotalCost]]</f>
        <v>4.3004999999999995</v>
      </c>
      <c r="P4884" s="1">
        <f>Sales[[#This Row],[ProductCost]]*Sales[[#This Row],[OrderQuantity]]</f>
        <v>2.5695000000000001</v>
      </c>
      <c r="Q4884" s="1" t="str">
        <f>VLOOKUP(Sales[[#This Row],[ProductKey]], Products!$A$2:$D$1000, 4, FALSE)</f>
        <v>Patch Kit/8 Patches</v>
      </c>
    </row>
    <row r="4885" spans="1:17" x14ac:dyDescent="0.25">
      <c r="A4885" s="2">
        <v>37988</v>
      </c>
      <c r="B4885" s="1" t="s">
        <v>6215</v>
      </c>
      <c r="C4885">
        <v>464</v>
      </c>
      <c r="D4885">
        <v>11803</v>
      </c>
      <c r="E4885">
        <v>1</v>
      </c>
      <c r="F4885">
        <v>2</v>
      </c>
      <c r="G4885">
        <v>3</v>
      </c>
      <c r="H4885" s="2">
        <v>43102</v>
      </c>
      <c r="I4885" t="str">
        <f>VLOOKUP(Sales[[#This Row],[TerritoryKey]], Territories[], 2, FALSE)</f>
        <v>Northwest</v>
      </c>
      <c r="J4885">
        <f>_xlfn.XLOOKUP(Sales[[#This Row],[ProductKey]], Products!$A:$A, Products!$J:$J)</f>
        <v>9.7135999999999996</v>
      </c>
      <c r="K4885">
        <f>_xlfn.XLOOKUP(Sales[[#This Row],[ProductKey]], Products!$A:$A, Products!$K:$K)</f>
        <v>23.548100000000002</v>
      </c>
      <c r="L4885" s="1">
        <f>Sales[[#This Row],[ProductPrice]]*Sales[[#This Row],[OrderQuantity]]</f>
        <v>70.644300000000001</v>
      </c>
      <c r="M4885" s="1">
        <f>Sales[[#This Row],[OrderQuantity]]</f>
        <v>3</v>
      </c>
      <c r="N4885" s="1">
        <f>1</f>
        <v>1</v>
      </c>
      <c r="O4885" s="1">
        <f>Sales[[#This Row],[TotalSales]]-Sales[[#This Row],[TotalCost]]</f>
        <v>41.503500000000003</v>
      </c>
      <c r="P4885" s="1">
        <f>Sales[[#This Row],[ProductCost]]*Sales[[#This Row],[OrderQuantity]]</f>
        <v>29.140799999999999</v>
      </c>
      <c r="Q4885" s="1" t="str">
        <f>VLOOKUP(Sales[[#This Row],[ProductKey]], Products!$A$2:$D$1000, 4, FALSE)</f>
        <v>Half-Finger Gloves, M</v>
      </c>
    </row>
    <row r="4886" spans="1:17" x14ac:dyDescent="0.25">
      <c r="A4886" s="2">
        <v>38079</v>
      </c>
      <c r="B4886" s="1" t="s">
        <v>6242</v>
      </c>
      <c r="C4886">
        <v>485</v>
      </c>
      <c r="D4886">
        <v>11131</v>
      </c>
      <c r="E4886">
        <v>6</v>
      </c>
      <c r="F4886">
        <v>2</v>
      </c>
      <c r="G4886">
        <v>3</v>
      </c>
      <c r="H4886" s="2">
        <v>43192</v>
      </c>
      <c r="I4886" t="str">
        <f>VLOOKUP(Sales[[#This Row],[TerritoryKey]], Territories[], 2, FALSE)</f>
        <v>Canada</v>
      </c>
      <c r="J4886">
        <f>_xlfn.XLOOKUP(Sales[[#This Row],[ProductKey]], Products!$A:$A, Products!$J:$J)</f>
        <v>8.2204999999999995</v>
      </c>
      <c r="K4886">
        <f>_xlfn.XLOOKUP(Sales[[#This Row],[ProductKey]], Products!$A:$A, Products!$K:$K)</f>
        <v>21.98</v>
      </c>
      <c r="L4886" s="1">
        <f>Sales[[#This Row],[ProductPrice]]*Sales[[#This Row],[OrderQuantity]]</f>
        <v>65.94</v>
      </c>
      <c r="M4886" s="1">
        <f>Sales[[#This Row],[OrderQuantity]]</f>
        <v>3</v>
      </c>
      <c r="N4886" s="1">
        <f>1</f>
        <v>1</v>
      </c>
      <c r="O4886" s="1">
        <f>Sales[[#This Row],[TotalSales]]-Sales[[#This Row],[TotalCost]]</f>
        <v>41.278500000000001</v>
      </c>
      <c r="P4886" s="1">
        <f>Sales[[#This Row],[ProductCost]]*Sales[[#This Row],[OrderQuantity]]</f>
        <v>24.661499999999997</v>
      </c>
      <c r="Q4886" s="1" t="str">
        <f>VLOOKUP(Sales[[#This Row],[ProductKey]], Products!$A$2:$D$1000, 4, FALSE)</f>
        <v>Fender Set - Mountain</v>
      </c>
    </row>
    <row r="4887" spans="1:17" x14ac:dyDescent="0.25">
      <c r="A4887" s="2">
        <v>38202</v>
      </c>
      <c r="B4887" s="1" t="s">
        <v>6305</v>
      </c>
      <c r="C4887">
        <v>480</v>
      </c>
      <c r="D4887">
        <v>27682</v>
      </c>
      <c r="E4887">
        <v>4</v>
      </c>
      <c r="F4887">
        <v>2</v>
      </c>
      <c r="G4887">
        <v>3</v>
      </c>
      <c r="H4887" s="2">
        <v>43315</v>
      </c>
      <c r="I4887" t="str">
        <f>VLOOKUP(Sales[[#This Row],[TerritoryKey]], Territories[], 2, FALSE)</f>
        <v>Southwest</v>
      </c>
      <c r="J4887">
        <f>_xlfn.XLOOKUP(Sales[[#This Row],[ProductKey]], Products!$A:$A, Products!$J:$J)</f>
        <v>0.85650000000000004</v>
      </c>
      <c r="K4887">
        <f>_xlfn.XLOOKUP(Sales[[#This Row],[ProductKey]], Products!$A:$A, Products!$K:$K)</f>
        <v>2.29</v>
      </c>
      <c r="L4887" s="1">
        <f>Sales[[#This Row],[ProductPrice]]*Sales[[#This Row],[OrderQuantity]]</f>
        <v>6.87</v>
      </c>
      <c r="M4887" s="1">
        <f>Sales[[#This Row],[OrderQuantity]]</f>
        <v>3</v>
      </c>
      <c r="N4887" s="1">
        <f>1</f>
        <v>1</v>
      </c>
      <c r="O4887" s="1">
        <f>Sales[[#This Row],[TotalSales]]-Sales[[#This Row],[TotalCost]]</f>
        <v>4.3004999999999995</v>
      </c>
      <c r="P4887" s="1">
        <f>Sales[[#This Row],[ProductCost]]*Sales[[#This Row],[OrderQuantity]]</f>
        <v>2.5695000000000001</v>
      </c>
      <c r="Q4887" s="1" t="str">
        <f>VLOOKUP(Sales[[#This Row],[ProductKey]], Products!$A$2:$D$1000, 4, FALSE)</f>
        <v>Patch Kit/8 Patches</v>
      </c>
    </row>
    <row r="4888" spans="1:17" x14ac:dyDescent="0.25">
      <c r="A4888" s="2">
        <v>38232</v>
      </c>
      <c r="B4888" s="1" t="s">
        <v>6350</v>
      </c>
      <c r="C4888">
        <v>480</v>
      </c>
      <c r="D4888">
        <v>15052</v>
      </c>
      <c r="E4888">
        <v>10</v>
      </c>
      <c r="F4888">
        <v>2</v>
      </c>
      <c r="G4888">
        <v>3</v>
      </c>
      <c r="H4888" s="2">
        <v>43345</v>
      </c>
      <c r="I4888" t="str">
        <f>VLOOKUP(Sales[[#This Row],[TerritoryKey]], Territories[], 2, FALSE)</f>
        <v>United Kingdom</v>
      </c>
      <c r="J4888">
        <f>_xlfn.XLOOKUP(Sales[[#This Row],[ProductKey]], Products!$A:$A, Products!$J:$J)</f>
        <v>0.85650000000000004</v>
      </c>
      <c r="K4888">
        <f>_xlfn.XLOOKUP(Sales[[#This Row],[ProductKey]], Products!$A:$A, Products!$K:$K)</f>
        <v>2.29</v>
      </c>
      <c r="L4888" s="1">
        <f>Sales[[#This Row],[ProductPrice]]*Sales[[#This Row],[OrderQuantity]]</f>
        <v>6.87</v>
      </c>
      <c r="M4888" s="1">
        <f>Sales[[#This Row],[OrderQuantity]]</f>
        <v>3</v>
      </c>
      <c r="N4888" s="1">
        <f>1</f>
        <v>1</v>
      </c>
      <c r="O4888" s="1">
        <f>Sales[[#This Row],[TotalSales]]-Sales[[#This Row],[TotalCost]]</f>
        <v>4.3004999999999995</v>
      </c>
      <c r="P4888" s="1">
        <f>Sales[[#This Row],[ProductCost]]*Sales[[#This Row],[OrderQuantity]]</f>
        <v>2.5695000000000001</v>
      </c>
      <c r="Q4888" s="1" t="str">
        <f>VLOOKUP(Sales[[#This Row],[ProductKey]], Products!$A$2:$D$1000, 4, FALSE)</f>
        <v>Patch Kit/8 Patches</v>
      </c>
    </row>
    <row r="4889" spans="1:17" x14ac:dyDescent="0.25">
      <c r="A4889" s="2">
        <v>38235</v>
      </c>
      <c r="B4889" s="1" t="s">
        <v>6362</v>
      </c>
      <c r="C4889">
        <v>528</v>
      </c>
      <c r="D4889">
        <v>12829</v>
      </c>
      <c r="E4889">
        <v>8</v>
      </c>
      <c r="F4889">
        <v>2</v>
      </c>
      <c r="G4889">
        <v>3</v>
      </c>
      <c r="H4889" s="2">
        <v>43348</v>
      </c>
      <c r="I4889" t="str">
        <f>VLOOKUP(Sales[[#This Row],[TerritoryKey]], Territories[], 2, FALSE)</f>
        <v>Germany</v>
      </c>
      <c r="J4889">
        <f>_xlfn.XLOOKUP(Sales[[#This Row],[ProductKey]], Products!$A:$A, Products!$J:$J)</f>
        <v>1.8663000000000001</v>
      </c>
      <c r="K4889">
        <f>_xlfn.XLOOKUP(Sales[[#This Row],[ProductKey]], Products!$A:$A, Products!$K:$K)</f>
        <v>4.99</v>
      </c>
      <c r="L4889" s="1">
        <f>Sales[[#This Row],[ProductPrice]]*Sales[[#This Row],[OrderQuantity]]</f>
        <v>14.97</v>
      </c>
      <c r="M4889" s="1">
        <f>Sales[[#This Row],[OrderQuantity]]</f>
        <v>3</v>
      </c>
      <c r="N4889" s="1">
        <f>1</f>
        <v>1</v>
      </c>
      <c r="O4889" s="1">
        <f>Sales[[#This Row],[TotalSales]]-Sales[[#This Row],[TotalCost]]</f>
        <v>9.3711000000000002</v>
      </c>
      <c r="P4889" s="1">
        <f>Sales[[#This Row],[ProductCost]]*Sales[[#This Row],[OrderQuantity]]</f>
        <v>5.5989000000000004</v>
      </c>
      <c r="Q4889" s="1" t="str">
        <f>VLOOKUP(Sales[[#This Row],[ProductKey]], Products!$A$2:$D$1000, 4, FALSE)</f>
        <v>Mountain Tire Tube</v>
      </c>
    </row>
    <row r="4890" spans="1:17" x14ac:dyDescent="0.25">
      <c r="A4890" s="2">
        <v>38263</v>
      </c>
      <c r="B4890" s="1" t="s">
        <v>6380</v>
      </c>
      <c r="C4890">
        <v>477</v>
      </c>
      <c r="D4890">
        <v>25714</v>
      </c>
      <c r="E4890">
        <v>9</v>
      </c>
      <c r="F4890">
        <v>2</v>
      </c>
      <c r="G4890">
        <v>3</v>
      </c>
      <c r="H4890" s="2">
        <v>43376</v>
      </c>
      <c r="I4890" t="str">
        <f>VLOOKUP(Sales[[#This Row],[TerritoryKey]], Territories[], 2, FALSE)</f>
        <v>Australia</v>
      </c>
      <c r="J4890">
        <f>_xlfn.XLOOKUP(Sales[[#This Row],[ProductKey]], Products!$A:$A, Products!$J:$J)</f>
        <v>1.8663000000000001</v>
      </c>
      <c r="K4890">
        <f>_xlfn.XLOOKUP(Sales[[#This Row],[ProductKey]], Products!$A:$A, Products!$K:$K)</f>
        <v>4.99</v>
      </c>
      <c r="L4890" s="1">
        <f>Sales[[#This Row],[ProductPrice]]*Sales[[#This Row],[OrderQuantity]]</f>
        <v>14.97</v>
      </c>
      <c r="M4890" s="1">
        <f>Sales[[#This Row],[OrderQuantity]]</f>
        <v>3</v>
      </c>
      <c r="N4890" s="1">
        <f>1</f>
        <v>1</v>
      </c>
      <c r="O4890" s="1">
        <f>Sales[[#This Row],[TotalSales]]-Sales[[#This Row],[TotalCost]]</f>
        <v>9.3711000000000002</v>
      </c>
      <c r="P4890" s="1">
        <f>Sales[[#This Row],[ProductCost]]*Sales[[#This Row],[OrderQuantity]]</f>
        <v>5.5989000000000004</v>
      </c>
      <c r="Q4890" s="1" t="str">
        <f>VLOOKUP(Sales[[#This Row],[ProductKey]], Products!$A$2:$D$1000, 4, FALSE)</f>
        <v>Water Bottle - 30 oz.</v>
      </c>
    </row>
    <row r="4891" spans="1:17" x14ac:dyDescent="0.25">
      <c r="A4891" s="2">
        <v>38109</v>
      </c>
      <c r="B4891" s="1" t="s">
        <v>6421</v>
      </c>
      <c r="C4891">
        <v>485</v>
      </c>
      <c r="D4891">
        <v>16566</v>
      </c>
      <c r="E4891">
        <v>7</v>
      </c>
      <c r="F4891">
        <v>2</v>
      </c>
      <c r="G4891">
        <v>3</v>
      </c>
      <c r="H4891" s="2">
        <v>43222</v>
      </c>
      <c r="I4891" t="str">
        <f>VLOOKUP(Sales[[#This Row],[TerritoryKey]], Territories[], 2, FALSE)</f>
        <v>France</v>
      </c>
      <c r="J4891">
        <f>_xlfn.XLOOKUP(Sales[[#This Row],[ProductKey]], Products!$A:$A, Products!$J:$J)</f>
        <v>8.2204999999999995</v>
      </c>
      <c r="K4891">
        <f>_xlfn.XLOOKUP(Sales[[#This Row],[ProductKey]], Products!$A:$A, Products!$K:$K)</f>
        <v>21.98</v>
      </c>
      <c r="L4891" s="1">
        <f>Sales[[#This Row],[ProductPrice]]*Sales[[#This Row],[OrderQuantity]]</f>
        <v>65.94</v>
      </c>
      <c r="M4891" s="1">
        <f>Sales[[#This Row],[OrderQuantity]]</f>
        <v>3</v>
      </c>
      <c r="N4891" s="1">
        <f>1</f>
        <v>1</v>
      </c>
      <c r="O4891" s="1">
        <f>Sales[[#This Row],[TotalSales]]-Sales[[#This Row],[TotalCost]]</f>
        <v>41.278500000000001</v>
      </c>
      <c r="P4891" s="1">
        <f>Sales[[#This Row],[ProductCost]]*Sales[[#This Row],[OrderQuantity]]</f>
        <v>24.661499999999997</v>
      </c>
      <c r="Q4891" s="1" t="str">
        <f>VLOOKUP(Sales[[#This Row],[ProductKey]], Products!$A$2:$D$1000, 4, FALSE)</f>
        <v>Fender Set - Mountain</v>
      </c>
    </row>
    <row r="4892" spans="1:17" x14ac:dyDescent="0.25">
      <c r="A4892" s="2">
        <v>38323</v>
      </c>
      <c r="B4892" s="1" t="s">
        <v>6441</v>
      </c>
      <c r="C4892">
        <v>480</v>
      </c>
      <c r="D4892">
        <v>13225</v>
      </c>
      <c r="E4892">
        <v>4</v>
      </c>
      <c r="F4892">
        <v>2</v>
      </c>
      <c r="G4892">
        <v>3</v>
      </c>
      <c r="H4892" s="2">
        <v>43436</v>
      </c>
      <c r="I4892" t="str">
        <f>VLOOKUP(Sales[[#This Row],[TerritoryKey]], Territories[], 2, FALSE)</f>
        <v>Southwest</v>
      </c>
      <c r="J4892">
        <f>_xlfn.XLOOKUP(Sales[[#This Row],[ProductKey]], Products!$A:$A, Products!$J:$J)</f>
        <v>0.85650000000000004</v>
      </c>
      <c r="K4892">
        <f>_xlfn.XLOOKUP(Sales[[#This Row],[ProductKey]], Products!$A:$A, Products!$K:$K)</f>
        <v>2.29</v>
      </c>
      <c r="L4892" s="1">
        <f>Sales[[#This Row],[ProductPrice]]*Sales[[#This Row],[OrderQuantity]]</f>
        <v>6.87</v>
      </c>
      <c r="M4892" s="1">
        <f>Sales[[#This Row],[OrderQuantity]]</f>
        <v>3</v>
      </c>
      <c r="N4892" s="1">
        <f>1</f>
        <v>1</v>
      </c>
      <c r="O4892" s="1">
        <f>Sales[[#This Row],[TotalSales]]-Sales[[#This Row],[TotalCost]]</f>
        <v>4.3004999999999995</v>
      </c>
      <c r="P4892" s="1">
        <f>Sales[[#This Row],[ProductCost]]*Sales[[#This Row],[OrderQuantity]]</f>
        <v>2.5695000000000001</v>
      </c>
      <c r="Q4892" s="1" t="str">
        <f>VLOOKUP(Sales[[#This Row],[ProductKey]], Products!$A$2:$D$1000, 4, FALSE)</f>
        <v>Patch Kit/8 Patches</v>
      </c>
    </row>
    <row r="4893" spans="1:17" x14ac:dyDescent="0.25">
      <c r="A4893" s="2">
        <v>38201</v>
      </c>
      <c r="B4893" s="1" t="s">
        <v>6449</v>
      </c>
      <c r="C4893">
        <v>535</v>
      </c>
      <c r="D4893">
        <v>13149</v>
      </c>
      <c r="E4893">
        <v>9</v>
      </c>
      <c r="F4893">
        <v>2</v>
      </c>
      <c r="G4893">
        <v>3</v>
      </c>
      <c r="H4893" s="2">
        <v>43314</v>
      </c>
      <c r="I4893" t="str">
        <f>VLOOKUP(Sales[[#This Row],[TerritoryKey]], Territories[], 2, FALSE)</f>
        <v>Australia</v>
      </c>
      <c r="J4893">
        <f>_xlfn.XLOOKUP(Sales[[#This Row],[ProductKey]], Products!$A:$A, Products!$J:$J)</f>
        <v>9.3462999999999994</v>
      </c>
      <c r="K4893">
        <f>_xlfn.XLOOKUP(Sales[[#This Row],[ProductKey]], Products!$A:$A, Products!$K:$K)</f>
        <v>24.99</v>
      </c>
      <c r="L4893" s="1">
        <f>Sales[[#This Row],[ProductPrice]]*Sales[[#This Row],[OrderQuantity]]</f>
        <v>74.97</v>
      </c>
      <c r="M4893" s="1">
        <f>Sales[[#This Row],[OrderQuantity]]</f>
        <v>3</v>
      </c>
      <c r="N4893" s="1">
        <f>1</f>
        <v>1</v>
      </c>
      <c r="O4893" s="1">
        <f>Sales[[#This Row],[TotalSales]]-Sales[[#This Row],[TotalCost]]</f>
        <v>46.931100000000001</v>
      </c>
      <c r="P4893" s="1">
        <f>Sales[[#This Row],[ProductCost]]*Sales[[#This Row],[OrderQuantity]]</f>
        <v>28.038899999999998</v>
      </c>
      <c r="Q4893" s="1" t="str">
        <f>VLOOKUP(Sales[[#This Row],[ProductKey]], Products!$A$2:$D$1000, 4, FALSE)</f>
        <v>LL Mountain Tire</v>
      </c>
    </row>
    <row r="4894" spans="1:17" x14ac:dyDescent="0.25">
      <c r="A4894" s="2">
        <v>38264</v>
      </c>
      <c r="B4894" s="1" t="s">
        <v>6486</v>
      </c>
      <c r="C4894">
        <v>479</v>
      </c>
      <c r="D4894">
        <v>28530</v>
      </c>
      <c r="E4894">
        <v>10</v>
      </c>
      <c r="F4894">
        <v>2</v>
      </c>
      <c r="G4894">
        <v>3</v>
      </c>
      <c r="H4894" s="2">
        <v>43377</v>
      </c>
      <c r="I4894" t="str">
        <f>VLOOKUP(Sales[[#This Row],[TerritoryKey]], Territories[], 2, FALSE)</f>
        <v>United Kingdom</v>
      </c>
      <c r="J4894">
        <f>_xlfn.XLOOKUP(Sales[[#This Row],[ProductKey]], Products!$A:$A, Products!$J:$J)</f>
        <v>3.3622999999999998</v>
      </c>
      <c r="K4894">
        <f>_xlfn.XLOOKUP(Sales[[#This Row],[ProductKey]], Products!$A:$A, Products!$K:$K)</f>
        <v>8.99</v>
      </c>
      <c r="L4894" s="1">
        <f>Sales[[#This Row],[ProductPrice]]*Sales[[#This Row],[OrderQuantity]]</f>
        <v>26.97</v>
      </c>
      <c r="M4894" s="1">
        <f>Sales[[#This Row],[OrderQuantity]]</f>
        <v>3</v>
      </c>
      <c r="N4894" s="1">
        <f>1</f>
        <v>1</v>
      </c>
      <c r="O4894" s="1">
        <f>Sales[[#This Row],[TotalSales]]-Sales[[#This Row],[TotalCost]]</f>
        <v>16.883099999999999</v>
      </c>
      <c r="P4894" s="1">
        <f>Sales[[#This Row],[ProductCost]]*Sales[[#This Row],[OrderQuantity]]</f>
        <v>10.0869</v>
      </c>
      <c r="Q4894" s="1" t="str">
        <f>VLOOKUP(Sales[[#This Row],[ProductKey]], Products!$A$2:$D$1000, 4, FALSE)</f>
        <v>Road Bottle Cage</v>
      </c>
    </row>
    <row r="4895" spans="1:17" x14ac:dyDescent="0.25">
      <c r="A4895" s="2">
        <v>38111</v>
      </c>
      <c r="B4895" s="1" t="s">
        <v>6518</v>
      </c>
      <c r="C4895">
        <v>539</v>
      </c>
      <c r="D4895">
        <v>14669</v>
      </c>
      <c r="E4895">
        <v>9</v>
      </c>
      <c r="F4895">
        <v>2</v>
      </c>
      <c r="G4895">
        <v>3</v>
      </c>
      <c r="H4895" s="2">
        <v>43224</v>
      </c>
      <c r="I4895" t="str">
        <f>VLOOKUP(Sales[[#This Row],[TerritoryKey]], Territories[], 2, FALSE)</f>
        <v>Australia</v>
      </c>
      <c r="J4895">
        <f>_xlfn.XLOOKUP(Sales[[#This Row],[ProductKey]], Products!$A:$A, Products!$J:$J)</f>
        <v>9.3462999999999994</v>
      </c>
      <c r="K4895">
        <f>_xlfn.XLOOKUP(Sales[[#This Row],[ProductKey]], Products!$A:$A, Products!$K:$K)</f>
        <v>24.99</v>
      </c>
      <c r="L4895" s="1">
        <f>Sales[[#This Row],[ProductPrice]]*Sales[[#This Row],[OrderQuantity]]</f>
        <v>74.97</v>
      </c>
      <c r="M4895" s="1">
        <f>Sales[[#This Row],[OrderQuantity]]</f>
        <v>3</v>
      </c>
      <c r="N4895" s="1">
        <f>1</f>
        <v>1</v>
      </c>
      <c r="O4895" s="1">
        <f>Sales[[#This Row],[TotalSales]]-Sales[[#This Row],[TotalCost]]</f>
        <v>46.931100000000001</v>
      </c>
      <c r="P4895" s="1">
        <f>Sales[[#This Row],[ProductCost]]*Sales[[#This Row],[OrderQuantity]]</f>
        <v>28.038899999999998</v>
      </c>
      <c r="Q4895" s="1" t="str">
        <f>VLOOKUP(Sales[[#This Row],[ProductKey]], Products!$A$2:$D$1000, 4, FALSE)</f>
        <v>ML Road Tire</v>
      </c>
    </row>
    <row r="4896" spans="1:17" x14ac:dyDescent="0.25">
      <c r="A4896" s="2">
        <v>38172</v>
      </c>
      <c r="B4896" s="1" t="s">
        <v>6532</v>
      </c>
      <c r="C4896">
        <v>480</v>
      </c>
      <c r="D4896">
        <v>16800</v>
      </c>
      <c r="E4896">
        <v>6</v>
      </c>
      <c r="F4896">
        <v>2</v>
      </c>
      <c r="G4896">
        <v>3</v>
      </c>
      <c r="H4896" s="2">
        <v>43285</v>
      </c>
      <c r="I4896" t="str">
        <f>VLOOKUP(Sales[[#This Row],[TerritoryKey]], Territories[], 2, FALSE)</f>
        <v>Canada</v>
      </c>
      <c r="J4896">
        <f>_xlfn.XLOOKUP(Sales[[#This Row],[ProductKey]], Products!$A:$A, Products!$J:$J)</f>
        <v>0.85650000000000004</v>
      </c>
      <c r="K4896">
        <f>_xlfn.XLOOKUP(Sales[[#This Row],[ProductKey]], Products!$A:$A, Products!$K:$K)</f>
        <v>2.29</v>
      </c>
      <c r="L4896" s="1">
        <f>Sales[[#This Row],[ProductPrice]]*Sales[[#This Row],[OrderQuantity]]</f>
        <v>6.87</v>
      </c>
      <c r="M4896" s="1">
        <f>Sales[[#This Row],[OrderQuantity]]</f>
        <v>3</v>
      </c>
      <c r="N4896" s="1">
        <f>1</f>
        <v>1</v>
      </c>
      <c r="O4896" s="1">
        <f>Sales[[#This Row],[TotalSales]]-Sales[[#This Row],[TotalCost]]</f>
        <v>4.3004999999999995</v>
      </c>
      <c r="P4896" s="1">
        <f>Sales[[#This Row],[ProductCost]]*Sales[[#This Row],[OrderQuantity]]</f>
        <v>2.5695000000000001</v>
      </c>
      <c r="Q4896" s="1" t="str">
        <f>VLOOKUP(Sales[[#This Row],[ProductKey]], Products!$A$2:$D$1000, 4, FALSE)</f>
        <v>Patch Kit/8 Patches</v>
      </c>
    </row>
    <row r="4897" spans="1:17" x14ac:dyDescent="0.25">
      <c r="A4897" s="2">
        <v>38049</v>
      </c>
      <c r="B4897" s="1" t="s">
        <v>6543</v>
      </c>
      <c r="C4897">
        <v>480</v>
      </c>
      <c r="D4897">
        <v>11659</v>
      </c>
      <c r="E4897">
        <v>6</v>
      </c>
      <c r="F4897">
        <v>2</v>
      </c>
      <c r="G4897">
        <v>3</v>
      </c>
      <c r="H4897" s="2">
        <v>43162</v>
      </c>
      <c r="I4897" t="str">
        <f>VLOOKUP(Sales[[#This Row],[TerritoryKey]], Territories[], 2, FALSE)</f>
        <v>Canada</v>
      </c>
      <c r="J4897">
        <f>_xlfn.XLOOKUP(Sales[[#This Row],[ProductKey]], Products!$A:$A, Products!$J:$J)</f>
        <v>0.85650000000000004</v>
      </c>
      <c r="K4897">
        <f>_xlfn.XLOOKUP(Sales[[#This Row],[ProductKey]], Products!$A:$A, Products!$K:$K)</f>
        <v>2.29</v>
      </c>
      <c r="L4897" s="1">
        <f>Sales[[#This Row],[ProductPrice]]*Sales[[#This Row],[OrderQuantity]]</f>
        <v>6.87</v>
      </c>
      <c r="M4897" s="1">
        <f>Sales[[#This Row],[OrderQuantity]]</f>
        <v>3</v>
      </c>
      <c r="N4897" s="1">
        <f>1</f>
        <v>1</v>
      </c>
      <c r="O4897" s="1">
        <f>Sales[[#This Row],[TotalSales]]-Sales[[#This Row],[TotalCost]]</f>
        <v>4.3004999999999995</v>
      </c>
      <c r="P4897" s="1">
        <f>Sales[[#This Row],[ProductCost]]*Sales[[#This Row],[OrderQuantity]]</f>
        <v>2.5695000000000001</v>
      </c>
      <c r="Q4897" s="1" t="str">
        <f>VLOOKUP(Sales[[#This Row],[ProductKey]], Products!$A$2:$D$1000, 4, FALSE)</f>
        <v>Patch Kit/8 Patches</v>
      </c>
    </row>
    <row r="4898" spans="1:17" x14ac:dyDescent="0.25">
      <c r="A4898" s="2">
        <v>38080</v>
      </c>
      <c r="B4898" s="1" t="s">
        <v>6558</v>
      </c>
      <c r="C4898">
        <v>528</v>
      </c>
      <c r="D4898">
        <v>16618</v>
      </c>
      <c r="E4898">
        <v>9</v>
      </c>
      <c r="F4898">
        <v>2</v>
      </c>
      <c r="G4898">
        <v>3</v>
      </c>
      <c r="H4898" s="2">
        <v>43193</v>
      </c>
      <c r="I4898" t="str">
        <f>VLOOKUP(Sales[[#This Row],[TerritoryKey]], Territories[], 2, FALSE)</f>
        <v>Australia</v>
      </c>
      <c r="J4898">
        <f>_xlfn.XLOOKUP(Sales[[#This Row],[ProductKey]], Products!$A:$A, Products!$J:$J)</f>
        <v>1.8663000000000001</v>
      </c>
      <c r="K4898">
        <f>_xlfn.XLOOKUP(Sales[[#This Row],[ProductKey]], Products!$A:$A, Products!$K:$K)</f>
        <v>4.99</v>
      </c>
      <c r="L4898" s="1">
        <f>Sales[[#This Row],[ProductPrice]]*Sales[[#This Row],[OrderQuantity]]</f>
        <v>14.97</v>
      </c>
      <c r="M4898" s="1">
        <f>Sales[[#This Row],[OrderQuantity]]</f>
        <v>3</v>
      </c>
      <c r="N4898" s="1">
        <f>1</f>
        <v>1</v>
      </c>
      <c r="O4898" s="1">
        <f>Sales[[#This Row],[TotalSales]]-Sales[[#This Row],[TotalCost]]</f>
        <v>9.3711000000000002</v>
      </c>
      <c r="P4898" s="1">
        <f>Sales[[#This Row],[ProductCost]]*Sales[[#This Row],[OrderQuantity]]</f>
        <v>5.5989000000000004</v>
      </c>
      <c r="Q4898" s="1" t="str">
        <f>VLOOKUP(Sales[[#This Row],[ProductKey]], Products!$A$2:$D$1000, 4, FALSE)</f>
        <v>Mountain Tire Tube</v>
      </c>
    </row>
    <row r="4899" spans="1:17" x14ac:dyDescent="0.25">
      <c r="A4899" s="2">
        <v>38082</v>
      </c>
      <c r="B4899" s="1" t="s">
        <v>6601</v>
      </c>
      <c r="C4899">
        <v>530</v>
      </c>
      <c r="D4899">
        <v>13534</v>
      </c>
      <c r="E4899">
        <v>10</v>
      </c>
      <c r="F4899">
        <v>2</v>
      </c>
      <c r="G4899">
        <v>3</v>
      </c>
      <c r="H4899" s="2">
        <v>43195</v>
      </c>
      <c r="I4899" t="str">
        <f>VLOOKUP(Sales[[#This Row],[TerritoryKey]], Territories[], 2, FALSE)</f>
        <v>United Kingdom</v>
      </c>
      <c r="J4899">
        <f>_xlfn.XLOOKUP(Sales[[#This Row],[ProductKey]], Products!$A:$A, Products!$J:$J)</f>
        <v>1.8663000000000001</v>
      </c>
      <c r="K4899">
        <f>_xlfn.XLOOKUP(Sales[[#This Row],[ProductKey]], Products!$A:$A, Products!$K:$K)</f>
        <v>4.99</v>
      </c>
      <c r="L4899" s="1">
        <f>Sales[[#This Row],[ProductPrice]]*Sales[[#This Row],[OrderQuantity]]</f>
        <v>14.97</v>
      </c>
      <c r="M4899" s="1">
        <f>Sales[[#This Row],[OrderQuantity]]</f>
        <v>3</v>
      </c>
      <c r="N4899" s="1">
        <f>1</f>
        <v>1</v>
      </c>
      <c r="O4899" s="1">
        <f>Sales[[#This Row],[TotalSales]]-Sales[[#This Row],[TotalCost]]</f>
        <v>9.3711000000000002</v>
      </c>
      <c r="P4899" s="1">
        <f>Sales[[#This Row],[ProductCost]]*Sales[[#This Row],[OrderQuantity]]</f>
        <v>5.5989000000000004</v>
      </c>
      <c r="Q4899" s="1" t="str">
        <f>VLOOKUP(Sales[[#This Row],[ProductKey]], Products!$A$2:$D$1000, 4, FALSE)</f>
        <v>Touring Tire Tube</v>
      </c>
    </row>
    <row r="4900" spans="1:17" x14ac:dyDescent="0.25">
      <c r="A4900" s="2">
        <v>38294</v>
      </c>
      <c r="B4900" s="1" t="s">
        <v>6605</v>
      </c>
      <c r="C4900">
        <v>477</v>
      </c>
      <c r="D4900">
        <v>24759</v>
      </c>
      <c r="E4900">
        <v>6</v>
      </c>
      <c r="F4900">
        <v>2</v>
      </c>
      <c r="G4900">
        <v>3</v>
      </c>
      <c r="H4900" s="2">
        <v>43407</v>
      </c>
      <c r="I4900" t="str">
        <f>VLOOKUP(Sales[[#This Row],[TerritoryKey]], Territories[], 2, FALSE)</f>
        <v>Canada</v>
      </c>
      <c r="J4900">
        <f>_xlfn.XLOOKUP(Sales[[#This Row],[ProductKey]], Products!$A:$A, Products!$J:$J)</f>
        <v>1.8663000000000001</v>
      </c>
      <c r="K4900">
        <f>_xlfn.XLOOKUP(Sales[[#This Row],[ProductKey]], Products!$A:$A, Products!$K:$K)</f>
        <v>4.99</v>
      </c>
      <c r="L4900" s="1">
        <f>Sales[[#This Row],[ProductPrice]]*Sales[[#This Row],[OrderQuantity]]</f>
        <v>14.97</v>
      </c>
      <c r="M4900" s="1">
        <f>Sales[[#This Row],[OrderQuantity]]</f>
        <v>3</v>
      </c>
      <c r="N4900" s="1">
        <f>1</f>
        <v>1</v>
      </c>
      <c r="O4900" s="1">
        <f>Sales[[#This Row],[TotalSales]]-Sales[[#This Row],[TotalCost]]</f>
        <v>9.3711000000000002</v>
      </c>
      <c r="P4900" s="1">
        <f>Sales[[#This Row],[ProductCost]]*Sales[[#This Row],[OrderQuantity]]</f>
        <v>5.5989000000000004</v>
      </c>
      <c r="Q4900" s="1" t="str">
        <f>VLOOKUP(Sales[[#This Row],[ProductKey]], Products!$A$2:$D$1000, 4, FALSE)</f>
        <v>Water Bottle - 30 oz.</v>
      </c>
    </row>
    <row r="4901" spans="1:17" x14ac:dyDescent="0.25">
      <c r="A4901" s="2">
        <v>38204</v>
      </c>
      <c r="B4901" s="1" t="s">
        <v>6609</v>
      </c>
      <c r="C4901">
        <v>529</v>
      </c>
      <c r="D4901">
        <v>14853</v>
      </c>
      <c r="E4901">
        <v>9</v>
      </c>
      <c r="F4901">
        <v>2</v>
      </c>
      <c r="G4901">
        <v>3</v>
      </c>
      <c r="H4901" s="2">
        <v>43317</v>
      </c>
      <c r="I4901" t="str">
        <f>VLOOKUP(Sales[[#This Row],[TerritoryKey]], Territories[], 2, FALSE)</f>
        <v>Australia</v>
      </c>
      <c r="J4901">
        <f>_xlfn.XLOOKUP(Sales[[#This Row],[ProductKey]], Products!$A:$A, Products!$J:$J)</f>
        <v>1.4923</v>
      </c>
      <c r="K4901">
        <f>_xlfn.XLOOKUP(Sales[[#This Row],[ProductKey]], Products!$A:$A, Products!$K:$K)</f>
        <v>3.99</v>
      </c>
      <c r="L4901" s="1">
        <f>Sales[[#This Row],[ProductPrice]]*Sales[[#This Row],[OrderQuantity]]</f>
        <v>11.97</v>
      </c>
      <c r="M4901" s="1">
        <f>Sales[[#This Row],[OrderQuantity]]</f>
        <v>3</v>
      </c>
      <c r="N4901" s="1">
        <f>1</f>
        <v>1</v>
      </c>
      <c r="O4901" s="1">
        <f>Sales[[#This Row],[TotalSales]]-Sales[[#This Row],[TotalCost]]</f>
        <v>7.493100000000001</v>
      </c>
      <c r="P4901" s="1">
        <f>Sales[[#This Row],[ProductCost]]*Sales[[#This Row],[OrderQuantity]]</f>
        <v>4.4768999999999997</v>
      </c>
      <c r="Q4901" s="1" t="str">
        <f>VLOOKUP(Sales[[#This Row],[ProductKey]], Products!$A$2:$D$1000, 4, FALSE)</f>
        <v>Road Tire Tube</v>
      </c>
    </row>
    <row r="4902" spans="1:17" x14ac:dyDescent="0.25">
      <c r="A4902" s="2">
        <v>37991</v>
      </c>
      <c r="B4902" s="1" t="s">
        <v>6622</v>
      </c>
      <c r="C4902">
        <v>485</v>
      </c>
      <c r="D4902">
        <v>14898</v>
      </c>
      <c r="E4902">
        <v>1</v>
      </c>
      <c r="F4902">
        <v>2</v>
      </c>
      <c r="G4902">
        <v>3</v>
      </c>
      <c r="H4902" s="2">
        <v>43105</v>
      </c>
      <c r="I4902" t="str">
        <f>VLOOKUP(Sales[[#This Row],[TerritoryKey]], Territories[], 2, FALSE)</f>
        <v>Northwest</v>
      </c>
      <c r="J4902">
        <f>_xlfn.XLOOKUP(Sales[[#This Row],[ProductKey]], Products!$A:$A, Products!$J:$J)</f>
        <v>8.2204999999999995</v>
      </c>
      <c r="K4902">
        <f>_xlfn.XLOOKUP(Sales[[#This Row],[ProductKey]], Products!$A:$A, Products!$K:$K)</f>
        <v>21.98</v>
      </c>
      <c r="L4902" s="1">
        <f>Sales[[#This Row],[ProductPrice]]*Sales[[#This Row],[OrderQuantity]]</f>
        <v>65.94</v>
      </c>
      <c r="M4902" s="1">
        <f>Sales[[#This Row],[OrderQuantity]]</f>
        <v>3</v>
      </c>
      <c r="N4902" s="1">
        <f>1</f>
        <v>1</v>
      </c>
      <c r="O4902" s="1">
        <f>Sales[[#This Row],[TotalSales]]-Sales[[#This Row],[TotalCost]]</f>
        <v>41.278500000000001</v>
      </c>
      <c r="P4902" s="1">
        <f>Sales[[#This Row],[ProductCost]]*Sales[[#This Row],[OrderQuantity]]</f>
        <v>24.661499999999997</v>
      </c>
      <c r="Q4902" s="1" t="str">
        <f>VLOOKUP(Sales[[#This Row],[ProductKey]], Products!$A$2:$D$1000, 4, FALSE)</f>
        <v>Fender Set - Mountain</v>
      </c>
    </row>
    <row r="4903" spans="1:17" x14ac:dyDescent="0.25">
      <c r="A4903" s="2">
        <v>38082</v>
      </c>
      <c r="B4903" s="1" t="s">
        <v>6623</v>
      </c>
      <c r="C4903">
        <v>480</v>
      </c>
      <c r="D4903">
        <v>25135</v>
      </c>
      <c r="E4903">
        <v>9</v>
      </c>
      <c r="F4903">
        <v>2</v>
      </c>
      <c r="G4903">
        <v>3</v>
      </c>
      <c r="H4903" s="2">
        <v>43195</v>
      </c>
      <c r="I4903" t="str">
        <f>VLOOKUP(Sales[[#This Row],[TerritoryKey]], Territories[], 2, FALSE)</f>
        <v>Australia</v>
      </c>
      <c r="J4903">
        <f>_xlfn.XLOOKUP(Sales[[#This Row],[ProductKey]], Products!$A:$A, Products!$J:$J)</f>
        <v>0.85650000000000004</v>
      </c>
      <c r="K4903">
        <f>_xlfn.XLOOKUP(Sales[[#This Row],[ProductKey]], Products!$A:$A, Products!$K:$K)</f>
        <v>2.29</v>
      </c>
      <c r="L4903" s="1">
        <f>Sales[[#This Row],[ProductPrice]]*Sales[[#This Row],[OrderQuantity]]</f>
        <v>6.87</v>
      </c>
      <c r="M4903" s="1">
        <f>Sales[[#This Row],[OrderQuantity]]</f>
        <v>3</v>
      </c>
      <c r="N4903" s="1">
        <f>1</f>
        <v>1</v>
      </c>
      <c r="O4903" s="1">
        <f>Sales[[#This Row],[TotalSales]]-Sales[[#This Row],[TotalCost]]</f>
        <v>4.3004999999999995</v>
      </c>
      <c r="P4903" s="1">
        <f>Sales[[#This Row],[ProductCost]]*Sales[[#This Row],[OrderQuantity]]</f>
        <v>2.5695000000000001</v>
      </c>
      <c r="Q4903" s="1" t="str">
        <f>VLOOKUP(Sales[[#This Row],[ProductKey]], Products!$A$2:$D$1000, 4, FALSE)</f>
        <v>Patch Kit/8 Patches</v>
      </c>
    </row>
    <row r="4904" spans="1:17" x14ac:dyDescent="0.25">
      <c r="A4904" s="2">
        <v>38324</v>
      </c>
      <c r="B4904" s="1" t="s">
        <v>6639</v>
      </c>
      <c r="C4904">
        <v>479</v>
      </c>
      <c r="D4904">
        <v>27846</v>
      </c>
      <c r="E4904">
        <v>7</v>
      </c>
      <c r="F4904">
        <v>2</v>
      </c>
      <c r="G4904">
        <v>3</v>
      </c>
      <c r="H4904" s="2">
        <v>43437</v>
      </c>
      <c r="I4904" t="str">
        <f>VLOOKUP(Sales[[#This Row],[TerritoryKey]], Territories[], 2, FALSE)</f>
        <v>France</v>
      </c>
      <c r="J4904">
        <f>_xlfn.XLOOKUP(Sales[[#This Row],[ProductKey]], Products!$A:$A, Products!$J:$J)</f>
        <v>3.3622999999999998</v>
      </c>
      <c r="K4904">
        <f>_xlfn.XLOOKUP(Sales[[#This Row],[ProductKey]], Products!$A:$A, Products!$K:$K)</f>
        <v>8.99</v>
      </c>
      <c r="L4904" s="1">
        <f>Sales[[#This Row],[ProductPrice]]*Sales[[#This Row],[OrderQuantity]]</f>
        <v>26.97</v>
      </c>
      <c r="M4904" s="1">
        <f>Sales[[#This Row],[OrderQuantity]]</f>
        <v>3</v>
      </c>
      <c r="N4904" s="1">
        <f>1</f>
        <v>1</v>
      </c>
      <c r="O4904" s="1">
        <f>Sales[[#This Row],[TotalSales]]-Sales[[#This Row],[TotalCost]]</f>
        <v>16.883099999999999</v>
      </c>
      <c r="P4904" s="1">
        <f>Sales[[#This Row],[ProductCost]]*Sales[[#This Row],[OrderQuantity]]</f>
        <v>10.0869</v>
      </c>
      <c r="Q4904" s="1" t="str">
        <f>VLOOKUP(Sales[[#This Row],[ProductKey]], Products!$A$2:$D$1000, 4, FALSE)</f>
        <v>Road Bottle Cage</v>
      </c>
    </row>
    <row r="4905" spans="1:17" x14ac:dyDescent="0.25">
      <c r="A4905" s="2">
        <v>38022</v>
      </c>
      <c r="B4905" s="1" t="s">
        <v>6674</v>
      </c>
      <c r="C4905">
        <v>479</v>
      </c>
      <c r="D4905">
        <v>22195</v>
      </c>
      <c r="E4905">
        <v>9</v>
      </c>
      <c r="F4905">
        <v>2</v>
      </c>
      <c r="G4905">
        <v>3</v>
      </c>
      <c r="H4905" s="2">
        <v>43136</v>
      </c>
      <c r="I4905" t="str">
        <f>VLOOKUP(Sales[[#This Row],[TerritoryKey]], Territories[], 2, FALSE)</f>
        <v>Australia</v>
      </c>
      <c r="J4905">
        <f>_xlfn.XLOOKUP(Sales[[#This Row],[ProductKey]], Products!$A:$A, Products!$J:$J)</f>
        <v>3.3622999999999998</v>
      </c>
      <c r="K4905">
        <f>_xlfn.XLOOKUP(Sales[[#This Row],[ProductKey]], Products!$A:$A, Products!$K:$K)</f>
        <v>8.99</v>
      </c>
      <c r="L4905" s="1">
        <f>Sales[[#This Row],[ProductPrice]]*Sales[[#This Row],[OrderQuantity]]</f>
        <v>26.97</v>
      </c>
      <c r="M4905" s="1">
        <f>Sales[[#This Row],[OrderQuantity]]</f>
        <v>3</v>
      </c>
      <c r="N4905" s="1">
        <f>1</f>
        <v>1</v>
      </c>
      <c r="O4905" s="1">
        <f>Sales[[#This Row],[TotalSales]]-Sales[[#This Row],[TotalCost]]</f>
        <v>16.883099999999999</v>
      </c>
      <c r="P4905" s="1">
        <f>Sales[[#This Row],[ProductCost]]*Sales[[#This Row],[OrderQuantity]]</f>
        <v>10.0869</v>
      </c>
      <c r="Q4905" s="1" t="str">
        <f>VLOOKUP(Sales[[#This Row],[ProductKey]], Products!$A$2:$D$1000, 4, FALSE)</f>
        <v>Road Bottle Cage</v>
      </c>
    </row>
    <row r="4906" spans="1:17" x14ac:dyDescent="0.25">
      <c r="A4906" s="2">
        <v>38051</v>
      </c>
      <c r="B4906" s="1" t="s">
        <v>6706</v>
      </c>
      <c r="C4906">
        <v>536</v>
      </c>
      <c r="D4906">
        <v>21738</v>
      </c>
      <c r="E4906">
        <v>10</v>
      </c>
      <c r="F4906">
        <v>2</v>
      </c>
      <c r="G4906">
        <v>3</v>
      </c>
      <c r="H4906" s="2">
        <v>43164</v>
      </c>
      <c r="I4906" t="str">
        <f>VLOOKUP(Sales[[#This Row],[TerritoryKey]], Territories[], 2, FALSE)</f>
        <v>United Kingdom</v>
      </c>
      <c r="J4906">
        <f>_xlfn.XLOOKUP(Sales[[#This Row],[ProductKey]], Products!$A:$A, Products!$J:$J)</f>
        <v>11.2163</v>
      </c>
      <c r="K4906">
        <f>_xlfn.XLOOKUP(Sales[[#This Row],[ProductKey]], Products!$A:$A, Products!$K:$K)</f>
        <v>29.99</v>
      </c>
      <c r="L4906" s="1">
        <f>Sales[[#This Row],[ProductPrice]]*Sales[[#This Row],[OrderQuantity]]</f>
        <v>89.97</v>
      </c>
      <c r="M4906" s="1">
        <f>Sales[[#This Row],[OrderQuantity]]</f>
        <v>3</v>
      </c>
      <c r="N4906" s="1">
        <f>1</f>
        <v>1</v>
      </c>
      <c r="O4906" s="1">
        <f>Sales[[#This Row],[TotalSales]]-Sales[[#This Row],[TotalCost]]</f>
        <v>56.321100000000001</v>
      </c>
      <c r="P4906" s="1">
        <f>Sales[[#This Row],[ProductCost]]*Sales[[#This Row],[OrderQuantity]]</f>
        <v>33.648899999999998</v>
      </c>
      <c r="Q4906" s="1" t="str">
        <f>VLOOKUP(Sales[[#This Row],[ProductKey]], Products!$A$2:$D$1000, 4, FALSE)</f>
        <v>ML Mountain Tire</v>
      </c>
    </row>
    <row r="4907" spans="1:17" x14ac:dyDescent="0.25">
      <c r="A4907" s="2">
        <v>38234</v>
      </c>
      <c r="B4907" s="1" t="s">
        <v>6712</v>
      </c>
      <c r="C4907">
        <v>479</v>
      </c>
      <c r="D4907">
        <v>11359</v>
      </c>
      <c r="E4907">
        <v>9</v>
      </c>
      <c r="F4907">
        <v>2</v>
      </c>
      <c r="G4907">
        <v>3</v>
      </c>
      <c r="H4907" s="2">
        <v>43347</v>
      </c>
      <c r="I4907" t="str">
        <f>VLOOKUP(Sales[[#This Row],[TerritoryKey]], Territories[], 2, FALSE)</f>
        <v>Australia</v>
      </c>
      <c r="J4907">
        <f>_xlfn.XLOOKUP(Sales[[#This Row],[ProductKey]], Products!$A:$A, Products!$J:$J)</f>
        <v>3.3622999999999998</v>
      </c>
      <c r="K4907">
        <f>_xlfn.XLOOKUP(Sales[[#This Row],[ProductKey]], Products!$A:$A, Products!$K:$K)</f>
        <v>8.99</v>
      </c>
      <c r="L4907" s="1">
        <f>Sales[[#This Row],[ProductPrice]]*Sales[[#This Row],[OrderQuantity]]</f>
        <v>26.97</v>
      </c>
      <c r="M4907" s="1">
        <f>Sales[[#This Row],[OrderQuantity]]</f>
        <v>3</v>
      </c>
      <c r="N4907" s="1">
        <f>1</f>
        <v>1</v>
      </c>
      <c r="O4907" s="1">
        <f>Sales[[#This Row],[TotalSales]]-Sales[[#This Row],[TotalCost]]</f>
        <v>16.883099999999999</v>
      </c>
      <c r="P4907" s="1">
        <f>Sales[[#This Row],[ProductCost]]*Sales[[#This Row],[OrderQuantity]]</f>
        <v>10.0869</v>
      </c>
      <c r="Q4907" s="1" t="str">
        <f>VLOOKUP(Sales[[#This Row],[ProductKey]], Products!$A$2:$D$1000, 4, FALSE)</f>
        <v>Road Bottle Cage</v>
      </c>
    </row>
    <row r="4908" spans="1:17" x14ac:dyDescent="0.25">
      <c r="A4908" s="2">
        <v>38201</v>
      </c>
      <c r="B4908" s="1" t="s">
        <v>6737</v>
      </c>
      <c r="C4908">
        <v>477</v>
      </c>
      <c r="D4908">
        <v>23880</v>
      </c>
      <c r="E4908">
        <v>4</v>
      </c>
      <c r="F4908">
        <v>2</v>
      </c>
      <c r="G4908">
        <v>3</v>
      </c>
      <c r="H4908" s="2">
        <v>43314</v>
      </c>
      <c r="I4908" t="str">
        <f>VLOOKUP(Sales[[#This Row],[TerritoryKey]], Territories[], 2, FALSE)</f>
        <v>Southwest</v>
      </c>
      <c r="J4908">
        <f>_xlfn.XLOOKUP(Sales[[#This Row],[ProductKey]], Products!$A:$A, Products!$J:$J)</f>
        <v>1.8663000000000001</v>
      </c>
      <c r="K4908">
        <f>_xlfn.XLOOKUP(Sales[[#This Row],[ProductKey]], Products!$A:$A, Products!$K:$K)</f>
        <v>4.99</v>
      </c>
      <c r="L4908" s="1">
        <f>Sales[[#This Row],[ProductPrice]]*Sales[[#This Row],[OrderQuantity]]</f>
        <v>14.97</v>
      </c>
      <c r="M4908" s="1">
        <f>Sales[[#This Row],[OrderQuantity]]</f>
        <v>3</v>
      </c>
      <c r="N4908" s="1">
        <f>1</f>
        <v>1</v>
      </c>
      <c r="O4908" s="1">
        <f>Sales[[#This Row],[TotalSales]]-Sales[[#This Row],[TotalCost]]</f>
        <v>9.3711000000000002</v>
      </c>
      <c r="P4908" s="1">
        <f>Sales[[#This Row],[ProductCost]]*Sales[[#This Row],[OrderQuantity]]</f>
        <v>5.5989000000000004</v>
      </c>
      <c r="Q4908" s="1" t="str">
        <f>VLOOKUP(Sales[[#This Row],[ProductKey]], Products!$A$2:$D$1000, 4, FALSE)</f>
        <v>Water Bottle - 30 oz.</v>
      </c>
    </row>
    <row r="4909" spans="1:17" x14ac:dyDescent="0.25">
      <c r="A4909" s="2">
        <v>38233</v>
      </c>
      <c r="B4909" s="1" t="s">
        <v>6759</v>
      </c>
      <c r="C4909">
        <v>535</v>
      </c>
      <c r="D4909">
        <v>16216</v>
      </c>
      <c r="E4909">
        <v>1</v>
      </c>
      <c r="F4909">
        <v>2</v>
      </c>
      <c r="G4909">
        <v>3</v>
      </c>
      <c r="H4909" s="2">
        <v>43346</v>
      </c>
      <c r="I4909" t="str">
        <f>VLOOKUP(Sales[[#This Row],[TerritoryKey]], Territories[], 2, FALSE)</f>
        <v>Northwest</v>
      </c>
      <c r="J4909">
        <f>_xlfn.XLOOKUP(Sales[[#This Row],[ProductKey]], Products!$A:$A, Products!$J:$J)</f>
        <v>9.3462999999999994</v>
      </c>
      <c r="K4909">
        <f>_xlfn.XLOOKUP(Sales[[#This Row],[ProductKey]], Products!$A:$A, Products!$K:$K)</f>
        <v>24.99</v>
      </c>
      <c r="L4909" s="1">
        <f>Sales[[#This Row],[ProductPrice]]*Sales[[#This Row],[OrderQuantity]]</f>
        <v>74.97</v>
      </c>
      <c r="M4909" s="1">
        <f>Sales[[#This Row],[OrderQuantity]]</f>
        <v>3</v>
      </c>
      <c r="N4909" s="1">
        <f>1</f>
        <v>1</v>
      </c>
      <c r="O4909" s="1">
        <f>Sales[[#This Row],[TotalSales]]-Sales[[#This Row],[TotalCost]]</f>
        <v>46.931100000000001</v>
      </c>
      <c r="P4909" s="1">
        <f>Sales[[#This Row],[ProductCost]]*Sales[[#This Row],[OrderQuantity]]</f>
        <v>28.038899999999998</v>
      </c>
      <c r="Q4909" s="1" t="str">
        <f>VLOOKUP(Sales[[#This Row],[ProductKey]], Products!$A$2:$D$1000, 4, FALSE)</f>
        <v>LL Mountain Tire</v>
      </c>
    </row>
    <row r="4910" spans="1:17" x14ac:dyDescent="0.25">
      <c r="A4910" s="2">
        <v>38173</v>
      </c>
      <c r="B4910" s="1" t="s">
        <v>6782</v>
      </c>
      <c r="C4910">
        <v>485</v>
      </c>
      <c r="D4910">
        <v>13462</v>
      </c>
      <c r="E4910">
        <v>1</v>
      </c>
      <c r="F4910">
        <v>2</v>
      </c>
      <c r="G4910">
        <v>3</v>
      </c>
      <c r="H4910" s="2">
        <v>43286</v>
      </c>
      <c r="I4910" t="str">
        <f>VLOOKUP(Sales[[#This Row],[TerritoryKey]], Territories[], 2, FALSE)</f>
        <v>Northwest</v>
      </c>
      <c r="J4910">
        <f>_xlfn.XLOOKUP(Sales[[#This Row],[ProductKey]], Products!$A:$A, Products!$J:$J)</f>
        <v>8.2204999999999995</v>
      </c>
      <c r="K4910">
        <f>_xlfn.XLOOKUP(Sales[[#This Row],[ProductKey]], Products!$A:$A, Products!$K:$K)</f>
        <v>21.98</v>
      </c>
      <c r="L4910" s="1">
        <f>Sales[[#This Row],[ProductPrice]]*Sales[[#This Row],[OrderQuantity]]</f>
        <v>65.94</v>
      </c>
      <c r="M4910" s="1">
        <f>Sales[[#This Row],[OrderQuantity]]</f>
        <v>3</v>
      </c>
      <c r="N4910" s="1">
        <f>1</f>
        <v>1</v>
      </c>
      <c r="O4910" s="1">
        <f>Sales[[#This Row],[TotalSales]]-Sales[[#This Row],[TotalCost]]</f>
        <v>41.278500000000001</v>
      </c>
      <c r="P4910" s="1">
        <f>Sales[[#This Row],[ProductCost]]*Sales[[#This Row],[OrderQuantity]]</f>
        <v>24.661499999999997</v>
      </c>
      <c r="Q4910" s="1" t="str">
        <f>VLOOKUP(Sales[[#This Row],[ProductKey]], Products!$A$2:$D$1000, 4, FALSE)</f>
        <v>Fender Set - Mountain</v>
      </c>
    </row>
    <row r="4911" spans="1:17" x14ac:dyDescent="0.25">
      <c r="A4911" s="2">
        <v>38204</v>
      </c>
      <c r="B4911" s="1" t="s">
        <v>6793</v>
      </c>
      <c r="C4911">
        <v>477</v>
      </c>
      <c r="D4911">
        <v>18819</v>
      </c>
      <c r="E4911">
        <v>4</v>
      </c>
      <c r="F4911">
        <v>2</v>
      </c>
      <c r="G4911">
        <v>3</v>
      </c>
      <c r="H4911" s="2">
        <v>43317</v>
      </c>
      <c r="I4911" t="str">
        <f>VLOOKUP(Sales[[#This Row],[TerritoryKey]], Territories[], 2, FALSE)</f>
        <v>Southwest</v>
      </c>
      <c r="J4911">
        <f>_xlfn.XLOOKUP(Sales[[#This Row],[ProductKey]], Products!$A:$A, Products!$J:$J)</f>
        <v>1.8663000000000001</v>
      </c>
      <c r="K4911">
        <f>_xlfn.XLOOKUP(Sales[[#This Row],[ProductKey]], Products!$A:$A, Products!$K:$K)</f>
        <v>4.99</v>
      </c>
      <c r="L4911" s="1">
        <f>Sales[[#This Row],[ProductPrice]]*Sales[[#This Row],[OrderQuantity]]</f>
        <v>14.97</v>
      </c>
      <c r="M4911" s="1">
        <f>Sales[[#This Row],[OrderQuantity]]</f>
        <v>3</v>
      </c>
      <c r="N4911" s="1">
        <f>1</f>
        <v>1</v>
      </c>
      <c r="O4911" s="1">
        <f>Sales[[#This Row],[TotalSales]]-Sales[[#This Row],[TotalCost]]</f>
        <v>9.3711000000000002</v>
      </c>
      <c r="P4911" s="1">
        <f>Sales[[#This Row],[ProductCost]]*Sales[[#This Row],[OrderQuantity]]</f>
        <v>5.5989000000000004</v>
      </c>
      <c r="Q4911" s="1" t="str">
        <f>VLOOKUP(Sales[[#This Row],[ProductKey]], Products!$A$2:$D$1000, 4, FALSE)</f>
        <v>Water Bottle - 30 oz.</v>
      </c>
    </row>
    <row r="4912" spans="1:17" x14ac:dyDescent="0.25">
      <c r="A4912" s="2">
        <v>38021</v>
      </c>
      <c r="B4912" s="1" t="s">
        <v>6811</v>
      </c>
      <c r="C4912">
        <v>480</v>
      </c>
      <c r="D4912">
        <v>17731</v>
      </c>
      <c r="E4912">
        <v>9</v>
      </c>
      <c r="F4912">
        <v>2</v>
      </c>
      <c r="G4912">
        <v>3</v>
      </c>
      <c r="H4912" s="2">
        <v>43135</v>
      </c>
      <c r="I4912" t="str">
        <f>VLOOKUP(Sales[[#This Row],[TerritoryKey]], Territories[], 2, FALSE)</f>
        <v>Australia</v>
      </c>
      <c r="J4912">
        <f>_xlfn.XLOOKUP(Sales[[#This Row],[ProductKey]], Products!$A:$A, Products!$J:$J)</f>
        <v>0.85650000000000004</v>
      </c>
      <c r="K4912">
        <f>_xlfn.XLOOKUP(Sales[[#This Row],[ProductKey]], Products!$A:$A, Products!$K:$K)</f>
        <v>2.29</v>
      </c>
      <c r="L4912" s="1">
        <f>Sales[[#This Row],[ProductPrice]]*Sales[[#This Row],[OrderQuantity]]</f>
        <v>6.87</v>
      </c>
      <c r="M4912" s="1">
        <f>Sales[[#This Row],[OrderQuantity]]</f>
        <v>3</v>
      </c>
      <c r="N4912" s="1">
        <f>1</f>
        <v>1</v>
      </c>
      <c r="O4912" s="1">
        <f>Sales[[#This Row],[TotalSales]]-Sales[[#This Row],[TotalCost]]</f>
        <v>4.3004999999999995</v>
      </c>
      <c r="P4912" s="1">
        <f>Sales[[#This Row],[ProductCost]]*Sales[[#This Row],[OrderQuantity]]</f>
        <v>2.5695000000000001</v>
      </c>
      <c r="Q4912" s="1" t="str">
        <f>VLOOKUP(Sales[[#This Row],[ProductKey]], Products!$A$2:$D$1000, 4, FALSE)</f>
        <v>Patch Kit/8 Patches</v>
      </c>
    </row>
    <row r="4913" spans="1:17" x14ac:dyDescent="0.25">
      <c r="A4913" s="2">
        <v>38049</v>
      </c>
      <c r="B4913" s="1" t="s">
        <v>6823</v>
      </c>
      <c r="C4913">
        <v>480</v>
      </c>
      <c r="D4913">
        <v>20906</v>
      </c>
      <c r="E4913">
        <v>10</v>
      </c>
      <c r="F4913">
        <v>2</v>
      </c>
      <c r="G4913">
        <v>3</v>
      </c>
      <c r="H4913" s="2">
        <v>43162</v>
      </c>
      <c r="I4913" t="str">
        <f>VLOOKUP(Sales[[#This Row],[TerritoryKey]], Territories[], 2, FALSE)</f>
        <v>United Kingdom</v>
      </c>
      <c r="J4913">
        <f>_xlfn.XLOOKUP(Sales[[#This Row],[ProductKey]], Products!$A:$A, Products!$J:$J)</f>
        <v>0.85650000000000004</v>
      </c>
      <c r="K4913">
        <f>_xlfn.XLOOKUP(Sales[[#This Row],[ProductKey]], Products!$A:$A, Products!$K:$K)</f>
        <v>2.29</v>
      </c>
      <c r="L4913" s="1">
        <f>Sales[[#This Row],[ProductPrice]]*Sales[[#This Row],[OrderQuantity]]</f>
        <v>6.87</v>
      </c>
      <c r="M4913" s="1">
        <f>Sales[[#This Row],[OrderQuantity]]</f>
        <v>3</v>
      </c>
      <c r="N4913" s="1">
        <f>1</f>
        <v>1</v>
      </c>
      <c r="O4913" s="1">
        <f>Sales[[#This Row],[TotalSales]]-Sales[[#This Row],[TotalCost]]</f>
        <v>4.3004999999999995</v>
      </c>
      <c r="P4913" s="1">
        <f>Sales[[#This Row],[ProductCost]]*Sales[[#This Row],[OrderQuantity]]</f>
        <v>2.5695000000000001</v>
      </c>
      <c r="Q4913" s="1" t="str">
        <f>VLOOKUP(Sales[[#This Row],[ProductKey]], Products!$A$2:$D$1000, 4, FALSE)</f>
        <v>Patch Kit/8 Patches</v>
      </c>
    </row>
    <row r="4914" spans="1:17" x14ac:dyDescent="0.25">
      <c r="A4914" s="2">
        <v>38021</v>
      </c>
      <c r="B4914" s="1" t="s">
        <v>6947</v>
      </c>
      <c r="C4914">
        <v>528</v>
      </c>
      <c r="D4914">
        <v>11230</v>
      </c>
      <c r="E4914">
        <v>4</v>
      </c>
      <c r="F4914">
        <v>2</v>
      </c>
      <c r="G4914">
        <v>3</v>
      </c>
      <c r="H4914" s="2">
        <v>43135</v>
      </c>
      <c r="I4914" t="str">
        <f>VLOOKUP(Sales[[#This Row],[TerritoryKey]], Territories[], 2, FALSE)</f>
        <v>Southwest</v>
      </c>
      <c r="J4914">
        <f>_xlfn.XLOOKUP(Sales[[#This Row],[ProductKey]], Products!$A:$A, Products!$J:$J)</f>
        <v>1.8663000000000001</v>
      </c>
      <c r="K4914">
        <f>_xlfn.XLOOKUP(Sales[[#This Row],[ProductKey]], Products!$A:$A, Products!$K:$K)</f>
        <v>4.99</v>
      </c>
      <c r="L4914" s="1">
        <f>Sales[[#This Row],[ProductPrice]]*Sales[[#This Row],[OrderQuantity]]</f>
        <v>14.97</v>
      </c>
      <c r="M4914" s="1">
        <f>Sales[[#This Row],[OrderQuantity]]</f>
        <v>3</v>
      </c>
      <c r="N4914" s="1">
        <f>1</f>
        <v>1</v>
      </c>
      <c r="O4914" s="1">
        <f>Sales[[#This Row],[TotalSales]]-Sales[[#This Row],[TotalCost]]</f>
        <v>9.3711000000000002</v>
      </c>
      <c r="P4914" s="1">
        <f>Sales[[#This Row],[ProductCost]]*Sales[[#This Row],[OrderQuantity]]</f>
        <v>5.5989000000000004</v>
      </c>
      <c r="Q4914" s="1" t="str">
        <f>VLOOKUP(Sales[[#This Row],[ProductKey]], Products!$A$2:$D$1000, 4, FALSE)</f>
        <v>Mountain Tire Tube</v>
      </c>
    </row>
    <row r="4915" spans="1:17" x14ac:dyDescent="0.25">
      <c r="A4915" s="2">
        <v>37990</v>
      </c>
      <c r="B4915" s="1" t="s">
        <v>6960</v>
      </c>
      <c r="C4915">
        <v>485</v>
      </c>
      <c r="D4915">
        <v>15614</v>
      </c>
      <c r="E4915">
        <v>10</v>
      </c>
      <c r="F4915">
        <v>2</v>
      </c>
      <c r="G4915">
        <v>3</v>
      </c>
      <c r="H4915" s="2">
        <v>43104</v>
      </c>
      <c r="I4915" t="str">
        <f>VLOOKUP(Sales[[#This Row],[TerritoryKey]], Territories[], 2, FALSE)</f>
        <v>United Kingdom</v>
      </c>
      <c r="J4915">
        <f>_xlfn.XLOOKUP(Sales[[#This Row],[ProductKey]], Products!$A:$A, Products!$J:$J)</f>
        <v>8.2204999999999995</v>
      </c>
      <c r="K4915">
        <f>_xlfn.XLOOKUP(Sales[[#This Row],[ProductKey]], Products!$A:$A, Products!$K:$K)</f>
        <v>21.98</v>
      </c>
      <c r="L4915" s="1">
        <f>Sales[[#This Row],[ProductPrice]]*Sales[[#This Row],[OrderQuantity]]</f>
        <v>65.94</v>
      </c>
      <c r="M4915" s="1">
        <f>Sales[[#This Row],[OrderQuantity]]</f>
        <v>3</v>
      </c>
      <c r="N4915" s="1">
        <f>1</f>
        <v>1</v>
      </c>
      <c r="O4915" s="1">
        <f>Sales[[#This Row],[TotalSales]]-Sales[[#This Row],[TotalCost]]</f>
        <v>41.278500000000001</v>
      </c>
      <c r="P4915" s="1">
        <f>Sales[[#This Row],[ProductCost]]*Sales[[#This Row],[OrderQuantity]]</f>
        <v>24.661499999999997</v>
      </c>
      <c r="Q4915" s="1" t="str">
        <f>VLOOKUP(Sales[[#This Row],[ProductKey]], Products!$A$2:$D$1000, 4, FALSE)</f>
        <v>Fender Set - Mountain</v>
      </c>
    </row>
    <row r="4916" spans="1:17" x14ac:dyDescent="0.25">
      <c r="A4916" s="2">
        <v>38022</v>
      </c>
      <c r="B4916" s="1" t="s">
        <v>6976</v>
      </c>
      <c r="C4916">
        <v>464</v>
      </c>
      <c r="D4916">
        <v>13607</v>
      </c>
      <c r="E4916">
        <v>8</v>
      </c>
      <c r="F4916">
        <v>2</v>
      </c>
      <c r="G4916">
        <v>3</v>
      </c>
      <c r="H4916" s="2">
        <v>43136</v>
      </c>
      <c r="I4916" t="str">
        <f>VLOOKUP(Sales[[#This Row],[TerritoryKey]], Territories[], 2, FALSE)</f>
        <v>Germany</v>
      </c>
      <c r="J4916">
        <f>_xlfn.XLOOKUP(Sales[[#This Row],[ProductKey]], Products!$A:$A, Products!$J:$J)</f>
        <v>9.7135999999999996</v>
      </c>
      <c r="K4916">
        <f>_xlfn.XLOOKUP(Sales[[#This Row],[ProductKey]], Products!$A:$A, Products!$K:$K)</f>
        <v>23.548100000000002</v>
      </c>
      <c r="L4916" s="1">
        <f>Sales[[#This Row],[ProductPrice]]*Sales[[#This Row],[OrderQuantity]]</f>
        <v>70.644300000000001</v>
      </c>
      <c r="M4916" s="1">
        <f>Sales[[#This Row],[OrderQuantity]]</f>
        <v>3</v>
      </c>
      <c r="N4916" s="1">
        <f>1</f>
        <v>1</v>
      </c>
      <c r="O4916" s="1">
        <f>Sales[[#This Row],[TotalSales]]-Sales[[#This Row],[TotalCost]]</f>
        <v>41.503500000000003</v>
      </c>
      <c r="P4916" s="1">
        <f>Sales[[#This Row],[ProductCost]]*Sales[[#This Row],[OrderQuantity]]</f>
        <v>29.140799999999999</v>
      </c>
      <c r="Q4916" s="1" t="str">
        <f>VLOOKUP(Sales[[#This Row],[ProductKey]], Products!$A$2:$D$1000, 4, FALSE)</f>
        <v>Half-Finger Gloves, M</v>
      </c>
    </row>
    <row r="4917" spans="1:17" x14ac:dyDescent="0.25">
      <c r="A4917" s="2">
        <v>38080</v>
      </c>
      <c r="B4917" s="1" t="s">
        <v>7001</v>
      </c>
      <c r="C4917">
        <v>485</v>
      </c>
      <c r="D4917">
        <v>16288</v>
      </c>
      <c r="E4917">
        <v>7</v>
      </c>
      <c r="F4917">
        <v>2</v>
      </c>
      <c r="G4917">
        <v>3</v>
      </c>
      <c r="H4917" s="2">
        <v>43193</v>
      </c>
      <c r="I4917" t="str">
        <f>VLOOKUP(Sales[[#This Row],[TerritoryKey]], Territories[], 2, FALSE)</f>
        <v>France</v>
      </c>
      <c r="J4917">
        <f>_xlfn.XLOOKUP(Sales[[#This Row],[ProductKey]], Products!$A:$A, Products!$J:$J)</f>
        <v>8.2204999999999995</v>
      </c>
      <c r="K4917">
        <f>_xlfn.XLOOKUP(Sales[[#This Row],[ProductKey]], Products!$A:$A, Products!$K:$K)</f>
        <v>21.98</v>
      </c>
      <c r="L4917" s="1">
        <f>Sales[[#This Row],[ProductPrice]]*Sales[[#This Row],[OrderQuantity]]</f>
        <v>65.94</v>
      </c>
      <c r="M4917" s="1">
        <f>Sales[[#This Row],[OrderQuantity]]</f>
        <v>3</v>
      </c>
      <c r="N4917" s="1">
        <f>1</f>
        <v>1</v>
      </c>
      <c r="O4917" s="1">
        <f>Sales[[#This Row],[TotalSales]]-Sales[[#This Row],[TotalCost]]</f>
        <v>41.278500000000001</v>
      </c>
      <c r="P4917" s="1">
        <f>Sales[[#This Row],[ProductCost]]*Sales[[#This Row],[OrderQuantity]]</f>
        <v>24.661499999999997</v>
      </c>
      <c r="Q4917" s="1" t="str">
        <f>VLOOKUP(Sales[[#This Row],[ProductKey]], Products!$A$2:$D$1000, 4, FALSE)</f>
        <v>Fender Set - Mountain</v>
      </c>
    </row>
    <row r="4918" spans="1:17" x14ac:dyDescent="0.25">
      <c r="A4918" s="2">
        <v>38141</v>
      </c>
      <c r="B4918" s="1" t="s">
        <v>7062</v>
      </c>
      <c r="C4918">
        <v>535</v>
      </c>
      <c r="D4918">
        <v>16228</v>
      </c>
      <c r="E4918">
        <v>4</v>
      </c>
      <c r="F4918">
        <v>2</v>
      </c>
      <c r="G4918">
        <v>3</v>
      </c>
      <c r="H4918" s="2">
        <v>43254</v>
      </c>
      <c r="I4918" t="str">
        <f>VLOOKUP(Sales[[#This Row],[TerritoryKey]], Territories[], 2, FALSE)</f>
        <v>Southwest</v>
      </c>
      <c r="J4918">
        <f>_xlfn.XLOOKUP(Sales[[#This Row],[ProductKey]], Products!$A:$A, Products!$J:$J)</f>
        <v>9.3462999999999994</v>
      </c>
      <c r="K4918">
        <f>_xlfn.XLOOKUP(Sales[[#This Row],[ProductKey]], Products!$A:$A, Products!$K:$K)</f>
        <v>24.99</v>
      </c>
      <c r="L4918" s="1">
        <f>Sales[[#This Row],[ProductPrice]]*Sales[[#This Row],[OrderQuantity]]</f>
        <v>74.97</v>
      </c>
      <c r="M4918" s="1">
        <f>Sales[[#This Row],[OrderQuantity]]</f>
        <v>3</v>
      </c>
      <c r="N4918" s="1">
        <f>1</f>
        <v>1</v>
      </c>
      <c r="O4918" s="1">
        <f>Sales[[#This Row],[TotalSales]]-Sales[[#This Row],[TotalCost]]</f>
        <v>46.931100000000001</v>
      </c>
      <c r="P4918" s="1">
        <f>Sales[[#This Row],[ProductCost]]*Sales[[#This Row],[OrderQuantity]]</f>
        <v>28.038899999999998</v>
      </c>
      <c r="Q4918" s="1" t="str">
        <f>VLOOKUP(Sales[[#This Row],[ProductKey]], Products!$A$2:$D$1000, 4, FALSE)</f>
        <v>LL Mountain Tire</v>
      </c>
    </row>
    <row r="4919" spans="1:17" x14ac:dyDescent="0.25">
      <c r="A4919" s="2">
        <v>38111</v>
      </c>
      <c r="B4919" s="1" t="s">
        <v>7063</v>
      </c>
      <c r="C4919">
        <v>479</v>
      </c>
      <c r="D4919">
        <v>11245</v>
      </c>
      <c r="E4919">
        <v>8</v>
      </c>
      <c r="F4919">
        <v>2</v>
      </c>
      <c r="G4919">
        <v>3</v>
      </c>
      <c r="H4919" s="2">
        <v>43224</v>
      </c>
      <c r="I4919" t="str">
        <f>VLOOKUP(Sales[[#This Row],[TerritoryKey]], Territories[], 2, FALSE)</f>
        <v>Germany</v>
      </c>
      <c r="J4919">
        <f>_xlfn.XLOOKUP(Sales[[#This Row],[ProductKey]], Products!$A:$A, Products!$J:$J)</f>
        <v>3.3622999999999998</v>
      </c>
      <c r="K4919">
        <f>_xlfn.XLOOKUP(Sales[[#This Row],[ProductKey]], Products!$A:$A, Products!$K:$K)</f>
        <v>8.99</v>
      </c>
      <c r="L4919" s="1">
        <f>Sales[[#This Row],[ProductPrice]]*Sales[[#This Row],[OrderQuantity]]</f>
        <v>26.97</v>
      </c>
      <c r="M4919" s="1">
        <f>Sales[[#This Row],[OrderQuantity]]</f>
        <v>3</v>
      </c>
      <c r="N4919" s="1">
        <f>1</f>
        <v>1</v>
      </c>
      <c r="O4919" s="1">
        <f>Sales[[#This Row],[TotalSales]]-Sales[[#This Row],[TotalCost]]</f>
        <v>16.883099999999999</v>
      </c>
      <c r="P4919" s="1">
        <f>Sales[[#This Row],[ProductCost]]*Sales[[#This Row],[OrderQuantity]]</f>
        <v>10.0869</v>
      </c>
      <c r="Q4919" s="1" t="str">
        <f>VLOOKUP(Sales[[#This Row],[ProductKey]], Products!$A$2:$D$1000, 4, FALSE)</f>
        <v>Road Bottle Cage</v>
      </c>
    </row>
    <row r="4920" spans="1:17" x14ac:dyDescent="0.25">
      <c r="A4920" s="2">
        <v>38204</v>
      </c>
      <c r="B4920" s="1" t="s">
        <v>7082</v>
      </c>
      <c r="C4920">
        <v>536</v>
      </c>
      <c r="D4920">
        <v>12821</v>
      </c>
      <c r="E4920">
        <v>7</v>
      </c>
      <c r="F4920">
        <v>2</v>
      </c>
      <c r="G4920">
        <v>3</v>
      </c>
      <c r="H4920" s="2">
        <v>43317</v>
      </c>
      <c r="I4920" t="str">
        <f>VLOOKUP(Sales[[#This Row],[TerritoryKey]], Territories[], 2, FALSE)</f>
        <v>France</v>
      </c>
      <c r="J4920">
        <f>_xlfn.XLOOKUP(Sales[[#This Row],[ProductKey]], Products!$A:$A, Products!$J:$J)</f>
        <v>11.2163</v>
      </c>
      <c r="K4920">
        <f>_xlfn.XLOOKUP(Sales[[#This Row],[ProductKey]], Products!$A:$A, Products!$K:$K)</f>
        <v>29.99</v>
      </c>
      <c r="L4920" s="1">
        <f>Sales[[#This Row],[ProductPrice]]*Sales[[#This Row],[OrderQuantity]]</f>
        <v>89.97</v>
      </c>
      <c r="M4920" s="1">
        <f>Sales[[#This Row],[OrderQuantity]]</f>
        <v>3</v>
      </c>
      <c r="N4920" s="1">
        <f>1</f>
        <v>1</v>
      </c>
      <c r="O4920" s="1">
        <f>Sales[[#This Row],[TotalSales]]-Sales[[#This Row],[TotalCost]]</f>
        <v>56.321100000000001</v>
      </c>
      <c r="P4920" s="1">
        <f>Sales[[#This Row],[ProductCost]]*Sales[[#This Row],[OrderQuantity]]</f>
        <v>33.648899999999998</v>
      </c>
      <c r="Q4920" s="1" t="str">
        <f>VLOOKUP(Sales[[#This Row],[ProductKey]], Products!$A$2:$D$1000, 4, FALSE)</f>
        <v>ML Mountain Tire</v>
      </c>
    </row>
    <row r="4921" spans="1:17" x14ac:dyDescent="0.25">
      <c r="A4921" s="2">
        <v>38143</v>
      </c>
      <c r="B4921" s="1" t="s">
        <v>7124</v>
      </c>
      <c r="C4921">
        <v>479</v>
      </c>
      <c r="D4921">
        <v>18338</v>
      </c>
      <c r="E4921">
        <v>9</v>
      </c>
      <c r="F4921">
        <v>2</v>
      </c>
      <c r="G4921">
        <v>3</v>
      </c>
      <c r="H4921" s="2">
        <v>43256</v>
      </c>
      <c r="I4921" t="str">
        <f>VLOOKUP(Sales[[#This Row],[TerritoryKey]], Territories[], 2, FALSE)</f>
        <v>Australia</v>
      </c>
      <c r="J4921">
        <f>_xlfn.XLOOKUP(Sales[[#This Row],[ProductKey]], Products!$A:$A, Products!$J:$J)</f>
        <v>3.3622999999999998</v>
      </c>
      <c r="K4921">
        <f>_xlfn.XLOOKUP(Sales[[#This Row],[ProductKey]], Products!$A:$A, Products!$K:$K)</f>
        <v>8.99</v>
      </c>
      <c r="L4921" s="1">
        <f>Sales[[#This Row],[ProductPrice]]*Sales[[#This Row],[OrderQuantity]]</f>
        <v>26.97</v>
      </c>
      <c r="M4921" s="1">
        <f>Sales[[#This Row],[OrderQuantity]]</f>
        <v>3</v>
      </c>
      <c r="N4921" s="1">
        <f>1</f>
        <v>1</v>
      </c>
      <c r="O4921" s="1">
        <f>Sales[[#This Row],[TotalSales]]-Sales[[#This Row],[TotalCost]]</f>
        <v>16.883099999999999</v>
      </c>
      <c r="P4921" s="1">
        <f>Sales[[#This Row],[ProductCost]]*Sales[[#This Row],[OrderQuantity]]</f>
        <v>10.0869</v>
      </c>
      <c r="Q4921" s="1" t="str">
        <f>VLOOKUP(Sales[[#This Row],[ProductKey]], Products!$A$2:$D$1000, 4, FALSE)</f>
        <v>Road Bottle Cage</v>
      </c>
    </row>
    <row r="4922" spans="1:17" x14ac:dyDescent="0.25">
      <c r="A4922" s="2">
        <v>38324</v>
      </c>
      <c r="B4922" s="1" t="s">
        <v>7146</v>
      </c>
      <c r="C4922">
        <v>480</v>
      </c>
      <c r="D4922">
        <v>12790</v>
      </c>
      <c r="E4922">
        <v>4</v>
      </c>
      <c r="F4922">
        <v>2</v>
      </c>
      <c r="G4922">
        <v>3</v>
      </c>
      <c r="H4922" s="2">
        <v>43437</v>
      </c>
      <c r="I4922" t="str">
        <f>VLOOKUP(Sales[[#This Row],[TerritoryKey]], Territories[], 2, FALSE)</f>
        <v>Southwest</v>
      </c>
      <c r="J4922">
        <f>_xlfn.XLOOKUP(Sales[[#This Row],[ProductKey]], Products!$A:$A, Products!$J:$J)</f>
        <v>0.85650000000000004</v>
      </c>
      <c r="K4922">
        <f>_xlfn.XLOOKUP(Sales[[#This Row],[ProductKey]], Products!$A:$A, Products!$K:$K)</f>
        <v>2.29</v>
      </c>
      <c r="L4922" s="1">
        <f>Sales[[#This Row],[ProductPrice]]*Sales[[#This Row],[OrderQuantity]]</f>
        <v>6.87</v>
      </c>
      <c r="M4922" s="1">
        <f>Sales[[#This Row],[OrderQuantity]]</f>
        <v>3</v>
      </c>
      <c r="N4922" s="1">
        <f>1</f>
        <v>1</v>
      </c>
      <c r="O4922" s="1">
        <f>Sales[[#This Row],[TotalSales]]-Sales[[#This Row],[TotalCost]]</f>
        <v>4.3004999999999995</v>
      </c>
      <c r="P4922" s="1">
        <f>Sales[[#This Row],[ProductCost]]*Sales[[#This Row],[OrderQuantity]]</f>
        <v>2.5695000000000001</v>
      </c>
      <c r="Q4922" s="1" t="str">
        <f>VLOOKUP(Sales[[#This Row],[ProductKey]], Products!$A$2:$D$1000, 4, FALSE)</f>
        <v>Patch Kit/8 Patches</v>
      </c>
    </row>
    <row r="4923" spans="1:17" x14ac:dyDescent="0.25">
      <c r="A4923" s="2">
        <v>38021</v>
      </c>
      <c r="B4923" s="1" t="s">
        <v>7147</v>
      </c>
      <c r="C4923">
        <v>477</v>
      </c>
      <c r="D4923">
        <v>25693</v>
      </c>
      <c r="E4923">
        <v>7</v>
      </c>
      <c r="F4923">
        <v>2</v>
      </c>
      <c r="G4923">
        <v>3</v>
      </c>
      <c r="H4923" s="2">
        <v>43135</v>
      </c>
      <c r="I4923" t="str">
        <f>VLOOKUP(Sales[[#This Row],[TerritoryKey]], Territories[], 2, FALSE)</f>
        <v>France</v>
      </c>
      <c r="J4923">
        <f>_xlfn.XLOOKUP(Sales[[#This Row],[ProductKey]], Products!$A:$A, Products!$J:$J)</f>
        <v>1.8663000000000001</v>
      </c>
      <c r="K4923">
        <f>_xlfn.XLOOKUP(Sales[[#This Row],[ProductKey]], Products!$A:$A, Products!$K:$K)</f>
        <v>4.99</v>
      </c>
      <c r="L4923" s="1">
        <f>Sales[[#This Row],[ProductPrice]]*Sales[[#This Row],[OrderQuantity]]</f>
        <v>14.97</v>
      </c>
      <c r="M4923" s="1">
        <f>Sales[[#This Row],[OrderQuantity]]</f>
        <v>3</v>
      </c>
      <c r="N4923" s="1">
        <f>1</f>
        <v>1</v>
      </c>
      <c r="O4923" s="1">
        <f>Sales[[#This Row],[TotalSales]]-Sales[[#This Row],[TotalCost]]</f>
        <v>9.3711000000000002</v>
      </c>
      <c r="P4923" s="1">
        <f>Sales[[#This Row],[ProductCost]]*Sales[[#This Row],[OrderQuantity]]</f>
        <v>5.5989000000000004</v>
      </c>
      <c r="Q4923" s="1" t="str">
        <f>VLOOKUP(Sales[[#This Row],[ProductKey]], Products!$A$2:$D$1000, 4, FALSE)</f>
        <v>Water Bottle - 30 oz.</v>
      </c>
    </row>
    <row r="4924" spans="1:17" x14ac:dyDescent="0.25">
      <c r="A4924" s="2">
        <v>38294</v>
      </c>
      <c r="B4924" s="1" t="s">
        <v>7154</v>
      </c>
      <c r="C4924">
        <v>478</v>
      </c>
      <c r="D4924">
        <v>18615</v>
      </c>
      <c r="E4924">
        <v>4</v>
      </c>
      <c r="F4924">
        <v>2</v>
      </c>
      <c r="G4924">
        <v>3</v>
      </c>
      <c r="H4924" s="2">
        <v>43407</v>
      </c>
      <c r="I4924" t="str">
        <f>VLOOKUP(Sales[[#This Row],[TerritoryKey]], Territories[], 2, FALSE)</f>
        <v>Southwest</v>
      </c>
      <c r="J4924">
        <f>_xlfn.XLOOKUP(Sales[[#This Row],[ProductKey]], Products!$A:$A, Products!$J:$J)</f>
        <v>3.7363</v>
      </c>
      <c r="K4924">
        <f>_xlfn.XLOOKUP(Sales[[#This Row],[ProductKey]], Products!$A:$A, Products!$K:$K)</f>
        <v>9.99</v>
      </c>
      <c r="L4924" s="1">
        <f>Sales[[#This Row],[ProductPrice]]*Sales[[#This Row],[OrderQuantity]]</f>
        <v>29.97</v>
      </c>
      <c r="M4924" s="1">
        <f>Sales[[#This Row],[OrderQuantity]]</f>
        <v>3</v>
      </c>
      <c r="N4924" s="1">
        <f>1</f>
        <v>1</v>
      </c>
      <c r="O4924" s="1">
        <f>Sales[[#This Row],[TotalSales]]-Sales[[#This Row],[TotalCost]]</f>
        <v>18.761099999999999</v>
      </c>
      <c r="P4924" s="1">
        <f>Sales[[#This Row],[ProductCost]]*Sales[[#This Row],[OrderQuantity]]</f>
        <v>11.2089</v>
      </c>
      <c r="Q4924" s="1" t="str">
        <f>VLOOKUP(Sales[[#This Row],[ProductKey]], Products!$A$2:$D$1000, 4, FALSE)</f>
        <v>Mountain Bottle Cage</v>
      </c>
    </row>
    <row r="4925" spans="1:17" x14ac:dyDescent="0.25">
      <c r="A4925" s="2">
        <v>37991</v>
      </c>
      <c r="B4925" s="1" t="s">
        <v>7161</v>
      </c>
      <c r="C4925">
        <v>485</v>
      </c>
      <c r="D4925">
        <v>22816</v>
      </c>
      <c r="E4925">
        <v>8</v>
      </c>
      <c r="F4925">
        <v>2</v>
      </c>
      <c r="G4925">
        <v>3</v>
      </c>
      <c r="H4925" s="2">
        <v>43105</v>
      </c>
      <c r="I4925" t="str">
        <f>VLOOKUP(Sales[[#This Row],[TerritoryKey]], Territories[], 2, FALSE)</f>
        <v>Germany</v>
      </c>
      <c r="J4925">
        <f>_xlfn.XLOOKUP(Sales[[#This Row],[ProductKey]], Products!$A:$A, Products!$J:$J)</f>
        <v>8.2204999999999995</v>
      </c>
      <c r="K4925">
        <f>_xlfn.XLOOKUP(Sales[[#This Row],[ProductKey]], Products!$A:$A, Products!$K:$K)</f>
        <v>21.98</v>
      </c>
      <c r="L4925" s="1">
        <f>Sales[[#This Row],[ProductPrice]]*Sales[[#This Row],[OrderQuantity]]</f>
        <v>65.94</v>
      </c>
      <c r="M4925" s="1">
        <f>Sales[[#This Row],[OrderQuantity]]</f>
        <v>3</v>
      </c>
      <c r="N4925" s="1">
        <f>1</f>
        <v>1</v>
      </c>
      <c r="O4925" s="1">
        <f>Sales[[#This Row],[TotalSales]]-Sales[[#This Row],[TotalCost]]</f>
        <v>41.278500000000001</v>
      </c>
      <c r="P4925" s="1">
        <f>Sales[[#This Row],[ProductCost]]*Sales[[#This Row],[OrderQuantity]]</f>
        <v>24.661499999999997</v>
      </c>
      <c r="Q4925" s="1" t="str">
        <f>VLOOKUP(Sales[[#This Row],[ProductKey]], Products!$A$2:$D$1000, 4, FALSE)</f>
        <v>Fender Set - Mountain</v>
      </c>
    </row>
    <row r="4926" spans="1:17" x14ac:dyDescent="0.25">
      <c r="A4926" s="2">
        <v>38234</v>
      </c>
      <c r="B4926" s="1" t="s">
        <v>7195</v>
      </c>
      <c r="C4926">
        <v>485</v>
      </c>
      <c r="D4926">
        <v>16638</v>
      </c>
      <c r="E4926">
        <v>9</v>
      </c>
      <c r="F4926">
        <v>2</v>
      </c>
      <c r="G4926">
        <v>3</v>
      </c>
      <c r="H4926" s="2">
        <v>43347</v>
      </c>
      <c r="I4926" t="str">
        <f>VLOOKUP(Sales[[#This Row],[TerritoryKey]], Territories[], 2, FALSE)</f>
        <v>Australia</v>
      </c>
      <c r="J4926">
        <f>_xlfn.XLOOKUP(Sales[[#This Row],[ProductKey]], Products!$A:$A, Products!$J:$J)</f>
        <v>8.2204999999999995</v>
      </c>
      <c r="K4926">
        <f>_xlfn.XLOOKUP(Sales[[#This Row],[ProductKey]], Products!$A:$A, Products!$K:$K)</f>
        <v>21.98</v>
      </c>
      <c r="L4926" s="1">
        <f>Sales[[#This Row],[ProductPrice]]*Sales[[#This Row],[OrderQuantity]]</f>
        <v>65.94</v>
      </c>
      <c r="M4926" s="1">
        <f>Sales[[#This Row],[OrderQuantity]]</f>
        <v>3</v>
      </c>
      <c r="N4926" s="1">
        <f>1</f>
        <v>1</v>
      </c>
      <c r="O4926" s="1">
        <f>Sales[[#This Row],[TotalSales]]-Sales[[#This Row],[TotalCost]]</f>
        <v>41.278500000000001</v>
      </c>
      <c r="P4926" s="1">
        <f>Sales[[#This Row],[ProductCost]]*Sales[[#This Row],[OrderQuantity]]</f>
        <v>24.661499999999997</v>
      </c>
      <c r="Q4926" s="1" t="str">
        <f>VLOOKUP(Sales[[#This Row],[ProductKey]], Products!$A$2:$D$1000, 4, FALSE)</f>
        <v>Fender Set - Mountain</v>
      </c>
    </row>
    <row r="4927" spans="1:17" x14ac:dyDescent="0.25">
      <c r="A4927" s="2">
        <v>37992</v>
      </c>
      <c r="B4927" s="1" t="s">
        <v>7216</v>
      </c>
      <c r="C4927">
        <v>482</v>
      </c>
      <c r="D4927">
        <v>18685</v>
      </c>
      <c r="E4927">
        <v>6</v>
      </c>
      <c r="F4927">
        <v>2</v>
      </c>
      <c r="G4927">
        <v>3</v>
      </c>
      <c r="H4927" s="2">
        <v>43106</v>
      </c>
      <c r="I4927" t="str">
        <f>VLOOKUP(Sales[[#This Row],[TerritoryKey]], Territories[], 2, FALSE)</f>
        <v>Canada</v>
      </c>
      <c r="J4927">
        <f>_xlfn.XLOOKUP(Sales[[#This Row],[ProductKey]], Products!$A:$A, Products!$J:$J)</f>
        <v>3.3622999999999998</v>
      </c>
      <c r="K4927">
        <f>_xlfn.XLOOKUP(Sales[[#This Row],[ProductKey]], Products!$A:$A, Products!$K:$K)</f>
        <v>8.99</v>
      </c>
      <c r="L4927" s="1">
        <f>Sales[[#This Row],[ProductPrice]]*Sales[[#This Row],[OrderQuantity]]</f>
        <v>26.97</v>
      </c>
      <c r="M4927" s="1">
        <f>Sales[[#This Row],[OrderQuantity]]</f>
        <v>3</v>
      </c>
      <c r="N4927" s="1">
        <f>1</f>
        <v>1</v>
      </c>
      <c r="O4927" s="1">
        <f>Sales[[#This Row],[TotalSales]]-Sales[[#This Row],[TotalCost]]</f>
        <v>16.883099999999999</v>
      </c>
      <c r="P4927" s="1">
        <f>Sales[[#This Row],[ProductCost]]*Sales[[#This Row],[OrderQuantity]]</f>
        <v>10.0869</v>
      </c>
      <c r="Q4927" s="1" t="str">
        <f>VLOOKUP(Sales[[#This Row],[ProductKey]], Products!$A$2:$D$1000, 4, FALSE)</f>
        <v>Racing Socks, L</v>
      </c>
    </row>
    <row r="4928" spans="1:17" x14ac:dyDescent="0.25">
      <c r="A4928" s="2">
        <v>38324</v>
      </c>
      <c r="B4928" s="1" t="s">
        <v>7222</v>
      </c>
      <c r="C4928">
        <v>478</v>
      </c>
      <c r="D4928">
        <v>16554</v>
      </c>
      <c r="E4928">
        <v>10</v>
      </c>
      <c r="F4928">
        <v>2</v>
      </c>
      <c r="G4928">
        <v>3</v>
      </c>
      <c r="H4928" s="2">
        <v>43437</v>
      </c>
      <c r="I4928" t="str">
        <f>VLOOKUP(Sales[[#This Row],[TerritoryKey]], Territories[], 2, FALSE)</f>
        <v>United Kingdom</v>
      </c>
      <c r="J4928">
        <f>_xlfn.XLOOKUP(Sales[[#This Row],[ProductKey]], Products!$A:$A, Products!$J:$J)</f>
        <v>3.7363</v>
      </c>
      <c r="K4928">
        <f>_xlfn.XLOOKUP(Sales[[#This Row],[ProductKey]], Products!$A:$A, Products!$K:$K)</f>
        <v>9.99</v>
      </c>
      <c r="L4928" s="1">
        <f>Sales[[#This Row],[ProductPrice]]*Sales[[#This Row],[OrderQuantity]]</f>
        <v>29.97</v>
      </c>
      <c r="M4928" s="1">
        <f>Sales[[#This Row],[OrderQuantity]]</f>
        <v>3</v>
      </c>
      <c r="N4928" s="1">
        <f>1</f>
        <v>1</v>
      </c>
      <c r="O4928" s="1">
        <f>Sales[[#This Row],[TotalSales]]-Sales[[#This Row],[TotalCost]]</f>
        <v>18.761099999999999</v>
      </c>
      <c r="P4928" s="1">
        <f>Sales[[#This Row],[ProductCost]]*Sales[[#This Row],[OrderQuantity]]</f>
        <v>11.2089</v>
      </c>
      <c r="Q4928" s="1" t="str">
        <f>VLOOKUP(Sales[[#This Row],[ProductKey]], Products!$A$2:$D$1000, 4, FALSE)</f>
        <v>Mountain Bottle Cage</v>
      </c>
    </row>
    <row r="4929" spans="1:17" x14ac:dyDescent="0.25">
      <c r="A4929" s="2">
        <v>38204</v>
      </c>
      <c r="B4929" s="1" t="s">
        <v>7252</v>
      </c>
      <c r="C4929">
        <v>478</v>
      </c>
      <c r="D4929">
        <v>18876</v>
      </c>
      <c r="E4929">
        <v>4</v>
      </c>
      <c r="F4929">
        <v>2</v>
      </c>
      <c r="G4929">
        <v>3</v>
      </c>
      <c r="H4929" s="2">
        <v>43317</v>
      </c>
      <c r="I4929" t="str">
        <f>VLOOKUP(Sales[[#This Row],[TerritoryKey]], Territories[], 2, FALSE)</f>
        <v>Southwest</v>
      </c>
      <c r="J4929">
        <f>_xlfn.XLOOKUP(Sales[[#This Row],[ProductKey]], Products!$A:$A, Products!$J:$J)</f>
        <v>3.7363</v>
      </c>
      <c r="K4929">
        <f>_xlfn.XLOOKUP(Sales[[#This Row],[ProductKey]], Products!$A:$A, Products!$K:$K)</f>
        <v>9.99</v>
      </c>
      <c r="L4929" s="1">
        <f>Sales[[#This Row],[ProductPrice]]*Sales[[#This Row],[OrderQuantity]]</f>
        <v>29.97</v>
      </c>
      <c r="M4929" s="1">
        <f>Sales[[#This Row],[OrderQuantity]]</f>
        <v>3</v>
      </c>
      <c r="N4929" s="1">
        <f>1</f>
        <v>1</v>
      </c>
      <c r="O4929" s="1">
        <f>Sales[[#This Row],[TotalSales]]-Sales[[#This Row],[TotalCost]]</f>
        <v>18.761099999999999</v>
      </c>
      <c r="P4929" s="1">
        <f>Sales[[#This Row],[ProductCost]]*Sales[[#This Row],[OrderQuantity]]</f>
        <v>11.2089</v>
      </c>
      <c r="Q4929" s="1" t="str">
        <f>VLOOKUP(Sales[[#This Row],[ProductKey]], Products!$A$2:$D$1000, 4, FALSE)</f>
        <v>Mountain Bottle Cage</v>
      </c>
    </row>
    <row r="4930" spans="1:17" x14ac:dyDescent="0.25">
      <c r="A4930" s="2">
        <v>38264</v>
      </c>
      <c r="B4930" s="1" t="s">
        <v>7267</v>
      </c>
      <c r="C4930">
        <v>485</v>
      </c>
      <c r="D4930">
        <v>20575</v>
      </c>
      <c r="E4930">
        <v>10</v>
      </c>
      <c r="F4930">
        <v>2</v>
      </c>
      <c r="G4930">
        <v>3</v>
      </c>
      <c r="H4930" s="2">
        <v>43377</v>
      </c>
      <c r="I4930" t="str">
        <f>VLOOKUP(Sales[[#This Row],[TerritoryKey]], Territories[], 2, FALSE)</f>
        <v>United Kingdom</v>
      </c>
      <c r="J4930">
        <f>_xlfn.XLOOKUP(Sales[[#This Row],[ProductKey]], Products!$A:$A, Products!$J:$J)</f>
        <v>8.2204999999999995</v>
      </c>
      <c r="K4930">
        <f>_xlfn.XLOOKUP(Sales[[#This Row],[ProductKey]], Products!$A:$A, Products!$K:$K)</f>
        <v>21.98</v>
      </c>
      <c r="L4930" s="1">
        <f>Sales[[#This Row],[ProductPrice]]*Sales[[#This Row],[OrderQuantity]]</f>
        <v>65.94</v>
      </c>
      <c r="M4930" s="1">
        <f>Sales[[#This Row],[OrderQuantity]]</f>
        <v>3</v>
      </c>
      <c r="N4930" s="1">
        <f>1</f>
        <v>1</v>
      </c>
      <c r="O4930" s="1">
        <f>Sales[[#This Row],[TotalSales]]-Sales[[#This Row],[TotalCost]]</f>
        <v>41.278500000000001</v>
      </c>
      <c r="P4930" s="1">
        <f>Sales[[#This Row],[ProductCost]]*Sales[[#This Row],[OrderQuantity]]</f>
        <v>24.661499999999997</v>
      </c>
      <c r="Q4930" s="1" t="str">
        <f>VLOOKUP(Sales[[#This Row],[ProductKey]], Products!$A$2:$D$1000, 4, FALSE)</f>
        <v>Fender Set - Mountain</v>
      </c>
    </row>
    <row r="4931" spans="1:17" x14ac:dyDescent="0.25">
      <c r="A4931" s="2">
        <v>38021</v>
      </c>
      <c r="B4931" s="1" t="s">
        <v>7270</v>
      </c>
      <c r="C4931">
        <v>478</v>
      </c>
      <c r="D4931">
        <v>17767</v>
      </c>
      <c r="E4931">
        <v>7</v>
      </c>
      <c r="F4931">
        <v>2</v>
      </c>
      <c r="G4931">
        <v>3</v>
      </c>
      <c r="H4931" s="2">
        <v>43135</v>
      </c>
      <c r="I4931" t="str">
        <f>VLOOKUP(Sales[[#This Row],[TerritoryKey]], Territories[], 2, FALSE)</f>
        <v>France</v>
      </c>
      <c r="J4931">
        <f>_xlfn.XLOOKUP(Sales[[#This Row],[ProductKey]], Products!$A:$A, Products!$J:$J)</f>
        <v>3.7363</v>
      </c>
      <c r="K4931">
        <f>_xlfn.XLOOKUP(Sales[[#This Row],[ProductKey]], Products!$A:$A, Products!$K:$K)</f>
        <v>9.99</v>
      </c>
      <c r="L4931" s="1">
        <f>Sales[[#This Row],[ProductPrice]]*Sales[[#This Row],[OrderQuantity]]</f>
        <v>29.97</v>
      </c>
      <c r="M4931" s="1">
        <f>Sales[[#This Row],[OrderQuantity]]</f>
        <v>3</v>
      </c>
      <c r="N4931" s="1">
        <f>1</f>
        <v>1</v>
      </c>
      <c r="O4931" s="1">
        <f>Sales[[#This Row],[TotalSales]]-Sales[[#This Row],[TotalCost]]</f>
        <v>18.761099999999999</v>
      </c>
      <c r="P4931" s="1">
        <f>Sales[[#This Row],[ProductCost]]*Sales[[#This Row],[OrderQuantity]]</f>
        <v>11.2089</v>
      </c>
      <c r="Q4931" s="1" t="str">
        <f>VLOOKUP(Sales[[#This Row],[ProductKey]], Products!$A$2:$D$1000, 4, FALSE)</f>
        <v>Mountain Bottle Cage</v>
      </c>
    </row>
    <row r="4932" spans="1:17" x14ac:dyDescent="0.25">
      <c r="A4932" s="2">
        <v>38050</v>
      </c>
      <c r="B4932" s="1" t="s">
        <v>7289</v>
      </c>
      <c r="C4932">
        <v>528</v>
      </c>
      <c r="D4932">
        <v>11668</v>
      </c>
      <c r="E4932">
        <v>4</v>
      </c>
      <c r="F4932">
        <v>2</v>
      </c>
      <c r="G4932">
        <v>3</v>
      </c>
      <c r="H4932" s="2">
        <v>43163</v>
      </c>
      <c r="I4932" t="str">
        <f>VLOOKUP(Sales[[#This Row],[TerritoryKey]], Territories[], 2, FALSE)</f>
        <v>Southwest</v>
      </c>
      <c r="J4932">
        <f>_xlfn.XLOOKUP(Sales[[#This Row],[ProductKey]], Products!$A:$A, Products!$J:$J)</f>
        <v>1.8663000000000001</v>
      </c>
      <c r="K4932">
        <f>_xlfn.XLOOKUP(Sales[[#This Row],[ProductKey]], Products!$A:$A, Products!$K:$K)</f>
        <v>4.99</v>
      </c>
      <c r="L4932" s="1">
        <f>Sales[[#This Row],[ProductPrice]]*Sales[[#This Row],[OrderQuantity]]</f>
        <v>14.97</v>
      </c>
      <c r="M4932" s="1">
        <f>Sales[[#This Row],[OrderQuantity]]</f>
        <v>3</v>
      </c>
      <c r="N4932" s="1">
        <f>1</f>
        <v>1</v>
      </c>
      <c r="O4932" s="1">
        <f>Sales[[#This Row],[TotalSales]]-Sales[[#This Row],[TotalCost]]</f>
        <v>9.3711000000000002</v>
      </c>
      <c r="P4932" s="1">
        <f>Sales[[#This Row],[ProductCost]]*Sales[[#This Row],[OrderQuantity]]</f>
        <v>5.5989000000000004</v>
      </c>
      <c r="Q4932" s="1" t="str">
        <f>VLOOKUP(Sales[[#This Row],[ProductKey]], Products!$A$2:$D$1000, 4, FALSE)</f>
        <v>Mountain Tire Tube</v>
      </c>
    </row>
    <row r="4933" spans="1:17" x14ac:dyDescent="0.25">
      <c r="A4933" s="2">
        <v>38233</v>
      </c>
      <c r="B4933" s="1" t="s">
        <v>7376</v>
      </c>
      <c r="C4933">
        <v>529</v>
      </c>
      <c r="D4933">
        <v>22927</v>
      </c>
      <c r="E4933">
        <v>9</v>
      </c>
      <c r="F4933">
        <v>2</v>
      </c>
      <c r="G4933">
        <v>3</v>
      </c>
      <c r="H4933" s="2">
        <v>43346</v>
      </c>
      <c r="I4933" t="str">
        <f>VLOOKUP(Sales[[#This Row],[TerritoryKey]], Territories[], 2, FALSE)</f>
        <v>Australia</v>
      </c>
      <c r="J4933">
        <f>_xlfn.XLOOKUP(Sales[[#This Row],[ProductKey]], Products!$A:$A, Products!$J:$J)</f>
        <v>1.4923</v>
      </c>
      <c r="K4933">
        <f>_xlfn.XLOOKUP(Sales[[#This Row],[ProductKey]], Products!$A:$A, Products!$K:$K)</f>
        <v>3.99</v>
      </c>
      <c r="L4933" s="1">
        <f>Sales[[#This Row],[ProductPrice]]*Sales[[#This Row],[OrderQuantity]]</f>
        <v>11.97</v>
      </c>
      <c r="M4933" s="1">
        <f>Sales[[#This Row],[OrderQuantity]]</f>
        <v>3</v>
      </c>
      <c r="N4933" s="1">
        <f>1</f>
        <v>1</v>
      </c>
      <c r="O4933" s="1">
        <f>Sales[[#This Row],[TotalSales]]-Sales[[#This Row],[TotalCost]]</f>
        <v>7.493100000000001</v>
      </c>
      <c r="P4933" s="1">
        <f>Sales[[#This Row],[ProductCost]]*Sales[[#This Row],[OrderQuantity]]</f>
        <v>4.4768999999999997</v>
      </c>
      <c r="Q4933" s="1" t="str">
        <f>VLOOKUP(Sales[[#This Row],[ProductKey]], Products!$A$2:$D$1000, 4, FALSE)</f>
        <v>Road Tire Tube</v>
      </c>
    </row>
    <row r="4934" spans="1:17" x14ac:dyDescent="0.25">
      <c r="A4934" s="2">
        <v>38325</v>
      </c>
      <c r="B4934" s="1" t="s">
        <v>7419</v>
      </c>
      <c r="C4934">
        <v>480</v>
      </c>
      <c r="D4934">
        <v>11091</v>
      </c>
      <c r="E4934">
        <v>6</v>
      </c>
      <c r="F4934">
        <v>2</v>
      </c>
      <c r="G4934">
        <v>3</v>
      </c>
      <c r="H4934" s="2">
        <v>43438</v>
      </c>
      <c r="I4934" t="str">
        <f>VLOOKUP(Sales[[#This Row],[TerritoryKey]], Territories[], 2, FALSE)</f>
        <v>Canada</v>
      </c>
      <c r="J4934">
        <f>_xlfn.XLOOKUP(Sales[[#This Row],[ProductKey]], Products!$A:$A, Products!$J:$J)</f>
        <v>0.85650000000000004</v>
      </c>
      <c r="K4934">
        <f>_xlfn.XLOOKUP(Sales[[#This Row],[ProductKey]], Products!$A:$A, Products!$K:$K)</f>
        <v>2.29</v>
      </c>
      <c r="L4934" s="1">
        <f>Sales[[#This Row],[ProductPrice]]*Sales[[#This Row],[OrderQuantity]]</f>
        <v>6.87</v>
      </c>
      <c r="M4934" s="1">
        <f>Sales[[#This Row],[OrderQuantity]]</f>
        <v>3</v>
      </c>
      <c r="N4934" s="1">
        <f>1</f>
        <v>1</v>
      </c>
      <c r="O4934" s="1">
        <f>Sales[[#This Row],[TotalSales]]-Sales[[#This Row],[TotalCost]]</f>
        <v>4.3004999999999995</v>
      </c>
      <c r="P4934" s="1">
        <f>Sales[[#This Row],[ProductCost]]*Sales[[#This Row],[OrderQuantity]]</f>
        <v>2.5695000000000001</v>
      </c>
      <c r="Q4934" s="1" t="str">
        <f>VLOOKUP(Sales[[#This Row],[ProductKey]], Products!$A$2:$D$1000, 4, FALSE)</f>
        <v>Patch Kit/8 Patches</v>
      </c>
    </row>
    <row r="4935" spans="1:17" x14ac:dyDescent="0.25">
      <c r="A4935" s="2">
        <v>38112</v>
      </c>
      <c r="B4935" s="1" t="s">
        <v>7420</v>
      </c>
      <c r="C4935">
        <v>529</v>
      </c>
      <c r="D4935">
        <v>16258</v>
      </c>
      <c r="E4935">
        <v>7</v>
      </c>
      <c r="F4935">
        <v>2</v>
      </c>
      <c r="G4935">
        <v>3</v>
      </c>
      <c r="H4935" s="2">
        <v>43225</v>
      </c>
      <c r="I4935" t="str">
        <f>VLOOKUP(Sales[[#This Row],[TerritoryKey]], Territories[], 2, FALSE)</f>
        <v>France</v>
      </c>
      <c r="J4935">
        <f>_xlfn.XLOOKUP(Sales[[#This Row],[ProductKey]], Products!$A:$A, Products!$J:$J)</f>
        <v>1.4923</v>
      </c>
      <c r="K4935">
        <f>_xlfn.XLOOKUP(Sales[[#This Row],[ProductKey]], Products!$A:$A, Products!$K:$K)</f>
        <v>3.99</v>
      </c>
      <c r="L4935" s="1">
        <f>Sales[[#This Row],[ProductPrice]]*Sales[[#This Row],[OrderQuantity]]</f>
        <v>11.97</v>
      </c>
      <c r="M4935" s="1">
        <f>Sales[[#This Row],[OrderQuantity]]</f>
        <v>3</v>
      </c>
      <c r="N4935" s="1">
        <f>1</f>
        <v>1</v>
      </c>
      <c r="O4935" s="1">
        <f>Sales[[#This Row],[TotalSales]]-Sales[[#This Row],[TotalCost]]</f>
        <v>7.493100000000001</v>
      </c>
      <c r="P4935" s="1">
        <f>Sales[[#This Row],[ProductCost]]*Sales[[#This Row],[OrderQuantity]]</f>
        <v>4.4768999999999997</v>
      </c>
      <c r="Q4935" s="1" t="str">
        <f>VLOOKUP(Sales[[#This Row],[ProductKey]], Products!$A$2:$D$1000, 4, FALSE)</f>
        <v>Road Tire Tube</v>
      </c>
    </row>
    <row r="4936" spans="1:17" x14ac:dyDescent="0.25">
      <c r="A4936" s="2">
        <v>38202</v>
      </c>
      <c r="B4936" s="1" t="s">
        <v>7489</v>
      </c>
      <c r="C4936">
        <v>478</v>
      </c>
      <c r="D4936">
        <v>22797</v>
      </c>
      <c r="E4936">
        <v>8</v>
      </c>
      <c r="F4936">
        <v>2</v>
      </c>
      <c r="G4936">
        <v>3</v>
      </c>
      <c r="H4936" s="2">
        <v>43315</v>
      </c>
      <c r="I4936" t="str">
        <f>VLOOKUP(Sales[[#This Row],[TerritoryKey]], Territories[], 2, FALSE)</f>
        <v>Germany</v>
      </c>
      <c r="J4936">
        <f>_xlfn.XLOOKUP(Sales[[#This Row],[ProductKey]], Products!$A:$A, Products!$J:$J)</f>
        <v>3.7363</v>
      </c>
      <c r="K4936">
        <f>_xlfn.XLOOKUP(Sales[[#This Row],[ProductKey]], Products!$A:$A, Products!$K:$K)</f>
        <v>9.99</v>
      </c>
      <c r="L4936" s="1">
        <f>Sales[[#This Row],[ProductPrice]]*Sales[[#This Row],[OrderQuantity]]</f>
        <v>29.97</v>
      </c>
      <c r="M4936" s="1">
        <f>Sales[[#This Row],[OrderQuantity]]</f>
        <v>3</v>
      </c>
      <c r="N4936" s="1">
        <f>1</f>
        <v>1</v>
      </c>
      <c r="O4936" s="1">
        <f>Sales[[#This Row],[TotalSales]]-Sales[[#This Row],[TotalCost]]</f>
        <v>18.761099999999999</v>
      </c>
      <c r="P4936" s="1">
        <f>Sales[[#This Row],[ProductCost]]*Sales[[#This Row],[OrderQuantity]]</f>
        <v>11.2089</v>
      </c>
      <c r="Q4936" s="1" t="str">
        <f>VLOOKUP(Sales[[#This Row],[ProductKey]], Products!$A$2:$D$1000, 4, FALSE)</f>
        <v>Mountain Bottle Cage</v>
      </c>
    </row>
    <row r="4937" spans="1:17" x14ac:dyDescent="0.25">
      <c r="A4937" s="2">
        <v>38080</v>
      </c>
      <c r="B4937" s="1" t="s">
        <v>7490</v>
      </c>
      <c r="C4937">
        <v>478</v>
      </c>
      <c r="D4937">
        <v>15059</v>
      </c>
      <c r="E4937">
        <v>10</v>
      </c>
      <c r="F4937">
        <v>2</v>
      </c>
      <c r="G4937">
        <v>3</v>
      </c>
      <c r="H4937" s="2">
        <v>43193</v>
      </c>
      <c r="I4937" t="str">
        <f>VLOOKUP(Sales[[#This Row],[TerritoryKey]], Territories[], 2, FALSE)</f>
        <v>United Kingdom</v>
      </c>
      <c r="J4937">
        <f>_xlfn.XLOOKUP(Sales[[#This Row],[ProductKey]], Products!$A:$A, Products!$J:$J)</f>
        <v>3.7363</v>
      </c>
      <c r="K4937">
        <f>_xlfn.XLOOKUP(Sales[[#This Row],[ProductKey]], Products!$A:$A, Products!$K:$K)</f>
        <v>9.99</v>
      </c>
      <c r="L4937" s="1">
        <f>Sales[[#This Row],[ProductPrice]]*Sales[[#This Row],[OrderQuantity]]</f>
        <v>29.97</v>
      </c>
      <c r="M4937" s="1">
        <f>Sales[[#This Row],[OrderQuantity]]</f>
        <v>3</v>
      </c>
      <c r="N4937" s="1">
        <f>1</f>
        <v>1</v>
      </c>
      <c r="O4937" s="1">
        <f>Sales[[#This Row],[TotalSales]]-Sales[[#This Row],[TotalCost]]</f>
        <v>18.761099999999999</v>
      </c>
      <c r="P4937" s="1">
        <f>Sales[[#This Row],[ProductCost]]*Sales[[#This Row],[OrderQuantity]]</f>
        <v>11.2089</v>
      </c>
      <c r="Q4937" s="1" t="str">
        <f>VLOOKUP(Sales[[#This Row],[ProductKey]], Products!$A$2:$D$1000, 4, FALSE)</f>
        <v>Mountain Bottle Cage</v>
      </c>
    </row>
    <row r="4938" spans="1:17" x14ac:dyDescent="0.25">
      <c r="A4938" s="2">
        <v>38325</v>
      </c>
      <c r="B4938" s="1" t="s">
        <v>7498</v>
      </c>
      <c r="C4938">
        <v>528</v>
      </c>
      <c r="D4938">
        <v>14551</v>
      </c>
      <c r="E4938">
        <v>8</v>
      </c>
      <c r="F4938">
        <v>2</v>
      </c>
      <c r="G4938">
        <v>3</v>
      </c>
      <c r="H4938" s="2">
        <v>43438</v>
      </c>
      <c r="I4938" t="str">
        <f>VLOOKUP(Sales[[#This Row],[TerritoryKey]], Territories[], 2, FALSE)</f>
        <v>Germany</v>
      </c>
      <c r="J4938">
        <f>_xlfn.XLOOKUP(Sales[[#This Row],[ProductKey]], Products!$A:$A, Products!$J:$J)</f>
        <v>1.8663000000000001</v>
      </c>
      <c r="K4938">
        <f>_xlfn.XLOOKUP(Sales[[#This Row],[ProductKey]], Products!$A:$A, Products!$K:$K)</f>
        <v>4.99</v>
      </c>
      <c r="L4938" s="1">
        <f>Sales[[#This Row],[ProductPrice]]*Sales[[#This Row],[OrderQuantity]]</f>
        <v>14.97</v>
      </c>
      <c r="M4938" s="1">
        <f>Sales[[#This Row],[OrderQuantity]]</f>
        <v>3</v>
      </c>
      <c r="N4938" s="1">
        <f>1</f>
        <v>1</v>
      </c>
      <c r="O4938" s="1">
        <f>Sales[[#This Row],[TotalSales]]-Sales[[#This Row],[TotalCost]]</f>
        <v>9.3711000000000002</v>
      </c>
      <c r="P4938" s="1">
        <f>Sales[[#This Row],[ProductCost]]*Sales[[#This Row],[OrderQuantity]]</f>
        <v>5.5989000000000004</v>
      </c>
      <c r="Q4938" s="1" t="str">
        <f>VLOOKUP(Sales[[#This Row],[ProductKey]], Products!$A$2:$D$1000, 4, FALSE)</f>
        <v>Mountain Tire Tube</v>
      </c>
    </row>
    <row r="4939" spans="1:17" x14ac:dyDescent="0.25">
      <c r="A4939" s="2">
        <v>38264</v>
      </c>
      <c r="B4939" s="1" t="s">
        <v>7522</v>
      </c>
      <c r="C4939">
        <v>541</v>
      </c>
      <c r="D4939">
        <v>25458</v>
      </c>
      <c r="E4939">
        <v>7</v>
      </c>
      <c r="F4939">
        <v>2</v>
      </c>
      <c r="G4939">
        <v>3</v>
      </c>
      <c r="H4939" s="2">
        <v>43377</v>
      </c>
      <c r="I4939" t="str">
        <f>VLOOKUP(Sales[[#This Row],[TerritoryKey]], Territories[], 2, FALSE)</f>
        <v>France</v>
      </c>
      <c r="J4939">
        <f>_xlfn.XLOOKUP(Sales[[#This Row],[ProductKey]], Products!$A:$A, Products!$J:$J)</f>
        <v>10.8423</v>
      </c>
      <c r="K4939">
        <f>_xlfn.XLOOKUP(Sales[[#This Row],[ProductKey]], Products!$A:$A, Products!$K:$K)</f>
        <v>28.99</v>
      </c>
      <c r="L4939" s="1">
        <f>Sales[[#This Row],[ProductPrice]]*Sales[[#This Row],[OrderQuantity]]</f>
        <v>86.97</v>
      </c>
      <c r="M4939" s="1">
        <f>Sales[[#This Row],[OrderQuantity]]</f>
        <v>3</v>
      </c>
      <c r="N4939" s="1">
        <f>1</f>
        <v>1</v>
      </c>
      <c r="O4939" s="1">
        <f>Sales[[#This Row],[TotalSales]]-Sales[[#This Row],[TotalCost]]</f>
        <v>54.443100000000001</v>
      </c>
      <c r="P4939" s="1">
        <f>Sales[[#This Row],[ProductCost]]*Sales[[#This Row],[OrderQuantity]]</f>
        <v>32.526899999999998</v>
      </c>
      <c r="Q4939" s="1" t="str">
        <f>VLOOKUP(Sales[[#This Row],[ProductKey]], Products!$A$2:$D$1000, 4, FALSE)</f>
        <v>Touring Tire</v>
      </c>
    </row>
    <row r="4940" spans="1:17" x14ac:dyDescent="0.25">
      <c r="A4940" s="2">
        <v>38023</v>
      </c>
      <c r="B4940" s="1" t="s">
        <v>7606</v>
      </c>
      <c r="C4940">
        <v>479</v>
      </c>
      <c r="D4940">
        <v>24385</v>
      </c>
      <c r="E4940">
        <v>4</v>
      </c>
      <c r="F4940">
        <v>2</v>
      </c>
      <c r="G4940">
        <v>3</v>
      </c>
      <c r="H4940" s="2">
        <v>43137</v>
      </c>
      <c r="I4940" t="str">
        <f>VLOOKUP(Sales[[#This Row],[TerritoryKey]], Territories[], 2, FALSE)</f>
        <v>Southwest</v>
      </c>
      <c r="J4940">
        <f>_xlfn.XLOOKUP(Sales[[#This Row],[ProductKey]], Products!$A:$A, Products!$J:$J)</f>
        <v>3.3622999999999998</v>
      </c>
      <c r="K4940">
        <f>_xlfn.XLOOKUP(Sales[[#This Row],[ProductKey]], Products!$A:$A, Products!$K:$K)</f>
        <v>8.99</v>
      </c>
      <c r="L4940" s="1">
        <f>Sales[[#This Row],[ProductPrice]]*Sales[[#This Row],[OrderQuantity]]</f>
        <v>26.97</v>
      </c>
      <c r="M4940" s="1">
        <f>Sales[[#This Row],[OrderQuantity]]</f>
        <v>3</v>
      </c>
      <c r="N4940" s="1">
        <f>1</f>
        <v>1</v>
      </c>
      <c r="O4940" s="1">
        <f>Sales[[#This Row],[TotalSales]]-Sales[[#This Row],[TotalCost]]</f>
        <v>16.883099999999999</v>
      </c>
      <c r="P4940" s="1">
        <f>Sales[[#This Row],[ProductCost]]*Sales[[#This Row],[OrderQuantity]]</f>
        <v>10.0869</v>
      </c>
      <c r="Q4940" s="1" t="str">
        <f>VLOOKUP(Sales[[#This Row],[ProductKey]], Products!$A$2:$D$1000, 4, FALSE)</f>
        <v>Road Bottle Cage</v>
      </c>
    </row>
    <row r="4941" spans="1:17" x14ac:dyDescent="0.25">
      <c r="A4941" s="2">
        <v>38081</v>
      </c>
      <c r="B4941" s="1" t="s">
        <v>7611</v>
      </c>
      <c r="C4941">
        <v>528</v>
      </c>
      <c r="D4941">
        <v>16624</v>
      </c>
      <c r="E4941">
        <v>9</v>
      </c>
      <c r="F4941">
        <v>2</v>
      </c>
      <c r="G4941">
        <v>3</v>
      </c>
      <c r="H4941" s="2">
        <v>43194</v>
      </c>
      <c r="I4941" t="str">
        <f>VLOOKUP(Sales[[#This Row],[TerritoryKey]], Territories[], 2, FALSE)</f>
        <v>Australia</v>
      </c>
      <c r="J4941">
        <f>_xlfn.XLOOKUP(Sales[[#This Row],[ProductKey]], Products!$A:$A, Products!$J:$J)</f>
        <v>1.8663000000000001</v>
      </c>
      <c r="K4941">
        <f>_xlfn.XLOOKUP(Sales[[#This Row],[ProductKey]], Products!$A:$A, Products!$K:$K)</f>
        <v>4.99</v>
      </c>
      <c r="L4941" s="1">
        <f>Sales[[#This Row],[ProductPrice]]*Sales[[#This Row],[OrderQuantity]]</f>
        <v>14.97</v>
      </c>
      <c r="M4941" s="1">
        <f>Sales[[#This Row],[OrderQuantity]]</f>
        <v>3</v>
      </c>
      <c r="N4941" s="1">
        <f>1</f>
        <v>1</v>
      </c>
      <c r="O4941" s="1">
        <f>Sales[[#This Row],[TotalSales]]-Sales[[#This Row],[TotalCost]]</f>
        <v>9.3711000000000002</v>
      </c>
      <c r="P4941" s="1">
        <f>Sales[[#This Row],[ProductCost]]*Sales[[#This Row],[OrderQuantity]]</f>
        <v>5.5989000000000004</v>
      </c>
      <c r="Q4941" s="1" t="str">
        <f>VLOOKUP(Sales[[#This Row],[ProductKey]], Products!$A$2:$D$1000, 4, FALSE)</f>
        <v>Mountain Tire Tube</v>
      </c>
    </row>
    <row r="4942" spans="1:17" x14ac:dyDescent="0.25">
      <c r="A4942" s="2">
        <v>38171</v>
      </c>
      <c r="B4942" s="1" t="s">
        <v>7691</v>
      </c>
      <c r="C4942">
        <v>480</v>
      </c>
      <c r="D4942">
        <v>11520</v>
      </c>
      <c r="E4942">
        <v>6</v>
      </c>
      <c r="F4942">
        <v>2</v>
      </c>
      <c r="G4942">
        <v>3</v>
      </c>
      <c r="H4942" s="2">
        <v>43284</v>
      </c>
      <c r="I4942" t="str">
        <f>VLOOKUP(Sales[[#This Row],[TerritoryKey]], Territories[], 2, FALSE)</f>
        <v>Canada</v>
      </c>
      <c r="J4942">
        <f>_xlfn.XLOOKUP(Sales[[#This Row],[ProductKey]], Products!$A:$A, Products!$J:$J)</f>
        <v>0.85650000000000004</v>
      </c>
      <c r="K4942">
        <f>_xlfn.XLOOKUP(Sales[[#This Row],[ProductKey]], Products!$A:$A, Products!$K:$K)</f>
        <v>2.29</v>
      </c>
      <c r="L4942" s="1">
        <f>Sales[[#This Row],[ProductPrice]]*Sales[[#This Row],[OrderQuantity]]</f>
        <v>6.87</v>
      </c>
      <c r="M4942" s="1">
        <f>Sales[[#This Row],[OrderQuantity]]</f>
        <v>3</v>
      </c>
      <c r="N4942" s="1">
        <f>1</f>
        <v>1</v>
      </c>
      <c r="O4942" s="1">
        <f>Sales[[#This Row],[TotalSales]]-Sales[[#This Row],[TotalCost]]</f>
        <v>4.3004999999999995</v>
      </c>
      <c r="P4942" s="1">
        <f>Sales[[#This Row],[ProductCost]]*Sales[[#This Row],[OrderQuantity]]</f>
        <v>2.5695000000000001</v>
      </c>
      <c r="Q4942" s="1" t="str">
        <f>VLOOKUP(Sales[[#This Row],[ProductKey]], Products!$A$2:$D$1000, 4, FALSE)</f>
        <v>Patch Kit/8 Patches</v>
      </c>
    </row>
    <row r="4943" spans="1:17" x14ac:dyDescent="0.25">
      <c r="A4943" s="2">
        <v>38022</v>
      </c>
      <c r="B4943" s="1" t="s">
        <v>7705</v>
      </c>
      <c r="C4943">
        <v>529</v>
      </c>
      <c r="D4943">
        <v>18333</v>
      </c>
      <c r="E4943">
        <v>9</v>
      </c>
      <c r="F4943">
        <v>2</v>
      </c>
      <c r="G4943">
        <v>3</v>
      </c>
      <c r="H4943" s="2">
        <v>43136</v>
      </c>
      <c r="I4943" t="str">
        <f>VLOOKUP(Sales[[#This Row],[TerritoryKey]], Territories[], 2, FALSE)</f>
        <v>Australia</v>
      </c>
      <c r="J4943">
        <f>_xlfn.XLOOKUP(Sales[[#This Row],[ProductKey]], Products!$A:$A, Products!$J:$J)</f>
        <v>1.4923</v>
      </c>
      <c r="K4943">
        <f>_xlfn.XLOOKUP(Sales[[#This Row],[ProductKey]], Products!$A:$A, Products!$K:$K)</f>
        <v>3.99</v>
      </c>
      <c r="L4943" s="1">
        <f>Sales[[#This Row],[ProductPrice]]*Sales[[#This Row],[OrderQuantity]]</f>
        <v>11.97</v>
      </c>
      <c r="M4943" s="1">
        <f>Sales[[#This Row],[OrderQuantity]]</f>
        <v>3</v>
      </c>
      <c r="N4943" s="1">
        <f>1</f>
        <v>1</v>
      </c>
      <c r="O4943" s="1">
        <f>Sales[[#This Row],[TotalSales]]-Sales[[#This Row],[TotalCost]]</f>
        <v>7.493100000000001</v>
      </c>
      <c r="P4943" s="1">
        <f>Sales[[#This Row],[ProductCost]]*Sales[[#This Row],[OrderQuantity]]</f>
        <v>4.4768999999999997</v>
      </c>
      <c r="Q4943" s="1" t="str">
        <f>VLOOKUP(Sales[[#This Row],[ProductKey]], Products!$A$2:$D$1000, 4, FALSE)</f>
        <v>Road Tire Tube</v>
      </c>
    </row>
    <row r="4944" spans="1:17" x14ac:dyDescent="0.25">
      <c r="A4944" s="2">
        <v>38233</v>
      </c>
      <c r="B4944" s="1" t="s">
        <v>7710</v>
      </c>
      <c r="C4944">
        <v>466</v>
      </c>
      <c r="D4944">
        <v>19908</v>
      </c>
      <c r="E4944">
        <v>7</v>
      </c>
      <c r="F4944">
        <v>2</v>
      </c>
      <c r="G4944">
        <v>3</v>
      </c>
      <c r="H4944" s="2">
        <v>43346</v>
      </c>
      <c r="I4944" t="str">
        <f>VLOOKUP(Sales[[#This Row],[TerritoryKey]], Territories[], 2, FALSE)</f>
        <v>France</v>
      </c>
      <c r="J4944">
        <f>_xlfn.XLOOKUP(Sales[[#This Row],[ProductKey]], Products!$A:$A, Products!$J:$J)</f>
        <v>9.7135999999999996</v>
      </c>
      <c r="K4944">
        <f>_xlfn.XLOOKUP(Sales[[#This Row],[ProductKey]], Products!$A:$A, Products!$K:$K)</f>
        <v>23.548100000000002</v>
      </c>
      <c r="L4944" s="1">
        <f>Sales[[#This Row],[ProductPrice]]*Sales[[#This Row],[OrderQuantity]]</f>
        <v>70.644300000000001</v>
      </c>
      <c r="M4944" s="1">
        <f>Sales[[#This Row],[OrderQuantity]]</f>
        <v>3</v>
      </c>
      <c r="N4944" s="1">
        <f>1</f>
        <v>1</v>
      </c>
      <c r="O4944" s="1">
        <f>Sales[[#This Row],[TotalSales]]-Sales[[#This Row],[TotalCost]]</f>
        <v>41.503500000000003</v>
      </c>
      <c r="P4944" s="1">
        <f>Sales[[#This Row],[ProductCost]]*Sales[[#This Row],[OrderQuantity]]</f>
        <v>29.140799999999999</v>
      </c>
      <c r="Q4944" s="1" t="str">
        <f>VLOOKUP(Sales[[#This Row],[ProductKey]], Products!$A$2:$D$1000, 4, FALSE)</f>
        <v>Half-Finger Gloves, L</v>
      </c>
    </row>
    <row r="4945" spans="1:17" x14ac:dyDescent="0.25">
      <c r="A4945" s="2">
        <v>38266</v>
      </c>
      <c r="B4945" s="1" t="s">
        <v>7720</v>
      </c>
      <c r="C4945">
        <v>477</v>
      </c>
      <c r="D4945">
        <v>28159</v>
      </c>
      <c r="E4945">
        <v>4</v>
      </c>
      <c r="F4945">
        <v>2</v>
      </c>
      <c r="G4945">
        <v>3</v>
      </c>
      <c r="H4945" s="2">
        <v>43379</v>
      </c>
      <c r="I4945" t="str">
        <f>VLOOKUP(Sales[[#This Row],[TerritoryKey]], Territories[], 2, FALSE)</f>
        <v>Southwest</v>
      </c>
      <c r="J4945">
        <f>_xlfn.XLOOKUP(Sales[[#This Row],[ProductKey]], Products!$A:$A, Products!$J:$J)</f>
        <v>1.8663000000000001</v>
      </c>
      <c r="K4945">
        <f>_xlfn.XLOOKUP(Sales[[#This Row],[ProductKey]], Products!$A:$A, Products!$K:$K)</f>
        <v>4.99</v>
      </c>
      <c r="L4945" s="1">
        <f>Sales[[#This Row],[ProductPrice]]*Sales[[#This Row],[OrderQuantity]]</f>
        <v>14.97</v>
      </c>
      <c r="M4945" s="1">
        <f>Sales[[#This Row],[OrderQuantity]]</f>
        <v>3</v>
      </c>
      <c r="N4945" s="1">
        <f>1</f>
        <v>1</v>
      </c>
      <c r="O4945" s="1">
        <f>Sales[[#This Row],[TotalSales]]-Sales[[#This Row],[TotalCost]]</f>
        <v>9.3711000000000002</v>
      </c>
      <c r="P4945" s="1">
        <f>Sales[[#This Row],[ProductCost]]*Sales[[#This Row],[OrderQuantity]]</f>
        <v>5.5989000000000004</v>
      </c>
      <c r="Q4945" s="1" t="str">
        <f>VLOOKUP(Sales[[#This Row],[ProductKey]], Products!$A$2:$D$1000, 4, FALSE)</f>
        <v>Water Bottle - 30 oz.</v>
      </c>
    </row>
    <row r="4946" spans="1:17" x14ac:dyDescent="0.25">
      <c r="A4946" s="2">
        <v>37990</v>
      </c>
      <c r="B4946" s="1" t="s">
        <v>7753</v>
      </c>
      <c r="C4946">
        <v>538</v>
      </c>
      <c r="D4946">
        <v>24231</v>
      </c>
      <c r="E4946">
        <v>4</v>
      </c>
      <c r="F4946">
        <v>2</v>
      </c>
      <c r="G4946">
        <v>3</v>
      </c>
      <c r="H4946" s="2">
        <v>43104</v>
      </c>
      <c r="I4946" t="str">
        <f>VLOOKUP(Sales[[#This Row],[TerritoryKey]], Territories[], 2, FALSE)</f>
        <v>Southwest</v>
      </c>
      <c r="J4946">
        <f>_xlfn.XLOOKUP(Sales[[#This Row],[ProductKey]], Products!$A:$A, Products!$J:$J)</f>
        <v>8.0373000000000001</v>
      </c>
      <c r="K4946">
        <f>_xlfn.XLOOKUP(Sales[[#This Row],[ProductKey]], Products!$A:$A, Products!$K:$K)</f>
        <v>21.49</v>
      </c>
      <c r="L4946" s="1">
        <f>Sales[[#This Row],[ProductPrice]]*Sales[[#This Row],[OrderQuantity]]</f>
        <v>64.47</v>
      </c>
      <c r="M4946" s="1">
        <f>Sales[[#This Row],[OrderQuantity]]</f>
        <v>3</v>
      </c>
      <c r="N4946" s="1">
        <f>1</f>
        <v>1</v>
      </c>
      <c r="O4946" s="1">
        <f>Sales[[#This Row],[TotalSales]]-Sales[[#This Row],[TotalCost]]</f>
        <v>40.3581</v>
      </c>
      <c r="P4946" s="1">
        <f>Sales[[#This Row],[ProductCost]]*Sales[[#This Row],[OrderQuantity]]</f>
        <v>24.111899999999999</v>
      </c>
      <c r="Q4946" s="1" t="str">
        <f>VLOOKUP(Sales[[#This Row],[ProductKey]], Products!$A$2:$D$1000, 4, FALSE)</f>
        <v>LL Road Tire</v>
      </c>
    </row>
    <row r="4947" spans="1:17" x14ac:dyDescent="0.25">
      <c r="A4947" s="2">
        <v>38112</v>
      </c>
      <c r="B4947" s="1" t="s">
        <v>7756</v>
      </c>
      <c r="C4947">
        <v>539</v>
      </c>
      <c r="D4947">
        <v>19146</v>
      </c>
      <c r="E4947">
        <v>4</v>
      </c>
      <c r="F4947">
        <v>2</v>
      </c>
      <c r="G4947">
        <v>3</v>
      </c>
      <c r="H4947" s="2">
        <v>43225</v>
      </c>
      <c r="I4947" t="str">
        <f>VLOOKUP(Sales[[#This Row],[TerritoryKey]], Territories[], 2, FALSE)</f>
        <v>Southwest</v>
      </c>
      <c r="J4947">
        <f>_xlfn.XLOOKUP(Sales[[#This Row],[ProductKey]], Products!$A:$A, Products!$J:$J)</f>
        <v>9.3462999999999994</v>
      </c>
      <c r="K4947">
        <f>_xlfn.XLOOKUP(Sales[[#This Row],[ProductKey]], Products!$A:$A, Products!$K:$K)</f>
        <v>24.99</v>
      </c>
      <c r="L4947" s="1">
        <f>Sales[[#This Row],[ProductPrice]]*Sales[[#This Row],[OrderQuantity]]</f>
        <v>74.97</v>
      </c>
      <c r="M4947" s="1">
        <f>Sales[[#This Row],[OrderQuantity]]</f>
        <v>3</v>
      </c>
      <c r="N4947" s="1">
        <f>1</f>
        <v>1</v>
      </c>
      <c r="O4947" s="1">
        <f>Sales[[#This Row],[TotalSales]]-Sales[[#This Row],[TotalCost]]</f>
        <v>46.931100000000001</v>
      </c>
      <c r="P4947" s="1">
        <f>Sales[[#This Row],[ProductCost]]*Sales[[#This Row],[OrderQuantity]]</f>
        <v>28.038899999999998</v>
      </c>
      <c r="Q4947" s="1" t="str">
        <f>VLOOKUP(Sales[[#This Row],[ProductKey]], Products!$A$2:$D$1000, 4, FALSE)</f>
        <v>ML Road Tire</v>
      </c>
    </row>
    <row r="4948" spans="1:17" x14ac:dyDescent="0.25">
      <c r="A4948" s="2">
        <v>38142</v>
      </c>
      <c r="B4948" s="1" t="s">
        <v>7779</v>
      </c>
      <c r="C4948">
        <v>478</v>
      </c>
      <c r="D4948">
        <v>21414</v>
      </c>
      <c r="E4948">
        <v>1</v>
      </c>
      <c r="F4948">
        <v>2</v>
      </c>
      <c r="G4948">
        <v>3</v>
      </c>
      <c r="H4948" s="2">
        <v>43255</v>
      </c>
      <c r="I4948" t="str">
        <f>VLOOKUP(Sales[[#This Row],[TerritoryKey]], Territories[], 2, FALSE)</f>
        <v>Northwest</v>
      </c>
      <c r="J4948">
        <f>_xlfn.XLOOKUP(Sales[[#This Row],[ProductKey]], Products!$A:$A, Products!$J:$J)</f>
        <v>3.7363</v>
      </c>
      <c r="K4948">
        <f>_xlfn.XLOOKUP(Sales[[#This Row],[ProductKey]], Products!$A:$A, Products!$K:$K)</f>
        <v>9.99</v>
      </c>
      <c r="L4948" s="1">
        <f>Sales[[#This Row],[ProductPrice]]*Sales[[#This Row],[OrderQuantity]]</f>
        <v>29.97</v>
      </c>
      <c r="M4948" s="1">
        <f>Sales[[#This Row],[OrderQuantity]]</f>
        <v>3</v>
      </c>
      <c r="N4948" s="1">
        <f>1</f>
        <v>1</v>
      </c>
      <c r="O4948" s="1">
        <f>Sales[[#This Row],[TotalSales]]-Sales[[#This Row],[TotalCost]]</f>
        <v>18.761099999999999</v>
      </c>
      <c r="P4948" s="1">
        <f>Sales[[#This Row],[ProductCost]]*Sales[[#This Row],[OrderQuantity]]</f>
        <v>11.2089</v>
      </c>
      <c r="Q4948" s="1" t="str">
        <f>VLOOKUP(Sales[[#This Row],[ProductKey]], Products!$A$2:$D$1000, 4, FALSE)</f>
        <v>Mountain Bottle Cage</v>
      </c>
    </row>
    <row r="4949" spans="1:17" x14ac:dyDescent="0.25">
      <c r="A4949" s="2">
        <v>38080</v>
      </c>
      <c r="B4949" s="1" t="s">
        <v>7798</v>
      </c>
      <c r="C4949">
        <v>530</v>
      </c>
      <c r="D4949">
        <v>12602</v>
      </c>
      <c r="E4949">
        <v>10</v>
      </c>
      <c r="F4949">
        <v>2</v>
      </c>
      <c r="G4949">
        <v>3</v>
      </c>
      <c r="H4949" s="2">
        <v>43193</v>
      </c>
      <c r="I4949" t="str">
        <f>VLOOKUP(Sales[[#This Row],[TerritoryKey]], Territories[], 2, FALSE)</f>
        <v>United Kingdom</v>
      </c>
      <c r="J4949">
        <f>_xlfn.XLOOKUP(Sales[[#This Row],[ProductKey]], Products!$A:$A, Products!$J:$J)</f>
        <v>1.8663000000000001</v>
      </c>
      <c r="K4949">
        <f>_xlfn.XLOOKUP(Sales[[#This Row],[ProductKey]], Products!$A:$A, Products!$K:$K)</f>
        <v>4.99</v>
      </c>
      <c r="L4949" s="1">
        <f>Sales[[#This Row],[ProductPrice]]*Sales[[#This Row],[OrderQuantity]]</f>
        <v>14.97</v>
      </c>
      <c r="M4949" s="1">
        <f>Sales[[#This Row],[OrderQuantity]]</f>
        <v>3</v>
      </c>
      <c r="N4949" s="1">
        <f>1</f>
        <v>1</v>
      </c>
      <c r="O4949" s="1">
        <f>Sales[[#This Row],[TotalSales]]-Sales[[#This Row],[TotalCost]]</f>
        <v>9.3711000000000002</v>
      </c>
      <c r="P4949" s="1">
        <f>Sales[[#This Row],[ProductCost]]*Sales[[#This Row],[OrderQuantity]]</f>
        <v>5.5989000000000004</v>
      </c>
      <c r="Q4949" s="1" t="str">
        <f>VLOOKUP(Sales[[#This Row],[ProductKey]], Products!$A$2:$D$1000, 4, FALSE)</f>
        <v>Touring Tire Tube</v>
      </c>
    </row>
    <row r="4950" spans="1:17" x14ac:dyDescent="0.25">
      <c r="A4950" s="2">
        <v>38205</v>
      </c>
      <c r="B4950" s="1" t="s">
        <v>7820</v>
      </c>
      <c r="C4950">
        <v>482</v>
      </c>
      <c r="D4950">
        <v>12088</v>
      </c>
      <c r="E4950">
        <v>1</v>
      </c>
      <c r="F4950">
        <v>2</v>
      </c>
      <c r="G4950">
        <v>3</v>
      </c>
      <c r="H4950" s="2">
        <v>43318</v>
      </c>
      <c r="I4950" t="str">
        <f>VLOOKUP(Sales[[#This Row],[TerritoryKey]], Territories[], 2, FALSE)</f>
        <v>Northwest</v>
      </c>
      <c r="J4950">
        <f>_xlfn.XLOOKUP(Sales[[#This Row],[ProductKey]], Products!$A:$A, Products!$J:$J)</f>
        <v>3.3622999999999998</v>
      </c>
      <c r="K4950">
        <f>_xlfn.XLOOKUP(Sales[[#This Row],[ProductKey]], Products!$A:$A, Products!$K:$K)</f>
        <v>8.99</v>
      </c>
      <c r="L4950" s="1">
        <f>Sales[[#This Row],[ProductPrice]]*Sales[[#This Row],[OrderQuantity]]</f>
        <v>26.97</v>
      </c>
      <c r="M4950" s="1">
        <f>Sales[[#This Row],[OrderQuantity]]</f>
        <v>3</v>
      </c>
      <c r="N4950" s="1">
        <f>1</f>
        <v>1</v>
      </c>
      <c r="O4950" s="1">
        <f>Sales[[#This Row],[TotalSales]]-Sales[[#This Row],[TotalCost]]</f>
        <v>16.883099999999999</v>
      </c>
      <c r="P4950" s="1">
        <f>Sales[[#This Row],[ProductCost]]*Sales[[#This Row],[OrderQuantity]]</f>
        <v>10.0869</v>
      </c>
      <c r="Q4950" s="1" t="str">
        <f>VLOOKUP(Sales[[#This Row],[ProductKey]], Products!$A$2:$D$1000, 4, FALSE)</f>
        <v>Racing Socks, L</v>
      </c>
    </row>
    <row r="4951" spans="1:17" x14ac:dyDescent="0.25">
      <c r="A4951" s="2">
        <v>38233</v>
      </c>
      <c r="B4951" s="1" t="s">
        <v>7821</v>
      </c>
      <c r="C4951">
        <v>528</v>
      </c>
      <c r="D4951">
        <v>11114</v>
      </c>
      <c r="E4951">
        <v>9</v>
      </c>
      <c r="F4951">
        <v>2</v>
      </c>
      <c r="G4951">
        <v>3</v>
      </c>
      <c r="H4951" s="2">
        <v>43346</v>
      </c>
      <c r="I4951" t="str">
        <f>VLOOKUP(Sales[[#This Row],[TerritoryKey]], Territories[], 2, FALSE)</f>
        <v>Australia</v>
      </c>
      <c r="J4951">
        <f>_xlfn.XLOOKUP(Sales[[#This Row],[ProductKey]], Products!$A:$A, Products!$J:$J)</f>
        <v>1.8663000000000001</v>
      </c>
      <c r="K4951">
        <f>_xlfn.XLOOKUP(Sales[[#This Row],[ProductKey]], Products!$A:$A, Products!$K:$K)</f>
        <v>4.99</v>
      </c>
      <c r="L4951" s="1">
        <f>Sales[[#This Row],[ProductPrice]]*Sales[[#This Row],[OrderQuantity]]</f>
        <v>14.97</v>
      </c>
      <c r="M4951" s="1">
        <f>Sales[[#This Row],[OrderQuantity]]</f>
        <v>3</v>
      </c>
      <c r="N4951" s="1">
        <f>1</f>
        <v>1</v>
      </c>
      <c r="O4951" s="1">
        <f>Sales[[#This Row],[TotalSales]]-Sales[[#This Row],[TotalCost]]</f>
        <v>9.3711000000000002</v>
      </c>
      <c r="P4951" s="1">
        <f>Sales[[#This Row],[ProductCost]]*Sales[[#This Row],[OrderQuantity]]</f>
        <v>5.5989000000000004</v>
      </c>
      <c r="Q4951" s="1" t="str">
        <f>VLOOKUP(Sales[[#This Row],[ProductKey]], Products!$A$2:$D$1000, 4, FALSE)</f>
        <v>Mountain Tire Tube</v>
      </c>
    </row>
    <row r="4952" spans="1:17" x14ac:dyDescent="0.25">
      <c r="A4952" s="2">
        <v>38202</v>
      </c>
      <c r="B4952" s="1" t="s">
        <v>7829</v>
      </c>
      <c r="C4952">
        <v>529</v>
      </c>
      <c r="D4952">
        <v>17076</v>
      </c>
      <c r="E4952">
        <v>9</v>
      </c>
      <c r="F4952">
        <v>2</v>
      </c>
      <c r="G4952">
        <v>3</v>
      </c>
      <c r="H4952" s="2">
        <v>43315</v>
      </c>
      <c r="I4952" t="str">
        <f>VLOOKUP(Sales[[#This Row],[TerritoryKey]], Territories[], 2, FALSE)</f>
        <v>Australia</v>
      </c>
      <c r="J4952">
        <f>_xlfn.XLOOKUP(Sales[[#This Row],[ProductKey]], Products!$A:$A, Products!$J:$J)</f>
        <v>1.4923</v>
      </c>
      <c r="K4952">
        <f>_xlfn.XLOOKUP(Sales[[#This Row],[ProductKey]], Products!$A:$A, Products!$K:$K)</f>
        <v>3.99</v>
      </c>
      <c r="L4952" s="1">
        <f>Sales[[#This Row],[ProductPrice]]*Sales[[#This Row],[OrderQuantity]]</f>
        <v>11.97</v>
      </c>
      <c r="M4952" s="1">
        <f>Sales[[#This Row],[OrderQuantity]]</f>
        <v>3</v>
      </c>
      <c r="N4952" s="1">
        <f>1</f>
        <v>1</v>
      </c>
      <c r="O4952" s="1">
        <f>Sales[[#This Row],[TotalSales]]-Sales[[#This Row],[TotalCost]]</f>
        <v>7.493100000000001</v>
      </c>
      <c r="P4952" s="1">
        <f>Sales[[#This Row],[ProductCost]]*Sales[[#This Row],[OrderQuantity]]</f>
        <v>4.4768999999999997</v>
      </c>
      <c r="Q4952" s="1" t="str">
        <f>VLOOKUP(Sales[[#This Row],[ProductKey]], Products!$A$2:$D$1000, 4, FALSE)</f>
        <v>Road Tire Tube</v>
      </c>
    </row>
    <row r="4953" spans="1:17" x14ac:dyDescent="0.25">
      <c r="A4953" s="2">
        <v>38023</v>
      </c>
      <c r="B4953" s="1" t="s">
        <v>7854</v>
      </c>
      <c r="C4953">
        <v>478</v>
      </c>
      <c r="D4953">
        <v>15088</v>
      </c>
      <c r="E4953">
        <v>10</v>
      </c>
      <c r="F4953">
        <v>2</v>
      </c>
      <c r="G4953">
        <v>3</v>
      </c>
      <c r="H4953" s="2">
        <v>43137</v>
      </c>
      <c r="I4953" t="str">
        <f>VLOOKUP(Sales[[#This Row],[TerritoryKey]], Territories[], 2, FALSE)</f>
        <v>United Kingdom</v>
      </c>
      <c r="J4953">
        <f>_xlfn.XLOOKUP(Sales[[#This Row],[ProductKey]], Products!$A:$A, Products!$J:$J)</f>
        <v>3.7363</v>
      </c>
      <c r="K4953">
        <f>_xlfn.XLOOKUP(Sales[[#This Row],[ProductKey]], Products!$A:$A, Products!$K:$K)</f>
        <v>9.99</v>
      </c>
      <c r="L4953" s="1">
        <f>Sales[[#This Row],[ProductPrice]]*Sales[[#This Row],[OrderQuantity]]</f>
        <v>29.97</v>
      </c>
      <c r="M4953" s="1">
        <f>Sales[[#This Row],[OrderQuantity]]</f>
        <v>3</v>
      </c>
      <c r="N4953" s="1">
        <f>1</f>
        <v>1</v>
      </c>
      <c r="O4953" s="1">
        <f>Sales[[#This Row],[TotalSales]]-Sales[[#This Row],[TotalCost]]</f>
        <v>18.761099999999999</v>
      </c>
      <c r="P4953" s="1">
        <f>Sales[[#This Row],[ProductCost]]*Sales[[#This Row],[OrderQuantity]]</f>
        <v>11.2089</v>
      </c>
      <c r="Q4953" s="1" t="str">
        <f>VLOOKUP(Sales[[#This Row],[ProductKey]], Products!$A$2:$D$1000, 4, FALSE)</f>
        <v>Mountain Bottle Cage</v>
      </c>
    </row>
    <row r="4954" spans="1:17" x14ac:dyDescent="0.25">
      <c r="A4954" s="2">
        <v>38020</v>
      </c>
      <c r="B4954" s="1" t="s">
        <v>7869</v>
      </c>
      <c r="C4954">
        <v>466</v>
      </c>
      <c r="D4954">
        <v>22236</v>
      </c>
      <c r="E4954">
        <v>4</v>
      </c>
      <c r="F4954">
        <v>2</v>
      </c>
      <c r="G4954">
        <v>3</v>
      </c>
      <c r="H4954" s="2">
        <v>43134</v>
      </c>
      <c r="I4954" t="str">
        <f>VLOOKUP(Sales[[#This Row],[TerritoryKey]], Territories[], 2, FALSE)</f>
        <v>Southwest</v>
      </c>
      <c r="J4954">
        <f>_xlfn.XLOOKUP(Sales[[#This Row],[ProductKey]], Products!$A:$A, Products!$J:$J)</f>
        <v>9.7135999999999996</v>
      </c>
      <c r="K4954">
        <f>_xlfn.XLOOKUP(Sales[[#This Row],[ProductKey]], Products!$A:$A, Products!$K:$K)</f>
        <v>23.548100000000002</v>
      </c>
      <c r="L4954" s="1">
        <f>Sales[[#This Row],[ProductPrice]]*Sales[[#This Row],[OrderQuantity]]</f>
        <v>70.644300000000001</v>
      </c>
      <c r="M4954" s="1">
        <f>Sales[[#This Row],[OrderQuantity]]</f>
        <v>3</v>
      </c>
      <c r="N4954" s="1">
        <f>1</f>
        <v>1</v>
      </c>
      <c r="O4954" s="1">
        <f>Sales[[#This Row],[TotalSales]]-Sales[[#This Row],[TotalCost]]</f>
        <v>41.503500000000003</v>
      </c>
      <c r="P4954" s="1">
        <f>Sales[[#This Row],[ProductCost]]*Sales[[#This Row],[OrderQuantity]]</f>
        <v>29.140799999999999</v>
      </c>
      <c r="Q4954" s="1" t="str">
        <f>VLOOKUP(Sales[[#This Row],[ProductKey]], Products!$A$2:$D$1000, 4, FALSE)</f>
        <v>Half-Finger Gloves, L</v>
      </c>
    </row>
    <row r="4955" spans="1:17" x14ac:dyDescent="0.25">
      <c r="A4955" s="2">
        <v>38050</v>
      </c>
      <c r="B4955" s="1" t="s">
        <v>7890</v>
      </c>
      <c r="C4955">
        <v>478</v>
      </c>
      <c r="D4955">
        <v>13570</v>
      </c>
      <c r="E4955">
        <v>8</v>
      </c>
      <c r="F4955">
        <v>2</v>
      </c>
      <c r="G4955">
        <v>3</v>
      </c>
      <c r="H4955" s="2">
        <v>43163</v>
      </c>
      <c r="I4955" t="str">
        <f>VLOOKUP(Sales[[#This Row],[TerritoryKey]], Territories[], 2, FALSE)</f>
        <v>Germany</v>
      </c>
      <c r="J4955">
        <f>_xlfn.XLOOKUP(Sales[[#This Row],[ProductKey]], Products!$A:$A, Products!$J:$J)</f>
        <v>3.7363</v>
      </c>
      <c r="K4955">
        <f>_xlfn.XLOOKUP(Sales[[#This Row],[ProductKey]], Products!$A:$A, Products!$K:$K)</f>
        <v>9.99</v>
      </c>
      <c r="L4955" s="1">
        <f>Sales[[#This Row],[ProductPrice]]*Sales[[#This Row],[OrderQuantity]]</f>
        <v>29.97</v>
      </c>
      <c r="M4955" s="1">
        <f>Sales[[#This Row],[OrderQuantity]]</f>
        <v>3</v>
      </c>
      <c r="N4955" s="1">
        <f>1</f>
        <v>1</v>
      </c>
      <c r="O4955" s="1">
        <f>Sales[[#This Row],[TotalSales]]-Sales[[#This Row],[TotalCost]]</f>
        <v>18.761099999999999</v>
      </c>
      <c r="P4955" s="1">
        <f>Sales[[#This Row],[ProductCost]]*Sales[[#This Row],[OrderQuantity]]</f>
        <v>11.2089</v>
      </c>
      <c r="Q4955" s="1" t="str">
        <f>VLOOKUP(Sales[[#This Row],[ProductKey]], Products!$A$2:$D$1000, 4, FALSE)</f>
        <v>Mountain Bottle Cage</v>
      </c>
    </row>
    <row r="4956" spans="1:17" x14ac:dyDescent="0.25">
      <c r="A4956" s="2">
        <v>37937</v>
      </c>
      <c r="B4956" s="1" t="s">
        <v>283</v>
      </c>
      <c r="C4956">
        <v>487</v>
      </c>
      <c r="D4956">
        <v>15626</v>
      </c>
      <c r="E4956">
        <v>8</v>
      </c>
      <c r="F4956">
        <v>2</v>
      </c>
      <c r="G4956">
        <v>1</v>
      </c>
      <c r="H4956" s="2">
        <v>43051</v>
      </c>
      <c r="I4956" t="str">
        <f>VLOOKUP(Sales[[#This Row],[TerritoryKey]], Territories[], 2, FALSE)</f>
        <v>Germany</v>
      </c>
      <c r="J4956">
        <f>_xlfn.XLOOKUP(Sales[[#This Row],[ProductKey]], Products!$A:$A, Products!$J:$J)</f>
        <v>20.566299999999998</v>
      </c>
      <c r="K4956">
        <f>_xlfn.XLOOKUP(Sales[[#This Row],[ProductKey]], Products!$A:$A, Products!$K:$K)</f>
        <v>54.99</v>
      </c>
      <c r="L4956" s="1">
        <f>Sales[[#This Row],[ProductPrice]]*Sales[[#This Row],[OrderQuantity]]</f>
        <v>54.99</v>
      </c>
      <c r="M4956" s="1">
        <f>Sales[[#This Row],[OrderQuantity]]</f>
        <v>1</v>
      </c>
      <c r="N4956" s="1">
        <f>1</f>
        <v>1</v>
      </c>
      <c r="O4956" s="1">
        <f>Sales[[#This Row],[TotalSales]]-Sales[[#This Row],[TotalCost]]</f>
        <v>34.423700000000004</v>
      </c>
      <c r="P4956" s="1">
        <f>Sales[[#This Row],[ProductCost]]*Sales[[#This Row],[OrderQuantity]]</f>
        <v>20.566299999999998</v>
      </c>
      <c r="Q4956" s="1" t="str">
        <f>VLOOKUP(Sales[[#This Row],[ProductKey]], Products!$A$2:$D$1000, 4, FALSE)</f>
        <v>Hydration Pack - 70 oz.</v>
      </c>
    </row>
    <row r="4957" spans="1:17" x14ac:dyDescent="0.25">
      <c r="A4957" s="2">
        <v>37813</v>
      </c>
      <c r="B4957" s="1" t="s">
        <v>439</v>
      </c>
      <c r="C4957">
        <v>472</v>
      </c>
      <c r="D4957">
        <v>23956</v>
      </c>
      <c r="E4957">
        <v>8</v>
      </c>
      <c r="F4957">
        <v>2</v>
      </c>
      <c r="G4957">
        <v>1</v>
      </c>
      <c r="H4957" s="2">
        <v>42927</v>
      </c>
      <c r="I4957" t="str">
        <f>VLOOKUP(Sales[[#This Row],[TerritoryKey]], Territories[], 2, FALSE)</f>
        <v>Germany</v>
      </c>
      <c r="J4957">
        <f>_xlfn.XLOOKUP(Sales[[#This Row],[ProductKey]], Products!$A:$A, Products!$J:$J)</f>
        <v>23.748999999999999</v>
      </c>
      <c r="K4957">
        <f>_xlfn.XLOOKUP(Sales[[#This Row],[ProductKey]], Products!$A:$A, Products!$K:$K)</f>
        <v>63.5</v>
      </c>
      <c r="L4957" s="1">
        <f>Sales[[#This Row],[ProductPrice]]*Sales[[#This Row],[OrderQuantity]]</f>
        <v>63.5</v>
      </c>
      <c r="M4957" s="1">
        <f>Sales[[#This Row],[OrderQuantity]]</f>
        <v>1</v>
      </c>
      <c r="N4957" s="1">
        <f>1</f>
        <v>1</v>
      </c>
      <c r="O4957" s="1">
        <f>Sales[[#This Row],[TotalSales]]-Sales[[#This Row],[TotalCost]]</f>
        <v>39.751000000000005</v>
      </c>
      <c r="P4957" s="1">
        <f>Sales[[#This Row],[ProductCost]]*Sales[[#This Row],[OrderQuantity]]</f>
        <v>23.748999999999999</v>
      </c>
      <c r="Q4957" s="1" t="str">
        <f>VLOOKUP(Sales[[#This Row],[ProductKey]], Products!$A$2:$D$1000, 4, FALSE)</f>
        <v>Classic Vest, M</v>
      </c>
    </row>
    <row r="4958" spans="1:17" x14ac:dyDescent="0.25">
      <c r="A4958" s="2">
        <v>37691</v>
      </c>
      <c r="B4958" s="1" t="s">
        <v>531</v>
      </c>
      <c r="C4958">
        <v>479</v>
      </c>
      <c r="D4958">
        <v>17181</v>
      </c>
      <c r="E4958">
        <v>8</v>
      </c>
      <c r="F4958">
        <v>2</v>
      </c>
      <c r="G4958">
        <v>1</v>
      </c>
      <c r="H4958" s="2">
        <v>42805</v>
      </c>
      <c r="I4958" t="str">
        <f>VLOOKUP(Sales[[#This Row],[TerritoryKey]], Territories[], 2, FALSE)</f>
        <v>Germany</v>
      </c>
      <c r="J4958">
        <f>_xlfn.XLOOKUP(Sales[[#This Row],[ProductKey]], Products!$A:$A, Products!$J:$J)</f>
        <v>3.3622999999999998</v>
      </c>
      <c r="K4958">
        <f>_xlfn.XLOOKUP(Sales[[#This Row],[ProductKey]], Products!$A:$A, Products!$K:$K)</f>
        <v>8.99</v>
      </c>
      <c r="L4958" s="1">
        <f>Sales[[#This Row],[ProductPrice]]*Sales[[#This Row],[OrderQuantity]]</f>
        <v>8.99</v>
      </c>
      <c r="M4958" s="1">
        <f>Sales[[#This Row],[OrderQuantity]]</f>
        <v>1</v>
      </c>
      <c r="N4958" s="1">
        <f>1</f>
        <v>1</v>
      </c>
      <c r="O4958" s="1">
        <f>Sales[[#This Row],[TotalSales]]-Sales[[#This Row],[TotalCost]]</f>
        <v>5.6277000000000008</v>
      </c>
      <c r="P4958" s="1">
        <f>Sales[[#This Row],[ProductCost]]*Sales[[#This Row],[OrderQuantity]]</f>
        <v>3.3622999999999998</v>
      </c>
      <c r="Q4958" s="1" t="str">
        <f>VLOOKUP(Sales[[#This Row],[ProductKey]], Products!$A$2:$D$1000, 4, FALSE)</f>
        <v>Road Bottle Cage</v>
      </c>
    </row>
    <row r="4959" spans="1:17" x14ac:dyDescent="0.25">
      <c r="A4959" s="2">
        <v>37937</v>
      </c>
      <c r="B4959" s="1" t="s">
        <v>544</v>
      </c>
      <c r="C4959">
        <v>530</v>
      </c>
      <c r="D4959">
        <v>29377</v>
      </c>
      <c r="E4959">
        <v>8</v>
      </c>
      <c r="F4959">
        <v>2</v>
      </c>
      <c r="G4959">
        <v>1</v>
      </c>
      <c r="H4959" s="2">
        <v>43051</v>
      </c>
      <c r="I4959" t="str">
        <f>VLOOKUP(Sales[[#This Row],[TerritoryKey]], Territories[], 2, FALSE)</f>
        <v>Germany</v>
      </c>
      <c r="J4959">
        <f>_xlfn.XLOOKUP(Sales[[#This Row],[ProductKey]], Products!$A:$A, Products!$J:$J)</f>
        <v>1.8663000000000001</v>
      </c>
      <c r="K4959">
        <f>_xlfn.XLOOKUP(Sales[[#This Row],[ProductKey]], Products!$A:$A, Products!$K:$K)</f>
        <v>4.99</v>
      </c>
      <c r="L4959" s="1">
        <f>Sales[[#This Row],[ProductPrice]]*Sales[[#This Row],[OrderQuantity]]</f>
        <v>4.99</v>
      </c>
      <c r="M4959" s="1">
        <f>Sales[[#This Row],[OrderQuantity]]</f>
        <v>1</v>
      </c>
      <c r="N4959" s="1">
        <f>1</f>
        <v>1</v>
      </c>
      <c r="O4959" s="1">
        <f>Sales[[#This Row],[TotalSales]]-Sales[[#This Row],[TotalCost]]</f>
        <v>3.1237000000000004</v>
      </c>
      <c r="P4959" s="1">
        <f>Sales[[#This Row],[ProductCost]]*Sales[[#This Row],[OrderQuantity]]</f>
        <v>1.8663000000000001</v>
      </c>
      <c r="Q4959" s="1" t="str">
        <f>VLOOKUP(Sales[[#This Row],[ProductKey]], Products!$A$2:$D$1000, 4, FALSE)</f>
        <v>Touring Tire Tube</v>
      </c>
    </row>
    <row r="4960" spans="1:17" x14ac:dyDescent="0.25">
      <c r="A4960" s="2">
        <v>37875</v>
      </c>
      <c r="B4960" s="1" t="s">
        <v>550</v>
      </c>
      <c r="C4960">
        <v>473</v>
      </c>
      <c r="D4960">
        <v>23898</v>
      </c>
      <c r="E4960">
        <v>8</v>
      </c>
      <c r="F4960">
        <v>2</v>
      </c>
      <c r="G4960">
        <v>1</v>
      </c>
      <c r="H4960" s="2">
        <v>42989</v>
      </c>
      <c r="I4960" t="str">
        <f>VLOOKUP(Sales[[#This Row],[TerritoryKey]], Territories[], 2, FALSE)</f>
        <v>Germany</v>
      </c>
      <c r="J4960">
        <f>_xlfn.XLOOKUP(Sales[[#This Row],[ProductKey]], Products!$A:$A, Products!$J:$J)</f>
        <v>23.748999999999999</v>
      </c>
      <c r="K4960">
        <f>_xlfn.XLOOKUP(Sales[[#This Row],[ProductKey]], Products!$A:$A, Products!$K:$K)</f>
        <v>63.5</v>
      </c>
      <c r="L4960" s="1">
        <f>Sales[[#This Row],[ProductPrice]]*Sales[[#This Row],[OrderQuantity]]</f>
        <v>63.5</v>
      </c>
      <c r="M4960" s="1">
        <f>Sales[[#This Row],[OrderQuantity]]</f>
        <v>1</v>
      </c>
      <c r="N4960" s="1">
        <f>1</f>
        <v>1</v>
      </c>
      <c r="O4960" s="1">
        <f>Sales[[#This Row],[TotalSales]]-Sales[[#This Row],[TotalCost]]</f>
        <v>39.751000000000005</v>
      </c>
      <c r="P4960" s="1">
        <f>Sales[[#This Row],[ProductCost]]*Sales[[#This Row],[OrderQuantity]]</f>
        <v>23.748999999999999</v>
      </c>
      <c r="Q4960" s="1" t="str">
        <f>VLOOKUP(Sales[[#This Row],[ProductKey]], Products!$A$2:$D$1000, 4, FALSE)</f>
        <v>Classic Vest, L</v>
      </c>
    </row>
    <row r="4961" spans="1:17" x14ac:dyDescent="0.25">
      <c r="A4961" s="2">
        <v>37813</v>
      </c>
      <c r="B4961" s="1" t="s">
        <v>554</v>
      </c>
      <c r="C4961">
        <v>226</v>
      </c>
      <c r="D4961">
        <v>17873</v>
      </c>
      <c r="E4961">
        <v>8</v>
      </c>
      <c r="F4961">
        <v>2</v>
      </c>
      <c r="G4961">
        <v>1</v>
      </c>
      <c r="H4961" s="2">
        <v>42927</v>
      </c>
      <c r="I4961" t="str">
        <f>VLOOKUP(Sales[[#This Row],[TerritoryKey]], Territories[], 2, FALSE)</f>
        <v>Germany</v>
      </c>
      <c r="J4961">
        <f>_xlfn.XLOOKUP(Sales[[#This Row],[ProductKey]], Products!$A:$A, Products!$J:$J)</f>
        <v>31.724399999999999</v>
      </c>
      <c r="K4961">
        <f>_xlfn.XLOOKUP(Sales[[#This Row],[ProductKey]], Products!$A:$A, Products!$K:$K)</f>
        <v>48.067300000000003</v>
      </c>
      <c r="L4961" s="1">
        <f>Sales[[#This Row],[ProductPrice]]*Sales[[#This Row],[OrderQuantity]]</f>
        <v>48.067300000000003</v>
      </c>
      <c r="M4961" s="1">
        <f>Sales[[#This Row],[OrderQuantity]]</f>
        <v>1</v>
      </c>
      <c r="N4961" s="1">
        <f>1</f>
        <v>1</v>
      </c>
      <c r="O4961" s="1">
        <f>Sales[[#This Row],[TotalSales]]-Sales[[#This Row],[TotalCost]]</f>
        <v>16.342900000000004</v>
      </c>
      <c r="P4961" s="1">
        <f>Sales[[#This Row],[ProductCost]]*Sales[[#This Row],[OrderQuantity]]</f>
        <v>31.724399999999999</v>
      </c>
      <c r="Q4961" s="1" t="str">
        <f>VLOOKUP(Sales[[#This Row],[ProductKey]], Products!$A$2:$D$1000, 4, FALSE)</f>
        <v>Long-Sleeve Logo Jersey, S</v>
      </c>
    </row>
    <row r="4962" spans="1:17" x14ac:dyDescent="0.25">
      <c r="A4962" s="2">
        <v>37690</v>
      </c>
      <c r="B4962" s="1" t="s">
        <v>819</v>
      </c>
      <c r="C4962">
        <v>541</v>
      </c>
      <c r="D4962">
        <v>26974</v>
      </c>
      <c r="E4962">
        <v>8</v>
      </c>
      <c r="F4962">
        <v>2</v>
      </c>
      <c r="G4962">
        <v>1</v>
      </c>
      <c r="H4962" s="2">
        <v>42804</v>
      </c>
      <c r="I4962" t="str">
        <f>VLOOKUP(Sales[[#This Row],[TerritoryKey]], Territories[], 2, FALSE)</f>
        <v>Germany</v>
      </c>
      <c r="J4962">
        <f>_xlfn.XLOOKUP(Sales[[#This Row],[ProductKey]], Products!$A:$A, Products!$J:$J)</f>
        <v>10.8423</v>
      </c>
      <c r="K4962">
        <f>_xlfn.XLOOKUP(Sales[[#This Row],[ProductKey]], Products!$A:$A, Products!$K:$K)</f>
        <v>28.99</v>
      </c>
      <c r="L4962" s="1">
        <f>Sales[[#This Row],[ProductPrice]]*Sales[[#This Row],[OrderQuantity]]</f>
        <v>28.99</v>
      </c>
      <c r="M4962" s="1">
        <f>Sales[[#This Row],[OrderQuantity]]</f>
        <v>1</v>
      </c>
      <c r="N4962" s="1">
        <f>1</f>
        <v>1</v>
      </c>
      <c r="O4962" s="1">
        <f>Sales[[#This Row],[TotalSales]]-Sales[[#This Row],[TotalCost]]</f>
        <v>18.1477</v>
      </c>
      <c r="P4962" s="1">
        <f>Sales[[#This Row],[ProductCost]]*Sales[[#This Row],[OrderQuantity]]</f>
        <v>10.8423</v>
      </c>
      <c r="Q4962" s="1" t="str">
        <f>VLOOKUP(Sales[[#This Row],[ProductKey]], Products!$A$2:$D$1000, 4, FALSE)</f>
        <v>Touring Tire</v>
      </c>
    </row>
    <row r="4963" spans="1:17" x14ac:dyDescent="0.25">
      <c r="A4963" s="2">
        <v>37723</v>
      </c>
      <c r="B4963" s="1" t="s">
        <v>1006</v>
      </c>
      <c r="C4963">
        <v>540</v>
      </c>
      <c r="D4963">
        <v>16442</v>
      </c>
      <c r="E4963">
        <v>8</v>
      </c>
      <c r="F4963">
        <v>2</v>
      </c>
      <c r="G4963">
        <v>1</v>
      </c>
      <c r="H4963" s="2">
        <v>42837</v>
      </c>
      <c r="I4963" t="str">
        <f>VLOOKUP(Sales[[#This Row],[TerritoryKey]], Territories[], 2, FALSE)</f>
        <v>Germany</v>
      </c>
      <c r="J4963">
        <f>_xlfn.XLOOKUP(Sales[[#This Row],[ProductKey]], Products!$A:$A, Products!$J:$J)</f>
        <v>12.192399999999999</v>
      </c>
      <c r="K4963">
        <f>_xlfn.XLOOKUP(Sales[[#This Row],[ProductKey]], Products!$A:$A, Products!$K:$K)</f>
        <v>32.6</v>
      </c>
      <c r="L4963" s="1">
        <f>Sales[[#This Row],[ProductPrice]]*Sales[[#This Row],[OrderQuantity]]</f>
        <v>32.6</v>
      </c>
      <c r="M4963" s="1">
        <f>Sales[[#This Row],[OrderQuantity]]</f>
        <v>1</v>
      </c>
      <c r="N4963" s="1">
        <f>1</f>
        <v>1</v>
      </c>
      <c r="O4963" s="1">
        <f>Sales[[#This Row],[TotalSales]]-Sales[[#This Row],[TotalCost]]</f>
        <v>20.407600000000002</v>
      </c>
      <c r="P4963" s="1">
        <f>Sales[[#This Row],[ProductCost]]*Sales[[#This Row],[OrderQuantity]]</f>
        <v>12.192399999999999</v>
      </c>
      <c r="Q4963" s="1" t="str">
        <f>VLOOKUP(Sales[[#This Row],[ProductKey]], Products!$A$2:$D$1000, 4, FALSE)</f>
        <v>HL Road Tire</v>
      </c>
    </row>
    <row r="4964" spans="1:17" x14ac:dyDescent="0.25">
      <c r="A4964" s="2">
        <v>38200</v>
      </c>
      <c r="B4964" s="1" t="s">
        <v>1128</v>
      </c>
      <c r="C4964">
        <v>479</v>
      </c>
      <c r="D4964">
        <v>17198</v>
      </c>
      <c r="E4964">
        <v>8</v>
      </c>
      <c r="F4964">
        <v>2</v>
      </c>
      <c r="G4964">
        <v>1</v>
      </c>
      <c r="H4964" s="2">
        <v>43313</v>
      </c>
      <c r="I4964" t="str">
        <f>VLOOKUP(Sales[[#This Row],[TerritoryKey]], Territories[], 2, FALSE)</f>
        <v>Germany</v>
      </c>
      <c r="J4964">
        <f>_xlfn.XLOOKUP(Sales[[#This Row],[ProductKey]], Products!$A:$A, Products!$J:$J)</f>
        <v>3.3622999999999998</v>
      </c>
      <c r="K4964">
        <f>_xlfn.XLOOKUP(Sales[[#This Row],[ProductKey]], Products!$A:$A, Products!$K:$K)</f>
        <v>8.99</v>
      </c>
      <c r="L4964" s="1">
        <f>Sales[[#This Row],[ProductPrice]]*Sales[[#This Row],[OrderQuantity]]</f>
        <v>8.99</v>
      </c>
      <c r="M4964" s="1">
        <f>Sales[[#This Row],[OrderQuantity]]</f>
        <v>1</v>
      </c>
      <c r="N4964" s="1">
        <f>1</f>
        <v>1</v>
      </c>
      <c r="O4964" s="1">
        <f>Sales[[#This Row],[TotalSales]]-Sales[[#This Row],[TotalCost]]</f>
        <v>5.6277000000000008</v>
      </c>
      <c r="P4964" s="1">
        <f>Sales[[#This Row],[ProductCost]]*Sales[[#This Row],[OrderQuantity]]</f>
        <v>3.3622999999999998</v>
      </c>
      <c r="Q4964" s="1" t="str">
        <f>VLOOKUP(Sales[[#This Row],[ProductKey]], Products!$A$2:$D$1000, 4, FALSE)</f>
        <v>Road Bottle Cage</v>
      </c>
    </row>
    <row r="4965" spans="1:17" x14ac:dyDescent="0.25">
      <c r="A4965" s="2">
        <v>37784</v>
      </c>
      <c r="B4965" s="1" t="s">
        <v>1195</v>
      </c>
      <c r="C4965">
        <v>541</v>
      </c>
      <c r="D4965">
        <v>28493</v>
      </c>
      <c r="E4965">
        <v>8</v>
      </c>
      <c r="F4965">
        <v>2</v>
      </c>
      <c r="G4965">
        <v>1</v>
      </c>
      <c r="H4965" s="2">
        <v>42898</v>
      </c>
      <c r="I4965" t="str">
        <f>VLOOKUP(Sales[[#This Row],[TerritoryKey]], Territories[], 2, FALSE)</f>
        <v>Germany</v>
      </c>
      <c r="J4965">
        <f>_xlfn.XLOOKUP(Sales[[#This Row],[ProductKey]], Products!$A:$A, Products!$J:$J)</f>
        <v>10.8423</v>
      </c>
      <c r="K4965">
        <f>_xlfn.XLOOKUP(Sales[[#This Row],[ProductKey]], Products!$A:$A, Products!$K:$K)</f>
        <v>28.99</v>
      </c>
      <c r="L4965" s="1">
        <f>Sales[[#This Row],[ProductPrice]]*Sales[[#This Row],[OrderQuantity]]</f>
        <v>28.99</v>
      </c>
      <c r="M4965" s="1">
        <f>Sales[[#This Row],[OrderQuantity]]</f>
        <v>1</v>
      </c>
      <c r="N4965" s="1">
        <f>1</f>
        <v>1</v>
      </c>
      <c r="O4965" s="1">
        <f>Sales[[#This Row],[TotalSales]]-Sales[[#This Row],[TotalCost]]</f>
        <v>18.1477</v>
      </c>
      <c r="P4965" s="1">
        <f>Sales[[#This Row],[ProductCost]]*Sales[[#This Row],[OrderQuantity]]</f>
        <v>10.8423</v>
      </c>
      <c r="Q4965" s="1" t="str">
        <f>VLOOKUP(Sales[[#This Row],[ProductKey]], Products!$A$2:$D$1000, 4, FALSE)</f>
        <v>Touring Tire</v>
      </c>
    </row>
    <row r="4966" spans="1:17" x14ac:dyDescent="0.25">
      <c r="A4966" s="2">
        <v>37987</v>
      </c>
      <c r="B4966" s="1" t="s">
        <v>1685</v>
      </c>
      <c r="C4966">
        <v>488</v>
      </c>
      <c r="D4966">
        <v>11428</v>
      </c>
      <c r="E4966">
        <v>8</v>
      </c>
      <c r="F4966">
        <v>2</v>
      </c>
      <c r="G4966">
        <v>1</v>
      </c>
      <c r="H4966" s="2">
        <v>43101</v>
      </c>
      <c r="I4966" t="str">
        <f>VLOOKUP(Sales[[#This Row],[TerritoryKey]], Territories[], 2, FALSE)</f>
        <v>Germany</v>
      </c>
      <c r="J4966">
        <f>_xlfn.XLOOKUP(Sales[[#This Row],[ProductKey]], Products!$A:$A, Products!$J:$J)</f>
        <v>41.572299999999998</v>
      </c>
      <c r="K4966">
        <f>_xlfn.XLOOKUP(Sales[[#This Row],[ProductKey]], Products!$A:$A, Products!$K:$K)</f>
        <v>53.99</v>
      </c>
      <c r="L4966" s="1">
        <f>Sales[[#This Row],[ProductPrice]]*Sales[[#This Row],[OrderQuantity]]</f>
        <v>53.99</v>
      </c>
      <c r="M4966" s="1">
        <f>Sales[[#This Row],[OrderQuantity]]</f>
        <v>1</v>
      </c>
      <c r="N4966" s="1">
        <f>1</f>
        <v>1</v>
      </c>
      <c r="O4966" s="1">
        <f>Sales[[#This Row],[TotalSales]]-Sales[[#This Row],[TotalCost]]</f>
        <v>12.417700000000004</v>
      </c>
      <c r="P4966" s="1">
        <f>Sales[[#This Row],[ProductCost]]*Sales[[#This Row],[OrderQuantity]]</f>
        <v>41.572299999999998</v>
      </c>
      <c r="Q4966" s="1" t="str">
        <f>VLOOKUP(Sales[[#This Row],[ProductKey]], Products!$A$2:$D$1000, 4, FALSE)</f>
        <v>Short-Sleeve Classic Jersey, S</v>
      </c>
    </row>
    <row r="4967" spans="1:17" x14ac:dyDescent="0.25">
      <c r="A4967" s="2">
        <v>37845</v>
      </c>
      <c r="B4967" s="1" t="s">
        <v>1790</v>
      </c>
      <c r="C4967">
        <v>484</v>
      </c>
      <c r="D4967">
        <v>28889</v>
      </c>
      <c r="E4967">
        <v>8</v>
      </c>
      <c r="F4967">
        <v>2</v>
      </c>
      <c r="G4967">
        <v>1</v>
      </c>
      <c r="H4967" s="2">
        <v>42959</v>
      </c>
      <c r="I4967" t="str">
        <f>VLOOKUP(Sales[[#This Row],[TerritoryKey]], Territories[], 2, FALSE)</f>
        <v>Germany</v>
      </c>
      <c r="J4967">
        <f>_xlfn.XLOOKUP(Sales[[#This Row],[ProductKey]], Products!$A:$A, Products!$J:$J)</f>
        <v>2.9733000000000001</v>
      </c>
      <c r="K4967">
        <f>_xlfn.XLOOKUP(Sales[[#This Row],[ProductKey]], Products!$A:$A, Products!$K:$K)</f>
        <v>7.95</v>
      </c>
      <c r="L4967" s="1">
        <f>Sales[[#This Row],[ProductPrice]]*Sales[[#This Row],[OrderQuantity]]</f>
        <v>7.95</v>
      </c>
      <c r="M4967" s="1">
        <f>Sales[[#This Row],[OrderQuantity]]</f>
        <v>1</v>
      </c>
      <c r="N4967" s="1">
        <f>1</f>
        <v>1</v>
      </c>
      <c r="O4967" s="1">
        <f>Sales[[#This Row],[TotalSales]]-Sales[[#This Row],[TotalCost]]</f>
        <v>4.9767000000000001</v>
      </c>
      <c r="P4967" s="1">
        <f>Sales[[#This Row],[ProductCost]]*Sales[[#This Row],[OrderQuantity]]</f>
        <v>2.9733000000000001</v>
      </c>
      <c r="Q4967" s="1" t="str">
        <f>VLOOKUP(Sales[[#This Row],[ProductKey]], Products!$A$2:$D$1000, 4, FALSE)</f>
        <v>Bike Wash - Dissolver</v>
      </c>
    </row>
    <row r="4968" spans="1:17" x14ac:dyDescent="0.25">
      <c r="A4968" s="2">
        <v>37987</v>
      </c>
      <c r="B4968" s="1" t="s">
        <v>1795</v>
      </c>
      <c r="C4968">
        <v>473</v>
      </c>
      <c r="D4968">
        <v>11732</v>
      </c>
      <c r="E4968">
        <v>2</v>
      </c>
      <c r="F4968">
        <v>2</v>
      </c>
      <c r="G4968">
        <v>1</v>
      </c>
      <c r="H4968" s="2">
        <v>43101</v>
      </c>
      <c r="I4968" t="str">
        <f>VLOOKUP(Sales[[#This Row],[TerritoryKey]], Territories[], 2, FALSE)</f>
        <v>Northeast</v>
      </c>
      <c r="J4968">
        <f>_xlfn.XLOOKUP(Sales[[#This Row],[ProductKey]], Products!$A:$A, Products!$J:$J)</f>
        <v>23.748999999999999</v>
      </c>
      <c r="K4968">
        <f>_xlfn.XLOOKUP(Sales[[#This Row],[ProductKey]], Products!$A:$A, Products!$K:$K)</f>
        <v>63.5</v>
      </c>
      <c r="L4968" s="1">
        <f>Sales[[#This Row],[ProductPrice]]*Sales[[#This Row],[OrderQuantity]]</f>
        <v>63.5</v>
      </c>
      <c r="M4968" s="1">
        <f>Sales[[#This Row],[OrderQuantity]]</f>
        <v>1</v>
      </c>
      <c r="N4968" s="1">
        <f>1</f>
        <v>1</v>
      </c>
      <c r="O4968" s="1">
        <f>Sales[[#This Row],[TotalSales]]-Sales[[#This Row],[TotalCost]]</f>
        <v>39.751000000000005</v>
      </c>
      <c r="P4968" s="1">
        <f>Sales[[#This Row],[ProductCost]]*Sales[[#This Row],[OrderQuantity]]</f>
        <v>23.748999999999999</v>
      </c>
      <c r="Q4968" s="1" t="str">
        <f>VLOOKUP(Sales[[#This Row],[ProductKey]], Products!$A$2:$D$1000, 4, FALSE)</f>
        <v>Classic Vest, L</v>
      </c>
    </row>
    <row r="4969" spans="1:17" x14ac:dyDescent="0.25">
      <c r="A4969" s="2">
        <v>37966</v>
      </c>
      <c r="B4969" s="1" t="s">
        <v>2259</v>
      </c>
      <c r="C4969">
        <v>529</v>
      </c>
      <c r="D4969">
        <v>18029</v>
      </c>
      <c r="E4969">
        <v>8</v>
      </c>
      <c r="F4969">
        <v>2</v>
      </c>
      <c r="G4969">
        <v>1</v>
      </c>
      <c r="H4969" s="2">
        <v>43080</v>
      </c>
      <c r="I4969" t="str">
        <f>VLOOKUP(Sales[[#This Row],[TerritoryKey]], Territories[], 2, FALSE)</f>
        <v>Germany</v>
      </c>
      <c r="J4969">
        <f>_xlfn.XLOOKUP(Sales[[#This Row],[ProductKey]], Products!$A:$A, Products!$J:$J)</f>
        <v>1.4923</v>
      </c>
      <c r="K4969">
        <f>_xlfn.XLOOKUP(Sales[[#This Row],[ProductKey]], Products!$A:$A, Products!$K:$K)</f>
        <v>3.99</v>
      </c>
      <c r="L4969" s="1">
        <f>Sales[[#This Row],[ProductPrice]]*Sales[[#This Row],[OrderQuantity]]</f>
        <v>3.99</v>
      </c>
      <c r="M4969" s="1">
        <f>Sales[[#This Row],[OrderQuantity]]</f>
        <v>1</v>
      </c>
      <c r="N4969" s="1">
        <f>1</f>
        <v>1</v>
      </c>
      <c r="O4969" s="1">
        <f>Sales[[#This Row],[TotalSales]]-Sales[[#This Row],[TotalCost]]</f>
        <v>2.4977</v>
      </c>
      <c r="P4969" s="1">
        <f>Sales[[#This Row],[ProductCost]]*Sales[[#This Row],[OrderQuantity]]</f>
        <v>1.4923</v>
      </c>
      <c r="Q4969" s="1" t="str">
        <f>VLOOKUP(Sales[[#This Row],[ProductKey]], Products!$A$2:$D$1000, 4, FALSE)</f>
        <v>Road Tire Tube</v>
      </c>
    </row>
    <row r="4970" spans="1:17" x14ac:dyDescent="0.25">
      <c r="A4970" s="2">
        <v>38323</v>
      </c>
      <c r="B4970" s="1" t="s">
        <v>2379</v>
      </c>
      <c r="C4970">
        <v>491</v>
      </c>
      <c r="D4970">
        <v>11544</v>
      </c>
      <c r="E4970">
        <v>8</v>
      </c>
      <c r="F4970">
        <v>2</v>
      </c>
      <c r="G4970">
        <v>1</v>
      </c>
      <c r="H4970" s="2">
        <v>43436</v>
      </c>
      <c r="I4970" t="str">
        <f>VLOOKUP(Sales[[#This Row],[TerritoryKey]], Territories[], 2, FALSE)</f>
        <v>Germany</v>
      </c>
      <c r="J4970">
        <f>_xlfn.XLOOKUP(Sales[[#This Row],[ProductKey]], Products!$A:$A, Products!$J:$J)</f>
        <v>41.572299999999998</v>
      </c>
      <c r="K4970">
        <f>_xlfn.XLOOKUP(Sales[[#This Row],[ProductKey]], Products!$A:$A, Products!$K:$K)</f>
        <v>53.99</v>
      </c>
      <c r="L4970" s="1">
        <f>Sales[[#This Row],[ProductPrice]]*Sales[[#This Row],[OrderQuantity]]</f>
        <v>53.99</v>
      </c>
      <c r="M4970" s="1">
        <f>Sales[[#This Row],[OrderQuantity]]</f>
        <v>1</v>
      </c>
      <c r="N4970" s="1">
        <f>1</f>
        <v>1</v>
      </c>
      <c r="O4970" s="1">
        <f>Sales[[#This Row],[TotalSales]]-Sales[[#This Row],[TotalCost]]</f>
        <v>12.417700000000004</v>
      </c>
      <c r="P4970" s="1">
        <f>Sales[[#This Row],[ProductCost]]*Sales[[#This Row],[OrderQuantity]]</f>
        <v>41.572299999999998</v>
      </c>
      <c r="Q4970" s="1" t="str">
        <f>VLOOKUP(Sales[[#This Row],[ProductKey]], Products!$A$2:$D$1000, 4, FALSE)</f>
        <v>Short-Sleeve Classic Jersey, XL</v>
      </c>
    </row>
    <row r="4971" spans="1:17" x14ac:dyDescent="0.25">
      <c r="A4971" s="2">
        <v>38170</v>
      </c>
      <c r="B4971" s="1" t="s">
        <v>2515</v>
      </c>
      <c r="C4971">
        <v>491</v>
      </c>
      <c r="D4971">
        <v>25635</v>
      </c>
      <c r="E4971">
        <v>8</v>
      </c>
      <c r="F4971">
        <v>2</v>
      </c>
      <c r="G4971">
        <v>1</v>
      </c>
      <c r="H4971" s="2">
        <v>43283</v>
      </c>
      <c r="I4971" t="str">
        <f>VLOOKUP(Sales[[#This Row],[TerritoryKey]], Territories[], 2, FALSE)</f>
        <v>Germany</v>
      </c>
      <c r="J4971">
        <f>_xlfn.XLOOKUP(Sales[[#This Row],[ProductKey]], Products!$A:$A, Products!$J:$J)</f>
        <v>41.572299999999998</v>
      </c>
      <c r="K4971">
        <f>_xlfn.XLOOKUP(Sales[[#This Row],[ProductKey]], Products!$A:$A, Products!$K:$K)</f>
        <v>53.99</v>
      </c>
      <c r="L4971" s="1">
        <f>Sales[[#This Row],[ProductPrice]]*Sales[[#This Row],[OrderQuantity]]</f>
        <v>53.99</v>
      </c>
      <c r="M4971" s="1">
        <f>Sales[[#This Row],[OrderQuantity]]</f>
        <v>1</v>
      </c>
      <c r="N4971" s="1">
        <f>1</f>
        <v>1</v>
      </c>
      <c r="O4971" s="1">
        <f>Sales[[#This Row],[TotalSales]]-Sales[[#This Row],[TotalCost]]</f>
        <v>12.417700000000004</v>
      </c>
      <c r="P4971" s="1">
        <f>Sales[[#This Row],[ProductCost]]*Sales[[#This Row],[OrderQuantity]]</f>
        <v>41.572299999999998</v>
      </c>
      <c r="Q4971" s="1" t="str">
        <f>VLOOKUP(Sales[[#This Row],[ProductKey]], Products!$A$2:$D$1000, 4, FALSE)</f>
        <v>Short-Sleeve Classic Jersey, XL</v>
      </c>
    </row>
    <row r="4972" spans="1:17" x14ac:dyDescent="0.25">
      <c r="A4972" s="2">
        <v>38231</v>
      </c>
      <c r="B4972" s="1" t="s">
        <v>2535</v>
      </c>
      <c r="C4972">
        <v>568</v>
      </c>
      <c r="D4972">
        <v>28548</v>
      </c>
      <c r="E4972">
        <v>8</v>
      </c>
      <c r="F4972">
        <v>2</v>
      </c>
      <c r="G4972">
        <v>1</v>
      </c>
      <c r="H4972" s="2">
        <v>43344</v>
      </c>
      <c r="I4972" t="str">
        <f>VLOOKUP(Sales[[#This Row],[TerritoryKey]], Territories[], 2, FALSE)</f>
        <v>Germany</v>
      </c>
      <c r="J4972">
        <f>_xlfn.XLOOKUP(Sales[[#This Row],[ProductKey]], Products!$A:$A, Products!$J:$J)</f>
        <v>461.44479999999999</v>
      </c>
      <c r="K4972">
        <f>_xlfn.XLOOKUP(Sales[[#This Row],[ProductKey]], Products!$A:$A, Products!$K:$K)</f>
        <v>742.35</v>
      </c>
      <c r="L4972" s="1">
        <f>Sales[[#This Row],[ProductPrice]]*Sales[[#This Row],[OrderQuantity]]</f>
        <v>742.35</v>
      </c>
      <c r="M4972" s="1">
        <f>Sales[[#This Row],[OrderQuantity]]</f>
        <v>1</v>
      </c>
      <c r="N4972" s="1">
        <f>1</f>
        <v>1</v>
      </c>
      <c r="O4972" s="1">
        <f>Sales[[#This Row],[TotalSales]]-Sales[[#This Row],[TotalCost]]</f>
        <v>280.90520000000004</v>
      </c>
      <c r="P4972" s="1">
        <f>Sales[[#This Row],[ProductCost]]*Sales[[#This Row],[OrderQuantity]]</f>
        <v>461.44479999999999</v>
      </c>
      <c r="Q4972" s="1" t="str">
        <f>VLOOKUP(Sales[[#This Row],[ProductKey]], Products!$A$2:$D$1000, 4, FALSE)</f>
        <v>Touring-3000 Yellow, 44</v>
      </c>
    </row>
    <row r="4973" spans="1:17" x14ac:dyDescent="0.25">
      <c r="A4973" s="2">
        <v>38231</v>
      </c>
      <c r="B4973" s="1" t="s">
        <v>2570</v>
      </c>
      <c r="C4973">
        <v>472</v>
      </c>
      <c r="D4973">
        <v>14841</v>
      </c>
      <c r="E4973">
        <v>8</v>
      </c>
      <c r="F4973">
        <v>2</v>
      </c>
      <c r="G4973">
        <v>1</v>
      </c>
      <c r="H4973" s="2">
        <v>43344</v>
      </c>
      <c r="I4973" t="str">
        <f>VLOOKUP(Sales[[#This Row],[TerritoryKey]], Territories[], 2, FALSE)</f>
        <v>Germany</v>
      </c>
      <c r="J4973">
        <f>_xlfn.XLOOKUP(Sales[[#This Row],[ProductKey]], Products!$A:$A, Products!$J:$J)</f>
        <v>23.748999999999999</v>
      </c>
      <c r="K4973">
        <f>_xlfn.XLOOKUP(Sales[[#This Row],[ProductKey]], Products!$A:$A, Products!$K:$K)</f>
        <v>63.5</v>
      </c>
      <c r="L4973" s="1">
        <f>Sales[[#This Row],[ProductPrice]]*Sales[[#This Row],[OrderQuantity]]</f>
        <v>63.5</v>
      </c>
      <c r="M4973" s="1">
        <f>Sales[[#This Row],[OrderQuantity]]</f>
        <v>1</v>
      </c>
      <c r="N4973" s="1">
        <f>1</f>
        <v>1</v>
      </c>
      <c r="O4973" s="1">
        <f>Sales[[#This Row],[TotalSales]]-Sales[[#This Row],[TotalCost]]</f>
        <v>39.751000000000005</v>
      </c>
      <c r="P4973" s="1">
        <f>Sales[[#This Row],[ProductCost]]*Sales[[#This Row],[OrderQuantity]]</f>
        <v>23.748999999999999</v>
      </c>
      <c r="Q4973" s="1" t="str">
        <f>VLOOKUP(Sales[[#This Row],[ProductKey]], Products!$A$2:$D$1000, 4, FALSE)</f>
        <v>Classic Vest, M</v>
      </c>
    </row>
    <row r="4974" spans="1:17" x14ac:dyDescent="0.25">
      <c r="A4974" s="2">
        <v>38169</v>
      </c>
      <c r="B4974" s="1" t="s">
        <v>2823</v>
      </c>
      <c r="C4974">
        <v>226</v>
      </c>
      <c r="D4974">
        <v>14709</v>
      </c>
      <c r="E4974">
        <v>8</v>
      </c>
      <c r="F4974">
        <v>2</v>
      </c>
      <c r="G4974">
        <v>1</v>
      </c>
      <c r="H4974" s="2">
        <v>43282</v>
      </c>
      <c r="I4974" t="str">
        <f>VLOOKUP(Sales[[#This Row],[TerritoryKey]], Territories[], 2, FALSE)</f>
        <v>Germany</v>
      </c>
      <c r="J4974">
        <f>_xlfn.XLOOKUP(Sales[[#This Row],[ProductKey]], Products!$A:$A, Products!$J:$J)</f>
        <v>31.724399999999999</v>
      </c>
      <c r="K4974">
        <f>_xlfn.XLOOKUP(Sales[[#This Row],[ProductKey]], Products!$A:$A, Products!$K:$K)</f>
        <v>48.067300000000003</v>
      </c>
      <c r="L4974" s="1">
        <f>Sales[[#This Row],[ProductPrice]]*Sales[[#This Row],[OrderQuantity]]</f>
        <v>48.067300000000003</v>
      </c>
      <c r="M4974" s="1">
        <f>Sales[[#This Row],[OrderQuantity]]</f>
        <v>1</v>
      </c>
      <c r="N4974" s="1">
        <f>1</f>
        <v>1</v>
      </c>
      <c r="O4974" s="1">
        <f>Sales[[#This Row],[TotalSales]]-Sales[[#This Row],[TotalCost]]</f>
        <v>16.342900000000004</v>
      </c>
      <c r="P4974" s="1">
        <f>Sales[[#This Row],[ProductCost]]*Sales[[#This Row],[OrderQuantity]]</f>
        <v>31.724399999999999</v>
      </c>
      <c r="Q4974" s="1" t="str">
        <f>VLOOKUP(Sales[[#This Row],[ProductKey]], Products!$A$2:$D$1000, 4, FALSE)</f>
        <v>Long-Sleeve Logo Jersey, S</v>
      </c>
    </row>
    <row r="4975" spans="1:17" x14ac:dyDescent="0.25">
      <c r="A4975" s="2">
        <v>38048</v>
      </c>
      <c r="B4975" s="1" t="s">
        <v>2826</v>
      </c>
      <c r="C4975">
        <v>479</v>
      </c>
      <c r="D4975">
        <v>18139</v>
      </c>
      <c r="E4975">
        <v>8</v>
      </c>
      <c r="F4975">
        <v>2</v>
      </c>
      <c r="G4975">
        <v>1</v>
      </c>
      <c r="H4975" s="2">
        <v>43161</v>
      </c>
      <c r="I4975" t="str">
        <f>VLOOKUP(Sales[[#This Row],[TerritoryKey]], Territories[], 2, FALSE)</f>
        <v>Germany</v>
      </c>
      <c r="J4975">
        <f>_xlfn.XLOOKUP(Sales[[#This Row],[ProductKey]], Products!$A:$A, Products!$J:$J)</f>
        <v>3.3622999999999998</v>
      </c>
      <c r="K4975">
        <f>_xlfn.XLOOKUP(Sales[[#This Row],[ProductKey]], Products!$A:$A, Products!$K:$K)</f>
        <v>8.99</v>
      </c>
      <c r="L4975" s="1">
        <f>Sales[[#This Row],[ProductPrice]]*Sales[[#This Row],[OrderQuantity]]</f>
        <v>8.99</v>
      </c>
      <c r="M4975" s="1">
        <f>Sales[[#This Row],[OrderQuantity]]</f>
        <v>1</v>
      </c>
      <c r="N4975" s="1">
        <f>1</f>
        <v>1</v>
      </c>
      <c r="O4975" s="1">
        <f>Sales[[#This Row],[TotalSales]]-Sales[[#This Row],[TotalCost]]</f>
        <v>5.6277000000000008</v>
      </c>
      <c r="P4975" s="1">
        <f>Sales[[#This Row],[ProductCost]]*Sales[[#This Row],[OrderQuantity]]</f>
        <v>3.3622999999999998</v>
      </c>
      <c r="Q4975" s="1" t="str">
        <f>VLOOKUP(Sales[[#This Row],[ProductKey]], Products!$A$2:$D$1000, 4, FALSE)</f>
        <v>Road Bottle Cage</v>
      </c>
    </row>
    <row r="4976" spans="1:17" x14ac:dyDescent="0.25">
      <c r="A4976" s="2">
        <v>38109</v>
      </c>
      <c r="B4976" s="1" t="s">
        <v>2847</v>
      </c>
      <c r="C4976">
        <v>536</v>
      </c>
      <c r="D4976">
        <v>19349</v>
      </c>
      <c r="E4976">
        <v>8</v>
      </c>
      <c r="F4976">
        <v>2</v>
      </c>
      <c r="G4976">
        <v>1</v>
      </c>
      <c r="H4976" s="2">
        <v>43222</v>
      </c>
      <c r="I4976" t="str">
        <f>VLOOKUP(Sales[[#This Row],[TerritoryKey]], Territories[], 2, FALSE)</f>
        <v>Germany</v>
      </c>
      <c r="J4976">
        <f>_xlfn.XLOOKUP(Sales[[#This Row],[ProductKey]], Products!$A:$A, Products!$J:$J)</f>
        <v>11.2163</v>
      </c>
      <c r="K4976">
        <f>_xlfn.XLOOKUP(Sales[[#This Row],[ProductKey]], Products!$A:$A, Products!$K:$K)</f>
        <v>29.99</v>
      </c>
      <c r="L4976" s="1">
        <f>Sales[[#This Row],[ProductPrice]]*Sales[[#This Row],[OrderQuantity]]</f>
        <v>29.99</v>
      </c>
      <c r="M4976" s="1">
        <f>Sales[[#This Row],[OrderQuantity]]</f>
        <v>1</v>
      </c>
      <c r="N4976" s="1">
        <f>1</f>
        <v>1</v>
      </c>
      <c r="O4976" s="1">
        <f>Sales[[#This Row],[TotalSales]]-Sales[[#This Row],[TotalCost]]</f>
        <v>18.773699999999998</v>
      </c>
      <c r="P4976" s="1">
        <f>Sales[[#This Row],[ProductCost]]*Sales[[#This Row],[OrderQuantity]]</f>
        <v>11.2163</v>
      </c>
      <c r="Q4976" s="1" t="str">
        <f>VLOOKUP(Sales[[#This Row],[ProductKey]], Products!$A$2:$D$1000, 4, FALSE)</f>
        <v>ML Mountain Tire</v>
      </c>
    </row>
    <row r="4977" spans="1:17" x14ac:dyDescent="0.25">
      <c r="A4977" s="2">
        <v>38109</v>
      </c>
      <c r="B4977" s="1" t="s">
        <v>2853</v>
      </c>
      <c r="C4977">
        <v>491</v>
      </c>
      <c r="D4977">
        <v>20845</v>
      </c>
      <c r="E4977">
        <v>8</v>
      </c>
      <c r="F4977">
        <v>2</v>
      </c>
      <c r="G4977">
        <v>1</v>
      </c>
      <c r="H4977" s="2">
        <v>43222</v>
      </c>
      <c r="I4977" t="str">
        <f>VLOOKUP(Sales[[#This Row],[TerritoryKey]], Territories[], 2, FALSE)</f>
        <v>Germany</v>
      </c>
      <c r="J4977">
        <f>_xlfn.XLOOKUP(Sales[[#This Row],[ProductKey]], Products!$A:$A, Products!$J:$J)</f>
        <v>41.572299999999998</v>
      </c>
      <c r="K4977">
        <f>_xlfn.XLOOKUP(Sales[[#This Row],[ProductKey]], Products!$A:$A, Products!$K:$K)</f>
        <v>53.99</v>
      </c>
      <c r="L4977" s="1">
        <f>Sales[[#This Row],[ProductPrice]]*Sales[[#This Row],[OrderQuantity]]</f>
        <v>53.99</v>
      </c>
      <c r="M4977" s="1">
        <f>Sales[[#This Row],[OrderQuantity]]</f>
        <v>1</v>
      </c>
      <c r="N4977" s="1">
        <f>1</f>
        <v>1</v>
      </c>
      <c r="O4977" s="1">
        <f>Sales[[#This Row],[TotalSales]]-Sales[[#This Row],[TotalCost]]</f>
        <v>12.417700000000004</v>
      </c>
      <c r="P4977" s="1">
        <f>Sales[[#This Row],[ProductCost]]*Sales[[#This Row],[OrderQuantity]]</f>
        <v>41.572299999999998</v>
      </c>
      <c r="Q4977" s="1" t="str">
        <f>VLOOKUP(Sales[[#This Row],[ProductKey]], Products!$A$2:$D$1000, 4, FALSE)</f>
        <v>Short-Sleeve Classic Jersey, XL</v>
      </c>
    </row>
    <row r="4978" spans="1:17" x14ac:dyDescent="0.25">
      <c r="A4978" s="2">
        <v>37845</v>
      </c>
      <c r="B4978" s="1" t="s">
        <v>3029</v>
      </c>
      <c r="C4978">
        <v>489</v>
      </c>
      <c r="D4978">
        <v>20946</v>
      </c>
      <c r="E4978">
        <v>8</v>
      </c>
      <c r="F4978">
        <v>2</v>
      </c>
      <c r="G4978">
        <v>1</v>
      </c>
      <c r="H4978" s="2">
        <v>42959</v>
      </c>
      <c r="I4978" t="str">
        <f>VLOOKUP(Sales[[#This Row],[TerritoryKey]], Territories[], 2, FALSE)</f>
        <v>Germany</v>
      </c>
      <c r="J4978">
        <f>_xlfn.XLOOKUP(Sales[[#This Row],[ProductKey]], Products!$A:$A, Products!$J:$J)</f>
        <v>41.572299999999998</v>
      </c>
      <c r="K4978">
        <f>_xlfn.XLOOKUP(Sales[[#This Row],[ProductKey]], Products!$A:$A, Products!$K:$K)</f>
        <v>53.99</v>
      </c>
      <c r="L4978" s="1">
        <f>Sales[[#This Row],[ProductPrice]]*Sales[[#This Row],[OrderQuantity]]</f>
        <v>53.99</v>
      </c>
      <c r="M4978" s="1">
        <f>Sales[[#This Row],[OrderQuantity]]</f>
        <v>1</v>
      </c>
      <c r="N4978" s="1">
        <f>1</f>
        <v>1</v>
      </c>
      <c r="O4978" s="1">
        <f>Sales[[#This Row],[TotalSales]]-Sales[[#This Row],[TotalCost]]</f>
        <v>12.417700000000004</v>
      </c>
      <c r="P4978" s="1">
        <f>Sales[[#This Row],[ProductCost]]*Sales[[#This Row],[OrderQuantity]]</f>
        <v>41.572299999999998</v>
      </c>
      <c r="Q4978" s="1" t="str">
        <f>VLOOKUP(Sales[[#This Row],[ProductKey]], Products!$A$2:$D$1000, 4, FALSE)</f>
        <v>Short-Sleeve Classic Jersey, M</v>
      </c>
    </row>
    <row r="4979" spans="1:17" x14ac:dyDescent="0.25">
      <c r="A4979" s="2">
        <v>38322</v>
      </c>
      <c r="B4979" s="1" t="s">
        <v>3256</v>
      </c>
      <c r="C4979">
        <v>226</v>
      </c>
      <c r="D4979">
        <v>14541</v>
      </c>
      <c r="E4979">
        <v>8</v>
      </c>
      <c r="F4979">
        <v>2</v>
      </c>
      <c r="G4979">
        <v>1</v>
      </c>
      <c r="H4979" s="2">
        <v>43435</v>
      </c>
      <c r="I4979" t="str">
        <f>VLOOKUP(Sales[[#This Row],[TerritoryKey]], Territories[], 2, FALSE)</f>
        <v>Germany</v>
      </c>
      <c r="J4979">
        <f>_xlfn.XLOOKUP(Sales[[#This Row],[ProductKey]], Products!$A:$A, Products!$J:$J)</f>
        <v>31.724399999999999</v>
      </c>
      <c r="K4979">
        <f>_xlfn.XLOOKUP(Sales[[#This Row],[ProductKey]], Products!$A:$A, Products!$K:$K)</f>
        <v>48.067300000000003</v>
      </c>
      <c r="L4979" s="1">
        <f>Sales[[#This Row],[ProductPrice]]*Sales[[#This Row],[OrderQuantity]]</f>
        <v>48.067300000000003</v>
      </c>
      <c r="M4979" s="1">
        <f>Sales[[#This Row],[OrderQuantity]]</f>
        <v>1</v>
      </c>
      <c r="N4979" s="1">
        <f>1</f>
        <v>1</v>
      </c>
      <c r="O4979" s="1">
        <f>Sales[[#This Row],[TotalSales]]-Sales[[#This Row],[TotalCost]]</f>
        <v>16.342900000000004</v>
      </c>
      <c r="P4979" s="1">
        <f>Sales[[#This Row],[ProductCost]]*Sales[[#This Row],[OrderQuantity]]</f>
        <v>31.724399999999999</v>
      </c>
      <c r="Q4979" s="1" t="str">
        <f>VLOOKUP(Sales[[#This Row],[ProductKey]], Products!$A$2:$D$1000, 4, FALSE)</f>
        <v>Long-Sleeve Logo Jersey, S</v>
      </c>
    </row>
    <row r="4980" spans="1:17" x14ac:dyDescent="0.25">
      <c r="A4980" s="2">
        <v>38201</v>
      </c>
      <c r="B4980" s="1" t="s">
        <v>3508</v>
      </c>
      <c r="C4980">
        <v>536</v>
      </c>
      <c r="D4980">
        <v>19391</v>
      </c>
      <c r="E4980">
        <v>8</v>
      </c>
      <c r="F4980">
        <v>2</v>
      </c>
      <c r="G4980">
        <v>1</v>
      </c>
      <c r="H4980" s="2">
        <v>43314</v>
      </c>
      <c r="I4980" t="str">
        <f>VLOOKUP(Sales[[#This Row],[TerritoryKey]], Territories[], 2, FALSE)</f>
        <v>Germany</v>
      </c>
      <c r="J4980">
        <f>_xlfn.XLOOKUP(Sales[[#This Row],[ProductKey]], Products!$A:$A, Products!$J:$J)</f>
        <v>11.2163</v>
      </c>
      <c r="K4980">
        <f>_xlfn.XLOOKUP(Sales[[#This Row],[ProductKey]], Products!$A:$A, Products!$K:$K)</f>
        <v>29.99</v>
      </c>
      <c r="L4980" s="1">
        <f>Sales[[#This Row],[ProductPrice]]*Sales[[#This Row],[OrderQuantity]]</f>
        <v>29.99</v>
      </c>
      <c r="M4980" s="1">
        <f>Sales[[#This Row],[OrderQuantity]]</f>
        <v>1</v>
      </c>
      <c r="N4980" s="1">
        <f>1</f>
        <v>1</v>
      </c>
      <c r="O4980" s="1">
        <f>Sales[[#This Row],[TotalSales]]-Sales[[#This Row],[TotalCost]]</f>
        <v>18.773699999999998</v>
      </c>
      <c r="P4980" s="1">
        <f>Sales[[#This Row],[ProductCost]]*Sales[[#This Row],[OrderQuantity]]</f>
        <v>11.2163</v>
      </c>
      <c r="Q4980" s="1" t="str">
        <f>VLOOKUP(Sales[[#This Row],[ProductKey]], Products!$A$2:$D$1000, 4, FALSE)</f>
        <v>ML Mountain Tire</v>
      </c>
    </row>
    <row r="4981" spans="1:17" x14ac:dyDescent="0.25">
      <c r="A4981" s="2">
        <v>38169</v>
      </c>
      <c r="B4981" s="1" t="s">
        <v>3613</v>
      </c>
      <c r="C4981">
        <v>477</v>
      </c>
      <c r="D4981">
        <v>11431</v>
      </c>
      <c r="E4981">
        <v>8</v>
      </c>
      <c r="F4981">
        <v>2</v>
      </c>
      <c r="G4981">
        <v>1</v>
      </c>
      <c r="H4981" s="2">
        <v>43282</v>
      </c>
      <c r="I4981" t="str">
        <f>VLOOKUP(Sales[[#This Row],[TerritoryKey]], Territories[], 2, FALSE)</f>
        <v>Germany</v>
      </c>
      <c r="J4981">
        <f>_xlfn.XLOOKUP(Sales[[#This Row],[ProductKey]], Products!$A:$A, Products!$J:$J)</f>
        <v>1.8663000000000001</v>
      </c>
      <c r="K4981">
        <f>_xlfn.XLOOKUP(Sales[[#This Row],[ProductKey]], Products!$A:$A, Products!$K:$K)</f>
        <v>4.99</v>
      </c>
      <c r="L4981" s="1">
        <f>Sales[[#This Row],[ProductPrice]]*Sales[[#This Row],[OrderQuantity]]</f>
        <v>4.99</v>
      </c>
      <c r="M4981" s="1">
        <f>Sales[[#This Row],[OrderQuantity]]</f>
        <v>1</v>
      </c>
      <c r="N4981" s="1">
        <f>1</f>
        <v>1</v>
      </c>
      <c r="O4981" s="1">
        <f>Sales[[#This Row],[TotalSales]]-Sales[[#This Row],[TotalCost]]</f>
        <v>3.1237000000000004</v>
      </c>
      <c r="P4981" s="1">
        <f>Sales[[#This Row],[ProductCost]]*Sales[[#This Row],[OrderQuantity]]</f>
        <v>1.8663000000000001</v>
      </c>
      <c r="Q4981" s="1" t="str">
        <f>VLOOKUP(Sales[[#This Row],[ProductKey]], Products!$A$2:$D$1000, 4, FALSE)</f>
        <v>Water Bottle - 30 oz.</v>
      </c>
    </row>
    <row r="4982" spans="1:17" x14ac:dyDescent="0.25">
      <c r="A4982" s="2">
        <v>38261</v>
      </c>
      <c r="B4982" s="1" t="s">
        <v>3635</v>
      </c>
      <c r="C4982">
        <v>472</v>
      </c>
      <c r="D4982">
        <v>24024</v>
      </c>
      <c r="E4982">
        <v>8</v>
      </c>
      <c r="F4982">
        <v>2</v>
      </c>
      <c r="G4982">
        <v>1</v>
      </c>
      <c r="H4982" s="2">
        <v>43374</v>
      </c>
      <c r="I4982" t="str">
        <f>VLOOKUP(Sales[[#This Row],[TerritoryKey]], Territories[], 2, FALSE)</f>
        <v>Germany</v>
      </c>
      <c r="J4982">
        <f>_xlfn.XLOOKUP(Sales[[#This Row],[ProductKey]], Products!$A:$A, Products!$J:$J)</f>
        <v>23.748999999999999</v>
      </c>
      <c r="K4982">
        <f>_xlfn.XLOOKUP(Sales[[#This Row],[ProductKey]], Products!$A:$A, Products!$K:$K)</f>
        <v>63.5</v>
      </c>
      <c r="L4982" s="1">
        <f>Sales[[#This Row],[ProductPrice]]*Sales[[#This Row],[OrderQuantity]]</f>
        <v>63.5</v>
      </c>
      <c r="M4982" s="1">
        <f>Sales[[#This Row],[OrderQuantity]]</f>
        <v>1</v>
      </c>
      <c r="N4982" s="1">
        <f>1</f>
        <v>1</v>
      </c>
      <c r="O4982" s="1">
        <f>Sales[[#This Row],[TotalSales]]-Sales[[#This Row],[TotalCost]]</f>
        <v>39.751000000000005</v>
      </c>
      <c r="P4982" s="1">
        <f>Sales[[#This Row],[ProductCost]]*Sales[[#This Row],[OrderQuantity]]</f>
        <v>23.748999999999999</v>
      </c>
      <c r="Q4982" s="1" t="str">
        <f>VLOOKUP(Sales[[#This Row],[ProductKey]], Products!$A$2:$D$1000, 4, FALSE)</f>
        <v>Classic Vest, M</v>
      </c>
    </row>
    <row r="4983" spans="1:17" x14ac:dyDescent="0.25">
      <c r="A4983" s="2">
        <v>38078</v>
      </c>
      <c r="B4983" s="1" t="s">
        <v>3694</v>
      </c>
      <c r="C4983">
        <v>229</v>
      </c>
      <c r="D4983">
        <v>20874</v>
      </c>
      <c r="E4983">
        <v>8</v>
      </c>
      <c r="F4983">
        <v>2</v>
      </c>
      <c r="G4983">
        <v>1</v>
      </c>
      <c r="H4983" s="2">
        <v>43191</v>
      </c>
      <c r="I4983" t="str">
        <f>VLOOKUP(Sales[[#This Row],[TerritoryKey]], Territories[], 2, FALSE)</f>
        <v>Germany</v>
      </c>
      <c r="J4983">
        <f>_xlfn.XLOOKUP(Sales[[#This Row],[ProductKey]], Products!$A:$A, Products!$J:$J)</f>
        <v>31.724399999999999</v>
      </c>
      <c r="K4983">
        <f>_xlfn.XLOOKUP(Sales[[#This Row],[ProductKey]], Products!$A:$A, Products!$K:$K)</f>
        <v>48.067300000000003</v>
      </c>
      <c r="L4983" s="1">
        <f>Sales[[#This Row],[ProductPrice]]*Sales[[#This Row],[OrderQuantity]]</f>
        <v>48.067300000000003</v>
      </c>
      <c r="M4983" s="1">
        <f>Sales[[#This Row],[OrderQuantity]]</f>
        <v>1</v>
      </c>
      <c r="N4983" s="1">
        <f>1</f>
        <v>1</v>
      </c>
      <c r="O4983" s="1">
        <f>Sales[[#This Row],[TotalSales]]-Sales[[#This Row],[TotalCost]]</f>
        <v>16.342900000000004</v>
      </c>
      <c r="P4983" s="1">
        <f>Sales[[#This Row],[ProductCost]]*Sales[[#This Row],[OrderQuantity]]</f>
        <v>31.724399999999999</v>
      </c>
      <c r="Q4983" s="1" t="str">
        <f>VLOOKUP(Sales[[#This Row],[ProductKey]], Products!$A$2:$D$1000, 4, FALSE)</f>
        <v>Long-Sleeve Logo Jersey, M</v>
      </c>
    </row>
    <row r="4984" spans="1:17" x14ac:dyDescent="0.25">
      <c r="A4984" s="2">
        <v>38080</v>
      </c>
      <c r="B4984" s="1" t="s">
        <v>4110</v>
      </c>
      <c r="C4984">
        <v>477</v>
      </c>
      <c r="D4984">
        <v>28563</v>
      </c>
      <c r="E4984">
        <v>8</v>
      </c>
      <c r="F4984">
        <v>2</v>
      </c>
      <c r="G4984">
        <v>1</v>
      </c>
      <c r="H4984" s="2">
        <v>43193</v>
      </c>
      <c r="I4984" t="str">
        <f>VLOOKUP(Sales[[#This Row],[TerritoryKey]], Territories[], 2, FALSE)</f>
        <v>Germany</v>
      </c>
      <c r="J4984">
        <f>_xlfn.XLOOKUP(Sales[[#This Row],[ProductKey]], Products!$A:$A, Products!$J:$J)</f>
        <v>1.8663000000000001</v>
      </c>
      <c r="K4984">
        <f>_xlfn.XLOOKUP(Sales[[#This Row],[ProductKey]], Products!$A:$A, Products!$K:$K)</f>
        <v>4.99</v>
      </c>
      <c r="L4984" s="1">
        <f>Sales[[#This Row],[ProductPrice]]*Sales[[#This Row],[OrderQuantity]]</f>
        <v>4.99</v>
      </c>
      <c r="M4984" s="1">
        <f>Sales[[#This Row],[OrderQuantity]]</f>
        <v>1</v>
      </c>
      <c r="N4984" s="1">
        <f>1</f>
        <v>1</v>
      </c>
      <c r="O4984" s="1">
        <f>Sales[[#This Row],[TotalSales]]-Sales[[#This Row],[TotalCost]]</f>
        <v>3.1237000000000004</v>
      </c>
      <c r="P4984" s="1">
        <f>Sales[[#This Row],[ProductCost]]*Sales[[#This Row],[OrderQuantity]]</f>
        <v>1.8663000000000001</v>
      </c>
      <c r="Q4984" s="1" t="str">
        <f>VLOOKUP(Sales[[#This Row],[ProductKey]], Products!$A$2:$D$1000, 4, FALSE)</f>
        <v>Water Bottle - 30 oz.</v>
      </c>
    </row>
    <row r="4985" spans="1:17" x14ac:dyDescent="0.25">
      <c r="A4985" s="2">
        <v>38323</v>
      </c>
      <c r="B4985" s="1" t="s">
        <v>4295</v>
      </c>
      <c r="C4985">
        <v>485</v>
      </c>
      <c r="D4985">
        <v>19901</v>
      </c>
      <c r="E4985">
        <v>8</v>
      </c>
      <c r="F4985">
        <v>2</v>
      </c>
      <c r="G4985">
        <v>1</v>
      </c>
      <c r="H4985" s="2">
        <v>43436</v>
      </c>
      <c r="I4985" t="str">
        <f>VLOOKUP(Sales[[#This Row],[TerritoryKey]], Territories[], 2, FALSE)</f>
        <v>Germany</v>
      </c>
      <c r="J4985">
        <f>_xlfn.XLOOKUP(Sales[[#This Row],[ProductKey]], Products!$A:$A, Products!$J:$J)</f>
        <v>8.2204999999999995</v>
      </c>
      <c r="K4985">
        <f>_xlfn.XLOOKUP(Sales[[#This Row],[ProductKey]], Products!$A:$A, Products!$K:$K)</f>
        <v>21.98</v>
      </c>
      <c r="L4985" s="1">
        <f>Sales[[#This Row],[ProductPrice]]*Sales[[#This Row],[OrderQuantity]]</f>
        <v>21.98</v>
      </c>
      <c r="M4985" s="1">
        <f>Sales[[#This Row],[OrderQuantity]]</f>
        <v>1</v>
      </c>
      <c r="N4985" s="1">
        <f>1</f>
        <v>1</v>
      </c>
      <c r="O4985" s="1">
        <f>Sales[[#This Row],[TotalSales]]-Sales[[#This Row],[TotalCost]]</f>
        <v>13.759500000000001</v>
      </c>
      <c r="P4985" s="1">
        <f>Sales[[#This Row],[ProductCost]]*Sales[[#This Row],[OrderQuantity]]</f>
        <v>8.2204999999999995</v>
      </c>
      <c r="Q4985" s="1" t="str">
        <f>VLOOKUP(Sales[[#This Row],[ProductKey]], Products!$A$2:$D$1000, 4, FALSE)</f>
        <v>Fender Set - Mountain</v>
      </c>
    </row>
    <row r="4986" spans="1:17" x14ac:dyDescent="0.25">
      <c r="A4986" s="2">
        <v>38048</v>
      </c>
      <c r="B4986" s="1" t="s">
        <v>4351</v>
      </c>
      <c r="C4986">
        <v>472</v>
      </c>
      <c r="D4986">
        <v>14844</v>
      </c>
      <c r="E4986">
        <v>8</v>
      </c>
      <c r="F4986">
        <v>2</v>
      </c>
      <c r="G4986">
        <v>1</v>
      </c>
      <c r="H4986" s="2">
        <v>43161</v>
      </c>
      <c r="I4986" t="str">
        <f>VLOOKUP(Sales[[#This Row],[TerritoryKey]], Territories[], 2, FALSE)</f>
        <v>Germany</v>
      </c>
      <c r="J4986">
        <f>_xlfn.XLOOKUP(Sales[[#This Row],[ProductKey]], Products!$A:$A, Products!$J:$J)</f>
        <v>23.748999999999999</v>
      </c>
      <c r="K4986">
        <f>_xlfn.XLOOKUP(Sales[[#This Row],[ProductKey]], Products!$A:$A, Products!$K:$K)</f>
        <v>63.5</v>
      </c>
      <c r="L4986" s="1">
        <f>Sales[[#This Row],[ProductPrice]]*Sales[[#This Row],[OrderQuantity]]</f>
        <v>63.5</v>
      </c>
      <c r="M4986" s="1">
        <f>Sales[[#This Row],[OrderQuantity]]</f>
        <v>1</v>
      </c>
      <c r="N4986" s="1">
        <f>1</f>
        <v>1</v>
      </c>
      <c r="O4986" s="1">
        <f>Sales[[#This Row],[TotalSales]]-Sales[[#This Row],[TotalCost]]</f>
        <v>39.751000000000005</v>
      </c>
      <c r="P4986" s="1">
        <f>Sales[[#This Row],[ProductCost]]*Sales[[#This Row],[OrderQuantity]]</f>
        <v>23.748999999999999</v>
      </c>
      <c r="Q4986" s="1" t="str">
        <f>VLOOKUP(Sales[[#This Row],[ProductKey]], Products!$A$2:$D$1000, 4, FALSE)</f>
        <v>Classic Vest, M</v>
      </c>
    </row>
    <row r="4987" spans="1:17" x14ac:dyDescent="0.25">
      <c r="A4987" s="2">
        <v>38231</v>
      </c>
      <c r="B4987" s="1" t="s">
        <v>4389</v>
      </c>
      <c r="C4987">
        <v>479</v>
      </c>
      <c r="D4987">
        <v>13771</v>
      </c>
      <c r="E4987">
        <v>8</v>
      </c>
      <c r="F4987">
        <v>2</v>
      </c>
      <c r="G4987">
        <v>1</v>
      </c>
      <c r="H4987" s="2">
        <v>43344</v>
      </c>
      <c r="I4987" t="str">
        <f>VLOOKUP(Sales[[#This Row],[TerritoryKey]], Territories[], 2, FALSE)</f>
        <v>Germany</v>
      </c>
      <c r="J4987">
        <f>_xlfn.XLOOKUP(Sales[[#This Row],[ProductKey]], Products!$A:$A, Products!$J:$J)</f>
        <v>3.3622999999999998</v>
      </c>
      <c r="K4987">
        <f>_xlfn.XLOOKUP(Sales[[#This Row],[ProductKey]], Products!$A:$A, Products!$K:$K)</f>
        <v>8.99</v>
      </c>
      <c r="L4987" s="1">
        <f>Sales[[#This Row],[ProductPrice]]*Sales[[#This Row],[OrderQuantity]]</f>
        <v>8.99</v>
      </c>
      <c r="M4987" s="1">
        <f>Sales[[#This Row],[OrderQuantity]]</f>
        <v>1</v>
      </c>
      <c r="N4987" s="1">
        <f>1</f>
        <v>1</v>
      </c>
      <c r="O4987" s="1">
        <f>Sales[[#This Row],[TotalSales]]-Sales[[#This Row],[TotalCost]]</f>
        <v>5.6277000000000008</v>
      </c>
      <c r="P4987" s="1">
        <f>Sales[[#This Row],[ProductCost]]*Sales[[#This Row],[OrderQuantity]]</f>
        <v>3.3622999999999998</v>
      </c>
      <c r="Q4987" s="1" t="str">
        <f>VLOOKUP(Sales[[#This Row],[ProductKey]], Products!$A$2:$D$1000, 4, FALSE)</f>
        <v>Road Bottle Cage</v>
      </c>
    </row>
    <row r="4988" spans="1:17" x14ac:dyDescent="0.25">
      <c r="A4988" s="2">
        <v>38109</v>
      </c>
      <c r="B4988" s="1" t="s">
        <v>4528</v>
      </c>
      <c r="C4988">
        <v>232</v>
      </c>
      <c r="D4988">
        <v>17980</v>
      </c>
      <c r="E4988">
        <v>8</v>
      </c>
      <c r="F4988">
        <v>2</v>
      </c>
      <c r="G4988">
        <v>1</v>
      </c>
      <c r="H4988" s="2">
        <v>43222</v>
      </c>
      <c r="I4988" t="str">
        <f>VLOOKUP(Sales[[#This Row],[TerritoryKey]], Territories[], 2, FALSE)</f>
        <v>Germany</v>
      </c>
      <c r="J4988">
        <f>_xlfn.XLOOKUP(Sales[[#This Row],[ProductKey]], Products!$A:$A, Products!$J:$J)</f>
        <v>31.724399999999999</v>
      </c>
      <c r="K4988">
        <f>_xlfn.XLOOKUP(Sales[[#This Row],[ProductKey]], Products!$A:$A, Products!$K:$K)</f>
        <v>48.067300000000003</v>
      </c>
      <c r="L4988" s="1">
        <f>Sales[[#This Row],[ProductPrice]]*Sales[[#This Row],[OrderQuantity]]</f>
        <v>48.067300000000003</v>
      </c>
      <c r="M4988" s="1">
        <f>Sales[[#This Row],[OrderQuantity]]</f>
        <v>1</v>
      </c>
      <c r="N4988" s="1">
        <f>1</f>
        <v>1</v>
      </c>
      <c r="O4988" s="1">
        <f>Sales[[#This Row],[TotalSales]]-Sales[[#This Row],[TotalCost]]</f>
        <v>16.342900000000004</v>
      </c>
      <c r="P4988" s="1">
        <f>Sales[[#This Row],[ProductCost]]*Sales[[#This Row],[OrderQuantity]]</f>
        <v>31.724399999999999</v>
      </c>
      <c r="Q4988" s="1" t="str">
        <f>VLOOKUP(Sales[[#This Row],[ProductKey]], Products!$A$2:$D$1000, 4, FALSE)</f>
        <v>Long-Sleeve Logo Jersey, L</v>
      </c>
    </row>
    <row r="4989" spans="1:17" x14ac:dyDescent="0.25">
      <c r="A4989" s="2">
        <v>38294</v>
      </c>
      <c r="B4989" s="1" t="s">
        <v>4602</v>
      </c>
      <c r="C4989">
        <v>229</v>
      </c>
      <c r="D4989">
        <v>23946</v>
      </c>
      <c r="E4989">
        <v>8</v>
      </c>
      <c r="F4989">
        <v>2</v>
      </c>
      <c r="G4989">
        <v>1</v>
      </c>
      <c r="H4989" s="2">
        <v>43407</v>
      </c>
      <c r="I4989" t="str">
        <f>VLOOKUP(Sales[[#This Row],[TerritoryKey]], Territories[], 2, FALSE)</f>
        <v>Germany</v>
      </c>
      <c r="J4989">
        <f>_xlfn.XLOOKUP(Sales[[#This Row],[ProductKey]], Products!$A:$A, Products!$J:$J)</f>
        <v>31.724399999999999</v>
      </c>
      <c r="K4989">
        <f>_xlfn.XLOOKUP(Sales[[#This Row],[ProductKey]], Products!$A:$A, Products!$K:$K)</f>
        <v>48.067300000000003</v>
      </c>
      <c r="L4989" s="1">
        <f>Sales[[#This Row],[ProductPrice]]*Sales[[#This Row],[OrderQuantity]]</f>
        <v>48.067300000000003</v>
      </c>
      <c r="M4989" s="1">
        <f>Sales[[#This Row],[OrderQuantity]]</f>
        <v>1</v>
      </c>
      <c r="N4989" s="1">
        <f>1</f>
        <v>1</v>
      </c>
      <c r="O4989" s="1">
        <f>Sales[[#This Row],[TotalSales]]-Sales[[#This Row],[TotalCost]]</f>
        <v>16.342900000000004</v>
      </c>
      <c r="P4989" s="1">
        <f>Sales[[#This Row],[ProductCost]]*Sales[[#This Row],[OrderQuantity]]</f>
        <v>31.724399999999999</v>
      </c>
      <c r="Q4989" s="1" t="str">
        <f>VLOOKUP(Sales[[#This Row],[ProductKey]], Products!$A$2:$D$1000, 4, FALSE)</f>
        <v>Long-Sleeve Logo Jersey, M</v>
      </c>
    </row>
    <row r="4990" spans="1:17" x14ac:dyDescent="0.25">
      <c r="A4990" s="2">
        <v>38233</v>
      </c>
      <c r="B4990" s="1" t="s">
        <v>4640</v>
      </c>
      <c r="C4990">
        <v>490</v>
      </c>
      <c r="D4990">
        <v>12298</v>
      </c>
      <c r="E4990">
        <v>8</v>
      </c>
      <c r="F4990">
        <v>2</v>
      </c>
      <c r="G4990">
        <v>1</v>
      </c>
      <c r="H4990" s="2">
        <v>43346</v>
      </c>
      <c r="I4990" t="str">
        <f>VLOOKUP(Sales[[#This Row],[TerritoryKey]], Territories[], 2, FALSE)</f>
        <v>Germany</v>
      </c>
      <c r="J4990">
        <f>_xlfn.XLOOKUP(Sales[[#This Row],[ProductKey]], Products!$A:$A, Products!$J:$J)</f>
        <v>41.572299999999998</v>
      </c>
      <c r="K4990">
        <f>_xlfn.XLOOKUP(Sales[[#This Row],[ProductKey]], Products!$A:$A, Products!$K:$K)</f>
        <v>53.99</v>
      </c>
      <c r="L4990" s="1">
        <f>Sales[[#This Row],[ProductPrice]]*Sales[[#This Row],[OrderQuantity]]</f>
        <v>53.99</v>
      </c>
      <c r="M4990" s="1">
        <f>Sales[[#This Row],[OrderQuantity]]</f>
        <v>1</v>
      </c>
      <c r="N4990" s="1">
        <f>1</f>
        <v>1</v>
      </c>
      <c r="O4990" s="1">
        <f>Sales[[#This Row],[TotalSales]]-Sales[[#This Row],[TotalCost]]</f>
        <v>12.417700000000004</v>
      </c>
      <c r="P4990" s="1">
        <f>Sales[[#This Row],[ProductCost]]*Sales[[#This Row],[OrderQuantity]]</f>
        <v>41.572299999999998</v>
      </c>
      <c r="Q4990" s="1" t="str">
        <f>VLOOKUP(Sales[[#This Row],[ProductKey]], Products!$A$2:$D$1000, 4, FALSE)</f>
        <v>Short-Sleeve Classic Jersey, L</v>
      </c>
    </row>
    <row r="4991" spans="1:17" x14ac:dyDescent="0.25">
      <c r="A4991" s="2">
        <v>38322</v>
      </c>
      <c r="B4991" s="1" t="s">
        <v>4803</v>
      </c>
      <c r="C4991">
        <v>529</v>
      </c>
      <c r="D4991">
        <v>12302</v>
      </c>
      <c r="E4991">
        <v>8</v>
      </c>
      <c r="F4991">
        <v>2</v>
      </c>
      <c r="G4991">
        <v>1</v>
      </c>
      <c r="H4991" s="2">
        <v>43435</v>
      </c>
      <c r="I4991" t="str">
        <f>VLOOKUP(Sales[[#This Row],[TerritoryKey]], Territories[], 2, FALSE)</f>
        <v>Germany</v>
      </c>
      <c r="J4991">
        <f>_xlfn.XLOOKUP(Sales[[#This Row],[ProductKey]], Products!$A:$A, Products!$J:$J)</f>
        <v>1.4923</v>
      </c>
      <c r="K4991">
        <f>_xlfn.XLOOKUP(Sales[[#This Row],[ProductKey]], Products!$A:$A, Products!$K:$K)</f>
        <v>3.99</v>
      </c>
      <c r="L4991" s="1">
        <f>Sales[[#This Row],[ProductPrice]]*Sales[[#This Row],[OrderQuantity]]</f>
        <v>3.99</v>
      </c>
      <c r="M4991" s="1">
        <f>Sales[[#This Row],[OrderQuantity]]</f>
        <v>1</v>
      </c>
      <c r="N4991" s="1">
        <f>1</f>
        <v>1</v>
      </c>
      <c r="O4991" s="1">
        <f>Sales[[#This Row],[TotalSales]]-Sales[[#This Row],[TotalCost]]</f>
        <v>2.4977</v>
      </c>
      <c r="P4991" s="1">
        <f>Sales[[#This Row],[ProductCost]]*Sales[[#This Row],[OrderQuantity]]</f>
        <v>1.4923</v>
      </c>
      <c r="Q4991" s="1" t="str">
        <f>VLOOKUP(Sales[[#This Row],[ProductKey]], Products!$A$2:$D$1000, 4, FALSE)</f>
        <v>Road Tire Tube</v>
      </c>
    </row>
    <row r="4992" spans="1:17" x14ac:dyDescent="0.25">
      <c r="A4992" s="2">
        <v>38140</v>
      </c>
      <c r="B4992" s="1" t="s">
        <v>4890</v>
      </c>
      <c r="C4992">
        <v>479</v>
      </c>
      <c r="D4992">
        <v>11495</v>
      </c>
      <c r="E4992">
        <v>8</v>
      </c>
      <c r="F4992">
        <v>2</v>
      </c>
      <c r="G4992">
        <v>1</v>
      </c>
      <c r="H4992" s="2">
        <v>43253</v>
      </c>
      <c r="I4992" t="str">
        <f>VLOOKUP(Sales[[#This Row],[TerritoryKey]], Territories[], 2, FALSE)</f>
        <v>Germany</v>
      </c>
      <c r="J4992">
        <f>_xlfn.XLOOKUP(Sales[[#This Row],[ProductKey]], Products!$A:$A, Products!$J:$J)</f>
        <v>3.3622999999999998</v>
      </c>
      <c r="K4992">
        <f>_xlfn.XLOOKUP(Sales[[#This Row],[ProductKey]], Products!$A:$A, Products!$K:$K)</f>
        <v>8.99</v>
      </c>
      <c r="L4992" s="1">
        <f>Sales[[#This Row],[ProductPrice]]*Sales[[#This Row],[OrderQuantity]]</f>
        <v>8.99</v>
      </c>
      <c r="M4992" s="1">
        <f>Sales[[#This Row],[OrderQuantity]]</f>
        <v>1</v>
      </c>
      <c r="N4992" s="1">
        <f>1</f>
        <v>1</v>
      </c>
      <c r="O4992" s="1">
        <f>Sales[[#This Row],[TotalSales]]-Sales[[#This Row],[TotalCost]]</f>
        <v>5.6277000000000008</v>
      </c>
      <c r="P4992" s="1">
        <f>Sales[[#This Row],[ProductCost]]*Sales[[#This Row],[OrderQuantity]]</f>
        <v>3.3622999999999998</v>
      </c>
      <c r="Q4992" s="1" t="str">
        <f>VLOOKUP(Sales[[#This Row],[ProductKey]], Products!$A$2:$D$1000, 4, FALSE)</f>
        <v>Road Bottle Cage</v>
      </c>
    </row>
    <row r="4993" spans="1:17" x14ac:dyDescent="0.25">
      <c r="A4993" s="2">
        <v>38021</v>
      </c>
      <c r="B4993" s="1" t="s">
        <v>5007</v>
      </c>
      <c r="C4993">
        <v>478</v>
      </c>
      <c r="D4993">
        <v>13587</v>
      </c>
      <c r="E4993">
        <v>8</v>
      </c>
      <c r="F4993">
        <v>2</v>
      </c>
      <c r="G4993">
        <v>1</v>
      </c>
      <c r="H4993" s="2">
        <v>43135</v>
      </c>
      <c r="I4993" t="str">
        <f>VLOOKUP(Sales[[#This Row],[TerritoryKey]], Territories[], 2, FALSE)</f>
        <v>Germany</v>
      </c>
      <c r="J4993">
        <f>_xlfn.XLOOKUP(Sales[[#This Row],[ProductKey]], Products!$A:$A, Products!$J:$J)</f>
        <v>3.7363</v>
      </c>
      <c r="K4993">
        <f>_xlfn.XLOOKUP(Sales[[#This Row],[ProductKey]], Products!$A:$A, Products!$K:$K)</f>
        <v>9.99</v>
      </c>
      <c r="L4993" s="1">
        <f>Sales[[#This Row],[ProductPrice]]*Sales[[#This Row],[OrderQuantity]]</f>
        <v>9.99</v>
      </c>
      <c r="M4993" s="1">
        <f>Sales[[#This Row],[OrderQuantity]]</f>
        <v>1</v>
      </c>
      <c r="N4993" s="1">
        <f>1</f>
        <v>1</v>
      </c>
      <c r="O4993" s="1">
        <f>Sales[[#This Row],[TotalSales]]-Sales[[#This Row],[TotalCost]]</f>
        <v>6.2537000000000003</v>
      </c>
      <c r="P4993" s="1">
        <f>Sales[[#This Row],[ProductCost]]*Sales[[#This Row],[OrderQuantity]]</f>
        <v>3.7363</v>
      </c>
      <c r="Q4993" s="1" t="str">
        <f>VLOOKUP(Sales[[#This Row],[ProductKey]], Products!$A$2:$D$1000, 4, FALSE)</f>
        <v>Mountain Bottle Cage</v>
      </c>
    </row>
    <row r="4994" spans="1:17" x14ac:dyDescent="0.25">
      <c r="A4994" s="2">
        <v>38293</v>
      </c>
      <c r="B4994" s="1" t="s">
        <v>5058</v>
      </c>
      <c r="C4994">
        <v>480</v>
      </c>
      <c r="D4994">
        <v>16419</v>
      </c>
      <c r="E4994">
        <v>8</v>
      </c>
      <c r="F4994">
        <v>2</v>
      </c>
      <c r="G4994">
        <v>1</v>
      </c>
      <c r="H4994" s="2">
        <v>43406</v>
      </c>
      <c r="I4994" t="str">
        <f>VLOOKUP(Sales[[#This Row],[TerritoryKey]], Territories[], 2, FALSE)</f>
        <v>Germany</v>
      </c>
      <c r="J4994">
        <f>_xlfn.XLOOKUP(Sales[[#This Row],[ProductKey]], Products!$A:$A, Products!$J:$J)</f>
        <v>0.85650000000000004</v>
      </c>
      <c r="K4994">
        <f>_xlfn.XLOOKUP(Sales[[#This Row],[ProductKey]], Products!$A:$A, Products!$K:$K)</f>
        <v>2.29</v>
      </c>
      <c r="L4994" s="1">
        <f>Sales[[#This Row],[ProductPrice]]*Sales[[#This Row],[OrderQuantity]]</f>
        <v>2.29</v>
      </c>
      <c r="M4994" s="1">
        <f>Sales[[#This Row],[OrderQuantity]]</f>
        <v>1</v>
      </c>
      <c r="N4994" s="1">
        <f>1</f>
        <v>1</v>
      </c>
      <c r="O4994" s="1">
        <f>Sales[[#This Row],[TotalSales]]-Sales[[#This Row],[TotalCost]]</f>
        <v>1.4335</v>
      </c>
      <c r="P4994" s="1">
        <f>Sales[[#This Row],[ProductCost]]*Sales[[#This Row],[OrderQuantity]]</f>
        <v>0.85650000000000004</v>
      </c>
      <c r="Q4994" s="1" t="str">
        <f>VLOOKUP(Sales[[#This Row],[ProductKey]], Products!$A$2:$D$1000, 4, FALSE)</f>
        <v>Patch Kit/8 Patches</v>
      </c>
    </row>
    <row r="4995" spans="1:17" x14ac:dyDescent="0.25">
      <c r="A4995" s="2">
        <v>38322</v>
      </c>
      <c r="B4995" s="1" t="s">
        <v>5075</v>
      </c>
      <c r="C4995">
        <v>226</v>
      </c>
      <c r="D4995">
        <v>28700</v>
      </c>
      <c r="E4995">
        <v>8</v>
      </c>
      <c r="F4995">
        <v>2</v>
      </c>
      <c r="G4995">
        <v>1</v>
      </c>
      <c r="H4995" s="2">
        <v>43435</v>
      </c>
      <c r="I4995" t="str">
        <f>VLOOKUP(Sales[[#This Row],[TerritoryKey]], Territories[], 2, FALSE)</f>
        <v>Germany</v>
      </c>
      <c r="J4995">
        <f>_xlfn.XLOOKUP(Sales[[#This Row],[ProductKey]], Products!$A:$A, Products!$J:$J)</f>
        <v>31.724399999999999</v>
      </c>
      <c r="K4995">
        <f>_xlfn.XLOOKUP(Sales[[#This Row],[ProductKey]], Products!$A:$A, Products!$K:$K)</f>
        <v>48.067300000000003</v>
      </c>
      <c r="L4995" s="1">
        <f>Sales[[#This Row],[ProductPrice]]*Sales[[#This Row],[OrderQuantity]]</f>
        <v>48.067300000000003</v>
      </c>
      <c r="M4995" s="1">
        <f>Sales[[#This Row],[OrderQuantity]]</f>
        <v>1</v>
      </c>
      <c r="N4995" s="1">
        <f>1</f>
        <v>1</v>
      </c>
      <c r="O4995" s="1">
        <f>Sales[[#This Row],[TotalSales]]-Sales[[#This Row],[TotalCost]]</f>
        <v>16.342900000000004</v>
      </c>
      <c r="P4995" s="1">
        <f>Sales[[#This Row],[ProductCost]]*Sales[[#This Row],[OrderQuantity]]</f>
        <v>31.724399999999999</v>
      </c>
      <c r="Q4995" s="1" t="str">
        <f>VLOOKUP(Sales[[#This Row],[ProductKey]], Products!$A$2:$D$1000, 4, FALSE)</f>
        <v>Long-Sleeve Logo Jersey, S</v>
      </c>
    </row>
    <row r="4996" spans="1:17" x14ac:dyDescent="0.25">
      <c r="A4996" s="2">
        <v>38048</v>
      </c>
      <c r="B4996" s="1" t="s">
        <v>5109</v>
      </c>
      <c r="C4996">
        <v>226</v>
      </c>
      <c r="D4996">
        <v>20970</v>
      </c>
      <c r="E4996">
        <v>8</v>
      </c>
      <c r="F4996">
        <v>2</v>
      </c>
      <c r="G4996">
        <v>1</v>
      </c>
      <c r="H4996" s="2">
        <v>43161</v>
      </c>
      <c r="I4996" t="str">
        <f>VLOOKUP(Sales[[#This Row],[TerritoryKey]], Territories[], 2, FALSE)</f>
        <v>Germany</v>
      </c>
      <c r="J4996">
        <f>_xlfn.XLOOKUP(Sales[[#This Row],[ProductKey]], Products!$A:$A, Products!$J:$J)</f>
        <v>31.724399999999999</v>
      </c>
      <c r="K4996">
        <f>_xlfn.XLOOKUP(Sales[[#This Row],[ProductKey]], Products!$A:$A, Products!$K:$K)</f>
        <v>48.067300000000003</v>
      </c>
      <c r="L4996" s="1">
        <f>Sales[[#This Row],[ProductPrice]]*Sales[[#This Row],[OrderQuantity]]</f>
        <v>48.067300000000003</v>
      </c>
      <c r="M4996" s="1">
        <f>Sales[[#This Row],[OrderQuantity]]</f>
        <v>1</v>
      </c>
      <c r="N4996" s="1">
        <f>1</f>
        <v>1</v>
      </c>
      <c r="O4996" s="1">
        <f>Sales[[#This Row],[TotalSales]]-Sales[[#This Row],[TotalCost]]</f>
        <v>16.342900000000004</v>
      </c>
      <c r="P4996" s="1">
        <f>Sales[[#This Row],[ProductCost]]*Sales[[#This Row],[OrderQuantity]]</f>
        <v>31.724399999999999</v>
      </c>
      <c r="Q4996" s="1" t="str">
        <f>VLOOKUP(Sales[[#This Row],[ProductKey]], Products!$A$2:$D$1000, 4, FALSE)</f>
        <v>Long-Sleeve Logo Jersey, S</v>
      </c>
    </row>
    <row r="4997" spans="1:17" x14ac:dyDescent="0.25">
      <c r="A4997" s="2">
        <v>38110</v>
      </c>
      <c r="B4997" s="1" t="s">
        <v>5162</v>
      </c>
      <c r="C4997">
        <v>536</v>
      </c>
      <c r="D4997">
        <v>22519</v>
      </c>
      <c r="E4997">
        <v>8</v>
      </c>
      <c r="F4997">
        <v>2</v>
      </c>
      <c r="G4997">
        <v>1</v>
      </c>
      <c r="H4997" s="2">
        <v>43223</v>
      </c>
      <c r="I4997" t="str">
        <f>VLOOKUP(Sales[[#This Row],[TerritoryKey]], Territories[], 2, FALSE)</f>
        <v>Germany</v>
      </c>
      <c r="J4997">
        <f>_xlfn.XLOOKUP(Sales[[#This Row],[ProductKey]], Products!$A:$A, Products!$J:$J)</f>
        <v>11.2163</v>
      </c>
      <c r="K4997">
        <f>_xlfn.XLOOKUP(Sales[[#This Row],[ProductKey]], Products!$A:$A, Products!$K:$K)</f>
        <v>29.99</v>
      </c>
      <c r="L4997" s="1">
        <f>Sales[[#This Row],[ProductPrice]]*Sales[[#This Row],[OrderQuantity]]</f>
        <v>29.99</v>
      </c>
      <c r="M4997" s="1">
        <f>Sales[[#This Row],[OrderQuantity]]</f>
        <v>1</v>
      </c>
      <c r="N4997" s="1">
        <f>1</f>
        <v>1</v>
      </c>
      <c r="O4997" s="1">
        <f>Sales[[#This Row],[TotalSales]]-Sales[[#This Row],[TotalCost]]</f>
        <v>18.773699999999998</v>
      </c>
      <c r="P4997" s="1">
        <f>Sales[[#This Row],[ProductCost]]*Sales[[#This Row],[OrderQuantity]]</f>
        <v>11.2163</v>
      </c>
      <c r="Q4997" s="1" t="str">
        <f>VLOOKUP(Sales[[#This Row],[ProductKey]], Products!$A$2:$D$1000, 4, FALSE)</f>
        <v>ML Mountain Tire</v>
      </c>
    </row>
    <row r="4998" spans="1:17" x14ac:dyDescent="0.25">
      <c r="A4998" s="2">
        <v>38139</v>
      </c>
      <c r="B4998" s="1" t="s">
        <v>5260</v>
      </c>
      <c r="C4998">
        <v>485</v>
      </c>
      <c r="D4998">
        <v>20556</v>
      </c>
      <c r="E4998">
        <v>8</v>
      </c>
      <c r="F4998">
        <v>2</v>
      </c>
      <c r="G4998">
        <v>1</v>
      </c>
      <c r="H4998" s="2">
        <v>43252</v>
      </c>
      <c r="I4998" t="str">
        <f>VLOOKUP(Sales[[#This Row],[TerritoryKey]], Territories[], 2, FALSE)</f>
        <v>Germany</v>
      </c>
      <c r="J4998">
        <f>_xlfn.XLOOKUP(Sales[[#This Row],[ProductKey]], Products!$A:$A, Products!$J:$J)</f>
        <v>8.2204999999999995</v>
      </c>
      <c r="K4998">
        <f>_xlfn.XLOOKUP(Sales[[#This Row],[ProductKey]], Products!$A:$A, Products!$K:$K)</f>
        <v>21.98</v>
      </c>
      <c r="L4998" s="1">
        <f>Sales[[#This Row],[ProductPrice]]*Sales[[#This Row],[OrderQuantity]]</f>
        <v>21.98</v>
      </c>
      <c r="M4998" s="1">
        <f>Sales[[#This Row],[OrderQuantity]]</f>
        <v>1</v>
      </c>
      <c r="N4998" s="1">
        <f>1</f>
        <v>1</v>
      </c>
      <c r="O4998" s="1">
        <f>Sales[[#This Row],[TotalSales]]-Sales[[#This Row],[TotalCost]]</f>
        <v>13.759500000000001</v>
      </c>
      <c r="P4998" s="1">
        <f>Sales[[#This Row],[ProductCost]]*Sales[[#This Row],[OrderQuantity]]</f>
        <v>8.2204999999999995</v>
      </c>
      <c r="Q4998" s="1" t="str">
        <f>VLOOKUP(Sales[[#This Row],[ProductKey]], Products!$A$2:$D$1000, 4, FALSE)</f>
        <v>Fender Set - Mountain</v>
      </c>
    </row>
    <row r="4999" spans="1:17" x14ac:dyDescent="0.25">
      <c r="A4999" s="2">
        <v>38171</v>
      </c>
      <c r="B4999" s="1" t="s">
        <v>5374</v>
      </c>
      <c r="C4999">
        <v>488</v>
      </c>
      <c r="D4999">
        <v>19438</v>
      </c>
      <c r="E4999">
        <v>8</v>
      </c>
      <c r="F4999">
        <v>2</v>
      </c>
      <c r="G4999">
        <v>1</v>
      </c>
      <c r="H4999" s="2">
        <v>43284</v>
      </c>
      <c r="I4999" t="str">
        <f>VLOOKUP(Sales[[#This Row],[TerritoryKey]], Territories[], 2, FALSE)</f>
        <v>Germany</v>
      </c>
      <c r="J4999">
        <f>_xlfn.XLOOKUP(Sales[[#This Row],[ProductKey]], Products!$A:$A, Products!$J:$J)</f>
        <v>41.572299999999998</v>
      </c>
      <c r="K4999">
        <f>_xlfn.XLOOKUP(Sales[[#This Row],[ProductKey]], Products!$A:$A, Products!$K:$K)</f>
        <v>53.99</v>
      </c>
      <c r="L4999" s="1">
        <f>Sales[[#This Row],[ProductPrice]]*Sales[[#This Row],[OrderQuantity]]</f>
        <v>53.99</v>
      </c>
      <c r="M4999" s="1">
        <f>Sales[[#This Row],[OrderQuantity]]</f>
        <v>1</v>
      </c>
      <c r="N4999" s="1">
        <f>1</f>
        <v>1</v>
      </c>
      <c r="O4999" s="1">
        <f>Sales[[#This Row],[TotalSales]]-Sales[[#This Row],[TotalCost]]</f>
        <v>12.417700000000004</v>
      </c>
      <c r="P4999" s="1">
        <f>Sales[[#This Row],[ProductCost]]*Sales[[#This Row],[OrderQuantity]]</f>
        <v>41.572299999999998</v>
      </c>
      <c r="Q4999" s="1" t="str">
        <f>VLOOKUP(Sales[[#This Row],[ProductKey]], Products!$A$2:$D$1000, 4, FALSE)</f>
        <v>Short-Sleeve Classic Jersey, S</v>
      </c>
    </row>
    <row r="5000" spans="1:17" x14ac:dyDescent="0.25">
      <c r="A5000" s="2">
        <v>38323</v>
      </c>
      <c r="B5000" s="1" t="s">
        <v>5660</v>
      </c>
      <c r="C5000">
        <v>488</v>
      </c>
      <c r="D5000">
        <v>19286</v>
      </c>
      <c r="E5000">
        <v>8</v>
      </c>
      <c r="F5000">
        <v>2</v>
      </c>
      <c r="G5000">
        <v>1</v>
      </c>
      <c r="H5000" s="2">
        <v>43436</v>
      </c>
      <c r="I5000" t="str">
        <f>VLOOKUP(Sales[[#This Row],[TerritoryKey]], Territories[], 2, FALSE)</f>
        <v>Germany</v>
      </c>
      <c r="J5000">
        <f>_xlfn.XLOOKUP(Sales[[#This Row],[ProductKey]], Products!$A:$A, Products!$J:$J)</f>
        <v>41.572299999999998</v>
      </c>
      <c r="K5000">
        <f>_xlfn.XLOOKUP(Sales[[#This Row],[ProductKey]], Products!$A:$A, Products!$K:$K)</f>
        <v>53.99</v>
      </c>
      <c r="L5000" s="1">
        <f>Sales[[#This Row],[ProductPrice]]*Sales[[#This Row],[OrderQuantity]]</f>
        <v>53.99</v>
      </c>
      <c r="M5000" s="1">
        <f>Sales[[#This Row],[OrderQuantity]]</f>
        <v>1</v>
      </c>
      <c r="N5000" s="1">
        <f>1</f>
        <v>1</v>
      </c>
      <c r="O5000" s="1">
        <f>Sales[[#This Row],[TotalSales]]-Sales[[#This Row],[TotalCost]]</f>
        <v>12.417700000000004</v>
      </c>
      <c r="P5000" s="1">
        <f>Sales[[#This Row],[ProductCost]]*Sales[[#This Row],[OrderQuantity]]</f>
        <v>41.572299999999998</v>
      </c>
      <c r="Q5000" s="1" t="str">
        <f>VLOOKUP(Sales[[#This Row],[ProductKey]], Products!$A$2:$D$1000, 4, FALSE)</f>
        <v>Short-Sleeve Classic Jersey, S</v>
      </c>
    </row>
    <row r="5001" spans="1:17" x14ac:dyDescent="0.25">
      <c r="A5001" s="2">
        <v>38171</v>
      </c>
      <c r="B5001" s="1" t="s">
        <v>5752</v>
      </c>
      <c r="C5001">
        <v>490</v>
      </c>
      <c r="D5001">
        <v>20980</v>
      </c>
      <c r="E5001">
        <v>8</v>
      </c>
      <c r="F5001">
        <v>2</v>
      </c>
      <c r="G5001">
        <v>1</v>
      </c>
      <c r="H5001" s="2">
        <v>43284</v>
      </c>
      <c r="I5001" t="str">
        <f>VLOOKUP(Sales[[#This Row],[TerritoryKey]], Territories[], 2, FALSE)</f>
        <v>Germany</v>
      </c>
      <c r="J5001">
        <f>_xlfn.XLOOKUP(Sales[[#This Row],[ProductKey]], Products!$A:$A, Products!$J:$J)</f>
        <v>41.572299999999998</v>
      </c>
      <c r="K5001">
        <f>_xlfn.XLOOKUP(Sales[[#This Row],[ProductKey]], Products!$A:$A, Products!$K:$K)</f>
        <v>53.99</v>
      </c>
      <c r="L5001" s="1">
        <f>Sales[[#This Row],[ProductPrice]]*Sales[[#This Row],[OrderQuantity]]</f>
        <v>53.99</v>
      </c>
      <c r="M5001" s="1">
        <f>Sales[[#This Row],[OrderQuantity]]</f>
        <v>1</v>
      </c>
      <c r="N5001" s="1">
        <f>1</f>
        <v>1</v>
      </c>
      <c r="O5001" s="1">
        <f>Sales[[#This Row],[TotalSales]]-Sales[[#This Row],[TotalCost]]</f>
        <v>12.417700000000004</v>
      </c>
      <c r="P5001" s="1">
        <f>Sales[[#This Row],[ProductCost]]*Sales[[#This Row],[OrderQuantity]]</f>
        <v>41.572299999999998</v>
      </c>
      <c r="Q5001" s="1" t="str">
        <f>VLOOKUP(Sales[[#This Row],[ProductKey]], Products!$A$2:$D$1000, 4, FALSE)</f>
        <v>Short-Sleeve Classic Jersey, L</v>
      </c>
    </row>
    <row r="5002" spans="1:17" x14ac:dyDescent="0.25">
      <c r="A5002" s="2">
        <v>38142</v>
      </c>
      <c r="B5002" s="1" t="s">
        <v>5851</v>
      </c>
      <c r="C5002">
        <v>485</v>
      </c>
      <c r="D5002">
        <v>20590</v>
      </c>
      <c r="E5002">
        <v>8</v>
      </c>
      <c r="F5002">
        <v>2</v>
      </c>
      <c r="G5002">
        <v>1</v>
      </c>
      <c r="H5002" s="2">
        <v>43255</v>
      </c>
      <c r="I5002" t="str">
        <f>VLOOKUP(Sales[[#This Row],[TerritoryKey]], Territories[], 2, FALSE)</f>
        <v>Germany</v>
      </c>
      <c r="J5002">
        <f>_xlfn.XLOOKUP(Sales[[#This Row],[ProductKey]], Products!$A:$A, Products!$J:$J)</f>
        <v>8.2204999999999995</v>
      </c>
      <c r="K5002">
        <f>_xlfn.XLOOKUP(Sales[[#This Row],[ProductKey]], Products!$A:$A, Products!$K:$K)</f>
        <v>21.98</v>
      </c>
      <c r="L5002" s="1">
        <f>Sales[[#This Row],[ProductPrice]]*Sales[[#This Row],[OrderQuantity]]</f>
        <v>21.98</v>
      </c>
      <c r="M5002" s="1">
        <f>Sales[[#This Row],[OrderQuantity]]</f>
        <v>1</v>
      </c>
      <c r="N5002" s="1">
        <f>1</f>
        <v>1</v>
      </c>
      <c r="O5002" s="1">
        <f>Sales[[#This Row],[TotalSales]]-Sales[[#This Row],[TotalCost]]</f>
        <v>13.759500000000001</v>
      </c>
      <c r="P5002" s="1">
        <f>Sales[[#This Row],[ProductCost]]*Sales[[#This Row],[OrderQuantity]]</f>
        <v>8.2204999999999995</v>
      </c>
      <c r="Q5002" s="1" t="str">
        <f>VLOOKUP(Sales[[#This Row],[ProductKey]], Products!$A$2:$D$1000, 4, FALSE)</f>
        <v>Fender Set - Mountain</v>
      </c>
    </row>
    <row r="5003" spans="1:17" x14ac:dyDescent="0.25">
      <c r="A5003" s="2">
        <v>38203</v>
      </c>
      <c r="B5003" s="1" t="s">
        <v>5970</v>
      </c>
      <c r="C5003">
        <v>529</v>
      </c>
      <c r="D5003">
        <v>28702</v>
      </c>
      <c r="E5003">
        <v>8</v>
      </c>
      <c r="F5003">
        <v>2</v>
      </c>
      <c r="G5003">
        <v>1</v>
      </c>
      <c r="H5003" s="2">
        <v>43316</v>
      </c>
      <c r="I5003" t="str">
        <f>VLOOKUP(Sales[[#This Row],[TerritoryKey]], Territories[], 2, FALSE)</f>
        <v>Germany</v>
      </c>
      <c r="J5003">
        <f>_xlfn.XLOOKUP(Sales[[#This Row],[ProductKey]], Products!$A:$A, Products!$J:$J)</f>
        <v>1.4923</v>
      </c>
      <c r="K5003">
        <f>_xlfn.XLOOKUP(Sales[[#This Row],[ProductKey]], Products!$A:$A, Products!$K:$K)</f>
        <v>3.99</v>
      </c>
      <c r="L5003" s="1">
        <f>Sales[[#This Row],[ProductPrice]]*Sales[[#This Row],[OrderQuantity]]</f>
        <v>3.99</v>
      </c>
      <c r="M5003" s="1">
        <f>Sales[[#This Row],[OrderQuantity]]</f>
        <v>1</v>
      </c>
      <c r="N5003" s="1">
        <f>1</f>
        <v>1</v>
      </c>
      <c r="O5003" s="1">
        <f>Sales[[#This Row],[TotalSales]]-Sales[[#This Row],[TotalCost]]</f>
        <v>2.4977</v>
      </c>
      <c r="P5003" s="1">
        <f>Sales[[#This Row],[ProductCost]]*Sales[[#This Row],[OrderQuantity]]</f>
        <v>1.4923</v>
      </c>
      <c r="Q5003" s="1" t="str">
        <f>VLOOKUP(Sales[[#This Row],[ProductKey]], Products!$A$2:$D$1000, 4, FALSE)</f>
        <v>Road Tire Tube</v>
      </c>
    </row>
    <row r="5004" spans="1:17" x14ac:dyDescent="0.25">
      <c r="A5004" s="2">
        <v>38049</v>
      </c>
      <c r="B5004" s="1" t="s">
        <v>6154</v>
      </c>
      <c r="C5004">
        <v>489</v>
      </c>
      <c r="D5004">
        <v>16267</v>
      </c>
      <c r="E5004">
        <v>8</v>
      </c>
      <c r="F5004">
        <v>2</v>
      </c>
      <c r="G5004">
        <v>1</v>
      </c>
      <c r="H5004" s="2">
        <v>43162</v>
      </c>
      <c r="I5004" t="str">
        <f>VLOOKUP(Sales[[#This Row],[TerritoryKey]], Territories[], 2, FALSE)</f>
        <v>Germany</v>
      </c>
      <c r="J5004">
        <f>_xlfn.XLOOKUP(Sales[[#This Row],[ProductKey]], Products!$A:$A, Products!$J:$J)</f>
        <v>41.572299999999998</v>
      </c>
      <c r="K5004">
        <f>_xlfn.XLOOKUP(Sales[[#This Row],[ProductKey]], Products!$A:$A, Products!$K:$K)</f>
        <v>53.99</v>
      </c>
      <c r="L5004" s="1">
        <f>Sales[[#This Row],[ProductPrice]]*Sales[[#This Row],[OrderQuantity]]</f>
        <v>53.99</v>
      </c>
      <c r="M5004" s="1">
        <f>Sales[[#This Row],[OrderQuantity]]</f>
        <v>1</v>
      </c>
      <c r="N5004" s="1">
        <f>1</f>
        <v>1</v>
      </c>
      <c r="O5004" s="1">
        <f>Sales[[#This Row],[TotalSales]]-Sales[[#This Row],[TotalCost]]</f>
        <v>12.417700000000004</v>
      </c>
      <c r="P5004" s="1">
        <f>Sales[[#This Row],[ProductCost]]*Sales[[#This Row],[OrderQuantity]]</f>
        <v>41.572299999999998</v>
      </c>
      <c r="Q5004" s="1" t="str">
        <f>VLOOKUP(Sales[[#This Row],[ProductKey]], Products!$A$2:$D$1000, 4, FALSE)</f>
        <v>Short-Sleeve Classic Jersey, M</v>
      </c>
    </row>
    <row r="5005" spans="1:17" x14ac:dyDescent="0.25">
      <c r="A5005" s="2">
        <v>38048</v>
      </c>
      <c r="B5005" s="1" t="s">
        <v>6389</v>
      </c>
      <c r="C5005">
        <v>536</v>
      </c>
      <c r="D5005">
        <v>21528</v>
      </c>
      <c r="E5005">
        <v>8</v>
      </c>
      <c r="F5005">
        <v>2</v>
      </c>
      <c r="G5005">
        <v>1</v>
      </c>
      <c r="H5005" s="2">
        <v>43161</v>
      </c>
      <c r="I5005" t="str">
        <f>VLOOKUP(Sales[[#This Row],[TerritoryKey]], Territories[], 2, FALSE)</f>
        <v>Germany</v>
      </c>
      <c r="J5005">
        <f>_xlfn.XLOOKUP(Sales[[#This Row],[ProductKey]], Products!$A:$A, Products!$J:$J)</f>
        <v>11.2163</v>
      </c>
      <c r="K5005">
        <f>_xlfn.XLOOKUP(Sales[[#This Row],[ProductKey]], Products!$A:$A, Products!$K:$K)</f>
        <v>29.99</v>
      </c>
      <c r="L5005" s="1">
        <f>Sales[[#This Row],[ProductPrice]]*Sales[[#This Row],[OrderQuantity]]</f>
        <v>29.99</v>
      </c>
      <c r="M5005" s="1">
        <f>Sales[[#This Row],[OrderQuantity]]</f>
        <v>1</v>
      </c>
      <c r="N5005" s="1">
        <f>1</f>
        <v>1</v>
      </c>
      <c r="O5005" s="1">
        <f>Sales[[#This Row],[TotalSales]]-Sales[[#This Row],[TotalCost]]</f>
        <v>18.773699999999998</v>
      </c>
      <c r="P5005" s="1">
        <f>Sales[[#This Row],[ProductCost]]*Sales[[#This Row],[OrderQuantity]]</f>
        <v>11.2163</v>
      </c>
      <c r="Q5005" s="1" t="str">
        <f>VLOOKUP(Sales[[#This Row],[ProductKey]], Products!$A$2:$D$1000, 4, FALSE)</f>
        <v>ML Mountain Tire</v>
      </c>
    </row>
    <row r="5006" spans="1:17" x14ac:dyDescent="0.25">
      <c r="A5006" s="2">
        <v>38141</v>
      </c>
      <c r="B5006" s="1" t="s">
        <v>6684</v>
      </c>
      <c r="C5006">
        <v>478</v>
      </c>
      <c r="D5006">
        <v>13542</v>
      </c>
      <c r="E5006">
        <v>8</v>
      </c>
      <c r="F5006">
        <v>2</v>
      </c>
      <c r="G5006">
        <v>1</v>
      </c>
      <c r="H5006" s="2">
        <v>43254</v>
      </c>
      <c r="I5006" t="str">
        <f>VLOOKUP(Sales[[#This Row],[TerritoryKey]], Territories[], 2, FALSE)</f>
        <v>Germany</v>
      </c>
      <c r="J5006">
        <f>_xlfn.XLOOKUP(Sales[[#This Row],[ProductKey]], Products!$A:$A, Products!$J:$J)</f>
        <v>3.7363</v>
      </c>
      <c r="K5006">
        <f>_xlfn.XLOOKUP(Sales[[#This Row],[ProductKey]], Products!$A:$A, Products!$K:$K)</f>
        <v>9.99</v>
      </c>
      <c r="L5006" s="1">
        <f>Sales[[#This Row],[ProductPrice]]*Sales[[#This Row],[OrderQuantity]]</f>
        <v>9.99</v>
      </c>
      <c r="M5006" s="1">
        <f>Sales[[#This Row],[OrderQuantity]]</f>
        <v>1</v>
      </c>
      <c r="N5006" s="1">
        <f>1</f>
        <v>1</v>
      </c>
      <c r="O5006" s="1">
        <f>Sales[[#This Row],[TotalSales]]-Sales[[#This Row],[TotalCost]]</f>
        <v>6.2537000000000003</v>
      </c>
      <c r="P5006" s="1">
        <f>Sales[[#This Row],[ProductCost]]*Sales[[#This Row],[OrderQuantity]]</f>
        <v>3.7363</v>
      </c>
      <c r="Q5006" s="1" t="str">
        <f>VLOOKUP(Sales[[#This Row],[ProductKey]], Products!$A$2:$D$1000, 4, FALSE)</f>
        <v>Mountain Bottle Cage</v>
      </c>
    </row>
    <row r="5007" spans="1:17" x14ac:dyDescent="0.25">
      <c r="A5007" s="2">
        <v>38293</v>
      </c>
      <c r="B5007" s="1" t="s">
        <v>6821</v>
      </c>
      <c r="C5007">
        <v>223</v>
      </c>
      <c r="D5007">
        <v>16278</v>
      </c>
      <c r="E5007">
        <v>8</v>
      </c>
      <c r="F5007">
        <v>2</v>
      </c>
      <c r="G5007">
        <v>1</v>
      </c>
      <c r="H5007" s="2">
        <v>43406</v>
      </c>
      <c r="I5007" t="str">
        <f>VLOOKUP(Sales[[#This Row],[TerritoryKey]], Territories[], 2, FALSE)</f>
        <v>Germany</v>
      </c>
      <c r="J5007">
        <f>_xlfn.XLOOKUP(Sales[[#This Row],[ProductKey]], Products!$A:$A, Products!$J:$J)</f>
        <v>5.7051999999999996</v>
      </c>
      <c r="K5007">
        <f>_xlfn.XLOOKUP(Sales[[#This Row],[ProductKey]], Products!$A:$A, Products!$K:$K)</f>
        <v>8.6441999999999997</v>
      </c>
      <c r="L5007" s="1">
        <f>Sales[[#This Row],[ProductPrice]]*Sales[[#This Row],[OrderQuantity]]</f>
        <v>8.6441999999999997</v>
      </c>
      <c r="M5007" s="1">
        <f>Sales[[#This Row],[OrderQuantity]]</f>
        <v>1</v>
      </c>
      <c r="N5007" s="1">
        <f>1</f>
        <v>1</v>
      </c>
      <c r="O5007" s="1">
        <f>Sales[[#This Row],[TotalSales]]-Sales[[#This Row],[TotalCost]]</f>
        <v>2.9390000000000001</v>
      </c>
      <c r="P5007" s="1">
        <f>Sales[[#This Row],[ProductCost]]*Sales[[#This Row],[OrderQuantity]]</f>
        <v>5.7051999999999996</v>
      </c>
      <c r="Q5007" s="1" t="str">
        <f>VLOOKUP(Sales[[#This Row],[ProductKey]], Products!$A$2:$D$1000, 4, FALSE)</f>
        <v>AWC Logo Cap</v>
      </c>
    </row>
    <row r="5008" spans="1:17" x14ac:dyDescent="0.25">
      <c r="A5008" s="2">
        <v>37989</v>
      </c>
      <c r="B5008" s="1" t="s">
        <v>6899</v>
      </c>
      <c r="C5008">
        <v>490</v>
      </c>
      <c r="D5008">
        <v>19357</v>
      </c>
      <c r="E5008">
        <v>8</v>
      </c>
      <c r="F5008">
        <v>2</v>
      </c>
      <c r="G5008">
        <v>1</v>
      </c>
      <c r="H5008" s="2">
        <v>43103</v>
      </c>
      <c r="I5008" t="str">
        <f>VLOOKUP(Sales[[#This Row],[TerritoryKey]], Territories[], 2, FALSE)</f>
        <v>Germany</v>
      </c>
      <c r="J5008">
        <f>_xlfn.XLOOKUP(Sales[[#This Row],[ProductKey]], Products!$A:$A, Products!$J:$J)</f>
        <v>41.572299999999998</v>
      </c>
      <c r="K5008">
        <f>_xlfn.XLOOKUP(Sales[[#This Row],[ProductKey]], Products!$A:$A, Products!$K:$K)</f>
        <v>53.99</v>
      </c>
      <c r="L5008" s="1">
        <f>Sales[[#This Row],[ProductPrice]]*Sales[[#This Row],[OrderQuantity]]</f>
        <v>53.99</v>
      </c>
      <c r="M5008" s="1">
        <f>Sales[[#This Row],[OrderQuantity]]</f>
        <v>1</v>
      </c>
      <c r="N5008" s="1">
        <f>1</f>
        <v>1</v>
      </c>
      <c r="O5008" s="1">
        <f>Sales[[#This Row],[TotalSales]]-Sales[[#This Row],[TotalCost]]</f>
        <v>12.417700000000004</v>
      </c>
      <c r="P5008" s="1">
        <f>Sales[[#This Row],[ProductCost]]*Sales[[#This Row],[OrderQuantity]]</f>
        <v>41.572299999999998</v>
      </c>
      <c r="Q5008" s="1" t="str">
        <f>VLOOKUP(Sales[[#This Row],[ProductKey]], Products!$A$2:$D$1000, 4, FALSE)</f>
        <v>Short-Sleeve Classic Jersey, L</v>
      </c>
    </row>
    <row r="5009" spans="1:17" x14ac:dyDescent="0.25">
      <c r="A5009" s="2">
        <v>38234</v>
      </c>
      <c r="B5009" s="1" t="s">
        <v>6988</v>
      </c>
      <c r="C5009">
        <v>485</v>
      </c>
      <c r="D5009">
        <v>13572</v>
      </c>
      <c r="E5009">
        <v>8</v>
      </c>
      <c r="F5009">
        <v>2</v>
      </c>
      <c r="G5009">
        <v>1</v>
      </c>
      <c r="H5009" s="2">
        <v>43347</v>
      </c>
      <c r="I5009" t="str">
        <f>VLOOKUP(Sales[[#This Row],[TerritoryKey]], Territories[], 2, FALSE)</f>
        <v>Germany</v>
      </c>
      <c r="J5009">
        <f>_xlfn.XLOOKUP(Sales[[#This Row],[ProductKey]], Products!$A:$A, Products!$J:$J)</f>
        <v>8.2204999999999995</v>
      </c>
      <c r="K5009">
        <f>_xlfn.XLOOKUP(Sales[[#This Row],[ProductKey]], Products!$A:$A, Products!$K:$K)</f>
        <v>21.98</v>
      </c>
      <c r="L5009" s="1">
        <f>Sales[[#This Row],[ProductPrice]]*Sales[[#This Row],[OrderQuantity]]</f>
        <v>21.98</v>
      </c>
      <c r="M5009" s="1">
        <f>Sales[[#This Row],[OrderQuantity]]</f>
        <v>1</v>
      </c>
      <c r="N5009" s="1">
        <f>1</f>
        <v>1</v>
      </c>
      <c r="O5009" s="1">
        <f>Sales[[#This Row],[TotalSales]]-Sales[[#This Row],[TotalCost]]</f>
        <v>13.759500000000001</v>
      </c>
      <c r="P5009" s="1">
        <f>Sales[[#This Row],[ProductCost]]*Sales[[#This Row],[OrderQuantity]]</f>
        <v>8.2204999999999995</v>
      </c>
      <c r="Q5009" s="1" t="str">
        <f>VLOOKUP(Sales[[#This Row],[ProductKey]], Products!$A$2:$D$1000, 4, FALSE)</f>
        <v>Fender Set - Mountain</v>
      </c>
    </row>
    <row r="5010" spans="1:17" x14ac:dyDescent="0.25">
      <c r="A5010" s="2">
        <v>38110</v>
      </c>
      <c r="B5010" s="1" t="s">
        <v>7037</v>
      </c>
      <c r="C5010">
        <v>481</v>
      </c>
      <c r="D5010">
        <v>12298</v>
      </c>
      <c r="E5010">
        <v>8</v>
      </c>
      <c r="F5010">
        <v>2</v>
      </c>
      <c r="G5010">
        <v>1</v>
      </c>
      <c r="H5010" s="2">
        <v>43223</v>
      </c>
      <c r="I5010" t="str">
        <f>VLOOKUP(Sales[[#This Row],[TerritoryKey]], Territories[], 2, FALSE)</f>
        <v>Germany</v>
      </c>
      <c r="J5010">
        <f>_xlfn.XLOOKUP(Sales[[#This Row],[ProductKey]], Products!$A:$A, Products!$J:$J)</f>
        <v>3.3622999999999998</v>
      </c>
      <c r="K5010">
        <f>_xlfn.XLOOKUP(Sales[[#This Row],[ProductKey]], Products!$A:$A, Products!$K:$K)</f>
        <v>8.99</v>
      </c>
      <c r="L5010" s="1">
        <f>Sales[[#This Row],[ProductPrice]]*Sales[[#This Row],[OrderQuantity]]</f>
        <v>8.99</v>
      </c>
      <c r="M5010" s="1">
        <f>Sales[[#This Row],[OrderQuantity]]</f>
        <v>1</v>
      </c>
      <c r="N5010" s="1">
        <f>1</f>
        <v>1</v>
      </c>
      <c r="O5010" s="1">
        <f>Sales[[#This Row],[TotalSales]]-Sales[[#This Row],[TotalCost]]</f>
        <v>5.6277000000000008</v>
      </c>
      <c r="P5010" s="1">
        <f>Sales[[#This Row],[ProductCost]]*Sales[[#This Row],[OrderQuantity]]</f>
        <v>3.3622999999999998</v>
      </c>
      <c r="Q5010" s="1" t="str">
        <f>VLOOKUP(Sales[[#This Row],[ProductKey]], Products!$A$2:$D$1000, 4, FALSE)</f>
        <v>Racing Socks, M</v>
      </c>
    </row>
    <row r="5011" spans="1:17" x14ac:dyDescent="0.25">
      <c r="A5011" s="2">
        <v>37989</v>
      </c>
      <c r="B5011" s="1" t="s">
        <v>7129</v>
      </c>
      <c r="C5011">
        <v>229</v>
      </c>
      <c r="D5011">
        <v>22619</v>
      </c>
      <c r="E5011">
        <v>8</v>
      </c>
      <c r="F5011">
        <v>2</v>
      </c>
      <c r="G5011">
        <v>1</v>
      </c>
      <c r="H5011" s="2">
        <v>43103</v>
      </c>
      <c r="I5011" t="str">
        <f>VLOOKUP(Sales[[#This Row],[TerritoryKey]], Territories[], 2, FALSE)</f>
        <v>Germany</v>
      </c>
      <c r="J5011">
        <f>_xlfn.XLOOKUP(Sales[[#This Row],[ProductKey]], Products!$A:$A, Products!$J:$J)</f>
        <v>31.724399999999999</v>
      </c>
      <c r="K5011">
        <f>_xlfn.XLOOKUP(Sales[[#This Row],[ProductKey]], Products!$A:$A, Products!$K:$K)</f>
        <v>48.067300000000003</v>
      </c>
      <c r="L5011" s="1">
        <f>Sales[[#This Row],[ProductPrice]]*Sales[[#This Row],[OrderQuantity]]</f>
        <v>48.067300000000003</v>
      </c>
      <c r="M5011" s="1">
        <f>Sales[[#This Row],[OrderQuantity]]</f>
        <v>1</v>
      </c>
      <c r="N5011" s="1">
        <f>1</f>
        <v>1</v>
      </c>
      <c r="O5011" s="1">
        <f>Sales[[#This Row],[TotalSales]]-Sales[[#This Row],[TotalCost]]</f>
        <v>16.342900000000004</v>
      </c>
      <c r="P5011" s="1">
        <f>Sales[[#This Row],[ProductCost]]*Sales[[#This Row],[OrderQuantity]]</f>
        <v>31.724399999999999</v>
      </c>
      <c r="Q5011" s="1" t="str">
        <f>VLOOKUP(Sales[[#This Row],[ProductKey]], Products!$A$2:$D$1000, 4, FALSE)</f>
        <v>Long-Sleeve Logo Jersey, M</v>
      </c>
    </row>
    <row r="5012" spans="1:17" x14ac:dyDescent="0.25">
      <c r="A5012" s="2">
        <v>38142</v>
      </c>
      <c r="B5012" s="1" t="s">
        <v>7558</v>
      </c>
      <c r="C5012">
        <v>478</v>
      </c>
      <c r="D5012">
        <v>19365</v>
      </c>
      <c r="E5012">
        <v>8</v>
      </c>
      <c r="F5012">
        <v>2</v>
      </c>
      <c r="G5012">
        <v>1</v>
      </c>
      <c r="H5012" s="2">
        <v>43255</v>
      </c>
      <c r="I5012" t="str">
        <f>VLOOKUP(Sales[[#This Row],[TerritoryKey]], Territories[], 2, FALSE)</f>
        <v>Germany</v>
      </c>
      <c r="J5012">
        <f>_xlfn.XLOOKUP(Sales[[#This Row],[ProductKey]], Products!$A:$A, Products!$J:$J)</f>
        <v>3.7363</v>
      </c>
      <c r="K5012">
        <f>_xlfn.XLOOKUP(Sales[[#This Row],[ProductKey]], Products!$A:$A, Products!$K:$K)</f>
        <v>9.99</v>
      </c>
      <c r="L5012" s="1">
        <f>Sales[[#This Row],[ProductPrice]]*Sales[[#This Row],[OrderQuantity]]</f>
        <v>9.99</v>
      </c>
      <c r="M5012" s="1">
        <f>Sales[[#This Row],[OrderQuantity]]</f>
        <v>1</v>
      </c>
      <c r="N5012" s="1">
        <f>1</f>
        <v>1</v>
      </c>
      <c r="O5012" s="1">
        <f>Sales[[#This Row],[TotalSales]]-Sales[[#This Row],[TotalCost]]</f>
        <v>6.2537000000000003</v>
      </c>
      <c r="P5012" s="1">
        <f>Sales[[#This Row],[ProductCost]]*Sales[[#This Row],[OrderQuantity]]</f>
        <v>3.7363</v>
      </c>
      <c r="Q5012" s="1" t="str">
        <f>VLOOKUP(Sales[[#This Row],[ProductKey]], Products!$A$2:$D$1000, 4, FALSE)</f>
        <v>Mountain Bottle Cage</v>
      </c>
    </row>
    <row r="5013" spans="1:17" x14ac:dyDescent="0.25">
      <c r="A5013" s="2">
        <v>38022</v>
      </c>
      <c r="B5013" s="1" t="s">
        <v>7831</v>
      </c>
      <c r="C5013">
        <v>488</v>
      </c>
      <c r="D5013">
        <v>22318</v>
      </c>
      <c r="E5013">
        <v>8</v>
      </c>
      <c r="F5013">
        <v>2</v>
      </c>
      <c r="G5013">
        <v>1</v>
      </c>
      <c r="H5013" s="2">
        <v>43136</v>
      </c>
      <c r="I5013" t="str">
        <f>VLOOKUP(Sales[[#This Row],[TerritoryKey]], Territories[], 2, FALSE)</f>
        <v>Germany</v>
      </c>
      <c r="J5013">
        <f>_xlfn.XLOOKUP(Sales[[#This Row],[ProductKey]], Products!$A:$A, Products!$J:$J)</f>
        <v>41.572299999999998</v>
      </c>
      <c r="K5013">
        <f>_xlfn.XLOOKUP(Sales[[#This Row],[ProductKey]], Products!$A:$A, Products!$K:$K)</f>
        <v>53.99</v>
      </c>
      <c r="L5013" s="1">
        <f>Sales[[#This Row],[ProductPrice]]*Sales[[#This Row],[OrderQuantity]]</f>
        <v>53.99</v>
      </c>
      <c r="M5013" s="1">
        <f>Sales[[#This Row],[OrderQuantity]]</f>
        <v>1</v>
      </c>
      <c r="N5013" s="1">
        <f>1</f>
        <v>1</v>
      </c>
      <c r="O5013" s="1">
        <f>Sales[[#This Row],[TotalSales]]-Sales[[#This Row],[TotalCost]]</f>
        <v>12.417700000000004</v>
      </c>
      <c r="P5013" s="1">
        <f>Sales[[#This Row],[ProductCost]]*Sales[[#This Row],[OrderQuantity]]</f>
        <v>41.572299999999998</v>
      </c>
      <c r="Q5013" s="1" t="str">
        <f>VLOOKUP(Sales[[#This Row],[ProductKey]], Products!$A$2:$D$1000, 4, FALSE)</f>
        <v>Short-Sleeve Classic Jersey, S</v>
      </c>
    </row>
    <row r="5014" spans="1:17" x14ac:dyDescent="0.25">
      <c r="A5014" s="2">
        <v>38295</v>
      </c>
      <c r="B5014" s="1" t="s">
        <v>7900</v>
      </c>
      <c r="C5014">
        <v>539</v>
      </c>
      <c r="D5014">
        <v>19331</v>
      </c>
      <c r="E5014">
        <v>8</v>
      </c>
      <c r="F5014">
        <v>2</v>
      </c>
      <c r="G5014">
        <v>1</v>
      </c>
      <c r="H5014" s="2">
        <v>43408</v>
      </c>
      <c r="I5014" t="str">
        <f>VLOOKUP(Sales[[#This Row],[TerritoryKey]], Territories[], 2, FALSE)</f>
        <v>Germany</v>
      </c>
      <c r="J5014">
        <f>_xlfn.XLOOKUP(Sales[[#This Row],[ProductKey]], Products!$A:$A, Products!$J:$J)</f>
        <v>9.3462999999999994</v>
      </c>
      <c r="K5014">
        <f>_xlfn.XLOOKUP(Sales[[#This Row],[ProductKey]], Products!$A:$A, Products!$K:$K)</f>
        <v>24.99</v>
      </c>
      <c r="L5014" s="1">
        <f>Sales[[#This Row],[ProductPrice]]*Sales[[#This Row],[OrderQuantity]]</f>
        <v>24.99</v>
      </c>
      <c r="M5014" s="1">
        <f>Sales[[#This Row],[OrderQuantity]]</f>
        <v>1</v>
      </c>
      <c r="N5014" s="1">
        <f>1</f>
        <v>1</v>
      </c>
      <c r="O5014" s="1">
        <f>Sales[[#This Row],[TotalSales]]-Sales[[#This Row],[TotalCost]]</f>
        <v>15.643699999999999</v>
      </c>
      <c r="P5014" s="1">
        <f>Sales[[#This Row],[ProductCost]]*Sales[[#This Row],[OrderQuantity]]</f>
        <v>9.3462999999999994</v>
      </c>
      <c r="Q5014" s="1" t="str">
        <f>VLOOKUP(Sales[[#This Row],[ProductKey]], Products!$A$2:$D$1000, 4, FALSE)</f>
        <v>ML Road Tire</v>
      </c>
    </row>
    <row r="5015" spans="1:17" x14ac:dyDescent="0.25">
      <c r="A5015" s="2">
        <v>37784</v>
      </c>
      <c r="B5015" s="1" t="s">
        <v>193</v>
      </c>
      <c r="C5015">
        <v>479</v>
      </c>
      <c r="D5015">
        <v>22480</v>
      </c>
      <c r="E5015">
        <v>7</v>
      </c>
      <c r="F5015">
        <v>2</v>
      </c>
      <c r="G5015">
        <v>1</v>
      </c>
      <c r="H5015" s="2">
        <v>42898</v>
      </c>
      <c r="I5015" t="str">
        <f>VLOOKUP(Sales[[#This Row],[TerritoryKey]], Territories[], 2, FALSE)</f>
        <v>France</v>
      </c>
      <c r="J5015">
        <f>_xlfn.XLOOKUP(Sales[[#This Row],[ProductKey]], Products!$A:$A, Products!$J:$J)</f>
        <v>3.3622999999999998</v>
      </c>
      <c r="K5015">
        <f>_xlfn.XLOOKUP(Sales[[#This Row],[ProductKey]], Products!$A:$A, Products!$K:$K)</f>
        <v>8.99</v>
      </c>
      <c r="L5015" s="1">
        <f>Sales[[#This Row],[ProductPrice]]*Sales[[#This Row],[OrderQuantity]]</f>
        <v>8.99</v>
      </c>
      <c r="M5015" s="1">
        <f>Sales[[#This Row],[OrderQuantity]]</f>
        <v>1</v>
      </c>
      <c r="N5015" s="1">
        <f>1</f>
        <v>1</v>
      </c>
      <c r="O5015" s="1">
        <f>Sales[[#This Row],[TotalSales]]-Sales[[#This Row],[TotalCost]]</f>
        <v>5.6277000000000008</v>
      </c>
      <c r="P5015" s="1">
        <f>Sales[[#This Row],[ProductCost]]*Sales[[#This Row],[OrderQuantity]]</f>
        <v>3.3622999999999998</v>
      </c>
      <c r="Q5015" s="1" t="str">
        <f>VLOOKUP(Sales[[#This Row],[ProductKey]], Products!$A$2:$D$1000, 4, FALSE)</f>
        <v>Road Bottle Cage</v>
      </c>
    </row>
    <row r="5016" spans="1:17" x14ac:dyDescent="0.25">
      <c r="A5016" s="2">
        <v>37752</v>
      </c>
      <c r="B5016" s="1" t="s">
        <v>272</v>
      </c>
      <c r="C5016">
        <v>477</v>
      </c>
      <c r="D5016">
        <v>12628</v>
      </c>
      <c r="E5016">
        <v>7</v>
      </c>
      <c r="F5016">
        <v>2</v>
      </c>
      <c r="G5016">
        <v>1</v>
      </c>
      <c r="H5016" s="2">
        <v>42866</v>
      </c>
      <c r="I5016" t="str">
        <f>VLOOKUP(Sales[[#This Row],[TerritoryKey]], Territories[], 2, FALSE)</f>
        <v>France</v>
      </c>
      <c r="J5016">
        <f>_xlfn.XLOOKUP(Sales[[#This Row],[ProductKey]], Products!$A:$A, Products!$J:$J)</f>
        <v>1.8663000000000001</v>
      </c>
      <c r="K5016">
        <f>_xlfn.XLOOKUP(Sales[[#This Row],[ProductKey]], Products!$A:$A, Products!$K:$K)</f>
        <v>4.99</v>
      </c>
      <c r="L5016" s="1">
        <f>Sales[[#This Row],[ProductPrice]]*Sales[[#This Row],[OrderQuantity]]</f>
        <v>4.99</v>
      </c>
      <c r="M5016" s="1">
        <f>Sales[[#This Row],[OrderQuantity]]</f>
        <v>1</v>
      </c>
      <c r="N5016" s="1">
        <f>1</f>
        <v>1</v>
      </c>
      <c r="O5016" s="1">
        <f>Sales[[#This Row],[TotalSales]]-Sales[[#This Row],[TotalCost]]</f>
        <v>3.1237000000000004</v>
      </c>
      <c r="P5016" s="1">
        <f>Sales[[#This Row],[ProductCost]]*Sales[[#This Row],[OrderQuantity]]</f>
        <v>1.8663000000000001</v>
      </c>
      <c r="Q5016" s="1" t="str">
        <f>VLOOKUP(Sales[[#This Row],[ProductKey]], Products!$A$2:$D$1000, 4, FALSE)</f>
        <v>Water Bottle - 30 oz.</v>
      </c>
    </row>
    <row r="5017" spans="1:17" x14ac:dyDescent="0.25">
      <c r="A5017" s="2">
        <v>37904</v>
      </c>
      <c r="B5017" s="1" t="s">
        <v>297</v>
      </c>
      <c r="C5017">
        <v>477</v>
      </c>
      <c r="D5017">
        <v>11397</v>
      </c>
      <c r="E5017">
        <v>7</v>
      </c>
      <c r="F5017">
        <v>2</v>
      </c>
      <c r="G5017">
        <v>1</v>
      </c>
      <c r="H5017" s="2">
        <v>43018</v>
      </c>
      <c r="I5017" t="str">
        <f>VLOOKUP(Sales[[#This Row],[TerritoryKey]], Territories[], 2, FALSE)</f>
        <v>France</v>
      </c>
      <c r="J5017">
        <f>_xlfn.XLOOKUP(Sales[[#This Row],[ProductKey]], Products!$A:$A, Products!$J:$J)</f>
        <v>1.8663000000000001</v>
      </c>
      <c r="K5017">
        <f>_xlfn.XLOOKUP(Sales[[#This Row],[ProductKey]], Products!$A:$A, Products!$K:$K)</f>
        <v>4.99</v>
      </c>
      <c r="L5017" s="1">
        <f>Sales[[#This Row],[ProductPrice]]*Sales[[#This Row],[OrderQuantity]]</f>
        <v>4.99</v>
      </c>
      <c r="M5017" s="1">
        <f>Sales[[#This Row],[OrderQuantity]]</f>
        <v>1</v>
      </c>
      <c r="N5017" s="1">
        <f>1</f>
        <v>1</v>
      </c>
      <c r="O5017" s="1">
        <f>Sales[[#This Row],[TotalSales]]-Sales[[#This Row],[TotalCost]]</f>
        <v>3.1237000000000004</v>
      </c>
      <c r="P5017" s="1">
        <f>Sales[[#This Row],[ProductCost]]*Sales[[#This Row],[OrderQuantity]]</f>
        <v>1.8663000000000001</v>
      </c>
      <c r="Q5017" s="1" t="str">
        <f>VLOOKUP(Sales[[#This Row],[ProductKey]], Products!$A$2:$D$1000, 4, FALSE)</f>
        <v>Water Bottle - 30 oz.</v>
      </c>
    </row>
    <row r="5018" spans="1:17" x14ac:dyDescent="0.25">
      <c r="A5018" s="2">
        <v>37875</v>
      </c>
      <c r="B5018" s="1" t="s">
        <v>347</v>
      </c>
      <c r="C5018">
        <v>491</v>
      </c>
      <c r="D5018">
        <v>11581</v>
      </c>
      <c r="E5018">
        <v>7</v>
      </c>
      <c r="F5018">
        <v>2</v>
      </c>
      <c r="G5018">
        <v>1</v>
      </c>
      <c r="H5018" s="2">
        <v>42989</v>
      </c>
      <c r="I5018" t="str">
        <f>VLOOKUP(Sales[[#This Row],[TerritoryKey]], Territories[], 2, FALSE)</f>
        <v>France</v>
      </c>
      <c r="J5018">
        <f>_xlfn.XLOOKUP(Sales[[#This Row],[ProductKey]], Products!$A:$A, Products!$J:$J)</f>
        <v>41.572299999999998</v>
      </c>
      <c r="K5018">
        <f>_xlfn.XLOOKUP(Sales[[#This Row],[ProductKey]], Products!$A:$A, Products!$K:$K)</f>
        <v>53.99</v>
      </c>
      <c r="L5018" s="1">
        <f>Sales[[#This Row],[ProductPrice]]*Sales[[#This Row],[OrderQuantity]]</f>
        <v>53.99</v>
      </c>
      <c r="M5018" s="1">
        <f>Sales[[#This Row],[OrderQuantity]]</f>
        <v>1</v>
      </c>
      <c r="N5018" s="1">
        <f>1</f>
        <v>1</v>
      </c>
      <c r="O5018" s="1">
        <f>Sales[[#This Row],[TotalSales]]-Sales[[#This Row],[TotalCost]]</f>
        <v>12.417700000000004</v>
      </c>
      <c r="P5018" s="1">
        <f>Sales[[#This Row],[ProductCost]]*Sales[[#This Row],[OrderQuantity]]</f>
        <v>41.572299999999998</v>
      </c>
      <c r="Q5018" s="1" t="str">
        <f>VLOOKUP(Sales[[#This Row],[ProductKey]], Products!$A$2:$D$1000, 4, FALSE)</f>
        <v>Short-Sleeve Classic Jersey, XL</v>
      </c>
    </row>
    <row r="5019" spans="1:17" x14ac:dyDescent="0.25">
      <c r="A5019" s="2">
        <v>37753</v>
      </c>
      <c r="B5019" s="1" t="s">
        <v>350</v>
      </c>
      <c r="C5019">
        <v>223</v>
      </c>
      <c r="D5019">
        <v>27834</v>
      </c>
      <c r="E5019">
        <v>7</v>
      </c>
      <c r="F5019">
        <v>2</v>
      </c>
      <c r="G5019">
        <v>1</v>
      </c>
      <c r="H5019" s="2">
        <v>42867</v>
      </c>
      <c r="I5019" t="str">
        <f>VLOOKUP(Sales[[#This Row],[TerritoryKey]], Territories[], 2, FALSE)</f>
        <v>France</v>
      </c>
      <c r="J5019">
        <f>_xlfn.XLOOKUP(Sales[[#This Row],[ProductKey]], Products!$A:$A, Products!$J:$J)</f>
        <v>5.7051999999999996</v>
      </c>
      <c r="K5019">
        <f>_xlfn.XLOOKUP(Sales[[#This Row],[ProductKey]], Products!$A:$A, Products!$K:$K)</f>
        <v>8.6441999999999997</v>
      </c>
      <c r="L5019" s="1">
        <f>Sales[[#This Row],[ProductPrice]]*Sales[[#This Row],[OrderQuantity]]</f>
        <v>8.6441999999999997</v>
      </c>
      <c r="M5019" s="1">
        <f>Sales[[#This Row],[OrderQuantity]]</f>
        <v>1</v>
      </c>
      <c r="N5019" s="1">
        <f>1</f>
        <v>1</v>
      </c>
      <c r="O5019" s="1">
        <f>Sales[[#This Row],[TotalSales]]-Sales[[#This Row],[TotalCost]]</f>
        <v>2.9390000000000001</v>
      </c>
      <c r="P5019" s="1">
        <f>Sales[[#This Row],[ProductCost]]*Sales[[#This Row],[OrderQuantity]]</f>
        <v>5.7051999999999996</v>
      </c>
      <c r="Q5019" s="1" t="str">
        <f>VLOOKUP(Sales[[#This Row],[ProductKey]], Products!$A$2:$D$1000, 4, FALSE)</f>
        <v>AWC Logo Cap</v>
      </c>
    </row>
    <row r="5020" spans="1:17" x14ac:dyDescent="0.25">
      <c r="A5020" s="2">
        <v>37752</v>
      </c>
      <c r="B5020" s="1" t="s">
        <v>379</v>
      </c>
      <c r="C5020">
        <v>540</v>
      </c>
      <c r="D5020">
        <v>28398</v>
      </c>
      <c r="E5020">
        <v>7</v>
      </c>
      <c r="F5020">
        <v>2</v>
      </c>
      <c r="G5020">
        <v>1</v>
      </c>
      <c r="H5020" s="2">
        <v>42866</v>
      </c>
      <c r="I5020" t="str">
        <f>VLOOKUP(Sales[[#This Row],[TerritoryKey]], Territories[], 2, FALSE)</f>
        <v>France</v>
      </c>
      <c r="J5020">
        <f>_xlfn.XLOOKUP(Sales[[#This Row],[ProductKey]], Products!$A:$A, Products!$J:$J)</f>
        <v>12.192399999999999</v>
      </c>
      <c r="K5020">
        <f>_xlfn.XLOOKUP(Sales[[#This Row],[ProductKey]], Products!$A:$A, Products!$K:$K)</f>
        <v>32.6</v>
      </c>
      <c r="L5020" s="1">
        <f>Sales[[#This Row],[ProductPrice]]*Sales[[#This Row],[OrderQuantity]]</f>
        <v>32.6</v>
      </c>
      <c r="M5020" s="1">
        <f>Sales[[#This Row],[OrderQuantity]]</f>
        <v>1</v>
      </c>
      <c r="N5020" s="1">
        <f>1</f>
        <v>1</v>
      </c>
      <c r="O5020" s="1">
        <f>Sales[[#This Row],[TotalSales]]-Sales[[#This Row],[TotalCost]]</f>
        <v>20.407600000000002</v>
      </c>
      <c r="P5020" s="1">
        <f>Sales[[#This Row],[ProductCost]]*Sales[[#This Row],[OrderQuantity]]</f>
        <v>12.192399999999999</v>
      </c>
      <c r="Q5020" s="1" t="str">
        <f>VLOOKUP(Sales[[#This Row],[ProductKey]], Products!$A$2:$D$1000, 4, FALSE)</f>
        <v>HL Road Tire</v>
      </c>
    </row>
    <row r="5021" spans="1:17" x14ac:dyDescent="0.25">
      <c r="A5021" s="2">
        <v>37784</v>
      </c>
      <c r="B5021" s="1" t="s">
        <v>483</v>
      </c>
      <c r="C5021">
        <v>466</v>
      </c>
      <c r="D5021">
        <v>19306</v>
      </c>
      <c r="E5021">
        <v>7</v>
      </c>
      <c r="F5021">
        <v>2</v>
      </c>
      <c r="G5021">
        <v>1</v>
      </c>
      <c r="H5021" s="2">
        <v>42898</v>
      </c>
      <c r="I5021" t="str">
        <f>VLOOKUP(Sales[[#This Row],[TerritoryKey]], Territories[], 2, FALSE)</f>
        <v>France</v>
      </c>
      <c r="J5021">
        <f>_xlfn.XLOOKUP(Sales[[#This Row],[ProductKey]], Products!$A:$A, Products!$J:$J)</f>
        <v>9.7135999999999996</v>
      </c>
      <c r="K5021">
        <f>_xlfn.XLOOKUP(Sales[[#This Row],[ProductKey]], Products!$A:$A, Products!$K:$K)</f>
        <v>23.548100000000002</v>
      </c>
      <c r="L5021" s="1">
        <f>Sales[[#This Row],[ProductPrice]]*Sales[[#This Row],[OrderQuantity]]</f>
        <v>23.548100000000002</v>
      </c>
      <c r="M5021" s="1">
        <f>Sales[[#This Row],[OrderQuantity]]</f>
        <v>1</v>
      </c>
      <c r="N5021" s="1">
        <f>1</f>
        <v>1</v>
      </c>
      <c r="O5021" s="1">
        <f>Sales[[#This Row],[TotalSales]]-Sales[[#This Row],[TotalCost]]</f>
        <v>13.834500000000002</v>
      </c>
      <c r="P5021" s="1">
        <f>Sales[[#This Row],[ProductCost]]*Sales[[#This Row],[OrderQuantity]]</f>
        <v>9.7135999999999996</v>
      </c>
      <c r="Q5021" s="1" t="str">
        <f>VLOOKUP(Sales[[#This Row],[ProductKey]], Products!$A$2:$D$1000, 4, FALSE)</f>
        <v>Half-Finger Gloves, L</v>
      </c>
    </row>
    <row r="5022" spans="1:17" x14ac:dyDescent="0.25">
      <c r="A5022" s="2">
        <v>37965</v>
      </c>
      <c r="B5022" s="1" t="s">
        <v>511</v>
      </c>
      <c r="C5022">
        <v>538</v>
      </c>
      <c r="D5022">
        <v>22556</v>
      </c>
      <c r="E5022">
        <v>7</v>
      </c>
      <c r="F5022">
        <v>2</v>
      </c>
      <c r="G5022">
        <v>1</v>
      </c>
      <c r="H5022" s="2">
        <v>43079</v>
      </c>
      <c r="I5022" t="str">
        <f>VLOOKUP(Sales[[#This Row],[TerritoryKey]], Territories[], 2, FALSE)</f>
        <v>France</v>
      </c>
      <c r="J5022">
        <f>_xlfn.XLOOKUP(Sales[[#This Row],[ProductKey]], Products!$A:$A, Products!$J:$J)</f>
        <v>8.0373000000000001</v>
      </c>
      <c r="K5022">
        <f>_xlfn.XLOOKUP(Sales[[#This Row],[ProductKey]], Products!$A:$A, Products!$K:$K)</f>
        <v>21.49</v>
      </c>
      <c r="L5022" s="1">
        <f>Sales[[#This Row],[ProductPrice]]*Sales[[#This Row],[OrderQuantity]]</f>
        <v>21.49</v>
      </c>
      <c r="M5022" s="1">
        <f>Sales[[#This Row],[OrderQuantity]]</f>
        <v>1</v>
      </c>
      <c r="N5022" s="1">
        <f>1</f>
        <v>1</v>
      </c>
      <c r="O5022" s="1">
        <f>Sales[[#This Row],[TotalSales]]-Sales[[#This Row],[TotalCost]]</f>
        <v>13.452699999999998</v>
      </c>
      <c r="P5022" s="1">
        <f>Sales[[#This Row],[ProductCost]]*Sales[[#This Row],[OrderQuantity]]</f>
        <v>8.0373000000000001</v>
      </c>
      <c r="Q5022" s="1" t="str">
        <f>VLOOKUP(Sales[[#This Row],[ProductKey]], Products!$A$2:$D$1000, 4, FALSE)</f>
        <v>LL Road Tire</v>
      </c>
    </row>
    <row r="5023" spans="1:17" x14ac:dyDescent="0.25">
      <c r="A5023" s="2">
        <v>37875</v>
      </c>
      <c r="B5023" s="1" t="s">
        <v>578</v>
      </c>
      <c r="C5023">
        <v>235</v>
      </c>
      <c r="D5023">
        <v>12752</v>
      </c>
      <c r="E5023">
        <v>7</v>
      </c>
      <c r="F5023">
        <v>2</v>
      </c>
      <c r="G5023">
        <v>1</v>
      </c>
      <c r="H5023" s="2">
        <v>42989</v>
      </c>
      <c r="I5023" t="str">
        <f>VLOOKUP(Sales[[#This Row],[TerritoryKey]], Territories[], 2, FALSE)</f>
        <v>France</v>
      </c>
      <c r="J5023">
        <f>_xlfn.XLOOKUP(Sales[[#This Row],[ProductKey]], Products!$A:$A, Products!$J:$J)</f>
        <v>31.724399999999999</v>
      </c>
      <c r="K5023">
        <f>_xlfn.XLOOKUP(Sales[[#This Row],[ProductKey]], Products!$A:$A, Products!$K:$K)</f>
        <v>48.067300000000003</v>
      </c>
      <c r="L5023" s="1">
        <f>Sales[[#This Row],[ProductPrice]]*Sales[[#This Row],[OrderQuantity]]</f>
        <v>48.067300000000003</v>
      </c>
      <c r="M5023" s="1">
        <f>Sales[[#This Row],[OrderQuantity]]</f>
        <v>1</v>
      </c>
      <c r="N5023" s="1">
        <f>1</f>
        <v>1</v>
      </c>
      <c r="O5023" s="1">
        <f>Sales[[#This Row],[TotalSales]]-Sales[[#This Row],[TotalCost]]</f>
        <v>16.342900000000004</v>
      </c>
      <c r="P5023" s="1">
        <f>Sales[[#This Row],[ProductCost]]*Sales[[#This Row],[OrderQuantity]]</f>
        <v>31.724399999999999</v>
      </c>
      <c r="Q5023" s="1" t="str">
        <f>VLOOKUP(Sales[[#This Row],[ProductKey]], Products!$A$2:$D$1000, 4, FALSE)</f>
        <v>Long-Sleeve Logo Jersey, XL</v>
      </c>
    </row>
    <row r="5024" spans="1:17" x14ac:dyDescent="0.25">
      <c r="A5024" s="2">
        <v>37782</v>
      </c>
      <c r="B5024" s="1" t="s">
        <v>631</v>
      </c>
      <c r="C5024">
        <v>530</v>
      </c>
      <c r="D5024">
        <v>27326</v>
      </c>
      <c r="E5024">
        <v>7</v>
      </c>
      <c r="F5024">
        <v>2</v>
      </c>
      <c r="G5024">
        <v>1</v>
      </c>
      <c r="H5024" s="2">
        <v>42896</v>
      </c>
      <c r="I5024" t="str">
        <f>VLOOKUP(Sales[[#This Row],[TerritoryKey]], Territories[], 2, FALSE)</f>
        <v>France</v>
      </c>
      <c r="J5024">
        <f>_xlfn.XLOOKUP(Sales[[#This Row],[ProductKey]], Products!$A:$A, Products!$J:$J)</f>
        <v>1.8663000000000001</v>
      </c>
      <c r="K5024">
        <f>_xlfn.XLOOKUP(Sales[[#This Row],[ProductKey]], Products!$A:$A, Products!$K:$K)</f>
        <v>4.99</v>
      </c>
      <c r="L5024" s="1">
        <f>Sales[[#This Row],[ProductPrice]]*Sales[[#This Row],[OrderQuantity]]</f>
        <v>4.99</v>
      </c>
      <c r="M5024" s="1">
        <f>Sales[[#This Row],[OrderQuantity]]</f>
        <v>1</v>
      </c>
      <c r="N5024" s="1">
        <f>1</f>
        <v>1</v>
      </c>
      <c r="O5024" s="1">
        <f>Sales[[#This Row],[TotalSales]]-Sales[[#This Row],[TotalCost]]</f>
        <v>3.1237000000000004</v>
      </c>
      <c r="P5024" s="1">
        <f>Sales[[#This Row],[ProductCost]]*Sales[[#This Row],[OrderQuantity]]</f>
        <v>1.8663000000000001</v>
      </c>
      <c r="Q5024" s="1" t="str">
        <f>VLOOKUP(Sales[[#This Row],[ProductKey]], Products!$A$2:$D$1000, 4, FALSE)</f>
        <v>Touring Tire Tube</v>
      </c>
    </row>
    <row r="5025" spans="1:17" x14ac:dyDescent="0.25">
      <c r="A5025" s="2">
        <v>37904</v>
      </c>
      <c r="B5025" s="1" t="s">
        <v>641</v>
      </c>
      <c r="C5025">
        <v>478</v>
      </c>
      <c r="D5025">
        <v>15921</v>
      </c>
      <c r="E5025">
        <v>7</v>
      </c>
      <c r="F5025">
        <v>2</v>
      </c>
      <c r="G5025">
        <v>1</v>
      </c>
      <c r="H5025" s="2">
        <v>43018</v>
      </c>
      <c r="I5025" t="str">
        <f>VLOOKUP(Sales[[#This Row],[TerritoryKey]], Territories[], 2, FALSE)</f>
        <v>France</v>
      </c>
      <c r="J5025">
        <f>_xlfn.XLOOKUP(Sales[[#This Row],[ProductKey]], Products!$A:$A, Products!$J:$J)</f>
        <v>3.7363</v>
      </c>
      <c r="K5025">
        <f>_xlfn.XLOOKUP(Sales[[#This Row],[ProductKey]], Products!$A:$A, Products!$K:$K)</f>
        <v>9.99</v>
      </c>
      <c r="L5025" s="1">
        <f>Sales[[#This Row],[ProductPrice]]*Sales[[#This Row],[OrderQuantity]]</f>
        <v>9.99</v>
      </c>
      <c r="M5025" s="1">
        <f>Sales[[#This Row],[OrderQuantity]]</f>
        <v>1</v>
      </c>
      <c r="N5025" s="1">
        <f>1</f>
        <v>1</v>
      </c>
      <c r="O5025" s="1">
        <f>Sales[[#This Row],[TotalSales]]-Sales[[#This Row],[TotalCost]]</f>
        <v>6.2537000000000003</v>
      </c>
      <c r="P5025" s="1">
        <f>Sales[[#This Row],[ProductCost]]*Sales[[#This Row],[OrderQuantity]]</f>
        <v>3.7363</v>
      </c>
      <c r="Q5025" s="1" t="str">
        <f>VLOOKUP(Sales[[#This Row],[ProductKey]], Products!$A$2:$D$1000, 4, FALSE)</f>
        <v>Mountain Bottle Cage</v>
      </c>
    </row>
    <row r="5026" spans="1:17" x14ac:dyDescent="0.25">
      <c r="A5026" s="2">
        <v>37967</v>
      </c>
      <c r="B5026" s="1" t="s">
        <v>660</v>
      </c>
      <c r="C5026">
        <v>528</v>
      </c>
      <c r="D5026">
        <v>17800</v>
      </c>
      <c r="E5026">
        <v>7</v>
      </c>
      <c r="F5026">
        <v>2</v>
      </c>
      <c r="G5026">
        <v>1</v>
      </c>
      <c r="H5026" s="2">
        <v>43081</v>
      </c>
      <c r="I5026" t="str">
        <f>VLOOKUP(Sales[[#This Row],[TerritoryKey]], Territories[], 2, FALSE)</f>
        <v>France</v>
      </c>
      <c r="J5026">
        <f>_xlfn.XLOOKUP(Sales[[#This Row],[ProductKey]], Products!$A:$A, Products!$J:$J)</f>
        <v>1.8663000000000001</v>
      </c>
      <c r="K5026">
        <f>_xlfn.XLOOKUP(Sales[[#This Row],[ProductKey]], Products!$A:$A, Products!$K:$K)</f>
        <v>4.99</v>
      </c>
      <c r="L5026" s="1">
        <f>Sales[[#This Row],[ProductPrice]]*Sales[[#This Row],[OrderQuantity]]</f>
        <v>4.99</v>
      </c>
      <c r="M5026" s="1">
        <f>Sales[[#This Row],[OrderQuantity]]</f>
        <v>1</v>
      </c>
      <c r="N5026" s="1">
        <f>1</f>
        <v>1</v>
      </c>
      <c r="O5026" s="1">
        <f>Sales[[#This Row],[TotalSales]]-Sales[[#This Row],[TotalCost]]</f>
        <v>3.1237000000000004</v>
      </c>
      <c r="P5026" s="1">
        <f>Sales[[#This Row],[ProductCost]]*Sales[[#This Row],[OrderQuantity]]</f>
        <v>1.8663000000000001</v>
      </c>
      <c r="Q5026" s="1" t="str">
        <f>VLOOKUP(Sales[[#This Row],[ProductKey]], Products!$A$2:$D$1000, 4, FALSE)</f>
        <v>Mountain Tire Tube</v>
      </c>
    </row>
    <row r="5027" spans="1:17" x14ac:dyDescent="0.25">
      <c r="A5027" s="2">
        <v>37690</v>
      </c>
      <c r="B5027" s="1" t="s">
        <v>736</v>
      </c>
      <c r="C5027">
        <v>229</v>
      </c>
      <c r="D5027">
        <v>25593</v>
      </c>
      <c r="E5027">
        <v>7</v>
      </c>
      <c r="F5027">
        <v>2</v>
      </c>
      <c r="G5027">
        <v>1</v>
      </c>
      <c r="H5027" s="2">
        <v>42804</v>
      </c>
      <c r="I5027" t="str">
        <f>VLOOKUP(Sales[[#This Row],[TerritoryKey]], Territories[], 2, FALSE)</f>
        <v>France</v>
      </c>
      <c r="J5027">
        <f>_xlfn.XLOOKUP(Sales[[#This Row],[ProductKey]], Products!$A:$A, Products!$J:$J)</f>
        <v>31.724399999999999</v>
      </c>
      <c r="K5027">
        <f>_xlfn.XLOOKUP(Sales[[#This Row],[ProductKey]], Products!$A:$A, Products!$K:$K)</f>
        <v>48.067300000000003</v>
      </c>
      <c r="L5027" s="1">
        <f>Sales[[#This Row],[ProductPrice]]*Sales[[#This Row],[OrderQuantity]]</f>
        <v>48.067300000000003</v>
      </c>
      <c r="M5027" s="1">
        <f>Sales[[#This Row],[OrderQuantity]]</f>
        <v>1</v>
      </c>
      <c r="N5027" s="1">
        <f>1</f>
        <v>1</v>
      </c>
      <c r="O5027" s="1">
        <f>Sales[[#This Row],[TotalSales]]-Sales[[#This Row],[TotalCost]]</f>
        <v>16.342900000000004</v>
      </c>
      <c r="P5027" s="1">
        <f>Sales[[#This Row],[ProductCost]]*Sales[[#This Row],[OrderQuantity]]</f>
        <v>31.724399999999999</v>
      </c>
      <c r="Q5027" s="1" t="str">
        <f>VLOOKUP(Sales[[#This Row],[ProductKey]], Products!$A$2:$D$1000, 4, FALSE)</f>
        <v>Long-Sleeve Logo Jersey, M</v>
      </c>
    </row>
    <row r="5028" spans="1:17" x14ac:dyDescent="0.25">
      <c r="A5028" s="2">
        <v>38231</v>
      </c>
      <c r="B5028" s="1" t="s">
        <v>916</v>
      </c>
      <c r="C5028">
        <v>235</v>
      </c>
      <c r="D5028">
        <v>28722</v>
      </c>
      <c r="E5028">
        <v>7</v>
      </c>
      <c r="F5028">
        <v>2</v>
      </c>
      <c r="G5028">
        <v>1</v>
      </c>
      <c r="H5028" s="2">
        <v>43344</v>
      </c>
      <c r="I5028" t="str">
        <f>VLOOKUP(Sales[[#This Row],[TerritoryKey]], Territories[], 2, FALSE)</f>
        <v>France</v>
      </c>
      <c r="J5028">
        <f>_xlfn.XLOOKUP(Sales[[#This Row],[ProductKey]], Products!$A:$A, Products!$J:$J)</f>
        <v>31.724399999999999</v>
      </c>
      <c r="K5028">
        <f>_xlfn.XLOOKUP(Sales[[#This Row],[ProductKey]], Products!$A:$A, Products!$K:$K)</f>
        <v>48.067300000000003</v>
      </c>
      <c r="L5028" s="1">
        <f>Sales[[#This Row],[ProductPrice]]*Sales[[#This Row],[OrderQuantity]]</f>
        <v>48.067300000000003</v>
      </c>
      <c r="M5028" s="1">
        <f>Sales[[#This Row],[OrderQuantity]]</f>
        <v>1</v>
      </c>
      <c r="N5028" s="1">
        <f>1</f>
        <v>1</v>
      </c>
      <c r="O5028" s="1">
        <f>Sales[[#This Row],[TotalSales]]-Sales[[#This Row],[TotalCost]]</f>
        <v>16.342900000000004</v>
      </c>
      <c r="P5028" s="1">
        <f>Sales[[#This Row],[ProductCost]]*Sales[[#This Row],[OrderQuantity]]</f>
        <v>31.724399999999999</v>
      </c>
      <c r="Q5028" s="1" t="str">
        <f>VLOOKUP(Sales[[#This Row],[ProductKey]], Products!$A$2:$D$1000, 4, FALSE)</f>
        <v>Long-Sleeve Logo Jersey, XL</v>
      </c>
    </row>
    <row r="5029" spans="1:17" x14ac:dyDescent="0.25">
      <c r="A5029" s="2">
        <v>37937</v>
      </c>
      <c r="B5029" s="1" t="s">
        <v>940</v>
      </c>
      <c r="C5029">
        <v>488</v>
      </c>
      <c r="D5029">
        <v>20061</v>
      </c>
      <c r="E5029">
        <v>7</v>
      </c>
      <c r="F5029">
        <v>2</v>
      </c>
      <c r="G5029">
        <v>1</v>
      </c>
      <c r="H5029" s="2">
        <v>43051</v>
      </c>
      <c r="I5029" t="str">
        <f>VLOOKUP(Sales[[#This Row],[TerritoryKey]], Territories[], 2, FALSE)</f>
        <v>France</v>
      </c>
      <c r="J5029">
        <f>_xlfn.XLOOKUP(Sales[[#This Row],[ProductKey]], Products!$A:$A, Products!$J:$J)</f>
        <v>41.572299999999998</v>
      </c>
      <c r="K5029">
        <f>_xlfn.XLOOKUP(Sales[[#This Row],[ProductKey]], Products!$A:$A, Products!$K:$K)</f>
        <v>53.99</v>
      </c>
      <c r="L5029" s="1">
        <f>Sales[[#This Row],[ProductPrice]]*Sales[[#This Row],[OrderQuantity]]</f>
        <v>53.99</v>
      </c>
      <c r="M5029" s="1">
        <f>Sales[[#This Row],[OrderQuantity]]</f>
        <v>1</v>
      </c>
      <c r="N5029" s="1">
        <f>1</f>
        <v>1</v>
      </c>
      <c r="O5029" s="1">
        <f>Sales[[#This Row],[TotalSales]]-Sales[[#This Row],[TotalCost]]</f>
        <v>12.417700000000004</v>
      </c>
      <c r="P5029" s="1">
        <f>Sales[[#This Row],[ProductCost]]*Sales[[#This Row],[OrderQuantity]]</f>
        <v>41.572299999999998</v>
      </c>
      <c r="Q5029" s="1" t="str">
        <f>VLOOKUP(Sales[[#This Row],[ProductKey]], Products!$A$2:$D$1000, 4, FALSE)</f>
        <v>Short-Sleeve Classic Jersey, S</v>
      </c>
    </row>
    <row r="5030" spans="1:17" x14ac:dyDescent="0.25">
      <c r="A5030" s="2">
        <v>38108</v>
      </c>
      <c r="B5030" s="1" t="s">
        <v>943</v>
      </c>
      <c r="C5030">
        <v>536</v>
      </c>
      <c r="D5030">
        <v>14141</v>
      </c>
      <c r="E5030">
        <v>7</v>
      </c>
      <c r="F5030">
        <v>2</v>
      </c>
      <c r="G5030">
        <v>1</v>
      </c>
      <c r="H5030" s="2">
        <v>43221</v>
      </c>
      <c r="I5030" t="str">
        <f>VLOOKUP(Sales[[#This Row],[TerritoryKey]], Territories[], 2, FALSE)</f>
        <v>France</v>
      </c>
      <c r="J5030">
        <f>_xlfn.XLOOKUP(Sales[[#This Row],[ProductKey]], Products!$A:$A, Products!$J:$J)</f>
        <v>11.2163</v>
      </c>
      <c r="K5030">
        <f>_xlfn.XLOOKUP(Sales[[#This Row],[ProductKey]], Products!$A:$A, Products!$K:$K)</f>
        <v>29.99</v>
      </c>
      <c r="L5030" s="1">
        <f>Sales[[#This Row],[ProductPrice]]*Sales[[#This Row],[OrderQuantity]]</f>
        <v>29.99</v>
      </c>
      <c r="M5030" s="1">
        <f>Sales[[#This Row],[OrderQuantity]]</f>
        <v>1</v>
      </c>
      <c r="N5030" s="1">
        <f>1</f>
        <v>1</v>
      </c>
      <c r="O5030" s="1">
        <f>Sales[[#This Row],[TotalSales]]-Sales[[#This Row],[TotalCost]]</f>
        <v>18.773699999999998</v>
      </c>
      <c r="P5030" s="1">
        <f>Sales[[#This Row],[ProductCost]]*Sales[[#This Row],[OrderQuantity]]</f>
        <v>11.2163</v>
      </c>
      <c r="Q5030" s="1" t="str">
        <f>VLOOKUP(Sales[[#This Row],[ProductKey]], Products!$A$2:$D$1000, 4, FALSE)</f>
        <v>ML Mountain Tire</v>
      </c>
    </row>
    <row r="5031" spans="1:17" x14ac:dyDescent="0.25">
      <c r="A5031" s="2">
        <v>38108</v>
      </c>
      <c r="B5031" s="1" t="s">
        <v>952</v>
      </c>
      <c r="C5031">
        <v>229</v>
      </c>
      <c r="D5031">
        <v>17830</v>
      </c>
      <c r="E5031">
        <v>7</v>
      </c>
      <c r="F5031">
        <v>2</v>
      </c>
      <c r="G5031">
        <v>1</v>
      </c>
      <c r="H5031" s="2">
        <v>43221</v>
      </c>
      <c r="I5031" t="str">
        <f>VLOOKUP(Sales[[#This Row],[TerritoryKey]], Territories[], 2, FALSE)</f>
        <v>France</v>
      </c>
      <c r="J5031">
        <f>_xlfn.XLOOKUP(Sales[[#This Row],[ProductKey]], Products!$A:$A, Products!$J:$J)</f>
        <v>31.724399999999999</v>
      </c>
      <c r="K5031">
        <f>_xlfn.XLOOKUP(Sales[[#This Row],[ProductKey]], Products!$A:$A, Products!$K:$K)</f>
        <v>48.067300000000003</v>
      </c>
      <c r="L5031" s="1">
        <f>Sales[[#This Row],[ProductPrice]]*Sales[[#This Row],[OrderQuantity]]</f>
        <v>48.067300000000003</v>
      </c>
      <c r="M5031" s="1">
        <f>Sales[[#This Row],[OrderQuantity]]</f>
        <v>1</v>
      </c>
      <c r="N5031" s="1">
        <f>1</f>
        <v>1</v>
      </c>
      <c r="O5031" s="1">
        <f>Sales[[#This Row],[TotalSales]]-Sales[[#This Row],[TotalCost]]</f>
        <v>16.342900000000004</v>
      </c>
      <c r="P5031" s="1">
        <f>Sales[[#This Row],[ProductCost]]*Sales[[#This Row],[OrderQuantity]]</f>
        <v>31.724399999999999</v>
      </c>
      <c r="Q5031" s="1" t="str">
        <f>VLOOKUP(Sales[[#This Row],[ProductKey]], Products!$A$2:$D$1000, 4, FALSE)</f>
        <v>Long-Sleeve Logo Jersey, M</v>
      </c>
    </row>
    <row r="5032" spans="1:17" x14ac:dyDescent="0.25">
      <c r="A5032" s="2">
        <v>37752</v>
      </c>
      <c r="B5032" s="1" t="s">
        <v>957</v>
      </c>
      <c r="C5032">
        <v>540</v>
      </c>
      <c r="D5032">
        <v>15098</v>
      </c>
      <c r="E5032">
        <v>7</v>
      </c>
      <c r="F5032">
        <v>2</v>
      </c>
      <c r="G5032">
        <v>1</v>
      </c>
      <c r="H5032" s="2">
        <v>42866</v>
      </c>
      <c r="I5032" t="str">
        <f>VLOOKUP(Sales[[#This Row],[TerritoryKey]], Territories[], 2, FALSE)</f>
        <v>France</v>
      </c>
      <c r="J5032">
        <f>_xlfn.XLOOKUP(Sales[[#This Row],[ProductKey]], Products!$A:$A, Products!$J:$J)</f>
        <v>12.192399999999999</v>
      </c>
      <c r="K5032">
        <f>_xlfn.XLOOKUP(Sales[[#This Row],[ProductKey]], Products!$A:$A, Products!$K:$K)</f>
        <v>32.6</v>
      </c>
      <c r="L5032" s="1">
        <f>Sales[[#This Row],[ProductPrice]]*Sales[[#This Row],[OrderQuantity]]</f>
        <v>32.6</v>
      </c>
      <c r="M5032" s="1">
        <f>Sales[[#This Row],[OrderQuantity]]</f>
        <v>1</v>
      </c>
      <c r="N5032" s="1">
        <f>1</f>
        <v>1</v>
      </c>
      <c r="O5032" s="1">
        <f>Sales[[#This Row],[TotalSales]]-Sales[[#This Row],[TotalCost]]</f>
        <v>20.407600000000002</v>
      </c>
      <c r="P5032" s="1">
        <f>Sales[[#This Row],[ProductCost]]*Sales[[#This Row],[OrderQuantity]]</f>
        <v>12.192399999999999</v>
      </c>
      <c r="Q5032" s="1" t="str">
        <f>VLOOKUP(Sales[[#This Row],[ProductKey]], Products!$A$2:$D$1000, 4, FALSE)</f>
        <v>HL Road Tire</v>
      </c>
    </row>
    <row r="5033" spans="1:17" x14ac:dyDescent="0.25">
      <c r="A5033" s="2">
        <v>37966</v>
      </c>
      <c r="B5033" s="1" t="s">
        <v>977</v>
      </c>
      <c r="C5033">
        <v>488</v>
      </c>
      <c r="D5033">
        <v>17827</v>
      </c>
      <c r="E5033">
        <v>7</v>
      </c>
      <c r="F5033">
        <v>2</v>
      </c>
      <c r="G5033">
        <v>1</v>
      </c>
      <c r="H5033" s="2">
        <v>43080</v>
      </c>
      <c r="I5033" t="str">
        <f>VLOOKUP(Sales[[#This Row],[TerritoryKey]], Territories[], 2, FALSE)</f>
        <v>France</v>
      </c>
      <c r="J5033">
        <f>_xlfn.XLOOKUP(Sales[[#This Row],[ProductKey]], Products!$A:$A, Products!$J:$J)</f>
        <v>41.572299999999998</v>
      </c>
      <c r="K5033">
        <f>_xlfn.XLOOKUP(Sales[[#This Row],[ProductKey]], Products!$A:$A, Products!$K:$K)</f>
        <v>53.99</v>
      </c>
      <c r="L5033" s="1">
        <f>Sales[[#This Row],[ProductPrice]]*Sales[[#This Row],[OrderQuantity]]</f>
        <v>53.99</v>
      </c>
      <c r="M5033" s="1">
        <f>Sales[[#This Row],[OrderQuantity]]</f>
        <v>1</v>
      </c>
      <c r="N5033" s="1">
        <f>1</f>
        <v>1</v>
      </c>
      <c r="O5033" s="1">
        <f>Sales[[#This Row],[TotalSales]]-Sales[[#This Row],[TotalCost]]</f>
        <v>12.417700000000004</v>
      </c>
      <c r="P5033" s="1">
        <f>Sales[[#This Row],[ProductCost]]*Sales[[#This Row],[OrderQuantity]]</f>
        <v>41.572299999999998</v>
      </c>
      <c r="Q5033" s="1" t="str">
        <f>VLOOKUP(Sales[[#This Row],[ProductKey]], Products!$A$2:$D$1000, 4, FALSE)</f>
        <v>Short-Sleeve Classic Jersey, S</v>
      </c>
    </row>
    <row r="5034" spans="1:17" x14ac:dyDescent="0.25">
      <c r="A5034" s="2">
        <v>37631</v>
      </c>
      <c r="B5034" s="1" t="s">
        <v>1041</v>
      </c>
      <c r="C5034">
        <v>529</v>
      </c>
      <c r="D5034">
        <v>20582</v>
      </c>
      <c r="E5034">
        <v>7</v>
      </c>
      <c r="F5034">
        <v>2</v>
      </c>
      <c r="G5034">
        <v>1</v>
      </c>
      <c r="H5034" s="2">
        <v>42745</v>
      </c>
      <c r="I5034" t="str">
        <f>VLOOKUP(Sales[[#This Row],[TerritoryKey]], Territories[], 2, FALSE)</f>
        <v>France</v>
      </c>
      <c r="J5034">
        <f>_xlfn.XLOOKUP(Sales[[#This Row],[ProductKey]], Products!$A:$A, Products!$J:$J)</f>
        <v>1.4923</v>
      </c>
      <c r="K5034">
        <f>_xlfn.XLOOKUP(Sales[[#This Row],[ProductKey]], Products!$A:$A, Products!$K:$K)</f>
        <v>3.99</v>
      </c>
      <c r="L5034" s="1">
        <f>Sales[[#This Row],[ProductPrice]]*Sales[[#This Row],[OrderQuantity]]</f>
        <v>3.99</v>
      </c>
      <c r="M5034" s="1">
        <f>Sales[[#This Row],[OrderQuantity]]</f>
        <v>1</v>
      </c>
      <c r="N5034" s="1">
        <f>1</f>
        <v>1</v>
      </c>
      <c r="O5034" s="1">
        <f>Sales[[#This Row],[TotalSales]]-Sales[[#This Row],[TotalCost]]</f>
        <v>2.4977</v>
      </c>
      <c r="P5034" s="1">
        <f>Sales[[#This Row],[ProductCost]]*Sales[[#This Row],[OrderQuantity]]</f>
        <v>1.4923</v>
      </c>
      <c r="Q5034" s="1" t="str">
        <f>VLOOKUP(Sales[[#This Row],[ProductKey]], Products!$A$2:$D$1000, 4, FALSE)</f>
        <v>Road Tire Tube</v>
      </c>
    </row>
    <row r="5035" spans="1:17" x14ac:dyDescent="0.25">
      <c r="A5035" s="2">
        <v>37967</v>
      </c>
      <c r="B5035" s="1" t="s">
        <v>1102</v>
      </c>
      <c r="C5035">
        <v>489</v>
      </c>
      <c r="D5035">
        <v>11433</v>
      </c>
      <c r="E5035">
        <v>7</v>
      </c>
      <c r="F5035">
        <v>2</v>
      </c>
      <c r="G5035">
        <v>1</v>
      </c>
      <c r="H5035" s="2">
        <v>43081</v>
      </c>
      <c r="I5035" t="str">
        <f>VLOOKUP(Sales[[#This Row],[TerritoryKey]], Territories[], 2, FALSE)</f>
        <v>France</v>
      </c>
      <c r="J5035">
        <f>_xlfn.XLOOKUP(Sales[[#This Row],[ProductKey]], Products!$A:$A, Products!$J:$J)</f>
        <v>41.572299999999998</v>
      </c>
      <c r="K5035">
        <f>_xlfn.XLOOKUP(Sales[[#This Row],[ProductKey]], Products!$A:$A, Products!$K:$K)</f>
        <v>53.99</v>
      </c>
      <c r="L5035" s="1">
        <f>Sales[[#This Row],[ProductPrice]]*Sales[[#This Row],[OrderQuantity]]</f>
        <v>53.99</v>
      </c>
      <c r="M5035" s="1">
        <f>Sales[[#This Row],[OrderQuantity]]</f>
        <v>1</v>
      </c>
      <c r="N5035" s="1">
        <f>1</f>
        <v>1</v>
      </c>
      <c r="O5035" s="1">
        <f>Sales[[#This Row],[TotalSales]]-Sales[[#This Row],[TotalCost]]</f>
        <v>12.417700000000004</v>
      </c>
      <c r="P5035" s="1">
        <f>Sales[[#This Row],[ProductCost]]*Sales[[#This Row],[OrderQuantity]]</f>
        <v>41.572299999999998</v>
      </c>
      <c r="Q5035" s="1" t="str">
        <f>VLOOKUP(Sales[[#This Row],[ProductKey]], Products!$A$2:$D$1000, 4, FALSE)</f>
        <v>Short-Sleeve Classic Jersey, M</v>
      </c>
    </row>
    <row r="5036" spans="1:17" x14ac:dyDescent="0.25">
      <c r="A5036" s="2">
        <v>38322</v>
      </c>
      <c r="B5036" s="1" t="s">
        <v>1224</v>
      </c>
      <c r="C5036">
        <v>540</v>
      </c>
      <c r="D5036">
        <v>14185</v>
      </c>
      <c r="E5036">
        <v>7</v>
      </c>
      <c r="F5036">
        <v>2</v>
      </c>
      <c r="G5036">
        <v>1</v>
      </c>
      <c r="H5036" s="2">
        <v>43435</v>
      </c>
      <c r="I5036" t="str">
        <f>VLOOKUP(Sales[[#This Row],[TerritoryKey]], Territories[], 2, FALSE)</f>
        <v>France</v>
      </c>
      <c r="J5036">
        <f>_xlfn.XLOOKUP(Sales[[#This Row],[ProductKey]], Products!$A:$A, Products!$J:$J)</f>
        <v>12.192399999999999</v>
      </c>
      <c r="K5036">
        <f>_xlfn.XLOOKUP(Sales[[#This Row],[ProductKey]], Products!$A:$A, Products!$K:$K)</f>
        <v>32.6</v>
      </c>
      <c r="L5036" s="1">
        <f>Sales[[#This Row],[ProductPrice]]*Sales[[#This Row],[OrderQuantity]]</f>
        <v>32.6</v>
      </c>
      <c r="M5036" s="1">
        <f>Sales[[#This Row],[OrderQuantity]]</f>
        <v>1</v>
      </c>
      <c r="N5036" s="1">
        <f>1</f>
        <v>1</v>
      </c>
      <c r="O5036" s="1">
        <f>Sales[[#This Row],[TotalSales]]-Sales[[#This Row],[TotalCost]]</f>
        <v>20.407600000000002</v>
      </c>
      <c r="P5036" s="1">
        <f>Sales[[#This Row],[ProductCost]]*Sales[[#This Row],[OrderQuantity]]</f>
        <v>12.192399999999999</v>
      </c>
      <c r="Q5036" s="1" t="str">
        <f>VLOOKUP(Sales[[#This Row],[ProductKey]], Products!$A$2:$D$1000, 4, FALSE)</f>
        <v>HL Road Tire</v>
      </c>
    </row>
    <row r="5037" spans="1:17" x14ac:dyDescent="0.25">
      <c r="A5037" s="2">
        <v>37812</v>
      </c>
      <c r="B5037" s="1" t="s">
        <v>1235</v>
      </c>
      <c r="C5037">
        <v>477</v>
      </c>
      <c r="D5037">
        <v>25733</v>
      </c>
      <c r="E5037">
        <v>7</v>
      </c>
      <c r="F5037">
        <v>2</v>
      </c>
      <c r="G5037">
        <v>1</v>
      </c>
      <c r="H5037" s="2">
        <v>42926</v>
      </c>
      <c r="I5037" t="str">
        <f>VLOOKUP(Sales[[#This Row],[TerritoryKey]], Territories[], 2, FALSE)</f>
        <v>France</v>
      </c>
      <c r="J5037">
        <f>_xlfn.XLOOKUP(Sales[[#This Row],[ProductKey]], Products!$A:$A, Products!$J:$J)</f>
        <v>1.8663000000000001</v>
      </c>
      <c r="K5037">
        <f>_xlfn.XLOOKUP(Sales[[#This Row],[ProductKey]], Products!$A:$A, Products!$K:$K)</f>
        <v>4.99</v>
      </c>
      <c r="L5037" s="1">
        <f>Sales[[#This Row],[ProductPrice]]*Sales[[#This Row],[OrderQuantity]]</f>
        <v>4.99</v>
      </c>
      <c r="M5037" s="1">
        <f>Sales[[#This Row],[OrderQuantity]]</f>
        <v>1</v>
      </c>
      <c r="N5037" s="1">
        <f>1</f>
        <v>1</v>
      </c>
      <c r="O5037" s="1">
        <f>Sales[[#This Row],[TotalSales]]-Sales[[#This Row],[TotalCost]]</f>
        <v>3.1237000000000004</v>
      </c>
      <c r="P5037" s="1">
        <f>Sales[[#This Row],[ProductCost]]*Sales[[#This Row],[OrderQuantity]]</f>
        <v>1.8663000000000001</v>
      </c>
      <c r="Q5037" s="1" t="str">
        <f>VLOOKUP(Sales[[#This Row],[ProductKey]], Products!$A$2:$D$1000, 4, FALSE)</f>
        <v>Water Bottle - 30 oz.</v>
      </c>
    </row>
    <row r="5038" spans="1:17" x14ac:dyDescent="0.25">
      <c r="A5038" s="2">
        <v>38322</v>
      </c>
      <c r="B5038" s="1" t="s">
        <v>1257</v>
      </c>
      <c r="C5038">
        <v>487</v>
      </c>
      <c r="D5038">
        <v>17188</v>
      </c>
      <c r="E5038">
        <v>7</v>
      </c>
      <c r="F5038">
        <v>2</v>
      </c>
      <c r="G5038">
        <v>1</v>
      </c>
      <c r="H5038" s="2">
        <v>43435</v>
      </c>
      <c r="I5038" t="str">
        <f>VLOOKUP(Sales[[#This Row],[TerritoryKey]], Territories[], 2, FALSE)</f>
        <v>France</v>
      </c>
      <c r="J5038">
        <f>_xlfn.XLOOKUP(Sales[[#This Row],[ProductKey]], Products!$A:$A, Products!$J:$J)</f>
        <v>20.566299999999998</v>
      </c>
      <c r="K5038">
        <f>_xlfn.XLOOKUP(Sales[[#This Row],[ProductKey]], Products!$A:$A, Products!$K:$K)</f>
        <v>54.99</v>
      </c>
      <c r="L5038" s="1">
        <f>Sales[[#This Row],[ProductPrice]]*Sales[[#This Row],[OrderQuantity]]</f>
        <v>54.99</v>
      </c>
      <c r="M5038" s="1">
        <f>Sales[[#This Row],[OrderQuantity]]</f>
        <v>1</v>
      </c>
      <c r="N5038" s="1">
        <f>1</f>
        <v>1</v>
      </c>
      <c r="O5038" s="1">
        <f>Sales[[#This Row],[TotalSales]]-Sales[[#This Row],[TotalCost]]</f>
        <v>34.423700000000004</v>
      </c>
      <c r="P5038" s="1">
        <f>Sales[[#This Row],[ProductCost]]*Sales[[#This Row],[OrderQuantity]]</f>
        <v>20.566299999999998</v>
      </c>
      <c r="Q5038" s="1" t="str">
        <f>VLOOKUP(Sales[[#This Row],[ProductKey]], Products!$A$2:$D$1000, 4, FALSE)</f>
        <v>Hydration Pack - 70 oz.</v>
      </c>
    </row>
    <row r="5039" spans="1:17" x14ac:dyDescent="0.25">
      <c r="A5039" s="2">
        <v>37632</v>
      </c>
      <c r="B5039" s="1" t="s">
        <v>1326</v>
      </c>
      <c r="C5039">
        <v>480</v>
      </c>
      <c r="D5039">
        <v>17823</v>
      </c>
      <c r="E5039">
        <v>7</v>
      </c>
      <c r="F5039">
        <v>2</v>
      </c>
      <c r="G5039">
        <v>1</v>
      </c>
      <c r="H5039" s="2">
        <v>42746</v>
      </c>
      <c r="I5039" t="str">
        <f>VLOOKUP(Sales[[#This Row],[TerritoryKey]], Territories[], 2, FALSE)</f>
        <v>France</v>
      </c>
      <c r="J5039">
        <f>_xlfn.XLOOKUP(Sales[[#This Row],[ProductKey]], Products!$A:$A, Products!$J:$J)</f>
        <v>0.85650000000000004</v>
      </c>
      <c r="K5039">
        <f>_xlfn.XLOOKUP(Sales[[#This Row],[ProductKey]], Products!$A:$A, Products!$K:$K)</f>
        <v>2.29</v>
      </c>
      <c r="L5039" s="1">
        <f>Sales[[#This Row],[ProductPrice]]*Sales[[#This Row],[OrderQuantity]]</f>
        <v>2.29</v>
      </c>
      <c r="M5039" s="1">
        <f>Sales[[#This Row],[OrderQuantity]]</f>
        <v>1</v>
      </c>
      <c r="N5039" s="1">
        <f>1</f>
        <v>1</v>
      </c>
      <c r="O5039" s="1">
        <f>Sales[[#This Row],[TotalSales]]-Sales[[#This Row],[TotalCost]]</f>
        <v>1.4335</v>
      </c>
      <c r="P5039" s="1">
        <f>Sales[[#This Row],[ProductCost]]*Sales[[#This Row],[OrderQuantity]]</f>
        <v>0.85650000000000004</v>
      </c>
      <c r="Q5039" s="1" t="str">
        <f>VLOOKUP(Sales[[#This Row],[ProductKey]], Products!$A$2:$D$1000, 4, FALSE)</f>
        <v>Patch Kit/8 Patches</v>
      </c>
    </row>
    <row r="5040" spans="1:17" x14ac:dyDescent="0.25">
      <c r="A5040" s="2">
        <v>37987</v>
      </c>
      <c r="B5040" s="1" t="s">
        <v>1341</v>
      </c>
      <c r="C5040">
        <v>477</v>
      </c>
      <c r="D5040">
        <v>13575</v>
      </c>
      <c r="E5040">
        <v>7</v>
      </c>
      <c r="F5040">
        <v>2</v>
      </c>
      <c r="G5040">
        <v>1</v>
      </c>
      <c r="H5040" s="2">
        <v>43101</v>
      </c>
      <c r="I5040" t="str">
        <f>VLOOKUP(Sales[[#This Row],[TerritoryKey]], Territories[], 2, FALSE)</f>
        <v>France</v>
      </c>
      <c r="J5040">
        <f>_xlfn.XLOOKUP(Sales[[#This Row],[ProductKey]], Products!$A:$A, Products!$J:$J)</f>
        <v>1.8663000000000001</v>
      </c>
      <c r="K5040">
        <f>_xlfn.XLOOKUP(Sales[[#This Row],[ProductKey]], Products!$A:$A, Products!$K:$K)</f>
        <v>4.99</v>
      </c>
      <c r="L5040" s="1">
        <f>Sales[[#This Row],[ProductPrice]]*Sales[[#This Row],[OrderQuantity]]</f>
        <v>4.99</v>
      </c>
      <c r="M5040" s="1">
        <f>Sales[[#This Row],[OrderQuantity]]</f>
        <v>1</v>
      </c>
      <c r="N5040" s="1">
        <f>1</f>
        <v>1</v>
      </c>
      <c r="O5040" s="1">
        <f>Sales[[#This Row],[TotalSales]]-Sales[[#This Row],[TotalCost]]</f>
        <v>3.1237000000000004</v>
      </c>
      <c r="P5040" s="1">
        <f>Sales[[#This Row],[ProductCost]]*Sales[[#This Row],[OrderQuantity]]</f>
        <v>1.8663000000000001</v>
      </c>
      <c r="Q5040" s="1" t="str">
        <f>VLOOKUP(Sales[[#This Row],[ProductKey]], Products!$A$2:$D$1000, 4, FALSE)</f>
        <v>Water Bottle - 30 oz.</v>
      </c>
    </row>
    <row r="5041" spans="1:17" x14ac:dyDescent="0.25">
      <c r="A5041" s="2">
        <v>37876</v>
      </c>
      <c r="B5041" s="1" t="s">
        <v>1449</v>
      </c>
      <c r="C5041">
        <v>540</v>
      </c>
      <c r="D5041">
        <v>28373</v>
      </c>
      <c r="E5041">
        <v>7</v>
      </c>
      <c r="F5041">
        <v>2</v>
      </c>
      <c r="G5041">
        <v>1</v>
      </c>
      <c r="H5041" s="2">
        <v>42990</v>
      </c>
      <c r="I5041" t="str">
        <f>VLOOKUP(Sales[[#This Row],[TerritoryKey]], Territories[], 2, FALSE)</f>
        <v>France</v>
      </c>
      <c r="J5041">
        <f>_xlfn.XLOOKUP(Sales[[#This Row],[ProductKey]], Products!$A:$A, Products!$J:$J)</f>
        <v>12.192399999999999</v>
      </c>
      <c r="K5041">
        <f>_xlfn.XLOOKUP(Sales[[#This Row],[ProductKey]], Products!$A:$A, Products!$K:$K)</f>
        <v>32.6</v>
      </c>
      <c r="L5041" s="1">
        <f>Sales[[#This Row],[ProductPrice]]*Sales[[#This Row],[OrderQuantity]]</f>
        <v>32.6</v>
      </c>
      <c r="M5041" s="1">
        <f>Sales[[#This Row],[OrderQuantity]]</f>
        <v>1</v>
      </c>
      <c r="N5041" s="1">
        <f>1</f>
        <v>1</v>
      </c>
      <c r="O5041" s="1">
        <f>Sales[[#This Row],[TotalSales]]-Sales[[#This Row],[TotalCost]]</f>
        <v>20.407600000000002</v>
      </c>
      <c r="P5041" s="1">
        <f>Sales[[#This Row],[ProductCost]]*Sales[[#This Row],[OrderQuantity]]</f>
        <v>12.192399999999999</v>
      </c>
      <c r="Q5041" s="1" t="str">
        <f>VLOOKUP(Sales[[#This Row],[ProductKey]], Products!$A$2:$D$1000, 4, FALSE)</f>
        <v>HL Road Tire</v>
      </c>
    </row>
    <row r="5042" spans="1:17" x14ac:dyDescent="0.25">
      <c r="A5042" s="2">
        <v>38018</v>
      </c>
      <c r="B5042" s="1" t="s">
        <v>1738</v>
      </c>
      <c r="C5042">
        <v>487</v>
      </c>
      <c r="D5042">
        <v>25663</v>
      </c>
      <c r="E5042">
        <v>7</v>
      </c>
      <c r="F5042">
        <v>2</v>
      </c>
      <c r="G5042">
        <v>1</v>
      </c>
      <c r="H5042" s="2">
        <v>43132</v>
      </c>
      <c r="I5042" t="str">
        <f>VLOOKUP(Sales[[#This Row],[TerritoryKey]], Territories[], 2, FALSE)</f>
        <v>France</v>
      </c>
      <c r="J5042">
        <f>_xlfn.XLOOKUP(Sales[[#This Row],[ProductKey]], Products!$A:$A, Products!$J:$J)</f>
        <v>20.566299999999998</v>
      </c>
      <c r="K5042">
        <f>_xlfn.XLOOKUP(Sales[[#This Row],[ProductKey]], Products!$A:$A, Products!$K:$K)</f>
        <v>54.99</v>
      </c>
      <c r="L5042" s="1">
        <f>Sales[[#This Row],[ProductPrice]]*Sales[[#This Row],[OrderQuantity]]</f>
        <v>54.99</v>
      </c>
      <c r="M5042" s="1">
        <f>Sales[[#This Row],[OrderQuantity]]</f>
        <v>1</v>
      </c>
      <c r="N5042" s="1">
        <f>1</f>
        <v>1</v>
      </c>
      <c r="O5042" s="1">
        <f>Sales[[#This Row],[TotalSales]]-Sales[[#This Row],[TotalCost]]</f>
        <v>34.423700000000004</v>
      </c>
      <c r="P5042" s="1">
        <f>Sales[[#This Row],[ProductCost]]*Sales[[#This Row],[OrderQuantity]]</f>
        <v>20.566299999999998</v>
      </c>
      <c r="Q5042" s="1" t="str">
        <f>VLOOKUP(Sales[[#This Row],[ProductKey]], Products!$A$2:$D$1000, 4, FALSE)</f>
        <v>Hydration Pack - 70 oz.</v>
      </c>
    </row>
    <row r="5043" spans="1:17" x14ac:dyDescent="0.25">
      <c r="A5043" s="2">
        <v>37987</v>
      </c>
      <c r="B5043" s="1" t="s">
        <v>1917</v>
      </c>
      <c r="C5043">
        <v>232</v>
      </c>
      <c r="D5043">
        <v>14169</v>
      </c>
      <c r="E5043">
        <v>7</v>
      </c>
      <c r="F5043">
        <v>2</v>
      </c>
      <c r="G5043">
        <v>1</v>
      </c>
      <c r="H5043" s="2">
        <v>43101</v>
      </c>
      <c r="I5043" t="str">
        <f>VLOOKUP(Sales[[#This Row],[TerritoryKey]], Territories[], 2, FALSE)</f>
        <v>France</v>
      </c>
      <c r="J5043">
        <f>_xlfn.XLOOKUP(Sales[[#This Row],[ProductKey]], Products!$A:$A, Products!$J:$J)</f>
        <v>31.724399999999999</v>
      </c>
      <c r="K5043">
        <f>_xlfn.XLOOKUP(Sales[[#This Row],[ProductKey]], Products!$A:$A, Products!$K:$K)</f>
        <v>48.067300000000003</v>
      </c>
      <c r="L5043" s="1">
        <f>Sales[[#This Row],[ProductPrice]]*Sales[[#This Row],[OrderQuantity]]</f>
        <v>48.067300000000003</v>
      </c>
      <c r="M5043" s="1">
        <f>Sales[[#This Row],[OrderQuantity]]</f>
        <v>1</v>
      </c>
      <c r="N5043" s="1">
        <f>1</f>
        <v>1</v>
      </c>
      <c r="O5043" s="1">
        <f>Sales[[#This Row],[TotalSales]]-Sales[[#This Row],[TotalCost]]</f>
        <v>16.342900000000004</v>
      </c>
      <c r="P5043" s="1">
        <f>Sales[[#This Row],[ProductCost]]*Sales[[#This Row],[OrderQuantity]]</f>
        <v>31.724399999999999</v>
      </c>
      <c r="Q5043" s="1" t="str">
        <f>VLOOKUP(Sales[[#This Row],[ProductKey]], Products!$A$2:$D$1000, 4, FALSE)</f>
        <v>Long-Sleeve Logo Jersey, L</v>
      </c>
    </row>
    <row r="5044" spans="1:17" x14ac:dyDescent="0.25">
      <c r="A5044" s="2">
        <v>37966</v>
      </c>
      <c r="B5044" s="1" t="s">
        <v>1924</v>
      </c>
      <c r="C5044">
        <v>477</v>
      </c>
      <c r="D5044">
        <v>17196</v>
      </c>
      <c r="E5044">
        <v>7</v>
      </c>
      <c r="F5044">
        <v>2</v>
      </c>
      <c r="G5044">
        <v>1</v>
      </c>
      <c r="H5044" s="2">
        <v>43080</v>
      </c>
      <c r="I5044" t="str">
        <f>VLOOKUP(Sales[[#This Row],[TerritoryKey]], Territories[], 2, FALSE)</f>
        <v>France</v>
      </c>
      <c r="J5044">
        <f>_xlfn.XLOOKUP(Sales[[#This Row],[ProductKey]], Products!$A:$A, Products!$J:$J)</f>
        <v>1.8663000000000001</v>
      </c>
      <c r="K5044">
        <f>_xlfn.XLOOKUP(Sales[[#This Row],[ProductKey]], Products!$A:$A, Products!$K:$K)</f>
        <v>4.99</v>
      </c>
      <c r="L5044" s="1">
        <f>Sales[[#This Row],[ProductPrice]]*Sales[[#This Row],[OrderQuantity]]</f>
        <v>4.99</v>
      </c>
      <c r="M5044" s="1">
        <f>Sales[[#This Row],[OrderQuantity]]</f>
        <v>1</v>
      </c>
      <c r="N5044" s="1">
        <f>1</f>
        <v>1</v>
      </c>
      <c r="O5044" s="1">
        <f>Sales[[#This Row],[TotalSales]]-Sales[[#This Row],[TotalCost]]</f>
        <v>3.1237000000000004</v>
      </c>
      <c r="P5044" s="1">
        <f>Sales[[#This Row],[ProductCost]]*Sales[[#This Row],[OrderQuantity]]</f>
        <v>1.8663000000000001</v>
      </c>
      <c r="Q5044" s="1" t="str">
        <f>VLOOKUP(Sales[[#This Row],[ProductKey]], Products!$A$2:$D$1000, 4, FALSE)</f>
        <v>Water Bottle - 30 oz.</v>
      </c>
    </row>
    <row r="5045" spans="1:17" x14ac:dyDescent="0.25">
      <c r="A5045" s="2">
        <v>38019</v>
      </c>
      <c r="B5045" s="1" t="s">
        <v>1982</v>
      </c>
      <c r="C5045">
        <v>480</v>
      </c>
      <c r="D5045">
        <v>17836</v>
      </c>
      <c r="E5045">
        <v>7</v>
      </c>
      <c r="F5045">
        <v>2</v>
      </c>
      <c r="G5045">
        <v>1</v>
      </c>
      <c r="H5045" s="2">
        <v>43133</v>
      </c>
      <c r="I5045" t="str">
        <f>VLOOKUP(Sales[[#This Row],[TerritoryKey]], Territories[], 2, FALSE)</f>
        <v>France</v>
      </c>
      <c r="J5045">
        <f>_xlfn.XLOOKUP(Sales[[#This Row],[ProductKey]], Products!$A:$A, Products!$J:$J)</f>
        <v>0.85650000000000004</v>
      </c>
      <c r="K5045">
        <f>_xlfn.XLOOKUP(Sales[[#This Row],[ProductKey]], Products!$A:$A, Products!$K:$K)</f>
        <v>2.29</v>
      </c>
      <c r="L5045" s="1">
        <f>Sales[[#This Row],[ProductPrice]]*Sales[[#This Row],[OrderQuantity]]</f>
        <v>2.29</v>
      </c>
      <c r="M5045" s="1">
        <f>Sales[[#This Row],[OrderQuantity]]</f>
        <v>1</v>
      </c>
      <c r="N5045" s="1">
        <f>1</f>
        <v>1</v>
      </c>
      <c r="O5045" s="1">
        <f>Sales[[#This Row],[TotalSales]]-Sales[[#This Row],[TotalCost]]</f>
        <v>1.4335</v>
      </c>
      <c r="P5045" s="1">
        <f>Sales[[#This Row],[ProductCost]]*Sales[[#This Row],[OrderQuantity]]</f>
        <v>0.85650000000000004</v>
      </c>
      <c r="Q5045" s="1" t="str">
        <f>VLOOKUP(Sales[[#This Row],[ProductKey]], Products!$A$2:$D$1000, 4, FALSE)</f>
        <v>Patch Kit/8 Patches</v>
      </c>
    </row>
    <row r="5046" spans="1:17" x14ac:dyDescent="0.25">
      <c r="A5046" s="2">
        <v>38079</v>
      </c>
      <c r="B5046" s="1" t="s">
        <v>1989</v>
      </c>
      <c r="C5046">
        <v>541</v>
      </c>
      <c r="D5046">
        <v>11241</v>
      </c>
      <c r="E5046">
        <v>7</v>
      </c>
      <c r="F5046">
        <v>2</v>
      </c>
      <c r="G5046">
        <v>1</v>
      </c>
      <c r="H5046" s="2">
        <v>43192</v>
      </c>
      <c r="I5046" t="str">
        <f>VLOOKUP(Sales[[#This Row],[TerritoryKey]], Territories[], 2, FALSE)</f>
        <v>France</v>
      </c>
      <c r="J5046">
        <f>_xlfn.XLOOKUP(Sales[[#This Row],[ProductKey]], Products!$A:$A, Products!$J:$J)</f>
        <v>10.8423</v>
      </c>
      <c r="K5046">
        <f>_xlfn.XLOOKUP(Sales[[#This Row],[ProductKey]], Products!$A:$A, Products!$K:$K)</f>
        <v>28.99</v>
      </c>
      <c r="L5046" s="1">
        <f>Sales[[#This Row],[ProductPrice]]*Sales[[#This Row],[OrderQuantity]]</f>
        <v>28.99</v>
      </c>
      <c r="M5046" s="1">
        <f>Sales[[#This Row],[OrderQuantity]]</f>
        <v>1</v>
      </c>
      <c r="N5046" s="1">
        <f>1</f>
        <v>1</v>
      </c>
      <c r="O5046" s="1">
        <f>Sales[[#This Row],[TotalSales]]-Sales[[#This Row],[TotalCost]]</f>
        <v>18.1477</v>
      </c>
      <c r="P5046" s="1">
        <f>Sales[[#This Row],[ProductCost]]*Sales[[#This Row],[OrderQuantity]]</f>
        <v>10.8423</v>
      </c>
      <c r="Q5046" s="1" t="str">
        <f>VLOOKUP(Sales[[#This Row],[ProductKey]], Products!$A$2:$D$1000, 4, FALSE)</f>
        <v>Touring Tire</v>
      </c>
    </row>
    <row r="5047" spans="1:17" x14ac:dyDescent="0.25">
      <c r="A5047" s="2">
        <v>38322</v>
      </c>
      <c r="B5047" s="1" t="s">
        <v>2088</v>
      </c>
      <c r="C5047">
        <v>540</v>
      </c>
      <c r="D5047">
        <v>28431</v>
      </c>
      <c r="E5047">
        <v>7</v>
      </c>
      <c r="F5047">
        <v>2</v>
      </c>
      <c r="G5047">
        <v>1</v>
      </c>
      <c r="H5047" s="2">
        <v>43435</v>
      </c>
      <c r="I5047" t="str">
        <f>VLOOKUP(Sales[[#This Row],[TerritoryKey]], Territories[], 2, FALSE)</f>
        <v>France</v>
      </c>
      <c r="J5047">
        <f>_xlfn.XLOOKUP(Sales[[#This Row],[ProductKey]], Products!$A:$A, Products!$J:$J)</f>
        <v>12.192399999999999</v>
      </c>
      <c r="K5047">
        <f>_xlfn.XLOOKUP(Sales[[#This Row],[ProductKey]], Products!$A:$A, Products!$K:$K)</f>
        <v>32.6</v>
      </c>
      <c r="L5047" s="1">
        <f>Sales[[#This Row],[ProductPrice]]*Sales[[#This Row],[OrderQuantity]]</f>
        <v>32.6</v>
      </c>
      <c r="M5047" s="1">
        <f>Sales[[#This Row],[OrderQuantity]]</f>
        <v>1</v>
      </c>
      <c r="N5047" s="1">
        <f>1</f>
        <v>1</v>
      </c>
      <c r="O5047" s="1">
        <f>Sales[[#This Row],[TotalSales]]-Sales[[#This Row],[TotalCost]]</f>
        <v>20.407600000000002</v>
      </c>
      <c r="P5047" s="1">
        <f>Sales[[#This Row],[ProductCost]]*Sales[[#This Row],[OrderQuantity]]</f>
        <v>12.192399999999999</v>
      </c>
      <c r="Q5047" s="1" t="str">
        <f>VLOOKUP(Sales[[#This Row],[ProductKey]], Products!$A$2:$D$1000, 4, FALSE)</f>
        <v>HL Road Tire</v>
      </c>
    </row>
    <row r="5048" spans="1:17" x14ac:dyDescent="0.25">
      <c r="A5048" s="2">
        <v>38018</v>
      </c>
      <c r="B5048" s="1" t="s">
        <v>2136</v>
      </c>
      <c r="C5048">
        <v>540</v>
      </c>
      <c r="D5048">
        <v>28440</v>
      </c>
      <c r="E5048">
        <v>7</v>
      </c>
      <c r="F5048">
        <v>2</v>
      </c>
      <c r="G5048">
        <v>1</v>
      </c>
      <c r="H5048" s="2">
        <v>43132</v>
      </c>
      <c r="I5048" t="str">
        <f>VLOOKUP(Sales[[#This Row],[TerritoryKey]], Territories[], 2, FALSE)</f>
        <v>France</v>
      </c>
      <c r="J5048">
        <f>_xlfn.XLOOKUP(Sales[[#This Row],[ProductKey]], Products!$A:$A, Products!$J:$J)</f>
        <v>12.192399999999999</v>
      </c>
      <c r="K5048">
        <f>_xlfn.XLOOKUP(Sales[[#This Row],[ProductKey]], Products!$A:$A, Products!$K:$K)</f>
        <v>32.6</v>
      </c>
      <c r="L5048" s="1">
        <f>Sales[[#This Row],[ProductPrice]]*Sales[[#This Row],[OrderQuantity]]</f>
        <v>32.6</v>
      </c>
      <c r="M5048" s="1">
        <f>Sales[[#This Row],[OrderQuantity]]</f>
        <v>1</v>
      </c>
      <c r="N5048" s="1">
        <f>1</f>
        <v>1</v>
      </c>
      <c r="O5048" s="1">
        <f>Sales[[#This Row],[TotalSales]]-Sales[[#This Row],[TotalCost]]</f>
        <v>20.407600000000002</v>
      </c>
      <c r="P5048" s="1">
        <f>Sales[[#This Row],[ProductCost]]*Sales[[#This Row],[OrderQuantity]]</f>
        <v>12.192399999999999</v>
      </c>
      <c r="Q5048" s="1" t="str">
        <f>VLOOKUP(Sales[[#This Row],[ProductKey]], Products!$A$2:$D$1000, 4, FALSE)</f>
        <v>HL Road Tire</v>
      </c>
    </row>
    <row r="5049" spans="1:17" x14ac:dyDescent="0.25">
      <c r="A5049" s="2">
        <v>37876</v>
      </c>
      <c r="B5049" s="1" t="s">
        <v>2365</v>
      </c>
      <c r="C5049">
        <v>488</v>
      </c>
      <c r="D5049">
        <v>25600</v>
      </c>
      <c r="E5049">
        <v>7</v>
      </c>
      <c r="F5049">
        <v>2</v>
      </c>
      <c r="G5049">
        <v>1</v>
      </c>
      <c r="H5049" s="2">
        <v>42990</v>
      </c>
      <c r="I5049" t="str">
        <f>VLOOKUP(Sales[[#This Row],[TerritoryKey]], Territories[], 2, FALSE)</f>
        <v>France</v>
      </c>
      <c r="J5049">
        <f>_xlfn.XLOOKUP(Sales[[#This Row],[ProductKey]], Products!$A:$A, Products!$J:$J)</f>
        <v>41.572299999999998</v>
      </c>
      <c r="K5049">
        <f>_xlfn.XLOOKUP(Sales[[#This Row],[ProductKey]], Products!$A:$A, Products!$K:$K)</f>
        <v>53.99</v>
      </c>
      <c r="L5049" s="1">
        <f>Sales[[#This Row],[ProductPrice]]*Sales[[#This Row],[OrderQuantity]]</f>
        <v>53.99</v>
      </c>
      <c r="M5049" s="1">
        <f>Sales[[#This Row],[OrderQuantity]]</f>
        <v>1</v>
      </c>
      <c r="N5049" s="1">
        <f>1</f>
        <v>1</v>
      </c>
      <c r="O5049" s="1">
        <f>Sales[[#This Row],[TotalSales]]-Sales[[#This Row],[TotalCost]]</f>
        <v>12.417700000000004</v>
      </c>
      <c r="P5049" s="1">
        <f>Sales[[#This Row],[ProductCost]]*Sales[[#This Row],[OrderQuantity]]</f>
        <v>41.572299999999998</v>
      </c>
      <c r="Q5049" s="1" t="str">
        <f>VLOOKUP(Sales[[#This Row],[ProductKey]], Products!$A$2:$D$1000, 4, FALSE)</f>
        <v>Short-Sleeve Classic Jersey, S</v>
      </c>
    </row>
    <row r="5050" spans="1:17" x14ac:dyDescent="0.25">
      <c r="A5050" s="2">
        <v>37905</v>
      </c>
      <c r="B5050" s="1" t="s">
        <v>2444</v>
      </c>
      <c r="C5050">
        <v>483</v>
      </c>
      <c r="D5050">
        <v>22647</v>
      </c>
      <c r="E5050">
        <v>7</v>
      </c>
      <c r="F5050">
        <v>2</v>
      </c>
      <c r="G5050">
        <v>1</v>
      </c>
      <c r="H5050" s="2">
        <v>43019</v>
      </c>
      <c r="I5050" t="str">
        <f>VLOOKUP(Sales[[#This Row],[TerritoryKey]], Territories[], 2, FALSE)</f>
        <v>France</v>
      </c>
      <c r="J5050">
        <f>_xlfn.XLOOKUP(Sales[[#This Row],[ProductKey]], Products!$A:$A, Products!$J:$J)</f>
        <v>44.88</v>
      </c>
      <c r="K5050">
        <f>_xlfn.XLOOKUP(Sales[[#This Row],[ProductKey]], Products!$A:$A, Products!$K:$K)</f>
        <v>120</v>
      </c>
      <c r="L5050" s="1">
        <f>Sales[[#This Row],[ProductPrice]]*Sales[[#This Row],[OrderQuantity]]</f>
        <v>120</v>
      </c>
      <c r="M5050" s="1">
        <f>Sales[[#This Row],[OrderQuantity]]</f>
        <v>1</v>
      </c>
      <c r="N5050" s="1">
        <f>1</f>
        <v>1</v>
      </c>
      <c r="O5050" s="1">
        <f>Sales[[#This Row],[TotalSales]]-Sales[[#This Row],[TotalCost]]</f>
        <v>75.12</v>
      </c>
      <c r="P5050" s="1">
        <f>Sales[[#This Row],[ProductCost]]*Sales[[#This Row],[OrderQuantity]]</f>
        <v>44.88</v>
      </c>
      <c r="Q5050" s="1" t="str">
        <f>VLOOKUP(Sales[[#This Row],[ProductKey]], Products!$A$2:$D$1000, 4, FALSE)</f>
        <v>Hitch Rack - 4-Bike</v>
      </c>
    </row>
    <row r="5051" spans="1:17" x14ac:dyDescent="0.25">
      <c r="A5051" s="2">
        <v>37988</v>
      </c>
      <c r="B5051" s="1" t="s">
        <v>2476</v>
      </c>
      <c r="C5051">
        <v>235</v>
      </c>
      <c r="D5051">
        <v>25619</v>
      </c>
      <c r="E5051">
        <v>7</v>
      </c>
      <c r="F5051">
        <v>2</v>
      </c>
      <c r="G5051">
        <v>1</v>
      </c>
      <c r="H5051" s="2">
        <v>43102</v>
      </c>
      <c r="I5051" t="str">
        <f>VLOOKUP(Sales[[#This Row],[TerritoryKey]], Territories[], 2, FALSE)</f>
        <v>France</v>
      </c>
      <c r="J5051">
        <f>_xlfn.XLOOKUP(Sales[[#This Row],[ProductKey]], Products!$A:$A, Products!$J:$J)</f>
        <v>31.724399999999999</v>
      </c>
      <c r="K5051">
        <f>_xlfn.XLOOKUP(Sales[[#This Row],[ProductKey]], Products!$A:$A, Products!$K:$K)</f>
        <v>48.067300000000003</v>
      </c>
      <c r="L5051" s="1">
        <f>Sales[[#This Row],[ProductPrice]]*Sales[[#This Row],[OrderQuantity]]</f>
        <v>48.067300000000003</v>
      </c>
      <c r="M5051" s="1">
        <f>Sales[[#This Row],[OrderQuantity]]</f>
        <v>1</v>
      </c>
      <c r="N5051" s="1">
        <f>1</f>
        <v>1</v>
      </c>
      <c r="O5051" s="1">
        <f>Sales[[#This Row],[TotalSales]]-Sales[[#This Row],[TotalCost]]</f>
        <v>16.342900000000004</v>
      </c>
      <c r="P5051" s="1">
        <f>Sales[[#This Row],[ProductCost]]*Sales[[#This Row],[OrderQuantity]]</f>
        <v>31.724399999999999</v>
      </c>
      <c r="Q5051" s="1" t="str">
        <f>VLOOKUP(Sales[[#This Row],[ProductKey]], Products!$A$2:$D$1000, 4, FALSE)</f>
        <v>Long-Sleeve Logo Jersey, XL</v>
      </c>
    </row>
    <row r="5052" spans="1:17" x14ac:dyDescent="0.25">
      <c r="A5052" s="2">
        <v>37633</v>
      </c>
      <c r="B5052" s="1" t="s">
        <v>2505</v>
      </c>
      <c r="C5052">
        <v>491</v>
      </c>
      <c r="D5052">
        <v>19281</v>
      </c>
      <c r="E5052">
        <v>7</v>
      </c>
      <c r="F5052">
        <v>2</v>
      </c>
      <c r="G5052">
        <v>1</v>
      </c>
      <c r="H5052" s="2">
        <v>42747</v>
      </c>
      <c r="I5052" t="str">
        <f>VLOOKUP(Sales[[#This Row],[TerritoryKey]], Territories[], 2, FALSE)</f>
        <v>France</v>
      </c>
      <c r="J5052">
        <f>_xlfn.XLOOKUP(Sales[[#This Row],[ProductKey]], Products!$A:$A, Products!$J:$J)</f>
        <v>41.572299999999998</v>
      </c>
      <c r="K5052">
        <f>_xlfn.XLOOKUP(Sales[[#This Row],[ProductKey]], Products!$A:$A, Products!$K:$K)</f>
        <v>53.99</v>
      </c>
      <c r="L5052" s="1">
        <f>Sales[[#This Row],[ProductPrice]]*Sales[[#This Row],[OrderQuantity]]</f>
        <v>53.99</v>
      </c>
      <c r="M5052" s="1">
        <f>Sales[[#This Row],[OrderQuantity]]</f>
        <v>1</v>
      </c>
      <c r="N5052" s="1">
        <f>1</f>
        <v>1</v>
      </c>
      <c r="O5052" s="1">
        <f>Sales[[#This Row],[TotalSales]]-Sales[[#This Row],[TotalCost]]</f>
        <v>12.417700000000004</v>
      </c>
      <c r="P5052" s="1">
        <f>Sales[[#This Row],[ProductCost]]*Sales[[#This Row],[OrderQuantity]]</f>
        <v>41.572299999999998</v>
      </c>
      <c r="Q5052" s="1" t="str">
        <f>VLOOKUP(Sales[[#This Row],[ProductKey]], Products!$A$2:$D$1000, 4, FALSE)</f>
        <v>Short-Sleeve Classic Jersey, XL</v>
      </c>
    </row>
    <row r="5053" spans="1:17" x14ac:dyDescent="0.25">
      <c r="A5053" s="2">
        <v>38108</v>
      </c>
      <c r="B5053" s="1" t="s">
        <v>2752</v>
      </c>
      <c r="C5053">
        <v>473</v>
      </c>
      <c r="D5053">
        <v>20925</v>
      </c>
      <c r="E5053">
        <v>7</v>
      </c>
      <c r="F5053">
        <v>2</v>
      </c>
      <c r="G5053">
        <v>1</v>
      </c>
      <c r="H5053" s="2">
        <v>43221</v>
      </c>
      <c r="I5053" t="str">
        <f>VLOOKUP(Sales[[#This Row],[TerritoryKey]], Territories[], 2, FALSE)</f>
        <v>France</v>
      </c>
      <c r="J5053">
        <f>_xlfn.XLOOKUP(Sales[[#This Row],[ProductKey]], Products!$A:$A, Products!$J:$J)</f>
        <v>23.748999999999999</v>
      </c>
      <c r="K5053">
        <f>_xlfn.XLOOKUP(Sales[[#This Row],[ProductKey]], Products!$A:$A, Products!$K:$K)</f>
        <v>63.5</v>
      </c>
      <c r="L5053" s="1">
        <f>Sales[[#This Row],[ProductPrice]]*Sales[[#This Row],[OrderQuantity]]</f>
        <v>63.5</v>
      </c>
      <c r="M5053" s="1">
        <f>Sales[[#This Row],[OrderQuantity]]</f>
        <v>1</v>
      </c>
      <c r="N5053" s="1">
        <f>1</f>
        <v>1</v>
      </c>
      <c r="O5053" s="1">
        <f>Sales[[#This Row],[TotalSales]]-Sales[[#This Row],[TotalCost]]</f>
        <v>39.751000000000005</v>
      </c>
      <c r="P5053" s="1">
        <f>Sales[[#This Row],[ProductCost]]*Sales[[#This Row],[OrderQuantity]]</f>
        <v>23.748999999999999</v>
      </c>
      <c r="Q5053" s="1" t="str">
        <f>VLOOKUP(Sales[[#This Row],[ProductKey]], Products!$A$2:$D$1000, 4, FALSE)</f>
        <v>Classic Vest, L</v>
      </c>
    </row>
    <row r="5054" spans="1:17" x14ac:dyDescent="0.25">
      <c r="A5054" s="2">
        <v>38292</v>
      </c>
      <c r="B5054" s="1" t="s">
        <v>2908</v>
      </c>
      <c r="C5054">
        <v>223</v>
      </c>
      <c r="D5054">
        <v>19358</v>
      </c>
      <c r="E5054">
        <v>7</v>
      </c>
      <c r="F5054">
        <v>2</v>
      </c>
      <c r="G5054">
        <v>1</v>
      </c>
      <c r="H5054" s="2">
        <v>43405</v>
      </c>
      <c r="I5054" t="str">
        <f>VLOOKUP(Sales[[#This Row],[TerritoryKey]], Territories[], 2, FALSE)</f>
        <v>France</v>
      </c>
      <c r="J5054">
        <f>_xlfn.XLOOKUP(Sales[[#This Row],[ProductKey]], Products!$A:$A, Products!$J:$J)</f>
        <v>5.7051999999999996</v>
      </c>
      <c r="K5054">
        <f>_xlfn.XLOOKUP(Sales[[#This Row],[ProductKey]], Products!$A:$A, Products!$K:$K)</f>
        <v>8.6441999999999997</v>
      </c>
      <c r="L5054" s="1">
        <f>Sales[[#This Row],[ProductPrice]]*Sales[[#This Row],[OrderQuantity]]</f>
        <v>8.6441999999999997</v>
      </c>
      <c r="M5054" s="1">
        <f>Sales[[#This Row],[OrderQuantity]]</f>
        <v>1</v>
      </c>
      <c r="N5054" s="1">
        <f>1</f>
        <v>1</v>
      </c>
      <c r="O5054" s="1">
        <f>Sales[[#This Row],[TotalSales]]-Sales[[#This Row],[TotalCost]]</f>
        <v>2.9390000000000001</v>
      </c>
      <c r="P5054" s="1">
        <f>Sales[[#This Row],[ProductCost]]*Sales[[#This Row],[OrderQuantity]]</f>
        <v>5.7051999999999996</v>
      </c>
      <c r="Q5054" s="1" t="str">
        <f>VLOOKUP(Sales[[#This Row],[ProductKey]], Products!$A$2:$D$1000, 4, FALSE)</f>
        <v>AWC Logo Cap</v>
      </c>
    </row>
    <row r="5055" spans="1:17" x14ac:dyDescent="0.25">
      <c r="A5055" s="2">
        <v>37906</v>
      </c>
      <c r="B5055" s="1" t="s">
        <v>3127</v>
      </c>
      <c r="C5055">
        <v>478</v>
      </c>
      <c r="D5055">
        <v>15079</v>
      </c>
      <c r="E5055">
        <v>7</v>
      </c>
      <c r="F5055">
        <v>2</v>
      </c>
      <c r="G5055">
        <v>1</v>
      </c>
      <c r="H5055" s="2">
        <v>43020</v>
      </c>
      <c r="I5055" t="str">
        <f>VLOOKUP(Sales[[#This Row],[TerritoryKey]], Territories[], 2, FALSE)</f>
        <v>France</v>
      </c>
      <c r="J5055">
        <f>_xlfn.XLOOKUP(Sales[[#This Row],[ProductKey]], Products!$A:$A, Products!$J:$J)</f>
        <v>3.7363</v>
      </c>
      <c r="K5055">
        <f>_xlfn.XLOOKUP(Sales[[#This Row],[ProductKey]], Products!$A:$A, Products!$K:$K)</f>
        <v>9.99</v>
      </c>
      <c r="L5055" s="1">
        <f>Sales[[#This Row],[ProductPrice]]*Sales[[#This Row],[OrderQuantity]]</f>
        <v>9.99</v>
      </c>
      <c r="M5055" s="1">
        <f>Sales[[#This Row],[OrderQuantity]]</f>
        <v>1</v>
      </c>
      <c r="N5055" s="1">
        <f>1</f>
        <v>1</v>
      </c>
      <c r="O5055" s="1">
        <f>Sales[[#This Row],[TotalSales]]-Sales[[#This Row],[TotalCost]]</f>
        <v>6.2537000000000003</v>
      </c>
      <c r="P5055" s="1">
        <f>Sales[[#This Row],[ProductCost]]*Sales[[#This Row],[OrderQuantity]]</f>
        <v>3.7363</v>
      </c>
      <c r="Q5055" s="1" t="str">
        <f>VLOOKUP(Sales[[#This Row],[ProductKey]], Products!$A$2:$D$1000, 4, FALSE)</f>
        <v>Mountain Bottle Cage</v>
      </c>
    </row>
    <row r="5056" spans="1:17" x14ac:dyDescent="0.25">
      <c r="A5056" s="2">
        <v>37988</v>
      </c>
      <c r="B5056" s="1" t="s">
        <v>3136</v>
      </c>
      <c r="C5056">
        <v>472</v>
      </c>
      <c r="D5056">
        <v>14151</v>
      </c>
      <c r="E5056">
        <v>7</v>
      </c>
      <c r="F5056">
        <v>2</v>
      </c>
      <c r="G5056">
        <v>1</v>
      </c>
      <c r="H5056" s="2">
        <v>43102</v>
      </c>
      <c r="I5056" t="str">
        <f>VLOOKUP(Sales[[#This Row],[TerritoryKey]], Territories[], 2, FALSE)</f>
        <v>France</v>
      </c>
      <c r="J5056">
        <f>_xlfn.XLOOKUP(Sales[[#This Row],[ProductKey]], Products!$A:$A, Products!$J:$J)</f>
        <v>23.748999999999999</v>
      </c>
      <c r="K5056">
        <f>_xlfn.XLOOKUP(Sales[[#This Row],[ProductKey]], Products!$A:$A, Products!$K:$K)</f>
        <v>63.5</v>
      </c>
      <c r="L5056" s="1">
        <f>Sales[[#This Row],[ProductPrice]]*Sales[[#This Row],[OrderQuantity]]</f>
        <v>63.5</v>
      </c>
      <c r="M5056" s="1">
        <f>Sales[[#This Row],[OrderQuantity]]</f>
        <v>1</v>
      </c>
      <c r="N5056" s="1">
        <f>1</f>
        <v>1</v>
      </c>
      <c r="O5056" s="1">
        <f>Sales[[#This Row],[TotalSales]]-Sales[[#This Row],[TotalCost]]</f>
        <v>39.751000000000005</v>
      </c>
      <c r="P5056" s="1">
        <f>Sales[[#This Row],[ProductCost]]*Sales[[#This Row],[OrderQuantity]]</f>
        <v>23.748999999999999</v>
      </c>
      <c r="Q5056" s="1" t="str">
        <f>VLOOKUP(Sales[[#This Row],[ProductKey]], Products!$A$2:$D$1000, 4, FALSE)</f>
        <v>Classic Vest, M</v>
      </c>
    </row>
    <row r="5057" spans="1:17" x14ac:dyDescent="0.25">
      <c r="A5057" s="2">
        <v>38078</v>
      </c>
      <c r="B5057" s="1" t="s">
        <v>3277</v>
      </c>
      <c r="C5057">
        <v>539</v>
      </c>
      <c r="D5057">
        <v>16555</v>
      </c>
      <c r="E5057">
        <v>7</v>
      </c>
      <c r="F5057">
        <v>2</v>
      </c>
      <c r="G5057">
        <v>1</v>
      </c>
      <c r="H5057" s="2">
        <v>43191</v>
      </c>
      <c r="I5057" t="str">
        <f>VLOOKUP(Sales[[#This Row],[TerritoryKey]], Territories[], 2, FALSE)</f>
        <v>France</v>
      </c>
      <c r="J5057">
        <f>_xlfn.XLOOKUP(Sales[[#This Row],[ProductKey]], Products!$A:$A, Products!$J:$J)</f>
        <v>9.3462999999999994</v>
      </c>
      <c r="K5057">
        <f>_xlfn.XLOOKUP(Sales[[#This Row],[ProductKey]], Products!$A:$A, Products!$K:$K)</f>
        <v>24.99</v>
      </c>
      <c r="L5057" s="1">
        <f>Sales[[#This Row],[ProductPrice]]*Sales[[#This Row],[OrderQuantity]]</f>
        <v>24.99</v>
      </c>
      <c r="M5057" s="1">
        <f>Sales[[#This Row],[OrderQuantity]]</f>
        <v>1</v>
      </c>
      <c r="N5057" s="1">
        <f>1</f>
        <v>1</v>
      </c>
      <c r="O5057" s="1">
        <f>Sales[[#This Row],[TotalSales]]-Sales[[#This Row],[TotalCost]]</f>
        <v>15.643699999999999</v>
      </c>
      <c r="P5057" s="1">
        <f>Sales[[#This Row],[ProductCost]]*Sales[[#This Row],[OrderQuantity]]</f>
        <v>9.3462999999999994</v>
      </c>
      <c r="Q5057" s="1" t="str">
        <f>VLOOKUP(Sales[[#This Row],[ProductKey]], Products!$A$2:$D$1000, 4, FALSE)</f>
        <v>ML Road Tire</v>
      </c>
    </row>
    <row r="5058" spans="1:17" x14ac:dyDescent="0.25">
      <c r="A5058" s="2">
        <v>38080</v>
      </c>
      <c r="B5058" s="1" t="s">
        <v>3402</v>
      </c>
      <c r="C5058">
        <v>480</v>
      </c>
      <c r="D5058">
        <v>25673</v>
      </c>
      <c r="E5058">
        <v>7</v>
      </c>
      <c r="F5058">
        <v>2</v>
      </c>
      <c r="G5058">
        <v>1</v>
      </c>
      <c r="H5058" s="2">
        <v>43193</v>
      </c>
      <c r="I5058" t="str">
        <f>VLOOKUP(Sales[[#This Row],[TerritoryKey]], Territories[], 2, FALSE)</f>
        <v>France</v>
      </c>
      <c r="J5058">
        <f>_xlfn.XLOOKUP(Sales[[#This Row],[ProductKey]], Products!$A:$A, Products!$J:$J)</f>
        <v>0.85650000000000004</v>
      </c>
      <c r="K5058">
        <f>_xlfn.XLOOKUP(Sales[[#This Row],[ProductKey]], Products!$A:$A, Products!$K:$K)</f>
        <v>2.29</v>
      </c>
      <c r="L5058" s="1">
        <f>Sales[[#This Row],[ProductPrice]]*Sales[[#This Row],[OrderQuantity]]</f>
        <v>2.29</v>
      </c>
      <c r="M5058" s="1">
        <f>Sales[[#This Row],[OrderQuantity]]</f>
        <v>1</v>
      </c>
      <c r="N5058" s="1">
        <f>1</f>
        <v>1</v>
      </c>
      <c r="O5058" s="1">
        <f>Sales[[#This Row],[TotalSales]]-Sales[[#This Row],[TotalCost]]</f>
        <v>1.4335</v>
      </c>
      <c r="P5058" s="1">
        <f>Sales[[#This Row],[ProductCost]]*Sales[[#This Row],[OrderQuantity]]</f>
        <v>0.85650000000000004</v>
      </c>
      <c r="Q5058" s="1" t="str">
        <f>VLOOKUP(Sales[[#This Row],[ProductKey]], Products!$A$2:$D$1000, 4, FALSE)</f>
        <v>Patch Kit/8 Patches</v>
      </c>
    </row>
    <row r="5059" spans="1:17" x14ac:dyDescent="0.25">
      <c r="A5059" s="2">
        <v>38020</v>
      </c>
      <c r="B5059" s="1" t="s">
        <v>3410</v>
      </c>
      <c r="C5059">
        <v>477</v>
      </c>
      <c r="D5059">
        <v>12734</v>
      </c>
      <c r="E5059">
        <v>7</v>
      </c>
      <c r="F5059">
        <v>2</v>
      </c>
      <c r="G5059">
        <v>1</v>
      </c>
      <c r="H5059" s="2">
        <v>43134</v>
      </c>
      <c r="I5059" t="str">
        <f>VLOOKUP(Sales[[#This Row],[TerritoryKey]], Territories[], 2, FALSE)</f>
        <v>France</v>
      </c>
      <c r="J5059">
        <f>_xlfn.XLOOKUP(Sales[[#This Row],[ProductKey]], Products!$A:$A, Products!$J:$J)</f>
        <v>1.8663000000000001</v>
      </c>
      <c r="K5059">
        <f>_xlfn.XLOOKUP(Sales[[#This Row],[ProductKey]], Products!$A:$A, Products!$K:$K)</f>
        <v>4.99</v>
      </c>
      <c r="L5059" s="1">
        <f>Sales[[#This Row],[ProductPrice]]*Sales[[#This Row],[OrderQuantity]]</f>
        <v>4.99</v>
      </c>
      <c r="M5059" s="1">
        <f>Sales[[#This Row],[OrderQuantity]]</f>
        <v>1</v>
      </c>
      <c r="N5059" s="1">
        <f>1</f>
        <v>1</v>
      </c>
      <c r="O5059" s="1">
        <f>Sales[[#This Row],[TotalSales]]-Sales[[#This Row],[TotalCost]]</f>
        <v>3.1237000000000004</v>
      </c>
      <c r="P5059" s="1">
        <f>Sales[[#This Row],[ProductCost]]*Sales[[#This Row],[OrderQuantity]]</f>
        <v>1.8663000000000001</v>
      </c>
      <c r="Q5059" s="1" t="str">
        <f>VLOOKUP(Sales[[#This Row],[ProductKey]], Products!$A$2:$D$1000, 4, FALSE)</f>
        <v>Water Bottle - 30 oz.</v>
      </c>
    </row>
    <row r="5060" spans="1:17" x14ac:dyDescent="0.25">
      <c r="A5060" s="2">
        <v>38293</v>
      </c>
      <c r="B5060" s="1" t="s">
        <v>3493</v>
      </c>
      <c r="C5060">
        <v>479</v>
      </c>
      <c r="D5060">
        <v>27142</v>
      </c>
      <c r="E5060">
        <v>7</v>
      </c>
      <c r="F5060">
        <v>2</v>
      </c>
      <c r="G5060">
        <v>1</v>
      </c>
      <c r="H5060" s="2">
        <v>43406</v>
      </c>
      <c r="I5060" t="str">
        <f>VLOOKUP(Sales[[#This Row],[TerritoryKey]], Territories[], 2, FALSE)</f>
        <v>France</v>
      </c>
      <c r="J5060">
        <f>_xlfn.XLOOKUP(Sales[[#This Row],[ProductKey]], Products!$A:$A, Products!$J:$J)</f>
        <v>3.3622999999999998</v>
      </c>
      <c r="K5060">
        <f>_xlfn.XLOOKUP(Sales[[#This Row],[ProductKey]], Products!$A:$A, Products!$K:$K)</f>
        <v>8.99</v>
      </c>
      <c r="L5060" s="1">
        <f>Sales[[#This Row],[ProductPrice]]*Sales[[#This Row],[OrderQuantity]]</f>
        <v>8.99</v>
      </c>
      <c r="M5060" s="1">
        <f>Sales[[#This Row],[OrderQuantity]]</f>
        <v>1</v>
      </c>
      <c r="N5060" s="1">
        <f>1</f>
        <v>1</v>
      </c>
      <c r="O5060" s="1">
        <f>Sales[[#This Row],[TotalSales]]-Sales[[#This Row],[TotalCost]]</f>
        <v>5.6277000000000008</v>
      </c>
      <c r="P5060" s="1">
        <f>Sales[[#This Row],[ProductCost]]*Sales[[#This Row],[OrderQuantity]]</f>
        <v>3.3622999999999998</v>
      </c>
      <c r="Q5060" s="1" t="str">
        <f>VLOOKUP(Sales[[#This Row],[ProductKey]], Products!$A$2:$D$1000, 4, FALSE)</f>
        <v>Road Bottle Cage</v>
      </c>
    </row>
    <row r="5061" spans="1:17" x14ac:dyDescent="0.25">
      <c r="A5061" s="2">
        <v>37967</v>
      </c>
      <c r="B5061" s="1" t="s">
        <v>3611</v>
      </c>
      <c r="C5061">
        <v>226</v>
      </c>
      <c r="D5061">
        <v>12393</v>
      </c>
      <c r="E5061">
        <v>7</v>
      </c>
      <c r="F5061">
        <v>2</v>
      </c>
      <c r="G5061">
        <v>1</v>
      </c>
      <c r="H5061" s="2">
        <v>43081</v>
      </c>
      <c r="I5061" t="str">
        <f>VLOOKUP(Sales[[#This Row],[TerritoryKey]], Territories[], 2, FALSE)</f>
        <v>France</v>
      </c>
      <c r="J5061">
        <f>_xlfn.XLOOKUP(Sales[[#This Row],[ProductKey]], Products!$A:$A, Products!$J:$J)</f>
        <v>31.724399999999999</v>
      </c>
      <c r="K5061">
        <f>_xlfn.XLOOKUP(Sales[[#This Row],[ProductKey]], Products!$A:$A, Products!$K:$K)</f>
        <v>48.067300000000003</v>
      </c>
      <c r="L5061" s="1">
        <f>Sales[[#This Row],[ProductPrice]]*Sales[[#This Row],[OrderQuantity]]</f>
        <v>48.067300000000003</v>
      </c>
      <c r="M5061" s="1">
        <f>Sales[[#This Row],[OrderQuantity]]</f>
        <v>1</v>
      </c>
      <c r="N5061" s="1">
        <f>1</f>
        <v>1</v>
      </c>
      <c r="O5061" s="1">
        <f>Sales[[#This Row],[TotalSales]]-Sales[[#This Row],[TotalCost]]</f>
        <v>16.342900000000004</v>
      </c>
      <c r="P5061" s="1">
        <f>Sales[[#This Row],[ProductCost]]*Sales[[#This Row],[OrderQuantity]]</f>
        <v>31.724399999999999</v>
      </c>
      <c r="Q5061" s="1" t="str">
        <f>VLOOKUP(Sales[[#This Row],[ProductKey]], Products!$A$2:$D$1000, 4, FALSE)</f>
        <v>Long-Sleeve Logo Jersey, S</v>
      </c>
    </row>
    <row r="5062" spans="1:17" x14ac:dyDescent="0.25">
      <c r="A5062" s="2">
        <v>37876</v>
      </c>
      <c r="B5062" s="1" t="s">
        <v>3710</v>
      </c>
      <c r="C5062">
        <v>226</v>
      </c>
      <c r="D5062">
        <v>25634</v>
      </c>
      <c r="E5062">
        <v>7</v>
      </c>
      <c r="F5062">
        <v>2</v>
      </c>
      <c r="G5062">
        <v>1</v>
      </c>
      <c r="H5062" s="2">
        <v>42990</v>
      </c>
      <c r="I5062" t="str">
        <f>VLOOKUP(Sales[[#This Row],[TerritoryKey]], Territories[], 2, FALSE)</f>
        <v>France</v>
      </c>
      <c r="J5062">
        <f>_xlfn.XLOOKUP(Sales[[#This Row],[ProductKey]], Products!$A:$A, Products!$J:$J)</f>
        <v>31.724399999999999</v>
      </c>
      <c r="K5062">
        <f>_xlfn.XLOOKUP(Sales[[#This Row],[ProductKey]], Products!$A:$A, Products!$K:$K)</f>
        <v>48.067300000000003</v>
      </c>
      <c r="L5062" s="1">
        <f>Sales[[#This Row],[ProductPrice]]*Sales[[#This Row],[OrderQuantity]]</f>
        <v>48.067300000000003</v>
      </c>
      <c r="M5062" s="1">
        <f>Sales[[#This Row],[OrderQuantity]]</f>
        <v>1</v>
      </c>
      <c r="N5062" s="1">
        <f>1</f>
        <v>1</v>
      </c>
      <c r="O5062" s="1">
        <f>Sales[[#This Row],[TotalSales]]-Sales[[#This Row],[TotalCost]]</f>
        <v>16.342900000000004</v>
      </c>
      <c r="P5062" s="1">
        <f>Sales[[#This Row],[ProductCost]]*Sales[[#This Row],[OrderQuantity]]</f>
        <v>31.724399999999999</v>
      </c>
      <c r="Q5062" s="1" t="str">
        <f>VLOOKUP(Sales[[#This Row],[ProductKey]], Products!$A$2:$D$1000, 4, FALSE)</f>
        <v>Long-Sleeve Logo Jersey, S</v>
      </c>
    </row>
    <row r="5063" spans="1:17" x14ac:dyDescent="0.25">
      <c r="A5063" s="2">
        <v>38263</v>
      </c>
      <c r="B5063" s="1" t="s">
        <v>3926</v>
      </c>
      <c r="C5063">
        <v>491</v>
      </c>
      <c r="D5063">
        <v>13506</v>
      </c>
      <c r="E5063">
        <v>7</v>
      </c>
      <c r="F5063">
        <v>2</v>
      </c>
      <c r="G5063">
        <v>1</v>
      </c>
      <c r="H5063" s="2">
        <v>43376</v>
      </c>
      <c r="I5063" t="str">
        <f>VLOOKUP(Sales[[#This Row],[TerritoryKey]], Territories[], 2, FALSE)</f>
        <v>France</v>
      </c>
      <c r="J5063">
        <f>_xlfn.XLOOKUP(Sales[[#This Row],[ProductKey]], Products!$A:$A, Products!$J:$J)</f>
        <v>41.572299999999998</v>
      </c>
      <c r="K5063">
        <f>_xlfn.XLOOKUP(Sales[[#This Row],[ProductKey]], Products!$A:$A, Products!$K:$K)</f>
        <v>53.99</v>
      </c>
      <c r="L5063" s="1">
        <f>Sales[[#This Row],[ProductPrice]]*Sales[[#This Row],[OrderQuantity]]</f>
        <v>53.99</v>
      </c>
      <c r="M5063" s="1">
        <f>Sales[[#This Row],[OrderQuantity]]</f>
        <v>1</v>
      </c>
      <c r="N5063" s="1">
        <f>1</f>
        <v>1</v>
      </c>
      <c r="O5063" s="1">
        <f>Sales[[#This Row],[TotalSales]]-Sales[[#This Row],[TotalCost]]</f>
        <v>12.417700000000004</v>
      </c>
      <c r="P5063" s="1">
        <f>Sales[[#This Row],[ProductCost]]*Sales[[#This Row],[OrderQuantity]]</f>
        <v>41.572299999999998</v>
      </c>
      <c r="Q5063" s="1" t="str">
        <f>VLOOKUP(Sales[[#This Row],[ProductKey]], Products!$A$2:$D$1000, 4, FALSE)</f>
        <v>Short-Sleeve Classic Jersey, XL</v>
      </c>
    </row>
    <row r="5064" spans="1:17" x14ac:dyDescent="0.25">
      <c r="A5064" s="2">
        <v>38170</v>
      </c>
      <c r="B5064" s="1" t="s">
        <v>4017</v>
      </c>
      <c r="C5064">
        <v>235</v>
      </c>
      <c r="D5064">
        <v>19419</v>
      </c>
      <c r="E5064">
        <v>7</v>
      </c>
      <c r="F5064">
        <v>2</v>
      </c>
      <c r="G5064">
        <v>1</v>
      </c>
      <c r="H5064" s="2">
        <v>43283</v>
      </c>
      <c r="I5064" t="str">
        <f>VLOOKUP(Sales[[#This Row],[TerritoryKey]], Territories[], 2, FALSE)</f>
        <v>France</v>
      </c>
      <c r="J5064">
        <f>_xlfn.XLOOKUP(Sales[[#This Row],[ProductKey]], Products!$A:$A, Products!$J:$J)</f>
        <v>31.724399999999999</v>
      </c>
      <c r="K5064">
        <f>_xlfn.XLOOKUP(Sales[[#This Row],[ProductKey]], Products!$A:$A, Products!$K:$K)</f>
        <v>48.067300000000003</v>
      </c>
      <c r="L5064" s="1">
        <f>Sales[[#This Row],[ProductPrice]]*Sales[[#This Row],[OrderQuantity]]</f>
        <v>48.067300000000003</v>
      </c>
      <c r="M5064" s="1">
        <f>Sales[[#This Row],[OrderQuantity]]</f>
        <v>1</v>
      </c>
      <c r="N5064" s="1">
        <f>1</f>
        <v>1</v>
      </c>
      <c r="O5064" s="1">
        <f>Sales[[#This Row],[TotalSales]]-Sales[[#This Row],[TotalCost]]</f>
        <v>16.342900000000004</v>
      </c>
      <c r="P5064" s="1">
        <f>Sales[[#This Row],[ProductCost]]*Sales[[#This Row],[OrderQuantity]]</f>
        <v>31.724399999999999</v>
      </c>
      <c r="Q5064" s="1" t="str">
        <f>VLOOKUP(Sales[[#This Row],[ProductKey]], Products!$A$2:$D$1000, 4, FALSE)</f>
        <v>Long-Sleeve Logo Jersey, XL</v>
      </c>
    </row>
    <row r="5065" spans="1:17" x14ac:dyDescent="0.25">
      <c r="A5065" s="2">
        <v>38108</v>
      </c>
      <c r="B5065" s="1" t="s">
        <v>4059</v>
      </c>
      <c r="C5065">
        <v>528</v>
      </c>
      <c r="D5065">
        <v>21831</v>
      </c>
      <c r="E5065">
        <v>7</v>
      </c>
      <c r="F5065">
        <v>2</v>
      </c>
      <c r="G5065">
        <v>1</v>
      </c>
      <c r="H5065" s="2">
        <v>43221</v>
      </c>
      <c r="I5065" t="str">
        <f>VLOOKUP(Sales[[#This Row],[TerritoryKey]], Territories[], 2, FALSE)</f>
        <v>France</v>
      </c>
      <c r="J5065">
        <f>_xlfn.XLOOKUP(Sales[[#This Row],[ProductKey]], Products!$A:$A, Products!$J:$J)</f>
        <v>1.8663000000000001</v>
      </c>
      <c r="K5065">
        <f>_xlfn.XLOOKUP(Sales[[#This Row],[ProductKey]], Products!$A:$A, Products!$K:$K)</f>
        <v>4.99</v>
      </c>
      <c r="L5065" s="1">
        <f>Sales[[#This Row],[ProductPrice]]*Sales[[#This Row],[OrderQuantity]]</f>
        <v>4.99</v>
      </c>
      <c r="M5065" s="1">
        <f>Sales[[#This Row],[OrderQuantity]]</f>
        <v>1</v>
      </c>
      <c r="N5065" s="1">
        <f>1</f>
        <v>1</v>
      </c>
      <c r="O5065" s="1">
        <f>Sales[[#This Row],[TotalSales]]-Sales[[#This Row],[TotalCost]]</f>
        <v>3.1237000000000004</v>
      </c>
      <c r="P5065" s="1">
        <f>Sales[[#This Row],[ProductCost]]*Sales[[#This Row],[OrderQuantity]]</f>
        <v>1.8663000000000001</v>
      </c>
      <c r="Q5065" s="1" t="str">
        <f>VLOOKUP(Sales[[#This Row],[ProductKey]], Products!$A$2:$D$1000, 4, FALSE)</f>
        <v>Mountain Tire Tube</v>
      </c>
    </row>
    <row r="5066" spans="1:17" x14ac:dyDescent="0.25">
      <c r="A5066" s="2">
        <v>38262</v>
      </c>
      <c r="B5066" s="1" t="s">
        <v>4156</v>
      </c>
      <c r="C5066">
        <v>529</v>
      </c>
      <c r="D5066">
        <v>16202</v>
      </c>
      <c r="E5066">
        <v>7</v>
      </c>
      <c r="F5066">
        <v>2</v>
      </c>
      <c r="G5066">
        <v>1</v>
      </c>
      <c r="H5066" s="2">
        <v>43375</v>
      </c>
      <c r="I5066" t="str">
        <f>VLOOKUP(Sales[[#This Row],[TerritoryKey]], Territories[], 2, FALSE)</f>
        <v>France</v>
      </c>
      <c r="J5066">
        <f>_xlfn.XLOOKUP(Sales[[#This Row],[ProductKey]], Products!$A:$A, Products!$J:$J)</f>
        <v>1.4923</v>
      </c>
      <c r="K5066">
        <f>_xlfn.XLOOKUP(Sales[[#This Row],[ProductKey]], Products!$A:$A, Products!$K:$K)</f>
        <v>3.99</v>
      </c>
      <c r="L5066" s="1">
        <f>Sales[[#This Row],[ProductPrice]]*Sales[[#This Row],[OrderQuantity]]</f>
        <v>3.99</v>
      </c>
      <c r="M5066" s="1">
        <f>Sales[[#This Row],[OrderQuantity]]</f>
        <v>1</v>
      </c>
      <c r="N5066" s="1">
        <f>1</f>
        <v>1</v>
      </c>
      <c r="O5066" s="1">
        <f>Sales[[#This Row],[TotalSales]]-Sales[[#This Row],[TotalCost]]</f>
        <v>2.4977</v>
      </c>
      <c r="P5066" s="1">
        <f>Sales[[#This Row],[ProductCost]]*Sales[[#This Row],[OrderQuantity]]</f>
        <v>1.4923</v>
      </c>
      <c r="Q5066" s="1" t="str">
        <f>VLOOKUP(Sales[[#This Row],[ProductKey]], Products!$A$2:$D$1000, 4, FALSE)</f>
        <v>Road Tire Tube</v>
      </c>
    </row>
    <row r="5067" spans="1:17" x14ac:dyDescent="0.25">
      <c r="A5067" s="2">
        <v>38020</v>
      </c>
      <c r="B5067" s="1" t="s">
        <v>4675</v>
      </c>
      <c r="C5067">
        <v>473</v>
      </c>
      <c r="D5067">
        <v>19051</v>
      </c>
      <c r="E5067">
        <v>7</v>
      </c>
      <c r="F5067">
        <v>2</v>
      </c>
      <c r="G5067">
        <v>1</v>
      </c>
      <c r="H5067" s="2">
        <v>43134</v>
      </c>
      <c r="I5067" t="str">
        <f>VLOOKUP(Sales[[#This Row],[TerritoryKey]], Territories[], 2, FALSE)</f>
        <v>France</v>
      </c>
      <c r="J5067">
        <f>_xlfn.XLOOKUP(Sales[[#This Row],[ProductKey]], Products!$A:$A, Products!$J:$J)</f>
        <v>23.748999999999999</v>
      </c>
      <c r="K5067">
        <f>_xlfn.XLOOKUP(Sales[[#This Row],[ProductKey]], Products!$A:$A, Products!$K:$K)</f>
        <v>63.5</v>
      </c>
      <c r="L5067" s="1">
        <f>Sales[[#This Row],[ProductPrice]]*Sales[[#This Row],[OrderQuantity]]</f>
        <v>63.5</v>
      </c>
      <c r="M5067" s="1">
        <f>Sales[[#This Row],[OrderQuantity]]</f>
        <v>1</v>
      </c>
      <c r="N5067" s="1">
        <f>1</f>
        <v>1</v>
      </c>
      <c r="O5067" s="1">
        <f>Sales[[#This Row],[TotalSales]]-Sales[[#This Row],[TotalCost]]</f>
        <v>39.751000000000005</v>
      </c>
      <c r="P5067" s="1">
        <f>Sales[[#This Row],[ProductCost]]*Sales[[#This Row],[OrderQuantity]]</f>
        <v>23.748999999999999</v>
      </c>
      <c r="Q5067" s="1" t="str">
        <f>VLOOKUP(Sales[[#This Row],[ProductKey]], Products!$A$2:$D$1000, 4, FALSE)</f>
        <v>Classic Vest, L</v>
      </c>
    </row>
    <row r="5068" spans="1:17" x14ac:dyDescent="0.25">
      <c r="A5068" s="2">
        <v>38140</v>
      </c>
      <c r="B5068" s="1" t="s">
        <v>4715</v>
      </c>
      <c r="C5068">
        <v>530</v>
      </c>
      <c r="D5068">
        <v>26413</v>
      </c>
      <c r="E5068">
        <v>7</v>
      </c>
      <c r="F5068">
        <v>2</v>
      </c>
      <c r="G5068">
        <v>1</v>
      </c>
      <c r="H5068" s="2">
        <v>43253</v>
      </c>
      <c r="I5068" t="str">
        <f>VLOOKUP(Sales[[#This Row],[TerritoryKey]], Territories[], 2, FALSE)</f>
        <v>France</v>
      </c>
      <c r="J5068">
        <f>_xlfn.XLOOKUP(Sales[[#This Row],[ProductKey]], Products!$A:$A, Products!$J:$J)</f>
        <v>1.8663000000000001</v>
      </c>
      <c r="K5068">
        <f>_xlfn.XLOOKUP(Sales[[#This Row],[ProductKey]], Products!$A:$A, Products!$K:$K)</f>
        <v>4.99</v>
      </c>
      <c r="L5068" s="1">
        <f>Sales[[#This Row],[ProductPrice]]*Sales[[#This Row],[OrderQuantity]]</f>
        <v>4.99</v>
      </c>
      <c r="M5068" s="1">
        <f>Sales[[#This Row],[OrderQuantity]]</f>
        <v>1</v>
      </c>
      <c r="N5068" s="1">
        <f>1</f>
        <v>1</v>
      </c>
      <c r="O5068" s="1">
        <f>Sales[[#This Row],[TotalSales]]-Sales[[#This Row],[TotalCost]]</f>
        <v>3.1237000000000004</v>
      </c>
      <c r="P5068" s="1">
        <f>Sales[[#This Row],[ProductCost]]*Sales[[#This Row],[OrderQuantity]]</f>
        <v>1.8663000000000001</v>
      </c>
      <c r="Q5068" s="1" t="str">
        <f>VLOOKUP(Sales[[#This Row],[ProductKey]], Products!$A$2:$D$1000, 4, FALSE)</f>
        <v>Touring Tire Tube</v>
      </c>
    </row>
    <row r="5069" spans="1:17" x14ac:dyDescent="0.25">
      <c r="A5069" s="2">
        <v>38140</v>
      </c>
      <c r="B5069" s="1" t="s">
        <v>4844</v>
      </c>
      <c r="C5069">
        <v>540</v>
      </c>
      <c r="D5069">
        <v>22690</v>
      </c>
      <c r="E5069">
        <v>7</v>
      </c>
      <c r="F5069">
        <v>2</v>
      </c>
      <c r="G5069">
        <v>1</v>
      </c>
      <c r="H5069" s="2">
        <v>43253</v>
      </c>
      <c r="I5069" t="str">
        <f>VLOOKUP(Sales[[#This Row],[TerritoryKey]], Territories[], 2, FALSE)</f>
        <v>France</v>
      </c>
      <c r="J5069">
        <f>_xlfn.XLOOKUP(Sales[[#This Row],[ProductKey]], Products!$A:$A, Products!$J:$J)</f>
        <v>12.192399999999999</v>
      </c>
      <c r="K5069">
        <f>_xlfn.XLOOKUP(Sales[[#This Row],[ProductKey]], Products!$A:$A, Products!$K:$K)</f>
        <v>32.6</v>
      </c>
      <c r="L5069" s="1">
        <f>Sales[[#This Row],[ProductPrice]]*Sales[[#This Row],[OrderQuantity]]</f>
        <v>32.6</v>
      </c>
      <c r="M5069" s="1">
        <f>Sales[[#This Row],[OrderQuantity]]</f>
        <v>1</v>
      </c>
      <c r="N5069" s="1">
        <f>1</f>
        <v>1</v>
      </c>
      <c r="O5069" s="1">
        <f>Sales[[#This Row],[TotalSales]]-Sales[[#This Row],[TotalCost]]</f>
        <v>20.407600000000002</v>
      </c>
      <c r="P5069" s="1">
        <f>Sales[[#This Row],[ProductCost]]*Sales[[#This Row],[OrderQuantity]]</f>
        <v>12.192399999999999</v>
      </c>
      <c r="Q5069" s="1" t="str">
        <f>VLOOKUP(Sales[[#This Row],[ProductKey]], Products!$A$2:$D$1000, 4, FALSE)</f>
        <v>HL Road Tire</v>
      </c>
    </row>
    <row r="5070" spans="1:17" x14ac:dyDescent="0.25">
      <c r="A5070" s="2">
        <v>38050</v>
      </c>
      <c r="B5070" s="1" t="s">
        <v>5036</v>
      </c>
      <c r="C5070">
        <v>479</v>
      </c>
      <c r="D5070">
        <v>24023</v>
      </c>
      <c r="E5070">
        <v>7</v>
      </c>
      <c r="F5070">
        <v>2</v>
      </c>
      <c r="G5070">
        <v>1</v>
      </c>
      <c r="H5070" s="2">
        <v>43163</v>
      </c>
      <c r="I5070" t="str">
        <f>VLOOKUP(Sales[[#This Row],[TerritoryKey]], Territories[], 2, FALSE)</f>
        <v>France</v>
      </c>
      <c r="J5070">
        <f>_xlfn.XLOOKUP(Sales[[#This Row],[ProductKey]], Products!$A:$A, Products!$J:$J)</f>
        <v>3.3622999999999998</v>
      </c>
      <c r="K5070">
        <f>_xlfn.XLOOKUP(Sales[[#This Row],[ProductKey]], Products!$A:$A, Products!$K:$K)</f>
        <v>8.99</v>
      </c>
      <c r="L5070" s="1">
        <f>Sales[[#This Row],[ProductPrice]]*Sales[[#This Row],[OrderQuantity]]</f>
        <v>8.99</v>
      </c>
      <c r="M5070" s="1">
        <f>Sales[[#This Row],[OrderQuantity]]</f>
        <v>1</v>
      </c>
      <c r="N5070" s="1">
        <f>1</f>
        <v>1</v>
      </c>
      <c r="O5070" s="1">
        <f>Sales[[#This Row],[TotalSales]]-Sales[[#This Row],[TotalCost]]</f>
        <v>5.6277000000000008</v>
      </c>
      <c r="P5070" s="1">
        <f>Sales[[#This Row],[ProductCost]]*Sales[[#This Row],[OrderQuantity]]</f>
        <v>3.3622999999999998</v>
      </c>
      <c r="Q5070" s="1" t="str">
        <f>VLOOKUP(Sales[[#This Row],[ProductKey]], Products!$A$2:$D$1000, 4, FALSE)</f>
        <v>Road Bottle Cage</v>
      </c>
    </row>
    <row r="5071" spans="1:17" x14ac:dyDescent="0.25">
      <c r="A5071" s="2">
        <v>38262</v>
      </c>
      <c r="B5071" s="1" t="s">
        <v>5040</v>
      </c>
      <c r="C5071">
        <v>490</v>
      </c>
      <c r="D5071">
        <v>23595</v>
      </c>
      <c r="E5071">
        <v>7</v>
      </c>
      <c r="F5071">
        <v>2</v>
      </c>
      <c r="G5071">
        <v>1</v>
      </c>
      <c r="H5071" s="2">
        <v>43375</v>
      </c>
      <c r="I5071" t="str">
        <f>VLOOKUP(Sales[[#This Row],[TerritoryKey]], Territories[], 2, FALSE)</f>
        <v>France</v>
      </c>
      <c r="J5071">
        <f>_xlfn.XLOOKUP(Sales[[#This Row],[ProductKey]], Products!$A:$A, Products!$J:$J)</f>
        <v>41.572299999999998</v>
      </c>
      <c r="K5071">
        <f>_xlfn.XLOOKUP(Sales[[#This Row],[ProductKey]], Products!$A:$A, Products!$K:$K)</f>
        <v>53.99</v>
      </c>
      <c r="L5071" s="1">
        <f>Sales[[#This Row],[ProductPrice]]*Sales[[#This Row],[OrderQuantity]]</f>
        <v>53.99</v>
      </c>
      <c r="M5071" s="1">
        <f>Sales[[#This Row],[OrderQuantity]]</f>
        <v>1</v>
      </c>
      <c r="N5071" s="1">
        <f>1</f>
        <v>1</v>
      </c>
      <c r="O5071" s="1">
        <f>Sales[[#This Row],[TotalSales]]-Sales[[#This Row],[TotalCost]]</f>
        <v>12.417700000000004</v>
      </c>
      <c r="P5071" s="1">
        <f>Sales[[#This Row],[ProductCost]]*Sales[[#This Row],[OrderQuantity]]</f>
        <v>41.572299999999998</v>
      </c>
      <c r="Q5071" s="1" t="str">
        <f>VLOOKUP(Sales[[#This Row],[ProductKey]], Products!$A$2:$D$1000, 4, FALSE)</f>
        <v>Short-Sleeve Classic Jersey, L</v>
      </c>
    </row>
    <row r="5072" spans="1:17" x14ac:dyDescent="0.25">
      <c r="A5072" s="2">
        <v>37990</v>
      </c>
      <c r="B5072" s="1" t="s">
        <v>5071</v>
      </c>
      <c r="C5072">
        <v>235</v>
      </c>
      <c r="D5072">
        <v>26827</v>
      </c>
      <c r="E5072">
        <v>7</v>
      </c>
      <c r="F5072">
        <v>2</v>
      </c>
      <c r="G5072">
        <v>1</v>
      </c>
      <c r="H5072" s="2">
        <v>43104</v>
      </c>
      <c r="I5072" t="str">
        <f>VLOOKUP(Sales[[#This Row],[TerritoryKey]], Territories[], 2, FALSE)</f>
        <v>France</v>
      </c>
      <c r="J5072">
        <f>_xlfn.XLOOKUP(Sales[[#This Row],[ProductKey]], Products!$A:$A, Products!$J:$J)</f>
        <v>31.724399999999999</v>
      </c>
      <c r="K5072">
        <f>_xlfn.XLOOKUP(Sales[[#This Row],[ProductKey]], Products!$A:$A, Products!$K:$K)</f>
        <v>48.067300000000003</v>
      </c>
      <c r="L5072" s="1">
        <f>Sales[[#This Row],[ProductPrice]]*Sales[[#This Row],[OrderQuantity]]</f>
        <v>48.067300000000003</v>
      </c>
      <c r="M5072" s="1">
        <f>Sales[[#This Row],[OrderQuantity]]</f>
        <v>1</v>
      </c>
      <c r="N5072" s="1">
        <f>1</f>
        <v>1</v>
      </c>
      <c r="O5072" s="1">
        <f>Sales[[#This Row],[TotalSales]]-Sales[[#This Row],[TotalCost]]</f>
        <v>16.342900000000004</v>
      </c>
      <c r="P5072" s="1">
        <f>Sales[[#This Row],[ProductCost]]*Sales[[#This Row],[OrderQuantity]]</f>
        <v>31.724399999999999</v>
      </c>
      <c r="Q5072" s="1" t="str">
        <f>VLOOKUP(Sales[[#This Row],[ProductKey]], Products!$A$2:$D$1000, 4, FALSE)</f>
        <v>Long-Sleeve Logo Jersey, XL</v>
      </c>
    </row>
    <row r="5073" spans="1:17" x14ac:dyDescent="0.25">
      <c r="A5073" s="2">
        <v>38294</v>
      </c>
      <c r="B5073" s="1" t="s">
        <v>5229</v>
      </c>
      <c r="C5073">
        <v>483</v>
      </c>
      <c r="D5073">
        <v>20581</v>
      </c>
      <c r="E5073">
        <v>7</v>
      </c>
      <c r="F5073">
        <v>2</v>
      </c>
      <c r="G5073">
        <v>1</v>
      </c>
      <c r="H5073" s="2">
        <v>43407</v>
      </c>
      <c r="I5073" t="str">
        <f>VLOOKUP(Sales[[#This Row],[TerritoryKey]], Territories[], 2, FALSE)</f>
        <v>France</v>
      </c>
      <c r="J5073">
        <f>_xlfn.XLOOKUP(Sales[[#This Row],[ProductKey]], Products!$A:$A, Products!$J:$J)</f>
        <v>44.88</v>
      </c>
      <c r="K5073">
        <f>_xlfn.XLOOKUP(Sales[[#This Row],[ProductKey]], Products!$A:$A, Products!$K:$K)</f>
        <v>120</v>
      </c>
      <c r="L5073" s="1">
        <f>Sales[[#This Row],[ProductPrice]]*Sales[[#This Row],[OrderQuantity]]</f>
        <v>120</v>
      </c>
      <c r="M5073" s="1">
        <f>Sales[[#This Row],[OrderQuantity]]</f>
        <v>1</v>
      </c>
      <c r="N5073" s="1">
        <f>1</f>
        <v>1</v>
      </c>
      <c r="O5073" s="1">
        <f>Sales[[#This Row],[TotalSales]]-Sales[[#This Row],[TotalCost]]</f>
        <v>75.12</v>
      </c>
      <c r="P5073" s="1">
        <f>Sales[[#This Row],[ProductCost]]*Sales[[#This Row],[OrderQuantity]]</f>
        <v>44.88</v>
      </c>
      <c r="Q5073" s="1" t="str">
        <f>VLOOKUP(Sales[[#This Row],[ProductKey]], Products!$A$2:$D$1000, 4, FALSE)</f>
        <v>Hitch Rack - 4-Bike</v>
      </c>
    </row>
    <row r="5074" spans="1:17" x14ac:dyDescent="0.25">
      <c r="A5074" s="2">
        <v>38021</v>
      </c>
      <c r="B5074" s="1" t="s">
        <v>5355</v>
      </c>
      <c r="C5074">
        <v>487</v>
      </c>
      <c r="D5074">
        <v>12711</v>
      </c>
      <c r="E5074">
        <v>7</v>
      </c>
      <c r="F5074">
        <v>2</v>
      </c>
      <c r="G5074">
        <v>1</v>
      </c>
      <c r="H5074" s="2">
        <v>43135</v>
      </c>
      <c r="I5074" t="str">
        <f>VLOOKUP(Sales[[#This Row],[TerritoryKey]], Territories[], 2, FALSE)</f>
        <v>France</v>
      </c>
      <c r="J5074">
        <f>_xlfn.XLOOKUP(Sales[[#This Row],[ProductKey]], Products!$A:$A, Products!$J:$J)</f>
        <v>20.566299999999998</v>
      </c>
      <c r="K5074">
        <f>_xlfn.XLOOKUP(Sales[[#This Row],[ProductKey]], Products!$A:$A, Products!$K:$K)</f>
        <v>54.99</v>
      </c>
      <c r="L5074" s="1">
        <f>Sales[[#This Row],[ProductPrice]]*Sales[[#This Row],[OrderQuantity]]</f>
        <v>54.99</v>
      </c>
      <c r="M5074" s="1">
        <f>Sales[[#This Row],[OrderQuantity]]</f>
        <v>1</v>
      </c>
      <c r="N5074" s="1">
        <f>1</f>
        <v>1</v>
      </c>
      <c r="O5074" s="1">
        <f>Sales[[#This Row],[TotalSales]]-Sales[[#This Row],[TotalCost]]</f>
        <v>34.423700000000004</v>
      </c>
      <c r="P5074" s="1">
        <f>Sales[[#This Row],[ProductCost]]*Sales[[#This Row],[OrderQuantity]]</f>
        <v>20.566299999999998</v>
      </c>
      <c r="Q5074" s="1" t="str">
        <f>VLOOKUP(Sales[[#This Row],[ProductKey]], Products!$A$2:$D$1000, 4, FALSE)</f>
        <v>Hydration Pack - 70 oz.</v>
      </c>
    </row>
    <row r="5075" spans="1:17" x14ac:dyDescent="0.25">
      <c r="A5075" s="2">
        <v>38021</v>
      </c>
      <c r="B5075" s="1" t="s">
        <v>5447</v>
      </c>
      <c r="C5075">
        <v>478</v>
      </c>
      <c r="D5075">
        <v>12717</v>
      </c>
      <c r="E5075">
        <v>7</v>
      </c>
      <c r="F5075">
        <v>2</v>
      </c>
      <c r="G5075">
        <v>1</v>
      </c>
      <c r="H5075" s="2">
        <v>43135</v>
      </c>
      <c r="I5075" t="str">
        <f>VLOOKUP(Sales[[#This Row],[TerritoryKey]], Territories[], 2, FALSE)</f>
        <v>France</v>
      </c>
      <c r="J5075">
        <f>_xlfn.XLOOKUP(Sales[[#This Row],[ProductKey]], Products!$A:$A, Products!$J:$J)</f>
        <v>3.7363</v>
      </c>
      <c r="K5075">
        <f>_xlfn.XLOOKUP(Sales[[#This Row],[ProductKey]], Products!$A:$A, Products!$K:$K)</f>
        <v>9.99</v>
      </c>
      <c r="L5075" s="1">
        <f>Sales[[#This Row],[ProductPrice]]*Sales[[#This Row],[OrderQuantity]]</f>
        <v>9.99</v>
      </c>
      <c r="M5075" s="1">
        <f>Sales[[#This Row],[OrderQuantity]]</f>
        <v>1</v>
      </c>
      <c r="N5075" s="1">
        <f>1</f>
        <v>1</v>
      </c>
      <c r="O5075" s="1">
        <f>Sales[[#This Row],[TotalSales]]-Sales[[#This Row],[TotalCost]]</f>
        <v>6.2537000000000003</v>
      </c>
      <c r="P5075" s="1">
        <f>Sales[[#This Row],[ProductCost]]*Sales[[#This Row],[OrderQuantity]]</f>
        <v>3.7363</v>
      </c>
      <c r="Q5075" s="1" t="str">
        <f>VLOOKUP(Sales[[#This Row],[ProductKey]], Products!$A$2:$D$1000, 4, FALSE)</f>
        <v>Mountain Bottle Cage</v>
      </c>
    </row>
    <row r="5076" spans="1:17" x14ac:dyDescent="0.25">
      <c r="A5076" s="2">
        <v>38202</v>
      </c>
      <c r="B5076" s="1" t="s">
        <v>5464</v>
      </c>
      <c r="C5076">
        <v>529</v>
      </c>
      <c r="D5076">
        <v>24578</v>
      </c>
      <c r="E5076">
        <v>7</v>
      </c>
      <c r="F5076">
        <v>2</v>
      </c>
      <c r="G5076">
        <v>1</v>
      </c>
      <c r="H5076" s="2">
        <v>43315</v>
      </c>
      <c r="I5076" t="str">
        <f>VLOOKUP(Sales[[#This Row],[TerritoryKey]], Territories[], 2, FALSE)</f>
        <v>France</v>
      </c>
      <c r="J5076">
        <f>_xlfn.XLOOKUP(Sales[[#This Row],[ProductKey]], Products!$A:$A, Products!$J:$J)</f>
        <v>1.4923</v>
      </c>
      <c r="K5076">
        <f>_xlfn.XLOOKUP(Sales[[#This Row],[ProductKey]], Products!$A:$A, Products!$K:$K)</f>
        <v>3.99</v>
      </c>
      <c r="L5076" s="1">
        <f>Sales[[#This Row],[ProductPrice]]*Sales[[#This Row],[OrderQuantity]]</f>
        <v>3.99</v>
      </c>
      <c r="M5076" s="1">
        <f>Sales[[#This Row],[OrderQuantity]]</f>
        <v>1</v>
      </c>
      <c r="N5076" s="1">
        <f>1</f>
        <v>1</v>
      </c>
      <c r="O5076" s="1">
        <f>Sales[[#This Row],[TotalSales]]-Sales[[#This Row],[TotalCost]]</f>
        <v>2.4977</v>
      </c>
      <c r="P5076" s="1">
        <f>Sales[[#This Row],[ProductCost]]*Sales[[#This Row],[OrderQuantity]]</f>
        <v>1.4923</v>
      </c>
      <c r="Q5076" s="1" t="str">
        <f>VLOOKUP(Sales[[#This Row],[ProductKey]], Products!$A$2:$D$1000, 4, FALSE)</f>
        <v>Road Tire Tube</v>
      </c>
    </row>
    <row r="5077" spans="1:17" x14ac:dyDescent="0.25">
      <c r="A5077" s="2">
        <v>38020</v>
      </c>
      <c r="B5077" s="1" t="s">
        <v>5612</v>
      </c>
      <c r="C5077">
        <v>223</v>
      </c>
      <c r="D5077">
        <v>20887</v>
      </c>
      <c r="E5077">
        <v>7</v>
      </c>
      <c r="F5077">
        <v>2</v>
      </c>
      <c r="G5077">
        <v>1</v>
      </c>
      <c r="H5077" s="2">
        <v>43134</v>
      </c>
      <c r="I5077" t="str">
        <f>VLOOKUP(Sales[[#This Row],[TerritoryKey]], Territories[], 2, FALSE)</f>
        <v>France</v>
      </c>
      <c r="J5077">
        <f>_xlfn.XLOOKUP(Sales[[#This Row],[ProductKey]], Products!$A:$A, Products!$J:$J)</f>
        <v>5.7051999999999996</v>
      </c>
      <c r="K5077">
        <f>_xlfn.XLOOKUP(Sales[[#This Row],[ProductKey]], Products!$A:$A, Products!$K:$K)</f>
        <v>8.6441999999999997</v>
      </c>
      <c r="L5077" s="1">
        <f>Sales[[#This Row],[ProductPrice]]*Sales[[#This Row],[OrderQuantity]]</f>
        <v>8.6441999999999997</v>
      </c>
      <c r="M5077" s="1">
        <f>Sales[[#This Row],[OrderQuantity]]</f>
        <v>1</v>
      </c>
      <c r="N5077" s="1">
        <f>1</f>
        <v>1</v>
      </c>
      <c r="O5077" s="1">
        <f>Sales[[#This Row],[TotalSales]]-Sales[[#This Row],[TotalCost]]</f>
        <v>2.9390000000000001</v>
      </c>
      <c r="P5077" s="1">
        <f>Sales[[#This Row],[ProductCost]]*Sales[[#This Row],[OrderQuantity]]</f>
        <v>5.7051999999999996</v>
      </c>
      <c r="Q5077" s="1" t="str">
        <f>VLOOKUP(Sales[[#This Row],[ProductKey]], Products!$A$2:$D$1000, 4, FALSE)</f>
        <v>AWC Logo Cap</v>
      </c>
    </row>
    <row r="5078" spans="1:17" x14ac:dyDescent="0.25">
      <c r="A5078" s="2">
        <v>38325</v>
      </c>
      <c r="B5078" s="1" t="s">
        <v>5711</v>
      </c>
      <c r="C5078">
        <v>226</v>
      </c>
      <c r="D5078">
        <v>20882</v>
      </c>
      <c r="E5078">
        <v>7</v>
      </c>
      <c r="F5078">
        <v>2</v>
      </c>
      <c r="G5078">
        <v>1</v>
      </c>
      <c r="H5078" s="2">
        <v>43438</v>
      </c>
      <c r="I5078" t="str">
        <f>VLOOKUP(Sales[[#This Row],[TerritoryKey]], Territories[], 2, FALSE)</f>
        <v>France</v>
      </c>
      <c r="J5078">
        <f>_xlfn.XLOOKUP(Sales[[#This Row],[ProductKey]], Products!$A:$A, Products!$J:$J)</f>
        <v>31.724399999999999</v>
      </c>
      <c r="K5078">
        <f>_xlfn.XLOOKUP(Sales[[#This Row],[ProductKey]], Products!$A:$A, Products!$K:$K)</f>
        <v>48.067300000000003</v>
      </c>
      <c r="L5078" s="1">
        <f>Sales[[#This Row],[ProductPrice]]*Sales[[#This Row],[OrderQuantity]]</f>
        <v>48.067300000000003</v>
      </c>
      <c r="M5078" s="1">
        <f>Sales[[#This Row],[OrderQuantity]]</f>
        <v>1</v>
      </c>
      <c r="N5078" s="1">
        <f>1</f>
        <v>1</v>
      </c>
      <c r="O5078" s="1">
        <f>Sales[[#This Row],[TotalSales]]-Sales[[#This Row],[TotalCost]]</f>
        <v>16.342900000000004</v>
      </c>
      <c r="P5078" s="1">
        <f>Sales[[#This Row],[ProductCost]]*Sales[[#This Row],[OrderQuantity]]</f>
        <v>31.724399999999999</v>
      </c>
      <c r="Q5078" s="1" t="str">
        <f>VLOOKUP(Sales[[#This Row],[ProductKey]], Products!$A$2:$D$1000, 4, FALSE)</f>
        <v>Long-Sleeve Logo Jersey, S</v>
      </c>
    </row>
    <row r="5079" spans="1:17" x14ac:dyDescent="0.25">
      <c r="A5079" s="2">
        <v>38110</v>
      </c>
      <c r="B5079" s="1" t="s">
        <v>5775</v>
      </c>
      <c r="C5079">
        <v>489</v>
      </c>
      <c r="D5079">
        <v>20888</v>
      </c>
      <c r="E5079">
        <v>7</v>
      </c>
      <c r="F5079">
        <v>2</v>
      </c>
      <c r="G5079">
        <v>1</v>
      </c>
      <c r="H5079" s="2">
        <v>43223</v>
      </c>
      <c r="I5079" t="str">
        <f>VLOOKUP(Sales[[#This Row],[TerritoryKey]], Territories[], 2, FALSE)</f>
        <v>France</v>
      </c>
      <c r="J5079">
        <f>_xlfn.XLOOKUP(Sales[[#This Row],[ProductKey]], Products!$A:$A, Products!$J:$J)</f>
        <v>41.572299999999998</v>
      </c>
      <c r="K5079">
        <f>_xlfn.XLOOKUP(Sales[[#This Row],[ProductKey]], Products!$A:$A, Products!$K:$K)</f>
        <v>53.99</v>
      </c>
      <c r="L5079" s="1">
        <f>Sales[[#This Row],[ProductPrice]]*Sales[[#This Row],[OrderQuantity]]</f>
        <v>53.99</v>
      </c>
      <c r="M5079" s="1">
        <f>Sales[[#This Row],[OrderQuantity]]</f>
        <v>1</v>
      </c>
      <c r="N5079" s="1">
        <f>1</f>
        <v>1</v>
      </c>
      <c r="O5079" s="1">
        <f>Sales[[#This Row],[TotalSales]]-Sales[[#This Row],[TotalCost]]</f>
        <v>12.417700000000004</v>
      </c>
      <c r="P5079" s="1">
        <f>Sales[[#This Row],[ProductCost]]*Sales[[#This Row],[OrderQuantity]]</f>
        <v>41.572299999999998</v>
      </c>
      <c r="Q5079" s="1" t="str">
        <f>VLOOKUP(Sales[[#This Row],[ProductKey]], Products!$A$2:$D$1000, 4, FALSE)</f>
        <v>Short-Sleeve Classic Jersey, M</v>
      </c>
    </row>
    <row r="5080" spans="1:17" x14ac:dyDescent="0.25">
      <c r="A5080" s="2">
        <v>38111</v>
      </c>
      <c r="B5080" s="1" t="s">
        <v>5952</v>
      </c>
      <c r="C5080">
        <v>483</v>
      </c>
      <c r="D5080">
        <v>15094</v>
      </c>
      <c r="E5080">
        <v>7</v>
      </c>
      <c r="F5080">
        <v>2</v>
      </c>
      <c r="G5080">
        <v>1</v>
      </c>
      <c r="H5080" s="2">
        <v>43224</v>
      </c>
      <c r="I5080" t="str">
        <f>VLOOKUP(Sales[[#This Row],[TerritoryKey]], Territories[], 2, FALSE)</f>
        <v>France</v>
      </c>
      <c r="J5080">
        <f>_xlfn.XLOOKUP(Sales[[#This Row],[ProductKey]], Products!$A:$A, Products!$J:$J)</f>
        <v>44.88</v>
      </c>
      <c r="K5080">
        <f>_xlfn.XLOOKUP(Sales[[#This Row],[ProductKey]], Products!$A:$A, Products!$K:$K)</f>
        <v>120</v>
      </c>
      <c r="L5080" s="1">
        <f>Sales[[#This Row],[ProductPrice]]*Sales[[#This Row],[OrderQuantity]]</f>
        <v>120</v>
      </c>
      <c r="M5080" s="1">
        <f>Sales[[#This Row],[OrderQuantity]]</f>
        <v>1</v>
      </c>
      <c r="N5080" s="1">
        <f>1</f>
        <v>1</v>
      </c>
      <c r="O5080" s="1">
        <f>Sales[[#This Row],[TotalSales]]-Sales[[#This Row],[TotalCost]]</f>
        <v>75.12</v>
      </c>
      <c r="P5080" s="1">
        <f>Sales[[#This Row],[ProductCost]]*Sales[[#This Row],[OrderQuantity]]</f>
        <v>44.88</v>
      </c>
      <c r="Q5080" s="1" t="str">
        <f>VLOOKUP(Sales[[#This Row],[ProductKey]], Products!$A$2:$D$1000, 4, FALSE)</f>
        <v>Hitch Rack - 4-Bike</v>
      </c>
    </row>
    <row r="5081" spans="1:17" x14ac:dyDescent="0.25">
      <c r="A5081" s="2">
        <v>38081</v>
      </c>
      <c r="B5081" s="1" t="s">
        <v>6042</v>
      </c>
      <c r="C5081">
        <v>483</v>
      </c>
      <c r="D5081">
        <v>20573</v>
      </c>
      <c r="E5081">
        <v>7</v>
      </c>
      <c r="F5081">
        <v>2</v>
      </c>
      <c r="G5081">
        <v>1</v>
      </c>
      <c r="H5081" s="2">
        <v>43194</v>
      </c>
      <c r="I5081" t="str">
        <f>VLOOKUP(Sales[[#This Row],[TerritoryKey]], Territories[], 2, FALSE)</f>
        <v>France</v>
      </c>
      <c r="J5081">
        <f>_xlfn.XLOOKUP(Sales[[#This Row],[ProductKey]], Products!$A:$A, Products!$J:$J)</f>
        <v>44.88</v>
      </c>
      <c r="K5081">
        <f>_xlfn.XLOOKUP(Sales[[#This Row],[ProductKey]], Products!$A:$A, Products!$K:$K)</f>
        <v>120</v>
      </c>
      <c r="L5081" s="1">
        <f>Sales[[#This Row],[ProductPrice]]*Sales[[#This Row],[OrderQuantity]]</f>
        <v>120</v>
      </c>
      <c r="M5081" s="1">
        <f>Sales[[#This Row],[OrderQuantity]]</f>
        <v>1</v>
      </c>
      <c r="N5081" s="1">
        <f>1</f>
        <v>1</v>
      </c>
      <c r="O5081" s="1">
        <f>Sales[[#This Row],[TotalSales]]-Sales[[#This Row],[TotalCost]]</f>
        <v>75.12</v>
      </c>
      <c r="P5081" s="1">
        <f>Sales[[#This Row],[ProductCost]]*Sales[[#This Row],[OrderQuantity]]</f>
        <v>44.88</v>
      </c>
      <c r="Q5081" s="1" t="str">
        <f>VLOOKUP(Sales[[#This Row],[ProductKey]], Products!$A$2:$D$1000, 4, FALSE)</f>
        <v>Hitch Rack - 4-Bike</v>
      </c>
    </row>
    <row r="5082" spans="1:17" x14ac:dyDescent="0.25">
      <c r="A5082" s="2">
        <v>38048</v>
      </c>
      <c r="B5082" s="1" t="s">
        <v>6144</v>
      </c>
      <c r="C5082">
        <v>539</v>
      </c>
      <c r="D5082">
        <v>16312</v>
      </c>
      <c r="E5082">
        <v>7</v>
      </c>
      <c r="F5082">
        <v>2</v>
      </c>
      <c r="G5082">
        <v>1</v>
      </c>
      <c r="H5082" s="2">
        <v>43161</v>
      </c>
      <c r="I5082" t="str">
        <f>VLOOKUP(Sales[[#This Row],[TerritoryKey]], Territories[], 2, FALSE)</f>
        <v>France</v>
      </c>
      <c r="J5082">
        <f>_xlfn.XLOOKUP(Sales[[#This Row],[ProductKey]], Products!$A:$A, Products!$J:$J)</f>
        <v>9.3462999999999994</v>
      </c>
      <c r="K5082">
        <f>_xlfn.XLOOKUP(Sales[[#This Row],[ProductKey]], Products!$A:$A, Products!$K:$K)</f>
        <v>24.99</v>
      </c>
      <c r="L5082" s="1">
        <f>Sales[[#This Row],[ProductPrice]]*Sales[[#This Row],[OrderQuantity]]</f>
        <v>24.99</v>
      </c>
      <c r="M5082" s="1">
        <f>Sales[[#This Row],[OrderQuantity]]</f>
        <v>1</v>
      </c>
      <c r="N5082" s="1">
        <f>1</f>
        <v>1</v>
      </c>
      <c r="O5082" s="1">
        <f>Sales[[#This Row],[TotalSales]]-Sales[[#This Row],[TotalCost]]</f>
        <v>15.643699999999999</v>
      </c>
      <c r="P5082" s="1">
        <f>Sales[[#This Row],[ProductCost]]*Sales[[#This Row],[OrderQuantity]]</f>
        <v>9.3462999999999994</v>
      </c>
      <c r="Q5082" s="1" t="str">
        <f>VLOOKUP(Sales[[#This Row],[ProductKey]], Products!$A$2:$D$1000, 4, FALSE)</f>
        <v>ML Road Tire</v>
      </c>
    </row>
    <row r="5083" spans="1:17" x14ac:dyDescent="0.25">
      <c r="A5083" s="2">
        <v>38021</v>
      </c>
      <c r="B5083" s="1" t="s">
        <v>6173</v>
      </c>
      <c r="C5083">
        <v>466</v>
      </c>
      <c r="D5083">
        <v>19376</v>
      </c>
      <c r="E5083">
        <v>7</v>
      </c>
      <c r="F5083">
        <v>2</v>
      </c>
      <c r="G5083">
        <v>1</v>
      </c>
      <c r="H5083" s="2">
        <v>43135</v>
      </c>
      <c r="I5083" t="str">
        <f>VLOOKUP(Sales[[#This Row],[TerritoryKey]], Territories[], 2, FALSE)</f>
        <v>France</v>
      </c>
      <c r="J5083">
        <f>_xlfn.XLOOKUP(Sales[[#This Row],[ProductKey]], Products!$A:$A, Products!$J:$J)</f>
        <v>9.7135999999999996</v>
      </c>
      <c r="K5083">
        <f>_xlfn.XLOOKUP(Sales[[#This Row],[ProductKey]], Products!$A:$A, Products!$K:$K)</f>
        <v>23.548100000000002</v>
      </c>
      <c r="L5083" s="1">
        <f>Sales[[#This Row],[ProductPrice]]*Sales[[#This Row],[OrderQuantity]]</f>
        <v>23.548100000000002</v>
      </c>
      <c r="M5083" s="1">
        <f>Sales[[#This Row],[OrderQuantity]]</f>
        <v>1</v>
      </c>
      <c r="N5083" s="1">
        <f>1</f>
        <v>1</v>
      </c>
      <c r="O5083" s="1">
        <f>Sales[[#This Row],[TotalSales]]-Sales[[#This Row],[TotalCost]]</f>
        <v>13.834500000000002</v>
      </c>
      <c r="P5083" s="1">
        <f>Sales[[#This Row],[ProductCost]]*Sales[[#This Row],[OrderQuantity]]</f>
        <v>9.7135999999999996</v>
      </c>
      <c r="Q5083" s="1" t="str">
        <f>VLOOKUP(Sales[[#This Row],[ProductKey]], Products!$A$2:$D$1000, 4, FALSE)</f>
        <v>Half-Finger Gloves, L</v>
      </c>
    </row>
    <row r="5084" spans="1:17" x14ac:dyDescent="0.25">
      <c r="A5084" s="2">
        <v>38295</v>
      </c>
      <c r="B5084" s="1" t="s">
        <v>6263</v>
      </c>
      <c r="C5084">
        <v>487</v>
      </c>
      <c r="D5084">
        <v>24570</v>
      </c>
      <c r="E5084">
        <v>7</v>
      </c>
      <c r="F5084">
        <v>2</v>
      </c>
      <c r="G5084">
        <v>1</v>
      </c>
      <c r="H5084" s="2">
        <v>43408</v>
      </c>
      <c r="I5084" t="str">
        <f>VLOOKUP(Sales[[#This Row],[TerritoryKey]], Territories[], 2, FALSE)</f>
        <v>France</v>
      </c>
      <c r="J5084">
        <f>_xlfn.XLOOKUP(Sales[[#This Row],[ProductKey]], Products!$A:$A, Products!$J:$J)</f>
        <v>20.566299999999998</v>
      </c>
      <c r="K5084">
        <f>_xlfn.XLOOKUP(Sales[[#This Row],[ProductKey]], Products!$A:$A, Products!$K:$K)</f>
        <v>54.99</v>
      </c>
      <c r="L5084" s="1">
        <f>Sales[[#This Row],[ProductPrice]]*Sales[[#This Row],[OrderQuantity]]</f>
        <v>54.99</v>
      </c>
      <c r="M5084" s="1">
        <f>Sales[[#This Row],[OrderQuantity]]</f>
        <v>1</v>
      </c>
      <c r="N5084" s="1">
        <f>1</f>
        <v>1</v>
      </c>
      <c r="O5084" s="1">
        <f>Sales[[#This Row],[TotalSales]]-Sales[[#This Row],[TotalCost]]</f>
        <v>34.423700000000004</v>
      </c>
      <c r="P5084" s="1">
        <f>Sales[[#This Row],[ProductCost]]*Sales[[#This Row],[OrderQuantity]]</f>
        <v>20.566299999999998</v>
      </c>
      <c r="Q5084" s="1" t="str">
        <f>VLOOKUP(Sales[[#This Row],[ProductKey]], Products!$A$2:$D$1000, 4, FALSE)</f>
        <v>Hydration Pack - 70 oz.</v>
      </c>
    </row>
    <row r="5085" spans="1:17" x14ac:dyDescent="0.25">
      <c r="A5085" s="2">
        <v>38110</v>
      </c>
      <c r="B5085" s="1" t="s">
        <v>6334</v>
      </c>
      <c r="C5085">
        <v>540</v>
      </c>
      <c r="D5085">
        <v>12851</v>
      </c>
      <c r="E5085">
        <v>7</v>
      </c>
      <c r="F5085">
        <v>2</v>
      </c>
      <c r="G5085">
        <v>1</v>
      </c>
      <c r="H5085" s="2">
        <v>43223</v>
      </c>
      <c r="I5085" t="str">
        <f>VLOOKUP(Sales[[#This Row],[TerritoryKey]], Territories[], 2, FALSE)</f>
        <v>France</v>
      </c>
      <c r="J5085">
        <f>_xlfn.XLOOKUP(Sales[[#This Row],[ProductKey]], Products!$A:$A, Products!$J:$J)</f>
        <v>12.192399999999999</v>
      </c>
      <c r="K5085">
        <f>_xlfn.XLOOKUP(Sales[[#This Row],[ProductKey]], Products!$A:$A, Products!$K:$K)</f>
        <v>32.6</v>
      </c>
      <c r="L5085" s="1">
        <f>Sales[[#This Row],[ProductPrice]]*Sales[[#This Row],[OrderQuantity]]</f>
        <v>32.6</v>
      </c>
      <c r="M5085" s="1">
        <f>Sales[[#This Row],[OrderQuantity]]</f>
        <v>1</v>
      </c>
      <c r="N5085" s="1">
        <f>1</f>
        <v>1</v>
      </c>
      <c r="O5085" s="1">
        <f>Sales[[#This Row],[TotalSales]]-Sales[[#This Row],[TotalCost]]</f>
        <v>20.407600000000002</v>
      </c>
      <c r="P5085" s="1">
        <f>Sales[[#This Row],[ProductCost]]*Sales[[#This Row],[OrderQuantity]]</f>
        <v>12.192399999999999</v>
      </c>
      <c r="Q5085" s="1" t="str">
        <f>VLOOKUP(Sales[[#This Row],[ProductKey]], Products!$A$2:$D$1000, 4, FALSE)</f>
        <v>HL Road Tire</v>
      </c>
    </row>
    <row r="5086" spans="1:17" x14ac:dyDescent="0.25">
      <c r="A5086" s="2">
        <v>38080</v>
      </c>
      <c r="B5086" s="1" t="s">
        <v>6372</v>
      </c>
      <c r="C5086">
        <v>226</v>
      </c>
      <c r="D5086">
        <v>25649</v>
      </c>
      <c r="E5086">
        <v>7</v>
      </c>
      <c r="F5086">
        <v>2</v>
      </c>
      <c r="G5086">
        <v>1</v>
      </c>
      <c r="H5086" s="2">
        <v>43193</v>
      </c>
      <c r="I5086" t="str">
        <f>VLOOKUP(Sales[[#This Row],[TerritoryKey]], Territories[], 2, FALSE)</f>
        <v>France</v>
      </c>
      <c r="J5086">
        <f>_xlfn.XLOOKUP(Sales[[#This Row],[ProductKey]], Products!$A:$A, Products!$J:$J)</f>
        <v>31.724399999999999</v>
      </c>
      <c r="K5086">
        <f>_xlfn.XLOOKUP(Sales[[#This Row],[ProductKey]], Products!$A:$A, Products!$K:$K)</f>
        <v>48.067300000000003</v>
      </c>
      <c r="L5086" s="1">
        <f>Sales[[#This Row],[ProductPrice]]*Sales[[#This Row],[OrderQuantity]]</f>
        <v>48.067300000000003</v>
      </c>
      <c r="M5086" s="1">
        <f>Sales[[#This Row],[OrderQuantity]]</f>
        <v>1</v>
      </c>
      <c r="N5086" s="1">
        <f>1</f>
        <v>1</v>
      </c>
      <c r="O5086" s="1">
        <f>Sales[[#This Row],[TotalSales]]-Sales[[#This Row],[TotalCost]]</f>
        <v>16.342900000000004</v>
      </c>
      <c r="P5086" s="1">
        <f>Sales[[#This Row],[ProductCost]]*Sales[[#This Row],[OrderQuantity]]</f>
        <v>31.724399999999999</v>
      </c>
      <c r="Q5086" s="1" t="str">
        <f>VLOOKUP(Sales[[#This Row],[ProductKey]], Products!$A$2:$D$1000, 4, FALSE)</f>
        <v>Long-Sleeve Logo Jersey, S</v>
      </c>
    </row>
    <row r="5087" spans="1:17" x14ac:dyDescent="0.25">
      <c r="A5087" s="2">
        <v>38264</v>
      </c>
      <c r="B5087" s="1" t="s">
        <v>6701</v>
      </c>
      <c r="C5087">
        <v>490</v>
      </c>
      <c r="D5087">
        <v>26355</v>
      </c>
      <c r="E5087">
        <v>7</v>
      </c>
      <c r="F5087">
        <v>2</v>
      </c>
      <c r="G5087">
        <v>1</v>
      </c>
      <c r="H5087" s="2">
        <v>43377</v>
      </c>
      <c r="I5087" t="str">
        <f>VLOOKUP(Sales[[#This Row],[TerritoryKey]], Territories[], 2, FALSE)</f>
        <v>France</v>
      </c>
      <c r="J5087">
        <f>_xlfn.XLOOKUP(Sales[[#This Row],[ProductKey]], Products!$A:$A, Products!$J:$J)</f>
        <v>41.572299999999998</v>
      </c>
      <c r="K5087">
        <f>_xlfn.XLOOKUP(Sales[[#This Row],[ProductKey]], Products!$A:$A, Products!$K:$K)</f>
        <v>53.99</v>
      </c>
      <c r="L5087" s="1">
        <f>Sales[[#This Row],[ProductPrice]]*Sales[[#This Row],[OrderQuantity]]</f>
        <v>53.99</v>
      </c>
      <c r="M5087" s="1">
        <f>Sales[[#This Row],[OrderQuantity]]</f>
        <v>1</v>
      </c>
      <c r="N5087" s="1">
        <f>1</f>
        <v>1</v>
      </c>
      <c r="O5087" s="1">
        <f>Sales[[#This Row],[TotalSales]]-Sales[[#This Row],[TotalCost]]</f>
        <v>12.417700000000004</v>
      </c>
      <c r="P5087" s="1">
        <f>Sales[[#This Row],[ProductCost]]*Sales[[#This Row],[OrderQuantity]]</f>
        <v>41.572299999999998</v>
      </c>
      <c r="Q5087" s="1" t="str">
        <f>VLOOKUP(Sales[[#This Row],[ProductKey]], Products!$A$2:$D$1000, 4, FALSE)</f>
        <v>Short-Sleeve Classic Jersey, L</v>
      </c>
    </row>
    <row r="5088" spans="1:17" x14ac:dyDescent="0.25">
      <c r="A5088" s="2">
        <v>38235</v>
      </c>
      <c r="B5088" s="1" t="s">
        <v>6743</v>
      </c>
      <c r="C5088">
        <v>483</v>
      </c>
      <c r="D5088">
        <v>12843</v>
      </c>
      <c r="E5088">
        <v>7</v>
      </c>
      <c r="F5088">
        <v>2</v>
      </c>
      <c r="G5088">
        <v>1</v>
      </c>
      <c r="H5088" s="2">
        <v>43348</v>
      </c>
      <c r="I5088" t="str">
        <f>VLOOKUP(Sales[[#This Row],[TerritoryKey]], Territories[], 2, FALSE)</f>
        <v>France</v>
      </c>
      <c r="J5088">
        <f>_xlfn.XLOOKUP(Sales[[#This Row],[ProductKey]], Products!$A:$A, Products!$J:$J)</f>
        <v>44.88</v>
      </c>
      <c r="K5088">
        <f>_xlfn.XLOOKUP(Sales[[#This Row],[ProductKey]], Products!$A:$A, Products!$K:$K)</f>
        <v>120</v>
      </c>
      <c r="L5088" s="1">
        <f>Sales[[#This Row],[ProductPrice]]*Sales[[#This Row],[OrderQuantity]]</f>
        <v>120</v>
      </c>
      <c r="M5088" s="1">
        <f>Sales[[#This Row],[OrderQuantity]]</f>
        <v>1</v>
      </c>
      <c r="N5088" s="1">
        <f>1</f>
        <v>1</v>
      </c>
      <c r="O5088" s="1">
        <f>Sales[[#This Row],[TotalSales]]-Sales[[#This Row],[TotalCost]]</f>
        <v>75.12</v>
      </c>
      <c r="P5088" s="1">
        <f>Sales[[#This Row],[ProductCost]]*Sales[[#This Row],[OrderQuantity]]</f>
        <v>44.88</v>
      </c>
      <c r="Q5088" s="1" t="str">
        <f>VLOOKUP(Sales[[#This Row],[ProductKey]], Products!$A$2:$D$1000, 4, FALSE)</f>
        <v>Hitch Rack - 4-Bike</v>
      </c>
    </row>
    <row r="5089" spans="1:17" x14ac:dyDescent="0.25">
      <c r="A5089" s="2">
        <v>38020</v>
      </c>
      <c r="B5089" s="1" t="s">
        <v>6858</v>
      </c>
      <c r="C5089">
        <v>490</v>
      </c>
      <c r="D5089">
        <v>18138</v>
      </c>
      <c r="E5089">
        <v>7</v>
      </c>
      <c r="F5089">
        <v>2</v>
      </c>
      <c r="G5089">
        <v>1</v>
      </c>
      <c r="H5089" s="2">
        <v>43134</v>
      </c>
      <c r="I5089" t="str">
        <f>VLOOKUP(Sales[[#This Row],[TerritoryKey]], Territories[], 2, FALSE)</f>
        <v>France</v>
      </c>
      <c r="J5089">
        <f>_xlfn.XLOOKUP(Sales[[#This Row],[ProductKey]], Products!$A:$A, Products!$J:$J)</f>
        <v>41.572299999999998</v>
      </c>
      <c r="K5089">
        <f>_xlfn.XLOOKUP(Sales[[#This Row],[ProductKey]], Products!$A:$A, Products!$K:$K)</f>
        <v>53.99</v>
      </c>
      <c r="L5089" s="1">
        <f>Sales[[#This Row],[ProductPrice]]*Sales[[#This Row],[OrderQuantity]]</f>
        <v>53.99</v>
      </c>
      <c r="M5089" s="1">
        <f>Sales[[#This Row],[OrderQuantity]]</f>
        <v>1</v>
      </c>
      <c r="N5089" s="1">
        <f>1</f>
        <v>1</v>
      </c>
      <c r="O5089" s="1">
        <f>Sales[[#This Row],[TotalSales]]-Sales[[#This Row],[TotalCost]]</f>
        <v>12.417700000000004</v>
      </c>
      <c r="P5089" s="1">
        <f>Sales[[#This Row],[ProductCost]]*Sales[[#This Row],[OrderQuantity]]</f>
        <v>41.572299999999998</v>
      </c>
      <c r="Q5089" s="1" t="str">
        <f>VLOOKUP(Sales[[#This Row],[ProductKey]], Products!$A$2:$D$1000, 4, FALSE)</f>
        <v>Short-Sleeve Classic Jersey, L</v>
      </c>
    </row>
    <row r="5090" spans="1:17" x14ac:dyDescent="0.25">
      <c r="A5090" s="2">
        <v>38051</v>
      </c>
      <c r="B5090" s="1" t="s">
        <v>7130</v>
      </c>
      <c r="C5090">
        <v>538</v>
      </c>
      <c r="D5090">
        <v>22489</v>
      </c>
      <c r="E5090">
        <v>7</v>
      </c>
      <c r="F5090">
        <v>2</v>
      </c>
      <c r="G5090">
        <v>1</v>
      </c>
      <c r="H5090" s="2">
        <v>43164</v>
      </c>
      <c r="I5090" t="str">
        <f>VLOOKUP(Sales[[#This Row],[TerritoryKey]], Territories[], 2, FALSE)</f>
        <v>France</v>
      </c>
      <c r="J5090">
        <f>_xlfn.XLOOKUP(Sales[[#This Row],[ProductKey]], Products!$A:$A, Products!$J:$J)</f>
        <v>8.0373000000000001</v>
      </c>
      <c r="K5090">
        <f>_xlfn.XLOOKUP(Sales[[#This Row],[ProductKey]], Products!$A:$A, Products!$K:$K)</f>
        <v>21.49</v>
      </c>
      <c r="L5090" s="1">
        <f>Sales[[#This Row],[ProductPrice]]*Sales[[#This Row],[OrderQuantity]]</f>
        <v>21.49</v>
      </c>
      <c r="M5090" s="1">
        <f>Sales[[#This Row],[OrderQuantity]]</f>
        <v>1</v>
      </c>
      <c r="N5090" s="1">
        <f>1</f>
        <v>1</v>
      </c>
      <c r="O5090" s="1">
        <f>Sales[[#This Row],[TotalSales]]-Sales[[#This Row],[TotalCost]]</f>
        <v>13.452699999999998</v>
      </c>
      <c r="P5090" s="1">
        <f>Sales[[#This Row],[ProductCost]]*Sales[[#This Row],[OrderQuantity]]</f>
        <v>8.0373000000000001</v>
      </c>
      <c r="Q5090" s="1" t="str">
        <f>VLOOKUP(Sales[[#This Row],[ProductKey]], Products!$A$2:$D$1000, 4, FALSE)</f>
        <v>LL Road Tire</v>
      </c>
    </row>
    <row r="5091" spans="1:17" x14ac:dyDescent="0.25">
      <c r="A5091" s="2">
        <v>38171</v>
      </c>
      <c r="B5091" s="1" t="s">
        <v>7207</v>
      </c>
      <c r="C5091">
        <v>476</v>
      </c>
      <c r="D5091">
        <v>14813</v>
      </c>
      <c r="E5091">
        <v>7</v>
      </c>
      <c r="F5091">
        <v>2</v>
      </c>
      <c r="G5091">
        <v>1</v>
      </c>
      <c r="H5091" s="2">
        <v>43284</v>
      </c>
      <c r="I5091" t="str">
        <f>VLOOKUP(Sales[[#This Row],[TerritoryKey]], Territories[], 2, FALSE)</f>
        <v>France</v>
      </c>
      <c r="J5091">
        <f>_xlfn.XLOOKUP(Sales[[#This Row],[ProductKey]], Products!$A:$A, Products!$J:$J)</f>
        <v>26.176300000000001</v>
      </c>
      <c r="K5091">
        <f>_xlfn.XLOOKUP(Sales[[#This Row],[ProductKey]], Products!$A:$A, Products!$K:$K)</f>
        <v>69.989999999999995</v>
      </c>
      <c r="L5091" s="1">
        <f>Sales[[#This Row],[ProductPrice]]*Sales[[#This Row],[OrderQuantity]]</f>
        <v>69.989999999999995</v>
      </c>
      <c r="M5091" s="1">
        <f>Sales[[#This Row],[OrderQuantity]]</f>
        <v>1</v>
      </c>
      <c r="N5091" s="1">
        <f>1</f>
        <v>1</v>
      </c>
      <c r="O5091" s="1">
        <f>Sales[[#This Row],[TotalSales]]-Sales[[#This Row],[TotalCost]]</f>
        <v>43.813699999999997</v>
      </c>
      <c r="P5091" s="1">
        <f>Sales[[#This Row],[ProductCost]]*Sales[[#This Row],[OrderQuantity]]</f>
        <v>26.176300000000001</v>
      </c>
      <c r="Q5091" s="1" t="str">
        <f>VLOOKUP(Sales[[#This Row],[ProductKey]], Products!$A$2:$D$1000, 4, FALSE)</f>
        <v>Women's Mountain Shorts, L</v>
      </c>
    </row>
    <row r="5092" spans="1:17" x14ac:dyDescent="0.25">
      <c r="A5092" s="2">
        <v>38081</v>
      </c>
      <c r="B5092" s="1" t="s">
        <v>7442</v>
      </c>
      <c r="C5092">
        <v>488</v>
      </c>
      <c r="D5092">
        <v>11429</v>
      </c>
      <c r="E5092">
        <v>7</v>
      </c>
      <c r="F5092">
        <v>2</v>
      </c>
      <c r="G5092">
        <v>1</v>
      </c>
      <c r="H5092" s="2">
        <v>43194</v>
      </c>
      <c r="I5092" t="str">
        <f>VLOOKUP(Sales[[#This Row],[TerritoryKey]], Territories[], 2, FALSE)</f>
        <v>France</v>
      </c>
      <c r="J5092">
        <f>_xlfn.XLOOKUP(Sales[[#This Row],[ProductKey]], Products!$A:$A, Products!$J:$J)</f>
        <v>41.572299999999998</v>
      </c>
      <c r="K5092">
        <f>_xlfn.XLOOKUP(Sales[[#This Row],[ProductKey]], Products!$A:$A, Products!$K:$K)</f>
        <v>53.99</v>
      </c>
      <c r="L5092" s="1">
        <f>Sales[[#This Row],[ProductPrice]]*Sales[[#This Row],[OrderQuantity]]</f>
        <v>53.99</v>
      </c>
      <c r="M5092" s="1">
        <f>Sales[[#This Row],[OrderQuantity]]</f>
        <v>1</v>
      </c>
      <c r="N5092" s="1">
        <f>1</f>
        <v>1</v>
      </c>
      <c r="O5092" s="1">
        <f>Sales[[#This Row],[TotalSales]]-Sales[[#This Row],[TotalCost]]</f>
        <v>12.417700000000004</v>
      </c>
      <c r="P5092" s="1">
        <f>Sales[[#This Row],[ProductCost]]*Sales[[#This Row],[OrderQuantity]]</f>
        <v>41.572299999999998</v>
      </c>
      <c r="Q5092" s="1" t="str">
        <f>VLOOKUP(Sales[[#This Row],[ProductKey]], Products!$A$2:$D$1000, 4, FALSE)</f>
        <v>Short-Sleeve Classic Jersey, S</v>
      </c>
    </row>
    <row r="5093" spans="1:17" x14ac:dyDescent="0.25">
      <c r="A5093" s="2">
        <v>38142</v>
      </c>
      <c r="B5093" s="1" t="s">
        <v>7582</v>
      </c>
      <c r="C5093">
        <v>491</v>
      </c>
      <c r="D5093">
        <v>19367</v>
      </c>
      <c r="E5093">
        <v>7</v>
      </c>
      <c r="F5093">
        <v>2</v>
      </c>
      <c r="G5093">
        <v>1</v>
      </c>
      <c r="H5093" s="2">
        <v>43255</v>
      </c>
      <c r="I5093" t="str">
        <f>VLOOKUP(Sales[[#This Row],[TerritoryKey]], Territories[], 2, FALSE)</f>
        <v>France</v>
      </c>
      <c r="J5093">
        <f>_xlfn.XLOOKUP(Sales[[#This Row],[ProductKey]], Products!$A:$A, Products!$J:$J)</f>
        <v>41.572299999999998</v>
      </c>
      <c r="K5093">
        <f>_xlfn.XLOOKUP(Sales[[#This Row],[ProductKey]], Products!$A:$A, Products!$K:$K)</f>
        <v>53.99</v>
      </c>
      <c r="L5093" s="1">
        <f>Sales[[#This Row],[ProductPrice]]*Sales[[#This Row],[OrderQuantity]]</f>
        <v>53.99</v>
      </c>
      <c r="M5093" s="1">
        <f>Sales[[#This Row],[OrderQuantity]]</f>
        <v>1</v>
      </c>
      <c r="N5093" s="1">
        <f>1</f>
        <v>1</v>
      </c>
      <c r="O5093" s="1">
        <f>Sales[[#This Row],[TotalSales]]-Sales[[#This Row],[TotalCost]]</f>
        <v>12.417700000000004</v>
      </c>
      <c r="P5093" s="1">
        <f>Sales[[#This Row],[ProductCost]]*Sales[[#This Row],[OrderQuantity]]</f>
        <v>41.572299999999998</v>
      </c>
      <c r="Q5093" s="1" t="str">
        <f>VLOOKUP(Sales[[#This Row],[ProductKey]], Products!$A$2:$D$1000, 4, FALSE)</f>
        <v>Short-Sleeve Classic Jersey, XL</v>
      </c>
    </row>
    <row r="5094" spans="1:17" x14ac:dyDescent="0.25">
      <c r="A5094" s="2">
        <v>38264</v>
      </c>
      <c r="B5094" s="1" t="s">
        <v>7617</v>
      </c>
      <c r="C5094">
        <v>540</v>
      </c>
      <c r="D5094">
        <v>16559</v>
      </c>
      <c r="E5094">
        <v>7</v>
      </c>
      <c r="F5094">
        <v>2</v>
      </c>
      <c r="G5094">
        <v>1</v>
      </c>
      <c r="H5094" s="2">
        <v>43377</v>
      </c>
      <c r="I5094" t="str">
        <f>VLOOKUP(Sales[[#This Row],[TerritoryKey]], Territories[], 2, FALSE)</f>
        <v>France</v>
      </c>
      <c r="J5094">
        <f>_xlfn.XLOOKUP(Sales[[#This Row],[ProductKey]], Products!$A:$A, Products!$J:$J)</f>
        <v>12.192399999999999</v>
      </c>
      <c r="K5094">
        <f>_xlfn.XLOOKUP(Sales[[#This Row],[ProductKey]], Products!$A:$A, Products!$K:$K)</f>
        <v>32.6</v>
      </c>
      <c r="L5094" s="1">
        <f>Sales[[#This Row],[ProductPrice]]*Sales[[#This Row],[OrderQuantity]]</f>
        <v>32.6</v>
      </c>
      <c r="M5094" s="1">
        <f>Sales[[#This Row],[OrderQuantity]]</f>
        <v>1</v>
      </c>
      <c r="N5094" s="1">
        <f>1</f>
        <v>1</v>
      </c>
      <c r="O5094" s="1">
        <f>Sales[[#This Row],[TotalSales]]-Sales[[#This Row],[TotalCost]]</f>
        <v>20.407600000000002</v>
      </c>
      <c r="P5094" s="1">
        <f>Sales[[#This Row],[ProductCost]]*Sales[[#This Row],[OrderQuantity]]</f>
        <v>12.192399999999999</v>
      </c>
      <c r="Q5094" s="1" t="str">
        <f>VLOOKUP(Sales[[#This Row],[ProductKey]], Products!$A$2:$D$1000, 4, FALSE)</f>
        <v>HL Road Tire</v>
      </c>
    </row>
    <row r="5095" spans="1:17" x14ac:dyDescent="0.25">
      <c r="A5095" s="2">
        <v>38113</v>
      </c>
      <c r="B5095" s="1" t="s">
        <v>7896</v>
      </c>
      <c r="C5095">
        <v>479</v>
      </c>
      <c r="D5095">
        <v>28368</v>
      </c>
      <c r="E5095">
        <v>7</v>
      </c>
      <c r="F5095">
        <v>2</v>
      </c>
      <c r="G5095">
        <v>1</v>
      </c>
      <c r="H5095" s="2">
        <v>43226</v>
      </c>
      <c r="I5095" t="str">
        <f>VLOOKUP(Sales[[#This Row],[TerritoryKey]], Territories[], 2, FALSE)</f>
        <v>France</v>
      </c>
      <c r="J5095">
        <f>_xlfn.XLOOKUP(Sales[[#This Row],[ProductKey]], Products!$A:$A, Products!$J:$J)</f>
        <v>3.3622999999999998</v>
      </c>
      <c r="K5095">
        <f>_xlfn.XLOOKUP(Sales[[#This Row],[ProductKey]], Products!$A:$A, Products!$K:$K)</f>
        <v>8.99</v>
      </c>
      <c r="L5095" s="1">
        <f>Sales[[#This Row],[ProductPrice]]*Sales[[#This Row],[OrderQuantity]]</f>
        <v>8.99</v>
      </c>
      <c r="M5095" s="1">
        <f>Sales[[#This Row],[OrderQuantity]]</f>
        <v>1</v>
      </c>
      <c r="N5095" s="1">
        <f>1</f>
        <v>1</v>
      </c>
      <c r="O5095" s="1">
        <f>Sales[[#This Row],[TotalSales]]-Sales[[#This Row],[TotalCost]]</f>
        <v>5.6277000000000008</v>
      </c>
      <c r="P5095" s="1">
        <f>Sales[[#This Row],[ProductCost]]*Sales[[#This Row],[OrderQuantity]]</f>
        <v>3.3622999999999998</v>
      </c>
      <c r="Q5095" s="1" t="str">
        <f>VLOOKUP(Sales[[#This Row],[ProductKey]], Products!$A$2:$D$1000, 4, FALSE)</f>
        <v>Road Bottle Cage</v>
      </c>
    </row>
    <row r="5096" spans="1:17" x14ac:dyDescent="0.25">
      <c r="A5096" s="2">
        <v>37690</v>
      </c>
      <c r="B5096" s="1" t="s">
        <v>38</v>
      </c>
      <c r="C5096">
        <v>530</v>
      </c>
      <c r="D5096">
        <v>12563</v>
      </c>
      <c r="E5096">
        <v>10</v>
      </c>
      <c r="F5096">
        <v>2</v>
      </c>
      <c r="G5096">
        <v>1</v>
      </c>
      <c r="H5096" s="2">
        <v>42804</v>
      </c>
      <c r="I5096" t="str">
        <f>VLOOKUP(Sales[[#This Row],[TerritoryKey]], Territories[], 2, FALSE)</f>
        <v>United Kingdom</v>
      </c>
      <c r="J5096">
        <f>_xlfn.XLOOKUP(Sales[[#This Row],[ProductKey]], Products!$A:$A, Products!$J:$J)</f>
        <v>1.8663000000000001</v>
      </c>
      <c r="K5096">
        <f>_xlfn.XLOOKUP(Sales[[#This Row],[ProductKey]], Products!$A:$A, Products!$K:$K)</f>
        <v>4.99</v>
      </c>
      <c r="L5096" s="1">
        <f>Sales[[#This Row],[ProductPrice]]*Sales[[#This Row],[OrderQuantity]]</f>
        <v>4.99</v>
      </c>
      <c r="M5096" s="1">
        <f>Sales[[#This Row],[OrderQuantity]]</f>
        <v>1</v>
      </c>
      <c r="N5096" s="1">
        <f>1</f>
        <v>1</v>
      </c>
      <c r="O5096" s="1">
        <f>Sales[[#This Row],[TotalSales]]-Sales[[#This Row],[TotalCost]]</f>
        <v>3.1237000000000004</v>
      </c>
      <c r="P5096" s="1">
        <f>Sales[[#This Row],[ProductCost]]*Sales[[#This Row],[OrderQuantity]]</f>
        <v>1.8663000000000001</v>
      </c>
      <c r="Q5096" s="1" t="str">
        <f>VLOOKUP(Sales[[#This Row],[ProductKey]], Products!$A$2:$D$1000, 4, FALSE)</f>
        <v>Touring Tire Tube</v>
      </c>
    </row>
    <row r="5097" spans="1:17" x14ac:dyDescent="0.25">
      <c r="A5097" s="2">
        <v>37876</v>
      </c>
      <c r="B5097" s="1" t="s">
        <v>47</v>
      </c>
      <c r="C5097">
        <v>477</v>
      </c>
      <c r="D5097">
        <v>22672</v>
      </c>
      <c r="E5097">
        <v>10</v>
      </c>
      <c r="F5097">
        <v>2</v>
      </c>
      <c r="G5097">
        <v>1</v>
      </c>
      <c r="H5097" s="2">
        <v>42990</v>
      </c>
      <c r="I5097" t="str">
        <f>VLOOKUP(Sales[[#This Row],[TerritoryKey]], Territories[], 2, FALSE)</f>
        <v>United Kingdom</v>
      </c>
      <c r="J5097">
        <f>_xlfn.XLOOKUP(Sales[[#This Row],[ProductKey]], Products!$A:$A, Products!$J:$J)</f>
        <v>1.8663000000000001</v>
      </c>
      <c r="K5097">
        <f>_xlfn.XLOOKUP(Sales[[#This Row],[ProductKey]], Products!$A:$A, Products!$K:$K)</f>
        <v>4.99</v>
      </c>
      <c r="L5097" s="1">
        <f>Sales[[#This Row],[ProductPrice]]*Sales[[#This Row],[OrderQuantity]]</f>
        <v>4.99</v>
      </c>
      <c r="M5097" s="1">
        <f>Sales[[#This Row],[OrderQuantity]]</f>
        <v>1</v>
      </c>
      <c r="N5097" s="1">
        <f>1</f>
        <v>1</v>
      </c>
      <c r="O5097" s="1">
        <f>Sales[[#This Row],[TotalSales]]-Sales[[#This Row],[TotalCost]]</f>
        <v>3.1237000000000004</v>
      </c>
      <c r="P5097" s="1">
        <f>Sales[[#This Row],[ProductCost]]*Sales[[#This Row],[OrderQuantity]]</f>
        <v>1.8663000000000001</v>
      </c>
      <c r="Q5097" s="1" t="str">
        <f>VLOOKUP(Sales[[#This Row],[ProductKey]], Products!$A$2:$D$1000, 4, FALSE)</f>
        <v>Water Bottle - 30 oz.</v>
      </c>
    </row>
    <row r="5098" spans="1:17" x14ac:dyDescent="0.25">
      <c r="A5098" s="2">
        <v>37631</v>
      </c>
      <c r="B5098" s="1" t="s">
        <v>767</v>
      </c>
      <c r="C5098">
        <v>489</v>
      </c>
      <c r="D5098">
        <v>24048</v>
      </c>
      <c r="E5098">
        <v>10</v>
      </c>
      <c r="F5098">
        <v>2</v>
      </c>
      <c r="G5098">
        <v>1</v>
      </c>
      <c r="H5098" s="2">
        <v>42745</v>
      </c>
      <c r="I5098" t="str">
        <f>VLOOKUP(Sales[[#This Row],[TerritoryKey]], Territories[], 2, FALSE)</f>
        <v>United Kingdom</v>
      </c>
      <c r="J5098">
        <f>_xlfn.XLOOKUP(Sales[[#This Row],[ProductKey]], Products!$A:$A, Products!$J:$J)</f>
        <v>41.572299999999998</v>
      </c>
      <c r="K5098">
        <f>_xlfn.XLOOKUP(Sales[[#This Row],[ProductKey]], Products!$A:$A, Products!$K:$K)</f>
        <v>53.99</v>
      </c>
      <c r="L5098" s="1">
        <f>Sales[[#This Row],[ProductPrice]]*Sales[[#This Row],[OrderQuantity]]</f>
        <v>53.99</v>
      </c>
      <c r="M5098" s="1">
        <f>Sales[[#This Row],[OrderQuantity]]</f>
        <v>1</v>
      </c>
      <c r="N5098" s="1">
        <f>1</f>
        <v>1</v>
      </c>
      <c r="O5098" s="1">
        <f>Sales[[#This Row],[TotalSales]]-Sales[[#This Row],[TotalCost]]</f>
        <v>12.417700000000004</v>
      </c>
      <c r="P5098" s="1">
        <f>Sales[[#This Row],[ProductCost]]*Sales[[#This Row],[OrderQuantity]]</f>
        <v>41.572299999999998</v>
      </c>
      <c r="Q5098" s="1" t="str">
        <f>VLOOKUP(Sales[[#This Row],[ProductKey]], Products!$A$2:$D$1000, 4, FALSE)</f>
        <v>Short-Sleeve Classic Jersey, M</v>
      </c>
    </row>
    <row r="5099" spans="1:17" x14ac:dyDescent="0.25">
      <c r="A5099" s="2">
        <v>37662</v>
      </c>
      <c r="B5099" s="1" t="s">
        <v>795</v>
      </c>
      <c r="C5099">
        <v>488</v>
      </c>
      <c r="D5099">
        <v>24044</v>
      </c>
      <c r="E5099">
        <v>10</v>
      </c>
      <c r="F5099">
        <v>2</v>
      </c>
      <c r="G5099">
        <v>1</v>
      </c>
      <c r="H5099" s="2">
        <v>42776</v>
      </c>
      <c r="I5099" t="str">
        <f>VLOOKUP(Sales[[#This Row],[TerritoryKey]], Territories[], 2, FALSE)</f>
        <v>United Kingdom</v>
      </c>
      <c r="J5099">
        <f>_xlfn.XLOOKUP(Sales[[#This Row],[ProductKey]], Products!$A:$A, Products!$J:$J)</f>
        <v>41.572299999999998</v>
      </c>
      <c r="K5099">
        <f>_xlfn.XLOOKUP(Sales[[#This Row],[ProductKey]], Products!$A:$A, Products!$K:$K)</f>
        <v>53.99</v>
      </c>
      <c r="L5099" s="1">
        <f>Sales[[#This Row],[ProductPrice]]*Sales[[#This Row],[OrderQuantity]]</f>
        <v>53.99</v>
      </c>
      <c r="M5099" s="1">
        <f>Sales[[#This Row],[OrderQuantity]]</f>
        <v>1</v>
      </c>
      <c r="N5099" s="1">
        <f>1</f>
        <v>1</v>
      </c>
      <c r="O5099" s="1">
        <f>Sales[[#This Row],[TotalSales]]-Sales[[#This Row],[TotalCost]]</f>
        <v>12.417700000000004</v>
      </c>
      <c r="P5099" s="1">
        <f>Sales[[#This Row],[ProductCost]]*Sales[[#This Row],[OrderQuantity]]</f>
        <v>41.572299999999998</v>
      </c>
      <c r="Q5099" s="1" t="str">
        <f>VLOOKUP(Sales[[#This Row],[ProductKey]], Products!$A$2:$D$1000, 4, FALSE)</f>
        <v>Short-Sleeve Classic Jersey, S</v>
      </c>
    </row>
    <row r="5100" spans="1:17" x14ac:dyDescent="0.25">
      <c r="A5100" s="2">
        <v>37632</v>
      </c>
      <c r="B5100" s="1" t="s">
        <v>811</v>
      </c>
      <c r="C5100">
        <v>490</v>
      </c>
      <c r="D5100">
        <v>19173</v>
      </c>
      <c r="E5100">
        <v>10</v>
      </c>
      <c r="F5100">
        <v>2</v>
      </c>
      <c r="G5100">
        <v>1</v>
      </c>
      <c r="H5100" s="2">
        <v>42746</v>
      </c>
      <c r="I5100" t="str">
        <f>VLOOKUP(Sales[[#This Row],[TerritoryKey]], Territories[], 2, FALSE)</f>
        <v>United Kingdom</v>
      </c>
      <c r="J5100">
        <f>_xlfn.XLOOKUP(Sales[[#This Row],[ProductKey]], Products!$A:$A, Products!$J:$J)</f>
        <v>41.572299999999998</v>
      </c>
      <c r="K5100">
        <f>_xlfn.XLOOKUP(Sales[[#This Row],[ProductKey]], Products!$A:$A, Products!$K:$K)</f>
        <v>53.99</v>
      </c>
      <c r="L5100" s="1">
        <f>Sales[[#This Row],[ProductPrice]]*Sales[[#This Row],[OrderQuantity]]</f>
        <v>53.99</v>
      </c>
      <c r="M5100" s="1">
        <f>Sales[[#This Row],[OrderQuantity]]</f>
        <v>1</v>
      </c>
      <c r="N5100" s="1">
        <f>1</f>
        <v>1</v>
      </c>
      <c r="O5100" s="1">
        <f>Sales[[#This Row],[TotalSales]]-Sales[[#This Row],[TotalCost]]</f>
        <v>12.417700000000004</v>
      </c>
      <c r="P5100" s="1">
        <f>Sales[[#This Row],[ProductCost]]*Sales[[#This Row],[OrderQuantity]]</f>
        <v>41.572299999999998</v>
      </c>
      <c r="Q5100" s="1" t="str">
        <f>VLOOKUP(Sales[[#This Row],[ProductKey]], Products!$A$2:$D$1000, 4, FALSE)</f>
        <v>Short-Sleeve Classic Jersey, L</v>
      </c>
    </row>
    <row r="5101" spans="1:17" x14ac:dyDescent="0.25">
      <c r="A5101" s="2">
        <v>37843</v>
      </c>
      <c r="B5101" s="1" t="s">
        <v>919</v>
      </c>
      <c r="C5101">
        <v>539</v>
      </c>
      <c r="D5101">
        <v>21847</v>
      </c>
      <c r="E5101">
        <v>10</v>
      </c>
      <c r="F5101">
        <v>2</v>
      </c>
      <c r="G5101">
        <v>1</v>
      </c>
      <c r="H5101" s="2">
        <v>42957</v>
      </c>
      <c r="I5101" t="str">
        <f>VLOOKUP(Sales[[#This Row],[TerritoryKey]], Territories[], 2, FALSE)</f>
        <v>United Kingdom</v>
      </c>
      <c r="J5101">
        <f>_xlfn.XLOOKUP(Sales[[#This Row],[ProductKey]], Products!$A:$A, Products!$J:$J)</f>
        <v>9.3462999999999994</v>
      </c>
      <c r="K5101">
        <f>_xlfn.XLOOKUP(Sales[[#This Row],[ProductKey]], Products!$A:$A, Products!$K:$K)</f>
        <v>24.99</v>
      </c>
      <c r="L5101" s="1">
        <f>Sales[[#This Row],[ProductPrice]]*Sales[[#This Row],[OrderQuantity]]</f>
        <v>24.99</v>
      </c>
      <c r="M5101" s="1">
        <f>Sales[[#This Row],[OrderQuantity]]</f>
        <v>1</v>
      </c>
      <c r="N5101" s="1">
        <f>1</f>
        <v>1</v>
      </c>
      <c r="O5101" s="1">
        <f>Sales[[#This Row],[TotalSales]]-Sales[[#This Row],[TotalCost]]</f>
        <v>15.643699999999999</v>
      </c>
      <c r="P5101" s="1">
        <f>Sales[[#This Row],[ProductCost]]*Sales[[#This Row],[OrderQuantity]]</f>
        <v>9.3462999999999994</v>
      </c>
      <c r="Q5101" s="1" t="str">
        <f>VLOOKUP(Sales[[#This Row],[ProductKey]], Products!$A$2:$D$1000, 4, FALSE)</f>
        <v>ML Road Tire</v>
      </c>
    </row>
    <row r="5102" spans="1:17" x14ac:dyDescent="0.25">
      <c r="A5102" s="2">
        <v>37875</v>
      </c>
      <c r="B5102" s="1" t="s">
        <v>965</v>
      </c>
      <c r="C5102">
        <v>490</v>
      </c>
      <c r="D5102">
        <v>24069</v>
      </c>
      <c r="E5102">
        <v>10</v>
      </c>
      <c r="F5102">
        <v>2</v>
      </c>
      <c r="G5102">
        <v>1</v>
      </c>
      <c r="H5102" s="2">
        <v>42989</v>
      </c>
      <c r="I5102" t="str">
        <f>VLOOKUP(Sales[[#This Row],[TerritoryKey]], Territories[], 2, FALSE)</f>
        <v>United Kingdom</v>
      </c>
      <c r="J5102">
        <f>_xlfn.XLOOKUP(Sales[[#This Row],[ProductKey]], Products!$A:$A, Products!$J:$J)</f>
        <v>41.572299999999998</v>
      </c>
      <c r="K5102">
        <f>_xlfn.XLOOKUP(Sales[[#This Row],[ProductKey]], Products!$A:$A, Products!$K:$K)</f>
        <v>53.99</v>
      </c>
      <c r="L5102" s="1">
        <f>Sales[[#This Row],[ProductPrice]]*Sales[[#This Row],[OrderQuantity]]</f>
        <v>53.99</v>
      </c>
      <c r="M5102" s="1">
        <f>Sales[[#This Row],[OrderQuantity]]</f>
        <v>1</v>
      </c>
      <c r="N5102" s="1">
        <f>1</f>
        <v>1</v>
      </c>
      <c r="O5102" s="1">
        <f>Sales[[#This Row],[TotalSales]]-Sales[[#This Row],[TotalCost]]</f>
        <v>12.417700000000004</v>
      </c>
      <c r="P5102" s="1">
        <f>Sales[[#This Row],[ProductCost]]*Sales[[#This Row],[OrderQuantity]]</f>
        <v>41.572299999999998</v>
      </c>
      <c r="Q5102" s="1" t="str">
        <f>VLOOKUP(Sales[[#This Row],[ProductKey]], Products!$A$2:$D$1000, 4, FALSE)</f>
        <v>Short-Sleeve Classic Jersey, L</v>
      </c>
    </row>
    <row r="5103" spans="1:17" x14ac:dyDescent="0.25">
      <c r="A5103" s="2">
        <v>37753</v>
      </c>
      <c r="B5103" s="1" t="s">
        <v>967</v>
      </c>
      <c r="C5103">
        <v>483</v>
      </c>
      <c r="D5103">
        <v>12860</v>
      </c>
      <c r="E5103">
        <v>10</v>
      </c>
      <c r="F5103">
        <v>2</v>
      </c>
      <c r="G5103">
        <v>1</v>
      </c>
      <c r="H5103" s="2">
        <v>42867</v>
      </c>
      <c r="I5103" t="str">
        <f>VLOOKUP(Sales[[#This Row],[TerritoryKey]], Territories[], 2, FALSE)</f>
        <v>United Kingdom</v>
      </c>
      <c r="J5103">
        <f>_xlfn.XLOOKUP(Sales[[#This Row],[ProductKey]], Products!$A:$A, Products!$J:$J)</f>
        <v>44.88</v>
      </c>
      <c r="K5103">
        <f>_xlfn.XLOOKUP(Sales[[#This Row],[ProductKey]], Products!$A:$A, Products!$K:$K)</f>
        <v>120</v>
      </c>
      <c r="L5103" s="1">
        <f>Sales[[#This Row],[ProductPrice]]*Sales[[#This Row],[OrderQuantity]]</f>
        <v>120</v>
      </c>
      <c r="M5103" s="1">
        <f>Sales[[#This Row],[OrderQuantity]]</f>
        <v>1</v>
      </c>
      <c r="N5103" s="1">
        <f>1</f>
        <v>1</v>
      </c>
      <c r="O5103" s="1">
        <f>Sales[[#This Row],[TotalSales]]-Sales[[#This Row],[TotalCost]]</f>
        <v>75.12</v>
      </c>
      <c r="P5103" s="1">
        <f>Sales[[#This Row],[ProductCost]]*Sales[[#This Row],[OrderQuantity]]</f>
        <v>44.88</v>
      </c>
      <c r="Q5103" s="1" t="str">
        <f>VLOOKUP(Sales[[#This Row],[ProductKey]], Products!$A$2:$D$1000, 4, FALSE)</f>
        <v>Hitch Rack - 4-Bike</v>
      </c>
    </row>
    <row r="5104" spans="1:17" x14ac:dyDescent="0.25">
      <c r="A5104" s="2">
        <v>37967</v>
      </c>
      <c r="B5104" s="1" t="s">
        <v>1057</v>
      </c>
      <c r="C5104">
        <v>487</v>
      </c>
      <c r="D5104">
        <v>17087</v>
      </c>
      <c r="E5104">
        <v>10</v>
      </c>
      <c r="F5104">
        <v>2</v>
      </c>
      <c r="G5104">
        <v>1</v>
      </c>
      <c r="H5104" s="2">
        <v>43081</v>
      </c>
      <c r="I5104" t="str">
        <f>VLOOKUP(Sales[[#This Row],[TerritoryKey]], Territories[], 2, FALSE)</f>
        <v>United Kingdom</v>
      </c>
      <c r="J5104">
        <f>_xlfn.XLOOKUP(Sales[[#This Row],[ProductKey]], Products!$A:$A, Products!$J:$J)</f>
        <v>20.566299999999998</v>
      </c>
      <c r="K5104">
        <f>_xlfn.XLOOKUP(Sales[[#This Row],[ProductKey]], Products!$A:$A, Products!$K:$K)</f>
        <v>54.99</v>
      </c>
      <c r="L5104" s="1">
        <f>Sales[[#This Row],[ProductPrice]]*Sales[[#This Row],[OrderQuantity]]</f>
        <v>54.99</v>
      </c>
      <c r="M5104" s="1">
        <f>Sales[[#This Row],[OrderQuantity]]</f>
        <v>1</v>
      </c>
      <c r="N5104" s="1">
        <f>1</f>
        <v>1</v>
      </c>
      <c r="O5104" s="1">
        <f>Sales[[#This Row],[TotalSales]]-Sales[[#This Row],[TotalCost]]</f>
        <v>34.423700000000004</v>
      </c>
      <c r="P5104" s="1">
        <f>Sales[[#This Row],[ProductCost]]*Sales[[#This Row],[OrderQuantity]]</f>
        <v>20.566299999999998</v>
      </c>
      <c r="Q5104" s="1" t="str">
        <f>VLOOKUP(Sales[[#This Row],[ProductKey]], Products!$A$2:$D$1000, 4, FALSE)</f>
        <v>Hydration Pack - 70 oz.</v>
      </c>
    </row>
    <row r="5105" spans="1:17" x14ac:dyDescent="0.25">
      <c r="A5105" s="2">
        <v>37966</v>
      </c>
      <c r="B5105" s="1" t="s">
        <v>1147</v>
      </c>
      <c r="C5105">
        <v>232</v>
      </c>
      <c r="D5105">
        <v>12260</v>
      </c>
      <c r="E5105">
        <v>10</v>
      </c>
      <c r="F5105">
        <v>2</v>
      </c>
      <c r="G5105">
        <v>1</v>
      </c>
      <c r="H5105" s="2">
        <v>43080</v>
      </c>
      <c r="I5105" t="str">
        <f>VLOOKUP(Sales[[#This Row],[TerritoryKey]], Territories[], 2, FALSE)</f>
        <v>United Kingdom</v>
      </c>
      <c r="J5105">
        <f>_xlfn.XLOOKUP(Sales[[#This Row],[ProductKey]], Products!$A:$A, Products!$J:$J)</f>
        <v>31.724399999999999</v>
      </c>
      <c r="K5105">
        <f>_xlfn.XLOOKUP(Sales[[#This Row],[ProductKey]], Products!$A:$A, Products!$K:$K)</f>
        <v>48.067300000000003</v>
      </c>
      <c r="L5105" s="1">
        <f>Sales[[#This Row],[ProductPrice]]*Sales[[#This Row],[OrderQuantity]]</f>
        <v>48.067300000000003</v>
      </c>
      <c r="M5105" s="1">
        <f>Sales[[#This Row],[OrderQuantity]]</f>
        <v>1</v>
      </c>
      <c r="N5105" s="1">
        <f>1</f>
        <v>1</v>
      </c>
      <c r="O5105" s="1">
        <f>Sales[[#This Row],[TotalSales]]-Sales[[#This Row],[TotalCost]]</f>
        <v>16.342900000000004</v>
      </c>
      <c r="P5105" s="1">
        <f>Sales[[#This Row],[ProductCost]]*Sales[[#This Row],[OrderQuantity]]</f>
        <v>31.724399999999999</v>
      </c>
      <c r="Q5105" s="1" t="str">
        <f>VLOOKUP(Sales[[#This Row],[ProductKey]], Products!$A$2:$D$1000, 4, FALSE)</f>
        <v>Long-Sleeve Logo Jersey, L</v>
      </c>
    </row>
    <row r="5106" spans="1:17" x14ac:dyDescent="0.25">
      <c r="A5106" s="2">
        <v>38139</v>
      </c>
      <c r="B5106" s="1" t="s">
        <v>1327</v>
      </c>
      <c r="C5106">
        <v>540</v>
      </c>
      <c r="D5106">
        <v>25637</v>
      </c>
      <c r="E5106">
        <v>10</v>
      </c>
      <c r="F5106">
        <v>2</v>
      </c>
      <c r="G5106">
        <v>1</v>
      </c>
      <c r="H5106" s="2">
        <v>43252</v>
      </c>
      <c r="I5106" t="str">
        <f>VLOOKUP(Sales[[#This Row],[TerritoryKey]], Territories[], 2, FALSE)</f>
        <v>United Kingdom</v>
      </c>
      <c r="J5106">
        <f>_xlfn.XLOOKUP(Sales[[#This Row],[ProductKey]], Products!$A:$A, Products!$J:$J)</f>
        <v>12.192399999999999</v>
      </c>
      <c r="K5106">
        <f>_xlfn.XLOOKUP(Sales[[#This Row],[ProductKey]], Products!$A:$A, Products!$K:$K)</f>
        <v>32.6</v>
      </c>
      <c r="L5106" s="1">
        <f>Sales[[#This Row],[ProductPrice]]*Sales[[#This Row],[OrderQuantity]]</f>
        <v>32.6</v>
      </c>
      <c r="M5106" s="1">
        <f>Sales[[#This Row],[OrderQuantity]]</f>
        <v>1</v>
      </c>
      <c r="N5106" s="1">
        <f>1</f>
        <v>1</v>
      </c>
      <c r="O5106" s="1">
        <f>Sales[[#This Row],[TotalSales]]-Sales[[#This Row],[TotalCost]]</f>
        <v>20.407600000000002</v>
      </c>
      <c r="P5106" s="1">
        <f>Sales[[#This Row],[ProductCost]]*Sales[[#This Row],[OrderQuantity]]</f>
        <v>12.192399999999999</v>
      </c>
      <c r="Q5106" s="1" t="str">
        <f>VLOOKUP(Sales[[#This Row],[ProductKey]], Products!$A$2:$D$1000, 4, FALSE)</f>
        <v>HL Road Tire</v>
      </c>
    </row>
    <row r="5107" spans="1:17" x14ac:dyDescent="0.25">
      <c r="A5107" s="2">
        <v>37784</v>
      </c>
      <c r="B5107" s="1" t="s">
        <v>1476</v>
      </c>
      <c r="C5107">
        <v>528</v>
      </c>
      <c r="D5107">
        <v>13680</v>
      </c>
      <c r="E5107">
        <v>10</v>
      </c>
      <c r="F5107">
        <v>2</v>
      </c>
      <c r="G5107">
        <v>1</v>
      </c>
      <c r="H5107" s="2">
        <v>42898</v>
      </c>
      <c r="I5107" t="str">
        <f>VLOOKUP(Sales[[#This Row],[TerritoryKey]], Territories[], 2, FALSE)</f>
        <v>United Kingdom</v>
      </c>
      <c r="J5107">
        <f>_xlfn.XLOOKUP(Sales[[#This Row],[ProductKey]], Products!$A:$A, Products!$J:$J)</f>
        <v>1.8663000000000001</v>
      </c>
      <c r="K5107">
        <f>_xlfn.XLOOKUP(Sales[[#This Row],[ProductKey]], Products!$A:$A, Products!$K:$K)</f>
        <v>4.99</v>
      </c>
      <c r="L5107" s="1">
        <f>Sales[[#This Row],[ProductPrice]]*Sales[[#This Row],[OrderQuantity]]</f>
        <v>4.99</v>
      </c>
      <c r="M5107" s="1">
        <f>Sales[[#This Row],[OrderQuantity]]</f>
        <v>1</v>
      </c>
      <c r="N5107" s="1">
        <f>1</f>
        <v>1</v>
      </c>
      <c r="O5107" s="1">
        <f>Sales[[#This Row],[TotalSales]]-Sales[[#This Row],[TotalCost]]</f>
        <v>3.1237000000000004</v>
      </c>
      <c r="P5107" s="1">
        <f>Sales[[#This Row],[ProductCost]]*Sales[[#This Row],[OrderQuantity]]</f>
        <v>1.8663000000000001</v>
      </c>
      <c r="Q5107" s="1" t="str">
        <f>VLOOKUP(Sales[[#This Row],[ProductKey]], Products!$A$2:$D$1000, 4, FALSE)</f>
        <v>Mountain Tire Tube</v>
      </c>
    </row>
    <row r="5108" spans="1:17" x14ac:dyDescent="0.25">
      <c r="A5108" s="2">
        <v>37965</v>
      </c>
      <c r="B5108" s="1" t="s">
        <v>1509</v>
      </c>
      <c r="C5108">
        <v>563</v>
      </c>
      <c r="D5108">
        <v>15354</v>
      </c>
      <c r="E5108">
        <v>10</v>
      </c>
      <c r="F5108">
        <v>2</v>
      </c>
      <c r="G5108">
        <v>1</v>
      </c>
      <c r="H5108" s="2">
        <v>43079</v>
      </c>
      <c r="I5108" t="str">
        <f>VLOOKUP(Sales[[#This Row],[TerritoryKey]], Territories[], 2, FALSE)</f>
        <v>United Kingdom</v>
      </c>
      <c r="J5108">
        <f>_xlfn.XLOOKUP(Sales[[#This Row],[ProductKey]], Products!$A:$A, Products!$J:$J)</f>
        <v>1481.9378999999999</v>
      </c>
      <c r="K5108">
        <f>_xlfn.XLOOKUP(Sales[[#This Row],[ProductKey]], Products!$A:$A, Products!$K:$K)</f>
        <v>2384.0700000000002</v>
      </c>
      <c r="L5108" s="1">
        <f>Sales[[#This Row],[ProductPrice]]*Sales[[#This Row],[OrderQuantity]]</f>
        <v>2384.0700000000002</v>
      </c>
      <c r="M5108" s="1">
        <f>Sales[[#This Row],[OrderQuantity]]</f>
        <v>1</v>
      </c>
      <c r="N5108" s="1">
        <f>1</f>
        <v>1</v>
      </c>
      <c r="O5108" s="1">
        <f>Sales[[#This Row],[TotalSales]]-Sales[[#This Row],[TotalCost]]</f>
        <v>902.13210000000026</v>
      </c>
      <c r="P5108" s="1">
        <f>Sales[[#This Row],[ProductCost]]*Sales[[#This Row],[OrderQuantity]]</f>
        <v>1481.9378999999999</v>
      </c>
      <c r="Q5108" s="1" t="str">
        <f>VLOOKUP(Sales[[#This Row],[ProductKey]], Products!$A$2:$D$1000, 4, FALSE)</f>
        <v>Touring-1000 Yellow, 54</v>
      </c>
    </row>
    <row r="5109" spans="1:17" x14ac:dyDescent="0.25">
      <c r="A5109" s="2">
        <v>37753</v>
      </c>
      <c r="B5109" s="1" t="s">
        <v>1619</v>
      </c>
      <c r="C5109">
        <v>476</v>
      </c>
      <c r="D5109">
        <v>16275</v>
      </c>
      <c r="E5109">
        <v>10</v>
      </c>
      <c r="F5109">
        <v>2</v>
      </c>
      <c r="G5109">
        <v>1</v>
      </c>
      <c r="H5109" s="2">
        <v>42867</v>
      </c>
      <c r="I5109" t="str">
        <f>VLOOKUP(Sales[[#This Row],[TerritoryKey]], Territories[], 2, FALSE)</f>
        <v>United Kingdom</v>
      </c>
      <c r="J5109">
        <f>_xlfn.XLOOKUP(Sales[[#This Row],[ProductKey]], Products!$A:$A, Products!$J:$J)</f>
        <v>26.176300000000001</v>
      </c>
      <c r="K5109">
        <f>_xlfn.XLOOKUP(Sales[[#This Row],[ProductKey]], Products!$A:$A, Products!$K:$K)</f>
        <v>69.989999999999995</v>
      </c>
      <c r="L5109" s="1">
        <f>Sales[[#This Row],[ProductPrice]]*Sales[[#This Row],[OrderQuantity]]</f>
        <v>69.989999999999995</v>
      </c>
      <c r="M5109" s="1">
        <f>Sales[[#This Row],[OrderQuantity]]</f>
        <v>1</v>
      </c>
      <c r="N5109" s="1">
        <f>1</f>
        <v>1</v>
      </c>
      <c r="O5109" s="1">
        <f>Sales[[#This Row],[TotalSales]]-Sales[[#This Row],[TotalCost]]</f>
        <v>43.813699999999997</v>
      </c>
      <c r="P5109" s="1">
        <f>Sales[[#This Row],[ProductCost]]*Sales[[#This Row],[OrderQuantity]]</f>
        <v>26.176300000000001</v>
      </c>
      <c r="Q5109" s="1" t="str">
        <f>VLOOKUP(Sales[[#This Row],[ProductKey]], Products!$A$2:$D$1000, 4, FALSE)</f>
        <v>Women's Mountain Shorts, L</v>
      </c>
    </row>
    <row r="5110" spans="1:17" x14ac:dyDescent="0.25">
      <c r="A5110" s="2">
        <v>38047</v>
      </c>
      <c r="B5110" s="1" t="s">
        <v>1743</v>
      </c>
      <c r="C5110">
        <v>480</v>
      </c>
      <c r="D5110">
        <v>20907</v>
      </c>
      <c r="E5110">
        <v>10</v>
      </c>
      <c r="F5110">
        <v>2</v>
      </c>
      <c r="G5110">
        <v>1</v>
      </c>
      <c r="H5110" s="2">
        <v>43160</v>
      </c>
      <c r="I5110" t="str">
        <f>VLOOKUP(Sales[[#This Row],[TerritoryKey]], Territories[], 2, FALSE)</f>
        <v>United Kingdom</v>
      </c>
      <c r="J5110">
        <f>_xlfn.XLOOKUP(Sales[[#This Row],[ProductKey]], Products!$A:$A, Products!$J:$J)</f>
        <v>0.85650000000000004</v>
      </c>
      <c r="K5110">
        <f>_xlfn.XLOOKUP(Sales[[#This Row],[ProductKey]], Products!$A:$A, Products!$K:$K)</f>
        <v>2.29</v>
      </c>
      <c r="L5110" s="1">
        <f>Sales[[#This Row],[ProductPrice]]*Sales[[#This Row],[OrderQuantity]]</f>
        <v>2.29</v>
      </c>
      <c r="M5110" s="1">
        <f>Sales[[#This Row],[OrderQuantity]]</f>
        <v>1</v>
      </c>
      <c r="N5110" s="1">
        <f>1</f>
        <v>1</v>
      </c>
      <c r="O5110" s="1">
        <f>Sales[[#This Row],[TotalSales]]-Sales[[#This Row],[TotalCost]]</f>
        <v>1.4335</v>
      </c>
      <c r="P5110" s="1">
        <f>Sales[[#This Row],[ProductCost]]*Sales[[#This Row],[OrderQuantity]]</f>
        <v>0.85650000000000004</v>
      </c>
      <c r="Q5110" s="1" t="str">
        <f>VLOOKUP(Sales[[#This Row],[ProductKey]], Products!$A$2:$D$1000, 4, FALSE)</f>
        <v>Patch Kit/8 Patches</v>
      </c>
    </row>
    <row r="5111" spans="1:17" x14ac:dyDescent="0.25">
      <c r="A5111" s="2">
        <v>37723</v>
      </c>
      <c r="B5111" s="1" t="s">
        <v>1873</v>
      </c>
      <c r="C5111">
        <v>487</v>
      </c>
      <c r="D5111">
        <v>14175</v>
      </c>
      <c r="E5111">
        <v>10</v>
      </c>
      <c r="F5111">
        <v>2</v>
      </c>
      <c r="G5111">
        <v>1</v>
      </c>
      <c r="H5111" s="2">
        <v>42837</v>
      </c>
      <c r="I5111" t="str">
        <f>VLOOKUP(Sales[[#This Row],[TerritoryKey]], Territories[], 2, FALSE)</f>
        <v>United Kingdom</v>
      </c>
      <c r="J5111">
        <f>_xlfn.XLOOKUP(Sales[[#This Row],[ProductKey]], Products!$A:$A, Products!$J:$J)</f>
        <v>20.566299999999998</v>
      </c>
      <c r="K5111">
        <f>_xlfn.XLOOKUP(Sales[[#This Row],[ProductKey]], Products!$A:$A, Products!$K:$K)</f>
        <v>54.99</v>
      </c>
      <c r="L5111" s="1">
        <f>Sales[[#This Row],[ProductPrice]]*Sales[[#This Row],[OrderQuantity]]</f>
        <v>54.99</v>
      </c>
      <c r="M5111" s="1">
        <f>Sales[[#This Row],[OrderQuantity]]</f>
        <v>1</v>
      </c>
      <c r="N5111" s="1">
        <f>1</f>
        <v>1</v>
      </c>
      <c r="O5111" s="1">
        <f>Sales[[#This Row],[TotalSales]]-Sales[[#This Row],[TotalCost]]</f>
        <v>34.423700000000004</v>
      </c>
      <c r="P5111" s="1">
        <f>Sales[[#This Row],[ProductCost]]*Sales[[#This Row],[OrderQuantity]]</f>
        <v>20.566299999999998</v>
      </c>
      <c r="Q5111" s="1" t="str">
        <f>VLOOKUP(Sales[[#This Row],[ProductKey]], Products!$A$2:$D$1000, 4, FALSE)</f>
        <v>Hydration Pack - 70 oz.</v>
      </c>
    </row>
    <row r="5112" spans="1:17" x14ac:dyDescent="0.25">
      <c r="A5112" s="2">
        <v>38322</v>
      </c>
      <c r="B5112" s="1" t="s">
        <v>2080</v>
      </c>
      <c r="C5112">
        <v>478</v>
      </c>
      <c r="D5112">
        <v>13517</v>
      </c>
      <c r="E5112">
        <v>10</v>
      </c>
      <c r="F5112">
        <v>2</v>
      </c>
      <c r="G5112">
        <v>1</v>
      </c>
      <c r="H5112" s="2">
        <v>43435</v>
      </c>
      <c r="I5112" t="str">
        <f>VLOOKUP(Sales[[#This Row],[TerritoryKey]], Territories[], 2, FALSE)</f>
        <v>United Kingdom</v>
      </c>
      <c r="J5112">
        <f>_xlfn.XLOOKUP(Sales[[#This Row],[ProductKey]], Products!$A:$A, Products!$J:$J)</f>
        <v>3.7363</v>
      </c>
      <c r="K5112">
        <f>_xlfn.XLOOKUP(Sales[[#This Row],[ProductKey]], Products!$A:$A, Products!$K:$K)</f>
        <v>9.99</v>
      </c>
      <c r="L5112" s="1">
        <f>Sales[[#This Row],[ProductPrice]]*Sales[[#This Row],[OrderQuantity]]</f>
        <v>9.99</v>
      </c>
      <c r="M5112" s="1">
        <f>Sales[[#This Row],[OrderQuantity]]</f>
        <v>1</v>
      </c>
      <c r="N5112" s="1">
        <f>1</f>
        <v>1</v>
      </c>
      <c r="O5112" s="1">
        <f>Sales[[#This Row],[TotalSales]]-Sales[[#This Row],[TotalCost]]</f>
        <v>6.2537000000000003</v>
      </c>
      <c r="P5112" s="1">
        <f>Sales[[#This Row],[ProductCost]]*Sales[[#This Row],[OrderQuantity]]</f>
        <v>3.7363</v>
      </c>
      <c r="Q5112" s="1" t="str">
        <f>VLOOKUP(Sales[[#This Row],[ProductKey]], Products!$A$2:$D$1000, 4, FALSE)</f>
        <v>Mountain Bottle Cage</v>
      </c>
    </row>
    <row r="5113" spans="1:17" x14ac:dyDescent="0.25">
      <c r="A5113" s="2">
        <v>38048</v>
      </c>
      <c r="B5113" s="1" t="s">
        <v>2120</v>
      </c>
      <c r="C5113">
        <v>535</v>
      </c>
      <c r="D5113">
        <v>17958</v>
      </c>
      <c r="E5113">
        <v>10</v>
      </c>
      <c r="F5113">
        <v>2</v>
      </c>
      <c r="G5113">
        <v>1</v>
      </c>
      <c r="H5113" s="2">
        <v>43161</v>
      </c>
      <c r="I5113" t="str">
        <f>VLOOKUP(Sales[[#This Row],[TerritoryKey]], Territories[], 2, FALSE)</f>
        <v>United Kingdom</v>
      </c>
      <c r="J5113">
        <f>_xlfn.XLOOKUP(Sales[[#This Row],[ProductKey]], Products!$A:$A, Products!$J:$J)</f>
        <v>9.3462999999999994</v>
      </c>
      <c r="K5113">
        <f>_xlfn.XLOOKUP(Sales[[#This Row],[ProductKey]], Products!$A:$A, Products!$K:$K)</f>
        <v>24.99</v>
      </c>
      <c r="L5113" s="1">
        <f>Sales[[#This Row],[ProductPrice]]*Sales[[#This Row],[OrderQuantity]]</f>
        <v>24.99</v>
      </c>
      <c r="M5113" s="1">
        <f>Sales[[#This Row],[OrderQuantity]]</f>
        <v>1</v>
      </c>
      <c r="N5113" s="1">
        <f>1</f>
        <v>1</v>
      </c>
      <c r="O5113" s="1">
        <f>Sales[[#This Row],[TotalSales]]-Sales[[#This Row],[TotalCost]]</f>
        <v>15.643699999999999</v>
      </c>
      <c r="P5113" s="1">
        <f>Sales[[#This Row],[ProductCost]]*Sales[[#This Row],[OrderQuantity]]</f>
        <v>9.3462999999999994</v>
      </c>
      <c r="Q5113" s="1" t="str">
        <f>VLOOKUP(Sales[[#This Row],[ProductKey]], Products!$A$2:$D$1000, 4, FALSE)</f>
        <v>LL Mountain Tire</v>
      </c>
    </row>
    <row r="5114" spans="1:17" x14ac:dyDescent="0.25">
      <c r="A5114" s="2">
        <v>37692</v>
      </c>
      <c r="B5114" s="1" t="s">
        <v>2163</v>
      </c>
      <c r="C5114">
        <v>232</v>
      </c>
      <c r="D5114">
        <v>26386</v>
      </c>
      <c r="E5114">
        <v>10</v>
      </c>
      <c r="F5114">
        <v>2</v>
      </c>
      <c r="G5114">
        <v>1</v>
      </c>
      <c r="H5114" s="2">
        <v>42806</v>
      </c>
      <c r="I5114" t="str">
        <f>VLOOKUP(Sales[[#This Row],[TerritoryKey]], Territories[], 2, FALSE)</f>
        <v>United Kingdom</v>
      </c>
      <c r="J5114">
        <f>_xlfn.XLOOKUP(Sales[[#This Row],[ProductKey]], Products!$A:$A, Products!$J:$J)</f>
        <v>31.724399999999999</v>
      </c>
      <c r="K5114">
        <f>_xlfn.XLOOKUP(Sales[[#This Row],[ProductKey]], Products!$A:$A, Products!$K:$K)</f>
        <v>48.067300000000003</v>
      </c>
      <c r="L5114" s="1">
        <f>Sales[[#This Row],[ProductPrice]]*Sales[[#This Row],[OrderQuantity]]</f>
        <v>48.067300000000003</v>
      </c>
      <c r="M5114" s="1">
        <f>Sales[[#This Row],[OrderQuantity]]</f>
        <v>1</v>
      </c>
      <c r="N5114" s="1">
        <f>1</f>
        <v>1</v>
      </c>
      <c r="O5114" s="1">
        <f>Sales[[#This Row],[TotalSales]]-Sales[[#This Row],[TotalCost]]</f>
        <v>16.342900000000004</v>
      </c>
      <c r="P5114" s="1">
        <f>Sales[[#This Row],[ProductCost]]*Sales[[#This Row],[OrderQuantity]]</f>
        <v>31.724399999999999</v>
      </c>
      <c r="Q5114" s="1" t="str">
        <f>VLOOKUP(Sales[[#This Row],[ProductKey]], Products!$A$2:$D$1000, 4, FALSE)</f>
        <v>Long-Sleeve Logo Jersey, L</v>
      </c>
    </row>
    <row r="5115" spans="1:17" x14ac:dyDescent="0.25">
      <c r="A5115" s="2">
        <v>37752</v>
      </c>
      <c r="B5115" s="1" t="s">
        <v>2273</v>
      </c>
      <c r="C5115">
        <v>223</v>
      </c>
      <c r="D5115">
        <v>15062</v>
      </c>
      <c r="E5115">
        <v>10</v>
      </c>
      <c r="F5115">
        <v>2</v>
      </c>
      <c r="G5115">
        <v>1</v>
      </c>
      <c r="H5115" s="2">
        <v>42866</v>
      </c>
      <c r="I5115" t="str">
        <f>VLOOKUP(Sales[[#This Row],[TerritoryKey]], Territories[], 2, FALSE)</f>
        <v>United Kingdom</v>
      </c>
      <c r="J5115">
        <f>_xlfn.XLOOKUP(Sales[[#This Row],[ProductKey]], Products!$A:$A, Products!$J:$J)</f>
        <v>5.7051999999999996</v>
      </c>
      <c r="K5115">
        <f>_xlfn.XLOOKUP(Sales[[#This Row],[ProductKey]], Products!$A:$A, Products!$K:$K)</f>
        <v>8.6441999999999997</v>
      </c>
      <c r="L5115" s="1">
        <f>Sales[[#This Row],[ProductPrice]]*Sales[[#This Row],[OrderQuantity]]</f>
        <v>8.6441999999999997</v>
      </c>
      <c r="M5115" s="1">
        <f>Sales[[#This Row],[OrderQuantity]]</f>
        <v>1</v>
      </c>
      <c r="N5115" s="1">
        <f>1</f>
        <v>1</v>
      </c>
      <c r="O5115" s="1">
        <f>Sales[[#This Row],[TotalSales]]-Sales[[#This Row],[TotalCost]]</f>
        <v>2.9390000000000001</v>
      </c>
      <c r="P5115" s="1">
        <f>Sales[[#This Row],[ProductCost]]*Sales[[#This Row],[OrderQuantity]]</f>
        <v>5.7051999999999996</v>
      </c>
      <c r="Q5115" s="1" t="str">
        <f>VLOOKUP(Sales[[#This Row],[ProductKey]], Products!$A$2:$D$1000, 4, FALSE)</f>
        <v>AWC Logo Cap</v>
      </c>
    </row>
    <row r="5116" spans="1:17" x14ac:dyDescent="0.25">
      <c r="A5116" s="2">
        <v>37987</v>
      </c>
      <c r="B5116" s="1" t="s">
        <v>2335</v>
      </c>
      <c r="C5116">
        <v>491</v>
      </c>
      <c r="D5116">
        <v>22622</v>
      </c>
      <c r="E5116">
        <v>10</v>
      </c>
      <c r="F5116">
        <v>2</v>
      </c>
      <c r="G5116">
        <v>1</v>
      </c>
      <c r="H5116" s="2">
        <v>43101</v>
      </c>
      <c r="I5116" t="str">
        <f>VLOOKUP(Sales[[#This Row],[TerritoryKey]], Territories[], 2, FALSE)</f>
        <v>United Kingdom</v>
      </c>
      <c r="J5116">
        <f>_xlfn.XLOOKUP(Sales[[#This Row],[ProductKey]], Products!$A:$A, Products!$J:$J)</f>
        <v>41.572299999999998</v>
      </c>
      <c r="K5116">
        <f>_xlfn.XLOOKUP(Sales[[#This Row],[ProductKey]], Products!$A:$A, Products!$K:$K)</f>
        <v>53.99</v>
      </c>
      <c r="L5116" s="1">
        <f>Sales[[#This Row],[ProductPrice]]*Sales[[#This Row],[OrderQuantity]]</f>
        <v>53.99</v>
      </c>
      <c r="M5116" s="1">
        <f>Sales[[#This Row],[OrderQuantity]]</f>
        <v>1</v>
      </c>
      <c r="N5116" s="1">
        <f>1</f>
        <v>1</v>
      </c>
      <c r="O5116" s="1">
        <f>Sales[[#This Row],[TotalSales]]-Sales[[#This Row],[TotalCost]]</f>
        <v>12.417700000000004</v>
      </c>
      <c r="P5116" s="1">
        <f>Sales[[#This Row],[ProductCost]]*Sales[[#This Row],[OrderQuantity]]</f>
        <v>41.572299999999998</v>
      </c>
      <c r="Q5116" s="1" t="str">
        <f>VLOOKUP(Sales[[#This Row],[ProductKey]], Products!$A$2:$D$1000, 4, FALSE)</f>
        <v>Short-Sleeve Classic Jersey, XL</v>
      </c>
    </row>
    <row r="5117" spans="1:17" x14ac:dyDescent="0.25">
      <c r="A5117" s="2">
        <v>38231</v>
      </c>
      <c r="B5117" s="1" t="s">
        <v>2354</v>
      </c>
      <c r="C5117">
        <v>478</v>
      </c>
      <c r="D5117">
        <v>13691</v>
      </c>
      <c r="E5117">
        <v>10</v>
      </c>
      <c r="F5117">
        <v>2</v>
      </c>
      <c r="G5117">
        <v>1</v>
      </c>
      <c r="H5117" s="2">
        <v>43344</v>
      </c>
      <c r="I5117" t="str">
        <f>VLOOKUP(Sales[[#This Row],[TerritoryKey]], Territories[], 2, FALSE)</f>
        <v>United Kingdom</v>
      </c>
      <c r="J5117">
        <f>_xlfn.XLOOKUP(Sales[[#This Row],[ProductKey]], Products!$A:$A, Products!$J:$J)</f>
        <v>3.7363</v>
      </c>
      <c r="K5117">
        <f>_xlfn.XLOOKUP(Sales[[#This Row],[ProductKey]], Products!$A:$A, Products!$K:$K)</f>
        <v>9.99</v>
      </c>
      <c r="L5117" s="1">
        <f>Sales[[#This Row],[ProductPrice]]*Sales[[#This Row],[OrderQuantity]]</f>
        <v>9.99</v>
      </c>
      <c r="M5117" s="1">
        <f>Sales[[#This Row],[OrderQuantity]]</f>
        <v>1</v>
      </c>
      <c r="N5117" s="1">
        <f>1</f>
        <v>1</v>
      </c>
      <c r="O5117" s="1">
        <f>Sales[[#This Row],[TotalSales]]-Sales[[#This Row],[TotalCost]]</f>
        <v>6.2537000000000003</v>
      </c>
      <c r="P5117" s="1">
        <f>Sales[[#This Row],[ProductCost]]*Sales[[#This Row],[OrderQuantity]]</f>
        <v>3.7363</v>
      </c>
      <c r="Q5117" s="1" t="str">
        <f>VLOOKUP(Sales[[#This Row],[ProductKey]], Products!$A$2:$D$1000, 4, FALSE)</f>
        <v>Mountain Bottle Cage</v>
      </c>
    </row>
    <row r="5118" spans="1:17" x14ac:dyDescent="0.25">
      <c r="A5118" s="2">
        <v>38292</v>
      </c>
      <c r="B5118" s="1" t="s">
        <v>2375</v>
      </c>
      <c r="C5118">
        <v>487</v>
      </c>
      <c r="D5118">
        <v>13551</v>
      </c>
      <c r="E5118">
        <v>10</v>
      </c>
      <c r="F5118">
        <v>2</v>
      </c>
      <c r="G5118">
        <v>1</v>
      </c>
      <c r="H5118" s="2">
        <v>43405</v>
      </c>
      <c r="I5118" t="str">
        <f>VLOOKUP(Sales[[#This Row],[TerritoryKey]], Territories[], 2, FALSE)</f>
        <v>United Kingdom</v>
      </c>
      <c r="J5118">
        <f>_xlfn.XLOOKUP(Sales[[#This Row],[ProductKey]], Products!$A:$A, Products!$J:$J)</f>
        <v>20.566299999999998</v>
      </c>
      <c r="K5118">
        <f>_xlfn.XLOOKUP(Sales[[#This Row],[ProductKey]], Products!$A:$A, Products!$K:$K)</f>
        <v>54.99</v>
      </c>
      <c r="L5118" s="1">
        <f>Sales[[#This Row],[ProductPrice]]*Sales[[#This Row],[OrderQuantity]]</f>
        <v>54.99</v>
      </c>
      <c r="M5118" s="1">
        <f>Sales[[#This Row],[OrderQuantity]]</f>
        <v>1</v>
      </c>
      <c r="N5118" s="1">
        <f>1</f>
        <v>1</v>
      </c>
      <c r="O5118" s="1">
        <f>Sales[[#This Row],[TotalSales]]-Sales[[#This Row],[TotalCost]]</f>
        <v>34.423700000000004</v>
      </c>
      <c r="P5118" s="1">
        <f>Sales[[#This Row],[ProductCost]]*Sales[[#This Row],[OrderQuantity]]</f>
        <v>20.566299999999998</v>
      </c>
      <c r="Q5118" s="1" t="str">
        <f>VLOOKUP(Sales[[#This Row],[ProductKey]], Products!$A$2:$D$1000, 4, FALSE)</f>
        <v>Hydration Pack - 70 oz.</v>
      </c>
    </row>
    <row r="5119" spans="1:17" x14ac:dyDescent="0.25">
      <c r="A5119" s="2">
        <v>37633</v>
      </c>
      <c r="B5119" s="1" t="s">
        <v>2402</v>
      </c>
      <c r="C5119">
        <v>488</v>
      </c>
      <c r="D5119">
        <v>24189</v>
      </c>
      <c r="E5119">
        <v>10</v>
      </c>
      <c r="F5119">
        <v>2</v>
      </c>
      <c r="G5119">
        <v>1</v>
      </c>
      <c r="H5119" s="2">
        <v>42747</v>
      </c>
      <c r="I5119" t="str">
        <f>VLOOKUP(Sales[[#This Row],[TerritoryKey]], Territories[], 2, FALSE)</f>
        <v>United Kingdom</v>
      </c>
      <c r="J5119">
        <f>_xlfn.XLOOKUP(Sales[[#This Row],[ProductKey]], Products!$A:$A, Products!$J:$J)</f>
        <v>41.572299999999998</v>
      </c>
      <c r="K5119">
        <f>_xlfn.XLOOKUP(Sales[[#This Row],[ProductKey]], Products!$A:$A, Products!$K:$K)</f>
        <v>53.99</v>
      </c>
      <c r="L5119" s="1">
        <f>Sales[[#This Row],[ProductPrice]]*Sales[[#This Row],[OrderQuantity]]</f>
        <v>53.99</v>
      </c>
      <c r="M5119" s="1">
        <f>Sales[[#This Row],[OrderQuantity]]</f>
        <v>1</v>
      </c>
      <c r="N5119" s="1">
        <f>1</f>
        <v>1</v>
      </c>
      <c r="O5119" s="1">
        <f>Sales[[#This Row],[TotalSales]]-Sales[[#This Row],[TotalCost]]</f>
        <v>12.417700000000004</v>
      </c>
      <c r="P5119" s="1">
        <f>Sales[[#This Row],[ProductCost]]*Sales[[#This Row],[OrderQuantity]]</f>
        <v>41.572299999999998</v>
      </c>
      <c r="Q5119" s="1" t="str">
        <f>VLOOKUP(Sales[[#This Row],[ProductKey]], Products!$A$2:$D$1000, 4, FALSE)</f>
        <v>Short-Sleeve Classic Jersey, S</v>
      </c>
    </row>
    <row r="5120" spans="1:17" x14ac:dyDescent="0.25">
      <c r="A5120" s="2">
        <v>37753</v>
      </c>
      <c r="B5120" s="1" t="s">
        <v>2468</v>
      </c>
      <c r="C5120">
        <v>491</v>
      </c>
      <c r="D5120">
        <v>24151</v>
      </c>
      <c r="E5120">
        <v>10</v>
      </c>
      <c r="F5120">
        <v>2</v>
      </c>
      <c r="G5120">
        <v>1</v>
      </c>
      <c r="H5120" s="2">
        <v>42867</v>
      </c>
      <c r="I5120" t="str">
        <f>VLOOKUP(Sales[[#This Row],[TerritoryKey]], Territories[], 2, FALSE)</f>
        <v>United Kingdom</v>
      </c>
      <c r="J5120">
        <f>_xlfn.XLOOKUP(Sales[[#This Row],[ProductKey]], Products!$A:$A, Products!$J:$J)</f>
        <v>41.572299999999998</v>
      </c>
      <c r="K5120">
        <f>_xlfn.XLOOKUP(Sales[[#This Row],[ProductKey]], Products!$A:$A, Products!$K:$K)</f>
        <v>53.99</v>
      </c>
      <c r="L5120" s="1">
        <f>Sales[[#This Row],[ProductPrice]]*Sales[[#This Row],[OrderQuantity]]</f>
        <v>53.99</v>
      </c>
      <c r="M5120" s="1">
        <f>Sales[[#This Row],[OrderQuantity]]</f>
        <v>1</v>
      </c>
      <c r="N5120" s="1">
        <f>1</f>
        <v>1</v>
      </c>
      <c r="O5120" s="1">
        <f>Sales[[#This Row],[TotalSales]]-Sales[[#This Row],[TotalCost]]</f>
        <v>12.417700000000004</v>
      </c>
      <c r="P5120" s="1">
        <f>Sales[[#This Row],[ProductCost]]*Sales[[#This Row],[OrderQuantity]]</f>
        <v>41.572299999999998</v>
      </c>
      <c r="Q5120" s="1" t="str">
        <f>VLOOKUP(Sales[[#This Row],[ProductKey]], Products!$A$2:$D$1000, 4, FALSE)</f>
        <v>Short-Sleeve Classic Jersey, XL</v>
      </c>
    </row>
    <row r="5121" spans="1:17" x14ac:dyDescent="0.25">
      <c r="A5121" s="2">
        <v>38047</v>
      </c>
      <c r="B5121" s="1" t="s">
        <v>2534</v>
      </c>
      <c r="C5121">
        <v>232</v>
      </c>
      <c r="D5121">
        <v>19470</v>
      </c>
      <c r="E5121">
        <v>10</v>
      </c>
      <c r="F5121">
        <v>2</v>
      </c>
      <c r="G5121">
        <v>1</v>
      </c>
      <c r="H5121" s="2">
        <v>43160</v>
      </c>
      <c r="I5121" t="str">
        <f>VLOOKUP(Sales[[#This Row],[TerritoryKey]], Territories[], 2, FALSE)</f>
        <v>United Kingdom</v>
      </c>
      <c r="J5121">
        <f>_xlfn.XLOOKUP(Sales[[#This Row],[ProductKey]], Products!$A:$A, Products!$J:$J)</f>
        <v>31.724399999999999</v>
      </c>
      <c r="K5121">
        <f>_xlfn.XLOOKUP(Sales[[#This Row],[ProductKey]], Products!$A:$A, Products!$K:$K)</f>
        <v>48.067300000000003</v>
      </c>
      <c r="L5121" s="1">
        <f>Sales[[#This Row],[ProductPrice]]*Sales[[#This Row],[OrderQuantity]]</f>
        <v>48.067300000000003</v>
      </c>
      <c r="M5121" s="1">
        <f>Sales[[#This Row],[OrderQuantity]]</f>
        <v>1</v>
      </c>
      <c r="N5121" s="1">
        <f>1</f>
        <v>1</v>
      </c>
      <c r="O5121" s="1">
        <f>Sales[[#This Row],[TotalSales]]-Sales[[#This Row],[TotalCost]]</f>
        <v>16.342900000000004</v>
      </c>
      <c r="P5121" s="1">
        <f>Sales[[#This Row],[ProductCost]]*Sales[[#This Row],[OrderQuantity]]</f>
        <v>31.724399999999999</v>
      </c>
      <c r="Q5121" s="1" t="str">
        <f>VLOOKUP(Sales[[#This Row],[ProductKey]], Products!$A$2:$D$1000, 4, FALSE)</f>
        <v>Long-Sleeve Logo Jersey, L</v>
      </c>
    </row>
    <row r="5122" spans="1:17" x14ac:dyDescent="0.25">
      <c r="A5122" s="2">
        <v>37966</v>
      </c>
      <c r="B5122" s="1" t="s">
        <v>2627</v>
      </c>
      <c r="C5122">
        <v>235</v>
      </c>
      <c r="D5122">
        <v>14540</v>
      </c>
      <c r="E5122">
        <v>10</v>
      </c>
      <c r="F5122">
        <v>2</v>
      </c>
      <c r="G5122">
        <v>1</v>
      </c>
      <c r="H5122" s="2">
        <v>43080</v>
      </c>
      <c r="I5122" t="str">
        <f>VLOOKUP(Sales[[#This Row],[TerritoryKey]], Territories[], 2, FALSE)</f>
        <v>United Kingdom</v>
      </c>
      <c r="J5122">
        <f>_xlfn.XLOOKUP(Sales[[#This Row],[ProductKey]], Products!$A:$A, Products!$J:$J)</f>
        <v>31.724399999999999</v>
      </c>
      <c r="K5122">
        <f>_xlfn.XLOOKUP(Sales[[#This Row],[ProductKey]], Products!$A:$A, Products!$K:$K)</f>
        <v>48.067300000000003</v>
      </c>
      <c r="L5122" s="1">
        <f>Sales[[#This Row],[ProductPrice]]*Sales[[#This Row],[OrderQuantity]]</f>
        <v>48.067300000000003</v>
      </c>
      <c r="M5122" s="1">
        <f>Sales[[#This Row],[OrderQuantity]]</f>
        <v>1</v>
      </c>
      <c r="N5122" s="1">
        <f>1</f>
        <v>1</v>
      </c>
      <c r="O5122" s="1">
        <f>Sales[[#This Row],[TotalSales]]-Sales[[#This Row],[TotalCost]]</f>
        <v>16.342900000000004</v>
      </c>
      <c r="P5122" s="1">
        <f>Sales[[#This Row],[ProductCost]]*Sales[[#This Row],[OrderQuantity]]</f>
        <v>31.724399999999999</v>
      </c>
      <c r="Q5122" s="1" t="str">
        <f>VLOOKUP(Sales[[#This Row],[ProductKey]], Products!$A$2:$D$1000, 4, FALSE)</f>
        <v>Long-Sleeve Logo Jersey, XL</v>
      </c>
    </row>
    <row r="5123" spans="1:17" x14ac:dyDescent="0.25">
      <c r="A5123" s="2">
        <v>38079</v>
      </c>
      <c r="B5123" s="1" t="s">
        <v>2729</v>
      </c>
      <c r="C5123">
        <v>487</v>
      </c>
      <c r="D5123">
        <v>17214</v>
      </c>
      <c r="E5123">
        <v>10</v>
      </c>
      <c r="F5123">
        <v>2</v>
      </c>
      <c r="G5123">
        <v>1</v>
      </c>
      <c r="H5123" s="2">
        <v>43192</v>
      </c>
      <c r="I5123" t="str">
        <f>VLOOKUP(Sales[[#This Row],[TerritoryKey]], Territories[], 2, FALSE)</f>
        <v>United Kingdom</v>
      </c>
      <c r="J5123">
        <f>_xlfn.XLOOKUP(Sales[[#This Row],[ProductKey]], Products!$A:$A, Products!$J:$J)</f>
        <v>20.566299999999998</v>
      </c>
      <c r="K5123">
        <f>_xlfn.XLOOKUP(Sales[[#This Row],[ProductKey]], Products!$A:$A, Products!$K:$K)</f>
        <v>54.99</v>
      </c>
      <c r="L5123" s="1">
        <f>Sales[[#This Row],[ProductPrice]]*Sales[[#This Row],[OrderQuantity]]</f>
        <v>54.99</v>
      </c>
      <c r="M5123" s="1">
        <f>Sales[[#This Row],[OrderQuantity]]</f>
        <v>1</v>
      </c>
      <c r="N5123" s="1">
        <f>1</f>
        <v>1</v>
      </c>
      <c r="O5123" s="1">
        <f>Sales[[#This Row],[TotalSales]]-Sales[[#This Row],[TotalCost]]</f>
        <v>34.423700000000004</v>
      </c>
      <c r="P5123" s="1">
        <f>Sales[[#This Row],[ProductCost]]*Sales[[#This Row],[OrderQuantity]]</f>
        <v>20.566299999999998</v>
      </c>
      <c r="Q5123" s="1" t="str">
        <f>VLOOKUP(Sales[[#This Row],[ProductKey]], Products!$A$2:$D$1000, 4, FALSE)</f>
        <v>Hydration Pack - 70 oz.</v>
      </c>
    </row>
    <row r="5124" spans="1:17" x14ac:dyDescent="0.25">
      <c r="A5124" s="2">
        <v>38322</v>
      </c>
      <c r="B5124" s="1" t="s">
        <v>2911</v>
      </c>
      <c r="C5124">
        <v>561</v>
      </c>
      <c r="D5124">
        <v>15929</v>
      </c>
      <c r="E5124">
        <v>10</v>
      </c>
      <c r="F5124">
        <v>2</v>
      </c>
      <c r="G5124">
        <v>1</v>
      </c>
      <c r="H5124" s="2">
        <v>43435</v>
      </c>
      <c r="I5124" t="str">
        <f>VLOOKUP(Sales[[#This Row],[TerritoryKey]], Territories[], 2, FALSE)</f>
        <v>United Kingdom</v>
      </c>
      <c r="J5124">
        <f>_xlfn.XLOOKUP(Sales[[#This Row],[ProductKey]], Products!$A:$A, Products!$J:$J)</f>
        <v>1481.9378999999999</v>
      </c>
      <c r="K5124">
        <f>_xlfn.XLOOKUP(Sales[[#This Row],[ProductKey]], Products!$A:$A, Products!$K:$K)</f>
        <v>2384.0700000000002</v>
      </c>
      <c r="L5124" s="1">
        <f>Sales[[#This Row],[ProductPrice]]*Sales[[#This Row],[OrderQuantity]]</f>
        <v>2384.0700000000002</v>
      </c>
      <c r="M5124" s="1">
        <f>Sales[[#This Row],[OrderQuantity]]</f>
        <v>1</v>
      </c>
      <c r="N5124" s="1">
        <f>1</f>
        <v>1</v>
      </c>
      <c r="O5124" s="1">
        <f>Sales[[#This Row],[TotalSales]]-Sales[[#This Row],[TotalCost]]</f>
        <v>902.13210000000026</v>
      </c>
      <c r="P5124" s="1">
        <f>Sales[[#This Row],[ProductCost]]*Sales[[#This Row],[OrderQuantity]]</f>
        <v>1481.9378999999999</v>
      </c>
      <c r="Q5124" s="1" t="str">
        <f>VLOOKUP(Sales[[#This Row],[ProductKey]], Products!$A$2:$D$1000, 4, FALSE)</f>
        <v>Touring-1000 Yellow, 46</v>
      </c>
    </row>
    <row r="5125" spans="1:17" x14ac:dyDescent="0.25">
      <c r="A5125" s="2">
        <v>37784</v>
      </c>
      <c r="B5125" s="1" t="s">
        <v>2967</v>
      </c>
      <c r="C5125">
        <v>488</v>
      </c>
      <c r="D5125">
        <v>14840</v>
      </c>
      <c r="E5125">
        <v>10</v>
      </c>
      <c r="F5125">
        <v>2</v>
      </c>
      <c r="G5125">
        <v>1</v>
      </c>
      <c r="H5125" s="2">
        <v>42898</v>
      </c>
      <c r="I5125" t="str">
        <f>VLOOKUP(Sales[[#This Row],[TerritoryKey]], Territories[], 2, FALSE)</f>
        <v>United Kingdom</v>
      </c>
      <c r="J5125">
        <f>_xlfn.XLOOKUP(Sales[[#This Row],[ProductKey]], Products!$A:$A, Products!$J:$J)</f>
        <v>41.572299999999998</v>
      </c>
      <c r="K5125">
        <f>_xlfn.XLOOKUP(Sales[[#This Row],[ProductKey]], Products!$A:$A, Products!$K:$K)</f>
        <v>53.99</v>
      </c>
      <c r="L5125" s="1">
        <f>Sales[[#This Row],[ProductPrice]]*Sales[[#This Row],[OrderQuantity]]</f>
        <v>53.99</v>
      </c>
      <c r="M5125" s="1">
        <f>Sales[[#This Row],[OrderQuantity]]</f>
        <v>1</v>
      </c>
      <c r="N5125" s="1">
        <f>1</f>
        <v>1</v>
      </c>
      <c r="O5125" s="1">
        <f>Sales[[#This Row],[TotalSales]]-Sales[[#This Row],[TotalCost]]</f>
        <v>12.417700000000004</v>
      </c>
      <c r="P5125" s="1">
        <f>Sales[[#This Row],[ProductCost]]*Sales[[#This Row],[OrderQuantity]]</f>
        <v>41.572299999999998</v>
      </c>
      <c r="Q5125" s="1" t="str">
        <f>VLOOKUP(Sales[[#This Row],[ProductKey]], Products!$A$2:$D$1000, 4, FALSE)</f>
        <v>Short-Sleeve Classic Jersey, S</v>
      </c>
    </row>
    <row r="5126" spans="1:17" x14ac:dyDescent="0.25">
      <c r="A5126" s="2">
        <v>38048</v>
      </c>
      <c r="B5126" s="1" t="s">
        <v>3004</v>
      </c>
      <c r="C5126">
        <v>232</v>
      </c>
      <c r="D5126">
        <v>16387</v>
      </c>
      <c r="E5126">
        <v>10</v>
      </c>
      <c r="F5126">
        <v>2</v>
      </c>
      <c r="G5126">
        <v>1</v>
      </c>
      <c r="H5126" s="2">
        <v>43161</v>
      </c>
      <c r="I5126" t="str">
        <f>VLOOKUP(Sales[[#This Row],[TerritoryKey]], Territories[], 2, FALSE)</f>
        <v>United Kingdom</v>
      </c>
      <c r="J5126">
        <f>_xlfn.XLOOKUP(Sales[[#This Row],[ProductKey]], Products!$A:$A, Products!$J:$J)</f>
        <v>31.724399999999999</v>
      </c>
      <c r="K5126">
        <f>_xlfn.XLOOKUP(Sales[[#This Row],[ProductKey]], Products!$A:$A, Products!$K:$K)</f>
        <v>48.067300000000003</v>
      </c>
      <c r="L5126" s="1">
        <f>Sales[[#This Row],[ProductPrice]]*Sales[[#This Row],[OrderQuantity]]</f>
        <v>48.067300000000003</v>
      </c>
      <c r="M5126" s="1">
        <f>Sales[[#This Row],[OrderQuantity]]</f>
        <v>1</v>
      </c>
      <c r="N5126" s="1">
        <f>1</f>
        <v>1</v>
      </c>
      <c r="O5126" s="1">
        <f>Sales[[#This Row],[TotalSales]]-Sales[[#This Row],[TotalCost]]</f>
        <v>16.342900000000004</v>
      </c>
      <c r="P5126" s="1">
        <f>Sales[[#This Row],[ProductCost]]*Sales[[#This Row],[OrderQuantity]]</f>
        <v>31.724399999999999</v>
      </c>
      <c r="Q5126" s="1" t="str">
        <f>VLOOKUP(Sales[[#This Row],[ProductKey]], Products!$A$2:$D$1000, 4, FALSE)</f>
        <v>Long-Sleeve Logo Jersey, L</v>
      </c>
    </row>
    <row r="5127" spans="1:17" x14ac:dyDescent="0.25">
      <c r="A5127" s="2">
        <v>38323</v>
      </c>
      <c r="B5127" s="1" t="s">
        <v>3081</v>
      </c>
      <c r="C5127">
        <v>232</v>
      </c>
      <c r="D5127">
        <v>16317</v>
      </c>
      <c r="E5127">
        <v>10</v>
      </c>
      <c r="F5127">
        <v>2</v>
      </c>
      <c r="G5127">
        <v>1</v>
      </c>
      <c r="H5127" s="2">
        <v>43436</v>
      </c>
      <c r="I5127" t="str">
        <f>VLOOKUP(Sales[[#This Row],[TerritoryKey]], Territories[], 2, FALSE)</f>
        <v>United Kingdom</v>
      </c>
      <c r="J5127">
        <f>_xlfn.XLOOKUP(Sales[[#This Row],[ProductKey]], Products!$A:$A, Products!$J:$J)</f>
        <v>31.724399999999999</v>
      </c>
      <c r="K5127">
        <f>_xlfn.XLOOKUP(Sales[[#This Row],[ProductKey]], Products!$A:$A, Products!$K:$K)</f>
        <v>48.067300000000003</v>
      </c>
      <c r="L5127" s="1">
        <f>Sales[[#This Row],[ProductPrice]]*Sales[[#This Row],[OrderQuantity]]</f>
        <v>48.067300000000003</v>
      </c>
      <c r="M5127" s="1">
        <f>Sales[[#This Row],[OrderQuantity]]</f>
        <v>1</v>
      </c>
      <c r="N5127" s="1">
        <f>1</f>
        <v>1</v>
      </c>
      <c r="O5127" s="1">
        <f>Sales[[#This Row],[TotalSales]]-Sales[[#This Row],[TotalCost]]</f>
        <v>16.342900000000004</v>
      </c>
      <c r="P5127" s="1">
        <f>Sales[[#This Row],[ProductCost]]*Sales[[#This Row],[OrderQuantity]]</f>
        <v>31.724399999999999</v>
      </c>
      <c r="Q5127" s="1" t="str">
        <f>VLOOKUP(Sales[[#This Row],[ProductKey]], Products!$A$2:$D$1000, 4, FALSE)</f>
        <v>Long-Sleeve Logo Jersey, L</v>
      </c>
    </row>
    <row r="5128" spans="1:17" x14ac:dyDescent="0.25">
      <c r="A5128" s="2">
        <v>37937</v>
      </c>
      <c r="B5128" s="1" t="s">
        <v>3168</v>
      </c>
      <c r="C5128">
        <v>473</v>
      </c>
      <c r="D5128">
        <v>24073</v>
      </c>
      <c r="E5128">
        <v>10</v>
      </c>
      <c r="F5128">
        <v>2</v>
      </c>
      <c r="G5128">
        <v>1</v>
      </c>
      <c r="H5128" s="2">
        <v>43051</v>
      </c>
      <c r="I5128" t="str">
        <f>VLOOKUP(Sales[[#This Row],[TerritoryKey]], Territories[], 2, FALSE)</f>
        <v>United Kingdom</v>
      </c>
      <c r="J5128">
        <f>_xlfn.XLOOKUP(Sales[[#This Row],[ProductKey]], Products!$A:$A, Products!$J:$J)</f>
        <v>23.748999999999999</v>
      </c>
      <c r="K5128">
        <f>_xlfn.XLOOKUP(Sales[[#This Row],[ProductKey]], Products!$A:$A, Products!$K:$K)</f>
        <v>63.5</v>
      </c>
      <c r="L5128" s="1">
        <f>Sales[[#This Row],[ProductPrice]]*Sales[[#This Row],[OrderQuantity]]</f>
        <v>63.5</v>
      </c>
      <c r="M5128" s="1">
        <f>Sales[[#This Row],[OrderQuantity]]</f>
        <v>1</v>
      </c>
      <c r="N5128" s="1">
        <f>1</f>
        <v>1</v>
      </c>
      <c r="O5128" s="1">
        <f>Sales[[#This Row],[TotalSales]]-Sales[[#This Row],[TotalCost]]</f>
        <v>39.751000000000005</v>
      </c>
      <c r="P5128" s="1">
        <f>Sales[[#This Row],[ProductCost]]*Sales[[#This Row],[OrderQuantity]]</f>
        <v>23.748999999999999</v>
      </c>
      <c r="Q5128" s="1" t="str">
        <f>VLOOKUP(Sales[[#This Row],[ProductKey]], Products!$A$2:$D$1000, 4, FALSE)</f>
        <v>Classic Vest, L</v>
      </c>
    </row>
    <row r="5129" spans="1:17" x14ac:dyDescent="0.25">
      <c r="A5129" s="2">
        <v>38108</v>
      </c>
      <c r="B5129" s="1" t="s">
        <v>3239</v>
      </c>
      <c r="C5129">
        <v>226</v>
      </c>
      <c r="D5129">
        <v>16328</v>
      </c>
      <c r="E5129">
        <v>10</v>
      </c>
      <c r="F5129">
        <v>2</v>
      </c>
      <c r="G5129">
        <v>1</v>
      </c>
      <c r="H5129" s="2">
        <v>43221</v>
      </c>
      <c r="I5129" t="str">
        <f>VLOOKUP(Sales[[#This Row],[TerritoryKey]], Territories[], 2, FALSE)</f>
        <v>United Kingdom</v>
      </c>
      <c r="J5129">
        <f>_xlfn.XLOOKUP(Sales[[#This Row],[ProductKey]], Products!$A:$A, Products!$J:$J)</f>
        <v>31.724399999999999</v>
      </c>
      <c r="K5129">
        <f>_xlfn.XLOOKUP(Sales[[#This Row],[ProductKey]], Products!$A:$A, Products!$K:$K)</f>
        <v>48.067300000000003</v>
      </c>
      <c r="L5129" s="1">
        <f>Sales[[#This Row],[ProductPrice]]*Sales[[#This Row],[OrderQuantity]]</f>
        <v>48.067300000000003</v>
      </c>
      <c r="M5129" s="1">
        <f>Sales[[#This Row],[OrderQuantity]]</f>
        <v>1</v>
      </c>
      <c r="N5129" s="1">
        <f>1</f>
        <v>1</v>
      </c>
      <c r="O5129" s="1">
        <f>Sales[[#This Row],[TotalSales]]-Sales[[#This Row],[TotalCost]]</f>
        <v>16.342900000000004</v>
      </c>
      <c r="P5129" s="1">
        <f>Sales[[#This Row],[ProductCost]]*Sales[[#This Row],[OrderQuantity]]</f>
        <v>31.724399999999999</v>
      </c>
      <c r="Q5129" s="1" t="str">
        <f>VLOOKUP(Sales[[#This Row],[ProductKey]], Products!$A$2:$D$1000, 4, FALSE)</f>
        <v>Long-Sleeve Logo Jersey, S</v>
      </c>
    </row>
    <row r="5130" spans="1:17" x14ac:dyDescent="0.25">
      <c r="A5130" s="2">
        <v>38080</v>
      </c>
      <c r="B5130" s="1" t="s">
        <v>3295</v>
      </c>
      <c r="C5130">
        <v>536</v>
      </c>
      <c r="D5130">
        <v>17829</v>
      </c>
      <c r="E5130">
        <v>10</v>
      </c>
      <c r="F5130">
        <v>2</v>
      </c>
      <c r="G5130">
        <v>1</v>
      </c>
      <c r="H5130" s="2">
        <v>43193</v>
      </c>
      <c r="I5130" t="str">
        <f>VLOOKUP(Sales[[#This Row],[TerritoryKey]], Territories[], 2, FALSE)</f>
        <v>United Kingdom</v>
      </c>
      <c r="J5130">
        <f>_xlfn.XLOOKUP(Sales[[#This Row],[ProductKey]], Products!$A:$A, Products!$J:$J)</f>
        <v>11.2163</v>
      </c>
      <c r="K5130">
        <f>_xlfn.XLOOKUP(Sales[[#This Row],[ProductKey]], Products!$A:$A, Products!$K:$K)</f>
        <v>29.99</v>
      </c>
      <c r="L5130" s="1">
        <f>Sales[[#This Row],[ProductPrice]]*Sales[[#This Row],[OrderQuantity]]</f>
        <v>29.99</v>
      </c>
      <c r="M5130" s="1">
        <f>Sales[[#This Row],[OrderQuantity]]</f>
        <v>1</v>
      </c>
      <c r="N5130" s="1">
        <f>1</f>
        <v>1</v>
      </c>
      <c r="O5130" s="1">
        <f>Sales[[#This Row],[TotalSales]]-Sales[[#This Row],[TotalCost]]</f>
        <v>18.773699999999998</v>
      </c>
      <c r="P5130" s="1">
        <f>Sales[[#This Row],[ProductCost]]*Sales[[#This Row],[OrderQuantity]]</f>
        <v>11.2163</v>
      </c>
      <c r="Q5130" s="1" t="str">
        <f>VLOOKUP(Sales[[#This Row],[ProductKey]], Products!$A$2:$D$1000, 4, FALSE)</f>
        <v>ML Mountain Tire</v>
      </c>
    </row>
    <row r="5131" spans="1:17" x14ac:dyDescent="0.25">
      <c r="A5131" s="2">
        <v>37814</v>
      </c>
      <c r="B5131" s="1" t="s">
        <v>3304</v>
      </c>
      <c r="C5131">
        <v>235</v>
      </c>
      <c r="D5131">
        <v>16933</v>
      </c>
      <c r="E5131">
        <v>10</v>
      </c>
      <c r="F5131">
        <v>2</v>
      </c>
      <c r="G5131">
        <v>1</v>
      </c>
      <c r="H5131" s="2">
        <v>42928</v>
      </c>
      <c r="I5131" t="str">
        <f>VLOOKUP(Sales[[#This Row],[TerritoryKey]], Territories[], 2, FALSE)</f>
        <v>United Kingdom</v>
      </c>
      <c r="J5131">
        <f>_xlfn.XLOOKUP(Sales[[#This Row],[ProductKey]], Products!$A:$A, Products!$J:$J)</f>
        <v>31.724399999999999</v>
      </c>
      <c r="K5131">
        <f>_xlfn.XLOOKUP(Sales[[#This Row],[ProductKey]], Products!$A:$A, Products!$K:$K)</f>
        <v>48.067300000000003</v>
      </c>
      <c r="L5131" s="1">
        <f>Sales[[#This Row],[ProductPrice]]*Sales[[#This Row],[OrderQuantity]]</f>
        <v>48.067300000000003</v>
      </c>
      <c r="M5131" s="1">
        <f>Sales[[#This Row],[OrderQuantity]]</f>
        <v>1</v>
      </c>
      <c r="N5131" s="1">
        <f>1</f>
        <v>1</v>
      </c>
      <c r="O5131" s="1">
        <f>Sales[[#This Row],[TotalSales]]-Sales[[#This Row],[TotalCost]]</f>
        <v>16.342900000000004</v>
      </c>
      <c r="P5131" s="1">
        <f>Sales[[#This Row],[ProductCost]]*Sales[[#This Row],[OrderQuantity]]</f>
        <v>31.724399999999999</v>
      </c>
      <c r="Q5131" s="1" t="str">
        <f>VLOOKUP(Sales[[#This Row],[ProductKey]], Products!$A$2:$D$1000, 4, FALSE)</f>
        <v>Long-Sleeve Logo Jersey, XL</v>
      </c>
    </row>
    <row r="5132" spans="1:17" x14ac:dyDescent="0.25">
      <c r="A5132" s="2">
        <v>38018</v>
      </c>
      <c r="B5132" s="1" t="s">
        <v>3486</v>
      </c>
      <c r="C5132">
        <v>565</v>
      </c>
      <c r="D5132">
        <v>15440</v>
      </c>
      <c r="E5132">
        <v>10</v>
      </c>
      <c r="F5132">
        <v>2</v>
      </c>
      <c r="G5132">
        <v>1</v>
      </c>
      <c r="H5132" s="2">
        <v>43132</v>
      </c>
      <c r="I5132" t="str">
        <f>VLOOKUP(Sales[[#This Row],[TerritoryKey]], Territories[], 2, FALSE)</f>
        <v>United Kingdom</v>
      </c>
      <c r="J5132">
        <f>_xlfn.XLOOKUP(Sales[[#This Row],[ProductKey]], Products!$A:$A, Products!$J:$J)</f>
        <v>461.44479999999999</v>
      </c>
      <c r="K5132">
        <f>_xlfn.XLOOKUP(Sales[[#This Row],[ProductKey]], Products!$A:$A, Products!$K:$K)</f>
        <v>742.35</v>
      </c>
      <c r="L5132" s="1">
        <f>Sales[[#This Row],[ProductPrice]]*Sales[[#This Row],[OrderQuantity]]</f>
        <v>742.35</v>
      </c>
      <c r="M5132" s="1">
        <f>Sales[[#This Row],[OrderQuantity]]</f>
        <v>1</v>
      </c>
      <c r="N5132" s="1">
        <f>1</f>
        <v>1</v>
      </c>
      <c r="O5132" s="1">
        <f>Sales[[#This Row],[TotalSales]]-Sales[[#This Row],[TotalCost]]</f>
        <v>280.90520000000004</v>
      </c>
      <c r="P5132" s="1">
        <f>Sales[[#This Row],[ProductCost]]*Sales[[#This Row],[OrderQuantity]]</f>
        <v>461.44479999999999</v>
      </c>
      <c r="Q5132" s="1" t="str">
        <f>VLOOKUP(Sales[[#This Row],[ProductKey]], Products!$A$2:$D$1000, 4, FALSE)</f>
        <v>Touring-3000 Blue, 54</v>
      </c>
    </row>
    <row r="5133" spans="1:17" x14ac:dyDescent="0.25">
      <c r="A5133" s="2">
        <v>37989</v>
      </c>
      <c r="B5133" s="1" t="s">
        <v>3525</v>
      </c>
      <c r="C5133">
        <v>232</v>
      </c>
      <c r="D5133">
        <v>12503</v>
      </c>
      <c r="E5133">
        <v>10</v>
      </c>
      <c r="F5133">
        <v>2</v>
      </c>
      <c r="G5133">
        <v>1</v>
      </c>
      <c r="H5133" s="2">
        <v>43103</v>
      </c>
      <c r="I5133" t="str">
        <f>VLOOKUP(Sales[[#This Row],[TerritoryKey]], Territories[], 2, FALSE)</f>
        <v>United Kingdom</v>
      </c>
      <c r="J5133">
        <f>_xlfn.XLOOKUP(Sales[[#This Row],[ProductKey]], Products!$A:$A, Products!$J:$J)</f>
        <v>31.724399999999999</v>
      </c>
      <c r="K5133">
        <f>_xlfn.XLOOKUP(Sales[[#This Row],[ProductKey]], Products!$A:$A, Products!$K:$K)</f>
        <v>48.067300000000003</v>
      </c>
      <c r="L5133" s="1">
        <f>Sales[[#This Row],[ProductPrice]]*Sales[[#This Row],[OrderQuantity]]</f>
        <v>48.067300000000003</v>
      </c>
      <c r="M5133" s="1">
        <f>Sales[[#This Row],[OrderQuantity]]</f>
        <v>1</v>
      </c>
      <c r="N5133" s="1">
        <f>1</f>
        <v>1</v>
      </c>
      <c r="O5133" s="1">
        <f>Sales[[#This Row],[TotalSales]]-Sales[[#This Row],[TotalCost]]</f>
        <v>16.342900000000004</v>
      </c>
      <c r="P5133" s="1">
        <f>Sales[[#This Row],[ProductCost]]*Sales[[#This Row],[OrderQuantity]]</f>
        <v>31.724399999999999</v>
      </c>
      <c r="Q5133" s="1" t="str">
        <f>VLOOKUP(Sales[[#This Row],[ProductKey]], Products!$A$2:$D$1000, 4, FALSE)</f>
        <v>Long-Sleeve Logo Jersey, L</v>
      </c>
    </row>
    <row r="5134" spans="1:17" x14ac:dyDescent="0.25">
      <c r="A5134" s="2">
        <v>38293</v>
      </c>
      <c r="B5134" s="1" t="s">
        <v>3612</v>
      </c>
      <c r="C5134">
        <v>536</v>
      </c>
      <c r="D5134">
        <v>20943</v>
      </c>
      <c r="E5134">
        <v>10</v>
      </c>
      <c r="F5134">
        <v>2</v>
      </c>
      <c r="G5134">
        <v>1</v>
      </c>
      <c r="H5134" s="2">
        <v>43406</v>
      </c>
      <c r="I5134" t="str">
        <f>VLOOKUP(Sales[[#This Row],[TerritoryKey]], Territories[], 2, FALSE)</f>
        <v>United Kingdom</v>
      </c>
      <c r="J5134">
        <f>_xlfn.XLOOKUP(Sales[[#This Row],[ProductKey]], Products!$A:$A, Products!$J:$J)</f>
        <v>11.2163</v>
      </c>
      <c r="K5134">
        <f>_xlfn.XLOOKUP(Sales[[#This Row],[ProductKey]], Products!$A:$A, Products!$K:$K)</f>
        <v>29.99</v>
      </c>
      <c r="L5134" s="1">
        <f>Sales[[#This Row],[ProductPrice]]*Sales[[#This Row],[OrderQuantity]]</f>
        <v>29.99</v>
      </c>
      <c r="M5134" s="1">
        <f>Sales[[#This Row],[OrderQuantity]]</f>
        <v>1</v>
      </c>
      <c r="N5134" s="1">
        <f>1</f>
        <v>1</v>
      </c>
      <c r="O5134" s="1">
        <f>Sales[[#This Row],[TotalSales]]-Sales[[#This Row],[TotalCost]]</f>
        <v>18.773699999999998</v>
      </c>
      <c r="P5134" s="1">
        <f>Sales[[#This Row],[ProductCost]]*Sales[[#This Row],[OrderQuantity]]</f>
        <v>11.2163</v>
      </c>
      <c r="Q5134" s="1" t="str">
        <f>VLOOKUP(Sales[[#This Row],[ProductKey]], Products!$A$2:$D$1000, 4, FALSE)</f>
        <v>ML Mountain Tire</v>
      </c>
    </row>
    <row r="5135" spans="1:17" x14ac:dyDescent="0.25">
      <c r="A5135" s="2">
        <v>38169</v>
      </c>
      <c r="B5135" s="1" t="s">
        <v>3668</v>
      </c>
      <c r="C5135">
        <v>472</v>
      </c>
      <c r="D5135">
        <v>27885</v>
      </c>
      <c r="E5135">
        <v>10</v>
      </c>
      <c r="F5135">
        <v>2</v>
      </c>
      <c r="G5135">
        <v>1</v>
      </c>
      <c r="H5135" s="2">
        <v>43282</v>
      </c>
      <c r="I5135" t="str">
        <f>VLOOKUP(Sales[[#This Row],[TerritoryKey]], Territories[], 2, FALSE)</f>
        <v>United Kingdom</v>
      </c>
      <c r="J5135">
        <f>_xlfn.XLOOKUP(Sales[[#This Row],[ProductKey]], Products!$A:$A, Products!$J:$J)</f>
        <v>23.748999999999999</v>
      </c>
      <c r="K5135">
        <f>_xlfn.XLOOKUP(Sales[[#This Row],[ProductKey]], Products!$A:$A, Products!$K:$K)</f>
        <v>63.5</v>
      </c>
      <c r="L5135" s="1">
        <f>Sales[[#This Row],[ProductPrice]]*Sales[[#This Row],[OrderQuantity]]</f>
        <v>63.5</v>
      </c>
      <c r="M5135" s="1">
        <f>Sales[[#This Row],[OrderQuantity]]</f>
        <v>1</v>
      </c>
      <c r="N5135" s="1">
        <f>1</f>
        <v>1</v>
      </c>
      <c r="O5135" s="1">
        <f>Sales[[#This Row],[TotalSales]]-Sales[[#This Row],[TotalCost]]</f>
        <v>39.751000000000005</v>
      </c>
      <c r="P5135" s="1">
        <f>Sales[[#This Row],[ProductCost]]*Sales[[#This Row],[OrderQuantity]]</f>
        <v>23.748999999999999</v>
      </c>
      <c r="Q5135" s="1" t="str">
        <f>VLOOKUP(Sales[[#This Row],[ProductKey]], Products!$A$2:$D$1000, 4, FALSE)</f>
        <v>Classic Vest, M</v>
      </c>
    </row>
    <row r="5136" spans="1:17" x14ac:dyDescent="0.25">
      <c r="A5136" s="2">
        <v>38108</v>
      </c>
      <c r="B5136" s="1" t="s">
        <v>3835</v>
      </c>
      <c r="C5136">
        <v>473</v>
      </c>
      <c r="D5136">
        <v>12288</v>
      </c>
      <c r="E5136">
        <v>10</v>
      </c>
      <c r="F5136">
        <v>2</v>
      </c>
      <c r="G5136">
        <v>1</v>
      </c>
      <c r="H5136" s="2">
        <v>43221</v>
      </c>
      <c r="I5136" t="str">
        <f>VLOOKUP(Sales[[#This Row],[TerritoryKey]], Territories[], 2, FALSE)</f>
        <v>United Kingdom</v>
      </c>
      <c r="J5136">
        <f>_xlfn.XLOOKUP(Sales[[#This Row],[ProductKey]], Products!$A:$A, Products!$J:$J)</f>
        <v>23.748999999999999</v>
      </c>
      <c r="K5136">
        <f>_xlfn.XLOOKUP(Sales[[#This Row],[ProductKey]], Products!$A:$A, Products!$K:$K)</f>
        <v>63.5</v>
      </c>
      <c r="L5136" s="1">
        <f>Sales[[#This Row],[ProductPrice]]*Sales[[#This Row],[OrderQuantity]]</f>
        <v>63.5</v>
      </c>
      <c r="M5136" s="1">
        <f>Sales[[#This Row],[OrderQuantity]]</f>
        <v>1</v>
      </c>
      <c r="N5136" s="1">
        <f>1</f>
        <v>1</v>
      </c>
      <c r="O5136" s="1">
        <f>Sales[[#This Row],[TotalSales]]-Sales[[#This Row],[TotalCost]]</f>
        <v>39.751000000000005</v>
      </c>
      <c r="P5136" s="1">
        <f>Sales[[#This Row],[ProductCost]]*Sales[[#This Row],[OrderQuantity]]</f>
        <v>23.748999999999999</v>
      </c>
      <c r="Q5136" s="1" t="str">
        <f>VLOOKUP(Sales[[#This Row],[ProductKey]], Products!$A$2:$D$1000, 4, FALSE)</f>
        <v>Classic Vest, L</v>
      </c>
    </row>
    <row r="5137" spans="1:17" x14ac:dyDescent="0.25">
      <c r="A5137" s="2">
        <v>38262</v>
      </c>
      <c r="B5137" s="1" t="s">
        <v>3853</v>
      </c>
      <c r="C5137">
        <v>487</v>
      </c>
      <c r="D5137">
        <v>14150</v>
      </c>
      <c r="E5137">
        <v>10</v>
      </c>
      <c r="F5137">
        <v>2</v>
      </c>
      <c r="G5137">
        <v>1</v>
      </c>
      <c r="H5137" s="2">
        <v>43375</v>
      </c>
      <c r="I5137" t="str">
        <f>VLOOKUP(Sales[[#This Row],[TerritoryKey]], Territories[], 2, FALSE)</f>
        <v>United Kingdom</v>
      </c>
      <c r="J5137">
        <f>_xlfn.XLOOKUP(Sales[[#This Row],[ProductKey]], Products!$A:$A, Products!$J:$J)</f>
        <v>20.566299999999998</v>
      </c>
      <c r="K5137">
        <f>_xlfn.XLOOKUP(Sales[[#This Row],[ProductKey]], Products!$A:$A, Products!$K:$K)</f>
        <v>54.99</v>
      </c>
      <c r="L5137" s="1">
        <f>Sales[[#This Row],[ProductPrice]]*Sales[[#This Row],[OrderQuantity]]</f>
        <v>54.99</v>
      </c>
      <c r="M5137" s="1">
        <f>Sales[[#This Row],[OrderQuantity]]</f>
        <v>1</v>
      </c>
      <c r="N5137" s="1">
        <f>1</f>
        <v>1</v>
      </c>
      <c r="O5137" s="1">
        <f>Sales[[#This Row],[TotalSales]]-Sales[[#This Row],[TotalCost]]</f>
        <v>34.423700000000004</v>
      </c>
      <c r="P5137" s="1">
        <f>Sales[[#This Row],[ProductCost]]*Sales[[#This Row],[OrderQuantity]]</f>
        <v>20.566299999999998</v>
      </c>
      <c r="Q5137" s="1" t="str">
        <f>VLOOKUP(Sales[[#This Row],[ProductKey]], Products!$A$2:$D$1000, 4, FALSE)</f>
        <v>Hydration Pack - 70 oz.</v>
      </c>
    </row>
    <row r="5138" spans="1:17" x14ac:dyDescent="0.25">
      <c r="A5138" s="2">
        <v>38263</v>
      </c>
      <c r="B5138" s="1" t="s">
        <v>3972</v>
      </c>
      <c r="C5138">
        <v>481</v>
      </c>
      <c r="D5138">
        <v>16829</v>
      </c>
      <c r="E5138">
        <v>10</v>
      </c>
      <c r="F5138">
        <v>2</v>
      </c>
      <c r="G5138">
        <v>1</v>
      </c>
      <c r="H5138" s="2">
        <v>43376</v>
      </c>
      <c r="I5138" t="str">
        <f>VLOOKUP(Sales[[#This Row],[TerritoryKey]], Territories[], 2, FALSE)</f>
        <v>United Kingdom</v>
      </c>
      <c r="J5138">
        <f>_xlfn.XLOOKUP(Sales[[#This Row],[ProductKey]], Products!$A:$A, Products!$J:$J)</f>
        <v>3.3622999999999998</v>
      </c>
      <c r="K5138">
        <f>_xlfn.XLOOKUP(Sales[[#This Row],[ProductKey]], Products!$A:$A, Products!$K:$K)</f>
        <v>8.99</v>
      </c>
      <c r="L5138" s="1">
        <f>Sales[[#This Row],[ProductPrice]]*Sales[[#This Row],[OrderQuantity]]</f>
        <v>8.99</v>
      </c>
      <c r="M5138" s="1">
        <f>Sales[[#This Row],[OrderQuantity]]</f>
        <v>1</v>
      </c>
      <c r="N5138" s="1">
        <f>1</f>
        <v>1</v>
      </c>
      <c r="O5138" s="1">
        <f>Sales[[#This Row],[TotalSales]]-Sales[[#This Row],[TotalCost]]</f>
        <v>5.6277000000000008</v>
      </c>
      <c r="P5138" s="1">
        <f>Sales[[#This Row],[ProductCost]]*Sales[[#This Row],[OrderQuantity]]</f>
        <v>3.3622999999999998</v>
      </c>
      <c r="Q5138" s="1" t="str">
        <f>VLOOKUP(Sales[[#This Row],[ProductKey]], Products!$A$2:$D$1000, 4, FALSE)</f>
        <v>Racing Socks, M</v>
      </c>
    </row>
    <row r="5139" spans="1:17" x14ac:dyDescent="0.25">
      <c r="A5139" s="2">
        <v>38294</v>
      </c>
      <c r="B5139" s="1" t="s">
        <v>4006</v>
      </c>
      <c r="C5139">
        <v>483</v>
      </c>
      <c r="D5139">
        <v>14155</v>
      </c>
      <c r="E5139">
        <v>10</v>
      </c>
      <c r="F5139">
        <v>2</v>
      </c>
      <c r="G5139">
        <v>1</v>
      </c>
      <c r="H5139" s="2">
        <v>43407</v>
      </c>
      <c r="I5139" t="str">
        <f>VLOOKUP(Sales[[#This Row],[TerritoryKey]], Territories[], 2, FALSE)</f>
        <v>United Kingdom</v>
      </c>
      <c r="J5139">
        <f>_xlfn.XLOOKUP(Sales[[#This Row],[ProductKey]], Products!$A:$A, Products!$J:$J)</f>
        <v>44.88</v>
      </c>
      <c r="K5139">
        <f>_xlfn.XLOOKUP(Sales[[#This Row],[ProductKey]], Products!$A:$A, Products!$K:$K)</f>
        <v>120</v>
      </c>
      <c r="L5139" s="1">
        <f>Sales[[#This Row],[ProductPrice]]*Sales[[#This Row],[OrderQuantity]]</f>
        <v>120</v>
      </c>
      <c r="M5139" s="1">
        <f>Sales[[#This Row],[OrderQuantity]]</f>
        <v>1</v>
      </c>
      <c r="N5139" s="1">
        <f>1</f>
        <v>1</v>
      </c>
      <c r="O5139" s="1">
        <f>Sales[[#This Row],[TotalSales]]-Sales[[#This Row],[TotalCost]]</f>
        <v>75.12</v>
      </c>
      <c r="P5139" s="1">
        <f>Sales[[#This Row],[ProductCost]]*Sales[[#This Row],[OrderQuantity]]</f>
        <v>44.88</v>
      </c>
      <c r="Q5139" s="1" t="str">
        <f>VLOOKUP(Sales[[#This Row],[ProductKey]], Products!$A$2:$D$1000, 4, FALSE)</f>
        <v>Hitch Rack - 4-Bike</v>
      </c>
    </row>
    <row r="5140" spans="1:17" x14ac:dyDescent="0.25">
      <c r="A5140" s="2">
        <v>38079</v>
      </c>
      <c r="B5140" s="1" t="s">
        <v>4008</v>
      </c>
      <c r="C5140">
        <v>536</v>
      </c>
      <c r="D5140">
        <v>16428</v>
      </c>
      <c r="E5140">
        <v>10</v>
      </c>
      <c r="F5140">
        <v>2</v>
      </c>
      <c r="G5140">
        <v>1</v>
      </c>
      <c r="H5140" s="2">
        <v>43192</v>
      </c>
      <c r="I5140" t="str">
        <f>VLOOKUP(Sales[[#This Row],[TerritoryKey]], Territories[], 2, FALSE)</f>
        <v>United Kingdom</v>
      </c>
      <c r="J5140">
        <f>_xlfn.XLOOKUP(Sales[[#This Row],[ProductKey]], Products!$A:$A, Products!$J:$J)</f>
        <v>11.2163</v>
      </c>
      <c r="K5140">
        <f>_xlfn.XLOOKUP(Sales[[#This Row],[ProductKey]], Products!$A:$A, Products!$K:$K)</f>
        <v>29.99</v>
      </c>
      <c r="L5140" s="1">
        <f>Sales[[#This Row],[ProductPrice]]*Sales[[#This Row],[OrderQuantity]]</f>
        <v>29.99</v>
      </c>
      <c r="M5140" s="1">
        <f>Sales[[#This Row],[OrderQuantity]]</f>
        <v>1</v>
      </c>
      <c r="N5140" s="1">
        <f>1</f>
        <v>1</v>
      </c>
      <c r="O5140" s="1">
        <f>Sales[[#This Row],[TotalSales]]-Sales[[#This Row],[TotalCost]]</f>
        <v>18.773699999999998</v>
      </c>
      <c r="P5140" s="1">
        <f>Sales[[#This Row],[ProductCost]]*Sales[[#This Row],[OrderQuantity]]</f>
        <v>11.2163</v>
      </c>
      <c r="Q5140" s="1" t="str">
        <f>VLOOKUP(Sales[[#This Row],[ProductKey]], Products!$A$2:$D$1000, 4, FALSE)</f>
        <v>ML Mountain Tire</v>
      </c>
    </row>
    <row r="5141" spans="1:17" x14ac:dyDescent="0.25">
      <c r="A5141" s="2">
        <v>38018</v>
      </c>
      <c r="B5141" s="1" t="s">
        <v>4042</v>
      </c>
      <c r="C5141">
        <v>540</v>
      </c>
      <c r="D5141">
        <v>25796</v>
      </c>
      <c r="E5141">
        <v>10</v>
      </c>
      <c r="F5141">
        <v>2</v>
      </c>
      <c r="G5141">
        <v>1</v>
      </c>
      <c r="H5141" s="2">
        <v>43132</v>
      </c>
      <c r="I5141" t="str">
        <f>VLOOKUP(Sales[[#This Row],[TerritoryKey]], Territories[], 2, FALSE)</f>
        <v>United Kingdom</v>
      </c>
      <c r="J5141">
        <f>_xlfn.XLOOKUP(Sales[[#This Row],[ProductKey]], Products!$A:$A, Products!$J:$J)</f>
        <v>12.192399999999999</v>
      </c>
      <c r="K5141">
        <f>_xlfn.XLOOKUP(Sales[[#This Row],[ProductKey]], Products!$A:$A, Products!$K:$K)</f>
        <v>32.6</v>
      </c>
      <c r="L5141" s="1">
        <f>Sales[[#This Row],[ProductPrice]]*Sales[[#This Row],[OrderQuantity]]</f>
        <v>32.6</v>
      </c>
      <c r="M5141" s="1">
        <f>Sales[[#This Row],[OrderQuantity]]</f>
        <v>1</v>
      </c>
      <c r="N5141" s="1">
        <f>1</f>
        <v>1</v>
      </c>
      <c r="O5141" s="1">
        <f>Sales[[#This Row],[TotalSales]]-Sales[[#This Row],[TotalCost]]</f>
        <v>20.407600000000002</v>
      </c>
      <c r="P5141" s="1">
        <f>Sales[[#This Row],[ProductCost]]*Sales[[#This Row],[OrderQuantity]]</f>
        <v>12.192399999999999</v>
      </c>
      <c r="Q5141" s="1" t="str">
        <f>VLOOKUP(Sales[[#This Row],[ProductKey]], Products!$A$2:$D$1000, 4, FALSE)</f>
        <v>HL Road Tire</v>
      </c>
    </row>
    <row r="5142" spans="1:17" x14ac:dyDescent="0.25">
      <c r="A5142" s="2">
        <v>38139</v>
      </c>
      <c r="B5142" s="1" t="s">
        <v>4185</v>
      </c>
      <c r="C5142">
        <v>485</v>
      </c>
      <c r="D5142">
        <v>17990</v>
      </c>
      <c r="E5142">
        <v>10</v>
      </c>
      <c r="F5142">
        <v>2</v>
      </c>
      <c r="G5142">
        <v>1</v>
      </c>
      <c r="H5142" s="2">
        <v>43252</v>
      </c>
      <c r="I5142" t="str">
        <f>VLOOKUP(Sales[[#This Row],[TerritoryKey]], Territories[], 2, FALSE)</f>
        <v>United Kingdom</v>
      </c>
      <c r="J5142">
        <f>_xlfn.XLOOKUP(Sales[[#This Row],[ProductKey]], Products!$A:$A, Products!$J:$J)</f>
        <v>8.2204999999999995</v>
      </c>
      <c r="K5142">
        <f>_xlfn.XLOOKUP(Sales[[#This Row],[ProductKey]], Products!$A:$A, Products!$K:$K)</f>
        <v>21.98</v>
      </c>
      <c r="L5142" s="1">
        <f>Sales[[#This Row],[ProductPrice]]*Sales[[#This Row],[OrderQuantity]]</f>
        <v>21.98</v>
      </c>
      <c r="M5142" s="1">
        <f>Sales[[#This Row],[OrderQuantity]]</f>
        <v>1</v>
      </c>
      <c r="N5142" s="1">
        <f>1</f>
        <v>1</v>
      </c>
      <c r="O5142" s="1">
        <f>Sales[[#This Row],[TotalSales]]-Sales[[#This Row],[TotalCost]]</f>
        <v>13.759500000000001</v>
      </c>
      <c r="P5142" s="1">
        <f>Sales[[#This Row],[ProductCost]]*Sales[[#This Row],[OrderQuantity]]</f>
        <v>8.2204999999999995</v>
      </c>
      <c r="Q5142" s="1" t="str">
        <f>VLOOKUP(Sales[[#This Row],[ProductKey]], Products!$A$2:$D$1000, 4, FALSE)</f>
        <v>Fender Set - Mountain</v>
      </c>
    </row>
    <row r="5143" spans="1:17" x14ac:dyDescent="0.25">
      <c r="A5143" s="2">
        <v>38108</v>
      </c>
      <c r="B5143" s="1" t="s">
        <v>4374</v>
      </c>
      <c r="C5143">
        <v>489</v>
      </c>
      <c r="D5143">
        <v>11376</v>
      </c>
      <c r="E5143">
        <v>10</v>
      </c>
      <c r="F5143">
        <v>2</v>
      </c>
      <c r="G5143">
        <v>1</v>
      </c>
      <c r="H5143" s="2">
        <v>43221</v>
      </c>
      <c r="I5143" t="str">
        <f>VLOOKUP(Sales[[#This Row],[TerritoryKey]], Territories[], 2, FALSE)</f>
        <v>United Kingdom</v>
      </c>
      <c r="J5143">
        <f>_xlfn.XLOOKUP(Sales[[#This Row],[ProductKey]], Products!$A:$A, Products!$J:$J)</f>
        <v>41.572299999999998</v>
      </c>
      <c r="K5143">
        <f>_xlfn.XLOOKUP(Sales[[#This Row],[ProductKey]], Products!$A:$A, Products!$K:$K)</f>
        <v>53.99</v>
      </c>
      <c r="L5143" s="1">
        <f>Sales[[#This Row],[ProductPrice]]*Sales[[#This Row],[OrderQuantity]]</f>
        <v>53.99</v>
      </c>
      <c r="M5143" s="1">
        <f>Sales[[#This Row],[OrderQuantity]]</f>
        <v>1</v>
      </c>
      <c r="N5143" s="1">
        <f>1</f>
        <v>1</v>
      </c>
      <c r="O5143" s="1">
        <f>Sales[[#This Row],[TotalSales]]-Sales[[#This Row],[TotalCost]]</f>
        <v>12.417700000000004</v>
      </c>
      <c r="P5143" s="1">
        <f>Sales[[#This Row],[ProductCost]]*Sales[[#This Row],[OrderQuantity]]</f>
        <v>41.572299999999998</v>
      </c>
      <c r="Q5143" s="1" t="str">
        <f>VLOOKUP(Sales[[#This Row],[ProductKey]], Products!$A$2:$D$1000, 4, FALSE)</f>
        <v>Short-Sleeve Classic Jersey, M</v>
      </c>
    </row>
    <row r="5144" spans="1:17" x14ac:dyDescent="0.25">
      <c r="A5144" s="2">
        <v>38262</v>
      </c>
      <c r="B5144" s="1" t="s">
        <v>4510</v>
      </c>
      <c r="C5144">
        <v>482</v>
      </c>
      <c r="D5144">
        <v>27894</v>
      </c>
      <c r="E5144">
        <v>10</v>
      </c>
      <c r="F5144">
        <v>2</v>
      </c>
      <c r="G5144">
        <v>1</v>
      </c>
      <c r="H5144" s="2">
        <v>43375</v>
      </c>
      <c r="I5144" t="str">
        <f>VLOOKUP(Sales[[#This Row],[TerritoryKey]], Territories[], 2, FALSE)</f>
        <v>United Kingdom</v>
      </c>
      <c r="J5144">
        <f>_xlfn.XLOOKUP(Sales[[#This Row],[ProductKey]], Products!$A:$A, Products!$J:$J)</f>
        <v>3.3622999999999998</v>
      </c>
      <c r="K5144">
        <f>_xlfn.XLOOKUP(Sales[[#This Row],[ProductKey]], Products!$A:$A, Products!$K:$K)</f>
        <v>8.99</v>
      </c>
      <c r="L5144" s="1">
        <f>Sales[[#This Row],[ProductPrice]]*Sales[[#This Row],[OrderQuantity]]</f>
        <v>8.99</v>
      </c>
      <c r="M5144" s="1">
        <f>Sales[[#This Row],[OrderQuantity]]</f>
        <v>1</v>
      </c>
      <c r="N5144" s="1">
        <f>1</f>
        <v>1</v>
      </c>
      <c r="O5144" s="1">
        <f>Sales[[#This Row],[TotalSales]]-Sales[[#This Row],[TotalCost]]</f>
        <v>5.6277000000000008</v>
      </c>
      <c r="P5144" s="1">
        <f>Sales[[#This Row],[ProductCost]]*Sales[[#This Row],[OrderQuantity]]</f>
        <v>3.3622999999999998</v>
      </c>
      <c r="Q5144" s="1" t="str">
        <f>VLOOKUP(Sales[[#This Row],[ProductKey]], Products!$A$2:$D$1000, 4, FALSE)</f>
        <v>Racing Socks, L</v>
      </c>
    </row>
    <row r="5145" spans="1:17" x14ac:dyDescent="0.25">
      <c r="A5145" s="2">
        <v>38201</v>
      </c>
      <c r="B5145" s="1" t="s">
        <v>4518</v>
      </c>
      <c r="C5145">
        <v>540</v>
      </c>
      <c r="D5145">
        <v>13788</v>
      </c>
      <c r="E5145">
        <v>10</v>
      </c>
      <c r="F5145">
        <v>2</v>
      </c>
      <c r="G5145">
        <v>1</v>
      </c>
      <c r="H5145" s="2">
        <v>43314</v>
      </c>
      <c r="I5145" t="str">
        <f>VLOOKUP(Sales[[#This Row],[TerritoryKey]], Territories[], 2, FALSE)</f>
        <v>United Kingdom</v>
      </c>
      <c r="J5145">
        <f>_xlfn.XLOOKUP(Sales[[#This Row],[ProductKey]], Products!$A:$A, Products!$J:$J)</f>
        <v>12.192399999999999</v>
      </c>
      <c r="K5145">
        <f>_xlfn.XLOOKUP(Sales[[#This Row],[ProductKey]], Products!$A:$A, Products!$K:$K)</f>
        <v>32.6</v>
      </c>
      <c r="L5145" s="1">
        <f>Sales[[#This Row],[ProductPrice]]*Sales[[#This Row],[OrderQuantity]]</f>
        <v>32.6</v>
      </c>
      <c r="M5145" s="1">
        <f>Sales[[#This Row],[OrderQuantity]]</f>
        <v>1</v>
      </c>
      <c r="N5145" s="1">
        <f>1</f>
        <v>1</v>
      </c>
      <c r="O5145" s="1">
        <f>Sales[[#This Row],[TotalSales]]-Sales[[#This Row],[TotalCost]]</f>
        <v>20.407600000000002</v>
      </c>
      <c r="P5145" s="1">
        <f>Sales[[#This Row],[ProductCost]]*Sales[[#This Row],[OrderQuantity]]</f>
        <v>12.192399999999999</v>
      </c>
      <c r="Q5145" s="1" t="str">
        <f>VLOOKUP(Sales[[#This Row],[ProductKey]], Products!$A$2:$D$1000, 4, FALSE)</f>
        <v>HL Road Tire</v>
      </c>
    </row>
    <row r="5146" spans="1:17" x14ac:dyDescent="0.25">
      <c r="A5146" s="2">
        <v>38324</v>
      </c>
      <c r="B5146" s="1" t="s">
        <v>4582</v>
      </c>
      <c r="C5146">
        <v>477</v>
      </c>
      <c r="D5146">
        <v>14158</v>
      </c>
      <c r="E5146">
        <v>10</v>
      </c>
      <c r="F5146">
        <v>2</v>
      </c>
      <c r="G5146">
        <v>1</v>
      </c>
      <c r="H5146" s="2">
        <v>43437</v>
      </c>
      <c r="I5146" t="str">
        <f>VLOOKUP(Sales[[#This Row],[TerritoryKey]], Territories[], 2, FALSE)</f>
        <v>United Kingdom</v>
      </c>
      <c r="J5146">
        <f>_xlfn.XLOOKUP(Sales[[#This Row],[ProductKey]], Products!$A:$A, Products!$J:$J)</f>
        <v>1.8663000000000001</v>
      </c>
      <c r="K5146">
        <f>_xlfn.XLOOKUP(Sales[[#This Row],[ProductKey]], Products!$A:$A, Products!$K:$K)</f>
        <v>4.99</v>
      </c>
      <c r="L5146" s="1">
        <f>Sales[[#This Row],[ProductPrice]]*Sales[[#This Row],[OrderQuantity]]</f>
        <v>4.99</v>
      </c>
      <c r="M5146" s="1">
        <f>Sales[[#This Row],[OrderQuantity]]</f>
        <v>1</v>
      </c>
      <c r="N5146" s="1">
        <f>1</f>
        <v>1</v>
      </c>
      <c r="O5146" s="1">
        <f>Sales[[#This Row],[TotalSales]]-Sales[[#This Row],[TotalCost]]</f>
        <v>3.1237000000000004</v>
      </c>
      <c r="P5146" s="1">
        <f>Sales[[#This Row],[ProductCost]]*Sales[[#This Row],[OrderQuantity]]</f>
        <v>1.8663000000000001</v>
      </c>
      <c r="Q5146" s="1" t="str">
        <f>VLOOKUP(Sales[[#This Row],[ProductKey]], Products!$A$2:$D$1000, 4, FALSE)</f>
        <v>Water Bottle - 30 oz.</v>
      </c>
    </row>
    <row r="5147" spans="1:17" x14ac:dyDescent="0.25">
      <c r="A5147" s="2">
        <v>38231</v>
      </c>
      <c r="B5147" s="1" t="s">
        <v>4605</v>
      </c>
      <c r="C5147">
        <v>229</v>
      </c>
      <c r="D5147">
        <v>17960</v>
      </c>
      <c r="E5147">
        <v>10</v>
      </c>
      <c r="F5147">
        <v>2</v>
      </c>
      <c r="G5147">
        <v>1</v>
      </c>
      <c r="H5147" s="2">
        <v>43344</v>
      </c>
      <c r="I5147" t="str">
        <f>VLOOKUP(Sales[[#This Row],[TerritoryKey]], Territories[], 2, FALSE)</f>
        <v>United Kingdom</v>
      </c>
      <c r="J5147">
        <f>_xlfn.XLOOKUP(Sales[[#This Row],[ProductKey]], Products!$A:$A, Products!$J:$J)</f>
        <v>31.724399999999999</v>
      </c>
      <c r="K5147">
        <f>_xlfn.XLOOKUP(Sales[[#This Row],[ProductKey]], Products!$A:$A, Products!$K:$K)</f>
        <v>48.067300000000003</v>
      </c>
      <c r="L5147" s="1">
        <f>Sales[[#This Row],[ProductPrice]]*Sales[[#This Row],[OrderQuantity]]</f>
        <v>48.067300000000003</v>
      </c>
      <c r="M5147" s="1">
        <f>Sales[[#This Row],[OrderQuantity]]</f>
        <v>1</v>
      </c>
      <c r="N5147" s="1">
        <f>1</f>
        <v>1</v>
      </c>
      <c r="O5147" s="1">
        <f>Sales[[#This Row],[TotalSales]]-Sales[[#This Row],[TotalCost]]</f>
        <v>16.342900000000004</v>
      </c>
      <c r="P5147" s="1">
        <f>Sales[[#This Row],[ProductCost]]*Sales[[#This Row],[OrderQuantity]]</f>
        <v>31.724399999999999</v>
      </c>
      <c r="Q5147" s="1" t="str">
        <f>VLOOKUP(Sales[[#This Row],[ProductKey]], Products!$A$2:$D$1000, 4, FALSE)</f>
        <v>Long-Sleeve Logo Jersey, M</v>
      </c>
    </row>
    <row r="5148" spans="1:17" x14ac:dyDescent="0.25">
      <c r="A5148" s="2">
        <v>38293</v>
      </c>
      <c r="B5148" s="1" t="s">
        <v>4646</v>
      </c>
      <c r="C5148">
        <v>235</v>
      </c>
      <c r="D5148">
        <v>25453</v>
      </c>
      <c r="E5148">
        <v>10</v>
      </c>
      <c r="F5148">
        <v>2</v>
      </c>
      <c r="G5148">
        <v>1</v>
      </c>
      <c r="H5148" s="2">
        <v>43406</v>
      </c>
      <c r="I5148" t="str">
        <f>VLOOKUP(Sales[[#This Row],[TerritoryKey]], Territories[], 2, FALSE)</f>
        <v>United Kingdom</v>
      </c>
      <c r="J5148">
        <f>_xlfn.XLOOKUP(Sales[[#This Row],[ProductKey]], Products!$A:$A, Products!$J:$J)</f>
        <v>31.724399999999999</v>
      </c>
      <c r="K5148">
        <f>_xlfn.XLOOKUP(Sales[[#This Row],[ProductKey]], Products!$A:$A, Products!$K:$K)</f>
        <v>48.067300000000003</v>
      </c>
      <c r="L5148" s="1">
        <f>Sales[[#This Row],[ProductPrice]]*Sales[[#This Row],[OrderQuantity]]</f>
        <v>48.067300000000003</v>
      </c>
      <c r="M5148" s="1">
        <f>Sales[[#This Row],[OrderQuantity]]</f>
        <v>1</v>
      </c>
      <c r="N5148" s="1">
        <f>1</f>
        <v>1</v>
      </c>
      <c r="O5148" s="1">
        <f>Sales[[#This Row],[TotalSales]]-Sales[[#This Row],[TotalCost]]</f>
        <v>16.342900000000004</v>
      </c>
      <c r="P5148" s="1">
        <f>Sales[[#This Row],[ProductCost]]*Sales[[#This Row],[OrderQuantity]]</f>
        <v>31.724399999999999</v>
      </c>
      <c r="Q5148" s="1" t="str">
        <f>VLOOKUP(Sales[[#This Row],[ProductKey]], Products!$A$2:$D$1000, 4, FALSE)</f>
        <v>Long-Sleeve Logo Jersey, XL</v>
      </c>
    </row>
    <row r="5149" spans="1:17" x14ac:dyDescent="0.25">
      <c r="A5149" s="2">
        <v>38322</v>
      </c>
      <c r="B5149" s="1" t="s">
        <v>4665</v>
      </c>
      <c r="C5149">
        <v>487</v>
      </c>
      <c r="D5149">
        <v>16934</v>
      </c>
      <c r="E5149">
        <v>10</v>
      </c>
      <c r="F5149">
        <v>2</v>
      </c>
      <c r="G5149">
        <v>1</v>
      </c>
      <c r="H5149" s="2">
        <v>43435</v>
      </c>
      <c r="I5149" t="str">
        <f>VLOOKUP(Sales[[#This Row],[TerritoryKey]], Territories[], 2, FALSE)</f>
        <v>United Kingdom</v>
      </c>
      <c r="J5149">
        <f>_xlfn.XLOOKUP(Sales[[#This Row],[ProductKey]], Products!$A:$A, Products!$J:$J)</f>
        <v>20.566299999999998</v>
      </c>
      <c r="K5149">
        <f>_xlfn.XLOOKUP(Sales[[#This Row],[ProductKey]], Products!$A:$A, Products!$K:$K)</f>
        <v>54.99</v>
      </c>
      <c r="L5149" s="1">
        <f>Sales[[#This Row],[ProductPrice]]*Sales[[#This Row],[OrderQuantity]]</f>
        <v>54.99</v>
      </c>
      <c r="M5149" s="1">
        <f>Sales[[#This Row],[OrderQuantity]]</f>
        <v>1</v>
      </c>
      <c r="N5149" s="1">
        <f>1</f>
        <v>1</v>
      </c>
      <c r="O5149" s="1">
        <f>Sales[[#This Row],[TotalSales]]-Sales[[#This Row],[TotalCost]]</f>
        <v>34.423700000000004</v>
      </c>
      <c r="P5149" s="1">
        <f>Sales[[#This Row],[ProductCost]]*Sales[[#This Row],[OrderQuantity]]</f>
        <v>20.566299999999998</v>
      </c>
      <c r="Q5149" s="1" t="str">
        <f>VLOOKUP(Sales[[#This Row],[ProductKey]], Products!$A$2:$D$1000, 4, FALSE)</f>
        <v>Hydration Pack - 70 oz.</v>
      </c>
    </row>
    <row r="5150" spans="1:17" x14ac:dyDescent="0.25">
      <c r="A5150" s="2">
        <v>38047</v>
      </c>
      <c r="B5150" s="1" t="s">
        <v>4884</v>
      </c>
      <c r="C5150">
        <v>485</v>
      </c>
      <c r="D5150">
        <v>19195</v>
      </c>
      <c r="E5150">
        <v>10</v>
      </c>
      <c r="F5150">
        <v>2</v>
      </c>
      <c r="G5150">
        <v>1</v>
      </c>
      <c r="H5150" s="2">
        <v>43160</v>
      </c>
      <c r="I5150" t="str">
        <f>VLOOKUP(Sales[[#This Row],[TerritoryKey]], Territories[], 2, FALSE)</f>
        <v>United Kingdom</v>
      </c>
      <c r="J5150">
        <f>_xlfn.XLOOKUP(Sales[[#This Row],[ProductKey]], Products!$A:$A, Products!$J:$J)</f>
        <v>8.2204999999999995</v>
      </c>
      <c r="K5150">
        <f>_xlfn.XLOOKUP(Sales[[#This Row],[ProductKey]], Products!$A:$A, Products!$K:$K)</f>
        <v>21.98</v>
      </c>
      <c r="L5150" s="1">
        <f>Sales[[#This Row],[ProductPrice]]*Sales[[#This Row],[OrderQuantity]]</f>
        <v>21.98</v>
      </c>
      <c r="M5150" s="1">
        <f>Sales[[#This Row],[OrderQuantity]]</f>
        <v>1</v>
      </c>
      <c r="N5150" s="1">
        <f>1</f>
        <v>1</v>
      </c>
      <c r="O5150" s="1">
        <f>Sales[[#This Row],[TotalSales]]-Sales[[#This Row],[TotalCost]]</f>
        <v>13.759500000000001</v>
      </c>
      <c r="P5150" s="1">
        <f>Sales[[#This Row],[ProductCost]]*Sales[[#This Row],[OrderQuantity]]</f>
        <v>8.2204999999999995</v>
      </c>
      <c r="Q5150" s="1" t="str">
        <f>VLOOKUP(Sales[[#This Row],[ProductKey]], Products!$A$2:$D$1000, 4, FALSE)</f>
        <v>Fender Set - Mountain</v>
      </c>
    </row>
    <row r="5151" spans="1:17" x14ac:dyDescent="0.25">
      <c r="A5151" s="2">
        <v>38232</v>
      </c>
      <c r="B5151" s="1" t="s">
        <v>4886</v>
      </c>
      <c r="C5151">
        <v>486</v>
      </c>
      <c r="D5151">
        <v>25482</v>
      </c>
      <c r="E5151">
        <v>10</v>
      </c>
      <c r="F5151">
        <v>2</v>
      </c>
      <c r="G5151">
        <v>1</v>
      </c>
      <c r="H5151" s="2">
        <v>43345</v>
      </c>
      <c r="I5151" t="str">
        <f>VLOOKUP(Sales[[#This Row],[TerritoryKey]], Territories[], 2, FALSE)</f>
        <v>United Kingdom</v>
      </c>
      <c r="J5151">
        <f>_xlfn.XLOOKUP(Sales[[#This Row],[ProductKey]], Products!$A:$A, Products!$J:$J)</f>
        <v>59.466000000000001</v>
      </c>
      <c r="K5151">
        <f>_xlfn.XLOOKUP(Sales[[#This Row],[ProductKey]], Products!$A:$A, Products!$K:$K)</f>
        <v>159</v>
      </c>
      <c r="L5151" s="1">
        <f>Sales[[#This Row],[ProductPrice]]*Sales[[#This Row],[OrderQuantity]]</f>
        <v>159</v>
      </c>
      <c r="M5151" s="1">
        <f>Sales[[#This Row],[OrderQuantity]]</f>
        <v>1</v>
      </c>
      <c r="N5151" s="1">
        <f>1</f>
        <v>1</v>
      </c>
      <c r="O5151" s="1">
        <f>Sales[[#This Row],[TotalSales]]-Sales[[#This Row],[TotalCost]]</f>
        <v>99.533999999999992</v>
      </c>
      <c r="P5151" s="1">
        <f>Sales[[#This Row],[ProductCost]]*Sales[[#This Row],[OrderQuantity]]</f>
        <v>59.466000000000001</v>
      </c>
      <c r="Q5151" s="1" t="str">
        <f>VLOOKUP(Sales[[#This Row],[ProductKey]], Products!$A$2:$D$1000, 4, FALSE)</f>
        <v>All-Purpose Bike Stand</v>
      </c>
    </row>
    <row r="5152" spans="1:17" x14ac:dyDescent="0.25">
      <c r="A5152" s="2">
        <v>38110</v>
      </c>
      <c r="B5152" s="1" t="s">
        <v>4906</v>
      </c>
      <c r="C5152">
        <v>480</v>
      </c>
      <c r="D5152">
        <v>17705</v>
      </c>
      <c r="E5152">
        <v>10</v>
      </c>
      <c r="F5152">
        <v>2</v>
      </c>
      <c r="G5152">
        <v>1</v>
      </c>
      <c r="H5152" s="2">
        <v>43223</v>
      </c>
      <c r="I5152" t="str">
        <f>VLOOKUP(Sales[[#This Row],[TerritoryKey]], Territories[], 2, FALSE)</f>
        <v>United Kingdom</v>
      </c>
      <c r="J5152">
        <f>_xlfn.XLOOKUP(Sales[[#This Row],[ProductKey]], Products!$A:$A, Products!$J:$J)</f>
        <v>0.85650000000000004</v>
      </c>
      <c r="K5152">
        <f>_xlfn.XLOOKUP(Sales[[#This Row],[ProductKey]], Products!$A:$A, Products!$K:$K)</f>
        <v>2.29</v>
      </c>
      <c r="L5152" s="1">
        <f>Sales[[#This Row],[ProductPrice]]*Sales[[#This Row],[OrderQuantity]]</f>
        <v>2.29</v>
      </c>
      <c r="M5152" s="1">
        <f>Sales[[#This Row],[OrderQuantity]]</f>
        <v>1</v>
      </c>
      <c r="N5152" s="1">
        <f>1</f>
        <v>1</v>
      </c>
      <c r="O5152" s="1">
        <f>Sales[[#This Row],[TotalSales]]-Sales[[#This Row],[TotalCost]]</f>
        <v>1.4335</v>
      </c>
      <c r="P5152" s="1">
        <f>Sales[[#This Row],[ProductCost]]*Sales[[#This Row],[OrderQuantity]]</f>
        <v>0.85650000000000004</v>
      </c>
      <c r="Q5152" s="1" t="str">
        <f>VLOOKUP(Sales[[#This Row],[ProductKey]], Products!$A$2:$D$1000, 4, FALSE)</f>
        <v>Patch Kit/8 Patches</v>
      </c>
    </row>
    <row r="5153" spans="1:17" x14ac:dyDescent="0.25">
      <c r="A5153" s="2">
        <v>38021</v>
      </c>
      <c r="B5153" s="1" t="s">
        <v>4951</v>
      </c>
      <c r="C5153">
        <v>528</v>
      </c>
      <c r="D5153">
        <v>22813</v>
      </c>
      <c r="E5153">
        <v>10</v>
      </c>
      <c r="F5153">
        <v>2</v>
      </c>
      <c r="G5153">
        <v>1</v>
      </c>
      <c r="H5153" s="2">
        <v>43135</v>
      </c>
      <c r="I5153" t="str">
        <f>VLOOKUP(Sales[[#This Row],[TerritoryKey]], Territories[], 2, FALSE)</f>
        <v>United Kingdom</v>
      </c>
      <c r="J5153">
        <f>_xlfn.XLOOKUP(Sales[[#This Row],[ProductKey]], Products!$A:$A, Products!$J:$J)</f>
        <v>1.8663000000000001</v>
      </c>
      <c r="K5153">
        <f>_xlfn.XLOOKUP(Sales[[#This Row],[ProductKey]], Products!$A:$A, Products!$K:$K)</f>
        <v>4.99</v>
      </c>
      <c r="L5153" s="1">
        <f>Sales[[#This Row],[ProductPrice]]*Sales[[#This Row],[OrderQuantity]]</f>
        <v>4.99</v>
      </c>
      <c r="M5153" s="1">
        <f>Sales[[#This Row],[OrderQuantity]]</f>
        <v>1</v>
      </c>
      <c r="N5153" s="1">
        <f>1</f>
        <v>1</v>
      </c>
      <c r="O5153" s="1">
        <f>Sales[[#This Row],[TotalSales]]-Sales[[#This Row],[TotalCost]]</f>
        <v>3.1237000000000004</v>
      </c>
      <c r="P5153" s="1">
        <f>Sales[[#This Row],[ProductCost]]*Sales[[#This Row],[OrderQuantity]]</f>
        <v>1.8663000000000001</v>
      </c>
      <c r="Q5153" s="1" t="str">
        <f>VLOOKUP(Sales[[#This Row],[ProductKey]], Products!$A$2:$D$1000, 4, FALSE)</f>
        <v>Mountain Tire Tube</v>
      </c>
    </row>
    <row r="5154" spans="1:17" x14ac:dyDescent="0.25">
      <c r="A5154" s="2">
        <v>38020</v>
      </c>
      <c r="B5154" s="1" t="s">
        <v>4955</v>
      </c>
      <c r="C5154">
        <v>487</v>
      </c>
      <c r="D5154">
        <v>19032</v>
      </c>
      <c r="E5154">
        <v>10</v>
      </c>
      <c r="F5154">
        <v>2</v>
      </c>
      <c r="G5154">
        <v>1</v>
      </c>
      <c r="H5154" s="2">
        <v>43134</v>
      </c>
      <c r="I5154" t="str">
        <f>VLOOKUP(Sales[[#This Row],[TerritoryKey]], Territories[], 2, FALSE)</f>
        <v>United Kingdom</v>
      </c>
      <c r="J5154">
        <f>_xlfn.XLOOKUP(Sales[[#This Row],[ProductKey]], Products!$A:$A, Products!$J:$J)</f>
        <v>20.566299999999998</v>
      </c>
      <c r="K5154">
        <f>_xlfn.XLOOKUP(Sales[[#This Row],[ProductKey]], Products!$A:$A, Products!$K:$K)</f>
        <v>54.99</v>
      </c>
      <c r="L5154" s="1">
        <f>Sales[[#This Row],[ProductPrice]]*Sales[[#This Row],[OrderQuantity]]</f>
        <v>54.99</v>
      </c>
      <c r="M5154" s="1">
        <f>Sales[[#This Row],[OrderQuantity]]</f>
        <v>1</v>
      </c>
      <c r="N5154" s="1">
        <f>1</f>
        <v>1</v>
      </c>
      <c r="O5154" s="1">
        <f>Sales[[#This Row],[TotalSales]]-Sales[[#This Row],[TotalCost]]</f>
        <v>34.423700000000004</v>
      </c>
      <c r="P5154" s="1">
        <f>Sales[[#This Row],[ProductCost]]*Sales[[#This Row],[OrderQuantity]]</f>
        <v>20.566299999999998</v>
      </c>
      <c r="Q5154" s="1" t="str">
        <f>VLOOKUP(Sales[[#This Row],[ProductKey]], Products!$A$2:$D$1000, 4, FALSE)</f>
        <v>Hydration Pack - 70 oz.</v>
      </c>
    </row>
    <row r="5155" spans="1:17" x14ac:dyDescent="0.25">
      <c r="A5155" s="2">
        <v>38110</v>
      </c>
      <c r="B5155" s="1" t="s">
        <v>4963</v>
      </c>
      <c r="C5155">
        <v>539</v>
      </c>
      <c r="D5155">
        <v>19307</v>
      </c>
      <c r="E5155">
        <v>10</v>
      </c>
      <c r="F5155">
        <v>2</v>
      </c>
      <c r="G5155">
        <v>1</v>
      </c>
      <c r="H5155" s="2">
        <v>43223</v>
      </c>
      <c r="I5155" t="str">
        <f>VLOOKUP(Sales[[#This Row],[TerritoryKey]], Territories[], 2, FALSE)</f>
        <v>United Kingdom</v>
      </c>
      <c r="J5155">
        <f>_xlfn.XLOOKUP(Sales[[#This Row],[ProductKey]], Products!$A:$A, Products!$J:$J)</f>
        <v>9.3462999999999994</v>
      </c>
      <c r="K5155">
        <f>_xlfn.XLOOKUP(Sales[[#This Row],[ProductKey]], Products!$A:$A, Products!$K:$K)</f>
        <v>24.99</v>
      </c>
      <c r="L5155" s="1">
        <f>Sales[[#This Row],[ProductPrice]]*Sales[[#This Row],[OrderQuantity]]</f>
        <v>24.99</v>
      </c>
      <c r="M5155" s="1">
        <f>Sales[[#This Row],[OrderQuantity]]</f>
        <v>1</v>
      </c>
      <c r="N5155" s="1">
        <f>1</f>
        <v>1</v>
      </c>
      <c r="O5155" s="1">
        <f>Sales[[#This Row],[TotalSales]]-Sales[[#This Row],[TotalCost]]</f>
        <v>15.643699999999999</v>
      </c>
      <c r="P5155" s="1">
        <f>Sales[[#This Row],[ProductCost]]*Sales[[#This Row],[OrderQuantity]]</f>
        <v>9.3462999999999994</v>
      </c>
      <c r="Q5155" s="1" t="str">
        <f>VLOOKUP(Sales[[#This Row],[ProductKey]], Products!$A$2:$D$1000, 4, FALSE)</f>
        <v>ML Road Tire</v>
      </c>
    </row>
    <row r="5156" spans="1:17" x14ac:dyDescent="0.25">
      <c r="A5156" s="2">
        <v>38049</v>
      </c>
      <c r="B5156" s="1" t="s">
        <v>5173</v>
      </c>
      <c r="C5156">
        <v>540</v>
      </c>
      <c r="D5156">
        <v>20718</v>
      </c>
      <c r="E5156">
        <v>10</v>
      </c>
      <c r="F5156">
        <v>2</v>
      </c>
      <c r="G5156">
        <v>1</v>
      </c>
      <c r="H5156" s="2">
        <v>43162</v>
      </c>
      <c r="I5156" t="str">
        <f>VLOOKUP(Sales[[#This Row],[TerritoryKey]], Territories[], 2, FALSE)</f>
        <v>United Kingdom</v>
      </c>
      <c r="J5156">
        <f>_xlfn.XLOOKUP(Sales[[#This Row],[ProductKey]], Products!$A:$A, Products!$J:$J)</f>
        <v>12.192399999999999</v>
      </c>
      <c r="K5156">
        <f>_xlfn.XLOOKUP(Sales[[#This Row],[ProductKey]], Products!$A:$A, Products!$K:$K)</f>
        <v>32.6</v>
      </c>
      <c r="L5156" s="1">
        <f>Sales[[#This Row],[ProductPrice]]*Sales[[#This Row],[OrderQuantity]]</f>
        <v>32.6</v>
      </c>
      <c r="M5156" s="1">
        <f>Sales[[#This Row],[OrderQuantity]]</f>
        <v>1</v>
      </c>
      <c r="N5156" s="1">
        <f>1</f>
        <v>1</v>
      </c>
      <c r="O5156" s="1">
        <f>Sales[[#This Row],[TotalSales]]-Sales[[#This Row],[TotalCost]]</f>
        <v>20.407600000000002</v>
      </c>
      <c r="P5156" s="1">
        <f>Sales[[#This Row],[ProductCost]]*Sales[[#This Row],[OrderQuantity]]</f>
        <v>12.192399999999999</v>
      </c>
      <c r="Q5156" s="1" t="str">
        <f>VLOOKUP(Sales[[#This Row],[ProductKey]], Products!$A$2:$D$1000, 4, FALSE)</f>
        <v>HL Road Tire</v>
      </c>
    </row>
    <row r="5157" spans="1:17" x14ac:dyDescent="0.25">
      <c r="A5157" s="2">
        <v>38323</v>
      </c>
      <c r="B5157" s="1" t="s">
        <v>5192</v>
      </c>
      <c r="C5157">
        <v>480</v>
      </c>
      <c r="D5157">
        <v>19905</v>
      </c>
      <c r="E5157">
        <v>10</v>
      </c>
      <c r="F5157">
        <v>2</v>
      </c>
      <c r="G5157">
        <v>1</v>
      </c>
      <c r="H5157" s="2">
        <v>43436</v>
      </c>
      <c r="I5157" t="str">
        <f>VLOOKUP(Sales[[#This Row],[TerritoryKey]], Territories[], 2, FALSE)</f>
        <v>United Kingdom</v>
      </c>
      <c r="J5157">
        <f>_xlfn.XLOOKUP(Sales[[#This Row],[ProductKey]], Products!$A:$A, Products!$J:$J)</f>
        <v>0.85650000000000004</v>
      </c>
      <c r="K5157">
        <f>_xlfn.XLOOKUP(Sales[[#This Row],[ProductKey]], Products!$A:$A, Products!$K:$K)</f>
        <v>2.29</v>
      </c>
      <c r="L5157" s="1">
        <f>Sales[[#This Row],[ProductPrice]]*Sales[[#This Row],[OrderQuantity]]</f>
        <v>2.29</v>
      </c>
      <c r="M5157" s="1">
        <f>Sales[[#This Row],[OrderQuantity]]</f>
        <v>1</v>
      </c>
      <c r="N5157" s="1">
        <f>1</f>
        <v>1</v>
      </c>
      <c r="O5157" s="1">
        <f>Sales[[#This Row],[TotalSales]]-Sales[[#This Row],[TotalCost]]</f>
        <v>1.4335</v>
      </c>
      <c r="P5157" s="1">
        <f>Sales[[#This Row],[ProductCost]]*Sales[[#This Row],[OrderQuantity]]</f>
        <v>0.85650000000000004</v>
      </c>
      <c r="Q5157" s="1" t="str">
        <f>VLOOKUP(Sales[[#This Row],[ProductKey]], Products!$A$2:$D$1000, 4, FALSE)</f>
        <v>Patch Kit/8 Patches</v>
      </c>
    </row>
    <row r="5158" spans="1:17" x14ac:dyDescent="0.25">
      <c r="A5158" s="2">
        <v>37989</v>
      </c>
      <c r="B5158" s="1" t="s">
        <v>5225</v>
      </c>
      <c r="C5158">
        <v>235</v>
      </c>
      <c r="D5158">
        <v>22596</v>
      </c>
      <c r="E5158">
        <v>10</v>
      </c>
      <c r="F5158">
        <v>2</v>
      </c>
      <c r="G5158">
        <v>1</v>
      </c>
      <c r="H5158" s="2">
        <v>43103</v>
      </c>
      <c r="I5158" t="str">
        <f>VLOOKUP(Sales[[#This Row],[TerritoryKey]], Territories[], 2, FALSE)</f>
        <v>United Kingdom</v>
      </c>
      <c r="J5158">
        <f>_xlfn.XLOOKUP(Sales[[#This Row],[ProductKey]], Products!$A:$A, Products!$J:$J)</f>
        <v>31.724399999999999</v>
      </c>
      <c r="K5158">
        <f>_xlfn.XLOOKUP(Sales[[#This Row],[ProductKey]], Products!$A:$A, Products!$K:$K)</f>
        <v>48.067300000000003</v>
      </c>
      <c r="L5158" s="1">
        <f>Sales[[#This Row],[ProductPrice]]*Sales[[#This Row],[OrderQuantity]]</f>
        <v>48.067300000000003</v>
      </c>
      <c r="M5158" s="1">
        <f>Sales[[#This Row],[OrderQuantity]]</f>
        <v>1</v>
      </c>
      <c r="N5158" s="1">
        <f>1</f>
        <v>1</v>
      </c>
      <c r="O5158" s="1">
        <f>Sales[[#This Row],[TotalSales]]-Sales[[#This Row],[TotalCost]]</f>
        <v>16.342900000000004</v>
      </c>
      <c r="P5158" s="1">
        <f>Sales[[#This Row],[ProductCost]]*Sales[[#This Row],[OrderQuantity]]</f>
        <v>31.724399999999999</v>
      </c>
      <c r="Q5158" s="1" t="str">
        <f>VLOOKUP(Sales[[#This Row],[ProductKey]], Products!$A$2:$D$1000, 4, FALSE)</f>
        <v>Long-Sleeve Logo Jersey, XL</v>
      </c>
    </row>
    <row r="5159" spans="1:17" x14ac:dyDescent="0.25">
      <c r="A5159" s="2">
        <v>37990</v>
      </c>
      <c r="B5159" s="1" t="s">
        <v>5243</v>
      </c>
      <c r="C5159">
        <v>541</v>
      </c>
      <c r="D5159">
        <v>29360</v>
      </c>
      <c r="E5159">
        <v>10</v>
      </c>
      <c r="F5159">
        <v>2</v>
      </c>
      <c r="G5159">
        <v>1</v>
      </c>
      <c r="H5159" s="2">
        <v>43104</v>
      </c>
      <c r="I5159" t="str">
        <f>VLOOKUP(Sales[[#This Row],[TerritoryKey]], Territories[], 2, FALSE)</f>
        <v>United Kingdom</v>
      </c>
      <c r="J5159">
        <f>_xlfn.XLOOKUP(Sales[[#This Row],[ProductKey]], Products!$A:$A, Products!$J:$J)</f>
        <v>10.8423</v>
      </c>
      <c r="K5159">
        <f>_xlfn.XLOOKUP(Sales[[#This Row],[ProductKey]], Products!$A:$A, Products!$K:$K)</f>
        <v>28.99</v>
      </c>
      <c r="L5159" s="1">
        <f>Sales[[#This Row],[ProductPrice]]*Sales[[#This Row],[OrderQuantity]]</f>
        <v>28.99</v>
      </c>
      <c r="M5159" s="1">
        <f>Sales[[#This Row],[OrderQuantity]]</f>
        <v>1</v>
      </c>
      <c r="N5159" s="1">
        <f>1</f>
        <v>1</v>
      </c>
      <c r="O5159" s="1">
        <f>Sales[[#This Row],[TotalSales]]-Sales[[#This Row],[TotalCost]]</f>
        <v>18.1477</v>
      </c>
      <c r="P5159" s="1">
        <f>Sales[[#This Row],[ProductCost]]*Sales[[#This Row],[OrderQuantity]]</f>
        <v>10.8423</v>
      </c>
      <c r="Q5159" s="1" t="str">
        <f>VLOOKUP(Sales[[#This Row],[ProductKey]], Products!$A$2:$D$1000, 4, FALSE)</f>
        <v>Touring Tire</v>
      </c>
    </row>
    <row r="5160" spans="1:17" x14ac:dyDescent="0.25">
      <c r="A5160" s="2">
        <v>37989</v>
      </c>
      <c r="B5160" s="1" t="s">
        <v>5424</v>
      </c>
      <c r="C5160">
        <v>485</v>
      </c>
      <c r="D5160">
        <v>19312</v>
      </c>
      <c r="E5160">
        <v>10</v>
      </c>
      <c r="F5160">
        <v>2</v>
      </c>
      <c r="G5160">
        <v>1</v>
      </c>
      <c r="H5160" s="2">
        <v>43103</v>
      </c>
      <c r="I5160" t="str">
        <f>VLOOKUP(Sales[[#This Row],[TerritoryKey]], Territories[], 2, FALSE)</f>
        <v>United Kingdom</v>
      </c>
      <c r="J5160">
        <f>_xlfn.XLOOKUP(Sales[[#This Row],[ProductKey]], Products!$A:$A, Products!$J:$J)</f>
        <v>8.2204999999999995</v>
      </c>
      <c r="K5160">
        <f>_xlfn.XLOOKUP(Sales[[#This Row],[ProductKey]], Products!$A:$A, Products!$K:$K)</f>
        <v>21.98</v>
      </c>
      <c r="L5160" s="1">
        <f>Sales[[#This Row],[ProductPrice]]*Sales[[#This Row],[OrderQuantity]]</f>
        <v>21.98</v>
      </c>
      <c r="M5160" s="1">
        <f>Sales[[#This Row],[OrderQuantity]]</f>
        <v>1</v>
      </c>
      <c r="N5160" s="1">
        <f>1</f>
        <v>1</v>
      </c>
      <c r="O5160" s="1">
        <f>Sales[[#This Row],[TotalSales]]-Sales[[#This Row],[TotalCost]]</f>
        <v>13.759500000000001</v>
      </c>
      <c r="P5160" s="1">
        <f>Sales[[#This Row],[ProductCost]]*Sales[[#This Row],[OrderQuantity]]</f>
        <v>8.2204999999999995</v>
      </c>
      <c r="Q5160" s="1" t="str">
        <f>VLOOKUP(Sales[[#This Row],[ProductKey]], Products!$A$2:$D$1000, 4, FALSE)</f>
        <v>Fender Set - Mountain</v>
      </c>
    </row>
    <row r="5161" spans="1:17" x14ac:dyDescent="0.25">
      <c r="A5161" s="2">
        <v>38080</v>
      </c>
      <c r="B5161" s="1" t="s">
        <v>5522</v>
      </c>
      <c r="C5161">
        <v>595</v>
      </c>
      <c r="D5161">
        <v>19258</v>
      </c>
      <c r="E5161">
        <v>10</v>
      </c>
      <c r="F5161">
        <v>2</v>
      </c>
      <c r="G5161">
        <v>1</v>
      </c>
      <c r="H5161" s="2">
        <v>43193</v>
      </c>
      <c r="I5161" t="str">
        <f>VLOOKUP(Sales[[#This Row],[TerritoryKey]], Territories[], 2, FALSE)</f>
        <v>United Kingdom</v>
      </c>
      <c r="J5161">
        <f>_xlfn.XLOOKUP(Sales[[#This Row],[ProductKey]], Products!$A:$A, Products!$J:$J)</f>
        <v>308.21789999999999</v>
      </c>
      <c r="K5161">
        <f>_xlfn.XLOOKUP(Sales[[#This Row],[ProductKey]], Products!$A:$A, Products!$K:$K)</f>
        <v>564.99</v>
      </c>
      <c r="L5161" s="1">
        <f>Sales[[#This Row],[ProductPrice]]*Sales[[#This Row],[OrderQuantity]]</f>
        <v>564.99</v>
      </c>
      <c r="M5161" s="1">
        <f>Sales[[#This Row],[OrderQuantity]]</f>
        <v>1</v>
      </c>
      <c r="N5161" s="1">
        <f>1</f>
        <v>1</v>
      </c>
      <c r="O5161" s="1">
        <f>Sales[[#This Row],[TotalSales]]-Sales[[#This Row],[TotalCost]]</f>
        <v>256.77210000000002</v>
      </c>
      <c r="P5161" s="1">
        <f>Sales[[#This Row],[ProductCost]]*Sales[[#This Row],[OrderQuantity]]</f>
        <v>308.21789999999999</v>
      </c>
      <c r="Q5161" s="1" t="str">
        <f>VLOOKUP(Sales[[#This Row],[ProductKey]], Products!$A$2:$D$1000, 4, FALSE)</f>
        <v>Mountain-500 Silver, 52</v>
      </c>
    </row>
    <row r="5162" spans="1:17" x14ac:dyDescent="0.25">
      <c r="A5162" s="2">
        <v>38111</v>
      </c>
      <c r="B5162" s="1" t="s">
        <v>5567</v>
      </c>
      <c r="C5162">
        <v>491</v>
      </c>
      <c r="D5162">
        <v>25312</v>
      </c>
      <c r="E5162">
        <v>10</v>
      </c>
      <c r="F5162">
        <v>2</v>
      </c>
      <c r="G5162">
        <v>1</v>
      </c>
      <c r="H5162" s="2">
        <v>43224</v>
      </c>
      <c r="I5162" t="str">
        <f>VLOOKUP(Sales[[#This Row],[TerritoryKey]], Territories[], 2, FALSE)</f>
        <v>United Kingdom</v>
      </c>
      <c r="J5162">
        <f>_xlfn.XLOOKUP(Sales[[#This Row],[ProductKey]], Products!$A:$A, Products!$J:$J)</f>
        <v>41.572299999999998</v>
      </c>
      <c r="K5162">
        <f>_xlfn.XLOOKUP(Sales[[#This Row],[ProductKey]], Products!$A:$A, Products!$K:$K)</f>
        <v>53.99</v>
      </c>
      <c r="L5162" s="1">
        <f>Sales[[#This Row],[ProductPrice]]*Sales[[#This Row],[OrderQuantity]]</f>
        <v>53.99</v>
      </c>
      <c r="M5162" s="1">
        <f>Sales[[#This Row],[OrderQuantity]]</f>
        <v>1</v>
      </c>
      <c r="N5162" s="1">
        <f>1</f>
        <v>1</v>
      </c>
      <c r="O5162" s="1">
        <f>Sales[[#This Row],[TotalSales]]-Sales[[#This Row],[TotalCost]]</f>
        <v>12.417700000000004</v>
      </c>
      <c r="P5162" s="1">
        <f>Sales[[#This Row],[ProductCost]]*Sales[[#This Row],[OrderQuantity]]</f>
        <v>41.572299999999998</v>
      </c>
      <c r="Q5162" s="1" t="str">
        <f>VLOOKUP(Sales[[#This Row],[ProductKey]], Products!$A$2:$D$1000, 4, FALSE)</f>
        <v>Short-Sleeve Classic Jersey, XL</v>
      </c>
    </row>
    <row r="5163" spans="1:17" x14ac:dyDescent="0.25">
      <c r="A5163" s="2">
        <v>38142</v>
      </c>
      <c r="B5163" s="1" t="s">
        <v>5601</v>
      </c>
      <c r="C5163">
        <v>584</v>
      </c>
      <c r="D5163">
        <v>12299</v>
      </c>
      <c r="E5163">
        <v>10</v>
      </c>
      <c r="F5163">
        <v>2</v>
      </c>
      <c r="G5163">
        <v>1</v>
      </c>
      <c r="H5163" s="2">
        <v>43255</v>
      </c>
      <c r="I5163" t="str">
        <f>VLOOKUP(Sales[[#This Row],[TerritoryKey]], Territories[], 2, FALSE)</f>
        <v>United Kingdom</v>
      </c>
      <c r="J5163">
        <f>_xlfn.XLOOKUP(Sales[[#This Row],[ProductKey]], Products!$A:$A, Products!$J:$J)</f>
        <v>343.64960000000002</v>
      </c>
      <c r="K5163">
        <f>_xlfn.XLOOKUP(Sales[[#This Row],[ProductKey]], Products!$A:$A, Products!$K:$K)</f>
        <v>539.99</v>
      </c>
      <c r="L5163" s="1">
        <f>Sales[[#This Row],[ProductPrice]]*Sales[[#This Row],[OrderQuantity]]</f>
        <v>539.99</v>
      </c>
      <c r="M5163" s="1">
        <f>Sales[[#This Row],[OrderQuantity]]</f>
        <v>1</v>
      </c>
      <c r="N5163" s="1">
        <f>1</f>
        <v>1</v>
      </c>
      <c r="O5163" s="1">
        <f>Sales[[#This Row],[TotalSales]]-Sales[[#This Row],[TotalCost]]</f>
        <v>196.34039999999999</v>
      </c>
      <c r="P5163" s="1">
        <f>Sales[[#This Row],[ProductCost]]*Sales[[#This Row],[OrderQuantity]]</f>
        <v>343.64960000000002</v>
      </c>
      <c r="Q5163" s="1" t="str">
        <f>VLOOKUP(Sales[[#This Row],[ProductKey]], Products!$A$2:$D$1000, 4, FALSE)</f>
        <v>Road-750 Black, 58</v>
      </c>
    </row>
    <row r="5164" spans="1:17" x14ac:dyDescent="0.25">
      <c r="A5164" s="2">
        <v>38172</v>
      </c>
      <c r="B5164" s="1" t="s">
        <v>5852</v>
      </c>
      <c r="C5164">
        <v>229</v>
      </c>
      <c r="D5164">
        <v>12224</v>
      </c>
      <c r="E5164">
        <v>10</v>
      </c>
      <c r="F5164">
        <v>2</v>
      </c>
      <c r="G5164">
        <v>1</v>
      </c>
      <c r="H5164" s="2">
        <v>43285</v>
      </c>
      <c r="I5164" t="str">
        <f>VLOOKUP(Sales[[#This Row],[TerritoryKey]], Territories[], 2, FALSE)</f>
        <v>United Kingdom</v>
      </c>
      <c r="J5164">
        <f>_xlfn.XLOOKUP(Sales[[#This Row],[ProductKey]], Products!$A:$A, Products!$J:$J)</f>
        <v>31.724399999999999</v>
      </c>
      <c r="K5164">
        <f>_xlfn.XLOOKUP(Sales[[#This Row],[ProductKey]], Products!$A:$A, Products!$K:$K)</f>
        <v>48.067300000000003</v>
      </c>
      <c r="L5164" s="1">
        <f>Sales[[#This Row],[ProductPrice]]*Sales[[#This Row],[OrderQuantity]]</f>
        <v>48.067300000000003</v>
      </c>
      <c r="M5164" s="1">
        <f>Sales[[#This Row],[OrderQuantity]]</f>
        <v>1</v>
      </c>
      <c r="N5164" s="1">
        <f>1</f>
        <v>1</v>
      </c>
      <c r="O5164" s="1">
        <f>Sales[[#This Row],[TotalSales]]-Sales[[#This Row],[TotalCost]]</f>
        <v>16.342900000000004</v>
      </c>
      <c r="P5164" s="1">
        <f>Sales[[#This Row],[ProductCost]]*Sales[[#This Row],[OrderQuantity]]</f>
        <v>31.724399999999999</v>
      </c>
      <c r="Q5164" s="1" t="str">
        <f>VLOOKUP(Sales[[#This Row],[ProductKey]], Products!$A$2:$D$1000, 4, FALSE)</f>
        <v>Long-Sleeve Logo Jersey, M</v>
      </c>
    </row>
    <row r="5165" spans="1:17" x14ac:dyDescent="0.25">
      <c r="A5165" s="2">
        <v>38170</v>
      </c>
      <c r="B5165" s="1" t="s">
        <v>5887</v>
      </c>
      <c r="C5165">
        <v>488</v>
      </c>
      <c r="D5165">
        <v>22592</v>
      </c>
      <c r="E5165">
        <v>10</v>
      </c>
      <c r="F5165">
        <v>2</v>
      </c>
      <c r="G5165">
        <v>1</v>
      </c>
      <c r="H5165" s="2">
        <v>43283</v>
      </c>
      <c r="I5165" t="str">
        <f>VLOOKUP(Sales[[#This Row],[TerritoryKey]], Territories[], 2, FALSE)</f>
        <v>United Kingdom</v>
      </c>
      <c r="J5165">
        <f>_xlfn.XLOOKUP(Sales[[#This Row],[ProductKey]], Products!$A:$A, Products!$J:$J)</f>
        <v>41.572299999999998</v>
      </c>
      <c r="K5165">
        <f>_xlfn.XLOOKUP(Sales[[#This Row],[ProductKey]], Products!$A:$A, Products!$K:$K)</f>
        <v>53.99</v>
      </c>
      <c r="L5165" s="1">
        <f>Sales[[#This Row],[ProductPrice]]*Sales[[#This Row],[OrderQuantity]]</f>
        <v>53.99</v>
      </c>
      <c r="M5165" s="1">
        <f>Sales[[#This Row],[OrderQuantity]]</f>
        <v>1</v>
      </c>
      <c r="N5165" s="1">
        <f>1</f>
        <v>1</v>
      </c>
      <c r="O5165" s="1">
        <f>Sales[[#This Row],[TotalSales]]-Sales[[#This Row],[TotalCost]]</f>
        <v>12.417700000000004</v>
      </c>
      <c r="P5165" s="1">
        <f>Sales[[#This Row],[ProductCost]]*Sales[[#This Row],[OrderQuantity]]</f>
        <v>41.572299999999998</v>
      </c>
      <c r="Q5165" s="1" t="str">
        <f>VLOOKUP(Sales[[#This Row],[ProductKey]], Products!$A$2:$D$1000, 4, FALSE)</f>
        <v>Short-Sleeve Classic Jersey, S</v>
      </c>
    </row>
    <row r="5166" spans="1:17" x14ac:dyDescent="0.25">
      <c r="A5166" s="2">
        <v>37989</v>
      </c>
      <c r="B5166" s="1" t="s">
        <v>5897</v>
      </c>
      <c r="C5166">
        <v>229</v>
      </c>
      <c r="D5166">
        <v>22535</v>
      </c>
      <c r="E5166">
        <v>10</v>
      </c>
      <c r="F5166">
        <v>2</v>
      </c>
      <c r="G5166">
        <v>1</v>
      </c>
      <c r="H5166" s="2">
        <v>43103</v>
      </c>
      <c r="I5166" t="str">
        <f>VLOOKUP(Sales[[#This Row],[TerritoryKey]], Territories[], 2, FALSE)</f>
        <v>United Kingdom</v>
      </c>
      <c r="J5166">
        <f>_xlfn.XLOOKUP(Sales[[#This Row],[ProductKey]], Products!$A:$A, Products!$J:$J)</f>
        <v>31.724399999999999</v>
      </c>
      <c r="K5166">
        <f>_xlfn.XLOOKUP(Sales[[#This Row],[ProductKey]], Products!$A:$A, Products!$K:$K)</f>
        <v>48.067300000000003</v>
      </c>
      <c r="L5166" s="1">
        <f>Sales[[#This Row],[ProductPrice]]*Sales[[#This Row],[OrderQuantity]]</f>
        <v>48.067300000000003</v>
      </c>
      <c r="M5166" s="1">
        <f>Sales[[#This Row],[OrderQuantity]]</f>
        <v>1</v>
      </c>
      <c r="N5166" s="1">
        <f>1</f>
        <v>1</v>
      </c>
      <c r="O5166" s="1">
        <f>Sales[[#This Row],[TotalSales]]-Sales[[#This Row],[TotalCost]]</f>
        <v>16.342900000000004</v>
      </c>
      <c r="P5166" s="1">
        <f>Sales[[#This Row],[ProductCost]]*Sales[[#This Row],[OrderQuantity]]</f>
        <v>31.724399999999999</v>
      </c>
      <c r="Q5166" s="1" t="str">
        <f>VLOOKUP(Sales[[#This Row],[ProductKey]], Products!$A$2:$D$1000, 4, FALSE)</f>
        <v>Long-Sleeve Logo Jersey, M</v>
      </c>
    </row>
    <row r="5167" spans="1:17" x14ac:dyDescent="0.25">
      <c r="A5167" s="2">
        <v>38109</v>
      </c>
      <c r="B5167" s="1" t="s">
        <v>6029</v>
      </c>
      <c r="C5167">
        <v>491</v>
      </c>
      <c r="D5167">
        <v>25448</v>
      </c>
      <c r="E5167">
        <v>10</v>
      </c>
      <c r="F5167">
        <v>2</v>
      </c>
      <c r="G5167">
        <v>1</v>
      </c>
      <c r="H5167" s="2">
        <v>43222</v>
      </c>
      <c r="I5167" t="str">
        <f>VLOOKUP(Sales[[#This Row],[TerritoryKey]], Territories[], 2, FALSE)</f>
        <v>United Kingdom</v>
      </c>
      <c r="J5167">
        <f>_xlfn.XLOOKUP(Sales[[#This Row],[ProductKey]], Products!$A:$A, Products!$J:$J)</f>
        <v>41.572299999999998</v>
      </c>
      <c r="K5167">
        <f>_xlfn.XLOOKUP(Sales[[#This Row],[ProductKey]], Products!$A:$A, Products!$K:$K)</f>
        <v>53.99</v>
      </c>
      <c r="L5167" s="1">
        <f>Sales[[#This Row],[ProductPrice]]*Sales[[#This Row],[OrderQuantity]]</f>
        <v>53.99</v>
      </c>
      <c r="M5167" s="1">
        <f>Sales[[#This Row],[OrderQuantity]]</f>
        <v>1</v>
      </c>
      <c r="N5167" s="1">
        <f>1</f>
        <v>1</v>
      </c>
      <c r="O5167" s="1">
        <f>Sales[[#This Row],[TotalSales]]-Sales[[#This Row],[TotalCost]]</f>
        <v>12.417700000000004</v>
      </c>
      <c r="P5167" s="1">
        <f>Sales[[#This Row],[ProductCost]]*Sales[[#This Row],[OrderQuantity]]</f>
        <v>41.572299999999998</v>
      </c>
      <c r="Q5167" s="1" t="str">
        <f>VLOOKUP(Sales[[#This Row],[ProductKey]], Products!$A$2:$D$1000, 4, FALSE)</f>
        <v>Short-Sleeve Classic Jersey, XL</v>
      </c>
    </row>
    <row r="5168" spans="1:17" x14ac:dyDescent="0.25">
      <c r="A5168" s="2">
        <v>38109</v>
      </c>
      <c r="B5168" s="1" t="s">
        <v>6148</v>
      </c>
      <c r="C5168">
        <v>479</v>
      </c>
      <c r="D5168">
        <v>25511</v>
      </c>
      <c r="E5168">
        <v>10</v>
      </c>
      <c r="F5168">
        <v>2</v>
      </c>
      <c r="G5168">
        <v>1</v>
      </c>
      <c r="H5168" s="2">
        <v>43222</v>
      </c>
      <c r="I5168" t="str">
        <f>VLOOKUP(Sales[[#This Row],[TerritoryKey]], Territories[], 2, FALSE)</f>
        <v>United Kingdom</v>
      </c>
      <c r="J5168">
        <f>_xlfn.XLOOKUP(Sales[[#This Row],[ProductKey]], Products!$A:$A, Products!$J:$J)</f>
        <v>3.3622999999999998</v>
      </c>
      <c r="K5168">
        <f>_xlfn.XLOOKUP(Sales[[#This Row],[ProductKey]], Products!$A:$A, Products!$K:$K)</f>
        <v>8.99</v>
      </c>
      <c r="L5168" s="1">
        <f>Sales[[#This Row],[ProductPrice]]*Sales[[#This Row],[OrderQuantity]]</f>
        <v>8.99</v>
      </c>
      <c r="M5168" s="1">
        <f>Sales[[#This Row],[OrderQuantity]]</f>
        <v>1</v>
      </c>
      <c r="N5168" s="1">
        <f>1</f>
        <v>1</v>
      </c>
      <c r="O5168" s="1">
        <f>Sales[[#This Row],[TotalSales]]-Sales[[#This Row],[TotalCost]]</f>
        <v>5.6277000000000008</v>
      </c>
      <c r="P5168" s="1">
        <f>Sales[[#This Row],[ProductCost]]*Sales[[#This Row],[OrderQuantity]]</f>
        <v>3.3622999999999998</v>
      </c>
      <c r="Q5168" s="1" t="str">
        <f>VLOOKUP(Sales[[#This Row],[ProductKey]], Products!$A$2:$D$1000, 4, FALSE)</f>
        <v>Road Bottle Cage</v>
      </c>
    </row>
    <row r="5169" spans="1:17" x14ac:dyDescent="0.25">
      <c r="A5169" s="2">
        <v>38263</v>
      </c>
      <c r="B5169" s="1" t="s">
        <v>6366</v>
      </c>
      <c r="C5169">
        <v>478</v>
      </c>
      <c r="D5169">
        <v>12836</v>
      </c>
      <c r="E5169">
        <v>10</v>
      </c>
      <c r="F5169">
        <v>2</v>
      </c>
      <c r="G5169">
        <v>1</v>
      </c>
      <c r="H5169" s="2">
        <v>43376</v>
      </c>
      <c r="I5169" t="str">
        <f>VLOOKUP(Sales[[#This Row],[TerritoryKey]], Territories[], 2, FALSE)</f>
        <v>United Kingdom</v>
      </c>
      <c r="J5169">
        <f>_xlfn.XLOOKUP(Sales[[#This Row],[ProductKey]], Products!$A:$A, Products!$J:$J)</f>
        <v>3.7363</v>
      </c>
      <c r="K5169">
        <f>_xlfn.XLOOKUP(Sales[[#This Row],[ProductKey]], Products!$A:$A, Products!$K:$K)</f>
        <v>9.99</v>
      </c>
      <c r="L5169" s="1">
        <f>Sales[[#This Row],[ProductPrice]]*Sales[[#This Row],[OrderQuantity]]</f>
        <v>9.99</v>
      </c>
      <c r="M5169" s="1">
        <f>Sales[[#This Row],[OrderQuantity]]</f>
        <v>1</v>
      </c>
      <c r="N5169" s="1">
        <f>1</f>
        <v>1</v>
      </c>
      <c r="O5169" s="1">
        <f>Sales[[#This Row],[TotalSales]]-Sales[[#This Row],[TotalCost]]</f>
        <v>6.2537000000000003</v>
      </c>
      <c r="P5169" s="1">
        <f>Sales[[#This Row],[ProductCost]]*Sales[[#This Row],[OrderQuantity]]</f>
        <v>3.7363</v>
      </c>
      <c r="Q5169" s="1" t="str">
        <f>VLOOKUP(Sales[[#This Row],[ProductKey]], Products!$A$2:$D$1000, 4, FALSE)</f>
        <v>Mountain Bottle Cage</v>
      </c>
    </row>
    <row r="5170" spans="1:17" x14ac:dyDescent="0.25">
      <c r="A5170" s="2">
        <v>38142</v>
      </c>
      <c r="B5170" s="1" t="s">
        <v>6531</v>
      </c>
      <c r="C5170">
        <v>235</v>
      </c>
      <c r="D5170">
        <v>18028</v>
      </c>
      <c r="E5170">
        <v>10</v>
      </c>
      <c r="F5170">
        <v>2</v>
      </c>
      <c r="G5170">
        <v>1</v>
      </c>
      <c r="H5170" s="2">
        <v>43255</v>
      </c>
      <c r="I5170" t="str">
        <f>VLOOKUP(Sales[[#This Row],[TerritoryKey]], Territories[], 2, FALSE)</f>
        <v>United Kingdom</v>
      </c>
      <c r="J5170">
        <f>_xlfn.XLOOKUP(Sales[[#This Row],[ProductKey]], Products!$A:$A, Products!$J:$J)</f>
        <v>31.724399999999999</v>
      </c>
      <c r="K5170">
        <f>_xlfn.XLOOKUP(Sales[[#This Row],[ProductKey]], Products!$A:$A, Products!$K:$K)</f>
        <v>48.067300000000003</v>
      </c>
      <c r="L5170" s="1">
        <f>Sales[[#This Row],[ProductPrice]]*Sales[[#This Row],[OrderQuantity]]</f>
        <v>48.067300000000003</v>
      </c>
      <c r="M5170" s="1">
        <f>Sales[[#This Row],[OrderQuantity]]</f>
        <v>1</v>
      </c>
      <c r="N5170" s="1">
        <f>1</f>
        <v>1</v>
      </c>
      <c r="O5170" s="1">
        <f>Sales[[#This Row],[TotalSales]]-Sales[[#This Row],[TotalCost]]</f>
        <v>16.342900000000004</v>
      </c>
      <c r="P5170" s="1">
        <f>Sales[[#This Row],[ProductCost]]*Sales[[#This Row],[OrderQuantity]]</f>
        <v>31.724399999999999</v>
      </c>
      <c r="Q5170" s="1" t="str">
        <f>VLOOKUP(Sales[[#This Row],[ProductKey]], Products!$A$2:$D$1000, 4, FALSE)</f>
        <v>Long-Sleeve Logo Jersey, XL</v>
      </c>
    </row>
    <row r="5171" spans="1:17" x14ac:dyDescent="0.25">
      <c r="A5171" s="2">
        <v>38294</v>
      </c>
      <c r="B5171" s="1" t="s">
        <v>6555</v>
      </c>
      <c r="C5171">
        <v>477</v>
      </c>
      <c r="D5171">
        <v>15048</v>
      </c>
      <c r="E5171">
        <v>10</v>
      </c>
      <c r="F5171">
        <v>2</v>
      </c>
      <c r="G5171">
        <v>1</v>
      </c>
      <c r="H5171" s="2">
        <v>43407</v>
      </c>
      <c r="I5171" t="str">
        <f>VLOOKUP(Sales[[#This Row],[TerritoryKey]], Territories[], 2, FALSE)</f>
        <v>United Kingdom</v>
      </c>
      <c r="J5171">
        <f>_xlfn.XLOOKUP(Sales[[#This Row],[ProductKey]], Products!$A:$A, Products!$J:$J)</f>
        <v>1.8663000000000001</v>
      </c>
      <c r="K5171">
        <f>_xlfn.XLOOKUP(Sales[[#This Row],[ProductKey]], Products!$A:$A, Products!$K:$K)</f>
        <v>4.99</v>
      </c>
      <c r="L5171" s="1">
        <f>Sales[[#This Row],[ProductPrice]]*Sales[[#This Row],[OrderQuantity]]</f>
        <v>4.99</v>
      </c>
      <c r="M5171" s="1">
        <f>Sales[[#This Row],[OrderQuantity]]</f>
        <v>1</v>
      </c>
      <c r="N5171" s="1">
        <f>1</f>
        <v>1</v>
      </c>
      <c r="O5171" s="1">
        <f>Sales[[#This Row],[TotalSales]]-Sales[[#This Row],[TotalCost]]</f>
        <v>3.1237000000000004</v>
      </c>
      <c r="P5171" s="1">
        <f>Sales[[#This Row],[ProductCost]]*Sales[[#This Row],[OrderQuantity]]</f>
        <v>1.8663000000000001</v>
      </c>
      <c r="Q5171" s="1" t="str">
        <f>VLOOKUP(Sales[[#This Row],[ProductKey]], Products!$A$2:$D$1000, 4, FALSE)</f>
        <v>Water Bottle - 30 oz.</v>
      </c>
    </row>
    <row r="5172" spans="1:17" x14ac:dyDescent="0.25">
      <c r="A5172" s="2">
        <v>38143</v>
      </c>
      <c r="B5172" s="1" t="s">
        <v>6589</v>
      </c>
      <c r="C5172">
        <v>226</v>
      </c>
      <c r="D5172">
        <v>16530</v>
      </c>
      <c r="E5172">
        <v>10</v>
      </c>
      <c r="F5172">
        <v>2</v>
      </c>
      <c r="G5172">
        <v>1</v>
      </c>
      <c r="H5172" s="2">
        <v>43256</v>
      </c>
      <c r="I5172" t="str">
        <f>VLOOKUP(Sales[[#This Row],[TerritoryKey]], Territories[], 2, FALSE)</f>
        <v>United Kingdom</v>
      </c>
      <c r="J5172">
        <f>_xlfn.XLOOKUP(Sales[[#This Row],[ProductKey]], Products!$A:$A, Products!$J:$J)</f>
        <v>31.724399999999999</v>
      </c>
      <c r="K5172">
        <f>_xlfn.XLOOKUP(Sales[[#This Row],[ProductKey]], Products!$A:$A, Products!$K:$K)</f>
        <v>48.067300000000003</v>
      </c>
      <c r="L5172" s="1">
        <f>Sales[[#This Row],[ProductPrice]]*Sales[[#This Row],[OrderQuantity]]</f>
        <v>48.067300000000003</v>
      </c>
      <c r="M5172" s="1">
        <f>Sales[[#This Row],[OrderQuantity]]</f>
        <v>1</v>
      </c>
      <c r="N5172" s="1">
        <f>1</f>
        <v>1</v>
      </c>
      <c r="O5172" s="1">
        <f>Sales[[#This Row],[TotalSales]]-Sales[[#This Row],[TotalCost]]</f>
        <v>16.342900000000004</v>
      </c>
      <c r="P5172" s="1">
        <f>Sales[[#This Row],[ProductCost]]*Sales[[#This Row],[OrderQuantity]]</f>
        <v>31.724399999999999</v>
      </c>
      <c r="Q5172" s="1" t="str">
        <f>VLOOKUP(Sales[[#This Row],[ProductKey]], Products!$A$2:$D$1000, 4, FALSE)</f>
        <v>Long-Sleeve Logo Jersey, S</v>
      </c>
    </row>
    <row r="5173" spans="1:17" x14ac:dyDescent="0.25">
      <c r="A5173" s="2">
        <v>37989</v>
      </c>
      <c r="B5173" s="1" t="s">
        <v>6784</v>
      </c>
      <c r="C5173">
        <v>528</v>
      </c>
      <c r="D5173">
        <v>20564</v>
      </c>
      <c r="E5173">
        <v>10</v>
      </c>
      <c r="F5173">
        <v>2</v>
      </c>
      <c r="G5173">
        <v>1</v>
      </c>
      <c r="H5173" s="2">
        <v>43103</v>
      </c>
      <c r="I5173" t="str">
        <f>VLOOKUP(Sales[[#This Row],[TerritoryKey]], Territories[], 2, FALSE)</f>
        <v>United Kingdom</v>
      </c>
      <c r="J5173">
        <f>_xlfn.XLOOKUP(Sales[[#This Row],[ProductKey]], Products!$A:$A, Products!$J:$J)</f>
        <v>1.8663000000000001</v>
      </c>
      <c r="K5173">
        <f>_xlfn.XLOOKUP(Sales[[#This Row],[ProductKey]], Products!$A:$A, Products!$K:$K)</f>
        <v>4.99</v>
      </c>
      <c r="L5173" s="1">
        <f>Sales[[#This Row],[ProductPrice]]*Sales[[#This Row],[OrderQuantity]]</f>
        <v>4.99</v>
      </c>
      <c r="M5173" s="1">
        <f>Sales[[#This Row],[OrderQuantity]]</f>
        <v>1</v>
      </c>
      <c r="N5173" s="1">
        <f>1</f>
        <v>1</v>
      </c>
      <c r="O5173" s="1">
        <f>Sales[[#This Row],[TotalSales]]-Sales[[#This Row],[TotalCost]]</f>
        <v>3.1237000000000004</v>
      </c>
      <c r="P5173" s="1">
        <f>Sales[[#This Row],[ProductCost]]*Sales[[#This Row],[OrderQuantity]]</f>
        <v>1.8663000000000001</v>
      </c>
      <c r="Q5173" s="1" t="str">
        <f>VLOOKUP(Sales[[#This Row],[ProductKey]], Products!$A$2:$D$1000, 4, FALSE)</f>
        <v>Mountain Tire Tube</v>
      </c>
    </row>
    <row r="5174" spans="1:17" x14ac:dyDescent="0.25">
      <c r="A5174" s="2">
        <v>38110</v>
      </c>
      <c r="B5174" s="1" t="s">
        <v>6813</v>
      </c>
      <c r="C5174">
        <v>226</v>
      </c>
      <c r="D5174">
        <v>14784</v>
      </c>
      <c r="E5174">
        <v>10</v>
      </c>
      <c r="F5174">
        <v>2</v>
      </c>
      <c r="G5174">
        <v>1</v>
      </c>
      <c r="H5174" s="2">
        <v>43223</v>
      </c>
      <c r="I5174" t="str">
        <f>VLOOKUP(Sales[[#This Row],[TerritoryKey]], Territories[], 2, FALSE)</f>
        <v>United Kingdom</v>
      </c>
      <c r="J5174">
        <f>_xlfn.XLOOKUP(Sales[[#This Row],[ProductKey]], Products!$A:$A, Products!$J:$J)</f>
        <v>31.724399999999999</v>
      </c>
      <c r="K5174">
        <f>_xlfn.XLOOKUP(Sales[[#This Row],[ProductKey]], Products!$A:$A, Products!$K:$K)</f>
        <v>48.067300000000003</v>
      </c>
      <c r="L5174" s="1">
        <f>Sales[[#This Row],[ProductPrice]]*Sales[[#This Row],[OrderQuantity]]</f>
        <v>48.067300000000003</v>
      </c>
      <c r="M5174" s="1">
        <f>Sales[[#This Row],[OrderQuantity]]</f>
        <v>1</v>
      </c>
      <c r="N5174" s="1">
        <f>1</f>
        <v>1</v>
      </c>
      <c r="O5174" s="1">
        <f>Sales[[#This Row],[TotalSales]]-Sales[[#This Row],[TotalCost]]</f>
        <v>16.342900000000004</v>
      </c>
      <c r="P5174" s="1">
        <f>Sales[[#This Row],[ProductCost]]*Sales[[#This Row],[OrderQuantity]]</f>
        <v>31.724399999999999</v>
      </c>
      <c r="Q5174" s="1" t="str">
        <f>VLOOKUP(Sales[[#This Row],[ProductKey]], Products!$A$2:$D$1000, 4, FALSE)</f>
        <v>Long-Sleeve Logo Jersey, S</v>
      </c>
    </row>
    <row r="5175" spans="1:17" x14ac:dyDescent="0.25">
      <c r="A5175" s="2">
        <v>38081</v>
      </c>
      <c r="B5175" s="1" t="s">
        <v>7052</v>
      </c>
      <c r="C5175">
        <v>477</v>
      </c>
      <c r="D5175">
        <v>24840</v>
      </c>
      <c r="E5175">
        <v>10</v>
      </c>
      <c r="F5175">
        <v>2</v>
      </c>
      <c r="G5175">
        <v>1</v>
      </c>
      <c r="H5175" s="2">
        <v>43194</v>
      </c>
      <c r="I5175" t="str">
        <f>VLOOKUP(Sales[[#This Row],[TerritoryKey]], Territories[], 2, FALSE)</f>
        <v>United Kingdom</v>
      </c>
      <c r="J5175">
        <f>_xlfn.XLOOKUP(Sales[[#This Row],[ProductKey]], Products!$A:$A, Products!$J:$J)</f>
        <v>1.8663000000000001</v>
      </c>
      <c r="K5175">
        <f>_xlfn.XLOOKUP(Sales[[#This Row],[ProductKey]], Products!$A:$A, Products!$K:$K)</f>
        <v>4.99</v>
      </c>
      <c r="L5175" s="1">
        <f>Sales[[#This Row],[ProductPrice]]*Sales[[#This Row],[OrderQuantity]]</f>
        <v>4.99</v>
      </c>
      <c r="M5175" s="1">
        <f>Sales[[#This Row],[OrderQuantity]]</f>
        <v>1</v>
      </c>
      <c r="N5175" s="1">
        <f>1</f>
        <v>1</v>
      </c>
      <c r="O5175" s="1">
        <f>Sales[[#This Row],[TotalSales]]-Sales[[#This Row],[TotalCost]]</f>
        <v>3.1237000000000004</v>
      </c>
      <c r="P5175" s="1">
        <f>Sales[[#This Row],[ProductCost]]*Sales[[#This Row],[OrderQuantity]]</f>
        <v>1.8663000000000001</v>
      </c>
      <c r="Q5175" s="1" t="str">
        <f>VLOOKUP(Sales[[#This Row],[ProductKey]], Products!$A$2:$D$1000, 4, FALSE)</f>
        <v>Water Bottle - 30 oz.</v>
      </c>
    </row>
    <row r="5176" spans="1:17" x14ac:dyDescent="0.25">
      <c r="A5176" s="2">
        <v>38022</v>
      </c>
      <c r="B5176" s="1" t="s">
        <v>7150</v>
      </c>
      <c r="C5176">
        <v>482</v>
      </c>
      <c r="D5176">
        <v>18160</v>
      </c>
      <c r="E5176">
        <v>10</v>
      </c>
      <c r="F5176">
        <v>2</v>
      </c>
      <c r="G5176">
        <v>1</v>
      </c>
      <c r="H5176" s="2">
        <v>43136</v>
      </c>
      <c r="I5176" t="str">
        <f>VLOOKUP(Sales[[#This Row],[TerritoryKey]], Territories[], 2, FALSE)</f>
        <v>United Kingdom</v>
      </c>
      <c r="J5176">
        <f>_xlfn.XLOOKUP(Sales[[#This Row],[ProductKey]], Products!$A:$A, Products!$J:$J)</f>
        <v>3.3622999999999998</v>
      </c>
      <c r="K5176">
        <f>_xlfn.XLOOKUP(Sales[[#This Row],[ProductKey]], Products!$A:$A, Products!$K:$K)</f>
        <v>8.99</v>
      </c>
      <c r="L5176" s="1">
        <f>Sales[[#This Row],[ProductPrice]]*Sales[[#This Row],[OrderQuantity]]</f>
        <v>8.99</v>
      </c>
      <c r="M5176" s="1">
        <f>Sales[[#This Row],[OrderQuantity]]</f>
        <v>1</v>
      </c>
      <c r="N5176" s="1">
        <f>1</f>
        <v>1</v>
      </c>
      <c r="O5176" s="1">
        <f>Sales[[#This Row],[TotalSales]]-Sales[[#This Row],[TotalCost]]</f>
        <v>5.6277000000000008</v>
      </c>
      <c r="P5176" s="1">
        <f>Sales[[#This Row],[ProductCost]]*Sales[[#This Row],[OrderQuantity]]</f>
        <v>3.3622999999999998</v>
      </c>
      <c r="Q5176" s="1" t="str">
        <f>VLOOKUP(Sales[[#This Row],[ProductKey]], Products!$A$2:$D$1000, 4, FALSE)</f>
        <v>Racing Socks, L</v>
      </c>
    </row>
    <row r="5177" spans="1:17" x14ac:dyDescent="0.25">
      <c r="A5177" s="2">
        <v>38051</v>
      </c>
      <c r="B5177" s="1" t="s">
        <v>7198</v>
      </c>
      <c r="C5177">
        <v>226</v>
      </c>
      <c r="D5177">
        <v>16550</v>
      </c>
      <c r="E5177">
        <v>10</v>
      </c>
      <c r="F5177">
        <v>2</v>
      </c>
      <c r="G5177">
        <v>1</v>
      </c>
      <c r="H5177" s="2">
        <v>43164</v>
      </c>
      <c r="I5177" t="str">
        <f>VLOOKUP(Sales[[#This Row],[TerritoryKey]], Territories[], 2, FALSE)</f>
        <v>United Kingdom</v>
      </c>
      <c r="J5177">
        <f>_xlfn.XLOOKUP(Sales[[#This Row],[ProductKey]], Products!$A:$A, Products!$J:$J)</f>
        <v>31.724399999999999</v>
      </c>
      <c r="K5177">
        <f>_xlfn.XLOOKUP(Sales[[#This Row],[ProductKey]], Products!$A:$A, Products!$K:$K)</f>
        <v>48.067300000000003</v>
      </c>
      <c r="L5177" s="1">
        <f>Sales[[#This Row],[ProductPrice]]*Sales[[#This Row],[OrderQuantity]]</f>
        <v>48.067300000000003</v>
      </c>
      <c r="M5177" s="1">
        <f>Sales[[#This Row],[OrderQuantity]]</f>
        <v>1</v>
      </c>
      <c r="N5177" s="1">
        <f>1</f>
        <v>1</v>
      </c>
      <c r="O5177" s="1">
        <f>Sales[[#This Row],[TotalSales]]-Sales[[#This Row],[TotalCost]]</f>
        <v>16.342900000000004</v>
      </c>
      <c r="P5177" s="1">
        <f>Sales[[#This Row],[ProductCost]]*Sales[[#This Row],[OrderQuantity]]</f>
        <v>31.724399999999999</v>
      </c>
      <c r="Q5177" s="1" t="str">
        <f>VLOOKUP(Sales[[#This Row],[ProductKey]], Products!$A$2:$D$1000, 4, FALSE)</f>
        <v>Long-Sleeve Logo Jersey, S</v>
      </c>
    </row>
    <row r="5178" spans="1:17" x14ac:dyDescent="0.25">
      <c r="A5178" s="2">
        <v>38173</v>
      </c>
      <c r="B5178" s="1" t="s">
        <v>7258</v>
      </c>
      <c r="C5178">
        <v>487</v>
      </c>
      <c r="D5178">
        <v>17808</v>
      </c>
      <c r="E5178">
        <v>10</v>
      </c>
      <c r="F5178">
        <v>2</v>
      </c>
      <c r="G5178">
        <v>1</v>
      </c>
      <c r="H5178" s="2">
        <v>43286</v>
      </c>
      <c r="I5178" t="str">
        <f>VLOOKUP(Sales[[#This Row],[TerritoryKey]], Territories[], 2, FALSE)</f>
        <v>United Kingdom</v>
      </c>
      <c r="J5178">
        <f>_xlfn.XLOOKUP(Sales[[#This Row],[ProductKey]], Products!$A:$A, Products!$J:$J)</f>
        <v>20.566299999999998</v>
      </c>
      <c r="K5178">
        <f>_xlfn.XLOOKUP(Sales[[#This Row],[ProductKey]], Products!$A:$A, Products!$K:$K)</f>
        <v>54.99</v>
      </c>
      <c r="L5178" s="1">
        <f>Sales[[#This Row],[ProductPrice]]*Sales[[#This Row],[OrderQuantity]]</f>
        <v>54.99</v>
      </c>
      <c r="M5178" s="1">
        <f>Sales[[#This Row],[OrderQuantity]]</f>
        <v>1</v>
      </c>
      <c r="N5178" s="1">
        <f>1</f>
        <v>1</v>
      </c>
      <c r="O5178" s="1">
        <f>Sales[[#This Row],[TotalSales]]-Sales[[#This Row],[TotalCost]]</f>
        <v>34.423700000000004</v>
      </c>
      <c r="P5178" s="1">
        <f>Sales[[#This Row],[ProductCost]]*Sales[[#This Row],[OrderQuantity]]</f>
        <v>20.566299999999998</v>
      </c>
      <c r="Q5178" s="1" t="str">
        <f>VLOOKUP(Sales[[#This Row],[ProductKey]], Products!$A$2:$D$1000, 4, FALSE)</f>
        <v>Hydration Pack - 70 oz.</v>
      </c>
    </row>
    <row r="5179" spans="1:17" x14ac:dyDescent="0.25">
      <c r="A5179" s="2">
        <v>38142</v>
      </c>
      <c r="B5179" s="1" t="s">
        <v>7303</v>
      </c>
      <c r="C5179">
        <v>528</v>
      </c>
      <c r="D5179">
        <v>17855</v>
      </c>
      <c r="E5179">
        <v>10</v>
      </c>
      <c r="F5179">
        <v>2</v>
      </c>
      <c r="G5179">
        <v>1</v>
      </c>
      <c r="H5179" s="2">
        <v>43255</v>
      </c>
      <c r="I5179" t="str">
        <f>VLOOKUP(Sales[[#This Row],[TerritoryKey]], Territories[], 2, FALSE)</f>
        <v>United Kingdom</v>
      </c>
      <c r="J5179">
        <f>_xlfn.XLOOKUP(Sales[[#This Row],[ProductKey]], Products!$A:$A, Products!$J:$J)</f>
        <v>1.8663000000000001</v>
      </c>
      <c r="K5179">
        <f>_xlfn.XLOOKUP(Sales[[#This Row],[ProductKey]], Products!$A:$A, Products!$K:$K)</f>
        <v>4.99</v>
      </c>
      <c r="L5179" s="1">
        <f>Sales[[#This Row],[ProductPrice]]*Sales[[#This Row],[OrderQuantity]]</f>
        <v>4.99</v>
      </c>
      <c r="M5179" s="1">
        <f>Sales[[#This Row],[OrderQuantity]]</f>
        <v>1</v>
      </c>
      <c r="N5179" s="1">
        <f>1</f>
        <v>1</v>
      </c>
      <c r="O5179" s="1">
        <f>Sales[[#This Row],[TotalSales]]-Sales[[#This Row],[TotalCost]]</f>
        <v>3.1237000000000004</v>
      </c>
      <c r="P5179" s="1">
        <f>Sales[[#This Row],[ProductCost]]*Sales[[#This Row],[OrderQuantity]]</f>
        <v>1.8663000000000001</v>
      </c>
      <c r="Q5179" s="1" t="str">
        <f>VLOOKUP(Sales[[#This Row],[ProductKey]], Products!$A$2:$D$1000, 4, FALSE)</f>
        <v>Mountain Tire Tube</v>
      </c>
    </row>
    <row r="5180" spans="1:17" x14ac:dyDescent="0.25">
      <c r="A5180" s="2">
        <v>38112</v>
      </c>
      <c r="B5180" s="1" t="s">
        <v>7321</v>
      </c>
      <c r="C5180">
        <v>487</v>
      </c>
      <c r="D5180">
        <v>17760</v>
      </c>
      <c r="E5180">
        <v>10</v>
      </c>
      <c r="F5180">
        <v>2</v>
      </c>
      <c r="G5180">
        <v>1</v>
      </c>
      <c r="H5180" s="2">
        <v>43225</v>
      </c>
      <c r="I5180" t="str">
        <f>VLOOKUP(Sales[[#This Row],[TerritoryKey]], Territories[], 2, FALSE)</f>
        <v>United Kingdom</v>
      </c>
      <c r="J5180">
        <f>_xlfn.XLOOKUP(Sales[[#This Row],[ProductKey]], Products!$A:$A, Products!$J:$J)</f>
        <v>20.566299999999998</v>
      </c>
      <c r="K5180">
        <f>_xlfn.XLOOKUP(Sales[[#This Row],[ProductKey]], Products!$A:$A, Products!$K:$K)</f>
        <v>54.99</v>
      </c>
      <c r="L5180" s="1">
        <f>Sales[[#This Row],[ProductPrice]]*Sales[[#This Row],[OrderQuantity]]</f>
        <v>54.99</v>
      </c>
      <c r="M5180" s="1">
        <f>Sales[[#This Row],[OrderQuantity]]</f>
        <v>1</v>
      </c>
      <c r="N5180" s="1">
        <f>1</f>
        <v>1</v>
      </c>
      <c r="O5180" s="1">
        <f>Sales[[#This Row],[TotalSales]]-Sales[[#This Row],[TotalCost]]</f>
        <v>34.423700000000004</v>
      </c>
      <c r="P5180" s="1">
        <f>Sales[[#This Row],[ProductCost]]*Sales[[#This Row],[OrderQuantity]]</f>
        <v>20.566299999999998</v>
      </c>
      <c r="Q5180" s="1" t="str">
        <f>VLOOKUP(Sales[[#This Row],[ProductKey]], Products!$A$2:$D$1000, 4, FALSE)</f>
        <v>Hydration Pack - 70 oz.</v>
      </c>
    </row>
    <row r="5181" spans="1:17" x14ac:dyDescent="0.25">
      <c r="A5181" s="2">
        <v>38050</v>
      </c>
      <c r="B5181" s="1" t="s">
        <v>7345</v>
      </c>
      <c r="C5181">
        <v>491</v>
      </c>
      <c r="D5181">
        <v>25604</v>
      </c>
      <c r="E5181">
        <v>10</v>
      </c>
      <c r="F5181">
        <v>2</v>
      </c>
      <c r="G5181">
        <v>1</v>
      </c>
      <c r="H5181" s="2">
        <v>43163</v>
      </c>
      <c r="I5181" t="str">
        <f>VLOOKUP(Sales[[#This Row],[TerritoryKey]], Territories[], 2, FALSE)</f>
        <v>United Kingdom</v>
      </c>
      <c r="J5181">
        <f>_xlfn.XLOOKUP(Sales[[#This Row],[ProductKey]], Products!$A:$A, Products!$J:$J)</f>
        <v>41.572299999999998</v>
      </c>
      <c r="K5181">
        <f>_xlfn.XLOOKUP(Sales[[#This Row],[ProductKey]], Products!$A:$A, Products!$K:$K)</f>
        <v>53.99</v>
      </c>
      <c r="L5181" s="1">
        <f>Sales[[#This Row],[ProductPrice]]*Sales[[#This Row],[OrderQuantity]]</f>
        <v>53.99</v>
      </c>
      <c r="M5181" s="1">
        <f>Sales[[#This Row],[OrderQuantity]]</f>
        <v>1</v>
      </c>
      <c r="N5181" s="1">
        <f>1</f>
        <v>1</v>
      </c>
      <c r="O5181" s="1">
        <f>Sales[[#This Row],[TotalSales]]-Sales[[#This Row],[TotalCost]]</f>
        <v>12.417700000000004</v>
      </c>
      <c r="P5181" s="1">
        <f>Sales[[#This Row],[ProductCost]]*Sales[[#This Row],[OrderQuantity]]</f>
        <v>41.572299999999998</v>
      </c>
      <c r="Q5181" s="1" t="str">
        <f>VLOOKUP(Sales[[#This Row],[ProductKey]], Products!$A$2:$D$1000, 4, FALSE)</f>
        <v>Short-Sleeve Classic Jersey, XL</v>
      </c>
    </row>
    <row r="5182" spans="1:17" x14ac:dyDescent="0.25">
      <c r="A5182" s="2">
        <v>38141</v>
      </c>
      <c r="B5182" s="1" t="s">
        <v>7368</v>
      </c>
      <c r="C5182">
        <v>585</v>
      </c>
      <c r="D5182">
        <v>16054</v>
      </c>
      <c r="E5182">
        <v>10</v>
      </c>
      <c r="F5182">
        <v>2</v>
      </c>
      <c r="G5182">
        <v>1</v>
      </c>
      <c r="H5182" s="2">
        <v>43254</v>
      </c>
      <c r="I5182" t="str">
        <f>VLOOKUP(Sales[[#This Row],[TerritoryKey]], Territories[], 2, FALSE)</f>
        <v>United Kingdom</v>
      </c>
      <c r="J5182">
        <f>_xlfn.XLOOKUP(Sales[[#This Row],[ProductKey]], Products!$A:$A, Products!$J:$J)</f>
        <v>461.44479999999999</v>
      </c>
      <c r="K5182">
        <f>_xlfn.XLOOKUP(Sales[[#This Row],[ProductKey]], Products!$A:$A, Products!$K:$K)</f>
        <v>742.35</v>
      </c>
      <c r="L5182" s="1">
        <f>Sales[[#This Row],[ProductPrice]]*Sales[[#This Row],[OrderQuantity]]</f>
        <v>742.35</v>
      </c>
      <c r="M5182" s="1">
        <f>Sales[[#This Row],[OrderQuantity]]</f>
        <v>1</v>
      </c>
      <c r="N5182" s="1">
        <f>1</f>
        <v>1</v>
      </c>
      <c r="O5182" s="1">
        <f>Sales[[#This Row],[TotalSales]]-Sales[[#This Row],[TotalCost]]</f>
        <v>280.90520000000004</v>
      </c>
      <c r="P5182" s="1">
        <f>Sales[[#This Row],[ProductCost]]*Sales[[#This Row],[OrderQuantity]]</f>
        <v>461.44479999999999</v>
      </c>
      <c r="Q5182" s="1" t="str">
        <f>VLOOKUP(Sales[[#This Row],[ProductKey]], Products!$A$2:$D$1000, 4, FALSE)</f>
        <v>Touring-3000 Blue, 44</v>
      </c>
    </row>
    <row r="5183" spans="1:17" x14ac:dyDescent="0.25">
      <c r="A5183" s="2">
        <v>38296</v>
      </c>
      <c r="B5183" s="1" t="s">
        <v>7464</v>
      </c>
      <c r="C5183">
        <v>483</v>
      </c>
      <c r="D5183">
        <v>20561</v>
      </c>
      <c r="E5183">
        <v>10</v>
      </c>
      <c r="F5183">
        <v>2</v>
      </c>
      <c r="G5183">
        <v>1</v>
      </c>
      <c r="H5183" s="2">
        <v>43409</v>
      </c>
      <c r="I5183" t="str">
        <f>VLOOKUP(Sales[[#This Row],[TerritoryKey]], Territories[], 2, FALSE)</f>
        <v>United Kingdom</v>
      </c>
      <c r="J5183">
        <f>_xlfn.XLOOKUP(Sales[[#This Row],[ProductKey]], Products!$A:$A, Products!$J:$J)</f>
        <v>44.88</v>
      </c>
      <c r="K5183">
        <f>_xlfn.XLOOKUP(Sales[[#This Row],[ProductKey]], Products!$A:$A, Products!$K:$K)</f>
        <v>120</v>
      </c>
      <c r="L5183" s="1">
        <f>Sales[[#This Row],[ProductPrice]]*Sales[[#This Row],[OrderQuantity]]</f>
        <v>120</v>
      </c>
      <c r="M5183" s="1">
        <f>Sales[[#This Row],[OrderQuantity]]</f>
        <v>1</v>
      </c>
      <c r="N5183" s="1">
        <f>1</f>
        <v>1</v>
      </c>
      <c r="O5183" s="1">
        <f>Sales[[#This Row],[TotalSales]]-Sales[[#This Row],[TotalCost]]</f>
        <v>75.12</v>
      </c>
      <c r="P5183" s="1">
        <f>Sales[[#This Row],[ProductCost]]*Sales[[#This Row],[OrderQuantity]]</f>
        <v>44.88</v>
      </c>
      <c r="Q5183" s="1" t="str">
        <f>VLOOKUP(Sales[[#This Row],[ProductKey]], Products!$A$2:$D$1000, 4, FALSE)</f>
        <v>Hitch Rack - 4-Bike</v>
      </c>
    </row>
    <row r="5184" spans="1:17" x14ac:dyDescent="0.25">
      <c r="A5184" s="2">
        <v>38235</v>
      </c>
      <c r="B5184" s="1" t="s">
        <v>7627</v>
      </c>
      <c r="C5184">
        <v>229</v>
      </c>
      <c r="D5184">
        <v>22634</v>
      </c>
      <c r="E5184">
        <v>10</v>
      </c>
      <c r="F5184">
        <v>2</v>
      </c>
      <c r="G5184">
        <v>1</v>
      </c>
      <c r="H5184" s="2">
        <v>43348</v>
      </c>
      <c r="I5184" t="str">
        <f>VLOOKUP(Sales[[#This Row],[TerritoryKey]], Territories[], 2, FALSE)</f>
        <v>United Kingdom</v>
      </c>
      <c r="J5184">
        <f>_xlfn.XLOOKUP(Sales[[#This Row],[ProductKey]], Products!$A:$A, Products!$J:$J)</f>
        <v>31.724399999999999</v>
      </c>
      <c r="K5184">
        <f>_xlfn.XLOOKUP(Sales[[#This Row],[ProductKey]], Products!$A:$A, Products!$K:$K)</f>
        <v>48.067300000000003</v>
      </c>
      <c r="L5184" s="1">
        <f>Sales[[#This Row],[ProductPrice]]*Sales[[#This Row],[OrderQuantity]]</f>
        <v>48.067300000000003</v>
      </c>
      <c r="M5184" s="1">
        <f>Sales[[#This Row],[OrderQuantity]]</f>
        <v>1</v>
      </c>
      <c r="N5184" s="1">
        <f>1</f>
        <v>1</v>
      </c>
      <c r="O5184" s="1">
        <f>Sales[[#This Row],[TotalSales]]-Sales[[#This Row],[TotalCost]]</f>
        <v>16.342900000000004</v>
      </c>
      <c r="P5184" s="1">
        <f>Sales[[#This Row],[ProductCost]]*Sales[[#This Row],[OrderQuantity]]</f>
        <v>31.724399999999999</v>
      </c>
      <c r="Q5184" s="1" t="str">
        <f>VLOOKUP(Sales[[#This Row],[ProductKey]], Products!$A$2:$D$1000, 4, FALSE)</f>
        <v>Long-Sleeve Logo Jersey, M</v>
      </c>
    </row>
    <row r="5185" spans="1:17" x14ac:dyDescent="0.25">
      <c r="A5185" s="2">
        <v>37989</v>
      </c>
      <c r="B5185" s="1" t="s">
        <v>7648</v>
      </c>
      <c r="C5185">
        <v>491</v>
      </c>
      <c r="D5185">
        <v>14547</v>
      </c>
      <c r="E5185">
        <v>10</v>
      </c>
      <c r="F5185">
        <v>2</v>
      </c>
      <c r="G5185">
        <v>1</v>
      </c>
      <c r="H5185" s="2">
        <v>43103</v>
      </c>
      <c r="I5185" t="str">
        <f>VLOOKUP(Sales[[#This Row],[TerritoryKey]], Territories[], 2, FALSE)</f>
        <v>United Kingdom</v>
      </c>
      <c r="J5185">
        <f>_xlfn.XLOOKUP(Sales[[#This Row],[ProductKey]], Products!$A:$A, Products!$J:$J)</f>
        <v>41.572299999999998</v>
      </c>
      <c r="K5185">
        <f>_xlfn.XLOOKUP(Sales[[#This Row],[ProductKey]], Products!$A:$A, Products!$K:$K)</f>
        <v>53.99</v>
      </c>
      <c r="L5185" s="1">
        <f>Sales[[#This Row],[ProductPrice]]*Sales[[#This Row],[OrderQuantity]]</f>
        <v>53.99</v>
      </c>
      <c r="M5185" s="1">
        <f>Sales[[#This Row],[OrderQuantity]]</f>
        <v>1</v>
      </c>
      <c r="N5185" s="1">
        <f>1</f>
        <v>1</v>
      </c>
      <c r="O5185" s="1">
        <f>Sales[[#This Row],[TotalSales]]-Sales[[#This Row],[TotalCost]]</f>
        <v>12.417700000000004</v>
      </c>
      <c r="P5185" s="1">
        <f>Sales[[#This Row],[ProductCost]]*Sales[[#This Row],[OrderQuantity]]</f>
        <v>41.572299999999998</v>
      </c>
      <c r="Q5185" s="1" t="str">
        <f>VLOOKUP(Sales[[#This Row],[ProductKey]], Products!$A$2:$D$1000, 4, FALSE)</f>
        <v>Short-Sleeve Classic Jersey, XL</v>
      </c>
    </row>
    <row r="5186" spans="1:17" x14ac:dyDescent="0.25">
      <c r="A5186" s="2">
        <v>38174</v>
      </c>
      <c r="B5186" s="1" t="s">
        <v>7657</v>
      </c>
      <c r="C5186">
        <v>232</v>
      </c>
      <c r="D5186">
        <v>13784</v>
      </c>
      <c r="E5186">
        <v>10</v>
      </c>
      <c r="F5186">
        <v>2</v>
      </c>
      <c r="G5186">
        <v>1</v>
      </c>
      <c r="H5186" s="2">
        <v>43287</v>
      </c>
      <c r="I5186" t="str">
        <f>VLOOKUP(Sales[[#This Row],[TerritoryKey]], Territories[], 2, FALSE)</f>
        <v>United Kingdom</v>
      </c>
      <c r="J5186">
        <f>_xlfn.XLOOKUP(Sales[[#This Row],[ProductKey]], Products!$A:$A, Products!$J:$J)</f>
        <v>31.724399999999999</v>
      </c>
      <c r="K5186">
        <f>_xlfn.XLOOKUP(Sales[[#This Row],[ProductKey]], Products!$A:$A, Products!$K:$K)</f>
        <v>48.067300000000003</v>
      </c>
      <c r="L5186" s="1">
        <f>Sales[[#This Row],[ProductPrice]]*Sales[[#This Row],[OrderQuantity]]</f>
        <v>48.067300000000003</v>
      </c>
      <c r="M5186" s="1">
        <f>Sales[[#This Row],[OrderQuantity]]</f>
        <v>1</v>
      </c>
      <c r="N5186" s="1">
        <f>1</f>
        <v>1</v>
      </c>
      <c r="O5186" s="1">
        <f>Sales[[#This Row],[TotalSales]]-Sales[[#This Row],[TotalCost]]</f>
        <v>16.342900000000004</v>
      </c>
      <c r="P5186" s="1">
        <f>Sales[[#This Row],[ProductCost]]*Sales[[#This Row],[OrderQuantity]]</f>
        <v>31.724399999999999</v>
      </c>
      <c r="Q5186" s="1" t="str">
        <f>VLOOKUP(Sales[[#This Row],[ProductKey]], Products!$A$2:$D$1000, 4, FALSE)</f>
        <v>Long-Sleeve Logo Jersey, L</v>
      </c>
    </row>
    <row r="5187" spans="1:17" x14ac:dyDescent="0.25">
      <c r="A5187" s="2">
        <v>38142</v>
      </c>
      <c r="B5187" s="1" t="s">
        <v>7730</v>
      </c>
      <c r="C5187">
        <v>481</v>
      </c>
      <c r="D5187">
        <v>15660</v>
      </c>
      <c r="E5187">
        <v>10</v>
      </c>
      <c r="F5187">
        <v>2</v>
      </c>
      <c r="G5187">
        <v>1</v>
      </c>
      <c r="H5187" s="2">
        <v>43255</v>
      </c>
      <c r="I5187" t="str">
        <f>VLOOKUP(Sales[[#This Row],[TerritoryKey]], Territories[], 2, FALSE)</f>
        <v>United Kingdom</v>
      </c>
      <c r="J5187">
        <f>_xlfn.XLOOKUP(Sales[[#This Row],[ProductKey]], Products!$A:$A, Products!$J:$J)</f>
        <v>3.3622999999999998</v>
      </c>
      <c r="K5187">
        <f>_xlfn.XLOOKUP(Sales[[#This Row],[ProductKey]], Products!$A:$A, Products!$K:$K)</f>
        <v>8.99</v>
      </c>
      <c r="L5187" s="1">
        <f>Sales[[#This Row],[ProductPrice]]*Sales[[#This Row],[OrderQuantity]]</f>
        <v>8.99</v>
      </c>
      <c r="M5187" s="1">
        <f>Sales[[#This Row],[OrderQuantity]]</f>
        <v>1</v>
      </c>
      <c r="N5187" s="1">
        <f>1</f>
        <v>1</v>
      </c>
      <c r="O5187" s="1">
        <f>Sales[[#This Row],[TotalSales]]-Sales[[#This Row],[TotalCost]]</f>
        <v>5.6277000000000008</v>
      </c>
      <c r="P5187" s="1">
        <f>Sales[[#This Row],[ProductCost]]*Sales[[#This Row],[OrderQuantity]]</f>
        <v>3.3622999999999998</v>
      </c>
      <c r="Q5187" s="1" t="str">
        <f>VLOOKUP(Sales[[#This Row],[ProductKey]], Products!$A$2:$D$1000, 4, FALSE)</f>
        <v>Racing Socks, M</v>
      </c>
    </row>
    <row r="5188" spans="1:17" x14ac:dyDescent="0.25">
      <c r="A5188" s="2">
        <v>38110</v>
      </c>
      <c r="B5188" s="1" t="s">
        <v>7745</v>
      </c>
      <c r="C5188">
        <v>226</v>
      </c>
      <c r="D5188">
        <v>27319</v>
      </c>
      <c r="E5188">
        <v>10</v>
      </c>
      <c r="F5188">
        <v>2</v>
      </c>
      <c r="G5188">
        <v>1</v>
      </c>
      <c r="H5188" s="2">
        <v>43223</v>
      </c>
      <c r="I5188" t="str">
        <f>VLOOKUP(Sales[[#This Row],[TerritoryKey]], Territories[], 2, FALSE)</f>
        <v>United Kingdom</v>
      </c>
      <c r="J5188">
        <f>_xlfn.XLOOKUP(Sales[[#This Row],[ProductKey]], Products!$A:$A, Products!$J:$J)</f>
        <v>31.724399999999999</v>
      </c>
      <c r="K5188">
        <f>_xlfn.XLOOKUP(Sales[[#This Row],[ProductKey]], Products!$A:$A, Products!$K:$K)</f>
        <v>48.067300000000003</v>
      </c>
      <c r="L5188" s="1">
        <f>Sales[[#This Row],[ProductPrice]]*Sales[[#This Row],[OrderQuantity]]</f>
        <v>48.067300000000003</v>
      </c>
      <c r="M5188" s="1">
        <f>Sales[[#This Row],[OrderQuantity]]</f>
        <v>1</v>
      </c>
      <c r="N5188" s="1">
        <f>1</f>
        <v>1</v>
      </c>
      <c r="O5188" s="1">
        <f>Sales[[#This Row],[TotalSales]]-Sales[[#This Row],[TotalCost]]</f>
        <v>16.342900000000004</v>
      </c>
      <c r="P5188" s="1">
        <f>Sales[[#This Row],[ProductCost]]*Sales[[#This Row],[OrderQuantity]]</f>
        <v>31.724399999999999</v>
      </c>
      <c r="Q5188" s="1" t="str">
        <f>VLOOKUP(Sales[[#This Row],[ProductKey]], Products!$A$2:$D$1000, 4, FALSE)</f>
        <v>Long-Sleeve Logo Jersey, S</v>
      </c>
    </row>
    <row r="5189" spans="1:17" x14ac:dyDescent="0.25">
      <c r="A5189" s="2">
        <v>38234</v>
      </c>
      <c r="B5189" s="1" t="s">
        <v>7788</v>
      </c>
      <c r="C5189">
        <v>479</v>
      </c>
      <c r="D5189">
        <v>25585</v>
      </c>
      <c r="E5189">
        <v>10</v>
      </c>
      <c r="F5189">
        <v>2</v>
      </c>
      <c r="G5189">
        <v>1</v>
      </c>
      <c r="H5189" s="2">
        <v>43347</v>
      </c>
      <c r="I5189" t="str">
        <f>VLOOKUP(Sales[[#This Row],[TerritoryKey]], Territories[], 2, FALSE)</f>
        <v>United Kingdom</v>
      </c>
      <c r="J5189">
        <f>_xlfn.XLOOKUP(Sales[[#This Row],[ProductKey]], Products!$A:$A, Products!$J:$J)</f>
        <v>3.3622999999999998</v>
      </c>
      <c r="K5189">
        <f>_xlfn.XLOOKUP(Sales[[#This Row],[ProductKey]], Products!$A:$A, Products!$K:$K)</f>
        <v>8.99</v>
      </c>
      <c r="L5189" s="1">
        <f>Sales[[#This Row],[ProductPrice]]*Sales[[#This Row],[OrderQuantity]]</f>
        <v>8.99</v>
      </c>
      <c r="M5189" s="1">
        <f>Sales[[#This Row],[OrderQuantity]]</f>
        <v>1</v>
      </c>
      <c r="N5189" s="1">
        <f>1</f>
        <v>1</v>
      </c>
      <c r="O5189" s="1">
        <f>Sales[[#This Row],[TotalSales]]-Sales[[#This Row],[TotalCost]]</f>
        <v>5.6277000000000008</v>
      </c>
      <c r="P5189" s="1">
        <f>Sales[[#This Row],[ProductCost]]*Sales[[#This Row],[OrderQuantity]]</f>
        <v>3.3622999999999998</v>
      </c>
      <c r="Q5189" s="1" t="str">
        <f>VLOOKUP(Sales[[#This Row],[ProductKey]], Products!$A$2:$D$1000, 4, FALSE)</f>
        <v>Road Bottle Cage</v>
      </c>
    </row>
    <row r="5190" spans="1:17" x14ac:dyDescent="0.25">
      <c r="A5190" s="2">
        <v>38142</v>
      </c>
      <c r="B5190" s="1" t="s">
        <v>7801</v>
      </c>
      <c r="C5190">
        <v>477</v>
      </c>
      <c r="D5190">
        <v>13612</v>
      </c>
      <c r="E5190">
        <v>10</v>
      </c>
      <c r="F5190">
        <v>2</v>
      </c>
      <c r="G5190">
        <v>1</v>
      </c>
      <c r="H5190" s="2">
        <v>43255</v>
      </c>
      <c r="I5190" t="str">
        <f>VLOOKUP(Sales[[#This Row],[TerritoryKey]], Territories[], 2, FALSE)</f>
        <v>United Kingdom</v>
      </c>
      <c r="J5190">
        <f>_xlfn.XLOOKUP(Sales[[#This Row],[ProductKey]], Products!$A:$A, Products!$J:$J)</f>
        <v>1.8663000000000001</v>
      </c>
      <c r="K5190">
        <f>_xlfn.XLOOKUP(Sales[[#This Row],[ProductKey]], Products!$A:$A, Products!$K:$K)</f>
        <v>4.99</v>
      </c>
      <c r="L5190" s="1">
        <f>Sales[[#This Row],[ProductPrice]]*Sales[[#This Row],[OrderQuantity]]</f>
        <v>4.99</v>
      </c>
      <c r="M5190" s="1">
        <f>Sales[[#This Row],[OrderQuantity]]</f>
        <v>1</v>
      </c>
      <c r="N5190" s="1">
        <f>1</f>
        <v>1</v>
      </c>
      <c r="O5190" s="1">
        <f>Sales[[#This Row],[TotalSales]]-Sales[[#This Row],[TotalCost]]</f>
        <v>3.1237000000000004</v>
      </c>
      <c r="P5190" s="1">
        <f>Sales[[#This Row],[ProductCost]]*Sales[[#This Row],[OrderQuantity]]</f>
        <v>1.8663000000000001</v>
      </c>
      <c r="Q5190" s="1" t="str">
        <f>VLOOKUP(Sales[[#This Row],[ProductKey]], Products!$A$2:$D$1000, 4, FALSE)</f>
        <v>Water Bottle - 30 oz.</v>
      </c>
    </row>
    <row r="5191" spans="1:17" x14ac:dyDescent="0.25">
      <c r="A5191" s="2">
        <v>38174</v>
      </c>
      <c r="B5191" s="1" t="s">
        <v>7848</v>
      </c>
      <c r="C5191">
        <v>479</v>
      </c>
      <c r="D5191">
        <v>27818</v>
      </c>
      <c r="E5191">
        <v>10</v>
      </c>
      <c r="F5191">
        <v>2</v>
      </c>
      <c r="G5191">
        <v>1</v>
      </c>
      <c r="H5191" s="2">
        <v>43287</v>
      </c>
      <c r="I5191" t="str">
        <f>VLOOKUP(Sales[[#This Row],[TerritoryKey]], Territories[], 2, FALSE)</f>
        <v>United Kingdom</v>
      </c>
      <c r="J5191">
        <f>_xlfn.XLOOKUP(Sales[[#This Row],[ProductKey]], Products!$A:$A, Products!$J:$J)</f>
        <v>3.3622999999999998</v>
      </c>
      <c r="K5191">
        <f>_xlfn.XLOOKUP(Sales[[#This Row],[ProductKey]], Products!$A:$A, Products!$K:$K)</f>
        <v>8.99</v>
      </c>
      <c r="L5191" s="1">
        <f>Sales[[#This Row],[ProductPrice]]*Sales[[#This Row],[OrderQuantity]]</f>
        <v>8.99</v>
      </c>
      <c r="M5191" s="1">
        <f>Sales[[#This Row],[OrderQuantity]]</f>
        <v>1</v>
      </c>
      <c r="N5191" s="1">
        <f>1</f>
        <v>1</v>
      </c>
      <c r="O5191" s="1">
        <f>Sales[[#This Row],[TotalSales]]-Sales[[#This Row],[TotalCost]]</f>
        <v>5.6277000000000008</v>
      </c>
      <c r="P5191" s="1">
        <f>Sales[[#This Row],[ProductCost]]*Sales[[#This Row],[OrderQuantity]]</f>
        <v>3.3622999999999998</v>
      </c>
      <c r="Q5191" s="1" t="str">
        <f>VLOOKUP(Sales[[#This Row],[ProductKey]], Products!$A$2:$D$1000, 4, FALSE)</f>
        <v>Road Bottle Cage</v>
      </c>
    </row>
    <row r="5192" spans="1:17" x14ac:dyDescent="0.25">
      <c r="A5192" s="2">
        <v>37845</v>
      </c>
      <c r="B5192" s="1" t="s">
        <v>96</v>
      </c>
      <c r="C5192">
        <v>487</v>
      </c>
      <c r="D5192">
        <v>17699</v>
      </c>
      <c r="E5192">
        <v>1</v>
      </c>
      <c r="F5192">
        <v>2</v>
      </c>
      <c r="G5192">
        <v>1</v>
      </c>
      <c r="H5192" s="2">
        <v>42959</v>
      </c>
      <c r="I5192" t="str">
        <f>VLOOKUP(Sales[[#This Row],[TerritoryKey]], Territories[], 2, FALSE)</f>
        <v>Northwest</v>
      </c>
      <c r="J5192">
        <f>_xlfn.XLOOKUP(Sales[[#This Row],[ProductKey]], Products!$A:$A, Products!$J:$J)</f>
        <v>20.566299999999998</v>
      </c>
      <c r="K5192">
        <f>_xlfn.XLOOKUP(Sales[[#This Row],[ProductKey]], Products!$A:$A, Products!$K:$K)</f>
        <v>54.99</v>
      </c>
      <c r="L5192" s="1">
        <f>Sales[[#This Row],[ProductPrice]]*Sales[[#This Row],[OrderQuantity]]</f>
        <v>54.99</v>
      </c>
      <c r="M5192" s="1">
        <f>Sales[[#This Row],[OrderQuantity]]</f>
        <v>1</v>
      </c>
      <c r="N5192" s="1">
        <f>1</f>
        <v>1</v>
      </c>
      <c r="O5192" s="1">
        <f>Sales[[#This Row],[TotalSales]]-Sales[[#This Row],[TotalCost]]</f>
        <v>34.423700000000004</v>
      </c>
      <c r="P5192" s="1">
        <f>Sales[[#This Row],[ProductCost]]*Sales[[#This Row],[OrderQuantity]]</f>
        <v>20.566299999999998</v>
      </c>
      <c r="Q5192" s="1" t="str">
        <f>VLOOKUP(Sales[[#This Row],[ProductKey]], Products!$A$2:$D$1000, 4, FALSE)</f>
        <v>Hydration Pack - 70 oz.</v>
      </c>
    </row>
    <row r="5193" spans="1:17" x14ac:dyDescent="0.25">
      <c r="A5193" s="2">
        <v>37965</v>
      </c>
      <c r="B5193" s="1" t="s">
        <v>149</v>
      </c>
      <c r="C5193">
        <v>477</v>
      </c>
      <c r="D5193">
        <v>16986</v>
      </c>
      <c r="E5193">
        <v>1</v>
      </c>
      <c r="F5193">
        <v>2</v>
      </c>
      <c r="G5193">
        <v>1</v>
      </c>
      <c r="H5193" s="2">
        <v>43079</v>
      </c>
      <c r="I5193" t="str">
        <f>VLOOKUP(Sales[[#This Row],[TerritoryKey]], Territories[], 2, FALSE)</f>
        <v>Northwest</v>
      </c>
      <c r="J5193">
        <f>_xlfn.XLOOKUP(Sales[[#This Row],[ProductKey]], Products!$A:$A, Products!$J:$J)</f>
        <v>1.8663000000000001</v>
      </c>
      <c r="K5193">
        <f>_xlfn.XLOOKUP(Sales[[#This Row],[ProductKey]], Products!$A:$A, Products!$K:$K)</f>
        <v>4.99</v>
      </c>
      <c r="L5193" s="1">
        <f>Sales[[#This Row],[ProductPrice]]*Sales[[#This Row],[OrderQuantity]]</f>
        <v>4.99</v>
      </c>
      <c r="M5193" s="1">
        <f>Sales[[#This Row],[OrderQuantity]]</f>
        <v>1</v>
      </c>
      <c r="N5193" s="1">
        <f>1</f>
        <v>1</v>
      </c>
      <c r="O5193" s="1">
        <f>Sales[[#This Row],[TotalSales]]-Sales[[#This Row],[TotalCost]]</f>
        <v>3.1237000000000004</v>
      </c>
      <c r="P5193" s="1">
        <f>Sales[[#This Row],[ProductCost]]*Sales[[#This Row],[OrderQuantity]]</f>
        <v>1.8663000000000001</v>
      </c>
      <c r="Q5193" s="1" t="str">
        <f>VLOOKUP(Sales[[#This Row],[ProductKey]], Products!$A$2:$D$1000, 4, FALSE)</f>
        <v>Water Bottle - 30 oz.</v>
      </c>
    </row>
    <row r="5194" spans="1:17" x14ac:dyDescent="0.25">
      <c r="A5194" s="2">
        <v>37934</v>
      </c>
      <c r="B5194" s="1" t="s">
        <v>154</v>
      </c>
      <c r="C5194">
        <v>540</v>
      </c>
      <c r="D5194">
        <v>24961</v>
      </c>
      <c r="E5194">
        <v>1</v>
      </c>
      <c r="F5194">
        <v>2</v>
      </c>
      <c r="G5194">
        <v>1</v>
      </c>
      <c r="H5194" s="2">
        <v>43048</v>
      </c>
      <c r="I5194" t="str">
        <f>VLOOKUP(Sales[[#This Row],[TerritoryKey]], Territories[], 2, FALSE)</f>
        <v>Northwest</v>
      </c>
      <c r="J5194">
        <f>_xlfn.XLOOKUP(Sales[[#This Row],[ProductKey]], Products!$A:$A, Products!$J:$J)</f>
        <v>12.192399999999999</v>
      </c>
      <c r="K5194">
        <f>_xlfn.XLOOKUP(Sales[[#This Row],[ProductKey]], Products!$A:$A, Products!$K:$K)</f>
        <v>32.6</v>
      </c>
      <c r="L5194" s="1">
        <f>Sales[[#This Row],[ProductPrice]]*Sales[[#This Row],[OrderQuantity]]</f>
        <v>32.6</v>
      </c>
      <c r="M5194" s="1">
        <f>Sales[[#This Row],[OrderQuantity]]</f>
        <v>1</v>
      </c>
      <c r="N5194" s="1">
        <f>1</f>
        <v>1</v>
      </c>
      <c r="O5194" s="1">
        <f>Sales[[#This Row],[TotalSales]]-Sales[[#This Row],[TotalCost]]</f>
        <v>20.407600000000002</v>
      </c>
      <c r="P5194" s="1">
        <f>Sales[[#This Row],[ProductCost]]*Sales[[#This Row],[OrderQuantity]]</f>
        <v>12.192399999999999</v>
      </c>
      <c r="Q5194" s="1" t="str">
        <f>VLOOKUP(Sales[[#This Row],[ProductKey]], Products!$A$2:$D$1000, 4, FALSE)</f>
        <v>HL Road Tire</v>
      </c>
    </row>
    <row r="5195" spans="1:17" x14ac:dyDescent="0.25">
      <c r="A5195" s="2">
        <v>37631</v>
      </c>
      <c r="B5195" s="1" t="s">
        <v>231</v>
      </c>
      <c r="C5195">
        <v>473</v>
      </c>
      <c r="D5195">
        <v>21270</v>
      </c>
      <c r="E5195">
        <v>1</v>
      </c>
      <c r="F5195">
        <v>2</v>
      </c>
      <c r="G5195">
        <v>1</v>
      </c>
      <c r="H5195" s="2">
        <v>42745</v>
      </c>
      <c r="I5195" t="str">
        <f>VLOOKUP(Sales[[#This Row],[TerritoryKey]], Territories[], 2, FALSE)</f>
        <v>Northwest</v>
      </c>
      <c r="J5195">
        <f>_xlfn.XLOOKUP(Sales[[#This Row],[ProductKey]], Products!$A:$A, Products!$J:$J)</f>
        <v>23.748999999999999</v>
      </c>
      <c r="K5195">
        <f>_xlfn.XLOOKUP(Sales[[#This Row],[ProductKey]], Products!$A:$A, Products!$K:$K)</f>
        <v>63.5</v>
      </c>
      <c r="L5195" s="1">
        <f>Sales[[#This Row],[ProductPrice]]*Sales[[#This Row],[OrderQuantity]]</f>
        <v>63.5</v>
      </c>
      <c r="M5195" s="1">
        <f>Sales[[#This Row],[OrderQuantity]]</f>
        <v>1</v>
      </c>
      <c r="N5195" s="1">
        <f>1</f>
        <v>1</v>
      </c>
      <c r="O5195" s="1">
        <f>Sales[[#This Row],[TotalSales]]-Sales[[#This Row],[TotalCost]]</f>
        <v>39.751000000000005</v>
      </c>
      <c r="P5195" s="1">
        <f>Sales[[#This Row],[ProductCost]]*Sales[[#This Row],[OrderQuantity]]</f>
        <v>23.748999999999999</v>
      </c>
      <c r="Q5195" s="1" t="str">
        <f>VLOOKUP(Sales[[#This Row],[ProductKey]], Products!$A$2:$D$1000, 4, FALSE)</f>
        <v>Classic Vest, L</v>
      </c>
    </row>
    <row r="5196" spans="1:17" x14ac:dyDescent="0.25">
      <c r="A5196" s="2">
        <v>37936</v>
      </c>
      <c r="B5196" s="1" t="s">
        <v>233</v>
      </c>
      <c r="C5196">
        <v>490</v>
      </c>
      <c r="D5196">
        <v>20529</v>
      </c>
      <c r="E5196">
        <v>1</v>
      </c>
      <c r="F5196">
        <v>2</v>
      </c>
      <c r="G5196">
        <v>1</v>
      </c>
      <c r="H5196" s="2">
        <v>43050</v>
      </c>
      <c r="I5196" t="str">
        <f>VLOOKUP(Sales[[#This Row],[TerritoryKey]], Territories[], 2, FALSE)</f>
        <v>Northwest</v>
      </c>
      <c r="J5196">
        <f>_xlfn.XLOOKUP(Sales[[#This Row],[ProductKey]], Products!$A:$A, Products!$J:$J)</f>
        <v>41.572299999999998</v>
      </c>
      <c r="K5196">
        <f>_xlfn.XLOOKUP(Sales[[#This Row],[ProductKey]], Products!$A:$A, Products!$K:$K)</f>
        <v>53.99</v>
      </c>
      <c r="L5196" s="1">
        <f>Sales[[#This Row],[ProductPrice]]*Sales[[#This Row],[OrderQuantity]]</f>
        <v>53.99</v>
      </c>
      <c r="M5196" s="1">
        <f>Sales[[#This Row],[OrderQuantity]]</f>
        <v>1</v>
      </c>
      <c r="N5196" s="1">
        <f>1</f>
        <v>1</v>
      </c>
      <c r="O5196" s="1">
        <f>Sales[[#This Row],[TotalSales]]-Sales[[#This Row],[TotalCost]]</f>
        <v>12.417700000000004</v>
      </c>
      <c r="P5196" s="1">
        <f>Sales[[#This Row],[ProductCost]]*Sales[[#This Row],[OrderQuantity]]</f>
        <v>41.572299999999998</v>
      </c>
      <c r="Q5196" s="1" t="str">
        <f>VLOOKUP(Sales[[#This Row],[ProductKey]], Products!$A$2:$D$1000, 4, FALSE)</f>
        <v>Short-Sleeve Classic Jersey, L</v>
      </c>
    </row>
    <row r="5197" spans="1:17" x14ac:dyDescent="0.25">
      <c r="A5197" s="2">
        <v>37721</v>
      </c>
      <c r="B5197" s="1" t="s">
        <v>299</v>
      </c>
      <c r="C5197">
        <v>235</v>
      </c>
      <c r="D5197">
        <v>13880</v>
      </c>
      <c r="E5197">
        <v>1</v>
      </c>
      <c r="F5197">
        <v>2</v>
      </c>
      <c r="G5197">
        <v>1</v>
      </c>
      <c r="H5197" s="2">
        <v>42835</v>
      </c>
      <c r="I5197" t="str">
        <f>VLOOKUP(Sales[[#This Row],[TerritoryKey]], Territories[], 2, FALSE)</f>
        <v>Northwest</v>
      </c>
      <c r="J5197">
        <f>_xlfn.XLOOKUP(Sales[[#This Row],[ProductKey]], Products!$A:$A, Products!$J:$J)</f>
        <v>31.724399999999999</v>
      </c>
      <c r="K5197">
        <f>_xlfn.XLOOKUP(Sales[[#This Row],[ProductKey]], Products!$A:$A, Products!$K:$K)</f>
        <v>48.067300000000003</v>
      </c>
      <c r="L5197" s="1">
        <f>Sales[[#This Row],[ProductPrice]]*Sales[[#This Row],[OrderQuantity]]</f>
        <v>48.067300000000003</v>
      </c>
      <c r="M5197" s="1">
        <f>Sales[[#This Row],[OrderQuantity]]</f>
        <v>1</v>
      </c>
      <c r="N5197" s="1">
        <f>1</f>
        <v>1</v>
      </c>
      <c r="O5197" s="1">
        <f>Sales[[#This Row],[TotalSales]]-Sales[[#This Row],[TotalCost]]</f>
        <v>16.342900000000004</v>
      </c>
      <c r="P5197" s="1">
        <f>Sales[[#This Row],[ProductCost]]*Sales[[#This Row],[OrderQuantity]]</f>
        <v>31.724399999999999</v>
      </c>
      <c r="Q5197" s="1" t="str">
        <f>VLOOKUP(Sales[[#This Row],[ProductKey]], Products!$A$2:$D$1000, 4, FALSE)</f>
        <v>Long-Sleeve Logo Jersey, XL</v>
      </c>
    </row>
    <row r="5198" spans="1:17" x14ac:dyDescent="0.25">
      <c r="A5198" s="2">
        <v>37784</v>
      </c>
      <c r="B5198" s="1" t="s">
        <v>406</v>
      </c>
      <c r="C5198">
        <v>475</v>
      </c>
      <c r="D5198">
        <v>14636</v>
      </c>
      <c r="E5198">
        <v>1</v>
      </c>
      <c r="F5198">
        <v>2</v>
      </c>
      <c r="G5198">
        <v>1</v>
      </c>
      <c r="H5198" s="2">
        <v>42898</v>
      </c>
      <c r="I5198" t="str">
        <f>VLOOKUP(Sales[[#This Row],[TerritoryKey]], Territories[], 2, FALSE)</f>
        <v>Northwest</v>
      </c>
      <c r="J5198">
        <f>_xlfn.XLOOKUP(Sales[[#This Row],[ProductKey]], Products!$A:$A, Products!$J:$J)</f>
        <v>26.176300000000001</v>
      </c>
      <c r="K5198">
        <f>_xlfn.XLOOKUP(Sales[[#This Row],[ProductKey]], Products!$A:$A, Products!$K:$K)</f>
        <v>69.989999999999995</v>
      </c>
      <c r="L5198" s="1">
        <f>Sales[[#This Row],[ProductPrice]]*Sales[[#This Row],[OrderQuantity]]</f>
        <v>69.989999999999995</v>
      </c>
      <c r="M5198" s="1">
        <f>Sales[[#This Row],[OrderQuantity]]</f>
        <v>1</v>
      </c>
      <c r="N5198" s="1">
        <f>1</f>
        <v>1</v>
      </c>
      <c r="O5198" s="1">
        <f>Sales[[#This Row],[TotalSales]]-Sales[[#This Row],[TotalCost]]</f>
        <v>43.813699999999997</v>
      </c>
      <c r="P5198" s="1">
        <f>Sales[[#This Row],[ProductCost]]*Sales[[#This Row],[OrderQuantity]]</f>
        <v>26.176300000000001</v>
      </c>
      <c r="Q5198" s="1" t="str">
        <f>VLOOKUP(Sales[[#This Row],[ProductKey]], Products!$A$2:$D$1000, 4, FALSE)</f>
        <v>Women's Mountain Shorts, M</v>
      </c>
    </row>
    <row r="5199" spans="1:17" x14ac:dyDescent="0.25">
      <c r="A5199" s="2">
        <v>37874</v>
      </c>
      <c r="B5199" s="1" t="s">
        <v>431</v>
      </c>
      <c r="C5199">
        <v>488</v>
      </c>
      <c r="D5199">
        <v>25990</v>
      </c>
      <c r="E5199">
        <v>1</v>
      </c>
      <c r="F5199">
        <v>2</v>
      </c>
      <c r="G5199">
        <v>1</v>
      </c>
      <c r="H5199" s="2">
        <v>42988</v>
      </c>
      <c r="I5199" t="str">
        <f>VLOOKUP(Sales[[#This Row],[TerritoryKey]], Territories[], 2, FALSE)</f>
        <v>Northwest</v>
      </c>
      <c r="J5199">
        <f>_xlfn.XLOOKUP(Sales[[#This Row],[ProductKey]], Products!$A:$A, Products!$J:$J)</f>
        <v>41.572299999999998</v>
      </c>
      <c r="K5199">
        <f>_xlfn.XLOOKUP(Sales[[#This Row],[ProductKey]], Products!$A:$A, Products!$K:$K)</f>
        <v>53.99</v>
      </c>
      <c r="L5199" s="1">
        <f>Sales[[#This Row],[ProductPrice]]*Sales[[#This Row],[OrderQuantity]]</f>
        <v>53.99</v>
      </c>
      <c r="M5199" s="1">
        <f>Sales[[#This Row],[OrderQuantity]]</f>
        <v>1</v>
      </c>
      <c r="N5199" s="1">
        <f>1</f>
        <v>1</v>
      </c>
      <c r="O5199" s="1">
        <f>Sales[[#This Row],[TotalSales]]-Sales[[#This Row],[TotalCost]]</f>
        <v>12.417700000000004</v>
      </c>
      <c r="P5199" s="1">
        <f>Sales[[#This Row],[ProductCost]]*Sales[[#This Row],[OrderQuantity]]</f>
        <v>41.572299999999998</v>
      </c>
      <c r="Q5199" s="1" t="str">
        <f>VLOOKUP(Sales[[#This Row],[ProductKey]], Products!$A$2:$D$1000, 4, FALSE)</f>
        <v>Short-Sleeve Classic Jersey, S</v>
      </c>
    </row>
    <row r="5200" spans="1:17" x14ac:dyDescent="0.25">
      <c r="A5200" s="2">
        <v>37632</v>
      </c>
      <c r="B5200" s="1" t="s">
        <v>438</v>
      </c>
      <c r="C5200">
        <v>538</v>
      </c>
      <c r="D5200">
        <v>22749</v>
      </c>
      <c r="E5200">
        <v>1</v>
      </c>
      <c r="F5200">
        <v>2</v>
      </c>
      <c r="G5200">
        <v>1</v>
      </c>
      <c r="H5200" s="2">
        <v>42746</v>
      </c>
      <c r="I5200" t="str">
        <f>VLOOKUP(Sales[[#This Row],[TerritoryKey]], Territories[], 2, FALSE)</f>
        <v>Northwest</v>
      </c>
      <c r="J5200">
        <f>_xlfn.XLOOKUP(Sales[[#This Row],[ProductKey]], Products!$A:$A, Products!$J:$J)</f>
        <v>8.0373000000000001</v>
      </c>
      <c r="K5200">
        <f>_xlfn.XLOOKUP(Sales[[#This Row],[ProductKey]], Products!$A:$A, Products!$K:$K)</f>
        <v>21.49</v>
      </c>
      <c r="L5200" s="1">
        <f>Sales[[#This Row],[ProductPrice]]*Sales[[#This Row],[OrderQuantity]]</f>
        <v>21.49</v>
      </c>
      <c r="M5200" s="1">
        <f>Sales[[#This Row],[OrderQuantity]]</f>
        <v>1</v>
      </c>
      <c r="N5200" s="1">
        <f>1</f>
        <v>1</v>
      </c>
      <c r="O5200" s="1">
        <f>Sales[[#This Row],[TotalSales]]-Sales[[#This Row],[TotalCost]]</f>
        <v>13.452699999999998</v>
      </c>
      <c r="P5200" s="1">
        <f>Sales[[#This Row],[ProductCost]]*Sales[[#This Row],[OrderQuantity]]</f>
        <v>8.0373000000000001</v>
      </c>
      <c r="Q5200" s="1" t="str">
        <f>VLOOKUP(Sales[[#This Row],[ProductKey]], Products!$A$2:$D$1000, 4, FALSE)</f>
        <v>LL Road Tire</v>
      </c>
    </row>
    <row r="5201" spans="1:17" x14ac:dyDescent="0.25">
      <c r="A5201" s="2">
        <v>37784</v>
      </c>
      <c r="B5201" s="1" t="s">
        <v>635</v>
      </c>
      <c r="C5201">
        <v>479</v>
      </c>
      <c r="D5201">
        <v>22716</v>
      </c>
      <c r="E5201">
        <v>1</v>
      </c>
      <c r="F5201">
        <v>2</v>
      </c>
      <c r="G5201">
        <v>1</v>
      </c>
      <c r="H5201" s="2">
        <v>42898</v>
      </c>
      <c r="I5201" t="str">
        <f>VLOOKUP(Sales[[#This Row],[TerritoryKey]], Territories[], 2, FALSE)</f>
        <v>Northwest</v>
      </c>
      <c r="J5201">
        <f>_xlfn.XLOOKUP(Sales[[#This Row],[ProductKey]], Products!$A:$A, Products!$J:$J)</f>
        <v>3.3622999999999998</v>
      </c>
      <c r="K5201">
        <f>_xlfn.XLOOKUP(Sales[[#This Row],[ProductKey]], Products!$A:$A, Products!$K:$K)</f>
        <v>8.99</v>
      </c>
      <c r="L5201" s="1">
        <f>Sales[[#This Row],[ProductPrice]]*Sales[[#This Row],[OrderQuantity]]</f>
        <v>8.99</v>
      </c>
      <c r="M5201" s="1">
        <f>Sales[[#This Row],[OrderQuantity]]</f>
        <v>1</v>
      </c>
      <c r="N5201" s="1">
        <f>1</f>
        <v>1</v>
      </c>
      <c r="O5201" s="1">
        <f>Sales[[#This Row],[TotalSales]]-Sales[[#This Row],[TotalCost]]</f>
        <v>5.6277000000000008</v>
      </c>
      <c r="P5201" s="1">
        <f>Sales[[#This Row],[ProductCost]]*Sales[[#This Row],[OrderQuantity]]</f>
        <v>3.3622999999999998</v>
      </c>
      <c r="Q5201" s="1" t="str">
        <f>VLOOKUP(Sales[[#This Row],[ProductKey]], Products!$A$2:$D$1000, 4, FALSE)</f>
        <v>Road Bottle Cage</v>
      </c>
    </row>
    <row r="5202" spans="1:17" x14ac:dyDescent="0.25">
      <c r="A5202" s="2">
        <v>37632</v>
      </c>
      <c r="B5202" s="1" t="s">
        <v>682</v>
      </c>
      <c r="C5202">
        <v>479</v>
      </c>
      <c r="D5202">
        <v>26041</v>
      </c>
      <c r="E5202">
        <v>1</v>
      </c>
      <c r="F5202">
        <v>2</v>
      </c>
      <c r="G5202">
        <v>1</v>
      </c>
      <c r="H5202" s="2">
        <v>42746</v>
      </c>
      <c r="I5202" t="str">
        <f>VLOOKUP(Sales[[#This Row],[TerritoryKey]], Territories[], 2, FALSE)</f>
        <v>Northwest</v>
      </c>
      <c r="J5202">
        <f>_xlfn.XLOOKUP(Sales[[#This Row],[ProductKey]], Products!$A:$A, Products!$J:$J)</f>
        <v>3.3622999999999998</v>
      </c>
      <c r="K5202">
        <f>_xlfn.XLOOKUP(Sales[[#This Row],[ProductKey]], Products!$A:$A, Products!$K:$K)</f>
        <v>8.99</v>
      </c>
      <c r="L5202" s="1">
        <f>Sales[[#This Row],[ProductPrice]]*Sales[[#This Row],[OrderQuantity]]</f>
        <v>8.99</v>
      </c>
      <c r="M5202" s="1">
        <f>Sales[[#This Row],[OrderQuantity]]</f>
        <v>1</v>
      </c>
      <c r="N5202" s="1">
        <f>1</f>
        <v>1</v>
      </c>
      <c r="O5202" s="1">
        <f>Sales[[#This Row],[TotalSales]]-Sales[[#This Row],[TotalCost]]</f>
        <v>5.6277000000000008</v>
      </c>
      <c r="P5202" s="1">
        <f>Sales[[#This Row],[ProductCost]]*Sales[[#This Row],[OrderQuantity]]</f>
        <v>3.3622999999999998</v>
      </c>
      <c r="Q5202" s="1" t="str">
        <f>VLOOKUP(Sales[[#This Row],[ProductKey]], Products!$A$2:$D$1000, 4, FALSE)</f>
        <v>Road Bottle Cage</v>
      </c>
    </row>
    <row r="5203" spans="1:17" x14ac:dyDescent="0.25">
      <c r="A5203" s="2">
        <v>37783</v>
      </c>
      <c r="B5203" s="1" t="s">
        <v>768</v>
      </c>
      <c r="C5203">
        <v>223</v>
      </c>
      <c r="D5203">
        <v>13327</v>
      </c>
      <c r="E5203">
        <v>1</v>
      </c>
      <c r="F5203">
        <v>2</v>
      </c>
      <c r="G5203">
        <v>1</v>
      </c>
      <c r="H5203" s="2">
        <v>42897</v>
      </c>
      <c r="I5203" t="str">
        <f>VLOOKUP(Sales[[#This Row],[TerritoryKey]], Territories[], 2, FALSE)</f>
        <v>Northwest</v>
      </c>
      <c r="J5203">
        <f>_xlfn.XLOOKUP(Sales[[#This Row],[ProductKey]], Products!$A:$A, Products!$J:$J)</f>
        <v>5.7051999999999996</v>
      </c>
      <c r="K5203">
        <f>_xlfn.XLOOKUP(Sales[[#This Row],[ProductKey]], Products!$A:$A, Products!$K:$K)</f>
        <v>8.6441999999999997</v>
      </c>
      <c r="L5203" s="1">
        <f>Sales[[#This Row],[ProductPrice]]*Sales[[#This Row],[OrderQuantity]]</f>
        <v>8.6441999999999997</v>
      </c>
      <c r="M5203" s="1">
        <f>Sales[[#This Row],[OrderQuantity]]</f>
        <v>1</v>
      </c>
      <c r="N5203" s="1">
        <f>1</f>
        <v>1</v>
      </c>
      <c r="O5203" s="1">
        <f>Sales[[#This Row],[TotalSales]]-Sales[[#This Row],[TotalCost]]</f>
        <v>2.9390000000000001</v>
      </c>
      <c r="P5203" s="1">
        <f>Sales[[#This Row],[ProductCost]]*Sales[[#This Row],[OrderQuantity]]</f>
        <v>5.7051999999999996</v>
      </c>
      <c r="Q5203" s="1" t="str">
        <f>VLOOKUP(Sales[[#This Row],[ProductKey]], Products!$A$2:$D$1000, 4, FALSE)</f>
        <v>AWC Logo Cap</v>
      </c>
    </row>
    <row r="5204" spans="1:17" x14ac:dyDescent="0.25">
      <c r="A5204" s="2">
        <v>37632</v>
      </c>
      <c r="B5204" s="1" t="s">
        <v>991</v>
      </c>
      <c r="C5204">
        <v>476</v>
      </c>
      <c r="D5204">
        <v>14634</v>
      </c>
      <c r="E5204">
        <v>1</v>
      </c>
      <c r="F5204">
        <v>2</v>
      </c>
      <c r="G5204">
        <v>1</v>
      </c>
      <c r="H5204" s="2">
        <v>42746</v>
      </c>
      <c r="I5204" t="str">
        <f>VLOOKUP(Sales[[#This Row],[TerritoryKey]], Territories[], 2, FALSE)</f>
        <v>Northwest</v>
      </c>
      <c r="J5204">
        <f>_xlfn.XLOOKUP(Sales[[#This Row],[ProductKey]], Products!$A:$A, Products!$J:$J)</f>
        <v>26.176300000000001</v>
      </c>
      <c r="K5204">
        <f>_xlfn.XLOOKUP(Sales[[#This Row],[ProductKey]], Products!$A:$A, Products!$K:$K)</f>
        <v>69.989999999999995</v>
      </c>
      <c r="L5204" s="1">
        <f>Sales[[#This Row],[ProductPrice]]*Sales[[#This Row],[OrderQuantity]]</f>
        <v>69.989999999999995</v>
      </c>
      <c r="M5204" s="1">
        <f>Sales[[#This Row],[OrderQuantity]]</f>
        <v>1</v>
      </c>
      <c r="N5204" s="1">
        <f>1</f>
        <v>1</v>
      </c>
      <c r="O5204" s="1">
        <f>Sales[[#This Row],[TotalSales]]-Sales[[#This Row],[TotalCost]]</f>
        <v>43.813699999999997</v>
      </c>
      <c r="P5204" s="1">
        <f>Sales[[#This Row],[ProductCost]]*Sales[[#This Row],[OrderQuantity]]</f>
        <v>26.176300000000001</v>
      </c>
      <c r="Q5204" s="1" t="str">
        <f>VLOOKUP(Sales[[#This Row],[ProductKey]], Products!$A$2:$D$1000, 4, FALSE)</f>
        <v>Women's Mountain Shorts, L</v>
      </c>
    </row>
    <row r="5205" spans="1:17" x14ac:dyDescent="0.25">
      <c r="A5205" s="2">
        <v>37662</v>
      </c>
      <c r="B5205" s="1" t="s">
        <v>994</v>
      </c>
      <c r="C5205">
        <v>490</v>
      </c>
      <c r="D5205">
        <v>18658</v>
      </c>
      <c r="E5205">
        <v>1</v>
      </c>
      <c r="F5205">
        <v>2</v>
      </c>
      <c r="G5205">
        <v>1</v>
      </c>
      <c r="H5205" s="2">
        <v>42776</v>
      </c>
      <c r="I5205" t="str">
        <f>VLOOKUP(Sales[[#This Row],[TerritoryKey]], Territories[], 2, FALSE)</f>
        <v>Northwest</v>
      </c>
      <c r="J5205">
        <f>_xlfn.XLOOKUP(Sales[[#This Row],[ProductKey]], Products!$A:$A, Products!$J:$J)</f>
        <v>41.572299999999998</v>
      </c>
      <c r="K5205">
        <f>_xlfn.XLOOKUP(Sales[[#This Row],[ProductKey]], Products!$A:$A, Products!$K:$K)</f>
        <v>53.99</v>
      </c>
      <c r="L5205" s="1">
        <f>Sales[[#This Row],[ProductPrice]]*Sales[[#This Row],[OrderQuantity]]</f>
        <v>53.99</v>
      </c>
      <c r="M5205" s="1">
        <f>Sales[[#This Row],[OrderQuantity]]</f>
        <v>1</v>
      </c>
      <c r="N5205" s="1">
        <f>1</f>
        <v>1</v>
      </c>
      <c r="O5205" s="1">
        <f>Sales[[#This Row],[TotalSales]]-Sales[[#This Row],[TotalCost]]</f>
        <v>12.417700000000004</v>
      </c>
      <c r="P5205" s="1">
        <f>Sales[[#This Row],[ProductCost]]*Sales[[#This Row],[OrderQuantity]]</f>
        <v>41.572299999999998</v>
      </c>
      <c r="Q5205" s="1" t="str">
        <f>VLOOKUP(Sales[[#This Row],[ProductKey]], Products!$A$2:$D$1000, 4, FALSE)</f>
        <v>Short-Sleeve Classic Jersey, L</v>
      </c>
    </row>
    <row r="5206" spans="1:17" x14ac:dyDescent="0.25">
      <c r="A5206" s="2">
        <v>37813</v>
      </c>
      <c r="B5206" s="1" t="s">
        <v>1011</v>
      </c>
      <c r="C5206">
        <v>530</v>
      </c>
      <c r="D5206">
        <v>26636</v>
      </c>
      <c r="E5206">
        <v>1</v>
      </c>
      <c r="F5206">
        <v>2</v>
      </c>
      <c r="G5206">
        <v>1</v>
      </c>
      <c r="H5206" s="2">
        <v>42927</v>
      </c>
      <c r="I5206" t="str">
        <f>VLOOKUP(Sales[[#This Row],[TerritoryKey]], Territories[], 2, FALSE)</f>
        <v>Northwest</v>
      </c>
      <c r="J5206">
        <f>_xlfn.XLOOKUP(Sales[[#This Row],[ProductKey]], Products!$A:$A, Products!$J:$J)</f>
        <v>1.8663000000000001</v>
      </c>
      <c r="K5206">
        <f>_xlfn.XLOOKUP(Sales[[#This Row],[ProductKey]], Products!$A:$A, Products!$K:$K)</f>
        <v>4.99</v>
      </c>
      <c r="L5206" s="1">
        <f>Sales[[#This Row],[ProductPrice]]*Sales[[#This Row],[OrderQuantity]]</f>
        <v>4.99</v>
      </c>
      <c r="M5206" s="1">
        <f>Sales[[#This Row],[OrderQuantity]]</f>
        <v>1</v>
      </c>
      <c r="N5206" s="1">
        <f>1</f>
        <v>1</v>
      </c>
      <c r="O5206" s="1">
        <f>Sales[[#This Row],[TotalSales]]-Sales[[#This Row],[TotalCost]]</f>
        <v>3.1237000000000004</v>
      </c>
      <c r="P5206" s="1">
        <f>Sales[[#This Row],[ProductCost]]*Sales[[#This Row],[OrderQuantity]]</f>
        <v>1.8663000000000001</v>
      </c>
      <c r="Q5206" s="1" t="str">
        <f>VLOOKUP(Sales[[#This Row],[ProductKey]], Products!$A$2:$D$1000, 4, FALSE)</f>
        <v>Touring Tire Tube</v>
      </c>
    </row>
    <row r="5207" spans="1:17" x14ac:dyDescent="0.25">
      <c r="A5207" s="2">
        <v>37663</v>
      </c>
      <c r="B5207" s="1" t="s">
        <v>1141</v>
      </c>
      <c r="C5207">
        <v>485</v>
      </c>
      <c r="D5207">
        <v>11803</v>
      </c>
      <c r="E5207">
        <v>1</v>
      </c>
      <c r="F5207">
        <v>2</v>
      </c>
      <c r="G5207">
        <v>1</v>
      </c>
      <c r="H5207" s="2">
        <v>42777</v>
      </c>
      <c r="I5207" t="str">
        <f>VLOOKUP(Sales[[#This Row],[TerritoryKey]], Territories[], 2, FALSE)</f>
        <v>Northwest</v>
      </c>
      <c r="J5207">
        <f>_xlfn.XLOOKUP(Sales[[#This Row],[ProductKey]], Products!$A:$A, Products!$J:$J)</f>
        <v>8.2204999999999995</v>
      </c>
      <c r="K5207">
        <f>_xlfn.XLOOKUP(Sales[[#This Row],[ProductKey]], Products!$A:$A, Products!$K:$K)</f>
        <v>21.98</v>
      </c>
      <c r="L5207" s="1">
        <f>Sales[[#This Row],[ProductPrice]]*Sales[[#This Row],[OrderQuantity]]</f>
        <v>21.98</v>
      </c>
      <c r="M5207" s="1">
        <f>Sales[[#This Row],[OrderQuantity]]</f>
        <v>1</v>
      </c>
      <c r="N5207" s="1">
        <f>1</f>
        <v>1</v>
      </c>
      <c r="O5207" s="1">
        <f>Sales[[#This Row],[TotalSales]]-Sales[[#This Row],[TotalCost]]</f>
        <v>13.759500000000001</v>
      </c>
      <c r="P5207" s="1">
        <f>Sales[[#This Row],[ProductCost]]*Sales[[#This Row],[OrderQuantity]]</f>
        <v>8.2204999999999995</v>
      </c>
      <c r="Q5207" s="1" t="str">
        <f>VLOOKUP(Sales[[#This Row],[ProductKey]], Products!$A$2:$D$1000, 4, FALSE)</f>
        <v>Fender Set - Mountain</v>
      </c>
    </row>
    <row r="5208" spans="1:17" x14ac:dyDescent="0.25">
      <c r="A5208" s="2">
        <v>37845</v>
      </c>
      <c r="B5208" s="1" t="s">
        <v>1184</v>
      </c>
      <c r="C5208">
        <v>528</v>
      </c>
      <c r="D5208">
        <v>23292</v>
      </c>
      <c r="E5208">
        <v>1</v>
      </c>
      <c r="F5208">
        <v>2</v>
      </c>
      <c r="G5208">
        <v>1</v>
      </c>
      <c r="H5208" s="2">
        <v>42959</v>
      </c>
      <c r="I5208" t="str">
        <f>VLOOKUP(Sales[[#This Row],[TerritoryKey]], Territories[], 2, FALSE)</f>
        <v>Northwest</v>
      </c>
      <c r="J5208">
        <f>_xlfn.XLOOKUP(Sales[[#This Row],[ProductKey]], Products!$A:$A, Products!$J:$J)</f>
        <v>1.8663000000000001</v>
      </c>
      <c r="K5208">
        <f>_xlfn.XLOOKUP(Sales[[#This Row],[ProductKey]], Products!$A:$A, Products!$K:$K)</f>
        <v>4.99</v>
      </c>
      <c r="L5208" s="1">
        <f>Sales[[#This Row],[ProductPrice]]*Sales[[#This Row],[OrderQuantity]]</f>
        <v>4.99</v>
      </c>
      <c r="M5208" s="1">
        <f>Sales[[#This Row],[OrderQuantity]]</f>
        <v>1</v>
      </c>
      <c r="N5208" s="1">
        <f>1</f>
        <v>1</v>
      </c>
      <c r="O5208" s="1">
        <f>Sales[[#This Row],[TotalSales]]-Sales[[#This Row],[TotalCost]]</f>
        <v>3.1237000000000004</v>
      </c>
      <c r="P5208" s="1">
        <f>Sales[[#This Row],[ProductCost]]*Sales[[#This Row],[OrderQuantity]]</f>
        <v>1.8663000000000001</v>
      </c>
      <c r="Q5208" s="1" t="str">
        <f>VLOOKUP(Sales[[#This Row],[ProductKey]], Products!$A$2:$D$1000, 4, FALSE)</f>
        <v>Mountain Tire Tube</v>
      </c>
    </row>
    <row r="5209" spans="1:17" x14ac:dyDescent="0.25">
      <c r="A5209" s="2">
        <v>38261</v>
      </c>
      <c r="B5209" s="1" t="s">
        <v>1454</v>
      </c>
      <c r="C5209">
        <v>485</v>
      </c>
      <c r="D5209">
        <v>13937</v>
      </c>
      <c r="E5209">
        <v>1</v>
      </c>
      <c r="F5209">
        <v>2</v>
      </c>
      <c r="G5209">
        <v>1</v>
      </c>
      <c r="H5209" s="2">
        <v>43374</v>
      </c>
      <c r="I5209" t="str">
        <f>VLOOKUP(Sales[[#This Row],[TerritoryKey]], Territories[], 2, FALSE)</f>
        <v>Northwest</v>
      </c>
      <c r="J5209">
        <f>_xlfn.XLOOKUP(Sales[[#This Row],[ProductKey]], Products!$A:$A, Products!$J:$J)</f>
        <v>8.2204999999999995</v>
      </c>
      <c r="K5209">
        <f>_xlfn.XLOOKUP(Sales[[#This Row],[ProductKey]], Products!$A:$A, Products!$K:$K)</f>
        <v>21.98</v>
      </c>
      <c r="L5209" s="1">
        <f>Sales[[#This Row],[ProductPrice]]*Sales[[#This Row],[OrderQuantity]]</f>
        <v>21.98</v>
      </c>
      <c r="M5209" s="1">
        <f>Sales[[#This Row],[OrderQuantity]]</f>
        <v>1</v>
      </c>
      <c r="N5209" s="1">
        <f>1</f>
        <v>1</v>
      </c>
      <c r="O5209" s="1">
        <f>Sales[[#This Row],[TotalSales]]-Sales[[#This Row],[TotalCost]]</f>
        <v>13.759500000000001</v>
      </c>
      <c r="P5209" s="1">
        <f>Sales[[#This Row],[ProductCost]]*Sales[[#This Row],[OrderQuantity]]</f>
        <v>8.2204999999999995</v>
      </c>
      <c r="Q5209" s="1" t="str">
        <f>VLOOKUP(Sales[[#This Row],[ProductKey]], Products!$A$2:$D$1000, 4, FALSE)</f>
        <v>Fender Set - Mountain</v>
      </c>
    </row>
    <row r="5210" spans="1:17" x14ac:dyDescent="0.25">
      <c r="A5210" s="2">
        <v>37784</v>
      </c>
      <c r="B5210" s="1" t="s">
        <v>1468</v>
      </c>
      <c r="C5210">
        <v>489</v>
      </c>
      <c r="D5210">
        <v>17615</v>
      </c>
      <c r="E5210">
        <v>1</v>
      </c>
      <c r="F5210">
        <v>2</v>
      </c>
      <c r="G5210">
        <v>1</v>
      </c>
      <c r="H5210" s="2">
        <v>42898</v>
      </c>
      <c r="I5210" t="str">
        <f>VLOOKUP(Sales[[#This Row],[TerritoryKey]], Territories[], 2, FALSE)</f>
        <v>Northwest</v>
      </c>
      <c r="J5210">
        <f>_xlfn.XLOOKUP(Sales[[#This Row],[ProductKey]], Products!$A:$A, Products!$J:$J)</f>
        <v>41.572299999999998</v>
      </c>
      <c r="K5210">
        <f>_xlfn.XLOOKUP(Sales[[#This Row],[ProductKey]], Products!$A:$A, Products!$K:$K)</f>
        <v>53.99</v>
      </c>
      <c r="L5210" s="1">
        <f>Sales[[#This Row],[ProductPrice]]*Sales[[#This Row],[OrderQuantity]]</f>
        <v>53.99</v>
      </c>
      <c r="M5210" s="1">
        <f>Sales[[#This Row],[OrderQuantity]]</f>
        <v>1</v>
      </c>
      <c r="N5210" s="1">
        <f>1</f>
        <v>1</v>
      </c>
      <c r="O5210" s="1">
        <f>Sales[[#This Row],[TotalSales]]-Sales[[#This Row],[TotalCost]]</f>
        <v>12.417700000000004</v>
      </c>
      <c r="P5210" s="1">
        <f>Sales[[#This Row],[ProductCost]]*Sales[[#This Row],[OrderQuantity]]</f>
        <v>41.572299999999998</v>
      </c>
      <c r="Q5210" s="1" t="str">
        <f>VLOOKUP(Sales[[#This Row],[ProductKey]], Products!$A$2:$D$1000, 4, FALSE)</f>
        <v>Short-Sleeve Classic Jersey, M</v>
      </c>
    </row>
    <row r="5211" spans="1:17" x14ac:dyDescent="0.25">
      <c r="A5211" s="2">
        <v>37967</v>
      </c>
      <c r="B5211" s="1" t="s">
        <v>1477</v>
      </c>
      <c r="C5211">
        <v>528</v>
      </c>
      <c r="D5211">
        <v>11187</v>
      </c>
      <c r="E5211">
        <v>1</v>
      </c>
      <c r="F5211">
        <v>2</v>
      </c>
      <c r="G5211">
        <v>1</v>
      </c>
      <c r="H5211" s="2">
        <v>43081</v>
      </c>
      <c r="I5211" t="str">
        <f>VLOOKUP(Sales[[#This Row],[TerritoryKey]], Territories[], 2, FALSE)</f>
        <v>Northwest</v>
      </c>
      <c r="J5211">
        <f>_xlfn.XLOOKUP(Sales[[#This Row],[ProductKey]], Products!$A:$A, Products!$J:$J)</f>
        <v>1.8663000000000001</v>
      </c>
      <c r="K5211">
        <f>_xlfn.XLOOKUP(Sales[[#This Row],[ProductKey]], Products!$A:$A, Products!$K:$K)</f>
        <v>4.99</v>
      </c>
      <c r="L5211" s="1">
        <f>Sales[[#This Row],[ProductPrice]]*Sales[[#This Row],[OrderQuantity]]</f>
        <v>4.99</v>
      </c>
      <c r="M5211" s="1">
        <f>Sales[[#This Row],[OrderQuantity]]</f>
        <v>1</v>
      </c>
      <c r="N5211" s="1">
        <f>1</f>
        <v>1</v>
      </c>
      <c r="O5211" s="1">
        <f>Sales[[#This Row],[TotalSales]]-Sales[[#This Row],[TotalCost]]</f>
        <v>3.1237000000000004</v>
      </c>
      <c r="P5211" s="1">
        <f>Sales[[#This Row],[ProductCost]]*Sales[[#This Row],[OrderQuantity]]</f>
        <v>1.8663000000000001</v>
      </c>
      <c r="Q5211" s="1" t="str">
        <f>VLOOKUP(Sales[[#This Row],[ProductKey]], Products!$A$2:$D$1000, 4, FALSE)</f>
        <v>Mountain Tire Tube</v>
      </c>
    </row>
    <row r="5212" spans="1:17" x14ac:dyDescent="0.25">
      <c r="A5212" s="2">
        <v>37844</v>
      </c>
      <c r="B5212" s="1" t="s">
        <v>1599</v>
      </c>
      <c r="C5212">
        <v>540</v>
      </c>
      <c r="D5212">
        <v>25276</v>
      </c>
      <c r="E5212">
        <v>1</v>
      </c>
      <c r="F5212">
        <v>2</v>
      </c>
      <c r="G5212">
        <v>1</v>
      </c>
      <c r="H5212" s="2">
        <v>42958</v>
      </c>
      <c r="I5212" t="str">
        <f>VLOOKUP(Sales[[#This Row],[TerritoryKey]], Territories[], 2, FALSE)</f>
        <v>Northwest</v>
      </c>
      <c r="J5212">
        <f>_xlfn.XLOOKUP(Sales[[#This Row],[ProductKey]], Products!$A:$A, Products!$J:$J)</f>
        <v>12.192399999999999</v>
      </c>
      <c r="K5212">
        <f>_xlfn.XLOOKUP(Sales[[#This Row],[ProductKey]], Products!$A:$A, Products!$K:$K)</f>
        <v>32.6</v>
      </c>
      <c r="L5212" s="1">
        <f>Sales[[#This Row],[ProductPrice]]*Sales[[#This Row],[OrderQuantity]]</f>
        <v>32.6</v>
      </c>
      <c r="M5212" s="1">
        <f>Sales[[#This Row],[OrderQuantity]]</f>
        <v>1</v>
      </c>
      <c r="N5212" s="1">
        <f>1</f>
        <v>1</v>
      </c>
      <c r="O5212" s="1">
        <f>Sales[[#This Row],[TotalSales]]-Sales[[#This Row],[TotalCost]]</f>
        <v>20.407600000000002</v>
      </c>
      <c r="P5212" s="1">
        <f>Sales[[#This Row],[ProductCost]]*Sales[[#This Row],[OrderQuantity]]</f>
        <v>12.192399999999999</v>
      </c>
      <c r="Q5212" s="1" t="str">
        <f>VLOOKUP(Sales[[#This Row],[ProductKey]], Products!$A$2:$D$1000, 4, FALSE)</f>
        <v>HL Road Tire</v>
      </c>
    </row>
    <row r="5213" spans="1:17" x14ac:dyDescent="0.25">
      <c r="A5213" s="2">
        <v>37967</v>
      </c>
      <c r="B5213" s="1" t="s">
        <v>1622</v>
      </c>
      <c r="C5213">
        <v>229</v>
      </c>
      <c r="D5213">
        <v>18822</v>
      </c>
      <c r="E5213">
        <v>1</v>
      </c>
      <c r="F5213">
        <v>2</v>
      </c>
      <c r="G5213">
        <v>1</v>
      </c>
      <c r="H5213" s="2">
        <v>43081</v>
      </c>
      <c r="I5213" t="str">
        <f>VLOOKUP(Sales[[#This Row],[TerritoryKey]], Territories[], 2, FALSE)</f>
        <v>Northwest</v>
      </c>
      <c r="J5213">
        <f>_xlfn.XLOOKUP(Sales[[#This Row],[ProductKey]], Products!$A:$A, Products!$J:$J)</f>
        <v>31.724399999999999</v>
      </c>
      <c r="K5213">
        <f>_xlfn.XLOOKUP(Sales[[#This Row],[ProductKey]], Products!$A:$A, Products!$K:$K)</f>
        <v>48.067300000000003</v>
      </c>
      <c r="L5213" s="1">
        <f>Sales[[#This Row],[ProductPrice]]*Sales[[#This Row],[OrderQuantity]]</f>
        <v>48.067300000000003</v>
      </c>
      <c r="M5213" s="1">
        <f>Sales[[#This Row],[OrderQuantity]]</f>
        <v>1</v>
      </c>
      <c r="N5213" s="1">
        <f>1</f>
        <v>1</v>
      </c>
      <c r="O5213" s="1">
        <f>Sales[[#This Row],[TotalSales]]-Sales[[#This Row],[TotalCost]]</f>
        <v>16.342900000000004</v>
      </c>
      <c r="P5213" s="1">
        <f>Sales[[#This Row],[ProductCost]]*Sales[[#This Row],[OrderQuantity]]</f>
        <v>31.724399999999999</v>
      </c>
      <c r="Q5213" s="1" t="str">
        <f>VLOOKUP(Sales[[#This Row],[ProductKey]], Products!$A$2:$D$1000, 4, FALSE)</f>
        <v>Long-Sleeve Logo Jersey, M</v>
      </c>
    </row>
    <row r="5214" spans="1:17" x14ac:dyDescent="0.25">
      <c r="A5214" s="2">
        <v>37633</v>
      </c>
      <c r="B5214" s="1" t="s">
        <v>1625</v>
      </c>
      <c r="C5214">
        <v>480</v>
      </c>
      <c r="D5214">
        <v>28231</v>
      </c>
      <c r="E5214">
        <v>1</v>
      </c>
      <c r="F5214">
        <v>2</v>
      </c>
      <c r="G5214">
        <v>1</v>
      </c>
      <c r="H5214" s="2">
        <v>42747</v>
      </c>
      <c r="I5214" t="str">
        <f>VLOOKUP(Sales[[#This Row],[TerritoryKey]], Territories[], 2, FALSE)</f>
        <v>Northwest</v>
      </c>
      <c r="J5214">
        <f>_xlfn.XLOOKUP(Sales[[#This Row],[ProductKey]], Products!$A:$A, Products!$J:$J)</f>
        <v>0.85650000000000004</v>
      </c>
      <c r="K5214">
        <f>_xlfn.XLOOKUP(Sales[[#This Row],[ProductKey]], Products!$A:$A, Products!$K:$K)</f>
        <v>2.29</v>
      </c>
      <c r="L5214" s="1">
        <f>Sales[[#This Row],[ProductPrice]]*Sales[[#This Row],[OrderQuantity]]</f>
        <v>2.29</v>
      </c>
      <c r="M5214" s="1">
        <f>Sales[[#This Row],[OrderQuantity]]</f>
        <v>1</v>
      </c>
      <c r="N5214" s="1">
        <f>1</f>
        <v>1</v>
      </c>
      <c r="O5214" s="1">
        <f>Sales[[#This Row],[TotalSales]]-Sales[[#This Row],[TotalCost]]</f>
        <v>1.4335</v>
      </c>
      <c r="P5214" s="1">
        <f>Sales[[#This Row],[ProductCost]]*Sales[[#This Row],[OrderQuantity]]</f>
        <v>0.85650000000000004</v>
      </c>
      <c r="Q5214" s="1" t="str">
        <f>VLOOKUP(Sales[[#This Row],[ProductKey]], Products!$A$2:$D$1000, 4, FALSE)</f>
        <v>Patch Kit/8 Patches</v>
      </c>
    </row>
    <row r="5215" spans="1:17" x14ac:dyDescent="0.25">
      <c r="A5215" s="2">
        <v>37845</v>
      </c>
      <c r="B5215" s="1" t="s">
        <v>1715</v>
      </c>
      <c r="C5215">
        <v>538</v>
      </c>
      <c r="D5215">
        <v>23017</v>
      </c>
      <c r="E5215">
        <v>1</v>
      </c>
      <c r="F5215">
        <v>2</v>
      </c>
      <c r="G5215">
        <v>1</v>
      </c>
      <c r="H5215" s="2">
        <v>42959</v>
      </c>
      <c r="I5215" t="str">
        <f>VLOOKUP(Sales[[#This Row],[TerritoryKey]], Territories[], 2, FALSE)</f>
        <v>Northwest</v>
      </c>
      <c r="J5215">
        <f>_xlfn.XLOOKUP(Sales[[#This Row],[ProductKey]], Products!$A:$A, Products!$J:$J)</f>
        <v>8.0373000000000001</v>
      </c>
      <c r="K5215">
        <f>_xlfn.XLOOKUP(Sales[[#This Row],[ProductKey]], Products!$A:$A, Products!$K:$K)</f>
        <v>21.49</v>
      </c>
      <c r="L5215" s="1">
        <f>Sales[[#This Row],[ProductPrice]]*Sales[[#This Row],[OrderQuantity]]</f>
        <v>21.49</v>
      </c>
      <c r="M5215" s="1">
        <f>Sales[[#This Row],[OrderQuantity]]</f>
        <v>1</v>
      </c>
      <c r="N5215" s="1">
        <f>1</f>
        <v>1</v>
      </c>
      <c r="O5215" s="1">
        <f>Sales[[#This Row],[TotalSales]]-Sales[[#This Row],[TotalCost]]</f>
        <v>13.452699999999998</v>
      </c>
      <c r="P5215" s="1">
        <f>Sales[[#This Row],[ProductCost]]*Sales[[#This Row],[OrderQuantity]]</f>
        <v>8.0373000000000001</v>
      </c>
      <c r="Q5215" s="1" t="str">
        <f>VLOOKUP(Sales[[#This Row],[ProductKey]], Products!$A$2:$D$1000, 4, FALSE)</f>
        <v>LL Road Tire</v>
      </c>
    </row>
    <row r="5216" spans="1:17" x14ac:dyDescent="0.25">
      <c r="A5216" s="2">
        <v>37692</v>
      </c>
      <c r="B5216" s="1" t="s">
        <v>1718</v>
      </c>
      <c r="C5216">
        <v>476</v>
      </c>
      <c r="D5216">
        <v>14727</v>
      </c>
      <c r="E5216">
        <v>1</v>
      </c>
      <c r="F5216">
        <v>2</v>
      </c>
      <c r="G5216">
        <v>1</v>
      </c>
      <c r="H5216" s="2">
        <v>42806</v>
      </c>
      <c r="I5216" t="str">
        <f>VLOOKUP(Sales[[#This Row],[TerritoryKey]], Territories[], 2, FALSE)</f>
        <v>Northwest</v>
      </c>
      <c r="J5216">
        <f>_xlfn.XLOOKUP(Sales[[#This Row],[ProductKey]], Products!$A:$A, Products!$J:$J)</f>
        <v>26.176300000000001</v>
      </c>
      <c r="K5216">
        <f>_xlfn.XLOOKUP(Sales[[#This Row],[ProductKey]], Products!$A:$A, Products!$K:$K)</f>
        <v>69.989999999999995</v>
      </c>
      <c r="L5216" s="1">
        <f>Sales[[#This Row],[ProductPrice]]*Sales[[#This Row],[OrderQuantity]]</f>
        <v>69.989999999999995</v>
      </c>
      <c r="M5216" s="1">
        <f>Sales[[#This Row],[OrderQuantity]]</f>
        <v>1</v>
      </c>
      <c r="N5216" s="1">
        <f>1</f>
        <v>1</v>
      </c>
      <c r="O5216" s="1">
        <f>Sales[[#This Row],[TotalSales]]-Sales[[#This Row],[TotalCost]]</f>
        <v>43.813699999999997</v>
      </c>
      <c r="P5216" s="1">
        <f>Sales[[#This Row],[ProductCost]]*Sales[[#This Row],[OrderQuantity]]</f>
        <v>26.176300000000001</v>
      </c>
      <c r="Q5216" s="1" t="str">
        <f>VLOOKUP(Sales[[#This Row],[ProductKey]], Products!$A$2:$D$1000, 4, FALSE)</f>
        <v>Women's Mountain Shorts, L</v>
      </c>
    </row>
    <row r="5217" spans="1:17" x14ac:dyDescent="0.25">
      <c r="A5217" s="2">
        <v>37845</v>
      </c>
      <c r="B5217" s="1" t="s">
        <v>1816</v>
      </c>
      <c r="C5217">
        <v>561</v>
      </c>
      <c r="D5217">
        <v>24762</v>
      </c>
      <c r="E5217">
        <v>1</v>
      </c>
      <c r="F5217">
        <v>2</v>
      </c>
      <c r="G5217">
        <v>1</v>
      </c>
      <c r="H5217" s="2">
        <v>42959</v>
      </c>
      <c r="I5217" t="str">
        <f>VLOOKUP(Sales[[#This Row],[TerritoryKey]], Territories[], 2, FALSE)</f>
        <v>Northwest</v>
      </c>
      <c r="J5217">
        <f>_xlfn.XLOOKUP(Sales[[#This Row],[ProductKey]], Products!$A:$A, Products!$J:$J)</f>
        <v>1481.9378999999999</v>
      </c>
      <c r="K5217">
        <f>_xlfn.XLOOKUP(Sales[[#This Row],[ProductKey]], Products!$A:$A, Products!$K:$K)</f>
        <v>2384.0700000000002</v>
      </c>
      <c r="L5217" s="1">
        <f>Sales[[#This Row],[ProductPrice]]*Sales[[#This Row],[OrderQuantity]]</f>
        <v>2384.0700000000002</v>
      </c>
      <c r="M5217" s="1">
        <f>Sales[[#This Row],[OrderQuantity]]</f>
        <v>1</v>
      </c>
      <c r="N5217" s="1">
        <f>1</f>
        <v>1</v>
      </c>
      <c r="O5217" s="1">
        <f>Sales[[#This Row],[TotalSales]]-Sales[[#This Row],[TotalCost]]</f>
        <v>902.13210000000026</v>
      </c>
      <c r="P5217" s="1">
        <f>Sales[[#This Row],[ProductCost]]*Sales[[#This Row],[OrderQuantity]]</f>
        <v>1481.9378999999999</v>
      </c>
      <c r="Q5217" s="1" t="str">
        <f>VLOOKUP(Sales[[#This Row],[ProductKey]], Products!$A$2:$D$1000, 4, FALSE)</f>
        <v>Touring-1000 Yellow, 46</v>
      </c>
    </row>
    <row r="5218" spans="1:17" x14ac:dyDescent="0.25">
      <c r="A5218" s="2">
        <v>37966</v>
      </c>
      <c r="B5218" s="1" t="s">
        <v>1934</v>
      </c>
      <c r="C5218">
        <v>489</v>
      </c>
      <c r="D5218">
        <v>11669</v>
      </c>
      <c r="E5218">
        <v>1</v>
      </c>
      <c r="F5218">
        <v>2</v>
      </c>
      <c r="G5218">
        <v>1</v>
      </c>
      <c r="H5218" s="2">
        <v>43080</v>
      </c>
      <c r="I5218" t="str">
        <f>VLOOKUP(Sales[[#This Row],[TerritoryKey]], Territories[], 2, FALSE)</f>
        <v>Northwest</v>
      </c>
      <c r="J5218">
        <f>_xlfn.XLOOKUP(Sales[[#This Row],[ProductKey]], Products!$A:$A, Products!$J:$J)</f>
        <v>41.572299999999998</v>
      </c>
      <c r="K5218">
        <f>_xlfn.XLOOKUP(Sales[[#This Row],[ProductKey]], Products!$A:$A, Products!$K:$K)</f>
        <v>53.99</v>
      </c>
      <c r="L5218" s="1">
        <f>Sales[[#This Row],[ProductPrice]]*Sales[[#This Row],[OrderQuantity]]</f>
        <v>53.99</v>
      </c>
      <c r="M5218" s="1">
        <f>Sales[[#This Row],[OrderQuantity]]</f>
        <v>1</v>
      </c>
      <c r="N5218" s="1">
        <f>1</f>
        <v>1</v>
      </c>
      <c r="O5218" s="1">
        <f>Sales[[#This Row],[TotalSales]]-Sales[[#This Row],[TotalCost]]</f>
        <v>12.417700000000004</v>
      </c>
      <c r="P5218" s="1">
        <f>Sales[[#This Row],[ProductCost]]*Sales[[#This Row],[OrderQuantity]]</f>
        <v>41.572299999999998</v>
      </c>
      <c r="Q5218" s="1" t="str">
        <f>VLOOKUP(Sales[[#This Row],[ProductKey]], Products!$A$2:$D$1000, 4, FALSE)</f>
        <v>Short-Sleeve Classic Jersey, M</v>
      </c>
    </row>
    <row r="5219" spans="1:17" x14ac:dyDescent="0.25">
      <c r="A5219" s="2">
        <v>37691</v>
      </c>
      <c r="B5219" s="1" t="s">
        <v>2033</v>
      </c>
      <c r="C5219">
        <v>536</v>
      </c>
      <c r="D5219">
        <v>22283</v>
      </c>
      <c r="E5219">
        <v>1</v>
      </c>
      <c r="F5219">
        <v>2</v>
      </c>
      <c r="G5219">
        <v>1</v>
      </c>
      <c r="H5219" s="2">
        <v>42805</v>
      </c>
      <c r="I5219" t="str">
        <f>VLOOKUP(Sales[[#This Row],[TerritoryKey]], Territories[], 2, FALSE)</f>
        <v>Northwest</v>
      </c>
      <c r="J5219">
        <f>_xlfn.XLOOKUP(Sales[[#This Row],[ProductKey]], Products!$A:$A, Products!$J:$J)</f>
        <v>11.2163</v>
      </c>
      <c r="K5219">
        <f>_xlfn.XLOOKUP(Sales[[#This Row],[ProductKey]], Products!$A:$A, Products!$K:$K)</f>
        <v>29.99</v>
      </c>
      <c r="L5219" s="1">
        <f>Sales[[#This Row],[ProductPrice]]*Sales[[#This Row],[OrderQuantity]]</f>
        <v>29.99</v>
      </c>
      <c r="M5219" s="1">
        <f>Sales[[#This Row],[OrderQuantity]]</f>
        <v>1</v>
      </c>
      <c r="N5219" s="1">
        <f>1</f>
        <v>1</v>
      </c>
      <c r="O5219" s="1">
        <f>Sales[[#This Row],[TotalSales]]-Sales[[#This Row],[TotalCost]]</f>
        <v>18.773699999999998</v>
      </c>
      <c r="P5219" s="1">
        <f>Sales[[#This Row],[ProductCost]]*Sales[[#This Row],[OrderQuantity]]</f>
        <v>11.2163</v>
      </c>
      <c r="Q5219" s="1" t="str">
        <f>VLOOKUP(Sales[[#This Row],[ProductKey]], Products!$A$2:$D$1000, 4, FALSE)</f>
        <v>ML Mountain Tire</v>
      </c>
    </row>
    <row r="5220" spans="1:17" x14ac:dyDescent="0.25">
      <c r="A5220" s="2">
        <v>37906</v>
      </c>
      <c r="B5220" s="1" t="s">
        <v>2035</v>
      </c>
      <c r="C5220">
        <v>474</v>
      </c>
      <c r="D5220">
        <v>14643</v>
      </c>
      <c r="E5220">
        <v>1</v>
      </c>
      <c r="F5220">
        <v>2</v>
      </c>
      <c r="G5220">
        <v>1</v>
      </c>
      <c r="H5220" s="2">
        <v>43020</v>
      </c>
      <c r="I5220" t="str">
        <f>VLOOKUP(Sales[[#This Row],[TerritoryKey]], Territories[], 2, FALSE)</f>
        <v>Northwest</v>
      </c>
      <c r="J5220">
        <f>_xlfn.XLOOKUP(Sales[[#This Row],[ProductKey]], Products!$A:$A, Products!$J:$J)</f>
        <v>26.176300000000001</v>
      </c>
      <c r="K5220">
        <f>_xlfn.XLOOKUP(Sales[[#This Row],[ProductKey]], Products!$A:$A, Products!$K:$K)</f>
        <v>69.989999999999995</v>
      </c>
      <c r="L5220" s="1">
        <f>Sales[[#This Row],[ProductPrice]]*Sales[[#This Row],[OrderQuantity]]</f>
        <v>69.989999999999995</v>
      </c>
      <c r="M5220" s="1">
        <f>Sales[[#This Row],[OrderQuantity]]</f>
        <v>1</v>
      </c>
      <c r="N5220" s="1">
        <f>1</f>
        <v>1</v>
      </c>
      <c r="O5220" s="1">
        <f>Sales[[#This Row],[TotalSales]]-Sales[[#This Row],[TotalCost]]</f>
        <v>43.813699999999997</v>
      </c>
      <c r="P5220" s="1">
        <f>Sales[[#This Row],[ProductCost]]*Sales[[#This Row],[OrderQuantity]]</f>
        <v>26.176300000000001</v>
      </c>
      <c r="Q5220" s="1" t="str">
        <f>VLOOKUP(Sales[[#This Row],[ProductKey]], Products!$A$2:$D$1000, 4, FALSE)</f>
        <v>Women's Mountain Shorts, S</v>
      </c>
    </row>
    <row r="5221" spans="1:17" x14ac:dyDescent="0.25">
      <c r="A5221" s="2">
        <v>37633</v>
      </c>
      <c r="B5221" s="1" t="s">
        <v>2146</v>
      </c>
      <c r="C5221">
        <v>474</v>
      </c>
      <c r="D5221">
        <v>14728</v>
      </c>
      <c r="E5221">
        <v>1</v>
      </c>
      <c r="F5221">
        <v>2</v>
      </c>
      <c r="G5221">
        <v>1</v>
      </c>
      <c r="H5221" s="2">
        <v>42747</v>
      </c>
      <c r="I5221" t="str">
        <f>VLOOKUP(Sales[[#This Row],[TerritoryKey]], Territories[], 2, FALSE)</f>
        <v>Northwest</v>
      </c>
      <c r="J5221">
        <f>_xlfn.XLOOKUP(Sales[[#This Row],[ProductKey]], Products!$A:$A, Products!$J:$J)</f>
        <v>26.176300000000001</v>
      </c>
      <c r="K5221">
        <f>_xlfn.XLOOKUP(Sales[[#This Row],[ProductKey]], Products!$A:$A, Products!$K:$K)</f>
        <v>69.989999999999995</v>
      </c>
      <c r="L5221" s="1">
        <f>Sales[[#This Row],[ProductPrice]]*Sales[[#This Row],[OrderQuantity]]</f>
        <v>69.989999999999995</v>
      </c>
      <c r="M5221" s="1">
        <f>Sales[[#This Row],[OrderQuantity]]</f>
        <v>1</v>
      </c>
      <c r="N5221" s="1">
        <f>1</f>
        <v>1</v>
      </c>
      <c r="O5221" s="1">
        <f>Sales[[#This Row],[TotalSales]]-Sales[[#This Row],[TotalCost]]</f>
        <v>43.813699999999997</v>
      </c>
      <c r="P5221" s="1">
        <f>Sales[[#This Row],[ProductCost]]*Sales[[#This Row],[OrderQuantity]]</f>
        <v>26.176300000000001</v>
      </c>
      <c r="Q5221" s="1" t="str">
        <f>VLOOKUP(Sales[[#This Row],[ProductKey]], Products!$A$2:$D$1000, 4, FALSE)</f>
        <v>Women's Mountain Shorts, S</v>
      </c>
    </row>
    <row r="5222" spans="1:17" x14ac:dyDescent="0.25">
      <c r="A5222" s="2">
        <v>38232</v>
      </c>
      <c r="B5222" s="1" t="s">
        <v>2192</v>
      </c>
      <c r="C5222">
        <v>226</v>
      </c>
      <c r="D5222">
        <v>13739</v>
      </c>
      <c r="E5222">
        <v>1</v>
      </c>
      <c r="F5222">
        <v>2</v>
      </c>
      <c r="G5222">
        <v>1</v>
      </c>
      <c r="H5222" s="2">
        <v>43345</v>
      </c>
      <c r="I5222" t="str">
        <f>VLOOKUP(Sales[[#This Row],[TerritoryKey]], Territories[], 2, FALSE)</f>
        <v>Northwest</v>
      </c>
      <c r="J5222">
        <f>_xlfn.XLOOKUP(Sales[[#This Row],[ProductKey]], Products!$A:$A, Products!$J:$J)</f>
        <v>31.724399999999999</v>
      </c>
      <c r="K5222">
        <f>_xlfn.XLOOKUP(Sales[[#This Row],[ProductKey]], Products!$A:$A, Products!$K:$K)</f>
        <v>48.067300000000003</v>
      </c>
      <c r="L5222" s="1">
        <f>Sales[[#This Row],[ProductPrice]]*Sales[[#This Row],[OrderQuantity]]</f>
        <v>48.067300000000003</v>
      </c>
      <c r="M5222" s="1">
        <f>Sales[[#This Row],[OrderQuantity]]</f>
        <v>1</v>
      </c>
      <c r="N5222" s="1">
        <f>1</f>
        <v>1</v>
      </c>
      <c r="O5222" s="1">
        <f>Sales[[#This Row],[TotalSales]]-Sales[[#This Row],[TotalCost]]</f>
        <v>16.342900000000004</v>
      </c>
      <c r="P5222" s="1">
        <f>Sales[[#This Row],[ProductCost]]*Sales[[#This Row],[OrderQuantity]]</f>
        <v>31.724399999999999</v>
      </c>
      <c r="Q5222" s="1" t="str">
        <f>VLOOKUP(Sales[[#This Row],[ProductKey]], Products!$A$2:$D$1000, 4, FALSE)</f>
        <v>Long-Sleeve Logo Jersey, S</v>
      </c>
    </row>
    <row r="5223" spans="1:17" x14ac:dyDescent="0.25">
      <c r="A5223" s="2">
        <v>37937</v>
      </c>
      <c r="B5223" s="1" t="s">
        <v>2315</v>
      </c>
      <c r="C5223">
        <v>235</v>
      </c>
      <c r="D5223">
        <v>13881</v>
      </c>
      <c r="E5223">
        <v>1</v>
      </c>
      <c r="F5223">
        <v>2</v>
      </c>
      <c r="G5223">
        <v>1</v>
      </c>
      <c r="H5223" s="2">
        <v>43051</v>
      </c>
      <c r="I5223" t="str">
        <f>VLOOKUP(Sales[[#This Row],[TerritoryKey]], Territories[], 2, FALSE)</f>
        <v>Northwest</v>
      </c>
      <c r="J5223">
        <f>_xlfn.XLOOKUP(Sales[[#This Row],[ProductKey]], Products!$A:$A, Products!$J:$J)</f>
        <v>31.724399999999999</v>
      </c>
      <c r="K5223">
        <f>_xlfn.XLOOKUP(Sales[[#This Row],[ProductKey]], Products!$A:$A, Products!$K:$K)</f>
        <v>48.067300000000003</v>
      </c>
      <c r="L5223" s="1">
        <f>Sales[[#This Row],[ProductPrice]]*Sales[[#This Row],[OrderQuantity]]</f>
        <v>48.067300000000003</v>
      </c>
      <c r="M5223" s="1">
        <f>Sales[[#This Row],[OrderQuantity]]</f>
        <v>1</v>
      </c>
      <c r="N5223" s="1">
        <f>1</f>
        <v>1</v>
      </c>
      <c r="O5223" s="1">
        <f>Sales[[#This Row],[TotalSales]]-Sales[[#This Row],[TotalCost]]</f>
        <v>16.342900000000004</v>
      </c>
      <c r="P5223" s="1">
        <f>Sales[[#This Row],[ProductCost]]*Sales[[#This Row],[OrderQuantity]]</f>
        <v>31.724399999999999</v>
      </c>
      <c r="Q5223" s="1" t="str">
        <f>VLOOKUP(Sales[[#This Row],[ProductKey]], Products!$A$2:$D$1000, 4, FALSE)</f>
        <v>Long-Sleeve Logo Jersey, XL</v>
      </c>
    </row>
    <row r="5224" spans="1:17" x14ac:dyDescent="0.25">
      <c r="A5224" s="2">
        <v>38018</v>
      </c>
      <c r="B5224" s="1" t="s">
        <v>2321</v>
      </c>
      <c r="C5224">
        <v>476</v>
      </c>
      <c r="D5224">
        <v>18943</v>
      </c>
      <c r="E5224">
        <v>1</v>
      </c>
      <c r="F5224">
        <v>2</v>
      </c>
      <c r="G5224">
        <v>1</v>
      </c>
      <c r="H5224" s="2">
        <v>43132</v>
      </c>
      <c r="I5224" t="str">
        <f>VLOOKUP(Sales[[#This Row],[TerritoryKey]], Territories[], 2, FALSE)</f>
        <v>Northwest</v>
      </c>
      <c r="J5224">
        <f>_xlfn.XLOOKUP(Sales[[#This Row],[ProductKey]], Products!$A:$A, Products!$J:$J)</f>
        <v>26.176300000000001</v>
      </c>
      <c r="K5224">
        <f>_xlfn.XLOOKUP(Sales[[#This Row],[ProductKey]], Products!$A:$A, Products!$K:$K)</f>
        <v>69.989999999999995</v>
      </c>
      <c r="L5224" s="1">
        <f>Sales[[#This Row],[ProductPrice]]*Sales[[#This Row],[OrderQuantity]]</f>
        <v>69.989999999999995</v>
      </c>
      <c r="M5224" s="1">
        <f>Sales[[#This Row],[OrderQuantity]]</f>
        <v>1</v>
      </c>
      <c r="N5224" s="1">
        <f>1</f>
        <v>1</v>
      </c>
      <c r="O5224" s="1">
        <f>Sales[[#This Row],[TotalSales]]-Sales[[#This Row],[TotalCost]]</f>
        <v>43.813699999999997</v>
      </c>
      <c r="P5224" s="1">
        <f>Sales[[#This Row],[ProductCost]]*Sales[[#This Row],[OrderQuantity]]</f>
        <v>26.176300000000001</v>
      </c>
      <c r="Q5224" s="1" t="str">
        <f>VLOOKUP(Sales[[#This Row],[ProductKey]], Products!$A$2:$D$1000, 4, FALSE)</f>
        <v>Women's Mountain Shorts, L</v>
      </c>
    </row>
    <row r="5225" spans="1:17" x14ac:dyDescent="0.25">
      <c r="A5225" s="2">
        <v>37663</v>
      </c>
      <c r="B5225" s="1" t="s">
        <v>2366</v>
      </c>
      <c r="C5225">
        <v>229</v>
      </c>
      <c r="D5225">
        <v>12528</v>
      </c>
      <c r="E5225">
        <v>1</v>
      </c>
      <c r="F5225">
        <v>2</v>
      </c>
      <c r="G5225">
        <v>1</v>
      </c>
      <c r="H5225" s="2">
        <v>42777</v>
      </c>
      <c r="I5225" t="str">
        <f>VLOOKUP(Sales[[#This Row],[TerritoryKey]], Territories[], 2, FALSE)</f>
        <v>Northwest</v>
      </c>
      <c r="J5225">
        <f>_xlfn.XLOOKUP(Sales[[#This Row],[ProductKey]], Products!$A:$A, Products!$J:$J)</f>
        <v>31.724399999999999</v>
      </c>
      <c r="K5225">
        <f>_xlfn.XLOOKUP(Sales[[#This Row],[ProductKey]], Products!$A:$A, Products!$K:$K)</f>
        <v>48.067300000000003</v>
      </c>
      <c r="L5225" s="1">
        <f>Sales[[#This Row],[ProductPrice]]*Sales[[#This Row],[OrderQuantity]]</f>
        <v>48.067300000000003</v>
      </c>
      <c r="M5225" s="1">
        <f>Sales[[#This Row],[OrderQuantity]]</f>
        <v>1</v>
      </c>
      <c r="N5225" s="1">
        <f>1</f>
        <v>1</v>
      </c>
      <c r="O5225" s="1">
        <f>Sales[[#This Row],[TotalSales]]-Sales[[#This Row],[TotalCost]]</f>
        <v>16.342900000000004</v>
      </c>
      <c r="P5225" s="1">
        <f>Sales[[#This Row],[ProductCost]]*Sales[[#This Row],[OrderQuantity]]</f>
        <v>31.724399999999999</v>
      </c>
      <c r="Q5225" s="1" t="str">
        <f>VLOOKUP(Sales[[#This Row],[ProductKey]], Products!$A$2:$D$1000, 4, FALSE)</f>
        <v>Long-Sleeve Logo Jersey, M</v>
      </c>
    </row>
    <row r="5226" spans="1:17" x14ac:dyDescent="0.25">
      <c r="A5226" s="2">
        <v>37875</v>
      </c>
      <c r="B5226" s="1" t="s">
        <v>2478</v>
      </c>
      <c r="C5226">
        <v>478</v>
      </c>
      <c r="D5226">
        <v>13300</v>
      </c>
      <c r="E5226">
        <v>1</v>
      </c>
      <c r="F5226">
        <v>2</v>
      </c>
      <c r="G5226">
        <v>1</v>
      </c>
      <c r="H5226" s="2">
        <v>42989</v>
      </c>
      <c r="I5226" t="str">
        <f>VLOOKUP(Sales[[#This Row],[TerritoryKey]], Territories[], 2, FALSE)</f>
        <v>Northwest</v>
      </c>
      <c r="J5226">
        <f>_xlfn.XLOOKUP(Sales[[#This Row],[ProductKey]], Products!$A:$A, Products!$J:$J)</f>
        <v>3.7363</v>
      </c>
      <c r="K5226">
        <f>_xlfn.XLOOKUP(Sales[[#This Row],[ProductKey]], Products!$A:$A, Products!$K:$K)</f>
        <v>9.99</v>
      </c>
      <c r="L5226" s="1">
        <f>Sales[[#This Row],[ProductPrice]]*Sales[[#This Row],[OrderQuantity]]</f>
        <v>9.99</v>
      </c>
      <c r="M5226" s="1">
        <f>Sales[[#This Row],[OrderQuantity]]</f>
        <v>1</v>
      </c>
      <c r="N5226" s="1">
        <f>1</f>
        <v>1</v>
      </c>
      <c r="O5226" s="1">
        <f>Sales[[#This Row],[TotalSales]]-Sales[[#This Row],[TotalCost]]</f>
        <v>6.2537000000000003</v>
      </c>
      <c r="P5226" s="1">
        <f>Sales[[#This Row],[ProductCost]]*Sales[[#This Row],[OrderQuantity]]</f>
        <v>3.7363</v>
      </c>
      <c r="Q5226" s="1" t="str">
        <f>VLOOKUP(Sales[[#This Row],[ProductKey]], Products!$A$2:$D$1000, 4, FALSE)</f>
        <v>Mountain Bottle Cage</v>
      </c>
    </row>
    <row r="5227" spans="1:17" x14ac:dyDescent="0.25">
      <c r="A5227" s="2">
        <v>38048</v>
      </c>
      <c r="B5227" s="1" t="s">
        <v>2492</v>
      </c>
      <c r="C5227">
        <v>480</v>
      </c>
      <c r="D5227">
        <v>12414</v>
      </c>
      <c r="E5227">
        <v>1</v>
      </c>
      <c r="F5227">
        <v>2</v>
      </c>
      <c r="G5227">
        <v>1</v>
      </c>
      <c r="H5227" s="2">
        <v>43161</v>
      </c>
      <c r="I5227" t="str">
        <f>VLOOKUP(Sales[[#This Row],[TerritoryKey]], Territories[], 2, FALSE)</f>
        <v>Northwest</v>
      </c>
      <c r="J5227">
        <f>_xlfn.XLOOKUP(Sales[[#This Row],[ProductKey]], Products!$A:$A, Products!$J:$J)</f>
        <v>0.85650000000000004</v>
      </c>
      <c r="K5227">
        <f>_xlfn.XLOOKUP(Sales[[#This Row],[ProductKey]], Products!$A:$A, Products!$K:$K)</f>
        <v>2.29</v>
      </c>
      <c r="L5227" s="1">
        <f>Sales[[#This Row],[ProductPrice]]*Sales[[#This Row],[OrderQuantity]]</f>
        <v>2.29</v>
      </c>
      <c r="M5227" s="1">
        <f>Sales[[#This Row],[OrderQuantity]]</f>
        <v>1</v>
      </c>
      <c r="N5227" s="1">
        <f>1</f>
        <v>1</v>
      </c>
      <c r="O5227" s="1">
        <f>Sales[[#This Row],[TotalSales]]-Sales[[#This Row],[TotalCost]]</f>
        <v>1.4335</v>
      </c>
      <c r="P5227" s="1">
        <f>Sales[[#This Row],[ProductCost]]*Sales[[#This Row],[OrderQuantity]]</f>
        <v>0.85650000000000004</v>
      </c>
      <c r="Q5227" s="1" t="str">
        <f>VLOOKUP(Sales[[#This Row],[ProductKey]], Products!$A$2:$D$1000, 4, FALSE)</f>
        <v>Patch Kit/8 Patches</v>
      </c>
    </row>
    <row r="5228" spans="1:17" x14ac:dyDescent="0.25">
      <c r="A5228" s="2">
        <v>37988</v>
      </c>
      <c r="B5228" s="1" t="s">
        <v>2504</v>
      </c>
      <c r="C5228">
        <v>540</v>
      </c>
      <c r="D5228">
        <v>24767</v>
      </c>
      <c r="E5228">
        <v>1</v>
      </c>
      <c r="F5228">
        <v>2</v>
      </c>
      <c r="G5228">
        <v>1</v>
      </c>
      <c r="H5228" s="2">
        <v>43102</v>
      </c>
      <c r="I5228" t="str">
        <f>VLOOKUP(Sales[[#This Row],[TerritoryKey]], Territories[], 2, FALSE)</f>
        <v>Northwest</v>
      </c>
      <c r="J5228">
        <f>_xlfn.XLOOKUP(Sales[[#This Row],[ProductKey]], Products!$A:$A, Products!$J:$J)</f>
        <v>12.192399999999999</v>
      </c>
      <c r="K5228">
        <f>_xlfn.XLOOKUP(Sales[[#This Row],[ProductKey]], Products!$A:$A, Products!$K:$K)</f>
        <v>32.6</v>
      </c>
      <c r="L5228" s="1">
        <f>Sales[[#This Row],[ProductPrice]]*Sales[[#This Row],[OrderQuantity]]</f>
        <v>32.6</v>
      </c>
      <c r="M5228" s="1">
        <f>Sales[[#This Row],[OrderQuantity]]</f>
        <v>1</v>
      </c>
      <c r="N5228" s="1">
        <f>1</f>
        <v>1</v>
      </c>
      <c r="O5228" s="1">
        <f>Sales[[#This Row],[TotalSales]]-Sales[[#This Row],[TotalCost]]</f>
        <v>20.407600000000002</v>
      </c>
      <c r="P5228" s="1">
        <f>Sales[[#This Row],[ProductCost]]*Sales[[#This Row],[OrderQuantity]]</f>
        <v>12.192399999999999</v>
      </c>
      <c r="Q5228" s="1" t="str">
        <f>VLOOKUP(Sales[[#This Row],[ProductKey]], Products!$A$2:$D$1000, 4, FALSE)</f>
        <v>HL Road Tire</v>
      </c>
    </row>
    <row r="5229" spans="1:17" x14ac:dyDescent="0.25">
      <c r="A5229" s="2">
        <v>38078</v>
      </c>
      <c r="B5229" s="1" t="s">
        <v>2579</v>
      </c>
      <c r="C5229">
        <v>472</v>
      </c>
      <c r="D5229">
        <v>19636</v>
      </c>
      <c r="E5229">
        <v>1</v>
      </c>
      <c r="F5229">
        <v>2</v>
      </c>
      <c r="G5229">
        <v>1</v>
      </c>
      <c r="H5229" s="2">
        <v>43191</v>
      </c>
      <c r="I5229" t="str">
        <f>VLOOKUP(Sales[[#This Row],[TerritoryKey]], Territories[], 2, FALSE)</f>
        <v>Northwest</v>
      </c>
      <c r="J5229">
        <f>_xlfn.XLOOKUP(Sales[[#This Row],[ProductKey]], Products!$A:$A, Products!$J:$J)</f>
        <v>23.748999999999999</v>
      </c>
      <c r="K5229">
        <f>_xlfn.XLOOKUP(Sales[[#This Row],[ProductKey]], Products!$A:$A, Products!$K:$K)</f>
        <v>63.5</v>
      </c>
      <c r="L5229" s="1">
        <f>Sales[[#This Row],[ProductPrice]]*Sales[[#This Row],[OrderQuantity]]</f>
        <v>63.5</v>
      </c>
      <c r="M5229" s="1">
        <f>Sales[[#This Row],[OrderQuantity]]</f>
        <v>1</v>
      </c>
      <c r="N5229" s="1">
        <f>1</f>
        <v>1</v>
      </c>
      <c r="O5229" s="1">
        <f>Sales[[#This Row],[TotalSales]]-Sales[[#This Row],[TotalCost]]</f>
        <v>39.751000000000005</v>
      </c>
      <c r="P5229" s="1">
        <f>Sales[[#This Row],[ProductCost]]*Sales[[#This Row],[OrderQuantity]]</f>
        <v>23.748999999999999</v>
      </c>
      <c r="Q5229" s="1" t="str">
        <f>VLOOKUP(Sales[[#This Row],[ProductKey]], Products!$A$2:$D$1000, 4, FALSE)</f>
        <v>Classic Vest, M</v>
      </c>
    </row>
    <row r="5230" spans="1:17" x14ac:dyDescent="0.25">
      <c r="A5230" s="2">
        <v>37876</v>
      </c>
      <c r="B5230" s="1" t="s">
        <v>2725</v>
      </c>
      <c r="C5230">
        <v>488</v>
      </c>
      <c r="D5230">
        <v>16975</v>
      </c>
      <c r="E5230">
        <v>1</v>
      </c>
      <c r="F5230">
        <v>2</v>
      </c>
      <c r="G5230">
        <v>1</v>
      </c>
      <c r="H5230" s="2">
        <v>42990</v>
      </c>
      <c r="I5230" t="str">
        <f>VLOOKUP(Sales[[#This Row],[TerritoryKey]], Territories[], 2, FALSE)</f>
        <v>Northwest</v>
      </c>
      <c r="J5230">
        <f>_xlfn.XLOOKUP(Sales[[#This Row],[ProductKey]], Products!$A:$A, Products!$J:$J)</f>
        <v>41.572299999999998</v>
      </c>
      <c r="K5230">
        <f>_xlfn.XLOOKUP(Sales[[#This Row],[ProductKey]], Products!$A:$A, Products!$K:$K)</f>
        <v>53.99</v>
      </c>
      <c r="L5230" s="1">
        <f>Sales[[#This Row],[ProductPrice]]*Sales[[#This Row],[OrderQuantity]]</f>
        <v>53.99</v>
      </c>
      <c r="M5230" s="1">
        <f>Sales[[#This Row],[OrderQuantity]]</f>
        <v>1</v>
      </c>
      <c r="N5230" s="1">
        <f>1</f>
        <v>1</v>
      </c>
      <c r="O5230" s="1">
        <f>Sales[[#This Row],[TotalSales]]-Sales[[#This Row],[TotalCost]]</f>
        <v>12.417700000000004</v>
      </c>
      <c r="P5230" s="1">
        <f>Sales[[#This Row],[ProductCost]]*Sales[[#This Row],[OrderQuantity]]</f>
        <v>41.572299999999998</v>
      </c>
      <c r="Q5230" s="1" t="str">
        <f>VLOOKUP(Sales[[#This Row],[ProductKey]], Products!$A$2:$D$1000, 4, FALSE)</f>
        <v>Short-Sleeve Classic Jersey, S</v>
      </c>
    </row>
    <row r="5231" spans="1:17" x14ac:dyDescent="0.25">
      <c r="A5231" s="2">
        <v>37906</v>
      </c>
      <c r="B5231" s="1" t="s">
        <v>2760</v>
      </c>
      <c r="C5231">
        <v>474</v>
      </c>
      <c r="D5231">
        <v>13055</v>
      </c>
      <c r="E5231">
        <v>1</v>
      </c>
      <c r="F5231">
        <v>2</v>
      </c>
      <c r="G5231">
        <v>1</v>
      </c>
      <c r="H5231" s="2">
        <v>43020</v>
      </c>
      <c r="I5231" t="str">
        <f>VLOOKUP(Sales[[#This Row],[TerritoryKey]], Territories[], 2, FALSE)</f>
        <v>Northwest</v>
      </c>
      <c r="J5231">
        <f>_xlfn.XLOOKUP(Sales[[#This Row],[ProductKey]], Products!$A:$A, Products!$J:$J)</f>
        <v>26.176300000000001</v>
      </c>
      <c r="K5231">
        <f>_xlfn.XLOOKUP(Sales[[#This Row],[ProductKey]], Products!$A:$A, Products!$K:$K)</f>
        <v>69.989999999999995</v>
      </c>
      <c r="L5231" s="1">
        <f>Sales[[#This Row],[ProductPrice]]*Sales[[#This Row],[OrderQuantity]]</f>
        <v>69.989999999999995</v>
      </c>
      <c r="M5231" s="1">
        <f>Sales[[#This Row],[OrderQuantity]]</f>
        <v>1</v>
      </c>
      <c r="N5231" s="1">
        <f>1</f>
        <v>1</v>
      </c>
      <c r="O5231" s="1">
        <f>Sales[[#This Row],[TotalSales]]-Sales[[#This Row],[TotalCost]]</f>
        <v>43.813699999999997</v>
      </c>
      <c r="P5231" s="1">
        <f>Sales[[#This Row],[ProductCost]]*Sales[[#This Row],[OrderQuantity]]</f>
        <v>26.176300000000001</v>
      </c>
      <c r="Q5231" s="1" t="str">
        <f>VLOOKUP(Sales[[#This Row],[ProductKey]], Products!$A$2:$D$1000, 4, FALSE)</f>
        <v>Women's Mountain Shorts, S</v>
      </c>
    </row>
    <row r="5232" spans="1:17" x14ac:dyDescent="0.25">
      <c r="A5232" s="2">
        <v>37876</v>
      </c>
      <c r="B5232" s="1" t="s">
        <v>2781</v>
      </c>
      <c r="C5232">
        <v>232</v>
      </c>
      <c r="D5232">
        <v>17864</v>
      </c>
      <c r="E5232">
        <v>1</v>
      </c>
      <c r="F5232">
        <v>2</v>
      </c>
      <c r="G5232">
        <v>1</v>
      </c>
      <c r="H5232" s="2">
        <v>42990</v>
      </c>
      <c r="I5232" t="str">
        <f>VLOOKUP(Sales[[#This Row],[TerritoryKey]], Territories[], 2, FALSE)</f>
        <v>Northwest</v>
      </c>
      <c r="J5232">
        <f>_xlfn.XLOOKUP(Sales[[#This Row],[ProductKey]], Products!$A:$A, Products!$J:$J)</f>
        <v>31.724399999999999</v>
      </c>
      <c r="K5232">
        <f>_xlfn.XLOOKUP(Sales[[#This Row],[ProductKey]], Products!$A:$A, Products!$K:$K)</f>
        <v>48.067300000000003</v>
      </c>
      <c r="L5232" s="1">
        <f>Sales[[#This Row],[ProductPrice]]*Sales[[#This Row],[OrderQuantity]]</f>
        <v>48.067300000000003</v>
      </c>
      <c r="M5232" s="1">
        <f>Sales[[#This Row],[OrderQuantity]]</f>
        <v>1</v>
      </c>
      <c r="N5232" s="1">
        <f>1</f>
        <v>1</v>
      </c>
      <c r="O5232" s="1">
        <f>Sales[[#This Row],[TotalSales]]-Sales[[#This Row],[TotalCost]]</f>
        <v>16.342900000000004</v>
      </c>
      <c r="P5232" s="1">
        <f>Sales[[#This Row],[ProductCost]]*Sales[[#This Row],[OrderQuantity]]</f>
        <v>31.724399999999999</v>
      </c>
      <c r="Q5232" s="1" t="str">
        <f>VLOOKUP(Sales[[#This Row],[ProductKey]], Products!$A$2:$D$1000, 4, FALSE)</f>
        <v>Long-Sleeve Logo Jersey, L</v>
      </c>
    </row>
    <row r="5233" spans="1:17" x14ac:dyDescent="0.25">
      <c r="A5233" s="2">
        <v>38109</v>
      </c>
      <c r="B5233" s="1" t="s">
        <v>2935</v>
      </c>
      <c r="C5233">
        <v>490</v>
      </c>
      <c r="D5233">
        <v>16911</v>
      </c>
      <c r="E5233">
        <v>1</v>
      </c>
      <c r="F5233">
        <v>2</v>
      </c>
      <c r="G5233">
        <v>1</v>
      </c>
      <c r="H5233" s="2">
        <v>43222</v>
      </c>
      <c r="I5233" t="str">
        <f>VLOOKUP(Sales[[#This Row],[TerritoryKey]], Territories[], 2, FALSE)</f>
        <v>Northwest</v>
      </c>
      <c r="J5233">
        <f>_xlfn.XLOOKUP(Sales[[#This Row],[ProductKey]], Products!$A:$A, Products!$J:$J)</f>
        <v>41.572299999999998</v>
      </c>
      <c r="K5233">
        <f>_xlfn.XLOOKUP(Sales[[#This Row],[ProductKey]], Products!$A:$A, Products!$K:$K)</f>
        <v>53.99</v>
      </c>
      <c r="L5233" s="1">
        <f>Sales[[#This Row],[ProductPrice]]*Sales[[#This Row],[OrderQuantity]]</f>
        <v>53.99</v>
      </c>
      <c r="M5233" s="1">
        <f>Sales[[#This Row],[OrderQuantity]]</f>
        <v>1</v>
      </c>
      <c r="N5233" s="1">
        <f>1</f>
        <v>1</v>
      </c>
      <c r="O5233" s="1">
        <f>Sales[[#This Row],[TotalSales]]-Sales[[#This Row],[TotalCost]]</f>
        <v>12.417700000000004</v>
      </c>
      <c r="P5233" s="1">
        <f>Sales[[#This Row],[ProductCost]]*Sales[[#This Row],[OrderQuantity]]</f>
        <v>41.572299999999998</v>
      </c>
      <c r="Q5233" s="1" t="str">
        <f>VLOOKUP(Sales[[#This Row],[ProductKey]], Products!$A$2:$D$1000, 4, FALSE)</f>
        <v>Short-Sleeve Classic Jersey, L</v>
      </c>
    </row>
    <row r="5234" spans="1:17" x14ac:dyDescent="0.25">
      <c r="A5234" s="2">
        <v>38322</v>
      </c>
      <c r="B5234" s="1" t="s">
        <v>2939</v>
      </c>
      <c r="C5234">
        <v>475</v>
      </c>
      <c r="D5234">
        <v>20332</v>
      </c>
      <c r="E5234">
        <v>1</v>
      </c>
      <c r="F5234">
        <v>2</v>
      </c>
      <c r="G5234">
        <v>1</v>
      </c>
      <c r="H5234" s="2">
        <v>43435</v>
      </c>
      <c r="I5234" t="str">
        <f>VLOOKUP(Sales[[#This Row],[TerritoryKey]], Territories[], 2, FALSE)</f>
        <v>Northwest</v>
      </c>
      <c r="J5234">
        <f>_xlfn.XLOOKUP(Sales[[#This Row],[ProductKey]], Products!$A:$A, Products!$J:$J)</f>
        <v>26.176300000000001</v>
      </c>
      <c r="K5234">
        <f>_xlfn.XLOOKUP(Sales[[#This Row],[ProductKey]], Products!$A:$A, Products!$K:$K)</f>
        <v>69.989999999999995</v>
      </c>
      <c r="L5234" s="1">
        <f>Sales[[#This Row],[ProductPrice]]*Sales[[#This Row],[OrderQuantity]]</f>
        <v>69.989999999999995</v>
      </c>
      <c r="M5234" s="1">
        <f>Sales[[#This Row],[OrderQuantity]]</f>
        <v>1</v>
      </c>
      <c r="N5234" s="1">
        <f>1</f>
        <v>1</v>
      </c>
      <c r="O5234" s="1">
        <f>Sales[[#This Row],[TotalSales]]-Sales[[#This Row],[TotalCost]]</f>
        <v>43.813699999999997</v>
      </c>
      <c r="P5234" s="1">
        <f>Sales[[#This Row],[ProductCost]]*Sales[[#This Row],[OrderQuantity]]</f>
        <v>26.176300000000001</v>
      </c>
      <c r="Q5234" s="1" t="str">
        <f>VLOOKUP(Sales[[#This Row],[ProductKey]], Products!$A$2:$D$1000, 4, FALSE)</f>
        <v>Women's Mountain Shorts, M</v>
      </c>
    </row>
    <row r="5235" spans="1:17" x14ac:dyDescent="0.25">
      <c r="A5235" s="2">
        <v>38170</v>
      </c>
      <c r="B5235" s="1" t="s">
        <v>3013</v>
      </c>
      <c r="C5235">
        <v>471</v>
      </c>
      <c r="D5235">
        <v>23141</v>
      </c>
      <c r="E5235">
        <v>1</v>
      </c>
      <c r="F5235">
        <v>2</v>
      </c>
      <c r="G5235">
        <v>1</v>
      </c>
      <c r="H5235" s="2">
        <v>43283</v>
      </c>
      <c r="I5235" t="str">
        <f>VLOOKUP(Sales[[#This Row],[TerritoryKey]], Territories[], 2, FALSE)</f>
        <v>Northwest</v>
      </c>
      <c r="J5235">
        <f>_xlfn.XLOOKUP(Sales[[#This Row],[ProductKey]], Products!$A:$A, Products!$J:$J)</f>
        <v>23.748999999999999</v>
      </c>
      <c r="K5235">
        <f>_xlfn.XLOOKUP(Sales[[#This Row],[ProductKey]], Products!$A:$A, Products!$K:$K)</f>
        <v>63.5</v>
      </c>
      <c r="L5235" s="1">
        <f>Sales[[#This Row],[ProductPrice]]*Sales[[#This Row],[OrderQuantity]]</f>
        <v>63.5</v>
      </c>
      <c r="M5235" s="1">
        <f>Sales[[#This Row],[OrderQuantity]]</f>
        <v>1</v>
      </c>
      <c r="N5235" s="1">
        <f>1</f>
        <v>1</v>
      </c>
      <c r="O5235" s="1">
        <f>Sales[[#This Row],[TotalSales]]-Sales[[#This Row],[TotalCost]]</f>
        <v>39.751000000000005</v>
      </c>
      <c r="P5235" s="1">
        <f>Sales[[#This Row],[ProductCost]]*Sales[[#This Row],[OrderQuantity]]</f>
        <v>23.748999999999999</v>
      </c>
      <c r="Q5235" s="1" t="str">
        <f>VLOOKUP(Sales[[#This Row],[ProductKey]], Products!$A$2:$D$1000, 4, FALSE)</f>
        <v>Classic Vest, S</v>
      </c>
    </row>
    <row r="5236" spans="1:17" x14ac:dyDescent="0.25">
      <c r="A5236" s="2">
        <v>38140</v>
      </c>
      <c r="B5236" s="1" t="s">
        <v>3030</v>
      </c>
      <c r="C5236">
        <v>490</v>
      </c>
      <c r="D5236">
        <v>26609</v>
      </c>
      <c r="E5236">
        <v>1</v>
      </c>
      <c r="F5236">
        <v>2</v>
      </c>
      <c r="G5236">
        <v>1</v>
      </c>
      <c r="H5236" s="2">
        <v>43253</v>
      </c>
      <c r="I5236" t="str">
        <f>VLOOKUP(Sales[[#This Row],[TerritoryKey]], Territories[], 2, FALSE)</f>
        <v>Northwest</v>
      </c>
      <c r="J5236">
        <f>_xlfn.XLOOKUP(Sales[[#This Row],[ProductKey]], Products!$A:$A, Products!$J:$J)</f>
        <v>41.572299999999998</v>
      </c>
      <c r="K5236">
        <f>_xlfn.XLOOKUP(Sales[[#This Row],[ProductKey]], Products!$A:$A, Products!$K:$K)</f>
        <v>53.99</v>
      </c>
      <c r="L5236" s="1">
        <f>Sales[[#This Row],[ProductPrice]]*Sales[[#This Row],[OrderQuantity]]</f>
        <v>53.99</v>
      </c>
      <c r="M5236" s="1">
        <f>Sales[[#This Row],[OrderQuantity]]</f>
        <v>1</v>
      </c>
      <c r="N5236" s="1">
        <f>1</f>
        <v>1</v>
      </c>
      <c r="O5236" s="1">
        <f>Sales[[#This Row],[TotalSales]]-Sales[[#This Row],[TotalCost]]</f>
        <v>12.417700000000004</v>
      </c>
      <c r="P5236" s="1">
        <f>Sales[[#This Row],[ProductCost]]*Sales[[#This Row],[OrderQuantity]]</f>
        <v>41.572299999999998</v>
      </c>
      <c r="Q5236" s="1" t="str">
        <f>VLOOKUP(Sales[[#This Row],[ProductKey]], Products!$A$2:$D$1000, 4, FALSE)</f>
        <v>Short-Sleeve Classic Jersey, L</v>
      </c>
    </row>
    <row r="5237" spans="1:17" x14ac:dyDescent="0.25">
      <c r="A5237" s="2">
        <v>38109</v>
      </c>
      <c r="B5237" s="1" t="s">
        <v>3090</v>
      </c>
      <c r="C5237">
        <v>226</v>
      </c>
      <c r="D5237">
        <v>18828</v>
      </c>
      <c r="E5237">
        <v>1</v>
      </c>
      <c r="F5237">
        <v>2</v>
      </c>
      <c r="G5237">
        <v>1</v>
      </c>
      <c r="H5237" s="2">
        <v>43222</v>
      </c>
      <c r="I5237" t="str">
        <f>VLOOKUP(Sales[[#This Row],[TerritoryKey]], Territories[], 2, FALSE)</f>
        <v>Northwest</v>
      </c>
      <c r="J5237">
        <f>_xlfn.XLOOKUP(Sales[[#This Row],[ProductKey]], Products!$A:$A, Products!$J:$J)</f>
        <v>31.724399999999999</v>
      </c>
      <c r="K5237">
        <f>_xlfn.XLOOKUP(Sales[[#This Row],[ProductKey]], Products!$A:$A, Products!$K:$K)</f>
        <v>48.067300000000003</v>
      </c>
      <c r="L5237" s="1">
        <f>Sales[[#This Row],[ProductPrice]]*Sales[[#This Row],[OrderQuantity]]</f>
        <v>48.067300000000003</v>
      </c>
      <c r="M5237" s="1">
        <f>Sales[[#This Row],[OrderQuantity]]</f>
        <v>1</v>
      </c>
      <c r="N5237" s="1">
        <f>1</f>
        <v>1</v>
      </c>
      <c r="O5237" s="1">
        <f>Sales[[#This Row],[TotalSales]]-Sales[[#This Row],[TotalCost]]</f>
        <v>16.342900000000004</v>
      </c>
      <c r="P5237" s="1">
        <f>Sales[[#This Row],[ProductCost]]*Sales[[#This Row],[OrderQuantity]]</f>
        <v>31.724399999999999</v>
      </c>
      <c r="Q5237" s="1" t="str">
        <f>VLOOKUP(Sales[[#This Row],[ProductKey]], Products!$A$2:$D$1000, 4, FALSE)</f>
        <v>Long-Sleeve Logo Jersey, S</v>
      </c>
    </row>
    <row r="5238" spans="1:17" x14ac:dyDescent="0.25">
      <c r="A5238" s="2">
        <v>38293</v>
      </c>
      <c r="B5238" s="1" t="s">
        <v>3163</v>
      </c>
      <c r="C5238">
        <v>480</v>
      </c>
      <c r="D5238">
        <v>17383</v>
      </c>
      <c r="E5238">
        <v>1</v>
      </c>
      <c r="F5238">
        <v>2</v>
      </c>
      <c r="G5238">
        <v>1</v>
      </c>
      <c r="H5238" s="2">
        <v>43406</v>
      </c>
      <c r="I5238" t="str">
        <f>VLOOKUP(Sales[[#This Row],[TerritoryKey]], Territories[], 2, FALSE)</f>
        <v>Northwest</v>
      </c>
      <c r="J5238">
        <f>_xlfn.XLOOKUP(Sales[[#This Row],[ProductKey]], Products!$A:$A, Products!$J:$J)</f>
        <v>0.85650000000000004</v>
      </c>
      <c r="K5238">
        <f>_xlfn.XLOOKUP(Sales[[#This Row],[ProductKey]], Products!$A:$A, Products!$K:$K)</f>
        <v>2.29</v>
      </c>
      <c r="L5238" s="1">
        <f>Sales[[#This Row],[ProductPrice]]*Sales[[#This Row],[OrderQuantity]]</f>
        <v>2.29</v>
      </c>
      <c r="M5238" s="1">
        <f>Sales[[#This Row],[OrderQuantity]]</f>
        <v>1</v>
      </c>
      <c r="N5238" s="1">
        <f>1</f>
        <v>1</v>
      </c>
      <c r="O5238" s="1">
        <f>Sales[[#This Row],[TotalSales]]-Sales[[#This Row],[TotalCost]]</f>
        <v>1.4335</v>
      </c>
      <c r="P5238" s="1">
        <f>Sales[[#This Row],[ProductCost]]*Sales[[#This Row],[OrderQuantity]]</f>
        <v>0.85650000000000004</v>
      </c>
      <c r="Q5238" s="1" t="str">
        <f>VLOOKUP(Sales[[#This Row],[ProductKey]], Products!$A$2:$D$1000, 4, FALSE)</f>
        <v>Patch Kit/8 Patches</v>
      </c>
    </row>
    <row r="5239" spans="1:17" x14ac:dyDescent="0.25">
      <c r="A5239" s="2">
        <v>38079</v>
      </c>
      <c r="B5239" s="1" t="s">
        <v>3190</v>
      </c>
      <c r="C5239">
        <v>476</v>
      </c>
      <c r="D5239">
        <v>18787</v>
      </c>
      <c r="E5239">
        <v>1</v>
      </c>
      <c r="F5239">
        <v>2</v>
      </c>
      <c r="G5239">
        <v>1</v>
      </c>
      <c r="H5239" s="2">
        <v>43192</v>
      </c>
      <c r="I5239" t="str">
        <f>VLOOKUP(Sales[[#This Row],[TerritoryKey]], Territories[], 2, FALSE)</f>
        <v>Northwest</v>
      </c>
      <c r="J5239">
        <f>_xlfn.XLOOKUP(Sales[[#This Row],[ProductKey]], Products!$A:$A, Products!$J:$J)</f>
        <v>26.176300000000001</v>
      </c>
      <c r="K5239">
        <f>_xlfn.XLOOKUP(Sales[[#This Row],[ProductKey]], Products!$A:$A, Products!$K:$K)</f>
        <v>69.989999999999995</v>
      </c>
      <c r="L5239" s="1">
        <f>Sales[[#This Row],[ProductPrice]]*Sales[[#This Row],[OrderQuantity]]</f>
        <v>69.989999999999995</v>
      </c>
      <c r="M5239" s="1">
        <f>Sales[[#This Row],[OrderQuantity]]</f>
        <v>1</v>
      </c>
      <c r="N5239" s="1">
        <f>1</f>
        <v>1</v>
      </c>
      <c r="O5239" s="1">
        <f>Sales[[#This Row],[TotalSales]]-Sales[[#This Row],[TotalCost]]</f>
        <v>43.813699999999997</v>
      </c>
      <c r="P5239" s="1">
        <f>Sales[[#This Row],[ProductCost]]*Sales[[#This Row],[OrderQuantity]]</f>
        <v>26.176300000000001</v>
      </c>
      <c r="Q5239" s="1" t="str">
        <f>VLOOKUP(Sales[[#This Row],[ProductKey]], Products!$A$2:$D$1000, 4, FALSE)</f>
        <v>Women's Mountain Shorts, L</v>
      </c>
    </row>
    <row r="5240" spans="1:17" x14ac:dyDescent="0.25">
      <c r="A5240" s="2">
        <v>37876</v>
      </c>
      <c r="B5240" s="1" t="s">
        <v>3223</v>
      </c>
      <c r="C5240">
        <v>528</v>
      </c>
      <c r="D5240">
        <v>22761</v>
      </c>
      <c r="E5240">
        <v>1</v>
      </c>
      <c r="F5240">
        <v>2</v>
      </c>
      <c r="G5240">
        <v>1</v>
      </c>
      <c r="H5240" s="2">
        <v>42990</v>
      </c>
      <c r="I5240" t="str">
        <f>VLOOKUP(Sales[[#This Row],[TerritoryKey]], Territories[], 2, FALSE)</f>
        <v>Northwest</v>
      </c>
      <c r="J5240">
        <f>_xlfn.XLOOKUP(Sales[[#This Row],[ProductKey]], Products!$A:$A, Products!$J:$J)</f>
        <v>1.8663000000000001</v>
      </c>
      <c r="K5240">
        <f>_xlfn.XLOOKUP(Sales[[#This Row],[ProductKey]], Products!$A:$A, Products!$K:$K)</f>
        <v>4.99</v>
      </c>
      <c r="L5240" s="1">
        <f>Sales[[#This Row],[ProductPrice]]*Sales[[#This Row],[OrderQuantity]]</f>
        <v>4.99</v>
      </c>
      <c r="M5240" s="1">
        <f>Sales[[#This Row],[OrderQuantity]]</f>
        <v>1</v>
      </c>
      <c r="N5240" s="1">
        <f>1</f>
        <v>1</v>
      </c>
      <c r="O5240" s="1">
        <f>Sales[[#This Row],[TotalSales]]-Sales[[#This Row],[TotalCost]]</f>
        <v>3.1237000000000004</v>
      </c>
      <c r="P5240" s="1">
        <f>Sales[[#This Row],[ProductCost]]*Sales[[#This Row],[OrderQuantity]]</f>
        <v>1.8663000000000001</v>
      </c>
      <c r="Q5240" s="1" t="str">
        <f>VLOOKUP(Sales[[#This Row],[ProductKey]], Products!$A$2:$D$1000, 4, FALSE)</f>
        <v>Mountain Tire Tube</v>
      </c>
    </row>
    <row r="5241" spans="1:17" x14ac:dyDescent="0.25">
      <c r="A5241" s="2">
        <v>37987</v>
      </c>
      <c r="B5241" s="1" t="s">
        <v>3330</v>
      </c>
      <c r="C5241">
        <v>491</v>
      </c>
      <c r="D5241">
        <v>19228</v>
      </c>
      <c r="E5241">
        <v>1</v>
      </c>
      <c r="F5241">
        <v>2</v>
      </c>
      <c r="G5241">
        <v>1</v>
      </c>
      <c r="H5241" s="2">
        <v>43101</v>
      </c>
      <c r="I5241" t="str">
        <f>VLOOKUP(Sales[[#This Row],[TerritoryKey]], Territories[], 2, FALSE)</f>
        <v>Northwest</v>
      </c>
      <c r="J5241">
        <f>_xlfn.XLOOKUP(Sales[[#This Row],[ProductKey]], Products!$A:$A, Products!$J:$J)</f>
        <v>41.572299999999998</v>
      </c>
      <c r="K5241">
        <f>_xlfn.XLOOKUP(Sales[[#This Row],[ProductKey]], Products!$A:$A, Products!$K:$K)</f>
        <v>53.99</v>
      </c>
      <c r="L5241" s="1">
        <f>Sales[[#This Row],[ProductPrice]]*Sales[[#This Row],[OrderQuantity]]</f>
        <v>53.99</v>
      </c>
      <c r="M5241" s="1">
        <f>Sales[[#This Row],[OrderQuantity]]</f>
        <v>1</v>
      </c>
      <c r="N5241" s="1">
        <f>1</f>
        <v>1</v>
      </c>
      <c r="O5241" s="1">
        <f>Sales[[#This Row],[TotalSales]]-Sales[[#This Row],[TotalCost]]</f>
        <v>12.417700000000004</v>
      </c>
      <c r="P5241" s="1">
        <f>Sales[[#This Row],[ProductCost]]*Sales[[#This Row],[OrderQuantity]]</f>
        <v>41.572299999999998</v>
      </c>
      <c r="Q5241" s="1" t="str">
        <f>VLOOKUP(Sales[[#This Row],[ProductKey]], Products!$A$2:$D$1000, 4, FALSE)</f>
        <v>Short-Sleeve Classic Jersey, XL</v>
      </c>
    </row>
    <row r="5242" spans="1:17" x14ac:dyDescent="0.25">
      <c r="A5242" s="2">
        <v>38170</v>
      </c>
      <c r="B5242" s="1" t="s">
        <v>3398</v>
      </c>
      <c r="C5242">
        <v>540</v>
      </c>
      <c r="D5242">
        <v>16762</v>
      </c>
      <c r="E5242">
        <v>1</v>
      </c>
      <c r="F5242">
        <v>2</v>
      </c>
      <c r="G5242">
        <v>1</v>
      </c>
      <c r="H5242" s="2">
        <v>43283</v>
      </c>
      <c r="I5242" t="str">
        <f>VLOOKUP(Sales[[#This Row],[TerritoryKey]], Territories[], 2, FALSE)</f>
        <v>Northwest</v>
      </c>
      <c r="J5242">
        <f>_xlfn.XLOOKUP(Sales[[#This Row],[ProductKey]], Products!$A:$A, Products!$J:$J)</f>
        <v>12.192399999999999</v>
      </c>
      <c r="K5242">
        <f>_xlfn.XLOOKUP(Sales[[#This Row],[ProductKey]], Products!$A:$A, Products!$K:$K)</f>
        <v>32.6</v>
      </c>
      <c r="L5242" s="1">
        <f>Sales[[#This Row],[ProductPrice]]*Sales[[#This Row],[OrderQuantity]]</f>
        <v>32.6</v>
      </c>
      <c r="M5242" s="1">
        <f>Sales[[#This Row],[OrderQuantity]]</f>
        <v>1</v>
      </c>
      <c r="N5242" s="1">
        <f>1</f>
        <v>1</v>
      </c>
      <c r="O5242" s="1">
        <f>Sales[[#This Row],[TotalSales]]-Sales[[#This Row],[TotalCost]]</f>
        <v>20.407600000000002</v>
      </c>
      <c r="P5242" s="1">
        <f>Sales[[#This Row],[ProductCost]]*Sales[[#This Row],[OrderQuantity]]</f>
        <v>12.192399999999999</v>
      </c>
      <c r="Q5242" s="1" t="str">
        <f>VLOOKUP(Sales[[#This Row],[ProductKey]], Products!$A$2:$D$1000, 4, FALSE)</f>
        <v>HL Road Tire</v>
      </c>
    </row>
    <row r="5243" spans="1:17" x14ac:dyDescent="0.25">
      <c r="A5243" s="2">
        <v>38231</v>
      </c>
      <c r="B5243" s="1" t="s">
        <v>3404</v>
      </c>
      <c r="C5243">
        <v>477</v>
      </c>
      <c r="D5243">
        <v>13182</v>
      </c>
      <c r="E5243">
        <v>1</v>
      </c>
      <c r="F5243">
        <v>2</v>
      </c>
      <c r="G5243">
        <v>1</v>
      </c>
      <c r="H5243" s="2">
        <v>43344</v>
      </c>
      <c r="I5243" t="str">
        <f>VLOOKUP(Sales[[#This Row],[TerritoryKey]], Territories[], 2, FALSE)</f>
        <v>Northwest</v>
      </c>
      <c r="J5243">
        <f>_xlfn.XLOOKUP(Sales[[#This Row],[ProductKey]], Products!$A:$A, Products!$J:$J)</f>
        <v>1.8663000000000001</v>
      </c>
      <c r="K5243">
        <f>_xlfn.XLOOKUP(Sales[[#This Row],[ProductKey]], Products!$A:$A, Products!$K:$K)</f>
        <v>4.99</v>
      </c>
      <c r="L5243" s="1">
        <f>Sales[[#This Row],[ProductPrice]]*Sales[[#This Row],[OrderQuantity]]</f>
        <v>4.99</v>
      </c>
      <c r="M5243" s="1">
        <f>Sales[[#This Row],[OrderQuantity]]</f>
        <v>1</v>
      </c>
      <c r="N5243" s="1">
        <f>1</f>
        <v>1</v>
      </c>
      <c r="O5243" s="1">
        <f>Sales[[#This Row],[TotalSales]]-Sales[[#This Row],[TotalCost]]</f>
        <v>3.1237000000000004</v>
      </c>
      <c r="P5243" s="1">
        <f>Sales[[#This Row],[ProductCost]]*Sales[[#This Row],[OrderQuantity]]</f>
        <v>1.8663000000000001</v>
      </c>
      <c r="Q5243" s="1" t="str">
        <f>VLOOKUP(Sales[[#This Row],[ProductKey]], Products!$A$2:$D$1000, 4, FALSE)</f>
        <v>Water Bottle - 30 oz.</v>
      </c>
    </row>
    <row r="5244" spans="1:17" x14ac:dyDescent="0.25">
      <c r="A5244" s="2">
        <v>38202</v>
      </c>
      <c r="B5244" s="1" t="s">
        <v>3418</v>
      </c>
      <c r="C5244">
        <v>232</v>
      </c>
      <c r="D5244">
        <v>20203</v>
      </c>
      <c r="E5244">
        <v>1</v>
      </c>
      <c r="F5244">
        <v>2</v>
      </c>
      <c r="G5244">
        <v>1</v>
      </c>
      <c r="H5244" s="2">
        <v>43315</v>
      </c>
      <c r="I5244" t="str">
        <f>VLOOKUP(Sales[[#This Row],[TerritoryKey]], Territories[], 2, FALSE)</f>
        <v>Northwest</v>
      </c>
      <c r="J5244">
        <f>_xlfn.XLOOKUP(Sales[[#This Row],[ProductKey]], Products!$A:$A, Products!$J:$J)</f>
        <v>31.724399999999999</v>
      </c>
      <c r="K5244">
        <f>_xlfn.XLOOKUP(Sales[[#This Row],[ProductKey]], Products!$A:$A, Products!$K:$K)</f>
        <v>48.067300000000003</v>
      </c>
      <c r="L5244" s="1">
        <f>Sales[[#This Row],[ProductPrice]]*Sales[[#This Row],[OrderQuantity]]</f>
        <v>48.067300000000003</v>
      </c>
      <c r="M5244" s="1">
        <f>Sales[[#This Row],[OrderQuantity]]</f>
        <v>1</v>
      </c>
      <c r="N5244" s="1">
        <f>1</f>
        <v>1</v>
      </c>
      <c r="O5244" s="1">
        <f>Sales[[#This Row],[TotalSales]]-Sales[[#This Row],[TotalCost]]</f>
        <v>16.342900000000004</v>
      </c>
      <c r="P5244" s="1">
        <f>Sales[[#This Row],[ProductCost]]*Sales[[#This Row],[OrderQuantity]]</f>
        <v>31.724399999999999</v>
      </c>
      <c r="Q5244" s="1" t="str">
        <f>VLOOKUP(Sales[[#This Row],[ProductKey]], Products!$A$2:$D$1000, 4, FALSE)</f>
        <v>Long-Sleeve Logo Jersey, L</v>
      </c>
    </row>
    <row r="5245" spans="1:17" x14ac:dyDescent="0.25">
      <c r="A5245" s="2">
        <v>38233</v>
      </c>
      <c r="B5245" s="1" t="s">
        <v>3489</v>
      </c>
      <c r="C5245">
        <v>540</v>
      </c>
      <c r="D5245">
        <v>25159</v>
      </c>
      <c r="E5245">
        <v>1</v>
      </c>
      <c r="F5245">
        <v>2</v>
      </c>
      <c r="G5245">
        <v>1</v>
      </c>
      <c r="H5245" s="2">
        <v>43346</v>
      </c>
      <c r="I5245" t="str">
        <f>VLOOKUP(Sales[[#This Row],[TerritoryKey]], Territories[], 2, FALSE)</f>
        <v>Northwest</v>
      </c>
      <c r="J5245">
        <f>_xlfn.XLOOKUP(Sales[[#This Row],[ProductKey]], Products!$A:$A, Products!$J:$J)</f>
        <v>12.192399999999999</v>
      </c>
      <c r="K5245">
        <f>_xlfn.XLOOKUP(Sales[[#This Row],[ProductKey]], Products!$A:$A, Products!$K:$K)</f>
        <v>32.6</v>
      </c>
      <c r="L5245" s="1">
        <f>Sales[[#This Row],[ProductPrice]]*Sales[[#This Row],[OrderQuantity]]</f>
        <v>32.6</v>
      </c>
      <c r="M5245" s="1">
        <f>Sales[[#This Row],[OrderQuantity]]</f>
        <v>1</v>
      </c>
      <c r="N5245" s="1">
        <f>1</f>
        <v>1</v>
      </c>
      <c r="O5245" s="1">
        <f>Sales[[#This Row],[TotalSales]]-Sales[[#This Row],[TotalCost]]</f>
        <v>20.407600000000002</v>
      </c>
      <c r="P5245" s="1">
        <f>Sales[[#This Row],[ProductCost]]*Sales[[#This Row],[OrderQuantity]]</f>
        <v>12.192399999999999</v>
      </c>
      <c r="Q5245" s="1" t="str">
        <f>VLOOKUP(Sales[[#This Row],[ProductKey]], Products!$A$2:$D$1000, 4, FALSE)</f>
        <v>HL Road Tire</v>
      </c>
    </row>
    <row r="5246" spans="1:17" x14ac:dyDescent="0.25">
      <c r="A5246" s="2">
        <v>38109</v>
      </c>
      <c r="B5246" s="1" t="s">
        <v>3567</v>
      </c>
      <c r="C5246">
        <v>478</v>
      </c>
      <c r="D5246">
        <v>20431</v>
      </c>
      <c r="E5246">
        <v>1</v>
      </c>
      <c r="F5246">
        <v>2</v>
      </c>
      <c r="G5246">
        <v>1</v>
      </c>
      <c r="H5246" s="2">
        <v>43222</v>
      </c>
      <c r="I5246" t="str">
        <f>VLOOKUP(Sales[[#This Row],[TerritoryKey]], Territories[], 2, FALSE)</f>
        <v>Northwest</v>
      </c>
      <c r="J5246">
        <f>_xlfn.XLOOKUP(Sales[[#This Row],[ProductKey]], Products!$A:$A, Products!$J:$J)</f>
        <v>3.7363</v>
      </c>
      <c r="K5246">
        <f>_xlfn.XLOOKUP(Sales[[#This Row],[ProductKey]], Products!$A:$A, Products!$K:$K)</f>
        <v>9.99</v>
      </c>
      <c r="L5246" s="1">
        <f>Sales[[#This Row],[ProductPrice]]*Sales[[#This Row],[OrderQuantity]]</f>
        <v>9.99</v>
      </c>
      <c r="M5246" s="1">
        <f>Sales[[#This Row],[OrderQuantity]]</f>
        <v>1</v>
      </c>
      <c r="N5246" s="1">
        <f>1</f>
        <v>1</v>
      </c>
      <c r="O5246" s="1">
        <f>Sales[[#This Row],[TotalSales]]-Sales[[#This Row],[TotalCost]]</f>
        <v>6.2537000000000003</v>
      </c>
      <c r="P5246" s="1">
        <f>Sales[[#This Row],[ProductCost]]*Sales[[#This Row],[OrderQuantity]]</f>
        <v>3.7363</v>
      </c>
      <c r="Q5246" s="1" t="str">
        <f>VLOOKUP(Sales[[#This Row],[ProductKey]], Products!$A$2:$D$1000, 4, FALSE)</f>
        <v>Mountain Bottle Cage</v>
      </c>
    </row>
    <row r="5247" spans="1:17" x14ac:dyDescent="0.25">
      <c r="A5247" s="2">
        <v>37753</v>
      </c>
      <c r="B5247" s="1" t="s">
        <v>3581</v>
      </c>
      <c r="C5247">
        <v>541</v>
      </c>
      <c r="D5247">
        <v>27017</v>
      </c>
      <c r="E5247">
        <v>1</v>
      </c>
      <c r="F5247">
        <v>2</v>
      </c>
      <c r="G5247">
        <v>1</v>
      </c>
      <c r="H5247" s="2">
        <v>42867</v>
      </c>
      <c r="I5247" t="str">
        <f>VLOOKUP(Sales[[#This Row],[TerritoryKey]], Territories[], 2, FALSE)</f>
        <v>Northwest</v>
      </c>
      <c r="J5247">
        <f>_xlfn.XLOOKUP(Sales[[#This Row],[ProductKey]], Products!$A:$A, Products!$J:$J)</f>
        <v>10.8423</v>
      </c>
      <c r="K5247">
        <f>_xlfn.XLOOKUP(Sales[[#This Row],[ProductKey]], Products!$A:$A, Products!$K:$K)</f>
        <v>28.99</v>
      </c>
      <c r="L5247" s="1">
        <f>Sales[[#This Row],[ProductPrice]]*Sales[[#This Row],[OrderQuantity]]</f>
        <v>28.99</v>
      </c>
      <c r="M5247" s="1">
        <f>Sales[[#This Row],[OrderQuantity]]</f>
        <v>1</v>
      </c>
      <c r="N5247" s="1">
        <f>1</f>
        <v>1</v>
      </c>
      <c r="O5247" s="1">
        <f>Sales[[#This Row],[TotalSales]]-Sales[[#This Row],[TotalCost]]</f>
        <v>18.1477</v>
      </c>
      <c r="P5247" s="1">
        <f>Sales[[#This Row],[ProductCost]]*Sales[[#This Row],[OrderQuantity]]</f>
        <v>10.8423</v>
      </c>
      <c r="Q5247" s="1" t="str">
        <f>VLOOKUP(Sales[[#This Row],[ProductKey]], Products!$A$2:$D$1000, 4, FALSE)</f>
        <v>Touring Tire</v>
      </c>
    </row>
    <row r="5248" spans="1:17" x14ac:dyDescent="0.25">
      <c r="A5248" s="2">
        <v>38294</v>
      </c>
      <c r="B5248" s="1" t="s">
        <v>3633</v>
      </c>
      <c r="C5248">
        <v>479</v>
      </c>
      <c r="D5248">
        <v>29258</v>
      </c>
      <c r="E5248">
        <v>1</v>
      </c>
      <c r="F5248">
        <v>2</v>
      </c>
      <c r="G5248">
        <v>1</v>
      </c>
      <c r="H5248" s="2">
        <v>43407</v>
      </c>
      <c r="I5248" t="str">
        <f>VLOOKUP(Sales[[#This Row],[TerritoryKey]], Territories[], 2, FALSE)</f>
        <v>Northwest</v>
      </c>
      <c r="J5248">
        <f>_xlfn.XLOOKUP(Sales[[#This Row],[ProductKey]], Products!$A:$A, Products!$J:$J)</f>
        <v>3.3622999999999998</v>
      </c>
      <c r="K5248">
        <f>_xlfn.XLOOKUP(Sales[[#This Row],[ProductKey]], Products!$A:$A, Products!$K:$K)</f>
        <v>8.99</v>
      </c>
      <c r="L5248" s="1">
        <f>Sales[[#This Row],[ProductPrice]]*Sales[[#This Row],[OrderQuantity]]</f>
        <v>8.99</v>
      </c>
      <c r="M5248" s="1">
        <f>Sales[[#This Row],[OrderQuantity]]</f>
        <v>1</v>
      </c>
      <c r="N5248" s="1">
        <f>1</f>
        <v>1</v>
      </c>
      <c r="O5248" s="1">
        <f>Sales[[#This Row],[TotalSales]]-Sales[[#This Row],[TotalCost]]</f>
        <v>5.6277000000000008</v>
      </c>
      <c r="P5248" s="1">
        <f>Sales[[#This Row],[ProductCost]]*Sales[[#This Row],[OrderQuantity]]</f>
        <v>3.3622999999999998</v>
      </c>
      <c r="Q5248" s="1" t="str">
        <f>VLOOKUP(Sales[[#This Row],[ProductKey]], Products!$A$2:$D$1000, 4, FALSE)</f>
        <v>Road Bottle Cage</v>
      </c>
    </row>
    <row r="5249" spans="1:17" x14ac:dyDescent="0.25">
      <c r="A5249" s="2">
        <v>37906</v>
      </c>
      <c r="B5249" s="1" t="s">
        <v>3666</v>
      </c>
      <c r="C5249">
        <v>487</v>
      </c>
      <c r="D5249">
        <v>17438</v>
      </c>
      <c r="E5249">
        <v>1</v>
      </c>
      <c r="F5249">
        <v>2</v>
      </c>
      <c r="G5249">
        <v>1</v>
      </c>
      <c r="H5249" s="2">
        <v>43020</v>
      </c>
      <c r="I5249" t="str">
        <f>VLOOKUP(Sales[[#This Row],[TerritoryKey]], Territories[], 2, FALSE)</f>
        <v>Northwest</v>
      </c>
      <c r="J5249">
        <f>_xlfn.XLOOKUP(Sales[[#This Row],[ProductKey]], Products!$A:$A, Products!$J:$J)</f>
        <v>20.566299999999998</v>
      </c>
      <c r="K5249">
        <f>_xlfn.XLOOKUP(Sales[[#This Row],[ProductKey]], Products!$A:$A, Products!$K:$K)</f>
        <v>54.99</v>
      </c>
      <c r="L5249" s="1">
        <f>Sales[[#This Row],[ProductPrice]]*Sales[[#This Row],[OrderQuantity]]</f>
        <v>54.99</v>
      </c>
      <c r="M5249" s="1">
        <f>Sales[[#This Row],[OrderQuantity]]</f>
        <v>1</v>
      </c>
      <c r="N5249" s="1">
        <f>1</f>
        <v>1</v>
      </c>
      <c r="O5249" s="1">
        <f>Sales[[#This Row],[TotalSales]]-Sales[[#This Row],[TotalCost]]</f>
        <v>34.423700000000004</v>
      </c>
      <c r="P5249" s="1">
        <f>Sales[[#This Row],[ProductCost]]*Sales[[#This Row],[OrderQuantity]]</f>
        <v>20.566299999999998</v>
      </c>
      <c r="Q5249" s="1" t="str">
        <f>VLOOKUP(Sales[[#This Row],[ProductKey]], Products!$A$2:$D$1000, 4, FALSE)</f>
        <v>Hydration Pack - 70 oz.</v>
      </c>
    </row>
    <row r="5250" spans="1:17" x14ac:dyDescent="0.25">
      <c r="A5250" s="2">
        <v>38109</v>
      </c>
      <c r="B5250" s="1" t="s">
        <v>3877</v>
      </c>
      <c r="C5250">
        <v>480</v>
      </c>
      <c r="D5250">
        <v>27748</v>
      </c>
      <c r="E5250">
        <v>1</v>
      </c>
      <c r="F5250">
        <v>2</v>
      </c>
      <c r="G5250">
        <v>1</v>
      </c>
      <c r="H5250" s="2">
        <v>43222</v>
      </c>
      <c r="I5250" t="str">
        <f>VLOOKUP(Sales[[#This Row],[TerritoryKey]], Territories[], 2, FALSE)</f>
        <v>Northwest</v>
      </c>
      <c r="J5250">
        <f>_xlfn.XLOOKUP(Sales[[#This Row],[ProductKey]], Products!$A:$A, Products!$J:$J)</f>
        <v>0.85650000000000004</v>
      </c>
      <c r="K5250">
        <f>_xlfn.XLOOKUP(Sales[[#This Row],[ProductKey]], Products!$A:$A, Products!$K:$K)</f>
        <v>2.29</v>
      </c>
      <c r="L5250" s="1">
        <f>Sales[[#This Row],[ProductPrice]]*Sales[[#This Row],[OrderQuantity]]</f>
        <v>2.29</v>
      </c>
      <c r="M5250" s="1">
        <f>Sales[[#This Row],[OrderQuantity]]</f>
        <v>1</v>
      </c>
      <c r="N5250" s="1">
        <f>1</f>
        <v>1</v>
      </c>
      <c r="O5250" s="1">
        <f>Sales[[#This Row],[TotalSales]]-Sales[[#This Row],[TotalCost]]</f>
        <v>1.4335</v>
      </c>
      <c r="P5250" s="1">
        <f>Sales[[#This Row],[ProductCost]]*Sales[[#This Row],[OrderQuantity]]</f>
        <v>0.85650000000000004</v>
      </c>
      <c r="Q5250" s="1" t="str">
        <f>VLOOKUP(Sales[[#This Row],[ProductKey]], Products!$A$2:$D$1000, 4, FALSE)</f>
        <v>Patch Kit/8 Patches</v>
      </c>
    </row>
    <row r="5251" spans="1:17" x14ac:dyDescent="0.25">
      <c r="A5251" s="2">
        <v>38078</v>
      </c>
      <c r="B5251" s="1" t="s">
        <v>3881</v>
      </c>
      <c r="C5251">
        <v>476</v>
      </c>
      <c r="D5251">
        <v>20355</v>
      </c>
      <c r="E5251">
        <v>1</v>
      </c>
      <c r="F5251">
        <v>2</v>
      </c>
      <c r="G5251">
        <v>1</v>
      </c>
      <c r="H5251" s="2">
        <v>43191</v>
      </c>
      <c r="I5251" t="str">
        <f>VLOOKUP(Sales[[#This Row],[TerritoryKey]], Territories[], 2, FALSE)</f>
        <v>Northwest</v>
      </c>
      <c r="J5251">
        <f>_xlfn.XLOOKUP(Sales[[#This Row],[ProductKey]], Products!$A:$A, Products!$J:$J)</f>
        <v>26.176300000000001</v>
      </c>
      <c r="K5251">
        <f>_xlfn.XLOOKUP(Sales[[#This Row],[ProductKey]], Products!$A:$A, Products!$K:$K)</f>
        <v>69.989999999999995</v>
      </c>
      <c r="L5251" s="1">
        <f>Sales[[#This Row],[ProductPrice]]*Sales[[#This Row],[OrderQuantity]]</f>
        <v>69.989999999999995</v>
      </c>
      <c r="M5251" s="1">
        <f>Sales[[#This Row],[OrderQuantity]]</f>
        <v>1</v>
      </c>
      <c r="N5251" s="1">
        <f>1</f>
        <v>1</v>
      </c>
      <c r="O5251" s="1">
        <f>Sales[[#This Row],[TotalSales]]-Sales[[#This Row],[TotalCost]]</f>
        <v>43.813699999999997</v>
      </c>
      <c r="P5251" s="1">
        <f>Sales[[#This Row],[ProductCost]]*Sales[[#This Row],[OrderQuantity]]</f>
        <v>26.176300000000001</v>
      </c>
      <c r="Q5251" s="1" t="str">
        <f>VLOOKUP(Sales[[#This Row],[ProductKey]], Products!$A$2:$D$1000, 4, FALSE)</f>
        <v>Women's Mountain Shorts, L</v>
      </c>
    </row>
    <row r="5252" spans="1:17" x14ac:dyDescent="0.25">
      <c r="A5252" s="2">
        <v>37967</v>
      </c>
      <c r="B5252" s="1" t="s">
        <v>3882</v>
      </c>
      <c r="C5252">
        <v>232</v>
      </c>
      <c r="D5252">
        <v>18765</v>
      </c>
      <c r="E5252">
        <v>1</v>
      </c>
      <c r="F5252">
        <v>2</v>
      </c>
      <c r="G5252">
        <v>1</v>
      </c>
      <c r="H5252" s="2">
        <v>43081</v>
      </c>
      <c r="I5252" t="str">
        <f>VLOOKUP(Sales[[#This Row],[TerritoryKey]], Territories[], 2, FALSE)</f>
        <v>Northwest</v>
      </c>
      <c r="J5252">
        <f>_xlfn.XLOOKUP(Sales[[#This Row],[ProductKey]], Products!$A:$A, Products!$J:$J)</f>
        <v>31.724399999999999</v>
      </c>
      <c r="K5252">
        <f>_xlfn.XLOOKUP(Sales[[#This Row],[ProductKey]], Products!$A:$A, Products!$K:$K)</f>
        <v>48.067300000000003</v>
      </c>
      <c r="L5252" s="1">
        <f>Sales[[#This Row],[ProductPrice]]*Sales[[#This Row],[OrderQuantity]]</f>
        <v>48.067300000000003</v>
      </c>
      <c r="M5252" s="1">
        <f>Sales[[#This Row],[OrderQuantity]]</f>
        <v>1</v>
      </c>
      <c r="N5252" s="1">
        <f>1</f>
        <v>1</v>
      </c>
      <c r="O5252" s="1">
        <f>Sales[[#This Row],[TotalSales]]-Sales[[#This Row],[TotalCost]]</f>
        <v>16.342900000000004</v>
      </c>
      <c r="P5252" s="1">
        <f>Sales[[#This Row],[ProductCost]]*Sales[[#This Row],[OrderQuantity]]</f>
        <v>31.724399999999999</v>
      </c>
      <c r="Q5252" s="1" t="str">
        <f>VLOOKUP(Sales[[#This Row],[ProductKey]], Products!$A$2:$D$1000, 4, FALSE)</f>
        <v>Long-Sleeve Logo Jersey, L</v>
      </c>
    </row>
    <row r="5253" spans="1:17" x14ac:dyDescent="0.25">
      <c r="A5253" s="2">
        <v>38080</v>
      </c>
      <c r="B5253" s="1" t="s">
        <v>3883</v>
      </c>
      <c r="C5253">
        <v>540</v>
      </c>
      <c r="D5253">
        <v>25153</v>
      </c>
      <c r="E5253">
        <v>1</v>
      </c>
      <c r="F5253">
        <v>2</v>
      </c>
      <c r="G5253">
        <v>1</v>
      </c>
      <c r="H5253" s="2">
        <v>43193</v>
      </c>
      <c r="I5253" t="str">
        <f>VLOOKUP(Sales[[#This Row],[TerritoryKey]], Territories[], 2, FALSE)</f>
        <v>Northwest</v>
      </c>
      <c r="J5253">
        <f>_xlfn.XLOOKUP(Sales[[#This Row],[ProductKey]], Products!$A:$A, Products!$J:$J)</f>
        <v>12.192399999999999</v>
      </c>
      <c r="K5253">
        <f>_xlfn.XLOOKUP(Sales[[#This Row],[ProductKey]], Products!$A:$A, Products!$K:$K)</f>
        <v>32.6</v>
      </c>
      <c r="L5253" s="1">
        <f>Sales[[#This Row],[ProductPrice]]*Sales[[#This Row],[OrderQuantity]]</f>
        <v>32.6</v>
      </c>
      <c r="M5253" s="1">
        <f>Sales[[#This Row],[OrderQuantity]]</f>
        <v>1</v>
      </c>
      <c r="N5253" s="1">
        <f>1</f>
        <v>1</v>
      </c>
      <c r="O5253" s="1">
        <f>Sales[[#This Row],[TotalSales]]-Sales[[#This Row],[TotalCost]]</f>
        <v>20.407600000000002</v>
      </c>
      <c r="P5253" s="1">
        <f>Sales[[#This Row],[ProductCost]]*Sales[[#This Row],[OrderQuantity]]</f>
        <v>12.192399999999999</v>
      </c>
      <c r="Q5253" s="1" t="str">
        <f>VLOOKUP(Sales[[#This Row],[ProductKey]], Products!$A$2:$D$1000, 4, FALSE)</f>
        <v>HL Road Tire</v>
      </c>
    </row>
    <row r="5254" spans="1:17" x14ac:dyDescent="0.25">
      <c r="A5254" s="2">
        <v>38109</v>
      </c>
      <c r="B5254" s="1" t="s">
        <v>3964</v>
      </c>
      <c r="C5254">
        <v>485</v>
      </c>
      <c r="D5254">
        <v>12949</v>
      </c>
      <c r="E5254">
        <v>1</v>
      </c>
      <c r="F5254">
        <v>2</v>
      </c>
      <c r="G5254">
        <v>1</v>
      </c>
      <c r="H5254" s="2">
        <v>43222</v>
      </c>
      <c r="I5254" t="str">
        <f>VLOOKUP(Sales[[#This Row],[TerritoryKey]], Territories[], 2, FALSE)</f>
        <v>Northwest</v>
      </c>
      <c r="J5254">
        <f>_xlfn.XLOOKUP(Sales[[#This Row],[ProductKey]], Products!$A:$A, Products!$J:$J)</f>
        <v>8.2204999999999995</v>
      </c>
      <c r="K5254">
        <f>_xlfn.XLOOKUP(Sales[[#This Row],[ProductKey]], Products!$A:$A, Products!$K:$K)</f>
        <v>21.98</v>
      </c>
      <c r="L5254" s="1">
        <f>Sales[[#This Row],[ProductPrice]]*Sales[[#This Row],[OrderQuantity]]</f>
        <v>21.98</v>
      </c>
      <c r="M5254" s="1">
        <f>Sales[[#This Row],[OrderQuantity]]</f>
        <v>1</v>
      </c>
      <c r="N5254" s="1">
        <f>1</f>
        <v>1</v>
      </c>
      <c r="O5254" s="1">
        <f>Sales[[#This Row],[TotalSales]]-Sales[[#This Row],[TotalCost]]</f>
        <v>13.759500000000001</v>
      </c>
      <c r="P5254" s="1">
        <f>Sales[[#This Row],[ProductCost]]*Sales[[#This Row],[OrderQuantity]]</f>
        <v>8.2204999999999995</v>
      </c>
      <c r="Q5254" s="1" t="str">
        <f>VLOOKUP(Sales[[#This Row],[ProductKey]], Products!$A$2:$D$1000, 4, FALSE)</f>
        <v>Fender Set - Mountain</v>
      </c>
    </row>
    <row r="5255" spans="1:17" x14ac:dyDescent="0.25">
      <c r="A5255" s="2">
        <v>38233</v>
      </c>
      <c r="B5255" s="1" t="s">
        <v>3980</v>
      </c>
      <c r="C5255">
        <v>529</v>
      </c>
      <c r="D5255">
        <v>24448</v>
      </c>
      <c r="E5255">
        <v>1</v>
      </c>
      <c r="F5255">
        <v>2</v>
      </c>
      <c r="G5255">
        <v>1</v>
      </c>
      <c r="H5255" s="2">
        <v>43346</v>
      </c>
      <c r="I5255" t="str">
        <f>VLOOKUP(Sales[[#This Row],[TerritoryKey]], Territories[], 2, FALSE)</f>
        <v>Northwest</v>
      </c>
      <c r="J5255">
        <f>_xlfn.XLOOKUP(Sales[[#This Row],[ProductKey]], Products!$A:$A, Products!$J:$J)</f>
        <v>1.4923</v>
      </c>
      <c r="K5255">
        <f>_xlfn.XLOOKUP(Sales[[#This Row],[ProductKey]], Products!$A:$A, Products!$K:$K)</f>
        <v>3.99</v>
      </c>
      <c r="L5255" s="1">
        <f>Sales[[#This Row],[ProductPrice]]*Sales[[#This Row],[OrderQuantity]]</f>
        <v>3.99</v>
      </c>
      <c r="M5255" s="1">
        <f>Sales[[#This Row],[OrderQuantity]]</f>
        <v>1</v>
      </c>
      <c r="N5255" s="1">
        <f>1</f>
        <v>1</v>
      </c>
      <c r="O5255" s="1">
        <f>Sales[[#This Row],[TotalSales]]-Sales[[#This Row],[TotalCost]]</f>
        <v>2.4977</v>
      </c>
      <c r="P5255" s="1">
        <f>Sales[[#This Row],[ProductCost]]*Sales[[#This Row],[OrderQuantity]]</f>
        <v>1.4923</v>
      </c>
      <c r="Q5255" s="1" t="str">
        <f>VLOOKUP(Sales[[#This Row],[ProductKey]], Products!$A$2:$D$1000, 4, FALSE)</f>
        <v>Road Tire Tube</v>
      </c>
    </row>
    <row r="5256" spans="1:17" x14ac:dyDescent="0.25">
      <c r="A5256" s="2">
        <v>38108</v>
      </c>
      <c r="B5256" s="1" t="s">
        <v>3993</v>
      </c>
      <c r="C5256">
        <v>226</v>
      </c>
      <c r="D5256">
        <v>20742</v>
      </c>
      <c r="E5256">
        <v>1</v>
      </c>
      <c r="F5256">
        <v>2</v>
      </c>
      <c r="G5256">
        <v>1</v>
      </c>
      <c r="H5256" s="2">
        <v>43221</v>
      </c>
      <c r="I5256" t="str">
        <f>VLOOKUP(Sales[[#This Row],[TerritoryKey]], Territories[], 2, FALSE)</f>
        <v>Northwest</v>
      </c>
      <c r="J5256">
        <f>_xlfn.XLOOKUP(Sales[[#This Row],[ProductKey]], Products!$A:$A, Products!$J:$J)</f>
        <v>31.724399999999999</v>
      </c>
      <c r="K5256">
        <f>_xlfn.XLOOKUP(Sales[[#This Row],[ProductKey]], Products!$A:$A, Products!$K:$K)</f>
        <v>48.067300000000003</v>
      </c>
      <c r="L5256" s="1">
        <f>Sales[[#This Row],[ProductPrice]]*Sales[[#This Row],[OrderQuantity]]</f>
        <v>48.067300000000003</v>
      </c>
      <c r="M5256" s="1">
        <f>Sales[[#This Row],[OrderQuantity]]</f>
        <v>1</v>
      </c>
      <c r="N5256" s="1">
        <f>1</f>
        <v>1</v>
      </c>
      <c r="O5256" s="1">
        <f>Sales[[#This Row],[TotalSales]]-Sales[[#This Row],[TotalCost]]</f>
        <v>16.342900000000004</v>
      </c>
      <c r="P5256" s="1">
        <f>Sales[[#This Row],[ProductCost]]*Sales[[#This Row],[OrderQuantity]]</f>
        <v>31.724399999999999</v>
      </c>
      <c r="Q5256" s="1" t="str">
        <f>VLOOKUP(Sales[[#This Row],[ProductKey]], Products!$A$2:$D$1000, 4, FALSE)</f>
        <v>Long-Sleeve Logo Jersey, S</v>
      </c>
    </row>
    <row r="5257" spans="1:17" x14ac:dyDescent="0.25">
      <c r="A5257" s="2">
        <v>37988</v>
      </c>
      <c r="B5257" s="1" t="s">
        <v>4049</v>
      </c>
      <c r="C5257">
        <v>540</v>
      </c>
      <c r="D5257">
        <v>24765</v>
      </c>
      <c r="E5257">
        <v>1</v>
      </c>
      <c r="F5257">
        <v>2</v>
      </c>
      <c r="G5257">
        <v>1</v>
      </c>
      <c r="H5257" s="2">
        <v>43102</v>
      </c>
      <c r="I5257" t="str">
        <f>VLOOKUP(Sales[[#This Row],[TerritoryKey]], Territories[], 2, FALSE)</f>
        <v>Northwest</v>
      </c>
      <c r="J5257">
        <f>_xlfn.XLOOKUP(Sales[[#This Row],[ProductKey]], Products!$A:$A, Products!$J:$J)</f>
        <v>12.192399999999999</v>
      </c>
      <c r="K5257">
        <f>_xlfn.XLOOKUP(Sales[[#This Row],[ProductKey]], Products!$A:$A, Products!$K:$K)</f>
        <v>32.6</v>
      </c>
      <c r="L5257" s="1">
        <f>Sales[[#This Row],[ProductPrice]]*Sales[[#This Row],[OrderQuantity]]</f>
        <v>32.6</v>
      </c>
      <c r="M5257" s="1">
        <f>Sales[[#This Row],[OrderQuantity]]</f>
        <v>1</v>
      </c>
      <c r="N5257" s="1">
        <f>1</f>
        <v>1</v>
      </c>
      <c r="O5257" s="1">
        <f>Sales[[#This Row],[TotalSales]]-Sales[[#This Row],[TotalCost]]</f>
        <v>20.407600000000002</v>
      </c>
      <c r="P5257" s="1">
        <f>Sales[[#This Row],[ProductCost]]*Sales[[#This Row],[OrderQuantity]]</f>
        <v>12.192399999999999</v>
      </c>
      <c r="Q5257" s="1" t="str">
        <f>VLOOKUP(Sales[[#This Row],[ProductKey]], Products!$A$2:$D$1000, 4, FALSE)</f>
        <v>HL Road Tire</v>
      </c>
    </row>
    <row r="5258" spans="1:17" x14ac:dyDescent="0.25">
      <c r="A5258" s="2">
        <v>38019</v>
      </c>
      <c r="B5258" s="1" t="s">
        <v>4060</v>
      </c>
      <c r="C5258">
        <v>476</v>
      </c>
      <c r="D5258">
        <v>20342</v>
      </c>
      <c r="E5258">
        <v>1</v>
      </c>
      <c r="F5258">
        <v>2</v>
      </c>
      <c r="G5258">
        <v>1</v>
      </c>
      <c r="H5258" s="2">
        <v>43133</v>
      </c>
      <c r="I5258" t="str">
        <f>VLOOKUP(Sales[[#This Row],[TerritoryKey]], Territories[], 2, FALSE)</f>
        <v>Northwest</v>
      </c>
      <c r="J5258">
        <f>_xlfn.XLOOKUP(Sales[[#This Row],[ProductKey]], Products!$A:$A, Products!$J:$J)</f>
        <v>26.176300000000001</v>
      </c>
      <c r="K5258">
        <f>_xlfn.XLOOKUP(Sales[[#This Row],[ProductKey]], Products!$A:$A, Products!$K:$K)</f>
        <v>69.989999999999995</v>
      </c>
      <c r="L5258" s="1">
        <f>Sales[[#This Row],[ProductPrice]]*Sales[[#This Row],[OrderQuantity]]</f>
        <v>69.989999999999995</v>
      </c>
      <c r="M5258" s="1">
        <f>Sales[[#This Row],[OrderQuantity]]</f>
        <v>1</v>
      </c>
      <c r="N5258" s="1">
        <f>1</f>
        <v>1</v>
      </c>
      <c r="O5258" s="1">
        <f>Sales[[#This Row],[TotalSales]]-Sales[[#This Row],[TotalCost]]</f>
        <v>43.813699999999997</v>
      </c>
      <c r="P5258" s="1">
        <f>Sales[[#This Row],[ProductCost]]*Sales[[#This Row],[OrderQuantity]]</f>
        <v>26.176300000000001</v>
      </c>
      <c r="Q5258" s="1" t="str">
        <f>VLOOKUP(Sales[[#This Row],[ProductKey]], Products!$A$2:$D$1000, 4, FALSE)</f>
        <v>Women's Mountain Shorts, L</v>
      </c>
    </row>
    <row r="5259" spans="1:17" x14ac:dyDescent="0.25">
      <c r="A5259" s="2">
        <v>38202</v>
      </c>
      <c r="B5259" s="1" t="s">
        <v>4117</v>
      </c>
      <c r="C5259">
        <v>480</v>
      </c>
      <c r="D5259">
        <v>15370</v>
      </c>
      <c r="E5259">
        <v>1</v>
      </c>
      <c r="F5259">
        <v>2</v>
      </c>
      <c r="G5259">
        <v>1</v>
      </c>
      <c r="H5259" s="2">
        <v>43315</v>
      </c>
      <c r="I5259" t="str">
        <f>VLOOKUP(Sales[[#This Row],[TerritoryKey]], Territories[], 2, FALSE)</f>
        <v>Northwest</v>
      </c>
      <c r="J5259">
        <f>_xlfn.XLOOKUP(Sales[[#This Row],[ProductKey]], Products!$A:$A, Products!$J:$J)</f>
        <v>0.85650000000000004</v>
      </c>
      <c r="K5259">
        <f>_xlfn.XLOOKUP(Sales[[#This Row],[ProductKey]], Products!$A:$A, Products!$K:$K)</f>
        <v>2.29</v>
      </c>
      <c r="L5259" s="1">
        <f>Sales[[#This Row],[ProductPrice]]*Sales[[#This Row],[OrderQuantity]]</f>
        <v>2.29</v>
      </c>
      <c r="M5259" s="1">
        <f>Sales[[#This Row],[OrderQuantity]]</f>
        <v>1</v>
      </c>
      <c r="N5259" s="1">
        <f>1</f>
        <v>1</v>
      </c>
      <c r="O5259" s="1">
        <f>Sales[[#This Row],[TotalSales]]-Sales[[#This Row],[TotalCost]]</f>
        <v>1.4335</v>
      </c>
      <c r="P5259" s="1">
        <f>Sales[[#This Row],[ProductCost]]*Sales[[#This Row],[OrderQuantity]]</f>
        <v>0.85650000000000004</v>
      </c>
      <c r="Q5259" s="1" t="str">
        <f>VLOOKUP(Sales[[#This Row],[ProductKey]], Products!$A$2:$D$1000, 4, FALSE)</f>
        <v>Patch Kit/8 Patches</v>
      </c>
    </row>
    <row r="5260" spans="1:17" x14ac:dyDescent="0.25">
      <c r="A5260" s="2">
        <v>38049</v>
      </c>
      <c r="B5260" s="1" t="s">
        <v>4122</v>
      </c>
      <c r="C5260">
        <v>540</v>
      </c>
      <c r="D5260">
        <v>16782</v>
      </c>
      <c r="E5260">
        <v>1</v>
      </c>
      <c r="F5260">
        <v>2</v>
      </c>
      <c r="G5260">
        <v>1</v>
      </c>
      <c r="H5260" s="2">
        <v>43162</v>
      </c>
      <c r="I5260" t="str">
        <f>VLOOKUP(Sales[[#This Row],[TerritoryKey]], Territories[], 2, FALSE)</f>
        <v>Northwest</v>
      </c>
      <c r="J5260">
        <f>_xlfn.XLOOKUP(Sales[[#This Row],[ProductKey]], Products!$A:$A, Products!$J:$J)</f>
        <v>12.192399999999999</v>
      </c>
      <c r="K5260">
        <f>_xlfn.XLOOKUP(Sales[[#This Row],[ProductKey]], Products!$A:$A, Products!$K:$K)</f>
        <v>32.6</v>
      </c>
      <c r="L5260" s="1">
        <f>Sales[[#This Row],[ProductPrice]]*Sales[[#This Row],[OrderQuantity]]</f>
        <v>32.6</v>
      </c>
      <c r="M5260" s="1">
        <f>Sales[[#This Row],[OrderQuantity]]</f>
        <v>1</v>
      </c>
      <c r="N5260" s="1">
        <f>1</f>
        <v>1</v>
      </c>
      <c r="O5260" s="1">
        <f>Sales[[#This Row],[TotalSales]]-Sales[[#This Row],[TotalCost]]</f>
        <v>20.407600000000002</v>
      </c>
      <c r="P5260" s="1">
        <f>Sales[[#This Row],[ProductCost]]*Sales[[#This Row],[OrderQuantity]]</f>
        <v>12.192399999999999</v>
      </c>
      <c r="Q5260" s="1" t="str">
        <f>VLOOKUP(Sales[[#This Row],[ProductKey]], Products!$A$2:$D$1000, 4, FALSE)</f>
        <v>HL Road Tire</v>
      </c>
    </row>
    <row r="5261" spans="1:17" x14ac:dyDescent="0.25">
      <c r="A5261" s="2">
        <v>38080</v>
      </c>
      <c r="B5261" s="1" t="s">
        <v>4207</v>
      </c>
      <c r="C5261">
        <v>478</v>
      </c>
      <c r="D5261">
        <v>19845</v>
      </c>
      <c r="E5261">
        <v>1</v>
      </c>
      <c r="F5261">
        <v>2</v>
      </c>
      <c r="G5261">
        <v>1</v>
      </c>
      <c r="H5261" s="2">
        <v>43193</v>
      </c>
      <c r="I5261" t="str">
        <f>VLOOKUP(Sales[[#This Row],[TerritoryKey]], Territories[], 2, FALSE)</f>
        <v>Northwest</v>
      </c>
      <c r="J5261">
        <f>_xlfn.XLOOKUP(Sales[[#This Row],[ProductKey]], Products!$A:$A, Products!$J:$J)</f>
        <v>3.7363</v>
      </c>
      <c r="K5261">
        <f>_xlfn.XLOOKUP(Sales[[#This Row],[ProductKey]], Products!$A:$A, Products!$K:$K)</f>
        <v>9.99</v>
      </c>
      <c r="L5261" s="1">
        <f>Sales[[#This Row],[ProductPrice]]*Sales[[#This Row],[OrderQuantity]]</f>
        <v>9.99</v>
      </c>
      <c r="M5261" s="1">
        <f>Sales[[#This Row],[OrderQuantity]]</f>
        <v>1</v>
      </c>
      <c r="N5261" s="1">
        <f>1</f>
        <v>1</v>
      </c>
      <c r="O5261" s="1">
        <f>Sales[[#This Row],[TotalSales]]-Sales[[#This Row],[TotalCost]]</f>
        <v>6.2537000000000003</v>
      </c>
      <c r="P5261" s="1">
        <f>Sales[[#This Row],[ProductCost]]*Sales[[#This Row],[OrderQuantity]]</f>
        <v>3.7363</v>
      </c>
      <c r="Q5261" s="1" t="str">
        <f>VLOOKUP(Sales[[#This Row],[ProductKey]], Products!$A$2:$D$1000, 4, FALSE)</f>
        <v>Mountain Bottle Cage</v>
      </c>
    </row>
    <row r="5262" spans="1:17" x14ac:dyDescent="0.25">
      <c r="A5262" s="2">
        <v>38080</v>
      </c>
      <c r="B5262" s="1" t="s">
        <v>4230</v>
      </c>
      <c r="C5262">
        <v>480</v>
      </c>
      <c r="D5262">
        <v>16072</v>
      </c>
      <c r="E5262">
        <v>1</v>
      </c>
      <c r="F5262">
        <v>2</v>
      </c>
      <c r="G5262">
        <v>1</v>
      </c>
      <c r="H5262" s="2">
        <v>43193</v>
      </c>
      <c r="I5262" t="str">
        <f>VLOOKUP(Sales[[#This Row],[TerritoryKey]], Territories[], 2, FALSE)</f>
        <v>Northwest</v>
      </c>
      <c r="J5262">
        <f>_xlfn.XLOOKUP(Sales[[#This Row],[ProductKey]], Products!$A:$A, Products!$J:$J)</f>
        <v>0.85650000000000004</v>
      </c>
      <c r="K5262">
        <f>_xlfn.XLOOKUP(Sales[[#This Row],[ProductKey]], Products!$A:$A, Products!$K:$K)</f>
        <v>2.29</v>
      </c>
      <c r="L5262" s="1">
        <f>Sales[[#This Row],[ProductPrice]]*Sales[[#This Row],[OrderQuantity]]</f>
        <v>2.29</v>
      </c>
      <c r="M5262" s="1">
        <f>Sales[[#This Row],[OrderQuantity]]</f>
        <v>1</v>
      </c>
      <c r="N5262" s="1">
        <f>1</f>
        <v>1</v>
      </c>
      <c r="O5262" s="1">
        <f>Sales[[#This Row],[TotalSales]]-Sales[[#This Row],[TotalCost]]</f>
        <v>1.4335</v>
      </c>
      <c r="P5262" s="1">
        <f>Sales[[#This Row],[ProductCost]]*Sales[[#This Row],[OrderQuantity]]</f>
        <v>0.85650000000000004</v>
      </c>
      <c r="Q5262" s="1" t="str">
        <f>VLOOKUP(Sales[[#This Row],[ProductKey]], Products!$A$2:$D$1000, 4, FALSE)</f>
        <v>Patch Kit/8 Patches</v>
      </c>
    </row>
    <row r="5263" spans="1:17" x14ac:dyDescent="0.25">
      <c r="A5263" s="2">
        <v>38048</v>
      </c>
      <c r="B5263" s="1" t="s">
        <v>4393</v>
      </c>
      <c r="C5263">
        <v>540</v>
      </c>
      <c r="D5263">
        <v>24508</v>
      </c>
      <c r="E5263">
        <v>1</v>
      </c>
      <c r="F5263">
        <v>2</v>
      </c>
      <c r="G5263">
        <v>1</v>
      </c>
      <c r="H5263" s="2">
        <v>43161</v>
      </c>
      <c r="I5263" t="str">
        <f>VLOOKUP(Sales[[#This Row],[TerritoryKey]], Territories[], 2, FALSE)</f>
        <v>Northwest</v>
      </c>
      <c r="J5263">
        <f>_xlfn.XLOOKUP(Sales[[#This Row],[ProductKey]], Products!$A:$A, Products!$J:$J)</f>
        <v>12.192399999999999</v>
      </c>
      <c r="K5263">
        <f>_xlfn.XLOOKUP(Sales[[#This Row],[ProductKey]], Products!$A:$A, Products!$K:$K)</f>
        <v>32.6</v>
      </c>
      <c r="L5263" s="1">
        <f>Sales[[#This Row],[ProductPrice]]*Sales[[#This Row],[OrderQuantity]]</f>
        <v>32.6</v>
      </c>
      <c r="M5263" s="1">
        <f>Sales[[#This Row],[OrderQuantity]]</f>
        <v>1</v>
      </c>
      <c r="N5263" s="1">
        <f>1</f>
        <v>1</v>
      </c>
      <c r="O5263" s="1">
        <f>Sales[[#This Row],[TotalSales]]-Sales[[#This Row],[TotalCost]]</f>
        <v>20.407600000000002</v>
      </c>
      <c r="P5263" s="1">
        <f>Sales[[#This Row],[ProductCost]]*Sales[[#This Row],[OrderQuantity]]</f>
        <v>12.192399999999999</v>
      </c>
      <c r="Q5263" s="1" t="str">
        <f>VLOOKUP(Sales[[#This Row],[ProductKey]], Products!$A$2:$D$1000, 4, FALSE)</f>
        <v>HL Road Tire</v>
      </c>
    </row>
    <row r="5264" spans="1:17" x14ac:dyDescent="0.25">
      <c r="A5264" s="2">
        <v>38322</v>
      </c>
      <c r="B5264" s="1" t="s">
        <v>4437</v>
      </c>
      <c r="C5264">
        <v>482</v>
      </c>
      <c r="D5264">
        <v>13356</v>
      </c>
      <c r="E5264">
        <v>1</v>
      </c>
      <c r="F5264">
        <v>2</v>
      </c>
      <c r="G5264">
        <v>1</v>
      </c>
      <c r="H5264" s="2">
        <v>43435</v>
      </c>
      <c r="I5264" t="str">
        <f>VLOOKUP(Sales[[#This Row],[TerritoryKey]], Territories[], 2, FALSE)</f>
        <v>Northwest</v>
      </c>
      <c r="J5264">
        <f>_xlfn.XLOOKUP(Sales[[#This Row],[ProductKey]], Products!$A:$A, Products!$J:$J)</f>
        <v>3.3622999999999998</v>
      </c>
      <c r="K5264">
        <f>_xlfn.XLOOKUP(Sales[[#This Row],[ProductKey]], Products!$A:$A, Products!$K:$K)</f>
        <v>8.99</v>
      </c>
      <c r="L5264" s="1">
        <f>Sales[[#This Row],[ProductPrice]]*Sales[[#This Row],[OrderQuantity]]</f>
        <v>8.99</v>
      </c>
      <c r="M5264" s="1">
        <f>Sales[[#This Row],[OrderQuantity]]</f>
        <v>1</v>
      </c>
      <c r="N5264" s="1">
        <f>1</f>
        <v>1</v>
      </c>
      <c r="O5264" s="1">
        <f>Sales[[#This Row],[TotalSales]]-Sales[[#This Row],[TotalCost]]</f>
        <v>5.6277000000000008</v>
      </c>
      <c r="P5264" s="1">
        <f>Sales[[#This Row],[ProductCost]]*Sales[[#This Row],[OrderQuantity]]</f>
        <v>3.3622999999999998</v>
      </c>
      <c r="Q5264" s="1" t="str">
        <f>VLOOKUP(Sales[[#This Row],[ProductKey]], Products!$A$2:$D$1000, 4, FALSE)</f>
        <v>Racing Socks, L</v>
      </c>
    </row>
    <row r="5265" spans="1:17" x14ac:dyDescent="0.25">
      <c r="A5265" s="2">
        <v>38232</v>
      </c>
      <c r="B5265" s="1" t="s">
        <v>4445</v>
      </c>
      <c r="C5265">
        <v>232</v>
      </c>
      <c r="D5265">
        <v>18558</v>
      </c>
      <c r="E5265">
        <v>1</v>
      </c>
      <c r="F5265">
        <v>2</v>
      </c>
      <c r="G5265">
        <v>1</v>
      </c>
      <c r="H5265" s="2">
        <v>43345</v>
      </c>
      <c r="I5265" t="str">
        <f>VLOOKUP(Sales[[#This Row],[TerritoryKey]], Territories[], 2, FALSE)</f>
        <v>Northwest</v>
      </c>
      <c r="J5265">
        <f>_xlfn.XLOOKUP(Sales[[#This Row],[ProductKey]], Products!$A:$A, Products!$J:$J)</f>
        <v>31.724399999999999</v>
      </c>
      <c r="K5265">
        <f>_xlfn.XLOOKUP(Sales[[#This Row],[ProductKey]], Products!$A:$A, Products!$K:$K)</f>
        <v>48.067300000000003</v>
      </c>
      <c r="L5265" s="1">
        <f>Sales[[#This Row],[ProductPrice]]*Sales[[#This Row],[OrderQuantity]]</f>
        <v>48.067300000000003</v>
      </c>
      <c r="M5265" s="1">
        <f>Sales[[#This Row],[OrderQuantity]]</f>
        <v>1</v>
      </c>
      <c r="N5265" s="1">
        <f>1</f>
        <v>1</v>
      </c>
      <c r="O5265" s="1">
        <f>Sales[[#This Row],[TotalSales]]-Sales[[#This Row],[TotalCost]]</f>
        <v>16.342900000000004</v>
      </c>
      <c r="P5265" s="1">
        <f>Sales[[#This Row],[ProductCost]]*Sales[[#This Row],[OrderQuantity]]</f>
        <v>31.724399999999999</v>
      </c>
      <c r="Q5265" s="1" t="str">
        <f>VLOOKUP(Sales[[#This Row],[ProductKey]], Products!$A$2:$D$1000, 4, FALSE)</f>
        <v>Long-Sleeve Logo Jersey, L</v>
      </c>
    </row>
    <row r="5266" spans="1:17" x14ac:dyDescent="0.25">
      <c r="A5266" s="2">
        <v>38019</v>
      </c>
      <c r="B5266" s="1" t="s">
        <v>4483</v>
      </c>
      <c r="C5266">
        <v>478</v>
      </c>
      <c r="D5266">
        <v>13184</v>
      </c>
      <c r="E5266">
        <v>1</v>
      </c>
      <c r="F5266">
        <v>2</v>
      </c>
      <c r="G5266">
        <v>1</v>
      </c>
      <c r="H5266" s="2">
        <v>43133</v>
      </c>
      <c r="I5266" t="str">
        <f>VLOOKUP(Sales[[#This Row],[TerritoryKey]], Territories[], 2, FALSE)</f>
        <v>Northwest</v>
      </c>
      <c r="J5266">
        <f>_xlfn.XLOOKUP(Sales[[#This Row],[ProductKey]], Products!$A:$A, Products!$J:$J)</f>
        <v>3.7363</v>
      </c>
      <c r="K5266">
        <f>_xlfn.XLOOKUP(Sales[[#This Row],[ProductKey]], Products!$A:$A, Products!$K:$K)</f>
        <v>9.99</v>
      </c>
      <c r="L5266" s="1">
        <f>Sales[[#This Row],[ProductPrice]]*Sales[[#This Row],[OrderQuantity]]</f>
        <v>9.99</v>
      </c>
      <c r="M5266" s="1">
        <f>Sales[[#This Row],[OrderQuantity]]</f>
        <v>1</v>
      </c>
      <c r="N5266" s="1">
        <f>1</f>
        <v>1</v>
      </c>
      <c r="O5266" s="1">
        <f>Sales[[#This Row],[TotalSales]]-Sales[[#This Row],[TotalCost]]</f>
        <v>6.2537000000000003</v>
      </c>
      <c r="P5266" s="1">
        <f>Sales[[#This Row],[ProductCost]]*Sales[[#This Row],[OrderQuantity]]</f>
        <v>3.7363</v>
      </c>
      <c r="Q5266" s="1" t="str">
        <f>VLOOKUP(Sales[[#This Row],[ProductKey]], Products!$A$2:$D$1000, 4, FALSE)</f>
        <v>Mountain Bottle Cage</v>
      </c>
    </row>
    <row r="5267" spans="1:17" x14ac:dyDescent="0.25">
      <c r="A5267" s="2">
        <v>38292</v>
      </c>
      <c r="B5267" s="1" t="s">
        <v>4551</v>
      </c>
      <c r="C5267">
        <v>480</v>
      </c>
      <c r="D5267">
        <v>23335</v>
      </c>
      <c r="E5267">
        <v>1</v>
      </c>
      <c r="F5267">
        <v>2</v>
      </c>
      <c r="G5267">
        <v>1</v>
      </c>
      <c r="H5267" s="2">
        <v>43405</v>
      </c>
      <c r="I5267" t="str">
        <f>VLOOKUP(Sales[[#This Row],[TerritoryKey]], Territories[], 2, FALSE)</f>
        <v>Northwest</v>
      </c>
      <c r="J5267">
        <f>_xlfn.XLOOKUP(Sales[[#This Row],[ProductKey]], Products!$A:$A, Products!$J:$J)</f>
        <v>0.85650000000000004</v>
      </c>
      <c r="K5267">
        <f>_xlfn.XLOOKUP(Sales[[#This Row],[ProductKey]], Products!$A:$A, Products!$K:$K)</f>
        <v>2.29</v>
      </c>
      <c r="L5267" s="1">
        <f>Sales[[#This Row],[ProductPrice]]*Sales[[#This Row],[OrderQuantity]]</f>
        <v>2.29</v>
      </c>
      <c r="M5267" s="1">
        <f>Sales[[#This Row],[OrderQuantity]]</f>
        <v>1</v>
      </c>
      <c r="N5267" s="1">
        <f>1</f>
        <v>1</v>
      </c>
      <c r="O5267" s="1">
        <f>Sales[[#This Row],[TotalSales]]-Sales[[#This Row],[TotalCost]]</f>
        <v>1.4335</v>
      </c>
      <c r="P5267" s="1">
        <f>Sales[[#This Row],[ProductCost]]*Sales[[#This Row],[OrderQuantity]]</f>
        <v>0.85650000000000004</v>
      </c>
      <c r="Q5267" s="1" t="str">
        <f>VLOOKUP(Sales[[#This Row],[ProductKey]], Products!$A$2:$D$1000, 4, FALSE)</f>
        <v>Patch Kit/8 Patches</v>
      </c>
    </row>
    <row r="5268" spans="1:17" x14ac:dyDescent="0.25">
      <c r="A5268" s="2">
        <v>38263</v>
      </c>
      <c r="B5268" s="1" t="s">
        <v>4565</v>
      </c>
      <c r="C5268">
        <v>485</v>
      </c>
      <c r="D5268">
        <v>16755</v>
      </c>
      <c r="E5268">
        <v>1</v>
      </c>
      <c r="F5268">
        <v>2</v>
      </c>
      <c r="G5268">
        <v>1</v>
      </c>
      <c r="H5268" s="2">
        <v>43376</v>
      </c>
      <c r="I5268" t="str">
        <f>VLOOKUP(Sales[[#This Row],[TerritoryKey]], Territories[], 2, FALSE)</f>
        <v>Northwest</v>
      </c>
      <c r="J5268">
        <f>_xlfn.XLOOKUP(Sales[[#This Row],[ProductKey]], Products!$A:$A, Products!$J:$J)</f>
        <v>8.2204999999999995</v>
      </c>
      <c r="K5268">
        <f>_xlfn.XLOOKUP(Sales[[#This Row],[ProductKey]], Products!$A:$A, Products!$K:$K)</f>
        <v>21.98</v>
      </c>
      <c r="L5268" s="1">
        <f>Sales[[#This Row],[ProductPrice]]*Sales[[#This Row],[OrderQuantity]]</f>
        <v>21.98</v>
      </c>
      <c r="M5268" s="1">
        <f>Sales[[#This Row],[OrderQuantity]]</f>
        <v>1</v>
      </c>
      <c r="N5268" s="1">
        <f>1</f>
        <v>1</v>
      </c>
      <c r="O5268" s="1">
        <f>Sales[[#This Row],[TotalSales]]-Sales[[#This Row],[TotalCost]]</f>
        <v>13.759500000000001</v>
      </c>
      <c r="P5268" s="1">
        <f>Sales[[#This Row],[ProductCost]]*Sales[[#This Row],[OrderQuantity]]</f>
        <v>8.2204999999999995</v>
      </c>
      <c r="Q5268" s="1" t="str">
        <f>VLOOKUP(Sales[[#This Row],[ProductKey]], Products!$A$2:$D$1000, 4, FALSE)</f>
        <v>Fender Set - Mountain</v>
      </c>
    </row>
    <row r="5269" spans="1:17" x14ac:dyDescent="0.25">
      <c r="A5269" s="2">
        <v>38263</v>
      </c>
      <c r="B5269" s="1" t="s">
        <v>4617</v>
      </c>
      <c r="C5269">
        <v>477</v>
      </c>
      <c r="D5269">
        <v>23517</v>
      </c>
      <c r="E5269">
        <v>1</v>
      </c>
      <c r="F5269">
        <v>2</v>
      </c>
      <c r="G5269">
        <v>1</v>
      </c>
      <c r="H5269" s="2">
        <v>43376</v>
      </c>
      <c r="I5269" t="str">
        <f>VLOOKUP(Sales[[#This Row],[TerritoryKey]], Territories[], 2, FALSE)</f>
        <v>Northwest</v>
      </c>
      <c r="J5269">
        <f>_xlfn.XLOOKUP(Sales[[#This Row],[ProductKey]], Products!$A:$A, Products!$J:$J)</f>
        <v>1.8663000000000001</v>
      </c>
      <c r="K5269">
        <f>_xlfn.XLOOKUP(Sales[[#This Row],[ProductKey]], Products!$A:$A, Products!$K:$K)</f>
        <v>4.99</v>
      </c>
      <c r="L5269" s="1">
        <f>Sales[[#This Row],[ProductPrice]]*Sales[[#This Row],[OrderQuantity]]</f>
        <v>4.99</v>
      </c>
      <c r="M5269" s="1">
        <f>Sales[[#This Row],[OrderQuantity]]</f>
        <v>1</v>
      </c>
      <c r="N5269" s="1">
        <f>1</f>
        <v>1</v>
      </c>
      <c r="O5269" s="1">
        <f>Sales[[#This Row],[TotalSales]]-Sales[[#This Row],[TotalCost]]</f>
        <v>3.1237000000000004</v>
      </c>
      <c r="P5269" s="1">
        <f>Sales[[#This Row],[ProductCost]]*Sales[[#This Row],[OrderQuantity]]</f>
        <v>1.8663000000000001</v>
      </c>
      <c r="Q5269" s="1" t="str">
        <f>VLOOKUP(Sales[[#This Row],[ProductKey]], Products!$A$2:$D$1000, 4, FALSE)</f>
        <v>Water Bottle - 30 oz.</v>
      </c>
    </row>
    <row r="5270" spans="1:17" x14ac:dyDescent="0.25">
      <c r="A5270" s="2">
        <v>38019</v>
      </c>
      <c r="B5270" s="1" t="s">
        <v>4674</v>
      </c>
      <c r="C5270">
        <v>566</v>
      </c>
      <c r="D5270">
        <v>29276</v>
      </c>
      <c r="E5270">
        <v>1</v>
      </c>
      <c r="F5270">
        <v>2</v>
      </c>
      <c r="G5270">
        <v>1</v>
      </c>
      <c r="H5270" s="2">
        <v>43133</v>
      </c>
      <c r="I5270" t="str">
        <f>VLOOKUP(Sales[[#This Row],[TerritoryKey]], Territories[], 2, FALSE)</f>
        <v>Northwest</v>
      </c>
      <c r="J5270">
        <f>_xlfn.XLOOKUP(Sales[[#This Row],[ProductKey]], Products!$A:$A, Products!$J:$J)</f>
        <v>461.44479999999999</v>
      </c>
      <c r="K5270">
        <f>_xlfn.XLOOKUP(Sales[[#This Row],[ProductKey]], Products!$A:$A, Products!$K:$K)</f>
        <v>742.35</v>
      </c>
      <c r="L5270" s="1">
        <f>Sales[[#This Row],[ProductPrice]]*Sales[[#This Row],[OrderQuantity]]</f>
        <v>742.35</v>
      </c>
      <c r="M5270" s="1">
        <f>Sales[[#This Row],[OrderQuantity]]</f>
        <v>1</v>
      </c>
      <c r="N5270" s="1">
        <f>1</f>
        <v>1</v>
      </c>
      <c r="O5270" s="1">
        <f>Sales[[#This Row],[TotalSales]]-Sales[[#This Row],[TotalCost]]</f>
        <v>280.90520000000004</v>
      </c>
      <c r="P5270" s="1">
        <f>Sales[[#This Row],[ProductCost]]*Sales[[#This Row],[OrderQuantity]]</f>
        <v>461.44479999999999</v>
      </c>
      <c r="Q5270" s="1" t="str">
        <f>VLOOKUP(Sales[[#This Row],[ProductKey]], Products!$A$2:$D$1000, 4, FALSE)</f>
        <v>Touring-3000 Blue, 58</v>
      </c>
    </row>
    <row r="5271" spans="1:17" x14ac:dyDescent="0.25">
      <c r="A5271" s="2">
        <v>38201</v>
      </c>
      <c r="B5271" s="1" t="s">
        <v>4705</v>
      </c>
      <c r="C5271">
        <v>480</v>
      </c>
      <c r="D5271">
        <v>27444</v>
      </c>
      <c r="E5271">
        <v>1</v>
      </c>
      <c r="F5271">
        <v>2</v>
      </c>
      <c r="G5271">
        <v>1</v>
      </c>
      <c r="H5271" s="2">
        <v>43314</v>
      </c>
      <c r="I5271" t="str">
        <f>VLOOKUP(Sales[[#This Row],[TerritoryKey]], Territories[], 2, FALSE)</f>
        <v>Northwest</v>
      </c>
      <c r="J5271">
        <f>_xlfn.XLOOKUP(Sales[[#This Row],[ProductKey]], Products!$A:$A, Products!$J:$J)</f>
        <v>0.85650000000000004</v>
      </c>
      <c r="K5271">
        <f>_xlfn.XLOOKUP(Sales[[#This Row],[ProductKey]], Products!$A:$A, Products!$K:$K)</f>
        <v>2.29</v>
      </c>
      <c r="L5271" s="1">
        <f>Sales[[#This Row],[ProductPrice]]*Sales[[#This Row],[OrderQuantity]]</f>
        <v>2.29</v>
      </c>
      <c r="M5271" s="1">
        <f>Sales[[#This Row],[OrderQuantity]]</f>
        <v>1</v>
      </c>
      <c r="N5271" s="1">
        <f>1</f>
        <v>1</v>
      </c>
      <c r="O5271" s="1">
        <f>Sales[[#This Row],[TotalSales]]-Sales[[#This Row],[TotalCost]]</f>
        <v>1.4335</v>
      </c>
      <c r="P5271" s="1">
        <f>Sales[[#This Row],[ProductCost]]*Sales[[#This Row],[OrderQuantity]]</f>
        <v>0.85650000000000004</v>
      </c>
      <c r="Q5271" s="1" t="str">
        <f>VLOOKUP(Sales[[#This Row],[ProductKey]], Products!$A$2:$D$1000, 4, FALSE)</f>
        <v>Patch Kit/8 Patches</v>
      </c>
    </row>
    <row r="5272" spans="1:17" x14ac:dyDescent="0.25">
      <c r="A5272" s="2">
        <v>38109</v>
      </c>
      <c r="B5272" s="1" t="s">
        <v>4720</v>
      </c>
      <c r="C5272">
        <v>232</v>
      </c>
      <c r="D5272">
        <v>18430</v>
      </c>
      <c r="E5272">
        <v>1</v>
      </c>
      <c r="F5272">
        <v>2</v>
      </c>
      <c r="G5272">
        <v>1</v>
      </c>
      <c r="H5272" s="2">
        <v>43222</v>
      </c>
      <c r="I5272" t="str">
        <f>VLOOKUP(Sales[[#This Row],[TerritoryKey]], Territories[], 2, FALSE)</f>
        <v>Northwest</v>
      </c>
      <c r="J5272">
        <f>_xlfn.XLOOKUP(Sales[[#This Row],[ProductKey]], Products!$A:$A, Products!$J:$J)</f>
        <v>31.724399999999999</v>
      </c>
      <c r="K5272">
        <f>_xlfn.XLOOKUP(Sales[[#This Row],[ProductKey]], Products!$A:$A, Products!$K:$K)</f>
        <v>48.067300000000003</v>
      </c>
      <c r="L5272" s="1">
        <f>Sales[[#This Row],[ProductPrice]]*Sales[[#This Row],[OrderQuantity]]</f>
        <v>48.067300000000003</v>
      </c>
      <c r="M5272" s="1">
        <f>Sales[[#This Row],[OrderQuantity]]</f>
        <v>1</v>
      </c>
      <c r="N5272" s="1">
        <f>1</f>
        <v>1</v>
      </c>
      <c r="O5272" s="1">
        <f>Sales[[#This Row],[TotalSales]]-Sales[[#This Row],[TotalCost]]</f>
        <v>16.342900000000004</v>
      </c>
      <c r="P5272" s="1">
        <f>Sales[[#This Row],[ProductCost]]*Sales[[#This Row],[OrderQuantity]]</f>
        <v>31.724399999999999</v>
      </c>
      <c r="Q5272" s="1" t="str">
        <f>VLOOKUP(Sales[[#This Row],[ProductKey]], Products!$A$2:$D$1000, 4, FALSE)</f>
        <v>Long-Sleeve Logo Jersey, L</v>
      </c>
    </row>
    <row r="5273" spans="1:17" x14ac:dyDescent="0.25">
      <c r="A5273" s="2">
        <v>38203</v>
      </c>
      <c r="B5273" s="1" t="s">
        <v>4825</v>
      </c>
      <c r="C5273">
        <v>479</v>
      </c>
      <c r="D5273">
        <v>27455</v>
      </c>
      <c r="E5273">
        <v>1</v>
      </c>
      <c r="F5273">
        <v>2</v>
      </c>
      <c r="G5273">
        <v>1</v>
      </c>
      <c r="H5273" s="2">
        <v>43316</v>
      </c>
      <c r="I5273" t="str">
        <f>VLOOKUP(Sales[[#This Row],[TerritoryKey]], Territories[], 2, FALSE)</f>
        <v>Northwest</v>
      </c>
      <c r="J5273">
        <f>_xlfn.XLOOKUP(Sales[[#This Row],[ProductKey]], Products!$A:$A, Products!$J:$J)</f>
        <v>3.3622999999999998</v>
      </c>
      <c r="K5273">
        <f>_xlfn.XLOOKUP(Sales[[#This Row],[ProductKey]], Products!$A:$A, Products!$K:$K)</f>
        <v>8.99</v>
      </c>
      <c r="L5273" s="1">
        <f>Sales[[#This Row],[ProductPrice]]*Sales[[#This Row],[OrderQuantity]]</f>
        <v>8.99</v>
      </c>
      <c r="M5273" s="1">
        <f>Sales[[#This Row],[OrderQuantity]]</f>
        <v>1</v>
      </c>
      <c r="N5273" s="1">
        <f>1</f>
        <v>1</v>
      </c>
      <c r="O5273" s="1">
        <f>Sales[[#This Row],[TotalSales]]-Sales[[#This Row],[TotalCost]]</f>
        <v>5.6277000000000008</v>
      </c>
      <c r="P5273" s="1">
        <f>Sales[[#This Row],[ProductCost]]*Sales[[#This Row],[OrderQuantity]]</f>
        <v>3.3622999999999998</v>
      </c>
      <c r="Q5273" s="1" t="str">
        <f>VLOOKUP(Sales[[#This Row],[ProductKey]], Products!$A$2:$D$1000, 4, FALSE)</f>
        <v>Road Bottle Cage</v>
      </c>
    </row>
    <row r="5274" spans="1:17" x14ac:dyDescent="0.25">
      <c r="A5274" s="2">
        <v>38018</v>
      </c>
      <c r="B5274" s="1" t="s">
        <v>4887</v>
      </c>
      <c r="C5274">
        <v>487</v>
      </c>
      <c r="D5274">
        <v>19215</v>
      </c>
      <c r="E5274">
        <v>1</v>
      </c>
      <c r="F5274">
        <v>2</v>
      </c>
      <c r="G5274">
        <v>1</v>
      </c>
      <c r="H5274" s="2">
        <v>43132</v>
      </c>
      <c r="I5274" t="str">
        <f>VLOOKUP(Sales[[#This Row],[TerritoryKey]], Territories[], 2, FALSE)</f>
        <v>Northwest</v>
      </c>
      <c r="J5274">
        <f>_xlfn.XLOOKUP(Sales[[#This Row],[ProductKey]], Products!$A:$A, Products!$J:$J)</f>
        <v>20.566299999999998</v>
      </c>
      <c r="K5274">
        <f>_xlfn.XLOOKUP(Sales[[#This Row],[ProductKey]], Products!$A:$A, Products!$K:$K)</f>
        <v>54.99</v>
      </c>
      <c r="L5274" s="1">
        <f>Sales[[#This Row],[ProductPrice]]*Sales[[#This Row],[OrderQuantity]]</f>
        <v>54.99</v>
      </c>
      <c r="M5274" s="1">
        <f>Sales[[#This Row],[OrderQuantity]]</f>
        <v>1</v>
      </c>
      <c r="N5274" s="1">
        <f>1</f>
        <v>1</v>
      </c>
      <c r="O5274" s="1">
        <f>Sales[[#This Row],[TotalSales]]-Sales[[#This Row],[TotalCost]]</f>
        <v>34.423700000000004</v>
      </c>
      <c r="P5274" s="1">
        <f>Sales[[#This Row],[ProductCost]]*Sales[[#This Row],[OrderQuantity]]</f>
        <v>20.566299999999998</v>
      </c>
      <c r="Q5274" s="1" t="str">
        <f>VLOOKUP(Sales[[#This Row],[ProductKey]], Products!$A$2:$D$1000, 4, FALSE)</f>
        <v>Hydration Pack - 70 oz.</v>
      </c>
    </row>
    <row r="5275" spans="1:17" x14ac:dyDescent="0.25">
      <c r="A5275" s="2">
        <v>38048</v>
      </c>
      <c r="B5275" s="1" t="s">
        <v>4909</v>
      </c>
      <c r="C5275">
        <v>226</v>
      </c>
      <c r="D5275">
        <v>13368</v>
      </c>
      <c r="E5275">
        <v>1</v>
      </c>
      <c r="F5275">
        <v>2</v>
      </c>
      <c r="G5275">
        <v>1</v>
      </c>
      <c r="H5275" s="2">
        <v>43161</v>
      </c>
      <c r="I5275" t="str">
        <f>VLOOKUP(Sales[[#This Row],[TerritoryKey]], Territories[], 2, FALSE)</f>
        <v>Northwest</v>
      </c>
      <c r="J5275">
        <f>_xlfn.XLOOKUP(Sales[[#This Row],[ProductKey]], Products!$A:$A, Products!$J:$J)</f>
        <v>31.724399999999999</v>
      </c>
      <c r="K5275">
        <f>_xlfn.XLOOKUP(Sales[[#This Row],[ProductKey]], Products!$A:$A, Products!$K:$K)</f>
        <v>48.067300000000003</v>
      </c>
      <c r="L5275" s="1">
        <f>Sales[[#This Row],[ProductPrice]]*Sales[[#This Row],[OrderQuantity]]</f>
        <v>48.067300000000003</v>
      </c>
      <c r="M5275" s="1">
        <f>Sales[[#This Row],[OrderQuantity]]</f>
        <v>1</v>
      </c>
      <c r="N5275" s="1">
        <f>1</f>
        <v>1</v>
      </c>
      <c r="O5275" s="1">
        <f>Sales[[#This Row],[TotalSales]]-Sales[[#This Row],[TotalCost]]</f>
        <v>16.342900000000004</v>
      </c>
      <c r="P5275" s="1">
        <f>Sales[[#This Row],[ProductCost]]*Sales[[#This Row],[OrderQuantity]]</f>
        <v>31.724399999999999</v>
      </c>
      <c r="Q5275" s="1" t="str">
        <f>VLOOKUP(Sales[[#This Row],[ProductKey]], Products!$A$2:$D$1000, 4, FALSE)</f>
        <v>Long-Sleeve Logo Jersey, S</v>
      </c>
    </row>
    <row r="5276" spans="1:17" x14ac:dyDescent="0.25">
      <c r="A5276" s="2">
        <v>38263</v>
      </c>
      <c r="B5276" s="1" t="s">
        <v>4970</v>
      </c>
      <c r="C5276">
        <v>483</v>
      </c>
      <c r="D5276">
        <v>17675</v>
      </c>
      <c r="E5276">
        <v>1</v>
      </c>
      <c r="F5276">
        <v>2</v>
      </c>
      <c r="G5276">
        <v>1</v>
      </c>
      <c r="H5276" s="2">
        <v>43376</v>
      </c>
      <c r="I5276" t="str">
        <f>VLOOKUP(Sales[[#This Row],[TerritoryKey]], Territories[], 2, FALSE)</f>
        <v>Northwest</v>
      </c>
      <c r="J5276">
        <f>_xlfn.XLOOKUP(Sales[[#This Row],[ProductKey]], Products!$A:$A, Products!$J:$J)</f>
        <v>44.88</v>
      </c>
      <c r="K5276">
        <f>_xlfn.XLOOKUP(Sales[[#This Row],[ProductKey]], Products!$A:$A, Products!$K:$K)</f>
        <v>120</v>
      </c>
      <c r="L5276" s="1">
        <f>Sales[[#This Row],[ProductPrice]]*Sales[[#This Row],[OrderQuantity]]</f>
        <v>120</v>
      </c>
      <c r="M5276" s="1">
        <f>Sales[[#This Row],[OrderQuantity]]</f>
        <v>1</v>
      </c>
      <c r="N5276" s="1">
        <f>1</f>
        <v>1</v>
      </c>
      <c r="O5276" s="1">
        <f>Sales[[#This Row],[TotalSales]]-Sales[[#This Row],[TotalCost]]</f>
        <v>75.12</v>
      </c>
      <c r="P5276" s="1">
        <f>Sales[[#This Row],[ProductCost]]*Sales[[#This Row],[OrderQuantity]]</f>
        <v>44.88</v>
      </c>
      <c r="Q5276" s="1" t="str">
        <f>VLOOKUP(Sales[[#This Row],[ProductKey]], Products!$A$2:$D$1000, 4, FALSE)</f>
        <v>Hitch Rack - 4-Bike</v>
      </c>
    </row>
    <row r="5277" spans="1:17" x14ac:dyDescent="0.25">
      <c r="A5277" s="2">
        <v>38048</v>
      </c>
      <c r="B5277" s="1" t="s">
        <v>5008</v>
      </c>
      <c r="C5277">
        <v>478</v>
      </c>
      <c r="D5277">
        <v>15243</v>
      </c>
      <c r="E5277">
        <v>1</v>
      </c>
      <c r="F5277">
        <v>2</v>
      </c>
      <c r="G5277">
        <v>1</v>
      </c>
      <c r="H5277" s="2">
        <v>43161</v>
      </c>
      <c r="I5277" t="str">
        <f>VLOOKUP(Sales[[#This Row],[TerritoryKey]], Territories[], 2, FALSE)</f>
        <v>Northwest</v>
      </c>
      <c r="J5277">
        <f>_xlfn.XLOOKUP(Sales[[#This Row],[ProductKey]], Products!$A:$A, Products!$J:$J)</f>
        <v>3.7363</v>
      </c>
      <c r="K5277">
        <f>_xlfn.XLOOKUP(Sales[[#This Row],[ProductKey]], Products!$A:$A, Products!$K:$K)</f>
        <v>9.99</v>
      </c>
      <c r="L5277" s="1">
        <f>Sales[[#This Row],[ProductPrice]]*Sales[[#This Row],[OrderQuantity]]</f>
        <v>9.99</v>
      </c>
      <c r="M5277" s="1">
        <f>Sales[[#This Row],[OrderQuantity]]</f>
        <v>1</v>
      </c>
      <c r="N5277" s="1">
        <f>1</f>
        <v>1</v>
      </c>
      <c r="O5277" s="1">
        <f>Sales[[#This Row],[TotalSales]]-Sales[[#This Row],[TotalCost]]</f>
        <v>6.2537000000000003</v>
      </c>
      <c r="P5277" s="1">
        <f>Sales[[#This Row],[ProductCost]]*Sales[[#This Row],[OrderQuantity]]</f>
        <v>3.7363</v>
      </c>
      <c r="Q5277" s="1" t="str">
        <f>VLOOKUP(Sales[[#This Row],[ProductKey]], Products!$A$2:$D$1000, 4, FALSE)</f>
        <v>Mountain Bottle Cage</v>
      </c>
    </row>
    <row r="5278" spans="1:17" x14ac:dyDescent="0.25">
      <c r="A5278" s="2">
        <v>38231</v>
      </c>
      <c r="B5278" s="1" t="s">
        <v>5175</v>
      </c>
      <c r="C5278">
        <v>489</v>
      </c>
      <c r="D5278">
        <v>27919</v>
      </c>
      <c r="E5278">
        <v>1</v>
      </c>
      <c r="F5278">
        <v>2</v>
      </c>
      <c r="G5278">
        <v>1</v>
      </c>
      <c r="H5278" s="2">
        <v>43344</v>
      </c>
      <c r="I5278" t="str">
        <f>VLOOKUP(Sales[[#This Row],[TerritoryKey]], Territories[], 2, FALSE)</f>
        <v>Northwest</v>
      </c>
      <c r="J5278">
        <f>_xlfn.XLOOKUP(Sales[[#This Row],[ProductKey]], Products!$A:$A, Products!$J:$J)</f>
        <v>41.572299999999998</v>
      </c>
      <c r="K5278">
        <f>_xlfn.XLOOKUP(Sales[[#This Row],[ProductKey]], Products!$A:$A, Products!$K:$K)</f>
        <v>53.99</v>
      </c>
      <c r="L5278" s="1">
        <f>Sales[[#This Row],[ProductPrice]]*Sales[[#This Row],[OrderQuantity]]</f>
        <v>53.99</v>
      </c>
      <c r="M5278" s="1">
        <f>Sales[[#This Row],[OrderQuantity]]</f>
        <v>1</v>
      </c>
      <c r="N5278" s="1">
        <f>1</f>
        <v>1</v>
      </c>
      <c r="O5278" s="1">
        <f>Sales[[#This Row],[TotalSales]]-Sales[[#This Row],[TotalCost]]</f>
        <v>12.417700000000004</v>
      </c>
      <c r="P5278" s="1">
        <f>Sales[[#This Row],[ProductCost]]*Sales[[#This Row],[OrderQuantity]]</f>
        <v>41.572299999999998</v>
      </c>
      <c r="Q5278" s="1" t="str">
        <f>VLOOKUP(Sales[[#This Row],[ProductKey]], Products!$A$2:$D$1000, 4, FALSE)</f>
        <v>Short-Sleeve Classic Jersey, M</v>
      </c>
    </row>
    <row r="5279" spans="1:17" x14ac:dyDescent="0.25">
      <c r="A5279" s="2">
        <v>38201</v>
      </c>
      <c r="B5279" s="1" t="s">
        <v>5230</v>
      </c>
      <c r="C5279">
        <v>473</v>
      </c>
      <c r="D5279">
        <v>23856</v>
      </c>
      <c r="E5279">
        <v>1</v>
      </c>
      <c r="F5279">
        <v>2</v>
      </c>
      <c r="G5279">
        <v>1</v>
      </c>
      <c r="H5279" s="2">
        <v>43314</v>
      </c>
      <c r="I5279" t="str">
        <f>VLOOKUP(Sales[[#This Row],[TerritoryKey]], Territories[], 2, FALSE)</f>
        <v>Northwest</v>
      </c>
      <c r="J5279">
        <f>_xlfn.XLOOKUP(Sales[[#This Row],[ProductKey]], Products!$A:$A, Products!$J:$J)</f>
        <v>23.748999999999999</v>
      </c>
      <c r="K5279">
        <f>_xlfn.XLOOKUP(Sales[[#This Row],[ProductKey]], Products!$A:$A, Products!$K:$K)</f>
        <v>63.5</v>
      </c>
      <c r="L5279" s="1">
        <f>Sales[[#This Row],[ProductPrice]]*Sales[[#This Row],[OrderQuantity]]</f>
        <v>63.5</v>
      </c>
      <c r="M5279" s="1">
        <f>Sales[[#This Row],[OrderQuantity]]</f>
        <v>1</v>
      </c>
      <c r="N5279" s="1">
        <f>1</f>
        <v>1</v>
      </c>
      <c r="O5279" s="1">
        <f>Sales[[#This Row],[TotalSales]]-Sales[[#This Row],[TotalCost]]</f>
        <v>39.751000000000005</v>
      </c>
      <c r="P5279" s="1">
        <f>Sales[[#This Row],[ProductCost]]*Sales[[#This Row],[OrderQuantity]]</f>
        <v>23.748999999999999</v>
      </c>
      <c r="Q5279" s="1" t="str">
        <f>VLOOKUP(Sales[[#This Row],[ProductKey]], Products!$A$2:$D$1000, 4, FALSE)</f>
        <v>Classic Vest, L</v>
      </c>
    </row>
    <row r="5280" spans="1:17" x14ac:dyDescent="0.25">
      <c r="A5280" s="2">
        <v>38172</v>
      </c>
      <c r="B5280" s="1" t="s">
        <v>5277</v>
      </c>
      <c r="C5280">
        <v>605</v>
      </c>
      <c r="D5280">
        <v>20080</v>
      </c>
      <c r="E5280">
        <v>1</v>
      </c>
      <c r="F5280">
        <v>2</v>
      </c>
      <c r="G5280">
        <v>1</v>
      </c>
      <c r="H5280" s="2">
        <v>43285</v>
      </c>
      <c r="I5280" t="str">
        <f>VLOOKUP(Sales[[#This Row],[TerritoryKey]], Territories[], 2, FALSE)</f>
        <v>Northwest</v>
      </c>
      <c r="J5280">
        <f>_xlfn.XLOOKUP(Sales[[#This Row],[ProductKey]], Products!$A:$A, Products!$J:$J)</f>
        <v>343.64960000000002</v>
      </c>
      <c r="K5280">
        <f>_xlfn.XLOOKUP(Sales[[#This Row],[ProductKey]], Products!$A:$A, Products!$K:$K)</f>
        <v>539.99</v>
      </c>
      <c r="L5280" s="1">
        <f>Sales[[#This Row],[ProductPrice]]*Sales[[#This Row],[OrderQuantity]]</f>
        <v>539.99</v>
      </c>
      <c r="M5280" s="1">
        <f>Sales[[#This Row],[OrderQuantity]]</f>
        <v>1</v>
      </c>
      <c r="N5280" s="1">
        <f>1</f>
        <v>1</v>
      </c>
      <c r="O5280" s="1">
        <f>Sales[[#This Row],[TotalSales]]-Sales[[#This Row],[TotalCost]]</f>
        <v>196.34039999999999</v>
      </c>
      <c r="P5280" s="1">
        <f>Sales[[#This Row],[ProductCost]]*Sales[[#This Row],[OrderQuantity]]</f>
        <v>343.64960000000002</v>
      </c>
      <c r="Q5280" s="1" t="str">
        <f>VLOOKUP(Sales[[#This Row],[ProductKey]], Products!$A$2:$D$1000, 4, FALSE)</f>
        <v>Road-750 Black, 48</v>
      </c>
    </row>
    <row r="5281" spans="1:17" x14ac:dyDescent="0.25">
      <c r="A5281" s="2">
        <v>38293</v>
      </c>
      <c r="B5281" s="1" t="s">
        <v>5417</v>
      </c>
      <c r="C5281">
        <v>235</v>
      </c>
      <c r="D5281">
        <v>21599</v>
      </c>
      <c r="E5281">
        <v>1</v>
      </c>
      <c r="F5281">
        <v>2</v>
      </c>
      <c r="G5281">
        <v>1</v>
      </c>
      <c r="H5281" s="2">
        <v>43406</v>
      </c>
      <c r="I5281" t="str">
        <f>VLOOKUP(Sales[[#This Row],[TerritoryKey]], Territories[], 2, FALSE)</f>
        <v>Northwest</v>
      </c>
      <c r="J5281">
        <f>_xlfn.XLOOKUP(Sales[[#This Row],[ProductKey]], Products!$A:$A, Products!$J:$J)</f>
        <v>31.724399999999999</v>
      </c>
      <c r="K5281">
        <f>_xlfn.XLOOKUP(Sales[[#This Row],[ProductKey]], Products!$A:$A, Products!$K:$K)</f>
        <v>48.067300000000003</v>
      </c>
      <c r="L5281" s="1">
        <f>Sales[[#This Row],[ProductPrice]]*Sales[[#This Row],[OrderQuantity]]</f>
        <v>48.067300000000003</v>
      </c>
      <c r="M5281" s="1">
        <f>Sales[[#This Row],[OrderQuantity]]</f>
        <v>1</v>
      </c>
      <c r="N5281" s="1">
        <f>1</f>
        <v>1</v>
      </c>
      <c r="O5281" s="1">
        <f>Sales[[#This Row],[TotalSales]]-Sales[[#This Row],[TotalCost]]</f>
        <v>16.342900000000004</v>
      </c>
      <c r="P5281" s="1">
        <f>Sales[[#This Row],[ProductCost]]*Sales[[#This Row],[OrderQuantity]]</f>
        <v>31.724399999999999</v>
      </c>
      <c r="Q5281" s="1" t="str">
        <f>VLOOKUP(Sales[[#This Row],[ProductKey]], Products!$A$2:$D$1000, 4, FALSE)</f>
        <v>Long-Sleeve Logo Jersey, XL</v>
      </c>
    </row>
    <row r="5282" spans="1:17" x14ac:dyDescent="0.25">
      <c r="A5282" s="2">
        <v>37989</v>
      </c>
      <c r="B5282" s="1" t="s">
        <v>5449</v>
      </c>
      <c r="C5282">
        <v>478</v>
      </c>
      <c r="D5282">
        <v>13248</v>
      </c>
      <c r="E5282">
        <v>1</v>
      </c>
      <c r="F5282">
        <v>2</v>
      </c>
      <c r="G5282">
        <v>1</v>
      </c>
      <c r="H5282" s="2">
        <v>43103</v>
      </c>
      <c r="I5282" t="str">
        <f>VLOOKUP(Sales[[#This Row],[TerritoryKey]], Territories[], 2, FALSE)</f>
        <v>Northwest</v>
      </c>
      <c r="J5282">
        <f>_xlfn.XLOOKUP(Sales[[#This Row],[ProductKey]], Products!$A:$A, Products!$J:$J)</f>
        <v>3.7363</v>
      </c>
      <c r="K5282">
        <f>_xlfn.XLOOKUP(Sales[[#This Row],[ProductKey]], Products!$A:$A, Products!$K:$K)</f>
        <v>9.99</v>
      </c>
      <c r="L5282" s="1">
        <f>Sales[[#This Row],[ProductPrice]]*Sales[[#This Row],[OrderQuantity]]</f>
        <v>9.99</v>
      </c>
      <c r="M5282" s="1">
        <f>Sales[[#This Row],[OrderQuantity]]</f>
        <v>1</v>
      </c>
      <c r="N5282" s="1">
        <f>1</f>
        <v>1</v>
      </c>
      <c r="O5282" s="1">
        <f>Sales[[#This Row],[TotalSales]]-Sales[[#This Row],[TotalCost]]</f>
        <v>6.2537000000000003</v>
      </c>
      <c r="P5282" s="1">
        <f>Sales[[#This Row],[ProductCost]]*Sales[[#This Row],[OrderQuantity]]</f>
        <v>3.7363</v>
      </c>
      <c r="Q5282" s="1" t="str">
        <f>VLOOKUP(Sales[[#This Row],[ProductKey]], Products!$A$2:$D$1000, 4, FALSE)</f>
        <v>Mountain Bottle Cage</v>
      </c>
    </row>
    <row r="5283" spans="1:17" x14ac:dyDescent="0.25">
      <c r="A5283" s="2">
        <v>38233</v>
      </c>
      <c r="B5283" s="1" t="s">
        <v>5451</v>
      </c>
      <c r="C5283">
        <v>488</v>
      </c>
      <c r="D5283">
        <v>18800</v>
      </c>
      <c r="E5283">
        <v>1</v>
      </c>
      <c r="F5283">
        <v>2</v>
      </c>
      <c r="G5283">
        <v>1</v>
      </c>
      <c r="H5283" s="2">
        <v>43346</v>
      </c>
      <c r="I5283" t="str">
        <f>VLOOKUP(Sales[[#This Row],[TerritoryKey]], Territories[], 2, FALSE)</f>
        <v>Northwest</v>
      </c>
      <c r="J5283">
        <f>_xlfn.XLOOKUP(Sales[[#This Row],[ProductKey]], Products!$A:$A, Products!$J:$J)</f>
        <v>41.572299999999998</v>
      </c>
      <c r="K5283">
        <f>_xlfn.XLOOKUP(Sales[[#This Row],[ProductKey]], Products!$A:$A, Products!$K:$K)</f>
        <v>53.99</v>
      </c>
      <c r="L5283" s="1">
        <f>Sales[[#This Row],[ProductPrice]]*Sales[[#This Row],[OrderQuantity]]</f>
        <v>53.99</v>
      </c>
      <c r="M5283" s="1">
        <f>Sales[[#This Row],[OrderQuantity]]</f>
        <v>1</v>
      </c>
      <c r="N5283" s="1">
        <f>1</f>
        <v>1</v>
      </c>
      <c r="O5283" s="1">
        <f>Sales[[#This Row],[TotalSales]]-Sales[[#This Row],[TotalCost]]</f>
        <v>12.417700000000004</v>
      </c>
      <c r="P5283" s="1">
        <f>Sales[[#This Row],[ProductCost]]*Sales[[#This Row],[OrderQuantity]]</f>
        <v>41.572299999999998</v>
      </c>
      <c r="Q5283" s="1" t="str">
        <f>VLOOKUP(Sales[[#This Row],[ProductKey]], Products!$A$2:$D$1000, 4, FALSE)</f>
        <v>Short-Sleeve Classic Jersey, S</v>
      </c>
    </row>
    <row r="5284" spans="1:17" x14ac:dyDescent="0.25">
      <c r="A5284" s="2">
        <v>38111</v>
      </c>
      <c r="B5284" s="1" t="s">
        <v>5509</v>
      </c>
      <c r="C5284">
        <v>232</v>
      </c>
      <c r="D5284">
        <v>17528</v>
      </c>
      <c r="E5284">
        <v>1</v>
      </c>
      <c r="F5284">
        <v>2</v>
      </c>
      <c r="G5284">
        <v>1</v>
      </c>
      <c r="H5284" s="2">
        <v>43224</v>
      </c>
      <c r="I5284" t="str">
        <f>VLOOKUP(Sales[[#This Row],[TerritoryKey]], Territories[], 2, FALSE)</f>
        <v>Northwest</v>
      </c>
      <c r="J5284">
        <f>_xlfn.XLOOKUP(Sales[[#This Row],[ProductKey]], Products!$A:$A, Products!$J:$J)</f>
        <v>31.724399999999999</v>
      </c>
      <c r="K5284">
        <f>_xlfn.XLOOKUP(Sales[[#This Row],[ProductKey]], Products!$A:$A, Products!$K:$K)</f>
        <v>48.067300000000003</v>
      </c>
      <c r="L5284" s="1">
        <f>Sales[[#This Row],[ProductPrice]]*Sales[[#This Row],[OrderQuantity]]</f>
        <v>48.067300000000003</v>
      </c>
      <c r="M5284" s="1">
        <f>Sales[[#This Row],[OrderQuantity]]</f>
        <v>1</v>
      </c>
      <c r="N5284" s="1">
        <f>1</f>
        <v>1</v>
      </c>
      <c r="O5284" s="1">
        <f>Sales[[#This Row],[TotalSales]]-Sales[[#This Row],[TotalCost]]</f>
        <v>16.342900000000004</v>
      </c>
      <c r="P5284" s="1">
        <f>Sales[[#This Row],[ProductCost]]*Sales[[#This Row],[OrderQuantity]]</f>
        <v>31.724399999999999</v>
      </c>
      <c r="Q5284" s="1" t="str">
        <f>VLOOKUP(Sales[[#This Row],[ProductKey]], Products!$A$2:$D$1000, 4, FALSE)</f>
        <v>Long-Sleeve Logo Jersey, L</v>
      </c>
    </row>
    <row r="5285" spans="1:17" x14ac:dyDescent="0.25">
      <c r="A5285" s="2">
        <v>38019</v>
      </c>
      <c r="B5285" s="1" t="s">
        <v>5544</v>
      </c>
      <c r="C5285">
        <v>490</v>
      </c>
      <c r="D5285">
        <v>18082</v>
      </c>
      <c r="E5285">
        <v>1</v>
      </c>
      <c r="F5285">
        <v>2</v>
      </c>
      <c r="G5285">
        <v>1</v>
      </c>
      <c r="H5285" s="2">
        <v>43133</v>
      </c>
      <c r="I5285" t="str">
        <f>VLOOKUP(Sales[[#This Row],[TerritoryKey]], Territories[], 2, FALSE)</f>
        <v>Northwest</v>
      </c>
      <c r="J5285">
        <f>_xlfn.XLOOKUP(Sales[[#This Row],[ProductKey]], Products!$A:$A, Products!$J:$J)</f>
        <v>41.572299999999998</v>
      </c>
      <c r="K5285">
        <f>_xlfn.XLOOKUP(Sales[[#This Row],[ProductKey]], Products!$A:$A, Products!$K:$K)</f>
        <v>53.99</v>
      </c>
      <c r="L5285" s="1">
        <f>Sales[[#This Row],[ProductPrice]]*Sales[[#This Row],[OrderQuantity]]</f>
        <v>53.99</v>
      </c>
      <c r="M5285" s="1">
        <f>Sales[[#This Row],[OrderQuantity]]</f>
        <v>1</v>
      </c>
      <c r="N5285" s="1">
        <f>1</f>
        <v>1</v>
      </c>
      <c r="O5285" s="1">
        <f>Sales[[#This Row],[TotalSales]]-Sales[[#This Row],[TotalCost]]</f>
        <v>12.417700000000004</v>
      </c>
      <c r="P5285" s="1">
        <f>Sales[[#This Row],[ProductCost]]*Sales[[#This Row],[OrderQuantity]]</f>
        <v>41.572299999999998</v>
      </c>
      <c r="Q5285" s="1" t="str">
        <f>VLOOKUP(Sales[[#This Row],[ProductKey]], Products!$A$2:$D$1000, 4, FALSE)</f>
        <v>Short-Sleeve Classic Jersey, L</v>
      </c>
    </row>
    <row r="5286" spans="1:17" x14ac:dyDescent="0.25">
      <c r="A5286" s="2">
        <v>38201</v>
      </c>
      <c r="B5286" s="1" t="s">
        <v>5595</v>
      </c>
      <c r="C5286">
        <v>485</v>
      </c>
      <c r="D5286">
        <v>17461</v>
      </c>
      <c r="E5286">
        <v>1</v>
      </c>
      <c r="F5286">
        <v>2</v>
      </c>
      <c r="G5286">
        <v>1</v>
      </c>
      <c r="H5286" s="2">
        <v>43314</v>
      </c>
      <c r="I5286" t="str">
        <f>VLOOKUP(Sales[[#This Row],[TerritoryKey]], Territories[], 2, FALSE)</f>
        <v>Northwest</v>
      </c>
      <c r="J5286">
        <f>_xlfn.XLOOKUP(Sales[[#This Row],[ProductKey]], Products!$A:$A, Products!$J:$J)</f>
        <v>8.2204999999999995</v>
      </c>
      <c r="K5286">
        <f>_xlfn.XLOOKUP(Sales[[#This Row],[ProductKey]], Products!$A:$A, Products!$K:$K)</f>
        <v>21.98</v>
      </c>
      <c r="L5286" s="1">
        <f>Sales[[#This Row],[ProductPrice]]*Sales[[#This Row],[OrderQuantity]]</f>
        <v>21.98</v>
      </c>
      <c r="M5286" s="1">
        <f>Sales[[#This Row],[OrderQuantity]]</f>
        <v>1</v>
      </c>
      <c r="N5286" s="1">
        <f>1</f>
        <v>1</v>
      </c>
      <c r="O5286" s="1">
        <f>Sales[[#This Row],[TotalSales]]-Sales[[#This Row],[TotalCost]]</f>
        <v>13.759500000000001</v>
      </c>
      <c r="P5286" s="1">
        <f>Sales[[#This Row],[ProductCost]]*Sales[[#This Row],[OrderQuantity]]</f>
        <v>8.2204999999999995</v>
      </c>
      <c r="Q5286" s="1" t="str">
        <f>VLOOKUP(Sales[[#This Row],[ProductKey]], Products!$A$2:$D$1000, 4, FALSE)</f>
        <v>Fender Set - Mountain</v>
      </c>
    </row>
    <row r="5287" spans="1:17" x14ac:dyDescent="0.25">
      <c r="A5287" s="2">
        <v>38171</v>
      </c>
      <c r="B5287" s="1" t="s">
        <v>5606</v>
      </c>
      <c r="C5287">
        <v>540</v>
      </c>
      <c r="D5287">
        <v>24936</v>
      </c>
      <c r="E5287">
        <v>1</v>
      </c>
      <c r="F5287">
        <v>2</v>
      </c>
      <c r="G5287">
        <v>1</v>
      </c>
      <c r="H5287" s="2">
        <v>43284</v>
      </c>
      <c r="I5287" t="str">
        <f>VLOOKUP(Sales[[#This Row],[TerritoryKey]], Territories[], 2, FALSE)</f>
        <v>Northwest</v>
      </c>
      <c r="J5287">
        <f>_xlfn.XLOOKUP(Sales[[#This Row],[ProductKey]], Products!$A:$A, Products!$J:$J)</f>
        <v>12.192399999999999</v>
      </c>
      <c r="K5287">
        <f>_xlfn.XLOOKUP(Sales[[#This Row],[ProductKey]], Products!$A:$A, Products!$K:$K)</f>
        <v>32.6</v>
      </c>
      <c r="L5287" s="1">
        <f>Sales[[#This Row],[ProductPrice]]*Sales[[#This Row],[OrderQuantity]]</f>
        <v>32.6</v>
      </c>
      <c r="M5287" s="1">
        <f>Sales[[#This Row],[OrderQuantity]]</f>
        <v>1</v>
      </c>
      <c r="N5287" s="1">
        <f>1</f>
        <v>1</v>
      </c>
      <c r="O5287" s="1">
        <f>Sales[[#This Row],[TotalSales]]-Sales[[#This Row],[TotalCost]]</f>
        <v>20.407600000000002</v>
      </c>
      <c r="P5287" s="1">
        <f>Sales[[#This Row],[ProductCost]]*Sales[[#This Row],[OrderQuantity]]</f>
        <v>12.192399999999999</v>
      </c>
      <c r="Q5287" s="1" t="str">
        <f>VLOOKUP(Sales[[#This Row],[ProductKey]], Products!$A$2:$D$1000, 4, FALSE)</f>
        <v>HL Road Tire</v>
      </c>
    </row>
    <row r="5288" spans="1:17" x14ac:dyDescent="0.25">
      <c r="A5288" s="2">
        <v>38141</v>
      </c>
      <c r="B5288" s="1" t="s">
        <v>5677</v>
      </c>
      <c r="C5288">
        <v>471</v>
      </c>
      <c r="D5288">
        <v>15286</v>
      </c>
      <c r="E5288">
        <v>1</v>
      </c>
      <c r="F5288">
        <v>2</v>
      </c>
      <c r="G5288">
        <v>1</v>
      </c>
      <c r="H5288" s="2">
        <v>43254</v>
      </c>
      <c r="I5288" t="str">
        <f>VLOOKUP(Sales[[#This Row],[TerritoryKey]], Territories[], 2, FALSE)</f>
        <v>Northwest</v>
      </c>
      <c r="J5288">
        <f>_xlfn.XLOOKUP(Sales[[#This Row],[ProductKey]], Products!$A:$A, Products!$J:$J)</f>
        <v>23.748999999999999</v>
      </c>
      <c r="K5288">
        <f>_xlfn.XLOOKUP(Sales[[#This Row],[ProductKey]], Products!$A:$A, Products!$K:$K)</f>
        <v>63.5</v>
      </c>
      <c r="L5288" s="1">
        <f>Sales[[#This Row],[ProductPrice]]*Sales[[#This Row],[OrderQuantity]]</f>
        <v>63.5</v>
      </c>
      <c r="M5288" s="1">
        <f>Sales[[#This Row],[OrderQuantity]]</f>
        <v>1</v>
      </c>
      <c r="N5288" s="1">
        <f>1</f>
        <v>1</v>
      </c>
      <c r="O5288" s="1">
        <f>Sales[[#This Row],[TotalSales]]-Sales[[#This Row],[TotalCost]]</f>
        <v>39.751000000000005</v>
      </c>
      <c r="P5288" s="1">
        <f>Sales[[#This Row],[ProductCost]]*Sales[[#This Row],[OrderQuantity]]</f>
        <v>23.748999999999999</v>
      </c>
      <c r="Q5288" s="1" t="str">
        <f>VLOOKUP(Sales[[#This Row],[ProductKey]], Products!$A$2:$D$1000, 4, FALSE)</f>
        <v>Classic Vest, S</v>
      </c>
    </row>
    <row r="5289" spans="1:17" x14ac:dyDescent="0.25">
      <c r="A5289" s="2">
        <v>38234</v>
      </c>
      <c r="B5289" s="1" t="s">
        <v>5680</v>
      </c>
      <c r="C5289">
        <v>226</v>
      </c>
      <c r="D5289">
        <v>18606</v>
      </c>
      <c r="E5289">
        <v>1</v>
      </c>
      <c r="F5289">
        <v>2</v>
      </c>
      <c r="G5289">
        <v>1</v>
      </c>
      <c r="H5289" s="2">
        <v>43347</v>
      </c>
      <c r="I5289" t="str">
        <f>VLOOKUP(Sales[[#This Row],[TerritoryKey]], Territories[], 2, FALSE)</f>
        <v>Northwest</v>
      </c>
      <c r="J5289">
        <f>_xlfn.XLOOKUP(Sales[[#This Row],[ProductKey]], Products!$A:$A, Products!$J:$J)</f>
        <v>31.724399999999999</v>
      </c>
      <c r="K5289">
        <f>_xlfn.XLOOKUP(Sales[[#This Row],[ProductKey]], Products!$A:$A, Products!$K:$K)</f>
        <v>48.067300000000003</v>
      </c>
      <c r="L5289" s="1">
        <f>Sales[[#This Row],[ProductPrice]]*Sales[[#This Row],[OrderQuantity]]</f>
        <v>48.067300000000003</v>
      </c>
      <c r="M5289" s="1">
        <f>Sales[[#This Row],[OrderQuantity]]</f>
        <v>1</v>
      </c>
      <c r="N5289" s="1">
        <f>1</f>
        <v>1</v>
      </c>
      <c r="O5289" s="1">
        <f>Sales[[#This Row],[TotalSales]]-Sales[[#This Row],[TotalCost]]</f>
        <v>16.342900000000004</v>
      </c>
      <c r="P5289" s="1">
        <f>Sales[[#This Row],[ProductCost]]*Sales[[#This Row],[OrderQuantity]]</f>
        <v>31.724399999999999</v>
      </c>
      <c r="Q5289" s="1" t="str">
        <f>VLOOKUP(Sales[[#This Row],[ProductKey]], Products!$A$2:$D$1000, 4, FALSE)</f>
        <v>Long-Sleeve Logo Jersey, S</v>
      </c>
    </row>
    <row r="5290" spans="1:17" x14ac:dyDescent="0.25">
      <c r="A5290" s="2">
        <v>38294</v>
      </c>
      <c r="B5290" s="1" t="s">
        <v>5719</v>
      </c>
      <c r="C5290">
        <v>489</v>
      </c>
      <c r="D5290">
        <v>21289</v>
      </c>
      <c r="E5290">
        <v>1</v>
      </c>
      <c r="F5290">
        <v>2</v>
      </c>
      <c r="G5290">
        <v>1</v>
      </c>
      <c r="H5290" s="2">
        <v>43407</v>
      </c>
      <c r="I5290" t="str">
        <f>VLOOKUP(Sales[[#This Row],[TerritoryKey]], Territories[], 2, FALSE)</f>
        <v>Northwest</v>
      </c>
      <c r="J5290">
        <f>_xlfn.XLOOKUP(Sales[[#This Row],[ProductKey]], Products!$A:$A, Products!$J:$J)</f>
        <v>41.572299999999998</v>
      </c>
      <c r="K5290">
        <f>_xlfn.XLOOKUP(Sales[[#This Row],[ProductKey]], Products!$A:$A, Products!$K:$K)</f>
        <v>53.99</v>
      </c>
      <c r="L5290" s="1">
        <f>Sales[[#This Row],[ProductPrice]]*Sales[[#This Row],[OrderQuantity]]</f>
        <v>53.99</v>
      </c>
      <c r="M5290" s="1">
        <f>Sales[[#This Row],[OrderQuantity]]</f>
        <v>1</v>
      </c>
      <c r="N5290" s="1">
        <f>1</f>
        <v>1</v>
      </c>
      <c r="O5290" s="1">
        <f>Sales[[#This Row],[TotalSales]]-Sales[[#This Row],[TotalCost]]</f>
        <v>12.417700000000004</v>
      </c>
      <c r="P5290" s="1">
        <f>Sales[[#This Row],[ProductCost]]*Sales[[#This Row],[OrderQuantity]]</f>
        <v>41.572299999999998</v>
      </c>
      <c r="Q5290" s="1" t="str">
        <f>VLOOKUP(Sales[[#This Row],[ProductKey]], Products!$A$2:$D$1000, 4, FALSE)</f>
        <v>Short-Sleeve Classic Jersey, M</v>
      </c>
    </row>
    <row r="5291" spans="1:17" x14ac:dyDescent="0.25">
      <c r="A5291" s="2">
        <v>38081</v>
      </c>
      <c r="B5291" s="1" t="s">
        <v>5726</v>
      </c>
      <c r="C5291">
        <v>480</v>
      </c>
      <c r="D5291">
        <v>17423</v>
      </c>
      <c r="E5291">
        <v>1</v>
      </c>
      <c r="F5291">
        <v>2</v>
      </c>
      <c r="G5291">
        <v>1</v>
      </c>
      <c r="H5291" s="2">
        <v>43194</v>
      </c>
      <c r="I5291" t="str">
        <f>VLOOKUP(Sales[[#This Row],[TerritoryKey]], Territories[], 2, FALSE)</f>
        <v>Northwest</v>
      </c>
      <c r="J5291">
        <f>_xlfn.XLOOKUP(Sales[[#This Row],[ProductKey]], Products!$A:$A, Products!$J:$J)</f>
        <v>0.85650000000000004</v>
      </c>
      <c r="K5291">
        <f>_xlfn.XLOOKUP(Sales[[#This Row],[ProductKey]], Products!$A:$A, Products!$K:$K)</f>
        <v>2.29</v>
      </c>
      <c r="L5291" s="1">
        <f>Sales[[#This Row],[ProductPrice]]*Sales[[#This Row],[OrderQuantity]]</f>
        <v>2.29</v>
      </c>
      <c r="M5291" s="1">
        <f>Sales[[#This Row],[OrderQuantity]]</f>
        <v>1</v>
      </c>
      <c r="N5291" s="1">
        <f>1</f>
        <v>1</v>
      </c>
      <c r="O5291" s="1">
        <f>Sales[[#This Row],[TotalSales]]-Sales[[#This Row],[TotalCost]]</f>
        <v>1.4335</v>
      </c>
      <c r="P5291" s="1">
        <f>Sales[[#This Row],[ProductCost]]*Sales[[#This Row],[OrderQuantity]]</f>
        <v>0.85650000000000004</v>
      </c>
      <c r="Q5291" s="1" t="str">
        <f>VLOOKUP(Sales[[#This Row],[ProductKey]], Products!$A$2:$D$1000, 4, FALSE)</f>
        <v>Patch Kit/8 Patches</v>
      </c>
    </row>
    <row r="5292" spans="1:17" x14ac:dyDescent="0.25">
      <c r="A5292" s="2">
        <v>38262</v>
      </c>
      <c r="B5292" s="1" t="s">
        <v>5735</v>
      </c>
      <c r="C5292">
        <v>487</v>
      </c>
      <c r="D5292">
        <v>20101</v>
      </c>
      <c r="E5292">
        <v>1</v>
      </c>
      <c r="F5292">
        <v>2</v>
      </c>
      <c r="G5292">
        <v>1</v>
      </c>
      <c r="H5292" s="2">
        <v>43375</v>
      </c>
      <c r="I5292" t="str">
        <f>VLOOKUP(Sales[[#This Row],[TerritoryKey]], Territories[], 2, FALSE)</f>
        <v>Northwest</v>
      </c>
      <c r="J5292">
        <f>_xlfn.XLOOKUP(Sales[[#This Row],[ProductKey]], Products!$A:$A, Products!$J:$J)</f>
        <v>20.566299999999998</v>
      </c>
      <c r="K5292">
        <f>_xlfn.XLOOKUP(Sales[[#This Row],[ProductKey]], Products!$A:$A, Products!$K:$K)</f>
        <v>54.99</v>
      </c>
      <c r="L5292" s="1">
        <f>Sales[[#This Row],[ProductPrice]]*Sales[[#This Row],[OrderQuantity]]</f>
        <v>54.99</v>
      </c>
      <c r="M5292" s="1">
        <f>Sales[[#This Row],[OrderQuantity]]</f>
        <v>1</v>
      </c>
      <c r="N5292" s="1">
        <f>1</f>
        <v>1</v>
      </c>
      <c r="O5292" s="1">
        <f>Sales[[#This Row],[TotalSales]]-Sales[[#This Row],[TotalCost]]</f>
        <v>34.423700000000004</v>
      </c>
      <c r="P5292" s="1">
        <f>Sales[[#This Row],[ProductCost]]*Sales[[#This Row],[OrderQuantity]]</f>
        <v>20.566299999999998</v>
      </c>
      <c r="Q5292" s="1" t="str">
        <f>VLOOKUP(Sales[[#This Row],[ProductKey]], Products!$A$2:$D$1000, 4, FALSE)</f>
        <v>Hydration Pack - 70 oz.</v>
      </c>
    </row>
    <row r="5293" spans="1:17" x14ac:dyDescent="0.25">
      <c r="A5293" s="2">
        <v>38296</v>
      </c>
      <c r="B5293" s="1" t="s">
        <v>6218</v>
      </c>
      <c r="C5293">
        <v>528</v>
      </c>
      <c r="D5293">
        <v>11254</v>
      </c>
      <c r="E5293">
        <v>1</v>
      </c>
      <c r="F5293">
        <v>2</v>
      </c>
      <c r="G5293">
        <v>1</v>
      </c>
      <c r="H5293" s="2">
        <v>43409</v>
      </c>
      <c r="I5293" t="str">
        <f>VLOOKUP(Sales[[#This Row],[TerritoryKey]], Territories[], 2, FALSE)</f>
        <v>Northwest</v>
      </c>
      <c r="J5293">
        <f>_xlfn.XLOOKUP(Sales[[#This Row],[ProductKey]], Products!$A:$A, Products!$J:$J)</f>
        <v>1.8663000000000001</v>
      </c>
      <c r="K5293">
        <f>_xlfn.XLOOKUP(Sales[[#This Row],[ProductKey]], Products!$A:$A, Products!$K:$K)</f>
        <v>4.99</v>
      </c>
      <c r="L5293" s="1">
        <f>Sales[[#This Row],[ProductPrice]]*Sales[[#This Row],[OrderQuantity]]</f>
        <v>4.99</v>
      </c>
      <c r="M5293" s="1">
        <f>Sales[[#This Row],[OrderQuantity]]</f>
        <v>1</v>
      </c>
      <c r="N5293" s="1">
        <f>1</f>
        <v>1</v>
      </c>
      <c r="O5293" s="1">
        <f>Sales[[#This Row],[TotalSales]]-Sales[[#This Row],[TotalCost]]</f>
        <v>3.1237000000000004</v>
      </c>
      <c r="P5293" s="1">
        <f>Sales[[#This Row],[ProductCost]]*Sales[[#This Row],[OrderQuantity]]</f>
        <v>1.8663000000000001</v>
      </c>
      <c r="Q5293" s="1" t="str">
        <f>VLOOKUP(Sales[[#This Row],[ProductKey]], Products!$A$2:$D$1000, 4, FALSE)</f>
        <v>Mountain Tire Tube</v>
      </c>
    </row>
    <row r="5294" spans="1:17" x14ac:dyDescent="0.25">
      <c r="A5294" s="2">
        <v>38081</v>
      </c>
      <c r="B5294" s="1" t="s">
        <v>6258</v>
      </c>
      <c r="C5294">
        <v>229</v>
      </c>
      <c r="D5294">
        <v>18792</v>
      </c>
      <c r="E5294">
        <v>1</v>
      </c>
      <c r="F5294">
        <v>2</v>
      </c>
      <c r="G5294">
        <v>1</v>
      </c>
      <c r="H5294" s="2">
        <v>43194</v>
      </c>
      <c r="I5294" t="str">
        <f>VLOOKUP(Sales[[#This Row],[TerritoryKey]], Territories[], 2, FALSE)</f>
        <v>Northwest</v>
      </c>
      <c r="J5294">
        <f>_xlfn.XLOOKUP(Sales[[#This Row],[ProductKey]], Products!$A:$A, Products!$J:$J)</f>
        <v>31.724399999999999</v>
      </c>
      <c r="K5294">
        <f>_xlfn.XLOOKUP(Sales[[#This Row],[ProductKey]], Products!$A:$A, Products!$K:$K)</f>
        <v>48.067300000000003</v>
      </c>
      <c r="L5294" s="1">
        <f>Sales[[#This Row],[ProductPrice]]*Sales[[#This Row],[OrderQuantity]]</f>
        <v>48.067300000000003</v>
      </c>
      <c r="M5294" s="1">
        <f>Sales[[#This Row],[OrderQuantity]]</f>
        <v>1</v>
      </c>
      <c r="N5294" s="1">
        <f>1</f>
        <v>1</v>
      </c>
      <c r="O5294" s="1">
        <f>Sales[[#This Row],[TotalSales]]-Sales[[#This Row],[TotalCost]]</f>
        <v>16.342900000000004</v>
      </c>
      <c r="P5294" s="1">
        <f>Sales[[#This Row],[ProductCost]]*Sales[[#This Row],[OrderQuantity]]</f>
        <v>31.724399999999999</v>
      </c>
      <c r="Q5294" s="1" t="str">
        <f>VLOOKUP(Sales[[#This Row],[ProductKey]], Products!$A$2:$D$1000, 4, FALSE)</f>
        <v>Long-Sleeve Logo Jersey, M</v>
      </c>
    </row>
    <row r="5295" spans="1:17" x14ac:dyDescent="0.25">
      <c r="A5295" s="2">
        <v>38109</v>
      </c>
      <c r="B5295" s="1" t="s">
        <v>6328</v>
      </c>
      <c r="C5295">
        <v>529</v>
      </c>
      <c r="D5295">
        <v>28814</v>
      </c>
      <c r="E5295">
        <v>1</v>
      </c>
      <c r="F5295">
        <v>2</v>
      </c>
      <c r="G5295">
        <v>1</v>
      </c>
      <c r="H5295" s="2">
        <v>43222</v>
      </c>
      <c r="I5295" t="str">
        <f>VLOOKUP(Sales[[#This Row],[TerritoryKey]], Territories[], 2, FALSE)</f>
        <v>Northwest</v>
      </c>
      <c r="J5295">
        <f>_xlfn.XLOOKUP(Sales[[#This Row],[ProductKey]], Products!$A:$A, Products!$J:$J)</f>
        <v>1.4923</v>
      </c>
      <c r="K5295">
        <f>_xlfn.XLOOKUP(Sales[[#This Row],[ProductKey]], Products!$A:$A, Products!$K:$K)</f>
        <v>3.99</v>
      </c>
      <c r="L5295" s="1">
        <f>Sales[[#This Row],[ProductPrice]]*Sales[[#This Row],[OrderQuantity]]</f>
        <v>3.99</v>
      </c>
      <c r="M5295" s="1">
        <f>Sales[[#This Row],[OrderQuantity]]</f>
        <v>1</v>
      </c>
      <c r="N5295" s="1">
        <f>1</f>
        <v>1</v>
      </c>
      <c r="O5295" s="1">
        <f>Sales[[#This Row],[TotalSales]]-Sales[[#This Row],[TotalCost]]</f>
        <v>2.4977</v>
      </c>
      <c r="P5295" s="1">
        <f>Sales[[#This Row],[ProductCost]]*Sales[[#This Row],[OrderQuantity]]</f>
        <v>1.4923</v>
      </c>
      <c r="Q5295" s="1" t="str">
        <f>VLOOKUP(Sales[[#This Row],[ProductKey]], Products!$A$2:$D$1000, 4, FALSE)</f>
        <v>Road Tire Tube</v>
      </c>
    </row>
    <row r="5296" spans="1:17" x14ac:dyDescent="0.25">
      <c r="A5296" s="2">
        <v>38235</v>
      </c>
      <c r="B5296" s="1" t="s">
        <v>6436</v>
      </c>
      <c r="C5296">
        <v>491</v>
      </c>
      <c r="D5296">
        <v>11167</v>
      </c>
      <c r="E5296">
        <v>1</v>
      </c>
      <c r="F5296">
        <v>2</v>
      </c>
      <c r="G5296">
        <v>1</v>
      </c>
      <c r="H5296" s="2">
        <v>43348</v>
      </c>
      <c r="I5296" t="str">
        <f>VLOOKUP(Sales[[#This Row],[TerritoryKey]], Territories[], 2, FALSE)</f>
        <v>Northwest</v>
      </c>
      <c r="J5296">
        <f>_xlfn.XLOOKUP(Sales[[#This Row],[ProductKey]], Products!$A:$A, Products!$J:$J)</f>
        <v>41.572299999999998</v>
      </c>
      <c r="K5296">
        <f>_xlfn.XLOOKUP(Sales[[#This Row],[ProductKey]], Products!$A:$A, Products!$K:$K)</f>
        <v>53.99</v>
      </c>
      <c r="L5296" s="1">
        <f>Sales[[#This Row],[ProductPrice]]*Sales[[#This Row],[OrderQuantity]]</f>
        <v>53.99</v>
      </c>
      <c r="M5296" s="1">
        <f>Sales[[#This Row],[OrderQuantity]]</f>
        <v>1</v>
      </c>
      <c r="N5296" s="1">
        <f>1</f>
        <v>1</v>
      </c>
      <c r="O5296" s="1">
        <f>Sales[[#This Row],[TotalSales]]-Sales[[#This Row],[TotalCost]]</f>
        <v>12.417700000000004</v>
      </c>
      <c r="P5296" s="1">
        <f>Sales[[#This Row],[ProductCost]]*Sales[[#This Row],[OrderQuantity]]</f>
        <v>41.572299999999998</v>
      </c>
      <c r="Q5296" s="1" t="str">
        <f>VLOOKUP(Sales[[#This Row],[ProductKey]], Products!$A$2:$D$1000, 4, FALSE)</f>
        <v>Short-Sleeve Classic Jersey, XL</v>
      </c>
    </row>
    <row r="5297" spans="1:17" x14ac:dyDescent="0.25">
      <c r="A5297" s="2">
        <v>38234</v>
      </c>
      <c r="B5297" s="1" t="s">
        <v>6509</v>
      </c>
      <c r="C5297">
        <v>232</v>
      </c>
      <c r="D5297">
        <v>17019</v>
      </c>
      <c r="E5297">
        <v>1</v>
      </c>
      <c r="F5297">
        <v>2</v>
      </c>
      <c r="G5297">
        <v>1</v>
      </c>
      <c r="H5297" s="2">
        <v>43347</v>
      </c>
      <c r="I5297" t="str">
        <f>VLOOKUP(Sales[[#This Row],[TerritoryKey]], Territories[], 2, FALSE)</f>
        <v>Northwest</v>
      </c>
      <c r="J5297">
        <f>_xlfn.XLOOKUP(Sales[[#This Row],[ProductKey]], Products!$A:$A, Products!$J:$J)</f>
        <v>31.724399999999999</v>
      </c>
      <c r="K5297">
        <f>_xlfn.XLOOKUP(Sales[[#This Row],[ProductKey]], Products!$A:$A, Products!$K:$K)</f>
        <v>48.067300000000003</v>
      </c>
      <c r="L5297" s="1">
        <f>Sales[[#This Row],[ProductPrice]]*Sales[[#This Row],[OrderQuantity]]</f>
        <v>48.067300000000003</v>
      </c>
      <c r="M5297" s="1">
        <f>Sales[[#This Row],[OrderQuantity]]</f>
        <v>1</v>
      </c>
      <c r="N5297" s="1">
        <f>1</f>
        <v>1</v>
      </c>
      <c r="O5297" s="1">
        <f>Sales[[#This Row],[TotalSales]]-Sales[[#This Row],[TotalCost]]</f>
        <v>16.342900000000004</v>
      </c>
      <c r="P5297" s="1">
        <f>Sales[[#This Row],[ProductCost]]*Sales[[#This Row],[OrderQuantity]]</f>
        <v>31.724399999999999</v>
      </c>
      <c r="Q5297" s="1" t="str">
        <f>VLOOKUP(Sales[[#This Row],[ProductKey]], Products!$A$2:$D$1000, 4, FALSE)</f>
        <v>Long-Sleeve Logo Jersey, L</v>
      </c>
    </row>
    <row r="5298" spans="1:17" x14ac:dyDescent="0.25">
      <c r="A5298" s="2">
        <v>38048</v>
      </c>
      <c r="B5298" s="1" t="s">
        <v>6535</v>
      </c>
      <c r="C5298">
        <v>229</v>
      </c>
      <c r="D5298">
        <v>17457</v>
      </c>
      <c r="E5298">
        <v>1</v>
      </c>
      <c r="F5298">
        <v>2</v>
      </c>
      <c r="G5298">
        <v>1</v>
      </c>
      <c r="H5298" s="2">
        <v>43161</v>
      </c>
      <c r="I5298" t="str">
        <f>VLOOKUP(Sales[[#This Row],[TerritoryKey]], Territories[], 2, FALSE)</f>
        <v>Northwest</v>
      </c>
      <c r="J5298">
        <f>_xlfn.XLOOKUP(Sales[[#This Row],[ProductKey]], Products!$A:$A, Products!$J:$J)</f>
        <v>31.724399999999999</v>
      </c>
      <c r="K5298">
        <f>_xlfn.XLOOKUP(Sales[[#This Row],[ProductKey]], Products!$A:$A, Products!$K:$K)</f>
        <v>48.067300000000003</v>
      </c>
      <c r="L5298" s="1">
        <f>Sales[[#This Row],[ProductPrice]]*Sales[[#This Row],[OrderQuantity]]</f>
        <v>48.067300000000003</v>
      </c>
      <c r="M5298" s="1">
        <f>Sales[[#This Row],[OrderQuantity]]</f>
        <v>1</v>
      </c>
      <c r="N5298" s="1">
        <f>1</f>
        <v>1</v>
      </c>
      <c r="O5298" s="1">
        <f>Sales[[#This Row],[TotalSales]]-Sales[[#This Row],[TotalCost]]</f>
        <v>16.342900000000004</v>
      </c>
      <c r="P5298" s="1">
        <f>Sales[[#This Row],[ProductCost]]*Sales[[#This Row],[OrderQuantity]]</f>
        <v>31.724399999999999</v>
      </c>
      <c r="Q5298" s="1" t="str">
        <f>VLOOKUP(Sales[[#This Row],[ProductKey]], Products!$A$2:$D$1000, 4, FALSE)</f>
        <v>Long-Sleeve Logo Jersey, M</v>
      </c>
    </row>
    <row r="5299" spans="1:17" x14ac:dyDescent="0.25">
      <c r="A5299" s="2">
        <v>38021</v>
      </c>
      <c r="B5299" s="1" t="s">
        <v>6539</v>
      </c>
      <c r="C5299">
        <v>475</v>
      </c>
      <c r="D5299">
        <v>15528</v>
      </c>
      <c r="E5299">
        <v>1</v>
      </c>
      <c r="F5299">
        <v>2</v>
      </c>
      <c r="G5299">
        <v>1</v>
      </c>
      <c r="H5299" s="2">
        <v>43135</v>
      </c>
      <c r="I5299" t="str">
        <f>VLOOKUP(Sales[[#This Row],[TerritoryKey]], Territories[], 2, FALSE)</f>
        <v>Northwest</v>
      </c>
      <c r="J5299">
        <f>_xlfn.XLOOKUP(Sales[[#This Row],[ProductKey]], Products!$A:$A, Products!$J:$J)</f>
        <v>26.176300000000001</v>
      </c>
      <c r="K5299">
        <f>_xlfn.XLOOKUP(Sales[[#This Row],[ProductKey]], Products!$A:$A, Products!$K:$K)</f>
        <v>69.989999999999995</v>
      </c>
      <c r="L5299" s="1">
        <f>Sales[[#This Row],[ProductPrice]]*Sales[[#This Row],[OrderQuantity]]</f>
        <v>69.989999999999995</v>
      </c>
      <c r="M5299" s="1">
        <f>Sales[[#This Row],[OrderQuantity]]</f>
        <v>1</v>
      </c>
      <c r="N5299" s="1">
        <f>1</f>
        <v>1</v>
      </c>
      <c r="O5299" s="1">
        <f>Sales[[#This Row],[TotalSales]]-Sales[[#This Row],[TotalCost]]</f>
        <v>43.813699999999997</v>
      </c>
      <c r="P5299" s="1">
        <f>Sales[[#This Row],[ProductCost]]*Sales[[#This Row],[OrderQuantity]]</f>
        <v>26.176300000000001</v>
      </c>
      <c r="Q5299" s="1" t="str">
        <f>VLOOKUP(Sales[[#This Row],[ProductKey]], Products!$A$2:$D$1000, 4, FALSE)</f>
        <v>Women's Mountain Shorts, M</v>
      </c>
    </row>
    <row r="5300" spans="1:17" x14ac:dyDescent="0.25">
      <c r="A5300" s="2">
        <v>38142</v>
      </c>
      <c r="B5300" s="1" t="s">
        <v>6559</v>
      </c>
      <c r="C5300">
        <v>235</v>
      </c>
      <c r="D5300">
        <v>11791</v>
      </c>
      <c r="E5300">
        <v>1</v>
      </c>
      <c r="F5300">
        <v>2</v>
      </c>
      <c r="G5300">
        <v>1</v>
      </c>
      <c r="H5300" s="2">
        <v>43255</v>
      </c>
      <c r="I5300" t="str">
        <f>VLOOKUP(Sales[[#This Row],[TerritoryKey]], Territories[], 2, FALSE)</f>
        <v>Northwest</v>
      </c>
      <c r="J5300">
        <f>_xlfn.XLOOKUP(Sales[[#This Row],[ProductKey]], Products!$A:$A, Products!$J:$J)</f>
        <v>31.724399999999999</v>
      </c>
      <c r="K5300">
        <f>_xlfn.XLOOKUP(Sales[[#This Row],[ProductKey]], Products!$A:$A, Products!$K:$K)</f>
        <v>48.067300000000003</v>
      </c>
      <c r="L5300" s="1">
        <f>Sales[[#This Row],[ProductPrice]]*Sales[[#This Row],[OrderQuantity]]</f>
        <v>48.067300000000003</v>
      </c>
      <c r="M5300" s="1">
        <f>Sales[[#This Row],[OrderQuantity]]</f>
        <v>1</v>
      </c>
      <c r="N5300" s="1">
        <f>1</f>
        <v>1</v>
      </c>
      <c r="O5300" s="1">
        <f>Sales[[#This Row],[TotalSales]]-Sales[[#This Row],[TotalCost]]</f>
        <v>16.342900000000004</v>
      </c>
      <c r="P5300" s="1">
        <f>Sales[[#This Row],[ProductCost]]*Sales[[#This Row],[OrderQuantity]]</f>
        <v>31.724399999999999</v>
      </c>
      <c r="Q5300" s="1" t="str">
        <f>VLOOKUP(Sales[[#This Row],[ProductKey]], Products!$A$2:$D$1000, 4, FALSE)</f>
        <v>Long-Sleeve Logo Jersey, XL</v>
      </c>
    </row>
    <row r="5301" spans="1:17" x14ac:dyDescent="0.25">
      <c r="A5301" s="2">
        <v>38112</v>
      </c>
      <c r="B5301" s="1" t="s">
        <v>6600</v>
      </c>
      <c r="C5301">
        <v>479</v>
      </c>
      <c r="D5301">
        <v>24333</v>
      </c>
      <c r="E5301">
        <v>1</v>
      </c>
      <c r="F5301">
        <v>2</v>
      </c>
      <c r="G5301">
        <v>1</v>
      </c>
      <c r="H5301" s="2">
        <v>43225</v>
      </c>
      <c r="I5301" t="str">
        <f>VLOOKUP(Sales[[#This Row],[TerritoryKey]], Territories[], 2, FALSE)</f>
        <v>Northwest</v>
      </c>
      <c r="J5301">
        <f>_xlfn.XLOOKUP(Sales[[#This Row],[ProductKey]], Products!$A:$A, Products!$J:$J)</f>
        <v>3.3622999999999998</v>
      </c>
      <c r="K5301">
        <f>_xlfn.XLOOKUP(Sales[[#This Row],[ProductKey]], Products!$A:$A, Products!$K:$K)</f>
        <v>8.99</v>
      </c>
      <c r="L5301" s="1">
        <f>Sales[[#This Row],[ProductPrice]]*Sales[[#This Row],[OrderQuantity]]</f>
        <v>8.99</v>
      </c>
      <c r="M5301" s="1">
        <f>Sales[[#This Row],[OrderQuantity]]</f>
        <v>1</v>
      </c>
      <c r="N5301" s="1">
        <f>1</f>
        <v>1</v>
      </c>
      <c r="O5301" s="1">
        <f>Sales[[#This Row],[TotalSales]]-Sales[[#This Row],[TotalCost]]</f>
        <v>5.6277000000000008</v>
      </c>
      <c r="P5301" s="1">
        <f>Sales[[#This Row],[ProductCost]]*Sales[[#This Row],[OrderQuantity]]</f>
        <v>3.3622999999999998</v>
      </c>
      <c r="Q5301" s="1" t="str">
        <f>VLOOKUP(Sales[[#This Row],[ProductKey]], Products!$A$2:$D$1000, 4, FALSE)</f>
        <v>Road Bottle Cage</v>
      </c>
    </row>
    <row r="5302" spans="1:17" x14ac:dyDescent="0.25">
      <c r="A5302" s="2">
        <v>38232</v>
      </c>
      <c r="B5302" s="1" t="s">
        <v>6650</v>
      </c>
      <c r="C5302">
        <v>476</v>
      </c>
      <c r="D5302">
        <v>15489</v>
      </c>
      <c r="E5302">
        <v>1</v>
      </c>
      <c r="F5302">
        <v>2</v>
      </c>
      <c r="G5302">
        <v>1</v>
      </c>
      <c r="H5302" s="2">
        <v>43345</v>
      </c>
      <c r="I5302" t="str">
        <f>VLOOKUP(Sales[[#This Row],[TerritoryKey]], Territories[], 2, FALSE)</f>
        <v>Northwest</v>
      </c>
      <c r="J5302">
        <f>_xlfn.XLOOKUP(Sales[[#This Row],[ProductKey]], Products!$A:$A, Products!$J:$J)</f>
        <v>26.176300000000001</v>
      </c>
      <c r="K5302">
        <f>_xlfn.XLOOKUP(Sales[[#This Row],[ProductKey]], Products!$A:$A, Products!$K:$K)</f>
        <v>69.989999999999995</v>
      </c>
      <c r="L5302" s="1">
        <f>Sales[[#This Row],[ProductPrice]]*Sales[[#This Row],[OrderQuantity]]</f>
        <v>69.989999999999995</v>
      </c>
      <c r="M5302" s="1">
        <f>Sales[[#This Row],[OrderQuantity]]</f>
        <v>1</v>
      </c>
      <c r="N5302" s="1">
        <f>1</f>
        <v>1</v>
      </c>
      <c r="O5302" s="1">
        <f>Sales[[#This Row],[TotalSales]]-Sales[[#This Row],[TotalCost]]</f>
        <v>43.813699999999997</v>
      </c>
      <c r="P5302" s="1">
        <f>Sales[[#This Row],[ProductCost]]*Sales[[#This Row],[OrderQuantity]]</f>
        <v>26.176300000000001</v>
      </c>
      <c r="Q5302" s="1" t="str">
        <f>VLOOKUP(Sales[[#This Row],[ProductKey]], Products!$A$2:$D$1000, 4, FALSE)</f>
        <v>Women's Mountain Shorts, L</v>
      </c>
    </row>
    <row r="5303" spans="1:17" x14ac:dyDescent="0.25">
      <c r="A5303" s="2">
        <v>37990</v>
      </c>
      <c r="B5303" s="1" t="s">
        <v>6671</v>
      </c>
      <c r="C5303">
        <v>477</v>
      </c>
      <c r="D5303">
        <v>13755</v>
      </c>
      <c r="E5303">
        <v>1</v>
      </c>
      <c r="F5303">
        <v>2</v>
      </c>
      <c r="G5303">
        <v>1</v>
      </c>
      <c r="H5303" s="2">
        <v>43104</v>
      </c>
      <c r="I5303" t="str">
        <f>VLOOKUP(Sales[[#This Row],[TerritoryKey]], Territories[], 2, FALSE)</f>
        <v>Northwest</v>
      </c>
      <c r="J5303">
        <f>_xlfn.XLOOKUP(Sales[[#This Row],[ProductKey]], Products!$A:$A, Products!$J:$J)</f>
        <v>1.8663000000000001</v>
      </c>
      <c r="K5303">
        <f>_xlfn.XLOOKUP(Sales[[#This Row],[ProductKey]], Products!$A:$A, Products!$K:$K)</f>
        <v>4.99</v>
      </c>
      <c r="L5303" s="1">
        <f>Sales[[#This Row],[ProductPrice]]*Sales[[#This Row],[OrderQuantity]]</f>
        <v>4.99</v>
      </c>
      <c r="M5303" s="1">
        <f>Sales[[#This Row],[OrderQuantity]]</f>
        <v>1</v>
      </c>
      <c r="N5303" s="1">
        <f>1</f>
        <v>1</v>
      </c>
      <c r="O5303" s="1">
        <f>Sales[[#This Row],[TotalSales]]-Sales[[#This Row],[TotalCost]]</f>
        <v>3.1237000000000004</v>
      </c>
      <c r="P5303" s="1">
        <f>Sales[[#This Row],[ProductCost]]*Sales[[#This Row],[OrderQuantity]]</f>
        <v>1.8663000000000001</v>
      </c>
      <c r="Q5303" s="1" t="str">
        <f>VLOOKUP(Sales[[#This Row],[ProductKey]], Products!$A$2:$D$1000, 4, FALSE)</f>
        <v>Water Bottle - 30 oz.</v>
      </c>
    </row>
    <row r="5304" spans="1:17" x14ac:dyDescent="0.25">
      <c r="A5304" s="2">
        <v>38051</v>
      </c>
      <c r="B5304" s="1" t="s">
        <v>6702</v>
      </c>
      <c r="C5304">
        <v>477</v>
      </c>
      <c r="D5304">
        <v>18416</v>
      </c>
      <c r="E5304">
        <v>1</v>
      </c>
      <c r="F5304">
        <v>2</v>
      </c>
      <c r="G5304">
        <v>1</v>
      </c>
      <c r="H5304" s="2">
        <v>43164</v>
      </c>
      <c r="I5304" t="str">
        <f>VLOOKUP(Sales[[#This Row],[TerritoryKey]], Territories[], 2, FALSE)</f>
        <v>Northwest</v>
      </c>
      <c r="J5304">
        <f>_xlfn.XLOOKUP(Sales[[#This Row],[ProductKey]], Products!$A:$A, Products!$J:$J)</f>
        <v>1.8663000000000001</v>
      </c>
      <c r="K5304">
        <f>_xlfn.XLOOKUP(Sales[[#This Row],[ProductKey]], Products!$A:$A, Products!$K:$K)</f>
        <v>4.99</v>
      </c>
      <c r="L5304" s="1">
        <f>Sales[[#This Row],[ProductPrice]]*Sales[[#This Row],[OrderQuantity]]</f>
        <v>4.99</v>
      </c>
      <c r="M5304" s="1">
        <f>Sales[[#This Row],[OrderQuantity]]</f>
        <v>1</v>
      </c>
      <c r="N5304" s="1">
        <f>1</f>
        <v>1</v>
      </c>
      <c r="O5304" s="1">
        <f>Sales[[#This Row],[TotalSales]]-Sales[[#This Row],[TotalCost]]</f>
        <v>3.1237000000000004</v>
      </c>
      <c r="P5304" s="1">
        <f>Sales[[#This Row],[ProductCost]]*Sales[[#This Row],[OrderQuantity]]</f>
        <v>1.8663000000000001</v>
      </c>
      <c r="Q5304" s="1" t="str">
        <f>VLOOKUP(Sales[[#This Row],[ProductKey]], Products!$A$2:$D$1000, 4, FALSE)</f>
        <v>Water Bottle - 30 oz.</v>
      </c>
    </row>
    <row r="5305" spans="1:17" x14ac:dyDescent="0.25">
      <c r="A5305" s="2">
        <v>38201</v>
      </c>
      <c r="B5305" s="1" t="s">
        <v>6719</v>
      </c>
      <c r="C5305">
        <v>226</v>
      </c>
      <c r="D5305">
        <v>14460</v>
      </c>
      <c r="E5305">
        <v>1</v>
      </c>
      <c r="F5305">
        <v>2</v>
      </c>
      <c r="G5305">
        <v>1</v>
      </c>
      <c r="H5305" s="2">
        <v>43314</v>
      </c>
      <c r="I5305" t="str">
        <f>VLOOKUP(Sales[[#This Row],[TerritoryKey]], Territories[], 2, FALSE)</f>
        <v>Northwest</v>
      </c>
      <c r="J5305">
        <f>_xlfn.XLOOKUP(Sales[[#This Row],[ProductKey]], Products!$A:$A, Products!$J:$J)</f>
        <v>31.724399999999999</v>
      </c>
      <c r="K5305">
        <f>_xlfn.XLOOKUP(Sales[[#This Row],[ProductKey]], Products!$A:$A, Products!$K:$K)</f>
        <v>48.067300000000003</v>
      </c>
      <c r="L5305" s="1">
        <f>Sales[[#This Row],[ProductPrice]]*Sales[[#This Row],[OrderQuantity]]</f>
        <v>48.067300000000003</v>
      </c>
      <c r="M5305" s="1">
        <f>Sales[[#This Row],[OrderQuantity]]</f>
        <v>1</v>
      </c>
      <c r="N5305" s="1">
        <f>1</f>
        <v>1</v>
      </c>
      <c r="O5305" s="1">
        <f>Sales[[#This Row],[TotalSales]]-Sales[[#This Row],[TotalCost]]</f>
        <v>16.342900000000004</v>
      </c>
      <c r="P5305" s="1">
        <f>Sales[[#This Row],[ProductCost]]*Sales[[#This Row],[OrderQuantity]]</f>
        <v>31.724399999999999</v>
      </c>
      <c r="Q5305" s="1" t="str">
        <f>VLOOKUP(Sales[[#This Row],[ProductKey]], Products!$A$2:$D$1000, 4, FALSE)</f>
        <v>Long-Sleeve Logo Jersey, S</v>
      </c>
    </row>
    <row r="5306" spans="1:17" x14ac:dyDescent="0.25">
      <c r="A5306" s="2">
        <v>38082</v>
      </c>
      <c r="B5306" s="1" t="s">
        <v>6747</v>
      </c>
      <c r="C5306">
        <v>235</v>
      </c>
      <c r="D5306">
        <v>14732</v>
      </c>
      <c r="E5306">
        <v>1</v>
      </c>
      <c r="F5306">
        <v>2</v>
      </c>
      <c r="G5306">
        <v>1</v>
      </c>
      <c r="H5306" s="2">
        <v>43195</v>
      </c>
      <c r="I5306" t="str">
        <f>VLOOKUP(Sales[[#This Row],[TerritoryKey]], Territories[], 2, FALSE)</f>
        <v>Northwest</v>
      </c>
      <c r="J5306">
        <f>_xlfn.XLOOKUP(Sales[[#This Row],[ProductKey]], Products!$A:$A, Products!$J:$J)</f>
        <v>31.724399999999999</v>
      </c>
      <c r="K5306">
        <f>_xlfn.XLOOKUP(Sales[[#This Row],[ProductKey]], Products!$A:$A, Products!$K:$K)</f>
        <v>48.067300000000003</v>
      </c>
      <c r="L5306" s="1">
        <f>Sales[[#This Row],[ProductPrice]]*Sales[[#This Row],[OrderQuantity]]</f>
        <v>48.067300000000003</v>
      </c>
      <c r="M5306" s="1">
        <f>Sales[[#This Row],[OrderQuantity]]</f>
        <v>1</v>
      </c>
      <c r="N5306" s="1">
        <f>1</f>
        <v>1</v>
      </c>
      <c r="O5306" s="1">
        <f>Sales[[#This Row],[TotalSales]]-Sales[[#This Row],[TotalCost]]</f>
        <v>16.342900000000004</v>
      </c>
      <c r="P5306" s="1">
        <f>Sales[[#This Row],[ProductCost]]*Sales[[#This Row],[OrderQuantity]]</f>
        <v>31.724399999999999</v>
      </c>
      <c r="Q5306" s="1" t="str">
        <f>VLOOKUP(Sales[[#This Row],[ProductKey]], Products!$A$2:$D$1000, 4, FALSE)</f>
        <v>Long-Sleeve Logo Jersey, XL</v>
      </c>
    </row>
    <row r="5307" spans="1:17" x14ac:dyDescent="0.25">
      <c r="A5307" s="2">
        <v>38050</v>
      </c>
      <c r="B5307" s="1" t="s">
        <v>6826</v>
      </c>
      <c r="C5307">
        <v>487</v>
      </c>
      <c r="D5307">
        <v>16923</v>
      </c>
      <c r="E5307">
        <v>1</v>
      </c>
      <c r="F5307">
        <v>2</v>
      </c>
      <c r="G5307">
        <v>1</v>
      </c>
      <c r="H5307" s="2">
        <v>43163</v>
      </c>
      <c r="I5307" t="str">
        <f>VLOOKUP(Sales[[#This Row],[TerritoryKey]], Territories[], 2, FALSE)</f>
        <v>Northwest</v>
      </c>
      <c r="J5307">
        <f>_xlfn.XLOOKUP(Sales[[#This Row],[ProductKey]], Products!$A:$A, Products!$J:$J)</f>
        <v>20.566299999999998</v>
      </c>
      <c r="K5307">
        <f>_xlfn.XLOOKUP(Sales[[#This Row],[ProductKey]], Products!$A:$A, Products!$K:$K)</f>
        <v>54.99</v>
      </c>
      <c r="L5307" s="1">
        <f>Sales[[#This Row],[ProductPrice]]*Sales[[#This Row],[OrderQuantity]]</f>
        <v>54.99</v>
      </c>
      <c r="M5307" s="1">
        <f>Sales[[#This Row],[OrderQuantity]]</f>
        <v>1</v>
      </c>
      <c r="N5307" s="1">
        <f>1</f>
        <v>1</v>
      </c>
      <c r="O5307" s="1">
        <f>Sales[[#This Row],[TotalSales]]-Sales[[#This Row],[TotalCost]]</f>
        <v>34.423700000000004</v>
      </c>
      <c r="P5307" s="1">
        <f>Sales[[#This Row],[ProductCost]]*Sales[[#This Row],[OrderQuantity]]</f>
        <v>20.566299999999998</v>
      </c>
      <c r="Q5307" s="1" t="str">
        <f>VLOOKUP(Sales[[#This Row],[ProductKey]], Products!$A$2:$D$1000, 4, FALSE)</f>
        <v>Hydration Pack - 70 oz.</v>
      </c>
    </row>
    <row r="5308" spans="1:17" x14ac:dyDescent="0.25">
      <c r="A5308" s="2">
        <v>38295</v>
      </c>
      <c r="B5308" s="1" t="s">
        <v>6872</v>
      </c>
      <c r="C5308">
        <v>480</v>
      </c>
      <c r="D5308">
        <v>26243</v>
      </c>
      <c r="E5308">
        <v>1</v>
      </c>
      <c r="F5308">
        <v>2</v>
      </c>
      <c r="G5308">
        <v>1</v>
      </c>
      <c r="H5308" s="2">
        <v>43408</v>
      </c>
      <c r="I5308" t="str">
        <f>VLOOKUP(Sales[[#This Row],[TerritoryKey]], Territories[], 2, FALSE)</f>
        <v>Northwest</v>
      </c>
      <c r="J5308">
        <f>_xlfn.XLOOKUP(Sales[[#This Row],[ProductKey]], Products!$A:$A, Products!$J:$J)</f>
        <v>0.85650000000000004</v>
      </c>
      <c r="K5308">
        <f>_xlfn.XLOOKUP(Sales[[#This Row],[ProductKey]], Products!$A:$A, Products!$K:$K)</f>
        <v>2.29</v>
      </c>
      <c r="L5308" s="1">
        <f>Sales[[#This Row],[ProductPrice]]*Sales[[#This Row],[OrderQuantity]]</f>
        <v>2.29</v>
      </c>
      <c r="M5308" s="1">
        <f>Sales[[#This Row],[OrderQuantity]]</f>
        <v>1</v>
      </c>
      <c r="N5308" s="1">
        <f>1</f>
        <v>1</v>
      </c>
      <c r="O5308" s="1">
        <f>Sales[[#This Row],[TotalSales]]-Sales[[#This Row],[TotalCost]]</f>
        <v>1.4335</v>
      </c>
      <c r="P5308" s="1">
        <f>Sales[[#This Row],[ProductCost]]*Sales[[#This Row],[OrderQuantity]]</f>
        <v>0.85650000000000004</v>
      </c>
      <c r="Q5308" s="1" t="str">
        <f>VLOOKUP(Sales[[#This Row],[ProductKey]], Products!$A$2:$D$1000, 4, FALSE)</f>
        <v>Patch Kit/8 Patches</v>
      </c>
    </row>
    <row r="5309" spans="1:17" x14ac:dyDescent="0.25">
      <c r="A5309" s="2">
        <v>38294</v>
      </c>
      <c r="B5309" s="1" t="s">
        <v>6874</v>
      </c>
      <c r="C5309">
        <v>477</v>
      </c>
      <c r="D5309">
        <v>20521</v>
      </c>
      <c r="E5309">
        <v>1</v>
      </c>
      <c r="F5309">
        <v>2</v>
      </c>
      <c r="G5309">
        <v>1</v>
      </c>
      <c r="H5309" s="2">
        <v>43407</v>
      </c>
      <c r="I5309" t="str">
        <f>VLOOKUP(Sales[[#This Row],[TerritoryKey]], Territories[], 2, FALSE)</f>
        <v>Northwest</v>
      </c>
      <c r="J5309">
        <f>_xlfn.XLOOKUP(Sales[[#This Row],[ProductKey]], Products!$A:$A, Products!$J:$J)</f>
        <v>1.8663000000000001</v>
      </c>
      <c r="K5309">
        <f>_xlfn.XLOOKUP(Sales[[#This Row],[ProductKey]], Products!$A:$A, Products!$K:$K)</f>
        <v>4.99</v>
      </c>
      <c r="L5309" s="1">
        <f>Sales[[#This Row],[ProductPrice]]*Sales[[#This Row],[OrderQuantity]]</f>
        <v>4.99</v>
      </c>
      <c r="M5309" s="1">
        <f>Sales[[#This Row],[OrderQuantity]]</f>
        <v>1</v>
      </c>
      <c r="N5309" s="1">
        <f>1</f>
        <v>1</v>
      </c>
      <c r="O5309" s="1">
        <f>Sales[[#This Row],[TotalSales]]-Sales[[#This Row],[TotalCost]]</f>
        <v>3.1237000000000004</v>
      </c>
      <c r="P5309" s="1">
        <f>Sales[[#This Row],[ProductCost]]*Sales[[#This Row],[OrderQuantity]]</f>
        <v>1.8663000000000001</v>
      </c>
      <c r="Q5309" s="1" t="str">
        <f>VLOOKUP(Sales[[#This Row],[ProductKey]], Products!$A$2:$D$1000, 4, FALSE)</f>
        <v>Water Bottle - 30 oz.</v>
      </c>
    </row>
    <row r="5310" spans="1:17" x14ac:dyDescent="0.25">
      <c r="A5310" s="2">
        <v>38050</v>
      </c>
      <c r="B5310" s="1" t="s">
        <v>6921</v>
      </c>
      <c r="C5310">
        <v>539</v>
      </c>
      <c r="D5310">
        <v>19156</v>
      </c>
      <c r="E5310">
        <v>1</v>
      </c>
      <c r="F5310">
        <v>2</v>
      </c>
      <c r="G5310">
        <v>1</v>
      </c>
      <c r="H5310" s="2">
        <v>43163</v>
      </c>
      <c r="I5310" t="str">
        <f>VLOOKUP(Sales[[#This Row],[TerritoryKey]], Territories[], 2, FALSE)</f>
        <v>Northwest</v>
      </c>
      <c r="J5310">
        <f>_xlfn.XLOOKUP(Sales[[#This Row],[ProductKey]], Products!$A:$A, Products!$J:$J)</f>
        <v>9.3462999999999994</v>
      </c>
      <c r="K5310">
        <f>_xlfn.XLOOKUP(Sales[[#This Row],[ProductKey]], Products!$A:$A, Products!$K:$K)</f>
        <v>24.99</v>
      </c>
      <c r="L5310" s="1">
        <f>Sales[[#This Row],[ProductPrice]]*Sales[[#This Row],[OrderQuantity]]</f>
        <v>24.99</v>
      </c>
      <c r="M5310" s="1">
        <f>Sales[[#This Row],[OrderQuantity]]</f>
        <v>1</v>
      </c>
      <c r="N5310" s="1">
        <f>1</f>
        <v>1</v>
      </c>
      <c r="O5310" s="1">
        <f>Sales[[#This Row],[TotalSales]]-Sales[[#This Row],[TotalCost]]</f>
        <v>15.643699999999999</v>
      </c>
      <c r="P5310" s="1">
        <f>Sales[[#This Row],[ProductCost]]*Sales[[#This Row],[OrderQuantity]]</f>
        <v>9.3462999999999994</v>
      </c>
      <c r="Q5310" s="1" t="str">
        <f>VLOOKUP(Sales[[#This Row],[ProductKey]], Products!$A$2:$D$1000, 4, FALSE)</f>
        <v>ML Road Tire</v>
      </c>
    </row>
    <row r="5311" spans="1:17" x14ac:dyDescent="0.25">
      <c r="A5311" s="2">
        <v>37991</v>
      </c>
      <c r="B5311" s="1" t="s">
        <v>6951</v>
      </c>
      <c r="C5311">
        <v>480</v>
      </c>
      <c r="D5311">
        <v>11130</v>
      </c>
      <c r="E5311">
        <v>1</v>
      </c>
      <c r="F5311">
        <v>2</v>
      </c>
      <c r="G5311">
        <v>1</v>
      </c>
      <c r="H5311" s="2">
        <v>43105</v>
      </c>
      <c r="I5311" t="str">
        <f>VLOOKUP(Sales[[#This Row],[TerritoryKey]], Territories[], 2, FALSE)</f>
        <v>Northwest</v>
      </c>
      <c r="J5311">
        <f>_xlfn.XLOOKUP(Sales[[#This Row],[ProductKey]], Products!$A:$A, Products!$J:$J)</f>
        <v>0.85650000000000004</v>
      </c>
      <c r="K5311">
        <f>_xlfn.XLOOKUP(Sales[[#This Row],[ProductKey]], Products!$A:$A, Products!$K:$K)</f>
        <v>2.29</v>
      </c>
      <c r="L5311" s="1">
        <f>Sales[[#This Row],[ProductPrice]]*Sales[[#This Row],[OrderQuantity]]</f>
        <v>2.29</v>
      </c>
      <c r="M5311" s="1">
        <f>Sales[[#This Row],[OrderQuantity]]</f>
        <v>1</v>
      </c>
      <c r="N5311" s="1">
        <f>1</f>
        <v>1</v>
      </c>
      <c r="O5311" s="1">
        <f>Sales[[#This Row],[TotalSales]]-Sales[[#This Row],[TotalCost]]</f>
        <v>1.4335</v>
      </c>
      <c r="P5311" s="1">
        <f>Sales[[#This Row],[ProductCost]]*Sales[[#This Row],[OrderQuantity]]</f>
        <v>0.85650000000000004</v>
      </c>
      <c r="Q5311" s="1" t="str">
        <f>VLOOKUP(Sales[[#This Row],[ProductKey]], Products!$A$2:$D$1000, 4, FALSE)</f>
        <v>Patch Kit/8 Patches</v>
      </c>
    </row>
    <row r="5312" spans="1:17" x14ac:dyDescent="0.25">
      <c r="A5312" s="2">
        <v>38263</v>
      </c>
      <c r="B5312" s="1" t="s">
        <v>7315</v>
      </c>
      <c r="C5312">
        <v>478</v>
      </c>
      <c r="D5312">
        <v>18582</v>
      </c>
      <c r="E5312">
        <v>1</v>
      </c>
      <c r="F5312">
        <v>2</v>
      </c>
      <c r="G5312">
        <v>1</v>
      </c>
      <c r="H5312" s="2">
        <v>43376</v>
      </c>
      <c r="I5312" t="str">
        <f>VLOOKUP(Sales[[#This Row],[TerritoryKey]], Territories[], 2, FALSE)</f>
        <v>Northwest</v>
      </c>
      <c r="J5312">
        <f>_xlfn.XLOOKUP(Sales[[#This Row],[ProductKey]], Products!$A:$A, Products!$J:$J)</f>
        <v>3.7363</v>
      </c>
      <c r="K5312">
        <f>_xlfn.XLOOKUP(Sales[[#This Row],[ProductKey]], Products!$A:$A, Products!$K:$K)</f>
        <v>9.99</v>
      </c>
      <c r="L5312" s="1">
        <f>Sales[[#This Row],[ProductPrice]]*Sales[[#This Row],[OrderQuantity]]</f>
        <v>9.99</v>
      </c>
      <c r="M5312" s="1">
        <f>Sales[[#This Row],[OrderQuantity]]</f>
        <v>1</v>
      </c>
      <c r="N5312" s="1">
        <f>1</f>
        <v>1</v>
      </c>
      <c r="O5312" s="1">
        <f>Sales[[#This Row],[TotalSales]]-Sales[[#This Row],[TotalCost]]</f>
        <v>6.2537000000000003</v>
      </c>
      <c r="P5312" s="1">
        <f>Sales[[#This Row],[ProductCost]]*Sales[[#This Row],[OrderQuantity]]</f>
        <v>3.7363</v>
      </c>
      <c r="Q5312" s="1" t="str">
        <f>VLOOKUP(Sales[[#This Row],[ProductKey]], Products!$A$2:$D$1000, 4, FALSE)</f>
        <v>Mountain Bottle Cage</v>
      </c>
    </row>
    <row r="5313" spans="1:17" x14ac:dyDescent="0.25">
      <c r="A5313" s="2">
        <v>37989</v>
      </c>
      <c r="B5313" s="1" t="s">
        <v>7399</v>
      </c>
      <c r="C5313">
        <v>485</v>
      </c>
      <c r="D5313">
        <v>18479</v>
      </c>
      <c r="E5313">
        <v>1</v>
      </c>
      <c r="F5313">
        <v>2</v>
      </c>
      <c r="G5313">
        <v>1</v>
      </c>
      <c r="H5313" s="2">
        <v>43103</v>
      </c>
      <c r="I5313" t="str">
        <f>VLOOKUP(Sales[[#This Row],[TerritoryKey]], Territories[], 2, FALSE)</f>
        <v>Northwest</v>
      </c>
      <c r="J5313">
        <f>_xlfn.XLOOKUP(Sales[[#This Row],[ProductKey]], Products!$A:$A, Products!$J:$J)</f>
        <v>8.2204999999999995</v>
      </c>
      <c r="K5313">
        <f>_xlfn.XLOOKUP(Sales[[#This Row],[ProductKey]], Products!$A:$A, Products!$K:$K)</f>
        <v>21.98</v>
      </c>
      <c r="L5313" s="1">
        <f>Sales[[#This Row],[ProductPrice]]*Sales[[#This Row],[OrderQuantity]]</f>
        <v>21.98</v>
      </c>
      <c r="M5313" s="1">
        <f>Sales[[#This Row],[OrderQuantity]]</f>
        <v>1</v>
      </c>
      <c r="N5313" s="1">
        <f>1</f>
        <v>1</v>
      </c>
      <c r="O5313" s="1">
        <f>Sales[[#This Row],[TotalSales]]-Sales[[#This Row],[TotalCost]]</f>
        <v>13.759500000000001</v>
      </c>
      <c r="P5313" s="1">
        <f>Sales[[#This Row],[ProductCost]]*Sales[[#This Row],[OrderQuantity]]</f>
        <v>8.2204999999999995</v>
      </c>
      <c r="Q5313" s="1" t="str">
        <f>VLOOKUP(Sales[[#This Row],[ProductKey]], Products!$A$2:$D$1000, 4, FALSE)</f>
        <v>Fender Set - Mountain</v>
      </c>
    </row>
    <row r="5314" spans="1:17" x14ac:dyDescent="0.25">
      <c r="A5314" s="2">
        <v>38326</v>
      </c>
      <c r="B5314" s="1" t="s">
        <v>7414</v>
      </c>
      <c r="C5314">
        <v>529</v>
      </c>
      <c r="D5314">
        <v>27912</v>
      </c>
      <c r="E5314">
        <v>1</v>
      </c>
      <c r="F5314">
        <v>2</v>
      </c>
      <c r="G5314">
        <v>1</v>
      </c>
      <c r="H5314" s="2">
        <v>43439</v>
      </c>
      <c r="I5314" t="str">
        <f>VLOOKUP(Sales[[#This Row],[TerritoryKey]], Territories[], 2, FALSE)</f>
        <v>Northwest</v>
      </c>
      <c r="J5314">
        <f>_xlfn.XLOOKUP(Sales[[#This Row],[ProductKey]], Products!$A:$A, Products!$J:$J)</f>
        <v>1.4923</v>
      </c>
      <c r="K5314">
        <f>_xlfn.XLOOKUP(Sales[[#This Row],[ProductKey]], Products!$A:$A, Products!$K:$K)</f>
        <v>3.99</v>
      </c>
      <c r="L5314" s="1">
        <f>Sales[[#This Row],[ProductPrice]]*Sales[[#This Row],[OrderQuantity]]</f>
        <v>3.99</v>
      </c>
      <c r="M5314" s="1">
        <f>Sales[[#This Row],[OrderQuantity]]</f>
        <v>1</v>
      </c>
      <c r="N5314" s="1">
        <f>1</f>
        <v>1</v>
      </c>
      <c r="O5314" s="1">
        <f>Sales[[#This Row],[TotalSales]]-Sales[[#This Row],[TotalCost]]</f>
        <v>2.4977</v>
      </c>
      <c r="P5314" s="1">
        <f>Sales[[#This Row],[ProductCost]]*Sales[[#This Row],[OrderQuantity]]</f>
        <v>1.4923</v>
      </c>
      <c r="Q5314" s="1" t="str">
        <f>VLOOKUP(Sales[[#This Row],[ProductKey]], Products!$A$2:$D$1000, 4, FALSE)</f>
        <v>Road Tire Tube</v>
      </c>
    </row>
    <row r="5315" spans="1:17" x14ac:dyDescent="0.25">
      <c r="A5315" s="2">
        <v>38049</v>
      </c>
      <c r="B5315" s="1" t="s">
        <v>7415</v>
      </c>
      <c r="C5315">
        <v>475</v>
      </c>
      <c r="D5315">
        <v>15531</v>
      </c>
      <c r="E5315">
        <v>1</v>
      </c>
      <c r="F5315">
        <v>2</v>
      </c>
      <c r="G5315">
        <v>1</v>
      </c>
      <c r="H5315" s="2">
        <v>43162</v>
      </c>
      <c r="I5315" t="str">
        <f>VLOOKUP(Sales[[#This Row],[TerritoryKey]], Territories[], 2, FALSE)</f>
        <v>Northwest</v>
      </c>
      <c r="J5315">
        <f>_xlfn.XLOOKUP(Sales[[#This Row],[ProductKey]], Products!$A:$A, Products!$J:$J)</f>
        <v>26.176300000000001</v>
      </c>
      <c r="K5315">
        <f>_xlfn.XLOOKUP(Sales[[#This Row],[ProductKey]], Products!$A:$A, Products!$K:$K)</f>
        <v>69.989999999999995</v>
      </c>
      <c r="L5315" s="1">
        <f>Sales[[#This Row],[ProductPrice]]*Sales[[#This Row],[OrderQuantity]]</f>
        <v>69.989999999999995</v>
      </c>
      <c r="M5315" s="1">
        <f>Sales[[#This Row],[OrderQuantity]]</f>
        <v>1</v>
      </c>
      <c r="N5315" s="1">
        <f>1</f>
        <v>1</v>
      </c>
      <c r="O5315" s="1">
        <f>Sales[[#This Row],[TotalSales]]-Sales[[#This Row],[TotalCost]]</f>
        <v>43.813699999999997</v>
      </c>
      <c r="P5315" s="1">
        <f>Sales[[#This Row],[ProductCost]]*Sales[[#This Row],[OrderQuantity]]</f>
        <v>26.176300000000001</v>
      </c>
      <c r="Q5315" s="1" t="str">
        <f>VLOOKUP(Sales[[#This Row],[ProductKey]], Products!$A$2:$D$1000, 4, FALSE)</f>
        <v>Women's Mountain Shorts, M</v>
      </c>
    </row>
    <row r="5316" spans="1:17" x14ac:dyDescent="0.25">
      <c r="A5316" s="2">
        <v>38325</v>
      </c>
      <c r="B5316" s="1" t="s">
        <v>7476</v>
      </c>
      <c r="C5316">
        <v>232</v>
      </c>
      <c r="D5316">
        <v>14252</v>
      </c>
      <c r="E5316">
        <v>1</v>
      </c>
      <c r="F5316">
        <v>2</v>
      </c>
      <c r="G5316">
        <v>1</v>
      </c>
      <c r="H5316" s="2">
        <v>43438</v>
      </c>
      <c r="I5316" t="str">
        <f>VLOOKUP(Sales[[#This Row],[TerritoryKey]], Territories[], 2, FALSE)</f>
        <v>Northwest</v>
      </c>
      <c r="J5316">
        <f>_xlfn.XLOOKUP(Sales[[#This Row],[ProductKey]], Products!$A:$A, Products!$J:$J)</f>
        <v>31.724399999999999</v>
      </c>
      <c r="K5316">
        <f>_xlfn.XLOOKUP(Sales[[#This Row],[ProductKey]], Products!$A:$A, Products!$K:$K)</f>
        <v>48.067300000000003</v>
      </c>
      <c r="L5316" s="1">
        <f>Sales[[#This Row],[ProductPrice]]*Sales[[#This Row],[OrderQuantity]]</f>
        <v>48.067300000000003</v>
      </c>
      <c r="M5316" s="1">
        <f>Sales[[#This Row],[OrderQuantity]]</f>
        <v>1</v>
      </c>
      <c r="N5316" s="1">
        <f>1</f>
        <v>1</v>
      </c>
      <c r="O5316" s="1">
        <f>Sales[[#This Row],[TotalSales]]-Sales[[#This Row],[TotalCost]]</f>
        <v>16.342900000000004</v>
      </c>
      <c r="P5316" s="1">
        <f>Sales[[#This Row],[ProductCost]]*Sales[[#This Row],[OrderQuantity]]</f>
        <v>31.724399999999999</v>
      </c>
      <c r="Q5316" s="1" t="str">
        <f>VLOOKUP(Sales[[#This Row],[ProductKey]], Products!$A$2:$D$1000, 4, FALSE)</f>
        <v>Long-Sleeve Logo Jersey, L</v>
      </c>
    </row>
    <row r="5317" spans="1:17" x14ac:dyDescent="0.25">
      <c r="A5317" s="2">
        <v>38083</v>
      </c>
      <c r="B5317" s="1" t="s">
        <v>7495</v>
      </c>
      <c r="C5317">
        <v>540</v>
      </c>
      <c r="D5317">
        <v>25291</v>
      </c>
      <c r="E5317">
        <v>1</v>
      </c>
      <c r="F5317">
        <v>2</v>
      </c>
      <c r="G5317">
        <v>1</v>
      </c>
      <c r="H5317" s="2">
        <v>43196</v>
      </c>
      <c r="I5317" t="str">
        <f>VLOOKUP(Sales[[#This Row],[TerritoryKey]], Territories[], 2, FALSE)</f>
        <v>Northwest</v>
      </c>
      <c r="J5317">
        <f>_xlfn.XLOOKUP(Sales[[#This Row],[ProductKey]], Products!$A:$A, Products!$J:$J)</f>
        <v>12.192399999999999</v>
      </c>
      <c r="K5317">
        <f>_xlfn.XLOOKUP(Sales[[#This Row],[ProductKey]], Products!$A:$A, Products!$K:$K)</f>
        <v>32.6</v>
      </c>
      <c r="L5317" s="1">
        <f>Sales[[#This Row],[ProductPrice]]*Sales[[#This Row],[OrderQuantity]]</f>
        <v>32.6</v>
      </c>
      <c r="M5317" s="1">
        <f>Sales[[#This Row],[OrderQuantity]]</f>
        <v>1</v>
      </c>
      <c r="N5317" s="1">
        <f>1</f>
        <v>1</v>
      </c>
      <c r="O5317" s="1">
        <f>Sales[[#This Row],[TotalSales]]-Sales[[#This Row],[TotalCost]]</f>
        <v>20.407600000000002</v>
      </c>
      <c r="P5317" s="1">
        <f>Sales[[#This Row],[ProductCost]]*Sales[[#This Row],[OrderQuantity]]</f>
        <v>12.192399999999999</v>
      </c>
      <c r="Q5317" s="1" t="str">
        <f>VLOOKUP(Sales[[#This Row],[ProductKey]], Products!$A$2:$D$1000, 4, FALSE)</f>
        <v>HL Road Tire</v>
      </c>
    </row>
    <row r="5318" spans="1:17" x14ac:dyDescent="0.25">
      <c r="A5318" s="2">
        <v>38113</v>
      </c>
      <c r="B5318" s="1" t="s">
        <v>7642</v>
      </c>
      <c r="C5318">
        <v>529</v>
      </c>
      <c r="D5318">
        <v>25067</v>
      </c>
      <c r="E5318">
        <v>1</v>
      </c>
      <c r="F5318">
        <v>2</v>
      </c>
      <c r="G5318">
        <v>1</v>
      </c>
      <c r="H5318" s="2">
        <v>43226</v>
      </c>
      <c r="I5318" t="str">
        <f>VLOOKUP(Sales[[#This Row],[TerritoryKey]], Territories[], 2, FALSE)</f>
        <v>Northwest</v>
      </c>
      <c r="J5318">
        <f>_xlfn.XLOOKUP(Sales[[#This Row],[ProductKey]], Products!$A:$A, Products!$J:$J)</f>
        <v>1.4923</v>
      </c>
      <c r="K5318">
        <f>_xlfn.XLOOKUP(Sales[[#This Row],[ProductKey]], Products!$A:$A, Products!$K:$K)</f>
        <v>3.99</v>
      </c>
      <c r="L5318" s="1">
        <f>Sales[[#This Row],[ProductPrice]]*Sales[[#This Row],[OrderQuantity]]</f>
        <v>3.99</v>
      </c>
      <c r="M5318" s="1">
        <f>Sales[[#This Row],[OrderQuantity]]</f>
        <v>1</v>
      </c>
      <c r="N5318" s="1">
        <f>1</f>
        <v>1</v>
      </c>
      <c r="O5318" s="1">
        <f>Sales[[#This Row],[TotalSales]]-Sales[[#This Row],[TotalCost]]</f>
        <v>2.4977</v>
      </c>
      <c r="P5318" s="1">
        <f>Sales[[#This Row],[ProductCost]]*Sales[[#This Row],[OrderQuantity]]</f>
        <v>1.4923</v>
      </c>
      <c r="Q5318" s="1" t="str">
        <f>VLOOKUP(Sales[[#This Row],[ProductKey]], Products!$A$2:$D$1000, 4, FALSE)</f>
        <v>Road Tire Tube</v>
      </c>
    </row>
    <row r="5319" spans="1:17" x14ac:dyDescent="0.25">
      <c r="A5319" s="2">
        <v>38297</v>
      </c>
      <c r="B5319" s="1" t="s">
        <v>7718</v>
      </c>
      <c r="C5319">
        <v>472</v>
      </c>
      <c r="D5319">
        <v>11173</v>
      </c>
      <c r="E5319">
        <v>1</v>
      </c>
      <c r="F5319">
        <v>2</v>
      </c>
      <c r="G5319">
        <v>1</v>
      </c>
      <c r="H5319" s="2">
        <v>43410</v>
      </c>
      <c r="I5319" t="str">
        <f>VLOOKUP(Sales[[#This Row],[TerritoryKey]], Territories[], 2, FALSE)</f>
        <v>Northwest</v>
      </c>
      <c r="J5319">
        <f>_xlfn.XLOOKUP(Sales[[#This Row],[ProductKey]], Products!$A:$A, Products!$J:$J)</f>
        <v>23.748999999999999</v>
      </c>
      <c r="K5319">
        <f>_xlfn.XLOOKUP(Sales[[#This Row],[ProductKey]], Products!$A:$A, Products!$K:$K)</f>
        <v>63.5</v>
      </c>
      <c r="L5319" s="1">
        <f>Sales[[#This Row],[ProductPrice]]*Sales[[#This Row],[OrderQuantity]]</f>
        <v>63.5</v>
      </c>
      <c r="M5319" s="1">
        <f>Sales[[#This Row],[OrderQuantity]]</f>
        <v>1</v>
      </c>
      <c r="N5319" s="1">
        <f>1</f>
        <v>1</v>
      </c>
      <c r="O5319" s="1">
        <f>Sales[[#This Row],[TotalSales]]-Sales[[#This Row],[TotalCost]]</f>
        <v>39.751000000000005</v>
      </c>
      <c r="P5319" s="1">
        <f>Sales[[#This Row],[ProductCost]]*Sales[[#This Row],[OrderQuantity]]</f>
        <v>23.748999999999999</v>
      </c>
      <c r="Q5319" s="1" t="str">
        <f>VLOOKUP(Sales[[#This Row],[ProductKey]], Products!$A$2:$D$1000, 4, FALSE)</f>
        <v>Classic Vest, M</v>
      </c>
    </row>
    <row r="5320" spans="1:17" x14ac:dyDescent="0.25">
      <c r="A5320" s="2">
        <v>38263</v>
      </c>
      <c r="B5320" s="1" t="s">
        <v>7735</v>
      </c>
      <c r="C5320">
        <v>480</v>
      </c>
      <c r="D5320">
        <v>25853</v>
      </c>
      <c r="E5320">
        <v>1</v>
      </c>
      <c r="F5320">
        <v>2</v>
      </c>
      <c r="G5320">
        <v>1</v>
      </c>
      <c r="H5320" s="2">
        <v>43376</v>
      </c>
      <c r="I5320" t="str">
        <f>VLOOKUP(Sales[[#This Row],[TerritoryKey]], Territories[], 2, FALSE)</f>
        <v>Northwest</v>
      </c>
      <c r="J5320">
        <f>_xlfn.XLOOKUP(Sales[[#This Row],[ProductKey]], Products!$A:$A, Products!$J:$J)</f>
        <v>0.85650000000000004</v>
      </c>
      <c r="K5320">
        <f>_xlfn.XLOOKUP(Sales[[#This Row],[ProductKey]], Products!$A:$A, Products!$K:$K)</f>
        <v>2.29</v>
      </c>
      <c r="L5320" s="1">
        <f>Sales[[#This Row],[ProductPrice]]*Sales[[#This Row],[OrderQuantity]]</f>
        <v>2.29</v>
      </c>
      <c r="M5320" s="1">
        <f>Sales[[#This Row],[OrderQuantity]]</f>
        <v>1</v>
      </c>
      <c r="N5320" s="1">
        <f>1</f>
        <v>1</v>
      </c>
      <c r="O5320" s="1">
        <f>Sales[[#This Row],[TotalSales]]-Sales[[#This Row],[TotalCost]]</f>
        <v>1.4335</v>
      </c>
      <c r="P5320" s="1">
        <f>Sales[[#This Row],[ProductCost]]*Sales[[#This Row],[OrderQuantity]]</f>
        <v>0.85650000000000004</v>
      </c>
      <c r="Q5320" s="1" t="str">
        <f>VLOOKUP(Sales[[#This Row],[ProductKey]], Products!$A$2:$D$1000, 4, FALSE)</f>
        <v>Patch Kit/8 Patches</v>
      </c>
    </row>
    <row r="5321" spans="1:17" x14ac:dyDescent="0.25">
      <c r="A5321" s="2">
        <v>37990</v>
      </c>
      <c r="B5321" s="1" t="s">
        <v>7761</v>
      </c>
      <c r="C5321">
        <v>489</v>
      </c>
      <c r="D5321">
        <v>18941</v>
      </c>
      <c r="E5321">
        <v>1</v>
      </c>
      <c r="F5321">
        <v>2</v>
      </c>
      <c r="G5321">
        <v>1</v>
      </c>
      <c r="H5321" s="2">
        <v>43104</v>
      </c>
      <c r="I5321" t="str">
        <f>VLOOKUP(Sales[[#This Row],[TerritoryKey]], Territories[], 2, FALSE)</f>
        <v>Northwest</v>
      </c>
      <c r="J5321">
        <f>_xlfn.XLOOKUP(Sales[[#This Row],[ProductKey]], Products!$A:$A, Products!$J:$J)</f>
        <v>41.572299999999998</v>
      </c>
      <c r="K5321">
        <f>_xlfn.XLOOKUP(Sales[[#This Row],[ProductKey]], Products!$A:$A, Products!$K:$K)</f>
        <v>53.99</v>
      </c>
      <c r="L5321" s="1">
        <f>Sales[[#This Row],[ProductPrice]]*Sales[[#This Row],[OrderQuantity]]</f>
        <v>53.99</v>
      </c>
      <c r="M5321" s="1">
        <f>Sales[[#This Row],[OrderQuantity]]</f>
        <v>1</v>
      </c>
      <c r="N5321" s="1">
        <f>1</f>
        <v>1</v>
      </c>
      <c r="O5321" s="1">
        <f>Sales[[#This Row],[TotalSales]]-Sales[[#This Row],[TotalCost]]</f>
        <v>12.417700000000004</v>
      </c>
      <c r="P5321" s="1">
        <f>Sales[[#This Row],[ProductCost]]*Sales[[#This Row],[OrderQuantity]]</f>
        <v>41.572299999999998</v>
      </c>
      <c r="Q5321" s="1" t="str">
        <f>VLOOKUP(Sales[[#This Row],[ProductKey]], Products!$A$2:$D$1000, 4, FALSE)</f>
        <v>Short-Sleeve Classic Jersey, M</v>
      </c>
    </row>
    <row r="5322" spans="1:17" x14ac:dyDescent="0.25">
      <c r="A5322" s="2">
        <v>38173</v>
      </c>
      <c r="B5322" s="1" t="s">
        <v>7871</v>
      </c>
      <c r="C5322">
        <v>472</v>
      </c>
      <c r="D5322">
        <v>18887</v>
      </c>
      <c r="E5322">
        <v>1</v>
      </c>
      <c r="F5322">
        <v>2</v>
      </c>
      <c r="G5322">
        <v>1</v>
      </c>
      <c r="H5322" s="2">
        <v>43286</v>
      </c>
      <c r="I5322" t="str">
        <f>VLOOKUP(Sales[[#This Row],[TerritoryKey]], Territories[], 2, FALSE)</f>
        <v>Northwest</v>
      </c>
      <c r="J5322">
        <f>_xlfn.XLOOKUP(Sales[[#This Row],[ProductKey]], Products!$A:$A, Products!$J:$J)</f>
        <v>23.748999999999999</v>
      </c>
      <c r="K5322">
        <f>_xlfn.XLOOKUP(Sales[[#This Row],[ProductKey]], Products!$A:$A, Products!$K:$K)</f>
        <v>63.5</v>
      </c>
      <c r="L5322" s="1">
        <f>Sales[[#This Row],[ProductPrice]]*Sales[[#This Row],[OrderQuantity]]</f>
        <v>63.5</v>
      </c>
      <c r="M5322" s="1">
        <f>Sales[[#This Row],[OrderQuantity]]</f>
        <v>1</v>
      </c>
      <c r="N5322" s="1">
        <f>1</f>
        <v>1</v>
      </c>
      <c r="O5322" s="1">
        <f>Sales[[#This Row],[TotalSales]]-Sales[[#This Row],[TotalCost]]</f>
        <v>39.751000000000005</v>
      </c>
      <c r="P5322" s="1">
        <f>Sales[[#This Row],[ProductCost]]*Sales[[#This Row],[OrderQuantity]]</f>
        <v>23.748999999999999</v>
      </c>
      <c r="Q5322" s="1" t="str">
        <f>VLOOKUP(Sales[[#This Row],[ProductKey]], Products!$A$2:$D$1000, 4, FALSE)</f>
        <v>Classic Vest, M</v>
      </c>
    </row>
    <row r="5323" spans="1:17" x14ac:dyDescent="0.25">
      <c r="A5323" s="2">
        <v>38052</v>
      </c>
      <c r="B5323" s="1" t="s">
        <v>7889</v>
      </c>
      <c r="C5323">
        <v>235</v>
      </c>
      <c r="D5323">
        <v>18834</v>
      </c>
      <c r="E5323">
        <v>1</v>
      </c>
      <c r="F5323">
        <v>2</v>
      </c>
      <c r="G5323">
        <v>1</v>
      </c>
      <c r="H5323" s="2">
        <v>43165</v>
      </c>
      <c r="I5323" t="str">
        <f>VLOOKUP(Sales[[#This Row],[TerritoryKey]], Territories[], 2, FALSE)</f>
        <v>Northwest</v>
      </c>
      <c r="J5323">
        <f>_xlfn.XLOOKUP(Sales[[#This Row],[ProductKey]], Products!$A:$A, Products!$J:$J)</f>
        <v>31.724399999999999</v>
      </c>
      <c r="K5323">
        <f>_xlfn.XLOOKUP(Sales[[#This Row],[ProductKey]], Products!$A:$A, Products!$K:$K)</f>
        <v>48.067300000000003</v>
      </c>
      <c r="L5323" s="1">
        <f>Sales[[#This Row],[ProductPrice]]*Sales[[#This Row],[OrderQuantity]]</f>
        <v>48.067300000000003</v>
      </c>
      <c r="M5323" s="1">
        <f>Sales[[#This Row],[OrderQuantity]]</f>
        <v>1</v>
      </c>
      <c r="N5323" s="1">
        <f>1</f>
        <v>1</v>
      </c>
      <c r="O5323" s="1">
        <f>Sales[[#This Row],[TotalSales]]-Sales[[#This Row],[TotalCost]]</f>
        <v>16.342900000000004</v>
      </c>
      <c r="P5323" s="1">
        <f>Sales[[#This Row],[ProductCost]]*Sales[[#This Row],[OrderQuantity]]</f>
        <v>31.724399999999999</v>
      </c>
      <c r="Q5323" s="1" t="str">
        <f>VLOOKUP(Sales[[#This Row],[ProductKey]], Products!$A$2:$D$1000, 4, FALSE)</f>
        <v>Long-Sleeve Logo Jersey, XL</v>
      </c>
    </row>
    <row r="5324" spans="1:17" x14ac:dyDescent="0.25">
      <c r="A5324" s="2">
        <v>38173</v>
      </c>
      <c r="B5324" s="1" t="s">
        <v>7906</v>
      </c>
      <c r="C5324">
        <v>540</v>
      </c>
      <c r="D5324">
        <v>24727</v>
      </c>
      <c r="E5324">
        <v>1</v>
      </c>
      <c r="F5324">
        <v>2</v>
      </c>
      <c r="G5324">
        <v>1</v>
      </c>
      <c r="H5324" s="2">
        <v>43286</v>
      </c>
      <c r="I5324" t="str">
        <f>VLOOKUP(Sales[[#This Row],[TerritoryKey]], Territories[], 2, FALSE)</f>
        <v>Northwest</v>
      </c>
      <c r="J5324">
        <f>_xlfn.XLOOKUP(Sales[[#This Row],[ProductKey]], Products!$A:$A, Products!$J:$J)</f>
        <v>12.192399999999999</v>
      </c>
      <c r="K5324">
        <f>_xlfn.XLOOKUP(Sales[[#This Row],[ProductKey]], Products!$A:$A, Products!$K:$K)</f>
        <v>32.6</v>
      </c>
      <c r="L5324" s="1">
        <f>Sales[[#This Row],[ProductPrice]]*Sales[[#This Row],[OrderQuantity]]</f>
        <v>32.6</v>
      </c>
      <c r="M5324" s="1">
        <f>Sales[[#This Row],[OrderQuantity]]</f>
        <v>1</v>
      </c>
      <c r="N5324" s="1">
        <f>1</f>
        <v>1</v>
      </c>
      <c r="O5324" s="1">
        <f>Sales[[#This Row],[TotalSales]]-Sales[[#This Row],[TotalCost]]</f>
        <v>20.407600000000002</v>
      </c>
      <c r="P5324" s="1">
        <f>Sales[[#This Row],[ProductCost]]*Sales[[#This Row],[OrderQuantity]]</f>
        <v>12.192399999999999</v>
      </c>
      <c r="Q5324" s="1" t="str">
        <f>VLOOKUP(Sales[[#This Row],[ProductKey]], Products!$A$2:$D$1000, 4, FALSE)</f>
        <v>HL Road Tire</v>
      </c>
    </row>
    <row r="5325" spans="1:17" x14ac:dyDescent="0.25">
      <c r="A5325" s="2">
        <v>37812</v>
      </c>
      <c r="B5325" s="1" t="s">
        <v>114</v>
      </c>
      <c r="C5325">
        <v>576</v>
      </c>
      <c r="D5325">
        <v>13284</v>
      </c>
      <c r="E5325">
        <v>6</v>
      </c>
      <c r="F5325">
        <v>2</v>
      </c>
      <c r="G5325">
        <v>1</v>
      </c>
      <c r="H5325" s="2">
        <v>42926</v>
      </c>
      <c r="I5325" t="str">
        <f>VLOOKUP(Sales[[#This Row],[TerritoryKey]], Territories[], 2, FALSE)</f>
        <v>Canada</v>
      </c>
      <c r="J5325">
        <f>_xlfn.XLOOKUP(Sales[[#This Row],[ProductKey]], Products!$A:$A, Products!$J:$J)</f>
        <v>1481.9378999999999</v>
      </c>
      <c r="K5325">
        <f>_xlfn.XLOOKUP(Sales[[#This Row],[ProductKey]], Products!$A:$A, Products!$K:$K)</f>
        <v>2384.0700000000002</v>
      </c>
      <c r="L5325" s="1">
        <f>Sales[[#This Row],[ProductPrice]]*Sales[[#This Row],[OrderQuantity]]</f>
        <v>2384.0700000000002</v>
      </c>
      <c r="M5325" s="1">
        <f>Sales[[#This Row],[OrderQuantity]]</f>
        <v>1</v>
      </c>
      <c r="N5325" s="1">
        <f>1</f>
        <v>1</v>
      </c>
      <c r="O5325" s="1">
        <f>Sales[[#This Row],[TotalSales]]-Sales[[#This Row],[TotalCost]]</f>
        <v>902.13210000000026</v>
      </c>
      <c r="P5325" s="1">
        <f>Sales[[#This Row],[ProductCost]]*Sales[[#This Row],[OrderQuantity]]</f>
        <v>1481.9378999999999</v>
      </c>
      <c r="Q5325" s="1" t="str">
        <f>VLOOKUP(Sales[[#This Row],[ProductKey]], Products!$A$2:$D$1000, 4, FALSE)</f>
        <v>Touring-1000 Blue, 60</v>
      </c>
    </row>
    <row r="5326" spans="1:17" x14ac:dyDescent="0.25">
      <c r="A5326" s="2">
        <v>37664</v>
      </c>
      <c r="B5326" s="1" t="s">
        <v>123</v>
      </c>
      <c r="C5326">
        <v>529</v>
      </c>
      <c r="D5326">
        <v>16506</v>
      </c>
      <c r="E5326">
        <v>6</v>
      </c>
      <c r="F5326">
        <v>2</v>
      </c>
      <c r="G5326">
        <v>1</v>
      </c>
      <c r="H5326" s="2">
        <v>42778</v>
      </c>
      <c r="I5326" t="str">
        <f>VLOOKUP(Sales[[#This Row],[TerritoryKey]], Territories[], 2, FALSE)</f>
        <v>Canada</v>
      </c>
      <c r="J5326">
        <f>_xlfn.XLOOKUP(Sales[[#This Row],[ProductKey]], Products!$A:$A, Products!$J:$J)</f>
        <v>1.4923</v>
      </c>
      <c r="K5326">
        <f>_xlfn.XLOOKUP(Sales[[#This Row],[ProductKey]], Products!$A:$A, Products!$K:$K)</f>
        <v>3.99</v>
      </c>
      <c r="L5326" s="1">
        <f>Sales[[#This Row],[ProductPrice]]*Sales[[#This Row],[OrderQuantity]]</f>
        <v>3.99</v>
      </c>
      <c r="M5326" s="1">
        <f>Sales[[#This Row],[OrderQuantity]]</f>
        <v>1</v>
      </c>
      <c r="N5326" s="1">
        <f>1</f>
        <v>1</v>
      </c>
      <c r="O5326" s="1">
        <f>Sales[[#This Row],[TotalSales]]-Sales[[#This Row],[TotalCost]]</f>
        <v>2.4977</v>
      </c>
      <c r="P5326" s="1">
        <f>Sales[[#This Row],[ProductCost]]*Sales[[#This Row],[OrderQuantity]]</f>
        <v>1.4923</v>
      </c>
      <c r="Q5326" s="1" t="str">
        <f>VLOOKUP(Sales[[#This Row],[ProductKey]], Products!$A$2:$D$1000, 4, FALSE)</f>
        <v>Road Tire Tube</v>
      </c>
    </row>
    <row r="5327" spans="1:17" x14ac:dyDescent="0.25">
      <c r="A5327" s="2">
        <v>37875</v>
      </c>
      <c r="B5327" s="1" t="s">
        <v>148</v>
      </c>
      <c r="C5327">
        <v>540</v>
      </c>
      <c r="D5327">
        <v>11331</v>
      </c>
      <c r="E5327">
        <v>6</v>
      </c>
      <c r="F5327">
        <v>2</v>
      </c>
      <c r="G5327">
        <v>1</v>
      </c>
      <c r="H5327" s="2">
        <v>42989</v>
      </c>
      <c r="I5327" t="str">
        <f>VLOOKUP(Sales[[#This Row],[TerritoryKey]], Territories[], 2, FALSE)</f>
        <v>Canada</v>
      </c>
      <c r="J5327">
        <f>_xlfn.XLOOKUP(Sales[[#This Row],[ProductKey]], Products!$A:$A, Products!$J:$J)</f>
        <v>12.192399999999999</v>
      </c>
      <c r="K5327">
        <f>_xlfn.XLOOKUP(Sales[[#This Row],[ProductKey]], Products!$A:$A, Products!$K:$K)</f>
        <v>32.6</v>
      </c>
      <c r="L5327" s="1">
        <f>Sales[[#This Row],[ProductPrice]]*Sales[[#This Row],[OrderQuantity]]</f>
        <v>32.6</v>
      </c>
      <c r="M5327" s="1">
        <f>Sales[[#This Row],[OrderQuantity]]</f>
        <v>1</v>
      </c>
      <c r="N5327" s="1">
        <f>1</f>
        <v>1</v>
      </c>
      <c r="O5327" s="1">
        <f>Sales[[#This Row],[TotalSales]]-Sales[[#This Row],[TotalCost]]</f>
        <v>20.407600000000002</v>
      </c>
      <c r="P5327" s="1">
        <f>Sales[[#This Row],[ProductCost]]*Sales[[#This Row],[OrderQuantity]]</f>
        <v>12.192399999999999</v>
      </c>
      <c r="Q5327" s="1" t="str">
        <f>VLOOKUP(Sales[[#This Row],[ProductKey]], Products!$A$2:$D$1000, 4, FALSE)</f>
        <v>HL Road Tire</v>
      </c>
    </row>
    <row r="5328" spans="1:17" x14ac:dyDescent="0.25">
      <c r="A5328" s="2">
        <v>37965</v>
      </c>
      <c r="B5328" s="1" t="s">
        <v>232</v>
      </c>
      <c r="C5328">
        <v>489</v>
      </c>
      <c r="D5328">
        <v>17143</v>
      </c>
      <c r="E5328">
        <v>6</v>
      </c>
      <c r="F5328">
        <v>2</v>
      </c>
      <c r="G5328">
        <v>1</v>
      </c>
      <c r="H5328" s="2">
        <v>43079</v>
      </c>
      <c r="I5328" t="str">
        <f>VLOOKUP(Sales[[#This Row],[TerritoryKey]], Territories[], 2, FALSE)</f>
        <v>Canada</v>
      </c>
      <c r="J5328">
        <f>_xlfn.XLOOKUP(Sales[[#This Row],[ProductKey]], Products!$A:$A, Products!$J:$J)</f>
        <v>41.572299999999998</v>
      </c>
      <c r="K5328">
        <f>_xlfn.XLOOKUP(Sales[[#This Row],[ProductKey]], Products!$A:$A, Products!$K:$K)</f>
        <v>53.99</v>
      </c>
      <c r="L5328" s="1">
        <f>Sales[[#This Row],[ProductPrice]]*Sales[[#This Row],[OrderQuantity]]</f>
        <v>53.99</v>
      </c>
      <c r="M5328" s="1">
        <f>Sales[[#This Row],[OrderQuantity]]</f>
        <v>1</v>
      </c>
      <c r="N5328" s="1">
        <f>1</f>
        <v>1</v>
      </c>
      <c r="O5328" s="1">
        <f>Sales[[#This Row],[TotalSales]]-Sales[[#This Row],[TotalCost]]</f>
        <v>12.417700000000004</v>
      </c>
      <c r="P5328" s="1">
        <f>Sales[[#This Row],[ProductCost]]*Sales[[#This Row],[OrderQuantity]]</f>
        <v>41.572299999999998</v>
      </c>
      <c r="Q5328" s="1" t="str">
        <f>VLOOKUP(Sales[[#This Row],[ProductKey]], Products!$A$2:$D$1000, 4, FALSE)</f>
        <v>Short-Sleeve Classic Jersey, M</v>
      </c>
    </row>
    <row r="5329" spans="1:17" x14ac:dyDescent="0.25">
      <c r="A5329" s="2">
        <v>37722</v>
      </c>
      <c r="B5329" s="1" t="s">
        <v>348</v>
      </c>
      <c r="C5329">
        <v>530</v>
      </c>
      <c r="D5329">
        <v>13345</v>
      </c>
      <c r="E5329">
        <v>6</v>
      </c>
      <c r="F5329">
        <v>2</v>
      </c>
      <c r="G5329">
        <v>1</v>
      </c>
      <c r="H5329" s="2">
        <v>42836</v>
      </c>
      <c r="I5329" t="str">
        <f>VLOOKUP(Sales[[#This Row],[TerritoryKey]], Territories[], 2, FALSE)</f>
        <v>Canada</v>
      </c>
      <c r="J5329">
        <f>_xlfn.XLOOKUP(Sales[[#This Row],[ProductKey]], Products!$A:$A, Products!$J:$J)</f>
        <v>1.8663000000000001</v>
      </c>
      <c r="K5329">
        <f>_xlfn.XLOOKUP(Sales[[#This Row],[ProductKey]], Products!$A:$A, Products!$K:$K)</f>
        <v>4.99</v>
      </c>
      <c r="L5329" s="1">
        <f>Sales[[#This Row],[ProductPrice]]*Sales[[#This Row],[OrderQuantity]]</f>
        <v>4.99</v>
      </c>
      <c r="M5329" s="1">
        <f>Sales[[#This Row],[OrderQuantity]]</f>
        <v>1</v>
      </c>
      <c r="N5329" s="1">
        <f>1</f>
        <v>1</v>
      </c>
      <c r="O5329" s="1">
        <f>Sales[[#This Row],[TotalSales]]-Sales[[#This Row],[TotalCost]]</f>
        <v>3.1237000000000004</v>
      </c>
      <c r="P5329" s="1">
        <f>Sales[[#This Row],[ProductCost]]*Sales[[#This Row],[OrderQuantity]]</f>
        <v>1.8663000000000001</v>
      </c>
      <c r="Q5329" s="1" t="str">
        <f>VLOOKUP(Sales[[#This Row],[ProductKey]], Products!$A$2:$D$1000, 4, FALSE)</f>
        <v>Touring Tire Tube</v>
      </c>
    </row>
    <row r="5330" spans="1:17" x14ac:dyDescent="0.25">
      <c r="A5330" s="2">
        <v>37753</v>
      </c>
      <c r="B5330" s="1" t="s">
        <v>467</v>
      </c>
      <c r="C5330">
        <v>474</v>
      </c>
      <c r="D5330">
        <v>14867</v>
      </c>
      <c r="E5330">
        <v>6</v>
      </c>
      <c r="F5330">
        <v>2</v>
      </c>
      <c r="G5330">
        <v>1</v>
      </c>
      <c r="H5330" s="2">
        <v>42867</v>
      </c>
      <c r="I5330" t="str">
        <f>VLOOKUP(Sales[[#This Row],[TerritoryKey]], Territories[], 2, FALSE)</f>
        <v>Canada</v>
      </c>
      <c r="J5330">
        <f>_xlfn.XLOOKUP(Sales[[#This Row],[ProductKey]], Products!$A:$A, Products!$J:$J)</f>
        <v>26.176300000000001</v>
      </c>
      <c r="K5330">
        <f>_xlfn.XLOOKUP(Sales[[#This Row],[ProductKey]], Products!$A:$A, Products!$K:$K)</f>
        <v>69.989999999999995</v>
      </c>
      <c r="L5330" s="1">
        <f>Sales[[#This Row],[ProductPrice]]*Sales[[#This Row],[OrderQuantity]]</f>
        <v>69.989999999999995</v>
      </c>
      <c r="M5330" s="1">
        <f>Sales[[#This Row],[OrderQuantity]]</f>
        <v>1</v>
      </c>
      <c r="N5330" s="1">
        <f>1</f>
        <v>1</v>
      </c>
      <c r="O5330" s="1">
        <f>Sales[[#This Row],[TotalSales]]-Sales[[#This Row],[TotalCost]]</f>
        <v>43.813699999999997</v>
      </c>
      <c r="P5330" s="1">
        <f>Sales[[#This Row],[ProductCost]]*Sales[[#This Row],[OrderQuantity]]</f>
        <v>26.176300000000001</v>
      </c>
      <c r="Q5330" s="1" t="str">
        <f>VLOOKUP(Sales[[#This Row],[ProductKey]], Products!$A$2:$D$1000, 4, FALSE)</f>
        <v>Women's Mountain Shorts, S</v>
      </c>
    </row>
    <row r="5331" spans="1:17" x14ac:dyDescent="0.25">
      <c r="A5331" s="2">
        <v>37813</v>
      </c>
      <c r="B5331" s="1" t="s">
        <v>596</v>
      </c>
      <c r="C5331">
        <v>583</v>
      </c>
      <c r="D5331">
        <v>17025</v>
      </c>
      <c r="E5331">
        <v>6</v>
      </c>
      <c r="F5331">
        <v>2</v>
      </c>
      <c r="G5331">
        <v>1</v>
      </c>
      <c r="H5331" s="2">
        <v>42927</v>
      </c>
      <c r="I5331" t="str">
        <f>VLOOKUP(Sales[[#This Row],[TerritoryKey]], Territories[], 2, FALSE)</f>
        <v>Canada</v>
      </c>
      <c r="J5331">
        <f>_xlfn.XLOOKUP(Sales[[#This Row],[ProductKey]], Products!$A:$A, Products!$J:$J)</f>
        <v>1082.51</v>
      </c>
      <c r="K5331">
        <f>_xlfn.XLOOKUP(Sales[[#This Row],[ProductKey]], Products!$A:$A, Products!$K:$K)</f>
        <v>1700.99</v>
      </c>
      <c r="L5331" s="1">
        <f>Sales[[#This Row],[ProductPrice]]*Sales[[#This Row],[OrderQuantity]]</f>
        <v>1700.99</v>
      </c>
      <c r="M5331" s="1">
        <f>Sales[[#This Row],[OrderQuantity]]</f>
        <v>1</v>
      </c>
      <c r="N5331" s="1">
        <f>1</f>
        <v>1</v>
      </c>
      <c r="O5331" s="1">
        <f>Sales[[#This Row],[TotalSales]]-Sales[[#This Row],[TotalCost]]</f>
        <v>618.48</v>
      </c>
      <c r="P5331" s="1">
        <f>Sales[[#This Row],[ProductCost]]*Sales[[#This Row],[OrderQuantity]]</f>
        <v>1082.51</v>
      </c>
      <c r="Q5331" s="1" t="str">
        <f>VLOOKUP(Sales[[#This Row],[ProductKey]], Products!$A$2:$D$1000, 4, FALSE)</f>
        <v>Road-350-W Yellow, 48</v>
      </c>
    </row>
    <row r="5332" spans="1:17" x14ac:dyDescent="0.25">
      <c r="A5332" s="2">
        <v>37904</v>
      </c>
      <c r="B5332" s="1" t="s">
        <v>607</v>
      </c>
      <c r="C5332">
        <v>540</v>
      </c>
      <c r="D5332">
        <v>11277</v>
      </c>
      <c r="E5332">
        <v>6</v>
      </c>
      <c r="F5332">
        <v>2</v>
      </c>
      <c r="G5332">
        <v>1</v>
      </c>
      <c r="H5332" s="2">
        <v>43018</v>
      </c>
      <c r="I5332" t="str">
        <f>VLOOKUP(Sales[[#This Row],[TerritoryKey]], Territories[], 2, FALSE)</f>
        <v>Canada</v>
      </c>
      <c r="J5332">
        <f>_xlfn.XLOOKUP(Sales[[#This Row],[ProductKey]], Products!$A:$A, Products!$J:$J)</f>
        <v>12.192399999999999</v>
      </c>
      <c r="K5332">
        <f>_xlfn.XLOOKUP(Sales[[#This Row],[ProductKey]], Products!$A:$A, Products!$K:$K)</f>
        <v>32.6</v>
      </c>
      <c r="L5332" s="1">
        <f>Sales[[#This Row],[ProductPrice]]*Sales[[#This Row],[OrderQuantity]]</f>
        <v>32.6</v>
      </c>
      <c r="M5332" s="1">
        <f>Sales[[#This Row],[OrderQuantity]]</f>
        <v>1</v>
      </c>
      <c r="N5332" s="1">
        <f>1</f>
        <v>1</v>
      </c>
      <c r="O5332" s="1">
        <f>Sales[[#This Row],[TotalSales]]-Sales[[#This Row],[TotalCost]]</f>
        <v>20.407600000000002</v>
      </c>
      <c r="P5332" s="1">
        <f>Sales[[#This Row],[ProductCost]]*Sales[[#This Row],[OrderQuantity]]</f>
        <v>12.192399999999999</v>
      </c>
      <c r="Q5332" s="1" t="str">
        <f>VLOOKUP(Sales[[#This Row],[ProductKey]], Products!$A$2:$D$1000, 4, FALSE)</f>
        <v>HL Road Tire</v>
      </c>
    </row>
    <row r="5333" spans="1:17" x14ac:dyDescent="0.25">
      <c r="A5333" s="2">
        <v>37844</v>
      </c>
      <c r="B5333" s="1" t="s">
        <v>610</v>
      </c>
      <c r="C5333">
        <v>486</v>
      </c>
      <c r="D5333">
        <v>11078</v>
      </c>
      <c r="E5333">
        <v>6</v>
      </c>
      <c r="F5333">
        <v>2</v>
      </c>
      <c r="G5333">
        <v>1</v>
      </c>
      <c r="H5333" s="2">
        <v>42958</v>
      </c>
      <c r="I5333" t="str">
        <f>VLOOKUP(Sales[[#This Row],[TerritoryKey]], Territories[], 2, FALSE)</f>
        <v>Canada</v>
      </c>
      <c r="J5333">
        <f>_xlfn.XLOOKUP(Sales[[#This Row],[ProductKey]], Products!$A:$A, Products!$J:$J)</f>
        <v>59.466000000000001</v>
      </c>
      <c r="K5333">
        <f>_xlfn.XLOOKUP(Sales[[#This Row],[ProductKey]], Products!$A:$A, Products!$K:$K)</f>
        <v>159</v>
      </c>
      <c r="L5333" s="1">
        <f>Sales[[#This Row],[ProductPrice]]*Sales[[#This Row],[OrderQuantity]]</f>
        <v>159</v>
      </c>
      <c r="M5333" s="1">
        <f>Sales[[#This Row],[OrderQuantity]]</f>
        <v>1</v>
      </c>
      <c r="N5333" s="1">
        <f>1</f>
        <v>1</v>
      </c>
      <c r="O5333" s="1">
        <f>Sales[[#This Row],[TotalSales]]-Sales[[#This Row],[TotalCost]]</f>
        <v>99.533999999999992</v>
      </c>
      <c r="P5333" s="1">
        <f>Sales[[#This Row],[ProductCost]]*Sales[[#This Row],[OrderQuantity]]</f>
        <v>59.466000000000001</v>
      </c>
      <c r="Q5333" s="1" t="str">
        <f>VLOOKUP(Sales[[#This Row],[ProductKey]], Products!$A$2:$D$1000, 4, FALSE)</f>
        <v>All-Purpose Bike Stand</v>
      </c>
    </row>
    <row r="5334" spans="1:17" x14ac:dyDescent="0.25">
      <c r="A5334" s="2">
        <v>37966</v>
      </c>
      <c r="B5334" s="1" t="s">
        <v>642</v>
      </c>
      <c r="C5334">
        <v>472</v>
      </c>
      <c r="D5334">
        <v>19862</v>
      </c>
      <c r="E5334">
        <v>6</v>
      </c>
      <c r="F5334">
        <v>2</v>
      </c>
      <c r="G5334">
        <v>1</v>
      </c>
      <c r="H5334" s="2">
        <v>43080</v>
      </c>
      <c r="I5334" t="str">
        <f>VLOOKUP(Sales[[#This Row],[TerritoryKey]], Territories[], 2, FALSE)</f>
        <v>Canada</v>
      </c>
      <c r="J5334">
        <f>_xlfn.XLOOKUP(Sales[[#This Row],[ProductKey]], Products!$A:$A, Products!$J:$J)</f>
        <v>23.748999999999999</v>
      </c>
      <c r="K5334">
        <f>_xlfn.XLOOKUP(Sales[[#This Row],[ProductKey]], Products!$A:$A, Products!$K:$K)</f>
        <v>63.5</v>
      </c>
      <c r="L5334" s="1">
        <f>Sales[[#This Row],[ProductPrice]]*Sales[[#This Row],[OrderQuantity]]</f>
        <v>63.5</v>
      </c>
      <c r="M5334" s="1">
        <f>Sales[[#This Row],[OrderQuantity]]</f>
        <v>1</v>
      </c>
      <c r="N5334" s="1">
        <f>1</f>
        <v>1</v>
      </c>
      <c r="O5334" s="1">
        <f>Sales[[#This Row],[TotalSales]]-Sales[[#This Row],[TotalCost]]</f>
        <v>39.751000000000005</v>
      </c>
      <c r="P5334" s="1">
        <f>Sales[[#This Row],[ProductCost]]*Sales[[#This Row],[OrderQuantity]]</f>
        <v>23.748999999999999</v>
      </c>
      <c r="Q5334" s="1" t="str">
        <f>VLOOKUP(Sales[[#This Row],[ProductKey]], Products!$A$2:$D$1000, 4, FALSE)</f>
        <v>Classic Vest, M</v>
      </c>
    </row>
    <row r="5335" spans="1:17" x14ac:dyDescent="0.25">
      <c r="A5335" s="2">
        <v>37936</v>
      </c>
      <c r="B5335" s="1" t="s">
        <v>713</v>
      </c>
      <c r="C5335">
        <v>476</v>
      </c>
      <c r="D5335">
        <v>28992</v>
      </c>
      <c r="E5335">
        <v>6</v>
      </c>
      <c r="F5335">
        <v>2</v>
      </c>
      <c r="G5335">
        <v>1</v>
      </c>
      <c r="H5335" s="2">
        <v>43050</v>
      </c>
      <c r="I5335" t="str">
        <f>VLOOKUP(Sales[[#This Row],[TerritoryKey]], Territories[], 2, FALSE)</f>
        <v>Canada</v>
      </c>
      <c r="J5335">
        <f>_xlfn.XLOOKUP(Sales[[#This Row],[ProductKey]], Products!$A:$A, Products!$J:$J)</f>
        <v>26.176300000000001</v>
      </c>
      <c r="K5335">
        <f>_xlfn.XLOOKUP(Sales[[#This Row],[ProductKey]], Products!$A:$A, Products!$K:$K)</f>
        <v>69.989999999999995</v>
      </c>
      <c r="L5335" s="1">
        <f>Sales[[#This Row],[ProductPrice]]*Sales[[#This Row],[OrderQuantity]]</f>
        <v>69.989999999999995</v>
      </c>
      <c r="M5335" s="1">
        <f>Sales[[#This Row],[OrderQuantity]]</f>
        <v>1</v>
      </c>
      <c r="N5335" s="1">
        <f>1</f>
        <v>1</v>
      </c>
      <c r="O5335" s="1">
        <f>Sales[[#This Row],[TotalSales]]-Sales[[#This Row],[TotalCost]]</f>
        <v>43.813699999999997</v>
      </c>
      <c r="P5335" s="1">
        <f>Sales[[#This Row],[ProductCost]]*Sales[[#This Row],[OrderQuantity]]</f>
        <v>26.176300000000001</v>
      </c>
      <c r="Q5335" s="1" t="str">
        <f>VLOOKUP(Sales[[#This Row],[ProductKey]], Products!$A$2:$D$1000, 4, FALSE)</f>
        <v>Women's Mountain Shorts, L</v>
      </c>
    </row>
    <row r="5336" spans="1:17" x14ac:dyDescent="0.25">
      <c r="A5336" s="2">
        <v>37935</v>
      </c>
      <c r="B5336" s="1" t="s">
        <v>737</v>
      </c>
      <c r="C5336">
        <v>480</v>
      </c>
      <c r="D5336">
        <v>11276</v>
      </c>
      <c r="E5336">
        <v>6</v>
      </c>
      <c r="F5336">
        <v>2</v>
      </c>
      <c r="G5336">
        <v>1</v>
      </c>
      <c r="H5336" s="2">
        <v>43049</v>
      </c>
      <c r="I5336" t="str">
        <f>VLOOKUP(Sales[[#This Row],[TerritoryKey]], Territories[], 2, FALSE)</f>
        <v>Canada</v>
      </c>
      <c r="J5336">
        <f>_xlfn.XLOOKUP(Sales[[#This Row],[ProductKey]], Products!$A:$A, Products!$J:$J)</f>
        <v>0.85650000000000004</v>
      </c>
      <c r="K5336">
        <f>_xlfn.XLOOKUP(Sales[[#This Row],[ProductKey]], Products!$A:$A, Products!$K:$K)</f>
        <v>2.29</v>
      </c>
      <c r="L5336" s="1">
        <f>Sales[[#This Row],[ProductPrice]]*Sales[[#This Row],[OrderQuantity]]</f>
        <v>2.29</v>
      </c>
      <c r="M5336" s="1">
        <f>Sales[[#This Row],[OrderQuantity]]</f>
        <v>1</v>
      </c>
      <c r="N5336" s="1">
        <f>1</f>
        <v>1</v>
      </c>
      <c r="O5336" s="1">
        <f>Sales[[#This Row],[TotalSales]]-Sales[[#This Row],[TotalCost]]</f>
        <v>1.4335</v>
      </c>
      <c r="P5336" s="1">
        <f>Sales[[#This Row],[ProductCost]]*Sales[[#This Row],[OrderQuantity]]</f>
        <v>0.85650000000000004</v>
      </c>
      <c r="Q5336" s="1" t="str">
        <f>VLOOKUP(Sales[[#This Row],[ProductKey]], Products!$A$2:$D$1000, 4, FALSE)</f>
        <v>Patch Kit/8 Patches</v>
      </c>
    </row>
    <row r="5337" spans="1:17" x14ac:dyDescent="0.25">
      <c r="A5337" s="2">
        <v>38047</v>
      </c>
      <c r="B5337" s="1" t="s">
        <v>788</v>
      </c>
      <c r="C5337">
        <v>471</v>
      </c>
      <c r="D5337">
        <v>18685</v>
      </c>
      <c r="E5337">
        <v>6</v>
      </c>
      <c r="F5337">
        <v>2</v>
      </c>
      <c r="G5337">
        <v>1</v>
      </c>
      <c r="H5337" s="2">
        <v>43160</v>
      </c>
      <c r="I5337" t="str">
        <f>VLOOKUP(Sales[[#This Row],[TerritoryKey]], Territories[], 2, FALSE)</f>
        <v>Canada</v>
      </c>
      <c r="J5337">
        <f>_xlfn.XLOOKUP(Sales[[#This Row],[ProductKey]], Products!$A:$A, Products!$J:$J)</f>
        <v>23.748999999999999</v>
      </c>
      <c r="K5337">
        <f>_xlfn.XLOOKUP(Sales[[#This Row],[ProductKey]], Products!$A:$A, Products!$K:$K)</f>
        <v>63.5</v>
      </c>
      <c r="L5337" s="1">
        <f>Sales[[#This Row],[ProductPrice]]*Sales[[#This Row],[OrderQuantity]]</f>
        <v>63.5</v>
      </c>
      <c r="M5337" s="1">
        <f>Sales[[#This Row],[OrderQuantity]]</f>
        <v>1</v>
      </c>
      <c r="N5337" s="1">
        <f>1</f>
        <v>1</v>
      </c>
      <c r="O5337" s="1">
        <f>Sales[[#This Row],[TotalSales]]-Sales[[#This Row],[TotalCost]]</f>
        <v>39.751000000000005</v>
      </c>
      <c r="P5337" s="1">
        <f>Sales[[#This Row],[ProductCost]]*Sales[[#This Row],[OrderQuantity]]</f>
        <v>23.748999999999999</v>
      </c>
      <c r="Q5337" s="1" t="str">
        <f>VLOOKUP(Sales[[#This Row],[ProductKey]], Products!$A$2:$D$1000, 4, FALSE)</f>
        <v>Classic Vest, S</v>
      </c>
    </row>
    <row r="5338" spans="1:17" x14ac:dyDescent="0.25">
      <c r="A5338" s="2">
        <v>37905</v>
      </c>
      <c r="B5338" s="1" t="s">
        <v>813</v>
      </c>
      <c r="C5338">
        <v>483</v>
      </c>
      <c r="D5338">
        <v>12054</v>
      </c>
      <c r="E5338">
        <v>6</v>
      </c>
      <c r="F5338">
        <v>2</v>
      </c>
      <c r="G5338">
        <v>1</v>
      </c>
      <c r="H5338" s="2">
        <v>43019</v>
      </c>
      <c r="I5338" t="str">
        <f>VLOOKUP(Sales[[#This Row],[TerritoryKey]], Territories[], 2, FALSE)</f>
        <v>Canada</v>
      </c>
      <c r="J5338">
        <f>_xlfn.XLOOKUP(Sales[[#This Row],[ProductKey]], Products!$A:$A, Products!$J:$J)</f>
        <v>44.88</v>
      </c>
      <c r="K5338">
        <f>_xlfn.XLOOKUP(Sales[[#This Row],[ProductKey]], Products!$A:$A, Products!$K:$K)</f>
        <v>120</v>
      </c>
      <c r="L5338" s="1">
        <f>Sales[[#This Row],[ProductPrice]]*Sales[[#This Row],[OrderQuantity]]</f>
        <v>120</v>
      </c>
      <c r="M5338" s="1">
        <f>Sales[[#This Row],[OrderQuantity]]</f>
        <v>1</v>
      </c>
      <c r="N5338" s="1">
        <f>1</f>
        <v>1</v>
      </c>
      <c r="O5338" s="1">
        <f>Sales[[#This Row],[TotalSales]]-Sales[[#This Row],[TotalCost]]</f>
        <v>75.12</v>
      </c>
      <c r="P5338" s="1">
        <f>Sales[[#This Row],[ProductCost]]*Sales[[#This Row],[OrderQuantity]]</f>
        <v>44.88</v>
      </c>
      <c r="Q5338" s="1" t="str">
        <f>VLOOKUP(Sales[[#This Row],[ProductKey]], Products!$A$2:$D$1000, 4, FALSE)</f>
        <v>Hitch Rack - 4-Bike</v>
      </c>
    </row>
    <row r="5339" spans="1:17" x14ac:dyDescent="0.25">
      <c r="A5339" s="2">
        <v>37875</v>
      </c>
      <c r="B5339" s="1" t="s">
        <v>814</v>
      </c>
      <c r="C5339">
        <v>529</v>
      </c>
      <c r="D5339">
        <v>19220</v>
      </c>
      <c r="E5339">
        <v>6</v>
      </c>
      <c r="F5339">
        <v>2</v>
      </c>
      <c r="G5339">
        <v>1</v>
      </c>
      <c r="H5339" s="2">
        <v>42989</v>
      </c>
      <c r="I5339" t="str">
        <f>VLOOKUP(Sales[[#This Row],[TerritoryKey]], Territories[], 2, FALSE)</f>
        <v>Canada</v>
      </c>
      <c r="J5339">
        <f>_xlfn.XLOOKUP(Sales[[#This Row],[ProductKey]], Products!$A:$A, Products!$J:$J)</f>
        <v>1.4923</v>
      </c>
      <c r="K5339">
        <f>_xlfn.XLOOKUP(Sales[[#This Row],[ProductKey]], Products!$A:$A, Products!$K:$K)</f>
        <v>3.99</v>
      </c>
      <c r="L5339" s="1">
        <f>Sales[[#This Row],[ProductPrice]]*Sales[[#This Row],[OrderQuantity]]</f>
        <v>3.99</v>
      </c>
      <c r="M5339" s="1">
        <f>Sales[[#This Row],[OrderQuantity]]</f>
        <v>1</v>
      </c>
      <c r="N5339" s="1">
        <f>1</f>
        <v>1</v>
      </c>
      <c r="O5339" s="1">
        <f>Sales[[#This Row],[TotalSales]]-Sales[[#This Row],[TotalCost]]</f>
        <v>2.4977</v>
      </c>
      <c r="P5339" s="1">
        <f>Sales[[#This Row],[ProductCost]]*Sales[[#This Row],[OrderQuantity]]</f>
        <v>1.4923</v>
      </c>
      <c r="Q5339" s="1" t="str">
        <f>VLOOKUP(Sales[[#This Row],[ProductKey]], Products!$A$2:$D$1000, 4, FALSE)</f>
        <v>Road Tire Tube</v>
      </c>
    </row>
    <row r="5340" spans="1:17" x14ac:dyDescent="0.25">
      <c r="A5340" s="2">
        <v>38108</v>
      </c>
      <c r="B5340" s="1" t="s">
        <v>822</v>
      </c>
      <c r="C5340">
        <v>488</v>
      </c>
      <c r="D5340">
        <v>13249</v>
      </c>
      <c r="E5340">
        <v>6</v>
      </c>
      <c r="F5340">
        <v>2</v>
      </c>
      <c r="G5340">
        <v>1</v>
      </c>
      <c r="H5340" s="2">
        <v>43221</v>
      </c>
      <c r="I5340" t="str">
        <f>VLOOKUP(Sales[[#This Row],[TerritoryKey]], Territories[], 2, FALSE)</f>
        <v>Canada</v>
      </c>
      <c r="J5340">
        <f>_xlfn.XLOOKUP(Sales[[#This Row],[ProductKey]], Products!$A:$A, Products!$J:$J)</f>
        <v>41.572299999999998</v>
      </c>
      <c r="K5340">
        <f>_xlfn.XLOOKUP(Sales[[#This Row],[ProductKey]], Products!$A:$A, Products!$K:$K)</f>
        <v>53.99</v>
      </c>
      <c r="L5340" s="1">
        <f>Sales[[#This Row],[ProductPrice]]*Sales[[#This Row],[OrderQuantity]]</f>
        <v>53.99</v>
      </c>
      <c r="M5340" s="1">
        <f>Sales[[#This Row],[OrderQuantity]]</f>
        <v>1</v>
      </c>
      <c r="N5340" s="1">
        <f>1</f>
        <v>1</v>
      </c>
      <c r="O5340" s="1">
        <f>Sales[[#This Row],[TotalSales]]-Sales[[#This Row],[TotalCost]]</f>
        <v>12.417700000000004</v>
      </c>
      <c r="P5340" s="1">
        <f>Sales[[#This Row],[ProductCost]]*Sales[[#This Row],[OrderQuantity]]</f>
        <v>41.572299999999998</v>
      </c>
      <c r="Q5340" s="1" t="str">
        <f>VLOOKUP(Sales[[#This Row],[ProductKey]], Products!$A$2:$D$1000, 4, FALSE)</f>
        <v>Short-Sleeve Classic Jersey, S</v>
      </c>
    </row>
    <row r="5341" spans="1:17" x14ac:dyDescent="0.25">
      <c r="A5341" s="2">
        <v>37936</v>
      </c>
      <c r="B5341" s="1" t="s">
        <v>978</v>
      </c>
      <c r="C5341">
        <v>226</v>
      </c>
      <c r="D5341">
        <v>16380</v>
      </c>
      <c r="E5341">
        <v>6</v>
      </c>
      <c r="F5341">
        <v>2</v>
      </c>
      <c r="G5341">
        <v>1</v>
      </c>
      <c r="H5341" s="2">
        <v>43050</v>
      </c>
      <c r="I5341" t="str">
        <f>VLOOKUP(Sales[[#This Row],[TerritoryKey]], Territories[], 2, FALSE)</f>
        <v>Canada</v>
      </c>
      <c r="J5341">
        <f>_xlfn.XLOOKUP(Sales[[#This Row],[ProductKey]], Products!$A:$A, Products!$J:$J)</f>
        <v>31.724399999999999</v>
      </c>
      <c r="K5341">
        <f>_xlfn.XLOOKUP(Sales[[#This Row],[ProductKey]], Products!$A:$A, Products!$K:$K)</f>
        <v>48.067300000000003</v>
      </c>
      <c r="L5341" s="1">
        <f>Sales[[#This Row],[ProductPrice]]*Sales[[#This Row],[OrderQuantity]]</f>
        <v>48.067300000000003</v>
      </c>
      <c r="M5341" s="1">
        <f>Sales[[#This Row],[OrderQuantity]]</f>
        <v>1</v>
      </c>
      <c r="N5341" s="1">
        <f>1</f>
        <v>1</v>
      </c>
      <c r="O5341" s="1">
        <f>Sales[[#This Row],[TotalSales]]-Sales[[#This Row],[TotalCost]]</f>
        <v>16.342900000000004</v>
      </c>
      <c r="P5341" s="1">
        <f>Sales[[#This Row],[ProductCost]]*Sales[[#This Row],[OrderQuantity]]</f>
        <v>31.724399999999999</v>
      </c>
      <c r="Q5341" s="1" t="str">
        <f>VLOOKUP(Sales[[#This Row],[ProductKey]], Products!$A$2:$D$1000, 4, FALSE)</f>
        <v>Long-Sleeve Logo Jersey, S</v>
      </c>
    </row>
    <row r="5342" spans="1:17" x14ac:dyDescent="0.25">
      <c r="A5342" s="2">
        <v>37751</v>
      </c>
      <c r="B5342" s="1" t="s">
        <v>1001</v>
      </c>
      <c r="C5342">
        <v>478</v>
      </c>
      <c r="D5342">
        <v>22118</v>
      </c>
      <c r="E5342">
        <v>6</v>
      </c>
      <c r="F5342">
        <v>2</v>
      </c>
      <c r="G5342">
        <v>1</v>
      </c>
      <c r="H5342" s="2">
        <v>42865</v>
      </c>
      <c r="I5342" t="str">
        <f>VLOOKUP(Sales[[#This Row],[TerritoryKey]], Territories[], 2, FALSE)</f>
        <v>Canada</v>
      </c>
      <c r="J5342">
        <f>_xlfn.XLOOKUP(Sales[[#This Row],[ProductKey]], Products!$A:$A, Products!$J:$J)</f>
        <v>3.7363</v>
      </c>
      <c r="K5342">
        <f>_xlfn.XLOOKUP(Sales[[#This Row],[ProductKey]], Products!$A:$A, Products!$K:$K)</f>
        <v>9.99</v>
      </c>
      <c r="L5342" s="1">
        <f>Sales[[#This Row],[ProductPrice]]*Sales[[#This Row],[OrderQuantity]]</f>
        <v>9.99</v>
      </c>
      <c r="M5342" s="1">
        <f>Sales[[#This Row],[OrderQuantity]]</f>
        <v>1</v>
      </c>
      <c r="N5342" s="1">
        <f>1</f>
        <v>1</v>
      </c>
      <c r="O5342" s="1">
        <f>Sales[[#This Row],[TotalSales]]-Sales[[#This Row],[TotalCost]]</f>
        <v>6.2537000000000003</v>
      </c>
      <c r="P5342" s="1">
        <f>Sales[[#This Row],[ProductCost]]*Sales[[#This Row],[OrderQuantity]]</f>
        <v>3.7363</v>
      </c>
      <c r="Q5342" s="1" t="str">
        <f>VLOOKUP(Sales[[#This Row],[ProductKey]], Products!$A$2:$D$1000, 4, FALSE)</f>
        <v>Mountain Bottle Cage</v>
      </c>
    </row>
    <row r="5343" spans="1:17" x14ac:dyDescent="0.25">
      <c r="A5343" s="2">
        <v>38108</v>
      </c>
      <c r="B5343" s="1" t="s">
        <v>1098</v>
      </c>
      <c r="C5343">
        <v>475</v>
      </c>
      <c r="D5343">
        <v>14745</v>
      </c>
      <c r="E5343">
        <v>6</v>
      </c>
      <c r="F5343">
        <v>2</v>
      </c>
      <c r="G5343">
        <v>1</v>
      </c>
      <c r="H5343" s="2">
        <v>43221</v>
      </c>
      <c r="I5343" t="str">
        <f>VLOOKUP(Sales[[#This Row],[TerritoryKey]], Territories[], 2, FALSE)</f>
        <v>Canada</v>
      </c>
      <c r="J5343">
        <f>_xlfn.XLOOKUP(Sales[[#This Row],[ProductKey]], Products!$A:$A, Products!$J:$J)</f>
        <v>26.176300000000001</v>
      </c>
      <c r="K5343">
        <f>_xlfn.XLOOKUP(Sales[[#This Row],[ProductKey]], Products!$A:$A, Products!$K:$K)</f>
        <v>69.989999999999995</v>
      </c>
      <c r="L5343" s="1">
        <f>Sales[[#This Row],[ProductPrice]]*Sales[[#This Row],[OrderQuantity]]</f>
        <v>69.989999999999995</v>
      </c>
      <c r="M5343" s="1">
        <f>Sales[[#This Row],[OrderQuantity]]</f>
        <v>1</v>
      </c>
      <c r="N5343" s="1">
        <f>1</f>
        <v>1</v>
      </c>
      <c r="O5343" s="1">
        <f>Sales[[#This Row],[TotalSales]]-Sales[[#This Row],[TotalCost]]</f>
        <v>43.813699999999997</v>
      </c>
      <c r="P5343" s="1">
        <f>Sales[[#This Row],[ProductCost]]*Sales[[#This Row],[OrderQuantity]]</f>
        <v>26.176300000000001</v>
      </c>
      <c r="Q5343" s="1" t="str">
        <f>VLOOKUP(Sales[[#This Row],[ProductKey]], Products!$A$2:$D$1000, 4, FALSE)</f>
        <v>Women's Mountain Shorts, M</v>
      </c>
    </row>
    <row r="5344" spans="1:17" x14ac:dyDescent="0.25">
      <c r="A5344" s="2">
        <v>37814</v>
      </c>
      <c r="B5344" s="1" t="s">
        <v>1137</v>
      </c>
      <c r="C5344">
        <v>540</v>
      </c>
      <c r="D5344">
        <v>15507</v>
      </c>
      <c r="E5344">
        <v>6</v>
      </c>
      <c r="F5344">
        <v>2</v>
      </c>
      <c r="G5344">
        <v>1</v>
      </c>
      <c r="H5344" s="2">
        <v>42928</v>
      </c>
      <c r="I5344" t="str">
        <f>VLOOKUP(Sales[[#This Row],[TerritoryKey]], Territories[], 2, FALSE)</f>
        <v>Canada</v>
      </c>
      <c r="J5344">
        <f>_xlfn.XLOOKUP(Sales[[#This Row],[ProductKey]], Products!$A:$A, Products!$J:$J)</f>
        <v>12.192399999999999</v>
      </c>
      <c r="K5344">
        <f>_xlfn.XLOOKUP(Sales[[#This Row],[ProductKey]], Products!$A:$A, Products!$K:$K)</f>
        <v>32.6</v>
      </c>
      <c r="L5344" s="1">
        <f>Sales[[#This Row],[ProductPrice]]*Sales[[#This Row],[OrderQuantity]]</f>
        <v>32.6</v>
      </c>
      <c r="M5344" s="1">
        <f>Sales[[#This Row],[OrderQuantity]]</f>
        <v>1</v>
      </c>
      <c r="N5344" s="1">
        <f>1</f>
        <v>1</v>
      </c>
      <c r="O5344" s="1">
        <f>Sales[[#This Row],[TotalSales]]-Sales[[#This Row],[TotalCost]]</f>
        <v>20.407600000000002</v>
      </c>
      <c r="P5344" s="1">
        <f>Sales[[#This Row],[ProductCost]]*Sales[[#This Row],[OrderQuantity]]</f>
        <v>12.192399999999999</v>
      </c>
      <c r="Q5344" s="1" t="str">
        <f>VLOOKUP(Sales[[#This Row],[ProductKey]], Products!$A$2:$D$1000, 4, FALSE)</f>
        <v>HL Road Tire</v>
      </c>
    </row>
    <row r="5345" spans="1:17" x14ac:dyDescent="0.25">
      <c r="A5345" s="2">
        <v>37783</v>
      </c>
      <c r="B5345" s="1" t="s">
        <v>1179</v>
      </c>
      <c r="C5345">
        <v>536</v>
      </c>
      <c r="D5345">
        <v>12056</v>
      </c>
      <c r="E5345">
        <v>6</v>
      </c>
      <c r="F5345">
        <v>2</v>
      </c>
      <c r="G5345">
        <v>1</v>
      </c>
      <c r="H5345" s="2">
        <v>42897</v>
      </c>
      <c r="I5345" t="str">
        <f>VLOOKUP(Sales[[#This Row],[TerritoryKey]], Territories[], 2, FALSE)</f>
        <v>Canada</v>
      </c>
      <c r="J5345">
        <f>_xlfn.XLOOKUP(Sales[[#This Row],[ProductKey]], Products!$A:$A, Products!$J:$J)</f>
        <v>11.2163</v>
      </c>
      <c r="K5345">
        <f>_xlfn.XLOOKUP(Sales[[#This Row],[ProductKey]], Products!$A:$A, Products!$K:$K)</f>
        <v>29.99</v>
      </c>
      <c r="L5345" s="1">
        <f>Sales[[#This Row],[ProductPrice]]*Sales[[#This Row],[OrderQuantity]]</f>
        <v>29.99</v>
      </c>
      <c r="M5345" s="1">
        <f>Sales[[#This Row],[OrderQuantity]]</f>
        <v>1</v>
      </c>
      <c r="N5345" s="1">
        <f>1</f>
        <v>1</v>
      </c>
      <c r="O5345" s="1">
        <f>Sales[[#This Row],[TotalSales]]-Sales[[#This Row],[TotalCost]]</f>
        <v>18.773699999999998</v>
      </c>
      <c r="P5345" s="1">
        <f>Sales[[#This Row],[ProductCost]]*Sales[[#This Row],[OrderQuantity]]</f>
        <v>11.2163</v>
      </c>
      <c r="Q5345" s="1" t="str">
        <f>VLOOKUP(Sales[[#This Row],[ProductKey]], Products!$A$2:$D$1000, 4, FALSE)</f>
        <v>ML Mountain Tire</v>
      </c>
    </row>
    <row r="5346" spans="1:17" x14ac:dyDescent="0.25">
      <c r="A5346" s="2">
        <v>38078</v>
      </c>
      <c r="B5346" s="1" t="s">
        <v>1278</v>
      </c>
      <c r="C5346">
        <v>487</v>
      </c>
      <c r="D5346">
        <v>23208</v>
      </c>
      <c r="E5346">
        <v>6</v>
      </c>
      <c r="F5346">
        <v>2</v>
      </c>
      <c r="G5346">
        <v>1</v>
      </c>
      <c r="H5346" s="2">
        <v>43191</v>
      </c>
      <c r="I5346" t="str">
        <f>VLOOKUP(Sales[[#This Row],[TerritoryKey]], Territories[], 2, FALSE)</f>
        <v>Canada</v>
      </c>
      <c r="J5346">
        <f>_xlfn.XLOOKUP(Sales[[#This Row],[ProductKey]], Products!$A:$A, Products!$J:$J)</f>
        <v>20.566299999999998</v>
      </c>
      <c r="K5346">
        <f>_xlfn.XLOOKUP(Sales[[#This Row],[ProductKey]], Products!$A:$A, Products!$K:$K)</f>
        <v>54.99</v>
      </c>
      <c r="L5346" s="1">
        <f>Sales[[#This Row],[ProductPrice]]*Sales[[#This Row],[OrderQuantity]]</f>
        <v>54.99</v>
      </c>
      <c r="M5346" s="1">
        <f>Sales[[#This Row],[OrderQuantity]]</f>
        <v>1</v>
      </c>
      <c r="N5346" s="1">
        <f>1</f>
        <v>1</v>
      </c>
      <c r="O5346" s="1">
        <f>Sales[[#This Row],[TotalSales]]-Sales[[#This Row],[TotalCost]]</f>
        <v>34.423700000000004</v>
      </c>
      <c r="P5346" s="1">
        <f>Sales[[#This Row],[ProductCost]]*Sales[[#This Row],[OrderQuantity]]</f>
        <v>20.566299999999998</v>
      </c>
      <c r="Q5346" s="1" t="str">
        <f>VLOOKUP(Sales[[#This Row],[ProductKey]], Products!$A$2:$D$1000, 4, FALSE)</f>
        <v>Hydration Pack - 70 oz.</v>
      </c>
    </row>
    <row r="5347" spans="1:17" x14ac:dyDescent="0.25">
      <c r="A5347" s="2">
        <v>37905</v>
      </c>
      <c r="B5347" s="1" t="s">
        <v>1353</v>
      </c>
      <c r="C5347">
        <v>535</v>
      </c>
      <c r="D5347">
        <v>11091</v>
      </c>
      <c r="E5347">
        <v>6</v>
      </c>
      <c r="F5347">
        <v>2</v>
      </c>
      <c r="G5347">
        <v>1</v>
      </c>
      <c r="H5347" s="2">
        <v>43019</v>
      </c>
      <c r="I5347" t="str">
        <f>VLOOKUP(Sales[[#This Row],[TerritoryKey]], Territories[], 2, FALSE)</f>
        <v>Canada</v>
      </c>
      <c r="J5347">
        <f>_xlfn.XLOOKUP(Sales[[#This Row],[ProductKey]], Products!$A:$A, Products!$J:$J)</f>
        <v>9.3462999999999994</v>
      </c>
      <c r="K5347">
        <f>_xlfn.XLOOKUP(Sales[[#This Row],[ProductKey]], Products!$A:$A, Products!$K:$K)</f>
        <v>24.99</v>
      </c>
      <c r="L5347" s="1">
        <f>Sales[[#This Row],[ProductPrice]]*Sales[[#This Row],[OrderQuantity]]</f>
        <v>24.99</v>
      </c>
      <c r="M5347" s="1">
        <f>Sales[[#This Row],[OrderQuantity]]</f>
        <v>1</v>
      </c>
      <c r="N5347" s="1">
        <f>1</f>
        <v>1</v>
      </c>
      <c r="O5347" s="1">
        <f>Sales[[#This Row],[TotalSales]]-Sales[[#This Row],[TotalCost]]</f>
        <v>15.643699999999999</v>
      </c>
      <c r="P5347" s="1">
        <f>Sales[[#This Row],[ProductCost]]*Sales[[#This Row],[OrderQuantity]]</f>
        <v>9.3462999999999994</v>
      </c>
      <c r="Q5347" s="1" t="str">
        <f>VLOOKUP(Sales[[#This Row],[ProductKey]], Products!$A$2:$D$1000, 4, FALSE)</f>
        <v>LL Mountain Tire</v>
      </c>
    </row>
    <row r="5348" spans="1:17" x14ac:dyDescent="0.25">
      <c r="A5348" s="2">
        <v>37632</v>
      </c>
      <c r="B5348" s="1" t="s">
        <v>1387</v>
      </c>
      <c r="C5348">
        <v>471</v>
      </c>
      <c r="D5348">
        <v>16837</v>
      </c>
      <c r="E5348">
        <v>6</v>
      </c>
      <c r="F5348">
        <v>2</v>
      </c>
      <c r="G5348">
        <v>1</v>
      </c>
      <c r="H5348" s="2">
        <v>42746</v>
      </c>
      <c r="I5348" t="str">
        <f>VLOOKUP(Sales[[#This Row],[TerritoryKey]], Territories[], 2, FALSE)</f>
        <v>Canada</v>
      </c>
      <c r="J5348">
        <f>_xlfn.XLOOKUP(Sales[[#This Row],[ProductKey]], Products!$A:$A, Products!$J:$J)</f>
        <v>23.748999999999999</v>
      </c>
      <c r="K5348">
        <f>_xlfn.XLOOKUP(Sales[[#This Row],[ProductKey]], Products!$A:$A, Products!$K:$K)</f>
        <v>63.5</v>
      </c>
      <c r="L5348" s="1">
        <f>Sales[[#This Row],[ProductPrice]]*Sales[[#This Row],[OrderQuantity]]</f>
        <v>63.5</v>
      </c>
      <c r="M5348" s="1">
        <f>Sales[[#This Row],[OrderQuantity]]</f>
        <v>1</v>
      </c>
      <c r="N5348" s="1">
        <f>1</f>
        <v>1</v>
      </c>
      <c r="O5348" s="1">
        <f>Sales[[#This Row],[TotalSales]]-Sales[[#This Row],[TotalCost]]</f>
        <v>39.751000000000005</v>
      </c>
      <c r="P5348" s="1">
        <f>Sales[[#This Row],[ProductCost]]*Sales[[#This Row],[OrderQuantity]]</f>
        <v>23.748999999999999</v>
      </c>
      <c r="Q5348" s="1" t="str">
        <f>VLOOKUP(Sales[[#This Row],[ProductKey]], Products!$A$2:$D$1000, 4, FALSE)</f>
        <v>Classic Vest, S</v>
      </c>
    </row>
    <row r="5349" spans="1:17" x14ac:dyDescent="0.25">
      <c r="A5349" s="2">
        <v>37632</v>
      </c>
      <c r="B5349" s="1" t="s">
        <v>1397</v>
      </c>
      <c r="C5349">
        <v>229</v>
      </c>
      <c r="D5349">
        <v>16005</v>
      </c>
      <c r="E5349">
        <v>6</v>
      </c>
      <c r="F5349">
        <v>2</v>
      </c>
      <c r="G5349">
        <v>1</v>
      </c>
      <c r="H5349" s="2">
        <v>42746</v>
      </c>
      <c r="I5349" t="str">
        <f>VLOOKUP(Sales[[#This Row],[TerritoryKey]], Territories[], 2, FALSE)</f>
        <v>Canada</v>
      </c>
      <c r="J5349">
        <f>_xlfn.XLOOKUP(Sales[[#This Row],[ProductKey]], Products!$A:$A, Products!$J:$J)</f>
        <v>31.724399999999999</v>
      </c>
      <c r="K5349">
        <f>_xlfn.XLOOKUP(Sales[[#This Row],[ProductKey]], Products!$A:$A, Products!$K:$K)</f>
        <v>48.067300000000003</v>
      </c>
      <c r="L5349" s="1">
        <f>Sales[[#This Row],[ProductPrice]]*Sales[[#This Row],[OrderQuantity]]</f>
        <v>48.067300000000003</v>
      </c>
      <c r="M5349" s="1">
        <f>Sales[[#This Row],[OrderQuantity]]</f>
        <v>1</v>
      </c>
      <c r="N5349" s="1">
        <f>1</f>
        <v>1</v>
      </c>
      <c r="O5349" s="1">
        <f>Sales[[#This Row],[TotalSales]]-Sales[[#This Row],[TotalCost]]</f>
        <v>16.342900000000004</v>
      </c>
      <c r="P5349" s="1">
        <f>Sales[[#This Row],[ProductCost]]*Sales[[#This Row],[OrderQuantity]]</f>
        <v>31.724399999999999</v>
      </c>
      <c r="Q5349" s="1" t="str">
        <f>VLOOKUP(Sales[[#This Row],[ProductKey]], Products!$A$2:$D$1000, 4, FALSE)</f>
        <v>Long-Sleeve Logo Jersey, M</v>
      </c>
    </row>
    <row r="5350" spans="1:17" x14ac:dyDescent="0.25">
      <c r="A5350" s="2">
        <v>38139</v>
      </c>
      <c r="B5350" s="1" t="s">
        <v>1412</v>
      </c>
      <c r="C5350">
        <v>488</v>
      </c>
      <c r="D5350">
        <v>14096</v>
      </c>
      <c r="E5350">
        <v>6</v>
      </c>
      <c r="F5350">
        <v>2</v>
      </c>
      <c r="G5350">
        <v>1</v>
      </c>
      <c r="H5350" s="2">
        <v>43252</v>
      </c>
      <c r="I5350" t="str">
        <f>VLOOKUP(Sales[[#This Row],[TerritoryKey]], Territories[], 2, FALSE)</f>
        <v>Canada</v>
      </c>
      <c r="J5350">
        <f>_xlfn.XLOOKUP(Sales[[#This Row],[ProductKey]], Products!$A:$A, Products!$J:$J)</f>
        <v>41.572299999999998</v>
      </c>
      <c r="K5350">
        <f>_xlfn.XLOOKUP(Sales[[#This Row],[ProductKey]], Products!$A:$A, Products!$K:$K)</f>
        <v>53.99</v>
      </c>
      <c r="L5350" s="1">
        <f>Sales[[#This Row],[ProductPrice]]*Sales[[#This Row],[OrderQuantity]]</f>
        <v>53.99</v>
      </c>
      <c r="M5350" s="1">
        <f>Sales[[#This Row],[OrderQuantity]]</f>
        <v>1</v>
      </c>
      <c r="N5350" s="1">
        <f>1</f>
        <v>1</v>
      </c>
      <c r="O5350" s="1">
        <f>Sales[[#This Row],[TotalSales]]-Sales[[#This Row],[TotalCost]]</f>
        <v>12.417700000000004</v>
      </c>
      <c r="P5350" s="1">
        <f>Sales[[#This Row],[ProductCost]]*Sales[[#This Row],[OrderQuantity]]</f>
        <v>41.572299999999998</v>
      </c>
      <c r="Q5350" s="1" t="str">
        <f>VLOOKUP(Sales[[#This Row],[ProductKey]], Products!$A$2:$D$1000, 4, FALSE)</f>
        <v>Short-Sleeve Classic Jersey, S</v>
      </c>
    </row>
    <row r="5351" spans="1:17" x14ac:dyDescent="0.25">
      <c r="A5351" s="2">
        <v>37875</v>
      </c>
      <c r="B5351" s="1" t="s">
        <v>1474</v>
      </c>
      <c r="C5351">
        <v>471</v>
      </c>
      <c r="D5351">
        <v>15847</v>
      </c>
      <c r="E5351">
        <v>6</v>
      </c>
      <c r="F5351">
        <v>2</v>
      </c>
      <c r="G5351">
        <v>1</v>
      </c>
      <c r="H5351" s="2">
        <v>42989</v>
      </c>
      <c r="I5351" t="str">
        <f>VLOOKUP(Sales[[#This Row],[TerritoryKey]], Territories[], 2, FALSE)</f>
        <v>Canada</v>
      </c>
      <c r="J5351">
        <f>_xlfn.XLOOKUP(Sales[[#This Row],[ProductKey]], Products!$A:$A, Products!$J:$J)</f>
        <v>23.748999999999999</v>
      </c>
      <c r="K5351">
        <f>_xlfn.XLOOKUP(Sales[[#This Row],[ProductKey]], Products!$A:$A, Products!$K:$K)</f>
        <v>63.5</v>
      </c>
      <c r="L5351" s="1">
        <f>Sales[[#This Row],[ProductPrice]]*Sales[[#This Row],[OrderQuantity]]</f>
        <v>63.5</v>
      </c>
      <c r="M5351" s="1">
        <f>Sales[[#This Row],[OrderQuantity]]</f>
        <v>1</v>
      </c>
      <c r="N5351" s="1">
        <f>1</f>
        <v>1</v>
      </c>
      <c r="O5351" s="1">
        <f>Sales[[#This Row],[TotalSales]]-Sales[[#This Row],[TotalCost]]</f>
        <v>39.751000000000005</v>
      </c>
      <c r="P5351" s="1">
        <f>Sales[[#This Row],[ProductCost]]*Sales[[#This Row],[OrderQuantity]]</f>
        <v>23.748999999999999</v>
      </c>
      <c r="Q5351" s="1" t="str">
        <f>VLOOKUP(Sales[[#This Row],[ProductKey]], Products!$A$2:$D$1000, 4, FALSE)</f>
        <v>Classic Vest, S</v>
      </c>
    </row>
    <row r="5352" spans="1:17" x14ac:dyDescent="0.25">
      <c r="A5352" s="2">
        <v>37753</v>
      </c>
      <c r="B5352" s="1" t="s">
        <v>1498</v>
      </c>
      <c r="C5352">
        <v>490</v>
      </c>
      <c r="D5352">
        <v>13440</v>
      </c>
      <c r="E5352">
        <v>6</v>
      </c>
      <c r="F5352">
        <v>2</v>
      </c>
      <c r="G5352">
        <v>1</v>
      </c>
      <c r="H5352" s="2">
        <v>42867</v>
      </c>
      <c r="I5352" t="str">
        <f>VLOOKUP(Sales[[#This Row],[TerritoryKey]], Territories[], 2, FALSE)</f>
        <v>Canada</v>
      </c>
      <c r="J5352">
        <f>_xlfn.XLOOKUP(Sales[[#This Row],[ProductKey]], Products!$A:$A, Products!$J:$J)</f>
        <v>41.572299999999998</v>
      </c>
      <c r="K5352">
        <f>_xlfn.XLOOKUP(Sales[[#This Row],[ProductKey]], Products!$A:$A, Products!$K:$K)</f>
        <v>53.99</v>
      </c>
      <c r="L5352" s="1">
        <f>Sales[[#This Row],[ProductPrice]]*Sales[[#This Row],[OrderQuantity]]</f>
        <v>53.99</v>
      </c>
      <c r="M5352" s="1">
        <f>Sales[[#This Row],[OrderQuantity]]</f>
        <v>1</v>
      </c>
      <c r="N5352" s="1">
        <f>1</f>
        <v>1</v>
      </c>
      <c r="O5352" s="1">
        <f>Sales[[#This Row],[TotalSales]]-Sales[[#This Row],[TotalCost]]</f>
        <v>12.417700000000004</v>
      </c>
      <c r="P5352" s="1">
        <f>Sales[[#This Row],[ProductCost]]*Sales[[#This Row],[OrderQuantity]]</f>
        <v>41.572299999999998</v>
      </c>
      <c r="Q5352" s="1" t="str">
        <f>VLOOKUP(Sales[[#This Row],[ProductKey]], Products!$A$2:$D$1000, 4, FALSE)</f>
        <v>Short-Sleeve Classic Jersey, L</v>
      </c>
    </row>
    <row r="5353" spans="1:17" x14ac:dyDescent="0.25">
      <c r="A5353" s="2">
        <v>37784</v>
      </c>
      <c r="B5353" s="1" t="s">
        <v>1552</v>
      </c>
      <c r="C5353">
        <v>538</v>
      </c>
      <c r="D5353">
        <v>11277</v>
      </c>
      <c r="E5353">
        <v>6</v>
      </c>
      <c r="F5353">
        <v>2</v>
      </c>
      <c r="G5353">
        <v>1</v>
      </c>
      <c r="H5353" s="2">
        <v>42898</v>
      </c>
      <c r="I5353" t="str">
        <f>VLOOKUP(Sales[[#This Row],[TerritoryKey]], Territories[], 2, FALSE)</f>
        <v>Canada</v>
      </c>
      <c r="J5353">
        <f>_xlfn.XLOOKUP(Sales[[#This Row],[ProductKey]], Products!$A:$A, Products!$J:$J)</f>
        <v>8.0373000000000001</v>
      </c>
      <c r="K5353">
        <f>_xlfn.XLOOKUP(Sales[[#This Row],[ProductKey]], Products!$A:$A, Products!$K:$K)</f>
        <v>21.49</v>
      </c>
      <c r="L5353" s="1">
        <f>Sales[[#This Row],[ProductPrice]]*Sales[[#This Row],[OrderQuantity]]</f>
        <v>21.49</v>
      </c>
      <c r="M5353" s="1">
        <f>Sales[[#This Row],[OrderQuantity]]</f>
        <v>1</v>
      </c>
      <c r="N5353" s="1">
        <f>1</f>
        <v>1</v>
      </c>
      <c r="O5353" s="1">
        <f>Sales[[#This Row],[TotalSales]]-Sales[[#This Row],[TotalCost]]</f>
        <v>13.452699999999998</v>
      </c>
      <c r="P5353" s="1">
        <f>Sales[[#This Row],[ProductCost]]*Sales[[#This Row],[OrderQuantity]]</f>
        <v>8.0373000000000001</v>
      </c>
      <c r="Q5353" s="1" t="str">
        <f>VLOOKUP(Sales[[#This Row],[ProductKey]], Products!$A$2:$D$1000, 4, FALSE)</f>
        <v>LL Road Tire</v>
      </c>
    </row>
    <row r="5354" spans="1:17" x14ac:dyDescent="0.25">
      <c r="A5354" s="2">
        <v>37783</v>
      </c>
      <c r="B5354" s="1" t="s">
        <v>1652</v>
      </c>
      <c r="C5354">
        <v>490</v>
      </c>
      <c r="D5354">
        <v>11502</v>
      </c>
      <c r="E5354">
        <v>6</v>
      </c>
      <c r="F5354">
        <v>2</v>
      </c>
      <c r="G5354">
        <v>1</v>
      </c>
      <c r="H5354" s="2">
        <v>42897</v>
      </c>
      <c r="I5354" t="str">
        <f>VLOOKUP(Sales[[#This Row],[TerritoryKey]], Territories[], 2, FALSE)</f>
        <v>Canada</v>
      </c>
      <c r="J5354">
        <f>_xlfn.XLOOKUP(Sales[[#This Row],[ProductKey]], Products!$A:$A, Products!$J:$J)</f>
        <v>41.572299999999998</v>
      </c>
      <c r="K5354">
        <f>_xlfn.XLOOKUP(Sales[[#This Row],[ProductKey]], Products!$A:$A, Products!$K:$K)</f>
        <v>53.99</v>
      </c>
      <c r="L5354" s="1">
        <f>Sales[[#This Row],[ProductPrice]]*Sales[[#This Row],[OrderQuantity]]</f>
        <v>53.99</v>
      </c>
      <c r="M5354" s="1">
        <f>Sales[[#This Row],[OrderQuantity]]</f>
        <v>1</v>
      </c>
      <c r="N5354" s="1">
        <f>1</f>
        <v>1</v>
      </c>
      <c r="O5354" s="1">
        <f>Sales[[#This Row],[TotalSales]]-Sales[[#This Row],[TotalCost]]</f>
        <v>12.417700000000004</v>
      </c>
      <c r="P5354" s="1">
        <f>Sales[[#This Row],[ProductCost]]*Sales[[#This Row],[OrderQuantity]]</f>
        <v>41.572299999999998</v>
      </c>
      <c r="Q5354" s="1" t="str">
        <f>VLOOKUP(Sales[[#This Row],[ProductKey]], Products!$A$2:$D$1000, 4, FALSE)</f>
        <v>Short-Sleeve Classic Jersey, L</v>
      </c>
    </row>
    <row r="5355" spans="1:17" x14ac:dyDescent="0.25">
      <c r="A5355" s="2">
        <v>37663</v>
      </c>
      <c r="B5355" s="1" t="s">
        <v>1717</v>
      </c>
      <c r="C5355">
        <v>476</v>
      </c>
      <c r="D5355">
        <v>29323</v>
      </c>
      <c r="E5355">
        <v>6</v>
      </c>
      <c r="F5355">
        <v>2</v>
      </c>
      <c r="G5355">
        <v>1</v>
      </c>
      <c r="H5355" s="2">
        <v>42777</v>
      </c>
      <c r="I5355" t="str">
        <f>VLOOKUP(Sales[[#This Row],[TerritoryKey]], Territories[], 2, FALSE)</f>
        <v>Canada</v>
      </c>
      <c r="J5355">
        <f>_xlfn.XLOOKUP(Sales[[#This Row],[ProductKey]], Products!$A:$A, Products!$J:$J)</f>
        <v>26.176300000000001</v>
      </c>
      <c r="K5355">
        <f>_xlfn.XLOOKUP(Sales[[#This Row],[ProductKey]], Products!$A:$A, Products!$K:$K)</f>
        <v>69.989999999999995</v>
      </c>
      <c r="L5355" s="1">
        <f>Sales[[#This Row],[ProductPrice]]*Sales[[#This Row],[OrderQuantity]]</f>
        <v>69.989999999999995</v>
      </c>
      <c r="M5355" s="1">
        <f>Sales[[#This Row],[OrderQuantity]]</f>
        <v>1</v>
      </c>
      <c r="N5355" s="1">
        <f>1</f>
        <v>1</v>
      </c>
      <c r="O5355" s="1">
        <f>Sales[[#This Row],[TotalSales]]-Sales[[#This Row],[TotalCost]]</f>
        <v>43.813699999999997</v>
      </c>
      <c r="P5355" s="1">
        <f>Sales[[#This Row],[ProductCost]]*Sales[[#This Row],[OrderQuantity]]</f>
        <v>26.176300000000001</v>
      </c>
      <c r="Q5355" s="1" t="str">
        <f>VLOOKUP(Sales[[#This Row],[ProductKey]], Products!$A$2:$D$1000, 4, FALSE)</f>
        <v>Women's Mountain Shorts, L</v>
      </c>
    </row>
    <row r="5356" spans="1:17" x14ac:dyDescent="0.25">
      <c r="A5356" s="2">
        <v>37663</v>
      </c>
      <c r="B5356" s="1" t="s">
        <v>1760</v>
      </c>
      <c r="C5356">
        <v>477</v>
      </c>
      <c r="D5356">
        <v>13660</v>
      </c>
      <c r="E5356">
        <v>6</v>
      </c>
      <c r="F5356">
        <v>2</v>
      </c>
      <c r="G5356">
        <v>1</v>
      </c>
      <c r="H5356" s="2">
        <v>42777</v>
      </c>
      <c r="I5356" t="str">
        <f>VLOOKUP(Sales[[#This Row],[TerritoryKey]], Territories[], 2, FALSE)</f>
        <v>Canada</v>
      </c>
      <c r="J5356">
        <f>_xlfn.XLOOKUP(Sales[[#This Row],[ProductKey]], Products!$A:$A, Products!$J:$J)</f>
        <v>1.8663000000000001</v>
      </c>
      <c r="K5356">
        <f>_xlfn.XLOOKUP(Sales[[#This Row],[ProductKey]], Products!$A:$A, Products!$K:$K)</f>
        <v>4.99</v>
      </c>
      <c r="L5356" s="1">
        <f>Sales[[#This Row],[ProductPrice]]*Sales[[#This Row],[OrderQuantity]]</f>
        <v>4.99</v>
      </c>
      <c r="M5356" s="1">
        <f>Sales[[#This Row],[OrderQuantity]]</f>
        <v>1</v>
      </c>
      <c r="N5356" s="1">
        <f>1</f>
        <v>1</v>
      </c>
      <c r="O5356" s="1">
        <f>Sales[[#This Row],[TotalSales]]-Sales[[#This Row],[TotalCost]]</f>
        <v>3.1237000000000004</v>
      </c>
      <c r="P5356" s="1">
        <f>Sales[[#This Row],[ProductCost]]*Sales[[#This Row],[OrderQuantity]]</f>
        <v>1.8663000000000001</v>
      </c>
      <c r="Q5356" s="1" t="str">
        <f>VLOOKUP(Sales[[#This Row],[ProductKey]], Products!$A$2:$D$1000, 4, FALSE)</f>
        <v>Water Bottle - 30 oz.</v>
      </c>
    </row>
    <row r="5357" spans="1:17" x14ac:dyDescent="0.25">
      <c r="A5357" s="2">
        <v>37967</v>
      </c>
      <c r="B5357" s="1" t="s">
        <v>1894</v>
      </c>
      <c r="C5357">
        <v>483</v>
      </c>
      <c r="D5357">
        <v>22349</v>
      </c>
      <c r="E5357">
        <v>6</v>
      </c>
      <c r="F5357">
        <v>2</v>
      </c>
      <c r="G5357">
        <v>1</v>
      </c>
      <c r="H5357" s="2">
        <v>43081</v>
      </c>
      <c r="I5357" t="str">
        <f>VLOOKUP(Sales[[#This Row],[TerritoryKey]], Territories[], 2, FALSE)</f>
        <v>Canada</v>
      </c>
      <c r="J5357">
        <f>_xlfn.XLOOKUP(Sales[[#This Row],[ProductKey]], Products!$A:$A, Products!$J:$J)</f>
        <v>44.88</v>
      </c>
      <c r="K5357">
        <f>_xlfn.XLOOKUP(Sales[[#This Row],[ProductKey]], Products!$A:$A, Products!$K:$K)</f>
        <v>120</v>
      </c>
      <c r="L5357" s="1">
        <f>Sales[[#This Row],[ProductPrice]]*Sales[[#This Row],[OrderQuantity]]</f>
        <v>120</v>
      </c>
      <c r="M5357" s="1">
        <f>Sales[[#This Row],[OrderQuantity]]</f>
        <v>1</v>
      </c>
      <c r="N5357" s="1">
        <f>1</f>
        <v>1</v>
      </c>
      <c r="O5357" s="1">
        <f>Sales[[#This Row],[TotalSales]]-Sales[[#This Row],[TotalCost]]</f>
        <v>75.12</v>
      </c>
      <c r="P5357" s="1">
        <f>Sales[[#This Row],[ProductCost]]*Sales[[#This Row],[OrderQuantity]]</f>
        <v>44.88</v>
      </c>
      <c r="Q5357" s="1" t="str">
        <f>VLOOKUP(Sales[[#This Row],[ProductKey]], Products!$A$2:$D$1000, 4, FALSE)</f>
        <v>Hitch Rack - 4-Bike</v>
      </c>
    </row>
    <row r="5358" spans="1:17" x14ac:dyDescent="0.25">
      <c r="A5358" s="2">
        <v>37663</v>
      </c>
      <c r="B5358" s="1" t="s">
        <v>1927</v>
      </c>
      <c r="C5358">
        <v>487</v>
      </c>
      <c r="D5358">
        <v>21796</v>
      </c>
      <c r="E5358">
        <v>6</v>
      </c>
      <c r="F5358">
        <v>2</v>
      </c>
      <c r="G5358">
        <v>1</v>
      </c>
      <c r="H5358" s="2">
        <v>42777</v>
      </c>
      <c r="I5358" t="str">
        <f>VLOOKUP(Sales[[#This Row],[TerritoryKey]], Territories[], 2, FALSE)</f>
        <v>Canada</v>
      </c>
      <c r="J5358">
        <f>_xlfn.XLOOKUP(Sales[[#This Row],[ProductKey]], Products!$A:$A, Products!$J:$J)</f>
        <v>20.566299999999998</v>
      </c>
      <c r="K5358">
        <f>_xlfn.XLOOKUP(Sales[[#This Row],[ProductKey]], Products!$A:$A, Products!$K:$K)</f>
        <v>54.99</v>
      </c>
      <c r="L5358" s="1">
        <f>Sales[[#This Row],[ProductPrice]]*Sales[[#This Row],[OrderQuantity]]</f>
        <v>54.99</v>
      </c>
      <c r="M5358" s="1">
        <f>Sales[[#This Row],[OrderQuantity]]</f>
        <v>1</v>
      </c>
      <c r="N5358" s="1">
        <f>1</f>
        <v>1</v>
      </c>
      <c r="O5358" s="1">
        <f>Sales[[#This Row],[TotalSales]]-Sales[[#This Row],[TotalCost]]</f>
        <v>34.423700000000004</v>
      </c>
      <c r="P5358" s="1">
        <f>Sales[[#This Row],[ProductCost]]*Sales[[#This Row],[OrderQuantity]]</f>
        <v>20.566299999999998</v>
      </c>
      <c r="Q5358" s="1" t="str">
        <f>VLOOKUP(Sales[[#This Row],[ProductKey]], Products!$A$2:$D$1000, 4, FALSE)</f>
        <v>Hydration Pack - 70 oz.</v>
      </c>
    </row>
    <row r="5359" spans="1:17" x14ac:dyDescent="0.25">
      <c r="A5359" s="2">
        <v>37722</v>
      </c>
      <c r="B5359" s="1" t="s">
        <v>2026</v>
      </c>
      <c r="C5359">
        <v>479</v>
      </c>
      <c r="D5359">
        <v>23830</v>
      </c>
      <c r="E5359">
        <v>6</v>
      </c>
      <c r="F5359">
        <v>2</v>
      </c>
      <c r="G5359">
        <v>1</v>
      </c>
      <c r="H5359" s="2">
        <v>42836</v>
      </c>
      <c r="I5359" t="str">
        <f>VLOOKUP(Sales[[#This Row],[TerritoryKey]], Territories[], 2, FALSE)</f>
        <v>Canada</v>
      </c>
      <c r="J5359">
        <f>_xlfn.XLOOKUP(Sales[[#This Row],[ProductKey]], Products!$A:$A, Products!$J:$J)</f>
        <v>3.3622999999999998</v>
      </c>
      <c r="K5359">
        <f>_xlfn.XLOOKUP(Sales[[#This Row],[ProductKey]], Products!$A:$A, Products!$K:$K)</f>
        <v>8.99</v>
      </c>
      <c r="L5359" s="1">
        <f>Sales[[#This Row],[ProductPrice]]*Sales[[#This Row],[OrderQuantity]]</f>
        <v>8.99</v>
      </c>
      <c r="M5359" s="1">
        <f>Sales[[#This Row],[OrderQuantity]]</f>
        <v>1</v>
      </c>
      <c r="N5359" s="1">
        <f>1</f>
        <v>1</v>
      </c>
      <c r="O5359" s="1">
        <f>Sales[[#This Row],[TotalSales]]-Sales[[#This Row],[TotalCost]]</f>
        <v>5.6277000000000008</v>
      </c>
      <c r="P5359" s="1">
        <f>Sales[[#This Row],[ProductCost]]*Sales[[#This Row],[OrderQuantity]]</f>
        <v>3.3622999999999998</v>
      </c>
      <c r="Q5359" s="1" t="str">
        <f>VLOOKUP(Sales[[#This Row],[ProductKey]], Products!$A$2:$D$1000, 4, FALSE)</f>
        <v>Road Bottle Cage</v>
      </c>
    </row>
    <row r="5360" spans="1:17" x14ac:dyDescent="0.25">
      <c r="A5360" s="2">
        <v>37813</v>
      </c>
      <c r="B5360" s="1" t="s">
        <v>2040</v>
      </c>
      <c r="C5360">
        <v>535</v>
      </c>
      <c r="D5360">
        <v>14332</v>
      </c>
      <c r="E5360">
        <v>6</v>
      </c>
      <c r="F5360">
        <v>2</v>
      </c>
      <c r="G5360">
        <v>1</v>
      </c>
      <c r="H5360" s="2">
        <v>42927</v>
      </c>
      <c r="I5360" t="str">
        <f>VLOOKUP(Sales[[#This Row],[TerritoryKey]], Territories[], 2, FALSE)</f>
        <v>Canada</v>
      </c>
      <c r="J5360">
        <f>_xlfn.XLOOKUP(Sales[[#This Row],[ProductKey]], Products!$A:$A, Products!$J:$J)</f>
        <v>9.3462999999999994</v>
      </c>
      <c r="K5360">
        <f>_xlfn.XLOOKUP(Sales[[#This Row],[ProductKey]], Products!$A:$A, Products!$K:$K)</f>
        <v>24.99</v>
      </c>
      <c r="L5360" s="1">
        <f>Sales[[#This Row],[ProductPrice]]*Sales[[#This Row],[OrderQuantity]]</f>
        <v>24.99</v>
      </c>
      <c r="M5360" s="1">
        <f>Sales[[#This Row],[OrderQuantity]]</f>
        <v>1</v>
      </c>
      <c r="N5360" s="1">
        <f>1</f>
        <v>1</v>
      </c>
      <c r="O5360" s="1">
        <f>Sales[[#This Row],[TotalSales]]-Sales[[#This Row],[TotalCost]]</f>
        <v>15.643699999999999</v>
      </c>
      <c r="P5360" s="1">
        <f>Sales[[#This Row],[ProductCost]]*Sales[[#This Row],[OrderQuantity]]</f>
        <v>9.3462999999999994</v>
      </c>
      <c r="Q5360" s="1" t="str">
        <f>VLOOKUP(Sales[[#This Row],[ProductKey]], Products!$A$2:$D$1000, 4, FALSE)</f>
        <v>LL Mountain Tire</v>
      </c>
    </row>
    <row r="5361" spans="1:17" x14ac:dyDescent="0.25">
      <c r="A5361" s="2">
        <v>38200</v>
      </c>
      <c r="B5361" s="1" t="s">
        <v>2043</v>
      </c>
      <c r="C5361">
        <v>540</v>
      </c>
      <c r="D5361">
        <v>20085</v>
      </c>
      <c r="E5361">
        <v>6</v>
      </c>
      <c r="F5361">
        <v>2</v>
      </c>
      <c r="G5361">
        <v>1</v>
      </c>
      <c r="H5361" s="2">
        <v>43313</v>
      </c>
      <c r="I5361" t="str">
        <f>VLOOKUP(Sales[[#This Row],[TerritoryKey]], Territories[], 2, FALSE)</f>
        <v>Canada</v>
      </c>
      <c r="J5361">
        <f>_xlfn.XLOOKUP(Sales[[#This Row],[ProductKey]], Products!$A:$A, Products!$J:$J)</f>
        <v>12.192399999999999</v>
      </c>
      <c r="K5361">
        <f>_xlfn.XLOOKUP(Sales[[#This Row],[ProductKey]], Products!$A:$A, Products!$K:$K)</f>
        <v>32.6</v>
      </c>
      <c r="L5361" s="1">
        <f>Sales[[#This Row],[ProductPrice]]*Sales[[#This Row],[OrderQuantity]]</f>
        <v>32.6</v>
      </c>
      <c r="M5361" s="1">
        <f>Sales[[#This Row],[OrderQuantity]]</f>
        <v>1</v>
      </c>
      <c r="N5361" s="1">
        <f>1</f>
        <v>1</v>
      </c>
      <c r="O5361" s="1">
        <f>Sales[[#This Row],[TotalSales]]-Sales[[#This Row],[TotalCost]]</f>
        <v>20.407600000000002</v>
      </c>
      <c r="P5361" s="1">
        <f>Sales[[#This Row],[ProductCost]]*Sales[[#This Row],[OrderQuantity]]</f>
        <v>12.192399999999999</v>
      </c>
      <c r="Q5361" s="1" t="str">
        <f>VLOOKUP(Sales[[#This Row],[ProductKey]], Products!$A$2:$D$1000, 4, FALSE)</f>
        <v>HL Road Tire</v>
      </c>
    </row>
    <row r="5362" spans="1:17" x14ac:dyDescent="0.25">
      <c r="A5362" s="2">
        <v>38170</v>
      </c>
      <c r="B5362" s="1" t="s">
        <v>2097</v>
      </c>
      <c r="C5362">
        <v>478</v>
      </c>
      <c r="D5362">
        <v>16959</v>
      </c>
      <c r="E5362">
        <v>6</v>
      </c>
      <c r="F5362">
        <v>2</v>
      </c>
      <c r="G5362">
        <v>1</v>
      </c>
      <c r="H5362" s="2">
        <v>43283</v>
      </c>
      <c r="I5362" t="str">
        <f>VLOOKUP(Sales[[#This Row],[TerritoryKey]], Territories[], 2, FALSE)</f>
        <v>Canada</v>
      </c>
      <c r="J5362">
        <f>_xlfn.XLOOKUP(Sales[[#This Row],[ProductKey]], Products!$A:$A, Products!$J:$J)</f>
        <v>3.7363</v>
      </c>
      <c r="K5362">
        <f>_xlfn.XLOOKUP(Sales[[#This Row],[ProductKey]], Products!$A:$A, Products!$K:$K)</f>
        <v>9.99</v>
      </c>
      <c r="L5362" s="1">
        <f>Sales[[#This Row],[ProductPrice]]*Sales[[#This Row],[OrderQuantity]]</f>
        <v>9.99</v>
      </c>
      <c r="M5362" s="1">
        <f>Sales[[#This Row],[OrderQuantity]]</f>
        <v>1</v>
      </c>
      <c r="N5362" s="1">
        <f>1</f>
        <v>1</v>
      </c>
      <c r="O5362" s="1">
        <f>Sales[[#This Row],[TotalSales]]-Sales[[#This Row],[TotalCost]]</f>
        <v>6.2537000000000003</v>
      </c>
      <c r="P5362" s="1">
        <f>Sales[[#This Row],[ProductCost]]*Sales[[#This Row],[OrderQuantity]]</f>
        <v>3.7363</v>
      </c>
      <c r="Q5362" s="1" t="str">
        <f>VLOOKUP(Sales[[#This Row],[ProductKey]], Products!$A$2:$D$1000, 4, FALSE)</f>
        <v>Mountain Bottle Cage</v>
      </c>
    </row>
    <row r="5363" spans="1:17" x14ac:dyDescent="0.25">
      <c r="A5363" s="2">
        <v>38232</v>
      </c>
      <c r="B5363" s="1" t="s">
        <v>2151</v>
      </c>
      <c r="C5363">
        <v>540</v>
      </c>
      <c r="D5363">
        <v>11223</v>
      </c>
      <c r="E5363">
        <v>6</v>
      </c>
      <c r="F5363">
        <v>2</v>
      </c>
      <c r="G5363">
        <v>1</v>
      </c>
      <c r="H5363" s="2">
        <v>43345</v>
      </c>
      <c r="I5363" t="str">
        <f>VLOOKUP(Sales[[#This Row],[TerritoryKey]], Territories[], 2, FALSE)</f>
        <v>Canada</v>
      </c>
      <c r="J5363">
        <f>_xlfn.XLOOKUP(Sales[[#This Row],[ProductKey]], Products!$A:$A, Products!$J:$J)</f>
        <v>12.192399999999999</v>
      </c>
      <c r="K5363">
        <f>_xlfn.XLOOKUP(Sales[[#This Row],[ProductKey]], Products!$A:$A, Products!$K:$K)</f>
        <v>32.6</v>
      </c>
      <c r="L5363" s="1">
        <f>Sales[[#This Row],[ProductPrice]]*Sales[[#This Row],[OrderQuantity]]</f>
        <v>32.6</v>
      </c>
      <c r="M5363" s="1">
        <f>Sales[[#This Row],[OrderQuantity]]</f>
        <v>1</v>
      </c>
      <c r="N5363" s="1">
        <f>1</f>
        <v>1</v>
      </c>
      <c r="O5363" s="1">
        <f>Sales[[#This Row],[TotalSales]]-Sales[[#This Row],[TotalCost]]</f>
        <v>20.407600000000002</v>
      </c>
      <c r="P5363" s="1">
        <f>Sales[[#This Row],[ProductCost]]*Sales[[#This Row],[OrderQuantity]]</f>
        <v>12.192399999999999</v>
      </c>
      <c r="Q5363" s="1" t="str">
        <f>VLOOKUP(Sales[[#This Row],[ProductKey]], Products!$A$2:$D$1000, 4, FALSE)</f>
        <v>HL Road Tire</v>
      </c>
    </row>
    <row r="5364" spans="1:17" x14ac:dyDescent="0.25">
      <c r="A5364" s="2">
        <v>38232</v>
      </c>
      <c r="B5364" s="1" t="s">
        <v>2190</v>
      </c>
      <c r="C5364">
        <v>487</v>
      </c>
      <c r="D5364">
        <v>25885</v>
      </c>
      <c r="E5364">
        <v>6</v>
      </c>
      <c r="F5364">
        <v>2</v>
      </c>
      <c r="G5364">
        <v>1</v>
      </c>
      <c r="H5364" s="2">
        <v>43345</v>
      </c>
      <c r="I5364" t="str">
        <f>VLOOKUP(Sales[[#This Row],[TerritoryKey]], Territories[], 2, FALSE)</f>
        <v>Canada</v>
      </c>
      <c r="J5364">
        <f>_xlfn.XLOOKUP(Sales[[#This Row],[ProductKey]], Products!$A:$A, Products!$J:$J)</f>
        <v>20.566299999999998</v>
      </c>
      <c r="K5364">
        <f>_xlfn.XLOOKUP(Sales[[#This Row],[ProductKey]], Products!$A:$A, Products!$K:$K)</f>
        <v>54.99</v>
      </c>
      <c r="L5364" s="1">
        <f>Sales[[#This Row],[ProductPrice]]*Sales[[#This Row],[OrderQuantity]]</f>
        <v>54.99</v>
      </c>
      <c r="M5364" s="1">
        <f>Sales[[#This Row],[OrderQuantity]]</f>
        <v>1</v>
      </c>
      <c r="N5364" s="1">
        <f>1</f>
        <v>1</v>
      </c>
      <c r="O5364" s="1">
        <f>Sales[[#This Row],[TotalSales]]-Sales[[#This Row],[TotalCost]]</f>
        <v>34.423700000000004</v>
      </c>
      <c r="P5364" s="1">
        <f>Sales[[#This Row],[ProductCost]]*Sales[[#This Row],[OrderQuantity]]</f>
        <v>20.566299999999998</v>
      </c>
      <c r="Q5364" s="1" t="str">
        <f>VLOOKUP(Sales[[#This Row],[ProductKey]], Products!$A$2:$D$1000, 4, FALSE)</f>
        <v>Hydration Pack - 70 oz.</v>
      </c>
    </row>
    <row r="5365" spans="1:17" x14ac:dyDescent="0.25">
      <c r="A5365" s="2">
        <v>38109</v>
      </c>
      <c r="B5365" s="1" t="s">
        <v>2209</v>
      </c>
      <c r="C5365">
        <v>474</v>
      </c>
      <c r="D5365">
        <v>14871</v>
      </c>
      <c r="E5365">
        <v>6</v>
      </c>
      <c r="F5365">
        <v>2</v>
      </c>
      <c r="G5365">
        <v>1</v>
      </c>
      <c r="H5365" s="2">
        <v>43222</v>
      </c>
      <c r="I5365" t="str">
        <f>VLOOKUP(Sales[[#This Row],[TerritoryKey]], Territories[], 2, FALSE)</f>
        <v>Canada</v>
      </c>
      <c r="J5365">
        <f>_xlfn.XLOOKUP(Sales[[#This Row],[ProductKey]], Products!$A:$A, Products!$J:$J)</f>
        <v>26.176300000000001</v>
      </c>
      <c r="K5365">
        <f>_xlfn.XLOOKUP(Sales[[#This Row],[ProductKey]], Products!$A:$A, Products!$K:$K)</f>
        <v>69.989999999999995</v>
      </c>
      <c r="L5365" s="1">
        <f>Sales[[#This Row],[ProductPrice]]*Sales[[#This Row],[OrderQuantity]]</f>
        <v>69.989999999999995</v>
      </c>
      <c r="M5365" s="1">
        <f>Sales[[#This Row],[OrderQuantity]]</f>
        <v>1</v>
      </c>
      <c r="N5365" s="1">
        <f>1</f>
        <v>1</v>
      </c>
      <c r="O5365" s="1">
        <f>Sales[[#This Row],[TotalSales]]-Sales[[#This Row],[TotalCost]]</f>
        <v>43.813699999999997</v>
      </c>
      <c r="P5365" s="1">
        <f>Sales[[#This Row],[ProductCost]]*Sales[[#This Row],[OrderQuantity]]</f>
        <v>26.176300000000001</v>
      </c>
      <c r="Q5365" s="1" t="str">
        <f>VLOOKUP(Sales[[#This Row],[ProductKey]], Products!$A$2:$D$1000, 4, FALSE)</f>
        <v>Women's Mountain Shorts, S</v>
      </c>
    </row>
    <row r="5366" spans="1:17" x14ac:dyDescent="0.25">
      <c r="A5366" s="2">
        <v>37845</v>
      </c>
      <c r="B5366" s="1" t="s">
        <v>2252</v>
      </c>
      <c r="C5366">
        <v>479</v>
      </c>
      <c r="D5366">
        <v>22268</v>
      </c>
      <c r="E5366">
        <v>6</v>
      </c>
      <c r="F5366">
        <v>2</v>
      </c>
      <c r="G5366">
        <v>1</v>
      </c>
      <c r="H5366" s="2">
        <v>42959</v>
      </c>
      <c r="I5366" t="str">
        <f>VLOOKUP(Sales[[#This Row],[TerritoryKey]], Territories[], 2, FALSE)</f>
        <v>Canada</v>
      </c>
      <c r="J5366">
        <f>_xlfn.XLOOKUP(Sales[[#This Row],[ProductKey]], Products!$A:$A, Products!$J:$J)</f>
        <v>3.3622999999999998</v>
      </c>
      <c r="K5366">
        <f>_xlfn.XLOOKUP(Sales[[#This Row],[ProductKey]], Products!$A:$A, Products!$K:$K)</f>
        <v>8.99</v>
      </c>
      <c r="L5366" s="1">
        <f>Sales[[#This Row],[ProductPrice]]*Sales[[#This Row],[OrderQuantity]]</f>
        <v>8.99</v>
      </c>
      <c r="M5366" s="1">
        <f>Sales[[#This Row],[OrderQuantity]]</f>
        <v>1</v>
      </c>
      <c r="N5366" s="1">
        <f>1</f>
        <v>1</v>
      </c>
      <c r="O5366" s="1">
        <f>Sales[[#This Row],[TotalSales]]-Sales[[#This Row],[TotalCost]]</f>
        <v>5.6277000000000008</v>
      </c>
      <c r="P5366" s="1">
        <f>Sales[[#This Row],[ProductCost]]*Sales[[#This Row],[OrderQuantity]]</f>
        <v>3.3622999999999998</v>
      </c>
      <c r="Q5366" s="1" t="str">
        <f>VLOOKUP(Sales[[#This Row],[ProductKey]], Products!$A$2:$D$1000, 4, FALSE)</f>
        <v>Road Bottle Cage</v>
      </c>
    </row>
    <row r="5367" spans="1:17" x14ac:dyDescent="0.25">
      <c r="A5367" s="2">
        <v>38108</v>
      </c>
      <c r="B5367" s="1" t="s">
        <v>2270</v>
      </c>
      <c r="C5367">
        <v>232</v>
      </c>
      <c r="D5367">
        <v>17148</v>
      </c>
      <c r="E5367">
        <v>6</v>
      </c>
      <c r="F5367">
        <v>2</v>
      </c>
      <c r="G5367">
        <v>1</v>
      </c>
      <c r="H5367" s="2">
        <v>43221</v>
      </c>
      <c r="I5367" t="str">
        <f>VLOOKUP(Sales[[#This Row],[TerritoryKey]], Territories[], 2, FALSE)</f>
        <v>Canada</v>
      </c>
      <c r="J5367">
        <f>_xlfn.XLOOKUP(Sales[[#This Row],[ProductKey]], Products!$A:$A, Products!$J:$J)</f>
        <v>31.724399999999999</v>
      </c>
      <c r="K5367">
        <f>_xlfn.XLOOKUP(Sales[[#This Row],[ProductKey]], Products!$A:$A, Products!$K:$K)</f>
        <v>48.067300000000003</v>
      </c>
      <c r="L5367" s="1">
        <f>Sales[[#This Row],[ProductPrice]]*Sales[[#This Row],[OrderQuantity]]</f>
        <v>48.067300000000003</v>
      </c>
      <c r="M5367" s="1">
        <f>Sales[[#This Row],[OrderQuantity]]</f>
        <v>1</v>
      </c>
      <c r="N5367" s="1">
        <f>1</f>
        <v>1</v>
      </c>
      <c r="O5367" s="1">
        <f>Sales[[#This Row],[TotalSales]]-Sales[[#This Row],[TotalCost]]</f>
        <v>16.342900000000004</v>
      </c>
      <c r="P5367" s="1">
        <f>Sales[[#This Row],[ProductCost]]*Sales[[#This Row],[OrderQuantity]]</f>
        <v>31.724399999999999</v>
      </c>
      <c r="Q5367" s="1" t="str">
        <f>VLOOKUP(Sales[[#This Row],[ProductKey]], Products!$A$2:$D$1000, 4, FALSE)</f>
        <v>Long-Sleeve Logo Jersey, L</v>
      </c>
    </row>
    <row r="5368" spans="1:17" x14ac:dyDescent="0.25">
      <c r="A5368" s="2">
        <v>38200</v>
      </c>
      <c r="B5368" s="1" t="s">
        <v>2488</v>
      </c>
      <c r="C5368">
        <v>540</v>
      </c>
      <c r="D5368">
        <v>11711</v>
      </c>
      <c r="E5368">
        <v>6</v>
      </c>
      <c r="F5368">
        <v>2</v>
      </c>
      <c r="G5368">
        <v>1</v>
      </c>
      <c r="H5368" s="2">
        <v>43313</v>
      </c>
      <c r="I5368" t="str">
        <f>VLOOKUP(Sales[[#This Row],[TerritoryKey]], Territories[], 2, FALSE)</f>
        <v>Canada</v>
      </c>
      <c r="J5368">
        <f>_xlfn.XLOOKUP(Sales[[#This Row],[ProductKey]], Products!$A:$A, Products!$J:$J)</f>
        <v>12.192399999999999</v>
      </c>
      <c r="K5368">
        <f>_xlfn.XLOOKUP(Sales[[#This Row],[ProductKey]], Products!$A:$A, Products!$K:$K)</f>
        <v>32.6</v>
      </c>
      <c r="L5368" s="1">
        <f>Sales[[#This Row],[ProductPrice]]*Sales[[#This Row],[OrderQuantity]]</f>
        <v>32.6</v>
      </c>
      <c r="M5368" s="1">
        <f>Sales[[#This Row],[OrderQuantity]]</f>
        <v>1</v>
      </c>
      <c r="N5368" s="1">
        <f>1</f>
        <v>1</v>
      </c>
      <c r="O5368" s="1">
        <f>Sales[[#This Row],[TotalSales]]-Sales[[#This Row],[TotalCost]]</f>
        <v>20.407600000000002</v>
      </c>
      <c r="P5368" s="1">
        <f>Sales[[#This Row],[ProductCost]]*Sales[[#This Row],[OrderQuantity]]</f>
        <v>12.192399999999999</v>
      </c>
      <c r="Q5368" s="1" t="str">
        <f>VLOOKUP(Sales[[#This Row],[ProductKey]], Products!$A$2:$D$1000, 4, FALSE)</f>
        <v>HL Road Tire</v>
      </c>
    </row>
    <row r="5369" spans="1:17" x14ac:dyDescent="0.25">
      <c r="A5369" s="2">
        <v>37814</v>
      </c>
      <c r="B5369" s="1" t="s">
        <v>2538</v>
      </c>
      <c r="C5369">
        <v>226</v>
      </c>
      <c r="D5369">
        <v>17360</v>
      </c>
      <c r="E5369">
        <v>6</v>
      </c>
      <c r="F5369">
        <v>2</v>
      </c>
      <c r="G5369">
        <v>1</v>
      </c>
      <c r="H5369" s="2">
        <v>42928</v>
      </c>
      <c r="I5369" t="str">
        <f>VLOOKUP(Sales[[#This Row],[TerritoryKey]], Territories[], 2, FALSE)</f>
        <v>Canada</v>
      </c>
      <c r="J5369">
        <f>_xlfn.XLOOKUP(Sales[[#This Row],[ProductKey]], Products!$A:$A, Products!$J:$J)</f>
        <v>31.724399999999999</v>
      </c>
      <c r="K5369">
        <f>_xlfn.XLOOKUP(Sales[[#This Row],[ProductKey]], Products!$A:$A, Products!$K:$K)</f>
        <v>48.067300000000003</v>
      </c>
      <c r="L5369" s="1">
        <f>Sales[[#This Row],[ProductPrice]]*Sales[[#This Row],[OrderQuantity]]</f>
        <v>48.067300000000003</v>
      </c>
      <c r="M5369" s="1">
        <f>Sales[[#This Row],[OrderQuantity]]</f>
        <v>1</v>
      </c>
      <c r="N5369" s="1">
        <f>1</f>
        <v>1</v>
      </c>
      <c r="O5369" s="1">
        <f>Sales[[#This Row],[TotalSales]]-Sales[[#This Row],[TotalCost]]</f>
        <v>16.342900000000004</v>
      </c>
      <c r="P5369" s="1">
        <f>Sales[[#This Row],[ProductCost]]*Sales[[#This Row],[OrderQuantity]]</f>
        <v>31.724399999999999</v>
      </c>
      <c r="Q5369" s="1" t="str">
        <f>VLOOKUP(Sales[[#This Row],[ProductKey]], Products!$A$2:$D$1000, 4, FALSE)</f>
        <v>Long-Sleeve Logo Jersey, S</v>
      </c>
    </row>
    <row r="5370" spans="1:17" x14ac:dyDescent="0.25">
      <c r="A5370" s="2">
        <v>38200</v>
      </c>
      <c r="B5370" s="1" t="s">
        <v>2645</v>
      </c>
      <c r="C5370">
        <v>229</v>
      </c>
      <c r="D5370">
        <v>11677</v>
      </c>
      <c r="E5370">
        <v>6</v>
      </c>
      <c r="F5370">
        <v>2</v>
      </c>
      <c r="G5370">
        <v>1</v>
      </c>
      <c r="H5370" s="2">
        <v>43313</v>
      </c>
      <c r="I5370" t="str">
        <f>VLOOKUP(Sales[[#This Row],[TerritoryKey]], Territories[], 2, FALSE)</f>
        <v>Canada</v>
      </c>
      <c r="J5370">
        <f>_xlfn.XLOOKUP(Sales[[#This Row],[ProductKey]], Products!$A:$A, Products!$J:$J)</f>
        <v>31.724399999999999</v>
      </c>
      <c r="K5370">
        <f>_xlfn.XLOOKUP(Sales[[#This Row],[ProductKey]], Products!$A:$A, Products!$K:$K)</f>
        <v>48.067300000000003</v>
      </c>
      <c r="L5370" s="1">
        <f>Sales[[#This Row],[ProductPrice]]*Sales[[#This Row],[OrderQuantity]]</f>
        <v>48.067300000000003</v>
      </c>
      <c r="M5370" s="1">
        <f>Sales[[#This Row],[OrderQuantity]]</f>
        <v>1</v>
      </c>
      <c r="N5370" s="1">
        <f>1</f>
        <v>1</v>
      </c>
      <c r="O5370" s="1">
        <f>Sales[[#This Row],[TotalSales]]-Sales[[#This Row],[TotalCost]]</f>
        <v>16.342900000000004</v>
      </c>
      <c r="P5370" s="1">
        <f>Sales[[#This Row],[ProductCost]]*Sales[[#This Row],[OrderQuantity]]</f>
        <v>31.724399999999999</v>
      </c>
      <c r="Q5370" s="1" t="str">
        <f>VLOOKUP(Sales[[#This Row],[ProductKey]], Products!$A$2:$D$1000, 4, FALSE)</f>
        <v>Long-Sleeve Logo Jersey, M</v>
      </c>
    </row>
    <row r="5371" spans="1:17" x14ac:dyDescent="0.25">
      <c r="A5371" s="2">
        <v>37936</v>
      </c>
      <c r="B5371" s="1" t="s">
        <v>2768</v>
      </c>
      <c r="C5371">
        <v>480</v>
      </c>
      <c r="D5371">
        <v>18852</v>
      </c>
      <c r="E5371">
        <v>6</v>
      </c>
      <c r="F5371">
        <v>2</v>
      </c>
      <c r="G5371">
        <v>1</v>
      </c>
      <c r="H5371" s="2">
        <v>43050</v>
      </c>
      <c r="I5371" t="str">
        <f>VLOOKUP(Sales[[#This Row],[TerritoryKey]], Territories[], 2, FALSE)</f>
        <v>Canada</v>
      </c>
      <c r="J5371">
        <f>_xlfn.XLOOKUP(Sales[[#This Row],[ProductKey]], Products!$A:$A, Products!$J:$J)</f>
        <v>0.85650000000000004</v>
      </c>
      <c r="K5371">
        <f>_xlfn.XLOOKUP(Sales[[#This Row],[ProductKey]], Products!$A:$A, Products!$K:$K)</f>
        <v>2.29</v>
      </c>
      <c r="L5371" s="1">
        <f>Sales[[#This Row],[ProductPrice]]*Sales[[#This Row],[OrderQuantity]]</f>
        <v>2.29</v>
      </c>
      <c r="M5371" s="1">
        <f>Sales[[#This Row],[OrderQuantity]]</f>
        <v>1</v>
      </c>
      <c r="N5371" s="1">
        <f>1</f>
        <v>1</v>
      </c>
      <c r="O5371" s="1">
        <f>Sales[[#This Row],[TotalSales]]-Sales[[#This Row],[TotalCost]]</f>
        <v>1.4335</v>
      </c>
      <c r="P5371" s="1">
        <f>Sales[[#This Row],[ProductCost]]*Sales[[#This Row],[OrderQuantity]]</f>
        <v>0.85650000000000004</v>
      </c>
      <c r="Q5371" s="1" t="str">
        <f>VLOOKUP(Sales[[#This Row],[ProductKey]], Products!$A$2:$D$1000, 4, FALSE)</f>
        <v>Patch Kit/8 Patches</v>
      </c>
    </row>
    <row r="5372" spans="1:17" x14ac:dyDescent="0.25">
      <c r="A5372" s="2">
        <v>38169</v>
      </c>
      <c r="B5372" s="1" t="s">
        <v>2801</v>
      </c>
      <c r="C5372">
        <v>476</v>
      </c>
      <c r="D5372">
        <v>14877</v>
      </c>
      <c r="E5372">
        <v>6</v>
      </c>
      <c r="F5372">
        <v>2</v>
      </c>
      <c r="G5372">
        <v>1</v>
      </c>
      <c r="H5372" s="2">
        <v>43282</v>
      </c>
      <c r="I5372" t="str">
        <f>VLOOKUP(Sales[[#This Row],[TerritoryKey]], Territories[], 2, FALSE)</f>
        <v>Canada</v>
      </c>
      <c r="J5372">
        <f>_xlfn.XLOOKUP(Sales[[#This Row],[ProductKey]], Products!$A:$A, Products!$J:$J)</f>
        <v>26.176300000000001</v>
      </c>
      <c r="K5372">
        <f>_xlfn.XLOOKUP(Sales[[#This Row],[ProductKey]], Products!$A:$A, Products!$K:$K)</f>
        <v>69.989999999999995</v>
      </c>
      <c r="L5372" s="1">
        <f>Sales[[#This Row],[ProductPrice]]*Sales[[#This Row],[OrderQuantity]]</f>
        <v>69.989999999999995</v>
      </c>
      <c r="M5372" s="1">
        <f>Sales[[#This Row],[OrderQuantity]]</f>
        <v>1</v>
      </c>
      <c r="N5372" s="1">
        <f>1</f>
        <v>1</v>
      </c>
      <c r="O5372" s="1">
        <f>Sales[[#This Row],[TotalSales]]-Sales[[#This Row],[TotalCost]]</f>
        <v>43.813699999999997</v>
      </c>
      <c r="P5372" s="1">
        <f>Sales[[#This Row],[ProductCost]]*Sales[[#This Row],[OrderQuantity]]</f>
        <v>26.176300000000001</v>
      </c>
      <c r="Q5372" s="1" t="str">
        <f>VLOOKUP(Sales[[#This Row],[ProductKey]], Products!$A$2:$D$1000, 4, FALSE)</f>
        <v>Women's Mountain Shorts, L</v>
      </c>
    </row>
    <row r="5373" spans="1:17" x14ac:dyDescent="0.25">
      <c r="A5373" s="2">
        <v>38292</v>
      </c>
      <c r="B5373" s="1" t="s">
        <v>2807</v>
      </c>
      <c r="C5373">
        <v>226</v>
      </c>
      <c r="D5373">
        <v>28045</v>
      </c>
      <c r="E5373">
        <v>6</v>
      </c>
      <c r="F5373">
        <v>2</v>
      </c>
      <c r="G5373">
        <v>1</v>
      </c>
      <c r="H5373" s="2">
        <v>43405</v>
      </c>
      <c r="I5373" t="str">
        <f>VLOOKUP(Sales[[#This Row],[TerritoryKey]], Territories[], 2, FALSE)</f>
        <v>Canada</v>
      </c>
      <c r="J5373">
        <f>_xlfn.XLOOKUP(Sales[[#This Row],[ProductKey]], Products!$A:$A, Products!$J:$J)</f>
        <v>31.724399999999999</v>
      </c>
      <c r="K5373">
        <f>_xlfn.XLOOKUP(Sales[[#This Row],[ProductKey]], Products!$A:$A, Products!$K:$K)</f>
        <v>48.067300000000003</v>
      </c>
      <c r="L5373" s="1">
        <f>Sales[[#This Row],[ProductPrice]]*Sales[[#This Row],[OrderQuantity]]</f>
        <v>48.067300000000003</v>
      </c>
      <c r="M5373" s="1">
        <f>Sales[[#This Row],[OrderQuantity]]</f>
        <v>1</v>
      </c>
      <c r="N5373" s="1">
        <f>1</f>
        <v>1</v>
      </c>
      <c r="O5373" s="1">
        <f>Sales[[#This Row],[TotalSales]]-Sales[[#This Row],[TotalCost]]</f>
        <v>16.342900000000004</v>
      </c>
      <c r="P5373" s="1">
        <f>Sales[[#This Row],[ProductCost]]*Sales[[#This Row],[OrderQuantity]]</f>
        <v>31.724399999999999</v>
      </c>
      <c r="Q5373" s="1" t="str">
        <f>VLOOKUP(Sales[[#This Row],[ProductKey]], Products!$A$2:$D$1000, 4, FALSE)</f>
        <v>Long-Sleeve Logo Jersey, S</v>
      </c>
    </row>
    <row r="5374" spans="1:17" x14ac:dyDescent="0.25">
      <c r="A5374" s="2">
        <v>38322</v>
      </c>
      <c r="B5374" s="1" t="s">
        <v>2821</v>
      </c>
      <c r="C5374">
        <v>488</v>
      </c>
      <c r="D5374">
        <v>11300</v>
      </c>
      <c r="E5374">
        <v>6</v>
      </c>
      <c r="F5374">
        <v>2</v>
      </c>
      <c r="G5374">
        <v>1</v>
      </c>
      <c r="H5374" s="2">
        <v>43435</v>
      </c>
      <c r="I5374" t="str">
        <f>VLOOKUP(Sales[[#This Row],[TerritoryKey]], Territories[], 2, FALSE)</f>
        <v>Canada</v>
      </c>
      <c r="J5374">
        <f>_xlfn.XLOOKUP(Sales[[#This Row],[ProductKey]], Products!$A:$A, Products!$J:$J)</f>
        <v>41.572299999999998</v>
      </c>
      <c r="K5374">
        <f>_xlfn.XLOOKUP(Sales[[#This Row],[ProductKey]], Products!$A:$A, Products!$K:$K)</f>
        <v>53.99</v>
      </c>
      <c r="L5374" s="1">
        <f>Sales[[#This Row],[ProductPrice]]*Sales[[#This Row],[OrderQuantity]]</f>
        <v>53.99</v>
      </c>
      <c r="M5374" s="1">
        <f>Sales[[#This Row],[OrderQuantity]]</f>
        <v>1</v>
      </c>
      <c r="N5374" s="1">
        <f>1</f>
        <v>1</v>
      </c>
      <c r="O5374" s="1">
        <f>Sales[[#This Row],[TotalSales]]-Sales[[#This Row],[TotalCost]]</f>
        <v>12.417700000000004</v>
      </c>
      <c r="P5374" s="1">
        <f>Sales[[#This Row],[ProductCost]]*Sales[[#This Row],[OrderQuantity]]</f>
        <v>41.572299999999998</v>
      </c>
      <c r="Q5374" s="1" t="str">
        <f>VLOOKUP(Sales[[#This Row],[ProductKey]], Products!$A$2:$D$1000, 4, FALSE)</f>
        <v>Short-Sleeve Classic Jersey, S</v>
      </c>
    </row>
    <row r="5375" spans="1:17" x14ac:dyDescent="0.25">
      <c r="A5375" s="2">
        <v>38078</v>
      </c>
      <c r="B5375" s="1" t="s">
        <v>2898</v>
      </c>
      <c r="C5375">
        <v>235</v>
      </c>
      <c r="D5375">
        <v>27998</v>
      </c>
      <c r="E5375">
        <v>6</v>
      </c>
      <c r="F5375">
        <v>2</v>
      </c>
      <c r="G5375">
        <v>1</v>
      </c>
      <c r="H5375" s="2">
        <v>43191</v>
      </c>
      <c r="I5375" t="str">
        <f>VLOOKUP(Sales[[#This Row],[TerritoryKey]], Territories[], 2, FALSE)</f>
        <v>Canada</v>
      </c>
      <c r="J5375">
        <f>_xlfn.XLOOKUP(Sales[[#This Row],[ProductKey]], Products!$A:$A, Products!$J:$J)</f>
        <v>31.724399999999999</v>
      </c>
      <c r="K5375">
        <f>_xlfn.XLOOKUP(Sales[[#This Row],[ProductKey]], Products!$A:$A, Products!$K:$K)</f>
        <v>48.067300000000003</v>
      </c>
      <c r="L5375" s="1">
        <f>Sales[[#This Row],[ProductPrice]]*Sales[[#This Row],[OrderQuantity]]</f>
        <v>48.067300000000003</v>
      </c>
      <c r="M5375" s="1">
        <f>Sales[[#This Row],[OrderQuantity]]</f>
        <v>1</v>
      </c>
      <c r="N5375" s="1">
        <f>1</f>
        <v>1</v>
      </c>
      <c r="O5375" s="1">
        <f>Sales[[#This Row],[TotalSales]]-Sales[[#This Row],[TotalCost]]</f>
        <v>16.342900000000004</v>
      </c>
      <c r="P5375" s="1">
        <f>Sales[[#This Row],[ProductCost]]*Sales[[#This Row],[OrderQuantity]]</f>
        <v>31.724399999999999</v>
      </c>
      <c r="Q5375" s="1" t="str">
        <f>VLOOKUP(Sales[[#This Row],[ProductKey]], Products!$A$2:$D$1000, 4, FALSE)</f>
        <v>Long-Sleeve Logo Jersey, XL</v>
      </c>
    </row>
    <row r="5376" spans="1:17" x14ac:dyDescent="0.25">
      <c r="A5376" s="2">
        <v>37753</v>
      </c>
      <c r="B5376" s="1" t="s">
        <v>3062</v>
      </c>
      <c r="C5376">
        <v>489</v>
      </c>
      <c r="D5376">
        <v>26495</v>
      </c>
      <c r="E5376">
        <v>6</v>
      </c>
      <c r="F5376">
        <v>2</v>
      </c>
      <c r="G5376">
        <v>1</v>
      </c>
      <c r="H5376" s="2">
        <v>42867</v>
      </c>
      <c r="I5376" t="str">
        <f>VLOOKUP(Sales[[#This Row],[TerritoryKey]], Territories[], 2, FALSE)</f>
        <v>Canada</v>
      </c>
      <c r="J5376">
        <f>_xlfn.XLOOKUP(Sales[[#This Row],[ProductKey]], Products!$A:$A, Products!$J:$J)</f>
        <v>41.572299999999998</v>
      </c>
      <c r="K5376">
        <f>_xlfn.XLOOKUP(Sales[[#This Row],[ProductKey]], Products!$A:$A, Products!$K:$K)</f>
        <v>53.99</v>
      </c>
      <c r="L5376" s="1">
        <f>Sales[[#This Row],[ProductPrice]]*Sales[[#This Row],[OrderQuantity]]</f>
        <v>53.99</v>
      </c>
      <c r="M5376" s="1">
        <f>Sales[[#This Row],[OrderQuantity]]</f>
        <v>1</v>
      </c>
      <c r="N5376" s="1">
        <f>1</f>
        <v>1</v>
      </c>
      <c r="O5376" s="1">
        <f>Sales[[#This Row],[TotalSales]]-Sales[[#This Row],[TotalCost]]</f>
        <v>12.417700000000004</v>
      </c>
      <c r="P5376" s="1">
        <f>Sales[[#This Row],[ProductCost]]*Sales[[#This Row],[OrderQuantity]]</f>
        <v>41.572299999999998</v>
      </c>
      <c r="Q5376" s="1" t="str">
        <f>VLOOKUP(Sales[[#This Row],[ProductKey]], Products!$A$2:$D$1000, 4, FALSE)</f>
        <v>Short-Sleeve Classic Jersey, M</v>
      </c>
    </row>
    <row r="5377" spans="1:17" x14ac:dyDescent="0.25">
      <c r="A5377" s="2">
        <v>38262</v>
      </c>
      <c r="B5377" s="1" t="s">
        <v>3089</v>
      </c>
      <c r="C5377">
        <v>476</v>
      </c>
      <c r="D5377">
        <v>11659</v>
      </c>
      <c r="E5377">
        <v>6</v>
      </c>
      <c r="F5377">
        <v>2</v>
      </c>
      <c r="G5377">
        <v>1</v>
      </c>
      <c r="H5377" s="2">
        <v>43375</v>
      </c>
      <c r="I5377" t="str">
        <f>VLOOKUP(Sales[[#This Row],[TerritoryKey]], Territories[], 2, FALSE)</f>
        <v>Canada</v>
      </c>
      <c r="J5377">
        <f>_xlfn.XLOOKUP(Sales[[#This Row],[ProductKey]], Products!$A:$A, Products!$J:$J)</f>
        <v>26.176300000000001</v>
      </c>
      <c r="K5377">
        <f>_xlfn.XLOOKUP(Sales[[#This Row],[ProductKey]], Products!$A:$A, Products!$K:$K)</f>
        <v>69.989999999999995</v>
      </c>
      <c r="L5377" s="1">
        <f>Sales[[#This Row],[ProductPrice]]*Sales[[#This Row],[OrderQuantity]]</f>
        <v>69.989999999999995</v>
      </c>
      <c r="M5377" s="1">
        <f>Sales[[#This Row],[OrderQuantity]]</f>
        <v>1</v>
      </c>
      <c r="N5377" s="1">
        <f>1</f>
        <v>1</v>
      </c>
      <c r="O5377" s="1">
        <f>Sales[[#This Row],[TotalSales]]-Sales[[#This Row],[TotalCost]]</f>
        <v>43.813699999999997</v>
      </c>
      <c r="P5377" s="1">
        <f>Sales[[#This Row],[ProductCost]]*Sales[[#This Row],[OrderQuantity]]</f>
        <v>26.176300000000001</v>
      </c>
      <c r="Q5377" s="1" t="str">
        <f>VLOOKUP(Sales[[#This Row],[ProductKey]], Products!$A$2:$D$1000, 4, FALSE)</f>
        <v>Women's Mountain Shorts, L</v>
      </c>
    </row>
    <row r="5378" spans="1:17" x14ac:dyDescent="0.25">
      <c r="A5378" s="2">
        <v>38080</v>
      </c>
      <c r="B5378" s="1" t="s">
        <v>3104</v>
      </c>
      <c r="C5378">
        <v>490</v>
      </c>
      <c r="D5378">
        <v>13466</v>
      </c>
      <c r="E5378">
        <v>6</v>
      </c>
      <c r="F5378">
        <v>2</v>
      </c>
      <c r="G5378">
        <v>1</v>
      </c>
      <c r="H5378" s="2">
        <v>43193</v>
      </c>
      <c r="I5378" t="str">
        <f>VLOOKUP(Sales[[#This Row],[TerritoryKey]], Territories[], 2, FALSE)</f>
        <v>Canada</v>
      </c>
      <c r="J5378">
        <f>_xlfn.XLOOKUP(Sales[[#This Row],[ProductKey]], Products!$A:$A, Products!$J:$J)</f>
        <v>41.572299999999998</v>
      </c>
      <c r="K5378">
        <f>_xlfn.XLOOKUP(Sales[[#This Row],[ProductKey]], Products!$A:$A, Products!$K:$K)</f>
        <v>53.99</v>
      </c>
      <c r="L5378" s="1">
        <f>Sales[[#This Row],[ProductPrice]]*Sales[[#This Row],[OrderQuantity]]</f>
        <v>53.99</v>
      </c>
      <c r="M5378" s="1">
        <f>Sales[[#This Row],[OrderQuantity]]</f>
        <v>1</v>
      </c>
      <c r="N5378" s="1">
        <f>1</f>
        <v>1</v>
      </c>
      <c r="O5378" s="1">
        <f>Sales[[#This Row],[TotalSales]]-Sales[[#This Row],[TotalCost]]</f>
        <v>12.417700000000004</v>
      </c>
      <c r="P5378" s="1">
        <f>Sales[[#This Row],[ProductCost]]*Sales[[#This Row],[OrderQuantity]]</f>
        <v>41.572299999999998</v>
      </c>
      <c r="Q5378" s="1" t="str">
        <f>VLOOKUP(Sales[[#This Row],[ProductKey]], Products!$A$2:$D$1000, 4, FALSE)</f>
        <v>Short-Sleeve Classic Jersey, L</v>
      </c>
    </row>
    <row r="5379" spans="1:17" x14ac:dyDescent="0.25">
      <c r="A5379" s="2">
        <v>38140</v>
      </c>
      <c r="B5379" s="1" t="s">
        <v>3110</v>
      </c>
      <c r="C5379">
        <v>487</v>
      </c>
      <c r="D5379">
        <v>17622</v>
      </c>
      <c r="E5379">
        <v>6</v>
      </c>
      <c r="F5379">
        <v>2</v>
      </c>
      <c r="G5379">
        <v>1</v>
      </c>
      <c r="H5379" s="2">
        <v>43253</v>
      </c>
      <c r="I5379" t="str">
        <f>VLOOKUP(Sales[[#This Row],[TerritoryKey]], Territories[], 2, FALSE)</f>
        <v>Canada</v>
      </c>
      <c r="J5379">
        <f>_xlfn.XLOOKUP(Sales[[#This Row],[ProductKey]], Products!$A:$A, Products!$J:$J)</f>
        <v>20.566299999999998</v>
      </c>
      <c r="K5379">
        <f>_xlfn.XLOOKUP(Sales[[#This Row],[ProductKey]], Products!$A:$A, Products!$K:$K)</f>
        <v>54.99</v>
      </c>
      <c r="L5379" s="1">
        <f>Sales[[#This Row],[ProductPrice]]*Sales[[#This Row],[OrderQuantity]]</f>
        <v>54.99</v>
      </c>
      <c r="M5379" s="1">
        <f>Sales[[#This Row],[OrderQuantity]]</f>
        <v>1</v>
      </c>
      <c r="N5379" s="1">
        <f>1</f>
        <v>1</v>
      </c>
      <c r="O5379" s="1">
        <f>Sales[[#This Row],[TotalSales]]-Sales[[#This Row],[TotalCost]]</f>
        <v>34.423700000000004</v>
      </c>
      <c r="P5379" s="1">
        <f>Sales[[#This Row],[ProductCost]]*Sales[[#This Row],[OrderQuantity]]</f>
        <v>20.566299999999998</v>
      </c>
      <c r="Q5379" s="1" t="str">
        <f>VLOOKUP(Sales[[#This Row],[ProductKey]], Products!$A$2:$D$1000, 4, FALSE)</f>
        <v>Hydration Pack - 70 oz.</v>
      </c>
    </row>
    <row r="5380" spans="1:17" x14ac:dyDescent="0.25">
      <c r="A5380" s="2">
        <v>38018</v>
      </c>
      <c r="B5380" s="1" t="s">
        <v>3155</v>
      </c>
      <c r="C5380">
        <v>530</v>
      </c>
      <c r="D5380">
        <v>13231</v>
      </c>
      <c r="E5380">
        <v>6</v>
      </c>
      <c r="F5380">
        <v>2</v>
      </c>
      <c r="G5380">
        <v>1</v>
      </c>
      <c r="H5380" s="2">
        <v>43132</v>
      </c>
      <c r="I5380" t="str">
        <f>VLOOKUP(Sales[[#This Row],[TerritoryKey]], Territories[], 2, FALSE)</f>
        <v>Canada</v>
      </c>
      <c r="J5380">
        <f>_xlfn.XLOOKUP(Sales[[#This Row],[ProductKey]], Products!$A:$A, Products!$J:$J)</f>
        <v>1.8663000000000001</v>
      </c>
      <c r="K5380">
        <f>_xlfn.XLOOKUP(Sales[[#This Row],[ProductKey]], Products!$A:$A, Products!$K:$K)</f>
        <v>4.99</v>
      </c>
      <c r="L5380" s="1">
        <f>Sales[[#This Row],[ProductPrice]]*Sales[[#This Row],[OrderQuantity]]</f>
        <v>4.99</v>
      </c>
      <c r="M5380" s="1">
        <f>Sales[[#This Row],[OrderQuantity]]</f>
        <v>1</v>
      </c>
      <c r="N5380" s="1">
        <f>1</f>
        <v>1</v>
      </c>
      <c r="O5380" s="1">
        <f>Sales[[#This Row],[TotalSales]]-Sales[[#This Row],[TotalCost]]</f>
        <v>3.1237000000000004</v>
      </c>
      <c r="P5380" s="1">
        <f>Sales[[#This Row],[ProductCost]]*Sales[[#This Row],[OrderQuantity]]</f>
        <v>1.8663000000000001</v>
      </c>
      <c r="Q5380" s="1" t="str">
        <f>VLOOKUP(Sales[[#This Row],[ProductKey]], Products!$A$2:$D$1000, 4, FALSE)</f>
        <v>Touring Tire Tube</v>
      </c>
    </row>
    <row r="5381" spans="1:17" x14ac:dyDescent="0.25">
      <c r="A5381" s="2">
        <v>38201</v>
      </c>
      <c r="B5381" s="1" t="s">
        <v>3205</v>
      </c>
      <c r="C5381">
        <v>491</v>
      </c>
      <c r="D5381">
        <v>13751</v>
      </c>
      <c r="E5381">
        <v>6</v>
      </c>
      <c r="F5381">
        <v>2</v>
      </c>
      <c r="G5381">
        <v>1</v>
      </c>
      <c r="H5381" s="2">
        <v>43314</v>
      </c>
      <c r="I5381" t="str">
        <f>VLOOKUP(Sales[[#This Row],[TerritoryKey]], Territories[], 2, FALSE)</f>
        <v>Canada</v>
      </c>
      <c r="J5381">
        <f>_xlfn.XLOOKUP(Sales[[#This Row],[ProductKey]], Products!$A:$A, Products!$J:$J)</f>
        <v>41.572299999999998</v>
      </c>
      <c r="K5381">
        <f>_xlfn.XLOOKUP(Sales[[#This Row],[ProductKey]], Products!$A:$A, Products!$K:$K)</f>
        <v>53.99</v>
      </c>
      <c r="L5381" s="1">
        <f>Sales[[#This Row],[ProductPrice]]*Sales[[#This Row],[OrderQuantity]]</f>
        <v>53.99</v>
      </c>
      <c r="M5381" s="1">
        <f>Sales[[#This Row],[OrderQuantity]]</f>
        <v>1</v>
      </c>
      <c r="N5381" s="1">
        <f>1</f>
        <v>1</v>
      </c>
      <c r="O5381" s="1">
        <f>Sales[[#This Row],[TotalSales]]-Sales[[#This Row],[TotalCost]]</f>
        <v>12.417700000000004</v>
      </c>
      <c r="P5381" s="1">
        <f>Sales[[#This Row],[ProductCost]]*Sales[[#This Row],[OrderQuantity]]</f>
        <v>41.572299999999998</v>
      </c>
      <c r="Q5381" s="1" t="str">
        <f>VLOOKUP(Sales[[#This Row],[ProductKey]], Products!$A$2:$D$1000, 4, FALSE)</f>
        <v>Short-Sleeve Classic Jersey, XL</v>
      </c>
    </row>
    <row r="5382" spans="1:17" x14ac:dyDescent="0.25">
      <c r="A5382" s="2">
        <v>38232</v>
      </c>
      <c r="B5382" s="1" t="s">
        <v>3219</v>
      </c>
      <c r="C5382">
        <v>540</v>
      </c>
      <c r="D5382">
        <v>11711</v>
      </c>
      <c r="E5382">
        <v>6</v>
      </c>
      <c r="F5382">
        <v>2</v>
      </c>
      <c r="G5382">
        <v>1</v>
      </c>
      <c r="H5382" s="2">
        <v>43345</v>
      </c>
      <c r="I5382" t="str">
        <f>VLOOKUP(Sales[[#This Row],[TerritoryKey]], Territories[], 2, FALSE)</f>
        <v>Canada</v>
      </c>
      <c r="J5382">
        <f>_xlfn.XLOOKUP(Sales[[#This Row],[ProductKey]], Products!$A:$A, Products!$J:$J)</f>
        <v>12.192399999999999</v>
      </c>
      <c r="K5382">
        <f>_xlfn.XLOOKUP(Sales[[#This Row],[ProductKey]], Products!$A:$A, Products!$K:$K)</f>
        <v>32.6</v>
      </c>
      <c r="L5382" s="1">
        <f>Sales[[#This Row],[ProductPrice]]*Sales[[#This Row],[OrderQuantity]]</f>
        <v>32.6</v>
      </c>
      <c r="M5382" s="1">
        <f>Sales[[#This Row],[OrderQuantity]]</f>
        <v>1</v>
      </c>
      <c r="N5382" s="1">
        <f>1</f>
        <v>1</v>
      </c>
      <c r="O5382" s="1">
        <f>Sales[[#This Row],[TotalSales]]-Sales[[#This Row],[TotalCost]]</f>
        <v>20.407600000000002</v>
      </c>
      <c r="P5382" s="1">
        <f>Sales[[#This Row],[ProductCost]]*Sales[[#This Row],[OrderQuantity]]</f>
        <v>12.192399999999999</v>
      </c>
      <c r="Q5382" s="1" t="str">
        <f>VLOOKUP(Sales[[#This Row],[ProductKey]], Products!$A$2:$D$1000, 4, FALSE)</f>
        <v>HL Road Tire</v>
      </c>
    </row>
    <row r="5383" spans="1:17" x14ac:dyDescent="0.25">
      <c r="A5383" s="2">
        <v>37845</v>
      </c>
      <c r="B5383" s="1" t="s">
        <v>3240</v>
      </c>
      <c r="C5383">
        <v>473</v>
      </c>
      <c r="D5383">
        <v>25070</v>
      </c>
      <c r="E5383">
        <v>6</v>
      </c>
      <c r="F5383">
        <v>2</v>
      </c>
      <c r="G5383">
        <v>1</v>
      </c>
      <c r="H5383" s="2">
        <v>42959</v>
      </c>
      <c r="I5383" t="str">
        <f>VLOOKUP(Sales[[#This Row],[TerritoryKey]], Territories[], 2, FALSE)</f>
        <v>Canada</v>
      </c>
      <c r="J5383">
        <f>_xlfn.XLOOKUP(Sales[[#This Row],[ProductKey]], Products!$A:$A, Products!$J:$J)</f>
        <v>23.748999999999999</v>
      </c>
      <c r="K5383">
        <f>_xlfn.XLOOKUP(Sales[[#This Row],[ProductKey]], Products!$A:$A, Products!$K:$K)</f>
        <v>63.5</v>
      </c>
      <c r="L5383" s="1">
        <f>Sales[[#This Row],[ProductPrice]]*Sales[[#This Row],[OrderQuantity]]</f>
        <v>63.5</v>
      </c>
      <c r="M5383" s="1">
        <f>Sales[[#This Row],[OrderQuantity]]</f>
        <v>1</v>
      </c>
      <c r="N5383" s="1">
        <f>1</f>
        <v>1</v>
      </c>
      <c r="O5383" s="1">
        <f>Sales[[#This Row],[TotalSales]]-Sales[[#This Row],[TotalCost]]</f>
        <v>39.751000000000005</v>
      </c>
      <c r="P5383" s="1">
        <f>Sales[[#This Row],[ProductCost]]*Sales[[#This Row],[OrderQuantity]]</f>
        <v>23.748999999999999</v>
      </c>
      <c r="Q5383" s="1" t="str">
        <f>VLOOKUP(Sales[[#This Row],[ProductKey]], Products!$A$2:$D$1000, 4, FALSE)</f>
        <v>Classic Vest, L</v>
      </c>
    </row>
    <row r="5384" spans="1:17" x14ac:dyDescent="0.25">
      <c r="A5384" s="2">
        <v>38169</v>
      </c>
      <c r="B5384" s="1" t="s">
        <v>3269</v>
      </c>
      <c r="C5384">
        <v>480</v>
      </c>
      <c r="D5384">
        <v>20781</v>
      </c>
      <c r="E5384">
        <v>6</v>
      </c>
      <c r="F5384">
        <v>2</v>
      </c>
      <c r="G5384">
        <v>1</v>
      </c>
      <c r="H5384" s="2">
        <v>43282</v>
      </c>
      <c r="I5384" t="str">
        <f>VLOOKUP(Sales[[#This Row],[TerritoryKey]], Territories[], 2, FALSE)</f>
        <v>Canada</v>
      </c>
      <c r="J5384">
        <f>_xlfn.XLOOKUP(Sales[[#This Row],[ProductKey]], Products!$A:$A, Products!$J:$J)</f>
        <v>0.85650000000000004</v>
      </c>
      <c r="K5384">
        <f>_xlfn.XLOOKUP(Sales[[#This Row],[ProductKey]], Products!$A:$A, Products!$K:$K)</f>
        <v>2.29</v>
      </c>
      <c r="L5384" s="1">
        <f>Sales[[#This Row],[ProductPrice]]*Sales[[#This Row],[OrderQuantity]]</f>
        <v>2.29</v>
      </c>
      <c r="M5384" s="1">
        <f>Sales[[#This Row],[OrderQuantity]]</f>
        <v>1</v>
      </c>
      <c r="N5384" s="1">
        <f>1</f>
        <v>1</v>
      </c>
      <c r="O5384" s="1">
        <f>Sales[[#This Row],[TotalSales]]-Sales[[#This Row],[TotalCost]]</f>
        <v>1.4335</v>
      </c>
      <c r="P5384" s="1">
        <f>Sales[[#This Row],[ProductCost]]*Sales[[#This Row],[OrderQuantity]]</f>
        <v>0.85650000000000004</v>
      </c>
      <c r="Q5384" s="1" t="str">
        <f>VLOOKUP(Sales[[#This Row],[ProductKey]], Products!$A$2:$D$1000, 4, FALSE)</f>
        <v>Patch Kit/8 Patches</v>
      </c>
    </row>
    <row r="5385" spans="1:17" x14ac:dyDescent="0.25">
      <c r="A5385" s="2">
        <v>37664</v>
      </c>
      <c r="B5385" s="1" t="s">
        <v>3306</v>
      </c>
      <c r="C5385">
        <v>462</v>
      </c>
      <c r="D5385">
        <v>11142</v>
      </c>
      <c r="E5385">
        <v>6</v>
      </c>
      <c r="F5385">
        <v>2</v>
      </c>
      <c r="G5385">
        <v>1</v>
      </c>
      <c r="H5385" s="2">
        <v>42778</v>
      </c>
      <c r="I5385" t="str">
        <f>VLOOKUP(Sales[[#This Row],[TerritoryKey]], Territories[], 2, FALSE)</f>
        <v>Canada</v>
      </c>
      <c r="J5385">
        <f>_xlfn.XLOOKUP(Sales[[#This Row],[ProductKey]], Products!$A:$A, Products!$J:$J)</f>
        <v>9.7135999999999996</v>
      </c>
      <c r="K5385">
        <f>_xlfn.XLOOKUP(Sales[[#This Row],[ProductKey]], Products!$A:$A, Products!$K:$K)</f>
        <v>23.548100000000002</v>
      </c>
      <c r="L5385" s="1">
        <f>Sales[[#This Row],[ProductPrice]]*Sales[[#This Row],[OrderQuantity]]</f>
        <v>23.548100000000002</v>
      </c>
      <c r="M5385" s="1">
        <f>Sales[[#This Row],[OrderQuantity]]</f>
        <v>1</v>
      </c>
      <c r="N5385" s="1">
        <f>1</f>
        <v>1</v>
      </c>
      <c r="O5385" s="1">
        <f>Sales[[#This Row],[TotalSales]]-Sales[[#This Row],[TotalCost]]</f>
        <v>13.834500000000002</v>
      </c>
      <c r="P5385" s="1">
        <f>Sales[[#This Row],[ProductCost]]*Sales[[#This Row],[OrderQuantity]]</f>
        <v>9.7135999999999996</v>
      </c>
      <c r="Q5385" s="1" t="str">
        <f>VLOOKUP(Sales[[#This Row],[ProductKey]], Products!$A$2:$D$1000, 4, FALSE)</f>
        <v>Half-Finger Gloves, S</v>
      </c>
    </row>
    <row r="5386" spans="1:17" x14ac:dyDescent="0.25">
      <c r="A5386" s="2">
        <v>38108</v>
      </c>
      <c r="B5386" s="1" t="s">
        <v>3318</v>
      </c>
      <c r="C5386">
        <v>474</v>
      </c>
      <c r="D5386">
        <v>27738</v>
      </c>
      <c r="E5386">
        <v>6</v>
      </c>
      <c r="F5386">
        <v>2</v>
      </c>
      <c r="G5386">
        <v>1</v>
      </c>
      <c r="H5386" s="2">
        <v>43221</v>
      </c>
      <c r="I5386" t="str">
        <f>VLOOKUP(Sales[[#This Row],[TerritoryKey]], Territories[], 2, FALSE)</f>
        <v>Canada</v>
      </c>
      <c r="J5386">
        <f>_xlfn.XLOOKUP(Sales[[#This Row],[ProductKey]], Products!$A:$A, Products!$J:$J)</f>
        <v>26.176300000000001</v>
      </c>
      <c r="K5386">
        <f>_xlfn.XLOOKUP(Sales[[#This Row],[ProductKey]], Products!$A:$A, Products!$K:$K)</f>
        <v>69.989999999999995</v>
      </c>
      <c r="L5386" s="1">
        <f>Sales[[#This Row],[ProductPrice]]*Sales[[#This Row],[OrderQuantity]]</f>
        <v>69.989999999999995</v>
      </c>
      <c r="M5386" s="1">
        <f>Sales[[#This Row],[OrderQuantity]]</f>
        <v>1</v>
      </c>
      <c r="N5386" s="1">
        <f>1</f>
        <v>1</v>
      </c>
      <c r="O5386" s="1">
        <f>Sales[[#This Row],[TotalSales]]-Sales[[#This Row],[TotalCost]]</f>
        <v>43.813699999999997</v>
      </c>
      <c r="P5386" s="1">
        <f>Sales[[#This Row],[ProductCost]]*Sales[[#This Row],[OrderQuantity]]</f>
        <v>26.176300000000001</v>
      </c>
      <c r="Q5386" s="1" t="str">
        <f>VLOOKUP(Sales[[#This Row],[ProductKey]], Products!$A$2:$D$1000, 4, FALSE)</f>
        <v>Women's Mountain Shorts, S</v>
      </c>
    </row>
    <row r="5387" spans="1:17" x14ac:dyDescent="0.25">
      <c r="A5387" s="2">
        <v>38019</v>
      </c>
      <c r="B5387" s="1" t="s">
        <v>3321</v>
      </c>
      <c r="C5387">
        <v>473</v>
      </c>
      <c r="D5387">
        <v>23865</v>
      </c>
      <c r="E5387">
        <v>6</v>
      </c>
      <c r="F5387">
        <v>2</v>
      </c>
      <c r="G5387">
        <v>1</v>
      </c>
      <c r="H5387" s="2">
        <v>43133</v>
      </c>
      <c r="I5387" t="str">
        <f>VLOOKUP(Sales[[#This Row],[TerritoryKey]], Territories[], 2, FALSE)</f>
        <v>Canada</v>
      </c>
      <c r="J5387">
        <f>_xlfn.XLOOKUP(Sales[[#This Row],[ProductKey]], Products!$A:$A, Products!$J:$J)</f>
        <v>23.748999999999999</v>
      </c>
      <c r="K5387">
        <f>_xlfn.XLOOKUP(Sales[[#This Row],[ProductKey]], Products!$A:$A, Products!$K:$K)</f>
        <v>63.5</v>
      </c>
      <c r="L5387" s="1">
        <f>Sales[[#This Row],[ProductPrice]]*Sales[[#This Row],[OrderQuantity]]</f>
        <v>63.5</v>
      </c>
      <c r="M5387" s="1">
        <f>Sales[[#This Row],[OrderQuantity]]</f>
        <v>1</v>
      </c>
      <c r="N5387" s="1">
        <f>1</f>
        <v>1</v>
      </c>
      <c r="O5387" s="1">
        <f>Sales[[#This Row],[TotalSales]]-Sales[[#This Row],[TotalCost]]</f>
        <v>39.751000000000005</v>
      </c>
      <c r="P5387" s="1">
        <f>Sales[[#This Row],[ProductCost]]*Sales[[#This Row],[OrderQuantity]]</f>
        <v>23.748999999999999</v>
      </c>
      <c r="Q5387" s="1" t="str">
        <f>VLOOKUP(Sales[[#This Row],[ProductKey]], Products!$A$2:$D$1000, 4, FALSE)</f>
        <v>Classic Vest, L</v>
      </c>
    </row>
    <row r="5388" spans="1:17" x14ac:dyDescent="0.25">
      <c r="A5388" s="2">
        <v>38323</v>
      </c>
      <c r="B5388" s="1" t="s">
        <v>3345</v>
      </c>
      <c r="C5388">
        <v>472</v>
      </c>
      <c r="D5388">
        <v>11277</v>
      </c>
      <c r="E5388">
        <v>6</v>
      </c>
      <c r="F5388">
        <v>2</v>
      </c>
      <c r="G5388">
        <v>1</v>
      </c>
      <c r="H5388" s="2">
        <v>43436</v>
      </c>
      <c r="I5388" t="str">
        <f>VLOOKUP(Sales[[#This Row],[TerritoryKey]], Territories[], 2, FALSE)</f>
        <v>Canada</v>
      </c>
      <c r="J5388">
        <f>_xlfn.XLOOKUP(Sales[[#This Row],[ProductKey]], Products!$A:$A, Products!$J:$J)</f>
        <v>23.748999999999999</v>
      </c>
      <c r="K5388">
        <f>_xlfn.XLOOKUP(Sales[[#This Row],[ProductKey]], Products!$A:$A, Products!$K:$K)</f>
        <v>63.5</v>
      </c>
      <c r="L5388" s="1">
        <f>Sales[[#This Row],[ProductPrice]]*Sales[[#This Row],[OrderQuantity]]</f>
        <v>63.5</v>
      </c>
      <c r="M5388" s="1">
        <f>Sales[[#This Row],[OrderQuantity]]</f>
        <v>1</v>
      </c>
      <c r="N5388" s="1">
        <f>1</f>
        <v>1</v>
      </c>
      <c r="O5388" s="1">
        <f>Sales[[#This Row],[TotalSales]]-Sales[[#This Row],[TotalCost]]</f>
        <v>39.751000000000005</v>
      </c>
      <c r="P5388" s="1">
        <f>Sales[[#This Row],[ProductCost]]*Sales[[#This Row],[OrderQuantity]]</f>
        <v>23.748999999999999</v>
      </c>
      <c r="Q5388" s="1" t="str">
        <f>VLOOKUP(Sales[[#This Row],[ProductKey]], Products!$A$2:$D$1000, 4, FALSE)</f>
        <v>Classic Vest, M</v>
      </c>
    </row>
    <row r="5389" spans="1:17" x14ac:dyDescent="0.25">
      <c r="A5389" s="2">
        <v>37967</v>
      </c>
      <c r="B5389" s="1" t="s">
        <v>3419</v>
      </c>
      <c r="C5389">
        <v>235</v>
      </c>
      <c r="D5389">
        <v>18078</v>
      </c>
      <c r="E5389">
        <v>6</v>
      </c>
      <c r="F5389">
        <v>2</v>
      </c>
      <c r="G5389">
        <v>1</v>
      </c>
      <c r="H5389" s="2">
        <v>43081</v>
      </c>
      <c r="I5389" t="str">
        <f>VLOOKUP(Sales[[#This Row],[TerritoryKey]], Territories[], 2, FALSE)</f>
        <v>Canada</v>
      </c>
      <c r="J5389">
        <f>_xlfn.XLOOKUP(Sales[[#This Row],[ProductKey]], Products!$A:$A, Products!$J:$J)</f>
        <v>31.724399999999999</v>
      </c>
      <c r="K5389">
        <f>_xlfn.XLOOKUP(Sales[[#This Row],[ProductKey]], Products!$A:$A, Products!$K:$K)</f>
        <v>48.067300000000003</v>
      </c>
      <c r="L5389" s="1">
        <f>Sales[[#This Row],[ProductPrice]]*Sales[[#This Row],[OrderQuantity]]</f>
        <v>48.067300000000003</v>
      </c>
      <c r="M5389" s="1">
        <f>Sales[[#This Row],[OrderQuantity]]</f>
        <v>1</v>
      </c>
      <c r="N5389" s="1">
        <f>1</f>
        <v>1</v>
      </c>
      <c r="O5389" s="1">
        <f>Sales[[#This Row],[TotalSales]]-Sales[[#This Row],[TotalCost]]</f>
        <v>16.342900000000004</v>
      </c>
      <c r="P5389" s="1">
        <f>Sales[[#This Row],[ProductCost]]*Sales[[#This Row],[OrderQuantity]]</f>
        <v>31.724399999999999</v>
      </c>
      <c r="Q5389" s="1" t="str">
        <f>VLOOKUP(Sales[[#This Row],[ProductKey]], Products!$A$2:$D$1000, 4, FALSE)</f>
        <v>Long-Sleeve Logo Jersey, XL</v>
      </c>
    </row>
    <row r="5390" spans="1:17" x14ac:dyDescent="0.25">
      <c r="A5390" s="2">
        <v>38231</v>
      </c>
      <c r="B5390" s="1" t="s">
        <v>3421</v>
      </c>
      <c r="C5390">
        <v>480</v>
      </c>
      <c r="D5390">
        <v>11827</v>
      </c>
      <c r="E5390">
        <v>6</v>
      </c>
      <c r="F5390">
        <v>2</v>
      </c>
      <c r="G5390">
        <v>1</v>
      </c>
      <c r="H5390" s="2">
        <v>43344</v>
      </c>
      <c r="I5390" t="str">
        <f>VLOOKUP(Sales[[#This Row],[TerritoryKey]], Territories[], 2, FALSE)</f>
        <v>Canada</v>
      </c>
      <c r="J5390">
        <f>_xlfn.XLOOKUP(Sales[[#This Row],[ProductKey]], Products!$A:$A, Products!$J:$J)</f>
        <v>0.85650000000000004</v>
      </c>
      <c r="K5390">
        <f>_xlfn.XLOOKUP(Sales[[#This Row],[ProductKey]], Products!$A:$A, Products!$K:$K)</f>
        <v>2.29</v>
      </c>
      <c r="L5390" s="1">
        <f>Sales[[#This Row],[ProductPrice]]*Sales[[#This Row],[OrderQuantity]]</f>
        <v>2.29</v>
      </c>
      <c r="M5390" s="1">
        <f>Sales[[#This Row],[OrderQuantity]]</f>
        <v>1</v>
      </c>
      <c r="N5390" s="1">
        <f>1</f>
        <v>1</v>
      </c>
      <c r="O5390" s="1">
        <f>Sales[[#This Row],[TotalSales]]-Sales[[#This Row],[TotalCost]]</f>
        <v>1.4335</v>
      </c>
      <c r="P5390" s="1">
        <f>Sales[[#This Row],[ProductCost]]*Sales[[#This Row],[OrderQuantity]]</f>
        <v>0.85650000000000004</v>
      </c>
      <c r="Q5390" s="1" t="str">
        <f>VLOOKUP(Sales[[#This Row],[ProductKey]], Products!$A$2:$D$1000, 4, FALSE)</f>
        <v>Patch Kit/8 Patches</v>
      </c>
    </row>
    <row r="5391" spans="1:17" x14ac:dyDescent="0.25">
      <c r="A5391" s="2">
        <v>38171</v>
      </c>
      <c r="B5391" s="1" t="s">
        <v>3427</v>
      </c>
      <c r="C5391">
        <v>487</v>
      </c>
      <c r="D5391">
        <v>24220</v>
      </c>
      <c r="E5391">
        <v>6</v>
      </c>
      <c r="F5391">
        <v>2</v>
      </c>
      <c r="G5391">
        <v>1</v>
      </c>
      <c r="H5391" s="2">
        <v>43284</v>
      </c>
      <c r="I5391" t="str">
        <f>VLOOKUP(Sales[[#This Row],[TerritoryKey]], Territories[], 2, FALSE)</f>
        <v>Canada</v>
      </c>
      <c r="J5391">
        <f>_xlfn.XLOOKUP(Sales[[#This Row],[ProductKey]], Products!$A:$A, Products!$J:$J)</f>
        <v>20.566299999999998</v>
      </c>
      <c r="K5391">
        <f>_xlfn.XLOOKUP(Sales[[#This Row],[ProductKey]], Products!$A:$A, Products!$K:$K)</f>
        <v>54.99</v>
      </c>
      <c r="L5391" s="1">
        <f>Sales[[#This Row],[ProductPrice]]*Sales[[#This Row],[OrderQuantity]]</f>
        <v>54.99</v>
      </c>
      <c r="M5391" s="1">
        <f>Sales[[#This Row],[OrderQuantity]]</f>
        <v>1</v>
      </c>
      <c r="N5391" s="1">
        <f>1</f>
        <v>1</v>
      </c>
      <c r="O5391" s="1">
        <f>Sales[[#This Row],[TotalSales]]-Sales[[#This Row],[TotalCost]]</f>
        <v>34.423700000000004</v>
      </c>
      <c r="P5391" s="1">
        <f>Sales[[#This Row],[ProductCost]]*Sales[[#This Row],[OrderQuantity]]</f>
        <v>20.566299999999998</v>
      </c>
      <c r="Q5391" s="1" t="str">
        <f>VLOOKUP(Sales[[#This Row],[ProductKey]], Products!$A$2:$D$1000, 4, FALSE)</f>
        <v>Hydration Pack - 70 oz.</v>
      </c>
    </row>
    <row r="5392" spans="1:17" x14ac:dyDescent="0.25">
      <c r="A5392" s="2">
        <v>38262</v>
      </c>
      <c r="B5392" s="1" t="s">
        <v>3483</v>
      </c>
      <c r="C5392">
        <v>223</v>
      </c>
      <c r="D5392">
        <v>17404</v>
      </c>
      <c r="E5392">
        <v>6</v>
      </c>
      <c r="F5392">
        <v>2</v>
      </c>
      <c r="G5392">
        <v>1</v>
      </c>
      <c r="H5392" s="2">
        <v>43375</v>
      </c>
      <c r="I5392" t="str">
        <f>VLOOKUP(Sales[[#This Row],[TerritoryKey]], Territories[], 2, FALSE)</f>
        <v>Canada</v>
      </c>
      <c r="J5392">
        <f>_xlfn.XLOOKUP(Sales[[#This Row],[ProductKey]], Products!$A:$A, Products!$J:$J)</f>
        <v>5.7051999999999996</v>
      </c>
      <c r="K5392">
        <f>_xlfn.XLOOKUP(Sales[[#This Row],[ProductKey]], Products!$A:$A, Products!$K:$K)</f>
        <v>8.6441999999999997</v>
      </c>
      <c r="L5392" s="1">
        <f>Sales[[#This Row],[ProductPrice]]*Sales[[#This Row],[OrderQuantity]]</f>
        <v>8.6441999999999997</v>
      </c>
      <c r="M5392" s="1">
        <f>Sales[[#This Row],[OrderQuantity]]</f>
        <v>1</v>
      </c>
      <c r="N5392" s="1">
        <f>1</f>
        <v>1</v>
      </c>
      <c r="O5392" s="1">
        <f>Sales[[#This Row],[TotalSales]]-Sales[[#This Row],[TotalCost]]</f>
        <v>2.9390000000000001</v>
      </c>
      <c r="P5392" s="1">
        <f>Sales[[#This Row],[ProductCost]]*Sales[[#This Row],[OrderQuantity]]</f>
        <v>5.7051999999999996</v>
      </c>
      <c r="Q5392" s="1" t="str">
        <f>VLOOKUP(Sales[[#This Row],[ProductKey]], Products!$A$2:$D$1000, 4, FALSE)</f>
        <v>AWC Logo Cap</v>
      </c>
    </row>
    <row r="5393" spans="1:17" x14ac:dyDescent="0.25">
      <c r="A5393" s="2">
        <v>37988</v>
      </c>
      <c r="B5393" s="1" t="s">
        <v>3504</v>
      </c>
      <c r="C5393">
        <v>478</v>
      </c>
      <c r="D5393">
        <v>28779</v>
      </c>
      <c r="E5393">
        <v>6</v>
      </c>
      <c r="F5393">
        <v>2</v>
      </c>
      <c r="G5393">
        <v>1</v>
      </c>
      <c r="H5393" s="2">
        <v>43102</v>
      </c>
      <c r="I5393" t="str">
        <f>VLOOKUP(Sales[[#This Row],[TerritoryKey]], Territories[], 2, FALSE)</f>
        <v>Canada</v>
      </c>
      <c r="J5393">
        <f>_xlfn.XLOOKUP(Sales[[#This Row],[ProductKey]], Products!$A:$A, Products!$J:$J)</f>
        <v>3.7363</v>
      </c>
      <c r="K5393">
        <f>_xlfn.XLOOKUP(Sales[[#This Row],[ProductKey]], Products!$A:$A, Products!$K:$K)</f>
        <v>9.99</v>
      </c>
      <c r="L5393" s="1">
        <f>Sales[[#This Row],[ProductPrice]]*Sales[[#This Row],[OrderQuantity]]</f>
        <v>9.99</v>
      </c>
      <c r="M5393" s="1">
        <f>Sales[[#This Row],[OrderQuantity]]</f>
        <v>1</v>
      </c>
      <c r="N5393" s="1">
        <f>1</f>
        <v>1</v>
      </c>
      <c r="O5393" s="1">
        <f>Sales[[#This Row],[TotalSales]]-Sales[[#This Row],[TotalCost]]</f>
        <v>6.2537000000000003</v>
      </c>
      <c r="P5393" s="1">
        <f>Sales[[#This Row],[ProductCost]]*Sales[[#This Row],[OrderQuantity]]</f>
        <v>3.7363</v>
      </c>
      <c r="Q5393" s="1" t="str">
        <f>VLOOKUP(Sales[[#This Row],[ProductKey]], Products!$A$2:$D$1000, 4, FALSE)</f>
        <v>Mountain Bottle Cage</v>
      </c>
    </row>
    <row r="5394" spans="1:17" x14ac:dyDescent="0.25">
      <c r="A5394" s="2">
        <v>38078</v>
      </c>
      <c r="B5394" s="1" t="s">
        <v>3738</v>
      </c>
      <c r="C5394">
        <v>229</v>
      </c>
      <c r="D5394">
        <v>20208</v>
      </c>
      <c r="E5394">
        <v>6</v>
      </c>
      <c r="F5394">
        <v>2</v>
      </c>
      <c r="G5394">
        <v>1</v>
      </c>
      <c r="H5394" s="2">
        <v>43191</v>
      </c>
      <c r="I5394" t="str">
        <f>VLOOKUP(Sales[[#This Row],[TerritoryKey]], Territories[], 2, FALSE)</f>
        <v>Canada</v>
      </c>
      <c r="J5394">
        <f>_xlfn.XLOOKUP(Sales[[#This Row],[ProductKey]], Products!$A:$A, Products!$J:$J)</f>
        <v>31.724399999999999</v>
      </c>
      <c r="K5394">
        <f>_xlfn.XLOOKUP(Sales[[#This Row],[ProductKey]], Products!$A:$A, Products!$K:$K)</f>
        <v>48.067300000000003</v>
      </c>
      <c r="L5394" s="1">
        <f>Sales[[#This Row],[ProductPrice]]*Sales[[#This Row],[OrderQuantity]]</f>
        <v>48.067300000000003</v>
      </c>
      <c r="M5394" s="1">
        <f>Sales[[#This Row],[OrderQuantity]]</f>
        <v>1</v>
      </c>
      <c r="N5394" s="1">
        <f>1</f>
        <v>1</v>
      </c>
      <c r="O5394" s="1">
        <f>Sales[[#This Row],[TotalSales]]-Sales[[#This Row],[TotalCost]]</f>
        <v>16.342900000000004</v>
      </c>
      <c r="P5394" s="1">
        <f>Sales[[#This Row],[ProductCost]]*Sales[[#This Row],[OrderQuantity]]</f>
        <v>31.724399999999999</v>
      </c>
      <c r="Q5394" s="1" t="str">
        <f>VLOOKUP(Sales[[#This Row],[ProductKey]], Products!$A$2:$D$1000, 4, FALSE)</f>
        <v>Long-Sleeve Logo Jersey, M</v>
      </c>
    </row>
    <row r="5395" spans="1:17" x14ac:dyDescent="0.25">
      <c r="A5395" s="2">
        <v>38018</v>
      </c>
      <c r="B5395" s="1" t="s">
        <v>3880</v>
      </c>
      <c r="C5395">
        <v>491</v>
      </c>
      <c r="D5395">
        <v>16009</v>
      </c>
      <c r="E5395">
        <v>6</v>
      </c>
      <c r="F5395">
        <v>2</v>
      </c>
      <c r="G5395">
        <v>1</v>
      </c>
      <c r="H5395" s="2">
        <v>43132</v>
      </c>
      <c r="I5395" t="str">
        <f>VLOOKUP(Sales[[#This Row],[TerritoryKey]], Territories[], 2, FALSE)</f>
        <v>Canada</v>
      </c>
      <c r="J5395">
        <f>_xlfn.XLOOKUP(Sales[[#This Row],[ProductKey]], Products!$A:$A, Products!$J:$J)</f>
        <v>41.572299999999998</v>
      </c>
      <c r="K5395">
        <f>_xlfn.XLOOKUP(Sales[[#This Row],[ProductKey]], Products!$A:$A, Products!$K:$K)</f>
        <v>53.99</v>
      </c>
      <c r="L5395" s="1">
        <f>Sales[[#This Row],[ProductPrice]]*Sales[[#This Row],[OrderQuantity]]</f>
        <v>53.99</v>
      </c>
      <c r="M5395" s="1">
        <f>Sales[[#This Row],[OrderQuantity]]</f>
        <v>1</v>
      </c>
      <c r="N5395" s="1">
        <f>1</f>
        <v>1</v>
      </c>
      <c r="O5395" s="1">
        <f>Sales[[#This Row],[TotalSales]]-Sales[[#This Row],[TotalCost]]</f>
        <v>12.417700000000004</v>
      </c>
      <c r="P5395" s="1">
        <f>Sales[[#This Row],[ProductCost]]*Sales[[#This Row],[OrderQuantity]]</f>
        <v>41.572299999999998</v>
      </c>
      <c r="Q5395" s="1" t="str">
        <f>VLOOKUP(Sales[[#This Row],[ProductKey]], Products!$A$2:$D$1000, 4, FALSE)</f>
        <v>Short-Sleeve Classic Jersey, XL</v>
      </c>
    </row>
    <row r="5396" spans="1:17" x14ac:dyDescent="0.25">
      <c r="A5396" s="2">
        <v>38079</v>
      </c>
      <c r="B5396" s="1" t="s">
        <v>3928</v>
      </c>
      <c r="C5396">
        <v>478</v>
      </c>
      <c r="D5396">
        <v>12964</v>
      </c>
      <c r="E5396">
        <v>6</v>
      </c>
      <c r="F5396">
        <v>2</v>
      </c>
      <c r="G5396">
        <v>1</v>
      </c>
      <c r="H5396" s="2">
        <v>43192</v>
      </c>
      <c r="I5396" t="str">
        <f>VLOOKUP(Sales[[#This Row],[TerritoryKey]], Territories[], 2, FALSE)</f>
        <v>Canada</v>
      </c>
      <c r="J5396">
        <f>_xlfn.XLOOKUP(Sales[[#This Row],[ProductKey]], Products!$A:$A, Products!$J:$J)</f>
        <v>3.7363</v>
      </c>
      <c r="K5396">
        <f>_xlfn.XLOOKUP(Sales[[#This Row],[ProductKey]], Products!$A:$A, Products!$K:$K)</f>
        <v>9.99</v>
      </c>
      <c r="L5396" s="1">
        <f>Sales[[#This Row],[ProductPrice]]*Sales[[#This Row],[OrderQuantity]]</f>
        <v>9.99</v>
      </c>
      <c r="M5396" s="1">
        <f>Sales[[#This Row],[OrderQuantity]]</f>
        <v>1</v>
      </c>
      <c r="N5396" s="1">
        <f>1</f>
        <v>1</v>
      </c>
      <c r="O5396" s="1">
        <f>Sales[[#This Row],[TotalSales]]-Sales[[#This Row],[TotalCost]]</f>
        <v>6.2537000000000003</v>
      </c>
      <c r="P5396" s="1">
        <f>Sales[[#This Row],[ProductCost]]*Sales[[#This Row],[OrderQuantity]]</f>
        <v>3.7363</v>
      </c>
      <c r="Q5396" s="1" t="str">
        <f>VLOOKUP(Sales[[#This Row],[ProductKey]], Products!$A$2:$D$1000, 4, FALSE)</f>
        <v>Mountain Bottle Cage</v>
      </c>
    </row>
    <row r="5397" spans="1:17" x14ac:dyDescent="0.25">
      <c r="A5397" s="2">
        <v>38108</v>
      </c>
      <c r="B5397" s="1" t="s">
        <v>3941</v>
      </c>
      <c r="C5397">
        <v>540</v>
      </c>
      <c r="D5397">
        <v>13474</v>
      </c>
      <c r="E5397">
        <v>6</v>
      </c>
      <c r="F5397">
        <v>2</v>
      </c>
      <c r="G5397">
        <v>1</v>
      </c>
      <c r="H5397" s="2">
        <v>43221</v>
      </c>
      <c r="I5397" t="str">
        <f>VLOOKUP(Sales[[#This Row],[TerritoryKey]], Territories[], 2, FALSE)</f>
        <v>Canada</v>
      </c>
      <c r="J5397">
        <f>_xlfn.XLOOKUP(Sales[[#This Row],[ProductKey]], Products!$A:$A, Products!$J:$J)</f>
        <v>12.192399999999999</v>
      </c>
      <c r="K5397">
        <f>_xlfn.XLOOKUP(Sales[[#This Row],[ProductKey]], Products!$A:$A, Products!$K:$K)</f>
        <v>32.6</v>
      </c>
      <c r="L5397" s="1">
        <f>Sales[[#This Row],[ProductPrice]]*Sales[[#This Row],[OrderQuantity]]</f>
        <v>32.6</v>
      </c>
      <c r="M5397" s="1">
        <f>Sales[[#This Row],[OrderQuantity]]</f>
        <v>1</v>
      </c>
      <c r="N5397" s="1">
        <f>1</f>
        <v>1</v>
      </c>
      <c r="O5397" s="1">
        <f>Sales[[#This Row],[TotalSales]]-Sales[[#This Row],[TotalCost]]</f>
        <v>20.407600000000002</v>
      </c>
      <c r="P5397" s="1">
        <f>Sales[[#This Row],[ProductCost]]*Sales[[#This Row],[OrderQuantity]]</f>
        <v>12.192399999999999</v>
      </c>
      <c r="Q5397" s="1" t="str">
        <f>VLOOKUP(Sales[[#This Row],[ProductKey]], Products!$A$2:$D$1000, 4, FALSE)</f>
        <v>HL Road Tire</v>
      </c>
    </row>
    <row r="5398" spans="1:17" x14ac:dyDescent="0.25">
      <c r="A5398" s="2">
        <v>38169</v>
      </c>
      <c r="B5398" s="1" t="s">
        <v>3974</v>
      </c>
      <c r="C5398">
        <v>536</v>
      </c>
      <c r="D5398">
        <v>12202</v>
      </c>
      <c r="E5398">
        <v>6</v>
      </c>
      <c r="F5398">
        <v>2</v>
      </c>
      <c r="G5398">
        <v>1</v>
      </c>
      <c r="H5398" s="2">
        <v>43282</v>
      </c>
      <c r="I5398" t="str">
        <f>VLOOKUP(Sales[[#This Row],[TerritoryKey]], Territories[], 2, FALSE)</f>
        <v>Canada</v>
      </c>
      <c r="J5398">
        <f>_xlfn.XLOOKUP(Sales[[#This Row],[ProductKey]], Products!$A:$A, Products!$J:$J)</f>
        <v>11.2163</v>
      </c>
      <c r="K5398">
        <f>_xlfn.XLOOKUP(Sales[[#This Row],[ProductKey]], Products!$A:$A, Products!$K:$K)</f>
        <v>29.99</v>
      </c>
      <c r="L5398" s="1">
        <f>Sales[[#This Row],[ProductPrice]]*Sales[[#This Row],[OrderQuantity]]</f>
        <v>29.99</v>
      </c>
      <c r="M5398" s="1">
        <f>Sales[[#This Row],[OrderQuantity]]</f>
        <v>1</v>
      </c>
      <c r="N5398" s="1">
        <f>1</f>
        <v>1</v>
      </c>
      <c r="O5398" s="1">
        <f>Sales[[#This Row],[TotalSales]]-Sales[[#This Row],[TotalCost]]</f>
        <v>18.773699999999998</v>
      </c>
      <c r="P5398" s="1">
        <f>Sales[[#This Row],[ProductCost]]*Sales[[#This Row],[OrderQuantity]]</f>
        <v>11.2163</v>
      </c>
      <c r="Q5398" s="1" t="str">
        <f>VLOOKUP(Sales[[#This Row],[ProductKey]], Products!$A$2:$D$1000, 4, FALSE)</f>
        <v>ML Mountain Tire</v>
      </c>
    </row>
    <row r="5399" spans="1:17" x14ac:dyDescent="0.25">
      <c r="A5399" s="2">
        <v>38110</v>
      </c>
      <c r="B5399" s="1" t="s">
        <v>4002</v>
      </c>
      <c r="C5399">
        <v>484</v>
      </c>
      <c r="D5399">
        <v>11276</v>
      </c>
      <c r="E5399">
        <v>6</v>
      </c>
      <c r="F5399">
        <v>2</v>
      </c>
      <c r="G5399">
        <v>1</v>
      </c>
      <c r="H5399" s="2">
        <v>43223</v>
      </c>
      <c r="I5399" t="str">
        <f>VLOOKUP(Sales[[#This Row],[TerritoryKey]], Territories[], 2, FALSE)</f>
        <v>Canada</v>
      </c>
      <c r="J5399">
        <f>_xlfn.XLOOKUP(Sales[[#This Row],[ProductKey]], Products!$A:$A, Products!$J:$J)</f>
        <v>2.9733000000000001</v>
      </c>
      <c r="K5399">
        <f>_xlfn.XLOOKUP(Sales[[#This Row],[ProductKey]], Products!$A:$A, Products!$K:$K)</f>
        <v>7.95</v>
      </c>
      <c r="L5399" s="1">
        <f>Sales[[#This Row],[ProductPrice]]*Sales[[#This Row],[OrderQuantity]]</f>
        <v>7.95</v>
      </c>
      <c r="M5399" s="1">
        <f>Sales[[#This Row],[OrderQuantity]]</f>
        <v>1</v>
      </c>
      <c r="N5399" s="1">
        <f>1</f>
        <v>1</v>
      </c>
      <c r="O5399" s="1">
        <f>Sales[[#This Row],[TotalSales]]-Sales[[#This Row],[TotalCost]]</f>
        <v>4.9767000000000001</v>
      </c>
      <c r="P5399" s="1">
        <f>Sales[[#This Row],[ProductCost]]*Sales[[#This Row],[OrderQuantity]]</f>
        <v>2.9733000000000001</v>
      </c>
      <c r="Q5399" s="1" t="str">
        <f>VLOOKUP(Sales[[#This Row],[ProductKey]], Products!$A$2:$D$1000, 4, FALSE)</f>
        <v>Bike Wash - Dissolver</v>
      </c>
    </row>
    <row r="5400" spans="1:17" x14ac:dyDescent="0.25">
      <c r="A5400" s="2">
        <v>38048</v>
      </c>
      <c r="B5400" s="1" t="s">
        <v>4016</v>
      </c>
      <c r="C5400">
        <v>480</v>
      </c>
      <c r="D5400">
        <v>15859</v>
      </c>
      <c r="E5400">
        <v>6</v>
      </c>
      <c r="F5400">
        <v>2</v>
      </c>
      <c r="G5400">
        <v>1</v>
      </c>
      <c r="H5400" s="2">
        <v>43161</v>
      </c>
      <c r="I5400" t="str">
        <f>VLOOKUP(Sales[[#This Row],[TerritoryKey]], Territories[], 2, FALSE)</f>
        <v>Canada</v>
      </c>
      <c r="J5400">
        <f>_xlfn.XLOOKUP(Sales[[#This Row],[ProductKey]], Products!$A:$A, Products!$J:$J)</f>
        <v>0.85650000000000004</v>
      </c>
      <c r="K5400">
        <f>_xlfn.XLOOKUP(Sales[[#This Row],[ProductKey]], Products!$A:$A, Products!$K:$K)</f>
        <v>2.29</v>
      </c>
      <c r="L5400" s="1">
        <f>Sales[[#This Row],[ProductPrice]]*Sales[[#This Row],[OrderQuantity]]</f>
        <v>2.29</v>
      </c>
      <c r="M5400" s="1">
        <f>Sales[[#This Row],[OrderQuantity]]</f>
        <v>1</v>
      </c>
      <c r="N5400" s="1">
        <f>1</f>
        <v>1</v>
      </c>
      <c r="O5400" s="1">
        <f>Sales[[#This Row],[TotalSales]]-Sales[[#This Row],[TotalCost]]</f>
        <v>1.4335</v>
      </c>
      <c r="P5400" s="1">
        <f>Sales[[#This Row],[ProductCost]]*Sales[[#This Row],[OrderQuantity]]</f>
        <v>0.85650000000000004</v>
      </c>
      <c r="Q5400" s="1" t="str">
        <f>VLOOKUP(Sales[[#This Row],[ProductKey]], Products!$A$2:$D$1000, 4, FALSE)</f>
        <v>Patch Kit/8 Patches</v>
      </c>
    </row>
    <row r="5401" spans="1:17" x14ac:dyDescent="0.25">
      <c r="A5401" s="2">
        <v>38139</v>
      </c>
      <c r="B5401" s="1" t="s">
        <v>4046</v>
      </c>
      <c r="C5401">
        <v>528</v>
      </c>
      <c r="D5401">
        <v>18377</v>
      </c>
      <c r="E5401">
        <v>6</v>
      </c>
      <c r="F5401">
        <v>2</v>
      </c>
      <c r="G5401">
        <v>1</v>
      </c>
      <c r="H5401" s="2">
        <v>43252</v>
      </c>
      <c r="I5401" t="str">
        <f>VLOOKUP(Sales[[#This Row],[TerritoryKey]], Territories[], 2, FALSE)</f>
        <v>Canada</v>
      </c>
      <c r="J5401">
        <f>_xlfn.XLOOKUP(Sales[[#This Row],[ProductKey]], Products!$A:$A, Products!$J:$J)</f>
        <v>1.8663000000000001</v>
      </c>
      <c r="K5401">
        <f>_xlfn.XLOOKUP(Sales[[#This Row],[ProductKey]], Products!$A:$A, Products!$K:$K)</f>
        <v>4.99</v>
      </c>
      <c r="L5401" s="1">
        <f>Sales[[#This Row],[ProductPrice]]*Sales[[#This Row],[OrderQuantity]]</f>
        <v>4.99</v>
      </c>
      <c r="M5401" s="1">
        <f>Sales[[#This Row],[OrderQuantity]]</f>
        <v>1</v>
      </c>
      <c r="N5401" s="1">
        <f>1</f>
        <v>1</v>
      </c>
      <c r="O5401" s="1">
        <f>Sales[[#This Row],[TotalSales]]-Sales[[#This Row],[TotalCost]]</f>
        <v>3.1237000000000004</v>
      </c>
      <c r="P5401" s="1">
        <f>Sales[[#This Row],[ProductCost]]*Sales[[#This Row],[OrderQuantity]]</f>
        <v>1.8663000000000001</v>
      </c>
      <c r="Q5401" s="1" t="str">
        <f>VLOOKUP(Sales[[#This Row],[ProductKey]], Products!$A$2:$D$1000, 4, FALSE)</f>
        <v>Mountain Tire Tube</v>
      </c>
    </row>
    <row r="5402" spans="1:17" x14ac:dyDescent="0.25">
      <c r="A5402" s="2">
        <v>38202</v>
      </c>
      <c r="B5402" s="1" t="s">
        <v>4126</v>
      </c>
      <c r="C5402">
        <v>480</v>
      </c>
      <c r="D5402">
        <v>15826</v>
      </c>
      <c r="E5402">
        <v>6</v>
      </c>
      <c r="F5402">
        <v>2</v>
      </c>
      <c r="G5402">
        <v>1</v>
      </c>
      <c r="H5402" s="2">
        <v>43315</v>
      </c>
      <c r="I5402" t="str">
        <f>VLOOKUP(Sales[[#This Row],[TerritoryKey]], Territories[], 2, FALSE)</f>
        <v>Canada</v>
      </c>
      <c r="J5402">
        <f>_xlfn.XLOOKUP(Sales[[#This Row],[ProductKey]], Products!$A:$A, Products!$J:$J)</f>
        <v>0.85650000000000004</v>
      </c>
      <c r="K5402">
        <f>_xlfn.XLOOKUP(Sales[[#This Row],[ProductKey]], Products!$A:$A, Products!$K:$K)</f>
        <v>2.29</v>
      </c>
      <c r="L5402" s="1">
        <f>Sales[[#This Row],[ProductPrice]]*Sales[[#This Row],[OrderQuantity]]</f>
        <v>2.29</v>
      </c>
      <c r="M5402" s="1">
        <f>Sales[[#This Row],[OrderQuantity]]</f>
        <v>1</v>
      </c>
      <c r="N5402" s="1">
        <f>1</f>
        <v>1</v>
      </c>
      <c r="O5402" s="1">
        <f>Sales[[#This Row],[TotalSales]]-Sales[[#This Row],[TotalCost]]</f>
        <v>1.4335</v>
      </c>
      <c r="P5402" s="1">
        <f>Sales[[#This Row],[ProductCost]]*Sales[[#This Row],[OrderQuantity]]</f>
        <v>0.85650000000000004</v>
      </c>
      <c r="Q5402" s="1" t="str">
        <f>VLOOKUP(Sales[[#This Row],[ProductKey]], Products!$A$2:$D$1000, 4, FALSE)</f>
        <v>Patch Kit/8 Patches</v>
      </c>
    </row>
    <row r="5403" spans="1:17" x14ac:dyDescent="0.25">
      <c r="A5403" s="2">
        <v>38200</v>
      </c>
      <c r="B5403" s="1" t="s">
        <v>4174</v>
      </c>
      <c r="C5403">
        <v>540</v>
      </c>
      <c r="D5403">
        <v>15468</v>
      </c>
      <c r="E5403">
        <v>6</v>
      </c>
      <c r="F5403">
        <v>2</v>
      </c>
      <c r="G5403">
        <v>1</v>
      </c>
      <c r="H5403" s="2">
        <v>43313</v>
      </c>
      <c r="I5403" t="str">
        <f>VLOOKUP(Sales[[#This Row],[TerritoryKey]], Territories[], 2, FALSE)</f>
        <v>Canada</v>
      </c>
      <c r="J5403">
        <f>_xlfn.XLOOKUP(Sales[[#This Row],[ProductKey]], Products!$A:$A, Products!$J:$J)</f>
        <v>12.192399999999999</v>
      </c>
      <c r="K5403">
        <f>_xlfn.XLOOKUP(Sales[[#This Row],[ProductKey]], Products!$A:$A, Products!$K:$K)</f>
        <v>32.6</v>
      </c>
      <c r="L5403" s="1">
        <f>Sales[[#This Row],[ProductPrice]]*Sales[[#This Row],[OrderQuantity]]</f>
        <v>32.6</v>
      </c>
      <c r="M5403" s="1">
        <f>Sales[[#This Row],[OrderQuantity]]</f>
        <v>1</v>
      </c>
      <c r="N5403" s="1">
        <f>1</f>
        <v>1</v>
      </c>
      <c r="O5403" s="1">
        <f>Sales[[#This Row],[TotalSales]]-Sales[[#This Row],[TotalCost]]</f>
        <v>20.407600000000002</v>
      </c>
      <c r="P5403" s="1">
        <f>Sales[[#This Row],[ProductCost]]*Sales[[#This Row],[OrderQuantity]]</f>
        <v>12.192399999999999</v>
      </c>
      <c r="Q5403" s="1" t="str">
        <f>VLOOKUP(Sales[[#This Row],[ProductKey]], Products!$A$2:$D$1000, 4, FALSE)</f>
        <v>HL Road Tire</v>
      </c>
    </row>
    <row r="5404" spans="1:17" x14ac:dyDescent="0.25">
      <c r="A5404" s="2">
        <v>38324</v>
      </c>
      <c r="B5404" s="1" t="s">
        <v>4243</v>
      </c>
      <c r="C5404">
        <v>232</v>
      </c>
      <c r="D5404">
        <v>16213</v>
      </c>
      <c r="E5404">
        <v>6</v>
      </c>
      <c r="F5404">
        <v>2</v>
      </c>
      <c r="G5404">
        <v>1</v>
      </c>
      <c r="H5404" s="2">
        <v>43437</v>
      </c>
      <c r="I5404" t="str">
        <f>VLOOKUP(Sales[[#This Row],[TerritoryKey]], Territories[], 2, FALSE)</f>
        <v>Canada</v>
      </c>
      <c r="J5404">
        <f>_xlfn.XLOOKUP(Sales[[#This Row],[ProductKey]], Products!$A:$A, Products!$J:$J)</f>
        <v>31.724399999999999</v>
      </c>
      <c r="K5404">
        <f>_xlfn.XLOOKUP(Sales[[#This Row],[ProductKey]], Products!$A:$A, Products!$K:$K)</f>
        <v>48.067300000000003</v>
      </c>
      <c r="L5404" s="1">
        <f>Sales[[#This Row],[ProductPrice]]*Sales[[#This Row],[OrderQuantity]]</f>
        <v>48.067300000000003</v>
      </c>
      <c r="M5404" s="1">
        <f>Sales[[#This Row],[OrderQuantity]]</f>
        <v>1</v>
      </c>
      <c r="N5404" s="1">
        <f>1</f>
        <v>1</v>
      </c>
      <c r="O5404" s="1">
        <f>Sales[[#This Row],[TotalSales]]-Sales[[#This Row],[TotalCost]]</f>
        <v>16.342900000000004</v>
      </c>
      <c r="P5404" s="1">
        <f>Sales[[#This Row],[ProductCost]]*Sales[[#This Row],[OrderQuantity]]</f>
        <v>31.724399999999999</v>
      </c>
      <c r="Q5404" s="1" t="str">
        <f>VLOOKUP(Sales[[#This Row],[ProductKey]], Products!$A$2:$D$1000, 4, FALSE)</f>
        <v>Long-Sleeve Logo Jersey, L</v>
      </c>
    </row>
    <row r="5405" spans="1:17" x14ac:dyDescent="0.25">
      <c r="A5405" s="2">
        <v>38079</v>
      </c>
      <c r="B5405" s="1" t="s">
        <v>4301</v>
      </c>
      <c r="C5405">
        <v>540</v>
      </c>
      <c r="D5405">
        <v>14611</v>
      </c>
      <c r="E5405">
        <v>6</v>
      </c>
      <c r="F5405">
        <v>2</v>
      </c>
      <c r="G5405">
        <v>1</v>
      </c>
      <c r="H5405" s="2">
        <v>43192</v>
      </c>
      <c r="I5405" t="str">
        <f>VLOOKUP(Sales[[#This Row],[TerritoryKey]], Territories[], 2, FALSE)</f>
        <v>Canada</v>
      </c>
      <c r="J5405">
        <f>_xlfn.XLOOKUP(Sales[[#This Row],[ProductKey]], Products!$A:$A, Products!$J:$J)</f>
        <v>12.192399999999999</v>
      </c>
      <c r="K5405">
        <f>_xlfn.XLOOKUP(Sales[[#This Row],[ProductKey]], Products!$A:$A, Products!$K:$K)</f>
        <v>32.6</v>
      </c>
      <c r="L5405" s="1">
        <f>Sales[[#This Row],[ProductPrice]]*Sales[[#This Row],[OrderQuantity]]</f>
        <v>32.6</v>
      </c>
      <c r="M5405" s="1">
        <f>Sales[[#This Row],[OrderQuantity]]</f>
        <v>1</v>
      </c>
      <c r="N5405" s="1">
        <f>1</f>
        <v>1</v>
      </c>
      <c r="O5405" s="1">
        <f>Sales[[#This Row],[TotalSales]]-Sales[[#This Row],[TotalCost]]</f>
        <v>20.407600000000002</v>
      </c>
      <c r="P5405" s="1">
        <f>Sales[[#This Row],[ProductCost]]*Sales[[#This Row],[OrderQuantity]]</f>
        <v>12.192399999999999</v>
      </c>
      <c r="Q5405" s="1" t="str">
        <f>VLOOKUP(Sales[[#This Row],[ProductKey]], Products!$A$2:$D$1000, 4, FALSE)</f>
        <v>HL Road Tire</v>
      </c>
    </row>
    <row r="5406" spans="1:17" x14ac:dyDescent="0.25">
      <c r="A5406" s="2">
        <v>38110</v>
      </c>
      <c r="B5406" s="1" t="s">
        <v>4430</v>
      </c>
      <c r="C5406">
        <v>536</v>
      </c>
      <c r="D5406">
        <v>19750</v>
      </c>
      <c r="E5406">
        <v>6</v>
      </c>
      <c r="F5406">
        <v>2</v>
      </c>
      <c r="G5406">
        <v>1</v>
      </c>
      <c r="H5406" s="2">
        <v>43223</v>
      </c>
      <c r="I5406" t="str">
        <f>VLOOKUP(Sales[[#This Row],[TerritoryKey]], Territories[], 2, FALSE)</f>
        <v>Canada</v>
      </c>
      <c r="J5406">
        <f>_xlfn.XLOOKUP(Sales[[#This Row],[ProductKey]], Products!$A:$A, Products!$J:$J)</f>
        <v>11.2163</v>
      </c>
      <c r="K5406">
        <f>_xlfn.XLOOKUP(Sales[[#This Row],[ProductKey]], Products!$A:$A, Products!$K:$K)</f>
        <v>29.99</v>
      </c>
      <c r="L5406" s="1">
        <f>Sales[[#This Row],[ProductPrice]]*Sales[[#This Row],[OrderQuantity]]</f>
        <v>29.99</v>
      </c>
      <c r="M5406" s="1">
        <f>Sales[[#This Row],[OrderQuantity]]</f>
        <v>1</v>
      </c>
      <c r="N5406" s="1">
        <f>1</f>
        <v>1</v>
      </c>
      <c r="O5406" s="1">
        <f>Sales[[#This Row],[TotalSales]]-Sales[[#This Row],[TotalCost]]</f>
        <v>18.773699999999998</v>
      </c>
      <c r="P5406" s="1">
        <f>Sales[[#This Row],[ProductCost]]*Sales[[#This Row],[OrderQuantity]]</f>
        <v>11.2163</v>
      </c>
      <c r="Q5406" s="1" t="str">
        <f>VLOOKUP(Sales[[#This Row],[ProductKey]], Products!$A$2:$D$1000, 4, FALSE)</f>
        <v>ML Mountain Tire</v>
      </c>
    </row>
    <row r="5407" spans="1:17" x14ac:dyDescent="0.25">
      <c r="A5407" s="2">
        <v>38294</v>
      </c>
      <c r="B5407" s="1" t="s">
        <v>4499</v>
      </c>
      <c r="C5407">
        <v>483</v>
      </c>
      <c r="D5407">
        <v>18236</v>
      </c>
      <c r="E5407">
        <v>6</v>
      </c>
      <c r="F5407">
        <v>2</v>
      </c>
      <c r="G5407">
        <v>1</v>
      </c>
      <c r="H5407" s="2">
        <v>43407</v>
      </c>
      <c r="I5407" t="str">
        <f>VLOOKUP(Sales[[#This Row],[TerritoryKey]], Territories[], 2, FALSE)</f>
        <v>Canada</v>
      </c>
      <c r="J5407">
        <f>_xlfn.XLOOKUP(Sales[[#This Row],[ProductKey]], Products!$A:$A, Products!$J:$J)</f>
        <v>44.88</v>
      </c>
      <c r="K5407">
        <f>_xlfn.XLOOKUP(Sales[[#This Row],[ProductKey]], Products!$A:$A, Products!$K:$K)</f>
        <v>120</v>
      </c>
      <c r="L5407" s="1">
        <f>Sales[[#This Row],[ProductPrice]]*Sales[[#This Row],[OrderQuantity]]</f>
        <v>120</v>
      </c>
      <c r="M5407" s="1">
        <f>Sales[[#This Row],[OrderQuantity]]</f>
        <v>1</v>
      </c>
      <c r="N5407" s="1">
        <f>1</f>
        <v>1</v>
      </c>
      <c r="O5407" s="1">
        <f>Sales[[#This Row],[TotalSales]]-Sales[[#This Row],[TotalCost]]</f>
        <v>75.12</v>
      </c>
      <c r="P5407" s="1">
        <f>Sales[[#This Row],[ProductCost]]*Sales[[#This Row],[OrderQuantity]]</f>
        <v>44.88</v>
      </c>
      <c r="Q5407" s="1" t="str">
        <f>VLOOKUP(Sales[[#This Row],[ProductKey]], Products!$A$2:$D$1000, 4, FALSE)</f>
        <v>Hitch Rack - 4-Bike</v>
      </c>
    </row>
    <row r="5408" spans="1:17" x14ac:dyDescent="0.25">
      <c r="A5408" s="2">
        <v>38139</v>
      </c>
      <c r="B5408" s="1" t="s">
        <v>4516</v>
      </c>
      <c r="C5408">
        <v>477</v>
      </c>
      <c r="D5408">
        <v>11253</v>
      </c>
      <c r="E5408">
        <v>6</v>
      </c>
      <c r="F5408">
        <v>2</v>
      </c>
      <c r="G5408">
        <v>1</v>
      </c>
      <c r="H5408" s="2">
        <v>43252</v>
      </c>
      <c r="I5408" t="str">
        <f>VLOOKUP(Sales[[#This Row],[TerritoryKey]], Territories[], 2, FALSE)</f>
        <v>Canada</v>
      </c>
      <c r="J5408">
        <f>_xlfn.XLOOKUP(Sales[[#This Row],[ProductKey]], Products!$A:$A, Products!$J:$J)</f>
        <v>1.8663000000000001</v>
      </c>
      <c r="K5408">
        <f>_xlfn.XLOOKUP(Sales[[#This Row],[ProductKey]], Products!$A:$A, Products!$K:$K)</f>
        <v>4.99</v>
      </c>
      <c r="L5408" s="1">
        <f>Sales[[#This Row],[ProductPrice]]*Sales[[#This Row],[OrderQuantity]]</f>
        <v>4.99</v>
      </c>
      <c r="M5408" s="1">
        <f>Sales[[#This Row],[OrderQuantity]]</f>
        <v>1</v>
      </c>
      <c r="N5408" s="1">
        <f>1</f>
        <v>1</v>
      </c>
      <c r="O5408" s="1">
        <f>Sales[[#This Row],[TotalSales]]-Sales[[#This Row],[TotalCost]]</f>
        <v>3.1237000000000004</v>
      </c>
      <c r="P5408" s="1">
        <f>Sales[[#This Row],[ProductCost]]*Sales[[#This Row],[OrderQuantity]]</f>
        <v>1.8663000000000001</v>
      </c>
      <c r="Q5408" s="1" t="str">
        <f>VLOOKUP(Sales[[#This Row],[ProductKey]], Products!$A$2:$D$1000, 4, FALSE)</f>
        <v>Water Bottle - 30 oz.</v>
      </c>
    </row>
    <row r="5409" spans="1:17" x14ac:dyDescent="0.25">
      <c r="A5409" s="2">
        <v>38110</v>
      </c>
      <c r="B5409" s="1" t="s">
        <v>4613</v>
      </c>
      <c r="C5409">
        <v>487</v>
      </c>
      <c r="D5409">
        <v>13936</v>
      </c>
      <c r="E5409">
        <v>6</v>
      </c>
      <c r="F5409">
        <v>2</v>
      </c>
      <c r="G5409">
        <v>1</v>
      </c>
      <c r="H5409" s="2">
        <v>43223</v>
      </c>
      <c r="I5409" t="str">
        <f>VLOOKUP(Sales[[#This Row],[TerritoryKey]], Territories[], 2, FALSE)</f>
        <v>Canada</v>
      </c>
      <c r="J5409">
        <f>_xlfn.XLOOKUP(Sales[[#This Row],[ProductKey]], Products!$A:$A, Products!$J:$J)</f>
        <v>20.566299999999998</v>
      </c>
      <c r="K5409">
        <f>_xlfn.XLOOKUP(Sales[[#This Row],[ProductKey]], Products!$A:$A, Products!$K:$K)</f>
        <v>54.99</v>
      </c>
      <c r="L5409" s="1">
        <f>Sales[[#This Row],[ProductPrice]]*Sales[[#This Row],[OrderQuantity]]</f>
        <v>54.99</v>
      </c>
      <c r="M5409" s="1">
        <f>Sales[[#This Row],[OrderQuantity]]</f>
        <v>1</v>
      </c>
      <c r="N5409" s="1">
        <f>1</f>
        <v>1</v>
      </c>
      <c r="O5409" s="1">
        <f>Sales[[#This Row],[TotalSales]]-Sales[[#This Row],[TotalCost]]</f>
        <v>34.423700000000004</v>
      </c>
      <c r="P5409" s="1">
        <f>Sales[[#This Row],[ProductCost]]*Sales[[#This Row],[OrderQuantity]]</f>
        <v>20.566299999999998</v>
      </c>
      <c r="Q5409" s="1" t="str">
        <f>VLOOKUP(Sales[[#This Row],[ProductKey]], Products!$A$2:$D$1000, 4, FALSE)</f>
        <v>Hydration Pack - 70 oz.</v>
      </c>
    </row>
    <row r="5410" spans="1:17" x14ac:dyDescent="0.25">
      <c r="A5410" s="2">
        <v>38200</v>
      </c>
      <c r="B5410" s="1" t="s">
        <v>4746</v>
      </c>
      <c r="C5410">
        <v>478</v>
      </c>
      <c r="D5410">
        <v>11922</v>
      </c>
      <c r="E5410">
        <v>6</v>
      </c>
      <c r="F5410">
        <v>2</v>
      </c>
      <c r="G5410">
        <v>1</v>
      </c>
      <c r="H5410" s="2">
        <v>43313</v>
      </c>
      <c r="I5410" t="str">
        <f>VLOOKUP(Sales[[#This Row],[TerritoryKey]], Territories[], 2, FALSE)</f>
        <v>Canada</v>
      </c>
      <c r="J5410">
        <f>_xlfn.XLOOKUP(Sales[[#This Row],[ProductKey]], Products!$A:$A, Products!$J:$J)</f>
        <v>3.7363</v>
      </c>
      <c r="K5410">
        <f>_xlfn.XLOOKUP(Sales[[#This Row],[ProductKey]], Products!$A:$A, Products!$K:$K)</f>
        <v>9.99</v>
      </c>
      <c r="L5410" s="1">
        <f>Sales[[#This Row],[ProductPrice]]*Sales[[#This Row],[OrderQuantity]]</f>
        <v>9.99</v>
      </c>
      <c r="M5410" s="1">
        <f>Sales[[#This Row],[OrderQuantity]]</f>
        <v>1</v>
      </c>
      <c r="N5410" s="1">
        <f>1</f>
        <v>1</v>
      </c>
      <c r="O5410" s="1">
        <f>Sales[[#This Row],[TotalSales]]-Sales[[#This Row],[TotalCost]]</f>
        <v>6.2537000000000003</v>
      </c>
      <c r="P5410" s="1">
        <f>Sales[[#This Row],[ProductCost]]*Sales[[#This Row],[OrderQuantity]]</f>
        <v>3.7363</v>
      </c>
      <c r="Q5410" s="1" t="str">
        <f>VLOOKUP(Sales[[#This Row],[ProductKey]], Products!$A$2:$D$1000, 4, FALSE)</f>
        <v>Mountain Bottle Cage</v>
      </c>
    </row>
    <row r="5411" spans="1:17" x14ac:dyDescent="0.25">
      <c r="A5411" s="2">
        <v>37988</v>
      </c>
      <c r="B5411" s="1" t="s">
        <v>4804</v>
      </c>
      <c r="C5411">
        <v>472</v>
      </c>
      <c r="D5411">
        <v>18329</v>
      </c>
      <c r="E5411">
        <v>6</v>
      </c>
      <c r="F5411">
        <v>2</v>
      </c>
      <c r="G5411">
        <v>1</v>
      </c>
      <c r="H5411" s="2">
        <v>43102</v>
      </c>
      <c r="I5411" t="str">
        <f>VLOOKUP(Sales[[#This Row],[TerritoryKey]], Territories[], 2, FALSE)</f>
        <v>Canada</v>
      </c>
      <c r="J5411">
        <f>_xlfn.XLOOKUP(Sales[[#This Row],[ProductKey]], Products!$A:$A, Products!$J:$J)</f>
        <v>23.748999999999999</v>
      </c>
      <c r="K5411">
        <f>_xlfn.XLOOKUP(Sales[[#This Row],[ProductKey]], Products!$A:$A, Products!$K:$K)</f>
        <v>63.5</v>
      </c>
      <c r="L5411" s="1">
        <f>Sales[[#This Row],[ProductPrice]]*Sales[[#This Row],[OrderQuantity]]</f>
        <v>63.5</v>
      </c>
      <c r="M5411" s="1">
        <f>Sales[[#This Row],[OrderQuantity]]</f>
        <v>1</v>
      </c>
      <c r="N5411" s="1">
        <f>1</f>
        <v>1</v>
      </c>
      <c r="O5411" s="1">
        <f>Sales[[#This Row],[TotalSales]]-Sales[[#This Row],[TotalCost]]</f>
        <v>39.751000000000005</v>
      </c>
      <c r="P5411" s="1">
        <f>Sales[[#This Row],[ProductCost]]*Sales[[#This Row],[OrderQuantity]]</f>
        <v>23.748999999999999</v>
      </c>
      <c r="Q5411" s="1" t="str">
        <f>VLOOKUP(Sales[[#This Row],[ProductKey]], Products!$A$2:$D$1000, 4, FALSE)</f>
        <v>Classic Vest, M</v>
      </c>
    </row>
    <row r="5412" spans="1:17" x14ac:dyDescent="0.25">
      <c r="A5412" s="2">
        <v>38047</v>
      </c>
      <c r="B5412" s="1" t="s">
        <v>4821</v>
      </c>
      <c r="C5412">
        <v>491</v>
      </c>
      <c r="D5412">
        <v>11185</v>
      </c>
      <c r="E5412">
        <v>6</v>
      </c>
      <c r="F5412">
        <v>2</v>
      </c>
      <c r="G5412">
        <v>1</v>
      </c>
      <c r="H5412" s="2">
        <v>43160</v>
      </c>
      <c r="I5412" t="str">
        <f>VLOOKUP(Sales[[#This Row],[TerritoryKey]], Territories[], 2, FALSE)</f>
        <v>Canada</v>
      </c>
      <c r="J5412">
        <f>_xlfn.XLOOKUP(Sales[[#This Row],[ProductKey]], Products!$A:$A, Products!$J:$J)</f>
        <v>41.572299999999998</v>
      </c>
      <c r="K5412">
        <f>_xlfn.XLOOKUP(Sales[[#This Row],[ProductKey]], Products!$A:$A, Products!$K:$K)</f>
        <v>53.99</v>
      </c>
      <c r="L5412" s="1">
        <f>Sales[[#This Row],[ProductPrice]]*Sales[[#This Row],[OrderQuantity]]</f>
        <v>53.99</v>
      </c>
      <c r="M5412" s="1">
        <f>Sales[[#This Row],[OrderQuantity]]</f>
        <v>1</v>
      </c>
      <c r="N5412" s="1">
        <f>1</f>
        <v>1</v>
      </c>
      <c r="O5412" s="1">
        <f>Sales[[#This Row],[TotalSales]]-Sales[[#This Row],[TotalCost]]</f>
        <v>12.417700000000004</v>
      </c>
      <c r="P5412" s="1">
        <f>Sales[[#This Row],[ProductCost]]*Sales[[#This Row],[OrderQuantity]]</f>
        <v>41.572299999999998</v>
      </c>
      <c r="Q5412" s="1" t="str">
        <f>VLOOKUP(Sales[[#This Row],[ProductKey]], Products!$A$2:$D$1000, 4, FALSE)</f>
        <v>Short-Sleeve Classic Jersey, XL</v>
      </c>
    </row>
    <row r="5413" spans="1:17" x14ac:dyDescent="0.25">
      <c r="A5413" s="2">
        <v>38323</v>
      </c>
      <c r="B5413" s="1" t="s">
        <v>4837</v>
      </c>
      <c r="C5413">
        <v>471</v>
      </c>
      <c r="D5413">
        <v>17411</v>
      </c>
      <c r="E5413">
        <v>6</v>
      </c>
      <c r="F5413">
        <v>2</v>
      </c>
      <c r="G5413">
        <v>1</v>
      </c>
      <c r="H5413" s="2">
        <v>43436</v>
      </c>
      <c r="I5413" t="str">
        <f>VLOOKUP(Sales[[#This Row],[TerritoryKey]], Territories[], 2, FALSE)</f>
        <v>Canada</v>
      </c>
      <c r="J5413">
        <f>_xlfn.XLOOKUP(Sales[[#This Row],[ProductKey]], Products!$A:$A, Products!$J:$J)</f>
        <v>23.748999999999999</v>
      </c>
      <c r="K5413">
        <f>_xlfn.XLOOKUP(Sales[[#This Row],[ProductKey]], Products!$A:$A, Products!$K:$K)</f>
        <v>63.5</v>
      </c>
      <c r="L5413" s="1">
        <f>Sales[[#This Row],[ProductPrice]]*Sales[[#This Row],[OrderQuantity]]</f>
        <v>63.5</v>
      </c>
      <c r="M5413" s="1">
        <f>Sales[[#This Row],[OrderQuantity]]</f>
        <v>1</v>
      </c>
      <c r="N5413" s="1">
        <f>1</f>
        <v>1</v>
      </c>
      <c r="O5413" s="1">
        <f>Sales[[#This Row],[TotalSales]]-Sales[[#This Row],[TotalCost]]</f>
        <v>39.751000000000005</v>
      </c>
      <c r="P5413" s="1">
        <f>Sales[[#This Row],[ProductCost]]*Sales[[#This Row],[OrderQuantity]]</f>
        <v>23.748999999999999</v>
      </c>
      <c r="Q5413" s="1" t="str">
        <f>VLOOKUP(Sales[[#This Row],[ProductKey]], Products!$A$2:$D$1000, 4, FALSE)</f>
        <v>Classic Vest, S</v>
      </c>
    </row>
    <row r="5414" spans="1:17" x14ac:dyDescent="0.25">
      <c r="A5414" s="2">
        <v>38170</v>
      </c>
      <c r="B5414" s="1" t="s">
        <v>4889</v>
      </c>
      <c r="C5414">
        <v>480</v>
      </c>
      <c r="D5414">
        <v>11300</v>
      </c>
      <c r="E5414">
        <v>6</v>
      </c>
      <c r="F5414">
        <v>2</v>
      </c>
      <c r="G5414">
        <v>1</v>
      </c>
      <c r="H5414" s="2">
        <v>43283</v>
      </c>
      <c r="I5414" t="str">
        <f>VLOOKUP(Sales[[#This Row],[TerritoryKey]], Territories[], 2, FALSE)</f>
        <v>Canada</v>
      </c>
      <c r="J5414">
        <f>_xlfn.XLOOKUP(Sales[[#This Row],[ProductKey]], Products!$A:$A, Products!$J:$J)</f>
        <v>0.85650000000000004</v>
      </c>
      <c r="K5414">
        <f>_xlfn.XLOOKUP(Sales[[#This Row],[ProductKey]], Products!$A:$A, Products!$K:$K)</f>
        <v>2.29</v>
      </c>
      <c r="L5414" s="1">
        <f>Sales[[#This Row],[ProductPrice]]*Sales[[#This Row],[OrderQuantity]]</f>
        <v>2.29</v>
      </c>
      <c r="M5414" s="1">
        <f>Sales[[#This Row],[OrderQuantity]]</f>
        <v>1</v>
      </c>
      <c r="N5414" s="1">
        <f>1</f>
        <v>1</v>
      </c>
      <c r="O5414" s="1">
        <f>Sales[[#This Row],[TotalSales]]-Sales[[#This Row],[TotalCost]]</f>
        <v>1.4335</v>
      </c>
      <c r="P5414" s="1">
        <f>Sales[[#This Row],[ProductCost]]*Sales[[#This Row],[OrderQuantity]]</f>
        <v>0.85650000000000004</v>
      </c>
      <c r="Q5414" s="1" t="str">
        <f>VLOOKUP(Sales[[#This Row],[ProductKey]], Products!$A$2:$D$1000, 4, FALSE)</f>
        <v>Patch Kit/8 Patches</v>
      </c>
    </row>
    <row r="5415" spans="1:17" x14ac:dyDescent="0.25">
      <c r="A5415" s="2">
        <v>38171</v>
      </c>
      <c r="B5415" s="1" t="s">
        <v>4987</v>
      </c>
      <c r="C5415">
        <v>540</v>
      </c>
      <c r="D5415">
        <v>11091</v>
      </c>
      <c r="E5415">
        <v>6</v>
      </c>
      <c r="F5415">
        <v>2</v>
      </c>
      <c r="G5415">
        <v>1</v>
      </c>
      <c r="H5415" s="2">
        <v>43284</v>
      </c>
      <c r="I5415" t="str">
        <f>VLOOKUP(Sales[[#This Row],[TerritoryKey]], Territories[], 2, FALSE)</f>
        <v>Canada</v>
      </c>
      <c r="J5415">
        <f>_xlfn.XLOOKUP(Sales[[#This Row],[ProductKey]], Products!$A:$A, Products!$J:$J)</f>
        <v>12.192399999999999</v>
      </c>
      <c r="K5415">
        <f>_xlfn.XLOOKUP(Sales[[#This Row],[ProductKey]], Products!$A:$A, Products!$K:$K)</f>
        <v>32.6</v>
      </c>
      <c r="L5415" s="1">
        <f>Sales[[#This Row],[ProductPrice]]*Sales[[#This Row],[OrderQuantity]]</f>
        <v>32.6</v>
      </c>
      <c r="M5415" s="1">
        <f>Sales[[#This Row],[OrderQuantity]]</f>
        <v>1</v>
      </c>
      <c r="N5415" s="1">
        <f>1</f>
        <v>1</v>
      </c>
      <c r="O5415" s="1">
        <f>Sales[[#This Row],[TotalSales]]-Sales[[#This Row],[TotalCost]]</f>
        <v>20.407600000000002</v>
      </c>
      <c r="P5415" s="1">
        <f>Sales[[#This Row],[ProductCost]]*Sales[[#This Row],[OrderQuantity]]</f>
        <v>12.192399999999999</v>
      </c>
      <c r="Q5415" s="1" t="str">
        <f>VLOOKUP(Sales[[#This Row],[ProductKey]], Products!$A$2:$D$1000, 4, FALSE)</f>
        <v>HL Road Tire</v>
      </c>
    </row>
    <row r="5416" spans="1:17" x14ac:dyDescent="0.25">
      <c r="A5416" s="2">
        <v>38172</v>
      </c>
      <c r="B5416" s="1" t="s">
        <v>4992</v>
      </c>
      <c r="C5416">
        <v>483</v>
      </c>
      <c r="D5416">
        <v>23279</v>
      </c>
      <c r="E5416">
        <v>6</v>
      </c>
      <c r="F5416">
        <v>2</v>
      </c>
      <c r="G5416">
        <v>1</v>
      </c>
      <c r="H5416" s="2">
        <v>43285</v>
      </c>
      <c r="I5416" t="str">
        <f>VLOOKUP(Sales[[#This Row],[TerritoryKey]], Territories[], 2, FALSE)</f>
        <v>Canada</v>
      </c>
      <c r="J5416">
        <f>_xlfn.XLOOKUP(Sales[[#This Row],[ProductKey]], Products!$A:$A, Products!$J:$J)</f>
        <v>44.88</v>
      </c>
      <c r="K5416">
        <f>_xlfn.XLOOKUP(Sales[[#This Row],[ProductKey]], Products!$A:$A, Products!$K:$K)</f>
        <v>120</v>
      </c>
      <c r="L5416" s="1">
        <f>Sales[[#This Row],[ProductPrice]]*Sales[[#This Row],[OrderQuantity]]</f>
        <v>120</v>
      </c>
      <c r="M5416" s="1">
        <f>Sales[[#This Row],[OrderQuantity]]</f>
        <v>1</v>
      </c>
      <c r="N5416" s="1">
        <f>1</f>
        <v>1</v>
      </c>
      <c r="O5416" s="1">
        <f>Sales[[#This Row],[TotalSales]]-Sales[[#This Row],[TotalCost]]</f>
        <v>75.12</v>
      </c>
      <c r="P5416" s="1">
        <f>Sales[[#This Row],[ProductCost]]*Sales[[#This Row],[OrderQuantity]]</f>
        <v>44.88</v>
      </c>
      <c r="Q5416" s="1" t="str">
        <f>VLOOKUP(Sales[[#This Row],[ProductKey]], Products!$A$2:$D$1000, 4, FALSE)</f>
        <v>Hitch Rack - 4-Bike</v>
      </c>
    </row>
    <row r="5417" spans="1:17" x14ac:dyDescent="0.25">
      <c r="A5417" s="2">
        <v>38048</v>
      </c>
      <c r="B5417" s="1" t="s">
        <v>5025</v>
      </c>
      <c r="C5417">
        <v>560</v>
      </c>
      <c r="D5417">
        <v>23867</v>
      </c>
      <c r="E5417">
        <v>6</v>
      </c>
      <c r="F5417">
        <v>2</v>
      </c>
      <c r="G5417">
        <v>1</v>
      </c>
      <c r="H5417" s="2">
        <v>43161</v>
      </c>
      <c r="I5417" t="str">
        <f>VLOOKUP(Sales[[#This Row],[TerritoryKey]], Territories[], 2, FALSE)</f>
        <v>Canada</v>
      </c>
      <c r="J5417">
        <f>_xlfn.XLOOKUP(Sales[[#This Row],[ProductKey]], Products!$A:$A, Products!$J:$J)</f>
        <v>755.1508</v>
      </c>
      <c r="K5417">
        <f>_xlfn.XLOOKUP(Sales[[#This Row],[ProductKey]], Products!$A:$A, Products!$K:$K)</f>
        <v>1214.8499999999999</v>
      </c>
      <c r="L5417" s="1">
        <f>Sales[[#This Row],[ProductPrice]]*Sales[[#This Row],[OrderQuantity]]</f>
        <v>1214.8499999999999</v>
      </c>
      <c r="M5417" s="1">
        <f>Sales[[#This Row],[OrderQuantity]]</f>
        <v>1</v>
      </c>
      <c r="N5417" s="1">
        <f>1</f>
        <v>1</v>
      </c>
      <c r="O5417" s="1">
        <f>Sales[[#This Row],[TotalSales]]-Sales[[#This Row],[TotalCost]]</f>
        <v>459.69919999999991</v>
      </c>
      <c r="P5417" s="1">
        <f>Sales[[#This Row],[ProductCost]]*Sales[[#This Row],[OrderQuantity]]</f>
        <v>755.1508</v>
      </c>
      <c r="Q5417" s="1" t="str">
        <f>VLOOKUP(Sales[[#This Row],[ProductKey]], Products!$A$2:$D$1000, 4, FALSE)</f>
        <v>Touring-2000 Blue, 60</v>
      </c>
    </row>
    <row r="5418" spans="1:17" x14ac:dyDescent="0.25">
      <c r="A5418" s="2">
        <v>38170</v>
      </c>
      <c r="B5418" s="1" t="s">
        <v>5026</v>
      </c>
      <c r="C5418">
        <v>478</v>
      </c>
      <c r="D5418">
        <v>28261</v>
      </c>
      <c r="E5418">
        <v>6</v>
      </c>
      <c r="F5418">
        <v>2</v>
      </c>
      <c r="G5418">
        <v>1</v>
      </c>
      <c r="H5418" s="2">
        <v>43283</v>
      </c>
      <c r="I5418" t="str">
        <f>VLOOKUP(Sales[[#This Row],[TerritoryKey]], Territories[], 2, FALSE)</f>
        <v>Canada</v>
      </c>
      <c r="J5418">
        <f>_xlfn.XLOOKUP(Sales[[#This Row],[ProductKey]], Products!$A:$A, Products!$J:$J)</f>
        <v>3.7363</v>
      </c>
      <c r="K5418">
        <f>_xlfn.XLOOKUP(Sales[[#This Row],[ProductKey]], Products!$A:$A, Products!$K:$K)</f>
        <v>9.99</v>
      </c>
      <c r="L5418" s="1">
        <f>Sales[[#This Row],[ProductPrice]]*Sales[[#This Row],[OrderQuantity]]</f>
        <v>9.99</v>
      </c>
      <c r="M5418" s="1">
        <f>Sales[[#This Row],[OrderQuantity]]</f>
        <v>1</v>
      </c>
      <c r="N5418" s="1">
        <f>1</f>
        <v>1</v>
      </c>
      <c r="O5418" s="1">
        <f>Sales[[#This Row],[TotalSales]]-Sales[[#This Row],[TotalCost]]</f>
        <v>6.2537000000000003</v>
      </c>
      <c r="P5418" s="1">
        <f>Sales[[#This Row],[ProductCost]]*Sales[[#This Row],[OrderQuantity]]</f>
        <v>3.7363</v>
      </c>
      <c r="Q5418" s="1" t="str">
        <f>VLOOKUP(Sales[[#This Row],[ProductKey]], Products!$A$2:$D$1000, 4, FALSE)</f>
        <v>Mountain Bottle Cage</v>
      </c>
    </row>
    <row r="5419" spans="1:17" x14ac:dyDescent="0.25">
      <c r="A5419" s="2">
        <v>38261</v>
      </c>
      <c r="B5419" s="1" t="s">
        <v>5094</v>
      </c>
      <c r="C5419">
        <v>483</v>
      </c>
      <c r="D5419">
        <v>19997</v>
      </c>
      <c r="E5419">
        <v>6</v>
      </c>
      <c r="F5419">
        <v>2</v>
      </c>
      <c r="G5419">
        <v>1</v>
      </c>
      <c r="H5419" s="2">
        <v>43374</v>
      </c>
      <c r="I5419" t="str">
        <f>VLOOKUP(Sales[[#This Row],[TerritoryKey]], Territories[], 2, FALSE)</f>
        <v>Canada</v>
      </c>
      <c r="J5419">
        <f>_xlfn.XLOOKUP(Sales[[#This Row],[ProductKey]], Products!$A:$A, Products!$J:$J)</f>
        <v>44.88</v>
      </c>
      <c r="K5419">
        <f>_xlfn.XLOOKUP(Sales[[#This Row],[ProductKey]], Products!$A:$A, Products!$K:$K)</f>
        <v>120</v>
      </c>
      <c r="L5419" s="1">
        <f>Sales[[#This Row],[ProductPrice]]*Sales[[#This Row],[OrderQuantity]]</f>
        <v>120</v>
      </c>
      <c r="M5419" s="1">
        <f>Sales[[#This Row],[OrderQuantity]]</f>
        <v>1</v>
      </c>
      <c r="N5419" s="1">
        <f>1</f>
        <v>1</v>
      </c>
      <c r="O5419" s="1">
        <f>Sales[[#This Row],[TotalSales]]-Sales[[#This Row],[TotalCost]]</f>
        <v>75.12</v>
      </c>
      <c r="P5419" s="1">
        <f>Sales[[#This Row],[ProductCost]]*Sales[[#This Row],[OrderQuantity]]</f>
        <v>44.88</v>
      </c>
      <c r="Q5419" s="1" t="str">
        <f>VLOOKUP(Sales[[#This Row],[ProductKey]], Products!$A$2:$D$1000, 4, FALSE)</f>
        <v>Hitch Rack - 4-Bike</v>
      </c>
    </row>
    <row r="5420" spans="1:17" x14ac:dyDescent="0.25">
      <c r="A5420" s="2">
        <v>38080</v>
      </c>
      <c r="B5420" s="1" t="s">
        <v>5112</v>
      </c>
      <c r="C5420">
        <v>529</v>
      </c>
      <c r="D5420">
        <v>11868</v>
      </c>
      <c r="E5420">
        <v>6</v>
      </c>
      <c r="F5420">
        <v>2</v>
      </c>
      <c r="G5420">
        <v>1</v>
      </c>
      <c r="H5420" s="2">
        <v>43193</v>
      </c>
      <c r="I5420" t="str">
        <f>VLOOKUP(Sales[[#This Row],[TerritoryKey]], Territories[], 2, FALSE)</f>
        <v>Canada</v>
      </c>
      <c r="J5420">
        <f>_xlfn.XLOOKUP(Sales[[#This Row],[ProductKey]], Products!$A:$A, Products!$J:$J)</f>
        <v>1.4923</v>
      </c>
      <c r="K5420">
        <f>_xlfn.XLOOKUP(Sales[[#This Row],[ProductKey]], Products!$A:$A, Products!$K:$K)</f>
        <v>3.99</v>
      </c>
      <c r="L5420" s="1">
        <f>Sales[[#This Row],[ProductPrice]]*Sales[[#This Row],[OrderQuantity]]</f>
        <v>3.99</v>
      </c>
      <c r="M5420" s="1">
        <f>Sales[[#This Row],[OrderQuantity]]</f>
        <v>1</v>
      </c>
      <c r="N5420" s="1">
        <f>1</f>
        <v>1</v>
      </c>
      <c r="O5420" s="1">
        <f>Sales[[#This Row],[TotalSales]]-Sales[[#This Row],[TotalCost]]</f>
        <v>2.4977</v>
      </c>
      <c r="P5420" s="1">
        <f>Sales[[#This Row],[ProductCost]]*Sales[[#This Row],[OrderQuantity]]</f>
        <v>1.4923</v>
      </c>
      <c r="Q5420" s="1" t="str">
        <f>VLOOKUP(Sales[[#This Row],[ProductKey]], Products!$A$2:$D$1000, 4, FALSE)</f>
        <v>Road Tire Tube</v>
      </c>
    </row>
    <row r="5421" spans="1:17" x14ac:dyDescent="0.25">
      <c r="A5421" s="2">
        <v>38050</v>
      </c>
      <c r="B5421" s="1" t="s">
        <v>5118</v>
      </c>
      <c r="C5421">
        <v>536</v>
      </c>
      <c r="D5421">
        <v>17491</v>
      </c>
      <c r="E5421">
        <v>6</v>
      </c>
      <c r="F5421">
        <v>2</v>
      </c>
      <c r="G5421">
        <v>1</v>
      </c>
      <c r="H5421" s="2">
        <v>43163</v>
      </c>
      <c r="I5421" t="str">
        <f>VLOOKUP(Sales[[#This Row],[TerritoryKey]], Territories[], 2, FALSE)</f>
        <v>Canada</v>
      </c>
      <c r="J5421">
        <f>_xlfn.XLOOKUP(Sales[[#This Row],[ProductKey]], Products!$A:$A, Products!$J:$J)</f>
        <v>11.2163</v>
      </c>
      <c r="K5421">
        <f>_xlfn.XLOOKUP(Sales[[#This Row],[ProductKey]], Products!$A:$A, Products!$K:$K)</f>
        <v>29.99</v>
      </c>
      <c r="L5421" s="1">
        <f>Sales[[#This Row],[ProductPrice]]*Sales[[#This Row],[OrderQuantity]]</f>
        <v>29.99</v>
      </c>
      <c r="M5421" s="1">
        <f>Sales[[#This Row],[OrderQuantity]]</f>
        <v>1</v>
      </c>
      <c r="N5421" s="1">
        <f>1</f>
        <v>1</v>
      </c>
      <c r="O5421" s="1">
        <f>Sales[[#This Row],[TotalSales]]-Sales[[#This Row],[TotalCost]]</f>
        <v>18.773699999999998</v>
      </c>
      <c r="P5421" s="1">
        <f>Sales[[#This Row],[ProductCost]]*Sales[[#This Row],[OrderQuantity]]</f>
        <v>11.2163</v>
      </c>
      <c r="Q5421" s="1" t="str">
        <f>VLOOKUP(Sales[[#This Row],[ProductKey]], Products!$A$2:$D$1000, 4, FALSE)</f>
        <v>ML Mountain Tire</v>
      </c>
    </row>
    <row r="5422" spans="1:17" x14ac:dyDescent="0.25">
      <c r="A5422" s="2">
        <v>37989</v>
      </c>
      <c r="B5422" s="1" t="s">
        <v>5129</v>
      </c>
      <c r="C5422">
        <v>540</v>
      </c>
      <c r="D5422">
        <v>11330</v>
      </c>
      <c r="E5422">
        <v>6</v>
      </c>
      <c r="F5422">
        <v>2</v>
      </c>
      <c r="G5422">
        <v>1</v>
      </c>
      <c r="H5422" s="2">
        <v>43103</v>
      </c>
      <c r="I5422" t="str">
        <f>VLOOKUP(Sales[[#This Row],[TerritoryKey]], Territories[], 2, FALSE)</f>
        <v>Canada</v>
      </c>
      <c r="J5422">
        <f>_xlfn.XLOOKUP(Sales[[#This Row],[ProductKey]], Products!$A:$A, Products!$J:$J)</f>
        <v>12.192399999999999</v>
      </c>
      <c r="K5422">
        <f>_xlfn.XLOOKUP(Sales[[#This Row],[ProductKey]], Products!$A:$A, Products!$K:$K)</f>
        <v>32.6</v>
      </c>
      <c r="L5422" s="1">
        <f>Sales[[#This Row],[ProductPrice]]*Sales[[#This Row],[OrderQuantity]]</f>
        <v>32.6</v>
      </c>
      <c r="M5422" s="1">
        <f>Sales[[#This Row],[OrderQuantity]]</f>
        <v>1</v>
      </c>
      <c r="N5422" s="1">
        <f>1</f>
        <v>1</v>
      </c>
      <c r="O5422" s="1">
        <f>Sales[[#This Row],[TotalSales]]-Sales[[#This Row],[TotalCost]]</f>
        <v>20.407600000000002</v>
      </c>
      <c r="P5422" s="1">
        <f>Sales[[#This Row],[ProductCost]]*Sales[[#This Row],[OrderQuantity]]</f>
        <v>12.192399999999999</v>
      </c>
      <c r="Q5422" s="1" t="str">
        <f>VLOOKUP(Sales[[#This Row],[ProductKey]], Products!$A$2:$D$1000, 4, FALSE)</f>
        <v>HL Road Tire</v>
      </c>
    </row>
    <row r="5423" spans="1:17" x14ac:dyDescent="0.25">
      <c r="A5423" s="2">
        <v>38261</v>
      </c>
      <c r="B5423" s="1" t="s">
        <v>5176</v>
      </c>
      <c r="C5423">
        <v>472</v>
      </c>
      <c r="D5423">
        <v>18345</v>
      </c>
      <c r="E5423">
        <v>6</v>
      </c>
      <c r="F5423">
        <v>2</v>
      </c>
      <c r="G5423">
        <v>1</v>
      </c>
      <c r="H5423" s="2">
        <v>43374</v>
      </c>
      <c r="I5423" t="str">
        <f>VLOOKUP(Sales[[#This Row],[TerritoryKey]], Territories[], 2, FALSE)</f>
        <v>Canada</v>
      </c>
      <c r="J5423">
        <f>_xlfn.XLOOKUP(Sales[[#This Row],[ProductKey]], Products!$A:$A, Products!$J:$J)</f>
        <v>23.748999999999999</v>
      </c>
      <c r="K5423">
        <f>_xlfn.XLOOKUP(Sales[[#This Row],[ProductKey]], Products!$A:$A, Products!$K:$K)</f>
        <v>63.5</v>
      </c>
      <c r="L5423" s="1">
        <f>Sales[[#This Row],[ProductPrice]]*Sales[[#This Row],[OrderQuantity]]</f>
        <v>63.5</v>
      </c>
      <c r="M5423" s="1">
        <f>Sales[[#This Row],[OrderQuantity]]</f>
        <v>1</v>
      </c>
      <c r="N5423" s="1">
        <f>1</f>
        <v>1</v>
      </c>
      <c r="O5423" s="1">
        <f>Sales[[#This Row],[TotalSales]]-Sales[[#This Row],[TotalCost]]</f>
        <v>39.751000000000005</v>
      </c>
      <c r="P5423" s="1">
        <f>Sales[[#This Row],[ProductCost]]*Sales[[#This Row],[OrderQuantity]]</f>
        <v>23.748999999999999</v>
      </c>
      <c r="Q5423" s="1" t="str">
        <f>VLOOKUP(Sales[[#This Row],[ProductKey]], Products!$A$2:$D$1000, 4, FALSE)</f>
        <v>Classic Vest, M</v>
      </c>
    </row>
    <row r="5424" spans="1:17" x14ac:dyDescent="0.25">
      <c r="A5424" s="2">
        <v>38234</v>
      </c>
      <c r="B5424" s="1" t="s">
        <v>5187</v>
      </c>
      <c r="C5424">
        <v>540</v>
      </c>
      <c r="D5424">
        <v>11748</v>
      </c>
      <c r="E5424">
        <v>6</v>
      </c>
      <c r="F5424">
        <v>2</v>
      </c>
      <c r="G5424">
        <v>1</v>
      </c>
      <c r="H5424" s="2">
        <v>43347</v>
      </c>
      <c r="I5424" t="str">
        <f>VLOOKUP(Sales[[#This Row],[TerritoryKey]], Territories[], 2, FALSE)</f>
        <v>Canada</v>
      </c>
      <c r="J5424">
        <f>_xlfn.XLOOKUP(Sales[[#This Row],[ProductKey]], Products!$A:$A, Products!$J:$J)</f>
        <v>12.192399999999999</v>
      </c>
      <c r="K5424">
        <f>_xlfn.XLOOKUP(Sales[[#This Row],[ProductKey]], Products!$A:$A, Products!$K:$K)</f>
        <v>32.6</v>
      </c>
      <c r="L5424" s="1">
        <f>Sales[[#This Row],[ProductPrice]]*Sales[[#This Row],[OrderQuantity]]</f>
        <v>32.6</v>
      </c>
      <c r="M5424" s="1">
        <f>Sales[[#This Row],[OrderQuantity]]</f>
        <v>1</v>
      </c>
      <c r="N5424" s="1">
        <f>1</f>
        <v>1</v>
      </c>
      <c r="O5424" s="1">
        <f>Sales[[#This Row],[TotalSales]]-Sales[[#This Row],[TotalCost]]</f>
        <v>20.407600000000002</v>
      </c>
      <c r="P5424" s="1">
        <f>Sales[[#This Row],[ProductCost]]*Sales[[#This Row],[OrderQuantity]]</f>
        <v>12.192399999999999</v>
      </c>
      <c r="Q5424" s="1" t="str">
        <f>VLOOKUP(Sales[[#This Row],[ProductKey]], Products!$A$2:$D$1000, 4, FALSE)</f>
        <v>HL Road Tire</v>
      </c>
    </row>
    <row r="5425" spans="1:17" x14ac:dyDescent="0.25">
      <c r="A5425" s="2">
        <v>38170</v>
      </c>
      <c r="B5425" s="1" t="s">
        <v>5241</v>
      </c>
      <c r="C5425">
        <v>226</v>
      </c>
      <c r="D5425">
        <v>18390</v>
      </c>
      <c r="E5425">
        <v>6</v>
      </c>
      <c r="F5425">
        <v>2</v>
      </c>
      <c r="G5425">
        <v>1</v>
      </c>
      <c r="H5425" s="2">
        <v>43283</v>
      </c>
      <c r="I5425" t="str">
        <f>VLOOKUP(Sales[[#This Row],[TerritoryKey]], Territories[], 2, FALSE)</f>
        <v>Canada</v>
      </c>
      <c r="J5425">
        <f>_xlfn.XLOOKUP(Sales[[#This Row],[ProductKey]], Products!$A:$A, Products!$J:$J)</f>
        <v>31.724399999999999</v>
      </c>
      <c r="K5425">
        <f>_xlfn.XLOOKUP(Sales[[#This Row],[ProductKey]], Products!$A:$A, Products!$K:$K)</f>
        <v>48.067300000000003</v>
      </c>
      <c r="L5425" s="1">
        <f>Sales[[#This Row],[ProductPrice]]*Sales[[#This Row],[OrderQuantity]]</f>
        <v>48.067300000000003</v>
      </c>
      <c r="M5425" s="1">
        <f>Sales[[#This Row],[OrderQuantity]]</f>
        <v>1</v>
      </c>
      <c r="N5425" s="1">
        <f>1</f>
        <v>1</v>
      </c>
      <c r="O5425" s="1">
        <f>Sales[[#This Row],[TotalSales]]-Sales[[#This Row],[TotalCost]]</f>
        <v>16.342900000000004</v>
      </c>
      <c r="P5425" s="1">
        <f>Sales[[#This Row],[ProductCost]]*Sales[[#This Row],[OrderQuantity]]</f>
        <v>31.724399999999999</v>
      </c>
      <c r="Q5425" s="1" t="str">
        <f>VLOOKUP(Sales[[#This Row],[ProductKey]], Products!$A$2:$D$1000, 4, FALSE)</f>
        <v>Long-Sleeve Logo Jersey, S</v>
      </c>
    </row>
    <row r="5426" spans="1:17" x14ac:dyDescent="0.25">
      <c r="A5426" s="2">
        <v>38324</v>
      </c>
      <c r="B5426" s="1" t="s">
        <v>5320</v>
      </c>
      <c r="C5426">
        <v>471</v>
      </c>
      <c r="D5426">
        <v>15874</v>
      </c>
      <c r="E5426">
        <v>6</v>
      </c>
      <c r="F5426">
        <v>2</v>
      </c>
      <c r="G5426">
        <v>1</v>
      </c>
      <c r="H5426" s="2">
        <v>43437</v>
      </c>
      <c r="I5426" t="str">
        <f>VLOOKUP(Sales[[#This Row],[TerritoryKey]], Territories[], 2, FALSE)</f>
        <v>Canada</v>
      </c>
      <c r="J5426">
        <f>_xlfn.XLOOKUP(Sales[[#This Row],[ProductKey]], Products!$A:$A, Products!$J:$J)</f>
        <v>23.748999999999999</v>
      </c>
      <c r="K5426">
        <f>_xlfn.XLOOKUP(Sales[[#This Row],[ProductKey]], Products!$A:$A, Products!$K:$K)</f>
        <v>63.5</v>
      </c>
      <c r="L5426" s="1">
        <f>Sales[[#This Row],[ProductPrice]]*Sales[[#This Row],[OrderQuantity]]</f>
        <v>63.5</v>
      </c>
      <c r="M5426" s="1">
        <f>Sales[[#This Row],[OrderQuantity]]</f>
        <v>1</v>
      </c>
      <c r="N5426" s="1">
        <f>1</f>
        <v>1</v>
      </c>
      <c r="O5426" s="1">
        <f>Sales[[#This Row],[TotalSales]]-Sales[[#This Row],[TotalCost]]</f>
        <v>39.751000000000005</v>
      </c>
      <c r="P5426" s="1">
        <f>Sales[[#This Row],[ProductCost]]*Sales[[#This Row],[OrderQuantity]]</f>
        <v>23.748999999999999</v>
      </c>
      <c r="Q5426" s="1" t="str">
        <f>VLOOKUP(Sales[[#This Row],[ProductKey]], Products!$A$2:$D$1000, 4, FALSE)</f>
        <v>Classic Vest, S</v>
      </c>
    </row>
    <row r="5427" spans="1:17" x14ac:dyDescent="0.25">
      <c r="A5427" s="2">
        <v>37990</v>
      </c>
      <c r="B5427" s="1" t="s">
        <v>5350</v>
      </c>
      <c r="C5427">
        <v>538</v>
      </c>
      <c r="D5427">
        <v>21659</v>
      </c>
      <c r="E5427">
        <v>6</v>
      </c>
      <c r="F5427">
        <v>2</v>
      </c>
      <c r="G5427">
        <v>1</v>
      </c>
      <c r="H5427" s="2">
        <v>43104</v>
      </c>
      <c r="I5427" t="str">
        <f>VLOOKUP(Sales[[#This Row],[TerritoryKey]], Territories[], 2, FALSE)</f>
        <v>Canada</v>
      </c>
      <c r="J5427">
        <f>_xlfn.XLOOKUP(Sales[[#This Row],[ProductKey]], Products!$A:$A, Products!$J:$J)</f>
        <v>8.0373000000000001</v>
      </c>
      <c r="K5427">
        <f>_xlfn.XLOOKUP(Sales[[#This Row],[ProductKey]], Products!$A:$A, Products!$K:$K)</f>
        <v>21.49</v>
      </c>
      <c r="L5427" s="1">
        <f>Sales[[#This Row],[ProductPrice]]*Sales[[#This Row],[OrderQuantity]]</f>
        <v>21.49</v>
      </c>
      <c r="M5427" s="1">
        <f>Sales[[#This Row],[OrderQuantity]]</f>
        <v>1</v>
      </c>
      <c r="N5427" s="1">
        <f>1</f>
        <v>1</v>
      </c>
      <c r="O5427" s="1">
        <f>Sales[[#This Row],[TotalSales]]-Sales[[#This Row],[TotalCost]]</f>
        <v>13.452699999999998</v>
      </c>
      <c r="P5427" s="1">
        <f>Sales[[#This Row],[ProductCost]]*Sales[[#This Row],[OrderQuantity]]</f>
        <v>8.0373000000000001</v>
      </c>
      <c r="Q5427" s="1" t="str">
        <f>VLOOKUP(Sales[[#This Row],[ProductKey]], Products!$A$2:$D$1000, 4, FALSE)</f>
        <v>LL Road Tire</v>
      </c>
    </row>
    <row r="5428" spans="1:17" x14ac:dyDescent="0.25">
      <c r="A5428" s="2">
        <v>37990</v>
      </c>
      <c r="B5428" s="1" t="s">
        <v>5395</v>
      </c>
      <c r="C5428">
        <v>487</v>
      </c>
      <c r="D5428">
        <v>20182</v>
      </c>
      <c r="E5428">
        <v>6</v>
      </c>
      <c r="F5428">
        <v>2</v>
      </c>
      <c r="G5428">
        <v>1</v>
      </c>
      <c r="H5428" s="2">
        <v>43104</v>
      </c>
      <c r="I5428" t="str">
        <f>VLOOKUP(Sales[[#This Row],[TerritoryKey]], Territories[], 2, FALSE)</f>
        <v>Canada</v>
      </c>
      <c r="J5428">
        <f>_xlfn.XLOOKUP(Sales[[#This Row],[ProductKey]], Products!$A:$A, Products!$J:$J)</f>
        <v>20.566299999999998</v>
      </c>
      <c r="K5428">
        <f>_xlfn.XLOOKUP(Sales[[#This Row],[ProductKey]], Products!$A:$A, Products!$K:$K)</f>
        <v>54.99</v>
      </c>
      <c r="L5428" s="1">
        <f>Sales[[#This Row],[ProductPrice]]*Sales[[#This Row],[OrderQuantity]]</f>
        <v>54.99</v>
      </c>
      <c r="M5428" s="1">
        <f>Sales[[#This Row],[OrderQuantity]]</f>
        <v>1</v>
      </c>
      <c r="N5428" s="1">
        <f>1</f>
        <v>1</v>
      </c>
      <c r="O5428" s="1">
        <f>Sales[[#This Row],[TotalSales]]-Sales[[#This Row],[TotalCost]]</f>
        <v>34.423700000000004</v>
      </c>
      <c r="P5428" s="1">
        <f>Sales[[#This Row],[ProductCost]]*Sales[[#This Row],[OrderQuantity]]</f>
        <v>20.566299999999998</v>
      </c>
      <c r="Q5428" s="1" t="str">
        <f>VLOOKUP(Sales[[#This Row],[ProductKey]], Products!$A$2:$D$1000, 4, FALSE)</f>
        <v>Hydration Pack - 70 oz.</v>
      </c>
    </row>
    <row r="5429" spans="1:17" x14ac:dyDescent="0.25">
      <c r="A5429" s="2">
        <v>38079</v>
      </c>
      <c r="B5429" s="1" t="s">
        <v>5427</v>
      </c>
      <c r="C5429">
        <v>530</v>
      </c>
      <c r="D5429">
        <v>15761</v>
      </c>
      <c r="E5429">
        <v>6</v>
      </c>
      <c r="F5429">
        <v>2</v>
      </c>
      <c r="G5429">
        <v>1</v>
      </c>
      <c r="H5429" s="2">
        <v>43192</v>
      </c>
      <c r="I5429" t="str">
        <f>VLOOKUP(Sales[[#This Row],[TerritoryKey]], Territories[], 2, FALSE)</f>
        <v>Canada</v>
      </c>
      <c r="J5429">
        <f>_xlfn.XLOOKUP(Sales[[#This Row],[ProductKey]], Products!$A:$A, Products!$J:$J)</f>
        <v>1.8663000000000001</v>
      </c>
      <c r="K5429">
        <f>_xlfn.XLOOKUP(Sales[[#This Row],[ProductKey]], Products!$A:$A, Products!$K:$K)</f>
        <v>4.99</v>
      </c>
      <c r="L5429" s="1">
        <f>Sales[[#This Row],[ProductPrice]]*Sales[[#This Row],[OrderQuantity]]</f>
        <v>4.99</v>
      </c>
      <c r="M5429" s="1">
        <f>Sales[[#This Row],[OrderQuantity]]</f>
        <v>1</v>
      </c>
      <c r="N5429" s="1">
        <f>1</f>
        <v>1</v>
      </c>
      <c r="O5429" s="1">
        <f>Sales[[#This Row],[TotalSales]]-Sales[[#This Row],[TotalCost]]</f>
        <v>3.1237000000000004</v>
      </c>
      <c r="P5429" s="1">
        <f>Sales[[#This Row],[ProductCost]]*Sales[[#This Row],[OrderQuantity]]</f>
        <v>1.8663000000000001</v>
      </c>
      <c r="Q5429" s="1" t="str">
        <f>VLOOKUP(Sales[[#This Row],[ProductKey]], Products!$A$2:$D$1000, 4, FALSE)</f>
        <v>Touring Tire Tube</v>
      </c>
    </row>
    <row r="5430" spans="1:17" x14ac:dyDescent="0.25">
      <c r="A5430" s="2">
        <v>38201</v>
      </c>
      <c r="B5430" s="1" t="s">
        <v>5455</v>
      </c>
      <c r="C5430">
        <v>232</v>
      </c>
      <c r="D5430">
        <v>28121</v>
      </c>
      <c r="E5430">
        <v>6</v>
      </c>
      <c r="F5430">
        <v>2</v>
      </c>
      <c r="G5430">
        <v>1</v>
      </c>
      <c r="H5430" s="2">
        <v>43314</v>
      </c>
      <c r="I5430" t="str">
        <f>VLOOKUP(Sales[[#This Row],[TerritoryKey]], Territories[], 2, FALSE)</f>
        <v>Canada</v>
      </c>
      <c r="J5430">
        <f>_xlfn.XLOOKUP(Sales[[#This Row],[ProductKey]], Products!$A:$A, Products!$J:$J)</f>
        <v>31.724399999999999</v>
      </c>
      <c r="K5430">
        <f>_xlfn.XLOOKUP(Sales[[#This Row],[ProductKey]], Products!$A:$A, Products!$K:$K)</f>
        <v>48.067300000000003</v>
      </c>
      <c r="L5430" s="1">
        <f>Sales[[#This Row],[ProductPrice]]*Sales[[#This Row],[OrderQuantity]]</f>
        <v>48.067300000000003</v>
      </c>
      <c r="M5430" s="1">
        <f>Sales[[#This Row],[OrderQuantity]]</f>
        <v>1</v>
      </c>
      <c r="N5430" s="1">
        <f>1</f>
        <v>1</v>
      </c>
      <c r="O5430" s="1">
        <f>Sales[[#This Row],[TotalSales]]-Sales[[#This Row],[TotalCost]]</f>
        <v>16.342900000000004</v>
      </c>
      <c r="P5430" s="1">
        <f>Sales[[#This Row],[ProductCost]]*Sales[[#This Row],[OrderQuantity]]</f>
        <v>31.724399999999999</v>
      </c>
      <c r="Q5430" s="1" t="str">
        <f>VLOOKUP(Sales[[#This Row],[ProductKey]], Products!$A$2:$D$1000, 4, FALSE)</f>
        <v>Long-Sleeve Logo Jersey, L</v>
      </c>
    </row>
    <row r="5431" spans="1:17" x14ac:dyDescent="0.25">
      <c r="A5431" s="2">
        <v>38079</v>
      </c>
      <c r="B5431" s="1" t="s">
        <v>5457</v>
      </c>
      <c r="C5431">
        <v>223</v>
      </c>
      <c r="D5431">
        <v>22901</v>
      </c>
      <c r="E5431">
        <v>6</v>
      </c>
      <c r="F5431">
        <v>2</v>
      </c>
      <c r="G5431">
        <v>1</v>
      </c>
      <c r="H5431" s="2">
        <v>43192</v>
      </c>
      <c r="I5431" t="str">
        <f>VLOOKUP(Sales[[#This Row],[TerritoryKey]], Territories[], 2, FALSE)</f>
        <v>Canada</v>
      </c>
      <c r="J5431">
        <f>_xlfn.XLOOKUP(Sales[[#This Row],[ProductKey]], Products!$A:$A, Products!$J:$J)</f>
        <v>5.7051999999999996</v>
      </c>
      <c r="K5431">
        <f>_xlfn.XLOOKUP(Sales[[#This Row],[ProductKey]], Products!$A:$A, Products!$K:$K)</f>
        <v>8.6441999999999997</v>
      </c>
      <c r="L5431" s="1">
        <f>Sales[[#This Row],[ProductPrice]]*Sales[[#This Row],[OrderQuantity]]</f>
        <v>8.6441999999999997</v>
      </c>
      <c r="M5431" s="1">
        <f>Sales[[#This Row],[OrderQuantity]]</f>
        <v>1</v>
      </c>
      <c r="N5431" s="1">
        <f>1</f>
        <v>1</v>
      </c>
      <c r="O5431" s="1">
        <f>Sales[[#This Row],[TotalSales]]-Sales[[#This Row],[TotalCost]]</f>
        <v>2.9390000000000001</v>
      </c>
      <c r="P5431" s="1">
        <f>Sales[[#This Row],[ProductCost]]*Sales[[#This Row],[OrderQuantity]]</f>
        <v>5.7051999999999996</v>
      </c>
      <c r="Q5431" s="1" t="str">
        <f>VLOOKUP(Sales[[#This Row],[ProductKey]], Products!$A$2:$D$1000, 4, FALSE)</f>
        <v>AWC Logo Cap</v>
      </c>
    </row>
    <row r="5432" spans="1:17" x14ac:dyDescent="0.25">
      <c r="A5432" s="2">
        <v>38324</v>
      </c>
      <c r="B5432" s="1" t="s">
        <v>5486</v>
      </c>
      <c r="C5432">
        <v>226</v>
      </c>
      <c r="D5432">
        <v>28027</v>
      </c>
      <c r="E5432">
        <v>6</v>
      </c>
      <c r="F5432">
        <v>2</v>
      </c>
      <c r="G5432">
        <v>1</v>
      </c>
      <c r="H5432" s="2">
        <v>43437</v>
      </c>
      <c r="I5432" t="str">
        <f>VLOOKUP(Sales[[#This Row],[TerritoryKey]], Territories[], 2, FALSE)</f>
        <v>Canada</v>
      </c>
      <c r="J5432">
        <f>_xlfn.XLOOKUP(Sales[[#This Row],[ProductKey]], Products!$A:$A, Products!$J:$J)</f>
        <v>31.724399999999999</v>
      </c>
      <c r="K5432">
        <f>_xlfn.XLOOKUP(Sales[[#This Row],[ProductKey]], Products!$A:$A, Products!$K:$K)</f>
        <v>48.067300000000003</v>
      </c>
      <c r="L5432" s="1">
        <f>Sales[[#This Row],[ProductPrice]]*Sales[[#This Row],[OrderQuantity]]</f>
        <v>48.067300000000003</v>
      </c>
      <c r="M5432" s="1">
        <f>Sales[[#This Row],[OrderQuantity]]</f>
        <v>1</v>
      </c>
      <c r="N5432" s="1">
        <f>1</f>
        <v>1</v>
      </c>
      <c r="O5432" s="1">
        <f>Sales[[#This Row],[TotalSales]]-Sales[[#This Row],[TotalCost]]</f>
        <v>16.342900000000004</v>
      </c>
      <c r="P5432" s="1">
        <f>Sales[[#This Row],[ProductCost]]*Sales[[#This Row],[OrderQuantity]]</f>
        <v>31.724399999999999</v>
      </c>
      <c r="Q5432" s="1" t="str">
        <f>VLOOKUP(Sales[[#This Row],[ProductKey]], Products!$A$2:$D$1000, 4, FALSE)</f>
        <v>Long-Sleeve Logo Jersey, S</v>
      </c>
    </row>
    <row r="5433" spans="1:17" x14ac:dyDescent="0.25">
      <c r="A5433" s="2">
        <v>38295</v>
      </c>
      <c r="B5433" s="1" t="s">
        <v>5707</v>
      </c>
      <c r="C5433">
        <v>223</v>
      </c>
      <c r="D5433">
        <v>29197</v>
      </c>
      <c r="E5433">
        <v>6</v>
      </c>
      <c r="F5433">
        <v>2</v>
      </c>
      <c r="G5433">
        <v>1</v>
      </c>
      <c r="H5433" s="2">
        <v>43408</v>
      </c>
      <c r="I5433" t="str">
        <f>VLOOKUP(Sales[[#This Row],[TerritoryKey]], Territories[], 2, FALSE)</f>
        <v>Canada</v>
      </c>
      <c r="J5433">
        <f>_xlfn.XLOOKUP(Sales[[#This Row],[ProductKey]], Products!$A:$A, Products!$J:$J)</f>
        <v>5.7051999999999996</v>
      </c>
      <c r="K5433">
        <f>_xlfn.XLOOKUP(Sales[[#This Row],[ProductKey]], Products!$A:$A, Products!$K:$K)</f>
        <v>8.6441999999999997</v>
      </c>
      <c r="L5433" s="1">
        <f>Sales[[#This Row],[ProductPrice]]*Sales[[#This Row],[OrderQuantity]]</f>
        <v>8.6441999999999997</v>
      </c>
      <c r="M5433" s="1">
        <f>Sales[[#This Row],[OrderQuantity]]</f>
        <v>1</v>
      </c>
      <c r="N5433" s="1">
        <f>1</f>
        <v>1</v>
      </c>
      <c r="O5433" s="1">
        <f>Sales[[#This Row],[TotalSales]]-Sales[[#This Row],[TotalCost]]</f>
        <v>2.9390000000000001</v>
      </c>
      <c r="P5433" s="1">
        <f>Sales[[#This Row],[ProductCost]]*Sales[[#This Row],[OrderQuantity]]</f>
        <v>5.7051999999999996</v>
      </c>
      <c r="Q5433" s="1" t="str">
        <f>VLOOKUP(Sales[[#This Row],[ProductKey]], Products!$A$2:$D$1000, 4, FALSE)</f>
        <v>AWC Logo Cap</v>
      </c>
    </row>
    <row r="5434" spans="1:17" x14ac:dyDescent="0.25">
      <c r="A5434" s="2">
        <v>38325</v>
      </c>
      <c r="B5434" s="1" t="s">
        <v>5762</v>
      </c>
      <c r="C5434">
        <v>528</v>
      </c>
      <c r="D5434">
        <v>12147</v>
      </c>
      <c r="E5434">
        <v>6</v>
      </c>
      <c r="F5434">
        <v>2</v>
      </c>
      <c r="G5434">
        <v>1</v>
      </c>
      <c r="H5434" s="2">
        <v>43438</v>
      </c>
      <c r="I5434" t="str">
        <f>VLOOKUP(Sales[[#This Row],[TerritoryKey]], Territories[], 2, FALSE)</f>
        <v>Canada</v>
      </c>
      <c r="J5434">
        <f>_xlfn.XLOOKUP(Sales[[#This Row],[ProductKey]], Products!$A:$A, Products!$J:$J)</f>
        <v>1.8663000000000001</v>
      </c>
      <c r="K5434">
        <f>_xlfn.XLOOKUP(Sales[[#This Row],[ProductKey]], Products!$A:$A, Products!$K:$K)</f>
        <v>4.99</v>
      </c>
      <c r="L5434" s="1">
        <f>Sales[[#This Row],[ProductPrice]]*Sales[[#This Row],[OrderQuantity]]</f>
        <v>4.99</v>
      </c>
      <c r="M5434" s="1">
        <f>Sales[[#This Row],[OrderQuantity]]</f>
        <v>1</v>
      </c>
      <c r="N5434" s="1">
        <f>1</f>
        <v>1</v>
      </c>
      <c r="O5434" s="1">
        <f>Sales[[#This Row],[TotalSales]]-Sales[[#This Row],[TotalCost]]</f>
        <v>3.1237000000000004</v>
      </c>
      <c r="P5434" s="1">
        <f>Sales[[#This Row],[ProductCost]]*Sales[[#This Row],[OrderQuantity]]</f>
        <v>1.8663000000000001</v>
      </c>
      <c r="Q5434" s="1" t="str">
        <f>VLOOKUP(Sales[[#This Row],[ProductKey]], Products!$A$2:$D$1000, 4, FALSE)</f>
        <v>Mountain Tire Tube</v>
      </c>
    </row>
    <row r="5435" spans="1:17" x14ac:dyDescent="0.25">
      <c r="A5435" s="2">
        <v>38048</v>
      </c>
      <c r="B5435" s="1" t="s">
        <v>5845</v>
      </c>
      <c r="C5435">
        <v>528</v>
      </c>
      <c r="D5435">
        <v>11276</v>
      </c>
      <c r="E5435">
        <v>6</v>
      </c>
      <c r="F5435">
        <v>2</v>
      </c>
      <c r="G5435">
        <v>1</v>
      </c>
      <c r="H5435" s="2">
        <v>43161</v>
      </c>
      <c r="I5435" t="str">
        <f>VLOOKUP(Sales[[#This Row],[TerritoryKey]], Territories[], 2, FALSE)</f>
        <v>Canada</v>
      </c>
      <c r="J5435">
        <f>_xlfn.XLOOKUP(Sales[[#This Row],[ProductKey]], Products!$A:$A, Products!$J:$J)</f>
        <v>1.8663000000000001</v>
      </c>
      <c r="K5435">
        <f>_xlfn.XLOOKUP(Sales[[#This Row],[ProductKey]], Products!$A:$A, Products!$K:$K)</f>
        <v>4.99</v>
      </c>
      <c r="L5435" s="1">
        <f>Sales[[#This Row],[ProductPrice]]*Sales[[#This Row],[OrderQuantity]]</f>
        <v>4.99</v>
      </c>
      <c r="M5435" s="1">
        <f>Sales[[#This Row],[OrderQuantity]]</f>
        <v>1</v>
      </c>
      <c r="N5435" s="1">
        <f>1</f>
        <v>1</v>
      </c>
      <c r="O5435" s="1">
        <f>Sales[[#This Row],[TotalSales]]-Sales[[#This Row],[TotalCost]]</f>
        <v>3.1237000000000004</v>
      </c>
      <c r="P5435" s="1">
        <f>Sales[[#This Row],[ProductCost]]*Sales[[#This Row],[OrderQuantity]]</f>
        <v>1.8663000000000001</v>
      </c>
      <c r="Q5435" s="1" t="str">
        <f>VLOOKUP(Sales[[#This Row],[ProductKey]], Products!$A$2:$D$1000, 4, FALSE)</f>
        <v>Mountain Tire Tube</v>
      </c>
    </row>
    <row r="5436" spans="1:17" x14ac:dyDescent="0.25">
      <c r="A5436" s="2">
        <v>38323</v>
      </c>
      <c r="B5436" s="1" t="s">
        <v>5862</v>
      </c>
      <c r="C5436">
        <v>235</v>
      </c>
      <c r="D5436">
        <v>17654</v>
      </c>
      <c r="E5436">
        <v>6</v>
      </c>
      <c r="F5436">
        <v>2</v>
      </c>
      <c r="G5436">
        <v>1</v>
      </c>
      <c r="H5436" s="2">
        <v>43436</v>
      </c>
      <c r="I5436" t="str">
        <f>VLOOKUP(Sales[[#This Row],[TerritoryKey]], Territories[], 2, FALSE)</f>
        <v>Canada</v>
      </c>
      <c r="J5436">
        <f>_xlfn.XLOOKUP(Sales[[#This Row],[ProductKey]], Products!$A:$A, Products!$J:$J)</f>
        <v>31.724399999999999</v>
      </c>
      <c r="K5436">
        <f>_xlfn.XLOOKUP(Sales[[#This Row],[ProductKey]], Products!$A:$A, Products!$K:$K)</f>
        <v>48.067300000000003</v>
      </c>
      <c r="L5436" s="1">
        <f>Sales[[#This Row],[ProductPrice]]*Sales[[#This Row],[OrderQuantity]]</f>
        <v>48.067300000000003</v>
      </c>
      <c r="M5436" s="1">
        <f>Sales[[#This Row],[OrderQuantity]]</f>
        <v>1</v>
      </c>
      <c r="N5436" s="1">
        <f>1</f>
        <v>1</v>
      </c>
      <c r="O5436" s="1">
        <f>Sales[[#This Row],[TotalSales]]-Sales[[#This Row],[TotalCost]]</f>
        <v>16.342900000000004</v>
      </c>
      <c r="P5436" s="1">
        <f>Sales[[#This Row],[ProductCost]]*Sales[[#This Row],[OrderQuantity]]</f>
        <v>31.724399999999999</v>
      </c>
      <c r="Q5436" s="1" t="str">
        <f>VLOOKUP(Sales[[#This Row],[ProductKey]], Products!$A$2:$D$1000, 4, FALSE)</f>
        <v>Long-Sleeve Logo Jersey, XL</v>
      </c>
    </row>
    <row r="5437" spans="1:17" x14ac:dyDescent="0.25">
      <c r="A5437" s="2">
        <v>38111</v>
      </c>
      <c r="B5437" s="1" t="s">
        <v>5879</v>
      </c>
      <c r="C5437">
        <v>477</v>
      </c>
      <c r="D5437">
        <v>13290</v>
      </c>
      <c r="E5437">
        <v>6</v>
      </c>
      <c r="F5437">
        <v>2</v>
      </c>
      <c r="G5437">
        <v>1</v>
      </c>
      <c r="H5437" s="2">
        <v>43224</v>
      </c>
      <c r="I5437" t="str">
        <f>VLOOKUP(Sales[[#This Row],[TerritoryKey]], Territories[], 2, FALSE)</f>
        <v>Canada</v>
      </c>
      <c r="J5437">
        <f>_xlfn.XLOOKUP(Sales[[#This Row],[ProductKey]], Products!$A:$A, Products!$J:$J)</f>
        <v>1.8663000000000001</v>
      </c>
      <c r="K5437">
        <f>_xlfn.XLOOKUP(Sales[[#This Row],[ProductKey]], Products!$A:$A, Products!$K:$K)</f>
        <v>4.99</v>
      </c>
      <c r="L5437" s="1">
        <f>Sales[[#This Row],[ProductPrice]]*Sales[[#This Row],[OrderQuantity]]</f>
        <v>4.99</v>
      </c>
      <c r="M5437" s="1">
        <f>Sales[[#This Row],[OrderQuantity]]</f>
        <v>1</v>
      </c>
      <c r="N5437" s="1">
        <f>1</f>
        <v>1</v>
      </c>
      <c r="O5437" s="1">
        <f>Sales[[#This Row],[TotalSales]]-Sales[[#This Row],[TotalCost]]</f>
        <v>3.1237000000000004</v>
      </c>
      <c r="P5437" s="1">
        <f>Sales[[#This Row],[ProductCost]]*Sales[[#This Row],[OrderQuantity]]</f>
        <v>1.8663000000000001</v>
      </c>
      <c r="Q5437" s="1" t="str">
        <f>VLOOKUP(Sales[[#This Row],[ProductKey]], Products!$A$2:$D$1000, 4, FALSE)</f>
        <v>Water Bottle - 30 oz.</v>
      </c>
    </row>
    <row r="5438" spans="1:17" x14ac:dyDescent="0.25">
      <c r="A5438" s="2">
        <v>38021</v>
      </c>
      <c r="B5438" s="1" t="s">
        <v>5900</v>
      </c>
      <c r="C5438">
        <v>485</v>
      </c>
      <c r="D5438">
        <v>13711</v>
      </c>
      <c r="E5438">
        <v>6</v>
      </c>
      <c r="F5438">
        <v>2</v>
      </c>
      <c r="G5438">
        <v>1</v>
      </c>
      <c r="H5438" s="2">
        <v>43135</v>
      </c>
      <c r="I5438" t="str">
        <f>VLOOKUP(Sales[[#This Row],[TerritoryKey]], Territories[], 2, FALSE)</f>
        <v>Canada</v>
      </c>
      <c r="J5438">
        <f>_xlfn.XLOOKUP(Sales[[#This Row],[ProductKey]], Products!$A:$A, Products!$J:$J)</f>
        <v>8.2204999999999995</v>
      </c>
      <c r="K5438">
        <f>_xlfn.XLOOKUP(Sales[[#This Row],[ProductKey]], Products!$A:$A, Products!$K:$K)</f>
        <v>21.98</v>
      </c>
      <c r="L5438" s="1">
        <f>Sales[[#This Row],[ProductPrice]]*Sales[[#This Row],[OrderQuantity]]</f>
        <v>21.98</v>
      </c>
      <c r="M5438" s="1">
        <f>Sales[[#This Row],[OrderQuantity]]</f>
        <v>1</v>
      </c>
      <c r="N5438" s="1">
        <f>1</f>
        <v>1</v>
      </c>
      <c r="O5438" s="1">
        <f>Sales[[#This Row],[TotalSales]]-Sales[[#This Row],[TotalCost]]</f>
        <v>13.759500000000001</v>
      </c>
      <c r="P5438" s="1">
        <f>Sales[[#This Row],[ProductCost]]*Sales[[#This Row],[OrderQuantity]]</f>
        <v>8.2204999999999995</v>
      </c>
      <c r="Q5438" s="1" t="str">
        <f>VLOOKUP(Sales[[#This Row],[ProductKey]], Products!$A$2:$D$1000, 4, FALSE)</f>
        <v>Fender Set - Mountain</v>
      </c>
    </row>
    <row r="5439" spans="1:17" x14ac:dyDescent="0.25">
      <c r="A5439" s="2">
        <v>38112</v>
      </c>
      <c r="B5439" s="1" t="s">
        <v>5924</v>
      </c>
      <c r="C5439">
        <v>226</v>
      </c>
      <c r="D5439">
        <v>24666</v>
      </c>
      <c r="E5439">
        <v>6</v>
      </c>
      <c r="F5439">
        <v>2</v>
      </c>
      <c r="G5439">
        <v>1</v>
      </c>
      <c r="H5439" s="2">
        <v>43225</v>
      </c>
      <c r="I5439" t="str">
        <f>VLOOKUP(Sales[[#This Row],[TerritoryKey]], Territories[], 2, FALSE)</f>
        <v>Canada</v>
      </c>
      <c r="J5439">
        <f>_xlfn.XLOOKUP(Sales[[#This Row],[ProductKey]], Products!$A:$A, Products!$J:$J)</f>
        <v>31.724399999999999</v>
      </c>
      <c r="K5439">
        <f>_xlfn.XLOOKUP(Sales[[#This Row],[ProductKey]], Products!$A:$A, Products!$K:$K)</f>
        <v>48.067300000000003</v>
      </c>
      <c r="L5439" s="1">
        <f>Sales[[#This Row],[ProductPrice]]*Sales[[#This Row],[OrderQuantity]]</f>
        <v>48.067300000000003</v>
      </c>
      <c r="M5439" s="1">
        <f>Sales[[#This Row],[OrderQuantity]]</f>
        <v>1</v>
      </c>
      <c r="N5439" s="1">
        <f>1</f>
        <v>1</v>
      </c>
      <c r="O5439" s="1">
        <f>Sales[[#This Row],[TotalSales]]-Sales[[#This Row],[TotalCost]]</f>
        <v>16.342900000000004</v>
      </c>
      <c r="P5439" s="1">
        <f>Sales[[#This Row],[ProductCost]]*Sales[[#This Row],[OrderQuantity]]</f>
        <v>31.724399999999999</v>
      </c>
      <c r="Q5439" s="1" t="str">
        <f>VLOOKUP(Sales[[#This Row],[ProductKey]], Products!$A$2:$D$1000, 4, FALSE)</f>
        <v>Long-Sleeve Logo Jersey, S</v>
      </c>
    </row>
    <row r="5440" spans="1:17" x14ac:dyDescent="0.25">
      <c r="A5440" s="2">
        <v>38264</v>
      </c>
      <c r="B5440" s="1" t="s">
        <v>6060</v>
      </c>
      <c r="C5440">
        <v>483</v>
      </c>
      <c r="D5440">
        <v>11215</v>
      </c>
      <c r="E5440">
        <v>6</v>
      </c>
      <c r="F5440">
        <v>2</v>
      </c>
      <c r="G5440">
        <v>1</v>
      </c>
      <c r="H5440" s="2">
        <v>43377</v>
      </c>
      <c r="I5440" t="str">
        <f>VLOOKUP(Sales[[#This Row],[TerritoryKey]], Territories[], 2, FALSE)</f>
        <v>Canada</v>
      </c>
      <c r="J5440">
        <f>_xlfn.XLOOKUP(Sales[[#This Row],[ProductKey]], Products!$A:$A, Products!$J:$J)</f>
        <v>44.88</v>
      </c>
      <c r="K5440">
        <f>_xlfn.XLOOKUP(Sales[[#This Row],[ProductKey]], Products!$A:$A, Products!$K:$K)</f>
        <v>120</v>
      </c>
      <c r="L5440" s="1">
        <f>Sales[[#This Row],[ProductPrice]]*Sales[[#This Row],[OrderQuantity]]</f>
        <v>120</v>
      </c>
      <c r="M5440" s="1">
        <f>Sales[[#This Row],[OrderQuantity]]</f>
        <v>1</v>
      </c>
      <c r="N5440" s="1">
        <f>1</f>
        <v>1</v>
      </c>
      <c r="O5440" s="1">
        <f>Sales[[#This Row],[TotalSales]]-Sales[[#This Row],[TotalCost]]</f>
        <v>75.12</v>
      </c>
      <c r="P5440" s="1">
        <f>Sales[[#This Row],[ProductCost]]*Sales[[#This Row],[OrderQuantity]]</f>
        <v>44.88</v>
      </c>
      <c r="Q5440" s="1" t="str">
        <f>VLOOKUP(Sales[[#This Row],[ProductKey]], Products!$A$2:$D$1000, 4, FALSE)</f>
        <v>Hitch Rack - 4-Bike</v>
      </c>
    </row>
    <row r="5441" spans="1:17" x14ac:dyDescent="0.25">
      <c r="A5441" s="2">
        <v>38173</v>
      </c>
      <c r="B5441" s="1" t="s">
        <v>6065</v>
      </c>
      <c r="C5441">
        <v>479</v>
      </c>
      <c r="D5441">
        <v>17656</v>
      </c>
      <c r="E5441">
        <v>6</v>
      </c>
      <c r="F5441">
        <v>2</v>
      </c>
      <c r="G5441">
        <v>1</v>
      </c>
      <c r="H5441" s="2">
        <v>43286</v>
      </c>
      <c r="I5441" t="str">
        <f>VLOOKUP(Sales[[#This Row],[TerritoryKey]], Territories[], 2, FALSE)</f>
        <v>Canada</v>
      </c>
      <c r="J5441">
        <f>_xlfn.XLOOKUP(Sales[[#This Row],[ProductKey]], Products!$A:$A, Products!$J:$J)</f>
        <v>3.3622999999999998</v>
      </c>
      <c r="K5441">
        <f>_xlfn.XLOOKUP(Sales[[#This Row],[ProductKey]], Products!$A:$A, Products!$K:$K)</f>
        <v>8.99</v>
      </c>
      <c r="L5441" s="1">
        <f>Sales[[#This Row],[ProductPrice]]*Sales[[#This Row],[OrderQuantity]]</f>
        <v>8.99</v>
      </c>
      <c r="M5441" s="1">
        <f>Sales[[#This Row],[OrderQuantity]]</f>
        <v>1</v>
      </c>
      <c r="N5441" s="1">
        <f>1</f>
        <v>1</v>
      </c>
      <c r="O5441" s="1">
        <f>Sales[[#This Row],[TotalSales]]-Sales[[#This Row],[TotalCost]]</f>
        <v>5.6277000000000008</v>
      </c>
      <c r="P5441" s="1">
        <f>Sales[[#This Row],[ProductCost]]*Sales[[#This Row],[OrderQuantity]]</f>
        <v>3.3622999999999998</v>
      </c>
      <c r="Q5441" s="1" t="str">
        <f>VLOOKUP(Sales[[#This Row],[ProductKey]], Products!$A$2:$D$1000, 4, FALSE)</f>
        <v>Road Bottle Cage</v>
      </c>
    </row>
    <row r="5442" spans="1:17" x14ac:dyDescent="0.25">
      <c r="A5442" s="2">
        <v>38020</v>
      </c>
      <c r="B5442" s="1" t="s">
        <v>6083</v>
      </c>
      <c r="C5442">
        <v>491</v>
      </c>
      <c r="D5442">
        <v>19026</v>
      </c>
      <c r="E5442">
        <v>6</v>
      </c>
      <c r="F5442">
        <v>2</v>
      </c>
      <c r="G5442">
        <v>1</v>
      </c>
      <c r="H5442" s="2">
        <v>43134</v>
      </c>
      <c r="I5442" t="str">
        <f>VLOOKUP(Sales[[#This Row],[TerritoryKey]], Territories[], 2, FALSE)</f>
        <v>Canada</v>
      </c>
      <c r="J5442">
        <f>_xlfn.XLOOKUP(Sales[[#This Row],[ProductKey]], Products!$A:$A, Products!$J:$J)</f>
        <v>41.572299999999998</v>
      </c>
      <c r="K5442">
        <f>_xlfn.XLOOKUP(Sales[[#This Row],[ProductKey]], Products!$A:$A, Products!$K:$K)</f>
        <v>53.99</v>
      </c>
      <c r="L5442" s="1">
        <f>Sales[[#This Row],[ProductPrice]]*Sales[[#This Row],[OrderQuantity]]</f>
        <v>53.99</v>
      </c>
      <c r="M5442" s="1">
        <f>Sales[[#This Row],[OrderQuantity]]</f>
        <v>1</v>
      </c>
      <c r="N5442" s="1">
        <f>1</f>
        <v>1</v>
      </c>
      <c r="O5442" s="1">
        <f>Sales[[#This Row],[TotalSales]]-Sales[[#This Row],[TotalCost]]</f>
        <v>12.417700000000004</v>
      </c>
      <c r="P5442" s="1">
        <f>Sales[[#This Row],[ProductCost]]*Sales[[#This Row],[OrderQuantity]]</f>
        <v>41.572299999999998</v>
      </c>
      <c r="Q5442" s="1" t="str">
        <f>VLOOKUP(Sales[[#This Row],[ProductKey]], Products!$A$2:$D$1000, 4, FALSE)</f>
        <v>Short-Sleeve Classic Jersey, XL</v>
      </c>
    </row>
    <row r="5443" spans="1:17" x14ac:dyDescent="0.25">
      <c r="A5443" s="2">
        <v>38112</v>
      </c>
      <c r="B5443" s="1" t="s">
        <v>6286</v>
      </c>
      <c r="C5443">
        <v>472</v>
      </c>
      <c r="D5443">
        <v>23552</v>
      </c>
      <c r="E5443">
        <v>6</v>
      </c>
      <c r="F5443">
        <v>2</v>
      </c>
      <c r="G5443">
        <v>1</v>
      </c>
      <c r="H5443" s="2">
        <v>43225</v>
      </c>
      <c r="I5443" t="str">
        <f>VLOOKUP(Sales[[#This Row],[TerritoryKey]], Territories[], 2, FALSE)</f>
        <v>Canada</v>
      </c>
      <c r="J5443">
        <f>_xlfn.XLOOKUP(Sales[[#This Row],[ProductKey]], Products!$A:$A, Products!$J:$J)</f>
        <v>23.748999999999999</v>
      </c>
      <c r="K5443">
        <f>_xlfn.XLOOKUP(Sales[[#This Row],[ProductKey]], Products!$A:$A, Products!$K:$K)</f>
        <v>63.5</v>
      </c>
      <c r="L5443" s="1">
        <f>Sales[[#This Row],[ProductPrice]]*Sales[[#This Row],[OrderQuantity]]</f>
        <v>63.5</v>
      </c>
      <c r="M5443" s="1">
        <f>Sales[[#This Row],[OrderQuantity]]</f>
        <v>1</v>
      </c>
      <c r="N5443" s="1">
        <f>1</f>
        <v>1</v>
      </c>
      <c r="O5443" s="1">
        <f>Sales[[#This Row],[TotalSales]]-Sales[[#This Row],[TotalCost]]</f>
        <v>39.751000000000005</v>
      </c>
      <c r="P5443" s="1">
        <f>Sales[[#This Row],[ProductCost]]*Sales[[#This Row],[OrderQuantity]]</f>
        <v>23.748999999999999</v>
      </c>
      <c r="Q5443" s="1" t="str">
        <f>VLOOKUP(Sales[[#This Row],[ProductKey]], Products!$A$2:$D$1000, 4, FALSE)</f>
        <v>Classic Vest, M</v>
      </c>
    </row>
    <row r="5444" spans="1:17" x14ac:dyDescent="0.25">
      <c r="A5444" s="2">
        <v>38262</v>
      </c>
      <c r="B5444" s="1" t="s">
        <v>6352</v>
      </c>
      <c r="C5444">
        <v>540</v>
      </c>
      <c r="D5444">
        <v>14574</v>
      </c>
      <c r="E5444">
        <v>6</v>
      </c>
      <c r="F5444">
        <v>2</v>
      </c>
      <c r="G5444">
        <v>1</v>
      </c>
      <c r="H5444" s="2">
        <v>43375</v>
      </c>
      <c r="I5444" t="str">
        <f>VLOOKUP(Sales[[#This Row],[TerritoryKey]], Territories[], 2, FALSE)</f>
        <v>Canada</v>
      </c>
      <c r="J5444">
        <f>_xlfn.XLOOKUP(Sales[[#This Row],[ProductKey]], Products!$A:$A, Products!$J:$J)</f>
        <v>12.192399999999999</v>
      </c>
      <c r="K5444">
        <f>_xlfn.XLOOKUP(Sales[[#This Row],[ProductKey]], Products!$A:$A, Products!$K:$K)</f>
        <v>32.6</v>
      </c>
      <c r="L5444" s="1">
        <f>Sales[[#This Row],[ProductPrice]]*Sales[[#This Row],[OrderQuantity]]</f>
        <v>32.6</v>
      </c>
      <c r="M5444" s="1">
        <f>Sales[[#This Row],[OrderQuantity]]</f>
        <v>1</v>
      </c>
      <c r="N5444" s="1">
        <f>1</f>
        <v>1</v>
      </c>
      <c r="O5444" s="1">
        <f>Sales[[#This Row],[TotalSales]]-Sales[[#This Row],[TotalCost]]</f>
        <v>20.407600000000002</v>
      </c>
      <c r="P5444" s="1">
        <f>Sales[[#This Row],[ProductCost]]*Sales[[#This Row],[OrderQuantity]]</f>
        <v>12.192399999999999</v>
      </c>
      <c r="Q5444" s="1" t="str">
        <f>VLOOKUP(Sales[[#This Row],[ProductKey]], Products!$A$2:$D$1000, 4, FALSE)</f>
        <v>HL Road Tire</v>
      </c>
    </row>
    <row r="5445" spans="1:17" x14ac:dyDescent="0.25">
      <c r="A5445" s="2">
        <v>38022</v>
      </c>
      <c r="B5445" s="1" t="s">
        <v>6393</v>
      </c>
      <c r="C5445">
        <v>540</v>
      </c>
      <c r="D5445">
        <v>11861</v>
      </c>
      <c r="E5445">
        <v>6</v>
      </c>
      <c r="F5445">
        <v>2</v>
      </c>
      <c r="G5445">
        <v>1</v>
      </c>
      <c r="H5445" s="2">
        <v>43136</v>
      </c>
      <c r="I5445" t="str">
        <f>VLOOKUP(Sales[[#This Row],[TerritoryKey]], Territories[], 2, FALSE)</f>
        <v>Canada</v>
      </c>
      <c r="J5445">
        <f>_xlfn.XLOOKUP(Sales[[#This Row],[ProductKey]], Products!$A:$A, Products!$J:$J)</f>
        <v>12.192399999999999</v>
      </c>
      <c r="K5445">
        <f>_xlfn.XLOOKUP(Sales[[#This Row],[ProductKey]], Products!$A:$A, Products!$K:$K)</f>
        <v>32.6</v>
      </c>
      <c r="L5445" s="1">
        <f>Sales[[#This Row],[ProductPrice]]*Sales[[#This Row],[OrderQuantity]]</f>
        <v>32.6</v>
      </c>
      <c r="M5445" s="1">
        <f>Sales[[#This Row],[OrderQuantity]]</f>
        <v>1</v>
      </c>
      <c r="N5445" s="1">
        <f>1</f>
        <v>1</v>
      </c>
      <c r="O5445" s="1">
        <f>Sales[[#This Row],[TotalSales]]-Sales[[#This Row],[TotalCost]]</f>
        <v>20.407600000000002</v>
      </c>
      <c r="P5445" s="1">
        <f>Sales[[#This Row],[ProductCost]]*Sales[[#This Row],[OrderQuantity]]</f>
        <v>12.192399999999999</v>
      </c>
      <c r="Q5445" s="1" t="str">
        <f>VLOOKUP(Sales[[#This Row],[ProductKey]], Products!$A$2:$D$1000, 4, FALSE)</f>
        <v>HL Road Tire</v>
      </c>
    </row>
    <row r="5446" spans="1:17" x14ac:dyDescent="0.25">
      <c r="A5446" s="2">
        <v>38326</v>
      </c>
      <c r="B5446" s="1" t="s">
        <v>6495</v>
      </c>
      <c r="C5446">
        <v>229</v>
      </c>
      <c r="D5446">
        <v>18118</v>
      </c>
      <c r="E5446">
        <v>6</v>
      </c>
      <c r="F5446">
        <v>2</v>
      </c>
      <c r="G5446">
        <v>1</v>
      </c>
      <c r="H5446" s="2">
        <v>43439</v>
      </c>
      <c r="I5446" t="str">
        <f>VLOOKUP(Sales[[#This Row],[TerritoryKey]], Territories[], 2, FALSE)</f>
        <v>Canada</v>
      </c>
      <c r="J5446">
        <f>_xlfn.XLOOKUP(Sales[[#This Row],[ProductKey]], Products!$A:$A, Products!$J:$J)</f>
        <v>31.724399999999999</v>
      </c>
      <c r="K5446">
        <f>_xlfn.XLOOKUP(Sales[[#This Row],[ProductKey]], Products!$A:$A, Products!$K:$K)</f>
        <v>48.067300000000003</v>
      </c>
      <c r="L5446" s="1">
        <f>Sales[[#This Row],[ProductPrice]]*Sales[[#This Row],[OrderQuantity]]</f>
        <v>48.067300000000003</v>
      </c>
      <c r="M5446" s="1">
        <f>Sales[[#This Row],[OrderQuantity]]</f>
        <v>1</v>
      </c>
      <c r="N5446" s="1">
        <f>1</f>
        <v>1</v>
      </c>
      <c r="O5446" s="1">
        <f>Sales[[#This Row],[TotalSales]]-Sales[[#This Row],[TotalCost]]</f>
        <v>16.342900000000004</v>
      </c>
      <c r="P5446" s="1">
        <f>Sales[[#This Row],[ProductCost]]*Sales[[#This Row],[OrderQuantity]]</f>
        <v>31.724399999999999</v>
      </c>
      <c r="Q5446" s="1" t="str">
        <f>VLOOKUP(Sales[[#This Row],[ProductKey]], Products!$A$2:$D$1000, 4, FALSE)</f>
        <v>Long-Sleeve Logo Jersey, M</v>
      </c>
    </row>
    <row r="5447" spans="1:17" x14ac:dyDescent="0.25">
      <c r="A5447" s="2">
        <v>38020</v>
      </c>
      <c r="B5447" s="1" t="s">
        <v>6590</v>
      </c>
      <c r="C5447">
        <v>540</v>
      </c>
      <c r="D5447">
        <v>11330</v>
      </c>
      <c r="E5447">
        <v>6</v>
      </c>
      <c r="F5447">
        <v>2</v>
      </c>
      <c r="G5447">
        <v>1</v>
      </c>
      <c r="H5447" s="2">
        <v>43134</v>
      </c>
      <c r="I5447" t="str">
        <f>VLOOKUP(Sales[[#This Row],[TerritoryKey]], Territories[], 2, FALSE)</f>
        <v>Canada</v>
      </c>
      <c r="J5447">
        <f>_xlfn.XLOOKUP(Sales[[#This Row],[ProductKey]], Products!$A:$A, Products!$J:$J)</f>
        <v>12.192399999999999</v>
      </c>
      <c r="K5447">
        <f>_xlfn.XLOOKUP(Sales[[#This Row],[ProductKey]], Products!$A:$A, Products!$K:$K)</f>
        <v>32.6</v>
      </c>
      <c r="L5447" s="1">
        <f>Sales[[#This Row],[ProductPrice]]*Sales[[#This Row],[OrderQuantity]]</f>
        <v>32.6</v>
      </c>
      <c r="M5447" s="1">
        <f>Sales[[#This Row],[OrderQuantity]]</f>
        <v>1</v>
      </c>
      <c r="N5447" s="1">
        <f>1</f>
        <v>1</v>
      </c>
      <c r="O5447" s="1">
        <f>Sales[[#This Row],[TotalSales]]-Sales[[#This Row],[TotalCost]]</f>
        <v>20.407600000000002</v>
      </c>
      <c r="P5447" s="1">
        <f>Sales[[#This Row],[ProductCost]]*Sales[[#This Row],[OrderQuantity]]</f>
        <v>12.192399999999999</v>
      </c>
      <c r="Q5447" s="1" t="str">
        <f>VLOOKUP(Sales[[#This Row],[ProductKey]], Products!$A$2:$D$1000, 4, FALSE)</f>
        <v>HL Road Tire</v>
      </c>
    </row>
    <row r="5448" spans="1:17" x14ac:dyDescent="0.25">
      <c r="A5448" s="2">
        <v>38324</v>
      </c>
      <c r="B5448" s="1" t="s">
        <v>6592</v>
      </c>
      <c r="C5448">
        <v>540</v>
      </c>
      <c r="D5448">
        <v>14904</v>
      </c>
      <c r="E5448">
        <v>6</v>
      </c>
      <c r="F5448">
        <v>2</v>
      </c>
      <c r="G5448">
        <v>1</v>
      </c>
      <c r="H5448" s="2">
        <v>43437</v>
      </c>
      <c r="I5448" t="str">
        <f>VLOOKUP(Sales[[#This Row],[TerritoryKey]], Territories[], 2, FALSE)</f>
        <v>Canada</v>
      </c>
      <c r="J5448">
        <f>_xlfn.XLOOKUP(Sales[[#This Row],[ProductKey]], Products!$A:$A, Products!$J:$J)</f>
        <v>12.192399999999999</v>
      </c>
      <c r="K5448">
        <f>_xlfn.XLOOKUP(Sales[[#This Row],[ProductKey]], Products!$A:$A, Products!$K:$K)</f>
        <v>32.6</v>
      </c>
      <c r="L5448" s="1">
        <f>Sales[[#This Row],[ProductPrice]]*Sales[[#This Row],[OrderQuantity]]</f>
        <v>32.6</v>
      </c>
      <c r="M5448" s="1">
        <f>Sales[[#This Row],[OrderQuantity]]</f>
        <v>1</v>
      </c>
      <c r="N5448" s="1">
        <f>1</f>
        <v>1</v>
      </c>
      <c r="O5448" s="1">
        <f>Sales[[#This Row],[TotalSales]]-Sales[[#This Row],[TotalCost]]</f>
        <v>20.407600000000002</v>
      </c>
      <c r="P5448" s="1">
        <f>Sales[[#This Row],[ProductCost]]*Sales[[#This Row],[OrderQuantity]]</f>
        <v>12.192399999999999</v>
      </c>
      <c r="Q5448" s="1" t="str">
        <f>VLOOKUP(Sales[[#This Row],[ProductKey]], Products!$A$2:$D$1000, 4, FALSE)</f>
        <v>HL Road Tire</v>
      </c>
    </row>
    <row r="5449" spans="1:17" x14ac:dyDescent="0.25">
      <c r="A5449" s="2">
        <v>38232</v>
      </c>
      <c r="B5449" s="1" t="s">
        <v>6612</v>
      </c>
      <c r="C5449">
        <v>539</v>
      </c>
      <c r="D5449">
        <v>18092</v>
      </c>
      <c r="E5449">
        <v>6</v>
      </c>
      <c r="F5449">
        <v>2</v>
      </c>
      <c r="G5449">
        <v>1</v>
      </c>
      <c r="H5449" s="2">
        <v>43345</v>
      </c>
      <c r="I5449" t="str">
        <f>VLOOKUP(Sales[[#This Row],[TerritoryKey]], Territories[], 2, FALSE)</f>
        <v>Canada</v>
      </c>
      <c r="J5449">
        <f>_xlfn.XLOOKUP(Sales[[#This Row],[ProductKey]], Products!$A:$A, Products!$J:$J)</f>
        <v>9.3462999999999994</v>
      </c>
      <c r="K5449">
        <f>_xlfn.XLOOKUP(Sales[[#This Row],[ProductKey]], Products!$A:$A, Products!$K:$K)</f>
        <v>24.99</v>
      </c>
      <c r="L5449" s="1">
        <f>Sales[[#This Row],[ProductPrice]]*Sales[[#This Row],[OrderQuantity]]</f>
        <v>24.99</v>
      </c>
      <c r="M5449" s="1">
        <f>Sales[[#This Row],[OrderQuantity]]</f>
        <v>1</v>
      </c>
      <c r="N5449" s="1">
        <f>1</f>
        <v>1</v>
      </c>
      <c r="O5449" s="1">
        <f>Sales[[#This Row],[TotalSales]]-Sales[[#This Row],[TotalCost]]</f>
        <v>15.643699999999999</v>
      </c>
      <c r="P5449" s="1">
        <f>Sales[[#This Row],[ProductCost]]*Sales[[#This Row],[OrderQuantity]]</f>
        <v>9.3462999999999994</v>
      </c>
      <c r="Q5449" s="1" t="str">
        <f>VLOOKUP(Sales[[#This Row],[ProductKey]], Products!$A$2:$D$1000, 4, FALSE)</f>
        <v>ML Road Tire</v>
      </c>
    </row>
    <row r="5450" spans="1:17" x14ac:dyDescent="0.25">
      <c r="A5450" s="2">
        <v>38140</v>
      </c>
      <c r="B5450" s="1" t="s">
        <v>6613</v>
      </c>
      <c r="C5450">
        <v>232</v>
      </c>
      <c r="D5450">
        <v>18524</v>
      </c>
      <c r="E5450">
        <v>6</v>
      </c>
      <c r="F5450">
        <v>2</v>
      </c>
      <c r="G5450">
        <v>1</v>
      </c>
      <c r="H5450" s="2">
        <v>43253</v>
      </c>
      <c r="I5450" t="str">
        <f>VLOOKUP(Sales[[#This Row],[TerritoryKey]], Territories[], 2, FALSE)</f>
        <v>Canada</v>
      </c>
      <c r="J5450">
        <f>_xlfn.XLOOKUP(Sales[[#This Row],[ProductKey]], Products!$A:$A, Products!$J:$J)</f>
        <v>31.724399999999999</v>
      </c>
      <c r="K5450">
        <f>_xlfn.XLOOKUP(Sales[[#This Row],[ProductKey]], Products!$A:$A, Products!$K:$K)</f>
        <v>48.067300000000003</v>
      </c>
      <c r="L5450" s="1">
        <f>Sales[[#This Row],[ProductPrice]]*Sales[[#This Row],[OrderQuantity]]</f>
        <v>48.067300000000003</v>
      </c>
      <c r="M5450" s="1">
        <f>Sales[[#This Row],[OrderQuantity]]</f>
        <v>1</v>
      </c>
      <c r="N5450" s="1">
        <f>1</f>
        <v>1</v>
      </c>
      <c r="O5450" s="1">
        <f>Sales[[#This Row],[TotalSales]]-Sales[[#This Row],[TotalCost]]</f>
        <v>16.342900000000004</v>
      </c>
      <c r="P5450" s="1">
        <f>Sales[[#This Row],[ProductCost]]*Sales[[#This Row],[OrderQuantity]]</f>
        <v>31.724399999999999</v>
      </c>
      <c r="Q5450" s="1" t="str">
        <f>VLOOKUP(Sales[[#This Row],[ProductKey]], Products!$A$2:$D$1000, 4, FALSE)</f>
        <v>Long-Sleeve Logo Jersey, L</v>
      </c>
    </row>
    <row r="5451" spans="1:17" x14ac:dyDescent="0.25">
      <c r="A5451" s="2">
        <v>38022</v>
      </c>
      <c r="B5451" s="1" t="s">
        <v>6716</v>
      </c>
      <c r="C5451">
        <v>226</v>
      </c>
      <c r="D5451">
        <v>16849</v>
      </c>
      <c r="E5451">
        <v>6</v>
      </c>
      <c r="F5451">
        <v>2</v>
      </c>
      <c r="G5451">
        <v>1</v>
      </c>
      <c r="H5451" s="2">
        <v>43136</v>
      </c>
      <c r="I5451" t="str">
        <f>VLOOKUP(Sales[[#This Row],[TerritoryKey]], Territories[], 2, FALSE)</f>
        <v>Canada</v>
      </c>
      <c r="J5451">
        <f>_xlfn.XLOOKUP(Sales[[#This Row],[ProductKey]], Products!$A:$A, Products!$J:$J)</f>
        <v>31.724399999999999</v>
      </c>
      <c r="K5451">
        <f>_xlfn.XLOOKUP(Sales[[#This Row],[ProductKey]], Products!$A:$A, Products!$K:$K)</f>
        <v>48.067300000000003</v>
      </c>
      <c r="L5451" s="1">
        <f>Sales[[#This Row],[ProductPrice]]*Sales[[#This Row],[OrderQuantity]]</f>
        <v>48.067300000000003</v>
      </c>
      <c r="M5451" s="1">
        <f>Sales[[#This Row],[OrderQuantity]]</f>
        <v>1</v>
      </c>
      <c r="N5451" s="1">
        <f>1</f>
        <v>1</v>
      </c>
      <c r="O5451" s="1">
        <f>Sales[[#This Row],[TotalSales]]-Sales[[#This Row],[TotalCost]]</f>
        <v>16.342900000000004</v>
      </c>
      <c r="P5451" s="1">
        <f>Sales[[#This Row],[ProductCost]]*Sales[[#This Row],[OrderQuantity]]</f>
        <v>31.724399999999999</v>
      </c>
      <c r="Q5451" s="1" t="str">
        <f>VLOOKUP(Sales[[#This Row],[ProductKey]], Products!$A$2:$D$1000, 4, FALSE)</f>
        <v>Long-Sleeve Logo Jersey, S</v>
      </c>
    </row>
    <row r="5452" spans="1:17" x14ac:dyDescent="0.25">
      <c r="A5452" s="2">
        <v>38293</v>
      </c>
      <c r="B5452" s="1" t="s">
        <v>6865</v>
      </c>
      <c r="C5452">
        <v>488</v>
      </c>
      <c r="D5452">
        <v>21148</v>
      </c>
      <c r="E5452">
        <v>6</v>
      </c>
      <c r="F5452">
        <v>2</v>
      </c>
      <c r="G5452">
        <v>1</v>
      </c>
      <c r="H5452" s="2">
        <v>43406</v>
      </c>
      <c r="I5452" t="str">
        <f>VLOOKUP(Sales[[#This Row],[TerritoryKey]], Territories[], 2, FALSE)</f>
        <v>Canada</v>
      </c>
      <c r="J5452">
        <f>_xlfn.XLOOKUP(Sales[[#This Row],[ProductKey]], Products!$A:$A, Products!$J:$J)</f>
        <v>41.572299999999998</v>
      </c>
      <c r="K5452">
        <f>_xlfn.XLOOKUP(Sales[[#This Row],[ProductKey]], Products!$A:$A, Products!$K:$K)</f>
        <v>53.99</v>
      </c>
      <c r="L5452" s="1">
        <f>Sales[[#This Row],[ProductPrice]]*Sales[[#This Row],[OrderQuantity]]</f>
        <v>53.99</v>
      </c>
      <c r="M5452" s="1">
        <f>Sales[[#This Row],[OrderQuantity]]</f>
        <v>1</v>
      </c>
      <c r="N5452" s="1">
        <f>1</f>
        <v>1</v>
      </c>
      <c r="O5452" s="1">
        <f>Sales[[#This Row],[TotalSales]]-Sales[[#This Row],[TotalCost]]</f>
        <v>12.417700000000004</v>
      </c>
      <c r="P5452" s="1">
        <f>Sales[[#This Row],[ProductCost]]*Sales[[#This Row],[OrderQuantity]]</f>
        <v>41.572299999999998</v>
      </c>
      <c r="Q5452" s="1" t="str">
        <f>VLOOKUP(Sales[[#This Row],[ProductKey]], Products!$A$2:$D$1000, 4, FALSE)</f>
        <v>Short-Sleeve Classic Jersey, S</v>
      </c>
    </row>
    <row r="5453" spans="1:17" x14ac:dyDescent="0.25">
      <c r="A5453" s="2">
        <v>38110</v>
      </c>
      <c r="B5453" s="1" t="s">
        <v>7013</v>
      </c>
      <c r="C5453">
        <v>477</v>
      </c>
      <c r="D5453">
        <v>17371</v>
      </c>
      <c r="E5453">
        <v>6</v>
      </c>
      <c r="F5453">
        <v>2</v>
      </c>
      <c r="G5453">
        <v>1</v>
      </c>
      <c r="H5453" s="2">
        <v>43223</v>
      </c>
      <c r="I5453" t="str">
        <f>VLOOKUP(Sales[[#This Row],[TerritoryKey]], Territories[], 2, FALSE)</f>
        <v>Canada</v>
      </c>
      <c r="J5453">
        <f>_xlfn.XLOOKUP(Sales[[#This Row],[ProductKey]], Products!$A:$A, Products!$J:$J)</f>
        <v>1.8663000000000001</v>
      </c>
      <c r="K5453">
        <f>_xlfn.XLOOKUP(Sales[[#This Row],[ProductKey]], Products!$A:$A, Products!$K:$K)</f>
        <v>4.99</v>
      </c>
      <c r="L5453" s="1">
        <f>Sales[[#This Row],[ProductPrice]]*Sales[[#This Row],[OrderQuantity]]</f>
        <v>4.99</v>
      </c>
      <c r="M5453" s="1">
        <f>Sales[[#This Row],[OrderQuantity]]</f>
        <v>1</v>
      </c>
      <c r="N5453" s="1">
        <f>1</f>
        <v>1</v>
      </c>
      <c r="O5453" s="1">
        <f>Sales[[#This Row],[TotalSales]]-Sales[[#This Row],[TotalCost]]</f>
        <v>3.1237000000000004</v>
      </c>
      <c r="P5453" s="1">
        <f>Sales[[#This Row],[ProductCost]]*Sales[[#This Row],[OrderQuantity]]</f>
        <v>1.8663000000000001</v>
      </c>
      <c r="Q5453" s="1" t="str">
        <f>VLOOKUP(Sales[[#This Row],[ProductKey]], Products!$A$2:$D$1000, 4, FALSE)</f>
        <v>Water Bottle - 30 oz.</v>
      </c>
    </row>
    <row r="5454" spans="1:17" x14ac:dyDescent="0.25">
      <c r="A5454" s="2">
        <v>37989</v>
      </c>
      <c r="B5454" s="1" t="s">
        <v>7023</v>
      </c>
      <c r="C5454">
        <v>491</v>
      </c>
      <c r="D5454">
        <v>11019</v>
      </c>
      <c r="E5454">
        <v>6</v>
      </c>
      <c r="F5454">
        <v>2</v>
      </c>
      <c r="G5454">
        <v>1</v>
      </c>
      <c r="H5454" s="2">
        <v>43103</v>
      </c>
      <c r="I5454" t="str">
        <f>VLOOKUP(Sales[[#This Row],[TerritoryKey]], Territories[], 2, FALSE)</f>
        <v>Canada</v>
      </c>
      <c r="J5454">
        <f>_xlfn.XLOOKUP(Sales[[#This Row],[ProductKey]], Products!$A:$A, Products!$J:$J)</f>
        <v>41.572299999999998</v>
      </c>
      <c r="K5454">
        <f>_xlfn.XLOOKUP(Sales[[#This Row],[ProductKey]], Products!$A:$A, Products!$K:$K)</f>
        <v>53.99</v>
      </c>
      <c r="L5454" s="1">
        <f>Sales[[#This Row],[ProductPrice]]*Sales[[#This Row],[OrderQuantity]]</f>
        <v>53.99</v>
      </c>
      <c r="M5454" s="1">
        <f>Sales[[#This Row],[OrderQuantity]]</f>
        <v>1</v>
      </c>
      <c r="N5454" s="1">
        <f>1</f>
        <v>1</v>
      </c>
      <c r="O5454" s="1">
        <f>Sales[[#This Row],[TotalSales]]-Sales[[#This Row],[TotalCost]]</f>
        <v>12.417700000000004</v>
      </c>
      <c r="P5454" s="1">
        <f>Sales[[#This Row],[ProductCost]]*Sales[[#This Row],[OrderQuantity]]</f>
        <v>41.572299999999998</v>
      </c>
      <c r="Q5454" s="1" t="str">
        <f>VLOOKUP(Sales[[#This Row],[ProductKey]], Products!$A$2:$D$1000, 4, FALSE)</f>
        <v>Short-Sleeve Classic Jersey, XL</v>
      </c>
    </row>
    <row r="5455" spans="1:17" x14ac:dyDescent="0.25">
      <c r="A5455" s="2">
        <v>38294</v>
      </c>
      <c r="B5455" s="1" t="s">
        <v>7040</v>
      </c>
      <c r="C5455">
        <v>472</v>
      </c>
      <c r="D5455">
        <v>11142</v>
      </c>
      <c r="E5455">
        <v>6</v>
      </c>
      <c r="F5455">
        <v>2</v>
      </c>
      <c r="G5455">
        <v>1</v>
      </c>
      <c r="H5455" s="2">
        <v>43407</v>
      </c>
      <c r="I5455" t="str">
        <f>VLOOKUP(Sales[[#This Row],[TerritoryKey]], Territories[], 2, FALSE)</f>
        <v>Canada</v>
      </c>
      <c r="J5455">
        <f>_xlfn.XLOOKUP(Sales[[#This Row],[ProductKey]], Products!$A:$A, Products!$J:$J)</f>
        <v>23.748999999999999</v>
      </c>
      <c r="K5455">
        <f>_xlfn.XLOOKUP(Sales[[#This Row],[ProductKey]], Products!$A:$A, Products!$K:$K)</f>
        <v>63.5</v>
      </c>
      <c r="L5455" s="1">
        <f>Sales[[#This Row],[ProductPrice]]*Sales[[#This Row],[OrderQuantity]]</f>
        <v>63.5</v>
      </c>
      <c r="M5455" s="1">
        <f>Sales[[#This Row],[OrderQuantity]]</f>
        <v>1</v>
      </c>
      <c r="N5455" s="1">
        <f>1</f>
        <v>1</v>
      </c>
      <c r="O5455" s="1">
        <f>Sales[[#This Row],[TotalSales]]-Sales[[#This Row],[TotalCost]]</f>
        <v>39.751000000000005</v>
      </c>
      <c r="P5455" s="1">
        <f>Sales[[#This Row],[ProductCost]]*Sales[[#This Row],[OrderQuantity]]</f>
        <v>23.748999999999999</v>
      </c>
      <c r="Q5455" s="1" t="str">
        <f>VLOOKUP(Sales[[#This Row],[ProductKey]], Products!$A$2:$D$1000, 4, FALSE)</f>
        <v>Classic Vest, M</v>
      </c>
    </row>
    <row r="5456" spans="1:17" x14ac:dyDescent="0.25">
      <c r="A5456" s="2">
        <v>38050</v>
      </c>
      <c r="B5456" s="1" t="s">
        <v>7061</v>
      </c>
      <c r="C5456">
        <v>491</v>
      </c>
      <c r="D5456">
        <v>15850</v>
      </c>
      <c r="E5456">
        <v>6</v>
      </c>
      <c r="F5456">
        <v>2</v>
      </c>
      <c r="G5456">
        <v>1</v>
      </c>
      <c r="H5456" s="2">
        <v>43163</v>
      </c>
      <c r="I5456" t="str">
        <f>VLOOKUP(Sales[[#This Row],[TerritoryKey]], Territories[], 2, FALSE)</f>
        <v>Canada</v>
      </c>
      <c r="J5456">
        <f>_xlfn.XLOOKUP(Sales[[#This Row],[ProductKey]], Products!$A:$A, Products!$J:$J)</f>
        <v>41.572299999999998</v>
      </c>
      <c r="K5456">
        <f>_xlfn.XLOOKUP(Sales[[#This Row],[ProductKey]], Products!$A:$A, Products!$K:$K)</f>
        <v>53.99</v>
      </c>
      <c r="L5456" s="1">
        <f>Sales[[#This Row],[ProductPrice]]*Sales[[#This Row],[OrderQuantity]]</f>
        <v>53.99</v>
      </c>
      <c r="M5456" s="1">
        <f>Sales[[#This Row],[OrderQuantity]]</f>
        <v>1</v>
      </c>
      <c r="N5456" s="1">
        <f>1</f>
        <v>1</v>
      </c>
      <c r="O5456" s="1">
        <f>Sales[[#This Row],[TotalSales]]-Sales[[#This Row],[TotalCost]]</f>
        <v>12.417700000000004</v>
      </c>
      <c r="P5456" s="1">
        <f>Sales[[#This Row],[ProductCost]]*Sales[[#This Row],[OrderQuantity]]</f>
        <v>41.572299999999998</v>
      </c>
      <c r="Q5456" s="1" t="str">
        <f>VLOOKUP(Sales[[#This Row],[ProductKey]], Products!$A$2:$D$1000, 4, FALSE)</f>
        <v>Short-Sleeve Classic Jersey, XL</v>
      </c>
    </row>
    <row r="5457" spans="1:17" x14ac:dyDescent="0.25">
      <c r="A5457" s="2">
        <v>38112</v>
      </c>
      <c r="B5457" s="1" t="s">
        <v>7203</v>
      </c>
      <c r="C5457">
        <v>226</v>
      </c>
      <c r="D5457">
        <v>11661</v>
      </c>
      <c r="E5457">
        <v>6</v>
      </c>
      <c r="F5457">
        <v>2</v>
      </c>
      <c r="G5457">
        <v>1</v>
      </c>
      <c r="H5457" s="2">
        <v>43225</v>
      </c>
      <c r="I5457" t="str">
        <f>VLOOKUP(Sales[[#This Row],[TerritoryKey]], Territories[], 2, FALSE)</f>
        <v>Canada</v>
      </c>
      <c r="J5457">
        <f>_xlfn.XLOOKUP(Sales[[#This Row],[ProductKey]], Products!$A:$A, Products!$J:$J)</f>
        <v>31.724399999999999</v>
      </c>
      <c r="K5457">
        <f>_xlfn.XLOOKUP(Sales[[#This Row],[ProductKey]], Products!$A:$A, Products!$K:$K)</f>
        <v>48.067300000000003</v>
      </c>
      <c r="L5457" s="1">
        <f>Sales[[#This Row],[ProductPrice]]*Sales[[#This Row],[OrderQuantity]]</f>
        <v>48.067300000000003</v>
      </c>
      <c r="M5457" s="1">
        <f>Sales[[#This Row],[OrderQuantity]]</f>
        <v>1</v>
      </c>
      <c r="N5457" s="1">
        <f>1</f>
        <v>1</v>
      </c>
      <c r="O5457" s="1">
        <f>Sales[[#This Row],[TotalSales]]-Sales[[#This Row],[TotalCost]]</f>
        <v>16.342900000000004</v>
      </c>
      <c r="P5457" s="1">
        <f>Sales[[#This Row],[ProductCost]]*Sales[[#This Row],[OrderQuantity]]</f>
        <v>31.724399999999999</v>
      </c>
      <c r="Q5457" s="1" t="str">
        <f>VLOOKUP(Sales[[#This Row],[ProductKey]], Products!$A$2:$D$1000, 4, FALSE)</f>
        <v>Long-Sleeve Logo Jersey, S</v>
      </c>
    </row>
    <row r="5458" spans="1:17" x14ac:dyDescent="0.25">
      <c r="A5458" s="2">
        <v>37990</v>
      </c>
      <c r="B5458" s="1" t="s">
        <v>7215</v>
      </c>
      <c r="C5458">
        <v>529</v>
      </c>
      <c r="D5458">
        <v>11330</v>
      </c>
      <c r="E5458">
        <v>6</v>
      </c>
      <c r="F5458">
        <v>2</v>
      </c>
      <c r="G5458">
        <v>1</v>
      </c>
      <c r="H5458" s="2">
        <v>43104</v>
      </c>
      <c r="I5458" t="str">
        <f>VLOOKUP(Sales[[#This Row],[TerritoryKey]], Territories[], 2, FALSE)</f>
        <v>Canada</v>
      </c>
      <c r="J5458">
        <f>_xlfn.XLOOKUP(Sales[[#This Row],[ProductKey]], Products!$A:$A, Products!$J:$J)</f>
        <v>1.4923</v>
      </c>
      <c r="K5458">
        <f>_xlfn.XLOOKUP(Sales[[#This Row],[ProductKey]], Products!$A:$A, Products!$K:$K)</f>
        <v>3.99</v>
      </c>
      <c r="L5458" s="1">
        <f>Sales[[#This Row],[ProductPrice]]*Sales[[#This Row],[OrderQuantity]]</f>
        <v>3.99</v>
      </c>
      <c r="M5458" s="1">
        <f>Sales[[#This Row],[OrderQuantity]]</f>
        <v>1</v>
      </c>
      <c r="N5458" s="1">
        <f>1</f>
        <v>1</v>
      </c>
      <c r="O5458" s="1">
        <f>Sales[[#This Row],[TotalSales]]-Sales[[#This Row],[TotalCost]]</f>
        <v>2.4977</v>
      </c>
      <c r="P5458" s="1">
        <f>Sales[[#This Row],[ProductCost]]*Sales[[#This Row],[OrderQuantity]]</f>
        <v>1.4923</v>
      </c>
      <c r="Q5458" s="1" t="str">
        <f>VLOOKUP(Sales[[#This Row],[ProductKey]], Products!$A$2:$D$1000, 4, FALSE)</f>
        <v>Road Tire Tube</v>
      </c>
    </row>
    <row r="5459" spans="1:17" x14ac:dyDescent="0.25">
      <c r="A5459" s="2">
        <v>38052</v>
      </c>
      <c r="B5459" s="1" t="s">
        <v>7285</v>
      </c>
      <c r="C5459">
        <v>540</v>
      </c>
      <c r="D5459">
        <v>19647</v>
      </c>
      <c r="E5459">
        <v>6</v>
      </c>
      <c r="F5459">
        <v>2</v>
      </c>
      <c r="G5459">
        <v>1</v>
      </c>
      <c r="H5459" s="2">
        <v>43165</v>
      </c>
      <c r="I5459" t="str">
        <f>VLOOKUP(Sales[[#This Row],[TerritoryKey]], Territories[], 2, FALSE)</f>
        <v>Canada</v>
      </c>
      <c r="J5459">
        <f>_xlfn.XLOOKUP(Sales[[#This Row],[ProductKey]], Products!$A:$A, Products!$J:$J)</f>
        <v>12.192399999999999</v>
      </c>
      <c r="K5459">
        <f>_xlfn.XLOOKUP(Sales[[#This Row],[ProductKey]], Products!$A:$A, Products!$K:$K)</f>
        <v>32.6</v>
      </c>
      <c r="L5459" s="1">
        <f>Sales[[#This Row],[ProductPrice]]*Sales[[#This Row],[OrderQuantity]]</f>
        <v>32.6</v>
      </c>
      <c r="M5459" s="1">
        <f>Sales[[#This Row],[OrderQuantity]]</f>
        <v>1</v>
      </c>
      <c r="N5459" s="1">
        <f>1</f>
        <v>1</v>
      </c>
      <c r="O5459" s="1">
        <f>Sales[[#This Row],[TotalSales]]-Sales[[#This Row],[TotalCost]]</f>
        <v>20.407600000000002</v>
      </c>
      <c r="P5459" s="1">
        <f>Sales[[#This Row],[ProductCost]]*Sales[[#This Row],[OrderQuantity]]</f>
        <v>12.192399999999999</v>
      </c>
      <c r="Q5459" s="1" t="str">
        <f>VLOOKUP(Sales[[#This Row],[ProductKey]], Products!$A$2:$D$1000, 4, FALSE)</f>
        <v>HL Road Tire</v>
      </c>
    </row>
    <row r="5460" spans="1:17" x14ac:dyDescent="0.25">
      <c r="A5460" s="2">
        <v>38325</v>
      </c>
      <c r="B5460" s="1" t="s">
        <v>7329</v>
      </c>
      <c r="C5460">
        <v>232</v>
      </c>
      <c r="D5460">
        <v>11507</v>
      </c>
      <c r="E5460">
        <v>6</v>
      </c>
      <c r="F5460">
        <v>2</v>
      </c>
      <c r="G5460">
        <v>1</v>
      </c>
      <c r="H5460" s="2">
        <v>43438</v>
      </c>
      <c r="I5460" t="str">
        <f>VLOOKUP(Sales[[#This Row],[TerritoryKey]], Territories[], 2, FALSE)</f>
        <v>Canada</v>
      </c>
      <c r="J5460">
        <f>_xlfn.XLOOKUP(Sales[[#This Row],[ProductKey]], Products!$A:$A, Products!$J:$J)</f>
        <v>31.724399999999999</v>
      </c>
      <c r="K5460">
        <f>_xlfn.XLOOKUP(Sales[[#This Row],[ProductKey]], Products!$A:$A, Products!$K:$K)</f>
        <v>48.067300000000003</v>
      </c>
      <c r="L5460" s="1">
        <f>Sales[[#This Row],[ProductPrice]]*Sales[[#This Row],[OrderQuantity]]</f>
        <v>48.067300000000003</v>
      </c>
      <c r="M5460" s="1">
        <f>Sales[[#This Row],[OrderQuantity]]</f>
        <v>1</v>
      </c>
      <c r="N5460" s="1">
        <f>1</f>
        <v>1</v>
      </c>
      <c r="O5460" s="1">
        <f>Sales[[#This Row],[TotalSales]]-Sales[[#This Row],[TotalCost]]</f>
        <v>16.342900000000004</v>
      </c>
      <c r="P5460" s="1">
        <f>Sales[[#This Row],[ProductCost]]*Sales[[#This Row],[OrderQuantity]]</f>
        <v>31.724399999999999</v>
      </c>
      <c r="Q5460" s="1" t="str">
        <f>VLOOKUP(Sales[[#This Row],[ProductKey]], Products!$A$2:$D$1000, 4, FALSE)</f>
        <v>Long-Sleeve Logo Jersey, L</v>
      </c>
    </row>
    <row r="5461" spans="1:17" x14ac:dyDescent="0.25">
      <c r="A5461" s="2">
        <v>38263</v>
      </c>
      <c r="B5461" s="1" t="s">
        <v>7403</v>
      </c>
      <c r="C5461">
        <v>229</v>
      </c>
      <c r="D5461">
        <v>20021</v>
      </c>
      <c r="E5461">
        <v>6</v>
      </c>
      <c r="F5461">
        <v>2</v>
      </c>
      <c r="G5461">
        <v>1</v>
      </c>
      <c r="H5461" s="2">
        <v>43376</v>
      </c>
      <c r="I5461" t="str">
        <f>VLOOKUP(Sales[[#This Row],[TerritoryKey]], Territories[], 2, FALSE)</f>
        <v>Canada</v>
      </c>
      <c r="J5461">
        <f>_xlfn.XLOOKUP(Sales[[#This Row],[ProductKey]], Products!$A:$A, Products!$J:$J)</f>
        <v>31.724399999999999</v>
      </c>
      <c r="K5461">
        <f>_xlfn.XLOOKUP(Sales[[#This Row],[ProductKey]], Products!$A:$A, Products!$K:$K)</f>
        <v>48.067300000000003</v>
      </c>
      <c r="L5461" s="1">
        <f>Sales[[#This Row],[ProductPrice]]*Sales[[#This Row],[OrderQuantity]]</f>
        <v>48.067300000000003</v>
      </c>
      <c r="M5461" s="1">
        <f>Sales[[#This Row],[OrderQuantity]]</f>
        <v>1</v>
      </c>
      <c r="N5461" s="1">
        <f>1</f>
        <v>1</v>
      </c>
      <c r="O5461" s="1">
        <f>Sales[[#This Row],[TotalSales]]-Sales[[#This Row],[TotalCost]]</f>
        <v>16.342900000000004</v>
      </c>
      <c r="P5461" s="1">
        <f>Sales[[#This Row],[ProductCost]]*Sales[[#This Row],[OrderQuantity]]</f>
        <v>31.724399999999999</v>
      </c>
      <c r="Q5461" s="1" t="str">
        <f>VLOOKUP(Sales[[#This Row],[ProductKey]], Products!$A$2:$D$1000, 4, FALSE)</f>
        <v>Long-Sleeve Logo Jersey, M</v>
      </c>
    </row>
    <row r="5462" spans="1:17" x14ac:dyDescent="0.25">
      <c r="A5462" s="2">
        <v>38081</v>
      </c>
      <c r="B5462" s="1" t="s">
        <v>7590</v>
      </c>
      <c r="C5462">
        <v>473</v>
      </c>
      <c r="D5462">
        <v>11861</v>
      </c>
      <c r="E5462">
        <v>6</v>
      </c>
      <c r="F5462">
        <v>2</v>
      </c>
      <c r="G5462">
        <v>1</v>
      </c>
      <c r="H5462" s="2">
        <v>43194</v>
      </c>
      <c r="I5462" t="str">
        <f>VLOOKUP(Sales[[#This Row],[TerritoryKey]], Territories[], 2, FALSE)</f>
        <v>Canada</v>
      </c>
      <c r="J5462">
        <f>_xlfn.XLOOKUP(Sales[[#This Row],[ProductKey]], Products!$A:$A, Products!$J:$J)</f>
        <v>23.748999999999999</v>
      </c>
      <c r="K5462">
        <f>_xlfn.XLOOKUP(Sales[[#This Row],[ProductKey]], Products!$A:$A, Products!$K:$K)</f>
        <v>63.5</v>
      </c>
      <c r="L5462" s="1">
        <f>Sales[[#This Row],[ProductPrice]]*Sales[[#This Row],[OrderQuantity]]</f>
        <v>63.5</v>
      </c>
      <c r="M5462" s="1">
        <f>Sales[[#This Row],[OrderQuantity]]</f>
        <v>1</v>
      </c>
      <c r="N5462" s="1">
        <f>1</f>
        <v>1</v>
      </c>
      <c r="O5462" s="1">
        <f>Sales[[#This Row],[TotalSales]]-Sales[[#This Row],[TotalCost]]</f>
        <v>39.751000000000005</v>
      </c>
      <c r="P5462" s="1">
        <f>Sales[[#This Row],[ProductCost]]*Sales[[#This Row],[OrderQuantity]]</f>
        <v>23.748999999999999</v>
      </c>
      <c r="Q5462" s="1" t="str">
        <f>VLOOKUP(Sales[[#This Row],[ProductKey]], Products!$A$2:$D$1000, 4, FALSE)</f>
        <v>Classic Vest, L</v>
      </c>
    </row>
    <row r="5463" spans="1:17" x14ac:dyDescent="0.25">
      <c r="A5463" s="2">
        <v>38051</v>
      </c>
      <c r="B5463" s="1" t="s">
        <v>7674</v>
      </c>
      <c r="C5463">
        <v>490</v>
      </c>
      <c r="D5463">
        <v>21284</v>
      </c>
      <c r="E5463">
        <v>6</v>
      </c>
      <c r="F5463">
        <v>2</v>
      </c>
      <c r="G5463">
        <v>1</v>
      </c>
      <c r="H5463" s="2">
        <v>43164</v>
      </c>
      <c r="I5463" t="str">
        <f>VLOOKUP(Sales[[#This Row],[TerritoryKey]], Territories[], 2, FALSE)</f>
        <v>Canada</v>
      </c>
      <c r="J5463">
        <f>_xlfn.XLOOKUP(Sales[[#This Row],[ProductKey]], Products!$A:$A, Products!$J:$J)</f>
        <v>41.572299999999998</v>
      </c>
      <c r="K5463">
        <f>_xlfn.XLOOKUP(Sales[[#This Row],[ProductKey]], Products!$A:$A, Products!$K:$K)</f>
        <v>53.99</v>
      </c>
      <c r="L5463" s="1">
        <f>Sales[[#This Row],[ProductPrice]]*Sales[[#This Row],[OrderQuantity]]</f>
        <v>53.99</v>
      </c>
      <c r="M5463" s="1">
        <f>Sales[[#This Row],[OrderQuantity]]</f>
        <v>1</v>
      </c>
      <c r="N5463" s="1">
        <f>1</f>
        <v>1</v>
      </c>
      <c r="O5463" s="1">
        <f>Sales[[#This Row],[TotalSales]]-Sales[[#This Row],[TotalCost]]</f>
        <v>12.417700000000004</v>
      </c>
      <c r="P5463" s="1">
        <f>Sales[[#This Row],[ProductCost]]*Sales[[#This Row],[OrderQuantity]]</f>
        <v>41.572299999999998</v>
      </c>
      <c r="Q5463" s="1" t="str">
        <f>VLOOKUP(Sales[[#This Row],[ProductKey]], Products!$A$2:$D$1000, 4, FALSE)</f>
        <v>Short-Sleeve Classic Jersey, L</v>
      </c>
    </row>
    <row r="5464" spans="1:17" x14ac:dyDescent="0.25">
      <c r="A5464" s="2">
        <v>38326</v>
      </c>
      <c r="B5464" s="1" t="s">
        <v>7707</v>
      </c>
      <c r="C5464">
        <v>490</v>
      </c>
      <c r="D5464">
        <v>11642</v>
      </c>
      <c r="E5464">
        <v>6</v>
      </c>
      <c r="F5464">
        <v>2</v>
      </c>
      <c r="G5464">
        <v>1</v>
      </c>
      <c r="H5464" s="2">
        <v>43439</v>
      </c>
      <c r="I5464" t="str">
        <f>VLOOKUP(Sales[[#This Row],[TerritoryKey]], Territories[], 2, FALSE)</f>
        <v>Canada</v>
      </c>
      <c r="J5464">
        <f>_xlfn.XLOOKUP(Sales[[#This Row],[ProductKey]], Products!$A:$A, Products!$J:$J)</f>
        <v>41.572299999999998</v>
      </c>
      <c r="K5464">
        <f>_xlfn.XLOOKUP(Sales[[#This Row],[ProductKey]], Products!$A:$A, Products!$K:$K)</f>
        <v>53.99</v>
      </c>
      <c r="L5464" s="1">
        <f>Sales[[#This Row],[ProductPrice]]*Sales[[#This Row],[OrderQuantity]]</f>
        <v>53.99</v>
      </c>
      <c r="M5464" s="1">
        <f>Sales[[#This Row],[OrderQuantity]]</f>
        <v>1</v>
      </c>
      <c r="N5464" s="1">
        <f>1</f>
        <v>1</v>
      </c>
      <c r="O5464" s="1">
        <f>Sales[[#This Row],[TotalSales]]-Sales[[#This Row],[TotalCost]]</f>
        <v>12.417700000000004</v>
      </c>
      <c r="P5464" s="1">
        <f>Sales[[#This Row],[ProductCost]]*Sales[[#This Row],[OrderQuantity]]</f>
        <v>41.572299999999998</v>
      </c>
      <c r="Q5464" s="1" t="str">
        <f>VLOOKUP(Sales[[#This Row],[ProductKey]], Products!$A$2:$D$1000, 4, FALSE)</f>
        <v>Short-Sleeve Classic Jersey, L</v>
      </c>
    </row>
    <row r="5465" spans="1:17" x14ac:dyDescent="0.25">
      <c r="A5465" s="2">
        <v>38236</v>
      </c>
      <c r="B5465" s="1" t="s">
        <v>7729</v>
      </c>
      <c r="C5465">
        <v>464</v>
      </c>
      <c r="D5465">
        <v>11631</v>
      </c>
      <c r="E5465">
        <v>6</v>
      </c>
      <c r="F5465">
        <v>2</v>
      </c>
      <c r="G5465">
        <v>1</v>
      </c>
      <c r="H5465" s="2">
        <v>43349</v>
      </c>
      <c r="I5465" t="str">
        <f>VLOOKUP(Sales[[#This Row],[TerritoryKey]], Territories[], 2, FALSE)</f>
        <v>Canada</v>
      </c>
      <c r="J5465">
        <f>_xlfn.XLOOKUP(Sales[[#This Row],[ProductKey]], Products!$A:$A, Products!$J:$J)</f>
        <v>9.7135999999999996</v>
      </c>
      <c r="K5465">
        <f>_xlfn.XLOOKUP(Sales[[#This Row],[ProductKey]], Products!$A:$A, Products!$K:$K)</f>
        <v>23.548100000000002</v>
      </c>
      <c r="L5465" s="1">
        <f>Sales[[#This Row],[ProductPrice]]*Sales[[#This Row],[OrderQuantity]]</f>
        <v>23.548100000000002</v>
      </c>
      <c r="M5465" s="1">
        <f>Sales[[#This Row],[OrderQuantity]]</f>
        <v>1</v>
      </c>
      <c r="N5465" s="1">
        <f>1</f>
        <v>1</v>
      </c>
      <c r="O5465" s="1">
        <f>Sales[[#This Row],[TotalSales]]-Sales[[#This Row],[TotalCost]]</f>
        <v>13.834500000000002</v>
      </c>
      <c r="P5465" s="1">
        <f>Sales[[#This Row],[ProductCost]]*Sales[[#This Row],[OrderQuantity]]</f>
        <v>9.7135999999999996</v>
      </c>
      <c r="Q5465" s="1" t="str">
        <f>VLOOKUP(Sales[[#This Row],[ProductKey]], Products!$A$2:$D$1000, 4, FALSE)</f>
        <v>Half-Finger Gloves, M</v>
      </c>
    </row>
    <row r="5466" spans="1:17" x14ac:dyDescent="0.25">
      <c r="A5466" s="2">
        <v>38297</v>
      </c>
      <c r="B5466" s="1" t="s">
        <v>7856</v>
      </c>
      <c r="C5466">
        <v>232</v>
      </c>
      <c r="D5466">
        <v>11738</v>
      </c>
      <c r="E5466">
        <v>6</v>
      </c>
      <c r="F5466">
        <v>2</v>
      </c>
      <c r="G5466">
        <v>1</v>
      </c>
      <c r="H5466" s="2">
        <v>43410</v>
      </c>
      <c r="I5466" t="str">
        <f>VLOOKUP(Sales[[#This Row],[TerritoryKey]], Territories[], 2, FALSE)</f>
        <v>Canada</v>
      </c>
      <c r="J5466">
        <f>_xlfn.XLOOKUP(Sales[[#This Row],[ProductKey]], Products!$A:$A, Products!$J:$J)</f>
        <v>31.724399999999999</v>
      </c>
      <c r="K5466">
        <f>_xlfn.XLOOKUP(Sales[[#This Row],[ProductKey]], Products!$A:$A, Products!$K:$K)</f>
        <v>48.067300000000003</v>
      </c>
      <c r="L5466" s="1">
        <f>Sales[[#This Row],[ProductPrice]]*Sales[[#This Row],[OrderQuantity]]</f>
        <v>48.067300000000003</v>
      </c>
      <c r="M5466" s="1">
        <f>Sales[[#This Row],[OrderQuantity]]</f>
        <v>1</v>
      </c>
      <c r="N5466" s="1">
        <f>1</f>
        <v>1</v>
      </c>
      <c r="O5466" s="1">
        <f>Sales[[#This Row],[TotalSales]]-Sales[[#This Row],[TotalCost]]</f>
        <v>16.342900000000004</v>
      </c>
      <c r="P5466" s="1">
        <f>Sales[[#This Row],[ProductCost]]*Sales[[#This Row],[OrderQuantity]]</f>
        <v>31.724399999999999</v>
      </c>
      <c r="Q5466" s="1" t="str">
        <f>VLOOKUP(Sales[[#This Row],[ProductKey]], Products!$A$2:$D$1000, 4, FALSE)</f>
        <v>Long-Sleeve Logo Jersey, L</v>
      </c>
    </row>
    <row r="5467" spans="1:17" x14ac:dyDescent="0.25">
      <c r="A5467" s="2">
        <v>37812</v>
      </c>
      <c r="B5467" s="1" t="s">
        <v>53</v>
      </c>
      <c r="C5467">
        <v>472</v>
      </c>
      <c r="D5467">
        <v>14409</v>
      </c>
      <c r="E5467">
        <v>4</v>
      </c>
      <c r="F5467">
        <v>2</v>
      </c>
      <c r="G5467">
        <v>1</v>
      </c>
      <c r="H5467" s="2">
        <v>42926</v>
      </c>
      <c r="I5467" t="str">
        <f>VLOOKUP(Sales[[#This Row],[TerritoryKey]], Territories[], 2, FALSE)</f>
        <v>Southwest</v>
      </c>
      <c r="J5467">
        <f>_xlfn.XLOOKUP(Sales[[#This Row],[ProductKey]], Products!$A:$A, Products!$J:$J)</f>
        <v>23.748999999999999</v>
      </c>
      <c r="K5467">
        <f>_xlfn.XLOOKUP(Sales[[#This Row],[ProductKey]], Products!$A:$A, Products!$K:$K)</f>
        <v>63.5</v>
      </c>
      <c r="L5467" s="1">
        <f>Sales[[#This Row],[ProductPrice]]*Sales[[#This Row],[OrderQuantity]]</f>
        <v>63.5</v>
      </c>
      <c r="M5467" s="1">
        <f>Sales[[#This Row],[OrderQuantity]]</f>
        <v>1</v>
      </c>
      <c r="N5467" s="1">
        <f>1</f>
        <v>1</v>
      </c>
      <c r="O5467" s="1">
        <f>Sales[[#This Row],[TotalSales]]-Sales[[#This Row],[TotalCost]]</f>
        <v>39.751000000000005</v>
      </c>
      <c r="P5467" s="1">
        <f>Sales[[#This Row],[ProductCost]]*Sales[[#This Row],[OrderQuantity]]</f>
        <v>23.748999999999999</v>
      </c>
      <c r="Q5467" s="1" t="str">
        <f>VLOOKUP(Sales[[#This Row],[ProductKey]], Products!$A$2:$D$1000, 4, FALSE)</f>
        <v>Classic Vest, M</v>
      </c>
    </row>
    <row r="5468" spans="1:17" x14ac:dyDescent="0.25">
      <c r="A5468" s="2">
        <v>37813</v>
      </c>
      <c r="B5468" s="1" t="s">
        <v>144</v>
      </c>
      <c r="C5468">
        <v>580</v>
      </c>
      <c r="D5468">
        <v>17567</v>
      </c>
      <c r="E5468">
        <v>4</v>
      </c>
      <c r="F5468">
        <v>2</v>
      </c>
      <c r="G5468">
        <v>1</v>
      </c>
      <c r="H5468" s="2">
        <v>42927</v>
      </c>
      <c r="I5468" t="str">
        <f>VLOOKUP(Sales[[#This Row],[TerritoryKey]], Territories[], 2, FALSE)</f>
        <v>Southwest</v>
      </c>
      <c r="J5468">
        <f>_xlfn.XLOOKUP(Sales[[#This Row],[ProductKey]], Products!$A:$A, Products!$J:$J)</f>
        <v>1082.51</v>
      </c>
      <c r="K5468">
        <f>_xlfn.XLOOKUP(Sales[[#This Row],[ProductKey]], Products!$A:$A, Products!$K:$K)</f>
        <v>1700.99</v>
      </c>
      <c r="L5468" s="1">
        <f>Sales[[#This Row],[ProductPrice]]*Sales[[#This Row],[OrderQuantity]]</f>
        <v>1700.99</v>
      </c>
      <c r="M5468" s="1">
        <f>Sales[[#This Row],[OrderQuantity]]</f>
        <v>1</v>
      </c>
      <c r="N5468" s="1">
        <f>1</f>
        <v>1</v>
      </c>
      <c r="O5468" s="1">
        <f>Sales[[#This Row],[TotalSales]]-Sales[[#This Row],[TotalCost]]</f>
        <v>618.48</v>
      </c>
      <c r="P5468" s="1">
        <f>Sales[[#This Row],[ProductCost]]*Sales[[#This Row],[OrderQuantity]]</f>
        <v>1082.51</v>
      </c>
      <c r="Q5468" s="1" t="str">
        <f>VLOOKUP(Sales[[#This Row],[ProductKey]], Products!$A$2:$D$1000, 4, FALSE)</f>
        <v>Road-350-W Yellow, 40</v>
      </c>
    </row>
    <row r="5469" spans="1:17" x14ac:dyDescent="0.25">
      <c r="A5469" s="2">
        <v>37876</v>
      </c>
      <c r="B5469" s="1" t="s">
        <v>164</v>
      </c>
      <c r="C5469">
        <v>229</v>
      </c>
      <c r="D5469">
        <v>17521</v>
      </c>
      <c r="E5469">
        <v>4</v>
      </c>
      <c r="F5469">
        <v>2</v>
      </c>
      <c r="G5469">
        <v>1</v>
      </c>
      <c r="H5469" s="2">
        <v>42990</v>
      </c>
      <c r="I5469" t="str">
        <f>VLOOKUP(Sales[[#This Row],[TerritoryKey]], Territories[], 2, FALSE)</f>
        <v>Southwest</v>
      </c>
      <c r="J5469">
        <f>_xlfn.XLOOKUP(Sales[[#This Row],[ProductKey]], Products!$A:$A, Products!$J:$J)</f>
        <v>31.724399999999999</v>
      </c>
      <c r="K5469">
        <f>_xlfn.XLOOKUP(Sales[[#This Row],[ProductKey]], Products!$A:$A, Products!$K:$K)</f>
        <v>48.067300000000003</v>
      </c>
      <c r="L5469" s="1">
        <f>Sales[[#This Row],[ProductPrice]]*Sales[[#This Row],[OrderQuantity]]</f>
        <v>48.067300000000003</v>
      </c>
      <c r="M5469" s="1">
        <f>Sales[[#This Row],[OrderQuantity]]</f>
        <v>1</v>
      </c>
      <c r="N5469" s="1">
        <f>1</f>
        <v>1</v>
      </c>
      <c r="O5469" s="1">
        <f>Sales[[#This Row],[TotalSales]]-Sales[[#This Row],[TotalCost]]</f>
        <v>16.342900000000004</v>
      </c>
      <c r="P5469" s="1">
        <f>Sales[[#This Row],[ProductCost]]*Sales[[#This Row],[OrderQuantity]]</f>
        <v>31.724399999999999</v>
      </c>
      <c r="Q5469" s="1" t="str">
        <f>VLOOKUP(Sales[[#This Row],[ProductKey]], Products!$A$2:$D$1000, 4, FALSE)</f>
        <v>Long-Sleeve Logo Jersey, M</v>
      </c>
    </row>
    <row r="5470" spans="1:17" x14ac:dyDescent="0.25">
      <c r="A5470" s="2">
        <v>37934</v>
      </c>
      <c r="B5470" s="1" t="s">
        <v>188</v>
      </c>
      <c r="C5470">
        <v>472</v>
      </c>
      <c r="D5470">
        <v>19018</v>
      </c>
      <c r="E5470">
        <v>4</v>
      </c>
      <c r="F5470">
        <v>2</v>
      </c>
      <c r="G5470">
        <v>1</v>
      </c>
      <c r="H5470" s="2">
        <v>43048</v>
      </c>
      <c r="I5470" t="str">
        <f>VLOOKUP(Sales[[#This Row],[TerritoryKey]], Territories[], 2, FALSE)</f>
        <v>Southwest</v>
      </c>
      <c r="J5470">
        <f>_xlfn.XLOOKUP(Sales[[#This Row],[ProductKey]], Products!$A:$A, Products!$J:$J)</f>
        <v>23.748999999999999</v>
      </c>
      <c r="K5470">
        <f>_xlfn.XLOOKUP(Sales[[#This Row],[ProductKey]], Products!$A:$A, Products!$K:$K)</f>
        <v>63.5</v>
      </c>
      <c r="L5470" s="1">
        <f>Sales[[#This Row],[ProductPrice]]*Sales[[#This Row],[OrderQuantity]]</f>
        <v>63.5</v>
      </c>
      <c r="M5470" s="1">
        <f>Sales[[#This Row],[OrderQuantity]]</f>
        <v>1</v>
      </c>
      <c r="N5470" s="1">
        <f>1</f>
        <v>1</v>
      </c>
      <c r="O5470" s="1">
        <f>Sales[[#This Row],[TotalSales]]-Sales[[#This Row],[TotalCost]]</f>
        <v>39.751000000000005</v>
      </c>
      <c r="P5470" s="1">
        <f>Sales[[#This Row],[ProductCost]]*Sales[[#This Row],[OrderQuantity]]</f>
        <v>23.748999999999999</v>
      </c>
      <c r="Q5470" s="1" t="str">
        <f>VLOOKUP(Sales[[#This Row],[ProductKey]], Products!$A$2:$D$1000, 4, FALSE)</f>
        <v>Classic Vest, M</v>
      </c>
    </row>
    <row r="5471" spans="1:17" x14ac:dyDescent="0.25">
      <c r="A5471" s="2">
        <v>37632</v>
      </c>
      <c r="B5471" s="1" t="s">
        <v>243</v>
      </c>
      <c r="C5471">
        <v>226</v>
      </c>
      <c r="D5471">
        <v>19245</v>
      </c>
      <c r="E5471">
        <v>4</v>
      </c>
      <c r="F5471">
        <v>2</v>
      </c>
      <c r="G5471">
        <v>1</v>
      </c>
      <c r="H5471" s="2">
        <v>42746</v>
      </c>
      <c r="I5471" t="str">
        <f>VLOOKUP(Sales[[#This Row],[TerritoryKey]], Territories[], 2, FALSE)</f>
        <v>Southwest</v>
      </c>
      <c r="J5471">
        <f>_xlfn.XLOOKUP(Sales[[#This Row],[ProductKey]], Products!$A:$A, Products!$J:$J)</f>
        <v>31.724399999999999</v>
      </c>
      <c r="K5471">
        <f>_xlfn.XLOOKUP(Sales[[#This Row],[ProductKey]], Products!$A:$A, Products!$K:$K)</f>
        <v>48.067300000000003</v>
      </c>
      <c r="L5471" s="1">
        <f>Sales[[#This Row],[ProductPrice]]*Sales[[#This Row],[OrderQuantity]]</f>
        <v>48.067300000000003</v>
      </c>
      <c r="M5471" s="1">
        <f>Sales[[#This Row],[OrderQuantity]]</f>
        <v>1</v>
      </c>
      <c r="N5471" s="1">
        <f>1</f>
        <v>1</v>
      </c>
      <c r="O5471" s="1">
        <f>Sales[[#This Row],[TotalSales]]-Sales[[#This Row],[TotalCost]]</f>
        <v>16.342900000000004</v>
      </c>
      <c r="P5471" s="1">
        <f>Sales[[#This Row],[ProductCost]]*Sales[[#This Row],[OrderQuantity]]</f>
        <v>31.724399999999999</v>
      </c>
      <c r="Q5471" s="1" t="str">
        <f>VLOOKUP(Sales[[#This Row],[ProductKey]], Products!$A$2:$D$1000, 4, FALSE)</f>
        <v>Long-Sleeve Logo Jersey, S</v>
      </c>
    </row>
    <row r="5472" spans="1:17" x14ac:dyDescent="0.25">
      <c r="A5472" s="2">
        <v>37812</v>
      </c>
      <c r="B5472" s="1" t="s">
        <v>250</v>
      </c>
      <c r="C5472">
        <v>226</v>
      </c>
      <c r="D5472">
        <v>13193</v>
      </c>
      <c r="E5472">
        <v>4</v>
      </c>
      <c r="F5472">
        <v>2</v>
      </c>
      <c r="G5472">
        <v>1</v>
      </c>
      <c r="H5472" s="2">
        <v>42926</v>
      </c>
      <c r="I5472" t="str">
        <f>VLOOKUP(Sales[[#This Row],[TerritoryKey]], Territories[], 2, FALSE)</f>
        <v>Southwest</v>
      </c>
      <c r="J5472">
        <f>_xlfn.XLOOKUP(Sales[[#This Row],[ProductKey]], Products!$A:$A, Products!$J:$J)</f>
        <v>31.724399999999999</v>
      </c>
      <c r="K5472">
        <f>_xlfn.XLOOKUP(Sales[[#This Row],[ProductKey]], Products!$A:$A, Products!$K:$K)</f>
        <v>48.067300000000003</v>
      </c>
      <c r="L5472" s="1">
        <f>Sales[[#This Row],[ProductPrice]]*Sales[[#This Row],[OrderQuantity]]</f>
        <v>48.067300000000003</v>
      </c>
      <c r="M5472" s="1">
        <f>Sales[[#This Row],[OrderQuantity]]</f>
        <v>1</v>
      </c>
      <c r="N5472" s="1">
        <f>1</f>
        <v>1</v>
      </c>
      <c r="O5472" s="1">
        <f>Sales[[#This Row],[TotalSales]]-Sales[[#This Row],[TotalCost]]</f>
        <v>16.342900000000004</v>
      </c>
      <c r="P5472" s="1">
        <f>Sales[[#This Row],[ProductCost]]*Sales[[#This Row],[OrderQuantity]]</f>
        <v>31.724399999999999</v>
      </c>
      <c r="Q5472" s="1" t="str">
        <f>VLOOKUP(Sales[[#This Row],[ProductKey]], Products!$A$2:$D$1000, 4, FALSE)</f>
        <v>Long-Sleeve Logo Jersey, S</v>
      </c>
    </row>
    <row r="5473" spans="1:17" x14ac:dyDescent="0.25">
      <c r="A5473" s="2">
        <v>37752</v>
      </c>
      <c r="B5473" s="1" t="s">
        <v>284</v>
      </c>
      <c r="C5473">
        <v>474</v>
      </c>
      <c r="D5473">
        <v>14616</v>
      </c>
      <c r="E5473">
        <v>4</v>
      </c>
      <c r="F5473">
        <v>2</v>
      </c>
      <c r="G5473">
        <v>1</v>
      </c>
      <c r="H5473" s="2">
        <v>42866</v>
      </c>
      <c r="I5473" t="str">
        <f>VLOOKUP(Sales[[#This Row],[TerritoryKey]], Territories[], 2, FALSE)</f>
        <v>Southwest</v>
      </c>
      <c r="J5473">
        <f>_xlfn.XLOOKUP(Sales[[#This Row],[ProductKey]], Products!$A:$A, Products!$J:$J)</f>
        <v>26.176300000000001</v>
      </c>
      <c r="K5473">
        <f>_xlfn.XLOOKUP(Sales[[#This Row],[ProductKey]], Products!$A:$A, Products!$K:$K)</f>
        <v>69.989999999999995</v>
      </c>
      <c r="L5473" s="1">
        <f>Sales[[#This Row],[ProductPrice]]*Sales[[#This Row],[OrderQuantity]]</f>
        <v>69.989999999999995</v>
      </c>
      <c r="M5473" s="1">
        <f>Sales[[#This Row],[OrderQuantity]]</f>
        <v>1</v>
      </c>
      <c r="N5473" s="1">
        <f>1</f>
        <v>1</v>
      </c>
      <c r="O5473" s="1">
        <f>Sales[[#This Row],[TotalSales]]-Sales[[#This Row],[TotalCost]]</f>
        <v>43.813699999999997</v>
      </c>
      <c r="P5473" s="1">
        <f>Sales[[#This Row],[ProductCost]]*Sales[[#This Row],[OrderQuantity]]</f>
        <v>26.176300000000001</v>
      </c>
      <c r="Q5473" s="1" t="str">
        <f>VLOOKUP(Sales[[#This Row],[ProductKey]], Products!$A$2:$D$1000, 4, FALSE)</f>
        <v>Women's Mountain Shorts, S</v>
      </c>
    </row>
    <row r="5474" spans="1:17" x14ac:dyDescent="0.25">
      <c r="A5474" s="2">
        <v>37690</v>
      </c>
      <c r="B5474" s="1" t="s">
        <v>332</v>
      </c>
      <c r="C5474">
        <v>477</v>
      </c>
      <c r="D5474">
        <v>20485</v>
      </c>
      <c r="E5474">
        <v>4</v>
      </c>
      <c r="F5474">
        <v>2</v>
      </c>
      <c r="G5474">
        <v>1</v>
      </c>
      <c r="H5474" s="2">
        <v>42804</v>
      </c>
      <c r="I5474" t="str">
        <f>VLOOKUP(Sales[[#This Row],[TerritoryKey]], Territories[], 2, FALSE)</f>
        <v>Southwest</v>
      </c>
      <c r="J5474">
        <f>_xlfn.XLOOKUP(Sales[[#This Row],[ProductKey]], Products!$A:$A, Products!$J:$J)</f>
        <v>1.8663000000000001</v>
      </c>
      <c r="K5474">
        <f>_xlfn.XLOOKUP(Sales[[#This Row],[ProductKey]], Products!$A:$A, Products!$K:$K)</f>
        <v>4.99</v>
      </c>
      <c r="L5474" s="1">
        <f>Sales[[#This Row],[ProductPrice]]*Sales[[#This Row],[OrderQuantity]]</f>
        <v>4.99</v>
      </c>
      <c r="M5474" s="1">
        <f>Sales[[#This Row],[OrderQuantity]]</f>
        <v>1</v>
      </c>
      <c r="N5474" s="1">
        <f>1</f>
        <v>1</v>
      </c>
      <c r="O5474" s="1">
        <f>Sales[[#This Row],[TotalSales]]-Sales[[#This Row],[TotalCost]]</f>
        <v>3.1237000000000004</v>
      </c>
      <c r="P5474" s="1">
        <f>Sales[[#This Row],[ProductCost]]*Sales[[#This Row],[OrderQuantity]]</f>
        <v>1.8663000000000001</v>
      </c>
      <c r="Q5474" s="1" t="str">
        <f>VLOOKUP(Sales[[#This Row],[ProductKey]], Products!$A$2:$D$1000, 4, FALSE)</f>
        <v>Water Bottle - 30 oz.</v>
      </c>
    </row>
    <row r="5475" spans="1:17" x14ac:dyDescent="0.25">
      <c r="A5475" s="2">
        <v>37662</v>
      </c>
      <c r="B5475" s="1" t="s">
        <v>361</v>
      </c>
      <c r="C5475">
        <v>478</v>
      </c>
      <c r="D5475">
        <v>14498</v>
      </c>
      <c r="E5475">
        <v>4</v>
      </c>
      <c r="F5475">
        <v>2</v>
      </c>
      <c r="G5475">
        <v>1</v>
      </c>
      <c r="H5475" s="2">
        <v>42776</v>
      </c>
      <c r="I5475" t="str">
        <f>VLOOKUP(Sales[[#This Row],[TerritoryKey]], Territories[], 2, FALSE)</f>
        <v>Southwest</v>
      </c>
      <c r="J5475">
        <f>_xlfn.XLOOKUP(Sales[[#This Row],[ProductKey]], Products!$A:$A, Products!$J:$J)</f>
        <v>3.7363</v>
      </c>
      <c r="K5475">
        <f>_xlfn.XLOOKUP(Sales[[#This Row],[ProductKey]], Products!$A:$A, Products!$K:$K)</f>
        <v>9.99</v>
      </c>
      <c r="L5475" s="1">
        <f>Sales[[#This Row],[ProductPrice]]*Sales[[#This Row],[OrderQuantity]]</f>
        <v>9.99</v>
      </c>
      <c r="M5475" s="1">
        <f>Sales[[#This Row],[OrderQuantity]]</f>
        <v>1</v>
      </c>
      <c r="N5475" s="1">
        <f>1</f>
        <v>1</v>
      </c>
      <c r="O5475" s="1">
        <f>Sales[[#This Row],[TotalSales]]-Sales[[#This Row],[TotalCost]]</f>
        <v>6.2537000000000003</v>
      </c>
      <c r="P5475" s="1">
        <f>Sales[[#This Row],[ProductCost]]*Sales[[#This Row],[OrderQuantity]]</f>
        <v>3.7363</v>
      </c>
      <c r="Q5475" s="1" t="str">
        <f>VLOOKUP(Sales[[#This Row],[ProductKey]], Products!$A$2:$D$1000, 4, FALSE)</f>
        <v>Mountain Bottle Cage</v>
      </c>
    </row>
    <row r="5476" spans="1:17" x14ac:dyDescent="0.25">
      <c r="A5476" s="2">
        <v>37874</v>
      </c>
      <c r="B5476" s="1" t="s">
        <v>399</v>
      </c>
      <c r="C5476">
        <v>226</v>
      </c>
      <c r="D5476">
        <v>18673</v>
      </c>
      <c r="E5476">
        <v>4</v>
      </c>
      <c r="F5476">
        <v>2</v>
      </c>
      <c r="G5476">
        <v>1</v>
      </c>
      <c r="H5476" s="2">
        <v>42988</v>
      </c>
      <c r="I5476" t="str">
        <f>VLOOKUP(Sales[[#This Row],[TerritoryKey]], Territories[], 2, FALSE)</f>
        <v>Southwest</v>
      </c>
      <c r="J5476">
        <f>_xlfn.XLOOKUP(Sales[[#This Row],[ProductKey]], Products!$A:$A, Products!$J:$J)</f>
        <v>31.724399999999999</v>
      </c>
      <c r="K5476">
        <f>_xlfn.XLOOKUP(Sales[[#This Row],[ProductKey]], Products!$A:$A, Products!$K:$K)</f>
        <v>48.067300000000003</v>
      </c>
      <c r="L5476" s="1">
        <f>Sales[[#This Row],[ProductPrice]]*Sales[[#This Row],[OrderQuantity]]</f>
        <v>48.067300000000003</v>
      </c>
      <c r="M5476" s="1">
        <f>Sales[[#This Row],[OrderQuantity]]</f>
        <v>1</v>
      </c>
      <c r="N5476" s="1">
        <f>1</f>
        <v>1</v>
      </c>
      <c r="O5476" s="1">
        <f>Sales[[#This Row],[TotalSales]]-Sales[[#This Row],[TotalCost]]</f>
        <v>16.342900000000004</v>
      </c>
      <c r="P5476" s="1">
        <f>Sales[[#This Row],[ProductCost]]*Sales[[#This Row],[OrderQuantity]]</f>
        <v>31.724399999999999</v>
      </c>
      <c r="Q5476" s="1" t="str">
        <f>VLOOKUP(Sales[[#This Row],[ProductKey]], Products!$A$2:$D$1000, 4, FALSE)</f>
        <v>Long-Sleeve Logo Jersey, S</v>
      </c>
    </row>
    <row r="5477" spans="1:17" x14ac:dyDescent="0.25">
      <c r="A5477" s="2">
        <v>37692</v>
      </c>
      <c r="B5477" s="1" t="s">
        <v>403</v>
      </c>
      <c r="C5477">
        <v>488</v>
      </c>
      <c r="D5477">
        <v>26056</v>
      </c>
      <c r="E5477">
        <v>4</v>
      </c>
      <c r="F5477">
        <v>2</v>
      </c>
      <c r="G5477">
        <v>1</v>
      </c>
      <c r="H5477" s="2">
        <v>42806</v>
      </c>
      <c r="I5477" t="str">
        <f>VLOOKUP(Sales[[#This Row],[TerritoryKey]], Territories[], 2, FALSE)</f>
        <v>Southwest</v>
      </c>
      <c r="J5477">
        <f>_xlfn.XLOOKUP(Sales[[#This Row],[ProductKey]], Products!$A:$A, Products!$J:$J)</f>
        <v>41.572299999999998</v>
      </c>
      <c r="K5477">
        <f>_xlfn.XLOOKUP(Sales[[#This Row],[ProductKey]], Products!$A:$A, Products!$K:$K)</f>
        <v>53.99</v>
      </c>
      <c r="L5477" s="1">
        <f>Sales[[#This Row],[ProductPrice]]*Sales[[#This Row],[OrderQuantity]]</f>
        <v>53.99</v>
      </c>
      <c r="M5477" s="1">
        <f>Sales[[#This Row],[OrderQuantity]]</f>
        <v>1</v>
      </c>
      <c r="N5477" s="1">
        <f>1</f>
        <v>1</v>
      </c>
      <c r="O5477" s="1">
        <f>Sales[[#This Row],[TotalSales]]-Sales[[#This Row],[TotalCost]]</f>
        <v>12.417700000000004</v>
      </c>
      <c r="P5477" s="1">
        <f>Sales[[#This Row],[ProductCost]]*Sales[[#This Row],[OrderQuantity]]</f>
        <v>41.572299999999998</v>
      </c>
      <c r="Q5477" s="1" t="str">
        <f>VLOOKUP(Sales[[#This Row],[ProductKey]], Products!$A$2:$D$1000, 4, FALSE)</f>
        <v>Short-Sleeve Classic Jersey, S</v>
      </c>
    </row>
    <row r="5478" spans="1:17" x14ac:dyDescent="0.25">
      <c r="A5478" s="2">
        <v>37966</v>
      </c>
      <c r="B5478" s="1" t="s">
        <v>492</v>
      </c>
      <c r="C5478">
        <v>488</v>
      </c>
      <c r="D5478">
        <v>19715</v>
      </c>
      <c r="E5478">
        <v>4</v>
      </c>
      <c r="F5478">
        <v>2</v>
      </c>
      <c r="G5478">
        <v>1</v>
      </c>
      <c r="H5478" s="2">
        <v>43080</v>
      </c>
      <c r="I5478" t="str">
        <f>VLOOKUP(Sales[[#This Row],[TerritoryKey]], Territories[], 2, FALSE)</f>
        <v>Southwest</v>
      </c>
      <c r="J5478">
        <f>_xlfn.XLOOKUP(Sales[[#This Row],[ProductKey]], Products!$A:$A, Products!$J:$J)</f>
        <v>41.572299999999998</v>
      </c>
      <c r="K5478">
        <f>_xlfn.XLOOKUP(Sales[[#This Row],[ProductKey]], Products!$A:$A, Products!$K:$K)</f>
        <v>53.99</v>
      </c>
      <c r="L5478" s="1">
        <f>Sales[[#This Row],[ProductPrice]]*Sales[[#This Row],[OrderQuantity]]</f>
        <v>53.99</v>
      </c>
      <c r="M5478" s="1">
        <f>Sales[[#This Row],[OrderQuantity]]</f>
        <v>1</v>
      </c>
      <c r="N5478" s="1">
        <f>1</f>
        <v>1</v>
      </c>
      <c r="O5478" s="1">
        <f>Sales[[#This Row],[TotalSales]]-Sales[[#This Row],[TotalCost]]</f>
        <v>12.417700000000004</v>
      </c>
      <c r="P5478" s="1">
        <f>Sales[[#This Row],[ProductCost]]*Sales[[#This Row],[OrderQuantity]]</f>
        <v>41.572299999999998</v>
      </c>
      <c r="Q5478" s="1" t="str">
        <f>VLOOKUP(Sales[[#This Row],[ProductKey]], Products!$A$2:$D$1000, 4, FALSE)</f>
        <v>Short-Sleeve Classic Jersey, S</v>
      </c>
    </row>
    <row r="5479" spans="1:17" x14ac:dyDescent="0.25">
      <c r="A5479" s="2">
        <v>37906</v>
      </c>
      <c r="B5479" s="1" t="s">
        <v>527</v>
      </c>
      <c r="C5479">
        <v>478</v>
      </c>
      <c r="D5479">
        <v>15986</v>
      </c>
      <c r="E5479">
        <v>4</v>
      </c>
      <c r="F5479">
        <v>2</v>
      </c>
      <c r="G5479">
        <v>1</v>
      </c>
      <c r="H5479" s="2">
        <v>43020</v>
      </c>
      <c r="I5479" t="str">
        <f>VLOOKUP(Sales[[#This Row],[TerritoryKey]], Territories[], 2, FALSE)</f>
        <v>Southwest</v>
      </c>
      <c r="J5479">
        <f>_xlfn.XLOOKUP(Sales[[#This Row],[ProductKey]], Products!$A:$A, Products!$J:$J)</f>
        <v>3.7363</v>
      </c>
      <c r="K5479">
        <f>_xlfn.XLOOKUP(Sales[[#This Row],[ProductKey]], Products!$A:$A, Products!$K:$K)</f>
        <v>9.99</v>
      </c>
      <c r="L5479" s="1">
        <f>Sales[[#This Row],[ProductPrice]]*Sales[[#This Row],[OrderQuantity]]</f>
        <v>9.99</v>
      </c>
      <c r="M5479" s="1">
        <f>Sales[[#This Row],[OrderQuantity]]</f>
        <v>1</v>
      </c>
      <c r="N5479" s="1">
        <f>1</f>
        <v>1</v>
      </c>
      <c r="O5479" s="1">
        <f>Sales[[#This Row],[TotalSales]]-Sales[[#This Row],[TotalCost]]</f>
        <v>6.2537000000000003</v>
      </c>
      <c r="P5479" s="1">
        <f>Sales[[#This Row],[ProductCost]]*Sales[[#This Row],[OrderQuantity]]</f>
        <v>3.7363</v>
      </c>
      <c r="Q5479" s="1" t="str">
        <f>VLOOKUP(Sales[[#This Row],[ProductKey]], Products!$A$2:$D$1000, 4, FALSE)</f>
        <v>Mountain Bottle Cage</v>
      </c>
    </row>
    <row r="5480" spans="1:17" x14ac:dyDescent="0.25">
      <c r="A5480" s="2">
        <v>37722</v>
      </c>
      <c r="B5480" s="1" t="s">
        <v>576</v>
      </c>
      <c r="C5480">
        <v>223</v>
      </c>
      <c r="D5480">
        <v>14639</v>
      </c>
      <c r="E5480">
        <v>4</v>
      </c>
      <c r="F5480">
        <v>2</v>
      </c>
      <c r="G5480">
        <v>1</v>
      </c>
      <c r="H5480" s="2">
        <v>42836</v>
      </c>
      <c r="I5480" t="str">
        <f>VLOOKUP(Sales[[#This Row],[TerritoryKey]], Territories[], 2, FALSE)</f>
        <v>Southwest</v>
      </c>
      <c r="J5480">
        <f>_xlfn.XLOOKUP(Sales[[#This Row],[ProductKey]], Products!$A:$A, Products!$J:$J)</f>
        <v>5.7051999999999996</v>
      </c>
      <c r="K5480">
        <f>_xlfn.XLOOKUP(Sales[[#This Row],[ProductKey]], Products!$A:$A, Products!$K:$K)</f>
        <v>8.6441999999999997</v>
      </c>
      <c r="L5480" s="1">
        <f>Sales[[#This Row],[ProductPrice]]*Sales[[#This Row],[OrderQuantity]]</f>
        <v>8.6441999999999997</v>
      </c>
      <c r="M5480" s="1">
        <f>Sales[[#This Row],[OrderQuantity]]</f>
        <v>1</v>
      </c>
      <c r="N5480" s="1">
        <f>1</f>
        <v>1</v>
      </c>
      <c r="O5480" s="1">
        <f>Sales[[#This Row],[TotalSales]]-Sales[[#This Row],[TotalCost]]</f>
        <v>2.9390000000000001</v>
      </c>
      <c r="P5480" s="1">
        <f>Sales[[#This Row],[ProductCost]]*Sales[[#This Row],[OrderQuantity]]</f>
        <v>5.7051999999999996</v>
      </c>
      <c r="Q5480" s="1" t="str">
        <f>VLOOKUP(Sales[[#This Row],[ProductKey]], Products!$A$2:$D$1000, 4, FALSE)</f>
        <v>AWC Logo Cap</v>
      </c>
    </row>
    <row r="5481" spans="1:17" x14ac:dyDescent="0.25">
      <c r="A5481" s="2">
        <v>37751</v>
      </c>
      <c r="B5481" s="1" t="s">
        <v>689</v>
      </c>
      <c r="C5481">
        <v>474</v>
      </c>
      <c r="D5481">
        <v>12768</v>
      </c>
      <c r="E5481">
        <v>4</v>
      </c>
      <c r="F5481">
        <v>2</v>
      </c>
      <c r="G5481">
        <v>1</v>
      </c>
      <c r="H5481" s="2">
        <v>42865</v>
      </c>
      <c r="I5481" t="str">
        <f>VLOOKUP(Sales[[#This Row],[TerritoryKey]], Territories[], 2, FALSE)</f>
        <v>Southwest</v>
      </c>
      <c r="J5481">
        <f>_xlfn.XLOOKUP(Sales[[#This Row],[ProductKey]], Products!$A:$A, Products!$J:$J)</f>
        <v>26.176300000000001</v>
      </c>
      <c r="K5481">
        <f>_xlfn.XLOOKUP(Sales[[#This Row],[ProductKey]], Products!$A:$A, Products!$K:$K)</f>
        <v>69.989999999999995</v>
      </c>
      <c r="L5481" s="1">
        <f>Sales[[#This Row],[ProductPrice]]*Sales[[#This Row],[OrderQuantity]]</f>
        <v>69.989999999999995</v>
      </c>
      <c r="M5481" s="1">
        <f>Sales[[#This Row],[OrderQuantity]]</f>
        <v>1</v>
      </c>
      <c r="N5481" s="1">
        <f>1</f>
        <v>1</v>
      </c>
      <c r="O5481" s="1">
        <f>Sales[[#This Row],[TotalSales]]-Sales[[#This Row],[TotalCost]]</f>
        <v>43.813699999999997</v>
      </c>
      <c r="P5481" s="1">
        <f>Sales[[#This Row],[ProductCost]]*Sales[[#This Row],[OrderQuantity]]</f>
        <v>26.176300000000001</v>
      </c>
      <c r="Q5481" s="1" t="str">
        <f>VLOOKUP(Sales[[#This Row],[ProductKey]], Products!$A$2:$D$1000, 4, FALSE)</f>
        <v>Women's Mountain Shorts, S</v>
      </c>
    </row>
    <row r="5482" spans="1:17" x14ac:dyDescent="0.25">
      <c r="A5482" s="2">
        <v>37904</v>
      </c>
      <c r="B5482" s="1" t="s">
        <v>781</v>
      </c>
      <c r="C5482">
        <v>235</v>
      </c>
      <c r="D5482">
        <v>20702</v>
      </c>
      <c r="E5482">
        <v>4</v>
      </c>
      <c r="F5482">
        <v>2</v>
      </c>
      <c r="G5482">
        <v>1</v>
      </c>
      <c r="H5482" s="2">
        <v>43018</v>
      </c>
      <c r="I5482" t="str">
        <f>VLOOKUP(Sales[[#This Row],[TerritoryKey]], Territories[], 2, FALSE)</f>
        <v>Southwest</v>
      </c>
      <c r="J5482">
        <f>_xlfn.XLOOKUP(Sales[[#This Row],[ProductKey]], Products!$A:$A, Products!$J:$J)</f>
        <v>31.724399999999999</v>
      </c>
      <c r="K5482">
        <f>_xlfn.XLOOKUP(Sales[[#This Row],[ProductKey]], Products!$A:$A, Products!$K:$K)</f>
        <v>48.067300000000003</v>
      </c>
      <c r="L5482" s="1">
        <f>Sales[[#This Row],[ProductPrice]]*Sales[[#This Row],[OrderQuantity]]</f>
        <v>48.067300000000003</v>
      </c>
      <c r="M5482" s="1">
        <f>Sales[[#This Row],[OrderQuantity]]</f>
        <v>1</v>
      </c>
      <c r="N5482" s="1">
        <f>1</f>
        <v>1</v>
      </c>
      <c r="O5482" s="1">
        <f>Sales[[#This Row],[TotalSales]]-Sales[[#This Row],[TotalCost]]</f>
        <v>16.342900000000004</v>
      </c>
      <c r="P5482" s="1">
        <f>Sales[[#This Row],[ProductCost]]*Sales[[#This Row],[OrderQuantity]]</f>
        <v>31.724399999999999</v>
      </c>
      <c r="Q5482" s="1" t="str">
        <f>VLOOKUP(Sales[[#This Row],[ProductKey]], Products!$A$2:$D$1000, 4, FALSE)</f>
        <v>Long-Sleeve Logo Jersey, XL</v>
      </c>
    </row>
    <row r="5483" spans="1:17" x14ac:dyDescent="0.25">
      <c r="A5483" s="2">
        <v>37906</v>
      </c>
      <c r="B5483" s="1" t="s">
        <v>857</v>
      </c>
      <c r="C5483">
        <v>226</v>
      </c>
      <c r="D5483">
        <v>13312</v>
      </c>
      <c r="E5483">
        <v>4</v>
      </c>
      <c r="F5483">
        <v>2</v>
      </c>
      <c r="G5483">
        <v>1</v>
      </c>
      <c r="H5483" s="2">
        <v>43020</v>
      </c>
      <c r="I5483" t="str">
        <f>VLOOKUP(Sales[[#This Row],[TerritoryKey]], Territories[], 2, FALSE)</f>
        <v>Southwest</v>
      </c>
      <c r="J5483">
        <f>_xlfn.XLOOKUP(Sales[[#This Row],[ProductKey]], Products!$A:$A, Products!$J:$J)</f>
        <v>31.724399999999999</v>
      </c>
      <c r="K5483">
        <f>_xlfn.XLOOKUP(Sales[[#This Row],[ProductKey]], Products!$A:$A, Products!$K:$K)</f>
        <v>48.067300000000003</v>
      </c>
      <c r="L5483" s="1">
        <f>Sales[[#This Row],[ProductPrice]]*Sales[[#This Row],[OrderQuantity]]</f>
        <v>48.067300000000003</v>
      </c>
      <c r="M5483" s="1">
        <f>Sales[[#This Row],[OrderQuantity]]</f>
        <v>1</v>
      </c>
      <c r="N5483" s="1">
        <f>1</f>
        <v>1</v>
      </c>
      <c r="O5483" s="1">
        <f>Sales[[#This Row],[TotalSales]]-Sales[[#This Row],[TotalCost]]</f>
        <v>16.342900000000004</v>
      </c>
      <c r="P5483" s="1">
        <f>Sales[[#This Row],[ProductCost]]*Sales[[#This Row],[OrderQuantity]]</f>
        <v>31.724399999999999</v>
      </c>
      <c r="Q5483" s="1" t="str">
        <f>VLOOKUP(Sales[[#This Row],[ProductKey]], Products!$A$2:$D$1000, 4, FALSE)</f>
        <v>Long-Sleeve Logo Jersey, S</v>
      </c>
    </row>
    <row r="5484" spans="1:17" x14ac:dyDescent="0.25">
      <c r="A5484" s="2">
        <v>37936</v>
      </c>
      <c r="B5484" s="1" t="s">
        <v>860</v>
      </c>
      <c r="C5484">
        <v>486</v>
      </c>
      <c r="D5484">
        <v>15957</v>
      </c>
      <c r="E5484">
        <v>4</v>
      </c>
      <c r="F5484">
        <v>2</v>
      </c>
      <c r="G5484">
        <v>1</v>
      </c>
      <c r="H5484" s="2">
        <v>43050</v>
      </c>
      <c r="I5484" t="str">
        <f>VLOOKUP(Sales[[#This Row],[TerritoryKey]], Territories[], 2, FALSE)</f>
        <v>Southwest</v>
      </c>
      <c r="J5484">
        <f>_xlfn.XLOOKUP(Sales[[#This Row],[ProductKey]], Products!$A:$A, Products!$J:$J)</f>
        <v>59.466000000000001</v>
      </c>
      <c r="K5484">
        <f>_xlfn.XLOOKUP(Sales[[#This Row],[ProductKey]], Products!$A:$A, Products!$K:$K)</f>
        <v>159</v>
      </c>
      <c r="L5484" s="1">
        <f>Sales[[#This Row],[ProductPrice]]*Sales[[#This Row],[OrderQuantity]]</f>
        <v>159</v>
      </c>
      <c r="M5484" s="1">
        <f>Sales[[#This Row],[OrderQuantity]]</f>
        <v>1</v>
      </c>
      <c r="N5484" s="1">
        <f>1</f>
        <v>1</v>
      </c>
      <c r="O5484" s="1">
        <f>Sales[[#This Row],[TotalSales]]-Sales[[#This Row],[TotalCost]]</f>
        <v>99.533999999999992</v>
      </c>
      <c r="P5484" s="1">
        <f>Sales[[#This Row],[ProductCost]]*Sales[[#This Row],[OrderQuantity]]</f>
        <v>59.466000000000001</v>
      </c>
      <c r="Q5484" s="1" t="str">
        <f>VLOOKUP(Sales[[#This Row],[ProductKey]], Products!$A$2:$D$1000, 4, FALSE)</f>
        <v>All-Purpose Bike Stand</v>
      </c>
    </row>
    <row r="5485" spans="1:17" x14ac:dyDescent="0.25">
      <c r="A5485" s="2">
        <v>37662</v>
      </c>
      <c r="B5485" s="1" t="s">
        <v>911</v>
      </c>
      <c r="C5485">
        <v>487</v>
      </c>
      <c r="D5485">
        <v>13874</v>
      </c>
      <c r="E5485">
        <v>4</v>
      </c>
      <c r="F5485">
        <v>2</v>
      </c>
      <c r="G5485">
        <v>1</v>
      </c>
      <c r="H5485" s="2">
        <v>42776</v>
      </c>
      <c r="I5485" t="str">
        <f>VLOOKUP(Sales[[#This Row],[TerritoryKey]], Territories[], 2, FALSE)</f>
        <v>Southwest</v>
      </c>
      <c r="J5485">
        <f>_xlfn.XLOOKUP(Sales[[#This Row],[ProductKey]], Products!$A:$A, Products!$J:$J)</f>
        <v>20.566299999999998</v>
      </c>
      <c r="K5485">
        <f>_xlfn.XLOOKUP(Sales[[#This Row],[ProductKey]], Products!$A:$A, Products!$K:$K)</f>
        <v>54.99</v>
      </c>
      <c r="L5485" s="1">
        <f>Sales[[#This Row],[ProductPrice]]*Sales[[#This Row],[OrderQuantity]]</f>
        <v>54.99</v>
      </c>
      <c r="M5485" s="1">
        <f>Sales[[#This Row],[OrderQuantity]]</f>
        <v>1</v>
      </c>
      <c r="N5485" s="1">
        <f>1</f>
        <v>1</v>
      </c>
      <c r="O5485" s="1">
        <f>Sales[[#This Row],[TotalSales]]-Sales[[#This Row],[TotalCost]]</f>
        <v>34.423700000000004</v>
      </c>
      <c r="P5485" s="1">
        <f>Sales[[#This Row],[ProductCost]]*Sales[[#This Row],[OrderQuantity]]</f>
        <v>20.566299999999998</v>
      </c>
      <c r="Q5485" s="1" t="str">
        <f>VLOOKUP(Sales[[#This Row],[ProductKey]], Products!$A$2:$D$1000, 4, FALSE)</f>
        <v>Hydration Pack - 70 oz.</v>
      </c>
    </row>
    <row r="5486" spans="1:17" x14ac:dyDescent="0.25">
      <c r="A5486" s="2">
        <v>37844</v>
      </c>
      <c r="B5486" s="1" t="s">
        <v>917</v>
      </c>
      <c r="C5486">
        <v>229</v>
      </c>
      <c r="D5486">
        <v>19888</v>
      </c>
      <c r="E5486">
        <v>4</v>
      </c>
      <c r="F5486">
        <v>2</v>
      </c>
      <c r="G5486">
        <v>1</v>
      </c>
      <c r="H5486" s="2">
        <v>42958</v>
      </c>
      <c r="I5486" t="str">
        <f>VLOOKUP(Sales[[#This Row],[TerritoryKey]], Territories[], 2, FALSE)</f>
        <v>Southwest</v>
      </c>
      <c r="J5486">
        <f>_xlfn.XLOOKUP(Sales[[#This Row],[ProductKey]], Products!$A:$A, Products!$J:$J)</f>
        <v>31.724399999999999</v>
      </c>
      <c r="K5486">
        <f>_xlfn.XLOOKUP(Sales[[#This Row],[ProductKey]], Products!$A:$A, Products!$K:$K)</f>
        <v>48.067300000000003</v>
      </c>
      <c r="L5486" s="1">
        <f>Sales[[#This Row],[ProductPrice]]*Sales[[#This Row],[OrderQuantity]]</f>
        <v>48.067300000000003</v>
      </c>
      <c r="M5486" s="1">
        <f>Sales[[#This Row],[OrderQuantity]]</f>
        <v>1</v>
      </c>
      <c r="N5486" s="1">
        <f>1</f>
        <v>1</v>
      </c>
      <c r="O5486" s="1">
        <f>Sales[[#This Row],[TotalSales]]-Sales[[#This Row],[TotalCost]]</f>
        <v>16.342900000000004</v>
      </c>
      <c r="P5486" s="1">
        <f>Sales[[#This Row],[ProductCost]]*Sales[[#This Row],[OrderQuantity]]</f>
        <v>31.724399999999999</v>
      </c>
      <c r="Q5486" s="1" t="str">
        <f>VLOOKUP(Sales[[#This Row],[ProductKey]], Products!$A$2:$D$1000, 4, FALSE)</f>
        <v>Long-Sleeve Logo Jersey, M</v>
      </c>
    </row>
    <row r="5487" spans="1:17" x14ac:dyDescent="0.25">
      <c r="A5487" s="2">
        <v>37691</v>
      </c>
      <c r="B5487" s="1" t="s">
        <v>932</v>
      </c>
      <c r="C5487">
        <v>487</v>
      </c>
      <c r="D5487">
        <v>14473</v>
      </c>
      <c r="E5487">
        <v>4</v>
      </c>
      <c r="F5487">
        <v>2</v>
      </c>
      <c r="G5487">
        <v>1</v>
      </c>
      <c r="H5487" s="2">
        <v>42805</v>
      </c>
      <c r="I5487" t="str">
        <f>VLOOKUP(Sales[[#This Row],[TerritoryKey]], Territories[], 2, FALSE)</f>
        <v>Southwest</v>
      </c>
      <c r="J5487">
        <f>_xlfn.XLOOKUP(Sales[[#This Row],[ProductKey]], Products!$A:$A, Products!$J:$J)</f>
        <v>20.566299999999998</v>
      </c>
      <c r="K5487">
        <f>_xlfn.XLOOKUP(Sales[[#This Row],[ProductKey]], Products!$A:$A, Products!$K:$K)</f>
        <v>54.99</v>
      </c>
      <c r="L5487" s="1">
        <f>Sales[[#This Row],[ProductPrice]]*Sales[[#This Row],[OrderQuantity]]</f>
        <v>54.99</v>
      </c>
      <c r="M5487" s="1">
        <f>Sales[[#This Row],[OrderQuantity]]</f>
        <v>1</v>
      </c>
      <c r="N5487" s="1">
        <f>1</f>
        <v>1</v>
      </c>
      <c r="O5487" s="1">
        <f>Sales[[#This Row],[TotalSales]]-Sales[[#This Row],[TotalCost]]</f>
        <v>34.423700000000004</v>
      </c>
      <c r="P5487" s="1">
        <f>Sales[[#This Row],[ProductCost]]*Sales[[#This Row],[OrderQuantity]]</f>
        <v>20.566299999999998</v>
      </c>
      <c r="Q5487" s="1" t="str">
        <f>VLOOKUP(Sales[[#This Row],[ProductKey]], Products!$A$2:$D$1000, 4, FALSE)</f>
        <v>Hydration Pack - 70 oz.</v>
      </c>
    </row>
    <row r="5488" spans="1:17" x14ac:dyDescent="0.25">
      <c r="A5488" s="2">
        <v>38169</v>
      </c>
      <c r="B5488" s="1" t="s">
        <v>942</v>
      </c>
      <c r="C5488">
        <v>232</v>
      </c>
      <c r="D5488">
        <v>13381</v>
      </c>
      <c r="E5488">
        <v>4</v>
      </c>
      <c r="F5488">
        <v>2</v>
      </c>
      <c r="G5488">
        <v>1</v>
      </c>
      <c r="H5488" s="2">
        <v>43282</v>
      </c>
      <c r="I5488" t="str">
        <f>VLOOKUP(Sales[[#This Row],[TerritoryKey]], Territories[], 2, FALSE)</f>
        <v>Southwest</v>
      </c>
      <c r="J5488">
        <f>_xlfn.XLOOKUP(Sales[[#This Row],[ProductKey]], Products!$A:$A, Products!$J:$J)</f>
        <v>31.724399999999999</v>
      </c>
      <c r="K5488">
        <f>_xlfn.XLOOKUP(Sales[[#This Row],[ProductKey]], Products!$A:$A, Products!$K:$K)</f>
        <v>48.067300000000003</v>
      </c>
      <c r="L5488" s="1">
        <f>Sales[[#This Row],[ProductPrice]]*Sales[[#This Row],[OrderQuantity]]</f>
        <v>48.067300000000003</v>
      </c>
      <c r="M5488" s="1">
        <f>Sales[[#This Row],[OrderQuantity]]</f>
        <v>1</v>
      </c>
      <c r="N5488" s="1">
        <f>1</f>
        <v>1</v>
      </c>
      <c r="O5488" s="1">
        <f>Sales[[#This Row],[TotalSales]]-Sales[[#This Row],[TotalCost]]</f>
        <v>16.342900000000004</v>
      </c>
      <c r="P5488" s="1">
        <f>Sales[[#This Row],[ProductCost]]*Sales[[#This Row],[OrderQuantity]]</f>
        <v>31.724399999999999</v>
      </c>
      <c r="Q5488" s="1" t="str">
        <f>VLOOKUP(Sales[[#This Row],[ProductKey]], Products!$A$2:$D$1000, 4, FALSE)</f>
        <v>Long-Sleeve Logo Jersey, L</v>
      </c>
    </row>
    <row r="5489" spans="1:17" x14ac:dyDescent="0.25">
      <c r="A5489" s="2">
        <v>37965</v>
      </c>
      <c r="B5489" s="1" t="s">
        <v>1058</v>
      </c>
      <c r="C5489">
        <v>232</v>
      </c>
      <c r="D5489">
        <v>20481</v>
      </c>
      <c r="E5489">
        <v>4</v>
      </c>
      <c r="F5489">
        <v>2</v>
      </c>
      <c r="G5489">
        <v>1</v>
      </c>
      <c r="H5489" s="2">
        <v>43079</v>
      </c>
      <c r="I5489" t="str">
        <f>VLOOKUP(Sales[[#This Row],[TerritoryKey]], Territories[], 2, FALSE)</f>
        <v>Southwest</v>
      </c>
      <c r="J5489">
        <f>_xlfn.XLOOKUP(Sales[[#This Row],[ProductKey]], Products!$A:$A, Products!$J:$J)</f>
        <v>31.724399999999999</v>
      </c>
      <c r="K5489">
        <f>_xlfn.XLOOKUP(Sales[[#This Row],[ProductKey]], Products!$A:$A, Products!$K:$K)</f>
        <v>48.067300000000003</v>
      </c>
      <c r="L5489" s="1">
        <f>Sales[[#This Row],[ProductPrice]]*Sales[[#This Row],[OrderQuantity]]</f>
        <v>48.067300000000003</v>
      </c>
      <c r="M5489" s="1">
        <f>Sales[[#This Row],[OrderQuantity]]</f>
        <v>1</v>
      </c>
      <c r="N5489" s="1">
        <f>1</f>
        <v>1</v>
      </c>
      <c r="O5489" s="1">
        <f>Sales[[#This Row],[TotalSales]]-Sales[[#This Row],[TotalCost]]</f>
        <v>16.342900000000004</v>
      </c>
      <c r="P5489" s="1">
        <f>Sales[[#This Row],[ProductCost]]*Sales[[#This Row],[OrderQuantity]]</f>
        <v>31.724399999999999</v>
      </c>
      <c r="Q5489" s="1" t="str">
        <f>VLOOKUP(Sales[[#This Row],[ProductKey]], Products!$A$2:$D$1000, 4, FALSE)</f>
        <v>Long-Sleeve Logo Jersey, L</v>
      </c>
    </row>
    <row r="5490" spans="1:17" x14ac:dyDescent="0.25">
      <c r="A5490" s="2">
        <v>38292</v>
      </c>
      <c r="B5490" s="1" t="s">
        <v>1115</v>
      </c>
      <c r="C5490">
        <v>478</v>
      </c>
      <c r="D5490">
        <v>21303</v>
      </c>
      <c r="E5490">
        <v>4</v>
      </c>
      <c r="F5490">
        <v>2</v>
      </c>
      <c r="G5490">
        <v>1</v>
      </c>
      <c r="H5490" s="2">
        <v>43405</v>
      </c>
      <c r="I5490" t="str">
        <f>VLOOKUP(Sales[[#This Row],[TerritoryKey]], Territories[], 2, FALSE)</f>
        <v>Southwest</v>
      </c>
      <c r="J5490">
        <f>_xlfn.XLOOKUP(Sales[[#This Row],[ProductKey]], Products!$A:$A, Products!$J:$J)</f>
        <v>3.7363</v>
      </c>
      <c r="K5490">
        <f>_xlfn.XLOOKUP(Sales[[#This Row],[ProductKey]], Products!$A:$A, Products!$K:$K)</f>
        <v>9.99</v>
      </c>
      <c r="L5490" s="1">
        <f>Sales[[#This Row],[ProductPrice]]*Sales[[#This Row],[OrderQuantity]]</f>
        <v>9.99</v>
      </c>
      <c r="M5490" s="1">
        <f>Sales[[#This Row],[OrderQuantity]]</f>
        <v>1</v>
      </c>
      <c r="N5490" s="1">
        <f>1</f>
        <v>1</v>
      </c>
      <c r="O5490" s="1">
        <f>Sales[[#This Row],[TotalSales]]-Sales[[#This Row],[TotalCost]]</f>
        <v>6.2537000000000003</v>
      </c>
      <c r="P5490" s="1">
        <f>Sales[[#This Row],[ProductCost]]*Sales[[#This Row],[OrderQuantity]]</f>
        <v>3.7363</v>
      </c>
      <c r="Q5490" s="1" t="str">
        <f>VLOOKUP(Sales[[#This Row],[ProductKey]], Products!$A$2:$D$1000, 4, FALSE)</f>
        <v>Mountain Bottle Cage</v>
      </c>
    </row>
    <row r="5491" spans="1:17" x14ac:dyDescent="0.25">
      <c r="A5491" s="2">
        <v>37664</v>
      </c>
      <c r="B5491" s="1" t="s">
        <v>1221</v>
      </c>
      <c r="C5491">
        <v>483</v>
      </c>
      <c r="D5491">
        <v>14748</v>
      </c>
      <c r="E5491">
        <v>4</v>
      </c>
      <c r="F5491">
        <v>2</v>
      </c>
      <c r="G5491">
        <v>1</v>
      </c>
      <c r="H5491" s="2">
        <v>42778</v>
      </c>
      <c r="I5491" t="str">
        <f>VLOOKUP(Sales[[#This Row],[TerritoryKey]], Territories[], 2, FALSE)</f>
        <v>Southwest</v>
      </c>
      <c r="J5491">
        <f>_xlfn.XLOOKUP(Sales[[#This Row],[ProductKey]], Products!$A:$A, Products!$J:$J)</f>
        <v>44.88</v>
      </c>
      <c r="K5491">
        <f>_xlfn.XLOOKUP(Sales[[#This Row],[ProductKey]], Products!$A:$A, Products!$K:$K)</f>
        <v>120</v>
      </c>
      <c r="L5491" s="1">
        <f>Sales[[#This Row],[ProductPrice]]*Sales[[#This Row],[OrderQuantity]]</f>
        <v>120</v>
      </c>
      <c r="M5491" s="1">
        <f>Sales[[#This Row],[OrderQuantity]]</f>
        <v>1</v>
      </c>
      <c r="N5491" s="1">
        <f>1</f>
        <v>1</v>
      </c>
      <c r="O5491" s="1">
        <f>Sales[[#This Row],[TotalSales]]-Sales[[#This Row],[TotalCost]]</f>
        <v>75.12</v>
      </c>
      <c r="P5491" s="1">
        <f>Sales[[#This Row],[ProductCost]]*Sales[[#This Row],[OrderQuantity]]</f>
        <v>44.88</v>
      </c>
      <c r="Q5491" s="1" t="str">
        <f>VLOOKUP(Sales[[#This Row],[ProductKey]], Products!$A$2:$D$1000, 4, FALSE)</f>
        <v>Hitch Rack - 4-Bike</v>
      </c>
    </row>
    <row r="5492" spans="1:17" x14ac:dyDescent="0.25">
      <c r="A5492" s="2">
        <v>38078</v>
      </c>
      <c r="B5492" s="1" t="s">
        <v>1225</v>
      </c>
      <c r="C5492">
        <v>487</v>
      </c>
      <c r="D5492">
        <v>14241</v>
      </c>
      <c r="E5492">
        <v>4</v>
      </c>
      <c r="F5492">
        <v>2</v>
      </c>
      <c r="G5492">
        <v>1</v>
      </c>
      <c r="H5492" s="2">
        <v>43191</v>
      </c>
      <c r="I5492" t="str">
        <f>VLOOKUP(Sales[[#This Row],[TerritoryKey]], Territories[], 2, FALSE)</f>
        <v>Southwest</v>
      </c>
      <c r="J5492">
        <f>_xlfn.XLOOKUP(Sales[[#This Row],[ProductKey]], Products!$A:$A, Products!$J:$J)</f>
        <v>20.566299999999998</v>
      </c>
      <c r="K5492">
        <f>_xlfn.XLOOKUP(Sales[[#This Row],[ProductKey]], Products!$A:$A, Products!$K:$K)</f>
        <v>54.99</v>
      </c>
      <c r="L5492" s="1">
        <f>Sales[[#This Row],[ProductPrice]]*Sales[[#This Row],[OrderQuantity]]</f>
        <v>54.99</v>
      </c>
      <c r="M5492" s="1">
        <f>Sales[[#This Row],[OrderQuantity]]</f>
        <v>1</v>
      </c>
      <c r="N5492" s="1">
        <f>1</f>
        <v>1</v>
      </c>
      <c r="O5492" s="1">
        <f>Sales[[#This Row],[TotalSales]]-Sales[[#This Row],[TotalCost]]</f>
        <v>34.423700000000004</v>
      </c>
      <c r="P5492" s="1">
        <f>Sales[[#This Row],[ProductCost]]*Sales[[#This Row],[OrderQuantity]]</f>
        <v>20.566299999999998</v>
      </c>
      <c r="Q5492" s="1" t="str">
        <f>VLOOKUP(Sales[[#This Row],[ProductKey]], Products!$A$2:$D$1000, 4, FALSE)</f>
        <v>Hydration Pack - 70 oz.</v>
      </c>
    </row>
    <row r="5493" spans="1:17" x14ac:dyDescent="0.25">
      <c r="A5493" s="2">
        <v>37935</v>
      </c>
      <c r="B5493" s="1" t="s">
        <v>1233</v>
      </c>
      <c r="C5493">
        <v>487</v>
      </c>
      <c r="D5493">
        <v>16017</v>
      </c>
      <c r="E5493">
        <v>4</v>
      </c>
      <c r="F5493">
        <v>2</v>
      </c>
      <c r="G5493">
        <v>1</v>
      </c>
      <c r="H5493" s="2">
        <v>43049</v>
      </c>
      <c r="I5493" t="str">
        <f>VLOOKUP(Sales[[#This Row],[TerritoryKey]], Territories[], 2, FALSE)</f>
        <v>Southwest</v>
      </c>
      <c r="J5493">
        <f>_xlfn.XLOOKUP(Sales[[#This Row],[ProductKey]], Products!$A:$A, Products!$J:$J)</f>
        <v>20.566299999999998</v>
      </c>
      <c r="K5493">
        <f>_xlfn.XLOOKUP(Sales[[#This Row],[ProductKey]], Products!$A:$A, Products!$K:$K)</f>
        <v>54.99</v>
      </c>
      <c r="L5493" s="1">
        <f>Sales[[#This Row],[ProductPrice]]*Sales[[#This Row],[OrderQuantity]]</f>
        <v>54.99</v>
      </c>
      <c r="M5493" s="1">
        <f>Sales[[#This Row],[OrderQuantity]]</f>
        <v>1</v>
      </c>
      <c r="N5493" s="1">
        <f>1</f>
        <v>1</v>
      </c>
      <c r="O5493" s="1">
        <f>Sales[[#This Row],[TotalSales]]-Sales[[#This Row],[TotalCost]]</f>
        <v>34.423700000000004</v>
      </c>
      <c r="P5493" s="1">
        <f>Sales[[#This Row],[ProductCost]]*Sales[[#This Row],[OrderQuantity]]</f>
        <v>20.566299999999998</v>
      </c>
      <c r="Q5493" s="1" t="str">
        <f>VLOOKUP(Sales[[#This Row],[ProductKey]], Products!$A$2:$D$1000, 4, FALSE)</f>
        <v>Hydration Pack - 70 oz.</v>
      </c>
    </row>
    <row r="5494" spans="1:17" x14ac:dyDescent="0.25">
      <c r="A5494" s="2">
        <v>37813</v>
      </c>
      <c r="B5494" s="1" t="s">
        <v>1300</v>
      </c>
      <c r="C5494">
        <v>226</v>
      </c>
      <c r="D5494">
        <v>11782</v>
      </c>
      <c r="E5494">
        <v>4</v>
      </c>
      <c r="F5494">
        <v>2</v>
      </c>
      <c r="G5494">
        <v>1</v>
      </c>
      <c r="H5494" s="2">
        <v>42927</v>
      </c>
      <c r="I5494" t="str">
        <f>VLOOKUP(Sales[[#This Row],[TerritoryKey]], Territories[], 2, FALSE)</f>
        <v>Southwest</v>
      </c>
      <c r="J5494">
        <f>_xlfn.XLOOKUP(Sales[[#This Row],[ProductKey]], Products!$A:$A, Products!$J:$J)</f>
        <v>31.724399999999999</v>
      </c>
      <c r="K5494">
        <f>_xlfn.XLOOKUP(Sales[[#This Row],[ProductKey]], Products!$A:$A, Products!$K:$K)</f>
        <v>48.067300000000003</v>
      </c>
      <c r="L5494" s="1">
        <f>Sales[[#This Row],[ProductPrice]]*Sales[[#This Row],[OrderQuantity]]</f>
        <v>48.067300000000003</v>
      </c>
      <c r="M5494" s="1">
        <f>Sales[[#This Row],[OrderQuantity]]</f>
        <v>1</v>
      </c>
      <c r="N5494" s="1">
        <f>1</f>
        <v>1</v>
      </c>
      <c r="O5494" s="1">
        <f>Sales[[#This Row],[TotalSales]]-Sales[[#This Row],[TotalCost]]</f>
        <v>16.342900000000004</v>
      </c>
      <c r="P5494" s="1">
        <f>Sales[[#This Row],[ProductCost]]*Sales[[#This Row],[OrderQuantity]]</f>
        <v>31.724399999999999</v>
      </c>
      <c r="Q5494" s="1" t="str">
        <f>VLOOKUP(Sales[[#This Row],[ProductKey]], Products!$A$2:$D$1000, 4, FALSE)</f>
        <v>Long-Sleeve Logo Jersey, S</v>
      </c>
    </row>
    <row r="5495" spans="1:17" x14ac:dyDescent="0.25">
      <c r="A5495" s="2">
        <v>37692</v>
      </c>
      <c r="B5495" s="1" t="s">
        <v>1366</v>
      </c>
      <c r="C5495">
        <v>477</v>
      </c>
      <c r="D5495">
        <v>21767</v>
      </c>
      <c r="E5495">
        <v>4</v>
      </c>
      <c r="F5495">
        <v>2</v>
      </c>
      <c r="G5495">
        <v>1</v>
      </c>
      <c r="H5495" s="2">
        <v>42806</v>
      </c>
      <c r="I5495" t="str">
        <f>VLOOKUP(Sales[[#This Row],[TerritoryKey]], Territories[], 2, FALSE)</f>
        <v>Southwest</v>
      </c>
      <c r="J5495">
        <f>_xlfn.XLOOKUP(Sales[[#This Row],[ProductKey]], Products!$A:$A, Products!$J:$J)</f>
        <v>1.8663000000000001</v>
      </c>
      <c r="K5495">
        <f>_xlfn.XLOOKUP(Sales[[#This Row],[ProductKey]], Products!$A:$A, Products!$K:$K)</f>
        <v>4.99</v>
      </c>
      <c r="L5495" s="1">
        <f>Sales[[#This Row],[ProductPrice]]*Sales[[#This Row],[OrderQuantity]]</f>
        <v>4.99</v>
      </c>
      <c r="M5495" s="1">
        <f>Sales[[#This Row],[OrderQuantity]]</f>
        <v>1</v>
      </c>
      <c r="N5495" s="1">
        <f>1</f>
        <v>1</v>
      </c>
      <c r="O5495" s="1">
        <f>Sales[[#This Row],[TotalSales]]-Sales[[#This Row],[TotalCost]]</f>
        <v>3.1237000000000004</v>
      </c>
      <c r="P5495" s="1">
        <f>Sales[[#This Row],[ProductCost]]*Sales[[#This Row],[OrderQuantity]]</f>
        <v>1.8663000000000001</v>
      </c>
      <c r="Q5495" s="1" t="str">
        <f>VLOOKUP(Sales[[#This Row],[ProductKey]], Products!$A$2:$D$1000, 4, FALSE)</f>
        <v>Water Bottle - 30 oz.</v>
      </c>
    </row>
    <row r="5496" spans="1:17" x14ac:dyDescent="0.25">
      <c r="A5496" s="2">
        <v>37935</v>
      </c>
      <c r="B5496" s="1" t="s">
        <v>1398</v>
      </c>
      <c r="C5496">
        <v>488</v>
      </c>
      <c r="D5496">
        <v>17662</v>
      </c>
      <c r="E5496">
        <v>4</v>
      </c>
      <c r="F5496">
        <v>2</v>
      </c>
      <c r="G5496">
        <v>1</v>
      </c>
      <c r="H5496" s="2">
        <v>43049</v>
      </c>
      <c r="I5496" t="str">
        <f>VLOOKUP(Sales[[#This Row],[TerritoryKey]], Territories[], 2, FALSE)</f>
        <v>Southwest</v>
      </c>
      <c r="J5496">
        <f>_xlfn.XLOOKUP(Sales[[#This Row],[ProductKey]], Products!$A:$A, Products!$J:$J)</f>
        <v>41.572299999999998</v>
      </c>
      <c r="K5496">
        <f>_xlfn.XLOOKUP(Sales[[#This Row],[ProductKey]], Products!$A:$A, Products!$K:$K)</f>
        <v>53.99</v>
      </c>
      <c r="L5496" s="1">
        <f>Sales[[#This Row],[ProductPrice]]*Sales[[#This Row],[OrderQuantity]]</f>
        <v>53.99</v>
      </c>
      <c r="M5496" s="1">
        <f>Sales[[#This Row],[OrderQuantity]]</f>
        <v>1</v>
      </c>
      <c r="N5496" s="1">
        <f>1</f>
        <v>1</v>
      </c>
      <c r="O5496" s="1">
        <f>Sales[[#This Row],[TotalSales]]-Sales[[#This Row],[TotalCost]]</f>
        <v>12.417700000000004</v>
      </c>
      <c r="P5496" s="1">
        <f>Sales[[#This Row],[ProductCost]]*Sales[[#This Row],[OrderQuantity]]</f>
        <v>41.572299999999998</v>
      </c>
      <c r="Q5496" s="1" t="str">
        <f>VLOOKUP(Sales[[#This Row],[ProductKey]], Products!$A$2:$D$1000, 4, FALSE)</f>
        <v>Short-Sleeve Classic Jersey, S</v>
      </c>
    </row>
    <row r="5497" spans="1:17" x14ac:dyDescent="0.25">
      <c r="A5497" s="2">
        <v>37632</v>
      </c>
      <c r="B5497" s="1" t="s">
        <v>1426</v>
      </c>
      <c r="C5497">
        <v>489</v>
      </c>
      <c r="D5497">
        <v>20650</v>
      </c>
      <c r="E5497">
        <v>4</v>
      </c>
      <c r="F5497">
        <v>2</v>
      </c>
      <c r="G5497">
        <v>1</v>
      </c>
      <c r="H5497" s="2">
        <v>42746</v>
      </c>
      <c r="I5497" t="str">
        <f>VLOOKUP(Sales[[#This Row],[TerritoryKey]], Territories[], 2, FALSE)</f>
        <v>Southwest</v>
      </c>
      <c r="J5497">
        <f>_xlfn.XLOOKUP(Sales[[#This Row],[ProductKey]], Products!$A:$A, Products!$J:$J)</f>
        <v>41.572299999999998</v>
      </c>
      <c r="K5497">
        <f>_xlfn.XLOOKUP(Sales[[#This Row],[ProductKey]], Products!$A:$A, Products!$K:$K)</f>
        <v>53.99</v>
      </c>
      <c r="L5497" s="1">
        <f>Sales[[#This Row],[ProductPrice]]*Sales[[#This Row],[OrderQuantity]]</f>
        <v>53.99</v>
      </c>
      <c r="M5497" s="1">
        <f>Sales[[#This Row],[OrderQuantity]]</f>
        <v>1</v>
      </c>
      <c r="N5497" s="1">
        <f>1</f>
        <v>1</v>
      </c>
      <c r="O5497" s="1">
        <f>Sales[[#This Row],[TotalSales]]-Sales[[#This Row],[TotalCost]]</f>
        <v>12.417700000000004</v>
      </c>
      <c r="P5497" s="1">
        <f>Sales[[#This Row],[ProductCost]]*Sales[[#This Row],[OrderQuantity]]</f>
        <v>41.572299999999998</v>
      </c>
      <c r="Q5497" s="1" t="str">
        <f>VLOOKUP(Sales[[#This Row],[ProductKey]], Products!$A$2:$D$1000, 4, FALSE)</f>
        <v>Short-Sleeve Classic Jersey, M</v>
      </c>
    </row>
    <row r="5498" spans="1:17" x14ac:dyDescent="0.25">
      <c r="A5498" s="2">
        <v>37876</v>
      </c>
      <c r="B5498" s="1" t="s">
        <v>1521</v>
      </c>
      <c r="C5498">
        <v>472</v>
      </c>
      <c r="D5498">
        <v>17172</v>
      </c>
      <c r="E5498">
        <v>4</v>
      </c>
      <c r="F5498">
        <v>2</v>
      </c>
      <c r="G5498">
        <v>1</v>
      </c>
      <c r="H5498" s="2">
        <v>42990</v>
      </c>
      <c r="I5498" t="str">
        <f>VLOOKUP(Sales[[#This Row],[TerritoryKey]], Territories[], 2, FALSE)</f>
        <v>Southwest</v>
      </c>
      <c r="J5498">
        <f>_xlfn.XLOOKUP(Sales[[#This Row],[ProductKey]], Products!$A:$A, Products!$J:$J)</f>
        <v>23.748999999999999</v>
      </c>
      <c r="K5498">
        <f>_xlfn.XLOOKUP(Sales[[#This Row],[ProductKey]], Products!$A:$A, Products!$K:$K)</f>
        <v>63.5</v>
      </c>
      <c r="L5498" s="1">
        <f>Sales[[#This Row],[ProductPrice]]*Sales[[#This Row],[OrderQuantity]]</f>
        <v>63.5</v>
      </c>
      <c r="M5498" s="1">
        <f>Sales[[#This Row],[OrderQuantity]]</f>
        <v>1</v>
      </c>
      <c r="N5498" s="1">
        <f>1</f>
        <v>1</v>
      </c>
      <c r="O5498" s="1">
        <f>Sales[[#This Row],[TotalSales]]-Sales[[#This Row],[TotalCost]]</f>
        <v>39.751000000000005</v>
      </c>
      <c r="P5498" s="1">
        <f>Sales[[#This Row],[ProductCost]]*Sales[[#This Row],[OrderQuantity]]</f>
        <v>23.748999999999999</v>
      </c>
      <c r="Q5498" s="1" t="str">
        <f>VLOOKUP(Sales[[#This Row],[ProductKey]], Products!$A$2:$D$1000, 4, FALSE)</f>
        <v>Classic Vest, M</v>
      </c>
    </row>
    <row r="5499" spans="1:17" x14ac:dyDescent="0.25">
      <c r="A5499" s="2">
        <v>37966</v>
      </c>
      <c r="B5499" s="1" t="s">
        <v>1525</v>
      </c>
      <c r="C5499">
        <v>584</v>
      </c>
      <c r="D5499">
        <v>23355</v>
      </c>
      <c r="E5499">
        <v>4</v>
      </c>
      <c r="F5499">
        <v>2</v>
      </c>
      <c r="G5499">
        <v>1</v>
      </c>
      <c r="H5499" s="2">
        <v>43080</v>
      </c>
      <c r="I5499" t="str">
        <f>VLOOKUP(Sales[[#This Row],[TerritoryKey]], Territories[], 2, FALSE)</f>
        <v>Southwest</v>
      </c>
      <c r="J5499">
        <f>_xlfn.XLOOKUP(Sales[[#This Row],[ProductKey]], Products!$A:$A, Products!$J:$J)</f>
        <v>343.64960000000002</v>
      </c>
      <c r="K5499">
        <f>_xlfn.XLOOKUP(Sales[[#This Row],[ProductKey]], Products!$A:$A, Products!$K:$K)</f>
        <v>539.99</v>
      </c>
      <c r="L5499" s="1">
        <f>Sales[[#This Row],[ProductPrice]]*Sales[[#This Row],[OrderQuantity]]</f>
        <v>539.99</v>
      </c>
      <c r="M5499" s="1">
        <f>Sales[[#This Row],[OrderQuantity]]</f>
        <v>1</v>
      </c>
      <c r="N5499" s="1">
        <f>1</f>
        <v>1</v>
      </c>
      <c r="O5499" s="1">
        <f>Sales[[#This Row],[TotalSales]]-Sales[[#This Row],[TotalCost]]</f>
        <v>196.34039999999999</v>
      </c>
      <c r="P5499" s="1">
        <f>Sales[[#This Row],[ProductCost]]*Sales[[#This Row],[OrderQuantity]]</f>
        <v>343.64960000000002</v>
      </c>
      <c r="Q5499" s="1" t="str">
        <f>VLOOKUP(Sales[[#This Row],[ProductKey]], Products!$A$2:$D$1000, 4, FALSE)</f>
        <v>Road-750 Black, 58</v>
      </c>
    </row>
    <row r="5500" spans="1:17" x14ac:dyDescent="0.25">
      <c r="A5500" s="2">
        <v>37937</v>
      </c>
      <c r="B5500" s="1" t="s">
        <v>1557</v>
      </c>
      <c r="C5500">
        <v>471</v>
      </c>
      <c r="D5500">
        <v>13940</v>
      </c>
      <c r="E5500">
        <v>4</v>
      </c>
      <c r="F5500">
        <v>2</v>
      </c>
      <c r="G5500">
        <v>1</v>
      </c>
      <c r="H5500" s="2">
        <v>43051</v>
      </c>
      <c r="I5500" t="str">
        <f>VLOOKUP(Sales[[#This Row],[TerritoryKey]], Territories[], 2, FALSE)</f>
        <v>Southwest</v>
      </c>
      <c r="J5500">
        <f>_xlfn.XLOOKUP(Sales[[#This Row],[ProductKey]], Products!$A:$A, Products!$J:$J)</f>
        <v>23.748999999999999</v>
      </c>
      <c r="K5500">
        <f>_xlfn.XLOOKUP(Sales[[#This Row],[ProductKey]], Products!$A:$A, Products!$K:$K)</f>
        <v>63.5</v>
      </c>
      <c r="L5500" s="1">
        <f>Sales[[#This Row],[ProductPrice]]*Sales[[#This Row],[OrderQuantity]]</f>
        <v>63.5</v>
      </c>
      <c r="M5500" s="1">
        <f>Sales[[#This Row],[OrderQuantity]]</f>
        <v>1</v>
      </c>
      <c r="N5500" s="1">
        <f>1</f>
        <v>1</v>
      </c>
      <c r="O5500" s="1">
        <f>Sales[[#This Row],[TotalSales]]-Sales[[#This Row],[TotalCost]]</f>
        <v>39.751000000000005</v>
      </c>
      <c r="P5500" s="1">
        <f>Sales[[#This Row],[ProductCost]]*Sales[[#This Row],[OrderQuantity]]</f>
        <v>23.748999999999999</v>
      </c>
      <c r="Q5500" s="1" t="str">
        <f>VLOOKUP(Sales[[#This Row],[ProductKey]], Products!$A$2:$D$1000, 4, FALSE)</f>
        <v>Classic Vest, S</v>
      </c>
    </row>
    <row r="5501" spans="1:17" x14ac:dyDescent="0.25">
      <c r="A5501" s="2">
        <v>37906</v>
      </c>
      <c r="B5501" s="1" t="s">
        <v>1675</v>
      </c>
      <c r="C5501">
        <v>540</v>
      </c>
      <c r="D5501">
        <v>25195</v>
      </c>
      <c r="E5501">
        <v>4</v>
      </c>
      <c r="F5501">
        <v>2</v>
      </c>
      <c r="G5501">
        <v>1</v>
      </c>
      <c r="H5501" s="2">
        <v>43020</v>
      </c>
      <c r="I5501" t="str">
        <f>VLOOKUP(Sales[[#This Row],[TerritoryKey]], Territories[], 2, FALSE)</f>
        <v>Southwest</v>
      </c>
      <c r="J5501">
        <f>_xlfn.XLOOKUP(Sales[[#This Row],[ProductKey]], Products!$A:$A, Products!$J:$J)</f>
        <v>12.192399999999999</v>
      </c>
      <c r="K5501">
        <f>_xlfn.XLOOKUP(Sales[[#This Row],[ProductKey]], Products!$A:$A, Products!$K:$K)</f>
        <v>32.6</v>
      </c>
      <c r="L5501" s="1">
        <f>Sales[[#This Row],[ProductPrice]]*Sales[[#This Row],[OrderQuantity]]</f>
        <v>32.6</v>
      </c>
      <c r="M5501" s="1">
        <f>Sales[[#This Row],[OrderQuantity]]</f>
        <v>1</v>
      </c>
      <c r="N5501" s="1">
        <f>1</f>
        <v>1</v>
      </c>
      <c r="O5501" s="1">
        <f>Sales[[#This Row],[TotalSales]]-Sales[[#This Row],[TotalCost]]</f>
        <v>20.407600000000002</v>
      </c>
      <c r="P5501" s="1">
        <f>Sales[[#This Row],[ProductCost]]*Sales[[#This Row],[OrderQuantity]]</f>
        <v>12.192399999999999</v>
      </c>
      <c r="Q5501" s="1" t="str">
        <f>VLOOKUP(Sales[[#This Row],[ProductKey]], Products!$A$2:$D$1000, 4, FALSE)</f>
        <v>HL Road Tire</v>
      </c>
    </row>
    <row r="5502" spans="1:17" x14ac:dyDescent="0.25">
      <c r="A5502" s="2">
        <v>38261</v>
      </c>
      <c r="B5502" s="1" t="s">
        <v>1709</v>
      </c>
      <c r="C5502">
        <v>540</v>
      </c>
      <c r="D5502">
        <v>20638</v>
      </c>
      <c r="E5502">
        <v>4</v>
      </c>
      <c r="F5502">
        <v>2</v>
      </c>
      <c r="G5502">
        <v>1</v>
      </c>
      <c r="H5502" s="2">
        <v>43374</v>
      </c>
      <c r="I5502" t="str">
        <f>VLOOKUP(Sales[[#This Row],[TerritoryKey]], Territories[], 2, FALSE)</f>
        <v>Southwest</v>
      </c>
      <c r="J5502">
        <f>_xlfn.XLOOKUP(Sales[[#This Row],[ProductKey]], Products!$A:$A, Products!$J:$J)</f>
        <v>12.192399999999999</v>
      </c>
      <c r="K5502">
        <f>_xlfn.XLOOKUP(Sales[[#This Row],[ProductKey]], Products!$A:$A, Products!$K:$K)</f>
        <v>32.6</v>
      </c>
      <c r="L5502" s="1">
        <f>Sales[[#This Row],[ProductPrice]]*Sales[[#This Row],[OrderQuantity]]</f>
        <v>32.6</v>
      </c>
      <c r="M5502" s="1">
        <f>Sales[[#This Row],[OrderQuantity]]</f>
        <v>1</v>
      </c>
      <c r="N5502" s="1">
        <f>1</f>
        <v>1</v>
      </c>
      <c r="O5502" s="1">
        <f>Sales[[#This Row],[TotalSales]]-Sales[[#This Row],[TotalCost]]</f>
        <v>20.407600000000002</v>
      </c>
      <c r="P5502" s="1">
        <f>Sales[[#This Row],[ProductCost]]*Sales[[#This Row],[OrderQuantity]]</f>
        <v>12.192399999999999</v>
      </c>
      <c r="Q5502" s="1" t="str">
        <f>VLOOKUP(Sales[[#This Row],[ProductKey]], Products!$A$2:$D$1000, 4, FALSE)</f>
        <v>HL Road Tire</v>
      </c>
    </row>
    <row r="5503" spans="1:17" x14ac:dyDescent="0.25">
      <c r="A5503" s="2">
        <v>38139</v>
      </c>
      <c r="B5503" s="1" t="s">
        <v>1763</v>
      </c>
      <c r="C5503">
        <v>480</v>
      </c>
      <c r="D5503">
        <v>13752</v>
      </c>
      <c r="E5503">
        <v>4</v>
      </c>
      <c r="F5503">
        <v>2</v>
      </c>
      <c r="G5503">
        <v>1</v>
      </c>
      <c r="H5503" s="2">
        <v>43252</v>
      </c>
      <c r="I5503" t="str">
        <f>VLOOKUP(Sales[[#This Row],[TerritoryKey]], Territories[], 2, FALSE)</f>
        <v>Southwest</v>
      </c>
      <c r="J5503">
        <f>_xlfn.XLOOKUP(Sales[[#This Row],[ProductKey]], Products!$A:$A, Products!$J:$J)</f>
        <v>0.85650000000000004</v>
      </c>
      <c r="K5503">
        <f>_xlfn.XLOOKUP(Sales[[#This Row],[ProductKey]], Products!$A:$A, Products!$K:$K)</f>
        <v>2.29</v>
      </c>
      <c r="L5503" s="1">
        <f>Sales[[#This Row],[ProductPrice]]*Sales[[#This Row],[OrderQuantity]]</f>
        <v>2.29</v>
      </c>
      <c r="M5503" s="1">
        <f>Sales[[#This Row],[OrderQuantity]]</f>
        <v>1</v>
      </c>
      <c r="N5503" s="1">
        <f>1</f>
        <v>1</v>
      </c>
      <c r="O5503" s="1">
        <f>Sales[[#This Row],[TotalSales]]-Sales[[#This Row],[TotalCost]]</f>
        <v>1.4335</v>
      </c>
      <c r="P5503" s="1">
        <f>Sales[[#This Row],[ProductCost]]*Sales[[#This Row],[OrderQuantity]]</f>
        <v>0.85650000000000004</v>
      </c>
      <c r="Q5503" s="1" t="str">
        <f>VLOOKUP(Sales[[#This Row],[ProductKey]], Products!$A$2:$D$1000, 4, FALSE)</f>
        <v>Patch Kit/8 Patches</v>
      </c>
    </row>
    <row r="5504" spans="1:17" x14ac:dyDescent="0.25">
      <c r="A5504" s="2">
        <v>37753</v>
      </c>
      <c r="B5504" s="1" t="s">
        <v>1773</v>
      </c>
      <c r="C5504">
        <v>563</v>
      </c>
      <c r="D5504">
        <v>26084</v>
      </c>
      <c r="E5504">
        <v>4</v>
      </c>
      <c r="F5504">
        <v>2</v>
      </c>
      <c r="G5504">
        <v>1</v>
      </c>
      <c r="H5504" s="2">
        <v>42867</v>
      </c>
      <c r="I5504" t="str">
        <f>VLOOKUP(Sales[[#This Row],[TerritoryKey]], Territories[], 2, FALSE)</f>
        <v>Southwest</v>
      </c>
      <c r="J5504">
        <f>_xlfn.XLOOKUP(Sales[[#This Row],[ProductKey]], Products!$A:$A, Products!$J:$J)</f>
        <v>1481.9378999999999</v>
      </c>
      <c r="K5504">
        <f>_xlfn.XLOOKUP(Sales[[#This Row],[ProductKey]], Products!$A:$A, Products!$K:$K)</f>
        <v>2384.0700000000002</v>
      </c>
      <c r="L5504" s="1">
        <f>Sales[[#This Row],[ProductPrice]]*Sales[[#This Row],[OrderQuantity]]</f>
        <v>2384.0700000000002</v>
      </c>
      <c r="M5504" s="1">
        <f>Sales[[#This Row],[OrderQuantity]]</f>
        <v>1</v>
      </c>
      <c r="N5504" s="1">
        <f>1</f>
        <v>1</v>
      </c>
      <c r="O5504" s="1">
        <f>Sales[[#This Row],[TotalSales]]-Sales[[#This Row],[TotalCost]]</f>
        <v>902.13210000000026</v>
      </c>
      <c r="P5504" s="1">
        <f>Sales[[#This Row],[ProductCost]]*Sales[[#This Row],[OrderQuantity]]</f>
        <v>1481.9378999999999</v>
      </c>
      <c r="Q5504" s="1" t="str">
        <f>VLOOKUP(Sales[[#This Row],[ProductKey]], Products!$A$2:$D$1000, 4, FALSE)</f>
        <v>Touring-1000 Yellow, 54</v>
      </c>
    </row>
    <row r="5505" spans="1:17" x14ac:dyDescent="0.25">
      <c r="A5505" s="2">
        <v>38200</v>
      </c>
      <c r="B5505" s="1" t="s">
        <v>1799</v>
      </c>
      <c r="C5505">
        <v>485</v>
      </c>
      <c r="D5505">
        <v>15470</v>
      </c>
      <c r="E5505">
        <v>4</v>
      </c>
      <c r="F5505">
        <v>2</v>
      </c>
      <c r="G5505">
        <v>1</v>
      </c>
      <c r="H5505" s="2">
        <v>43313</v>
      </c>
      <c r="I5505" t="str">
        <f>VLOOKUP(Sales[[#This Row],[TerritoryKey]], Territories[], 2, FALSE)</f>
        <v>Southwest</v>
      </c>
      <c r="J5505">
        <f>_xlfn.XLOOKUP(Sales[[#This Row],[ProductKey]], Products!$A:$A, Products!$J:$J)</f>
        <v>8.2204999999999995</v>
      </c>
      <c r="K5505">
        <f>_xlfn.XLOOKUP(Sales[[#This Row],[ProductKey]], Products!$A:$A, Products!$K:$K)</f>
        <v>21.98</v>
      </c>
      <c r="L5505" s="1">
        <f>Sales[[#This Row],[ProductPrice]]*Sales[[#This Row],[OrderQuantity]]</f>
        <v>21.98</v>
      </c>
      <c r="M5505" s="1">
        <f>Sales[[#This Row],[OrderQuantity]]</f>
        <v>1</v>
      </c>
      <c r="N5505" s="1">
        <f>1</f>
        <v>1</v>
      </c>
      <c r="O5505" s="1">
        <f>Sales[[#This Row],[TotalSales]]-Sales[[#This Row],[TotalCost]]</f>
        <v>13.759500000000001</v>
      </c>
      <c r="P5505" s="1">
        <f>Sales[[#This Row],[ProductCost]]*Sales[[#This Row],[OrderQuantity]]</f>
        <v>8.2204999999999995</v>
      </c>
      <c r="Q5505" s="1" t="str">
        <f>VLOOKUP(Sales[[#This Row],[ProductKey]], Products!$A$2:$D$1000, 4, FALSE)</f>
        <v>Fender Set - Mountain</v>
      </c>
    </row>
    <row r="5506" spans="1:17" x14ac:dyDescent="0.25">
      <c r="A5506" s="2">
        <v>38018</v>
      </c>
      <c r="B5506" s="1" t="s">
        <v>1801</v>
      </c>
      <c r="C5506">
        <v>480</v>
      </c>
      <c r="D5506">
        <v>26555</v>
      </c>
      <c r="E5506">
        <v>4</v>
      </c>
      <c r="F5506">
        <v>2</v>
      </c>
      <c r="G5506">
        <v>1</v>
      </c>
      <c r="H5506" s="2">
        <v>43132</v>
      </c>
      <c r="I5506" t="str">
        <f>VLOOKUP(Sales[[#This Row],[TerritoryKey]], Territories[], 2, FALSE)</f>
        <v>Southwest</v>
      </c>
      <c r="J5506">
        <f>_xlfn.XLOOKUP(Sales[[#This Row],[ProductKey]], Products!$A:$A, Products!$J:$J)</f>
        <v>0.85650000000000004</v>
      </c>
      <c r="K5506">
        <f>_xlfn.XLOOKUP(Sales[[#This Row],[ProductKey]], Products!$A:$A, Products!$K:$K)</f>
        <v>2.29</v>
      </c>
      <c r="L5506" s="1">
        <f>Sales[[#This Row],[ProductPrice]]*Sales[[#This Row],[OrderQuantity]]</f>
        <v>2.29</v>
      </c>
      <c r="M5506" s="1">
        <f>Sales[[#This Row],[OrderQuantity]]</f>
        <v>1</v>
      </c>
      <c r="N5506" s="1">
        <f>1</f>
        <v>1</v>
      </c>
      <c r="O5506" s="1">
        <f>Sales[[#This Row],[TotalSales]]-Sales[[#This Row],[TotalCost]]</f>
        <v>1.4335</v>
      </c>
      <c r="P5506" s="1">
        <f>Sales[[#This Row],[ProductCost]]*Sales[[#This Row],[OrderQuantity]]</f>
        <v>0.85650000000000004</v>
      </c>
      <c r="Q5506" s="1" t="str">
        <f>VLOOKUP(Sales[[#This Row],[ProductKey]], Products!$A$2:$D$1000, 4, FALSE)</f>
        <v>Patch Kit/8 Patches</v>
      </c>
    </row>
    <row r="5507" spans="1:17" x14ac:dyDescent="0.25">
      <c r="A5507" s="2">
        <v>38018</v>
      </c>
      <c r="B5507" s="1" t="s">
        <v>1803</v>
      </c>
      <c r="C5507">
        <v>529</v>
      </c>
      <c r="D5507">
        <v>28622</v>
      </c>
      <c r="E5507">
        <v>4</v>
      </c>
      <c r="F5507">
        <v>2</v>
      </c>
      <c r="G5507">
        <v>1</v>
      </c>
      <c r="H5507" s="2">
        <v>43132</v>
      </c>
      <c r="I5507" t="str">
        <f>VLOOKUP(Sales[[#This Row],[TerritoryKey]], Territories[], 2, FALSE)</f>
        <v>Southwest</v>
      </c>
      <c r="J5507">
        <f>_xlfn.XLOOKUP(Sales[[#This Row],[ProductKey]], Products!$A:$A, Products!$J:$J)</f>
        <v>1.4923</v>
      </c>
      <c r="K5507">
        <f>_xlfn.XLOOKUP(Sales[[#This Row],[ProductKey]], Products!$A:$A, Products!$K:$K)</f>
        <v>3.99</v>
      </c>
      <c r="L5507" s="1">
        <f>Sales[[#This Row],[ProductPrice]]*Sales[[#This Row],[OrderQuantity]]</f>
        <v>3.99</v>
      </c>
      <c r="M5507" s="1">
        <f>Sales[[#This Row],[OrderQuantity]]</f>
        <v>1</v>
      </c>
      <c r="N5507" s="1">
        <f>1</f>
        <v>1</v>
      </c>
      <c r="O5507" s="1">
        <f>Sales[[#This Row],[TotalSales]]-Sales[[#This Row],[TotalCost]]</f>
        <v>2.4977</v>
      </c>
      <c r="P5507" s="1">
        <f>Sales[[#This Row],[ProductCost]]*Sales[[#This Row],[OrderQuantity]]</f>
        <v>1.4923</v>
      </c>
      <c r="Q5507" s="1" t="str">
        <f>VLOOKUP(Sales[[#This Row],[ProductKey]], Products!$A$2:$D$1000, 4, FALSE)</f>
        <v>Road Tire Tube</v>
      </c>
    </row>
    <row r="5508" spans="1:17" x14ac:dyDescent="0.25">
      <c r="A5508" s="2">
        <v>37876</v>
      </c>
      <c r="B5508" s="1" t="s">
        <v>1818</v>
      </c>
      <c r="C5508">
        <v>232</v>
      </c>
      <c r="D5508">
        <v>17576</v>
      </c>
      <c r="E5508">
        <v>4</v>
      </c>
      <c r="F5508">
        <v>2</v>
      </c>
      <c r="G5508">
        <v>1</v>
      </c>
      <c r="H5508" s="2">
        <v>42990</v>
      </c>
      <c r="I5508" t="str">
        <f>VLOOKUP(Sales[[#This Row],[TerritoryKey]], Territories[], 2, FALSE)</f>
        <v>Southwest</v>
      </c>
      <c r="J5508">
        <f>_xlfn.XLOOKUP(Sales[[#This Row],[ProductKey]], Products!$A:$A, Products!$J:$J)</f>
        <v>31.724399999999999</v>
      </c>
      <c r="K5508">
        <f>_xlfn.XLOOKUP(Sales[[#This Row],[ProductKey]], Products!$A:$A, Products!$K:$K)</f>
        <v>48.067300000000003</v>
      </c>
      <c r="L5508" s="1">
        <f>Sales[[#This Row],[ProductPrice]]*Sales[[#This Row],[OrderQuantity]]</f>
        <v>48.067300000000003</v>
      </c>
      <c r="M5508" s="1">
        <f>Sales[[#This Row],[OrderQuantity]]</f>
        <v>1</v>
      </c>
      <c r="N5508" s="1">
        <f>1</f>
        <v>1</v>
      </c>
      <c r="O5508" s="1">
        <f>Sales[[#This Row],[TotalSales]]-Sales[[#This Row],[TotalCost]]</f>
        <v>16.342900000000004</v>
      </c>
      <c r="P5508" s="1">
        <f>Sales[[#This Row],[ProductCost]]*Sales[[#This Row],[OrderQuantity]]</f>
        <v>31.724399999999999</v>
      </c>
      <c r="Q5508" s="1" t="str">
        <f>VLOOKUP(Sales[[#This Row],[ProductKey]], Products!$A$2:$D$1000, 4, FALSE)</f>
        <v>Long-Sleeve Logo Jersey, L</v>
      </c>
    </row>
    <row r="5509" spans="1:17" x14ac:dyDescent="0.25">
      <c r="A5509" s="2">
        <v>37783</v>
      </c>
      <c r="B5509" s="1" t="s">
        <v>1861</v>
      </c>
      <c r="C5509">
        <v>229</v>
      </c>
      <c r="D5509">
        <v>20654</v>
      </c>
      <c r="E5509">
        <v>4</v>
      </c>
      <c r="F5509">
        <v>2</v>
      </c>
      <c r="G5509">
        <v>1</v>
      </c>
      <c r="H5509" s="2">
        <v>42897</v>
      </c>
      <c r="I5509" t="str">
        <f>VLOOKUP(Sales[[#This Row],[TerritoryKey]], Territories[], 2, FALSE)</f>
        <v>Southwest</v>
      </c>
      <c r="J5509">
        <f>_xlfn.XLOOKUP(Sales[[#This Row],[ProductKey]], Products!$A:$A, Products!$J:$J)</f>
        <v>31.724399999999999</v>
      </c>
      <c r="K5509">
        <f>_xlfn.XLOOKUP(Sales[[#This Row],[ProductKey]], Products!$A:$A, Products!$K:$K)</f>
        <v>48.067300000000003</v>
      </c>
      <c r="L5509" s="1">
        <f>Sales[[#This Row],[ProductPrice]]*Sales[[#This Row],[OrderQuantity]]</f>
        <v>48.067300000000003</v>
      </c>
      <c r="M5509" s="1">
        <f>Sales[[#This Row],[OrderQuantity]]</f>
        <v>1</v>
      </c>
      <c r="N5509" s="1">
        <f>1</f>
        <v>1</v>
      </c>
      <c r="O5509" s="1">
        <f>Sales[[#This Row],[TotalSales]]-Sales[[#This Row],[TotalCost]]</f>
        <v>16.342900000000004</v>
      </c>
      <c r="P5509" s="1">
        <f>Sales[[#This Row],[ProductCost]]*Sales[[#This Row],[OrderQuantity]]</f>
        <v>31.724399999999999</v>
      </c>
      <c r="Q5509" s="1" t="str">
        <f>VLOOKUP(Sales[[#This Row],[ProductKey]], Products!$A$2:$D$1000, 4, FALSE)</f>
        <v>Long-Sleeve Logo Jersey, M</v>
      </c>
    </row>
    <row r="5510" spans="1:17" x14ac:dyDescent="0.25">
      <c r="A5510" s="2">
        <v>37632</v>
      </c>
      <c r="B5510" s="1" t="s">
        <v>1874</v>
      </c>
      <c r="C5510">
        <v>491</v>
      </c>
      <c r="D5510">
        <v>26313</v>
      </c>
      <c r="E5510">
        <v>4</v>
      </c>
      <c r="F5510">
        <v>2</v>
      </c>
      <c r="G5510">
        <v>1</v>
      </c>
      <c r="H5510" s="2">
        <v>42746</v>
      </c>
      <c r="I5510" t="str">
        <f>VLOOKUP(Sales[[#This Row],[TerritoryKey]], Territories[], 2, FALSE)</f>
        <v>Southwest</v>
      </c>
      <c r="J5510">
        <f>_xlfn.XLOOKUP(Sales[[#This Row],[ProductKey]], Products!$A:$A, Products!$J:$J)</f>
        <v>41.572299999999998</v>
      </c>
      <c r="K5510">
        <f>_xlfn.XLOOKUP(Sales[[#This Row],[ProductKey]], Products!$A:$A, Products!$K:$K)</f>
        <v>53.99</v>
      </c>
      <c r="L5510" s="1">
        <f>Sales[[#This Row],[ProductPrice]]*Sales[[#This Row],[OrderQuantity]]</f>
        <v>53.99</v>
      </c>
      <c r="M5510" s="1">
        <f>Sales[[#This Row],[OrderQuantity]]</f>
        <v>1</v>
      </c>
      <c r="N5510" s="1">
        <f>1</f>
        <v>1</v>
      </c>
      <c r="O5510" s="1">
        <f>Sales[[#This Row],[TotalSales]]-Sales[[#This Row],[TotalCost]]</f>
        <v>12.417700000000004</v>
      </c>
      <c r="P5510" s="1">
        <f>Sales[[#This Row],[ProductCost]]*Sales[[#This Row],[OrderQuantity]]</f>
        <v>41.572299999999998</v>
      </c>
      <c r="Q5510" s="1" t="str">
        <f>VLOOKUP(Sales[[#This Row],[ProductKey]], Products!$A$2:$D$1000, 4, FALSE)</f>
        <v>Short-Sleeve Classic Jersey, XL</v>
      </c>
    </row>
    <row r="5511" spans="1:17" x14ac:dyDescent="0.25">
      <c r="A5511" s="2">
        <v>37813</v>
      </c>
      <c r="B5511" s="1" t="s">
        <v>1878</v>
      </c>
      <c r="C5511">
        <v>490</v>
      </c>
      <c r="D5511">
        <v>29222</v>
      </c>
      <c r="E5511">
        <v>4</v>
      </c>
      <c r="F5511">
        <v>2</v>
      </c>
      <c r="G5511">
        <v>1</v>
      </c>
      <c r="H5511" s="2">
        <v>42927</v>
      </c>
      <c r="I5511" t="str">
        <f>VLOOKUP(Sales[[#This Row],[TerritoryKey]], Territories[], 2, FALSE)</f>
        <v>Southwest</v>
      </c>
      <c r="J5511">
        <f>_xlfn.XLOOKUP(Sales[[#This Row],[ProductKey]], Products!$A:$A, Products!$J:$J)</f>
        <v>41.572299999999998</v>
      </c>
      <c r="K5511">
        <f>_xlfn.XLOOKUP(Sales[[#This Row],[ProductKey]], Products!$A:$A, Products!$K:$K)</f>
        <v>53.99</v>
      </c>
      <c r="L5511" s="1">
        <f>Sales[[#This Row],[ProductPrice]]*Sales[[#This Row],[OrderQuantity]]</f>
        <v>53.99</v>
      </c>
      <c r="M5511" s="1">
        <f>Sales[[#This Row],[OrderQuantity]]</f>
        <v>1</v>
      </c>
      <c r="N5511" s="1">
        <f>1</f>
        <v>1</v>
      </c>
      <c r="O5511" s="1">
        <f>Sales[[#This Row],[TotalSales]]-Sales[[#This Row],[TotalCost]]</f>
        <v>12.417700000000004</v>
      </c>
      <c r="P5511" s="1">
        <f>Sales[[#This Row],[ProductCost]]*Sales[[#This Row],[OrderQuantity]]</f>
        <v>41.572299999999998</v>
      </c>
      <c r="Q5511" s="1" t="str">
        <f>VLOOKUP(Sales[[#This Row],[ProductKey]], Products!$A$2:$D$1000, 4, FALSE)</f>
        <v>Short-Sleeve Classic Jersey, L</v>
      </c>
    </row>
    <row r="5512" spans="1:17" x14ac:dyDescent="0.25">
      <c r="A5512" s="2">
        <v>37875</v>
      </c>
      <c r="B5512" s="1" t="s">
        <v>1884</v>
      </c>
      <c r="C5512">
        <v>475</v>
      </c>
      <c r="D5512">
        <v>14645</v>
      </c>
      <c r="E5512">
        <v>4</v>
      </c>
      <c r="F5512">
        <v>2</v>
      </c>
      <c r="G5512">
        <v>1</v>
      </c>
      <c r="H5512" s="2">
        <v>42989</v>
      </c>
      <c r="I5512" t="str">
        <f>VLOOKUP(Sales[[#This Row],[TerritoryKey]], Territories[], 2, FALSE)</f>
        <v>Southwest</v>
      </c>
      <c r="J5512">
        <f>_xlfn.XLOOKUP(Sales[[#This Row],[ProductKey]], Products!$A:$A, Products!$J:$J)</f>
        <v>26.176300000000001</v>
      </c>
      <c r="K5512">
        <f>_xlfn.XLOOKUP(Sales[[#This Row],[ProductKey]], Products!$A:$A, Products!$K:$K)</f>
        <v>69.989999999999995</v>
      </c>
      <c r="L5512" s="1">
        <f>Sales[[#This Row],[ProductPrice]]*Sales[[#This Row],[OrderQuantity]]</f>
        <v>69.989999999999995</v>
      </c>
      <c r="M5512" s="1">
        <f>Sales[[#This Row],[OrderQuantity]]</f>
        <v>1</v>
      </c>
      <c r="N5512" s="1">
        <f>1</f>
        <v>1</v>
      </c>
      <c r="O5512" s="1">
        <f>Sales[[#This Row],[TotalSales]]-Sales[[#This Row],[TotalCost]]</f>
        <v>43.813699999999997</v>
      </c>
      <c r="P5512" s="1">
        <f>Sales[[#This Row],[ProductCost]]*Sales[[#This Row],[OrderQuantity]]</f>
        <v>26.176300000000001</v>
      </c>
      <c r="Q5512" s="1" t="str">
        <f>VLOOKUP(Sales[[#This Row],[ProductKey]], Products!$A$2:$D$1000, 4, FALSE)</f>
        <v>Women's Mountain Shorts, M</v>
      </c>
    </row>
    <row r="5513" spans="1:17" x14ac:dyDescent="0.25">
      <c r="A5513" s="2">
        <v>37875</v>
      </c>
      <c r="B5513" s="1" t="s">
        <v>1887</v>
      </c>
      <c r="C5513">
        <v>483</v>
      </c>
      <c r="D5513">
        <v>15501</v>
      </c>
      <c r="E5513">
        <v>4</v>
      </c>
      <c r="F5513">
        <v>2</v>
      </c>
      <c r="G5513">
        <v>1</v>
      </c>
      <c r="H5513" s="2">
        <v>42989</v>
      </c>
      <c r="I5513" t="str">
        <f>VLOOKUP(Sales[[#This Row],[TerritoryKey]], Territories[], 2, FALSE)</f>
        <v>Southwest</v>
      </c>
      <c r="J5513">
        <f>_xlfn.XLOOKUP(Sales[[#This Row],[ProductKey]], Products!$A:$A, Products!$J:$J)</f>
        <v>44.88</v>
      </c>
      <c r="K5513">
        <f>_xlfn.XLOOKUP(Sales[[#This Row],[ProductKey]], Products!$A:$A, Products!$K:$K)</f>
        <v>120</v>
      </c>
      <c r="L5513" s="1">
        <f>Sales[[#This Row],[ProductPrice]]*Sales[[#This Row],[OrderQuantity]]</f>
        <v>120</v>
      </c>
      <c r="M5513" s="1">
        <f>Sales[[#This Row],[OrderQuantity]]</f>
        <v>1</v>
      </c>
      <c r="N5513" s="1">
        <f>1</f>
        <v>1</v>
      </c>
      <c r="O5513" s="1">
        <f>Sales[[#This Row],[TotalSales]]-Sales[[#This Row],[TotalCost]]</f>
        <v>75.12</v>
      </c>
      <c r="P5513" s="1">
        <f>Sales[[#This Row],[ProductCost]]*Sales[[#This Row],[OrderQuantity]]</f>
        <v>44.88</v>
      </c>
      <c r="Q5513" s="1" t="str">
        <f>VLOOKUP(Sales[[#This Row],[ProductKey]], Products!$A$2:$D$1000, 4, FALSE)</f>
        <v>Hitch Rack - 4-Bike</v>
      </c>
    </row>
    <row r="5514" spans="1:17" x14ac:dyDescent="0.25">
      <c r="A5514" s="2">
        <v>37784</v>
      </c>
      <c r="B5514" s="1" t="s">
        <v>1900</v>
      </c>
      <c r="C5514">
        <v>487</v>
      </c>
      <c r="D5514">
        <v>20640</v>
      </c>
      <c r="E5514">
        <v>4</v>
      </c>
      <c r="F5514">
        <v>2</v>
      </c>
      <c r="G5514">
        <v>1</v>
      </c>
      <c r="H5514" s="2">
        <v>42898</v>
      </c>
      <c r="I5514" t="str">
        <f>VLOOKUP(Sales[[#This Row],[TerritoryKey]], Territories[], 2, FALSE)</f>
        <v>Southwest</v>
      </c>
      <c r="J5514">
        <f>_xlfn.XLOOKUP(Sales[[#This Row],[ProductKey]], Products!$A:$A, Products!$J:$J)</f>
        <v>20.566299999999998</v>
      </c>
      <c r="K5514">
        <f>_xlfn.XLOOKUP(Sales[[#This Row],[ProductKey]], Products!$A:$A, Products!$K:$K)</f>
        <v>54.99</v>
      </c>
      <c r="L5514" s="1">
        <f>Sales[[#This Row],[ProductPrice]]*Sales[[#This Row],[OrderQuantity]]</f>
        <v>54.99</v>
      </c>
      <c r="M5514" s="1">
        <f>Sales[[#This Row],[OrderQuantity]]</f>
        <v>1</v>
      </c>
      <c r="N5514" s="1">
        <f>1</f>
        <v>1</v>
      </c>
      <c r="O5514" s="1">
        <f>Sales[[#This Row],[TotalSales]]-Sales[[#This Row],[TotalCost]]</f>
        <v>34.423700000000004</v>
      </c>
      <c r="P5514" s="1">
        <f>Sales[[#This Row],[ProductCost]]*Sales[[#This Row],[OrderQuantity]]</f>
        <v>20.566299999999998</v>
      </c>
      <c r="Q5514" s="1" t="str">
        <f>VLOOKUP(Sales[[#This Row],[ProductKey]], Products!$A$2:$D$1000, 4, FALSE)</f>
        <v>Hydration Pack - 70 oz.</v>
      </c>
    </row>
    <row r="5515" spans="1:17" x14ac:dyDescent="0.25">
      <c r="A5515" s="2">
        <v>37691</v>
      </c>
      <c r="B5515" s="1" t="s">
        <v>1967</v>
      </c>
      <c r="C5515">
        <v>226</v>
      </c>
      <c r="D5515">
        <v>20707</v>
      </c>
      <c r="E5515">
        <v>4</v>
      </c>
      <c r="F5515">
        <v>2</v>
      </c>
      <c r="G5515">
        <v>1</v>
      </c>
      <c r="H5515" s="2">
        <v>42805</v>
      </c>
      <c r="I5515" t="str">
        <f>VLOOKUP(Sales[[#This Row],[TerritoryKey]], Territories[], 2, FALSE)</f>
        <v>Southwest</v>
      </c>
      <c r="J5515">
        <f>_xlfn.XLOOKUP(Sales[[#This Row],[ProductKey]], Products!$A:$A, Products!$J:$J)</f>
        <v>31.724399999999999</v>
      </c>
      <c r="K5515">
        <f>_xlfn.XLOOKUP(Sales[[#This Row],[ProductKey]], Products!$A:$A, Products!$K:$K)</f>
        <v>48.067300000000003</v>
      </c>
      <c r="L5515" s="1">
        <f>Sales[[#This Row],[ProductPrice]]*Sales[[#This Row],[OrderQuantity]]</f>
        <v>48.067300000000003</v>
      </c>
      <c r="M5515" s="1">
        <f>Sales[[#This Row],[OrderQuantity]]</f>
        <v>1</v>
      </c>
      <c r="N5515" s="1">
        <f>1</f>
        <v>1</v>
      </c>
      <c r="O5515" s="1">
        <f>Sales[[#This Row],[TotalSales]]-Sales[[#This Row],[TotalCost]]</f>
        <v>16.342900000000004</v>
      </c>
      <c r="P5515" s="1">
        <f>Sales[[#This Row],[ProductCost]]*Sales[[#This Row],[OrderQuantity]]</f>
        <v>31.724399999999999</v>
      </c>
      <c r="Q5515" s="1" t="str">
        <f>VLOOKUP(Sales[[#This Row],[ProductKey]], Products!$A$2:$D$1000, 4, FALSE)</f>
        <v>Long-Sleeve Logo Jersey, S</v>
      </c>
    </row>
    <row r="5516" spans="1:17" x14ac:dyDescent="0.25">
      <c r="A5516" s="2">
        <v>37723</v>
      </c>
      <c r="B5516" s="1" t="s">
        <v>1981</v>
      </c>
      <c r="C5516">
        <v>472</v>
      </c>
      <c r="D5516">
        <v>18649</v>
      </c>
      <c r="E5516">
        <v>4</v>
      </c>
      <c r="F5516">
        <v>2</v>
      </c>
      <c r="G5516">
        <v>1</v>
      </c>
      <c r="H5516" s="2">
        <v>42837</v>
      </c>
      <c r="I5516" t="str">
        <f>VLOOKUP(Sales[[#This Row],[TerritoryKey]], Territories[], 2, FALSE)</f>
        <v>Southwest</v>
      </c>
      <c r="J5516">
        <f>_xlfn.XLOOKUP(Sales[[#This Row],[ProductKey]], Products!$A:$A, Products!$J:$J)</f>
        <v>23.748999999999999</v>
      </c>
      <c r="K5516">
        <f>_xlfn.XLOOKUP(Sales[[#This Row],[ProductKey]], Products!$A:$A, Products!$K:$K)</f>
        <v>63.5</v>
      </c>
      <c r="L5516" s="1">
        <f>Sales[[#This Row],[ProductPrice]]*Sales[[#This Row],[OrderQuantity]]</f>
        <v>63.5</v>
      </c>
      <c r="M5516" s="1">
        <f>Sales[[#This Row],[OrderQuantity]]</f>
        <v>1</v>
      </c>
      <c r="N5516" s="1">
        <f>1</f>
        <v>1</v>
      </c>
      <c r="O5516" s="1">
        <f>Sales[[#This Row],[TotalSales]]-Sales[[#This Row],[TotalCost]]</f>
        <v>39.751000000000005</v>
      </c>
      <c r="P5516" s="1">
        <f>Sales[[#This Row],[ProductCost]]*Sales[[#This Row],[OrderQuantity]]</f>
        <v>23.748999999999999</v>
      </c>
      <c r="Q5516" s="1" t="str">
        <f>VLOOKUP(Sales[[#This Row],[ProductKey]], Products!$A$2:$D$1000, 4, FALSE)</f>
        <v>Classic Vest, M</v>
      </c>
    </row>
    <row r="5517" spans="1:17" x14ac:dyDescent="0.25">
      <c r="A5517" s="2">
        <v>38047</v>
      </c>
      <c r="B5517" s="1" t="s">
        <v>1983</v>
      </c>
      <c r="C5517">
        <v>485</v>
      </c>
      <c r="D5517">
        <v>14257</v>
      </c>
      <c r="E5517">
        <v>4</v>
      </c>
      <c r="F5517">
        <v>2</v>
      </c>
      <c r="G5517">
        <v>1</v>
      </c>
      <c r="H5517" s="2">
        <v>43160</v>
      </c>
      <c r="I5517" t="str">
        <f>VLOOKUP(Sales[[#This Row],[TerritoryKey]], Territories[], 2, FALSE)</f>
        <v>Southwest</v>
      </c>
      <c r="J5517">
        <f>_xlfn.XLOOKUP(Sales[[#This Row],[ProductKey]], Products!$A:$A, Products!$J:$J)</f>
        <v>8.2204999999999995</v>
      </c>
      <c r="K5517">
        <f>_xlfn.XLOOKUP(Sales[[#This Row],[ProductKey]], Products!$A:$A, Products!$K:$K)</f>
        <v>21.98</v>
      </c>
      <c r="L5517" s="1">
        <f>Sales[[#This Row],[ProductPrice]]*Sales[[#This Row],[OrderQuantity]]</f>
        <v>21.98</v>
      </c>
      <c r="M5517" s="1">
        <f>Sales[[#This Row],[OrderQuantity]]</f>
        <v>1</v>
      </c>
      <c r="N5517" s="1">
        <f>1</f>
        <v>1</v>
      </c>
      <c r="O5517" s="1">
        <f>Sales[[#This Row],[TotalSales]]-Sales[[#This Row],[TotalCost]]</f>
        <v>13.759500000000001</v>
      </c>
      <c r="P5517" s="1">
        <f>Sales[[#This Row],[ProductCost]]*Sales[[#This Row],[OrderQuantity]]</f>
        <v>8.2204999999999995</v>
      </c>
      <c r="Q5517" s="1" t="str">
        <f>VLOOKUP(Sales[[#This Row],[ProductKey]], Products!$A$2:$D$1000, 4, FALSE)</f>
        <v>Fender Set - Mountain</v>
      </c>
    </row>
    <row r="5518" spans="1:17" x14ac:dyDescent="0.25">
      <c r="A5518" s="2">
        <v>37876</v>
      </c>
      <c r="B5518" s="1" t="s">
        <v>2064</v>
      </c>
      <c r="C5518">
        <v>528</v>
      </c>
      <c r="D5518">
        <v>11288</v>
      </c>
      <c r="E5518">
        <v>4</v>
      </c>
      <c r="F5518">
        <v>2</v>
      </c>
      <c r="G5518">
        <v>1</v>
      </c>
      <c r="H5518" s="2">
        <v>42990</v>
      </c>
      <c r="I5518" t="str">
        <f>VLOOKUP(Sales[[#This Row],[TerritoryKey]], Territories[], 2, FALSE)</f>
        <v>Southwest</v>
      </c>
      <c r="J5518">
        <f>_xlfn.XLOOKUP(Sales[[#This Row],[ProductKey]], Products!$A:$A, Products!$J:$J)</f>
        <v>1.8663000000000001</v>
      </c>
      <c r="K5518">
        <f>_xlfn.XLOOKUP(Sales[[#This Row],[ProductKey]], Products!$A:$A, Products!$K:$K)</f>
        <v>4.99</v>
      </c>
      <c r="L5518" s="1">
        <f>Sales[[#This Row],[ProductPrice]]*Sales[[#This Row],[OrderQuantity]]</f>
        <v>4.99</v>
      </c>
      <c r="M5518" s="1">
        <f>Sales[[#This Row],[OrderQuantity]]</f>
        <v>1</v>
      </c>
      <c r="N5518" s="1">
        <f>1</f>
        <v>1</v>
      </c>
      <c r="O5518" s="1">
        <f>Sales[[#This Row],[TotalSales]]-Sales[[#This Row],[TotalCost]]</f>
        <v>3.1237000000000004</v>
      </c>
      <c r="P5518" s="1">
        <f>Sales[[#This Row],[ProductCost]]*Sales[[#This Row],[OrderQuantity]]</f>
        <v>1.8663000000000001</v>
      </c>
      <c r="Q5518" s="1" t="str">
        <f>VLOOKUP(Sales[[#This Row],[ProductKey]], Products!$A$2:$D$1000, 4, FALSE)</f>
        <v>Mountain Tire Tube</v>
      </c>
    </row>
    <row r="5519" spans="1:17" x14ac:dyDescent="0.25">
      <c r="A5519" s="2">
        <v>37988</v>
      </c>
      <c r="B5519" s="1" t="s">
        <v>2118</v>
      </c>
      <c r="C5519">
        <v>530</v>
      </c>
      <c r="D5519">
        <v>27529</v>
      </c>
      <c r="E5519">
        <v>4</v>
      </c>
      <c r="F5519">
        <v>2</v>
      </c>
      <c r="G5519">
        <v>1</v>
      </c>
      <c r="H5519" s="2">
        <v>43102</v>
      </c>
      <c r="I5519" t="str">
        <f>VLOOKUP(Sales[[#This Row],[TerritoryKey]], Territories[], 2, FALSE)</f>
        <v>Southwest</v>
      </c>
      <c r="J5519">
        <f>_xlfn.XLOOKUP(Sales[[#This Row],[ProductKey]], Products!$A:$A, Products!$J:$J)</f>
        <v>1.8663000000000001</v>
      </c>
      <c r="K5519">
        <f>_xlfn.XLOOKUP(Sales[[#This Row],[ProductKey]], Products!$A:$A, Products!$K:$K)</f>
        <v>4.99</v>
      </c>
      <c r="L5519" s="1">
        <f>Sales[[#This Row],[ProductPrice]]*Sales[[#This Row],[OrderQuantity]]</f>
        <v>4.99</v>
      </c>
      <c r="M5519" s="1">
        <f>Sales[[#This Row],[OrderQuantity]]</f>
        <v>1</v>
      </c>
      <c r="N5519" s="1">
        <f>1</f>
        <v>1</v>
      </c>
      <c r="O5519" s="1">
        <f>Sales[[#This Row],[TotalSales]]-Sales[[#This Row],[TotalCost]]</f>
        <v>3.1237000000000004</v>
      </c>
      <c r="P5519" s="1">
        <f>Sales[[#This Row],[ProductCost]]*Sales[[#This Row],[OrderQuantity]]</f>
        <v>1.8663000000000001</v>
      </c>
      <c r="Q5519" s="1" t="str">
        <f>VLOOKUP(Sales[[#This Row],[ProductKey]], Products!$A$2:$D$1000, 4, FALSE)</f>
        <v>Touring Tire Tube</v>
      </c>
    </row>
    <row r="5520" spans="1:17" x14ac:dyDescent="0.25">
      <c r="A5520" s="2">
        <v>38232</v>
      </c>
      <c r="B5520" s="1" t="s">
        <v>2160</v>
      </c>
      <c r="C5520">
        <v>488</v>
      </c>
      <c r="D5520">
        <v>13479</v>
      </c>
      <c r="E5520">
        <v>4</v>
      </c>
      <c r="F5520">
        <v>2</v>
      </c>
      <c r="G5520">
        <v>1</v>
      </c>
      <c r="H5520" s="2">
        <v>43345</v>
      </c>
      <c r="I5520" t="str">
        <f>VLOOKUP(Sales[[#This Row],[TerritoryKey]], Territories[], 2, FALSE)</f>
        <v>Southwest</v>
      </c>
      <c r="J5520">
        <f>_xlfn.XLOOKUP(Sales[[#This Row],[ProductKey]], Products!$A:$A, Products!$J:$J)</f>
        <v>41.572299999999998</v>
      </c>
      <c r="K5520">
        <f>_xlfn.XLOOKUP(Sales[[#This Row],[ProductKey]], Products!$A:$A, Products!$K:$K)</f>
        <v>53.99</v>
      </c>
      <c r="L5520" s="1">
        <f>Sales[[#This Row],[ProductPrice]]*Sales[[#This Row],[OrderQuantity]]</f>
        <v>53.99</v>
      </c>
      <c r="M5520" s="1">
        <f>Sales[[#This Row],[OrderQuantity]]</f>
        <v>1</v>
      </c>
      <c r="N5520" s="1">
        <f>1</f>
        <v>1</v>
      </c>
      <c r="O5520" s="1">
        <f>Sales[[#This Row],[TotalSales]]-Sales[[#This Row],[TotalCost]]</f>
        <v>12.417700000000004</v>
      </c>
      <c r="P5520" s="1">
        <f>Sales[[#This Row],[ProductCost]]*Sales[[#This Row],[OrderQuantity]]</f>
        <v>41.572299999999998</v>
      </c>
      <c r="Q5520" s="1" t="str">
        <f>VLOOKUP(Sales[[#This Row],[ProductKey]], Products!$A$2:$D$1000, 4, FALSE)</f>
        <v>Short-Sleeve Classic Jersey, S</v>
      </c>
    </row>
    <row r="5521" spans="1:17" x14ac:dyDescent="0.25">
      <c r="A5521" s="2">
        <v>38231</v>
      </c>
      <c r="B5521" s="1" t="s">
        <v>2175</v>
      </c>
      <c r="C5521">
        <v>529</v>
      </c>
      <c r="D5521">
        <v>25168</v>
      </c>
      <c r="E5521">
        <v>4</v>
      </c>
      <c r="F5521">
        <v>2</v>
      </c>
      <c r="G5521">
        <v>1</v>
      </c>
      <c r="H5521" s="2">
        <v>43344</v>
      </c>
      <c r="I5521" t="str">
        <f>VLOOKUP(Sales[[#This Row],[TerritoryKey]], Territories[], 2, FALSE)</f>
        <v>Southwest</v>
      </c>
      <c r="J5521">
        <f>_xlfn.XLOOKUP(Sales[[#This Row],[ProductKey]], Products!$A:$A, Products!$J:$J)</f>
        <v>1.4923</v>
      </c>
      <c r="K5521">
        <f>_xlfn.XLOOKUP(Sales[[#This Row],[ProductKey]], Products!$A:$A, Products!$K:$K)</f>
        <v>3.99</v>
      </c>
      <c r="L5521" s="1">
        <f>Sales[[#This Row],[ProductPrice]]*Sales[[#This Row],[OrderQuantity]]</f>
        <v>3.99</v>
      </c>
      <c r="M5521" s="1">
        <f>Sales[[#This Row],[OrderQuantity]]</f>
        <v>1</v>
      </c>
      <c r="N5521" s="1">
        <f>1</f>
        <v>1</v>
      </c>
      <c r="O5521" s="1">
        <f>Sales[[#This Row],[TotalSales]]-Sales[[#This Row],[TotalCost]]</f>
        <v>2.4977</v>
      </c>
      <c r="P5521" s="1">
        <f>Sales[[#This Row],[ProductCost]]*Sales[[#This Row],[OrderQuantity]]</f>
        <v>1.4923</v>
      </c>
      <c r="Q5521" s="1" t="str">
        <f>VLOOKUP(Sales[[#This Row],[ProductKey]], Products!$A$2:$D$1000, 4, FALSE)</f>
        <v>Road Tire Tube</v>
      </c>
    </row>
    <row r="5522" spans="1:17" x14ac:dyDescent="0.25">
      <c r="A5522" s="2">
        <v>37905</v>
      </c>
      <c r="B5522" s="1" t="s">
        <v>2178</v>
      </c>
      <c r="C5522">
        <v>476</v>
      </c>
      <c r="D5522">
        <v>14647</v>
      </c>
      <c r="E5522">
        <v>4</v>
      </c>
      <c r="F5522">
        <v>2</v>
      </c>
      <c r="G5522">
        <v>1</v>
      </c>
      <c r="H5522" s="2">
        <v>43019</v>
      </c>
      <c r="I5522" t="str">
        <f>VLOOKUP(Sales[[#This Row],[TerritoryKey]], Territories[], 2, FALSE)</f>
        <v>Southwest</v>
      </c>
      <c r="J5522">
        <f>_xlfn.XLOOKUP(Sales[[#This Row],[ProductKey]], Products!$A:$A, Products!$J:$J)</f>
        <v>26.176300000000001</v>
      </c>
      <c r="K5522">
        <f>_xlfn.XLOOKUP(Sales[[#This Row],[ProductKey]], Products!$A:$A, Products!$K:$K)</f>
        <v>69.989999999999995</v>
      </c>
      <c r="L5522" s="1">
        <f>Sales[[#This Row],[ProductPrice]]*Sales[[#This Row],[OrderQuantity]]</f>
        <v>69.989999999999995</v>
      </c>
      <c r="M5522" s="1">
        <f>Sales[[#This Row],[OrderQuantity]]</f>
        <v>1</v>
      </c>
      <c r="N5522" s="1">
        <f>1</f>
        <v>1</v>
      </c>
      <c r="O5522" s="1">
        <f>Sales[[#This Row],[TotalSales]]-Sales[[#This Row],[TotalCost]]</f>
        <v>43.813699999999997</v>
      </c>
      <c r="P5522" s="1">
        <f>Sales[[#This Row],[ProductCost]]*Sales[[#This Row],[OrderQuantity]]</f>
        <v>26.176300000000001</v>
      </c>
      <c r="Q5522" s="1" t="str">
        <f>VLOOKUP(Sales[[#This Row],[ProductKey]], Products!$A$2:$D$1000, 4, FALSE)</f>
        <v>Women's Mountain Shorts, L</v>
      </c>
    </row>
    <row r="5523" spans="1:17" x14ac:dyDescent="0.25">
      <c r="A5523" s="2">
        <v>38200</v>
      </c>
      <c r="B5523" s="1" t="s">
        <v>2194</v>
      </c>
      <c r="C5523">
        <v>480</v>
      </c>
      <c r="D5523">
        <v>16715</v>
      </c>
      <c r="E5523">
        <v>4</v>
      </c>
      <c r="F5523">
        <v>2</v>
      </c>
      <c r="G5523">
        <v>1</v>
      </c>
      <c r="H5523" s="2">
        <v>43313</v>
      </c>
      <c r="I5523" t="str">
        <f>VLOOKUP(Sales[[#This Row],[TerritoryKey]], Territories[], 2, FALSE)</f>
        <v>Southwest</v>
      </c>
      <c r="J5523">
        <f>_xlfn.XLOOKUP(Sales[[#This Row],[ProductKey]], Products!$A:$A, Products!$J:$J)</f>
        <v>0.85650000000000004</v>
      </c>
      <c r="K5523">
        <f>_xlfn.XLOOKUP(Sales[[#This Row],[ProductKey]], Products!$A:$A, Products!$K:$K)</f>
        <v>2.29</v>
      </c>
      <c r="L5523" s="1">
        <f>Sales[[#This Row],[ProductPrice]]*Sales[[#This Row],[OrderQuantity]]</f>
        <v>2.29</v>
      </c>
      <c r="M5523" s="1">
        <f>Sales[[#This Row],[OrderQuantity]]</f>
        <v>1</v>
      </c>
      <c r="N5523" s="1">
        <f>1</f>
        <v>1</v>
      </c>
      <c r="O5523" s="1">
        <f>Sales[[#This Row],[TotalSales]]-Sales[[#This Row],[TotalCost]]</f>
        <v>1.4335</v>
      </c>
      <c r="P5523" s="1">
        <f>Sales[[#This Row],[ProductCost]]*Sales[[#This Row],[OrderQuantity]]</f>
        <v>0.85650000000000004</v>
      </c>
      <c r="Q5523" s="1" t="str">
        <f>VLOOKUP(Sales[[#This Row],[ProductKey]], Products!$A$2:$D$1000, 4, FALSE)</f>
        <v>Patch Kit/8 Patches</v>
      </c>
    </row>
    <row r="5524" spans="1:17" x14ac:dyDescent="0.25">
      <c r="A5524" s="2">
        <v>37784</v>
      </c>
      <c r="B5524" s="1" t="s">
        <v>2249</v>
      </c>
      <c r="C5524">
        <v>538</v>
      </c>
      <c r="D5524">
        <v>22892</v>
      </c>
      <c r="E5524">
        <v>4</v>
      </c>
      <c r="F5524">
        <v>2</v>
      </c>
      <c r="G5524">
        <v>1</v>
      </c>
      <c r="H5524" s="2">
        <v>42898</v>
      </c>
      <c r="I5524" t="str">
        <f>VLOOKUP(Sales[[#This Row],[TerritoryKey]], Territories[], 2, FALSE)</f>
        <v>Southwest</v>
      </c>
      <c r="J5524">
        <f>_xlfn.XLOOKUP(Sales[[#This Row],[ProductKey]], Products!$A:$A, Products!$J:$J)</f>
        <v>8.0373000000000001</v>
      </c>
      <c r="K5524">
        <f>_xlfn.XLOOKUP(Sales[[#This Row],[ProductKey]], Products!$A:$A, Products!$K:$K)</f>
        <v>21.49</v>
      </c>
      <c r="L5524" s="1">
        <f>Sales[[#This Row],[ProductPrice]]*Sales[[#This Row],[OrderQuantity]]</f>
        <v>21.49</v>
      </c>
      <c r="M5524" s="1">
        <f>Sales[[#This Row],[OrderQuantity]]</f>
        <v>1</v>
      </c>
      <c r="N5524" s="1">
        <f>1</f>
        <v>1</v>
      </c>
      <c r="O5524" s="1">
        <f>Sales[[#This Row],[TotalSales]]-Sales[[#This Row],[TotalCost]]</f>
        <v>13.452699999999998</v>
      </c>
      <c r="P5524" s="1">
        <f>Sales[[#This Row],[ProductCost]]*Sales[[#This Row],[OrderQuantity]]</f>
        <v>8.0373000000000001</v>
      </c>
      <c r="Q5524" s="1" t="str">
        <f>VLOOKUP(Sales[[#This Row],[ProductKey]], Products!$A$2:$D$1000, 4, FALSE)</f>
        <v>LL Road Tire</v>
      </c>
    </row>
    <row r="5525" spans="1:17" x14ac:dyDescent="0.25">
      <c r="A5525" s="2">
        <v>37723</v>
      </c>
      <c r="B5525" s="1" t="s">
        <v>2250</v>
      </c>
      <c r="C5525">
        <v>538</v>
      </c>
      <c r="D5525">
        <v>22993</v>
      </c>
      <c r="E5525">
        <v>4</v>
      </c>
      <c r="F5525">
        <v>2</v>
      </c>
      <c r="G5525">
        <v>1</v>
      </c>
      <c r="H5525" s="2">
        <v>42837</v>
      </c>
      <c r="I5525" t="str">
        <f>VLOOKUP(Sales[[#This Row],[TerritoryKey]], Territories[], 2, FALSE)</f>
        <v>Southwest</v>
      </c>
      <c r="J5525">
        <f>_xlfn.XLOOKUP(Sales[[#This Row],[ProductKey]], Products!$A:$A, Products!$J:$J)</f>
        <v>8.0373000000000001</v>
      </c>
      <c r="K5525">
        <f>_xlfn.XLOOKUP(Sales[[#This Row],[ProductKey]], Products!$A:$A, Products!$K:$K)</f>
        <v>21.49</v>
      </c>
      <c r="L5525" s="1">
        <f>Sales[[#This Row],[ProductPrice]]*Sales[[#This Row],[OrderQuantity]]</f>
        <v>21.49</v>
      </c>
      <c r="M5525" s="1">
        <f>Sales[[#This Row],[OrderQuantity]]</f>
        <v>1</v>
      </c>
      <c r="N5525" s="1">
        <f>1</f>
        <v>1</v>
      </c>
      <c r="O5525" s="1">
        <f>Sales[[#This Row],[TotalSales]]-Sales[[#This Row],[TotalCost]]</f>
        <v>13.452699999999998</v>
      </c>
      <c r="P5525" s="1">
        <f>Sales[[#This Row],[ProductCost]]*Sales[[#This Row],[OrderQuantity]]</f>
        <v>8.0373000000000001</v>
      </c>
      <c r="Q5525" s="1" t="str">
        <f>VLOOKUP(Sales[[#This Row],[ProductKey]], Products!$A$2:$D$1000, 4, FALSE)</f>
        <v>LL Road Tire</v>
      </c>
    </row>
    <row r="5526" spans="1:17" x14ac:dyDescent="0.25">
      <c r="A5526" s="2">
        <v>38108</v>
      </c>
      <c r="B5526" s="1" t="s">
        <v>2452</v>
      </c>
      <c r="C5526">
        <v>471</v>
      </c>
      <c r="D5526">
        <v>18989</v>
      </c>
      <c r="E5526">
        <v>4</v>
      </c>
      <c r="F5526">
        <v>2</v>
      </c>
      <c r="G5526">
        <v>1</v>
      </c>
      <c r="H5526" s="2">
        <v>43221</v>
      </c>
      <c r="I5526" t="str">
        <f>VLOOKUP(Sales[[#This Row],[TerritoryKey]], Territories[], 2, FALSE)</f>
        <v>Southwest</v>
      </c>
      <c r="J5526">
        <f>_xlfn.XLOOKUP(Sales[[#This Row],[ProductKey]], Products!$A:$A, Products!$J:$J)</f>
        <v>23.748999999999999</v>
      </c>
      <c r="K5526">
        <f>_xlfn.XLOOKUP(Sales[[#This Row],[ProductKey]], Products!$A:$A, Products!$K:$K)</f>
        <v>63.5</v>
      </c>
      <c r="L5526" s="1">
        <f>Sales[[#This Row],[ProductPrice]]*Sales[[#This Row],[OrderQuantity]]</f>
        <v>63.5</v>
      </c>
      <c r="M5526" s="1">
        <f>Sales[[#This Row],[OrderQuantity]]</f>
        <v>1</v>
      </c>
      <c r="N5526" s="1">
        <f>1</f>
        <v>1</v>
      </c>
      <c r="O5526" s="1">
        <f>Sales[[#This Row],[TotalSales]]-Sales[[#This Row],[TotalCost]]</f>
        <v>39.751000000000005</v>
      </c>
      <c r="P5526" s="1">
        <f>Sales[[#This Row],[ProductCost]]*Sales[[#This Row],[OrderQuantity]]</f>
        <v>23.748999999999999</v>
      </c>
      <c r="Q5526" s="1" t="str">
        <f>VLOOKUP(Sales[[#This Row],[ProductKey]], Products!$A$2:$D$1000, 4, FALSE)</f>
        <v>Classic Vest, S</v>
      </c>
    </row>
    <row r="5527" spans="1:17" x14ac:dyDescent="0.25">
      <c r="A5527" s="2">
        <v>38232</v>
      </c>
      <c r="B5527" s="1" t="s">
        <v>2454</v>
      </c>
      <c r="C5527">
        <v>226</v>
      </c>
      <c r="D5527">
        <v>21343</v>
      </c>
      <c r="E5527">
        <v>4</v>
      </c>
      <c r="F5527">
        <v>2</v>
      </c>
      <c r="G5527">
        <v>1</v>
      </c>
      <c r="H5527" s="2">
        <v>43345</v>
      </c>
      <c r="I5527" t="str">
        <f>VLOOKUP(Sales[[#This Row],[TerritoryKey]], Territories[], 2, FALSE)</f>
        <v>Southwest</v>
      </c>
      <c r="J5527">
        <f>_xlfn.XLOOKUP(Sales[[#This Row],[ProductKey]], Products!$A:$A, Products!$J:$J)</f>
        <v>31.724399999999999</v>
      </c>
      <c r="K5527">
        <f>_xlfn.XLOOKUP(Sales[[#This Row],[ProductKey]], Products!$A:$A, Products!$K:$K)</f>
        <v>48.067300000000003</v>
      </c>
      <c r="L5527" s="1">
        <f>Sales[[#This Row],[ProductPrice]]*Sales[[#This Row],[OrderQuantity]]</f>
        <v>48.067300000000003</v>
      </c>
      <c r="M5527" s="1">
        <f>Sales[[#This Row],[OrderQuantity]]</f>
        <v>1</v>
      </c>
      <c r="N5527" s="1">
        <f>1</f>
        <v>1</v>
      </c>
      <c r="O5527" s="1">
        <f>Sales[[#This Row],[TotalSales]]-Sales[[#This Row],[TotalCost]]</f>
        <v>16.342900000000004</v>
      </c>
      <c r="P5527" s="1">
        <f>Sales[[#This Row],[ProductCost]]*Sales[[#This Row],[OrderQuantity]]</f>
        <v>31.724399999999999</v>
      </c>
      <c r="Q5527" s="1" t="str">
        <f>VLOOKUP(Sales[[#This Row],[ProductKey]], Products!$A$2:$D$1000, 4, FALSE)</f>
        <v>Long-Sleeve Logo Jersey, S</v>
      </c>
    </row>
    <row r="5528" spans="1:17" x14ac:dyDescent="0.25">
      <c r="A5528" s="2">
        <v>37937</v>
      </c>
      <c r="B5528" s="1" t="s">
        <v>2460</v>
      </c>
      <c r="C5528">
        <v>229</v>
      </c>
      <c r="D5528">
        <v>19700</v>
      </c>
      <c r="E5528">
        <v>4</v>
      </c>
      <c r="F5528">
        <v>2</v>
      </c>
      <c r="G5528">
        <v>1</v>
      </c>
      <c r="H5528" s="2">
        <v>43051</v>
      </c>
      <c r="I5528" t="str">
        <f>VLOOKUP(Sales[[#This Row],[TerritoryKey]], Territories[], 2, FALSE)</f>
        <v>Southwest</v>
      </c>
      <c r="J5528">
        <f>_xlfn.XLOOKUP(Sales[[#This Row],[ProductKey]], Products!$A:$A, Products!$J:$J)</f>
        <v>31.724399999999999</v>
      </c>
      <c r="K5528">
        <f>_xlfn.XLOOKUP(Sales[[#This Row],[ProductKey]], Products!$A:$A, Products!$K:$K)</f>
        <v>48.067300000000003</v>
      </c>
      <c r="L5528" s="1">
        <f>Sales[[#This Row],[ProductPrice]]*Sales[[#This Row],[OrderQuantity]]</f>
        <v>48.067300000000003</v>
      </c>
      <c r="M5528" s="1">
        <f>Sales[[#This Row],[OrderQuantity]]</f>
        <v>1</v>
      </c>
      <c r="N5528" s="1">
        <f>1</f>
        <v>1</v>
      </c>
      <c r="O5528" s="1">
        <f>Sales[[#This Row],[TotalSales]]-Sales[[#This Row],[TotalCost]]</f>
        <v>16.342900000000004</v>
      </c>
      <c r="P5528" s="1">
        <f>Sales[[#This Row],[ProductCost]]*Sales[[#This Row],[OrderQuantity]]</f>
        <v>31.724399999999999</v>
      </c>
      <c r="Q5528" s="1" t="str">
        <f>VLOOKUP(Sales[[#This Row],[ProductKey]], Products!$A$2:$D$1000, 4, FALSE)</f>
        <v>Long-Sleeve Logo Jersey, M</v>
      </c>
    </row>
    <row r="5529" spans="1:17" x14ac:dyDescent="0.25">
      <c r="A5529" s="2">
        <v>38018</v>
      </c>
      <c r="B5529" s="1" t="s">
        <v>2521</v>
      </c>
      <c r="C5529">
        <v>487</v>
      </c>
      <c r="D5529">
        <v>17863</v>
      </c>
      <c r="E5529">
        <v>4</v>
      </c>
      <c r="F5529">
        <v>2</v>
      </c>
      <c r="G5529">
        <v>1</v>
      </c>
      <c r="H5529" s="2">
        <v>43132</v>
      </c>
      <c r="I5529" t="str">
        <f>VLOOKUP(Sales[[#This Row],[TerritoryKey]], Territories[], 2, FALSE)</f>
        <v>Southwest</v>
      </c>
      <c r="J5529">
        <f>_xlfn.XLOOKUP(Sales[[#This Row],[ProductKey]], Products!$A:$A, Products!$J:$J)</f>
        <v>20.566299999999998</v>
      </c>
      <c r="K5529">
        <f>_xlfn.XLOOKUP(Sales[[#This Row],[ProductKey]], Products!$A:$A, Products!$K:$K)</f>
        <v>54.99</v>
      </c>
      <c r="L5529" s="1">
        <f>Sales[[#This Row],[ProductPrice]]*Sales[[#This Row],[OrderQuantity]]</f>
        <v>54.99</v>
      </c>
      <c r="M5529" s="1">
        <f>Sales[[#This Row],[OrderQuantity]]</f>
        <v>1</v>
      </c>
      <c r="N5529" s="1">
        <f>1</f>
        <v>1</v>
      </c>
      <c r="O5529" s="1">
        <f>Sales[[#This Row],[TotalSales]]-Sales[[#This Row],[TotalCost]]</f>
        <v>34.423700000000004</v>
      </c>
      <c r="P5529" s="1">
        <f>Sales[[#This Row],[ProductCost]]*Sales[[#This Row],[OrderQuantity]]</f>
        <v>20.566299999999998</v>
      </c>
      <c r="Q5529" s="1" t="str">
        <f>VLOOKUP(Sales[[#This Row],[ProductKey]], Products!$A$2:$D$1000, 4, FALSE)</f>
        <v>Hydration Pack - 70 oz.</v>
      </c>
    </row>
    <row r="5530" spans="1:17" x14ac:dyDescent="0.25">
      <c r="A5530" s="2">
        <v>38322</v>
      </c>
      <c r="B5530" s="1" t="s">
        <v>2643</v>
      </c>
      <c r="C5530">
        <v>491</v>
      </c>
      <c r="D5530">
        <v>27093</v>
      </c>
      <c r="E5530">
        <v>4</v>
      </c>
      <c r="F5530">
        <v>2</v>
      </c>
      <c r="G5530">
        <v>1</v>
      </c>
      <c r="H5530" s="2">
        <v>43435</v>
      </c>
      <c r="I5530" t="str">
        <f>VLOOKUP(Sales[[#This Row],[TerritoryKey]], Territories[], 2, FALSE)</f>
        <v>Southwest</v>
      </c>
      <c r="J5530">
        <f>_xlfn.XLOOKUP(Sales[[#This Row],[ProductKey]], Products!$A:$A, Products!$J:$J)</f>
        <v>41.572299999999998</v>
      </c>
      <c r="K5530">
        <f>_xlfn.XLOOKUP(Sales[[#This Row],[ProductKey]], Products!$A:$A, Products!$K:$K)</f>
        <v>53.99</v>
      </c>
      <c r="L5530" s="1">
        <f>Sales[[#This Row],[ProductPrice]]*Sales[[#This Row],[OrderQuantity]]</f>
        <v>53.99</v>
      </c>
      <c r="M5530" s="1">
        <f>Sales[[#This Row],[OrderQuantity]]</f>
        <v>1</v>
      </c>
      <c r="N5530" s="1">
        <f>1</f>
        <v>1</v>
      </c>
      <c r="O5530" s="1">
        <f>Sales[[#This Row],[TotalSales]]-Sales[[#This Row],[TotalCost]]</f>
        <v>12.417700000000004</v>
      </c>
      <c r="P5530" s="1">
        <f>Sales[[#This Row],[ProductCost]]*Sales[[#This Row],[OrderQuantity]]</f>
        <v>41.572299999999998</v>
      </c>
      <c r="Q5530" s="1" t="str">
        <f>VLOOKUP(Sales[[#This Row],[ProductKey]], Products!$A$2:$D$1000, 4, FALSE)</f>
        <v>Short-Sleeve Classic Jersey, XL</v>
      </c>
    </row>
    <row r="5531" spans="1:17" x14ac:dyDescent="0.25">
      <c r="A5531" s="2">
        <v>37906</v>
      </c>
      <c r="B5531" s="1" t="s">
        <v>2722</v>
      </c>
      <c r="C5531">
        <v>488</v>
      </c>
      <c r="D5531">
        <v>25955</v>
      </c>
      <c r="E5531">
        <v>4</v>
      </c>
      <c r="F5531">
        <v>2</v>
      </c>
      <c r="G5531">
        <v>1</v>
      </c>
      <c r="H5531" s="2">
        <v>43020</v>
      </c>
      <c r="I5531" t="str">
        <f>VLOOKUP(Sales[[#This Row],[TerritoryKey]], Territories[], 2, FALSE)</f>
        <v>Southwest</v>
      </c>
      <c r="J5531">
        <f>_xlfn.XLOOKUP(Sales[[#This Row],[ProductKey]], Products!$A:$A, Products!$J:$J)</f>
        <v>41.572299999999998</v>
      </c>
      <c r="K5531">
        <f>_xlfn.XLOOKUP(Sales[[#This Row],[ProductKey]], Products!$A:$A, Products!$K:$K)</f>
        <v>53.99</v>
      </c>
      <c r="L5531" s="1">
        <f>Sales[[#This Row],[ProductPrice]]*Sales[[#This Row],[OrderQuantity]]</f>
        <v>53.99</v>
      </c>
      <c r="M5531" s="1">
        <f>Sales[[#This Row],[OrderQuantity]]</f>
        <v>1</v>
      </c>
      <c r="N5531" s="1">
        <f>1</f>
        <v>1</v>
      </c>
      <c r="O5531" s="1">
        <f>Sales[[#This Row],[TotalSales]]-Sales[[#This Row],[TotalCost]]</f>
        <v>12.417700000000004</v>
      </c>
      <c r="P5531" s="1">
        <f>Sales[[#This Row],[ProductCost]]*Sales[[#This Row],[OrderQuantity]]</f>
        <v>41.572299999999998</v>
      </c>
      <c r="Q5531" s="1" t="str">
        <f>VLOOKUP(Sales[[#This Row],[ProductKey]], Products!$A$2:$D$1000, 4, FALSE)</f>
        <v>Short-Sleeve Classic Jersey, S</v>
      </c>
    </row>
    <row r="5532" spans="1:17" x14ac:dyDescent="0.25">
      <c r="A5532" s="2">
        <v>37936</v>
      </c>
      <c r="B5532" s="1" t="s">
        <v>2744</v>
      </c>
      <c r="C5532">
        <v>540</v>
      </c>
      <c r="D5532">
        <v>24985</v>
      </c>
      <c r="E5532">
        <v>4</v>
      </c>
      <c r="F5532">
        <v>2</v>
      </c>
      <c r="G5532">
        <v>1</v>
      </c>
      <c r="H5532" s="2">
        <v>43050</v>
      </c>
      <c r="I5532" t="str">
        <f>VLOOKUP(Sales[[#This Row],[TerritoryKey]], Territories[], 2, FALSE)</f>
        <v>Southwest</v>
      </c>
      <c r="J5532">
        <f>_xlfn.XLOOKUP(Sales[[#This Row],[ProductKey]], Products!$A:$A, Products!$J:$J)</f>
        <v>12.192399999999999</v>
      </c>
      <c r="K5532">
        <f>_xlfn.XLOOKUP(Sales[[#This Row],[ProductKey]], Products!$A:$A, Products!$K:$K)</f>
        <v>32.6</v>
      </c>
      <c r="L5532" s="1">
        <f>Sales[[#This Row],[ProductPrice]]*Sales[[#This Row],[OrderQuantity]]</f>
        <v>32.6</v>
      </c>
      <c r="M5532" s="1">
        <f>Sales[[#This Row],[OrderQuantity]]</f>
        <v>1</v>
      </c>
      <c r="N5532" s="1">
        <f>1</f>
        <v>1</v>
      </c>
      <c r="O5532" s="1">
        <f>Sales[[#This Row],[TotalSales]]-Sales[[#This Row],[TotalCost]]</f>
        <v>20.407600000000002</v>
      </c>
      <c r="P5532" s="1">
        <f>Sales[[#This Row],[ProductCost]]*Sales[[#This Row],[OrderQuantity]]</f>
        <v>12.192399999999999</v>
      </c>
      <c r="Q5532" s="1" t="str">
        <f>VLOOKUP(Sales[[#This Row],[ProductKey]], Products!$A$2:$D$1000, 4, FALSE)</f>
        <v>HL Road Tire</v>
      </c>
    </row>
    <row r="5533" spans="1:17" x14ac:dyDescent="0.25">
      <c r="A5533" s="2">
        <v>38108</v>
      </c>
      <c r="B5533" s="1" t="s">
        <v>2818</v>
      </c>
      <c r="C5533">
        <v>474</v>
      </c>
      <c r="D5533">
        <v>14757</v>
      </c>
      <c r="E5533">
        <v>4</v>
      </c>
      <c r="F5533">
        <v>2</v>
      </c>
      <c r="G5533">
        <v>1</v>
      </c>
      <c r="H5533" s="2">
        <v>43221</v>
      </c>
      <c r="I5533" t="str">
        <f>VLOOKUP(Sales[[#This Row],[TerritoryKey]], Territories[], 2, FALSE)</f>
        <v>Southwest</v>
      </c>
      <c r="J5533">
        <f>_xlfn.XLOOKUP(Sales[[#This Row],[ProductKey]], Products!$A:$A, Products!$J:$J)</f>
        <v>26.176300000000001</v>
      </c>
      <c r="K5533">
        <f>_xlfn.XLOOKUP(Sales[[#This Row],[ProductKey]], Products!$A:$A, Products!$K:$K)</f>
        <v>69.989999999999995</v>
      </c>
      <c r="L5533" s="1">
        <f>Sales[[#This Row],[ProductPrice]]*Sales[[#This Row],[OrderQuantity]]</f>
        <v>69.989999999999995</v>
      </c>
      <c r="M5533" s="1">
        <f>Sales[[#This Row],[OrderQuantity]]</f>
        <v>1</v>
      </c>
      <c r="N5533" s="1">
        <f>1</f>
        <v>1</v>
      </c>
      <c r="O5533" s="1">
        <f>Sales[[#This Row],[TotalSales]]-Sales[[#This Row],[TotalCost]]</f>
        <v>43.813699999999997</v>
      </c>
      <c r="P5533" s="1">
        <f>Sales[[#This Row],[ProductCost]]*Sales[[#This Row],[OrderQuantity]]</f>
        <v>26.176300000000001</v>
      </c>
      <c r="Q5533" s="1" t="str">
        <f>VLOOKUP(Sales[[#This Row],[ProductKey]], Products!$A$2:$D$1000, 4, FALSE)</f>
        <v>Women's Mountain Shorts, S</v>
      </c>
    </row>
    <row r="5534" spans="1:17" x14ac:dyDescent="0.25">
      <c r="A5534" s="2">
        <v>37664</v>
      </c>
      <c r="B5534" s="1" t="s">
        <v>2838</v>
      </c>
      <c r="C5534">
        <v>479</v>
      </c>
      <c r="D5534">
        <v>27092</v>
      </c>
      <c r="E5534">
        <v>4</v>
      </c>
      <c r="F5534">
        <v>2</v>
      </c>
      <c r="G5534">
        <v>1</v>
      </c>
      <c r="H5534" s="2">
        <v>42778</v>
      </c>
      <c r="I5534" t="str">
        <f>VLOOKUP(Sales[[#This Row],[TerritoryKey]], Territories[], 2, FALSE)</f>
        <v>Southwest</v>
      </c>
      <c r="J5534">
        <f>_xlfn.XLOOKUP(Sales[[#This Row],[ProductKey]], Products!$A:$A, Products!$J:$J)</f>
        <v>3.3622999999999998</v>
      </c>
      <c r="K5534">
        <f>_xlfn.XLOOKUP(Sales[[#This Row],[ProductKey]], Products!$A:$A, Products!$K:$K)</f>
        <v>8.99</v>
      </c>
      <c r="L5534" s="1">
        <f>Sales[[#This Row],[ProductPrice]]*Sales[[#This Row],[OrderQuantity]]</f>
        <v>8.99</v>
      </c>
      <c r="M5534" s="1">
        <f>Sales[[#This Row],[OrderQuantity]]</f>
        <v>1</v>
      </c>
      <c r="N5534" s="1">
        <f>1</f>
        <v>1</v>
      </c>
      <c r="O5534" s="1">
        <f>Sales[[#This Row],[TotalSales]]-Sales[[#This Row],[TotalCost]]</f>
        <v>5.6277000000000008</v>
      </c>
      <c r="P5534" s="1">
        <f>Sales[[#This Row],[ProductCost]]*Sales[[#This Row],[OrderQuantity]]</f>
        <v>3.3622999999999998</v>
      </c>
      <c r="Q5534" s="1" t="str">
        <f>VLOOKUP(Sales[[#This Row],[ProductKey]], Products!$A$2:$D$1000, 4, FALSE)</f>
        <v>Road Bottle Cage</v>
      </c>
    </row>
    <row r="5535" spans="1:17" x14ac:dyDescent="0.25">
      <c r="A5535" s="2">
        <v>38047</v>
      </c>
      <c r="B5535" s="1" t="s">
        <v>2855</v>
      </c>
      <c r="C5535">
        <v>482</v>
      </c>
      <c r="D5535">
        <v>18825</v>
      </c>
      <c r="E5535">
        <v>4</v>
      </c>
      <c r="F5535">
        <v>2</v>
      </c>
      <c r="G5535">
        <v>1</v>
      </c>
      <c r="H5535" s="2">
        <v>43160</v>
      </c>
      <c r="I5535" t="str">
        <f>VLOOKUP(Sales[[#This Row],[TerritoryKey]], Territories[], 2, FALSE)</f>
        <v>Southwest</v>
      </c>
      <c r="J5535">
        <f>_xlfn.XLOOKUP(Sales[[#This Row],[ProductKey]], Products!$A:$A, Products!$J:$J)</f>
        <v>3.3622999999999998</v>
      </c>
      <c r="K5535">
        <f>_xlfn.XLOOKUP(Sales[[#This Row],[ProductKey]], Products!$A:$A, Products!$K:$K)</f>
        <v>8.99</v>
      </c>
      <c r="L5535" s="1">
        <f>Sales[[#This Row],[ProductPrice]]*Sales[[#This Row],[OrderQuantity]]</f>
        <v>8.99</v>
      </c>
      <c r="M5535" s="1">
        <f>Sales[[#This Row],[OrderQuantity]]</f>
        <v>1</v>
      </c>
      <c r="N5535" s="1">
        <f>1</f>
        <v>1</v>
      </c>
      <c r="O5535" s="1">
        <f>Sales[[#This Row],[TotalSales]]-Sales[[#This Row],[TotalCost]]</f>
        <v>5.6277000000000008</v>
      </c>
      <c r="P5535" s="1">
        <f>Sales[[#This Row],[ProductCost]]*Sales[[#This Row],[OrderQuantity]]</f>
        <v>3.3622999999999998</v>
      </c>
      <c r="Q5535" s="1" t="str">
        <f>VLOOKUP(Sales[[#This Row],[ProductKey]], Products!$A$2:$D$1000, 4, FALSE)</f>
        <v>Racing Socks, L</v>
      </c>
    </row>
    <row r="5536" spans="1:17" x14ac:dyDescent="0.25">
      <c r="A5536" s="2">
        <v>38200</v>
      </c>
      <c r="B5536" s="1" t="s">
        <v>2985</v>
      </c>
      <c r="C5536">
        <v>482</v>
      </c>
      <c r="D5536">
        <v>15813</v>
      </c>
      <c r="E5536">
        <v>4</v>
      </c>
      <c r="F5536">
        <v>2</v>
      </c>
      <c r="G5536">
        <v>1</v>
      </c>
      <c r="H5536" s="2">
        <v>43313</v>
      </c>
      <c r="I5536" t="str">
        <f>VLOOKUP(Sales[[#This Row],[TerritoryKey]], Territories[], 2, FALSE)</f>
        <v>Southwest</v>
      </c>
      <c r="J5536">
        <f>_xlfn.XLOOKUP(Sales[[#This Row],[ProductKey]], Products!$A:$A, Products!$J:$J)</f>
        <v>3.3622999999999998</v>
      </c>
      <c r="K5536">
        <f>_xlfn.XLOOKUP(Sales[[#This Row],[ProductKey]], Products!$A:$A, Products!$K:$K)</f>
        <v>8.99</v>
      </c>
      <c r="L5536" s="1">
        <f>Sales[[#This Row],[ProductPrice]]*Sales[[#This Row],[OrderQuantity]]</f>
        <v>8.99</v>
      </c>
      <c r="M5536" s="1">
        <f>Sales[[#This Row],[OrderQuantity]]</f>
        <v>1</v>
      </c>
      <c r="N5536" s="1">
        <f>1</f>
        <v>1</v>
      </c>
      <c r="O5536" s="1">
        <f>Sales[[#This Row],[TotalSales]]-Sales[[#This Row],[TotalCost]]</f>
        <v>5.6277000000000008</v>
      </c>
      <c r="P5536" s="1">
        <f>Sales[[#This Row],[ProductCost]]*Sales[[#This Row],[OrderQuantity]]</f>
        <v>3.3622999999999998</v>
      </c>
      <c r="Q5536" s="1" t="str">
        <f>VLOOKUP(Sales[[#This Row],[ProductKey]], Products!$A$2:$D$1000, 4, FALSE)</f>
        <v>Racing Socks, L</v>
      </c>
    </row>
    <row r="5537" spans="1:17" x14ac:dyDescent="0.25">
      <c r="A5537" s="2">
        <v>38109</v>
      </c>
      <c r="B5537" s="1" t="s">
        <v>3056</v>
      </c>
      <c r="C5537">
        <v>479</v>
      </c>
      <c r="D5537">
        <v>21274</v>
      </c>
      <c r="E5537">
        <v>4</v>
      </c>
      <c r="F5537">
        <v>2</v>
      </c>
      <c r="G5537">
        <v>1</v>
      </c>
      <c r="H5537" s="2">
        <v>43222</v>
      </c>
      <c r="I5537" t="str">
        <f>VLOOKUP(Sales[[#This Row],[TerritoryKey]], Territories[], 2, FALSE)</f>
        <v>Southwest</v>
      </c>
      <c r="J5537">
        <f>_xlfn.XLOOKUP(Sales[[#This Row],[ProductKey]], Products!$A:$A, Products!$J:$J)</f>
        <v>3.3622999999999998</v>
      </c>
      <c r="K5537">
        <f>_xlfn.XLOOKUP(Sales[[#This Row],[ProductKey]], Products!$A:$A, Products!$K:$K)</f>
        <v>8.99</v>
      </c>
      <c r="L5537" s="1">
        <f>Sales[[#This Row],[ProductPrice]]*Sales[[#This Row],[OrderQuantity]]</f>
        <v>8.99</v>
      </c>
      <c r="M5537" s="1">
        <f>Sales[[#This Row],[OrderQuantity]]</f>
        <v>1</v>
      </c>
      <c r="N5537" s="1">
        <f>1</f>
        <v>1</v>
      </c>
      <c r="O5537" s="1">
        <f>Sales[[#This Row],[TotalSales]]-Sales[[#This Row],[TotalCost]]</f>
        <v>5.6277000000000008</v>
      </c>
      <c r="P5537" s="1">
        <f>Sales[[#This Row],[ProductCost]]*Sales[[#This Row],[OrderQuantity]]</f>
        <v>3.3622999999999998</v>
      </c>
      <c r="Q5537" s="1" t="str">
        <f>VLOOKUP(Sales[[#This Row],[ProductKey]], Products!$A$2:$D$1000, 4, FALSE)</f>
        <v>Road Bottle Cage</v>
      </c>
    </row>
    <row r="5538" spans="1:17" x14ac:dyDescent="0.25">
      <c r="A5538" s="2">
        <v>37692</v>
      </c>
      <c r="B5538" s="1" t="s">
        <v>3106</v>
      </c>
      <c r="C5538">
        <v>480</v>
      </c>
      <c r="D5538">
        <v>27750</v>
      </c>
      <c r="E5538">
        <v>4</v>
      </c>
      <c r="F5538">
        <v>2</v>
      </c>
      <c r="G5538">
        <v>1</v>
      </c>
      <c r="H5538" s="2">
        <v>42806</v>
      </c>
      <c r="I5538" t="str">
        <f>VLOOKUP(Sales[[#This Row],[TerritoryKey]], Territories[], 2, FALSE)</f>
        <v>Southwest</v>
      </c>
      <c r="J5538">
        <f>_xlfn.XLOOKUP(Sales[[#This Row],[ProductKey]], Products!$A:$A, Products!$J:$J)</f>
        <v>0.85650000000000004</v>
      </c>
      <c r="K5538">
        <f>_xlfn.XLOOKUP(Sales[[#This Row],[ProductKey]], Products!$A:$A, Products!$K:$K)</f>
        <v>2.29</v>
      </c>
      <c r="L5538" s="1">
        <f>Sales[[#This Row],[ProductPrice]]*Sales[[#This Row],[OrderQuantity]]</f>
        <v>2.29</v>
      </c>
      <c r="M5538" s="1">
        <f>Sales[[#This Row],[OrderQuantity]]</f>
        <v>1</v>
      </c>
      <c r="N5538" s="1">
        <f>1</f>
        <v>1</v>
      </c>
      <c r="O5538" s="1">
        <f>Sales[[#This Row],[TotalSales]]-Sales[[#This Row],[TotalCost]]</f>
        <v>1.4335</v>
      </c>
      <c r="P5538" s="1">
        <f>Sales[[#This Row],[ProductCost]]*Sales[[#This Row],[OrderQuantity]]</f>
        <v>0.85650000000000004</v>
      </c>
      <c r="Q5538" s="1" t="str">
        <f>VLOOKUP(Sales[[#This Row],[ProductKey]], Products!$A$2:$D$1000, 4, FALSE)</f>
        <v>Patch Kit/8 Patches</v>
      </c>
    </row>
    <row r="5539" spans="1:17" x14ac:dyDescent="0.25">
      <c r="A5539" s="2">
        <v>38170</v>
      </c>
      <c r="B5539" s="1" t="s">
        <v>3125</v>
      </c>
      <c r="C5539">
        <v>223</v>
      </c>
      <c r="D5539">
        <v>16808</v>
      </c>
      <c r="E5539">
        <v>4</v>
      </c>
      <c r="F5539">
        <v>2</v>
      </c>
      <c r="G5539">
        <v>1</v>
      </c>
      <c r="H5539" s="2">
        <v>43283</v>
      </c>
      <c r="I5539" t="str">
        <f>VLOOKUP(Sales[[#This Row],[TerritoryKey]], Territories[], 2, FALSE)</f>
        <v>Southwest</v>
      </c>
      <c r="J5539">
        <f>_xlfn.XLOOKUP(Sales[[#This Row],[ProductKey]], Products!$A:$A, Products!$J:$J)</f>
        <v>5.7051999999999996</v>
      </c>
      <c r="K5539">
        <f>_xlfn.XLOOKUP(Sales[[#This Row],[ProductKey]], Products!$A:$A, Products!$K:$K)</f>
        <v>8.6441999999999997</v>
      </c>
      <c r="L5539" s="1">
        <f>Sales[[#This Row],[ProductPrice]]*Sales[[#This Row],[OrderQuantity]]</f>
        <v>8.6441999999999997</v>
      </c>
      <c r="M5539" s="1">
        <f>Sales[[#This Row],[OrderQuantity]]</f>
        <v>1</v>
      </c>
      <c r="N5539" s="1">
        <f>1</f>
        <v>1</v>
      </c>
      <c r="O5539" s="1">
        <f>Sales[[#This Row],[TotalSales]]-Sales[[#This Row],[TotalCost]]</f>
        <v>2.9390000000000001</v>
      </c>
      <c r="P5539" s="1">
        <f>Sales[[#This Row],[ProductCost]]*Sales[[#This Row],[OrderQuantity]]</f>
        <v>5.7051999999999996</v>
      </c>
      <c r="Q5539" s="1" t="str">
        <f>VLOOKUP(Sales[[#This Row],[ProductKey]], Products!$A$2:$D$1000, 4, FALSE)</f>
        <v>AWC Logo Cap</v>
      </c>
    </row>
    <row r="5540" spans="1:17" x14ac:dyDescent="0.25">
      <c r="A5540" s="2">
        <v>37906</v>
      </c>
      <c r="B5540" s="1" t="s">
        <v>3194</v>
      </c>
      <c r="C5540">
        <v>235</v>
      </c>
      <c r="D5540">
        <v>21246</v>
      </c>
      <c r="E5540">
        <v>4</v>
      </c>
      <c r="F5540">
        <v>2</v>
      </c>
      <c r="G5540">
        <v>1</v>
      </c>
      <c r="H5540" s="2">
        <v>43020</v>
      </c>
      <c r="I5540" t="str">
        <f>VLOOKUP(Sales[[#This Row],[TerritoryKey]], Territories[], 2, FALSE)</f>
        <v>Southwest</v>
      </c>
      <c r="J5540">
        <f>_xlfn.XLOOKUP(Sales[[#This Row],[ProductKey]], Products!$A:$A, Products!$J:$J)</f>
        <v>31.724399999999999</v>
      </c>
      <c r="K5540">
        <f>_xlfn.XLOOKUP(Sales[[#This Row],[ProductKey]], Products!$A:$A, Products!$K:$K)</f>
        <v>48.067300000000003</v>
      </c>
      <c r="L5540" s="1">
        <f>Sales[[#This Row],[ProductPrice]]*Sales[[#This Row],[OrderQuantity]]</f>
        <v>48.067300000000003</v>
      </c>
      <c r="M5540" s="1">
        <f>Sales[[#This Row],[OrderQuantity]]</f>
        <v>1</v>
      </c>
      <c r="N5540" s="1">
        <f>1</f>
        <v>1</v>
      </c>
      <c r="O5540" s="1">
        <f>Sales[[#This Row],[TotalSales]]-Sales[[#This Row],[TotalCost]]</f>
        <v>16.342900000000004</v>
      </c>
      <c r="P5540" s="1">
        <f>Sales[[#This Row],[ProductCost]]*Sales[[#This Row],[OrderQuantity]]</f>
        <v>31.724399999999999</v>
      </c>
      <c r="Q5540" s="1" t="str">
        <f>VLOOKUP(Sales[[#This Row],[ProductKey]], Products!$A$2:$D$1000, 4, FALSE)</f>
        <v>Long-Sleeve Logo Jersey, XL</v>
      </c>
    </row>
    <row r="5541" spans="1:17" x14ac:dyDescent="0.25">
      <c r="A5541" s="2">
        <v>38140</v>
      </c>
      <c r="B5541" s="1" t="s">
        <v>3208</v>
      </c>
      <c r="C5541">
        <v>235</v>
      </c>
      <c r="D5541">
        <v>16647</v>
      </c>
      <c r="E5541">
        <v>4</v>
      </c>
      <c r="F5541">
        <v>2</v>
      </c>
      <c r="G5541">
        <v>1</v>
      </c>
      <c r="H5541" s="2">
        <v>43253</v>
      </c>
      <c r="I5541" t="str">
        <f>VLOOKUP(Sales[[#This Row],[TerritoryKey]], Territories[], 2, FALSE)</f>
        <v>Southwest</v>
      </c>
      <c r="J5541">
        <f>_xlfn.XLOOKUP(Sales[[#This Row],[ProductKey]], Products!$A:$A, Products!$J:$J)</f>
        <v>31.724399999999999</v>
      </c>
      <c r="K5541">
        <f>_xlfn.XLOOKUP(Sales[[#This Row],[ProductKey]], Products!$A:$A, Products!$K:$K)</f>
        <v>48.067300000000003</v>
      </c>
      <c r="L5541" s="1">
        <f>Sales[[#This Row],[ProductPrice]]*Sales[[#This Row],[OrderQuantity]]</f>
        <v>48.067300000000003</v>
      </c>
      <c r="M5541" s="1">
        <f>Sales[[#This Row],[OrderQuantity]]</f>
        <v>1</v>
      </c>
      <c r="N5541" s="1">
        <f>1</f>
        <v>1</v>
      </c>
      <c r="O5541" s="1">
        <f>Sales[[#This Row],[TotalSales]]-Sales[[#This Row],[TotalCost]]</f>
        <v>16.342900000000004</v>
      </c>
      <c r="P5541" s="1">
        <f>Sales[[#This Row],[ProductCost]]*Sales[[#This Row],[OrderQuantity]]</f>
        <v>31.724399999999999</v>
      </c>
      <c r="Q5541" s="1" t="str">
        <f>VLOOKUP(Sales[[#This Row],[ProductKey]], Products!$A$2:$D$1000, 4, FALSE)</f>
        <v>Long-Sleeve Logo Jersey, XL</v>
      </c>
    </row>
    <row r="5542" spans="1:17" x14ac:dyDescent="0.25">
      <c r="A5542" s="2">
        <v>38169</v>
      </c>
      <c r="B5542" s="1" t="s">
        <v>3236</v>
      </c>
      <c r="C5542">
        <v>479</v>
      </c>
      <c r="D5542">
        <v>23398</v>
      </c>
      <c r="E5542">
        <v>4</v>
      </c>
      <c r="F5542">
        <v>2</v>
      </c>
      <c r="G5542">
        <v>1</v>
      </c>
      <c r="H5542" s="2">
        <v>43282</v>
      </c>
      <c r="I5542" t="str">
        <f>VLOOKUP(Sales[[#This Row],[TerritoryKey]], Territories[], 2, FALSE)</f>
        <v>Southwest</v>
      </c>
      <c r="J5542">
        <f>_xlfn.XLOOKUP(Sales[[#This Row],[ProductKey]], Products!$A:$A, Products!$J:$J)</f>
        <v>3.3622999999999998</v>
      </c>
      <c r="K5542">
        <f>_xlfn.XLOOKUP(Sales[[#This Row],[ProductKey]], Products!$A:$A, Products!$K:$K)</f>
        <v>8.99</v>
      </c>
      <c r="L5542" s="1">
        <f>Sales[[#This Row],[ProductPrice]]*Sales[[#This Row],[OrderQuantity]]</f>
        <v>8.99</v>
      </c>
      <c r="M5542" s="1">
        <f>Sales[[#This Row],[OrderQuantity]]</f>
        <v>1</v>
      </c>
      <c r="N5542" s="1">
        <f>1</f>
        <v>1</v>
      </c>
      <c r="O5542" s="1">
        <f>Sales[[#This Row],[TotalSales]]-Sales[[#This Row],[TotalCost]]</f>
        <v>5.6277000000000008</v>
      </c>
      <c r="P5542" s="1">
        <f>Sales[[#This Row],[ProductCost]]*Sales[[#This Row],[OrderQuantity]]</f>
        <v>3.3622999999999998</v>
      </c>
      <c r="Q5542" s="1" t="str">
        <f>VLOOKUP(Sales[[#This Row],[ProductKey]], Products!$A$2:$D$1000, 4, FALSE)</f>
        <v>Road Bottle Cage</v>
      </c>
    </row>
    <row r="5543" spans="1:17" x14ac:dyDescent="0.25">
      <c r="A5543" s="2">
        <v>38108</v>
      </c>
      <c r="B5543" s="1" t="s">
        <v>3259</v>
      </c>
      <c r="C5543">
        <v>475</v>
      </c>
      <c r="D5543">
        <v>14741</v>
      </c>
      <c r="E5543">
        <v>4</v>
      </c>
      <c r="F5543">
        <v>2</v>
      </c>
      <c r="G5543">
        <v>1</v>
      </c>
      <c r="H5543" s="2">
        <v>43221</v>
      </c>
      <c r="I5543" t="str">
        <f>VLOOKUP(Sales[[#This Row],[TerritoryKey]], Territories[], 2, FALSE)</f>
        <v>Southwest</v>
      </c>
      <c r="J5543">
        <f>_xlfn.XLOOKUP(Sales[[#This Row],[ProductKey]], Products!$A:$A, Products!$J:$J)</f>
        <v>26.176300000000001</v>
      </c>
      <c r="K5543">
        <f>_xlfn.XLOOKUP(Sales[[#This Row],[ProductKey]], Products!$A:$A, Products!$K:$K)</f>
        <v>69.989999999999995</v>
      </c>
      <c r="L5543" s="1">
        <f>Sales[[#This Row],[ProductPrice]]*Sales[[#This Row],[OrderQuantity]]</f>
        <v>69.989999999999995</v>
      </c>
      <c r="M5543" s="1">
        <f>Sales[[#This Row],[OrderQuantity]]</f>
        <v>1</v>
      </c>
      <c r="N5543" s="1">
        <f>1</f>
        <v>1</v>
      </c>
      <c r="O5543" s="1">
        <f>Sales[[#This Row],[TotalSales]]-Sales[[#This Row],[TotalCost]]</f>
        <v>43.813699999999997</v>
      </c>
      <c r="P5543" s="1">
        <f>Sales[[#This Row],[ProductCost]]*Sales[[#This Row],[OrderQuantity]]</f>
        <v>26.176300000000001</v>
      </c>
      <c r="Q5543" s="1" t="str">
        <f>VLOOKUP(Sales[[#This Row],[ProductKey]], Products!$A$2:$D$1000, 4, FALSE)</f>
        <v>Women's Mountain Shorts, M</v>
      </c>
    </row>
    <row r="5544" spans="1:17" x14ac:dyDescent="0.25">
      <c r="A5544" s="2">
        <v>38232</v>
      </c>
      <c r="B5544" s="1" t="s">
        <v>3379</v>
      </c>
      <c r="C5544">
        <v>223</v>
      </c>
      <c r="D5544">
        <v>23384</v>
      </c>
      <c r="E5544">
        <v>4</v>
      </c>
      <c r="F5544">
        <v>2</v>
      </c>
      <c r="G5544">
        <v>1</v>
      </c>
      <c r="H5544" s="2">
        <v>43345</v>
      </c>
      <c r="I5544" t="str">
        <f>VLOOKUP(Sales[[#This Row],[TerritoryKey]], Territories[], 2, FALSE)</f>
        <v>Southwest</v>
      </c>
      <c r="J5544">
        <f>_xlfn.XLOOKUP(Sales[[#This Row],[ProductKey]], Products!$A:$A, Products!$J:$J)</f>
        <v>5.7051999999999996</v>
      </c>
      <c r="K5544">
        <f>_xlfn.XLOOKUP(Sales[[#This Row],[ProductKey]], Products!$A:$A, Products!$K:$K)</f>
        <v>8.6441999999999997</v>
      </c>
      <c r="L5544" s="1">
        <f>Sales[[#This Row],[ProductPrice]]*Sales[[#This Row],[OrderQuantity]]</f>
        <v>8.6441999999999997</v>
      </c>
      <c r="M5544" s="1">
        <f>Sales[[#This Row],[OrderQuantity]]</f>
        <v>1</v>
      </c>
      <c r="N5544" s="1">
        <f>1</f>
        <v>1</v>
      </c>
      <c r="O5544" s="1">
        <f>Sales[[#This Row],[TotalSales]]-Sales[[#This Row],[TotalCost]]</f>
        <v>2.9390000000000001</v>
      </c>
      <c r="P5544" s="1">
        <f>Sales[[#This Row],[ProductCost]]*Sales[[#This Row],[OrderQuantity]]</f>
        <v>5.7051999999999996</v>
      </c>
      <c r="Q5544" s="1" t="str">
        <f>VLOOKUP(Sales[[#This Row],[ProductKey]], Products!$A$2:$D$1000, 4, FALSE)</f>
        <v>AWC Logo Cap</v>
      </c>
    </row>
    <row r="5545" spans="1:17" x14ac:dyDescent="0.25">
      <c r="A5545" s="2">
        <v>38323</v>
      </c>
      <c r="B5545" s="1" t="s">
        <v>3437</v>
      </c>
      <c r="C5545">
        <v>477</v>
      </c>
      <c r="D5545">
        <v>16335</v>
      </c>
      <c r="E5545">
        <v>4</v>
      </c>
      <c r="F5545">
        <v>2</v>
      </c>
      <c r="G5545">
        <v>1</v>
      </c>
      <c r="H5545" s="2">
        <v>43436</v>
      </c>
      <c r="I5545" t="str">
        <f>VLOOKUP(Sales[[#This Row],[TerritoryKey]], Territories[], 2, FALSE)</f>
        <v>Southwest</v>
      </c>
      <c r="J5545">
        <f>_xlfn.XLOOKUP(Sales[[#This Row],[ProductKey]], Products!$A:$A, Products!$J:$J)</f>
        <v>1.8663000000000001</v>
      </c>
      <c r="K5545">
        <f>_xlfn.XLOOKUP(Sales[[#This Row],[ProductKey]], Products!$A:$A, Products!$K:$K)</f>
        <v>4.99</v>
      </c>
      <c r="L5545" s="1">
        <f>Sales[[#This Row],[ProductPrice]]*Sales[[#This Row],[OrderQuantity]]</f>
        <v>4.99</v>
      </c>
      <c r="M5545" s="1">
        <f>Sales[[#This Row],[OrderQuantity]]</f>
        <v>1</v>
      </c>
      <c r="N5545" s="1">
        <f>1</f>
        <v>1</v>
      </c>
      <c r="O5545" s="1">
        <f>Sales[[#This Row],[TotalSales]]-Sales[[#This Row],[TotalCost]]</f>
        <v>3.1237000000000004</v>
      </c>
      <c r="P5545" s="1">
        <f>Sales[[#This Row],[ProductCost]]*Sales[[#This Row],[OrderQuantity]]</f>
        <v>1.8663000000000001</v>
      </c>
      <c r="Q5545" s="1" t="str">
        <f>VLOOKUP(Sales[[#This Row],[ProductKey]], Products!$A$2:$D$1000, 4, FALSE)</f>
        <v>Water Bottle - 30 oz.</v>
      </c>
    </row>
    <row r="5546" spans="1:17" x14ac:dyDescent="0.25">
      <c r="A5546" s="2">
        <v>38078</v>
      </c>
      <c r="B5546" s="1" t="s">
        <v>3451</v>
      </c>
      <c r="C5546">
        <v>604</v>
      </c>
      <c r="D5546">
        <v>23146</v>
      </c>
      <c r="E5546">
        <v>4</v>
      </c>
      <c r="F5546">
        <v>2</v>
      </c>
      <c r="G5546">
        <v>1</v>
      </c>
      <c r="H5546" s="2">
        <v>43191</v>
      </c>
      <c r="I5546" t="str">
        <f>VLOOKUP(Sales[[#This Row],[TerritoryKey]], Territories[], 2, FALSE)</f>
        <v>Southwest</v>
      </c>
      <c r="J5546">
        <f>_xlfn.XLOOKUP(Sales[[#This Row],[ProductKey]], Products!$A:$A, Products!$J:$J)</f>
        <v>343.64960000000002</v>
      </c>
      <c r="K5546">
        <f>_xlfn.XLOOKUP(Sales[[#This Row],[ProductKey]], Products!$A:$A, Products!$K:$K)</f>
        <v>539.99</v>
      </c>
      <c r="L5546" s="1">
        <f>Sales[[#This Row],[ProductPrice]]*Sales[[#This Row],[OrderQuantity]]</f>
        <v>539.99</v>
      </c>
      <c r="M5546" s="1">
        <f>Sales[[#This Row],[OrderQuantity]]</f>
        <v>1</v>
      </c>
      <c r="N5546" s="1">
        <f>1</f>
        <v>1</v>
      </c>
      <c r="O5546" s="1">
        <f>Sales[[#This Row],[TotalSales]]-Sales[[#This Row],[TotalCost]]</f>
        <v>196.34039999999999</v>
      </c>
      <c r="P5546" s="1">
        <f>Sales[[#This Row],[ProductCost]]*Sales[[#This Row],[OrderQuantity]]</f>
        <v>343.64960000000002</v>
      </c>
      <c r="Q5546" s="1" t="str">
        <f>VLOOKUP(Sales[[#This Row],[ProductKey]], Products!$A$2:$D$1000, 4, FALSE)</f>
        <v>Road-750 Black, 44</v>
      </c>
    </row>
    <row r="5547" spans="1:17" x14ac:dyDescent="0.25">
      <c r="A5547" s="2">
        <v>38048</v>
      </c>
      <c r="B5547" s="1" t="s">
        <v>3480</v>
      </c>
      <c r="C5547">
        <v>540</v>
      </c>
      <c r="D5547">
        <v>25176</v>
      </c>
      <c r="E5547">
        <v>4</v>
      </c>
      <c r="F5547">
        <v>2</v>
      </c>
      <c r="G5547">
        <v>1</v>
      </c>
      <c r="H5547" s="2">
        <v>43161</v>
      </c>
      <c r="I5547" t="str">
        <f>VLOOKUP(Sales[[#This Row],[TerritoryKey]], Territories[], 2, FALSE)</f>
        <v>Southwest</v>
      </c>
      <c r="J5547">
        <f>_xlfn.XLOOKUP(Sales[[#This Row],[ProductKey]], Products!$A:$A, Products!$J:$J)</f>
        <v>12.192399999999999</v>
      </c>
      <c r="K5547">
        <f>_xlfn.XLOOKUP(Sales[[#This Row],[ProductKey]], Products!$A:$A, Products!$K:$K)</f>
        <v>32.6</v>
      </c>
      <c r="L5547" s="1">
        <f>Sales[[#This Row],[ProductPrice]]*Sales[[#This Row],[OrderQuantity]]</f>
        <v>32.6</v>
      </c>
      <c r="M5547" s="1">
        <f>Sales[[#This Row],[OrderQuantity]]</f>
        <v>1</v>
      </c>
      <c r="N5547" s="1">
        <f>1</f>
        <v>1</v>
      </c>
      <c r="O5547" s="1">
        <f>Sales[[#This Row],[TotalSales]]-Sales[[#This Row],[TotalCost]]</f>
        <v>20.407600000000002</v>
      </c>
      <c r="P5547" s="1">
        <f>Sales[[#This Row],[ProductCost]]*Sales[[#This Row],[OrderQuantity]]</f>
        <v>12.192399999999999</v>
      </c>
      <c r="Q5547" s="1" t="str">
        <f>VLOOKUP(Sales[[#This Row],[ProductKey]], Products!$A$2:$D$1000, 4, FALSE)</f>
        <v>HL Road Tire</v>
      </c>
    </row>
    <row r="5548" spans="1:17" x14ac:dyDescent="0.25">
      <c r="A5548" s="2">
        <v>38019</v>
      </c>
      <c r="B5548" s="1" t="s">
        <v>3499</v>
      </c>
      <c r="C5548">
        <v>485</v>
      </c>
      <c r="D5548">
        <v>15844</v>
      </c>
      <c r="E5548">
        <v>4</v>
      </c>
      <c r="F5548">
        <v>2</v>
      </c>
      <c r="G5548">
        <v>1</v>
      </c>
      <c r="H5548" s="2">
        <v>43133</v>
      </c>
      <c r="I5548" t="str">
        <f>VLOOKUP(Sales[[#This Row],[TerritoryKey]], Territories[], 2, FALSE)</f>
        <v>Southwest</v>
      </c>
      <c r="J5548">
        <f>_xlfn.XLOOKUP(Sales[[#This Row],[ProductKey]], Products!$A:$A, Products!$J:$J)</f>
        <v>8.2204999999999995</v>
      </c>
      <c r="K5548">
        <f>_xlfn.XLOOKUP(Sales[[#This Row],[ProductKey]], Products!$A:$A, Products!$K:$K)</f>
        <v>21.98</v>
      </c>
      <c r="L5548" s="1">
        <f>Sales[[#This Row],[ProductPrice]]*Sales[[#This Row],[OrderQuantity]]</f>
        <v>21.98</v>
      </c>
      <c r="M5548" s="1">
        <f>Sales[[#This Row],[OrderQuantity]]</f>
        <v>1</v>
      </c>
      <c r="N5548" s="1">
        <f>1</f>
        <v>1</v>
      </c>
      <c r="O5548" s="1">
        <f>Sales[[#This Row],[TotalSales]]-Sales[[#This Row],[TotalCost]]</f>
        <v>13.759500000000001</v>
      </c>
      <c r="P5548" s="1">
        <f>Sales[[#This Row],[ProductCost]]*Sales[[#This Row],[OrderQuantity]]</f>
        <v>8.2204999999999995</v>
      </c>
      <c r="Q5548" s="1" t="str">
        <f>VLOOKUP(Sales[[#This Row],[ProductKey]], Products!$A$2:$D$1000, 4, FALSE)</f>
        <v>Fender Set - Mountain</v>
      </c>
    </row>
    <row r="5549" spans="1:17" x14ac:dyDescent="0.25">
      <c r="A5549" s="2">
        <v>38233</v>
      </c>
      <c r="B5549" s="1" t="s">
        <v>3561</v>
      </c>
      <c r="C5549">
        <v>235</v>
      </c>
      <c r="D5549">
        <v>21160</v>
      </c>
      <c r="E5549">
        <v>4</v>
      </c>
      <c r="F5549">
        <v>2</v>
      </c>
      <c r="G5549">
        <v>1</v>
      </c>
      <c r="H5549" s="2">
        <v>43346</v>
      </c>
      <c r="I5549" t="str">
        <f>VLOOKUP(Sales[[#This Row],[TerritoryKey]], Territories[], 2, FALSE)</f>
        <v>Southwest</v>
      </c>
      <c r="J5549">
        <f>_xlfn.XLOOKUP(Sales[[#This Row],[ProductKey]], Products!$A:$A, Products!$J:$J)</f>
        <v>31.724399999999999</v>
      </c>
      <c r="K5549">
        <f>_xlfn.XLOOKUP(Sales[[#This Row],[ProductKey]], Products!$A:$A, Products!$K:$K)</f>
        <v>48.067300000000003</v>
      </c>
      <c r="L5549" s="1">
        <f>Sales[[#This Row],[ProductPrice]]*Sales[[#This Row],[OrderQuantity]]</f>
        <v>48.067300000000003</v>
      </c>
      <c r="M5549" s="1">
        <f>Sales[[#This Row],[OrderQuantity]]</f>
        <v>1</v>
      </c>
      <c r="N5549" s="1">
        <f>1</f>
        <v>1</v>
      </c>
      <c r="O5549" s="1">
        <f>Sales[[#This Row],[TotalSales]]-Sales[[#This Row],[TotalCost]]</f>
        <v>16.342900000000004</v>
      </c>
      <c r="P5549" s="1">
        <f>Sales[[#This Row],[ProductCost]]*Sales[[#This Row],[OrderQuantity]]</f>
        <v>31.724399999999999</v>
      </c>
      <c r="Q5549" s="1" t="str">
        <f>VLOOKUP(Sales[[#This Row],[ProductKey]], Products!$A$2:$D$1000, 4, FALSE)</f>
        <v>Long-Sleeve Logo Jersey, XL</v>
      </c>
    </row>
    <row r="5550" spans="1:17" x14ac:dyDescent="0.25">
      <c r="A5550" s="2">
        <v>38108</v>
      </c>
      <c r="B5550" s="1" t="s">
        <v>3579</v>
      </c>
      <c r="C5550">
        <v>485</v>
      </c>
      <c r="D5550">
        <v>13376</v>
      </c>
      <c r="E5550">
        <v>4</v>
      </c>
      <c r="F5550">
        <v>2</v>
      </c>
      <c r="G5550">
        <v>1</v>
      </c>
      <c r="H5550" s="2">
        <v>43221</v>
      </c>
      <c r="I5550" t="str">
        <f>VLOOKUP(Sales[[#This Row],[TerritoryKey]], Territories[], 2, FALSE)</f>
        <v>Southwest</v>
      </c>
      <c r="J5550">
        <f>_xlfn.XLOOKUP(Sales[[#This Row],[ProductKey]], Products!$A:$A, Products!$J:$J)</f>
        <v>8.2204999999999995</v>
      </c>
      <c r="K5550">
        <f>_xlfn.XLOOKUP(Sales[[#This Row],[ProductKey]], Products!$A:$A, Products!$K:$K)</f>
        <v>21.98</v>
      </c>
      <c r="L5550" s="1">
        <f>Sales[[#This Row],[ProductPrice]]*Sales[[#This Row],[OrderQuantity]]</f>
        <v>21.98</v>
      </c>
      <c r="M5550" s="1">
        <f>Sales[[#This Row],[OrderQuantity]]</f>
        <v>1</v>
      </c>
      <c r="N5550" s="1">
        <f>1</f>
        <v>1</v>
      </c>
      <c r="O5550" s="1">
        <f>Sales[[#This Row],[TotalSales]]-Sales[[#This Row],[TotalCost]]</f>
        <v>13.759500000000001</v>
      </c>
      <c r="P5550" s="1">
        <f>Sales[[#This Row],[ProductCost]]*Sales[[#This Row],[OrderQuantity]]</f>
        <v>8.2204999999999995</v>
      </c>
      <c r="Q5550" s="1" t="str">
        <f>VLOOKUP(Sales[[#This Row],[ProductKey]], Products!$A$2:$D$1000, 4, FALSE)</f>
        <v>Fender Set - Mountain</v>
      </c>
    </row>
    <row r="5551" spans="1:17" x14ac:dyDescent="0.25">
      <c r="A5551" s="2">
        <v>38080</v>
      </c>
      <c r="B5551" s="1" t="s">
        <v>3616</v>
      </c>
      <c r="C5551">
        <v>479</v>
      </c>
      <c r="D5551">
        <v>18085</v>
      </c>
      <c r="E5551">
        <v>4</v>
      </c>
      <c r="F5551">
        <v>2</v>
      </c>
      <c r="G5551">
        <v>1</v>
      </c>
      <c r="H5551" s="2">
        <v>43193</v>
      </c>
      <c r="I5551" t="str">
        <f>VLOOKUP(Sales[[#This Row],[TerritoryKey]], Territories[], 2, FALSE)</f>
        <v>Southwest</v>
      </c>
      <c r="J5551">
        <f>_xlfn.XLOOKUP(Sales[[#This Row],[ProductKey]], Products!$A:$A, Products!$J:$J)</f>
        <v>3.3622999999999998</v>
      </c>
      <c r="K5551">
        <f>_xlfn.XLOOKUP(Sales[[#This Row],[ProductKey]], Products!$A:$A, Products!$K:$K)</f>
        <v>8.99</v>
      </c>
      <c r="L5551" s="1">
        <f>Sales[[#This Row],[ProductPrice]]*Sales[[#This Row],[OrderQuantity]]</f>
        <v>8.99</v>
      </c>
      <c r="M5551" s="1">
        <f>Sales[[#This Row],[OrderQuantity]]</f>
        <v>1</v>
      </c>
      <c r="N5551" s="1">
        <f>1</f>
        <v>1</v>
      </c>
      <c r="O5551" s="1">
        <f>Sales[[#This Row],[TotalSales]]-Sales[[#This Row],[TotalCost]]</f>
        <v>5.6277000000000008</v>
      </c>
      <c r="P5551" s="1">
        <f>Sales[[#This Row],[ProductCost]]*Sales[[#This Row],[OrderQuantity]]</f>
        <v>3.3622999999999998</v>
      </c>
      <c r="Q5551" s="1" t="str">
        <f>VLOOKUP(Sales[[#This Row],[ProductKey]], Products!$A$2:$D$1000, 4, FALSE)</f>
        <v>Road Bottle Cage</v>
      </c>
    </row>
    <row r="5552" spans="1:17" x14ac:dyDescent="0.25">
      <c r="A5552" s="2">
        <v>37988</v>
      </c>
      <c r="B5552" s="1" t="s">
        <v>3643</v>
      </c>
      <c r="C5552">
        <v>478</v>
      </c>
      <c r="D5552">
        <v>15568</v>
      </c>
      <c r="E5552">
        <v>4</v>
      </c>
      <c r="F5552">
        <v>2</v>
      </c>
      <c r="G5552">
        <v>1</v>
      </c>
      <c r="H5552" s="2">
        <v>43102</v>
      </c>
      <c r="I5552" t="str">
        <f>VLOOKUP(Sales[[#This Row],[TerritoryKey]], Territories[], 2, FALSE)</f>
        <v>Southwest</v>
      </c>
      <c r="J5552">
        <f>_xlfn.XLOOKUP(Sales[[#This Row],[ProductKey]], Products!$A:$A, Products!$J:$J)</f>
        <v>3.7363</v>
      </c>
      <c r="K5552">
        <f>_xlfn.XLOOKUP(Sales[[#This Row],[ProductKey]], Products!$A:$A, Products!$K:$K)</f>
        <v>9.99</v>
      </c>
      <c r="L5552" s="1">
        <f>Sales[[#This Row],[ProductPrice]]*Sales[[#This Row],[OrderQuantity]]</f>
        <v>9.99</v>
      </c>
      <c r="M5552" s="1">
        <f>Sales[[#This Row],[OrderQuantity]]</f>
        <v>1</v>
      </c>
      <c r="N5552" s="1">
        <f>1</f>
        <v>1</v>
      </c>
      <c r="O5552" s="1">
        <f>Sales[[#This Row],[TotalSales]]-Sales[[#This Row],[TotalCost]]</f>
        <v>6.2537000000000003</v>
      </c>
      <c r="P5552" s="1">
        <f>Sales[[#This Row],[ProductCost]]*Sales[[#This Row],[OrderQuantity]]</f>
        <v>3.7363</v>
      </c>
      <c r="Q5552" s="1" t="str">
        <f>VLOOKUP(Sales[[#This Row],[ProductKey]], Products!$A$2:$D$1000, 4, FALSE)</f>
        <v>Mountain Bottle Cage</v>
      </c>
    </row>
    <row r="5553" spans="1:17" x14ac:dyDescent="0.25">
      <c r="A5553" s="2">
        <v>37692</v>
      </c>
      <c r="B5553" s="1" t="s">
        <v>3676</v>
      </c>
      <c r="C5553">
        <v>474</v>
      </c>
      <c r="D5553">
        <v>14755</v>
      </c>
      <c r="E5553">
        <v>4</v>
      </c>
      <c r="F5553">
        <v>2</v>
      </c>
      <c r="G5553">
        <v>1</v>
      </c>
      <c r="H5553" s="2">
        <v>42806</v>
      </c>
      <c r="I5553" t="str">
        <f>VLOOKUP(Sales[[#This Row],[TerritoryKey]], Territories[], 2, FALSE)</f>
        <v>Southwest</v>
      </c>
      <c r="J5553">
        <f>_xlfn.XLOOKUP(Sales[[#This Row],[ProductKey]], Products!$A:$A, Products!$J:$J)</f>
        <v>26.176300000000001</v>
      </c>
      <c r="K5553">
        <f>_xlfn.XLOOKUP(Sales[[#This Row],[ProductKey]], Products!$A:$A, Products!$K:$K)</f>
        <v>69.989999999999995</v>
      </c>
      <c r="L5553" s="1">
        <f>Sales[[#This Row],[ProductPrice]]*Sales[[#This Row],[OrderQuantity]]</f>
        <v>69.989999999999995</v>
      </c>
      <c r="M5553" s="1">
        <f>Sales[[#This Row],[OrderQuantity]]</f>
        <v>1</v>
      </c>
      <c r="N5553" s="1">
        <f>1</f>
        <v>1</v>
      </c>
      <c r="O5553" s="1">
        <f>Sales[[#This Row],[TotalSales]]-Sales[[#This Row],[TotalCost]]</f>
        <v>43.813699999999997</v>
      </c>
      <c r="P5553" s="1">
        <f>Sales[[#This Row],[ProductCost]]*Sales[[#This Row],[OrderQuantity]]</f>
        <v>26.176300000000001</v>
      </c>
      <c r="Q5553" s="1" t="str">
        <f>VLOOKUP(Sales[[#This Row],[ProductKey]], Products!$A$2:$D$1000, 4, FALSE)</f>
        <v>Women's Mountain Shorts, S</v>
      </c>
    </row>
    <row r="5554" spans="1:17" x14ac:dyDescent="0.25">
      <c r="A5554" s="2">
        <v>38232</v>
      </c>
      <c r="B5554" s="1" t="s">
        <v>3682</v>
      </c>
      <c r="C5554">
        <v>536</v>
      </c>
      <c r="D5554">
        <v>22723</v>
      </c>
      <c r="E5554">
        <v>4</v>
      </c>
      <c r="F5554">
        <v>2</v>
      </c>
      <c r="G5554">
        <v>1</v>
      </c>
      <c r="H5554" s="2">
        <v>43345</v>
      </c>
      <c r="I5554" t="str">
        <f>VLOOKUP(Sales[[#This Row],[TerritoryKey]], Territories[], 2, FALSE)</f>
        <v>Southwest</v>
      </c>
      <c r="J5554">
        <f>_xlfn.XLOOKUP(Sales[[#This Row],[ProductKey]], Products!$A:$A, Products!$J:$J)</f>
        <v>11.2163</v>
      </c>
      <c r="K5554">
        <f>_xlfn.XLOOKUP(Sales[[#This Row],[ProductKey]], Products!$A:$A, Products!$K:$K)</f>
        <v>29.99</v>
      </c>
      <c r="L5554" s="1">
        <f>Sales[[#This Row],[ProductPrice]]*Sales[[#This Row],[OrderQuantity]]</f>
        <v>29.99</v>
      </c>
      <c r="M5554" s="1">
        <f>Sales[[#This Row],[OrderQuantity]]</f>
        <v>1</v>
      </c>
      <c r="N5554" s="1">
        <f>1</f>
        <v>1</v>
      </c>
      <c r="O5554" s="1">
        <f>Sales[[#This Row],[TotalSales]]-Sales[[#This Row],[TotalCost]]</f>
        <v>18.773699999999998</v>
      </c>
      <c r="P5554" s="1">
        <f>Sales[[#This Row],[ProductCost]]*Sales[[#This Row],[OrderQuantity]]</f>
        <v>11.2163</v>
      </c>
      <c r="Q5554" s="1" t="str">
        <f>VLOOKUP(Sales[[#This Row],[ProductKey]], Products!$A$2:$D$1000, 4, FALSE)</f>
        <v>ML Mountain Tire</v>
      </c>
    </row>
    <row r="5555" spans="1:17" x14ac:dyDescent="0.25">
      <c r="A5555" s="2">
        <v>38140</v>
      </c>
      <c r="B5555" s="1" t="s">
        <v>3696</v>
      </c>
      <c r="C5555">
        <v>226</v>
      </c>
      <c r="D5555">
        <v>18360</v>
      </c>
      <c r="E5555">
        <v>4</v>
      </c>
      <c r="F5555">
        <v>2</v>
      </c>
      <c r="G5555">
        <v>1</v>
      </c>
      <c r="H5555" s="2">
        <v>43253</v>
      </c>
      <c r="I5555" t="str">
        <f>VLOOKUP(Sales[[#This Row],[TerritoryKey]], Territories[], 2, FALSE)</f>
        <v>Southwest</v>
      </c>
      <c r="J5555">
        <f>_xlfn.XLOOKUP(Sales[[#This Row],[ProductKey]], Products!$A:$A, Products!$J:$J)</f>
        <v>31.724399999999999</v>
      </c>
      <c r="K5555">
        <f>_xlfn.XLOOKUP(Sales[[#This Row],[ProductKey]], Products!$A:$A, Products!$K:$K)</f>
        <v>48.067300000000003</v>
      </c>
      <c r="L5555" s="1">
        <f>Sales[[#This Row],[ProductPrice]]*Sales[[#This Row],[OrderQuantity]]</f>
        <v>48.067300000000003</v>
      </c>
      <c r="M5555" s="1">
        <f>Sales[[#This Row],[OrderQuantity]]</f>
        <v>1</v>
      </c>
      <c r="N5555" s="1">
        <f>1</f>
        <v>1</v>
      </c>
      <c r="O5555" s="1">
        <f>Sales[[#This Row],[TotalSales]]-Sales[[#This Row],[TotalCost]]</f>
        <v>16.342900000000004</v>
      </c>
      <c r="P5555" s="1">
        <f>Sales[[#This Row],[ProductCost]]*Sales[[#This Row],[OrderQuantity]]</f>
        <v>31.724399999999999</v>
      </c>
      <c r="Q5555" s="1" t="str">
        <f>VLOOKUP(Sales[[#This Row],[ProductKey]], Products!$A$2:$D$1000, 4, FALSE)</f>
        <v>Long-Sleeve Logo Jersey, S</v>
      </c>
    </row>
    <row r="5556" spans="1:17" x14ac:dyDescent="0.25">
      <c r="A5556" s="2">
        <v>38108</v>
      </c>
      <c r="B5556" s="1" t="s">
        <v>3748</v>
      </c>
      <c r="C5556">
        <v>536</v>
      </c>
      <c r="D5556">
        <v>22744</v>
      </c>
      <c r="E5556">
        <v>4</v>
      </c>
      <c r="F5556">
        <v>2</v>
      </c>
      <c r="G5556">
        <v>1</v>
      </c>
      <c r="H5556" s="2">
        <v>43221</v>
      </c>
      <c r="I5556" t="str">
        <f>VLOOKUP(Sales[[#This Row],[TerritoryKey]], Territories[], 2, FALSE)</f>
        <v>Southwest</v>
      </c>
      <c r="J5556">
        <f>_xlfn.XLOOKUP(Sales[[#This Row],[ProductKey]], Products!$A:$A, Products!$J:$J)</f>
        <v>11.2163</v>
      </c>
      <c r="K5556">
        <f>_xlfn.XLOOKUP(Sales[[#This Row],[ProductKey]], Products!$A:$A, Products!$K:$K)</f>
        <v>29.99</v>
      </c>
      <c r="L5556" s="1">
        <f>Sales[[#This Row],[ProductPrice]]*Sales[[#This Row],[OrderQuantity]]</f>
        <v>29.99</v>
      </c>
      <c r="M5556" s="1">
        <f>Sales[[#This Row],[OrderQuantity]]</f>
        <v>1</v>
      </c>
      <c r="N5556" s="1">
        <f>1</f>
        <v>1</v>
      </c>
      <c r="O5556" s="1">
        <f>Sales[[#This Row],[TotalSales]]-Sales[[#This Row],[TotalCost]]</f>
        <v>18.773699999999998</v>
      </c>
      <c r="P5556" s="1">
        <f>Sales[[#This Row],[ProductCost]]*Sales[[#This Row],[OrderQuantity]]</f>
        <v>11.2163</v>
      </c>
      <c r="Q5556" s="1" t="str">
        <f>VLOOKUP(Sales[[#This Row],[ProductKey]], Products!$A$2:$D$1000, 4, FALSE)</f>
        <v>ML Mountain Tire</v>
      </c>
    </row>
    <row r="5557" spans="1:17" x14ac:dyDescent="0.25">
      <c r="A5557" s="2">
        <v>37814</v>
      </c>
      <c r="B5557" s="1" t="s">
        <v>3768</v>
      </c>
      <c r="C5557">
        <v>485</v>
      </c>
      <c r="D5557">
        <v>15855</v>
      </c>
      <c r="E5557">
        <v>4</v>
      </c>
      <c r="F5557">
        <v>2</v>
      </c>
      <c r="G5557">
        <v>1</v>
      </c>
      <c r="H5557" s="2">
        <v>42928</v>
      </c>
      <c r="I5557" t="str">
        <f>VLOOKUP(Sales[[#This Row],[TerritoryKey]], Territories[], 2, FALSE)</f>
        <v>Southwest</v>
      </c>
      <c r="J5557">
        <f>_xlfn.XLOOKUP(Sales[[#This Row],[ProductKey]], Products!$A:$A, Products!$J:$J)</f>
        <v>8.2204999999999995</v>
      </c>
      <c r="K5557">
        <f>_xlfn.XLOOKUP(Sales[[#This Row],[ProductKey]], Products!$A:$A, Products!$K:$K)</f>
        <v>21.98</v>
      </c>
      <c r="L5557" s="1">
        <f>Sales[[#This Row],[ProductPrice]]*Sales[[#This Row],[OrderQuantity]]</f>
        <v>21.98</v>
      </c>
      <c r="M5557" s="1">
        <f>Sales[[#This Row],[OrderQuantity]]</f>
        <v>1</v>
      </c>
      <c r="N5557" s="1">
        <f>1</f>
        <v>1</v>
      </c>
      <c r="O5557" s="1">
        <f>Sales[[#This Row],[TotalSales]]-Sales[[#This Row],[TotalCost]]</f>
        <v>13.759500000000001</v>
      </c>
      <c r="P5557" s="1">
        <f>Sales[[#This Row],[ProductCost]]*Sales[[#This Row],[OrderQuantity]]</f>
        <v>8.2204999999999995</v>
      </c>
      <c r="Q5557" s="1" t="str">
        <f>VLOOKUP(Sales[[#This Row],[ProductKey]], Products!$A$2:$D$1000, 4, FALSE)</f>
        <v>Fender Set - Mountain</v>
      </c>
    </row>
    <row r="5558" spans="1:17" x14ac:dyDescent="0.25">
      <c r="A5558" s="2">
        <v>37987</v>
      </c>
      <c r="B5558" s="1" t="s">
        <v>3861</v>
      </c>
      <c r="C5558">
        <v>478</v>
      </c>
      <c r="D5558">
        <v>12923</v>
      </c>
      <c r="E5558">
        <v>4</v>
      </c>
      <c r="F5558">
        <v>2</v>
      </c>
      <c r="G5558">
        <v>1</v>
      </c>
      <c r="H5558" s="2">
        <v>43101</v>
      </c>
      <c r="I5558" t="str">
        <f>VLOOKUP(Sales[[#This Row],[TerritoryKey]], Territories[], 2, FALSE)</f>
        <v>Southwest</v>
      </c>
      <c r="J5558">
        <f>_xlfn.XLOOKUP(Sales[[#This Row],[ProductKey]], Products!$A:$A, Products!$J:$J)</f>
        <v>3.7363</v>
      </c>
      <c r="K5558">
        <f>_xlfn.XLOOKUP(Sales[[#This Row],[ProductKey]], Products!$A:$A, Products!$K:$K)</f>
        <v>9.99</v>
      </c>
      <c r="L5558" s="1">
        <f>Sales[[#This Row],[ProductPrice]]*Sales[[#This Row],[OrderQuantity]]</f>
        <v>9.99</v>
      </c>
      <c r="M5558" s="1">
        <f>Sales[[#This Row],[OrderQuantity]]</f>
        <v>1</v>
      </c>
      <c r="N5558" s="1">
        <f>1</f>
        <v>1</v>
      </c>
      <c r="O5558" s="1">
        <f>Sales[[#This Row],[TotalSales]]-Sales[[#This Row],[TotalCost]]</f>
        <v>6.2537000000000003</v>
      </c>
      <c r="P5558" s="1">
        <f>Sales[[#This Row],[ProductCost]]*Sales[[#This Row],[OrderQuantity]]</f>
        <v>3.7363</v>
      </c>
      <c r="Q5558" s="1" t="str">
        <f>VLOOKUP(Sales[[#This Row],[ProductKey]], Products!$A$2:$D$1000, 4, FALSE)</f>
        <v>Mountain Bottle Cage</v>
      </c>
    </row>
    <row r="5559" spans="1:17" x14ac:dyDescent="0.25">
      <c r="A5559" s="2">
        <v>38020</v>
      </c>
      <c r="B5559" s="1" t="s">
        <v>3920</v>
      </c>
      <c r="C5559">
        <v>486</v>
      </c>
      <c r="D5559">
        <v>29274</v>
      </c>
      <c r="E5559">
        <v>4</v>
      </c>
      <c r="F5559">
        <v>2</v>
      </c>
      <c r="G5559">
        <v>1</v>
      </c>
      <c r="H5559" s="2">
        <v>43134</v>
      </c>
      <c r="I5559" t="str">
        <f>VLOOKUP(Sales[[#This Row],[TerritoryKey]], Territories[], 2, FALSE)</f>
        <v>Southwest</v>
      </c>
      <c r="J5559">
        <f>_xlfn.XLOOKUP(Sales[[#This Row],[ProductKey]], Products!$A:$A, Products!$J:$J)</f>
        <v>59.466000000000001</v>
      </c>
      <c r="K5559">
        <f>_xlfn.XLOOKUP(Sales[[#This Row],[ProductKey]], Products!$A:$A, Products!$K:$K)</f>
        <v>159</v>
      </c>
      <c r="L5559" s="1">
        <f>Sales[[#This Row],[ProductPrice]]*Sales[[#This Row],[OrderQuantity]]</f>
        <v>159</v>
      </c>
      <c r="M5559" s="1">
        <f>Sales[[#This Row],[OrderQuantity]]</f>
        <v>1</v>
      </c>
      <c r="N5559" s="1">
        <f>1</f>
        <v>1</v>
      </c>
      <c r="O5559" s="1">
        <f>Sales[[#This Row],[TotalSales]]-Sales[[#This Row],[TotalCost]]</f>
        <v>99.533999999999992</v>
      </c>
      <c r="P5559" s="1">
        <f>Sales[[#This Row],[ProductCost]]*Sales[[#This Row],[OrderQuantity]]</f>
        <v>59.466000000000001</v>
      </c>
      <c r="Q5559" s="1" t="str">
        <f>VLOOKUP(Sales[[#This Row],[ProductKey]], Products!$A$2:$D$1000, 4, FALSE)</f>
        <v>All-Purpose Bike Stand</v>
      </c>
    </row>
    <row r="5560" spans="1:17" x14ac:dyDescent="0.25">
      <c r="A5560" s="2">
        <v>38108</v>
      </c>
      <c r="B5560" s="1" t="s">
        <v>4041</v>
      </c>
      <c r="C5560">
        <v>529</v>
      </c>
      <c r="D5560">
        <v>23800</v>
      </c>
      <c r="E5560">
        <v>4</v>
      </c>
      <c r="F5560">
        <v>2</v>
      </c>
      <c r="G5560">
        <v>1</v>
      </c>
      <c r="H5560" s="2">
        <v>43221</v>
      </c>
      <c r="I5560" t="str">
        <f>VLOOKUP(Sales[[#This Row],[TerritoryKey]], Territories[], 2, FALSE)</f>
        <v>Southwest</v>
      </c>
      <c r="J5560">
        <f>_xlfn.XLOOKUP(Sales[[#This Row],[ProductKey]], Products!$A:$A, Products!$J:$J)</f>
        <v>1.4923</v>
      </c>
      <c r="K5560">
        <f>_xlfn.XLOOKUP(Sales[[#This Row],[ProductKey]], Products!$A:$A, Products!$K:$K)</f>
        <v>3.99</v>
      </c>
      <c r="L5560" s="1">
        <f>Sales[[#This Row],[ProductPrice]]*Sales[[#This Row],[OrderQuantity]]</f>
        <v>3.99</v>
      </c>
      <c r="M5560" s="1">
        <f>Sales[[#This Row],[OrderQuantity]]</f>
        <v>1</v>
      </c>
      <c r="N5560" s="1">
        <f>1</f>
        <v>1</v>
      </c>
      <c r="O5560" s="1">
        <f>Sales[[#This Row],[TotalSales]]-Sales[[#This Row],[TotalCost]]</f>
        <v>2.4977</v>
      </c>
      <c r="P5560" s="1">
        <f>Sales[[#This Row],[ProductCost]]*Sales[[#This Row],[OrderQuantity]]</f>
        <v>1.4923</v>
      </c>
      <c r="Q5560" s="1" t="str">
        <f>VLOOKUP(Sales[[#This Row],[ProductKey]], Products!$A$2:$D$1000, 4, FALSE)</f>
        <v>Road Tire Tube</v>
      </c>
    </row>
    <row r="5561" spans="1:17" x14ac:dyDescent="0.25">
      <c r="A5561" s="2">
        <v>37987</v>
      </c>
      <c r="B5561" s="1" t="s">
        <v>4063</v>
      </c>
      <c r="C5561">
        <v>235</v>
      </c>
      <c r="D5561">
        <v>20022</v>
      </c>
      <c r="E5561">
        <v>4</v>
      </c>
      <c r="F5561">
        <v>2</v>
      </c>
      <c r="G5561">
        <v>1</v>
      </c>
      <c r="H5561" s="2">
        <v>43101</v>
      </c>
      <c r="I5561" t="str">
        <f>VLOOKUP(Sales[[#This Row],[TerritoryKey]], Territories[], 2, FALSE)</f>
        <v>Southwest</v>
      </c>
      <c r="J5561">
        <f>_xlfn.XLOOKUP(Sales[[#This Row],[ProductKey]], Products!$A:$A, Products!$J:$J)</f>
        <v>31.724399999999999</v>
      </c>
      <c r="K5561">
        <f>_xlfn.XLOOKUP(Sales[[#This Row],[ProductKey]], Products!$A:$A, Products!$K:$K)</f>
        <v>48.067300000000003</v>
      </c>
      <c r="L5561" s="1">
        <f>Sales[[#This Row],[ProductPrice]]*Sales[[#This Row],[OrderQuantity]]</f>
        <v>48.067300000000003</v>
      </c>
      <c r="M5561" s="1">
        <f>Sales[[#This Row],[OrderQuantity]]</f>
        <v>1</v>
      </c>
      <c r="N5561" s="1">
        <f>1</f>
        <v>1</v>
      </c>
      <c r="O5561" s="1">
        <f>Sales[[#This Row],[TotalSales]]-Sales[[#This Row],[TotalCost]]</f>
        <v>16.342900000000004</v>
      </c>
      <c r="P5561" s="1">
        <f>Sales[[#This Row],[ProductCost]]*Sales[[#This Row],[OrderQuantity]]</f>
        <v>31.724399999999999</v>
      </c>
      <c r="Q5561" s="1" t="str">
        <f>VLOOKUP(Sales[[#This Row],[ProductKey]], Products!$A$2:$D$1000, 4, FALSE)</f>
        <v>Long-Sleeve Logo Jersey, XL</v>
      </c>
    </row>
    <row r="5562" spans="1:17" x14ac:dyDescent="0.25">
      <c r="A5562" s="2">
        <v>38292</v>
      </c>
      <c r="B5562" s="1" t="s">
        <v>4083</v>
      </c>
      <c r="C5562">
        <v>229</v>
      </c>
      <c r="D5562">
        <v>18361</v>
      </c>
      <c r="E5562">
        <v>4</v>
      </c>
      <c r="F5562">
        <v>2</v>
      </c>
      <c r="G5562">
        <v>1</v>
      </c>
      <c r="H5562" s="2">
        <v>43405</v>
      </c>
      <c r="I5562" t="str">
        <f>VLOOKUP(Sales[[#This Row],[TerritoryKey]], Territories[], 2, FALSE)</f>
        <v>Southwest</v>
      </c>
      <c r="J5562">
        <f>_xlfn.XLOOKUP(Sales[[#This Row],[ProductKey]], Products!$A:$A, Products!$J:$J)</f>
        <v>31.724399999999999</v>
      </c>
      <c r="K5562">
        <f>_xlfn.XLOOKUP(Sales[[#This Row],[ProductKey]], Products!$A:$A, Products!$K:$K)</f>
        <v>48.067300000000003</v>
      </c>
      <c r="L5562" s="1">
        <f>Sales[[#This Row],[ProductPrice]]*Sales[[#This Row],[OrderQuantity]]</f>
        <v>48.067300000000003</v>
      </c>
      <c r="M5562" s="1">
        <f>Sales[[#This Row],[OrderQuantity]]</f>
        <v>1</v>
      </c>
      <c r="N5562" s="1">
        <f>1</f>
        <v>1</v>
      </c>
      <c r="O5562" s="1">
        <f>Sales[[#This Row],[TotalSales]]-Sales[[#This Row],[TotalCost]]</f>
        <v>16.342900000000004</v>
      </c>
      <c r="P5562" s="1">
        <f>Sales[[#This Row],[ProductCost]]*Sales[[#This Row],[OrderQuantity]]</f>
        <v>31.724399999999999</v>
      </c>
      <c r="Q5562" s="1" t="str">
        <f>VLOOKUP(Sales[[#This Row],[ProductKey]], Products!$A$2:$D$1000, 4, FALSE)</f>
        <v>Long-Sleeve Logo Jersey, M</v>
      </c>
    </row>
    <row r="5563" spans="1:17" x14ac:dyDescent="0.25">
      <c r="A5563" s="2">
        <v>38202</v>
      </c>
      <c r="B5563" s="1" t="s">
        <v>4091</v>
      </c>
      <c r="C5563">
        <v>489</v>
      </c>
      <c r="D5563">
        <v>28335</v>
      </c>
      <c r="E5563">
        <v>4</v>
      </c>
      <c r="F5563">
        <v>2</v>
      </c>
      <c r="G5563">
        <v>1</v>
      </c>
      <c r="H5563" s="2">
        <v>43315</v>
      </c>
      <c r="I5563" t="str">
        <f>VLOOKUP(Sales[[#This Row],[TerritoryKey]], Territories[], 2, FALSE)</f>
        <v>Southwest</v>
      </c>
      <c r="J5563">
        <f>_xlfn.XLOOKUP(Sales[[#This Row],[ProductKey]], Products!$A:$A, Products!$J:$J)</f>
        <v>41.572299999999998</v>
      </c>
      <c r="K5563">
        <f>_xlfn.XLOOKUP(Sales[[#This Row],[ProductKey]], Products!$A:$A, Products!$K:$K)</f>
        <v>53.99</v>
      </c>
      <c r="L5563" s="1">
        <f>Sales[[#This Row],[ProductPrice]]*Sales[[#This Row],[OrderQuantity]]</f>
        <v>53.99</v>
      </c>
      <c r="M5563" s="1">
        <f>Sales[[#This Row],[OrderQuantity]]</f>
        <v>1</v>
      </c>
      <c r="N5563" s="1">
        <f>1</f>
        <v>1</v>
      </c>
      <c r="O5563" s="1">
        <f>Sales[[#This Row],[TotalSales]]-Sales[[#This Row],[TotalCost]]</f>
        <v>12.417700000000004</v>
      </c>
      <c r="P5563" s="1">
        <f>Sales[[#This Row],[ProductCost]]*Sales[[#This Row],[OrderQuantity]]</f>
        <v>41.572299999999998</v>
      </c>
      <c r="Q5563" s="1" t="str">
        <f>VLOOKUP(Sales[[#This Row],[ProductKey]], Products!$A$2:$D$1000, 4, FALSE)</f>
        <v>Short-Sleeve Classic Jersey, M</v>
      </c>
    </row>
    <row r="5564" spans="1:17" x14ac:dyDescent="0.25">
      <c r="A5564" s="2">
        <v>38233</v>
      </c>
      <c r="B5564" s="1" t="s">
        <v>4159</v>
      </c>
      <c r="C5564">
        <v>480</v>
      </c>
      <c r="D5564">
        <v>11184</v>
      </c>
      <c r="E5564">
        <v>4</v>
      </c>
      <c r="F5564">
        <v>2</v>
      </c>
      <c r="G5564">
        <v>1</v>
      </c>
      <c r="H5564" s="2">
        <v>43346</v>
      </c>
      <c r="I5564" t="str">
        <f>VLOOKUP(Sales[[#This Row],[TerritoryKey]], Territories[], 2, FALSE)</f>
        <v>Southwest</v>
      </c>
      <c r="J5564">
        <f>_xlfn.XLOOKUP(Sales[[#This Row],[ProductKey]], Products!$A:$A, Products!$J:$J)</f>
        <v>0.85650000000000004</v>
      </c>
      <c r="K5564">
        <f>_xlfn.XLOOKUP(Sales[[#This Row],[ProductKey]], Products!$A:$A, Products!$K:$K)</f>
        <v>2.29</v>
      </c>
      <c r="L5564" s="1">
        <f>Sales[[#This Row],[ProductPrice]]*Sales[[#This Row],[OrderQuantity]]</f>
        <v>2.29</v>
      </c>
      <c r="M5564" s="1">
        <f>Sales[[#This Row],[OrderQuantity]]</f>
        <v>1</v>
      </c>
      <c r="N5564" s="1">
        <f>1</f>
        <v>1</v>
      </c>
      <c r="O5564" s="1">
        <f>Sales[[#This Row],[TotalSales]]-Sales[[#This Row],[TotalCost]]</f>
        <v>1.4335</v>
      </c>
      <c r="P5564" s="1">
        <f>Sales[[#This Row],[ProductCost]]*Sales[[#This Row],[OrderQuantity]]</f>
        <v>0.85650000000000004</v>
      </c>
      <c r="Q5564" s="1" t="str">
        <f>VLOOKUP(Sales[[#This Row],[ProductKey]], Products!$A$2:$D$1000, 4, FALSE)</f>
        <v>Patch Kit/8 Patches</v>
      </c>
    </row>
    <row r="5565" spans="1:17" x14ac:dyDescent="0.25">
      <c r="A5565" s="2">
        <v>38047</v>
      </c>
      <c r="B5565" s="1" t="s">
        <v>4192</v>
      </c>
      <c r="C5565">
        <v>539</v>
      </c>
      <c r="D5565">
        <v>18562</v>
      </c>
      <c r="E5565">
        <v>4</v>
      </c>
      <c r="F5565">
        <v>2</v>
      </c>
      <c r="G5565">
        <v>1</v>
      </c>
      <c r="H5565" s="2">
        <v>43160</v>
      </c>
      <c r="I5565" t="str">
        <f>VLOOKUP(Sales[[#This Row],[TerritoryKey]], Territories[], 2, FALSE)</f>
        <v>Southwest</v>
      </c>
      <c r="J5565">
        <f>_xlfn.XLOOKUP(Sales[[#This Row],[ProductKey]], Products!$A:$A, Products!$J:$J)</f>
        <v>9.3462999999999994</v>
      </c>
      <c r="K5565">
        <f>_xlfn.XLOOKUP(Sales[[#This Row],[ProductKey]], Products!$A:$A, Products!$K:$K)</f>
        <v>24.99</v>
      </c>
      <c r="L5565" s="1">
        <f>Sales[[#This Row],[ProductPrice]]*Sales[[#This Row],[OrderQuantity]]</f>
        <v>24.99</v>
      </c>
      <c r="M5565" s="1">
        <f>Sales[[#This Row],[OrderQuantity]]</f>
        <v>1</v>
      </c>
      <c r="N5565" s="1">
        <f>1</f>
        <v>1</v>
      </c>
      <c r="O5565" s="1">
        <f>Sales[[#This Row],[TotalSales]]-Sales[[#This Row],[TotalCost]]</f>
        <v>15.643699999999999</v>
      </c>
      <c r="P5565" s="1">
        <f>Sales[[#This Row],[ProductCost]]*Sales[[#This Row],[OrderQuantity]]</f>
        <v>9.3462999999999994</v>
      </c>
      <c r="Q5565" s="1" t="str">
        <f>VLOOKUP(Sales[[#This Row],[ProductKey]], Products!$A$2:$D$1000, 4, FALSE)</f>
        <v>ML Road Tire</v>
      </c>
    </row>
    <row r="5566" spans="1:17" x14ac:dyDescent="0.25">
      <c r="A5566" s="2">
        <v>38231</v>
      </c>
      <c r="B5566" s="1" t="s">
        <v>4332</v>
      </c>
      <c r="C5566">
        <v>229</v>
      </c>
      <c r="D5566">
        <v>19235</v>
      </c>
      <c r="E5566">
        <v>4</v>
      </c>
      <c r="F5566">
        <v>2</v>
      </c>
      <c r="G5566">
        <v>1</v>
      </c>
      <c r="H5566" s="2">
        <v>43344</v>
      </c>
      <c r="I5566" t="str">
        <f>VLOOKUP(Sales[[#This Row],[TerritoryKey]], Territories[], 2, FALSE)</f>
        <v>Southwest</v>
      </c>
      <c r="J5566">
        <f>_xlfn.XLOOKUP(Sales[[#This Row],[ProductKey]], Products!$A:$A, Products!$J:$J)</f>
        <v>31.724399999999999</v>
      </c>
      <c r="K5566">
        <f>_xlfn.XLOOKUP(Sales[[#This Row],[ProductKey]], Products!$A:$A, Products!$K:$K)</f>
        <v>48.067300000000003</v>
      </c>
      <c r="L5566" s="1">
        <f>Sales[[#This Row],[ProductPrice]]*Sales[[#This Row],[OrderQuantity]]</f>
        <v>48.067300000000003</v>
      </c>
      <c r="M5566" s="1">
        <f>Sales[[#This Row],[OrderQuantity]]</f>
        <v>1</v>
      </c>
      <c r="N5566" s="1">
        <f>1</f>
        <v>1</v>
      </c>
      <c r="O5566" s="1">
        <f>Sales[[#This Row],[TotalSales]]-Sales[[#This Row],[TotalCost]]</f>
        <v>16.342900000000004</v>
      </c>
      <c r="P5566" s="1">
        <f>Sales[[#This Row],[ProductCost]]*Sales[[#This Row],[OrderQuantity]]</f>
        <v>31.724399999999999</v>
      </c>
      <c r="Q5566" s="1" t="str">
        <f>VLOOKUP(Sales[[#This Row],[ProductKey]], Products!$A$2:$D$1000, 4, FALSE)</f>
        <v>Long-Sleeve Logo Jersey, M</v>
      </c>
    </row>
    <row r="5567" spans="1:17" x14ac:dyDescent="0.25">
      <c r="A5567" s="2">
        <v>38323</v>
      </c>
      <c r="B5567" s="1" t="s">
        <v>4346</v>
      </c>
      <c r="C5567">
        <v>235</v>
      </c>
      <c r="D5567">
        <v>18366</v>
      </c>
      <c r="E5567">
        <v>4</v>
      </c>
      <c r="F5567">
        <v>2</v>
      </c>
      <c r="G5567">
        <v>1</v>
      </c>
      <c r="H5567" s="2">
        <v>43436</v>
      </c>
      <c r="I5567" t="str">
        <f>VLOOKUP(Sales[[#This Row],[TerritoryKey]], Territories[], 2, FALSE)</f>
        <v>Southwest</v>
      </c>
      <c r="J5567">
        <f>_xlfn.XLOOKUP(Sales[[#This Row],[ProductKey]], Products!$A:$A, Products!$J:$J)</f>
        <v>31.724399999999999</v>
      </c>
      <c r="K5567">
        <f>_xlfn.XLOOKUP(Sales[[#This Row],[ProductKey]], Products!$A:$A, Products!$K:$K)</f>
        <v>48.067300000000003</v>
      </c>
      <c r="L5567" s="1">
        <f>Sales[[#This Row],[ProductPrice]]*Sales[[#This Row],[OrderQuantity]]</f>
        <v>48.067300000000003</v>
      </c>
      <c r="M5567" s="1">
        <f>Sales[[#This Row],[OrderQuantity]]</f>
        <v>1</v>
      </c>
      <c r="N5567" s="1">
        <f>1</f>
        <v>1</v>
      </c>
      <c r="O5567" s="1">
        <f>Sales[[#This Row],[TotalSales]]-Sales[[#This Row],[TotalCost]]</f>
        <v>16.342900000000004</v>
      </c>
      <c r="P5567" s="1">
        <f>Sales[[#This Row],[ProductCost]]*Sales[[#This Row],[OrderQuantity]]</f>
        <v>31.724399999999999</v>
      </c>
      <c r="Q5567" s="1" t="str">
        <f>VLOOKUP(Sales[[#This Row],[ProductKey]], Products!$A$2:$D$1000, 4, FALSE)</f>
        <v>Long-Sleeve Logo Jersey, XL</v>
      </c>
    </row>
    <row r="5568" spans="1:17" x14ac:dyDescent="0.25">
      <c r="A5568" s="2">
        <v>38323</v>
      </c>
      <c r="B5568" s="1" t="s">
        <v>4514</v>
      </c>
      <c r="C5568">
        <v>538</v>
      </c>
      <c r="D5568">
        <v>23471</v>
      </c>
      <c r="E5568">
        <v>4</v>
      </c>
      <c r="F5568">
        <v>2</v>
      </c>
      <c r="G5568">
        <v>1</v>
      </c>
      <c r="H5568" s="2">
        <v>43436</v>
      </c>
      <c r="I5568" t="str">
        <f>VLOOKUP(Sales[[#This Row],[TerritoryKey]], Territories[], 2, FALSE)</f>
        <v>Southwest</v>
      </c>
      <c r="J5568">
        <f>_xlfn.XLOOKUP(Sales[[#This Row],[ProductKey]], Products!$A:$A, Products!$J:$J)</f>
        <v>8.0373000000000001</v>
      </c>
      <c r="K5568">
        <f>_xlfn.XLOOKUP(Sales[[#This Row],[ProductKey]], Products!$A:$A, Products!$K:$K)</f>
        <v>21.49</v>
      </c>
      <c r="L5568" s="1">
        <f>Sales[[#This Row],[ProductPrice]]*Sales[[#This Row],[OrderQuantity]]</f>
        <v>21.49</v>
      </c>
      <c r="M5568" s="1">
        <f>Sales[[#This Row],[OrderQuantity]]</f>
        <v>1</v>
      </c>
      <c r="N5568" s="1">
        <f>1</f>
        <v>1</v>
      </c>
      <c r="O5568" s="1">
        <f>Sales[[#This Row],[TotalSales]]-Sales[[#This Row],[TotalCost]]</f>
        <v>13.452699999999998</v>
      </c>
      <c r="P5568" s="1">
        <f>Sales[[#This Row],[ProductCost]]*Sales[[#This Row],[OrderQuantity]]</f>
        <v>8.0373000000000001</v>
      </c>
      <c r="Q5568" s="1" t="str">
        <f>VLOOKUP(Sales[[#This Row],[ProductKey]], Products!$A$2:$D$1000, 4, FALSE)</f>
        <v>LL Road Tire</v>
      </c>
    </row>
    <row r="5569" spans="1:17" x14ac:dyDescent="0.25">
      <c r="A5569" s="2">
        <v>38142</v>
      </c>
      <c r="B5569" s="1" t="s">
        <v>4581</v>
      </c>
      <c r="C5569">
        <v>488</v>
      </c>
      <c r="D5569">
        <v>18431</v>
      </c>
      <c r="E5569">
        <v>4</v>
      </c>
      <c r="F5569">
        <v>2</v>
      </c>
      <c r="G5569">
        <v>1</v>
      </c>
      <c r="H5569" s="2">
        <v>43255</v>
      </c>
      <c r="I5569" t="str">
        <f>VLOOKUP(Sales[[#This Row],[TerritoryKey]], Territories[], 2, FALSE)</f>
        <v>Southwest</v>
      </c>
      <c r="J5569">
        <f>_xlfn.XLOOKUP(Sales[[#This Row],[ProductKey]], Products!$A:$A, Products!$J:$J)</f>
        <v>41.572299999999998</v>
      </c>
      <c r="K5569">
        <f>_xlfn.XLOOKUP(Sales[[#This Row],[ProductKey]], Products!$A:$A, Products!$K:$K)</f>
        <v>53.99</v>
      </c>
      <c r="L5569" s="1">
        <f>Sales[[#This Row],[ProductPrice]]*Sales[[#This Row],[OrderQuantity]]</f>
        <v>53.99</v>
      </c>
      <c r="M5569" s="1">
        <f>Sales[[#This Row],[OrderQuantity]]</f>
        <v>1</v>
      </c>
      <c r="N5569" s="1">
        <f>1</f>
        <v>1</v>
      </c>
      <c r="O5569" s="1">
        <f>Sales[[#This Row],[TotalSales]]-Sales[[#This Row],[TotalCost]]</f>
        <v>12.417700000000004</v>
      </c>
      <c r="P5569" s="1">
        <f>Sales[[#This Row],[ProductCost]]*Sales[[#This Row],[OrderQuantity]]</f>
        <v>41.572299999999998</v>
      </c>
      <c r="Q5569" s="1" t="str">
        <f>VLOOKUP(Sales[[#This Row],[ProductKey]], Products!$A$2:$D$1000, 4, FALSE)</f>
        <v>Short-Sleeve Classic Jersey, S</v>
      </c>
    </row>
    <row r="5570" spans="1:17" x14ac:dyDescent="0.25">
      <c r="A5570" s="2">
        <v>38140</v>
      </c>
      <c r="B5570" s="1" t="s">
        <v>4603</v>
      </c>
      <c r="C5570">
        <v>479</v>
      </c>
      <c r="D5570">
        <v>25362</v>
      </c>
      <c r="E5570">
        <v>4</v>
      </c>
      <c r="F5570">
        <v>2</v>
      </c>
      <c r="G5570">
        <v>1</v>
      </c>
      <c r="H5570" s="2">
        <v>43253</v>
      </c>
      <c r="I5570" t="str">
        <f>VLOOKUP(Sales[[#This Row],[TerritoryKey]], Territories[], 2, FALSE)</f>
        <v>Southwest</v>
      </c>
      <c r="J5570">
        <f>_xlfn.XLOOKUP(Sales[[#This Row],[ProductKey]], Products!$A:$A, Products!$J:$J)</f>
        <v>3.3622999999999998</v>
      </c>
      <c r="K5570">
        <f>_xlfn.XLOOKUP(Sales[[#This Row],[ProductKey]], Products!$A:$A, Products!$K:$K)</f>
        <v>8.99</v>
      </c>
      <c r="L5570" s="1">
        <f>Sales[[#This Row],[ProductPrice]]*Sales[[#This Row],[OrderQuantity]]</f>
        <v>8.99</v>
      </c>
      <c r="M5570" s="1">
        <f>Sales[[#This Row],[OrderQuantity]]</f>
        <v>1</v>
      </c>
      <c r="N5570" s="1">
        <f>1</f>
        <v>1</v>
      </c>
      <c r="O5570" s="1">
        <f>Sales[[#This Row],[TotalSales]]-Sales[[#This Row],[TotalCost]]</f>
        <v>5.6277000000000008</v>
      </c>
      <c r="P5570" s="1">
        <f>Sales[[#This Row],[ProductCost]]*Sales[[#This Row],[OrderQuantity]]</f>
        <v>3.3622999999999998</v>
      </c>
      <c r="Q5570" s="1" t="str">
        <f>VLOOKUP(Sales[[#This Row],[ProductKey]], Products!$A$2:$D$1000, 4, FALSE)</f>
        <v>Road Bottle Cage</v>
      </c>
    </row>
    <row r="5571" spans="1:17" x14ac:dyDescent="0.25">
      <c r="A5571" s="2">
        <v>38139</v>
      </c>
      <c r="B5571" s="1" t="s">
        <v>4629</v>
      </c>
      <c r="C5571">
        <v>488</v>
      </c>
      <c r="D5571">
        <v>20338</v>
      </c>
      <c r="E5571">
        <v>4</v>
      </c>
      <c r="F5571">
        <v>2</v>
      </c>
      <c r="G5571">
        <v>1</v>
      </c>
      <c r="H5571" s="2">
        <v>43252</v>
      </c>
      <c r="I5571" t="str">
        <f>VLOOKUP(Sales[[#This Row],[TerritoryKey]], Territories[], 2, FALSE)</f>
        <v>Southwest</v>
      </c>
      <c r="J5571">
        <f>_xlfn.XLOOKUP(Sales[[#This Row],[ProductKey]], Products!$A:$A, Products!$J:$J)</f>
        <v>41.572299999999998</v>
      </c>
      <c r="K5571">
        <f>_xlfn.XLOOKUP(Sales[[#This Row],[ProductKey]], Products!$A:$A, Products!$K:$K)</f>
        <v>53.99</v>
      </c>
      <c r="L5571" s="1">
        <f>Sales[[#This Row],[ProductPrice]]*Sales[[#This Row],[OrderQuantity]]</f>
        <v>53.99</v>
      </c>
      <c r="M5571" s="1">
        <f>Sales[[#This Row],[OrderQuantity]]</f>
        <v>1</v>
      </c>
      <c r="N5571" s="1">
        <f>1</f>
        <v>1</v>
      </c>
      <c r="O5571" s="1">
        <f>Sales[[#This Row],[TotalSales]]-Sales[[#This Row],[TotalCost]]</f>
        <v>12.417700000000004</v>
      </c>
      <c r="P5571" s="1">
        <f>Sales[[#This Row],[ProductCost]]*Sales[[#This Row],[OrderQuantity]]</f>
        <v>41.572299999999998</v>
      </c>
      <c r="Q5571" s="1" t="str">
        <f>VLOOKUP(Sales[[#This Row],[ProductKey]], Products!$A$2:$D$1000, 4, FALSE)</f>
        <v>Short-Sleeve Classic Jersey, S</v>
      </c>
    </row>
    <row r="5572" spans="1:17" x14ac:dyDescent="0.25">
      <c r="A5572" s="2">
        <v>38172</v>
      </c>
      <c r="B5572" s="1" t="s">
        <v>4666</v>
      </c>
      <c r="C5572">
        <v>528</v>
      </c>
      <c r="D5572">
        <v>26203</v>
      </c>
      <c r="E5572">
        <v>4</v>
      </c>
      <c r="F5572">
        <v>2</v>
      </c>
      <c r="G5572">
        <v>1</v>
      </c>
      <c r="H5572" s="2">
        <v>43285</v>
      </c>
      <c r="I5572" t="str">
        <f>VLOOKUP(Sales[[#This Row],[TerritoryKey]], Territories[], 2, FALSE)</f>
        <v>Southwest</v>
      </c>
      <c r="J5572">
        <f>_xlfn.XLOOKUP(Sales[[#This Row],[ProductKey]], Products!$A:$A, Products!$J:$J)</f>
        <v>1.8663000000000001</v>
      </c>
      <c r="K5572">
        <f>_xlfn.XLOOKUP(Sales[[#This Row],[ProductKey]], Products!$A:$A, Products!$K:$K)</f>
        <v>4.99</v>
      </c>
      <c r="L5572" s="1">
        <f>Sales[[#This Row],[ProductPrice]]*Sales[[#This Row],[OrderQuantity]]</f>
        <v>4.99</v>
      </c>
      <c r="M5572" s="1">
        <f>Sales[[#This Row],[OrderQuantity]]</f>
        <v>1</v>
      </c>
      <c r="N5572" s="1">
        <f>1</f>
        <v>1</v>
      </c>
      <c r="O5572" s="1">
        <f>Sales[[#This Row],[TotalSales]]-Sales[[#This Row],[TotalCost]]</f>
        <v>3.1237000000000004</v>
      </c>
      <c r="P5572" s="1">
        <f>Sales[[#This Row],[ProductCost]]*Sales[[#This Row],[OrderQuantity]]</f>
        <v>1.8663000000000001</v>
      </c>
      <c r="Q5572" s="1" t="str">
        <f>VLOOKUP(Sales[[#This Row],[ProductKey]], Products!$A$2:$D$1000, 4, FALSE)</f>
        <v>Mountain Tire Tube</v>
      </c>
    </row>
    <row r="5573" spans="1:17" x14ac:dyDescent="0.25">
      <c r="A5573" s="2">
        <v>38324</v>
      </c>
      <c r="B5573" s="1" t="s">
        <v>4776</v>
      </c>
      <c r="C5573">
        <v>475</v>
      </c>
      <c r="D5573">
        <v>14914</v>
      </c>
      <c r="E5573">
        <v>4</v>
      </c>
      <c r="F5573">
        <v>2</v>
      </c>
      <c r="G5573">
        <v>1</v>
      </c>
      <c r="H5573" s="2">
        <v>43437</v>
      </c>
      <c r="I5573" t="str">
        <f>VLOOKUP(Sales[[#This Row],[TerritoryKey]], Territories[], 2, FALSE)</f>
        <v>Southwest</v>
      </c>
      <c r="J5573">
        <f>_xlfn.XLOOKUP(Sales[[#This Row],[ProductKey]], Products!$A:$A, Products!$J:$J)</f>
        <v>26.176300000000001</v>
      </c>
      <c r="K5573">
        <f>_xlfn.XLOOKUP(Sales[[#This Row],[ProductKey]], Products!$A:$A, Products!$K:$K)</f>
        <v>69.989999999999995</v>
      </c>
      <c r="L5573" s="1">
        <f>Sales[[#This Row],[ProductPrice]]*Sales[[#This Row],[OrderQuantity]]</f>
        <v>69.989999999999995</v>
      </c>
      <c r="M5573" s="1">
        <f>Sales[[#This Row],[OrderQuantity]]</f>
        <v>1</v>
      </c>
      <c r="N5573" s="1">
        <f>1</f>
        <v>1</v>
      </c>
      <c r="O5573" s="1">
        <f>Sales[[#This Row],[TotalSales]]-Sales[[#This Row],[TotalCost]]</f>
        <v>43.813699999999997</v>
      </c>
      <c r="P5573" s="1">
        <f>Sales[[#This Row],[ProductCost]]*Sales[[#This Row],[OrderQuantity]]</f>
        <v>26.176300000000001</v>
      </c>
      <c r="Q5573" s="1" t="str">
        <f>VLOOKUP(Sales[[#This Row],[ProductKey]], Products!$A$2:$D$1000, 4, FALSE)</f>
        <v>Women's Mountain Shorts, M</v>
      </c>
    </row>
    <row r="5574" spans="1:17" x14ac:dyDescent="0.25">
      <c r="A5574" s="2">
        <v>38109</v>
      </c>
      <c r="B5574" s="1" t="s">
        <v>4794</v>
      </c>
      <c r="C5574">
        <v>489</v>
      </c>
      <c r="D5574">
        <v>21356</v>
      </c>
      <c r="E5574">
        <v>4</v>
      </c>
      <c r="F5574">
        <v>2</v>
      </c>
      <c r="G5574">
        <v>1</v>
      </c>
      <c r="H5574" s="2">
        <v>43222</v>
      </c>
      <c r="I5574" t="str">
        <f>VLOOKUP(Sales[[#This Row],[TerritoryKey]], Territories[], 2, FALSE)</f>
        <v>Southwest</v>
      </c>
      <c r="J5574">
        <f>_xlfn.XLOOKUP(Sales[[#This Row],[ProductKey]], Products!$A:$A, Products!$J:$J)</f>
        <v>41.572299999999998</v>
      </c>
      <c r="K5574">
        <f>_xlfn.XLOOKUP(Sales[[#This Row],[ProductKey]], Products!$A:$A, Products!$K:$K)</f>
        <v>53.99</v>
      </c>
      <c r="L5574" s="1">
        <f>Sales[[#This Row],[ProductPrice]]*Sales[[#This Row],[OrderQuantity]]</f>
        <v>53.99</v>
      </c>
      <c r="M5574" s="1">
        <f>Sales[[#This Row],[OrderQuantity]]</f>
        <v>1</v>
      </c>
      <c r="N5574" s="1">
        <f>1</f>
        <v>1</v>
      </c>
      <c r="O5574" s="1">
        <f>Sales[[#This Row],[TotalSales]]-Sales[[#This Row],[TotalCost]]</f>
        <v>12.417700000000004</v>
      </c>
      <c r="P5574" s="1">
        <f>Sales[[#This Row],[ProductCost]]*Sales[[#This Row],[OrderQuantity]]</f>
        <v>41.572299999999998</v>
      </c>
      <c r="Q5574" s="1" t="str">
        <f>VLOOKUP(Sales[[#This Row],[ProductKey]], Products!$A$2:$D$1000, 4, FALSE)</f>
        <v>Short-Sleeve Classic Jersey, M</v>
      </c>
    </row>
    <row r="5575" spans="1:17" x14ac:dyDescent="0.25">
      <c r="A5575" s="2">
        <v>38232</v>
      </c>
      <c r="B5575" s="1" t="s">
        <v>4914</v>
      </c>
      <c r="C5575">
        <v>479</v>
      </c>
      <c r="D5575">
        <v>12205</v>
      </c>
      <c r="E5575">
        <v>4</v>
      </c>
      <c r="F5575">
        <v>2</v>
      </c>
      <c r="G5575">
        <v>1</v>
      </c>
      <c r="H5575" s="2">
        <v>43345</v>
      </c>
      <c r="I5575" t="str">
        <f>VLOOKUP(Sales[[#This Row],[TerritoryKey]], Territories[], 2, FALSE)</f>
        <v>Southwest</v>
      </c>
      <c r="J5575">
        <f>_xlfn.XLOOKUP(Sales[[#This Row],[ProductKey]], Products!$A:$A, Products!$J:$J)</f>
        <v>3.3622999999999998</v>
      </c>
      <c r="K5575">
        <f>_xlfn.XLOOKUP(Sales[[#This Row],[ProductKey]], Products!$A:$A, Products!$K:$K)</f>
        <v>8.99</v>
      </c>
      <c r="L5575" s="1">
        <f>Sales[[#This Row],[ProductPrice]]*Sales[[#This Row],[OrderQuantity]]</f>
        <v>8.99</v>
      </c>
      <c r="M5575" s="1">
        <f>Sales[[#This Row],[OrderQuantity]]</f>
        <v>1</v>
      </c>
      <c r="N5575" s="1">
        <f>1</f>
        <v>1</v>
      </c>
      <c r="O5575" s="1">
        <f>Sales[[#This Row],[TotalSales]]-Sales[[#This Row],[TotalCost]]</f>
        <v>5.6277000000000008</v>
      </c>
      <c r="P5575" s="1">
        <f>Sales[[#This Row],[ProductCost]]*Sales[[#This Row],[OrderQuantity]]</f>
        <v>3.3622999999999998</v>
      </c>
      <c r="Q5575" s="1" t="str">
        <f>VLOOKUP(Sales[[#This Row],[ProductKey]], Products!$A$2:$D$1000, 4, FALSE)</f>
        <v>Road Bottle Cage</v>
      </c>
    </row>
    <row r="5576" spans="1:17" x14ac:dyDescent="0.25">
      <c r="A5576" s="2">
        <v>38019</v>
      </c>
      <c r="B5576" s="1" t="s">
        <v>4924</v>
      </c>
      <c r="C5576">
        <v>528</v>
      </c>
      <c r="D5576">
        <v>12428</v>
      </c>
      <c r="E5576">
        <v>4</v>
      </c>
      <c r="F5576">
        <v>2</v>
      </c>
      <c r="G5576">
        <v>1</v>
      </c>
      <c r="H5576" s="2">
        <v>43133</v>
      </c>
      <c r="I5576" t="str">
        <f>VLOOKUP(Sales[[#This Row],[TerritoryKey]], Territories[], 2, FALSE)</f>
        <v>Southwest</v>
      </c>
      <c r="J5576">
        <f>_xlfn.XLOOKUP(Sales[[#This Row],[ProductKey]], Products!$A:$A, Products!$J:$J)</f>
        <v>1.8663000000000001</v>
      </c>
      <c r="K5576">
        <f>_xlfn.XLOOKUP(Sales[[#This Row],[ProductKey]], Products!$A:$A, Products!$K:$K)</f>
        <v>4.99</v>
      </c>
      <c r="L5576" s="1">
        <f>Sales[[#This Row],[ProductPrice]]*Sales[[#This Row],[OrderQuantity]]</f>
        <v>4.99</v>
      </c>
      <c r="M5576" s="1">
        <f>Sales[[#This Row],[OrderQuantity]]</f>
        <v>1</v>
      </c>
      <c r="N5576" s="1">
        <f>1</f>
        <v>1</v>
      </c>
      <c r="O5576" s="1">
        <f>Sales[[#This Row],[TotalSales]]-Sales[[#This Row],[TotalCost]]</f>
        <v>3.1237000000000004</v>
      </c>
      <c r="P5576" s="1">
        <f>Sales[[#This Row],[ProductCost]]*Sales[[#This Row],[OrderQuantity]]</f>
        <v>1.8663000000000001</v>
      </c>
      <c r="Q5576" s="1" t="str">
        <f>VLOOKUP(Sales[[#This Row],[ProductKey]], Products!$A$2:$D$1000, 4, FALSE)</f>
        <v>Mountain Tire Tube</v>
      </c>
    </row>
    <row r="5577" spans="1:17" x14ac:dyDescent="0.25">
      <c r="A5577" s="2">
        <v>38020</v>
      </c>
      <c r="B5577" s="1" t="s">
        <v>4942</v>
      </c>
      <c r="C5577">
        <v>489</v>
      </c>
      <c r="D5577">
        <v>19229</v>
      </c>
      <c r="E5577">
        <v>4</v>
      </c>
      <c r="F5577">
        <v>2</v>
      </c>
      <c r="G5577">
        <v>1</v>
      </c>
      <c r="H5577" s="2">
        <v>43134</v>
      </c>
      <c r="I5577" t="str">
        <f>VLOOKUP(Sales[[#This Row],[TerritoryKey]], Territories[], 2, FALSE)</f>
        <v>Southwest</v>
      </c>
      <c r="J5577">
        <f>_xlfn.XLOOKUP(Sales[[#This Row],[ProductKey]], Products!$A:$A, Products!$J:$J)</f>
        <v>41.572299999999998</v>
      </c>
      <c r="K5577">
        <f>_xlfn.XLOOKUP(Sales[[#This Row],[ProductKey]], Products!$A:$A, Products!$K:$K)</f>
        <v>53.99</v>
      </c>
      <c r="L5577" s="1">
        <f>Sales[[#This Row],[ProductPrice]]*Sales[[#This Row],[OrderQuantity]]</f>
        <v>53.99</v>
      </c>
      <c r="M5577" s="1">
        <f>Sales[[#This Row],[OrderQuantity]]</f>
        <v>1</v>
      </c>
      <c r="N5577" s="1">
        <f>1</f>
        <v>1</v>
      </c>
      <c r="O5577" s="1">
        <f>Sales[[#This Row],[TotalSales]]-Sales[[#This Row],[TotalCost]]</f>
        <v>12.417700000000004</v>
      </c>
      <c r="P5577" s="1">
        <f>Sales[[#This Row],[ProductCost]]*Sales[[#This Row],[OrderQuantity]]</f>
        <v>41.572299999999998</v>
      </c>
      <c r="Q5577" s="1" t="str">
        <f>VLOOKUP(Sales[[#This Row],[ProductKey]], Products!$A$2:$D$1000, 4, FALSE)</f>
        <v>Short-Sleeve Classic Jersey, M</v>
      </c>
    </row>
    <row r="5578" spans="1:17" x14ac:dyDescent="0.25">
      <c r="A5578" s="2">
        <v>38050</v>
      </c>
      <c r="B5578" s="1" t="s">
        <v>4957</v>
      </c>
      <c r="C5578">
        <v>235</v>
      </c>
      <c r="D5578">
        <v>19868</v>
      </c>
      <c r="E5578">
        <v>4</v>
      </c>
      <c r="F5578">
        <v>2</v>
      </c>
      <c r="G5578">
        <v>1</v>
      </c>
      <c r="H5578" s="2">
        <v>43163</v>
      </c>
      <c r="I5578" t="str">
        <f>VLOOKUP(Sales[[#This Row],[TerritoryKey]], Territories[], 2, FALSE)</f>
        <v>Southwest</v>
      </c>
      <c r="J5578">
        <f>_xlfn.XLOOKUP(Sales[[#This Row],[ProductKey]], Products!$A:$A, Products!$J:$J)</f>
        <v>31.724399999999999</v>
      </c>
      <c r="K5578">
        <f>_xlfn.XLOOKUP(Sales[[#This Row],[ProductKey]], Products!$A:$A, Products!$K:$K)</f>
        <v>48.067300000000003</v>
      </c>
      <c r="L5578" s="1">
        <f>Sales[[#This Row],[ProductPrice]]*Sales[[#This Row],[OrderQuantity]]</f>
        <v>48.067300000000003</v>
      </c>
      <c r="M5578" s="1">
        <f>Sales[[#This Row],[OrderQuantity]]</f>
        <v>1</v>
      </c>
      <c r="N5578" s="1">
        <f>1</f>
        <v>1</v>
      </c>
      <c r="O5578" s="1">
        <f>Sales[[#This Row],[TotalSales]]-Sales[[#This Row],[TotalCost]]</f>
        <v>16.342900000000004</v>
      </c>
      <c r="P5578" s="1">
        <f>Sales[[#This Row],[ProductCost]]*Sales[[#This Row],[OrderQuantity]]</f>
        <v>31.724399999999999</v>
      </c>
      <c r="Q5578" s="1" t="str">
        <f>VLOOKUP(Sales[[#This Row],[ProductKey]], Products!$A$2:$D$1000, 4, FALSE)</f>
        <v>Long-Sleeve Logo Jersey, XL</v>
      </c>
    </row>
    <row r="5579" spans="1:17" x14ac:dyDescent="0.25">
      <c r="A5579" s="2">
        <v>38294</v>
      </c>
      <c r="B5579" s="1" t="s">
        <v>4965</v>
      </c>
      <c r="C5579">
        <v>529</v>
      </c>
      <c r="D5579">
        <v>24620</v>
      </c>
      <c r="E5579">
        <v>4</v>
      </c>
      <c r="F5579">
        <v>2</v>
      </c>
      <c r="G5579">
        <v>1</v>
      </c>
      <c r="H5579" s="2">
        <v>43407</v>
      </c>
      <c r="I5579" t="str">
        <f>VLOOKUP(Sales[[#This Row],[TerritoryKey]], Territories[], 2, FALSE)</f>
        <v>Southwest</v>
      </c>
      <c r="J5579">
        <f>_xlfn.XLOOKUP(Sales[[#This Row],[ProductKey]], Products!$A:$A, Products!$J:$J)</f>
        <v>1.4923</v>
      </c>
      <c r="K5579">
        <f>_xlfn.XLOOKUP(Sales[[#This Row],[ProductKey]], Products!$A:$A, Products!$K:$K)</f>
        <v>3.99</v>
      </c>
      <c r="L5579" s="1">
        <f>Sales[[#This Row],[ProductPrice]]*Sales[[#This Row],[OrderQuantity]]</f>
        <v>3.99</v>
      </c>
      <c r="M5579" s="1">
        <f>Sales[[#This Row],[OrderQuantity]]</f>
        <v>1</v>
      </c>
      <c r="N5579" s="1">
        <f>1</f>
        <v>1</v>
      </c>
      <c r="O5579" s="1">
        <f>Sales[[#This Row],[TotalSales]]-Sales[[#This Row],[TotalCost]]</f>
        <v>2.4977</v>
      </c>
      <c r="P5579" s="1">
        <f>Sales[[#This Row],[ProductCost]]*Sales[[#This Row],[OrderQuantity]]</f>
        <v>1.4923</v>
      </c>
      <c r="Q5579" s="1" t="str">
        <f>VLOOKUP(Sales[[#This Row],[ProductKey]], Products!$A$2:$D$1000, 4, FALSE)</f>
        <v>Road Tire Tube</v>
      </c>
    </row>
    <row r="5580" spans="1:17" x14ac:dyDescent="0.25">
      <c r="A5580" s="2">
        <v>38201</v>
      </c>
      <c r="B5580" s="1" t="s">
        <v>4985</v>
      </c>
      <c r="C5580">
        <v>485</v>
      </c>
      <c r="D5580">
        <v>16086</v>
      </c>
      <c r="E5580">
        <v>4</v>
      </c>
      <c r="F5580">
        <v>2</v>
      </c>
      <c r="G5580">
        <v>1</v>
      </c>
      <c r="H5580" s="2">
        <v>43314</v>
      </c>
      <c r="I5580" t="str">
        <f>VLOOKUP(Sales[[#This Row],[TerritoryKey]], Territories[], 2, FALSE)</f>
        <v>Southwest</v>
      </c>
      <c r="J5580">
        <f>_xlfn.XLOOKUP(Sales[[#This Row],[ProductKey]], Products!$A:$A, Products!$J:$J)</f>
        <v>8.2204999999999995</v>
      </c>
      <c r="K5580">
        <f>_xlfn.XLOOKUP(Sales[[#This Row],[ProductKey]], Products!$A:$A, Products!$K:$K)</f>
        <v>21.98</v>
      </c>
      <c r="L5580" s="1">
        <f>Sales[[#This Row],[ProductPrice]]*Sales[[#This Row],[OrderQuantity]]</f>
        <v>21.98</v>
      </c>
      <c r="M5580" s="1">
        <f>Sales[[#This Row],[OrderQuantity]]</f>
        <v>1</v>
      </c>
      <c r="N5580" s="1">
        <f>1</f>
        <v>1</v>
      </c>
      <c r="O5580" s="1">
        <f>Sales[[#This Row],[TotalSales]]-Sales[[#This Row],[TotalCost]]</f>
        <v>13.759500000000001</v>
      </c>
      <c r="P5580" s="1">
        <f>Sales[[#This Row],[ProductCost]]*Sales[[#This Row],[OrderQuantity]]</f>
        <v>8.2204999999999995</v>
      </c>
      <c r="Q5580" s="1" t="str">
        <f>VLOOKUP(Sales[[#This Row],[ProductKey]], Products!$A$2:$D$1000, 4, FALSE)</f>
        <v>Fender Set - Mountain</v>
      </c>
    </row>
    <row r="5581" spans="1:17" x14ac:dyDescent="0.25">
      <c r="A5581" s="2">
        <v>38111</v>
      </c>
      <c r="B5581" s="1" t="s">
        <v>5115</v>
      </c>
      <c r="C5581">
        <v>489</v>
      </c>
      <c r="D5581">
        <v>21700</v>
      </c>
      <c r="E5581">
        <v>4</v>
      </c>
      <c r="F5581">
        <v>2</v>
      </c>
      <c r="G5581">
        <v>1</v>
      </c>
      <c r="H5581" s="2">
        <v>43224</v>
      </c>
      <c r="I5581" t="str">
        <f>VLOOKUP(Sales[[#This Row],[TerritoryKey]], Territories[], 2, FALSE)</f>
        <v>Southwest</v>
      </c>
      <c r="J5581">
        <f>_xlfn.XLOOKUP(Sales[[#This Row],[ProductKey]], Products!$A:$A, Products!$J:$J)</f>
        <v>41.572299999999998</v>
      </c>
      <c r="K5581">
        <f>_xlfn.XLOOKUP(Sales[[#This Row],[ProductKey]], Products!$A:$A, Products!$K:$K)</f>
        <v>53.99</v>
      </c>
      <c r="L5581" s="1">
        <f>Sales[[#This Row],[ProductPrice]]*Sales[[#This Row],[OrderQuantity]]</f>
        <v>53.99</v>
      </c>
      <c r="M5581" s="1">
        <f>Sales[[#This Row],[OrderQuantity]]</f>
        <v>1</v>
      </c>
      <c r="N5581" s="1">
        <f>1</f>
        <v>1</v>
      </c>
      <c r="O5581" s="1">
        <f>Sales[[#This Row],[TotalSales]]-Sales[[#This Row],[TotalCost]]</f>
        <v>12.417700000000004</v>
      </c>
      <c r="P5581" s="1">
        <f>Sales[[#This Row],[ProductCost]]*Sales[[#This Row],[OrderQuantity]]</f>
        <v>41.572299999999998</v>
      </c>
      <c r="Q5581" s="1" t="str">
        <f>VLOOKUP(Sales[[#This Row],[ProductKey]], Products!$A$2:$D$1000, 4, FALSE)</f>
        <v>Short-Sleeve Classic Jersey, M</v>
      </c>
    </row>
    <row r="5582" spans="1:17" x14ac:dyDescent="0.25">
      <c r="A5582" s="2">
        <v>38139</v>
      </c>
      <c r="B5582" s="1" t="s">
        <v>5142</v>
      </c>
      <c r="C5582">
        <v>476</v>
      </c>
      <c r="D5582">
        <v>15312</v>
      </c>
      <c r="E5582">
        <v>4</v>
      </c>
      <c r="F5582">
        <v>2</v>
      </c>
      <c r="G5582">
        <v>1</v>
      </c>
      <c r="H5582" s="2">
        <v>43252</v>
      </c>
      <c r="I5582" t="str">
        <f>VLOOKUP(Sales[[#This Row],[TerritoryKey]], Territories[], 2, FALSE)</f>
        <v>Southwest</v>
      </c>
      <c r="J5582">
        <f>_xlfn.XLOOKUP(Sales[[#This Row],[ProductKey]], Products!$A:$A, Products!$J:$J)</f>
        <v>26.176300000000001</v>
      </c>
      <c r="K5582">
        <f>_xlfn.XLOOKUP(Sales[[#This Row],[ProductKey]], Products!$A:$A, Products!$K:$K)</f>
        <v>69.989999999999995</v>
      </c>
      <c r="L5582" s="1">
        <f>Sales[[#This Row],[ProductPrice]]*Sales[[#This Row],[OrderQuantity]]</f>
        <v>69.989999999999995</v>
      </c>
      <c r="M5582" s="1">
        <f>Sales[[#This Row],[OrderQuantity]]</f>
        <v>1</v>
      </c>
      <c r="N5582" s="1">
        <f>1</f>
        <v>1</v>
      </c>
      <c r="O5582" s="1">
        <f>Sales[[#This Row],[TotalSales]]-Sales[[#This Row],[TotalCost]]</f>
        <v>43.813699999999997</v>
      </c>
      <c r="P5582" s="1">
        <f>Sales[[#This Row],[ProductCost]]*Sales[[#This Row],[OrderQuantity]]</f>
        <v>26.176300000000001</v>
      </c>
      <c r="Q5582" s="1" t="str">
        <f>VLOOKUP(Sales[[#This Row],[ProductKey]], Products!$A$2:$D$1000, 4, FALSE)</f>
        <v>Women's Mountain Shorts, L</v>
      </c>
    </row>
    <row r="5583" spans="1:17" x14ac:dyDescent="0.25">
      <c r="A5583" s="2">
        <v>38141</v>
      </c>
      <c r="B5583" s="1" t="s">
        <v>5146</v>
      </c>
      <c r="C5583">
        <v>483</v>
      </c>
      <c r="D5583">
        <v>24971</v>
      </c>
      <c r="E5583">
        <v>4</v>
      </c>
      <c r="F5583">
        <v>2</v>
      </c>
      <c r="G5583">
        <v>1</v>
      </c>
      <c r="H5583" s="2">
        <v>43254</v>
      </c>
      <c r="I5583" t="str">
        <f>VLOOKUP(Sales[[#This Row],[TerritoryKey]], Territories[], 2, FALSE)</f>
        <v>Southwest</v>
      </c>
      <c r="J5583">
        <f>_xlfn.XLOOKUP(Sales[[#This Row],[ProductKey]], Products!$A:$A, Products!$J:$J)</f>
        <v>44.88</v>
      </c>
      <c r="K5583">
        <f>_xlfn.XLOOKUP(Sales[[#This Row],[ProductKey]], Products!$A:$A, Products!$K:$K)</f>
        <v>120</v>
      </c>
      <c r="L5583" s="1">
        <f>Sales[[#This Row],[ProductPrice]]*Sales[[#This Row],[OrderQuantity]]</f>
        <v>120</v>
      </c>
      <c r="M5583" s="1">
        <f>Sales[[#This Row],[OrderQuantity]]</f>
        <v>1</v>
      </c>
      <c r="N5583" s="1">
        <f>1</f>
        <v>1</v>
      </c>
      <c r="O5583" s="1">
        <f>Sales[[#This Row],[TotalSales]]-Sales[[#This Row],[TotalCost]]</f>
        <v>75.12</v>
      </c>
      <c r="P5583" s="1">
        <f>Sales[[#This Row],[ProductCost]]*Sales[[#This Row],[OrderQuantity]]</f>
        <v>44.88</v>
      </c>
      <c r="Q5583" s="1" t="str">
        <f>VLOOKUP(Sales[[#This Row],[ProductKey]], Products!$A$2:$D$1000, 4, FALSE)</f>
        <v>Hitch Rack - 4-Bike</v>
      </c>
    </row>
    <row r="5584" spans="1:17" x14ac:dyDescent="0.25">
      <c r="A5584" s="2">
        <v>38019</v>
      </c>
      <c r="B5584" s="1" t="s">
        <v>5147</v>
      </c>
      <c r="C5584">
        <v>476</v>
      </c>
      <c r="D5584">
        <v>15308</v>
      </c>
      <c r="E5584">
        <v>4</v>
      </c>
      <c r="F5584">
        <v>2</v>
      </c>
      <c r="G5584">
        <v>1</v>
      </c>
      <c r="H5584" s="2">
        <v>43133</v>
      </c>
      <c r="I5584" t="str">
        <f>VLOOKUP(Sales[[#This Row],[TerritoryKey]], Territories[], 2, FALSE)</f>
        <v>Southwest</v>
      </c>
      <c r="J5584">
        <f>_xlfn.XLOOKUP(Sales[[#This Row],[ProductKey]], Products!$A:$A, Products!$J:$J)</f>
        <v>26.176300000000001</v>
      </c>
      <c r="K5584">
        <f>_xlfn.XLOOKUP(Sales[[#This Row],[ProductKey]], Products!$A:$A, Products!$K:$K)</f>
        <v>69.989999999999995</v>
      </c>
      <c r="L5584" s="1">
        <f>Sales[[#This Row],[ProductPrice]]*Sales[[#This Row],[OrderQuantity]]</f>
        <v>69.989999999999995</v>
      </c>
      <c r="M5584" s="1">
        <f>Sales[[#This Row],[OrderQuantity]]</f>
        <v>1</v>
      </c>
      <c r="N5584" s="1">
        <f>1</f>
        <v>1</v>
      </c>
      <c r="O5584" s="1">
        <f>Sales[[#This Row],[TotalSales]]-Sales[[#This Row],[TotalCost]]</f>
        <v>43.813699999999997</v>
      </c>
      <c r="P5584" s="1">
        <f>Sales[[#This Row],[ProductCost]]*Sales[[#This Row],[OrderQuantity]]</f>
        <v>26.176300000000001</v>
      </c>
      <c r="Q5584" s="1" t="str">
        <f>VLOOKUP(Sales[[#This Row],[ProductKey]], Products!$A$2:$D$1000, 4, FALSE)</f>
        <v>Women's Mountain Shorts, L</v>
      </c>
    </row>
    <row r="5585" spans="1:17" x14ac:dyDescent="0.25">
      <c r="A5585" s="2">
        <v>38109</v>
      </c>
      <c r="B5585" s="1" t="s">
        <v>5184</v>
      </c>
      <c r="C5585">
        <v>483</v>
      </c>
      <c r="D5585">
        <v>11222</v>
      </c>
      <c r="E5585">
        <v>4</v>
      </c>
      <c r="F5585">
        <v>2</v>
      </c>
      <c r="G5585">
        <v>1</v>
      </c>
      <c r="H5585" s="2">
        <v>43222</v>
      </c>
      <c r="I5585" t="str">
        <f>VLOOKUP(Sales[[#This Row],[TerritoryKey]], Territories[], 2, FALSE)</f>
        <v>Southwest</v>
      </c>
      <c r="J5585">
        <f>_xlfn.XLOOKUP(Sales[[#This Row],[ProductKey]], Products!$A:$A, Products!$J:$J)</f>
        <v>44.88</v>
      </c>
      <c r="K5585">
        <f>_xlfn.XLOOKUP(Sales[[#This Row],[ProductKey]], Products!$A:$A, Products!$K:$K)</f>
        <v>120</v>
      </c>
      <c r="L5585" s="1">
        <f>Sales[[#This Row],[ProductPrice]]*Sales[[#This Row],[OrderQuantity]]</f>
        <v>120</v>
      </c>
      <c r="M5585" s="1">
        <f>Sales[[#This Row],[OrderQuantity]]</f>
        <v>1</v>
      </c>
      <c r="N5585" s="1">
        <f>1</f>
        <v>1</v>
      </c>
      <c r="O5585" s="1">
        <f>Sales[[#This Row],[TotalSales]]-Sales[[#This Row],[TotalCost]]</f>
        <v>75.12</v>
      </c>
      <c r="P5585" s="1">
        <f>Sales[[#This Row],[ProductCost]]*Sales[[#This Row],[OrderQuantity]]</f>
        <v>44.88</v>
      </c>
      <c r="Q5585" s="1" t="str">
        <f>VLOOKUP(Sales[[#This Row],[ProductKey]], Products!$A$2:$D$1000, 4, FALSE)</f>
        <v>Hitch Rack - 4-Bike</v>
      </c>
    </row>
    <row r="5586" spans="1:17" x14ac:dyDescent="0.25">
      <c r="A5586" s="2">
        <v>38295</v>
      </c>
      <c r="B5586" s="1" t="s">
        <v>5348</v>
      </c>
      <c r="C5586">
        <v>235</v>
      </c>
      <c r="D5586">
        <v>18780</v>
      </c>
      <c r="E5586">
        <v>4</v>
      </c>
      <c r="F5586">
        <v>2</v>
      </c>
      <c r="G5586">
        <v>1</v>
      </c>
      <c r="H5586" s="2">
        <v>43408</v>
      </c>
      <c r="I5586" t="str">
        <f>VLOOKUP(Sales[[#This Row],[TerritoryKey]], Territories[], 2, FALSE)</f>
        <v>Southwest</v>
      </c>
      <c r="J5586">
        <f>_xlfn.XLOOKUP(Sales[[#This Row],[ProductKey]], Products!$A:$A, Products!$J:$J)</f>
        <v>31.724399999999999</v>
      </c>
      <c r="K5586">
        <f>_xlfn.XLOOKUP(Sales[[#This Row],[ProductKey]], Products!$A:$A, Products!$K:$K)</f>
        <v>48.067300000000003</v>
      </c>
      <c r="L5586" s="1">
        <f>Sales[[#This Row],[ProductPrice]]*Sales[[#This Row],[OrderQuantity]]</f>
        <v>48.067300000000003</v>
      </c>
      <c r="M5586" s="1">
        <f>Sales[[#This Row],[OrderQuantity]]</f>
        <v>1</v>
      </c>
      <c r="N5586" s="1">
        <f>1</f>
        <v>1</v>
      </c>
      <c r="O5586" s="1">
        <f>Sales[[#This Row],[TotalSales]]-Sales[[#This Row],[TotalCost]]</f>
        <v>16.342900000000004</v>
      </c>
      <c r="P5586" s="1">
        <f>Sales[[#This Row],[ProductCost]]*Sales[[#This Row],[OrderQuantity]]</f>
        <v>31.724399999999999</v>
      </c>
      <c r="Q5586" s="1" t="str">
        <f>VLOOKUP(Sales[[#This Row],[ProductKey]], Products!$A$2:$D$1000, 4, FALSE)</f>
        <v>Long-Sleeve Logo Jersey, XL</v>
      </c>
    </row>
    <row r="5587" spans="1:17" x14ac:dyDescent="0.25">
      <c r="A5587" s="2">
        <v>38079</v>
      </c>
      <c r="B5587" s="1" t="s">
        <v>5410</v>
      </c>
      <c r="C5587">
        <v>483</v>
      </c>
      <c r="D5587">
        <v>17543</v>
      </c>
      <c r="E5587">
        <v>4</v>
      </c>
      <c r="F5587">
        <v>2</v>
      </c>
      <c r="G5587">
        <v>1</v>
      </c>
      <c r="H5587" s="2">
        <v>43192</v>
      </c>
      <c r="I5587" t="str">
        <f>VLOOKUP(Sales[[#This Row],[TerritoryKey]], Territories[], 2, FALSE)</f>
        <v>Southwest</v>
      </c>
      <c r="J5587">
        <f>_xlfn.XLOOKUP(Sales[[#This Row],[ProductKey]], Products!$A:$A, Products!$J:$J)</f>
        <v>44.88</v>
      </c>
      <c r="K5587">
        <f>_xlfn.XLOOKUP(Sales[[#This Row],[ProductKey]], Products!$A:$A, Products!$K:$K)</f>
        <v>120</v>
      </c>
      <c r="L5587" s="1">
        <f>Sales[[#This Row],[ProductPrice]]*Sales[[#This Row],[OrderQuantity]]</f>
        <v>120</v>
      </c>
      <c r="M5587" s="1">
        <f>Sales[[#This Row],[OrderQuantity]]</f>
        <v>1</v>
      </c>
      <c r="N5587" s="1">
        <f>1</f>
        <v>1</v>
      </c>
      <c r="O5587" s="1">
        <f>Sales[[#This Row],[TotalSales]]-Sales[[#This Row],[TotalCost]]</f>
        <v>75.12</v>
      </c>
      <c r="P5587" s="1">
        <f>Sales[[#This Row],[ProductCost]]*Sales[[#This Row],[OrderQuantity]]</f>
        <v>44.88</v>
      </c>
      <c r="Q5587" s="1" t="str">
        <f>VLOOKUP(Sales[[#This Row],[ProductKey]], Products!$A$2:$D$1000, 4, FALSE)</f>
        <v>Hitch Rack - 4-Bike</v>
      </c>
    </row>
    <row r="5588" spans="1:17" x14ac:dyDescent="0.25">
      <c r="A5588" s="2">
        <v>38262</v>
      </c>
      <c r="B5588" s="1" t="s">
        <v>5428</v>
      </c>
      <c r="C5588">
        <v>226</v>
      </c>
      <c r="D5588">
        <v>14251</v>
      </c>
      <c r="E5588">
        <v>4</v>
      </c>
      <c r="F5588">
        <v>2</v>
      </c>
      <c r="G5588">
        <v>1</v>
      </c>
      <c r="H5588" s="2">
        <v>43375</v>
      </c>
      <c r="I5588" t="str">
        <f>VLOOKUP(Sales[[#This Row],[TerritoryKey]], Territories[], 2, FALSE)</f>
        <v>Southwest</v>
      </c>
      <c r="J5588">
        <f>_xlfn.XLOOKUP(Sales[[#This Row],[ProductKey]], Products!$A:$A, Products!$J:$J)</f>
        <v>31.724399999999999</v>
      </c>
      <c r="K5588">
        <f>_xlfn.XLOOKUP(Sales[[#This Row],[ProductKey]], Products!$A:$A, Products!$K:$K)</f>
        <v>48.067300000000003</v>
      </c>
      <c r="L5588" s="1">
        <f>Sales[[#This Row],[ProductPrice]]*Sales[[#This Row],[OrderQuantity]]</f>
        <v>48.067300000000003</v>
      </c>
      <c r="M5588" s="1">
        <f>Sales[[#This Row],[OrderQuantity]]</f>
        <v>1</v>
      </c>
      <c r="N5588" s="1">
        <f>1</f>
        <v>1</v>
      </c>
      <c r="O5588" s="1">
        <f>Sales[[#This Row],[TotalSales]]-Sales[[#This Row],[TotalCost]]</f>
        <v>16.342900000000004</v>
      </c>
      <c r="P5588" s="1">
        <f>Sales[[#This Row],[ProductCost]]*Sales[[#This Row],[OrderQuantity]]</f>
        <v>31.724399999999999</v>
      </c>
      <c r="Q5588" s="1" t="str">
        <f>VLOOKUP(Sales[[#This Row],[ProductKey]], Products!$A$2:$D$1000, 4, FALSE)</f>
        <v>Long-Sleeve Logo Jersey, S</v>
      </c>
    </row>
    <row r="5589" spans="1:17" x14ac:dyDescent="0.25">
      <c r="A5589" s="2">
        <v>38172</v>
      </c>
      <c r="B5589" s="1" t="s">
        <v>5432</v>
      </c>
      <c r="C5589">
        <v>490</v>
      </c>
      <c r="D5589">
        <v>19115</v>
      </c>
      <c r="E5589">
        <v>4</v>
      </c>
      <c r="F5589">
        <v>2</v>
      </c>
      <c r="G5589">
        <v>1</v>
      </c>
      <c r="H5589" s="2">
        <v>43285</v>
      </c>
      <c r="I5589" t="str">
        <f>VLOOKUP(Sales[[#This Row],[TerritoryKey]], Territories[], 2, FALSE)</f>
        <v>Southwest</v>
      </c>
      <c r="J5589">
        <f>_xlfn.XLOOKUP(Sales[[#This Row],[ProductKey]], Products!$A:$A, Products!$J:$J)</f>
        <v>41.572299999999998</v>
      </c>
      <c r="K5589">
        <f>_xlfn.XLOOKUP(Sales[[#This Row],[ProductKey]], Products!$A:$A, Products!$K:$K)</f>
        <v>53.99</v>
      </c>
      <c r="L5589" s="1">
        <f>Sales[[#This Row],[ProductPrice]]*Sales[[#This Row],[OrderQuantity]]</f>
        <v>53.99</v>
      </c>
      <c r="M5589" s="1">
        <f>Sales[[#This Row],[OrderQuantity]]</f>
        <v>1</v>
      </c>
      <c r="N5589" s="1">
        <f>1</f>
        <v>1</v>
      </c>
      <c r="O5589" s="1">
        <f>Sales[[#This Row],[TotalSales]]-Sales[[#This Row],[TotalCost]]</f>
        <v>12.417700000000004</v>
      </c>
      <c r="P5589" s="1">
        <f>Sales[[#This Row],[ProductCost]]*Sales[[#This Row],[OrderQuantity]]</f>
        <v>41.572299999999998</v>
      </c>
      <c r="Q5589" s="1" t="str">
        <f>VLOOKUP(Sales[[#This Row],[ProductKey]], Products!$A$2:$D$1000, 4, FALSE)</f>
        <v>Short-Sleeve Classic Jersey, L</v>
      </c>
    </row>
    <row r="5590" spans="1:17" x14ac:dyDescent="0.25">
      <c r="A5590" s="2">
        <v>37989</v>
      </c>
      <c r="B5590" s="1" t="s">
        <v>5489</v>
      </c>
      <c r="C5590">
        <v>478</v>
      </c>
      <c r="D5590">
        <v>17139</v>
      </c>
      <c r="E5590">
        <v>4</v>
      </c>
      <c r="F5590">
        <v>2</v>
      </c>
      <c r="G5590">
        <v>1</v>
      </c>
      <c r="H5590" s="2">
        <v>43103</v>
      </c>
      <c r="I5590" t="str">
        <f>VLOOKUP(Sales[[#This Row],[TerritoryKey]], Territories[], 2, FALSE)</f>
        <v>Southwest</v>
      </c>
      <c r="J5590">
        <f>_xlfn.XLOOKUP(Sales[[#This Row],[ProductKey]], Products!$A:$A, Products!$J:$J)</f>
        <v>3.7363</v>
      </c>
      <c r="K5590">
        <f>_xlfn.XLOOKUP(Sales[[#This Row],[ProductKey]], Products!$A:$A, Products!$K:$K)</f>
        <v>9.99</v>
      </c>
      <c r="L5590" s="1">
        <f>Sales[[#This Row],[ProductPrice]]*Sales[[#This Row],[OrderQuantity]]</f>
        <v>9.99</v>
      </c>
      <c r="M5590" s="1">
        <f>Sales[[#This Row],[OrderQuantity]]</f>
        <v>1</v>
      </c>
      <c r="N5590" s="1">
        <f>1</f>
        <v>1</v>
      </c>
      <c r="O5590" s="1">
        <f>Sales[[#This Row],[TotalSales]]-Sales[[#This Row],[TotalCost]]</f>
        <v>6.2537000000000003</v>
      </c>
      <c r="P5590" s="1">
        <f>Sales[[#This Row],[ProductCost]]*Sales[[#This Row],[OrderQuantity]]</f>
        <v>3.7363</v>
      </c>
      <c r="Q5590" s="1" t="str">
        <f>VLOOKUP(Sales[[#This Row],[ProductKey]], Products!$A$2:$D$1000, 4, FALSE)</f>
        <v>Mountain Bottle Cage</v>
      </c>
    </row>
    <row r="5591" spans="1:17" x14ac:dyDescent="0.25">
      <c r="A5591" s="2">
        <v>38020</v>
      </c>
      <c r="B5591" s="1" t="s">
        <v>5491</v>
      </c>
      <c r="C5591">
        <v>479</v>
      </c>
      <c r="D5591">
        <v>11171</v>
      </c>
      <c r="E5591">
        <v>4</v>
      </c>
      <c r="F5591">
        <v>2</v>
      </c>
      <c r="G5591">
        <v>1</v>
      </c>
      <c r="H5591" s="2">
        <v>43134</v>
      </c>
      <c r="I5591" t="str">
        <f>VLOOKUP(Sales[[#This Row],[TerritoryKey]], Territories[], 2, FALSE)</f>
        <v>Southwest</v>
      </c>
      <c r="J5591">
        <f>_xlfn.XLOOKUP(Sales[[#This Row],[ProductKey]], Products!$A:$A, Products!$J:$J)</f>
        <v>3.3622999999999998</v>
      </c>
      <c r="K5591">
        <f>_xlfn.XLOOKUP(Sales[[#This Row],[ProductKey]], Products!$A:$A, Products!$K:$K)</f>
        <v>8.99</v>
      </c>
      <c r="L5591" s="1">
        <f>Sales[[#This Row],[ProductPrice]]*Sales[[#This Row],[OrderQuantity]]</f>
        <v>8.99</v>
      </c>
      <c r="M5591" s="1">
        <f>Sales[[#This Row],[OrderQuantity]]</f>
        <v>1</v>
      </c>
      <c r="N5591" s="1">
        <f>1</f>
        <v>1</v>
      </c>
      <c r="O5591" s="1">
        <f>Sales[[#This Row],[TotalSales]]-Sales[[#This Row],[TotalCost]]</f>
        <v>5.6277000000000008</v>
      </c>
      <c r="P5591" s="1">
        <f>Sales[[#This Row],[ProductCost]]*Sales[[#This Row],[OrderQuantity]]</f>
        <v>3.3622999999999998</v>
      </c>
      <c r="Q5591" s="1" t="str">
        <f>VLOOKUP(Sales[[#This Row],[ProductKey]], Products!$A$2:$D$1000, 4, FALSE)</f>
        <v>Road Bottle Cage</v>
      </c>
    </row>
    <row r="5592" spans="1:17" x14ac:dyDescent="0.25">
      <c r="A5592" s="2">
        <v>38262</v>
      </c>
      <c r="B5592" s="1" t="s">
        <v>5554</v>
      </c>
      <c r="C5592">
        <v>528</v>
      </c>
      <c r="D5592">
        <v>11639</v>
      </c>
      <c r="E5592">
        <v>4</v>
      </c>
      <c r="F5592">
        <v>2</v>
      </c>
      <c r="G5592">
        <v>1</v>
      </c>
      <c r="H5592" s="2">
        <v>43375</v>
      </c>
      <c r="I5592" t="str">
        <f>VLOOKUP(Sales[[#This Row],[TerritoryKey]], Territories[], 2, FALSE)</f>
        <v>Southwest</v>
      </c>
      <c r="J5592">
        <f>_xlfn.XLOOKUP(Sales[[#This Row],[ProductKey]], Products!$A:$A, Products!$J:$J)</f>
        <v>1.8663000000000001</v>
      </c>
      <c r="K5592">
        <f>_xlfn.XLOOKUP(Sales[[#This Row],[ProductKey]], Products!$A:$A, Products!$K:$K)</f>
        <v>4.99</v>
      </c>
      <c r="L5592" s="1">
        <f>Sales[[#This Row],[ProductPrice]]*Sales[[#This Row],[OrderQuantity]]</f>
        <v>4.99</v>
      </c>
      <c r="M5592" s="1">
        <f>Sales[[#This Row],[OrderQuantity]]</f>
        <v>1</v>
      </c>
      <c r="N5592" s="1">
        <f>1</f>
        <v>1</v>
      </c>
      <c r="O5592" s="1">
        <f>Sales[[#This Row],[TotalSales]]-Sales[[#This Row],[TotalCost]]</f>
        <v>3.1237000000000004</v>
      </c>
      <c r="P5592" s="1">
        <f>Sales[[#This Row],[ProductCost]]*Sales[[#This Row],[OrderQuantity]]</f>
        <v>1.8663000000000001</v>
      </c>
      <c r="Q5592" s="1" t="str">
        <f>VLOOKUP(Sales[[#This Row],[ProductKey]], Products!$A$2:$D$1000, 4, FALSE)</f>
        <v>Mountain Tire Tube</v>
      </c>
    </row>
    <row r="5593" spans="1:17" x14ac:dyDescent="0.25">
      <c r="A5593" s="2">
        <v>38201</v>
      </c>
      <c r="B5593" s="1" t="s">
        <v>5593</v>
      </c>
      <c r="C5593">
        <v>528</v>
      </c>
      <c r="D5593">
        <v>18352</v>
      </c>
      <c r="E5593">
        <v>4</v>
      </c>
      <c r="F5593">
        <v>2</v>
      </c>
      <c r="G5593">
        <v>1</v>
      </c>
      <c r="H5593" s="2">
        <v>43314</v>
      </c>
      <c r="I5593" t="str">
        <f>VLOOKUP(Sales[[#This Row],[TerritoryKey]], Territories[], 2, FALSE)</f>
        <v>Southwest</v>
      </c>
      <c r="J5593">
        <f>_xlfn.XLOOKUP(Sales[[#This Row],[ProductKey]], Products!$A:$A, Products!$J:$J)</f>
        <v>1.8663000000000001</v>
      </c>
      <c r="K5593">
        <f>_xlfn.XLOOKUP(Sales[[#This Row],[ProductKey]], Products!$A:$A, Products!$K:$K)</f>
        <v>4.99</v>
      </c>
      <c r="L5593" s="1">
        <f>Sales[[#This Row],[ProductPrice]]*Sales[[#This Row],[OrderQuantity]]</f>
        <v>4.99</v>
      </c>
      <c r="M5593" s="1">
        <f>Sales[[#This Row],[OrderQuantity]]</f>
        <v>1</v>
      </c>
      <c r="N5593" s="1">
        <f>1</f>
        <v>1</v>
      </c>
      <c r="O5593" s="1">
        <f>Sales[[#This Row],[TotalSales]]-Sales[[#This Row],[TotalCost]]</f>
        <v>3.1237000000000004</v>
      </c>
      <c r="P5593" s="1">
        <f>Sales[[#This Row],[ProductCost]]*Sales[[#This Row],[OrderQuantity]]</f>
        <v>1.8663000000000001</v>
      </c>
      <c r="Q5593" s="1" t="str">
        <f>VLOOKUP(Sales[[#This Row],[ProductKey]], Products!$A$2:$D$1000, 4, FALSE)</f>
        <v>Mountain Tire Tube</v>
      </c>
    </row>
    <row r="5594" spans="1:17" x14ac:dyDescent="0.25">
      <c r="A5594" s="2">
        <v>38050</v>
      </c>
      <c r="B5594" s="1" t="s">
        <v>5662</v>
      </c>
      <c r="C5594">
        <v>528</v>
      </c>
      <c r="D5594">
        <v>12412</v>
      </c>
      <c r="E5594">
        <v>4</v>
      </c>
      <c r="F5594">
        <v>2</v>
      </c>
      <c r="G5594">
        <v>1</v>
      </c>
      <c r="H5594" s="2">
        <v>43163</v>
      </c>
      <c r="I5594" t="str">
        <f>VLOOKUP(Sales[[#This Row],[TerritoryKey]], Territories[], 2, FALSE)</f>
        <v>Southwest</v>
      </c>
      <c r="J5594">
        <f>_xlfn.XLOOKUP(Sales[[#This Row],[ProductKey]], Products!$A:$A, Products!$J:$J)</f>
        <v>1.8663000000000001</v>
      </c>
      <c r="K5594">
        <f>_xlfn.XLOOKUP(Sales[[#This Row],[ProductKey]], Products!$A:$A, Products!$K:$K)</f>
        <v>4.99</v>
      </c>
      <c r="L5594" s="1">
        <f>Sales[[#This Row],[ProductPrice]]*Sales[[#This Row],[OrderQuantity]]</f>
        <v>4.99</v>
      </c>
      <c r="M5594" s="1">
        <f>Sales[[#This Row],[OrderQuantity]]</f>
        <v>1</v>
      </c>
      <c r="N5594" s="1">
        <f>1</f>
        <v>1</v>
      </c>
      <c r="O5594" s="1">
        <f>Sales[[#This Row],[TotalSales]]-Sales[[#This Row],[TotalCost]]</f>
        <v>3.1237000000000004</v>
      </c>
      <c r="P5594" s="1">
        <f>Sales[[#This Row],[ProductCost]]*Sales[[#This Row],[OrderQuantity]]</f>
        <v>1.8663000000000001</v>
      </c>
      <c r="Q5594" s="1" t="str">
        <f>VLOOKUP(Sales[[#This Row],[ProductKey]], Products!$A$2:$D$1000, 4, FALSE)</f>
        <v>Mountain Tire Tube</v>
      </c>
    </row>
    <row r="5595" spans="1:17" x14ac:dyDescent="0.25">
      <c r="A5595" s="2">
        <v>38324</v>
      </c>
      <c r="B5595" s="1" t="s">
        <v>5699</v>
      </c>
      <c r="C5595">
        <v>232</v>
      </c>
      <c r="D5595">
        <v>20122</v>
      </c>
      <c r="E5595">
        <v>4</v>
      </c>
      <c r="F5595">
        <v>2</v>
      </c>
      <c r="G5595">
        <v>1</v>
      </c>
      <c r="H5595" s="2">
        <v>43437</v>
      </c>
      <c r="I5595" t="str">
        <f>VLOOKUP(Sales[[#This Row],[TerritoryKey]], Territories[], 2, FALSE)</f>
        <v>Southwest</v>
      </c>
      <c r="J5595">
        <f>_xlfn.XLOOKUP(Sales[[#This Row],[ProductKey]], Products!$A:$A, Products!$J:$J)</f>
        <v>31.724399999999999</v>
      </c>
      <c r="K5595">
        <f>_xlfn.XLOOKUP(Sales[[#This Row],[ProductKey]], Products!$A:$A, Products!$K:$K)</f>
        <v>48.067300000000003</v>
      </c>
      <c r="L5595" s="1">
        <f>Sales[[#This Row],[ProductPrice]]*Sales[[#This Row],[OrderQuantity]]</f>
        <v>48.067300000000003</v>
      </c>
      <c r="M5595" s="1">
        <f>Sales[[#This Row],[OrderQuantity]]</f>
        <v>1</v>
      </c>
      <c r="N5595" s="1">
        <f>1</f>
        <v>1</v>
      </c>
      <c r="O5595" s="1">
        <f>Sales[[#This Row],[TotalSales]]-Sales[[#This Row],[TotalCost]]</f>
        <v>16.342900000000004</v>
      </c>
      <c r="P5595" s="1">
        <f>Sales[[#This Row],[ProductCost]]*Sales[[#This Row],[OrderQuantity]]</f>
        <v>31.724399999999999</v>
      </c>
      <c r="Q5595" s="1" t="str">
        <f>VLOOKUP(Sales[[#This Row],[ProductKey]], Products!$A$2:$D$1000, 4, FALSE)</f>
        <v>Long-Sleeve Logo Jersey, L</v>
      </c>
    </row>
    <row r="5596" spans="1:17" x14ac:dyDescent="0.25">
      <c r="A5596" s="2">
        <v>38233</v>
      </c>
      <c r="B5596" s="1" t="s">
        <v>5867</v>
      </c>
      <c r="C5596">
        <v>474</v>
      </c>
      <c r="D5596">
        <v>18576</v>
      </c>
      <c r="E5596">
        <v>4</v>
      </c>
      <c r="F5596">
        <v>2</v>
      </c>
      <c r="G5596">
        <v>1</v>
      </c>
      <c r="H5596" s="2">
        <v>43346</v>
      </c>
      <c r="I5596" t="str">
        <f>VLOOKUP(Sales[[#This Row],[TerritoryKey]], Territories[], 2, FALSE)</f>
        <v>Southwest</v>
      </c>
      <c r="J5596">
        <f>_xlfn.XLOOKUP(Sales[[#This Row],[ProductKey]], Products!$A:$A, Products!$J:$J)</f>
        <v>26.176300000000001</v>
      </c>
      <c r="K5596">
        <f>_xlfn.XLOOKUP(Sales[[#This Row],[ProductKey]], Products!$A:$A, Products!$K:$K)</f>
        <v>69.989999999999995</v>
      </c>
      <c r="L5596" s="1">
        <f>Sales[[#This Row],[ProductPrice]]*Sales[[#This Row],[OrderQuantity]]</f>
        <v>69.989999999999995</v>
      </c>
      <c r="M5596" s="1">
        <f>Sales[[#This Row],[OrderQuantity]]</f>
        <v>1</v>
      </c>
      <c r="N5596" s="1">
        <f>1</f>
        <v>1</v>
      </c>
      <c r="O5596" s="1">
        <f>Sales[[#This Row],[TotalSales]]-Sales[[#This Row],[TotalCost]]</f>
        <v>43.813699999999997</v>
      </c>
      <c r="P5596" s="1">
        <f>Sales[[#This Row],[ProductCost]]*Sales[[#This Row],[OrderQuantity]]</f>
        <v>26.176300000000001</v>
      </c>
      <c r="Q5596" s="1" t="str">
        <f>VLOOKUP(Sales[[#This Row],[ProductKey]], Products!$A$2:$D$1000, 4, FALSE)</f>
        <v>Women's Mountain Shorts, S</v>
      </c>
    </row>
    <row r="5597" spans="1:17" x14ac:dyDescent="0.25">
      <c r="A5597" s="2">
        <v>38080</v>
      </c>
      <c r="B5597" s="1" t="s">
        <v>5893</v>
      </c>
      <c r="C5597">
        <v>539</v>
      </c>
      <c r="D5597">
        <v>18568</v>
      </c>
      <c r="E5597">
        <v>4</v>
      </c>
      <c r="F5597">
        <v>2</v>
      </c>
      <c r="G5597">
        <v>1</v>
      </c>
      <c r="H5597" s="2">
        <v>43193</v>
      </c>
      <c r="I5597" t="str">
        <f>VLOOKUP(Sales[[#This Row],[TerritoryKey]], Territories[], 2, FALSE)</f>
        <v>Southwest</v>
      </c>
      <c r="J5597">
        <f>_xlfn.XLOOKUP(Sales[[#This Row],[ProductKey]], Products!$A:$A, Products!$J:$J)</f>
        <v>9.3462999999999994</v>
      </c>
      <c r="K5597">
        <f>_xlfn.XLOOKUP(Sales[[#This Row],[ProductKey]], Products!$A:$A, Products!$K:$K)</f>
        <v>24.99</v>
      </c>
      <c r="L5597" s="1">
        <f>Sales[[#This Row],[ProductPrice]]*Sales[[#This Row],[OrderQuantity]]</f>
        <v>24.99</v>
      </c>
      <c r="M5597" s="1">
        <f>Sales[[#This Row],[OrderQuantity]]</f>
        <v>1</v>
      </c>
      <c r="N5597" s="1">
        <f>1</f>
        <v>1</v>
      </c>
      <c r="O5597" s="1">
        <f>Sales[[#This Row],[TotalSales]]-Sales[[#This Row],[TotalCost]]</f>
        <v>15.643699999999999</v>
      </c>
      <c r="P5597" s="1">
        <f>Sales[[#This Row],[ProductCost]]*Sales[[#This Row],[OrderQuantity]]</f>
        <v>9.3462999999999994</v>
      </c>
      <c r="Q5597" s="1" t="str">
        <f>VLOOKUP(Sales[[#This Row],[ProductKey]], Products!$A$2:$D$1000, 4, FALSE)</f>
        <v>ML Road Tire</v>
      </c>
    </row>
    <row r="5598" spans="1:17" x14ac:dyDescent="0.25">
      <c r="A5598" s="2">
        <v>38019</v>
      </c>
      <c r="B5598" s="1" t="s">
        <v>5913</v>
      </c>
      <c r="C5598">
        <v>226</v>
      </c>
      <c r="D5598">
        <v>20311</v>
      </c>
      <c r="E5598">
        <v>4</v>
      </c>
      <c r="F5598">
        <v>2</v>
      </c>
      <c r="G5598">
        <v>1</v>
      </c>
      <c r="H5598" s="2">
        <v>43133</v>
      </c>
      <c r="I5598" t="str">
        <f>VLOOKUP(Sales[[#This Row],[TerritoryKey]], Territories[], 2, FALSE)</f>
        <v>Southwest</v>
      </c>
      <c r="J5598">
        <f>_xlfn.XLOOKUP(Sales[[#This Row],[ProductKey]], Products!$A:$A, Products!$J:$J)</f>
        <v>31.724399999999999</v>
      </c>
      <c r="K5598">
        <f>_xlfn.XLOOKUP(Sales[[#This Row],[ProductKey]], Products!$A:$A, Products!$K:$K)</f>
        <v>48.067300000000003</v>
      </c>
      <c r="L5598" s="1">
        <f>Sales[[#This Row],[ProductPrice]]*Sales[[#This Row],[OrderQuantity]]</f>
        <v>48.067300000000003</v>
      </c>
      <c r="M5598" s="1">
        <f>Sales[[#This Row],[OrderQuantity]]</f>
        <v>1</v>
      </c>
      <c r="N5598" s="1">
        <f>1</f>
        <v>1</v>
      </c>
      <c r="O5598" s="1">
        <f>Sales[[#This Row],[TotalSales]]-Sales[[#This Row],[TotalCost]]</f>
        <v>16.342900000000004</v>
      </c>
      <c r="P5598" s="1">
        <f>Sales[[#This Row],[ProductCost]]*Sales[[#This Row],[OrderQuantity]]</f>
        <v>31.724399999999999</v>
      </c>
      <c r="Q5598" s="1" t="str">
        <f>VLOOKUP(Sales[[#This Row],[ProductKey]], Products!$A$2:$D$1000, 4, FALSE)</f>
        <v>Long-Sleeve Logo Jersey, S</v>
      </c>
    </row>
    <row r="5599" spans="1:17" x14ac:dyDescent="0.25">
      <c r="A5599" s="2">
        <v>38234</v>
      </c>
      <c r="B5599" s="1" t="s">
        <v>5954</v>
      </c>
      <c r="C5599">
        <v>529</v>
      </c>
      <c r="D5599">
        <v>24679</v>
      </c>
      <c r="E5599">
        <v>4</v>
      </c>
      <c r="F5599">
        <v>2</v>
      </c>
      <c r="G5599">
        <v>1</v>
      </c>
      <c r="H5599" s="2">
        <v>43347</v>
      </c>
      <c r="I5599" t="str">
        <f>VLOOKUP(Sales[[#This Row],[TerritoryKey]], Territories[], 2, FALSE)</f>
        <v>Southwest</v>
      </c>
      <c r="J5599">
        <f>_xlfn.XLOOKUP(Sales[[#This Row],[ProductKey]], Products!$A:$A, Products!$J:$J)</f>
        <v>1.4923</v>
      </c>
      <c r="K5599">
        <f>_xlfn.XLOOKUP(Sales[[#This Row],[ProductKey]], Products!$A:$A, Products!$K:$K)</f>
        <v>3.99</v>
      </c>
      <c r="L5599" s="1">
        <f>Sales[[#This Row],[ProductPrice]]*Sales[[#This Row],[OrderQuantity]]</f>
        <v>3.99</v>
      </c>
      <c r="M5599" s="1">
        <f>Sales[[#This Row],[OrderQuantity]]</f>
        <v>1</v>
      </c>
      <c r="N5599" s="1">
        <f>1</f>
        <v>1</v>
      </c>
      <c r="O5599" s="1">
        <f>Sales[[#This Row],[TotalSales]]-Sales[[#This Row],[TotalCost]]</f>
        <v>2.4977</v>
      </c>
      <c r="P5599" s="1">
        <f>Sales[[#This Row],[ProductCost]]*Sales[[#This Row],[OrderQuantity]]</f>
        <v>1.4923</v>
      </c>
      <c r="Q5599" s="1" t="str">
        <f>VLOOKUP(Sales[[#This Row],[ProductKey]], Products!$A$2:$D$1000, 4, FALSE)</f>
        <v>Road Tire Tube</v>
      </c>
    </row>
    <row r="5600" spans="1:17" x14ac:dyDescent="0.25">
      <c r="A5600" s="2">
        <v>38323</v>
      </c>
      <c r="B5600" s="1" t="s">
        <v>5988</v>
      </c>
      <c r="C5600">
        <v>487</v>
      </c>
      <c r="D5600">
        <v>19221</v>
      </c>
      <c r="E5600">
        <v>4</v>
      </c>
      <c r="F5600">
        <v>2</v>
      </c>
      <c r="G5600">
        <v>1</v>
      </c>
      <c r="H5600" s="2">
        <v>43436</v>
      </c>
      <c r="I5600" t="str">
        <f>VLOOKUP(Sales[[#This Row],[TerritoryKey]], Territories[], 2, FALSE)</f>
        <v>Southwest</v>
      </c>
      <c r="J5600">
        <f>_xlfn.XLOOKUP(Sales[[#This Row],[ProductKey]], Products!$A:$A, Products!$J:$J)</f>
        <v>20.566299999999998</v>
      </c>
      <c r="K5600">
        <f>_xlfn.XLOOKUP(Sales[[#This Row],[ProductKey]], Products!$A:$A, Products!$K:$K)</f>
        <v>54.99</v>
      </c>
      <c r="L5600" s="1">
        <f>Sales[[#This Row],[ProductPrice]]*Sales[[#This Row],[OrderQuantity]]</f>
        <v>54.99</v>
      </c>
      <c r="M5600" s="1">
        <f>Sales[[#This Row],[OrderQuantity]]</f>
        <v>1</v>
      </c>
      <c r="N5600" s="1">
        <f>1</f>
        <v>1</v>
      </c>
      <c r="O5600" s="1">
        <f>Sales[[#This Row],[TotalSales]]-Sales[[#This Row],[TotalCost]]</f>
        <v>34.423700000000004</v>
      </c>
      <c r="P5600" s="1">
        <f>Sales[[#This Row],[ProductCost]]*Sales[[#This Row],[OrderQuantity]]</f>
        <v>20.566299999999998</v>
      </c>
      <c r="Q5600" s="1" t="str">
        <f>VLOOKUP(Sales[[#This Row],[ProductKey]], Products!$A$2:$D$1000, 4, FALSE)</f>
        <v>Hydration Pack - 70 oz.</v>
      </c>
    </row>
    <row r="5601" spans="1:17" x14ac:dyDescent="0.25">
      <c r="A5601" s="2">
        <v>38171</v>
      </c>
      <c r="B5601" s="1" t="s">
        <v>6119</v>
      </c>
      <c r="C5601">
        <v>488</v>
      </c>
      <c r="D5601">
        <v>19995</v>
      </c>
      <c r="E5601">
        <v>4</v>
      </c>
      <c r="F5601">
        <v>2</v>
      </c>
      <c r="G5601">
        <v>1</v>
      </c>
      <c r="H5601" s="2">
        <v>43284</v>
      </c>
      <c r="I5601" t="str">
        <f>VLOOKUP(Sales[[#This Row],[TerritoryKey]], Territories[], 2, FALSE)</f>
        <v>Southwest</v>
      </c>
      <c r="J5601">
        <f>_xlfn.XLOOKUP(Sales[[#This Row],[ProductKey]], Products!$A:$A, Products!$J:$J)</f>
        <v>41.572299999999998</v>
      </c>
      <c r="K5601">
        <f>_xlfn.XLOOKUP(Sales[[#This Row],[ProductKey]], Products!$A:$A, Products!$K:$K)</f>
        <v>53.99</v>
      </c>
      <c r="L5601" s="1">
        <f>Sales[[#This Row],[ProductPrice]]*Sales[[#This Row],[OrderQuantity]]</f>
        <v>53.99</v>
      </c>
      <c r="M5601" s="1">
        <f>Sales[[#This Row],[OrderQuantity]]</f>
        <v>1</v>
      </c>
      <c r="N5601" s="1">
        <f>1</f>
        <v>1</v>
      </c>
      <c r="O5601" s="1">
        <f>Sales[[#This Row],[TotalSales]]-Sales[[#This Row],[TotalCost]]</f>
        <v>12.417700000000004</v>
      </c>
      <c r="P5601" s="1">
        <f>Sales[[#This Row],[ProductCost]]*Sales[[#This Row],[OrderQuantity]]</f>
        <v>41.572299999999998</v>
      </c>
      <c r="Q5601" s="1" t="str">
        <f>VLOOKUP(Sales[[#This Row],[ProductKey]], Products!$A$2:$D$1000, 4, FALSE)</f>
        <v>Short-Sleeve Classic Jersey, S</v>
      </c>
    </row>
    <row r="5602" spans="1:17" x14ac:dyDescent="0.25">
      <c r="A5602" s="2">
        <v>37991</v>
      </c>
      <c r="B5602" s="1" t="s">
        <v>6136</v>
      </c>
      <c r="C5602">
        <v>491</v>
      </c>
      <c r="D5602">
        <v>13465</v>
      </c>
      <c r="E5602">
        <v>4</v>
      </c>
      <c r="F5602">
        <v>2</v>
      </c>
      <c r="G5602">
        <v>1</v>
      </c>
      <c r="H5602" s="2">
        <v>43105</v>
      </c>
      <c r="I5602" t="str">
        <f>VLOOKUP(Sales[[#This Row],[TerritoryKey]], Territories[], 2, FALSE)</f>
        <v>Southwest</v>
      </c>
      <c r="J5602">
        <f>_xlfn.XLOOKUP(Sales[[#This Row],[ProductKey]], Products!$A:$A, Products!$J:$J)</f>
        <v>41.572299999999998</v>
      </c>
      <c r="K5602">
        <f>_xlfn.XLOOKUP(Sales[[#This Row],[ProductKey]], Products!$A:$A, Products!$K:$K)</f>
        <v>53.99</v>
      </c>
      <c r="L5602" s="1">
        <f>Sales[[#This Row],[ProductPrice]]*Sales[[#This Row],[OrderQuantity]]</f>
        <v>53.99</v>
      </c>
      <c r="M5602" s="1">
        <f>Sales[[#This Row],[OrderQuantity]]</f>
        <v>1</v>
      </c>
      <c r="N5602" s="1">
        <f>1</f>
        <v>1</v>
      </c>
      <c r="O5602" s="1">
        <f>Sales[[#This Row],[TotalSales]]-Sales[[#This Row],[TotalCost]]</f>
        <v>12.417700000000004</v>
      </c>
      <c r="P5602" s="1">
        <f>Sales[[#This Row],[ProductCost]]*Sales[[#This Row],[OrderQuantity]]</f>
        <v>41.572299999999998</v>
      </c>
      <c r="Q5602" s="1" t="str">
        <f>VLOOKUP(Sales[[#This Row],[ProductKey]], Products!$A$2:$D$1000, 4, FALSE)</f>
        <v>Short-Sleeve Classic Jersey, XL</v>
      </c>
    </row>
    <row r="5603" spans="1:17" x14ac:dyDescent="0.25">
      <c r="A5603" s="2">
        <v>38020</v>
      </c>
      <c r="B5603" s="1" t="s">
        <v>6271</v>
      </c>
      <c r="C5603">
        <v>487</v>
      </c>
      <c r="D5603">
        <v>16795</v>
      </c>
      <c r="E5603">
        <v>4</v>
      </c>
      <c r="F5603">
        <v>2</v>
      </c>
      <c r="G5603">
        <v>1</v>
      </c>
      <c r="H5603" s="2">
        <v>43134</v>
      </c>
      <c r="I5603" t="str">
        <f>VLOOKUP(Sales[[#This Row],[TerritoryKey]], Territories[], 2, FALSE)</f>
        <v>Southwest</v>
      </c>
      <c r="J5603">
        <f>_xlfn.XLOOKUP(Sales[[#This Row],[ProductKey]], Products!$A:$A, Products!$J:$J)</f>
        <v>20.566299999999998</v>
      </c>
      <c r="K5603">
        <f>_xlfn.XLOOKUP(Sales[[#This Row],[ProductKey]], Products!$A:$A, Products!$K:$K)</f>
        <v>54.99</v>
      </c>
      <c r="L5603" s="1">
        <f>Sales[[#This Row],[ProductPrice]]*Sales[[#This Row],[OrderQuantity]]</f>
        <v>54.99</v>
      </c>
      <c r="M5603" s="1">
        <f>Sales[[#This Row],[OrderQuantity]]</f>
        <v>1</v>
      </c>
      <c r="N5603" s="1">
        <f>1</f>
        <v>1</v>
      </c>
      <c r="O5603" s="1">
        <f>Sales[[#This Row],[TotalSales]]-Sales[[#This Row],[TotalCost]]</f>
        <v>34.423700000000004</v>
      </c>
      <c r="P5603" s="1">
        <f>Sales[[#This Row],[ProductCost]]*Sales[[#This Row],[OrderQuantity]]</f>
        <v>20.566299999999998</v>
      </c>
      <c r="Q5603" s="1" t="str">
        <f>VLOOKUP(Sales[[#This Row],[ProductKey]], Products!$A$2:$D$1000, 4, FALSE)</f>
        <v>Hydration Pack - 70 oz.</v>
      </c>
    </row>
    <row r="5604" spans="1:17" x14ac:dyDescent="0.25">
      <c r="A5604" s="2">
        <v>38081</v>
      </c>
      <c r="B5604" s="1" t="s">
        <v>6388</v>
      </c>
      <c r="C5604">
        <v>483</v>
      </c>
      <c r="D5604">
        <v>18231</v>
      </c>
      <c r="E5604">
        <v>4</v>
      </c>
      <c r="F5604">
        <v>2</v>
      </c>
      <c r="G5604">
        <v>1</v>
      </c>
      <c r="H5604" s="2">
        <v>43194</v>
      </c>
      <c r="I5604" t="str">
        <f>VLOOKUP(Sales[[#This Row],[TerritoryKey]], Territories[], 2, FALSE)</f>
        <v>Southwest</v>
      </c>
      <c r="J5604">
        <f>_xlfn.XLOOKUP(Sales[[#This Row],[ProductKey]], Products!$A:$A, Products!$J:$J)</f>
        <v>44.88</v>
      </c>
      <c r="K5604">
        <f>_xlfn.XLOOKUP(Sales[[#This Row],[ProductKey]], Products!$A:$A, Products!$K:$K)</f>
        <v>120</v>
      </c>
      <c r="L5604" s="1">
        <f>Sales[[#This Row],[ProductPrice]]*Sales[[#This Row],[OrderQuantity]]</f>
        <v>120</v>
      </c>
      <c r="M5604" s="1">
        <f>Sales[[#This Row],[OrderQuantity]]</f>
        <v>1</v>
      </c>
      <c r="N5604" s="1">
        <f>1</f>
        <v>1</v>
      </c>
      <c r="O5604" s="1">
        <f>Sales[[#This Row],[TotalSales]]-Sales[[#This Row],[TotalCost]]</f>
        <v>75.12</v>
      </c>
      <c r="P5604" s="1">
        <f>Sales[[#This Row],[ProductCost]]*Sales[[#This Row],[OrderQuantity]]</f>
        <v>44.88</v>
      </c>
      <c r="Q5604" s="1" t="str">
        <f>VLOOKUP(Sales[[#This Row],[ProductKey]], Products!$A$2:$D$1000, 4, FALSE)</f>
        <v>Hitch Rack - 4-Bike</v>
      </c>
    </row>
    <row r="5605" spans="1:17" x14ac:dyDescent="0.25">
      <c r="A5605" s="2">
        <v>38112</v>
      </c>
      <c r="B5605" s="1" t="s">
        <v>6394</v>
      </c>
      <c r="C5605">
        <v>536</v>
      </c>
      <c r="D5605">
        <v>15410</v>
      </c>
      <c r="E5605">
        <v>4</v>
      </c>
      <c r="F5605">
        <v>2</v>
      </c>
      <c r="G5605">
        <v>1</v>
      </c>
      <c r="H5605" s="2">
        <v>43225</v>
      </c>
      <c r="I5605" t="str">
        <f>VLOOKUP(Sales[[#This Row],[TerritoryKey]], Territories[], 2, FALSE)</f>
        <v>Southwest</v>
      </c>
      <c r="J5605">
        <f>_xlfn.XLOOKUP(Sales[[#This Row],[ProductKey]], Products!$A:$A, Products!$J:$J)</f>
        <v>11.2163</v>
      </c>
      <c r="K5605">
        <f>_xlfn.XLOOKUP(Sales[[#This Row],[ProductKey]], Products!$A:$A, Products!$K:$K)</f>
        <v>29.99</v>
      </c>
      <c r="L5605" s="1">
        <f>Sales[[#This Row],[ProductPrice]]*Sales[[#This Row],[OrderQuantity]]</f>
        <v>29.99</v>
      </c>
      <c r="M5605" s="1">
        <f>Sales[[#This Row],[OrderQuantity]]</f>
        <v>1</v>
      </c>
      <c r="N5605" s="1">
        <f>1</f>
        <v>1</v>
      </c>
      <c r="O5605" s="1">
        <f>Sales[[#This Row],[TotalSales]]-Sales[[#This Row],[TotalCost]]</f>
        <v>18.773699999999998</v>
      </c>
      <c r="P5605" s="1">
        <f>Sales[[#This Row],[ProductCost]]*Sales[[#This Row],[OrderQuantity]]</f>
        <v>11.2163</v>
      </c>
      <c r="Q5605" s="1" t="str">
        <f>VLOOKUP(Sales[[#This Row],[ProductKey]], Products!$A$2:$D$1000, 4, FALSE)</f>
        <v>ML Mountain Tire</v>
      </c>
    </row>
    <row r="5606" spans="1:17" x14ac:dyDescent="0.25">
      <c r="A5606" s="2">
        <v>38081</v>
      </c>
      <c r="B5606" s="1" t="s">
        <v>6450</v>
      </c>
      <c r="C5606">
        <v>479</v>
      </c>
      <c r="D5606">
        <v>28124</v>
      </c>
      <c r="E5606">
        <v>4</v>
      </c>
      <c r="F5606">
        <v>2</v>
      </c>
      <c r="G5606">
        <v>1</v>
      </c>
      <c r="H5606" s="2">
        <v>43194</v>
      </c>
      <c r="I5606" t="str">
        <f>VLOOKUP(Sales[[#This Row],[TerritoryKey]], Territories[], 2, FALSE)</f>
        <v>Southwest</v>
      </c>
      <c r="J5606">
        <f>_xlfn.XLOOKUP(Sales[[#This Row],[ProductKey]], Products!$A:$A, Products!$J:$J)</f>
        <v>3.3622999999999998</v>
      </c>
      <c r="K5606">
        <f>_xlfn.XLOOKUP(Sales[[#This Row],[ProductKey]], Products!$A:$A, Products!$K:$K)</f>
        <v>8.99</v>
      </c>
      <c r="L5606" s="1">
        <f>Sales[[#This Row],[ProductPrice]]*Sales[[#This Row],[OrderQuantity]]</f>
        <v>8.99</v>
      </c>
      <c r="M5606" s="1">
        <f>Sales[[#This Row],[OrderQuantity]]</f>
        <v>1</v>
      </c>
      <c r="N5606" s="1">
        <f>1</f>
        <v>1</v>
      </c>
      <c r="O5606" s="1">
        <f>Sales[[#This Row],[TotalSales]]-Sales[[#This Row],[TotalCost]]</f>
        <v>5.6277000000000008</v>
      </c>
      <c r="P5606" s="1">
        <f>Sales[[#This Row],[ProductCost]]*Sales[[#This Row],[OrderQuantity]]</f>
        <v>3.3622999999999998</v>
      </c>
      <c r="Q5606" s="1" t="str">
        <f>VLOOKUP(Sales[[#This Row],[ProductKey]], Products!$A$2:$D$1000, 4, FALSE)</f>
        <v>Road Bottle Cage</v>
      </c>
    </row>
    <row r="5607" spans="1:17" x14ac:dyDescent="0.25">
      <c r="A5607" s="2">
        <v>38326</v>
      </c>
      <c r="B5607" s="1" t="s">
        <v>6456</v>
      </c>
      <c r="C5607">
        <v>477</v>
      </c>
      <c r="D5607">
        <v>26120</v>
      </c>
      <c r="E5607">
        <v>4</v>
      </c>
      <c r="F5607">
        <v>2</v>
      </c>
      <c r="G5607">
        <v>1</v>
      </c>
      <c r="H5607" s="2">
        <v>43439</v>
      </c>
      <c r="I5607" t="str">
        <f>VLOOKUP(Sales[[#This Row],[TerritoryKey]], Territories[], 2, FALSE)</f>
        <v>Southwest</v>
      </c>
      <c r="J5607">
        <f>_xlfn.XLOOKUP(Sales[[#This Row],[ProductKey]], Products!$A:$A, Products!$J:$J)</f>
        <v>1.8663000000000001</v>
      </c>
      <c r="K5607">
        <f>_xlfn.XLOOKUP(Sales[[#This Row],[ProductKey]], Products!$A:$A, Products!$K:$K)</f>
        <v>4.99</v>
      </c>
      <c r="L5607" s="1">
        <f>Sales[[#This Row],[ProductPrice]]*Sales[[#This Row],[OrderQuantity]]</f>
        <v>4.99</v>
      </c>
      <c r="M5607" s="1">
        <f>Sales[[#This Row],[OrderQuantity]]</f>
        <v>1</v>
      </c>
      <c r="N5607" s="1">
        <f>1</f>
        <v>1</v>
      </c>
      <c r="O5607" s="1">
        <f>Sales[[#This Row],[TotalSales]]-Sales[[#This Row],[TotalCost]]</f>
        <v>3.1237000000000004</v>
      </c>
      <c r="P5607" s="1">
        <f>Sales[[#This Row],[ProductCost]]*Sales[[#This Row],[OrderQuantity]]</f>
        <v>1.8663000000000001</v>
      </c>
      <c r="Q5607" s="1" t="str">
        <f>VLOOKUP(Sales[[#This Row],[ProductKey]], Products!$A$2:$D$1000, 4, FALSE)</f>
        <v>Water Bottle - 30 oz.</v>
      </c>
    </row>
    <row r="5608" spans="1:17" x14ac:dyDescent="0.25">
      <c r="A5608" s="2">
        <v>38110</v>
      </c>
      <c r="B5608" s="1" t="s">
        <v>6508</v>
      </c>
      <c r="C5608">
        <v>232</v>
      </c>
      <c r="D5608">
        <v>13335</v>
      </c>
      <c r="E5608">
        <v>4</v>
      </c>
      <c r="F5608">
        <v>2</v>
      </c>
      <c r="G5608">
        <v>1</v>
      </c>
      <c r="H5608" s="2">
        <v>43223</v>
      </c>
      <c r="I5608" t="str">
        <f>VLOOKUP(Sales[[#This Row],[TerritoryKey]], Territories[], 2, FALSE)</f>
        <v>Southwest</v>
      </c>
      <c r="J5608">
        <f>_xlfn.XLOOKUP(Sales[[#This Row],[ProductKey]], Products!$A:$A, Products!$J:$J)</f>
        <v>31.724399999999999</v>
      </c>
      <c r="K5608">
        <f>_xlfn.XLOOKUP(Sales[[#This Row],[ProductKey]], Products!$A:$A, Products!$K:$K)</f>
        <v>48.067300000000003</v>
      </c>
      <c r="L5608" s="1">
        <f>Sales[[#This Row],[ProductPrice]]*Sales[[#This Row],[OrderQuantity]]</f>
        <v>48.067300000000003</v>
      </c>
      <c r="M5608" s="1">
        <f>Sales[[#This Row],[OrderQuantity]]</f>
        <v>1</v>
      </c>
      <c r="N5608" s="1">
        <f>1</f>
        <v>1</v>
      </c>
      <c r="O5608" s="1">
        <f>Sales[[#This Row],[TotalSales]]-Sales[[#This Row],[TotalCost]]</f>
        <v>16.342900000000004</v>
      </c>
      <c r="P5608" s="1">
        <f>Sales[[#This Row],[ProductCost]]*Sales[[#This Row],[OrderQuantity]]</f>
        <v>31.724399999999999</v>
      </c>
      <c r="Q5608" s="1" t="str">
        <f>VLOOKUP(Sales[[#This Row],[ProductKey]], Products!$A$2:$D$1000, 4, FALSE)</f>
        <v>Long-Sleeve Logo Jersey, L</v>
      </c>
    </row>
    <row r="5609" spans="1:17" x14ac:dyDescent="0.25">
      <c r="A5609" s="2">
        <v>38235</v>
      </c>
      <c r="B5609" s="1" t="s">
        <v>6568</v>
      </c>
      <c r="C5609">
        <v>490</v>
      </c>
      <c r="D5609">
        <v>22111</v>
      </c>
      <c r="E5609">
        <v>4</v>
      </c>
      <c r="F5609">
        <v>2</v>
      </c>
      <c r="G5609">
        <v>1</v>
      </c>
      <c r="H5609" s="2">
        <v>43348</v>
      </c>
      <c r="I5609" t="str">
        <f>VLOOKUP(Sales[[#This Row],[TerritoryKey]], Territories[], 2, FALSE)</f>
        <v>Southwest</v>
      </c>
      <c r="J5609">
        <f>_xlfn.XLOOKUP(Sales[[#This Row],[ProductKey]], Products!$A:$A, Products!$J:$J)</f>
        <v>41.572299999999998</v>
      </c>
      <c r="K5609">
        <f>_xlfn.XLOOKUP(Sales[[#This Row],[ProductKey]], Products!$A:$A, Products!$K:$K)</f>
        <v>53.99</v>
      </c>
      <c r="L5609" s="1">
        <f>Sales[[#This Row],[ProductPrice]]*Sales[[#This Row],[OrderQuantity]]</f>
        <v>53.99</v>
      </c>
      <c r="M5609" s="1">
        <f>Sales[[#This Row],[OrderQuantity]]</f>
        <v>1</v>
      </c>
      <c r="N5609" s="1">
        <f>1</f>
        <v>1</v>
      </c>
      <c r="O5609" s="1">
        <f>Sales[[#This Row],[TotalSales]]-Sales[[#This Row],[TotalCost]]</f>
        <v>12.417700000000004</v>
      </c>
      <c r="P5609" s="1">
        <f>Sales[[#This Row],[ProductCost]]*Sales[[#This Row],[OrderQuantity]]</f>
        <v>41.572299999999998</v>
      </c>
      <c r="Q5609" s="1" t="str">
        <f>VLOOKUP(Sales[[#This Row],[ProductKey]], Products!$A$2:$D$1000, 4, FALSE)</f>
        <v>Short-Sleeve Classic Jersey, L</v>
      </c>
    </row>
    <row r="5610" spans="1:17" x14ac:dyDescent="0.25">
      <c r="A5610" s="2">
        <v>38234</v>
      </c>
      <c r="B5610" s="1" t="s">
        <v>6570</v>
      </c>
      <c r="C5610">
        <v>477</v>
      </c>
      <c r="D5610">
        <v>22248</v>
      </c>
      <c r="E5610">
        <v>4</v>
      </c>
      <c r="F5610">
        <v>2</v>
      </c>
      <c r="G5610">
        <v>1</v>
      </c>
      <c r="H5610" s="2">
        <v>43347</v>
      </c>
      <c r="I5610" t="str">
        <f>VLOOKUP(Sales[[#This Row],[TerritoryKey]], Territories[], 2, FALSE)</f>
        <v>Southwest</v>
      </c>
      <c r="J5610">
        <f>_xlfn.XLOOKUP(Sales[[#This Row],[ProductKey]], Products!$A:$A, Products!$J:$J)</f>
        <v>1.8663000000000001</v>
      </c>
      <c r="K5610">
        <f>_xlfn.XLOOKUP(Sales[[#This Row],[ProductKey]], Products!$A:$A, Products!$K:$K)</f>
        <v>4.99</v>
      </c>
      <c r="L5610" s="1">
        <f>Sales[[#This Row],[ProductPrice]]*Sales[[#This Row],[OrderQuantity]]</f>
        <v>4.99</v>
      </c>
      <c r="M5610" s="1">
        <f>Sales[[#This Row],[OrderQuantity]]</f>
        <v>1</v>
      </c>
      <c r="N5610" s="1">
        <f>1</f>
        <v>1</v>
      </c>
      <c r="O5610" s="1">
        <f>Sales[[#This Row],[TotalSales]]-Sales[[#This Row],[TotalCost]]</f>
        <v>3.1237000000000004</v>
      </c>
      <c r="P5610" s="1">
        <f>Sales[[#This Row],[ProductCost]]*Sales[[#This Row],[OrderQuantity]]</f>
        <v>1.8663000000000001</v>
      </c>
      <c r="Q5610" s="1" t="str">
        <f>VLOOKUP(Sales[[#This Row],[ProductKey]], Products!$A$2:$D$1000, 4, FALSE)</f>
        <v>Water Bottle - 30 oz.</v>
      </c>
    </row>
    <row r="5611" spans="1:17" x14ac:dyDescent="0.25">
      <c r="A5611" s="2">
        <v>38049</v>
      </c>
      <c r="B5611" s="1" t="s">
        <v>6619</v>
      </c>
      <c r="C5611">
        <v>226</v>
      </c>
      <c r="D5611">
        <v>22246</v>
      </c>
      <c r="E5611">
        <v>4</v>
      </c>
      <c r="F5611">
        <v>2</v>
      </c>
      <c r="G5611">
        <v>1</v>
      </c>
      <c r="H5611" s="2">
        <v>43162</v>
      </c>
      <c r="I5611" t="str">
        <f>VLOOKUP(Sales[[#This Row],[TerritoryKey]], Territories[], 2, FALSE)</f>
        <v>Southwest</v>
      </c>
      <c r="J5611">
        <f>_xlfn.XLOOKUP(Sales[[#This Row],[ProductKey]], Products!$A:$A, Products!$J:$J)</f>
        <v>31.724399999999999</v>
      </c>
      <c r="K5611">
        <f>_xlfn.XLOOKUP(Sales[[#This Row],[ProductKey]], Products!$A:$A, Products!$K:$K)</f>
        <v>48.067300000000003</v>
      </c>
      <c r="L5611" s="1">
        <f>Sales[[#This Row],[ProductPrice]]*Sales[[#This Row],[OrderQuantity]]</f>
        <v>48.067300000000003</v>
      </c>
      <c r="M5611" s="1">
        <f>Sales[[#This Row],[OrderQuantity]]</f>
        <v>1</v>
      </c>
      <c r="N5611" s="1">
        <f>1</f>
        <v>1</v>
      </c>
      <c r="O5611" s="1">
        <f>Sales[[#This Row],[TotalSales]]-Sales[[#This Row],[TotalCost]]</f>
        <v>16.342900000000004</v>
      </c>
      <c r="P5611" s="1">
        <f>Sales[[#This Row],[ProductCost]]*Sales[[#This Row],[OrderQuantity]]</f>
        <v>31.724399999999999</v>
      </c>
      <c r="Q5611" s="1" t="str">
        <f>VLOOKUP(Sales[[#This Row],[ProductKey]], Products!$A$2:$D$1000, 4, FALSE)</f>
        <v>Long-Sleeve Logo Jersey, S</v>
      </c>
    </row>
    <row r="5612" spans="1:17" x14ac:dyDescent="0.25">
      <c r="A5612" s="2">
        <v>38203</v>
      </c>
      <c r="B5612" s="1" t="s">
        <v>6692</v>
      </c>
      <c r="C5612">
        <v>490</v>
      </c>
      <c r="D5612">
        <v>28250</v>
      </c>
      <c r="E5612">
        <v>4</v>
      </c>
      <c r="F5612">
        <v>2</v>
      </c>
      <c r="G5612">
        <v>1</v>
      </c>
      <c r="H5612" s="2">
        <v>43316</v>
      </c>
      <c r="I5612" t="str">
        <f>VLOOKUP(Sales[[#This Row],[TerritoryKey]], Territories[], 2, FALSE)</f>
        <v>Southwest</v>
      </c>
      <c r="J5612">
        <f>_xlfn.XLOOKUP(Sales[[#This Row],[ProductKey]], Products!$A:$A, Products!$J:$J)</f>
        <v>41.572299999999998</v>
      </c>
      <c r="K5612">
        <f>_xlfn.XLOOKUP(Sales[[#This Row],[ProductKey]], Products!$A:$A, Products!$K:$K)</f>
        <v>53.99</v>
      </c>
      <c r="L5612" s="1">
        <f>Sales[[#This Row],[ProductPrice]]*Sales[[#This Row],[OrderQuantity]]</f>
        <v>53.99</v>
      </c>
      <c r="M5612" s="1">
        <f>Sales[[#This Row],[OrderQuantity]]</f>
        <v>1</v>
      </c>
      <c r="N5612" s="1">
        <f>1</f>
        <v>1</v>
      </c>
      <c r="O5612" s="1">
        <f>Sales[[#This Row],[TotalSales]]-Sales[[#This Row],[TotalCost]]</f>
        <v>12.417700000000004</v>
      </c>
      <c r="P5612" s="1">
        <f>Sales[[#This Row],[ProductCost]]*Sales[[#This Row],[OrderQuantity]]</f>
        <v>41.572299999999998</v>
      </c>
      <c r="Q5612" s="1" t="str">
        <f>VLOOKUP(Sales[[#This Row],[ProductKey]], Products!$A$2:$D$1000, 4, FALSE)</f>
        <v>Short-Sleeve Classic Jersey, L</v>
      </c>
    </row>
    <row r="5613" spans="1:17" x14ac:dyDescent="0.25">
      <c r="A5613" s="2">
        <v>37989</v>
      </c>
      <c r="B5613" s="1" t="s">
        <v>6726</v>
      </c>
      <c r="C5613">
        <v>485</v>
      </c>
      <c r="D5613">
        <v>13734</v>
      </c>
      <c r="E5613">
        <v>4</v>
      </c>
      <c r="F5613">
        <v>2</v>
      </c>
      <c r="G5613">
        <v>1</v>
      </c>
      <c r="H5613" s="2">
        <v>43103</v>
      </c>
      <c r="I5613" t="str">
        <f>VLOOKUP(Sales[[#This Row],[TerritoryKey]], Territories[], 2, FALSE)</f>
        <v>Southwest</v>
      </c>
      <c r="J5613">
        <f>_xlfn.XLOOKUP(Sales[[#This Row],[ProductKey]], Products!$A:$A, Products!$J:$J)</f>
        <v>8.2204999999999995</v>
      </c>
      <c r="K5613">
        <f>_xlfn.XLOOKUP(Sales[[#This Row],[ProductKey]], Products!$A:$A, Products!$K:$K)</f>
        <v>21.98</v>
      </c>
      <c r="L5613" s="1">
        <f>Sales[[#This Row],[ProductPrice]]*Sales[[#This Row],[OrderQuantity]]</f>
        <v>21.98</v>
      </c>
      <c r="M5613" s="1">
        <f>Sales[[#This Row],[OrderQuantity]]</f>
        <v>1</v>
      </c>
      <c r="N5613" s="1">
        <f>1</f>
        <v>1</v>
      </c>
      <c r="O5613" s="1">
        <f>Sales[[#This Row],[TotalSales]]-Sales[[#This Row],[TotalCost]]</f>
        <v>13.759500000000001</v>
      </c>
      <c r="P5613" s="1">
        <f>Sales[[#This Row],[ProductCost]]*Sales[[#This Row],[OrderQuantity]]</f>
        <v>8.2204999999999995</v>
      </c>
      <c r="Q5613" s="1" t="str">
        <f>VLOOKUP(Sales[[#This Row],[ProductKey]], Products!$A$2:$D$1000, 4, FALSE)</f>
        <v>Fender Set - Mountain</v>
      </c>
    </row>
    <row r="5614" spans="1:17" x14ac:dyDescent="0.25">
      <c r="A5614" s="2">
        <v>38294</v>
      </c>
      <c r="B5614" s="1" t="s">
        <v>6781</v>
      </c>
      <c r="C5614">
        <v>472</v>
      </c>
      <c r="D5614">
        <v>26647</v>
      </c>
      <c r="E5614">
        <v>4</v>
      </c>
      <c r="F5614">
        <v>2</v>
      </c>
      <c r="G5614">
        <v>1</v>
      </c>
      <c r="H5614" s="2">
        <v>43407</v>
      </c>
      <c r="I5614" t="str">
        <f>VLOOKUP(Sales[[#This Row],[TerritoryKey]], Territories[], 2, FALSE)</f>
        <v>Southwest</v>
      </c>
      <c r="J5614">
        <f>_xlfn.XLOOKUP(Sales[[#This Row],[ProductKey]], Products!$A:$A, Products!$J:$J)</f>
        <v>23.748999999999999</v>
      </c>
      <c r="K5614">
        <f>_xlfn.XLOOKUP(Sales[[#This Row],[ProductKey]], Products!$A:$A, Products!$K:$K)</f>
        <v>63.5</v>
      </c>
      <c r="L5614" s="1">
        <f>Sales[[#This Row],[ProductPrice]]*Sales[[#This Row],[OrderQuantity]]</f>
        <v>63.5</v>
      </c>
      <c r="M5614" s="1">
        <f>Sales[[#This Row],[OrderQuantity]]</f>
        <v>1</v>
      </c>
      <c r="N5614" s="1">
        <f>1</f>
        <v>1</v>
      </c>
      <c r="O5614" s="1">
        <f>Sales[[#This Row],[TotalSales]]-Sales[[#This Row],[TotalCost]]</f>
        <v>39.751000000000005</v>
      </c>
      <c r="P5614" s="1">
        <f>Sales[[#This Row],[ProductCost]]*Sales[[#This Row],[OrderQuantity]]</f>
        <v>23.748999999999999</v>
      </c>
      <c r="Q5614" s="1" t="str">
        <f>VLOOKUP(Sales[[#This Row],[ProductKey]], Products!$A$2:$D$1000, 4, FALSE)</f>
        <v>Classic Vest, M</v>
      </c>
    </row>
    <row r="5615" spans="1:17" x14ac:dyDescent="0.25">
      <c r="A5615" s="2">
        <v>38325</v>
      </c>
      <c r="B5615" s="1" t="s">
        <v>6802</v>
      </c>
      <c r="C5615">
        <v>478</v>
      </c>
      <c r="D5615">
        <v>14493</v>
      </c>
      <c r="E5615">
        <v>4</v>
      </c>
      <c r="F5615">
        <v>2</v>
      </c>
      <c r="G5615">
        <v>1</v>
      </c>
      <c r="H5615" s="2">
        <v>43438</v>
      </c>
      <c r="I5615" t="str">
        <f>VLOOKUP(Sales[[#This Row],[TerritoryKey]], Territories[], 2, FALSE)</f>
        <v>Southwest</v>
      </c>
      <c r="J5615">
        <f>_xlfn.XLOOKUP(Sales[[#This Row],[ProductKey]], Products!$A:$A, Products!$J:$J)</f>
        <v>3.7363</v>
      </c>
      <c r="K5615">
        <f>_xlfn.XLOOKUP(Sales[[#This Row],[ProductKey]], Products!$A:$A, Products!$K:$K)</f>
        <v>9.99</v>
      </c>
      <c r="L5615" s="1">
        <f>Sales[[#This Row],[ProductPrice]]*Sales[[#This Row],[OrderQuantity]]</f>
        <v>9.99</v>
      </c>
      <c r="M5615" s="1">
        <f>Sales[[#This Row],[OrderQuantity]]</f>
        <v>1</v>
      </c>
      <c r="N5615" s="1">
        <f>1</f>
        <v>1</v>
      </c>
      <c r="O5615" s="1">
        <f>Sales[[#This Row],[TotalSales]]-Sales[[#This Row],[TotalCost]]</f>
        <v>6.2537000000000003</v>
      </c>
      <c r="P5615" s="1">
        <f>Sales[[#This Row],[ProductCost]]*Sales[[#This Row],[OrderQuantity]]</f>
        <v>3.7363</v>
      </c>
      <c r="Q5615" s="1" t="str">
        <f>VLOOKUP(Sales[[#This Row],[ProductKey]], Products!$A$2:$D$1000, 4, FALSE)</f>
        <v>Mountain Bottle Cage</v>
      </c>
    </row>
    <row r="5616" spans="1:17" x14ac:dyDescent="0.25">
      <c r="A5616" s="2">
        <v>38234</v>
      </c>
      <c r="B5616" s="1" t="s">
        <v>6886</v>
      </c>
      <c r="C5616">
        <v>235</v>
      </c>
      <c r="D5616">
        <v>16806</v>
      </c>
      <c r="E5616">
        <v>4</v>
      </c>
      <c r="F5616">
        <v>2</v>
      </c>
      <c r="G5616">
        <v>1</v>
      </c>
      <c r="H5616" s="2">
        <v>43347</v>
      </c>
      <c r="I5616" t="str">
        <f>VLOOKUP(Sales[[#This Row],[TerritoryKey]], Territories[], 2, FALSE)</f>
        <v>Southwest</v>
      </c>
      <c r="J5616">
        <f>_xlfn.XLOOKUP(Sales[[#This Row],[ProductKey]], Products!$A:$A, Products!$J:$J)</f>
        <v>31.724399999999999</v>
      </c>
      <c r="K5616">
        <f>_xlfn.XLOOKUP(Sales[[#This Row],[ProductKey]], Products!$A:$A, Products!$K:$K)</f>
        <v>48.067300000000003</v>
      </c>
      <c r="L5616" s="1">
        <f>Sales[[#This Row],[ProductPrice]]*Sales[[#This Row],[OrderQuantity]]</f>
        <v>48.067300000000003</v>
      </c>
      <c r="M5616" s="1">
        <f>Sales[[#This Row],[OrderQuantity]]</f>
        <v>1</v>
      </c>
      <c r="N5616" s="1">
        <f>1</f>
        <v>1</v>
      </c>
      <c r="O5616" s="1">
        <f>Sales[[#This Row],[TotalSales]]-Sales[[#This Row],[TotalCost]]</f>
        <v>16.342900000000004</v>
      </c>
      <c r="P5616" s="1">
        <f>Sales[[#This Row],[ProductCost]]*Sales[[#This Row],[OrderQuantity]]</f>
        <v>31.724399999999999</v>
      </c>
      <c r="Q5616" s="1" t="str">
        <f>VLOOKUP(Sales[[#This Row],[ProductKey]], Products!$A$2:$D$1000, 4, FALSE)</f>
        <v>Long-Sleeve Logo Jersey, XL</v>
      </c>
    </row>
    <row r="5617" spans="1:17" x14ac:dyDescent="0.25">
      <c r="A5617" s="2">
        <v>38234</v>
      </c>
      <c r="B5617" s="1" t="s">
        <v>6898</v>
      </c>
      <c r="C5617">
        <v>483</v>
      </c>
      <c r="D5617">
        <v>18420</v>
      </c>
      <c r="E5617">
        <v>4</v>
      </c>
      <c r="F5617">
        <v>2</v>
      </c>
      <c r="G5617">
        <v>1</v>
      </c>
      <c r="H5617" s="2">
        <v>43347</v>
      </c>
      <c r="I5617" t="str">
        <f>VLOOKUP(Sales[[#This Row],[TerritoryKey]], Territories[], 2, FALSE)</f>
        <v>Southwest</v>
      </c>
      <c r="J5617">
        <f>_xlfn.XLOOKUP(Sales[[#This Row],[ProductKey]], Products!$A:$A, Products!$J:$J)</f>
        <v>44.88</v>
      </c>
      <c r="K5617">
        <f>_xlfn.XLOOKUP(Sales[[#This Row],[ProductKey]], Products!$A:$A, Products!$K:$K)</f>
        <v>120</v>
      </c>
      <c r="L5617" s="1">
        <f>Sales[[#This Row],[ProductPrice]]*Sales[[#This Row],[OrderQuantity]]</f>
        <v>120</v>
      </c>
      <c r="M5617" s="1">
        <f>Sales[[#This Row],[OrderQuantity]]</f>
        <v>1</v>
      </c>
      <c r="N5617" s="1">
        <f>1</f>
        <v>1</v>
      </c>
      <c r="O5617" s="1">
        <f>Sales[[#This Row],[TotalSales]]-Sales[[#This Row],[TotalCost]]</f>
        <v>75.12</v>
      </c>
      <c r="P5617" s="1">
        <f>Sales[[#This Row],[ProductCost]]*Sales[[#This Row],[OrderQuantity]]</f>
        <v>44.88</v>
      </c>
      <c r="Q5617" s="1" t="str">
        <f>VLOOKUP(Sales[[#This Row],[ProductKey]], Products!$A$2:$D$1000, 4, FALSE)</f>
        <v>Hitch Rack - 4-Bike</v>
      </c>
    </row>
    <row r="5618" spans="1:17" x14ac:dyDescent="0.25">
      <c r="A5618" s="2">
        <v>38020</v>
      </c>
      <c r="B5618" s="1" t="s">
        <v>6904</v>
      </c>
      <c r="C5618">
        <v>480</v>
      </c>
      <c r="D5618">
        <v>14764</v>
      </c>
      <c r="E5618">
        <v>4</v>
      </c>
      <c r="F5618">
        <v>2</v>
      </c>
      <c r="G5618">
        <v>1</v>
      </c>
      <c r="H5618" s="2">
        <v>43134</v>
      </c>
      <c r="I5618" t="str">
        <f>VLOOKUP(Sales[[#This Row],[TerritoryKey]], Territories[], 2, FALSE)</f>
        <v>Southwest</v>
      </c>
      <c r="J5618">
        <f>_xlfn.XLOOKUP(Sales[[#This Row],[ProductKey]], Products!$A:$A, Products!$J:$J)</f>
        <v>0.85650000000000004</v>
      </c>
      <c r="K5618">
        <f>_xlfn.XLOOKUP(Sales[[#This Row],[ProductKey]], Products!$A:$A, Products!$K:$K)</f>
        <v>2.29</v>
      </c>
      <c r="L5618" s="1">
        <f>Sales[[#This Row],[ProductPrice]]*Sales[[#This Row],[OrderQuantity]]</f>
        <v>2.29</v>
      </c>
      <c r="M5618" s="1">
        <f>Sales[[#This Row],[OrderQuantity]]</f>
        <v>1</v>
      </c>
      <c r="N5618" s="1">
        <f>1</f>
        <v>1</v>
      </c>
      <c r="O5618" s="1">
        <f>Sales[[#This Row],[TotalSales]]-Sales[[#This Row],[TotalCost]]</f>
        <v>1.4335</v>
      </c>
      <c r="P5618" s="1">
        <f>Sales[[#This Row],[ProductCost]]*Sales[[#This Row],[OrderQuantity]]</f>
        <v>0.85650000000000004</v>
      </c>
      <c r="Q5618" s="1" t="str">
        <f>VLOOKUP(Sales[[#This Row],[ProductKey]], Products!$A$2:$D$1000, 4, FALSE)</f>
        <v>Patch Kit/8 Patches</v>
      </c>
    </row>
    <row r="5619" spans="1:17" x14ac:dyDescent="0.25">
      <c r="A5619" s="2">
        <v>38233</v>
      </c>
      <c r="B5619" s="1" t="s">
        <v>6923</v>
      </c>
      <c r="C5619">
        <v>229</v>
      </c>
      <c r="D5619">
        <v>21928</v>
      </c>
      <c r="E5619">
        <v>4</v>
      </c>
      <c r="F5619">
        <v>2</v>
      </c>
      <c r="G5619">
        <v>1</v>
      </c>
      <c r="H5619" s="2">
        <v>43346</v>
      </c>
      <c r="I5619" t="str">
        <f>VLOOKUP(Sales[[#This Row],[TerritoryKey]], Territories[], 2, FALSE)</f>
        <v>Southwest</v>
      </c>
      <c r="J5619">
        <f>_xlfn.XLOOKUP(Sales[[#This Row],[ProductKey]], Products!$A:$A, Products!$J:$J)</f>
        <v>31.724399999999999</v>
      </c>
      <c r="K5619">
        <f>_xlfn.XLOOKUP(Sales[[#This Row],[ProductKey]], Products!$A:$A, Products!$K:$K)</f>
        <v>48.067300000000003</v>
      </c>
      <c r="L5619" s="1">
        <f>Sales[[#This Row],[ProductPrice]]*Sales[[#This Row],[OrderQuantity]]</f>
        <v>48.067300000000003</v>
      </c>
      <c r="M5619" s="1">
        <f>Sales[[#This Row],[OrderQuantity]]</f>
        <v>1</v>
      </c>
      <c r="N5619" s="1">
        <f>1</f>
        <v>1</v>
      </c>
      <c r="O5619" s="1">
        <f>Sales[[#This Row],[TotalSales]]-Sales[[#This Row],[TotalCost]]</f>
        <v>16.342900000000004</v>
      </c>
      <c r="P5619" s="1">
        <f>Sales[[#This Row],[ProductCost]]*Sales[[#This Row],[OrderQuantity]]</f>
        <v>31.724399999999999</v>
      </c>
      <c r="Q5619" s="1" t="str">
        <f>VLOOKUP(Sales[[#This Row],[ProductKey]], Products!$A$2:$D$1000, 4, FALSE)</f>
        <v>Long-Sleeve Logo Jersey, M</v>
      </c>
    </row>
    <row r="5620" spans="1:17" x14ac:dyDescent="0.25">
      <c r="A5620" s="2">
        <v>38296</v>
      </c>
      <c r="B5620" s="1" t="s">
        <v>6978</v>
      </c>
      <c r="C5620">
        <v>540</v>
      </c>
      <c r="D5620">
        <v>24993</v>
      </c>
      <c r="E5620">
        <v>4</v>
      </c>
      <c r="F5620">
        <v>2</v>
      </c>
      <c r="G5620">
        <v>1</v>
      </c>
      <c r="H5620" s="2">
        <v>43409</v>
      </c>
      <c r="I5620" t="str">
        <f>VLOOKUP(Sales[[#This Row],[TerritoryKey]], Territories[], 2, FALSE)</f>
        <v>Southwest</v>
      </c>
      <c r="J5620">
        <f>_xlfn.XLOOKUP(Sales[[#This Row],[ProductKey]], Products!$A:$A, Products!$J:$J)</f>
        <v>12.192399999999999</v>
      </c>
      <c r="K5620">
        <f>_xlfn.XLOOKUP(Sales[[#This Row],[ProductKey]], Products!$A:$A, Products!$K:$K)</f>
        <v>32.6</v>
      </c>
      <c r="L5620" s="1">
        <f>Sales[[#This Row],[ProductPrice]]*Sales[[#This Row],[OrderQuantity]]</f>
        <v>32.6</v>
      </c>
      <c r="M5620" s="1">
        <f>Sales[[#This Row],[OrderQuantity]]</f>
        <v>1</v>
      </c>
      <c r="N5620" s="1">
        <f>1</f>
        <v>1</v>
      </c>
      <c r="O5620" s="1">
        <f>Sales[[#This Row],[TotalSales]]-Sales[[#This Row],[TotalCost]]</f>
        <v>20.407600000000002</v>
      </c>
      <c r="P5620" s="1">
        <f>Sales[[#This Row],[ProductCost]]*Sales[[#This Row],[OrderQuantity]]</f>
        <v>12.192399999999999</v>
      </c>
      <c r="Q5620" s="1" t="str">
        <f>VLOOKUP(Sales[[#This Row],[ProductKey]], Products!$A$2:$D$1000, 4, FALSE)</f>
        <v>HL Road Tire</v>
      </c>
    </row>
    <row r="5621" spans="1:17" x14ac:dyDescent="0.25">
      <c r="A5621" s="2">
        <v>38233</v>
      </c>
      <c r="B5621" s="1" t="s">
        <v>7041</v>
      </c>
      <c r="C5621">
        <v>538</v>
      </c>
      <c r="D5621">
        <v>24234</v>
      </c>
      <c r="E5621">
        <v>4</v>
      </c>
      <c r="F5621">
        <v>2</v>
      </c>
      <c r="G5621">
        <v>1</v>
      </c>
      <c r="H5621" s="2">
        <v>43346</v>
      </c>
      <c r="I5621" t="str">
        <f>VLOOKUP(Sales[[#This Row],[TerritoryKey]], Territories[], 2, FALSE)</f>
        <v>Southwest</v>
      </c>
      <c r="J5621">
        <f>_xlfn.XLOOKUP(Sales[[#This Row],[ProductKey]], Products!$A:$A, Products!$J:$J)</f>
        <v>8.0373000000000001</v>
      </c>
      <c r="K5621">
        <f>_xlfn.XLOOKUP(Sales[[#This Row],[ProductKey]], Products!$A:$A, Products!$K:$K)</f>
        <v>21.49</v>
      </c>
      <c r="L5621" s="1">
        <f>Sales[[#This Row],[ProductPrice]]*Sales[[#This Row],[OrderQuantity]]</f>
        <v>21.49</v>
      </c>
      <c r="M5621" s="1">
        <f>Sales[[#This Row],[OrderQuantity]]</f>
        <v>1</v>
      </c>
      <c r="N5621" s="1">
        <f>1</f>
        <v>1</v>
      </c>
      <c r="O5621" s="1">
        <f>Sales[[#This Row],[TotalSales]]-Sales[[#This Row],[TotalCost]]</f>
        <v>13.452699999999998</v>
      </c>
      <c r="P5621" s="1">
        <f>Sales[[#This Row],[ProductCost]]*Sales[[#This Row],[OrderQuantity]]</f>
        <v>8.0373000000000001</v>
      </c>
      <c r="Q5621" s="1" t="str">
        <f>VLOOKUP(Sales[[#This Row],[ProductKey]], Products!$A$2:$D$1000, 4, FALSE)</f>
        <v>LL Road Tire</v>
      </c>
    </row>
    <row r="5622" spans="1:17" x14ac:dyDescent="0.25">
      <c r="A5622" s="2">
        <v>38021</v>
      </c>
      <c r="B5622" s="1" t="s">
        <v>7057</v>
      </c>
      <c r="C5622">
        <v>235</v>
      </c>
      <c r="D5622">
        <v>19234</v>
      </c>
      <c r="E5622">
        <v>4</v>
      </c>
      <c r="F5622">
        <v>2</v>
      </c>
      <c r="G5622">
        <v>1</v>
      </c>
      <c r="H5622" s="2">
        <v>43135</v>
      </c>
      <c r="I5622" t="str">
        <f>VLOOKUP(Sales[[#This Row],[TerritoryKey]], Territories[], 2, FALSE)</f>
        <v>Southwest</v>
      </c>
      <c r="J5622">
        <f>_xlfn.XLOOKUP(Sales[[#This Row],[ProductKey]], Products!$A:$A, Products!$J:$J)</f>
        <v>31.724399999999999</v>
      </c>
      <c r="K5622">
        <f>_xlfn.XLOOKUP(Sales[[#This Row],[ProductKey]], Products!$A:$A, Products!$K:$K)</f>
        <v>48.067300000000003</v>
      </c>
      <c r="L5622" s="1">
        <f>Sales[[#This Row],[ProductPrice]]*Sales[[#This Row],[OrderQuantity]]</f>
        <v>48.067300000000003</v>
      </c>
      <c r="M5622" s="1">
        <f>Sales[[#This Row],[OrderQuantity]]</f>
        <v>1</v>
      </c>
      <c r="N5622" s="1">
        <f>1</f>
        <v>1</v>
      </c>
      <c r="O5622" s="1">
        <f>Sales[[#This Row],[TotalSales]]-Sales[[#This Row],[TotalCost]]</f>
        <v>16.342900000000004</v>
      </c>
      <c r="P5622" s="1">
        <f>Sales[[#This Row],[ProductCost]]*Sales[[#This Row],[OrderQuantity]]</f>
        <v>31.724399999999999</v>
      </c>
      <c r="Q5622" s="1" t="str">
        <f>VLOOKUP(Sales[[#This Row],[ProductKey]], Products!$A$2:$D$1000, 4, FALSE)</f>
        <v>Long-Sleeve Logo Jersey, XL</v>
      </c>
    </row>
    <row r="5623" spans="1:17" x14ac:dyDescent="0.25">
      <c r="A5623" s="2">
        <v>38171</v>
      </c>
      <c r="B5623" s="1" t="s">
        <v>7107</v>
      </c>
      <c r="C5623">
        <v>486</v>
      </c>
      <c r="D5623">
        <v>26646</v>
      </c>
      <c r="E5623">
        <v>4</v>
      </c>
      <c r="F5623">
        <v>2</v>
      </c>
      <c r="G5623">
        <v>1</v>
      </c>
      <c r="H5623" s="2">
        <v>43284</v>
      </c>
      <c r="I5623" t="str">
        <f>VLOOKUP(Sales[[#This Row],[TerritoryKey]], Territories[], 2, FALSE)</f>
        <v>Southwest</v>
      </c>
      <c r="J5623">
        <f>_xlfn.XLOOKUP(Sales[[#This Row],[ProductKey]], Products!$A:$A, Products!$J:$J)</f>
        <v>59.466000000000001</v>
      </c>
      <c r="K5623">
        <f>_xlfn.XLOOKUP(Sales[[#This Row],[ProductKey]], Products!$A:$A, Products!$K:$K)</f>
        <v>159</v>
      </c>
      <c r="L5623" s="1">
        <f>Sales[[#This Row],[ProductPrice]]*Sales[[#This Row],[OrderQuantity]]</f>
        <v>159</v>
      </c>
      <c r="M5623" s="1">
        <f>Sales[[#This Row],[OrderQuantity]]</f>
        <v>1</v>
      </c>
      <c r="N5623" s="1">
        <f>1</f>
        <v>1</v>
      </c>
      <c r="O5623" s="1">
        <f>Sales[[#This Row],[TotalSales]]-Sales[[#This Row],[TotalCost]]</f>
        <v>99.533999999999992</v>
      </c>
      <c r="P5623" s="1">
        <f>Sales[[#This Row],[ProductCost]]*Sales[[#This Row],[OrderQuantity]]</f>
        <v>59.466000000000001</v>
      </c>
      <c r="Q5623" s="1" t="str">
        <f>VLOOKUP(Sales[[#This Row],[ProductKey]], Products!$A$2:$D$1000, 4, FALSE)</f>
        <v>All-Purpose Bike Stand</v>
      </c>
    </row>
    <row r="5624" spans="1:17" x14ac:dyDescent="0.25">
      <c r="A5624" s="2">
        <v>38324</v>
      </c>
      <c r="B5624" s="1" t="s">
        <v>7138</v>
      </c>
      <c r="C5624">
        <v>483</v>
      </c>
      <c r="D5624">
        <v>13323</v>
      </c>
      <c r="E5624">
        <v>4</v>
      </c>
      <c r="F5624">
        <v>2</v>
      </c>
      <c r="G5624">
        <v>1</v>
      </c>
      <c r="H5624" s="2">
        <v>43437</v>
      </c>
      <c r="I5624" t="str">
        <f>VLOOKUP(Sales[[#This Row],[TerritoryKey]], Territories[], 2, FALSE)</f>
        <v>Southwest</v>
      </c>
      <c r="J5624">
        <f>_xlfn.XLOOKUP(Sales[[#This Row],[ProductKey]], Products!$A:$A, Products!$J:$J)</f>
        <v>44.88</v>
      </c>
      <c r="K5624">
        <f>_xlfn.XLOOKUP(Sales[[#This Row],[ProductKey]], Products!$A:$A, Products!$K:$K)</f>
        <v>120</v>
      </c>
      <c r="L5624" s="1">
        <f>Sales[[#This Row],[ProductPrice]]*Sales[[#This Row],[OrderQuantity]]</f>
        <v>120</v>
      </c>
      <c r="M5624" s="1">
        <f>Sales[[#This Row],[OrderQuantity]]</f>
        <v>1</v>
      </c>
      <c r="N5624" s="1">
        <f>1</f>
        <v>1</v>
      </c>
      <c r="O5624" s="1">
        <f>Sales[[#This Row],[TotalSales]]-Sales[[#This Row],[TotalCost]]</f>
        <v>75.12</v>
      </c>
      <c r="P5624" s="1">
        <f>Sales[[#This Row],[ProductCost]]*Sales[[#This Row],[OrderQuantity]]</f>
        <v>44.88</v>
      </c>
      <c r="Q5624" s="1" t="str">
        <f>VLOOKUP(Sales[[#This Row],[ProductKey]], Products!$A$2:$D$1000, 4, FALSE)</f>
        <v>Hitch Rack - 4-Bike</v>
      </c>
    </row>
    <row r="5625" spans="1:17" x14ac:dyDescent="0.25">
      <c r="A5625" s="2">
        <v>38202</v>
      </c>
      <c r="B5625" s="1" t="s">
        <v>7156</v>
      </c>
      <c r="C5625">
        <v>528</v>
      </c>
      <c r="D5625">
        <v>18848</v>
      </c>
      <c r="E5625">
        <v>4</v>
      </c>
      <c r="F5625">
        <v>2</v>
      </c>
      <c r="G5625">
        <v>1</v>
      </c>
      <c r="H5625" s="2">
        <v>43315</v>
      </c>
      <c r="I5625" t="str">
        <f>VLOOKUP(Sales[[#This Row],[TerritoryKey]], Territories[], 2, FALSE)</f>
        <v>Southwest</v>
      </c>
      <c r="J5625">
        <f>_xlfn.XLOOKUP(Sales[[#This Row],[ProductKey]], Products!$A:$A, Products!$J:$J)</f>
        <v>1.8663000000000001</v>
      </c>
      <c r="K5625">
        <f>_xlfn.XLOOKUP(Sales[[#This Row],[ProductKey]], Products!$A:$A, Products!$K:$K)</f>
        <v>4.99</v>
      </c>
      <c r="L5625" s="1">
        <f>Sales[[#This Row],[ProductPrice]]*Sales[[#This Row],[OrderQuantity]]</f>
        <v>4.99</v>
      </c>
      <c r="M5625" s="1">
        <f>Sales[[#This Row],[OrderQuantity]]</f>
        <v>1</v>
      </c>
      <c r="N5625" s="1">
        <f>1</f>
        <v>1</v>
      </c>
      <c r="O5625" s="1">
        <f>Sales[[#This Row],[TotalSales]]-Sales[[#This Row],[TotalCost]]</f>
        <v>3.1237000000000004</v>
      </c>
      <c r="P5625" s="1">
        <f>Sales[[#This Row],[ProductCost]]*Sales[[#This Row],[OrderQuantity]]</f>
        <v>1.8663000000000001</v>
      </c>
      <c r="Q5625" s="1" t="str">
        <f>VLOOKUP(Sales[[#This Row],[ProductKey]], Products!$A$2:$D$1000, 4, FALSE)</f>
        <v>Mountain Tire Tube</v>
      </c>
    </row>
    <row r="5626" spans="1:17" x14ac:dyDescent="0.25">
      <c r="A5626" s="2">
        <v>38112</v>
      </c>
      <c r="B5626" s="1" t="s">
        <v>7210</v>
      </c>
      <c r="C5626">
        <v>578</v>
      </c>
      <c r="D5626">
        <v>26290</v>
      </c>
      <c r="E5626">
        <v>4</v>
      </c>
      <c r="F5626">
        <v>2</v>
      </c>
      <c r="G5626">
        <v>1</v>
      </c>
      <c r="H5626" s="2">
        <v>43225</v>
      </c>
      <c r="I5626" t="str">
        <f>VLOOKUP(Sales[[#This Row],[TerritoryKey]], Territories[], 2, FALSE)</f>
        <v>Southwest</v>
      </c>
      <c r="J5626">
        <f>_xlfn.XLOOKUP(Sales[[#This Row],[ProductKey]], Products!$A:$A, Products!$J:$J)</f>
        <v>755.1508</v>
      </c>
      <c r="K5626">
        <f>_xlfn.XLOOKUP(Sales[[#This Row],[ProductKey]], Products!$A:$A, Products!$K:$K)</f>
        <v>1214.8499999999999</v>
      </c>
      <c r="L5626" s="1">
        <f>Sales[[#This Row],[ProductPrice]]*Sales[[#This Row],[OrderQuantity]]</f>
        <v>1214.8499999999999</v>
      </c>
      <c r="M5626" s="1">
        <f>Sales[[#This Row],[OrderQuantity]]</f>
        <v>1</v>
      </c>
      <c r="N5626" s="1">
        <f>1</f>
        <v>1</v>
      </c>
      <c r="O5626" s="1">
        <f>Sales[[#This Row],[TotalSales]]-Sales[[#This Row],[TotalCost]]</f>
        <v>459.69919999999991</v>
      </c>
      <c r="P5626" s="1">
        <f>Sales[[#This Row],[ProductCost]]*Sales[[#This Row],[OrderQuantity]]</f>
        <v>755.1508</v>
      </c>
      <c r="Q5626" s="1" t="str">
        <f>VLOOKUP(Sales[[#This Row],[ProductKey]], Products!$A$2:$D$1000, 4, FALSE)</f>
        <v>Touring-2000 Blue, 50</v>
      </c>
    </row>
    <row r="5627" spans="1:17" x14ac:dyDescent="0.25">
      <c r="A5627" s="2">
        <v>37992</v>
      </c>
      <c r="B5627" s="1" t="s">
        <v>7240</v>
      </c>
      <c r="C5627">
        <v>541</v>
      </c>
      <c r="D5627">
        <v>26302</v>
      </c>
      <c r="E5627">
        <v>4</v>
      </c>
      <c r="F5627">
        <v>2</v>
      </c>
      <c r="G5627">
        <v>1</v>
      </c>
      <c r="H5627" s="2">
        <v>43106</v>
      </c>
      <c r="I5627" t="str">
        <f>VLOOKUP(Sales[[#This Row],[TerritoryKey]], Territories[], 2, FALSE)</f>
        <v>Southwest</v>
      </c>
      <c r="J5627">
        <f>_xlfn.XLOOKUP(Sales[[#This Row],[ProductKey]], Products!$A:$A, Products!$J:$J)</f>
        <v>10.8423</v>
      </c>
      <c r="K5627">
        <f>_xlfn.XLOOKUP(Sales[[#This Row],[ProductKey]], Products!$A:$A, Products!$K:$K)</f>
        <v>28.99</v>
      </c>
      <c r="L5627" s="1">
        <f>Sales[[#This Row],[ProductPrice]]*Sales[[#This Row],[OrderQuantity]]</f>
        <v>28.99</v>
      </c>
      <c r="M5627" s="1">
        <f>Sales[[#This Row],[OrderQuantity]]</f>
        <v>1</v>
      </c>
      <c r="N5627" s="1">
        <f>1</f>
        <v>1</v>
      </c>
      <c r="O5627" s="1">
        <f>Sales[[#This Row],[TotalSales]]-Sales[[#This Row],[TotalCost]]</f>
        <v>18.1477</v>
      </c>
      <c r="P5627" s="1">
        <f>Sales[[#This Row],[ProductCost]]*Sales[[#This Row],[OrderQuantity]]</f>
        <v>10.8423</v>
      </c>
      <c r="Q5627" s="1" t="str">
        <f>VLOOKUP(Sales[[#This Row],[ProductKey]], Products!$A$2:$D$1000, 4, FALSE)</f>
        <v>Touring Tire</v>
      </c>
    </row>
    <row r="5628" spans="1:17" x14ac:dyDescent="0.25">
      <c r="A5628" s="2">
        <v>38173</v>
      </c>
      <c r="B5628" s="1" t="s">
        <v>7312</v>
      </c>
      <c r="C5628">
        <v>232</v>
      </c>
      <c r="D5628">
        <v>12899</v>
      </c>
      <c r="E5628">
        <v>4</v>
      </c>
      <c r="F5628">
        <v>2</v>
      </c>
      <c r="G5628">
        <v>1</v>
      </c>
      <c r="H5628" s="2">
        <v>43286</v>
      </c>
      <c r="I5628" t="str">
        <f>VLOOKUP(Sales[[#This Row],[TerritoryKey]], Territories[], 2, FALSE)</f>
        <v>Southwest</v>
      </c>
      <c r="J5628">
        <f>_xlfn.XLOOKUP(Sales[[#This Row],[ProductKey]], Products!$A:$A, Products!$J:$J)</f>
        <v>31.724399999999999</v>
      </c>
      <c r="K5628">
        <f>_xlfn.XLOOKUP(Sales[[#This Row],[ProductKey]], Products!$A:$A, Products!$K:$K)</f>
        <v>48.067300000000003</v>
      </c>
      <c r="L5628" s="1">
        <f>Sales[[#This Row],[ProductPrice]]*Sales[[#This Row],[OrderQuantity]]</f>
        <v>48.067300000000003</v>
      </c>
      <c r="M5628" s="1">
        <f>Sales[[#This Row],[OrderQuantity]]</f>
        <v>1</v>
      </c>
      <c r="N5628" s="1">
        <f>1</f>
        <v>1</v>
      </c>
      <c r="O5628" s="1">
        <f>Sales[[#This Row],[TotalSales]]-Sales[[#This Row],[TotalCost]]</f>
        <v>16.342900000000004</v>
      </c>
      <c r="P5628" s="1">
        <f>Sales[[#This Row],[ProductCost]]*Sales[[#This Row],[OrderQuantity]]</f>
        <v>31.724399999999999</v>
      </c>
      <c r="Q5628" s="1" t="str">
        <f>VLOOKUP(Sales[[#This Row],[ProductKey]], Products!$A$2:$D$1000, 4, FALSE)</f>
        <v>Long-Sleeve Logo Jersey, L</v>
      </c>
    </row>
    <row r="5629" spans="1:17" x14ac:dyDescent="0.25">
      <c r="A5629" s="2">
        <v>38171</v>
      </c>
      <c r="B5629" s="1" t="s">
        <v>7346</v>
      </c>
      <c r="C5629">
        <v>476</v>
      </c>
      <c r="D5629">
        <v>15527</v>
      </c>
      <c r="E5629">
        <v>4</v>
      </c>
      <c r="F5629">
        <v>2</v>
      </c>
      <c r="G5629">
        <v>1</v>
      </c>
      <c r="H5629" s="2">
        <v>43284</v>
      </c>
      <c r="I5629" t="str">
        <f>VLOOKUP(Sales[[#This Row],[TerritoryKey]], Territories[], 2, FALSE)</f>
        <v>Southwest</v>
      </c>
      <c r="J5629">
        <f>_xlfn.XLOOKUP(Sales[[#This Row],[ProductKey]], Products!$A:$A, Products!$J:$J)</f>
        <v>26.176300000000001</v>
      </c>
      <c r="K5629">
        <f>_xlfn.XLOOKUP(Sales[[#This Row],[ProductKey]], Products!$A:$A, Products!$K:$K)</f>
        <v>69.989999999999995</v>
      </c>
      <c r="L5629" s="1">
        <f>Sales[[#This Row],[ProductPrice]]*Sales[[#This Row],[OrderQuantity]]</f>
        <v>69.989999999999995</v>
      </c>
      <c r="M5629" s="1">
        <f>Sales[[#This Row],[OrderQuantity]]</f>
        <v>1</v>
      </c>
      <c r="N5629" s="1">
        <f>1</f>
        <v>1</v>
      </c>
      <c r="O5629" s="1">
        <f>Sales[[#This Row],[TotalSales]]-Sales[[#This Row],[TotalCost]]</f>
        <v>43.813699999999997</v>
      </c>
      <c r="P5629" s="1">
        <f>Sales[[#This Row],[ProductCost]]*Sales[[#This Row],[OrderQuantity]]</f>
        <v>26.176300000000001</v>
      </c>
      <c r="Q5629" s="1" t="str">
        <f>VLOOKUP(Sales[[#This Row],[ProductKey]], Products!$A$2:$D$1000, 4, FALSE)</f>
        <v>Women's Mountain Shorts, L</v>
      </c>
    </row>
    <row r="5630" spans="1:17" x14ac:dyDescent="0.25">
      <c r="A5630" s="2">
        <v>38023</v>
      </c>
      <c r="B5630" s="1" t="s">
        <v>7364</v>
      </c>
      <c r="C5630">
        <v>229</v>
      </c>
      <c r="D5630">
        <v>21435</v>
      </c>
      <c r="E5630">
        <v>4</v>
      </c>
      <c r="F5630">
        <v>2</v>
      </c>
      <c r="G5630">
        <v>1</v>
      </c>
      <c r="H5630" s="2">
        <v>43137</v>
      </c>
      <c r="I5630" t="str">
        <f>VLOOKUP(Sales[[#This Row],[TerritoryKey]], Territories[], 2, FALSE)</f>
        <v>Southwest</v>
      </c>
      <c r="J5630">
        <f>_xlfn.XLOOKUP(Sales[[#This Row],[ProductKey]], Products!$A:$A, Products!$J:$J)</f>
        <v>31.724399999999999</v>
      </c>
      <c r="K5630">
        <f>_xlfn.XLOOKUP(Sales[[#This Row],[ProductKey]], Products!$A:$A, Products!$K:$K)</f>
        <v>48.067300000000003</v>
      </c>
      <c r="L5630" s="1">
        <f>Sales[[#This Row],[ProductPrice]]*Sales[[#This Row],[OrderQuantity]]</f>
        <v>48.067300000000003</v>
      </c>
      <c r="M5630" s="1">
        <f>Sales[[#This Row],[OrderQuantity]]</f>
        <v>1</v>
      </c>
      <c r="N5630" s="1">
        <f>1</f>
        <v>1</v>
      </c>
      <c r="O5630" s="1">
        <f>Sales[[#This Row],[TotalSales]]-Sales[[#This Row],[TotalCost]]</f>
        <v>16.342900000000004</v>
      </c>
      <c r="P5630" s="1">
        <f>Sales[[#This Row],[ProductCost]]*Sales[[#This Row],[OrderQuantity]]</f>
        <v>31.724399999999999</v>
      </c>
      <c r="Q5630" s="1" t="str">
        <f>VLOOKUP(Sales[[#This Row],[ProductKey]], Products!$A$2:$D$1000, 4, FALSE)</f>
        <v>Long-Sleeve Logo Jersey, M</v>
      </c>
    </row>
    <row r="5631" spans="1:17" x14ac:dyDescent="0.25">
      <c r="A5631" s="2">
        <v>38023</v>
      </c>
      <c r="B5631" s="1" t="s">
        <v>7378</v>
      </c>
      <c r="C5631">
        <v>229</v>
      </c>
      <c r="D5631">
        <v>19117</v>
      </c>
      <c r="E5631">
        <v>4</v>
      </c>
      <c r="F5631">
        <v>2</v>
      </c>
      <c r="G5631">
        <v>1</v>
      </c>
      <c r="H5631" s="2">
        <v>43137</v>
      </c>
      <c r="I5631" t="str">
        <f>VLOOKUP(Sales[[#This Row],[TerritoryKey]], Territories[], 2, FALSE)</f>
        <v>Southwest</v>
      </c>
      <c r="J5631">
        <f>_xlfn.XLOOKUP(Sales[[#This Row],[ProductKey]], Products!$A:$A, Products!$J:$J)</f>
        <v>31.724399999999999</v>
      </c>
      <c r="K5631">
        <f>_xlfn.XLOOKUP(Sales[[#This Row],[ProductKey]], Products!$A:$A, Products!$K:$K)</f>
        <v>48.067300000000003</v>
      </c>
      <c r="L5631" s="1">
        <f>Sales[[#This Row],[ProductPrice]]*Sales[[#This Row],[OrderQuantity]]</f>
        <v>48.067300000000003</v>
      </c>
      <c r="M5631" s="1">
        <f>Sales[[#This Row],[OrderQuantity]]</f>
        <v>1</v>
      </c>
      <c r="N5631" s="1">
        <f>1</f>
        <v>1</v>
      </c>
      <c r="O5631" s="1">
        <f>Sales[[#This Row],[TotalSales]]-Sales[[#This Row],[TotalCost]]</f>
        <v>16.342900000000004</v>
      </c>
      <c r="P5631" s="1">
        <f>Sales[[#This Row],[ProductCost]]*Sales[[#This Row],[OrderQuantity]]</f>
        <v>31.724399999999999</v>
      </c>
      <c r="Q5631" s="1" t="str">
        <f>VLOOKUP(Sales[[#This Row],[ProductKey]], Products!$A$2:$D$1000, 4, FALSE)</f>
        <v>Long-Sleeve Logo Jersey, M</v>
      </c>
    </row>
    <row r="5632" spans="1:17" x14ac:dyDescent="0.25">
      <c r="A5632" s="2">
        <v>38295</v>
      </c>
      <c r="B5632" s="1" t="s">
        <v>7427</v>
      </c>
      <c r="C5632">
        <v>488</v>
      </c>
      <c r="D5632">
        <v>25008</v>
      </c>
      <c r="E5632">
        <v>4</v>
      </c>
      <c r="F5632">
        <v>2</v>
      </c>
      <c r="G5632">
        <v>1</v>
      </c>
      <c r="H5632" s="2">
        <v>43408</v>
      </c>
      <c r="I5632" t="str">
        <f>VLOOKUP(Sales[[#This Row],[TerritoryKey]], Territories[], 2, FALSE)</f>
        <v>Southwest</v>
      </c>
      <c r="J5632">
        <f>_xlfn.XLOOKUP(Sales[[#This Row],[ProductKey]], Products!$A:$A, Products!$J:$J)</f>
        <v>41.572299999999998</v>
      </c>
      <c r="K5632">
        <f>_xlfn.XLOOKUP(Sales[[#This Row],[ProductKey]], Products!$A:$A, Products!$K:$K)</f>
        <v>53.99</v>
      </c>
      <c r="L5632" s="1">
        <f>Sales[[#This Row],[ProductPrice]]*Sales[[#This Row],[OrderQuantity]]</f>
        <v>53.99</v>
      </c>
      <c r="M5632" s="1">
        <f>Sales[[#This Row],[OrderQuantity]]</f>
        <v>1</v>
      </c>
      <c r="N5632" s="1">
        <f>1</f>
        <v>1</v>
      </c>
      <c r="O5632" s="1">
        <f>Sales[[#This Row],[TotalSales]]-Sales[[#This Row],[TotalCost]]</f>
        <v>12.417700000000004</v>
      </c>
      <c r="P5632" s="1">
        <f>Sales[[#This Row],[ProductCost]]*Sales[[#This Row],[OrderQuantity]]</f>
        <v>41.572299999999998</v>
      </c>
      <c r="Q5632" s="1" t="str">
        <f>VLOOKUP(Sales[[#This Row],[ProductKey]], Products!$A$2:$D$1000, 4, FALSE)</f>
        <v>Short-Sleeve Classic Jersey, S</v>
      </c>
    </row>
    <row r="5633" spans="1:17" x14ac:dyDescent="0.25">
      <c r="A5633" s="2">
        <v>38143</v>
      </c>
      <c r="B5633" s="1" t="s">
        <v>7446</v>
      </c>
      <c r="C5633">
        <v>491</v>
      </c>
      <c r="D5633">
        <v>24997</v>
      </c>
      <c r="E5633">
        <v>4</v>
      </c>
      <c r="F5633">
        <v>2</v>
      </c>
      <c r="G5633">
        <v>1</v>
      </c>
      <c r="H5633" s="2">
        <v>43256</v>
      </c>
      <c r="I5633" t="str">
        <f>VLOOKUP(Sales[[#This Row],[TerritoryKey]], Territories[], 2, FALSE)</f>
        <v>Southwest</v>
      </c>
      <c r="J5633">
        <f>_xlfn.XLOOKUP(Sales[[#This Row],[ProductKey]], Products!$A:$A, Products!$J:$J)</f>
        <v>41.572299999999998</v>
      </c>
      <c r="K5633">
        <f>_xlfn.XLOOKUP(Sales[[#This Row],[ProductKey]], Products!$A:$A, Products!$K:$K)</f>
        <v>53.99</v>
      </c>
      <c r="L5633" s="1">
        <f>Sales[[#This Row],[ProductPrice]]*Sales[[#This Row],[OrderQuantity]]</f>
        <v>53.99</v>
      </c>
      <c r="M5633" s="1">
        <f>Sales[[#This Row],[OrderQuantity]]</f>
        <v>1</v>
      </c>
      <c r="N5633" s="1">
        <f>1</f>
        <v>1</v>
      </c>
      <c r="O5633" s="1">
        <f>Sales[[#This Row],[TotalSales]]-Sales[[#This Row],[TotalCost]]</f>
        <v>12.417700000000004</v>
      </c>
      <c r="P5633" s="1">
        <f>Sales[[#This Row],[ProductCost]]*Sales[[#This Row],[OrderQuantity]]</f>
        <v>41.572299999999998</v>
      </c>
      <c r="Q5633" s="1" t="str">
        <f>VLOOKUP(Sales[[#This Row],[ProductKey]], Products!$A$2:$D$1000, 4, FALSE)</f>
        <v>Short-Sleeve Classic Jersey, XL</v>
      </c>
    </row>
    <row r="5634" spans="1:17" x14ac:dyDescent="0.25">
      <c r="A5634" s="2">
        <v>38294</v>
      </c>
      <c r="B5634" s="1" t="s">
        <v>7482</v>
      </c>
      <c r="C5634">
        <v>488</v>
      </c>
      <c r="D5634">
        <v>28152</v>
      </c>
      <c r="E5634">
        <v>4</v>
      </c>
      <c r="F5634">
        <v>2</v>
      </c>
      <c r="G5634">
        <v>1</v>
      </c>
      <c r="H5634" s="2">
        <v>43407</v>
      </c>
      <c r="I5634" t="str">
        <f>VLOOKUP(Sales[[#This Row],[TerritoryKey]], Territories[], 2, FALSE)</f>
        <v>Southwest</v>
      </c>
      <c r="J5634">
        <f>_xlfn.XLOOKUP(Sales[[#This Row],[ProductKey]], Products!$A:$A, Products!$J:$J)</f>
        <v>41.572299999999998</v>
      </c>
      <c r="K5634">
        <f>_xlfn.XLOOKUP(Sales[[#This Row],[ProductKey]], Products!$A:$A, Products!$K:$K)</f>
        <v>53.99</v>
      </c>
      <c r="L5634" s="1">
        <f>Sales[[#This Row],[ProductPrice]]*Sales[[#This Row],[OrderQuantity]]</f>
        <v>53.99</v>
      </c>
      <c r="M5634" s="1">
        <f>Sales[[#This Row],[OrderQuantity]]</f>
        <v>1</v>
      </c>
      <c r="N5634" s="1">
        <f>1</f>
        <v>1</v>
      </c>
      <c r="O5634" s="1">
        <f>Sales[[#This Row],[TotalSales]]-Sales[[#This Row],[TotalCost]]</f>
        <v>12.417700000000004</v>
      </c>
      <c r="P5634" s="1">
        <f>Sales[[#This Row],[ProductCost]]*Sales[[#This Row],[OrderQuantity]]</f>
        <v>41.572299999999998</v>
      </c>
      <c r="Q5634" s="1" t="str">
        <f>VLOOKUP(Sales[[#This Row],[ProductKey]], Products!$A$2:$D$1000, 4, FALSE)</f>
        <v>Short-Sleeve Classic Jersey, S</v>
      </c>
    </row>
    <row r="5635" spans="1:17" x14ac:dyDescent="0.25">
      <c r="A5635" s="2">
        <v>38294</v>
      </c>
      <c r="B5635" s="1" t="s">
        <v>7618</v>
      </c>
      <c r="C5635">
        <v>540</v>
      </c>
      <c r="D5635">
        <v>25154</v>
      </c>
      <c r="E5635">
        <v>4</v>
      </c>
      <c r="F5635">
        <v>2</v>
      </c>
      <c r="G5635">
        <v>1</v>
      </c>
      <c r="H5635" s="2">
        <v>43407</v>
      </c>
      <c r="I5635" t="str">
        <f>VLOOKUP(Sales[[#This Row],[TerritoryKey]], Territories[], 2, FALSE)</f>
        <v>Southwest</v>
      </c>
      <c r="J5635">
        <f>_xlfn.XLOOKUP(Sales[[#This Row],[ProductKey]], Products!$A:$A, Products!$J:$J)</f>
        <v>12.192399999999999</v>
      </c>
      <c r="K5635">
        <f>_xlfn.XLOOKUP(Sales[[#This Row],[ProductKey]], Products!$A:$A, Products!$K:$K)</f>
        <v>32.6</v>
      </c>
      <c r="L5635" s="1">
        <f>Sales[[#This Row],[ProductPrice]]*Sales[[#This Row],[OrderQuantity]]</f>
        <v>32.6</v>
      </c>
      <c r="M5635" s="1">
        <f>Sales[[#This Row],[OrderQuantity]]</f>
        <v>1</v>
      </c>
      <c r="N5635" s="1">
        <f>1</f>
        <v>1</v>
      </c>
      <c r="O5635" s="1">
        <f>Sales[[#This Row],[TotalSales]]-Sales[[#This Row],[TotalCost]]</f>
        <v>20.407600000000002</v>
      </c>
      <c r="P5635" s="1">
        <f>Sales[[#This Row],[ProductCost]]*Sales[[#This Row],[OrderQuantity]]</f>
        <v>12.192399999999999</v>
      </c>
      <c r="Q5635" s="1" t="str">
        <f>VLOOKUP(Sales[[#This Row],[ProductKey]], Products!$A$2:$D$1000, 4, FALSE)</f>
        <v>HL Road Tire</v>
      </c>
    </row>
    <row r="5636" spans="1:17" x14ac:dyDescent="0.25">
      <c r="A5636" s="2">
        <v>38050</v>
      </c>
      <c r="B5636" s="1" t="s">
        <v>7697</v>
      </c>
      <c r="C5636">
        <v>475</v>
      </c>
      <c r="D5636">
        <v>15497</v>
      </c>
      <c r="E5636">
        <v>4</v>
      </c>
      <c r="F5636">
        <v>2</v>
      </c>
      <c r="G5636">
        <v>1</v>
      </c>
      <c r="H5636" s="2">
        <v>43163</v>
      </c>
      <c r="I5636" t="str">
        <f>VLOOKUP(Sales[[#This Row],[TerritoryKey]], Territories[], 2, FALSE)</f>
        <v>Southwest</v>
      </c>
      <c r="J5636">
        <f>_xlfn.XLOOKUP(Sales[[#This Row],[ProductKey]], Products!$A:$A, Products!$J:$J)</f>
        <v>26.176300000000001</v>
      </c>
      <c r="K5636">
        <f>_xlfn.XLOOKUP(Sales[[#This Row],[ProductKey]], Products!$A:$A, Products!$K:$K)</f>
        <v>69.989999999999995</v>
      </c>
      <c r="L5636" s="1">
        <f>Sales[[#This Row],[ProductPrice]]*Sales[[#This Row],[OrderQuantity]]</f>
        <v>69.989999999999995</v>
      </c>
      <c r="M5636" s="1">
        <f>Sales[[#This Row],[OrderQuantity]]</f>
        <v>1</v>
      </c>
      <c r="N5636" s="1">
        <f>1</f>
        <v>1</v>
      </c>
      <c r="O5636" s="1">
        <f>Sales[[#This Row],[TotalSales]]-Sales[[#This Row],[TotalCost]]</f>
        <v>43.813699999999997</v>
      </c>
      <c r="P5636" s="1">
        <f>Sales[[#This Row],[ProductCost]]*Sales[[#This Row],[OrderQuantity]]</f>
        <v>26.176300000000001</v>
      </c>
      <c r="Q5636" s="1" t="str">
        <f>VLOOKUP(Sales[[#This Row],[ProductKey]], Products!$A$2:$D$1000, 4, FALSE)</f>
        <v>Women's Mountain Shorts, M</v>
      </c>
    </row>
    <row r="5637" spans="1:17" x14ac:dyDescent="0.25">
      <c r="A5637" s="2">
        <v>38141</v>
      </c>
      <c r="B5637" s="1" t="s">
        <v>7776</v>
      </c>
      <c r="C5637">
        <v>485</v>
      </c>
      <c r="D5637">
        <v>18540</v>
      </c>
      <c r="E5637">
        <v>4</v>
      </c>
      <c r="F5637">
        <v>2</v>
      </c>
      <c r="G5637">
        <v>1</v>
      </c>
      <c r="H5637" s="2">
        <v>43254</v>
      </c>
      <c r="I5637" t="str">
        <f>VLOOKUP(Sales[[#This Row],[TerritoryKey]], Territories[], 2, FALSE)</f>
        <v>Southwest</v>
      </c>
      <c r="J5637">
        <f>_xlfn.XLOOKUP(Sales[[#This Row],[ProductKey]], Products!$A:$A, Products!$J:$J)</f>
        <v>8.2204999999999995</v>
      </c>
      <c r="K5637">
        <f>_xlfn.XLOOKUP(Sales[[#This Row],[ProductKey]], Products!$A:$A, Products!$K:$K)</f>
        <v>21.98</v>
      </c>
      <c r="L5637" s="1">
        <f>Sales[[#This Row],[ProductPrice]]*Sales[[#This Row],[OrderQuantity]]</f>
        <v>21.98</v>
      </c>
      <c r="M5637" s="1">
        <f>Sales[[#This Row],[OrderQuantity]]</f>
        <v>1</v>
      </c>
      <c r="N5637" s="1">
        <f>1</f>
        <v>1</v>
      </c>
      <c r="O5637" s="1">
        <f>Sales[[#This Row],[TotalSales]]-Sales[[#This Row],[TotalCost]]</f>
        <v>13.759500000000001</v>
      </c>
      <c r="P5637" s="1">
        <f>Sales[[#This Row],[ProductCost]]*Sales[[#This Row],[OrderQuantity]]</f>
        <v>8.2204999999999995</v>
      </c>
      <c r="Q5637" s="1" t="str">
        <f>VLOOKUP(Sales[[#This Row],[ProductKey]], Products!$A$2:$D$1000, 4, FALSE)</f>
        <v>Fender Set - Mountain</v>
      </c>
    </row>
    <row r="5638" spans="1:17" x14ac:dyDescent="0.25">
      <c r="A5638" s="2">
        <v>38082</v>
      </c>
      <c r="B5638" s="1" t="s">
        <v>7895</v>
      </c>
      <c r="C5638">
        <v>471</v>
      </c>
      <c r="D5638">
        <v>23884</v>
      </c>
      <c r="E5638">
        <v>4</v>
      </c>
      <c r="F5638">
        <v>2</v>
      </c>
      <c r="G5638">
        <v>1</v>
      </c>
      <c r="H5638" s="2">
        <v>43195</v>
      </c>
      <c r="I5638" t="str">
        <f>VLOOKUP(Sales[[#This Row],[TerritoryKey]], Territories[], 2, FALSE)</f>
        <v>Southwest</v>
      </c>
      <c r="J5638">
        <f>_xlfn.XLOOKUP(Sales[[#This Row],[ProductKey]], Products!$A:$A, Products!$J:$J)</f>
        <v>23.748999999999999</v>
      </c>
      <c r="K5638">
        <f>_xlfn.XLOOKUP(Sales[[#This Row],[ProductKey]], Products!$A:$A, Products!$K:$K)</f>
        <v>63.5</v>
      </c>
      <c r="L5638" s="1">
        <f>Sales[[#This Row],[ProductPrice]]*Sales[[#This Row],[OrderQuantity]]</f>
        <v>63.5</v>
      </c>
      <c r="M5638" s="1">
        <f>Sales[[#This Row],[OrderQuantity]]</f>
        <v>1</v>
      </c>
      <c r="N5638" s="1">
        <f>1</f>
        <v>1</v>
      </c>
      <c r="O5638" s="1">
        <f>Sales[[#This Row],[TotalSales]]-Sales[[#This Row],[TotalCost]]</f>
        <v>39.751000000000005</v>
      </c>
      <c r="P5638" s="1">
        <f>Sales[[#This Row],[ProductCost]]*Sales[[#This Row],[OrderQuantity]]</f>
        <v>23.748999999999999</v>
      </c>
      <c r="Q5638" s="1" t="str">
        <f>VLOOKUP(Sales[[#This Row],[ProductKey]], Products!$A$2:$D$1000, 4, FALSE)</f>
        <v>Classic Vest, S</v>
      </c>
    </row>
    <row r="5639" spans="1:17" x14ac:dyDescent="0.25">
      <c r="A5639" s="2">
        <v>37843</v>
      </c>
      <c r="B5639" s="1" t="s">
        <v>17</v>
      </c>
      <c r="C5639">
        <v>475</v>
      </c>
      <c r="D5639">
        <v>27148</v>
      </c>
      <c r="E5639">
        <v>9</v>
      </c>
      <c r="F5639">
        <v>2</v>
      </c>
      <c r="G5639">
        <v>1</v>
      </c>
      <c r="H5639" s="2">
        <v>42957</v>
      </c>
      <c r="I5639" t="str">
        <f>VLOOKUP(Sales[[#This Row],[TerritoryKey]], Territories[], 2, FALSE)</f>
        <v>Australia</v>
      </c>
      <c r="J5639">
        <f>_xlfn.XLOOKUP(Sales[[#This Row],[ProductKey]], Products!$A:$A, Products!$J:$J)</f>
        <v>26.176300000000001</v>
      </c>
      <c r="K5639">
        <f>_xlfn.XLOOKUP(Sales[[#This Row],[ProductKey]], Products!$A:$A, Products!$K:$K)</f>
        <v>69.989999999999995</v>
      </c>
      <c r="L5639" s="1">
        <f>Sales[[#This Row],[ProductPrice]]*Sales[[#This Row],[OrderQuantity]]</f>
        <v>69.989999999999995</v>
      </c>
      <c r="M5639" s="1">
        <f>Sales[[#This Row],[OrderQuantity]]</f>
        <v>1</v>
      </c>
      <c r="N5639" s="1">
        <f>1</f>
        <v>1</v>
      </c>
      <c r="O5639" s="1">
        <f>Sales[[#This Row],[TotalSales]]-Sales[[#This Row],[TotalCost]]</f>
        <v>43.813699999999997</v>
      </c>
      <c r="P5639" s="1">
        <f>Sales[[#This Row],[ProductCost]]*Sales[[#This Row],[OrderQuantity]]</f>
        <v>26.176300000000001</v>
      </c>
      <c r="Q5639" s="1" t="str">
        <f>VLOOKUP(Sales[[#This Row],[ProductKey]], Products!$A$2:$D$1000, 4, FALSE)</f>
        <v>Women's Mountain Shorts, M</v>
      </c>
    </row>
    <row r="5640" spans="1:17" x14ac:dyDescent="0.25">
      <c r="A5640" s="2">
        <v>37632</v>
      </c>
      <c r="B5640" s="1" t="s">
        <v>23</v>
      </c>
      <c r="C5640">
        <v>483</v>
      </c>
      <c r="D5640">
        <v>13625</v>
      </c>
      <c r="E5640">
        <v>9</v>
      </c>
      <c r="F5640">
        <v>2</v>
      </c>
      <c r="G5640">
        <v>1</v>
      </c>
      <c r="H5640" s="2">
        <v>42746</v>
      </c>
      <c r="I5640" t="str">
        <f>VLOOKUP(Sales[[#This Row],[TerritoryKey]], Territories[], 2, FALSE)</f>
        <v>Australia</v>
      </c>
      <c r="J5640">
        <f>_xlfn.XLOOKUP(Sales[[#This Row],[ProductKey]], Products!$A:$A, Products!$J:$J)</f>
        <v>44.88</v>
      </c>
      <c r="K5640">
        <f>_xlfn.XLOOKUP(Sales[[#This Row],[ProductKey]], Products!$A:$A, Products!$K:$K)</f>
        <v>120</v>
      </c>
      <c r="L5640" s="1">
        <f>Sales[[#This Row],[ProductPrice]]*Sales[[#This Row],[OrderQuantity]]</f>
        <v>120</v>
      </c>
      <c r="M5640" s="1">
        <f>Sales[[#This Row],[OrderQuantity]]</f>
        <v>1</v>
      </c>
      <c r="N5640" s="1">
        <f>1</f>
        <v>1</v>
      </c>
      <c r="O5640" s="1">
        <f>Sales[[#This Row],[TotalSales]]-Sales[[#This Row],[TotalCost]]</f>
        <v>75.12</v>
      </c>
      <c r="P5640" s="1">
        <f>Sales[[#This Row],[ProductCost]]*Sales[[#This Row],[OrderQuantity]]</f>
        <v>44.88</v>
      </c>
      <c r="Q5640" s="1" t="str">
        <f>VLOOKUP(Sales[[#This Row],[ProductKey]], Products!$A$2:$D$1000, 4, FALSE)</f>
        <v>Hitch Rack - 4-Bike</v>
      </c>
    </row>
    <row r="5641" spans="1:17" x14ac:dyDescent="0.25">
      <c r="A5641" s="2">
        <v>37814</v>
      </c>
      <c r="B5641" s="1" t="s">
        <v>49</v>
      </c>
      <c r="C5641">
        <v>480</v>
      </c>
      <c r="D5641">
        <v>21187</v>
      </c>
      <c r="E5641">
        <v>9</v>
      </c>
      <c r="F5641">
        <v>2</v>
      </c>
      <c r="G5641">
        <v>1</v>
      </c>
      <c r="H5641" s="2">
        <v>42928</v>
      </c>
      <c r="I5641" t="str">
        <f>VLOOKUP(Sales[[#This Row],[TerritoryKey]], Territories[], 2, FALSE)</f>
        <v>Australia</v>
      </c>
      <c r="J5641">
        <f>_xlfn.XLOOKUP(Sales[[#This Row],[ProductKey]], Products!$A:$A, Products!$J:$J)</f>
        <v>0.85650000000000004</v>
      </c>
      <c r="K5641">
        <f>_xlfn.XLOOKUP(Sales[[#This Row],[ProductKey]], Products!$A:$A, Products!$K:$K)</f>
        <v>2.29</v>
      </c>
      <c r="L5641" s="1">
        <f>Sales[[#This Row],[ProductPrice]]*Sales[[#This Row],[OrderQuantity]]</f>
        <v>2.29</v>
      </c>
      <c r="M5641" s="1">
        <f>Sales[[#This Row],[OrderQuantity]]</f>
        <v>1</v>
      </c>
      <c r="N5641" s="1">
        <f>1</f>
        <v>1</v>
      </c>
      <c r="O5641" s="1">
        <f>Sales[[#This Row],[TotalSales]]-Sales[[#This Row],[TotalCost]]</f>
        <v>1.4335</v>
      </c>
      <c r="P5641" s="1">
        <f>Sales[[#This Row],[ProductCost]]*Sales[[#This Row],[OrderQuantity]]</f>
        <v>0.85650000000000004</v>
      </c>
      <c r="Q5641" s="1" t="str">
        <f>VLOOKUP(Sales[[#This Row],[ProductKey]], Products!$A$2:$D$1000, 4, FALSE)</f>
        <v>Patch Kit/8 Patches</v>
      </c>
    </row>
    <row r="5642" spans="1:17" x14ac:dyDescent="0.25">
      <c r="A5642" s="2">
        <v>37844</v>
      </c>
      <c r="B5642" s="1" t="s">
        <v>76</v>
      </c>
      <c r="C5642">
        <v>483</v>
      </c>
      <c r="D5642">
        <v>12371</v>
      </c>
      <c r="E5642">
        <v>9</v>
      </c>
      <c r="F5642">
        <v>2</v>
      </c>
      <c r="G5642">
        <v>1</v>
      </c>
      <c r="H5642" s="2">
        <v>42958</v>
      </c>
      <c r="I5642" t="str">
        <f>VLOOKUP(Sales[[#This Row],[TerritoryKey]], Territories[], 2, FALSE)</f>
        <v>Australia</v>
      </c>
      <c r="J5642">
        <f>_xlfn.XLOOKUP(Sales[[#This Row],[ProductKey]], Products!$A:$A, Products!$J:$J)</f>
        <v>44.88</v>
      </c>
      <c r="K5642">
        <f>_xlfn.XLOOKUP(Sales[[#This Row],[ProductKey]], Products!$A:$A, Products!$K:$K)</f>
        <v>120</v>
      </c>
      <c r="L5642" s="1">
        <f>Sales[[#This Row],[ProductPrice]]*Sales[[#This Row],[OrderQuantity]]</f>
        <v>120</v>
      </c>
      <c r="M5642" s="1">
        <f>Sales[[#This Row],[OrderQuantity]]</f>
        <v>1</v>
      </c>
      <c r="N5642" s="1">
        <f>1</f>
        <v>1</v>
      </c>
      <c r="O5642" s="1">
        <f>Sales[[#This Row],[TotalSales]]-Sales[[#This Row],[TotalCost]]</f>
        <v>75.12</v>
      </c>
      <c r="P5642" s="1">
        <f>Sales[[#This Row],[ProductCost]]*Sales[[#This Row],[OrderQuantity]]</f>
        <v>44.88</v>
      </c>
      <c r="Q5642" s="1" t="str">
        <f>VLOOKUP(Sales[[#This Row],[ProductKey]], Products!$A$2:$D$1000, 4, FALSE)</f>
        <v>Hitch Rack - 4-Bike</v>
      </c>
    </row>
    <row r="5643" spans="1:17" x14ac:dyDescent="0.25">
      <c r="A5643" s="2">
        <v>37905</v>
      </c>
      <c r="B5643" s="1" t="s">
        <v>163</v>
      </c>
      <c r="C5643">
        <v>491</v>
      </c>
      <c r="D5643">
        <v>22941</v>
      </c>
      <c r="E5643">
        <v>9</v>
      </c>
      <c r="F5643">
        <v>2</v>
      </c>
      <c r="G5643">
        <v>1</v>
      </c>
      <c r="H5643" s="2">
        <v>43019</v>
      </c>
      <c r="I5643" t="str">
        <f>VLOOKUP(Sales[[#This Row],[TerritoryKey]], Territories[], 2, FALSE)</f>
        <v>Australia</v>
      </c>
      <c r="J5643">
        <f>_xlfn.XLOOKUP(Sales[[#This Row],[ProductKey]], Products!$A:$A, Products!$J:$J)</f>
        <v>41.572299999999998</v>
      </c>
      <c r="K5643">
        <f>_xlfn.XLOOKUP(Sales[[#This Row],[ProductKey]], Products!$A:$A, Products!$K:$K)</f>
        <v>53.99</v>
      </c>
      <c r="L5643" s="1">
        <f>Sales[[#This Row],[ProductPrice]]*Sales[[#This Row],[OrderQuantity]]</f>
        <v>53.99</v>
      </c>
      <c r="M5643" s="1">
        <f>Sales[[#This Row],[OrderQuantity]]</f>
        <v>1</v>
      </c>
      <c r="N5643" s="1">
        <f>1</f>
        <v>1</v>
      </c>
      <c r="O5643" s="1">
        <f>Sales[[#This Row],[TotalSales]]-Sales[[#This Row],[TotalCost]]</f>
        <v>12.417700000000004</v>
      </c>
      <c r="P5643" s="1">
        <f>Sales[[#This Row],[ProductCost]]*Sales[[#This Row],[OrderQuantity]]</f>
        <v>41.572299999999998</v>
      </c>
      <c r="Q5643" s="1" t="str">
        <f>VLOOKUP(Sales[[#This Row],[ProductKey]], Products!$A$2:$D$1000, 4, FALSE)</f>
        <v>Short-Sleeve Classic Jersey, XL</v>
      </c>
    </row>
    <row r="5644" spans="1:17" x14ac:dyDescent="0.25">
      <c r="A5644" s="2">
        <v>37633</v>
      </c>
      <c r="B5644" s="1" t="s">
        <v>179</v>
      </c>
      <c r="C5644">
        <v>474</v>
      </c>
      <c r="D5644">
        <v>14670</v>
      </c>
      <c r="E5644">
        <v>9</v>
      </c>
      <c r="F5644">
        <v>2</v>
      </c>
      <c r="G5644">
        <v>1</v>
      </c>
      <c r="H5644" s="2">
        <v>42747</v>
      </c>
      <c r="I5644" t="str">
        <f>VLOOKUP(Sales[[#This Row],[TerritoryKey]], Territories[], 2, FALSE)</f>
        <v>Australia</v>
      </c>
      <c r="J5644">
        <f>_xlfn.XLOOKUP(Sales[[#This Row],[ProductKey]], Products!$A:$A, Products!$J:$J)</f>
        <v>26.176300000000001</v>
      </c>
      <c r="K5644">
        <f>_xlfn.XLOOKUP(Sales[[#This Row],[ProductKey]], Products!$A:$A, Products!$K:$K)</f>
        <v>69.989999999999995</v>
      </c>
      <c r="L5644" s="1">
        <f>Sales[[#This Row],[ProductPrice]]*Sales[[#This Row],[OrderQuantity]]</f>
        <v>69.989999999999995</v>
      </c>
      <c r="M5644" s="1">
        <f>Sales[[#This Row],[OrderQuantity]]</f>
        <v>1</v>
      </c>
      <c r="N5644" s="1">
        <f>1</f>
        <v>1</v>
      </c>
      <c r="O5644" s="1">
        <f>Sales[[#This Row],[TotalSales]]-Sales[[#This Row],[TotalCost]]</f>
        <v>43.813699999999997</v>
      </c>
      <c r="P5644" s="1">
        <f>Sales[[#This Row],[ProductCost]]*Sales[[#This Row],[OrderQuantity]]</f>
        <v>26.176300000000001</v>
      </c>
      <c r="Q5644" s="1" t="str">
        <f>VLOOKUP(Sales[[#This Row],[ProductKey]], Products!$A$2:$D$1000, 4, FALSE)</f>
        <v>Women's Mountain Shorts, S</v>
      </c>
    </row>
    <row r="5645" spans="1:17" x14ac:dyDescent="0.25">
      <c r="A5645" s="2">
        <v>37751</v>
      </c>
      <c r="B5645" s="1" t="s">
        <v>182</v>
      </c>
      <c r="C5645">
        <v>491</v>
      </c>
      <c r="D5645">
        <v>26143</v>
      </c>
      <c r="E5645">
        <v>9</v>
      </c>
      <c r="F5645">
        <v>2</v>
      </c>
      <c r="G5645">
        <v>1</v>
      </c>
      <c r="H5645" s="2">
        <v>42865</v>
      </c>
      <c r="I5645" t="str">
        <f>VLOOKUP(Sales[[#This Row],[TerritoryKey]], Territories[], 2, FALSE)</f>
        <v>Australia</v>
      </c>
      <c r="J5645">
        <f>_xlfn.XLOOKUP(Sales[[#This Row],[ProductKey]], Products!$A:$A, Products!$J:$J)</f>
        <v>41.572299999999998</v>
      </c>
      <c r="K5645">
        <f>_xlfn.XLOOKUP(Sales[[#This Row],[ProductKey]], Products!$A:$A, Products!$K:$K)</f>
        <v>53.99</v>
      </c>
      <c r="L5645" s="1">
        <f>Sales[[#This Row],[ProductPrice]]*Sales[[#This Row],[OrderQuantity]]</f>
        <v>53.99</v>
      </c>
      <c r="M5645" s="1">
        <f>Sales[[#This Row],[OrderQuantity]]</f>
        <v>1</v>
      </c>
      <c r="N5645" s="1">
        <f>1</f>
        <v>1</v>
      </c>
      <c r="O5645" s="1">
        <f>Sales[[#This Row],[TotalSales]]-Sales[[#This Row],[TotalCost]]</f>
        <v>12.417700000000004</v>
      </c>
      <c r="P5645" s="1">
        <f>Sales[[#This Row],[ProductCost]]*Sales[[#This Row],[OrderQuantity]]</f>
        <v>41.572299999999998</v>
      </c>
      <c r="Q5645" s="1" t="str">
        <f>VLOOKUP(Sales[[#This Row],[ProductKey]], Products!$A$2:$D$1000, 4, FALSE)</f>
        <v>Short-Sleeve Classic Jersey, XL</v>
      </c>
    </row>
    <row r="5646" spans="1:17" x14ac:dyDescent="0.25">
      <c r="A5646" s="2">
        <v>37722</v>
      </c>
      <c r="B5646" s="1" t="s">
        <v>230</v>
      </c>
      <c r="C5646">
        <v>489</v>
      </c>
      <c r="D5646">
        <v>27343</v>
      </c>
      <c r="E5646">
        <v>9</v>
      </c>
      <c r="F5646">
        <v>2</v>
      </c>
      <c r="G5646">
        <v>1</v>
      </c>
      <c r="H5646" s="2">
        <v>42836</v>
      </c>
      <c r="I5646" t="str">
        <f>VLOOKUP(Sales[[#This Row],[TerritoryKey]], Territories[], 2, FALSE)</f>
        <v>Australia</v>
      </c>
      <c r="J5646">
        <f>_xlfn.XLOOKUP(Sales[[#This Row],[ProductKey]], Products!$A:$A, Products!$J:$J)</f>
        <v>41.572299999999998</v>
      </c>
      <c r="K5646">
        <f>_xlfn.XLOOKUP(Sales[[#This Row],[ProductKey]], Products!$A:$A, Products!$K:$K)</f>
        <v>53.99</v>
      </c>
      <c r="L5646" s="1">
        <f>Sales[[#This Row],[ProductPrice]]*Sales[[#This Row],[OrderQuantity]]</f>
        <v>53.99</v>
      </c>
      <c r="M5646" s="1">
        <f>Sales[[#This Row],[OrderQuantity]]</f>
        <v>1</v>
      </c>
      <c r="N5646" s="1">
        <f>1</f>
        <v>1</v>
      </c>
      <c r="O5646" s="1">
        <f>Sales[[#This Row],[TotalSales]]-Sales[[#This Row],[TotalCost]]</f>
        <v>12.417700000000004</v>
      </c>
      <c r="P5646" s="1">
        <f>Sales[[#This Row],[ProductCost]]*Sales[[#This Row],[OrderQuantity]]</f>
        <v>41.572299999999998</v>
      </c>
      <c r="Q5646" s="1" t="str">
        <f>VLOOKUP(Sales[[#This Row],[ProductKey]], Products!$A$2:$D$1000, 4, FALSE)</f>
        <v>Short-Sleeve Classic Jersey, M</v>
      </c>
    </row>
    <row r="5647" spans="1:17" x14ac:dyDescent="0.25">
      <c r="A5647" s="2">
        <v>37906</v>
      </c>
      <c r="B5647" s="1" t="s">
        <v>260</v>
      </c>
      <c r="C5647">
        <v>491</v>
      </c>
      <c r="D5647">
        <v>11762</v>
      </c>
      <c r="E5647">
        <v>9</v>
      </c>
      <c r="F5647">
        <v>2</v>
      </c>
      <c r="G5647">
        <v>1</v>
      </c>
      <c r="H5647" s="2">
        <v>43020</v>
      </c>
      <c r="I5647" t="str">
        <f>VLOOKUP(Sales[[#This Row],[TerritoryKey]], Territories[], 2, FALSE)</f>
        <v>Australia</v>
      </c>
      <c r="J5647">
        <f>_xlfn.XLOOKUP(Sales[[#This Row],[ProductKey]], Products!$A:$A, Products!$J:$J)</f>
        <v>41.572299999999998</v>
      </c>
      <c r="K5647">
        <f>_xlfn.XLOOKUP(Sales[[#This Row],[ProductKey]], Products!$A:$A, Products!$K:$K)</f>
        <v>53.99</v>
      </c>
      <c r="L5647" s="1">
        <f>Sales[[#This Row],[ProductPrice]]*Sales[[#This Row],[OrderQuantity]]</f>
        <v>53.99</v>
      </c>
      <c r="M5647" s="1">
        <f>Sales[[#This Row],[OrderQuantity]]</f>
        <v>1</v>
      </c>
      <c r="N5647" s="1">
        <f>1</f>
        <v>1</v>
      </c>
      <c r="O5647" s="1">
        <f>Sales[[#This Row],[TotalSales]]-Sales[[#This Row],[TotalCost]]</f>
        <v>12.417700000000004</v>
      </c>
      <c r="P5647" s="1">
        <f>Sales[[#This Row],[ProductCost]]*Sales[[#This Row],[OrderQuantity]]</f>
        <v>41.572299999999998</v>
      </c>
      <c r="Q5647" s="1" t="str">
        <f>VLOOKUP(Sales[[#This Row],[ProductKey]], Products!$A$2:$D$1000, 4, FALSE)</f>
        <v>Short-Sleeve Classic Jersey, XL</v>
      </c>
    </row>
    <row r="5648" spans="1:17" x14ac:dyDescent="0.25">
      <c r="A5648" s="2">
        <v>37845</v>
      </c>
      <c r="B5648" s="1" t="s">
        <v>356</v>
      </c>
      <c r="C5648">
        <v>491</v>
      </c>
      <c r="D5648">
        <v>23429</v>
      </c>
      <c r="E5648">
        <v>9</v>
      </c>
      <c r="F5648">
        <v>2</v>
      </c>
      <c r="G5648">
        <v>1</v>
      </c>
      <c r="H5648" s="2">
        <v>42959</v>
      </c>
      <c r="I5648" t="str">
        <f>VLOOKUP(Sales[[#This Row],[TerritoryKey]], Territories[], 2, FALSE)</f>
        <v>Australia</v>
      </c>
      <c r="J5648">
        <f>_xlfn.XLOOKUP(Sales[[#This Row],[ProductKey]], Products!$A:$A, Products!$J:$J)</f>
        <v>41.572299999999998</v>
      </c>
      <c r="K5648">
        <f>_xlfn.XLOOKUP(Sales[[#This Row],[ProductKey]], Products!$A:$A, Products!$K:$K)</f>
        <v>53.99</v>
      </c>
      <c r="L5648" s="1">
        <f>Sales[[#This Row],[ProductPrice]]*Sales[[#This Row],[OrderQuantity]]</f>
        <v>53.99</v>
      </c>
      <c r="M5648" s="1">
        <f>Sales[[#This Row],[OrderQuantity]]</f>
        <v>1</v>
      </c>
      <c r="N5648" s="1">
        <f>1</f>
        <v>1</v>
      </c>
      <c r="O5648" s="1">
        <f>Sales[[#This Row],[TotalSales]]-Sales[[#This Row],[TotalCost]]</f>
        <v>12.417700000000004</v>
      </c>
      <c r="P5648" s="1">
        <f>Sales[[#This Row],[ProductCost]]*Sales[[#This Row],[OrderQuantity]]</f>
        <v>41.572299999999998</v>
      </c>
      <c r="Q5648" s="1" t="str">
        <f>VLOOKUP(Sales[[#This Row],[ProductKey]], Products!$A$2:$D$1000, 4, FALSE)</f>
        <v>Short-Sleeve Classic Jersey, XL</v>
      </c>
    </row>
    <row r="5649" spans="1:17" x14ac:dyDescent="0.25">
      <c r="A5649" s="2">
        <v>37937</v>
      </c>
      <c r="B5649" s="1" t="s">
        <v>436</v>
      </c>
      <c r="C5649">
        <v>540</v>
      </c>
      <c r="D5649">
        <v>20452</v>
      </c>
      <c r="E5649">
        <v>9</v>
      </c>
      <c r="F5649">
        <v>2</v>
      </c>
      <c r="G5649">
        <v>1</v>
      </c>
      <c r="H5649" s="2">
        <v>43051</v>
      </c>
      <c r="I5649" t="str">
        <f>VLOOKUP(Sales[[#This Row],[TerritoryKey]], Territories[], 2, FALSE)</f>
        <v>Australia</v>
      </c>
      <c r="J5649">
        <f>_xlfn.XLOOKUP(Sales[[#This Row],[ProductKey]], Products!$A:$A, Products!$J:$J)</f>
        <v>12.192399999999999</v>
      </c>
      <c r="K5649">
        <f>_xlfn.XLOOKUP(Sales[[#This Row],[ProductKey]], Products!$A:$A, Products!$K:$K)</f>
        <v>32.6</v>
      </c>
      <c r="L5649" s="1">
        <f>Sales[[#This Row],[ProductPrice]]*Sales[[#This Row],[OrderQuantity]]</f>
        <v>32.6</v>
      </c>
      <c r="M5649" s="1">
        <f>Sales[[#This Row],[OrderQuantity]]</f>
        <v>1</v>
      </c>
      <c r="N5649" s="1">
        <f>1</f>
        <v>1</v>
      </c>
      <c r="O5649" s="1">
        <f>Sales[[#This Row],[TotalSales]]-Sales[[#This Row],[TotalCost]]</f>
        <v>20.407600000000002</v>
      </c>
      <c r="P5649" s="1">
        <f>Sales[[#This Row],[ProductCost]]*Sales[[#This Row],[OrderQuantity]]</f>
        <v>12.192399999999999</v>
      </c>
      <c r="Q5649" s="1" t="str">
        <f>VLOOKUP(Sales[[#This Row],[ProductKey]], Products!$A$2:$D$1000, 4, FALSE)</f>
        <v>HL Road Tire</v>
      </c>
    </row>
    <row r="5650" spans="1:17" x14ac:dyDescent="0.25">
      <c r="A5650" s="2">
        <v>37966</v>
      </c>
      <c r="B5650" s="1" t="s">
        <v>442</v>
      </c>
      <c r="C5650">
        <v>477</v>
      </c>
      <c r="D5650">
        <v>25231</v>
      </c>
      <c r="E5650">
        <v>9</v>
      </c>
      <c r="F5650">
        <v>2</v>
      </c>
      <c r="G5650">
        <v>1</v>
      </c>
      <c r="H5650" s="2">
        <v>43080</v>
      </c>
      <c r="I5650" t="str">
        <f>VLOOKUP(Sales[[#This Row],[TerritoryKey]], Territories[], 2, FALSE)</f>
        <v>Australia</v>
      </c>
      <c r="J5650">
        <f>_xlfn.XLOOKUP(Sales[[#This Row],[ProductKey]], Products!$A:$A, Products!$J:$J)</f>
        <v>1.8663000000000001</v>
      </c>
      <c r="K5650">
        <f>_xlfn.XLOOKUP(Sales[[#This Row],[ProductKey]], Products!$A:$A, Products!$K:$K)</f>
        <v>4.99</v>
      </c>
      <c r="L5650" s="1">
        <f>Sales[[#This Row],[ProductPrice]]*Sales[[#This Row],[OrderQuantity]]</f>
        <v>4.99</v>
      </c>
      <c r="M5650" s="1">
        <f>Sales[[#This Row],[OrderQuantity]]</f>
        <v>1</v>
      </c>
      <c r="N5650" s="1">
        <f>1</f>
        <v>1</v>
      </c>
      <c r="O5650" s="1">
        <f>Sales[[#This Row],[TotalSales]]-Sales[[#This Row],[TotalCost]]</f>
        <v>3.1237000000000004</v>
      </c>
      <c r="P5650" s="1">
        <f>Sales[[#This Row],[ProductCost]]*Sales[[#This Row],[OrderQuantity]]</f>
        <v>1.8663000000000001</v>
      </c>
      <c r="Q5650" s="1" t="str">
        <f>VLOOKUP(Sales[[#This Row],[ProductKey]], Products!$A$2:$D$1000, 4, FALSE)</f>
        <v>Water Bottle - 30 oz.</v>
      </c>
    </row>
    <row r="5651" spans="1:17" x14ac:dyDescent="0.25">
      <c r="A5651" s="2">
        <v>37633</v>
      </c>
      <c r="B5651" s="1" t="s">
        <v>443</v>
      </c>
      <c r="C5651">
        <v>473</v>
      </c>
      <c r="D5651">
        <v>18270</v>
      </c>
      <c r="E5651">
        <v>9</v>
      </c>
      <c r="F5651">
        <v>2</v>
      </c>
      <c r="G5651">
        <v>1</v>
      </c>
      <c r="H5651" s="2">
        <v>42747</v>
      </c>
      <c r="I5651" t="str">
        <f>VLOOKUP(Sales[[#This Row],[TerritoryKey]], Territories[], 2, FALSE)</f>
        <v>Australia</v>
      </c>
      <c r="J5651">
        <f>_xlfn.XLOOKUP(Sales[[#This Row],[ProductKey]], Products!$A:$A, Products!$J:$J)</f>
        <v>23.748999999999999</v>
      </c>
      <c r="K5651">
        <f>_xlfn.XLOOKUP(Sales[[#This Row],[ProductKey]], Products!$A:$A, Products!$K:$K)</f>
        <v>63.5</v>
      </c>
      <c r="L5651" s="1">
        <f>Sales[[#This Row],[ProductPrice]]*Sales[[#This Row],[OrderQuantity]]</f>
        <v>63.5</v>
      </c>
      <c r="M5651" s="1">
        <f>Sales[[#This Row],[OrderQuantity]]</f>
        <v>1</v>
      </c>
      <c r="N5651" s="1">
        <f>1</f>
        <v>1</v>
      </c>
      <c r="O5651" s="1">
        <f>Sales[[#This Row],[TotalSales]]-Sales[[#This Row],[TotalCost]]</f>
        <v>39.751000000000005</v>
      </c>
      <c r="P5651" s="1">
        <f>Sales[[#This Row],[ProductCost]]*Sales[[#This Row],[OrderQuantity]]</f>
        <v>23.748999999999999</v>
      </c>
      <c r="Q5651" s="1" t="str">
        <f>VLOOKUP(Sales[[#This Row],[ProductKey]], Products!$A$2:$D$1000, 4, FALSE)</f>
        <v>Classic Vest, L</v>
      </c>
    </row>
    <row r="5652" spans="1:17" x14ac:dyDescent="0.25">
      <c r="A5652" s="2">
        <v>37967</v>
      </c>
      <c r="B5652" s="1" t="s">
        <v>530</v>
      </c>
      <c r="C5652">
        <v>528</v>
      </c>
      <c r="D5652">
        <v>17060</v>
      </c>
      <c r="E5652">
        <v>9</v>
      </c>
      <c r="F5652">
        <v>2</v>
      </c>
      <c r="G5652">
        <v>1</v>
      </c>
      <c r="H5652" s="2">
        <v>43081</v>
      </c>
      <c r="I5652" t="str">
        <f>VLOOKUP(Sales[[#This Row],[TerritoryKey]], Territories[], 2, FALSE)</f>
        <v>Australia</v>
      </c>
      <c r="J5652">
        <f>_xlfn.XLOOKUP(Sales[[#This Row],[ProductKey]], Products!$A:$A, Products!$J:$J)</f>
        <v>1.8663000000000001</v>
      </c>
      <c r="K5652">
        <f>_xlfn.XLOOKUP(Sales[[#This Row],[ProductKey]], Products!$A:$A, Products!$K:$K)</f>
        <v>4.99</v>
      </c>
      <c r="L5652" s="1">
        <f>Sales[[#This Row],[ProductPrice]]*Sales[[#This Row],[OrderQuantity]]</f>
        <v>4.99</v>
      </c>
      <c r="M5652" s="1">
        <f>Sales[[#This Row],[OrderQuantity]]</f>
        <v>1</v>
      </c>
      <c r="N5652" s="1">
        <f>1</f>
        <v>1</v>
      </c>
      <c r="O5652" s="1">
        <f>Sales[[#This Row],[TotalSales]]-Sales[[#This Row],[TotalCost]]</f>
        <v>3.1237000000000004</v>
      </c>
      <c r="P5652" s="1">
        <f>Sales[[#This Row],[ProductCost]]*Sales[[#This Row],[OrderQuantity]]</f>
        <v>1.8663000000000001</v>
      </c>
      <c r="Q5652" s="1" t="str">
        <f>VLOOKUP(Sales[[#This Row],[ProductKey]], Products!$A$2:$D$1000, 4, FALSE)</f>
        <v>Mountain Tire Tube</v>
      </c>
    </row>
    <row r="5653" spans="1:17" x14ac:dyDescent="0.25">
      <c r="A5653" s="2">
        <v>37935</v>
      </c>
      <c r="B5653" s="1" t="s">
        <v>563</v>
      </c>
      <c r="C5653">
        <v>480</v>
      </c>
      <c r="D5653">
        <v>13115</v>
      </c>
      <c r="E5653">
        <v>9</v>
      </c>
      <c r="F5653">
        <v>2</v>
      </c>
      <c r="G5653">
        <v>1</v>
      </c>
      <c r="H5653" s="2">
        <v>43049</v>
      </c>
      <c r="I5653" t="str">
        <f>VLOOKUP(Sales[[#This Row],[TerritoryKey]], Territories[], 2, FALSE)</f>
        <v>Australia</v>
      </c>
      <c r="J5653">
        <f>_xlfn.XLOOKUP(Sales[[#This Row],[ProductKey]], Products!$A:$A, Products!$J:$J)</f>
        <v>0.85650000000000004</v>
      </c>
      <c r="K5653">
        <f>_xlfn.XLOOKUP(Sales[[#This Row],[ProductKey]], Products!$A:$A, Products!$K:$K)</f>
        <v>2.29</v>
      </c>
      <c r="L5653" s="1">
        <f>Sales[[#This Row],[ProductPrice]]*Sales[[#This Row],[OrderQuantity]]</f>
        <v>2.29</v>
      </c>
      <c r="M5653" s="1">
        <f>Sales[[#This Row],[OrderQuantity]]</f>
        <v>1</v>
      </c>
      <c r="N5653" s="1">
        <f>1</f>
        <v>1</v>
      </c>
      <c r="O5653" s="1">
        <f>Sales[[#This Row],[TotalSales]]-Sales[[#This Row],[TotalCost]]</f>
        <v>1.4335</v>
      </c>
      <c r="P5653" s="1">
        <f>Sales[[#This Row],[ProductCost]]*Sales[[#This Row],[OrderQuantity]]</f>
        <v>0.85650000000000004</v>
      </c>
      <c r="Q5653" s="1" t="str">
        <f>VLOOKUP(Sales[[#This Row],[ProductKey]], Products!$A$2:$D$1000, 4, FALSE)</f>
        <v>Patch Kit/8 Patches</v>
      </c>
    </row>
    <row r="5654" spans="1:17" x14ac:dyDescent="0.25">
      <c r="A5654" s="2">
        <v>37662</v>
      </c>
      <c r="B5654" s="1" t="s">
        <v>600</v>
      </c>
      <c r="C5654">
        <v>480</v>
      </c>
      <c r="D5654">
        <v>11031</v>
      </c>
      <c r="E5654">
        <v>9</v>
      </c>
      <c r="F5654">
        <v>2</v>
      </c>
      <c r="G5654">
        <v>1</v>
      </c>
      <c r="H5654" s="2">
        <v>42776</v>
      </c>
      <c r="I5654" t="str">
        <f>VLOOKUP(Sales[[#This Row],[TerritoryKey]], Territories[], 2, FALSE)</f>
        <v>Australia</v>
      </c>
      <c r="J5654">
        <f>_xlfn.XLOOKUP(Sales[[#This Row],[ProductKey]], Products!$A:$A, Products!$J:$J)</f>
        <v>0.85650000000000004</v>
      </c>
      <c r="K5654">
        <f>_xlfn.XLOOKUP(Sales[[#This Row],[ProductKey]], Products!$A:$A, Products!$K:$K)</f>
        <v>2.29</v>
      </c>
      <c r="L5654" s="1">
        <f>Sales[[#This Row],[ProductPrice]]*Sales[[#This Row],[OrderQuantity]]</f>
        <v>2.29</v>
      </c>
      <c r="M5654" s="1">
        <f>Sales[[#This Row],[OrderQuantity]]</f>
        <v>1</v>
      </c>
      <c r="N5654" s="1">
        <f>1</f>
        <v>1</v>
      </c>
      <c r="O5654" s="1">
        <f>Sales[[#This Row],[TotalSales]]-Sales[[#This Row],[TotalCost]]</f>
        <v>1.4335</v>
      </c>
      <c r="P5654" s="1">
        <f>Sales[[#This Row],[ProductCost]]*Sales[[#This Row],[OrderQuantity]]</f>
        <v>0.85650000000000004</v>
      </c>
      <c r="Q5654" s="1" t="str">
        <f>VLOOKUP(Sales[[#This Row],[ProductKey]], Products!$A$2:$D$1000, 4, FALSE)</f>
        <v>Patch Kit/8 Patches</v>
      </c>
    </row>
    <row r="5655" spans="1:17" x14ac:dyDescent="0.25">
      <c r="A5655" s="2">
        <v>37812</v>
      </c>
      <c r="B5655" s="1" t="s">
        <v>611</v>
      </c>
      <c r="C5655">
        <v>488</v>
      </c>
      <c r="D5655">
        <v>26759</v>
      </c>
      <c r="E5655">
        <v>9</v>
      </c>
      <c r="F5655">
        <v>2</v>
      </c>
      <c r="G5655">
        <v>1</v>
      </c>
      <c r="H5655" s="2">
        <v>42926</v>
      </c>
      <c r="I5655" t="str">
        <f>VLOOKUP(Sales[[#This Row],[TerritoryKey]], Territories[], 2, FALSE)</f>
        <v>Australia</v>
      </c>
      <c r="J5655">
        <f>_xlfn.XLOOKUP(Sales[[#This Row],[ProductKey]], Products!$A:$A, Products!$J:$J)</f>
        <v>41.572299999999998</v>
      </c>
      <c r="K5655">
        <f>_xlfn.XLOOKUP(Sales[[#This Row],[ProductKey]], Products!$A:$A, Products!$K:$K)</f>
        <v>53.99</v>
      </c>
      <c r="L5655" s="1">
        <f>Sales[[#This Row],[ProductPrice]]*Sales[[#This Row],[OrderQuantity]]</f>
        <v>53.99</v>
      </c>
      <c r="M5655" s="1">
        <f>Sales[[#This Row],[OrderQuantity]]</f>
        <v>1</v>
      </c>
      <c r="N5655" s="1">
        <f>1</f>
        <v>1</v>
      </c>
      <c r="O5655" s="1">
        <f>Sales[[#This Row],[TotalSales]]-Sales[[#This Row],[TotalCost]]</f>
        <v>12.417700000000004</v>
      </c>
      <c r="P5655" s="1">
        <f>Sales[[#This Row],[ProductCost]]*Sales[[#This Row],[OrderQuantity]]</f>
        <v>41.572299999999998</v>
      </c>
      <c r="Q5655" s="1" t="str">
        <f>VLOOKUP(Sales[[#This Row],[ProductKey]], Products!$A$2:$D$1000, 4, FALSE)</f>
        <v>Short-Sleeve Classic Jersey, S</v>
      </c>
    </row>
    <row r="5656" spans="1:17" x14ac:dyDescent="0.25">
      <c r="A5656" s="2">
        <v>37721</v>
      </c>
      <c r="B5656" s="1" t="s">
        <v>775</v>
      </c>
      <c r="C5656">
        <v>540</v>
      </c>
      <c r="D5656">
        <v>16633</v>
      </c>
      <c r="E5656">
        <v>9</v>
      </c>
      <c r="F5656">
        <v>2</v>
      </c>
      <c r="G5656">
        <v>1</v>
      </c>
      <c r="H5656" s="2">
        <v>42835</v>
      </c>
      <c r="I5656" t="str">
        <f>VLOOKUP(Sales[[#This Row],[TerritoryKey]], Territories[], 2, FALSE)</f>
        <v>Australia</v>
      </c>
      <c r="J5656">
        <f>_xlfn.XLOOKUP(Sales[[#This Row],[ProductKey]], Products!$A:$A, Products!$J:$J)</f>
        <v>12.192399999999999</v>
      </c>
      <c r="K5656">
        <f>_xlfn.XLOOKUP(Sales[[#This Row],[ProductKey]], Products!$A:$A, Products!$K:$K)</f>
        <v>32.6</v>
      </c>
      <c r="L5656" s="1">
        <f>Sales[[#This Row],[ProductPrice]]*Sales[[#This Row],[OrderQuantity]]</f>
        <v>32.6</v>
      </c>
      <c r="M5656" s="1">
        <f>Sales[[#This Row],[OrderQuantity]]</f>
        <v>1</v>
      </c>
      <c r="N5656" s="1">
        <f>1</f>
        <v>1</v>
      </c>
      <c r="O5656" s="1">
        <f>Sales[[#This Row],[TotalSales]]-Sales[[#This Row],[TotalCost]]</f>
        <v>20.407600000000002</v>
      </c>
      <c r="P5656" s="1">
        <f>Sales[[#This Row],[ProductCost]]*Sales[[#This Row],[OrderQuantity]]</f>
        <v>12.192399999999999</v>
      </c>
      <c r="Q5656" s="1" t="str">
        <f>VLOOKUP(Sales[[#This Row],[ProductKey]], Products!$A$2:$D$1000, 4, FALSE)</f>
        <v>HL Road Tire</v>
      </c>
    </row>
    <row r="5657" spans="1:17" x14ac:dyDescent="0.25">
      <c r="A5657" s="2">
        <v>37875</v>
      </c>
      <c r="B5657" s="1" t="s">
        <v>828</v>
      </c>
      <c r="C5657">
        <v>485</v>
      </c>
      <c r="D5657">
        <v>13622</v>
      </c>
      <c r="E5657">
        <v>9</v>
      </c>
      <c r="F5657">
        <v>2</v>
      </c>
      <c r="G5657">
        <v>1</v>
      </c>
      <c r="H5657" s="2">
        <v>42989</v>
      </c>
      <c r="I5657" t="str">
        <f>VLOOKUP(Sales[[#This Row],[TerritoryKey]], Territories[], 2, FALSE)</f>
        <v>Australia</v>
      </c>
      <c r="J5657">
        <f>_xlfn.XLOOKUP(Sales[[#This Row],[ProductKey]], Products!$A:$A, Products!$J:$J)</f>
        <v>8.2204999999999995</v>
      </c>
      <c r="K5657">
        <f>_xlfn.XLOOKUP(Sales[[#This Row],[ProductKey]], Products!$A:$A, Products!$K:$K)</f>
        <v>21.98</v>
      </c>
      <c r="L5657" s="1">
        <f>Sales[[#This Row],[ProductPrice]]*Sales[[#This Row],[OrderQuantity]]</f>
        <v>21.98</v>
      </c>
      <c r="M5657" s="1">
        <f>Sales[[#This Row],[OrderQuantity]]</f>
        <v>1</v>
      </c>
      <c r="N5657" s="1">
        <f>1</f>
        <v>1</v>
      </c>
      <c r="O5657" s="1">
        <f>Sales[[#This Row],[TotalSales]]-Sales[[#This Row],[TotalCost]]</f>
        <v>13.759500000000001</v>
      </c>
      <c r="P5657" s="1">
        <f>Sales[[#This Row],[ProductCost]]*Sales[[#This Row],[OrderQuantity]]</f>
        <v>8.2204999999999995</v>
      </c>
      <c r="Q5657" s="1" t="str">
        <f>VLOOKUP(Sales[[#This Row],[ProductKey]], Products!$A$2:$D$1000, 4, FALSE)</f>
        <v>Fender Set - Mountain</v>
      </c>
    </row>
    <row r="5658" spans="1:17" x14ac:dyDescent="0.25">
      <c r="A5658" s="2">
        <v>37966</v>
      </c>
      <c r="B5658" s="1" t="s">
        <v>864</v>
      </c>
      <c r="C5658">
        <v>475</v>
      </c>
      <c r="D5658">
        <v>14348</v>
      </c>
      <c r="E5658">
        <v>9</v>
      </c>
      <c r="F5658">
        <v>2</v>
      </c>
      <c r="G5658">
        <v>1</v>
      </c>
      <c r="H5658" s="2">
        <v>43080</v>
      </c>
      <c r="I5658" t="str">
        <f>VLOOKUP(Sales[[#This Row],[TerritoryKey]], Territories[], 2, FALSE)</f>
        <v>Australia</v>
      </c>
      <c r="J5658">
        <f>_xlfn.XLOOKUP(Sales[[#This Row],[ProductKey]], Products!$A:$A, Products!$J:$J)</f>
        <v>26.176300000000001</v>
      </c>
      <c r="K5658">
        <f>_xlfn.XLOOKUP(Sales[[#This Row],[ProductKey]], Products!$A:$A, Products!$K:$K)</f>
        <v>69.989999999999995</v>
      </c>
      <c r="L5658" s="1">
        <f>Sales[[#This Row],[ProductPrice]]*Sales[[#This Row],[OrderQuantity]]</f>
        <v>69.989999999999995</v>
      </c>
      <c r="M5658" s="1">
        <f>Sales[[#This Row],[OrderQuantity]]</f>
        <v>1</v>
      </c>
      <c r="N5658" s="1">
        <f>1</f>
        <v>1</v>
      </c>
      <c r="O5658" s="1">
        <f>Sales[[#This Row],[TotalSales]]-Sales[[#This Row],[TotalCost]]</f>
        <v>43.813699999999997</v>
      </c>
      <c r="P5658" s="1">
        <f>Sales[[#This Row],[ProductCost]]*Sales[[#This Row],[OrderQuantity]]</f>
        <v>26.176300000000001</v>
      </c>
      <c r="Q5658" s="1" t="str">
        <f>VLOOKUP(Sales[[#This Row],[ProductKey]], Products!$A$2:$D$1000, 4, FALSE)</f>
        <v>Women's Mountain Shorts, M</v>
      </c>
    </row>
    <row r="5659" spans="1:17" x14ac:dyDescent="0.25">
      <c r="A5659" s="2">
        <v>38018</v>
      </c>
      <c r="B5659" s="1" t="s">
        <v>886</v>
      </c>
      <c r="C5659">
        <v>489</v>
      </c>
      <c r="D5659">
        <v>20264</v>
      </c>
      <c r="E5659">
        <v>9</v>
      </c>
      <c r="F5659">
        <v>2</v>
      </c>
      <c r="G5659">
        <v>1</v>
      </c>
      <c r="H5659" s="2">
        <v>43132</v>
      </c>
      <c r="I5659" t="str">
        <f>VLOOKUP(Sales[[#This Row],[TerritoryKey]], Territories[], 2, FALSE)</f>
        <v>Australia</v>
      </c>
      <c r="J5659">
        <f>_xlfn.XLOOKUP(Sales[[#This Row],[ProductKey]], Products!$A:$A, Products!$J:$J)</f>
        <v>41.572299999999998</v>
      </c>
      <c r="K5659">
        <f>_xlfn.XLOOKUP(Sales[[#This Row],[ProductKey]], Products!$A:$A, Products!$K:$K)</f>
        <v>53.99</v>
      </c>
      <c r="L5659" s="1">
        <f>Sales[[#This Row],[ProductPrice]]*Sales[[#This Row],[OrderQuantity]]</f>
        <v>53.99</v>
      </c>
      <c r="M5659" s="1">
        <f>Sales[[#This Row],[OrderQuantity]]</f>
        <v>1</v>
      </c>
      <c r="N5659" s="1">
        <f>1</f>
        <v>1</v>
      </c>
      <c r="O5659" s="1">
        <f>Sales[[#This Row],[TotalSales]]-Sales[[#This Row],[TotalCost]]</f>
        <v>12.417700000000004</v>
      </c>
      <c r="P5659" s="1">
        <f>Sales[[#This Row],[ProductCost]]*Sales[[#This Row],[OrderQuantity]]</f>
        <v>41.572299999999998</v>
      </c>
      <c r="Q5659" s="1" t="str">
        <f>VLOOKUP(Sales[[#This Row],[ProductKey]], Products!$A$2:$D$1000, 4, FALSE)</f>
        <v>Short-Sleeve Classic Jersey, M</v>
      </c>
    </row>
    <row r="5660" spans="1:17" x14ac:dyDescent="0.25">
      <c r="A5660" s="2">
        <v>37875</v>
      </c>
      <c r="B5660" s="1" t="s">
        <v>897</v>
      </c>
      <c r="C5660">
        <v>471</v>
      </c>
      <c r="D5660">
        <v>18306</v>
      </c>
      <c r="E5660">
        <v>9</v>
      </c>
      <c r="F5660">
        <v>2</v>
      </c>
      <c r="G5660">
        <v>1</v>
      </c>
      <c r="H5660" s="2">
        <v>42989</v>
      </c>
      <c r="I5660" t="str">
        <f>VLOOKUP(Sales[[#This Row],[TerritoryKey]], Territories[], 2, FALSE)</f>
        <v>Australia</v>
      </c>
      <c r="J5660">
        <f>_xlfn.XLOOKUP(Sales[[#This Row],[ProductKey]], Products!$A:$A, Products!$J:$J)</f>
        <v>23.748999999999999</v>
      </c>
      <c r="K5660">
        <f>_xlfn.XLOOKUP(Sales[[#This Row],[ProductKey]], Products!$A:$A, Products!$K:$K)</f>
        <v>63.5</v>
      </c>
      <c r="L5660" s="1">
        <f>Sales[[#This Row],[ProductPrice]]*Sales[[#This Row],[OrderQuantity]]</f>
        <v>63.5</v>
      </c>
      <c r="M5660" s="1">
        <f>Sales[[#This Row],[OrderQuantity]]</f>
        <v>1</v>
      </c>
      <c r="N5660" s="1">
        <f>1</f>
        <v>1</v>
      </c>
      <c r="O5660" s="1">
        <f>Sales[[#This Row],[TotalSales]]-Sales[[#This Row],[TotalCost]]</f>
        <v>39.751000000000005</v>
      </c>
      <c r="P5660" s="1">
        <f>Sales[[#This Row],[ProductCost]]*Sales[[#This Row],[OrderQuantity]]</f>
        <v>23.748999999999999</v>
      </c>
      <c r="Q5660" s="1" t="str">
        <f>VLOOKUP(Sales[[#This Row],[ProductKey]], Products!$A$2:$D$1000, 4, FALSE)</f>
        <v>Classic Vest, S</v>
      </c>
    </row>
    <row r="5661" spans="1:17" x14ac:dyDescent="0.25">
      <c r="A5661" s="2">
        <v>37936</v>
      </c>
      <c r="B5661" s="1" t="s">
        <v>984</v>
      </c>
      <c r="C5661">
        <v>490</v>
      </c>
      <c r="D5661">
        <v>16709</v>
      </c>
      <c r="E5661">
        <v>9</v>
      </c>
      <c r="F5661">
        <v>2</v>
      </c>
      <c r="G5661">
        <v>1</v>
      </c>
      <c r="H5661" s="2">
        <v>43050</v>
      </c>
      <c r="I5661" t="str">
        <f>VLOOKUP(Sales[[#This Row],[TerritoryKey]], Territories[], 2, FALSE)</f>
        <v>Australia</v>
      </c>
      <c r="J5661">
        <f>_xlfn.XLOOKUP(Sales[[#This Row],[ProductKey]], Products!$A:$A, Products!$J:$J)</f>
        <v>41.572299999999998</v>
      </c>
      <c r="K5661">
        <f>_xlfn.XLOOKUP(Sales[[#This Row],[ProductKey]], Products!$A:$A, Products!$K:$K)</f>
        <v>53.99</v>
      </c>
      <c r="L5661" s="1">
        <f>Sales[[#This Row],[ProductPrice]]*Sales[[#This Row],[OrderQuantity]]</f>
        <v>53.99</v>
      </c>
      <c r="M5661" s="1">
        <f>Sales[[#This Row],[OrderQuantity]]</f>
        <v>1</v>
      </c>
      <c r="N5661" s="1">
        <f>1</f>
        <v>1</v>
      </c>
      <c r="O5661" s="1">
        <f>Sales[[#This Row],[TotalSales]]-Sales[[#This Row],[TotalCost]]</f>
        <v>12.417700000000004</v>
      </c>
      <c r="P5661" s="1">
        <f>Sales[[#This Row],[ProductCost]]*Sales[[#This Row],[OrderQuantity]]</f>
        <v>41.572299999999998</v>
      </c>
      <c r="Q5661" s="1" t="str">
        <f>VLOOKUP(Sales[[#This Row],[ProductKey]], Products!$A$2:$D$1000, 4, FALSE)</f>
        <v>Short-Sleeve Classic Jersey, L</v>
      </c>
    </row>
    <row r="5662" spans="1:17" x14ac:dyDescent="0.25">
      <c r="A5662" s="2">
        <v>37783</v>
      </c>
      <c r="B5662" s="1" t="s">
        <v>1040</v>
      </c>
      <c r="C5662">
        <v>485</v>
      </c>
      <c r="D5662">
        <v>13620</v>
      </c>
      <c r="E5662">
        <v>9</v>
      </c>
      <c r="F5662">
        <v>2</v>
      </c>
      <c r="G5662">
        <v>1</v>
      </c>
      <c r="H5662" s="2">
        <v>42897</v>
      </c>
      <c r="I5662" t="str">
        <f>VLOOKUP(Sales[[#This Row],[TerritoryKey]], Territories[], 2, FALSE)</f>
        <v>Australia</v>
      </c>
      <c r="J5662">
        <f>_xlfn.XLOOKUP(Sales[[#This Row],[ProductKey]], Products!$A:$A, Products!$J:$J)</f>
        <v>8.2204999999999995</v>
      </c>
      <c r="K5662">
        <f>_xlfn.XLOOKUP(Sales[[#This Row],[ProductKey]], Products!$A:$A, Products!$K:$K)</f>
        <v>21.98</v>
      </c>
      <c r="L5662" s="1">
        <f>Sales[[#This Row],[ProductPrice]]*Sales[[#This Row],[OrderQuantity]]</f>
        <v>21.98</v>
      </c>
      <c r="M5662" s="1">
        <f>Sales[[#This Row],[OrderQuantity]]</f>
        <v>1</v>
      </c>
      <c r="N5662" s="1">
        <f>1</f>
        <v>1</v>
      </c>
      <c r="O5662" s="1">
        <f>Sales[[#This Row],[TotalSales]]-Sales[[#This Row],[TotalCost]]</f>
        <v>13.759500000000001</v>
      </c>
      <c r="P5662" s="1">
        <f>Sales[[#This Row],[ProductCost]]*Sales[[#This Row],[OrderQuantity]]</f>
        <v>8.2204999999999995</v>
      </c>
      <c r="Q5662" s="1" t="str">
        <f>VLOOKUP(Sales[[#This Row],[ProductKey]], Products!$A$2:$D$1000, 4, FALSE)</f>
        <v>Fender Set - Mountain</v>
      </c>
    </row>
    <row r="5663" spans="1:17" x14ac:dyDescent="0.25">
      <c r="A5663" s="2">
        <v>38322</v>
      </c>
      <c r="B5663" s="1" t="s">
        <v>1071</v>
      </c>
      <c r="C5663">
        <v>491</v>
      </c>
      <c r="D5663">
        <v>13159</v>
      </c>
      <c r="E5663">
        <v>9</v>
      </c>
      <c r="F5663">
        <v>2</v>
      </c>
      <c r="G5663">
        <v>1</v>
      </c>
      <c r="H5663" s="2">
        <v>43435</v>
      </c>
      <c r="I5663" t="str">
        <f>VLOOKUP(Sales[[#This Row],[TerritoryKey]], Territories[], 2, FALSE)</f>
        <v>Australia</v>
      </c>
      <c r="J5663">
        <f>_xlfn.XLOOKUP(Sales[[#This Row],[ProductKey]], Products!$A:$A, Products!$J:$J)</f>
        <v>41.572299999999998</v>
      </c>
      <c r="K5663">
        <f>_xlfn.XLOOKUP(Sales[[#This Row],[ProductKey]], Products!$A:$A, Products!$K:$K)</f>
        <v>53.99</v>
      </c>
      <c r="L5663" s="1">
        <f>Sales[[#This Row],[ProductPrice]]*Sales[[#This Row],[OrderQuantity]]</f>
        <v>53.99</v>
      </c>
      <c r="M5663" s="1">
        <f>Sales[[#This Row],[OrderQuantity]]</f>
        <v>1</v>
      </c>
      <c r="N5663" s="1">
        <f>1</f>
        <v>1</v>
      </c>
      <c r="O5663" s="1">
        <f>Sales[[#This Row],[TotalSales]]-Sales[[#This Row],[TotalCost]]</f>
        <v>12.417700000000004</v>
      </c>
      <c r="P5663" s="1">
        <f>Sales[[#This Row],[ProductCost]]*Sales[[#This Row],[OrderQuantity]]</f>
        <v>41.572299999999998</v>
      </c>
      <c r="Q5663" s="1" t="str">
        <f>VLOOKUP(Sales[[#This Row],[ProductKey]], Products!$A$2:$D$1000, 4, FALSE)</f>
        <v>Short-Sleeve Classic Jersey, XL</v>
      </c>
    </row>
    <row r="5664" spans="1:17" x14ac:dyDescent="0.25">
      <c r="A5664" s="2">
        <v>37874</v>
      </c>
      <c r="B5664" s="1" t="s">
        <v>1081</v>
      </c>
      <c r="C5664">
        <v>479</v>
      </c>
      <c r="D5664">
        <v>25225</v>
      </c>
      <c r="E5664">
        <v>9</v>
      </c>
      <c r="F5664">
        <v>2</v>
      </c>
      <c r="G5664">
        <v>1</v>
      </c>
      <c r="H5664" s="2">
        <v>42988</v>
      </c>
      <c r="I5664" t="str">
        <f>VLOOKUP(Sales[[#This Row],[TerritoryKey]], Territories[], 2, FALSE)</f>
        <v>Australia</v>
      </c>
      <c r="J5664">
        <f>_xlfn.XLOOKUP(Sales[[#This Row],[ProductKey]], Products!$A:$A, Products!$J:$J)</f>
        <v>3.3622999999999998</v>
      </c>
      <c r="K5664">
        <f>_xlfn.XLOOKUP(Sales[[#This Row],[ProductKey]], Products!$A:$A, Products!$K:$K)</f>
        <v>8.99</v>
      </c>
      <c r="L5664" s="1">
        <f>Sales[[#This Row],[ProductPrice]]*Sales[[#This Row],[OrderQuantity]]</f>
        <v>8.99</v>
      </c>
      <c r="M5664" s="1">
        <f>Sales[[#This Row],[OrderQuantity]]</f>
        <v>1</v>
      </c>
      <c r="N5664" s="1">
        <f>1</f>
        <v>1</v>
      </c>
      <c r="O5664" s="1">
        <f>Sales[[#This Row],[TotalSales]]-Sales[[#This Row],[TotalCost]]</f>
        <v>5.6277000000000008</v>
      </c>
      <c r="P5664" s="1">
        <f>Sales[[#This Row],[ProductCost]]*Sales[[#This Row],[OrderQuantity]]</f>
        <v>3.3622999999999998</v>
      </c>
      <c r="Q5664" s="1" t="str">
        <f>VLOOKUP(Sales[[#This Row],[ProductKey]], Products!$A$2:$D$1000, 4, FALSE)</f>
        <v>Road Bottle Cage</v>
      </c>
    </row>
    <row r="5665" spans="1:17" x14ac:dyDescent="0.25">
      <c r="A5665" s="2">
        <v>37632</v>
      </c>
      <c r="B5665" s="1" t="s">
        <v>1190</v>
      </c>
      <c r="C5665">
        <v>491</v>
      </c>
      <c r="D5665">
        <v>24503</v>
      </c>
      <c r="E5665">
        <v>9</v>
      </c>
      <c r="F5665">
        <v>2</v>
      </c>
      <c r="G5665">
        <v>1</v>
      </c>
      <c r="H5665" s="2">
        <v>42746</v>
      </c>
      <c r="I5665" t="str">
        <f>VLOOKUP(Sales[[#This Row],[TerritoryKey]], Territories[], 2, FALSE)</f>
        <v>Australia</v>
      </c>
      <c r="J5665">
        <f>_xlfn.XLOOKUP(Sales[[#This Row],[ProductKey]], Products!$A:$A, Products!$J:$J)</f>
        <v>41.572299999999998</v>
      </c>
      <c r="K5665">
        <f>_xlfn.XLOOKUP(Sales[[#This Row],[ProductKey]], Products!$A:$A, Products!$K:$K)</f>
        <v>53.99</v>
      </c>
      <c r="L5665" s="1">
        <f>Sales[[#This Row],[ProductPrice]]*Sales[[#This Row],[OrderQuantity]]</f>
        <v>53.99</v>
      </c>
      <c r="M5665" s="1">
        <f>Sales[[#This Row],[OrderQuantity]]</f>
        <v>1</v>
      </c>
      <c r="N5665" s="1">
        <f>1</f>
        <v>1</v>
      </c>
      <c r="O5665" s="1">
        <f>Sales[[#This Row],[TotalSales]]-Sales[[#This Row],[TotalCost]]</f>
        <v>12.417700000000004</v>
      </c>
      <c r="P5665" s="1">
        <f>Sales[[#This Row],[ProductCost]]*Sales[[#This Row],[OrderQuantity]]</f>
        <v>41.572299999999998</v>
      </c>
      <c r="Q5665" s="1" t="str">
        <f>VLOOKUP(Sales[[#This Row],[ProductKey]], Products!$A$2:$D$1000, 4, FALSE)</f>
        <v>Short-Sleeve Classic Jersey, XL</v>
      </c>
    </row>
    <row r="5666" spans="1:17" x14ac:dyDescent="0.25">
      <c r="A5666" s="2">
        <v>38231</v>
      </c>
      <c r="B5666" s="1" t="s">
        <v>1248</v>
      </c>
      <c r="C5666">
        <v>540</v>
      </c>
      <c r="D5666">
        <v>18255</v>
      </c>
      <c r="E5666">
        <v>9</v>
      </c>
      <c r="F5666">
        <v>2</v>
      </c>
      <c r="G5666">
        <v>1</v>
      </c>
      <c r="H5666" s="2">
        <v>43344</v>
      </c>
      <c r="I5666" t="str">
        <f>VLOOKUP(Sales[[#This Row],[TerritoryKey]], Territories[], 2, FALSE)</f>
        <v>Australia</v>
      </c>
      <c r="J5666">
        <f>_xlfn.XLOOKUP(Sales[[#This Row],[ProductKey]], Products!$A:$A, Products!$J:$J)</f>
        <v>12.192399999999999</v>
      </c>
      <c r="K5666">
        <f>_xlfn.XLOOKUP(Sales[[#This Row],[ProductKey]], Products!$A:$A, Products!$K:$K)</f>
        <v>32.6</v>
      </c>
      <c r="L5666" s="1">
        <f>Sales[[#This Row],[ProductPrice]]*Sales[[#This Row],[OrderQuantity]]</f>
        <v>32.6</v>
      </c>
      <c r="M5666" s="1">
        <f>Sales[[#This Row],[OrderQuantity]]</f>
        <v>1</v>
      </c>
      <c r="N5666" s="1">
        <f>1</f>
        <v>1</v>
      </c>
      <c r="O5666" s="1">
        <f>Sales[[#This Row],[TotalSales]]-Sales[[#This Row],[TotalCost]]</f>
        <v>20.407600000000002</v>
      </c>
      <c r="P5666" s="1">
        <f>Sales[[#This Row],[ProductCost]]*Sales[[#This Row],[OrderQuantity]]</f>
        <v>12.192399999999999</v>
      </c>
      <c r="Q5666" s="1" t="str">
        <f>VLOOKUP(Sales[[#This Row],[ProductKey]], Products!$A$2:$D$1000, 4, FALSE)</f>
        <v>HL Road Tire</v>
      </c>
    </row>
    <row r="5667" spans="1:17" x14ac:dyDescent="0.25">
      <c r="A5667" s="2">
        <v>38261</v>
      </c>
      <c r="B5667" s="1" t="s">
        <v>1289</v>
      </c>
      <c r="C5667">
        <v>487</v>
      </c>
      <c r="D5667">
        <v>13970</v>
      </c>
      <c r="E5667">
        <v>9</v>
      </c>
      <c r="F5667">
        <v>2</v>
      </c>
      <c r="G5667">
        <v>1</v>
      </c>
      <c r="H5667" s="2">
        <v>43374</v>
      </c>
      <c r="I5667" t="str">
        <f>VLOOKUP(Sales[[#This Row],[TerritoryKey]], Territories[], 2, FALSE)</f>
        <v>Australia</v>
      </c>
      <c r="J5667">
        <f>_xlfn.XLOOKUP(Sales[[#This Row],[ProductKey]], Products!$A:$A, Products!$J:$J)</f>
        <v>20.566299999999998</v>
      </c>
      <c r="K5667">
        <f>_xlfn.XLOOKUP(Sales[[#This Row],[ProductKey]], Products!$A:$A, Products!$K:$K)</f>
        <v>54.99</v>
      </c>
      <c r="L5667" s="1">
        <f>Sales[[#This Row],[ProductPrice]]*Sales[[#This Row],[OrderQuantity]]</f>
        <v>54.99</v>
      </c>
      <c r="M5667" s="1">
        <f>Sales[[#This Row],[OrderQuantity]]</f>
        <v>1</v>
      </c>
      <c r="N5667" s="1">
        <f>1</f>
        <v>1</v>
      </c>
      <c r="O5667" s="1">
        <f>Sales[[#This Row],[TotalSales]]-Sales[[#This Row],[TotalCost]]</f>
        <v>34.423700000000004</v>
      </c>
      <c r="P5667" s="1">
        <f>Sales[[#This Row],[ProductCost]]*Sales[[#This Row],[OrderQuantity]]</f>
        <v>20.566299999999998</v>
      </c>
      <c r="Q5667" s="1" t="str">
        <f>VLOOKUP(Sales[[#This Row],[ProductKey]], Products!$A$2:$D$1000, 4, FALSE)</f>
        <v>Hydration Pack - 70 oz.</v>
      </c>
    </row>
    <row r="5668" spans="1:17" x14ac:dyDescent="0.25">
      <c r="A5668" s="2">
        <v>37723</v>
      </c>
      <c r="B5668" s="1" t="s">
        <v>1305</v>
      </c>
      <c r="C5668">
        <v>232</v>
      </c>
      <c r="D5668">
        <v>17284</v>
      </c>
      <c r="E5668">
        <v>9</v>
      </c>
      <c r="F5668">
        <v>2</v>
      </c>
      <c r="G5668">
        <v>1</v>
      </c>
      <c r="H5668" s="2">
        <v>42837</v>
      </c>
      <c r="I5668" t="str">
        <f>VLOOKUP(Sales[[#This Row],[TerritoryKey]], Territories[], 2, FALSE)</f>
        <v>Australia</v>
      </c>
      <c r="J5668">
        <f>_xlfn.XLOOKUP(Sales[[#This Row],[ProductKey]], Products!$A:$A, Products!$J:$J)</f>
        <v>31.724399999999999</v>
      </c>
      <c r="K5668">
        <f>_xlfn.XLOOKUP(Sales[[#This Row],[ProductKey]], Products!$A:$A, Products!$K:$K)</f>
        <v>48.067300000000003</v>
      </c>
      <c r="L5668" s="1">
        <f>Sales[[#This Row],[ProductPrice]]*Sales[[#This Row],[OrderQuantity]]</f>
        <v>48.067300000000003</v>
      </c>
      <c r="M5668" s="1">
        <f>Sales[[#This Row],[OrderQuantity]]</f>
        <v>1</v>
      </c>
      <c r="N5668" s="1">
        <f>1</f>
        <v>1</v>
      </c>
      <c r="O5668" s="1">
        <f>Sales[[#This Row],[TotalSales]]-Sales[[#This Row],[TotalCost]]</f>
        <v>16.342900000000004</v>
      </c>
      <c r="P5668" s="1">
        <f>Sales[[#This Row],[ProductCost]]*Sales[[#This Row],[OrderQuantity]]</f>
        <v>31.724399999999999</v>
      </c>
      <c r="Q5668" s="1" t="str">
        <f>VLOOKUP(Sales[[#This Row],[ProductKey]], Products!$A$2:$D$1000, 4, FALSE)</f>
        <v>Long-Sleeve Logo Jersey, L</v>
      </c>
    </row>
    <row r="5669" spans="1:17" x14ac:dyDescent="0.25">
      <c r="A5669" s="2">
        <v>37843</v>
      </c>
      <c r="B5669" s="1" t="s">
        <v>1394</v>
      </c>
      <c r="C5669">
        <v>528</v>
      </c>
      <c r="D5669">
        <v>12571</v>
      </c>
      <c r="E5669">
        <v>9</v>
      </c>
      <c r="F5669">
        <v>2</v>
      </c>
      <c r="G5669">
        <v>1</v>
      </c>
      <c r="H5669" s="2">
        <v>42957</v>
      </c>
      <c r="I5669" t="str">
        <f>VLOOKUP(Sales[[#This Row],[TerritoryKey]], Territories[], 2, FALSE)</f>
        <v>Australia</v>
      </c>
      <c r="J5669">
        <f>_xlfn.XLOOKUP(Sales[[#This Row],[ProductKey]], Products!$A:$A, Products!$J:$J)</f>
        <v>1.8663000000000001</v>
      </c>
      <c r="K5669">
        <f>_xlfn.XLOOKUP(Sales[[#This Row],[ProductKey]], Products!$A:$A, Products!$K:$K)</f>
        <v>4.99</v>
      </c>
      <c r="L5669" s="1">
        <f>Sales[[#This Row],[ProductPrice]]*Sales[[#This Row],[OrderQuantity]]</f>
        <v>4.99</v>
      </c>
      <c r="M5669" s="1">
        <f>Sales[[#This Row],[OrderQuantity]]</f>
        <v>1</v>
      </c>
      <c r="N5669" s="1">
        <f>1</f>
        <v>1</v>
      </c>
      <c r="O5669" s="1">
        <f>Sales[[#This Row],[TotalSales]]-Sales[[#This Row],[TotalCost]]</f>
        <v>3.1237000000000004</v>
      </c>
      <c r="P5669" s="1">
        <f>Sales[[#This Row],[ProductCost]]*Sales[[#This Row],[OrderQuantity]]</f>
        <v>1.8663000000000001</v>
      </c>
      <c r="Q5669" s="1" t="str">
        <f>VLOOKUP(Sales[[#This Row],[ProductKey]], Products!$A$2:$D$1000, 4, FALSE)</f>
        <v>Mountain Tire Tube</v>
      </c>
    </row>
    <row r="5670" spans="1:17" x14ac:dyDescent="0.25">
      <c r="A5670" s="2">
        <v>37966</v>
      </c>
      <c r="B5670" s="1" t="s">
        <v>1531</v>
      </c>
      <c r="C5670">
        <v>540</v>
      </c>
      <c r="D5670">
        <v>20621</v>
      </c>
      <c r="E5670">
        <v>9</v>
      </c>
      <c r="F5670">
        <v>2</v>
      </c>
      <c r="G5670">
        <v>1</v>
      </c>
      <c r="H5670" s="2">
        <v>43080</v>
      </c>
      <c r="I5670" t="str">
        <f>VLOOKUP(Sales[[#This Row],[TerritoryKey]], Territories[], 2, FALSE)</f>
        <v>Australia</v>
      </c>
      <c r="J5670">
        <f>_xlfn.XLOOKUP(Sales[[#This Row],[ProductKey]], Products!$A:$A, Products!$J:$J)</f>
        <v>12.192399999999999</v>
      </c>
      <c r="K5670">
        <f>_xlfn.XLOOKUP(Sales[[#This Row],[ProductKey]], Products!$A:$A, Products!$K:$K)</f>
        <v>32.6</v>
      </c>
      <c r="L5670" s="1">
        <f>Sales[[#This Row],[ProductPrice]]*Sales[[#This Row],[OrderQuantity]]</f>
        <v>32.6</v>
      </c>
      <c r="M5670" s="1">
        <f>Sales[[#This Row],[OrderQuantity]]</f>
        <v>1</v>
      </c>
      <c r="N5670" s="1">
        <f>1</f>
        <v>1</v>
      </c>
      <c r="O5670" s="1">
        <f>Sales[[#This Row],[TotalSales]]-Sales[[#This Row],[TotalCost]]</f>
        <v>20.407600000000002</v>
      </c>
      <c r="P5670" s="1">
        <f>Sales[[#This Row],[ProductCost]]*Sales[[#This Row],[OrderQuantity]]</f>
        <v>12.192399999999999</v>
      </c>
      <c r="Q5670" s="1" t="str">
        <f>VLOOKUP(Sales[[#This Row],[ProductKey]], Products!$A$2:$D$1000, 4, FALSE)</f>
        <v>HL Road Tire</v>
      </c>
    </row>
    <row r="5671" spans="1:17" x14ac:dyDescent="0.25">
      <c r="A5671" s="2">
        <v>38261</v>
      </c>
      <c r="B5671" s="1" t="s">
        <v>1546</v>
      </c>
      <c r="C5671">
        <v>464</v>
      </c>
      <c r="D5671">
        <v>12704</v>
      </c>
      <c r="E5671">
        <v>9</v>
      </c>
      <c r="F5671">
        <v>2</v>
      </c>
      <c r="G5671">
        <v>1</v>
      </c>
      <c r="H5671" s="2">
        <v>43374</v>
      </c>
      <c r="I5671" t="str">
        <f>VLOOKUP(Sales[[#This Row],[TerritoryKey]], Territories[], 2, FALSE)</f>
        <v>Australia</v>
      </c>
      <c r="J5671">
        <f>_xlfn.XLOOKUP(Sales[[#This Row],[ProductKey]], Products!$A:$A, Products!$J:$J)</f>
        <v>9.7135999999999996</v>
      </c>
      <c r="K5671">
        <f>_xlfn.XLOOKUP(Sales[[#This Row],[ProductKey]], Products!$A:$A, Products!$K:$K)</f>
        <v>23.548100000000002</v>
      </c>
      <c r="L5671" s="1">
        <f>Sales[[#This Row],[ProductPrice]]*Sales[[#This Row],[OrderQuantity]]</f>
        <v>23.548100000000002</v>
      </c>
      <c r="M5671" s="1">
        <f>Sales[[#This Row],[OrderQuantity]]</f>
        <v>1</v>
      </c>
      <c r="N5671" s="1">
        <f>1</f>
        <v>1</v>
      </c>
      <c r="O5671" s="1">
        <f>Sales[[#This Row],[TotalSales]]-Sales[[#This Row],[TotalCost]]</f>
        <v>13.834500000000002</v>
      </c>
      <c r="P5671" s="1">
        <f>Sales[[#This Row],[ProductCost]]*Sales[[#This Row],[OrderQuantity]]</f>
        <v>9.7135999999999996</v>
      </c>
      <c r="Q5671" s="1" t="str">
        <f>VLOOKUP(Sales[[#This Row],[ProductKey]], Products!$A$2:$D$1000, 4, FALSE)</f>
        <v>Half-Finger Gloves, M</v>
      </c>
    </row>
    <row r="5672" spans="1:17" x14ac:dyDescent="0.25">
      <c r="A5672" s="2">
        <v>37987</v>
      </c>
      <c r="B5672" s="1" t="s">
        <v>1548</v>
      </c>
      <c r="C5672">
        <v>479</v>
      </c>
      <c r="D5672">
        <v>27583</v>
      </c>
      <c r="E5672">
        <v>9</v>
      </c>
      <c r="F5672">
        <v>2</v>
      </c>
      <c r="G5672">
        <v>1</v>
      </c>
      <c r="H5672" s="2">
        <v>43101</v>
      </c>
      <c r="I5672" t="str">
        <f>VLOOKUP(Sales[[#This Row],[TerritoryKey]], Territories[], 2, FALSE)</f>
        <v>Australia</v>
      </c>
      <c r="J5672">
        <f>_xlfn.XLOOKUP(Sales[[#This Row],[ProductKey]], Products!$A:$A, Products!$J:$J)</f>
        <v>3.3622999999999998</v>
      </c>
      <c r="K5672">
        <f>_xlfn.XLOOKUP(Sales[[#This Row],[ProductKey]], Products!$A:$A, Products!$K:$K)</f>
        <v>8.99</v>
      </c>
      <c r="L5672" s="1">
        <f>Sales[[#This Row],[ProductPrice]]*Sales[[#This Row],[OrderQuantity]]</f>
        <v>8.99</v>
      </c>
      <c r="M5672" s="1">
        <f>Sales[[#This Row],[OrderQuantity]]</f>
        <v>1</v>
      </c>
      <c r="N5672" s="1">
        <f>1</f>
        <v>1</v>
      </c>
      <c r="O5672" s="1">
        <f>Sales[[#This Row],[TotalSales]]-Sales[[#This Row],[TotalCost]]</f>
        <v>5.6277000000000008</v>
      </c>
      <c r="P5672" s="1">
        <f>Sales[[#This Row],[ProductCost]]*Sales[[#This Row],[OrderQuantity]]</f>
        <v>3.3622999999999998</v>
      </c>
      <c r="Q5672" s="1" t="str">
        <f>VLOOKUP(Sales[[#This Row],[ProductKey]], Products!$A$2:$D$1000, 4, FALSE)</f>
        <v>Road Bottle Cage</v>
      </c>
    </row>
    <row r="5673" spans="1:17" x14ac:dyDescent="0.25">
      <c r="A5673" s="2">
        <v>38018</v>
      </c>
      <c r="B5673" s="1" t="s">
        <v>1555</v>
      </c>
      <c r="C5673">
        <v>490</v>
      </c>
      <c r="D5673">
        <v>17735</v>
      </c>
      <c r="E5673">
        <v>9</v>
      </c>
      <c r="F5673">
        <v>2</v>
      </c>
      <c r="G5673">
        <v>1</v>
      </c>
      <c r="H5673" s="2">
        <v>43132</v>
      </c>
      <c r="I5673" t="str">
        <f>VLOOKUP(Sales[[#This Row],[TerritoryKey]], Territories[], 2, FALSE)</f>
        <v>Australia</v>
      </c>
      <c r="J5673">
        <f>_xlfn.XLOOKUP(Sales[[#This Row],[ProductKey]], Products!$A:$A, Products!$J:$J)</f>
        <v>41.572299999999998</v>
      </c>
      <c r="K5673">
        <f>_xlfn.XLOOKUP(Sales[[#This Row],[ProductKey]], Products!$A:$A, Products!$K:$K)</f>
        <v>53.99</v>
      </c>
      <c r="L5673" s="1">
        <f>Sales[[#This Row],[ProductPrice]]*Sales[[#This Row],[OrderQuantity]]</f>
        <v>53.99</v>
      </c>
      <c r="M5673" s="1">
        <f>Sales[[#This Row],[OrderQuantity]]</f>
        <v>1</v>
      </c>
      <c r="N5673" s="1">
        <f>1</f>
        <v>1</v>
      </c>
      <c r="O5673" s="1">
        <f>Sales[[#This Row],[TotalSales]]-Sales[[#This Row],[TotalCost]]</f>
        <v>12.417700000000004</v>
      </c>
      <c r="P5673" s="1">
        <f>Sales[[#This Row],[ProductCost]]*Sales[[#This Row],[OrderQuantity]]</f>
        <v>41.572299999999998</v>
      </c>
      <c r="Q5673" s="1" t="str">
        <f>VLOOKUP(Sales[[#This Row],[ProductKey]], Products!$A$2:$D$1000, 4, FALSE)</f>
        <v>Short-Sleeve Classic Jersey, L</v>
      </c>
    </row>
    <row r="5674" spans="1:17" x14ac:dyDescent="0.25">
      <c r="A5674" s="2">
        <v>37664</v>
      </c>
      <c r="B5674" s="1" t="s">
        <v>1597</v>
      </c>
      <c r="C5674">
        <v>529</v>
      </c>
      <c r="D5674">
        <v>15131</v>
      </c>
      <c r="E5674">
        <v>9</v>
      </c>
      <c r="F5674">
        <v>2</v>
      </c>
      <c r="G5674">
        <v>1</v>
      </c>
      <c r="H5674" s="2">
        <v>42778</v>
      </c>
      <c r="I5674" t="str">
        <f>VLOOKUP(Sales[[#This Row],[TerritoryKey]], Territories[], 2, FALSE)</f>
        <v>Australia</v>
      </c>
      <c r="J5674">
        <f>_xlfn.XLOOKUP(Sales[[#This Row],[ProductKey]], Products!$A:$A, Products!$J:$J)</f>
        <v>1.4923</v>
      </c>
      <c r="K5674">
        <f>_xlfn.XLOOKUP(Sales[[#This Row],[ProductKey]], Products!$A:$A, Products!$K:$K)</f>
        <v>3.99</v>
      </c>
      <c r="L5674" s="1">
        <f>Sales[[#This Row],[ProductPrice]]*Sales[[#This Row],[OrderQuantity]]</f>
        <v>3.99</v>
      </c>
      <c r="M5674" s="1">
        <f>Sales[[#This Row],[OrderQuantity]]</f>
        <v>1</v>
      </c>
      <c r="N5674" s="1">
        <f>1</f>
        <v>1</v>
      </c>
      <c r="O5674" s="1">
        <f>Sales[[#This Row],[TotalSales]]-Sales[[#This Row],[TotalCost]]</f>
        <v>2.4977</v>
      </c>
      <c r="P5674" s="1">
        <f>Sales[[#This Row],[ProductCost]]*Sales[[#This Row],[OrderQuantity]]</f>
        <v>1.4923</v>
      </c>
      <c r="Q5674" s="1" t="str">
        <f>VLOOKUP(Sales[[#This Row],[ProductKey]], Products!$A$2:$D$1000, 4, FALSE)</f>
        <v>Road Tire Tube</v>
      </c>
    </row>
    <row r="5675" spans="1:17" x14ac:dyDescent="0.25">
      <c r="A5675" s="2">
        <v>38261</v>
      </c>
      <c r="B5675" s="1" t="s">
        <v>1694</v>
      </c>
      <c r="C5675">
        <v>528</v>
      </c>
      <c r="D5675">
        <v>21178</v>
      </c>
      <c r="E5675">
        <v>9</v>
      </c>
      <c r="F5675">
        <v>2</v>
      </c>
      <c r="G5675">
        <v>1</v>
      </c>
      <c r="H5675" s="2">
        <v>43374</v>
      </c>
      <c r="I5675" t="str">
        <f>VLOOKUP(Sales[[#This Row],[TerritoryKey]], Territories[], 2, FALSE)</f>
        <v>Australia</v>
      </c>
      <c r="J5675">
        <f>_xlfn.XLOOKUP(Sales[[#This Row],[ProductKey]], Products!$A:$A, Products!$J:$J)</f>
        <v>1.8663000000000001</v>
      </c>
      <c r="K5675">
        <f>_xlfn.XLOOKUP(Sales[[#This Row],[ProductKey]], Products!$A:$A, Products!$K:$K)</f>
        <v>4.99</v>
      </c>
      <c r="L5675" s="1">
        <f>Sales[[#This Row],[ProductPrice]]*Sales[[#This Row],[OrderQuantity]]</f>
        <v>4.99</v>
      </c>
      <c r="M5675" s="1">
        <f>Sales[[#This Row],[OrderQuantity]]</f>
        <v>1</v>
      </c>
      <c r="N5675" s="1">
        <f>1</f>
        <v>1</v>
      </c>
      <c r="O5675" s="1">
        <f>Sales[[#This Row],[TotalSales]]-Sales[[#This Row],[TotalCost]]</f>
        <v>3.1237000000000004</v>
      </c>
      <c r="P5675" s="1">
        <f>Sales[[#This Row],[ProductCost]]*Sales[[#This Row],[OrderQuantity]]</f>
        <v>1.8663000000000001</v>
      </c>
      <c r="Q5675" s="1" t="str">
        <f>VLOOKUP(Sales[[#This Row],[ProductKey]], Products!$A$2:$D$1000, 4, FALSE)</f>
        <v>Mountain Tire Tube</v>
      </c>
    </row>
    <row r="5676" spans="1:17" x14ac:dyDescent="0.25">
      <c r="A5676" s="2">
        <v>38139</v>
      </c>
      <c r="B5676" s="1" t="s">
        <v>1721</v>
      </c>
      <c r="C5676">
        <v>489</v>
      </c>
      <c r="D5676">
        <v>25819</v>
      </c>
      <c r="E5676">
        <v>9</v>
      </c>
      <c r="F5676">
        <v>2</v>
      </c>
      <c r="G5676">
        <v>1</v>
      </c>
      <c r="H5676" s="2">
        <v>43252</v>
      </c>
      <c r="I5676" t="str">
        <f>VLOOKUP(Sales[[#This Row],[TerritoryKey]], Territories[], 2, FALSE)</f>
        <v>Australia</v>
      </c>
      <c r="J5676">
        <f>_xlfn.XLOOKUP(Sales[[#This Row],[ProductKey]], Products!$A:$A, Products!$J:$J)</f>
        <v>41.572299999999998</v>
      </c>
      <c r="K5676">
        <f>_xlfn.XLOOKUP(Sales[[#This Row],[ProductKey]], Products!$A:$A, Products!$K:$K)</f>
        <v>53.99</v>
      </c>
      <c r="L5676" s="1">
        <f>Sales[[#This Row],[ProductPrice]]*Sales[[#This Row],[OrderQuantity]]</f>
        <v>53.99</v>
      </c>
      <c r="M5676" s="1">
        <f>Sales[[#This Row],[OrderQuantity]]</f>
        <v>1</v>
      </c>
      <c r="N5676" s="1">
        <f>1</f>
        <v>1</v>
      </c>
      <c r="O5676" s="1">
        <f>Sales[[#This Row],[TotalSales]]-Sales[[#This Row],[TotalCost]]</f>
        <v>12.417700000000004</v>
      </c>
      <c r="P5676" s="1">
        <f>Sales[[#This Row],[ProductCost]]*Sales[[#This Row],[OrderQuantity]]</f>
        <v>41.572299999999998</v>
      </c>
      <c r="Q5676" s="1" t="str">
        <f>VLOOKUP(Sales[[#This Row],[ProductKey]], Products!$A$2:$D$1000, 4, FALSE)</f>
        <v>Short-Sleeve Classic Jersey, M</v>
      </c>
    </row>
    <row r="5677" spans="1:17" x14ac:dyDescent="0.25">
      <c r="A5677" s="2">
        <v>38322</v>
      </c>
      <c r="B5677" s="1" t="s">
        <v>1762</v>
      </c>
      <c r="C5677">
        <v>540</v>
      </c>
      <c r="D5677">
        <v>21183</v>
      </c>
      <c r="E5677">
        <v>9</v>
      </c>
      <c r="F5677">
        <v>2</v>
      </c>
      <c r="G5677">
        <v>1</v>
      </c>
      <c r="H5677" s="2">
        <v>43435</v>
      </c>
      <c r="I5677" t="str">
        <f>VLOOKUP(Sales[[#This Row],[TerritoryKey]], Territories[], 2, FALSE)</f>
        <v>Australia</v>
      </c>
      <c r="J5677">
        <f>_xlfn.XLOOKUP(Sales[[#This Row],[ProductKey]], Products!$A:$A, Products!$J:$J)</f>
        <v>12.192399999999999</v>
      </c>
      <c r="K5677">
        <f>_xlfn.XLOOKUP(Sales[[#This Row],[ProductKey]], Products!$A:$A, Products!$K:$K)</f>
        <v>32.6</v>
      </c>
      <c r="L5677" s="1">
        <f>Sales[[#This Row],[ProductPrice]]*Sales[[#This Row],[OrderQuantity]]</f>
        <v>32.6</v>
      </c>
      <c r="M5677" s="1">
        <f>Sales[[#This Row],[OrderQuantity]]</f>
        <v>1</v>
      </c>
      <c r="N5677" s="1">
        <f>1</f>
        <v>1</v>
      </c>
      <c r="O5677" s="1">
        <f>Sales[[#This Row],[TotalSales]]-Sales[[#This Row],[TotalCost]]</f>
        <v>20.407600000000002</v>
      </c>
      <c r="P5677" s="1">
        <f>Sales[[#This Row],[ProductCost]]*Sales[[#This Row],[OrderQuantity]]</f>
        <v>12.192399999999999</v>
      </c>
      <c r="Q5677" s="1" t="str">
        <f>VLOOKUP(Sales[[#This Row],[ProductKey]], Products!$A$2:$D$1000, 4, FALSE)</f>
        <v>HL Road Tire</v>
      </c>
    </row>
    <row r="5678" spans="1:17" x14ac:dyDescent="0.25">
      <c r="A5678" s="2">
        <v>37844</v>
      </c>
      <c r="B5678" s="1" t="s">
        <v>1785</v>
      </c>
      <c r="C5678">
        <v>479</v>
      </c>
      <c r="D5678">
        <v>24002</v>
      </c>
      <c r="E5678">
        <v>9</v>
      </c>
      <c r="F5678">
        <v>2</v>
      </c>
      <c r="G5678">
        <v>1</v>
      </c>
      <c r="H5678" s="2">
        <v>42958</v>
      </c>
      <c r="I5678" t="str">
        <f>VLOOKUP(Sales[[#This Row],[TerritoryKey]], Territories[], 2, FALSE)</f>
        <v>Australia</v>
      </c>
      <c r="J5678">
        <f>_xlfn.XLOOKUP(Sales[[#This Row],[ProductKey]], Products!$A:$A, Products!$J:$J)</f>
        <v>3.3622999999999998</v>
      </c>
      <c r="K5678">
        <f>_xlfn.XLOOKUP(Sales[[#This Row],[ProductKey]], Products!$A:$A, Products!$K:$K)</f>
        <v>8.99</v>
      </c>
      <c r="L5678" s="1">
        <f>Sales[[#This Row],[ProductPrice]]*Sales[[#This Row],[OrderQuantity]]</f>
        <v>8.99</v>
      </c>
      <c r="M5678" s="1">
        <f>Sales[[#This Row],[OrderQuantity]]</f>
        <v>1</v>
      </c>
      <c r="N5678" s="1">
        <f>1</f>
        <v>1</v>
      </c>
      <c r="O5678" s="1">
        <f>Sales[[#This Row],[TotalSales]]-Sales[[#This Row],[TotalCost]]</f>
        <v>5.6277000000000008</v>
      </c>
      <c r="P5678" s="1">
        <f>Sales[[#This Row],[ProductCost]]*Sales[[#This Row],[OrderQuantity]]</f>
        <v>3.3622999999999998</v>
      </c>
      <c r="Q5678" s="1" t="str">
        <f>VLOOKUP(Sales[[#This Row],[ProductKey]], Products!$A$2:$D$1000, 4, FALSE)</f>
        <v>Road Bottle Cage</v>
      </c>
    </row>
    <row r="5679" spans="1:17" x14ac:dyDescent="0.25">
      <c r="A5679" s="2">
        <v>37723</v>
      </c>
      <c r="B5679" s="1" t="s">
        <v>1800</v>
      </c>
      <c r="C5679">
        <v>479</v>
      </c>
      <c r="D5679">
        <v>20626</v>
      </c>
      <c r="E5679">
        <v>9</v>
      </c>
      <c r="F5679">
        <v>2</v>
      </c>
      <c r="G5679">
        <v>1</v>
      </c>
      <c r="H5679" s="2">
        <v>42837</v>
      </c>
      <c r="I5679" t="str">
        <f>VLOOKUP(Sales[[#This Row],[TerritoryKey]], Territories[], 2, FALSE)</f>
        <v>Australia</v>
      </c>
      <c r="J5679">
        <f>_xlfn.XLOOKUP(Sales[[#This Row],[ProductKey]], Products!$A:$A, Products!$J:$J)</f>
        <v>3.3622999999999998</v>
      </c>
      <c r="K5679">
        <f>_xlfn.XLOOKUP(Sales[[#This Row],[ProductKey]], Products!$A:$A, Products!$K:$K)</f>
        <v>8.99</v>
      </c>
      <c r="L5679" s="1">
        <f>Sales[[#This Row],[ProductPrice]]*Sales[[#This Row],[OrderQuantity]]</f>
        <v>8.99</v>
      </c>
      <c r="M5679" s="1">
        <f>Sales[[#This Row],[OrderQuantity]]</f>
        <v>1</v>
      </c>
      <c r="N5679" s="1">
        <f>1</f>
        <v>1</v>
      </c>
      <c r="O5679" s="1">
        <f>Sales[[#This Row],[TotalSales]]-Sales[[#This Row],[TotalCost]]</f>
        <v>5.6277000000000008</v>
      </c>
      <c r="P5679" s="1">
        <f>Sales[[#This Row],[ProductCost]]*Sales[[#This Row],[OrderQuantity]]</f>
        <v>3.3622999999999998</v>
      </c>
      <c r="Q5679" s="1" t="str">
        <f>VLOOKUP(Sales[[#This Row],[ProductKey]], Products!$A$2:$D$1000, 4, FALSE)</f>
        <v>Road Bottle Cage</v>
      </c>
    </row>
    <row r="5680" spans="1:17" x14ac:dyDescent="0.25">
      <c r="A5680" s="2">
        <v>37876</v>
      </c>
      <c r="B5680" s="1" t="s">
        <v>1888</v>
      </c>
      <c r="C5680">
        <v>491</v>
      </c>
      <c r="D5680">
        <v>25273</v>
      </c>
      <c r="E5680">
        <v>9</v>
      </c>
      <c r="F5680">
        <v>2</v>
      </c>
      <c r="G5680">
        <v>1</v>
      </c>
      <c r="H5680" s="2">
        <v>42990</v>
      </c>
      <c r="I5680" t="str">
        <f>VLOOKUP(Sales[[#This Row],[TerritoryKey]], Territories[], 2, FALSE)</f>
        <v>Australia</v>
      </c>
      <c r="J5680">
        <f>_xlfn.XLOOKUP(Sales[[#This Row],[ProductKey]], Products!$A:$A, Products!$J:$J)</f>
        <v>41.572299999999998</v>
      </c>
      <c r="K5680">
        <f>_xlfn.XLOOKUP(Sales[[#This Row],[ProductKey]], Products!$A:$A, Products!$K:$K)</f>
        <v>53.99</v>
      </c>
      <c r="L5680" s="1">
        <f>Sales[[#This Row],[ProductPrice]]*Sales[[#This Row],[OrderQuantity]]</f>
        <v>53.99</v>
      </c>
      <c r="M5680" s="1">
        <f>Sales[[#This Row],[OrderQuantity]]</f>
        <v>1</v>
      </c>
      <c r="N5680" s="1">
        <f>1</f>
        <v>1</v>
      </c>
      <c r="O5680" s="1">
        <f>Sales[[#This Row],[TotalSales]]-Sales[[#This Row],[TotalCost]]</f>
        <v>12.417700000000004</v>
      </c>
      <c r="P5680" s="1">
        <f>Sales[[#This Row],[ProductCost]]*Sales[[#This Row],[OrderQuantity]]</f>
        <v>41.572299999999998</v>
      </c>
      <c r="Q5680" s="1" t="str">
        <f>VLOOKUP(Sales[[#This Row],[ProductKey]], Products!$A$2:$D$1000, 4, FALSE)</f>
        <v>Short-Sleeve Classic Jersey, XL</v>
      </c>
    </row>
    <row r="5681" spans="1:17" x14ac:dyDescent="0.25">
      <c r="A5681" s="2">
        <v>37875</v>
      </c>
      <c r="B5681" s="1" t="s">
        <v>1970</v>
      </c>
      <c r="C5681">
        <v>464</v>
      </c>
      <c r="D5681">
        <v>29093</v>
      </c>
      <c r="E5681">
        <v>9</v>
      </c>
      <c r="F5681">
        <v>2</v>
      </c>
      <c r="G5681">
        <v>1</v>
      </c>
      <c r="H5681" s="2">
        <v>42989</v>
      </c>
      <c r="I5681" t="str">
        <f>VLOOKUP(Sales[[#This Row],[TerritoryKey]], Territories[], 2, FALSE)</f>
        <v>Australia</v>
      </c>
      <c r="J5681">
        <f>_xlfn.XLOOKUP(Sales[[#This Row],[ProductKey]], Products!$A:$A, Products!$J:$J)</f>
        <v>9.7135999999999996</v>
      </c>
      <c r="K5681">
        <f>_xlfn.XLOOKUP(Sales[[#This Row],[ProductKey]], Products!$A:$A, Products!$K:$K)</f>
        <v>23.548100000000002</v>
      </c>
      <c r="L5681" s="1">
        <f>Sales[[#This Row],[ProductPrice]]*Sales[[#This Row],[OrderQuantity]]</f>
        <v>23.548100000000002</v>
      </c>
      <c r="M5681" s="1">
        <f>Sales[[#This Row],[OrderQuantity]]</f>
        <v>1</v>
      </c>
      <c r="N5681" s="1">
        <f>1</f>
        <v>1</v>
      </c>
      <c r="O5681" s="1">
        <f>Sales[[#This Row],[TotalSales]]-Sales[[#This Row],[TotalCost]]</f>
        <v>13.834500000000002</v>
      </c>
      <c r="P5681" s="1">
        <f>Sales[[#This Row],[ProductCost]]*Sales[[#This Row],[OrderQuantity]]</f>
        <v>9.7135999999999996</v>
      </c>
      <c r="Q5681" s="1" t="str">
        <f>VLOOKUP(Sales[[#This Row],[ProductKey]], Products!$A$2:$D$1000, 4, FALSE)</f>
        <v>Half-Finger Gloves, M</v>
      </c>
    </row>
    <row r="5682" spans="1:17" x14ac:dyDescent="0.25">
      <c r="A5682" s="2">
        <v>38048</v>
      </c>
      <c r="B5682" s="1" t="s">
        <v>2262</v>
      </c>
      <c r="C5682">
        <v>488</v>
      </c>
      <c r="D5682">
        <v>28718</v>
      </c>
      <c r="E5682">
        <v>9</v>
      </c>
      <c r="F5682">
        <v>2</v>
      </c>
      <c r="G5682">
        <v>1</v>
      </c>
      <c r="H5682" s="2">
        <v>43161</v>
      </c>
      <c r="I5682" t="str">
        <f>VLOOKUP(Sales[[#This Row],[TerritoryKey]], Territories[], 2, FALSE)</f>
        <v>Australia</v>
      </c>
      <c r="J5682">
        <f>_xlfn.XLOOKUP(Sales[[#This Row],[ProductKey]], Products!$A:$A, Products!$J:$J)</f>
        <v>41.572299999999998</v>
      </c>
      <c r="K5682">
        <f>_xlfn.XLOOKUP(Sales[[#This Row],[ProductKey]], Products!$A:$A, Products!$K:$K)</f>
        <v>53.99</v>
      </c>
      <c r="L5682" s="1">
        <f>Sales[[#This Row],[ProductPrice]]*Sales[[#This Row],[OrderQuantity]]</f>
        <v>53.99</v>
      </c>
      <c r="M5682" s="1">
        <f>Sales[[#This Row],[OrderQuantity]]</f>
        <v>1</v>
      </c>
      <c r="N5682" s="1">
        <f>1</f>
        <v>1</v>
      </c>
      <c r="O5682" s="1">
        <f>Sales[[#This Row],[TotalSales]]-Sales[[#This Row],[TotalCost]]</f>
        <v>12.417700000000004</v>
      </c>
      <c r="P5682" s="1">
        <f>Sales[[#This Row],[ProductCost]]*Sales[[#This Row],[OrderQuantity]]</f>
        <v>41.572299999999998</v>
      </c>
      <c r="Q5682" s="1" t="str">
        <f>VLOOKUP(Sales[[#This Row],[ProductKey]], Products!$A$2:$D$1000, 4, FALSE)</f>
        <v>Short-Sleeve Classic Jersey, S</v>
      </c>
    </row>
    <row r="5683" spans="1:17" x14ac:dyDescent="0.25">
      <c r="A5683" s="2">
        <v>37783</v>
      </c>
      <c r="B5683" s="1" t="s">
        <v>2294</v>
      </c>
      <c r="C5683">
        <v>490</v>
      </c>
      <c r="D5683">
        <v>25294</v>
      </c>
      <c r="E5683">
        <v>9</v>
      </c>
      <c r="F5683">
        <v>2</v>
      </c>
      <c r="G5683">
        <v>1</v>
      </c>
      <c r="H5683" s="2">
        <v>42897</v>
      </c>
      <c r="I5683" t="str">
        <f>VLOOKUP(Sales[[#This Row],[TerritoryKey]], Territories[], 2, FALSE)</f>
        <v>Australia</v>
      </c>
      <c r="J5683">
        <f>_xlfn.XLOOKUP(Sales[[#This Row],[ProductKey]], Products!$A:$A, Products!$J:$J)</f>
        <v>41.572299999999998</v>
      </c>
      <c r="K5683">
        <f>_xlfn.XLOOKUP(Sales[[#This Row],[ProductKey]], Products!$A:$A, Products!$K:$K)</f>
        <v>53.99</v>
      </c>
      <c r="L5683" s="1">
        <f>Sales[[#This Row],[ProductPrice]]*Sales[[#This Row],[OrderQuantity]]</f>
        <v>53.99</v>
      </c>
      <c r="M5683" s="1">
        <f>Sales[[#This Row],[OrderQuantity]]</f>
        <v>1</v>
      </c>
      <c r="N5683" s="1">
        <f>1</f>
        <v>1</v>
      </c>
      <c r="O5683" s="1">
        <f>Sales[[#This Row],[TotalSales]]-Sales[[#This Row],[TotalCost]]</f>
        <v>12.417700000000004</v>
      </c>
      <c r="P5683" s="1">
        <f>Sales[[#This Row],[ProductCost]]*Sales[[#This Row],[OrderQuantity]]</f>
        <v>41.572299999999998</v>
      </c>
      <c r="Q5683" s="1" t="str">
        <f>VLOOKUP(Sales[[#This Row],[ProductKey]], Products!$A$2:$D$1000, 4, FALSE)</f>
        <v>Short-Sleeve Classic Jersey, L</v>
      </c>
    </row>
    <row r="5684" spans="1:17" x14ac:dyDescent="0.25">
      <c r="A5684" s="2">
        <v>37875</v>
      </c>
      <c r="B5684" s="1" t="s">
        <v>2338</v>
      </c>
      <c r="C5684">
        <v>540</v>
      </c>
      <c r="D5684">
        <v>18268</v>
      </c>
      <c r="E5684">
        <v>9</v>
      </c>
      <c r="F5684">
        <v>2</v>
      </c>
      <c r="G5684">
        <v>1</v>
      </c>
      <c r="H5684" s="2">
        <v>42989</v>
      </c>
      <c r="I5684" t="str">
        <f>VLOOKUP(Sales[[#This Row],[TerritoryKey]], Territories[], 2, FALSE)</f>
        <v>Australia</v>
      </c>
      <c r="J5684">
        <f>_xlfn.XLOOKUP(Sales[[#This Row],[ProductKey]], Products!$A:$A, Products!$J:$J)</f>
        <v>12.192399999999999</v>
      </c>
      <c r="K5684">
        <f>_xlfn.XLOOKUP(Sales[[#This Row],[ProductKey]], Products!$A:$A, Products!$K:$K)</f>
        <v>32.6</v>
      </c>
      <c r="L5684" s="1">
        <f>Sales[[#This Row],[ProductPrice]]*Sales[[#This Row],[OrderQuantity]]</f>
        <v>32.6</v>
      </c>
      <c r="M5684" s="1">
        <f>Sales[[#This Row],[OrderQuantity]]</f>
        <v>1</v>
      </c>
      <c r="N5684" s="1">
        <f>1</f>
        <v>1</v>
      </c>
      <c r="O5684" s="1">
        <f>Sales[[#This Row],[TotalSales]]-Sales[[#This Row],[TotalCost]]</f>
        <v>20.407600000000002</v>
      </c>
      <c r="P5684" s="1">
        <f>Sales[[#This Row],[ProductCost]]*Sales[[#This Row],[OrderQuantity]]</f>
        <v>12.192399999999999</v>
      </c>
      <c r="Q5684" s="1" t="str">
        <f>VLOOKUP(Sales[[#This Row],[ProductKey]], Products!$A$2:$D$1000, 4, FALSE)</f>
        <v>HL Road Tire</v>
      </c>
    </row>
    <row r="5685" spans="1:17" x14ac:dyDescent="0.25">
      <c r="A5685" s="2">
        <v>38109</v>
      </c>
      <c r="B5685" s="1" t="s">
        <v>2410</v>
      </c>
      <c r="C5685">
        <v>487</v>
      </c>
      <c r="D5685">
        <v>14287</v>
      </c>
      <c r="E5685">
        <v>9</v>
      </c>
      <c r="F5685">
        <v>2</v>
      </c>
      <c r="G5685">
        <v>1</v>
      </c>
      <c r="H5685" s="2">
        <v>43222</v>
      </c>
      <c r="I5685" t="str">
        <f>VLOOKUP(Sales[[#This Row],[TerritoryKey]], Territories[], 2, FALSE)</f>
        <v>Australia</v>
      </c>
      <c r="J5685">
        <f>_xlfn.XLOOKUP(Sales[[#This Row],[ProductKey]], Products!$A:$A, Products!$J:$J)</f>
        <v>20.566299999999998</v>
      </c>
      <c r="K5685">
        <f>_xlfn.XLOOKUP(Sales[[#This Row],[ProductKey]], Products!$A:$A, Products!$K:$K)</f>
        <v>54.99</v>
      </c>
      <c r="L5685" s="1">
        <f>Sales[[#This Row],[ProductPrice]]*Sales[[#This Row],[OrderQuantity]]</f>
        <v>54.99</v>
      </c>
      <c r="M5685" s="1">
        <f>Sales[[#This Row],[OrderQuantity]]</f>
        <v>1</v>
      </c>
      <c r="N5685" s="1">
        <f>1</f>
        <v>1</v>
      </c>
      <c r="O5685" s="1">
        <f>Sales[[#This Row],[TotalSales]]-Sales[[#This Row],[TotalCost]]</f>
        <v>34.423700000000004</v>
      </c>
      <c r="P5685" s="1">
        <f>Sales[[#This Row],[ProductCost]]*Sales[[#This Row],[OrderQuantity]]</f>
        <v>20.566299999999998</v>
      </c>
      <c r="Q5685" s="1" t="str">
        <f>VLOOKUP(Sales[[#This Row],[ProductKey]], Products!$A$2:$D$1000, 4, FALSE)</f>
        <v>Hydration Pack - 70 oz.</v>
      </c>
    </row>
    <row r="5686" spans="1:17" x14ac:dyDescent="0.25">
      <c r="A5686" s="2">
        <v>37905</v>
      </c>
      <c r="B5686" s="1" t="s">
        <v>2428</v>
      </c>
      <c r="C5686">
        <v>474</v>
      </c>
      <c r="D5686">
        <v>22002</v>
      </c>
      <c r="E5686">
        <v>9</v>
      </c>
      <c r="F5686">
        <v>2</v>
      </c>
      <c r="G5686">
        <v>1</v>
      </c>
      <c r="H5686" s="2">
        <v>43019</v>
      </c>
      <c r="I5686" t="str">
        <f>VLOOKUP(Sales[[#This Row],[TerritoryKey]], Territories[], 2, FALSE)</f>
        <v>Australia</v>
      </c>
      <c r="J5686">
        <f>_xlfn.XLOOKUP(Sales[[#This Row],[ProductKey]], Products!$A:$A, Products!$J:$J)</f>
        <v>26.176300000000001</v>
      </c>
      <c r="K5686">
        <f>_xlfn.XLOOKUP(Sales[[#This Row],[ProductKey]], Products!$A:$A, Products!$K:$K)</f>
        <v>69.989999999999995</v>
      </c>
      <c r="L5686" s="1">
        <f>Sales[[#This Row],[ProductPrice]]*Sales[[#This Row],[OrderQuantity]]</f>
        <v>69.989999999999995</v>
      </c>
      <c r="M5686" s="1">
        <f>Sales[[#This Row],[OrderQuantity]]</f>
        <v>1</v>
      </c>
      <c r="N5686" s="1">
        <f>1</f>
        <v>1</v>
      </c>
      <c r="O5686" s="1">
        <f>Sales[[#This Row],[TotalSales]]-Sales[[#This Row],[TotalCost]]</f>
        <v>43.813699999999997</v>
      </c>
      <c r="P5686" s="1">
        <f>Sales[[#This Row],[ProductCost]]*Sales[[#This Row],[OrderQuantity]]</f>
        <v>26.176300000000001</v>
      </c>
      <c r="Q5686" s="1" t="str">
        <f>VLOOKUP(Sales[[#This Row],[ProductKey]], Products!$A$2:$D$1000, 4, FALSE)</f>
        <v>Women's Mountain Shorts, S</v>
      </c>
    </row>
    <row r="5687" spans="1:17" x14ac:dyDescent="0.25">
      <c r="A5687" s="2">
        <v>38262</v>
      </c>
      <c r="B5687" s="1" t="s">
        <v>2477</v>
      </c>
      <c r="C5687">
        <v>487</v>
      </c>
      <c r="D5687">
        <v>18261</v>
      </c>
      <c r="E5687">
        <v>9</v>
      </c>
      <c r="F5687">
        <v>2</v>
      </c>
      <c r="G5687">
        <v>1</v>
      </c>
      <c r="H5687" s="2">
        <v>43375</v>
      </c>
      <c r="I5687" t="str">
        <f>VLOOKUP(Sales[[#This Row],[TerritoryKey]], Territories[], 2, FALSE)</f>
        <v>Australia</v>
      </c>
      <c r="J5687">
        <f>_xlfn.XLOOKUP(Sales[[#This Row],[ProductKey]], Products!$A:$A, Products!$J:$J)</f>
        <v>20.566299999999998</v>
      </c>
      <c r="K5687">
        <f>_xlfn.XLOOKUP(Sales[[#This Row],[ProductKey]], Products!$A:$A, Products!$K:$K)</f>
        <v>54.99</v>
      </c>
      <c r="L5687" s="1">
        <f>Sales[[#This Row],[ProductPrice]]*Sales[[#This Row],[OrderQuantity]]</f>
        <v>54.99</v>
      </c>
      <c r="M5687" s="1">
        <f>Sales[[#This Row],[OrderQuantity]]</f>
        <v>1</v>
      </c>
      <c r="N5687" s="1">
        <f>1</f>
        <v>1</v>
      </c>
      <c r="O5687" s="1">
        <f>Sales[[#This Row],[TotalSales]]-Sales[[#This Row],[TotalCost]]</f>
        <v>34.423700000000004</v>
      </c>
      <c r="P5687" s="1">
        <f>Sales[[#This Row],[ProductCost]]*Sales[[#This Row],[OrderQuantity]]</f>
        <v>20.566299999999998</v>
      </c>
      <c r="Q5687" s="1" t="str">
        <f>VLOOKUP(Sales[[#This Row],[ProductKey]], Products!$A$2:$D$1000, 4, FALSE)</f>
        <v>Hydration Pack - 70 oz.</v>
      </c>
    </row>
    <row r="5688" spans="1:17" x14ac:dyDescent="0.25">
      <c r="A5688" s="2">
        <v>37784</v>
      </c>
      <c r="B5688" s="1" t="s">
        <v>2479</v>
      </c>
      <c r="C5688">
        <v>235</v>
      </c>
      <c r="D5688">
        <v>25829</v>
      </c>
      <c r="E5688">
        <v>9</v>
      </c>
      <c r="F5688">
        <v>2</v>
      </c>
      <c r="G5688">
        <v>1</v>
      </c>
      <c r="H5688" s="2">
        <v>42898</v>
      </c>
      <c r="I5688" t="str">
        <f>VLOOKUP(Sales[[#This Row],[TerritoryKey]], Territories[], 2, FALSE)</f>
        <v>Australia</v>
      </c>
      <c r="J5688">
        <f>_xlfn.XLOOKUP(Sales[[#This Row],[ProductKey]], Products!$A:$A, Products!$J:$J)</f>
        <v>31.724399999999999</v>
      </c>
      <c r="K5688">
        <f>_xlfn.XLOOKUP(Sales[[#This Row],[ProductKey]], Products!$A:$A, Products!$K:$K)</f>
        <v>48.067300000000003</v>
      </c>
      <c r="L5688" s="1">
        <f>Sales[[#This Row],[ProductPrice]]*Sales[[#This Row],[OrderQuantity]]</f>
        <v>48.067300000000003</v>
      </c>
      <c r="M5688" s="1">
        <f>Sales[[#This Row],[OrderQuantity]]</f>
        <v>1</v>
      </c>
      <c r="N5688" s="1">
        <f>1</f>
        <v>1</v>
      </c>
      <c r="O5688" s="1">
        <f>Sales[[#This Row],[TotalSales]]-Sales[[#This Row],[TotalCost]]</f>
        <v>16.342900000000004</v>
      </c>
      <c r="P5688" s="1">
        <f>Sales[[#This Row],[ProductCost]]*Sales[[#This Row],[OrderQuantity]]</f>
        <v>31.724399999999999</v>
      </c>
      <c r="Q5688" s="1" t="str">
        <f>VLOOKUP(Sales[[#This Row],[ProductKey]], Products!$A$2:$D$1000, 4, FALSE)</f>
        <v>Long-Sleeve Logo Jersey, XL</v>
      </c>
    </row>
    <row r="5689" spans="1:17" x14ac:dyDescent="0.25">
      <c r="A5689" s="2">
        <v>37753</v>
      </c>
      <c r="B5689" s="1" t="s">
        <v>2548</v>
      </c>
      <c r="C5689">
        <v>491</v>
      </c>
      <c r="D5689">
        <v>26153</v>
      </c>
      <c r="E5689">
        <v>9</v>
      </c>
      <c r="F5689">
        <v>2</v>
      </c>
      <c r="G5689">
        <v>1</v>
      </c>
      <c r="H5689" s="2">
        <v>42867</v>
      </c>
      <c r="I5689" t="str">
        <f>VLOOKUP(Sales[[#This Row],[TerritoryKey]], Territories[], 2, FALSE)</f>
        <v>Australia</v>
      </c>
      <c r="J5689">
        <f>_xlfn.XLOOKUP(Sales[[#This Row],[ProductKey]], Products!$A:$A, Products!$J:$J)</f>
        <v>41.572299999999998</v>
      </c>
      <c r="K5689">
        <f>_xlfn.XLOOKUP(Sales[[#This Row],[ProductKey]], Products!$A:$A, Products!$K:$K)</f>
        <v>53.99</v>
      </c>
      <c r="L5689" s="1">
        <f>Sales[[#This Row],[ProductPrice]]*Sales[[#This Row],[OrderQuantity]]</f>
        <v>53.99</v>
      </c>
      <c r="M5689" s="1">
        <f>Sales[[#This Row],[OrderQuantity]]</f>
        <v>1</v>
      </c>
      <c r="N5689" s="1">
        <f>1</f>
        <v>1</v>
      </c>
      <c r="O5689" s="1">
        <f>Sales[[#This Row],[TotalSales]]-Sales[[#This Row],[TotalCost]]</f>
        <v>12.417700000000004</v>
      </c>
      <c r="P5689" s="1">
        <f>Sales[[#This Row],[ProductCost]]*Sales[[#This Row],[OrderQuantity]]</f>
        <v>41.572299999999998</v>
      </c>
      <c r="Q5689" s="1" t="str">
        <f>VLOOKUP(Sales[[#This Row],[ProductKey]], Products!$A$2:$D$1000, 4, FALSE)</f>
        <v>Short-Sleeve Classic Jersey, XL</v>
      </c>
    </row>
    <row r="5690" spans="1:17" x14ac:dyDescent="0.25">
      <c r="A5690" s="2">
        <v>37875</v>
      </c>
      <c r="B5690" s="1" t="s">
        <v>2572</v>
      </c>
      <c r="C5690">
        <v>480</v>
      </c>
      <c r="D5690">
        <v>26769</v>
      </c>
      <c r="E5690">
        <v>9</v>
      </c>
      <c r="F5690">
        <v>2</v>
      </c>
      <c r="G5690">
        <v>1</v>
      </c>
      <c r="H5690" s="2">
        <v>42989</v>
      </c>
      <c r="I5690" t="str">
        <f>VLOOKUP(Sales[[#This Row],[TerritoryKey]], Territories[], 2, FALSE)</f>
        <v>Australia</v>
      </c>
      <c r="J5690">
        <f>_xlfn.XLOOKUP(Sales[[#This Row],[ProductKey]], Products!$A:$A, Products!$J:$J)</f>
        <v>0.85650000000000004</v>
      </c>
      <c r="K5690">
        <f>_xlfn.XLOOKUP(Sales[[#This Row],[ProductKey]], Products!$A:$A, Products!$K:$K)</f>
        <v>2.29</v>
      </c>
      <c r="L5690" s="1">
        <f>Sales[[#This Row],[ProductPrice]]*Sales[[#This Row],[OrderQuantity]]</f>
        <v>2.29</v>
      </c>
      <c r="M5690" s="1">
        <f>Sales[[#This Row],[OrderQuantity]]</f>
        <v>1</v>
      </c>
      <c r="N5690" s="1">
        <f>1</f>
        <v>1</v>
      </c>
      <c r="O5690" s="1">
        <f>Sales[[#This Row],[TotalSales]]-Sales[[#This Row],[TotalCost]]</f>
        <v>1.4335</v>
      </c>
      <c r="P5690" s="1">
        <f>Sales[[#This Row],[ProductCost]]*Sales[[#This Row],[OrderQuantity]]</f>
        <v>0.85650000000000004</v>
      </c>
      <c r="Q5690" s="1" t="str">
        <f>VLOOKUP(Sales[[#This Row],[ProductKey]], Products!$A$2:$D$1000, 4, FALSE)</f>
        <v>Patch Kit/8 Patches</v>
      </c>
    </row>
    <row r="5691" spans="1:17" x14ac:dyDescent="0.25">
      <c r="A5691" s="2">
        <v>37967</v>
      </c>
      <c r="B5691" s="1" t="s">
        <v>2623</v>
      </c>
      <c r="C5691">
        <v>487</v>
      </c>
      <c r="D5691">
        <v>14286</v>
      </c>
      <c r="E5691">
        <v>9</v>
      </c>
      <c r="F5691">
        <v>2</v>
      </c>
      <c r="G5691">
        <v>1</v>
      </c>
      <c r="H5691" s="2">
        <v>43081</v>
      </c>
      <c r="I5691" t="str">
        <f>VLOOKUP(Sales[[#This Row],[TerritoryKey]], Territories[], 2, FALSE)</f>
        <v>Australia</v>
      </c>
      <c r="J5691">
        <f>_xlfn.XLOOKUP(Sales[[#This Row],[ProductKey]], Products!$A:$A, Products!$J:$J)</f>
        <v>20.566299999999998</v>
      </c>
      <c r="K5691">
        <f>_xlfn.XLOOKUP(Sales[[#This Row],[ProductKey]], Products!$A:$A, Products!$K:$K)</f>
        <v>54.99</v>
      </c>
      <c r="L5691" s="1">
        <f>Sales[[#This Row],[ProductPrice]]*Sales[[#This Row],[OrderQuantity]]</f>
        <v>54.99</v>
      </c>
      <c r="M5691" s="1">
        <f>Sales[[#This Row],[OrderQuantity]]</f>
        <v>1</v>
      </c>
      <c r="N5691" s="1">
        <f>1</f>
        <v>1</v>
      </c>
      <c r="O5691" s="1">
        <f>Sales[[#This Row],[TotalSales]]-Sales[[#This Row],[TotalCost]]</f>
        <v>34.423700000000004</v>
      </c>
      <c r="P5691" s="1">
        <f>Sales[[#This Row],[ProductCost]]*Sales[[#This Row],[OrderQuantity]]</f>
        <v>20.566299999999998</v>
      </c>
      <c r="Q5691" s="1" t="str">
        <f>VLOOKUP(Sales[[#This Row],[ProductKey]], Products!$A$2:$D$1000, 4, FALSE)</f>
        <v>Hydration Pack - 70 oz.</v>
      </c>
    </row>
    <row r="5692" spans="1:17" x14ac:dyDescent="0.25">
      <c r="A5692" s="2">
        <v>37876</v>
      </c>
      <c r="B5692" s="1" t="s">
        <v>2662</v>
      </c>
      <c r="C5692">
        <v>488</v>
      </c>
      <c r="D5692">
        <v>21222</v>
      </c>
      <c r="E5692">
        <v>9</v>
      </c>
      <c r="F5692">
        <v>2</v>
      </c>
      <c r="G5692">
        <v>1</v>
      </c>
      <c r="H5692" s="2">
        <v>42990</v>
      </c>
      <c r="I5692" t="str">
        <f>VLOOKUP(Sales[[#This Row],[TerritoryKey]], Territories[], 2, FALSE)</f>
        <v>Australia</v>
      </c>
      <c r="J5692">
        <f>_xlfn.XLOOKUP(Sales[[#This Row],[ProductKey]], Products!$A:$A, Products!$J:$J)</f>
        <v>41.572299999999998</v>
      </c>
      <c r="K5692">
        <f>_xlfn.XLOOKUP(Sales[[#This Row],[ProductKey]], Products!$A:$A, Products!$K:$K)</f>
        <v>53.99</v>
      </c>
      <c r="L5692" s="1">
        <f>Sales[[#This Row],[ProductPrice]]*Sales[[#This Row],[OrderQuantity]]</f>
        <v>53.99</v>
      </c>
      <c r="M5692" s="1">
        <f>Sales[[#This Row],[OrderQuantity]]</f>
        <v>1</v>
      </c>
      <c r="N5692" s="1">
        <f>1</f>
        <v>1</v>
      </c>
      <c r="O5692" s="1">
        <f>Sales[[#This Row],[TotalSales]]-Sales[[#This Row],[TotalCost]]</f>
        <v>12.417700000000004</v>
      </c>
      <c r="P5692" s="1">
        <f>Sales[[#This Row],[ProductCost]]*Sales[[#This Row],[OrderQuantity]]</f>
        <v>41.572299999999998</v>
      </c>
      <c r="Q5692" s="1" t="str">
        <f>VLOOKUP(Sales[[#This Row],[ProductKey]], Products!$A$2:$D$1000, 4, FALSE)</f>
        <v>Short-Sleeve Classic Jersey, S</v>
      </c>
    </row>
    <row r="5693" spans="1:17" x14ac:dyDescent="0.25">
      <c r="A5693" s="2">
        <v>38078</v>
      </c>
      <c r="B5693" s="1" t="s">
        <v>2704</v>
      </c>
      <c r="C5693">
        <v>485</v>
      </c>
      <c r="D5693">
        <v>12998</v>
      </c>
      <c r="E5693">
        <v>9</v>
      </c>
      <c r="F5693">
        <v>2</v>
      </c>
      <c r="G5693">
        <v>1</v>
      </c>
      <c r="H5693" s="2">
        <v>43191</v>
      </c>
      <c r="I5693" t="str">
        <f>VLOOKUP(Sales[[#This Row],[TerritoryKey]], Territories[], 2, FALSE)</f>
        <v>Australia</v>
      </c>
      <c r="J5693">
        <f>_xlfn.XLOOKUP(Sales[[#This Row],[ProductKey]], Products!$A:$A, Products!$J:$J)</f>
        <v>8.2204999999999995</v>
      </c>
      <c r="K5693">
        <f>_xlfn.XLOOKUP(Sales[[#This Row],[ProductKey]], Products!$A:$A, Products!$K:$K)</f>
        <v>21.98</v>
      </c>
      <c r="L5693" s="1">
        <f>Sales[[#This Row],[ProductPrice]]*Sales[[#This Row],[OrderQuantity]]</f>
        <v>21.98</v>
      </c>
      <c r="M5693" s="1">
        <f>Sales[[#This Row],[OrderQuantity]]</f>
        <v>1</v>
      </c>
      <c r="N5693" s="1">
        <f>1</f>
        <v>1</v>
      </c>
      <c r="O5693" s="1">
        <f>Sales[[#This Row],[TotalSales]]-Sales[[#This Row],[TotalCost]]</f>
        <v>13.759500000000001</v>
      </c>
      <c r="P5693" s="1">
        <f>Sales[[#This Row],[ProductCost]]*Sales[[#This Row],[OrderQuantity]]</f>
        <v>8.2204999999999995</v>
      </c>
      <c r="Q5693" s="1" t="str">
        <f>VLOOKUP(Sales[[#This Row],[ProductKey]], Products!$A$2:$D$1000, 4, FALSE)</f>
        <v>Fender Set - Mountain</v>
      </c>
    </row>
    <row r="5694" spans="1:17" x14ac:dyDescent="0.25">
      <c r="A5694" s="2">
        <v>37692</v>
      </c>
      <c r="B5694" s="1" t="s">
        <v>2718</v>
      </c>
      <c r="C5694">
        <v>229</v>
      </c>
      <c r="D5694">
        <v>21200</v>
      </c>
      <c r="E5694">
        <v>9</v>
      </c>
      <c r="F5694">
        <v>2</v>
      </c>
      <c r="G5694">
        <v>1</v>
      </c>
      <c r="H5694" s="2">
        <v>42806</v>
      </c>
      <c r="I5694" t="str">
        <f>VLOOKUP(Sales[[#This Row],[TerritoryKey]], Territories[], 2, FALSE)</f>
        <v>Australia</v>
      </c>
      <c r="J5694">
        <f>_xlfn.XLOOKUP(Sales[[#This Row],[ProductKey]], Products!$A:$A, Products!$J:$J)</f>
        <v>31.724399999999999</v>
      </c>
      <c r="K5694">
        <f>_xlfn.XLOOKUP(Sales[[#This Row],[ProductKey]], Products!$A:$A, Products!$K:$K)</f>
        <v>48.067300000000003</v>
      </c>
      <c r="L5694" s="1">
        <f>Sales[[#This Row],[ProductPrice]]*Sales[[#This Row],[OrderQuantity]]</f>
        <v>48.067300000000003</v>
      </c>
      <c r="M5694" s="1">
        <f>Sales[[#This Row],[OrderQuantity]]</f>
        <v>1</v>
      </c>
      <c r="N5694" s="1">
        <f>1</f>
        <v>1</v>
      </c>
      <c r="O5694" s="1">
        <f>Sales[[#This Row],[TotalSales]]-Sales[[#This Row],[TotalCost]]</f>
        <v>16.342900000000004</v>
      </c>
      <c r="P5694" s="1">
        <f>Sales[[#This Row],[ProductCost]]*Sales[[#This Row],[OrderQuantity]]</f>
        <v>31.724399999999999</v>
      </c>
      <c r="Q5694" s="1" t="str">
        <f>VLOOKUP(Sales[[#This Row],[ProductKey]], Products!$A$2:$D$1000, 4, FALSE)</f>
        <v>Long-Sleeve Logo Jersey, M</v>
      </c>
    </row>
    <row r="5695" spans="1:17" x14ac:dyDescent="0.25">
      <c r="A5695" s="2">
        <v>37784</v>
      </c>
      <c r="B5695" s="1" t="s">
        <v>2754</v>
      </c>
      <c r="C5695">
        <v>486</v>
      </c>
      <c r="D5695">
        <v>15022</v>
      </c>
      <c r="E5695">
        <v>9</v>
      </c>
      <c r="F5695">
        <v>2</v>
      </c>
      <c r="G5695">
        <v>1</v>
      </c>
      <c r="H5695" s="2">
        <v>42898</v>
      </c>
      <c r="I5695" t="str">
        <f>VLOOKUP(Sales[[#This Row],[TerritoryKey]], Territories[], 2, FALSE)</f>
        <v>Australia</v>
      </c>
      <c r="J5695">
        <f>_xlfn.XLOOKUP(Sales[[#This Row],[ProductKey]], Products!$A:$A, Products!$J:$J)</f>
        <v>59.466000000000001</v>
      </c>
      <c r="K5695">
        <f>_xlfn.XLOOKUP(Sales[[#This Row],[ProductKey]], Products!$A:$A, Products!$K:$K)</f>
        <v>159</v>
      </c>
      <c r="L5695" s="1">
        <f>Sales[[#This Row],[ProductPrice]]*Sales[[#This Row],[OrderQuantity]]</f>
        <v>159</v>
      </c>
      <c r="M5695" s="1">
        <f>Sales[[#This Row],[OrderQuantity]]</f>
        <v>1</v>
      </c>
      <c r="N5695" s="1">
        <f>1</f>
        <v>1</v>
      </c>
      <c r="O5695" s="1">
        <f>Sales[[#This Row],[TotalSales]]-Sales[[#This Row],[TotalCost]]</f>
        <v>99.533999999999992</v>
      </c>
      <c r="P5695" s="1">
        <f>Sales[[#This Row],[ProductCost]]*Sales[[#This Row],[OrderQuantity]]</f>
        <v>59.466000000000001</v>
      </c>
      <c r="Q5695" s="1" t="str">
        <f>VLOOKUP(Sales[[#This Row],[ProductKey]], Products!$A$2:$D$1000, 4, FALSE)</f>
        <v>All-Purpose Bike Stand</v>
      </c>
    </row>
    <row r="5696" spans="1:17" x14ac:dyDescent="0.25">
      <c r="A5696" s="2">
        <v>38201</v>
      </c>
      <c r="B5696" s="1" t="s">
        <v>2759</v>
      </c>
      <c r="C5696">
        <v>540</v>
      </c>
      <c r="D5696">
        <v>21558</v>
      </c>
      <c r="E5696">
        <v>9</v>
      </c>
      <c r="F5696">
        <v>2</v>
      </c>
      <c r="G5696">
        <v>1</v>
      </c>
      <c r="H5696" s="2">
        <v>43314</v>
      </c>
      <c r="I5696" t="str">
        <f>VLOOKUP(Sales[[#This Row],[TerritoryKey]], Territories[], 2, FALSE)</f>
        <v>Australia</v>
      </c>
      <c r="J5696">
        <f>_xlfn.XLOOKUP(Sales[[#This Row],[ProductKey]], Products!$A:$A, Products!$J:$J)</f>
        <v>12.192399999999999</v>
      </c>
      <c r="K5696">
        <f>_xlfn.XLOOKUP(Sales[[#This Row],[ProductKey]], Products!$A:$A, Products!$K:$K)</f>
        <v>32.6</v>
      </c>
      <c r="L5696" s="1">
        <f>Sales[[#This Row],[ProductPrice]]*Sales[[#This Row],[OrderQuantity]]</f>
        <v>32.6</v>
      </c>
      <c r="M5696" s="1">
        <f>Sales[[#This Row],[OrderQuantity]]</f>
        <v>1</v>
      </c>
      <c r="N5696" s="1">
        <f>1</f>
        <v>1</v>
      </c>
      <c r="O5696" s="1">
        <f>Sales[[#This Row],[TotalSales]]-Sales[[#This Row],[TotalCost]]</f>
        <v>20.407600000000002</v>
      </c>
      <c r="P5696" s="1">
        <f>Sales[[#This Row],[ProductCost]]*Sales[[#This Row],[OrderQuantity]]</f>
        <v>12.192399999999999</v>
      </c>
      <c r="Q5696" s="1" t="str">
        <f>VLOOKUP(Sales[[#This Row],[ProductKey]], Products!$A$2:$D$1000, 4, FALSE)</f>
        <v>HL Road Tire</v>
      </c>
    </row>
    <row r="5697" spans="1:17" x14ac:dyDescent="0.25">
      <c r="A5697" s="2">
        <v>38078</v>
      </c>
      <c r="B5697" s="1" t="s">
        <v>2772</v>
      </c>
      <c r="C5697">
        <v>488</v>
      </c>
      <c r="D5697">
        <v>12697</v>
      </c>
      <c r="E5697">
        <v>9</v>
      </c>
      <c r="F5697">
        <v>2</v>
      </c>
      <c r="G5697">
        <v>1</v>
      </c>
      <c r="H5697" s="2">
        <v>43191</v>
      </c>
      <c r="I5697" t="str">
        <f>VLOOKUP(Sales[[#This Row],[TerritoryKey]], Territories[], 2, FALSE)</f>
        <v>Australia</v>
      </c>
      <c r="J5697">
        <f>_xlfn.XLOOKUP(Sales[[#This Row],[ProductKey]], Products!$A:$A, Products!$J:$J)</f>
        <v>41.572299999999998</v>
      </c>
      <c r="K5697">
        <f>_xlfn.XLOOKUP(Sales[[#This Row],[ProductKey]], Products!$A:$A, Products!$K:$K)</f>
        <v>53.99</v>
      </c>
      <c r="L5697" s="1">
        <f>Sales[[#This Row],[ProductPrice]]*Sales[[#This Row],[OrderQuantity]]</f>
        <v>53.99</v>
      </c>
      <c r="M5697" s="1">
        <f>Sales[[#This Row],[OrderQuantity]]</f>
        <v>1</v>
      </c>
      <c r="N5697" s="1">
        <f>1</f>
        <v>1</v>
      </c>
      <c r="O5697" s="1">
        <f>Sales[[#This Row],[TotalSales]]-Sales[[#This Row],[TotalCost]]</f>
        <v>12.417700000000004</v>
      </c>
      <c r="P5697" s="1">
        <f>Sales[[#This Row],[ProductCost]]*Sales[[#This Row],[OrderQuantity]]</f>
        <v>41.572299999999998</v>
      </c>
      <c r="Q5697" s="1" t="str">
        <f>VLOOKUP(Sales[[#This Row],[ProductKey]], Products!$A$2:$D$1000, 4, FALSE)</f>
        <v>Short-Sleeve Classic Jersey, S</v>
      </c>
    </row>
    <row r="5698" spans="1:17" x14ac:dyDescent="0.25">
      <c r="A5698" s="2">
        <v>38139</v>
      </c>
      <c r="B5698" s="1" t="s">
        <v>2777</v>
      </c>
      <c r="C5698">
        <v>540</v>
      </c>
      <c r="D5698">
        <v>21226</v>
      </c>
      <c r="E5698">
        <v>9</v>
      </c>
      <c r="F5698">
        <v>2</v>
      </c>
      <c r="G5698">
        <v>1</v>
      </c>
      <c r="H5698" s="2">
        <v>43252</v>
      </c>
      <c r="I5698" t="str">
        <f>VLOOKUP(Sales[[#This Row],[TerritoryKey]], Territories[], 2, FALSE)</f>
        <v>Australia</v>
      </c>
      <c r="J5698">
        <f>_xlfn.XLOOKUP(Sales[[#This Row],[ProductKey]], Products!$A:$A, Products!$J:$J)</f>
        <v>12.192399999999999</v>
      </c>
      <c r="K5698">
        <f>_xlfn.XLOOKUP(Sales[[#This Row],[ProductKey]], Products!$A:$A, Products!$K:$K)</f>
        <v>32.6</v>
      </c>
      <c r="L5698" s="1">
        <f>Sales[[#This Row],[ProductPrice]]*Sales[[#This Row],[OrderQuantity]]</f>
        <v>32.6</v>
      </c>
      <c r="M5698" s="1">
        <f>Sales[[#This Row],[OrderQuantity]]</f>
        <v>1</v>
      </c>
      <c r="N5698" s="1">
        <f>1</f>
        <v>1</v>
      </c>
      <c r="O5698" s="1">
        <f>Sales[[#This Row],[TotalSales]]-Sales[[#This Row],[TotalCost]]</f>
        <v>20.407600000000002</v>
      </c>
      <c r="P5698" s="1">
        <f>Sales[[#This Row],[ProductCost]]*Sales[[#This Row],[OrderQuantity]]</f>
        <v>12.192399999999999</v>
      </c>
      <c r="Q5698" s="1" t="str">
        <f>VLOOKUP(Sales[[#This Row],[ProductKey]], Products!$A$2:$D$1000, 4, FALSE)</f>
        <v>HL Road Tire</v>
      </c>
    </row>
    <row r="5699" spans="1:17" x14ac:dyDescent="0.25">
      <c r="A5699" s="2">
        <v>38079</v>
      </c>
      <c r="B5699" s="1" t="s">
        <v>2820</v>
      </c>
      <c r="C5699">
        <v>487</v>
      </c>
      <c r="D5699">
        <v>20406</v>
      </c>
      <c r="E5699">
        <v>9</v>
      </c>
      <c r="F5699">
        <v>2</v>
      </c>
      <c r="G5699">
        <v>1</v>
      </c>
      <c r="H5699" s="2">
        <v>43192</v>
      </c>
      <c r="I5699" t="str">
        <f>VLOOKUP(Sales[[#This Row],[TerritoryKey]], Territories[], 2, FALSE)</f>
        <v>Australia</v>
      </c>
      <c r="J5699">
        <f>_xlfn.XLOOKUP(Sales[[#This Row],[ProductKey]], Products!$A:$A, Products!$J:$J)</f>
        <v>20.566299999999998</v>
      </c>
      <c r="K5699">
        <f>_xlfn.XLOOKUP(Sales[[#This Row],[ProductKey]], Products!$A:$A, Products!$K:$K)</f>
        <v>54.99</v>
      </c>
      <c r="L5699" s="1">
        <f>Sales[[#This Row],[ProductPrice]]*Sales[[#This Row],[OrderQuantity]]</f>
        <v>54.99</v>
      </c>
      <c r="M5699" s="1">
        <f>Sales[[#This Row],[OrderQuantity]]</f>
        <v>1</v>
      </c>
      <c r="N5699" s="1">
        <f>1</f>
        <v>1</v>
      </c>
      <c r="O5699" s="1">
        <f>Sales[[#This Row],[TotalSales]]-Sales[[#This Row],[TotalCost]]</f>
        <v>34.423700000000004</v>
      </c>
      <c r="P5699" s="1">
        <f>Sales[[#This Row],[ProductCost]]*Sales[[#This Row],[OrderQuantity]]</f>
        <v>20.566299999999998</v>
      </c>
      <c r="Q5699" s="1" t="str">
        <f>VLOOKUP(Sales[[#This Row],[ProductKey]], Products!$A$2:$D$1000, 4, FALSE)</f>
        <v>Hydration Pack - 70 oz.</v>
      </c>
    </row>
    <row r="5700" spans="1:17" x14ac:dyDescent="0.25">
      <c r="A5700" s="2">
        <v>38201</v>
      </c>
      <c r="B5700" s="1" t="s">
        <v>2866</v>
      </c>
      <c r="C5700">
        <v>541</v>
      </c>
      <c r="D5700">
        <v>12341</v>
      </c>
      <c r="E5700">
        <v>9</v>
      </c>
      <c r="F5700">
        <v>2</v>
      </c>
      <c r="G5700">
        <v>1</v>
      </c>
      <c r="H5700" s="2">
        <v>43314</v>
      </c>
      <c r="I5700" t="str">
        <f>VLOOKUP(Sales[[#This Row],[TerritoryKey]], Territories[], 2, FALSE)</f>
        <v>Australia</v>
      </c>
      <c r="J5700">
        <f>_xlfn.XLOOKUP(Sales[[#This Row],[ProductKey]], Products!$A:$A, Products!$J:$J)</f>
        <v>10.8423</v>
      </c>
      <c r="K5700">
        <f>_xlfn.XLOOKUP(Sales[[#This Row],[ProductKey]], Products!$A:$A, Products!$K:$K)</f>
        <v>28.99</v>
      </c>
      <c r="L5700" s="1">
        <f>Sales[[#This Row],[ProductPrice]]*Sales[[#This Row],[OrderQuantity]]</f>
        <v>28.99</v>
      </c>
      <c r="M5700" s="1">
        <f>Sales[[#This Row],[OrderQuantity]]</f>
        <v>1</v>
      </c>
      <c r="N5700" s="1">
        <f>1</f>
        <v>1</v>
      </c>
      <c r="O5700" s="1">
        <f>Sales[[#This Row],[TotalSales]]-Sales[[#This Row],[TotalCost]]</f>
        <v>18.1477</v>
      </c>
      <c r="P5700" s="1">
        <f>Sales[[#This Row],[ProductCost]]*Sales[[#This Row],[OrderQuantity]]</f>
        <v>10.8423</v>
      </c>
      <c r="Q5700" s="1" t="str">
        <f>VLOOKUP(Sales[[#This Row],[ProductKey]], Products!$A$2:$D$1000, 4, FALSE)</f>
        <v>Touring Tire</v>
      </c>
    </row>
    <row r="5701" spans="1:17" x14ac:dyDescent="0.25">
      <c r="A5701" s="2">
        <v>37987</v>
      </c>
      <c r="B5701" s="1" t="s">
        <v>2934</v>
      </c>
      <c r="C5701">
        <v>488</v>
      </c>
      <c r="D5701">
        <v>23661</v>
      </c>
      <c r="E5701">
        <v>9</v>
      </c>
      <c r="F5701">
        <v>2</v>
      </c>
      <c r="G5701">
        <v>1</v>
      </c>
      <c r="H5701" s="2">
        <v>43101</v>
      </c>
      <c r="I5701" t="str">
        <f>VLOOKUP(Sales[[#This Row],[TerritoryKey]], Territories[], 2, FALSE)</f>
        <v>Australia</v>
      </c>
      <c r="J5701">
        <f>_xlfn.XLOOKUP(Sales[[#This Row],[ProductKey]], Products!$A:$A, Products!$J:$J)</f>
        <v>41.572299999999998</v>
      </c>
      <c r="K5701">
        <f>_xlfn.XLOOKUP(Sales[[#This Row],[ProductKey]], Products!$A:$A, Products!$K:$K)</f>
        <v>53.99</v>
      </c>
      <c r="L5701" s="1">
        <f>Sales[[#This Row],[ProductPrice]]*Sales[[#This Row],[OrderQuantity]]</f>
        <v>53.99</v>
      </c>
      <c r="M5701" s="1">
        <f>Sales[[#This Row],[OrderQuantity]]</f>
        <v>1</v>
      </c>
      <c r="N5701" s="1">
        <f>1</f>
        <v>1</v>
      </c>
      <c r="O5701" s="1">
        <f>Sales[[#This Row],[TotalSales]]-Sales[[#This Row],[TotalCost]]</f>
        <v>12.417700000000004</v>
      </c>
      <c r="P5701" s="1">
        <f>Sales[[#This Row],[ProductCost]]*Sales[[#This Row],[OrderQuantity]]</f>
        <v>41.572299999999998</v>
      </c>
      <c r="Q5701" s="1" t="str">
        <f>VLOOKUP(Sales[[#This Row],[ProductKey]], Products!$A$2:$D$1000, 4, FALSE)</f>
        <v>Short-Sleeve Classic Jersey, S</v>
      </c>
    </row>
    <row r="5702" spans="1:17" x14ac:dyDescent="0.25">
      <c r="A5702" s="2">
        <v>37692</v>
      </c>
      <c r="B5702" s="1" t="s">
        <v>2981</v>
      </c>
      <c r="C5702">
        <v>540</v>
      </c>
      <c r="D5702">
        <v>21555</v>
      </c>
      <c r="E5702">
        <v>9</v>
      </c>
      <c r="F5702">
        <v>2</v>
      </c>
      <c r="G5702">
        <v>1</v>
      </c>
      <c r="H5702" s="2">
        <v>42806</v>
      </c>
      <c r="I5702" t="str">
        <f>VLOOKUP(Sales[[#This Row],[TerritoryKey]], Territories[], 2, FALSE)</f>
        <v>Australia</v>
      </c>
      <c r="J5702">
        <f>_xlfn.XLOOKUP(Sales[[#This Row],[ProductKey]], Products!$A:$A, Products!$J:$J)</f>
        <v>12.192399999999999</v>
      </c>
      <c r="K5702">
        <f>_xlfn.XLOOKUP(Sales[[#This Row],[ProductKey]], Products!$A:$A, Products!$K:$K)</f>
        <v>32.6</v>
      </c>
      <c r="L5702" s="1">
        <f>Sales[[#This Row],[ProductPrice]]*Sales[[#This Row],[OrderQuantity]]</f>
        <v>32.6</v>
      </c>
      <c r="M5702" s="1">
        <f>Sales[[#This Row],[OrderQuantity]]</f>
        <v>1</v>
      </c>
      <c r="N5702" s="1">
        <f>1</f>
        <v>1</v>
      </c>
      <c r="O5702" s="1">
        <f>Sales[[#This Row],[TotalSales]]-Sales[[#This Row],[TotalCost]]</f>
        <v>20.407600000000002</v>
      </c>
      <c r="P5702" s="1">
        <f>Sales[[#This Row],[ProductCost]]*Sales[[#This Row],[OrderQuantity]]</f>
        <v>12.192399999999999</v>
      </c>
      <c r="Q5702" s="1" t="str">
        <f>VLOOKUP(Sales[[#This Row],[ProductKey]], Products!$A$2:$D$1000, 4, FALSE)</f>
        <v>HL Road Tire</v>
      </c>
    </row>
    <row r="5703" spans="1:17" x14ac:dyDescent="0.25">
      <c r="A5703" s="2">
        <v>38139</v>
      </c>
      <c r="B5703" s="1" t="s">
        <v>3039</v>
      </c>
      <c r="C5703">
        <v>475</v>
      </c>
      <c r="D5703">
        <v>15208</v>
      </c>
      <c r="E5703">
        <v>9</v>
      </c>
      <c r="F5703">
        <v>2</v>
      </c>
      <c r="G5703">
        <v>1</v>
      </c>
      <c r="H5703" s="2">
        <v>43252</v>
      </c>
      <c r="I5703" t="str">
        <f>VLOOKUP(Sales[[#This Row],[TerritoryKey]], Territories[], 2, FALSE)</f>
        <v>Australia</v>
      </c>
      <c r="J5703">
        <f>_xlfn.XLOOKUP(Sales[[#This Row],[ProductKey]], Products!$A:$A, Products!$J:$J)</f>
        <v>26.176300000000001</v>
      </c>
      <c r="K5703">
        <f>_xlfn.XLOOKUP(Sales[[#This Row],[ProductKey]], Products!$A:$A, Products!$K:$K)</f>
        <v>69.989999999999995</v>
      </c>
      <c r="L5703" s="1">
        <f>Sales[[#This Row],[ProductPrice]]*Sales[[#This Row],[OrderQuantity]]</f>
        <v>69.989999999999995</v>
      </c>
      <c r="M5703" s="1">
        <f>Sales[[#This Row],[OrderQuantity]]</f>
        <v>1</v>
      </c>
      <c r="N5703" s="1">
        <f>1</f>
        <v>1</v>
      </c>
      <c r="O5703" s="1">
        <f>Sales[[#This Row],[TotalSales]]-Sales[[#This Row],[TotalCost]]</f>
        <v>43.813699999999997</v>
      </c>
      <c r="P5703" s="1">
        <f>Sales[[#This Row],[ProductCost]]*Sales[[#This Row],[OrderQuantity]]</f>
        <v>26.176300000000001</v>
      </c>
      <c r="Q5703" s="1" t="str">
        <f>VLOOKUP(Sales[[#This Row],[ProductKey]], Products!$A$2:$D$1000, 4, FALSE)</f>
        <v>Women's Mountain Shorts, M</v>
      </c>
    </row>
    <row r="5704" spans="1:17" x14ac:dyDescent="0.25">
      <c r="A5704" s="2">
        <v>38048</v>
      </c>
      <c r="B5704" s="1" t="s">
        <v>3113</v>
      </c>
      <c r="C5704">
        <v>491</v>
      </c>
      <c r="D5704">
        <v>27976</v>
      </c>
      <c r="E5704">
        <v>9</v>
      </c>
      <c r="F5704">
        <v>2</v>
      </c>
      <c r="G5704">
        <v>1</v>
      </c>
      <c r="H5704" s="2">
        <v>43161</v>
      </c>
      <c r="I5704" t="str">
        <f>VLOOKUP(Sales[[#This Row],[TerritoryKey]], Territories[], 2, FALSE)</f>
        <v>Australia</v>
      </c>
      <c r="J5704">
        <f>_xlfn.XLOOKUP(Sales[[#This Row],[ProductKey]], Products!$A:$A, Products!$J:$J)</f>
        <v>41.572299999999998</v>
      </c>
      <c r="K5704">
        <f>_xlfn.XLOOKUP(Sales[[#This Row],[ProductKey]], Products!$A:$A, Products!$K:$K)</f>
        <v>53.99</v>
      </c>
      <c r="L5704" s="1">
        <f>Sales[[#This Row],[ProductPrice]]*Sales[[#This Row],[OrderQuantity]]</f>
        <v>53.99</v>
      </c>
      <c r="M5704" s="1">
        <f>Sales[[#This Row],[OrderQuantity]]</f>
        <v>1</v>
      </c>
      <c r="N5704" s="1">
        <f>1</f>
        <v>1</v>
      </c>
      <c r="O5704" s="1">
        <f>Sales[[#This Row],[TotalSales]]-Sales[[#This Row],[TotalCost]]</f>
        <v>12.417700000000004</v>
      </c>
      <c r="P5704" s="1">
        <f>Sales[[#This Row],[ProductCost]]*Sales[[#This Row],[OrderQuantity]]</f>
        <v>41.572299999999998</v>
      </c>
      <c r="Q5704" s="1" t="str">
        <f>VLOOKUP(Sales[[#This Row],[ProductKey]], Products!$A$2:$D$1000, 4, FALSE)</f>
        <v>Short-Sleeve Classic Jersey, XL</v>
      </c>
    </row>
    <row r="5705" spans="1:17" x14ac:dyDescent="0.25">
      <c r="A5705" s="2">
        <v>37876</v>
      </c>
      <c r="B5705" s="1" t="s">
        <v>3118</v>
      </c>
      <c r="C5705">
        <v>474</v>
      </c>
      <c r="D5705">
        <v>26968</v>
      </c>
      <c r="E5705">
        <v>9</v>
      </c>
      <c r="F5705">
        <v>2</v>
      </c>
      <c r="G5705">
        <v>1</v>
      </c>
      <c r="H5705" s="2">
        <v>42990</v>
      </c>
      <c r="I5705" t="str">
        <f>VLOOKUP(Sales[[#This Row],[TerritoryKey]], Territories[], 2, FALSE)</f>
        <v>Australia</v>
      </c>
      <c r="J5705">
        <f>_xlfn.XLOOKUP(Sales[[#This Row],[ProductKey]], Products!$A:$A, Products!$J:$J)</f>
        <v>26.176300000000001</v>
      </c>
      <c r="K5705">
        <f>_xlfn.XLOOKUP(Sales[[#This Row],[ProductKey]], Products!$A:$A, Products!$K:$K)</f>
        <v>69.989999999999995</v>
      </c>
      <c r="L5705" s="1">
        <f>Sales[[#This Row],[ProductPrice]]*Sales[[#This Row],[OrderQuantity]]</f>
        <v>69.989999999999995</v>
      </c>
      <c r="M5705" s="1">
        <f>Sales[[#This Row],[OrderQuantity]]</f>
        <v>1</v>
      </c>
      <c r="N5705" s="1">
        <f>1</f>
        <v>1</v>
      </c>
      <c r="O5705" s="1">
        <f>Sales[[#This Row],[TotalSales]]-Sales[[#This Row],[TotalCost]]</f>
        <v>43.813699999999997</v>
      </c>
      <c r="P5705" s="1">
        <f>Sales[[#This Row],[ProductCost]]*Sales[[#This Row],[OrderQuantity]]</f>
        <v>26.176300000000001</v>
      </c>
      <c r="Q5705" s="1" t="str">
        <f>VLOOKUP(Sales[[#This Row],[ProductKey]], Products!$A$2:$D$1000, 4, FALSE)</f>
        <v>Women's Mountain Shorts, S</v>
      </c>
    </row>
    <row r="5706" spans="1:17" x14ac:dyDescent="0.25">
      <c r="A5706" s="2">
        <v>38169</v>
      </c>
      <c r="B5706" s="1" t="s">
        <v>3122</v>
      </c>
      <c r="C5706">
        <v>489</v>
      </c>
      <c r="D5706">
        <v>23528</v>
      </c>
      <c r="E5706">
        <v>9</v>
      </c>
      <c r="F5706">
        <v>2</v>
      </c>
      <c r="G5706">
        <v>1</v>
      </c>
      <c r="H5706" s="2">
        <v>43282</v>
      </c>
      <c r="I5706" t="str">
        <f>VLOOKUP(Sales[[#This Row],[TerritoryKey]], Territories[], 2, FALSE)</f>
        <v>Australia</v>
      </c>
      <c r="J5706">
        <f>_xlfn.XLOOKUP(Sales[[#This Row],[ProductKey]], Products!$A:$A, Products!$J:$J)</f>
        <v>41.572299999999998</v>
      </c>
      <c r="K5706">
        <f>_xlfn.XLOOKUP(Sales[[#This Row],[ProductKey]], Products!$A:$A, Products!$K:$K)</f>
        <v>53.99</v>
      </c>
      <c r="L5706" s="1">
        <f>Sales[[#This Row],[ProductPrice]]*Sales[[#This Row],[OrderQuantity]]</f>
        <v>53.99</v>
      </c>
      <c r="M5706" s="1">
        <f>Sales[[#This Row],[OrderQuantity]]</f>
        <v>1</v>
      </c>
      <c r="N5706" s="1">
        <f>1</f>
        <v>1</v>
      </c>
      <c r="O5706" s="1">
        <f>Sales[[#This Row],[TotalSales]]-Sales[[#This Row],[TotalCost]]</f>
        <v>12.417700000000004</v>
      </c>
      <c r="P5706" s="1">
        <f>Sales[[#This Row],[ProductCost]]*Sales[[#This Row],[OrderQuantity]]</f>
        <v>41.572299999999998</v>
      </c>
      <c r="Q5706" s="1" t="str">
        <f>VLOOKUP(Sales[[#This Row],[ProductKey]], Products!$A$2:$D$1000, 4, FALSE)</f>
        <v>Short-Sleeve Classic Jersey, M</v>
      </c>
    </row>
    <row r="5707" spans="1:17" x14ac:dyDescent="0.25">
      <c r="A5707" s="2">
        <v>38139</v>
      </c>
      <c r="B5707" s="1" t="s">
        <v>3156</v>
      </c>
      <c r="C5707">
        <v>528</v>
      </c>
      <c r="D5707">
        <v>21872</v>
      </c>
      <c r="E5707">
        <v>9</v>
      </c>
      <c r="F5707">
        <v>2</v>
      </c>
      <c r="G5707">
        <v>1</v>
      </c>
      <c r="H5707" s="2">
        <v>43252</v>
      </c>
      <c r="I5707" t="str">
        <f>VLOOKUP(Sales[[#This Row],[TerritoryKey]], Territories[], 2, FALSE)</f>
        <v>Australia</v>
      </c>
      <c r="J5707">
        <f>_xlfn.XLOOKUP(Sales[[#This Row],[ProductKey]], Products!$A:$A, Products!$J:$J)</f>
        <v>1.8663000000000001</v>
      </c>
      <c r="K5707">
        <f>_xlfn.XLOOKUP(Sales[[#This Row],[ProductKey]], Products!$A:$A, Products!$K:$K)</f>
        <v>4.99</v>
      </c>
      <c r="L5707" s="1">
        <f>Sales[[#This Row],[ProductPrice]]*Sales[[#This Row],[OrderQuantity]]</f>
        <v>4.99</v>
      </c>
      <c r="M5707" s="1">
        <f>Sales[[#This Row],[OrderQuantity]]</f>
        <v>1</v>
      </c>
      <c r="N5707" s="1">
        <f>1</f>
        <v>1</v>
      </c>
      <c r="O5707" s="1">
        <f>Sales[[#This Row],[TotalSales]]-Sales[[#This Row],[TotalCost]]</f>
        <v>3.1237000000000004</v>
      </c>
      <c r="P5707" s="1">
        <f>Sales[[#This Row],[ProductCost]]*Sales[[#This Row],[OrderQuantity]]</f>
        <v>1.8663000000000001</v>
      </c>
      <c r="Q5707" s="1" t="str">
        <f>VLOOKUP(Sales[[#This Row],[ProductKey]], Products!$A$2:$D$1000, 4, FALSE)</f>
        <v>Mountain Tire Tube</v>
      </c>
    </row>
    <row r="5708" spans="1:17" x14ac:dyDescent="0.25">
      <c r="A5708" s="2">
        <v>38019</v>
      </c>
      <c r="B5708" s="1" t="s">
        <v>3187</v>
      </c>
      <c r="C5708">
        <v>473</v>
      </c>
      <c r="D5708">
        <v>29186</v>
      </c>
      <c r="E5708">
        <v>9</v>
      </c>
      <c r="F5708">
        <v>2</v>
      </c>
      <c r="G5708">
        <v>1</v>
      </c>
      <c r="H5708" s="2">
        <v>43133</v>
      </c>
      <c r="I5708" t="str">
        <f>VLOOKUP(Sales[[#This Row],[TerritoryKey]], Territories[], 2, FALSE)</f>
        <v>Australia</v>
      </c>
      <c r="J5708">
        <f>_xlfn.XLOOKUP(Sales[[#This Row],[ProductKey]], Products!$A:$A, Products!$J:$J)</f>
        <v>23.748999999999999</v>
      </c>
      <c r="K5708">
        <f>_xlfn.XLOOKUP(Sales[[#This Row],[ProductKey]], Products!$A:$A, Products!$K:$K)</f>
        <v>63.5</v>
      </c>
      <c r="L5708" s="1">
        <f>Sales[[#This Row],[ProductPrice]]*Sales[[#This Row],[OrderQuantity]]</f>
        <v>63.5</v>
      </c>
      <c r="M5708" s="1">
        <f>Sales[[#This Row],[OrderQuantity]]</f>
        <v>1</v>
      </c>
      <c r="N5708" s="1">
        <f>1</f>
        <v>1</v>
      </c>
      <c r="O5708" s="1">
        <f>Sales[[#This Row],[TotalSales]]-Sales[[#This Row],[TotalCost]]</f>
        <v>39.751000000000005</v>
      </c>
      <c r="P5708" s="1">
        <f>Sales[[#This Row],[ProductCost]]*Sales[[#This Row],[OrderQuantity]]</f>
        <v>23.748999999999999</v>
      </c>
      <c r="Q5708" s="1" t="str">
        <f>VLOOKUP(Sales[[#This Row],[ProductKey]], Products!$A$2:$D$1000, 4, FALSE)</f>
        <v>Classic Vest, L</v>
      </c>
    </row>
    <row r="5709" spans="1:17" x14ac:dyDescent="0.25">
      <c r="A5709" s="2">
        <v>37784</v>
      </c>
      <c r="B5709" s="1" t="s">
        <v>3218</v>
      </c>
      <c r="C5709">
        <v>486</v>
      </c>
      <c r="D5709">
        <v>12361</v>
      </c>
      <c r="E5709">
        <v>9</v>
      </c>
      <c r="F5709">
        <v>2</v>
      </c>
      <c r="G5709">
        <v>1</v>
      </c>
      <c r="H5709" s="2">
        <v>42898</v>
      </c>
      <c r="I5709" t="str">
        <f>VLOOKUP(Sales[[#This Row],[TerritoryKey]], Territories[], 2, FALSE)</f>
        <v>Australia</v>
      </c>
      <c r="J5709">
        <f>_xlfn.XLOOKUP(Sales[[#This Row],[ProductKey]], Products!$A:$A, Products!$J:$J)</f>
        <v>59.466000000000001</v>
      </c>
      <c r="K5709">
        <f>_xlfn.XLOOKUP(Sales[[#This Row],[ProductKey]], Products!$A:$A, Products!$K:$K)</f>
        <v>159</v>
      </c>
      <c r="L5709" s="1">
        <f>Sales[[#This Row],[ProductPrice]]*Sales[[#This Row],[OrderQuantity]]</f>
        <v>159</v>
      </c>
      <c r="M5709" s="1">
        <f>Sales[[#This Row],[OrderQuantity]]</f>
        <v>1</v>
      </c>
      <c r="N5709" s="1">
        <f>1</f>
        <v>1</v>
      </c>
      <c r="O5709" s="1">
        <f>Sales[[#This Row],[TotalSales]]-Sales[[#This Row],[TotalCost]]</f>
        <v>99.533999999999992</v>
      </c>
      <c r="P5709" s="1">
        <f>Sales[[#This Row],[ProductCost]]*Sales[[#This Row],[OrderQuantity]]</f>
        <v>59.466000000000001</v>
      </c>
      <c r="Q5709" s="1" t="str">
        <f>VLOOKUP(Sales[[#This Row],[ProductKey]], Products!$A$2:$D$1000, 4, FALSE)</f>
        <v>All-Purpose Bike Stand</v>
      </c>
    </row>
    <row r="5710" spans="1:17" x14ac:dyDescent="0.25">
      <c r="A5710" s="2">
        <v>38110</v>
      </c>
      <c r="B5710" s="1" t="s">
        <v>3274</v>
      </c>
      <c r="C5710">
        <v>491</v>
      </c>
      <c r="D5710">
        <v>29459</v>
      </c>
      <c r="E5710">
        <v>9</v>
      </c>
      <c r="F5710">
        <v>2</v>
      </c>
      <c r="G5710">
        <v>1</v>
      </c>
      <c r="H5710" s="2">
        <v>43223</v>
      </c>
      <c r="I5710" t="str">
        <f>VLOOKUP(Sales[[#This Row],[TerritoryKey]], Territories[], 2, FALSE)</f>
        <v>Australia</v>
      </c>
      <c r="J5710">
        <f>_xlfn.XLOOKUP(Sales[[#This Row],[ProductKey]], Products!$A:$A, Products!$J:$J)</f>
        <v>41.572299999999998</v>
      </c>
      <c r="K5710">
        <f>_xlfn.XLOOKUP(Sales[[#This Row],[ProductKey]], Products!$A:$A, Products!$K:$K)</f>
        <v>53.99</v>
      </c>
      <c r="L5710" s="1">
        <f>Sales[[#This Row],[ProductPrice]]*Sales[[#This Row],[OrderQuantity]]</f>
        <v>53.99</v>
      </c>
      <c r="M5710" s="1">
        <f>Sales[[#This Row],[OrderQuantity]]</f>
        <v>1</v>
      </c>
      <c r="N5710" s="1">
        <f>1</f>
        <v>1</v>
      </c>
      <c r="O5710" s="1">
        <f>Sales[[#This Row],[TotalSales]]-Sales[[#This Row],[TotalCost]]</f>
        <v>12.417700000000004</v>
      </c>
      <c r="P5710" s="1">
        <f>Sales[[#This Row],[ProductCost]]*Sales[[#This Row],[OrderQuantity]]</f>
        <v>41.572299999999998</v>
      </c>
      <c r="Q5710" s="1" t="str">
        <f>VLOOKUP(Sales[[#This Row],[ProductKey]], Products!$A$2:$D$1000, 4, FALSE)</f>
        <v>Short-Sleeve Classic Jersey, XL</v>
      </c>
    </row>
    <row r="5711" spans="1:17" x14ac:dyDescent="0.25">
      <c r="A5711" s="2">
        <v>38262</v>
      </c>
      <c r="B5711" s="1" t="s">
        <v>3287</v>
      </c>
      <c r="C5711">
        <v>487</v>
      </c>
      <c r="D5711">
        <v>12576</v>
      </c>
      <c r="E5711">
        <v>9</v>
      </c>
      <c r="F5711">
        <v>2</v>
      </c>
      <c r="G5711">
        <v>1</v>
      </c>
      <c r="H5711" s="2">
        <v>43375</v>
      </c>
      <c r="I5711" t="str">
        <f>VLOOKUP(Sales[[#This Row],[TerritoryKey]], Territories[], 2, FALSE)</f>
        <v>Australia</v>
      </c>
      <c r="J5711">
        <f>_xlfn.XLOOKUP(Sales[[#This Row],[ProductKey]], Products!$A:$A, Products!$J:$J)</f>
        <v>20.566299999999998</v>
      </c>
      <c r="K5711">
        <f>_xlfn.XLOOKUP(Sales[[#This Row],[ProductKey]], Products!$A:$A, Products!$K:$K)</f>
        <v>54.99</v>
      </c>
      <c r="L5711" s="1">
        <f>Sales[[#This Row],[ProductPrice]]*Sales[[#This Row],[OrderQuantity]]</f>
        <v>54.99</v>
      </c>
      <c r="M5711" s="1">
        <f>Sales[[#This Row],[OrderQuantity]]</f>
        <v>1</v>
      </c>
      <c r="N5711" s="1">
        <f>1</f>
        <v>1</v>
      </c>
      <c r="O5711" s="1">
        <f>Sales[[#This Row],[TotalSales]]-Sales[[#This Row],[TotalCost]]</f>
        <v>34.423700000000004</v>
      </c>
      <c r="P5711" s="1">
        <f>Sales[[#This Row],[ProductCost]]*Sales[[#This Row],[OrderQuantity]]</f>
        <v>20.566299999999998</v>
      </c>
      <c r="Q5711" s="1" t="str">
        <f>VLOOKUP(Sales[[#This Row],[ProductKey]], Products!$A$2:$D$1000, 4, FALSE)</f>
        <v>Hydration Pack - 70 oz.</v>
      </c>
    </row>
    <row r="5712" spans="1:17" x14ac:dyDescent="0.25">
      <c r="A5712" s="2">
        <v>38200</v>
      </c>
      <c r="B5712" s="1" t="s">
        <v>3320</v>
      </c>
      <c r="C5712">
        <v>491</v>
      </c>
      <c r="D5712">
        <v>21229</v>
      </c>
      <c r="E5712">
        <v>9</v>
      </c>
      <c r="F5712">
        <v>2</v>
      </c>
      <c r="G5712">
        <v>1</v>
      </c>
      <c r="H5712" s="2">
        <v>43313</v>
      </c>
      <c r="I5712" t="str">
        <f>VLOOKUP(Sales[[#This Row],[TerritoryKey]], Territories[], 2, FALSE)</f>
        <v>Australia</v>
      </c>
      <c r="J5712">
        <f>_xlfn.XLOOKUP(Sales[[#This Row],[ProductKey]], Products!$A:$A, Products!$J:$J)</f>
        <v>41.572299999999998</v>
      </c>
      <c r="K5712">
        <f>_xlfn.XLOOKUP(Sales[[#This Row],[ProductKey]], Products!$A:$A, Products!$K:$K)</f>
        <v>53.99</v>
      </c>
      <c r="L5712" s="1">
        <f>Sales[[#This Row],[ProductPrice]]*Sales[[#This Row],[OrderQuantity]]</f>
        <v>53.99</v>
      </c>
      <c r="M5712" s="1">
        <f>Sales[[#This Row],[OrderQuantity]]</f>
        <v>1</v>
      </c>
      <c r="N5712" s="1">
        <f>1</f>
        <v>1</v>
      </c>
      <c r="O5712" s="1">
        <f>Sales[[#This Row],[TotalSales]]-Sales[[#This Row],[TotalCost]]</f>
        <v>12.417700000000004</v>
      </c>
      <c r="P5712" s="1">
        <f>Sales[[#This Row],[ProductCost]]*Sales[[#This Row],[OrderQuantity]]</f>
        <v>41.572299999999998</v>
      </c>
      <c r="Q5712" s="1" t="str">
        <f>VLOOKUP(Sales[[#This Row],[ProductKey]], Products!$A$2:$D$1000, 4, FALSE)</f>
        <v>Short-Sleeve Classic Jersey, XL</v>
      </c>
    </row>
    <row r="5713" spans="1:17" x14ac:dyDescent="0.25">
      <c r="A5713" s="2">
        <v>37692</v>
      </c>
      <c r="B5713" s="1" t="s">
        <v>3360</v>
      </c>
      <c r="C5713">
        <v>538</v>
      </c>
      <c r="D5713">
        <v>25268</v>
      </c>
      <c r="E5713">
        <v>9</v>
      </c>
      <c r="F5713">
        <v>2</v>
      </c>
      <c r="G5713">
        <v>1</v>
      </c>
      <c r="H5713" s="2">
        <v>42806</v>
      </c>
      <c r="I5713" t="str">
        <f>VLOOKUP(Sales[[#This Row],[TerritoryKey]], Territories[], 2, FALSE)</f>
        <v>Australia</v>
      </c>
      <c r="J5713">
        <f>_xlfn.XLOOKUP(Sales[[#This Row],[ProductKey]], Products!$A:$A, Products!$J:$J)</f>
        <v>8.0373000000000001</v>
      </c>
      <c r="K5713">
        <f>_xlfn.XLOOKUP(Sales[[#This Row],[ProductKey]], Products!$A:$A, Products!$K:$K)</f>
        <v>21.49</v>
      </c>
      <c r="L5713" s="1">
        <f>Sales[[#This Row],[ProductPrice]]*Sales[[#This Row],[OrderQuantity]]</f>
        <v>21.49</v>
      </c>
      <c r="M5713" s="1">
        <f>Sales[[#This Row],[OrderQuantity]]</f>
        <v>1</v>
      </c>
      <c r="N5713" s="1">
        <f>1</f>
        <v>1</v>
      </c>
      <c r="O5713" s="1">
        <f>Sales[[#This Row],[TotalSales]]-Sales[[#This Row],[TotalCost]]</f>
        <v>13.452699999999998</v>
      </c>
      <c r="P5713" s="1">
        <f>Sales[[#This Row],[ProductCost]]*Sales[[#This Row],[OrderQuantity]]</f>
        <v>8.0373000000000001</v>
      </c>
      <c r="Q5713" s="1" t="str">
        <f>VLOOKUP(Sales[[#This Row],[ProductKey]], Products!$A$2:$D$1000, 4, FALSE)</f>
        <v>LL Road Tire</v>
      </c>
    </row>
    <row r="5714" spans="1:17" x14ac:dyDescent="0.25">
      <c r="A5714" s="2">
        <v>37988</v>
      </c>
      <c r="B5714" s="1" t="s">
        <v>3403</v>
      </c>
      <c r="C5714">
        <v>223</v>
      </c>
      <c r="D5714">
        <v>16706</v>
      </c>
      <c r="E5714">
        <v>9</v>
      </c>
      <c r="F5714">
        <v>2</v>
      </c>
      <c r="G5714">
        <v>1</v>
      </c>
      <c r="H5714" s="2">
        <v>43102</v>
      </c>
      <c r="I5714" t="str">
        <f>VLOOKUP(Sales[[#This Row],[TerritoryKey]], Territories[], 2, FALSE)</f>
        <v>Australia</v>
      </c>
      <c r="J5714">
        <f>_xlfn.XLOOKUP(Sales[[#This Row],[ProductKey]], Products!$A:$A, Products!$J:$J)</f>
        <v>5.7051999999999996</v>
      </c>
      <c r="K5714">
        <f>_xlfn.XLOOKUP(Sales[[#This Row],[ProductKey]], Products!$A:$A, Products!$K:$K)</f>
        <v>8.6441999999999997</v>
      </c>
      <c r="L5714" s="1">
        <f>Sales[[#This Row],[ProductPrice]]*Sales[[#This Row],[OrderQuantity]]</f>
        <v>8.6441999999999997</v>
      </c>
      <c r="M5714" s="1">
        <f>Sales[[#This Row],[OrderQuantity]]</f>
        <v>1</v>
      </c>
      <c r="N5714" s="1">
        <f>1</f>
        <v>1</v>
      </c>
      <c r="O5714" s="1">
        <f>Sales[[#This Row],[TotalSales]]-Sales[[#This Row],[TotalCost]]</f>
        <v>2.9390000000000001</v>
      </c>
      <c r="P5714" s="1">
        <f>Sales[[#This Row],[ProductCost]]*Sales[[#This Row],[OrderQuantity]]</f>
        <v>5.7051999999999996</v>
      </c>
      <c r="Q5714" s="1" t="str">
        <f>VLOOKUP(Sales[[#This Row],[ProductKey]], Products!$A$2:$D$1000, 4, FALSE)</f>
        <v>AWC Logo Cap</v>
      </c>
    </row>
    <row r="5715" spans="1:17" x14ac:dyDescent="0.25">
      <c r="A5715" s="2">
        <v>38080</v>
      </c>
      <c r="B5715" s="1" t="s">
        <v>3413</v>
      </c>
      <c r="C5715">
        <v>472</v>
      </c>
      <c r="D5715">
        <v>28348</v>
      </c>
      <c r="E5715">
        <v>9</v>
      </c>
      <c r="F5715">
        <v>2</v>
      </c>
      <c r="G5715">
        <v>1</v>
      </c>
      <c r="H5715" s="2">
        <v>43193</v>
      </c>
      <c r="I5715" t="str">
        <f>VLOOKUP(Sales[[#This Row],[TerritoryKey]], Territories[], 2, FALSE)</f>
        <v>Australia</v>
      </c>
      <c r="J5715">
        <f>_xlfn.XLOOKUP(Sales[[#This Row],[ProductKey]], Products!$A:$A, Products!$J:$J)</f>
        <v>23.748999999999999</v>
      </c>
      <c r="K5715">
        <f>_xlfn.XLOOKUP(Sales[[#This Row],[ProductKey]], Products!$A:$A, Products!$K:$K)</f>
        <v>63.5</v>
      </c>
      <c r="L5715" s="1">
        <f>Sales[[#This Row],[ProductPrice]]*Sales[[#This Row],[OrderQuantity]]</f>
        <v>63.5</v>
      </c>
      <c r="M5715" s="1">
        <f>Sales[[#This Row],[OrderQuantity]]</f>
        <v>1</v>
      </c>
      <c r="N5715" s="1">
        <f>1</f>
        <v>1</v>
      </c>
      <c r="O5715" s="1">
        <f>Sales[[#This Row],[TotalSales]]-Sales[[#This Row],[TotalCost]]</f>
        <v>39.751000000000005</v>
      </c>
      <c r="P5715" s="1">
        <f>Sales[[#This Row],[ProductCost]]*Sales[[#This Row],[OrderQuantity]]</f>
        <v>23.748999999999999</v>
      </c>
      <c r="Q5715" s="1" t="str">
        <f>VLOOKUP(Sales[[#This Row],[ProductKey]], Products!$A$2:$D$1000, 4, FALSE)</f>
        <v>Classic Vest, M</v>
      </c>
    </row>
    <row r="5716" spans="1:17" x14ac:dyDescent="0.25">
      <c r="A5716" s="2">
        <v>38078</v>
      </c>
      <c r="B5716" s="1" t="s">
        <v>3455</v>
      </c>
      <c r="C5716">
        <v>488</v>
      </c>
      <c r="D5716">
        <v>25949</v>
      </c>
      <c r="E5716">
        <v>9</v>
      </c>
      <c r="F5716">
        <v>2</v>
      </c>
      <c r="G5716">
        <v>1</v>
      </c>
      <c r="H5716" s="2">
        <v>43191</v>
      </c>
      <c r="I5716" t="str">
        <f>VLOOKUP(Sales[[#This Row],[TerritoryKey]], Territories[], 2, FALSE)</f>
        <v>Australia</v>
      </c>
      <c r="J5716">
        <f>_xlfn.XLOOKUP(Sales[[#This Row],[ProductKey]], Products!$A:$A, Products!$J:$J)</f>
        <v>41.572299999999998</v>
      </c>
      <c r="K5716">
        <f>_xlfn.XLOOKUP(Sales[[#This Row],[ProductKey]], Products!$A:$A, Products!$K:$K)</f>
        <v>53.99</v>
      </c>
      <c r="L5716" s="1">
        <f>Sales[[#This Row],[ProductPrice]]*Sales[[#This Row],[OrderQuantity]]</f>
        <v>53.99</v>
      </c>
      <c r="M5716" s="1">
        <f>Sales[[#This Row],[OrderQuantity]]</f>
        <v>1</v>
      </c>
      <c r="N5716" s="1">
        <f>1</f>
        <v>1</v>
      </c>
      <c r="O5716" s="1">
        <f>Sales[[#This Row],[TotalSales]]-Sales[[#This Row],[TotalCost]]</f>
        <v>12.417700000000004</v>
      </c>
      <c r="P5716" s="1">
        <f>Sales[[#This Row],[ProductCost]]*Sales[[#This Row],[OrderQuantity]]</f>
        <v>41.572299999999998</v>
      </c>
      <c r="Q5716" s="1" t="str">
        <f>VLOOKUP(Sales[[#This Row],[ProductKey]], Products!$A$2:$D$1000, 4, FALSE)</f>
        <v>Short-Sleeve Classic Jersey, S</v>
      </c>
    </row>
    <row r="5717" spans="1:17" x14ac:dyDescent="0.25">
      <c r="A5717" s="2">
        <v>38262</v>
      </c>
      <c r="B5717" s="1" t="s">
        <v>3526</v>
      </c>
      <c r="C5717">
        <v>235</v>
      </c>
      <c r="D5717">
        <v>26155</v>
      </c>
      <c r="E5717">
        <v>9</v>
      </c>
      <c r="F5717">
        <v>2</v>
      </c>
      <c r="G5717">
        <v>1</v>
      </c>
      <c r="H5717" s="2">
        <v>43375</v>
      </c>
      <c r="I5717" t="str">
        <f>VLOOKUP(Sales[[#This Row],[TerritoryKey]], Territories[], 2, FALSE)</f>
        <v>Australia</v>
      </c>
      <c r="J5717">
        <f>_xlfn.XLOOKUP(Sales[[#This Row],[ProductKey]], Products!$A:$A, Products!$J:$J)</f>
        <v>31.724399999999999</v>
      </c>
      <c r="K5717">
        <f>_xlfn.XLOOKUP(Sales[[#This Row],[ProductKey]], Products!$A:$A, Products!$K:$K)</f>
        <v>48.067300000000003</v>
      </c>
      <c r="L5717" s="1">
        <f>Sales[[#This Row],[ProductPrice]]*Sales[[#This Row],[OrderQuantity]]</f>
        <v>48.067300000000003</v>
      </c>
      <c r="M5717" s="1">
        <f>Sales[[#This Row],[OrderQuantity]]</f>
        <v>1</v>
      </c>
      <c r="N5717" s="1">
        <f>1</f>
        <v>1</v>
      </c>
      <c r="O5717" s="1">
        <f>Sales[[#This Row],[TotalSales]]-Sales[[#This Row],[TotalCost]]</f>
        <v>16.342900000000004</v>
      </c>
      <c r="P5717" s="1">
        <f>Sales[[#This Row],[ProductCost]]*Sales[[#This Row],[OrderQuantity]]</f>
        <v>31.724399999999999</v>
      </c>
      <c r="Q5717" s="1" t="str">
        <f>VLOOKUP(Sales[[#This Row],[ProductKey]], Products!$A$2:$D$1000, 4, FALSE)</f>
        <v>Long-Sleeve Logo Jersey, XL</v>
      </c>
    </row>
    <row r="5718" spans="1:17" x14ac:dyDescent="0.25">
      <c r="A5718" s="2">
        <v>37845</v>
      </c>
      <c r="B5718" s="1" t="s">
        <v>3528</v>
      </c>
      <c r="C5718">
        <v>480</v>
      </c>
      <c r="D5718">
        <v>14325</v>
      </c>
      <c r="E5718">
        <v>9</v>
      </c>
      <c r="F5718">
        <v>2</v>
      </c>
      <c r="G5718">
        <v>1</v>
      </c>
      <c r="H5718" s="2">
        <v>42959</v>
      </c>
      <c r="I5718" t="str">
        <f>VLOOKUP(Sales[[#This Row],[TerritoryKey]], Territories[], 2, FALSE)</f>
        <v>Australia</v>
      </c>
      <c r="J5718">
        <f>_xlfn.XLOOKUP(Sales[[#This Row],[ProductKey]], Products!$A:$A, Products!$J:$J)</f>
        <v>0.85650000000000004</v>
      </c>
      <c r="K5718">
        <f>_xlfn.XLOOKUP(Sales[[#This Row],[ProductKey]], Products!$A:$A, Products!$K:$K)</f>
        <v>2.29</v>
      </c>
      <c r="L5718" s="1">
        <f>Sales[[#This Row],[ProductPrice]]*Sales[[#This Row],[OrderQuantity]]</f>
        <v>2.29</v>
      </c>
      <c r="M5718" s="1">
        <f>Sales[[#This Row],[OrderQuantity]]</f>
        <v>1</v>
      </c>
      <c r="N5718" s="1">
        <f>1</f>
        <v>1</v>
      </c>
      <c r="O5718" s="1">
        <f>Sales[[#This Row],[TotalSales]]-Sales[[#This Row],[TotalCost]]</f>
        <v>1.4335</v>
      </c>
      <c r="P5718" s="1">
        <f>Sales[[#This Row],[ProductCost]]*Sales[[#This Row],[OrderQuantity]]</f>
        <v>0.85650000000000004</v>
      </c>
      <c r="Q5718" s="1" t="str">
        <f>VLOOKUP(Sales[[#This Row],[ProductKey]], Products!$A$2:$D$1000, 4, FALSE)</f>
        <v>Patch Kit/8 Patches</v>
      </c>
    </row>
    <row r="5719" spans="1:17" x14ac:dyDescent="0.25">
      <c r="A5719" s="2">
        <v>37692</v>
      </c>
      <c r="B5719" s="1" t="s">
        <v>3562</v>
      </c>
      <c r="C5719">
        <v>487</v>
      </c>
      <c r="D5719">
        <v>14275</v>
      </c>
      <c r="E5719">
        <v>9</v>
      </c>
      <c r="F5719">
        <v>2</v>
      </c>
      <c r="G5719">
        <v>1</v>
      </c>
      <c r="H5719" s="2">
        <v>42806</v>
      </c>
      <c r="I5719" t="str">
        <f>VLOOKUP(Sales[[#This Row],[TerritoryKey]], Territories[], 2, FALSE)</f>
        <v>Australia</v>
      </c>
      <c r="J5719">
        <f>_xlfn.XLOOKUP(Sales[[#This Row],[ProductKey]], Products!$A:$A, Products!$J:$J)</f>
        <v>20.566299999999998</v>
      </c>
      <c r="K5719">
        <f>_xlfn.XLOOKUP(Sales[[#This Row],[ProductKey]], Products!$A:$A, Products!$K:$K)</f>
        <v>54.99</v>
      </c>
      <c r="L5719" s="1">
        <f>Sales[[#This Row],[ProductPrice]]*Sales[[#This Row],[OrderQuantity]]</f>
        <v>54.99</v>
      </c>
      <c r="M5719" s="1">
        <f>Sales[[#This Row],[OrderQuantity]]</f>
        <v>1</v>
      </c>
      <c r="N5719" s="1">
        <f>1</f>
        <v>1</v>
      </c>
      <c r="O5719" s="1">
        <f>Sales[[#This Row],[TotalSales]]-Sales[[#This Row],[TotalCost]]</f>
        <v>34.423700000000004</v>
      </c>
      <c r="P5719" s="1">
        <f>Sales[[#This Row],[ProductCost]]*Sales[[#This Row],[OrderQuantity]]</f>
        <v>20.566299999999998</v>
      </c>
      <c r="Q5719" s="1" t="str">
        <f>VLOOKUP(Sales[[#This Row],[ProductKey]], Products!$A$2:$D$1000, 4, FALSE)</f>
        <v>Hydration Pack - 70 oz.</v>
      </c>
    </row>
    <row r="5720" spans="1:17" x14ac:dyDescent="0.25">
      <c r="A5720" s="2">
        <v>38200</v>
      </c>
      <c r="B5720" s="1" t="s">
        <v>3598</v>
      </c>
      <c r="C5720">
        <v>539</v>
      </c>
      <c r="D5720">
        <v>25832</v>
      </c>
      <c r="E5720">
        <v>9</v>
      </c>
      <c r="F5720">
        <v>2</v>
      </c>
      <c r="G5720">
        <v>1</v>
      </c>
      <c r="H5720" s="2">
        <v>43313</v>
      </c>
      <c r="I5720" t="str">
        <f>VLOOKUP(Sales[[#This Row],[TerritoryKey]], Territories[], 2, FALSE)</f>
        <v>Australia</v>
      </c>
      <c r="J5720">
        <f>_xlfn.XLOOKUP(Sales[[#This Row],[ProductKey]], Products!$A:$A, Products!$J:$J)</f>
        <v>9.3462999999999994</v>
      </c>
      <c r="K5720">
        <f>_xlfn.XLOOKUP(Sales[[#This Row],[ProductKey]], Products!$A:$A, Products!$K:$K)</f>
        <v>24.99</v>
      </c>
      <c r="L5720" s="1">
        <f>Sales[[#This Row],[ProductPrice]]*Sales[[#This Row],[OrderQuantity]]</f>
        <v>24.99</v>
      </c>
      <c r="M5720" s="1">
        <f>Sales[[#This Row],[OrderQuantity]]</f>
        <v>1</v>
      </c>
      <c r="N5720" s="1">
        <f>1</f>
        <v>1</v>
      </c>
      <c r="O5720" s="1">
        <f>Sales[[#This Row],[TotalSales]]-Sales[[#This Row],[TotalCost]]</f>
        <v>15.643699999999999</v>
      </c>
      <c r="P5720" s="1">
        <f>Sales[[#This Row],[ProductCost]]*Sales[[#This Row],[OrderQuantity]]</f>
        <v>9.3462999999999994</v>
      </c>
      <c r="Q5720" s="1" t="str">
        <f>VLOOKUP(Sales[[#This Row],[ProductKey]], Products!$A$2:$D$1000, 4, FALSE)</f>
        <v>ML Road Tire</v>
      </c>
    </row>
    <row r="5721" spans="1:17" x14ac:dyDescent="0.25">
      <c r="A5721" s="2">
        <v>37876</v>
      </c>
      <c r="B5721" s="1" t="s">
        <v>3603</v>
      </c>
      <c r="C5721">
        <v>490</v>
      </c>
      <c r="D5721">
        <v>25960</v>
      </c>
      <c r="E5721">
        <v>9</v>
      </c>
      <c r="F5721">
        <v>2</v>
      </c>
      <c r="G5721">
        <v>1</v>
      </c>
      <c r="H5721" s="2">
        <v>42990</v>
      </c>
      <c r="I5721" t="str">
        <f>VLOOKUP(Sales[[#This Row],[TerritoryKey]], Territories[], 2, FALSE)</f>
        <v>Australia</v>
      </c>
      <c r="J5721">
        <f>_xlfn.XLOOKUP(Sales[[#This Row],[ProductKey]], Products!$A:$A, Products!$J:$J)</f>
        <v>41.572299999999998</v>
      </c>
      <c r="K5721">
        <f>_xlfn.XLOOKUP(Sales[[#This Row],[ProductKey]], Products!$A:$A, Products!$K:$K)</f>
        <v>53.99</v>
      </c>
      <c r="L5721" s="1">
        <f>Sales[[#This Row],[ProductPrice]]*Sales[[#This Row],[OrderQuantity]]</f>
        <v>53.99</v>
      </c>
      <c r="M5721" s="1">
        <f>Sales[[#This Row],[OrderQuantity]]</f>
        <v>1</v>
      </c>
      <c r="N5721" s="1">
        <f>1</f>
        <v>1</v>
      </c>
      <c r="O5721" s="1">
        <f>Sales[[#This Row],[TotalSales]]-Sales[[#This Row],[TotalCost]]</f>
        <v>12.417700000000004</v>
      </c>
      <c r="P5721" s="1">
        <f>Sales[[#This Row],[ProductCost]]*Sales[[#This Row],[OrderQuantity]]</f>
        <v>41.572299999999998</v>
      </c>
      <c r="Q5721" s="1" t="str">
        <f>VLOOKUP(Sales[[#This Row],[ProductKey]], Products!$A$2:$D$1000, 4, FALSE)</f>
        <v>Short-Sleeve Classic Jersey, L</v>
      </c>
    </row>
    <row r="5722" spans="1:17" x14ac:dyDescent="0.25">
      <c r="A5722" s="2">
        <v>38201</v>
      </c>
      <c r="B5722" s="1" t="s">
        <v>3753</v>
      </c>
      <c r="C5722">
        <v>487</v>
      </c>
      <c r="D5722">
        <v>28214</v>
      </c>
      <c r="E5722">
        <v>9</v>
      </c>
      <c r="F5722">
        <v>2</v>
      </c>
      <c r="G5722">
        <v>1</v>
      </c>
      <c r="H5722" s="2">
        <v>43314</v>
      </c>
      <c r="I5722" t="str">
        <f>VLOOKUP(Sales[[#This Row],[TerritoryKey]], Territories[], 2, FALSE)</f>
        <v>Australia</v>
      </c>
      <c r="J5722">
        <f>_xlfn.XLOOKUP(Sales[[#This Row],[ProductKey]], Products!$A:$A, Products!$J:$J)</f>
        <v>20.566299999999998</v>
      </c>
      <c r="K5722">
        <f>_xlfn.XLOOKUP(Sales[[#This Row],[ProductKey]], Products!$A:$A, Products!$K:$K)</f>
        <v>54.99</v>
      </c>
      <c r="L5722" s="1">
        <f>Sales[[#This Row],[ProductPrice]]*Sales[[#This Row],[OrderQuantity]]</f>
        <v>54.99</v>
      </c>
      <c r="M5722" s="1">
        <f>Sales[[#This Row],[OrderQuantity]]</f>
        <v>1</v>
      </c>
      <c r="N5722" s="1">
        <f>1</f>
        <v>1</v>
      </c>
      <c r="O5722" s="1">
        <f>Sales[[#This Row],[TotalSales]]-Sales[[#This Row],[TotalCost]]</f>
        <v>34.423700000000004</v>
      </c>
      <c r="P5722" s="1">
        <f>Sales[[#This Row],[ProductCost]]*Sales[[#This Row],[OrderQuantity]]</f>
        <v>20.566299999999998</v>
      </c>
      <c r="Q5722" s="1" t="str">
        <f>VLOOKUP(Sales[[#This Row],[ProductKey]], Products!$A$2:$D$1000, 4, FALSE)</f>
        <v>Hydration Pack - 70 oz.</v>
      </c>
    </row>
    <row r="5723" spans="1:17" x14ac:dyDescent="0.25">
      <c r="A5723" s="2">
        <v>38323</v>
      </c>
      <c r="B5723" s="1" t="s">
        <v>3844</v>
      </c>
      <c r="C5723">
        <v>479</v>
      </c>
      <c r="D5723">
        <v>25558</v>
      </c>
      <c r="E5723">
        <v>9</v>
      </c>
      <c r="F5723">
        <v>2</v>
      </c>
      <c r="G5723">
        <v>1</v>
      </c>
      <c r="H5723" s="2">
        <v>43436</v>
      </c>
      <c r="I5723" t="str">
        <f>VLOOKUP(Sales[[#This Row],[TerritoryKey]], Territories[], 2, FALSE)</f>
        <v>Australia</v>
      </c>
      <c r="J5723">
        <f>_xlfn.XLOOKUP(Sales[[#This Row],[ProductKey]], Products!$A:$A, Products!$J:$J)</f>
        <v>3.3622999999999998</v>
      </c>
      <c r="K5723">
        <f>_xlfn.XLOOKUP(Sales[[#This Row],[ProductKey]], Products!$A:$A, Products!$K:$K)</f>
        <v>8.99</v>
      </c>
      <c r="L5723" s="1">
        <f>Sales[[#This Row],[ProductPrice]]*Sales[[#This Row],[OrderQuantity]]</f>
        <v>8.99</v>
      </c>
      <c r="M5723" s="1">
        <f>Sales[[#This Row],[OrderQuantity]]</f>
        <v>1</v>
      </c>
      <c r="N5723" s="1">
        <f>1</f>
        <v>1</v>
      </c>
      <c r="O5723" s="1">
        <f>Sales[[#This Row],[TotalSales]]-Sales[[#This Row],[TotalCost]]</f>
        <v>5.6277000000000008</v>
      </c>
      <c r="P5723" s="1">
        <f>Sales[[#This Row],[ProductCost]]*Sales[[#This Row],[OrderQuantity]]</f>
        <v>3.3622999999999998</v>
      </c>
      <c r="Q5723" s="1" t="str">
        <f>VLOOKUP(Sales[[#This Row],[ProductKey]], Products!$A$2:$D$1000, 4, FALSE)</f>
        <v>Road Bottle Cage</v>
      </c>
    </row>
    <row r="5724" spans="1:17" x14ac:dyDescent="0.25">
      <c r="A5724" s="2">
        <v>38019</v>
      </c>
      <c r="B5724" s="1" t="s">
        <v>3907</v>
      </c>
      <c r="C5724">
        <v>540</v>
      </c>
      <c r="D5724">
        <v>21888</v>
      </c>
      <c r="E5724">
        <v>9</v>
      </c>
      <c r="F5724">
        <v>2</v>
      </c>
      <c r="G5724">
        <v>1</v>
      </c>
      <c r="H5724" s="2">
        <v>43133</v>
      </c>
      <c r="I5724" t="str">
        <f>VLOOKUP(Sales[[#This Row],[TerritoryKey]], Territories[], 2, FALSE)</f>
        <v>Australia</v>
      </c>
      <c r="J5724">
        <f>_xlfn.XLOOKUP(Sales[[#This Row],[ProductKey]], Products!$A:$A, Products!$J:$J)</f>
        <v>12.192399999999999</v>
      </c>
      <c r="K5724">
        <f>_xlfn.XLOOKUP(Sales[[#This Row],[ProductKey]], Products!$A:$A, Products!$K:$K)</f>
        <v>32.6</v>
      </c>
      <c r="L5724" s="1">
        <f>Sales[[#This Row],[ProductPrice]]*Sales[[#This Row],[OrderQuantity]]</f>
        <v>32.6</v>
      </c>
      <c r="M5724" s="1">
        <f>Sales[[#This Row],[OrderQuantity]]</f>
        <v>1</v>
      </c>
      <c r="N5724" s="1">
        <f>1</f>
        <v>1</v>
      </c>
      <c r="O5724" s="1">
        <f>Sales[[#This Row],[TotalSales]]-Sales[[#This Row],[TotalCost]]</f>
        <v>20.407600000000002</v>
      </c>
      <c r="P5724" s="1">
        <f>Sales[[#This Row],[ProductCost]]*Sales[[#This Row],[OrderQuantity]]</f>
        <v>12.192399999999999</v>
      </c>
      <c r="Q5724" s="1" t="str">
        <f>VLOOKUP(Sales[[#This Row],[ProductKey]], Products!$A$2:$D$1000, 4, FALSE)</f>
        <v>HL Road Tire</v>
      </c>
    </row>
    <row r="5725" spans="1:17" x14ac:dyDescent="0.25">
      <c r="A5725" s="2">
        <v>37906</v>
      </c>
      <c r="B5725" s="1" t="s">
        <v>3940</v>
      </c>
      <c r="C5725">
        <v>539</v>
      </c>
      <c r="D5725">
        <v>17350</v>
      </c>
      <c r="E5725">
        <v>9</v>
      </c>
      <c r="F5725">
        <v>2</v>
      </c>
      <c r="G5725">
        <v>1</v>
      </c>
      <c r="H5725" s="2">
        <v>43020</v>
      </c>
      <c r="I5725" t="str">
        <f>VLOOKUP(Sales[[#This Row],[TerritoryKey]], Territories[], 2, FALSE)</f>
        <v>Australia</v>
      </c>
      <c r="J5725">
        <f>_xlfn.XLOOKUP(Sales[[#This Row],[ProductKey]], Products!$A:$A, Products!$J:$J)</f>
        <v>9.3462999999999994</v>
      </c>
      <c r="K5725">
        <f>_xlfn.XLOOKUP(Sales[[#This Row],[ProductKey]], Products!$A:$A, Products!$K:$K)</f>
        <v>24.99</v>
      </c>
      <c r="L5725" s="1">
        <f>Sales[[#This Row],[ProductPrice]]*Sales[[#This Row],[OrderQuantity]]</f>
        <v>24.99</v>
      </c>
      <c r="M5725" s="1">
        <f>Sales[[#This Row],[OrderQuantity]]</f>
        <v>1</v>
      </c>
      <c r="N5725" s="1">
        <f>1</f>
        <v>1</v>
      </c>
      <c r="O5725" s="1">
        <f>Sales[[#This Row],[TotalSales]]-Sales[[#This Row],[TotalCost]]</f>
        <v>15.643699999999999</v>
      </c>
      <c r="P5725" s="1">
        <f>Sales[[#This Row],[ProductCost]]*Sales[[#This Row],[OrderQuantity]]</f>
        <v>9.3462999999999994</v>
      </c>
      <c r="Q5725" s="1" t="str">
        <f>VLOOKUP(Sales[[#This Row],[ProductKey]], Products!$A$2:$D$1000, 4, FALSE)</f>
        <v>ML Road Tire</v>
      </c>
    </row>
    <row r="5726" spans="1:17" x14ac:dyDescent="0.25">
      <c r="A5726" s="2">
        <v>38294</v>
      </c>
      <c r="B5726" s="1" t="s">
        <v>3984</v>
      </c>
      <c r="C5726">
        <v>489</v>
      </c>
      <c r="D5726">
        <v>14305</v>
      </c>
      <c r="E5726">
        <v>9</v>
      </c>
      <c r="F5726">
        <v>2</v>
      </c>
      <c r="G5726">
        <v>1</v>
      </c>
      <c r="H5726" s="2">
        <v>43407</v>
      </c>
      <c r="I5726" t="str">
        <f>VLOOKUP(Sales[[#This Row],[TerritoryKey]], Territories[], 2, FALSE)</f>
        <v>Australia</v>
      </c>
      <c r="J5726">
        <f>_xlfn.XLOOKUP(Sales[[#This Row],[ProductKey]], Products!$A:$A, Products!$J:$J)</f>
        <v>41.572299999999998</v>
      </c>
      <c r="K5726">
        <f>_xlfn.XLOOKUP(Sales[[#This Row],[ProductKey]], Products!$A:$A, Products!$K:$K)</f>
        <v>53.99</v>
      </c>
      <c r="L5726" s="1">
        <f>Sales[[#This Row],[ProductPrice]]*Sales[[#This Row],[OrderQuantity]]</f>
        <v>53.99</v>
      </c>
      <c r="M5726" s="1">
        <f>Sales[[#This Row],[OrderQuantity]]</f>
        <v>1</v>
      </c>
      <c r="N5726" s="1">
        <f>1</f>
        <v>1</v>
      </c>
      <c r="O5726" s="1">
        <f>Sales[[#This Row],[TotalSales]]-Sales[[#This Row],[TotalCost]]</f>
        <v>12.417700000000004</v>
      </c>
      <c r="P5726" s="1">
        <f>Sales[[#This Row],[ProductCost]]*Sales[[#This Row],[OrderQuantity]]</f>
        <v>41.572299999999998</v>
      </c>
      <c r="Q5726" s="1" t="str">
        <f>VLOOKUP(Sales[[#This Row],[ProductKey]], Products!$A$2:$D$1000, 4, FALSE)</f>
        <v>Short-Sleeve Classic Jersey, M</v>
      </c>
    </row>
    <row r="5727" spans="1:17" x14ac:dyDescent="0.25">
      <c r="A5727" s="2">
        <v>38292</v>
      </c>
      <c r="B5727" s="1" t="s">
        <v>4010</v>
      </c>
      <c r="C5727">
        <v>479</v>
      </c>
      <c r="D5727">
        <v>17922</v>
      </c>
      <c r="E5727">
        <v>9</v>
      </c>
      <c r="F5727">
        <v>2</v>
      </c>
      <c r="G5727">
        <v>1</v>
      </c>
      <c r="H5727" s="2">
        <v>43405</v>
      </c>
      <c r="I5727" t="str">
        <f>VLOOKUP(Sales[[#This Row],[TerritoryKey]], Territories[], 2, FALSE)</f>
        <v>Australia</v>
      </c>
      <c r="J5727">
        <f>_xlfn.XLOOKUP(Sales[[#This Row],[ProductKey]], Products!$A:$A, Products!$J:$J)</f>
        <v>3.3622999999999998</v>
      </c>
      <c r="K5727">
        <f>_xlfn.XLOOKUP(Sales[[#This Row],[ProductKey]], Products!$A:$A, Products!$K:$K)</f>
        <v>8.99</v>
      </c>
      <c r="L5727" s="1">
        <f>Sales[[#This Row],[ProductPrice]]*Sales[[#This Row],[OrderQuantity]]</f>
        <v>8.99</v>
      </c>
      <c r="M5727" s="1">
        <f>Sales[[#This Row],[OrderQuantity]]</f>
        <v>1</v>
      </c>
      <c r="N5727" s="1">
        <f>1</f>
        <v>1</v>
      </c>
      <c r="O5727" s="1">
        <f>Sales[[#This Row],[TotalSales]]-Sales[[#This Row],[TotalCost]]</f>
        <v>5.6277000000000008</v>
      </c>
      <c r="P5727" s="1">
        <f>Sales[[#This Row],[ProductCost]]*Sales[[#This Row],[OrderQuantity]]</f>
        <v>3.3622999999999998</v>
      </c>
      <c r="Q5727" s="1" t="str">
        <f>VLOOKUP(Sales[[#This Row],[ProductKey]], Products!$A$2:$D$1000, 4, FALSE)</f>
        <v>Road Bottle Cage</v>
      </c>
    </row>
    <row r="5728" spans="1:17" x14ac:dyDescent="0.25">
      <c r="A5728" s="2">
        <v>38263</v>
      </c>
      <c r="B5728" s="1" t="s">
        <v>4056</v>
      </c>
      <c r="C5728">
        <v>528</v>
      </c>
      <c r="D5728">
        <v>21884</v>
      </c>
      <c r="E5728">
        <v>9</v>
      </c>
      <c r="F5728">
        <v>2</v>
      </c>
      <c r="G5728">
        <v>1</v>
      </c>
      <c r="H5728" s="2">
        <v>43376</v>
      </c>
      <c r="I5728" t="str">
        <f>VLOOKUP(Sales[[#This Row],[TerritoryKey]], Territories[], 2, FALSE)</f>
        <v>Australia</v>
      </c>
      <c r="J5728">
        <f>_xlfn.XLOOKUP(Sales[[#This Row],[ProductKey]], Products!$A:$A, Products!$J:$J)</f>
        <v>1.8663000000000001</v>
      </c>
      <c r="K5728">
        <f>_xlfn.XLOOKUP(Sales[[#This Row],[ProductKey]], Products!$A:$A, Products!$K:$K)</f>
        <v>4.99</v>
      </c>
      <c r="L5728" s="1">
        <f>Sales[[#This Row],[ProductPrice]]*Sales[[#This Row],[OrderQuantity]]</f>
        <v>4.99</v>
      </c>
      <c r="M5728" s="1">
        <f>Sales[[#This Row],[OrderQuantity]]</f>
        <v>1</v>
      </c>
      <c r="N5728" s="1">
        <f>1</f>
        <v>1</v>
      </c>
      <c r="O5728" s="1">
        <f>Sales[[#This Row],[TotalSales]]-Sales[[#This Row],[TotalCost]]</f>
        <v>3.1237000000000004</v>
      </c>
      <c r="P5728" s="1">
        <f>Sales[[#This Row],[ProductCost]]*Sales[[#This Row],[OrderQuantity]]</f>
        <v>1.8663000000000001</v>
      </c>
      <c r="Q5728" s="1" t="str">
        <f>VLOOKUP(Sales[[#This Row],[ProductKey]], Products!$A$2:$D$1000, 4, FALSE)</f>
        <v>Mountain Tire Tube</v>
      </c>
    </row>
    <row r="5729" spans="1:17" x14ac:dyDescent="0.25">
      <c r="A5729" s="2">
        <v>38324</v>
      </c>
      <c r="B5729" s="1" t="s">
        <v>4167</v>
      </c>
      <c r="C5729">
        <v>476</v>
      </c>
      <c r="D5729">
        <v>11372</v>
      </c>
      <c r="E5729">
        <v>9</v>
      </c>
      <c r="F5729">
        <v>2</v>
      </c>
      <c r="G5729">
        <v>1</v>
      </c>
      <c r="H5729" s="2">
        <v>43437</v>
      </c>
      <c r="I5729" t="str">
        <f>VLOOKUP(Sales[[#This Row],[TerritoryKey]], Territories[], 2, FALSE)</f>
        <v>Australia</v>
      </c>
      <c r="J5729">
        <f>_xlfn.XLOOKUP(Sales[[#This Row],[ProductKey]], Products!$A:$A, Products!$J:$J)</f>
        <v>26.176300000000001</v>
      </c>
      <c r="K5729">
        <f>_xlfn.XLOOKUP(Sales[[#This Row],[ProductKey]], Products!$A:$A, Products!$K:$K)</f>
        <v>69.989999999999995</v>
      </c>
      <c r="L5729" s="1">
        <f>Sales[[#This Row],[ProductPrice]]*Sales[[#This Row],[OrderQuantity]]</f>
        <v>69.989999999999995</v>
      </c>
      <c r="M5729" s="1">
        <f>Sales[[#This Row],[OrderQuantity]]</f>
        <v>1</v>
      </c>
      <c r="N5729" s="1">
        <f>1</f>
        <v>1</v>
      </c>
      <c r="O5729" s="1">
        <f>Sales[[#This Row],[TotalSales]]-Sales[[#This Row],[TotalCost]]</f>
        <v>43.813699999999997</v>
      </c>
      <c r="P5729" s="1">
        <f>Sales[[#This Row],[ProductCost]]*Sales[[#This Row],[OrderQuantity]]</f>
        <v>26.176300000000001</v>
      </c>
      <c r="Q5729" s="1" t="str">
        <f>VLOOKUP(Sales[[#This Row],[ProductKey]], Products!$A$2:$D$1000, 4, FALSE)</f>
        <v>Women's Mountain Shorts, L</v>
      </c>
    </row>
    <row r="5730" spans="1:17" x14ac:dyDescent="0.25">
      <c r="A5730" s="2">
        <v>38170</v>
      </c>
      <c r="B5730" s="1" t="s">
        <v>4190</v>
      </c>
      <c r="C5730">
        <v>488</v>
      </c>
      <c r="D5730">
        <v>14666</v>
      </c>
      <c r="E5730">
        <v>9</v>
      </c>
      <c r="F5730">
        <v>2</v>
      </c>
      <c r="G5730">
        <v>1</v>
      </c>
      <c r="H5730" s="2">
        <v>43283</v>
      </c>
      <c r="I5730" t="str">
        <f>VLOOKUP(Sales[[#This Row],[TerritoryKey]], Territories[], 2, FALSE)</f>
        <v>Australia</v>
      </c>
      <c r="J5730">
        <f>_xlfn.XLOOKUP(Sales[[#This Row],[ProductKey]], Products!$A:$A, Products!$J:$J)</f>
        <v>41.572299999999998</v>
      </c>
      <c r="K5730">
        <f>_xlfn.XLOOKUP(Sales[[#This Row],[ProductKey]], Products!$A:$A, Products!$K:$K)</f>
        <v>53.99</v>
      </c>
      <c r="L5730" s="1">
        <f>Sales[[#This Row],[ProductPrice]]*Sales[[#This Row],[OrderQuantity]]</f>
        <v>53.99</v>
      </c>
      <c r="M5730" s="1">
        <f>Sales[[#This Row],[OrderQuantity]]</f>
        <v>1</v>
      </c>
      <c r="N5730" s="1">
        <f>1</f>
        <v>1</v>
      </c>
      <c r="O5730" s="1">
        <f>Sales[[#This Row],[TotalSales]]-Sales[[#This Row],[TotalCost]]</f>
        <v>12.417700000000004</v>
      </c>
      <c r="P5730" s="1">
        <f>Sales[[#This Row],[ProductCost]]*Sales[[#This Row],[OrderQuantity]]</f>
        <v>41.572299999999998</v>
      </c>
      <c r="Q5730" s="1" t="str">
        <f>VLOOKUP(Sales[[#This Row],[ProductKey]], Products!$A$2:$D$1000, 4, FALSE)</f>
        <v>Short-Sleeve Classic Jersey, S</v>
      </c>
    </row>
    <row r="5731" spans="1:17" x14ac:dyDescent="0.25">
      <c r="A5731" s="2">
        <v>38078</v>
      </c>
      <c r="B5731" s="1" t="s">
        <v>4196</v>
      </c>
      <c r="C5731">
        <v>476</v>
      </c>
      <c r="D5731">
        <v>17277</v>
      </c>
      <c r="E5731">
        <v>9</v>
      </c>
      <c r="F5731">
        <v>2</v>
      </c>
      <c r="G5731">
        <v>1</v>
      </c>
      <c r="H5731" s="2">
        <v>43191</v>
      </c>
      <c r="I5731" t="str">
        <f>VLOOKUP(Sales[[#This Row],[TerritoryKey]], Territories[], 2, FALSE)</f>
        <v>Australia</v>
      </c>
      <c r="J5731">
        <f>_xlfn.XLOOKUP(Sales[[#This Row],[ProductKey]], Products!$A:$A, Products!$J:$J)</f>
        <v>26.176300000000001</v>
      </c>
      <c r="K5731">
        <f>_xlfn.XLOOKUP(Sales[[#This Row],[ProductKey]], Products!$A:$A, Products!$K:$K)</f>
        <v>69.989999999999995</v>
      </c>
      <c r="L5731" s="1">
        <f>Sales[[#This Row],[ProductPrice]]*Sales[[#This Row],[OrderQuantity]]</f>
        <v>69.989999999999995</v>
      </c>
      <c r="M5731" s="1">
        <f>Sales[[#This Row],[OrderQuantity]]</f>
        <v>1</v>
      </c>
      <c r="N5731" s="1">
        <f>1</f>
        <v>1</v>
      </c>
      <c r="O5731" s="1">
        <f>Sales[[#This Row],[TotalSales]]-Sales[[#This Row],[TotalCost]]</f>
        <v>43.813699999999997</v>
      </c>
      <c r="P5731" s="1">
        <f>Sales[[#This Row],[ProductCost]]*Sales[[#This Row],[OrderQuantity]]</f>
        <v>26.176300000000001</v>
      </c>
      <c r="Q5731" s="1" t="str">
        <f>VLOOKUP(Sales[[#This Row],[ProductKey]], Products!$A$2:$D$1000, 4, FALSE)</f>
        <v>Women's Mountain Shorts, L</v>
      </c>
    </row>
    <row r="5732" spans="1:17" x14ac:dyDescent="0.25">
      <c r="A5732" s="2">
        <v>38018</v>
      </c>
      <c r="B5732" s="1" t="s">
        <v>4311</v>
      </c>
      <c r="C5732">
        <v>484</v>
      </c>
      <c r="D5732">
        <v>21562</v>
      </c>
      <c r="E5732">
        <v>9</v>
      </c>
      <c r="F5732">
        <v>2</v>
      </c>
      <c r="G5732">
        <v>1</v>
      </c>
      <c r="H5732" s="2">
        <v>43132</v>
      </c>
      <c r="I5732" t="str">
        <f>VLOOKUP(Sales[[#This Row],[TerritoryKey]], Territories[], 2, FALSE)</f>
        <v>Australia</v>
      </c>
      <c r="J5732">
        <f>_xlfn.XLOOKUP(Sales[[#This Row],[ProductKey]], Products!$A:$A, Products!$J:$J)</f>
        <v>2.9733000000000001</v>
      </c>
      <c r="K5732">
        <f>_xlfn.XLOOKUP(Sales[[#This Row],[ProductKey]], Products!$A:$A, Products!$K:$K)</f>
        <v>7.95</v>
      </c>
      <c r="L5732" s="1">
        <f>Sales[[#This Row],[ProductPrice]]*Sales[[#This Row],[OrderQuantity]]</f>
        <v>7.95</v>
      </c>
      <c r="M5732" s="1">
        <f>Sales[[#This Row],[OrderQuantity]]</f>
        <v>1</v>
      </c>
      <c r="N5732" s="1">
        <f>1</f>
        <v>1</v>
      </c>
      <c r="O5732" s="1">
        <f>Sales[[#This Row],[TotalSales]]-Sales[[#This Row],[TotalCost]]</f>
        <v>4.9767000000000001</v>
      </c>
      <c r="P5732" s="1">
        <f>Sales[[#This Row],[ProductCost]]*Sales[[#This Row],[OrderQuantity]]</f>
        <v>2.9733000000000001</v>
      </c>
      <c r="Q5732" s="1" t="str">
        <f>VLOOKUP(Sales[[#This Row],[ProductKey]], Products!$A$2:$D$1000, 4, FALSE)</f>
        <v>Bike Wash - Dissolver</v>
      </c>
    </row>
    <row r="5733" spans="1:17" x14ac:dyDescent="0.25">
      <c r="A5733" s="2">
        <v>37990</v>
      </c>
      <c r="B5733" s="1" t="s">
        <v>4312</v>
      </c>
      <c r="C5733">
        <v>482</v>
      </c>
      <c r="D5733">
        <v>12987</v>
      </c>
      <c r="E5733">
        <v>9</v>
      </c>
      <c r="F5733">
        <v>2</v>
      </c>
      <c r="G5733">
        <v>1</v>
      </c>
      <c r="H5733" s="2">
        <v>43104</v>
      </c>
      <c r="I5733" t="str">
        <f>VLOOKUP(Sales[[#This Row],[TerritoryKey]], Territories[], 2, FALSE)</f>
        <v>Australia</v>
      </c>
      <c r="J5733">
        <f>_xlfn.XLOOKUP(Sales[[#This Row],[ProductKey]], Products!$A:$A, Products!$J:$J)</f>
        <v>3.3622999999999998</v>
      </c>
      <c r="K5733">
        <f>_xlfn.XLOOKUP(Sales[[#This Row],[ProductKey]], Products!$A:$A, Products!$K:$K)</f>
        <v>8.99</v>
      </c>
      <c r="L5733" s="1">
        <f>Sales[[#This Row],[ProductPrice]]*Sales[[#This Row],[OrderQuantity]]</f>
        <v>8.99</v>
      </c>
      <c r="M5733" s="1">
        <f>Sales[[#This Row],[OrderQuantity]]</f>
        <v>1</v>
      </c>
      <c r="N5733" s="1">
        <f>1</f>
        <v>1</v>
      </c>
      <c r="O5733" s="1">
        <f>Sales[[#This Row],[TotalSales]]-Sales[[#This Row],[TotalCost]]</f>
        <v>5.6277000000000008</v>
      </c>
      <c r="P5733" s="1">
        <f>Sales[[#This Row],[ProductCost]]*Sales[[#This Row],[OrderQuantity]]</f>
        <v>3.3622999999999998</v>
      </c>
      <c r="Q5733" s="1" t="str">
        <f>VLOOKUP(Sales[[#This Row],[ProductKey]], Products!$A$2:$D$1000, 4, FALSE)</f>
        <v>Racing Socks, L</v>
      </c>
    </row>
    <row r="5734" spans="1:17" x14ac:dyDescent="0.25">
      <c r="A5734" s="2">
        <v>37988</v>
      </c>
      <c r="B5734" s="1" t="s">
        <v>4357</v>
      </c>
      <c r="C5734">
        <v>479</v>
      </c>
      <c r="D5734">
        <v>26562</v>
      </c>
      <c r="E5734">
        <v>9</v>
      </c>
      <c r="F5734">
        <v>2</v>
      </c>
      <c r="G5734">
        <v>1</v>
      </c>
      <c r="H5734" s="2">
        <v>43102</v>
      </c>
      <c r="I5734" t="str">
        <f>VLOOKUP(Sales[[#This Row],[TerritoryKey]], Territories[], 2, FALSE)</f>
        <v>Australia</v>
      </c>
      <c r="J5734">
        <f>_xlfn.XLOOKUP(Sales[[#This Row],[ProductKey]], Products!$A:$A, Products!$J:$J)</f>
        <v>3.3622999999999998</v>
      </c>
      <c r="K5734">
        <f>_xlfn.XLOOKUP(Sales[[#This Row],[ProductKey]], Products!$A:$A, Products!$K:$K)</f>
        <v>8.99</v>
      </c>
      <c r="L5734" s="1">
        <f>Sales[[#This Row],[ProductPrice]]*Sales[[#This Row],[OrderQuantity]]</f>
        <v>8.99</v>
      </c>
      <c r="M5734" s="1">
        <f>Sales[[#This Row],[OrderQuantity]]</f>
        <v>1</v>
      </c>
      <c r="N5734" s="1">
        <f>1</f>
        <v>1</v>
      </c>
      <c r="O5734" s="1">
        <f>Sales[[#This Row],[TotalSales]]-Sales[[#This Row],[TotalCost]]</f>
        <v>5.6277000000000008</v>
      </c>
      <c r="P5734" s="1">
        <f>Sales[[#This Row],[ProductCost]]*Sales[[#This Row],[OrderQuantity]]</f>
        <v>3.3622999999999998</v>
      </c>
      <c r="Q5734" s="1" t="str">
        <f>VLOOKUP(Sales[[#This Row],[ProductKey]], Products!$A$2:$D$1000, 4, FALSE)</f>
        <v>Road Bottle Cage</v>
      </c>
    </row>
    <row r="5735" spans="1:17" x14ac:dyDescent="0.25">
      <c r="A5735" s="2">
        <v>38262</v>
      </c>
      <c r="B5735" s="1" t="s">
        <v>4390</v>
      </c>
      <c r="C5735">
        <v>476</v>
      </c>
      <c r="D5735">
        <v>13141</v>
      </c>
      <c r="E5735">
        <v>9</v>
      </c>
      <c r="F5735">
        <v>2</v>
      </c>
      <c r="G5735">
        <v>1</v>
      </c>
      <c r="H5735" s="2">
        <v>43375</v>
      </c>
      <c r="I5735" t="str">
        <f>VLOOKUP(Sales[[#This Row],[TerritoryKey]], Territories[], 2, FALSE)</f>
        <v>Australia</v>
      </c>
      <c r="J5735">
        <f>_xlfn.XLOOKUP(Sales[[#This Row],[ProductKey]], Products!$A:$A, Products!$J:$J)</f>
        <v>26.176300000000001</v>
      </c>
      <c r="K5735">
        <f>_xlfn.XLOOKUP(Sales[[#This Row],[ProductKey]], Products!$A:$A, Products!$K:$K)</f>
        <v>69.989999999999995</v>
      </c>
      <c r="L5735" s="1">
        <f>Sales[[#This Row],[ProductPrice]]*Sales[[#This Row],[OrderQuantity]]</f>
        <v>69.989999999999995</v>
      </c>
      <c r="M5735" s="1">
        <f>Sales[[#This Row],[OrderQuantity]]</f>
        <v>1</v>
      </c>
      <c r="N5735" s="1">
        <f>1</f>
        <v>1</v>
      </c>
      <c r="O5735" s="1">
        <f>Sales[[#This Row],[TotalSales]]-Sales[[#This Row],[TotalCost]]</f>
        <v>43.813699999999997</v>
      </c>
      <c r="P5735" s="1">
        <f>Sales[[#This Row],[ProductCost]]*Sales[[#This Row],[OrderQuantity]]</f>
        <v>26.176300000000001</v>
      </c>
      <c r="Q5735" s="1" t="str">
        <f>VLOOKUP(Sales[[#This Row],[ProductKey]], Products!$A$2:$D$1000, 4, FALSE)</f>
        <v>Women's Mountain Shorts, L</v>
      </c>
    </row>
    <row r="5736" spans="1:17" x14ac:dyDescent="0.25">
      <c r="A5736" s="2">
        <v>37988</v>
      </c>
      <c r="B5736" s="1" t="s">
        <v>4400</v>
      </c>
      <c r="C5736">
        <v>476</v>
      </c>
      <c r="D5736">
        <v>11365</v>
      </c>
      <c r="E5736">
        <v>9</v>
      </c>
      <c r="F5736">
        <v>2</v>
      </c>
      <c r="G5736">
        <v>1</v>
      </c>
      <c r="H5736" s="2">
        <v>43102</v>
      </c>
      <c r="I5736" t="str">
        <f>VLOOKUP(Sales[[#This Row],[TerritoryKey]], Territories[], 2, FALSE)</f>
        <v>Australia</v>
      </c>
      <c r="J5736">
        <f>_xlfn.XLOOKUP(Sales[[#This Row],[ProductKey]], Products!$A:$A, Products!$J:$J)</f>
        <v>26.176300000000001</v>
      </c>
      <c r="K5736">
        <f>_xlfn.XLOOKUP(Sales[[#This Row],[ProductKey]], Products!$A:$A, Products!$K:$K)</f>
        <v>69.989999999999995</v>
      </c>
      <c r="L5736" s="1">
        <f>Sales[[#This Row],[ProductPrice]]*Sales[[#This Row],[OrderQuantity]]</f>
        <v>69.989999999999995</v>
      </c>
      <c r="M5736" s="1">
        <f>Sales[[#This Row],[OrderQuantity]]</f>
        <v>1</v>
      </c>
      <c r="N5736" s="1">
        <f>1</f>
        <v>1</v>
      </c>
      <c r="O5736" s="1">
        <f>Sales[[#This Row],[TotalSales]]-Sales[[#This Row],[TotalCost]]</f>
        <v>43.813699999999997</v>
      </c>
      <c r="P5736" s="1">
        <f>Sales[[#This Row],[ProductCost]]*Sales[[#This Row],[OrderQuantity]]</f>
        <v>26.176300000000001</v>
      </c>
      <c r="Q5736" s="1" t="str">
        <f>VLOOKUP(Sales[[#This Row],[ProductKey]], Products!$A$2:$D$1000, 4, FALSE)</f>
        <v>Women's Mountain Shorts, L</v>
      </c>
    </row>
    <row r="5737" spans="1:17" x14ac:dyDescent="0.25">
      <c r="A5737" s="2">
        <v>38170</v>
      </c>
      <c r="B5737" s="1" t="s">
        <v>4423</v>
      </c>
      <c r="C5737">
        <v>478</v>
      </c>
      <c r="D5737">
        <v>18201</v>
      </c>
      <c r="E5737">
        <v>9</v>
      </c>
      <c r="F5737">
        <v>2</v>
      </c>
      <c r="G5737">
        <v>1</v>
      </c>
      <c r="H5737" s="2">
        <v>43283</v>
      </c>
      <c r="I5737" t="str">
        <f>VLOOKUP(Sales[[#This Row],[TerritoryKey]], Territories[], 2, FALSE)</f>
        <v>Australia</v>
      </c>
      <c r="J5737">
        <f>_xlfn.XLOOKUP(Sales[[#This Row],[ProductKey]], Products!$A:$A, Products!$J:$J)</f>
        <v>3.7363</v>
      </c>
      <c r="K5737">
        <f>_xlfn.XLOOKUP(Sales[[#This Row],[ProductKey]], Products!$A:$A, Products!$K:$K)</f>
        <v>9.99</v>
      </c>
      <c r="L5737" s="1">
        <f>Sales[[#This Row],[ProductPrice]]*Sales[[#This Row],[OrderQuantity]]</f>
        <v>9.99</v>
      </c>
      <c r="M5737" s="1">
        <f>Sales[[#This Row],[OrderQuantity]]</f>
        <v>1</v>
      </c>
      <c r="N5737" s="1">
        <f>1</f>
        <v>1</v>
      </c>
      <c r="O5737" s="1">
        <f>Sales[[#This Row],[TotalSales]]-Sales[[#This Row],[TotalCost]]</f>
        <v>6.2537000000000003</v>
      </c>
      <c r="P5737" s="1">
        <f>Sales[[#This Row],[ProductCost]]*Sales[[#This Row],[OrderQuantity]]</f>
        <v>3.7363</v>
      </c>
      <c r="Q5737" s="1" t="str">
        <f>VLOOKUP(Sales[[#This Row],[ProductKey]], Products!$A$2:$D$1000, 4, FALSE)</f>
        <v>Mountain Bottle Cage</v>
      </c>
    </row>
    <row r="5738" spans="1:17" x14ac:dyDescent="0.25">
      <c r="A5738" s="2">
        <v>38262</v>
      </c>
      <c r="B5738" s="1" t="s">
        <v>4521</v>
      </c>
      <c r="C5738">
        <v>479</v>
      </c>
      <c r="D5738">
        <v>13012</v>
      </c>
      <c r="E5738">
        <v>9</v>
      </c>
      <c r="F5738">
        <v>2</v>
      </c>
      <c r="G5738">
        <v>1</v>
      </c>
      <c r="H5738" s="2">
        <v>43375</v>
      </c>
      <c r="I5738" t="str">
        <f>VLOOKUP(Sales[[#This Row],[TerritoryKey]], Territories[], 2, FALSE)</f>
        <v>Australia</v>
      </c>
      <c r="J5738">
        <f>_xlfn.XLOOKUP(Sales[[#This Row],[ProductKey]], Products!$A:$A, Products!$J:$J)</f>
        <v>3.3622999999999998</v>
      </c>
      <c r="K5738">
        <f>_xlfn.XLOOKUP(Sales[[#This Row],[ProductKey]], Products!$A:$A, Products!$K:$K)</f>
        <v>8.99</v>
      </c>
      <c r="L5738" s="1">
        <f>Sales[[#This Row],[ProductPrice]]*Sales[[#This Row],[OrderQuantity]]</f>
        <v>8.99</v>
      </c>
      <c r="M5738" s="1">
        <f>Sales[[#This Row],[OrderQuantity]]</f>
        <v>1</v>
      </c>
      <c r="N5738" s="1">
        <f>1</f>
        <v>1</v>
      </c>
      <c r="O5738" s="1">
        <f>Sales[[#This Row],[TotalSales]]-Sales[[#This Row],[TotalCost]]</f>
        <v>5.6277000000000008</v>
      </c>
      <c r="P5738" s="1">
        <f>Sales[[#This Row],[ProductCost]]*Sales[[#This Row],[OrderQuantity]]</f>
        <v>3.3622999999999998</v>
      </c>
      <c r="Q5738" s="1" t="str">
        <f>VLOOKUP(Sales[[#This Row],[ProductKey]], Products!$A$2:$D$1000, 4, FALSE)</f>
        <v>Road Bottle Cage</v>
      </c>
    </row>
    <row r="5739" spans="1:17" x14ac:dyDescent="0.25">
      <c r="A5739" s="2">
        <v>38263</v>
      </c>
      <c r="B5739" s="1" t="s">
        <v>4544</v>
      </c>
      <c r="C5739">
        <v>529</v>
      </c>
      <c r="D5739">
        <v>24453</v>
      </c>
      <c r="E5739">
        <v>9</v>
      </c>
      <c r="F5739">
        <v>2</v>
      </c>
      <c r="G5739">
        <v>1</v>
      </c>
      <c r="H5739" s="2">
        <v>43376</v>
      </c>
      <c r="I5739" t="str">
        <f>VLOOKUP(Sales[[#This Row],[TerritoryKey]], Territories[], 2, FALSE)</f>
        <v>Australia</v>
      </c>
      <c r="J5739">
        <f>_xlfn.XLOOKUP(Sales[[#This Row],[ProductKey]], Products!$A:$A, Products!$J:$J)</f>
        <v>1.4923</v>
      </c>
      <c r="K5739">
        <f>_xlfn.XLOOKUP(Sales[[#This Row],[ProductKey]], Products!$A:$A, Products!$K:$K)</f>
        <v>3.99</v>
      </c>
      <c r="L5739" s="1">
        <f>Sales[[#This Row],[ProductPrice]]*Sales[[#This Row],[OrderQuantity]]</f>
        <v>3.99</v>
      </c>
      <c r="M5739" s="1">
        <f>Sales[[#This Row],[OrderQuantity]]</f>
        <v>1</v>
      </c>
      <c r="N5739" s="1">
        <f>1</f>
        <v>1</v>
      </c>
      <c r="O5739" s="1">
        <f>Sales[[#This Row],[TotalSales]]-Sales[[#This Row],[TotalCost]]</f>
        <v>2.4977</v>
      </c>
      <c r="P5739" s="1">
        <f>Sales[[#This Row],[ProductCost]]*Sales[[#This Row],[OrderQuantity]]</f>
        <v>1.4923</v>
      </c>
      <c r="Q5739" s="1" t="str">
        <f>VLOOKUP(Sales[[#This Row],[ProductKey]], Products!$A$2:$D$1000, 4, FALSE)</f>
        <v>Road Tire Tube</v>
      </c>
    </row>
    <row r="5740" spans="1:17" x14ac:dyDescent="0.25">
      <c r="A5740" s="2">
        <v>38141</v>
      </c>
      <c r="B5740" s="1" t="s">
        <v>4579</v>
      </c>
      <c r="C5740">
        <v>487</v>
      </c>
      <c r="D5740">
        <v>13007</v>
      </c>
      <c r="E5740">
        <v>9</v>
      </c>
      <c r="F5740">
        <v>2</v>
      </c>
      <c r="G5740">
        <v>1</v>
      </c>
      <c r="H5740" s="2">
        <v>43254</v>
      </c>
      <c r="I5740" t="str">
        <f>VLOOKUP(Sales[[#This Row],[TerritoryKey]], Territories[], 2, FALSE)</f>
        <v>Australia</v>
      </c>
      <c r="J5740">
        <f>_xlfn.XLOOKUP(Sales[[#This Row],[ProductKey]], Products!$A:$A, Products!$J:$J)</f>
        <v>20.566299999999998</v>
      </c>
      <c r="K5740">
        <f>_xlfn.XLOOKUP(Sales[[#This Row],[ProductKey]], Products!$A:$A, Products!$K:$K)</f>
        <v>54.99</v>
      </c>
      <c r="L5740" s="1">
        <f>Sales[[#This Row],[ProductPrice]]*Sales[[#This Row],[OrderQuantity]]</f>
        <v>54.99</v>
      </c>
      <c r="M5740" s="1">
        <f>Sales[[#This Row],[OrderQuantity]]</f>
        <v>1</v>
      </c>
      <c r="N5740" s="1">
        <f>1</f>
        <v>1</v>
      </c>
      <c r="O5740" s="1">
        <f>Sales[[#This Row],[TotalSales]]-Sales[[#This Row],[TotalCost]]</f>
        <v>34.423700000000004</v>
      </c>
      <c r="P5740" s="1">
        <f>Sales[[#This Row],[ProductCost]]*Sales[[#This Row],[OrderQuantity]]</f>
        <v>20.566299999999998</v>
      </c>
      <c r="Q5740" s="1" t="str">
        <f>VLOOKUP(Sales[[#This Row],[ProductKey]], Products!$A$2:$D$1000, 4, FALSE)</f>
        <v>Hydration Pack - 70 oz.</v>
      </c>
    </row>
    <row r="5741" spans="1:17" x14ac:dyDescent="0.25">
      <c r="A5741" s="2">
        <v>38263</v>
      </c>
      <c r="B5741" s="1" t="s">
        <v>4596</v>
      </c>
      <c r="C5741">
        <v>478</v>
      </c>
      <c r="D5741">
        <v>15179</v>
      </c>
      <c r="E5741">
        <v>9</v>
      </c>
      <c r="F5741">
        <v>2</v>
      </c>
      <c r="G5741">
        <v>1</v>
      </c>
      <c r="H5741" s="2">
        <v>43376</v>
      </c>
      <c r="I5741" t="str">
        <f>VLOOKUP(Sales[[#This Row],[TerritoryKey]], Territories[], 2, FALSE)</f>
        <v>Australia</v>
      </c>
      <c r="J5741">
        <f>_xlfn.XLOOKUP(Sales[[#This Row],[ProductKey]], Products!$A:$A, Products!$J:$J)</f>
        <v>3.7363</v>
      </c>
      <c r="K5741">
        <f>_xlfn.XLOOKUP(Sales[[#This Row],[ProductKey]], Products!$A:$A, Products!$K:$K)</f>
        <v>9.99</v>
      </c>
      <c r="L5741" s="1">
        <f>Sales[[#This Row],[ProductPrice]]*Sales[[#This Row],[OrderQuantity]]</f>
        <v>9.99</v>
      </c>
      <c r="M5741" s="1">
        <f>Sales[[#This Row],[OrderQuantity]]</f>
        <v>1</v>
      </c>
      <c r="N5741" s="1">
        <f>1</f>
        <v>1</v>
      </c>
      <c r="O5741" s="1">
        <f>Sales[[#This Row],[TotalSales]]-Sales[[#This Row],[TotalCost]]</f>
        <v>6.2537000000000003</v>
      </c>
      <c r="P5741" s="1">
        <f>Sales[[#This Row],[ProductCost]]*Sales[[#This Row],[OrderQuantity]]</f>
        <v>3.7363</v>
      </c>
      <c r="Q5741" s="1" t="str">
        <f>VLOOKUP(Sales[[#This Row],[ProductKey]], Products!$A$2:$D$1000, 4, FALSE)</f>
        <v>Mountain Bottle Cage</v>
      </c>
    </row>
    <row r="5742" spans="1:17" x14ac:dyDescent="0.25">
      <c r="A5742" s="2">
        <v>38169</v>
      </c>
      <c r="B5742" s="1" t="s">
        <v>4601</v>
      </c>
      <c r="C5742">
        <v>489</v>
      </c>
      <c r="D5742">
        <v>26563</v>
      </c>
      <c r="E5742">
        <v>9</v>
      </c>
      <c r="F5742">
        <v>2</v>
      </c>
      <c r="G5742">
        <v>1</v>
      </c>
      <c r="H5742" s="2">
        <v>43282</v>
      </c>
      <c r="I5742" t="str">
        <f>VLOOKUP(Sales[[#This Row],[TerritoryKey]], Territories[], 2, FALSE)</f>
        <v>Australia</v>
      </c>
      <c r="J5742">
        <f>_xlfn.XLOOKUP(Sales[[#This Row],[ProductKey]], Products!$A:$A, Products!$J:$J)</f>
        <v>41.572299999999998</v>
      </c>
      <c r="K5742">
        <f>_xlfn.XLOOKUP(Sales[[#This Row],[ProductKey]], Products!$A:$A, Products!$K:$K)</f>
        <v>53.99</v>
      </c>
      <c r="L5742" s="1">
        <f>Sales[[#This Row],[ProductPrice]]*Sales[[#This Row],[OrderQuantity]]</f>
        <v>53.99</v>
      </c>
      <c r="M5742" s="1">
        <f>Sales[[#This Row],[OrderQuantity]]</f>
        <v>1</v>
      </c>
      <c r="N5742" s="1">
        <f>1</f>
        <v>1</v>
      </c>
      <c r="O5742" s="1">
        <f>Sales[[#This Row],[TotalSales]]-Sales[[#This Row],[TotalCost]]</f>
        <v>12.417700000000004</v>
      </c>
      <c r="P5742" s="1">
        <f>Sales[[#This Row],[ProductCost]]*Sales[[#This Row],[OrderQuantity]]</f>
        <v>41.572299999999998</v>
      </c>
      <c r="Q5742" s="1" t="str">
        <f>VLOOKUP(Sales[[#This Row],[ProductKey]], Products!$A$2:$D$1000, 4, FALSE)</f>
        <v>Short-Sleeve Classic Jersey, M</v>
      </c>
    </row>
    <row r="5743" spans="1:17" x14ac:dyDescent="0.25">
      <c r="A5743" s="2">
        <v>38141</v>
      </c>
      <c r="B5743" s="1" t="s">
        <v>4742</v>
      </c>
      <c r="C5743">
        <v>490</v>
      </c>
      <c r="D5743">
        <v>12578</v>
      </c>
      <c r="E5743">
        <v>9</v>
      </c>
      <c r="F5743">
        <v>2</v>
      </c>
      <c r="G5743">
        <v>1</v>
      </c>
      <c r="H5743" s="2">
        <v>43254</v>
      </c>
      <c r="I5743" t="str">
        <f>VLOOKUP(Sales[[#This Row],[TerritoryKey]], Territories[], 2, FALSE)</f>
        <v>Australia</v>
      </c>
      <c r="J5743">
        <f>_xlfn.XLOOKUP(Sales[[#This Row],[ProductKey]], Products!$A:$A, Products!$J:$J)</f>
        <v>41.572299999999998</v>
      </c>
      <c r="K5743">
        <f>_xlfn.XLOOKUP(Sales[[#This Row],[ProductKey]], Products!$A:$A, Products!$K:$K)</f>
        <v>53.99</v>
      </c>
      <c r="L5743" s="1">
        <f>Sales[[#This Row],[ProductPrice]]*Sales[[#This Row],[OrderQuantity]]</f>
        <v>53.99</v>
      </c>
      <c r="M5743" s="1">
        <f>Sales[[#This Row],[OrderQuantity]]</f>
        <v>1</v>
      </c>
      <c r="N5743" s="1">
        <f>1</f>
        <v>1</v>
      </c>
      <c r="O5743" s="1">
        <f>Sales[[#This Row],[TotalSales]]-Sales[[#This Row],[TotalCost]]</f>
        <v>12.417700000000004</v>
      </c>
      <c r="P5743" s="1">
        <f>Sales[[#This Row],[ProductCost]]*Sales[[#This Row],[OrderQuantity]]</f>
        <v>41.572299999999998</v>
      </c>
      <c r="Q5743" s="1" t="str">
        <f>VLOOKUP(Sales[[#This Row],[ProductKey]], Products!$A$2:$D$1000, 4, FALSE)</f>
        <v>Short-Sleeve Classic Jersey, L</v>
      </c>
    </row>
    <row r="5744" spans="1:17" x14ac:dyDescent="0.25">
      <c r="A5744" s="2">
        <v>38079</v>
      </c>
      <c r="B5744" s="1" t="s">
        <v>4757</v>
      </c>
      <c r="C5744">
        <v>488</v>
      </c>
      <c r="D5744">
        <v>26138</v>
      </c>
      <c r="E5744">
        <v>9</v>
      </c>
      <c r="F5744">
        <v>2</v>
      </c>
      <c r="G5744">
        <v>1</v>
      </c>
      <c r="H5744" s="2">
        <v>43192</v>
      </c>
      <c r="I5744" t="str">
        <f>VLOOKUP(Sales[[#This Row],[TerritoryKey]], Territories[], 2, FALSE)</f>
        <v>Australia</v>
      </c>
      <c r="J5744">
        <f>_xlfn.XLOOKUP(Sales[[#This Row],[ProductKey]], Products!$A:$A, Products!$J:$J)</f>
        <v>41.572299999999998</v>
      </c>
      <c r="K5744">
        <f>_xlfn.XLOOKUP(Sales[[#This Row],[ProductKey]], Products!$A:$A, Products!$K:$K)</f>
        <v>53.99</v>
      </c>
      <c r="L5744" s="1">
        <f>Sales[[#This Row],[ProductPrice]]*Sales[[#This Row],[OrderQuantity]]</f>
        <v>53.99</v>
      </c>
      <c r="M5744" s="1">
        <f>Sales[[#This Row],[OrderQuantity]]</f>
        <v>1</v>
      </c>
      <c r="N5744" s="1">
        <f>1</f>
        <v>1</v>
      </c>
      <c r="O5744" s="1">
        <f>Sales[[#This Row],[TotalSales]]-Sales[[#This Row],[TotalCost]]</f>
        <v>12.417700000000004</v>
      </c>
      <c r="P5744" s="1">
        <f>Sales[[#This Row],[ProductCost]]*Sales[[#This Row],[OrderQuantity]]</f>
        <v>41.572299999999998</v>
      </c>
      <c r="Q5744" s="1" t="str">
        <f>VLOOKUP(Sales[[#This Row],[ProductKey]], Products!$A$2:$D$1000, 4, FALSE)</f>
        <v>Short-Sleeve Classic Jersey, S</v>
      </c>
    </row>
    <row r="5745" spans="1:17" x14ac:dyDescent="0.25">
      <c r="A5745" s="2">
        <v>37988</v>
      </c>
      <c r="B5745" s="1" t="s">
        <v>4819</v>
      </c>
      <c r="C5745">
        <v>488</v>
      </c>
      <c r="D5745">
        <v>11025</v>
      </c>
      <c r="E5745">
        <v>9</v>
      </c>
      <c r="F5745">
        <v>2</v>
      </c>
      <c r="G5745">
        <v>1</v>
      </c>
      <c r="H5745" s="2">
        <v>43102</v>
      </c>
      <c r="I5745" t="str">
        <f>VLOOKUP(Sales[[#This Row],[TerritoryKey]], Territories[], 2, FALSE)</f>
        <v>Australia</v>
      </c>
      <c r="J5745">
        <f>_xlfn.XLOOKUP(Sales[[#This Row],[ProductKey]], Products!$A:$A, Products!$J:$J)</f>
        <v>41.572299999999998</v>
      </c>
      <c r="K5745">
        <f>_xlfn.XLOOKUP(Sales[[#This Row],[ProductKey]], Products!$A:$A, Products!$K:$K)</f>
        <v>53.99</v>
      </c>
      <c r="L5745" s="1">
        <f>Sales[[#This Row],[ProductPrice]]*Sales[[#This Row],[OrderQuantity]]</f>
        <v>53.99</v>
      </c>
      <c r="M5745" s="1">
        <f>Sales[[#This Row],[OrderQuantity]]</f>
        <v>1</v>
      </c>
      <c r="N5745" s="1">
        <f>1</f>
        <v>1</v>
      </c>
      <c r="O5745" s="1">
        <f>Sales[[#This Row],[TotalSales]]-Sales[[#This Row],[TotalCost]]</f>
        <v>12.417700000000004</v>
      </c>
      <c r="P5745" s="1">
        <f>Sales[[#This Row],[ProductCost]]*Sales[[#This Row],[OrderQuantity]]</f>
        <v>41.572299999999998</v>
      </c>
      <c r="Q5745" s="1" t="str">
        <f>VLOOKUP(Sales[[#This Row],[ProductKey]], Products!$A$2:$D$1000, 4, FALSE)</f>
        <v>Short-Sleeve Classic Jersey, S</v>
      </c>
    </row>
    <row r="5746" spans="1:17" x14ac:dyDescent="0.25">
      <c r="A5746" s="2">
        <v>38293</v>
      </c>
      <c r="B5746" s="1" t="s">
        <v>4841</v>
      </c>
      <c r="C5746">
        <v>540</v>
      </c>
      <c r="D5746">
        <v>21895</v>
      </c>
      <c r="E5746">
        <v>9</v>
      </c>
      <c r="F5746">
        <v>2</v>
      </c>
      <c r="G5746">
        <v>1</v>
      </c>
      <c r="H5746" s="2">
        <v>43406</v>
      </c>
      <c r="I5746" t="str">
        <f>VLOOKUP(Sales[[#This Row],[TerritoryKey]], Territories[], 2, FALSE)</f>
        <v>Australia</v>
      </c>
      <c r="J5746">
        <f>_xlfn.XLOOKUP(Sales[[#This Row],[ProductKey]], Products!$A:$A, Products!$J:$J)</f>
        <v>12.192399999999999</v>
      </c>
      <c r="K5746">
        <f>_xlfn.XLOOKUP(Sales[[#This Row],[ProductKey]], Products!$A:$A, Products!$K:$K)</f>
        <v>32.6</v>
      </c>
      <c r="L5746" s="1">
        <f>Sales[[#This Row],[ProductPrice]]*Sales[[#This Row],[OrderQuantity]]</f>
        <v>32.6</v>
      </c>
      <c r="M5746" s="1">
        <f>Sales[[#This Row],[OrderQuantity]]</f>
        <v>1</v>
      </c>
      <c r="N5746" s="1">
        <f>1</f>
        <v>1</v>
      </c>
      <c r="O5746" s="1">
        <f>Sales[[#This Row],[TotalSales]]-Sales[[#This Row],[TotalCost]]</f>
        <v>20.407600000000002</v>
      </c>
      <c r="P5746" s="1">
        <f>Sales[[#This Row],[ProductCost]]*Sales[[#This Row],[OrderQuantity]]</f>
        <v>12.192399999999999</v>
      </c>
      <c r="Q5746" s="1" t="str">
        <f>VLOOKUP(Sales[[#This Row],[ProductKey]], Products!$A$2:$D$1000, 4, FALSE)</f>
        <v>HL Road Tire</v>
      </c>
    </row>
    <row r="5747" spans="1:17" x14ac:dyDescent="0.25">
      <c r="A5747" s="2">
        <v>38200</v>
      </c>
      <c r="B5747" s="1" t="s">
        <v>4847</v>
      </c>
      <c r="C5747">
        <v>573</v>
      </c>
      <c r="D5747">
        <v>11756</v>
      </c>
      <c r="E5747">
        <v>9</v>
      </c>
      <c r="F5747">
        <v>2</v>
      </c>
      <c r="G5747">
        <v>1</v>
      </c>
      <c r="H5747" s="2">
        <v>43313</v>
      </c>
      <c r="I5747" t="str">
        <f>VLOOKUP(Sales[[#This Row],[TerritoryKey]], Territories[], 2, FALSE)</f>
        <v>Australia</v>
      </c>
      <c r="J5747">
        <f>_xlfn.XLOOKUP(Sales[[#This Row],[ProductKey]], Products!$A:$A, Products!$J:$J)</f>
        <v>1481.9378999999999</v>
      </c>
      <c r="K5747">
        <f>_xlfn.XLOOKUP(Sales[[#This Row],[ProductKey]], Products!$A:$A, Products!$K:$K)</f>
        <v>2384.0700000000002</v>
      </c>
      <c r="L5747" s="1">
        <f>Sales[[#This Row],[ProductPrice]]*Sales[[#This Row],[OrderQuantity]]</f>
        <v>2384.0700000000002</v>
      </c>
      <c r="M5747" s="1">
        <f>Sales[[#This Row],[OrderQuantity]]</f>
        <v>1</v>
      </c>
      <c r="N5747" s="1">
        <f>1</f>
        <v>1</v>
      </c>
      <c r="O5747" s="1">
        <f>Sales[[#This Row],[TotalSales]]-Sales[[#This Row],[TotalCost]]</f>
        <v>902.13210000000026</v>
      </c>
      <c r="P5747" s="1">
        <f>Sales[[#This Row],[ProductCost]]*Sales[[#This Row],[OrderQuantity]]</f>
        <v>1481.9378999999999</v>
      </c>
      <c r="Q5747" s="1" t="str">
        <f>VLOOKUP(Sales[[#This Row],[ProductKey]], Products!$A$2:$D$1000, 4, FALSE)</f>
        <v>Touring-1000 Blue, 46</v>
      </c>
    </row>
    <row r="5748" spans="1:17" x14ac:dyDescent="0.25">
      <c r="A5748" s="2">
        <v>38142</v>
      </c>
      <c r="B5748" s="1" t="s">
        <v>4855</v>
      </c>
      <c r="C5748">
        <v>464</v>
      </c>
      <c r="D5748">
        <v>25022</v>
      </c>
      <c r="E5748">
        <v>9</v>
      </c>
      <c r="F5748">
        <v>2</v>
      </c>
      <c r="G5748">
        <v>1</v>
      </c>
      <c r="H5748" s="2">
        <v>43255</v>
      </c>
      <c r="I5748" t="str">
        <f>VLOOKUP(Sales[[#This Row],[TerritoryKey]], Territories[], 2, FALSE)</f>
        <v>Australia</v>
      </c>
      <c r="J5748">
        <f>_xlfn.XLOOKUP(Sales[[#This Row],[ProductKey]], Products!$A:$A, Products!$J:$J)</f>
        <v>9.7135999999999996</v>
      </c>
      <c r="K5748">
        <f>_xlfn.XLOOKUP(Sales[[#This Row],[ProductKey]], Products!$A:$A, Products!$K:$K)</f>
        <v>23.548100000000002</v>
      </c>
      <c r="L5748" s="1">
        <f>Sales[[#This Row],[ProductPrice]]*Sales[[#This Row],[OrderQuantity]]</f>
        <v>23.548100000000002</v>
      </c>
      <c r="M5748" s="1">
        <f>Sales[[#This Row],[OrderQuantity]]</f>
        <v>1</v>
      </c>
      <c r="N5748" s="1">
        <f>1</f>
        <v>1</v>
      </c>
      <c r="O5748" s="1">
        <f>Sales[[#This Row],[TotalSales]]-Sales[[#This Row],[TotalCost]]</f>
        <v>13.834500000000002</v>
      </c>
      <c r="P5748" s="1">
        <f>Sales[[#This Row],[ProductCost]]*Sales[[#This Row],[OrderQuantity]]</f>
        <v>9.7135999999999996</v>
      </c>
      <c r="Q5748" s="1" t="str">
        <f>VLOOKUP(Sales[[#This Row],[ProductKey]], Products!$A$2:$D$1000, 4, FALSE)</f>
        <v>Half-Finger Gloves, M</v>
      </c>
    </row>
    <row r="5749" spans="1:17" x14ac:dyDescent="0.25">
      <c r="A5749" s="2">
        <v>38262</v>
      </c>
      <c r="B5749" s="1" t="s">
        <v>4869</v>
      </c>
      <c r="C5749">
        <v>491</v>
      </c>
      <c r="D5749">
        <v>18290</v>
      </c>
      <c r="E5749">
        <v>9</v>
      </c>
      <c r="F5749">
        <v>2</v>
      </c>
      <c r="G5749">
        <v>1</v>
      </c>
      <c r="H5749" s="2">
        <v>43375</v>
      </c>
      <c r="I5749" t="str">
        <f>VLOOKUP(Sales[[#This Row],[TerritoryKey]], Territories[], 2, FALSE)</f>
        <v>Australia</v>
      </c>
      <c r="J5749">
        <f>_xlfn.XLOOKUP(Sales[[#This Row],[ProductKey]], Products!$A:$A, Products!$J:$J)</f>
        <v>41.572299999999998</v>
      </c>
      <c r="K5749">
        <f>_xlfn.XLOOKUP(Sales[[#This Row],[ProductKey]], Products!$A:$A, Products!$K:$K)</f>
        <v>53.99</v>
      </c>
      <c r="L5749" s="1">
        <f>Sales[[#This Row],[ProductPrice]]*Sales[[#This Row],[OrderQuantity]]</f>
        <v>53.99</v>
      </c>
      <c r="M5749" s="1">
        <f>Sales[[#This Row],[OrderQuantity]]</f>
        <v>1</v>
      </c>
      <c r="N5749" s="1">
        <f>1</f>
        <v>1</v>
      </c>
      <c r="O5749" s="1">
        <f>Sales[[#This Row],[TotalSales]]-Sales[[#This Row],[TotalCost]]</f>
        <v>12.417700000000004</v>
      </c>
      <c r="P5749" s="1">
        <f>Sales[[#This Row],[ProductCost]]*Sales[[#This Row],[OrderQuantity]]</f>
        <v>41.572299999999998</v>
      </c>
      <c r="Q5749" s="1" t="str">
        <f>VLOOKUP(Sales[[#This Row],[ProductKey]], Products!$A$2:$D$1000, 4, FALSE)</f>
        <v>Short-Sleeve Classic Jersey, XL</v>
      </c>
    </row>
    <row r="5750" spans="1:17" x14ac:dyDescent="0.25">
      <c r="A5750" s="2">
        <v>37990</v>
      </c>
      <c r="B5750" s="1" t="s">
        <v>4921</v>
      </c>
      <c r="C5750">
        <v>478</v>
      </c>
      <c r="D5750">
        <v>17325</v>
      </c>
      <c r="E5750">
        <v>9</v>
      </c>
      <c r="F5750">
        <v>2</v>
      </c>
      <c r="G5750">
        <v>1</v>
      </c>
      <c r="H5750" s="2">
        <v>43104</v>
      </c>
      <c r="I5750" t="str">
        <f>VLOOKUP(Sales[[#This Row],[TerritoryKey]], Territories[], 2, FALSE)</f>
        <v>Australia</v>
      </c>
      <c r="J5750">
        <f>_xlfn.XLOOKUP(Sales[[#This Row],[ProductKey]], Products!$A:$A, Products!$J:$J)</f>
        <v>3.7363</v>
      </c>
      <c r="K5750">
        <f>_xlfn.XLOOKUP(Sales[[#This Row],[ProductKey]], Products!$A:$A, Products!$K:$K)</f>
        <v>9.99</v>
      </c>
      <c r="L5750" s="1">
        <f>Sales[[#This Row],[ProductPrice]]*Sales[[#This Row],[OrderQuantity]]</f>
        <v>9.99</v>
      </c>
      <c r="M5750" s="1">
        <f>Sales[[#This Row],[OrderQuantity]]</f>
        <v>1</v>
      </c>
      <c r="N5750" s="1">
        <f>1</f>
        <v>1</v>
      </c>
      <c r="O5750" s="1">
        <f>Sales[[#This Row],[TotalSales]]-Sales[[#This Row],[TotalCost]]</f>
        <v>6.2537000000000003</v>
      </c>
      <c r="P5750" s="1">
        <f>Sales[[#This Row],[ProductCost]]*Sales[[#This Row],[OrderQuantity]]</f>
        <v>3.7363</v>
      </c>
      <c r="Q5750" s="1" t="str">
        <f>VLOOKUP(Sales[[#This Row],[ProductKey]], Products!$A$2:$D$1000, 4, FALSE)</f>
        <v>Mountain Bottle Cage</v>
      </c>
    </row>
    <row r="5751" spans="1:17" x14ac:dyDescent="0.25">
      <c r="A5751" s="2">
        <v>38110</v>
      </c>
      <c r="B5751" s="1" t="s">
        <v>4934</v>
      </c>
      <c r="C5751">
        <v>540</v>
      </c>
      <c r="D5751">
        <v>21570</v>
      </c>
      <c r="E5751">
        <v>9</v>
      </c>
      <c r="F5751">
        <v>2</v>
      </c>
      <c r="G5751">
        <v>1</v>
      </c>
      <c r="H5751" s="2">
        <v>43223</v>
      </c>
      <c r="I5751" t="str">
        <f>VLOOKUP(Sales[[#This Row],[TerritoryKey]], Territories[], 2, FALSE)</f>
        <v>Australia</v>
      </c>
      <c r="J5751">
        <f>_xlfn.XLOOKUP(Sales[[#This Row],[ProductKey]], Products!$A:$A, Products!$J:$J)</f>
        <v>12.192399999999999</v>
      </c>
      <c r="K5751">
        <f>_xlfn.XLOOKUP(Sales[[#This Row],[ProductKey]], Products!$A:$A, Products!$K:$K)</f>
        <v>32.6</v>
      </c>
      <c r="L5751" s="1">
        <f>Sales[[#This Row],[ProductPrice]]*Sales[[#This Row],[OrderQuantity]]</f>
        <v>32.6</v>
      </c>
      <c r="M5751" s="1">
        <f>Sales[[#This Row],[OrderQuantity]]</f>
        <v>1</v>
      </c>
      <c r="N5751" s="1">
        <f>1</f>
        <v>1</v>
      </c>
      <c r="O5751" s="1">
        <f>Sales[[#This Row],[TotalSales]]-Sales[[#This Row],[TotalCost]]</f>
        <v>20.407600000000002</v>
      </c>
      <c r="P5751" s="1">
        <f>Sales[[#This Row],[ProductCost]]*Sales[[#This Row],[OrderQuantity]]</f>
        <v>12.192399999999999</v>
      </c>
      <c r="Q5751" s="1" t="str">
        <f>VLOOKUP(Sales[[#This Row],[ProductKey]], Products!$A$2:$D$1000, 4, FALSE)</f>
        <v>HL Road Tire</v>
      </c>
    </row>
    <row r="5752" spans="1:17" x14ac:dyDescent="0.25">
      <c r="A5752" s="2">
        <v>38108</v>
      </c>
      <c r="B5752" s="1" t="s">
        <v>4937</v>
      </c>
      <c r="C5752">
        <v>540</v>
      </c>
      <c r="D5752">
        <v>21893</v>
      </c>
      <c r="E5752">
        <v>9</v>
      </c>
      <c r="F5752">
        <v>2</v>
      </c>
      <c r="G5752">
        <v>1</v>
      </c>
      <c r="H5752" s="2">
        <v>43221</v>
      </c>
      <c r="I5752" t="str">
        <f>VLOOKUP(Sales[[#This Row],[TerritoryKey]], Territories[], 2, FALSE)</f>
        <v>Australia</v>
      </c>
      <c r="J5752">
        <f>_xlfn.XLOOKUP(Sales[[#This Row],[ProductKey]], Products!$A:$A, Products!$J:$J)</f>
        <v>12.192399999999999</v>
      </c>
      <c r="K5752">
        <f>_xlfn.XLOOKUP(Sales[[#This Row],[ProductKey]], Products!$A:$A, Products!$K:$K)</f>
        <v>32.6</v>
      </c>
      <c r="L5752" s="1">
        <f>Sales[[#This Row],[ProductPrice]]*Sales[[#This Row],[OrderQuantity]]</f>
        <v>32.6</v>
      </c>
      <c r="M5752" s="1">
        <f>Sales[[#This Row],[OrderQuantity]]</f>
        <v>1</v>
      </c>
      <c r="N5752" s="1">
        <f>1</f>
        <v>1</v>
      </c>
      <c r="O5752" s="1">
        <f>Sales[[#This Row],[TotalSales]]-Sales[[#This Row],[TotalCost]]</f>
        <v>20.407600000000002</v>
      </c>
      <c r="P5752" s="1">
        <f>Sales[[#This Row],[ProductCost]]*Sales[[#This Row],[OrderQuantity]]</f>
        <v>12.192399999999999</v>
      </c>
      <c r="Q5752" s="1" t="str">
        <f>VLOOKUP(Sales[[#This Row],[ProductKey]], Products!$A$2:$D$1000, 4, FALSE)</f>
        <v>HL Road Tire</v>
      </c>
    </row>
    <row r="5753" spans="1:17" x14ac:dyDescent="0.25">
      <c r="A5753" s="2">
        <v>37987</v>
      </c>
      <c r="B5753" s="1" t="s">
        <v>4969</v>
      </c>
      <c r="C5753">
        <v>488</v>
      </c>
      <c r="D5753">
        <v>18713</v>
      </c>
      <c r="E5753">
        <v>9</v>
      </c>
      <c r="F5753">
        <v>2</v>
      </c>
      <c r="G5753">
        <v>1</v>
      </c>
      <c r="H5753" s="2">
        <v>43101</v>
      </c>
      <c r="I5753" t="str">
        <f>VLOOKUP(Sales[[#This Row],[TerritoryKey]], Territories[], 2, FALSE)</f>
        <v>Australia</v>
      </c>
      <c r="J5753">
        <f>_xlfn.XLOOKUP(Sales[[#This Row],[ProductKey]], Products!$A:$A, Products!$J:$J)</f>
        <v>41.572299999999998</v>
      </c>
      <c r="K5753">
        <f>_xlfn.XLOOKUP(Sales[[#This Row],[ProductKey]], Products!$A:$A, Products!$K:$K)</f>
        <v>53.99</v>
      </c>
      <c r="L5753" s="1">
        <f>Sales[[#This Row],[ProductPrice]]*Sales[[#This Row],[OrderQuantity]]</f>
        <v>53.99</v>
      </c>
      <c r="M5753" s="1">
        <f>Sales[[#This Row],[OrderQuantity]]</f>
        <v>1</v>
      </c>
      <c r="N5753" s="1">
        <f>1</f>
        <v>1</v>
      </c>
      <c r="O5753" s="1">
        <f>Sales[[#This Row],[TotalSales]]-Sales[[#This Row],[TotalCost]]</f>
        <v>12.417700000000004</v>
      </c>
      <c r="P5753" s="1">
        <f>Sales[[#This Row],[ProductCost]]*Sales[[#This Row],[OrderQuantity]]</f>
        <v>41.572299999999998</v>
      </c>
      <c r="Q5753" s="1" t="str">
        <f>VLOOKUP(Sales[[#This Row],[ProductKey]], Products!$A$2:$D$1000, 4, FALSE)</f>
        <v>Short-Sleeve Classic Jersey, S</v>
      </c>
    </row>
    <row r="5754" spans="1:17" x14ac:dyDescent="0.25">
      <c r="A5754" s="2">
        <v>37989</v>
      </c>
      <c r="B5754" s="1" t="s">
        <v>4997</v>
      </c>
      <c r="C5754">
        <v>540</v>
      </c>
      <c r="D5754">
        <v>21568</v>
      </c>
      <c r="E5754">
        <v>9</v>
      </c>
      <c r="F5754">
        <v>2</v>
      </c>
      <c r="G5754">
        <v>1</v>
      </c>
      <c r="H5754" s="2">
        <v>43103</v>
      </c>
      <c r="I5754" t="str">
        <f>VLOOKUP(Sales[[#This Row],[TerritoryKey]], Territories[], 2, FALSE)</f>
        <v>Australia</v>
      </c>
      <c r="J5754">
        <f>_xlfn.XLOOKUP(Sales[[#This Row],[ProductKey]], Products!$A:$A, Products!$J:$J)</f>
        <v>12.192399999999999</v>
      </c>
      <c r="K5754">
        <f>_xlfn.XLOOKUP(Sales[[#This Row],[ProductKey]], Products!$A:$A, Products!$K:$K)</f>
        <v>32.6</v>
      </c>
      <c r="L5754" s="1">
        <f>Sales[[#This Row],[ProductPrice]]*Sales[[#This Row],[OrderQuantity]]</f>
        <v>32.6</v>
      </c>
      <c r="M5754" s="1">
        <f>Sales[[#This Row],[OrderQuantity]]</f>
        <v>1</v>
      </c>
      <c r="N5754" s="1">
        <f>1</f>
        <v>1</v>
      </c>
      <c r="O5754" s="1">
        <f>Sales[[#This Row],[TotalSales]]-Sales[[#This Row],[TotalCost]]</f>
        <v>20.407600000000002</v>
      </c>
      <c r="P5754" s="1">
        <f>Sales[[#This Row],[ProductCost]]*Sales[[#This Row],[OrderQuantity]]</f>
        <v>12.192399999999999</v>
      </c>
      <c r="Q5754" s="1" t="str">
        <f>VLOOKUP(Sales[[#This Row],[ProductKey]], Products!$A$2:$D$1000, 4, FALSE)</f>
        <v>HL Road Tire</v>
      </c>
    </row>
    <row r="5755" spans="1:17" x14ac:dyDescent="0.25">
      <c r="A5755" s="2">
        <v>38262</v>
      </c>
      <c r="B5755" s="1" t="s">
        <v>5097</v>
      </c>
      <c r="C5755">
        <v>491</v>
      </c>
      <c r="D5755">
        <v>13128</v>
      </c>
      <c r="E5755">
        <v>9</v>
      </c>
      <c r="F5755">
        <v>2</v>
      </c>
      <c r="G5755">
        <v>1</v>
      </c>
      <c r="H5755" s="2">
        <v>43375</v>
      </c>
      <c r="I5755" t="str">
        <f>VLOOKUP(Sales[[#This Row],[TerritoryKey]], Territories[], 2, FALSE)</f>
        <v>Australia</v>
      </c>
      <c r="J5755">
        <f>_xlfn.XLOOKUP(Sales[[#This Row],[ProductKey]], Products!$A:$A, Products!$J:$J)</f>
        <v>41.572299999999998</v>
      </c>
      <c r="K5755">
        <f>_xlfn.XLOOKUP(Sales[[#This Row],[ProductKey]], Products!$A:$A, Products!$K:$K)</f>
        <v>53.99</v>
      </c>
      <c r="L5755" s="1">
        <f>Sales[[#This Row],[ProductPrice]]*Sales[[#This Row],[OrderQuantity]]</f>
        <v>53.99</v>
      </c>
      <c r="M5755" s="1">
        <f>Sales[[#This Row],[OrderQuantity]]</f>
        <v>1</v>
      </c>
      <c r="N5755" s="1">
        <f>1</f>
        <v>1</v>
      </c>
      <c r="O5755" s="1">
        <f>Sales[[#This Row],[TotalSales]]-Sales[[#This Row],[TotalCost]]</f>
        <v>12.417700000000004</v>
      </c>
      <c r="P5755" s="1">
        <f>Sales[[#This Row],[ProductCost]]*Sales[[#This Row],[OrderQuantity]]</f>
        <v>41.572299999999998</v>
      </c>
      <c r="Q5755" s="1" t="str">
        <f>VLOOKUP(Sales[[#This Row],[ProductKey]], Products!$A$2:$D$1000, 4, FALSE)</f>
        <v>Short-Sleeve Classic Jersey, XL</v>
      </c>
    </row>
    <row r="5756" spans="1:17" x14ac:dyDescent="0.25">
      <c r="A5756" s="2">
        <v>38292</v>
      </c>
      <c r="B5756" s="1" t="s">
        <v>5100</v>
      </c>
      <c r="C5756">
        <v>540</v>
      </c>
      <c r="D5756">
        <v>16695</v>
      </c>
      <c r="E5756">
        <v>9</v>
      </c>
      <c r="F5756">
        <v>2</v>
      </c>
      <c r="G5756">
        <v>1</v>
      </c>
      <c r="H5756" s="2">
        <v>43405</v>
      </c>
      <c r="I5756" t="str">
        <f>VLOOKUP(Sales[[#This Row],[TerritoryKey]], Territories[], 2, FALSE)</f>
        <v>Australia</v>
      </c>
      <c r="J5756">
        <f>_xlfn.XLOOKUP(Sales[[#This Row],[ProductKey]], Products!$A:$A, Products!$J:$J)</f>
        <v>12.192399999999999</v>
      </c>
      <c r="K5756">
        <f>_xlfn.XLOOKUP(Sales[[#This Row],[ProductKey]], Products!$A:$A, Products!$K:$K)</f>
        <v>32.6</v>
      </c>
      <c r="L5756" s="1">
        <f>Sales[[#This Row],[ProductPrice]]*Sales[[#This Row],[OrderQuantity]]</f>
        <v>32.6</v>
      </c>
      <c r="M5756" s="1">
        <f>Sales[[#This Row],[OrderQuantity]]</f>
        <v>1</v>
      </c>
      <c r="N5756" s="1">
        <f>1</f>
        <v>1</v>
      </c>
      <c r="O5756" s="1">
        <f>Sales[[#This Row],[TotalSales]]-Sales[[#This Row],[TotalCost]]</f>
        <v>20.407600000000002</v>
      </c>
      <c r="P5756" s="1">
        <f>Sales[[#This Row],[ProductCost]]*Sales[[#This Row],[OrderQuantity]]</f>
        <v>12.192399999999999</v>
      </c>
      <c r="Q5756" s="1" t="str">
        <f>VLOOKUP(Sales[[#This Row],[ProductKey]], Products!$A$2:$D$1000, 4, FALSE)</f>
        <v>HL Road Tire</v>
      </c>
    </row>
    <row r="5757" spans="1:17" x14ac:dyDescent="0.25">
      <c r="A5757" s="2">
        <v>38110</v>
      </c>
      <c r="B5757" s="1" t="s">
        <v>5101</v>
      </c>
      <c r="C5757">
        <v>487</v>
      </c>
      <c r="D5757">
        <v>15785</v>
      </c>
      <c r="E5757">
        <v>9</v>
      </c>
      <c r="F5757">
        <v>2</v>
      </c>
      <c r="G5757">
        <v>1</v>
      </c>
      <c r="H5757" s="2">
        <v>43223</v>
      </c>
      <c r="I5757" t="str">
        <f>VLOOKUP(Sales[[#This Row],[TerritoryKey]], Territories[], 2, FALSE)</f>
        <v>Australia</v>
      </c>
      <c r="J5757">
        <f>_xlfn.XLOOKUP(Sales[[#This Row],[ProductKey]], Products!$A:$A, Products!$J:$J)</f>
        <v>20.566299999999998</v>
      </c>
      <c r="K5757">
        <f>_xlfn.XLOOKUP(Sales[[#This Row],[ProductKey]], Products!$A:$A, Products!$K:$K)</f>
        <v>54.99</v>
      </c>
      <c r="L5757" s="1">
        <f>Sales[[#This Row],[ProductPrice]]*Sales[[#This Row],[OrderQuantity]]</f>
        <v>54.99</v>
      </c>
      <c r="M5757" s="1">
        <f>Sales[[#This Row],[OrderQuantity]]</f>
        <v>1</v>
      </c>
      <c r="N5757" s="1">
        <f>1</f>
        <v>1</v>
      </c>
      <c r="O5757" s="1">
        <f>Sales[[#This Row],[TotalSales]]-Sales[[#This Row],[TotalCost]]</f>
        <v>34.423700000000004</v>
      </c>
      <c r="P5757" s="1">
        <f>Sales[[#This Row],[ProductCost]]*Sales[[#This Row],[OrderQuantity]]</f>
        <v>20.566299999999998</v>
      </c>
      <c r="Q5757" s="1" t="str">
        <f>VLOOKUP(Sales[[#This Row],[ProductKey]], Products!$A$2:$D$1000, 4, FALSE)</f>
        <v>Hydration Pack - 70 oz.</v>
      </c>
    </row>
    <row r="5758" spans="1:17" x14ac:dyDescent="0.25">
      <c r="A5758" s="2">
        <v>38021</v>
      </c>
      <c r="B5758" s="1" t="s">
        <v>5113</v>
      </c>
      <c r="C5758">
        <v>489</v>
      </c>
      <c r="D5758">
        <v>27971</v>
      </c>
      <c r="E5758">
        <v>9</v>
      </c>
      <c r="F5758">
        <v>2</v>
      </c>
      <c r="G5758">
        <v>1</v>
      </c>
      <c r="H5758" s="2">
        <v>43135</v>
      </c>
      <c r="I5758" t="str">
        <f>VLOOKUP(Sales[[#This Row],[TerritoryKey]], Territories[], 2, FALSE)</f>
        <v>Australia</v>
      </c>
      <c r="J5758">
        <f>_xlfn.XLOOKUP(Sales[[#This Row],[ProductKey]], Products!$A:$A, Products!$J:$J)</f>
        <v>41.572299999999998</v>
      </c>
      <c r="K5758">
        <f>_xlfn.XLOOKUP(Sales[[#This Row],[ProductKey]], Products!$A:$A, Products!$K:$K)</f>
        <v>53.99</v>
      </c>
      <c r="L5758" s="1">
        <f>Sales[[#This Row],[ProductPrice]]*Sales[[#This Row],[OrderQuantity]]</f>
        <v>53.99</v>
      </c>
      <c r="M5758" s="1">
        <f>Sales[[#This Row],[OrderQuantity]]</f>
        <v>1</v>
      </c>
      <c r="N5758" s="1">
        <f>1</f>
        <v>1</v>
      </c>
      <c r="O5758" s="1">
        <f>Sales[[#This Row],[TotalSales]]-Sales[[#This Row],[TotalCost]]</f>
        <v>12.417700000000004</v>
      </c>
      <c r="P5758" s="1">
        <f>Sales[[#This Row],[ProductCost]]*Sales[[#This Row],[OrderQuantity]]</f>
        <v>41.572299999999998</v>
      </c>
      <c r="Q5758" s="1" t="str">
        <f>VLOOKUP(Sales[[#This Row],[ProductKey]], Products!$A$2:$D$1000, 4, FALSE)</f>
        <v>Short-Sleeve Classic Jersey, M</v>
      </c>
    </row>
    <row r="5759" spans="1:17" x14ac:dyDescent="0.25">
      <c r="A5759" s="2">
        <v>38050</v>
      </c>
      <c r="B5759" s="1" t="s">
        <v>5120</v>
      </c>
      <c r="C5759">
        <v>540</v>
      </c>
      <c r="D5759">
        <v>16665</v>
      </c>
      <c r="E5759">
        <v>9</v>
      </c>
      <c r="F5759">
        <v>2</v>
      </c>
      <c r="G5759">
        <v>1</v>
      </c>
      <c r="H5759" s="2">
        <v>43163</v>
      </c>
      <c r="I5759" t="str">
        <f>VLOOKUP(Sales[[#This Row],[TerritoryKey]], Territories[], 2, FALSE)</f>
        <v>Australia</v>
      </c>
      <c r="J5759">
        <f>_xlfn.XLOOKUP(Sales[[#This Row],[ProductKey]], Products!$A:$A, Products!$J:$J)</f>
        <v>12.192399999999999</v>
      </c>
      <c r="K5759">
        <f>_xlfn.XLOOKUP(Sales[[#This Row],[ProductKey]], Products!$A:$A, Products!$K:$K)</f>
        <v>32.6</v>
      </c>
      <c r="L5759" s="1">
        <f>Sales[[#This Row],[ProductPrice]]*Sales[[#This Row],[OrderQuantity]]</f>
        <v>32.6</v>
      </c>
      <c r="M5759" s="1">
        <f>Sales[[#This Row],[OrderQuantity]]</f>
        <v>1</v>
      </c>
      <c r="N5759" s="1">
        <f>1</f>
        <v>1</v>
      </c>
      <c r="O5759" s="1">
        <f>Sales[[#This Row],[TotalSales]]-Sales[[#This Row],[TotalCost]]</f>
        <v>20.407600000000002</v>
      </c>
      <c r="P5759" s="1">
        <f>Sales[[#This Row],[ProductCost]]*Sales[[#This Row],[OrderQuantity]]</f>
        <v>12.192399999999999</v>
      </c>
      <c r="Q5759" s="1" t="str">
        <f>VLOOKUP(Sales[[#This Row],[ProductKey]], Products!$A$2:$D$1000, 4, FALSE)</f>
        <v>HL Road Tire</v>
      </c>
    </row>
    <row r="5760" spans="1:17" x14ac:dyDescent="0.25">
      <c r="A5760" s="2">
        <v>38078</v>
      </c>
      <c r="B5760" s="1" t="s">
        <v>5127</v>
      </c>
      <c r="C5760">
        <v>483</v>
      </c>
      <c r="D5760">
        <v>17326</v>
      </c>
      <c r="E5760">
        <v>9</v>
      </c>
      <c r="F5760">
        <v>2</v>
      </c>
      <c r="G5760">
        <v>1</v>
      </c>
      <c r="H5760" s="2">
        <v>43191</v>
      </c>
      <c r="I5760" t="str">
        <f>VLOOKUP(Sales[[#This Row],[TerritoryKey]], Territories[], 2, FALSE)</f>
        <v>Australia</v>
      </c>
      <c r="J5760">
        <f>_xlfn.XLOOKUP(Sales[[#This Row],[ProductKey]], Products!$A:$A, Products!$J:$J)</f>
        <v>44.88</v>
      </c>
      <c r="K5760">
        <f>_xlfn.XLOOKUP(Sales[[#This Row],[ProductKey]], Products!$A:$A, Products!$K:$K)</f>
        <v>120</v>
      </c>
      <c r="L5760" s="1">
        <f>Sales[[#This Row],[ProductPrice]]*Sales[[#This Row],[OrderQuantity]]</f>
        <v>120</v>
      </c>
      <c r="M5760" s="1">
        <f>Sales[[#This Row],[OrderQuantity]]</f>
        <v>1</v>
      </c>
      <c r="N5760" s="1">
        <f>1</f>
        <v>1</v>
      </c>
      <c r="O5760" s="1">
        <f>Sales[[#This Row],[TotalSales]]-Sales[[#This Row],[TotalCost]]</f>
        <v>75.12</v>
      </c>
      <c r="P5760" s="1">
        <f>Sales[[#This Row],[ProductCost]]*Sales[[#This Row],[OrderQuantity]]</f>
        <v>44.88</v>
      </c>
      <c r="Q5760" s="1" t="str">
        <f>VLOOKUP(Sales[[#This Row],[ProductKey]], Products!$A$2:$D$1000, 4, FALSE)</f>
        <v>Hitch Rack - 4-Bike</v>
      </c>
    </row>
    <row r="5761" spans="1:17" x14ac:dyDescent="0.25">
      <c r="A5761" s="2">
        <v>38202</v>
      </c>
      <c r="B5761" s="1" t="s">
        <v>5248</v>
      </c>
      <c r="C5761">
        <v>473</v>
      </c>
      <c r="D5761">
        <v>27982</v>
      </c>
      <c r="E5761">
        <v>9</v>
      </c>
      <c r="F5761">
        <v>2</v>
      </c>
      <c r="G5761">
        <v>1</v>
      </c>
      <c r="H5761" s="2">
        <v>43315</v>
      </c>
      <c r="I5761" t="str">
        <f>VLOOKUP(Sales[[#This Row],[TerritoryKey]], Territories[], 2, FALSE)</f>
        <v>Australia</v>
      </c>
      <c r="J5761">
        <f>_xlfn.XLOOKUP(Sales[[#This Row],[ProductKey]], Products!$A:$A, Products!$J:$J)</f>
        <v>23.748999999999999</v>
      </c>
      <c r="K5761">
        <f>_xlfn.XLOOKUP(Sales[[#This Row],[ProductKey]], Products!$A:$A, Products!$K:$K)</f>
        <v>63.5</v>
      </c>
      <c r="L5761" s="1">
        <f>Sales[[#This Row],[ProductPrice]]*Sales[[#This Row],[OrderQuantity]]</f>
        <v>63.5</v>
      </c>
      <c r="M5761" s="1">
        <f>Sales[[#This Row],[OrderQuantity]]</f>
        <v>1</v>
      </c>
      <c r="N5761" s="1">
        <f>1</f>
        <v>1</v>
      </c>
      <c r="O5761" s="1">
        <f>Sales[[#This Row],[TotalSales]]-Sales[[#This Row],[TotalCost]]</f>
        <v>39.751000000000005</v>
      </c>
      <c r="P5761" s="1">
        <f>Sales[[#This Row],[ProductCost]]*Sales[[#This Row],[OrderQuantity]]</f>
        <v>23.748999999999999</v>
      </c>
      <c r="Q5761" s="1" t="str">
        <f>VLOOKUP(Sales[[#This Row],[ProductKey]], Products!$A$2:$D$1000, 4, FALSE)</f>
        <v>Classic Vest, L</v>
      </c>
    </row>
    <row r="5762" spans="1:17" x14ac:dyDescent="0.25">
      <c r="A5762" s="2">
        <v>37989</v>
      </c>
      <c r="B5762" s="1" t="s">
        <v>5271</v>
      </c>
      <c r="C5762">
        <v>529</v>
      </c>
      <c r="D5762">
        <v>21984</v>
      </c>
      <c r="E5762">
        <v>9</v>
      </c>
      <c r="F5762">
        <v>2</v>
      </c>
      <c r="G5762">
        <v>1</v>
      </c>
      <c r="H5762" s="2">
        <v>43103</v>
      </c>
      <c r="I5762" t="str">
        <f>VLOOKUP(Sales[[#This Row],[TerritoryKey]], Territories[], 2, FALSE)</f>
        <v>Australia</v>
      </c>
      <c r="J5762">
        <f>_xlfn.XLOOKUP(Sales[[#This Row],[ProductKey]], Products!$A:$A, Products!$J:$J)</f>
        <v>1.4923</v>
      </c>
      <c r="K5762">
        <f>_xlfn.XLOOKUP(Sales[[#This Row],[ProductKey]], Products!$A:$A, Products!$K:$K)</f>
        <v>3.99</v>
      </c>
      <c r="L5762" s="1">
        <f>Sales[[#This Row],[ProductPrice]]*Sales[[#This Row],[OrderQuantity]]</f>
        <v>3.99</v>
      </c>
      <c r="M5762" s="1">
        <f>Sales[[#This Row],[OrderQuantity]]</f>
        <v>1</v>
      </c>
      <c r="N5762" s="1">
        <f>1</f>
        <v>1</v>
      </c>
      <c r="O5762" s="1">
        <f>Sales[[#This Row],[TotalSales]]-Sales[[#This Row],[TotalCost]]</f>
        <v>2.4977</v>
      </c>
      <c r="P5762" s="1">
        <f>Sales[[#This Row],[ProductCost]]*Sales[[#This Row],[OrderQuantity]]</f>
        <v>1.4923</v>
      </c>
      <c r="Q5762" s="1" t="str">
        <f>VLOOKUP(Sales[[#This Row],[ProductKey]], Products!$A$2:$D$1000, 4, FALSE)</f>
        <v>Road Tire Tube</v>
      </c>
    </row>
    <row r="5763" spans="1:17" x14ac:dyDescent="0.25">
      <c r="A5763" s="2">
        <v>38201</v>
      </c>
      <c r="B5763" s="1" t="s">
        <v>5327</v>
      </c>
      <c r="C5763">
        <v>535</v>
      </c>
      <c r="D5763">
        <v>12588</v>
      </c>
      <c r="E5763">
        <v>9</v>
      </c>
      <c r="F5763">
        <v>2</v>
      </c>
      <c r="G5763">
        <v>1</v>
      </c>
      <c r="H5763" s="2">
        <v>43314</v>
      </c>
      <c r="I5763" t="str">
        <f>VLOOKUP(Sales[[#This Row],[TerritoryKey]], Territories[], 2, FALSE)</f>
        <v>Australia</v>
      </c>
      <c r="J5763">
        <f>_xlfn.XLOOKUP(Sales[[#This Row],[ProductKey]], Products!$A:$A, Products!$J:$J)</f>
        <v>9.3462999999999994</v>
      </c>
      <c r="K5763">
        <f>_xlfn.XLOOKUP(Sales[[#This Row],[ProductKey]], Products!$A:$A, Products!$K:$K)</f>
        <v>24.99</v>
      </c>
      <c r="L5763" s="1">
        <f>Sales[[#This Row],[ProductPrice]]*Sales[[#This Row],[OrderQuantity]]</f>
        <v>24.99</v>
      </c>
      <c r="M5763" s="1">
        <f>Sales[[#This Row],[OrderQuantity]]</f>
        <v>1</v>
      </c>
      <c r="N5763" s="1">
        <f>1</f>
        <v>1</v>
      </c>
      <c r="O5763" s="1">
        <f>Sales[[#This Row],[TotalSales]]-Sales[[#This Row],[TotalCost]]</f>
        <v>15.643699999999999</v>
      </c>
      <c r="P5763" s="1">
        <f>Sales[[#This Row],[ProductCost]]*Sales[[#This Row],[OrderQuantity]]</f>
        <v>9.3462999999999994</v>
      </c>
      <c r="Q5763" s="1" t="str">
        <f>VLOOKUP(Sales[[#This Row],[ProductKey]], Products!$A$2:$D$1000, 4, FALSE)</f>
        <v>LL Mountain Tire</v>
      </c>
    </row>
    <row r="5764" spans="1:17" x14ac:dyDescent="0.25">
      <c r="A5764" s="2">
        <v>38292</v>
      </c>
      <c r="B5764" s="1" t="s">
        <v>5340</v>
      </c>
      <c r="C5764">
        <v>487</v>
      </c>
      <c r="D5764">
        <v>18717</v>
      </c>
      <c r="E5764">
        <v>9</v>
      </c>
      <c r="F5764">
        <v>2</v>
      </c>
      <c r="G5764">
        <v>1</v>
      </c>
      <c r="H5764" s="2">
        <v>43405</v>
      </c>
      <c r="I5764" t="str">
        <f>VLOOKUP(Sales[[#This Row],[TerritoryKey]], Territories[], 2, FALSE)</f>
        <v>Australia</v>
      </c>
      <c r="J5764">
        <f>_xlfn.XLOOKUP(Sales[[#This Row],[ProductKey]], Products!$A:$A, Products!$J:$J)</f>
        <v>20.566299999999998</v>
      </c>
      <c r="K5764">
        <f>_xlfn.XLOOKUP(Sales[[#This Row],[ProductKey]], Products!$A:$A, Products!$K:$K)</f>
        <v>54.99</v>
      </c>
      <c r="L5764" s="1">
        <f>Sales[[#This Row],[ProductPrice]]*Sales[[#This Row],[OrderQuantity]]</f>
        <v>54.99</v>
      </c>
      <c r="M5764" s="1">
        <f>Sales[[#This Row],[OrderQuantity]]</f>
        <v>1</v>
      </c>
      <c r="N5764" s="1">
        <f>1</f>
        <v>1</v>
      </c>
      <c r="O5764" s="1">
        <f>Sales[[#This Row],[TotalSales]]-Sales[[#This Row],[TotalCost]]</f>
        <v>34.423700000000004</v>
      </c>
      <c r="P5764" s="1">
        <f>Sales[[#This Row],[ProductCost]]*Sales[[#This Row],[OrderQuantity]]</f>
        <v>20.566299999999998</v>
      </c>
      <c r="Q5764" s="1" t="str">
        <f>VLOOKUP(Sales[[#This Row],[ProductKey]], Products!$A$2:$D$1000, 4, FALSE)</f>
        <v>Hydration Pack - 70 oz.</v>
      </c>
    </row>
    <row r="5765" spans="1:17" x14ac:dyDescent="0.25">
      <c r="A5765" s="2">
        <v>38109</v>
      </c>
      <c r="B5765" s="1" t="s">
        <v>5353</v>
      </c>
      <c r="C5765">
        <v>488</v>
      </c>
      <c r="D5765">
        <v>26763</v>
      </c>
      <c r="E5765">
        <v>9</v>
      </c>
      <c r="F5765">
        <v>2</v>
      </c>
      <c r="G5765">
        <v>1</v>
      </c>
      <c r="H5765" s="2">
        <v>43222</v>
      </c>
      <c r="I5765" t="str">
        <f>VLOOKUP(Sales[[#This Row],[TerritoryKey]], Territories[], 2, FALSE)</f>
        <v>Australia</v>
      </c>
      <c r="J5765">
        <f>_xlfn.XLOOKUP(Sales[[#This Row],[ProductKey]], Products!$A:$A, Products!$J:$J)</f>
        <v>41.572299999999998</v>
      </c>
      <c r="K5765">
        <f>_xlfn.XLOOKUP(Sales[[#This Row],[ProductKey]], Products!$A:$A, Products!$K:$K)</f>
        <v>53.99</v>
      </c>
      <c r="L5765" s="1">
        <f>Sales[[#This Row],[ProductPrice]]*Sales[[#This Row],[OrderQuantity]]</f>
        <v>53.99</v>
      </c>
      <c r="M5765" s="1">
        <f>Sales[[#This Row],[OrderQuantity]]</f>
        <v>1</v>
      </c>
      <c r="N5765" s="1">
        <f>1</f>
        <v>1</v>
      </c>
      <c r="O5765" s="1">
        <f>Sales[[#This Row],[TotalSales]]-Sales[[#This Row],[TotalCost]]</f>
        <v>12.417700000000004</v>
      </c>
      <c r="P5765" s="1">
        <f>Sales[[#This Row],[ProductCost]]*Sales[[#This Row],[OrderQuantity]]</f>
        <v>41.572299999999998</v>
      </c>
      <c r="Q5765" s="1" t="str">
        <f>VLOOKUP(Sales[[#This Row],[ProductKey]], Products!$A$2:$D$1000, 4, FALSE)</f>
        <v>Short-Sleeve Classic Jersey, S</v>
      </c>
    </row>
    <row r="5766" spans="1:17" x14ac:dyDescent="0.25">
      <c r="A5766" s="2">
        <v>37990</v>
      </c>
      <c r="B5766" s="1" t="s">
        <v>5373</v>
      </c>
      <c r="C5766">
        <v>539</v>
      </c>
      <c r="D5766">
        <v>15644</v>
      </c>
      <c r="E5766">
        <v>9</v>
      </c>
      <c r="F5766">
        <v>2</v>
      </c>
      <c r="G5766">
        <v>1</v>
      </c>
      <c r="H5766" s="2">
        <v>43104</v>
      </c>
      <c r="I5766" t="str">
        <f>VLOOKUP(Sales[[#This Row],[TerritoryKey]], Territories[], 2, FALSE)</f>
        <v>Australia</v>
      </c>
      <c r="J5766">
        <f>_xlfn.XLOOKUP(Sales[[#This Row],[ProductKey]], Products!$A:$A, Products!$J:$J)</f>
        <v>9.3462999999999994</v>
      </c>
      <c r="K5766">
        <f>_xlfn.XLOOKUP(Sales[[#This Row],[ProductKey]], Products!$A:$A, Products!$K:$K)</f>
        <v>24.99</v>
      </c>
      <c r="L5766" s="1">
        <f>Sales[[#This Row],[ProductPrice]]*Sales[[#This Row],[OrderQuantity]]</f>
        <v>24.99</v>
      </c>
      <c r="M5766" s="1">
        <f>Sales[[#This Row],[OrderQuantity]]</f>
        <v>1</v>
      </c>
      <c r="N5766" s="1">
        <f>1</f>
        <v>1</v>
      </c>
      <c r="O5766" s="1">
        <f>Sales[[#This Row],[TotalSales]]-Sales[[#This Row],[TotalCost]]</f>
        <v>15.643699999999999</v>
      </c>
      <c r="P5766" s="1">
        <f>Sales[[#This Row],[ProductCost]]*Sales[[#This Row],[OrderQuantity]]</f>
        <v>9.3462999999999994</v>
      </c>
      <c r="Q5766" s="1" t="str">
        <f>VLOOKUP(Sales[[#This Row],[ProductKey]], Products!$A$2:$D$1000, 4, FALSE)</f>
        <v>ML Road Tire</v>
      </c>
    </row>
    <row r="5767" spans="1:17" x14ac:dyDescent="0.25">
      <c r="A5767" s="2">
        <v>38322</v>
      </c>
      <c r="B5767" s="1" t="s">
        <v>5376</v>
      </c>
      <c r="C5767">
        <v>484</v>
      </c>
      <c r="D5767">
        <v>18216</v>
      </c>
      <c r="E5767">
        <v>9</v>
      </c>
      <c r="F5767">
        <v>2</v>
      </c>
      <c r="G5767">
        <v>1</v>
      </c>
      <c r="H5767" s="2">
        <v>43435</v>
      </c>
      <c r="I5767" t="str">
        <f>VLOOKUP(Sales[[#This Row],[TerritoryKey]], Territories[], 2, FALSE)</f>
        <v>Australia</v>
      </c>
      <c r="J5767">
        <f>_xlfn.XLOOKUP(Sales[[#This Row],[ProductKey]], Products!$A:$A, Products!$J:$J)</f>
        <v>2.9733000000000001</v>
      </c>
      <c r="K5767">
        <f>_xlfn.XLOOKUP(Sales[[#This Row],[ProductKey]], Products!$A:$A, Products!$K:$K)</f>
        <v>7.95</v>
      </c>
      <c r="L5767" s="1">
        <f>Sales[[#This Row],[ProductPrice]]*Sales[[#This Row],[OrderQuantity]]</f>
        <v>7.95</v>
      </c>
      <c r="M5767" s="1">
        <f>Sales[[#This Row],[OrderQuantity]]</f>
        <v>1</v>
      </c>
      <c r="N5767" s="1">
        <f>1</f>
        <v>1</v>
      </c>
      <c r="O5767" s="1">
        <f>Sales[[#This Row],[TotalSales]]-Sales[[#This Row],[TotalCost]]</f>
        <v>4.9767000000000001</v>
      </c>
      <c r="P5767" s="1">
        <f>Sales[[#This Row],[ProductCost]]*Sales[[#This Row],[OrderQuantity]]</f>
        <v>2.9733000000000001</v>
      </c>
      <c r="Q5767" s="1" t="str">
        <f>VLOOKUP(Sales[[#This Row],[ProductKey]], Products!$A$2:$D$1000, 4, FALSE)</f>
        <v>Bike Wash - Dissolver</v>
      </c>
    </row>
    <row r="5768" spans="1:17" x14ac:dyDescent="0.25">
      <c r="A5768" s="2">
        <v>38172</v>
      </c>
      <c r="B5768" s="1" t="s">
        <v>5405</v>
      </c>
      <c r="C5768">
        <v>480</v>
      </c>
      <c r="D5768">
        <v>17228</v>
      </c>
      <c r="E5768">
        <v>9</v>
      </c>
      <c r="F5768">
        <v>2</v>
      </c>
      <c r="G5768">
        <v>1</v>
      </c>
      <c r="H5768" s="2">
        <v>43285</v>
      </c>
      <c r="I5768" t="str">
        <f>VLOOKUP(Sales[[#This Row],[TerritoryKey]], Territories[], 2, FALSE)</f>
        <v>Australia</v>
      </c>
      <c r="J5768">
        <f>_xlfn.XLOOKUP(Sales[[#This Row],[ProductKey]], Products!$A:$A, Products!$J:$J)</f>
        <v>0.85650000000000004</v>
      </c>
      <c r="K5768">
        <f>_xlfn.XLOOKUP(Sales[[#This Row],[ProductKey]], Products!$A:$A, Products!$K:$K)</f>
        <v>2.29</v>
      </c>
      <c r="L5768" s="1">
        <f>Sales[[#This Row],[ProductPrice]]*Sales[[#This Row],[OrderQuantity]]</f>
        <v>2.29</v>
      </c>
      <c r="M5768" s="1">
        <f>Sales[[#This Row],[OrderQuantity]]</f>
        <v>1</v>
      </c>
      <c r="N5768" s="1">
        <f>1</f>
        <v>1</v>
      </c>
      <c r="O5768" s="1">
        <f>Sales[[#This Row],[TotalSales]]-Sales[[#This Row],[TotalCost]]</f>
        <v>1.4335</v>
      </c>
      <c r="P5768" s="1">
        <f>Sales[[#This Row],[ProductCost]]*Sales[[#This Row],[OrderQuantity]]</f>
        <v>0.85650000000000004</v>
      </c>
      <c r="Q5768" s="1" t="str">
        <f>VLOOKUP(Sales[[#This Row],[ProductKey]], Products!$A$2:$D$1000, 4, FALSE)</f>
        <v>Patch Kit/8 Patches</v>
      </c>
    </row>
    <row r="5769" spans="1:17" x14ac:dyDescent="0.25">
      <c r="A5769" s="2">
        <v>38324</v>
      </c>
      <c r="B5769" s="1" t="s">
        <v>5526</v>
      </c>
      <c r="C5769">
        <v>489</v>
      </c>
      <c r="D5769">
        <v>15646</v>
      </c>
      <c r="E5769">
        <v>9</v>
      </c>
      <c r="F5769">
        <v>2</v>
      </c>
      <c r="G5769">
        <v>1</v>
      </c>
      <c r="H5769" s="2">
        <v>43437</v>
      </c>
      <c r="I5769" t="str">
        <f>VLOOKUP(Sales[[#This Row],[TerritoryKey]], Territories[], 2, FALSE)</f>
        <v>Australia</v>
      </c>
      <c r="J5769">
        <f>_xlfn.XLOOKUP(Sales[[#This Row],[ProductKey]], Products!$A:$A, Products!$J:$J)</f>
        <v>41.572299999999998</v>
      </c>
      <c r="K5769">
        <f>_xlfn.XLOOKUP(Sales[[#This Row],[ProductKey]], Products!$A:$A, Products!$K:$K)</f>
        <v>53.99</v>
      </c>
      <c r="L5769" s="1">
        <f>Sales[[#This Row],[ProductPrice]]*Sales[[#This Row],[OrderQuantity]]</f>
        <v>53.99</v>
      </c>
      <c r="M5769" s="1">
        <f>Sales[[#This Row],[OrderQuantity]]</f>
        <v>1</v>
      </c>
      <c r="N5769" s="1">
        <f>1</f>
        <v>1</v>
      </c>
      <c r="O5769" s="1">
        <f>Sales[[#This Row],[TotalSales]]-Sales[[#This Row],[TotalCost]]</f>
        <v>12.417700000000004</v>
      </c>
      <c r="P5769" s="1">
        <f>Sales[[#This Row],[ProductCost]]*Sales[[#This Row],[OrderQuantity]]</f>
        <v>41.572299999999998</v>
      </c>
      <c r="Q5769" s="1" t="str">
        <f>VLOOKUP(Sales[[#This Row],[ProductKey]], Products!$A$2:$D$1000, 4, FALSE)</f>
        <v>Short-Sleeve Classic Jersey, M</v>
      </c>
    </row>
    <row r="5770" spans="1:17" x14ac:dyDescent="0.25">
      <c r="A5770" s="2">
        <v>38234</v>
      </c>
      <c r="B5770" s="1" t="s">
        <v>5560</v>
      </c>
      <c r="C5770">
        <v>477</v>
      </c>
      <c r="D5770">
        <v>15229</v>
      </c>
      <c r="E5770">
        <v>9</v>
      </c>
      <c r="F5770">
        <v>2</v>
      </c>
      <c r="G5770">
        <v>1</v>
      </c>
      <c r="H5770" s="2">
        <v>43347</v>
      </c>
      <c r="I5770" t="str">
        <f>VLOOKUP(Sales[[#This Row],[TerritoryKey]], Territories[], 2, FALSE)</f>
        <v>Australia</v>
      </c>
      <c r="J5770">
        <f>_xlfn.XLOOKUP(Sales[[#This Row],[ProductKey]], Products!$A:$A, Products!$J:$J)</f>
        <v>1.8663000000000001</v>
      </c>
      <c r="K5770">
        <f>_xlfn.XLOOKUP(Sales[[#This Row],[ProductKey]], Products!$A:$A, Products!$K:$K)</f>
        <v>4.99</v>
      </c>
      <c r="L5770" s="1">
        <f>Sales[[#This Row],[ProductPrice]]*Sales[[#This Row],[OrderQuantity]]</f>
        <v>4.99</v>
      </c>
      <c r="M5770" s="1">
        <f>Sales[[#This Row],[OrderQuantity]]</f>
        <v>1</v>
      </c>
      <c r="N5770" s="1">
        <f>1</f>
        <v>1</v>
      </c>
      <c r="O5770" s="1">
        <f>Sales[[#This Row],[TotalSales]]-Sales[[#This Row],[TotalCost]]</f>
        <v>3.1237000000000004</v>
      </c>
      <c r="P5770" s="1">
        <f>Sales[[#This Row],[ProductCost]]*Sales[[#This Row],[OrderQuantity]]</f>
        <v>1.8663000000000001</v>
      </c>
      <c r="Q5770" s="1" t="str">
        <f>VLOOKUP(Sales[[#This Row],[ProductKey]], Products!$A$2:$D$1000, 4, FALSE)</f>
        <v>Water Bottle - 30 oz.</v>
      </c>
    </row>
    <row r="5771" spans="1:17" x14ac:dyDescent="0.25">
      <c r="A5771" s="2">
        <v>38140</v>
      </c>
      <c r="B5771" s="1" t="s">
        <v>5561</v>
      </c>
      <c r="C5771">
        <v>472</v>
      </c>
      <c r="D5771">
        <v>14686</v>
      </c>
      <c r="E5771">
        <v>9</v>
      </c>
      <c r="F5771">
        <v>2</v>
      </c>
      <c r="G5771">
        <v>1</v>
      </c>
      <c r="H5771" s="2">
        <v>43253</v>
      </c>
      <c r="I5771" t="str">
        <f>VLOOKUP(Sales[[#This Row],[TerritoryKey]], Territories[], 2, FALSE)</f>
        <v>Australia</v>
      </c>
      <c r="J5771">
        <f>_xlfn.XLOOKUP(Sales[[#This Row],[ProductKey]], Products!$A:$A, Products!$J:$J)</f>
        <v>23.748999999999999</v>
      </c>
      <c r="K5771">
        <f>_xlfn.XLOOKUP(Sales[[#This Row],[ProductKey]], Products!$A:$A, Products!$K:$K)</f>
        <v>63.5</v>
      </c>
      <c r="L5771" s="1">
        <f>Sales[[#This Row],[ProductPrice]]*Sales[[#This Row],[OrderQuantity]]</f>
        <v>63.5</v>
      </c>
      <c r="M5771" s="1">
        <f>Sales[[#This Row],[OrderQuantity]]</f>
        <v>1</v>
      </c>
      <c r="N5771" s="1">
        <f>1</f>
        <v>1</v>
      </c>
      <c r="O5771" s="1">
        <f>Sales[[#This Row],[TotalSales]]-Sales[[#This Row],[TotalCost]]</f>
        <v>39.751000000000005</v>
      </c>
      <c r="P5771" s="1">
        <f>Sales[[#This Row],[ProductCost]]*Sales[[#This Row],[OrderQuantity]]</f>
        <v>23.748999999999999</v>
      </c>
      <c r="Q5771" s="1" t="str">
        <f>VLOOKUP(Sales[[#This Row],[ProductKey]], Products!$A$2:$D$1000, 4, FALSE)</f>
        <v>Classic Vest, M</v>
      </c>
    </row>
    <row r="5772" spans="1:17" x14ac:dyDescent="0.25">
      <c r="A5772" s="2">
        <v>38048</v>
      </c>
      <c r="B5772" s="1" t="s">
        <v>5570</v>
      </c>
      <c r="C5772">
        <v>488</v>
      </c>
      <c r="D5772">
        <v>13117</v>
      </c>
      <c r="E5772">
        <v>9</v>
      </c>
      <c r="F5772">
        <v>2</v>
      </c>
      <c r="G5772">
        <v>1</v>
      </c>
      <c r="H5772" s="2">
        <v>43161</v>
      </c>
      <c r="I5772" t="str">
        <f>VLOOKUP(Sales[[#This Row],[TerritoryKey]], Territories[], 2, FALSE)</f>
        <v>Australia</v>
      </c>
      <c r="J5772">
        <f>_xlfn.XLOOKUP(Sales[[#This Row],[ProductKey]], Products!$A:$A, Products!$J:$J)</f>
        <v>41.572299999999998</v>
      </c>
      <c r="K5772">
        <f>_xlfn.XLOOKUP(Sales[[#This Row],[ProductKey]], Products!$A:$A, Products!$K:$K)</f>
        <v>53.99</v>
      </c>
      <c r="L5772" s="1">
        <f>Sales[[#This Row],[ProductPrice]]*Sales[[#This Row],[OrderQuantity]]</f>
        <v>53.99</v>
      </c>
      <c r="M5772" s="1">
        <f>Sales[[#This Row],[OrderQuantity]]</f>
        <v>1</v>
      </c>
      <c r="N5772" s="1">
        <f>1</f>
        <v>1</v>
      </c>
      <c r="O5772" s="1">
        <f>Sales[[#This Row],[TotalSales]]-Sales[[#This Row],[TotalCost]]</f>
        <v>12.417700000000004</v>
      </c>
      <c r="P5772" s="1">
        <f>Sales[[#This Row],[ProductCost]]*Sales[[#This Row],[OrderQuantity]]</f>
        <v>41.572299999999998</v>
      </c>
      <c r="Q5772" s="1" t="str">
        <f>VLOOKUP(Sales[[#This Row],[ProductKey]], Products!$A$2:$D$1000, 4, FALSE)</f>
        <v>Short-Sleeve Classic Jersey, S</v>
      </c>
    </row>
    <row r="5773" spans="1:17" x14ac:dyDescent="0.25">
      <c r="A5773" s="2">
        <v>38171</v>
      </c>
      <c r="B5773" s="1" t="s">
        <v>5619</v>
      </c>
      <c r="C5773">
        <v>490</v>
      </c>
      <c r="D5773">
        <v>16705</v>
      </c>
      <c r="E5773">
        <v>9</v>
      </c>
      <c r="F5773">
        <v>2</v>
      </c>
      <c r="G5773">
        <v>1</v>
      </c>
      <c r="H5773" s="2">
        <v>43284</v>
      </c>
      <c r="I5773" t="str">
        <f>VLOOKUP(Sales[[#This Row],[TerritoryKey]], Territories[], 2, FALSE)</f>
        <v>Australia</v>
      </c>
      <c r="J5773">
        <f>_xlfn.XLOOKUP(Sales[[#This Row],[ProductKey]], Products!$A:$A, Products!$J:$J)</f>
        <v>41.572299999999998</v>
      </c>
      <c r="K5773">
        <f>_xlfn.XLOOKUP(Sales[[#This Row],[ProductKey]], Products!$A:$A, Products!$K:$K)</f>
        <v>53.99</v>
      </c>
      <c r="L5773" s="1">
        <f>Sales[[#This Row],[ProductPrice]]*Sales[[#This Row],[OrderQuantity]]</f>
        <v>53.99</v>
      </c>
      <c r="M5773" s="1">
        <f>Sales[[#This Row],[OrderQuantity]]</f>
        <v>1</v>
      </c>
      <c r="N5773" s="1">
        <f>1</f>
        <v>1</v>
      </c>
      <c r="O5773" s="1">
        <f>Sales[[#This Row],[TotalSales]]-Sales[[#This Row],[TotalCost]]</f>
        <v>12.417700000000004</v>
      </c>
      <c r="P5773" s="1">
        <f>Sales[[#This Row],[ProductCost]]*Sales[[#This Row],[OrderQuantity]]</f>
        <v>41.572299999999998</v>
      </c>
      <c r="Q5773" s="1" t="str">
        <f>VLOOKUP(Sales[[#This Row],[ProductKey]], Products!$A$2:$D$1000, 4, FALSE)</f>
        <v>Short-Sleeve Classic Jersey, L</v>
      </c>
    </row>
    <row r="5774" spans="1:17" x14ac:dyDescent="0.25">
      <c r="A5774" s="2">
        <v>38110</v>
      </c>
      <c r="B5774" s="1" t="s">
        <v>5705</v>
      </c>
      <c r="C5774">
        <v>474</v>
      </c>
      <c r="D5774">
        <v>17312</v>
      </c>
      <c r="E5774">
        <v>9</v>
      </c>
      <c r="F5774">
        <v>2</v>
      </c>
      <c r="G5774">
        <v>1</v>
      </c>
      <c r="H5774" s="2">
        <v>43223</v>
      </c>
      <c r="I5774" t="str">
        <f>VLOOKUP(Sales[[#This Row],[TerritoryKey]], Territories[], 2, FALSE)</f>
        <v>Australia</v>
      </c>
      <c r="J5774">
        <f>_xlfn.XLOOKUP(Sales[[#This Row],[ProductKey]], Products!$A:$A, Products!$J:$J)</f>
        <v>26.176300000000001</v>
      </c>
      <c r="K5774">
        <f>_xlfn.XLOOKUP(Sales[[#This Row],[ProductKey]], Products!$A:$A, Products!$K:$K)</f>
        <v>69.989999999999995</v>
      </c>
      <c r="L5774" s="1">
        <f>Sales[[#This Row],[ProductPrice]]*Sales[[#This Row],[OrderQuantity]]</f>
        <v>69.989999999999995</v>
      </c>
      <c r="M5774" s="1">
        <f>Sales[[#This Row],[OrderQuantity]]</f>
        <v>1</v>
      </c>
      <c r="N5774" s="1">
        <f>1</f>
        <v>1</v>
      </c>
      <c r="O5774" s="1">
        <f>Sales[[#This Row],[TotalSales]]-Sales[[#This Row],[TotalCost]]</f>
        <v>43.813699999999997</v>
      </c>
      <c r="P5774" s="1">
        <f>Sales[[#This Row],[ProductCost]]*Sales[[#This Row],[OrderQuantity]]</f>
        <v>26.176300000000001</v>
      </c>
      <c r="Q5774" s="1" t="str">
        <f>VLOOKUP(Sales[[#This Row],[ProductKey]], Products!$A$2:$D$1000, 4, FALSE)</f>
        <v>Women's Mountain Shorts, S</v>
      </c>
    </row>
    <row r="5775" spans="1:17" x14ac:dyDescent="0.25">
      <c r="A5775" s="2">
        <v>38202</v>
      </c>
      <c r="B5775" s="1" t="s">
        <v>5717</v>
      </c>
      <c r="C5775">
        <v>487</v>
      </c>
      <c r="D5775">
        <v>23537</v>
      </c>
      <c r="E5775">
        <v>9</v>
      </c>
      <c r="F5775">
        <v>2</v>
      </c>
      <c r="G5775">
        <v>1</v>
      </c>
      <c r="H5775" s="2">
        <v>43315</v>
      </c>
      <c r="I5775" t="str">
        <f>VLOOKUP(Sales[[#This Row],[TerritoryKey]], Territories[], 2, FALSE)</f>
        <v>Australia</v>
      </c>
      <c r="J5775">
        <f>_xlfn.XLOOKUP(Sales[[#This Row],[ProductKey]], Products!$A:$A, Products!$J:$J)</f>
        <v>20.566299999999998</v>
      </c>
      <c r="K5775">
        <f>_xlfn.XLOOKUP(Sales[[#This Row],[ProductKey]], Products!$A:$A, Products!$K:$K)</f>
        <v>54.99</v>
      </c>
      <c r="L5775" s="1">
        <f>Sales[[#This Row],[ProductPrice]]*Sales[[#This Row],[OrderQuantity]]</f>
        <v>54.99</v>
      </c>
      <c r="M5775" s="1">
        <f>Sales[[#This Row],[OrderQuantity]]</f>
        <v>1</v>
      </c>
      <c r="N5775" s="1">
        <f>1</f>
        <v>1</v>
      </c>
      <c r="O5775" s="1">
        <f>Sales[[#This Row],[TotalSales]]-Sales[[#This Row],[TotalCost]]</f>
        <v>34.423700000000004</v>
      </c>
      <c r="P5775" s="1">
        <f>Sales[[#This Row],[ProductCost]]*Sales[[#This Row],[OrderQuantity]]</f>
        <v>20.566299999999998</v>
      </c>
      <c r="Q5775" s="1" t="str">
        <f>VLOOKUP(Sales[[#This Row],[ProductKey]], Products!$A$2:$D$1000, 4, FALSE)</f>
        <v>Hydration Pack - 70 oz.</v>
      </c>
    </row>
    <row r="5776" spans="1:17" x14ac:dyDescent="0.25">
      <c r="A5776" s="2">
        <v>38109</v>
      </c>
      <c r="B5776" s="1" t="s">
        <v>5747</v>
      </c>
      <c r="C5776">
        <v>476</v>
      </c>
      <c r="D5776">
        <v>26766</v>
      </c>
      <c r="E5776">
        <v>9</v>
      </c>
      <c r="F5776">
        <v>2</v>
      </c>
      <c r="G5776">
        <v>1</v>
      </c>
      <c r="H5776" s="2">
        <v>43222</v>
      </c>
      <c r="I5776" t="str">
        <f>VLOOKUP(Sales[[#This Row],[TerritoryKey]], Territories[], 2, FALSE)</f>
        <v>Australia</v>
      </c>
      <c r="J5776">
        <f>_xlfn.XLOOKUP(Sales[[#This Row],[ProductKey]], Products!$A:$A, Products!$J:$J)</f>
        <v>26.176300000000001</v>
      </c>
      <c r="K5776">
        <f>_xlfn.XLOOKUP(Sales[[#This Row],[ProductKey]], Products!$A:$A, Products!$K:$K)</f>
        <v>69.989999999999995</v>
      </c>
      <c r="L5776" s="1">
        <f>Sales[[#This Row],[ProductPrice]]*Sales[[#This Row],[OrderQuantity]]</f>
        <v>69.989999999999995</v>
      </c>
      <c r="M5776" s="1">
        <f>Sales[[#This Row],[OrderQuantity]]</f>
        <v>1</v>
      </c>
      <c r="N5776" s="1">
        <f>1</f>
        <v>1</v>
      </c>
      <c r="O5776" s="1">
        <f>Sales[[#This Row],[TotalSales]]-Sales[[#This Row],[TotalCost]]</f>
        <v>43.813699999999997</v>
      </c>
      <c r="P5776" s="1">
        <f>Sales[[#This Row],[ProductCost]]*Sales[[#This Row],[OrderQuantity]]</f>
        <v>26.176300000000001</v>
      </c>
      <c r="Q5776" s="1" t="str">
        <f>VLOOKUP(Sales[[#This Row],[ProductKey]], Products!$A$2:$D$1000, 4, FALSE)</f>
        <v>Women's Mountain Shorts, L</v>
      </c>
    </row>
    <row r="5777" spans="1:17" x14ac:dyDescent="0.25">
      <c r="A5777" s="2">
        <v>38295</v>
      </c>
      <c r="B5777" s="1" t="s">
        <v>5755</v>
      </c>
      <c r="C5777">
        <v>483</v>
      </c>
      <c r="D5777">
        <v>15828</v>
      </c>
      <c r="E5777">
        <v>9</v>
      </c>
      <c r="F5777">
        <v>2</v>
      </c>
      <c r="G5777">
        <v>1</v>
      </c>
      <c r="H5777" s="2">
        <v>43408</v>
      </c>
      <c r="I5777" t="str">
        <f>VLOOKUP(Sales[[#This Row],[TerritoryKey]], Territories[], 2, FALSE)</f>
        <v>Australia</v>
      </c>
      <c r="J5777">
        <f>_xlfn.XLOOKUP(Sales[[#This Row],[ProductKey]], Products!$A:$A, Products!$J:$J)</f>
        <v>44.88</v>
      </c>
      <c r="K5777">
        <f>_xlfn.XLOOKUP(Sales[[#This Row],[ProductKey]], Products!$A:$A, Products!$K:$K)</f>
        <v>120</v>
      </c>
      <c r="L5777" s="1">
        <f>Sales[[#This Row],[ProductPrice]]*Sales[[#This Row],[OrderQuantity]]</f>
        <v>120</v>
      </c>
      <c r="M5777" s="1">
        <f>Sales[[#This Row],[OrderQuantity]]</f>
        <v>1</v>
      </c>
      <c r="N5777" s="1">
        <f>1</f>
        <v>1</v>
      </c>
      <c r="O5777" s="1">
        <f>Sales[[#This Row],[TotalSales]]-Sales[[#This Row],[TotalCost]]</f>
        <v>75.12</v>
      </c>
      <c r="P5777" s="1">
        <f>Sales[[#This Row],[ProductCost]]*Sales[[#This Row],[OrderQuantity]]</f>
        <v>44.88</v>
      </c>
      <c r="Q5777" s="1" t="str">
        <f>VLOOKUP(Sales[[#This Row],[ProductKey]], Products!$A$2:$D$1000, 4, FALSE)</f>
        <v>Hitch Rack - 4-Bike</v>
      </c>
    </row>
    <row r="5778" spans="1:17" x14ac:dyDescent="0.25">
      <c r="A5778" s="2">
        <v>38079</v>
      </c>
      <c r="B5778" s="1" t="s">
        <v>5868</v>
      </c>
      <c r="C5778">
        <v>490</v>
      </c>
      <c r="D5778">
        <v>19092</v>
      </c>
      <c r="E5778">
        <v>9</v>
      </c>
      <c r="F5778">
        <v>2</v>
      </c>
      <c r="G5778">
        <v>1</v>
      </c>
      <c r="H5778" s="2">
        <v>43192</v>
      </c>
      <c r="I5778" t="str">
        <f>VLOOKUP(Sales[[#This Row],[TerritoryKey]], Territories[], 2, FALSE)</f>
        <v>Australia</v>
      </c>
      <c r="J5778">
        <f>_xlfn.XLOOKUP(Sales[[#This Row],[ProductKey]], Products!$A:$A, Products!$J:$J)</f>
        <v>41.572299999999998</v>
      </c>
      <c r="K5778">
        <f>_xlfn.XLOOKUP(Sales[[#This Row],[ProductKey]], Products!$A:$A, Products!$K:$K)</f>
        <v>53.99</v>
      </c>
      <c r="L5778" s="1">
        <f>Sales[[#This Row],[ProductPrice]]*Sales[[#This Row],[OrderQuantity]]</f>
        <v>53.99</v>
      </c>
      <c r="M5778" s="1">
        <f>Sales[[#This Row],[OrderQuantity]]</f>
        <v>1</v>
      </c>
      <c r="N5778" s="1">
        <f>1</f>
        <v>1</v>
      </c>
      <c r="O5778" s="1">
        <f>Sales[[#This Row],[TotalSales]]-Sales[[#This Row],[TotalCost]]</f>
        <v>12.417700000000004</v>
      </c>
      <c r="P5778" s="1">
        <f>Sales[[#This Row],[ProductCost]]*Sales[[#This Row],[OrderQuantity]]</f>
        <v>41.572299999999998</v>
      </c>
      <c r="Q5778" s="1" t="str">
        <f>VLOOKUP(Sales[[#This Row],[ProductKey]], Products!$A$2:$D$1000, 4, FALSE)</f>
        <v>Short-Sleeve Classic Jersey, L</v>
      </c>
    </row>
    <row r="5779" spans="1:17" x14ac:dyDescent="0.25">
      <c r="A5779" s="2">
        <v>38081</v>
      </c>
      <c r="B5779" s="1" t="s">
        <v>5884</v>
      </c>
      <c r="C5779">
        <v>488</v>
      </c>
      <c r="D5779">
        <v>24459</v>
      </c>
      <c r="E5779">
        <v>9</v>
      </c>
      <c r="F5779">
        <v>2</v>
      </c>
      <c r="G5779">
        <v>1</v>
      </c>
      <c r="H5779" s="2">
        <v>43194</v>
      </c>
      <c r="I5779" t="str">
        <f>VLOOKUP(Sales[[#This Row],[TerritoryKey]], Territories[], 2, FALSE)</f>
        <v>Australia</v>
      </c>
      <c r="J5779">
        <f>_xlfn.XLOOKUP(Sales[[#This Row],[ProductKey]], Products!$A:$A, Products!$J:$J)</f>
        <v>41.572299999999998</v>
      </c>
      <c r="K5779">
        <f>_xlfn.XLOOKUP(Sales[[#This Row],[ProductKey]], Products!$A:$A, Products!$K:$K)</f>
        <v>53.99</v>
      </c>
      <c r="L5779" s="1">
        <f>Sales[[#This Row],[ProductPrice]]*Sales[[#This Row],[OrderQuantity]]</f>
        <v>53.99</v>
      </c>
      <c r="M5779" s="1">
        <f>Sales[[#This Row],[OrderQuantity]]</f>
        <v>1</v>
      </c>
      <c r="N5779" s="1">
        <f>1</f>
        <v>1</v>
      </c>
      <c r="O5779" s="1">
        <f>Sales[[#This Row],[TotalSales]]-Sales[[#This Row],[TotalCost]]</f>
        <v>12.417700000000004</v>
      </c>
      <c r="P5779" s="1">
        <f>Sales[[#This Row],[ProductCost]]*Sales[[#This Row],[OrderQuantity]]</f>
        <v>41.572299999999998</v>
      </c>
      <c r="Q5779" s="1" t="str">
        <f>VLOOKUP(Sales[[#This Row],[ProductKey]], Products!$A$2:$D$1000, 4, FALSE)</f>
        <v>Short-Sleeve Classic Jersey, S</v>
      </c>
    </row>
    <row r="5780" spans="1:17" x14ac:dyDescent="0.25">
      <c r="A5780" s="2">
        <v>38262</v>
      </c>
      <c r="B5780" s="1" t="s">
        <v>5892</v>
      </c>
      <c r="C5780">
        <v>540</v>
      </c>
      <c r="D5780">
        <v>21946</v>
      </c>
      <c r="E5780">
        <v>9</v>
      </c>
      <c r="F5780">
        <v>2</v>
      </c>
      <c r="G5780">
        <v>1</v>
      </c>
      <c r="H5780" s="2">
        <v>43375</v>
      </c>
      <c r="I5780" t="str">
        <f>VLOOKUP(Sales[[#This Row],[TerritoryKey]], Territories[], 2, FALSE)</f>
        <v>Australia</v>
      </c>
      <c r="J5780">
        <f>_xlfn.XLOOKUP(Sales[[#This Row],[ProductKey]], Products!$A:$A, Products!$J:$J)</f>
        <v>12.192399999999999</v>
      </c>
      <c r="K5780">
        <f>_xlfn.XLOOKUP(Sales[[#This Row],[ProductKey]], Products!$A:$A, Products!$K:$K)</f>
        <v>32.6</v>
      </c>
      <c r="L5780" s="1">
        <f>Sales[[#This Row],[ProductPrice]]*Sales[[#This Row],[OrderQuantity]]</f>
        <v>32.6</v>
      </c>
      <c r="M5780" s="1">
        <f>Sales[[#This Row],[OrderQuantity]]</f>
        <v>1</v>
      </c>
      <c r="N5780" s="1">
        <f>1</f>
        <v>1</v>
      </c>
      <c r="O5780" s="1">
        <f>Sales[[#This Row],[TotalSales]]-Sales[[#This Row],[TotalCost]]</f>
        <v>20.407600000000002</v>
      </c>
      <c r="P5780" s="1">
        <f>Sales[[#This Row],[ProductCost]]*Sales[[#This Row],[OrderQuantity]]</f>
        <v>12.192399999999999</v>
      </c>
      <c r="Q5780" s="1" t="str">
        <f>VLOOKUP(Sales[[#This Row],[ProductKey]], Products!$A$2:$D$1000, 4, FALSE)</f>
        <v>HL Road Tire</v>
      </c>
    </row>
    <row r="5781" spans="1:17" x14ac:dyDescent="0.25">
      <c r="A5781" s="2">
        <v>38112</v>
      </c>
      <c r="B5781" s="1" t="s">
        <v>5903</v>
      </c>
      <c r="C5781">
        <v>480</v>
      </c>
      <c r="D5781">
        <v>16614</v>
      </c>
      <c r="E5781">
        <v>9</v>
      </c>
      <c r="F5781">
        <v>2</v>
      </c>
      <c r="G5781">
        <v>1</v>
      </c>
      <c r="H5781" s="2">
        <v>43225</v>
      </c>
      <c r="I5781" t="str">
        <f>VLOOKUP(Sales[[#This Row],[TerritoryKey]], Territories[], 2, FALSE)</f>
        <v>Australia</v>
      </c>
      <c r="J5781">
        <f>_xlfn.XLOOKUP(Sales[[#This Row],[ProductKey]], Products!$A:$A, Products!$J:$J)</f>
        <v>0.85650000000000004</v>
      </c>
      <c r="K5781">
        <f>_xlfn.XLOOKUP(Sales[[#This Row],[ProductKey]], Products!$A:$A, Products!$K:$K)</f>
        <v>2.29</v>
      </c>
      <c r="L5781" s="1">
        <f>Sales[[#This Row],[ProductPrice]]*Sales[[#This Row],[OrderQuantity]]</f>
        <v>2.29</v>
      </c>
      <c r="M5781" s="1">
        <f>Sales[[#This Row],[OrderQuantity]]</f>
        <v>1</v>
      </c>
      <c r="N5781" s="1">
        <f>1</f>
        <v>1</v>
      </c>
      <c r="O5781" s="1">
        <f>Sales[[#This Row],[TotalSales]]-Sales[[#This Row],[TotalCost]]</f>
        <v>1.4335</v>
      </c>
      <c r="P5781" s="1">
        <f>Sales[[#This Row],[ProductCost]]*Sales[[#This Row],[OrderQuantity]]</f>
        <v>0.85650000000000004</v>
      </c>
      <c r="Q5781" s="1" t="str">
        <f>VLOOKUP(Sales[[#This Row],[ProductKey]], Products!$A$2:$D$1000, 4, FALSE)</f>
        <v>Patch Kit/8 Patches</v>
      </c>
    </row>
    <row r="5782" spans="1:17" x14ac:dyDescent="0.25">
      <c r="A5782" s="2">
        <v>38323</v>
      </c>
      <c r="B5782" s="1" t="s">
        <v>5921</v>
      </c>
      <c r="C5782">
        <v>472</v>
      </c>
      <c r="D5782">
        <v>25716</v>
      </c>
      <c r="E5782">
        <v>9</v>
      </c>
      <c r="F5782">
        <v>2</v>
      </c>
      <c r="G5782">
        <v>1</v>
      </c>
      <c r="H5782" s="2">
        <v>43436</v>
      </c>
      <c r="I5782" t="str">
        <f>VLOOKUP(Sales[[#This Row],[TerritoryKey]], Territories[], 2, FALSE)</f>
        <v>Australia</v>
      </c>
      <c r="J5782">
        <f>_xlfn.XLOOKUP(Sales[[#This Row],[ProductKey]], Products!$A:$A, Products!$J:$J)</f>
        <v>23.748999999999999</v>
      </c>
      <c r="K5782">
        <f>_xlfn.XLOOKUP(Sales[[#This Row],[ProductKey]], Products!$A:$A, Products!$K:$K)</f>
        <v>63.5</v>
      </c>
      <c r="L5782" s="1">
        <f>Sales[[#This Row],[ProductPrice]]*Sales[[#This Row],[OrderQuantity]]</f>
        <v>63.5</v>
      </c>
      <c r="M5782" s="1">
        <f>Sales[[#This Row],[OrderQuantity]]</f>
        <v>1</v>
      </c>
      <c r="N5782" s="1">
        <f>1</f>
        <v>1</v>
      </c>
      <c r="O5782" s="1">
        <f>Sales[[#This Row],[TotalSales]]-Sales[[#This Row],[TotalCost]]</f>
        <v>39.751000000000005</v>
      </c>
      <c r="P5782" s="1">
        <f>Sales[[#This Row],[ProductCost]]*Sales[[#This Row],[OrderQuantity]]</f>
        <v>23.748999999999999</v>
      </c>
      <c r="Q5782" s="1" t="str">
        <f>VLOOKUP(Sales[[#This Row],[ProductKey]], Products!$A$2:$D$1000, 4, FALSE)</f>
        <v>Classic Vest, M</v>
      </c>
    </row>
    <row r="5783" spans="1:17" x14ac:dyDescent="0.25">
      <c r="A5783" s="2">
        <v>38293</v>
      </c>
      <c r="B5783" s="1" t="s">
        <v>5937</v>
      </c>
      <c r="C5783">
        <v>561</v>
      </c>
      <c r="D5783">
        <v>13081</v>
      </c>
      <c r="E5783">
        <v>9</v>
      </c>
      <c r="F5783">
        <v>2</v>
      </c>
      <c r="G5783">
        <v>1</v>
      </c>
      <c r="H5783" s="2">
        <v>43406</v>
      </c>
      <c r="I5783" t="str">
        <f>VLOOKUP(Sales[[#This Row],[TerritoryKey]], Territories[], 2, FALSE)</f>
        <v>Australia</v>
      </c>
      <c r="J5783">
        <f>_xlfn.XLOOKUP(Sales[[#This Row],[ProductKey]], Products!$A:$A, Products!$J:$J)</f>
        <v>1481.9378999999999</v>
      </c>
      <c r="K5783">
        <f>_xlfn.XLOOKUP(Sales[[#This Row],[ProductKey]], Products!$A:$A, Products!$K:$K)</f>
        <v>2384.0700000000002</v>
      </c>
      <c r="L5783" s="1">
        <f>Sales[[#This Row],[ProductPrice]]*Sales[[#This Row],[OrderQuantity]]</f>
        <v>2384.0700000000002</v>
      </c>
      <c r="M5783" s="1">
        <f>Sales[[#This Row],[OrderQuantity]]</f>
        <v>1</v>
      </c>
      <c r="N5783" s="1">
        <f>1</f>
        <v>1</v>
      </c>
      <c r="O5783" s="1">
        <f>Sales[[#This Row],[TotalSales]]-Sales[[#This Row],[TotalCost]]</f>
        <v>902.13210000000026</v>
      </c>
      <c r="P5783" s="1">
        <f>Sales[[#This Row],[ProductCost]]*Sales[[#This Row],[OrderQuantity]]</f>
        <v>1481.9378999999999</v>
      </c>
      <c r="Q5783" s="1" t="str">
        <f>VLOOKUP(Sales[[#This Row],[ProductKey]], Products!$A$2:$D$1000, 4, FALSE)</f>
        <v>Touring-1000 Yellow, 46</v>
      </c>
    </row>
    <row r="5784" spans="1:17" x14ac:dyDescent="0.25">
      <c r="A5784" s="2">
        <v>38142</v>
      </c>
      <c r="B5784" s="1" t="s">
        <v>5991</v>
      </c>
      <c r="C5784">
        <v>489</v>
      </c>
      <c r="D5784">
        <v>19569</v>
      </c>
      <c r="E5784">
        <v>9</v>
      </c>
      <c r="F5784">
        <v>2</v>
      </c>
      <c r="G5784">
        <v>1</v>
      </c>
      <c r="H5784" s="2">
        <v>43255</v>
      </c>
      <c r="I5784" t="str">
        <f>VLOOKUP(Sales[[#This Row],[TerritoryKey]], Territories[], 2, FALSE)</f>
        <v>Australia</v>
      </c>
      <c r="J5784">
        <f>_xlfn.XLOOKUP(Sales[[#This Row],[ProductKey]], Products!$A:$A, Products!$J:$J)</f>
        <v>41.572299999999998</v>
      </c>
      <c r="K5784">
        <f>_xlfn.XLOOKUP(Sales[[#This Row],[ProductKey]], Products!$A:$A, Products!$K:$K)</f>
        <v>53.99</v>
      </c>
      <c r="L5784" s="1">
        <f>Sales[[#This Row],[ProductPrice]]*Sales[[#This Row],[OrderQuantity]]</f>
        <v>53.99</v>
      </c>
      <c r="M5784" s="1">
        <f>Sales[[#This Row],[OrderQuantity]]</f>
        <v>1</v>
      </c>
      <c r="N5784" s="1">
        <f>1</f>
        <v>1</v>
      </c>
      <c r="O5784" s="1">
        <f>Sales[[#This Row],[TotalSales]]-Sales[[#This Row],[TotalCost]]</f>
        <v>12.417700000000004</v>
      </c>
      <c r="P5784" s="1">
        <f>Sales[[#This Row],[ProductCost]]*Sales[[#This Row],[OrderQuantity]]</f>
        <v>41.572299999999998</v>
      </c>
      <c r="Q5784" s="1" t="str">
        <f>VLOOKUP(Sales[[#This Row],[ProductKey]], Products!$A$2:$D$1000, 4, FALSE)</f>
        <v>Short-Sleeve Classic Jersey, M</v>
      </c>
    </row>
    <row r="5785" spans="1:17" x14ac:dyDescent="0.25">
      <c r="A5785" s="2">
        <v>38263</v>
      </c>
      <c r="B5785" s="1" t="s">
        <v>6034</v>
      </c>
      <c r="C5785">
        <v>483</v>
      </c>
      <c r="D5785">
        <v>11047</v>
      </c>
      <c r="E5785">
        <v>9</v>
      </c>
      <c r="F5785">
        <v>2</v>
      </c>
      <c r="G5785">
        <v>1</v>
      </c>
      <c r="H5785" s="2">
        <v>43376</v>
      </c>
      <c r="I5785" t="str">
        <f>VLOOKUP(Sales[[#This Row],[TerritoryKey]], Territories[], 2, FALSE)</f>
        <v>Australia</v>
      </c>
      <c r="J5785">
        <f>_xlfn.XLOOKUP(Sales[[#This Row],[ProductKey]], Products!$A:$A, Products!$J:$J)</f>
        <v>44.88</v>
      </c>
      <c r="K5785">
        <f>_xlfn.XLOOKUP(Sales[[#This Row],[ProductKey]], Products!$A:$A, Products!$K:$K)</f>
        <v>120</v>
      </c>
      <c r="L5785" s="1">
        <f>Sales[[#This Row],[ProductPrice]]*Sales[[#This Row],[OrderQuantity]]</f>
        <v>120</v>
      </c>
      <c r="M5785" s="1">
        <f>Sales[[#This Row],[OrderQuantity]]</f>
        <v>1</v>
      </c>
      <c r="N5785" s="1">
        <f>1</f>
        <v>1</v>
      </c>
      <c r="O5785" s="1">
        <f>Sales[[#This Row],[TotalSales]]-Sales[[#This Row],[TotalCost]]</f>
        <v>75.12</v>
      </c>
      <c r="P5785" s="1">
        <f>Sales[[#This Row],[ProductCost]]*Sales[[#This Row],[OrderQuantity]]</f>
        <v>44.88</v>
      </c>
      <c r="Q5785" s="1" t="str">
        <f>VLOOKUP(Sales[[#This Row],[ProductKey]], Products!$A$2:$D$1000, 4, FALSE)</f>
        <v>Hitch Rack - 4-Bike</v>
      </c>
    </row>
    <row r="5786" spans="1:17" x14ac:dyDescent="0.25">
      <c r="A5786" s="2">
        <v>38171</v>
      </c>
      <c r="B5786" s="1" t="s">
        <v>6165</v>
      </c>
      <c r="C5786">
        <v>232</v>
      </c>
      <c r="D5786">
        <v>18280</v>
      </c>
      <c r="E5786">
        <v>9</v>
      </c>
      <c r="F5786">
        <v>2</v>
      </c>
      <c r="G5786">
        <v>1</v>
      </c>
      <c r="H5786" s="2">
        <v>43284</v>
      </c>
      <c r="I5786" t="str">
        <f>VLOOKUP(Sales[[#This Row],[TerritoryKey]], Territories[], 2, FALSE)</f>
        <v>Australia</v>
      </c>
      <c r="J5786">
        <f>_xlfn.XLOOKUP(Sales[[#This Row],[ProductKey]], Products!$A:$A, Products!$J:$J)</f>
        <v>31.724399999999999</v>
      </c>
      <c r="K5786">
        <f>_xlfn.XLOOKUP(Sales[[#This Row],[ProductKey]], Products!$A:$A, Products!$K:$K)</f>
        <v>48.067300000000003</v>
      </c>
      <c r="L5786" s="1">
        <f>Sales[[#This Row],[ProductPrice]]*Sales[[#This Row],[OrderQuantity]]</f>
        <v>48.067300000000003</v>
      </c>
      <c r="M5786" s="1">
        <f>Sales[[#This Row],[OrderQuantity]]</f>
        <v>1</v>
      </c>
      <c r="N5786" s="1">
        <f>1</f>
        <v>1</v>
      </c>
      <c r="O5786" s="1">
        <f>Sales[[#This Row],[TotalSales]]-Sales[[#This Row],[TotalCost]]</f>
        <v>16.342900000000004</v>
      </c>
      <c r="P5786" s="1">
        <f>Sales[[#This Row],[ProductCost]]*Sales[[#This Row],[OrderQuantity]]</f>
        <v>31.724399999999999</v>
      </c>
      <c r="Q5786" s="1" t="str">
        <f>VLOOKUP(Sales[[#This Row],[ProductKey]], Products!$A$2:$D$1000, 4, FALSE)</f>
        <v>Long-Sleeve Logo Jersey, L</v>
      </c>
    </row>
    <row r="5787" spans="1:17" x14ac:dyDescent="0.25">
      <c r="A5787" s="2">
        <v>38051</v>
      </c>
      <c r="B5787" s="1" t="s">
        <v>6223</v>
      </c>
      <c r="C5787">
        <v>487</v>
      </c>
      <c r="D5787">
        <v>27972</v>
      </c>
      <c r="E5787">
        <v>9</v>
      </c>
      <c r="F5787">
        <v>2</v>
      </c>
      <c r="G5787">
        <v>1</v>
      </c>
      <c r="H5787" s="2">
        <v>43164</v>
      </c>
      <c r="I5787" t="str">
        <f>VLOOKUP(Sales[[#This Row],[TerritoryKey]], Territories[], 2, FALSE)</f>
        <v>Australia</v>
      </c>
      <c r="J5787">
        <f>_xlfn.XLOOKUP(Sales[[#This Row],[ProductKey]], Products!$A:$A, Products!$J:$J)</f>
        <v>20.566299999999998</v>
      </c>
      <c r="K5787">
        <f>_xlfn.XLOOKUP(Sales[[#This Row],[ProductKey]], Products!$A:$A, Products!$K:$K)</f>
        <v>54.99</v>
      </c>
      <c r="L5787" s="1">
        <f>Sales[[#This Row],[ProductPrice]]*Sales[[#This Row],[OrderQuantity]]</f>
        <v>54.99</v>
      </c>
      <c r="M5787" s="1">
        <f>Sales[[#This Row],[OrderQuantity]]</f>
        <v>1</v>
      </c>
      <c r="N5787" s="1">
        <f>1</f>
        <v>1</v>
      </c>
      <c r="O5787" s="1">
        <f>Sales[[#This Row],[TotalSales]]-Sales[[#This Row],[TotalCost]]</f>
        <v>34.423700000000004</v>
      </c>
      <c r="P5787" s="1">
        <f>Sales[[#This Row],[ProductCost]]*Sales[[#This Row],[OrderQuantity]]</f>
        <v>20.566299999999998</v>
      </c>
      <c r="Q5787" s="1" t="str">
        <f>VLOOKUP(Sales[[#This Row],[ProductKey]], Products!$A$2:$D$1000, 4, FALSE)</f>
        <v>Hydration Pack - 70 oz.</v>
      </c>
    </row>
    <row r="5788" spans="1:17" x14ac:dyDescent="0.25">
      <c r="A5788" s="2">
        <v>37991</v>
      </c>
      <c r="B5788" s="1" t="s">
        <v>6264</v>
      </c>
      <c r="C5788">
        <v>487</v>
      </c>
      <c r="D5788">
        <v>15751</v>
      </c>
      <c r="E5788">
        <v>9</v>
      </c>
      <c r="F5788">
        <v>2</v>
      </c>
      <c r="G5788">
        <v>1</v>
      </c>
      <c r="H5788" s="2">
        <v>43105</v>
      </c>
      <c r="I5788" t="str">
        <f>VLOOKUP(Sales[[#This Row],[TerritoryKey]], Territories[], 2, FALSE)</f>
        <v>Australia</v>
      </c>
      <c r="J5788">
        <f>_xlfn.XLOOKUP(Sales[[#This Row],[ProductKey]], Products!$A:$A, Products!$J:$J)</f>
        <v>20.566299999999998</v>
      </c>
      <c r="K5788">
        <f>_xlfn.XLOOKUP(Sales[[#This Row],[ProductKey]], Products!$A:$A, Products!$K:$K)</f>
        <v>54.99</v>
      </c>
      <c r="L5788" s="1">
        <f>Sales[[#This Row],[ProductPrice]]*Sales[[#This Row],[OrderQuantity]]</f>
        <v>54.99</v>
      </c>
      <c r="M5788" s="1">
        <f>Sales[[#This Row],[OrderQuantity]]</f>
        <v>1</v>
      </c>
      <c r="N5788" s="1">
        <f>1</f>
        <v>1</v>
      </c>
      <c r="O5788" s="1">
        <f>Sales[[#This Row],[TotalSales]]-Sales[[#This Row],[TotalCost]]</f>
        <v>34.423700000000004</v>
      </c>
      <c r="P5788" s="1">
        <f>Sales[[#This Row],[ProductCost]]*Sales[[#This Row],[OrderQuantity]]</f>
        <v>20.566299999999998</v>
      </c>
      <c r="Q5788" s="1" t="str">
        <f>VLOOKUP(Sales[[#This Row],[ProductKey]], Products!$A$2:$D$1000, 4, FALSE)</f>
        <v>Hydration Pack - 70 oz.</v>
      </c>
    </row>
    <row r="5789" spans="1:17" x14ac:dyDescent="0.25">
      <c r="A5789" s="2">
        <v>38203</v>
      </c>
      <c r="B5789" s="1" t="s">
        <v>6335</v>
      </c>
      <c r="C5789">
        <v>478</v>
      </c>
      <c r="D5789">
        <v>22920</v>
      </c>
      <c r="E5789">
        <v>9</v>
      </c>
      <c r="F5789">
        <v>2</v>
      </c>
      <c r="G5789">
        <v>1</v>
      </c>
      <c r="H5789" s="2">
        <v>43316</v>
      </c>
      <c r="I5789" t="str">
        <f>VLOOKUP(Sales[[#This Row],[TerritoryKey]], Territories[], 2, FALSE)</f>
        <v>Australia</v>
      </c>
      <c r="J5789">
        <f>_xlfn.XLOOKUP(Sales[[#This Row],[ProductKey]], Products!$A:$A, Products!$J:$J)</f>
        <v>3.7363</v>
      </c>
      <c r="K5789">
        <f>_xlfn.XLOOKUP(Sales[[#This Row],[ProductKey]], Products!$A:$A, Products!$K:$K)</f>
        <v>9.99</v>
      </c>
      <c r="L5789" s="1">
        <f>Sales[[#This Row],[ProductPrice]]*Sales[[#This Row],[OrderQuantity]]</f>
        <v>9.99</v>
      </c>
      <c r="M5789" s="1">
        <f>Sales[[#This Row],[OrderQuantity]]</f>
        <v>1</v>
      </c>
      <c r="N5789" s="1">
        <f>1</f>
        <v>1</v>
      </c>
      <c r="O5789" s="1">
        <f>Sales[[#This Row],[TotalSales]]-Sales[[#This Row],[TotalCost]]</f>
        <v>6.2537000000000003</v>
      </c>
      <c r="P5789" s="1">
        <f>Sales[[#This Row],[ProductCost]]*Sales[[#This Row],[OrderQuantity]]</f>
        <v>3.7363</v>
      </c>
      <c r="Q5789" s="1" t="str">
        <f>VLOOKUP(Sales[[#This Row],[ProductKey]], Products!$A$2:$D$1000, 4, FALSE)</f>
        <v>Mountain Bottle Cage</v>
      </c>
    </row>
    <row r="5790" spans="1:17" x14ac:dyDescent="0.25">
      <c r="A5790" s="2">
        <v>38294</v>
      </c>
      <c r="B5790" s="1" t="s">
        <v>6415</v>
      </c>
      <c r="C5790">
        <v>471</v>
      </c>
      <c r="D5790">
        <v>18195</v>
      </c>
      <c r="E5790">
        <v>9</v>
      </c>
      <c r="F5790">
        <v>2</v>
      </c>
      <c r="G5790">
        <v>1</v>
      </c>
      <c r="H5790" s="2">
        <v>43407</v>
      </c>
      <c r="I5790" t="str">
        <f>VLOOKUP(Sales[[#This Row],[TerritoryKey]], Territories[], 2, FALSE)</f>
        <v>Australia</v>
      </c>
      <c r="J5790">
        <f>_xlfn.XLOOKUP(Sales[[#This Row],[ProductKey]], Products!$A:$A, Products!$J:$J)</f>
        <v>23.748999999999999</v>
      </c>
      <c r="K5790">
        <f>_xlfn.XLOOKUP(Sales[[#This Row],[ProductKey]], Products!$A:$A, Products!$K:$K)</f>
        <v>63.5</v>
      </c>
      <c r="L5790" s="1">
        <f>Sales[[#This Row],[ProductPrice]]*Sales[[#This Row],[OrderQuantity]]</f>
        <v>63.5</v>
      </c>
      <c r="M5790" s="1">
        <f>Sales[[#This Row],[OrderQuantity]]</f>
        <v>1</v>
      </c>
      <c r="N5790" s="1">
        <f>1</f>
        <v>1</v>
      </c>
      <c r="O5790" s="1">
        <f>Sales[[#This Row],[TotalSales]]-Sales[[#This Row],[TotalCost]]</f>
        <v>39.751000000000005</v>
      </c>
      <c r="P5790" s="1">
        <f>Sales[[#This Row],[ProductCost]]*Sales[[#This Row],[OrderQuantity]]</f>
        <v>23.748999999999999</v>
      </c>
      <c r="Q5790" s="1" t="str">
        <f>VLOOKUP(Sales[[#This Row],[ProductKey]], Products!$A$2:$D$1000, 4, FALSE)</f>
        <v>Classic Vest, S</v>
      </c>
    </row>
    <row r="5791" spans="1:17" x14ac:dyDescent="0.25">
      <c r="A5791" s="2">
        <v>38141</v>
      </c>
      <c r="B5791" s="1" t="s">
        <v>6487</v>
      </c>
      <c r="C5791">
        <v>491</v>
      </c>
      <c r="D5791">
        <v>13636</v>
      </c>
      <c r="E5791">
        <v>9</v>
      </c>
      <c r="F5791">
        <v>2</v>
      </c>
      <c r="G5791">
        <v>1</v>
      </c>
      <c r="H5791" s="2">
        <v>43254</v>
      </c>
      <c r="I5791" t="str">
        <f>VLOOKUP(Sales[[#This Row],[TerritoryKey]], Territories[], 2, FALSE)</f>
        <v>Australia</v>
      </c>
      <c r="J5791">
        <f>_xlfn.XLOOKUP(Sales[[#This Row],[ProductKey]], Products!$A:$A, Products!$J:$J)</f>
        <v>41.572299999999998</v>
      </c>
      <c r="K5791">
        <f>_xlfn.XLOOKUP(Sales[[#This Row],[ProductKey]], Products!$A:$A, Products!$K:$K)</f>
        <v>53.99</v>
      </c>
      <c r="L5791" s="1">
        <f>Sales[[#This Row],[ProductPrice]]*Sales[[#This Row],[OrderQuantity]]</f>
        <v>53.99</v>
      </c>
      <c r="M5791" s="1">
        <f>Sales[[#This Row],[OrderQuantity]]</f>
        <v>1</v>
      </c>
      <c r="N5791" s="1">
        <f>1</f>
        <v>1</v>
      </c>
      <c r="O5791" s="1">
        <f>Sales[[#This Row],[TotalSales]]-Sales[[#This Row],[TotalCost]]</f>
        <v>12.417700000000004</v>
      </c>
      <c r="P5791" s="1">
        <f>Sales[[#This Row],[ProductCost]]*Sales[[#This Row],[OrderQuantity]]</f>
        <v>41.572299999999998</v>
      </c>
      <c r="Q5791" s="1" t="str">
        <f>VLOOKUP(Sales[[#This Row],[ProductKey]], Products!$A$2:$D$1000, 4, FALSE)</f>
        <v>Short-Sleeve Classic Jersey, XL</v>
      </c>
    </row>
    <row r="5792" spans="1:17" x14ac:dyDescent="0.25">
      <c r="A5792" s="2">
        <v>38204</v>
      </c>
      <c r="B5792" s="1" t="s">
        <v>6551</v>
      </c>
      <c r="C5792">
        <v>488</v>
      </c>
      <c r="D5792">
        <v>26591</v>
      </c>
      <c r="E5792">
        <v>9</v>
      </c>
      <c r="F5792">
        <v>2</v>
      </c>
      <c r="G5792">
        <v>1</v>
      </c>
      <c r="H5792" s="2">
        <v>43317</v>
      </c>
      <c r="I5792" t="str">
        <f>VLOOKUP(Sales[[#This Row],[TerritoryKey]], Territories[], 2, FALSE)</f>
        <v>Australia</v>
      </c>
      <c r="J5792">
        <f>_xlfn.XLOOKUP(Sales[[#This Row],[ProductKey]], Products!$A:$A, Products!$J:$J)</f>
        <v>41.572299999999998</v>
      </c>
      <c r="K5792">
        <f>_xlfn.XLOOKUP(Sales[[#This Row],[ProductKey]], Products!$A:$A, Products!$K:$K)</f>
        <v>53.99</v>
      </c>
      <c r="L5792" s="1">
        <f>Sales[[#This Row],[ProductPrice]]*Sales[[#This Row],[OrderQuantity]]</f>
        <v>53.99</v>
      </c>
      <c r="M5792" s="1">
        <f>Sales[[#This Row],[OrderQuantity]]</f>
        <v>1</v>
      </c>
      <c r="N5792" s="1">
        <f>1</f>
        <v>1</v>
      </c>
      <c r="O5792" s="1">
        <f>Sales[[#This Row],[TotalSales]]-Sales[[#This Row],[TotalCost]]</f>
        <v>12.417700000000004</v>
      </c>
      <c r="P5792" s="1">
        <f>Sales[[#This Row],[ProductCost]]*Sales[[#This Row],[OrderQuantity]]</f>
        <v>41.572299999999998</v>
      </c>
      <c r="Q5792" s="1" t="str">
        <f>VLOOKUP(Sales[[#This Row],[ProductKey]], Products!$A$2:$D$1000, 4, FALSE)</f>
        <v>Short-Sleeve Classic Jersey, S</v>
      </c>
    </row>
    <row r="5793" spans="1:17" x14ac:dyDescent="0.25">
      <c r="A5793" s="2">
        <v>38264</v>
      </c>
      <c r="B5793" s="1" t="s">
        <v>6582</v>
      </c>
      <c r="C5793">
        <v>478</v>
      </c>
      <c r="D5793">
        <v>13035</v>
      </c>
      <c r="E5793">
        <v>9</v>
      </c>
      <c r="F5793">
        <v>2</v>
      </c>
      <c r="G5793">
        <v>1</v>
      </c>
      <c r="H5793" s="2">
        <v>43377</v>
      </c>
      <c r="I5793" t="str">
        <f>VLOOKUP(Sales[[#This Row],[TerritoryKey]], Territories[], 2, FALSE)</f>
        <v>Australia</v>
      </c>
      <c r="J5793">
        <f>_xlfn.XLOOKUP(Sales[[#This Row],[ProductKey]], Products!$A:$A, Products!$J:$J)</f>
        <v>3.7363</v>
      </c>
      <c r="K5793">
        <f>_xlfn.XLOOKUP(Sales[[#This Row],[ProductKey]], Products!$A:$A, Products!$K:$K)</f>
        <v>9.99</v>
      </c>
      <c r="L5793" s="1">
        <f>Sales[[#This Row],[ProductPrice]]*Sales[[#This Row],[OrderQuantity]]</f>
        <v>9.99</v>
      </c>
      <c r="M5793" s="1">
        <f>Sales[[#This Row],[OrderQuantity]]</f>
        <v>1</v>
      </c>
      <c r="N5793" s="1">
        <f>1</f>
        <v>1</v>
      </c>
      <c r="O5793" s="1">
        <f>Sales[[#This Row],[TotalSales]]-Sales[[#This Row],[TotalCost]]</f>
        <v>6.2537000000000003</v>
      </c>
      <c r="P5793" s="1">
        <f>Sales[[#This Row],[ProductCost]]*Sales[[#This Row],[OrderQuantity]]</f>
        <v>3.7363</v>
      </c>
      <c r="Q5793" s="1" t="str">
        <f>VLOOKUP(Sales[[#This Row],[ProductKey]], Products!$A$2:$D$1000, 4, FALSE)</f>
        <v>Mountain Bottle Cage</v>
      </c>
    </row>
    <row r="5794" spans="1:17" x14ac:dyDescent="0.25">
      <c r="A5794" s="2">
        <v>38109</v>
      </c>
      <c r="B5794" s="1" t="s">
        <v>6585</v>
      </c>
      <c r="C5794">
        <v>485</v>
      </c>
      <c r="D5794">
        <v>13024</v>
      </c>
      <c r="E5794">
        <v>9</v>
      </c>
      <c r="F5794">
        <v>2</v>
      </c>
      <c r="G5794">
        <v>1</v>
      </c>
      <c r="H5794" s="2">
        <v>43222</v>
      </c>
      <c r="I5794" t="str">
        <f>VLOOKUP(Sales[[#This Row],[TerritoryKey]], Territories[], 2, FALSE)</f>
        <v>Australia</v>
      </c>
      <c r="J5794">
        <f>_xlfn.XLOOKUP(Sales[[#This Row],[ProductKey]], Products!$A:$A, Products!$J:$J)</f>
        <v>8.2204999999999995</v>
      </c>
      <c r="K5794">
        <f>_xlfn.XLOOKUP(Sales[[#This Row],[ProductKey]], Products!$A:$A, Products!$K:$K)</f>
        <v>21.98</v>
      </c>
      <c r="L5794" s="1">
        <f>Sales[[#This Row],[ProductPrice]]*Sales[[#This Row],[OrderQuantity]]</f>
        <v>21.98</v>
      </c>
      <c r="M5794" s="1">
        <f>Sales[[#This Row],[OrderQuantity]]</f>
        <v>1</v>
      </c>
      <c r="N5794" s="1">
        <f>1</f>
        <v>1</v>
      </c>
      <c r="O5794" s="1">
        <f>Sales[[#This Row],[TotalSales]]-Sales[[#This Row],[TotalCost]]</f>
        <v>13.759500000000001</v>
      </c>
      <c r="P5794" s="1">
        <f>Sales[[#This Row],[ProductCost]]*Sales[[#This Row],[OrderQuantity]]</f>
        <v>8.2204999999999995</v>
      </c>
      <c r="Q5794" s="1" t="str">
        <f>VLOOKUP(Sales[[#This Row],[ProductKey]], Products!$A$2:$D$1000, 4, FALSE)</f>
        <v>Fender Set - Mountain</v>
      </c>
    </row>
    <row r="5795" spans="1:17" x14ac:dyDescent="0.25">
      <c r="A5795" s="2">
        <v>38323</v>
      </c>
      <c r="B5795" s="1" t="s">
        <v>6591</v>
      </c>
      <c r="C5795">
        <v>487</v>
      </c>
      <c r="D5795">
        <v>13134</v>
      </c>
      <c r="E5795">
        <v>9</v>
      </c>
      <c r="F5795">
        <v>2</v>
      </c>
      <c r="G5795">
        <v>1</v>
      </c>
      <c r="H5795" s="2">
        <v>43436</v>
      </c>
      <c r="I5795" t="str">
        <f>VLOOKUP(Sales[[#This Row],[TerritoryKey]], Territories[], 2, FALSE)</f>
        <v>Australia</v>
      </c>
      <c r="J5795">
        <f>_xlfn.XLOOKUP(Sales[[#This Row],[ProductKey]], Products!$A:$A, Products!$J:$J)</f>
        <v>20.566299999999998</v>
      </c>
      <c r="K5795">
        <f>_xlfn.XLOOKUP(Sales[[#This Row],[ProductKey]], Products!$A:$A, Products!$K:$K)</f>
        <v>54.99</v>
      </c>
      <c r="L5795" s="1">
        <f>Sales[[#This Row],[ProductPrice]]*Sales[[#This Row],[OrderQuantity]]</f>
        <v>54.99</v>
      </c>
      <c r="M5795" s="1">
        <f>Sales[[#This Row],[OrderQuantity]]</f>
        <v>1</v>
      </c>
      <c r="N5795" s="1">
        <f>1</f>
        <v>1</v>
      </c>
      <c r="O5795" s="1">
        <f>Sales[[#This Row],[TotalSales]]-Sales[[#This Row],[TotalCost]]</f>
        <v>34.423700000000004</v>
      </c>
      <c r="P5795" s="1">
        <f>Sales[[#This Row],[ProductCost]]*Sales[[#This Row],[OrderQuantity]]</f>
        <v>20.566299999999998</v>
      </c>
      <c r="Q5795" s="1" t="str">
        <f>VLOOKUP(Sales[[#This Row],[ProductKey]], Products!$A$2:$D$1000, 4, FALSE)</f>
        <v>Hydration Pack - 70 oz.</v>
      </c>
    </row>
    <row r="5796" spans="1:17" x14ac:dyDescent="0.25">
      <c r="A5796" s="2">
        <v>38172</v>
      </c>
      <c r="B5796" s="1" t="s">
        <v>6604</v>
      </c>
      <c r="C5796">
        <v>491</v>
      </c>
      <c r="D5796">
        <v>13670</v>
      </c>
      <c r="E5796">
        <v>9</v>
      </c>
      <c r="F5796">
        <v>2</v>
      </c>
      <c r="G5796">
        <v>1</v>
      </c>
      <c r="H5796" s="2">
        <v>43285</v>
      </c>
      <c r="I5796" t="str">
        <f>VLOOKUP(Sales[[#This Row],[TerritoryKey]], Territories[], 2, FALSE)</f>
        <v>Australia</v>
      </c>
      <c r="J5796">
        <f>_xlfn.XLOOKUP(Sales[[#This Row],[ProductKey]], Products!$A:$A, Products!$J:$J)</f>
        <v>41.572299999999998</v>
      </c>
      <c r="K5796">
        <f>_xlfn.XLOOKUP(Sales[[#This Row],[ProductKey]], Products!$A:$A, Products!$K:$K)</f>
        <v>53.99</v>
      </c>
      <c r="L5796" s="1">
        <f>Sales[[#This Row],[ProductPrice]]*Sales[[#This Row],[OrderQuantity]]</f>
        <v>53.99</v>
      </c>
      <c r="M5796" s="1">
        <f>Sales[[#This Row],[OrderQuantity]]</f>
        <v>1</v>
      </c>
      <c r="N5796" s="1">
        <f>1</f>
        <v>1</v>
      </c>
      <c r="O5796" s="1">
        <f>Sales[[#This Row],[TotalSales]]-Sales[[#This Row],[TotalCost]]</f>
        <v>12.417700000000004</v>
      </c>
      <c r="P5796" s="1">
        <f>Sales[[#This Row],[ProductCost]]*Sales[[#This Row],[OrderQuantity]]</f>
        <v>41.572299999999998</v>
      </c>
      <c r="Q5796" s="1" t="str">
        <f>VLOOKUP(Sales[[#This Row],[ProductKey]], Products!$A$2:$D$1000, 4, FALSE)</f>
        <v>Short-Sleeve Classic Jersey, XL</v>
      </c>
    </row>
    <row r="5797" spans="1:17" x14ac:dyDescent="0.25">
      <c r="A5797" s="2">
        <v>38050</v>
      </c>
      <c r="B5797" s="1" t="s">
        <v>6626</v>
      </c>
      <c r="C5797">
        <v>477</v>
      </c>
      <c r="D5797">
        <v>16730</v>
      </c>
      <c r="E5797">
        <v>9</v>
      </c>
      <c r="F5797">
        <v>2</v>
      </c>
      <c r="G5797">
        <v>1</v>
      </c>
      <c r="H5797" s="2">
        <v>43163</v>
      </c>
      <c r="I5797" t="str">
        <f>VLOOKUP(Sales[[#This Row],[TerritoryKey]], Territories[], 2, FALSE)</f>
        <v>Australia</v>
      </c>
      <c r="J5797">
        <f>_xlfn.XLOOKUP(Sales[[#This Row],[ProductKey]], Products!$A:$A, Products!$J:$J)</f>
        <v>1.8663000000000001</v>
      </c>
      <c r="K5797">
        <f>_xlfn.XLOOKUP(Sales[[#This Row],[ProductKey]], Products!$A:$A, Products!$K:$K)</f>
        <v>4.99</v>
      </c>
      <c r="L5797" s="1">
        <f>Sales[[#This Row],[ProductPrice]]*Sales[[#This Row],[OrderQuantity]]</f>
        <v>4.99</v>
      </c>
      <c r="M5797" s="1">
        <f>Sales[[#This Row],[OrderQuantity]]</f>
        <v>1</v>
      </c>
      <c r="N5797" s="1">
        <f>1</f>
        <v>1</v>
      </c>
      <c r="O5797" s="1">
        <f>Sales[[#This Row],[TotalSales]]-Sales[[#This Row],[TotalCost]]</f>
        <v>3.1237000000000004</v>
      </c>
      <c r="P5797" s="1">
        <f>Sales[[#This Row],[ProductCost]]*Sales[[#This Row],[OrderQuantity]]</f>
        <v>1.8663000000000001</v>
      </c>
      <c r="Q5797" s="1" t="str">
        <f>VLOOKUP(Sales[[#This Row],[ProductKey]], Products!$A$2:$D$1000, 4, FALSE)</f>
        <v>Water Bottle - 30 oz.</v>
      </c>
    </row>
    <row r="5798" spans="1:17" x14ac:dyDescent="0.25">
      <c r="A5798" s="2">
        <v>38295</v>
      </c>
      <c r="B5798" s="1" t="s">
        <v>6676</v>
      </c>
      <c r="C5798">
        <v>477</v>
      </c>
      <c r="D5798">
        <v>28958</v>
      </c>
      <c r="E5798">
        <v>9</v>
      </c>
      <c r="F5798">
        <v>2</v>
      </c>
      <c r="G5798">
        <v>1</v>
      </c>
      <c r="H5798" s="2">
        <v>43408</v>
      </c>
      <c r="I5798" t="str">
        <f>VLOOKUP(Sales[[#This Row],[TerritoryKey]], Territories[], 2, FALSE)</f>
        <v>Australia</v>
      </c>
      <c r="J5798">
        <f>_xlfn.XLOOKUP(Sales[[#This Row],[ProductKey]], Products!$A:$A, Products!$J:$J)</f>
        <v>1.8663000000000001</v>
      </c>
      <c r="K5798">
        <f>_xlfn.XLOOKUP(Sales[[#This Row],[ProductKey]], Products!$A:$A, Products!$K:$K)</f>
        <v>4.99</v>
      </c>
      <c r="L5798" s="1">
        <f>Sales[[#This Row],[ProductPrice]]*Sales[[#This Row],[OrderQuantity]]</f>
        <v>4.99</v>
      </c>
      <c r="M5798" s="1">
        <f>Sales[[#This Row],[OrderQuantity]]</f>
        <v>1</v>
      </c>
      <c r="N5798" s="1">
        <f>1</f>
        <v>1</v>
      </c>
      <c r="O5798" s="1">
        <f>Sales[[#This Row],[TotalSales]]-Sales[[#This Row],[TotalCost]]</f>
        <v>3.1237000000000004</v>
      </c>
      <c r="P5798" s="1">
        <f>Sales[[#This Row],[ProductCost]]*Sales[[#This Row],[OrderQuantity]]</f>
        <v>1.8663000000000001</v>
      </c>
      <c r="Q5798" s="1" t="str">
        <f>VLOOKUP(Sales[[#This Row],[ProductKey]], Products!$A$2:$D$1000, 4, FALSE)</f>
        <v>Water Bottle - 30 oz.</v>
      </c>
    </row>
    <row r="5799" spans="1:17" x14ac:dyDescent="0.25">
      <c r="A5799" s="2">
        <v>38294</v>
      </c>
      <c r="B5799" s="1" t="s">
        <v>6851</v>
      </c>
      <c r="C5799">
        <v>232</v>
      </c>
      <c r="D5799">
        <v>22988</v>
      </c>
      <c r="E5799">
        <v>9</v>
      </c>
      <c r="F5799">
        <v>2</v>
      </c>
      <c r="G5799">
        <v>1</v>
      </c>
      <c r="H5799" s="2">
        <v>43407</v>
      </c>
      <c r="I5799" t="str">
        <f>VLOOKUP(Sales[[#This Row],[TerritoryKey]], Territories[], 2, FALSE)</f>
        <v>Australia</v>
      </c>
      <c r="J5799">
        <f>_xlfn.XLOOKUP(Sales[[#This Row],[ProductKey]], Products!$A:$A, Products!$J:$J)</f>
        <v>31.724399999999999</v>
      </c>
      <c r="K5799">
        <f>_xlfn.XLOOKUP(Sales[[#This Row],[ProductKey]], Products!$A:$A, Products!$K:$K)</f>
        <v>48.067300000000003</v>
      </c>
      <c r="L5799" s="1">
        <f>Sales[[#This Row],[ProductPrice]]*Sales[[#This Row],[OrderQuantity]]</f>
        <v>48.067300000000003</v>
      </c>
      <c r="M5799" s="1">
        <f>Sales[[#This Row],[OrderQuantity]]</f>
        <v>1</v>
      </c>
      <c r="N5799" s="1">
        <f>1</f>
        <v>1</v>
      </c>
      <c r="O5799" s="1">
        <f>Sales[[#This Row],[TotalSales]]-Sales[[#This Row],[TotalCost]]</f>
        <v>16.342900000000004</v>
      </c>
      <c r="P5799" s="1">
        <f>Sales[[#This Row],[ProductCost]]*Sales[[#This Row],[OrderQuantity]]</f>
        <v>31.724399999999999</v>
      </c>
      <c r="Q5799" s="1" t="str">
        <f>VLOOKUP(Sales[[#This Row],[ProductKey]], Products!$A$2:$D$1000, 4, FALSE)</f>
        <v>Long-Sleeve Logo Jersey, L</v>
      </c>
    </row>
    <row r="5800" spans="1:17" x14ac:dyDescent="0.25">
      <c r="A5800" s="2">
        <v>38265</v>
      </c>
      <c r="B5800" s="1" t="s">
        <v>6907</v>
      </c>
      <c r="C5800">
        <v>474</v>
      </c>
      <c r="D5800">
        <v>15575</v>
      </c>
      <c r="E5800">
        <v>9</v>
      </c>
      <c r="F5800">
        <v>2</v>
      </c>
      <c r="G5800">
        <v>1</v>
      </c>
      <c r="H5800" s="2">
        <v>43378</v>
      </c>
      <c r="I5800" t="str">
        <f>VLOOKUP(Sales[[#This Row],[TerritoryKey]], Territories[], 2, FALSE)</f>
        <v>Australia</v>
      </c>
      <c r="J5800">
        <f>_xlfn.XLOOKUP(Sales[[#This Row],[ProductKey]], Products!$A:$A, Products!$J:$J)</f>
        <v>26.176300000000001</v>
      </c>
      <c r="K5800">
        <f>_xlfn.XLOOKUP(Sales[[#This Row],[ProductKey]], Products!$A:$A, Products!$K:$K)</f>
        <v>69.989999999999995</v>
      </c>
      <c r="L5800" s="1">
        <f>Sales[[#This Row],[ProductPrice]]*Sales[[#This Row],[OrderQuantity]]</f>
        <v>69.989999999999995</v>
      </c>
      <c r="M5800" s="1">
        <f>Sales[[#This Row],[OrderQuantity]]</f>
        <v>1</v>
      </c>
      <c r="N5800" s="1">
        <f>1</f>
        <v>1</v>
      </c>
      <c r="O5800" s="1">
        <f>Sales[[#This Row],[TotalSales]]-Sales[[#This Row],[TotalCost]]</f>
        <v>43.813699999999997</v>
      </c>
      <c r="P5800" s="1">
        <f>Sales[[#This Row],[ProductCost]]*Sales[[#This Row],[OrderQuantity]]</f>
        <v>26.176300000000001</v>
      </c>
      <c r="Q5800" s="1" t="str">
        <f>VLOOKUP(Sales[[#This Row],[ProductKey]], Products!$A$2:$D$1000, 4, FALSE)</f>
        <v>Women's Mountain Shorts, S</v>
      </c>
    </row>
    <row r="5801" spans="1:17" x14ac:dyDescent="0.25">
      <c r="A5801" s="2">
        <v>37991</v>
      </c>
      <c r="B5801" s="1" t="s">
        <v>6927</v>
      </c>
      <c r="C5801">
        <v>477</v>
      </c>
      <c r="D5801">
        <v>27713</v>
      </c>
      <c r="E5801">
        <v>9</v>
      </c>
      <c r="F5801">
        <v>2</v>
      </c>
      <c r="G5801">
        <v>1</v>
      </c>
      <c r="H5801" s="2">
        <v>43105</v>
      </c>
      <c r="I5801" t="str">
        <f>VLOOKUP(Sales[[#This Row],[TerritoryKey]], Territories[], 2, FALSE)</f>
        <v>Australia</v>
      </c>
      <c r="J5801">
        <f>_xlfn.XLOOKUP(Sales[[#This Row],[ProductKey]], Products!$A:$A, Products!$J:$J)</f>
        <v>1.8663000000000001</v>
      </c>
      <c r="K5801">
        <f>_xlfn.XLOOKUP(Sales[[#This Row],[ProductKey]], Products!$A:$A, Products!$K:$K)</f>
        <v>4.99</v>
      </c>
      <c r="L5801" s="1">
        <f>Sales[[#This Row],[ProductPrice]]*Sales[[#This Row],[OrderQuantity]]</f>
        <v>4.99</v>
      </c>
      <c r="M5801" s="1">
        <f>Sales[[#This Row],[OrderQuantity]]</f>
        <v>1</v>
      </c>
      <c r="N5801" s="1">
        <f>1</f>
        <v>1</v>
      </c>
      <c r="O5801" s="1">
        <f>Sales[[#This Row],[TotalSales]]-Sales[[#This Row],[TotalCost]]</f>
        <v>3.1237000000000004</v>
      </c>
      <c r="P5801" s="1">
        <f>Sales[[#This Row],[ProductCost]]*Sales[[#This Row],[OrderQuantity]]</f>
        <v>1.8663000000000001</v>
      </c>
      <c r="Q5801" s="1" t="str">
        <f>VLOOKUP(Sales[[#This Row],[ProductKey]], Products!$A$2:$D$1000, 4, FALSE)</f>
        <v>Water Bottle - 30 oz.</v>
      </c>
    </row>
    <row r="5802" spans="1:17" x14ac:dyDescent="0.25">
      <c r="A5802" s="2">
        <v>38142</v>
      </c>
      <c r="B5802" s="1" t="s">
        <v>6949</v>
      </c>
      <c r="C5802">
        <v>490</v>
      </c>
      <c r="D5802">
        <v>18745</v>
      </c>
      <c r="E5802">
        <v>9</v>
      </c>
      <c r="F5802">
        <v>2</v>
      </c>
      <c r="G5802">
        <v>1</v>
      </c>
      <c r="H5802" s="2">
        <v>43255</v>
      </c>
      <c r="I5802" t="str">
        <f>VLOOKUP(Sales[[#This Row],[TerritoryKey]], Territories[], 2, FALSE)</f>
        <v>Australia</v>
      </c>
      <c r="J5802">
        <f>_xlfn.XLOOKUP(Sales[[#This Row],[ProductKey]], Products!$A:$A, Products!$J:$J)</f>
        <v>41.572299999999998</v>
      </c>
      <c r="K5802">
        <f>_xlfn.XLOOKUP(Sales[[#This Row],[ProductKey]], Products!$A:$A, Products!$K:$K)</f>
        <v>53.99</v>
      </c>
      <c r="L5802" s="1">
        <f>Sales[[#This Row],[ProductPrice]]*Sales[[#This Row],[OrderQuantity]]</f>
        <v>53.99</v>
      </c>
      <c r="M5802" s="1">
        <f>Sales[[#This Row],[OrderQuantity]]</f>
        <v>1</v>
      </c>
      <c r="N5802" s="1">
        <f>1</f>
        <v>1</v>
      </c>
      <c r="O5802" s="1">
        <f>Sales[[#This Row],[TotalSales]]-Sales[[#This Row],[TotalCost]]</f>
        <v>12.417700000000004</v>
      </c>
      <c r="P5802" s="1">
        <f>Sales[[#This Row],[ProductCost]]*Sales[[#This Row],[OrderQuantity]]</f>
        <v>41.572299999999998</v>
      </c>
      <c r="Q5802" s="1" t="str">
        <f>VLOOKUP(Sales[[#This Row],[ProductKey]], Products!$A$2:$D$1000, 4, FALSE)</f>
        <v>Short-Sleeve Classic Jersey, L</v>
      </c>
    </row>
    <row r="5803" spans="1:17" x14ac:dyDescent="0.25">
      <c r="A5803" s="2">
        <v>38203</v>
      </c>
      <c r="B5803" s="1" t="s">
        <v>7019</v>
      </c>
      <c r="C5803">
        <v>490</v>
      </c>
      <c r="D5803">
        <v>14020</v>
      </c>
      <c r="E5803">
        <v>9</v>
      </c>
      <c r="F5803">
        <v>2</v>
      </c>
      <c r="G5803">
        <v>1</v>
      </c>
      <c r="H5803" s="2">
        <v>43316</v>
      </c>
      <c r="I5803" t="str">
        <f>VLOOKUP(Sales[[#This Row],[TerritoryKey]], Territories[], 2, FALSE)</f>
        <v>Australia</v>
      </c>
      <c r="J5803">
        <f>_xlfn.XLOOKUP(Sales[[#This Row],[ProductKey]], Products!$A:$A, Products!$J:$J)</f>
        <v>41.572299999999998</v>
      </c>
      <c r="K5803">
        <f>_xlfn.XLOOKUP(Sales[[#This Row],[ProductKey]], Products!$A:$A, Products!$K:$K)</f>
        <v>53.99</v>
      </c>
      <c r="L5803" s="1">
        <f>Sales[[#This Row],[ProductPrice]]*Sales[[#This Row],[OrderQuantity]]</f>
        <v>53.99</v>
      </c>
      <c r="M5803" s="1">
        <f>Sales[[#This Row],[OrderQuantity]]</f>
        <v>1</v>
      </c>
      <c r="N5803" s="1">
        <f>1</f>
        <v>1</v>
      </c>
      <c r="O5803" s="1">
        <f>Sales[[#This Row],[TotalSales]]-Sales[[#This Row],[TotalCost]]</f>
        <v>12.417700000000004</v>
      </c>
      <c r="P5803" s="1">
        <f>Sales[[#This Row],[ProductCost]]*Sales[[#This Row],[OrderQuantity]]</f>
        <v>41.572299999999998</v>
      </c>
      <c r="Q5803" s="1" t="str">
        <f>VLOOKUP(Sales[[#This Row],[ProductKey]], Products!$A$2:$D$1000, 4, FALSE)</f>
        <v>Short-Sleeve Classic Jersey, L</v>
      </c>
    </row>
    <row r="5804" spans="1:17" x14ac:dyDescent="0.25">
      <c r="A5804" s="2">
        <v>38202</v>
      </c>
      <c r="B5804" s="1" t="s">
        <v>7044</v>
      </c>
      <c r="C5804">
        <v>529</v>
      </c>
      <c r="D5804">
        <v>22938</v>
      </c>
      <c r="E5804">
        <v>9</v>
      </c>
      <c r="F5804">
        <v>2</v>
      </c>
      <c r="G5804">
        <v>1</v>
      </c>
      <c r="H5804" s="2">
        <v>43315</v>
      </c>
      <c r="I5804" t="str">
        <f>VLOOKUP(Sales[[#This Row],[TerritoryKey]], Territories[], 2, FALSE)</f>
        <v>Australia</v>
      </c>
      <c r="J5804">
        <f>_xlfn.XLOOKUP(Sales[[#This Row],[ProductKey]], Products!$A:$A, Products!$J:$J)</f>
        <v>1.4923</v>
      </c>
      <c r="K5804">
        <f>_xlfn.XLOOKUP(Sales[[#This Row],[ProductKey]], Products!$A:$A, Products!$K:$K)</f>
        <v>3.99</v>
      </c>
      <c r="L5804" s="1">
        <f>Sales[[#This Row],[ProductPrice]]*Sales[[#This Row],[OrderQuantity]]</f>
        <v>3.99</v>
      </c>
      <c r="M5804" s="1">
        <f>Sales[[#This Row],[OrderQuantity]]</f>
        <v>1</v>
      </c>
      <c r="N5804" s="1">
        <f>1</f>
        <v>1</v>
      </c>
      <c r="O5804" s="1">
        <f>Sales[[#This Row],[TotalSales]]-Sales[[#This Row],[TotalCost]]</f>
        <v>2.4977</v>
      </c>
      <c r="P5804" s="1">
        <f>Sales[[#This Row],[ProductCost]]*Sales[[#This Row],[OrderQuantity]]</f>
        <v>1.4923</v>
      </c>
      <c r="Q5804" s="1" t="str">
        <f>VLOOKUP(Sales[[#This Row],[ProductKey]], Products!$A$2:$D$1000, 4, FALSE)</f>
        <v>Road Tire Tube</v>
      </c>
    </row>
    <row r="5805" spans="1:17" x14ac:dyDescent="0.25">
      <c r="A5805" s="2">
        <v>37990</v>
      </c>
      <c r="B5805" s="1" t="s">
        <v>7050</v>
      </c>
      <c r="C5805">
        <v>529</v>
      </c>
      <c r="D5805">
        <v>24597</v>
      </c>
      <c r="E5805">
        <v>9</v>
      </c>
      <c r="F5805">
        <v>2</v>
      </c>
      <c r="G5805">
        <v>1</v>
      </c>
      <c r="H5805" s="2">
        <v>43104</v>
      </c>
      <c r="I5805" t="str">
        <f>VLOOKUP(Sales[[#This Row],[TerritoryKey]], Territories[], 2, FALSE)</f>
        <v>Australia</v>
      </c>
      <c r="J5805">
        <f>_xlfn.XLOOKUP(Sales[[#This Row],[ProductKey]], Products!$A:$A, Products!$J:$J)</f>
        <v>1.4923</v>
      </c>
      <c r="K5805">
        <f>_xlfn.XLOOKUP(Sales[[#This Row],[ProductKey]], Products!$A:$A, Products!$K:$K)</f>
        <v>3.99</v>
      </c>
      <c r="L5805" s="1">
        <f>Sales[[#This Row],[ProductPrice]]*Sales[[#This Row],[OrderQuantity]]</f>
        <v>3.99</v>
      </c>
      <c r="M5805" s="1">
        <f>Sales[[#This Row],[OrderQuantity]]</f>
        <v>1</v>
      </c>
      <c r="N5805" s="1">
        <f>1</f>
        <v>1</v>
      </c>
      <c r="O5805" s="1">
        <f>Sales[[#This Row],[TotalSales]]-Sales[[#This Row],[TotalCost]]</f>
        <v>2.4977</v>
      </c>
      <c r="P5805" s="1">
        <f>Sales[[#This Row],[ProductCost]]*Sales[[#This Row],[OrderQuantity]]</f>
        <v>1.4923</v>
      </c>
      <c r="Q5805" s="1" t="str">
        <f>VLOOKUP(Sales[[#This Row],[ProductKey]], Products!$A$2:$D$1000, 4, FALSE)</f>
        <v>Road Tire Tube</v>
      </c>
    </row>
    <row r="5806" spans="1:17" x14ac:dyDescent="0.25">
      <c r="A5806" s="2">
        <v>38204</v>
      </c>
      <c r="B5806" s="1" t="s">
        <v>7070</v>
      </c>
      <c r="C5806">
        <v>487</v>
      </c>
      <c r="D5806">
        <v>19761</v>
      </c>
      <c r="E5806">
        <v>9</v>
      </c>
      <c r="F5806">
        <v>2</v>
      </c>
      <c r="G5806">
        <v>1</v>
      </c>
      <c r="H5806" s="2">
        <v>43317</v>
      </c>
      <c r="I5806" t="str">
        <f>VLOOKUP(Sales[[#This Row],[TerritoryKey]], Territories[], 2, FALSE)</f>
        <v>Australia</v>
      </c>
      <c r="J5806">
        <f>_xlfn.XLOOKUP(Sales[[#This Row],[ProductKey]], Products!$A:$A, Products!$J:$J)</f>
        <v>20.566299999999998</v>
      </c>
      <c r="K5806">
        <f>_xlfn.XLOOKUP(Sales[[#This Row],[ProductKey]], Products!$A:$A, Products!$K:$K)</f>
        <v>54.99</v>
      </c>
      <c r="L5806" s="1">
        <f>Sales[[#This Row],[ProductPrice]]*Sales[[#This Row],[OrderQuantity]]</f>
        <v>54.99</v>
      </c>
      <c r="M5806" s="1">
        <f>Sales[[#This Row],[OrderQuantity]]</f>
        <v>1</v>
      </c>
      <c r="N5806" s="1">
        <f>1</f>
        <v>1</v>
      </c>
      <c r="O5806" s="1">
        <f>Sales[[#This Row],[TotalSales]]-Sales[[#This Row],[TotalCost]]</f>
        <v>34.423700000000004</v>
      </c>
      <c r="P5806" s="1">
        <f>Sales[[#This Row],[ProductCost]]*Sales[[#This Row],[OrderQuantity]]</f>
        <v>20.566299999999998</v>
      </c>
      <c r="Q5806" s="1" t="str">
        <f>VLOOKUP(Sales[[#This Row],[ProductKey]], Products!$A$2:$D$1000, 4, FALSE)</f>
        <v>Hydration Pack - 70 oz.</v>
      </c>
    </row>
    <row r="5807" spans="1:17" x14ac:dyDescent="0.25">
      <c r="A5807" s="2">
        <v>37990</v>
      </c>
      <c r="B5807" s="1" t="s">
        <v>7106</v>
      </c>
      <c r="C5807">
        <v>475</v>
      </c>
      <c r="D5807">
        <v>17332</v>
      </c>
      <c r="E5807">
        <v>9</v>
      </c>
      <c r="F5807">
        <v>2</v>
      </c>
      <c r="G5807">
        <v>1</v>
      </c>
      <c r="H5807" s="2">
        <v>43104</v>
      </c>
      <c r="I5807" t="str">
        <f>VLOOKUP(Sales[[#This Row],[TerritoryKey]], Territories[], 2, FALSE)</f>
        <v>Australia</v>
      </c>
      <c r="J5807">
        <f>_xlfn.XLOOKUP(Sales[[#This Row],[ProductKey]], Products!$A:$A, Products!$J:$J)</f>
        <v>26.176300000000001</v>
      </c>
      <c r="K5807">
        <f>_xlfn.XLOOKUP(Sales[[#This Row],[ProductKey]], Products!$A:$A, Products!$K:$K)</f>
        <v>69.989999999999995</v>
      </c>
      <c r="L5807" s="1">
        <f>Sales[[#This Row],[ProductPrice]]*Sales[[#This Row],[OrderQuantity]]</f>
        <v>69.989999999999995</v>
      </c>
      <c r="M5807" s="1">
        <f>Sales[[#This Row],[OrderQuantity]]</f>
        <v>1</v>
      </c>
      <c r="N5807" s="1">
        <f>1</f>
        <v>1</v>
      </c>
      <c r="O5807" s="1">
        <f>Sales[[#This Row],[TotalSales]]-Sales[[#This Row],[TotalCost]]</f>
        <v>43.813699999999997</v>
      </c>
      <c r="P5807" s="1">
        <f>Sales[[#This Row],[ProductCost]]*Sales[[#This Row],[OrderQuantity]]</f>
        <v>26.176300000000001</v>
      </c>
      <c r="Q5807" s="1" t="str">
        <f>VLOOKUP(Sales[[#This Row],[ProductKey]], Products!$A$2:$D$1000, 4, FALSE)</f>
        <v>Women's Mountain Shorts, M</v>
      </c>
    </row>
    <row r="5808" spans="1:17" x14ac:dyDescent="0.25">
      <c r="A5808" s="2">
        <v>38296</v>
      </c>
      <c r="B5808" s="1" t="s">
        <v>7148</v>
      </c>
      <c r="C5808">
        <v>491</v>
      </c>
      <c r="D5808">
        <v>15121</v>
      </c>
      <c r="E5808">
        <v>9</v>
      </c>
      <c r="F5808">
        <v>2</v>
      </c>
      <c r="G5808">
        <v>1</v>
      </c>
      <c r="H5808" s="2">
        <v>43409</v>
      </c>
      <c r="I5808" t="str">
        <f>VLOOKUP(Sales[[#This Row],[TerritoryKey]], Territories[], 2, FALSE)</f>
        <v>Australia</v>
      </c>
      <c r="J5808">
        <f>_xlfn.XLOOKUP(Sales[[#This Row],[ProductKey]], Products!$A:$A, Products!$J:$J)</f>
        <v>41.572299999999998</v>
      </c>
      <c r="K5808">
        <f>_xlfn.XLOOKUP(Sales[[#This Row],[ProductKey]], Products!$A:$A, Products!$K:$K)</f>
        <v>53.99</v>
      </c>
      <c r="L5808" s="1">
        <f>Sales[[#This Row],[ProductPrice]]*Sales[[#This Row],[OrderQuantity]]</f>
        <v>53.99</v>
      </c>
      <c r="M5808" s="1">
        <f>Sales[[#This Row],[OrderQuantity]]</f>
        <v>1</v>
      </c>
      <c r="N5808" s="1">
        <f>1</f>
        <v>1</v>
      </c>
      <c r="O5808" s="1">
        <f>Sales[[#This Row],[TotalSales]]-Sales[[#This Row],[TotalCost]]</f>
        <v>12.417700000000004</v>
      </c>
      <c r="P5808" s="1">
        <f>Sales[[#This Row],[ProductCost]]*Sales[[#This Row],[OrderQuantity]]</f>
        <v>41.572299999999998</v>
      </c>
      <c r="Q5808" s="1" t="str">
        <f>VLOOKUP(Sales[[#This Row],[ProductKey]], Products!$A$2:$D$1000, 4, FALSE)</f>
        <v>Short-Sleeve Classic Jersey, XL</v>
      </c>
    </row>
    <row r="5809" spans="1:17" x14ac:dyDescent="0.25">
      <c r="A5809" s="2">
        <v>38295</v>
      </c>
      <c r="B5809" s="1" t="s">
        <v>7256</v>
      </c>
      <c r="C5809">
        <v>479</v>
      </c>
      <c r="D5809">
        <v>27490</v>
      </c>
      <c r="E5809">
        <v>9</v>
      </c>
      <c r="F5809">
        <v>2</v>
      </c>
      <c r="G5809">
        <v>1</v>
      </c>
      <c r="H5809" s="2">
        <v>43408</v>
      </c>
      <c r="I5809" t="str">
        <f>VLOOKUP(Sales[[#This Row],[TerritoryKey]], Territories[], 2, FALSE)</f>
        <v>Australia</v>
      </c>
      <c r="J5809">
        <f>_xlfn.XLOOKUP(Sales[[#This Row],[ProductKey]], Products!$A:$A, Products!$J:$J)</f>
        <v>3.3622999999999998</v>
      </c>
      <c r="K5809">
        <f>_xlfn.XLOOKUP(Sales[[#This Row],[ProductKey]], Products!$A:$A, Products!$K:$K)</f>
        <v>8.99</v>
      </c>
      <c r="L5809" s="1">
        <f>Sales[[#This Row],[ProductPrice]]*Sales[[#This Row],[OrderQuantity]]</f>
        <v>8.99</v>
      </c>
      <c r="M5809" s="1">
        <f>Sales[[#This Row],[OrderQuantity]]</f>
        <v>1</v>
      </c>
      <c r="N5809" s="1">
        <f>1</f>
        <v>1</v>
      </c>
      <c r="O5809" s="1">
        <f>Sales[[#This Row],[TotalSales]]-Sales[[#This Row],[TotalCost]]</f>
        <v>5.6277000000000008</v>
      </c>
      <c r="P5809" s="1">
        <f>Sales[[#This Row],[ProductCost]]*Sales[[#This Row],[OrderQuantity]]</f>
        <v>3.3622999999999998</v>
      </c>
      <c r="Q5809" s="1" t="str">
        <f>VLOOKUP(Sales[[#This Row],[ProductKey]], Products!$A$2:$D$1000, 4, FALSE)</f>
        <v>Road Bottle Cage</v>
      </c>
    </row>
    <row r="5810" spans="1:17" x14ac:dyDescent="0.25">
      <c r="A5810" s="2">
        <v>38264</v>
      </c>
      <c r="B5810" s="1" t="s">
        <v>7325</v>
      </c>
      <c r="C5810">
        <v>490</v>
      </c>
      <c r="D5810">
        <v>18766</v>
      </c>
      <c r="E5810">
        <v>9</v>
      </c>
      <c r="F5810">
        <v>2</v>
      </c>
      <c r="G5810">
        <v>1</v>
      </c>
      <c r="H5810" s="2">
        <v>43377</v>
      </c>
      <c r="I5810" t="str">
        <f>VLOOKUP(Sales[[#This Row],[TerritoryKey]], Territories[], 2, FALSE)</f>
        <v>Australia</v>
      </c>
      <c r="J5810">
        <f>_xlfn.XLOOKUP(Sales[[#This Row],[ProductKey]], Products!$A:$A, Products!$J:$J)</f>
        <v>41.572299999999998</v>
      </c>
      <c r="K5810">
        <f>_xlfn.XLOOKUP(Sales[[#This Row],[ProductKey]], Products!$A:$A, Products!$K:$K)</f>
        <v>53.99</v>
      </c>
      <c r="L5810" s="1">
        <f>Sales[[#This Row],[ProductPrice]]*Sales[[#This Row],[OrderQuantity]]</f>
        <v>53.99</v>
      </c>
      <c r="M5810" s="1">
        <f>Sales[[#This Row],[OrderQuantity]]</f>
        <v>1</v>
      </c>
      <c r="N5810" s="1">
        <f>1</f>
        <v>1</v>
      </c>
      <c r="O5810" s="1">
        <f>Sales[[#This Row],[TotalSales]]-Sales[[#This Row],[TotalCost]]</f>
        <v>12.417700000000004</v>
      </c>
      <c r="P5810" s="1">
        <f>Sales[[#This Row],[ProductCost]]*Sales[[#This Row],[OrderQuantity]]</f>
        <v>41.572299999999998</v>
      </c>
      <c r="Q5810" s="1" t="str">
        <f>VLOOKUP(Sales[[#This Row],[ProductKey]], Products!$A$2:$D$1000, 4, FALSE)</f>
        <v>Short-Sleeve Classic Jersey, L</v>
      </c>
    </row>
    <row r="5811" spans="1:17" x14ac:dyDescent="0.25">
      <c r="A5811" s="2">
        <v>38265</v>
      </c>
      <c r="B5811" s="1" t="s">
        <v>7337</v>
      </c>
      <c r="C5811">
        <v>489</v>
      </c>
      <c r="D5811">
        <v>22926</v>
      </c>
      <c r="E5811">
        <v>9</v>
      </c>
      <c r="F5811">
        <v>2</v>
      </c>
      <c r="G5811">
        <v>1</v>
      </c>
      <c r="H5811" s="2">
        <v>43378</v>
      </c>
      <c r="I5811" t="str">
        <f>VLOOKUP(Sales[[#This Row],[TerritoryKey]], Territories[], 2, FALSE)</f>
        <v>Australia</v>
      </c>
      <c r="J5811">
        <f>_xlfn.XLOOKUP(Sales[[#This Row],[ProductKey]], Products!$A:$A, Products!$J:$J)</f>
        <v>41.572299999999998</v>
      </c>
      <c r="K5811">
        <f>_xlfn.XLOOKUP(Sales[[#This Row],[ProductKey]], Products!$A:$A, Products!$K:$K)</f>
        <v>53.99</v>
      </c>
      <c r="L5811" s="1">
        <f>Sales[[#This Row],[ProductPrice]]*Sales[[#This Row],[OrderQuantity]]</f>
        <v>53.99</v>
      </c>
      <c r="M5811" s="1">
        <f>Sales[[#This Row],[OrderQuantity]]</f>
        <v>1</v>
      </c>
      <c r="N5811" s="1">
        <f>1</f>
        <v>1</v>
      </c>
      <c r="O5811" s="1">
        <f>Sales[[#This Row],[TotalSales]]-Sales[[#This Row],[TotalCost]]</f>
        <v>12.417700000000004</v>
      </c>
      <c r="P5811" s="1">
        <f>Sales[[#This Row],[ProductCost]]*Sales[[#This Row],[OrderQuantity]]</f>
        <v>41.572299999999998</v>
      </c>
      <c r="Q5811" s="1" t="str">
        <f>VLOOKUP(Sales[[#This Row],[ProductKey]], Products!$A$2:$D$1000, 4, FALSE)</f>
        <v>Short-Sleeve Classic Jersey, M</v>
      </c>
    </row>
    <row r="5812" spans="1:17" x14ac:dyDescent="0.25">
      <c r="A5812" s="2">
        <v>38234</v>
      </c>
      <c r="B5812" s="1" t="s">
        <v>7373</v>
      </c>
      <c r="C5812">
        <v>491</v>
      </c>
      <c r="D5812">
        <v>18465</v>
      </c>
      <c r="E5812">
        <v>9</v>
      </c>
      <c r="F5812">
        <v>2</v>
      </c>
      <c r="G5812">
        <v>1</v>
      </c>
      <c r="H5812" s="2">
        <v>43347</v>
      </c>
      <c r="I5812" t="str">
        <f>VLOOKUP(Sales[[#This Row],[TerritoryKey]], Territories[], 2, FALSE)</f>
        <v>Australia</v>
      </c>
      <c r="J5812">
        <f>_xlfn.XLOOKUP(Sales[[#This Row],[ProductKey]], Products!$A:$A, Products!$J:$J)</f>
        <v>41.572299999999998</v>
      </c>
      <c r="K5812">
        <f>_xlfn.XLOOKUP(Sales[[#This Row],[ProductKey]], Products!$A:$A, Products!$K:$K)</f>
        <v>53.99</v>
      </c>
      <c r="L5812" s="1">
        <f>Sales[[#This Row],[ProductPrice]]*Sales[[#This Row],[OrderQuantity]]</f>
        <v>53.99</v>
      </c>
      <c r="M5812" s="1">
        <f>Sales[[#This Row],[OrderQuantity]]</f>
        <v>1</v>
      </c>
      <c r="N5812" s="1">
        <f>1</f>
        <v>1</v>
      </c>
      <c r="O5812" s="1">
        <f>Sales[[#This Row],[TotalSales]]-Sales[[#This Row],[TotalCost]]</f>
        <v>12.417700000000004</v>
      </c>
      <c r="P5812" s="1">
        <f>Sales[[#This Row],[ProductCost]]*Sales[[#This Row],[OrderQuantity]]</f>
        <v>41.572299999999998</v>
      </c>
      <c r="Q5812" s="1" t="str">
        <f>VLOOKUP(Sales[[#This Row],[ProductKey]], Products!$A$2:$D$1000, 4, FALSE)</f>
        <v>Short-Sleeve Classic Jersey, XL</v>
      </c>
    </row>
    <row r="5813" spans="1:17" x14ac:dyDescent="0.25">
      <c r="A5813" s="2">
        <v>38080</v>
      </c>
      <c r="B5813" s="1" t="s">
        <v>7428</v>
      </c>
      <c r="C5813">
        <v>529</v>
      </c>
      <c r="D5813">
        <v>15718</v>
      </c>
      <c r="E5813">
        <v>9</v>
      </c>
      <c r="F5813">
        <v>2</v>
      </c>
      <c r="G5813">
        <v>1</v>
      </c>
      <c r="H5813" s="2">
        <v>43193</v>
      </c>
      <c r="I5813" t="str">
        <f>VLOOKUP(Sales[[#This Row],[TerritoryKey]], Territories[], 2, FALSE)</f>
        <v>Australia</v>
      </c>
      <c r="J5813">
        <f>_xlfn.XLOOKUP(Sales[[#This Row],[ProductKey]], Products!$A:$A, Products!$J:$J)</f>
        <v>1.4923</v>
      </c>
      <c r="K5813">
        <f>_xlfn.XLOOKUP(Sales[[#This Row],[ProductKey]], Products!$A:$A, Products!$K:$K)</f>
        <v>3.99</v>
      </c>
      <c r="L5813" s="1">
        <f>Sales[[#This Row],[ProductPrice]]*Sales[[#This Row],[OrderQuantity]]</f>
        <v>3.99</v>
      </c>
      <c r="M5813" s="1">
        <f>Sales[[#This Row],[OrderQuantity]]</f>
        <v>1</v>
      </c>
      <c r="N5813" s="1">
        <f>1</f>
        <v>1</v>
      </c>
      <c r="O5813" s="1">
        <f>Sales[[#This Row],[TotalSales]]-Sales[[#This Row],[TotalCost]]</f>
        <v>2.4977</v>
      </c>
      <c r="P5813" s="1">
        <f>Sales[[#This Row],[ProductCost]]*Sales[[#This Row],[OrderQuantity]]</f>
        <v>1.4923</v>
      </c>
      <c r="Q5813" s="1" t="str">
        <f>VLOOKUP(Sales[[#This Row],[ProductKey]], Products!$A$2:$D$1000, 4, FALSE)</f>
        <v>Road Tire Tube</v>
      </c>
    </row>
    <row r="5814" spans="1:17" x14ac:dyDescent="0.25">
      <c r="A5814" s="2">
        <v>38172</v>
      </c>
      <c r="B5814" s="1" t="s">
        <v>7575</v>
      </c>
      <c r="C5814">
        <v>491</v>
      </c>
      <c r="D5814">
        <v>24475</v>
      </c>
      <c r="E5814">
        <v>9</v>
      </c>
      <c r="F5814">
        <v>2</v>
      </c>
      <c r="G5814">
        <v>1</v>
      </c>
      <c r="H5814" s="2">
        <v>43285</v>
      </c>
      <c r="I5814" t="str">
        <f>VLOOKUP(Sales[[#This Row],[TerritoryKey]], Territories[], 2, FALSE)</f>
        <v>Australia</v>
      </c>
      <c r="J5814">
        <f>_xlfn.XLOOKUP(Sales[[#This Row],[ProductKey]], Products!$A:$A, Products!$J:$J)</f>
        <v>41.572299999999998</v>
      </c>
      <c r="K5814">
        <f>_xlfn.XLOOKUP(Sales[[#This Row],[ProductKey]], Products!$A:$A, Products!$K:$K)</f>
        <v>53.99</v>
      </c>
      <c r="L5814" s="1">
        <f>Sales[[#This Row],[ProductPrice]]*Sales[[#This Row],[OrderQuantity]]</f>
        <v>53.99</v>
      </c>
      <c r="M5814" s="1">
        <f>Sales[[#This Row],[OrderQuantity]]</f>
        <v>1</v>
      </c>
      <c r="N5814" s="1">
        <f>1</f>
        <v>1</v>
      </c>
      <c r="O5814" s="1">
        <f>Sales[[#This Row],[TotalSales]]-Sales[[#This Row],[TotalCost]]</f>
        <v>12.417700000000004</v>
      </c>
      <c r="P5814" s="1">
        <f>Sales[[#This Row],[ProductCost]]*Sales[[#This Row],[OrderQuantity]]</f>
        <v>41.572299999999998</v>
      </c>
      <c r="Q5814" s="1" t="str">
        <f>VLOOKUP(Sales[[#This Row],[ProductKey]], Products!$A$2:$D$1000, 4, FALSE)</f>
        <v>Short-Sleeve Classic Jersey, XL</v>
      </c>
    </row>
    <row r="5815" spans="1:17" x14ac:dyDescent="0.25">
      <c r="A5815" s="2">
        <v>38266</v>
      </c>
      <c r="B5815" s="1" t="s">
        <v>7647</v>
      </c>
      <c r="C5815">
        <v>540</v>
      </c>
      <c r="D5815">
        <v>22904</v>
      </c>
      <c r="E5815">
        <v>9</v>
      </c>
      <c r="F5815">
        <v>2</v>
      </c>
      <c r="G5815">
        <v>1</v>
      </c>
      <c r="H5815" s="2">
        <v>43379</v>
      </c>
      <c r="I5815" t="str">
        <f>VLOOKUP(Sales[[#This Row],[TerritoryKey]], Territories[], 2, FALSE)</f>
        <v>Australia</v>
      </c>
      <c r="J5815">
        <f>_xlfn.XLOOKUP(Sales[[#This Row],[ProductKey]], Products!$A:$A, Products!$J:$J)</f>
        <v>12.192399999999999</v>
      </c>
      <c r="K5815">
        <f>_xlfn.XLOOKUP(Sales[[#This Row],[ProductKey]], Products!$A:$A, Products!$K:$K)</f>
        <v>32.6</v>
      </c>
      <c r="L5815" s="1">
        <f>Sales[[#This Row],[ProductPrice]]*Sales[[#This Row],[OrderQuantity]]</f>
        <v>32.6</v>
      </c>
      <c r="M5815" s="1">
        <f>Sales[[#This Row],[OrderQuantity]]</f>
        <v>1</v>
      </c>
      <c r="N5815" s="1">
        <f>1</f>
        <v>1</v>
      </c>
      <c r="O5815" s="1">
        <f>Sales[[#This Row],[TotalSales]]-Sales[[#This Row],[TotalCost]]</f>
        <v>20.407600000000002</v>
      </c>
      <c r="P5815" s="1">
        <f>Sales[[#This Row],[ProductCost]]*Sales[[#This Row],[OrderQuantity]]</f>
        <v>12.192399999999999</v>
      </c>
      <c r="Q5815" s="1" t="str">
        <f>VLOOKUP(Sales[[#This Row],[ProductKey]], Products!$A$2:$D$1000, 4, FALSE)</f>
        <v>HL Road Tire</v>
      </c>
    </row>
    <row r="5816" spans="1:17" x14ac:dyDescent="0.25">
      <c r="A5816" s="2">
        <v>37990</v>
      </c>
      <c r="B5816" s="1" t="s">
        <v>7764</v>
      </c>
      <c r="C5816">
        <v>540</v>
      </c>
      <c r="D5816">
        <v>13997</v>
      </c>
      <c r="E5816">
        <v>9</v>
      </c>
      <c r="F5816">
        <v>2</v>
      </c>
      <c r="G5816">
        <v>1</v>
      </c>
      <c r="H5816" s="2">
        <v>43104</v>
      </c>
      <c r="I5816" t="str">
        <f>VLOOKUP(Sales[[#This Row],[TerritoryKey]], Territories[], 2, FALSE)</f>
        <v>Australia</v>
      </c>
      <c r="J5816">
        <f>_xlfn.XLOOKUP(Sales[[#This Row],[ProductKey]], Products!$A:$A, Products!$J:$J)</f>
        <v>12.192399999999999</v>
      </c>
      <c r="K5816">
        <f>_xlfn.XLOOKUP(Sales[[#This Row],[ProductKey]], Products!$A:$A, Products!$K:$K)</f>
        <v>32.6</v>
      </c>
      <c r="L5816" s="1">
        <f>Sales[[#This Row],[ProductPrice]]*Sales[[#This Row],[OrderQuantity]]</f>
        <v>32.6</v>
      </c>
      <c r="M5816" s="1">
        <f>Sales[[#This Row],[OrderQuantity]]</f>
        <v>1</v>
      </c>
      <c r="N5816" s="1">
        <f>1</f>
        <v>1</v>
      </c>
      <c r="O5816" s="1">
        <f>Sales[[#This Row],[TotalSales]]-Sales[[#This Row],[TotalCost]]</f>
        <v>20.407600000000002</v>
      </c>
      <c r="P5816" s="1">
        <f>Sales[[#This Row],[ProductCost]]*Sales[[#This Row],[OrderQuantity]]</f>
        <v>12.192399999999999</v>
      </c>
      <c r="Q5816" s="1" t="str">
        <f>VLOOKUP(Sales[[#This Row],[ProductKey]], Products!$A$2:$D$1000, 4, FALSE)</f>
        <v>HL Road Tire</v>
      </c>
    </row>
    <row r="5817" spans="1:17" x14ac:dyDescent="0.25">
      <c r="A5817" s="2">
        <v>38080</v>
      </c>
      <c r="B5817" s="1" t="s">
        <v>7767</v>
      </c>
      <c r="C5817">
        <v>490</v>
      </c>
      <c r="D5817">
        <v>13025</v>
      </c>
      <c r="E5817">
        <v>9</v>
      </c>
      <c r="F5817">
        <v>2</v>
      </c>
      <c r="G5817">
        <v>1</v>
      </c>
      <c r="H5817" s="2">
        <v>43193</v>
      </c>
      <c r="I5817" t="str">
        <f>VLOOKUP(Sales[[#This Row],[TerritoryKey]], Territories[], 2, FALSE)</f>
        <v>Australia</v>
      </c>
      <c r="J5817">
        <f>_xlfn.XLOOKUP(Sales[[#This Row],[ProductKey]], Products!$A:$A, Products!$J:$J)</f>
        <v>41.572299999999998</v>
      </c>
      <c r="K5817">
        <f>_xlfn.XLOOKUP(Sales[[#This Row],[ProductKey]], Products!$A:$A, Products!$K:$K)</f>
        <v>53.99</v>
      </c>
      <c r="L5817" s="1">
        <f>Sales[[#This Row],[ProductPrice]]*Sales[[#This Row],[OrderQuantity]]</f>
        <v>53.99</v>
      </c>
      <c r="M5817" s="1">
        <f>Sales[[#This Row],[OrderQuantity]]</f>
        <v>1</v>
      </c>
      <c r="N5817" s="1">
        <f>1</f>
        <v>1</v>
      </c>
      <c r="O5817" s="1">
        <f>Sales[[#This Row],[TotalSales]]-Sales[[#This Row],[TotalCost]]</f>
        <v>12.417700000000004</v>
      </c>
      <c r="P5817" s="1">
        <f>Sales[[#This Row],[ProductCost]]*Sales[[#This Row],[OrderQuantity]]</f>
        <v>41.572299999999998</v>
      </c>
      <c r="Q5817" s="1" t="str">
        <f>VLOOKUP(Sales[[#This Row],[ProductKey]], Products!$A$2:$D$1000, 4, FALSE)</f>
        <v>Short-Sleeve Classic Jersey, L</v>
      </c>
    </row>
    <row r="5818" spans="1:17" x14ac:dyDescent="0.25">
      <c r="A5818" s="2">
        <v>38266</v>
      </c>
      <c r="B5818" s="1" t="s">
        <v>7838</v>
      </c>
      <c r="C5818">
        <v>473</v>
      </c>
      <c r="D5818">
        <v>27471</v>
      </c>
      <c r="E5818">
        <v>9</v>
      </c>
      <c r="F5818">
        <v>2</v>
      </c>
      <c r="G5818">
        <v>1</v>
      </c>
      <c r="H5818" s="2">
        <v>43379</v>
      </c>
      <c r="I5818" t="str">
        <f>VLOOKUP(Sales[[#This Row],[TerritoryKey]], Territories[], 2, FALSE)</f>
        <v>Australia</v>
      </c>
      <c r="J5818">
        <f>_xlfn.XLOOKUP(Sales[[#This Row],[ProductKey]], Products!$A:$A, Products!$J:$J)</f>
        <v>23.748999999999999</v>
      </c>
      <c r="K5818">
        <f>_xlfn.XLOOKUP(Sales[[#This Row],[ProductKey]], Products!$A:$A, Products!$K:$K)</f>
        <v>63.5</v>
      </c>
      <c r="L5818" s="1">
        <f>Sales[[#This Row],[ProductPrice]]*Sales[[#This Row],[OrderQuantity]]</f>
        <v>63.5</v>
      </c>
      <c r="M5818" s="1">
        <f>Sales[[#This Row],[OrderQuantity]]</f>
        <v>1</v>
      </c>
      <c r="N5818" s="1">
        <f>1</f>
        <v>1</v>
      </c>
      <c r="O5818" s="1">
        <f>Sales[[#This Row],[TotalSales]]-Sales[[#This Row],[TotalCost]]</f>
        <v>39.751000000000005</v>
      </c>
      <c r="P5818" s="1">
        <f>Sales[[#This Row],[ProductCost]]*Sales[[#This Row],[OrderQuantity]]</f>
        <v>23.748999999999999</v>
      </c>
      <c r="Q5818" s="1" t="str">
        <f>VLOOKUP(Sales[[#This Row],[ProductKey]], Products!$A$2:$D$1000, 4, FALSE)</f>
        <v>Classic Vest, L</v>
      </c>
    </row>
    <row r="5819" spans="1:17" x14ac:dyDescent="0.25">
      <c r="A5819" s="2">
        <v>37721</v>
      </c>
      <c r="B5819" s="1" t="s">
        <v>127</v>
      </c>
      <c r="C5819">
        <v>537</v>
      </c>
      <c r="D5819">
        <v>14464</v>
      </c>
      <c r="E5819">
        <v>4</v>
      </c>
      <c r="F5819">
        <v>2</v>
      </c>
      <c r="G5819">
        <v>1</v>
      </c>
      <c r="H5819" s="2">
        <v>42835</v>
      </c>
      <c r="I5819" t="str">
        <f>VLOOKUP(Sales[[#This Row],[TerritoryKey]], Territories[], 2, FALSE)</f>
        <v>Southwest</v>
      </c>
      <c r="J5819">
        <f>_xlfn.XLOOKUP(Sales[[#This Row],[ProductKey]], Products!$A:$A, Products!$J:$J)</f>
        <v>13.09</v>
      </c>
      <c r="K5819">
        <f>_xlfn.XLOOKUP(Sales[[#This Row],[ProductKey]], Products!$A:$A, Products!$K:$K)</f>
        <v>35</v>
      </c>
      <c r="L5819" s="1">
        <f>Sales[[#This Row],[ProductPrice]]*Sales[[#This Row],[OrderQuantity]]</f>
        <v>35</v>
      </c>
      <c r="M5819" s="1">
        <f>Sales[[#This Row],[OrderQuantity]]</f>
        <v>1</v>
      </c>
      <c r="N5819" s="1">
        <f>1</f>
        <v>1</v>
      </c>
      <c r="O5819" s="1">
        <f>Sales[[#This Row],[TotalSales]]-Sales[[#This Row],[TotalCost]]</f>
        <v>21.91</v>
      </c>
      <c r="P5819" s="1">
        <f>Sales[[#This Row],[ProductCost]]*Sales[[#This Row],[OrderQuantity]]</f>
        <v>13.09</v>
      </c>
      <c r="Q5819" s="1" t="str">
        <f>VLOOKUP(Sales[[#This Row],[ProductKey]], Products!$A$2:$D$1000, 4, FALSE)</f>
        <v>HL Mountain Tire</v>
      </c>
    </row>
    <row r="5820" spans="1:17" x14ac:dyDescent="0.25">
      <c r="A5820" s="2">
        <v>37692</v>
      </c>
      <c r="B5820" s="1" t="s">
        <v>136</v>
      </c>
      <c r="C5820">
        <v>537</v>
      </c>
      <c r="D5820">
        <v>12444</v>
      </c>
      <c r="E5820">
        <v>6</v>
      </c>
      <c r="F5820">
        <v>2</v>
      </c>
      <c r="G5820">
        <v>1</v>
      </c>
      <c r="H5820" s="2">
        <v>42806</v>
      </c>
      <c r="I5820" t="str">
        <f>VLOOKUP(Sales[[#This Row],[TerritoryKey]], Territories[], 2, FALSE)</f>
        <v>Canada</v>
      </c>
      <c r="J5820">
        <f>_xlfn.XLOOKUP(Sales[[#This Row],[ProductKey]], Products!$A:$A, Products!$J:$J)</f>
        <v>13.09</v>
      </c>
      <c r="K5820">
        <f>_xlfn.XLOOKUP(Sales[[#This Row],[ProductKey]], Products!$A:$A, Products!$K:$K)</f>
        <v>35</v>
      </c>
      <c r="L5820" s="1">
        <f>Sales[[#This Row],[ProductPrice]]*Sales[[#This Row],[OrderQuantity]]</f>
        <v>35</v>
      </c>
      <c r="M5820" s="1">
        <f>Sales[[#This Row],[OrderQuantity]]</f>
        <v>1</v>
      </c>
      <c r="N5820" s="1">
        <f>1</f>
        <v>1</v>
      </c>
      <c r="O5820" s="1">
        <f>Sales[[#This Row],[TotalSales]]-Sales[[#This Row],[TotalCost]]</f>
        <v>21.91</v>
      </c>
      <c r="P5820" s="1">
        <f>Sales[[#This Row],[ProductCost]]*Sales[[#This Row],[OrderQuantity]]</f>
        <v>13.09</v>
      </c>
      <c r="Q5820" s="1" t="str">
        <f>VLOOKUP(Sales[[#This Row],[ProductKey]], Products!$A$2:$D$1000, 4, FALSE)</f>
        <v>HL Mountain Tire</v>
      </c>
    </row>
    <row r="5821" spans="1:17" x14ac:dyDescent="0.25">
      <c r="A5821" s="2">
        <v>37843</v>
      </c>
      <c r="B5821" s="1" t="s">
        <v>276</v>
      </c>
      <c r="C5821">
        <v>537</v>
      </c>
      <c r="D5821">
        <v>11692</v>
      </c>
      <c r="E5821">
        <v>4</v>
      </c>
      <c r="F5821">
        <v>2</v>
      </c>
      <c r="G5821">
        <v>1</v>
      </c>
      <c r="H5821" s="2">
        <v>42957</v>
      </c>
      <c r="I5821" t="str">
        <f>VLOOKUP(Sales[[#This Row],[TerritoryKey]], Territories[], 2, FALSE)</f>
        <v>Southwest</v>
      </c>
      <c r="J5821">
        <f>_xlfn.XLOOKUP(Sales[[#This Row],[ProductKey]], Products!$A:$A, Products!$J:$J)</f>
        <v>13.09</v>
      </c>
      <c r="K5821">
        <f>_xlfn.XLOOKUP(Sales[[#This Row],[ProductKey]], Products!$A:$A, Products!$K:$K)</f>
        <v>35</v>
      </c>
      <c r="L5821" s="1">
        <f>Sales[[#This Row],[ProductPrice]]*Sales[[#This Row],[OrderQuantity]]</f>
        <v>35</v>
      </c>
      <c r="M5821" s="1">
        <f>Sales[[#This Row],[OrderQuantity]]</f>
        <v>1</v>
      </c>
      <c r="N5821" s="1">
        <f>1</f>
        <v>1</v>
      </c>
      <c r="O5821" s="1">
        <f>Sales[[#This Row],[TotalSales]]-Sales[[#This Row],[TotalCost]]</f>
        <v>21.91</v>
      </c>
      <c r="P5821" s="1">
        <f>Sales[[#This Row],[ProductCost]]*Sales[[#This Row],[OrderQuantity]]</f>
        <v>13.09</v>
      </c>
      <c r="Q5821" s="1" t="str">
        <f>VLOOKUP(Sales[[#This Row],[ProductKey]], Products!$A$2:$D$1000, 4, FALSE)</f>
        <v>HL Mountain Tire</v>
      </c>
    </row>
    <row r="5822" spans="1:17" x14ac:dyDescent="0.25">
      <c r="A5822" s="2">
        <v>37965</v>
      </c>
      <c r="B5822" s="1" t="s">
        <v>328</v>
      </c>
      <c r="C5822">
        <v>537</v>
      </c>
      <c r="D5822">
        <v>15376</v>
      </c>
      <c r="E5822">
        <v>6</v>
      </c>
      <c r="F5822">
        <v>2</v>
      </c>
      <c r="G5822">
        <v>1</v>
      </c>
      <c r="H5822" s="2">
        <v>43079</v>
      </c>
      <c r="I5822" t="str">
        <f>VLOOKUP(Sales[[#This Row],[TerritoryKey]], Territories[], 2, FALSE)</f>
        <v>Canada</v>
      </c>
      <c r="J5822">
        <f>_xlfn.XLOOKUP(Sales[[#This Row],[ProductKey]], Products!$A:$A, Products!$J:$J)</f>
        <v>13.09</v>
      </c>
      <c r="K5822">
        <f>_xlfn.XLOOKUP(Sales[[#This Row],[ProductKey]], Products!$A:$A, Products!$K:$K)</f>
        <v>35</v>
      </c>
      <c r="L5822" s="1">
        <f>Sales[[#This Row],[ProductPrice]]*Sales[[#This Row],[OrderQuantity]]</f>
        <v>35</v>
      </c>
      <c r="M5822" s="1">
        <f>Sales[[#This Row],[OrderQuantity]]</f>
        <v>1</v>
      </c>
      <c r="N5822" s="1">
        <f>1</f>
        <v>1</v>
      </c>
      <c r="O5822" s="1">
        <f>Sales[[#This Row],[TotalSales]]-Sales[[#This Row],[TotalCost]]</f>
        <v>21.91</v>
      </c>
      <c r="P5822" s="1">
        <f>Sales[[#This Row],[ProductCost]]*Sales[[#This Row],[OrderQuantity]]</f>
        <v>13.09</v>
      </c>
      <c r="Q5822" s="1" t="str">
        <f>VLOOKUP(Sales[[#This Row],[ProductKey]], Products!$A$2:$D$1000, 4, FALSE)</f>
        <v>HL Mountain Tire</v>
      </c>
    </row>
    <row r="5823" spans="1:17" x14ac:dyDescent="0.25">
      <c r="A5823" s="2">
        <v>37935</v>
      </c>
      <c r="B5823" s="1" t="s">
        <v>447</v>
      </c>
      <c r="C5823">
        <v>537</v>
      </c>
      <c r="D5823">
        <v>14451</v>
      </c>
      <c r="E5823">
        <v>4</v>
      </c>
      <c r="F5823">
        <v>2</v>
      </c>
      <c r="G5823">
        <v>1</v>
      </c>
      <c r="H5823" s="2">
        <v>43049</v>
      </c>
      <c r="I5823" t="str">
        <f>VLOOKUP(Sales[[#This Row],[TerritoryKey]], Territories[], 2, FALSE)</f>
        <v>Southwest</v>
      </c>
      <c r="J5823">
        <f>_xlfn.XLOOKUP(Sales[[#This Row],[ProductKey]], Products!$A:$A, Products!$J:$J)</f>
        <v>13.09</v>
      </c>
      <c r="K5823">
        <f>_xlfn.XLOOKUP(Sales[[#This Row],[ProductKey]], Products!$A:$A, Products!$K:$K)</f>
        <v>35</v>
      </c>
      <c r="L5823" s="1">
        <f>Sales[[#This Row],[ProductPrice]]*Sales[[#This Row],[OrderQuantity]]</f>
        <v>35</v>
      </c>
      <c r="M5823" s="1">
        <f>Sales[[#This Row],[OrderQuantity]]</f>
        <v>1</v>
      </c>
      <c r="N5823" s="1">
        <f>1</f>
        <v>1</v>
      </c>
      <c r="O5823" s="1">
        <f>Sales[[#This Row],[TotalSales]]-Sales[[#This Row],[TotalCost]]</f>
        <v>21.91</v>
      </c>
      <c r="P5823" s="1">
        <f>Sales[[#This Row],[ProductCost]]*Sales[[#This Row],[OrderQuantity]]</f>
        <v>13.09</v>
      </c>
      <c r="Q5823" s="1" t="str">
        <f>VLOOKUP(Sales[[#This Row],[ProductKey]], Products!$A$2:$D$1000, 4, FALSE)</f>
        <v>HL Mountain Tire</v>
      </c>
    </row>
    <row r="5824" spans="1:17" x14ac:dyDescent="0.25">
      <c r="A5824" s="2">
        <v>37936</v>
      </c>
      <c r="B5824" s="1" t="s">
        <v>450</v>
      </c>
      <c r="C5824">
        <v>537</v>
      </c>
      <c r="D5824">
        <v>13647</v>
      </c>
      <c r="E5824">
        <v>9</v>
      </c>
      <c r="F5824">
        <v>2</v>
      </c>
      <c r="G5824">
        <v>1</v>
      </c>
      <c r="H5824" s="2">
        <v>43050</v>
      </c>
      <c r="I5824" t="str">
        <f>VLOOKUP(Sales[[#This Row],[TerritoryKey]], Territories[], 2, FALSE)</f>
        <v>Australia</v>
      </c>
      <c r="J5824">
        <f>_xlfn.XLOOKUP(Sales[[#This Row],[ProductKey]], Products!$A:$A, Products!$J:$J)</f>
        <v>13.09</v>
      </c>
      <c r="K5824">
        <f>_xlfn.XLOOKUP(Sales[[#This Row],[ProductKey]], Products!$A:$A, Products!$K:$K)</f>
        <v>35</v>
      </c>
      <c r="L5824" s="1">
        <f>Sales[[#This Row],[ProductPrice]]*Sales[[#This Row],[OrderQuantity]]</f>
        <v>35</v>
      </c>
      <c r="M5824" s="1">
        <f>Sales[[#This Row],[OrderQuantity]]</f>
        <v>1</v>
      </c>
      <c r="N5824" s="1">
        <f>1</f>
        <v>1</v>
      </c>
      <c r="O5824" s="1">
        <f>Sales[[#This Row],[TotalSales]]-Sales[[#This Row],[TotalCost]]</f>
        <v>21.91</v>
      </c>
      <c r="P5824" s="1">
        <f>Sales[[#This Row],[ProductCost]]*Sales[[#This Row],[OrderQuantity]]</f>
        <v>13.09</v>
      </c>
      <c r="Q5824" s="1" t="str">
        <f>VLOOKUP(Sales[[#This Row],[ProductKey]], Products!$A$2:$D$1000, 4, FALSE)</f>
        <v>HL Mountain Tire</v>
      </c>
    </row>
    <row r="5825" spans="1:17" x14ac:dyDescent="0.25">
      <c r="A5825" s="2">
        <v>37876</v>
      </c>
      <c r="B5825" s="1" t="s">
        <v>469</v>
      </c>
      <c r="C5825">
        <v>537</v>
      </c>
      <c r="D5825">
        <v>11795</v>
      </c>
      <c r="E5825">
        <v>4</v>
      </c>
      <c r="F5825">
        <v>2</v>
      </c>
      <c r="G5825">
        <v>1</v>
      </c>
      <c r="H5825" s="2">
        <v>42990</v>
      </c>
      <c r="I5825" t="str">
        <f>VLOOKUP(Sales[[#This Row],[TerritoryKey]], Territories[], 2, FALSE)</f>
        <v>Southwest</v>
      </c>
      <c r="J5825">
        <f>_xlfn.XLOOKUP(Sales[[#This Row],[ProductKey]], Products!$A:$A, Products!$J:$J)</f>
        <v>13.09</v>
      </c>
      <c r="K5825">
        <f>_xlfn.XLOOKUP(Sales[[#This Row],[ProductKey]], Products!$A:$A, Products!$K:$K)</f>
        <v>35</v>
      </c>
      <c r="L5825" s="1">
        <f>Sales[[#This Row],[ProductPrice]]*Sales[[#This Row],[OrderQuantity]]</f>
        <v>35</v>
      </c>
      <c r="M5825" s="1">
        <f>Sales[[#This Row],[OrderQuantity]]</f>
        <v>1</v>
      </c>
      <c r="N5825" s="1">
        <f>1</f>
        <v>1</v>
      </c>
      <c r="O5825" s="1">
        <f>Sales[[#This Row],[TotalSales]]-Sales[[#This Row],[TotalCost]]</f>
        <v>21.91</v>
      </c>
      <c r="P5825" s="1">
        <f>Sales[[#This Row],[ProductCost]]*Sales[[#This Row],[OrderQuantity]]</f>
        <v>13.09</v>
      </c>
      <c r="Q5825" s="1" t="str">
        <f>VLOOKUP(Sales[[#This Row],[ProductKey]], Products!$A$2:$D$1000, 4, FALSE)</f>
        <v>HL Mountain Tire</v>
      </c>
    </row>
    <row r="5826" spans="1:17" x14ac:dyDescent="0.25">
      <c r="A5826" s="2">
        <v>37965</v>
      </c>
      <c r="B5826" s="1" t="s">
        <v>548</v>
      </c>
      <c r="C5826">
        <v>537</v>
      </c>
      <c r="D5826">
        <v>11211</v>
      </c>
      <c r="E5826">
        <v>6</v>
      </c>
      <c r="F5826">
        <v>2</v>
      </c>
      <c r="G5826">
        <v>1</v>
      </c>
      <c r="H5826" s="2">
        <v>43079</v>
      </c>
      <c r="I5826" t="str">
        <f>VLOOKUP(Sales[[#This Row],[TerritoryKey]], Territories[], 2, FALSE)</f>
        <v>Canada</v>
      </c>
      <c r="J5826">
        <f>_xlfn.XLOOKUP(Sales[[#This Row],[ProductKey]], Products!$A:$A, Products!$J:$J)</f>
        <v>13.09</v>
      </c>
      <c r="K5826">
        <f>_xlfn.XLOOKUP(Sales[[#This Row],[ProductKey]], Products!$A:$A, Products!$K:$K)</f>
        <v>35</v>
      </c>
      <c r="L5826" s="1">
        <f>Sales[[#This Row],[ProductPrice]]*Sales[[#This Row],[OrderQuantity]]</f>
        <v>35</v>
      </c>
      <c r="M5826" s="1">
        <f>Sales[[#This Row],[OrderQuantity]]</f>
        <v>1</v>
      </c>
      <c r="N5826" s="1">
        <f>1</f>
        <v>1</v>
      </c>
      <c r="O5826" s="1">
        <f>Sales[[#This Row],[TotalSales]]-Sales[[#This Row],[TotalCost]]</f>
        <v>21.91</v>
      </c>
      <c r="P5826" s="1">
        <f>Sales[[#This Row],[ProductCost]]*Sales[[#This Row],[OrderQuantity]]</f>
        <v>13.09</v>
      </c>
      <c r="Q5826" s="1" t="str">
        <f>VLOOKUP(Sales[[#This Row],[ProductKey]], Products!$A$2:$D$1000, 4, FALSE)</f>
        <v>HL Mountain Tire</v>
      </c>
    </row>
    <row r="5827" spans="1:17" x14ac:dyDescent="0.25">
      <c r="A5827" s="2">
        <v>37844</v>
      </c>
      <c r="B5827" s="1" t="s">
        <v>655</v>
      </c>
      <c r="C5827">
        <v>537</v>
      </c>
      <c r="D5827">
        <v>11737</v>
      </c>
      <c r="E5827">
        <v>4</v>
      </c>
      <c r="F5827">
        <v>2</v>
      </c>
      <c r="G5827">
        <v>1</v>
      </c>
      <c r="H5827" s="2">
        <v>42958</v>
      </c>
      <c r="I5827" t="str">
        <f>VLOOKUP(Sales[[#This Row],[TerritoryKey]], Territories[], 2, FALSE)</f>
        <v>Southwest</v>
      </c>
      <c r="J5827">
        <f>_xlfn.XLOOKUP(Sales[[#This Row],[ProductKey]], Products!$A:$A, Products!$J:$J)</f>
        <v>13.09</v>
      </c>
      <c r="K5827">
        <f>_xlfn.XLOOKUP(Sales[[#This Row],[ProductKey]], Products!$A:$A, Products!$K:$K)</f>
        <v>35</v>
      </c>
      <c r="L5827" s="1">
        <f>Sales[[#This Row],[ProductPrice]]*Sales[[#This Row],[OrderQuantity]]</f>
        <v>35</v>
      </c>
      <c r="M5827" s="1">
        <f>Sales[[#This Row],[OrderQuantity]]</f>
        <v>1</v>
      </c>
      <c r="N5827" s="1">
        <f>1</f>
        <v>1</v>
      </c>
      <c r="O5827" s="1">
        <f>Sales[[#This Row],[TotalSales]]-Sales[[#This Row],[TotalCost]]</f>
        <v>21.91</v>
      </c>
      <c r="P5827" s="1">
        <f>Sales[[#This Row],[ProductCost]]*Sales[[#This Row],[OrderQuantity]]</f>
        <v>13.09</v>
      </c>
      <c r="Q5827" s="1" t="str">
        <f>VLOOKUP(Sales[[#This Row],[ProductKey]], Products!$A$2:$D$1000, 4, FALSE)</f>
        <v>HL Mountain Tire</v>
      </c>
    </row>
    <row r="5828" spans="1:17" x14ac:dyDescent="0.25">
      <c r="A5828" s="2">
        <v>37782</v>
      </c>
      <c r="B5828" s="1" t="s">
        <v>746</v>
      </c>
      <c r="C5828">
        <v>537</v>
      </c>
      <c r="D5828">
        <v>15692</v>
      </c>
      <c r="E5828">
        <v>10</v>
      </c>
      <c r="F5828">
        <v>2</v>
      </c>
      <c r="G5828">
        <v>1</v>
      </c>
      <c r="H5828" s="2">
        <v>42896</v>
      </c>
      <c r="I5828" t="str">
        <f>VLOOKUP(Sales[[#This Row],[TerritoryKey]], Territories[], 2, FALSE)</f>
        <v>United Kingdom</v>
      </c>
      <c r="J5828">
        <f>_xlfn.XLOOKUP(Sales[[#This Row],[ProductKey]], Products!$A:$A, Products!$J:$J)</f>
        <v>13.09</v>
      </c>
      <c r="K5828">
        <f>_xlfn.XLOOKUP(Sales[[#This Row],[ProductKey]], Products!$A:$A, Products!$K:$K)</f>
        <v>35</v>
      </c>
      <c r="L5828" s="1">
        <f>Sales[[#This Row],[ProductPrice]]*Sales[[#This Row],[OrderQuantity]]</f>
        <v>35</v>
      </c>
      <c r="M5828" s="1">
        <f>Sales[[#This Row],[OrderQuantity]]</f>
        <v>1</v>
      </c>
      <c r="N5828" s="1">
        <f>1</f>
        <v>1</v>
      </c>
      <c r="O5828" s="1">
        <f>Sales[[#This Row],[TotalSales]]-Sales[[#This Row],[TotalCost]]</f>
        <v>21.91</v>
      </c>
      <c r="P5828" s="1">
        <f>Sales[[#This Row],[ProductCost]]*Sales[[#This Row],[OrderQuantity]]</f>
        <v>13.09</v>
      </c>
      <c r="Q5828" s="1" t="str">
        <f>VLOOKUP(Sales[[#This Row],[ProductKey]], Products!$A$2:$D$1000, 4, FALSE)</f>
        <v>HL Mountain Tire</v>
      </c>
    </row>
    <row r="5829" spans="1:17" x14ac:dyDescent="0.25">
      <c r="A5829" s="2">
        <v>37723</v>
      </c>
      <c r="B5829" s="1" t="s">
        <v>812</v>
      </c>
      <c r="C5829">
        <v>537</v>
      </c>
      <c r="D5829">
        <v>12569</v>
      </c>
      <c r="E5829">
        <v>10</v>
      </c>
      <c r="F5829">
        <v>2</v>
      </c>
      <c r="G5829">
        <v>1</v>
      </c>
      <c r="H5829" s="2">
        <v>42837</v>
      </c>
      <c r="I5829" t="str">
        <f>VLOOKUP(Sales[[#This Row],[TerritoryKey]], Territories[], 2, FALSE)</f>
        <v>United Kingdom</v>
      </c>
      <c r="J5829">
        <f>_xlfn.XLOOKUP(Sales[[#This Row],[ProductKey]], Products!$A:$A, Products!$J:$J)</f>
        <v>13.09</v>
      </c>
      <c r="K5829">
        <f>_xlfn.XLOOKUP(Sales[[#This Row],[ProductKey]], Products!$A:$A, Products!$K:$K)</f>
        <v>35</v>
      </c>
      <c r="L5829" s="1">
        <f>Sales[[#This Row],[ProductPrice]]*Sales[[#This Row],[OrderQuantity]]</f>
        <v>35</v>
      </c>
      <c r="M5829" s="1">
        <f>Sales[[#This Row],[OrderQuantity]]</f>
        <v>1</v>
      </c>
      <c r="N5829" s="1">
        <f>1</f>
        <v>1</v>
      </c>
      <c r="O5829" s="1">
        <f>Sales[[#This Row],[TotalSales]]-Sales[[#This Row],[TotalCost]]</f>
        <v>21.91</v>
      </c>
      <c r="P5829" s="1">
        <f>Sales[[#This Row],[ProductCost]]*Sales[[#This Row],[OrderQuantity]]</f>
        <v>13.09</v>
      </c>
      <c r="Q5829" s="1" t="str">
        <f>VLOOKUP(Sales[[#This Row],[ProductKey]], Products!$A$2:$D$1000, 4, FALSE)</f>
        <v>HL Mountain Tire</v>
      </c>
    </row>
    <row r="5830" spans="1:17" x14ac:dyDescent="0.25">
      <c r="A5830" s="2">
        <v>37784</v>
      </c>
      <c r="B5830" s="1" t="s">
        <v>858</v>
      </c>
      <c r="C5830">
        <v>537</v>
      </c>
      <c r="D5830">
        <v>14504</v>
      </c>
      <c r="E5830">
        <v>6</v>
      </c>
      <c r="F5830">
        <v>2</v>
      </c>
      <c r="G5830">
        <v>1</v>
      </c>
      <c r="H5830" s="2">
        <v>42898</v>
      </c>
      <c r="I5830" t="str">
        <f>VLOOKUP(Sales[[#This Row],[TerritoryKey]], Territories[], 2, FALSE)</f>
        <v>Canada</v>
      </c>
      <c r="J5830">
        <f>_xlfn.XLOOKUP(Sales[[#This Row],[ProductKey]], Products!$A:$A, Products!$J:$J)</f>
        <v>13.09</v>
      </c>
      <c r="K5830">
        <f>_xlfn.XLOOKUP(Sales[[#This Row],[ProductKey]], Products!$A:$A, Products!$K:$K)</f>
        <v>35</v>
      </c>
      <c r="L5830" s="1">
        <f>Sales[[#This Row],[ProductPrice]]*Sales[[#This Row],[OrderQuantity]]</f>
        <v>35</v>
      </c>
      <c r="M5830" s="1">
        <f>Sales[[#This Row],[OrderQuantity]]</f>
        <v>1</v>
      </c>
      <c r="N5830" s="1">
        <f>1</f>
        <v>1</v>
      </c>
      <c r="O5830" s="1">
        <f>Sales[[#This Row],[TotalSales]]-Sales[[#This Row],[TotalCost]]</f>
        <v>21.91</v>
      </c>
      <c r="P5830" s="1">
        <f>Sales[[#This Row],[ProductCost]]*Sales[[#This Row],[OrderQuantity]]</f>
        <v>13.09</v>
      </c>
      <c r="Q5830" s="1" t="str">
        <f>VLOOKUP(Sales[[#This Row],[ProductKey]], Products!$A$2:$D$1000, 4, FALSE)</f>
        <v>HL Mountain Tire</v>
      </c>
    </row>
    <row r="5831" spans="1:17" x14ac:dyDescent="0.25">
      <c r="A5831" s="2">
        <v>37843</v>
      </c>
      <c r="B5831" s="1" t="s">
        <v>865</v>
      </c>
      <c r="C5831">
        <v>537</v>
      </c>
      <c r="D5831">
        <v>13920</v>
      </c>
      <c r="E5831">
        <v>6</v>
      </c>
      <c r="F5831">
        <v>2</v>
      </c>
      <c r="G5831">
        <v>1</v>
      </c>
      <c r="H5831" s="2">
        <v>42957</v>
      </c>
      <c r="I5831" t="str">
        <f>VLOOKUP(Sales[[#This Row],[TerritoryKey]], Territories[], 2, FALSE)</f>
        <v>Canada</v>
      </c>
      <c r="J5831">
        <f>_xlfn.XLOOKUP(Sales[[#This Row],[ProductKey]], Products!$A:$A, Products!$J:$J)</f>
        <v>13.09</v>
      </c>
      <c r="K5831">
        <f>_xlfn.XLOOKUP(Sales[[#This Row],[ProductKey]], Products!$A:$A, Products!$K:$K)</f>
        <v>35</v>
      </c>
      <c r="L5831" s="1">
        <f>Sales[[#This Row],[ProductPrice]]*Sales[[#This Row],[OrderQuantity]]</f>
        <v>35</v>
      </c>
      <c r="M5831" s="1">
        <f>Sales[[#This Row],[OrderQuantity]]</f>
        <v>1</v>
      </c>
      <c r="N5831" s="1">
        <f>1</f>
        <v>1</v>
      </c>
      <c r="O5831" s="1">
        <f>Sales[[#This Row],[TotalSales]]-Sales[[#This Row],[TotalCost]]</f>
        <v>21.91</v>
      </c>
      <c r="P5831" s="1">
        <f>Sales[[#This Row],[ProductCost]]*Sales[[#This Row],[OrderQuantity]]</f>
        <v>13.09</v>
      </c>
      <c r="Q5831" s="1" t="str">
        <f>VLOOKUP(Sales[[#This Row],[ProductKey]], Products!$A$2:$D$1000, 4, FALSE)</f>
        <v>HL Mountain Tire</v>
      </c>
    </row>
    <row r="5832" spans="1:17" x14ac:dyDescent="0.25">
      <c r="A5832" s="2">
        <v>37664</v>
      </c>
      <c r="B5832" s="1" t="s">
        <v>890</v>
      </c>
      <c r="C5832">
        <v>537</v>
      </c>
      <c r="D5832">
        <v>13633</v>
      </c>
      <c r="E5832">
        <v>9</v>
      </c>
      <c r="F5832">
        <v>2</v>
      </c>
      <c r="G5832">
        <v>1</v>
      </c>
      <c r="H5832" s="2">
        <v>42778</v>
      </c>
      <c r="I5832" t="str">
        <f>VLOOKUP(Sales[[#This Row],[TerritoryKey]], Territories[], 2, FALSE)</f>
        <v>Australia</v>
      </c>
      <c r="J5832">
        <f>_xlfn.XLOOKUP(Sales[[#This Row],[ProductKey]], Products!$A:$A, Products!$J:$J)</f>
        <v>13.09</v>
      </c>
      <c r="K5832">
        <f>_xlfn.XLOOKUP(Sales[[#This Row],[ProductKey]], Products!$A:$A, Products!$K:$K)</f>
        <v>35</v>
      </c>
      <c r="L5832" s="1">
        <f>Sales[[#This Row],[ProductPrice]]*Sales[[#This Row],[OrderQuantity]]</f>
        <v>35</v>
      </c>
      <c r="M5832" s="1">
        <f>Sales[[#This Row],[OrderQuantity]]</f>
        <v>1</v>
      </c>
      <c r="N5832" s="1">
        <f>1</f>
        <v>1</v>
      </c>
      <c r="O5832" s="1">
        <f>Sales[[#This Row],[TotalSales]]-Sales[[#This Row],[TotalCost]]</f>
        <v>21.91</v>
      </c>
      <c r="P5832" s="1">
        <f>Sales[[#This Row],[ProductCost]]*Sales[[#This Row],[OrderQuantity]]</f>
        <v>13.09</v>
      </c>
      <c r="Q5832" s="1" t="str">
        <f>VLOOKUP(Sales[[#This Row],[ProductKey]], Products!$A$2:$D$1000, 4, FALSE)</f>
        <v>HL Mountain Tire</v>
      </c>
    </row>
    <row r="5833" spans="1:17" x14ac:dyDescent="0.25">
      <c r="A5833" s="2">
        <v>37753</v>
      </c>
      <c r="B5833" s="1" t="s">
        <v>1056</v>
      </c>
      <c r="C5833">
        <v>537</v>
      </c>
      <c r="D5833">
        <v>11285</v>
      </c>
      <c r="E5833">
        <v>4</v>
      </c>
      <c r="F5833">
        <v>2</v>
      </c>
      <c r="G5833">
        <v>1</v>
      </c>
      <c r="H5833" s="2">
        <v>42867</v>
      </c>
      <c r="I5833" t="str">
        <f>VLOOKUP(Sales[[#This Row],[TerritoryKey]], Territories[], 2, FALSE)</f>
        <v>Southwest</v>
      </c>
      <c r="J5833">
        <f>_xlfn.XLOOKUP(Sales[[#This Row],[ProductKey]], Products!$A:$A, Products!$J:$J)</f>
        <v>13.09</v>
      </c>
      <c r="K5833">
        <f>_xlfn.XLOOKUP(Sales[[#This Row],[ProductKey]], Products!$A:$A, Products!$K:$K)</f>
        <v>35</v>
      </c>
      <c r="L5833" s="1">
        <f>Sales[[#This Row],[ProductPrice]]*Sales[[#This Row],[OrderQuantity]]</f>
        <v>35</v>
      </c>
      <c r="M5833" s="1">
        <f>Sales[[#This Row],[OrderQuantity]]</f>
        <v>1</v>
      </c>
      <c r="N5833" s="1">
        <f>1</f>
        <v>1</v>
      </c>
      <c r="O5833" s="1">
        <f>Sales[[#This Row],[TotalSales]]-Sales[[#This Row],[TotalCost]]</f>
        <v>21.91</v>
      </c>
      <c r="P5833" s="1">
        <f>Sales[[#This Row],[ProductCost]]*Sales[[#This Row],[OrderQuantity]]</f>
        <v>13.09</v>
      </c>
      <c r="Q5833" s="1" t="str">
        <f>VLOOKUP(Sales[[#This Row],[ProductKey]], Products!$A$2:$D$1000, 4, FALSE)</f>
        <v>HL Mountain Tire</v>
      </c>
    </row>
    <row r="5834" spans="1:17" x14ac:dyDescent="0.25">
      <c r="A5834" s="2">
        <v>37906</v>
      </c>
      <c r="B5834" s="1" t="s">
        <v>1077</v>
      </c>
      <c r="C5834">
        <v>537</v>
      </c>
      <c r="D5834">
        <v>21890</v>
      </c>
      <c r="E5834">
        <v>9</v>
      </c>
      <c r="F5834">
        <v>2</v>
      </c>
      <c r="G5834">
        <v>1</v>
      </c>
      <c r="H5834" s="2">
        <v>43020</v>
      </c>
      <c r="I5834" t="str">
        <f>VLOOKUP(Sales[[#This Row],[TerritoryKey]], Territories[], 2, FALSE)</f>
        <v>Australia</v>
      </c>
      <c r="J5834">
        <f>_xlfn.XLOOKUP(Sales[[#This Row],[ProductKey]], Products!$A:$A, Products!$J:$J)</f>
        <v>13.09</v>
      </c>
      <c r="K5834">
        <f>_xlfn.XLOOKUP(Sales[[#This Row],[ProductKey]], Products!$A:$A, Products!$K:$K)</f>
        <v>35</v>
      </c>
      <c r="L5834" s="1">
        <f>Sales[[#This Row],[ProductPrice]]*Sales[[#This Row],[OrderQuantity]]</f>
        <v>35</v>
      </c>
      <c r="M5834" s="1">
        <f>Sales[[#This Row],[OrderQuantity]]</f>
        <v>1</v>
      </c>
      <c r="N5834" s="1">
        <f>1</f>
        <v>1</v>
      </c>
      <c r="O5834" s="1">
        <f>Sales[[#This Row],[TotalSales]]-Sales[[#This Row],[TotalCost]]</f>
        <v>21.91</v>
      </c>
      <c r="P5834" s="1">
        <f>Sales[[#This Row],[ProductCost]]*Sales[[#This Row],[OrderQuantity]]</f>
        <v>13.09</v>
      </c>
      <c r="Q5834" s="1" t="str">
        <f>VLOOKUP(Sales[[#This Row],[ProductKey]], Products!$A$2:$D$1000, 4, FALSE)</f>
        <v>HL Mountain Tire</v>
      </c>
    </row>
    <row r="5835" spans="1:17" x14ac:dyDescent="0.25">
      <c r="A5835" s="2">
        <v>38231</v>
      </c>
      <c r="B5835" s="1" t="s">
        <v>1083</v>
      </c>
      <c r="C5835">
        <v>537</v>
      </c>
      <c r="D5835">
        <v>14411</v>
      </c>
      <c r="E5835">
        <v>1</v>
      </c>
      <c r="F5835">
        <v>2</v>
      </c>
      <c r="G5835">
        <v>1</v>
      </c>
      <c r="H5835" s="2">
        <v>43344</v>
      </c>
      <c r="I5835" t="str">
        <f>VLOOKUP(Sales[[#This Row],[TerritoryKey]], Territories[], 2, FALSE)</f>
        <v>Northwest</v>
      </c>
      <c r="J5835">
        <f>_xlfn.XLOOKUP(Sales[[#This Row],[ProductKey]], Products!$A:$A, Products!$J:$J)</f>
        <v>13.09</v>
      </c>
      <c r="K5835">
        <f>_xlfn.XLOOKUP(Sales[[#This Row],[ProductKey]], Products!$A:$A, Products!$K:$K)</f>
        <v>35</v>
      </c>
      <c r="L5835" s="1">
        <f>Sales[[#This Row],[ProductPrice]]*Sales[[#This Row],[OrderQuantity]]</f>
        <v>35</v>
      </c>
      <c r="M5835" s="1">
        <f>Sales[[#This Row],[OrderQuantity]]</f>
        <v>1</v>
      </c>
      <c r="N5835" s="1">
        <f>1</f>
        <v>1</v>
      </c>
      <c r="O5835" s="1">
        <f>Sales[[#This Row],[TotalSales]]-Sales[[#This Row],[TotalCost]]</f>
        <v>21.91</v>
      </c>
      <c r="P5835" s="1">
        <f>Sales[[#This Row],[ProductCost]]*Sales[[#This Row],[OrderQuantity]]</f>
        <v>13.09</v>
      </c>
      <c r="Q5835" s="1" t="str">
        <f>VLOOKUP(Sales[[#This Row],[ProductKey]], Products!$A$2:$D$1000, 4, FALSE)</f>
        <v>HL Mountain Tire</v>
      </c>
    </row>
    <row r="5836" spans="1:17" x14ac:dyDescent="0.25">
      <c r="A5836" s="2">
        <v>37936</v>
      </c>
      <c r="B5836" s="1" t="s">
        <v>1105</v>
      </c>
      <c r="C5836">
        <v>537</v>
      </c>
      <c r="D5836">
        <v>12118</v>
      </c>
      <c r="E5836">
        <v>4</v>
      </c>
      <c r="F5836">
        <v>2</v>
      </c>
      <c r="G5836">
        <v>1</v>
      </c>
      <c r="H5836" s="2">
        <v>43050</v>
      </c>
      <c r="I5836" t="str">
        <f>VLOOKUP(Sales[[#This Row],[TerritoryKey]], Territories[], 2, FALSE)</f>
        <v>Southwest</v>
      </c>
      <c r="J5836">
        <f>_xlfn.XLOOKUP(Sales[[#This Row],[ProductKey]], Products!$A:$A, Products!$J:$J)</f>
        <v>13.09</v>
      </c>
      <c r="K5836">
        <f>_xlfn.XLOOKUP(Sales[[#This Row],[ProductKey]], Products!$A:$A, Products!$K:$K)</f>
        <v>35</v>
      </c>
      <c r="L5836" s="1">
        <f>Sales[[#This Row],[ProductPrice]]*Sales[[#This Row],[OrderQuantity]]</f>
        <v>35</v>
      </c>
      <c r="M5836" s="1">
        <f>Sales[[#This Row],[OrderQuantity]]</f>
        <v>1</v>
      </c>
      <c r="N5836" s="1">
        <f>1</f>
        <v>1</v>
      </c>
      <c r="O5836" s="1">
        <f>Sales[[#This Row],[TotalSales]]-Sales[[#This Row],[TotalCost]]</f>
        <v>21.91</v>
      </c>
      <c r="P5836" s="1">
        <f>Sales[[#This Row],[ProductCost]]*Sales[[#This Row],[OrderQuantity]]</f>
        <v>13.09</v>
      </c>
      <c r="Q5836" s="1" t="str">
        <f>VLOOKUP(Sales[[#This Row],[ProductKey]], Products!$A$2:$D$1000, 4, FALSE)</f>
        <v>HL Mountain Tire</v>
      </c>
    </row>
    <row r="5837" spans="1:17" x14ac:dyDescent="0.25">
      <c r="A5837" s="2">
        <v>37844</v>
      </c>
      <c r="B5837" s="1" t="s">
        <v>1142</v>
      </c>
      <c r="C5837">
        <v>537</v>
      </c>
      <c r="D5837">
        <v>12783</v>
      </c>
      <c r="E5837">
        <v>6</v>
      </c>
      <c r="F5837">
        <v>2</v>
      </c>
      <c r="G5837">
        <v>1</v>
      </c>
      <c r="H5837" s="2">
        <v>42958</v>
      </c>
      <c r="I5837" t="str">
        <f>VLOOKUP(Sales[[#This Row],[TerritoryKey]], Territories[], 2, FALSE)</f>
        <v>Canada</v>
      </c>
      <c r="J5837">
        <f>_xlfn.XLOOKUP(Sales[[#This Row],[ProductKey]], Products!$A:$A, Products!$J:$J)</f>
        <v>13.09</v>
      </c>
      <c r="K5837">
        <f>_xlfn.XLOOKUP(Sales[[#This Row],[ProductKey]], Products!$A:$A, Products!$K:$K)</f>
        <v>35</v>
      </c>
      <c r="L5837" s="1">
        <f>Sales[[#This Row],[ProductPrice]]*Sales[[#This Row],[OrderQuantity]]</f>
        <v>35</v>
      </c>
      <c r="M5837" s="1">
        <f>Sales[[#This Row],[OrderQuantity]]</f>
        <v>1</v>
      </c>
      <c r="N5837" s="1">
        <f>1</f>
        <v>1</v>
      </c>
      <c r="O5837" s="1">
        <f>Sales[[#This Row],[TotalSales]]-Sales[[#This Row],[TotalCost]]</f>
        <v>21.91</v>
      </c>
      <c r="P5837" s="1">
        <f>Sales[[#This Row],[ProductCost]]*Sales[[#This Row],[OrderQuantity]]</f>
        <v>13.09</v>
      </c>
      <c r="Q5837" s="1" t="str">
        <f>VLOOKUP(Sales[[#This Row],[ProductKey]], Products!$A$2:$D$1000, 4, FALSE)</f>
        <v>HL Mountain Tire</v>
      </c>
    </row>
    <row r="5838" spans="1:17" x14ac:dyDescent="0.25">
      <c r="A5838" s="2">
        <v>37845</v>
      </c>
      <c r="B5838" s="1" t="s">
        <v>1249</v>
      </c>
      <c r="C5838">
        <v>537</v>
      </c>
      <c r="D5838">
        <v>12452</v>
      </c>
      <c r="E5838">
        <v>1</v>
      </c>
      <c r="F5838">
        <v>2</v>
      </c>
      <c r="G5838">
        <v>1</v>
      </c>
      <c r="H5838" s="2">
        <v>42959</v>
      </c>
      <c r="I5838" t="str">
        <f>VLOOKUP(Sales[[#This Row],[TerritoryKey]], Territories[], 2, FALSE)</f>
        <v>Northwest</v>
      </c>
      <c r="J5838">
        <f>_xlfn.XLOOKUP(Sales[[#This Row],[ProductKey]], Products!$A:$A, Products!$J:$J)</f>
        <v>13.09</v>
      </c>
      <c r="K5838">
        <f>_xlfn.XLOOKUP(Sales[[#This Row],[ProductKey]], Products!$A:$A, Products!$K:$K)</f>
        <v>35</v>
      </c>
      <c r="L5838" s="1">
        <f>Sales[[#This Row],[ProductPrice]]*Sales[[#This Row],[OrderQuantity]]</f>
        <v>35</v>
      </c>
      <c r="M5838" s="1">
        <f>Sales[[#This Row],[OrderQuantity]]</f>
        <v>1</v>
      </c>
      <c r="N5838" s="1">
        <f>1</f>
        <v>1</v>
      </c>
      <c r="O5838" s="1">
        <f>Sales[[#This Row],[TotalSales]]-Sales[[#This Row],[TotalCost]]</f>
        <v>21.91</v>
      </c>
      <c r="P5838" s="1">
        <f>Sales[[#This Row],[ProductCost]]*Sales[[#This Row],[OrderQuantity]]</f>
        <v>13.09</v>
      </c>
      <c r="Q5838" s="1" t="str">
        <f>VLOOKUP(Sales[[#This Row],[ProductKey]], Products!$A$2:$D$1000, 4, FALSE)</f>
        <v>HL Mountain Tire</v>
      </c>
    </row>
    <row r="5839" spans="1:17" x14ac:dyDescent="0.25">
      <c r="A5839" s="2">
        <v>37875</v>
      </c>
      <c r="B5839" s="1" t="s">
        <v>1346</v>
      </c>
      <c r="C5839">
        <v>537</v>
      </c>
      <c r="D5839">
        <v>15340</v>
      </c>
      <c r="E5839">
        <v>6</v>
      </c>
      <c r="F5839">
        <v>2</v>
      </c>
      <c r="G5839">
        <v>1</v>
      </c>
      <c r="H5839" s="2">
        <v>42989</v>
      </c>
      <c r="I5839" t="str">
        <f>VLOOKUP(Sales[[#This Row],[TerritoryKey]], Territories[], 2, FALSE)</f>
        <v>Canada</v>
      </c>
      <c r="J5839">
        <f>_xlfn.XLOOKUP(Sales[[#This Row],[ProductKey]], Products!$A:$A, Products!$J:$J)</f>
        <v>13.09</v>
      </c>
      <c r="K5839">
        <f>_xlfn.XLOOKUP(Sales[[#This Row],[ProductKey]], Products!$A:$A, Products!$K:$K)</f>
        <v>35</v>
      </c>
      <c r="L5839" s="1">
        <f>Sales[[#This Row],[ProductPrice]]*Sales[[#This Row],[OrderQuantity]]</f>
        <v>35</v>
      </c>
      <c r="M5839" s="1">
        <f>Sales[[#This Row],[OrderQuantity]]</f>
        <v>1</v>
      </c>
      <c r="N5839" s="1">
        <f>1</f>
        <v>1</v>
      </c>
      <c r="O5839" s="1">
        <f>Sales[[#This Row],[TotalSales]]-Sales[[#This Row],[TotalCost]]</f>
        <v>21.91</v>
      </c>
      <c r="P5839" s="1">
        <f>Sales[[#This Row],[ProductCost]]*Sales[[#This Row],[OrderQuantity]]</f>
        <v>13.09</v>
      </c>
      <c r="Q5839" s="1" t="str">
        <f>VLOOKUP(Sales[[#This Row],[ProductKey]], Products!$A$2:$D$1000, 4, FALSE)</f>
        <v>HL Mountain Tire</v>
      </c>
    </row>
    <row r="5840" spans="1:17" x14ac:dyDescent="0.25">
      <c r="A5840" s="2">
        <v>38018</v>
      </c>
      <c r="B5840" s="1" t="s">
        <v>1428</v>
      </c>
      <c r="C5840">
        <v>537</v>
      </c>
      <c r="D5840">
        <v>11164</v>
      </c>
      <c r="E5840">
        <v>4</v>
      </c>
      <c r="F5840">
        <v>2</v>
      </c>
      <c r="G5840">
        <v>1</v>
      </c>
      <c r="H5840" s="2">
        <v>43132</v>
      </c>
      <c r="I5840" t="str">
        <f>VLOOKUP(Sales[[#This Row],[TerritoryKey]], Territories[], 2, FALSE)</f>
        <v>Southwest</v>
      </c>
      <c r="J5840">
        <f>_xlfn.XLOOKUP(Sales[[#This Row],[ProductKey]], Products!$A:$A, Products!$J:$J)</f>
        <v>13.09</v>
      </c>
      <c r="K5840">
        <f>_xlfn.XLOOKUP(Sales[[#This Row],[ProductKey]], Products!$A:$A, Products!$K:$K)</f>
        <v>35</v>
      </c>
      <c r="L5840" s="1">
        <f>Sales[[#This Row],[ProductPrice]]*Sales[[#This Row],[OrderQuantity]]</f>
        <v>35</v>
      </c>
      <c r="M5840" s="1">
        <f>Sales[[#This Row],[OrderQuantity]]</f>
        <v>1</v>
      </c>
      <c r="N5840" s="1">
        <f>1</f>
        <v>1</v>
      </c>
      <c r="O5840" s="1">
        <f>Sales[[#This Row],[TotalSales]]-Sales[[#This Row],[TotalCost]]</f>
        <v>21.91</v>
      </c>
      <c r="P5840" s="1">
        <f>Sales[[#This Row],[ProductCost]]*Sales[[#This Row],[OrderQuantity]]</f>
        <v>13.09</v>
      </c>
      <c r="Q5840" s="1" t="str">
        <f>VLOOKUP(Sales[[#This Row],[ProductKey]], Products!$A$2:$D$1000, 4, FALSE)</f>
        <v>HL Mountain Tire</v>
      </c>
    </row>
    <row r="5841" spans="1:17" x14ac:dyDescent="0.25">
      <c r="A5841" s="2">
        <v>37937</v>
      </c>
      <c r="B5841" s="1" t="s">
        <v>1572</v>
      </c>
      <c r="C5841">
        <v>537</v>
      </c>
      <c r="D5841">
        <v>11770</v>
      </c>
      <c r="E5841">
        <v>1</v>
      </c>
      <c r="F5841">
        <v>2</v>
      </c>
      <c r="G5841">
        <v>1</v>
      </c>
      <c r="H5841" s="2">
        <v>43051</v>
      </c>
      <c r="I5841" t="str">
        <f>VLOOKUP(Sales[[#This Row],[TerritoryKey]], Territories[], 2, FALSE)</f>
        <v>Northwest</v>
      </c>
      <c r="J5841">
        <f>_xlfn.XLOOKUP(Sales[[#This Row],[ProductKey]], Products!$A:$A, Products!$J:$J)</f>
        <v>13.09</v>
      </c>
      <c r="K5841">
        <f>_xlfn.XLOOKUP(Sales[[#This Row],[ProductKey]], Products!$A:$A, Products!$K:$K)</f>
        <v>35</v>
      </c>
      <c r="L5841" s="1">
        <f>Sales[[#This Row],[ProductPrice]]*Sales[[#This Row],[OrderQuantity]]</f>
        <v>35</v>
      </c>
      <c r="M5841" s="1">
        <f>Sales[[#This Row],[OrderQuantity]]</f>
        <v>1</v>
      </c>
      <c r="N5841" s="1">
        <f>1</f>
        <v>1</v>
      </c>
      <c r="O5841" s="1">
        <f>Sales[[#This Row],[TotalSales]]-Sales[[#This Row],[TotalCost]]</f>
        <v>21.91</v>
      </c>
      <c r="P5841" s="1">
        <f>Sales[[#This Row],[ProductCost]]*Sales[[#This Row],[OrderQuantity]]</f>
        <v>13.09</v>
      </c>
      <c r="Q5841" s="1" t="str">
        <f>VLOOKUP(Sales[[#This Row],[ProductKey]], Products!$A$2:$D$1000, 4, FALSE)</f>
        <v>HL Mountain Tire</v>
      </c>
    </row>
    <row r="5842" spans="1:17" x14ac:dyDescent="0.25">
      <c r="A5842" s="2">
        <v>37966</v>
      </c>
      <c r="B5842" s="1" t="s">
        <v>1862</v>
      </c>
      <c r="C5842">
        <v>537</v>
      </c>
      <c r="D5842">
        <v>14291</v>
      </c>
      <c r="E5842">
        <v>6</v>
      </c>
      <c r="F5842">
        <v>2</v>
      </c>
      <c r="G5842">
        <v>1</v>
      </c>
      <c r="H5842" s="2">
        <v>43080</v>
      </c>
      <c r="I5842" t="str">
        <f>VLOOKUP(Sales[[#This Row],[TerritoryKey]], Territories[], 2, FALSE)</f>
        <v>Canada</v>
      </c>
      <c r="J5842">
        <f>_xlfn.XLOOKUP(Sales[[#This Row],[ProductKey]], Products!$A:$A, Products!$J:$J)</f>
        <v>13.09</v>
      </c>
      <c r="K5842">
        <f>_xlfn.XLOOKUP(Sales[[#This Row],[ProductKey]], Products!$A:$A, Products!$K:$K)</f>
        <v>35</v>
      </c>
      <c r="L5842" s="1">
        <f>Sales[[#This Row],[ProductPrice]]*Sales[[#This Row],[OrderQuantity]]</f>
        <v>35</v>
      </c>
      <c r="M5842" s="1">
        <f>Sales[[#This Row],[OrderQuantity]]</f>
        <v>1</v>
      </c>
      <c r="N5842" s="1">
        <f>1</f>
        <v>1</v>
      </c>
      <c r="O5842" s="1">
        <f>Sales[[#This Row],[TotalSales]]-Sales[[#This Row],[TotalCost]]</f>
        <v>21.91</v>
      </c>
      <c r="P5842" s="1">
        <f>Sales[[#This Row],[ProductCost]]*Sales[[#This Row],[OrderQuantity]]</f>
        <v>13.09</v>
      </c>
      <c r="Q5842" s="1" t="str">
        <f>VLOOKUP(Sales[[#This Row],[ProductKey]], Products!$A$2:$D$1000, 4, FALSE)</f>
        <v>HL Mountain Tire</v>
      </c>
    </row>
    <row r="5843" spans="1:17" x14ac:dyDescent="0.25">
      <c r="A5843" s="2">
        <v>37906</v>
      </c>
      <c r="B5843" s="1" t="s">
        <v>1870</v>
      </c>
      <c r="C5843">
        <v>537</v>
      </c>
      <c r="D5843">
        <v>12770</v>
      </c>
      <c r="E5843">
        <v>4</v>
      </c>
      <c r="F5843">
        <v>2</v>
      </c>
      <c r="G5843">
        <v>1</v>
      </c>
      <c r="H5843" s="2">
        <v>43020</v>
      </c>
      <c r="I5843" t="str">
        <f>VLOOKUP(Sales[[#This Row],[TerritoryKey]], Territories[], 2, FALSE)</f>
        <v>Southwest</v>
      </c>
      <c r="J5843">
        <f>_xlfn.XLOOKUP(Sales[[#This Row],[ProductKey]], Products!$A:$A, Products!$J:$J)</f>
        <v>13.09</v>
      </c>
      <c r="K5843">
        <f>_xlfn.XLOOKUP(Sales[[#This Row],[ProductKey]], Products!$A:$A, Products!$K:$K)</f>
        <v>35</v>
      </c>
      <c r="L5843" s="1">
        <f>Sales[[#This Row],[ProductPrice]]*Sales[[#This Row],[OrderQuantity]]</f>
        <v>35</v>
      </c>
      <c r="M5843" s="1">
        <f>Sales[[#This Row],[OrderQuantity]]</f>
        <v>1</v>
      </c>
      <c r="N5843" s="1">
        <f>1</f>
        <v>1</v>
      </c>
      <c r="O5843" s="1">
        <f>Sales[[#This Row],[TotalSales]]-Sales[[#This Row],[TotalCost]]</f>
        <v>21.91</v>
      </c>
      <c r="P5843" s="1">
        <f>Sales[[#This Row],[ProductCost]]*Sales[[#This Row],[OrderQuantity]]</f>
        <v>13.09</v>
      </c>
      <c r="Q5843" s="1" t="str">
        <f>VLOOKUP(Sales[[#This Row],[ProductKey]], Products!$A$2:$D$1000, 4, FALSE)</f>
        <v>HL Mountain Tire</v>
      </c>
    </row>
    <row r="5844" spans="1:17" x14ac:dyDescent="0.25">
      <c r="A5844" s="2">
        <v>37664</v>
      </c>
      <c r="B5844" s="1" t="s">
        <v>1929</v>
      </c>
      <c r="C5844">
        <v>537</v>
      </c>
      <c r="D5844">
        <v>15194</v>
      </c>
      <c r="E5844">
        <v>4</v>
      </c>
      <c r="F5844">
        <v>2</v>
      </c>
      <c r="G5844">
        <v>1</v>
      </c>
      <c r="H5844" s="2">
        <v>42778</v>
      </c>
      <c r="I5844" t="str">
        <f>VLOOKUP(Sales[[#This Row],[TerritoryKey]], Territories[], 2, FALSE)</f>
        <v>Southwest</v>
      </c>
      <c r="J5844">
        <f>_xlfn.XLOOKUP(Sales[[#This Row],[ProductKey]], Products!$A:$A, Products!$J:$J)</f>
        <v>13.09</v>
      </c>
      <c r="K5844">
        <f>_xlfn.XLOOKUP(Sales[[#This Row],[ProductKey]], Products!$A:$A, Products!$K:$K)</f>
        <v>35</v>
      </c>
      <c r="L5844" s="1">
        <f>Sales[[#This Row],[ProductPrice]]*Sales[[#This Row],[OrderQuantity]]</f>
        <v>35</v>
      </c>
      <c r="M5844" s="1">
        <f>Sales[[#This Row],[OrderQuantity]]</f>
        <v>1</v>
      </c>
      <c r="N5844" s="1">
        <f>1</f>
        <v>1</v>
      </c>
      <c r="O5844" s="1">
        <f>Sales[[#This Row],[TotalSales]]-Sales[[#This Row],[TotalCost]]</f>
        <v>21.91</v>
      </c>
      <c r="P5844" s="1">
        <f>Sales[[#This Row],[ProductCost]]*Sales[[#This Row],[OrderQuantity]]</f>
        <v>13.09</v>
      </c>
      <c r="Q5844" s="1" t="str">
        <f>VLOOKUP(Sales[[#This Row],[ProductKey]], Products!$A$2:$D$1000, 4, FALSE)</f>
        <v>HL Mountain Tire</v>
      </c>
    </row>
    <row r="5845" spans="1:17" x14ac:dyDescent="0.25">
      <c r="A5845" s="2">
        <v>37875</v>
      </c>
      <c r="B5845" s="1" t="s">
        <v>1979</v>
      </c>
      <c r="C5845">
        <v>537</v>
      </c>
      <c r="D5845">
        <v>11669</v>
      </c>
      <c r="E5845">
        <v>1</v>
      </c>
      <c r="F5845">
        <v>2</v>
      </c>
      <c r="G5845">
        <v>1</v>
      </c>
      <c r="H5845" s="2">
        <v>42989</v>
      </c>
      <c r="I5845" t="str">
        <f>VLOOKUP(Sales[[#This Row],[TerritoryKey]], Territories[], 2, FALSE)</f>
        <v>Northwest</v>
      </c>
      <c r="J5845">
        <f>_xlfn.XLOOKUP(Sales[[#This Row],[ProductKey]], Products!$A:$A, Products!$J:$J)</f>
        <v>13.09</v>
      </c>
      <c r="K5845">
        <f>_xlfn.XLOOKUP(Sales[[#This Row],[ProductKey]], Products!$A:$A, Products!$K:$K)</f>
        <v>35</v>
      </c>
      <c r="L5845" s="1">
        <f>Sales[[#This Row],[ProductPrice]]*Sales[[#This Row],[OrderQuantity]]</f>
        <v>35</v>
      </c>
      <c r="M5845" s="1">
        <f>Sales[[#This Row],[OrderQuantity]]</f>
        <v>1</v>
      </c>
      <c r="N5845" s="1">
        <f>1</f>
        <v>1</v>
      </c>
      <c r="O5845" s="1">
        <f>Sales[[#This Row],[TotalSales]]-Sales[[#This Row],[TotalCost]]</f>
        <v>21.91</v>
      </c>
      <c r="P5845" s="1">
        <f>Sales[[#This Row],[ProductCost]]*Sales[[#This Row],[OrderQuantity]]</f>
        <v>13.09</v>
      </c>
      <c r="Q5845" s="1" t="str">
        <f>VLOOKUP(Sales[[#This Row],[ProductKey]], Products!$A$2:$D$1000, 4, FALSE)</f>
        <v>HL Mountain Tire</v>
      </c>
    </row>
    <row r="5846" spans="1:17" x14ac:dyDescent="0.25">
      <c r="A5846" s="2">
        <v>38169</v>
      </c>
      <c r="B5846" s="1" t="s">
        <v>1998</v>
      </c>
      <c r="C5846">
        <v>537</v>
      </c>
      <c r="D5846">
        <v>11320</v>
      </c>
      <c r="E5846">
        <v>4</v>
      </c>
      <c r="F5846">
        <v>2</v>
      </c>
      <c r="G5846">
        <v>1</v>
      </c>
      <c r="H5846" s="2">
        <v>43282</v>
      </c>
      <c r="I5846" t="str">
        <f>VLOOKUP(Sales[[#This Row],[TerritoryKey]], Territories[], 2, FALSE)</f>
        <v>Southwest</v>
      </c>
      <c r="J5846">
        <f>_xlfn.XLOOKUP(Sales[[#This Row],[ProductKey]], Products!$A:$A, Products!$J:$J)</f>
        <v>13.09</v>
      </c>
      <c r="K5846">
        <f>_xlfn.XLOOKUP(Sales[[#This Row],[ProductKey]], Products!$A:$A, Products!$K:$K)</f>
        <v>35</v>
      </c>
      <c r="L5846" s="1">
        <f>Sales[[#This Row],[ProductPrice]]*Sales[[#This Row],[OrderQuantity]]</f>
        <v>35</v>
      </c>
      <c r="M5846" s="1">
        <f>Sales[[#This Row],[OrderQuantity]]</f>
        <v>1</v>
      </c>
      <c r="N5846" s="1">
        <f>1</f>
        <v>1</v>
      </c>
      <c r="O5846" s="1">
        <f>Sales[[#This Row],[TotalSales]]-Sales[[#This Row],[TotalCost]]</f>
        <v>21.91</v>
      </c>
      <c r="P5846" s="1">
        <f>Sales[[#This Row],[ProductCost]]*Sales[[#This Row],[OrderQuantity]]</f>
        <v>13.09</v>
      </c>
      <c r="Q5846" s="1" t="str">
        <f>VLOOKUP(Sales[[#This Row],[ProductKey]], Products!$A$2:$D$1000, 4, FALSE)</f>
        <v>HL Mountain Tire</v>
      </c>
    </row>
    <row r="5847" spans="1:17" x14ac:dyDescent="0.25">
      <c r="A5847" s="2">
        <v>38078</v>
      </c>
      <c r="B5847" s="1" t="s">
        <v>2271</v>
      </c>
      <c r="C5847">
        <v>537</v>
      </c>
      <c r="D5847">
        <v>16678</v>
      </c>
      <c r="E5847">
        <v>6</v>
      </c>
      <c r="F5847">
        <v>2</v>
      </c>
      <c r="G5847">
        <v>1</v>
      </c>
      <c r="H5847" s="2">
        <v>43191</v>
      </c>
      <c r="I5847" t="str">
        <f>VLOOKUP(Sales[[#This Row],[TerritoryKey]], Territories[], 2, FALSE)</f>
        <v>Canada</v>
      </c>
      <c r="J5847">
        <f>_xlfn.XLOOKUP(Sales[[#This Row],[ProductKey]], Products!$A:$A, Products!$J:$J)</f>
        <v>13.09</v>
      </c>
      <c r="K5847">
        <f>_xlfn.XLOOKUP(Sales[[#This Row],[ProductKey]], Products!$A:$A, Products!$K:$K)</f>
        <v>35</v>
      </c>
      <c r="L5847" s="1">
        <f>Sales[[#This Row],[ProductPrice]]*Sales[[#This Row],[OrderQuantity]]</f>
        <v>35</v>
      </c>
      <c r="M5847" s="1">
        <f>Sales[[#This Row],[OrderQuantity]]</f>
        <v>1</v>
      </c>
      <c r="N5847" s="1">
        <f>1</f>
        <v>1</v>
      </c>
      <c r="O5847" s="1">
        <f>Sales[[#This Row],[TotalSales]]-Sales[[#This Row],[TotalCost]]</f>
        <v>21.91</v>
      </c>
      <c r="P5847" s="1">
        <f>Sales[[#This Row],[ProductCost]]*Sales[[#This Row],[OrderQuantity]]</f>
        <v>13.09</v>
      </c>
      <c r="Q5847" s="1" t="str">
        <f>VLOOKUP(Sales[[#This Row],[ProductKey]], Products!$A$2:$D$1000, 4, FALSE)</f>
        <v>HL Mountain Tire</v>
      </c>
    </row>
    <row r="5848" spans="1:17" x14ac:dyDescent="0.25">
      <c r="A5848" s="2">
        <v>37844</v>
      </c>
      <c r="B5848" s="1" t="s">
        <v>2286</v>
      </c>
      <c r="C5848">
        <v>537</v>
      </c>
      <c r="D5848">
        <v>15399</v>
      </c>
      <c r="E5848">
        <v>4</v>
      </c>
      <c r="F5848">
        <v>2</v>
      </c>
      <c r="G5848">
        <v>1</v>
      </c>
      <c r="H5848" s="2">
        <v>42958</v>
      </c>
      <c r="I5848" t="str">
        <f>VLOOKUP(Sales[[#This Row],[TerritoryKey]], Territories[], 2, FALSE)</f>
        <v>Southwest</v>
      </c>
      <c r="J5848">
        <f>_xlfn.XLOOKUP(Sales[[#This Row],[ProductKey]], Products!$A:$A, Products!$J:$J)</f>
        <v>13.09</v>
      </c>
      <c r="K5848">
        <f>_xlfn.XLOOKUP(Sales[[#This Row],[ProductKey]], Products!$A:$A, Products!$K:$K)</f>
        <v>35</v>
      </c>
      <c r="L5848" s="1">
        <f>Sales[[#This Row],[ProductPrice]]*Sales[[#This Row],[OrderQuantity]]</f>
        <v>35</v>
      </c>
      <c r="M5848" s="1">
        <f>Sales[[#This Row],[OrderQuantity]]</f>
        <v>1</v>
      </c>
      <c r="N5848" s="1">
        <f>1</f>
        <v>1</v>
      </c>
      <c r="O5848" s="1">
        <f>Sales[[#This Row],[TotalSales]]-Sales[[#This Row],[TotalCost]]</f>
        <v>21.91</v>
      </c>
      <c r="P5848" s="1">
        <f>Sales[[#This Row],[ProductCost]]*Sales[[#This Row],[OrderQuantity]]</f>
        <v>13.09</v>
      </c>
      <c r="Q5848" s="1" t="str">
        <f>VLOOKUP(Sales[[#This Row],[ProductKey]], Products!$A$2:$D$1000, 4, FALSE)</f>
        <v>HL Mountain Tire</v>
      </c>
    </row>
    <row r="5849" spans="1:17" x14ac:dyDescent="0.25">
      <c r="A5849" s="2">
        <v>38047</v>
      </c>
      <c r="B5849" s="1" t="s">
        <v>2348</v>
      </c>
      <c r="C5849">
        <v>537</v>
      </c>
      <c r="D5849">
        <v>16587</v>
      </c>
      <c r="E5849">
        <v>8</v>
      </c>
      <c r="F5849">
        <v>2</v>
      </c>
      <c r="G5849">
        <v>1</v>
      </c>
      <c r="H5849" s="2">
        <v>43160</v>
      </c>
      <c r="I5849" t="str">
        <f>VLOOKUP(Sales[[#This Row],[TerritoryKey]], Territories[], 2, FALSE)</f>
        <v>Germany</v>
      </c>
      <c r="J5849">
        <f>_xlfn.XLOOKUP(Sales[[#This Row],[ProductKey]], Products!$A:$A, Products!$J:$J)</f>
        <v>13.09</v>
      </c>
      <c r="K5849">
        <f>_xlfn.XLOOKUP(Sales[[#This Row],[ProductKey]], Products!$A:$A, Products!$K:$K)</f>
        <v>35</v>
      </c>
      <c r="L5849" s="1">
        <f>Sales[[#This Row],[ProductPrice]]*Sales[[#This Row],[OrderQuantity]]</f>
        <v>35</v>
      </c>
      <c r="M5849" s="1">
        <f>Sales[[#This Row],[OrderQuantity]]</f>
        <v>1</v>
      </c>
      <c r="N5849" s="1">
        <f>1</f>
        <v>1</v>
      </c>
      <c r="O5849" s="1">
        <f>Sales[[#This Row],[TotalSales]]-Sales[[#This Row],[TotalCost]]</f>
        <v>21.91</v>
      </c>
      <c r="P5849" s="1">
        <f>Sales[[#This Row],[ProductCost]]*Sales[[#This Row],[OrderQuantity]]</f>
        <v>13.09</v>
      </c>
      <c r="Q5849" s="1" t="str">
        <f>VLOOKUP(Sales[[#This Row],[ProductKey]], Products!$A$2:$D$1000, 4, FALSE)</f>
        <v>HL Mountain Tire</v>
      </c>
    </row>
    <row r="5850" spans="1:17" x14ac:dyDescent="0.25">
      <c r="A5850" s="2">
        <v>37905</v>
      </c>
      <c r="B5850" s="1" t="s">
        <v>2367</v>
      </c>
      <c r="C5850">
        <v>537</v>
      </c>
      <c r="D5850">
        <v>11998</v>
      </c>
      <c r="E5850">
        <v>9</v>
      </c>
      <c r="F5850">
        <v>2</v>
      </c>
      <c r="G5850">
        <v>1</v>
      </c>
      <c r="H5850" s="2">
        <v>43019</v>
      </c>
      <c r="I5850" t="str">
        <f>VLOOKUP(Sales[[#This Row],[TerritoryKey]], Territories[], 2, FALSE)</f>
        <v>Australia</v>
      </c>
      <c r="J5850">
        <f>_xlfn.XLOOKUP(Sales[[#This Row],[ProductKey]], Products!$A:$A, Products!$J:$J)</f>
        <v>13.09</v>
      </c>
      <c r="K5850">
        <f>_xlfn.XLOOKUP(Sales[[#This Row],[ProductKey]], Products!$A:$A, Products!$K:$K)</f>
        <v>35</v>
      </c>
      <c r="L5850" s="1">
        <f>Sales[[#This Row],[ProductPrice]]*Sales[[#This Row],[OrderQuantity]]</f>
        <v>35</v>
      </c>
      <c r="M5850" s="1">
        <f>Sales[[#This Row],[OrderQuantity]]</f>
        <v>1</v>
      </c>
      <c r="N5850" s="1">
        <f>1</f>
        <v>1</v>
      </c>
      <c r="O5850" s="1">
        <f>Sales[[#This Row],[TotalSales]]-Sales[[#This Row],[TotalCost]]</f>
        <v>21.91</v>
      </c>
      <c r="P5850" s="1">
        <f>Sales[[#This Row],[ProductCost]]*Sales[[#This Row],[OrderQuantity]]</f>
        <v>13.09</v>
      </c>
      <c r="Q5850" s="1" t="str">
        <f>VLOOKUP(Sales[[#This Row],[ProductKey]], Products!$A$2:$D$1000, 4, FALSE)</f>
        <v>HL Mountain Tire</v>
      </c>
    </row>
    <row r="5851" spans="1:17" x14ac:dyDescent="0.25">
      <c r="A5851" s="2">
        <v>37937</v>
      </c>
      <c r="B5851" s="1" t="s">
        <v>2418</v>
      </c>
      <c r="C5851">
        <v>537</v>
      </c>
      <c r="D5851">
        <v>16007</v>
      </c>
      <c r="E5851">
        <v>1</v>
      </c>
      <c r="F5851">
        <v>2</v>
      </c>
      <c r="G5851">
        <v>1</v>
      </c>
      <c r="H5851" s="2">
        <v>43051</v>
      </c>
      <c r="I5851" t="str">
        <f>VLOOKUP(Sales[[#This Row],[TerritoryKey]], Territories[], 2, FALSE)</f>
        <v>Northwest</v>
      </c>
      <c r="J5851">
        <f>_xlfn.XLOOKUP(Sales[[#This Row],[ProductKey]], Products!$A:$A, Products!$J:$J)</f>
        <v>13.09</v>
      </c>
      <c r="K5851">
        <f>_xlfn.XLOOKUP(Sales[[#This Row],[ProductKey]], Products!$A:$A, Products!$K:$K)</f>
        <v>35</v>
      </c>
      <c r="L5851" s="1">
        <f>Sales[[#This Row],[ProductPrice]]*Sales[[#This Row],[OrderQuantity]]</f>
        <v>35</v>
      </c>
      <c r="M5851" s="1">
        <f>Sales[[#This Row],[OrderQuantity]]</f>
        <v>1</v>
      </c>
      <c r="N5851" s="1">
        <f>1</f>
        <v>1</v>
      </c>
      <c r="O5851" s="1">
        <f>Sales[[#This Row],[TotalSales]]-Sales[[#This Row],[TotalCost]]</f>
        <v>21.91</v>
      </c>
      <c r="P5851" s="1">
        <f>Sales[[#This Row],[ProductCost]]*Sales[[#This Row],[OrderQuantity]]</f>
        <v>13.09</v>
      </c>
      <c r="Q5851" s="1" t="str">
        <f>VLOOKUP(Sales[[#This Row],[ProductKey]], Products!$A$2:$D$1000, 4, FALSE)</f>
        <v>HL Mountain Tire</v>
      </c>
    </row>
    <row r="5852" spans="1:17" x14ac:dyDescent="0.25">
      <c r="A5852" s="2">
        <v>37691</v>
      </c>
      <c r="B5852" s="1" t="s">
        <v>2461</v>
      </c>
      <c r="C5852">
        <v>537</v>
      </c>
      <c r="D5852">
        <v>15739</v>
      </c>
      <c r="E5852">
        <v>4</v>
      </c>
      <c r="F5852">
        <v>2</v>
      </c>
      <c r="G5852">
        <v>1</v>
      </c>
      <c r="H5852" s="2">
        <v>42805</v>
      </c>
      <c r="I5852" t="str">
        <f>VLOOKUP(Sales[[#This Row],[TerritoryKey]], Territories[], 2, FALSE)</f>
        <v>Southwest</v>
      </c>
      <c r="J5852">
        <f>_xlfn.XLOOKUP(Sales[[#This Row],[ProductKey]], Products!$A:$A, Products!$J:$J)</f>
        <v>13.09</v>
      </c>
      <c r="K5852">
        <f>_xlfn.XLOOKUP(Sales[[#This Row],[ProductKey]], Products!$A:$A, Products!$K:$K)</f>
        <v>35</v>
      </c>
      <c r="L5852" s="1">
        <f>Sales[[#This Row],[ProductPrice]]*Sales[[#This Row],[OrderQuantity]]</f>
        <v>35</v>
      </c>
      <c r="M5852" s="1">
        <f>Sales[[#This Row],[OrderQuantity]]</f>
        <v>1</v>
      </c>
      <c r="N5852" s="1">
        <f>1</f>
        <v>1</v>
      </c>
      <c r="O5852" s="1">
        <f>Sales[[#This Row],[TotalSales]]-Sales[[#This Row],[TotalCost]]</f>
        <v>21.91</v>
      </c>
      <c r="P5852" s="1">
        <f>Sales[[#This Row],[ProductCost]]*Sales[[#This Row],[OrderQuantity]]</f>
        <v>13.09</v>
      </c>
      <c r="Q5852" s="1" t="str">
        <f>VLOOKUP(Sales[[#This Row],[ProductKey]], Products!$A$2:$D$1000, 4, FALSE)</f>
        <v>HL Mountain Tire</v>
      </c>
    </row>
    <row r="5853" spans="1:17" x14ac:dyDescent="0.25">
      <c r="A5853" s="2">
        <v>37633</v>
      </c>
      <c r="B5853" s="1" t="s">
        <v>2485</v>
      </c>
      <c r="C5853">
        <v>537</v>
      </c>
      <c r="D5853">
        <v>14323</v>
      </c>
      <c r="E5853">
        <v>9</v>
      </c>
      <c r="F5853">
        <v>2</v>
      </c>
      <c r="G5853">
        <v>1</v>
      </c>
      <c r="H5853" s="2">
        <v>42747</v>
      </c>
      <c r="I5853" t="str">
        <f>VLOOKUP(Sales[[#This Row],[TerritoryKey]], Territories[], 2, FALSE)</f>
        <v>Australia</v>
      </c>
      <c r="J5853">
        <f>_xlfn.XLOOKUP(Sales[[#This Row],[ProductKey]], Products!$A:$A, Products!$J:$J)</f>
        <v>13.09</v>
      </c>
      <c r="K5853">
        <f>_xlfn.XLOOKUP(Sales[[#This Row],[ProductKey]], Products!$A:$A, Products!$K:$K)</f>
        <v>35</v>
      </c>
      <c r="L5853" s="1">
        <f>Sales[[#This Row],[ProductPrice]]*Sales[[#This Row],[OrderQuantity]]</f>
        <v>35</v>
      </c>
      <c r="M5853" s="1">
        <f>Sales[[#This Row],[OrderQuantity]]</f>
        <v>1</v>
      </c>
      <c r="N5853" s="1">
        <f>1</f>
        <v>1</v>
      </c>
      <c r="O5853" s="1">
        <f>Sales[[#This Row],[TotalSales]]-Sales[[#This Row],[TotalCost]]</f>
        <v>21.91</v>
      </c>
      <c r="P5853" s="1">
        <f>Sales[[#This Row],[ProductCost]]*Sales[[#This Row],[OrderQuantity]]</f>
        <v>13.09</v>
      </c>
      <c r="Q5853" s="1" t="str">
        <f>VLOOKUP(Sales[[#This Row],[ProductKey]], Products!$A$2:$D$1000, 4, FALSE)</f>
        <v>HL Mountain Tire</v>
      </c>
    </row>
    <row r="5854" spans="1:17" x14ac:dyDescent="0.25">
      <c r="A5854" s="2">
        <v>38018</v>
      </c>
      <c r="B5854" s="1" t="s">
        <v>2537</v>
      </c>
      <c r="C5854">
        <v>537</v>
      </c>
      <c r="D5854">
        <v>12158</v>
      </c>
      <c r="E5854">
        <v>6</v>
      </c>
      <c r="F5854">
        <v>2</v>
      </c>
      <c r="G5854">
        <v>1</v>
      </c>
      <c r="H5854" s="2">
        <v>43132</v>
      </c>
      <c r="I5854" t="str">
        <f>VLOOKUP(Sales[[#This Row],[TerritoryKey]], Territories[], 2, FALSE)</f>
        <v>Canada</v>
      </c>
      <c r="J5854">
        <f>_xlfn.XLOOKUP(Sales[[#This Row],[ProductKey]], Products!$A:$A, Products!$J:$J)</f>
        <v>13.09</v>
      </c>
      <c r="K5854">
        <f>_xlfn.XLOOKUP(Sales[[#This Row],[ProductKey]], Products!$A:$A, Products!$K:$K)</f>
        <v>35</v>
      </c>
      <c r="L5854" s="1">
        <f>Sales[[#This Row],[ProductPrice]]*Sales[[#This Row],[OrderQuantity]]</f>
        <v>35</v>
      </c>
      <c r="M5854" s="1">
        <f>Sales[[#This Row],[OrderQuantity]]</f>
        <v>1</v>
      </c>
      <c r="N5854" s="1">
        <f>1</f>
        <v>1</v>
      </c>
      <c r="O5854" s="1">
        <f>Sales[[#This Row],[TotalSales]]-Sales[[#This Row],[TotalCost]]</f>
        <v>21.91</v>
      </c>
      <c r="P5854" s="1">
        <f>Sales[[#This Row],[ProductCost]]*Sales[[#This Row],[OrderQuantity]]</f>
        <v>13.09</v>
      </c>
      <c r="Q5854" s="1" t="str">
        <f>VLOOKUP(Sales[[#This Row],[ProductKey]], Products!$A$2:$D$1000, 4, FALSE)</f>
        <v>HL Mountain Tire</v>
      </c>
    </row>
    <row r="5855" spans="1:17" x14ac:dyDescent="0.25">
      <c r="A5855" s="2">
        <v>38047</v>
      </c>
      <c r="B5855" s="1" t="s">
        <v>2711</v>
      </c>
      <c r="C5855">
        <v>537</v>
      </c>
      <c r="D5855">
        <v>15133</v>
      </c>
      <c r="E5855">
        <v>9</v>
      </c>
      <c r="F5855">
        <v>2</v>
      </c>
      <c r="G5855">
        <v>1</v>
      </c>
      <c r="H5855" s="2">
        <v>43160</v>
      </c>
      <c r="I5855" t="str">
        <f>VLOOKUP(Sales[[#This Row],[TerritoryKey]], Territories[], 2, FALSE)</f>
        <v>Australia</v>
      </c>
      <c r="J5855">
        <f>_xlfn.XLOOKUP(Sales[[#This Row],[ProductKey]], Products!$A:$A, Products!$J:$J)</f>
        <v>13.09</v>
      </c>
      <c r="K5855">
        <f>_xlfn.XLOOKUP(Sales[[#This Row],[ProductKey]], Products!$A:$A, Products!$K:$K)</f>
        <v>35</v>
      </c>
      <c r="L5855" s="1">
        <f>Sales[[#This Row],[ProductPrice]]*Sales[[#This Row],[OrderQuantity]]</f>
        <v>35</v>
      </c>
      <c r="M5855" s="1">
        <f>Sales[[#This Row],[OrderQuantity]]</f>
        <v>1</v>
      </c>
      <c r="N5855" s="1">
        <f>1</f>
        <v>1</v>
      </c>
      <c r="O5855" s="1">
        <f>Sales[[#This Row],[TotalSales]]-Sales[[#This Row],[TotalCost]]</f>
        <v>21.91</v>
      </c>
      <c r="P5855" s="1">
        <f>Sales[[#This Row],[ProductCost]]*Sales[[#This Row],[OrderQuantity]]</f>
        <v>13.09</v>
      </c>
      <c r="Q5855" s="1" t="str">
        <f>VLOOKUP(Sales[[#This Row],[ProductKey]], Products!$A$2:$D$1000, 4, FALSE)</f>
        <v>HL Mountain Tire</v>
      </c>
    </row>
    <row r="5856" spans="1:17" x14ac:dyDescent="0.25">
      <c r="A5856" s="2">
        <v>38169</v>
      </c>
      <c r="B5856" s="1" t="s">
        <v>2795</v>
      </c>
      <c r="C5856">
        <v>537</v>
      </c>
      <c r="D5856">
        <v>11306</v>
      </c>
      <c r="E5856">
        <v>4</v>
      </c>
      <c r="F5856">
        <v>2</v>
      </c>
      <c r="G5856">
        <v>1</v>
      </c>
      <c r="H5856" s="2">
        <v>43282</v>
      </c>
      <c r="I5856" t="str">
        <f>VLOOKUP(Sales[[#This Row],[TerritoryKey]], Territories[], 2, FALSE)</f>
        <v>Southwest</v>
      </c>
      <c r="J5856">
        <f>_xlfn.XLOOKUP(Sales[[#This Row],[ProductKey]], Products!$A:$A, Products!$J:$J)</f>
        <v>13.09</v>
      </c>
      <c r="K5856">
        <f>_xlfn.XLOOKUP(Sales[[#This Row],[ProductKey]], Products!$A:$A, Products!$K:$K)</f>
        <v>35</v>
      </c>
      <c r="L5856" s="1">
        <f>Sales[[#This Row],[ProductPrice]]*Sales[[#This Row],[OrderQuantity]]</f>
        <v>35</v>
      </c>
      <c r="M5856" s="1">
        <f>Sales[[#This Row],[OrderQuantity]]</f>
        <v>1</v>
      </c>
      <c r="N5856" s="1">
        <f>1</f>
        <v>1</v>
      </c>
      <c r="O5856" s="1">
        <f>Sales[[#This Row],[TotalSales]]-Sales[[#This Row],[TotalCost]]</f>
        <v>21.91</v>
      </c>
      <c r="P5856" s="1">
        <f>Sales[[#This Row],[ProductCost]]*Sales[[#This Row],[OrderQuantity]]</f>
        <v>13.09</v>
      </c>
      <c r="Q5856" s="1" t="str">
        <f>VLOOKUP(Sales[[#This Row],[ProductKey]], Products!$A$2:$D$1000, 4, FALSE)</f>
        <v>HL Mountain Tire</v>
      </c>
    </row>
    <row r="5857" spans="1:17" x14ac:dyDescent="0.25">
      <c r="A5857" s="2">
        <v>37692</v>
      </c>
      <c r="B5857" s="1" t="s">
        <v>2814</v>
      </c>
      <c r="C5857">
        <v>537</v>
      </c>
      <c r="D5857">
        <v>11814</v>
      </c>
      <c r="E5857">
        <v>1</v>
      </c>
      <c r="F5857">
        <v>2</v>
      </c>
      <c r="G5857">
        <v>1</v>
      </c>
      <c r="H5857" s="2">
        <v>42806</v>
      </c>
      <c r="I5857" t="str">
        <f>VLOOKUP(Sales[[#This Row],[TerritoryKey]], Territories[], 2, FALSE)</f>
        <v>Northwest</v>
      </c>
      <c r="J5857">
        <f>_xlfn.XLOOKUP(Sales[[#This Row],[ProductKey]], Products!$A:$A, Products!$J:$J)</f>
        <v>13.09</v>
      </c>
      <c r="K5857">
        <f>_xlfn.XLOOKUP(Sales[[#This Row],[ProductKey]], Products!$A:$A, Products!$K:$K)</f>
        <v>35</v>
      </c>
      <c r="L5857" s="1">
        <f>Sales[[#This Row],[ProductPrice]]*Sales[[#This Row],[OrderQuantity]]</f>
        <v>35</v>
      </c>
      <c r="M5857" s="1">
        <f>Sales[[#This Row],[OrderQuantity]]</f>
        <v>1</v>
      </c>
      <c r="N5857" s="1">
        <f>1</f>
        <v>1</v>
      </c>
      <c r="O5857" s="1">
        <f>Sales[[#This Row],[TotalSales]]-Sales[[#This Row],[TotalCost]]</f>
        <v>21.91</v>
      </c>
      <c r="P5857" s="1">
        <f>Sales[[#This Row],[ProductCost]]*Sales[[#This Row],[OrderQuantity]]</f>
        <v>13.09</v>
      </c>
      <c r="Q5857" s="1" t="str">
        <f>VLOOKUP(Sales[[#This Row],[ProductKey]], Products!$A$2:$D$1000, 4, FALSE)</f>
        <v>HL Mountain Tire</v>
      </c>
    </row>
    <row r="5858" spans="1:17" x14ac:dyDescent="0.25">
      <c r="A5858" s="2">
        <v>37876</v>
      </c>
      <c r="B5858" s="1" t="s">
        <v>2948</v>
      </c>
      <c r="C5858">
        <v>537</v>
      </c>
      <c r="D5858">
        <v>16004</v>
      </c>
      <c r="E5858">
        <v>1</v>
      </c>
      <c r="F5858">
        <v>2</v>
      </c>
      <c r="G5858">
        <v>1</v>
      </c>
      <c r="H5858" s="2">
        <v>42990</v>
      </c>
      <c r="I5858" t="str">
        <f>VLOOKUP(Sales[[#This Row],[TerritoryKey]], Territories[], 2, FALSE)</f>
        <v>Northwest</v>
      </c>
      <c r="J5858">
        <f>_xlfn.XLOOKUP(Sales[[#This Row],[ProductKey]], Products!$A:$A, Products!$J:$J)</f>
        <v>13.09</v>
      </c>
      <c r="K5858">
        <f>_xlfn.XLOOKUP(Sales[[#This Row],[ProductKey]], Products!$A:$A, Products!$K:$K)</f>
        <v>35</v>
      </c>
      <c r="L5858" s="1">
        <f>Sales[[#This Row],[ProductPrice]]*Sales[[#This Row],[OrderQuantity]]</f>
        <v>35</v>
      </c>
      <c r="M5858" s="1">
        <f>Sales[[#This Row],[OrderQuantity]]</f>
        <v>1</v>
      </c>
      <c r="N5858" s="1">
        <f>1</f>
        <v>1</v>
      </c>
      <c r="O5858" s="1">
        <f>Sales[[#This Row],[TotalSales]]-Sales[[#This Row],[TotalCost]]</f>
        <v>21.91</v>
      </c>
      <c r="P5858" s="1">
        <f>Sales[[#This Row],[ProductCost]]*Sales[[#This Row],[OrderQuantity]]</f>
        <v>13.09</v>
      </c>
      <c r="Q5858" s="1" t="str">
        <f>VLOOKUP(Sales[[#This Row],[ProductKey]], Products!$A$2:$D$1000, 4, FALSE)</f>
        <v>HL Mountain Tire</v>
      </c>
    </row>
    <row r="5859" spans="1:17" x14ac:dyDescent="0.25">
      <c r="A5859" s="2">
        <v>37633</v>
      </c>
      <c r="B5859" s="1" t="s">
        <v>3244</v>
      </c>
      <c r="C5859">
        <v>537</v>
      </c>
      <c r="D5859">
        <v>21881</v>
      </c>
      <c r="E5859">
        <v>9</v>
      </c>
      <c r="F5859">
        <v>2</v>
      </c>
      <c r="G5859">
        <v>1</v>
      </c>
      <c r="H5859" s="2">
        <v>42747</v>
      </c>
      <c r="I5859" t="str">
        <f>VLOOKUP(Sales[[#This Row],[TerritoryKey]], Territories[], 2, FALSE)</f>
        <v>Australia</v>
      </c>
      <c r="J5859">
        <f>_xlfn.XLOOKUP(Sales[[#This Row],[ProductKey]], Products!$A:$A, Products!$J:$J)</f>
        <v>13.09</v>
      </c>
      <c r="K5859">
        <f>_xlfn.XLOOKUP(Sales[[#This Row],[ProductKey]], Products!$A:$A, Products!$K:$K)</f>
        <v>35</v>
      </c>
      <c r="L5859" s="1">
        <f>Sales[[#This Row],[ProductPrice]]*Sales[[#This Row],[OrderQuantity]]</f>
        <v>35</v>
      </c>
      <c r="M5859" s="1">
        <f>Sales[[#This Row],[OrderQuantity]]</f>
        <v>1</v>
      </c>
      <c r="N5859" s="1">
        <f>1</f>
        <v>1</v>
      </c>
      <c r="O5859" s="1">
        <f>Sales[[#This Row],[TotalSales]]-Sales[[#This Row],[TotalCost]]</f>
        <v>21.91</v>
      </c>
      <c r="P5859" s="1">
        <f>Sales[[#This Row],[ProductCost]]*Sales[[#This Row],[OrderQuantity]]</f>
        <v>13.09</v>
      </c>
      <c r="Q5859" s="1" t="str">
        <f>VLOOKUP(Sales[[#This Row],[ProductKey]], Products!$A$2:$D$1000, 4, FALSE)</f>
        <v>HL Mountain Tire</v>
      </c>
    </row>
    <row r="5860" spans="1:17" x14ac:dyDescent="0.25">
      <c r="A5860" s="2">
        <v>38171</v>
      </c>
      <c r="B5860" s="1" t="s">
        <v>3397</v>
      </c>
      <c r="C5860">
        <v>537</v>
      </c>
      <c r="D5860">
        <v>12939</v>
      </c>
      <c r="E5860">
        <v>6</v>
      </c>
      <c r="F5860">
        <v>2</v>
      </c>
      <c r="G5860">
        <v>1</v>
      </c>
      <c r="H5860" s="2">
        <v>43284</v>
      </c>
      <c r="I5860" t="str">
        <f>VLOOKUP(Sales[[#This Row],[TerritoryKey]], Territories[], 2, FALSE)</f>
        <v>Canada</v>
      </c>
      <c r="J5860">
        <f>_xlfn.XLOOKUP(Sales[[#This Row],[ProductKey]], Products!$A:$A, Products!$J:$J)</f>
        <v>13.09</v>
      </c>
      <c r="K5860">
        <f>_xlfn.XLOOKUP(Sales[[#This Row],[ProductKey]], Products!$A:$A, Products!$K:$K)</f>
        <v>35</v>
      </c>
      <c r="L5860" s="1">
        <f>Sales[[#This Row],[ProductPrice]]*Sales[[#This Row],[OrderQuantity]]</f>
        <v>35</v>
      </c>
      <c r="M5860" s="1">
        <f>Sales[[#This Row],[OrderQuantity]]</f>
        <v>1</v>
      </c>
      <c r="N5860" s="1">
        <f>1</f>
        <v>1</v>
      </c>
      <c r="O5860" s="1">
        <f>Sales[[#This Row],[TotalSales]]-Sales[[#This Row],[TotalCost]]</f>
        <v>21.91</v>
      </c>
      <c r="P5860" s="1">
        <f>Sales[[#This Row],[ProductCost]]*Sales[[#This Row],[OrderQuantity]]</f>
        <v>13.09</v>
      </c>
      <c r="Q5860" s="1" t="str">
        <f>VLOOKUP(Sales[[#This Row],[ProductKey]], Products!$A$2:$D$1000, 4, FALSE)</f>
        <v>HL Mountain Tire</v>
      </c>
    </row>
    <row r="5861" spans="1:17" x14ac:dyDescent="0.25">
      <c r="A5861" s="2">
        <v>37988</v>
      </c>
      <c r="B5861" s="1" t="s">
        <v>3465</v>
      </c>
      <c r="C5861">
        <v>537</v>
      </c>
      <c r="D5861">
        <v>11196</v>
      </c>
      <c r="E5861">
        <v>1</v>
      </c>
      <c r="F5861">
        <v>2</v>
      </c>
      <c r="G5861">
        <v>1</v>
      </c>
      <c r="H5861" s="2">
        <v>43102</v>
      </c>
      <c r="I5861" t="str">
        <f>VLOOKUP(Sales[[#This Row],[TerritoryKey]], Territories[], 2, FALSE)</f>
        <v>Northwest</v>
      </c>
      <c r="J5861">
        <f>_xlfn.XLOOKUP(Sales[[#This Row],[ProductKey]], Products!$A:$A, Products!$J:$J)</f>
        <v>13.09</v>
      </c>
      <c r="K5861">
        <f>_xlfn.XLOOKUP(Sales[[#This Row],[ProductKey]], Products!$A:$A, Products!$K:$K)</f>
        <v>35</v>
      </c>
      <c r="L5861" s="1">
        <f>Sales[[#This Row],[ProductPrice]]*Sales[[#This Row],[OrderQuantity]]</f>
        <v>35</v>
      </c>
      <c r="M5861" s="1">
        <f>Sales[[#This Row],[OrderQuantity]]</f>
        <v>1</v>
      </c>
      <c r="N5861" s="1">
        <f>1</f>
        <v>1</v>
      </c>
      <c r="O5861" s="1">
        <f>Sales[[#This Row],[TotalSales]]-Sales[[#This Row],[TotalCost]]</f>
        <v>21.91</v>
      </c>
      <c r="P5861" s="1">
        <f>Sales[[#This Row],[ProductCost]]*Sales[[#This Row],[OrderQuantity]]</f>
        <v>13.09</v>
      </c>
      <c r="Q5861" s="1" t="str">
        <f>VLOOKUP(Sales[[#This Row],[ProductKey]], Products!$A$2:$D$1000, 4, FALSE)</f>
        <v>HL Mountain Tire</v>
      </c>
    </row>
    <row r="5862" spans="1:17" x14ac:dyDescent="0.25">
      <c r="A5862" s="2">
        <v>38141</v>
      </c>
      <c r="B5862" s="1" t="s">
        <v>3476</v>
      </c>
      <c r="C5862">
        <v>537</v>
      </c>
      <c r="D5862">
        <v>13820</v>
      </c>
      <c r="E5862">
        <v>10</v>
      </c>
      <c r="F5862">
        <v>2</v>
      </c>
      <c r="G5862">
        <v>1</v>
      </c>
      <c r="H5862" s="2">
        <v>43254</v>
      </c>
      <c r="I5862" t="str">
        <f>VLOOKUP(Sales[[#This Row],[TerritoryKey]], Territories[], 2, FALSE)</f>
        <v>United Kingdom</v>
      </c>
      <c r="J5862">
        <f>_xlfn.XLOOKUP(Sales[[#This Row],[ProductKey]], Products!$A:$A, Products!$J:$J)</f>
        <v>13.09</v>
      </c>
      <c r="K5862">
        <f>_xlfn.XLOOKUP(Sales[[#This Row],[ProductKey]], Products!$A:$A, Products!$K:$K)</f>
        <v>35</v>
      </c>
      <c r="L5862" s="1">
        <f>Sales[[#This Row],[ProductPrice]]*Sales[[#This Row],[OrderQuantity]]</f>
        <v>35</v>
      </c>
      <c r="M5862" s="1">
        <f>Sales[[#This Row],[OrderQuantity]]</f>
        <v>1</v>
      </c>
      <c r="N5862" s="1">
        <f>1</f>
        <v>1</v>
      </c>
      <c r="O5862" s="1">
        <f>Sales[[#This Row],[TotalSales]]-Sales[[#This Row],[TotalCost]]</f>
        <v>21.91</v>
      </c>
      <c r="P5862" s="1">
        <f>Sales[[#This Row],[ProductCost]]*Sales[[#This Row],[OrderQuantity]]</f>
        <v>13.09</v>
      </c>
      <c r="Q5862" s="1" t="str">
        <f>VLOOKUP(Sales[[#This Row],[ProductKey]], Products!$A$2:$D$1000, 4, FALSE)</f>
        <v>HL Mountain Tire</v>
      </c>
    </row>
    <row r="5863" spans="1:17" x14ac:dyDescent="0.25">
      <c r="A5863" s="2">
        <v>38109</v>
      </c>
      <c r="B5863" s="1" t="s">
        <v>3491</v>
      </c>
      <c r="C5863">
        <v>537</v>
      </c>
      <c r="D5863">
        <v>12395</v>
      </c>
      <c r="E5863">
        <v>7</v>
      </c>
      <c r="F5863">
        <v>2</v>
      </c>
      <c r="G5863">
        <v>1</v>
      </c>
      <c r="H5863" s="2">
        <v>43222</v>
      </c>
      <c r="I5863" t="str">
        <f>VLOOKUP(Sales[[#This Row],[TerritoryKey]], Territories[], 2, FALSE)</f>
        <v>France</v>
      </c>
      <c r="J5863">
        <f>_xlfn.XLOOKUP(Sales[[#This Row],[ProductKey]], Products!$A:$A, Products!$J:$J)</f>
        <v>13.09</v>
      </c>
      <c r="K5863">
        <f>_xlfn.XLOOKUP(Sales[[#This Row],[ProductKey]], Products!$A:$A, Products!$K:$K)</f>
        <v>35</v>
      </c>
      <c r="L5863" s="1">
        <f>Sales[[#This Row],[ProductPrice]]*Sales[[#This Row],[OrderQuantity]]</f>
        <v>35</v>
      </c>
      <c r="M5863" s="1">
        <f>Sales[[#This Row],[OrderQuantity]]</f>
        <v>1</v>
      </c>
      <c r="N5863" s="1">
        <f>1</f>
        <v>1</v>
      </c>
      <c r="O5863" s="1">
        <f>Sales[[#This Row],[TotalSales]]-Sales[[#This Row],[TotalCost]]</f>
        <v>21.91</v>
      </c>
      <c r="P5863" s="1">
        <f>Sales[[#This Row],[ProductCost]]*Sales[[#This Row],[OrderQuantity]]</f>
        <v>13.09</v>
      </c>
      <c r="Q5863" s="1" t="str">
        <f>VLOOKUP(Sales[[#This Row],[ProductKey]], Products!$A$2:$D$1000, 4, FALSE)</f>
        <v>HL Mountain Tire</v>
      </c>
    </row>
    <row r="5864" spans="1:17" x14ac:dyDescent="0.25">
      <c r="A5864" s="2">
        <v>38292</v>
      </c>
      <c r="B5864" s="1" t="s">
        <v>3505</v>
      </c>
      <c r="C5864">
        <v>537</v>
      </c>
      <c r="D5864">
        <v>14672</v>
      </c>
      <c r="E5864">
        <v>9</v>
      </c>
      <c r="F5864">
        <v>2</v>
      </c>
      <c r="G5864">
        <v>1</v>
      </c>
      <c r="H5864" s="2">
        <v>43405</v>
      </c>
      <c r="I5864" t="str">
        <f>VLOOKUP(Sales[[#This Row],[TerritoryKey]], Territories[], 2, FALSE)</f>
        <v>Australia</v>
      </c>
      <c r="J5864">
        <f>_xlfn.XLOOKUP(Sales[[#This Row],[ProductKey]], Products!$A:$A, Products!$J:$J)</f>
        <v>13.09</v>
      </c>
      <c r="K5864">
        <f>_xlfn.XLOOKUP(Sales[[#This Row],[ProductKey]], Products!$A:$A, Products!$K:$K)</f>
        <v>35</v>
      </c>
      <c r="L5864" s="1">
        <f>Sales[[#This Row],[ProductPrice]]*Sales[[#This Row],[OrderQuantity]]</f>
        <v>35</v>
      </c>
      <c r="M5864" s="1">
        <f>Sales[[#This Row],[OrderQuantity]]</f>
        <v>1</v>
      </c>
      <c r="N5864" s="1">
        <f>1</f>
        <v>1</v>
      </c>
      <c r="O5864" s="1">
        <f>Sales[[#This Row],[TotalSales]]-Sales[[#This Row],[TotalCost]]</f>
        <v>21.91</v>
      </c>
      <c r="P5864" s="1">
        <f>Sales[[#This Row],[ProductCost]]*Sales[[#This Row],[OrderQuantity]]</f>
        <v>13.09</v>
      </c>
      <c r="Q5864" s="1" t="str">
        <f>VLOOKUP(Sales[[#This Row],[ProductKey]], Products!$A$2:$D$1000, 4, FALSE)</f>
        <v>HL Mountain Tire</v>
      </c>
    </row>
    <row r="5865" spans="1:17" x14ac:dyDescent="0.25">
      <c r="A5865" s="2">
        <v>38020</v>
      </c>
      <c r="B5865" s="1" t="s">
        <v>3514</v>
      </c>
      <c r="C5865">
        <v>537</v>
      </c>
      <c r="D5865">
        <v>14279</v>
      </c>
      <c r="E5865">
        <v>9</v>
      </c>
      <c r="F5865">
        <v>2</v>
      </c>
      <c r="G5865">
        <v>1</v>
      </c>
      <c r="H5865" s="2">
        <v>43134</v>
      </c>
      <c r="I5865" t="str">
        <f>VLOOKUP(Sales[[#This Row],[TerritoryKey]], Territories[], 2, FALSE)</f>
        <v>Australia</v>
      </c>
      <c r="J5865">
        <f>_xlfn.XLOOKUP(Sales[[#This Row],[ProductKey]], Products!$A:$A, Products!$J:$J)</f>
        <v>13.09</v>
      </c>
      <c r="K5865">
        <f>_xlfn.XLOOKUP(Sales[[#This Row],[ProductKey]], Products!$A:$A, Products!$K:$K)</f>
        <v>35</v>
      </c>
      <c r="L5865" s="1">
        <f>Sales[[#This Row],[ProductPrice]]*Sales[[#This Row],[OrderQuantity]]</f>
        <v>35</v>
      </c>
      <c r="M5865" s="1">
        <f>Sales[[#This Row],[OrderQuantity]]</f>
        <v>1</v>
      </c>
      <c r="N5865" s="1">
        <f>1</f>
        <v>1</v>
      </c>
      <c r="O5865" s="1">
        <f>Sales[[#This Row],[TotalSales]]-Sales[[#This Row],[TotalCost]]</f>
        <v>21.91</v>
      </c>
      <c r="P5865" s="1">
        <f>Sales[[#This Row],[ProductCost]]*Sales[[#This Row],[OrderQuantity]]</f>
        <v>13.09</v>
      </c>
      <c r="Q5865" s="1" t="str">
        <f>VLOOKUP(Sales[[#This Row],[ProductKey]], Products!$A$2:$D$1000, 4, FALSE)</f>
        <v>HL Mountain Tire</v>
      </c>
    </row>
    <row r="5866" spans="1:17" x14ac:dyDescent="0.25">
      <c r="A5866" s="2">
        <v>38169</v>
      </c>
      <c r="B5866" s="1" t="s">
        <v>3518</v>
      </c>
      <c r="C5866">
        <v>537</v>
      </c>
      <c r="D5866">
        <v>14236</v>
      </c>
      <c r="E5866">
        <v>9</v>
      </c>
      <c r="F5866">
        <v>2</v>
      </c>
      <c r="G5866">
        <v>1</v>
      </c>
      <c r="H5866" s="2">
        <v>43282</v>
      </c>
      <c r="I5866" t="str">
        <f>VLOOKUP(Sales[[#This Row],[TerritoryKey]], Territories[], 2, FALSE)</f>
        <v>Australia</v>
      </c>
      <c r="J5866">
        <f>_xlfn.XLOOKUP(Sales[[#This Row],[ProductKey]], Products!$A:$A, Products!$J:$J)</f>
        <v>13.09</v>
      </c>
      <c r="K5866">
        <f>_xlfn.XLOOKUP(Sales[[#This Row],[ProductKey]], Products!$A:$A, Products!$K:$K)</f>
        <v>35</v>
      </c>
      <c r="L5866" s="1">
        <f>Sales[[#This Row],[ProductPrice]]*Sales[[#This Row],[OrderQuantity]]</f>
        <v>35</v>
      </c>
      <c r="M5866" s="1">
        <f>Sales[[#This Row],[OrderQuantity]]</f>
        <v>1</v>
      </c>
      <c r="N5866" s="1">
        <f>1</f>
        <v>1</v>
      </c>
      <c r="O5866" s="1">
        <f>Sales[[#This Row],[TotalSales]]-Sales[[#This Row],[TotalCost]]</f>
        <v>21.91</v>
      </c>
      <c r="P5866" s="1">
        <f>Sales[[#This Row],[ProductCost]]*Sales[[#This Row],[OrderQuantity]]</f>
        <v>13.09</v>
      </c>
      <c r="Q5866" s="1" t="str">
        <f>VLOOKUP(Sales[[#This Row],[ProductKey]], Products!$A$2:$D$1000, 4, FALSE)</f>
        <v>HL Mountain Tire</v>
      </c>
    </row>
    <row r="5867" spans="1:17" x14ac:dyDescent="0.25">
      <c r="A5867" s="2">
        <v>38170</v>
      </c>
      <c r="B5867" s="1" t="s">
        <v>3575</v>
      </c>
      <c r="C5867">
        <v>537</v>
      </c>
      <c r="D5867">
        <v>13168</v>
      </c>
      <c r="E5867">
        <v>4</v>
      </c>
      <c r="F5867">
        <v>2</v>
      </c>
      <c r="G5867">
        <v>1</v>
      </c>
      <c r="H5867" s="2">
        <v>43283</v>
      </c>
      <c r="I5867" t="str">
        <f>VLOOKUP(Sales[[#This Row],[TerritoryKey]], Territories[], 2, FALSE)</f>
        <v>Southwest</v>
      </c>
      <c r="J5867">
        <f>_xlfn.XLOOKUP(Sales[[#This Row],[ProductKey]], Products!$A:$A, Products!$J:$J)</f>
        <v>13.09</v>
      </c>
      <c r="K5867">
        <f>_xlfn.XLOOKUP(Sales[[#This Row],[ProductKey]], Products!$A:$A, Products!$K:$K)</f>
        <v>35</v>
      </c>
      <c r="L5867" s="1">
        <f>Sales[[#This Row],[ProductPrice]]*Sales[[#This Row],[OrderQuantity]]</f>
        <v>35</v>
      </c>
      <c r="M5867" s="1">
        <f>Sales[[#This Row],[OrderQuantity]]</f>
        <v>1</v>
      </c>
      <c r="N5867" s="1">
        <f>1</f>
        <v>1</v>
      </c>
      <c r="O5867" s="1">
        <f>Sales[[#This Row],[TotalSales]]-Sales[[#This Row],[TotalCost]]</f>
        <v>21.91</v>
      </c>
      <c r="P5867" s="1">
        <f>Sales[[#This Row],[ProductCost]]*Sales[[#This Row],[OrderQuantity]]</f>
        <v>13.09</v>
      </c>
      <c r="Q5867" s="1" t="str">
        <f>VLOOKUP(Sales[[#This Row],[ProductKey]], Products!$A$2:$D$1000, 4, FALSE)</f>
        <v>HL Mountain Tire</v>
      </c>
    </row>
    <row r="5868" spans="1:17" x14ac:dyDescent="0.25">
      <c r="A5868" s="2">
        <v>38233</v>
      </c>
      <c r="B5868" s="1" t="s">
        <v>3626</v>
      </c>
      <c r="C5868">
        <v>537</v>
      </c>
      <c r="D5868">
        <v>11875</v>
      </c>
      <c r="E5868">
        <v>6</v>
      </c>
      <c r="F5868">
        <v>2</v>
      </c>
      <c r="G5868">
        <v>1</v>
      </c>
      <c r="H5868" s="2">
        <v>43346</v>
      </c>
      <c r="I5868" t="str">
        <f>VLOOKUP(Sales[[#This Row],[TerritoryKey]], Territories[], 2, FALSE)</f>
        <v>Canada</v>
      </c>
      <c r="J5868">
        <f>_xlfn.XLOOKUP(Sales[[#This Row],[ProductKey]], Products!$A:$A, Products!$J:$J)</f>
        <v>13.09</v>
      </c>
      <c r="K5868">
        <f>_xlfn.XLOOKUP(Sales[[#This Row],[ProductKey]], Products!$A:$A, Products!$K:$K)</f>
        <v>35</v>
      </c>
      <c r="L5868" s="1">
        <f>Sales[[#This Row],[ProductPrice]]*Sales[[#This Row],[OrderQuantity]]</f>
        <v>35</v>
      </c>
      <c r="M5868" s="1">
        <f>Sales[[#This Row],[OrderQuantity]]</f>
        <v>1</v>
      </c>
      <c r="N5868" s="1">
        <f>1</f>
        <v>1</v>
      </c>
      <c r="O5868" s="1">
        <f>Sales[[#This Row],[TotalSales]]-Sales[[#This Row],[TotalCost]]</f>
        <v>21.91</v>
      </c>
      <c r="P5868" s="1">
        <f>Sales[[#This Row],[ProductCost]]*Sales[[#This Row],[OrderQuantity]]</f>
        <v>13.09</v>
      </c>
      <c r="Q5868" s="1" t="str">
        <f>VLOOKUP(Sales[[#This Row],[ProductKey]], Products!$A$2:$D$1000, 4, FALSE)</f>
        <v>HL Mountain Tire</v>
      </c>
    </row>
    <row r="5869" spans="1:17" x14ac:dyDescent="0.25">
      <c r="A5869" s="2">
        <v>38293</v>
      </c>
      <c r="B5869" s="1" t="s">
        <v>3642</v>
      </c>
      <c r="C5869">
        <v>537</v>
      </c>
      <c r="D5869">
        <v>15127</v>
      </c>
      <c r="E5869">
        <v>9</v>
      </c>
      <c r="F5869">
        <v>2</v>
      </c>
      <c r="G5869">
        <v>1</v>
      </c>
      <c r="H5869" s="2">
        <v>43406</v>
      </c>
      <c r="I5869" t="str">
        <f>VLOOKUP(Sales[[#This Row],[TerritoryKey]], Territories[], 2, FALSE)</f>
        <v>Australia</v>
      </c>
      <c r="J5869">
        <f>_xlfn.XLOOKUP(Sales[[#This Row],[ProductKey]], Products!$A:$A, Products!$J:$J)</f>
        <v>13.09</v>
      </c>
      <c r="K5869">
        <f>_xlfn.XLOOKUP(Sales[[#This Row],[ProductKey]], Products!$A:$A, Products!$K:$K)</f>
        <v>35</v>
      </c>
      <c r="L5869" s="1">
        <f>Sales[[#This Row],[ProductPrice]]*Sales[[#This Row],[OrderQuantity]]</f>
        <v>35</v>
      </c>
      <c r="M5869" s="1">
        <f>Sales[[#This Row],[OrderQuantity]]</f>
        <v>1</v>
      </c>
      <c r="N5869" s="1">
        <f>1</f>
        <v>1</v>
      </c>
      <c r="O5869" s="1">
        <f>Sales[[#This Row],[TotalSales]]-Sales[[#This Row],[TotalCost]]</f>
        <v>21.91</v>
      </c>
      <c r="P5869" s="1">
        <f>Sales[[#This Row],[ProductCost]]*Sales[[#This Row],[OrderQuantity]]</f>
        <v>13.09</v>
      </c>
      <c r="Q5869" s="1" t="str">
        <f>VLOOKUP(Sales[[#This Row],[ProductKey]], Products!$A$2:$D$1000, 4, FALSE)</f>
        <v>HL Mountain Tire</v>
      </c>
    </row>
    <row r="5870" spans="1:17" x14ac:dyDescent="0.25">
      <c r="A5870" s="2">
        <v>38171</v>
      </c>
      <c r="B5870" s="1" t="s">
        <v>3646</v>
      </c>
      <c r="C5870">
        <v>537</v>
      </c>
      <c r="D5870">
        <v>15972</v>
      </c>
      <c r="E5870">
        <v>4</v>
      </c>
      <c r="F5870">
        <v>2</v>
      </c>
      <c r="G5870">
        <v>1</v>
      </c>
      <c r="H5870" s="2">
        <v>43284</v>
      </c>
      <c r="I5870" t="str">
        <f>VLOOKUP(Sales[[#This Row],[TerritoryKey]], Territories[], 2, FALSE)</f>
        <v>Southwest</v>
      </c>
      <c r="J5870">
        <f>_xlfn.XLOOKUP(Sales[[#This Row],[ProductKey]], Products!$A:$A, Products!$J:$J)</f>
        <v>13.09</v>
      </c>
      <c r="K5870">
        <f>_xlfn.XLOOKUP(Sales[[#This Row],[ProductKey]], Products!$A:$A, Products!$K:$K)</f>
        <v>35</v>
      </c>
      <c r="L5870" s="1">
        <f>Sales[[#This Row],[ProductPrice]]*Sales[[#This Row],[OrderQuantity]]</f>
        <v>35</v>
      </c>
      <c r="M5870" s="1">
        <f>Sales[[#This Row],[OrderQuantity]]</f>
        <v>1</v>
      </c>
      <c r="N5870" s="1">
        <f>1</f>
        <v>1</v>
      </c>
      <c r="O5870" s="1">
        <f>Sales[[#This Row],[TotalSales]]-Sales[[#This Row],[TotalCost]]</f>
        <v>21.91</v>
      </c>
      <c r="P5870" s="1">
        <f>Sales[[#This Row],[ProductCost]]*Sales[[#This Row],[OrderQuantity]]</f>
        <v>13.09</v>
      </c>
      <c r="Q5870" s="1" t="str">
        <f>VLOOKUP(Sales[[#This Row],[ProductKey]], Products!$A$2:$D$1000, 4, FALSE)</f>
        <v>HL Mountain Tire</v>
      </c>
    </row>
    <row r="5871" spans="1:17" x14ac:dyDescent="0.25">
      <c r="A5871" s="2">
        <v>38139</v>
      </c>
      <c r="B5871" s="1" t="s">
        <v>3650</v>
      </c>
      <c r="C5871">
        <v>537</v>
      </c>
      <c r="D5871">
        <v>14300</v>
      </c>
      <c r="E5871">
        <v>9</v>
      </c>
      <c r="F5871">
        <v>2</v>
      </c>
      <c r="G5871">
        <v>1</v>
      </c>
      <c r="H5871" s="2">
        <v>43252</v>
      </c>
      <c r="I5871" t="str">
        <f>VLOOKUP(Sales[[#This Row],[TerritoryKey]], Territories[], 2, FALSE)</f>
        <v>Australia</v>
      </c>
      <c r="J5871">
        <f>_xlfn.XLOOKUP(Sales[[#This Row],[ProductKey]], Products!$A:$A, Products!$J:$J)</f>
        <v>13.09</v>
      </c>
      <c r="K5871">
        <f>_xlfn.XLOOKUP(Sales[[#This Row],[ProductKey]], Products!$A:$A, Products!$K:$K)</f>
        <v>35</v>
      </c>
      <c r="L5871" s="1">
        <f>Sales[[#This Row],[ProductPrice]]*Sales[[#This Row],[OrderQuantity]]</f>
        <v>35</v>
      </c>
      <c r="M5871" s="1">
        <f>Sales[[#This Row],[OrderQuantity]]</f>
        <v>1</v>
      </c>
      <c r="N5871" s="1">
        <f>1</f>
        <v>1</v>
      </c>
      <c r="O5871" s="1">
        <f>Sales[[#This Row],[TotalSales]]-Sales[[#This Row],[TotalCost]]</f>
        <v>21.91</v>
      </c>
      <c r="P5871" s="1">
        <f>Sales[[#This Row],[ProductCost]]*Sales[[#This Row],[OrderQuantity]]</f>
        <v>13.09</v>
      </c>
      <c r="Q5871" s="1" t="str">
        <f>VLOOKUP(Sales[[#This Row],[ProductKey]], Products!$A$2:$D$1000, 4, FALSE)</f>
        <v>HL Mountain Tire</v>
      </c>
    </row>
    <row r="5872" spans="1:17" x14ac:dyDescent="0.25">
      <c r="A5872" s="2">
        <v>38141</v>
      </c>
      <c r="B5872" s="1" t="s">
        <v>3658</v>
      </c>
      <c r="C5872">
        <v>537</v>
      </c>
      <c r="D5872">
        <v>15937</v>
      </c>
      <c r="E5872">
        <v>1</v>
      </c>
      <c r="F5872">
        <v>2</v>
      </c>
      <c r="G5872">
        <v>1</v>
      </c>
      <c r="H5872" s="2">
        <v>43254</v>
      </c>
      <c r="I5872" t="str">
        <f>VLOOKUP(Sales[[#This Row],[TerritoryKey]], Territories[], 2, FALSE)</f>
        <v>Northwest</v>
      </c>
      <c r="J5872">
        <f>_xlfn.XLOOKUP(Sales[[#This Row],[ProductKey]], Products!$A:$A, Products!$J:$J)</f>
        <v>13.09</v>
      </c>
      <c r="K5872">
        <f>_xlfn.XLOOKUP(Sales[[#This Row],[ProductKey]], Products!$A:$A, Products!$K:$K)</f>
        <v>35</v>
      </c>
      <c r="L5872" s="1">
        <f>Sales[[#This Row],[ProductPrice]]*Sales[[#This Row],[OrderQuantity]]</f>
        <v>35</v>
      </c>
      <c r="M5872" s="1">
        <f>Sales[[#This Row],[OrderQuantity]]</f>
        <v>1</v>
      </c>
      <c r="N5872" s="1">
        <f>1</f>
        <v>1</v>
      </c>
      <c r="O5872" s="1">
        <f>Sales[[#This Row],[TotalSales]]-Sales[[#This Row],[TotalCost]]</f>
        <v>21.91</v>
      </c>
      <c r="P5872" s="1">
        <f>Sales[[#This Row],[ProductCost]]*Sales[[#This Row],[OrderQuantity]]</f>
        <v>13.09</v>
      </c>
      <c r="Q5872" s="1" t="str">
        <f>VLOOKUP(Sales[[#This Row],[ProductKey]], Products!$A$2:$D$1000, 4, FALSE)</f>
        <v>HL Mountain Tire</v>
      </c>
    </row>
    <row r="5873" spans="1:17" x14ac:dyDescent="0.25">
      <c r="A5873" s="2">
        <v>38201</v>
      </c>
      <c r="B5873" s="1" t="s">
        <v>3723</v>
      </c>
      <c r="C5873">
        <v>537</v>
      </c>
      <c r="D5873">
        <v>22214</v>
      </c>
      <c r="E5873">
        <v>9</v>
      </c>
      <c r="F5873">
        <v>2</v>
      </c>
      <c r="G5873">
        <v>1</v>
      </c>
      <c r="H5873" s="2">
        <v>43314</v>
      </c>
      <c r="I5873" t="str">
        <f>VLOOKUP(Sales[[#This Row],[TerritoryKey]], Territories[], 2, FALSE)</f>
        <v>Australia</v>
      </c>
      <c r="J5873">
        <f>_xlfn.XLOOKUP(Sales[[#This Row],[ProductKey]], Products!$A:$A, Products!$J:$J)</f>
        <v>13.09</v>
      </c>
      <c r="K5873">
        <f>_xlfn.XLOOKUP(Sales[[#This Row],[ProductKey]], Products!$A:$A, Products!$K:$K)</f>
        <v>35</v>
      </c>
      <c r="L5873" s="1">
        <f>Sales[[#This Row],[ProductPrice]]*Sales[[#This Row],[OrderQuantity]]</f>
        <v>35</v>
      </c>
      <c r="M5873" s="1">
        <f>Sales[[#This Row],[OrderQuantity]]</f>
        <v>1</v>
      </c>
      <c r="N5873" s="1">
        <f>1</f>
        <v>1</v>
      </c>
      <c r="O5873" s="1">
        <f>Sales[[#This Row],[TotalSales]]-Sales[[#This Row],[TotalCost]]</f>
        <v>21.91</v>
      </c>
      <c r="P5873" s="1">
        <f>Sales[[#This Row],[ProductCost]]*Sales[[#This Row],[OrderQuantity]]</f>
        <v>13.09</v>
      </c>
      <c r="Q5873" s="1" t="str">
        <f>VLOOKUP(Sales[[#This Row],[ProductKey]], Products!$A$2:$D$1000, 4, FALSE)</f>
        <v>HL Mountain Tire</v>
      </c>
    </row>
    <row r="5874" spans="1:17" x14ac:dyDescent="0.25">
      <c r="A5874" s="2">
        <v>38294</v>
      </c>
      <c r="B5874" s="1" t="s">
        <v>3757</v>
      </c>
      <c r="C5874">
        <v>537</v>
      </c>
      <c r="D5874">
        <v>12408</v>
      </c>
      <c r="E5874">
        <v>8</v>
      </c>
      <c r="F5874">
        <v>2</v>
      </c>
      <c r="G5874">
        <v>1</v>
      </c>
      <c r="H5874" s="2">
        <v>43407</v>
      </c>
      <c r="I5874" t="str">
        <f>VLOOKUP(Sales[[#This Row],[TerritoryKey]], Territories[], 2, FALSE)</f>
        <v>Germany</v>
      </c>
      <c r="J5874">
        <f>_xlfn.XLOOKUP(Sales[[#This Row],[ProductKey]], Products!$A:$A, Products!$J:$J)</f>
        <v>13.09</v>
      </c>
      <c r="K5874">
        <f>_xlfn.XLOOKUP(Sales[[#This Row],[ProductKey]], Products!$A:$A, Products!$K:$K)</f>
        <v>35</v>
      </c>
      <c r="L5874" s="1">
        <f>Sales[[#This Row],[ProductPrice]]*Sales[[#This Row],[OrderQuantity]]</f>
        <v>35</v>
      </c>
      <c r="M5874" s="1">
        <f>Sales[[#This Row],[OrderQuantity]]</f>
        <v>1</v>
      </c>
      <c r="N5874" s="1">
        <f>1</f>
        <v>1</v>
      </c>
      <c r="O5874" s="1">
        <f>Sales[[#This Row],[TotalSales]]-Sales[[#This Row],[TotalCost]]</f>
        <v>21.91</v>
      </c>
      <c r="P5874" s="1">
        <f>Sales[[#This Row],[ProductCost]]*Sales[[#This Row],[OrderQuantity]]</f>
        <v>13.09</v>
      </c>
      <c r="Q5874" s="1" t="str">
        <f>VLOOKUP(Sales[[#This Row],[ProductKey]], Products!$A$2:$D$1000, 4, FALSE)</f>
        <v>HL Mountain Tire</v>
      </c>
    </row>
    <row r="5875" spans="1:17" x14ac:dyDescent="0.25">
      <c r="A5875" s="2">
        <v>38139</v>
      </c>
      <c r="B5875" s="1" t="s">
        <v>3932</v>
      </c>
      <c r="C5875">
        <v>537</v>
      </c>
      <c r="D5875">
        <v>15214</v>
      </c>
      <c r="E5875">
        <v>9</v>
      </c>
      <c r="F5875">
        <v>2</v>
      </c>
      <c r="G5875">
        <v>1</v>
      </c>
      <c r="H5875" s="2">
        <v>43252</v>
      </c>
      <c r="I5875" t="str">
        <f>VLOOKUP(Sales[[#This Row],[TerritoryKey]], Territories[], 2, FALSE)</f>
        <v>Australia</v>
      </c>
      <c r="J5875">
        <f>_xlfn.XLOOKUP(Sales[[#This Row],[ProductKey]], Products!$A:$A, Products!$J:$J)</f>
        <v>13.09</v>
      </c>
      <c r="K5875">
        <f>_xlfn.XLOOKUP(Sales[[#This Row],[ProductKey]], Products!$A:$A, Products!$K:$K)</f>
        <v>35</v>
      </c>
      <c r="L5875" s="1">
        <f>Sales[[#This Row],[ProductPrice]]*Sales[[#This Row],[OrderQuantity]]</f>
        <v>35</v>
      </c>
      <c r="M5875" s="1">
        <f>Sales[[#This Row],[OrderQuantity]]</f>
        <v>1</v>
      </c>
      <c r="N5875" s="1">
        <f>1</f>
        <v>1</v>
      </c>
      <c r="O5875" s="1">
        <f>Sales[[#This Row],[TotalSales]]-Sales[[#This Row],[TotalCost]]</f>
        <v>21.91</v>
      </c>
      <c r="P5875" s="1">
        <f>Sales[[#This Row],[ProductCost]]*Sales[[#This Row],[OrderQuantity]]</f>
        <v>13.09</v>
      </c>
      <c r="Q5875" s="1" t="str">
        <f>VLOOKUP(Sales[[#This Row],[ProductKey]], Products!$A$2:$D$1000, 4, FALSE)</f>
        <v>HL Mountain Tire</v>
      </c>
    </row>
    <row r="5876" spans="1:17" x14ac:dyDescent="0.25">
      <c r="A5876" s="2">
        <v>38324</v>
      </c>
      <c r="B5876" s="1" t="s">
        <v>4035</v>
      </c>
      <c r="C5876">
        <v>537</v>
      </c>
      <c r="D5876">
        <v>27149</v>
      </c>
      <c r="E5876">
        <v>9</v>
      </c>
      <c r="F5876">
        <v>2</v>
      </c>
      <c r="G5876">
        <v>1</v>
      </c>
      <c r="H5876" s="2">
        <v>43437</v>
      </c>
      <c r="I5876" t="str">
        <f>VLOOKUP(Sales[[#This Row],[TerritoryKey]], Territories[], 2, FALSE)</f>
        <v>Australia</v>
      </c>
      <c r="J5876">
        <f>_xlfn.XLOOKUP(Sales[[#This Row],[ProductKey]], Products!$A:$A, Products!$J:$J)</f>
        <v>13.09</v>
      </c>
      <c r="K5876">
        <f>_xlfn.XLOOKUP(Sales[[#This Row],[ProductKey]], Products!$A:$A, Products!$K:$K)</f>
        <v>35</v>
      </c>
      <c r="L5876" s="1">
        <f>Sales[[#This Row],[ProductPrice]]*Sales[[#This Row],[OrderQuantity]]</f>
        <v>35</v>
      </c>
      <c r="M5876" s="1">
        <f>Sales[[#This Row],[OrderQuantity]]</f>
        <v>1</v>
      </c>
      <c r="N5876" s="1">
        <f>1</f>
        <v>1</v>
      </c>
      <c r="O5876" s="1">
        <f>Sales[[#This Row],[TotalSales]]-Sales[[#This Row],[TotalCost]]</f>
        <v>21.91</v>
      </c>
      <c r="P5876" s="1">
        <f>Sales[[#This Row],[ProductCost]]*Sales[[#This Row],[OrderQuantity]]</f>
        <v>13.09</v>
      </c>
      <c r="Q5876" s="1" t="str">
        <f>VLOOKUP(Sales[[#This Row],[ProductKey]], Products!$A$2:$D$1000, 4, FALSE)</f>
        <v>HL Mountain Tire</v>
      </c>
    </row>
    <row r="5877" spans="1:17" x14ac:dyDescent="0.25">
      <c r="A5877" s="2">
        <v>38323</v>
      </c>
      <c r="B5877" s="1" t="s">
        <v>4082</v>
      </c>
      <c r="C5877">
        <v>537</v>
      </c>
      <c r="D5877">
        <v>16095</v>
      </c>
      <c r="E5877">
        <v>4</v>
      </c>
      <c r="F5877">
        <v>2</v>
      </c>
      <c r="G5877">
        <v>1</v>
      </c>
      <c r="H5877" s="2">
        <v>43436</v>
      </c>
      <c r="I5877" t="str">
        <f>VLOOKUP(Sales[[#This Row],[TerritoryKey]], Territories[], 2, FALSE)</f>
        <v>Southwest</v>
      </c>
      <c r="J5877">
        <f>_xlfn.XLOOKUP(Sales[[#This Row],[ProductKey]], Products!$A:$A, Products!$J:$J)</f>
        <v>13.09</v>
      </c>
      <c r="K5877">
        <f>_xlfn.XLOOKUP(Sales[[#This Row],[ProductKey]], Products!$A:$A, Products!$K:$K)</f>
        <v>35</v>
      </c>
      <c r="L5877" s="1">
        <f>Sales[[#This Row],[ProductPrice]]*Sales[[#This Row],[OrderQuantity]]</f>
        <v>35</v>
      </c>
      <c r="M5877" s="1">
        <f>Sales[[#This Row],[OrderQuantity]]</f>
        <v>1</v>
      </c>
      <c r="N5877" s="1">
        <f>1</f>
        <v>1</v>
      </c>
      <c r="O5877" s="1">
        <f>Sales[[#This Row],[TotalSales]]-Sales[[#This Row],[TotalCost]]</f>
        <v>21.91</v>
      </c>
      <c r="P5877" s="1">
        <f>Sales[[#This Row],[ProductCost]]*Sales[[#This Row],[OrderQuantity]]</f>
        <v>13.09</v>
      </c>
      <c r="Q5877" s="1" t="str">
        <f>VLOOKUP(Sales[[#This Row],[ProductKey]], Products!$A$2:$D$1000, 4, FALSE)</f>
        <v>HL Mountain Tire</v>
      </c>
    </row>
    <row r="5878" spans="1:17" x14ac:dyDescent="0.25">
      <c r="A5878" s="2">
        <v>38170</v>
      </c>
      <c r="B5878" s="1" t="s">
        <v>4103</v>
      </c>
      <c r="C5878">
        <v>537</v>
      </c>
      <c r="D5878">
        <v>17983</v>
      </c>
      <c r="E5878">
        <v>8</v>
      </c>
      <c r="F5878">
        <v>2</v>
      </c>
      <c r="G5878">
        <v>1</v>
      </c>
      <c r="H5878" s="2">
        <v>43283</v>
      </c>
      <c r="I5878" t="str">
        <f>VLOOKUP(Sales[[#This Row],[TerritoryKey]], Territories[], 2, FALSE)</f>
        <v>Germany</v>
      </c>
      <c r="J5878">
        <f>_xlfn.XLOOKUP(Sales[[#This Row],[ProductKey]], Products!$A:$A, Products!$J:$J)</f>
        <v>13.09</v>
      </c>
      <c r="K5878">
        <f>_xlfn.XLOOKUP(Sales[[#This Row],[ProductKey]], Products!$A:$A, Products!$K:$K)</f>
        <v>35</v>
      </c>
      <c r="L5878" s="1">
        <f>Sales[[#This Row],[ProductPrice]]*Sales[[#This Row],[OrderQuantity]]</f>
        <v>35</v>
      </c>
      <c r="M5878" s="1">
        <f>Sales[[#This Row],[OrderQuantity]]</f>
        <v>1</v>
      </c>
      <c r="N5878" s="1">
        <f>1</f>
        <v>1</v>
      </c>
      <c r="O5878" s="1">
        <f>Sales[[#This Row],[TotalSales]]-Sales[[#This Row],[TotalCost]]</f>
        <v>21.91</v>
      </c>
      <c r="P5878" s="1">
        <f>Sales[[#This Row],[ProductCost]]*Sales[[#This Row],[OrderQuantity]]</f>
        <v>13.09</v>
      </c>
      <c r="Q5878" s="1" t="str">
        <f>VLOOKUP(Sales[[#This Row],[ProductKey]], Products!$A$2:$D$1000, 4, FALSE)</f>
        <v>HL Mountain Tire</v>
      </c>
    </row>
    <row r="5879" spans="1:17" x14ac:dyDescent="0.25">
      <c r="A5879" s="2">
        <v>37989</v>
      </c>
      <c r="B5879" s="1" t="s">
        <v>4129</v>
      </c>
      <c r="C5879">
        <v>537</v>
      </c>
      <c r="D5879">
        <v>14165</v>
      </c>
      <c r="E5879">
        <v>10</v>
      </c>
      <c r="F5879">
        <v>2</v>
      </c>
      <c r="G5879">
        <v>1</v>
      </c>
      <c r="H5879" s="2">
        <v>43103</v>
      </c>
      <c r="I5879" t="str">
        <f>VLOOKUP(Sales[[#This Row],[TerritoryKey]], Territories[], 2, FALSE)</f>
        <v>United Kingdom</v>
      </c>
      <c r="J5879">
        <f>_xlfn.XLOOKUP(Sales[[#This Row],[ProductKey]], Products!$A:$A, Products!$J:$J)</f>
        <v>13.09</v>
      </c>
      <c r="K5879">
        <f>_xlfn.XLOOKUP(Sales[[#This Row],[ProductKey]], Products!$A:$A, Products!$K:$K)</f>
        <v>35</v>
      </c>
      <c r="L5879" s="1">
        <f>Sales[[#This Row],[ProductPrice]]*Sales[[#This Row],[OrderQuantity]]</f>
        <v>35</v>
      </c>
      <c r="M5879" s="1">
        <f>Sales[[#This Row],[OrderQuantity]]</f>
        <v>1</v>
      </c>
      <c r="N5879" s="1">
        <f>1</f>
        <v>1</v>
      </c>
      <c r="O5879" s="1">
        <f>Sales[[#This Row],[TotalSales]]-Sales[[#This Row],[TotalCost]]</f>
        <v>21.91</v>
      </c>
      <c r="P5879" s="1">
        <f>Sales[[#This Row],[ProductCost]]*Sales[[#This Row],[OrderQuantity]]</f>
        <v>13.09</v>
      </c>
      <c r="Q5879" s="1" t="str">
        <f>VLOOKUP(Sales[[#This Row],[ProductKey]], Products!$A$2:$D$1000, 4, FALSE)</f>
        <v>HL Mountain Tire</v>
      </c>
    </row>
    <row r="5880" spans="1:17" x14ac:dyDescent="0.25">
      <c r="A5880" s="2">
        <v>38080</v>
      </c>
      <c r="B5880" s="1" t="s">
        <v>4171</v>
      </c>
      <c r="C5880">
        <v>537</v>
      </c>
      <c r="D5880">
        <v>19041</v>
      </c>
      <c r="E5880">
        <v>7</v>
      </c>
      <c r="F5880">
        <v>2</v>
      </c>
      <c r="G5880">
        <v>1</v>
      </c>
      <c r="H5880" s="2">
        <v>43193</v>
      </c>
      <c r="I5880" t="str">
        <f>VLOOKUP(Sales[[#This Row],[TerritoryKey]], Territories[], 2, FALSE)</f>
        <v>France</v>
      </c>
      <c r="J5880">
        <f>_xlfn.XLOOKUP(Sales[[#This Row],[ProductKey]], Products!$A:$A, Products!$J:$J)</f>
        <v>13.09</v>
      </c>
      <c r="K5880">
        <f>_xlfn.XLOOKUP(Sales[[#This Row],[ProductKey]], Products!$A:$A, Products!$K:$K)</f>
        <v>35</v>
      </c>
      <c r="L5880" s="1">
        <f>Sales[[#This Row],[ProductPrice]]*Sales[[#This Row],[OrderQuantity]]</f>
        <v>35</v>
      </c>
      <c r="M5880" s="1">
        <f>Sales[[#This Row],[OrderQuantity]]</f>
        <v>1</v>
      </c>
      <c r="N5880" s="1">
        <f>1</f>
        <v>1</v>
      </c>
      <c r="O5880" s="1">
        <f>Sales[[#This Row],[TotalSales]]-Sales[[#This Row],[TotalCost]]</f>
        <v>21.91</v>
      </c>
      <c r="P5880" s="1">
        <f>Sales[[#This Row],[ProductCost]]*Sales[[#This Row],[OrderQuantity]]</f>
        <v>13.09</v>
      </c>
      <c r="Q5880" s="1" t="str">
        <f>VLOOKUP(Sales[[#This Row],[ProductKey]], Products!$A$2:$D$1000, 4, FALSE)</f>
        <v>HL Mountain Tire</v>
      </c>
    </row>
    <row r="5881" spans="1:17" x14ac:dyDescent="0.25">
      <c r="A5881" s="2">
        <v>38170</v>
      </c>
      <c r="B5881" s="1" t="s">
        <v>4237</v>
      </c>
      <c r="C5881">
        <v>537</v>
      </c>
      <c r="D5881">
        <v>13010</v>
      </c>
      <c r="E5881">
        <v>9</v>
      </c>
      <c r="F5881">
        <v>2</v>
      </c>
      <c r="G5881">
        <v>1</v>
      </c>
      <c r="H5881" s="2">
        <v>43283</v>
      </c>
      <c r="I5881" t="str">
        <f>VLOOKUP(Sales[[#This Row],[TerritoryKey]], Territories[], 2, FALSE)</f>
        <v>Australia</v>
      </c>
      <c r="J5881">
        <f>_xlfn.XLOOKUP(Sales[[#This Row],[ProductKey]], Products!$A:$A, Products!$J:$J)</f>
        <v>13.09</v>
      </c>
      <c r="K5881">
        <f>_xlfn.XLOOKUP(Sales[[#This Row],[ProductKey]], Products!$A:$A, Products!$K:$K)</f>
        <v>35</v>
      </c>
      <c r="L5881" s="1">
        <f>Sales[[#This Row],[ProductPrice]]*Sales[[#This Row],[OrderQuantity]]</f>
        <v>35</v>
      </c>
      <c r="M5881" s="1">
        <f>Sales[[#This Row],[OrderQuantity]]</f>
        <v>1</v>
      </c>
      <c r="N5881" s="1">
        <f>1</f>
        <v>1</v>
      </c>
      <c r="O5881" s="1">
        <f>Sales[[#This Row],[TotalSales]]-Sales[[#This Row],[TotalCost]]</f>
        <v>21.91</v>
      </c>
      <c r="P5881" s="1">
        <f>Sales[[#This Row],[ProductCost]]*Sales[[#This Row],[OrderQuantity]]</f>
        <v>13.09</v>
      </c>
      <c r="Q5881" s="1" t="str">
        <f>VLOOKUP(Sales[[#This Row],[ProductKey]], Products!$A$2:$D$1000, 4, FALSE)</f>
        <v>HL Mountain Tire</v>
      </c>
    </row>
    <row r="5882" spans="1:17" x14ac:dyDescent="0.25">
      <c r="A5882" s="2">
        <v>38018</v>
      </c>
      <c r="B5882" s="1" t="s">
        <v>4305</v>
      </c>
      <c r="C5882">
        <v>537</v>
      </c>
      <c r="D5882">
        <v>17984</v>
      </c>
      <c r="E5882">
        <v>8</v>
      </c>
      <c r="F5882">
        <v>2</v>
      </c>
      <c r="G5882">
        <v>1</v>
      </c>
      <c r="H5882" s="2">
        <v>43132</v>
      </c>
      <c r="I5882" t="str">
        <f>VLOOKUP(Sales[[#This Row],[TerritoryKey]], Territories[], 2, FALSE)</f>
        <v>Germany</v>
      </c>
      <c r="J5882">
        <f>_xlfn.XLOOKUP(Sales[[#This Row],[ProductKey]], Products!$A:$A, Products!$J:$J)</f>
        <v>13.09</v>
      </c>
      <c r="K5882">
        <f>_xlfn.XLOOKUP(Sales[[#This Row],[ProductKey]], Products!$A:$A, Products!$K:$K)</f>
        <v>35</v>
      </c>
      <c r="L5882" s="1">
        <f>Sales[[#This Row],[ProductPrice]]*Sales[[#This Row],[OrderQuantity]]</f>
        <v>35</v>
      </c>
      <c r="M5882" s="1">
        <f>Sales[[#This Row],[OrderQuantity]]</f>
        <v>1</v>
      </c>
      <c r="N5882" s="1">
        <f>1</f>
        <v>1</v>
      </c>
      <c r="O5882" s="1">
        <f>Sales[[#This Row],[TotalSales]]-Sales[[#This Row],[TotalCost]]</f>
        <v>21.91</v>
      </c>
      <c r="P5882" s="1">
        <f>Sales[[#This Row],[ProductCost]]*Sales[[#This Row],[OrderQuantity]]</f>
        <v>13.09</v>
      </c>
      <c r="Q5882" s="1" t="str">
        <f>VLOOKUP(Sales[[#This Row],[ProductKey]], Products!$A$2:$D$1000, 4, FALSE)</f>
        <v>HL Mountain Tire</v>
      </c>
    </row>
    <row r="5883" spans="1:17" x14ac:dyDescent="0.25">
      <c r="A5883" s="2">
        <v>38231</v>
      </c>
      <c r="B5883" s="1" t="s">
        <v>4334</v>
      </c>
      <c r="C5883">
        <v>537</v>
      </c>
      <c r="D5883">
        <v>16087</v>
      </c>
      <c r="E5883">
        <v>4</v>
      </c>
      <c r="F5883">
        <v>2</v>
      </c>
      <c r="G5883">
        <v>1</v>
      </c>
      <c r="H5883" s="2">
        <v>43344</v>
      </c>
      <c r="I5883" t="str">
        <f>VLOOKUP(Sales[[#This Row],[TerritoryKey]], Territories[], 2, FALSE)</f>
        <v>Southwest</v>
      </c>
      <c r="J5883">
        <f>_xlfn.XLOOKUP(Sales[[#This Row],[ProductKey]], Products!$A:$A, Products!$J:$J)</f>
        <v>13.09</v>
      </c>
      <c r="K5883">
        <f>_xlfn.XLOOKUP(Sales[[#This Row],[ProductKey]], Products!$A:$A, Products!$K:$K)</f>
        <v>35</v>
      </c>
      <c r="L5883" s="1">
        <f>Sales[[#This Row],[ProductPrice]]*Sales[[#This Row],[OrderQuantity]]</f>
        <v>35</v>
      </c>
      <c r="M5883" s="1">
        <f>Sales[[#This Row],[OrderQuantity]]</f>
        <v>1</v>
      </c>
      <c r="N5883" s="1">
        <f>1</f>
        <v>1</v>
      </c>
      <c r="O5883" s="1">
        <f>Sales[[#This Row],[TotalSales]]-Sales[[#This Row],[TotalCost]]</f>
        <v>21.91</v>
      </c>
      <c r="P5883" s="1">
        <f>Sales[[#This Row],[ProductCost]]*Sales[[#This Row],[OrderQuantity]]</f>
        <v>13.09</v>
      </c>
      <c r="Q5883" s="1" t="str">
        <f>VLOOKUP(Sales[[#This Row],[ProductKey]], Products!$A$2:$D$1000, 4, FALSE)</f>
        <v>HL Mountain Tire</v>
      </c>
    </row>
    <row r="5884" spans="1:17" x14ac:dyDescent="0.25">
      <c r="A5884" s="2">
        <v>38110</v>
      </c>
      <c r="B5884" s="1" t="s">
        <v>4391</v>
      </c>
      <c r="C5884">
        <v>537</v>
      </c>
      <c r="D5884">
        <v>16393</v>
      </c>
      <c r="E5884">
        <v>7</v>
      </c>
      <c r="F5884">
        <v>2</v>
      </c>
      <c r="G5884">
        <v>1</v>
      </c>
      <c r="H5884" s="2">
        <v>43223</v>
      </c>
      <c r="I5884" t="str">
        <f>VLOOKUP(Sales[[#This Row],[TerritoryKey]], Territories[], 2, FALSE)</f>
        <v>France</v>
      </c>
      <c r="J5884">
        <f>_xlfn.XLOOKUP(Sales[[#This Row],[ProductKey]], Products!$A:$A, Products!$J:$J)</f>
        <v>13.09</v>
      </c>
      <c r="K5884">
        <f>_xlfn.XLOOKUP(Sales[[#This Row],[ProductKey]], Products!$A:$A, Products!$K:$K)</f>
        <v>35</v>
      </c>
      <c r="L5884" s="1">
        <f>Sales[[#This Row],[ProductPrice]]*Sales[[#This Row],[OrderQuantity]]</f>
        <v>35</v>
      </c>
      <c r="M5884" s="1">
        <f>Sales[[#This Row],[OrderQuantity]]</f>
        <v>1</v>
      </c>
      <c r="N5884" s="1">
        <f>1</f>
        <v>1</v>
      </c>
      <c r="O5884" s="1">
        <f>Sales[[#This Row],[TotalSales]]-Sales[[#This Row],[TotalCost]]</f>
        <v>21.91</v>
      </c>
      <c r="P5884" s="1">
        <f>Sales[[#This Row],[ProductCost]]*Sales[[#This Row],[OrderQuantity]]</f>
        <v>13.09</v>
      </c>
      <c r="Q5884" s="1" t="str">
        <f>VLOOKUP(Sales[[#This Row],[ProductKey]], Products!$A$2:$D$1000, 4, FALSE)</f>
        <v>HL Mountain Tire</v>
      </c>
    </row>
    <row r="5885" spans="1:17" x14ac:dyDescent="0.25">
      <c r="A5885" s="2">
        <v>38292</v>
      </c>
      <c r="B5885" s="1" t="s">
        <v>4562</v>
      </c>
      <c r="C5885">
        <v>537</v>
      </c>
      <c r="D5885">
        <v>13794</v>
      </c>
      <c r="E5885">
        <v>10</v>
      </c>
      <c r="F5885">
        <v>2</v>
      </c>
      <c r="G5885">
        <v>1</v>
      </c>
      <c r="H5885" s="2">
        <v>43405</v>
      </c>
      <c r="I5885" t="str">
        <f>VLOOKUP(Sales[[#This Row],[TerritoryKey]], Territories[], 2, FALSE)</f>
        <v>United Kingdom</v>
      </c>
      <c r="J5885">
        <f>_xlfn.XLOOKUP(Sales[[#This Row],[ProductKey]], Products!$A:$A, Products!$J:$J)</f>
        <v>13.09</v>
      </c>
      <c r="K5885">
        <f>_xlfn.XLOOKUP(Sales[[#This Row],[ProductKey]], Products!$A:$A, Products!$K:$K)</f>
        <v>35</v>
      </c>
      <c r="L5885" s="1">
        <f>Sales[[#This Row],[ProductPrice]]*Sales[[#This Row],[OrderQuantity]]</f>
        <v>35</v>
      </c>
      <c r="M5885" s="1">
        <f>Sales[[#This Row],[OrderQuantity]]</f>
        <v>1</v>
      </c>
      <c r="N5885" s="1">
        <f>1</f>
        <v>1</v>
      </c>
      <c r="O5885" s="1">
        <f>Sales[[#This Row],[TotalSales]]-Sales[[#This Row],[TotalCost]]</f>
        <v>21.91</v>
      </c>
      <c r="P5885" s="1">
        <f>Sales[[#This Row],[ProductCost]]*Sales[[#This Row],[OrderQuantity]]</f>
        <v>13.09</v>
      </c>
      <c r="Q5885" s="1" t="str">
        <f>VLOOKUP(Sales[[#This Row],[ProductKey]], Products!$A$2:$D$1000, 4, FALSE)</f>
        <v>HL Mountain Tire</v>
      </c>
    </row>
    <row r="5886" spans="1:17" x14ac:dyDescent="0.25">
      <c r="A5886" s="2">
        <v>38109</v>
      </c>
      <c r="B5886" s="1" t="s">
        <v>4663</v>
      </c>
      <c r="C5886">
        <v>537</v>
      </c>
      <c r="D5886">
        <v>15152</v>
      </c>
      <c r="E5886">
        <v>9</v>
      </c>
      <c r="F5886">
        <v>2</v>
      </c>
      <c r="G5886">
        <v>1</v>
      </c>
      <c r="H5886" s="2">
        <v>43222</v>
      </c>
      <c r="I5886" t="str">
        <f>VLOOKUP(Sales[[#This Row],[TerritoryKey]], Territories[], 2, FALSE)</f>
        <v>Australia</v>
      </c>
      <c r="J5886">
        <f>_xlfn.XLOOKUP(Sales[[#This Row],[ProductKey]], Products!$A:$A, Products!$J:$J)</f>
        <v>13.09</v>
      </c>
      <c r="K5886">
        <f>_xlfn.XLOOKUP(Sales[[#This Row],[ProductKey]], Products!$A:$A, Products!$K:$K)</f>
        <v>35</v>
      </c>
      <c r="L5886" s="1">
        <f>Sales[[#This Row],[ProductPrice]]*Sales[[#This Row],[OrderQuantity]]</f>
        <v>35</v>
      </c>
      <c r="M5886" s="1">
        <f>Sales[[#This Row],[OrderQuantity]]</f>
        <v>1</v>
      </c>
      <c r="N5886" s="1">
        <f>1</f>
        <v>1</v>
      </c>
      <c r="O5886" s="1">
        <f>Sales[[#This Row],[TotalSales]]-Sales[[#This Row],[TotalCost]]</f>
        <v>21.91</v>
      </c>
      <c r="P5886" s="1">
        <f>Sales[[#This Row],[ProductCost]]*Sales[[#This Row],[OrderQuantity]]</f>
        <v>13.09</v>
      </c>
      <c r="Q5886" s="1" t="str">
        <f>VLOOKUP(Sales[[#This Row],[ProductKey]], Products!$A$2:$D$1000, 4, FALSE)</f>
        <v>HL Mountain Tire</v>
      </c>
    </row>
    <row r="5887" spans="1:17" x14ac:dyDescent="0.25">
      <c r="A5887" s="2">
        <v>38169</v>
      </c>
      <c r="B5887" s="1" t="s">
        <v>4686</v>
      </c>
      <c r="C5887">
        <v>537</v>
      </c>
      <c r="D5887">
        <v>14793</v>
      </c>
      <c r="E5887">
        <v>10</v>
      </c>
      <c r="F5887">
        <v>2</v>
      </c>
      <c r="G5887">
        <v>1</v>
      </c>
      <c r="H5887" s="2">
        <v>43282</v>
      </c>
      <c r="I5887" t="str">
        <f>VLOOKUP(Sales[[#This Row],[TerritoryKey]], Territories[], 2, FALSE)</f>
        <v>United Kingdom</v>
      </c>
      <c r="J5887">
        <f>_xlfn.XLOOKUP(Sales[[#This Row],[ProductKey]], Products!$A:$A, Products!$J:$J)</f>
        <v>13.09</v>
      </c>
      <c r="K5887">
        <f>_xlfn.XLOOKUP(Sales[[#This Row],[ProductKey]], Products!$A:$A, Products!$K:$K)</f>
        <v>35</v>
      </c>
      <c r="L5887" s="1">
        <f>Sales[[#This Row],[ProductPrice]]*Sales[[#This Row],[OrderQuantity]]</f>
        <v>35</v>
      </c>
      <c r="M5887" s="1">
        <f>Sales[[#This Row],[OrderQuantity]]</f>
        <v>1</v>
      </c>
      <c r="N5887" s="1">
        <f>1</f>
        <v>1</v>
      </c>
      <c r="O5887" s="1">
        <f>Sales[[#This Row],[TotalSales]]-Sales[[#This Row],[TotalCost]]</f>
        <v>21.91</v>
      </c>
      <c r="P5887" s="1">
        <f>Sales[[#This Row],[ProductCost]]*Sales[[#This Row],[OrderQuantity]]</f>
        <v>13.09</v>
      </c>
      <c r="Q5887" s="1" t="str">
        <f>VLOOKUP(Sales[[#This Row],[ProductKey]], Products!$A$2:$D$1000, 4, FALSE)</f>
        <v>HL Mountain Tire</v>
      </c>
    </row>
    <row r="5888" spans="1:17" x14ac:dyDescent="0.25">
      <c r="A5888" s="2">
        <v>38019</v>
      </c>
      <c r="B5888" s="1" t="s">
        <v>4694</v>
      </c>
      <c r="C5888">
        <v>537</v>
      </c>
      <c r="D5888">
        <v>16844</v>
      </c>
      <c r="E5888">
        <v>4</v>
      </c>
      <c r="F5888">
        <v>2</v>
      </c>
      <c r="G5888">
        <v>1</v>
      </c>
      <c r="H5888" s="2">
        <v>43133</v>
      </c>
      <c r="I5888" t="str">
        <f>VLOOKUP(Sales[[#This Row],[TerritoryKey]], Territories[], 2, FALSE)</f>
        <v>Southwest</v>
      </c>
      <c r="J5888">
        <f>_xlfn.XLOOKUP(Sales[[#This Row],[ProductKey]], Products!$A:$A, Products!$J:$J)</f>
        <v>13.09</v>
      </c>
      <c r="K5888">
        <f>_xlfn.XLOOKUP(Sales[[#This Row],[ProductKey]], Products!$A:$A, Products!$K:$K)</f>
        <v>35</v>
      </c>
      <c r="L5888" s="1">
        <f>Sales[[#This Row],[ProductPrice]]*Sales[[#This Row],[OrderQuantity]]</f>
        <v>35</v>
      </c>
      <c r="M5888" s="1">
        <f>Sales[[#This Row],[OrderQuantity]]</f>
        <v>1</v>
      </c>
      <c r="N5888" s="1">
        <f>1</f>
        <v>1</v>
      </c>
      <c r="O5888" s="1">
        <f>Sales[[#This Row],[TotalSales]]-Sales[[#This Row],[TotalCost]]</f>
        <v>21.91</v>
      </c>
      <c r="P5888" s="1">
        <f>Sales[[#This Row],[ProductCost]]*Sales[[#This Row],[OrderQuantity]]</f>
        <v>13.09</v>
      </c>
      <c r="Q5888" s="1" t="str">
        <f>VLOOKUP(Sales[[#This Row],[ProductKey]], Products!$A$2:$D$1000, 4, FALSE)</f>
        <v>HL Mountain Tire</v>
      </c>
    </row>
    <row r="5889" spans="1:17" x14ac:dyDescent="0.25">
      <c r="A5889" s="2">
        <v>38294</v>
      </c>
      <c r="B5889" s="1" t="s">
        <v>4700</v>
      </c>
      <c r="C5889">
        <v>537</v>
      </c>
      <c r="D5889">
        <v>13087</v>
      </c>
      <c r="E5889">
        <v>1</v>
      </c>
      <c r="F5889">
        <v>2</v>
      </c>
      <c r="G5889">
        <v>1</v>
      </c>
      <c r="H5889" s="2">
        <v>43407</v>
      </c>
      <c r="I5889" t="str">
        <f>VLOOKUP(Sales[[#This Row],[TerritoryKey]], Territories[], 2, FALSE)</f>
        <v>Northwest</v>
      </c>
      <c r="J5889">
        <f>_xlfn.XLOOKUP(Sales[[#This Row],[ProductKey]], Products!$A:$A, Products!$J:$J)</f>
        <v>13.09</v>
      </c>
      <c r="K5889">
        <f>_xlfn.XLOOKUP(Sales[[#This Row],[ProductKey]], Products!$A:$A, Products!$K:$K)</f>
        <v>35</v>
      </c>
      <c r="L5889" s="1">
        <f>Sales[[#This Row],[ProductPrice]]*Sales[[#This Row],[OrderQuantity]]</f>
        <v>35</v>
      </c>
      <c r="M5889" s="1">
        <f>Sales[[#This Row],[OrderQuantity]]</f>
        <v>1</v>
      </c>
      <c r="N5889" s="1">
        <f>1</f>
        <v>1</v>
      </c>
      <c r="O5889" s="1">
        <f>Sales[[#This Row],[TotalSales]]-Sales[[#This Row],[TotalCost]]</f>
        <v>21.91</v>
      </c>
      <c r="P5889" s="1">
        <f>Sales[[#This Row],[ProductCost]]*Sales[[#This Row],[OrderQuantity]]</f>
        <v>13.09</v>
      </c>
      <c r="Q5889" s="1" t="str">
        <f>VLOOKUP(Sales[[#This Row],[ProductKey]], Products!$A$2:$D$1000, 4, FALSE)</f>
        <v>HL Mountain Tire</v>
      </c>
    </row>
    <row r="5890" spans="1:17" x14ac:dyDescent="0.25">
      <c r="A5890" s="2">
        <v>38020</v>
      </c>
      <c r="B5890" s="1" t="s">
        <v>4702</v>
      </c>
      <c r="C5890">
        <v>537</v>
      </c>
      <c r="D5890">
        <v>15180</v>
      </c>
      <c r="E5890">
        <v>9</v>
      </c>
      <c r="F5890">
        <v>2</v>
      </c>
      <c r="G5890">
        <v>1</v>
      </c>
      <c r="H5890" s="2">
        <v>43134</v>
      </c>
      <c r="I5890" t="str">
        <f>VLOOKUP(Sales[[#This Row],[TerritoryKey]], Territories[], 2, FALSE)</f>
        <v>Australia</v>
      </c>
      <c r="J5890">
        <f>_xlfn.XLOOKUP(Sales[[#This Row],[ProductKey]], Products!$A:$A, Products!$J:$J)</f>
        <v>13.09</v>
      </c>
      <c r="K5890">
        <f>_xlfn.XLOOKUP(Sales[[#This Row],[ProductKey]], Products!$A:$A, Products!$K:$K)</f>
        <v>35</v>
      </c>
      <c r="L5890" s="1">
        <f>Sales[[#This Row],[ProductPrice]]*Sales[[#This Row],[OrderQuantity]]</f>
        <v>35</v>
      </c>
      <c r="M5890" s="1">
        <f>Sales[[#This Row],[OrderQuantity]]</f>
        <v>1</v>
      </c>
      <c r="N5890" s="1">
        <f>1</f>
        <v>1</v>
      </c>
      <c r="O5890" s="1">
        <f>Sales[[#This Row],[TotalSales]]-Sales[[#This Row],[TotalCost]]</f>
        <v>21.91</v>
      </c>
      <c r="P5890" s="1">
        <f>Sales[[#This Row],[ProductCost]]*Sales[[#This Row],[OrderQuantity]]</f>
        <v>13.09</v>
      </c>
      <c r="Q5890" s="1" t="str">
        <f>VLOOKUP(Sales[[#This Row],[ProductKey]], Products!$A$2:$D$1000, 4, FALSE)</f>
        <v>HL Mountain Tire</v>
      </c>
    </row>
    <row r="5891" spans="1:17" x14ac:dyDescent="0.25">
      <c r="A5891" s="2">
        <v>38080</v>
      </c>
      <c r="B5891" s="1" t="s">
        <v>4751</v>
      </c>
      <c r="C5891">
        <v>537</v>
      </c>
      <c r="D5891">
        <v>14626</v>
      </c>
      <c r="E5891">
        <v>6</v>
      </c>
      <c r="F5891">
        <v>2</v>
      </c>
      <c r="G5891">
        <v>1</v>
      </c>
      <c r="H5891" s="2">
        <v>43193</v>
      </c>
      <c r="I5891" t="str">
        <f>VLOOKUP(Sales[[#This Row],[TerritoryKey]], Territories[], 2, FALSE)</f>
        <v>Canada</v>
      </c>
      <c r="J5891">
        <f>_xlfn.XLOOKUP(Sales[[#This Row],[ProductKey]], Products!$A:$A, Products!$J:$J)</f>
        <v>13.09</v>
      </c>
      <c r="K5891">
        <f>_xlfn.XLOOKUP(Sales[[#This Row],[ProductKey]], Products!$A:$A, Products!$K:$K)</f>
        <v>35</v>
      </c>
      <c r="L5891" s="1">
        <f>Sales[[#This Row],[ProductPrice]]*Sales[[#This Row],[OrderQuantity]]</f>
        <v>35</v>
      </c>
      <c r="M5891" s="1">
        <f>Sales[[#This Row],[OrderQuantity]]</f>
        <v>1</v>
      </c>
      <c r="N5891" s="1">
        <f>1</f>
        <v>1</v>
      </c>
      <c r="O5891" s="1">
        <f>Sales[[#This Row],[TotalSales]]-Sales[[#This Row],[TotalCost]]</f>
        <v>21.91</v>
      </c>
      <c r="P5891" s="1">
        <f>Sales[[#This Row],[ProductCost]]*Sales[[#This Row],[OrderQuantity]]</f>
        <v>13.09</v>
      </c>
      <c r="Q5891" s="1" t="str">
        <f>VLOOKUP(Sales[[#This Row],[ProductKey]], Products!$A$2:$D$1000, 4, FALSE)</f>
        <v>HL Mountain Tire</v>
      </c>
    </row>
    <row r="5892" spans="1:17" x14ac:dyDescent="0.25">
      <c r="A5892" s="2">
        <v>38020</v>
      </c>
      <c r="B5892" s="1" t="s">
        <v>4773</v>
      </c>
      <c r="C5892">
        <v>537</v>
      </c>
      <c r="D5892">
        <v>12973</v>
      </c>
      <c r="E5892">
        <v>1</v>
      </c>
      <c r="F5892">
        <v>2</v>
      </c>
      <c r="G5892">
        <v>1</v>
      </c>
      <c r="H5892" s="2">
        <v>43134</v>
      </c>
      <c r="I5892" t="str">
        <f>VLOOKUP(Sales[[#This Row],[TerritoryKey]], Territories[], 2, FALSE)</f>
        <v>Northwest</v>
      </c>
      <c r="J5892">
        <f>_xlfn.XLOOKUP(Sales[[#This Row],[ProductKey]], Products!$A:$A, Products!$J:$J)</f>
        <v>13.09</v>
      </c>
      <c r="K5892">
        <f>_xlfn.XLOOKUP(Sales[[#This Row],[ProductKey]], Products!$A:$A, Products!$K:$K)</f>
        <v>35</v>
      </c>
      <c r="L5892" s="1">
        <f>Sales[[#This Row],[ProductPrice]]*Sales[[#This Row],[OrderQuantity]]</f>
        <v>35</v>
      </c>
      <c r="M5892" s="1">
        <f>Sales[[#This Row],[OrderQuantity]]</f>
        <v>1</v>
      </c>
      <c r="N5892" s="1">
        <f>1</f>
        <v>1</v>
      </c>
      <c r="O5892" s="1">
        <f>Sales[[#This Row],[TotalSales]]-Sales[[#This Row],[TotalCost]]</f>
        <v>21.91</v>
      </c>
      <c r="P5892" s="1">
        <f>Sales[[#This Row],[ProductCost]]*Sales[[#This Row],[OrderQuantity]]</f>
        <v>13.09</v>
      </c>
      <c r="Q5892" s="1" t="str">
        <f>VLOOKUP(Sales[[#This Row],[ProductKey]], Products!$A$2:$D$1000, 4, FALSE)</f>
        <v>HL Mountain Tire</v>
      </c>
    </row>
    <row r="5893" spans="1:17" x14ac:dyDescent="0.25">
      <c r="A5893" s="2">
        <v>38079</v>
      </c>
      <c r="B5893" s="1" t="s">
        <v>4806</v>
      </c>
      <c r="C5893">
        <v>537</v>
      </c>
      <c r="D5893">
        <v>15220</v>
      </c>
      <c r="E5893">
        <v>9</v>
      </c>
      <c r="F5893">
        <v>2</v>
      </c>
      <c r="G5893">
        <v>1</v>
      </c>
      <c r="H5893" s="2">
        <v>43192</v>
      </c>
      <c r="I5893" t="str">
        <f>VLOOKUP(Sales[[#This Row],[TerritoryKey]], Territories[], 2, FALSE)</f>
        <v>Australia</v>
      </c>
      <c r="J5893">
        <f>_xlfn.XLOOKUP(Sales[[#This Row],[ProductKey]], Products!$A:$A, Products!$J:$J)</f>
        <v>13.09</v>
      </c>
      <c r="K5893">
        <f>_xlfn.XLOOKUP(Sales[[#This Row],[ProductKey]], Products!$A:$A, Products!$K:$K)</f>
        <v>35</v>
      </c>
      <c r="L5893" s="1">
        <f>Sales[[#This Row],[ProductPrice]]*Sales[[#This Row],[OrderQuantity]]</f>
        <v>35</v>
      </c>
      <c r="M5893" s="1">
        <f>Sales[[#This Row],[OrderQuantity]]</f>
        <v>1</v>
      </c>
      <c r="N5893" s="1">
        <f>1</f>
        <v>1</v>
      </c>
      <c r="O5893" s="1">
        <f>Sales[[#This Row],[TotalSales]]-Sales[[#This Row],[TotalCost]]</f>
        <v>21.91</v>
      </c>
      <c r="P5893" s="1">
        <f>Sales[[#This Row],[ProductCost]]*Sales[[#This Row],[OrderQuantity]]</f>
        <v>13.09</v>
      </c>
      <c r="Q5893" s="1" t="str">
        <f>VLOOKUP(Sales[[#This Row],[ProductKey]], Products!$A$2:$D$1000, 4, FALSE)</f>
        <v>HL Mountain Tire</v>
      </c>
    </row>
    <row r="5894" spans="1:17" x14ac:dyDescent="0.25">
      <c r="A5894" s="2">
        <v>38020</v>
      </c>
      <c r="B5894" s="1" t="s">
        <v>4839</v>
      </c>
      <c r="C5894">
        <v>537</v>
      </c>
      <c r="D5894">
        <v>15600</v>
      </c>
      <c r="E5894">
        <v>9</v>
      </c>
      <c r="F5894">
        <v>2</v>
      </c>
      <c r="G5894">
        <v>1</v>
      </c>
      <c r="H5894" s="2">
        <v>43134</v>
      </c>
      <c r="I5894" t="str">
        <f>VLOOKUP(Sales[[#This Row],[TerritoryKey]], Territories[], 2, FALSE)</f>
        <v>Australia</v>
      </c>
      <c r="J5894">
        <f>_xlfn.XLOOKUP(Sales[[#This Row],[ProductKey]], Products!$A:$A, Products!$J:$J)</f>
        <v>13.09</v>
      </c>
      <c r="K5894">
        <f>_xlfn.XLOOKUP(Sales[[#This Row],[ProductKey]], Products!$A:$A, Products!$K:$K)</f>
        <v>35</v>
      </c>
      <c r="L5894" s="1">
        <f>Sales[[#This Row],[ProductPrice]]*Sales[[#This Row],[OrderQuantity]]</f>
        <v>35</v>
      </c>
      <c r="M5894" s="1">
        <f>Sales[[#This Row],[OrderQuantity]]</f>
        <v>1</v>
      </c>
      <c r="N5894" s="1">
        <f>1</f>
        <v>1</v>
      </c>
      <c r="O5894" s="1">
        <f>Sales[[#This Row],[TotalSales]]-Sales[[#This Row],[TotalCost]]</f>
        <v>21.91</v>
      </c>
      <c r="P5894" s="1">
        <f>Sales[[#This Row],[ProductCost]]*Sales[[#This Row],[OrderQuantity]]</f>
        <v>13.09</v>
      </c>
      <c r="Q5894" s="1" t="str">
        <f>VLOOKUP(Sales[[#This Row],[ProductKey]], Products!$A$2:$D$1000, 4, FALSE)</f>
        <v>HL Mountain Tire</v>
      </c>
    </row>
    <row r="5895" spans="1:17" x14ac:dyDescent="0.25">
      <c r="A5895" s="2">
        <v>38111</v>
      </c>
      <c r="B5895" s="1" t="s">
        <v>4853</v>
      </c>
      <c r="C5895">
        <v>537</v>
      </c>
      <c r="D5895">
        <v>19033</v>
      </c>
      <c r="E5895">
        <v>7</v>
      </c>
      <c r="F5895">
        <v>2</v>
      </c>
      <c r="G5895">
        <v>1</v>
      </c>
      <c r="H5895" s="2">
        <v>43224</v>
      </c>
      <c r="I5895" t="str">
        <f>VLOOKUP(Sales[[#This Row],[TerritoryKey]], Territories[], 2, FALSE)</f>
        <v>France</v>
      </c>
      <c r="J5895">
        <f>_xlfn.XLOOKUP(Sales[[#This Row],[ProductKey]], Products!$A:$A, Products!$J:$J)</f>
        <v>13.09</v>
      </c>
      <c r="K5895">
        <f>_xlfn.XLOOKUP(Sales[[#This Row],[ProductKey]], Products!$A:$A, Products!$K:$K)</f>
        <v>35</v>
      </c>
      <c r="L5895" s="1">
        <f>Sales[[#This Row],[ProductPrice]]*Sales[[#This Row],[OrderQuantity]]</f>
        <v>35</v>
      </c>
      <c r="M5895" s="1">
        <f>Sales[[#This Row],[OrderQuantity]]</f>
        <v>1</v>
      </c>
      <c r="N5895" s="1">
        <f>1</f>
        <v>1</v>
      </c>
      <c r="O5895" s="1">
        <f>Sales[[#This Row],[TotalSales]]-Sales[[#This Row],[TotalCost]]</f>
        <v>21.91</v>
      </c>
      <c r="P5895" s="1">
        <f>Sales[[#This Row],[ProductCost]]*Sales[[#This Row],[OrderQuantity]]</f>
        <v>13.09</v>
      </c>
      <c r="Q5895" s="1" t="str">
        <f>VLOOKUP(Sales[[#This Row],[ProductKey]], Products!$A$2:$D$1000, 4, FALSE)</f>
        <v>HL Mountain Tire</v>
      </c>
    </row>
    <row r="5896" spans="1:17" x14ac:dyDescent="0.25">
      <c r="A5896" s="2">
        <v>38295</v>
      </c>
      <c r="B5896" s="1" t="s">
        <v>4916</v>
      </c>
      <c r="C5896">
        <v>537</v>
      </c>
      <c r="D5896">
        <v>12074</v>
      </c>
      <c r="E5896">
        <v>6</v>
      </c>
      <c r="F5896">
        <v>2</v>
      </c>
      <c r="G5896">
        <v>1</v>
      </c>
      <c r="H5896" s="2">
        <v>43408</v>
      </c>
      <c r="I5896" t="str">
        <f>VLOOKUP(Sales[[#This Row],[TerritoryKey]], Territories[], 2, FALSE)</f>
        <v>Canada</v>
      </c>
      <c r="J5896">
        <f>_xlfn.XLOOKUP(Sales[[#This Row],[ProductKey]], Products!$A:$A, Products!$J:$J)</f>
        <v>13.09</v>
      </c>
      <c r="K5896">
        <f>_xlfn.XLOOKUP(Sales[[#This Row],[ProductKey]], Products!$A:$A, Products!$K:$K)</f>
        <v>35</v>
      </c>
      <c r="L5896" s="1">
        <f>Sales[[#This Row],[ProductPrice]]*Sales[[#This Row],[OrderQuantity]]</f>
        <v>35</v>
      </c>
      <c r="M5896" s="1">
        <f>Sales[[#This Row],[OrderQuantity]]</f>
        <v>1</v>
      </c>
      <c r="N5896" s="1">
        <f>1</f>
        <v>1</v>
      </c>
      <c r="O5896" s="1">
        <f>Sales[[#This Row],[TotalSales]]-Sales[[#This Row],[TotalCost]]</f>
        <v>21.91</v>
      </c>
      <c r="P5896" s="1">
        <f>Sales[[#This Row],[ProductCost]]*Sales[[#This Row],[OrderQuantity]]</f>
        <v>13.09</v>
      </c>
      <c r="Q5896" s="1" t="str">
        <f>VLOOKUP(Sales[[#This Row],[ProductKey]], Products!$A$2:$D$1000, 4, FALSE)</f>
        <v>HL Mountain Tire</v>
      </c>
    </row>
    <row r="5897" spans="1:17" x14ac:dyDescent="0.25">
      <c r="A5897" s="2">
        <v>38140</v>
      </c>
      <c r="B5897" s="1" t="s">
        <v>4956</v>
      </c>
      <c r="C5897">
        <v>537</v>
      </c>
      <c r="D5897">
        <v>19052</v>
      </c>
      <c r="E5897">
        <v>7</v>
      </c>
      <c r="F5897">
        <v>2</v>
      </c>
      <c r="G5897">
        <v>1</v>
      </c>
      <c r="H5897" s="2">
        <v>43253</v>
      </c>
      <c r="I5897" t="str">
        <f>VLOOKUP(Sales[[#This Row],[TerritoryKey]], Territories[], 2, FALSE)</f>
        <v>France</v>
      </c>
      <c r="J5897">
        <f>_xlfn.XLOOKUP(Sales[[#This Row],[ProductKey]], Products!$A:$A, Products!$J:$J)</f>
        <v>13.09</v>
      </c>
      <c r="K5897">
        <f>_xlfn.XLOOKUP(Sales[[#This Row],[ProductKey]], Products!$A:$A, Products!$K:$K)</f>
        <v>35</v>
      </c>
      <c r="L5897" s="1">
        <f>Sales[[#This Row],[ProductPrice]]*Sales[[#This Row],[OrderQuantity]]</f>
        <v>35</v>
      </c>
      <c r="M5897" s="1">
        <f>Sales[[#This Row],[OrderQuantity]]</f>
        <v>1</v>
      </c>
      <c r="N5897" s="1">
        <f>1</f>
        <v>1</v>
      </c>
      <c r="O5897" s="1">
        <f>Sales[[#This Row],[TotalSales]]-Sales[[#This Row],[TotalCost]]</f>
        <v>21.91</v>
      </c>
      <c r="P5897" s="1">
        <f>Sales[[#This Row],[ProductCost]]*Sales[[#This Row],[OrderQuantity]]</f>
        <v>13.09</v>
      </c>
      <c r="Q5897" s="1" t="str">
        <f>VLOOKUP(Sales[[#This Row],[ProductKey]], Products!$A$2:$D$1000, 4, FALSE)</f>
        <v>HL Mountain Tire</v>
      </c>
    </row>
    <row r="5898" spans="1:17" x14ac:dyDescent="0.25">
      <c r="A5898" s="2">
        <v>38234</v>
      </c>
      <c r="B5898" s="1" t="s">
        <v>5001</v>
      </c>
      <c r="C5898">
        <v>537</v>
      </c>
      <c r="D5898">
        <v>15610</v>
      </c>
      <c r="E5898">
        <v>10</v>
      </c>
      <c r="F5898">
        <v>2</v>
      </c>
      <c r="G5898">
        <v>1</v>
      </c>
      <c r="H5898" s="2">
        <v>43347</v>
      </c>
      <c r="I5898" t="str">
        <f>VLOOKUP(Sales[[#This Row],[TerritoryKey]], Territories[], 2, FALSE)</f>
        <v>United Kingdom</v>
      </c>
      <c r="J5898">
        <f>_xlfn.XLOOKUP(Sales[[#This Row],[ProductKey]], Products!$A:$A, Products!$J:$J)</f>
        <v>13.09</v>
      </c>
      <c r="K5898">
        <f>_xlfn.XLOOKUP(Sales[[#This Row],[ProductKey]], Products!$A:$A, Products!$K:$K)</f>
        <v>35</v>
      </c>
      <c r="L5898" s="1">
        <f>Sales[[#This Row],[ProductPrice]]*Sales[[#This Row],[OrderQuantity]]</f>
        <v>35</v>
      </c>
      <c r="M5898" s="1">
        <f>Sales[[#This Row],[OrderQuantity]]</f>
        <v>1</v>
      </c>
      <c r="N5898" s="1">
        <f>1</f>
        <v>1</v>
      </c>
      <c r="O5898" s="1">
        <f>Sales[[#This Row],[TotalSales]]-Sales[[#This Row],[TotalCost]]</f>
        <v>21.91</v>
      </c>
      <c r="P5898" s="1">
        <f>Sales[[#This Row],[ProductCost]]*Sales[[#This Row],[OrderQuantity]]</f>
        <v>13.09</v>
      </c>
      <c r="Q5898" s="1" t="str">
        <f>VLOOKUP(Sales[[#This Row],[ProductKey]], Products!$A$2:$D$1000, 4, FALSE)</f>
        <v>HL Mountain Tire</v>
      </c>
    </row>
    <row r="5899" spans="1:17" x14ac:dyDescent="0.25">
      <c r="A5899" s="2">
        <v>38108</v>
      </c>
      <c r="B5899" s="1" t="s">
        <v>5191</v>
      </c>
      <c r="C5899">
        <v>537</v>
      </c>
      <c r="D5899">
        <v>11188</v>
      </c>
      <c r="E5899">
        <v>4</v>
      </c>
      <c r="F5899">
        <v>2</v>
      </c>
      <c r="G5899">
        <v>1</v>
      </c>
      <c r="H5899" s="2">
        <v>43221</v>
      </c>
      <c r="I5899" t="str">
        <f>VLOOKUP(Sales[[#This Row],[TerritoryKey]], Territories[], 2, FALSE)</f>
        <v>Southwest</v>
      </c>
      <c r="J5899">
        <f>_xlfn.XLOOKUP(Sales[[#This Row],[ProductKey]], Products!$A:$A, Products!$J:$J)</f>
        <v>13.09</v>
      </c>
      <c r="K5899">
        <f>_xlfn.XLOOKUP(Sales[[#This Row],[ProductKey]], Products!$A:$A, Products!$K:$K)</f>
        <v>35</v>
      </c>
      <c r="L5899" s="1">
        <f>Sales[[#This Row],[ProductPrice]]*Sales[[#This Row],[OrderQuantity]]</f>
        <v>35</v>
      </c>
      <c r="M5899" s="1">
        <f>Sales[[#This Row],[OrderQuantity]]</f>
        <v>1</v>
      </c>
      <c r="N5899" s="1">
        <f>1</f>
        <v>1</v>
      </c>
      <c r="O5899" s="1">
        <f>Sales[[#This Row],[TotalSales]]-Sales[[#This Row],[TotalCost]]</f>
        <v>21.91</v>
      </c>
      <c r="P5899" s="1">
        <f>Sales[[#This Row],[ProductCost]]*Sales[[#This Row],[OrderQuantity]]</f>
        <v>13.09</v>
      </c>
      <c r="Q5899" s="1" t="str">
        <f>VLOOKUP(Sales[[#This Row],[ProductKey]], Products!$A$2:$D$1000, 4, FALSE)</f>
        <v>HL Mountain Tire</v>
      </c>
    </row>
    <row r="5900" spans="1:17" x14ac:dyDescent="0.25">
      <c r="A5900" s="2">
        <v>38141</v>
      </c>
      <c r="B5900" s="1" t="s">
        <v>5197</v>
      </c>
      <c r="C5900">
        <v>537</v>
      </c>
      <c r="D5900">
        <v>20630</v>
      </c>
      <c r="E5900">
        <v>9</v>
      </c>
      <c r="F5900">
        <v>2</v>
      </c>
      <c r="G5900">
        <v>1</v>
      </c>
      <c r="H5900" s="2">
        <v>43254</v>
      </c>
      <c r="I5900" t="str">
        <f>VLOOKUP(Sales[[#This Row],[TerritoryKey]], Territories[], 2, FALSE)</f>
        <v>Australia</v>
      </c>
      <c r="J5900">
        <f>_xlfn.XLOOKUP(Sales[[#This Row],[ProductKey]], Products!$A:$A, Products!$J:$J)</f>
        <v>13.09</v>
      </c>
      <c r="K5900">
        <f>_xlfn.XLOOKUP(Sales[[#This Row],[ProductKey]], Products!$A:$A, Products!$K:$K)</f>
        <v>35</v>
      </c>
      <c r="L5900" s="1">
        <f>Sales[[#This Row],[ProductPrice]]*Sales[[#This Row],[OrderQuantity]]</f>
        <v>35</v>
      </c>
      <c r="M5900" s="1">
        <f>Sales[[#This Row],[OrderQuantity]]</f>
        <v>1</v>
      </c>
      <c r="N5900" s="1">
        <f>1</f>
        <v>1</v>
      </c>
      <c r="O5900" s="1">
        <f>Sales[[#This Row],[TotalSales]]-Sales[[#This Row],[TotalCost]]</f>
        <v>21.91</v>
      </c>
      <c r="P5900" s="1">
        <f>Sales[[#This Row],[ProductCost]]*Sales[[#This Row],[OrderQuantity]]</f>
        <v>13.09</v>
      </c>
      <c r="Q5900" s="1" t="str">
        <f>VLOOKUP(Sales[[#This Row],[ProductKey]], Products!$A$2:$D$1000, 4, FALSE)</f>
        <v>HL Mountain Tire</v>
      </c>
    </row>
    <row r="5901" spans="1:17" x14ac:dyDescent="0.25">
      <c r="A5901" s="2">
        <v>38169</v>
      </c>
      <c r="B5901" s="1" t="s">
        <v>5275</v>
      </c>
      <c r="C5901">
        <v>537</v>
      </c>
      <c r="D5901">
        <v>17133</v>
      </c>
      <c r="E5901">
        <v>1</v>
      </c>
      <c r="F5901">
        <v>2</v>
      </c>
      <c r="G5901">
        <v>1</v>
      </c>
      <c r="H5901" s="2">
        <v>43282</v>
      </c>
      <c r="I5901" t="str">
        <f>VLOOKUP(Sales[[#This Row],[TerritoryKey]], Territories[], 2, FALSE)</f>
        <v>Northwest</v>
      </c>
      <c r="J5901">
        <f>_xlfn.XLOOKUP(Sales[[#This Row],[ProductKey]], Products!$A:$A, Products!$J:$J)</f>
        <v>13.09</v>
      </c>
      <c r="K5901">
        <f>_xlfn.XLOOKUP(Sales[[#This Row],[ProductKey]], Products!$A:$A, Products!$K:$K)</f>
        <v>35</v>
      </c>
      <c r="L5901" s="1">
        <f>Sales[[#This Row],[ProductPrice]]*Sales[[#This Row],[OrderQuantity]]</f>
        <v>35</v>
      </c>
      <c r="M5901" s="1">
        <f>Sales[[#This Row],[OrderQuantity]]</f>
        <v>1</v>
      </c>
      <c r="N5901" s="1">
        <f>1</f>
        <v>1</v>
      </c>
      <c r="O5901" s="1">
        <f>Sales[[#This Row],[TotalSales]]-Sales[[#This Row],[TotalCost]]</f>
        <v>21.91</v>
      </c>
      <c r="P5901" s="1">
        <f>Sales[[#This Row],[ProductCost]]*Sales[[#This Row],[OrderQuantity]]</f>
        <v>13.09</v>
      </c>
      <c r="Q5901" s="1" t="str">
        <f>VLOOKUP(Sales[[#This Row],[ProductKey]], Products!$A$2:$D$1000, 4, FALSE)</f>
        <v>HL Mountain Tire</v>
      </c>
    </row>
    <row r="5902" spans="1:17" x14ac:dyDescent="0.25">
      <c r="A5902" s="2">
        <v>38324</v>
      </c>
      <c r="B5902" s="1" t="s">
        <v>5280</v>
      </c>
      <c r="C5902">
        <v>537</v>
      </c>
      <c r="D5902">
        <v>13387</v>
      </c>
      <c r="E5902">
        <v>4</v>
      </c>
      <c r="F5902">
        <v>2</v>
      </c>
      <c r="G5902">
        <v>1</v>
      </c>
      <c r="H5902" s="2">
        <v>43437</v>
      </c>
      <c r="I5902" t="str">
        <f>VLOOKUP(Sales[[#This Row],[TerritoryKey]], Territories[], 2, FALSE)</f>
        <v>Southwest</v>
      </c>
      <c r="J5902">
        <f>_xlfn.XLOOKUP(Sales[[#This Row],[ProductKey]], Products!$A:$A, Products!$J:$J)</f>
        <v>13.09</v>
      </c>
      <c r="K5902">
        <f>_xlfn.XLOOKUP(Sales[[#This Row],[ProductKey]], Products!$A:$A, Products!$K:$K)</f>
        <v>35</v>
      </c>
      <c r="L5902" s="1">
        <f>Sales[[#This Row],[ProductPrice]]*Sales[[#This Row],[OrderQuantity]]</f>
        <v>35</v>
      </c>
      <c r="M5902" s="1">
        <f>Sales[[#This Row],[OrderQuantity]]</f>
        <v>1</v>
      </c>
      <c r="N5902" s="1">
        <f>1</f>
        <v>1</v>
      </c>
      <c r="O5902" s="1">
        <f>Sales[[#This Row],[TotalSales]]-Sales[[#This Row],[TotalCost]]</f>
        <v>21.91</v>
      </c>
      <c r="P5902" s="1">
        <f>Sales[[#This Row],[ProductCost]]*Sales[[#This Row],[OrderQuantity]]</f>
        <v>13.09</v>
      </c>
      <c r="Q5902" s="1" t="str">
        <f>VLOOKUP(Sales[[#This Row],[ProductKey]], Products!$A$2:$D$1000, 4, FALSE)</f>
        <v>HL Mountain Tire</v>
      </c>
    </row>
    <row r="5903" spans="1:17" x14ac:dyDescent="0.25">
      <c r="A5903" s="2">
        <v>38049</v>
      </c>
      <c r="B5903" s="1" t="s">
        <v>5294</v>
      </c>
      <c r="C5903">
        <v>537</v>
      </c>
      <c r="D5903">
        <v>12928</v>
      </c>
      <c r="E5903">
        <v>6</v>
      </c>
      <c r="F5903">
        <v>2</v>
      </c>
      <c r="G5903">
        <v>1</v>
      </c>
      <c r="H5903" s="2">
        <v>43162</v>
      </c>
      <c r="I5903" t="str">
        <f>VLOOKUP(Sales[[#This Row],[TerritoryKey]], Territories[], 2, FALSE)</f>
        <v>Canada</v>
      </c>
      <c r="J5903">
        <f>_xlfn.XLOOKUP(Sales[[#This Row],[ProductKey]], Products!$A:$A, Products!$J:$J)</f>
        <v>13.09</v>
      </c>
      <c r="K5903">
        <f>_xlfn.XLOOKUP(Sales[[#This Row],[ProductKey]], Products!$A:$A, Products!$K:$K)</f>
        <v>35</v>
      </c>
      <c r="L5903" s="1">
        <f>Sales[[#This Row],[ProductPrice]]*Sales[[#This Row],[OrderQuantity]]</f>
        <v>35</v>
      </c>
      <c r="M5903" s="1">
        <f>Sales[[#This Row],[OrderQuantity]]</f>
        <v>1</v>
      </c>
      <c r="N5903" s="1">
        <f>1</f>
        <v>1</v>
      </c>
      <c r="O5903" s="1">
        <f>Sales[[#This Row],[TotalSales]]-Sales[[#This Row],[TotalCost]]</f>
        <v>21.91</v>
      </c>
      <c r="P5903" s="1">
        <f>Sales[[#This Row],[ProductCost]]*Sales[[#This Row],[OrderQuantity]]</f>
        <v>13.09</v>
      </c>
      <c r="Q5903" s="1" t="str">
        <f>VLOOKUP(Sales[[#This Row],[ProductKey]], Products!$A$2:$D$1000, 4, FALSE)</f>
        <v>HL Mountain Tire</v>
      </c>
    </row>
    <row r="5904" spans="1:17" x14ac:dyDescent="0.25">
      <c r="A5904" s="2">
        <v>38171</v>
      </c>
      <c r="B5904" s="1" t="s">
        <v>5408</v>
      </c>
      <c r="C5904">
        <v>537</v>
      </c>
      <c r="D5904">
        <v>20619</v>
      </c>
      <c r="E5904">
        <v>9</v>
      </c>
      <c r="F5904">
        <v>2</v>
      </c>
      <c r="G5904">
        <v>1</v>
      </c>
      <c r="H5904" s="2">
        <v>43284</v>
      </c>
      <c r="I5904" t="str">
        <f>VLOOKUP(Sales[[#This Row],[TerritoryKey]], Territories[], 2, FALSE)</f>
        <v>Australia</v>
      </c>
      <c r="J5904">
        <f>_xlfn.XLOOKUP(Sales[[#This Row],[ProductKey]], Products!$A:$A, Products!$J:$J)</f>
        <v>13.09</v>
      </c>
      <c r="K5904">
        <f>_xlfn.XLOOKUP(Sales[[#This Row],[ProductKey]], Products!$A:$A, Products!$K:$K)</f>
        <v>35</v>
      </c>
      <c r="L5904" s="1">
        <f>Sales[[#This Row],[ProductPrice]]*Sales[[#This Row],[OrderQuantity]]</f>
        <v>35</v>
      </c>
      <c r="M5904" s="1">
        <f>Sales[[#This Row],[OrderQuantity]]</f>
        <v>1</v>
      </c>
      <c r="N5904" s="1">
        <f>1</f>
        <v>1</v>
      </c>
      <c r="O5904" s="1">
        <f>Sales[[#This Row],[TotalSales]]-Sales[[#This Row],[TotalCost]]</f>
        <v>21.91</v>
      </c>
      <c r="P5904" s="1">
        <f>Sales[[#This Row],[ProductCost]]*Sales[[#This Row],[OrderQuantity]]</f>
        <v>13.09</v>
      </c>
      <c r="Q5904" s="1" t="str">
        <f>VLOOKUP(Sales[[#This Row],[ProductKey]], Products!$A$2:$D$1000, 4, FALSE)</f>
        <v>HL Mountain Tire</v>
      </c>
    </row>
    <row r="5905" spans="1:17" x14ac:dyDescent="0.25">
      <c r="A5905" s="2">
        <v>38079</v>
      </c>
      <c r="B5905" s="1" t="s">
        <v>5431</v>
      </c>
      <c r="C5905">
        <v>537</v>
      </c>
      <c r="D5905">
        <v>13222</v>
      </c>
      <c r="E5905">
        <v>6</v>
      </c>
      <c r="F5905">
        <v>2</v>
      </c>
      <c r="G5905">
        <v>1</v>
      </c>
      <c r="H5905" s="2">
        <v>43192</v>
      </c>
      <c r="I5905" t="str">
        <f>VLOOKUP(Sales[[#This Row],[TerritoryKey]], Territories[], 2, FALSE)</f>
        <v>Canada</v>
      </c>
      <c r="J5905">
        <f>_xlfn.XLOOKUP(Sales[[#This Row],[ProductKey]], Products!$A:$A, Products!$J:$J)</f>
        <v>13.09</v>
      </c>
      <c r="K5905">
        <f>_xlfn.XLOOKUP(Sales[[#This Row],[ProductKey]], Products!$A:$A, Products!$K:$K)</f>
        <v>35</v>
      </c>
      <c r="L5905" s="1">
        <f>Sales[[#This Row],[ProductPrice]]*Sales[[#This Row],[OrderQuantity]]</f>
        <v>35</v>
      </c>
      <c r="M5905" s="1">
        <f>Sales[[#This Row],[OrderQuantity]]</f>
        <v>1</v>
      </c>
      <c r="N5905" s="1">
        <f>1</f>
        <v>1</v>
      </c>
      <c r="O5905" s="1">
        <f>Sales[[#This Row],[TotalSales]]-Sales[[#This Row],[TotalCost]]</f>
        <v>21.91</v>
      </c>
      <c r="P5905" s="1">
        <f>Sales[[#This Row],[ProductCost]]*Sales[[#This Row],[OrderQuantity]]</f>
        <v>13.09</v>
      </c>
      <c r="Q5905" s="1" t="str">
        <f>VLOOKUP(Sales[[#This Row],[ProductKey]], Products!$A$2:$D$1000, 4, FALSE)</f>
        <v>HL Mountain Tire</v>
      </c>
    </row>
    <row r="5906" spans="1:17" x14ac:dyDescent="0.25">
      <c r="A5906" s="2">
        <v>38171</v>
      </c>
      <c r="B5906" s="1" t="s">
        <v>5442</v>
      </c>
      <c r="C5906">
        <v>537</v>
      </c>
      <c r="D5906">
        <v>13050</v>
      </c>
      <c r="E5906">
        <v>9</v>
      </c>
      <c r="F5906">
        <v>2</v>
      </c>
      <c r="G5906">
        <v>1</v>
      </c>
      <c r="H5906" s="2">
        <v>43284</v>
      </c>
      <c r="I5906" t="str">
        <f>VLOOKUP(Sales[[#This Row],[TerritoryKey]], Territories[], 2, FALSE)</f>
        <v>Australia</v>
      </c>
      <c r="J5906">
        <f>_xlfn.XLOOKUP(Sales[[#This Row],[ProductKey]], Products!$A:$A, Products!$J:$J)</f>
        <v>13.09</v>
      </c>
      <c r="K5906">
        <f>_xlfn.XLOOKUP(Sales[[#This Row],[ProductKey]], Products!$A:$A, Products!$K:$K)</f>
        <v>35</v>
      </c>
      <c r="L5906" s="1">
        <f>Sales[[#This Row],[ProductPrice]]*Sales[[#This Row],[OrderQuantity]]</f>
        <v>35</v>
      </c>
      <c r="M5906" s="1">
        <f>Sales[[#This Row],[OrderQuantity]]</f>
        <v>1</v>
      </c>
      <c r="N5906" s="1">
        <f>1</f>
        <v>1</v>
      </c>
      <c r="O5906" s="1">
        <f>Sales[[#This Row],[TotalSales]]-Sales[[#This Row],[TotalCost]]</f>
        <v>21.91</v>
      </c>
      <c r="P5906" s="1">
        <f>Sales[[#This Row],[ProductCost]]*Sales[[#This Row],[OrderQuantity]]</f>
        <v>13.09</v>
      </c>
      <c r="Q5906" s="1" t="str">
        <f>VLOOKUP(Sales[[#This Row],[ProductKey]], Products!$A$2:$D$1000, 4, FALSE)</f>
        <v>HL Mountain Tire</v>
      </c>
    </row>
    <row r="5907" spans="1:17" x14ac:dyDescent="0.25">
      <c r="A5907" s="2">
        <v>38325</v>
      </c>
      <c r="B5907" s="1" t="s">
        <v>5446</v>
      </c>
      <c r="C5907">
        <v>537</v>
      </c>
      <c r="D5907">
        <v>17156</v>
      </c>
      <c r="E5907">
        <v>4</v>
      </c>
      <c r="F5907">
        <v>2</v>
      </c>
      <c r="G5907">
        <v>1</v>
      </c>
      <c r="H5907" s="2">
        <v>43438</v>
      </c>
      <c r="I5907" t="str">
        <f>VLOOKUP(Sales[[#This Row],[TerritoryKey]], Territories[], 2, FALSE)</f>
        <v>Southwest</v>
      </c>
      <c r="J5907">
        <f>_xlfn.XLOOKUP(Sales[[#This Row],[ProductKey]], Products!$A:$A, Products!$J:$J)</f>
        <v>13.09</v>
      </c>
      <c r="K5907">
        <f>_xlfn.XLOOKUP(Sales[[#This Row],[ProductKey]], Products!$A:$A, Products!$K:$K)</f>
        <v>35</v>
      </c>
      <c r="L5907" s="1">
        <f>Sales[[#This Row],[ProductPrice]]*Sales[[#This Row],[OrderQuantity]]</f>
        <v>35</v>
      </c>
      <c r="M5907" s="1">
        <f>Sales[[#This Row],[OrderQuantity]]</f>
        <v>1</v>
      </c>
      <c r="N5907" s="1">
        <f>1</f>
        <v>1</v>
      </c>
      <c r="O5907" s="1">
        <f>Sales[[#This Row],[TotalSales]]-Sales[[#This Row],[TotalCost]]</f>
        <v>21.91</v>
      </c>
      <c r="P5907" s="1">
        <f>Sales[[#This Row],[ProductCost]]*Sales[[#This Row],[OrderQuantity]]</f>
        <v>13.09</v>
      </c>
      <c r="Q5907" s="1" t="str">
        <f>VLOOKUP(Sales[[#This Row],[ProductKey]], Products!$A$2:$D$1000, 4, FALSE)</f>
        <v>HL Mountain Tire</v>
      </c>
    </row>
    <row r="5908" spans="1:17" x14ac:dyDescent="0.25">
      <c r="A5908" s="2">
        <v>38234</v>
      </c>
      <c r="B5908" s="1" t="s">
        <v>5471</v>
      </c>
      <c r="C5908">
        <v>537</v>
      </c>
      <c r="D5908">
        <v>11841</v>
      </c>
      <c r="E5908">
        <v>6</v>
      </c>
      <c r="F5908">
        <v>2</v>
      </c>
      <c r="G5908">
        <v>1</v>
      </c>
      <c r="H5908" s="2">
        <v>43347</v>
      </c>
      <c r="I5908" t="str">
        <f>VLOOKUP(Sales[[#This Row],[TerritoryKey]], Territories[], 2, FALSE)</f>
        <v>Canada</v>
      </c>
      <c r="J5908">
        <f>_xlfn.XLOOKUP(Sales[[#This Row],[ProductKey]], Products!$A:$A, Products!$J:$J)</f>
        <v>13.09</v>
      </c>
      <c r="K5908">
        <f>_xlfn.XLOOKUP(Sales[[#This Row],[ProductKey]], Products!$A:$A, Products!$K:$K)</f>
        <v>35</v>
      </c>
      <c r="L5908" s="1">
        <f>Sales[[#This Row],[ProductPrice]]*Sales[[#This Row],[OrderQuantity]]</f>
        <v>35</v>
      </c>
      <c r="M5908" s="1">
        <f>Sales[[#This Row],[OrderQuantity]]</f>
        <v>1</v>
      </c>
      <c r="N5908" s="1">
        <f>1</f>
        <v>1</v>
      </c>
      <c r="O5908" s="1">
        <f>Sales[[#This Row],[TotalSales]]-Sales[[#This Row],[TotalCost]]</f>
        <v>21.91</v>
      </c>
      <c r="P5908" s="1">
        <f>Sales[[#This Row],[ProductCost]]*Sales[[#This Row],[OrderQuantity]]</f>
        <v>13.09</v>
      </c>
      <c r="Q5908" s="1" t="str">
        <f>VLOOKUP(Sales[[#This Row],[ProductKey]], Products!$A$2:$D$1000, 4, FALSE)</f>
        <v>HL Mountain Tire</v>
      </c>
    </row>
    <row r="5909" spans="1:17" x14ac:dyDescent="0.25">
      <c r="A5909" s="2">
        <v>38324</v>
      </c>
      <c r="B5909" s="1" t="s">
        <v>5479</v>
      </c>
      <c r="C5909">
        <v>537</v>
      </c>
      <c r="D5909">
        <v>11521</v>
      </c>
      <c r="E5909">
        <v>1</v>
      </c>
      <c r="F5909">
        <v>2</v>
      </c>
      <c r="G5909">
        <v>1</v>
      </c>
      <c r="H5909" s="2">
        <v>43437</v>
      </c>
      <c r="I5909" t="str">
        <f>VLOOKUP(Sales[[#This Row],[TerritoryKey]], Territories[], 2, FALSE)</f>
        <v>Northwest</v>
      </c>
      <c r="J5909">
        <f>_xlfn.XLOOKUP(Sales[[#This Row],[ProductKey]], Products!$A:$A, Products!$J:$J)</f>
        <v>13.09</v>
      </c>
      <c r="K5909">
        <f>_xlfn.XLOOKUP(Sales[[#This Row],[ProductKey]], Products!$A:$A, Products!$K:$K)</f>
        <v>35</v>
      </c>
      <c r="L5909" s="1">
        <f>Sales[[#This Row],[ProductPrice]]*Sales[[#This Row],[OrderQuantity]]</f>
        <v>35</v>
      </c>
      <c r="M5909" s="1">
        <f>Sales[[#This Row],[OrderQuantity]]</f>
        <v>1</v>
      </c>
      <c r="N5909" s="1">
        <f>1</f>
        <v>1</v>
      </c>
      <c r="O5909" s="1">
        <f>Sales[[#This Row],[TotalSales]]-Sales[[#This Row],[TotalCost]]</f>
        <v>21.91</v>
      </c>
      <c r="P5909" s="1">
        <f>Sales[[#This Row],[ProductCost]]*Sales[[#This Row],[OrderQuantity]]</f>
        <v>13.09</v>
      </c>
      <c r="Q5909" s="1" t="str">
        <f>VLOOKUP(Sales[[#This Row],[ProductKey]], Products!$A$2:$D$1000, 4, FALSE)</f>
        <v>HL Mountain Tire</v>
      </c>
    </row>
    <row r="5910" spans="1:17" x14ac:dyDescent="0.25">
      <c r="A5910" s="2">
        <v>38109</v>
      </c>
      <c r="B5910" s="1" t="s">
        <v>5527</v>
      </c>
      <c r="C5910">
        <v>537</v>
      </c>
      <c r="D5910">
        <v>19917</v>
      </c>
      <c r="E5910">
        <v>10</v>
      </c>
      <c r="F5910">
        <v>2</v>
      </c>
      <c r="G5910">
        <v>1</v>
      </c>
      <c r="H5910" s="2">
        <v>43222</v>
      </c>
      <c r="I5910" t="str">
        <f>VLOOKUP(Sales[[#This Row],[TerritoryKey]], Territories[], 2, FALSE)</f>
        <v>United Kingdom</v>
      </c>
      <c r="J5910">
        <f>_xlfn.XLOOKUP(Sales[[#This Row],[ProductKey]], Products!$A:$A, Products!$J:$J)</f>
        <v>13.09</v>
      </c>
      <c r="K5910">
        <f>_xlfn.XLOOKUP(Sales[[#This Row],[ProductKey]], Products!$A:$A, Products!$K:$K)</f>
        <v>35</v>
      </c>
      <c r="L5910" s="1">
        <f>Sales[[#This Row],[ProductPrice]]*Sales[[#This Row],[OrderQuantity]]</f>
        <v>35</v>
      </c>
      <c r="M5910" s="1">
        <f>Sales[[#This Row],[OrderQuantity]]</f>
        <v>1</v>
      </c>
      <c r="N5910" s="1">
        <f>1</f>
        <v>1</v>
      </c>
      <c r="O5910" s="1">
        <f>Sales[[#This Row],[TotalSales]]-Sales[[#This Row],[TotalCost]]</f>
        <v>21.91</v>
      </c>
      <c r="P5910" s="1">
        <f>Sales[[#This Row],[ProductCost]]*Sales[[#This Row],[OrderQuantity]]</f>
        <v>13.09</v>
      </c>
      <c r="Q5910" s="1" t="str">
        <f>VLOOKUP(Sales[[#This Row],[ProductKey]], Products!$A$2:$D$1000, 4, FALSE)</f>
        <v>HL Mountain Tire</v>
      </c>
    </row>
    <row r="5911" spans="1:17" x14ac:dyDescent="0.25">
      <c r="A5911" s="2">
        <v>38081</v>
      </c>
      <c r="B5911" s="1" t="s">
        <v>5541</v>
      </c>
      <c r="C5911">
        <v>537</v>
      </c>
      <c r="D5911">
        <v>18232</v>
      </c>
      <c r="E5911">
        <v>4</v>
      </c>
      <c r="F5911">
        <v>2</v>
      </c>
      <c r="G5911">
        <v>1</v>
      </c>
      <c r="H5911" s="2">
        <v>43194</v>
      </c>
      <c r="I5911" t="str">
        <f>VLOOKUP(Sales[[#This Row],[TerritoryKey]], Territories[], 2, FALSE)</f>
        <v>Southwest</v>
      </c>
      <c r="J5911">
        <f>_xlfn.XLOOKUP(Sales[[#This Row],[ProductKey]], Products!$A:$A, Products!$J:$J)</f>
        <v>13.09</v>
      </c>
      <c r="K5911">
        <f>_xlfn.XLOOKUP(Sales[[#This Row],[ProductKey]], Products!$A:$A, Products!$K:$K)</f>
        <v>35</v>
      </c>
      <c r="L5911" s="1">
        <f>Sales[[#This Row],[ProductPrice]]*Sales[[#This Row],[OrderQuantity]]</f>
        <v>35</v>
      </c>
      <c r="M5911" s="1">
        <f>Sales[[#This Row],[OrderQuantity]]</f>
        <v>1</v>
      </c>
      <c r="N5911" s="1">
        <f>1</f>
        <v>1</v>
      </c>
      <c r="O5911" s="1">
        <f>Sales[[#This Row],[TotalSales]]-Sales[[#This Row],[TotalCost]]</f>
        <v>21.91</v>
      </c>
      <c r="P5911" s="1">
        <f>Sales[[#This Row],[ProductCost]]*Sales[[#This Row],[OrderQuantity]]</f>
        <v>13.09</v>
      </c>
      <c r="Q5911" s="1" t="str">
        <f>VLOOKUP(Sales[[#This Row],[ProductKey]], Products!$A$2:$D$1000, 4, FALSE)</f>
        <v>HL Mountain Tire</v>
      </c>
    </row>
    <row r="5912" spans="1:17" x14ac:dyDescent="0.25">
      <c r="A5912" s="2">
        <v>38232</v>
      </c>
      <c r="B5912" s="1" t="s">
        <v>5583</v>
      </c>
      <c r="C5912">
        <v>537</v>
      </c>
      <c r="D5912">
        <v>11722</v>
      </c>
      <c r="E5912">
        <v>1</v>
      </c>
      <c r="F5912">
        <v>2</v>
      </c>
      <c r="G5912">
        <v>1</v>
      </c>
      <c r="H5912" s="2">
        <v>43345</v>
      </c>
      <c r="I5912" t="str">
        <f>VLOOKUP(Sales[[#This Row],[TerritoryKey]], Territories[], 2, FALSE)</f>
        <v>Northwest</v>
      </c>
      <c r="J5912">
        <f>_xlfn.XLOOKUP(Sales[[#This Row],[ProductKey]], Products!$A:$A, Products!$J:$J)</f>
        <v>13.09</v>
      </c>
      <c r="K5912">
        <f>_xlfn.XLOOKUP(Sales[[#This Row],[ProductKey]], Products!$A:$A, Products!$K:$K)</f>
        <v>35</v>
      </c>
      <c r="L5912" s="1">
        <f>Sales[[#This Row],[ProductPrice]]*Sales[[#This Row],[OrderQuantity]]</f>
        <v>35</v>
      </c>
      <c r="M5912" s="1">
        <f>Sales[[#This Row],[OrderQuantity]]</f>
        <v>1</v>
      </c>
      <c r="N5912" s="1">
        <f>1</f>
        <v>1</v>
      </c>
      <c r="O5912" s="1">
        <f>Sales[[#This Row],[TotalSales]]-Sales[[#This Row],[TotalCost]]</f>
        <v>21.91</v>
      </c>
      <c r="P5912" s="1">
        <f>Sales[[#This Row],[ProductCost]]*Sales[[#This Row],[OrderQuantity]]</f>
        <v>13.09</v>
      </c>
      <c r="Q5912" s="1" t="str">
        <f>VLOOKUP(Sales[[#This Row],[ProductKey]], Products!$A$2:$D$1000, 4, FALSE)</f>
        <v>HL Mountain Tire</v>
      </c>
    </row>
    <row r="5913" spans="1:17" x14ac:dyDescent="0.25">
      <c r="A5913" s="2">
        <v>38140</v>
      </c>
      <c r="B5913" s="1" t="s">
        <v>5584</v>
      </c>
      <c r="C5913">
        <v>537</v>
      </c>
      <c r="D5913">
        <v>11972</v>
      </c>
      <c r="E5913">
        <v>1</v>
      </c>
      <c r="F5913">
        <v>2</v>
      </c>
      <c r="G5913">
        <v>1</v>
      </c>
      <c r="H5913" s="2">
        <v>43253</v>
      </c>
      <c r="I5913" t="str">
        <f>VLOOKUP(Sales[[#This Row],[TerritoryKey]], Territories[], 2, FALSE)</f>
        <v>Northwest</v>
      </c>
      <c r="J5913">
        <f>_xlfn.XLOOKUP(Sales[[#This Row],[ProductKey]], Products!$A:$A, Products!$J:$J)</f>
        <v>13.09</v>
      </c>
      <c r="K5913">
        <f>_xlfn.XLOOKUP(Sales[[#This Row],[ProductKey]], Products!$A:$A, Products!$K:$K)</f>
        <v>35</v>
      </c>
      <c r="L5913" s="1">
        <f>Sales[[#This Row],[ProductPrice]]*Sales[[#This Row],[OrderQuantity]]</f>
        <v>35</v>
      </c>
      <c r="M5913" s="1">
        <f>Sales[[#This Row],[OrderQuantity]]</f>
        <v>1</v>
      </c>
      <c r="N5913" s="1">
        <f>1</f>
        <v>1</v>
      </c>
      <c r="O5913" s="1">
        <f>Sales[[#This Row],[TotalSales]]-Sales[[#This Row],[TotalCost]]</f>
        <v>21.91</v>
      </c>
      <c r="P5913" s="1">
        <f>Sales[[#This Row],[ProductCost]]*Sales[[#This Row],[OrderQuantity]]</f>
        <v>13.09</v>
      </c>
      <c r="Q5913" s="1" t="str">
        <f>VLOOKUP(Sales[[#This Row],[ProductKey]], Products!$A$2:$D$1000, 4, FALSE)</f>
        <v>HL Mountain Tire</v>
      </c>
    </row>
    <row r="5914" spans="1:17" x14ac:dyDescent="0.25">
      <c r="A5914" s="2">
        <v>37990</v>
      </c>
      <c r="B5914" s="1" t="s">
        <v>5634</v>
      </c>
      <c r="C5914">
        <v>537</v>
      </c>
      <c r="D5914">
        <v>19746</v>
      </c>
      <c r="E5914">
        <v>6</v>
      </c>
      <c r="F5914">
        <v>2</v>
      </c>
      <c r="G5914">
        <v>1</v>
      </c>
      <c r="H5914" s="2">
        <v>43104</v>
      </c>
      <c r="I5914" t="str">
        <f>VLOOKUP(Sales[[#This Row],[TerritoryKey]], Territories[], 2, FALSE)</f>
        <v>Canada</v>
      </c>
      <c r="J5914">
        <f>_xlfn.XLOOKUP(Sales[[#This Row],[ProductKey]], Products!$A:$A, Products!$J:$J)</f>
        <v>13.09</v>
      </c>
      <c r="K5914">
        <f>_xlfn.XLOOKUP(Sales[[#This Row],[ProductKey]], Products!$A:$A, Products!$K:$K)</f>
        <v>35</v>
      </c>
      <c r="L5914" s="1">
        <f>Sales[[#This Row],[ProductPrice]]*Sales[[#This Row],[OrderQuantity]]</f>
        <v>35</v>
      </c>
      <c r="M5914" s="1">
        <f>Sales[[#This Row],[OrderQuantity]]</f>
        <v>1</v>
      </c>
      <c r="N5914" s="1">
        <f>1</f>
        <v>1</v>
      </c>
      <c r="O5914" s="1">
        <f>Sales[[#This Row],[TotalSales]]-Sales[[#This Row],[TotalCost]]</f>
        <v>21.91</v>
      </c>
      <c r="P5914" s="1">
        <f>Sales[[#This Row],[ProductCost]]*Sales[[#This Row],[OrderQuantity]]</f>
        <v>13.09</v>
      </c>
      <c r="Q5914" s="1" t="str">
        <f>VLOOKUP(Sales[[#This Row],[ProductKey]], Products!$A$2:$D$1000, 4, FALSE)</f>
        <v>HL Mountain Tire</v>
      </c>
    </row>
    <row r="5915" spans="1:17" x14ac:dyDescent="0.25">
      <c r="A5915" s="2">
        <v>38110</v>
      </c>
      <c r="B5915" s="1" t="s">
        <v>5673</v>
      </c>
      <c r="C5915">
        <v>537</v>
      </c>
      <c r="D5915">
        <v>17007</v>
      </c>
      <c r="E5915">
        <v>4</v>
      </c>
      <c r="F5915">
        <v>2</v>
      </c>
      <c r="G5915">
        <v>1</v>
      </c>
      <c r="H5915" s="2">
        <v>43223</v>
      </c>
      <c r="I5915" t="str">
        <f>VLOOKUP(Sales[[#This Row],[TerritoryKey]], Territories[], 2, FALSE)</f>
        <v>Southwest</v>
      </c>
      <c r="J5915">
        <f>_xlfn.XLOOKUP(Sales[[#This Row],[ProductKey]], Products!$A:$A, Products!$J:$J)</f>
        <v>13.09</v>
      </c>
      <c r="K5915">
        <f>_xlfn.XLOOKUP(Sales[[#This Row],[ProductKey]], Products!$A:$A, Products!$K:$K)</f>
        <v>35</v>
      </c>
      <c r="L5915" s="1">
        <f>Sales[[#This Row],[ProductPrice]]*Sales[[#This Row],[OrderQuantity]]</f>
        <v>35</v>
      </c>
      <c r="M5915" s="1">
        <f>Sales[[#This Row],[OrderQuantity]]</f>
        <v>1</v>
      </c>
      <c r="N5915" s="1">
        <f>1</f>
        <v>1</v>
      </c>
      <c r="O5915" s="1">
        <f>Sales[[#This Row],[TotalSales]]-Sales[[#This Row],[TotalCost]]</f>
        <v>21.91</v>
      </c>
      <c r="P5915" s="1">
        <f>Sales[[#This Row],[ProductCost]]*Sales[[#This Row],[OrderQuantity]]</f>
        <v>13.09</v>
      </c>
      <c r="Q5915" s="1" t="str">
        <f>VLOOKUP(Sales[[#This Row],[ProductKey]], Products!$A$2:$D$1000, 4, FALSE)</f>
        <v>HL Mountain Tire</v>
      </c>
    </row>
    <row r="5916" spans="1:17" x14ac:dyDescent="0.25">
      <c r="A5916" s="2">
        <v>38203</v>
      </c>
      <c r="B5916" s="1" t="s">
        <v>5706</v>
      </c>
      <c r="C5916">
        <v>537</v>
      </c>
      <c r="D5916">
        <v>20470</v>
      </c>
      <c r="E5916">
        <v>6</v>
      </c>
      <c r="F5916">
        <v>2</v>
      </c>
      <c r="G5916">
        <v>1</v>
      </c>
      <c r="H5916" s="2">
        <v>43316</v>
      </c>
      <c r="I5916" t="str">
        <f>VLOOKUP(Sales[[#This Row],[TerritoryKey]], Territories[], 2, FALSE)</f>
        <v>Canada</v>
      </c>
      <c r="J5916">
        <f>_xlfn.XLOOKUP(Sales[[#This Row],[ProductKey]], Products!$A:$A, Products!$J:$J)</f>
        <v>13.09</v>
      </c>
      <c r="K5916">
        <f>_xlfn.XLOOKUP(Sales[[#This Row],[ProductKey]], Products!$A:$A, Products!$K:$K)</f>
        <v>35</v>
      </c>
      <c r="L5916" s="1">
        <f>Sales[[#This Row],[ProductPrice]]*Sales[[#This Row],[OrderQuantity]]</f>
        <v>35</v>
      </c>
      <c r="M5916" s="1">
        <f>Sales[[#This Row],[OrderQuantity]]</f>
        <v>1</v>
      </c>
      <c r="N5916" s="1">
        <f>1</f>
        <v>1</v>
      </c>
      <c r="O5916" s="1">
        <f>Sales[[#This Row],[TotalSales]]-Sales[[#This Row],[TotalCost]]</f>
        <v>21.91</v>
      </c>
      <c r="P5916" s="1">
        <f>Sales[[#This Row],[ProductCost]]*Sales[[#This Row],[OrderQuantity]]</f>
        <v>13.09</v>
      </c>
      <c r="Q5916" s="1" t="str">
        <f>VLOOKUP(Sales[[#This Row],[ProductKey]], Products!$A$2:$D$1000, 4, FALSE)</f>
        <v>HL Mountain Tire</v>
      </c>
    </row>
    <row r="5917" spans="1:17" x14ac:dyDescent="0.25">
      <c r="A5917" s="2">
        <v>38050</v>
      </c>
      <c r="B5917" s="1" t="s">
        <v>6185</v>
      </c>
      <c r="C5917">
        <v>537</v>
      </c>
      <c r="D5917">
        <v>17420</v>
      </c>
      <c r="E5917">
        <v>4</v>
      </c>
      <c r="F5917">
        <v>2</v>
      </c>
      <c r="G5917">
        <v>1</v>
      </c>
      <c r="H5917" s="2">
        <v>43163</v>
      </c>
      <c r="I5917" t="str">
        <f>VLOOKUP(Sales[[#This Row],[TerritoryKey]], Territories[], 2, FALSE)</f>
        <v>Southwest</v>
      </c>
      <c r="J5917">
        <f>_xlfn.XLOOKUP(Sales[[#This Row],[ProductKey]], Products!$A:$A, Products!$J:$J)</f>
        <v>13.09</v>
      </c>
      <c r="K5917">
        <f>_xlfn.XLOOKUP(Sales[[#This Row],[ProductKey]], Products!$A:$A, Products!$K:$K)</f>
        <v>35</v>
      </c>
      <c r="L5917" s="1">
        <f>Sales[[#This Row],[ProductPrice]]*Sales[[#This Row],[OrderQuantity]]</f>
        <v>35</v>
      </c>
      <c r="M5917" s="1">
        <f>Sales[[#This Row],[OrderQuantity]]</f>
        <v>1</v>
      </c>
      <c r="N5917" s="1">
        <f>1</f>
        <v>1</v>
      </c>
      <c r="O5917" s="1">
        <f>Sales[[#This Row],[TotalSales]]-Sales[[#This Row],[TotalCost]]</f>
        <v>21.91</v>
      </c>
      <c r="P5917" s="1">
        <f>Sales[[#This Row],[ProductCost]]*Sales[[#This Row],[OrderQuantity]]</f>
        <v>13.09</v>
      </c>
      <c r="Q5917" s="1" t="str">
        <f>VLOOKUP(Sales[[#This Row],[ProductKey]], Products!$A$2:$D$1000, 4, FALSE)</f>
        <v>HL Mountain Tire</v>
      </c>
    </row>
    <row r="5918" spans="1:17" x14ac:dyDescent="0.25">
      <c r="A5918" s="2">
        <v>38203</v>
      </c>
      <c r="B5918" s="1" t="s">
        <v>6189</v>
      </c>
      <c r="C5918">
        <v>537</v>
      </c>
      <c r="D5918">
        <v>20034</v>
      </c>
      <c r="E5918">
        <v>6</v>
      </c>
      <c r="F5918">
        <v>2</v>
      </c>
      <c r="G5918">
        <v>1</v>
      </c>
      <c r="H5918" s="2">
        <v>43316</v>
      </c>
      <c r="I5918" t="str">
        <f>VLOOKUP(Sales[[#This Row],[TerritoryKey]], Territories[], 2, FALSE)</f>
        <v>Canada</v>
      </c>
      <c r="J5918">
        <f>_xlfn.XLOOKUP(Sales[[#This Row],[ProductKey]], Products!$A:$A, Products!$J:$J)</f>
        <v>13.09</v>
      </c>
      <c r="K5918">
        <f>_xlfn.XLOOKUP(Sales[[#This Row],[ProductKey]], Products!$A:$A, Products!$K:$K)</f>
        <v>35</v>
      </c>
      <c r="L5918" s="1">
        <f>Sales[[#This Row],[ProductPrice]]*Sales[[#This Row],[OrderQuantity]]</f>
        <v>35</v>
      </c>
      <c r="M5918" s="1">
        <f>Sales[[#This Row],[OrderQuantity]]</f>
        <v>1</v>
      </c>
      <c r="N5918" s="1">
        <f>1</f>
        <v>1</v>
      </c>
      <c r="O5918" s="1">
        <f>Sales[[#This Row],[TotalSales]]-Sales[[#This Row],[TotalCost]]</f>
        <v>21.91</v>
      </c>
      <c r="P5918" s="1">
        <f>Sales[[#This Row],[ProductCost]]*Sales[[#This Row],[OrderQuantity]]</f>
        <v>13.09</v>
      </c>
      <c r="Q5918" s="1" t="str">
        <f>VLOOKUP(Sales[[#This Row],[ProductKey]], Products!$A$2:$D$1000, 4, FALSE)</f>
        <v>HL Mountain Tire</v>
      </c>
    </row>
    <row r="5919" spans="1:17" x14ac:dyDescent="0.25">
      <c r="A5919" s="2">
        <v>38111</v>
      </c>
      <c r="B5919" s="1" t="s">
        <v>6196</v>
      </c>
      <c r="C5919">
        <v>537</v>
      </c>
      <c r="D5919">
        <v>13357</v>
      </c>
      <c r="E5919">
        <v>4</v>
      </c>
      <c r="F5919">
        <v>2</v>
      </c>
      <c r="G5919">
        <v>1</v>
      </c>
      <c r="H5919" s="2">
        <v>43224</v>
      </c>
      <c r="I5919" t="str">
        <f>VLOOKUP(Sales[[#This Row],[TerritoryKey]], Territories[], 2, FALSE)</f>
        <v>Southwest</v>
      </c>
      <c r="J5919">
        <f>_xlfn.XLOOKUP(Sales[[#This Row],[ProductKey]], Products!$A:$A, Products!$J:$J)</f>
        <v>13.09</v>
      </c>
      <c r="K5919">
        <f>_xlfn.XLOOKUP(Sales[[#This Row],[ProductKey]], Products!$A:$A, Products!$K:$K)</f>
        <v>35</v>
      </c>
      <c r="L5919" s="1">
        <f>Sales[[#This Row],[ProductPrice]]*Sales[[#This Row],[OrderQuantity]]</f>
        <v>35</v>
      </c>
      <c r="M5919" s="1">
        <f>Sales[[#This Row],[OrderQuantity]]</f>
        <v>1</v>
      </c>
      <c r="N5919" s="1">
        <f>1</f>
        <v>1</v>
      </c>
      <c r="O5919" s="1">
        <f>Sales[[#This Row],[TotalSales]]-Sales[[#This Row],[TotalCost]]</f>
        <v>21.91</v>
      </c>
      <c r="P5919" s="1">
        <f>Sales[[#This Row],[ProductCost]]*Sales[[#This Row],[OrderQuantity]]</f>
        <v>13.09</v>
      </c>
      <c r="Q5919" s="1" t="str">
        <f>VLOOKUP(Sales[[#This Row],[ProductKey]], Products!$A$2:$D$1000, 4, FALSE)</f>
        <v>HL Mountain Tire</v>
      </c>
    </row>
    <row r="5920" spans="1:17" x14ac:dyDescent="0.25">
      <c r="A5920" s="2">
        <v>38022</v>
      </c>
      <c r="B5920" s="1" t="s">
        <v>6209</v>
      </c>
      <c r="C5920">
        <v>537</v>
      </c>
      <c r="D5920">
        <v>16983</v>
      </c>
      <c r="E5920">
        <v>4</v>
      </c>
      <c r="F5920">
        <v>2</v>
      </c>
      <c r="G5920">
        <v>1</v>
      </c>
      <c r="H5920" s="2">
        <v>43136</v>
      </c>
      <c r="I5920" t="str">
        <f>VLOOKUP(Sales[[#This Row],[TerritoryKey]], Territories[], 2, FALSE)</f>
        <v>Southwest</v>
      </c>
      <c r="J5920">
        <f>_xlfn.XLOOKUP(Sales[[#This Row],[ProductKey]], Products!$A:$A, Products!$J:$J)</f>
        <v>13.09</v>
      </c>
      <c r="K5920">
        <f>_xlfn.XLOOKUP(Sales[[#This Row],[ProductKey]], Products!$A:$A, Products!$K:$K)</f>
        <v>35</v>
      </c>
      <c r="L5920" s="1">
        <f>Sales[[#This Row],[ProductPrice]]*Sales[[#This Row],[OrderQuantity]]</f>
        <v>35</v>
      </c>
      <c r="M5920" s="1">
        <f>Sales[[#This Row],[OrderQuantity]]</f>
        <v>1</v>
      </c>
      <c r="N5920" s="1">
        <f>1</f>
        <v>1</v>
      </c>
      <c r="O5920" s="1">
        <f>Sales[[#This Row],[TotalSales]]-Sales[[#This Row],[TotalCost]]</f>
        <v>21.91</v>
      </c>
      <c r="P5920" s="1">
        <f>Sales[[#This Row],[ProductCost]]*Sales[[#This Row],[OrderQuantity]]</f>
        <v>13.09</v>
      </c>
      <c r="Q5920" s="1" t="str">
        <f>VLOOKUP(Sales[[#This Row],[ProductKey]], Products!$A$2:$D$1000, 4, FALSE)</f>
        <v>HL Mountain Tire</v>
      </c>
    </row>
    <row r="5921" spans="1:17" x14ac:dyDescent="0.25">
      <c r="A5921" s="2">
        <v>38264</v>
      </c>
      <c r="B5921" s="1" t="s">
        <v>6222</v>
      </c>
      <c r="C5921">
        <v>537</v>
      </c>
      <c r="D5921">
        <v>17417</v>
      </c>
      <c r="E5921">
        <v>4</v>
      </c>
      <c r="F5921">
        <v>2</v>
      </c>
      <c r="G5921">
        <v>1</v>
      </c>
      <c r="H5921" s="2">
        <v>43377</v>
      </c>
      <c r="I5921" t="str">
        <f>VLOOKUP(Sales[[#This Row],[TerritoryKey]], Territories[], 2, FALSE)</f>
        <v>Southwest</v>
      </c>
      <c r="J5921">
        <f>_xlfn.XLOOKUP(Sales[[#This Row],[ProductKey]], Products!$A:$A, Products!$J:$J)</f>
        <v>13.09</v>
      </c>
      <c r="K5921">
        <f>_xlfn.XLOOKUP(Sales[[#This Row],[ProductKey]], Products!$A:$A, Products!$K:$K)</f>
        <v>35</v>
      </c>
      <c r="L5921" s="1">
        <f>Sales[[#This Row],[ProductPrice]]*Sales[[#This Row],[OrderQuantity]]</f>
        <v>35</v>
      </c>
      <c r="M5921" s="1">
        <f>Sales[[#This Row],[OrderQuantity]]</f>
        <v>1</v>
      </c>
      <c r="N5921" s="1">
        <f>1</f>
        <v>1</v>
      </c>
      <c r="O5921" s="1">
        <f>Sales[[#This Row],[TotalSales]]-Sales[[#This Row],[TotalCost]]</f>
        <v>21.91</v>
      </c>
      <c r="P5921" s="1">
        <f>Sales[[#This Row],[ProductCost]]*Sales[[#This Row],[OrderQuantity]]</f>
        <v>13.09</v>
      </c>
      <c r="Q5921" s="1" t="str">
        <f>VLOOKUP(Sales[[#This Row],[ProductKey]], Products!$A$2:$D$1000, 4, FALSE)</f>
        <v>HL Mountain Tire</v>
      </c>
    </row>
    <row r="5922" spans="1:17" x14ac:dyDescent="0.25">
      <c r="A5922" s="2">
        <v>37988</v>
      </c>
      <c r="B5922" s="1" t="s">
        <v>6266</v>
      </c>
      <c r="C5922">
        <v>537</v>
      </c>
      <c r="D5922">
        <v>14582</v>
      </c>
      <c r="E5922">
        <v>6</v>
      </c>
      <c r="F5922">
        <v>2</v>
      </c>
      <c r="G5922">
        <v>1</v>
      </c>
      <c r="H5922" s="2">
        <v>43102</v>
      </c>
      <c r="I5922" t="str">
        <f>VLOOKUP(Sales[[#This Row],[TerritoryKey]], Territories[], 2, FALSE)</f>
        <v>Canada</v>
      </c>
      <c r="J5922">
        <f>_xlfn.XLOOKUP(Sales[[#This Row],[ProductKey]], Products!$A:$A, Products!$J:$J)</f>
        <v>13.09</v>
      </c>
      <c r="K5922">
        <f>_xlfn.XLOOKUP(Sales[[#This Row],[ProductKey]], Products!$A:$A, Products!$K:$K)</f>
        <v>35</v>
      </c>
      <c r="L5922" s="1">
        <f>Sales[[#This Row],[ProductPrice]]*Sales[[#This Row],[OrderQuantity]]</f>
        <v>35</v>
      </c>
      <c r="M5922" s="1">
        <f>Sales[[#This Row],[OrderQuantity]]</f>
        <v>1</v>
      </c>
      <c r="N5922" s="1">
        <f>1</f>
        <v>1</v>
      </c>
      <c r="O5922" s="1">
        <f>Sales[[#This Row],[TotalSales]]-Sales[[#This Row],[TotalCost]]</f>
        <v>21.91</v>
      </c>
      <c r="P5922" s="1">
        <f>Sales[[#This Row],[ProductCost]]*Sales[[#This Row],[OrderQuantity]]</f>
        <v>13.09</v>
      </c>
      <c r="Q5922" s="1" t="str">
        <f>VLOOKUP(Sales[[#This Row],[ProductKey]], Products!$A$2:$D$1000, 4, FALSE)</f>
        <v>HL Mountain Tire</v>
      </c>
    </row>
    <row r="5923" spans="1:17" x14ac:dyDescent="0.25">
      <c r="A5923" s="2">
        <v>38050</v>
      </c>
      <c r="B5923" s="1" t="s">
        <v>6276</v>
      </c>
      <c r="C5923">
        <v>537</v>
      </c>
      <c r="D5923">
        <v>13092</v>
      </c>
      <c r="E5923">
        <v>4</v>
      </c>
      <c r="F5923">
        <v>2</v>
      </c>
      <c r="G5923">
        <v>1</v>
      </c>
      <c r="H5923" s="2">
        <v>43163</v>
      </c>
      <c r="I5923" t="str">
        <f>VLOOKUP(Sales[[#This Row],[TerritoryKey]], Territories[], 2, FALSE)</f>
        <v>Southwest</v>
      </c>
      <c r="J5923">
        <f>_xlfn.XLOOKUP(Sales[[#This Row],[ProductKey]], Products!$A:$A, Products!$J:$J)</f>
        <v>13.09</v>
      </c>
      <c r="K5923">
        <f>_xlfn.XLOOKUP(Sales[[#This Row],[ProductKey]], Products!$A:$A, Products!$K:$K)</f>
        <v>35</v>
      </c>
      <c r="L5923" s="1">
        <f>Sales[[#This Row],[ProductPrice]]*Sales[[#This Row],[OrderQuantity]]</f>
        <v>35</v>
      </c>
      <c r="M5923" s="1">
        <f>Sales[[#This Row],[OrderQuantity]]</f>
        <v>1</v>
      </c>
      <c r="N5923" s="1">
        <f>1</f>
        <v>1</v>
      </c>
      <c r="O5923" s="1">
        <f>Sales[[#This Row],[TotalSales]]-Sales[[#This Row],[TotalCost]]</f>
        <v>21.91</v>
      </c>
      <c r="P5923" s="1">
        <f>Sales[[#This Row],[ProductCost]]*Sales[[#This Row],[OrderQuantity]]</f>
        <v>13.09</v>
      </c>
      <c r="Q5923" s="1" t="str">
        <f>VLOOKUP(Sales[[#This Row],[ProductKey]], Products!$A$2:$D$1000, 4, FALSE)</f>
        <v>HL Mountain Tire</v>
      </c>
    </row>
    <row r="5924" spans="1:17" x14ac:dyDescent="0.25">
      <c r="A5924" s="2">
        <v>38080</v>
      </c>
      <c r="B5924" s="1" t="s">
        <v>6278</v>
      </c>
      <c r="C5924">
        <v>537</v>
      </c>
      <c r="D5924">
        <v>11681</v>
      </c>
      <c r="E5924">
        <v>1</v>
      </c>
      <c r="F5924">
        <v>2</v>
      </c>
      <c r="G5924">
        <v>1</v>
      </c>
      <c r="H5924" s="2">
        <v>43193</v>
      </c>
      <c r="I5924" t="str">
        <f>VLOOKUP(Sales[[#This Row],[TerritoryKey]], Territories[], 2, FALSE)</f>
        <v>Northwest</v>
      </c>
      <c r="J5924">
        <f>_xlfn.XLOOKUP(Sales[[#This Row],[ProductKey]], Products!$A:$A, Products!$J:$J)</f>
        <v>13.09</v>
      </c>
      <c r="K5924">
        <f>_xlfn.XLOOKUP(Sales[[#This Row],[ProductKey]], Products!$A:$A, Products!$K:$K)</f>
        <v>35</v>
      </c>
      <c r="L5924" s="1">
        <f>Sales[[#This Row],[ProductPrice]]*Sales[[#This Row],[OrderQuantity]]</f>
        <v>35</v>
      </c>
      <c r="M5924" s="1">
        <f>Sales[[#This Row],[OrderQuantity]]</f>
        <v>1</v>
      </c>
      <c r="N5924" s="1">
        <f>1</f>
        <v>1</v>
      </c>
      <c r="O5924" s="1">
        <f>Sales[[#This Row],[TotalSales]]-Sales[[#This Row],[TotalCost]]</f>
        <v>21.91</v>
      </c>
      <c r="P5924" s="1">
        <f>Sales[[#This Row],[ProductCost]]*Sales[[#This Row],[OrderQuantity]]</f>
        <v>13.09</v>
      </c>
      <c r="Q5924" s="1" t="str">
        <f>VLOOKUP(Sales[[#This Row],[ProductKey]], Products!$A$2:$D$1000, 4, FALSE)</f>
        <v>HL Mountain Tire</v>
      </c>
    </row>
    <row r="5925" spans="1:17" x14ac:dyDescent="0.25">
      <c r="A5925" s="2">
        <v>38265</v>
      </c>
      <c r="B5925" s="1" t="s">
        <v>6292</v>
      </c>
      <c r="C5925">
        <v>537</v>
      </c>
      <c r="D5925">
        <v>19265</v>
      </c>
      <c r="E5925">
        <v>9</v>
      </c>
      <c r="F5925">
        <v>2</v>
      </c>
      <c r="G5925">
        <v>1</v>
      </c>
      <c r="H5925" s="2">
        <v>43378</v>
      </c>
      <c r="I5925" t="str">
        <f>VLOOKUP(Sales[[#This Row],[TerritoryKey]], Territories[], 2, FALSE)</f>
        <v>Australia</v>
      </c>
      <c r="J5925">
        <f>_xlfn.XLOOKUP(Sales[[#This Row],[ProductKey]], Products!$A:$A, Products!$J:$J)</f>
        <v>13.09</v>
      </c>
      <c r="K5925">
        <f>_xlfn.XLOOKUP(Sales[[#This Row],[ProductKey]], Products!$A:$A, Products!$K:$K)</f>
        <v>35</v>
      </c>
      <c r="L5925" s="1">
        <f>Sales[[#This Row],[ProductPrice]]*Sales[[#This Row],[OrderQuantity]]</f>
        <v>35</v>
      </c>
      <c r="M5925" s="1">
        <f>Sales[[#This Row],[OrderQuantity]]</f>
        <v>1</v>
      </c>
      <c r="N5925" s="1">
        <f>1</f>
        <v>1</v>
      </c>
      <c r="O5925" s="1">
        <f>Sales[[#This Row],[TotalSales]]-Sales[[#This Row],[TotalCost]]</f>
        <v>21.91</v>
      </c>
      <c r="P5925" s="1">
        <f>Sales[[#This Row],[ProductCost]]*Sales[[#This Row],[OrderQuantity]]</f>
        <v>13.09</v>
      </c>
      <c r="Q5925" s="1" t="str">
        <f>VLOOKUP(Sales[[#This Row],[ProductKey]], Products!$A$2:$D$1000, 4, FALSE)</f>
        <v>HL Mountain Tire</v>
      </c>
    </row>
    <row r="5926" spans="1:17" x14ac:dyDescent="0.25">
      <c r="A5926" s="2">
        <v>38233</v>
      </c>
      <c r="B5926" s="1" t="s">
        <v>6294</v>
      </c>
      <c r="C5926">
        <v>537</v>
      </c>
      <c r="D5926">
        <v>17651</v>
      </c>
      <c r="E5926">
        <v>7</v>
      </c>
      <c r="F5926">
        <v>2</v>
      </c>
      <c r="G5926">
        <v>1</v>
      </c>
      <c r="H5926" s="2">
        <v>43346</v>
      </c>
      <c r="I5926" t="str">
        <f>VLOOKUP(Sales[[#This Row],[TerritoryKey]], Territories[], 2, FALSE)</f>
        <v>France</v>
      </c>
      <c r="J5926">
        <f>_xlfn.XLOOKUP(Sales[[#This Row],[ProductKey]], Products!$A:$A, Products!$J:$J)</f>
        <v>13.09</v>
      </c>
      <c r="K5926">
        <f>_xlfn.XLOOKUP(Sales[[#This Row],[ProductKey]], Products!$A:$A, Products!$K:$K)</f>
        <v>35</v>
      </c>
      <c r="L5926" s="1">
        <f>Sales[[#This Row],[ProductPrice]]*Sales[[#This Row],[OrderQuantity]]</f>
        <v>35</v>
      </c>
      <c r="M5926" s="1">
        <f>Sales[[#This Row],[OrderQuantity]]</f>
        <v>1</v>
      </c>
      <c r="N5926" s="1">
        <f>1</f>
        <v>1</v>
      </c>
      <c r="O5926" s="1">
        <f>Sales[[#This Row],[TotalSales]]-Sales[[#This Row],[TotalCost]]</f>
        <v>21.91</v>
      </c>
      <c r="P5926" s="1">
        <f>Sales[[#This Row],[ProductCost]]*Sales[[#This Row],[OrderQuantity]]</f>
        <v>13.09</v>
      </c>
      <c r="Q5926" s="1" t="str">
        <f>VLOOKUP(Sales[[#This Row],[ProductKey]], Products!$A$2:$D$1000, 4, FALSE)</f>
        <v>HL Mountain Tire</v>
      </c>
    </row>
    <row r="5927" spans="1:17" x14ac:dyDescent="0.25">
      <c r="A5927" s="2">
        <v>38170</v>
      </c>
      <c r="B5927" s="1" t="s">
        <v>6315</v>
      </c>
      <c r="C5927">
        <v>537</v>
      </c>
      <c r="D5927">
        <v>20584</v>
      </c>
      <c r="E5927">
        <v>8</v>
      </c>
      <c r="F5927">
        <v>2</v>
      </c>
      <c r="G5927">
        <v>1</v>
      </c>
      <c r="H5927" s="2">
        <v>43283</v>
      </c>
      <c r="I5927" t="str">
        <f>VLOOKUP(Sales[[#This Row],[TerritoryKey]], Territories[], 2, FALSE)</f>
        <v>Germany</v>
      </c>
      <c r="J5927">
        <f>_xlfn.XLOOKUP(Sales[[#This Row],[ProductKey]], Products!$A:$A, Products!$J:$J)</f>
        <v>13.09</v>
      </c>
      <c r="K5927">
        <f>_xlfn.XLOOKUP(Sales[[#This Row],[ProductKey]], Products!$A:$A, Products!$K:$K)</f>
        <v>35</v>
      </c>
      <c r="L5927" s="1">
        <f>Sales[[#This Row],[ProductPrice]]*Sales[[#This Row],[OrderQuantity]]</f>
        <v>35</v>
      </c>
      <c r="M5927" s="1">
        <f>Sales[[#This Row],[OrderQuantity]]</f>
        <v>1</v>
      </c>
      <c r="N5927" s="1">
        <f>1</f>
        <v>1</v>
      </c>
      <c r="O5927" s="1">
        <f>Sales[[#This Row],[TotalSales]]-Sales[[#This Row],[TotalCost]]</f>
        <v>21.91</v>
      </c>
      <c r="P5927" s="1">
        <f>Sales[[#This Row],[ProductCost]]*Sales[[#This Row],[OrderQuantity]]</f>
        <v>13.09</v>
      </c>
      <c r="Q5927" s="1" t="str">
        <f>VLOOKUP(Sales[[#This Row],[ProductKey]], Products!$A$2:$D$1000, 4, FALSE)</f>
        <v>HL Mountain Tire</v>
      </c>
    </row>
    <row r="5928" spans="1:17" x14ac:dyDescent="0.25">
      <c r="A5928" s="2">
        <v>38111</v>
      </c>
      <c r="B5928" s="1" t="s">
        <v>6321</v>
      </c>
      <c r="C5928">
        <v>537</v>
      </c>
      <c r="D5928">
        <v>19930</v>
      </c>
      <c r="E5928">
        <v>8</v>
      </c>
      <c r="F5928">
        <v>2</v>
      </c>
      <c r="G5928">
        <v>1</v>
      </c>
      <c r="H5928" s="2">
        <v>43224</v>
      </c>
      <c r="I5928" t="str">
        <f>VLOOKUP(Sales[[#This Row],[TerritoryKey]], Territories[], 2, FALSE)</f>
        <v>Germany</v>
      </c>
      <c r="J5928">
        <f>_xlfn.XLOOKUP(Sales[[#This Row],[ProductKey]], Products!$A:$A, Products!$J:$J)</f>
        <v>13.09</v>
      </c>
      <c r="K5928">
        <f>_xlfn.XLOOKUP(Sales[[#This Row],[ProductKey]], Products!$A:$A, Products!$K:$K)</f>
        <v>35</v>
      </c>
      <c r="L5928" s="1">
        <f>Sales[[#This Row],[ProductPrice]]*Sales[[#This Row],[OrderQuantity]]</f>
        <v>35</v>
      </c>
      <c r="M5928" s="1">
        <f>Sales[[#This Row],[OrderQuantity]]</f>
        <v>1</v>
      </c>
      <c r="N5928" s="1">
        <f>1</f>
        <v>1</v>
      </c>
      <c r="O5928" s="1">
        <f>Sales[[#This Row],[TotalSales]]-Sales[[#This Row],[TotalCost]]</f>
        <v>21.91</v>
      </c>
      <c r="P5928" s="1">
        <f>Sales[[#This Row],[ProductCost]]*Sales[[#This Row],[OrderQuantity]]</f>
        <v>13.09</v>
      </c>
      <c r="Q5928" s="1" t="str">
        <f>VLOOKUP(Sales[[#This Row],[ProductKey]], Products!$A$2:$D$1000, 4, FALSE)</f>
        <v>HL Mountain Tire</v>
      </c>
    </row>
    <row r="5929" spans="1:17" x14ac:dyDescent="0.25">
      <c r="A5929" s="2">
        <v>38048</v>
      </c>
      <c r="B5929" s="1" t="s">
        <v>6364</v>
      </c>
      <c r="C5929">
        <v>537</v>
      </c>
      <c r="D5929">
        <v>17401</v>
      </c>
      <c r="E5929">
        <v>1</v>
      </c>
      <c r="F5929">
        <v>2</v>
      </c>
      <c r="G5929">
        <v>1</v>
      </c>
      <c r="H5929" s="2">
        <v>43161</v>
      </c>
      <c r="I5929" t="str">
        <f>VLOOKUP(Sales[[#This Row],[TerritoryKey]], Territories[], 2, FALSE)</f>
        <v>Northwest</v>
      </c>
      <c r="J5929">
        <f>_xlfn.XLOOKUP(Sales[[#This Row],[ProductKey]], Products!$A:$A, Products!$J:$J)</f>
        <v>13.09</v>
      </c>
      <c r="K5929">
        <f>_xlfn.XLOOKUP(Sales[[#This Row],[ProductKey]], Products!$A:$A, Products!$K:$K)</f>
        <v>35</v>
      </c>
      <c r="L5929" s="1">
        <f>Sales[[#This Row],[ProductPrice]]*Sales[[#This Row],[OrderQuantity]]</f>
        <v>35</v>
      </c>
      <c r="M5929" s="1">
        <f>Sales[[#This Row],[OrderQuantity]]</f>
        <v>1</v>
      </c>
      <c r="N5929" s="1">
        <f>1</f>
        <v>1</v>
      </c>
      <c r="O5929" s="1">
        <f>Sales[[#This Row],[TotalSales]]-Sales[[#This Row],[TotalCost]]</f>
        <v>21.91</v>
      </c>
      <c r="P5929" s="1">
        <f>Sales[[#This Row],[ProductCost]]*Sales[[#This Row],[OrderQuantity]]</f>
        <v>13.09</v>
      </c>
      <c r="Q5929" s="1" t="str">
        <f>VLOOKUP(Sales[[#This Row],[ProductKey]], Products!$A$2:$D$1000, 4, FALSE)</f>
        <v>HL Mountain Tire</v>
      </c>
    </row>
    <row r="5930" spans="1:17" x14ac:dyDescent="0.25">
      <c r="A5930" s="2">
        <v>38172</v>
      </c>
      <c r="B5930" s="1" t="s">
        <v>6395</v>
      </c>
      <c r="C5930">
        <v>537</v>
      </c>
      <c r="D5930">
        <v>15801</v>
      </c>
      <c r="E5930">
        <v>9</v>
      </c>
      <c r="F5930">
        <v>2</v>
      </c>
      <c r="G5930">
        <v>1</v>
      </c>
      <c r="H5930" s="2">
        <v>43285</v>
      </c>
      <c r="I5930" t="str">
        <f>VLOOKUP(Sales[[#This Row],[TerritoryKey]], Territories[], 2, FALSE)</f>
        <v>Australia</v>
      </c>
      <c r="J5930">
        <f>_xlfn.XLOOKUP(Sales[[#This Row],[ProductKey]], Products!$A:$A, Products!$J:$J)</f>
        <v>13.09</v>
      </c>
      <c r="K5930">
        <f>_xlfn.XLOOKUP(Sales[[#This Row],[ProductKey]], Products!$A:$A, Products!$K:$K)</f>
        <v>35</v>
      </c>
      <c r="L5930" s="1">
        <f>Sales[[#This Row],[ProductPrice]]*Sales[[#This Row],[OrderQuantity]]</f>
        <v>35</v>
      </c>
      <c r="M5930" s="1">
        <f>Sales[[#This Row],[OrderQuantity]]</f>
        <v>1</v>
      </c>
      <c r="N5930" s="1">
        <f>1</f>
        <v>1</v>
      </c>
      <c r="O5930" s="1">
        <f>Sales[[#This Row],[TotalSales]]-Sales[[#This Row],[TotalCost]]</f>
        <v>21.91</v>
      </c>
      <c r="P5930" s="1">
        <f>Sales[[#This Row],[ProductCost]]*Sales[[#This Row],[OrderQuantity]]</f>
        <v>13.09</v>
      </c>
      <c r="Q5930" s="1" t="str">
        <f>VLOOKUP(Sales[[#This Row],[ProductKey]], Products!$A$2:$D$1000, 4, FALSE)</f>
        <v>HL Mountain Tire</v>
      </c>
    </row>
    <row r="5931" spans="1:17" x14ac:dyDescent="0.25">
      <c r="A5931" s="2">
        <v>38201</v>
      </c>
      <c r="B5931" s="1" t="s">
        <v>6417</v>
      </c>
      <c r="C5931">
        <v>537</v>
      </c>
      <c r="D5931">
        <v>11222</v>
      </c>
      <c r="E5931">
        <v>4</v>
      </c>
      <c r="F5931">
        <v>2</v>
      </c>
      <c r="G5931">
        <v>1</v>
      </c>
      <c r="H5931" s="2">
        <v>43314</v>
      </c>
      <c r="I5931" t="str">
        <f>VLOOKUP(Sales[[#This Row],[TerritoryKey]], Territories[], 2, FALSE)</f>
        <v>Southwest</v>
      </c>
      <c r="J5931">
        <f>_xlfn.XLOOKUP(Sales[[#This Row],[ProductKey]], Products!$A:$A, Products!$J:$J)</f>
        <v>13.09</v>
      </c>
      <c r="K5931">
        <f>_xlfn.XLOOKUP(Sales[[#This Row],[ProductKey]], Products!$A:$A, Products!$K:$K)</f>
        <v>35</v>
      </c>
      <c r="L5931" s="1">
        <f>Sales[[#This Row],[ProductPrice]]*Sales[[#This Row],[OrderQuantity]]</f>
        <v>35</v>
      </c>
      <c r="M5931" s="1">
        <f>Sales[[#This Row],[OrderQuantity]]</f>
        <v>1</v>
      </c>
      <c r="N5931" s="1">
        <f>1</f>
        <v>1</v>
      </c>
      <c r="O5931" s="1">
        <f>Sales[[#This Row],[TotalSales]]-Sales[[#This Row],[TotalCost]]</f>
        <v>21.91</v>
      </c>
      <c r="P5931" s="1">
        <f>Sales[[#This Row],[ProductCost]]*Sales[[#This Row],[OrderQuantity]]</f>
        <v>13.09</v>
      </c>
      <c r="Q5931" s="1" t="str">
        <f>VLOOKUP(Sales[[#This Row],[ProductKey]], Products!$A$2:$D$1000, 4, FALSE)</f>
        <v>HL Mountain Tire</v>
      </c>
    </row>
    <row r="5932" spans="1:17" x14ac:dyDescent="0.25">
      <c r="A5932" s="2">
        <v>38296</v>
      </c>
      <c r="B5932" s="1" t="s">
        <v>6438</v>
      </c>
      <c r="C5932">
        <v>537</v>
      </c>
      <c r="D5932">
        <v>17017</v>
      </c>
      <c r="E5932">
        <v>1</v>
      </c>
      <c r="F5932">
        <v>2</v>
      </c>
      <c r="G5932">
        <v>1</v>
      </c>
      <c r="H5932" s="2">
        <v>43409</v>
      </c>
      <c r="I5932" t="str">
        <f>VLOOKUP(Sales[[#This Row],[TerritoryKey]], Territories[], 2, FALSE)</f>
        <v>Northwest</v>
      </c>
      <c r="J5932">
        <f>_xlfn.XLOOKUP(Sales[[#This Row],[ProductKey]], Products!$A:$A, Products!$J:$J)</f>
        <v>13.09</v>
      </c>
      <c r="K5932">
        <f>_xlfn.XLOOKUP(Sales[[#This Row],[ProductKey]], Products!$A:$A, Products!$K:$K)</f>
        <v>35</v>
      </c>
      <c r="L5932" s="1">
        <f>Sales[[#This Row],[ProductPrice]]*Sales[[#This Row],[OrderQuantity]]</f>
        <v>35</v>
      </c>
      <c r="M5932" s="1">
        <f>Sales[[#This Row],[OrderQuantity]]</f>
        <v>1</v>
      </c>
      <c r="N5932" s="1">
        <f>1</f>
        <v>1</v>
      </c>
      <c r="O5932" s="1">
        <f>Sales[[#This Row],[TotalSales]]-Sales[[#This Row],[TotalCost]]</f>
        <v>21.91</v>
      </c>
      <c r="P5932" s="1">
        <f>Sales[[#This Row],[ProductCost]]*Sales[[#This Row],[OrderQuantity]]</f>
        <v>13.09</v>
      </c>
      <c r="Q5932" s="1" t="str">
        <f>VLOOKUP(Sales[[#This Row],[ProductKey]], Products!$A$2:$D$1000, 4, FALSE)</f>
        <v>HL Mountain Tire</v>
      </c>
    </row>
    <row r="5933" spans="1:17" x14ac:dyDescent="0.25">
      <c r="A5933" s="2">
        <v>38048</v>
      </c>
      <c r="B5933" s="1" t="s">
        <v>6443</v>
      </c>
      <c r="C5933">
        <v>537</v>
      </c>
      <c r="D5933">
        <v>12064</v>
      </c>
      <c r="E5933">
        <v>1</v>
      </c>
      <c r="F5933">
        <v>2</v>
      </c>
      <c r="G5933">
        <v>1</v>
      </c>
      <c r="H5933" s="2">
        <v>43161</v>
      </c>
      <c r="I5933" t="str">
        <f>VLOOKUP(Sales[[#This Row],[TerritoryKey]], Territories[], 2, FALSE)</f>
        <v>Northwest</v>
      </c>
      <c r="J5933">
        <f>_xlfn.XLOOKUP(Sales[[#This Row],[ProductKey]], Products!$A:$A, Products!$J:$J)</f>
        <v>13.09</v>
      </c>
      <c r="K5933">
        <f>_xlfn.XLOOKUP(Sales[[#This Row],[ProductKey]], Products!$A:$A, Products!$K:$K)</f>
        <v>35</v>
      </c>
      <c r="L5933" s="1">
        <f>Sales[[#This Row],[ProductPrice]]*Sales[[#This Row],[OrderQuantity]]</f>
        <v>35</v>
      </c>
      <c r="M5933" s="1">
        <f>Sales[[#This Row],[OrderQuantity]]</f>
        <v>1</v>
      </c>
      <c r="N5933" s="1">
        <f>1</f>
        <v>1</v>
      </c>
      <c r="O5933" s="1">
        <f>Sales[[#This Row],[TotalSales]]-Sales[[#This Row],[TotalCost]]</f>
        <v>21.91</v>
      </c>
      <c r="P5933" s="1">
        <f>Sales[[#This Row],[ProductCost]]*Sales[[#This Row],[OrderQuantity]]</f>
        <v>13.09</v>
      </c>
      <c r="Q5933" s="1" t="str">
        <f>VLOOKUP(Sales[[#This Row],[ProductKey]], Products!$A$2:$D$1000, 4, FALSE)</f>
        <v>HL Mountain Tire</v>
      </c>
    </row>
    <row r="5934" spans="1:17" x14ac:dyDescent="0.25">
      <c r="A5934" s="2">
        <v>38050</v>
      </c>
      <c r="B5934" s="1" t="s">
        <v>6571</v>
      </c>
      <c r="C5934">
        <v>537</v>
      </c>
      <c r="D5934">
        <v>21517</v>
      </c>
      <c r="E5934">
        <v>10</v>
      </c>
      <c r="F5934">
        <v>2</v>
      </c>
      <c r="G5934">
        <v>1</v>
      </c>
      <c r="H5934" s="2">
        <v>43163</v>
      </c>
      <c r="I5934" t="str">
        <f>VLOOKUP(Sales[[#This Row],[TerritoryKey]], Territories[], 2, FALSE)</f>
        <v>United Kingdom</v>
      </c>
      <c r="J5934">
        <f>_xlfn.XLOOKUP(Sales[[#This Row],[ProductKey]], Products!$A:$A, Products!$J:$J)</f>
        <v>13.09</v>
      </c>
      <c r="K5934">
        <f>_xlfn.XLOOKUP(Sales[[#This Row],[ProductKey]], Products!$A:$A, Products!$K:$K)</f>
        <v>35</v>
      </c>
      <c r="L5934" s="1">
        <f>Sales[[#This Row],[ProductPrice]]*Sales[[#This Row],[OrderQuantity]]</f>
        <v>35</v>
      </c>
      <c r="M5934" s="1">
        <f>Sales[[#This Row],[OrderQuantity]]</f>
        <v>1</v>
      </c>
      <c r="N5934" s="1">
        <f>1</f>
        <v>1</v>
      </c>
      <c r="O5934" s="1">
        <f>Sales[[#This Row],[TotalSales]]-Sales[[#This Row],[TotalCost]]</f>
        <v>21.91</v>
      </c>
      <c r="P5934" s="1">
        <f>Sales[[#This Row],[ProductCost]]*Sales[[#This Row],[OrderQuantity]]</f>
        <v>13.09</v>
      </c>
      <c r="Q5934" s="1" t="str">
        <f>VLOOKUP(Sales[[#This Row],[ProductKey]], Products!$A$2:$D$1000, 4, FALSE)</f>
        <v>HL Mountain Tire</v>
      </c>
    </row>
    <row r="5935" spans="1:17" x14ac:dyDescent="0.25">
      <c r="A5935" s="2">
        <v>38109</v>
      </c>
      <c r="B5935" s="1" t="s">
        <v>6636</v>
      </c>
      <c r="C5935">
        <v>537</v>
      </c>
      <c r="D5935">
        <v>11655</v>
      </c>
      <c r="E5935">
        <v>4</v>
      </c>
      <c r="F5935">
        <v>2</v>
      </c>
      <c r="G5935">
        <v>1</v>
      </c>
      <c r="H5935" s="2">
        <v>43222</v>
      </c>
      <c r="I5935" t="str">
        <f>VLOOKUP(Sales[[#This Row],[TerritoryKey]], Territories[], 2, FALSE)</f>
        <v>Southwest</v>
      </c>
      <c r="J5935">
        <f>_xlfn.XLOOKUP(Sales[[#This Row],[ProductKey]], Products!$A:$A, Products!$J:$J)</f>
        <v>13.09</v>
      </c>
      <c r="K5935">
        <f>_xlfn.XLOOKUP(Sales[[#This Row],[ProductKey]], Products!$A:$A, Products!$K:$K)</f>
        <v>35</v>
      </c>
      <c r="L5935" s="1">
        <f>Sales[[#This Row],[ProductPrice]]*Sales[[#This Row],[OrderQuantity]]</f>
        <v>35</v>
      </c>
      <c r="M5935" s="1">
        <f>Sales[[#This Row],[OrderQuantity]]</f>
        <v>1</v>
      </c>
      <c r="N5935" s="1">
        <f>1</f>
        <v>1</v>
      </c>
      <c r="O5935" s="1">
        <f>Sales[[#This Row],[TotalSales]]-Sales[[#This Row],[TotalCost]]</f>
        <v>21.91</v>
      </c>
      <c r="P5935" s="1">
        <f>Sales[[#This Row],[ProductCost]]*Sales[[#This Row],[OrderQuantity]]</f>
        <v>13.09</v>
      </c>
      <c r="Q5935" s="1" t="str">
        <f>VLOOKUP(Sales[[#This Row],[ProductKey]], Products!$A$2:$D$1000, 4, FALSE)</f>
        <v>HL Mountain Tire</v>
      </c>
    </row>
    <row r="5936" spans="1:17" x14ac:dyDescent="0.25">
      <c r="A5936" s="2">
        <v>38294</v>
      </c>
      <c r="B5936" s="1" t="s">
        <v>6728</v>
      </c>
      <c r="C5936">
        <v>537</v>
      </c>
      <c r="D5936">
        <v>16180</v>
      </c>
      <c r="E5936">
        <v>9</v>
      </c>
      <c r="F5936">
        <v>2</v>
      </c>
      <c r="G5936">
        <v>1</v>
      </c>
      <c r="H5936" s="2">
        <v>43407</v>
      </c>
      <c r="I5936" t="str">
        <f>VLOOKUP(Sales[[#This Row],[TerritoryKey]], Territories[], 2, FALSE)</f>
        <v>Australia</v>
      </c>
      <c r="J5936">
        <f>_xlfn.XLOOKUP(Sales[[#This Row],[ProductKey]], Products!$A:$A, Products!$J:$J)</f>
        <v>13.09</v>
      </c>
      <c r="K5936">
        <f>_xlfn.XLOOKUP(Sales[[#This Row],[ProductKey]], Products!$A:$A, Products!$K:$K)</f>
        <v>35</v>
      </c>
      <c r="L5936" s="1">
        <f>Sales[[#This Row],[ProductPrice]]*Sales[[#This Row],[OrderQuantity]]</f>
        <v>35</v>
      </c>
      <c r="M5936" s="1">
        <f>Sales[[#This Row],[OrderQuantity]]</f>
        <v>1</v>
      </c>
      <c r="N5936" s="1">
        <f>1</f>
        <v>1</v>
      </c>
      <c r="O5936" s="1">
        <f>Sales[[#This Row],[TotalSales]]-Sales[[#This Row],[TotalCost]]</f>
        <v>21.91</v>
      </c>
      <c r="P5936" s="1">
        <f>Sales[[#This Row],[ProductCost]]*Sales[[#This Row],[OrderQuantity]]</f>
        <v>13.09</v>
      </c>
      <c r="Q5936" s="1" t="str">
        <f>VLOOKUP(Sales[[#This Row],[ProductKey]], Products!$A$2:$D$1000, 4, FALSE)</f>
        <v>HL Mountain Tire</v>
      </c>
    </row>
    <row r="5937" spans="1:17" x14ac:dyDescent="0.25">
      <c r="A5937" s="2">
        <v>38293</v>
      </c>
      <c r="B5937" s="1" t="s">
        <v>6775</v>
      </c>
      <c r="C5937">
        <v>537</v>
      </c>
      <c r="D5937">
        <v>11857</v>
      </c>
      <c r="E5937">
        <v>1</v>
      </c>
      <c r="F5937">
        <v>2</v>
      </c>
      <c r="G5937">
        <v>1</v>
      </c>
      <c r="H5937" s="2">
        <v>43406</v>
      </c>
      <c r="I5937" t="str">
        <f>VLOOKUP(Sales[[#This Row],[TerritoryKey]], Territories[], 2, FALSE)</f>
        <v>Northwest</v>
      </c>
      <c r="J5937">
        <f>_xlfn.XLOOKUP(Sales[[#This Row],[ProductKey]], Products!$A:$A, Products!$J:$J)</f>
        <v>13.09</v>
      </c>
      <c r="K5937">
        <f>_xlfn.XLOOKUP(Sales[[#This Row],[ProductKey]], Products!$A:$A, Products!$K:$K)</f>
        <v>35</v>
      </c>
      <c r="L5937" s="1">
        <f>Sales[[#This Row],[ProductPrice]]*Sales[[#This Row],[OrderQuantity]]</f>
        <v>35</v>
      </c>
      <c r="M5937" s="1">
        <f>Sales[[#This Row],[OrderQuantity]]</f>
        <v>1</v>
      </c>
      <c r="N5937" s="1">
        <f>1</f>
        <v>1</v>
      </c>
      <c r="O5937" s="1">
        <f>Sales[[#This Row],[TotalSales]]-Sales[[#This Row],[TotalCost]]</f>
        <v>21.91</v>
      </c>
      <c r="P5937" s="1">
        <f>Sales[[#This Row],[ProductCost]]*Sales[[#This Row],[OrderQuantity]]</f>
        <v>13.09</v>
      </c>
      <c r="Q5937" s="1" t="str">
        <f>VLOOKUP(Sales[[#This Row],[ProductKey]], Products!$A$2:$D$1000, 4, FALSE)</f>
        <v>HL Mountain Tire</v>
      </c>
    </row>
    <row r="5938" spans="1:17" x14ac:dyDescent="0.25">
      <c r="A5938" s="2">
        <v>38265</v>
      </c>
      <c r="B5938" s="1" t="s">
        <v>6822</v>
      </c>
      <c r="C5938">
        <v>537</v>
      </c>
      <c r="D5938">
        <v>11166</v>
      </c>
      <c r="E5938">
        <v>1</v>
      </c>
      <c r="F5938">
        <v>2</v>
      </c>
      <c r="G5938">
        <v>1</v>
      </c>
      <c r="H5938" s="2">
        <v>43378</v>
      </c>
      <c r="I5938" t="str">
        <f>VLOOKUP(Sales[[#This Row],[TerritoryKey]], Territories[], 2, FALSE)</f>
        <v>Northwest</v>
      </c>
      <c r="J5938">
        <f>_xlfn.XLOOKUP(Sales[[#This Row],[ProductKey]], Products!$A:$A, Products!$J:$J)</f>
        <v>13.09</v>
      </c>
      <c r="K5938">
        <f>_xlfn.XLOOKUP(Sales[[#This Row],[ProductKey]], Products!$A:$A, Products!$K:$K)</f>
        <v>35</v>
      </c>
      <c r="L5938" s="1">
        <f>Sales[[#This Row],[ProductPrice]]*Sales[[#This Row],[OrderQuantity]]</f>
        <v>35</v>
      </c>
      <c r="M5938" s="1">
        <f>Sales[[#This Row],[OrderQuantity]]</f>
        <v>1</v>
      </c>
      <c r="N5938" s="1">
        <f>1</f>
        <v>1</v>
      </c>
      <c r="O5938" s="1">
        <f>Sales[[#This Row],[TotalSales]]-Sales[[#This Row],[TotalCost]]</f>
        <v>21.91</v>
      </c>
      <c r="P5938" s="1">
        <f>Sales[[#This Row],[ProductCost]]*Sales[[#This Row],[OrderQuantity]]</f>
        <v>13.09</v>
      </c>
      <c r="Q5938" s="1" t="str">
        <f>VLOOKUP(Sales[[#This Row],[ProductKey]], Products!$A$2:$D$1000, 4, FALSE)</f>
        <v>HL Mountain Tire</v>
      </c>
    </row>
    <row r="5939" spans="1:17" x14ac:dyDescent="0.25">
      <c r="A5939" s="2">
        <v>38326</v>
      </c>
      <c r="B5939" s="1" t="s">
        <v>6870</v>
      </c>
      <c r="C5939">
        <v>537</v>
      </c>
      <c r="D5939">
        <v>20708</v>
      </c>
      <c r="E5939">
        <v>6</v>
      </c>
      <c r="F5939">
        <v>2</v>
      </c>
      <c r="G5939">
        <v>1</v>
      </c>
      <c r="H5939" s="2">
        <v>43439</v>
      </c>
      <c r="I5939" t="str">
        <f>VLOOKUP(Sales[[#This Row],[TerritoryKey]], Territories[], 2, FALSE)</f>
        <v>Canada</v>
      </c>
      <c r="J5939">
        <f>_xlfn.XLOOKUP(Sales[[#This Row],[ProductKey]], Products!$A:$A, Products!$J:$J)</f>
        <v>13.09</v>
      </c>
      <c r="K5939">
        <f>_xlfn.XLOOKUP(Sales[[#This Row],[ProductKey]], Products!$A:$A, Products!$K:$K)</f>
        <v>35</v>
      </c>
      <c r="L5939" s="1">
        <f>Sales[[#This Row],[ProductPrice]]*Sales[[#This Row],[OrderQuantity]]</f>
        <v>35</v>
      </c>
      <c r="M5939" s="1">
        <f>Sales[[#This Row],[OrderQuantity]]</f>
        <v>1</v>
      </c>
      <c r="N5939" s="1">
        <f>1</f>
        <v>1</v>
      </c>
      <c r="O5939" s="1">
        <f>Sales[[#This Row],[TotalSales]]-Sales[[#This Row],[TotalCost]]</f>
        <v>21.91</v>
      </c>
      <c r="P5939" s="1">
        <f>Sales[[#This Row],[ProductCost]]*Sales[[#This Row],[OrderQuantity]]</f>
        <v>13.09</v>
      </c>
      <c r="Q5939" s="1" t="str">
        <f>VLOOKUP(Sales[[#This Row],[ProductKey]], Products!$A$2:$D$1000, 4, FALSE)</f>
        <v>HL Mountain Tire</v>
      </c>
    </row>
    <row r="5940" spans="1:17" x14ac:dyDescent="0.25">
      <c r="A5940" s="2">
        <v>38082</v>
      </c>
      <c r="B5940" s="1" t="s">
        <v>6986</v>
      </c>
      <c r="C5940">
        <v>537</v>
      </c>
      <c r="D5940">
        <v>19476</v>
      </c>
      <c r="E5940">
        <v>8</v>
      </c>
      <c r="F5940">
        <v>2</v>
      </c>
      <c r="G5940">
        <v>1</v>
      </c>
      <c r="H5940" s="2">
        <v>43195</v>
      </c>
      <c r="I5940" t="str">
        <f>VLOOKUP(Sales[[#This Row],[TerritoryKey]], Territories[], 2, FALSE)</f>
        <v>Germany</v>
      </c>
      <c r="J5940">
        <f>_xlfn.XLOOKUP(Sales[[#This Row],[ProductKey]], Products!$A:$A, Products!$J:$J)</f>
        <v>13.09</v>
      </c>
      <c r="K5940">
        <f>_xlfn.XLOOKUP(Sales[[#This Row],[ProductKey]], Products!$A:$A, Products!$K:$K)</f>
        <v>35</v>
      </c>
      <c r="L5940" s="1">
        <f>Sales[[#This Row],[ProductPrice]]*Sales[[#This Row],[OrderQuantity]]</f>
        <v>35</v>
      </c>
      <c r="M5940" s="1">
        <f>Sales[[#This Row],[OrderQuantity]]</f>
        <v>1</v>
      </c>
      <c r="N5940" s="1">
        <f>1</f>
        <v>1</v>
      </c>
      <c r="O5940" s="1">
        <f>Sales[[#This Row],[TotalSales]]-Sales[[#This Row],[TotalCost]]</f>
        <v>21.91</v>
      </c>
      <c r="P5940" s="1">
        <f>Sales[[#This Row],[ProductCost]]*Sales[[#This Row],[OrderQuantity]]</f>
        <v>13.09</v>
      </c>
      <c r="Q5940" s="1" t="str">
        <f>VLOOKUP(Sales[[#This Row],[ProductKey]], Products!$A$2:$D$1000, 4, FALSE)</f>
        <v>HL Mountain Tire</v>
      </c>
    </row>
    <row r="5941" spans="1:17" x14ac:dyDescent="0.25">
      <c r="A5941" s="2">
        <v>38202</v>
      </c>
      <c r="B5941" s="1" t="s">
        <v>7030</v>
      </c>
      <c r="C5941">
        <v>537</v>
      </c>
      <c r="D5941">
        <v>14586</v>
      </c>
      <c r="E5941">
        <v>6</v>
      </c>
      <c r="F5941">
        <v>2</v>
      </c>
      <c r="G5941">
        <v>1</v>
      </c>
      <c r="H5941" s="2">
        <v>43315</v>
      </c>
      <c r="I5941" t="str">
        <f>VLOOKUP(Sales[[#This Row],[TerritoryKey]], Territories[], 2, FALSE)</f>
        <v>Canada</v>
      </c>
      <c r="J5941">
        <f>_xlfn.XLOOKUP(Sales[[#This Row],[ProductKey]], Products!$A:$A, Products!$J:$J)</f>
        <v>13.09</v>
      </c>
      <c r="K5941">
        <f>_xlfn.XLOOKUP(Sales[[#This Row],[ProductKey]], Products!$A:$A, Products!$K:$K)</f>
        <v>35</v>
      </c>
      <c r="L5941" s="1">
        <f>Sales[[#This Row],[ProductPrice]]*Sales[[#This Row],[OrderQuantity]]</f>
        <v>35</v>
      </c>
      <c r="M5941" s="1">
        <f>Sales[[#This Row],[OrderQuantity]]</f>
        <v>1</v>
      </c>
      <c r="N5941" s="1">
        <f>1</f>
        <v>1</v>
      </c>
      <c r="O5941" s="1">
        <f>Sales[[#This Row],[TotalSales]]-Sales[[#This Row],[TotalCost]]</f>
        <v>21.91</v>
      </c>
      <c r="P5941" s="1">
        <f>Sales[[#This Row],[ProductCost]]*Sales[[#This Row],[OrderQuantity]]</f>
        <v>13.09</v>
      </c>
      <c r="Q5941" s="1" t="str">
        <f>VLOOKUP(Sales[[#This Row],[ProductKey]], Products!$A$2:$D$1000, 4, FALSE)</f>
        <v>HL Mountain Tire</v>
      </c>
    </row>
    <row r="5942" spans="1:17" x14ac:dyDescent="0.25">
      <c r="A5942" s="2">
        <v>38325</v>
      </c>
      <c r="B5942" s="1" t="s">
        <v>7084</v>
      </c>
      <c r="C5942">
        <v>537</v>
      </c>
      <c r="D5942">
        <v>11878</v>
      </c>
      <c r="E5942">
        <v>1</v>
      </c>
      <c r="F5942">
        <v>2</v>
      </c>
      <c r="G5942">
        <v>1</v>
      </c>
      <c r="H5942" s="2">
        <v>43438</v>
      </c>
      <c r="I5942" t="str">
        <f>VLOOKUP(Sales[[#This Row],[TerritoryKey]], Territories[], 2, FALSE)</f>
        <v>Northwest</v>
      </c>
      <c r="J5942">
        <f>_xlfn.XLOOKUP(Sales[[#This Row],[ProductKey]], Products!$A:$A, Products!$J:$J)</f>
        <v>13.09</v>
      </c>
      <c r="K5942">
        <f>_xlfn.XLOOKUP(Sales[[#This Row],[ProductKey]], Products!$A:$A, Products!$K:$K)</f>
        <v>35</v>
      </c>
      <c r="L5942" s="1">
        <f>Sales[[#This Row],[ProductPrice]]*Sales[[#This Row],[OrderQuantity]]</f>
        <v>35</v>
      </c>
      <c r="M5942" s="1">
        <f>Sales[[#This Row],[OrderQuantity]]</f>
        <v>1</v>
      </c>
      <c r="N5942" s="1">
        <f>1</f>
        <v>1</v>
      </c>
      <c r="O5942" s="1">
        <f>Sales[[#This Row],[TotalSales]]-Sales[[#This Row],[TotalCost]]</f>
        <v>21.91</v>
      </c>
      <c r="P5942" s="1">
        <f>Sales[[#This Row],[ProductCost]]*Sales[[#This Row],[OrderQuantity]]</f>
        <v>13.09</v>
      </c>
      <c r="Q5942" s="1" t="str">
        <f>VLOOKUP(Sales[[#This Row],[ProductKey]], Products!$A$2:$D$1000, 4, FALSE)</f>
        <v>HL Mountain Tire</v>
      </c>
    </row>
    <row r="5943" spans="1:17" x14ac:dyDescent="0.25">
      <c r="A5943" s="2">
        <v>38265</v>
      </c>
      <c r="B5943" s="1" t="s">
        <v>7111</v>
      </c>
      <c r="C5943">
        <v>537</v>
      </c>
      <c r="D5943">
        <v>20051</v>
      </c>
      <c r="E5943">
        <v>8</v>
      </c>
      <c r="F5943">
        <v>2</v>
      </c>
      <c r="G5943">
        <v>1</v>
      </c>
      <c r="H5943" s="2">
        <v>43378</v>
      </c>
      <c r="I5943" t="str">
        <f>VLOOKUP(Sales[[#This Row],[TerritoryKey]], Territories[], 2, FALSE)</f>
        <v>Germany</v>
      </c>
      <c r="J5943">
        <f>_xlfn.XLOOKUP(Sales[[#This Row],[ProductKey]], Products!$A:$A, Products!$J:$J)</f>
        <v>13.09</v>
      </c>
      <c r="K5943">
        <f>_xlfn.XLOOKUP(Sales[[#This Row],[ProductKey]], Products!$A:$A, Products!$K:$K)</f>
        <v>35</v>
      </c>
      <c r="L5943" s="1">
        <f>Sales[[#This Row],[ProductPrice]]*Sales[[#This Row],[OrderQuantity]]</f>
        <v>35</v>
      </c>
      <c r="M5943" s="1">
        <f>Sales[[#This Row],[OrderQuantity]]</f>
        <v>1</v>
      </c>
      <c r="N5943" s="1">
        <f>1</f>
        <v>1</v>
      </c>
      <c r="O5943" s="1">
        <f>Sales[[#This Row],[TotalSales]]-Sales[[#This Row],[TotalCost]]</f>
        <v>21.91</v>
      </c>
      <c r="P5943" s="1">
        <f>Sales[[#This Row],[ProductCost]]*Sales[[#This Row],[OrderQuantity]]</f>
        <v>13.09</v>
      </c>
      <c r="Q5943" s="1" t="str">
        <f>VLOOKUP(Sales[[#This Row],[ProductKey]], Products!$A$2:$D$1000, 4, FALSE)</f>
        <v>HL Mountain Tire</v>
      </c>
    </row>
    <row r="5944" spans="1:17" x14ac:dyDescent="0.25">
      <c r="A5944" s="2">
        <v>38202</v>
      </c>
      <c r="B5944" s="1" t="s">
        <v>7221</v>
      </c>
      <c r="C5944">
        <v>537</v>
      </c>
      <c r="D5944">
        <v>18566</v>
      </c>
      <c r="E5944">
        <v>4</v>
      </c>
      <c r="F5944">
        <v>2</v>
      </c>
      <c r="G5944">
        <v>1</v>
      </c>
      <c r="H5944" s="2">
        <v>43315</v>
      </c>
      <c r="I5944" t="str">
        <f>VLOOKUP(Sales[[#This Row],[TerritoryKey]], Territories[], 2, FALSE)</f>
        <v>Southwest</v>
      </c>
      <c r="J5944">
        <f>_xlfn.XLOOKUP(Sales[[#This Row],[ProductKey]], Products!$A:$A, Products!$J:$J)</f>
        <v>13.09</v>
      </c>
      <c r="K5944">
        <f>_xlfn.XLOOKUP(Sales[[#This Row],[ProductKey]], Products!$A:$A, Products!$K:$K)</f>
        <v>35</v>
      </c>
      <c r="L5944" s="1">
        <f>Sales[[#This Row],[ProductPrice]]*Sales[[#This Row],[OrderQuantity]]</f>
        <v>35</v>
      </c>
      <c r="M5944" s="1">
        <f>Sales[[#This Row],[OrderQuantity]]</f>
        <v>1</v>
      </c>
      <c r="N5944" s="1">
        <f>1</f>
        <v>1</v>
      </c>
      <c r="O5944" s="1">
        <f>Sales[[#This Row],[TotalSales]]-Sales[[#This Row],[TotalCost]]</f>
        <v>21.91</v>
      </c>
      <c r="P5944" s="1">
        <f>Sales[[#This Row],[ProductCost]]*Sales[[#This Row],[OrderQuantity]]</f>
        <v>13.09</v>
      </c>
      <c r="Q5944" s="1" t="str">
        <f>VLOOKUP(Sales[[#This Row],[ProductKey]], Products!$A$2:$D$1000, 4, FALSE)</f>
        <v>HL Mountain Tire</v>
      </c>
    </row>
    <row r="5945" spans="1:17" x14ac:dyDescent="0.25">
      <c r="A5945" s="2">
        <v>38296</v>
      </c>
      <c r="B5945" s="1" t="s">
        <v>7297</v>
      </c>
      <c r="C5945">
        <v>537</v>
      </c>
      <c r="D5945">
        <v>18532</v>
      </c>
      <c r="E5945">
        <v>1</v>
      </c>
      <c r="F5945">
        <v>2</v>
      </c>
      <c r="G5945">
        <v>1</v>
      </c>
      <c r="H5945" s="2">
        <v>43409</v>
      </c>
      <c r="I5945" t="str">
        <f>VLOOKUP(Sales[[#This Row],[TerritoryKey]], Territories[], 2, FALSE)</f>
        <v>Northwest</v>
      </c>
      <c r="J5945">
        <f>_xlfn.XLOOKUP(Sales[[#This Row],[ProductKey]], Products!$A:$A, Products!$J:$J)</f>
        <v>13.09</v>
      </c>
      <c r="K5945">
        <f>_xlfn.XLOOKUP(Sales[[#This Row],[ProductKey]], Products!$A:$A, Products!$K:$K)</f>
        <v>35</v>
      </c>
      <c r="L5945" s="1">
        <f>Sales[[#This Row],[ProductPrice]]*Sales[[#This Row],[OrderQuantity]]</f>
        <v>35</v>
      </c>
      <c r="M5945" s="1">
        <f>Sales[[#This Row],[OrderQuantity]]</f>
        <v>1</v>
      </c>
      <c r="N5945" s="1">
        <f>1</f>
        <v>1</v>
      </c>
      <c r="O5945" s="1">
        <f>Sales[[#This Row],[TotalSales]]-Sales[[#This Row],[TotalCost]]</f>
        <v>21.91</v>
      </c>
      <c r="P5945" s="1">
        <f>Sales[[#This Row],[ProductCost]]*Sales[[#This Row],[OrderQuantity]]</f>
        <v>13.09</v>
      </c>
      <c r="Q5945" s="1" t="str">
        <f>VLOOKUP(Sales[[#This Row],[ProductKey]], Products!$A$2:$D$1000, 4, FALSE)</f>
        <v>HL Mountain Tire</v>
      </c>
    </row>
    <row r="5946" spans="1:17" x14ac:dyDescent="0.25">
      <c r="A5946" s="2">
        <v>38141</v>
      </c>
      <c r="B5946" s="1" t="s">
        <v>7317</v>
      </c>
      <c r="C5946">
        <v>537</v>
      </c>
      <c r="D5946">
        <v>15046</v>
      </c>
      <c r="E5946">
        <v>10</v>
      </c>
      <c r="F5946">
        <v>2</v>
      </c>
      <c r="G5946">
        <v>1</v>
      </c>
      <c r="H5946" s="2">
        <v>43254</v>
      </c>
      <c r="I5946" t="str">
        <f>VLOOKUP(Sales[[#This Row],[TerritoryKey]], Territories[], 2, FALSE)</f>
        <v>United Kingdom</v>
      </c>
      <c r="J5946">
        <f>_xlfn.XLOOKUP(Sales[[#This Row],[ProductKey]], Products!$A:$A, Products!$J:$J)</f>
        <v>13.09</v>
      </c>
      <c r="K5946">
        <f>_xlfn.XLOOKUP(Sales[[#This Row],[ProductKey]], Products!$A:$A, Products!$K:$K)</f>
        <v>35</v>
      </c>
      <c r="L5946" s="1">
        <f>Sales[[#This Row],[ProductPrice]]*Sales[[#This Row],[OrderQuantity]]</f>
        <v>35</v>
      </c>
      <c r="M5946" s="1">
        <f>Sales[[#This Row],[OrderQuantity]]</f>
        <v>1</v>
      </c>
      <c r="N5946" s="1">
        <f>1</f>
        <v>1</v>
      </c>
      <c r="O5946" s="1">
        <f>Sales[[#This Row],[TotalSales]]-Sales[[#This Row],[TotalCost]]</f>
        <v>21.91</v>
      </c>
      <c r="P5946" s="1">
        <f>Sales[[#This Row],[ProductCost]]*Sales[[#This Row],[OrderQuantity]]</f>
        <v>13.09</v>
      </c>
      <c r="Q5946" s="1" t="str">
        <f>VLOOKUP(Sales[[#This Row],[ProductKey]], Products!$A$2:$D$1000, 4, FALSE)</f>
        <v>HL Mountain Tire</v>
      </c>
    </row>
    <row r="5947" spans="1:17" x14ac:dyDescent="0.25">
      <c r="A5947" s="2">
        <v>38110</v>
      </c>
      <c r="B5947" s="1" t="s">
        <v>7343</v>
      </c>
      <c r="C5947">
        <v>537</v>
      </c>
      <c r="D5947">
        <v>14950</v>
      </c>
      <c r="E5947">
        <v>10</v>
      </c>
      <c r="F5947">
        <v>2</v>
      </c>
      <c r="G5947">
        <v>1</v>
      </c>
      <c r="H5947" s="2">
        <v>43223</v>
      </c>
      <c r="I5947" t="str">
        <f>VLOOKUP(Sales[[#This Row],[TerritoryKey]], Territories[], 2, FALSE)</f>
        <v>United Kingdom</v>
      </c>
      <c r="J5947">
        <f>_xlfn.XLOOKUP(Sales[[#This Row],[ProductKey]], Products!$A:$A, Products!$J:$J)</f>
        <v>13.09</v>
      </c>
      <c r="K5947">
        <f>_xlfn.XLOOKUP(Sales[[#This Row],[ProductKey]], Products!$A:$A, Products!$K:$K)</f>
        <v>35</v>
      </c>
      <c r="L5947" s="1">
        <f>Sales[[#This Row],[ProductPrice]]*Sales[[#This Row],[OrderQuantity]]</f>
        <v>35</v>
      </c>
      <c r="M5947" s="1">
        <f>Sales[[#This Row],[OrderQuantity]]</f>
        <v>1</v>
      </c>
      <c r="N5947" s="1">
        <f>1</f>
        <v>1</v>
      </c>
      <c r="O5947" s="1">
        <f>Sales[[#This Row],[TotalSales]]-Sales[[#This Row],[TotalCost]]</f>
        <v>21.91</v>
      </c>
      <c r="P5947" s="1">
        <f>Sales[[#This Row],[ProductCost]]*Sales[[#This Row],[OrderQuantity]]</f>
        <v>13.09</v>
      </c>
      <c r="Q5947" s="1" t="str">
        <f>VLOOKUP(Sales[[#This Row],[ProductKey]], Products!$A$2:$D$1000, 4, FALSE)</f>
        <v>HL Mountain Tire</v>
      </c>
    </row>
    <row r="5948" spans="1:17" x14ac:dyDescent="0.25">
      <c r="A5948" s="2">
        <v>38202</v>
      </c>
      <c r="B5948" s="1" t="s">
        <v>7369</v>
      </c>
      <c r="C5948">
        <v>537</v>
      </c>
      <c r="D5948">
        <v>18480</v>
      </c>
      <c r="E5948">
        <v>4</v>
      </c>
      <c r="F5948">
        <v>2</v>
      </c>
      <c r="G5948">
        <v>1</v>
      </c>
      <c r="H5948" s="2">
        <v>43315</v>
      </c>
      <c r="I5948" t="str">
        <f>VLOOKUP(Sales[[#This Row],[TerritoryKey]], Territories[], 2, FALSE)</f>
        <v>Southwest</v>
      </c>
      <c r="J5948">
        <f>_xlfn.XLOOKUP(Sales[[#This Row],[ProductKey]], Products!$A:$A, Products!$J:$J)</f>
        <v>13.09</v>
      </c>
      <c r="K5948">
        <f>_xlfn.XLOOKUP(Sales[[#This Row],[ProductKey]], Products!$A:$A, Products!$K:$K)</f>
        <v>35</v>
      </c>
      <c r="L5948" s="1">
        <f>Sales[[#This Row],[ProductPrice]]*Sales[[#This Row],[OrderQuantity]]</f>
        <v>35</v>
      </c>
      <c r="M5948" s="1">
        <f>Sales[[#This Row],[OrderQuantity]]</f>
        <v>1</v>
      </c>
      <c r="N5948" s="1">
        <f>1</f>
        <v>1</v>
      </c>
      <c r="O5948" s="1">
        <f>Sales[[#This Row],[TotalSales]]-Sales[[#This Row],[TotalCost]]</f>
        <v>21.91</v>
      </c>
      <c r="P5948" s="1">
        <f>Sales[[#This Row],[ProductCost]]*Sales[[#This Row],[OrderQuantity]]</f>
        <v>13.09</v>
      </c>
      <c r="Q5948" s="1" t="str">
        <f>VLOOKUP(Sales[[#This Row],[ProductKey]], Products!$A$2:$D$1000, 4, FALSE)</f>
        <v>HL Mountain Tire</v>
      </c>
    </row>
    <row r="5949" spans="1:17" x14ac:dyDescent="0.25">
      <c r="A5949" s="2">
        <v>38023</v>
      </c>
      <c r="B5949" s="1" t="s">
        <v>7473</v>
      </c>
      <c r="C5949">
        <v>537</v>
      </c>
      <c r="D5949">
        <v>18863</v>
      </c>
      <c r="E5949">
        <v>4</v>
      </c>
      <c r="F5949">
        <v>2</v>
      </c>
      <c r="G5949">
        <v>1</v>
      </c>
      <c r="H5949" s="2">
        <v>43137</v>
      </c>
      <c r="I5949" t="str">
        <f>VLOOKUP(Sales[[#This Row],[TerritoryKey]], Territories[], 2, FALSE)</f>
        <v>Southwest</v>
      </c>
      <c r="J5949">
        <f>_xlfn.XLOOKUP(Sales[[#This Row],[ProductKey]], Products!$A:$A, Products!$J:$J)</f>
        <v>13.09</v>
      </c>
      <c r="K5949">
        <f>_xlfn.XLOOKUP(Sales[[#This Row],[ProductKey]], Products!$A:$A, Products!$K:$K)</f>
        <v>35</v>
      </c>
      <c r="L5949" s="1">
        <f>Sales[[#This Row],[ProductPrice]]*Sales[[#This Row],[OrderQuantity]]</f>
        <v>35</v>
      </c>
      <c r="M5949" s="1">
        <f>Sales[[#This Row],[OrderQuantity]]</f>
        <v>1</v>
      </c>
      <c r="N5949" s="1">
        <f>1</f>
        <v>1</v>
      </c>
      <c r="O5949" s="1">
        <f>Sales[[#This Row],[TotalSales]]-Sales[[#This Row],[TotalCost]]</f>
        <v>21.91</v>
      </c>
      <c r="P5949" s="1">
        <f>Sales[[#This Row],[ProductCost]]*Sales[[#This Row],[OrderQuantity]]</f>
        <v>13.09</v>
      </c>
      <c r="Q5949" s="1" t="str">
        <f>VLOOKUP(Sales[[#This Row],[ProductKey]], Products!$A$2:$D$1000, 4, FALSE)</f>
        <v>HL Mountain Tire</v>
      </c>
    </row>
    <row r="5950" spans="1:17" x14ac:dyDescent="0.25">
      <c r="A5950" s="2">
        <v>38174</v>
      </c>
      <c r="B5950" s="1" t="s">
        <v>7601</v>
      </c>
      <c r="C5950">
        <v>537</v>
      </c>
      <c r="D5950">
        <v>16347</v>
      </c>
      <c r="E5950">
        <v>9</v>
      </c>
      <c r="F5950">
        <v>2</v>
      </c>
      <c r="G5950">
        <v>1</v>
      </c>
      <c r="H5950" s="2">
        <v>43287</v>
      </c>
      <c r="I5950" t="str">
        <f>VLOOKUP(Sales[[#This Row],[TerritoryKey]], Territories[], 2, FALSE)</f>
        <v>Australia</v>
      </c>
      <c r="J5950">
        <f>_xlfn.XLOOKUP(Sales[[#This Row],[ProductKey]], Products!$A:$A, Products!$J:$J)</f>
        <v>13.09</v>
      </c>
      <c r="K5950">
        <f>_xlfn.XLOOKUP(Sales[[#This Row],[ProductKey]], Products!$A:$A, Products!$K:$K)</f>
        <v>35</v>
      </c>
      <c r="L5950" s="1">
        <f>Sales[[#This Row],[ProductPrice]]*Sales[[#This Row],[OrderQuantity]]</f>
        <v>35</v>
      </c>
      <c r="M5950" s="1">
        <f>Sales[[#This Row],[OrderQuantity]]</f>
        <v>1</v>
      </c>
      <c r="N5950" s="1">
        <f>1</f>
        <v>1</v>
      </c>
      <c r="O5950" s="1">
        <f>Sales[[#This Row],[TotalSales]]-Sales[[#This Row],[TotalCost]]</f>
        <v>21.91</v>
      </c>
      <c r="P5950" s="1">
        <f>Sales[[#This Row],[ProductCost]]*Sales[[#This Row],[OrderQuantity]]</f>
        <v>13.09</v>
      </c>
      <c r="Q5950" s="1" t="str">
        <f>VLOOKUP(Sales[[#This Row],[ProductKey]], Products!$A$2:$D$1000, 4, FALSE)</f>
        <v>HL Mountain Tire</v>
      </c>
    </row>
    <row r="5951" spans="1:17" x14ac:dyDescent="0.25">
      <c r="A5951" s="2">
        <v>38110</v>
      </c>
      <c r="B5951" s="1" t="s">
        <v>7634</v>
      </c>
      <c r="C5951">
        <v>537</v>
      </c>
      <c r="D5951">
        <v>18881</v>
      </c>
      <c r="E5951">
        <v>1</v>
      </c>
      <c r="F5951">
        <v>2</v>
      </c>
      <c r="G5951">
        <v>1</v>
      </c>
      <c r="H5951" s="2">
        <v>43223</v>
      </c>
      <c r="I5951" t="str">
        <f>VLOOKUP(Sales[[#This Row],[TerritoryKey]], Territories[], 2, FALSE)</f>
        <v>Northwest</v>
      </c>
      <c r="J5951">
        <f>_xlfn.XLOOKUP(Sales[[#This Row],[ProductKey]], Products!$A:$A, Products!$J:$J)</f>
        <v>13.09</v>
      </c>
      <c r="K5951">
        <f>_xlfn.XLOOKUP(Sales[[#This Row],[ProductKey]], Products!$A:$A, Products!$K:$K)</f>
        <v>35</v>
      </c>
      <c r="L5951" s="1">
        <f>Sales[[#This Row],[ProductPrice]]*Sales[[#This Row],[OrderQuantity]]</f>
        <v>35</v>
      </c>
      <c r="M5951" s="1">
        <f>Sales[[#This Row],[OrderQuantity]]</f>
        <v>1</v>
      </c>
      <c r="N5951" s="1">
        <f>1</f>
        <v>1</v>
      </c>
      <c r="O5951" s="1">
        <f>Sales[[#This Row],[TotalSales]]-Sales[[#This Row],[TotalCost]]</f>
        <v>21.91</v>
      </c>
      <c r="P5951" s="1">
        <f>Sales[[#This Row],[ProductCost]]*Sales[[#This Row],[OrderQuantity]]</f>
        <v>13.09</v>
      </c>
      <c r="Q5951" s="1" t="str">
        <f>VLOOKUP(Sales[[#This Row],[ProductKey]], Products!$A$2:$D$1000, 4, FALSE)</f>
        <v>HL Mountain Tire</v>
      </c>
    </row>
    <row r="5952" spans="1:17" x14ac:dyDescent="0.25">
      <c r="A5952" s="2">
        <v>38233</v>
      </c>
      <c r="B5952" s="1" t="s">
        <v>7646</v>
      </c>
      <c r="C5952">
        <v>537</v>
      </c>
      <c r="D5952">
        <v>16159</v>
      </c>
      <c r="E5952">
        <v>9</v>
      </c>
      <c r="F5952">
        <v>2</v>
      </c>
      <c r="G5952">
        <v>1</v>
      </c>
      <c r="H5952" s="2">
        <v>43346</v>
      </c>
      <c r="I5952" t="str">
        <f>VLOOKUP(Sales[[#This Row],[TerritoryKey]], Territories[], 2, FALSE)</f>
        <v>Australia</v>
      </c>
      <c r="J5952">
        <f>_xlfn.XLOOKUP(Sales[[#This Row],[ProductKey]], Products!$A:$A, Products!$J:$J)</f>
        <v>13.09</v>
      </c>
      <c r="K5952">
        <f>_xlfn.XLOOKUP(Sales[[#This Row],[ProductKey]], Products!$A:$A, Products!$K:$K)</f>
        <v>35</v>
      </c>
      <c r="L5952" s="1">
        <f>Sales[[#This Row],[ProductPrice]]*Sales[[#This Row],[OrderQuantity]]</f>
        <v>35</v>
      </c>
      <c r="M5952" s="1">
        <f>Sales[[#This Row],[OrderQuantity]]</f>
        <v>1</v>
      </c>
      <c r="N5952" s="1">
        <f>1</f>
        <v>1</v>
      </c>
      <c r="O5952" s="1">
        <f>Sales[[#This Row],[TotalSales]]-Sales[[#This Row],[TotalCost]]</f>
        <v>21.91</v>
      </c>
      <c r="P5952" s="1">
        <f>Sales[[#This Row],[ProductCost]]*Sales[[#This Row],[OrderQuantity]]</f>
        <v>13.09</v>
      </c>
      <c r="Q5952" s="1" t="str">
        <f>VLOOKUP(Sales[[#This Row],[ProductKey]], Products!$A$2:$D$1000, 4, FALSE)</f>
        <v>HL Mountain Tire</v>
      </c>
    </row>
    <row r="5953" spans="1:17" x14ac:dyDescent="0.25">
      <c r="A5953" s="2">
        <v>37992</v>
      </c>
      <c r="B5953" s="1" t="s">
        <v>7660</v>
      </c>
      <c r="C5953">
        <v>537</v>
      </c>
      <c r="D5953">
        <v>18415</v>
      </c>
      <c r="E5953">
        <v>4</v>
      </c>
      <c r="F5953">
        <v>2</v>
      </c>
      <c r="G5953">
        <v>1</v>
      </c>
      <c r="H5953" s="2">
        <v>43106</v>
      </c>
      <c r="I5953" t="str">
        <f>VLOOKUP(Sales[[#This Row],[TerritoryKey]], Territories[], 2, FALSE)</f>
        <v>Southwest</v>
      </c>
      <c r="J5953">
        <f>_xlfn.XLOOKUP(Sales[[#This Row],[ProductKey]], Products!$A:$A, Products!$J:$J)</f>
        <v>13.09</v>
      </c>
      <c r="K5953">
        <f>_xlfn.XLOOKUP(Sales[[#This Row],[ProductKey]], Products!$A:$A, Products!$K:$K)</f>
        <v>35</v>
      </c>
      <c r="L5953" s="1">
        <f>Sales[[#This Row],[ProductPrice]]*Sales[[#This Row],[OrderQuantity]]</f>
        <v>35</v>
      </c>
      <c r="M5953" s="1">
        <f>Sales[[#This Row],[OrderQuantity]]</f>
        <v>1</v>
      </c>
      <c r="N5953" s="1">
        <f>1</f>
        <v>1</v>
      </c>
      <c r="O5953" s="1">
        <f>Sales[[#This Row],[TotalSales]]-Sales[[#This Row],[TotalCost]]</f>
        <v>21.91</v>
      </c>
      <c r="P5953" s="1">
        <f>Sales[[#This Row],[ProductCost]]*Sales[[#This Row],[OrderQuantity]]</f>
        <v>13.09</v>
      </c>
      <c r="Q5953" s="1" t="str">
        <f>VLOOKUP(Sales[[#This Row],[ProductKey]], Products!$A$2:$D$1000, 4, FALSE)</f>
        <v>HL Mountain Tire</v>
      </c>
    </row>
    <row r="5954" spans="1:17" x14ac:dyDescent="0.25">
      <c r="A5954" s="2">
        <v>38142</v>
      </c>
      <c r="B5954" s="1" t="s">
        <v>7680</v>
      </c>
      <c r="C5954">
        <v>537</v>
      </c>
      <c r="D5954">
        <v>13987</v>
      </c>
      <c r="E5954">
        <v>6</v>
      </c>
      <c r="F5954">
        <v>2</v>
      </c>
      <c r="G5954">
        <v>1</v>
      </c>
      <c r="H5954" s="2">
        <v>43255</v>
      </c>
      <c r="I5954" t="str">
        <f>VLOOKUP(Sales[[#This Row],[TerritoryKey]], Territories[], 2, FALSE)</f>
        <v>Canada</v>
      </c>
      <c r="J5954">
        <f>_xlfn.XLOOKUP(Sales[[#This Row],[ProductKey]], Products!$A:$A, Products!$J:$J)</f>
        <v>13.09</v>
      </c>
      <c r="K5954">
        <f>_xlfn.XLOOKUP(Sales[[#This Row],[ProductKey]], Products!$A:$A, Products!$K:$K)</f>
        <v>35</v>
      </c>
      <c r="L5954" s="1">
        <f>Sales[[#This Row],[ProductPrice]]*Sales[[#This Row],[OrderQuantity]]</f>
        <v>35</v>
      </c>
      <c r="M5954" s="1">
        <f>Sales[[#This Row],[OrderQuantity]]</f>
        <v>1</v>
      </c>
      <c r="N5954" s="1">
        <f>1</f>
        <v>1</v>
      </c>
      <c r="O5954" s="1">
        <f>Sales[[#This Row],[TotalSales]]-Sales[[#This Row],[TotalCost]]</f>
        <v>21.91</v>
      </c>
      <c r="P5954" s="1">
        <f>Sales[[#This Row],[ProductCost]]*Sales[[#This Row],[OrderQuantity]]</f>
        <v>13.09</v>
      </c>
      <c r="Q5954" s="1" t="str">
        <f>VLOOKUP(Sales[[#This Row],[ProductKey]], Products!$A$2:$D$1000, 4, FALSE)</f>
        <v>HL Mountain Tire</v>
      </c>
    </row>
    <row r="5955" spans="1:17" x14ac:dyDescent="0.25">
      <c r="A5955" s="2">
        <v>38082</v>
      </c>
      <c r="B5955" s="1" t="s">
        <v>7685</v>
      </c>
      <c r="C5955">
        <v>537</v>
      </c>
      <c r="D5955">
        <v>11310</v>
      </c>
      <c r="E5955">
        <v>4</v>
      </c>
      <c r="F5955">
        <v>2</v>
      </c>
      <c r="G5955">
        <v>1</v>
      </c>
      <c r="H5955" s="2">
        <v>43195</v>
      </c>
      <c r="I5955" t="str">
        <f>VLOOKUP(Sales[[#This Row],[TerritoryKey]], Territories[], 2, FALSE)</f>
        <v>Southwest</v>
      </c>
      <c r="J5955">
        <f>_xlfn.XLOOKUP(Sales[[#This Row],[ProductKey]], Products!$A:$A, Products!$J:$J)</f>
        <v>13.09</v>
      </c>
      <c r="K5955">
        <f>_xlfn.XLOOKUP(Sales[[#This Row],[ProductKey]], Products!$A:$A, Products!$K:$K)</f>
        <v>35</v>
      </c>
      <c r="L5955" s="1">
        <f>Sales[[#This Row],[ProductPrice]]*Sales[[#This Row],[OrderQuantity]]</f>
        <v>35</v>
      </c>
      <c r="M5955" s="1">
        <f>Sales[[#This Row],[OrderQuantity]]</f>
        <v>1</v>
      </c>
      <c r="N5955" s="1">
        <f>1</f>
        <v>1</v>
      </c>
      <c r="O5955" s="1">
        <f>Sales[[#This Row],[TotalSales]]-Sales[[#This Row],[TotalCost]]</f>
        <v>21.91</v>
      </c>
      <c r="P5955" s="1">
        <f>Sales[[#This Row],[ProductCost]]*Sales[[#This Row],[OrderQuantity]]</f>
        <v>13.09</v>
      </c>
      <c r="Q5955" s="1" t="str">
        <f>VLOOKUP(Sales[[#This Row],[ProductKey]], Products!$A$2:$D$1000, 4, FALSE)</f>
        <v>HL Mountain Tire</v>
      </c>
    </row>
    <row r="5956" spans="1:17" x14ac:dyDescent="0.25">
      <c r="A5956" s="2">
        <v>38110</v>
      </c>
      <c r="B5956" s="1" t="s">
        <v>7724</v>
      </c>
      <c r="C5956">
        <v>537</v>
      </c>
      <c r="D5956">
        <v>18406</v>
      </c>
      <c r="E5956">
        <v>4</v>
      </c>
      <c r="F5956">
        <v>2</v>
      </c>
      <c r="G5956">
        <v>1</v>
      </c>
      <c r="H5956" s="2">
        <v>43223</v>
      </c>
      <c r="I5956" t="str">
        <f>VLOOKUP(Sales[[#This Row],[TerritoryKey]], Territories[], 2, FALSE)</f>
        <v>Southwest</v>
      </c>
      <c r="J5956">
        <f>_xlfn.XLOOKUP(Sales[[#This Row],[ProductKey]], Products!$A:$A, Products!$J:$J)</f>
        <v>13.09</v>
      </c>
      <c r="K5956">
        <f>_xlfn.XLOOKUP(Sales[[#This Row],[ProductKey]], Products!$A:$A, Products!$K:$K)</f>
        <v>35</v>
      </c>
      <c r="L5956" s="1">
        <f>Sales[[#This Row],[ProductPrice]]*Sales[[#This Row],[OrderQuantity]]</f>
        <v>35</v>
      </c>
      <c r="M5956" s="1">
        <f>Sales[[#This Row],[OrderQuantity]]</f>
        <v>1</v>
      </c>
      <c r="N5956" s="1">
        <f>1</f>
        <v>1</v>
      </c>
      <c r="O5956" s="1">
        <f>Sales[[#This Row],[TotalSales]]-Sales[[#This Row],[TotalCost]]</f>
        <v>21.91</v>
      </c>
      <c r="P5956" s="1">
        <f>Sales[[#This Row],[ProductCost]]*Sales[[#This Row],[OrderQuantity]]</f>
        <v>13.09</v>
      </c>
      <c r="Q5956" s="1" t="str">
        <f>VLOOKUP(Sales[[#This Row],[ProductKey]], Products!$A$2:$D$1000, 4, FALSE)</f>
        <v>HL Mountain Tire</v>
      </c>
    </row>
    <row r="5957" spans="1:17" x14ac:dyDescent="0.25">
      <c r="A5957" s="2">
        <v>38021</v>
      </c>
      <c r="B5957" s="1" t="s">
        <v>7752</v>
      </c>
      <c r="C5957">
        <v>537</v>
      </c>
      <c r="D5957">
        <v>18426</v>
      </c>
      <c r="E5957">
        <v>4</v>
      </c>
      <c r="F5957">
        <v>2</v>
      </c>
      <c r="G5957">
        <v>1</v>
      </c>
      <c r="H5957" s="2">
        <v>43135</v>
      </c>
      <c r="I5957" t="str">
        <f>VLOOKUP(Sales[[#This Row],[TerritoryKey]], Territories[], 2, FALSE)</f>
        <v>Southwest</v>
      </c>
      <c r="J5957">
        <f>_xlfn.XLOOKUP(Sales[[#This Row],[ProductKey]], Products!$A:$A, Products!$J:$J)</f>
        <v>13.09</v>
      </c>
      <c r="K5957">
        <f>_xlfn.XLOOKUP(Sales[[#This Row],[ProductKey]], Products!$A:$A, Products!$K:$K)</f>
        <v>35</v>
      </c>
      <c r="L5957" s="1">
        <f>Sales[[#This Row],[ProductPrice]]*Sales[[#This Row],[OrderQuantity]]</f>
        <v>35</v>
      </c>
      <c r="M5957" s="1">
        <f>Sales[[#This Row],[OrderQuantity]]</f>
        <v>1</v>
      </c>
      <c r="N5957" s="1">
        <f>1</f>
        <v>1</v>
      </c>
      <c r="O5957" s="1">
        <f>Sales[[#This Row],[TotalSales]]-Sales[[#This Row],[TotalCost]]</f>
        <v>21.91</v>
      </c>
      <c r="P5957" s="1">
        <f>Sales[[#This Row],[ProductCost]]*Sales[[#This Row],[OrderQuantity]]</f>
        <v>13.09</v>
      </c>
      <c r="Q5957" s="1" t="str">
        <f>VLOOKUP(Sales[[#This Row],[ProductKey]], Products!$A$2:$D$1000, 4, FALSE)</f>
        <v>HL Mountain Tire</v>
      </c>
    </row>
    <row r="5958" spans="1:17" x14ac:dyDescent="0.25">
      <c r="A5958" s="2">
        <v>38050</v>
      </c>
      <c r="B5958" s="1" t="s">
        <v>7782</v>
      </c>
      <c r="C5958">
        <v>537</v>
      </c>
      <c r="D5958">
        <v>18831</v>
      </c>
      <c r="E5958">
        <v>4</v>
      </c>
      <c r="F5958">
        <v>2</v>
      </c>
      <c r="G5958">
        <v>1</v>
      </c>
      <c r="H5958" s="2">
        <v>43163</v>
      </c>
      <c r="I5958" t="str">
        <f>VLOOKUP(Sales[[#This Row],[TerritoryKey]], Territories[], 2, FALSE)</f>
        <v>Southwest</v>
      </c>
      <c r="J5958">
        <f>_xlfn.XLOOKUP(Sales[[#This Row],[ProductKey]], Products!$A:$A, Products!$J:$J)</f>
        <v>13.09</v>
      </c>
      <c r="K5958">
        <f>_xlfn.XLOOKUP(Sales[[#This Row],[ProductKey]], Products!$A:$A, Products!$K:$K)</f>
        <v>35</v>
      </c>
      <c r="L5958" s="1">
        <f>Sales[[#This Row],[ProductPrice]]*Sales[[#This Row],[OrderQuantity]]</f>
        <v>35</v>
      </c>
      <c r="M5958" s="1">
        <f>Sales[[#This Row],[OrderQuantity]]</f>
        <v>1</v>
      </c>
      <c r="N5958" s="1">
        <f>1</f>
        <v>1</v>
      </c>
      <c r="O5958" s="1">
        <f>Sales[[#This Row],[TotalSales]]-Sales[[#This Row],[TotalCost]]</f>
        <v>21.91</v>
      </c>
      <c r="P5958" s="1">
        <f>Sales[[#This Row],[ProductCost]]*Sales[[#This Row],[OrderQuantity]]</f>
        <v>13.09</v>
      </c>
      <c r="Q5958" s="1" t="str">
        <f>VLOOKUP(Sales[[#This Row],[ProductKey]], Products!$A$2:$D$1000, 4, FALSE)</f>
        <v>HL Mountain Tire</v>
      </c>
    </row>
    <row r="5959" spans="1:17" x14ac:dyDescent="0.25">
      <c r="A5959" s="2">
        <v>38234</v>
      </c>
      <c r="B5959" s="1" t="s">
        <v>7802</v>
      </c>
      <c r="C5959">
        <v>537</v>
      </c>
      <c r="D5959">
        <v>18781</v>
      </c>
      <c r="E5959">
        <v>4</v>
      </c>
      <c r="F5959">
        <v>2</v>
      </c>
      <c r="G5959">
        <v>1</v>
      </c>
      <c r="H5959" s="2">
        <v>43347</v>
      </c>
      <c r="I5959" t="str">
        <f>VLOOKUP(Sales[[#This Row],[TerritoryKey]], Territories[], 2, FALSE)</f>
        <v>Southwest</v>
      </c>
      <c r="J5959">
        <f>_xlfn.XLOOKUP(Sales[[#This Row],[ProductKey]], Products!$A:$A, Products!$J:$J)</f>
        <v>13.09</v>
      </c>
      <c r="K5959">
        <f>_xlfn.XLOOKUP(Sales[[#This Row],[ProductKey]], Products!$A:$A, Products!$K:$K)</f>
        <v>35</v>
      </c>
      <c r="L5959" s="1">
        <f>Sales[[#This Row],[ProductPrice]]*Sales[[#This Row],[OrderQuantity]]</f>
        <v>35</v>
      </c>
      <c r="M5959" s="1">
        <f>Sales[[#This Row],[OrderQuantity]]</f>
        <v>1</v>
      </c>
      <c r="N5959" s="1">
        <f>1</f>
        <v>1</v>
      </c>
      <c r="O5959" s="1">
        <f>Sales[[#This Row],[TotalSales]]-Sales[[#This Row],[TotalCost]]</f>
        <v>21.91</v>
      </c>
      <c r="P5959" s="1">
        <f>Sales[[#This Row],[ProductCost]]*Sales[[#This Row],[OrderQuantity]]</f>
        <v>13.09</v>
      </c>
      <c r="Q5959" s="1" t="str">
        <f>VLOOKUP(Sales[[#This Row],[ProductKey]], Products!$A$2:$D$1000, 4, FALSE)</f>
        <v>HL Mountain Tire</v>
      </c>
    </row>
    <row r="5960" spans="1:17" x14ac:dyDescent="0.25">
      <c r="A5960" s="2">
        <v>38143</v>
      </c>
      <c r="B5960" s="1" t="s">
        <v>7839</v>
      </c>
      <c r="C5960">
        <v>537</v>
      </c>
      <c r="D5960">
        <v>13728</v>
      </c>
      <c r="E5960">
        <v>4</v>
      </c>
      <c r="F5960">
        <v>2</v>
      </c>
      <c r="G5960">
        <v>1</v>
      </c>
      <c r="H5960" s="2">
        <v>43256</v>
      </c>
      <c r="I5960" t="str">
        <f>VLOOKUP(Sales[[#This Row],[TerritoryKey]], Territories[], 2, FALSE)</f>
        <v>Southwest</v>
      </c>
      <c r="J5960">
        <f>_xlfn.XLOOKUP(Sales[[#This Row],[ProductKey]], Products!$A:$A, Products!$J:$J)</f>
        <v>13.09</v>
      </c>
      <c r="K5960">
        <f>_xlfn.XLOOKUP(Sales[[#This Row],[ProductKey]], Products!$A:$A, Products!$K:$K)</f>
        <v>35</v>
      </c>
      <c r="L5960" s="1">
        <f>Sales[[#This Row],[ProductPrice]]*Sales[[#This Row],[OrderQuantity]]</f>
        <v>35</v>
      </c>
      <c r="M5960" s="1">
        <f>Sales[[#This Row],[OrderQuantity]]</f>
        <v>1</v>
      </c>
      <c r="N5960" s="1">
        <f>1</f>
        <v>1</v>
      </c>
      <c r="O5960" s="1">
        <f>Sales[[#This Row],[TotalSales]]-Sales[[#This Row],[TotalCost]]</f>
        <v>21.91</v>
      </c>
      <c r="P5960" s="1">
        <f>Sales[[#This Row],[ProductCost]]*Sales[[#This Row],[OrderQuantity]]</f>
        <v>13.09</v>
      </c>
      <c r="Q5960" s="1" t="str">
        <f>VLOOKUP(Sales[[#This Row],[ProductKey]], Products!$A$2:$D$1000, 4, FALSE)</f>
        <v>HL Mountain Tire</v>
      </c>
    </row>
    <row r="5961" spans="1:17" x14ac:dyDescent="0.25">
      <c r="A5961" s="2">
        <v>38324</v>
      </c>
      <c r="B5961" s="1" t="s">
        <v>7868</v>
      </c>
      <c r="C5961">
        <v>537</v>
      </c>
      <c r="D5961">
        <v>12762</v>
      </c>
      <c r="E5961">
        <v>4</v>
      </c>
      <c r="F5961">
        <v>2</v>
      </c>
      <c r="G5961">
        <v>1</v>
      </c>
      <c r="H5961" s="2">
        <v>43437</v>
      </c>
      <c r="I5961" t="str">
        <f>VLOOKUP(Sales[[#This Row],[TerritoryKey]], Territories[], 2, FALSE)</f>
        <v>Southwest</v>
      </c>
      <c r="J5961">
        <f>_xlfn.XLOOKUP(Sales[[#This Row],[ProductKey]], Products!$A:$A, Products!$J:$J)</f>
        <v>13.09</v>
      </c>
      <c r="K5961">
        <f>_xlfn.XLOOKUP(Sales[[#This Row],[ProductKey]], Products!$A:$A, Products!$K:$K)</f>
        <v>35</v>
      </c>
      <c r="L5961" s="1">
        <f>Sales[[#This Row],[ProductPrice]]*Sales[[#This Row],[OrderQuantity]]</f>
        <v>35</v>
      </c>
      <c r="M5961" s="1">
        <f>Sales[[#This Row],[OrderQuantity]]</f>
        <v>1</v>
      </c>
      <c r="N5961" s="1">
        <f>1</f>
        <v>1</v>
      </c>
      <c r="O5961" s="1">
        <f>Sales[[#This Row],[TotalSales]]-Sales[[#This Row],[TotalCost]]</f>
        <v>21.91</v>
      </c>
      <c r="P5961" s="1">
        <f>Sales[[#This Row],[ProductCost]]*Sales[[#This Row],[OrderQuantity]]</f>
        <v>13.09</v>
      </c>
      <c r="Q5961" s="1" t="str">
        <f>VLOOKUP(Sales[[#This Row],[ProductKey]], Products!$A$2:$D$1000, 4, FALSE)</f>
        <v>HL Mountain Tire</v>
      </c>
    </row>
    <row r="5962" spans="1:17" x14ac:dyDescent="0.25">
      <c r="A5962" s="2">
        <v>38171</v>
      </c>
      <c r="B5962" s="1" t="s">
        <v>7881</v>
      </c>
      <c r="C5962">
        <v>537</v>
      </c>
      <c r="D5962">
        <v>12830</v>
      </c>
      <c r="E5962">
        <v>7</v>
      </c>
      <c r="F5962">
        <v>2</v>
      </c>
      <c r="G5962">
        <v>1</v>
      </c>
      <c r="H5962" s="2">
        <v>43284</v>
      </c>
      <c r="I5962" t="str">
        <f>VLOOKUP(Sales[[#This Row],[TerritoryKey]], Territories[], 2, FALSE)</f>
        <v>France</v>
      </c>
      <c r="J5962">
        <f>_xlfn.XLOOKUP(Sales[[#This Row],[ProductKey]], Products!$A:$A, Products!$J:$J)</f>
        <v>13.09</v>
      </c>
      <c r="K5962">
        <f>_xlfn.XLOOKUP(Sales[[#This Row],[ProductKey]], Products!$A:$A, Products!$K:$K)</f>
        <v>35</v>
      </c>
      <c r="L5962" s="1">
        <f>Sales[[#This Row],[ProductPrice]]*Sales[[#This Row],[OrderQuantity]]</f>
        <v>35</v>
      </c>
      <c r="M5962" s="1">
        <f>Sales[[#This Row],[OrderQuantity]]</f>
        <v>1</v>
      </c>
      <c r="N5962" s="1">
        <f>1</f>
        <v>1</v>
      </c>
      <c r="O5962" s="1">
        <f>Sales[[#This Row],[TotalSales]]-Sales[[#This Row],[TotalCost]]</f>
        <v>21.91</v>
      </c>
      <c r="P5962" s="1">
        <f>Sales[[#This Row],[ProductCost]]*Sales[[#This Row],[OrderQuantity]]</f>
        <v>13.09</v>
      </c>
      <c r="Q5962" s="1" t="str">
        <f>VLOOKUP(Sales[[#This Row],[ProductKey]], Products!$A$2:$D$1000, 4, FALSE)</f>
        <v>HL Mountain Tire</v>
      </c>
    </row>
    <row r="5963" spans="1:17" x14ac:dyDescent="0.25">
      <c r="A5963" s="2">
        <v>37992</v>
      </c>
      <c r="B5963" s="1" t="s">
        <v>7899</v>
      </c>
      <c r="C5963">
        <v>537</v>
      </c>
      <c r="D5963">
        <v>18400</v>
      </c>
      <c r="E5963">
        <v>4</v>
      </c>
      <c r="F5963">
        <v>2</v>
      </c>
      <c r="G5963">
        <v>1</v>
      </c>
      <c r="H5963" s="2">
        <v>43106</v>
      </c>
      <c r="I5963" t="str">
        <f>VLOOKUP(Sales[[#This Row],[TerritoryKey]], Territories[], 2, FALSE)</f>
        <v>Southwest</v>
      </c>
      <c r="J5963">
        <f>_xlfn.XLOOKUP(Sales[[#This Row],[ProductKey]], Products!$A:$A, Products!$J:$J)</f>
        <v>13.09</v>
      </c>
      <c r="K5963">
        <f>_xlfn.XLOOKUP(Sales[[#This Row],[ProductKey]], Products!$A:$A, Products!$K:$K)</f>
        <v>35</v>
      </c>
      <c r="L5963" s="1">
        <f>Sales[[#This Row],[ProductPrice]]*Sales[[#This Row],[OrderQuantity]]</f>
        <v>35</v>
      </c>
      <c r="M5963" s="1">
        <f>Sales[[#This Row],[OrderQuantity]]</f>
        <v>1</v>
      </c>
      <c r="N5963" s="1">
        <f>1</f>
        <v>1</v>
      </c>
      <c r="O5963" s="1">
        <f>Sales[[#This Row],[TotalSales]]-Sales[[#This Row],[TotalCost]]</f>
        <v>21.91</v>
      </c>
      <c r="P5963" s="1">
        <f>Sales[[#This Row],[ProductCost]]*Sales[[#This Row],[OrderQuantity]]</f>
        <v>13.09</v>
      </c>
      <c r="Q5963" s="1" t="str">
        <f>VLOOKUP(Sales[[#This Row],[ProductKey]], Products!$A$2:$D$1000, 4, FALSE)</f>
        <v>HL Mountain Tire</v>
      </c>
    </row>
    <row r="5964" spans="1:17" x14ac:dyDescent="0.25">
      <c r="A5964" s="2">
        <v>38174</v>
      </c>
      <c r="B5964" s="1" t="s">
        <v>7907</v>
      </c>
      <c r="C5964">
        <v>537</v>
      </c>
      <c r="D5964">
        <v>11717</v>
      </c>
      <c r="E5964">
        <v>1</v>
      </c>
      <c r="F5964">
        <v>2</v>
      </c>
      <c r="G5964">
        <v>1</v>
      </c>
      <c r="H5964" s="2">
        <v>43287</v>
      </c>
      <c r="I5964" t="str">
        <f>VLOOKUP(Sales[[#This Row],[TerritoryKey]], Territories[], 2, FALSE)</f>
        <v>Northwest</v>
      </c>
      <c r="J5964">
        <f>_xlfn.XLOOKUP(Sales[[#This Row],[ProductKey]], Products!$A:$A, Products!$J:$J)</f>
        <v>13.09</v>
      </c>
      <c r="K5964">
        <f>_xlfn.XLOOKUP(Sales[[#This Row],[ProductKey]], Products!$A:$A, Products!$K:$K)</f>
        <v>35</v>
      </c>
      <c r="L5964" s="1">
        <f>Sales[[#This Row],[ProductPrice]]*Sales[[#This Row],[OrderQuantity]]</f>
        <v>35</v>
      </c>
      <c r="M5964" s="1">
        <f>Sales[[#This Row],[OrderQuantity]]</f>
        <v>1</v>
      </c>
      <c r="N5964" s="1">
        <f>1</f>
        <v>1</v>
      </c>
      <c r="O5964" s="1">
        <f>Sales[[#This Row],[TotalSales]]-Sales[[#This Row],[TotalCost]]</f>
        <v>21.91</v>
      </c>
      <c r="P5964" s="1">
        <f>Sales[[#This Row],[ProductCost]]*Sales[[#This Row],[OrderQuantity]]</f>
        <v>13.09</v>
      </c>
      <c r="Q5964" s="1" t="str">
        <f>VLOOKUP(Sales[[#This Row],[ProductKey]], Products!$A$2:$D$1000, 4, FALSE)</f>
        <v>HL Mountain Tire</v>
      </c>
    </row>
    <row r="5965" spans="1:17" x14ac:dyDescent="0.25">
      <c r="A5965" s="2">
        <v>37691</v>
      </c>
      <c r="B5965" s="1" t="s">
        <v>18</v>
      </c>
      <c r="C5965">
        <v>215</v>
      </c>
      <c r="D5965">
        <v>20260</v>
      </c>
      <c r="E5965">
        <v>9</v>
      </c>
      <c r="F5965">
        <v>2</v>
      </c>
      <c r="G5965">
        <v>1</v>
      </c>
      <c r="H5965" s="2">
        <v>42805</v>
      </c>
      <c r="I5965" t="str">
        <f>VLOOKUP(Sales[[#This Row],[TerritoryKey]], Territories[], 2, FALSE)</f>
        <v>Australia</v>
      </c>
      <c r="J5965">
        <f>_xlfn.XLOOKUP(Sales[[#This Row],[ProductKey]], Products!$A:$A, Products!$J:$J)</f>
        <v>12.027799999999999</v>
      </c>
      <c r="K5965">
        <f>_xlfn.XLOOKUP(Sales[[#This Row],[ProductKey]], Products!$A:$A, Products!$K:$K)</f>
        <v>33.644199999999998</v>
      </c>
      <c r="L5965" s="1">
        <f>Sales[[#This Row],[ProductPrice]]*Sales[[#This Row],[OrderQuantity]]</f>
        <v>33.644199999999998</v>
      </c>
      <c r="M5965" s="1">
        <f>Sales[[#This Row],[OrderQuantity]]</f>
        <v>1</v>
      </c>
      <c r="N5965" s="1">
        <f>1</f>
        <v>1</v>
      </c>
      <c r="O5965" s="1">
        <f>Sales[[#This Row],[TotalSales]]-Sales[[#This Row],[TotalCost]]</f>
        <v>21.616399999999999</v>
      </c>
      <c r="P5965" s="1">
        <f>Sales[[#This Row],[ProductCost]]*Sales[[#This Row],[OrderQuantity]]</f>
        <v>12.027799999999999</v>
      </c>
      <c r="Q5965" s="1" t="str">
        <f>VLOOKUP(Sales[[#This Row],[ProductKey]], Products!$A$2:$D$1000, 4, FALSE)</f>
        <v>Sport-100 Helmet, Black</v>
      </c>
    </row>
    <row r="5966" spans="1:17" x14ac:dyDescent="0.25">
      <c r="A5966" s="2">
        <v>37965</v>
      </c>
      <c r="B5966" s="1" t="s">
        <v>78</v>
      </c>
      <c r="C5966">
        <v>215</v>
      </c>
      <c r="D5966">
        <v>14375</v>
      </c>
      <c r="E5966">
        <v>1</v>
      </c>
      <c r="F5966">
        <v>2</v>
      </c>
      <c r="G5966">
        <v>1</v>
      </c>
      <c r="H5966" s="2">
        <v>43079</v>
      </c>
      <c r="I5966" t="str">
        <f>VLOOKUP(Sales[[#This Row],[TerritoryKey]], Territories[], 2, FALSE)</f>
        <v>Northwest</v>
      </c>
      <c r="J5966">
        <f>_xlfn.XLOOKUP(Sales[[#This Row],[ProductKey]], Products!$A:$A, Products!$J:$J)</f>
        <v>12.027799999999999</v>
      </c>
      <c r="K5966">
        <f>_xlfn.XLOOKUP(Sales[[#This Row],[ProductKey]], Products!$A:$A, Products!$K:$K)</f>
        <v>33.644199999999998</v>
      </c>
      <c r="L5966" s="1">
        <f>Sales[[#This Row],[ProductPrice]]*Sales[[#This Row],[OrderQuantity]]</f>
        <v>33.644199999999998</v>
      </c>
      <c r="M5966" s="1">
        <f>Sales[[#This Row],[OrderQuantity]]</f>
        <v>1</v>
      </c>
      <c r="N5966" s="1">
        <f>1</f>
        <v>1</v>
      </c>
      <c r="O5966" s="1">
        <f>Sales[[#This Row],[TotalSales]]-Sales[[#This Row],[TotalCost]]</f>
        <v>21.616399999999999</v>
      </c>
      <c r="P5966" s="1">
        <f>Sales[[#This Row],[ProductCost]]*Sales[[#This Row],[OrderQuantity]]</f>
        <v>12.027799999999999</v>
      </c>
      <c r="Q5966" s="1" t="str">
        <f>VLOOKUP(Sales[[#This Row],[ProductKey]], Products!$A$2:$D$1000, 4, FALSE)</f>
        <v>Sport-100 Helmet, Black</v>
      </c>
    </row>
    <row r="5967" spans="1:17" x14ac:dyDescent="0.25">
      <c r="A5967" s="2">
        <v>37751</v>
      </c>
      <c r="B5967" s="1" t="s">
        <v>94</v>
      </c>
      <c r="C5967">
        <v>215</v>
      </c>
      <c r="D5967">
        <v>15939</v>
      </c>
      <c r="E5967">
        <v>1</v>
      </c>
      <c r="F5967">
        <v>2</v>
      </c>
      <c r="G5967">
        <v>1</v>
      </c>
      <c r="H5967" s="2">
        <v>42865</v>
      </c>
      <c r="I5967" t="str">
        <f>VLOOKUP(Sales[[#This Row],[TerritoryKey]], Territories[], 2, FALSE)</f>
        <v>Northwest</v>
      </c>
      <c r="J5967">
        <f>_xlfn.XLOOKUP(Sales[[#This Row],[ProductKey]], Products!$A:$A, Products!$J:$J)</f>
        <v>12.027799999999999</v>
      </c>
      <c r="K5967">
        <f>_xlfn.XLOOKUP(Sales[[#This Row],[ProductKey]], Products!$A:$A, Products!$K:$K)</f>
        <v>33.644199999999998</v>
      </c>
      <c r="L5967" s="1">
        <f>Sales[[#This Row],[ProductPrice]]*Sales[[#This Row],[OrderQuantity]]</f>
        <v>33.644199999999998</v>
      </c>
      <c r="M5967" s="1">
        <f>Sales[[#This Row],[OrderQuantity]]</f>
        <v>1</v>
      </c>
      <c r="N5967" s="1">
        <f>1</f>
        <v>1</v>
      </c>
      <c r="O5967" s="1">
        <f>Sales[[#This Row],[TotalSales]]-Sales[[#This Row],[TotalCost]]</f>
        <v>21.616399999999999</v>
      </c>
      <c r="P5967" s="1">
        <f>Sales[[#This Row],[ProductCost]]*Sales[[#This Row],[OrderQuantity]]</f>
        <v>12.027799999999999</v>
      </c>
      <c r="Q5967" s="1" t="str">
        <f>VLOOKUP(Sales[[#This Row],[ProductKey]], Products!$A$2:$D$1000, 4, FALSE)</f>
        <v>Sport-100 Helmet, Black</v>
      </c>
    </row>
    <row r="5968" spans="1:17" x14ac:dyDescent="0.25">
      <c r="A5968" s="2">
        <v>37876</v>
      </c>
      <c r="B5968" s="1" t="s">
        <v>261</v>
      </c>
      <c r="C5968">
        <v>215</v>
      </c>
      <c r="D5968">
        <v>22463</v>
      </c>
      <c r="E5968">
        <v>7</v>
      </c>
      <c r="F5968">
        <v>2</v>
      </c>
      <c r="G5968">
        <v>1</v>
      </c>
      <c r="H5968" s="2">
        <v>42990</v>
      </c>
      <c r="I5968" t="str">
        <f>VLOOKUP(Sales[[#This Row],[TerritoryKey]], Territories[], 2, FALSE)</f>
        <v>France</v>
      </c>
      <c r="J5968">
        <f>_xlfn.XLOOKUP(Sales[[#This Row],[ProductKey]], Products!$A:$A, Products!$J:$J)</f>
        <v>12.027799999999999</v>
      </c>
      <c r="K5968">
        <f>_xlfn.XLOOKUP(Sales[[#This Row],[ProductKey]], Products!$A:$A, Products!$K:$K)</f>
        <v>33.644199999999998</v>
      </c>
      <c r="L5968" s="1">
        <f>Sales[[#This Row],[ProductPrice]]*Sales[[#This Row],[OrderQuantity]]</f>
        <v>33.644199999999998</v>
      </c>
      <c r="M5968" s="1">
        <f>Sales[[#This Row],[OrderQuantity]]</f>
        <v>1</v>
      </c>
      <c r="N5968" s="1">
        <f>1</f>
        <v>1</v>
      </c>
      <c r="O5968" s="1">
        <f>Sales[[#This Row],[TotalSales]]-Sales[[#This Row],[TotalCost]]</f>
        <v>21.616399999999999</v>
      </c>
      <c r="P5968" s="1">
        <f>Sales[[#This Row],[ProductCost]]*Sales[[#This Row],[OrderQuantity]]</f>
        <v>12.027799999999999</v>
      </c>
      <c r="Q5968" s="1" t="str">
        <f>VLOOKUP(Sales[[#This Row],[ProductKey]], Products!$A$2:$D$1000, 4, FALSE)</f>
        <v>Sport-100 Helmet, Black</v>
      </c>
    </row>
    <row r="5969" spans="1:17" x14ac:dyDescent="0.25">
      <c r="A5969" s="2">
        <v>37903</v>
      </c>
      <c r="B5969" s="1" t="s">
        <v>302</v>
      </c>
      <c r="C5969">
        <v>215</v>
      </c>
      <c r="D5969">
        <v>25503</v>
      </c>
      <c r="E5969">
        <v>7</v>
      </c>
      <c r="F5969">
        <v>2</v>
      </c>
      <c r="G5969">
        <v>1</v>
      </c>
      <c r="H5969" s="2">
        <v>43017</v>
      </c>
      <c r="I5969" t="str">
        <f>VLOOKUP(Sales[[#This Row],[TerritoryKey]], Territories[], 2, FALSE)</f>
        <v>France</v>
      </c>
      <c r="J5969">
        <f>_xlfn.XLOOKUP(Sales[[#This Row],[ProductKey]], Products!$A:$A, Products!$J:$J)</f>
        <v>12.027799999999999</v>
      </c>
      <c r="K5969">
        <f>_xlfn.XLOOKUP(Sales[[#This Row],[ProductKey]], Products!$A:$A, Products!$K:$K)</f>
        <v>33.644199999999998</v>
      </c>
      <c r="L5969" s="1">
        <f>Sales[[#This Row],[ProductPrice]]*Sales[[#This Row],[OrderQuantity]]</f>
        <v>33.644199999999998</v>
      </c>
      <c r="M5969" s="1">
        <f>Sales[[#This Row],[OrderQuantity]]</f>
        <v>1</v>
      </c>
      <c r="N5969" s="1">
        <f>1</f>
        <v>1</v>
      </c>
      <c r="O5969" s="1">
        <f>Sales[[#This Row],[TotalSales]]-Sales[[#This Row],[TotalCost]]</f>
        <v>21.616399999999999</v>
      </c>
      <c r="P5969" s="1">
        <f>Sales[[#This Row],[ProductCost]]*Sales[[#This Row],[OrderQuantity]]</f>
        <v>12.027799999999999</v>
      </c>
      <c r="Q5969" s="1" t="str">
        <f>VLOOKUP(Sales[[#This Row],[ProductKey]], Products!$A$2:$D$1000, 4, FALSE)</f>
        <v>Sport-100 Helmet, Black</v>
      </c>
    </row>
    <row r="5970" spans="1:17" x14ac:dyDescent="0.25">
      <c r="A5970" s="2">
        <v>37783</v>
      </c>
      <c r="B5970" s="1" t="s">
        <v>335</v>
      </c>
      <c r="C5970">
        <v>215</v>
      </c>
      <c r="D5970">
        <v>13654</v>
      </c>
      <c r="E5970">
        <v>1</v>
      </c>
      <c r="F5970">
        <v>2</v>
      </c>
      <c r="G5970">
        <v>1</v>
      </c>
      <c r="H5970" s="2">
        <v>42897</v>
      </c>
      <c r="I5970" t="str">
        <f>VLOOKUP(Sales[[#This Row],[TerritoryKey]], Territories[], 2, FALSE)</f>
        <v>Northwest</v>
      </c>
      <c r="J5970">
        <f>_xlfn.XLOOKUP(Sales[[#This Row],[ProductKey]], Products!$A:$A, Products!$J:$J)</f>
        <v>12.027799999999999</v>
      </c>
      <c r="K5970">
        <f>_xlfn.XLOOKUP(Sales[[#This Row],[ProductKey]], Products!$A:$A, Products!$K:$K)</f>
        <v>33.644199999999998</v>
      </c>
      <c r="L5970" s="1">
        <f>Sales[[#This Row],[ProductPrice]]*Sales[[#This Row],[OrderQuantity]]</f>
        <v>33.644199999999998</v>
      </c>
      <c r="M5970" s="1">
        <f>Sales[[#This Row],[OrderQuantity]]</f>
        <v>1</v>
      </c>
      <c r="N5970" s="1">
        <f>1</f>
        <v>1</v>
      </c>
      <c r="O5970" s="1">
        <f>Sales[[#This Row],[TotalSales]]-Sales[[#This Row],[TotalCost]]</f>
        <v>21.616399999999999</v>
      </c>
      <c r="P5970" s="1">
        <f>Sales[[#This Row],[ProductCost]]*Sales[[#This Row],[OrderQuantity]]</f>
        <v>12.027799999999999</v>
      </c>
      <c r="Q5970" s="1" t="str">
        <f>VLOOKUP(Sales[[#This Row],[ProductKey]], Products!$A$2:$D$1000, 4, FALSE)</f>
        <v>Sport-100 Helmet, Black</v>
      </c>
    </row>
    <row r="5971" spans="1:17" x14ac:dyDescent="0.25">
      <c r="A5971" s="2">
        <v>37966</v>
      </c>
      <c r="B5971" s="1" t="s">
        <v>357</v>
      </c>
      <c r="C5971">
        <v>215</v>
      </c>
      <c r="D5971">
        <v>16542</v>
      </c>
      <c r="E5971">
        <v>10</v>
      </c>
      <c r="F5971">
        <v>2</v>
      </c>
      <c r="G5971">
        <v>1</v>
      </c>
      <c r="H5971" s="2">
        <v>43080</v>
      </c>
      <c r="I5971" t="str">
        <f>VLOOKUP(Sales[[#This Row],[TerritoryKey]], Territories[], 2, FALSE)</f>
        <v>United Kingdom</v>
      </c>
      <c r="J5971">
        <f>_xlfn.XLOOKUP(Sales[[#This Row],[ProductKey]], Products!$A:$A, Products!$J:$J)</f>
        <v>12.027799999999999</v>
      </c>
      <c r="K5971">
        <f>_xlfn.XLOOKUP(Sales[[#This Row],[ProductKey]], Products!$A:$A, Products!$K:$K)</f>
        <v>33.644199999999998</v>
      </c>
      <c r="L5971" s="1">
        <f>Sales[[#This Row],[ProductPrice]]*Sales[[#This Row],[OrderQuantity]]</f>
        <v>33.644199999999998</v>
      </c>
      <c r="M5971" s="1">
        <f>Sales[[#This Row],[OrderQuantity]]</f>
        <v>1</v>
      </c>
      <c r="N5971" s="1">
        <f>1</f>
        <v>1</v>
      </c>
      <c r="O5971" s="1">
        <f>Sales[[#This Row],[TotalSales]]-Sales[[#This Row],[TotalCost]]</f>
        <v>21.616399999999999</v>
      </c>
      <c r="P5971" s="1">
        <f>Sales[[#This Row],[ProductCost]]*Sales[[#This Row],[OrderQuantity]]</f>
        <v>12.027799999999999</v>
      </c>
      <c r="Q5971" s="1" t="str">
        <f>VLOOKUP(Sales[[#This Row],[ProductKey]], Products!$A$2:$D$1000, 4, FALSE)</f>
        <v>Sport-100 Helmet, Black</v>
      </c>
    </row>
    <row r="5972" spans="1:17" x14ac:dyDescent="0.25">
      <c r="A5972" s="2">
        <v>37753</v>
      </c>
      <c r="B5972" s="1" t="s">
        <v>448</v>
      </c>
      <c r="C5972">
        <v>215</v>
      </c>
      <c r="D5972">
        <v>19098</v>
      </c>
      <c r="E5972">
        <v>9</v>
      </c>
      <c r="F5972">
        <v>2</v>
      </c>
      <c r="G5972">
        <v>1</v>
      </c>
      <c r="H5972" s="2">
        <v>42867</v>
      </c>
      <c r="I5972" t="str">
        <f>VLOOKUP(Sales[[#This Row],[TerritoryKey]], Territories[], 2, FALSE)</f>
        <v>Australia</v>
      </c>
      <c r="J5972">
        <f>_xlfn.XLOOKUP(Sales[[#This Row],[ProductKey]], Products!$A:$A, Products!$J:$J)</f>
        <v>12.027799999999999</v>
      </c>
      <c r="K5972">
        <f>_xlfn.XLOOKUP(Sales[[#This Row],[ProductKey]], Products!$A:$A, Products!$K:$K)</f>
        <v>33.644199999999998</v>
      </c>
      <c r="L5972" s="1">
        <f>Sales[[#This Row],[ProductPrice]]*Sales[[#This Row],[OrderQuantity]]</f>
        <v>33.644199999999998</v>
      </c>
      <c r="M5972" s="1">
        <f>Sales[[#This Row],[OrderQuantity]]</f>
        <v>1</v>
      </c>
      <c r="N5972" s="1">
        <f>1</f>
        <v>1</v>
      </c>
      <c r="O5972" s="1">
        <f>Sales[[#This Row],[TotalSales]]-Sales[[#This Row],[TotalCost]]</f>
        <v>21.616399999999999</v>
      </c>
      <c r="P5972" s="1">
        <f>Sales[[#This Row],[ProductCost]]*Sales[[#This Row],[OrderQuantity]]</f>
        <v>12.027799999999999</v>
      </c>
      <c r="Q5972" s="1" t="str">
        <f>VLOOKUP(Sales[[#This Row],[ProductKey]], Products!$A$2:$D$1000, 4, FALSE)</f>
        <v>Sport-100 Helmet, Black</v>
      </c>
    </row>
    <row r="5973" spans="1:17" x14ac:dyDescent="0.25">
      <c r="A5973" s="2">
        <v>37936</v>
      </c>
      <c r="B5973" s="1" t="s">
        <v>473</v>
      </c>
      <c r="C5973">
        <v>215</v>
      </c>
      <c r="D5973">
        <v>27938</v>
      </c>
      <c r="E5973">
        <v>10</v>
      </c>
      <c r="F5973">
        <v>2</v>
      </c>
      <c r="G5973">
        <v>1</v>
      </c>
      <c r="H5973" s="2">
        <v>43050</v>
      </c>
      <c r="I5973" t="str">
        <f>VLOOKUP(Sales[[#This Row],[TerritoryKey]], Territories[], 2, FALSE)</f>
        <v>United Kingdom</v>
      </c>
      <c r="J5973">
        <f>_xlfn.XLOOKUP(Sales[[#This Row],[ProductKey]], Products!$A:$A, Products!$J:$J)</f>
        <v>12.027799999999999</v>
      </c>
      <c r="K5973">
        <f>_xlfn.XLOOKUP(Sales[[#This Row],[ProductKey]], Products!$A:$A, Products!$K:$K)</f>
        <v>33.644199999999998</v>
      </c>
      <c r="L5973" s="1">
        <f>Sales[[#This Row],[ProductPrice]]*Sales[[#This Row],[OrderQuantity]]</f>
        <v>33.644199999999998</v>
      </c>
      <c r="M5973" s="1">
        <f>Sales[[#This Row],[OrderQuantity]]</f>
        <v>1</v>
      </c>
      <c r="N5973" s="1">
        <f>1</f>
        <v>1</v>
      </c>
      <c r="O5973" s="1">
        <f>Sales[[#This Row],[TotalSales]]-Sales[[#This Row],[TotalCost]]</f>
        <v>21.616399999999999</v>
      </c>
      <c r="P5973" s="1">
        <f>Sales[[#This Row],[ProductCost]]*Sales[[#This Row],[OrderQuantity]]</f>
        <v>12.027799999999999</v>
      </c>
      <c r="Q5973" s="1" t="str">
        <f>VLOOKUP(Sales[[#This Row],[ProductKey]], Products!$A$2:$D$1000, 4, FALSE)</f>
        <v>Sport-100 Helmet, Black</v>
      </c>
    </row>
    <row r="5974" spans="1:17" x14ac:dyDescent="0.25">
      <c r="A5974" s="2">
        <v>37812</v>
      </c>
      <c r="B5974" s="1" t="s">
        <v>517</v>
      </c>
      <c r="C5974">
        <v>215</v>
      </c>
      <c r="D5974">
        <v>23534</v>
      </c>
      <c r="E5974">
        <v>9</v>
      </c>
      <c r="F5974">
        <v>2</v>
      </c>
      <c r="G5974">
        <v>1</v>
      </c>
      <c r="H5974" s="2">
        <v>42926</v>
      </c>
      <c r="I5974" t="str">
        <f>VLOOKUP(Sales[[#This Row],[TerritoryKey]], Territories[], 2, FALSE)</f>
        <v>Australia</v>
      </c>
      <c r="J5974">
        <f>_xlfn.XLOOKUP(Sales[[#This Row],[ProductKey]], Products!$A:$A, Products!$J:$J)</f>
        <v>12.027799999999999</v>
      </c>
      <c r="K5974">
        <f>_xlfn.XLOOKUP(Sales[[#This Row],[ProductKey]], Products!$A:$A, Products!$K:$K)</f>
        <v>33.644199999999998</v>
      </c>
      <c r="L5974" s="1">
        <f>Sales[[#This Row],[ProductPrice]]*Sales[[#This Row],[OrderQuantity]]</f>
        <v>33.644199999999998</v>
      </c>
      <c r="M5974" s="1">
        <f>Sales[[#This Row],[OrderQuantity]]</f>
        <v>1</v>
      </c>
      <c r="N5974" s="1">
        <f>1</f>
        <v>1</v>
      </c>
      <c r="O5974" s="1">
        <f>Sales[[#This Row],[TotalSales]]-Sales[[#This Row],[TotalCost]]</f>
        <v>21.616399999999999</v>
      </c>
      <c r="P5974" s="1">
        <f>Sales[[#This Row],[ProductCost]]*Sales[[#This Row],[OrderQuantity]]</f>
        <v>12.027799999999999</v>
      </c>
      <c r="Q5974" s="1" t="str">
        <f>VLOOKUP(Sales[[#This Row],[ProductKey]], Products!$A$2:$D$1000, 4, FALSE)</f>
        <v>Sport-100 Helmet, Black</v>
      </c>
    </row>
    <row r="5975" spans="1:17" x14ac:dyDescent="0.25">
      <c r="A5975" s="2">
        <v>37751</v>
      </c>
      <c r="B5975" s="1" t="s">
        <v>800</v>
      </c>
      <c r="C5975">
        <v>215</v>
      </c>
      <c r="D5975">
        <v>25756</v>
      </c>
      <c r="E5975">
        <v>8</v>
      </c>
      <c r="F5975">
        <v>2</v>
      </c>
      <c r="G5975">
        <v>1</v>
      </c>
      <c r="H5975" s="2">
        <v>42865</v>
      </c>
      <c r="I5975" t="str">
        <f>VLOOKUP(Sales[[#This Row],[TerritoryKey]], Territories[], 2, FALSE)</f>
        <v>Germany</v>
      </c>
      <c r="J5975">
        <f>_xlfn.XLOOKUP(Sales[[#This Row],[ProductKey]], Products!$A:$A, Products!$J:$J)</f>
        <v>12.027799999999999</v>
      </c>
      <c r="K5975">
        <f>_xlfn.XLOOKUP(Sales[[#This Row],[ProductKey]], Products!$A:$A, Products!$K:$K)</f>
        <v>33.644199999999998</v>
      </c>
      <c r="L5975" s="1">
        <f>Sales[[#This Row],[ProductPrice]]*Sales[[#This Row],[OrderQuantity]]</f>
        <v>33.644199999999998</v>
      </c>
      <c r="M5975" s="1">
        <f>Sales[[#This Row],[OrderQuantity]]</f>
        <v>1</v>
      </c>
      <c r="N5975" s="1">
        <f>1</f>
        <v>1</v>
      </c>
      <c r="O5975" s="1">
        <f>Sales[[#This Row],[TotalSales]]-Sales[[#This Row],[TotalCost]]</f>
        <v>21.616399999999999</v>
      </c>
      <c r="P5975" s="1">
        <f>Sales[[#This Row],[ProductCost]]*Sales[[#This Row],[OrderQuantity]]</f>
        <v>12.027799999999999</v>
      </c>
      <c r="Q5975" s="1" t="str">
        <f>VLOOKUP(Sales[[#This Row],[ProductKey]], Products!$A$2:$D$1000, 4, FALSE)</f>
        <v>Sport-100 Helmet, Black</v>
      </c>
    </row>
    <row r="5976" spans="1:17" x14ac:dyDescent="0.25">
      <c r="A5976" s="2">
        <v>37845</v>
      </c>
      <c r="B5976" s="1" t="s">
        <v>914</v>
      </c>
      <c r="C5976">
        <v>215</v>
      </c>
      <c r="D5976">
        <v>17889</v>
      </c>
      <c r="E5976">
        <v>10</v>
      </c>
      <c r="F5976">
        <v>2</v>
      </c>
      <c r="G5976">
        <v>1</v>
      </c>
      <c r="H5976" s="2">
        <v>42959</v>
      </c>
      <c r="I5976" t="str">
        <f>VLOOKUP(Sales[[#This Row],[TerritoryKey]], Territories[], 2, FALSE)</f>
        <v>United Kingdom</v>
      </c>
      <c r="J5976">
        <f>_xlfn.XLOOKUP(Sales[[#This Row],[ProductKey]], Products!$A:$A, Products!$J:$J)</f>
        <v>12.027799999999999</v>
      </c>
      <c r="K5976">
        <f>_xlfn.XLOOKUP(Sales[[#This Row],[ProductKey]], Products!$A:$A, Products!$K:$K)</f>
        <v>33.644199999999998</v>
      </c>
      <c r="L5976" s="1">
        <f>Sales[[#This Row],[ProductPrice]]*Sales[[#This Row],[OrderQuantity]]</f>
        <v>33.644199999999998</v>
      </c>
      <c r="M5976" s="1">
        <f>Sales[[#This Row],[OrderQuantity]]</f>
        <v>1</v>
      </c>
      <c r="N5976" s="1">
        <f>1</f>
        <v>1</v>
      </c>
      <c r="O5976" s="1">
        <f>Sales[[#This Row],[TotalSales]]-Sales[[#This Row],[TotalCost]]</f>
        <v>21.616399999999999</v>
      </c>
      <c r="P5976" s="1">
        <f>Sales[[#This Row],[ProductCost]]*Sales[[#This Row],[OrderQuantity]]</f>
        <v>12.027799999999999</v>
      </c>
      <c r="Q5976" s="1" t="str">
        <f>VLOOKUP(Sales[[#This Row],[ProductKey]], Products!$A$2:$D$1000, 4, FALSE)</f>
        <v>Sport-100 Helmet, Black</v>
      </c>
    </row>
    <row r="5977" spans="1:17" x14ac:dyDescent="0.25">
      <c r="A5977" s="2">
        <v>37723</v>
      </c>
      <c r="B5977" s="1" t="s">
        <v>937</v>
      </c>
      <c r="C5977">
        <v>215</v>
      </c>
      <c r="D5977">
        <v>23626</v>
      </c>
      <c r="E5977">
        <v>7</v>
      </c>
      <c r="F5977">
        <v>2</v>
      </c>
      <c r="G5977">
        <v>1</v>
      </c>
      <c r="H5977" s="2">
        <v>42837</v>
      </c>
      <c r="I5977" t="str">
        <f>VLOOKUP(Sales[[#This Row],[TerritoryKey]], Territories[], 2, FALSE)</f>
        <v>France</v>
      </c>
      <c r="J5977">
        <f>_xlfn.XLOOKUP(Sales[[#This Row],[ProductKey]], Products!$A:$A, Products!$J:$J)</f>
        <v>12.027799999999999</v>
      </c>
      <c r="K5977">
        <f>_xlfn.XLOOKUP(Sales[[#This Row],[ProductKey]], Products!$A:$A, Products!$K:$K)</f>
        <v>33.644199999999998</v>
      </c>
      <c r="L5977" s="1">
        <f>Sales[[#This Row],[ProductPrice]]*Sales[[#This Row],[OrderQuantity]]</f>
        <v>33.644199999999998</v>
      </c>
      <c r="M5977" s="1">
        <f>Sales[[#This Row],[OrderQuantity]]</f>
        <v>1</v>
      </c>
      <c r="N5977" s="1">
        <f>1</f>
        <v>1</v>
      </c>
      <c r="O5977" s="1">
        <f>Sales[[#This Row],[TotalSales]]-Sales[[#This Row],[TotalCost]]</f>
        <v>21.616399999999999</v>
      </c>
      <c r="P5977" s="1">
        <f>Sales[[#This Row],[ProductCost]]*Sales[[#This Row],[OrderQuantity]]</f>
        <v>12.027799999999999</v>
      </c>
      <c r="Q5977" s="1" t="str">
        <f>VLOOKUP(Sales[[#This Row],[ProductKey]], Products!$A$2:$D$1000, 4, FALSE)</f>
        <v>Sport-100 Helmet, Black</v>
      </c>
    </row>
    <row r="5978" spans="1:17" x14ac:dyDescent="0.25">
      <c r="A5978" s="2">
        <v>37814</v>
      </c>
      <c r="B5978" s="1" t="s">
        <v>968</v>
      </c>
      <c r="C5978">
        <v>215</v>
      </c>
      <c r="D5978">
        <v>14097</v>
      </c>
      <c r="E5978">
        <v>1</v>
      </c>
      <c r="F5978">
        <v>2</v>
      </c>
      <c r="G5978">
        <v>1</v>
      </c>
      <c r="H5978" s="2">
        <v>42928</v>
      </c>
      <c r="I5978" t="str">
        <f>VLOOKUP(Sales[[#This Row],[TerritoryKey]], Territories[], 2, FALSE)</f>
        <v>Northwest</v>
      </c>
      <c r="J5978">
        <f>_xlfn.XLOOKUP(Sales[[#This Row],[ProductKey]], Products!$A:$A, Products!$J:$J)</f>
        <v>12.027799999999999</v>
      </c>
      <c r="K5978">
        <f>_xlfn.XLOOKUP(Sales[[#This Row],[ProductKey]], Products!$A:$A, Products!$K:$K)</f>
        <v>33.644199999999998</v>
      </c>
      <c r="L5978" s="1">
        <f>Sales[[#This Row],[ProductPrice]]*Sales[[#This Row],[OrderQuantity]]</f>
        <v>33.644199999999998</v>
      </c>
      <c r="M5978" s="1">
        <f>Sales[[#This Row],[OrderQuantity]]</f>
        <v>1</v>
      </c>
      <c r="N5978" s="1">
        <f>1</f>
        <v>1</v>
      </c>
      <c r="O5978" s="1">
        <f>Sales[[#This Row],[TotalSales]]-Sales[[#This Row],[TotalCost]]</f>
        <v>21.616399999999999</v>
      </c>
      <c r="P5978" s="1">
        <f>Sales[[#This Row],[ProductCost]]*Sales[[#This Row],[OrderQuantity]]</f>
        <v>12.027799999999999</v>
      </c>
      <c r="Q5978" s="1" t="str">
        <f>VLOOKUP(Sales[[#This Row],[ProductKey]], Products!$A$2:$D$1000, 4, FALSE)</f>
        <v>Sport-100 Helmet, Black</v>
      </c>
    </row>
    <row r="5979" spans="1:17" x14ac:dyDescent="0.25">
      <c r="A5979" s="2">
        <v>37784</v>
      </c>
      <c r="B5979" s="1" t="s">
        <v>976</v>
      </c>
      <c r="C5979">
        <v>215</v>
      </c>
      <c r="D5979">
        <v>22790</v>
      </c>
      <c r="E5979">
        <v>4</v>
      </c>
      <c r="F5979">
        <v>2</v>
      </c>
      <c r="G5979">
        <v>1</v>
      </c>
      <c r="H5979" s="2">
        <v>42898</v>
      </c>
      <c r="I5979" t="str">
        <f>VLOOKUP(Sales[[#This Row],[TerritoryKey]], Territories[], 2, FALSE)</f>
        <v>Southwest</v>
      </c>
      <c r="J5979">
        <f>_xlfn.XLOOKUP(Sales[[#This Row],[ProductKey]], Products!$A:$A, Products!$J:$J)</f>
        <v>12.027799999999999</v>
      </c>
      <c r="K5979">
        <f>_xlfn.XLOOKUP(Sales[[#This Row],[ProductKey]], Products!$A:$A, Products!$K:$K)</f>
        <v>33.644199999999998</v>
      </c>
      <c r="L5979" s="1">
        <f>Sales[[#This Row],[ProductPrice]]*Sales[[#This Row],[OrderQuantity]]</f>
        <v>33.644199999999998</v>
      </c>
      <c r="M5979" s="1">
        <f>Sales[[#This Row],[OrderQuantity]]</f>
        <v>1</v>
      </c>
      <c r="N5979" s="1">
        <f>1</f>
        <v>1</v>
      </c>
      <c r="O5979" s="1">
        <f>Sales[[#This Row],[TotalSales]]-Sales[[#This Row],[TotalCost]]</f>
        <v>21.616399999999999</v>
      </c>
      <c r="P5979" s="1">
        <f>Sales[[#This Row],[ProductCost]]*Sales[[#This Row],[OrderQuantity]]</f>
        <v>12.027799999999999</v>
      </c>
      <c r="Q5979" s="1" t="str">
        <f>VLOOKUP(Sales[[#This Row],[ProductKey]], Products!$A$2:$D$1000, 4, FALSE)</f>
        <v>Sport-100 Helmet, Black</v>
      </c>
    </row>
    <row r="5980" spans="1:17" x14ac:dyDescent="0.25">
      <c r="A5980" s="2">
        <v>37936</v>
      </c>
      <c r="B5980" s="1" t="s">
        <v>1048</v>
      </c>
      <c r="C5980">
        <v>215</v>
      </c>
      <c r="D5980">
        <v>17533</v>
      </c>
      <c r="E5980">
        <v>1</v>
      </c>
      <c r="F5980">
        <v>2</v>
      </c>
      <c r="G5980">
        <v>1</v>
      </c>
      <c r="H5980" s="2">
        <v>43050</v>
      </c>
      <c r="I5980" t="str">
        <f>VLOOKUP(Sales[[#This Row],[TerritoryKey]], Territories[], 2, FALSE)</f>
        <v>Northwest</v>
      </c>
      <c r="J5980">
        <f>_xlfn.XLOOKUP(Sales[[#This Row],[ProductKey]], Products!$A:$A, Products!$J:$J)</f>
        <v>12.027799999999999</v>
      </c>
      <c r="K5980">
        <f>_xlfn.XLOOKUP(Sales[[#This Row],[ProductKey]], Products!$A:$A, Products!$K:$K)</f>
        <v>33.644199999999998</v>
      </c>
      <c r="L5980" s="1">
        <f>Sales[[#This Row],[ProductPrice]]*Sales[[#This Row],[OrderQuantity]]</f>
        <v>33.644199999999998</v>
      </c>
      <c r="M5980" s="1">
        <f>Sales[[#This Row],[OrderQuantity]]</f>
        <v>1</v>
      </c>
      <c r="N5980" s="1">
        <f>1</f>
        <v>1</v>
      </c>
      <c r="O5980" s="1">
        <f>Sales[[#This Row],[TotalSales]]-Sales[[#This Row],[TotalCost]]</f>
        <v>21.616399999999999</v>
      </c>
      <c r="P5980" s="1">
        <f>Sales[[#This Row],[ProductCost]]*Sales[[#This Row],[OrderQuantity]]</f>
        <v>12.027799999999999</v>
      </c>
      <c r="Q5980" s="1" t="str">
        <f>VLOOKUP(Sales[[#This Row],[ProductKey]], Products!$A$2:$D$1000, 4, FALSE)</f>
        <v>Sport-100 Helmet, Black</v>
      </c>
    </row>
    <row r="5981" spans="1:17" x14ac:dyDescent="0.25">
      <c r="A5981" s="2">
        <v>37937</v>
      </c>
      <c r="B5981" s="1" t="s">
        <v>1092</v>
      </c>
      <c r="C5981">
        <v>215</v>
      </c>
      <c r="D5981">
        <v>21844</v>
      </c>
      <c r="E5981">
        <v>8</v>
      </c>
      <c r="F5981">
        <v>2</v>
      </c>
      <c r="G5981">
        <v>1</v>
      </c>
      <c r="H5981" s="2">
        <v>43051</v>
      </c>
      <c r="I5981" t="str">
        <f>VLOOKUP(Sales[[#This Row],[TerritoryKey]], Territories[], 2, FALSE)</f>
        <v>Germany</v>
      </c>
      <c r="J5981">
        <f>_xlfn.XLOOKUP(Sales[[#This Row],[ProductKey]], Products!$A:$A, Products!$J:$J)</f>
        <v>12.027799999999999</v>
      </c>
      <c r="K5981">
        <f>_xlfn.XLOOKUP(Sales[[#This Row],[ProductKey]], Products!$A:$A, Products!$K:$K)</f>
        <v>33.644199999999998</v>
      </c>
      <c r="L5981" s="1">
        <f>Sales[[#This Row],[ProductPrice]]*Sales[[#This Row],[OrderQuantity]]</f>
        <v>33.644199999999998</v>
      </c>
      <c r="M5981" s="1">
        <f>Sales[[#This Row],[OrderQuantity]]</f>
        <v>1</v>
      </c>
      <c r="N5981" s="1">
        <f>1</f>
        <v>1</v>
      </c>
      <c r="O5981" s="1">
        <f>Sales[[#This Row],[TotalSales]]-Sales[[#This Row],[TotalCost]]</f>
        <v>21.616399999999999</v>
      </c>
      <c r="P5981" s="1">
        <f>Sales[[#This Row],[ProductCost]]*Sales[[#This Row],[OrderQuantity]]</f>
        <v>12.027799999999999</v>
      </c>
      <c r="Q5981" s="1" t="str">
        <f>VLOOKUP(Sales[[#This Row],[ProductKey]], Products!$A$2:$D$1000, 4, FALSE)</f>
        <v>Sport-100 Helmet, Black</v>
      </c>
    </row>
    <row r="5982" spans="1:17" x14ac:dyDescent="0.25">
      <c r="A5982" s="2">
        <v>37690</v>
      </c>
      <c r="B5982" s="1" t="s">
        <v>1119</v>
      </c>
      <c r="C5982">
        <v>215</v>
      </c>
      <c r="D5982">
        <v>23322</v>
      </c>
      <c r="E5982">
        <v>9</v>
      </c>
      <c r="F5982">
        <v>2</v>
      </c>
      <c r="G5982">
        <v>1</v>
      </c>
      <c r="H5982" s="2">
        <v>42804</v>
      </c>
      <c r="I5982" t="str">
        <f>VLOOKUP(Sales[[#This Row],[TerritoryKey]], Territories[], 2, FALSE)</f>
        <v>Australia</v>
      </c>
      <c r="J5982">
        <f>_xlfn.XLOOKUP(Sales[[#This Row],[ProductKey]], Products!$A:$A, Products!$J:$J)</f>
        <v>12.027799999999999</v>
      </c>
      <c r="K5982">
        <f>_xlfn.XLOOKUP(Sales[[#This Row],[ProductKey]], Products!$A:$A, Products!$K:$K)</f>
        <v>33.644199999999998</v>
      </c>
      <c r="L5982" s="1">
        <f>Sales[[#This Row],[ProductPrice]]*Sales[[#This Row],[OrderQuantity]]</f>
        <v>33.644199999999998</v>
      </c>
      <c r="M5982" s="1">
        <f>Sales[[#This Row],[OrderQuantity]]</f>
        <v>1</v>
      </c>
      <c r="N5982" s="1">
        <f>1</f>
        <v>1</v>
      </c>
      <c r="O5982" s="1">
        <f>Sales[[#This Row],[TotalSales]]-Sales[[#This Row],[TotalCost]]</f>
        <v>21.616399999999999</v>
      </c>
      <c r="P5982" s="1">
        <f>Sales[[#This Row],[ProductCost]]*Sales[[#This Row],[OrderQuantity]]</f>
        <v>12.027799999999999</v>
      </c>
      <c r="Q5982" s="1" t="str">
        <f>VLOOKUP(Sales[[#This Row],[ProductKey]], Products!$A$2:$D$1000, 4, FALSE)</f>
        <v>Sport-100 Helmet, Black</v>
      </c>
    </row>
    <row r="5983" spans="1:17" x14ac:dyDescent="0.25">
      <c r="A5983" s="2">
        <v>38292</v>
      </c>
      <c r="B5983" s="1" t="s">
        <v>1188</v>
      </c>
      <c r="C5983">
        <v>215</v>
      </c>
      <c r="D5983">
        <v>25133</v>
      </c>
      <c r="E5983">
        <v>9</v>
      </c>
      <c r="F5983">
        <v>2</v>
      </c>
      <c r="G5983">
        <v>1</v>
      </c>
      <c r="H5983" s="2">
        <v>43405</v>
      </c>
      <c r="I5983" t="str">
        <f>VLOOKUP(Sales[[#This Row],[TerritoryKey]], Territories[], 2, FALSE)</f>
        <v>Australia</v>
      </c>
      <c r="J5983">
        <f>_xlfn.XLOOKUP(Sales[[#This Row],[ProductKey]], Products!$A:$A, Products!$J:$J)</f>
        <v>12.027799999999999</v>
      </c>
      <c r="K5983">
        <f>_xlfn.XLOOKUP(Sales[[#This Row],[ProductKey]], Products!$A:$A, Products!$K:$K)</f>
        <v>33.644199999999998</v>
      </c>
      <c r="L5983" s="1">
        <f>Sales[[#This Row],[ProductPrice]]*Sales[[#This Row],[OrderQuantity]]</f>
        <v>33.644199999999998</v>
      </c>
      <c r="M5983" s="1">
        <f>Sales[[#This Row],[OrderQuantity]]</f>
        <v>1</v>
      </c>
      <c r="N5983" s="1">
        <f>1</f>
        <v>1</v>
      </c>
      <c r="O5983" s="1">
        <f>Sales[[#This Row],[TotalSales]]-Sales[[#This Row],[TotalCost]]</f>
        <v>21.616399999999999</v>
      </c>
      <c r="P5983" s="1">
        <f>Sales[[#This Row],[ProductCost]]*Sales[[#This Row],[OrderQuantity]]</f>
        <v>12.027799999999999</v>
      </c>
      <c r="Q5983" s="1" t="str">
        <f>VLOOKUP(Sales[[#This Row],[ProductKey]], Products!$A$2:$D$1000, 4, FALSE)</f>
        <v>Sport-100 Helmet, Black</v>
      </c>
    </row>
    <row r="5984" spans="1:17" x14ac:dyDescent="0.25">
      <c r="A5984" s="2">
        <v>38018</v>
      </c>
      <c r="B5984" s="1" t="s">
        <v>1217</v>
      </c>
      <c r="C5984">
        <v>215</v>
      </c>
      <c r="D5984">
        <v>20660</v>
      </c>
      <c r="E5984">
        <v>1</v>
      </c>
      <c r="F5984">
        <v>2</v>
      </c>
      <c r="G5984">
        <v>1</v>
      </c>
      <c r="H5984" s="2">
        <v>43132</v>
      </c>
      <c r="I5984" t="str">
        <f>VLOOKUP(Sales[[#This Row],[TerritoryKey]], Territories[], 2, FALSE)</f>
        <v>Northwest</v>
      </c>
      <c r="J5984">
        <f>_xlfn.XLOOKUP(Sales[[#This Row],[ProductKey]], Products!$A:$A, Products!$J:$J)</f>
        <v>12.027799999999999</v>
      </c>
      <c r="K5984">
        <f>_xlfn.XLOOKUP(Sales[[#This Row],[ProductKey]], Products!$A:$A, Products!$K:$K)</f>
        <v>33.644199999999998</v>
      </c>
      <c r="L5984" s="1">
        <f>Sales[[#This Row],[ProductPrice]]*Sales[[#This Row],[OrderQuantity]]</f>
        <v>33.644199999999998</v>
      </c>
      <c r="M5984" s="1">
        <f>Sales[[#This Row],[OrderQuantity]]</f>
        <v>1</v>
      </c>
      <c r="N5984" s="1">
        <f>1</f>
        <v>1</v>
      </c>
      <c r="O5984" s="1">
        <f>Sales[[#This Row],[TotalSales]]-Sales[[#This Row],[TotalCost]]</f>
        <v>21.616399999999999</v>
      </c>
      <c r="P5984" s="1">
        <f>Sales[[#This Row],[ProductCost]]*Sales[[#This Row],[OrderQuantity]]</f>
        <v>12.027799999999999</v>
      </c>
      <c r="Q5984" s="1" t="str">
        <f>VLOOKUP(Sales[[#This Row],[ProductKey]], Products!$A$2:$D$1000, 4, FALSE)</f>
        <v>Sport-100 Helmet, Black</v>
      </c>
    </row>
    <row r="5985" spans="1:17" x14ac:dyDescent="0.25">
      <c r="A5985" s="2">
        <v>37905</v>
      </c>
      <c r="B5985" s="1" t="s">
        <v>1240</v>
      </c>
      <c r="C5985">
        <v>215</v>
      </c>
      <c r="D5985">
        <v>24911</v>
      </c>
      <c r="E5985">
        <v>9</v>
      </c>
      <c r="F5985">
        <v>2</v>
      </c>
      <c r="G5985">
        <v>1</v>
      </c>
      <c r="H5985" s="2">
        <v>43019</v>
      </c>
      <c r="I5985" t="str">
        <f>VLOOKUP(Sales[[#This Row],[TerritoryKey]], Territories[], 2, FALSE)</f>
        <v>Australia</v>
      </c>
      <c r="J5985">
        <f>_xlfn.XLOOKUP(Sales[[#This Row],[ProductKey]], Products!$A:$A, Products!$J:$J)</f>
        <v>12.027799999999999</v>
      </c>
      <c r="K5985">
        <f>_xlfn.XLOOKUP(Sales[[#This Row],[ProductKey]], Products!$A:$A, Products!$K:$K)</f>
        <v>33.644199999999998</v>
      </c>
      <c r="L5985" s="1">
        <f>Sales[[#This Row],[ProductPrice]]*Sales[[#This Row],[OrderQuantity]]</f>
        <v>33.644199999999998</v>
      </c>
      <c r="M5985" s="1">
        <f>Sales[[#This Row],[OrderQuantity]]</f>
        <v>1</v>
      </c>
      <c r="N5985" s="1">
        <f>1</f>
        <v>1</v>
      </c>
      <c r="O5985" s="1">
        <f>Sales[[#This Row],[TotalSales]]-Sales[[#This Row],[TotalCost]]</f>
        <v>21.616399999999999</v>
      </c>
      <c r="P5985" s="1">
        <f>Sales[[#This Row],[ProductCost]]*Sales[[#This Row],[OrderQuantity]]</f>
        <v>12.027799999999999</v>
      </c>
      <c r="Q5985" s="1" t="str">
        <f>VLOOKUP(Sales[[#This Row],[ProductKey]], Products!$A$2:$D$1000, 4, FALSE)</f>
        <v>Sport-100 Helmet, Black</v>
      </c>
    </row>
    <row r="5986" spans="1:17" x14ac:dyDescent="0.25">
      <c r="A5986" s="2">
        <v>37966</v>
      </c>
      <c r="B5986" s="1" t="s">
        <v>1360</v>
      </c>
      <c r="C5986">
        <v>215</v>
      </c>
      <c r="D5986">
        <v>22313</v>
      </c>
      <c r="E5986">
        <v>10</v>
      </c>
      <c r="F5986">
        <v>2</v>
      </c>
      <c r="G5986">
        <v>1</v>
      </c>
      <c r="H5986" s="2">
        <v>43080</v>
      </c>
      <c r="I5986" t="str">
        <f>VLOOKUP(Sales[[#This Row],[TerritoryKey]], Territories[], 2, FALSE)</f>
        <v>United Kingdom</v>
      </c>
      <c r="J5986">
        <f>_xlfn.XLOOKUP(Sales[[#This Row],[ProductKey]], Products!$A:$A, Products!$J:$J)</f>
        <v>12.027799999999999</v>
      </c>
      <c r="K5986">
        <f>_xlfn.XLOOKUP(Sales[[#This Row],[ProductKey]], Products!$A:$A, Products!$K:$K)</f>
        <v>33.644199999999998</v>
      </c>
      <c r="L5986" s="1">
        <f>Sales[[#This Row],[ProductPrice]]*Sales[[#This Row],[OrderQuantity]]</f>
        <v>33.644199999999998</v>
      </c>
      <c r="M5986" s="1">
        <f>Sales[[#This Row],[OrderQuantity]]</f>
        <v>1</v>
      </c>
      <c r="N5986" s="1">
        <f>1</f>
        <v>1</v>
      </c>
      <c r="O5986" s="1">
        <f>Sales[[#This Row],[TotalSales]]-Sales[[#This Row],[TotalCost]]</f>
        <v>21.616399999999999</v>
      </c>
      <c r="P5986" s="1">
        <f>Sales[[#This Row],[ProductCost]]*Sales[[#This Row],[OrderQuantity]]</f>
        <v>12.027799999999999</v>
      </c>
      <c r="Q5986" s="1" t="str">
        <f>VLOOKUP(Sales[[#This Row],[ProductKey]], Products!$A$2:$D$1000, 4, FALSE)</f>
        <v>Sport-100 Helmet, Black</v>
      </c>
    </row>
    <row r="5987" spans="1:17" x14ac:dyDescent="0.25">
      <c r="A5987" s="2">
        <v>38139</v>
      </c>
      <c r="B5987" s="1" t="s">
        <v>1362</v>
      </c>
      <c r="C5987">
        <v>215</v>
      </c>
      <c r="D5987">
        <v>18417</v>
      </c>
      <c r="E5987">
        <v>4</v>
      </c>
      <c r="F5987">
        <v>2</v>
      </c>
      <c r="G5987">
        <v>1</v>
      </c>
      <c r="H5987" s="2">
        <v>43252</v>
      </c>
      <c r="I5987" t="str">
        <f>VLOOKUP(Sales[[#This Row],[TerritoryKey]], Territories[], 2, FALSE)</f>
        <v>Southwest</v>
      </c>
      <c r="J5987">
        <f>_xlfn.XLOOKUP(Sales[[#This Row],[ProductKey]], Products!$A:$A, Products!$J:$J)</f>
        <v>12.027799999999999</v>
      </c>
      <c r="K5987">
        <f>_xlfn.XLOOKUP(Sales[[#This Row],[ProductKey]], Products!$A:$A, Products!$K:$K)</f>
        <v>33.644199999999998</v>
      </c>
      <c r="L5987" s="1">
        <f>Sales[[#This Row],[ProductPrice]]*Sales[[#This Row],[OrderQuantity]]</f>
        <v>33.644199999999998</v>
      </c>
      <c r="M5987" s="1">
        <f>Sales[[#This Row],[OrderQuantity]]</f>
        <v>1</v>
      </c>
      <c r="N5987" s="1">
        <f>1</f>
        <v>1</v>
      </c>
      <c r="O5987" s="1">
        <f>Sales[[#This Row],[TotalSales]]-Sales[[#This Row],[TotalCost]]</f>
        <v>21.616399999999999</v>
      </c>
      <c r="P5987" s="1">
        <f>Sales[[#This Row],[ProductCost]]*Sales[[#This Row],[OrderQuantity]]</f>
        <v>12.027799999999999</v>
      </c>
      <c r="Q5987" s="1" t="str">
        <f>VLOOKUP(Sales[[#This Row],[ProductKey]], Products!$A$2:$D$1000, 4, FALSE)</f>
        <v>Sport-100 Helmet, Black</v>
      </c>
    </row>
    <row r="5988" spans="1:17" x14ac:dyDescent="0.25">
      <c r="A5988" s="2">
        <v>37936</v>
      </c>
      <c r="B5988" s="1" t="s">
        <v>1422</v>
      </c>
      <c r="C5988">
        <v>215</v>
      </c>
      <c r="D5988">
        <v>16594</v>
      </c>
      <c r="E5988">
        <v>10</v>
      </c>
      <c r="F5988">
        <v>2</v>
      </c>
      <c r="G5988">
        <v>1</v>
      </c>
      <c r="H5988" s="2">
        <v>43050</v>
      </c>
      <c r="I5988" t="str">
        <f>VLOOKUP(Sales[[#This Row],[TerritoryKey]], Territories[], 2, FALSE)</f>
        <v>United Kingdom</v>
      </c>
      <c r="J5988">
        <f>_xlfn.XLOOKUP(Sales[[#This Row],[ProductKey]], Products!$A:$A, Products!$J:$J)</f>
        <v>12.027799999999999</v>
      </c>
      <c r="K5988">
        <f>_xlfn.XLOOKUP(Sales[[#This Row],[ProductKey]], Products!$A:$A, Products!$K:$K)</f>
        <v>33.644199999999998</v>
      </c>
      <c r="L5988" s="1">
        <f>Sales[[#This Row],[ProductPrice]]*Sales[[#This Row],[OrderQuantity]]</f>
        <v>33.644199999999998</v>
      </c>
      <c r="M5988" s="1">
        <f>Sales[[#This Row],[OrderQuantity]]</f>
        <v>1</v>
      </c>
      <c r="N5988" s="1">
        <f>1</f>
        <v>1</v>
      </c>
      <c r="O5988" s="1">
        <f>Sales[[#This Row],[TotalSales]]-Sales[[#This Row],[TotalCost]]</f>
        <v>21.616399999999999</v>
      </c>
      <c r="P5988" s="1">
        <f>Sales[[#This Row],[ProductCost]]*Sales[[#This Row],[OrderQuantity]]</f>
        <v>12.027799999999999</v>
      </c>
      <c r="Q5988" s="1" t="str">
        <f>VLOOKUP(Sales[[#This Row],[ProductKey]], Products!$A$2:$D$1000, 4, FALSE)</f>
        <v>Sport-100 Helmet, Black</v>
      </c>
    </row>
    <row r="5989" spans="1:17" x14ac:dyDescent="0.25">
      <c r="A5989" s="2">
        <v>37937</v>
      </c>
      <c r="B5989" s="1" t="s">
        <v>1429</v>
      </c>
      <c r="C5989">
        <v>215</v>
      </c>
      <c r="D5989">
        <v>15077</v>
      </c>
      <c r="E5989">
        <v>10</v>
      </c>
      <c r="F5989">
        <v>2</v>
      </c>
      <c r="G5989">
        <v>1</v>
      </c>
      <c r="H5989" s="2">
        <v>43051</v>
      </c>
      <c r="I5989" t="str">
        <f>VLOOKUP(Sales[[#This Row],[TerritoryKey]], Territories[], 2, FALSE)</f>
        <v>United Kingdom</v>
      </c>
      <c r="J5989">
        <f>_xlfn.XLOOKUP(Sales[[#This Row],[ProductKey]], Products!$A:$A, Products!$J:$J)</f>
        <v>12.027799999999999</v>
      </c>
      <c r="K5989">
        <f>_xlfn.XLOOKUP(Sales[[#This Row],[ProductKey]], Products!$A:$A, Products!$K:$K)</f>
        <v>33.644199999999998</v>
      </c>
      <c r="L5989" s="1">
        <f>Sales[[#This Row],[ProductPrice]]*Sales[[#This Row],[OrderQuantity]]</f>
        <v>33.644199999999998</v>
      </c>
      <c r="M5989" s="1">
        <f>Sales[[#This Row],[OrderQuantity]]</f>
        <v>1</v>
      </c>
      <c r="N5989" s="1">
        <f>1</f>
        <v>1</v>
      </c>
      <c r="O5989" s="1">
        <f>Sales[[#This Row],[TotalSales]]-Sales[[#This Row],[TotalCost]]</f>
        <v>21.616399999999999</v>
      </c>
      <c r="P5989" s="1">
        <f>Sales[[#This Row],[ProductCost]]*Sales[[#This Row],[OrderQuantity]]</f>
        <v>12.027799999999999</v>
      </c>
      <c r="Q5989" s="1" t="str">
        <f>VLOOKUP(Sales[[#This Row],[ProductKey]], Products!$A$2:$D$1000, 4, FALSE)</f>
        <v>Sport-100 Helmet, Black</v>
      </c>
    </row>
    <row r="5990" spans="1:17" x14ac:dyDescent="0.25">
      <c r="A5990" s="2">
        <v>38078</v>
      </c>
      <c r="B5990" s="1" t="s">
        <v>1433</v>
      </c>
      <c r="C5990">
        <v>215</v>
      </c>
      <c r="D5990">
        <v>17904</v>
      </c>
      <c r="E5990">
        <v>9</v>
      </c>
      <c r="F5990">
        <v>2</v>
      </c>
      <c r="G5990">
        <v>1</v>
      </c>
      <c r="H5990" s="2">
        <v>43191</v>
      </c>
      <c r="I5990" t="str">
        <f>VLOOKUP(Sales[[#This Row],[TerritoryKey]], Territories[], 2, FALSE)</f>
        <v>Australia</v>
      </c>
      <c r="J5990">
        <f>_xlfn.XLOOKUP(Sales[[#This Row],[ProductKey]], Products!$A:$A, Products!$J:$J)</f>
        <v>12.027799999999999</v>
      </c>
      <c r="K5990">
        <f>_xlfn.XLOOKUP(Sales[[#This Row],[ProductKey]], Products!$A:$A, Products!$K:$K)</f>
        <v>33.644199999999998</v>
      </c>
      <c r="L5990" s="1">
        <f>Sales[[#This Row],[ProductPrice]]*Sales[[#This Row],[OrderQuantity]]</f>
        <v>33.644199999999998</v>
      </c>
      <c r="M5990" s="1">
        <f>Sales[[#This Row],[OrderQuantity]]</f>
        <v>1</v>
      </c>
      <c r="N5990" s="1">
        <f>1</f>
        <v>1</v>
      </c>
      <c r="O5990" s="1">
        <f>Sales[[#This Row],[TotalSales]]-Sales[[#This Row],[TotalCost]]</f>
        <v>21.616399999999999</v>
      </c>
      <c r="P5990" s="1">
        <f>Sales[[#This Row],[ProductCost]]*Sales[[#This Row],[OrderQuantity]]</f>
        <v>12.027799999999999</v>
      </c>
      <c r="Q5990" s="1" t="str">
        <f>VLOOKUP(Sales[[#This Row],[ProductKey]], Products!$A$2:$D$1000, 4, FALSE)</f>
        <v>Sport-100 Helmet, Black</v>
      </c>
    </row>
    <row r="5991" spans="1:17" x14ac:dyDescent="0.25">
      <c r="A5991" s="2">
        <v>37937</v>
      </c>
      <c r="B5991" s="1" t="s">
        <v>1465</v>
      </c>
      <c r="C5991">
        <v>215</v>
      </c>
      <c r="D5991">
        <v>23998</v>
      </c>
      <c r="E5991">
        <v>9</v>
      </c>
      <c r="F5991">
        <v>2</v>
      </c>
      <c r="G5991">
        <v>1</v>
      </c>
      <c r="H5991" s="2">
        <v>43051</v>
      </c>
      <c r="I5991" t="str">
        <f>VLOOKUP(Sales[[#This Row],[TerritoryKey]], Territories[], 2, FALSE)</f>
        <v>Australia</v>
      </c>
      <c r="J5991">
        <f>_xlfn.XLOOKUP(Sales[[#This Row],[ProductKey]], Products!$A:$A, Products!$J:$J)</f>
        <v>12.027799999999999</v>
      </c>
      <c r="K5991">
        <f>_xlfn.XLOOKUP(Sales[[#This Row],[ProductKey]], Products!$A:$A, Products!$K:$K)</f>
        <v>33.644199999999998</v>
      </c>
      <c r="L5991" s="1">
        <f>Sales[[#This Row],[ProductPrice]]*Sales[[#This Row],[OrderQuantity]]</f>
        <v>33.644199999999998</v>
      </c>
      <c r="M5991" s="1">
        <f>Sales[[#This Row],[OrderQuantity]]</f>
        <v>1</v>
      </c>
      <c r="N5991" s="1">
        <f>1</f>
        <v>1</v>
      </c>
      <c r="O5991" s="1">
        <f>Sales[[#This Row],[TotalSales]]-Sales[[#This Row],[TotalCost]]</f>
        <v>21.616399999999999</v>
      </c>
      <c r="P5991" s="1">
        <f>Sales[[#This Row],[ProductCost]]*Sales[[#This Row],[OrderQuantity]]</f>
        <v>12.027799999999999</v>
      </c>
      <c r="Q5991" s="1" t="str">
        <f>VLOOKUP(Sales[[#This Row],[ProductKey]], Products!$A$2:$D$1000, 4, FALSE)</f>
        <v>Sport-100 Helmet, Black</v>
      </c>
    </row>
    <row r="5992" spans="1:17" x14ac:dyDescent="0.25">
      <c r="A5992" s="2">
        <v>38018</v>
      </c>
      <c r="B5992" s="1" t="s">
        <v>1469</v>
      </c>
      <c r="C5992">
        <v>215</v>
      </c>
      <c r="D5992">
        <v>16206</v>
      </c>
      <c r="E5992">
        <v>8</v>
      </c>
      <c r="F5992">
        <v>2</v>
      </c>
      <c r="G5992">
        <v>1</v>
      </c>
      <c r="H5992" s="2">
        <v>43132</v>
      </c>
      <c r="I5992" t="str">
        <f>VLOOKUP(Sales[[#This Row],[TerritoryKey]], Territories[], 2, FALSE)</f>
        <v>Germany</v>
      </c>
      <c r="J5992">
        <f>_xlfn.XLOOKUP(Sales[[#This Row],[ProductKey]], Products!$A:$A, Products!$J:$J)</f>
        <v>12.027799999999999</v>
      </c>
      <c r="K5992">
        <f>_xlfn.XLOOKUP(Sales[[#This Row],[ProductKey]], Products!$A:$A, Products!$K:$K)</f>
        <v>33.644199999999998</v>
      </c>
      <c r="L5992" s="1">
        <f>Sales[[#This Row],[ProductPrice]]*Sales[[#This Row],[OrderQuantity]]</f>
        <v>33.644199999999998</v>
      </c>
      <c r="M5992" s="1">
        <f>Sales[[#This Row],[OrderQuantity]]</f>
        <v>1</v>
      </c>
      <c r="N5992" s="1">
        <f>1</f>
        <v>1</v>
      </c>
      <c r="O5992" s="1">
        <f>Sales[[#This Row],[TotalSales]]-Sales[[#This Row],[TotalCost]]</f>
        <v>21.616399999999999</v>
      </c>
      <c r="P5992" s="1">
        <f>Sales[[#This Row],[ProductCost]]*Sales[[#This Row],[OrderQuantity]]</f>
        <v>12.027799999999999</v>
      </c>
      <c r="Q5992" s="1" t="str">
        <f>VLOOKUP(Sales[[#This Row],[ProductKey]], Products!$A$2:$D$1000, 4, FALSE)</f>
        <v>Sport-100 Helmet, Black</v>
      </c>
    </row>
    <row r="5993" spans="1:17" x14ac:dyDescent="0.25">
      <c r="A5993" s="2">
        <v>37692</v>
      </c>
      <c r="B5993" s="1" t="s">
        <v>1492</v>
      </c>
      <c r="C5993">
        <v>215</v>
      </c>
      <c r="D5993">
        <v>12039</v>
      </c>
      <c r="E5993">
        <v>9</v>
      </c>
      <c r="F5993">
        <v>2</v>
      </c>
      <c r="G5993">
        <v>1</v>
      </c>
      <c r="H5993" s="2">
        <v>42806</v>
      </c>
      <c r="I5993" t="str">
        <f>VLOOKUP(Sales[[#This Row],[TerritoryKey]], Territories[], 2, FALSE)</f>
        <v>Australia</v>
      </c>
      <c r="J5993">
        <f>_xlfn.XLOOKUP(Sales[[#This Row],[ProductKey]], Products!$A:$A, Products!$J:$J)</f>
        <v>12.027799999999999</v>
      </c>
      <c r="K5993">
        <f>_xlfn.XLOOKUP(Sales[[#This Row],[ProductKey]], Products!$A:$A, Products!$K:$K)</f>
        <v>33.644199999999998</v>
      </c>
      <c r="L5993" s="1">
        <f>Sales[[#This Row],[ProductPrice]]*Sales[[#This Row],[OrderQuantity]]</f>
        <v>33.644199999999998</v>
      </c>
      <c r="M5993" s="1">
        <f>Sales[[#This Row],[OrderQuantity]]</f>
        <v>1</v>
      </c>
      <c r="N5993" s="1">
        <f>1</f>
        <v>1</v>
      </c>
      <c r="O5993" s="1">
        <f>Sales[[#This Row],[TotalSales]]-Sales[[#This Row],[TotalCost]]</f>
        <v>21.616399999999999</v>
      </c>
      <c r="P5993" s="1">
        <f>Sales[[#This Row],[ProductCost]]*Sales[[#This Row],[OrderQuantity]]</f>
        <v>12.027799999999999</v>
      </c>
      <c r="Q5993" s="1" t="str">
        <f>VLOOKUP(Sales[[#This Row],[ProductKey]], Products!$A$2:$D$1000, 4, FALSE)</f>
        <v>Sport-100 Helmet, Black</v>
      </c>
    </row>
    <row r="5994" spans="1:17" x14ac:dyDescent="0.25">
      <c r="A5994" s="2">
        <v>38169</v>
      </c>
      <c r="B5994" s="1" t="s">
        <v>1527</v>
      </c>
      <c r="C5994">
        <v>215</v>
      </c>
      <c r="D5994">
        <v>11967</v>
      </c>
      <c r="E5994">
        <v>9</v>
      </c>
      <c r="F5994">
        <v>2</v>
      </c>
      <c r="G5994">
        <v>1</v>
      </c>
      <c r="H5994" s="2">
        <v>43282</v>
      </c>
      <c r="I5994" t="str">
        <f>VLOOKUP(Sales[[#This Row],[TerritoryKey]], Territories[], 2, FALSE)</f>
        <v>Australia</v>
      </c>
      <c r="J5994">
        <f>_xlfn.XLOOKUP(Sales[[#This Row],[ProductKey]], Products!$A:$A, Products!$J:$J)</f>
        <v>12.027799999999999</v>
      </c>
      <c r="K5994">
        <f>_xlfn.XLOOKUP(Sales[[#This Row],[ProductKey]], Products!$A:$A, Products!$K:$K)</f>
        <v>33.644199999999998</v>
      </c>
      <c r="L5994" s="1">
        <f>Sales[[#This Row],[ProductPrice]]*Sales[[#This Row],[OrderQuantity]]</f>
        <v>33.644199999999998</v>
      </c>
      <c r="M5994" s="1">
        <f>Sales[[#This Row],[OrderQuantity]]</f>
        <v>1</v>
      </c>
      <c r="N5994" s="1">
        <f>1</f>
        <v>1</v>
      </c>
      <c r="O5994" s="1">
        <f>Sales[[#This Row],[TotalSales]]-Sales[[#This Row],[TotalCost]]</f>
        <v>21.616399999999999</v>
      </c>
      <c r="P5994" s="1">
        <f>Sales[[#This Row],[ProductCost]]*Sales[[#This Row],[OrderQuantity]]</f>
        <v>12.027799999999999</v>
      </c>
      <c r="Q5994" s="1" t="str">
        <f>VLOOKUP(Sales[[#This Row],[ProductKey]], Products!$A$2:$D$1000, 4, FALSE)</f>
        <v>Sport-100 Helmet, Black</v>
      </c>
    </row>
    <row r="5995" spans="1:17" x14ac:dyDescent="0.25">
      <c r="A5995" s="2">
        <v>38047</v>
      </c>
      <c r="B5995" s="1" t="s">
        <v>1532</v>
      </c>
      <c r="C5995">
        <v>215</v>
      </c>
      <c r="D5995">
        <v>24163</v>
      </c>
      <c r="E5995">
        <v>9</v>
      </c>
      <c r="F5995">
        <v>2</v>
      </c>
      <c r="G5995">
        <v>1</v>
      </c>
      <c r="H5995" s="2">
        <v>43160</v>
      </c>
      <c r="I5995" t="str">
        <f>VLOOKUP(Sales[[#This Row],[TerritoryKey]], Territories[], 2, FALSE)</f>
        <v>Australia</v>
      </c>
      <c r="J5995">
        <f>_xlfn.XLOOKUP(Sales[[#This Row],[ProductKey]], Products!$A:$A, Products!$J:$J)</f>
        <v>12.027799999999999</v>
      </c>
      <c r="K5995">
        <f>_xlfn.XLOOKUP(Sales[[#This Row],[ProductKey]], Products!$A:$A, Products!$K:$K)</f>
        <v>33.644199999999998</v>
      </c>
      <c r="L5995" s="1">
        <f>Sales[[#This Row],[ProductPrice]]*Sales[[#This Row],[OrderQuantity]]</f>
        <v>33.644199999999998</v>
      </c>
      <c r="M5995" s="1">
        <f>Sales[[#This Row],[OrderQuantity]]</f>
        <v>1</v>
      </c>
      <c r="N5995" s="1">
        <f>1</f>
        <v>1</v>
      </c>
      <c r="O5995" s="1">
        <f>Sales[[#This Row],[TotalSales]]-Sales[[#This Row],[TotalCost]]</f>
        <v>21.616399999999999</v>
      </c>
      <c r="P5995" s="1">
        <f>Sales[[#This Row],[ProductCost]]*Sales[[#This Row],[OrderQuantity]]</f>
        <v>12.027799999999999</v>
      </c>
      <c r="Q5995" s="1" t="str">
        <f>VLOOKUP(Sales[[#This Row],[ProductKey]], Products!$A$2:$D$1000, 4, FALSE)</f>
        <v>Sport-100 Helmet, Black</v>
      </c>
    </row>
    <row r="5996" spans="1:17" x14ac:dyDescent="0.25">
      <c r="A5996" s="2">
        <v>37813</v>
      </c>
      <c r="B5996" s="1" t="s">
        <v>1539</v>
      </c>
      <c r="C5996">
        <v>215</v>
      </c>
      <c r="D5996">
        <v>21342</v>
      </c>
      <c r="E5996">
        <v>4</v>
      </c>
      <c r="F5996">
        <v>2</v>
      </c>
      <c r="G5996">
        <v>1</v>
      </c>
      <c r="H5996" s="2">
        <v>42927</v>
      </c>
      <c r="I5996" t="str">
        <f>VLOOKUP(Sales[[#This Row],[TerritoryKey]], Territories[], 2, FALSE)</f>
        <v>Southwest</v>
      </c>
      <c r="J5996">
        <f>_xlfn.XLOOKUP(Sales[[#This Row],[ProductKey]], Products!$A:$A, Products!$J:$J)</f>
        <v>12.027799999999999</v>
      </c>
      <c r="K5996">
        <f>_xlfn.XLOOKUP(Sales[[#This Row],[ProductKey]], Products!$A:$A, Products!$K:$K)</f>
        <v>33.644199999999998</v>
      </c>
      <c r="L5996" s="1">
        <f>Sales[[#This Row],[ProductPrice]]*Sales[[#This Row],[OrderQuantity]]</f>
        <v>33.644199999999998</v>
      </c>
      <c r="M5996" s="1">
        <f>Sales[[#This Row],[OrderQuantity]]</f>
        <v>1</v>
      </c>
      <c r="N5996" s="1">
        <f>1</f>
        <v>1</v>
      </c>
      <c r="O5996" s="1">
        <f>Sales[[#This Row],[TotalSales]]-Sales[[#This Row],[TotalCost]]</f>
        <v>21.616399999999999</v>
      </c>
      <c r="P5996" s="1">
        <f>Sales[[#This Row],[ProductCost]]*Sales[[#This Row],[OrderQuantity]]</f>
        <v>12.027799999999999</v>
      </c>
      <c r="Q5996" s="1" t="str">
        <f>VLOOKUP(Sales[[#This Row],[ProductKey]], Products!$A$2:$D$1000, 4, FALSE)</f>
        <v>Sport-100 Helmet, Black</v>
      </c>
    </row>
    <row r="5997" spans="1:17" x14ac:dyDescent="0.25">
      <c r="A5997" s="2">
        <v>37844</v>
      </c>
      <c r="B5997" s="1" t="s">
        <v>1601</v>
      </c>
      <c r="C5997">
        <v>215</v>
      </c>
      <c r="D5997">
        <v>23651</v>
      </c>
      <c r="E5997">
        <v>9</v>
      </c>
      <c r="F5997">
        <v>2</v>
      </c>
      <c r="G5997">
        <v>1</v>
      </c>
      <c r="H5997" s="2">
        <v>42958</v>
      </c>
      <c r="I5997" t="str">
        <f>VLOOKUP(Sales[[#This Row],[TerritoryKey]], Territories[], 2, FALSE)</f>
        <v>Australia</v>
      </c>
      <c r="J5997">
        <f>_xlfn.XLOOKUP(Sales[[#This Row],[ProductKey]], Products!$A:$A, Products!$J:$J)</f>
        <v>12.027799999999999</v>
      </c>
      <c r="K5997">
        <f>_xlfn.XLOOKUP(Sales[[#This Row],[ProductKey]], Products!$A:$A, Products!$K:$K)</f>
        <v>33.644199999999998</v>
      </c>
      <c r="L5997" s="1">
        <f>Sales[[#This Row],[ProductPrice]]*Sales[[#This Row],[OrderQuantity]]</f>
        <v>33.644199999999998</v>
      </c>
      <c r="M5997" s="1">
        <f>Sales[[#This Row],[OrderQuantity]]</f>
        <v>1</v>
      </c>
      <c r="N5997" s="1">
        <f>1</f>
        <v>1</v>
      </c>
      <c r="O5997" s="1">
        <f>Sales[[#This Row],[TotalSales]]-Sales[[#This Row],[TotalCost]]</f>
        <v>21.616399999999999</v>
      </c>
      <c r="P5997" s="1">
        <f>Sales[[#This Row],[ProductCost]]*Sales[[#This Row],[OrderQuantity]]</f>
        <v>12.027799999999999</v>
      </c>
      <c r="Q5997" s="1" t="str">
        <f>VLOOKUP(Sales[[#This Row],[ProductKey]], Products!$A$2:$D$1000, 4, FALSE)</f>
        <v>Sport-100 Helmet, Black</v>
      </c>
    </row>
    <row r="5998" spans="1:17" x14ac:dyDescent="0.25">
      <c r="A5998" s="2">
        <v>38047</v>
      </c>
      <c r="B5998" s="1" t="s">
        <v>1651</v>
      </c>
      <c r="C5998">
        <v>215</v>
      </c>
      <c r="D5998">
        <v>28213</v>
      </c>
      <c r="E5998">
        <v>9</v>
      </c>
      <c r="F5998">
        <v>2</v>
      </c>
      <c r="G5998">
        <v>1</v>
      </c>
      <c r="H5998" s="2">
        <v>43160</v>
      </c>
      <c r="I5998" t="str">
        <f>VLOOKUP(Sales[[#This Row],[TerritoryKey]], Territories[], 2, FALSE)</f>
        <v>Australia</v>
      </c>
      <c r="J5998">
        <f>_xlfn.XLOOKUP(Sales[[#This Row],[ProductKey]], Products!$A:$A, Products!$J:$J)</f>
        <v>12.027799999999999</v>
      </c>
      <c r="K5998">
        <f>_xlfn.XLOOKUP(Sales[[#This Row],[ProductKey]], Products!$A:$A, Products!$K:$K)</f>
        <v>33.644199999999998</v>
      </c>
      <c r="L5998" s="1">
        <f>Sales[[#This Row],[ProductPrice]]*Sales[[#This Row],[OrderQuantity]]</f>
        <v>33.644199999999998</v>
      </c>
      <c r="M5998" s="1">
        <f>Sales[[#This Row],[OrderQuantity]]</f>
        <v>1</v>
      </c>
      <c r="N5998" s="1">
        <f>1</f>
        <v>1</v>
      </c>
      <c r="O5998" s="1">
        <f>Sales[[#This Row],[TotalSales]]-Sales[[#This Row],[TotalCost]]</f>
        <v>21.616399999999999</v>
      </c>
      <c r="P5998" s="1">
        <f>Sales[[#This Row],[ProductCost]]*Sales[[#This Row],[OrderQuantity]]</f>
        <v>12.027799999999999</v>
      </c>
      <c r="Q5998" s="1" t="str">
        <f>VLOOKUP(Sales[[#This Row],[ProductKey]], Products!$A$2:$D$1000, 4, FALSE)</f>
        <v>Sport-100 Helmet, Black</v>
      </c>
    </row>
    <row r="5999" spans="1:17" x14ac:dyDescent="0.25">
      <c r="A5999" s="2">
        <v>38292</v>
      </c>
      <c r="B5999" s="1" t="s">
        <v>1663</v>
      </c>
      <c r="C5999">
        <v>215</v>
      </c>
      <c r="D5999">
        <v>27879</v>
      </c>
      <c r="E5999">
        <v>9</v>
      </c>
      <c r="F5999">
        <v>2</v>
      </c>
      <c r="G5999">
        <v>1</v>
      </c>
      <c r="H5999" s="2">
        <v>43405</v>
      </c>
      <c r="I5999" t="str">
        <f>VLOOKUP(Sales[[#This Row],[TerritoryKey]], Territories[], 2, FALSE)</f>
        <v>Australia</v>
      </c>
      <c r="J5999">
        <f>_xlfn.XLOOKUP(Sales[[#This Row],[ProductKey]], Products!$A:$A, Products!$J:$J)</f>
        <v>12.027799999999999</v>
      </c>
      <c r="K5999">
        <f>_xlfn.XLOOKUP(Sales[[#This Row],[ProductKey]], Products!$A:$A, Products!$K:$K)</f>
        <v>33.644199999999998</v>
      </c>
      <c r="L5999" s="1">
        <f>Sales[[#This Row],[ProductPrice]]*Sales[[#This Row],[OrderQuantity]]</f>
        <v>33.644199999999998</v>
      </c>
      <c r="M5999" s="1">
        <f>Sales[[#This Row],[OrderQuantity]]</f>
        <v>1</v>
      </c>
      <c r="N5999" s="1">
        <f>1</f>
        <v>1</v>
      </c>
      <c r="O5999" s="1">
        <f>Sales[[#This Row],[TotalSales]]-Sales[[#This Row],[TotalCost]]</f>
        <v>21.616399999999999</v>
      </c>
      <c r="P5999" s="1">
        <f>Sales[[#This Row],[ProductCost]]*Sales[[#This Row],[OrderQuantity]]</f>
        <v>12.027799999999999</v>
      </c>
      <c r="Q5999" s="1" t="str">
        <f>VLOOKUP(Sales[[#This Row],[ProductKey]], Products!$A$2:$D$1000, 4, FALSE)</f>
        <v>Sport-100 Helmet, Black</v>
      </c>
    </row>
    <row r="6000" spans="1:17" x14ac:dyDescent="0.25">
      <c r="A6000" s="2">
        <v>37752</v>
      </c>
      <c r="B6000" s="1" t="s">
        <v>1723</v>
      </c>
      <c r="C6000">
        <v>215</v>
      </c>
      <c r="D6000">
        <v>24159</v>
      </c>
      <c r="E6000">
        <v>9</v>
      </c>
      <c r="F6000">
        <v>2</v>
      </c>
      <c r="G6000">
        <v>1</v>
      </c>
      <c r="H6000" s="2">
        <v>42866</v>
      </c>
      <c r="I6000" t="str">
        <f>VLOOKUP(Sales[[#This Row],[TerritoryKey]], Territories[], 2, FALSE)</f>
        <v>Australia</v>
      </c>
      <c r="J6000">
        <f>_xlfn.XLOOKUP(Sales[[#This Row],[ProductKey]], Products!$A:$A, Products!$J:$J)</f>
        <v>12.027799999999999</v>
      </c>
      <c r="K6000">
        <f>_xlfn.XLOOKUP(Sales[[#This Row],[ProductKey]], Products!$A:$A, Products!$K:$K)</f>
        <v>33.644199999999998</v>
      </c>
      <c r="L6000" s="1">
        <f>Sales[[#This Row],[ProductPrice]]*Sales[[#This Row],[OrderQuantity]]</f>
        <v>33.644199999999998</v>
      </c>
      <c r="M6000" s="1">
        <f>Sales[[#This Row],[OrderQuantity]]</f>
        <v>1</v>
      </c>
      <c r="N6000" s="1">
        <f>1</f>
        <v>1</v>
      </c>
      <c r="O6000" s="1">
        <f>Sales[[#This Row],[TotalSales]]-Sales[[#This Row],[TotalCost]]</f>
        <v>21.616399999999999</v>
      </c>
      <c r="P6000" s="1">
        <f>Sales[[#This Row],[ProductCost]]*Sales[[#This Row],[OrderQuantity]]</f>
        <v>12.027799999999999</v>
      </c>
      <c r="Q6000" s="1" t="str">
        <f>VLOOKUP(Sales[[#This Row],[ProductKey]], Products!$A$2:$D$1000, 4, FALSE)</f>
        <v>Sport-100 Helmet, Black</v>
      </c>
    </row>
    <row r="6001" spans="1:17" x14ac:dyDescent="0.25">
      <c r="A6001" s="2">
        <v>38292</v>
      </c>
      <c r="B6001" s="1" t="s">
        <v>1740</v>
      </c>
      <c r="C6001">
        <v>215</v>
      </c>
      <c r="D6001">
        <v>16386</v>
      </c>
      <c r="E6001">
        <v>10</v>
      </c>
      <c r="F6001">
        <v>2</v>
      </c>
      <c r="G6001">
        <v>1</v>
      </c>
      <c r="H6001" s="2">
        <v>43405</v>
      </c>
      <c r="I6001" t="str">
        <f>VLOOKUP(Sales[[#This Row],[TerritoryKey]], Territories[], 2, FALSE)</f>
        <v>United Kingdom</v>
      </c>
      <c r="J6001">
        <f>_xlfn.XLOOKUP(Sales[[#This Row],[ProductKey]], Products!$A:$A, Products!$J:$J)</f>
        <v>12.027799999999999</v>
      </c>
      <c r="K6001">
        <f>_xlfn.XLOOKUP(Sales[[#This Row],[ProductKey]], Products!$A:$A, Products!$K:$K)</f>
        <v>33.644199999999998</v>
      </c>
      <c r="L6001" s="1">
        <f>Sales[[#This Row],[ProductPrice]]*Sales[[#This Row],[OrderQuantity]]</f>
        <v>33.644199999999998</v>
      </c>
      <c r="M6001" s="1">
        <f>Sales[[#This Row],[OrderQuantity]]</f>
        <v>1</v>
      </c>
      <c r="N6001" s="1">
        <f>1</f>
        <v>1</v>
      </c>
      <c r="O6001" s="1">
        <f>Sales[[#This Row],[TotalSales]]-Sales[[#This Row],[TotalCost]]</f>
        <v>21.616399999999999</v>
      </c>
      <c r="P6001" s="1">
        <f>Sales[[#This Row],[ProductCost]]*Sales[[#This Row],[OrderQuantity]]</f>
        <v>12.027799999999999</v>
      </c>
      <c r="Q6001" s="1" t="str">
        <f>VLOOKUP(Sales[[#This Row],[ProductKey]], Products!$A$2:$D$1000, 4, FALSE)</f>
        <v>Sport-100 Helmet, Black</v>
      </c>
    </row>
    <row r="6002" spans="1:17" x14ac:dyDescent="0.25">
      <c r="A6002" s="2">
        <v>37905</v>
      </c>
      <c r="B6002" s="1" t="s">
        <v>1832</v>
      </c>
      <c r="C6002">
        <v>215</v>
      </c>
      <c r="D6002">
        <v>18343</v>
      </c>
      <c r="E6002">
        <v>4</v>
      </c>
      <c r="F6002">
        <v>2</v>
      </c>
      <c r="G6002">
        <v>1</v>
      </c>
      <c r="H6002" s="2">
        <v>43019</v>
      </c>
      <c r="I6002" t="str">
        <f>VLOOKUP(Sales[[#This Row],[TerritoryKey]], Territories[], 2, FALSE)</f>
        <v>Southwest</v>
      </c>
      <c r="J6002">
        <f>_xlfn.XLOOKUP(Sales[[#This Row],[ProductKey]], Products!$A:$A, Products!$J:$J)</f>
        <v>12.027799999999999</v>
      </c>
      <c r="K6002">
        <f>_xlfn.XLOOKUP(Sales[[#This Row],[ProductKey]], Products!$A:$A, Products!$K:$K)</f>
        <v>33.644199999999998</v>
      </c>
      <c r="L6002" s="1">
        <f>Sales[[#This Row],[ProductPrice]]*Sales[[#This Row],[OrderQuantity]]</f>
        <v>33.644199999999998</v>
      </c>
      <c r="M6002" s="1">
        <f>Sales[[#This Row],[OrderQuantity]]</f>
        <v>1</v>
      </c>
      <c r="N6002" s="1">
        <f>1</f>
        <v>1</v>
      </c>
      <c r="O6002" s="1">
        <f>Sales[[#This Row],[TotalSales]]-Sales[[#This Row],[TotalCost]]</f>
        <v>21.616399999999999</v>
      </c>
      <c r="P6002" s="1">
        <f>Sales[[#This Row],[ProductCost]]*Sales[[#This Row],[OrderQuantity]]</f>
        <v>12.027799999999999</v>
      </c>
      <c r="Q6002" s="1" t="str">
        <f>VLOOKUP(Sales[[#This Row],[ProductKey]], Products!$A$2:$D$1000, 4, FALSE)</f>
        <v>Sport-100 Helmet, Black</v>
      </c>
    </row>
    <row r="6003" spans="1:17" x14ac:dyDescent="0.25">
      <c r="A6003" s="2">
        <v>37814</v>
      </c>
      <c r="B6003" s="1" t="s">
        <v>1836</v>
      </c>
      <c r="C6003">
        <v>215</v>
      </c>
      <c r="D6003">
        <v>25114</v>
      </c>
      <c r="E6003">
        <v>9</v>
      </c>
      <c r="F6003">
        <v>2</v>
      </c>
      <c r="G6003">
        <v>1</v>
      </c>
      <c r="H6003" s="2">
        <v>42928</v>
      </c>
      <c r="I6003" t="str">
        <f>VLOOKUP(Sales[[#This Row],[TerritoryKey]], Territories[], 2, FALSE)</f>
        <v>Australia</v>
      </c>
      <c r="J6003">
        <f>_xlfn.XLOOKUP(Sales[[#This Row],[ProductKey]], Products!$A:$A, Products!$J:$J)</f>
        <v>12.027799999999999</v>
      </c>
      <c r="K6003">
        <f>_xlfn.XLOOKUP(Sales[[#This Row],[ProductKey]], Products!$A:$A, Products!$K:$K)</f>
        <v>33.644199999999998</v>
      </c>
      <c r="L6003" s="1">
        <f>Sales[[#This Row],[ProductPrice]]*Sales[[#This Row],[OrderQuantity]]</f>
        <v>33.644199999999998</v>
      </c>
      <c r="M6003" s="1">
        <f>Sales[[#This Row],[OrderQuantity]]</f>
        <v>1</v>
      </c>
      <c r="N6003" s="1">
        <f>1</f>
        <v>1</v>
      </c>
      <c r="O6003" s="1">
        <f>Sales[[#This Row],[TotalSales]]-Sales[[#This Row],[TotalCost]]</f>
        <v>21.616399999999999</v>
      </c>
      <c r="P6003" s="1">
        <f>Sales[[#This Row],[ProductCost]]*Sales[[#This Row],[OrderQuantity]]</f>
        <v>12.027799999999999</v>
      </c>
      <c r="Q6003" s="1" t="str">
        <f>VLOOKUP(Sales[[#This Row],[ProductKey]], Products!$A$2:$D$1000, 4, FALSE)</f>
        <v>Sport-100 Helmet, Black</v>
      </c>
    </row>
    <row r="6004" spans="1:17" x14ac:dyDescent="0.25">
      <c r="A6004" s="2">
        <v>38261</v>
      </c>
      <c r="B6004" s="1" t="s">
        <v>1850</v>
      </c>
      <c r="C6004">
        <v>215</v>
      </c>
      <c r="D6004">
        <v>20844</v>
      </c>
      <c r="E6004">
        <v>7</v>
      </c>
      <c r="F6004">
        <v>2</v>
      </c>
      <c r="G6004">
        <v>1</v>
      </c>
      <c r="H6004" s="2">
        <v>43374</v>
      </c>
      <c r="I6004" t="str">
        <f>VLOOKUP(Sales[[#This Row],[TerritoryKey]], Territories[], 2, FALSE)</f>
        <v>France</v>
      </c>
      <c r="J6004">
        <f>_xlfn.XLOOKUP(Sales[[#This Row],[ProductKey]], Products!$A:$A, Products!$J:$J)</f>
        <v>12.027799999999999</v>
      </c>
      <c r="K6004">
        <f>_xlfn.XLOOKUP(Sales[[#This Row],[ProductKey]], Products!$A:$A, Products!$K:$K)</f>
        <v>33.644199999999998</v>
      </c>
      <c r="L6004" s="1">
        <f>Sales[[#This Row],[ProductPrice]]*Sales[[#This Row],[OrderQuantity]]</f>
        <v>33.644199999999998</v>
      </c>
      <c r="M6004" s="1">
        <f>Sales[[#This Row],[OrderQuantity]]</f>
        <v>1</v>
      </c>
      <c r="N6004" s="1">
        <f>1</f>
        <v>1</v>
      </c>
      <c r="O6004" s="1">
        <f>Sales[[#This Row],[TotalSales]]-Sales[[#This Row],[TotalCost]]</f>
        <v>21.616399999999999</v>
      </c>
      <c r="P6004" s="1">
        <f>Sales[[#This Row],[ProductCost]]*Sales[[#This Row],[OrderQuantity]]</f>
        <v>12.027799999999999</v>
      </c>
      <c r="Q6004" s="1" t="str">
        <f>VLOOKUP(Sales[[#This Row],[ProductKey]], Products!$A$2:$D$1000, 4, FALSE)</f>
        <v>Sport-100 Helmet, Black</v>
      </c>
    </row>
    <row r="6005" spans="1:17" x14ac:dyDescent="0.25">
      <c r="A6005" s="2">
        <v>38018</v>
      </c>
      <c r="B6005" s="1" t="s">
        <v>1992</v>
      </c>
      <c r="C6005">
        <v>215</v>
      </c>
      <c r="D6005">
        <v>24701</v>
      </c>
      <c r="E6005">
        <v>7</v>
      </c>
      <c r="F6005">
        <v>2</v>
      </c>
      <c r="G6005">
        <v>1</v>
      </c>
      <c r="H6005" s="2">
        <v>43132</v>
      </c>
      <c r="I6005" t="str">
        <f>VLOOKUP(Sales[[#This Row],[TerritoryKey]], Territories[], 2, FALSE)</f>
        <v>France</v>
      </c>
      <c r="J6005">
        <f>_xlfn.XLOOKUP(Sales[[#This Row],[ProductKey]], Products!$A:$A, Products!$J:$J)</f>
        <v>12.027799999999999</v>
      </c>
      <c r="K6005">
        <f>_xlfn.XLOOKUP(Sales[[#This Row],[ProductKey]], Products!$A:$A, Products!$K:$K)</f>
        <v>33.644199999999998</v>
      </c>
      <c r="L6005" s="1">
        <f>Sales[[#This Row],[ProductPrice]]*Sales[[#This Row],[OrderQuantity]]</f>
        <v>33.644199999999998</v>
      </c>
      <c r="M6005" s="1">
        <f>Sales[[#This Row],[OrderQuantity]]</f>
        <v>1</v>
      </c>
      <c r="N6005" s="1">
        <f>1</f>
        <v>1</v>
      </c>
      <c r="O6005" s="1">
        <f>Sales[[#This Row],[TotalSales]]-Sales[[#This Row],[TotalCost]]</f>
        <v>21.616399999999999</v>
      </c>
      <c r="P6005" s="1">
        <f>Sales[[#This Row],[ProductCost]]*Sales[[#This Row],[OrderQuantity]]</f>
        <v>12.027799999999999</v>
      </c>
      <c r="Q6005" s="1" t="str">
        <f>VLOOKUP(Sales[[#This Row],[ProductKey]], Products!$A$2:$D$1000, 4, FALSE)</f>
        <v>Sport-100 Helmet, Black</v>
      </c>
    </row>
    <row r="6006" spans="1:17" x14ac:dyDescent="0.25">
      <c r="A6006" s="2">
        <v>37966</v>
      </c>
      <c r="B6006" s="1" t="s">
        <v>2003</v>
      </c>
      <c r="C6006">
        <v>215</v>
      </c>
      <c r="D6006">
        <v>25113</v>
      </c>
      <c r="E6006">
        <v>9</v>
      </c>
      <c r="F6006">
        <v>2</v>
      </c>
      <c r="G6006">
        <v>1</v>
      </c>
      <c r="H6006" s="2">
        <v>43080</v>
      </c>
      <c r="I6006" t="str">
        <f>VLOOKUP(Sales[[#This Row],[TerritoryKey]], Territories[], 2, FALSE)</f>
        <v>Australia</v>
      </c>
      <c r="J6006">
        <f>_xlfn.XLOOKUP(Sales[[#This Row],[ProductKey]], Products!$A:$A, Products!$J:$J)</f>
        <v>12.027799999999999</v>
      </c>
      <c r="K6006">
        <f>_xlfn.XLOOKUP(Sales[[#This Row],[ProductKey]], Products!$A:$A, Products!$K:$K)</f>
        <v>33.644199999999998</v>
      </c>
      <c r="L6006" s="1">
        <f>Sales[[#This Row],[ProductPrice]]*Sales[[#This Row],[OrderQuantity]]</f>
        <v>33.644199999999998</v>
      </c>
      <c r="M6006" s="1">
        <f>Sales[[#This Row],[OrderQuantity]]</f>
        <v>1</v>
      </c>
      <c r="N6006" s="1">
        <f>1</f>
        <v>1</v>
      </c>
      <c r="O6006" s="1">
        <f>Sales[[#This Row],[TotalSales]]-Sales[[#This Row],[TotalCost]]</f>
        <v>21.616399999999999</v>
      </c>
      <c r="P6006" s="1">
        <f>Sales[[#This Row],[ProductCost]]*Sales[[#This Row],[OrderQuantity]]</f>
        <v>12.027799999999999</v>
      </c>
      <c r="Q6006" s="1" t="str">
        <f>VLOOKUP(Sales[[#This Row],[ProductKey]], Products!$A$2:$D$1000, 4, FALSE)</f>
        <v>Sport-100 Helmet, Black</v>
      </c>
    </row>
    <row r="6007" spans="1:17" x14ac:dyDescent="0.25">
      <c r="A6007" s="2">
        <v>37967</v>
      </c>
      <c r="B6007" s="1" t="s">
        <v>2004</v>
      </c>
      <c r="C6007">
        <v>215</v>
      </c>
      <c r="D6007">
        <v>28396</v>
      </c>
      <c r="E6007">
        <v>8</v>
      </c>
      <c r="F6007">
        <v>2</v>
      </c>
      <c r="G6007">
        <v>1</v>
      </c>
      <c r="H6007" s="2">
        <v>43081</v>
      </c>
      <c r="I6007" t="str">
        <f>VLOOKUP(Sales[[#This Row],[TerritoryKey]], Territories[], 2, FALSE)</f>
        <v>Germany</v>
      </c>
      <c r="J6007">
        <f>_xlfn.XLOOKUP(Sales[[#This Row],[ProductKey]], Products!$A:$A, Products!$J:$J)</f>
        <v>12.027799999999999</v>
      </c>
      <c r="K6007">
        <f>_xlfn.XLOOKUP(Sales[[#This Row],[ProductKey]], Products!$A:$A, Products!$K:$K)</f>
        <v>33.644199999999998</v>
      </c>
      <c r="L6007" s="1">
        <f>Sales[[#This Row],[ProductPrice]]*Sales[[#This Row],[OrderQuantity]]</f>
        <v>33.644199999999998</v>
      </c>
      <c r="M6007" s="1">
        <f>Sales[[#This Row],[OrderQuantity]]</f>
        <v>1</v>
      </c>
      <c r="N6007" s="1">
        <f>1</f>
        <v>1</v>
      </c>
      <c r="O6007" s="1">
        <f>Sales[[#This Row],[TotalSales]]-Sales[[#This Row],[TotalCost]]</f>
        <v>21.616399999999999</v>
      </c>
      <c r="P6007" s="1">
        <f>Sales[[#This Row],[ProductCost]]*Sales[[#This Row],[OrderQuantity]]</f>
        <v>12.027799999999999</v>
      </c>
      <c r="Q6007" s="1" t="str">
        <f>VLOOKUP(Sales[[#This Row],[ProductKey]], Products!$A$2:$D$1000, 4, FALSE)</f>
        <v>Sport-100 Helmet, Black</v>
      </c>
    </row>
    <row r="6008" spans="1:17" x14ac:dyDescent="0.25">
      <c r="A6008" s="2">
        <v>37753</v>
      </c>
      <c r="B6008" s="1" t="s">
        <v>2050</v>
      </c>
      <c r="C6008">
        <v>215</v>
      </c>
      <c r="D6008">
        <v>25081</v>
      </c>
      <c r="E6008">
        <v>4</v>
      </c>
      <c r="F6008">
        <v>2</v>
      </c>
      <c r="G6008">
        <v>1</v>
      </c>
      <c r="H6008" s="2">
        <v>42867</v>
      </c>
      <c r="I6008" t="str">
        <f>VLOOKUP(Sales[[#This Row],[TerritoryKey]], Territories[], 2, FALSE)</f>
        <v>Southwest</v>
      </c>
      <c r="J6008">
        <f>_xlfn.XLOOKUP(Sales[[#This Row],[ProductKey]], Products!$A:$A, Products!$J:$J)</f>
        <v>12.027799999999999</v>
      </c>
      <c r="K6008">
        <f>_xlfn.XLOOKUP(Sales[[#This Row],[ProductKey]], Products!$A:$A, Products!$K:$K)</f>
        <v>33.644199999999998</v>
      </c>
      <c r="L6008" s="1">
        <f>Sales[[#This Row],[ProductPrice]]*Sales[[#This Row],[OrderQuantity]]</f>
        <v>33.644199999999998</v>
      </c>
      <c r="M6008" s="1">
        <f>Sales[[#This Row],[OrderQuantity]]</f>
        <v>1</v>
      </c>
      <c r="N6008" s="1">
        <f>1</f>
        <v>1</v>
      </c>
      <c r="O6008" s="1">
        <f>Sales[[#This Row],[TotalSales]]-Sales[[#This Row],[TotalCost]]</f>
        <v>21.616399999999999</v>
      </c>
      <c r="P6008" s="1">
        <f>Sales[[#This Row],[ProductCost]]*Sales[[#This Row],[OrderQuantity]]</f>
        <v>12.027799999999999</v>
      </c>
      <c r="Q6008" s="1" t="str">
        <f>VLOOKUP(Sales[[#This Row],[ProductKey]], Products!$A$2:$D$1000, 4, FALSE)</f>
        <v>Sport-100 Helmet, Black</v>
      </c>
    </row>
    <row r="6009" spans="1:17" x14ac:dyDescent="0.25">
      <c r="A6009" s="2">
        <v>37633</v>
      </c>
      <c r="B6009" s="1" t="s">
        <v>2073</v>
      </c>
      <c r="C6009">
        <v>215</v>
      </c>
      <c r="D6009">
        <v>25030</v>
      </c>
      <c r="E6009">
        <v>9</v>
      </c>
      <c r="F6009">
        <v>2</v>
      </c>
      <c r="G6009">
        <v>1</v>
      </c>
      <c r="H6009" s="2">
        <v>42747</v>
      </c>
      <c r="I6009" t="str">
        <f>VLOOKUP(Sales[[#This Row],[TerritoryKey]], Territories[], 2, FALSE)</f>
        <v>Australia</v>
      </c>
      <c r="J6009">
        <f>_xlfn.XLOOKUP(Sales[[#This Row],[ProductKey]], Products!$A:$A, Products!$J:$J)</f>
        <v>12.027799999999999</v>
      </c>
      <c r="K6009">
        <f>_xlfn.XLOOKUP(Sales[[#This Row],[ProductKey]], Products!$A:$A, Products!$K:$K)</f>
        <v>33.644199999999998</v>
      </c>
      <c r="L6009" s="1">
        <f>Sales[[#This Row],[ProductPrice]]*Sales[[#This Row],[OrderQuantity]]</f>
        <v>33.644199999999998</v>
      </c>
      <c r="M6009" s="1">
        <f>Sales[[#This Row],[OrderQuantity]]</f>
        <v>1</v>
      </c>
      <c r="N6009" s="1">
        <f>1</f>
        <v>1</v>
      </c>
      <c r="O6009" s="1">
        <f>Sales[[#This Row],[TotalSales]]-Sales[[#This Row],[TotalCost]]</f>
        <v>21.616399999999999</v>
      </c>
      <c r="P6009" s="1">
        <f>Sales[[#This Row],[ProductCost]]*Sales[[#This Row],[OrderQuantity]]</f>
        <v>12.027799999999999</v>
      </c>
      <c r="Q6009" s="1" t="str">
        <f>VLOOKUP(Sales[[#This Row],[ProductKey]], Products!$A$2:$D$1000, 4, FALSE)</f>
        <v>Sport-100 Helmet, Black</v>
      </c>
    </row>
    <row r="6010" spans="1:17" x14ac:dyDescent="0.25">
      <c r="A6010" s="2">
        <v>37936</v>
      </c>
      <c r="B6010" s="1" t="s">
        <v>2166</v>
      </c>
      <c r="C6010">
        <v>215</v>
      </c>
      <c r="D6010">
        <v>11994</v>
      </c>
      <c r="E6010">
        <v>9</v>
      </c>
      <c r="F6010">
        <v>2</v>
      </c>
      <c r="G6010">
        <v>1</v>
      </c>
      <c r="H6010" s="2">
        <v>43050</v>
      </c>
      <c r="I6010" t="str">
        <f>VLOOKUP(Sales[[#This Row],[TerritoryKey]], Territories[], 2, FALSE)</f>
        <v>Australia</v>
      </c>
      <c r="J6010">
        <f>_xlfn.XLOOKUP(Sales[[#This Row],[ProductKey]], Products!$A:$A, Products!$J:$J)</f>
        <v>12.027799999999999</v>
      </c>
      <c r="K6010">
        <f>_xlfn.XLOOKUP(Sales[[#This Row],[ProductKey]], Products!$A:$A, Products!$K:$K)</f>
        <v>33.644199999999998</v>
      </c>
      <c r="L6010" s="1">
        <f>Sales[[#This Row],[ProductPrice]]*Sales[[#This Row],[OrderQuantity]]</f>
        <v>33.644199999999998</v>
      </c>
      <c r="M6010" s="1">
        <f>Sales[[#This Row],[OrderQuantity]]</f>
        <v>1</v>
      </c>
      <c r="N6010" s="1">
        <f>1</f>
        <v>1</v>
      </c>
      <c r="O6010" s="1">
        <f>Sales[[#This Row],[TotalSales]]-Sales[[#This Row],[TotalCost]]</f>
        <v>21.616399999999999</v>
      </c>
      <c r="P6010" s="1">
        <f>Sales[[#This Row],[ProductCost]]*Sales[[#This Row],[OrderQuantity]]</f>
        <v>12.027799999999999</v>
      </c>
      <c r="Q6010" s="1" t="str">
        <f>VLOOKUP(Sales[[#This Row],[ProductKey]], Products!$A$2:$D$1000, 4, FALSE)</f>
        <v>Sport-100 Helmet, Black</v>
      </c>
    </row>
    <row r="6011" spans="1:17" x14ac:dyDescent="0.25">
      <c r="A6011" s="2">
        <v>37967</v>
      </c>
      <c r="B6011" s="1" t="s">
        <v>2228</v>
      </c>
      <c r="C6011">
        <v>215</v>
      </c>
      <c r="D6011">
        <v>15040</v>
      </c>
      <c r="E6011">
        <v>9</v>
      </c>
      <c r="F6011">
        <v>2</v>
      </c>
      <c r="G6011">
        <v>1</v>
      </c>
      <c r="H6011" s="2">
        <v>43081</v>
      </c>
      <c r="I6011" t="str">
        <f>VLOOKUP(Sales[[#This Row],[TerritoryKey]], Territories[], 2, FALSE)</f>
        <v>Australia</v>
      </c>
      <c r="J6011">
        <f>_xlfn.XLOOKUP(Sales[[#This Row],[ProductKey]], Products!$A:$A, Products!$J:$J)</f>
        <v>12.027799999999999</v>
      </c>
      <c r="K6011">
        <f>_xlfn.XLOOKUP(Sales[[#This Row],[ProductKey]], Products!$A:$A, Products!$K:$K)</f>
        <v>33.644199999999998</v>
      </c>
      <c r="L6011" s="1">
        <f>Sales[[#This Row],[ProductPrice]]*Sales[[#This Row],[OrderQuantity]]</f>
        <v>33.644199999999998</v>
      </c>
      <c r="M6011" s="1">
        <f>Sales[[#This Row],[OrderQuantity]]</f>
        <v>1</v>
      </c>
      <c r="N6011" s="1">
        <f>1</f>
        <v>1</v>
      </c>
      <c r="O6011" s="1">
        <f>Sales[[#This Row],[TotalSales]]-Sales[[#This Row],[TotalCost]]</f>
        <v>21.616399999999999</v>
      </c>
      <c r="P6011" s="1">
        <f>Sales[[#This Row],[ProductCost]]*Sales[[#This Row],[OrderQuantity]]</f>
        <v>12.027799999999999</v>
      </c>
      <c r="Q6011" s="1" t="str">
        <f>VLOOKUP(Sales[[#This Row],[ProductKey]], Products!$A$2:$D$1000, 4, FALSE)</f>
        <v>Sport-100 Helmet, Black</v>
      </c>
    </row>
    <row r="6012" spans="1:17" x14ac:dyDescent="0.25">
      <c r="A6012" s="2">
        <v>37632</v>
      </c>
      <c r="B6012" s="1" t="s">
        <v>2344</v>
      </c>
      <c r="C6012">
        <v>215</v>
      </c>
      <c r="D6012">
        <v>17666</v>
      </c>
      <c r="E6012">
        <v>4</v>
      </c>
      <c r="F6012">
        <v>2</v>
      </c>
      <c r="G6012">
        <v>1</v>
      </c>
      <c r="H6012" s="2">
        <v>42746</v>
      </c>
      <c r="I6012" t="str">
        <f>VLOOKUP(Sales[[#This Row],[TerritoryKey]], Territories[], 2, FALSE)</f>
        <v>Southwest</v>
      </c>
      <c r="J6012">
        <f>_xlfn.XLOOKUP(Sales[[#This Row],[ProductKey]], Products!$A:$A, Products!$J:$J)</f>
        <v>12.027799999999999</v>
      </c>
      <c r="K6012">
        <f>_xlfn.XLOOKUP(Sales[[#This Row],[ProductKey]], Products!$A:$A, Products!$K:$K)</f>
        <v>33.644199999999998</v>
      </c>
      <c r="L6012" s="1">
        <f>Sales[[#This Row],[ProductPrice]]*Sales[[#This Row],[OrderQuantity]]</f>
        <v>33.644199999999998</v>
      </c>
      <c r="M6012" s="1">
        <f>Sales[[#This Row],[OrderQuantity]]</f>
        <v>1</v>
      </c>
      <c r="N6012" s="1">
        <f>1</f>
        <v>1</v>
      </c>
      <c r="O6012" s="1">
        <f>Sales[[#This Row],[TotalSales]]-Sales[[#This Row],[TotalCost]]</f>
        <v>21.616399999999999</v>
      </c>
      <c r="P6012" s="1">
        <f>Sales[[#This Row],[ProductCost]]*Sales[[#This Row],[OrderQuantity]]</f>
        <v>12.027799999999999</v>
      </c>
      <c r="Q6012" s="1" t="str">
        <f>VLOOKUP(Sales[[#This Row],[ProductKey]], Products!$A$2:$D$1000, 4, FALSE)</f>
        <v>Sport-100 Helmet, Black</v>
      </c>
    </row>
    <row r="6013" spans="1:17" x14ac:dyDescent="0.25">
      <c r="A6013" s="2">
        <v>38047</v>
      </c>
      <c r="B6013" s="1" t="s">
        <v>2412</v>
      </c>
      <c r="C6013">
        <v>215</v>
      </c>
      <c r="D6013">
        <v>26642</v>
      </c>
      <c r="E6013">
        <v>1</v>
      </c>
      <c r="F6013">
        <v>2</v>
      </c>
      <c r="G6013">
        <v>1</v>
      </c>
      <c r="H6013" s="2">
        <v>43160</v>
      </c>
      <c r="I6013" t="str">
        <f>VLOOKUP(Sales[[#This Row],[TerritoryKey]], Territories[], 2, FALSE)</f>
        <v>Northwest</v>
      </c>
      <c r="J6013">
        <f>_xlfn.XLOOKUP(Sales[[#This Row],[ProductKey]], Products!$A:$A, Products!$J:$J)</f>
        <v>12.027799999999999</v>
      </c>
      <c r="K6013">
        <f>_xlfn.XLOOKUP(Sales[[#This Row],[ProductKey]], Products!$A:$A, Products!$K:$K)</f>
        <v>33.644199999999998</v>
      </c>
      <c r="L6013" s="1">
        <f>Sales[[#This Row],[ProductPrice]]*Sales[[#This Row],[OrderQuantity]]</f>
        <v>33.644199999999998</v>
      </c>
      <c r="M6013" s="1">
        <f>Sales[[#This Row],[OrderQuantity]]</f>
        <v>1</v>
      </c>
      <c r="N6013" s="1">
        <f>1</f>
        <v>1</v>
      </c>
      <c r="O6013" s="1">
        <f>Sales[[#This Row],[TotalSales]]-Sales[[#This Row],[TotalCost]]</f>
        <v>21.616399999999999</v>
      </c>
      <c r="P6013" s="1">
        <f>Sales[[#This Row],[ProductCost]]*Sales[[#This Row],[OrderQuantity]]</f>
        <v>12.027799999999999</v>
      </c>
      <c r="Q6013" s="1" t="str">
        <f>VLOOKUP(Sales[[#This Row],[ProductKey]], Products!$A$2:$D$1000, 4, FALSE)</f>
        <v>Sport-100 Helmet, Black</v>
      </c>
    </row>
    <row r="6014" spans="1:17" x14ac:dyDescent="0.25">
      <c r="A6014" s="2">
        <v>37723</v>
      </c>
      <c r="B6014" s="1" t="s">
        <v>2441</v>
      </c>
      <c r="C6014">
        <v>215</v>
      </c>
      <c r="D6014">
        <v>25658</v>
      </c>
      <c r="E6014">
        <v>8</v>
      </c>
      <c r="F6014">
        <v>2</v>
      </c>
      <c r="G6014">
        <v>1</v>
      </c>
      <c r="H6014" s="2">
        <v>42837</v>
      </c>
      <c r="I6014" t="str">
        <f>VLOOKUP(Sales[[#This Row],[TerritoryKey]], Territories[], 2, FALSE)</f>
        <v>Germany</v>
      </c>
      <c r="J6014">
        <f>_xlfn.XLOOKUP(Sales[[#This Row],[ProductKey]], Products!$A:$A, Products!$J:$J)</f>
        <v>12.027799999999999</v>
      </c>
      <c r="K6014">
        <f>_xlfn.XLOOKUP(Sales[[#This Row],[ProductKey]], Products!$A:$A, Products!$K:$K)</f>
        <v>33.644199999999998</v>
      </c>
      <c r="L6014" s="1">
        <f>Sales[[#This Row],[ProductPrice]]*Sales[[#This Row],[OrderQuantity]]</f>
        <v>33.644199999999998</v>
      </c>
      <c r="M6014" s="1">
        <f>Sales[[#This Row],[OrderQuantity]]</f>
        <v>1</v>
      </c>
      <c r="N6014" s="1">
        <f>1</f>
        <v>1</v>
      </c>
      <c r="O6014" s="1">
        <f>Sales[[#This Row],[TotalSales]]-Sales[[#This Row],[TotalCost]]</f>
        <v>21.616399999999999</v>
      </c>
      <c r="P6014" s="1">
        <f>Sales[[#This Row],[ProductCost]]*Sales[[#This Row],[OrderQuantity]]</f>
        <v>12.027799999999999</v>
      </c>
      <c r="Q6014" s="1" t="str">
        <f>VLOOKUP(Sales[[#This Row],[ProductKey]], Products!$A$2:$D$1000, 4, FALSE)</f>
        <v>Sport-100 Helmet, Black</v>
      </c>
    </row>
    <row r="6015" spans="1:17" x14ac:dyDescent="0.25">
      <c r="A6015" s="2">
        <v>38019</v>
      </c>
      <c r="B6015" s="1" t="s">
        <v>2458</v>
      </c>
      <c r="C6015">
        <v>215</v>
      </c>
      <c r="D6015">
        <v>26534</v>
      </c>
      <c r="E6015">
        <v>4</v>
      </c>
      <c r="F6015">
        <v>2</v>
      </c>
      <c r="G6015">
        <v>1</v>
      </c>
      <c r="H6015" s="2">
        <v>43133</v>
      </c>
      <c r="I6015" t="str">
        <f>VLOOKUP(Sales[[#This Row],[TerritoryKey]], Territories[], 2, FALSE)</f>
        <v>Southwest</v>
      </c>
      <c r="J6015">
        <f>_xlfn.XLOOKUP(Sales[[#This Row],[ProductKey]], Products!$A:$A, Products!$J:$J)</f>
        <v>12.027799999999999</v>
      </c>
      <c r="K6015">
        <f>_xlfn.XLOOKUP(Sales[[#This Row],[ProductKey]], Products!$A:$A, Products!$K:$K)</f>
        <v>33.644199999999998</v>
      </c>
      <c r="L6015" s="1">
        <f>Sales[[#This Row],[ProductPrice]]*Sales[[#This Row],[OrderQuantity]]</f>
        <v>33.644199999999998</v>
      </c>
      <c r="M6015" s="1">
        <f>Sales[[#This Row],[OrderQuantity]]</f>
        <v>1</v>
      </c>
      <c r="N6015" s="1">
        <f>1</f>
        <v>1</v>
      </c>
      <c r="O6015" s="1">
        <f>Sales[[#This Row],[TotalSales]]-Sales[[#This Row],[TotalCost]]</f>
        <v>21.616399999999999</v>
      </c>
      <c r="P6015" s="1">
        <f>Sales[[#This Row],[ProductCost]]*Sales[[#This Row],[OrderQuantity]]</f>
        <v>12.027799999999999</v>
      </c>
      <c r="Q6015" s="1" t="str">
        <f>VLOOKUP(Sales[[#This Row],[ProductKey]], Products!$A$2:$D$1000, 4, FALSE)</f>
        <v>Sport-100 Helmet, Black</v>
      </c>
    </row>
    <row r="6016" spans="1:17" x14ac:dyDescent="0.25">
      <c r="A6016" s="2">
        <v>37783</v>
      </c>
      <c r="B6016" s="1" t="s">
        <v>2467</v>
      </c>
      <c r="C6016">
        <v>215</v>
      </c>
      <c r="D6016">
        <v>21043</v>
      </c>
      <c r="E6016">
        <v>8</v>
      </c>
      <c r="F6016">
        <v>2</v>
      </c>
      <c r="G6016">
        <v>1</v>
      </c>
      <c r="H6016" s="2">
        <v>42897</v>
      </c>
      <c r="I6016" t="str">
        <f>VLOOKUP(Sales[[#This Row],[TerritoryKey]], Territories[], 2, FALSE)</f>
        <v>Germany</v>
      </c>
      <c r="J6016">
        <f>_xlfn.XLOOKUP(Sales[[#This Row],[ProductKey]], Products!$A:$A, Products!$J:$J)</f>
        <v>12.027799999999999</v>
      </c>
      <c r="K6016">
        <f>_xlfn.XLOOKUP(Sales[[#This Row],[ProductKey]], Products!$A:$A, Products!$K:$K)</f>
        <v>33.644199999999998</v>
      </c>
      <c r="L6016" s="1">
        <f>Sales[[#This Row],[ProductPrice]]*Sales[[#This Row],[OrderQuantity]]</f>
        <v>33.644199999999998</v>
      </c>
      <c r="M6016" s="1">
        <f>Sales[[#This Row],[OrderQuantity]]</f>
        <v>1</v>
      </c>
      <c r="N6016" s="1">
        <f>1</f>
        <v>1</v>
      </c>
      <c r="O6016" s="1">
        <f>Sales[[#This Row],[TotalSales]]-Sales[[#This Row],[TotalCost]]</f>
        <v>21.616399999999999</v>
      </c>
      <c r="P6016" s="1">
        <f>Sales[[#This Row],[ProductCost]]*Sales[[#This Row],[OrderQuantity]]</f>
        <v>12.027799999999999</v>
      </c>
      <c r="Q6016" s="1" t="str">
        <f>VLOOKUP(Sales[[#This Row],[ProductKey]], Products!$A$2:$D$1000, 4, FALSE)</f>
        <v>Sport-100 Helmet, Black</v>
      </c>
    </row>
    <row r="6017" spans="1:17" x14ac:dyDescent="0.25">
      <c r="A6017" s="2">
        <v>37784</v>
      </c>
      <c r="B6017" s="1" t="s">
        <v>2585</v>
      </c>
      <c r="C6017">
        <v>215</v>
      </c>
      <c r="D6017">
        <v>28684</v>
      </c>
      <c r="E6017">
        <v>8</v>
      </c>
      <c r="F6017">
        <v>2</v>
      </c>
      <c r="G6017">
        <v>1</v>
      </c>
      <c r="H6017" s="2">
        <v>42898</v>
      </c>
      <c r="I6017" t="str">
        <f>VLOOKUP(Sales[[#This Row],[TerritoryKey]], Territories[], 2, FALSE)</f>
        <v>Germany</v>
      </c>
      <c r="J6017">
        <f>_xlfn.XLOOKUP(Sales[[#This Row],[ProductKey]], Products!$A:$A, Products!$J:$J)</f>
        <v>12.027799999999999</v>
      </c>
      <c r="K6017">
        <f>_xlfn.XLOOKUP(Sales[[#This Row],[ProductKey]], Products!$A:$A, Products!$K:$K)</f>
        <v>33.644199999999998</v>
      </c>
      <c r="L6017" s="1">
        <f>Sales[[#This Row],[ProductPrice]]*Sales[[#This Row],[OrderQuantity]]</f>
        <v>33.644199999999998</v>
      </c>
      <c r="M6017" s="1">
        <f>Sales[[#This Row],[OrderQuantity]]</f>
        <v>1</v>
      </c>
      <c r="N6017" s="1">
        <f>1</f>
        <v>1</v>
      </c>
      <c r="O6017" s="1">
        <f>Sales[[#This Row],[TotalSales]]-Sales[[#This Row],[TotalCost]]</f>
        <v>21.616399999999999</v>
      </c>
      <c r="P6017" s="1">
        <f>Sales[[#This Row],[ProductCost]]*Sales[[#This Row],[OrderQuantity]]</f>
        <v>12.027799999999999</v>
      </c>
      <c r="Q6017" s="1" t="str">
        <f>VLOOKUP(Sales[[#This Row],[ProductKey]], Products!$A$2:$D$1000, 4, FALSE)</f>
        <v>Sport-100 Helmet, Black</v>
      </c>
    </row>
    <row r="6018" spans="1:17" x14ac:dyDescent="0.25">
      <c r="A6018" s="2">
        <v>37633</v>
      </c>
      <c r="B6018" s="1" t="s">
        <v>2632</v>
      </c>
      <c r="C6018">
        <v>215</v>
      </c>
      <c r="D6018">
        <v>15271</v>
      </c>
      <c r="E6018">
        <v>1</v>
      </c>
      <c r="F6018">
        <v>2</v>
      </c>
      <c r="G6018">
        <v>1</v>
      </c>
      <c r="H6018" s="2">
        <v>42747</v>
      </c>
      <c r="I6018" t="str">
        <f>VLOOKUP(Sales[[#This Row],[TerritoryKey]], Territories[], 2, FALSE)</f>
        <v>Northwest</v>
      </c>
      <c r="J6018">
        <f>_xlfn.XLOOKUP(Sales[[#This Row],[ProductKey]], Products!$A:$A, Products!$J:$J)</f>
        <v>12.027799999999999</v>
      </c>
      <c r="K6018">
        <f>_xlfn.XLOOKUP(Sales[[#This Row],[ProductKey]], Products!$A:$A, Products!$K:$K)</f>
        <v>33.644199999999998</v>
      </c>
      <c r="L6018" s="1">
        <f>Sales[[#This Row],[ProductPrice]]*Sales[[#This Row],[OrderQuantity]]</f>
        <v>33.644199999999998</v>
      </c>
      <c r="M6018" s="1">
        <f>Sales[[#This Row],[OrderQuantity]]</f>
        <v>1</v>
      </c>
      <c r="N6018" s="1">
        <f>1</f>
        <v>1</v>
      </c>
      <c r="O6018" s="1">
        <f>Sales[[#This Row],[TotalSales]]-Sales[[#This Row],[TotalCost]]</f>
        <v>21.616399999999999</v>
      </c>
      <c r="P6018" s="1">
        <f>Sales[[#This Row],[ProductCost]]*Sales[[#This Row],[OrderQuantity]]</f>
        <v>12.027799999999999</v>
      </c>
      <c r="Q6018" s="1" t="str">
        <f>VLOOKUP(Sales[[#This Row],[ProductKey]], Products!$A$2:$D$1000, 4, FALSE)</f>
        <v>Sport-100 Helmet, Black</v>
      </c>
    </row>
    <row r="6019" spans="1:17" x14ac:dyDescent="0.25">
      <c r="A6019" s="2">
        <v>37937</v>
      </c>
      <c r="B6019" s="1" t="s">
        <v>2647</v>
      </c>
      <c r="C6019">
        <v>215</v>
      </c>
      <c r="D6019">
        <v>25774</v>
      </c>
      <c r="E6019">
        <v>10</v>
      </c>
      <c r="F6019">
        <v>2</v>
      </c>
      <c r="G6019">
        <v>1</v>
      </c>
      <c r="H6019" s="2">
        <v>43051</v>
      </c>
      <c r="I6019" t="str">
        <f>VLOOKUP(Sales[[#This Row],[TerritoryKey]], Territories[], 2, FALSE)</f>
        <v>United Kingdom</v>
      </c>
      <c r="J6019">
        <f>_xlfn.XLOOKUP(Sales[[#This Row],[ProductKey]], Products!$A:$A, Products!$J:$J)</f>
        <v>12.027799999999999</v>
      </c>
      <c r="K6019">
        <f>_xlfn.XLOOKUP(Sales[[#This Row],[ProductKey]], Products!$A:$A, Products!$K:$K)</f>
        <v>33.644199999999998</v>
      </c>
      <c r="L6019" s="1">
        <f>Sales[[#This Row],[ProductPrice]]*Sales[[#This Row],[OrderQuantity]]</f>
        <v>33.644199999999998</v>
      </c>
      <c r="M6019" s="1">
        <f>Sales[[#This Row],[OrderQuantity]]</f>
        <v>1</v>
      </c>
      <c r="N6019" s="1">
        <f>1</f>
        <v>1</v>
      </c>
      <c r="O6019" s="1">
        <f>Sales[[#This Row],[TotalSales]]-Sales[[#This Row],[TotalCost]]</f>
        <v>21.616399999999999</v>
      </c>
      <c r="P6019" s="1">
        <f>Sales[[#This Row],[ProductCost]]*Sales[[#This Row],[OrderQuantity]]</f>
        <v>12.027799999999999</v>
      </c>
      <c r="Q6019" s="1" t="str">
        <f>VLOOKUP(Sales[[#This Row],[ProductKey]], Products!$A$2:$D$1000, 4, FALSE)</f>
        <v>Sport-100 Helmet, Black</v>
      </c>
    </row>
    <row r="6020" spans="1:17" x14ac:dyDescent="0.25">
      <c r="A6020" s="2">
        <v>38140</v>
      </c>
      <c r="B6020" s="1" t="s">
        <v>2648</v>
      </c>
      <c r="C6020">
        <v>215</v>
      </c>
      <c r="D6020">
        <v>21214</v>
      </c>
      <c r="E6020">
        <v>9</v>
      </c>
      <c r="F6020">
        <v>2</v>
      </c>
      <c r="G6020">
        <v>1</v>
      </c>
      <c r="H6020" s="2">
        <v>43253</v>
      </c>
      <c r="I6020" t="str">
        <f>VLOOKUP(Sales[[#This Row],[TerritoryKey]], Territories[], 2, FALSE)</f>
        <v>Australia</v>
      </c>
      <c r="J6020">
        <f>_xlfn.XLOOKUP(Sales[[#This Row],[ProductKey]], Products!$A:$A, Products!$J:$J)</f>
        <v>12.027799999999999</v>
      </c>
      <c r="K6020">
        <f>_xlfn.XLOOKUP(Sales[[#This Row],[ProductKey]], Products!$A:$A, Products!$K:$K)</f>
        <v>33.644199999999998</v>
      </c>
      <c r="L6020" s="1">
        <f>Sales[[#This Row],[ProductPrice]]*Sales[[#This Row],[OrderQuantity]]</f>
        <v>33.644199999999998</v>
      </c>
      <c r="M6020" s="1">
        <f>Sales[[#This Row],[OrderQuantity]]</f>
        <v>1</v>
      </c>
      <c r="N6020" s="1">
        <f>1</f>
        <v>1</v>
      </c>
      <c r="O6020" s="1">
        <f>Sales[[#This Row],[TotalSales]]-Sales[[#This Row],[TotalCost]]</f>
        <v>21.616399999999999</v>
      </c>
      <c r="P6020" s="1">
        <f>Sales[[#This Row],[ProductCost]]*Sales[[#This Row],[OrderQuantity]]</f>
        <v>12.027799999999999</v>
      </c>
      <c r="Q6020" s="1" t="str">
        <f>VLOOKUP(Sales[[#This Row],[ProductKey]], Products!$A$2:$D$1000, 4, FALSE)</f>
        <v>Sport-100 Helmet, Black</v>
      </c>
    </row>
    <row r="6021" spans="1:17" x14ac:dyDescent="0.25">
      <c r="A6021" s="2">
        <v>37664</v>
      </c>
      <c r="B6021" s="1" t="s">
        <v>2688</v>
      </c>
      <c r="C6021">
        <v>215</v>
      </c>
      <c r="D6021">
        <v>27786</v>
      </c>
      <c r="E6021">
        <v>10</v>
      </c>
      <c r="F6021">
        <v>2</v>
      </c>
      <c r="G6021">
        <v>1</v>
      </c>
      <c r="H6021" s="2">
        <v>42778</v>
      </c>
      <c r="I6021" t="str">
        <f>VLOOKUP(Sales[[#This Row],[TerritoryKey]], Territories[], 2, FALSE)</f>
        <v>United Kingdom</v>
      </c>
      <c r="J6021">
        <f>_xlfn.XLOOKUP(Sales[[#This Row],[ProductKey]], Products!$A:$A, Products!$J:$J)</f>
        <v>12.027799999999999</v>
      </c>
      <c r="K6021">
        <f>_xlfn.XLOOKUP(Sales[[#This Row],[ProductKey]], Products!$A:$A, Products!$K:$K)</f>
        <v>33.644199999999998</v>
      </c>
      <c r="L6021" s="1">
        <f>Sales[[#This Row],[ProductPrice]]*Sales[[#This Row],[OrderQuantity]]</f>
        <v>33.644199999999998</v>
      </c>
      <c r="M6021" s="1">
        <f>Sales[[#This Row],[OrderQuantity]]</f>
        <v>1</v>
      </c>
      <c r="N6021" s="1">
        <f>1</f>
        <v>1</v>
      </c>
      <c r="O6021" s="1">
        <f>Sales[[#This Row],[TotalSales]]-Sales[[#This Row],[TotalCost]]</f>
        <v>21.616399999999999</v>
      </c>
      <c r="P6021" s="1">
        <f>Sales[[#This Row],[ProductCost]]*Sales[[#This Row],[OrderQuantity]]</f>
        <v>12.027799999999999</v>
      </c>
      <c r="Q6021" s="1" t="str">
        <f>VLOOKUP(Sales[[#This Row],[ProductKey]], Products!$A$2:$D$1000, 4, FALSE)</f>
        <v>Sport-100 Helmet, Black</v>
      </c>
    </row>
    <row r="6022" spans="1:17" x14ac:dyDescent="0.25">
      <c r="A6022" s="2">
        <v>37988</v>
      </c>
      <c r="B6022" s="1" t="s">
        <v>2697</v>
      </c>
      <c r="C6022">
        <v>215</v>
      </c>
      <c r="D6022">
        <v>15390</v>
      </c>
      <c r="E6022">
        <v>1</v>
      </c>
      <c r="F6022">
        <v>2</v>
      </c>
      <c r="G6022">
        <v>1</v>
      </c>
      <c r="H6022" s="2">
        <v>43102</v>
      </c>
      <c r="I6022" t="str">
        <f>VLOOKUP(Sales[[#This Row],[TerritoryKey]], Territories[], 2, FALSE)</f>
        <v>Northwest</v>
      </c>
      <c r="J6022">
        <f>_xlfn.XLOOKUP(Sales[[#This Row],[ProductKey]], Products!$A:$A, Products!$J:$J)</f>
        <v>12.027799999999999</v>
      </c>
      <c r="K6022">
        <f>_xlfn.XLOOKUP(Sales[[#This Row],[ProductKey]], Products!$A:$A, Products!$K:$K)</f>
        <v>33.644199999999998</v>
      </c>
      <c r="L6022" s="1">
        <f>Sales[[#This Row],[ProductPrice]]*Sales[[#This Row],[OrderQuantity]]</f>
        <v>33.644199999999998</v>
      </c>
      <c r="M6022" s="1">
        <f>Sales[[#This Row],[OrderQuantity]]</f>
        <v>1</v>
      </c>
      <c r="N6022" s="1">
        <f>1</f>
        <v>1</v>
      </c>
      <c r="O6022" s="1">
        <f>Sales[[#This Row],[TotalSales]]-Sales[[#This Row],[TotalCost]]</f>
        <v>21.616399999999999</v>
      </c>
      <c r="P6022" s="1">
        <f>Sales[[#This Row],[ProductCost]]*Sales[[#This Row],[OrderQuantity]]</f>
        <v>12.027799999999999</v>
      </c>
      <c r="Q6022" s="1" t="str">
        <f>VLOOKUP(Sales[[#This Row],[ProductKey]], Products!$A$2:$D$1000, 4, FALSE)</f>
        <v>Sport-100 Helmet, Black</v>
      </c>
    </row>
    <row r="6023" spans="1:17" x14ac:dyDescent="0.25">
      <c r="A6023" s="2">
        <v>37966</v>
      </c>
      <c r="B6023" s="1" t="s">
        <v>2765</v>
      </c>
      <c r="C6023">
        <v>215</v>
      </c>
      <c r="D6023">
        <v>16464</v>
      </c>
      <c r="E6023">
        <v>10</v>
      </c>
      <c r="F6023">
        <v>2</v>
      </c>
      <c r="G6023">
        <v>1</v>
      </c>
      <c r="H6023" s="2">
        <v>43080</v>
      </c>
      <c r="I6023" t="str">
        <f>VLOOKUP(Sales[[#This Row],[TerritoryKey]], Territories[], 2, FALSE)</f>
        <v>United Kingdom</v>
      </c>
      <c r="J6023">
        <f>_xlfn.XLOOKUP(Sales[[#This Row],[ProductKey]], Products!$A:$A, Products!$J:$J)</f>
        <v>12.027799999999999</v>
      </c>
      <c r="K6023">
        <f>_xlfn.XLOOKUP(Sales[[#This Row],[ProductKey]], Products!$A:$A, Products!$K:$K)</f>
        <v>33.644199999999998</v>
      </c>
      <c r="L6023" s="1">
        <f>Sales[[#This Row],[ProductPrice]]*Sales[[#This Row],[OrderQuantity]]</f>
        <v>33.644199999999998</v>
      </c>
      <c r="M6023" s="1">
        <f>Sales[[#This Row],[OrderQuantity]]</f>
        <v>1</v>
      </c>
      <c r="N6023" s="1">
        <f>1</f>
        <v>1</v>
      </c>
      <c r="O6023" s="1">
        <f>Sales[[#This Row],[TotalSales]]-Sales[[#This Row],[TotalCost]]</f>
        <v>21.616399999999999</v>
      </c>
      <c r="P6023" s="1">
        <f>Sales[[#This Row],[ProductCost]]*Sales[[#This Row],[OrderQuantity]]</f>
        <v>12.027799999999999</v>
      </c>
      <c r="Q6023" s="1" t="str">
        <f>VLOOKUP(Sales[[#This Row],[ProductKey]], Products!$A$2:$D$1000, 4, FALSE)</f>
        <v>Sport-100 Helmet, Black</v>
      </c>
    </row>
    <row r="6024" spans="1:17" x14ac:dyDescent="0.25">
      <c r="A6024" s="2">
        <v>37876</v>
      </c>
      <c r="B6024" s="1" t="s">
        <v>2802</v>
      </c>
      <c r="C6024">
        <v>215</v>
      </c>
      <c r="D6024">
        <v>17918</v>
      </c>
      <c r="E6024">
        <v>9</v>
      </c>
      <c r="F6024">
        <v>2</v>
      </c>
      <c r="G6024">
        <v>1</v>
      </c>
      <c r="H6024" s="2">
        <v>42990</v>
      </c>
      <c r="I6024" t="str">
        <f>VLOOKUP(Sales[[#This Row],[TerritoryKey]], Territories[], 2, FALSE)</f>
        <v>Australia</v>
      </c>
      <c r="J6024">
        <f>_xlfn.XLOOKUP(Sales[[#This Row],[ProductKey]], Products!$A:$A, Products!$J:$J)</f>
        <v>12.027799999999999</v>
      </c>
      <c r="K6024">
        <f>_xlfn.XLOOKUP(Sales[[#This Row],[ProductKey]], Products!$A:$A, Products!$K:$K)</f>
        <v>33.644199999999998</v>
      </c>
      <c r="L6024" s="1">
        <f>Sales[[#This Row],[ProductPrice]]*Sales[[#This Row],[OrderQuantity]]</f>
        <v>33.644199999999998</v>
      </c>
      <c r="M6024" s="1">
        <f>Sales[[#This Row],[OrderQuantity]]</f>
        <v>1</v>
      </c>
      <c r="N6024" s="1">
        <f>1</f>
        <v>1</v>
      </c>
      <c r="O6024" s="1">
        <f>Sales[[#This Row],[TotalSales]]-Sales[[#This Row],[TotalCost]]</f>
        <v>21.616399999999999</v>
      </c>
      <c r="P6024" s="1">
        <f>Sales[[#This Row],[ProductCost]]*Sales[[#This Row],[OrderQuantity]]</f>
        <v>12.027799999999999</v>
      </c>
      <c r="Q6024" s="1" t="str">
        <f>VLOOKUP(Sales[[#This Row],[ProductKey]], Products!$A$2:$D$1000, 4, FALSE)</f>
        <v>Sport-100 Helmet, Black</v>
      </c>
    </row>
    <row r="6025" spans="1:17" x14ac:dyDescent="0.25">
      <c r="A6025" s="2">
        <v>38048</v>
      </c>
      <c r="B6025" s="1" t="s">
        <v>2808</v>
      </c>
      <c r="C6025">
        <v>215</v>
      </c>
      <c r="D6025">
        <v>23627</v>
      </c>
      <c r="E6025">
        <v>8</v>
      </c>
      <c r="F6025">
        <v>2</v>
      </c>
      <c r="G6025">
        <v>1</v>
      </c>
      <c r="H6025" s="2">
        <v>43161</v>
      </c>
      <c r="I6025" t="str">
        <f>VLOOKUP(Sales[[#This Row],[TerritoryKey]], Territories[], 2, FALSE)</f>
        <v>Germany</v>
      </c>
      <c r="J6025">
        <f>_xlfn.XLOOKUP(Sales[[#This Row],[ProductKey]], Products!$A:$A, Products!$J:$J)</f>
        <v>12.027799999999999</v>
      </c>
      <c r="K6025">
        <f>_xlfn.XLOOKUP(Sales[[#This Row],[ProductKey]], Products!$A:$A, Products!$K:$K)</f>
        <v>33.644199999999998</v>
      </c>
      <c r="L6025" s="1">
        <f>Sales[[#This Row],[ProductPrice]]*Sales[[#This Row],[OrderQuantity]]</f>
        <v>33.644199999999998</v>
      </c>
      <c r="M6025" s="1">
        <f>Sales[[#This Row],[OrderQuantity]]</f>
        <v>1</v>
      </c>
      <c r="N6025" s="1">
        <f>1</f>
        <v>1</v>
      </c>
      <c r="O6025" s="1">
        <f>Sales[[#This Row],[TotalSales]]-Sales[[#This Row],[TotalCost]]</f>
        <v>21.616399999999999</v>
      </c>
      <c r="P6025" s="1">
        <f>Sales[[#This Row],[ProductCost]]*Sales[[#This Row],[OrderQuantity]]</f>
        <v>12.027799999999999</v>
      </c>
      <c r="Q6025" s="1" t="str">
        <f>VLOOKUP(Sales[[#This Row],[ProductKey]], Products!$A$2:$D$1000, 4, FALSE)</f>
        <v>Sport-100 Helmet, Black</v>
      </c>
    </row>
    <row r="6026" spans="1:17" x14ac:dyDescent="0.25">
      <c r="A6026" s="2">
        <v>38109</v>
      </c>
      <c r="B6026" s="1" t="s">
        <v>2830</v>
      </c>
      <c r="C6026">
        <v>215</v>
      </c>
      <c r="D6026">
        <v>25631</v>
      </c>
      <c r="E6026">
        <v>10</v>
      </c>
      <c r="F6026">
        <v>2</v>
      </c>
      <c r="G6026">
        <v>1</v>
      </c>
      <c r="H6026" s="2">
        <v>43222</v>
      </c>
      <c r="I6026" t="str">
        <f>VLOOKUP(Sales[[#This Row],[TerritoryKey]], Territories[], 2, FALSE)</f>
        <v>United Kingdom</v>
      </c>
      <c r="J6026">
        <f>_xlfn.XLOOKUP(Sales[[#This Row],[ProductKey]], Products!$A:$A, Products!$J:$J)</f>
        <v>12.027799999999999</v>
      </c>
      <c r="K6026">
        <f>_xlfn.XLOOKUP(Sales[[#This Row],[ProductKey]], Products!$A:$A, Products!$K:$K)</f>
        <v>33.644199999999998</v>
      </c>
      <c r="L6026" s="1">
        <f>Sales[[#This Row],[ProductPrice]]*Sales[[#This Row],[OrderQuantity]]</f>
        <v>33.644199999999998</v>
      </c>
      <c r="M6026" s="1">
        <f>Sales[[#This Row],[OrderQuantity]]</f>
        <v>1</v>
      </c>
      <c r="N6026" s="1">
        <f>1</f>
        <v>1</v>
      </c>
      <c r="O6026" s="1">
        <f>Sales[[#This Row],[TotalSales]]-Sales[[#This Row],[TotalCost]]</f>
        <v>21.616399999999999</v>
      </c>
      <c r="P6026" s="1">
        <f>Sales[[#This Row],[ProductCost]]*Sales[[#This Row],[OrderQuantity]]</f>
        <v>12.027799999999999</v>
      </c>
      <c r="Q6026" s="1" t="str">
        <f>VLOOKUP(Sales[[#This Row],[ProductKey]], Products!$A$2:$D$1000, 4, FALSE)</f>
        <v>Sport-100 Helmet, Black</v>
      </c>
    </row>
    <row r="6027" spans="1:17" x14ac:dyDescent="0.25">
      <c r="A6027" s="2">
        <v>37937</v>
      </c>
      <c r="B6027" s="1" t="s">
        <v>2923</v>
      </c>
      <c r="C6027">
        <v>215</v>
      </c>
      <c r="D6027">
        <v>20057</v>
      </c>
      <c r="E6027">
        <v>7</v>
      </c>
      <c r="F6027">
        <v>2</v>
      </c>
      <c r="G6027">
        <v>1</v>
      </c>
      <c r="H6027" s="2">
        <v>43051</v>
      </c>
      <c r="I6027" t="str">
        <f>VLOOKUP(Sales[[#This Row],[TerritoryKey]], Territories[], 2, FALSE)</f>
        <v>France</v>
      </c>
      <c r="J6027">
        <f>_xlfn.XLOOKUP(Sales[[#This Row],[ProductKey]], Products!$A:$A, Products!$J:$J)</f>
        <v>12.027799999999999</v>
      </c>
      <c r="K6027">
        <f>_xlfn.XLOOKUP(Sales[[#This Row],[ProductKey]], Products!$A:$A, Products!$K:$K)</f>
        <v>33.644199999999998</v>
      </c>
      <c r="L6027" s="1">
        <f>Sales[[#This Row],[ProductPrice]]*Sales[[#This Row],[OrderQuantity]]</f>
        <v>33.644199999999998</v>
      </c>
      <c r="M6027" s="1">
        <f>Sales[[#This Row],[OrderQuantity]]</f>
        <v>1</v>
      </c>
      <c r="N6027" s="1">
        <f>1</f>
        <v>1</v>
      </c>
      <c r="O6027" s="1">
        <f>Sales[[#This Row],[TotalSales]]-Sales[[#This Row],[TotalCost]]</f>
        <v>21.616399999999999</v>
      </c>
      <c r="P6027" s="1">
        <f>Sales[[#This Row],[ProductCost]]*Sales[[#This Row],[OrderQuantity]]</f>
        <v>12.027799999999999</v>
      </c>
      <c r="Q6027" s="1" t="str">
        <f>VLOOKUP(Sales[[#This Row],[ProductKey]], Products!$A$2:$D$1000, 4, FALSE)</f>
        <v>Sport-100 Helmet, Black</v>
      </c>
    </row>
    <row r="6028" spans="1:17" x14ac:dyDescent="0.25">
      <c r="A6028" s="2">
        <v>37876</v>
      </c>
      <c r="B6028" s="1" t="s">
        <v>2977</v>
      </c>
      <c r="C6028">
        <v>215</v>
      </c>
      <c r="D6028">
        <v>23401</v>
      </c>
      <c r="E6028">
        <v>6</v>
      </c>
      <c r="F6028">
        <v>2</v>
      </c>
      <c r="G6028">
        <v>1</v>
      </c>
      <c r="H6028" s="2">
        <v>42990</v>
      </c>
      <c r="I6028" t="str">
        <f>VLOOKUP(Sales[[#This Row],[TerritoryKey]], Territories[], 2, FALSE)</f>
        <v>Canada</v>
      </c>
      <c r="J6028">
        <f>_xlfn.XLOOKUP(Sales[[#This Row],[ProductKey]], Products!$A:$A, Products!$J:$J)</f>
        <v>12.027799999999999</v>
      </c>
      <c r="K6028">
        <f>_xlfn.XLOOKUP(Sales[[#This Row],[ProductKey]], Products!$A:$A, Products!$K:$K)</f>
        <v>33.644199999999998</v>
      </c>
      <c r="L6028" s="1">
        <f>Sales[[#This Row],[ProductPrice]]*Sales[[#This Row],[OrderQuantity]]</f>
        <v>33.644199999999998</v>
      </c>
      <c r="M6028" s="1">
        <f>Sales[[#This Row],[OrderQuantity]]</f>
        <v>1</v>
      </c>
      <c r="N6028" s="1">
        <f>1</f>
        <v>1</v>
      </c>
      <c r="O6028" s="1">
        <f>Sales[[#This Row],[TotalSales]]-Sales[[#This Row],[TotalCost]]</f>
        <v>21.616399999999999</v>
      </c>
      <c r="P6028" s="1">
        <f>Sales[[#This Row],[ProductCost]]*Sales[[#This Row],[OrderQuantity]]</f>
        <v>12.027799999999999</v>
      </c>
      <c r="Q6028" s="1" t="str">
        <f>VLOOKUP(Sales[[#This Row],[ProductKey]], Products!$A$2:$D$1000, 4, FALSE)</f>
        <v>Sport-100 Helmet, Black</v>
      </c>
    </row>
    <row r="6029" spans="1:17" x14ac:dyDescent="0.25">
      <c r="A6029" s="2">
        <v>38109</v>
      </c>
      <c r="B6029" s="1" t="s">
        <v>2980</v>
      </c>
      <c r="C6029">
        <v>215</v>
      </c>
      <c r="D6029">
        <v>27220</v>
      </c>
      <c r="E6029">
        <v>4</v>
      </c>
      <c r="F6029">
        <v>2</v>
      </c>
      <c r="G6029">
        <v>1</v>
      </c>
      <c r="H6029" s="2">
        <v>43222</v>
      </c>
      <c r="I6029" t="str">
        <f>VLOOKUP(Sales[[#This Row],[TerritoryKey]], Territories[], 2, FALSE)</f>
        <v>Southwest</v>
      </c>
      <c r="J6029">
        <f>_xlfn.XLOOKUP(Sales[[#This Row],[ProductKey]], Products!$A:$A, Products!$J:$J)</f>
        <v>12.027799999999999</v>
      </c>
      <c r="K6029">
        <f>_xlfn.XLOOKUP(Sales[[#This Row],[ProductKey]], Products!$A:$A, Products!$K:$K)</f>
        <v>33.644199999999998</v>
      </c>
      <c r="L6029" s="1">
        <f>Sales[[#This Row],[ProductPrice]]*Sales[[#This Row],[OrderQuantity]]</f>
        <v>33.644199999999998</v>
      </c>
      <c r="M6029" s="1">
        <f>Sales[[#This Row],[OrderQuantity]]</f>
        <v>1</v>
      </c>
      <c r="N6029" s="1">
        <f>1</f>
        <v>1</v>
      </c>
      <c r="O6029" s="1">
        <f>Sales[[#This Row],[TotalSales]]-Sales[[#This Row],[TotalCost]]</f>
        <v>21.616399999999999</v>
      </c>
      <c r="P6029" s="1">
        <f>Sales[[#This Row],[ProductCost]]*Sales[[#This Row],[OrderQuantity]]</f>
        <v>12.027799999999999</v>
      </c>
      <c r="Q6029" s="1" t="str">
        <f>VLOOKUP(Sales[[#This Row],[ProductKey]], Products!$A$2:$D$1000, 4, FALSE)</f>
        <v>Sport-100 Helmet, Black</v>
      </c>
    </row>
    <row r="6030" spans="1:17" x14ac:dyDescent="0.25">
      <c r="A6030" s="2">
        <v>37814</v>
      </c>
      <c r="B6030" s="1" t="s">
        <v>3019</v>
      </c>
      <c r="C6030">
        <v>215</v>
      </c>
      <c r="D6030">
        <v>18049</v>
      </c>
      <c r="E6030">
        <v>1</v>
      </c>
      <c r="F6030">
        <v>2</v>
      </c>
      <c r="G6030">
        <v>1</v>
      </c>
      <c r="H6030" s="2">
        <v>42928</v>
      </c>
      <c r="I6030" t="str">
        <f>VLOOKUP(Sales[[#This Row],[TerritoryKey]], Territories[], 2, FALSE)</f>
        <v>Northwest</v>
      </c>
      <c r="J6030">
        <f>_xlfn.XLOOKUP(Sales[[#This Row],[ProductKey]], Products!$A:$A, Products!$J:$J)</f>
        <v>12.027799999999999</v>
      </c>
      <c r="K6030">
        <f>_xlfn.XLOOKUP(Sales[[#This Row],[ProductKey]], Products!$A:$A, Products!$K:$K)</f>
        <v>33.644199999999998</v>
      </c>
      <c r="L6030" s="1">
        <f>Sales[[#This Row],[ProductPrice]]*Sales[[#This Row],[OrderQuantity]]</f>
        <v>33.644199999999998</v>
      </c>
      <c r="M6030" s="1">
        <f>Sales[[#This Row],[OrderQuantity]]</f>
        <v>1</v>
      </c>
      <c r="N6030" s="1">
        <f>1</f>
        <v>1</v>
      </c>
      <c r="O6030" s="1">
        <f>Sales[[#This Row],[TotalSales]]-Sales[[#This Row],[TotalCost]]</f>
        <v>21.616399999999999</v>
      </c>
      <c r="P6030" s="1">
        <f>Sales[[#This Row],[ProductCost]]*Sales[[#This Row],[OrderQuantity]]</f>
        <v>12.027799999999999</v>
      </c>
      <c r="Q6030" s="1" t="str">
        <f>VLOOKUP(Sales[[#This Row],[ProductKey]], Products!$A$2:$D$1000, 4, FALSE)</f>
        <v>Sport-100 Helmet, Black</v>
      </c>
    </row>
    <row r="6031" spans="1:17" x14ac:dyDescent="0.25">
      <c r="A6031" s="2">
        <v>38261</v>
      </c>
      <c r="B6031" s="1" t="s">
        <v>3061</v>
      </c>
      <c r="C6031">
        <v>215</v>
      </c>
      <c r="D6031">
        <v>11202</v>
      </c>
      <c r="E6031">
        <v>4</v>
      </c>
      <c r="F6031">
        <v>2</v>
      </c>
      <c r="G6031">
        <v>1</v>
      </c>
      <c r="H6031" s="2">
        <v>43374</v>
      </c>
      <c r="I6031" t="str">
        <f>VLOOKUP(Sales[[#This Row],[TerritoryKey]], Territories[], 2, FALSE)</f>
        <v>Southwest</v>
      </c>
      <c r="J6031">
        <f>_xlfn.XLOOKUP(Sales[[#This Row],[ProductKey]], Products!$A:$A, Products!$J:$J)</f>
        <v>12.027799999999999</v>
      </c>
      <c r="K6031">
        <f>_xlfn.XLOOKUP(Sales[[#This Row],[ProductKey]], Products!$A:$A, Products!$K:$K)</f>
        <v>33.644199999999998</v>
      </c>
      <c r="L6031" s="1">
        <f>Sales[[#This Row],[ProductPrice]]*Sales[[#This Row],[OrderQuantity]]</f>
        <v>33.644199999999998</v>
      </c>
      <c r="M6031" s="1">
        <f>Sales[[#This Row],[OrderQuantity]]</f>
        <v>1</v>
      </c>
      <c r="N6031" s="1">
        <f>1</f>
        <v>1</v>
      </c>
      <c r="O6031" s="1">
        <f>Sales[[#This Row],[TotalSales]]-Sales[[#This Row],[TotalCost]]</f>
        <v>21.616399999999999</v>
      </c>
      <c r="P6031" s="1">
        <f>Sales[[#This Row],[ProductCost]]*Sales[[#This Row],[OrderQuantity]]</f>
        <v>12.027799999999999</v>
      </c>
      <c r="Q6031" s="1" t="str">
        <f>VLOOKUP(Sales[[#This Row],[ProductKey]], Products!$A$2:$D$1000, 4, FALSE)</f>
        <v>Sport-100 Helmet, Black</v>
      </c>
    </row>
    <row r="6032" spans="1:17" x14ac:dyDescent="0.25">
      <c r="A6032" s="2">
        <v>38322</v>
      </c>
      <c r="B6032" s="1" t="s">
        <v>3092</v>
      </c>
      <c r="C6032">
        <v>215</v>
      </c>
      <c r="D6032">
        <v>20954</v>
      </c>
      <c r="E6032">
        <v>7</v>
      </c>
      <c r="F6032">
        <v>2</v>
      </c>
      <c r="G6032">
        <v>1</v>
      </c>
      <c r="H6032" s="2">
        <v>43435</v>
      </c>
      <c r="I6032" t="str">
        <f>VLOOKUP(Sales[[#This Row],[TerritoryKey]], Territories[], 2, FALSE)</f>
        <v>France</v>
      </c>
      <c r="J6032">
        <f>_xlfn.XLOOKUP(Sales[[#This Row],[ProductKey]], Products!$A:$A, Products!$J:$J)</f>
        <v>12.027799999999999</v>
      </c>
      <c r="K6032">
        <f>_xlfn.XLOOKUP(Sales[[#This Row],[ProductKey]], Products!$A:$A, Products!$K:$K)</f>
        <v>33.644199999999998</v>
      </c>
      <c r="L6032" s="1">
        <f>Sales[[#This Row],[ProductPrice]]*Sales[[#This Row],[OrderQuantity]]</f>
        <v>33.644199999999998</v>
      </c>
      <c r="M6032" s="1">
        <f>Sales[[#This Row],[OrderQuantity]]</f>
        <v>1</v>
      </c>
      <c r="N6032" s="1">
        <f>1</f>
        <v>1</v>
      </c>
      <c r="O6032" s="1">
        <f>Sales[[#This Row],[TotalSales]]-Sales[[#This Row],[TotalCost]]</f>
        <v>21.616399999999999</v>
      </c>
      <c r="P6032" s="1">
        <f>Sales[[#This Row],[ProductCost]]*Sales[[#This Row],[OrderQuantity]]</f>
        <v>12.027799999999999</v>
      </c>
      <c r="Q6032" s="1" t="str">
        <f>VLOOKUP(Sales[[#This Row],[ProductKey]], Products!$A$2:$D$1000, 4, FALSE)</f>
        <v>Sport-100 Helmet, Black</v>
      </c>
    </row>
    <row r="6033" spans="1:17" x14ac:dyDescent="0.25">
      <c r="A6033" s="2">
        <v>38049</v>
      </c>
      <c r="B6033" s="1" t="s">
        <v>3094</v>
      </c>
      <c r="C6033">
        <v>215</v>
      </c>
      <c r="D6033">
        <v>27133</v>
      </c>
      <c r="E6033">
        <v>7</v>
      </c>
      <c r="F6033">
        <v>2</v>
      </c>
      <c r="G6033">
        <v>1</v>
      </c>
      <c r="H6033" s="2">
        <v>43162</v>
      </c>
      <c r="I6033" t="str">
        <f>VLOOKUP(Sales[[#This Row],[TerritoryKey]], Territories[], 2, FALSE)</f>
        <v>France</v>
      </c>
      <c r="J6033">
        <f>_xlfn.XLOOKUP(Sales[[#This Row],[ProductKey]], Products!$A:$A, Products!$J:$J)</f>
        <v>12.027799999999999</v>
      </c>
      <c r="K6033">
        <f>_xlfn.XLOOKUP(Sales[[#This Row],[ProductKey]], Products!$A:$A, Products!$K:$K)</f>
        <v>33.644199999999998</v>
      </c>
      <c r="L6033" s="1">
        <f>Sales[[#This Row],[ProductPrice]]*Sales[[#This Row],[OrderQuantity]]</f>
        <v>33.644199999999998</v>
      </c>
      <c r="M6033" s="1">
        <f>Sales[[#This Row],[OrderQuantity]]</f>
        <v>1</v>
      </c>
      <c r="N6033" s="1">
        <f>1</f>
        <v>1</v>
      </c>
      <c r="O6033" s="1">
        <f>Sales[[#This Row],[TotalSales]]-Sales[[#This Row],[TotalCost]]</f>
        <v>21.616399999999999</v>
      </c>
      <c r="P6033" s="1">
        <f>Sales[[#This Row],[ProductCost]]*Sales[[#This Row],[OrderQuantity]]</f>
        <v>12.027799999999999</v>
      </c>
      <c r="Q6033" s="1" t="str">
        <f>VLOOKUP(Sales[[#This Row],[ProductKey]], Products!$A$2:$D$1000, 4, FALSE)</f>
        <v>Sport-100 Helmet, Black</v>
      </c>
    </row>
    <row r="6034" spans="1:17" x14ac:dyDescent="0.25">
      <c r="A6034" s="2">
        <v>38169</v>
      </c>
      <c r="B6034" s="1" t="s">
        <v>3095</v>
      </c>
      <c r="C6034">
        <v>215</v>
      </c>
      <c r="D6034">
        <v>24192</v>
      </c>
      <c r="E6034">
        <v>10</v>
      </c>
      <c r="F6034">
        <v>2</v>
      </c>
      <c r="G6034">
        <v>1</v>
      </c>
      <c r="H6034" s="2">
        <v>43282</v>
      </c>
      <c r="I6034" t="str">
        <f>VLOOKUP(Sales[[#This Row],[TerritoryKey]], Territories[], 2, FALSE)</f>
        <v>United Kingdom</v>
      </c>
      <c r="J6034">
        <f>_xlfn.XLOOKUP(Sales[[#This Row],[ProductKey]], Products!$A:$A, Products!$J:$J)</f>
        <v>12.027799999999999</v>
      </c>
      <c r="K6034">
        <f>_xlfn.XLOOKUP(Sales[[#This Row],[ProductKey]], Products!$A:$A, Products!$K:$K)</f>
        <v>33.644199999999998</v>
      </c>
      <c r="L6034" s="1">
        <f>Sales[[#This Row],[ProductPrice]]*Sales[[#This Row],[OrderQuantity]]</f>
        <v>33.644199999999998</v>
      </c>
      <c r="M6034" s="1">
        <f>Sales[[#This Row],[OrderQuantity]]</f>
        <v>1</v>
      </c>
      <c r="N6034" s="1">
        <f>1</f>
        <v>1</v>
      </c>
      <c r="O6034" s="1">
        <f>Sales[[#This Row],[TotalSales]]-Sales[[#This Row],[TotalCost]]</f>
        <v>21.616399999999999</v>
      </c>
      <c r="P6034" s="1">
        <f>Sales[[#This Row],[ProductCost]]*Sales[[#This Row],[OrderQuantity]]</f>
        <v>12.027799999999999</v>
      </c>
      <c r="Q6034" s="1" t="str">
        <f>VLOOKUP(Sales[[#This Row],[ProductKey]], Products!$A$2:$D$1000, 4, FALSE)</f>
        <v>Sport-100 Helmet, Black</v>
      </c>
    </row>
    <row r="6035" spans="1:17" x14ac:dyDescent="0.25">
      <c r="A6035" s="2">
        <v>38109</v>
      </c>
      <c r="B6035" s="1" t="s">
        <v>3120</v>
      </c>
      <c r="C6035">
        <v>215</v>
      </c>
      <c r="D6035">
        <v>18281</v>
      </c>
      <c r="E6035">
        <v>9</v>
      </c>
      <c r="F6035">
        <v>2</v>
      </c>
      <c r="G6035">
        <v>1</v>
      </c>
      <c r="H6035" s="2">
        <v>43222</v>
      </c>
      <c r="I6035" t="str">
        <f>VLOOKUP(Sales[[#This Row],[TerritoryKey]], Territories[], 2, FALSE)</f>
        <v>Australia</v>
      </c>
      <c r="J6035">
        <f>_xlfn.XLOOKUP(Sales[[#This Row],[ProductKey]], Products!$A:$A, Products!$J:$J)</f>
        <v>12.027799999999999</v>
      </c>
      <c r="K6035">
        <f>_xlfn.XLOOKUP(Sales[[#This Row],[ProductKey]], Products!$A:$A, Products!$K:$K)</f>
        <v>33.644199999999998</v>
      </c>
      <c r="L6035" s="1">
        <f>Sales[[#This Row],[ProductPrice]]*Sales[[#This Row],[OrderQuantity]]</f>
        <v>33.644199999999998</v>
      </c>
      <c r="M6035" s="1">
        <f>Sales[[#This Row],[OrderQuantity]]</f>
        <v>1</v>
      </c>
      <c r="N6035" s="1">
        <f>1</f>
        <v>1</v>
      </c>
      <c r="O6035" s="1">
        <f>Sales[[#This Row],[TotalSales]]-Sales[[#This Row],[TotalCost]]</f>
        <v>21.616399999999999</v>
      </c>
      <c r="P6035" s="1">
        <f>Sales[[#This Row],[ProductCost]]*Sales[[#This Row],[OrderQuantity]]</f>
        <v>12.027799999999999</v>
      </c>
      <c r="Q6035" s="1" t="str">
        <f>VLOOKUP(Sales[[#This Row],[ProductKey]], Products!$A$2:$D$1000, 4, FALSE)</f>
        <v>Sport-100 Helmet, Black</v>
      </c>
    </row>
    <row r="6036" spans="1:17" x14ac:dyDescent="0.25">
      <c r="A6036" s="2">
        <v>38292</v>
      </c>
      <c r="B6036" s="1" t="s">
        <v>3140</v>
      </c>
      <c r="C6036">
        <v>215</v>
      </c>
      <c r="D6036">
        <v>25916</v>
      </c>
      <c r="E6036">
        <v>4</v>
      </c>
      <c r="F6036">
        <v>2</v>
      </c>
      <c r="G6036">
        <v>1</v>
      </c>
      <c r="H6036" s="2">
        <v>43405</v>
      </c>
      <c r="I6036" t="str">
        <f>VLOOKUP(Sales[[#This Row],[TerritoryKey]], Territories[], 2, FALSE)</f>
        <v>Southwest</v>
      </c>
      <c r="J6036">
        <f>_xlfn.XLOOKUP(Sales[[#This Row],[ProductKey]], Products!$A:$A, Products!$J:$J)</f>
        <v>12.027799999999999</v>
      </c>
      <c r="K6036">
        <f>_xlfn.XLOOKUP(Sales[[#This Row],[ProductKey]], Products!$A:$A, Products!$K:$K)</f>
        <v>33.644199999999998</v>
      </c>
      <c r="L6036" s="1">
        <f>Sales[[#This Row],[ProductPrice]]*Sales[[#This Row],[OrderQuantity]]</f>
        <v>33.644199999999998</v>
      </c>
      <c r="M6036" s="1">
        <f>Sales[[#This Row],[OrderQuantity]]</f>
        <v>1</v>
      </c>
      <c r="N6036" s="1">
        <f>1</f>
        <v>1</v>
      </c>
      <c r="O6036" s="1">
        <f>Sales[[#This Row],[TotalSales]]-Sales[[#This Row],[TotalCost]]</f>
        <v>21.616399999999999</v>
      </c>
      <c r="P6036" s="1">
        <f>Sales[[#This Row],[ProductCost]]*Sales[[#This Row],[OrderQuantity]]</f>
        <v>12.027799999999999</v>
      </c>
      <c r="Q6036" s="1" t="str">
        <f>VLOOKUP(Sales[[#This Row],[ProductKey]], Products!$A$2:$D$1000, 4, FALSE)</f>
        <v>Sport-100 Helmet, Black</v>
      </c>
    </row>
    <row r="6037" spans="1:17" x14ac:dyDescent="0.25">
      <c r="A6037" s="2">
        <v>37753</v>
      </c>
      <c r="B6037" s="1" t="s">
        <v>3146</v>
      </c>
      <c r="C6037">
        <v>215</v>
      </c>
      <c r="D6037">
        <v>17681</v>
      </c>
      <c r="E6037">
        <v>4</v>
      </c>
      <c r="F6037">
        <v>2</v>
      </c>
      <c r="G6037">
        <v>1</v>
      </c>
      <c r="H6037" s="2">
        <v>42867</v>
      </c>
      <c r="I6037" t="str">
        <f>VLOOKUP(Sales[[#This Row],[TerritoryKey]], Territories[], 2, FALSE)</f>
        <v>Southwest</v>
      </c>
      <c r="J6037">
        <f>_xlfn.XLOOKUP(Sales[[#This Row],[ProductKey]], Products!$A:$A, Products!$J:$J)</f>
        <v>12.027799999999999</v>
      </c>
      <c r="K6037">
        <f>_xlfn.XLOOKUP(Sales[[#This Row],[ProductKey]], Products!$A:$A, Products!$K:$K)</f>
        <v>33.644199999999998</v>
      </c>
      <c r="L6037" s="1">
        <f>Sales[[#This Row],[ProductPrice]]*Sales[[#This Row],[OrderQuantity]]</f>
        <v>33.644199999999998</v>
      </c>
      <c r="M6037" s="1">
        <f>Sales[[#This Row],[OrderQuantity]]</f>
        <v>1</v>
      </c>
      <c r="N6037" s="1">
        <f>1</f>
        <v>1</v>
      </c>
      <c r="O6037" s="1">
        <f>Sales[[#This Row],[TotalSales]]-Sales[[#This Row],[TotalCost]]</f>
        <v>21.616399999999999</v>
      </c>
      <c r="P6037" s="1">
        <f>Sales[[#This Row],[ProductCost]]*Sales[[#This Row],[OrderQuantity]]</f>
        <v>12.027799999999999</v>
      </c>
      <c r="Q6037" s="1" t="str">
        <f>VLOOKUP(Sales[[#This Row],[ProductKey]], Products!$A$2:$D$1000, 4, FALSE)</f>
        <v>Sport-100 Helmet, Black</v>
      </c>
    </row>
    <row r="6038" spans="1:17" x14ac:dyDescent="0.25">
      <c r="A6038" s="2">
        <v>38261</v>
      </c>
      <c r="B6038" s="1" t="s">
        <v>3217</v>
      </c>
      <c r="C6038">
        <v>215</v>
      </c>
      <c r="D6038">
        <v>23842</v>
      </c>
      <c r="E6038">
        <v>6</v>
      </c>
      <c r="F6038">
        <v>2</v>
      </c>
      <c r="G6038">
        <v>1</v>
      </c>
      <c r="H6038" s="2">
        <v>43374</v>
      </c>
      <c r="I6038" t="str">
        <f>VLOOKUP(Sales[[#This Row],[TerritoryKey]], Territories[], 2, FALSE)</f>
        <v>Canada</v>
      </c>
      <c r="J6038">
        <f>_xlfn.XLOOKUP(Sales[[#This Row],[ProductKey]], Products!$A:$A, Products!$J:$J)</f>
        <v>12.027799999999999</v>
      </c>
      <c r="K6038">
        <f>_xlfn.XLOOKUP(Sales[[#This Row],[ProductKey]], Products!$A:$A, Products!$K:$K)</f>
        <v>33.644199999999998</v>
      </c>
      <c r="L6038" s="1">
        <f>Sales[[#This Row],[ProductPrice]]*Sales[[#This Row],[OrderQuantity]]</f>
        <v>33.644199999999998</v>
      </c>
      <c r="M6038" s="1">
        <f>Sales[[#This Row],[OrderQuantity]]</f>
        <v>1</v>
      </c>
      <c r="N6038" s="1">
        <f>1</f>
        <v>1</v>
      </c>
      <c r="O6038" s="1">
        <f>Sales[[#This Row],[TotalSales]]-Sales[[#This Row],[TotalCost]]</f>
        <v>21.616399999999999</v>
      </c>
      <c r="P6038" s="1">
        <f>Sales[[#This Row],[ProductCost]]*Sales[[#This Row],[OrderQuantity]]</f>
        <v>12.027799999999999</v>
      </c>
      <c r="Q6038" s="1" t="str">
        <f>VLOOKUP(Sales[[#This Row],[ProductKey]], Products!$A$2:$D$1000, 4, FALSE)</f>
        <v>Sport-100 Helmet, Black</v>
      </c>
    </row>
    <row r="6039" spans="1:17" x14ac:dyDescent="0.25">
      <c r="A6039" s="2">
        <v>38110</v>
      </c>
      <c r="B6039" s="1" t="s">
        <v>3229</v>
      </c>
      <c r="C6039">
        <v>215</v>
      </c>
      <c r="D6039">
        <v>26632</v>
      </c>
      <c r="E6039">
        <v>1</v>
      </c>
      <c r="F6039">
        <v>2</v>
      </c>
      <c r="G6039">
        <v>1</v>
      </c>
      <c r="H6039" s="2">
        <v>43223</v>
      </c>
      <c r="I6039" t="str">
        <f>VLOOKUP(Sales[[#This Row],[TerritoryKey]], Territories[], 2, FALSE)</f>
        <v>Northwest</v>
      </c>
      <c r="J6039">
        <f>_xlfn.XLOOKUP(Sales[[#This Row],[ProductKey]], Products!$A:$A, Products!$J:$J)</f>
        <v>12.027799999999999</v>
      </c>
      <c r="K6039">
        <f>_xlfn.XLOOKUP(Sales[[#This Row],[ProductKey]], Products!$A:$A, Products!$K:$K)</f>
        <v>33.644199999999998</v>
      </c>
      <c r="L6039" s="1">
        <f>Sales[[#This Row],[ProductPrice]]*Sales[[#This Row],[OrderQuantity]]</f>
        <v>33.644199999999998</v>
      </c>
      <c r="M6039" s="1">
        <f>Sales[[#This Row],[OrderQuantity]]</f>
        <v>1</v>
      </c>
      <c r="N6039" s="1">
        <f>1</f>
        <v>1</v>
      </c>
      <c r="O6039" s="1">
        <f>Sales[[#This Row],[TotalSales]]-Sales[[#This Row],[TotalCost]]</f>
        <v>21.616399999999999</v>
      </c>
      <c r="P6039" s="1">
        <f>Sales[[#This Row],[ProductCost]]*Sales[[#This Row],[OrderQuantity]]</f>
        <v>12.027799999999999</v>
      </c>
      <c r="Q6039" s="1" t="str">
        <f>VLOOKUP(Sales[[#This Row],[ProductKey]], Products!$A$2:$D$1000, 4, FALSE)</f>
        <v>Sport-100 Helmet, Black</v>
      </c>
    </row>
    <row r="6040" spans="1:17" x14ac:dyDescent="0.25">
      <c r="A6040" s="2">
        <v>38201</v>
      </c>
      <c r="B6040" s="1" t="s">
        <v>3515</v>
      </c>
      <c r="C6040">
        <v>215</v>
      </c>
      <c r="D6040">
        <v>22663</v>
      </c>
      <c r="E6040">
        <v>7</v>
      </c>
      <c r="F6040">
        <v>2</v>
      </c>
      <c r="G6040">
        <v>1</v>
      </c>
      <c r="H6040" s="2">
        <v>43314</v>
      </c>
      <c r="I6040" t="str">
        <f>VLOOKUP(Sales[[#This Row],[TerritoryKey]], Territories[], 2, FALSE)</f>
        <v>France</v>
      </c>
      <c r="J6040">
        <f>_xlfn.XLOOKUP(Sales[[#This Row],[ProductKey]], Products!$A:$A, Products!$J:$J)</f>
        <v>12.027799999999999</v>
      </c>
      <c r="K6040">
        <f>_xlfn.XLOOKUP(Sales[[#This Row],[ProductKey]], Products!$A:$A, Products!$K:$K)</f>
        <v>33.644199999999998</v>
      </c>
      <c r="L6040" s="1">
        <f>Sales[[#This Row],[ProductPrice]]*Sales[[#This Row],[OrderQuantity]]</f>
        <v>33.644199999999998</v>
      </c>
      <c r="M6040" s="1">
        <f>Sales[[#This Row],[OrderQuantity]]</f>
        <v>1</v>
      </c>
      <c r="N6040" s="1">
        <f>1</f>
        <v>1</v>
      </c>
      <c r="O6040" s="1">
        <f>Sales[[#This Row],[TotalSales]]-Sales[[#This Row],[TotalCost]]</f>
        <v>21.616399999999999</v>
      </c>
      <c r="P6040" s="1">
        <f>Sales[[#This Row],[ProductCost]]*Sales[[#This Row],[OrderQuantity]]</f>
        <v>12.027799999999999</v>
      </c>
      <c r="Q6040" s="1" t="str">
        <f>VLOOKUP(Sales[[#This Row],[ProductKey]], Products!$A$2:$D$1000, 4, FALSE)</f>
        <v>Sport-100 Helmet, Black</v>
      </c>
    </row>
    <row r="6041" spans="1:17" x14ac:dyDescent="0.25">
      <c r="A6041" s="2">
        <v>37723</v>
      </c>
      <c r="B6041" s="1" t="s">
        <v>3516</v>
      </c>
      <c r="C6041">
        <v>215</v>
      </c>
      <c r="D6041">
        <v>21253</v>
      </c>
      <c r="E6041">
        <v>1</v>
      </c>
      <c r="F6041">
        <v>2</v>
      </c>
      <c r="G6041">
        <v>1</v>
      </c>
      <c r="H6041" s="2">
        <v>42837</v>
      </c>
      <c r="I6041" t="str">
        <f>VLOOKUP(Sales[[#This Row],[TerritoryKey]], Territories[], 2, FALSE)</f>
        <v>Northwest</v>
      </c>
      <c r="J6041">
        <f>_xlfn.XLOOKUP(Sales[[#This Row],[ProductKey]], Products!$A:$A, Products!$J:$J)</f>
        <v>12.027799999999999</v>
      </c>
      <c r="K6041">
        <f>_xlfn.XLOOKUP(Sales[[#This Row],[ProductKey]], Products!$A:$A, Products!$K:$K)</f>
        <v>33.644199999999998</v>
      </c>
      <c r="L6041" s="1">
        <f>Sales[[#This Row],[ProductPrice]]*Sales[[#This Row],[OrderQuantity]]</f>
        <v>33.644199999999998</v>
      </c>
      <c r="M6041" s="1">
        <f>Sales[[#This Row],[OrderQuantity]]</f>
        <v>1</v>
      </c>
      <c r="N6041" s="1">
        <f>1</f>
        <v>1</v>
      </c>
      <c r="O6041" s="1">
        <f>Sales[[#This Row],[TotalSales]]-Sales[[#This Row],[TotalCost]]</f>
        <v>21.616399999999999</v>
      </c>
      <c r="P6041" s="1">
        <f>Sales[[#This Row],[ProductCost]]*Sales[[#This Row],[OrderQuantity]]</f>
        <v>12.027799999999999</v>
      </c>
      <c r="Q6041" s="1" t="str">
        <f>VLOOKUP(Sales[[#This Row],[ProductKey]], Products!$A$2:$D$1000, 4, FALSE)</f>
        <v>Sport-100 Helmet, Black</v>
      </c>
    </row>
    <row r="6042" spans="1:17" x14ac:dyDescent="0.25">
      <c r="A6042" s="2">
        <v>38293</v>
      </c>
      <c r="B6042" s="1" t="s">
        <v>3639</v>
      </c>
      <c r="C6042">
        <v>215</v>
      </c>
      <c r="D6042">
        <v>17496</v>
      </c>
      <c r="E6042">
        <v>9</v>
      </c>
      <c r="F6042">
        <v>2</v>
      </c>
      <c r="G6042">
        <v>1</v>
      </c>
      <c r="H6042" s="2">
        <v>43406</v>
      </c>
      <c r="I6042" t="str">
        <f>VLOOKUP(Sales[[#This Row],[TerritoryKey]], Territories[], 2, FALSE)</f>
        <v>Australia</v>
      </c>
      <c r="J6042">
        <f>_xlfn.XLOOKUP(Sales[[#This Row],[ProductKey]], Products!$A:$A, Products!$J:$J)</f>
        <v>12.027799999999999</v>
      </c>
      <c r="K6042">
        <f>_xlfn.XLOOKUP(Sales[[#This Row],[ProductKey]], Products!$A:$A, Products!$K:$K)</f>
        <v>33.644199999999998</v>
      </c>
      <c r="L6042" s="1">
        <f>Sales[[#This Row],[ProductPrice]]*Sales[[#This Row],[OrderQuantity]]</f>
        <v>33.644199999999998</v>
      </c>
      <c r="M6042" s="1">
        <f>Sales[[#This Row],[OrderQuantity]]</f>
        <v>1</v>
      </c>
      <c r="N6042" s="1">
        <f>1</f>
        <v>1</v>
      </c>
      <c r="O6042" s="1">
        <f>Sales[[#This Row],[TotalSales]]-Sales[[#This Row],[TotalCost]]</f>
        <v>21.616399999999999</v>
      </c>
      <c r="P6042" s="1">
        <f>Sales[[#This Row],[ProductCost]]*Sales[[#This Row],[OrderQuantity]]</f>
        <v>12.027799999999999</v>
      </c>
      <c r="Q6042" s="1" t="str">
        <f>VLOOKUP(Sales[[#This Row],[ProductKey]], Products!$A$2:$D$1000, 4, FALSE)</f>
        <v>Sport-100 Helmet, Black</v>
      </c>
    </row>
    <row r="6043" spans="1:17" x14ac:dyDescent="0.25">
      <c r="A6043" s="2">
        <v>37987</v>
      </c>
      <c r="B6043" s="1" t="s">
        <v>3649</v>
      </c>
      <c r="C6043">
        <v>215</v>
      </c>
      <c r="D6043">
        <v>24792</v>
      </c>
      <c r="E6043">
        <v>4</v>
      </c>
      <c r="F6043">
        <v>2</v>
      </c>
      <c r="G6043">
        <v>1</v>
      </c>
      <c r="H6043" s="2">
        <v>43101</v>
      </c>
      <c r="I6043" t="str">
        <f>VLOOKUP(Sales[[#This Row],[TerritoryKey]], Territories[], 2, FALSE)</f>
        <v>Southwest</v>
      </c>
      <c r="J6043">
        <f>_xlfn.XLOOKUP(Sales[[#This Row],[ProductKey]], Products!$A:$A, Products!$J:$J)</f>
        <v>12.027799999999999</v>
      </c>
      <c r="K6043">
        <f>_xlfn.XLOOKUP(Sales[[#This Row],[ProductKey]], Products!$A:$A, Products!$K:$K)</f>
        <v>33.644199999999998</v>
      </c>
      <c r="L6043" s="1">
        <f>Sales[[#This Row],[ProductPrice]]*Sales[[#This Row],[OrderQuantity]]</f>
        <v>33.644199999999998</v>
      </c>
      <c r="M6043" s="1">
        <f>Sales[[#This Row],[OrderQuantity]]</f>
        <v>1</v>
      </c>
      <c r="N6043" s="1">
        <f>1</f>
        <v>1</v>
      </c>
      <c r="O6043" s="1">
        <f>Sales[[#This Row],[TotalSales]]-Sales[[#This Row],[TotalCost]]</f>
        <v>21.616399999999999</v>
      </c>
      <c r="P6043" s="1">
        <f>Sales[[#This Row],[ProductCost]]*Sales[[#This Row],[OrderQuantity]]</f>
        <v>12.027799999999999</v>
      </c>
      <c r="Q6043" s="1" t="str">
        <f>VLOOKUP(Sales[[#This Row],[ProductKey]], Products!$A$2:$D$1000, 4, FALSE)</f>
        <v>Sport-100 Helmet, Black</v>
      </c>
    </row>
    <row r="6044" spans="1:17" x14ac:dyDescent="0.25">
      <c r="A6044" s="2">
        <v>38140</v>
      </c>
      <c r="B6044" s="1" t="s">
        <v>3699</v>
      </c>
      <c r="C6044">
        <v>215</v>
      </c>
      <c r="D6044">
        <v>20792</v>
      </c>
      <c r="E6044">
        <v>6</v>
      </c>
      <c r="F6044">
        <v>2</v>
      </c>
      <c r="G6044">
        <v>1</v>
      </c>
      <c r="H6044" s="2">
        <v>43253</v>
      </c>
      <c r="I6044" t="str">
        <f>VLOOKUP(Sales[[#This Row],[TerritoryKey]], Territories[], 2, FALSE)</f>
        <v>Canada</v>
      </c>
      <c r="J6044">
        <f>_xlfn.XLOOKUP(Sales[[#This Row],[ProductKey]], Products!$A:$A, Products!$J:$J)</f>
        <v>12.027799999999999</v>
      </c>
      <c r="K6044">
        <f>_xlfn.XLOOKUP(Sales[[#This Row],[ProductKey]], Products!$A:$A, Products!$K:$K)</f>
        <v>33.644199999999998</v>
      </c>
      <c r="L6044" s="1">
        <f>Sales[[#This Row],[ProductPrice]]*Sales[[#This Row],[OrderQuantity]]</f>
        <v>33.644199999999998</v>
      </c>
      <c r="M6044" s="1">
        <f>Sales[[#This Row],[OrderQuantity]]</f>
        <v>1</v>
      </c>
      <c r="N6044" s="1">
        <f>1</f>
        <v>1</v>
      </c>
      <c r="O6044" s="1">
        <f>Sales[[#This Row],[TotalSales]]-Sales[[#This Row],[TotalCost]]</f>
        <v>21.616399999999999</v>
      </c>
      <c r="P6044" s="1">
        <f>Sales[[#This Row],[ProductCost]]*Sales[[#This Row],[OrderQuantity]]</f>
        <v>12.027799999999999</v>
      </c>
      <c r="Q6044" s="1" t="str">
        <f>VLOOKUP(Sales[[#This Row],[ProductKey]], Products!$A$2:$D$1000, 4, FALSE)</f>
        <v>Sport-100 Helmet, Black</v>
      </c>
    </row>
    <row r="6045" spans="1:17" x14ac:dyDescent="0.25">
      <c r="A6045" s="2">
        <v>38141</v>
      </c>
      <c r="B6045" s="1" t="s">
        <v>3704</v>
      </c>
      <c r="C6045">
        <v>215</v>
      </c>
      <c r="D6045">
        <v>25478</v>
      </c>
      <c r="E6045">
        <v>7</v>
      </c>
      <c r="F6045">
        <v>2</v>
      </c>
      <c r="G6045">
        <v>1</v>
      </c>
      <c r="H6045" s="2">
        <v>43254</v>
      </c>
      <c r="I6045" t="str">
        <f>VLOOKUP(Sales[[#This Row],[TerritoryKey]], Territories[], 2, FALSE)</f>
        <v>France</v>
      </c>
      <c r="J6045">
        <f>_xlfn.XLOOKUP(Sales[[#This Row],[ProductKey]], Products!$A:$A, Products!$J:$J)</f>
        <v>12.027799999999999</v>
      </c>
      <c r="K6045">
        <f>_xlfn.XLOOKUP(Sales[[#This Row],[ProductKey]], Products!$A:$A, Products!$K:$K)</f>
        <v>33.644199999999998</v>
      </c>
      <c r="L6045" s="1">
        <f>Sales[[#This Row],[ProductPrice]]*Sales[[#This Row],[OrderQuantity]]</f>
        <v>33.644199999999998</v>
      </c>
      <c r="M6045" s="1">
        <f>Sales[[#This Row],[OrderQuantity]]</f>
        <v>1</v>
      </c>
      <c r="N6045" s="1">
        <f>1</f>
        <v>1</v>
      </c>
      <c r="O6045" s="1">
        <f>Sales[[#This Row],[TotalSales]]-Sales[[#This Row],[TotalCost]]</f>
        <v>21.616399999999999</v>
      </c>
      <c r="P6045" s="1">
        <f>Sales[[#This Row],[ProductCost]]*Sales[[#This Row],[OrderQuantity]]</f>
        <v>12.027799999999999</v>
      </c>
      <c r="Q6045" s="1" t="str">
        <f>VLOOKUP(Sales[[#This Row],[ProductKey]], Products!$A$2:$D$1000, 4, FALSE)</f>
        <v>Sport-100 Helmet, Black</v>
      </c>
    </row>
    <row r="6046" spans="1:17" x14ac:dyDescent="0.25">
      <c r="A6046" s="2">
        <v>37876</v>
      </c>
      <c r="B6046" s="1" t="s">
        <v>3767</v>
      </c>
      <c r="C6046">
        <v>215</v>
      </c>
      <c r="D6046">
        <v>13009</v>
      </c>
      <c r="E6046">
        <v>9</v>
      </c>
      <c r="F6046">
        <v>2</v>
      </c>
      <c r="G6046">
        <v>1</v>
      </c>
      <c r="H6046" s="2">
        <v>42990</v>
      </c>
      <c r="I6046" t="str">
        <f>VLOOKUP(Sales[[#This Row],[TerritoryKey]], Territories[], 2, FALSE)</f>
        <v>Australia</v>
      </c>
      <c r="J6046">
        <f>_xlfn.XLOOKUP(Sales[[#This Row],[ProductKey]], Products!$A:$A, Products!$J:$J)</f>
        <v>12.027799999999999</v>
      </c>
      <c r="K6046">
        <f>_xlfn.XLOOKUP(Sales[[#This Row],[ProductKey]], Products!$A:$A, Products!$K:$K)</f>
        <v>33.644199999999998</v>
      </c>
      <c r="L6046" s="1">
        <f>Sales[[#This Row],[ProductPrice]]*Sales[[#This Row],[OrderQuantity]]</f>
        <v>33.644199999999998</v>
      </c>
      <c r="M6046" s="1">
        <f>Sales[[#This Row],[OrderQuantity]]</f>
        <v>1</v>
      </c>
      <c r="N6046" s="1">
        <f>1</f>
        <v>1</v>
      </c>
      <c r="O6046" s="1">
        <f>Sales[[#This Row],[TotalSales]]-Sales[[#This Row],[TotalCost]]</f>
        <v>21.616399999999999</v>
      </c>
      <c r="P6046" s="1">
        <f>Sales[[#This Row],[ProductCost]]*Sales[[#This Row],[OrderQuantity]]</f>
        <v>12.027799999999999</v>
      </c>
      <c r="Q6046" s="1" t="str">
        <f>VLOOKUP(Sales[[#This Row],[ProductKey]], Products!$A$2:$D$1000, 4, FALSE)</f>
        <v>Sport-100 Helmet, Black</v>
      </c>
    </row>
    <row r="6047" spans="1:17" x14ac:dyDescent="0.25">
      <c r="A6047" s="2">
        <v>37937</v>
      </c>
      <c r="B6047" s="1" t="s">
        <v>3813</v>
      </c>
      <c r="C6047">
        <v>215</v>
      </c>
      <c r="D6047">
        <v>27279</v>
      </c>
      <c r="E6047">
        <v>1</v>
      </c>
      <c r="F6047">
        <v>2</v>
      </c>
      <c r="G6047">
        <v>1</v>
      </c>
      <c r="H6047" s="2">
        <v>43051</v>
      </c>
      <c r="I6047" t="str">
        <f>VLOOKUP(Sales[[#This Row],[TerritoryKey]], Territories[], 2, FALSE)</f>
        <v>Northwest</v>
      </c>
      <c r="J6047">
        <f>_xlfn.XLOOKUP(Sales[[#This Row],[ProductKey]], Products!$A:$A, Products!$J:$J)</f>
        <v>12.027799999999999</v>
      </c>
      <c r="K6047">
        <f>_xlfn.XLOOKUP(Sales[[#This Row],[ProductKey]], Products!$A:$A, Products!$K:$K)</f>
        <v>33.644199999999998</v>
      </c>
      <c r="L6047" s="1">
        <f>Sales[[#This Row],[ProductPrice]]*Sales[[#This Row],[OrderQuantity]]</f>
        <v>33.644199999999998</v>
      </c>
      <c r="M6047" s="1">
        <f>Sales[[#This Row],[OrderQuantity]]</f>
        <v>1</v>
      </c>
      <c r="N6047" s="1">
        <f>1</f>
        <v>1</v>
      </c>
      <c r="O6047" s="1">
        <f>Sales[[#This Row],[TotalSales]]-Sales[[#This Row],[TotalCost]]</f>
        <v>21.616399999999999</v>
      </c>
      <c r="P6047" s="1">
        <f>Sales[[#This Row],[ProductCost]]*Sales[[#This Row],[OrderQuantity]]</f>
        <v>12.027799999999999</v>
      </c>
      <c r="Q6047" s="1" t="str">
        <f>VLOOKUP(Sales[[#This Row],[ProductKey]], Products!$A$2:$D$1000, 4, FALSE)</f>
        <v>Sport-100 Helmet, Black</v>
      </c>
    </row>
    <row r="6048" spans="1:17" x14ac:dyDescent="0.25">
      <c r="A6048" s="2">
        <v>38170</v>
      </c>
      <c r="B6048" s="1" t="s">
        <v>3845</v>
      </c>
      <c r="C6048">
        <v>215</v>
      </c>
      <c r="D6048">
        <v>23794</v>
      </c>
      <c r="E6048">
        <v>4</v>
      </c>
      <c r="F6048">
        <v>2</v>
      </c>
      <c r="G6048">
        <v>1</v>
      </c>
      <c r="H6048" s="2">
        <v>43283</v>
      </c>
      <c r="I6048" t="str">
        <f>VLOOKUP(Sales[[#This Row],[TerritoryKey]], Territories[], 2, FALSE)</f>
        <v>Southwest</v>
      </c>
      <c r="J6048">
        <f>_xlfn.XLOOKUP(Sales[[#This Row],[ProductKey]], Products!$A:$A, Products!$J:$J)</f>
        <v>12.027799999999999</v>
      </c>
      <c r="K6048">
        <f>_xlfn.XLOOKUP(Sales[[#This Row],[ProductKey]], Products!$A:$A, Products!$K:$K)</f>
        <v>33.644199999999998</v>
      </c>
      <c r="L6048" s="1">
        <f>Sales[[#This Row],[ProductPrice]]*Sales[[#This Row],[OrderQuantity]]</f>
        <v>33.644199999999998</v>
      </c>
      <c r="M6048" s="1">
        <f>Sales[[#This Row],[OrderQuantity]]</f>
        <v>1</v>
      </c>
      <c r="N6048" s="1">
        <f>1</f>
        <v>1</v>
      </c>
      <c r="O6048" s="1">
        <f>Sales[[#This Row],[TotalSales]]-Sales[[#This Row],[TotalCost]]</f>
        <v>21.616399999999999</v>
      </c>
      <c r="P6048" s="1">
        <f>Sales[[#This Row],[ProductCost]]*Sales[[#This Row],[OrderQuantity]]</f>
        <v>12.027799999999999</v>
      </c>
      <c r="Q6048" s="1" t="str">
        <f>VLOOKUP(Sales[[#This Row],[ProductKey]], Products!$A$2:$D$1000, 4, FALSE)</f>
        <v>Sport-100 Helmet, Black</v>
      </c>
    </row>
    <row r="6049" spans="1:17" x14ac:dyDescent="0.25">
      <c r="A6049" s="2">
        <v>38047</v>
      </c>
      <c r="B6049" s="1" t="s">
        <v>3865</v>
      </c>
      <c r="C6049">
        <v>215</v>
      </c>
      <c r="D6049">
        <v>27892</v>
      </c>
      <c r="E6049">
        <v>10</v>
      </c>
      <c r="F6049">
        <v>2</v>
      </c>
      <c r="G6049">
        <v>1</v>
      </c>
      <c r="H6049" s="2">
        <v>43160</v>
      </c>
      <c r="I6049" t="str">
        <f>VLOOKUP(Sales[[#This Row],[TerritoryKey]], Territories[], 2, FALSE)</f>
        <v>United Kingdom</v>
      </c>
      <c r="J6049">
        <f>_xlfn.XLOOKUP(Sales[[#This Row],[ProductKey]], Products!$A:$A, Products!$J:$J)</f>
        <v>12.027799999999999</v>
      </c>
      <c r="K6049">
        <f>_xlfn.XLOOKUP(Sales[[#This Row],[ProductKey]], Products!$A:$A, Products!$K:$K)</f>
        <v>33.644199999999998</v>
      </c>
      <c r="L6049" s="1">
        <f>Sales[[#This Row],[ProductPrice]]*Sales[[#This Row],[OrderQuantity]]</f>
        <v>33.644199999999998</v>
      </c>
      <c r="M6049" s="1">
        <f>Sales[[#This Row],[OrderQuantity]]</f>
        <v>1</v>
      </c>
      <c r="N6049" s="1">
        <f>1</f>
        <v>1</v>
      </c>
      <c r="O6049" s="1">
        <f>Sales[[#This Row],[TotalSales]]-Sales[[#This Row],[TotalCost]]</f>
        <v>21.616399999999999</v>
      </c>
      <c r="P6049" s="1">
        <f>Sales[[#This Row],[ProductCost]]*Sales[[#This Row],[OrderQuantity]]</f>
        <v>12.027799999999999</v>
      </c>
      <c r="Q6049" s="1" t="str">
        <f>VLOOKUP(Sales[[#This Row],[ProductKey]], Products!$A$2:$D$1000, 4, FALSE)</f>
        <v>Sport-100 Helmet, Black</v>
      </c>
    </row>
    <row r="6050" spans="1:17" x14ac:dyDescent="0.25">
      <c r="A6050" s="2">
        <v>38201</v>
      </c>
      <c r="B6050" s="1" t="s">
        <v>3897</v>
      </c>
      <c r="C6050">
        <v>215</v>
      </c>
      <c r="D6050">
        <v>11530</v>
      </c>
      <c r="E6050">
        <v>6</v>
      </c>
      <c r="F6050">
        <v>2</v>
      </c>
      <c r="G6050">
        <v>1</v>
      </c>
      <c r="H6050" s="2">
        <v>43314</v>
      </c>
      <c r="I6050" t="str">
        <f>VLOOKUP(Sales[[#This Row],[TerritoryKey]], Territories[], 2, FALSE)</f>
        <v>Canada</v>
      </c>
      <c r="J6050">
        <f>_xlfn.XLOOKUP(Sales[[#This Row],[ProductKey]], Products!$A:$A, Products!$J:$J)</f>
        <v>12.027799999999999</v>
      </c>
      <c r="K6050">
        <f>_xlfn.XLOOKUP(Sales[[#This Row],[ProductKey]], Products!$A:$A, Products!$K:$K)</f>
        <v>33.644199999999998</v>
      </c>
      <c r="L6050" s="1">
        <f>Sales[[#This Row],[ProductPrice]]*Sales[[#This Row],[OrderQuantity]]</f>
        <v>33.644199999999998</v>
      </c>
      <c r="M6050" s="1">
        <f>Sales[[#This Row],[OrderQuantity]]</f>
        <v>1</v>
      </c>
      <c r="N6050" s="1">
        <f>1</f>
        <v>1</v>
      </c>
      <c r="O6050" s="1">
        <f>Sales[[#This Row],[TotalSales]]-Sales[[#This Row],[TotalCost]]</f>
        <v>21.616399999999999</v>
      </c>
      <c r="P6050" s="1">
        <f>Sales[[#This Row],[ProductCost]]*Sales[[#This Row],[OrderQuantity]]</f>
        <v>12.027799999999999</v>
      </c>
      <c r="Q6050" s="1" t="str">
        <f>VLOOKUP(Sales[[#This Row],[ProductKey]], Products!$A$2:$D$1000, 4, FALSE)</f>
        <v>Sport-100 Helmet, Black</v>
      </c>
    </row>
    <row r="6051" spans="1:17" x14ac:dyDescent="0.25">
      <c r="A6051" s="2">
        <v>37876</v>
      </c>
      <c r="B6051" s="1" t="s">
        <v>3900</v>
      </c>
      <c r="C6051">
        <v>215</v>
      </c>
      <c r="D6051">
        <v>24801</v>
      </c>
      <c r="E6051">
        <v>1</v>
      </c>
      <c r="F6051">
        <v>2</v>
      </c>
      <c r="G6051">
        <v>1</v>
      </c>
      <c r="H6051" s="2">
        <v>42990</v>
      </c>
      <c r="I6051" t="str">
        <f>VLOOKUP(Sales[[#This Row],[TerritoryKey]], Territories[], 2, FALSE)</f>
        <v>Northwest</v>
      </c>
      <c r="J6051">
        <f>_xlfn.XLOOKUP(Sales[[#This Row],[ProductKey]], Products!$A:$A, Products!$J:$J)</f>
        <v>12.027799999999999</v>
      </c>
      <c r="K6051">
        <f>_xlfn.XLOOKUP(Sales[[#This Row],[ProductKey]], Products!$A:$A, Products!$K:$K)</f>
        <v>33.644199999999998</v>
      </c>
      <c r="L6051" s="1">
        <f>Sales[[#This Row],[ProductPrice]]*Sales[[#This Row],[OrderQuantity]]</f>
        <v>33.644199999999998</v>
      </c>
      <c r="M6051" s="1">
        <f>Sales[[#This Row],[OrderQuantity]]</f>
        <v>1</v>
      </c>
      <c r="N6051" s="1">
        <f>1</f>
        <v>1</v>
      </c>
      <c r="O6051" s="1">
        <f>Sales[[#This Row],[TotalSales]]-Sales[[#This Row],[TotalCost]]</f>
        <v>21.616399999999999</v>
      </c>
      <c r="P6051" s="1">
        <f>Sales[[#This Row],[ProductCost]]*Sales[[#This Row],[OrderQuantity]]</f>
        <v>12.027799999999999</v>
      </c>
      <c r="Q6051" s="1" t="str">
        <f>VLOOKUP(Sales[[#This Row],[ProductKey]], Products!$A$2:$D$1000, 4, FALSE)</f>
        <v>Sport-100 Helmet, Black</v>
      </c>
    </row>
    <row r="6052" spans="1:17" x14ac:dyDescent="0.25">
      <c r="A6052" s="2">
        <v>38078</v>
      </c>
      <c r="B6052" s="1" t="s">
        <v>3952</v>
      </c>
      <c r="C6052">
        <v>215</v>
      </c>
      <c r="D6052">
        <v>14885</v>
      </c>
      <c r="E6052">
        <v>6</v>
      </c>
      <c r="F6052">
        <v>2</v>
      </c>
      <c r="G6052">
        <v>1</v>
      </c>
      <c r="H6052" s="2">
        <v>43191</v>
      </c>
      <c r="I6052" t="str">
        <f>VLOOKUP(Sales[[#This Row],[TerritoryKey]], Territories[], 2, FALSE)</f>
        <v>Canada</v>
      </c>
      <c r="J6052">
        <f>_xlfn.XLOOKUP(Sales[[#This Row],[ProductKey]], Products!$A:$A, Products!$J:$J)</f>
        <v>12.027799999999999</v>
      </c>
      <c r="K6052">
        <f>_xlfn.XLOOKUP(Sales[[#This Row],[ProductKey]], Products!$A:$A, Products!$K:$K)</f>
        <v>33.644199999999998</v>
      </c>
      <c r="L6052" s="1">
        <f>Sales[[#This Row],[ProductPrice]]*Sales[[#This Row],[OrderQuantity]]</f>
        <v>33.644199999999998</v>
      </c>
      <c r="M6052" s="1">
        <f>Sales[[#This Row],[OrderQuantity]]</f>
        <v>1</v>
      </c>
      <c r="N6052" s="1">
        <f>1</f>
        <v>1</v>
      </c>
      <c r="O6052" s="1">
        <f>Sales[[#This Row],[TotalSales]]-Sales[[#This Row],[TotalCost]]</f>
        <v>21.616399999999999</v>
      </c>
      <c r="P6052" s="1">
        <f>Sales[[#This Row],[ProductCost]]*Sales[[#This Row],[OrderQuantity]]</f>
        <v>12.027799999999999</v>
      </c>
      <c r="Q6052" s="1" t="str">
        <f>VLOOKUP(Sales[[#This Row],[ProductKey]], Products!$A$2:$D$1000, 4, FALSE)</f>
        <v>Sport-100 Helmet, Black</v>
      </c>
    </row>
    <row r="6053" spans="1:17" x14ac:dyDescent="0.25">
      <c r="A6053" s="2">
        <v>38262</v>
      </c>
      <c r="B6053" s="1" t="s">
        <v>3995</v>
      </c>
      <c r="C6053">
        <v>215</v>
      </c>
      <c r="D6053">
        <v>19050</v>
      </c>
      <c r="E6053">
        <v>10</v>
      </c>
      <c r="F6053">
        <v>2</v>
      </c>
      <c r="G6053">
        <v>1</v>
      </c>
      <c r="H6053" s="2">
        <v>43375</v>
      </c>
      <c r="I6053" t="str">
        <f>VLOOKUP(Sales[[#This Row],[TerritoryKey]], Territories[], 2, FALSE)</f>
        <v>United Kingdom</v>
      </c>
      <c r="J6053">
        <f>_xlfn.XLOOKUP(Sales[[#This Row],[ProductKey]], Products!$A:$A, Products!$J:$J)</f>
        <v>12.027799999999999</v>
      </c>
      <c r="K6053">
        <f>_xlfn.XLOOKUP(Sales[[#This Row],[ProductKey]], Products!$A:$A, Products!$K:$K)</f>
        <v>33.644199999999998</v>
      </c>
      <c r="L6053" s="1">
        <f>Sales[[#This Row],[ProductPrice]]*Sales[[#This Row],[OrderQuantity]]</f>
        <v>33.644199999999998</v>
      </c>
      <c r="M6053" s="1">
        <f>Sales[[#This Row],[OrderQuantity]]</f>
        <v>1</v>
      </c>
      <c r="N6053" s="1">
        <f>1</f>
        <v>1</v>
      </c>
      <c r="O6053" s="1">
        <f>Sales[[#This Row],[TotalSales]]-Sales[[#This Row],[TotalCost]]</f>
        <v>21.616399999999999</v>
      </c>
      <c r="P6053" s="1">
        <f>Sales[[#This Row],[ProductCost]]*Sales[[#This Row],[OrderQuantity]]</f>
        <v>12.027799999999999</v>
      </c>
      <c r="Q6053" s="1" t="str">
        <f>VLOOKUP(Sales[[#This Row],[ProductKey]], Products!$A$2:$D$1000, 4, FALSE)</f>
        <v>Sport-100 Helmet, Black</v>
      </c>
    </row>
    <row r="6054" spans="1:17" x14ac:dyDescent="0.25">
      <c r="A6054" s="2">
        <v>38231</v>
      </c>
      <c r="B6054" s="1" t="s">
        <v>4019</v>
      </c>
      <c r="C6054">
        <v>215</v>
      </c>
      <c r="D6054">
        <v>21269</v>
      </c>
      <c r="E6054">
        <v>4</v>
      </c>
      <c r="F6054">
        <v>2</v>
      </c>
      <c r="G6054">
        <v>1</v>
      </c>
      <c r="H6054" s="2">
        <v>43344</v>
      </c>
      <c r="I6054" t="str">
        <f>VLOOKUP(Sales[[#This Row],[TerritoryKey]], Territories[], 2, FALSE)</f>
        <v>Southwest</v>
      </c>
      <c r="J6054">
        <f>_xlfn.XLOOKUP(Sales[[#This Row],[ProductKey]], Products!$A:$A, Products!$J:$J)</f>
        <v>12.027799999999999</v>
      </c>
      <c r="K6054">
        <f>_xlfn.XLOOKUP(Sales[[#This Row],[ProductKey]], Products!$A:$A, Products!$K:$K)</f>
        <v>33.644199999999998</v>
      </c>
      <c r="L6054" s="1">
        <f>Sales[[#This Row],[ProductPrice]]*Sales[[#This Row],[OrderQuantity]]</f>
        <v>33.644199999999998</v>
      </c>
      <c r="M6054" s="1">
        <f>Sales[[#This Row],[OrderQuantity]]</f>
        <v>1</v>
      </c>
      <c r="N6054" s="1">
        <f>1</f>
        <v>1</v>
      </c>
      <c r="O6054" s="1">
        <f>Sales[[#This Row],[TotalSales]]-Sales[[#This Row],[TotalCost]]</f>
        <v>21.616399999999999</v>
      </c>
      <c r="P6054" s="1">
        <f>Sales[[#This Row],[ProductCost]]*Sales[[#This Row],[OrderQuantity]]</f>
        <v>12.027799999999999</v>
      </c>
      <c r="Q6054" s="1" t="str">
        <f>VLOOKUP(Sales[[#This Row],[ProductKey]], Products!$A$2:$D$1000, 4, FALSE)</f>
        <v>Sport-100 Helmet, Black</v>
      </c>
    </row>
    <row r="6055" spans="1:17" x14ac:dyDescent="0.25">
      <c r="A6055" s="2">
        <v>38080</v>
      </c>
      <c r="B6055" s="1" t="s">
        <v>4052</v>
      </c>
      <c r="C6055">
        <v>215</v>
      </c>
      <c r="D6055">
        <v>14693</v>
      </c>
      <c r="E6055">
        <v>7</v>
      </c>
      <c r="F6055">
        <v>2</v>
      </c>
      <c r="G6055">
        <v>1</v>
      </c>
      <c r="H6055" s="2">
        <v>43193</v>
      </c>
      <c r="I6055" t="str">
        <f>VLOOKUP(Sales[[#This Row],[TerritoryKey]], Territories[], 2, FALSE)</f>
        <v>France</v>
      </c>
      <c r="J6055">
        <f>_xlfn.XLOOKUP(Sales[[#This Row],[ProductKey]], Products!$A:$A, Products!$J:$J)</f>
        <v>12.027799999999999</v>
      </c>
      <c r="K6055">
        <f>_xlfn.XLOOKUP(Sales[[#This Row],[ProductKey]], Products!$A:$A, Products!$K:$K)</f>
        <v>33.644199999999998</v>
      </c>
      <c r="L6055" s="1">
        <f>Sales[[#This Row],[ProductPrice]]*Sales[[#This Row],[OrderQuantity]]</f>
        <v>33.644199999999998</v>
      </c>
      <c r="M6055" s="1">
        <f>Sales[[#This Row],[OrderQuantity]]</f>
        <v>1</v>
      </c>
      <c r="N6055" s="1">
        <f>1</f>
        <v>1</v>
      </c>
      <c r="O6055" s="1">
        <f>Sales[[#This Row],[TotalSales]]-Sales[[#This Row],[TotalCost]]</f>
        <v>21.616399999999999</v>
      </c>
      <c r="P6055" s="1">
        <f>Sales[[#This Row],[ProductCost]]*Sales[[#This Row],[OrderQuantity]]</f>
        <v>12.027799999999999</v>
      </c>
      <c r="Q6055" s="1" t="str">
        <f>VLOOKUP(Sales[[#This Row],[ProductKey]], Products!$A$2:$D$1000, 4, FALSE)</f>
        <v>Sport-100 Helmet, Black</v>
      </c>
    </row>
    <row r="6056" spans="1:17" x14ac:dyDescent="0.25">
      <c r="A6056" s="2">
        <v>37937</v>
      </c>
      <c r="B6056" s="1" t="s">
        <v>4071</v>
      </c>
      <c r="C6056">
        <v>215</v>
      </c>
      <c r="D6056">
        <v>18414</v>
      </c>
      <c r="E6056">
        <v>1</v>
      </c>
      <c r="F6056">
        <v>2</v>
      </c>
      <c r="G6056">
        <v>1</v>
      </c>
      <c r="H6056" s="2">
        <v>43051</v>
      </c>
      <c r="I6056" t="str">
        <f>VLOOKUP(Sales[[#This Row],[TerritoryKey]], Territories[], 2, FALSE)</f>
        <v>Northwest</v>
      </c>
      <c r="J6056">
        <f>_xlfn.XLOOKUP(Sales[[#This Row],[ProductKey]], Products!$A:$A, Products!$J:$J)</f>
        <v>12.027799999999999</v>
      </c>
      <c r="K6056">
        <f>_xlfn.XLOOKUP(Sales[[#This Row],[ProductKey]], Products!$A:$A, Products!$K:$K)</f>
        <v>33.644199999999998</v>
      </c>
      <c r="L6056" s="1">
        <f>Sales[[#This Row],[ProductPrice]]*Sales[[#This Row],[OrderQuantity]]</f>
        <v>33.644199999999998</v>
      </c>
      <c r="M6056" s="1">
        <f>Sales[[#This Row],[OrderQuantity]]</f>
        <v>1</v>
      </c>
      <c r="N6056" s="1">
        <f>1</f>
        <v>1</v>
      </c>
      <c r="O6056" s="1">
        <f>Sales[[#This Row],[TotalSales]]-Sales[[#This Row],[TotalCost]]</f>
        <v>21.616399999999999</v>
      </c>
      <c r="P6056" s="1">
        <f>Sales[[#This Row],[ProductCost]]*Sales[[#This Row],[OrderQuantity]]</f>
        <v>12.027799999999999</v>
      </c>
      <c r="Q6056" s="1" t="str">
        <f>VLOOKUP(Sales[[#This Row],[ProductKey]], Products!$A$2:$D$1000, 4, FALSE)</f>
        <v>Sport-100 Helmet, Black</v>
      </c>
    </row>
    <row r="6057" spans="1:17" x14ac:dyDescent="0.25">
      <c r="A6057" s="2">
        <v>37987</v>
      </c>
      <c r="B6057" s="1" t="s">
        <v>4115</v>
      </c>
      <c r="C6057">
        <v>215</v>
      </c>
      <c r="D6057">
        <v>25227</v>
      </c>
      <c r="E6057">
        <v>9</v>
      </c>
      <c r="F6057">
        <v>2</v>
      </c>
      <c r="G6057">
        <v>1</v>
      </c>
      <c r="H6057" s="2">
        <v>43101</v>
      </c>
      <c r="I6057" t="str">
        <f>VLOOKUP(Sales[[#This Row],[TerritoryKey]], Territories[], 2, FALSE)</f>
        <v>Australia</v>
      </c>
      <c r="J6057">
        <f>_xlfn.XLOOKUP(Sales[[#This Row],[ProductKey]], Products!$A:$A, Products!$J:$J)</f>
        <v>12.027799999999999</v>
      </c>
      <c r="K6057">
        <f>_xlfn.XLOOKUP(Sales[[#This Row],[ProductKey]], Products!$A:$A, Products!$K:$K)</f>
        <v>33.644199999999998</v>
      </c>
      <c r="L6057" s="1">
        <f>Sales[[#This Row],[ProductPrice]]*Sales[[#This Row],[OrderQuantity]]</f>
        <v>33.644199999999998</v>
      </c>
      <c r="M6057" s="1">
        <f>Sales[[#This Row],[OrderQuantity]]</f>
        <v>1</v>
      </c>
      <c r="N6057" s="1">
        <f>1</f>
        <v>1</v>
      </c>
      <c r="O6057" s="1">
        <f>Sales[[#This Row],[TotalSales]]-Sales[[#This Row],[TotalCost]]</f>
        <v>21.616399999999999</v>
      </c>
      <c r="P6057" s="1">
        <f>Sales[[#This Row],[ProductCost]]*Sales[[#This Row],[OrderQuantity]]</f>
        <v>12.027799999999999</v>
      </c>
      <c r="Q6057" s="1" t="str">
        <f>VLOOKUP(Sales[[#This Row],[ProductKey]], Products!$A$2:$D$1000, 4, FALSE)</f>
        <v>Sport-100 Helmet, Black</v>
      </c>
    </row>
    <row r="6058" spans="1:17" x14ac:dyDescent="0.25">
      <c r="A6058" s="2">
        <v>38078</v>
      </c>
      <c r="B6058" s="1" t="s">
        <v>4120</v>
      </c>
      <c r="C6058">
        <v>215</v>
      </c>
      <c r="D6058">
        <v>13196</v>
      </c>
      <c r="E6058">
        <v>1</v>
      </c>
      <c r="F6058">
        <v>2</v>
      </c>
      <c r="G6058">
        <v>1</v>
      </c>
      <c r="H6058" s="2">
        <v>43191</v>
      </c>
      <c r="I6058" t="str">
        <f>VLOOKUP(Sales[[#This Row],[TerritoryKey]], Territories[], 2, FALSE)</f>
        <v>Northwest</v>
      </c>
      <c r="J6058">
        <f>_xlfn.XLOOKUP(Sales[[#This Row],[ProductKey]], Products!$A:$A, Products!$J:$J)</f>
        <v>12.027799999999999</v>
      </c>
      <c r="K6058">
        <f>_xlfn.XLOOKUP(Sales[[#This Row],[ProductKey]], Products!$A:$A, Products!$K:$K)</f>
        <v>33.644199999999998</v>
      </c>
      <c r="L6058" s="1">
        <f>Sales[[#This Row],[ProductPrice]]*Sales[[#This Row],[OrderQuantity]]</f>
        <v>33.644199999999998</v>
      </c>
      <c r="M6058" s="1">
        <f>Sales[[#This Row],[OrderQuantity]]</f>
        <v>1</v>
      </c>
      <c r="N6058" s="1">
        <f>1</f>
        <v>1</v>
      </c>
      <c r="O6058" s="1">
        <f>Sales[[#This Row],[TotalSales]]-Sales[[#This Row],[TotalCost]]</f>
        <v>21.616399999999999</v>
      </c>
      <c r="P6058" s="1">
        <f>Sales[[#This Row],[ProductCost]]*Sales[[#This Row],[OrderQuantity]]</f>
        <v>12.027799999999999</v>
      </c>
      <c r="Q6058" s="1" t="str">
        <f>VLOOKUP(Sales[[#This Row],[ProductKey]], Products!$A$2:$D$1000, 4, FALSE)</f>
        <v>Sport-100 Helmet, Black</v>
      </c>
    </row>
    <row r="6059" spans="1:17" x14ac:dyDescent="0.25">
      <c r="A6059" s="2">
        <v>38169</v>
      </c>
      <c r="B6059" s="1" t="s">
        <v>4136</v>
      </c>
      <c r="C6059">
        <v>215</v>
      </c>
      <c r="D6059">
        <v>25454</v>
      </c>
      <c r="E6059">
        <v>10</v>
      </c>
      <c r="F6059">
        <v>2</v>
      </c>
      <c r="G6059">
        <v>1</v>
      </c>
      <c r="H6059" s="2">
        <v>43282</v>
      </c>
      <c r="I6059" t="str">
        <f>VLOOKUP(Sales[[#This Row],[TerritoryKey]], Territories[], 2, FALSE)</f>
        <v>United Kingdom</v>
      </c>
      <c r="J6059">
        <f>_xlfn.XLOOKUP(Sales[[#This Row],[ProductKey]], Products!$A:$A, Products!$J:$J)</f>
        <v>12.027799999999999</v>
      </c>
      <c r="K6059">
        <f>_xlfn.XLOOKUP(Sales[[#This Row],[ProductKey]], Products!$A:$A, Products!$K:$K)</f>
        <v>33.644199999999998</v>
      </c>
      <c r="L6059" s="1">
        <f>Sales[[#This Row],[ProductPrice]]*Sales[[#This Row],[OrderQuantity]]</f>
        <v>33.644199999999998</v>
      </c>
      <c r="M6059" s="1">
        <f>Sales[[#This Row],[OrderQuantity]]</f>
        <v>1</v>
      </c>
      <c r="N6059" s="1">
        <f>1</f>
        <v>1</v>
      </c>
      <c r="O6059" s="1">
        <f>Sales[[#This Row],[TotalSales]]-Sales[[#This Row],[TotalCost]]</f>
        <v>21.616399999999999</v>
      </c>
      <c r="P6059" s="1">
        <f>Sales[[#This Row],[ProductCost]]*Sales[[#This Row],[OrderQuantity]]</f>
        <v>12.027799999999999</v>
      </c>
      <c r="Q6059" s="1" t="str">
        <f>VLOOKUP(Sales[[#This Row],[ProductKey]], Products!$A$2:$D$1000, 4, FALSE)</f>
        <v>Sport-100 Helmet, Black</v>
      </c>
    </row>
    <row r="6060" spans="1:17" x14ac:dyDescent="0.25">
      <c r="A6060" s="2">
        <v>38080</v>
      </c>
      <c r="B6060" s="1" t="s">
        <v>4224</v>
      </c>
      <c r="C6060">
        <v>215</v>
      </c>
      <c r="D6060">
        <v>15005</v>
      </c>
      <c r="E6060">
        <v>4</v>
      </c>
      <c r="F6060">
        <v>2</v>
      </c>
      <c r="G6060">
        <v>1</v>
      </c>
      <c r="H6060" s="2">
        <v>43193</v>
      </c>
      <c r="I6060" t="str">
        <f>VLOOKUP(Sales[[#This Row],[TerritoryKey]], Territories[], 2, FALSE)</f>
        <v>Southwest</v>
      </c>
      <c r="J6060">
        <f>_xlfn.XLOOKUP(Sales[[#This Row],[ProductKey]], Products!$A:$A, Products!$J:$J)</f>
        <v>12.027799999999999</v>
      </c>
      <c r="K6060">
        <f>_xlfn.XLOOKUP(Sales[[#This Row],[ProductKey]], Products!$A:$A, Products!$K:$K)</f>
        <v>33.644199999999998</v>
      </c>
      <c r="L6060" s="1">
        <f>Sales[[#This Row],[ProductPrice]]*Sales[[#This Row],[OrderQuantity]]</f>
        <v>33.644199999999998</v>
      </c>
      <c r="M6060" s="1">
        <f>Sales[[#This Row],[OrderQuantity]]</f>
        <v>1</v>
      </c>
      <c r="N6060" s="1">
        <f>1</f>
        <v>1</v>
      </c>
      <c r="O6060" s="1">
        <f>Sales[[#This Row],[TotalSales]]-Sales[[#This Row],[TotalCost]]</f>
        <v>21.616399999999999</v>
      </c>
      <c r="P6060" s="1">
        <f>Sales[[#This Row],[ProductCost]]*Sales[[#This Row],[OrderQuantity]]</f>
        <v>12.027799999999999</v>
      </c>
      <c r="Q6060" s="1" t="str">
        <f>VLOOKUP(Sales[[#This Row],[ProductKey]], Products!$A$2:$D$1000, 4, FALSE)</f>
        <v>Sport-100 Helmet, Black</v>
      </c>
    </row>
    <row r="6061" spans="1:17" x14ac:dyDescent="0.25">
      <c r="A6061" s="2">
        <v>38293</v>
      </c>
      <c r="B6061" s="1" t="s">
        <v>4304</v>
      </c>
      <c r="C6061">
        <v>215</v>
      </c>
      <c r="D6061">
        <v>11166</v>
      </c>
      <c r="E6061">
        <v>1</v>
      </c>
      <c r="F6061">
        <v>2</v>
      </c>
      <c r="G6061">
        <v>1</v>
      </c>
      <c r="H6061" s="2">
        <v>43406</v>
      </c>
      <c r="I6061" t="str">
        <f>VLOOKUP(Sales[[#This Row],[TerritoryKey]], Territories[], 2, FALSE)</f>
        <v>Northwest</v>
      </c>
      <c r="J6061">
        <f>_xlfn.XLOOKUP(Sales[[#This Row],[ProductKey]], Products!$A:$A, Products!$J:$J)</f>
        <v>12.027799999999999</v>
      </c>
      <c r="K6061">
        <f>_xlfn.XLOOKUP(Sales[[#This Row],[ProductKey]], Products!$A:$A, Products!$K:$K)</f>
        <v>33.644199999999998</v>
      </c>
      <c r="L6061" s="1">
        <f>Sales[[#This Row],[ProductPrice]]*Sales[[#This Row],[OrderQuantity]]</f>
        <v>33.644199999999998</v>
      </c>
      <c r="M6061" s="1">
        <f>Sales[[#This Row],[OrderQuantity]]</f>
        <v>1</v>
      </c>
      <c r="N6061" s="1">
        <f>1</f>
        <v>1</v>
      </c>
      <c r="O6061" s="1">
        <f>Sales[[#This Row],[TotalSales]]-Sales[[#This Row],[TotalCost]]</f>
        <v>21.616399999999999</v>
      </c>
      <c r="P6061" s="1">
        <f>Sales[[#This Row],[ProductCost]]*Sales[[#This Row],[OrderQuantity]]</f>
        <v>12.027799999999999</v>
      </c>
      <c r="Q6061" s="1" t="str">
        <f>VLOOKUP(Sales[[#This Row],[ProductKey]], Products!$A$2:$D$1000, 4, FALSE)</f>
        <v>Sport-100 Helmet, Black</v>
      </c>
    </row>
    <row r="6062" spans="1:17" x14ac:dyDescent="0.25">
      <c r="A6062" s="2">
        <v>38018</v>
      </c>
      <c r="B6062" s="1" t="s">
        <v>4327</v>
      </c>
      <c r="C6062">
        <v>215</v>
      </c>
      <c r="D6062">
        <v>17182</v>
      </c>
      <c r="E6062">
        <v>10</v>
      </c>
      <c r="F6062">
        <v>2</v>
      </c>
      <c r="G6062">
        <v>1</v>
      </c>
      <c r="H6062" s="2">
        <v>43132</v>
      </c>
      <c r="I6062" t="str">
        <f>VLOOKUP(Sales[[#This Row],[TerritoryKey]], Territories[], 2, FALSE)</f>
        <v>United Kingdom</v>
      </c>
      <c r="J6062">
        <f>_xlfn.XLOOKUP(Sales[[#This Row],[ProductKey]], Products!$A:$A, Products!$J:$J)</f>
        <v>12.027799999999999</v>
      </c>
      <c r="K6062">
        <f>_xlfn.XLOOKUP(Sales[[#This Row],[ProductKey]], Products!$A:$A, Products!$K:$K)</f>
        <v>33.644199999999998</v>
      </c>
      <c r="L6062" s="1">
        <f>Sales[[#This Row],[ProductPrice]]*Sales[[#This Row],[OrderQuantity]]</f>
        <v>33.644199999999998</v>
      </c>
      <c r="M6062" s="1">
        <f>Sales[[#This Row],[OrderQuantity]]</f>
        <v>1</v>
      </c>
      <c r="N6062" s="1">
        <f>1</f>
        <v>1</v>
      </c>
      <c r="O6062" s="1">
        <f>Sales[[#This Row],[TotalSales]]-Sales[[#This Row],[TotalCost]]</f>
        <v>21.616399999999999</v>
      </c>
      <c r="P6062" s="1">
        <f>Sales[[#This Row],[ProductCost]]*Sales[[#This Row],[OrderQuantity]]</f>
        <v>12.027799999999999</v>
      </c>
      <c r="Q6062" s="1" t="str">
        <f>VLOOKUP(Sales[[#This Row],[ProductKey]], Products!$A$2:$D$1000, 4, FALSE)</f>
        <v>Sport-100 Helmet, Black</v>
      </c>
    </row>
    <row r="6063" spans="1:17" x14ac:dyDescent="0.25">
      <c r="A6063" s="2">
        <v>38078</v>
      </c>
      <c r="B6063" s="1" t="s">
        <v>4338</v>
      </c>
      <c r="C6063">
        <v>215</v>
      </c>
      <c r="D6063">
        <v>11897</v>
      </c>
      <c r="E6063">
        <v>9</v>
      </c>
      <c r="F6063">
        <v>2</v>
      </c>
      <c r="G6063">
        <v>1</v>
      </c>
      <c r="H6063" s="2">
        <v>43191</v>
      </c>
      <c r="I6063" t="str">
        <f>VLOOKUP(Sales[[#This Row],[TerritoryKey]], Territories[], 2, FALSE)</f>
        <v>Australia</v>
      </c>
      <c r="J6063">
        <f>_xlfn.XLOOKUP(Sales[[#This Row],[ProductKey]], Products!$A:$A, Products!$J:$J)</f>
        <v>12.027799999999999</v>
      </c>
      <c r="K6063">
        <f>_xlfn.XLOOKUP(Sales[[#This Row],[ProductKey]], Products!$A:$A, Products!$K:$K)</f>
        <v>33.644199999999998</v>
      </c>
      <c r="L6063" s="1">
        <f>Sales[[#This Row],[ProductPrice]]*Sales[[#This Row],[OrderQuantity]]</f>
        <v>33.644199999999998</v>
      </c>
      <c r="M6063" s="1">
        <f>Sales[[#This Row],[OrderQuantity]]</f>
        <v>1</v>
      </c>
      <c r="N6063" s="1">
        <f>1</f>
        <v>1</v>
      </c>
      <c r="O6063" s="1">
        <f>Sales[[#This Row],[TotalSales]]-Sales[[#This Row],[TotalCost]]</f>
        <v>21.616399999999999</v>
      </c>
      <c r="P6063" s="1">
        <f>Sales[[#This Row],[ProductCost]]*Sales[[#This Row],[OrderQuantity]]</f>
        <v>12.027799999999999</v>
      </c>
      <c r="Q6063" s="1" t="str">
        <f>VLOOKUP(Sales[[#This Row],[ProductKey]], Products!$A$2:$D$1000, 4, FALSE)</f>
        <v>Sport-100 Helmet, Black</v>
      </c>
    </row>
    <row r="6064" spans="1:17" x14ac:dyDescent="0.25">
      <c r="A6064" s="2">
        <v>38324</v>
      </c>
      <c r="B6064" s="1" t="s">
        <v>4366</v>
      </c>
      <c r="C6064">
        <v>215</v>
      </c>
      <c r="D6064">
        <v>25969</v>
      </c>
      <c r="E6064">
        <v>4</v>
      </c>
      <c r="F6064">
        <v>2</v>
      </c>
      <c r="G6064">
        <v>1</v>
      </c>
      <c r="H6064" s="2">
        <v>43437</v>
      </c>
      <c r="I6064" t="str">
        <f>VLOOKUP(Sales[[#This Row],[TerritoryKey]], Territories[], 2, FALSE)</f>
        <v>Southwest</v>
      </c>
      <c r="J6064">
        <f>_xlfn.XLOOKUP(Sales[[#This Row],[ProductKey]], Products!$A:$A, Products!$J:$J)</f>
        <v>12.027799999999999</v>
      </c>
      <c r="K6064">
        <f>_xlfn.XLOOKUP(Sales[[#This Row],[ProductKey]], Products!$A:$A, Products!$K:$K)</f>
        <v>33.644199999999998</v>
      </c>
      <c r="L6064" s="1">
        <f>Sales[[#This Row],[ProductPrice]]*Sales[[#This Row],[OrderQuantity]]</f>
        <v>33.644199999999998</v>
      </c>
      <c r="M6064" s="1">
        <f>Sales[[#This Row],[OrderQuantity]]</f>
        <v>1</v>
      </c>
      <c r="N6064" s="1">
        <f>1</f>
        <v>1</v>
      </c>
      <c r="O6064" s="1">
        <f>Sales[[#This Row],[TotalSales]]-Sales[[#This Row],[TotalCost]]</f>
        <v>21.616399999999999</v>
      </c>
      <c r="P6064" s="1">
        <f>Sales[[#This Row],[ProductCost]]*Sales[[#This Row],[OrderQuantity]]</f>
        <v>12.027799999999999</v>
      </c>
      <c r="Q6064" s="1" t="str">
        <f>VLOOKUP(Sales[[#This Row],[ProductKey]], Products!$A$2:$D$1000, 4, FALSE)</f>
        <v>Sport-100 Helmet, Black</v>
      </c>
    </row>
    <row r="6065" spans="1:17" x14ac:dyDescent="0.25">
      <c r="A6065" s="2">
        <v>38261</v>
      </c>
      <c r="B6065" s="1" t="s">
        <v>4401</v>
      </c>
      <c r="C6065">
        <v>215</v>
      </c>
      <c r="D6065">
        <v>16448</v>
      </c>
      <c r="E6065">
        <v>8</v>
      </c>
      <c r="F6065">
        <v>2</v>
      </c>
      <c r="G6065">
        <v>1</v>
      </c>
      <c r="H6065" s="2">
        <v>43374</v>
      </c>
      <c r="I6065" t="str">
        <f>VLOOKUP(Sales[[#This Row],[TerritoryKey]], Territories[], 2, FALSE)</f>
        <v>Germany</v>
      </c>
      <c r="J6065">
        <f>_xlfn.XLOOKUP(Sales[[#This Row],[ProductKey]], Products!$A:$A, Products!$J:$J)</f>
        <v>12.027799999999999</v>
      </c>
      <c r="K6065">
        <f>_xlfn.XLOOKUP(Sales[[#This Row],[ProductKey]], Products!$A:$A, Products!$K:$K)</f>
        <v>33.644199999999998</v>
      </c>
      <c r="L6065" s="1">
        <f>Sales[[#This Row],[ProductPrice]]*Sales[[#This Row],[OrderQuantity]]</f>
        <v>33.644199999999998</v>
      </c>
      <c r="M6065" s="1">
        <f>Sales[[#This Row],[OrderQuantity]]</f>
        <v>1</v>
      </c>
      <c r="N6065" s="1">
        <f>1</f>
        <v>1</v>
      </c>
      <c r="O6065" s="1">
        <f>Sales[[#This Row],[TotalSales]]-Sales[[#This Row],[TotalCost]]</f>
        <v>21.616399999999999</v>
      </c>
      <c r="P6065" s="1">
        <f>Sales[[#This Row],[ProductCost]]*Sales[[#This Row],[OrderQuantity]]</f>
        <v>12.027799999999999</v>
      </c>
      <c r="Q6065" s="1" t="str">
        <f>VLOOKUP(Sales[[#This Row],[ProductKey]], Products!$A$2:$D$1000, 4, FALSE)</f>
        <v>Sport-100 Helmet, Black</v>
      </c>
    </row>
    <row r="6066" spans="1:17" x14ac:dyDescent="0.25">
      <c r="A6066" s="2">
        <v>38020</v>
      </c>
      <c r="B6066" s="1" t="s">
        <v>4402</v>
      </c>
      <c r="C6066">
        <v>215</v>
      </c>
      <c r="D6066">
        <v>21504</v>
      </c>
      <c r="E6066">
        <v>1</v>
      </c>
      <c r="F6066">
        <v>2</v>
      </c>
      <c r="G6066">
        <v>1</v>
      </c>
      <c r="H6066" s="2">
        <v>43134</v>
      </c>
      <c r="I6066" t="str">
        <f>VLOOKUP(Sales[[#This Row],[TerritoryKey]], Territories[], 2, FALSE)</f>
        <v>Northwest</v>
      </c>
      <c r="J6066">
        <f>_xlfn.XLOOKUP(Sales[[#This Row],[ProductKey]], Products!$A:$A, Products!$J:$J)</f>
        <v>12.027799999999999</v>
      </c>
      <c r="K6066">
        <f>_xlfn.XLOOKUP(Sales[[#This Row],[ProductKey]], Products!$A:$A, Products!$K:$K)</f>
        <v>33.644199999999998</v>
      </c>
      <c r="L6066" s="1">
        <f>Sales[[#This Row],[ProductPrice]]*Sales[[#This Row],[OrderQuantity]]</f>
        <v>33.644199999999998</v>
      </c>
      <c r="M6066" s="1">
        <f>Sales[[#This Row],[OrderQuantity]]</f>
        <v>1</v>
      </c>
      <c r="N6066" s="1">
        <f>1</f>
        <v>1</v>
      </c>
      <c r="O6066" s="1">
        <f>Sales[[#This Row],[TotalSales]]-Sales[[#This Row],[TotalCost]]</f>
        <v>21.616399999999999</v>
      </c>
      <c r="P6066" s="1">
        <f>Sales[[#This Row],[ProductCost]]*Sales[[#This Row],[OrderQuantity]]</f>
        <v>12.027799999999999</v>
      </c>
      <c r="Q6066" s="1" t="str">
        <f>VLOOKUP(Sales[[#This Row],[ProductKey]], Products!$A$2:$D$1000, 4, FALSE)</f>
        <v>Sport-100 Helmet, Black</v>
      </c>
    </row>
    <row r="6067" spans="1:17" x14ac:dyDescent="0.25">
      <c r="A6067" s="2">
        <v>38292</v>
      </c>
      <c r="B6067" s="1" t="s">
        <v>4414</v>
      </c>
      <c r="C6067">
        <v>215</v>
      </c>
      <c r="D6067">
        <v>21583</v>
      </c>
      <c r="E6067">
        <v>1</v>
      </c>
      <c r="F6067">
        <v>2</v>
      </c>
      <c r="G6067">
        <v>1</v>
      </c>
      <c r="H6067" s="2">
        <v>43405</v>
      </c>
      <c r="I6067" t="str">
        <f>VLOOKUP(Sales[[#This Row],[TerritoryKey]], Territories[], 2, FALSE)</f>
        <v>Northwest</v>
      </c>
      <c r="J6067">
        <f>_xlfn.XLOOKUP(Sales[[#This Row],[ProductKey]], Products!$A:$A, Products!$J:$J)</f>
        <v>12.027799999999999</v>
      </c>
      <c r="K6067">
        <f>_xlfn.XLOOKUP(Sales[[#This Row],[ProductKey]], Products!$A:$A, Products!$K:$K)</f>
        <v>33.644199999999998</v>
      </c>
      <c r="L6067" s="1">
        <f>Sales[[#This Row],[ProductPrice]]*Sales[[#This Row],[OrderQuantity]]</f>
        <v>33.644199999999998</v>
      </c>
      <c r="M6067" s="1">
        <f>Sales[[#This Row],[OrderQuantity]]</f>
        <v>1</v>
      </c>
      <c r="N6067" s="1">
        <f>1</f>
        <v>1</v>
      </c>
      <c r="O6067" s="1">
        <f>Sales[[#This Row],[TotalSales]]-Sales[[#This Row],[TotalCost]]</f>
        <v>21.616399999999999</v>
      </c>
      <c r="P6067" s="1">
        <f>Sales[[#This Row],[ProductCost]]*Sales[[#This Row],[OrderQuantity]]</f>
        <v>12.027799999999999</v>
      </c>
      <c r="Q6067" s="1" t="str">
        <f>VLOOKUP(Sales[[#This Row],[ProductKey]], Products!$A$2:$D$1000, 4, FALSE)</f>
        <v>Sport-100 Helmet, Black</v>
      </c>
    </row>
    <row r="6068" spans="1:17" x14ac:dyDescent="0.25">
      <c r="A6068" s="2">
        <v>38202</v>
      </c>
      <c r="B6068" s="1" t="s">
        <v>4508</v>
      </c>
      <c r="C6068">
        <v>215</v>
      </c>
      <c r="D6068">
        <v>21891</v>
      </c>
      <c r="E6068">
        <v>9</v>
      </c>
      <c r="F6068">
        <v>2</v>
      </c>
      <c r="G6068">
        <v>1</v>
      </c>
      <c r="H6068" s="2">
        <v>43315</v>
      </c>
      <c r="I6068" t="str">
        <f>VLOOKUP(Sales[[#This Row],[TerritoryKey]], Territories[], 2, FALSE)</f>
        <v>Australia</v>
      </c>
      <c r="J6068">
        <f>_xlfn.XLOOKUP(Sales[[#This Row],[ProductKey]], Products!$A:$A, Products!$J:$J)</f>
        <v>12.027799999999999</v>
      </c>
      <c r="K6068">
        <f>_xlfn.XLOOKUP(Sales[[#This Row],[ProductKey]], Products!$A:$A, Products!$K:$K)</f>
        <v>33.644199999999998</v>
      </c>
      <c r="L6068" s="1">
        <f>Sales[[#This Row],[ProductPrice]]*Sales[[#This Row],[OrderQuantity]]</f>
        <v>33.644199999999998</v>
      </c>
      <c r="M6068" s="1">
        <f>Sales[[#This Row],[OrderQuantity]]</f>
        <v>1</v>
      </c>
      <c r="N6068" s="1">
        <f>1</f>
        <v>1</v>
      </c>
      <c r="O6068" s="1">
        <f>Sales[[#This Row],[TotalSales]]-Sales[[#This Row],[TotalCost]]</f>
        <v>21.616399999999999</v>
      </c>
      <c r="P6068" s="1">
        <f>Sales[[#This Row],[ProductCost]]*Sales[[#This Row],[OrderQuantity]]</f>
        <v>12.027799999999999</v>
      </c>
      <c r="Q6068" s="1" t="str">
        <f>VLOOKUP(Sales[[#This Row],[ProductKey]], Products!$A$2:$D$1000, 4, FALSE)</f>
        <v>Sport-100 Helmet, Black</v>
      </c>
    </row>
    <row r="6069" spans="1:17" x14ac:dyDescent="0.25">
      <c r="A6069" s="2">
        <v>37989</v>
      </c>
      <c r="B6069" s="1" t="s">
        <v>4538</v>
      </c>
      <c r="C6069">
        <v>215</v>
      </c>
      <c r="D6069">
        <v>11566</v>
      </c>
      <c r="E6069">
        <v>7</v>
      </c>
      <c r="F6069">
        <v>2</v>
      </c>
      <c r="G6069">
        <v>1</v>
      </c>
      <c r="H6069" s="2">
        <v>43103</v>
      </c>
      <c r="I6069" t="str">
        <f>VLOOKUP(Sales[[#This Row],[TerritoryKey]], Territories[], 2, FALSE)</f>
        <v>France</v>
      </c>
      <c r="J6069">
        <f>_xlfn.XLOOKUP(Sales[[#This Row],[ProductKey]], Products!$A:$A, Products!$J:$J)</f>
        <v>12.027799999999999</v>
      </c>
      <c r="K6069">
        <f>_xlfn.XLOOKUP(Sales[[#This Row],[ProductKey]], Products!$A:$A, Products!$K:$K)</f>
        <v>33.644199999999998</v>
      </c>
      <c r="L6069" s="1">
        <f>Sales[[#This Row],[ProductPrice]]*Sales[[#This Row],[OrderQuantity]]</f>
        <v>33.644199999999998</v>
      </c>
      <c r="M6069" s="1">
        <f>Sales[[#This Row],[OrderQuantity]]</f>
        <v>1</v>
      </c>
      <c r="N6069" s="1">
        <f>1</f>
        <v>1</v>
      </c>
      <c r="O6069" s="1">
        <f>Sales[[#This Row],[TotalSales]]-Sales[[#This Row],[TotalCost]]</f>
        <v>21.616399999999999</v>
      </c>
      <c r="P6069" s="1">
        <f>Sales[[#This Row],[ProductCost]]*Sales[[#This Row],[OrderQuantity]]</f>
        <v>12.027799999999999</v>
      </c>
      <c r="Q6069" s="1" t="str">
        <f>VLOOKUP(Sales[[#This Row],[ProductKey]], Products!$A$2:$D$1000, 4, FALSE)</f>
        <v>Sport-100 Helmet, Black</v>
      </c>
    </row>
    <row r="6070" spans="1:17" x14ac:dyDescent="0.25">
      <c r="A6070" s="2">
        <v>38081</v>
      </c>
      <c r="B6070" s="1" t="s">
        <v>4545</v>
      </c>
      <c r="C6070">
        <v>215</v>
      </c>
      <c r="D6070">
        <v>29461</v>
      </c>
      <c r="E6070">
        <v>9</v>
      </c>
      <c r="F6070">
        <v>2</v>
      </c>
      <c r="G6070">
        <v>1</v>
      </c>
      <c r="H6070" s="2">
        <v>43194</v>
      </c>
      <c r="I6070" t="str">
        <f>VLOOKUP(Sales[[#This Row],[TerritoryKey]], Territories[], 2, FALSE)</f>
        <v>Australia</v>
      </c>
      <c r="J6070">
        <f>_xlfn.XLOOKUP(Sales[[#This Row],[ProductKey]], Products!$A:$A, Products!$J:$J)</f>
        <v>12.027799999999999</v>
      </c>
      <c r="K6070">
        <f>_xlfn.XLOOKUP(Sales[[#This Row],[ProductKey]], Products!$A:$A, Products!$K:$K)</f>
        <v>33.644199999999998</v>
      </c>
      <c r="L6070" s="1">
        <f>Sales[[#This Row],[ProductPrice]]*Sales[[#This Row],[OrderQuantity]]</f>
        <v>33.644199999999998</v>
      </c>
      <c r="M6070" s="1">
        <f>Sales[[#This Row],[OrderQuantity]]</f>
        <v>1</v>
      </c>
      <c r="N6070" s="1">
        <f>1</f>
        <v>1</v>
      </c>
      <c r="O6070" s="1">
        <f>Sales[[#This Row],[TotalSales]]-Sales[[#This Row],[TotalCost]]</f>
        <v>21.616399999999999</v>
      </c>
      <c r="P6070" s="1">
        <f>Sales[[#This Row],[ProductCost]]*Sales[[#This Row],[OrderQuantity]]</f>
        <v>12.027799999999999</v>
      </c>
      <c r="Q6070" s="1" t="str">
        <f>VLOOKUP(Sales[[#This Row],[ProductKey]], Products!$A$2:$D$1000, 4, FALSE)</f>
        <v>Sport-100 Helmet, Black</v>
      </c>
    </row>
    <row r="6071" spans="1:17" x14ac:dyDescent="0.25">
      <c r="A6071" s="2">
        <v>38018</v>
      </c>
      <c r="B6071" s="1" t="s">
        <v>4549</v>
      </c>
      <c r="C6071">
        <v>215</v>
      </c>
      <c r="D6071">
        <v>20878</v>
      </c>
      <c r="E6071">
        <v>7</v>
      </c>
      <c r="F6071">
        <v>2</v>
      </c>
      <c r="G6071">
        <v>1</v>
      </c>
      <c r="H6071" s="2">
        <v>43132</v>
      </c>
      <c r="I6071" t="str">
        <f>VLOOKUP(Sales[[#This Row],[TerritoryKey]], Territories[], 2, FALSE)</f>
        <v>France</v>
      </c>
      <c r="J6071">
        <f>_xlfn.XLOOKUP(Sales[[#This Row],[ProductKey]], Products!$A:$A, Products!$J:$J)</f>
        <v>12.027799999999999</v>
      </c>
      <c r="K6071">
        <f>_xlfn.XLOOKUP(Sales[[#This Row],[ProductKey]], Products!$A:$A, Products!$K:$K)</f>
        <v>33.644199999999998</v>
      </c>
      <c r="L6071" s="1">
        <f>Sales[[#This Row],[ProductPrice]]*Sales[[#This Row],[OrderQuantity]]</f>
        <v>33.644199999999998</v>
      </c>
      <c r="M6071" s="1">
        <f>Sales[[#This Row],[OrderQuantity]]</f>
        <v>1</v>
      </c>
      <c r="N6071" s="1">
        <f>1</f>
        <v>1</v>
      </c>
      <c r="O6071" s="1">
        <f>Sales[[#This Row],[TotalSales]]-Sales[[#This Row],[TotalCost]]</f>
        <v>21.616399999999999</v>
      </c>
      <c r="P6071" s="1">
        <f>Sales[[#This Row],[ProductCost]]*Sales[[#This Row],[OrderQuantity]]</f>
        <v>12.027799999999999</v>
      </c>
      <c r="Q6071" s="1" t="str">
        <f>VLOOKUP(Sales[[#This Row],[ProductKey]], Products!$A$2:$D$1000, 4, FALSE)</f>
        <v>Sport-100 Helmet, Black</v>
      </c>
    </row>
    <row r="6072" spans="1:17" x14ac:dyDescent="0.25">
      <c r="A6072" s="2">
        <v>38294</v>
      </c>
      <c r="B6072" s="1" t="s">
        <v>4556</v>
      </c>
      <c r="C6072">
        <v>215</v>
      </c>
      <c r="D6072">
        <v>17679</v>
      </c>
      <c r="E6072">
        <v>1</v>
      </c>
      <c r="F6072">
        <v>2</v>
      </c>
      <c r="G6072">
        <v>1</v>
      </c>
      <c r="H6072" s="2">
        <v>43407</v>
      </c>
      <c r="I6072" t="str">
        <f>VLOOKUP(Sales[[#This Row],[TerritoryKey]], Territories[], 2, FALSE)</f>
        <v>Northwest</v>
      </c>
      <c r="J6072">
        <f>_xlfn.XLOOKUP(Sales[[#This Row],[ProductKey]], Products!$A:$A, Products!$J:$J)</f>
        <v>12.027799999999999</v>
      </c>
      <c r="K6072">
        <f>_xlfn.XLOOKUP(Sales[[#This Row],[ProductKey]], Products!$A:$A, Products!$K:$K)</f>
        <v>33.644199999999998</v>
      </c>
      <c r="L6072" s="1">
        <f>Sales[[#This Row],[ProductPrice]]*Sales[[#This Row],[OrderQuantity]]</f>
        <v>33.644199999999998</v>
      </c>
      <c r="M6072" s="1">
        <f>Sales[[#This Row],[OrderQuantity]]</f>
        <v>1</v>
      </c>
      <c r="N6072" s="1">
        <f>1</f>
        <v>1</v>
      </c>
      <c r="O6072" s="1">
        <f>Sales[[#This Row],[TotalSales]]-Sales[[#This Row],[TotalCost]]</f>
        <v>21.616399999999999</v>
      </c>
      <c r="P6072" s="1">
        <f>Sales[[#This Row],[ProductCost]]*Sales[[#This Row],[OrderQuantity]]</f>
        <v>12.027799999999999</v>
      </c>
      <c r="Q6072" s="1" t="str">
        <f>VLOOKUP(Sales[[#This Row],[ProductKey]], Products!$A$2:$D$1000, 4, FALSE)</f>
        <v>Sport-100 Helmet, Black</v>
      </c>
    </row>
    <row r="6073" spans="1:17" x14ac:dyDescent="0.25">
      <c r="A6073" s="2">
        <v>38080</v>
      </c>
      <c r="B6073" s="1" t="s">
        <v>4598</v>
      </c>
      <c r="C6073">
        <v>215</v>
      </c>
      <c r="D6073">
        <v>26133</v>
      </c>
      <c r="E6073">
        <v>9</v>
      </c>
      <c r="F6073">
        <v>2</v>
      </c>
      <c r="G6073">
        <v>1</v>
      </c>
      <c r="H6073" s="2">
        <v>43193</v>
      </c>
      <c r="I6073" t="str">
        <f>VLOOKUP(Sales[[#This Row],[TerritoryKey]], Territories[], 2, FALSE)</f>
        <v>Australia</v>
      </c>
      <c r="J6073">
        <f>_xlfn.XLOOKUP(Sales[[#This Row],[ProductKey]], Products!$A:$A, Products!$J:$J)</f>
        <v>12.027799999999999</v>
      </c>
      <c r="K6073">
        <f>_xlfn.XLOOKUP(Sales[[#This Row],[ProductKey]], Products!$A:$A, Products!$K:$K)</f>
        <v>33.644199999999998</v>
      </c>
      <c r="L6073" s="1">
        <f>Sales[[#This Row],[ProductPrice]]*Sales[[#This Row],[OrderQuantity]]</f>
        <v>33.644199999999998</v>
      </c>
      <c r="M6073" s="1">
        <f>Sales[[#This Row],[OrderQuantity]]</f>
        <v>1</v>
      </c>
      <c r="N6073" s="1">
        <f>1</f>
        <v>1</v>
      </c>
      <c r="O6073" s="1">
        <f>Sales[[#This Row],[TotalSales]]-Sales[[#This Row],[TotalCost]]</f>
        <v>21.616399999999999</v>
      </c>
      <c r="P6073" s="1">
        <f>Sales[[#This Row],[ProductCost]]*Sales[[#This Row],[OrderQuantity]]</f>
        <v>12.027799999999999</v>
      </c>
      <c r="Q6073" s="1" t="str">
        <f>VLOOKUP(Sales[[#This Row],[ProductKey]], Products!$A$2:$D$1000, 4, FALSE)</f>
        <v>Sport-100 Helmet, Black</v>
      </c>
    </row>
    <row r="6074" spans="1:17" x14ac:dyDescent="0.25">
      <c r="A6074" s="2">
        <v>38201</v>
      </c>
      <c r="B6074" s="1" t="s">
        <v>4669</v>
      </c>
      <c r="C6074">
        <v>215</v>
      </c>
      <c r="D6074">
        <v>27215</v>
      </c>
      <c r="E6074">
        <v>6</v>
      </c>
      <c r="F6074">
        <v>2</v>
      </c>
      <c r="G6074">
        <v>1</v>
      </c>
      <c r="H6074" s="2">
        <v>43314</v>
      </c>
      <c r="I6074" t="str">
        <f>VLOOKUP(Sales[[#This Row],[TerritoryKey]], Territories[], 2, FALSE)</f>
        <v>Canada</v>
      </c>
      <c r="J6074">
        <f>_xlfn.XLOOKUP(Sales[[#This Row],[ProductKey]], Products!$A:$A, Products!$J:$J)</f>
        <v>12.027799999999999</v>
      </c>
      <c r="K6074">
        <f>_xlfn.XLOOKUP(Sales[[#This Row],[ProductKey]], Products!$A:$A, Products!$K:$K)</f>
        <v>33.644199999999998</v>
      </c>
      <c r="L6074" s="1">
        <f>Sales[[#This Row],[ProductPrice]]*Sales[[#This Row],[OrderQuantity]]</f>
        <v>33.644199999999998</v>
      </c>
      <c r="M6074" s="1">
        <f>Sales[[#This Row],[OrderQuantity]]</f>
        <v>1</v>
      </c>
      <c r="N6074" s="1">
        <f>1</f>
        <v>1</v>
      </c>
      <c r="O6074" s="1">
        <f>Sales[[#This Row],[TotalSales]]-Sales[[#This Row],[TotalCost]]</f>
        <v>21.616399999999999</v>
      </c>
      <c r="P6074" s="1">
        <f>Sales[[#This Row],[ProductCost]]*Sales[[#This Row],[OrderQuantity]]</f>
        <v>12.027799999999999</v>
      </c>
      <c r="Q6074" s="1" t="str">
        <f>VLOOKUP(Sales[[#This Row],[ProductKey]], Products!$A$2:$D$1000, 4, FALSE)</f>
        <v>Sport-100 Helmet, Black</v>
      </c>
    </row>
    <row r="6075" spans="1:17" x14ac:dyDescent="0.25">
      <c r="A6075" s="2">
        <v>38203</v>
      </c>
      <c r="B6075" s="1" t="s">
        <v>4729</v>
      </c>
      <c r="C6075">
        <v>215</v>
      </c>
      <c r="D6075">
        <v>26028</v>
      </c>
      <c r="E6075">
        <v>9</v>
      </c>
      <c r="F6075">
        <v>2</v>
      </c>
      <c r="G6075">
        <v>1</v>
      </c>
      <c r="H6075" s="2">
        <v>43316</v>
      </c>
      <c r="I6075" t="str">
        <f>VLOOKUP(Sales[[#This Row],[TerritoryKey]], Territories[], 2, FALSE)</f>
        <v>Australia</v>
      </c>
      <c r="J6075">
        <f>_xlfn.XLOOKUP(Sales[[#This Row],[ProductKey]], Products!$A:$A, Products!$J:$J)</f>
        <v>12.027799999999999</v>
      </c>
      <c r="K6075">
        <f>_xlfn.XLOOKUP(Sales[[#This Row],[ProductKey]], Products!$A:$A, Products!$K:$K)</f>
        <v>33.644199999999998</v>
      </c>
      <c r="L6075" s="1">
        <f>Sales[[#This Row],[ProductPrice]]*Sales[[#This Row],[OrderQuantity]]</f>
        <v>33.644199999999998</v>
      </c>
      <c r="M6075" s="1">
        <f>Sales[[#This Row],[OrderQuantity]]</f>
        <v>1</v>
      </c>
      <c r="N6075" s="1">
        <f>1</f>
        <v>1</v>
      </c>
      <c r="O6075" s="1">
        <f>Sales[[#This Row],[TotalSales]]-Sales[[#This Row],[TotalCost]]</f>
        <v>21.616399999999999</v>
      </c>
      <c r="P6075" s="1">
        <f>Sales[[#This Row],[ProductCost]]*Sales[[#This Row],[OrderQuantity]]</f>
        <v>12.027799999999999</v>
      </c>
      <c r="Q6075" s="1" t="str">
        <f>VLOOKUP(Sales[[#This Row],[ProductKey]], Products!$A$2:$D$1000, 4, FALSE)</f>
        <v>Sport-100 Helmet, Black</v>
      </c>
    </row>
    <row r="6076" spans="1:17" x14ac:dyDescent="0.25">
      <c r="A6076" s="2">
        <v>38292</v>
      </c>
      <c r="B6076" s="1" t="s">
        <v>4741</v>
      </c>
      <c r="C6076">
        <v>215</v>
      </c>
      <c r="D6076">
        <v>27452</v>
      </c>
      <c r="E6076">
        <v>4</v>
      </c>
      <c r="F6076">
        <v>2</v>
      </c>
      <c r="G6076">
        <v>1</v>
      </c>
      <c r="H6076" s="2">
        <v>43405</v>
      </c>
      <c r="I6076" t="str">
        <f>VLOOKUP(Sales[[#This Row],[TerritoryKey]], Territories[], 2, FALSE)</f>
        <v>Southwest</v>
      </c>
      <c r="J6076">
        <f>_xlfn.XLOOKUP(Sales[[#This Row],[ProductKey]], Products!$A:$A, Products!$J:$J)</f>
        <v>12.027799999999999</v>
      </c>
      <c r="K6076">
        <f>_xlfn.XLOOKUP(Sales[[#This Row],[ProductKey]], Products!$A:$A, Products!$K:$K)</f>
        <v>33.644199999999998</v>
      </c>
      <c r="L6076" s="1">
        <f>Sales[[#This Row],[ProductPrice]]*Sales[[#This Row],[OrderQuantity]]</f>
        <v>33.644199999999998</v>
      </c>
      <c r="M6076" s="1">
        <f>Sales[[#This Row],[OrderQuantity]]</f>
        <v>1</v>
      </c>
      <c r="N6076" s="1">
        <f>1</f>
        <v>1</v>
      </c>
      <c r="O6076" s="1">
        <f>Sales[[#This Row],[TotalSales]]-Sales[[#This Row],[TotalCost]]</f>
        <v>21.616399999999999</v>
      </c>
      <c r="P6076" s="1">
        <f>Sales[[#This Row],[ProductCost]]*Sales[[#This Row],[OrderQuantity]]</f>
        <v>12.027799999999999</v>
      </c>
      <c r="Q6076" s="1" t="str">
        <f>VLOOKUP(Sales[[#This Row],[ProductKey]], Products!$A$2:$D$1000, 4, FALSE)</f>
        <v>Sport-100 Helmet, Black</v>
      </c>
    </row>
    <row r="6077" spans="1:17" x14ac:dyDescent="0.25">
      <c r="A6077" s="2">
        <v>38080</v>
      </c>
      <c r="B6077" s="1" t="s">
        <v>4745</v>
      </c>
      <c r="C6077">
        <v>215</v>
      </c>
      <c r="D6077">
        <v>13615</v>
      </c>
      <c r="E6077">
        <v>9</v>
      </c>
      <c r="F6077">
        <v>2</v>
      </c>
      <c r="G6077">
        <v>1</v>
      </c>
      <c r="H6077" s="2">
        <v>43193</v>
      </c>
      <c r="I6077" t="str">
        <f>VLOOKUP(Sales[[#This Row],[TerritoryKey]], Territories[], 2, FALSE)</f>
        <v>Australia</v>
      </c>
      <c r="J6077">
        <f>_xlfn.XLOOKUP(Sales[[#This Row],[ProductKey]], Products!$A:$A, Products!$J:$J)</f>
        <v>12.027799999999999</v>
      </c>
      <c r="K6077">
        <f>_xlfn.XLOOKUP(Sales[[#This Row],[ProductKey]], Products!$A:$A, Products!$K:$K)</f>
        <v>33.644199999999998</v>
      </c>
      <c r="L6077" s="1">
        <f>Sales[[#This Row],[ProductPrice]]*Sales[[#This Row],[OrderQuantity]]</f>
        <v>33.644199999999998</v>
      </c>
      <c r="M6077" s="1">
        <f>Sales[[#This Row],[OrderQuantity]]</f>
        <v>1</v>
      </c>
      <c r="N6077" s="1">
        <f>1</f>
        <v>1</v>
      </c>
      <c r="O6077" s="1">
        <f>Sales[[#This Row],[TotalSales]]-Sales[[#This Row],[TotalCost]]</f>
        <v>21.616399999999999</v>
      </c>
      <c r="P6077" s="1">
        <f>Sales[[#This Row],[ProductCost]]*Sales[[#This Row],[OrderQuantity]]</f>
        <v>12.027799999999999</v>
      </c>
      <c r="Q6077" s="1" t="str">
        <f>VLOOKUP(Sales[[#This Row],[ProductKey]], Products!$A$2:$D$1000, 4, FALSE)</f>
        <v>Sport-100 Helmet, Black</v>
      </c>
    </row>
    <row r="6078" spans="1:17" x14ac:dyDescent="0.25">
      <c r="A6078" s="2">
        <v>38233</v>
      </c>
      <c r="B6078" s="1" t="s">
        <v>4774</v>
      </c>
      <c r="C6078">
        <v>215</v>
      </c>
      <c r="D6078">
        <v>19209</v>
      </c>
      <c r="E6078">
        <v>1</v>
      </c>
      <c r="F6078">
        <v>2</v>
      </c>
      <c r="G6078">
        <v>1</v>
      </c>
      <c r="H6078" s="2">
        <v>43346</v>
      </c>
      <c r="I6078" t="str">
        <f>VLOOKUP(Sales[[#This Row],[TerritoryKey]], Territories[], 2, FALSE)</f>
        <v>Northwest</v>
      </c>
      <c r="J6078">
        <f>_xlfn.XLOOKUP(Sales[[#This Row],[ProductKey]], Products!$A:$A, Products!$J:$J)</f>
        <v>12.027799999999999</v>
      </c>
      <c r="K6078">
        <f>_xlfn.XLOOKUP(Sales[[#This Row],[ProductKey]], Products!$A:$A, Products!$K:$K)</f>
        <v>33.644199999999998</v>
      </c>
      <c r="L6078" s="1">
        <f>Sales[[#This Row],[ProductPrice]]*Sales[[#This Row],[OrderQuantity]]</f>
        <v>33.644199999999998</v>
      </c>
      <c r="M6078" s="1">
        <f>Sales[[#This Row],[OrderQuantity]]</f>
        <v>1</v>
      </c>
      <c r="N6078" s="1">
        <f>1</f>
        <v>1</v>
      </c>
      <c r="O6078" s="1">
        <f>Sales[[#This Row],[TotalSales]]-Sales[[#This Row],[TotalCost]]</f>
        <v>21.616399999999999</v>
      </c>
      <c r="P6078" s="1">
        <f>Sales[[#This Row],[ProductCost]]*Sales[[#This Row],[OrderQuantity]]</f>
        <v>12.027799999999999</v>
      </c>
      <c r="Q6078" s="1" t="str">
        <f>VLOOKUP(Sales[[#This Row],[ProductKey]], Products!$A$2:$D$1000, 4, FALSE)</f>
        <v>Sport-100 Helmet, Black</v>
      </c>
    </row>
    <row r="6079" spans="1:17" x14ac:dyDescent="0.25">
      <c r="A6079" s="2">
        <v>38108</v>
      </c>
      <c r="B6079" s="1" t="s">
        <v>4857</v>
      </c>
      <c r="C6079">
        <v>215</v>
      </c>
      <c r="D6079">
        <v>16604</v>
      </c>
      <c r="E6079">
        <v>8</v>
      </c>
      <c r="F6079">
        <v>2</v>
      </c>
      <c r="G6079">
        <v>1</v>
      </c>
      <c r="H6079" s="2">
        <v>43221</v>
      </c>
      <c r="I6079" t="str">
        <f>VLOOKUP(Sales[[#This Row],[TerritoryKey]], Territories[], 2, FALSE)</f>
        <v>Germany</v>
      </c>
      <c r="J6079">
        <f>_xlfn.XLOOKUP(Sales[[#This Row],[ProductKey]], Products!$A:$A, Products!$J:$J)</f>
        <v>12.027799999999999</v>
      </c>
      <c r="K6079">
        <f>_xlfn.XLOOKUP(Sales[[#This Row],[ProductKey]], Products!$A:$A, Products!$K:$K)</f>
        <v>33.644199999999998</v>
      </c>
      <c r="L6079" s="1">
        <f>Sales[[#This Row],[ProductPrice]]*Sales[[#This Row],[OrderQuantity]]</f>
        <v>33.644199999999998</v>
      </c>
      <c r="M6079" s="1">
        <f>Sales[[#This Row],[OrderQuantity]]</f>
        <v>1</v>
      </c>
      <c r="N6079" s="1">
        <f>1</f>
        <v>1</v>
      </c>
      <c r="O6079" s="1">
        <f>Sales[[#This Row],[TotalSales]]-Sales[[#This Row],[TotalCost]]</f>
        <v>21.616399999999999</v>
      </c>
      <c r="P6079" s="1">
        <f>Sales[[#This Row],[ProductCost]]*Sales[[#This Row],[OrderQuantity]]</f>
        <v>12.027799999999999</v>
      </c>
      <c r="Q6079" s="1" t="str">
        <f>VLOOKUP(Sales[[#This Row],[ProductKey]], Products!$A$2:$D$1000, 4, FALSE)</f>
        <v>Sport-100 Helmet, Black</v>
      </c>
    </row>
    <row r="6080" spans="1:17" x14ac:dyDescent="0.25">
      <c r="A6080" s="2">
        <v>38019</v>
      </c>
      <c r="B6080" s="1" t="s">
        <v>4860</v>
      </c>
      <c r="C6080">
        <v>215</v>
      </c>
      <c r="D6080">
        <v>12523</v>
      </c>
      <c r="E6080">
        <v>7</v>
      </c>
      <c r="F6080">
        <v>2</v>
      </c>
      <c r="G6080">
        <v>1</v>
      </c>
      <c r="H6080" s="2">
        <v>43133</v>
      </c>
      <c r="I6080" t="str">
        <f>VLOOKUP(Sales[[#This Row],[TerritoryKey]], Territories[], 2, FALSE)</f>
        <v>France</v>
      </c>
      <c r="J6080">
        <f>_xlfn.XLOOKUP(Sales[[#This Row],[ProductKey]], Products!$A:$A, Products!$J:$J)</f>
        <v>12.027799999999999</v>
      </c>
      <c r="K6080">
        <f>_xlfn.XLOOKUP(Sales[[#This Row],[ProductKey]], Products!$A:$A, Products!$K:$K)</f>
        <v>33.644199999999998</v>
      </c>
      <c r="L6080" s="1">
        <f>Sales[[#This Row],[ProductPrice]]*Sales[[#This Row],[OrderQuantity]]</f>
        <v>33.644199999999998</v>
      </c>
      <c r="M6080" s="1">
        <f>Sales[[#This Row],[OrderQuantity]]</f>
        <v>1</v>
      </c>
      <c r="N6080" s="1">
        <f>1</f>
        <v>1</v>
      </c>
      <c r="O6080" s="1">
        <f>Sales[[#This Row],[TotalSales]]-Sales[[#This Row],[TotalCost]]</f>
        <v>21.616399999999999</v>
      </c>
      <c r="P6080" s="1">
        <f>Sales[[#This Row],[ProductCost]]*Sales[[#This Row],[OrderQuantity]]</f>
        <v>12.027799999999999</v>
      </c>
      <c r="Q6080" s="1" t="str">
        <f>VLOOKUP(Sales[[#This Row],[ProductKey]], Products!$A$2:$D$1000, 4, FALSE)</f>
        <v>Sport-100 Helmet, Black</v>
      </c>
    </row>
    <row r="6081" spans="1:17" x14ac:dyDescent="0.25">
      <c r="A6081" s="2">
        <v>38108</v>
      </c>
      <c r="B6081" s="1" t="s">
        <v>4907</v>
      </c>
      <c r="C6081">
        <v>215</v>
      </c>
      <c r="D6081">
        <v>11472</v>
      </c>
      <c r="E6081">
        <v>9</v>
      </c>
      <c r="F6081">
        <v>2</v>
      </c>
      <c r="G6081">
        <v>1</v>
      </c>
      <c r="H6081" s="2">
        <v>43221</v>
      </c>
      <c r="I6081" t="str">
        <f>VLOOKUP(Sales[[#This Row],[TerritoryKey]], Territories[], 2, FALSE)</f>
        <v>Australia</v>
      </c>
      <c r="J6081">
        <f>_xlfn.XLOOKUP(Sales[[#This Row],[ProductKey]], Products!$A:$A, Products!$J:$J)</f>
        <v>12.027799999999999</v>
      </c>
      <c r="K6081">
        <f>_xlfn.XLOOKUP(Sales[[#This Row],[ProductKey]], Products!$A:$A, Products!$K:$K)</f>
        <v>33.644199999999998</v>
      </c>
      <c r="L6081" s="1">
        <f>Sales[[#This Row],[ProductPrice]]*Sales[[#This Row],[OrderQuantity]]</f>
        <v>33.644199999999998</v>
      </c>
      <c r="M6081" s="1">
        <f>Sales[[#This Row],[OrderQuantity]]</f>
        <v>1</v>
      </c>
      <c r="N6081" s="1">
        <f>1</f>
        <v>1</v>
      </c>
      <c r="O6081" s="1">
        <f>Sales[[#This Row],[TotalSales]]-Sales[[#This Row],[TotalCost]]</f>
        <v>21.616399999999999</v>
      </c>
      <c r="P6081" s="1">
        <f>Sales[[#This Row],[ProductCost]]*Sales[[#This Row],[OrderQuantity]]</f>
        <v>12.027799999999999</v>
      </c>
      <c r="Q6081" s="1" t="str">
        <f>VLOOKUP(Sales[[#This Row],[ProductKey]], Products!$A$2:$D$1000, 4, FALSE)</f>
        <v>Sport-100 Helmet, Black</v>
      </c>
    </row>
    <row r="6082" spans="1:17" x14ac:dyDescent="0.25">
      <c r="A6082" s="2">
        <v>38111</v>
      </c>
      <c r="B6082" s="1" t="s">
        <v>4960</v>
      </c>
      <c r="C6082">
        <v>215</v>
      </c>
      <c r="D6082">
        <v>23957</v>
      </c>
      <c r="E6082">
        <v>8</v>
      </c>
      <c r="F6082">
        <v>2</v>
      </c>
      <c r="G6082">
        <v>1</v>
      </c>
      <c r="H6082" s="2">
        <v>43224</v>
      </c>
      <c r="I6082" t="str">
        <f>VLOOKUP(Sales[[#This Row],[TerritoryKey]], Territories[], 2, FALSE)</f>
        <v>Germany</v>
      </c>
      <c r="J6082">
        <f>_xlfn.XLOOKUP(Sales[[#This Row],[ProductKey]], Products!$A:$A, Products!$J:$J)</f>
        <v>12.027799999999999</v>
      </c>
      <c r="K6082">
        <f>_xlfn.XLOOKUP(Sales[[#This Row],[ProductKey]], Products!$A:$A, Products!$K:$K)</f>
        <v>33.644199999999998</v>
      </c>
      <c r="L6082" s="1">
        <f>Sales[[#This Row],[ProductPrice]]*Sales[[#This Row],[OrderQuantity]]</f>
        <v>33.644199999999998</v>
      </c>
      <c r="M6082" s="1">
        <f>Sales[[#This Row],[OrderQuantity]]</f>
        <v>1</v>
      </c>
      <c r="N6082" s="1">
        <f>1</f>
        <v>1</v>
      </c>
      <c r="O6082" s="1">
        <f>Sales[[#This Row],[TotalSales]]-Sales[[#This Row],[TotalCost]]</f>
        <v>21.616399999999999</v>
      </c>
      <c r="P6082" s="1">
        <f>Sales[[#This Row],[ProductCost]]*Sales[[#This Row],[OrderQuantity]]</f>
        <v>12.027799999999999</v>
      </c>
      <c r="Q6082" s="1" t="str">
        <f>VLOOKUP(Sales[[#This Row],[ProductKey]], Products!$A$2:$D$1000, 4, FALSE)</f>
        <v>Sport-100 Helmet, Black</v>
      </c>
    </row>
    <row r="6083" spans="1:17" x14ac:dyDescent="0.25">
      <c r="A6083" s="2">
        <v>37990</v>
      </c>
      <c r="B6083" s="1" t="s">
        <v>4972</v>
      </c>
      <c r="C6083">
        <v>215</v>
      </c>
      <c r="D6083">
        <v>17811</v>
      </c>
      <c r="E6083">
        <v>8</v>
      </c>
      <c r="F6083">
        <v>2</v>
      </c>
      <c r="G6083">
        <v>1</v>
      </c>
      <c r="H6083" s="2">
        <v>43104</v>
      </c>
      <c r="I6083" t="str">
        <f>VLOOKUP(Sales[[#This Row],[TerritoryKey]], Territories[], 2, FALSE)</f>
        <v>Germany</v>
      </c>
      <c r="J6083">
        <f>_xlfn.XLOOKUP(Sales[[#This Row],[ProductKey]], Products!$A:$A, Products!$J:$J)</f>
        <v>12.027799999999999</v>
      </c>
      <c r="K6083">
        <f>_xlfn.XLOOKUP(Sales[[#This Row],[ProductKey]], Products!$A:$A, Products!$K:$K)</f>
        <v>33.644199999999998</v>
      </c>
      <c r="L6083" s="1">
        <f>Sales[[#This Row],[ProductPrice]]*Sales[[#This Row],[OrderQuantity]]</f>
        <v>33.644199999999998</v>
      </c>
      <c r="M6083" s="1">
        <f>Sales[[#This Row],[OrderQuantity]]</f>
        <v>1</v>
      </c>
      <c r="N6083" s="1">
        <f>1</f>
        <v>1</v>
      </c>
      <c r="O6083" s="1">
        <f>Sales[[#This Row],[TotalSales]]-Sales[[#This Row],[TotalCost]]</f>
        <v>21.616399999999999</v>
      </c>
      <c r="P6083" s="1">
        <f>Sales[[#This Row],[ProductCost]]*Sales[[#This Row],[OrderQuantity]]</f>
        <v>12.027799999999999</v>
      </c>
      <c r="Q6083" s="1" t="str">
        <f>VLOOKUP(Sales[[#This Row],[ProductKey]], Products!$A$2:$D$1000, 4, FALSE)</f>
        <v>Sport-100 Helmet, Black</v>
      </c>
    </row>
    <row r="6084" spans="1:17" x14ac:dyDescent="0.25">
      <c r="A6084" s="2">
        <v>38293</v>
      </c>
      <c r="B6084" s="1" t="s">
        <v>5002</v>
      </c>
      <c r="C6084">
        <v>215</v>
      </c>
      <c r="D6084">
        <v>21892</v>
      </c>
      <c r="E6084">
        <v>9</v>
      </c>
      <c r="F6084">
        <v>2</v>
      </c>
      <c r="G6084">
        <v>1</v>
      </c>
      <c r="H6084" s="2">
        <v>43406</v>
      </c>
      <c r="I6084" t="str">
        <f>VLOOKUP(Sales[[#This Row],[TerritoryKey]], Territories[], 2, FALSE)</f>
        <v>Australia</v>
      </c>
      <c r="J6084">
        <f>_xlfn.XLOOKUP(Sales[[#This Row],[ProductKey]], Products!$A:$A, Products!$J:$J)</f>
        <v>12.027799999999999</v>
      </c>
      <c r="K6084">
        <f>_xlfn.XLOOKUP(Sales[[#This Row],[ProductKey]], Products!$A:$A, Products!$K:$K)</f>
        <v>33.644199999999998</v>
      </c>
      <c r="L6084" s="1">
        <f>Sales[[#This Row],[ProductPrice]]*Sales[[#This Row],[OrderQuantity]]</f>
        <v>33.644199999999998</v>
      </c>
      <c r="M6084" s="1">
        <f>Sales[[#This Row],[OrderQuantity]]</f>
        <v>1</v>
      </c>
      <c r="N6084" s="1">
        <f>1</f>
        <v>1</v>
      </c>
      <c r="O6084" s="1">
        <f>Sales[[#This Row],[TotalSales]]-Sales[[#This Row],[TotalCost]]</f>
        <v>21.616399999999999</v>
      </c>
      <c r="P6084" s="1">
        <f>Sales[[#This Row],[ProductCost]]*Sales[[#This Row],[OrderQuantity]]</f>
        <v>12.027799999999999</v>
      </c>
      <c r="Q6084" s="1" t="str">
        <f>VLOOKUP(Sales[[#This Row],[ProductKey]], Products!$A$2:$D$1000, 4, FALSE)</f>
        <v>Sport-100 Helmet, Black</v>
      </c>
    </row>
    <row r="6085" spans="1:17" x14ac:dyDescent="0.25">
      <c r="A6085" s="2">
        <v>38110</v>
      </c>
      <c r="B6085" s="1" t="s">
        <v>5079</v>
      </c>
      <c r="C6085">
        <v>215</v>
      </c>
      <c r="D6085">
        <v>29161</v>
      </c>
      <c r="E6085">
        <v>4</v>
      </c>
      <c r="F6085">
        <v>2</v>
      </c>
      <c r="G6085">
        <v>1</v>
      </c>
      <c r="H6085" s="2">
        <v>43223</v>
      </c>
      <c r="I6085" t="str">
        <f>VLOOKUP(Sales[[#This Row],[TerritoryKey]], Territories[], 2, FALSE)</f>
        <v>Southwest</v>
      </c>
      <c r="J6085">
        <f>_xlfn.XLOOKUP(Sales[[#This Row],[ProductKey]], Products!$A:$A, Products!$J:$J)</f>
        <v>12.027799999999999</v>
      </c>
      <c r="K6085">
        <f>_xlfn.XLOOKUP(Sales[[#This Row],[ProductKey]], Products!$A:$A, Products!$K:$K)</f>
        <v>33.644199999999998</v>
      </c>
      <c r="L6085" s="1">
        <f>Sales[[#This Row],[ProductPrice]]*Sales[[#This Row],[OrderQuantity]]</f>
        <v>33.644199999999998</v>
      </c>
      <c r="M6085" s="1">
        <f>Sales[[#This Row],[OrderQuantity]]</f>
        <v>1</v>
      </c>
      <c r="N6085" s="1">
        <f>1</f>
        <v>1</v>
      </c>
      <c r="O6085" s="1">
        <f>Sales[[#This Row],[TotalSales]]-Sales[[#This Row],[TotalCost]]</f>
        <v>21.616399999999999</v>
      </c>
      <c r="P6085" s="1">
        <f>Sales[[#This Row],[ProductCost]]*Sales[[#This Row],[OrderQuantity]]</f>
        <v>12.027799999999999</v>
      </c>
      <c r="Q6085" s="1" t="str">
        <f>VLOOKUP(Sales[[#This Row],[ProductKey]], Products!$A$2:$D$1000, 4, FALSE)</f>
        <v>Sport-100 Helmet, Black</v>
      </c>
    </row>
    <row r="6086" spans="1:17" x14ac:dyDescent="0.25">
      <c r="A6086" s="2">
        <v>38231</v>
      </c>
      <c r="B6086" s="1" t="s">
        <v>5157</v>
      </c>
      <c r="C6086">
        <v>215</v>
      </c>
      <c r="D6086">
        <v>22505</v>
      </c>
      <c r="E6086">
        <v>10</v>
      </c>
      <c r="F6086">
        <v>2</v>
      </c>
      <c r="G6086">
        <v>1</v>
      </c>
      <c r="H6086" s="2">
        <v>43344</v>
      </c>
      <c r="I6086" t="str">
        <f>VLOOKUP(Sales[[#This Row],[TerritoryKey]], Territories[], 2, FALSE)</f>
        <v>United Kingdom</v>
      </c>
      <c r="J6086">
        <f>_xlfn.XLOOKUP(Sales[[#This Row],[ProductKey]], Products!$A:$A, Products!$J:$J)</f>
        <v>12.027799999999999</v>
      </c>
      <c r="K6086">
        <f>_xlfn.XLOOKUP(Sales[[#This Row],[ProductKey]], Products!$A:$A, Products!$K:$K)</f>
        <v>33.644199999999998</v>
      </c>
      <c r="L6086" s="1">
        <f>Sales[[#This Row],[ProductPrice]]*Sales[[#This Row],[OrderQuantity]]</f>
        <v>33.644199999999998</v>
      </c>
      <c r="M6086" s="1">
        <f>Sales[[#This Row],[OrderQuantity]]</f>
        <v>1</v>
      </c>
      <c r="N6086" s="1">
        <f>1</f>
        <v>1</v>
      </c>
      <c r="O6086" s="1">
        <f>Sales[[#This Row],[TotalSales]]-Sales[[#This Row],[TotalCost]]</f>
        <v>21.616399999999999</v>
      </c>
      <c r="P6086" s="1">
        <f>Sales[[#This Row],[ProductCost]]*Sales[[#This Row],[OrderQuantity]]</f>
        <v>12.027799999999999</v>
      </c>
      <c r="Q6086" s="1" t="str">
        <f>VLOOKUP(Sales[[#This Row],[ProductKey]], Products!$A$2:$D$1000, 4, FALSE)</f>
        <v>Sport-100 Helmet, Black</v>
      </c>
    </row>
    <row r="6087" spans="1:17" x14ac:dyDescent="0.25">
      <c r="A6087" s="2">
        <v>38080</v>
      </c>
      <c r="B6087" s="1" t="s">
        <v>5163</v>
      </c>
      <c r="C6087">
        <v>215</v>
      </c>
      <c r="D6087">
        <v>21728</v>
      </c>
      <c r="E6087">
        <v>1</v>
      </c>
      <c r="F6087">
        <v>2</v>
      </c>
      <c r="G6087">
        <v>1</v>
      </c>
      <c r="H6087" s="2">
        <v>43193</v>
      </c>
      <c r="I6087" t="str">
        <f>VLOOKUP(Sales[[#This Row],[TerritoryKey]], Territories[], 2, FALSE)</f>
        <v>Northwest</v>
      </c>
      <c r="J6087">
        <f>_xlfn.XLOOKUP(Sales[[#This Row],[ProductKey]], Products!$A:$A, Products!$J:$J)</f>
        <v>12.027799999999999</v>
      </c>
      <c r="K6087">
        <f>_xlfn.XLOOKUP(Sales[[#This Row],[ProductKey]], Products!$A:$A, Products!$K:$K)</f>
        <v>33.644199999999998</v>
      </c>
      <c r="L6087" s="1">
        <f>Sales[[#This Row],[ProductPrice]]*Sales[[#This Row],[OrderQuantity]]</f>
        <v>33.644199999999998</v>
      </c>
      <c r="M6087" s="1">
        <f>Sales[[#This Row],[OrderQuantity]]</f>
        <v>1</v>
      </c>
      <c r="N6087" s="1">
        <f>1</f>
        <v>1</v>
      </c>
      <c r="O6087" s="1">
        <f>Sales[[#This Row],[TotalSales]]-Sales[[#This Row],[TotalCost]]</f>
        <v>21.616399999999999</v>
      </c>
      <c r="P6087" s="1">
        <f>Sales[[#This Row],[ProductCost]]*Sales[[#This Row],[OrderQuantity]]</f>
        <v>12.027799999999999</v>
      </c>
      <c r="Q6087" s="1" t="str">
        <f>VLOOKUP(Sales[[#This Row],[ProductKey]], Products!$A$2:$D$1000, 4, FALSE)</f>
        <v>Sport-100 Helmet, Black</v>
      </c>
    </row>
    <row r="6088" spans="1:17" x14ac:dyDescent="0.25">
      <c r="A6088" s="2">
        <v>38264</v>
      </c>
      <c r="B6088" s="1" t="s">
        <v>5170</v>
      </c>
      <c r="C6088">
        <v>215</v>
      </c>
      <c r="D6088">
        <v>23507</v>
      </c>
      <c r="E6088">
        <v>4</v>
      </c>
      <c r="F6088">
        <v>2</v>
      </c>
      <c r="G6088">
        <v>1</v>
      </c>
      <c r="H6088" s="2">
        <v>43377</v>
      </c>
      <c r="I6088" t="str">
        <f>VLOOKUP(Sales[[#This Row],[TerritoryKey]], Territories[], 2, FALSE)</f>
        <v>Southwest</v>
      </c>
      <c r="J6088">
        <f>_xlfn.XLOOKUP(Sales[[#This Row],[ProductKey]], Products!$A:$A, Products!$J:$J)</f>
        <v>12.027799999999999</v>
      </c>
      <c r="K6088">
        <f>_xlfn.XLOOKUP(Sales[[#This Row],[ProductKey]], Products!$A:$A, Products!$K:$K)</f>
        <v>33.644199999999998</v>
      </c>
      <c r="L6088" s="1">
        <f>Sales[[#This Row],[ProductPrice]]*Sales[[#This Row],[OrderQuantity]]</f>
        <v>33.644199999999998</v>
      </c>
      <c r="M6088" s="1">
        <f>Sales[[#This Row],[OrderQuantity]]</f>
        <v>1</v>
      </c>
      <c r="N6088" s="1">
        <f>1</f>
        <v>1</v>
      </c>
      <c r="O6088" s="1">
        <f>Sales[[#This Row],[TotalSales]]-Sales[[#This Row],[TotalCost]]</f>
        <v>21.616399999999999</v>
      </c>
      <c r="P6088" s="1">
        <f>Sales[[#This Row],[ProductCost]]*Sales[[#This Row],[OrderQuantity]]</f>
        <v>12.027799999999999</v>
      </c>
      <c r="Q6088" s="1" t="str">
        <f>VLOOKUP(Sales[[#This Row],[ProductKey]], Products!$A$2:$D$1000, 4, FALSE)</f>
        <v>Sport-100 Helmet, Black</v>
      </c>
    </row>
    <row r="6089" spans="1:17" x14ac:dyDescent="0.25">
      <c r="A6089" s="2">
        <v>38261</v>
      </c>
      <c r="B6089" s="1" t="s">
        <v>5185</v>
      </c>
      <c r="C6089">
        <v>215</v>
      </c>
      <c r="D6089">
        <v>21794</v>
      </c>
      <c r="E6089">
        <v>4</v>
      </c>
      <c r="F6089">
        <v>2</v>
      </c>
      <c r="G6089">
        <v>1</v>
      </c>
      <c r="H6089" s="2">
        <v>43374</v>
      </c>
      <c r="I6089" t="str">
        <f>VLOOKUP(Sales[[#This Row],[TerritoryKey]], Territories[], 2, FALSE)</f>
        <v>Southwest</v>
      </c>
      <c r="J6089">
        <f>_xlfn.XLOOKUP(Sales[[#This Row],[ProductKey]], Products!$A:$A, Products!$J:$J)</f>
        <v>12.027799999999999</v>
      </c>
      <c r="K6089">
        <f>_xlfn.XLOOKUP(Sales[[#This Row],[ProductKey]], Products!$A:$A, Products!$K:$K)</f>
        <v>33.644199999999998</v>
      </c>
      <c r="L6089" s="1">
        <f>Sales[[#This Row],[ProductPrice]]*Sales[[#This Row],[OrderQuantity]]</f>
        <v>33.644199999999998</v>
      </c>
      <c r="M6089" s="1">
        <f>Sales[[#This Row],[OrderQuantity]]</f>
        <v>1</v>
      </c>
      <c r="N6089" s="1">
        <f>1</f>
        <v>1</v>
      </c>
      <c r="O6089" s="1">
        <f>Sales[[#This Row],[TotalSales]]-Sales[[#This Row],[TotalCost]]</f>
        <v>21.616399999999999</v>
      </c>
      <c r="P6089" s="1">
        <f>Sales[[#This Row],[ProductCost]]*Sales[[#This Row],[OrderQuantity]]</f>
        <v>12.027799999999999</v>
      </c>
      <c r="Q6089" s="1" t="str">
        <f>VLOOKUP(Sales[[#This Row],[ProductKey]], Products!$A$2:$D$1000, 4, FALSE)</f>
        <v>Sport-100 Helmet, Black</v>
      </c>
    </row>
    <row r="6090" spans="1:17" x14ac:dyDescent="0.25">
      <c r="A6090" s="2">
        <v>38293</v>
      </c>
      <c r="B6090" s="1" t="s">
        <v>5206</v>
      </c>
      <c r="C6090">
        <v>215</v>
      </c>
      <c r="D6090">
        <v>15645</v>
      </c>
      <c r="E6090">
        <v>9</v>
      </c>
      <c r="F6090">
        <v>2</v>
      </c>
      <c r="G6090">
        <v>1</v>
      </c>
      <c r="H6090" s="2">
        <v>43406</v>
      </c>
      <c r="I6090" t="str">
        <f>VLOOKUP(Sales[[#This Row],[TerritoryKey]], Territories[], 2, FALSE)</f>
        <v>Australia</v>
      </c>
      <c r="J6090">
        <f>_xlfn.XLOOKUP(Sales[[#This Row],[ProductKey]], Products!$A:$A, Products!$J:$J)</f>
        <v>12.027799999999999</v>
      </c>
      <c r="K6090">
        <f>_xlfn.XLOOKUP(Sales[[#This Row],[ProductKey]], Products!$A:$A, Products!$K:$K)</f>
        <v>33.644199999999998</v>
      </c>
      <c r="L6090" s="1">
        <f>Sales[[#This Row],[ProductPrice]]*Sales[[#This Row],[OrderQuantity]]</f>
        <v>33.644199999999998</v>
      </c>
      <c r="M6090" s="1">
        <f>Sales[[#This Row],[OrderQuantity]]</f>
        <v>1</v>
      </c>
      <c r="N6090" s="1">
        <f>1</f>
        <v>1</v>
      </c>
      <c r="O6090" s="1">
        <f>Sales[[#This Row],[TotalSales]]-Sales[[#This Row],[TotalCost]]</f>
        <v>21.616399999999999</v>
      </c>
      <c r="P6090" s="1">
        <f>Sales[[#This Row],[ProductCost]]*Sales[[#This Row],[OrderQuantity]]</f>
        <v>12.027799999999999</v>
      </c>
      <c r="Q6090" s="1" t="str">
        <f>VLOOKUP(Sales[[#This Row],[ProductKey]], Products!$A$2:$D$1000, 4, FALSE)</f>
        <v>Sport-100 Helmet, Black</v>
      </c>
    </row>
    <row r="6091" spans="1:17" x14ac:dyDescent="0.25">
      <c r="A6091" s="2">
        <v>38141</v>
      </c>
      <c r="B6091" s="1" t="s">
        <v>5270</v>
      </c>
      <c r="C6091">
        <v>215</v>
      </c>
      <c r="D6091">
        <v>17398</v>
      </c>
      <c r="E6091">
        <v>4</v>
      </c>
      <c r="F6091">
        <v>2</v>
      </c>
      <c r="G6091">
        <v>1</v>
      </c>
      <c r="H6091" s="2">
        <v>43254</v>
      </c>
      <c r="I6091" t="str">
        <f>VLOOKUP(Sales[[#This Row],[TerritoryKey]], Territories[], 2, FALSE)</f>
        <v>Southwest</v>
      </c>
      <c r="J6091">
        <f>_xlfn.XLOOKUP(Sales[[#This Row],[ProductKey]], Products!$A:$A, Products!$J:$J)</f>
        <v>12.027799999999999</v>
      </c>
      <c r="K6091">
        <f>_xlfn.XLOOKUP(Sales[[#This Row],[ProductKey]], Products!$A:$A, Products!$K:$K)</f>
        <v>33.644199999999998</v>
      </c>
      <c r="L6091" s="1">
        <f>Sales[[#This Row],[ProductPrice]]*Sales[[#This Row],[OrderQuantity]]</f>
        <v>33.644199999999998</v>
      </c>
      <c r="M6091" s="1">
        <f>Sales[[#This Row],[OrderQuantity]]</f>
        <v>1</v>
      </c>
      <c r="N6091" s="1">
        <f>1</f>
        <v>1</v>
      </c>
      <c r="O6091" s="1">
        <f>Sales[[#This Row],[TotalSales]]-Sales[[#This Row],[TotalCost]]</f>
        <v>21.616399999999999</v>
      </c>
      <c r="P6091" s="1">
        <f>Sales[[#This Row],[ProductCost]]*Sales[[#This Row],[OrderQuantity]]</f>
        <v>12.027799999999999</v>
      </c>
      <c r="Q6091" s="1" t="str">
        <f>VLOOKUP(Sales[[#This Row],[ProductKey]], Products!$A$2:$D$1000, 4, FALSE)</f>
        <v>Sport-100 Helmet, Black</v>
      </c>
    </row>
    <row r="6092" spans="1:17" x14ac:dyDescent="0.25">
      <c r="A6092" s="2">
        <v>38261</v>
      </c>
      <c r="B6092" s="1" t="s">
        <v>5296</v>
      </c>
      <c r="C6092">
        <v>215</v>
      </c>
      <c r="D6092">
        <v>16184</v>
      </c>
      <c r="E6092">
        <v>9</v>
      </c>
      <c r="F6092">
        <v>2</v>
      </c>
      <c r="G6092">
        <v>1</v>
      </c>
      <c r="H6092" s="2">
        <v>43374</v>
      </c>
      <c r="I6092" t="str">
        <f>VLOOKUP(Sales[[#This Row],[TerritoryKey]], Territories[], 2, FALSE)</f>
        <v>Australia</v>
      </c>
      <c r="J6092">
        <f>_xlfn.XLOOKUP(Sales[[#This Row],[ProductKey]], Products!$A:$A, Products!$J:$J)</f>
        <v>12.027799999999999</v>
      </c>
      <c r="K6092">
        <f>_xlfn.XLOOKUP(Sales[[#This Row],[ProductKey]], Products!$A:$A, Products!$K:$K)</f>
        <v>33.644199999999998</v>
      </c>
      <c r="L6092" s="1">
        <f>Sales[[#This Row],[ProductPrice]]*Sales[[#This Row],[OrderQuantity]]</f>
        <v>33.644199999999998</v>
      </c>
      <c r="M6092" s="1">
        <f>Sales[[#This Row],[OrderQuantity]]</f>
        <v>1</v>
      </c>
      <c r="N6092" s="1">
        <f>1</f>
        <v>1</v>
      </c>
      <c r="O6092" s="1">
        <f>Sales[[#This Row],[TotalSales]]-Sales[[#This Row],[TotalCost]]</f>
        <v>21.616399999999999</v>
      </c>
      <c r="P6092" s="1">
        <f>Sales[[#This Row],[ProductCost]]*Sales[[#This Row],[OrderQuantity]]</f>
        <v>12.027799999999999</v>
      </c>
      <c r="Q6092" s="1" t="str">
        <f>VLOOKUP(Sales[[#This Row],[ProductKey]], Products!$A$2:$D$1000, 4, FALSE)</f>
        <v>Sport-100 Helmet, Black</v>
      </c>
    </row>
    <row r="6093" spans="1:17" x14ac:dyDescent="0.25">
      <c r="A6093" s="2">
        <v>38234</v>
      </c>
      <c r="B6093" s="1" t="s">
        <v>5303</v>
      </c>
      <c r="C6093">
        <v>215</v>
      </c>
      <c r="D6093">
        <v>24814</v>
      </c>
      <c r="E6093">
        <v>1</v>
      </c>
      <c r="F6093">
        <v>2</v>
      </c>
      <c r="G6093">
        <v>1</v>
      </c>
      <c r="H6093" s="2">
        <v>43347</v>
      </c>
      <c r="I6093" t="str">
        <f>VLOOKUP(Sales[[#This Row],[TerritoryKey]], Territories[], 2, FALSE)</f>
        <v>Northwest</v>
      </c>
      <c r="J6093">
        <f>_xlfn.XLOOKUP(Sales[[#This Row],[ProductKey]], Products!$A:$A, Products!$J:$J)</f>
        <v>12.027799999999999</v>
      </c>
      <c r="K6093">
        <f>_xlfn.XLOOKUP(Sales[[#This Row],[ProductKey]], Products!$A:$A, Products!$K:$K)</f>
        <v>33.644199999999998</v>
      </c>
      <c r="L6093" s="1">
        <f>Sales[[#This Row],[ProductPrice]]*Sales[[#This Row],[OrderQuantity]]</f>
        <v>33.644199999999998</v>
      </c>
      <c r="M6093" s="1">
        <f>Sales[[#This Row],[OrderQuantity]]</f>
        <v>1</v>
      </c>
      <c r="N6093" s="1">
        <f>1</f>
        <v>1</v>
      </c>
      <c r="O6093" s="1">
        <f>Sales[[#This Row],[TotalSales]]-Sales[[#This Row],[TotalCost]]</f>
        <v>21.616399999999999</v>
      </c>
      <c r="P6093" s="1">
        <f>Sales[[#This Row],[ProductCost]]*Sales[[#This Row],[OrderQuantity]]</f>
        <v>12.027799999999999</v>
      </c>
      <c r="Q6093" s="1" t="str">
        <f>VLOOKUP(Sales[[#This Row],[ProductKey]], Products!$A$2:$D$1000, 4, FALSE)</f>
        <v>Sport-100 Helmet, Black</v>
      </c>
    </row>
    <row r="6094" spans="1:17" x14ac:dyDescent="0.25">
      <c r="A6094" s="2">
        <v>37990</v>
      </c>
      <c r="B6094" s="1" t="s">
        <v>5365</v>
      </c>
      <c r="C6094">
        <v>215</v>
      </c>
      <c r="D6094">
        <v>25519</v>
      </c>
      <c r="E6094">
        <v>7</v>
      </c>
      <c r="F6094">
        <v>2</v>
      </c>
      <c r="G6094">
        <v>1</v>
      </c>
      <c r="H6094" s="2">
        <v>43104</v>
      </c>
      <c r="I6094" t="str">
        <f>VLOOKUP(Sales[[#This Row],[TerritoryKey]], Territories[], 2, FALSE)</f>
        <v>France</v>
      </c>
      <c r="J6094">
        <f>_xlfn.XLOOKUP(Sales[[#This Row],[ProductKey]], Products!$A:$A, Products!$J:$J)</f>
        <v>12.027799999999999</v>
      </c>
      <c r="K6094">
        <f>_xlfn.XLOOKUP(Sales[[#This Row],[ProductKey]], Products!$A:$A, Products!$K:$K)</f>
        <v>33.644199999999998</v>
      </c>
      <c r="L6094" s="1">
        <f>Sales[[#This Row],[ProductPrice]]*Sales[[#This Row],[OrderQuantity]]</f>
        <v>33.644199999999998</v>
      </c>
      <c r="M6094" s="1">
        <f>Sales[[#This Row],[OrderQuantity]]</f>
        <v>1</v>
      </c>
      <c r="N6094" s="1">
        <f>1</f>
        <v>1</v>
      </c>
      <c r="O6094" s="1">
        <f>Sales[[#This Row],[TotalSales]]-Sales[[#This Row],[TotalCost]]</f>
        <v>21.616399999999999</v>
      </c>
      <c r="P6094" s="1">
        <f>Sales[[#This Row],[ProductCost]]*Sales[[#This Row],[OrderQuantity]]</f>
        <v>12.027799999999999</v>
      </c>
      <c r="Q6094" s="1" t="str">
        <f>VLOOKUP(Sales[[#This Row],[ProductKey]], Products!$A$2:$D$1000, 4, FALSE)</f>
        <v>Sport-100 Helmet, Black</v>
      </c>
    </row>
    <row r="6095" spans="1:17" x14ac:dyDescent="0.25">
      <c r="A6095" s="2">
        <v>38110</v>
      </c>
      <c r="B6095" s="1" t="s">
        <v>5368</v>
      </c>
      <c r="C6095">
        <v>215</v>
      </c>
      <c r="D6095">
        <v>19922</v>
      </c>
      <c r="E6095">
        <v>7</v>
      </c>
      <c r="F6095">
        <v>2</v>
      </c>
      <c r="G6095">
        <v>1</v>
      </c>
      <c r="H6095" s="2">
        <v>43223</v>
      </c>
      <c r="I6095" t="str">
        <f>VLOOKUP(Sales[[#This Row],[TerritoryKey]], Territories[], 2, FALSE)</f>
        <v>France</v>
      </c>
      <c r="J6095">
        <f>_xlfn.XLOOKUP(Sales[[#This Row],[ProductKey]], Products!$A:$A, Products!$J:$J)</f>
        <v>12.027799999999999</v>
      </c>
      <c r="K6095">
        <f>_xlfn.XLOOKUP(Sales[[#This Row],[ProductKey]], Products!$A:$A, Products!$K:$K)</f>
        <v>33.644199999999998</v>
      </c>
      <c r="L6095" s="1">
        <f>Sales[[#This Row],[ProductPrice]]*Sales[[#This Row],[OrderQuantity]]</f>
        <v>33.644199999999998</v>
      </c>
      <c r="M6095" s="1">
        <f>Sales[[#This Row],[OrderQuantity]]</f>
        <v>1</v>
      </c>
      <c r="N6095" s="1">
        <f>1</f>
        <v>1</v>
      </c>
      <c r="O6095" s="1">
        <f>Sales[[#This Row],[TotalSales]]-Sales[[#This Row],[TotalCost]]</f>
        <v>21.616399999999999</v>
      </c>
      <c r="P6095" s="1">
        <f>Sales[[#This Row],[ProductCost]]*Sales[[#This Row],[OrderQuantity]]</f>
        <v>12.027799999999999</v>
      </c>
      <c r="Q6095" s="1" t="str">
        <f>VLOOKUP(Sales[[#This Row],[ProductKey]], Products!$A$2:$D$1000, 4, FALSE)</f>
        <v>Sport-100 Helmet, Black</v>
      </c>
    </row>
    <row r="6096" spans="1:17" x14ac:dyDescent="0.25">
      <c r="A6096" s="2">
        <v>38050</v>
      </c>
      <c r="B6096" s="1" t="s">
        <v>5403</v>
      </c>
      <c r="C6096">
        <v>215</v>
      </c>
      <c r="D6096">
        <v>17146</v>
      </c>
      <c r="E6096">
        <v>4</v>
      </c>
      <c r="F6096">
        <v>2</v>
      </c>
      <c r="G6096">
        <v>1</v>
      </c>
      <c r="H6096" s="2">
        <v>43163</v>
      </c>
      <c r="I6096" t="str">
        <f>VLOOKUP(Sales[[#This Row],[TerritoryKey]], Territories[], 2, FALSE)</f>
        <v>Southwest</v>
      </c>
      <c r="J6096">
        <f>_xlfn.XLOOKUP(Sales[[#This Row],[ProductKey]], Products!$A:$A, Products!$J:$J)</f>
        <v>12.027799999999999</v>
      </c>
      <c r="K6096">
        <f>_xlfn.XLOOKUP(Sales[[#This Row],[ProductKey]], Products!$A:$A, Products!$K:$K)</f>
        <v>33.644199999999998</v>
      </c>
      <c r="L6096" s="1">
        <f>Sales[[#This Row],[ProductPrice]]*Sales[[#This Row],[OrderQuantity]]</f>
        <v>33.644199999999998</v>
      </c>
      <c r="M6096" s="1">
        <f>Sales[[#This Row],[OrderQuantity]]</f>
        <v>1</v>
      </c>
      <c r="N6096" s="1">
        <f>1</f>
        <v>1</v>
      </c>
      <c r="O6096" s="1">
        <f>Sales[[#This Row],[TotalSales]]-Sales[[#This Row],[TotalCost]]</f>
        <v>21.616399999999999</v>
      </c>
      <c r="P6096" s="1">
        <f>Sales[[#This Row],[ProductCost]]*Sales[[#This Row],[OrderQuantity]]</f>
        <v>12.027799999999999</v>
      </c>
      <c r="Q6096" s="1" t="str">
        <f>VLOOKUP(Sales[[#This Row],[ProductKey]], Products!$A$2:$D$1000, 4, FALSE)</f>
        <v>Sport-100 Helmet, Black</v>
      </c>
    </row>
    <row r="6097" spans="1:17" x14ac:dyDescent="0.25">
      <c r="A6097" s="2">
        <v>38322</v>
      </c>
      <c r="B6097" s="1" t="s">
        <v>5421</v>
      </c>
      <c r="C6097">
        <v>215</v>
      </c>
      <c r="D6097">
        <v>22909</v>
      </c>
      <c r="E6097">
        <v>9</v>
      </c>
      <c r="F6097">
        <v>2</v>
      </c>
      <c r="G6097">
        <v>1</v>
      </c>
      <c r="H6097" s="2">
        <v>43435</v>
      </c>
      <c r="I6097" t="str">
        <f>VLOOKUP(Sales[[#This Row],[TerritoryKey]], Territories[], 2, FALSE)</f>
        <v>Australia</v>
      </c>
      <c r="J6097">
        <f>_xlfn.XLOOKUP(Sales[[#This Row],[ProductKey]], Products!$A:$A, Products!$J:$J)</f>
        <v>12.027799999999999</v>
      </c>
      <c r="K6097">
        <f>_xlfn.XLOOKUP(Sales[[#This Row],[ProductKey]], Products!$A:$A, Products!$K:$K)</f>
        <v>33.644199999999998</v>
      </c>
      <c r="L6097" s="1">
        <f>Sales[[#This Row],[ProductPrice]]*Sales[[#This Row],[OrderQuantity]]</f>
        <v>33.644199999999998</v>
      </c>
      <c r="M6097" s="1">
        <f>Sales[[#This Row],[OrderQuantity]]</f>
        <v>1</v>
      </c>
      <c r="N6097" s="1">
        <f>1</f>
        <v>1</v>
      </c>
      <c r="O6097" s="1">
        <f>Sales[[#This Row],[TotalSales]]-Sales[[#This Row],[TotalCost]]</f>
        <v>21.616399999999999</v>
      </c>
      <c r="P6097" s="1">
        <f>Sales[[#This Row],[ProductCost]]*Sales[[#This Row],[OrderQuantity]]</f>
        <v>12.027799999999999</v>
      </c>
      <c r="Q6097" s="1" t="str">
        <f>VLOOKUP(Sales[[#This Row],[ProductKey]], Products!$A$2:$D$1000, 4, FALSE)</f>
        <v>Sport-100 Helmet, Black</v>
      </c>
    </row>
    <row r="6098" spans="1:17" x14ac:dyDescent="0.25">
      <c r="A6098" s="2">
        <v>38142</v>
      </c>
      <c r="B6098" s="1" t="s">
        <v>5513</v>
      </c>
      <c r="C6098">
        <v>215</v>
      </c>
      <c r="D6098">
        <v>21295</v>
      </c>
      <c r="E6098">
        <v>6</v>
      </c>
      <c r="F6098">
        <v>2</v>
      </c>
      <c r="G6098">
        <v>1</v>
      </c>
      <c r="H6098" s="2">
        <v>43255</v>
      </c>
      <c r="I6098" t="str">
        <f>VLOOKUP(Sales[[#This Row],[TerritoryKey]], Territories[], 2, FALSE)</f>
        <v>Canada</v>
      </c>
      <c r="J6098">
        <f>_xlfn.XLOOKUP(Sales[[#This Row],[ProductKey]], Products!$A:$A, Products!$J:$J)</f>
        <v>12.027799999999999</v>
      </c>
      <c r="K6098">
        <f>_xlfn.XLOOKUP(Sales[[#This Row],[ProductKey]], Products!$A:$A, Products!$K:$K)</f>
        <v>33.644199999999998</v>
      </c>
      <c r="L6098" s="1">
        <f>Sales[[#This Row],[ProductPrice]]*Sales[[#This Row],[OrderQuantity]]</f>
        <v>33.644199999999998</v>
      </c>
      <c r="M6098" s="1">
        <f>Sales[[#This Row],[OrderQuantity]]</f>
        <v>1</v>
      </c>
      <c r="N6098" s="1">
        <f>1</f>
        <v>1</v>
      </c>
      <c r="O6098" s="1">
        <f>Sales[[#This Row],[TotalSales]]-Sales[[#This Row],[TotalCost]]</f>
        <v>21.616399999999999</v>
      </c>
      <c r="P6098" s="1">
        <f>Sales[[#This Row],[ProductCost]]*Sales[[#This Row],[OrderQuantity]]</f>
        <v>12.027799999999999</v>
      </c>
      <c r="Q6098" s="1" t="str">
        <f>VLOOKUP(Sales[[#This Row],[ProductKey]], Products!$A$2:$D$1000, 4, FALSE)</f>
        <v>Sport-100 Helmet, Black</v>
      </c>
    </row>
    <row r="6099" spans="1:17" x14ac:dyDescent="0.25">
      <c r="A6099" s="2">
        <v>37988</v>
      </c>
      <c r="B6099" s="1" t="s">
        <v>5534</v>
      </c>
      <c r="C6099">
        <v>215</v>
      </c>
      <c r="D6099">
        <v>20373</v>
      </c>
      <c r="E6099">
        <v>6</v>
      </c>
      <c r="F6099">
        <v>2</v>
      </c>
      <c r="G6099">
        <v>1</v>
      </c>
      <c r="H6099" s="2">
        <v>43102</v>
      </c>
      <c r="I6099" t="str">
        <f>VLOOKUP(Sales[[#This Row],[TerritoryKey]], Territories[], 2, FALSE)</f>
        <v>Canada</v>
      </c>
      <c r="J6099">
        <f>_xlfn.XLOOKUP(Sales[[#This Row],[ProductKey]], Products!$A:$A, Products!$J:$J)</f>
        <v>12.027799999999999</v>
      </c>
      <c r="K6099">
        <f>_xlfn.XLOOKUP(Sales[[#This Row],[ProductKey]], Products!$A:$A, Products!$K:$K)</f>
        <v>33.644199999999998</v>
      </c>
      <c r="L6099" s="1">
        <f>Sales[[#This Row],[ProductPrice]]*Sales[[#This Row],[OrderQuantity]]</f>
        <v>33.644199999999998</v>
      </c>
      <c r="M6099" s="1">
        <f>Sales[[#This Row],[OrderQuantity]]</f>
        <v>1</v>
      </c>
      <c r="N6099" s="1">
        <f>1</f>
        <v>1</v>
      </c>
      <c r="O6099" s="1">
        <f>Sales[[#This Row],[TotalSales]]-Sales[[#This Row],[TotalCost]]</f>
        <v>21.616399999999999</v>
      </c>
      <c r="P6099" s="1">
        <f>Sales[[#This Row],[ProductCost]]*Sales[[#This Row],[OrderQuantity]]</f>
        <v>12.027799999999999</v>
      </c>
      <c r="Q6099" s="1" t="str">
        <f>VLOOKUP(Sales[[#This Row],[ProductKey]], Products!$A$2:$D$1000, 4, FALSE)</f>
        <v>Sport-100 Helmet, Black</v>
      </c>
    </row>
    <row r="6100" spans="1:17" x14ac:dyDescent="0.25">
      <c r="A6100" s="2">
        <v>38294</v>
      </c>
      <c r="B6100" s="1" t="s">
        <v>5551</v>
      </c>
      <c r="C6100">
        <v>215</v>
      </c>
      <c r="D6100">
        <v>23134</v>
      </c>
      <c r="E6100">
        <v>6</v>
      </c>
      <c r="F6100">
        <v>2</v>
      </c>
      <c r="G6100">
        <v>1</v>
      </c>
      <c r="H6100" s="2">
        <v>43407</v>
      </c>
      <c r="I6100" t="str">
        <f>VLOOKUP(Sales[[#This Row],[TerritoryKey]], Territories[], 2, FALSE)</f>
        <v>Canada</v>
      </c>
      <c r="J6100">
        <f>_xlfn.XLOOKUP(Sales[[#This Row],[ProductKey]], Products!$A:$A, Products!$J:$J)</f>
        <v>12.027799999999999</v>
      </c>
      <c r="K6100">
        <f>_xlfn.XLOOKUP(Sales[[#This Row],[ProductKey]], Products!$A:$A, Products!$K:$K)</f>
        <v>33.644199999999998</v>
      </c>
      <c r="L6100" s="1">
        <f>Sales[[#This Row],[ProductPrice]]*Sales[[#This Row],[OrderQuantity]]</f>
        <v>33.644199999999998</v>
      </c>
      <c r="M6100" s="1">
        <f>Sales[[#This Row],[OrderQuantity]]</f>
        <v>1</v>
      </c>
      <c r="N6100" s="1">
        <f>1</f>
        <v>1</v>
      </c>
      <c r="O6100" s="1">
        <f>Sales[[#This Row],[TotalSales]]-Sales[[#This Row],[TotalCost]]</f>
        <v>21.616399999999999</v>
      </c>
      <c r="P6100" s="1">
        <f>Sales[[#This Row],[ProductCost]]*Sales[[#This Row],[OrderQuantity]]</f>
        <v>12.027799999999999</v>
      </c>
      <c r="Q6100" s="1" t="str">
        <f>VLOOKUP(Sales[[#This Row],[ProductKey]], Products!$A$2:$D$1000, 4, FALSE)</f>
        <v>Sport-100 Helmet, Black</v>
      </c>
    </row>
    <row r="6101" spans="1:17" x14ac:dyDescent="0.25">
      <c r="A6101" s="2">
        <v>38170</v>
      </c>
      <c r="B6101" s="1" t="s">
        <v>5552</v>
      </c>
      <c r="C6101">
        <v>215</v>
      </c>
      <c r="D6101">
        <v>24139</v>
      </c>
      <c r="E6101">
        <v>8</v>
      </c>
      <c r="F6101">
        <v>2</v>
      </c>
      <c r="G6101">
        <v>1</v>
      </c>
      <c r="H6101" s="2">
        <v>43283</v>
      </c>
      <c r="I6101" t="str">
        <f>VLOOKUP(Sales[[#This Row],[TerritoryKey]], Territories[], 2, FALSE)</f>
        <v>Germany</v>
      </c>
      <c r="J6101">
        <f>_xlfn.XLOOKUP(Sales[[#This Row],[ProductKey]], Products!$A:$A, Products!$J:$J)</f>
        <v>12.027799999999999</v>
      </c>
      <c r="K6101">
        <f>_xlfn.XLOOKUP(Sales[[#This Row],[ProductKey]], Products!$A:$A, Products!$K:$K)</f>
        <v>33.644199999999998</v>
      </c>
      <c r="L6101" s="1">
        <f>Sales[[#This Row],[ProductPrice]]*Sales[[#This Row],[OrderQuantity]]</f>
        <v>33.644199999999998</v>
      </c>
      <c r="M6101" s="1">
        <f>Sales[[#This Row],[OrderQuantity]]</f>
        <v>1</v>
      </c>
      <c r="N6101" s="1">
        <f>1</f>
        <v>1</v>
      </c>
      <c r="O6101" s="1">
        <f>Sales[[#This Row],[TotalSales]]-Sales[[#This Row],[TotalCost]]</f>
        <v>21.616399999999999</v>
      </c>
      <c r="P6101" s="1">
        <f>Sales[[#This Row],[ProductCost]]*Sales[[#This Row],[OrderQuantity]]</f>
        <v>12.027799999999999</v>
      </c>
      <c r="Q6101" s="1" t="str">
        <f>VLOOKUP(Sales[[#This Row],[ProductKey]], Products!$A$2:$D$1000, 4, FALSE)</f>
        <v>Sport-100 Helmet, Black</v>
      </c>
    </row>
    <row r="6102" spans="1:17" x14ac:dyDescent="0.25">
      <c r="A6102" s="2">
        <v>38081</v>
      </c>
      <c r="B6102" s="1" t="s">
        <v>5648</v>
      </c>
      <c r="C6102">
        <v>215</v>
      </c>
      <c r="D6102">
        <v>12125</v>
      </c>
      <c r="E6102">
        <v>8</v>
      </c>
      <c r="F6102">
        <v>2</v>
      </c>
      <c r="G6102">
        <v>1</v>
      </c>
      <c r="H6102" s="2">
        <v>43194</v>
      </c>
      <c r="I6102" t="str">
        <f>VLOOKUP(Sales[[#This Row],[TerritoryKey]], Territories[], 2, FALSE)</f>
        <v>Germany</v>
      </c>
      <c r="J6102">
        <f>_xlfn.XLOOKUP(Sales[[#This Row],[ProductKey]], Products!$A:$A, Products!$J:$J)</f>
        <v>12.027799999999999</v>
      </c>
      <c r="K6102">
        <f>_xlfn.XLOOKUP(Sales[[#This Row],[ProductKey]], Products!$A:$A, Products!$K:$K)</f>
        <v>33.644199999999998</v>
      </c>
      <c r="L6102" s="1">
        <f>Sales[[#This Row],[ProductPrice]]*Sales[[#This Row],[OrderQuantity]]</f>
        <v>33.644199999999998</v>
      </c>
      <c r="M6102" s="1">
        <f>Sales[[#This Row],[OrderQuantity]]</f>
        <v>1</v>
      </c>
      <c r="N6102" s="1">
        <f>1</f>
        <v>1</v>
      </c>
      <c r="O6102" s="1">
        <f>Sales[[#This Row],[TotalSales]]-Sales[[#This Row],[TotalCost]]</f>
        <v>21.616399999999999</v>
      </c>
      <c r="P6102" s="1">
        <f>Sales[[#This Row],[ProductCost]]*Sales[[#This Row],[OrderQuantity]]</f>
        <v>12.027799999999999</v>
      </c>
      <c r="Q6102" s="1" t="str">
        <f>VLOOKUP(Sales[[#This Row],[ProductKey]], Products!$A$2:$D$1000, 4, FALSE)</f>
        <v>Sport-100 Helmet, Black</v>
      </c>
    </row>
    <row r="6103" spans="1:17" x14ac:dyDescent="0.25">
      <c r="A6103" s="2">
        <v>37989</v>
      </c>
      <c r="B6103" s="1" t="s">
        <v>5682</v>
      </c>
      <c r="C6103">
        <v>215</v>
      </c>
      <c r="D6103">
        <v>26764</v>
      </c>
      <c r="E6103">
        <v>9</v>
      </c>
      <c r="F6103">
        <v>2</v>
      </c>
      <c r="G6103">
        <v>1</v>
      </c>
      <c r="H6103" s="2">
        <v>43103</v>
      </c>
      <c r="I6103" t="str">
        <f>VLOOKUP(Sales[[#This Row],[TerritoryKey]], Territories[], 2, FALSE)</f>
        <v>Australia</v>
      </c>
      <c r="J6103">
        <f>_xlfn.XLOOKUP(Sales[[#This Row],[ProductKey]], Products!$A:$A, Products!$J:$J)</f>
        <v>12.027799999999999</v>
      </c>
      <c r="K6103">
        <f>_xlfn.XLOOKUP(Sales[[#This Row],[ProductKey]], Products!$A:$A, Products!$K:$K)</f>
        <v>33.644199999999998</v>
      </c>
      <c r="L6103" s="1">
        <f>Sales[[#This Row],[ProductPrice]]*Sales[[#This Row],[OrderQuantity]]</f>
        <v>33.644199999999998</v>
      </c>
      <c r="M6103" s="1">
        <f>Sales[[#This Row],[OrderQuantity]]</f>
        <v>1</v>
      </c>
      <c r="N6103" s="1">
        <f>1</f>
        <v>1</v>
      </c>
      <c r="O6103" s="1">
        <f>Sales[[#This Row],[TotalSales]]-Sales[[#This Row],[TotalCost]]</f>
        <v>21.616399999999999</v>
      </c>
      <c r="P6103" s="1">
        <f>Sales[[#This Row],[ProductCost]]*Sales[[#This Row],[OrderQuantity]]</f>
        <v>12.027799999999999</v>
      </c>
      <c r="Q6103" s="1" t="str">
        <f>VLOOKUP(Sales[[#This Row],[ProductKey]], Products!$A$2:$D$1000, 4, FALSE)</f>
        <v>Sport-100 Helmet, Black</v>
      </c>
    </row>
    <row r="6104" spans="1:17" x14ac:dyDescent="0.25">
      <c r="A6104" s="2">
        <v>38324</v>
      </c>
      <c r="B6104" s="1" t="s">
        <v>5721</v>
      </c>
      <c r="C6104">
        <v>215</v>
      </c>
      <c r="D6104">
        <v>21812</v>
      </c>
      <c r="E6104">
        <v>1</v>
      </c>
      <c r="F6104">
        <v>2</v>
      </c>
      <c r="G6104">
        <v>1</v>
      </c>
      <c r="H6104" s="2">
        <v>43437</v>
      </c>
      <c r="I6104" t="str">
        <f>VLOOKUP(Sales[[#This Row],[TerritoryKey]], Territories[], 2, FALSE)</f>
        <v>Northwest</v>
      </c>
      <c r="J6104">
        <f>_xlfn.XLOOKUP(Sales[[#This Row],[ProductKey]], Products!$A:$A, Products!$J:$J)</f>
        <v>12.027799999999999</v>
      </c>
      <c r="K6104">
        <f>_xlfn.XLOOKUP(Sales[[#This Row],[ProductKey]], Products!$A:$A, Products!$K:$K)</f>
        <v>33.644199999999998</v>
      </c>
      <c r="L6104" s="1">
        <f>Sales[[#This Row],[ProductPrice]]*Sales[[#This Row],[OrderQuantity]]</f>
        <v>33.644199999999998</v>
      </c>
      <c r="M6104" s="1">
        <f>Sales[[#This Row],[OrderQuantity]]</f>
        <v>1</v>
      </c>
      <c r="N6104" s="1">
        <f>1</f>
        <v>1</v>
      </c>
      <c r="O6104" s="1">
        <f>Sales[[#This Row],[TotalSales]]-Sales[[#This Row],[TotalCost]]</f>
        <v>21.616399999999999</v>
      </c>
      <c r="P6104" s="1">
        <f>Sales[[#This Row],[ProductCost]]*Sales[[#This Row],[OrderQuantity]]</f>
        <v>12.027799999999999</v>
      </c>
      <c r="Q6104" s="1" t="str">
        <f>VLOOKUP(Sales[[#This Row],[ProductKey]], Products!$A$2:$D$1000, 4, FALSE)</f>
        <v>Sport-100 Helmet, Black</v>
      </c>
    </row>
    <row r="6105" spans="1:17" x14ac:dyDescent="0.25">
      <c r="A6105" s="2">
        <v>38079</v>
      </c>
      <c r="B6105" s="1" t="s">
        <v>5757</v>
      </c>
      <c r="C6105">
        <v>215</v>
      </c>
      <c r="D6105">
        <v>24367</v>
      </c>
      <c r="E6105">
        <v>9</v>
      </c>
      <c r="F6105">
        <v>2</v>
      </c>
      <c r="G6105">
        <v>1</v>
      </c>
      <c r="H6105" s="2">
        <v>43192</v>
      </c>
      <c r="I6105" t="str">
        <f>VLOOKUP(Sales[[#This Row],[TerritoryKey]], Territories[], 2, FALSE)</f>
        <v>Australia</v>
      </c>
      <c r="J6105">
        <f>_xlfn.XLOOKUP(Sales[[#This Row],[ProductKey]], Products!$A:$A, Products!$J:$J)</f>
        <v>12.027799999999999</v>
      </c>
      <c r="K6105">
        <f>_xlfn.XLOOKUP(Sales[[#This Row],[ProductKey]], Products!$A:$A, Products!$K:$K)</f>
        <v>33.644199999999998</v>
      </c>
      <c r="L6105" s="1">
        <f>Sales[[#This Row],[ProductPrice]]*Sales[[#This Row],[OrderQuantity]]</f>
        <v>33.644199999999998</v>
      </c>
      <c r="M6105" s="1">
        <f>Sales[[#This Row],[OrderQuantity]]</f>
        <v>1</v>
      </c>
      <c r="N6105" s="1">
        <f>1</f>
        <v>1</v>
      </c>
      <c r="O6105" s="1">
        <f>Sales[[#This Row],[TotalSales]]-Sales[[#This Row],[TotalCost]]</f>
        <v>21.616399999999999</v>
      </c>
      <c r="P6105" s="1">
        <f>Sales[[#This Row],[ProductCost]]*Sales[[#This Row],[OrderQuantity]]</f>
        <v>12.027799999999999</v>
      </c>
      <c r="Q6105" s="1" t="str">
        <f>VLOOKUP(Sales[[#This Row],[ProductKey]], Products!$A$2:$D$1000, 4, FALSE)</f>
        <v>Sport-100 Helmet, Black</v>
      </c>
    </row>
    <row r="6106" spans="1:17" x14ac:dyDescent="0.25">
      <c r="A6106" s="2">
        <v>38262</v>
      </c>
      <c r="B6106" s="1" t="s">
        <v>5796</v>
      </c>
      <c r="C6106">
        <v>215</v>
      </c>
      <c r="D6106">
        <v>15490</v>
      </c>
      <c r="E6106">
        <v>6</v>
      </c>
      <c r="F6106">
        <v>2</v>
      </c>
      <c r="G6106">
        <v>1</v>
      </c>
      <c r="H6106" s="2">
        <v>43375</v>
      </c>
      <c r="I6106" t="str">
        <f>VLOOKUP(Sales[[#This Row],[TerritoryKey]], Territories[], 2, FALSE)</f>
        <v>Canada</v>
      </c>
      <c r="J6106">
        <f>_xlfn.XLOOKUP(Sales[[#This Row],[ProductKey]], Products!$A:$A, Products!$J:$J)</f>
        <v>12.027799999999999</v>
      </c>
      <c r="K6106">
        <f>_xlfn.XLOOKUP(Sales[[#This Row],[ProductKey]], Products!$A:$A, Products!$K:$K)</f>
        <v>33.644199999999998</v>
      </c>
      <c r="L6106" s="1">
        <f>Sales[[#This Row],[ProductPrice]]*Sales[[#This Row],[OrderQuantity]]</f>
        <v>33.644199999999998</v>
      </c>
      <c r="M6106" s="1">
        <f>Sales[[#This Row],[OrderQuantity]]</f>
        <v>1</v>
      </c>
      <c r="N6106" s="1">
        <f>1</f>
        <v>1</v>
      </c>
      <c r="O6106" s="1">
        <f>Sales[[#This Row],[TotalSales]]-Sales[[#This Row],[TotalCost]]</f>
        <v>21.616399999999999</v>
      </c>
      <c r="P6106" s="1">
        <f>Sales[[#This Row],[ProductCost]]*Sales[[#This Row],[OrderQuantity]]</f>
        <v>12.027799999999999</v>
      </c>
      <c r="Q6106" s="1" t="str">
        <f>VLOOKUP(Sales[[#This Row],[ProductKey]], Products!$A$2:$D$1000, 4, FALSE)</f>
        <v>Sport-100 Helmet, Black</v>
      </c>
    </row>
    <row r="6107" spans="1:17" x14ac:dyDescent="0.25">
      <c r="A6107" s="2">
        <v>38232</v>
      </c>
      <c r="B6107" s="1" t="s">
        <v>5826</v>
      </c>
      <c r="C6107">
        <v>215</v>
      </c>
      <c r="D6107">
        <v>28065</v>
      </c>
      <c r="E6107">
        <v>4</v>
      </c>
      <c r="F6107">
        <v>2</v>
      </c>
      <c r="G6107">
        <v>1</v>
      </c>
      <c r="H6107" s="2">
        <v>43345</v>
      </c>
      <c r="I6107" t="str">
        <f>VLOOKUP(Sales[[#This Row],[TerritoryKey]], Territories[], 2, FALSE)</f>
        <v>Southwest</v>
      </c>
      <c r="J6107">
        <f>_xlfn.XLOOKUP(Sales[[#This Row],[ProductKey]], Products!$A:$A, Products!$J:$J)</f>
        <v>12.027799999999999</v>
      </c>
      <c r="K6107">
        <f>_xlfn.XLOOKUP(Sales[[#This Row],[ProductKey]], Products!$A:$A, Products!$K:$K)</f>
        <v>33.644199999999998</v>
      </c>
      <c r="L6107" s="1">
        <f>Sales[[#This Row],[ProductPrice]]*Sales[[#This Row],[OrderQuantity]]</f>
        <v>33.644199999999998</v>
      </c>
      <c r="M6107" s="1">
        <f>Sales[[#This Row],[OrderQuantity]]</f>
        <v>1</v>
      </c>
      <c r="N6107" s="1">
        <f>1</f>
        <v>1</v>
      </c>
      <c r="O6107" s="1">
        <f>Sales[[#This Row],[TotalSales]]-Sales[[#This Row],[TotalCost]]</f>
        <v>21.616399999999999</v>
      </c>
      <c r="P6107" s="1">
        <f>Sales[[#This Row],[ProductCost]]*Sales[[#This Row],[OrderQuantity]]</f>
        <v>12.027799999999999</v>
      </c>
      <c r="Q6107" s="1" t="str">
        <f>VLOOKUP(Sales[[#This Row],[ProductKey]], Products!$A$2:$D$1000, 4, FALSE)</f>
        <v>Sport-100 Helmet, Black</v>
      </c>
    </row>
    <row r="6108" spans="1:17" x14ac:dyDescent="0.25">
      <c r="A6108" s="2">
        <v>38171</v>
      </c>
      <c r="B6108" s="1" t="s">
        <v>5848</v>
      </c>
      <c r="C6108">
        <v>215</v>
      </c>
      <c r="D6108">
        <v>26816</v>
      </c>
      <c r="E6108">
        <v>7</v>
      </c>
      <c r="F6108">
        <v>2</v>
      </c>
      <c r="G6108">
        <v>1</v>
      </c>
      <c r="H6108" s="2">
        <v>43284</v>
      </c>
      <c r="I6108" t="str">
        <f>VLOOKUP(Sales[[#This Row],[TerritoryKey]], Territories[], 2, FALSE)</f>
        <v>France</v>
      </c>
      <c r="J6108">
        <f>_xlfn.XLOOKUP(Sales[[#This Row],[ProductKey]], Products!$A:$A, Products!$J:$J)</f>
        <v>12.027799999999999</v>
      </c>
      <c r="K6108">
        <f>_xlfn.XLOOKUP(Sales[[#This Row],[ProductKey]], Products!$A:$A, Products!$K:$K)</f>
        <v>33.644199999999998</v>
      </c>
      <c r="L6108" s="1">
        <f>Sales[[#This Row],[ProductPrice]]*Sales[[#This Row],[OrderQuantity]]</f>
        <v>33.644199999999998</v>
      </c>
      <c r="M6108" s="1">
        <f>Sales[[#This Row],[OrderQuantity]]</f>
        <v>1</v>
      </c>
      <c r="N6108" s="1">
        <f>1</f>
        <v>1</v>
      </c>
      <c r="O6108" s="1">
        <f>Sales[[#This Row],[TotalSales]]-Sales[[#This Row],[TotalCost]]</f>
        <v>21.616399999999999</v>
      </c>
      <c r="P6108" s="1">
        <f>Sales[[#This Row],[ProductCost]]*Sales[[#This Row],[OrderQuantity]]</f>
        <v>12.027799999999999</v>
      </c>
      <c r="Q6108" s="1" t="str">
        <f>VLOOKUP(Sales[[#This Row],[ProductKey]], Products!$A$2:$D$1000, 4, FALSE)</f>
        <v>Sport-100 Helmet, Black</v>
      </c>
    </row>
    <row r="6109" spans="1:17" x14ac:dyDescent="0.25">
      <c r="A6109" s="2">
        <v>38262</v>
      </c>
      <c r="B6109" s="1" t="s">
        <v>5858</v>
      </c>
      <c r="C6109">
        <v>215</v>
      </c>
      <c r="D6109">
        <v>18646</v>
      </c>
      <c r="E6109">
        <v>4</v>
      </c>
      <c r="F6109">
        <v>2</v>
      </c>
      <c r="G6109">
        <v>1</v>
      </c>
      <c r="H6109" s="2">
        <v>43375</v>
      </c>
      <c r="I6109" t="str">
        <f>VLOOKUP(Sales[[#This Row],[TerritoryKey]], Territories[], 2, FALSE)</f>
        <v>Southwest</v>
      </c>
      <c r="J6109">
        <f>_xlfn.XLOOKUP(Sales[[#This Row],[ProductKey]], Products!$A:$A, Products!$J:$J)</f>
        <v>12.027799999999999</v>
      </c>
      <c r="K6109">
        <f>_xlfn.XLOOKUP(Sales[[#This Row],[ProductKey]], Products!$A:$A, Products!$K:$K)</f>
        <v>33.644199999999998</v>
      </c>
      <c r="L6109" s="1">
        <f>Sales[[#This Row],[ProductPrice]]*Sales[[#This Row],[OrderQuantity]]</f>
        <v>33.644199999999998</v>
      </c>
      <c r="M6109" s="1">
        <f>Sales[[#This Row],[OrderQuantity]]</f>
        <v>1</v>
      </c>
      <c r="N6109" s="1">
        <f>1</f>
        <v>1</v>
      </c>
      <c r="O6109" s="1">
        <f>Sales[[#This Row],[TotalSales]]-Sales[[#This Row],[TotalCost]]</f>
        <v>21.616399999999999</v>
      </c>
      <c r="P6109" s="1">
        <f>Sales[[#This Row],[ProductCost]]*Sales[[#This Row],[OrderQuantity]]</f>
        <v>12.027799999999999</v>
      </c>
      <c r="Q6109" s="1" t="str">
        <f>VLOOKUP(Sales[[#This Row],[ProductKey]], Products!$A$2:$D$1000, 4, FALSE)</f>
        <v>Sport-100 Helmet, Black</v>
      </c>
    </row>
    <row r="6110" spans="1:17" x14ac:dyDescent="0.25">
      <c r="A6110" s="2">
        <v>38049</v>
      </c>
      <c r="B6110" s="1" t="s">
        <v>5865</v>
      </c>
      <c r="C6110">
        <v>215</v>
      </c>
      <c r="D6110">
        <v>11168</v>
      </c>
      <c r="E6110">
        <v>4</v>
      </c>
      <c r="F6110">
        <v>2</v>
      </c>
      <c r="G6110">
        <v>1</v>
      </c>
      <c r="H6110" s="2">
        <v>43162</v>
      </c>
      <c r="I6110" t="str">
        <f>VLOOKUP(Sales[[#This Row],[TerritoryKey]], Territories[], 2, FALSE)</f>
        <v>Southwest</v>
      </c>
      <c r="J6110">
        <f>_xlfn.XLOOKUP(Sales[[#This Row],[ProductKey]], Products!$A:$A, Products!$J:$J)</f>
        <v>12.027799999999999</v>
      </c>
      <c r="K6110">
        <f>_xlfn.XLOOKUP(Sales[[#This Row],[ProductKey]], Products!$A:$A, Products!$K:$K)</f>
        <v>33.644199999999998</v>
      </c>
      <c r="L6110" s="1">
        <f>Sales[[#This Row],[ProductPrice]]*Sales[[#This Row],[OrderQuantity]]</f>
        <v>33.644199999999998</v>
      </c>
      <c r="M6110" s="1">
        <f>Sales[[#This Row],[OrderQuantity]]</f>
        <v>1</v>
      </c>
      <c r="N6110" s="1">
        <f>1</f>
        <v>1</v>
      </c>
      <c r="O6110" s="1">
        <f>Sales[[#This Row],[TotalSales]]-Sales[[#This Row],[TotalCost]]</f>
        <v>21.616399999999999</v>
      </c>
      <c r="P6110" s="1">
        <f>Sales[[#This Row],[ProductCost]]*Sales[[#This Row],[OrderQuantity]]</f>
        <v>12.027799999999999</v>
      </c>
      <c r="Q6110" s="1" t="str">
        <f>VLOOKUP(Sales[[#This Row],[ProductKey]], Products!$A$2:$D$1000, 4, FALSE)</f>
        <v>Sport-100 Helmet, Black</v>
      </c>
    </row>
    <row r="6111" spans="1:17" x14ac:dyDescent="0.25">
      <c r="A6111" s="2">
        <v>38172</v>
      </c>
      <c r="B6111" s="1" t="s">
        <v>5910</v>
      </c>
      <c r="C6111">
        <v>215</v>
      </c>
      <c r="D6111">
        <v>24828</v>
      </c>
      <c r="E6111">
        <v>4</v>
      </c>
      <c r="F6111">
        <v>2</v>
      </c>
      <c r="G6111">
        <v>1</v>
      </c>
      <c r="H6111" s="2">
        <v>43285</v>
      </c>
      <c r="I6111" t="str">
        <f>VLOOKUP(Sales[[#This Row],[TerritoryKey]], Territories[], 2, FALSE)</f>
        <v>Southwest</v>
      </c>
      <c r="J6111">
        <f>_xlfn.XLOOKUP(Sales[[#This Row],[ProductKey]], Products!$A:$A, Products!$J:$J)</f>
        <v>12.027799999999999</v>
      </c>
      <c r="K6111">
        <f>_xlfn.XLOOKUP(Sales[[#This Row],[ProductKey]], Products!$A:$A, Products!$K:$K)</f>
        <v>33.644199999999998</v>
      </c>
      <c r="L6111" s="1">
        <f>Sales[[#This Row],[ProductPrice]]*Sales[[#This Row],[OrderQuantity]]</f>
        <v>33.644199999999998</v>
      </c>
      <c r="M6111" s="1">
        <f>Sales[[#This Row],[OrderQuantity]]</f>
        <v>1</v>
      </c>
      <c r="N6111" s="1">
        <f>1</f>
        <v>1</v>
      </c>
      <c r="O6111" s="1">
        <f>Sales[[#This Row],[TotalSales]]-Sales[[#This Row],[TotalCost]]</f>
        <v>21.616399999999999</v>
      </c>
      <c r="P6111" s="1">
        <f>Sales[[#This Row],[ProductCost]]*Sales[[#This Row],[OrderQuantity]]</f>
        <v>12.027799999999999</v>
      </c>
      <c r="Q6111" s="1" t="str">
        <f>VLOOKUP(Sales[[#This Row],[ProductKey]], Products!$A$2:$D$1000, 4, FALSE)</f>
        <v>Sport-100 Helmet, Black</v>
      </c>
    </row>
    <row r="6112" spans="1:17" x14ac:dyDescent="0.25">
      <c r="A6112" s="2">
        <v>38081</v>
      </c>
      <c r="B6112" s="1" t="s">
        <v>5914</v>
      </c>
      <c r="C6112">
        <v>215</v>
      </c>
      <c r="D6112">
        <v>24708</v>
      </c>
      <c r="E6112">
        <v>7</v>
      </c>
      <c r="F6112">
        <v>2</v>
      </c>
      <c r="G6112">
        <v>1</v>
      </c>
      <c r="H6112" s="2">
        <v>43194</v>
      </c>
      <c r="I6112" t="str">
        <f>VLOOKUP(Sales[[#This Row],[TerritoryKey]], Territories[], 2, FALSE)</f>
        <v>France</v>
      </c>
      <c r="J6112">
        <f>_xlfn.XLOOKUP(Sales[[#This Row],[ProductKey]], Products!$A:$A, Products!$J:$J)</f>
        <v>12.027799999999999</v>
      </c>
      <c r="K6112">
        <f>_xlfn.XLOOKUP(Sales[[#This Row],[ProductKey]], Products!$A:$A, Products!$K:$K)</f>
        <v>33.644199999999998</v>
      </c>
      <c r="L6112" s="1">
        <f>Sales[[#This Row],[ProductPrice]]*Sales[[#This Row],[OrderQuantity]]</f>
        <v>33.644199999999998</v>
      </c>
      <c r="M6112" s="1">
        <f>Sales[[#This Row],[OrderQuantity]]</f>
        <v>1</v>
      </c>
      <c r="N6112" s="1">
        <f>1</f>
        <v>1</v>
      </c>
      <c r="O6112" s="1">
        <f>Sales[[#This Row],[TotalSales]]-Sales[[#This Row],[TotalCost]]</f>
        <v>21.616399999999999</v>
      </c>
      <c r="P6112" s="1">
        <f>Sales[[#This Row],[ProductCost]]*Sales[[#This Row],[OrderQuantity]]</f>
        <v>12.027799999999999</v>
      </c>
      <c r="Q6112" s="1" t="str">
        <f>VLOOKUP(Sales[[#This Row],[ProductKey]], Products!$A$2:$D$1000, 4, FALSE)</f>
        <v>Sport-100 Helmet, Black</v>
      </c>
    </row>
    <row r="6113" spans="1:17" x14ac:dyDescent="0.25">
      <c r="A6113" s="2">
        <v>38324</v>
      </c>
      <c r="B6113" s="1" t="s">
        <v>5929</v>
      </c>
      <c r="C6113">
        <v>215</v>
      </c>
      <c r="D6113">
        <v>13135</v>
      </c>
      <c r="E6113">
        <v>9</v>
      </c>
      <c r="F6113">
        <v>2</v>
      </c>
      <c r="G6113">
        <v>1</v>
      </c>
      <c r="H6113" s="2">
        <v>43437</v>
      </c>
      <c r="I6113" t="str">
        <f>VLOOKUP(Sales[[#This Row],[TerritoryKey]], Territories[], 2, FALSE)</f>
        <v>Australia</v>
      </c>
      <c r="J6113">
        <f>_xlfn.XLOOKUP(Sales[[#This Row],[ProductKey]], Products!$A:$A, Products!$J:$J)</f>
        <v>12.027799999999999</v>
      </c>
      <c r="K6113">
        <f>_xlfn.XLOOKUP(Sales[[#This Row],[ProductKey]], Products!$A:$A, Products!$K:$K)</f>
        <v>33.644199999999998</v>
      </c>
      <c r="L6113" s="1">
        <f>Sales[[#This Row],[ProductPrice]]*Sales[[#This Row],[OrderQuantity]]</f>
        <v>33.644199999999998</v>
      </c>
      <c r="M6113" s="1">
        <f>Sales[[#This Row],[OrderQuantity]]</f>
        <v>1</v>
      </c>
      <c r="N6113" s="1">
        <f>1</f>
        <v>1</v>
      </c>
      <c r="O6113" s="1">
        <f>Sales[[#This Row],[TotalSales]]-Sales[[#This Row],[TotalCost]]</f>
        <v>21.616399999999999</v>
      </c>
      <c r="P6113" s="1">
        <f>Sales[[#This Row],[ProductCost]]*Sales[[#This Row],[OrderQuantity]]</f>
        <v>12.027799999999999</v>
      </c>
      <c r="Q6113" s="1" t="str">
        <f>VLOOKUP(Sales[[#This Row],[ProductKey]], Products!$A$2:$D$1000, 4, FALSE)</f>
        <v>Sport-100 Helmet, Black</v>
      </c>
    </row>
    <row r="6114" spans="1:17" x14ac:dyDescent="0.25">
      <c r="A6114" s="2">
        <v>37990</v>
      </c>
      <c r="B6114" s="1" t="s">
        <v>6066</v>
      </c>
      <c r="C6114">
        <v>215</v>
      </c>
      <c r="D6114">
        <v>23836</v>
      </c>
      <c r="E6114">
        <v>4</v>
      </c>
      <c r="F6114">
        <v>2</v>
      </c>
      <c r="G6114">
        <v>1</v>
      </c>
      <c r="H6114" s="2">
        <v>43104</v>
      </c>
      <c r="I6114" t="str">
        <f>VLOOKUP(Sales[[#This Row],[TerritoryKey]], Territories[], 2, FALSE)</f>
        <v>Southwest</v>
      </c>
      <c r="J6114">
        <f>_xlfn.XLOOKUP(Sales[[#This Row],[ProductKey]], Products!$A:$A, Products!$J:$J)</f>
        <v>12.027799999999999</v>
      </c>
      <c r="K6114">
        <f>_xlfn.XLOOKUP(Sales[[#This Row],[ProductKey]], Products!$A:$A, Products!$K:$K)</f>
        <v>33.644199999999998</v>
      </c>
      <c r="L6114" s="1">
        <f>Sales[[#This Row],[ProductPrice]]*Sales[[#This Row],[OrderQuantity]]</f>
        <v>33.644199999999998</v>
      </c>
      <c r="M6114" s="1">
        <f>Sales[[#This Row],[OrderQuantity]]</f>
        <v>1</v>
      </c>
      <c r="N6114" s="1">
        <f>1</f>
        <v>1</v>
      </c>
      <c r="O6114" s="1">
        <f>Sales[[#This Row],[TotalSales]]-Sales[[#This Row],[TotalCost]]</f>
        <v>21.616399999999999</v>
      </c>
      <c r="P6114" s="1">
        <f>Sales[[#This Row],[ProductCost]]*Sales[[#This Row],[OrderQuantity]]</f>
        <v>12.027799999999999</v>
      </c>
      <c r="Q6114" s="1" t="str">
        <f>VLOOKUP(Sales[[#This Row],[ProductKey]], Products!$A$2:$D$1000, 4, FALSE)</f>
        <v>Sport-100 Helmet, Black</v>
      </c>
    </row>
    <row r="6115" spans="1:17" x14ac:dyDescent="0.25">
      <c r="A6115" s="2">
        <v>38201</v>
      </c>
      <c r="B6115" s="1" t="s">
        <v>6074</v>
      </c>
      <c r="C6115">
        <v>215</v>
      </c>
      <c r="D6115">
        <v>27572</v>
      </c>
      <c r="E6115">
        <v>4</v>
      </c>
      <c r="F6115">
        <v>2</v>
      </c>
      <c r="G6115">
        <v>1</v>
      </c>
      <c r="H6115" s="2">
        <v>43314</v>
      </c>
      <c r="I6115" t="str">
        <f>VLOOKUP(Sales[[#This Row],[TerritoryKey]], Territories[], 2, FALSE)</f>
        <v>Southwest</v>
      </c>
      <c r="J6115">
        <f>_xlfn.XLOOKUP(Sales[[#This Row],[ProductKey]], Products!$A:$A, Products!$J:$J)</f>
        <v>12.027799999999999</v>
      </c>
      <c r="K6115">
        <f>_xlfn.XLOOKUP(Sales[[#This Row],[ProductKey]], Products!$A:$A, Products!$K:$K)</f>
        <v>33.644199999999998</v>
      </c>
      <c r="L6115" s="1">
        <f>Sales[[#This Row],[ProductPrice]]*Sales[[#This Row],[OrderQuantity]]</f>
        <v>33.644199999999998</v>
      </c>
      <c r="M6115" s="1">
        <f>Sales[[#This Row],[OrderQuantity]]</f>
        <v>1</v>
      </c>
      <c r="N6115" s="1">
        <f>1</f>
        <v>1</v>
      </c>
      <c r="O6115" s="1">
        <f>Sales[[#This Row],[TotalSales]]-Sales[[#This Row],[TotalCost]]</f>
        <v>21.616399999999999</v>
      </c>
      <c r="P6115" s="1">
        <f>Sales[[#This Row],[ProductCost]]*Sales[[#This Row],[OrderQuantity]]</f>
        <v>12.027799999999999</v>
      </c>
      <c r="Q6115" s="1" t="str">
        <f>VLOOKUP(Sales[[#This Row],[ProductKey]], Products!$A$2:$D$1000, 4, FALSE)</f>
        <v>Sport-100 Helmet, Black</v>
      </c>
    </row>
    <row r="6116" spans="1:17" x14ac:dyDescent="0.25">
      <c r="A6116" s="2">
        <v>38021</v>
      </c>
      <c r="B6116" s="1" t="s">
        <v>6082</v>
      </c>
      <c r="C6116">
        <v>215</v>
      </c>
      <c r="D6116">
        <v>26160</v>
      </c>
      <c r="E6116">
        <v>9</v>
      </c>
      <c r="F6116">
        <v>2</v>
      </c>
      <c r="G6116">
        <v>1</v>
      </c>
      <c r="H6116" s="2">
        <v>43135</v>
      </c>
      <c r="I6116" t="str">
        <f>VLOOKUP(Sales[[#This Row],[TerritoryKey]], Territories[], 2, FALSE)</f>
        <v>Australia</v>
      </c>
      <c r="J6116">
        <f>_xlfn.XLOOKUP(Sales[[#This Row],[ProductKey]], Products!$A:$A, Products!$J:$J)</f>
        <v>12.027799999999999</v>
      </c>
      <c r="K6116">
        <f>_xlfn.XLOOKUP(Sales[[#This Row],[ProductKey]], Products!$A:$A, Products!$K:$K)</f>
        <v>33.644199999999998</v>
      </c>
      <c r="L6116" s="1">
        <f>Sales[[#This Row],[ProductPrice]]*Sales[[#This Row],[OrderQuantity]]</f>
        <v>33.644199999999998</v>
      </c>
      <c r="M6116" s="1">
        <f>Sales[[#This Row],[OrderQuantity]]</f>
        <v>1</v>
      </c>
      <c r="N6116" s="1">
        <f>1</f>
        <v>1</v>
      </c>
      <c r="O6116" s="1">
        <f>Sales[[#This Row],[TotalSales]]-Sales[[#This Row],[TotalCost]]</f>
        <v>21.616399999999999</v>
      </c>
      <c r="P6116" s="1">
        <f>Sales[[#This Row],[ProductCost]]*Sales[[#This Row],[OrderQuantity]]</f>
        <v>12.027799999999999</v>
      </c>
      <c r="Q6116" s="1" t="str">
        <f>VLOOKUP(Sales[[#This Row],[ProductKey]], Products!$A$2:$D$1000, 4, FALSE)</f>
        <v>Sport-100 Helmet, Black</v>
      </c>
    </row>
    <row r="6117" spans="1:17" x14ac:dyDescent="0.25">
      <c r="A6117" s="2">
        <v>37989</v>
      </c>
      <c r="B6117" s="1" t="s">
        <v>6129</v>
      </c>
      <c r="C6117">
        <v>215</v>
      </c>
      <c r="D6117">
        <v>21994</v>
      </c>
      <c r="E6117">
        <v>9</v>
      </c>
      <c r="F6117">
        <v>2</v>
      </c>
      <c r="G6117">
        <v>1</v>
      </c>
      <c r="H6117" s="2">
        <v>43103</v>
      </c>
      <c r="I6117" t="str">
        <f>VLOOKUP(Sales[[#This Row],[TerritoryKey]], Territories[], 2, FALSE)</f>
        <v>Australia</v>
      </c>
      <c r="J6117">
        <f>_xlfn.XLOOKUP(Sales[[#This Row],[ProductKey]], Products!$A:$A, Products!$J:$J)</f>
        <v>12.027799999999999</v>
      </c>
      <c r="K6117">
        <f>_xlfn.XLOOKUP(Sales[[#This Row],[ProductKey]], Products!$A:$A, Products!$K:$K)</f>
        <v>33.644199999999998</v>
      </c>
      <c r="L6117" s="1">
        <f>Sales[[#This Row],[ProductPrice]]*Sales[[#This Row],[OrderQuantity]]</f>
        <v>33.644199999999998</v>
      </c>
      <c r="M6117" s="1">
        <f>Sales[[#This Row],[OrderQuantity]]</f>
        <v>1</v>
      </c>
      <c r="N6117" s="1">
        <f>1</f>
        <v>1</v>
      </c>
      <c r="O6117" s="1">
        <f>Sales[[#This Row],[TotalSales]]-Sales[[#This Row],[TotalCost]]</f>
        <v>21.616399999999999</v>
      </c>
      <c r="P6117" s="1">
        <f>Sales[[#This Row],[ProductCost]]*Sales[[#This Row],[OrderQuantity]]</f>
        <v>12.027799999999999</v>
      </c>
      <c r="Q6117" s="1" t="str">
        <f>VLOOKUP(Sales[[#This Row],[ProductKey]], Products!$A$2:$D$1000, 4, FALSE)</f>
        <v>Sport-100 Helmet, Black</v>
      </c>
    </row>
    <row r="6118" spans="1:17" x14ac:dyDescent="0.25">
      <c r="A6118" s="2">
        <v>38110</v>
      </c>
      <c r="B6118" s="1" t="s">
        <v>6156</v>
      </c>
      <c r="C6118">
        <v>215</v>
      </c>
      <c r="D6118">
        <v>23975</v>
      </c>
      <c r="E6118">
        <v>8</v>
      </c>
      <c r="F6118">
        <v>2</v>
      </c>
      <c r="G6118">
        <v>1</v>
      </c>
      <c r="H6118" s="2">
        <v>43223</v>
      </c>
      <c r="I6118" t="str">
        <f>VLOOKUP(Sales[[#This Row],[TerritoryKey]], Territories[], 2, FALSE)</f>
        <v>Germany</v>
      </c>
      <c r="J6118">
        <f>_xlfn.XLOOKUP(Sales[[#This Row],[ProductKey]], Products!$A:$A, Products!$J:$J)</f>
        <v>12.027799999999999</v>
      </c>
      <c r="K6118">
        <f>_xlfn.XLOOKUP(Sales[[#This Row],[ProductKey]], Products!$A:$A, Products!$K:$K)</f>
        <v>33.644199999999998</v>
      </c>
      <c r="L6118" s="1">
        <f>Sales[[#This Row],[ProductPrice]]*Sales[[#This Row],[OrderQuantity]]</f>
        <v>33.644199999999998</v>
      </c>
      <c r="M6118" s="1">
        <f>Sales[[#This Row],[OrderQuantity]]</f>
        <v>1</v>
      </c>
      <c r="N6118" s="1">
        <f>1</f>
        <v>1</v>
      </c>
      <c r="O6118" s="1">
        <f>Sales[[#This Row],[TotalSales]]-Sales[[#This Row],[TotalCost]]</f>
        <v>21.616399999999999</v>
      </c>
      <c r="P6118" s="1">
        <f>Sales[[#This Row],[ProductCost]]*Sales[[#This Row],[OrderQuantity]]</f>
        <v>12.027799999999999</v>
      </c>
      <c r="Q6118" s="1" t="str">
        <f>VLOOKUP(Sales[[#This Row],[ProductKey]], Products!$A$2:$D$1000, 4, FALSE)</f>
        <v>Sport-100 Helmet, Black</v>
      </c>
    </row>
    <row r="6119" spans="1:17" x14ac:dyDescent="0.25">
      <c r="A6119" s="2">
        <v>38051</v>
      </c>
      <c r="B6119" s="1" t="s">
        <v>6183</v>
      </c>
      <c r="C6119">
        <v>215</v>
      </c>
      <c r="D6119">
        <v>21785</v>
      </c>
      <c r="E6119">
        <v>4</v>
      </c>
      <c r="F6119">
        <v>2</v>
      </c>
      <c r="G6119">
        <v>1</v>
      </c>
      <c r="H6119" s="2">
        <v>43164</v>
      </c>
      <c r="I6119" t="str">
        <f>VLOOKUP(Sales[[#This Row],[TerritoryKey]], Territories[], 2, FALSE)</f>
        <v>Southwest</v>
      </c>
      <c r="J6119">
        <f>_xlfn.XLOOKUP(Sales[[#This Row],[ProductKey]], Products!$A:$A, Products!$J:$J)</f>
        <v>12.027799999999999</v>
      </c>
      <c r="K6119">
        <f>_xlfn.XLOOKUP(Sales[[#This Row],[ProductKey]], Products!$A:$A, Products!$K:$K)</f>
        <v>33.644199999999998</v>
      </c>
      <c r="L6119" s="1">
        <f>Sales[[#This Row],[ProductPrice]]*Sales[[#This Row],[OrderQuantity]]</f>
        <v>33.644199999999998</v>
      </c>
      <c r="M6119" s="1">
        <f>Sales[[#This Row],[OrderQuantity]]</f>
        <v>1</v>
      </c>
      <c r="N6119" s="1">
        <f>1</f>
        <v>1</v>
      </c>
      <c r="O6119" s="1">
        <f>Sales[[#This Row],[TotalSales]]-Sales[[#This Row],[TotalCost]]</f>
        <v>21.616399999999999</v>
      </c>
      <c r="P6119" s="1">
        <f>Sales[[#This Row],[ProductCost]]*Sales[[#This Row],[OrderQuantity]]</f>
        <v>12.027799999999999</v>
      </c>
      <c r="Q6119" s="1" t="str">
        <f>VLOOKUP(Sales[[#This Row],[ProductKey]], Products!$A$2:$D$1000, 4, FALSE)</f>
        <v>Sport-100 Helmet, Black</v>
      </c>
    </row>
    <row r="6120" spans="1:17" x14ac:dyDescent="0.25">
      <c r="A6120" s="2">
        <v>38233</v>
      </c>
      <c r="B6120" s="1" t="s">
        <v>6192</v>
      </c>
      <c r="C6120">
        <v>215</v>
      </c>
      <c r="D6120">
        <v>20783</v>
      </c>
      <c r="E6120">
        <v>6</v>
      </c>
      <c r="F6120">
        <v>2</v>
      </c>
      <c r="G6120">
        <v>1</v>
      </c>
      <c r="H6120" s="2">
        <v>43346</v>
      </c>
      <c r="I6120" t="str">
        <f>VLOOKUP(Sales[[#This Row],[TerritoryKey]], Territories[], 2, FALSE)</f>
        <v>Canada</v>
      </c>
      <c r="J6120">
        <f>_xlfn.XLOOKUP(Sales[[#This Row],[ProductKey]], Products!$A:$A, Products!$J:$J)</f>
        <v>12.027799999999999</v>
      </c>
      <c r="K6120">
        <f>_xlfn.XLOOKUP(Sales[[#This Row],[ProductKey]], Products!$A:$A, Products!$K:$K)</f>
        <v>33.644199999999998</v>
      </c>
      <c r="L6120" s="1">
        <f>Sales[[#This Row],[ProductPrice]]*Sales[[#This Row],[OrderQuantity]]</f>
        <v>33.644199999999998</v>
      </c>
      <c r="M6120" s="1">
        <f>Sales[[#This Row],[OrderQuantity]]</f>
        <v>1</v>
      </c>
      <c r="N6120" s="1">
        <f>1</f>
        <v>1</v>
      </c>
      <c r="O6120" s="1">
        <f>Sales[[#This Row],[TotalSales]]-Sales[[#This Row],[TotalCost]]</f>
        <v>21.616399999999999</v>
      </c>
      <c r="P6120" s="1">
        <f>Sales[[#This Row],[ProductCost]]*Sales[[#This Row],[OrderQuantity]]</f>
        <v>12.027799999999999</v>
      </c>
      <c r="Q6120" s="1" t="str">
        <f>VLOOKUP(Sales[[#This Row],[ProductKey]], Products!$A$2:$D$1000, 4, FALSE)</f>
        <v>Sport-100 Helmet, Black</v>
      </c>
    </row>
    <row r="6121" spans="1:17" x14ac:dyDescent="0.25">
      <c r="A6121" s="2">
        <v>38173</v>
      </c>
      <c r="B6121" s="1" t="s">
        <v>6253</v>
      </c>
      <c r="C6121">
        <v>215</v>
      </c>
      <c r="D6121">
        <v>20553</v>
      </c>
      <c r="E6121">
        <v>7</v>
      </c>
      <c r="F6121">
        <v>2</v>
      </c>
      <c r="G6121">
        <v>1</v>
      </c>
      <c r="H6121" s="2">
        <v>43286</v>
      </c>
      <c r="I6121" t="str">
        <f>VLOOKUP(Sales[[#This Row],[TerritoryKey]], Territories[], 2, FALSE)</f>
        <v>France</v>
      </c>
      <c r="J6121">
        <f>_xlfn.XLOOKUP(Sales[[#This Row],[ProductKey]], Products!$A:$A, Products!$J:$J)</f>
        <v>12.027799999999999</v>
      </c>
      <c r="K6121">
        <f>_xlfn.XLOOKUP(Sales[[#This Row],[ProductKey]], Products!$A:$A, Products!$K:$K)</f>
        <v>33.644199999999998</v>
      </c>
      <c r="L6121" s="1">
        <f>Sales[[#This Row],[ProductPrice]]*Sales[[#This Row],[OrderQuantity]]</f>
        <v>33.644199999999998</v>
      </c>
      <c r="M6121" s="1">
        <f>Sales[[#This Row],[OrderQuantity]]</f>
        <v>1</v>
      </c>
      <c r="N6121" s="1">
        <f>1</f>
        <v>1</v>
      </c>
      <c r="O6121" s="1">
        <f>Sales[[#This Row],[TotalSales]]-Sales[[#This Row],[TotalCost]]</f>
        <v>21.616399999999999</v>
      </c>
      <c r="P6121" s="1">
        <f>Sales[[#This Row],[ProductCost]]*Sales[[#This Row],[OrderQuantity]]</f>
        <v>12.027799999999999</v>
      </c>
      <c r="Q6121" s="1" t="str">
        <f>VLOOKUP(Sales[[#This Row],[ProductKey]], Products!$A$2:$D$1000, 4, FALSE)</f>
        <v>Sport-100 Helmet, Black</v>
      </c>
    </row>
    <row r="6122" spans="1:17" x14ac:dyDescent="0.25">
      <c r="A6122" s="2">
        <v>38232</v>
      </c>
      <c r="B6122" s="1" t="s">
        <v>6254</v>
      </c>
      <c r="C6122">
        <v>215</v>
      </c>
      <c r="D6122">
        <v>23633</v>
      </c>
      <c r="E6122">
        <v>8</v>
      </c>
      <c r="F6122">
        <v>2</v>
      </c>
      <c r="G6122">
        <v>1</v>
      </c>
      <c r="H6122" s="2">
        <v>43345</v>
      </c>
      <c r="I6122" t="str">
        <f>VLOOKUP(Sales[[#This Row],[TerritoryKey]], Territories[], 2, FALSE)</f>
        <v>Germany</v>
      </c>
      <c r="J6122">
        <f>_xlfn.XLOOKUP(Sales[[#This Row],[ProductKey]], Products!$A:$A, Products!$J:$J)</f>
        <v>12.027799999999999</v>
      </c>
      <c r="K6122">
        <f>_xlfn.XLOOKUP(Sales[[#This Row],[ProductKey]], Products!$A:$A, Products!$K:$K)</f>
        <v>33.644199999999998</v>
      </c>
      <c r="L6122" s="1">
        <f>Sales[[#This Row],[ProductPrice]]*Sales[[#This Row],[OrderQuantity]]</f>
        <v>33.644199999999998</v>
      </c>
      <c r="M6122" s="1">
        <f>Sales[[#This Row],[OrderQuantity]]</f>
        <v>1</v>
      </c>
      <c r="N6122" s="1">
        <f>1</f>
        <v>1</v>
      </c>
      <c r="O6122" s="1">
        <f>Sales[[#This Row],[TotalSales]]-Sales[[#This Row],[TotalCost]]</f>
        <v>21.616399999999999</v>
      </c>
      <c r="P6122" s="1">
        <f>Sales[[#This Row],[ProductCost]]*Sales[[#This Row],[OrderQuantity]]</f>
        <v>12.027799999999999</v>
      </c>
      <c r="Q6122" s="1" t="str">
        <f>VLOOKUP(Sales[[#This Row],[ProductKey]], Products!$A$2:$D$1000, 4, FALSE)</f>
        <v>Sport-100 Helmet, Black</v>
      </c>
    </row>
    <row r="6123" spans="1:17" x14ac:dyDescent="0.25">
      <c r="A6123" s="2">
        <v>38112</v>
      </c>
      <c r="B6123" s="1" t="s">
        <v>6329</v>
      </c>
      <c r="C6123">
        <v>215</v>
      </c>
      <c r="D6123">
        <v>14410</v>
      </c>
      <c r="E6123">
        <v>4</v>
      </c>
      <c r="F6123">
        <v>2</v>
      </c>
      <c r="G6123">
        <v>1</v>
      </c>
      <c r="H6123" s="2">
        <v>43225</v>
      </c>
      <c r="I6123" t="str">
        <f>VLOOKUP(Sales[[#This Row],[TerritoryKey]], Territories[], 2, FALSE)</f>
        <v>Southwest</v>
      </c>
      <c r="J6123">
        <f>_xlfn.XLOOKUP(Sales[[#This Row],[ProductKey]], Products!$A:$A, Products!$J:$J)</f>
        <v>12.027799999999999</v>
      </c>
      <c r="K6123">
        <f>_xlfn.XLOOKUP(Sales[[#This Row],[ProductKey]], Products!$A:$A, Products!$K:$K)</f>
        <v>33.644199999999998</v>
      </c>
      <c r="L6123" s="1">
        <f>Sales[[#This Row],[ProductPrice]]*Sales[[#This Row],[OrderQuantity]]</f>
        <v>33.644199999999998</v>
      </c>
      <c r="M6123" s="1">
        <f>Sales[[#This Row],[OrderQuantity]]</f>
        <v>1</v>
      </c>
      <c r="N6123" s="1">
        <f>1</f>
        <v>1</v>
      </c>
      <c r="O6123" s="1">
        <f>Sales[[#This Row],[TotalSales]]-Sales[[#This Row],[TotalCost]]</f>
        <v>21.616399999999999</v>
      </c>
      <c r="P6123" s="1">
        <f>Sales[[#This Row],[ProductCost]]*Sales[[#This Row],[OrderQuantity]]</f>
        <v>12.027799999999999</v>
      </c>
      <c r="Q6123" s="1" t="str">
        <f>VLOOKUP(Sales[[#This Row],[ProductKey]], Products!$A$2:$D$1000, 4, FALSE)</f>
        <v>Sport-100 Helmet, Black</v>
      </c>
    </row>
    <row r="6124" spans="1:17" x14ac:dyDescent="0.25">
      <c r="A6124" s="2">
        <v>38140</v>
      </c>
      <c r="B6124" s="1" t="s">
        <v>6348</v>
      </c>
      <c r="C6124">
        <v>215</v>
      </c>
      <c r="D6124">
        <v>21973</v>
      </c>
      <c r="E6124">
        <v>9</v>
      </c>
      <c r="F6124">
        <v>2</v>
      </c>
      <c r="G6124">
        <v>1</v>
      </c>
      <c r="H6124" s="2">
        <v>43253</v>
      </c>
      <c r="I6124" t="str">
        <f>VLOOKUP(Sales[[#This Row],[TerritoryKey]], Territories[], 2, FALSE)</f>
        <v>Australia</v>
      </c>
      <c r="J6124">
        <f>_xlfn.XLOOKUP(Sales[[#This Row],[ProductKey]], Products!$A:$A, Products!$J:$J)</f>
        <v>12.027799999999999</v>
      </c>
      <c r="K6124">
        <f>_xlfn.XLOOKUP(Sales[[#This Row],[ProductKey]], Products!$A:$A, Products!$K:$K)</f>
        <v>33.644199999999998</v>
      </c>
      <c r="L6124" s="1">
        <f>Sales[[#This Row],[ProductPrice]]*Sales[[#This Row],[OrderQuantity]]</f>
        <v>33.644199999999998</v>
      </c>
      <c r="M6124" s="1">
        <f>Sales[[#This Row],[OrderQuantity]]</f>
        <v>1</v>
      </c>
      <c r="N6124" s="1">
        <f>1</f>
        <v>1</v>
      </c>
      <c r="O6124" s="1">
        <f>Sales[[#This Row],[TotalSales]]-Sales[[#This Row],[TotalCost]]</f>
        <v>21.616399999999999</v>
      </c>
      <c r="P6124" s="1">
        <f>Sales[[#This Row],[ProductCost]]*Sales[[#This Row],[OrderQuantity]]</f>
        <v>12.027799999999999</v>
      </c>
      <c r="Q6124" s="1" t="str">
        <f>VLOOKUP(Sales[[#This Row],[ProductKey]], Products!$A$2:$D$1000, 4, FALSE)</f>
        <v>Sport-100 Helmet, Black</v>
      </c>
    </row>
    <row r="6125" spans="1:17" x14ac:dyDescent="0.25">
      <c r="A6125" s="2">
        <v>38171</v>
      </c>
      <c r="B6125" s="1" t="s">
        <v>6361</v>
      </c>
      <c r="C6125">
        <v>215</v>
      </c>
      <c r="D6125">
        <v>16642</v>
      </c>
      <c r="E6125">
        <v>1</v>
      </c>
      <c r="F6125">
        <v>2</v>
      </c>
      <c r="G6125">
        <v>1</v>
      </c>
      <c r="H6125" s="2">
        <v>43284</v>
      </c>
      <c r="I6125" t="str">
        <f>VLOOKUP(Sales[[#This Row],[TerritoryKey]], Territories[], 2, FALSE)</f>
        <v>Northwest</v>
      </c>
      <c r="J6125">
        <f>_xlfn.XLOOKUP(Sales[[#This Row],[ProductKey]], Products!$A:$A, Products!$J:$J)</f>
        <v>12.027799999999999</v>
      </c>
      <c r="K6125">
        <f>_xlfn.XLOOKUP(Sales[[#This Row],[ProductKey]], Products!$A:$A, Products!$K:$K)</f>
        <v>33.644199999999998</v>
      </c>
      <c r="L6125" s="1">
        <f>Sales[[#This Row],[ProductPrice]]*Sales[[#This Row],[OrderQuantity]]</f>
        <v>33.644199999999998</v>
      </c>
      <c r="M6125" s="1">
        <f>Sales[[#This Row],[OrderQuantity]]</f>
        <v>1</v>
      </c>
      <c r="N6125" s="1">
        <f>1</f>
        <v>1</v>
      </c>
      <c r="O6125" s="1">
        <f>Sales[[#This Row],[TotalSales]]-Sales[[#This Row],[TotalCost]]</f>
        <v>21.616399999999999</v>
      </c>
      <c r="P6125" s="1">
        <f>Sales[[#This Row],[ProductCost]]*Sales[[#This Row],[OrderQuantity]]</f>
        <v>12.027799999999999</v>
      </c>
      <c r="Q6125" s="1" t="str">
        <f>VLOOKUP(Sales[[#This Row],[ProductKey]], Products!$A$2:$D$1000, 4, FALSE)</f>
        <v>Sport-100 Helmet, Black</v>
      </c>
    </row>
    <row r="6126" spans="1:17" x14ac:dyDescent="0.25">
      <c r="A6126" s="2">
        <v>38172</v>
      </c>
      <c r="B6126" s="1" t="s">
        <v>6401</v>
      </c>
      <c r="C6126">
        <v>215</v>
      </c>
      <c r="D6126">
        <v>13282</v>
      </c>
      <c r="E6126">
        <v>4</v>
      </c>
      <c r="F6126">
        <v>2</v>
      </c>
      <c r="G6126">
        <v>1</v>
      </c>
      <c r="H6126" s="2">
        <v>43285</v>
      </c>
      <c r="I6126" t="str">
        <f>VLOOKUP(Sales[[#This Row],[TerritoryKey]], Territories[], 2, FALSE)</f>
        <v>Southwest</v>
      </c>
      <c r="J6126">
        <f>_xlfn.XLOOKUP(Sales[[#This Row],[ProductKey]], Products!$A:$A, Products!$J:$J)</f>
        <v>12.027799999999999</v>
      </c>
      <c r="K6126">
        <f>_xlfn.XLOOKUP(Sales[[#This Row],[ProductKey]], Products!$A:$A, Products!$K:$K)</f>
        <v>33.644199999999998</v>
      </c>
      <c r="L6126" s="1">
        <f>Sales[[#This Row],[ProductPrice]]*Sales[[#This Row],[OrderQuantity]]</f>
        <v>33.644199999999998</v>
      </c>
      <c r="M6126" s="1">
        <f>Sales[[#This Row],[OrderQuantity]]</f>
        <v>1</v>
      </c>
      <c r="N6126" s="1">
        <f>1</f>
        <v>1</v>
      </c>
      <c r="O6126" s="1">
        <f>Sales[[#This Row],[TotalSales]]-Sales[[#This Row],[TotalCost]]</f>
        <v>21.616399999999999</v>
      </c>
      <c r="P6126" s="1">
        <f>Sales[[#This Row],[ProductCost]]*Sales[[#This Row],[OrderQuantity]]</f>
        <v>12.027799999999999</v>
      </c>
      <c r="Q6126" s="1" t="str">
        <f>VLOOKUP(Sales[[#This Row],[ProductKey]], Products!$A$2:$D$1000, 4, FALSE)</f>
        <v>Sport-100 Helmet, Black</v>
      </c>
    </row>
    <row r="6127" spans="1:17" x14ac:dyDescent="0.25">
      <c r="A6127" s="2">
        <v>38295</v>
      </c>
      <c r="B6127" s="1" t="s">
        <v>6446</v>
      </c>
      <c r="C6127">
        <v>215</v>
      </c>
      <c r="D6127">
        <v>21427</v>
      </c>
      <c r="E6127">
        <v>1</v>
      </c>
      <c r="F6127">
        <v>2</v>
      </c>
      <c r="G6127">
        <v>1</v>
      </c>
      <c r="H6127" s="2">
        <v>43408</v>
      </c>
      <c r="I6127" t="str">
        <f>VLOOKUP(Sales[[#This Row],[TerritoryKey]], Territories[], 2, FALSE)</f>
        <v>Northwest</v>
      </c>
      <c r="J6127">
        <f>_xlfn.XLOOKUP(Sales[[#This Row],[ProductKey]], Products!$A:$A, Products!$J:$J)</f>
        <v>12.027799999999999</v>
      </c>
      <c r="K6127">
        <f>_xlfn.XLOOKUP(Sales[[#This Row],[ProductKey]], Products!$A:$A, Products!$K:$K)</f>
        <v>33.644199999999998</v>
      </c>
      <c r="L6127" s="1">
        <f>Sales[[#This Row],[ProductPrice]]*Sales[[#This Row],[OrderQuantity]]</f>
        <v>33.644199999999998</v>
      </c>
      <c r="M6127" s="1">
        <f>Sales[[#This Row],[OrderQuantity]]</f>
        <v>1</v>
      </c>
      <c r="N6127" s="1">
        <f>1</f>
        <v>1</v>
      </c>
      <c r="O6127" s="1">
        <f>Sales[[#This Row],[TotalSales]]-Sales[[#This Row],[TotalCost]]</f>
        <v>21.616399999999999</v>
      </c>
      <c r="P6127" s="1">
        <f>Sales[[#This Row],[ProductCost]]*Sales[[#This Row],[OrderQuantity]]</f>
        <v>12.027799999999999</v>
      </c>
      <c r="Q6127" s="1" t="str">
        <f>VLOOKUP(Sales[[#This Row],[ProductKey]], Products!$A$2:$D$1000, 4, FALSE)</f>
        <v>Sport-100 Helmet, Black</v>
      </c>
    </row>
    <row r="6128" spans="1:17" x14ac:dyDescent="0.25">
      <c r="A6128" s="2">
        <v>38112</v>
      </c>
      <c r="B6128" s="1" t="s">
        <v>6466</v>
      </c>
      <c r="C6128">
        <v>215</v>
      </c>
      <c r="D6128">
        <v>28265</v>
      </c>
      <c r="E6128">
        <v>1</v>
      </c>
      <c r="F6128">
        <v>2</v>
      </c>
      <c r="G6128">
        <v>1</v>
      </c>
      <c r="H6128" s="2">
        <v>43225</v>
      </c>
      <c r="I6128" t="str">
        <f>VLOOKUP(Sales[[#This Row],[TerritoryKey]], Territories[], 2, FALSE)</f>
        <v>Northwest</v>
      </c>
      <c r="J6128">
        <f>_xlfn.XLOOKUP(Sales[[#This Row],[ProductKey]], Products!$A:$A, Products!$J:$J)</f>
        <v>12.027799999999999</v>
      </c>
      <c r="K6128">
        <f>_xlfn.XLOOKUP(Sales[[#This Row],[ProductKey]], Products!$A:$A, Products!$K:$K)</f>
        <v>33.644199999999998</v>
      </c>
      <c r="L6128" s="1">
        <f>Sales[[#This Row],[ProductPrice]]*Sales[[#This Row],[OrderQuantity]]</f>
        <v>33.644199999999998</v>
      </c>
      <c r="M6128" s="1">
        <f>Sales[[#This Row],[OrderQuantity]]</f>
        <v>1</v>
      </c>
      <c r="N6128" s="1">
        <f>1</f>
        <v>1</v>
      </c>
      <c r="O6128" s="1">
        <f>Sales[[#This Row],[TotalSales]]-Sales[[#This Row],[TotalCost]]</f>
        <v>21.616399999999999</v>
      </c>
      <c r="P6128" s="1">
        <f>Sales[[#This Row],[ProductCost]]*Sales[[#This Row],[OrderQuantity]]</f>
        <v>12.027799999999999</v>
      </c>
      <c r="Q6128" s="1" t="str">
        <f>VLOOKUP(Sales[[#This Row],[ProductKey]], Products!$A$2:$D$1000, 4, FALSE)</f>
        <v>Sport-100 Helmet, Black</v>
      </c>
    </row>
    <row r="6129" spans="1:17" x14ac:dyDescent="0.25">
      <c r="A6129" s="2">
        <v>38324</v>
      </c>
      <c r="B6129" s="1" t="s">
        <v>6511</v>
      </c>
      <c r="C6129">
        <v>215</v>
      </c>
      <c r="D6129">
        <v>18869</v>
      </c>
      <c r="E6129">
        <v>4</v>
      </c>
      <c r="F6129">
        <v>2</v>
      </c>
      <c r="G6129">
        <v>1</v>
      </c>
      <c r="H6129" s="2">
        <v>43437</v>
      </c>
      <c r="I6129" t="str">
        <f>VLOOKUP(Sales[[#This Row],[TerritoryKey]], Territories[], 2, FALSE)</f>
        <v>Southwest</v>
      </c>
      <c r="J6129">
        <f>_xlfn.XLOOKUP(Sales[[#This Row],[ProductKey]], Products!$A:$A, Products!$J:$J)</f>
        <v>12.027799999999999</v>
      </c>
      <c r="K6129">
        <f>_xlfn.XLOOKUP(Sales[[#This Row],[ProductKey]], Products!$A:$A, Products!$K:$K)</f>
        <v>33.644199999999998</v>
      </c>
      <c r="L6129" s="1">
        <f>Sales[[#This Row],[ProductPrice]]*Sales[[#This Row],[OrderQuantity]]</f>
        <v>33.644199999999998</v>
      </c>
      <c r="M6129" s="1">
        <f>Sales[[#This Row],[OrderQuantity]]</f>
        <v>1</v>
      </c>
      <c r="N6129" s="1">
        <f>1</f>
        <v>1</v>
      </c>
      <c r="O6129" s="1">
        <f>Sales[[#This Row],[TotalSales]]-Sales[[#This Row],[TotalCost]]</f>
        <v>21.616399999999999</v>
      </c>
      <c r="P6129" s="1">
        <f>Sales[[#This Row],[ProductCost]]*Sales[[#This Row],[OrderQuantity]]</f>
        <v>12.027799999999999</v>
      </c>
      <c r="Q6129" s="1" t="str">
        <f>VLOOKUP(Sales[[#This Row],[ProductKey]], Products!$A$2:$D$1000, 4, FALSE)</f>
        <v>Sport-100 Helmet, Black</v>
      </c>
    </row>
    <row r="6130" spans="1:17" x14ac:dyDescent="0.25">
      <c r="A6130" s="2">
        <v>38050</v>
      </c>
      <c r="B6130" s="1" t="s">
        <v>6513</v>
      </c>
      <c r="C6130">
        <v>215</v>
      </c>
      <c r="D6130">
        <v>21792</v>
      </c>
      <c r="E6130">
        <v>6</v>
      </c>
      <c r="F6130">
        <v>2</v>
      </c>
      <c r="G6130">
        <v>1</v>
      </c>
      <c r="H6130" s="2">
        <v>43163</v>
      </c>
      <c r="I6130" t="str">
        <f>VLOOKUP(Sales[[#This Row],[TerritoryKey]], Territories[], 2, FALSE)</f>
        <v>Canada</v>
      </c>
      <c r="J6130">
        <f>_xlfn.XLOOKUP(Sales[[#This Row],[ProductKey]], Products!$A:$A, Products!$J:$J)</f>
        <v>12.027799999999999</v>
      </c>
      <c r="K6130">
        <f>_xlfn.XLOOKUP(Sales[[#This Row],[ProductKey]], Products!$A:$A, Products!$K:$K)</f>
        <v>33.644199999999998</v>
      </c>
      <c r="L6130" s="1">
        <f>Sales[[#This Row],[ProductPrice]]*Sales[[#This Row],[OrderQuantity]]</f>
        <v>33.644199999999998</v>
      </c>
      <c r="M6130" s="1">
        <f>Sales[[#This Row],[OrderQuantity]]</f>
        <v>1</v>
      </c>
      <c r="N6130" s="1">
        <f>1</f>
        <v>1</v>
      </c>
      <c r="O6130" s="1">
        <f>Sales[[#This Row],[TotalSales]]-Sales[[#This Row],[TotalCost]]</f>
        <v>21.616399999999999</v>
      </c>
      <c r="P6130" s="1">
        <f>Sales[[#This Row],[ProductCost]]*Sales[[#This Row],[OrderQuantity]]</f>
        <v>12.027799999999999</v>
      </c>
      <c r="Q6130" s="1" t="str">
        <f>VLOOKUP(Sales[[#This Row],[ProductKey]], Products!$A$2:$D$1000, 4, FALSE)</f>
        <v>Sport-100 Helmet, Black</v>
      </c>
    </row>
    <row r="6131" spans="1:17" x14ac:dyDescent="0.25">
      <c r="A6131" s="2">
        <v>38203</v>
      </c>
      <c r="B6131" s="1" t="s">
        <v>6527</v>
      </c>
      <c r="C6131">
        <v>215</v>
      </c>
      <c r="D6131">
        <v>26277</v>
      </c>
      <c r="E6131">
        <v>1</v>
      </c>
      <c r="F6131">
        <v>2</v>
      </c>
      <c r="G6131">
        <v>1</v>
      </c>
      <c r="H6131" s="2">
        <v>43316</v>
      </c>
      <c r="I6131" t="str">
        <f>VLOOKUP(Sales[[#This Row],[TerritoryKey]], Territories[], 2, FALSE)</f>
        <v>Northwest</v>
      </c>
      <c r="J6131">
        <f>_xlfn.XLOOKUP(Sales[[#This Row],[ProductKey]], Products!$A:$A, Products!$J:$J)</f>
        <v>12.027799999999999</v>
      </c>
      <c r="K6131">
        <f>_xlfn.XLOOKUP(Sales[[#This Row],[ProductKey]], Products!$A:$A, Products!$K:$K)</f>
        <v>33.644199999999998</v>
      </c>
      <c r="L6131" s="1">
        <f>Sales[[#This Row],[ProductPrice]]*Sales[[#This Row],[OrderQuantity]]</f>
        <v>33.644199999999998</v>
      </c>
      <c r="M6131" s="1">
        <f>Sales[[#This Row],[OrderQuantity]]</f>
        <v>1</v>
      </c>
      <c r="N6131" s="1">
        <f>1</f>
        <v>1</v>
      </c>
      <c r="O6131" s="1">
        <f>Sales[[#This Row],[TotalSales]]-Sales[[#This Row],[TotalCost]]</f>
        <v>21.616399999999999</v>
      </c>
      <c r="P6131" s="1">
        <f>Sales[[#This Row],[ProductCost]]*Sales[[#This Row],[OrderQuantity]]</f>
        <v>12.027799999999999</v>
      </c>
      <c r="Q6131" s="1" t="str">
        <f>VLOOKUP(Sales[[#This Row],[ProductKey]], Products!$A$2:$D$1000, 4, FALSE)</f>
        <v>Sport-100 Helmet, Black</v>
      </c>
    </row>
    <row r="6132" spans="1:17" x14ac:dyDescent="0.25">
      <c r="A6132" s="2">
        <v>38050</v>
      </c>
      <c r="B6132" s="1" t="s">
        <v>6549</v>
      </c>
      <c r="C6132">
        <v>215</v>
      </c>
      <c r="D6132">
        <v>28133</v>
      </c>
      <c r="E6132">
        <v>9</v>
      </c>
      <c r="F6132">
        <v>2</v>
      </c>
      <c r="G6132">
        <v>1</v>
      </c>
      <c r="H6132" s="2">
        <v>43163</v>
      </c>
      <c r="I6132" t="str">
        <f>VLOOKUP(Sales[[#This Row],[TerritoryKey]], Territories[], 2, FALSE)</f>
        <v>Australia</v>
      </c>
      <c r="J6132">
        <f>_xlfn.XLOOKUP(Sales[[#This Row],[ProductKey]], Products!$A:$A, Products!$J:$J)</f>
        <v>12.027799999999999</v>
      </c>
      <c r="K6132">
        <f>_xlfn.XLOOKUP(Sales[[#This Row],[ProductKey]], Products!$A:$A, Products!$K:$K)</f>
        <v>33.644199999999998</v>
      </c>
      <c r="L6132" s="1">
        <f>Sales[[#This Row],[ProductPrice]]*Sales[[#This Row],[OrderQuantity]]</f>
        <v>33.644199999999998</v>
      </c>
      <c r="M6132" s="1">
        <f>Sales[[#This Row],[OrderQuantity]]</f>
        <v>1</v>
      </c>
      <c r="N6132" s="1">
        <f>1</f>
        <v>1</v>
      </c>
      <c r="O6132" s="1">
        <f>Sales[[#This Row],[TotalSales]]-Sales[[#This Row],[TotalCost]]</f>
        <v>21.616399999999999</v>
      </c>
      <c r="P6132" s="1">
        <f>Sales[[#This Row],[ProductCost]]*Sales[[#This Row],[OrderQuantity]]</f>
        <v>12.027799999999999</v>
      </c>
      <c r="Q6132" s="1" t="str">
        <f>VLOOKUP(Sales[[#This Row],[ProductKey]], Products!$A$2:$D$1000, 4, FALSE)</f>
        <v>Sport-100 Helmet, Black</v>
      </c>
    </row>
    <row r="6133" spans="1:17" x14ac:dyDescent="0.25">
      <c r="A6133" s="2">
        <v>38170</v>
      </c>
      <c r="B6133" s="1" t="s">
        <v>6608</v>
      </c>
      <c r="C6133">
        <v>215</v>
      </c>
      <c r="D6133">
        <v>15634</v>
      </c>
      <c r="E6133">
        <v>10</v>
      </c>
      <c r="F6133">
        <v>2</v>
      </c>
      <c r="G6133">
        <v>1</v>
      </c>
      <c r="H6133" s="2">
        <v>43283</v>
      </c>
      <c r="I6133" t="str">
        <f>VLOOKUP(Sales[[#This Row],[TerritoryKey]], Territories[], 2, FALSE)</f>
        <v>United Kingdom</v>
      </c>
      <c r="J6133">
        <f>_xlfn.XLOOKUP(Sales[[#This Row],[ProductKey]], Products!$A:$A, Products!$J:$J)</f>
        <v>12.027799999999999</v>
      </c>
      <c r="K6133">
        <f>_xlfn.XLOOKUP(Sales[[#This Row],[ProductKey]], Products!$A:$A, Products!$K:$K)</f>
        <v>33.644199999999998</v>
      </c>
      <c r="L6133" s="1">
        <f>Sales[[#This Row],[ProductPrice]]*Sales[[#This Row],[OrderQuantity]]</f>
        <v>33.644199999999998</v>
      </c>
      <c r="M6133" s="1">
        <f>Sales[[#This Row],[OrderQuantity]]</f>
        <v>1</v>
      </c>
      <c r="N6133" s="1">
        <f>1</f>
        <v>1</v>
      </c>
      <c r="O6133" s="1">
        <f>Sales[[#This Row],[TotalSales]]-Sales[[#This Row],[TotalCost]]</f>
        <v>21.616399999999999</v>
      </c>
      <c r="P6133" s="1">
        <f>Sales[[#This Row],[ProductCost]]*Sales[[#This Row],[OrderQuantity]]</f>
        <v>12.027799999999999</v>
      </c>
      <c r="Q6133" s="1" t="str">
        <f>VLOOKUP(Sales[[#This Row],[ProductKey]], Products!$A$2:$D$1000, 4, FALSE)</f>
        <v>Sport-100 Helmet, Black</v>
      </c>
    </row>
    <row r="6134" spans="1:17" x14ac:dyDescent="0.25">
      <c r="A6134" s="2">
        <v>38142</v>
      </c>
      <c r="B6134" s="1" t="s">
        <v>6641</v>
      </c>
      <c r="C6134">
        <v>215</v>
      </c>
      <c r="D6134">
        <v>26547</v>
      </c>
      <c r="E6134">
        <v>9</v>
      </c>
      <c r="F6134">
        <v>2</v>
      </c>
      <c r="G6134">
        <v>1</v>
      </c>
      <c r="H6134" s="2">
        <v>43255</v>
      </c>
      <c r="I6134" t="str">
        <f>VLOOKUP(Sales[[#This Row],[TerritoryKey]], Territories[], 2, FALSE)</f>
        <v>Australia</v>
      </c>
      <c r="J6134">
        <f>_xlfn.XLOOKUP(Sales[[#This Row],[ProductKey]], Products!$A:$A, Products!$J:$J)</f>
        <v>12.027799999999999</v>
      </c>
      <c r="K6134">
        <f>_xlfn.XLOOKUP(Sales[[#This Row],[ProductKey]], Products!$A:$A, Products!$K:$K)</f>
        <v>33.644199999999998</v>
      </c>
      <c r="L6134" s="1">
        <f>Sales[[#This Row],[ProductPrice]]*Sales[[#This Row],[OrderQuantity]]</f>
        <v>33.644199999999998</v>
      </c>
      <c r="M6134" s="1">
        <f>Sales[[#This Row],[OrderQuantity]]</f>
        <v>1</v>
      </c>
      <c r="N6134" s="1">
        <f>1</f>
        <v>1</v>
      </c>
      <c r="O6134" s="1">
        <f>Sales[[#This Row],[TotalSales]]-Sales[[#This Row],[TotalCost]]</f>
        <v>21.616399999999999</v>
      </c>
      <c r="P6134" s="1">
        <f>Sales[[#This Row],[ProductCost]]*Sales[[#This Row],[OrderQuantity]]</f>
        <v>12.027799999999999</v>
      </c>
      <c r="Q6134" s="1" t="str">
        <f>VLOOKUP(Sales[[#This Row],[ProductKey]], Products!$A$2:$D$1000, 4, FALSE)</f>
        <v>Sport-100 Helmet, Black</v>
      </c>
    </row>
    <row r="6135" spans="1:17" x14ac:dyDescent="0.25">
      <c r="A6135" s="2">
        <v>38294</v>
      </c>
      <c r="B6135" s="1" t="s">
        <v>6644</v>
      </c>
      <c r="C6135">
        <v>215</v>
      </c>
      <c r="D6135">
        <v>15973</v>
      </c>
      <c r="E6135">
        <v>1</v>
      </c>
      <c r="F6135">
        <v>2</v>
      </c>
      <c r="G6135">
        <v>1</v>
      </c>
      <c r="H6135" s="2">
        <v>43407</v>
      </c>
      <c r="I6135" t="str">
        <f>VLOOKUP(Sales[[#This Row],[TerritoryKey]], Territories[], 2, FALSE)</f>
        <v>Northwest</v>
      </c>
      <c r="J6135">
        <f>_xlfn.XLOOKUP(Sales[[#This Row],[ProductKey]], Products!$A:$A, Products!$J:$J)</f>
        <v>12.027799999999999</v>
      </c>
      <c r="K6135">
        <f>_xlfn.XLOOKUP(Sales[[#This Row],[ProductKey]], Products!$A:$A, Products!$K:$K)</f>
        <v>33.644199999999998</v>
      </c>
      <c r="L6135" s="1">
        <f>Sales[[#This Row],[ProductPrice]]*Sales[[#This Row],[OrderQuantity]]</f>
        <v>33.644199999999998</v>
      </c>
      <c r="M6135" s="1">
        <f>Sales[[#This Row],[OrderQuantity]]</f>
        <v>1</v>
      </c>
      <c r="N6135" s="1">
        <f>1</f>
        <v>1</v>
      </c>
      <c r="O6135" s="1">
        <f>Sales[[#This Row],[TotalSales]]-Sales[[#This Row],[TotalCost]]</f>
        <v>21.616399999999999</v>
      </c>
      <c r="P6135" s="1">
        <f>Sales[[#This Row],[ProductCost]]*Sales[[#This Row],[OrderQuantity]]</f>
        <v>12.027799999999999</v>
      </c>
      <c r="Q6135" s="1" t="str">
        <f>VLOOKUP(Sales[[#This Row],[ProductKey]], Products!$A$2:$D$1000, 4, FALSE)</f>
        <v>Sport-100 Helmet, Black</v>
      </c>
    </row>
    <row r="6136" spans="1:17" x14ac:dyDescent="0.25">
      <c r="A6136" s="2">
        <v>37990</v>
      </c>
      <c r="B6136" s="1" t="s">
        <v>6696</v>
      </c>
      <c r="C6136">
        <v>215</v>
      </c>
      <c r="D6136">
        <v>15432</v>
      </c>
      <c r="E6136">
        <v>4</v>
      </c>
      <c r="F6136">
        <v>2</v>
      </c>
      <c r="G6136">
        <v>1</v>
      </c>
      <c r="H6136" s="2">
        <v>43104</v>
      </c>
      <c r="I6136" t="str">
        <f>VLOOKUP(Sales[[#This Row],[TerritoryKey]], Territories[], 2, FALSE)</f>
        <v>Southwest</v>
      </c>
      <c r="J6136">
        <f>_xlfn.XLOOKUP(Sales[[#This Row],[ProductKey]], Products!$A:$A, Products!$J:$J)</f>
        <v>12.027799999999999</v>
      </c>
      <c r="K6136">
        <f>_xlfn.XLOOKUP(Sales[[#This Row],[ProductKey]], Products!$A:$A, Products!$K:$K)</f>
        <v>33.644199999999998</v>
      </c>
      <c r="L6136" s="1">
        <f>Sales[[#This Row],[ProductPrice]]*Sales[[#This Row],[OrderQuantity]]</f>
        <v>33.644199999999998</v>
      </c>
      <c r="M6136" s="1">
        <f>Sales[[#This Row],[OrderQuantity]]</f>
        <v>1</v>
      </c>
      <c r="N6136" s="1">
        <f>1</f>
        <v>1</v>
      </c>
      <c r="O6136" s="1">
        <f>Sales[[#This Row],[TotalSales]]-Sales[[#This Row],[TotalCost]]</f>
        <v>21.616399999999999</v>
      </c>
      <c r="P6136" s="1">
        <f>Sales[[#This Row],[ProductCost]]*Sales[[#This Row],[OrderQuantity]]</f>
        <v>12.027799999999999</v>
      </c>
      <c r="Q6136" s="1" t="str">
        <f>VLOOKUP(Sales[[#This Row],[ProductKey]], Products!$A$2:$D$1000, 4, FALSE)</f>
        <v>Sport-100 Helmet, Black</v>
      </c>
    </row>
    <row r="6137" spans="1:17" x14ac:dyDescent="0.25">
      <c r="A6137" s="2">
        <v>38080</v>
      </c>
      <c r="B6137" s="1" t="s">
        <v>6708</v>
      </c>
      <c r="C6137">
        <v>215</v>
      </c>
      <c r="D6137">
        <v>19008</v>
      </c>
      <c r="E6137">
        <v>1</v>
      </c>
      <c r="F6137">
        <v>2</v>
      </c>
      <c r="G6137">
        <v>1</v>
      </c>
      <c r="H6137" s="2">
        <v>43193</v>
      </c>
      <c r="I6137" t="str">
        <f>VLOOKUP(Sales[[#This Row],[TerritoryKey]], Territories[], 2, FALSE)</f>
        <v>Northwest</v>
      </c>
      <c r="J6137">
        <f>_xlfn.XLOOKUP(Sales[[#This Row],[ProductKey]], Products!$A:$A, Products!$J:$J)</f>
        <v>12.027799999999999</v>
      </c>
      <c r="K6137">
        <f>_xlfn.XLOOKUP(Sales[[#This Row],[ProductKey]], Products!$A:$A, Products!$K:$K)</f>
        <v>33.644199999999998</v>
      </c>
      <c r="L6137" s="1">
        <f>Sales[[#This Row],[ProductPrice]]*Sales[[#This Row],[OrderQuantity]]</f>
        <v>33.644199999999998</v>
      </c>
      <c r="M6137" s="1">
        <f>Sales[[#This Row],[OrderQuantity]]</f>
        <v>1</v>
      </c>
      <c r="N6137" s="1">
        <f>1</f>
        <v>1</v>
      </c>
      <c r="O6137" s="1">
        <f>Sales[[#This Row],[TotalSales]]-Sales[[#This Row],[TotalCost]]</f>
        <v>21.616399999999999</v>
      </c>
      <c r="P6137" s="1">
        <f>Sales[[#This Row],[ProductCost]]*Sales[[#This Row],[OrderQuantity]]</f>
        <v>12.027799999999999</v>
      </c>
      <c r="Q6137" s="1" t="str">
        <f>VLOOKUP(Sales[[#This Row],[ProductKey]], Products!$A$2:$D$1000, 4, FALSE)</f>
        <v>Sport-100 Helmet, Black</v>
      </c>
    </row>
    <row r="6138" spans="1:17" x14ac:dyDescent="0.25">
      <c r="A6138" s="2">
        <v>38143</v>
      </c>
      <c r="B6138" s="1" t="s">
        <v>6709</v>
      </c>
      <c r="C6138">
        <v>215</v>
      </c>
      <c r="D6138">
        <v>28438</v>
      </c>
      <c r="E6138">
        <v>10</v>
      </c>
      <c r="F6138">
        <v>2</v>
      </c>
      <c r="G6138">
        <v>1</v>
      </c>
      <c r="H6138" s="2">
        <v>43256</v>
      </c>
      <c r="I6138" t="str">
        <f>VLOOKUP(Sales[[#This Row],[TerritoryKey]], Territories[], 2, FALSE)</f>
        <v>United Kingdom</v>
      </c>
      <c r="J6138">
        <f>_xlfn.XLOOKUP(Sales[[#This Row],[ProductKey]], Products!$A:$A, Products!$J:$J)</f>
        <v>12.027799999999999</v>
      </c>
      <c r="K6138">
        <f>_xlfn.XLOOKUP(Sales[[#This Row],[ProductKey]], Products!$A:$A, Products!$K:$K)</f>
        <v>33.644199999999998</v>
      </c>
      <c r="L6138" s="1">
        <f>Sales[[#This Row],[ProductPrice]]*Sales[[#This Row],[OrderQuantity]]</f>
        <v>33.644199999999998</v>
      </c>
      <c r="M6138" s="1">
        <f>Sales[[#This Row],[OrderQuantity]]</f>
        <v>1</v>
      </c>
      <c r="N6138" s="1">
        <f>1</f>
        <v>1</v>
      </c>
      <c r="O6138" s="1">
        <f>Sales[[#This Row],[TotalSales]]-Sales[[#This Row],[TotalCost]]</f>
        <v>21.616399999999999</v>
      </c>
      <c r="P6138" s="1">
        <f>Sales[[#This Row],[ProductCost]]*Sales[[#This Row],[OrderQuantity]]</f>
        <v>12.027799999999999</v>
      </c>
      <c r="Q6138" s="1" t="str">
        <f>VLOOKUP(Sales[[#This Row],[ProductKey]], Products!$A$2:$D$1000, 4, FALSE)</f>
        <v>Sport-100 Helmet, Black</v>
      </c>
    </row>
    <row r="6139" spans="1:17" x14ac:dyDescent="0.25">
      <c r="A6139" s="2">
        <v>37991</v>
      </c>
      <c r="B6139" s="1" t="s">
        <v>6732</v>
      </c>
      <c r="C6139">
        <v>215</v>
      </c>
      <c r="D6139">
        <v>13120</v>
      </c>
      <c r="E6139">
        <v>9</v>
      </c>
      <c r="F6139">
        <v>2</v>
      </c>
      <c r="G6139">
        <v>1</v>
      </c>
      <c r="H6139" s="2">
        <v>43105</v>
      </c>
      <c r="I6139" t="str">
        <f>VLOOKUP(Sales[[#This Row],[TerritoryKey]], Territories[], 2, FALSE)</f>
        <v>Australia</v>
      </c>
      <c r="J6139">
        <f>_xlfn.XLOOKUP(Sales[[#This Row],[ProductKey]], Products!$A:$A, Products!$J:$J)</f>
        <v>12.027799999999999</v>
      </c>
      <c r="K6139">
        <f>_xlfn.XLOOKUP(Sales[[#This Row],[ProductKey]], Products!$A:$A, Products!$K:$K)</f>
        <v>33.644199999999998</v>
      </c>
      <c r="L6139" s="1">
        <f>Sales[[#This Row],[ProductPrice]]*Sales[[#This Row],[OrderQuantity]]</f>
        <v>33.644199999999998</v>
      </c>
      <c r="M6139" s="1">
        <f>Sales[[#This Row],[OrderQuantity]]</f>
        <v>1</v>
      </c>
      <c r="N6139" s="1">
        <f>1</f>
        <v>1</v>
      </c>
      <c r="O6139" s="1">
        <f>Sales[[#This Row],[TotalSales]]-Sales[[#This Row],[TotalCost]]</f>
        <v>21.616399999999999</v>
      </c>
      <c r="P6139" s="1">
        <f>Sales[[#This Row],[ProductCost]]*Sales[[#This Row],[OrderQuantity]]</f>
        <v>12.027799999999999</v>
      </c>
      <c r="Q6139" s="1" t="str">
        <f>VLOOKUP(Sales[[#This Row],[ProductKey]], Products!$A$2:$D$1000, 4, FALSE)</f>
        <v>Sport-100 Helmet, Black</v>
      </c>
    </row>
    <row r="6140" spans="1:17" x14ac:dyDescent="0.25">
      <c r="A6140" s="2">
        <v>38081</v>
      </c>
      <c r="B6140" s="1" t="s">
        <v>6748</v>
      </c>
      <c r="C6140">
        <v>215</v>
      </c>
      <c r="D6140">
        <v>13538</v>
      </c>
      <c r="E6140">
        <v>8</v>
      </c>
      <c r="F6140">
        <v>2</v>
      </c>
      <c r="G6140">
        <v>1</v>
      </c>
      <c r="H6140" s="2">
        <v>43194</v>
      </c>
      <c r="I6140" t="str">
        <f>VLOOKUP(Sales[[#This Row],[TerritoryKey]], Territories[], 2, FALSE)</f>
        <v>Germany</v>
      </c>
      <c r="J6140">
        <f>_xlfn.XLOOKUP(Sales[[#This Row],[ProductKey]], Products!$A:$A, Products!$J:$J)</f>
        <v>12.027799999999999</v>
      </c>
      <c r="K6140">
        <f>_xlfn.XLOOKUP(Sales[[#This Row],[ProductKey]], Products!$A:$A, Products!$K:$K)</f>
        <v>33.644199999999998</v>
      </c>
      <c r="L6140" s="1">
        <f>Sales[[#This Row],[ProductPrice]]*Sales[[#This Row],[OrderQuantity]]</f>
        <v>33.644199999999998</v>
      </c>
      <c r="M6140" s="1">
        <f>Sales[[#This Row],[OrderQuantity]]</f>
        <v>1</v>
      </c>
      <c r="N6140" s="1">
        <f>1</f>
        <v>1</v>
      </c>
      <c r="O6140" s="1">
        <f>Sales[[#This Row],[TotalSales]]-Sales[[#This Row],[TotalCost]]</f>
        <v>21.616399999999999</v>
      </c>
      <c r="P6140" s="1">
        <f>Sales[[#This Row],[ProductCost]]*Sales[[#This Row],[OrderQuantity]]</f>
        <v>12.027799999999999</v>
      </c>
      <c r="Q6140" s="1" t="str">
        <f>VLOOKUP(Sales[[#This Row],[ProductKey]], Products!$A$2:$D$1000, 4, FALSE)</f>
        <v>Sport-100 Helmet, Black</v>
      </c>
    </row>
    <row r="6141" spans="1:17" x14ac:dyDescent="0.25">
      <c r="A6141" s="2">
        <v>38203</v>
      </c>
      <c r="B6141" s="1" t="s">
        <v>6761</v>
      </c>
      <c r="C6141">
        <v>215</v>
      </c>
      <c r="D6141">
        <v>21009</v>
      </c>
      <c r="E6141">
        <v>8</v>
      </c>
      <c r="F6141">
        <v>2</v>
      </c>
      <c r="G6141">
        <v>1</v>
      </c>
      <c r="H6141" s="2">
        <v>43316</v>
      </c>
      <c r="I6141" t="str">
        <f>VLOOKUP(Sales[[#This Row],[TerritoryKey]], Territories[], 2, FALSE)</f>
        <v>Germany</v>
      </c>
      <c r="J6141">
        <f>_xlfn.XLOOKUP(Sales[[#This Row],[ProductKey]], Products!$A:$A, Products!$J:$J)</f>
        <v>12.027799999999999</v>
      </c>
      <c r="K6141">
        <f>_xlfn.XLOOKUP(Sales[[#This Row],[ProductKey]], Products!$A:$A, Products!$K:$K)</f>
        <v>33.644199999999998</v>
      </c>
      <c r="L6141" s="1">
        <f>Sales[[#This Row],[ProductPrice]]*Sales[[#This Row],[OrderQuantity]]</f>
        <v>33.644199999999998</v>
      </c>
      <c r="M6141" s="1">
        <f>Sales[[#This Row],[OrderQuantity]]</f>
        <v>1</v>
      </c>
      <c r="N6141" s="1">
        <f>1</f>
        <v>1</v>
      </c>
      <c r="O6141" s="1">
        <f>Sales[[#This Row],[TotalSales]]-Sales[[#This Row],[TotalCost]]</f>
        <v>21.616399999999999</v>
      </c>
      <c r="P6141" s="1">
        <f>Sales[[#This Row],[ProductCost]]*Sales[[#This Row],[OrderQuantity]]</f>
        <v>12.027799999999999</v>
      </c>
      <c r="Q6141" s="1" t="str">
        <f>VLOOKUP(Sales[[#This Row],[ProductKey]], Products!$A$2:$D$1000, 4, FALSE)</f>
        <v>Sport-100 Helmet, Black</v>
      </c>
    </row>
    <row r="6142" spans="1:17" x14ac:dyDescent="0.25">
      <c r="A6142" s="2">
        <v>38051</v>
      </c>
      <c r="B6142" s="1" t="s">
        <v>6816</v>
      </c>
      <c r="C6142">
        <v>215</v>
      </c>
      <c r="D6142">
        <v>16029</v>
      </c>
      <c r="E6142">
        <v>9</v>
      </c>
      <c r="F6142">
        <v>2</v>
      </c>
      <c r="G6142">
        <v>1</v>
      </c>
      <c r="H6142" s="2">
        <v>43164</v>
      </c>
      <c r="I6142" t="str">
        <f>VLOOKUP(Sales[[#This Row],[TerritoryKey]], Territories[], 2, FALSE)</f>
        <v>Australia</v>
      </c>
      <c r="J6142">
        <f>_xlfn.XLOOKUP(Sales[[#This Row],[ProductKey]], Products!$A:$A, Products!$J:$J)</f>
        <v>12.027799999999999</v>
      </c>
      <c r="K6142">
        <f>_xlfn.XLOOKUP(Sales[[#This Row],[ProductKey]], Products!$A:$A, Products!$K:$K)</f>
        <v>33.644199999999998</v>
      </c>
      <c r="L6142" s="1">
        <f>Sales[[#This Row],[ProductPrice]]*Sales[[#This Row],[OrderQuantity]]</f>
        <v>33.644199999999998</v>
      </c>
      <c r="M6142" s="1">
        <f>Sales[[#This Row],[OrderQuantity]]</f>
        <v>1</v>
      </c>
      <c r="N6142" s="1">
        <f>1</f>
        <v>1</v>
      </c>
      <c r="O6142" s="1">
        <f>Sales[[#This Row],[TotalSales]]-Sales[[#This Row],[TotalCost]]</f>
        <v>21.616399999999999</v>
      </c>
      <c r="P6142" s="1">
        <f>Sales[[#This Row],[ProductCost]]*Sales[[#This Row],[OrderQuantity]]</f>
        <v>12.027799999999999</v>
      </c>
      <c r="Q6142" s="1" t="str">
        <f>VLOOKUP(Sales[[#This Row],[ProductKey]], Products!$A$2:$D$1000, 4, FALSE)</f>
        <v>Sport-100 Helmet, Black</v>
      </c>
    </row>
    <row r="6143" spans="1:17" x14ac:dyDescent="0.25">
      <c r="A6143" s="2">
        <v>38112</v>
      </c>
      <c r="B6143" s="1" t="s">
        <v>6839</v>
      </c>
      <c r="C6143">
        <v>215</v>
      </c>
      <c r="D6143">
        <v>14408</v>
      </c>
      <c r="E6143">
        <v>4</v>
      </c>
      <c r="F6143">
        <v>2</v>
      </c>
      <c r="G6143">
        <v>1</v>
      </c>
      <c r="H6143" s="2">
        <v>43225</v>
      </c>
      <c r="I6143" t="str">
        <f>VLOOKUP(Sales[[#This Row],[TerritoryKey]], Territories[], 2, FALSE)</f>
        <v>Southwest</v>
      </c>
      <c r="J6143">
        <f>_xlfn.XLOOKUP(Sales[[#This Row],[ProductKey]], Products!$A:$A, Products!$J:$J)</f>
        <v>12.027799999999999</v>
      </c>
      <c r="K6143">
        <f>_xlfn.XLOOKUP(Sales[[#This Row],[ProductKey]], Products!$A:$A, Products!$K:$K)</f>
        <v>33.644199999999998</v>
      </c>
      <c r="L6143" s="1">
        <f>Sales[[#This Row],[ProductPrice]]*Sales[[#This Row],[OrderQuantity]]</f>
        <v>33.644199999999998</v>
      </c>
      <c r="M6143" s="1">
        <f>Sales[[#This Row],[OrderQuantity]]</f>
        <v>1</v>
      </c>
      <c r="N6143" s="1">
        <f>1</f>
        <v>1</v>
      </c>
      <c r="O6143" s="1">
        <f>Sales[[#This Row],[TotalSales]]-Sales[[#This Row],[TotalCost]]</f>
        <v>21.616399999999999</v>
      </c>
      <c r="P6143" s="1">
        <f>Sales[[#This Row],[ProductCost]]*Sales[[#This Row],[OrderQuantity]]</f>
        <v>12.027799999999999</v>
      </c>
      <c r="Q6143" s="1" t="str">
        <f>VLOOKUP(Sales[[#This Row],[ProductKey]], Products!$A$2:$D$1000, 4, FALSE)</f>
        <v>Sport-100 Helmet, Black</v>
      </c>
    </row>
    <row r="6144" spans="1:17" x14ac:dyDescent="0.25">
      <c r="A6144" s="2">
        <v>38295</v>
      </c>
      <c r="B6144" s="1" t="s">
        <v>6846</v>
      </c>
      <c r="C6144">
        <v>215</v>
      </c>
      <c r="D6144">
        <v>15835</v>
      </c>
      <c r="E6144">
        <v>4</v>
      </c>
      <c r="F6144">
        <v>2</v>
      </c>
      <c r="G6144">
        <v>1</v>
      </c>
      <c r="H6144" s="2">
        <v>43408</v>
      </c>
      <c r="I6144" t="str">
        <f>VLOOKUP(Sales[[#This Row],[TerritoryKey]], Territories[], 2, FALSE)</f>
        <v>Southwest</v>
      </c>
      <c r="J6144">
        <f>_xlfn.XLOOKUP(Sales[[#This Row],[ProductKey]], Products!$A:$A, Products!$J:$J)</f>
        <v>12.027799999999999</v>
      </c>
      <c r="K6144">
        <f>_xlfn.XLOOKUP(Sales[[#This Row],[ProductKey]], Products!$A:$A, Products!$K:$K)</f>
        <v>33.644199999999998</v>
      </c>
      <c r="L6144" s="1">
        <f>Sales[[#This Row],[ProductPrice]]*Sales[[#This Row],[OrderQuantity]]</f>
        <v>33.644199999999998</v>
      </c>
      <c r="M6144" s="1">
        <f>Sales[[#This Row],[OrderQuantity]]</f>
        <v>1</v>
      </c>
      <c r="N6144" s="1">
        <f>1</f>
        <v>1</v>
      </c>
      <c r="O6144" s="1">
        <f>Sales[[#This Row],[TotalSales]]-Sales[[#This Row],[TotalCost]]</f>
        <v>21.616399999999999</v>
      </c>
      <c r="P6144" s="1">
        <f>Sales[[#This Row],[ProductCost]]*Sales[[#This Row],[OrderQuantity]]</f>
        <v>12.027799999999999</v>
      </c>
      <c r="Q6144" s="1" t="str">
        <f>VLOOKUP(Sales[[#This Row],[ProductKey]], Products!$A$2:$D$1000, 4, FALSE)</f>
        <v>Sport-100 Helmet, Black</v>
      </c>
    </row>
    <row r="6145" spans="1:17" x14ac:dyDescent="0.25">
      <c r="A6145" s="2">
        <v>38172</v>
      </c>
      <c r="B6145" s="1" t="s">
        <v>6897</v>
      </c>
      <c r="C6145">
        <v>215</v>
      </c>
      <c r="D6145">
        <v>24057</v>
      </c>
      <c r="E6145">
        <v>7</v>
      </c>
      <c r="F6145">
        <v>2</v>
      </c>
      <c r="G6145">
        <v>1</v>
      </c>
      <c r="H6145" s="2">
        <v>43285</v>
      </c>
      <c r="I6145" t="str">
        <f>VLOOKUP(Sales[[#This Row],[TerritoryKey]], Territories[], 2, FALSE)</f>
        <v>France</v>
      </c>
      <c r="J6145">
        <f>_xlfn.XLOOKUP(Sales[[#This Row],[ProductKey]], Products!$A:$A, Products!$J:$J)</f>
        <v>12.027799999999999</v>
      </c>
      <c r="K6145">
        <f>_xlfn.XLOOKUP(Sales[[#This Row],[ProductKey]], Products!$A:$A, Products!$K:$K)</f>
        <v>33.644199999999998</v>
      </c>
      <c r="L6145" s="1">
        <f>Sales[[#This Row],[ProductPrice]]*Sales[[#This Row],[OrderQuantity]]</f>
        <v>33.644199999999998</v>
      </c>
      <c r="M6145" s="1">
        <f>Sales[[#This Row],[OrderQuantity]]</f>
        <v>1</v>
      </c>
      <c r="N6145" s="1">
        <f>1</f>
        <v>1</v>
      </c>
      <c r="O6145" s="1">
        <f>Sales[[#This Row],[TotalSales]]-Sales[[#This Row],[TotalCost]]</f>
        <v>21.616399999999999</v>
      </c>
      <c r="P6145" s="1">
        <f>Sales[[#This Row],[ProductCost]]*Sales[[#This Row],[OrderQuantity]]</f>
        <v>12.027799999999999</v>
      </c>
      <c r="Q6145" s="1" t="str">
        <f>VLOOKUP(Sales[[#This Row],[ProductKey]], Products!$A$2:$D$1000, 4, FALSE)</f>
        <v>Sport-100 Helmet, Black</v>
      </c>
    </row>
    <row r="6146" spans="1:17" x14ac:dyDescent="0.25">
      <c r="A6146" s="2">
        <v>38173</v>
      </c>
      <c r="B6146" s="1" t="s">
        <v>6917</v>
      </c>
      <c r="C6146">
        <v>215</v>
      </c>
      <c r="D6146">
        <v>27698</v>
      </c>
      <c r="E6146">
        <v>9</v>
      </c>
      <c r="F6146">
        <v>2</v>
      </c>
      <c r="G6146">
        <v>1</v>
      </c>
      <c r="H6146" s="2">
        <v>43286</v>
      </c>
      <c r="I6146" t="str">
        <f>VLOOKUP(Sales[[#This Row],[TerritoryKey]], Territories[], 2, FALSE)</f>
        <v>Australia</v>
      </c>
      <c r="J6146">
        <f>_xlfn.XLOOKUP(Sales[[#This Row],[ProductKey]], Products!$A:$A, Products!$J:$J)</f>
        <v>12.027799999999999</v>
      </c>
      <c r="K6146">
        <f>_xlfn.XLOOKUP(Sales[[#This Row],[ProductKey]], Products!$A:$A, Products!$K:$K)</f>
        <v>33.644199999999998</v>
      </c>
      <c r="L6146" s="1">
        <f>Sales[[#This Row],[ProductPrice]]*Sales[[#This Row],[OrderQuantity]]</f>
        <v>33.644199999999998</v>
      </c>
      <c r="M6146" s="1">
        <f>Sales[[#This Row],[OrderQuantity]]</f>
        <v>1</v>
      </c>
      <c r="N6146" s="1">
        <f>1</f>
        <v>1</v>
      </c>
      <c r="O6146" s="1">
        <f>Sales[[#This Row],[TotalSales]]-Sales[[#This Row],[TotalCost]]</f>
        <v>21.616399999999999</v>
      </c>
      <c r="P6146" s="1">
        <f>Sales[[#This Row],[ProductCost]]*Sales[[#This Row],[OrderQuantity]]</f>
        <v>12.027799999999999</v>
      </c>
      <c r="Q6146" s="1" t="str">
        <f>VLOOKUP(Sales[[#This Row],[ProductKey]], Products!$A$2:$D$1000, 4, FALSE)</f>
        <v>Sport-100 Helmet, Black</v>
      </c>
    </row>
    <row r="6147" spans="1:17" x14ac:dyDescent="0.25">
      <c r="A6147" s="2">
        <v>38325</v>
      </c>
      <c r="B6147" s="1" t="s">
        <v>6989</v>
      </c>
      <c r="C6147">
        <v>215</v>
      </c>
      <c r="D6147">
        <v>27743</v>
      </c>
      <c r="E6147">
        <v>9</v>
      </c>
      <c r="F6147">
        <v>2</v>
      </c>
      <c r="G6147">
        <v>1</v>
      </c>
      <c r="H6147" s="2">
        <v>43438</v>
      </c>
      <c r="I6147" t="str">
        <f>VLOOKUP(Sales[[#This Row],[TerritoryKey]], Territories[], 2, FALSE)</f>
        <v>Australia</v>
      </c>
      <c r="J6147">
        <f>_xlfn.XLOOKUP(Sales[[#This Row],[ProductKey]], Products!$A:$A, Products!$J:$J)</f>
        <v>12.027799999999999</v>
      </c>
      <c r="K6147">
        <f>_xlfn.XLOOKUP(Sales[[#This Row],[ProductKey]], Products!$A:$A, Products!$K:$K)</f>
        <v>33.644199999999998</v>
      </c>
      <c r="L6147" s="1">
        <f>Sales[[#This Row],[ProductPrice]]*Sales[[#This Row],[OrderQuantity]]</f>
        <v>33.644199999999998</v>
      </c>
      <c r="M6147" s="1">
        <f>Sales[[#This Row],[OrderQuantity]]</f>
        <v>1</v>
      </c>
      <c r="N6147" s="1">
        <f>1</f>
        <v>1</v>
      </c>
      <c r="O6147" s="1">
        <f>Sales[[#This Row],[TotalSales]]-Sales[[#This Row],[TotalCost]]</f>
        <v>21.616399999999999</v>
      </c>
      <c r="P6147" s="1">
        <f>Sales[[#This Row],[ProductCost]]*Sales[[#This Row],[OrderQuantity]]</f>
        <v>12.027799999999999</v>
      </c>
      <c r="Q6147" s="1" t="str">
        <f>VLOOKUP(Sales[[#This Row],[ProductKey]], Products!$A$2:$D$1000, 4, FALSE)</f>
        <v>Sport-100 Helmet, Black</v>
      </c>
    </row>
    <row r="6148" spans="1:17" x14ac:dyDescent="0.25">
      <c r="A6148" s="2">
        <v>38295</v>
      </c>
      <c r="B6148" s="1" t="s">
        <v>6997</v>
      </c>
      <c r="C6148">
        <v>215</v>
      </c>
      <c r="D6148">
        <v>28119</v>
      </c>
      <c r="E6148">
        <v>9</v>
      </c>
      <c r="F6148">
        <v>2</v>
      </c>
      <c r="G6148">
        <v>1</v>
      </c>
      <c r="H6148" s="2">
        <v>43408</v>
      </c>
      <c r="I6148" t="str">
        <f>VLOOKUP(Sales[[#This Row],[TerritoryKey]], Territories[], 2, FALSE)</f>
        <v>Australia</v>
      </c>
      <c r="J6148">
        <f>_xlfn.XLOOKUP(Sales[[#This Row],[ProductKey]], Products!$A:$A, Products!$J:$J)</f>
        <v>12.027799999999999</v>
      </c>
      <c r="K6148">
        <f>_xlfn.XLOOKUP(Sales[[#This Row],[ProductKey]], Products!$A:$A, Products!$K:$K)</f>
        <v>33.644199999999998</v>
      </c>
      <c r="L6148" s="1">
        <f>Sales[[#This Row],[ProductPrice]]*Sales[[#This Row],[OrderQuantity]]</f>
        <v>33.644199999999998</v>
      </c>
      <c r="M6148" s="1">
        <f>Sales[[#This Row],[OrderQuantity]]</f>
        <v>1</v>
      </c>
      <c r="N6148" s="1">
        <f>1</f>
        <v>1</v>
      </c>
      <c r="O6148" s="1">
        <f>Sales[[#This Row],[TotalSales]]-Sales[[#This Row],[TotalCost]]</f>
        <v>21.616399999999999</v>
      </c>
      <c r="P6148" s="1">
        <f>Sales[[#This Row],[ProductCost]]*Sales[[#This Row],[OrderQuantity]]</f>
        <v>12.027799999999999</v>
      </c>
      <c r="Q6148" s="1" t="str">
        <f>VLOOKUP(Sales[[#This Row],[ProductKey]], Products!$A$2:$D$1000, 4, FALSE)</f>
        <v>Sport-100 Helmet, Black</v>
      </c>
    </row>
    <row r="6149" spans="1:17" x14ac:dyDescent="0.25">
      <c r="A6149" s="2">
        <v>38051</v>
      </c>
      <c r="B6149" s="1" t="s">
        <v>7005</v>
      </c>
      <c r="C6149">
        <v>215</v>
      </c>
      <c r="D6149">
        <v>29050</v>
      </c>
      <c r="E6149">
        <v>4</v>
      </c>
      <c r="F6149">
        <v>2</v>
      </c>
      <c r="G6149">
        <v>1</v>
      </c>
      <c r="H6149" s="2">
        <v>43164</v>
      </c>
      <c r="I6149" t="str">
        <f>VLOOKUP(Sales[[#This Row],[TerritoryKey]], Territories[], 2, FALSE)</f>
        <v>Southwest</v>
      </c>
      <c r="J6149">
        <f>_xlfn.XLOOKUP(Sales[[#This Row],[ProductKey]], Products!$A:$A, Products!$J:$J)</f>
        <v>12.027799999999999</v>
      </c>
      <c r="K6149">
        <f>_xlfn.XLOOKUP(Sales[[#This Row],[ProductKey]], Products!$A:$A, Products!$K:$K)</f>
        <v>33.644199999999998</v>
      </c>
      <c r="L6149" s="1">
        <f>Sales[[#This Row],[ProductPrice]]*Sales[[#This Row],[OrderQuantity]]</f>
        <v>33.644199999999998</v>
      </c>
      <c r="M6149" s="1">
        <f>Sales[[#This Row],[OrderQuantity]]</f>
        <v>1</v>
      </c>
      <c r="N6149" s="1">
        <f>1</f>
        <v>1</v>
      </c>
      <c r="O6149" s="1">
        <f>Sales[[#This Row],[TotalSales]]-Sales[[#This Row],[TotalCost]]</f>
        <v>21.616399999999999</v>
      </c>
      <c r="P6149" s="1">
        <f>Sales[[#This Row],[ProductCost]]*Sales[[#This Row],[OrderQuantity]]</f>
        <v>12.027799999999999</v>
      </c>
      <c r="Q6149" s="1" t="str">
        <f>VLOOKUP(Sales[[#This Row],[ProductKey]], Products!$A$2:$D$1000, 4, FALSE)</f>
        <v>Sport-100 Helmet, Black</v>
      </c>
    </row>
    <row r="6150" spans="1:17" x14ac:dyDescent="0.25">
      <c r="A6150" s="2">
        <v>38111</v>
      </c>
      <c r="B6150" s="1" t="s">
        <v>7094</v>
      </c>
      <c r="C6150">
        <v>215</v>
      </c>
      <c r="D6150">
        <v>19137</v>
      </c>
      <c r="E6150">
        <v>1</v>
      </c>
      <c r="F6150">
        <v>2</v>
      </c>
      <c r="G6150">
        <v>1</v>
      </c>
      <c r="H6150" s="2">
        <v>43224</v>
      </c>
      <c r="I6150" t="str">
        <f>VLOOKUP(Sales[[#This Row],[TerritoryKey]], Territories[], 2, FALSE)</f>
        <v>Northwest</v>
      </c>
      <c r="J6150">
        <f>_xlfn.XLOOKUP(Sales[[#This Row],[ProductKey]], Products!$A:$A, Products!$J:$J)</f>
        <v>12.027799999999999</v>
      </c>
      <c r="K6150">
        <f>_xlfn.XLOOKUP(Sales[[#This Row],[ProductKey]], Products!$A:$A, Products!$K:$K)</f>
        <v>33.644199999999998</v>
      </c>
      <c r="L6150" s="1">
        <f>Sales[[#This Row],[ProductPrice]]*Sales[[#This Row],[OrderQuantity]]</f>
        <v>33.644199999999998</v>
      </c>
      <c r="M6150" s="1">
        <f>Sales[[#This Row],[OrderQuantity]]</f>
        <v>1</v>
      </c>
      <c r="N6150" s="1">
        <f>1</f>
        <v>1</v>
      </c>
      <c r="O6150" s="1">
        <f>Sales[[#This Row],[TotalSales]]-Sales[[#This Row],[TotalCost]]</f>
        <v>21.616399999999999</v>
      </c>
      <c r="P6150" s="1">
        <f>Sales[[#This Row],[ProductCost]]*Sales[[#This Row],[OrderQuantity]]</f>
        <v>12.027799999999999</v>
      </c>
      <c r="Q6150" s="1" t="str">
        <f>VLOOKUP(Sales[[#This Row],[ProductKey]], Products!$A$2:$D$1000, 4, FALSE)</f>
        <v>Sport-100 Helmet, Black</v>
      </c>
    </row>
    <row r="6151" spans="1:17" x14ac:dyDescent="0.25">
      <c r="A6151" s="2">
        <v>38294</v>
      </c>
      <c r="B6151" s="1" t="s">
        <v>7168</v>
      </c>
      <c r="C6151">
        <v>215</v>
      </c>
      <c r="D6151">
        <v>26823</v>
      </c>
      <c r="E6151">
        <v>8</v>
      </c>
      <c r="F6151">
        <v>2</v>
      </c>
      <c r="G6151">
        <v>1</v>
      </c>
      <c r="H6151" s="2">
        <v>43407</v>
      </c>
      <c r="I6151" t="str">
        <f>VLOOKUP(Sales[[#This Row],[TerritoryKey]], Territories[], 2, FALSE)</f>
        <v>Germany</v>
      </c>
      <c r="J6151">
        <f>_xlfn.XLOOKUP(Sales[[#This Row],[ProductKey]], Products!$A:$A, Products!$J:$J)</f>
        <v>12.027799999999999</v>
      </c>
      <c r="K6151">
        <f>_xlfn.XLOOKUP(Sales[[#This Row],[ProductKey]], Products!$A:$A, Products!$K:$K)</f>
        <v>33.644199999999998</v>
      </c>
      <c r="L6151" s="1">
        <f>Sales[[#This Row],[ProductPrice]]*Sales[[#This Row],[OrderQuantity]]</f>
        <v>33.644199999999998</v>
      </c>
      <c r="M6151" s="1">
        <f>Sales[[#This Row],[OrderQuantity]]</f>
        <v>1</v>
      </c>
      <c r="N6151" s="1">
        <f>1</f>
        <v>1</v>
      </c>
      <c r="O6151" s="1">
        <f>Sales[[#This Row],[TotalSales]]-Sales[[#This Row],[TotalCost]]</f>
        <v>21.616399999999999</v>
      </c>
      <c r="P6151" s="1">
        <f>Sales[[#This Row],[ProductCost]]*Sales[[#This Row],[OrderQuantity]]</f>
        <v>12.027799999999999</v>
      </c>
      <c r="Q6151" s="1" t="str">
        <f>VLOOKUP(Sales[[#This Row],[ProductKey]], Products!$A$2:$D$1000, 4, FALSE)</f>
        <v>Sport-100 Helmet, Black</v>
      </c>
    </row>
    <row r="6152" spans="1:17" x14ac:dyDescent="0.25">
      <c r="A6152" s="2">
        <v>38234</v>
      </c>
      <c r="B6152" s="1" t="s">
        <v>7235</v>
      </c>
      <c r="C6152">
        <v>215</v>
      </c>
      <c r="D6152">
        <v>28275</v>
      </c>
      <c r="E6152">
        <v>4</v>
      </c>
      <c r="F6152">
        <v>2</v>
      </c>
      <c r="G6152">
        <v>1</v>
      </c>
      <c r="H6152" s="2">
        <v>43347</v>
      </c>
      <c r="I6152" t="str">
        <f>VLOOKUP(Sales[[#This Row],[TerritoryKey]], Territories[], 2, FALSE)</f>
        <v>Southwest</v>
      </c>
      <c r="J6152">
        <f>_xlfn.XLOOKUP(Sales[[#This Row],[ProductKey]], Products!$A:$A, Products!$J:$J)</f>
        <v>12.027799999999999</v>
      </c>
      <c r="K6152">
        <f>_xlfn.XLOOKUP(Sales[[#This Row],[ProductKey]], Products!$A:$A, Products!$K:$K)</f>
        <v>33.644199999999998</v>
      </c>
      <c r="L6152" s="1">
        <f>Sales[[#This Row],[ProductPrice]]*Sales[[#This Row],[OrderQuantity]]</f>
        <v>33.644199999999998</v>
      </c>
      <c r="M6152" s="1">
        <f>Sales[[#This Row],[OrderQuantity]]</f>
        <v>1</v>
      </c>
      <c r="N6152" s="1">
        <f>1</f>
        <v>1</v>
      </c>
      <c r="O6152" s="1">
        <f>Sales[[#This Row],[TotalSales]]-Sales[[#This Row],[TotalCost]]</f>
        <v>21.616399999999999</v>
      </c>
      <c r="P6152" s="1">
        <f>Sales[[#This Row],[ProductCost]]*Sales[[#This Row],[OrderQuantity]]</f>
        <v>12.027799999999999</v>
      </c>
      <c r="Q6152" s="1" t="str">
        <f>VLOOKUP(Sales[[#This Row],[ProductKey]], Products!$A$2:$D$1000, 4, FALSE)</f>
        <v>Sport-100 Helmet, Black</v>
      </c>
    </row>
    <row r="6153" spans="1:17" x14ac:dyDescent="0.25">
      <c r="A6153" s="2">
        <v>38111</v>
      </c>
      <c r="B6153" s="1" t="s">
        <v>7238</v>
      </c>
      <c r="C6153">
        <v>215</v>
      </c>
      <c r="D6153">
        <v>29027</v>
      </c>
      <c r="E6153">
        <v>6</v>
      </c>
      <c r="F6153">
        <v>2</v>
      </c>
      <c r="G6153">
        <v>1</v>
      </c>
      <c r="H6153" s="2">
        <v>43224</v>
      </c>
      <c r="I6153" t="str">
        <f>VLOOKUP(Sales[[#This Row],[TerritoryKey]], Territories[], 2, FALSE)</f>
        <v>Canada</v>
      </c>
      <c r="J6153">
        <f>_xlfn.XLOOKUP(Sales[[#This Row],[ProductKey]], Products!$A:$A, Products!$J:$J)</f>
        <v>12.027799999999999</v>
      </c>
      <c r="K6153">
        <f>_xlfn.XLOOKUP(Sales[[#This Row],[ProductKey]], Products!$A:$A, Products!$K:$K)</f>
        <v>33.644199999999998</v>
      </c>
      <c r="L6153" s="1">
        <f>Sales[[#This Row],[ProductPrice]]*Sales[[#This Row],[OrderQuantity]]</f>
        <v>33.644199999999998</v>
      </c>
      <c r="M6153" s="1">
        <f>Sales[[#This Row],[OrderQuantity]]</f>
        <v>1</v>
      </c>
      <c r="N6153" s="1">
        <f>1</f>
        <v>1</v>
      </c>
      <c r="O6153" s="1">
        <f>Sales[[#This Row],[TotalSales]]-Sales[[#This Row],[TotalCost]]</f>
        <v>21.616399999999999</v>
      </c>
      <c r="P6153" s="1">
        <f>Sales[[#This Row],[ProductCost]]*Sales[[#This Row],[OrderQuantity]]</f>
        <v>12.027799999999999</v>
      </c>
      <c r="Q6153" s="1" t="str">
        <f>VLOOKUP(Sales[[#This Row],[ProductKey]], Products!$A$2:$D$1000, 4, FALSE)</f>
        <v>Sport-100 Helmet, Black</v>
      </c>
    </row>
    <row r="6154" spans="1:17" x14ac:dyDescent="0.25">
      <c r="A6154" s="2">
        <v>38111</v>
      </c>
      <c r="B6154" s="1" t="s">
        <v>7291</v>
      </c>
      <c r="C6154">
        <v>215</v>
      </c>
      <c r="D6154">
        <v>21759</v>
      </c>
      <c r="E6154">
        <v>6</v>
      </c>
      <c r="F6154">
        <v>2</v>
      </c>
      <c r="G6154">
        <v>1</v>
      </c>
      <c r="H6154" s="2">
        <v>43224</v>
      </c>
      <c r="I6154" t="str">
        <f>VLOOKUP(Sales[[#This Row],[TerritoryKey]], Territories[], 2, FALSE)</f>
        <v>Canada</v>
      </c>
      <c r="J6154">
        <f>_xlfn.XLOOKUP(Sales[[#This Row],[ProductKey]], Products!$A:$A, Products!$J:$J)</f>
        <v>12.027799999999999</v>
      </c>
      <c r="K6154">
        <f>_xlfn.XLOOKUP(Sales[[#This Row],[ProductKey]], Products!$A:$A, Products!$K:$K)</f>
        <v>33.644199999999998</v>
      </c>
      <c r="L6154" s="1">
        <f>Sales[[#This Row],[ProductPrice]]*Sales[[#This Row],[OrderQuantity]]</f>
        <v>33.644199999999998</v>
      </c>
      <c r="M6154" s="1">
        <f>Sales[[#This Row],[OrderQuantity]]</f>
        <v>1</v>
      </c>
      <c r="N6154" s="1">
        <f>1</f>
        <v>1</v>
      </c>
      <c r="O6154" s="1">
        <f>Sales[[#This Row],[TotalSales]]-Sales[[#This Row],[TotalCost]]</f>
        <v>21.616399999999999</v>
      </c>
      <c r="P6154" s="1">
        <f>Sales[[#This Row],[ProductCost]]*Sales[[#This Row],[OrderQuantity]]</f>
        <v>12.027799999999999</v>
      </c>
      <c r="Q6154" s="1" t="str">
        <f>VLOOKUP(Sales[[#This Row],[ProductKey]], Products!$A$2:$D$1000, 4, FALSE)</f>
        <v>Sport-100 Helmet, Black</v>
      </c>
    </row>
    <row r="6155" spans="1:17" x14ac:dyDescent="0.25">
      <c r="A6155" s="2">
        <v>38233</v>
      </c>
      <c r="B6155" s="1" t="s">
        <v>7354</v>
      </c>
      <c r="C6155">
        <v>215</v>
      </c>
      <c r="D6155">
        <v>11418</v>
      </c>
      <c r="E6155">
        <v>8</v>
      </c>
      <c r="F6155">
        <v>2</v>
      </c>
      <c r="G6155">
        <v>1</v>
      </c>
      <c r="H6155" s="2">
        <v>43346</v>
      </c>
      <c r="I6155" t="str">
        <f>VLOOKUP(Sales[[#This Row],[TerritoryKey]], Territories[], 2, FALSE)</f>
        <v>Germany</v>
      </c>
      <c r="J6155">
        <f>_xlfn.XLOOKUP(Sales[[#This Row],[ProductKey]], Products!$A:$A, Products!$J:$J)</f>
        <v>12.027799999999999</v>
      </c>
      <c r="K6155">
        <f>_xlfn.XLOOKUP(Sales[[#This Row],[ProductKey]], Products!$A:$A, Products!$K:$K)</f>
        <v>33.644199999999998</v>
      </c>
      <c r="L6155" s="1">
        <f>Sales[[#This Row],[ProductPrice]]*Sales[[#This Row],[OrderQuantity]]</f>
        <v>33.644199999999998</v>
      </c>
      <c r="M6155" s="1">
        <f>Sales[[#This Row],[OrderQuantity]]</f>
        <v>1</v>
      </c>
      <c r="N6155" s="1">
        <f>1</f>
        <v>1</v>
      </c>
      <c r="O6155" s="1">
        <f>Sales[[#This Row],[TotalSales]]-Sales[[#This Row],[TotalCost]]</f>
        <v>21.616399999999999</v>
      </c>
      <c r="P6155" s="1">
        <f>Sales[[#This Row],[ProductCost]]*Sales[[#This Row],[OrderQuantity]]</f>
        <v>12.027799999999999</v>
      </c>
      <c r="Q6155" s="1" t="str">
        <f>VLOOKUP(Sales[[#This Row],[ProductKey]], Products!$A$2:$D$1000, 4, FALSE)</f>
        <v>Sport-100 Helmet, Black</v>
      </c>
    </row>
    <row r="6156" spans="1:17" x14ac:dyDescent="0.25">
      <c r="A6156" s="2">
        <v>38020</v>
      </c>
      <c r="B6156" s="1" t="s">
        <v>7374</v>
      </c>
      <c r="C6156">
        <v>215</v>
      </c>
      <c r="D6156">
        <v>11200</v>
      </c>
      <c r="E6156">
        <v>6</v>
      </c>
      <c r="F6156">
        <v>2</v>
      </c>
      <c r="G6156">
        <v>1</v>
      </c>
      <c r="H6156" s="2">
        <v>43134</v>
      </c>
      <c r="I6156" t="str">
        <f>VLOOKUP(Sales[[#This Row],[TerritoryKey]], Territories[], 2, FALSE)</f>
        <v>Canada</v>
      </c>
      <c r="J6156">
        <f>_xlfn.XLOOKUP(Sales[[#This Row],[ProductKey]], Products!$A:$A, Products!$J:$J)</f>
        <v>12.027799999999999</v>
      </c>
      <c r="K6156">
        <f>_xlfn.XLOOKUP(Sales[[#This Row],[ProductKey]], Products!$A:$A, Products!$K:$K)</f>
        <v>33.644199999999998</v>
      </c>
      <c r="L6156" s="1">
        <f>Sales[[#This Row],[ProductPrice]]*Sales[[#This Row],[OrderQuantity]]</f>
        <v>33.644199999999998</v>
      </c>
      <c r="M6156" s="1">
        <f>Sales[[#This Row],[OrderQuantity]]</f>
        <v>1</v>
      </c>
      <c r="N6156" s="1">
        <f>1</f>
        <v>1</v>
      </c>
      <c r="O6156" s="1">
        <f>Sales[[#This Row],[TotalSales]]-Sales[[#This Row],[TotalCost]]</f>
        <v>21.616399999999999</v>
      </c>
      <c r="P6156" s="1">
        <f>Sales[[#This Row],[ProductCost]]*Sales[[#This Row],[OrderQuantity]]</f>
        <v>12.027799999999999</v>
      </c>
      <c r="Q6156" s="1" t="str">
        <f>VLOOKUP(Sales[[#This Row],[ProductKey]], Products!$A$2:$D$1000, 4, FALSE)</f>
        <v>Sport-100 Helmet, Black</v>
      </c>
    </row>
    <row r="6157" spans="1:17" x14ac:dyDescent="0.25">
      <c r="A6157" s="2">
        <v>38023</v>
      </c>
      <c r="B6157" s="1" t="s">
        <v>7400</v>
      </c>
      <c r="C6157">
        <v>215</v>
      </c>
      <c r="D6157">
        <v>24880</v>
      </c>
      <c r="E6157">
        <v>10</v>
      </c>
      <c r="F6157">
        <v>2</v>
      </c>
      <c r="G6157">
        <v>1</v>
      </c>
      <c r="H6157" s="2">
        <v>43137</v>
      </c>
      <c r="I6157" t="str">
        <f>VLOOKUP(Sales[[#This Row],[TerritoryKey]], Territories[], 2, FALSE)</f>
        <v>United Kingdom</v>
      </c>
      <c r="J6157">
        <f>_xlfn.XLOOKUP(Sales[[#This Row],[ProductKey]], Products!$A:$A, Products!$J:$J)</f>
        <v>12.027799999999999</v>
      </c>
      <c r="K6157">
        <f>_xlfn.XLOOKUP(Sales[[#This Row],[ProductKey]], Products!$A:$A, Products!$K:$K)</f>
        <v>33.644199999999998</v>
      </c>
      <c r="L6157" s="1">
        <f>Sales[[#This Row],[ProductPrice]]*Sales[[#This Row],[OrderQuantity]]</f>
        <v>33.644199999999998</v>
      </c>
      <c r="M6157" s="1">
        <f>Sales[[#This Row],[OrderQuantity]]</f>
        <v>1</v>
      </c>
      <c r="N6157" s="1">
        <f>1</f>
        <v>1</v>
      </c>
      <c r="O6157" s="1">
        <f>Sales[[#This Row],[TotalSales]]-Sales[[#This Row],[TotalCost]]</f>
        <v>21.616399999999999</v>
      </c>
      <c r="P6157" s="1">
        <f>Sales[[#This Row],[ProductCost]]*Sales[[#This Row],[OrderQuantity]]</f>
        <v>12.027799999999999</v>
      </c>
      <c r="Q6157" s="1" t="str">
        <f>VLOOKUP(Sales[[#This Row],[ProductKey]], Products!$A$2:$D$1000, 4, FALSE)</f>
        <v>Sport-100 Helmet, Black</v>
      </c>
    </row>
    <row r="6158" spans="1:17" x14ac:dyDescent="0.25">
      <c r="A6158" s="2">
        <v>38296</v>
      </c>
      <c r="B6158" s="1" t="s">
        <v>7402</v>
      </c>
      <c r="C6158">
        <v>215</v>
      </c>
      <c r="D6158">
        <v>12841</v>
      </c>
      <c r="E6158">
        <v>7</v>
      </c>
      <c r="F6158">
        <v>2</v>
      </c>
      <c r="G6158">
        <v>1</v>
      </c>
      <c r="H6158" s="2">
        <v>43409</v>
      </c>
      <c r="I6158" t="str">
        <f>VLOOKUP(Sales[[#This Row],[TerritoryKey]], Territories[], 2, FALSE)</f>
        <v>France</v>
      </c>
      <c r="J6158">
        <f>_xlfn.XLOOKUP(Sales[[#This Row],[ProductKey]], Products!$A:$A, Products!$J:$J)</f>
        <v>12.027799999999999</v>
      </c>
      <c r="K6158">
        <f>_xlfn.XLOOKUP(Sales[[#This Row],[ProductKey]], Products!$A:$A, Products!$K:$K)</f>
        <v>33.644199999999998</v>
      </c>
      <c r="L6158" s="1">
        <f>Sales[[#This Row],[ProductPrice]]*Sales[[#This Row],[OrderQuantity]]</f>
        <v>33.644199999999998</v>
      </c>
      <c r="M6158" s="1">
        <f>Sales[[#This Row],[OrderQuantity]]</f>
        <v>1</v>
      </c>
      <c r="N6158" s="1">
        <f>1</f>
        <v>1</v>
      </c>
      <c r="O6158" s="1">
        <f>Sales[[#This Row],[TotalSales]]-Sales[[#This Row],[TotalCost]]</f>
        <v>21.616399999999999</v>
      </c>
      <c r="P6158" s="1">
        <f>Sales[[#This Row],[ProductCost]]*Sales[[#This Row],[OrderQuantity]]</f>
        <v>12.027799999999999</v>
      </c>
      <c r="Q6158" s="1" t="str">
        <f>VLOOKUP(Sales[[#This Row],[ProductKey]], Products!$A$2:$D$1000, 4, FALSE)</f>
        <v>Sport-100 Helmet, Black</v>
      </c>
    </row>
    <row r="6159" spans="1:17" x14ac:dyDescent="0.25">
      <c r="A6159" s="2">
        <v>38143</v>
      </c>
      <c r="B6159" s="1" t="s">
        <v>7479</v>
      </c>
      <c r="C6159">
        <v>215</v>
      </c>
      <c r="D6159">
        <v>15012</v>
      </c>
      <c r="E6159">
        <v>1</v>
      </c>
      <c r="F6159">
        <v>2</v>
      </c>
      <c r="G6159">
        <v>1</v>
      </c>
      <c r="H6159" s="2">
        <v>43256</v>
      </c>
      <c r="I6159" t="str">
        <f>VLOOKUP(Sales[[#This Row],[TerritoryKey]], Territories[], 2, FALSE)</f>
        <v>Northwest</v>
      </c>
      <c r="J6159">
        <f>_xlfn.XLOOKUP(Sales[[#This Row],[ProductKey]], Products!$A:$A, Products!$J:$J)</f>
        <v>12.027799999999999</v>
      </c>
      <c r="K6159">
        <f>_xlfn.XLOOKUP(Sales[[#This Row],[ProductKey]], Products!$A:$A, Products!$K:$K)</f>
        <v>33.644199999999998</v>
      </c>
      <c r="L6159" s="1">
        <f>Sales[[#This Row],[ProductPrice]]*Sales[[#This Row],[OrderQuantity]]</f>
        <v>33.644199999999998</v>
      </c>
      <c r="M6159" s="1">
        <f>Sales[[#This Row],[OrderQuantity]]</f>
        <v>1</v>
      </c>
      <c r="N6159" s="1">
        <f>1</f>
        <v>1</v>
      </c>
      <c r="O6159" s="1">
        <f>Sales[[#This Row],[TotalSales]]-Sales[[#This Row],[TotalCost]]</f>
        <v>21.616399999999999</v>
      </c>
      <c r="P6159" s="1">
        <f>Sales[[#This Row],[ProductCost]]*Sales[[#This Row],[OrderQuantity]]</f>
        <v>12.027799999999999</v>
      </c>
      <c r="Q6159" s="1" t="str">
        <f>VLOOKUP(Sales[[#This Row],[ProductKey]], Products!$A$2:$D$1000, 4, FALSE)</f>
        <v>Sport-100 Helmet, Black</v>
      </c>
    </row>
    <row r="6160" spans="1:17" x14ac:dyDescent="0.25">
      <c r="A6160" s="2">
        <v>38173</v>
      </c>
      <c r="B6160" s="1" t="s">
        <v>7560</v>
      </c>
      <c r="C6160">
        <v>215</v>
      </c>
      <c r="D6160">
        <v>27916</v>
      </c>
      <c r="E6160">
        <v>4</v>
      </c>
      <c r="F6160">
        <v>2</v>
      </c>
      <c r="G6160">
        <v>1</v>
      </c>
      <c r="H6160" s="2">
        <v>43286</v>
      </c>
      <c r="I6160" t="str">
        <f>VLOOKUP(Sales[[#This Row],[TerritoryKey]], Territories[], 2, FALSE)</f>
        <v>Southwest</v>
      </c>
      <c r="J6160">
        <f>_xlfn.XLOOKUP(Sales[[#This Row],[ProductKey]], Products!$A:$A, Products!$J:$J)</f>
        <v>12.027799999999999</v>
      </c>
      <c r="K6160">
        <f>_xlfn.XLOOKUP(Sales[[#This Row],[ProductKey]], Products!$A:$A, Products!$K:$K)</f>
        <v>33.644199999999998</v>
      </c>
      <c r="L6160" s="1">
        <f>Sales[[#This Row],[ProductPrice]]*Sales[[#This Row],[OrderQuantity]]</f>
        <v>33.644199999999998</v>
      </c>
      <c r="M6160" s="1">
        <f>Sales[[#This Row],[OrderQuantity]]</f>
        <v>1</v>
      </c>
      <c r="N6160" s="1">
        <f>1</f>
        <v>1</v>
      </c>
      <c r="O6160" s="1">
        <f>Sales[[#This Row],[TotalSales]]-Sales[[#This Row],[TotalCost]]</f>
        <v>21.616399999999999</v>
      </c>
      <c r="P6160" s="1">
        <f>Sales[[#This Row],[ProductCost]]*Sales[[#This Row],[OrderQuantity]]</f>
        <v>12.027799999999999</v>
      </c>
      <c r="Q6160" s="1" t="str">
        <f>VLOOKUP(Sales[[#This Row],[ProductKey]], Products!$A$2:$D$1000, 4, FALSE)</f>
        <v>Sport-100 Helmet, Black</v>
      </c>
    </row>
    <row r="6161" spans="1:17" x14ac:dyDescent="0.25">
      <c r="A6161" s="2">
        <v>38266</v>
      </c>
      <c r="B6161" s="1" t="s">
        <v>7636</v>
      </c>
      <c r="C6161">
        <v>215</v>
      </c>
      <c r="D6161">
        <v>26206</v>
      </c>
      <c r="E6161">
        <v>10</v>
      </c>
      <c r="F6161">
        <v>2</v>
      </c>
      <c r="G6161">
        <v>1</v>
      </c>
      <c r="H6161" s="2">
        <v>43379</v>
      </c>
      <c r="I6161" t="str">
        <f>VLOOKUP(Sales[[#This Row],[TerritoryKey]], Territories[], 2, FALSE)</f>
        <v>United Kingdom</v>
      </c>
      <c r="J6161">
        <f>_xlfn.XLOOKUP(Sales[[#This Row],[ProductKey]], Products!$A:$A, Products!$J:$J)</f>
        <v>12.027799999999999</v>
      </c>
      <c r="K6161">
        <f>_xlfn.XLOOKUP(Sales[[#This Row],[ProductKey]], Products!$A:$A, Products!$K:$K)</f>
        <v>33.644199999999998</v>
      </c>
      <c r="L6161" s="1">
        <f>Sales[[#This Row],[ProductPrice]]*Sales[[#This Row],[OrderQuantity]]</f>
        <v>33.644199999999998</v>
      </c>
      <c r="M6161" s="1">
        <f>Sales[[#This Row],[OrderQuantity]]</f>
        <v>1</v>
      </c>
      <c r="N6161" s="1">
        <f>1</f>
        <v>1</v>
      </c>
      <c r="O6161" s="1">
        <f>Sales[[#This Row],[TotalSales]]-Sales[[#This Row],[TotalCost]]</f>
        <v>21.616399999999999</v>
      </c>
      <c r="P6161" s="1">
        <f>Sales[[#This Row],[ProductCost]]*Sales[[#This Row],[OrderQuantity]]</f>
        <v>12.027799999999999</v>
      </c>
      <c r="Q6161" s="1" t="str">
        <f>VLOOKUP(Sales[[#This Row],[ProductKey]], Products!$A$2:$D$1000, 4, FALSE)</f>
        <v>Sport-100 Helmet, Black</v>
      </c>
    </row>
    <row r="6162" spans="1:17" x14ac:dyDescent="0.25">
      <c r="A6162" s="2">
        <v>38235</v>
      </c>
      <c r="B6162" s="1" t="s">
        <v>7651</v>
      </c>
      <c r="C6162">
        <v>215</v>
      </c>
      <c r="D6162">
        <v>11993</v>
      </c>
      <c r="E6162">
        <v>9</v>
      </c>
      <c r="F6162">
        <v>2</v>
      </c>
      <c r="G6162">
        <v>1</v>
      </c>
      <c r="H6162" s="2">
        <v>43348</v>
      </c>
      <c r="I6162" t="str">
        <f>VLOOKUP(Sales[[#This Row],[TerritoryKey]], Territories[], 2, FALSE)</f>
        <v>Australia</v>
      </c>
      <c r="J6162">
        <f>_xlfn.XLOOKUP(Sales[[#This Row],[ProductKey]], Products!$A:$A, Products!$J:$J)</f>
        <v>12.027799999999999</v>
      </c>
      <c r="K6162">
        <f>_xlfn.XLOOKUP(Sales[[#This Row],[ProductKey]], Products!$A:$A, Products!$K:$K)</f>
        <v>33.644199999999998</v>
      </c>
      <c r="L6162" s="1">
        <f>Sales[[#This Row],[ProductPrice]]*Sales[[#This Row],[OrderQuantity]]</f>
        <v>33.644199999999998</v>
      </c>
      <c r="M6162" s="1">
        <f>Sales[[#This Row],[OrderQuantity]]</f>
        <v>1</v>
      </c>
      <c r="N6162" s="1">
        <f>1</f>
        <v>1</v>
      </c>
      <c r="O6162" s="1">
        <f>Sales[[#This Row],[TotalSales]]-Sales[[#This Row],[TotalCost]]</f>
        <v>21.616399999999999</v>
      </c>
      <c r="P6162" s="1">
        <f>Sales[[#This Row],[ProductCost]]*Sales[[#This Row],[OrderQuantity]]</f>
        <v>12.027799999999999</v>
      </c>
      <c r="Q6162" s="1" t="str">
        <f>VLOOKUP(Sales[[#This Row],[ProductKey]], Products!$A$2:$D$1000, 4, FALSE)</f>
        <v>Sport-100 Helmet, Black</v>
      </c>
    </row>
    <row r="6163" spans="1:17" x14ac:dyDescent="0.25">
      <c r="A6163" s="2">
        <v>38142</v>
      </c>
      <c r="B6163" s="1" t="s">
        <v>7678</v>
      </c>
      <c r="C6163">
        <v>215</v>
      </c>
      <c r="D6163">
        <v>19415</v>
      </c>
      <c r="E6163">
        <v>8</v>
      </c>
      <c r="F6163">
        <v>2</v>
      </c>
      <c r="G6163">
        <v>1</v>
      </c>
      <c r="H6163" s="2">
        <v>43255</v>
      </c>
      <c r="I6163" t="str">
        <f>VLOOKUP(Sales[[#This Row],[TerritoryKey]], Territories[], 2, FALSE)</f>
        <v>Germany</v>
      </c>
      <c r="J6163">
        <f>_xlfn.XLOOKUP(Sales[[#This Row],[ProductKey]], Products!$A:$A, Products!$J:$J)</f>
        <v>12.027799999999999</v>
      </c>
      <c r="K6163">
        <f>_xlfn.XLOOKUP(Sales[[#This Row],[ProductKey]], Products!$A:$A, Products!$K:$K)</f>
        <v>33.644199999999998</v>
      </c>
      <c r="L6163" s="1">
        <f>Sales[[#This Row],[ProductPrice]]*Sales[[#This Row],[OrderQuantity]]</f>
        <v>33.644199999999998</v>
      </c>
      <c r="M6163" s="1">
        <f>Sales[[#This Row],[OrderQuantity]]</f>
        <v>1</v>
      </c>
      <c r="N6163" s="1">
        <f>1</f>
        <v>1</v>
      </c>
      <c r="O6163" s="1">
        <f>Sales[[#This Row],[TotalSales]]-Sales[[#This Row],[TotalCost]]</f>
        <v>21.616399999999999</v>
      </c>
      <c r="P6163" s="1">
        <f>Sales[[#This Row],[ProductCost]]*Sales[[#This Row],[OrderQuantity]]</f>
        <v>12.027799999999999</v>
      </c>
      <c r="Q6163" s="1" t="str">
        <f>VLOOKUP(Sales[[#This Row],[ProductKey]], Products!$A$2:$D$1000, 4, FALSE)</f>
        <v>Sport-100 Helmet, Black</v>
      </c>
    </row>
    <row r="6164" spans="1:17" x14ac:dyDescent="0.25">
      <c r="A6164" s="2">
        <v>38082</v>
      </c>
      <c r="B6164" s="1" t="s">
        <v>7731</v>
      </c>
      <c r="C6164">
        <v>215</v>
      </c>
      <c r="D6164">
        <v>25610</v>
      </c>
      <c r="E6164">
        <v>8</v>
      </c>
      <c r="F6164">
        <v>2</v>
      </c>
      <c r="G6164">
        <v>1</v>
      </c>
      <c r="H6164" s="2">
        <v>43195</v>
      </c>
      <c r="I6164" t="str">
        <f>VLOOKUP(Sales[[#This Row],[TerritoryKey]], Territories[], 2, FALSE)</f>
        <v>Germany</v>
      </c>
      <c r="J6164">
        <f>_xlfn.XLOOKUP(Sales[[#This Row],[ProductKey]], Products!$A:$A, Products!$J:$J)</f>
        <v>12.027799999999999</v>
      </c>
      <c r="K6164">
        <f>_xlfn.XLOOKUP(Sales[[#This Row],[ProductKey]], Products!$A:$A, Products!$K:$K)</f>
        <v>33.644199999999998</v>
      </c>
      <c r="L6164" s="1">
        <f>Sales[[#This Row],[ProductPrice]]*Sales[[#This Row],[OrderQuantity]]</f>
        <v>33.644199999999998</v>
      </c>
      <c r="M6164" s="1">
        <f>Sales[[#This Row],[OrderQuantity]]</f>
        <v>1</v>
      </c>
      <c r="N6164" s="1">
        <f>1</f>
        <v>1</v>
      </c>
      <c r="O6164" s="1">
        <f>Sales[[#This Row],[TotalSales]]-Sales[[#This Row],[TotalCost]]</f>
        <v>21.616399999999999</v>
      </c>
      <c r="P6164" s="1">
        <f>Sales[[#This Row],[ProductCost]]*Sales[[#This Row],[OrderQuantity]]</f>
        <v>12.027799999999999</v>
      </c>
      <c r="Q6164" s="1" t="str">
        <f>VLOOKUP(Sales[[#This Row],[ProductKey]], Products!$A$2:$D$1000, 4, FALSE)</f>
        <v>Sport-100 Helmet, Black</v>
      </c>
    </row>
    <row r="6165" spans="1:17" x14ac:dyDescent="0.25">
      <c r="A6165" s="2">
        <v>38111</v>
      </c>
      <c r="B6165" s="1" t="s">
        <v>7732</v>
      </c>
      <c r="C6165">
        <v>215</v>
      </c>
      <c r="D6165">
        <v>15547</v>
      </c>
      <c r="E6165">
        <v>4</v>
      </c>
      <c r="F6165">
        <v>2</v>
      </c>
      <c r="G6165">
        <v>1</v>
      </c>
      <c r="H6165" s="2">
        <v>43224</v>
      </c>
      <c r="I6165" t="str">
        <f>VLOOKUP(Sales[[#This Row],[TerritoryKey]], Territories[], 2, FALSE)</f>
        <v>Southwest</v>
      </c>
      <c r="J6165">
        <f>_xlfn.XLOOKUP(Sales[[#This Row],[ProductKey]], Products!$A:$A, Products!$J:$J)</f>
        <v>12.027799999999999</v>
      </c>
      <c r="K6165">
        <f>_xlfn.XLOOKUP(Sales[[#This Row],[ProductKey]], Products!$A:$A, Products!$K:$K)</f>
        <v>33.644199999999998</v>
      </c>
      <c r="L6165" s="1">
        <f>Sales[[#This Row],[ProductPrice]]*Sales[[#This Row],[OrderQuantity]]</f>
        <v>33.644199999999998</v>
      </c>
      <c r="M6165" s="1">
        <f>Sales[[#This Row],[OrderQuantity]]</f>
        <v>1</v>
      </c>
      <c r="N6165" s="1">
        <f>1</f>
        <v>1</v>
      </c>
      <c r="O6165" s="1">
        <f>Sales[[#This Row],[TotalSales]]-Sales[[#This Row],[TotalCost]]</f>
        <v>21.616399999999999</v>
      </c>
      <c r="P6165" s="1">
        <f>Sales[[#This Row],[ProductCost]]*Sales[[#This Row],[OrderQuantity]]</f>
        <v>12.027799999999999</v>
      </c>
      <c r="Q6165" s="1" t="str">
        <f>VLOOKUP(Sales[[#This Row],[ProductKey]], Products!$A$2:$D$1000, 4, FALSE)</f>
        <v>Sport-100 Helmet, Black</v>
      </c>
    </row>
    <row r="6166" spans="1:17" x14ac:dyDescent="0.25">
      <c r="A6166" s="2">
        <v>38111</v>
      </c>
      <c r="B6166" s="1" t="s">
        <v>7739</v>
      </c>
      <c r="C6166">
        <v>215</v>
      </c>
      <c r="D6166">
        <v>15887</v>
      </c>
      <c r="E6166">
        <v>1</v>
      </c>
      <c r="F6166">
        <v>2</v>
      </c>
      <c r="G6166">
        <v>1</v>
      </c>
      <c r="H6166" s="2">
        <v>43224</v>
      </c>
      <c r="I6166" t="str">
        <f>VLOOKUP(Sales[[#This Row],[TerritoryKey]], Territories[], 2, FALSE)</f>
        <v>Northwest</v>
      </c>
      <c r="J6166">
        <f>_xlfn.XLOOKUP(Sales[[#This Row],[ProductKey]], Products!$A:$A, Products!$J:$J)</f>
        <v>12.027799999999999</v>
      </c>
      <c r="K6166">
        <f>_xlfn.XLOOKUP(Sales[[#This Row],[ProductKey]], Products!$A:$A, Products!$K:$K)</f>
        <v>33.644199999999998</v>
      </c>
      <c r="L6166" s="1">
        <f>Sales[[#This Row],[ProductPrice]]*Sales[[#This Row],[OrderQuantity]]</f>
        <v>33.644199999999998</v>
      </c>
      <c r="M6166" s="1">
        <f>Sales[[#This Row],[OrderQuantity]]</f>
        <v>1</v>
      </c>
      <c r="N6166" s="1">
        <f>1</f>
        <v>1</v>
      </c>
      <c r="O6166" s="1">
        <f>Sales[[#This Row],[TotalSales]]-Sales[[#This Row],[TotalCost]]</f>
        <v>21.616399999999999</v>
      </c>
      <c r="P6166" s="1">
        <f>Sales[[#This Row],[ProductCost]]*Sales[[#This Row],[OrderQuantity]]</f>
        <v>12.027799999999999</v>
      </c>
      <c r="Q6166" s="1" t="str">
        <f>VLOOKUP(Sales[[#This Row],[ProductKey]], Products!$A$2:$D$1000, 4, FALSE)</f>
        <v>Sport-100 Helmet, Black</v>
      </c>
    </row>
    <row r="6167" spans="1:17" x14ac:dyDescent="0.25">
      <c r="A6167" s="2">
        <v>38265</v>
      </c>
      <c r="B6167" s="1" t="s">
        <v>7772</v>
      </c>
      <c r="C6167">
        <v>215</v>
      </c>
      <c r="D6167">
        <v>22016</v>
      </c>
      <c r="E6167">
        <v>1</v>
      </c>
      <c r="F6167">
        <v>2</v>
      </c>
      <c r="G6167">
        <v>1</v>
      </c>
      <c r="H6167" s="2">
        <v>43378</v>
      </c>
      <c r="I6167" t="str">
        <f>VLOOKUP(Sales[[#This Row],[TerritoryKey]], Territories[], 2, FALSE)</f>
        <v>Northwest</v>
      </c>
      <c r="J6167">
        <f>_xlfn.XLOOKUP(Sales[[#This Row],[ProductKey]], Products!$A:$A, Products!$J:$J)</f>
        <v>12.027799999999999</v>
      </c>
      <c r="K6167">
        <f>_xlfn.XLOOKUP(Sales[[#This Row],[ProductKey]], Products!$A:$A, Products!$K:$K)</f>
        <v>33.644199999999998</v>
      </c>
      <c r="L6167" s="1">
        <f>Sales[[#This Row],[ProductPrice]]*Sales[[#This Row],[OrderQuantity]]</f>
        <v>33.644199999999998</v>
      </c>
      <c r="M6167" s="1">
        <f>Sales[[#This Row],[OrderQuantity]]</f>
        <v>1</v>
      </c>
      <c r="N6167" s="1">
        <f>1</f>
        <v>1</v>
      </c>
      <c r="O6167" s="1">
        <f>Sales[[#This Row],[TotalSales]]-Sales[[#This Row],[TotalCost]]</f>
        <v>21.616399999999999</v>
      </c>
      <c r="P6167" s="1">
        <f>Sales[[#This Row],[ProductCost]]*Sales[[#This Row],[OrderQuantity]]</f>
        <v>12.027799999999999</v>
      </c>
      <c r="Q6167" s="1" t="str">
        <f>VLOOKUP(Sales[[#This Row],[ProductKey]], Products!$A$2:$D$1000, 4, FALSE)</f>
        <v>Sport-100 Helmet, Black</v>
      </c>
    </row>
    <row r="6168" spans="1:17" x14ac:dyDescent="0.25">
      <c r="A6168" s="2">
        <v>38052</v>
      </c>
      <c r="B6168" s="1" t="s">
        <v>7860</v>
      </c>
      <c r="C6168">
        <v>215</v>
      </c>
      <c r="D6168">
        <v>15848</v>
      </c>
      <c r="E6168">
        <v>1</v>
      </c>
      <c r="F6168">
        <v>2</v>
      </c>
      <c r="G6168">
        <v>1</v>
      </c>
      <c r="H6168" s="2">
        <v>43165</v>
      </c>
      <c r="I6168" t="str">
        <f>VLOOKUP(Sales[[#This Row],[TerritoryKey]], Territories[], 2, FALSE)</f>
        <v>Northwest</v>
      </c>
      <c r="J6168">
        <f>_xlfn.XLOOKUP(Sales[[#This Row],[ProductKey]], Products!$A:$A, Products!$J:$J)</f>
        <v>12.027799999999999</v>
      </c>
      <c r="K6168">
        <f>_xlfn.XLOOKUP(Sales[[#This Row],[ProductKey]], Products!$A:$A, Products!$K:$K)</f>
        <v>33.644199999999998</v>
      </c>
      <c r="L6168" s="1">
        <f>Sales[[#This Row],[ProductPrice]]*Sales[[#This Row],[OrderQuantity]]</f>
        <v>33.644199999999998</v>
      </c>
      <c r="M6168" s="1">
        <f>Sales[[#This Row],[OrderQuantity]]</f>
        <v>1</v>
      </c>
      <c r="N6168" s="1">
        <f>1</f>
        <v>1</v>
      </c>
      <c r="O6168" s="1">
        <f>Sales[[#This Row],[TotalSales]]-Sales[[#This Row],[TotalCost]]</f>
        <v>21.616399999999999</v>
      </c>
      <c r="P6168" s="1">
        <f>Sales[[#This Row],[ProductCost]]*Sales[[#This Row],[OrderQuantity]]</f>
        <v>12.027799999999999</v>
      </c>
      <c r="Q6168" s="1" t="str">
        <f>VLOOKUP(Sales[[#This Row],[ProductKey]], Products!$A$2:$D$1000, 4, FALSE)</f>
        <v>Sport-100 Helmet, Black</v>
      </c>
    </row>
    <row r="6169" spans="1:17" x14ac:dyDescent="0.25">
      <c r="A6169" s="2">
        <v>38050</v>
      </c>
      <c r="B6169" s="1" t="s">
        <v>7879</v>
      </c>
      <c r="C6169">
        <v>215</v>
      </c>
      <c r="D6169">
        <v>29345</v>
      </c>
      <c r="E6169">
        <v>9</v>
      </c>
      <c r="F6169">
        <v>2</v>
      </c>
      <c r="G6169">
        <v>1</v>
      </c>
      <c r="H6169" s="2">
        <v>43163</v>
      </c>
      <c r="I6169" t="str">
        <f>VLOOKUP(Sales[[#This Row],[TerritoryKey]], Territories[], 2, FALSE)</f>
        <v>Australia</v>
      </c>
      <c r="J6169">
        <f>_xlfn.XLOOKUP(Sales[[#This Row],[ProductKey]], Products!$A:$A, Products!$J:$J)</f>
        <v>12.027799999999999</v>
      </c>
      <c r="K6169">
        <f>_xlfn.XLOOKUP(Sales[[#This Row],[ProductKey]], Products!$A:$A, Products!$K:$K)</f>
        <v>33.644199999999998</v>
      </c>
      <c r="L6169" s="1">
        <f>Sales[[#This Row],[ProductPrice]]*Sales[[#This Row],[OrderQuantity]]</f>
        <v>33.644199999999998</v>
      </c>
      <c r="M6169" s="1">
        <f>Sales[[#This Row],[OrderQuantity]]</f>
        <v>1</v>
      </c>
      <c r="N6169" s="1">
        <f>1</f>
        <v>1</v>
      </c>
      <c r="O6169" s="1">
        <f>Sales[[#This Row],[TotalSales]]-Sales[[#This Row],[TotalCost]]</f>
        <v>21.616399999999999</v>
      </c>
      <c r="P6169" s="1">
        <f>Sales[[#This Row],[ProductCost]]*Sales[[#This Row],[OrderQuantity]]</f>
        <v>12.027799999999999</v>
      </c>
      <c r="Q6169" s="1" t="str">
        <f>VLOOKUP(Sales[[#This Row],[ProductKey]], Products!$A$2:$D$1000, 4, FALSE)</f>
        <v>Sport-100 Helmet, Black</v>
      </c>
    </row>
    <row r="6170" spans="1:17" x14ac:dyDescent="0.25">
      <c r="A6170" s="2">
        <v>37990</v>
      </c>
      <c r="B6170" s="1" t="s">
        <v>7904</v>
      </c>
      <c r="C6170">
        <v>215</v>
      </c>
      <c r="D6170">
        <v>20051</v>
      </c>
      <c r="E6170">
        <v>8</v>
      </c>
      <c r="F6170">
        <v>2</v>
      </c>
      <c r="G6170">
        <v>1</v>
      </c>
      <c r="H6170" s="2">
        <v>43104</v>
      </c>
      <c r="I6170" t="str">
        <f>VLOOKUP(Sales[[#This Row],[TerritoryKey]], Territories[], 2, FALSE)</f>
        <v>Germany</v>
      </c>
      <c r="J6170">
        <f>_xlfn.XLOOKUP(Sales[[#This Row],[ProductKey]], Products!$A:$A, Products!$J:$J)</f>
        <v>12.027799999999999</v>
      </c>
      <c r="K6170">
        <f>_xlfn.XLOOKUP(Sales[[#This Row],[ProductKey]], Products!$A:$A, Products!$K:$K)</f>
        <v>33.644199999999998</v>
      </c>
      <c r="L6170" s="1">
        <f>Sales[[#This Row],[ProductPrice]]*Sales[[#This Row],[OrderQuantity]]</f>
        <v>33.644199999999998</v>
      </c>
      <c r="M6170" s="1">
        <f>Sales[[#This Row],[OrderQuantity]]</f>
        <v>1</v>
      </c>
      <c r="N6170" s="1">
        <f>1</f>
        <v>1</v>
      </c>
      <c r="O6170" s="1">
        <f>Sales[[#This Row],[TotalSales]]-Sales[[#This Row],[TotalCost]]</f>
        <v>21.616399999999999</v>
      </c>
      <c r="P6170" s="1">
        <f>Sales[[#This Row],[ProductCost]]*Sales[[#This Row],[OrderQuantity]]</f>
        <v>12.027799999999999</v>
      </c>
      <c r="Q6170" s="1" t="str">
        <f>VLOOKUP(Sales[[#This Row],[ProductKey]], Products!$A$2:$D$1000, 4, FALSE)</f>
        <v>Sport-100 Helmet, Black</v>
      </c>
    </row>
    <row r="6171" spans="1:17" x14ac:dyDescent="0.25">
      <c r="A6171" s="2">
        <v>37752</v>
      </c>
      <c r="B6171" s="1" t="s">
        <v>35</v>
      </c>
      <c r="C6171">
        <v>220</v>
      </c>
      <c r="D6171">
        <v>13602</v>
      </c>
      <c r="E6171">
        <v>10</v>
      </c>
      <c r="F6171">
        <v>2</v>
      </c>
      <c r="G6171">
        <v>1</v>
      </c>
      <c r="H6171" s="2">
        <v>42866</v>
      </c>
      <c r="I6171" t="str">
        <f>VLOOKUP(Sales[[#This Row],[TerritoryKey]], Territories[], 2, FALSE)</f>
        <v>United Kingdom</v>
      </c>
      <c r="J6171">
        <f>_xlfn.XLOOKUP(Sales[[#This Row],[ProductKey]], Products!$A:$A, Products!$J:$J)</f>
        <v>12.027799999999999</v>
      </c>
      <c r="K6171">
        <f>_xlfn.XLOOKUP(Sales[[#This Row],[ProductKey]], Products!$A:$A, Products!$K:$K)</f>
        <v>33.644199999999998</v>
      </c>
      <c r="L6171" s="1">
        <f>Sales[[#This Row],[ProductPrice]]*Sales[[#This Row],[OrderQuantity]]</f>
        <v>33.644199999999998</v>
      </c>
      <c r="M6171" s="1">
        <f>Sales[[#This Row],[OrderQuantity]]</f>
        <v>1</v>
      </c>
      <c r="N6171" s="1">
        <f>1</f>
        <v>1</v>
      </c>
      <c r="O6171" s="1">
        <f>Sales[[#This Row],[TotalSales]]-Sales[[#This Row],[TotalCost]]</f>
        <v>21.616399999999999</v>
      </c>
      <c r="P6171" s="1">
        <f>Sales[[#This Row],[ProductCost]]*Sales[[#This Row],[OrderQuantity]]</f>
        <v>12.027799999999999</v>
      </c>
      <c r="Q6171" s="1" t="str">
        <f>VLOOKUP(Sales[[#This Row],[ProductKey]], Products!$A$2:$D$1000, 4, FALSE)</f>
        <v>Sport-100 Helmet, Blue</v>
      </c>
    </row>
    <row r="6172" spans="1:17" x14ac:dyDescent="0.25">
      <c r="A6172" s="2">
        <v>37874</v>
      </c>
      <c r="B6172" s="1" t="s">
        <v>57</v>
      </c>
      <c r="C6172">
        <v>220</v>
      </c>
      <c r="D6172">
        <v>25445</v>
      </c>
      <c r="E6172">
        <v>8</v>
      </c>
      <c r="F6172">
        <v>2</v>
      </c>
      <c r="G6172">
        <v>1</v>
      </c>
      <c r="H6172" s="2">
        <v>42988</v>
      </c>
      <c r="I6172" t="str">
        <f>VLOOKUP(Sales[[#This Row],[TerritoryKey]], Territories[], 2, FALSE)</f>
        <v>Germany</v>
      </c>
      <c r="J6172">
        <f>_xlfn.XLOOKUP(Sales[[#This Row],[ProductKey]], Products!$A:$A, Products!$J:$J)</f>
        <v>12.027799999999999</v>
      </c>
      <c r="K6172">
        <f>_xlfn.XLOOKUP(Sales[[#This Row],[ProductKey]], Products!$A:$A, Products!$K:$K)</f>
        <v>33.644199999999998</v>
      </c>
      <c r="L6172" s="1">
        <f>Sales[[#This Row],[ProductPrice]]*Sales[[#This Row],[OrderQuantity]]</f>
        <v>33.644199999999998</v>
      </c>
      <c r="M6172" s="1">
        <f>Sales[[#This Row],[OrderQuantity]]</f>
        <v>1</v>
      </c>
      <c r="N6172" s="1">
        <f>1</f>
        <v>1</v>
      </c>
      <c r="O6172" s="1">
        <f>Sales[[#This Row],[TotalSales]]-Sales[[#This Row],[TotalCost]]</f>
        <v>21.616399999999999</v>
      </c>
      <c r="P6172" s="1">
        <f>Sales[[#This Row],[ProductCost]]*Sales[[#This Row],[OrderQuantity]]</f>
        <v>12.027799999999999</v>
      </c>
      <c r="Q6172" s="1" t="str">
        <f>VLOOKUP(Sales[[#This Row],[ProductKey]], Products!$A$2:$D$1000, 4, FALSE)</f>
        <v>Sport-100 Helmet, Blue</v>
      </c>
    </row>
    <row r="6173" spans="1:17" x14ac:dyDescent="0.25">
      <c r="A6173" s="2">
        <v>37783</v>
      </c>
      <c r="B6173" s="1" t="s">
        <v>61</v>
      </c>
      <c r="C6173">
        <v>220</v>
      </c>
      <c r="D6173">
        <v>17848</v>
      </c>
      <c r="E6173">
        <v>8</v>
      </c>
      <c r="F6173">
        <v>2</v>
      </c>
      <c r="G6173">
        <v>1</v>
      </c>
      <c r="H6173" s="2">
        <v>42897</v>
      </c>
      <c r="I6173" t="str">
        <f>VLOOKUP(Sales[[#This Row],[TerritoryKey]], Territories[], 2, FALSE)</f>
        <v>Germany</v>
      </c>
      <c r="J6173">
        <f>_xlfn.XLOOKUP(Sales[[#This Row],[ProductKey]], Products!$A:$A, Products!$J:$J)</f>
        <v>12.027799999999999</v>
      </c>
      <c r="K6173">
        <f>_xlfn.XLOOKUP(Sales[[#This Row],[ProductKey]], Products!$A:$A, Products!$K:$K)</f>
        <v>33.644199999999998</v>
      </c>
      <c r="L6173" s="1">
        <f>Sales[[#This Row],[ProductPrice]]*Sales[[#This Row],[OrderQuantity]]</f>
        <v>33.644199999999998</v>
      </c>
      <c r="M6173" s="1">
        <f>Sales[[#This Row],[OrderQuantity]]</f>
        <v>1</v>
      </c>
      <c r="N6173" s="1">
        <f>1</f>
        <v>1</v>
      </c>
      <c r="O6173" s="1">
        <f>Sales[[#This Row],[TotalSales]]-Sales[[#This Row],[TotalCost]]</f>
        <v>21.616399999999999</v>
      </c>
      <c r="P6173" s="1">
        <f>Sales[[#This Row],[ProductCost]]*Sales[[#This Row],[OrderQuantity]]</f>
        <v>12.027799999999999</v>
      </c>
      <c r="Q6173" s="1" t="str">
        <f>VLOOKUP(Sales[[#This Row],[ProductKey]], Products!$A$2:$D$1000, 4, FALSE)</f>
        <v>Sport-100 Helmet, Blue</v>
      </c>
    </row>
    <row r="6174" spans="1:17" x14ac:dyDescent="0.25">
      <c r="A6174" s="2">
        <v>37690</v>
      </c>
      <c r="B6174" s="1" t="s">
        <v>112</v>
      </c>
      <c r="C6174">
        <v>220</v>
      </c>
      <c r="D6174">
        <v>22674</v>
      </c>
      <c r="E6174">
        <v>8</v>
      </c>
      <c r="F6174">
        <v>2</v>
      </c>
      <c r="G6174">
        <v>1</v>
      </c>
      <c r="H6174" s="2">
        <v>42804</v>
      </c>
      <c r="I6174" t="str">
        <f>VLOOKUP(Sales[[#This Row],[TerritoryKey]], Territories[], 2, FALSE)</f>
        <v>Germany</v>
      </c>
      <c r="J6174">
        <f>_xlfn.XLOOKUP(Sales[[#This Row],[ProductKey]], Products!$A:$A, Products!$J:$J)</f>
        <v>12.027799999999999</v>
      </c>
      <c r="K6174">
        <f>_xlfn.XLOOKUP(Sales[[#This Row],[ProductKey]], Products!$A:$A, Products!$K:$K)</f>
        <v>33.644199999999998</v>
      </c>
      <c r="L6174" s="1">
        <f>Sales[[#This Row],[ProductPrice]]*Sales[[#This Row],[OrderQuantity]]</f>
        <v>33.644199999999998</v>
      </c>
      <c r="M6174" s="1">
        <f>Sales[[#This Row],[OrderQuantity]]</f>
        <v>1</v>
      </c>
      <c r="N6174" s="1">
        <f>1</f>
        <v>1</v>
      </c>
      <c r="O6174" s="1">
        <f>Sales[[#This Row],[TotalSales]]-Sales[[#This Row],[TotalCost]]</f>
        <v>21.616399999999999</v>
      </c>
      <c r="P6174" s="1">
        <f>Sales[[#This Row],[ProductCost]]*Sales[[#This Row],[OrderQuantity]]</f>
        <v>12.027799999999999</v>
      </c>
      <c r="Q6174" s="1" t="str">
        <f>VLOOKUP(Sales[[#This Row],[ProductKey]], Products!$A$2:$D$1000, 4, FALSE)</f>
        <v>Sport-100 Helmet, Blue</v>
      </c>
    </row>
    <row r="6175" spans="1:17" x14ac:dyDescent="0.25">
      <c r="A6175" s="2">
        <v>37845</v>
      </c>
      <c r="B6175" s="1" t="s">
        <v>119</v>
      </c>
      <c r="C6175">
        <v>220</v>
      </c>
      <c r="D6175">
        <v>13366</v>
      </c>
      <c r="E6175">
        <v>6</v>
      </c>
      <c r="F6175">
        <v>2</v>
      </c>
      <c r="G6175">
        <v>1</v>
      </c>
      <c r="H6175" s="2">
        <v>42959</v>
      </c>
      <c r="I6175" t="str">
        <f>VLOOKUP(Sales[[#This Row],[TerritoryKey]], Territories[], 2, FALSE)</f>
        <v>Canada</v>
      </c>
      <c r="J6175">
        <f>_xlfn.XLOOKUP(Sales[[#This Row],[ProductKey]], Products!$A:$A, Products!$J:$J)</f>
        <v>12.027799999999999</v>
      </c>
      <c r="K6175">
        <f>_xlfn.XLOOKUP(Sales[[#This Row],[ProductKey]], Products!$A:$A, Products!$K:$K)</f>
        <v>33.644199999999998</v>
      </c>
      <c r="L6175" s="1">
        <f>Sales[[#This Row],[ProductPrice]]*Sales[[#This Row],[OrderQuantity]]</f>
        <v>33.644199999999998</v>
      </c>
      <c r="M6175" s="1">
        <f>Sales[[#This Row],[OrderQuantity]]</f>
        <v>1</v>
      </c>
      <c r="N6175" s="1">
        <f>1</f>
        <v>1</v>
      </c>
      <c r="O6175" s="1">
        <f>Sales[[#This Row],[TotalSales]]-Sales[[#This Row],[TotalCost]]</f>
        <v>21.616399999999999</v>
      </c>
      <c r="P6175" s="1">
        <f>Sales[[#This Row],[ProductCost]]*Sales[[#This Row],[OrderQuantity]]</f>
        <v>12.027799999999999</v>
      </c>
      <c r="Q6175" s="1" t="str">
        <f>VLOOKUP(Sales[[#This Row],[ProductKey]], Products!$A$2:$D$1000, 4, FALSE)</f>
        <v>Sport-100 Helmet, Blue</v>
      </c>
    </row>
    <row r="6176" spans="1:17" x14ac:dyDescent="0.25">
      <c r="A6176" s="2">
        <v>37753</v>
      </c>
      <c r="B6176" s="1" t="s">
        <v>213</v>
      </c>
      <c r="C6176">
        <v>220</v>
      </c>
      <c r="D6176">
        <v>18944</v>
      </c>
      <c r="E6176">
        <v>6</v>
      </c>
      <c r="F6176">
        <v>2</v>
      </c>
      <c r="G6176">
        <v>1</v>
      </c>
      <c r="H6176" s="2">
        <v>42867</v>
      </c>
      <c r="I6176" t="str">
        <f>VLOOKUP(Sales[[#This Row],[TerritoryKey]], Territories[], 2, FALSE)</f>
        <v>Canada</v>
      </c>
      <c r="J6176">
        <f>_xlfn.XLOOKUP(Sales[[#This Row],[ProductKey]], Products!$A:$A, Products!$J:$J)</f>
        <v>12.027799999999999</v>
      </c>
      <c r="K6176">
        <f>_xlfn.XLOOKUP(Sales[[#This Row],[ProductKey]], Products!$A:$A, Products!$K:$K)</f>
        <v>33.644199999999998</v>
      </c>
      <c r="L6176" s="1">
        <f>Sales[[#This Row],[ProductPrice]]*Sales[[#This Row],[OrderQuantity]]</f>
        <v>33.644199999999998</v>
      </c>
      <c r="M6176" s="1">
        <f>Sales[[#This Row],[OrderQuantity]]</f>
        <v>1</v>
      </c>
      <c r="N6176" s="1">
        <f>1</f>
        <v>1</v>
      </c>
      <c r="O6176" s="1">
        <f>Sales[[#This Row],[TotalSales]]-Sales[[#This Row],[TotalCost]]</f>
        <v>21.616399999999999</v>
      </c>
      <c r="P6176" s="1">
        <f>Sales[[#This Row],[ProductCost]]*Sales[[#This Row],[OrderQuantity]]</f>
        <v>12.027799999999999</v>
      </c>
      <c r="Q6176" s="1" t="str">
        <f>VLOOKUP(Sales[[#This Row],[ProductKey]], Products!$A$2:$D$1000, 4, FALSE)</f>
        <v>Sport-100 Helmet, Blue</v>
      </c>
    </row>
    <row r="6177" spans="1:17" x14ac:dyDescent="0.25">
      <c r="A6177" s="2">
        <v>37876</v>
      </c>
      <c r="B6177" s="1" t="s">
        <v>215</v>
      </c>
      <c r="C6177">
        <v>220</v>
      </c>
      <c r="D6177">
        <v>26012</v>
      </c>
      <c r="E6177">
        <v>4</v>
      </c>
      <c r="F6177">
        <v>2</v>
      </c>
      <c r="G6177">
        <v>1</v>
      </c>
      <c r="H6177" s="2">
        <v>42990</v>
      </c>
      <c r="I6177" t="str">
        <f>VLOOKUP(Sales[[#This Row],[TerritoryKey]], Territories[], 2, FALSE)</f>
        <v>Southwest</v>
      </c>
      <c r="J6177">
        <f>_xlfn.XLOOKUP(Sales[[#This Row],[ProductKey]], Products!$A:$A, Products!$J:$J)</f>
        <v>12.027799999999999</v>
      </c>
      <c r="K6177">
        <f>_xlfn.XLOOKUP(Sales[[#This Row],[ProductKey]], Products!$A:$A, Products!$K:$K)</f>
        <v>33.644199999999998</v>
      </c>
      <c r="L6177" s="1">
        <f>Sales[[#This Row],[ProductPrice]]*Sales[[#This Row],[OrderQuantity]]</f>
        <v>33.644199999999998</v>
      </c>
      <c r="M6177" s="1">
        <f>Sales[[#This Row],[OrderQuantity]]</f>
        <v>1</v>
      </c>
      <c r="N6177" s="1">
        <f>1</f>
        <v>1</v>
      </c>
      <c r="O6177" s="1">
        <f>Sales[[#This Row],[TotalSales]]-Sales[[#This Row],[TotalCost]]</f>
        <v>21.616399999999999</v>
      </c>
      <c r="P6177" s="1">
        <f>Sales[[#This Row],[ProductCost]]*Sales[[#This Row],[OrderQuantity]]</f>
        <v>12.027799999999999</v>
      </c>
      <c r="Q6177" s="1" t="str">
        <f>VLOOKUP(Sales[[#This Row],[ProductKey]], Products!$A$2:$D$1000, 4, FALSE)</f>
        <v>Sport-100 Helmet, Blue</v>
      </c>
    </row>
    <row r="6178" spans="1:17" x14ac:dyDescent="0.25">
      <c r="A6178" s="2">
        <v>37936</v>
      </c>
      <c r="B6178" s="1" t="s">
        <v>217</v>
      </c>
      <c r="C6178">
        <v>220</v>
      </c>
      <c r="D6178">
        <v>25215</v>
      </c>
      <c r="E6178">
        <v>9</v>
      </c>
      <c r="F6178">
        <v>2</v>
      </c>
      <c r="G6178">
        <v>1</v>
      </c>
      <c r="H6178" s="2">
        <v>43050</v>
      </c>
      <c r="I6178" t="str">
        <f>VLOOKUP(Sales[[#This Row],[TerritoryKey]], Territories[], 2, FALSE)</f>
        <v>Australia</v>
      </c>
      <c r="J6178">
        <f>_xlfn.XLOOKUP(Sales[[#This Row],[ProductKey]], Products!$A:$A, Products!$J:$J)</f>
        <v>12.027799999999999</v>
      </c>
      <c r="K6178">
        <f>_xlfn.XLOOKUP(Sales[[#This Row],[ProductKey]], Products!$A:$A, Products!$K:$K)</f>
        <v>33.644199999999998</v>
      </c>
      <c r="L6178" s="1">
        <f>Sales[[#This Row],[ProductPrice]]*Sales[[#This Row],[OrderQuantity]]</f>
        <v>33.644199999999998</v>
      </c>
      <c r="M6178" s="1">
        <f>Sales[[#This Row],[OrderQuantity]]</f>
        <v>1</v>
      </c>
      <c r="N6178" s="1">
        <f>1</f>
        <v>1</v>
      </c>
      <c r="O6178" s="1">
        <f>Sales[[#This Row],[TotalSales]]-Sales[[#This Row],[TotalCost]]</f>
        <v>21.616399999999999</v>
      </c>
      <c r="P6178" s="1">
        <f>Sales[[#This Row],[ProductCost]]*Sales[[#This Row],[OrderQuantity]]</f>
        <v>12.027799999999999</v>
      </c>
      <c r="Q6178" s="1" t="str">
        <f>VLOOKUP(Sales[[#This Row],[ProductKey]], Products!$A$2:$D$1000, 4, FALSE)</f>
        <v>Sport-100 Helmet, Blue</v>
      </c>
    </row>
    <row r="6179" spans="1:17" x14ac:dyDescent="0.25">
      <c r="A6179" s="2">
        <v>37873</v>
      </c>
      <c r="B6179" s="1" t="s">
        <v>265</v>
      </c>
      <c r="C6179">
        <v>220</v>
      </c>
      <c r="D6179">
        <v>26018</v>
      </c>
      <c r="E6179">
        <v>1</v>
      </c>
      <c r="F6179">
        <v>2</v>
      </c>
      <c r="G6179">
        <v>1</v>
      </c>
      <c r="H6179" s="2">
        <v>42987</v>
      </c>
      <c r="I6179" t="str">
        <f>VLOOKUP(Sales[[#This Row],[TerritoryKey]], Territories[], 2, FALSE)</f>
        <v>Northwest</v>
      </c>
      <c r="J6179">
        <f>_xlfn.XLOOKUP(Sales[[#This Row],[ProductKey]], Products!$A:$A, Products!$J:$J)</f>
        <v>12.027799999999999</v>
      </c>
      <c r="K6179">
        <f>_xlfn.XLOOKUP(Sales[[#This Row],[ProductKey]], Products!$A:$A, Products!$K:$K)</f>
        <v>33.644199999999998</v>
      </c>
      <c r="L6179" s="1">
        <f>Sales[[#This Row],[ProductPrice]]*Sales[[#This Row],[OrderQuantity]]</f>
        <v>33.644199999999998</v>
      </c>
      <c r="M6179" s="1">
        <f>Sales[[#This Row],[OrderQuantity]]</f>
        <v>1</v>
      </c>
      <c r="N6179" s="1">
        <f>1</f>
        <v>1</v>
      </c>
      <c r="O6179" s="1">
        <f>Sales[[#This Row],[TotalSales]]-Sales[[#This Row],[TotalCost]]</f>
        <v>21.616399999999999</v>
      </c>
      <c r="P6179" s="1">
        <f>Sales[[#This Row],[ProductCost]]*Sales[[#This Row],[OrderQuantity]]</f>
        <v>12.027799999999999</v>
      </c>
      <c r="Q6179" s="1" t="str">
        <f>VLOOKUP(Sales[[#This Row],[ProductKey]], Products!$A$2:$D$1000, 4, FALSE)</f>
        <v>Sport-100 Helmet, Blue</v>
      </c>
    </row>
    <row r="6180" spans="1:17" x14ac:dyDescent="0.25">
      <c r="A6180" s="2">
        <v>37631</v>
      </c>
      <c r="B6180" s="1" t="s">
        <v>310</v>
      </c>
      <c r="C6180">
        <v>220</v>
      </c>
      <c r="D6180">
        <v>13913</v>
      </c>
      <c r="E6180">
        <v>4</v>
      </c>
      <c r="F6180">
        <v>2</v>
      </c>
      <c r="G6180">
        <v>1</v>
      </c>
      <c r="H6180" s="2">
        <v>42745</v>
      </c>
      <c r="I6180" t="str">
        <f>VLOOKUP(Sales[[#This Row],[TerritoryKey]], Territories[], 2, FALSE)</f>
        <v>Southwest</v>
      </c>
      <c r="J6180">
        <f>_xlfn.XLOOKUP(Sales[[#This Row],[ProductKey]], Products!$A:$A, Products!$J:$J)</f>
        <v>12.027799999999999</v>
      </c>
      <c r="K6180">
        <f>_xlfn.XLOOKUP(Sales[[#This Row],[ProductKey]], Products!$A:$A, Products!$K:$K)</f>
        <v>33.644199999999998</v>
      </c>
      <c r="L6180" s="1">
        <f>Sales[[#This Row],[ProductPrice]]*Sales[[#This Row],[OrderQuantity]]</f>
        <v>33.644199999999998</v>
      </c>
      <c r="M6180" s="1">
        <f>Sales[[#This Row],[OrderQuantity]]</f>
        <v>1</v>
      </c>
      <c r="N6180" s="1">
        <f>1</f>
        <v>1</v>
      </c>
      <c r="O6180" s="1">
        <f>Sales[[#This Row],[TotalSales]]-Sales[[#This Row],[TotalCost]]</f>
        <v>21.616399999999999</v>
      </c>
      <c r="P6180" s="1">
        <f>Sales[[#This Row],[ProductCost]]*Sales[[#This Row],[OrderQuantity]]</f>
        <v>12.027799999999999</v>
      </c>
      <c r="Q6180" s="1" t="str">
        <f>VLOOKUP(Sales[[#This Row],[ProductKey]], Products!$A$2:$D$1000, 4, FALSE)</f>
        <v>Sport-100 Helmet, Blue</v>
      </c>
    </row>
    <row r="6181" spans="1:17" x14ac:dyDescent="0.25">
      <c r="A6181" s="2">
        <v>37784</v>
      </c>
      <c r="B6181" s="1" t="s">
        <v>340</v>
      </c>
      <c r="C6181">
        <v>220</v>
      </c>
      <c r="D6181">
        <v>20175</v>
      </c>
      <c r="E6181">
        <v>7</v>
      </c>
      <c r="F6181">
        <v>2</v>
      </c>
      <c r="G6181">
        <v>1</v>
      </c>
      <c r="H6181" s="2">
        <v>42898</v>
      </c>
      <c r="I6181" t="str">
        <f>VLOOKUP(Sales[[#This Row],[TerritoryKey]], Territories[], 2, FALSE)</f>
        <v>France</v>
      </c>
      <c r="J6181">
        <f>_xlfn.XLOOKUP(Sales[[#This Row],[ProductKey]], Products!$A:$A, Products!$J:$J)</f>
        <v>12.027799999999999</v>
      </c>
      <c r="K6181">
        <f>_xlfn.XLOOKUP(Sales[[#This Row],[ProductKey]], Products!$A:$A, Products!$K:$K)</f>
        <v>33.644199999999998</v>
      </c>
      <c r="L6181" s="1">
        <f>Sales[[#This Row],[ProductPrice]]*Sales[[#This Row],[OrderQuantity]]</f>
        <v>33.644199999999998</v>
      </c>
      <c r="M6181" s="1">
        <f>Sales[[#This Row],[OrderQuantity]]</f>
        <v>1</v>
      </c>
      <c r="N6181" s="1">
        <f>1</f>
        <v>1</v>
      </c>
      <c r="O6181" s="1">
        <f>Sales[[#This Row],[TotalSales]]-Sales[[#This Row],[TotalCost]]</f>
        <v>21.616399999999999</v>
      </c>
      <c r="P6181" s="1">
        <f>Sales[[#This Row],[ProductCost]]*Sales[[#This Row],[OrderQuantity]]</f>
        <v>12.027799999999999</v>
      </c>
      <c r="Q6181" s="1" t="str">
        <f>VLOOKUP(Sales[[#This Row],[ProductKey]], Products!$A$2:$D$1000, 4, FALSE)</f>
        <v>Sport-100 Helmet, Blue</v>
      </c>
    </row>
    <row r="6182" spans="1:17" x14ac:dyDescent="0.25">
      <c r="A6182" s="2">
        <v>37906</v>
      </c>
      <c r="B6182" s="1" t="s">
        <v>341</v>
      </c>
      <c r="C6182">
        <v>220</v>
      </c>
      <c r="D6182">
        <v>26416</v>
      </c>
      <c r="E6182">
        <v>10</v>
      </c>
      <c r="F6182">
        <v>2</v>
      </c>
      <c r="G6182">
        <v>1</v>
      </c>
      <c r="H6182" s="2">
        <v>43020</v>
      </c>
      <c r="I6182" t="str">
        <f>VLOOKUP(Sales[[#This Row],[TerritoryKey]], Territories[], 2, FALSE)</f>
        <v>United Kingdom</v>
      </c>
      <c r="J6182">
        <f>_xlfn.XLOOKUP(Sales[[#This Row],[ProductKey]], Products!$A:$A, Products!$J:$J)</f>
        <v>12.027799999999999</v>
      </c>
      <c r="K6182">
        <f>_xlfn.XLOOKUP(Sales[[#This Row],[ProductKey]], Products!$A:$A, Products!$K:$K)</f>
        <v>33.644199999999998</v>
      </c>
      <c r="L6182" s="1">
        <f>Sales[[#This Row],[ProductPrice]]*Sales[[#This Row],[OrderQuantity]]</f>
        <v>33.644199999999998</v>
      </c>
      <c r="M6182" s="1">
        <f>Sales[[#This Row],[OrderQuantity]]</f>
        <v>1</v>
      </c>
      <c r="N6182" s="1">
        <f>1</f>
        <v>1</v>
      </c>
      <c r="O6182" s="1">
        <f>Sales[[#This Row],[TotalSales]]-Sales[[#This Row],[TotalCost]]</f>
        <v>21.616399999999999</v>
      </c>
      <c r="P6182" s="1">
        <f>Sales[[#This Row],[ProductCost]]*Sales[[#This Row],[OrderQuantity]]</f>
        <v>12.027799999999999</v>
      </c>
      <c r="Q6182" s="1" t="str">
        <f>VLOOKUP(Sales[[#This Row],[ProductKey]], Products!$A$2:$D$1000, 4, FALSE)</f>
        <v>Sport-100 Helmet, Blue</v>
      </c>
    </row>
    <row r="6183" spans="1:17" x14ac:dyDescent="0.25">
      <c r="A6183" s="2">
        <v>37965</v>
      </c>
      <c r="B6183" s="1" t="s">
        <v>359</v>
      </c>
      <c r="C6183">
        <v>220</v>
      </c>
      <c r="D6183">
        <v>25980</v>
      </c>
      <c r="E6183">
        <v>1</v>
      </c>
      <c r="F6183">
        <v>2</v>
      </c>
      <c r="G6183">
        <v>1</v>
      </c>
      <c r="H6183" s="2">
        <v>43079</v>
      </c>
      <c r="I6183" t="str">
        <f>VLOOKUP(Sales[[#This Row],[TerritoryKey]], Territories[], 2, FALSE)</f>
        <v>Northwest</v>
      </c>
      <c r="J6183">
        <f>_xlfn.XLOOKUP(Sales[[#This Row],[ProductKey]], Products!$A:$A, Products!$J:$J)</f>
        <v>12.027799999999999</v>
      </c>
      <c r="K6183">
        <f>_xlfn.XLOOKUP(Sales[[#This Row],[ProductKey]], Products!$A:$A, Products!$K:$K)</f>
        <v>33.644199999999998</v>
      </c>
      <c r="L6183" s="1">
        <f>Sales[[#This Row],[ProductPrice]]*Sales[[#This Row],[OrderQuantity]]</f>
        <v>33.644199999999998</v>
      </c>
      <c r="M6183" s="1">
        <f>Sales[[#This Row],[OrderQuantity]]</f>
        <v>1</v>
      </c>
      <c r="N6183" s="1">
        <f>1</f>
        <v>1</v>
      </c>
      <c r="O6183" s="1">
        <f>Sales[[#This Row],[TotalSales]]-Sales[[#This Row],[TotalCost]]</f>
        <v>21.616399999999999</v>
      </c>
      <c r="P6183" s="1">
        <f>Sales[[#This Row],[ProductCost]]*Sales[[#This Row],[OrderQuantity]]</f>
        <v>12.027799999999999</v>
      </c>
      <c r="Q6183" s="1" t="str">
        <f>VLOOKUP(Sales[[#This Row],[ProductKey]], Products!$A$2:$D$1000, 4, FALSE)</f>
        <v>Sport-100 Helmet, Blue</v>
      </c>
    </row>
    <row r="6184" spans="1:17" x14ac:dyDescent="0.25">
      <c r="A6184" s="2">
        <v>37692</v>
      </c>
      <c r="B6184" s="1" t="s">
        <v>423</v>
      </c>
      <c r="C6184">
        <v>220</v>
      </c>
      <c r="D6184">
        <v>28557</v>
      </c>
      <c r="E6184">
        <v>10</v>
      </c>
      <c r="F6184">
        <v>2</v>
      </c>
      <c r="G6184">
        <v>1</v>
      </c>
      <c r="H6184" s="2">
        <v>42806</v>
      </c>
      <c r="I6184" t="str">
        <f>VLOOKUP(Sales[[#This Row],[TerritoryKey]], Territories[], 2, FALSE)</f>
        <v>United Kingdom</v>
      </c>
      <c r="J6184">
        <f>_xlfn.XLOOKUP(Sales[[#This Row],[ProductKey]], Products!$A:$A, Products!$J:$J)</f>
        <v>12.027799999999999</v>
      </c>
      <c r="K6184">
        <f>_xlfn.XLOOKUP(Sales[[#This Row],[ProductKey]], Products!$A:$A, Products!$K:$K)</f>
        <v>33.644199999999998</v>
      </c>
      <c r="L6184" s="1">
        <f>Sales[[#This Row],[ProductPrice]]*Sales[[#This Row],[OrderQuantity]]</f>
        <v>33.644199999999998</v>
      </c>
      <c r="M6184" s="1">
        <f>Sales[[#This Row],[OrderQuantity]]</f>
        <v>1</v>
      </c>
      <c r="N6184" s="1">
        <f>1</f>
        <v>1</v>
      </c>
      <c r="O6184" s="1">
        <f>Sales[[#This Row],[TotalSales]]-Sales[[#This Row],[TotalCost]]</f>
        <v>21.616399999999999</v>
      </c>
      <c r="P6184" s="1">
        <f>Sales[[#This Row],[ProductCost]]*Sales[[#This Row],[OrderQuantity]]</f>
        <v>12.027799999999999</v>
      </c>
      <c r="Q6184" s="1" t="str">
        <f>VLOOKUP(Sales[[#This Row],[ProductKey]], Products!$A$2:$D$1000, 4, FALSE)</f>
        <v>Sport-100 Helmet, Blue</v>
      </c>
    </row>
    <row r="6185" spans="1:17" x14ac:dyDescent="0.25">
      <c r="A6185" s="2">
        <v>37662</v>
      </c>
      <c r="B6185" s="1" t="s">
        <v>461</v>
      </c>
      <c r="C6185">
        <v>220</v>
      </c>
      <c r="D6185">
        <v>12038</v>
      </c>
      <c r="E6185">
        <v>9</v>
      </c>
      <c r="F6185">
        <v>2</v>
      </c>
      <c r="G6185">
        <v>1</v>
      </c>
      <c r="H6185" s="2">
        <v>42776</v>
      </c>
      <c r="I6185" t="str">
        <f>VLOOKUP(Sales[[#This Row],[TerritoryKey]], Territories[], 2, FALSE)</f>
        <v>Australia</v>
      </c>
      <c r="J6185">
        <f>_xlfn.XLOOKUP(Sales[[#This Row],[ProductKey]], Products!$A:$A, Products!$J:$J)</f>
        <v>12.027799999999999</v>
      </c>
      <c r="K6185">
        <f>_xlfn.XLOOKUP(Sales[[#This Row],[ProductKey]], Products!$A:$A, Products!$K:$K)</f>
        <v>33.644199999999998</v>
      </c>
      <c r="L6185" s="1">
        <f>Sales[[#This Row],[ProductPrice]]*Sales[[#This Row],[OrderQuantity]]</f>
        <v>33.644199999999998</v>
      </c>
      <c r="M6185" s="1">
        <f>Sales[[#This Row],[OrderQuantity]]</f>
        <v>1</v>
      </c>
      <c r="N6185" s="1">
        <f>1</f>
        <v>1</v>
      </c>
      <c r="O6185" s="1">
        <f>Sales[[#This Row],[TotalSales]]-Sales[[#This Row],[TotalCost]]</f>
        <v>21.616399999999999</v>
      </c>
      <c r="P6185" s="1">
        <f>Sales[[#This Row],[ProductCost]]*Sales[[#This Row],[OrderQuantity]]</f>
        <v>12.027799999999999</v>
      </c>
      <c r="Q6185" s="1" t="str">
        <f>VLOOKUP(Sales[[#This Row],[ProductKey]], Products!$A$2:$D$1000, 4, FALSE)</f>
        <v>Sport-100 Helmet, Blue</v>
      </c>
    </row>
    <row r="6186" spans="1:17" x14ac:dyDescent="0.25">
      <c r="A6186" s="2">
        <v>37812</v>
      </c>
      <c r="B6186" s="1" t="s">
        <v>538</v>
      </c>
      <c r="C6186">
        <v>220</v>
      </c>
      <c r="D6186">
        <v>28695</v>
      </c>
      <c r="E6186">
        <v>10</v>
      </c>
      <c r="F6186">
        <v>2</v>
      </c>
      <c r="G6186">
        <v>1</v>
      </c>
      <c r="H6186" s="2">
        <v>42926</v>
      </c>
      <c r="I6186" t="str">
        <f>VLOOKUP(Sales[[#This Row],[TerritoryKey]], Territories[], 2, FALSE)</f>
        <v>United Kingdom</v>
      </c>
      <c r="J6186">
        <f>_xlfn.XLOOKUP(Sales[[#This Row],[ProductKey]], Products!$A:$A, Products!$J:$J)</f>
        <v>12.027799999999999</v>
      </c>
      <c r="K6186">
        <f>_xlfn.XLOOKUP(Sales[[#This Row],[ProductKey]], Products!$A:$A, Products!$K:$K)</f>
        <v>33.644199999999998</v>
      </c>
      <c r="L6186" s="1">
        <f>Sales[[#This Row],[ProductPrice]]*Sales[[#This Row],[OrderQuantity]]</f>
        <v>33.644199999999998</v>
      </c>
      <c r="M6186" s="1">
        <f>Sales[[#This Row],[OrderQuantity]]</f>
        <v>1</v>
      </c>
      <c r="N6186" s="1">
        <f>1</f>
        <v>1</v>
      </c>
      <c r="O6186" s="1">
        <f>Sales[[#This Row],[TotalSales]]-Sales[[#This Row],[TotalCost]]</f>
        <v>21.616399999999999</v>
      </c>
      <c r="P6186" s="1">
        <f>Sales[[#This Row],[ProductCost]]*Sales[[#This Row],[OrderQuantity]]</f>
        <v>12.027799999999999</v>
      </c>
      <c r="Q6186" s="1" t="str">
        <f>VLOOKUP(Sales[[#This Row],[ProductKey]], Products!$A$2:$D$1000, 4, FALSE)</f>
        <v>Sport-100 Helmet, Blue</v>
      </c>
    </row>
    <row r="6187" spans="1:17" x14ac:dyDescent="0.25">
      <c r="A6187" s="2">
        <v>37664</v>
      </c>
      <c r="B6187" s="1" t="s">
        <v>541</v>
      </c>
      <c r="C6187">
        <v>220</v>
      </c>
      <c r="D6187">
        <v>22285</v>
      </c>
      <c r="E6187">
        <v>6</v>
      </c>
      <c r="F6187">
        <v>2</v>
      </c>
      <c r="G6187">
        <v>1</v>
      </c>
      <c r="H6187" s="2">
        <v>42778</v>
      </c>
      <c r="I6187" t="str">
        <f>VLOOKUP(Sales[[#This Row],[TerritoryKey]], Territories[], 2, FALSE)</f>
        <v>Canada</v>
      </c>
      <c r="J6187">
        <f>_xlfn.XLOOKUP(Sales[[#This Row],[ProductKey]], Products!$A:$A, Products!$J:$J)</f>
        <v>12.027799999999999</v>
      </c>
      <c r="K6187">
        <f>_xlfn.XLOOKUP(Sales[[#This Row],[ProductKey]], Products!$A:$A, Products!$K:$K)</f>
        <v>33.644199999999998</v>
      </c>
      <c r="L6187" s="1">
        <f>Sales[[#This Row],[ProductPrice]]*Sales[[#This Row],[OrderQuantity]]</f>
        <v>33.644199999999998</v>
      </c>
      <c r="M6187" s="1">
        <f>Sales[[#This Row],[OrderQuantity]]</f>
        <v>1</v>
      </c>
      <c r="N6187" s="1">
        <f>1</f>
        <v>1</v>
      </c>
      <c r="O6187" s="1">
        <f>Sales[[#This Row],[TotalSales]]-Sales[[#This Row],[TotalCost]]</f>
        <v>21.616399999999999</v>
      </c>
      <c r="P6187" s="1">
        <f>Sales[[#This Row],[ProductCost]]*Sales[[#This Row],[OrderQuantity]]</f>
        <v>12.027799999999999</v>
      </c>
      <c r="Q6187" s="1" t="str">
        <f>VLOOKUP(Sales[[#This Row],[ProductKey]], Products!$A$2:$D$1000, 4, FALSE)</f>
        <v>Sport-100 Helmet, Blue</v>
      </c>
    </row>
    <row r="6188" spans="1:17" x14ac:dyDescent="0.25">
      <c r="A6188" s="2">
        <v>37844</v>
      </c>
      <c r="B6188" s="1" t="s">
        <v>586</v>
      </c>
      <c r="C6188">
        <v>220</v>
      </c>
      <c r="D6188">
        <v>25421</v>
      </c>
      <c r="E6188">
        <v>1</v>
      </c>
      <c r="F6188">
        <v>2</v>
      </c>
      <c r="G6188">
        <v>1</v>
      </c>
      <c r="H6188" s="2">
        <v>42958</v>
      </c>
      <c r="I6188" t="str">
        <f>VLOOKUP(Sales[[#This Row],[TerritoryKey]], Territories[], 2, FALSE)</f>
        <v>Northwest</v>
      </c>
      <c r="J6188">
        <f>_xlfn.XLOOKUP(Sales[[#This Row],[ProductKey]], Products!$A:$A, Products!$J:$J)</f>
        <v>12.027799999999999</v>
      </c>
      <c r="K6188">
        <f>_xlfn.XLOOKUP(Sales[[#This Row],[ProductKey]], Products!$A:$A, Products!$K:$K)</f>
        <v>33.644199999999998</v>
      </c>
      <c r="L6188" s="1">
        <f>Sales[[#This Row],[ProductPrice]]*Sales[[#This Row],[OrderQuantity]]</f>
        <v>33.644199999999998</v>
      </c>
      <c r="M6188" s="1">
        <f>Sales[[#This Row],[OrderQuantity]]</f>
        <v>1</v>
      </c>
      <c r="N6188" s="1">
        <f>1</f>
        <v>1</v>
      </c>
      <c r="O6188" s="1">
        <f>Sales[[#This Row],[TotalSales]]-Sales[[#This Row],[TotalCost]]</f>
        <v>21.616399999999999</v>
      </c>
      <c r="P6188" s="1">
        <f>Sales[[#This Row],[ProductCost]]*Sales[[#This Row],[OrderQuantity]]</f>
        <v>12.027799999999999</v>
      </c>
      <c r="Q6188" s="1" t="str">
        <f>VLOOKUP(Sales[[#This Row],[ProductKey]], Products!$A$2:$D$1000, 4, FALSE)</f>
        <v>Sport-100 Helmet, Blue</v>
      </c>
    </row>
    <row r="6189" spans="1:17" x14ac:dyDescent="0.25">
      <c r="A6189" s="2">
        <v>37937</v>
      </c>
      <c r="B6189" s="1" t="s">
        <v>606</v>
      </c>
      <c r="C6189">
        <v>220</v>
      </c>
      <c r="D6189">
        <v>22986</v>
      </c>
      <c r="E6189">
        <v>9</v>
      </c>
      <c r="F6189">
        <v>2</v>
      </c>
      <c r="G6189">
        <v>1</v>
      </c>
      <c r="H6189" s="2">
        <v>43051</v>
      </c>
      <c r="I6189" t="str">
        <f>VLOOKUP(Sales[[#This Row],[TerritoryKey]], Territories[], 2, FALSE)</f>
        <v>Australia</v>
      </c>
      <c r="J6189">
        <f>_xlfn.XLOOKUP(Sales[[#This Row],[ProductKey]], Products!$A:$A, Products!$J:$J)</f>
        <v>12.027799999999999</v>
      </c>
      <c r="K6189">
        <f>_xlfn.XLOOKUP(Sales[[#This Row],[ProductKey]], Products!$A:$A, Products!$K:$K)</f>
        <v>33.644199999999998</v>
      </c>
      <c r="L6189" s="1">
        <f>Sales[[#This Row],[ProductPrice]]*Sales[[#This Row],[OrderQuantity]]</f>
        <v>33.644199999999998</v>
      </c>
      <c r="M6189" s="1">
        <f>Sales[[#This Row],[OrderQuantity]]</f>
        <v>1</v>
      </c>
      <c r="N6189" s="1">
        <f>1</f>
        <v>1</v>
      </c>
      <c r="O6189" s="1">
        <f>Sales[[#This Row],[TotalSales]]-Sales[[#This Row],[TotalCost]]</f>
        <v>21.616399999999999</v>
      </c>
      <c r="P6189" s="1">
        <f>Sales[[#This Row],[ProductCost]]*Sales[[#This Row],[OrderQuantity]]</f>
        <v>12.027799999999999</v>
      </c>
      <c r="Q6189" s="1" t="str">
        <f>VLOOKUP(Sales[[#This Row],[ProductKey]], Products!$A$2:$D$1000, 4, FALSE)</f>
        <v>Sport-100 Helmet, Blue</v>
      </c>
    </row>
    <row r="6190" spans="1:17" x14ac:dyDescent="0.25">
      <c r="A6190" s="2">
        <v>37632</v>
      </c>
      <c r="B6190" s="1" t="s">
        <v>609</v>
      </c>
      <c r="C6190">
        <v>220</v>
      </c>
      <c r="D6190">
        <v>21370</v>
      </c>
      <c r="E6190">
        <v>9</v>
      </c>
      <c r="F6190">
        <v>2</v>
      </c>
      <c r="G6190">
        <v>1</v>
      </c>
      <c r="H6190" s="2">
        <v>42746</v>
      </c>
      <c r="I6190" t="str">
        <f>VLOOKUP(Sales[[#This Row],[TerritoryKey]], Territories[], 2, FALSE)</f>
        <v>Australia</v>
      </c>
      <c r="J6190">
        <f>_xlfn.XLOOKUP(Sales[[#This Row],[ProductKey]], Products!$A:$A, Products!$J:$J)</f>
        <v>12.027799999999999</v>
      </c>
      <c r="K6190">
        <f>_xlfn.XLOOKUP(Sales[[#This Row],[ProductKey]], Products!$A:$A, Products!$K:$K)</f>
        <v>33.644199999999998</v>
      </c>
      <c r="L6190" s="1">
        <f>Sales[[#This Row],[ProductPrice]]*Sales[[#This Row],[OrderQuantity]]</f>
        <v>33.644199999999998</v>
      </c>
      <c r="M6190" s="1">
        <f>Sales[[#This Row],[OrderQuantity]]</f>
        <v>1</v>
      </c>
      <c r="N6190" s="1">
        <f>1</f>
        <v>1</v>
      </c>
      <c r="O6190" s="1">
        <f>Sales[[#This Row],[TotalSales]]-Sales[[#This Row],[TotalCost]]</f>
        <v>21.616399999999999</v>
      </c>
      <c r="P6190" s="1">
        <f>Sales[[#This Row],[ProductCost]]*Sales[[#This Row],[OrderQuantity]]</f>
        <v>12.027799999999999</v>
      </c>
      <c r="Q6190" s="1" t="str">
        <f>VLOOKUP(Sales[[#This Row],[ProductKey]], Products!$A$2:$D$1000, 4, FALSE)</f>
        <v>Sport-100 Helmet, Blue</v>
      </c>
    </row>
    <row r="6191" spans="1:17" x14ac:dyDescent="0.25">
      <c r="A6191" s="2">
        <v>37691</v>
      </c>
      <c r="B6191" s="1" t="s">
        <v>627</v>
      </c>
      <c r="C6191">
        <v>220</v>
      </c>
      <c r="D6191">
        <v>22678</v>
      </c>
      <c r="E6191">
        <v>8</v>
      </c>
      <c r="F6191">
        <v>2</v>
      </c>
      <c r="G6191">
        <v>1</v>
      </c>
      <c r="H6191" s="2">
        <v>42805</v>
      </c>
      <c r="I6191" t="str">
        <f>VLOOKUP(Sales[[#This Row],[TerritoryKey]], Territories[], 2, FALSE)</f>
        <v>Germany</v>
      </c>
      <c r="J6191">
        <f>_xlfn.XLOOKUP(Sales[[#This Row],[ProductKey]], Products!$A:$A, Products!$J:$J)</f>
        <v>12.027799999999999</v>
      </c>
      <c r="K6191">
        <f>_xlfn.XLOOKUP(Sales[[#This Row],[ProductKey]], Products!$A:$A, Products!$K:$K)</f>
        <v>33.644199999999998</v>
      </c>
      <c r="L6191" s="1">
        <f>Sales[[#This Row],[ProductPrice]]*Sales[[#This Row],[OrderQuantity]]</f>
        <v>33.644199999999998</v>
      </c>
      <c r="M6191" s="1">
        <f>Sales[[#This Row],[OrderQuantity]]</f>
        <v>1</v>
      </c>
      <c r="N6191" s="1">
        <f>1</f>
        <v>1</v>
      </c>
      <c r="O6191" s="1">
        <f>Sales[[#This Row],[TotalSales]]-Sales[[#This Row],[TotalCost]]</f>
        <v>21.616399999999999</v>
      </c>
      <c r="P6191" s="1">
        <f>Sales[[#This Row],[ProductCost]]*Sales[[#This Row],[OrderQuantity]]</f>
        <v>12.027799999999999</v>
      </c>
      <c r="Q6191" s="1" t="str">
        <f>VLOOKUP(Sales[[#This Row],[ProductKey]], Products!$A$2:$D$1000, 4, FALSE)</f>
        <v>Sport-100 Helmet, Blue</v>
      </c>
    </row>
    <row r="6192" spans="1:17" x14ac:dyDescent="0.25">
      <c r="A6192" s="2">
        <v>37845</v>
      </c>
      <c r="B6192" s="1" t="s">
        <v>639</v>
      </c>
      <c r="C6192">
        <v>220</v>
      </c>
      <c r="D6192">
        <v>24502</v>
      </c>
      <c r="E6192">
        <v>9</v>
      </c>
      <c r="F6192">
        <v>2</v>
      </c>
      <c r="G6192">
        <v>1</v>
      </c>
      <c r="H6192" s="2">
        <v>42959</v>
      </c>
      <c r="I6192" t="str">
        <f>VLOOKUP(Sales[[#This Row],[TerritoryKey]], Territories[], 2, FALSE)</f>
        <v>Australia</v>
      </c>
      <c r="J6192">
        <f>_xlfn.XLOOKUP(Sales[[#This Row],[ProductKey]], Products!$A:$A, Products!$J:$J)</f>
        <v>12.027799999999999</v>
      </c>
      <c r="K6192">
        <f>_xlfn.XLOOKUP(Sales[[#This Row],[ProductKey]], Products!$A:$A, Products!$K:$K)</f>
        <v>33.644199999999998</v>
      </c>
      <c r="L6192" s="1">
        <f>Sales[[#This Row],[ProductPrice]]*Sales[[#This Row],[OrderQuantity]]</f>
        <v>33.644199999999998</v>
      </c>
      <c r="M6192" s="1">
        <f>Sales[[#This Row],[OrderQuantity]]</f>
        <v>1</v>
      </c>
      <c r="N6192" s="1">
        <f>1</f>
        <v>1</v>
      </c>
      <c r="O6192" s="1">
        <f>Sales[[#This Row],[TotalSales]]-Sales[[#This Row],[TotalCost]]</f>
        <v>21.616399999999999</v>
      </c>
      <c r="P6192" s="1">
        <f>Sales[[#This Row],[ProductCost]]*Sales[[#This Row],[OrderQuantity]]</f>
        <v>12.027799999999999</v>
      </c>
      <c r="Q6192" s="1" t="str">
        <f>VLOOKUP(Sales[[#This Row],[ProductKey]], Products!$A$2:$D$1000, 4, FALSE)</f>
        <v>Sport-100 Helmet, Blue</v>
      </c>
    </row>
    <row r="6193" spans="1:17" x14ac:dyDescent="0.25">
      <c r="A6193" s="2">
        <v>37784</v>
      </c>
      <c r="B6193" s="1" t="s">
        <v>648</v>
      </c>
      <c r="C6193">
        <v>220</v>
      </c>
      <c r="D6193">
        <v>16543</v>
      </c>
      <c r="E6193">
        <v>10</v>
      </c>
      <c r="F6193">
        <v>2</v>
      </c>
      <c r="G6193">
        <v>1</v>
      </c>
      <c r="H6193" s="2">
        <v>42898</v>
      </c>
      <c r="I6193" t="str">
        <f>VLOOKUP(Sales[[#This Row],[TerritoryKey]], Territories[], 2, FALSE)</f>
        <v>United Kingdom</v>
      </c>
      <c r="J6193">
        <f>_xlfn.XLOOKUP(Sales[[#This Row],[ProductKey]], Products!$A:$A, Products!$J:$J)</f>
        <v>12.027799999999999</v>
      </c>
      <c r="K6193">
        <f>_xlfn.XLOOKUP(Sales[[#This Row],[ProductKey]], Products!$A:$A, Products!$K:$K)</f>
        <v>33.644199999999998</v>
      </c>
      <c r="L6193" s="1">
        <f>Sales[[#This Row],[ProductPrice]]*Sales[[#This Row],[OrderQuantity]]</f>
        <v>33.644199999999998</v>
      </c>
      <c r="M6193" s="1">
        <f>Sales[[#This Row],[OrderQuantity]]</f>
        <v>1</v>
      </c>
      <c r="N6193" s="1">
        <f>1</f>
        <v>1</v>
      </c>
      <c r="O6193" s="1">
        <f>Sales[[#This Row],[TotalSales]]-Sales[[#This Row],[TotalCost]]</f>
        <v>21.616399999999999</v>
      </c>
      <c r="P6193" s="1">
        <f>Sales[[#This Row],[ProductCost]]*Sales[[#This Row],[OrderQuantity]]</f>
        <v>12.027799999999999</v>
      </c>
      <c r="Q6193" s="1" t="str">
        <f>VLOOKUP(Sales[[#This Row],[ProductKey]], Products!$A$2:$D$1000, 4, FALSE)</f>
        <v>Sport-100 Helmet, Blue</v>
      </c>
    </row>
    <row r="6194" spans="1:17" x14ac:dyDescent="0.25">
      <c r="A6194" s="2">
        <v>38047</v>
      </c>
      <c r="B6194" s="1" t="s">
        <v>742</v>
      </c>
      <c r="C6194">
        <v>220</v>
      </c>
      <c r="D6194">
        <v>15055</v>
      </c>
      <c r="E6194">
        <v>8</v>
      </c>
      <c r="F6194">
        <v>2</v>
      </c>
      <c r="G6194">
        <v>1</v>
      </c>
      <c r="H6194" s="2">
        <v>43160</v>
      </c>
      <c r="I6194" t="str">
        <f>VLOOKUP(Sales[[#This Row],[TerritoryKey]], Territories[], 2, FALSE)</f>
        <v>Germany</v>
      </c>
      <c r="J6194">
        <f>_xlfn.XLOOKUP(Sales[[#This Row],[ProductKey]], Products!$A:$A, Products!$J:$J)</f>
        <v>12.027799999999999</v>
      </c>
      <c r="K6194">
        <f>_xlfn.XLOOKUP(Sales[[#This Row],[ProductKey]], Products!$A:$A, Products!$K:$K)</f>
        <v>33.644199999999998</v>
      </c>
      <c r="L6194" s="1">
        <f>Sales[[#This Row],[ProductPrice]]*Sales[[#This Row],[OrderQuantity]]</f>
        <v>33.644199999999998</v>
      </c>
      <c r="M6194" s="1">
        <f>Sales[[#This Row],[OrderQuantity]]</f>
        <v>1</v>
      </c>
      <c r="N6194" s="1">
        <f>1</f>
        <v>1</v>
      </c>
      <c r="O6194" s="1">
        <f>Sales[[#This Row],[TotalSales]]-Sales[[#This Row],[TotalCost]]</f>
        <v>21.616399999999999</v>
      </c>
      <c r="P6194" s="1">
        <f>Sales[[#This Row],[ProductCost]]*Sales[[#This Row],[OrderQuantity]]</f>
        <v>12.027799999999999</v>
      </c>
      <c r="Q6194" s="1" t="str">
        <f>VLOOKUP(Sales[[#This Row],[ProductKey]], Products!$A$2:$D$1000, 4, FALSE)</f>
        <v>Sport-100 Helmet, Blue</v>
      </c>
    </row>
    <row r="6195" spans="1:17" x14ac:dyDescent="0.25">
      <c r="A6195" s="2">
        <v>37783</v>
      </c>
      <c r="B6195" s="1" t="s">
        <v>751</v>
      </c>
      <c r="C6195">
        <v>220</v>
      </c>
      <c r="D6195">
        <v>23569</v>
      </c>
      <c r="E6195">
        <v>9</v>
      </c>
      <c r="F6195">
        <v>2</v>
      </c>
      <c r="G6195">
        <v>1</v>
      </c>
      <c r="H6195" s="2">
        <v>42897</v>
      </c>
      <c r="I6195" t="str">
        <f>VLOOKUP(Sales[[#This Row],[TerritoryKey]], Territories[], 2, FALSE)</f>
        <v>Australia</v>
      </c>
      <c r="J6195">
        <f>_xlfn.XLOOKUP(Sales[[#This Row],[ProductKey]], Products!$A:$A, Products!$J:$J)</f>
        <v>12.027799999999999</v>
      </c>
      <c r="K6195">
        <f>_xlfn.XLOOKUP(Sales[[#This Row],[ProductKey]], Products!$A:$A, Products!$K:$K)</f>
        <v>33.644199999999998</v>
      </c>
      <c r="L6195" s="1">
        <f>Sales[[#This Row],[ProductPrice]]*Sales[[#This Row],[OrderQuantity]]</f>
        <v>33.644199999999998</v>
      </c>
      <c r="M6195" s="1">
        <f>Sales[[#This Row],[OrderQuantity]]</f>
        <v>1</v>
      </c>
      <c r="N6195" s="1">
        <f>1</f>
        <v>1</v>
      </c>
      <c r="O6195" s="1">
        <f>Sales[[#This Row],[TotalSales]]-Sales[[#This Row],[TotalCost]]</f>
        <v>21.616399999999999</v>
      </c>
      <c r="P6195" s="1">
        <f>Sales[[#This Row],[ProductCost]]*Sales[[#This Row],[OrderQuantity]]</f>
        <v>12.027799999999999</v>
      </c>
      <c r="Q6195" s="1" t="str">
        <f>VLOOKUP(Sales[[#This Row],[ProductKey]], Products!$A$2:$D$1000, 4, FALSE)</f>
        <v>Sport-100 Helmet, Blue</v>
      </c>
    </row>
    <row r="6196" spans="1:17" x14ac:dyDescent="0.25">
      <c r="A6196" s="2">
        <v>37936</v>
      </c>
      <c r="B6196" s="1" t="s">
        <v>764</v>
      </c>
      <c r="C6196">
        <v>220</v>
      </c>
      <c r="D6196">
        <v>27811</v>
      </c>
      <c r="E6196">
        <v>8</v>
      </c>
      <c r="F6196">
        <v>2</v>
      </c>
      <c r="G6196">
        <v>1</v>
      </c>
      <c r="H6196" s="2">
        <v>43050</v>
      </c>
      <c r="I6196" t="str">
        <f>VLOOKUP(Sales[[#This Row],[TerritoryKey]], Territories[], 2, FALSE)</f>
        <v>Germany</v>
      </c>
      <c r="J6196">
        <f>_xlfn.XLOOKUP(Sales[[#This Row],[ProductKey]], Products!$A:$A, Products!$J:$J)</f>
        <v>12.027799999999999</v>
      </c>
      <c r="K6196">
        <f>_xlfn.XLOOKUP(Sales[[#This Row],[ProductKey]], Products!$A:$A, Products!$K:$K)</f>
        <v>33.644199999999998</v>
      </c>
      <c r="L6196" s="1">
        <f>Sales[[#This Row],[ProductPrice]]*Sales[[#This Row],[OrderQuantity]]</f>
        <v>33.644199999999998</v>
      </c>
      <c r="M6196" s="1">
        <f>Sales[[#This Row],[OrderQuantity]]</f>
        <v>1</v>
      </c>
      <c r="N6196" s="1">
        <f>1</f>
        <v>1</v>
      </c>
      <c r="O6196" s="1">
        <f>Sales[[#This Row],[TotalSales]]-Sales[[#This Row],[TotalCost]]</f>
        <v>21.616399999999999</v>
      </c>
      <c r="P6196" s="1">
        <f>Sales[[#This Row],[ProductCost]]*Sales[[#This Row],[OrderQuantity]]</f>
        <v>12.027799999999999</v>
      </c>
      <c r="Q6196" s="1" t="str">
        <f>VLOOKUP(Sales[[#This Row],[ProductKey]], Products!$A$2:$D$1000, 4, FALSE)</f>
        <v>Sport-100 Helmet, Blue</v>
      </c>
    </row>
    <row r="6197" spans="1:17" x14ac:dyDescent="0.25">
      <c r="A6197" s="2">
        <v>37692</v>
      </c>
      <c r="B6197" s="1" t="s">
        <v>796</v>
      </c>
      <c r="C6197">
        <v>220</v>
      </c>
      <c r="D6197">
        <v>11185</v>
      </c>
      <c r="E6197">
        <v>6</v>
      </c>
      <c r="F6197">
        <v>2</v>
      </c>
      <c r="G6197">
        <v>1</v>
      </c>
      <c r="H6197" s="2">
        <v>42806</v>
      </c>
      <c r="I6197" t="str">
        <f>VLOOKUP(Sales[[#This Row],[TerritoryKey]], Territories[], 2, FALSE)</f>
        <v>Canada</v>
      </c>
      <c r="J6197">
        <f>_xlfn.XLOOKUP(Sales[[#This Row],[ProductKey]], Products!$A:$A, Products!$J:$J)</f>
        <v>12.027799999999999</v>
      </c>
      <c r="K6197">
        <f>_xlfn.XLOOKUP(Sales[[#This Row],[ProductKey]], Products!$A:$A, Products!$K:$K)</f>
        <v>33.644199999999998</v>
      </c>
      <c r="L6197" s="1">
        <f>Sales[[#This Row],[ProductPrice]]*Sales[[#This Row],[OrderQuantity]]</f>
        <v>33.644199999999998</v>
      </c>
      <c r="M6197" s="1">
        <f>Sales[[#This Row],[OrderQuantity]]</f>
        <v>1</v>
      </c>
      <c r="N6197" s="1">
        <f>1</f>
        <v>1</v>
      </c>
      <c r="O6197" s="1">
        <f>Sales[[#This Row],[TotalSales]]-Sales[[#This Row],[TotalCost]]</f>
        <v>21.616399999999999</v>
      </c>
      <c r="P6197" s="1">
        <f>Sales[[#This Row],[ProductCost]]*Sales[[#This Row],[OrderQuantity]]</f>
        <v>12.027799999999999</v>
      </c>
      <c r="Q6197" s="1" t="str">
        <f>VLOOKUP(Sales[[#This Row],[ProductKey]], Products!$A$2:$D$1000, 4, FALSE)</f>
        <v>Sport-100 Helmet, Blue</v>
      </c>
    </row>
    <row r="6198" spans="1:17" x14ac:dyDescent="0.25">
      <c r="A6198" s="2">
        <v>37690</v>
      </c>
      <c r="B6198" s="1" t="s">
        <v>850</v>
      </c>
      <c r="C6198">
        <v>220</v>
      </c>
      <c r="D6198">
        <v>21082</v>
      </c>
      <c r="E6198">
        <v>8</v>
      </c>
      <c r="F6198">
        <v>2</v>
      </c>
      <c r="G6198">
        <v>1</v>
      </c>
      <c r="H6198" s="2">
        <v>42804</v>
      </c>
      <c r="I6198" t="str">
        <f>VLOOKUP(Sales[[#This Row],[TerritoryKey]], Territories[], 2, FALSE)</f>
        <v>Germany</v>
      </c>
      <c r="J6198">
        <f>_xlfn.XLOOKUP(Sales[[#This Row],[ProductKey]], Products!$A:$A, Products!$J:$J)</f>
        <v>12.027799999999999</v>
      </c>
      <c r="K6198">
        <f>_xlfn.XLOOKUP(Sales[[#This Row],[ProductKey]], Products!$A:$A, Products!$K:$K)</f>
        <v>33.644199999999998</v>
      </c>
      <c r="L6198" s="1">
        <f>Sales[[#This Row],[ProductPrice]]*Sales[[#This Row],[OrderQuantity]]</f>
        <v>33.644199999999998</v>
      </c>
      <c r="M6198" s="1">
        <f>Sales[[#This Row],[OrderQuantity]]</f>
        <v>1</v>
      </c>
      <c r="N6198" s="1">
        <f>1</f>
        <v>1</v>
      </c>
      <c r="O6198" s="1">
        <f>Sales[[#This Row],[TotalSales]]-Sales[[#This Row],[TotalCost]]</f>
        <v>21.616399999999999</v>
      </c>
      <c r="P6198" s="1">
        <f>Sales[[#This Row],[ProductCost]]*Sales[[#This Row],[OrderQuantity]]</f>
        <v>12.027799999999999</v>
      </c>
      <c r="Q6198" s="1" t="str">
        <f>VLOOKUP(Sales[[#This Row],[ProductKey]], Products!$A$2:$D$1000, 4, FALSE)</f>
        <v>Sport-100 Helmet, Blue</v>
      </c>
    </row>
    <row r="6199" spans="1:17" x14ac:dyDescent="0.25">
      <c r="A6199" s="2">
        <v>38108</v>
      </c>
      <c r="B6199" s="1" t="s">
        <v>921</v>
      </c>
      <c r="C6199">
        <v>220</v>
      </c>
      <c r="D6199">
        <v>25924</v>
      </c>
      <c r="E6199">
        <v>4</v>
      </c>
      <c r="F6199">
        <v>2</v>
      </c>
      <c r="G6199">
        <v>1</v>
      </c>
      <c r="H6199" s="2">
        <v>43221</v>
      </c>
      <c r="I6199" t="str">
        <f>VLOOKUP(Sales[[#This Row],[TerritoryKey]], Territories[], 2, FALSE)</f>
        <v>Southwest</v>
      </c>
      <c r="J6199">
        <f>_xlfn.XLOOKUP(Sales[[#This Row],[ProductKey]], Products!$A:$A, Products!$J:$J)</f>
        <v>12.027799999999999</v>
      </c>
      <c r="K6199">
        <f>_xlfn.XLOOKUP(Sales[[#This Row],[ProductKey]], Products!$A:$A, Products!$K:$K)</f>
        <v>33.644199999999998</v>
      </c>
      <c r="L6199" s="1">
        <f>Sales[[#This Row],[ProductPrice]]*Sales[[#This Row],[OrderQuantity]]</f>
        <v>33.644199999999998</v>
      </c>
      <c r="M6199" s="1">
        <f>Sales[[#This Row],[OrderQuantity]]</f>
        <v>1</v>
      </c>
      <c r="N6199" s="1">
        <f>1</f>
        <v>1</v>
      </c>
      <c r="O6199" s="1">
        <f>Sales[[#This Row],[TotalSales]]-Sales[[#This Row],[TotalCost]]</f>
        <v>21.616399999999999</v>
      </c>
      <c r="P6199" s="1">
        <f>Sales[[#This Row],[ProductCost]]*Sales[[#This Row],[OrderQuantity]]</f>
        <v>12.027799999999999</v>
      </c>
      <c r="Q6199" s="1" t="str">
        <f>VLOOKUP(Sales[[#This Row],[ProductKey]], Products!$A$2:$D$1000, 4, FALSE)</f>
        <v>Sport-100 Helmet, Blue</v>
      </c>
    </row>
    <row r="6200" spans="1:17" x14ac:dyDescent="0.25">
      <c r="A6200" s="2">
        <v>37844</v>
      </c>
      <c r="B6200" s="1" t="s">
        <v>961</v>
      </c>
      <c r="C6200">
        <v>220</v>
      </c>
      <c r="D6200">
        <v>25209</v>
      </c>
      <c r="E6200">
        <v>6</v>
      </c>
      <c r="F6200">
        <v>2</v>
      </c>
      <c r="G6200">
        <v>1</v>
      </c>
      <c r="H6200" s="2">
        <v>42958</v>
      </c>
      <c r="I6200" t="str">
        <f>VLOOKUP(Sales[[#This Row],[TerritoryKey]], Territories[], 2, FALSE)</f>
        <v>Canada</v>
      </c>
      <c r="J6200">
        <f>_xlfn.XLOOKUP(Sales[[#This Row],[ProductKey]], Products!$A:$A, Products!$J:$J)</f>
        <v>12.027799999999999</v>
      </c>
      <c r="K6200">
        <f>_xlfn.XLOOKUP(Sales[[#This Row],[ProductKey]], Products!$A:$A, Products!$K:$K)</f>
        <v>33.644199999999998</v>
      </c>
      <c r="L6200" s="1">
        <f>Sales[[#This Row],[ProductPrice]]*Sales[[#This Row],[OrderQuantity]]</f>
        <v>33.644199999999998</v>
      </c>
      <c r="M6200" s="1">
        <f>Sales[[#This Row],[OrderQuantity]]</f>
        <v>1</v>
      </c>
      <c r="N6200" s="1">
        <f>1</f>
        <v>1</v>
      </c>
      <c r="O6200" s="1">
        <f>Sales[[#This Row],[TotalSales]]-Sales[[#This Row],[TotalCost]]</f>
        <v>21.616399999999999</v>
      </c>
      <c r="P6200" s="1">
        <f>Sales[[#This Row],[ProductCost]]*Sales[[#This Row],[OrderQuantity]]</f>
        <v>12.027799999999999</v>
      </c>
      <c r="Q6200" s="1" t="str">
        <f>VLOOKUP(Sales[[#This Row],[ProductKey]], Products!$A$2:$D$1000, 4, FALSE)</f>
        <v>Sport-100 Helmet, Blue</v>
      </c>
    </row>
    <row r="6201" spans="1:17" x14ac:dyDescent="0.25">
      <c r="A6201" s="2">
        <v>37783</v>
      </c>
      <c r="B6201" s="1" t="s">
        <v>987</v>
      </c>
      <c r="C6201">
        <v>220</v>
      </c>
      <c r="D6201">
        <v>17928</v>
      </c>
      <c r="E6201">
        <v>8</v>
      </c>
      <c r="F6201">
        <v>2</v>
      </c>
      <c r="G6201">
        <v>1</v>
      </c>
      <c r="H6201" s="2">
        <v>42897</v>
      </c>
      <c r="I6201" t="str">
        <f>VLOOKUP(Sales[[#This Row],[TerritoryKey]], Territories[], 2, FALSE)</f>
        <v>Germany</v>
      </c>
      <c r="J6201">
        <f>_xlfn.XLOOKUP(Sales[[#This Row],[ProductKey]], Products!$A:$A, Products!$J:$J)</f>
        <v>12.027799999999999</v>
      </c>
      <c r="K6201">
        <f>_xlfn.XLOOKUP(Sales[[#This Row],[ProductKey]], Products!$A:$A, Products!$K:$K)</f>
        <v>33.644199999999998</v>
      </c>
      <c r="L6201" s="1">
        <f>Sales[[#This Row],[ProductPrice]]*Sales[[#This Row],[OrderQuantity]]</f>
        <v>33.644199999999998</v>
      </c>
      <c r="M6201" s="1">
        <f>Sales[[#This Row],[OrderQuantity]]</f>
        <v>1</v>
      </c>
      <c r="N6201" s="1">
        <f>1</f>
        <v>1</v>
      </c>
      <c r="O6201" s="1">
        <f>Sales[[#This Row],[TotalSales]]-Sales[[#This Row],[TotalCost]]</f>
        <v>21.616399999999999</v>
      </c>
      <c r="P6201" s="1">
        <f>Sales[[#This Row],[ProductCost]]*Sales[[#This Row],[OrderQuantity]]</f>
        <v>12.027799999999999</v>
      </c>
      <c r="Q6201" s="1" t="str">
        <f>VLOOKUP(Sales[[#This Row],[ProductKey]], Products!$A$2:$D$1000, 4, FALSE)</f>
        <v>Sport-100 Helmet, Blue</v>
      </c>
    </row>
    <row r="6202" spans="1:17" x14ac:dyDescent="0.25">
      <c r="A6202" s="2">
        <v>38139</v>
      </c>
      <c r="B6202" s="1" t="s">
        <v>1024</v>
      </c>
      <c r="C6202">
        <v>220</v>
      </c>
      <c r="D6202">
        <v>25110</v>
      </c>
      <c r="E6202">
        <v>9</v>
      </c>
      <c r="F6202">
        <v>2</v>
      </c>
      <c r="G6202">
        <v>1</v>
      </c>
      <c r="H6202" s="2">
        <v>43252</v>
      </c>
      <c r="I6202" t="str">
        <f>VLOOKUP(Sales[[#This Row],[TerritoryKey]], Territories[], 2, FALSE)</f>
        <v>Australia</v>
      </c>
      <c r="J6202">
        <f>_xlfn.XLOOKUP(Sales[[#This Row],[ProductKey]], Products!$A:$A, Products!$J:$J)</f>
        <v>12.027799999999999</v>
      </c>
      <c r="K6202">
        <f>_xlfn.XLOOKUP(Sales[[#This Row],[ProductKey]], Products!$A:$A, Products!$K:$K)</f>
        <v>33.644199999999998</v>
      </c>
      <c r="L6202" s="1">
        <f>Sales[[#This Row],[ProductPrice]]*Sales[[#This Row],[OrderQuantity]]</f>
        <v>33.644199999999998</v>
      </c>
      <c r="M6202" s="1">
        <f>Sales[[#This Row],[OrderQuantity]]</f>
        <v>1</v>
      </c>
      <c r="N6202" s="1">
        <f>1</f>
        <v>1</v>
      </c>
      <c r="O6202" s="1">
        <f>Sales[[#This Row],[TotalSales]]-Sales[[#This Row],[TotalCost]]</f>
        <v>21.616399999999999</v>
      </c>
      <c r="P6202" s="1">
        <f>Sales[[#This Row],[ProductCost]]*Sales[[#This Row],[OrderQuantity]]</f>
        <v>12.027799999999999</v>
      </c>
      <c r="Q6202" s="1" t="str">
        <f>VLOOKUP(Sales[[#This Row],[ProductKey]], Products!$A$2:$D$1000, 4, FALSE)</f>
        <v>Sport-100 Helmet, Blue</v>
      </c>
    </row>
    <row r="6203" spans="1:17" x14ac:dyDescent="0.25">
      <c r="A6203" s="2">
        <v>37905</v>
      </c>
      <c r="B6203" s="1" t="s">
        <v>1070</v>
      </c>
      <c r="C6203">
        <v>220</v>
      </c>
      <c r="D6203">
        <v>11334</v>
      </c>
      <c r="E6203">
        <v>10</v>
      </c>
      <c r="F6203">
        <v>2</v>
      </c>
      <c r="G6203">
        <v>1</v>
      </c>
      <c r="H6203" s="2">
        <v>43019</v>
      </c>
      <c r="I6203" t="str">
        <f>VLOOKUP(Sales[[#This Row],[TerritoryKey]], Territories[], 2, FALSE)</f>
        <v>United Kingdom</v>
      </c>
      <c r="J6203">
        <f>_xlfn.XLOOKUP(Sales[[#This Row],[ProductKey]], Products!$A:$A, Products!$J:$J)</f>
        <v>12.027799999999999</v>
      </c>
      <c r="K6203">
        <f>_xlfn.XLOOKUP(Sales[[#This Row],[ProductKey]], Products!$A:$A, Products!$K:$K)</f>
        <v>33.644199999999998</v>
      </c>
      <c r="L6203" s="1">
        <f>Sales[[#This Row],[ProductPrice]]*Sales[[#This Row],[OrderQuantity]]</f>
        <v>33.644199999999998</v>
      </c>
      <c r="M6203" s="1">
        <f>Sales[[#This Row],[OrderQuantity]]</f>
        <v>1</v>
      </c>
      <c r="N6203" s="1">
        <f>1</f>
        <v>1</v>
      </c>
      <c r="O6203" s="1">
        <f>Sales[[#This Row],[TotalSales]]-Sales[[#This Row],[TotalCost]]</f>
        <v>21.616399999999999</v>
      </c>
      <c r="P6203" s="1">
        <f>Sales[[#This Row],[ProductCost]]*Sales[[#This Row],[OrderQuantity]]</f>
        <v>12.027799999999999</v>
      </c>
      <c r="Q6203" s="1" t="str">
        <f>VLOOKUP(Sales[[#This Row],[ProductKey]], Products!$A$2:$D$1000, 4, FALSE)</f>
        <v>Sport-100 Helmet, Blue</v>
      </c>
    </row>
    <row r="6204" spans="1:17" x14ac:dyDescent="0.25">
      <c r="A6204" s="2">
        <v>37721</v>
      </c>
      <c r="B6204" s="1" t="s">
        <v>1088</v>
      </c>
      <c r="C6204">
        <v>220</v>
      </c>
      <c r="D6204">
        <v>11547</v>
      </c>
      <c r="E6204">
        <v>7</v>
      </c>
      <c r="F6204">
        <v>2</v>
      </c>
      <c r="G6204">
        <v>1</v>
      </c>
      <c r="H6204" s="2">
        <v>42835</v>
      </c>
      <c r="I6204" t="str">
        <f>VLOOKUP(Sales[[#This Row],[TerritoryKey]], Territories[], 2, FALSE)</f>
        <v>France</v>
      </c>
      <c r="J6204">
        <f>_xlfn.XLOOKUP(Sales[[#This Row],[ProductKey]], Products!$A:$A, Products!$J:$J)</f>
        <v>12.027799999999999</v>
      </c>
      <c r="K6204">
        <f>_xlfn.XLOOKUP(Sales[[#This Row],[ProductKey]], Products!$A:$A, Products!$K:$K)</f>
        <v>33.644199999999998</v>
      </c>
      <c r="L6204" s="1">
        <f>Sales[[#This Row],[ProductPrice]]*Sales[[#This Row],[OrderQuantity]]</f>
        <v>33.644199999999998</v>
      </c>
      <c r="M6204" s="1">
        <f>Sales[[#This Row],[OrderQuantity]]</f>
        <v>1</v>
      </c>
      <c r="N6204" s="1">
        <f>1</f>
        <v>1</v>
      </c>
      <c r="O6204" s="1">
        <f>Sales[[#This Row],[TotalSales]]-Sales[[#This Row],[TotalCost]]</f>
        <v>21.616399999999999</v>
      </c>
      <c r="P6204" s="1">
        <f>Sales[[#This Row],[ProductCost]]*Sales[[#This Row],[OrderQuantity]]</f>
        <v>12.027799999999999</v>
      </c>
      <c r="Q6204" s="1" t="str">
        <f>VLOOKUP(Sales[[#This Row],[ProductKey]], Products!$A$2:$D$1000, 4, FALSE)</f>
        <v>Sport-100 Helmet, Blue</v>
      </c>
    </row>
    <row r="6205" spans="1:17" x14ac:dyDescent="0.25">
      <c r="A6205" s="2">
        <v>37633</v>
      </c>
      <c r="B6205" s="1" t="s">
        <v>1096</v>
      </c>
      <c r="C6205">
        <v>220</v>
      </c>
      <c r="D6205">
        <v>13594</v>
      </c>
      <c r="E6205">
        <v>8</v>
      </c>
      <c r="F6205">
        <v>2</v>
      </c>
      <c r="G6205">
        <v>1</v>
      </c>
      <c r="H6205" s="2">
        <v>42747</v>
      </c>
      <c r="I6205" t="str">
        <f>VLOOKUP(Sales[[#This Row],[TerritoryKey]], Territories[], 2, FALSE)</f>
        <v>Germany</v>
      </c>
      <c r="J6205">
        <f>_xlfn.XLOOKUP(Sales[[#This Row],[ProductKey]], Products!$A:$A, Products!$J:$J)</f>
        <v>12.027799999999999</v>
      </c>
      <c r="K6205">
        <f>_xlfn.XLOOKUP(Sales[[#This Row],[ProductKey]], Products!$A:$A, Products!$K:$K)</f>
        <v>33.644199999999998</v>
      </c>
      <c r="L6205" s="1">
        <f>Sales[[#This Row],[ProductPrice]]*Sales[[#This Row],[OrderQuantity]]</f>
        <v>33.644199999999998</v>
      </c>
      <c r="M6205" s="1">
        <f>Sales[[#This Row],[OrderQuantity]]</f>
        <v>1</v>
      </c>
      <c r="N6205" s="1">
        <f>1</f>
        <v>1</v>
      </c>
      <c r="O6205" s="1">
        <f>Sales[[#This Row],[TotalSales]]-Sales[[#This Row],[TotalCost]]</f>
        <v>21.616399999999999</v>
      </c>
      <c r="P6205" s="1">
        <f>Sales[[#This Row],[ProductCost]]*Sales[[#This Row],[OrderQuantity]]</f>
        <v>12.027799999999999</v>
      </c>
      <c r="Q6205" s="1" t="str">
        <f>VLOOKUP(Sales[[#This Row],[ProductKey]], Products!$A$2:$D$1000, 4, FALSE)</f>
        <v>Sport-100 Helmet, Blue</v>
      </c>
    </row>
    <row r="6206" spans="1:17" x14ac:dyDescent="0.25">
      <c r="A6206" s="2">
        <v>37723</v>
      </c>
      <c r="B6206" s="1" t="s">
        <v>1146</v>
      </c>
      <c r="C6206">
        <v>220</v>
      </c>
      <c r="D6206">
        <v>20459</v>
      </c>
      <c r="E6206">
        <v>4</v>
      </c>
      <c r="F6206">
        <v>2</v>
      </c>
      <c r="G6206">
        <v>1</v>
      </c>
      <c r="H6206" s="2">
        <v>42837</v>
      </c>
      <c r="I6206" t="str">
        <f>VLOOKUP(Sales[[#This Row],[TerritoryKey]], Territories[], 2, FALSE)</f>
        <v>Southwest</v>
      </c>
      <c r="J6206">
        <f>_xlfn.XLOOKUP(Sales[[#This Row],[ProductKey]], Products!$A:$A, Products!$J:$J)</f>
        <v>12.027799999999999</v>
      </c>
      <c r="K6206">
        <f>_xlfn.XLOOKUP(Sales[[#This Row],[ProductKey]], Products!$A:$A, Products!$K:$K)</f>
        <v>33.644199999999998</v>
      </c>
      <c r="L6206" s="1">
        <f>Sales[[#This Row],[ProductPrice]]*Sales[[#This Row],[OrderQuantity]]</f>
        <v>33.644199999999998</v>
      </c>
      <c r="M6206" s="1">
        <f>Sales[[#This Row],[OrderQuantity]]</f>
        <v>1</v>
      </c>
      <c r="N6206" s="1">
        <f>1</f>
        <v>1</v>
      </c>
      <c r="O6206" s="1">
        <f>Sales[[#This Row],[TotalSales]]-Sales[[#This Row],[TotalCost]]</f>
        <v>21.616399999999999</v>
      </c>
      <c r="P6206" s="1">
        <f>Sales[[#This Row],[ProductCost]]*Sales[[#This Row],[OrderQuantity]]</f>
        <v>12.027799999999999</v>
      </c>
      <c r="Q6206" s="1" t="str">
        <f>VLOOKUP(Sales[[#This Row],[ProductKey]], Products!$A$2:$D$1000, 4, FALSE)</f>
        <v>Sport-100 Helmet, Blue</v>
      </c>
    </row>
    <row r="6207" spans="1:17" x14ac:dyDescent="0.25">
      <c r="A6207" s="2">
        <v>37905</v>
      </c>
      <c r="B6207" s="1" t="s">
        <v>1193</v>
      </c>
      <c r="C6207">
        <v>220</v>
      </c>
      <c r="D6207">
        <v>20261</v>
      </c>
      <c r="E6207">
        <v>9</v>
      </c>
      <c r="F6207">
        <v>2</v>
      </c>
      <c r="G6207">
        <v>1</v>
      </c>
      <c r="H6207" s="2">
        <v>43019</v>
      </c>
      <c r="I6207" t="str">
        <f>VLOOKUP(Sales[[#This Row],[TerritoryKey]], Territories[], 2, FALSE)</f>
        <v>Australia</v>
      </c>
      <c r="J6207">
        <f>_xlfn.XLOOKUP(Sales[[#This Row],[ProductKey]], Products!$A:$A, Products!$J:$J)</f>
        <v>12.027799999999999</v>
      </c>
      <c r="K6207">
        <f>_xlfn.XLOOKUP(Sales[[#This Row],[ProductKey]], Products!$A:$A, Products!$K:$K)</f>
        <v>33.644199999999998</v>
      </c>
      <c r="L6207" s="1">
        <f>Sales[[#This Row],[ProductPrice]]*Sales[[#This Row],[OrderQuantity]]</f>
        <v>33.644199999999998</v>
      </c>
      <c r="M6207" s="1">
        <f>Sales[[#This Row],[OrderQuantity]]</f>
        <v>1</v>
      </c>
      <c r="N6207" s="1">
        <f>1</f>
        <v>1</v>
      </c>
      <c r="O6207" s="1">
        <f>Sales[[#This Row],[TotalSales]]-Sales[[#This Row],[TotalCost]]</f>
        <v>21.616399999999999</v>
      </c>
      <c r="P6207" s="1">
        <f>Sales[[#This Row],[ProductCost]]*Sales[[#This Row],[OrderQuantity]]</f>
        <v>12.027799999999999</v>
      </c>
      <c r="Q6207" s="1" t="str">
        <f>VLOOKUP(Sales[[#This Row],[ProductKey]], Products!$A$2:$D$1000, 4, FALSE)</f>
        <v>Sport-100 Helmet, Blue</v>
      </c>
    </row>
    <row r="6208" spans="1:17" x14ac:dyDescent="0.25">
      <c r="A6208" s="2">
        <v>38169</v>
      </c>
      <c r="B6208" s="1" t="s">
        <v>1220</v>
      </c>
      <c r="C6208">
        <v>220</v>
      </c>
      <c r="D6208">
        <v>28502</v>
      </c>
      <c r="E6208">
        <v>8</v>
      </c>
      <c r="F6208">
        <v>2</v>
      </c>
      <c r="G6208">
        <v>1</v>
      </c>
      <c r="H6208" s="2">
        <v>43282</v>
      </c>
      <c r="I6208" t="str">
        <f>VLOOKUP(Sales[[#This Row],[TerritoryKey]], Territories[], 2, FALSE)</f>
        <v>Germany</v>
      </c>
      <c r="J6208">
        <f>_xlfn.XLOOKUP(Sales[[#This Row],[ProductKey]], Products!$A:$A, Products!$J:$J)</f>
        <v>12.027799999999999</v>
      </c>
      <c r="K6208">
        <f>_xlfn.XLOOKUP(Sales[[#This Row],[ProductKey]], Products!$A:$A, Products!$K:$K)</f>
        <v>33.644199999999998</v>
      </c>
      <c r="L6208" s="1">
        <f>Sales[[#This Row],[ProductPrice]]*Sales[[#This Row],[OrderQuantity]]</f>
        <v>33.644199999999998</v>
      </c>
      <c r="M6208" s="1">
        <f>Sales[[#This Row],[OrderQuantity]]</f>
        <v>1</v>
      </c>
      <c r="N6208" s="1">
        <f>1</f>
        <v>1</v>
      </c>
      <c r="O6208" s="1">
        <f>Sales[[#This Row],[TotalSales]]-Sales[[#This Row],[TotalCost]]</f>
        <v>21.616399999999999</v>
      </c>
      <c r="P6208" s="1">
        <f>Sales[[#This Row],[ProductCost]]*Sales[[#This Row],[OrderQuantity]]</f>
        <v>12.027799999999999</v>
      </c>
      <c r="Q6208" s="1" t="str">
        <f>VLOOKUP(Sales[[#This Row],[ProductKey]], Products!$A$2:$D$1000, 4, FALSE)</f>
        <v>Sport-100 Helmet, Blue</v>
      </c>
    </row>
    <row r="6209" spans="1:17" x14ac:dyDescent="0.25">
      <c r="A6209" s="2">
        <v>37967</v>
      </c>
      <c r="B6209" s="1" t="s">
        <v>1239</v>
      </c>
      <c r="C6209">
        <v>220</v>
      </c>
      <c r="D6209">
        <v>15061</v>
      </c>
      <c r="E6209">
        <v>7</v>
      </c>
      <c r="F6209">
        <v>2</v>
      </c>
      <c r="G6209">
        <v>1</v>
      </c>
      <c r="H6209" s="2">
        <v>43081</v>
      </c>
      <c r="I6209" t="str">
        <f>VLOOKUP(Sales[[#This Row],[TerritoryKey]], Territories[], 2, FALSE)</f>
        <v>France</v>
      </c>
      <c r="J6209">
        <f>_xlfn.XLOOKUP(Sales[[#This Row],[ProductKey]], Products!$A:$A, Products!$J:$J)</f>
        <v>12.027799999999999</v>
      </c>
      <c r="K6209">
        <f>_xlfn.XLOOKUP(Sales[[#This Row],[ProductKey]], Products!$A:$A, Products!$K:$K)</f>
        <v>33.644199999999998</v>
      </c>
      <c r="L6209" s="1">
        <f>Sales[[#This Row],[ProductPrice]]*Sales[[#This Row],[OrderQuantity]]</f>
        <v>33.644199999999998</v>
      </c>
      <c r="M6209" s="1">
        <f>Sales[[#This Row],[OrderQuantity]]</f>
        <v>1</v>
      </c>
      <c r="N6209" s="1">
        <f>1</f>
        <v>1</v>
      </c>
      <c r="O6209" s="1">
        <f>Sales[[#This Row],[TotalSales]]-Sales[[#This Row],[TotalCost]]</f>
        <v>21.616399999999999</v>
      </c>
      <c r="P6209" s="1">
        <f>Sales[[#This Row],[ProductCost]]*Sales[[#This Row],[OrderQuantity]]</f>
        <v>12.027799999999999</v>
      </c>
      <c r="Q6209" s="1" t="str">
        <f>VLOOKUP(Sales[[#This Row],[ProductKey]], Products!$A$2:$D$1000, 4, FALSE)</f>
        <v>Sport-100 Helmet, Blue</v>
      </c>
    </row>
    <row r="6210" spans="1:17" x14ac:dyDescent="0.25">
      <c r="A6210" s="2">
        <v>37874</v>
      </c>
      <c r="B6210" s="1" t="s">
        <v>1276</v>
      </c>
      <c r="C6210">
        <v>220</v>
      </c>
      <c r="D6210">
        <v>11033</v>
      </c>
      <c r="E6210">
        <v>9</v>
      </c>
      <c r="F6210">
        <v>2</v>
      </c>
      <c r="G6210">
        <v>1</v>
      </c>
      <c r="H6210" s="2">
        <v>42988</v>
      </c>
      <c r="I6210" t="str">
        <f>VLOOKUP(Sales[[#This Row],[TerritoryKey]], Territories[], 2, FALSE)</f>
        <v>Australia</v>
      </c>
      <c r="J6210">
        <f>_xlfn.XLOOKUP(Sales[[#This Row],[ProductKey]], Products!$A:$A, Products!$J:$J)</f>
        <v>12.027799999999999</v>
      </c>
      <c r="K6210">
        <f>_xlfn.XLOOKUP(Sales[[#This Row],[ProductKey]], Products!$A:$A, Products!$K:$K)</f>
        <v>33.644199999999998</v>
      </c>
      <c r="L6210" s="1">
        <f>Sales[[#This Row],[ProductPrice]]*Sales[[#This Row],[OrderQuantity]]</f>
        <v>33.644199999999998</v>
      </c>
      <c r="M6210" s="1">
        <f>Sales[[#This Row],[OrderQuantity]]</f>
        <v>1</v>
      </c>
      <c r="N6210" s="1">
        <f>1</f>
        <v>1</v>
      </c>
      <c r="O6210" s="1">
        <f>Sales[[#This Row],[TotalSales]]-Sales[[#This Row],[TotalCost]]</f>
        <v>21.616399999999999</v>
      </c>
      <c r="P6210" s="1">
        <f>Sales[[#This Row],[ProductCost]]*Sales[[#This Row],[OrderQuantity]]</f>
        <v>12.027799999999999</v>
      </c>
      <c r="Q6210" s="1" t="str">
        <f>VLOOKUP(Sales[[#This Row],[ProductKey]], Products!$A$2:$D$1000, 4, FALSE)</f>
        <v>Sport-100 Helmet, Blue</v>
      </c>
    </row>
    <row r="6211" spans="1:17" x14ac:dyDescent="0.25">
      <c r="A6211" s="2">
        <v>37966</v>
      </c>
      <c r="B6211" s="1" t="s">
        <v>1339</v>
      </c>
      <c r="C6211">
        <v>220</v>
      </c>
      <c r="D6211">
        <v>24003</v>
      </c>
      <c r="E6211">
        <v>9</v>
      </c>
      <c r="F6211">
        <v>2</v>
      </c>
      <c r="G6211">
        <v>1</v>
      </c>
      <c r="H6211" s="2">
        <v>43080</v>
      </c>
      <c r="I6211" t="str">
        <f>VLOOKUP(Sales[[#This Row],[TerritoryKey]], Territories[], 2, FALSE)</f>
        <v>Australia</v>
      </c>
      <c r="J6211">
        <f>_xlfn.XLOOKUP(Sales[[#This Row],[ProductKey]], Products!$A:$A, Products!$J:$J)</f>
        <v>12.027799999999999</v>
      </c>
      <c r="K6211">
        <f>_xlfn.XLOOKUP(Sales[[#This Row],[ProductKey]], Products!$A:$A, Products!$K:$K)</f>
        <v>33.644199999999998</v>
      </c>
      <c r="L6211" s="1">
        <f>Sales[[#This Row],[ProductPrice]]*Sales[[#This Row],[OrderQuantity]]</f>
        <v>33.644199999999998</v>
      </c>
      <c r="M6211" s="1">
        <f>Sales[[#This Row],[OrderQuantity]]</f>
        <v>1</v>
      </c>
      <c r="N6211" s="1">
        <f>1</f>
        <v>1</v>
      </c>
      <c r="O6211" s="1">
        <f>Sales[[#This Row],[TotalSales]]-Sales[[#This Row],[TotalCost]]</f>
        <v>21.616399999999999</v>
      </c>
      <c r="P6211" s="1">
        <f>Sales[[#This Row],[ProductCost]]*Sales[[#This Row],[OrderQuantity]]</f>
        <v>12.027799999999999</v>
      </c>
      <c r="Q6211" s="1" t="str">
        <f>VLOOKUP(Sales[[#This Row],[ProductKey]], Products!$A$2:$D$1000, 4, FALSE)</f>
        <v>Sport-100 Helmet, Blue</v>
      </c>
    </row>
    <row r="6212" spans="1:17" x14ac:dyDescent="0.25">
      <c r="A6212" s="2">
        <v>38047</v>
      </c>
      <c r="B6212" s="1" t="s">
        <v>1357</v>
      </c>
      <c r="C6212">
        <v>220</v>
      </c>
      <c r="D6212">
        <v>14216</v>
      </c>
      <c r="E6212">
        <v>9</v>
      </c>
      <c r="F6212">
        <v>2</v>
      </c>
      <c r="G6212">
        <v>1</v>
      </c>
      <c r="H6212" s="2">
        <v>43160</v>
      </c>
      <c r="I6212" t="str">
        <f>VLOOKUP(Sales[[#This Row],[TerritoryKey]], Territories[], 2, FALSE)</f>
        <v>Australia</v>
      </c>
      <c r="J6212">
        <f>_xlfn.XLOOKUP(Sales[[#This Row],[ProductKey]], Products!$A:$A, Products!$J:$J)</f>
        <v>12.027799999999999</v>
      </c>
      <c r="K6212">
        <f>_xlfn.XLOOKUP(Sales[[#This Row],[ProductKey]], Products!$A:$A, Products!$K:$K)</f>
        <v>33.644199999999998</v>
      </c>
      <c r="L6212" s="1">
        <f>Sales[[#This Row],[ProductPrice]]*Sales[[#This Row],[OrderQuantity]]</f>
        <v>33.644199999999998</v>
      </c>
      <c r="M6212" s="1">
        <f>Sales[[#This Row],[OrderQuantity]]</f>
        <v>1</v>
      </c>
      <c r="N6212" s="1">
        <f>1</f>
        <v>1</v>
      </c>
      <c r="O6212" s="1">
        <f>Sales[[#This Row],[TotalSales]]-Sales[[#This Row],[TotalCost]]</f>
        <v>21.616399999999999</v>
      </c>
      <c r="P6212" s="1">
        <f>Sales[[#This Row],[ProductCost]]*Sales[[#This Row],[OrderQuantity]]</f>
        <v>12.027799999999999</v>
      </c>
      <c r="Q6212" s="1" t="str">
        <f>VLOOKUP(Sales[[#This Row],[ProductKey]], Products!$A$2:$D$1000, 4, FALSE)</f>
        <v>Sport-100 Helmet, Blue</v>
      </c>
    </row>
    <row r="6213" spans="1:17" x14ac:dyDescent="0.25">
      <c r="A6213" s="2">
        <v>37783</v>
      </c>
      <c r="B6213" s="1" t="s">
        <v>1405</v>
      </c>
      <c r="C6213">
        <v>220</v>
      </c>
      <c r="D6213">
        <v>14050</v>
      </c>
      <c r="E6213">
        <v>9</v>
      </c>
      <c r="F6213">
        <v>2</v>
      </c>
      <c r="G6213">
        <v>1</v>
      </c>
      <c r="H6213" s="2">
        <v>42897</v>
      </c>
      <c r="I6213" t="str">
        <f>VLOOKUP(Sales[[#This Row],[TerritoryKey]], Territories[], 2, FALSE)</f>
        <v>Australia</v>
      </c>
      <c r="J6213">
        <f>_xlfn.XLOOKUP(Sales[[#This Row],[ProductKey]], Products!$A:$A, Products!$J:$J)</f>
        <v>12.027799999999999</v>
      </c>
      <c r="K6213">
        <f>_xlfn.XLOOKUP(Sales[[#This Row],[ProductKey]], Products!$A:$A, Products!$K:$K)</f>
        <v>33.644199999999998</v>
      </c>
      <c r="L6213" s="1">
        <f>Sales[[#This Row],[ProductPrice]]*Sales[[#This Row],[OrderQuantity]]</f>
        <v>33.644199999999998</v>
      </c>
      <c r="M6213" s="1">
        <f>Sales[[#This Row],[OrderQuantity]]</f>
        <v>1</v>
      </c>
      <c r="N6213" s="1">
        <f>1</f>
        <v>1</v>
      </c>
      <c r="O6213" s="1">
        <f>Sales[[#This Row],[TotalSales]]-Sales[[#This Row],[TotalCost]]</f>
        <v>21.616399999999999</v>
      </c>
      <c r="P6213" s="1">
        <f>Sales[[#This Row],[ProductCost]]*Sales[[#This Row],[OrderQuantity]]</f>
        <v>12.027799999999999</v>
      </c>
      <c r="Q6213" s="1" t="str">
        <f>VLOOKUP(Sales[[#This Row],[ProductKey]], Products!$A$2:$D$1000, 4, FALSE)</f>
        <v>Sport-100 Helmet, Blue</v>
      </c>
    </row>
    <row r="6214" spans="1:17" x14ac:dyDescent="0.25">
      <c r="A6214" s="2">
        <v>37633</v>
      </c>
      <c r="B6214" s="1" t="s">
        <v>1461</v>
      </c>
      <c r="C6214">
        <v>220</v>
      </c>
      <c r="D6214">
        <v>19541</v>
      </c>
      <c r="E6214">
        <v>6</v>
      </c>
      <c r="F6214">
        <v>2</v>
      </c>
      <c r="G6214">
        <v>1</v>
      </c>
      <c r="H6214" s="2">
        <v>42747</v>
      </c>
      <c r="I6214" t="str">
        <f>VLOOKUP(Sales[[#This Row],[TerritoryKey]], Territories[], 2, FALSE)</f>
        <v>Canada</v>
      </c>
      <c r="J6214">
        <f>_xlfn.XLOOKUP(Sales[[#This Row],[ProductKey]], Products!$A:$A, Products!$J:$J)</f>
        <v>12.027799999999999</v>
      </c>
      <c r="K6214">
        <f>_xlfn.XLOOKUP(Sales[[#This Row],[ProductKey]], Products!$A:$A, Products!$K:$K)</f>
        <v>33.644199999999998</v>
      </c>
      <c r="L6214" s="1">
        <f>Sales[[#This Row],[ProductPrice]]*Sales[[#This Row],[OrderQuantity]]</f>
        <v>33.644199999999998</v>
      </c>
      <c r="M6214" s="1">
        <f>Sales[[#This Row],[OrderQuantity]]</f>
        <v>1</v>
      </c>
      <c r="N6214" s="1">
        <f>1</f>
        <v>1</v>
      </c>
      <c r="O6214" s="1">
        <f>Sales[[#This Row],[TotalSales]]-Sales[[#This Row],[TotalCost]]</f>
        <v>21.616399999999999</v>
      </c>
      <c r="P6214" s="1">
        <f>Sales[[#This Row],[ProductCost]]*Sales[[#This Row],[OrderQuantity]]</f>
        <v>12.027799999999999</v>
      </c>
      <c r="Q6214" s="1" t="str">
        <f>VLOOKUP(Sales[[#This Row],[ProductKey]], Products!$A$2:$D$1000, 4, FALSE)</f>
        <v>Sport-100 Helmet, Blue</v>
      </c>
    </row>
    <row r="6215" spans="1:17" x14ac:dyDescent="0.25">
      <c r="A6215" s="2">
        <v>37633</v>
      </c>
      <c r="B6215" s="1" t="s">
        <v>1543</v>
      </c>
      <c r="C6215">
        <v>220</v>
      </c>
      <c r="D6215">
        <v>24184</v>
      </c>
      <c r="E6215">
        <v>10</v>
      </c>
      <c r="F6215">
        <v>2</v>
      </c>
      <c r="G6215">
        <v>1</v>
      </c>
      <c r="H6215" s="2">
        <v>42747</v>
      </c>
      <c r="I6215" t="str">
        <f>VLOOKUP(Sales[[#This Row],[TerritoryKey]], Territories[], 2, FALSE)</f>
        <v>United Kingdom</v>
      </c>
      <c r="J6215">
        <f>_xlfn.XLOOKUP(Sales[[#This Row],[ProductKey]], Products!$A:$A, Products!$J:$J)</f>
        <v>12.027799999999999</v>
      </c>
      <c r="K6215">
        <f>_xlfn.XLOOKUP(Sales[[#This Row],[ProductKey]], Products!$A:$A, Products!$K:$K)</f>
        <v>33.644199999999998</v>
      </c>
      <c r="L6215" s="1">
        <f>Sales[[#This Row],[ProductPrice]]*Sales[[#This Row],[OrderQuantity]]</f>
        <v>33.644199999999998</v>
      </c>
      <c r="M6215" s="1">
        <f>Sales[[#This Row],[OrderQuantity]]</f>
        <v>1</v>
      </c>
      <c r="N6215" s="1">
        <f>1</f>
        <v>1</v>
      </c>
      <c r="O6215" s="1">
        <f>Sales[[#This Row],[TotalSales]]-Sales[[#This Row],[TotalCost]]</f>
        <v>21.616399999999999</v>
      </c>
      <c r="P6215" s="1">
        <f>Sales[[#This Row],[ProductCost]]*Sales[[#This Row],[OrderQuantity]]</f>
        <v>12.027799999999999</v>
      </c>
      <c r="Q6215" s="1" t="str">
        <f>VLOOKUP(Sales[[#This Row],[ProductKey]], Products!$A$2:$D$1000, 4, FALSE)</f>
        <v>Sport-100 Helmet, Blue</v>
      </c>
    </row>
    <row r="6216" spans="1:17" x14ac:dyDescent="0.25">
      <c r="A6216" s="2">
        <v>37753</v>
      </c>
      <c r="B6216" s="1" t="s">
        <v>1562</v>
      </c>
      <c r="C6216">
        <v>220</v>
      </c>
      <c r="D6216">
        <v>22528</v>
      </c>
      <c r="E6216">
        <v>10</v>
      </c>
      <c r="F6216">
        <v>2</v>
      </c>
      <c r="G6216">
        <v>1</v>
      </c>
      <c r="H6216" s="2">
        <v>42867</v>
      </c>
      <c r="I6216" t="str">
        <f>VLOOKUP(Sales[[#This Row],[TerritoryKey]], Territories[], 2, FALSE)</f>
        <v>United Kingdom</v>
      </c>
      <c r="J6216">
        <f>_xlfn.XLOOKUP(Sales[[#This Row],[ProductKey]], Products!$A:$A, Products!$J:$J)</f>
        <v>12.027799999999999</v>
      </c>
      <c r="K6216">
        <f>_xlfn.XLOOKUP(Sales[[#This Row],[ProductKey]], Products!$A:$A, Products!$K:$K)</f>
        <v>33.644199999999998</v>
      </c>
      <c r="L6216" s="1">
        <f>Sales[[#This Row],[ProductPrice]]*Sales[[#This Row],[OrderQuantity]]</f>
        <v>33.644199999999998</v>
      </c>
      <c r="M6216" s="1">
        <f>Sales[[#This Row],[OrderQuantity]]</f>
        <v>1</v>
      </c>
      <c r="N6216" s="1">
        <f>1</f>
        <v>1</v>
      </c>
      <c r="O6216" s="1">
        <f>Sales[[#This Row],[TotalSales]]-Sales[[#This Row],[TotalCost]]</f>
        <v>21.616399999999999</v>
      </c>
      <c r="P6216" s="1">
        <f>Sales[[#This Row],[ProductCost]]*Sales[[#This Row],[OrderQuantity]]</f>
        <v>12.027799999999999</v>
      </c>
      <c r="Q6216" s="1" t="str">
        <f>VLOOKUP(Sales[[#This Row],[ProductKey]], Products!$A$2:$D$1000, 4, FALSE)</f>
        <v>Sport-100 Helmet, Blue</v>
      </c>
    </row>
    <row r="6217" spans="1:17" x14ac:dyDescent="0.25">
      <c r="A6217" s="2">
        <v>37722</v>
      </c>
      <c r="B6217" s="1" t="s">
        <v>1639</v>
      </c>
      <c r="C6217">
        <v>220</v>
      </c>
      <c r="D6217">
        <v>29342</v>
      </c>
      <c r="E6217">
        <v>9</v>
      </c>
      <c r="F6217">
        <v>2</v>
      </c>
      <c r="G6217">
        <v>1</v>
      </c>
      <c r="H6217" s="2">
        <v>42836</v>
      </c>
      <c r="I6217" t="str">
        <f>VLOOKUP(Sales[[#This Row],[TerritoryKey]], Territories[], 2, FALSE)</f>
        <v>Australia</v>
      </c>
      <c r="J6217">
        <f>_xlfn.XLOOKUP(Sales[[#This Row],[ProductKey]], Products!$A:$A, Products!$J:$J)</f>
        <v>12.027799999999999</v>
      </c>
      <c r="K6217">
        <f>_xlfn.XLOOKUP(Sales[[#This Row],[ProductKey]], Products!$A:$A, Products!$K:$K)</f>
        <v>33.644199999999998</v>
      </c>
      <c r="L6217" s="1">
        <f>Sales[[#This Row],[ProductPrice]]*Sales[[#This Row],[OrderQuantity]]</f>
        <v>33.644199999999998</v>
      </c>
      <c r="M6217" s="1">
        <f>Sales[[#This Row],[OrderQuantity]]</f>
        <v>1</v>
      </c>
      <c r="N6217" s="1">
        <f>1</f>
        <v>1</v>
      </c>
      <c r="O6217" s="1">
        <f>Sales[[#This Row],[TotalSales]]-Sales[[#This Row],[TotalCost]]</f>
        <v>21.616399999999999</v>
      </c>
      <c r="P6217" s="1">
        <f>Sales[[#This Row],[ProductCost]]*Sales[[#This Row],[OrderQuantity]]</f>
        <v>12.027799999999999</v>
      </c>
      <c r="Q6217" s="1" t="str">
        <f>VLOOKUP(Sales[[#This Row],[ProductKey]], Products!$A$2:$D$1000, 4, FALSE)</f>
        <v>Sport-100 Helmet, Blue</v>
      </c>
    </row>
    <row r="6218" spans="1:17" x14ac:dyDescent="0.25">
      <c r="A6218" s="2">
        <v>37632</v>
      </c>
      <c r="B6218" s="1" t="s">
        <v>1736</v>
      </c>
      <c r="C6218">
        <v>220</v>
      </c>
      <c r="D6218">
        <v>17572</v>
      </c>
      <c r="E6218">
        <v>4</v>
      </c>
      <c r="F6218">
        <v>2</v>
      </c>
      <c r="G6218">
        <v>1</v>
      </c>
      <c r="H6218" s="2">
        <v>42746</v>
      </c>
      <c r="I6218" t="str">
        <f>VLOOKUP(Sales[[#This Row],[TerritoryKey]], Territories[], 2, FALSE)</f>
        <v>Southwest</v>
      </c>
      <c r="J6218">
        <f>_xlfn.XLOOKUP(Sales[[#This Row],[ProductKey]], Products!$A:$A, Products!$J:$J)</f>
        <v>12.027799999999999</v>
      </c>
      <c r="K6218">
        <f>_xlfn.XLOOKUP(Sales[[#This Row],[ProductKey]], Products!$A:$A, Products!$K:$K)</f>
        <v>33.644199999999998</v>
      </c>
      <c r="L6218" s="1">
        <f>Sales[[#This Row],[ProductPrice]]*Sales[[#This Row],[OrderQuantity]]</f>
        <v>33.644199999999998</v>
      </c>
      <c r="M6218" s="1">
        <f>Sales[[#This Row],[OrderQuantity]]</f>
        <v>1</v>
      </c>
      <c r="N6218" s="1">
        <f>1</f>
        <v>1</v>
      </c>
      <c r="O6218" s="1">
        <f>Sales[[#This Row],[TotalSales]]-Sales[[#This Row],[TotalCost]]</f>
        <v>21.616399999999999</v>
      </c>
      <c r="P6218" s="1">
        <f>Sales[[#This Row],[ProductCost]]*Sales[[#This Row],[OrderQuantity]]</f>
        <v>12.027799999999999</v>
      </c>
      <c r="Q6218" s="1" t="str">
        <f>VLOOKUP(Sales[[#This Row],[ProductKey]], Products!$A$2:$D$1000, 4, FALSE)</f>
        <v>Sport-100 Helmet, Blue</v>
      </c>
    </row>
    <row r="6219" spans="1:17" x14ac:dyDescent="0.25">
      <c r="A6219" s="2">
        <v>38169</v>
      </c>
      <c r="B6219" s="1" t="s">
        <v>1768</v>
      </c>
      <c r="C6219">
        <v>220</v>
      </c>
      <c r="D6219">
        <v>27990</v>
      </c>
      <c r="E6219">
        <v>4</v>
      </c>
      <c r="F6219">
        <v>2</v>
      </c>
      <c r="G6219">
        <v>1</v>
      </c>
      <c r="H6219" s="2">
        <v>43282</v>
      </c>
      <c r="I6219" t="str">
        <f>VLOOKUP(Sales[[#This Row],[TerritoryKey]], Territories[], 2, FALSE)</f>
        <v>Southwest</v>
      </c>
      <c r="J6219">
        <f>_xlfn.XLOOKUP(Sales[[#This Row],[ProductKey]], Products!$A:$A, Products!$J:$J)</f>
        <v>12.027799999999999</v>
      </c>
      <c r="K6219">
        <f>_xlfn.XLOOKUP(Sales[[#This Row],[ProductKey]], Products!$A:$A, Products!$K:$K)</f>
        <v>33.644199999999998</v>
      </c>
      <c r="L6219" s="1">
        <f>Sales[[#This Row],[ProductPrice]]*Sales[[#This Row],[OrderQuantity]]</f>
        <v>33.644199999999998</v>
      </c>
      <c r="M6219" s="1">
        <f>Sales[[#This Row],[OrderQuantity]]</f>
        <v>1</v>
      </c>
      <c r="N6219" s="1">
        <f>1</f>
        <v>1</v>
      </c>
      <c r="O6219" s="1">
        <f>Sales[[#This Row],[TotalSales]]-Sales[[#This Row],[TotalCost]]</f>
        <v>21.616399999999999</v>
      </c>
      <c r="P6219" s="1">
        <f>Sales[[#This Row],[ProductCost]]*Sales[[#This Row],[OrderQuantity]]</f>
        <v>12.027799999999999</v>
      </c>
      <c r="Q6219" s="1" t="str">
        <f>VLOOKUP(Sales[[#This Row],[ProductKey]], Products!$A$2:$D$1000, 4, FALSE)</f>
        <v>Sport-100 Helmet, Blue</v>
      </c>
    </row>
    <row r="6220" spans="1:17" x14ac:dyDescent="0.25">
      <c r="A6220" s="2">
        <v>37844</v>
      </c>
      <c r="B6220" s="1" t="s">
        <v>1857</v>
      </c>
      <c r="C6220">
        <v>220</v>
      </c>
      <c r="D6220">
        <v>25947</v>
      </c>
      <c r="E6220">
        <v>9</v>
      </c>
      <c r="F6220">
        <v>2</v>
      </c>
      <c r="G6220">
        <v>1</v>
      </c>
      <c r="H6220" s="2">
        <v>42958</v>
      </c>
      <c r="I6220" t="str">
        <f>VLOOKUP(Sales[[#This Row],[TerritoryKey]], Territories[], 2, FALSE)</f>
        <v>Australia</v>
      </c>
      <c r="J6220">
        <f>_xlfn.XLOOKUP(Sales[[#This Row],[ProductKey]], Products!$A:$A, Products!$J:$J)</f>
        <v>12.027799999999999</v>
      </c>
      <c r="K6220">
        <f>_xlfn.XLOOKUP(Sales[[#This Row],[ProductKey]], Products!$A:$A, Products!$K:$K)</f>
        <v>33.644199999999998</v>
      </c>
      <c r="L6220" s="1">
        <f>Sales[[#This Row],[ProductPrice]]*Sales[[#This Row],[OrderQuantity]]</f>
        <v>33.644199999999998</v>
      </c>
      <c r="M6220" s="1">
        <f>Sales[[#This Row],[OrderQuantity]]</f>
        <v>1</v>
      </c>
      <c r="N6220" s="1">
        <f>1</f>
        <v>1</v>
      </c>
      <c r="O6220" s="1">
        <f>Sales[[#This Row],[TotalSales]]-Sales[[#This Row],[TotalCost]]</f>
        <v>21.616399999999999</v>
      </c>
      <c r="P6220" s="1">
        <f>Sales[[#This Row],[ProductCost]]*Sales[[#This Row],[OrderQuantity]]</f>
        <v>12.027799999999999</v>
      </c>
      <c r="Q6220" s="1" t="str">
        <f>VLOOKUP(Sales[[#This Row],[ProductKey]], Products!$A$2:$D$1000, 4, FALSE)</f>
        <v>Sport-100 Helmet, Blue</v>
      </c>
    </row>
    <row r="6221" spans="1:17" x14ac:dyDescent="0.25">
      <c r="A6221" s="2">
        <v>37633</v>
      </c>
      <c r="B6221" s="1" t="s">
        <v>1868</v>
      </c>
      <c r="C6221">
        <v>220</v>
      </c>
      <c r="D6221">
        <v>25878</v>
      </c>
      <c r="E6221">
        <v>4</v>
      </c>
      <c r="F6221">
        <v>2</v>
      </c>
      <c r="G6221">
        <v>1</v>
      </c>
      <c r="H6221" s="2">
        <v>42747</v>
      </c>
      <c r="I6221" t="str">
        <f>VLOOKUP(Sales[[#This Row],[TerritoryKey]], Territories[], 2, FALSE)</f>
        <v>Southwest</v>
      </c>
      <c r="J6221">
        <f>_xlfn.XLOOKUP(Sales[[#This Row],[ProductKey]], Products!$A:$A, Products!$J:$J)</f>
        <v>12.027799999999999</v>
      </c>
      <c r="K6221">
        <f>_xlfn.XLOOKUP(Sales[[#This Row],[ProductKey]], Products!$A:$A, Products!$K:$K)</f>
        <v>33.644199999999998</v>
      </c>
      <c r="L6221" s="1">
        <f>Sales[[#This Row],[ProductPrice]]*Sales[[#This Row],[OrderQuantity]]</f>
        <v>33.644199999999998</v>
      </c>
      <c r="M6221" s="1">
        <f>Sales[[#This Row],[OrderQuantity]]</f>
        <v>1</v>
      </c>
      <c r="N6221" s="1">
        <f>1</f>
        <v>1</v>
      </c>
      <c r="O6221" s="1">
        <f>Sales[[#This Row],[TotalSales]]-Sales[[#This Row],[TotalCost]]</f>
        <v>21.616399999999999</v>
      </c>
      <c r="P6221" s="1">
        <f>Sales[[#This Row],[ProductCost]]*Sales[[#This Row],[OrderQuantity]]</f>
        <v>12.027799999999999</v>
      </c>
      <c r="Q6221" s="1" t="str">
        <f>VLOOKUP(Sales[[#This Row],[ProductKey]], Products!$A$2:$D$1000, 4, FALSE)</f>
        <v>Sport-100 Helmet, Blue</v>
      </c>
    </row>
    <row r="6222" spans="1:17" x14ac:dyDescent="0.25">
      <c r="A6222" s="2">
        <v>37814</v>
      </c>
      <c r="B6222" s="1" t="s">
        <v>1928</v>
      </c>
      <c r="C6222">
        <v>220</v>
      </c>
      <c r="D6222">
        <v>12559</v>
      </c>
      <c r="E6222">
        <v>10</v>
      </c>
      <c r="F6222">
        <v>2</v>
      </c>
      <c r="G6222">
        <v>1</v>
      </c>
      <c r="H6222" s="2">
        <v>42928</v>
      </c>
      <c r="I6222" t="str">
        <f>VLOOKUP(Sales[[#This Row],[TerritoryKey]], Territories[], 2, FALSE)</f>
        <v>United Kingdom</v>
      </c>
      <c r="J6222">
        <f>_xlfn.XLOOKUP(Sales[[#This Row],[ProductKey]], Products!$A:$A, Products!$J:$J)</f>
        <v>12.027799999999999</v>
      </c>
      <c r="K6222">
        <f>_xlfn.XLOOKUP(Sales[[#This Row],[ProductKey]], Products!$A:$A, Products!$K:$K)</f>
        <v>33.644199999999998</v>
      </c>
      <c r="L6222" s="1">
        <f>Sales[[#This Row],[ProductPrice]]*Sales[[#This Row],[OrderQuantity]]</f>
        <v>33.644199999999998</v>
      </c>
      <c r="M6222" s="1">
        <f>Sales[[#This Row],[OrderQuantity]]</f>
        <v>1</v>
      </c>
      <c r="N6222" s="1">
        <f>1</f>
        <v>1</v>
      </c>
      <c r="O6222" s="1">
        <f>Sales[[#This Row],[TotalSales]]-Sales[[#This Row],[TotalCost]]</f>
        <v>21.616399999999999</v>
      </c>
      <c r="P6222" s="1">
        <f>Sales[[#This Row],[ProductCost]]*Sales[[#This Row],[OrderQuantity]]</f>
        <v>12.027799999999999</v>
      </c>
      <c r="Q6222" s="1" t="str">
        <f>VLOOKUP(Sales[[#This Row],[ProductKey]], Products!$A$2:$D$1000, 4, FALSE)</f>
        <v>Sport-100 Helmet, Blue</v>
      </c>
    </row>
    <row r="6223" spans="1:17" x14ac:dyDescent="0.25">
      <c r="A6223" s="2">
        <v>37876</v>
      </c>
      <c r="B6223" s="1" t="s">
        <v>1993</v>
      </c>
      <c r="C6223">
        <v>220</v>
      </c>
      <c r="D6223">
        <v>20427</v>
      </c>
      <c r="E6223">
        <v>9</v>
      </c>
      <c r="F6223">
        <v>2</v>
      </c>
      <c r="G6223">
        <v>1</v>
      </c>
      <c r="H6223" s="2">
        <v>42990</v>
      </c>
      <c r="I6223" t="str">
        <f>VLOOKUP(Sales[[#This Row],[TerritoryKey]], Territories[], 2, FALSE)</f>
        <v>Australia</v>
      </c>
      <c r="J6223">
        <f>_xlfn.XLOOKUP(Sales[[#This Row],[ProductKey]], Products!$A:$A, Products!$J:$J)</f>
        <v>12.027799999999999</v>
      </c>
      <c r="K6223">
        <f>_xlfn.XLOOKUP(Sales[[#This Row],[ProductKey]], Products!$A:$A, Products!$K:$K)</f>
        <v>33.644199999999998</v>
      </c>
      <c r="L6223" s="1">
        <f>Sales[[#This Row],[ProductPrice]]*Sales[[#This Row],[OrderQuantity]]</f>
        <v>33.644199999999998</v>
      </c>
      <c r="M6223" s="1">
        <f>Sales[[#This Row],[OrderQuantity]]</f>
        <v>1</v>
      </c>
      <c r="N6223" s="1">
        <f>1</f>
        <v>1</v>
      </c>
      <c r="O6223" s="1">
        <f>Sales[[#This Row],[TotalSales]]-Sales[[#This Row],[TotalCost]]</f>
        <v>21.616399999999999</v>
      </c>
      <c r="P6223" s="1">
        <f>Sales[[#This Row],[ProductCost]]*Sales[[#This Row],[OrderQuantity]]</f>
        <v>12.027799999999999</v>
      </c>
      <c r="Q6223" s="1" t="str">
        <f>VLOOKUP(Sales[[#This Row],[ProductKey]], Products!$A$2:$D$1000, 4, FALSE)</f>
        <v>Sport-100 Helmet, Blue</v>
      </c>
    </row>
    <row r="6224" spans="1:17" x14ac:dyDescent="0.25">
      <c r="A6224" s="2">
        <v>37723</v>
      </c>
      <c r="B6224" s="1" t="s">
        <v>2027</v>
      </c>
      <c r="C6224">
        <v>220</v>
      </c>
      <c r="D6224">
        <v>12388</v>
      </c>
      <c r="E6224">
        <v>8</v>
      </c>
      <c r="F6224">
        <v>2</v>
      </c>
      <c r="G6224">
        <v>1</v>
      </c>
      <c r="H6224" s="2">
        <v>42837</v>
      </c>
      <c r="I6224" t="str">
        <f>VLOOKUP(Sales[[#This Row],[TerritoryKey]], Territories[], 2, FALSE)</f>
        <v>Germany</v>
      </c>
      <c r="J6224">
        <f>_xlfn.XLOOKUP(Sales[[#This Row],[ProductKey]], Products!$A:$A, Products!$J:$J)</f>
        <v>12.027799999999999</v>
      </c>
      <c r="K6224">
        <f>_xlfn.XLOOKUP(Sales[[#This Row],[ProductKey]], Products!$A:$A, Products!$K:$K)</f>
        <v>33.644199999999998</v>
      </c>
      <c r="L6224" s="1">
        <f>Sales[[#This Row],[ProductPrice]]*Sales[[#This Row],[OrderQuantity]]</f>
        <v>33.644199999999998</v>
      </c>
      <c r="M6224" s="1">
        <f>Sales[[#This Row],[OrderQuantity]]</f>
        <v>1</v>
      </c>
      <c r="N6224" s="1">
        <f>1</f>
        <v>1</v>
      </c>
      <c r="O6224" s="1">
        <f>Sales[[#This Row],[TotalSales]]-Sales[[#This Row],[TotalCost]]</f>
        <v>21.616399999999999</v>
      </c>
      <c r="P6224" s="1">
        <f>Sales[[#This Row],[ProductCost]]*Sales[[#This Row],[OrderQuantity]]</f>
        <v>12.027799999999999</v>
      </c>
      <c r="Q6224" s="1" t="str">
        <f>VLOOKUP(Sales[[#This Row],[ProductKey]], Products!$A$2:$D$1000, 4, FALSE)</f>
        <v>Sport-100 Helmet, Blue</v>
      </c>
    </row>
    <row r="6225" spans="1:17" x14ac:dyDescent="0.25">
      <c r="A6225" s="2">
        <v>37632</v>
      </c>
      <c r="B6225" s="1" t="s">
        <v>2053</v>
      </c>
      <c r="C6225">
        <v>220</v>
      </c>
      <c r="D6225">
        <v>21192</v>
      </c>
      <c r="E6225">
        <v>9</v>
      </c>
      <c r="F6225">
        <v>2</v>
      </c>
      <c r="G6225">
        <v>1</v>
      </c>
      <c r="H6225" s="2">
        <v>42746</v>
      </c>
      <c r="I6225" t="str">
        <f>VLOOKUP(Sales[[#This Row],[TerritoryKey]], Territories[], 2, FALSE)</f>
        <v>Australia</v>
      </c>
      <c r="J6225">
        <f>_xlfn.XLOOKUP(Sales[[#This Row],[ProductKey]], Products!$A:$A, Products!$J:$J)</f>
        <v>12.027799999999999</v>
      </c>
      <c r="K6225">
        <f>_xlfn.XLOOKUP(Sales[[#This Row],[ProductKey]], Products!$A:$A, Products!$K:$K)</f>
        <v>33.644199999999998</v>
      </c>
      <c r="L6225" s="1">
        <f>Sales[[#This Row],[ProductPrice]]*Sales[[#This Row],[OrderQuantity]]</f>
        <v>33.644199999999998</v>
      </c>
      <c r="M6225" s="1">
        <f>Sales[[#This Row],[OrderQuantity]]</f>
        <v>1</v>
      </c>
      <c r="N6225" s="1">
        <f>1</f>
        <v>1</v>
      </c>
      <c r="O6225" s="1">
        <f>Sales[[#This Row],[TotalSales]]-Sales[[#This Row],[TotalCost]]</f>
        <v>21.616399999999999</v>
      </c>
      <c r="P6225" s="1">
        <f>Sales[[#This Row],[ProductCost]]*Sales[[#This Row],[OrderQuantity]]</f>
        <v>12.027799999999999</v>
      </c>
      <c r="Q6225" s="1" t="str">
        <f>VLOOKUP(Sales[[#This Row],[ProductKey]], Products!$A$2:$D$1000, 4, FALSE)</f>
        <v>Sport-100 Helmet, Blue</v>
      </c>
    </row>
    <row r="6226" spans="1:17" x14ac:dyDescent="0.25">
      <c r="A6226" s="2">
        <v>37844</v>
      </c>
      <c r="B6226" s="1" t="s">
        <v>2054</v>
      </c>
      <c r="C6226">
        <v>220</v>
      </c>
      <c r="D6226">
        <v>26530</v>
      </c>
      <c r="E6226">
        <v>1</v>
      </c>
      <c r="F6226">
        <v>2</v>
      </c>
      <c r="G6226">
        <v>1</v>
      </c>
      <c r="H6226" s="2">
        <v>42958</v>
      </c>
      <c r="I6226" t="str">
        <f>VLOOKUP(Sales[[#This Row],[TerritoryKey]], Territories[], 2, FALSE)</f>
        <v>Northwest</v>
      </c>
      <c r="J6226">
        <f>_xlfn.XLOOKUP(Sales[[#This Row],[ProductKey]], Products!$A:$A, Products!$J:$J)</f>
        <v>12.027799999999999</v>
      </c>
      <c r="K6226">
        <f>_xlfn.XLOOKUP(Sales[[#This Row],[ProductKey]], Products!$A:$A, Products!$K:$K)</f>
        <v>33.644199999999998</v>
      </c>
      <c r="L6226" s="1">
        <f>Sales[[#This Row],[ProductPrice]]*Sales[[#This Row],[OrderQuantity]]</f>
        <v>33.644199999999998</v>
      </c>
      <c r="M6226" s="1">
        <f>Sales[[#This Row],[OrderQuantity]]</f>
        <v>1</v>
      </c>
      <c r="N6226" s="1">
        <f>1</f>
        <v>1</v>
      </c>
      <c r="O6226" s="1">
        <f>Sales[[#This Row],[TotalSales]]-Sales[[#This Row],[TotalCost]]</f>
        <v>21.616399999999999</v>
      </c>
      <c r="P6226" s="1">
        <f>Sales[[#This Row],[ProductCost]]*Sales[[#This Row],[OrderQuantity]]</f>
        <v>12.027799999999999</v>
      </c>
      <c r="Q6226" s="1" t="str">
        <f>VLOOKUP(Sales[[#This Row],[ProductKey]], Products!$A$2:$D$1000, 4, FALSE)</f>
        <v>Sport-100 Helmet, Blue</v>
      </c>
    </row>
    <row r="6227" spans="1:17" x14ac:dyDescent="0.25">
      <c r="A6227" s="2">
        <v>37987</v>
      </c>
      <c r="B6227" s="1" t="s">
        <v>2108</v>
      </c>
      <c r="C6227">
        <v>220</v>
      </c>
      <c r="D6227">
        <v>11990</v>
      </c>
      <c r="E6227">
        <v>9</v>
      </c>
      <c r="F6227">
        <v>2</v>
      </c>
      <c r="G6227">
        <v>1</v>
      </c>
      <c r="H6227" s="2">
        <v>43101</v>
      </c>
      <c r="I6227" t="str">
        <f>VLOOKUP(Sales[[#This Row],[TerritoryKey]], Territories[], 2, FALSE)</f>
        <v>Australia</v>
      </c>
      <c r="J6227">
        <f>_xlfn.XLOOKUP(Sales[[#This Row],[ProductKey]], Products!$A:$A, Products!$J:$J)</f>
        <v>12.027799999999999</v>
      </c>
      <c r="K6227">
        <f>_xlfn.XLOOKUP(Sales[[#This Row],[ProductKey]], Products!$A:$A, Products!$K:$K)</f>
        <v>33.644199999999998</v>
      </c>
      <c r="L6227" s="1">
        <f>Sales[[#This Row],[ProductPrice]]*Sales[[#This Row],[OrderQuantity]]</f>
        <v>33.644199999999998</v>
      </c>
      <c r="M6227" s="1">
        <f>Sales[[#This Row],[OrderQuantity]]</f>
        <v>1</v>
      </c>
      <c r="N6227" s="1">
        <f>1</f>
        <v>1</v>
      </c>
      <c r="O6227" s="1">
        <f>Sales[[#This Row],[TotalSales]]-Sales[[#This Row],[TotalCost]]</f>
        <v>21.616399999999999</v>
      </c>
      <c r="P6227" s="1">
        <f>Sales[[#This Row],[ProductCost]]*Sales[[#This Row],[OrderQuantity]]</f>
        <v>12.027799999999999</v>
      </c>
      <c r="Q6227" s="1" t="str">
        <f>VLOOKUP(Sales[[#This Row],[ProductKey]], Products!$A$2:$D$1000, 4, FALSE)</f>
        <v>Sport-100 Helmet, Blue</v>
      </c>
    </row>
    <row r="6228" spans="1:17" x14ac:dyDescent="0.25">
      <c r="A6228" s="2">
        <v>37987</v>
      </c>
      <c r="B6228" s="1" t="s">
        <v>2130</v>
      </c>
      <c r="C6228">
        <v>220</v>
      </c>
      <c r="D6228">
        <v>13678</v>
      </c>
      <c r="E6228">
        <v>10</v>
      </c>
      <c r="F6228">
        <v>2</v>
      </c>
      <c r="G6228">
        <v>1</v>
      </c>
      <c r="H6228" s="2">
        <v>43101</v>
      </c>
      <c r="I6228" t="str">
        <f>VLOOKUP(Sales[[#This Row],[TerritoryKey]], Territories[], 2, FALSE)</f>
        <v>United Kingdom</v>
      </c>
      <c r="J6228">
        <f>_xlfn.XLOOKUP(Sales[[#This Row],[ProductKey]], Products!$A:$A, Products!$J:$J)</f>
        <v>12.027799999999999</v>
      </c>
      <c r="K6228">
        <f>_xlfn.XLOOKUP(Sales[[#This Row],[ProductKey]], Products!$A:$A, Products!$K:$K)</f>
        <v>33.644199999999998</v>
      </c>
      <c r="L6228" s="1">
        <f>Sales[[#This Row],[ProductPrice]]*Sales[[#This Row],[OrderQuantity]]</f>
        <v>33.644199999999998</v>
      </c>
      <c r="M6228" s="1">
        <f>Sales[[#This Row],[OrderQuantity]]</f>
        <v>1</v>
      </c>
      <c r="N6228" s="1">
        <f>1</f>
        <v>1</v>
      </c>
      <c r="O6228" s="1">
        <f>Sales[[#This Row],[TotalSales]]-Sales[[#This Row],[TotalCost]]</f>
        <v>21.616399999999999</v>
      </c>
      <c r="P6228" s="1">
        <f>Sales[[#This Row],[ProductCost]]*Sales[[#This Row],[OrderQuantity]]</f>
        <v>12.027799999999999</v>
      </c>
      <c r="Q6228" s="1" t="str">
        <f>VLOOKUP(Sales[[#This Row],[ProductKey]], Products!$A$2:$D$1000, 4, FALSE)</f>
        <v>Sport-100 Helmet, Blue</v>
      </c>
    </row>
    <row r="6229" spans="1:17" x14ac:dyDescent="0.25">
      <c r="A6229" s="2">
        <v>37633</v>
      </c>
      <c r="B6229" s="1" t="s">
        <v>2176</v>
      </c>
      <c r="C6229">
        <v>220</v>
      </c>
      <c r="D6229">
        <v>13554</v>
      </c>
      <c r="E6229">
        <v>10</v>
      </c>
      <c r="F6229">
        <v>2</v>
      </c>
      <c r="G6229">
        <v>1</v>
      </c>
      <c r="H6229" s="2">
        <v>42747</v>
      </c>
      <c r="I6229" t="str">
        <f>VLOOKUP(Sales[[#This Row],[TerritoryKey]], Territories[], 2, FALSE)</f>
        <v>United Kingdom</v>
      </c>
      <c r="J6229">
        <f>_xlfn.XLOOKUP(Sales[[#This Row],[ProductKey]], Products!$A:$A, Products!$J:$J)</f>
        <v>12.027799999999999</v>
      </c>
      <c r="K6229">
        <f>_xlfn.XLOOKUP(Sales[[#This Row],[ProductKey]], Products!$A:$A, Products!$K:$K)</f>
        <v>33.644199999999998</v>
      </c>
      <c r="L6229" s="1">
        <f>Sales[[#This Row],[ProductPrice]]*Sales[[#This Row],[OrderQuantity]]</f>
        <v>33.644199999999998</v>
      </c>
      <c r="M6229" s="1">
        <f>Sales[[#This Row],[OrderQuantity]]</f>
        <v>1</v>
      </c>
      <c r="N6229" s="1">
        <f>1</f>
        <v>1</v>
      </c>
      <c r="O6229" s="1">
        <f>Sales[[#This Row],[TotalSales]]-Sales[[#This Row],[TotalCost]]</f>
        <v>21.616399999999999</v>
      </c>
      <c r="P6229" s="1">
        <f>Sales[[#This Row],[ProductCost]]*Sales[[#This Row],[OrderQuantity]]</f>
        <v>12.027799999999999</v>
      </c>
      <c r="Q6229" s="1" t="str">
        <f>VLOOKUP(Sales[[#This Row],[ProductKey]], Products!$A$2:$D$1000, 4, FALSE)</f>
        <v>Sport-100 Helmet, Blue</v>
      </c>
    </row>
    <row r="6230" spans="1:17" x14ac:dyDescent="0.25">
      <c r="A6230" s="2">
        <v>38019</v>
      </c>
      <c r="B6230" s="1" t="s">
        <v>2269</v>
      </c>
      <c r="C6230">
        <v>220</v>
      </c>
      <c r="D6230">
        <v>22911</v>
      </c>
      <c r="E6230">
        <v>9</v>
      </c>
      <c r="F6230">
        <v>2</v>
      </c>
      <c r="G6230">
        <v>1</v>
      </c>
      <c r="H6230" s="2">
        <v>43133</v>
      </c>
      <c r="I6230" t="str">
        <f>VLOOKUP(Sales[[#This Row],[TerritoryKey]], Territories[], 2, FALSE)</f>
        <v>Australia</v>
      </c>
      <c r="J6230">
        <f>_xlfn.XLOOKUP(Sales[[#This Row],[ProductKey]], Products!$A:$A, Products!$J:$J)</f>
        <v>12.027799999999999</v>
      </c>
      <c r="K6230">
        <f>_xlfn.XLOOKUP(Sales[[#This Row],[ProductKey]], Products!$A:$A, Products!$K:$K)</f>
        <v>33.644199999999998</v>
      </c>
      <c r="L6230" s="1">
        <f>Sales[[#This Row],[ProductPrice]]*Sales[[#This Row],[OrderQuantity]]</f>
        <v>33.644199999999998</v>
      </c>
      <c r="M6230" s="1">
        <f>Sales[[#This Row],[OrderQuantity]]</f>
        <v>1</v>
      </c>
      <c r="N6230" s="1">
        <f>1</f>
        <v>1</v>
      </c>
      <c r="O6230" s="1">
        <f>Sales[[#This Row],[TotalSales]]-Sales[[#This Row],[TotalCost]]</f>
        <v>21.616399999999999</v>
      </c>
      <c r="P6230" s="1">
        <f>Sales[[#This Row],[ProductCost]]*Sales[[#This Row],[OrderQuantity]]</f>
        <v>12.027799999999999</v>
      </c>
      <c r="Q6230" s="1" t="str">
        <f>VLOOKUP(Sales[[#This Row],[ProductKey]], Products!$A$2:$D$1000, 4, FALSE)</f>
        <v>Sport-100 Helmet, Blue</v>
      </c>
    </row>
    <row r="6231" spans="1:17" x14ac:dyDescent="0.25">
      <c r="A6231" s="2">
        <v>38079</v>
      </c>
      <c r="B6231" s="1" t="s">
        <v>2340</v>
      </c>
      <c r="C6231">
        <v>220</v>
      </c>
      <c r="D6231">
        <v>24104</v>
      </c>
      <c r="E6231">
        <v>10</v>
      </c>
      <c r="F6231">
        <v>2</v>
      </c>
      <c r="G6231">
        <v>1</v>
      </c>
      <c r="H6231" s="2">
        <v>43192</v>
      </c>
      <c r="I6231" t="str">
        <f>VLOOKUP(Sales[[#This Row],[TerritoryKey]], Territories[], 2, FALSE)</f>
        <v>United Kingdom</v>
      </c>
      <c r="J6231">
        <f>_xlfn.XLOOKUP(Sales[[#This Row],[ProductKey]], Products!$A:$A, Products!$J:$J)</f>
        <v>12.027799999999999</v>
      </c>
      <c r="K6231">
        <f>_xlfn.XLOOKUP(Sales[[#This Row],[ProductKey]], Products!$A:$A, Products!$K:$K)</f>
        <v>33.644199999999998</v>
      </c>
      <c r="L6231" s="1">
        <f>Sales[[#This Row],[ProductPrice]]*Sales[[#This Row],[OrderQuantity]]</f>
        <v>33.644199999999998</v>
      </c>
      <c r="M6231" s="1">
        <f>Sales[[#This Row],[OrderQuantity]]</f>
        <v>1</v>
      </c>
      <c r="N6231" s="1">
        <f>1</f>
        <v>1</v>
      </c>
      <c r="O6231" s="1">
        <f>Sales[[#This Row],[TotalSales]]-Sales[[#This Row],[TotalCost]]</f>
        <v>21.616399999999999</v>
      </c>
      <c r="P6231" s="1">
        <f>Sales[[#This Row],[ProductCost]]*Sales[[#This Row],[OrderQuantity]]</f>
        <v>12.027799999999999</v>
      </c>
      <c r="Q6231" s="1" t="str">
        <f>VLOOKUP(Sales[[#This Row],[ProductKey]], Products!$A$2:$D$1000, 4, FALSE)</f>
        <v>Sport-100 Helmet, Blue</v>
      </c>
    </row>
    <row r="6232" spans="1:17" x14ac:dyDescent="0.25">
      <c r="A6232" s="2">
        <v>38047</v>
      </c>
      <c r="B6232" s="1" t="s">
        <v>2349</v>
      </c>
      <c r="C6232">
        <v>220</v>
      </c>
      <c r="D6232">
        <v>20693</v>
      </c>
      <c r="E6232">
        <v>1</v>
      </c>
      <c r="F6232">
        <v>2</v>
      </c>
      <c r="G6232">
        <v>1</v>
      </c>
      <c r="H6232" s="2">
        <v>43160</v>
      </c>
      <c r="I6232" t="str">
        <f>VLOOKUP(Sales[[#This Row],[TerritoryKey]], Territories[], 2, FALSE)</f>
        <v>Northwest</v>
      </c>
      <c r="J6232">
        <f>_xlfn.XLOOKUP(Sales[[#This Row],[ProductKey]], Products!$A:$A, Products!$J:$J)</f>
        <v>12.027799999999999</v>
      </c>
      <c r="K6232">
        <f>_xlfn.XLOOKUP(Sales[[#This Row],[ProductKey]], Products!$A:$A, Products!$K:$K)</f>
        <v>33.644199999999998</v>
      </c>
      <c r="L6232" s="1">
        <f>Sales[[#This Row],[ProductPrice]]*Sales[[#This Row],[OrderQuantity]]</f>
        <v>33.644199999999998</v>
      </c>
      <c r="M6232" s="1">
        <f>Sales[[#This Row],[OrderQuantity]]</f>
        <v>1</v>
      </c>
      <c r="N6232" s="1">
        <f>1</f>
        <v>1</v>
      </c>
      <c r="O6232" s="1">
        <f>Sales[[#This Row],[TotalSales]]-Sales[[#This Row],[TotalCost]]</f>
        <v>21.616399999999999</v>
      </c>
      <c r="P6232" s="1">
        <f>Sales[[#This Row],[ProductCost]]*Sales[[#This Row],[OrderQuantity]]</f>
        <v>12.027799999999999</v>
      </c>
      <c r="Q6232" s="1" t="str">
        <f>VLOOKUP(Sales[[#This Row],[ProductKey]], Products!$A$2:$D$1000, 4, FALSE)</f>
        <v>Sport-100 Helmet, Blue</v>
      </c>
    </row>
    <row r="6233" spans="1:17" x14ac:dyDescent="0.25">
      <c r="A6233" s="2">
        <v>37664</v>
      </c>
      <c r="B6233" s="1" t="s">
        <v>2362</v>
      </c>
      <c r="C6233">
        <v>220</v>
      </c>
      <c r="D6233">
        <v>20429</v>
      </c>
      <c r="E6233">
        <v>9</v>
      </c>
      <c r="F6233">
        <v>2</v>
      </c>
      <c r="G6233">
        <v>1</v>
      </c>
      <c r="H6233" s="2">
        <v>42778</v>
      </c>
      <c r="I6233" t="str">
        <f>VLOOKUP(Sales[[#This Row],[TerritoryKey]], Territories[], 2, FALSE)</f>
        <v>Australia</v>
      </c>
      <c r="J6233">
        <f>_xlfn.XLOOKUP(Sales[[#This Row],[ProductKey]], Products!$A:$A, Products!$J:$J)</f>
        <v>12.027799999999999</v>
      </c>
      <c r="K6233">
        <f>_xlfn.XLOOKUP(Sales[[#This Row],[ProductKey]], Products!$A:$A, Products!$K:$K)</f>
        <v>33.644199999999998</v>
      </c>
      <c r="L6233" s="1">
        <f>Sales[[#This Row],[ProductPrice]]*Sales[[#This Row],[OrderQuantity]]</f>
        <v>33.644199999999998</v>
      </c>
      <c r="M6233" s="1">
        <f>Sales[[#This Row],[OrderQuantity]]</f>
        <v>1</v>
      </c>
      <c r="N6233" s="1">
        <f>1</f>
        <v>1</v>
      </c>
      <c r="O6233" s="1">
        <f>Sales[[#This Row],[TotalSales]]-Sales[[#This Row],[TotalCost]]</f>
        <v>21.616399999999999</v>
      </c>
      <c r="P6233" s="1">
        <f>Sales[[#This Row],[ProductCost]]*Sales[[#This Row],[OrderQuantity]]</f>
        <v>12.027799999999999</v>
      </c>
      <c r="Q6233" s="1" t="str">
        <f>VLOOKUP(Sales[[#This Row],[ProductKey]], Products!$A$2:$D$1000, 4, FALSE)</f>
        <v>Sport-100 Helmet, Blue</v>
      </c>
    </row>
    <row r="6234" spans="1:17" x14ac:dyDescent="0.25">
      <c r="A6234" s="2">
        <v>38048</v>
      </c>
      <c r="B6234" s="1" t="s">
        <v>2417</v>
      </c>
      <c r="C6234">
        <v>220</v>
      </c>
      <c r="D6234">
        <v>13740</v>
      </c>
      <c r="E6234">
        <v>1</v>
      </c>
      <c r="F6234">
        <v>2</v>
      </c>
      <c r="G6234">
        <v>1</v>
      </c>
      <c r="H6234" s="2">
        <v>43161</v>
      </c>
      <c r="I6234" t="str">
        <f>VLOOKUP(Sales[[#This Row],[TerritoryKey]], Territories[], 2, FALSE)</f>
        <v>Northwest</v>
      </c>
      <c r="J6234">
        <f>_xlfn.XLOOKUP(Sales[[#This Row],[ProductKey]], Products!$A:$A, Products!$J:$J)</f>
        <v>12.027799999999999</v>
      </c>
      <c r="K6234">
        <f>_xlfn.XLOOKUP(Sales[[#This Row],[ProductKey]], Products!$A:$A, Products!$K:$K)</f>
        <v>33.644199999999998</v>
      </c>
      <c r="L6234" s="1">
        <f>Sales[[#This Row],[ProductPrice]]*Sales[[#This Row],[OrderQuantity]]</f>
        <v>33.644199999999998</v>
      </c>
      <c r="M6234" s="1">
        <f>Sales[[#This Row],[OrderQuantity]]</f>
        <v>1</v>
      </c>
      <c r="N6234" s="1">
        <f>1</f>
        <v>1</v>
      </c>
      <c r="O6234" s="1">
        <f>Sales[[#This Row],[TotalSales]]-Sales[[#This Row],[TotalCost]]</f>
        <v>21.616399999999999</v>
      </c>
      <c r="P6234" s="1">
        <f>Sales[[#This Row],[ProductCost]]*Sales[[#This Row],[OrderQuantity]]</f>
        <v>12.027799999999999</v>
      </c>
      <c r="Q6234" s="1" t="str">
        <f>VLOOKUP(Sales[[#This Row],[ProductKey]], Products!$A$2:$D$1000, 4, FALSE)</f>
        <v>Sport-100 Helmet, Blue</v>
      </c>
    </row>
    <row r="6235" spans="1:17" x14ac:dyDescent="0.25">
      <c r="A6235" s="2">
        <v>38231</v>
      </c>
      <c r="B6235" s="1" t="s">
        <v>2486</v>
      </c>
      <c r="C6235">
        <v>220</v>
      </c>
      <c r="D6235">
        <v>17917</v>
      </c>
      <c r="E6235">
        <v>9</v>
      </c>
      <c r="F6235">
        <v>2</v>
      </c>
      <c r="G6235">
        <v>1</v>
      </c>
      <c r="H6235" s="2">
        <v>43344</v>
      </c>
      <c r="I6235" t="str">
        <f>VLOOKUP(Sales[[#This Row],[TerritoryKey]], Territories[], 2, FALSE)</f>
        <v>Australia</v>
      </c>
      <c r="J6235">
        <f>_xlfn.XLOOKUP(Sales[[#This Row],[ProductKey]], Products!$A:$A, Products!$J:$J)</f>
        <v>12.027799999999999</v>
      </c>
      <c r="K6235">
        <f>_xlfn.XLOOKUP(Sales[[#This Row],[ProductKey]], Products!$A:$A, Products!$K:$K)</f>
        <v>33.644199999999998</v>
      </c>
      <c r="L6235" s="1">
        <f>Sales[[#This Row],[ProductPrice]]*Sales[[#This Row],[OrderQuantity]]</f>
        <v>33.644199999999998</v>
      </c>
      <c r="M6235" s="1">
        <f>Sales[[#This Row],[OrderQuantity]]</f>
        <v>1</v>
      </c>
      <c r="N6235" s="1">
        <f>1</f>
        <v>1</v>
      </c>
      <c r="O6235" s="1">
        <f>Sales[[#This Row],[TotalSales]]-Sales[[#This Row],[TotalCost]]</f>
        <v>21.616399999999999</v>
      </c>
      <c r="P6235" s="1">
        <f>Sales[[#This Row],[ProductCost]]*Sales[[#This Row],[OrderQuantity]]</f>
        <v>12.027799999999999</v>
      </c>
      <c r="Q6235" s="1" t="str">
        <f>VLOOKUP(Sales[[#This Row],[ProductKey]], Products!$A$2:$D$1000, 4, FALSE)</f>
        <v>Sport-100 Helmet, Blue</v>
      </c>
    </row>
    <row r="6236" spans="1:17" x14ac:dyDescent="0.25">
      <c r="A6236" s="2">
        <v>37905</v>
      </c>
      <c r="B6236" s="1" t="s">
        <v>2564</v>
      </c>
      <c r="C6236">
        <v>220</v>
      </c>
      <c r="D6236">
        <v>14691</v>
      </c>
      <c r="E6236">
        <v>7</v>
      </c>
      <c r="F6236">
        <v>2</v>
      </c>
      <c r="G6236">
        <v>1</v>
      </c>
      <c r="H6236" s="2">
        <v>43019</v>
      </c>
      <c r="I6236" t="str">
        <f>VLOOKUP(Sales[[#This Row],[TerritoryKey]], Territories[], 2, FALSE)</f>
        <v>France</v>
      </c>
      <c r="J6236">
        <f>_xlfn.XLOOKUP(Sales[[#This Row],[ProductKey]], Products!$A:$A, Products!$J:$J)</f>
        <v>12.027799999999999</v>
      </c>
      <c r="K6236">
        <f>_xlfn.XLOOKUP(Sales[[#This Row],[ProductKey]], Products!$A:$A, Products!$K:$K)</f>
        <v>33.644199999999998</v>
      </c>
      <c r="L6236" s="1">
        <f>Sales[[#This Row],[ProductPrice]]*Sales[[#This Row],[OrderQuantity]]</f>
        <v>33.644199999999998</v>
      </c>
      <c r="M6236" s="1">
        <f>Sales[[#This Row],[OrderQuantity]]</f>
        <v>1</v>
      </c>
      <c r="N6236" s="1">
        <f>1</f>
        <v>1</v>
      </c>
      <c r="O6236" s="1">
        <f>Sales[[#This Row],[TotalSales]]-Sales[[#This Row],[TotalCost]]</f>
        <v>21.616399999999999</v>
      </c>
      <c r="P6236" s="1">
        <f>Sales[[#This Row],[ProductCost]]*Sales[[#This Row],[OrderQuantity]]</f>
        <v>12.027799999999999</v>
      </c>
      <c r="Q6236" s="1" t="str">
        <f>VLOOKUP(Sales[[#This Row],[ProductKey]], Products!$A$2:$D$1000, 4, FALSE)</f>
        <v>Sport-100 Helmet, Blue</v>
      </c>
    </row>
    <row r="6237" spans="1:17" x14ac:dyDescent="0.25">
      <c r="A6237" s="2">
        <v>37753</v>
      </c>
      <c r="B6237" s="1" t="s">
        <v>2604</v>
      </c>
      <c r="C6237">
        <v>220</v>
      </c>
      <c r="D6237">
        <v>24049</v>
      </c>
      <c r="E6237">
        <v>8</v>
      </c>
      <c r="F6237">
        <v>2</v>
      </c>
      <c r="G6237">
        <v>1</v>
      </c>
      <c r="H6237" s="2">
        <v>42867</v>
      </c>
      <c r="I6237" t="str">
        <f>VLOOKUP(Sales[[#This Row],[TerritoryKey]], Territories[], 2, FALSE)</f>
        <v>Germany</v>
      </c>
      <c r="J6237">
        <f>_xlfn.XLOOKUP(Sales[[#This Row],[ProductKey]], Products!$A:$A, Products!$J:$J)</f>
        <v>12.027799999999999</v>
      </c>
      <c r="K6237">
        <f>_xlfn.XLOOKUP(Sales[[#This Row],[ProductKey]], Products!$A:$A, Products!$K:$K)</f>
        <v>33.644199999999998</v>
      </c>
      <c r="L6237" s="1">
        <f>Sales[[#This Row],[ProductPrice]]*Sales[[#This Row],[OrderQuantity]]</f>
        <v>33.644199999999998</v>
      </c>
      <c r="M6237" s="1">
        <f>Sales[[#This Row],[OrderQuantity]]</f>
        <v>1</v>
      </c>
      <c r="N6237" s="1">
        <f>1</f>
        <v>1</v>
      </c>
      <c r="O6237" s="1">
        <f>Sales[[#This Row],[TotalSales]]-Sales[[#This Row],[TotalCost]]</f>
        <v>21.616399999999999</v>
      </c>
      <c r="P6237" s="1">
        <f>Sales[[#This Row],[ProductCost]]*Sales[[#This Row],[OrderQuantity]]</f>
        <v>12.027799999999999</v>
      </c>
      <c r="Q6237" s="1" t="str">
        <f>VLOOKUP(Sales[[#This Row],[ProductKey]], Products!$A$2:$D$1000, 4, FALSE)</f>
        <v>Sport-100 Helmet, Blue</v>
      </c>
    </row>
    <row r="6238" spans="1:17" x14ac:dyDescent="0.25">
      <c r="A6238" s="2">
        <v>38078</v>
      </c>
      <c r="B6238" s="1" t="s">
        <v>2628</v>
      </c>
      <c r="C6238">
        <v>220</v>
      </c>
      <c r="D6238">
        <v>24082</v>
      </c>
      <c r="E6238">
        <v>7</v>
      </c>
      <c r="F6238">
        <v>2</v>
      </c>
      <c r="G6238">
        <v>1</v>
      </c>
      <c r="H6238" s="2">
        <v>43191</v>
      </c>
      <c r="I6238" t="str">
        <f>VLOOKUP(Sales[[#This Row],[TerritoryKey]], Territories[], 2, FALSE)</f>
        <v>France</v>
      </c>
      <c r="J6238">
        <f>_xlfn.XLOOKUP(Sales[[#This Row],[ProductKey]], Products!$A:$A, Products!$J:$J)</f>
        <v>12.027799999999999</v>
      </c>
      <c r="K6238">
        <f>_xlfn.XLOOKUP(Sales[[#This Row],[ProductKey]], Products!$A:$A, Products!$K:$K)</f>
        <v>33.644199999999998</v>
      </c>
      <c r="L6238" s="1">
        <f>Sales[[#This Row],[ProductPrice]]*Sales[[#This Row],[OrderQuantity]]</f>
        <v>33.644199999999998</v>
      </c>
      <c r="M6238" s="1">
        <f>Sales[[#This Row],[OrderQuantity]]</f>
        <v>1</v>
      </c>
      <c r="N6238" s="1">
        <f>1</f>
        <v>1</v>
      </c>
      <c r="O6238" s="1">
        <f>Sales[[#This Row],[TotalSales]]-Sales[[#This Row],[TotalCost]]</f>
        <v>21.616399999999999</v>
      </c>
      <c r="P6238" s="1">
        <f>Sales[[#This Row],[ProductCost]]*Sales[[#This Row],[OrderQuantity]]</f>
        <v>12.027799999999999</v>
      </c>
      <c r="Q6238" s="1" t="str">
        <f>VLOOKUP(Sales[[#This Row],[ProductKey]], Products!$A$2:$D$1000, 4, FALSE)</f>
        <v>Sport-100 Helmet, Blue</v>
      </c>
    </row>
    <row r="6239" spans="1:17" x14ac:dyDescent="0.25">
      <c r="A6239" s="2">
        <v>38170</v>
      </c>
      <c r="B6239" s="1" t="s">
        <v>2629</v>
      </c>
      <c r="C6239">
        <v>220</v>
      </c>
      <c r="D6239">
        <v>18058</v>
      </c>
      <c r="E6239">
        <v>4</v>
      </c>
      <c r="F6239">
        <v>2</v>
      </c>
      <c r="G6239">
        <v>1</v>
      </c>
      <c r="H6239" s="2">
        <v>43283</v>
      </c>
      <c r="I6239" t="str">
        <f>VLOOKUP(Sales[[#This Row],[TerritoryKey]], Territories[], 2, FALSE)</f>
        <v>Southwest</v>
      </c>
      <c r="J6239">
        <f>_xlfn.XLOOKUP(Sales[[#This Row],[ProductKey]], Products!$A:$A, Products!$J:$J)</f>
        <v>12.027799999999999</v>
      </c>
      <c r="K6239">
        <f>_xlfn.XLOOKUP(Sales[[#This Row],[ProductKey]], Products!$A:$A, Products!$K:$K)</f>
        <v>33.644199999999998</v>
      </c>
      <c r="L6239" s="1">
        <f>Sales[[#This Row],[ProductPrice]]*Sales[[#This Row],[OrderQuantity]]</f>
        <v>33.644199999999998</v>
      </c>
      <c r="M6239" s="1">
        <f>Sales[[#This Row],[OrderQuantity]]</f>
        <v>1</v>
      </c>
      <c r="N6239" s="1">
        <f>1</f>
        <v>1</v>
      </c>
      <c r="O6239" s="1">
        <f>Sales[[#This Row],[TotalSales]]-Sales[[#This Row],[TotalCost]]</f>
        <v>21.616399999999999</v>
      </c>
      <c r="P6239" s="1">
        <f>Sales[[#This Row],[ProductCost]]*Sales[[#This Row],[OrderQuantity]]</f>
        <v>12.027799999999999</v>
      </c>
      <c r="Q6239" s="1" t="str">
        <f>VLOOKUP(Sales[[#This Row],[ProductKey]], Products!$A$2:$D$1000, 4, FALSE)</f>
        <v>Sport-100 Helmet, Blue</v>
      </c>
    </row>
    <row r="6240" spans="1:17" x14ac:dyDescent="0.25">
      <c r="A6240" s="2">
        <v>38047</v>
      </c>
      <c r="B6240" s="1" t="s">
        <v>2630</v>
      </c>
      <c r="C6240">
        <v>220</v>
      </c>
      <c r="D6240">
        <v>13909</v>
      </c>
      <c r="E6240">
        <v>6</v>
      </c>
      <c r="F6240">
        <v>2</v>
      </c>
      <c r="G6240">
        <v>1</v>
      </c>
      <c r="H6240" s="2">
        <v>43160</v>
      </c>
      <c r="I6240" t="str">
        <f>VLOOKUP(Sales[[#This Row],[TerritoryKey]], Territories[], 2, FALSE)</f>
        <v>Canada</v>
      </c>
      <c r="J6240">
        <f>_xlfn.XLOOKUP(Sales[[#This Row],[ProductKey]], Products!$A:$A, Products!$J:$J)</f>
        <v>12.027799999999999</v>
      </c>
      <c r="K6240">
        <f>_xlfn.XLOOKUP(Sales[[#This Row],[ProductKey]], Products!$A:$A, Products!$K:$K)</f>
        <v>33.644199999999998</v>
      </c>
      <c r="L6240" s="1">
        <f>Sales[[#This Row],[ProductPrice]]*Sales[[#This Row],[OrderQuantity]]</f>
        <v>33.644199999999998</v>
      </c>
      <c r="M6240" s="1">
        <f>Sales[[#This Row],[OrderQuantity]]</f>
        <v>1</v>
      </c>
      <c r="N6240" s="1">
        <f>1</f>
        <v>1</v>
      </c>
      <c r="O6240" s="1">
        <f>Sales[[#This Row],[TotalSales]]-Sales[[#This Row],[TotalCost]]</f>
        <v>21.616399999999999</v>
      </c>
      <c r="P6240" s="1">
        <f>Sales[[#This Row],[ProductCost]]*Sales[[#This Row],[OrderQuantity]]</f>
        <v>12.027799999999999</v>
      </c>
      <c r="Q6240" s="1" t="str">
        <f>VLOOKUP(Sales[[#This Row],[ProductKey]], Products!$A$2:$D$1000, 4, FALSE)</f>
        <v>Sport-100 Helmet, Blue</v>
      </c>
    </row>
    <row r="6241" spans="1:17" x14ac:dyDescent="0.25">
      <c r="A6241" s="2">
        <v>37753</v>
      </c>
      <c r="B6241" s="1" t="s">
        <v>2667</v>
      </c>
      <c r="C6241">
        <v>220</v>
      </c>
      <c r="D6241">
        <v>11176</v>
      </c>
      <c r="E6241">
        <v>6</v>
      </c>
      <c r="F6241">
        <v>2</v>
      </c>
      <c r="G6241">
        <v>1</v>
      </c>
      <c r="H6241" s="2">
        <v>42867</v>
      </c>
      <c r="I6241" t="str">
        <f>VLOOKUP(Sales[[#This Row],[TerritoryKey]], Territories[], 2, FALSE)</f>
        <v>Canada</v>
      </c>
      <c r="J6241">
        <f>_xlfn.XLOOKUP(Sales[[#This Row],[ProductKey]], Products!$A:$A, Products!$J:$J)</f>
        <v>12.027799999999999</v>
      </c>
      <c r="K6241">
        <f>_xlfn.XLOOKUP(Sales[[#This Row],[ProductKey]], Products!$A:$A, Products!$K:$K)</f>
        <v>33.644199999999998</v>
      </c>
      <c r="L6241" s="1">
        <f>Sales[[#This Row],[ProductPrice]]*Sales[[#This Row],[OrderQuantity]]</f>
        <v>33.644199999999998</v>
      </c>
      <c r="M6241" s="1">
        <f>Sales[[#This Row],[OrderQuantity]]</f>
        <v>1</v>
      </c>
      <c r="N6241" s="1">
        <f>1</f>
        <v>1</v>
      </c>
      <c r="O6241" s="1">
        <f>Sales[[#This Row],[TotalSales]]-Sales[[#This Row],[TotalCost]]</f>
        <v>21.616399999999999</v>
      </c>
      <c r="P6241" s="1">
        <f>Sales[[#This Row],[ProductCost]]*Sales[[#This Row],[OrderQuantity]]</f>
        <v>12.027799999999999</v>
      </c>
      <c r="Q6241" s="1" t="str">
        <f>VLOOKUP(Sales[[#This Row],[ProductKey]], Products!$A$2:$D$1000, 4, FALSE)</f>
        <v>Sport-100 Helmet, Blue</v>
      </c>
    </row>
    <row r="6242" spans="1:17" x14ac:dyDescent="0.25">
      <c r="A6242" s="2">
        <v>38293</v>
      </c>
      <c r="B6242" s="1" t="s">
        <v>2694</v>
      </c>
      <c r="C6242">
        <v>220</v>
      </c>
      <c r="D6242">
        <v>26540</v>
      </c>
      <c r="E6242">
        <v>4</v>
      </c>
      <c r="F6242">
        <v>2</v>
      </c>
      <c r="G6242">
        <v>1</v>
      </c>
      <c r="H6242" s="2">
        <v>43406</v>
      </c>
      <c r="I6242" t="str">
        <f>VLOOKUP(Sales[[#This Row],[TerritoryKey]], Territories[], 2, FALSE)</f>
        <v>Southwest</v>
      </c>
      <c r="J6242">
        <f>_xlfn.XLOOKUP(Sales[[#This Row],[ProductKey]], Products!$A:$A, Products!$J:$J)</f>
        <v>12.027799999999999</v>
      </c>
      <c r="K6242">
        <f>_xlfn.XLOOKUP(Sales[[#This Row],[ProductKey]], Products!$A:$A, Products!$K:$K)</f>
        <v>33.644199999999998</v>
      </c>
      <c r="L6242" s="1">
        <f>Sales[[#This Row],[ProductPrice]]*Sales[[#This Row],[OrderQuantity]]</f>
        <v>33.644199999999998</v>
      </c>
      <c r="M6242" s="1">
        <f>Sales[[#This Row],[OrderQuantity]]</f>
        <v>1</v>
      </c>
      <c r="N6242" s="1">
        <f>1</f>
        <v>1</v>
      </c>
      <c r="O6242" s="1">
        <f>Sales[[#This Row],[TotalSales]]-Sales[[#This Row],[TotalCost]]</f>
        <v>21.616399999999999</v>
      </c>
      <c r="P6242" s="1">
        <f>Sales[[#This Row],[ProductCost]]*Sales[[#This Row],[OrderQuantity]]</f>
        <v>12.027799999999999</v>
      </c>
      <c r="Q6242" s="1" t="str">
        <f>VLOOKUP(Sales[[#This Row],[ProductKey]], Products!$A$2:$D$1000, 4, FALSE)</f>
        <v>Sport-100 Helmet, Blue</v>
      </c>
    </row>
    <row r="6243" spans="1:17" x14ac:dyDescent="0.25">
      <c r="A6243" s="2">
        <v>38293</v>
      </c>
      <c r="B6243" s="1" t="s">
        <v>2805</v>
      </c>
      <c r="C6243">
        <v>220</v>
      </c>
      <c r="D6243">
        <v>24212</v>
      </c>
      <c r="E6243">
        <v>10</v>
      </c>
      <c r="F6243">
        <v>2</v>
      </c>
      <c r="G6243">
        <v>1</v>
      </c>
      <c r="H6243" s="2">
        <v>43406</v>
      </c>
      <c r="I6243" t="str">
        <f>VLOOKUP(Sales[[#This Row],[TerritoryKey]], Territories[], 2, FALSE)</f>
        <v>United Kingdom</v>
      </c>
      <c r="J6243">
        <f>_xlfn.XLOOKUP(Sales[[#This Row],[ProductKey]], Products!$A:$A, Products!$J:$J)</f>
        <v>12.027799999999999</v>
      </c>
      <c r="K6243">
        <f>_xlfn.XLOOKUP(Sales[[#This Row],[ProductKey]], Products!$A:$A, Products!$K:$K)</f>
        <v>33.644199999999998</v>
      </c>
      <c r="L6243" s="1">
        <f>Sales[[#This Row],[ProductPrice]]*Sales[[#This Row],[OrderQuantity]]</f>
        <v>33.644199999999998</v>
      </c>
      <c r="M6243" s="1">
        <f>Sales[[#This Row],[OrderQuantity]]</f>
        <v>1</v>
      </c>
      <c r="N6243" s="1">
        <f>1</f>
        <v>1</v>
      </c>
      <c r="O6243" s="1">
        <f>Sales[[#This Row],[TotalSales]]-Sales[[#This Row],[TotalCost]]</f>
        <v>21.616399999999999</v>
      </c>
      <c r="P6243" s="1">
        <f>Sales[[#This Row],[ProductCost]]*Sales[[#This Row],[OrderQuantity]]</f>
        <v>12.027799999999999</v>
      </c>
      <c r="Q6243" s="1" t="str">
        <f>VLOOKUP(Sales[[#This Row],[ProductKey]], Products!$A$2:$D$1000, 4, FALSE)</f>
        <v>Sport-100 Helmet, Blue</v>
      </c>
    </row>
    <row r="6244" spans="1:17" x14ac:dyDescent="0.25">
      <c r="A6244" s="2">
        <v>38169</v>
      </c>
      <c r="B6244" s="1" t="s">
        <v>2867</v>
      </c>
      <c r="C6244">
        <v>220</v>
      </c>
      <c r="D6244">
        <v>13034</v>
      </c>
      <c r="E6244">
        <v>9</v>
      </c>
      <c r="F6244">
        <v>2</v>
      </c>
      <c r="G6244">
        <v>1</v>
      </c>
      <c r="H6244" s="2">
        <v>43282</v>
      </c>
      <c r="I6244" t="str">
        <f>VLOOKUP(Sales[[#This Row],[TerritoryKey]], Territories[], 2, FALSE)</f>
        <v>Australia</v>
      </c>
      <c r="J6244">
        <f>_xlfn.XLOOKUP(Sales[[#This Row],[ProductKey]], Products!$A:$A, Products!$J:$J)</f>
        <v>12.027799999999999</v>
      </c>
      <c r="K6244">
        <f>_xlfn.XLOOKUP(Sales[[#This Row],[ProductKey]], Products!$A:$A, Products!$K:$K)</f>
        <v>33.644199999999998</v>
      </c>
      <c r="L6244" s="1">
        <f>Sales[[#This Row],[ProductPrice]]*Sales[[#This Row],[OrderQuantity]]</f>
        <v>33.644199999999998</v>
      </c>
      <c r="M6244" s="1">
        <f>Sales[[#This Row],[OrderQuantity]]</f>
        <v>1</v>
      </c>
      <c r="N6244" s="1">
        <f>1</f>
        <v>1</v>
      </c>
      <c r="O6244" s="1">
        <f>Sales[[#This Row],[TotalSales]]-Sales[[#This Row],[TotalCost]]</f>
        <v>21.616399999999999</v>
      </c>
      <c r="P6244" s="1">
        <f>Sales[[#This Row],[ProductCost]]*Sales[[#This Row],[OrderQuantity]]</f>
        <v>12.027799999999999</v>
      </c>
      <c r="Q6244" s="1" t="str">
        <f>VLOOKUP(Sales[[#This Row],[ProductKey]], Products!$A$2:$D$1000, 4, FALSE)</f>
        <v>Sport-100 Helmet, Blue</v>
      </c>
    </row>
    <row r="6245" spans="1:17" x14ac:dyDescent="0.25">
      <c r="A6245" s="2">
        <v>38322</v>
      </c>
      <c r="B6245" s="1" t="s">
        <v>2925</v>
      </c>
      <c r="C6245">
        <v>220</v>
      </c>
      <c r="D6245">
        <v>25961</v>
      </c>
      <c r="E6245">
        <v>9</v>
      </c>
      <c r="F6245">
        <v>2</v>
      </c>
      <c r="G6245">
        <v>1</v>
      </c>
      <c r="H6245" s="2">
        <v>43435</v>
      </c>
      <c r="I6245" t="str">
        <f>VLOOKUP(Sales[[#This Row],[TerritoryKey]], Territories[], 2, FALSE)</f>
        <v>Australia</v>
      </c>
      <c r="J6245">
        <f>_xlfn.XLOOKUP(Sales[[#This Row],[ProductKey]], Products!$A:$A, Products!$J:$J)</f>
        <v>12.027799999999999</v>
      </c>
      <c r="K6245">
        <f>_xlfn.XLOOKUP(Sales[[#This Row],[ProductKey]], Products!$A:$A, Products!$K:$K)</f>
        <v>33.644199999999998</v>
      </c>
      <c r="L6245" s="1">
        <f>Sales[[#This Row],[ProductPrice]]*Sales[[#This Row],[OrderQuantity]]</f>
        <v>33.644199999999998</v>
      </c>
      <c r="M6245" s="1">
        <f>Sales[[#This Row],[OrderQuantity]]</f>
        <v>1</v>
      </c>
      <c r="N6245" s="1">
        <f>1</f>
        <v>1</v>
      </c>
      <c r="O6245" s="1">
        <f>Sales[[#This Row],[TotalSales]]-Sales[[#This Row],[TotalCost]]</f>
        <v>21.616399999999999</v>
      </c>
      <c r="P6245" s="1">
        <f>Sales[[#This Row],[ProductCost]]*Sales[[#This Row],[OrderQuantity]]</f>
        <v>12.027799999999999</v>
      </c>
      <c r="Q6245" s="1" t="str">
        <f>VLOOKUP(Sales[[#This Row],[ProductKey]], Products!$A$2:$D$1000, 4, FALSE)</f>
        <v>Sport-100 Helmet, Blue</v>
      </c>
    </row>
    <row r="6246" spans="1:17" x14ac:dyDescent="0.25">
      <c r="A6246" s="2">
        <v>37784</v>
      </c>
      <c r="B6246" s="1" t="s">
        <v>2969</v>
      </c>
      <c r="C6246">
        <v>220</v>
      </c>
      <c r="D6246">
        <v>28276</v>
      </c>
      <c r="E6246">
        <v>1</v>
      </c>
      <c r="F6246">
        <v>2</v>
      </c>
      <c r="G6246">
        <v>1</v>
      </c>
      <c r="H6246" s="2">
        <v>42898</v>
      </c>
      <c r="I6246" t="str">
        <f>VLOOKUP(Sales[[#This Row],[TerritoryKey]], Territories[], 2, FALSE)</f>
        <v>Northwest</v>
      </c>
      <c r="J6246">
        <f>_xlfn.XLOOKUP(Sales[[#This Row],[ProductKey]], Products!$A:$A, Products!$J:$J)</f>
        <v>12.027799999999999</v>
      </c>
      <c r="K6246">
        <f>_xlfn.XLOOKUP(Sales[[#This Row],[ProductKey]], Products!$A:$A, Products!$K:$K)</f>
        <v>33.644199999999998</v>
      </c>
      <c r="L6246" s="1">
        <f>Sales[[#This Row],[ProductPrice]]*Sales[[#This Row],[OrderQuantity]]</f>
        <v>33.644199999999998</v>
      </c>
      <c r="M6246" s="1">
        <f>Sales[[#This Row],[OrderQuantity]]</f>
        <v>1</v>
      </c>
      <c r="N6246" s="1">
        <f>1</f>
        <v>1</v>
      </c>
      <c r="O6246" s="1">
        <f>Sales[[#This Row],[TotalSales]]-Sales[[#This Row],[TotalCost]]</f>
        <v>21.616399999999999</v>
      </c>
      <c r="P6246" s="1">
        <f>Sales[[#This Row],[ProductCost]]*Sales[[#This Row],[OrderQuantity]]</f>
        <v>12.027799999999999</v>
      </c>
      <c r="Q6246" s="1" t="str">
        <f>VLOOKUP(Sales[[#This Row],[ProductKey]], Products!$A$2:$D$1000, 4, FALSE)</f>
        <v>Sport-100 Helmet, Blue</v>
      </c>
    </row>
    <row r="6247" spans="1:17" x14ac:dyDescent="0.25">
      <c r="A6247" s="2">
        <v>38323</v>
      </c>
      <c r="B6247" s="1" t="s">
        <v>3098</v>
      </c>
      <c r="C6247">
        <v>220</v>
      </c>
      <c r="D6247">
        <v>21344</v>
      </c>
      <c r="E6247">
        <v>4</v>
      </c>
      <c r="F6247">
        <v>2</v>
      </c>
      <c r="G6247">
        <v>1</v>
      </c>
      <c r="H6247" s="2">
        <v>43436</v>
      </c>
      <c r="I6247" t="str">
        <f>VLOOKUP(Sales[[#This Row],[TerritoryKey]], Territories[], 2, FALSE)</f>
        <v>Southwest</v>
      </c>
      <c r="J6247">
        <f>_xlfn.XLOOKUP(Sales[[#This Row],[ProductKey]], Products!$A:$A, Products!$J:$J)</f>
        <v>12.027799999999999</v>
      </c>
      <c r="K6247">
        <f>_xlfn.XLOOKUP(Sales[[#This Row],[ProductKey]], Products!$A:$A, Products!$K:$K)</f>
        <v>33.644199999999998</v>
      </c>
      <c r="L6247" s="1">
        <f>Sales[[#This Row],[ProductPrice]]*Sales[[#This Row],[OrderQuantity]]</f>
        <v>33.644199999999998</v>
      </c>
      <c r="M6247" s="1">
        <f>Sales[[#This Row],[OrderQuantity]]</f>
        <v>1</v>
      </c>
      <c r="N6247" s="1">
        <f>1</f>
        <v>1</v>
      </c>
      <c r="O6247" s="1">
        <f>Sales[[#This Row],[TotalSales]]-Sales[[#This Row],[TotalCost]]</f>
        <v>21.616399999999999</v>
      </c>
      <c r="P6247" s="1">
        <f>Sales[[#This Row],[ProductCost]]*Sales[[#This Row],[OrderQuantity]]</f>
        <v>12.027799999999999</v>
      </c>
      <c r="Q6247" s="1" t="str">
        <f>VLOOKUP(Sales[[#This Row],[ProductKey]], Products!$A$2:$D$1000, 4, FALSE)</f>
        <v>Sport-100 Helmet, Blue</v>
      </c>
    </row>
    <row r="6248" spans="1:17" x14ac:dyDescent="0.25">
      <c r="A6248" s="2">
        <v>38262</v>
      </c>
      <c r="B6248" s="1" t="s">
        <v>3135</v>
      </c>
      <c r="C6248">
        <v>220</v>
      </c>
      <c r="D6248">
        <v>12667</v>
      </c>
      <c r="E6248">
        <v>9</v>
      </c>
      <c r="F6248">
        <v>2</v>
      </c>
      <c r="G6248">
        <v>1</v>
      </c>
      <c r="H6248" s="2">
        <v>43375</v>
      </c>
      <c r="I6248" t="str">
        <f>VLOOKUP(Sales[[#This Row],[TerritoryKey]], Territories[], 2, FALSE)</f>
        <v>Australia</v>
      </c>
      <c r="J6248">
        <f>_xlfn.XLOOKUP(Sales[[#This Row],[ProductKey]], Products!$A:$A, Products!$J:$J)</f>
        <v>12.027799999999999</v>
      </c>
      <c r="K6248">
        <f>_xlfn.XLOOKUP(Sales[[#This Row],[ProductKey]], Products!$A:$A, Products!$K:$K)</f>
        <v>33.644199999999998</v>
      </c>
      <c r="L6248" s="1">
        <f>Sales[[#This Row],[ProductPrice]]*Sales[[#This Row],[OrderQuantity]]</f>
        <v>33.644199999999998</v>
      </c>
      <c r="M6248" s="1">
        <f>Sales[[#This Row],[OrderQuantity]]</f>
        <v>1</v>
      </c>
      <c r="N6248" s="1">
        <f>1</f>
        <v>1</v>
      </c>
      <c r="O6248" s="1">
        <f>Sales[[#This Row],[TotalSales]]-Sales[[#This Row],[TotalCost]]</f>
        <v>21.616399999999999</v>
      </c>
      <c r="P6248" s="1">
        <f>Sales[[#This Row],[ProductCost]]*Sales[[#This Row],[OrderQuantity]]</f>
        <v>12.027799999999999</v>
      </c>
      <c r="Q6248" s="1" t="str">
        <f>VLOOKUP(Sales[[#This Row],[ProductKey]], Products!$A$2:$D$1000, 4, FALSE)</f>
        <v>Sport-100 Helmet, Blue</v>
      </c>
    </row>
    <row r="6249" spans="1:17" x14ac:dyDescent="0.25">
      <c r="A6249" s="2">
        <v>37753</v>
      </c>
      <c r="B6249" s="1" t="s">
        <v>3141</v>
      </c>
      <c r="C6249">
        <v>220</v>
      </c>
      <c r="D6249">
        <v>25826</v>
      </c>
      <c r="E6249">
        <v>9</v>
      </c>
      <c r="F6249">
        <v>2</v>
      </c>
      <c r="G6249">
        <v>1</v>
      </c>
      <c r="H6249" s="2">
        <v>42867</v>
      </c>
      <c r="I6249" t="str">
        <f>VLOOKUP(Sales[[#This Row],[TerritoryKey]], Territories[], 2, FALSE)</f>
        <v>Australia</v>
      </c>
      <c r="J6249">
        <f>_xlfn.XLOOKUP(Sales[[#This Row],[ProductKey]], Products!$A:$A, Products!$J:$J)</f>
        <v>12.027799999999999</v>
      </c>
      <c r="K6249">
        <f>_xlfn.XLOOKUP(Sales[[#This Row],[ProductKey]], Products!$A:$A, Products!$K:$K)</f>
        <v>33.644199999999998</v>
      </c>
      <c r="L6249" s="1">
        <f>Sales[[#This Row],[ProductPrice]]*Sales[[#This Row],[OrderQuantity]]</f>
        <v>33.644199999999998</v>
      </c>
      <c r="M6249" s="1">
        <f>Sales[[#This Row],[OrderQuantity]]</f>
        <v>1</v>
      </c>
      <c r="N6249" s="1">
        <f>1</f>
        <v>1</v>
      </c>
      <c r="O6249" s="1">
        <f>Sales[[#This Row],[TotalSales]]-Sales[[#This Row],[TotalCost]]</f>
        <v>21.616399999999999</v>
      </c>
      <c r="P6249" s="1">
        <f>Sales[[#This Row],[ProductCost]]*Sales[[#This Row],[OrderQuantity]]</f>
        <v>12.027799999999999</v>
      </c>
      <c r="Q6249" s="1" t="str">
        <f>VLOOKUP(Sales[[#This Row],[ProductKey]], Products!$A$2:$D$1000, 4, FALSE)</f>
        <v>Sport-100 Helmet, Blue</v>
      </c>
    </row>
    <row r="6250" spans="1:17" x14ac:dyDescent="0.25">
      <c r="A6250" s="2">
        <v>38018</v>
      </c>
      <c r="B6250" s="1" t="s">
        <v>3198</v>
      </c>
      <c r="C6250">
        <v>220</v>
      </c>
      <c r="D6250">
        <v>24791</v>
      </c>
      <c r="E6250">
        <v>1</v>
      </c>
      <c r="F6250">
        <v>2</v>
      </c>
      <c r="G6250">
        <v>1</v>
      </c>
      <c r="H6250" s="2">
        <v>43132</v>
      </c>
      <c r="I6250" t="str">
        <f>VLOOKUP(Sales[[#This Row],[TerritoryKey]], Territories[], 2, FALSE)</f>
        <v>Northwest</v>
      </c>
      <c r="J6250">
        <f>_xlfn.XLOOKUP(Sales[[#This Row],[ProductKey]], Products!$A:$A, Products!$J:$J)</f>
        <v>12.027799999999999</v>
      </c>
      <c r="K6250">
        <f>_xlfn.XLOOKUP(Sales[[#This Row],[ProductKey]], Products!$A:$A, Products!$K:$K)</f>
        <v>33.644199999999998</v>
      </c>
      <c r="L6250" s="1">
        <f>Sales[[#This Row],[ProductPrice]]*Sales[[#This Row],[OrderQuantity]]</f>
        <v>33.644199999999998</v>
      </c>
      <c r="M6250" s="1">
        <f>Sales[[#This Row],[OrderQuantity]]</f>
        <v>1</v>
      </c>
      <c r="N6250" s="1">
        <f>1</f>
        <v>1</v>
      </c>
      <c r="O6250" s="1">
        <f>Sales[[#This Row],[TotalSales]]-Sales[[#This Row],[TotalCost]]</f>
        <v>21.616399999999999</v>
      </c>
      <c r="P6250" s="1">
        <f>Sales[[#This Row],[ProductCost]]*Sales[[#This Row],[OrderQuantity]]</f>
        <v>12.027799999999999</v>
      </c>
      <c r="Q6250" s="1" t="str">
        <f>VLOOKUP(Sales[[#This Row],[ProductKey]], Products!$A$2:$D$1000, 4, FALSE)</f>
        <v>Sport-100 Helmet, Blue</v>
      </c>
    </row>
    <row r="6251" spans="1:17" x14ac:dyDescent="0.25">
      <c r="A6251" s="2">
        <v>38292</v>
      </c>
      <c r="B6251" s="1" t="s">
        <v>3257</v>
      </c>
      <c r="C6251">
        <v>220</v>
      </c>
      <c r="D6251">
        <v>23659</v>
      </c>
      <c r="E6251">
        <v>9</v>
      </c>
      <c r="F6251">
        <v>2</v>
      </c>
      <c r="G6251">
        <v>1</v>
      </c>
      <c r="H6251" s="2">
        <v>43405</v>
      </c>
      <c r="I6251" t="str">
        <f>VLOOKUP(Sales[[#This Row],[TerritoryKey]], Territories[], 2, FALSE)</f>
        <v>Australia</v>
      </c>
      <c r="J6251">
        <f>_xlfn.XLOOKUP(Sales[[#This Row],[ProductKey]], Products!$A:$A, Products!$J:$J)</f>
        <v>12.027799999999999</v>
      </c>
      <c r="K6251">
        <f>_xlfn.XLOOKUP(Sales[[#This Row],[ProductKey]], Products!$A:$A, Products!$K:$K)</f>
        <v>33.644199999999998</v>
      </c>
      <c r="L6251" s="1">
        <f>Sales[[#This Row],[ProductPrice]]*Sales[[#This Row],[OrderQuantity]]</f>
        <v>33.644199999999998</v>
      </c>
      <c r="M6251" s="1">
        <f>Sales[[#This Row],[OrderQuantity]]</f>
        <v>1</v>
      </c>
      <c r="N6251" s="1">
        <f>1</f>
        <v>1</v>
      </c>
      <c r="O6251" s="1">
        <f>Sales[[#This Row],[TotalSales]]-Sales[[#This Row],[TotalCost]]</f>
        <v>21.616399999999999</v>
      </c>
      <c r="P6251" s="1">
        <f>Sales[[#This Row],[ProductCost]]*Sales[[#This Row],[OrderQuantity]]</f>
        <v>12.027799999999999</v>
      </c>
      <c r="Q6251" s="1" t="str">
        <f>VLOOKUP(Sales[[#This Row],[ProductKey]], Products!$A$2:$D$1000, 4, FALSE)</f>
        <v>Sport-100 Helmet, Blue</v>
      </c>
    </row>
    <row r="6252" spans="1:17" x14ac:dyDescent="0.25">
      <c r="A6252" s="2">
        <v>37692</v>
      </c>
      <c r="B6252" s="1" t="s">
        <v>3275</v>
      </c>
      <c r="C6252">
        <v>220</v>
      </c>
      <c r="D6252">
        <v>24213</v>
      </c>
      <c r="E6252">
        <v>10</v>
      </c>
      <c r="F6252">
        <v>2</v>
      </c>
      <c r="G6252">
        <v>1</v>
      </c>
      <c r="H6252" s="2">
        <v>42806</v>
      </c>
      <c r="I6252" t="str">
        <f>VLOOKUP(Sales[[#This Row],[TerritoryKey]], Territories[], 2, FALSE)</f>
        <v>United Kingdom</v>
      </c>
      <c r="J6252">
        <f>_xlfn.XLOOKUP(Sales[[#This Row],[ProductKey]], Products!$A:$A, Products!$J:$J)</f>
        <v>12.027799999999999</v>
      </c>
      <c r="K6252">
        <f>_xlfn.XLOOKUP(Sales[[#This Row],[ProductKey]], Products!$A:$A, Products!$K:$K)</f>
        <v>33.644199999999998</v>
      </c>
      <c r="L6252" s="1">
        <f>Sales[[#This Row],[ProductPrice]]*Sales[[#This Row],[OrderQuantity]]</f>
        <v>33.644199999999998</v>
      </c>
      <c r="M6252" s="1">
        <f>Sales[[#This Row],[OrderQuantity]]</f>
        <v>1</v>
      </c>
      <c r="N6252" s="1">
        <f>1</f>
        <v>1</v>
      </c>
      <c r="O6252" s="1">
        <f>Sales[[#This Row],[TotalSales]]-Sales[[#This Row],[TotalCost]]</f>
        <v>21.616399999999999</v>
      </c>
      <c r="P6252" s="1">
        <f>Sales[[#This Row],[ProductCost]]*Sales[[#This Row],[OrderQuantity]]</f>
        <v>12.027799999999999</v>
      </c>
      <c r="Q6252" s="1" t="str">
        <f>VLOOKUP(Sales[[#This Row],[ProductKey]], Products!$A$2:$D$1000, 4, FALSE)</f>
        <v>Sport-100 Helmet, Blue</v>
      </c>
    </row>
    <row r="6253" spans="1:17" x14ac:dyDescent="0.25">
      <c r="A6253" s="2">
        <v>38139</v>
      </c>
      <c r="B6253" s="1" t="s">
        <v>3276</v>
      </c>
      <c r="C6253">
        <v>220</v>
      </c>
      <c r="D6253">
        <v>23551</v>
      </c>
      <c r="E6253">
        <v>6</v>
      </c>
      <c r="F6253">
        <v>2</v>
      </c>
      <c r="G6253">
        <v>1</v>
      </c>
      <c r="H6253" s="2">
        <v>43252</v>
      </c>
      <c r="I6253" t="str">
        <f>VLOOKUP(Sales[[#This Row],[TerritoryKey]], Territories[], 2, FALSE)</f>
        <v>Canada</v>
      </c>
      <c r="J6253">
        <f>_xlfn.XLOOKUP(Sales[[#This Row],[ProductKey]], Products!$A:$A, Products!$J:$J)</f>
        <v>12.027799999999999</v>
      </c>
      <c r="K6253">
        <f>_xlfn.XLOOKUP(Sales[[#This Row],[ProductKey]], Products!$A:$A, Products!$K:$K)</f>
        <v>33.644199999999998</v>
      </c>
      <c r="L6253" s="1">
        <f>Sales[[#This Row],[ProductPrice]]*Sales[[#This Row],[OrderQuantity]]</f>
        <v>33.644199999999998</v>
      </c>
      <c r="M6253" s="1">
        <f>Sales[[#This Row],[OrderQuantity]]</f>
        <v>1</v>
      </c>
      <c r="N6253" s="1">
        <f>1</f>
        <v>1</v>
      </c>
      <c r="O6253" s="1">
        <f>Sales[[#This Row],[TotalSales]]-Sales[[#This Row],[TotalCost]]</f>
        <v>21.616399999999999</v>
      </c>
      <c r="P6253" s="1">
        <f>Sales[[#This Row],[ProductCost]]*Sales[[#This Row],[OrderQuantity]]</f>
        <v>12.027799999999999</v>
      </c>
      <c r="Q6253" s="1" t="str">
        <f>VLOOKUP(Sales[[#This Row],[ProductKey]], Products!$A$2:$D$1000, 4, FALSE)</f>
        <v>Sport-100 Helmet, Blue</v>
      </c>
    </row>
    <row r="6254" spans="1:17" x14ac:dyDescent="0.25">
      <c r="A6254" s="2">
        <v>37937</v>
      </c>
      <c r="B6254" s="1" t="s">
        <v>3293</v>
      </c>
      <c r="C6254">
        <v>220</v>
      </c>
      <c r="D6254">
        <v>23404</v>
      </c>
      <c r="E6254">
        <v>1</v>
      </c>
      <c r="F6254">
        <v>2</v>
      </c>
      <c r="G6254">
        <v>1</v>
      </c>
      <c r="H6254" s="2">
        <v>43051</v>
      </c>
      <c r="I6254" t="str">
        <f>VLOOKUP(Sales[[#This Row],[TerritoryKey]], Territories[], 2, FALSE)</f>
        <v>Northwest</v>
      </c>
      <c r="J6254">
        <f>_xlfn.XLOOKUP(Sales[[#This Row],[ProductKey]], Products!$A:$A, Products!$J:$J)</f>
        <v>12.027799999999999</v>
      </c>
      <c r="K6254">
        <f>_xlfn.XLOOKUP(Sales[[#This Row],[ProductKey]], Products!$A:$A, Products!$K:$K)</f>
        <v>33.644199999999998</v>
      </c>
      <c r="L6254" s="1">
        <f>Sales[[#This Row],[ProductPrice]]*Sales[[#This Row],[OrderQuantity]]</f>
        <v>33.644199999999998</v>
      </c>
      <c r="M6254" s="1">
        <f>Sales[[#This Row],[OrderQuantity]]</f>
        <v>1</v>
      </c>
      <c r="N6254" s="1">
        <f>1</f>
        <v>1</v>
      </c>
      <c r="O6254" s="1">
        <f>Sales[[#This Row],[TotalSales]]-Sales[[#This Row],[TotalCost]]</f>
        <v>21.616399999999999</v>
      </c>
      <c r="P6254" s="1">
        <f>Sales[[#This Row],[ProductCost]]*Sales[[#This Row],[OrderQuantity]]</f>
        <v>12.027799999999999</v>
      </c>
      <c r="Q6254" s="1" t="str">
        <f>VLOOKUP(Sales[[#This Row],[ProductKey]], Products!$A$2:$D$1000, 4, FALSE)</f>
        <v>Sport-100 Helmet, Blue</v>
      </c>
    </row>
    <row r="6255" spans="1:17" x14ac:dyDescent="0.25">
      <c r="A6255" s="2">
        <v>38232</v>
      </c>
      <c r="B6255" s="1" t="s">
        <v>3296</v>
      </c>
      <c r="C6255">
        <v>220</v>
      </c>
      <c r="D6255">
        <v>23317</v>
      </c>
      <c r="E6255">
        <v>9</v>
      </c>
      <c r="F6255">
        <v>2</v>
      </c>
      <c r="G6255">
        <v>1</v>
      </c>
      <c r="H6255" s="2">
        <v>43345</v>
      </c>
      <c r="I6255" t="str">
        <f>VLOOKUP(Sales[[#This Row],[TerritoryKey]], Territories[], 2, FALSE)</f>
        <v>Australia</v>
      </c>
      <c r="J6255">
        <f>_xlfn.XLOOKUP(Sales[[#This Row],[ProductKey]], Products!$A:$A, Products!$J:$J)</f>
        <v>12.027799999999999</v>
      </c>
      <c r="K6255">
        <f>_xlfn.XLOOKUP(Sales[[#This Row],[ProductKey]], Products!$A:$A, Products!$K:$K)</f>
        <v>33.644199999999998</v>
      </c>
      <c r="L6255" s="1">
        <f>Sales[[#This Row],[ProductPrice]]*Sales[[#This Row],[OrderQuantity]]</f>
        <v>33.644199999999998</v>
      </c>
      <c r="M6255" s="1">
        <f>Sales[[#This Row],[OrderQuantity]]</f>
        <v>1</v>
      </c>
      <c r="N6255" s="1">
        <f>1</f>
        <v>1</v>
      </c>
      <c r="O6255" s="1">
        <f>Sales[[#This Row],[TotalSales]]-Sales[[#This Row],[TotalCost]]</f>
        <v>21.616399999999999</v>
      </c>
      <c r="P6255" s="1">
        <f>Sales[[#This Row],[ProductCost]]*Sales[[#This Row],[OrderQuantity]]</f>
        <v>12.027799999999999</v>
      </c>
      <c r="Q6255" s="1" t="str">
        <f>VLOOKUP(Sales[[#This Row],[ProductKey]], Products!$A$2:$D$1000, 4, FALSE)</f>
        <v>Sport-100 Helmet, Blue</v>
      </c>
    </row>
    <row r="6256" spans="1:17" x14ac:dyDescent="0.25">
      <c r="A6256" s="2">
        <v>38171</v>
      </c>
      <c r="B6256" s="1" t="s">
        <v>3344</v>
      </c>
      <c r="C6256">
        <v>220</v>
      </c>
      <c r="D6256">
        <v>12677</v>
      </c>
      <c r="E6256">
        <v>9</v>
      </c>
      <c r="F6256">
        <v>2</v>
      </c>
      <c r="G6256">
        <v>1</v>
      </c>
      <c r="H6256" s="2">
        <v>43284</v>
      </c>
      <c r="I6256" t="str">
        <f>VLOOKUP(Sales[[#This Row],[TerritoryKey]], Territories[], 2, FALSE)</f>
        <v>Australia</v>
      </c>
      <c r="J6256">
        <f>_xlfn.XLOOKUP(Sales[[#This Row],[ProductKey]], Products!$A:$A, Products!$J:$J)</f>
        <v>12.027799999999999</v>
      </c>
      <c r="K6256">
        <f>_xlfn.XLOOKUP(Sales[[#This Row],[ProductKey]], Products!$A:$A, Products!$K:$K)</f>
        <v>33.644199999999998</v>
      </c>
      <c r="L6256" s="1">
        <f>Sales[[#This Row],[ProductPrice]]*Sales[[#This Row],[OrderQuantity]]</f>
        <v>33.644199999999998</v>
      </c>
      <c r="M6256" s="1">
        <f>Sales[[#This Row],[OrderQuantity]]</f>
        <v>1</v>
      </c>
      <c r="N6256" s="1">
        <f>1</f>
        <v>1</v>
      </c>
      <c r="O6256" s="1">
        <f>Sales[[#This Row],[TotalSales]]-Sales[[#This Row],[TotalCost]]</f>
        <v>21.616399999999999</v>
      </c>
      <c r="P6256" s="1">
        <f>Sales[[#This Row],[ProductCost]]*Sales[[#This Row],[OrderQuantity]]</f>
        <v>12.027799999999999</v>
      </c>
      <c r="Q6256" s="1" t="str">
        <f>VLOOKUP(Sales[[#This Row],[ProductKey]], Products!$A$2:$D$1000, 4, FALSE)</f>
        <v>Sport-100 Helmet, Blue</v>
      </c>
    </row>
    <row r="6257" spans="1:17" x14ac:dyDescent="0.25">
      <c r="A6257" s="2">
        <v>38323</v>
      </c>
      <c r="B6257" s="1" t="s">
        <v>3350</v>
      </c>
      <c r="C6257">
        <v>220</v>
      </c>
      <c r="D6257">
        <v>14405</v>
      </c>
      <c r="E6257">
        <v>1</v>
      </c>
      <c r="F6257">
        <v>2</v>
      </c>
      <c r="G6257">
        <v>1</v>
      </c>
      <c r="H6257" s="2">
        <v>43436</v>
      </c>
      <c r="I6257" t="str">
        <f>VLOOKUP(Sales[[#This Row],[TerritoryKey]], Territories[], 2, FALSE)</f>
        <v>Northwest</v>
      </c>
      <c r="J6257">
        <f>_xlfn.XLOOKUP(Sales[[#This Row],[ProductKey]], Products!$A:$A, Products!$J:$J)</f>
        <v>12.027799999999999</v>
      </c>
      <c r="K6257">
        <f>_xlfn.XLOOKUP(Sales[[#This Row],[ProductKey]], Products!$A:$A, Products!$K:$K)</f>
        <v>33.644199999999998</v>
      </c>
      <c r="L6257" s="1">
        <f>Sales[[#This Row],[ProductPrice]]*Sales[[#This Row],[OrderQuantity]]</f>
        <v>33.644199999999998</v>
      </c>
      <c r="M6257" s="1">
        <f>Sales[[#This Row],[OrderQuantity]]</f>
        <v>1</v>
      </c>
      <c r="N6257" s="1">
        <f>1</f>
        <v>1</v>
      </c>
      <c r="O6257" s="1">
        <f>Sales[[#This Row],[TotalSales]]-Sales[[#This Row],[TotalCost]]</f>
        <v>21.616399999999999</v>
      </c>
      <c r="P6257" s="1">
        <f>Sales[[#This Row],[ProductCost]]*Sales[[#This Row],[OrderQuantity]]</f>
        <v>12.027799999999999</v>
      </c>
      <c r="Q6257" s="1" t="str">
        <f>VLOOKUP(Sales[[#This Row],[ProductKey]], Products!$A$2:$D$1000, 4, FALSE)</f>
        <v>Sport-100 Helmet, Blue</v>
      </c>
    </row>
    <row r="6258" spans="1:17" x14ac:dyDescent="0.25">
      <c r="A6258" s="2">
        <v>37989</v>
      </c>
      <c r="B6258" s="1" t="s">
        <v>3380</v>
      </c>
      <c r="C6258">
        <v>220</v>
      </c>
      <c r="D6258">
        <v>16532</v>
      </c>
      <c r="E6258">
        <v>7</v>
      </c>
      <c r="F6258">
        <v>2</v>
      </c>
      <c r="G6258">
        <v>1</v>
      </c>
      <c r="H6258" s="2">
        <v>43103</v>
      </c>
      <c r="I6258" t="str">
        <f>VLOOKUP(Sales[[#This Row],[TerritoryKey]], Territories[], 2, FALSE)</f>
        <v>France</v>
      </c>
      <c r="J6258">
        <f>_xlfn.XLOOKUP(Sales[[#This Row],[ProductKey]], Products!$A:$A, Products!$J:$J)</f>
        <v>12.027799999999999</v>
      </c>
      <c r="K6258">
        <f>_xlfn.XLOOKUP(Sales[[#This Row],[ProductKey]], Products!$A:$A, Products!$K:$K)</f>
        <v>33.644199999999998</v>
      </c>
      <c r="L6258" s="1">
        <f>Sales[[#This Row],[ProductPrice]]*Sales[[#This Row],[OrderQuantity]]</f>
        <v>33.644199999999998</v>
      </c>
      <c r="M6258" s="1">
        <f>Sales[[#This Row],[OrderQuantity]]</f>
        <v>1</v>
      </c>
      <c r="N6258" s="1">
        <f>1</f>
        <v>1</v>
      </c>
      <c r="O6258" s="1">
        <f>Sales[[#This Row],[TotalSales]]-Sales[[#This Row],[TotalCost]]</f>
        <v>21.616399999999999</v>
      </c>
      <c r="P6258" s="1">
        <f>Sales[[#This Row],[ProductCost]]*Sales[[#This Row],[OrderQuantity]]</f>
        <v>12.027799999999999</v>
      </c>
      <c r="Q6258" s="1" t="str">
        <f>VLOOKUP(Sales[[#This Row],[ProductKey]], Products!$A$2:$D$1000, 4, FALSE)</f>
        <v>Sport-100 Helmet, Blue</v>
      </c>
    </row>
    <row r="6259" spans="1:17" x14ac:dyDescent="0.25">
      <c r="A6259" s="2">
        <v>38322</v>
      </c>
      <c r="B6259" s="1" t="s">
        <v>3438</v>
      </c>
      <c r="C6259">
        <v>220</v>
      </c>
      <c r="D6259">
        <v>25236</v>
      </c>
      <c r="E6259">
        <v>9</v>
      </c>
      <c r="F6259">
        <v>2</v>
      </c>
      <c r="G6259">
        <v>1</v>
      </c>
      <c r="H6259" s="2">
        <v>43435</v>
      </c>
      <c r="I6259" t="str">
        <f>VLOOKUP(Sales[[#This Row],[TerritoryKey]], Territories[], 2, FALSE)</f>
        <v>Australia</v>
      </c>
      <c r="J6259">
        <f>_xlfn.XLOOKUP(Sales[[#This Row],[ProductKey]], Products!$A:$A, Products!$J:$J)</f>
        <v>12.027799999999999</v>
      </c>
      <c r="K6259">
        <f>_xlfn.XLOOKUP(Sales[[#This Row],[ProductKey]], Products!$A:$A, Products!$K:$K)</f>
        <v>33.644199999999998</v>
      </c>
      <c r="L6259" s="1">
        <f>Sales[[#This Row],[ProductPrice]]*Sales[[#This Row],[OrderQuantity]]</f>
        <v>33.644199999999998</v>
      </c>
      <c r="M6259" s="1">
        <f>Sales[[#This Row],[OrderQuantity]]</f>
        <v>1</v>
      </c>
      <c r="N6259" s="1">
        <f>1</f>
        <v>1</v>
      </c>
      <c r="O6259" s="1">
        <f>Sales[[#This Row],[TotalSales]]-Sales[[#This Row],[TotalCost]]</f>
        <v>21.616399999999999</v>
      </c>
      <c r="P6259" s="1">
        <f>Sales[[#This Row],[ProductCost]]*Sales[[#This Row],[OrderQuantity]]</f>
        <v>12.027799999999999</v>
      </c>
      <c r="Q6259" s="1" t="str">
        <f>VLOOKUP(Sales[[#This Row],[ProductKey]], Products!$A$2:$D$1000, 4, FALSE)</f>
        <v>Sport-100 Helmet, Blue</v>
      </c>
    </row>
    <row r="6260" spans="1:17" x14ac:dyDescent="0.25">
      <c r="A6260" s="2">
        <v>38019</v>
      </c>
      <c r="B6260" s="1" t="s">
        <v>3457</v>
      </c>
      <c r="C6260">
        <v>220</v>
      </c>
      <c r="D6260">
        <v>14331</v>
      </c>
      <c r="E6260">
        <v>1</v>
      </c>
      <c r="F6260">
        <v>2</v>
      </c>
      <c r="G6260">
        <v>1</v>
      </c>
      <c r="H6260" s="2">
        <v>43133</v>
      </c>
      <c r="I6260" t="str">
        <f>VLOOKUP(Sales[[#This Row],[TerritoryKey]], Territories[], 2, FALSE)</f>
        <v>Northwest</v>
      </c>
      <c r="J6260">
        <f>_xlfn.XLOOKUP(Sales[[#This Row],[ProductKey]], Products!$A:$A, Products!$J:$J)</f>
        <v>12.027799999999999</v>
      </c>
      <c r="K6260">
        <f>_xlfn.XLOOKUP(Sales[[#This Row],[ProductKey]], Products!$A:$A, Products!$K:$K)</f>
        <v>33.644199999999998</v>
      </c>
      <c r="L6260" s="1">
        <f>Sales[[#This Row],[ProductPrice]]*Sales[[#This Row],[OrderQuantity]]</f>
        <v>33.644199999999998</v>
      </c>
      <c r="M6260" s="1">
        <f>Sales[[#This Row],[OrderQuantity]]</f>
        <v>1</v>
      </c>
      <c r="N6260" s="1">
        <f>1</f>
        <v>1</v>
      </c>
      <c r="O6260" s="1">
        <f>Sales[[#This Row],[TotalSales]]-Sales[[#This Row],[TotalCost]]</f>
        <v>21.616399999999999</v>
      </c>
      <c r="P6260" s="1">
        <f>Sales[[#This Row],[ProductCost]]*Sales[[#This Row],[OrderQuantity]]</f>
        <v>12.027799999999999</v>
      </c>
      <c r="Q6260" s="1" t="str">
        <f>VLOOKUP(Sales[[#This Row],[ProductKey]], Products!$A$2:$D$1000, 4, FALSE)</f>
        <v>Sport-100 Helmet, Blue</v>
      </c>
    </row>
    <row r="6261" spans="1:17" x14ac:dyDescent="0.25">
      <c r="A6261" s="2">
        <v>38263</v>
      </c>
      <c r="B6261" s="1" t="s">
        <v>3479</v>
      </c>
      <c r="C6261">
        <v>220</v>
      </c>
      <c r="D6261">
        <v>14637</v>
      </c>
      <c r="E6261">
        <v>1</v>
      </c>
      <c r="F6261">
        <v>2</v>
      </c>
      <c r="G6261">
        <v>1</v>
      </c>
      <c r="H6261" s="2">
        <v>43376</v>
      </c>
      <c r="I6261" t="str">
        <f>VLOOKUP(Sales[[#This Row],[TerritoryKey]], Territories[], 2, FALSE)</f>
        <v>Northwest</v>
      </c>
      <c r="J6261">
        <f>_xlfn.XLOOKUP(Sales[[#This Row],[ProductKey]], Products!$A:$A, Products!$J:$J)</f>
        <v>12.027799999999999</v>
      </c>
      <c r="K6261">
        <f>_xlfn.XLOOKUP(Sales[[#This Row],[ProductKey]], Products!$A:$A, Products!$K:$K)</f>
        <v>33.644199999999998</v>
      </c>
      <c r="L6261" s="1">
        <f>Sales[[#This Row],[ProductPrice]]*Sales[[#This Row],[OrderQuantity]]</f>
        <v>33.644199999999998</v>
      </c>
      <c r="M6261" s="1">
        <f>Sales[[#This Row],[OrderQuantity]]</f>
        <v>1</v>
      </c>
      <c r="N6261" s="1">
        <f>1</f>
        <v>1</v>
      </c>
      <c r="O6261" s="1">
        <f>Sales[[#This Row],[TotalSales]]-Sales[[#This Row],[TotalCost]]</f>
        <v>21.616399999999999</v>
      </c>
      <c r="P6261" s="1">
        <f>Sales[[#This Row],[ProductCost]]*Sales[[#This Row],[OrderQuantity]]</f>
        <v>12.027799999999999</v>
      </c>
      <c r="Q6261" s="1" t="str">
        <f>VLOOKUP(Sales[[#This Row],[ProductKey]], Products!$A$2:$D$1000, 4, FALSE)</f>
        <v>Sport-100 Helmet, Blue</v>
      </c>
    </row>
    <row r="6262" spans="1:17" x14ac:dyDescent="0.25">
      <c r="A6262" s="2">
        <v>37987</v>
      </c>
      <c r="B6262" s="1" t="s">
        <v>3571</v>
      </c>
      <c r="C6262">
        <v>220</v>
      </c>
      <c r="D6262">
        <v>12295</v>
      </c>
      <c r="E6262">
        <v>7</v>
      </c>
      <c r="F6262">
        <v>2</v>
      </c>
      <c r="G6262">
        <v>1</v>
      </c>
      <c r="H6262" s="2">
        <v>43101</v>
      </c>
      <c r="I6262" t="str">
        <f>VLOOKUP(Sales[[#This Row],[TerritoryKey]], Territories[], 2, FALSE)</f>
        <v>France</v>
      </c>
      <c r="J6262">
        <f>_xlfn.XLOOKUP(Sales[[#This Row],[ProductKey]], Products!$A:$A, Products!$J:$J)</f>
        <v>12.027799999999999</v>
      </c>
      <c r="K6262">
        <f>_xlfn.XLOOKUP(Sales[[#This Row],[ProductKey]], Products!$A:$A, Products!$K:$K)</f>
        <v>33.644199999999998</v>
      </c>
      <c r="L6262" s="1">
        <f>Sales[[#This Row],[ProductPrice]]*Sales[[#This Row],[OrderQuantity]]</f>
        <v>33.644199999999998</v>
      </c>
      <c r="M6262" s="1">
        <f>Sales[[#This Row],[OrderQuantity]]</f>
        <v>1</v>
      </c>
      <c r="N6262" s="1">
        <f>1</f>
        <v>1</v>
      </c>
      <c r="O6262" s="1">
        <f>Sales[[#This Row],[TotalSales]]-Sales[[#This Row],[TotalCost]]</f>
        <v>21.616399999999999</v>
      </c>
      <c r="P6262" s="1">
        <f>Sales[[#This Row],[ProductCost]]*Sales[[#This Row],[OrderQuantity]]</f>
        <v>12.027799999999999</v>
      </c>
      <c r="Q6262" s="1" t="str">
        <f>VLOOKUP(Sales[[#This Row],[ProductKey]], Products!$A$2:$D$1000, 4, FALSE)</f>
        <v>Sport-100 Helmet, Blue</v>
      </c>
    </row>
    <row r="6263" spans="1:17" x14ac:dyDescent="0.25">
      <c r="A6263" s="2">
        <v>38018</v>
      </c>
      <c r="B6263" s="1" t="s">
        <v>3576</v>
      </c>
      <c r="C6263">
        <v>220</v>
      </c>
      <c r="D6263">
        <v>22020</v>
      </c>
      <c r="E6263">
        <v>9</v>
      </c>
      <c r="F6263">
        <v>2</v>
      </c>
      <c r="G6263">
        <v>1</v>
      </c>
      <c r="H6263" s="2">
        <v>43132</v>
      </c>
      <c r="I6263" t="str">
        <f>VLOOKUP(Sales[[#This Row],[TerritoryKey]], Territories[], 2, FALSE)</f>
        <v>Australia</v>
      </c>
      <c r="J6263">
        <f>_xlfn.XLOOKUP(Sales[[#This Row],[ProductKey]], Products!$A:$A, Products!$J:$J)</f>
        <v>12.027799999999999</v>
      </c>
      <c r="K6263">
        <f>_xlfn.XLOOKUP(Sales[[#This Row],[ProductKey]], Products!$A:$A, Products!$K:$K)</f>
        <v>33.644199999999998</v>
      </c>
      <c r="L6263" s="1">
        <f>Sales[[#This Row],[ProductPrice]]*Sales[[#This Row],[OrderQuantity]]</f>
        <v>33.644199999999998</v>
      </c>
      <c r="M6263" s="1">
        <f>Sales[[#This Row],[OrderQuantity]]</f>
        <v>1</v>
      </c>
      <c r="N6263" s="1">
        <f>1</f>
        <v>1</v>
      </c>
      <c r="O6263" s="1">
        <f>Sales[[#This Row],[TotalSales]]-Sales[[#This Row],[TotalCost]]</f>
        <v>21.616399999999999</v>
      </c>
      <c r="P6263" s="1">
        <f>Sales[[#This Row],[ProductCost]]*Sales[[#This Row],[OrderQuantity]]</f>
        <v>12.027799999999999</v>
      </c>
      <c r="Q6263" s="1" t="str">
        <f>VLOOKUP(Sales[[#This Row],[ProductKey]], Products!$A$2:$D$1000, 4, FALSE)</f>
        <v>Sport-100 Helmet, Blue</v>
      </c>
    </row>
    <row r="6264" spans="1:17" x14ac:dyDescent="0.25">
      <c r="A6264" s="2">
        <v>38078</v>
      </c>
      <c r="B6264" s="1" t="s">
        <v>3584</v>
      </c>
      <c r="C6264">
        <v>220</v>
      </c>
      <c r="D6264">
        <v>13628</v>
      </c>
      <c r="E6264">
        <v>9</v>
      </c>
      <c r="F6264">
        <v>2</v>
      </c>
      <c r="G6264">
        <v>1</v>
      </c>
      <c r="H6264" s="2">
        <v>43191</v>
      </c>
      <c r="I6264" t="str">
        <f>VLOOKUP(Sales[[#This Row],[TerritoryKey]], Territories[], 2, FALSE)</f>
        <v>Australia</v>
      </c>
      <c r="J6264">
        <f>_xlfn.XLOOKUP(Sales[[#This Row],[ProductKey]], Products!$A:$A, Products!$J:$J)</f>
        <v>12.027799999999999</v>
      </c>
      <c r="K6264">
        <f>_xlfn.XLOOKUP(Sales[[#This Row],[ProductKey]], Products!$A:$A, Products!$K:$K)</f>
        <v>33.644199999999998</v>
      </c>
      <c r="L6264" s="1">
        <f>Sales[[#This Row],[ProductPrice]]*Sales[[#This Row],[OrderQuantity]]</f>
        <v>33.644199999999998</v>
      </c>
      <c r="M6264" s="1">
        <f>Sales[[#This Row],[OrderQuantity]]</f>
        <v>1</v>
      </c>
      <c r="N6264" s="1">
        <f>1</f>
        <v>1</v>
      </c>
      <c r="O6264" s="1">
        <f>Sales[[#This Row],[TotalSales]]-Sales[[#This Row],[TotalCost]]</f>
        <v>21.616399999999999</v>
      </c>
      <c r="P6264" s="1">
        <f>Sales[[#This Row],[ProductCost]]*Sales[[#This Row],[OrderQuantity]]</f>
        <v>12.027799999999999</v>
      </c>
      <c r="Q6264" s="1" t="str">
        <f>VLOOKUP(Sales[[#This Row],[ProductKey]], Products!$A$2:$D$1000, 4, FALSE)</f>
        <v>Sport-100 Helmet, Blue</v>
      </c>
    </row>
    <row r="6265" spans="1:17" x14ac:dyDescent="0.25">
      <c r="A6265" s="2">
        <v>37633</v>
      </c>
      <c r="B6265" s="1" t="s">
        <v>3588</v>
      </c>
      <c r="C6265">
        <v>220</v>
      </c>
      <c r="D6265">
        <v>14573</v>
      </c>
      <c r="E6265">
        <v>1</v>
      </c>
      <c r="F6265">
        <v>2</v>
      </c>
      <c r="G6265">
        <v>1</v>
      </c>
      <c r="H6265" s="2">
        <v>42747</v>
      </c>
      <c r="I6265" t="str">
        <f>VLOOKUP(Sales[[#This Row],[TerritoryKey]], Territories[], 2, FALSE)</f>
        <v>Northwest</v>
      </c>
      <c r="J6265">
        <f>_xlfn.XLOOKUP(Sales[[#This Row],[ProductKey]], Products!$A:$A, Products!$J:$J)</f>
        <v>12.027799999999999</v>
      </c>
      <c r="K6265">
        <f>_xlfn.XLOOKUP(Sales[[#This Row],[ProductKey]], Products!$A:$A, Products!$K:$K)</f>
        <v>33.644199999999998</v>
      </c>
      <c r="L6265" s="1">
        <f>Sales[[#This Row],[ProductPrice]]*Sales[[#This Row],[OrderQuantity]]</f>
        <v>33.644199999999998</v>
      </c>
      <c r="M6265" s="1">
        <f>Sales[[#This Row],[OrderQuantity]]</f>
        <v>1</v>
      </c>
      <c r="N6265" s="1">
        <f>1</f>
        <v>1</v>
      </c>
      <c r="O6265" s="1">
        <f>Sales[[#This Row],[TotalSales]]-Sales[[#This Row],[TotalCost]]</f>
        <v>21.616399999999999</v>
      </c>
      <c r="P6265" s="1">
        <f>Sales[[#This Row],[ProductCost]]*Sales[[#This Row],[OrderQuantity]]</f>
        <v>12.027799999999999</v>
      </c>
      <c r="Q6265" s="1" t="str">
        <f>VLOOKUP(Sales[[#This Row],[ProductKey]], Products!$A$2:$D$1000, 4, FALSE)</f>
        <v>Sport-100 Helmet, Blue</v>
      </c>
    </row>
    <row r="6266" spans="1:17" x14ac:dyDescent="0.25">
      <c r="A6266" s="2">
        <v>38108</v>
      </c>
      <c r="B6266" s="1" t="s">
        <v>3615</v>
      </c>
      <c r="C6266">
        <v>220</v>
      </c>
      <c r="D6266">
        <v>27096</v>
      </c>
      <c r="E6266">
        <v>1</v>
      </c>
      <c r="F6266">
        <v>2</v>
      </c>
      <c r="G6266">
        <v>1</v>
      </c>
      <c r="H6266" s="2">
        <v>43221</v>
      </c>
      <c r="I6266" t="str">
        <f>VLOOKUP(Sales[[#This Row],[TerritoryKey]], Territories[], 2, FALSE)</f>
        <v>Northwest</v>
      </c>
      <c r="J6266">
        <f>_xlfn.XLOOKUP(Sales[[#This Row],[ProductKey]], Products!$A:$A, Products!$J:$J)</f>
        <v>12.027799999999999</v>
      </c>
      <c r="K6266">
        <f>_xlfn.XLOOKUP(Sales[[#This Row],[ProductKey]], Products!$A:$A, Products!$K:$K)</f>
        <v>33.644199999999998</v>
      </c>
      <c r="L6266" s="1">
        <f>Sales[[#This Row],[ProductPrice]]*Sales[[#This Row],[OrderQuantity]]</f>
        <v>33.644199999999998</v>
      </c>
      <c r="M6266" s="1">
        <f>Sales[[#This Row],[OrderQuantity]]</f>
        <v>1</v>
      </c>
      <c r="N6266" s="1">
        <f>1</f>
        <v>1</v>
      </c>
      <c r="O6266" s="1">
        <f>Sales[[#This Row],[TotalSales]]-Sales[[#This Row],[TotalCost]]</f>
        <v>21.616399999999999</v>
      </c>
      <c r="P6266" s="1">
        <f>Sales[[#This Row],[ProductCost]]*Sales[[#This Row],[OrderQuantity]]</f>
        <v>12.027799999999999</v>
      </c>
      <c r="Q6266" s="1" t="str">
        <f>VLOOKUP(Sales[[#This Row],[ProductKey]], Products!$A$2:$D$1000, 4, FALSE)</f>
        <v>Sport-100 Helmet, Blue</v>
      </c>
    </row>
    <row r="6267" spans="1:17" x14ac:dyDescent="0.25">
      <c r="A6267" s="2">
        <v>38140</v>
      </c>
      <c r="B6267" s="1" t="s">
        <v>3645</v>
      </c>
      <c r="C6267">
        <v>220</v>
      </c>
      <c r="D6267">
        <v>21143</v>
      </c>
      <c r="E6267">
        <v>1</v>
      </c>
      <c r="F6267">
        <v>2</v>
      </c>
      <c r="G6267">
        <v>1</v>
      </c>
      <c r="H6267" s="2">
        <v>43253</v>
      </c>
      <c r="I6267" t="str">
        <f>VLOOKUP(Sales[[#This Row],[TerritoryKey]], Territories[], 2, FALSE)</f>
        <v>Northwest</v>
      </c>
      <c r="J6267">
        <f>_xlfn.XLOOKUP(Sales[[#This Row],[ProductKey]], Products!$A:$A, Products!$J:$J)</f>
        <v>12.027799999999999</v>
      </c>
      <c r="K6267">
        <f>_xlfn.XLOOKUP(Sales[[#This Row],[ProductKey]], Products!$A:$A, Products!$K:$K)</f>
        <v>33.644199999999998</v>
      </c>
      <c r="L6267" s="1">
        <f>Sales[[#This Row],[ProductPrice]]*Sales[[#This Row],[OrderQuantity]]</f>
        <v>33.644199999999998</v>
      </c>
      <c r="M6267" s="1">
        <f>Sales[[#This Row],[OrderQuantity]]</f>
        <v>1</v>
      </c>
      <c r="N6267" s="1">
        <f>1</f>
        <v>1</v>
      </c>
      <c r="O6267" s="1">
        <f>Sales[[#This Row],[TotalSales]]-Sales[[#This Row],[TotalCost]]</f>
        <v>21.616399999999999</v>
      </c>
      <c r="P6267" s="1">
        <f>Sales[[#This Row],[ProductCost]]*Sales[[#This Row],[OrderQuantity]]</f>
        <v>12.027799999999999</v>
      </c>
      <c r="Q6267" s="1" t="str">
        <f>VLOOKUP(Sales[[#This Row],[ProductKey]], Products!$A$2:$D$1000, 4, FALSE)</f>
        <v>Sport-100 Helmet, Blue</v>
      </c>
    </row>
    <row r="6268" spans="1:17" x14ac:dyDescent="0.25">
      <c r="A6268" s="2">
        <v>38078</v>
      </c>
      <c r="B6268" s="1" t="s">
        <v>3713</v>
      </c>
      <c r="C6268">
        <v>220</v>
      </c>
      <c r="D6268">
        <v>17110</v>
      </c>
      <c r="E6268">
        <v>10</v>
      </c>
      <c r="F6268">
        <v>2</v>
      </c>
      <c r="G6268">
        <v>1</v>
      </c>
      <c r="H6268" s="2">
        <v>43191</v>
      </c>
      <c r="I6268" t="str">
        <f>VLOOKUP(Sales[[#This Row],[TerritoryKey]], Territories[], 2, FALSE)</f>
        <v>United Kingdom</v>
      </c>
      <c r="J6268">
        <f>_xlfn.XLOOKUP(Sales[[#This Row],[ProductKey]], Products!$A:$A, Products!$J:$J)</f>
        <v>12.027799999999999</v>
      </c>
      <c r="K6268">
        <f>_xlfn.XLOOKUP(Sales[[#This Row],[ProductKey]], Products!$A:$A, Products!$K:$K)</f>
        <v>33.644199999999998</v>
      </c>
      <c r="L6268" s="1">
        <f>Sales[[#This Row],[ProductPrice]]*Sales[[#This Row],[OrderQuantity]]</f>
        <v>33.644199999999998</v>
      </c>
      <c r="M6268" s="1">
        <f>Sales[[#This Row],[OrderQuantity]]</f>
        <v>1</v>
      </c>
      <c r="N6268" s="1">
        <f>1</f>
        <v>1</v>
      </c>
      <c r="O6268" s="1">
        <f>Sales[[#This Row],[TotalSales]]-Sales[[#This Row],[TotalCost]]</f>
        <v>21.616399999999999</v>
      </c>
      <c r="P6268" s="1">
        <f>Sales[[#This Row],[ProductCost]]*Sales[[#This Row],[OrderQuantity]]</f>
        <v>12.027799999999999</v>
      </c>
      <c r="Q6268" s="1" t="str">
        <f>VLOOKUP(Sales[[#This Row],[ProductKey]], Products!$A$2:$D$1000, 4, FALSE)</f>
        <v>Sport-100 Helmet, Blue</v>
      </c>
    </row>
    <row r="6269" spans="1:17" x14ac:dyDescent="0.25">
      <c r="A6269" s="2">
        <v>38323</v>
      </c>
      <c r="B6269" s="1" t="s">
        <v>3719</v>
      </c>
      <c r="C6269">
        <v>220</v>
      </c>
      <c r="D6269">
        <v>28554</v>
      </c>
      <c r="E6269">
        <v>8</v>
      </c>
      <c r="F6269">
        <v>2</v>
      </c>
      <c r="G6269">
        <v>1</v>
      </c>
      <c r="H6269" s="2">
        <v>43436</v>
      </c>
      <c r="I6269" t="str">
        <f>VLOOKUP(Sales[[#This Row],[TerritoryKey]], Territories[], 2, FALSE)</f>
        <v>Germany</v>
      </c>
      <c r="J6269">
        <f>_xlfn.XLOOKUP(Sales[[#This Row],[ProductKey]], Products!$A:$A, Products!$J:$J)</f>
        <v>12.027799999999999</v>
      </c>
      <c r="K6269">
        <f>_xlfn.XLOOKUP(Sales[[#This Row],[ProductKey]], Products!$A:$A, Products!$K:$K)</f>
        <v>33.644199999999998</v>
      </c>
      <c r="L6269" s="1">
        <f>Sales[[#This Row],[ProductPrice]]*Sales[[#This Row],[OrderQuantity]]</f>
        <v>33.644199999999998</v>
      </c>
      <c r="M6269" s="1">
        <f>Sales[[#This Row],[OrderQuantity]]</f>
        <v>1</v>
      </c>
      <c r="N6269" s="1">
        <f>1</f>
        <v>1</v>
      </c>
      <c r="O6269" s="1">
        <f>Sales[[#This Row],[TotalSales]]-Sales[[#This Row],[TotalCost]]</f>
        <v>21.616399999999999</v>
      </c>
      <c r="P6269" s="1">
        <f>Sales[[#This Row],[ProductCost]]*Sales[[#This Row],[OrderQuantity]]</f>
        <v>12.027799999999999</v>
      </c>
      <c r="Q6269" s="1" t="str">
        <f>VLOOKUP(Sales[[#This Row],[ProductKey]], Products!$A$2:$D$1000, 4, FALSE)</f>
        <v>Sport-100 Helmet, Blue</v>
      </c>
    </row>
    <row r="6270" spans="1:17" x14ac:dyDescent="0.25">
      <c r="A6270" s="2">
        <v>38018</v>
      </c>
      <c r="B6270" s="1" t="s">
        <v>3726</v>
      </c>
      <c r="C6270">
        <v>220</v>
      </c>
      <c r="D6270">
        <v>27632</v>
      </c>
      <c r="E6270">
        <v>6</v>
      </c>
      <c r="F6270">
        <v>2</v>
      </c>
      <c r="G6270">
        <v>1</v>
      </c>
      <c r="H6270" s="2">
        <v>43132</v>
      </c>
      <c r="I6270" t="str">
        <f>VLOOKUP(Sales[[#This Row],[TerritoryKey]], Territories[], 2, FALSE)</f>
        <v>Canada</v>
      </c>
      <c r="J6270">
        <f>_xlfn.XLOOKUP(Sales[[#This Row],[ProductKey]], Products!$A:$A, Products!$J:$J)</f>
        <v>12.027799999999999</v>
      </c>
      <c r="K6270">
        <f>_xlfn.XLOOKUP(Sales[[#This Row],[ProductKey]], Products!$A:$A, Products!$K:$K)</f>
        <v>33.644199999999998</v>
      </c>
      <c r="L6270" s="1">
        <f>Sales[[#This Row],[ProductPrice]]*Sales[[#This Row],[OrderQuantity]]</f>
        <v>33.644199999999998</v>
      </c>
      <c r="M6270" s="1">
        <f>Sales[[#This Row],[OrderQuantity]]</f>
        <v>1</v>
      </c>
      <c r="N6270" s="1">
        <f>1</f>
        <v>1</v>
      </c>
      <c r="O6270" s="1">
        <f>Sales[[#This Row],[TotalSales]]-Sales[[#This Row],[TotalCost]]</f>
        <v>21.616399999999999</v>
      </c>
      <c r="P6270" s="1">
        <f>Sales[[#This Row],[ProductCost]]*Sales[[#This Row],[OrderQuantity]]</f>
        <v>12.027799999999999</v>
      </c>
      <c r="Q6270" s="1" t="str">
        <f>VLOOKUP(Sales[[#This Row],[ProductKey]], Products!$A$2:$D$1000, 4, FALSE)</f>
        <v>Sport-100 Helmet, Blue</v>
      </c>
    </row>
    <row r="6271" spans="1:17" x14ac:dyDescent="0.25">
      <c r="A6271" s="2">
        <v>37845</v>
      </c>
      <c r="B6271" s="1" t="s">
        <v>3751</v>
      </c>
      <c r="C6271">
        <v>220</v>
      </c>
      <c r="D6271">
        <v>14618</v>
      </c>
      <c r="E6271">
        <v>1</v>
      </c>
      <c r="F6271">
        <v>2</v>
      </c>
      <c r="G6271">
        <v>1</v>
      </c>
      <c r="H6271" s="2">
        <v>42959</v>
      </c>
      <c r="I6271" t="str">
        <f>VLOOKUP(Sales[[#This Row],[TerritoryKey]], Territories[], 2, FALSE)</f>
        <v>Northwest</v>
      </c>
      <c r="J6271">
        <f>_xlfn.XLOOKUP(Sales[[#This Row],[ProductKey]], Products!$A:$A, Products!$J:$J)</f>
        <v>12.027799999999999</v>
      </c>
      <c r="K6271">
        <f>_xlfn.XLOOKUP(Sales[[#This Row],[ProductKey]], Products!$A:$A, Products!$K:$K)</f>
        <v>33.644199999999998</v>
      </c>
      <c r="L6271" s="1">
        <f>Sales[[#This Row],[ProductPrice]]*Sales[[#This Row],[OrderQuantity]]</f>
        <v>33.644199999999998</v>
      </c>
      <c r="M6271" s="1">
        <f>Sales[[#This Row],[OrderQuantity]]</f>
        <v>1</v>
      </c>
      <c r="N6271" s="1">
        <f>1</f>
        <v>1</v>
      </c>
      <c r="O6271" s="1">
        <f>Sales[[#This Row],[TotalSales]]-Sales[[#This Row],[TotalCost]]</f>
        <v>21.616399999999999</v>
      </c>
      <c r="P6271" s="1">
        <f>Sales[[#This Row],[ProductCost]]*Sales[[#This Row],[OrderQuantity]]</f>
        <v>12.027799999999999</v>
      </c>
      <c r="Q6271" s="1" t="str">
        <f>VLOOKUP(Sales[[#This Row],[ProductKey]], Products!$A$2:$D$1000, 4, FALSE)</f>
        <v>Sport-100 Helmet, Blue</v>
      </c>
    </row>
    <row r="6272" spans="1:17" x14ac:dyDescent="0.25">
      <c r="A6272" s="2">
        <v>38140</v>
      </c>
      <c r="B6272" s="1" t="s">
        <v>3760</v>
      </c>
      <c r="C6272">
        <v>220</v>
      </c>
      <c r="D6272">
        <v>28699</v>
      </c>
      <c r="E6272">
        <v>8</v>
      </c>
      <c r="F6272">
        <v>2</v>
      </c>
      <c r="G6272">
        <v>1</v>
      </c>
      <c r="H6272" s="2">
        <v>43253</v>
      </c>
      <c r="I6272" t="str">
        <f>VLOOKUP(Sales[[#This Row],[TerritoryKey]], Territories[], 2, FALSE)</f>
        <v>Germany</v>
      </c>
      <c r="J6272">
        <f>_xlfn.XLOOKUP(Sales[[#This Row],[ProductKey]], Products!$A:$A, Products!$J:$J)</f>
        <v>12.027799999999999</v>
      </c>
      <c r="K6272">
        <f>_xlfn.XLOOKUP(Sales[[#This Row],[ProductKey]], Products!$A:$A, Products!$K:$K)</f>
        <v>33.644199999999998</v>
      </c>
      <c r="L6272" s="1">
        <f>Sales[[#This Row],[ProductPrice]]*Sales[[#This Row],[OrderQuantity]]</f>
        <v>33.644199999999998</v>
      </c>
      <c r="M6272" s="1">
        <f>Sales[[#This Row],[OrderQuantity]]</f>
        <v>1</v>
      </c>
      <c r="N6272" s="1">
        <f>1</f>
        <v>1</v>
      </c>
      <c r="O6272" s="1">
        <f>Sales[[#This Row],[TotalSales]]-Sales[[#This Row],[TotalCost]]</f>
        <v>21.616399999999999</v>
      </c>
      <c r="P6272" s="1">
        <f>Sales[[#This Row],[ProductCost]]*Sales[[#This Row],[OrderQuantity]]</f>
        <v>12.027799999999999</v>
      </c>
      <c r="Q6272" s="1" t="str">
        <f>VLOOKUP(Sales[[#This Row],[ProductKey]], Products!$A$2:$D$1000, 4, FALSE)</f>
        <v>Sport-100 Helmet, Blue</v>
      </c>
    </row>
    <row r="6273" spans="1:17" x14ac:dyDescent="0.25">
      <c r="A6273" s="2">
        <v>37906</v>
      </c>
      <c r="B6273" s="1" t="s">
        <v>3764</v>
      </c>
      <c r="C6273">
        <v>220</v>
      </c>
      <c r="D6273">
        <v>13107</v>
      </c>
      <c r="E6273">
        <v>9</v>
      </c>
      <c r="F6273">
        <v>2</v>
      </c>
      <c r="G6273">
        <v>1</v>
      </c>
      <c r="H6273" s="2">
        <v>43020</v>
      </c>
      <c r="I6273" t="str">
        <f>VLOOKUP(Sales[[#This Row],[TerritoryKey]], Territories[], 2, FALSE)</f>
        <v>Australia</v>
      </c>
      <c r="J6273">
        <f>_xlfn.XLOOKUP(Sales[[#This Row],[ProductKey]], Products!$A:$A, Products!$J:$J)</f>
        <v>12.027799999999999</v>
      </c>
      <c r="K6273">
        <f>_xlfn.XLOOKUP(Sales[[#This Row],[ProductKey]], Products!$A:$A, Products!$K:$K)</f>
        <v>33.644199999999998</v>
      </c>
      <c r="L6273" s="1">
        <f>Sales[[#This Row],[ProductPrice]]*Sales[[#This Row],[OrderQuantity]]</f>
        <v>33.644199999999998</v>
      </c>
      <c r="M6273" s="1">
        <f>Sales[[#This Row],[OrderQuantity]]</f>
        <v>1</v>
      </c>
      <c r="N6273" s="1">
        <f>1</f>
        <v>1</v>
      </c>
      <c r="O6273" s="1">
        <f>Sales[[#This Row],[TotalSales]]-Sales[[#This Row],[TotalCost]]</f>
        <v>21.616399999999999</v>
      </c>
      <c r="P6273" s="1">
        <f>Sales[[#This Row],[ProductCost]]*Sales[[#This Row],[OrderQuantity]]</f>
        <v>12.027799999999999</v>
      </c>
      <c r="Q6273" s="1" t="str">
        <f>VLOOKUP(Sales[[#This Row],[ProductKey]], Products!$A$2:$D$1000, 4, FALSE)</f>
        <v>Sport-100 Helmet, Blue</v>
      </c>
    </row>
    <row r="6274" spans="1:17" x14ac:dyDescent="0.25">
      <c r="A6274" s="2">
        <v>38080</v>
      </c>
      <c r="B6274" s="1" t="s">
        <v>3860</v>
      </c>
      <c r="C6274">
        <v>220</v>
      </c>
      <c r="D6274">
        <v>13406</v>
      </c>
      <c r="E6274">
        <v>8</v>
      </c>
      <c r="F6274">
        <v>2</v>
      </c>
      <c r="G6274">
        <v>1</v>
      </c>
      <c r="H6274" s="2">
        <v>43193</v>
      </c>
      <c r="I6274" t="str">
        <f>VLOOKUP(Sales[[#This Row],[TerritoryKey]], Territories[], 2, FALSE)</f>
        <v>Germany</v>
      </c>
      <c r="J6274">
        <f>_xlfn.XLOOKUP(Sales[[#This Row],[ProductKey]], Products!$A:$A, Products!$J:$J)</f>
        <v>12.027799999999999</v>
      </c>
      <c r="K6274">
        <f>_xlfn.XLOOKUP(Sales[[#This Row],[ProductKey]], Products!$A:$A, Products!$K:$K)</f>
        <v>33.644199999999998</v>
      </c>
      <c r="L6274" s="1">
        <f>Sales[[#This Row],[ProductPrice]]*Sales[[#This Row],[OrderQuantity]]</f>
        <v>33.644199999999998</v>
      </c>
      <c r="M6274" s="1">
        <f>Sales[[#This Row],[OrderQuantity]]</f>
        <v>1</v>
      </c>
      <c r="N6274" s="1">
        <f>1</f>
        <v>1</v>
      </c>
      <c r="O6274" s="1">
        <f>Sales[[#This Row],[TotalSales]]-Sales[[#This Row],[TotalCost]]</f>
        <v>21.616399999999999</v>
      </c>
      <c r="P6274" s="1">
        <f>Sales[[#This Row],[ProductCost]]*Sales[[#This Row],[OrderQuantity]]</f>
        <v>12.027799999999999</v>
      </c>
      <c r="Q6274" s="1" t="str">
        <f>VLOOKUP(Sales[[#This Row],[ProductKey]], Products!$A$2:$D$1000, 4, FALSE)</f>
        <v>Sport-100 Helmet, Blue</v>
      </c>
    </row>
    <row r="6275" spans="1:17" x14ac:dyDescent="0.25">
      <c r="A6275" s="2">
        <v>38292</v>
      </c>
      <c r="B6275" s="1" t="s">
        <v>3892</v>
      </c>
      <c r="C6275">
        <v>220</v>
      </c>
      <c r="D6275">
        <v>28691</v>
      </c>
      <c r="E6275">
        <v>8</v>
      </c>
      <c r="F6275">
        <v>2</v>
      </c>
      <c r="G6275">
        <v>1</v>
      </c>
      <c r="H6275" s="2">
        <v>43405</v>
      </c>
      <c r="I6275" t="str">
        <f>VLOOKUP(Sales[[#This Row],[TerritoryKey]], Territories[], 2, FALSE)</f>
        <v>Germany</v>
      </c>
      <c r="J6275">
        <f>_xlfn.XLOOKUP(Sales[[#This Row],[ProductKey]], Products!$A:$A, Products!$J:$J)</f>
        <v>12.027799999999999</v>
      </c>
      <c r="K6275">
        <f>_xlfn.XLOOKUP(Sales[[#This Row],[ProductKey]], Products!$A:$A, Products!$K:$K)</f>
        <v>33.644199999999998</v>
      </c>
      <c r="L6275" s="1">
        <f>Sales[[#This Row],[ProductPrice]]*Sales[[#This Row],[OrderQuantity]]</f>
        <v>33.644199999999998</v>
      </c>
      <c r="M6275" s="1">
        <f>Sales[[#This Row],[OrderQuantity]]</f>
        <v>1</v>
      </c>
      <c r="N6275" s="1">
        <f>1</f>
        <v>1</v>
      </c>
      <c r="O6275" s="1">
        <f>Sales[[#This Row],[TotalSales]]-Sales[[#This Row],[TotalCost]]</f>
        <v>21.616399999999999</v>
      </c>
      <c r="P6275" s="1">
        <f>Sales[[#This Row],[ProductCost]]*Sales[[#This Row],[OrderQuantity]]</f>
        <v>12.027799999999999</v>
      </c>
      <c r="Q6275" s="1" t="str">
        <f>VLOOKUP(Sales[[#This Row],[ProductKey]], Products!$A$2:$D$1000, 4, FALSE)</f>
        <v>Sport-100 Helmet, Blue</v>
      </c>
    </row>
    <row r="6276" spans="1:17" x14ac:dyDescent="0.25">
      <c r="A6276" s="2">
        <v>37937</v>
      </c>
      <c r="B6276" s="1" t="s">
        <v>3939</v>
      </c>
      <c r="C6276">
        <v>220</v>
      </c>
      <c r="D6276">
        <v>26566</v>
      </c>
      <c r="E6276">
        <v>9</v>
      </c>
      <c r="F6276">
        <v>2</v>
      </c>
      <c r="G6276">
        <v>1</v>
      </c>
      <c r="H6276" s="2">
        <v>43051</v>
      </c>
      <c r="I6276" t="str">
        <f>VLOOKUP(Sales[[#This Row],[TerritoryKey]], Territories[], 2, FALSE)</f>
        <v>Australia</v>
      </c>
      <c r="J6276">
        <f>_xlfn.XLOOKUP(Sales[[#This Row],[ProductKey]], Products!$A:$A, Products!$J:$J)</f>
        <v>12.027799999999999</v>
      </c>
      <c r="K6276">
        <f>_xlfn.XLOOKUP(Sales[[#This Row],[ProductKey]], Products!$A:$A, Products!$K:$K)</f>
        <v>33.644199999999998</v>
      </c>
      <c r="L6276" s="1">
        <f>Sales[[#This Row],[ProductPrice]]*Sales[[#This Row],[OrderQuantity]]</f>
        <v>33.644199999999998</v>
      </c>
      <c r="M6276" s="1">
        <f>Sales[[#This Row],[OrderQuantity]]</f>
        <v>1</v>
      </c>
      <c r="N6276" s="1">
        <f>1</f>
        <v>1</v>
      </c>
      <c r="O6276" s="1">
        <f>Sales[[#This Row],[TotalSales]]-Sales[[#This Row],[TotalCost]]</f>
        <v>21.616399999999999</v>
      </c>
      <c r="P6276" s="1">
        <f>Sales[[#This Row],[ProductCost]]*Sales[[#This Row],[OrderQuantity]]</f>
        <v>12.027799999999999</v>
      </c>
      <c r="Q6276" s="1" t="str">
        <f>VLOOKUP(Sales[[#This Row],[ProductKey]], Products!$A$2:$D$1000, 4, FALSE)</f>
        <v>Sport-100 Helmet, Blue</v>
      </c>
    </row>
    <row r="6277" spans="1:17" x14ac:dyDescent="0.25">
      <c r="A6277" s="2">
        <v>38261</v>
      </c>
      <c r="B6277" s="1" t="s">
        <v>3948</v>
      </c>
      <c r="C6277">
        <v>220</v>
      </c>
      <c r="D6277">
        <v>14894</v>
      </c>
      <c r="E6277">
        <v>1</v>
      </c>
      <c r="F6277">
        <v>2</v>
      </c>
      <c r="G6277">
        <v>1</v>
      </c>
      <c r="H6277" s="2">
        <v>43374</v>
      </c>
      <c r="I6277" t="str">
        <f>VLOOKUP(Sales[[#This Row],[TerritoryKey]], Territories[], 2, FALSE)</f>
        <v>Northwest</v>
      </c>
      <c r="J6277">
        <f>_xlfn.XLOOKUP(Sales[[#This Row],[ProductKey]], Products!$A:$A, Products!$J:$J)</f>
        <v>12.027799999999999</v>
      </c>
      <c r="K6277">
        <f>_xlfn.XLOOKUP(Sales[[#This Row],[ProductKey]], Products!$A:$A, Products!$K:$K)</f>
        <v>33.644199999999998</v>
      </c>
      <c r="L6277" s="1">
        <f>Sales[[#This Row],[ProductPrice]]*Sales[[#This Row],[OrderQuantity]]</f>
        <v>33.644199999999998</v>
      </c>
      <c r="M6277" s="1">
        <f>Sales[[#This Row],[OrderQuantity]]</f>
        <v>1</v>
      </c>
      <c r="N6277" s="1">
        <f>1</f>
        <v>1</v>
      </c>
      <c r="O6277" s="1">
        <f>Sales[[#This Row],[TotalSales]]-Sales[[#This Row],[TotalCost]]</f>
        <v>21.616399999999999</v>
      </c>
      <c r="P6277" s="1">
        <f>Sales[[#This Row],[ProductCost]]*Sales[[#This Row],[OrderQuantity]]</f>
        <v>12.027799999999999</v>
      </c>
      <c r="Q6277" s="1" t="str">
        <f>VLOOKUP(Sales[[#This Row],[ProductKey]], Products!$A$2:$D$1000, 4, FALSE)</f>
        <v>Sport-100 Helmet, Blue</v>
      </c>
    </row>
    <row r="6278" spans="1:17" x14ac:dyDescent="0.25">
      <c r="A6278" s="2">
        <v>38018</v>
      </c>
      <c r="B6278" s="1" t="s">
        <v>4048</v>
      </c>
      <c r="C6278">
        <v>220</v>
      </c>
      <c r="D6278">
        <v>12862</v>
      </c>
      <c r="E6278">
        <v>7</v>
      </c>
      <c r="F6278">
        <v>2</v>
      </c>
      <c r="G6278">
        <v>1</v>
      </c>
      <c r="H6278" s="2">
        <v>43132</v>
      </c>
      <c r="I6278" t="str">
        <f>VLOOKUP(Sales[[#This Row],[TerritoryKey]], Territories[], 2, FALSE)</f>
        <v>France</v>
      </c>
      <c r="J6278">
        <f>_xlfn.XLOOKUP(Sales[[#This Row],[ProductKey]], Products!$A:$A, Products!$J:$J)</f>
        <v>12.027799999999999</v>
      </c>
      <c r="K6278">
        <f>_xlfn.XLOOKUP(Sales[[#This Row],[ProductKey]], Products!$A:$A, Products!$K:$K)</f>
        <v>33.644199999999998</v>
      </c>
      <c r="L6278" s="1">
        <f>Sales[[#This Row],[ProductPrice]]*Sales[[#This Row],[OrderQuantity]]</f>
        <v>33.644199999999998</v>
      </c>
      <c r="M6278" s="1">
        <f>Sales[[#This Row],[OrderQuantity]]</f>
        <v>1</v>
      </c>
      <c r="N6278" s="1">
        <f>1</f>
        <v>1</v>
      </c>
      <c r="O6278" s="1">
        <f>Sales[[#This Row],[TotalSales]]-Sales[[#This Row],[TotalCost]]</f>
        <v>21.616399999999999</v>
      </c>
      <c r="P6278" s="1">
        <f>Sales[[#This Row],[ProductCost]]*Sales[[#This Row],[OrderQuantity]]</f>
        <v>12.027799999999999</v>
      </c>
      <c r="Q6278" s="1" t="str">
        <f>VLOOKUP(Sales[[#This Row],[ProductKey]], Products!$A$2:$D$1000, 4, FALSE)</f>
        <v>Sport-100 Helmet, Blue</v>
      </c>
    </row>
    <row r="6279" spans="1:17" x14ac:dyDescent="0.25">
      <c r="A6279" s="2">
        <v>38169</v>
      </c>
      <c r="B6279" s="1" t="s">
        <v>4050</v>
      </c>
      <c r="C6279">
        <v>220</v>
      </c>
      <c r="D6279">
        <v>14384</v>
      </c>
      <c r="E6279">
        <v>1</v>
      </c>
      <c r="F6279">
        <v>2</v>
      </c>
      <c r="G6279">
        <v>1</v>
      </c>
      <c r="H6279" s="2">
        <v>43282</v>
      </c>
      <c r="I6279" t="str">
        <f>VLOOKUP(Sales[[#This Row],[TerritoryKey]], Territories[], 2, FALSE)</f>
        <v>Northwest</v>
      </c>
      <c r="J6279">
        <f>_xlfn.XLOOKUP(Sales[[#This Row],[ProductKey]], Products!$A:$A, Products!$J:$J)</f>
        <v>12.027799999999999</v>
      </c>
      <c r="K6279">
        <f>_xlfn.XLOOKUP(Sales[[#This Row],[ProductKey]], Products!$A:$A, Products!$K:$K)</f>
        <v>33.644199999999998</v>
      </c>
      <c r="L6279" s="1">
        <f>Sales[[#This Row],[ProductPrice]]*Sales[[#This Row],[OrderQuantity]]</f>
        <v>33.644199999999998</v>
      </c>
      <c r="M6279" s="1">
        <f>Sales[[#This Row],[OrderQuantity]]</f>
        <v>1</v>
      </c>
      <c r="N6279" s="1">
        <f>1</f>
        <v>1</v>
      </c>
      <c r="O6279" s="1">
        <f>Sales[[#This Row],[TotalSales]]-Sales[[#This Row],[TotalCost]]</f>
        <v>21.616399999999999</v>
      </c>
      <c r="P6279" s="1">
        <f>Sales[[#This Row],[ProductCost]]*Sales[[#This Row],[OrderQuantity]]</f>
        <v>12.027799999999999</v>
      </c>
      <c r="Q6279" s="1" t="str">
        <f>VLOOKUP(Sales[[#This Row],[ProductKey]], Products!$A$2:$D$1000, 4, FALSE)</f>
        <v>Sport-100 Helmet, Blue</v>
      </c>
    </row>
    <row r="6280" spans="1:17" x14ac:dyDescent="0.25">
      <c r="A6280" s="2">
        <v>38202</v>
      </c>
      <c r="B6280" s="1" t="s">
        <v>4072</v>
      </c>
      <c r="C6280">
        <v>220</v>
      </c>
      <c r="D6280">
        <v>21584</v>
      </c>
      <c r="E6280">
        <v>1</v>
      </c>
      <c r="F6280">
        <v>2</v>
      </c>
      <c r="G6280">
        <v>1</v>
      </c>
      <c r="H6280" s="2">
        <v>43315</v>
      </c>
      <c r="I6280" t="str">
        <f>VLOOKUP(Sales[[#This Row],[TerritoryKey]], Territories[], 2, FALSE)</f>
        <v>Northwest</v>
      </c>
      <c r="J6280">
        <f>_xlfn.XLOOKUP(Sales[[#This Row],[ProductKey]], Products!$A:$A, Products!$J:$J)</f>
        <v>12.027799999999999</v>
      </c>
      <c r="K6280">
        <f>_xlfn.XLOOKUP(Sales[[#This Row],[ProductKey]], Products!$A:$A, Products!$K:$K)</f>
        <v>33.644199999999998</v>
      </c>
      <c r="L6280" s="1">
        <f>Sales[[#This Row],[ProductPrice]]*Sales[[#This Row],[OrderQuantity]]</f>
        <v>33.644199999999998</v>
      </c>
      <c r="M6280" s="1">
        <f>Sales[[#This Row],[OrderQuantity]]</f>
        <v>1</v>
      </c>
      <c r="N6280" s="1">
        <f>1</f>
        <v>1</v>
      </c>
      <c r="O6280" s="1">
        <f>Sales[[#This Row],[TotalSales]]-Sales[[#This Row],[TotalCost]]</f>
        <v>21.616399999999999</v>
      </c>
      <c r="P6280" s="1">
        <f>Sales[[#This Row],[ProductCost]]*Sales[[#This Row],[OrderQuantity]]</f>
        <v>12.027799999999999</v>
      </c>
      <c r="Q6280" s="1" t="str">
        <f>VLOOKUP(Sales[[#This Row],[ProductKey]], Products!$A$2:$D$1000, 4, FALSE)</f>
        <v>Sport-100 Helmet, Blue</v>
      </c>
    </row>
    <row r="6281" spans="1:17" x14ac:dyDescent="0.25">
      <c r="A6281" s="2">
        <v>38020</v>
      </c>
      <c r="B6281" s="1" t="s">
        <v>4092</v>
      </c>
      <c r="C6281">
        <v>220</v>
      </c>
      <c r="D6281">
        <v>27406</v>
      </c>
      <c r="E6281">
        <v>6</v>
      </c>
      <c r="F6281">
        <v>2</v>
      </c>
      <c r="G6281">
        <v>1</v>
      </c>
      <c r="H6281" s="2">
        <v>43134</v>
      </c>
      <c r="I6281" t="str">
        <f>VLOOKUP(Sales[[#This Row],[TerritoryKey]], Territories[], 2, FALSE)</f>
        <v>Canada</v>
      </c>
      <c r="J6281">
        <f>_xlfn.XLOOKUP(Sales[[#This Row],[ProductKey]], Products!$A:$A, Products!$J:$J)</f>
        <v>12.027799999999999</v>
      </c>
      <c r="K6281">
        <f>_xlfn.XLOOKUP(Sales[[#This Row],[ProductKey]], Products!$A:$A, Products!$K:$K)</f>
        <v>33.644199999999998</v>
      </c>
      <c r="L6281" s="1">
        <f>Sales[[#This Row],[ProductPrice]]*Sales[[#This Row],[OrderQuantity]]</f>
        <v>33.644199999999998</v>
      </c>
      <c r="M6281" s="1">
        <f>Sales[[#This Row],[OrderQuantity]]</f>
        <v>1</v>
      </c>
      <c r="N6281" s="1">
        <f>1</f>
        <v>1</v>
      </c>
      <c r="O6281" s="1">
        <f>Sales[[#This Row],[TotalSales]]-Sales[[#This Row],[TotalCost]]</f>
        <v>21.616399999999999</v>
      </c>
      <c r="P6281" s="1">
        <f>Sales[[#This Row],[ProductCost]]*Sales[[#This Row],[OrderQuantity]]</f>
        <v>12.027799999999999</v>
      </c>
      <c r="Q6281" s="1" t="str">
        <f>VLOOKUP(Sales[[#This Row],[ProductKey]], Products!$A$2:$D$1000, 4, FALSE)</f>
        <v>Sport-100 Helmet, Blue</v>
      </c>
    </row>
    <row r="6282" spans="1:17" x14ac:dyDescent="0.25">
      <c r="A6282" s="2">
        <v>38263</v>
      </c>
      <c r="B6282" s="1" t="s">
        <v>4093</v>
      </c>
      <c r="C6282">
        <v>220</v>
      </c>
      <c r="D6282">
        <v>14776</v>
      </c>
      <c r="E6282">
        <v>10</v>
      </c>
      <c r="F6282">
        <v>2</v>
      </c>
      <c r="G6282">
        <v>1</v>
      </c>
      <c r="H6282" s="2">
        <v>43376</v>
      </c>
      <c r="I6282" t="str">
        <f>VLOOKUP(Sales[[#This Row],[TerritoryKey]], Territories[], 2, FALSE)</f>
        <v>United Kingdom</v>
      </c>
      <c r="J6282">
        <f>_xlfn.XLOOKUP(Sales[[#This Row],[ProductKey]], Products!$A:$A, Products!$J:$J)</f>
        <v>12.027799999999999</v>
      </c>
      <c r="K6282">
        <f>_xlfn.XLOOKUP(Sales[[#This Row],[ProductKey]], Products!$A:$A, Products!$K:$K)</f>
        <v>33.644199999999998</v>
      </c>
      <c r="L6282" s="1">
        <f>Sales[[#This Row],[ProductPrice]]*Sales[[#This Row],[OrderQuantity]]</f>
        <v>33.644199999999998</v>
      </c>
      <c r="M6282" s="1">
        <f>Sales[[#This Row],[OrderQuantity]]</f>
        <v>1</v>
      </c>
      <c r="N6282" s="1">
        <f>1</f>
        <v>1</v>
      </c>
      <c r="O6282" s="1">
        <f>Sales[[#This Row],[TotalSales]]-Sales[[#This Row],[TotalCost]]</f>
        <v>21.616399999999999</v>
      </c>
      <c r="P6282" s="1">
        <f>Sales[[#This Row],[ProductCost]]*Sales[[#This Row],[OrderQuantity]]</f>
        <v>12.027799999999999</v>
      </c>
      <c r="Q6282" s="1" t="str">
        <f>VLOOKUP(Sales[[#This Row],[ProductKey]], Products!$A$2:$D$1000, 4, FALSE)</f>
        <v>Sport-100 Helmet, Blue</v>
      </c>
    </row>
    <row r="6283" spans="1:17" x14ac:dyDescent="0.25">
      <c r="A6283" s="2">
        <v>38018</v>
      </c>
      <c r="B6283" s="1" t="s">
        <v>4133</v>
      </c>
      <c r="C6283">
        <v>220</v>
      </c>
      <c r="D6283">
        <v>12036</v>
      </c>
      <c r="E6283">
        <v>9</v>
      </c>
      <c r="F6283">
        <v>2</v>
      </c>
      <c r="G6283">
        <v>1</v>
      </c>
      <c r="H6283" s="2">
        <v>43132</v>
      </c>
      <c r="I6283" t="str">
        <f>VLOOKUP(Sales[[#This Row],[TerritoryKey]], Territories[], 2, FALSE)</f>
        <v>Australia</v>
      </c>
      <c r="J6283">
        <f>_xlfn.XLOOKUP(Sales[[#This Row],[ProductKey]], Products!$A:$A, Products!$J:$J)</f>
        <v>12.027799999999999</v>
      </c>
      <c r="K6283">
        <f>_xlfn.XLOOKUP(Sales[[#This Row],[ProductKey]], Products!$A:$A, Products!$K:$K)</f>
        <v>33.644199999999998</v>
      </c>
      <c r="L6283" s="1">
        <f>Sales[[#This Row],[ProductPrice]]*Sales[[#This Row],[OrderQuantity]]</f>
        <v>33.644199999999998</v>
      </c>
      <c r="M6283" s="1">
        <f>Sales[[#This Row],[OrderQuantity]]</f>
        <v>1</v>
      </c>
      <c r="N6283" s="1">
        <f>1</f>
        <v>1</v>
      </c>
      <c r="O6283" s="1">
        <f>Sales[[#This Row],[TotalSales]]-Sales[[#This Row],[TotalCost]]</f>
        <v>21.616399999999999</v>
      </c>
      <c r="P6283" s="1">
        <f>Sales[[#This Row],[ProductCost]]*Sales[[#This Row],[OrderQuantity]]</f>
        <v>12.027799999999999</v>
      </c>
      <c r="Q6283" s="1" t="str">
        <f>VLOOKUP(Sales[[#This Row],[ProductKey]], Products!$A$2:$D$1000, 4, FALSE)</f>
        <v>Sport-100 Helmet, Blue</v>
      </c>
    </row>
    <row r="6284" spans="1:17" x14ac:dyDescent="0.25">
      <c r="A6284" s="2">
        <v>38231</v>
      </c>
      <c r="B6284" s="1" t="s">
        <v>4139</v>
      </c>
      <c r="C6284">
        <v>220</v>
      </c>
      <c r="D6284">
        <v>26746</v>
      </c>
      <c r="E6284">
        <v>9</v>
      </c>
      <c r="F6284">
        <v>2</v>
      </c>
      <c r="G6284">
        <v>1</v>
      </c>
      <c r="H6284" s="2">
        <v>43344</v>
      </c>
      <c r="I6284" t="str">
        <f>VLOOKUP(Sales[[#This Row],[TerritoryKey]], Territories[], 2, FALSE)</f>
        <v>Australia</v>
      </c>
      <c r="J6284">
        <f>_xlfn.XLOOKUP(Sales[[#This Row],[ProductKey]], Products!$A:$A, Products!$J:$J)</f>
        <v>12.027799999999999</v>
      </c>
      <c r="K6284">
        <f>_xlfn.XLOOKUP(Sales[[#This Row],[ProductKey]], Products!$A:$A, Products!$K:$K)</f>
        <v>33.644199999999998</v>
      </c>
      <c r="L6284" s="1">
        <f>Sales[[#This Row],[ProductPrice]]*Sales[[#This Row],[OrderQuantity]]</f>
        <v>33.644199999999998</v>
      </c>
      <c r="M6284" s="1">
        <f>Sales[[#This Row],[OrderQuantity]]</f>
        <v>1</v>
      </c>
      <c r="N6284" s="1">
        <f>1</f>
        <v>1</v>
      </c>
      <c r="O6284" s="1">
        <f>Sales[[#This Row],[TotalSales]]-Sales[[#This Row],[TotalCost]]</f>
        <v>21.616399999999999</v>
      </c>
      <c r="P6284" s="1">
        <f>Sales[[#This Row],[ProductCost]]*Sales[[#This Row],[OrderQuantity]]</f>
        <v>12.027799999999999</v>
      </c>
      <c r="Q6284" s="1" t="str">
        <f>VLOOKUP(Sales[[#This Row],[ProductKey]], Products!$A$2:$D$1000, 4, FALSE)</f>
        <v>Sport-100 Helmet, Blue</v>
      </c>
    </row>
    <row r="6285" spans="1:17" x14ac:dyDescent="0.25">
      <c r="A6285" s="2">
        <v>38020</v>
      </c>
      <c r="B6285" s="1" t="s">
        <v>4144</v>
      </c>
      <c r="C6285">
        <v>220</v>
      </c>
      <c r="D6285">
        <v>18543</v>
      </c>
      <c r="E6285">
        <v>4</v>
      </c>
      <c r="F6285">
        <v>2</v>
      </c>
      <c r="G6285">
        <v>1</v>
      </c>
      <c r="H6285" s="2">
        <v>43134</v>
      </c>
      <c r="I6285" t="str">
        <f>VLOOKUP(Sales[[#This Row],[TerritoryKey]], Territories[], 2, FALSE)</f>
        <v>Southwest</v>
      </c>
      <c r="J6285">
        <f>_xlfn.XLOOKUP(Sales[[#This Row],[ProductKey]], Products!$A:$A, Products!$J:$J)</f>
        <v>12.027799999999999</v>
      </c>
      <c r="K6285">
        <f>_xlfn.XLOOKUP(Sales[[#This Row],[ProductKey]], Products!$A:$A, Products!$K:$K)</f>
        <v>33.644199999999998</v>
      </c>
      <c r="L6285" s="1">
        <f>Sales[[#This Row],[ProductPrice]]*Sales[[#This Row],[OrderQuantity]]</f>
        <v>33.644199999999998</v>
      </c>
      <c r="M6285" s="1">
        <f>Sales[[#This Row],[OrderQuantity]]</f>
        <v>1</v>
      </c>
      <c r="N6285" s="1">
        <f>1</f>
        <v>1</v>
      </c>
      <c r="O6285" s="1">
        <f>Sales[[#This Row],[TotalSales]]-Sales[[#This Row],[TotalCost]]</f>
        <v>21.616399999999999</v>
      </c>
      <c r="P6285" s="1">
        <f>Sales[[#This Row],[ProductCost]]*Sales[[#This Row],[OrderQuantity]]</f>
        <v>12.027799999999999</v>
      </c>
      <c r="Q6285" s="1" t="str">
        <f>VLOOKUP(Sales[[#This Row],[ProductKey]], Products!$A$2:$D$1000, 4, FALSE)</f>
        <v>Sport-100 Helmet, Blue</v>
      </c>
    </row>
    <row r="6286" spans="1:17" x14ac:dyDescent="0.25">
      <c r="A6286" s="2">
        <v>38110</v>
      </c>
      <c r="B6286" s="1" t="s">
        <v>4260</v>
      </c>
      <c r="C6286">
        <v>220</v>
      </c>
      <c r="D6286">
        <v>26747</v>
      </c>
      <c r="E6286">
        <v>9</v>
      </c>
      <c r="F6286">
        <v>2</v>
      </c>
      <c r="G6286">
        <v>1</v>
      </c>
      <c r="H6286" s="2">
        <v>43223</v>
      </c>
      <c r="I6286" t="str">
        <f>VLOOKUP(Sales[[#This Row],[TerritoryKey]], Territories[], 2, FALSE)</f>
        <v>Australia</v>
      </c>
      <c r="J6286">
        <f>_xlfn.XLOOKUP(Sales[[#This Row],[ProductKey]], Products!$A:$A, Products!$J:$J)</f>
        <v>12.027799999999999</v>
      </c>
      <c r="K6286">
        <f>_xlfn.XLOOKUP(Sales[[#This Row],[ProductKey]], Products!$A:$A, Products!$K:$K)</f>
        <v>33.644199999999998</v>
      </c>
      <c r="L6286" s="1">
        <f>Sales[[#This Row],[ProductPrice]]*Sales[[#This Row],[OrderQuantity]]</f>
        <v>33.644199999999998</v>
      </c>
      <c r="M6286" s="1">
        <f>Sales[[#This Row],[OrderQuantity]]</f>
        <v>1</v>
      </c>
      <c r="N6286" s="1">
        <f>1</f>
        <v>1</v>
      </c>
      <c r="O6286" s="1">
        <f>Sales[[#This Row],[TotalSales]]-Sales[[#This Row],[TotalCost]]</f>
        <v>21.616399999999999</v>
      </c>
      <c r="P6286" s="1">
        <f>Sales[[#This Row],[ProductCost]]*Sales[[#This Row],[OrderQuantity]]</f>
        <v>12.027799999999999</v>
      </c>
      <c r="Q6286" s="1" t="str">
        <f>VLOOKUP(Sales[[#This Row],[ProductKey]], Products!$A$2:$D$1000, 4, FALSE)</f>
        <v>Sport-100 Helmet, Blue</v>
      </c>
    </row>
    <row r="6287" spans="1:17" x14ac:dyDescent="0.25">
      <c r="A6287" s="2">
        <v>38233</v>
      </c>
      <c r="B6287" s="1" t="s">
        <v>4291</v>
      </c>
      <c r="C6287">
        <v>220</v>
      </c>
      <c r="D6287">
        <v>15057</v>
      </c>
      <c r="E6287">
        <v>10</v>
      </c>
      <c r="F6287">
        <v>2</v>
      </c>
      <c r="G6287">
        <v>1</v>
      </c>
      <c r="H6287" s="2">
        <v>43346</v>
      </c>
      <c r="I6287" t="str">
        <f>VLOOKUP(Sales[[#This Row],[TerritoryKey]], Territories[], 2, FALSE)</f>
        <v>United Kingdom</v>
      </c>
      <c r="J6287">
        <f>_xlfn.XLOOKUP(Sales[[#This Row],[ProductKey]], Products!$A:$A, Products!$J:$J)</f>
        <v>12.027799999999999</v>
      </c>
      <c r="K6287">
        <f>_xlfn.XLOOKUP(Sales[[#This Row],[ProductKey]], Products!$A:$A, Products!$K:$K)</f>
        <v>33.644199999999998</v>
      </c>
      <c r="L6287" s="1">
        <f>Sales[[#This Row],[ProductPrice]]*Sales[[#This Row],[OrderQuantity]]</f>
        <v>33.644199999999998</v>
      </c>
      <c r="M6287" s="1">
        <f>Sales[[#This Row],[OrderQuantity]]</f>
        <v>1</v>
      </c>
      <c r="N6287" s="1">
        <f>1</f>
        <v>1</v>
      </c>
      <c r="O6287" s="1">
        <f>Sales[[#This Row],[TotalSales]]-Sales[[#This Row],[TotalCost]]</f>
        <v>21.616399999999999</v>
      </c>
      <c r="P6287" s="1">
        <f>Sales[[#This Row],[ProductCost]]*Sales[[#This Row],[OrderQuantity]]</f>
        <v>12.027799999999999</v>
      </c>
      <c r="Q6287" s="1" t="str">
        <f>VLOOKUP(Sales[[#This Row],[ProductKey]], Products!$A$2:$D$1000, 4, FALSE)</f>
        <v>Sport-100 Helmet, Blue</v>
      </c>
    </row>
    <row r="6288" spans="1:17" x14ac:dyDescent="0.25">
      <c r="A6288" s="2">
        <v>38108</v>
      </c>
      <c r="B6288" s="1" t="s">
        <v>4328</v>
      </c>
      <c r="C6288">
        <v>220</v>
      </c>
      <c r="D6288">
        <v>26191</v>
      </c>
      <c r="E6288">
        <v>9</v>
      </c>
      <c r="F6288">
        <v>2</v>
      </c>
      <c r="G6288">
        <v>1</v>
      </c>
      <c r="H6288" s="2">
        <v>43221</v>
      </c>
      <c r="I6288" t="str">
        <f>VLOOKUP(Sales[[#This Row],[TerritoryKey]], Territories[], 2, FALSE)</f>
        <v>Australia</v>
      </c>
      <c r="J6288">
        <f>_xlfn.XLOOKUP(Sales[[#This Row],[ProductKey]], Products!$A:$A, Products!$J:$J)</f>
        <v>12.027799999999999</v>
      </c>
      <c r="K6288">
        <f>_xlfn.XLOOKUP(Sales[[#This Row],[ProductKey]], Products!$A:$A, Products!$K:$K)</f>
        <v>33.644199999999998</v>
      </c>
      <c r="L6288" s="1">
        <f>Sales[[#This Row],[ProductPrice]]*Sales[[#This Row],[OrderQuantity]]</f>
        <v>33.644199999999998</v>
      </c>
      <c r="M6288" s="1">
        <f>Sales[[#This Row],[OrderQuantity]]</f>
        <v>1</v>
      </c>
      <c r="N6288" s="1">
        <f>1</f>
        <v>1</v>
      </c>
      <c r="O6288" s="1">
        <f>Sales[[#This Row],[TotalSales]]-Sales[[#This Row],[TotalCost]]</f>
        <v>21.616399999999999</v>
      </c>
      <c r="P6288" s="1">
        <f>Sales[[#This Row],[ProductCost]]*Sales[[#This Row],[OrderQuantity]]</f>
        <v>12.027799999999999</v>
      </c>
      <c r="Q6288" s="1" t="str">
        <f>VLOOKUP(Sales[[#This Row],[ProductKey]], Products!$A$2:$D$1000, 4, FALSE)</f>
        <v>Sport-100 Helmet, Blue</v>
      </c>
    </row>
    <row r="6289" spans="1:17" x14ac:dyDescent="0.25">
      <c r="A6289" s="2">
        <v>38171</v>
      </c>
      <c r="B6289" s="1" t="s">
        <v>4353</v>
      </c>
      <c r="C6289">
        <v>220</v>
      </c>
      <c r="D6289">
        <v>24793</v>
      </c>
      <c r="E6289">
        <v>4</v>
      </c>
      <c r="F6289">
        <v>2</v>
      </c>
      <c r="G6289">
        <v>1</v>
      </c>
      <c r="H6289" s="2">
        <v>43284</v>
      </c>
      <c r="I6289" t="str">
        <f>VLOOKUP(Sales[[#This Row],[TerritoryKey]], Territories[], 2, FALSE)</f>
        <v>Southwest</v>
      </c>
      <c r="J6289">
        <f>_xlfn.XLOOKUP(Sales[[#This Row],[ProductKey]], Products!$A:$A, Products!$J:$J)</f>
        <v>12.027799999999999</v>
      </c>
      <c r="K6289">
        <f>_xlfn.XLOOKUP(Sales[[#This Row],[ProductKey]], Products!$A:$A, Products!$K:$K)</f>
        <v>33.644199999999998</v>
      </c>
      <c r="L6289" s="1">
        <f>Sales[[#This Row],[ProductPrice]]*Sales[[#This Row],[OrderQuantity]]</f>
        <v>33.644199999999998</v>
      </c>
      <c r="M6289" s="1">
        <f>Sales[[#This Row],[OrderQuantity]]</f>
        <v>1</v>
      </c>
      <c r="N6289" s="1">
        <f>1</f>
        <v>1</v>
      </c>
      <c r="O6289" s="1">
        <f>Sales[[#This Row],[TotalSales]]-Sales[[#This Row],[TotalCost]]</f>
        <v>21.616399999999999</v>
      </c>
      <c r="P6289" s="1">
        <f>Sales[[#This Row],[ProductCost]]*Sales[[#This Row],[OrderQuantity]]</f>
        <v>12.027799999999999</v>
      </c>
      <c r="Q6289" s="1" t="str">
        <f>VLOOKUP(Sales[[#This Row],[ProductKey]], Products!$A$2:$D$1000, 4, FALSE)</f>
        <v>Sport-100 Helmet, Blue</v>
      </c>
    </row>
    <row r="6290" spans="1:17" x14ac:dyDescent="0.25">
      <c r="A6290" s="2">
        <v>38171</v>
      </c>
      <c r="B6290" s="1" t="s">
        <v>4531</v>
      </c>
      <c r="C6290">
        <v>220</v>
      </c>
      <c r="D6290">
        <v>17924</v>
      </c>
      <c r="E6290">
        <v>9</v>
      </c>
      <c r="F6290">
        <v>2</v>
      </c>
      <c r="G6290">
        <v>1</v>
      </c>
      <c r="H6290" s="2">
        <v>43284</v>
      </c>
      <c r="I6290" t="str">
        <f>VLOOKUP(Sales[[#This Row],[TerritoryKey]], Territories[], 2, FALSE)</f>
        <v>Australia</v>
      </c>
      <c r="J6290">
        <f>_xlfn.XLOOKUP(Sales[[#This Row],[ProductKey]], Products!$A:$A, Products!$J:$J)</f>
        <v>12.027799999999999</v>
      </c>
      <c r="K6290">
        <f>_xlfn.XLOOKUP(Sales[[#This Row],[ProductKey]], Products!$A:$A, Products!$K:$K)</f>
        <v>33.644199999999998</v>
      </c>
      <c r="L6290" s="1">
        <f>Sales[[#This Row],[ProductPrice]]*Sales[[#This Row],[OrderQuantity]]</f>
        <v>33.644199999999998</v>
      </c>
      <c r="M6290" s="1">
        <f>Sales[[#This Row],[OrderQuantity]]</f>
        <v>1</v>
      </c>
      <c r="N6290" s="1">
        <f>1</f>
        <v>1</v>
      </c>
      <c r="O6290" s="1">
        <f>Sales[[#This Row],[TotalSales]]-Sales[[#This Row],[TotalCost]]</f>
        <v>21.616399999999999</v>
      </c>
      <c r="P6290" s="1">
        <f>Sales[[#This Row],[ProductCost]]*Sales[[#This Row],[OrderQuantity]]</f>
        <v>12.027799999999999</v>
      </c>
      <c r="Q6290" s="1" t="str">
        <f>VLOOKUP(Sales[[#This Row],[ProductKey]], Products!$A$2:$D$1000, 4, FALSE)</f>
        <v>Sport-100 Helmet, Blue</v>
      </c>
    </row>
    <row r="6291" spans="1:17" x14ac:dyDescent="0.25">
      <c r="A6291" s="2">
        <v>37987</v>
      </c>
      <c r="B6291" s="1" t="s">
        <v>4552</v>
      </c>
      <c r="C6291">
        <v>220</v>
      </c>
      <c r="D6291">
        <v>29278</v>
      </c>
      <c r="E6291">
        <v>4</v>
      </c>
      <c r="F6291">
        <v>2</v>
      </c>
      <c r="G6291">
        <v>1</v>
      </c>
      <c r="H6291" s="2">
        <v>43101</v>
      </c>
      <c r="I6291" t="str">
        <f>VLOOKUP(Sales[[#This Row],[TerritoryKey]], Territories[], 2, FALSE)</f>
        <v>Southwest</v>
      </c>
      <c r="J6291">
        <f>_xlfn.XLOOKUP(Sales[[#This Row],[ProductKey]], Products!$A:$A, Products!$J:$J)</f>
        <v>12.027799999999999</v>
      </c>
      <c r="K6291">
        <f>_xlfn.XLOOKUP(Sales[[#This Row],[ProductKey]], Products!$A:$A, Products!$K:$K)</f>
        <v>33.644199999999998</v>
      </c>
      <c r="L6291" s="1">
        <f>Sales[[#This Row],[ProductPrice]]*Sales[[#This Row],[OrderQuantity]]</f>
        <v>33.644199999999998</v>
      </c>
      <c r="M6291" s="1">
        <f>Sales[[#This Row],[OrderQuantity]]</f>
        <v>1</v>
      </c>
      <c r="N6291" s="1">
        <f>1</f>
        <v>1</v>
      </c>
      <c r="O6291" s="1">
        <f>Sales[[#This Row],[TotalSales]]-Sales[[#This Row],[TotalCost]]</f>
        <v>21.616399999999999</v>
      </c>
      <c r="P6291" s="1">
        <f>Sales[[#This Row],[ProductCost]]*Sales[[#This Row],[OrderQuantity]]</f>
        <v>12.027799999999999</v>
      </c>
      <c r="Q6291" s="1" t="str">
        <f>VLOOKUP(Sales[[#This Row],[ProductKey]], Products!$A$2:$D$1000, 4, FALSE)</f>
        <v>Sport-100 Helmet, Blue</v>
      </c>
    </row>
    <row r="6292" spans="1:17" x14ac:dyDescent="0.25">
      <c r="A6292" s="2">
        <v>38169</v>
      </c>
      <c r="B6292" s="1" t="s">
        <v>4559</v>
      </c>
      <c r="C6292">
        <v>220</v>
      </c>
      <c r="D6292">
        <v>23214</v>
      </c>
      <c r="E6292">
        <v>4</v>
      </c>
      <c r="F6292">
        <v>2</v>
      </c>
      <c r="G6292">
        <v>1</v>
      </c>
      <c r="H6292" s="2">
        <v>43282</v>
      </c>
      <c r="I6292" t="str">
        <f>VLOOKUP(Sales[[#This Row],[TerritoryKey]], Territories[], 2, FALSE)</f>
        <v>Southwest</v>
      </c>
      <c r="J6292">
        <f>_xlfn.XLOOKUP(Sales[[#This Row],[ProductKey]], Products!$A:$A, Products!$J:$J)</f>
        <v>12.027799999999999</v>
      </c>
      <c r="K6292">
        <f>_xlfn.XLOOKUP(Sales[[#This Row],[ProductKey]], Products!$A:$A, Products!$K:$K)</f>
        <v>33.644199999999998</v>
      </c>
      <c r="L6292" s="1">
        <f>Sales[[#This Row],[ProductPrice]]*Sales[[#This Row],[OrderQuantity]]</f>
        <v>33.644199999999998</v>
      </c>
      <c r="M6292" s="1">
        <f>Sales[[#This Row],[OrderQuantity]]</f>
        <v>1</v>
      </c>
      <c r="N6292" s="1">
        <f>1</f>
        <v>1</v>
      </c>
      <c r="O6292" s="1">
        <f>Sales[[#This Row],[TotalSales]]-Sales[[#This Row],[TotalCost]]</f>
        <v>21.616399999999999</v>
      </c>
      <c r="P6292" s="1">
        <f>Sales[[#This Row],[ProductCost]]*Sales[[#This Row],[OrderQuantity]]</f>
        <v>12.027799999999999</v>
      </c>
      <c r="Q6292" s="1" t="str">
        <f>VLOOKUP(Sales[[#This Row],[ProductKey]], Products!$A$2:$D$1000, 4, FALSE)</f>
        <v>Sport-100 Helmet, Blue</v>
      </c>
    </row>
    <row r="6293" spans="1:17" x14ac:dyDescent="0.25">
      <c r="A6293" s="2">
        <v>38140</v>
      </c>
      <c r="B6293" s="1" t="s">
        <v>4587</v>
      </c>
      <c r="C6293">
        <v>220</v>
      </c>
      <c r="D6293">
        <v>18350</v>
      </c>
      <c r="E6293">
        <v>4</v>
      </c>
      <c r="F6293">
        <v>2</v>
      </c>
      <c r="G6293">
        <v>1</v>
      </c>
      <c r="H6293" s="2">
        <v>43253</v>
      </c>
      <c r="I6293" t="str">
        <f>VLOOKUP(Sales[[#This Row],[TerritoryKey]], Territories[], 2, FALSE)</f>
        <v>Southwest</v>
      </c>
      <c r="J6293">
        <f>_xlfn.XLOOKUP(Sales[[#This Row],[ProductKey]], Products!$A:$A, Products!$J:$J)</f>
        <v>12.027799999999999</v>
      </c>
      <c r="K6293">
        <f>_xlfn.XLOOKUP(Sales[[#This Row],[ProductKey]], Products!$A:$A, Products!$K:$K)</f>
        <v>33.644199999999998</v>
      </c>
      <c r="L6293" s="1">
        <f>Sales[[#This Row],[ProductPrice]]*Sales[[#This Row],[OrderQuantity]]</f>
        <v>33.644199999999998</v>
      </c>
      <c r="M6293" s="1">
        <f>Sales[[#This Row],[OrderQuantity]]</f>
        <v>1</v>
      </c>
      <c r="N6293" s="1">
        <f>1</f>
        <v>1</v>
      </c>
      <c r="O6293" s="1">
        <f>Sales[[#This Row],[TotalSales]]-Sales[[#This Row],[TotalCost]]</f>
        <v>21.616399999999999</v>
      </c>
      <c r="P6293" s="1">
        <f>Sales[[#This Row],[ProductCost]]*Sales[[#This Row],[OrderQuantity]]</f>
        <v>12.027799999999999</v>
      </c>
      <c r="Q6293" s="1" t="str">
        <f>VLOOKUP(Sales[[#This Row],[ProductKey]], Products!$A$2:$D$1000, 4, FALSE)</f>
        <v>Sport-100 Helmet, Blue</v>
      </c>
    </row>
    <row r="6294" spans="1:17" x14ac:dyDescent="0.25">
      <c r="A6294" s="2">
        <v>38170</v>
      </c>
      <c r="B6294" s="1" t="s">
        <v>4594</v>
      </c>
      <c r="C6294">
        <v>220</v>
      </c>
      <c r="D6294">
        <v>11439</v>
      </c>
      <c r="E6294">
        <v>7</v>
      </c>
      <c r="F6294">
        <v>2</v>
      </c>
      <c r="G6294">
        <v>1</v>
      </c>
      <c r="H6294" s="2">
        <v>43283</v>
      </c>
      <c r="I6294" t="str">
        <f>VLOOKUP(Sales[[#This Row],[TerritoryKey]], Territories[], 2, FALSE)</f>
        <v>France</v>
      </c>
      <c r="J6294">
        <f>_xlfn.XLOOKUP(Sales[[#This Row],[ProductKey]], Products!$A:$A, Products!$J:$J)</f>
        <v>12.027799999999999</v>
      </c>
      <c r="K6294">
        <f>_xlfn.XLOOKUP(Sales[[#This Row],[ProductKey]], Products!$A:$A, Products!$K:$K)</f>
        <v>33.644199999999998</v>
      </c>
      <c r="L6294" s="1">
        <f>Sales[[#This Row],[ProductPrice]]*Sales[[#This Row],[OrderQuantity]]</f>
        <v>33.644199999999998</v>
      </c>
      <c r="M6294" s="1">
        <f>Sales[[#This Row],[OrderQuantity]]</f>
        <v>1</v>
      </c>
      <c r="N6294" s="1">
        <f>1</f>
        <v>1</v>
      </c>
      <c r="O6294" s="1">
        <f>Sales[[#This Row],[TotalSales]]-Sales[[#This Row],[TotalCost]]</f>
        <v>21.616399999999999</v>
      </c>
      <c r="P6294" s="1">
        <f>Sales[[#This Row],[ProductCost]]*Sales[[#This Row],[OrderQuantity]]</f>
        <v>12.027799999999999</v>
      </c>
      <c r="Q6294" s="1" t="str">
        <f>VLOOKUP(Sales[[#This Row],[ProductKey]], Products!$A$2:$D$1000, 4, FALSE)</f>
        <v>Sport-100 Helmet, Blue</v>
      </c>
    </row>
    <row r="6295" spans="1:17" x14ac:dyDescent="0.25">
      <c r="A6295" s="2">
        <v>38201</v>
      </c>
      <c r="B6295" s="1" t="s">
        <v>4622</v>
      </c>
      <c r="C6295">
        <v>220</v>
      </c>
      <c r="D6295">
        <v>21629</v>
      </c>
      <c r="E6295">
        <v>6</v>
      </c>
      <c r="F6295">
        <v>2</v>
      </c>
      <c r="G6295">
        <v>1</v>
      </c>
      <c r="H6295" s="2">
        <v>43314</v>
      </c>
      <c r="I6295" t="str">
        <f>VLOOKUP(Sales[[#This Row],[TerritoryKey]], Territories[], 2, FALSE)</f>
        <v>Canada</v>
      </c>
      <c r="J6295">
        <f>_xlfn.XLOOKUP(Sales[[#This Row],[ProductKey]], Products!$A:$A, Products!$J:$J)</f>
        <v>12.027799999999999</v>
      </c>
      <c r="K6295">
        <f>_xlfn.XLOOKUP(Sales[[#This Row],[ProductKey]], Products!$A:$A, Products!$K:$K)</f>
        <v>33.644199999999998</v>
      </c>
      <c r="L6295" s="1">
        <f>Sales[[#This Row],[ProductPrice]]*Sales[[#This Row],[OrderQuantity]]</f>
        <v>33.644199999999998</v>
      </c>
      <c r="M6295" s="1">
        <f>Sales[[#This Row],[OrderQuantity]]</f>
        <v>1</v>
      </c>
      <c r="N6295" s="1">
        <f>1</f>
        <v>1</v>
      </c>
      <c r="O6295" s="1">
        <f>Sales[[#This Row],[TotalSales]]-Sales[[#This Row],[TotalCost]]</f>
        <v>21.616399999999999</v>
      </c>
      <c r="P6295" s="1">
        <f>Sales[[#This Row],[ProductCost]]*Sales[[#This Row],[OrderQuantity]]</f>
        <v>12.027799999999999</v>
      </c>
      <c r="Q6295" s="1" t="str">
        <f>VLOOKUP(Sales[[#This Row],[ProductKey]], Products!$A$2:$D$1000, 4, FALSE)</f>
        <v>Sport-100 Helmet, Blue</v>
      </c>
    </row>
    <row r="6296" spans="1:17" x14ac:dyDescent="0.25">
      <c r="A6296" s="2">
        <v>37988</v>
      </c>
      <c r="B6296" s="1" t="s">
        <v>4660</v>
      </c>
      <c r="C6296">
        <v>220</v>
      </c>
      <c r="D6296">
        <v>28349</v>
      </c>
      <c r="E6296">
        <v>9</v>
      </c>
      <c r="F6296">
        <v>2</v>
      </c>
      <c r="G6296">
        <v>1</v>
      </c>
      <c r="H6296" s="2">
        <v>43102</v>
      </c>
      <c r="I6296" t="str">
        <f>VLOOKUP(Sales[[#This Row],[TerritoryKey]], Territories[], 2, FALSE)</f>
        <v>Australia</v>
      </c>
      <c r="J6296">
        <f>_xlfn.XLOOKUP(Sales[[#This Row],[ProductKey]], Products!$A:$A, Products!$J:$J)</f>
        <v>12.027799999999999</v>
      </c>
      <c r="K6296">
        <f>_xlfn.XLOOKUP(Sales[[#This Row],[ProductKey]], Products!$A:$A, Products!$K:$K)</f>
        <v>33.644199999999998</v>
      </c>
      <c r="L6296" s="1">
        <f>Sales[[#This Row],[ProductPrice]]*Sales[[#This Row],[OrderQuantity]]</f>
        <v>33.644199999999998</v>
      </c>
      <c r="M6296" s="1">
        <f>Sales[[#This Row],[OrderQuantity]]</f>
        <v>1</v>
      </c>
      <c r="N6296" s="1">
        <f>1</f>
        <v>1</v>
      </c>
      <c r="O6296" s="1">
        <f>Sales[[#This Row],[TotalSales]]-Sales[[#This Row],[TotalCost]]</f>
        <v>21.616399999999999</v>
      </c>
      <c r="P6296" s="1">
        <f>Sales[[#This Row],[ProductCost]]*Sales[[#This Row],[OrderQuantity]]</f>
        <v>12.027799999999999</v>
      </c>
      <c r="Q6296" s="1" t="str">
        <f>VLOOKUP(Sales[[#This Row],[ProductKey]], Products!$A$2:$D$1000, 4, FALSE)</f>
        <v>Sport-100 Helmet, Blue</v>
      </c>
    </row>
    <row r="6297" spans="1:17" x14ac:dyDescent="0.25">
      <c r="A6297" s="2">
        <v>37990</v>
      </c>
      <c r="B6297" s="1" t="s">
        <v>4664</v>
      </c>
      <c r="C6297">
        <v>220</v>
      </c>
      <c r="D6297">
        <v>21256</v>
      </c>
      <c r="E6297">
        <v>9</v>
      </c>
      <c r="F6297">
        <v>2</v>
      </c>
      <c r="G6297">
        <v>1</v>
      </c>
      <c r="H6297" s="2">
        <v>43104</v>
      </c>
      <c r="I6297" t="str">
        <f>VLOOKUP(Sales[[#This Row],[TerritoryKey]], Territories[], 2, FALSE)</f>
        <v>Australia</v>
      </c>
      <c r="J6297">
        <f>_xlfn.XLOOKUP(Sales[[#This Row],[ProductKey]], Products!$A:$A, Products!$J:$J)</f>
        <v>12.027799999999999</v>
      </c>
      <c r="K6297">
        <f>_xlfn.XLOOKUP(Sales[[#This Row],[ProductKey]], Products!$A:$A, Products!$K:$K)</f>
        <v>33.644199999999998</v>
      </c>
      <c r="L6297" s="1">
        <f>Sales[[#This Row],[ProductPrice]]*Sales[[#This Row],[OrderQuantity]]</f>
        <v>33.644199999999998</v>
      </c>
      <c r="M6297" s="1">
        <f>Sales[[#This Row],[OrderQuantity]]</f>
        <v>1</v>
      </c>
      <c r="N6297" s="1">
        <f>1</f>
        <v>1</v>
      </c>
      <c r="O6297" s="1">
        <f>Sales[[#This Row],[TotalSales]]-Sales[[#This Row],[TotalCost]]</f>
        <v>21.616399999999999</v>
      </c>
      <c r="P6297" s="1">
        <f>Sales[[#This Row],[ProductCost]]*Sales[[#This Row],[OrderQuantity]]</f>
        <v>12.027799999999999</v>
      </c>
      <c r="Q6297" s="1" t="str">
        <f>VLOOKUP(Sales[[#This Row],[ProductKey]], Products!$A$2:$D$1000, 4, FALSE)</f>
        <v>Sport-100 Helmet, Blue</v>
      </c>
    </row>
    <row r="6298" spans="1:17" x14ac:dyDescent="0.25">
      <c r="A6298" s="2">
        <v>38263</v>
      </c>
      <c r="B6298" s="1" t="s">
        <v>4676</v>
      </c>
      <c r="C6298">
        <v>220</v>
      </c>
      <c r="D6298">
        <v>24199</v>
      </c>
      <c r="E6298">
        <v>10</v>
      </c>
      <c r="F6298">
        <v>2</v>
      </c>
      <c r="G6298">
        <v>1</v>
      </c>
      <c r="H6298" s="2">
        <v>43376</v>
      </c>
      <c r="I6298" t="str">
        <f>VLOOKUP(Sales[[#This Row],[TerritoryKey]], Territories[], 2, FALSE)</f>
        <v>United Kingdom</v>
      </c>
      <c r="J6298">
        <f>_xlfn.XLOOKUP(Sales[[#This Row],[ProductKey]], Products!$A:$A, Products!$J:$J)</f>
        <v>12.027799999999999</v>
      </c>
      <c r="K6298">
        <f>_xlfn.XLOOKUP(Sales[[#This Row],[ProductKey]], Products!$A:$A, Products!$K:$K)</f>
        <v>33.644199999999998</v>
      </c>
      <c r="L6298" s="1">
        <f>Sales[[#This Row],[ProductPrice]]*Sales[[#This Row],[OrderQuantity]]</f>
        <v>33.644199999999998</v>
      </c>
      <c r="M6298" s="1">
        <f>Sales[[#This Row],[OrderQuantity]]</f>
        <v>1</v>
      </c>
      <c r="N6298" s="1">
        <f>1</f>
        <v>1</v>
      </c>
      <c r="O6298" s="1">
        <f>Sales[[#This Row],[TotalSales]]-Sales[[#This Row],[TotalCost]]</f>
        <v>21.616399999999999</v>
      </c>
      <c r="P6298" s="1">
        <f>Sales[[#This Row],[ProductCost]]*Sales[[#This Row],[OrderQuantity]]</f>
        <v>12.027799999999999</v>
      </c>
      <c r="Q6298" s="1" t="str">
        <f>VLOOKUP(Sales[[#This Row],[ProductKey]], Products!$A$2:$D$1000, 4, FALSE)</f>
        <v>Sport-100 Helmet, Blue</v>
      </c>
    </row>
    <row r="6299" spans="1:17" x14ac:dyDescent="0.25">
      <c r="A6299" s="2">
        <v>38261</v>
      </c>
      <c r="B6299" s="1" t="s">
        <v>4711</v>
      </c>
      <c r="C6299">
        <v>220</v>
      </c>
      <c r="D6299">
        <v>11506</v>
      </c>
      <c r="E6299">
        <v>6</v>
      </c>
      <c r="F6299">
        <v>2</v>
      </c>
      <c r="G6299">
        <v>1</v>
      </c>
      <c r="H6299" s="2">
        <v>43374</v>
      </c>
      <c r="I6299" t="str">
        <f>VLOOKUP(Sales[[#This Row],[TerritoryKey]], Territories[], 2, FALSE)</f>
        <v>Canada</v>
      </c>
      <c r="J6299">
        <f>_xlfn.XLOOKUP(Sales[[#This Row],[ProductKey]], Products!$A:$A, Products!$J:$J)</f>
        <v>12.027799999999999</v>
      </c>
      <c r="K6299">
        <f>_xlfn.XLOOKUP(Sales[[#This Row],[ProductKey]], Products!$A:$A, Products!$K:$K)</f>
        <v>33.644199999999998</v>
      </c>
      <c r="L6299" s="1">
        <f>Sales[[#This Row],[ProductPrice]]*Sales[[#This Row],[OrderQuantity]]</f>
        <v>33.644199999999998</v>
      </c>
      <c r="M6299" s="1">
        <f>Sales[[#This Row],[OrderQuantity]]</f>
        <v>1</v>
      </c>
      <c r="N6299" s="1">
        <f>1</f>
        <v>1</v>
      </c>
      <c r="O6299" s="1">
        <f>Sales[[#This Row],[TotalSales]]-Sales[[#This Row],[TotalCost]]</f>
        <v>21.616399999999999</v>
      </c>
      <c r="P6299" s="1">
        <f>Sales[[#This Row],[ProductCost]]*Sales[[#This Row],[OrderQuantity]]</f>
        <v>12.027799999999999</v>
      </c>
      <c r="Q6299" s="1" t="str">
        <f>VLOOKUP(Sales[[#This Row],[ProductKey]], Products!$A$2:$D$1000, 4, FALSE)</f>
        <v>Sport-100 Helmet, Blue</v>
      </c>
    </row>
    <row r="6300" spans="1:17" x14ac:dyDescent="0.25">
      <c r="A6300" s="2">
        <v>38263</v>
      </c>
      <c r="B6300" s="1" t="s">
        <v>4733</v>
      </c>
      <c r="C6300">
        <v>220</v>
      </c>
      <c r="D6300">
        <v>18010</v>
      </c>
      <c r="E6300">
        <v>7</v>
      </c>
      <c r="F6300">
        <v>2</v>
      </c>
      <c r="G6300">
        <v>1</v>
      </c>
      <c r="H6300" s="2">
        <v>43376</v>
      </c>
      <c r="I6300" t="str">
        <f>VLOOKUP(Sales[[#This Row],[TerritoryKey]], Territories[], 2, FALSE)</f>
        <v>France</v>
      </c>
      <c r="J6300">
        <f>_xlfn.XLOOKUP(Sales[[#This Row],[ProductKey]], Products!$A:$A, Products!$J:$J)</f>
        <v>12.027799999999999</v>
      </c>
      <c r="K6300">
        <f>_xlfn.XLOOKUP(Sales[[#This Row],[ProductKey]], Products!$A:$A, Products!$K:$K)</f>
        <v>33.644199999999998</v>
      </c>
      <c r="L6300" s="1">
        <f>Sales[[#This Row],[ProductPrice]]*Sales[[#This Row],[OrderQuantity]]</f>
        <v>33.644199999999998</v>
      </c>
      <c r="M6300" s="1">
        <f>Sales[[#This Row],[OrderQuantity]]</f>
        <v>1</v>
      </c>
      <c r="N6300" s="1">
        <f>1</f>
        <v>1</v>
      </c>
      <c r="O6300" s="1">
        <f>Sales[[#This Row],[TotalSales]]-Sales[[#This Row],[TotalCost]]</f>
        <v>21.616399999999999</v>
      </c>
      <c r="P6300" s="1">
        <f>Sales[[#This Row],[ProductCost]]*Sales[[#This Row],[OrderQuantity]]</f>
        <v>12.027799999999999</v>
      </c>
      <c r="Q6300" s="1" t="str">
        <f>VLOOKUP(Sales[[#This Row],[ProductKey]], Products!$A$2:$D$1000, 4, FALSE)</f>
        <v>Sport-100 Helmet, Blue</v>
      </c>
    </row>
    <row r="6301" spans="1:17" x14ac:dyDescent="0.25">
      <c r="A6301" s="2">
        <v>38323</v>
      </c>
      <c r="B6301" s="1" t="s">
        <v>4735</v>
      </c>
      <c r="C6301">
        <v>220</v>
      </c>
      <c r="D6301">
        <v>22315</v>
      </c>
      <c r="E6301">
        <v>10</v>
      </c>
      <c r="F6301">
        <v>2</v>
      </c>
      <c r="G6301">
        <v>1</v>
      </c>
      <c r="H6301" s="2">
        <v>43436</v>
      </c>
      <c r="I6301" t="str">
        <f>VLOOKUP(Sales[[#This Row],[TerritoryKey]], Territories[], 2, FALSE)</f>
        <v>United Kingdom</v>
      </c>
      <c r="J6301">
        <f>_xlfn.XLOOKUP(Sales[[#This Row],[ProductKey]], Products!$A:$A, Products!$J:$J)</f>
        <v>12.027799999999999</v>
      </c>
      <c r="K6301">
        <f>_xlfn.XLOOKUP(Sales[[#This Row],[ProductKey]], Products!$A:$A, Products!$K:$K)</f>
        <v>33.644199999999998</v>
      </c>
      <c r="L6301" s="1">
        <f>Sales[[#This Row],[ProductPrice]]*Sales[[#This Row],[OrderQuantity]]</f>
        <v>33.644199999999998</v>
      </c>
      <c r="M6301" s="1">
        <f>Sales[[#This Row],[OrderQuantity]]</f>
        <v>1</v>
      </c>
      <c r="N6301" s="1">
        <f>1</f>
        <v>1</v>
      </c>
      <c r="O6301" s="1">
        <f>Sales[[#This Row],[TotalSales]]-Sales[[#This Row],[TotalCost]]</f>
        <v>21.616399999999999</v>
      </c>
      <c r="P6301" s="1">
        <f>Sales[[#This Row],[ProductCost]]*Sales[[#This Row],[OrderQuantity]]</f>
        <v>12.027799999999999</v>
      </c>
      <c r="Q6301" s="1" t="str">
        <f>VLOOKUP(Sales[[#This Row],[ProductKey]], Products!$A$2:$D$1000, 4, FALSE)</f>
        <v>Sport-100 Helmet, Blue</v>
      </c>
    </row>
    <row r="6302" spans="1:17" x14ac:dyDescent="0.25">
      <c r="A6302" s="2">
        <v>38233</v>
      </c>
      <c r="B6302" s="1" t="s">
        <v>4808</v>
      </c>
      <c r="C6302">
        <v>220</v>
      </c>
      <c r="D6302">
        <v>12700</v>
      </c>
      <c r="E6302">
        <v>9</v>
      </c>
      <c r="F6302">
        <v>2</v>
      </c>
      <c r="G6302">
        <v>1</v>
      </c>
      <c r="H6302" s="2">
        <v>43346</v>
      </c>
      <c r="I6302" t="str">
        <f>VLOOKUP(Sales[[#This Row],[TerritoryKey]], Territories[], 2, FALSE)</f>
        <v>Australia</v>
      </c>
      <c r="J6302">
        <f>_xlfn.XLOOKUP(Sales[[#This Row],[ProductKey]], Products!$A:$A, Products!$J:$J)</f>
        <v>12.027799999999999</v>
      </c>
      <c r="K6302">
        <f>_xlfn.XLOOKUP(Sales[[#This Row],[ProductKey]], Products!$A:$A, Products!$K:$K)</f>
        <v>33.644199999999998</v>
      </c>
      <c r="L6302" s="1">
        <f>Sales[[#This Row],[ProductPrice]]*Sales[[#This Row],[OrderQuantity]]</f>
        <v>33.644199999999998</v>
      </c>
      <c r="M6302" s="1">
        <f>Sales[[#This Row],[OrderQuantity]]</f>
        <v>1</v>
      </c>
      <c r="N6302" s="1">
        <f>1</f>
        <v>1</v>
      </c>
      <c r="O6302" s="1">
        <f>Sales[[#This Row],[TotalSales]]-Sales[[#This Row],[TotalCost]]</f>
        <v>21.616399999999999</v>
      </c>
      <c r="P6302" s="1">
        <f>Sales[[#This Row],[ProductCost]]*Sales[[#This Row],[OrderQuantity]]</f>
        <v>12.027799999999999</v>
      </c>
      <c r="Q6302" s="1" t="str">
        <f>VLOOKUP(Sales[[#This Row],[ProductKey]], Products!$A$2:$D$1000, 4, FALSE)</f>
        <v>Sport-100 Helmet, Blue</v>
      </c>
    </row>
    <row r="6303" spans="1:17" x14ac:dyDescent="0.25">
      <c r="A6303" s="2">
        <v>38322</v>
      </c>
      <c r="B6303" s="1" t="s">
        <v>4882</v>
      </c>
      <c r="C6303">
        <v>220</v>
      </c>
      <c r="D6303">
        <v>17976</v>
      </c>
      <c r="E6303">
        <v>8</v>
      </c>
      <c r="F6303">
        <v>2</v>
      </c>
      <c r="G6303">
        <v>1</v>
      </c>
      <c r="H6303" s="2">
        <v>43435</v>
      </c>
      <c r="I6303" t="str">
        <f>VLOOKUP(Sales[[#This Row],[TerritoryKey]], Territories[], 2, FALSE)</f>
        <v>Germany</v>
      </c>
      <c r="J6303">
        <f>_xlfn.XLOOKUP(Sales[[#This Row],[ProductKey]], Products!$A:$A, Products!$J:$J)</f>
        <v>12.027799999999999</v>
      </c>
      <c r="K6303">
        <f>_xlfn.XLOOKUP(Sales[[#This Row],[ProductKey]], Products!$A:$A, Products!$K:$K)</f>
        <v>33.644199999999998</v>
      </c>
      <c r="L6303" s="1">
        <f>Sales[[#This Row],[ProductPrice]]*Sales[[#This Row],[OrderQuantity]]</f>
        <v>33.644199999999998</v>
      </c>
      <c r="M6303" s="1">
        <f>Sales[[#This Row],[OrderQuantity]]</f>
        <v>1</v>
      </c>
      <c r="N6303" s="1">
        <f>1</f>
        <v>1</v>
      </c>
      <c r="O6303" s="1">
        <f>Sales[[#This Row],[TotalSales]]-Sales[[#This Row],[TotalCost]]</f>
        <v>21.616399999999999</v>
      </c>
      <c r="P6303" s="1">
        <f>Sales[[#This Row],[ProductCost]]*Sales[[#This Row],[OrderQuantity]]</f>
        <v>12.027799999999999</v>
      </c>
      <c r="Q6303" s="1" t="str">
        <f>VLOOKUP(Sales[[#This Row],[ProductKey]], Products!$A$2:$D$1000, 4, FALSE)</f>
        <v>Sport-100 Helmet, Blue</v>
      </c>
    </row>
    <row r="6304" spans="1:17" x14ac:dyDescent="0.25">
      <c r="A6304" s="2">
        <v>38263</v>
      </c>
      <c r="B6304" s="1" t="s">
        <v>4892</v>
      </c>
      <c r="C6304">
        <v>220</v>
      </c>
      <c r="D6304">
        <v>12995</v>
      </c>
      <c r="E6304">
        <v>9</v>
      </c>
      <c r="F6304">
        <v>2</v>
      </c>
      <c r="G6304">
        <v>1</v>
      </c>
      <c r="H6304" s="2">
        <v>43376</v>
      </c>
      <c r="I6304" t="str">
        <f>VLOOKUP(Sales[[#This Row],[TerritoryKey]], Territories[], 2, FALSE)</f>
        <v>Australia</v>
      </c>
      <c r="J6304">
        <f>_xlfn.XLOOKUP(Sales[[#This Row],[ProductKey]], Products!$A:$A, Products!$J:$J)</f>
        <v>12.027799999999999</v>
      </c>
      <c r="K6304">
        <f>_xlfn.XLOOKUP(Sales[[#This Row],[ProductKey]], Products!$A:$A, Products!$K:$K)</f>
        <v>33.644199999999998</v>
      </c>
      <c r="L6304" s="1">
        <f>Sales[[#This Row],[ProductPrice]]*Sales[[#This Row],[OrderQuantity]]</f>
        <v>33.644199999999998</v>
      </c>
      <c r="M6304" s="1">
        <f>Sales[[#This Row],[OrderQuantity]]</f>
        <v>1</v>
      </c>
      <c r="N6304" s="1">
        <f>1</f>
        <v>1</v>
      </c>
      <c r="O6304" s="1">
        <f>Sales[[#This Row],[TotalSales]]-Sales[[#This Row],[TotalCost]]</f>
        <v>21.616399999999999</v>
      </c>
      <c r="P6304" s="1">
        <f>Sales[[#This Row],[ProductCost]]*Sales[[#This Row],[OrderQuantity]]</f>
        <v>12.027799999999999</v>
      </c>
      <c r="Q6304" s="1" t="str">
        <f>VLOOKUP(Sales[[#This Row],[ProductKey]], Products!$A$2:$D$1000, 4, FALSE)</f>
        <v>Sport-100 Helmet, Blue</v>
      </c>
    </row>
    <row r="6305" spans="1:17" x14ac:dyDescent="0.25">
      <c r="A6305" s="2">
        <v>38172</v>
      </c>
      <c r="B6305" s="1" t="s">
        <v>4908</v>
      </c>
      <c r="C6305">
        <v>220</v>
      </c>
      <c r="D6305">
        <v>20188</v>
      </c>
      <c r="E6305">
        <v>6</v>
      </c>
      <c r="F6305">
        <v>2</v>
      </c>
      <c r="G6305">
        <v>1</v>
      </c>
      <c r="H6305" s="2">
        <v>43285</v>
      </c>
      <c r="I6305" t="str">
        <f>VLOOKUP(Sales[[#This Row],[TerritoryKey]], Territories[], 2, FALSE)</f>
        <v>Canada</v>
      </c>
      <c r="J6305">
        <f>_xlfn.XLOOKUP(Sales[[#This Row],[ProductKey]], Products!$A:$A, Products!$J:$J)</f>
        <v>12.027799999999999</v>
      </c>
      <c r="K6305">
        <f>_xlfn.XLOOKUP(Sales[[#This Row],[ProductKey]], Products!$A:$A, Products!$K:$K)</f>
        <v>33.644199999999998</v>
      </c>
      <c r="L6305" s="1">
        <f>Sales[[#This Row],[ProductPrice]]*Sales[[#This Row],[OrderQuantity]]</f>
        <v>33.644199999999998</v>
      </c>
      <c r="M6305" s="1">
        <f>Sales[[#This Row],[OrderQuantity]]</f>
        <v>1</v>
      </c>
      <c r="N6305" s="1">
        <f>1</f>
        <v>1</v>
      </c>
      <c r="O6305" s="1">
        <f>Sales[[#This Row],[TotalSales]]-Sales[[#This Row],[TotalCost]]</f>
        <v>21.616399999999999</v>
      </c>
      <c r="P6305" s="1">
        <f>Sales[[#This Row],[ProductCost]]*Sales[[#This Row],[OrderQuantity]]</f>
        <v>12.027799999999999</v>
      </c>
      <c r="Q6305" s="1" t="str">
        <f>VLOOKUP(Sales[[#This Row],[ProductKey]], Products!$A$2:$D$1000, 4, FALSE)</f>
        <v>Sport-100 Helmet, Blue</v>
      </c>
    </row>
    <row r="6306" spans="1:17" x14ac:dyDescent="0.25">
      <c r="A6306" s="2">
        <v>38110</v>
      </c>
      <c r="B6306" s="1" t="s">
        <v>5054</v>
      </c>
      <c r="C6306">
        <v>220</v>
      </c>
      <c r="D6306">
        <v>21999</v>
      </c>
      <c r="E6306">
        <v>9</v>
      </c>
      <c r="F6306">
        <v>2</v>
      </c>
      <c r="G6306">
        <v>1</v>
      </c>
      <c r="H6306" s="2">
        <v>43223</v>
      </c>
      <c r="I6306" t="str">
        <f>VLOOKUP(Sales[[#This Row],[TerritoryKey]], Territories[], 2, FALSE)</f>
        <v>Australia</v>
      </c>
      <c r="J6306">
        <f>_xlfn.XLOOKUP(Sales[[#This Row],[ProductKey]], Products!$A:$A, Products!$J:$J)</f>
        <v>12.027799999999999</v>
      </c>
      <c r="K6306">
        <f>_xlfn.XLOOKUP(Sales[[#This Row],[ProductKey]], Products!$A:$A, Products!$K:$K)</f>
        <v>33.644199999999998</v>
      </c>
      <c r="L6306" s="1">
        <f>Sales[[#This Row],[ProductPrice]]*Sales[[#This Row],[OrderQuantity]]</f>
        <v>33.644199999999998</v>
      </c>
      <c r="M6306" s="1">
        <f>Sales[[#This Row],[OrderQuantity]]</f>
        <v>1</v>
      </c>
      <c r="N6306" s="1">
        <f>1</f>
        <v>1</v>
      </c>
      <c r="O6306" s="1">
        <f>Sales[[#This Row],[TotalSales]]-Sales[[#This Row],[TotalCost]]</f>
        <v>21.616399999999999</v>
      </c>
      <c r="P6306" s="1">
        <f>Sales[[#This Row],[ProductCost]]*Sales[[#This Row],[OrderQuantity]]</f>
        <v>12.027799999999999</v>
      </c>
      <c r="Q6306" s="1" t="str">
        <f>VLOOKUP(Sales[[#This Row],[ProductKey]], Products!$A$2:$D$1000, 4, FALSE)</f>
        <v>Sport-100 Helmet, Blue</v>
      </c>
    </row>
    <row r="6307" spans="1:17" x14ac:dyDescent="0.25">
      <c r="A6307" s="2">
        <v>38322</v>
      </c>
      <c r="B6307" s="1" t="s">
        <v>5059</v>
      </c>
      <c r="C6307">
        <v>220</v>
      </c>
      <c r="D6307">
        <v>11241</v>
      </c>
      <c r="E6307">
        <v>7</v>
      </c>
      <c r="F6307">
        <v>2</v>
      </c>
      <c r="G6307">
        <v>1</v>
      </c>
      <c r="H6307" s="2">
        <v>43435</v>
      </c>
      <c r="I6307" t="str">
        <f>VLOOKUP(Sales[[#This Row],[TerritoryKey]], Territories[], 2, FALSE)</f>
        <v>France</v>
      </c>
      <c r="J6307">
        <f>_xlfn.XLOOKUP(Sales[[#This Row],[ProductKey]], Products!$A:$A, Products!$J:$J)</f>
        <v>12.027799999999999</v>
      </c>
      <c r="K6307">
        <f>_xlfn.XLOOKUP(Sales[[#This Row],[ProductKey]], Products!$A:$A, Products!$K:$K)</f>
        <v>33.644199999999998</v>
      </c>
      <c r="L6307" s="1">
        <f>Sales[[#This Row],[ProductPrice]]*Sales[[#This Row],[OrderQuantity]]</f>
        <v>33.644199999999998</v>
      </c>
      <c r="M6307" s="1">
        <f>Sales[[#This Row],[OrderQuantity]]</f>
        <v>1</v>
      </c>
      <c r="N6307" s="1">
        <f>1</f>
        <v>1</v>
      </c>
      <c r="O6307" s="1">
        <f>Sales[[#This Row],[TotalSales]]-Sales[[#This Row],[TotalCost]]</f>
        <v>21.616399999999999</v>
      </c>
      <c r="P6307" s="1">
        <f>Sales[[#This Row],[ProductCost]]*Sales[[#This Row],[OrderQuantity]]</f>
        <v>12.027799999999999</v>
      </c>
      <c r="Q6307" s="1" t="str">
        <f>VLOOKUP(Sales[[#This Row],[ProductKey]], Products!$A$2:$D$1000, 4, FALSE)</f>
        <v>Sport-100 Helmet, Blue</v>
      </c>
    </row>
    <row r="6308" spans="1:17" x14ac:dyDescent="0.25">
      <c r="A6308" s="2">
        <v>38048</v>
      </c>
      <c r="B6308" s="1" t="s">
        <v>5064</v>
      </c>
      <c r="C6308">
        <v>220</v>
      </c>
      <c r="D6308">
        <v>22004</v>
      </c>
      <c r="E6308">
        <v>9</v>
      </c>
      <c r="F6308">
        <v>2</v>
      </c>
      <c r="G6308">
        <v>1</v>
      </c>
      <c r="H6308" s="2">
        <v>43161</v>
      </c>
      <c r="I6308" t="str">
        <f>VLOOKUP(Sales[[#This Row],[TerritoryKey]], Territories[], 2, FALSE)</f>
        <v>Australia</v>
      </c>
      <c r="J6308">
        <f>_xlfn.XLOOKUP(Sales[[#This Row],[ProductKey]], Products!$A:$A, Products!$J:$J)</f>
        <v>12.027799999999999</v>
      </c>
      <c r="K6308">
        <f>_xlfn.XLOOKUP(Sales[[#This Row],[ProductKey]], Products!$A:$A, Products!$K:$K)</f>
        <v>33.644199999999998</v>
      </c>
      <c r="L6308" s="1">
        <f>Sales[[#This Row],[ProductPrice]]*Sales[[#This Row],[OrderQuantity]]</f>
        <v>33.644199999999998</v>
      </c>
      <c r="M6308" s="1">
        <f>Sales[[#This Row],[OrderQuantity]]</f>
        <v>1</v>
      </c>
      <c r="N6308" s="1">
        <f>1</f>
        <v>1</v>
      </c>
      <c r="O6308" s="1">
        <f>Sales[[#This Row],[TotalSales]]-Sales[[#This Row],[TotalCost]]</f>
        <v>21.616399999999999</v>
      </c>
      <c r="P6308" s="1">
        <f>Sales[[#This Row],[ProductCost]]*Sales[[#This Row],[OrderQuantity]]</f>
        <v>12.027799999999999</v>
      </c>
      <c r="Q6308" s="1" t="str">
        <f>VLOOKUP(Sales[[#This Row],[ProductKey]], Products!$A$2:$D$1000, 4, FALSE)</f>
        <v>Sport-100 Helmet, Blue</v>
      </c>
    </row>
    <row r="6309" spans="1:17" x14ac:dyDescent="0.25">
      <c r="A6309" s="2">
        <v>38292</v>
      </c>
      <c r="B6309" s="1" t="s">
        <v>5076</v>
      </c>
      <c r="C6309">
        <v>220</v>
      </c>
      <c r="D6309">
        <v>28576</v>
      </c>
      <c r="E6309">
        <v>1</v>
      </c>
      <c r="F6309">
        <v>2</v>
      </c>
      <c r="G6309">
        <v>1</v>
      </c>
      <c r="H6309" s="2">
        <v>43405</v>
      </c>
      <c r="I6309" t="str">
        <f>VLOOKUP(Sales[[#This Row],[TerritoryKey]], Territories[], 2, FALSE)</f>
        <v>Northwest</v>
      </c>
      <c r="J6309">
        <f>_xlfn.XLOOKUP(Sales[[#This Row],[ProductKey]], Products!$A:$A, Products!$J:$J)</f>
        <v>12.027799999999999</v>
      </c>
      <c r="K6309">
        <f>_xlfn.XLOOKUP(Sales[[#This Row],[ProductKey]], Products!$A:$A, Products!$K:$K)</f>
        <v>33.644199999999998</v>
      </c>
      <c r="L6309" s="1">
        <f>Sales[[#This Row],[ProductPrice]]*Sales[[#This Row],[OrderQuantity]]</f>
        <v>33.644199999999998</v>
      </c>
      <c r="M6309" s="1">
        <f>Sales[[#This Row],[OrderQuantity]]</f>
        <v>1</v>
      </c>
      <c r="N6309" s="1">
        <f>1</f>
        <v>1</v>
      </c>
      <c r="O6309" s="1">
        <f>Sales[[#This Row],[TotalSales]]-Sales[[#This Row],[TotalCost]]</f>
        <v>21.616399999999999</v>
      </c>
      <c r="P6309" s="1">
        <f>Sales[[#This Row],[ProductCost]]*Sales[[#This Row],[OrderQuantity]]</f>
        <v>12.027799999999999</v>
      </c>
      <c r="Q6309" s="1" t="str">
        <f>VLOOKUP(Sales[[#This Row],[ProductKey]], Products!$A$2:$D$1000, 4, FALSE)</f>
        <v>Sport-100 Helmet, Blue</v>
      </c>
    </row>
    <row r="6310" spans="1:17" x14ac:dyDescent="0.25">
      <c r="A6310" s="2">
        <v>38202</v>
      </c>
      <c r="B6310" s="1" t="s">
        <v>5103</v>
      </c>
      <c r="C6310">
        <v>220</v>
      </c>
      <c r="D6310">
        <v>28701</v>
      </c>
      <c r="E6310">
        <v>8</v>
      </c>
      <c r="F6310">
        <v>2</v>
      </c>
      <c r="G6310">
        <v>1</v>
      </c>
      <c r="H6310" s="2">
        <v>43315</v>
      </c>
      <c r="I6310" t="str">
        <f>VLOOKUP(Sales[[#This Row],[TerritoryKey]], Territories[], 2, FALSE)</f>
        <v>Germany</v>
      </c>
      <c r="J6310">
        <f>_xlfn.XLOOKUP(Sales[[#This Row],[ProductKey]], Products!$A:$A, Products!$J:$J)</f>
        <v>12.027799999999999</v>
      </c>
      <c r="K6310">
        <f>_xlfn.XLOOKUP(Sales[[#This Row],[ProductKey]], Products!$A:$A, Products!$K:$K)</f>
        <v>33.644199999999998</v>
      </c>
      <c r="L6310" s="1">
        <f>Sales[[#This Row],[ProductPrice]]*Sales[[#This Row],[OrderQuantity]]</f>
        <v>33.644199999999998</v>
      </c>
      <c r="M6310" s="1">
        <f>Sales[[#This Row],[OrderQuantity]]</f>
        <v>1</v>
      </c>
      <c r="N6310" s="1">
        <f>1</f>
        <v>1</v>
      </c>
      <c r="O6310" s="1">
        <f>Sales[[#This Row],[TotalSales]]-Sales[[#This Row],[TotalCost]]</f>
        <v>21.616399999999999</v>
      </c>
      <c r="P6310" s="1">
        <f>Sales[[#This Row],[ProductCost]]*Sales[[#This Row],[OrderQuantity]]</f>
        <v>12.027799999999999</v>
      </c>
      <c r="Q6310" s="1" t="str">
        <f>VLOOKUP(Sales[[#This Row],[ProductKey]], Products!$A$2:$D$1000, 4, FALSE)</f>
        <v>Sport-100 Helmet, Blue</v>
      </c>
    </row>
    <row r="6311" spans="1:17" x14ac:dyDescent="0.25">
      <c r="A6311" s="2">
        <v>37988</v>
      </c>
      <c r="B6311" s="1" t="s">
        <v>5107</v>
      </c>
      <c r="C6311">
        <v>220</v>
      </c>
      <c r="D6311">
        <v>26439</v>
      </c>
      <c r="E6311">
        <v>9</v>
      </c>
      <c r="F6311">
        <v>2</v>
      </c>
      <c r="G6311">
        <v>1</v>
      </c>
      <c r="H6311" s="2">
        <v>43102</v>
      </c>
      <c r="I6311" t="str">
        <f>VLOOKUP(Sales[[#This Row],[TerritoryKey]], Territories[], 2, FALSE)</f>
        <v>Australia</v>
      </c>
      <c r="J6311">
        <f>_xlfn.XLOOKUP(Sales[[#This Row],[ProductKey]], Products!$A:$A, Products!$J:$J)</f>
        <v>12.027799999999999</v>
      </c>
      <c r="K6311">
        <f>_xlfn.XLOOKUP(Sales[[#This Row],[ProductKey]], Products!$A:$A, Products!$K:$K)</f>
        <v>33.644199999999998</v>
      </c>
      <c r="L6311" s="1">
        <f>Sales[[#This Row],[ProductPrice]]*Sales[[#This Row],[OrderQuantity]]</f>
        <v>33.644199999999998</v>
      </c>
      <c r="M6311" s="1">
        <f>Sales[[#This Row],[OrderQuantity]]</f>
        <v>1</v>
      </c>
      <c r="N6311" s="1">
        <f>1</f>
        <v>1</v>
      </c>
      <c r="O6311" s="1">
        <f>Sales[[#This Row],[TotalSales]]-Sales[[#This Row],[TotalCost]]</f>
        <v>21.616399999999999</v>
      </c>
      <c r="P6311" s="1">
        <f>Sales[[#This Row],[ProductCost]]*Sales[[#This Row],[OrderQuantity]]</f>
        <v>12.027799999999999</v>
      </c>
      <c r="Q6311" s="1" t="str">
        <f>VLOOKUP(Sales[[#This Row],[ProductKey]], Products!$A$2:$D$1000, 4, FALSE)</f>
        <v>Sport-100 Helmet, Blue</v>
      </c>
    </row>
    <row r="6312" spans="1:17" x14ac:dyDescent="0.25">
      <c r="A6312" s="2">
        <v>38049</v>
      </c>
      <c r="B6312" s="1" t="s">
        <v>5202</v>
      </c>
      <c r="C6312">
        <v>220</v>
      </c>
      <c r="D6312">
        <v>22570</v>
      </c>
      <c r="E6312">
        <v>10</v>
      </c>
      <c r="F6312">
        <v>2</v>
      </c>
      <c r="G6312">
        <v>1</v>
      </c>
      <c r="H6312" s="2">
        <v>43162</v>
      </c>
      <c r="I6312" t="str">
        <f>VLOOKUP(Sales[[#This Row],[TerritoryKey]], Territories[], 2, FALSE)</f>
        <v>United Kingdom</v>
      </c>
      <c r="J6312">
        <f>_xlfn.XLOOKUP(Sales[[#This Row],[ProductKey]], Products!$A:$A, Products!$J:$J)</f>
        <v>12.027799999999999</v>
      </c>
      <c r="K6312">
        <f>_xlfn.XLOOKUP(Sales[[#This Row],[ProductKey]], Products!$A:$A, Products!$K:$K)</f>
        <v>33.644199999999998</v>
      </c>
      <c r="L6312" s="1">
        <f>Sales[[#This Row],[ProductPrice]]*Sales[[#This Row],[OrderQuantity]]</f>
        <v>33.644199999999998</v>
      </c>
      <c r="M6312" s="1">
        <f>Sales[[#This Row],[OrderQuantity]]</f>
        <v>1</v>
      </c>
      <c r="N6312" s="1">
        <f>1</f>
        <v>1</v>
      </c>
      <c r="O6312" s="1">
        <f>Sales[[#This Row],[TotalSales]]-Sales[[#This Row],[TotalCost]]</f>
        <v>21.616399999999999</v>
      </c>
      <c r="P6312" s="1">
        <f>Sales[[#This Row],[ProductCost]]*Sales[[#This Row],[OrderQuantity]]</f>
        <v>12.027799999999999</v>
      </c>
      <c r="Q6312" s="1" t="str">
        <f>VLOOKUP(Sales[[#This Row],[ProductKey]], Products!$A$2:$D$1000, 4, FALSE)</f>
        <v>Sport-100 Helmet, Blue</v>
      </c>
    </row>
    <row r="6313" spans="1:17" x14ac:dyDescent="0.25">
      <c r="A6313" s="2">
        <v>37990</v>
      </c>
      <c r="B6313" s="1" t="s">
        <v>5222</v>
      </c>
      <c r="C6313">
        <v>220</v>
      </c>
      <c r="D6313">
        <v>17647</v>
      </c>
      <c r="E6313">
        <v>7</v>
      </c>
      <c r="F6313">
        <v>2</v>
      </c>
      <c r="G6313">
        <v>1</v>
      </c>
      <c r="H6313" s="2">
        <v>43104</v>
      </c>
      <c r="I6313" t="str">
        <f>VLOOKUP(Sales[[#This Row],[TerritoryKey]], Territories[], 2, FALSE)</f>
        <v>France</v>
      </c>
      <c r="J6313">
        <f>_xlfn.XLOOKUP(Sales[[#This Row],[ProductKey]], Products!$A:$A, Products!$J:$J)</f>
        <v>12.027799999999999</v>
      </c>
      <c r="K6313">
        <f>_xlfn.XLOOKUP(Sales[[#This Row],[ProductKey]], Products!$A:$A, Products!$K:$K)</f>
        <v>33.644199999999998</v>
      </c>
      <c r="L6313" s="1">
        <f>Sales[[#This Row],[ProductPrice]]*Sales[[#This Row],[OrderQuantity]]</f>
        <v>33.644199999999998</v>
      </c>
      <c r="M6313" s="1">
        <f>Sales[[#This Row],[OrderQuantity]]</f>
        <v>1</v>
      </c>
      <c r="N6313" s="1">
        <f>1</f>
        <v>1</v>
      </c>
      <c r="O6313" s="1">
        <f>Sales[[#This Row],[TotalSales]]-Sales[[#This Row],[TotalCost]]</f>
        <v>21.616399999999999</v>
      </c>
      <c r="P6313" s="1">
        <f>Sales[[#This Row],[ProductCost]]*Sales[[#This Row],[OrderQuantity]]</f>
        <v>12.027799999999999</v>
      </c>
      <c r="Q6313" s="1" t="str">
        <f>VLOOKUP(Sales[[#This Row],[ProductKey]], Products!$A$2:$D$1000, 4, FALSE)</f>
        <v>Sport-100 Helmet, Blue</v>
      </c>
    </row>
    <row r="6314" spans="1:17" x14ac:dyDescent="0.25">
      <c r="A6314" s="2">
        <v>38322</v>
      </c>
      <c r="B6314" s="1" t="s">
        <v>5321</v>
      </c>
      <c r="C6314">
        <v>220</v>
      </c>
      <c r="D6314">
        <v>26002</v>
      </c>
      <c r="E6314">
        <v>1</v>
      </c>
      <c r="F6314">
        <v>2</v>
      </c>
      <c r="G6314">
        <v>1</v>
      </c>
      <c r="H6314" s="2">
        <v>43435</v>
      </c>
      <c r="I6314" t="str">
        <f>VLOOKUP(Sales[[#This Row],[TerritoryKey]], Territories[], 2, FALSE)</f>
        <v>Northwest</v>
      </c>
      <c r="J6314">
        <f>_xlfn.XLOOKUP(Sales[[#This Row],[ProductKey]], Products!$A:$A, Products!$J:$J)</f>
        <v>12.027799999999999</v>
      </c>
      <c r="K6314">
        <f>_xlfn.XLOOKUP(Sales[[#This Row],[ProductKey]], Products!$A:$A, Products!$K:$K)</f>
        <v>33.644199999999998</v>
      </c>
      <c r="L6314" s="1">
        <f>Sales[[#This Row],[ProductPrice]]*Sales[[#This Row],[OrderQuantity]]</f>
        <v>33.644199999999998</v>
      </c>
      <c r="M6314" s="1">
        <f>Sales[[#This Row],[OrderQuantity]]</f>
        <v>1</v>
      </c>
      <c r="N6314" s="1">
        <f>1</f>
        <v>1</v>
      </c>
      <c r="O6314" s="1">
        <f>Sales[[#This Row],[TotalSales]]-Sales[[#This Row],[TotalCost]]</f>
        <v>21.616399999999999</v>
      </c>
      <c r="P6314" s="1">
        <f>Sales[[#This Row],[ProductCost]]*Sales[[#This Row],[OrderQuantity]]</f>
        <v>12.027799999999999</v>
      </c>
      <c r="Q6314" s="1" t="str">
        <f>VLOOKUP(Sales[[#This Row],[ProductKey]], Products!$A$2:$D$1000, 4, FALSE)</f>
        <v>Sport-100 Helmet, Blue</v>
      </c>
    </row>
    <row r="6315" spans="1:17" x14ac:dyDescent="0.25">
      <c r="A6315" s="2">
        <v>38140</v>
      </c>
      <c r="B6315" s="1" t="s">
        <v>5325</v>
      </c>
      <c r="C6315">
        <v>220</v>
      </c>
      <c r="D6315">
        <v>21047</v>
      </c>
      <c r="E6315">
        <v>8</v>
      </c>
      <c r="F6315">
        <v>2</v>
      </c>
      <c r="G6315">
        <v>1</v>
      </c>
      <c r="H6315" s="2">
        <v>43253</v>
      </c>
      <c r="I6315" t="str">
        <f>VLOOKUP(Sales[[#This Row],[TerritoryKey]], Territories[], 2, FALSE)</f>
        <v>Germany</v>
      </c>
      <c r="J6315">
        <f>_xlfn.XLOOKUP(Sales[[#This Row],[ProductKey]], Products!$A:$A, Products!$J:$J)</f>
        <v>12.027799999999999</v>
      </c>
      <c r="K6315">
        <f>_xlfn.XLOOKUP(Sales[[#This Row],[ProductKey]], Products!$A:$A, Products!$K:$K)</f>
        <v>33.644199999999998</v>
      </c>
      <c r="L6315" s="1">
        <f>Sales[[#This Row],[ProductPrice]]*Sales[[#This Row],[OrderQuantity]]</f>
        <v>33.644199999999998</v>
      </c>
      <c r="M6315" s="1">
        <f>Sales[[#This Row],[OrderQuantity]]</f>
        <v>1</v>
      </c>
      <c r="N6315" s="1">
        <f>1</f>
        <v>1</v>
      </c>
      <c r="O6315" s="1">
        <f>Sales[[#This Row],[TotalSales]]-Sales[[#This Row],[TotalCost]]</f>
        <v>21.616399999999999</v>
      </c>
      <c r="P6315" s="1">
        <f>Sales[[#This Row],[ProductCost]]*Sales[[#This Row],[OrderQuantity]]</f>
        <v>12.027799999999999</v>
      </c>
      <c r="Q6315" s="1" t="str">
        <f>VLOOKUP(Sales[[#This Row],[ProductKey]], Products!$A$2:$D$1000, 4, FALSE)</f>
        <v>Sport-100 Helmet, Blue</v>
      </c>
    </row>
    <row r="6316" spans="1:17" x14ac:dyDescent="0.25">
      <c r="A6316" s="2">
        <v>38050</v>
      </c>
      <c r="B6316" s="1" t="s">
        <v>5331</v>
      </c>
      <c r="C6316">
        <v>220</v>
      </c>
      <c r="D6316">
        <v>23123</v>
      </c>
      <c r="E6316">
        <v>9</v>
      </c>
      <c r="F6316">
        <v>2</v>
      </c>
      <c r="G6316">
        <v>1</v>
      </c>
      <c r="H6316" s="2">
        <v>43163</v>
      </c>
      <c r="I6316" t="str">
        <f>VLOOKUP(Sales[[#This Row],[TerritoryKey]], Territories[], 2, FALSE)</f>
        <v>Australia</v>
      </c>
      <c r="J6316">
        <f>_xlfn.XLOOKUP(Sales[[#This Row],[ProductKey]], Products!$A:$A, Products!$J:$J)</f>
        <v>12.027799999999999</v>
      </c>
      <c r="K6316">
        <f>_xlfn.XLOOKUP(Sales[[#This Row],[ProductKey]], Products!$A:$A, Products!$K:$K)</f>
        <v>33.644199999999998</v>
      </c>
      <c r="L6316" s="1">
        <f>Sales[[#This Row],[ProductPrice]]*Sales[[#This Row],[OrderQuantity]]</f>
        <v>33.644199999999998</v>
      </c>
      <c r="M6316" s="1">
        <f>Sales[[#This Row],[OrderQuantity]]</f>
        <v>1</v>
      </c>
      <c r="N6316" s="1">
        <f>1</f>
        <v>1</v>
      </c>
      <c r="O6316" s="1">
        <f>Sales[[#This Row],[TotalSales]]-Sales[[#This Row],[TotalCost]]</f>
        <v>21.616399999999999</v>
      </c>
      <c r="P6316" s="1">
        <f>Sales[[#This Row],[ProductCost]]*Sales[[#This Row],[OrderQuantity]]</f>
        <v>12.027799999999999</v>
      </c>
      <c r="Q6316" s="1" t="str">
        <f>VLOOKUP(Sales[[#This Row],[ProductKey]], Products!$A$2:$D$1000, 4, FALSE)</f>
        <v>Sport-100 Helmet, Blue</v>
      </c>
    </row>
    <row r="6317" spans="1:17" x14ac:dyDescent="0.25">
      <c r="A6317" s="2">
        <v>38292</v>
      </c>
      <c r="B6317" s="1" t="s">
        <v>5352</v>
      </c>
      <c r="C6317">
        <v>220</v>
      </c>
      <c r="D6317">
        <v>21615</v>
      </c>
      <c r="E6317">
        <v>4</v>
      </c>
      <c r="F6317">
        <v>2</v>
      </c>
      <c r="G6317">
        <v>1</v>
      </c>
      <c r="H6317" s="2">
        <v>43405</v>
      </c>
      <c r="I6317" t="str">
        <f>VLOOKUP(Sales[[#This Row],[TerritoryKey]], Territories[], 2, FALSE)</f>
        <v>Southwest</v>
      </c>
      <c r="J6317">
        <f>_xlfn.XLOOKUP(Sales[[#This Row],[ProductKey]], Products!$A:$A, Products!$J:$J)</f>
        <v>12.027799999999999</v>
      </c>
      <c r="K6317">
        <f>_xlfn.XLOOKUP(Sales[[#This Row],[ProductKey]], Products!$A:$A, Products!$K:$K)</f>
        <v>33.644199999999998</v>
      </c>
      <c r="L6317" s="1">
        <f>Sales[[#This Row],[ProductPrice]]*Sales[[#This Row],[OrderQuantity]]</f>
        <v>33.644199999999998</v>
      </c>
      <c r="M6317" s="1">
        <f>Sales[[#This Row],[OrderQuantity]]</f>
        <v>1</v>
      </c>
      <c r="N6317" s="1">
        <f>1</f>
        <v>1</v>
      </c>
      <c r="O6317" s="1">
        <f>Sales[[#This Row],[TotalSales]]-Sales[[#This Row],[TotalCost]]</f>
        <v>21.616399999999999</v>
      </c>
      <c r="P6317" s="1">
        <f>Sales[[#This Row],[ProductCost]]*Sales[[#This Row],[OrderQuantity]]</f>
        <v>12.027799999999999</v>
      </c>
      <c r="Q6317" s="1" t="str">
        <f>VLOOKUP(Sales[[#This Row],[ProductKey]], Products!$A$2:$D$1000, 4, FALSE)</f>
        <v>Sport-100 Helmet, Blue</v>
      </c>
    </row>
    <row r="6318" spans="1:17" x14ac:dyDescent="0.25">
      <c r="A6318" s="2">
        <v>38081</v>
      </c>
      <c r="B6318" s="1" t="s">
        <v>5429</v>
      </c>
      <c r="C6318">
        <v>220</v>
      </c>
      <c r="D6318">
        <v>26438</v>
      </c>
      <c r="E6318">
        <v>9</v>
      </c>
      <c r="F6318">
        <v>2</v>
      </c>
      <c r="G6318">
        <v>1</v>
      </c>
      <c r="H6318" s="2">
        <v>43194</v>
      </c>
      <c r="I6318" t="str">
        <f>VLOOKUP(Sales[[#This Row],[TerritoryKey]], Territories[], 2, FALSE)</f>
        <v>Australia</v>
      </c>
      <c r="J6318">
        <f>_xlfn.XLOOKUP(Sales[[#This Row],[ProductKey]], Products!$A:$A, Products!$J:$J)</f>
        <v>12.027799999999999</v>
      </c>
      <c r="K6318">
        <f>_xlfn.XLOOKUP(Sales[[#This Row],[ProductKey]], Products!$A:$A, Products!$K:$K)</f>
        <v>33.644199999999998</v>
      </c>
      <c r="L6318" s="1">
        <f>Sales[[#This Row],[ProductPrice]]*Sales[[#This Row],[OrderQuantity]]</f>
        <v>33.644199999999998</v>
      </c>
      <c r="M6318" s="1">
        <f>Sales[[#This Row],[OrderQuantity]]</f>
        <v>1</v>
      </c>
      <c r="N6318" s="1">
        <f>1</f>
        <v>1</v>
      </c>
      <c r="O6318" s="1">
        <f>Sales[[#This Row],[TotalSales]]-Sales[[#This Row],[TotalCost]]</f>
        <v>21.616399999999999</v>
      </c>
      <c r="P6318" s="1">
        <f>Sales[[#This Row],[ProductCost]]*Sales[[#This Row],[OrderQuantity]]</f>
        <v>12.027799999999999</v>
      </c>
      <c r="Q6318" s="1" t="str">
        <f>VLOOKUP(Sales[[#This Row],[ProductKey]], Products!$A$2:$D$1000, 4, FALSE)</f>
        <v>Sport-100 Helmet, Blue</v>
      </c>
    </row>
    <row r="6319" spans="1:17" x14ac:dyDescent="0.25">
      <c r="A6319" s="2">
        <v>38323</v>
      </c>
      <c r="B6319" s="1" t="s">
        <v>5535</v>
      </c>
      <c r="C6319">
        <v>220</v>
      </c>
      <c r="D6319">
        <v>11276</v>
      </c>
      <c r="E6319">
        <v>6</v>
      </c>
      <c r="F6319">
        <v>2</v>
      </c>
      <c r="G6319">
        <v>1</v>
      </c>
      <c r="H6319" s="2">
        <v>43436</v>
      </c>
      <c r="I6319" t="str">
        <f>VLOOKUP(Sales[[#This Row],[TerritoryKey]], Territories[], 2, FALSE)</f>
        <v>Canada</v>
      </c>
      <c r="J6319">
        <f>_xlfn.XLOOKUP(Sales[[#This Row],[ProductKey]], Products!$A:$A, Products!$J:$J)</f>
        <v>12.027799999999999</v>
      </c>
      <c r="K6319">
        <f>_xlfn.XLOOKUP(Sales[[#This Row],[ProductKey]], Products!$A:$A, Products!$K:$K)</f>
        <v>33.644199999999998</v>
      </c>
      <c r="L6319" s="1">
        <f>Sales[[#This Row],[ProductPrice]]*Sales[[#This Row],[OrderQuantity]]</f>
        <v>33.644199999999998</v>
      </c>
      <c r="M6319" s="1">
        <f>Sales[[#This Row],[OrderQuantity]]</f>
        <v>1</v>
      </c>
      <c r="N6319" s="1">
        <f>1</f>
        <v>1</v>
      </c>
      <c r="O6319" s="1">
        <f>Sales[[#This Row],[TotalSales]]-Sales[[#This Row],[TotalCost]]</f>
        <v>21.616399999999999</v>
      </c>
      <c r="P6319" s="1">
        <f>Sales[[#This Row],[ProductCost]]*Sales[[#This Row],[OrderQuantity]]</f>
        <v>12.027799999999999</v>
      </c>
      <c r="Q6319" s="1" t="str">
        <f>VLOOKUP(Sales[[#This Row],[ProductKey]], Products!$A$2:$D$1000, 4, FALSE)</f>
        <v>Sport-100 Helmet, Blue</v>
      </c>
    </row>
    <row r="6320" spans="1:17" x14ac:dyDescent="0.25">
      <c r="A6320" s="2">
        <v>38079</v>
      </c>
      <c r="B6320" s="1" t="s">
        <v>5580</v>
      </c>
      <c r="C6320">
        <v>220</v>
      </c>
      <c r="D6320">
        <v>17650</v>
      </c>
      <c r="E6320">
        <v>10</v>
      </c>
      <c r="F6320">
        <v>2</v>
      </c>
      <c r="G6320">
        <v>1</v>
      </c>
      <c r="H6320" s="2">
        <v>43192</v>
      </c>
      <c r="I6320" t="str">
        <f>VLOOKUP(Sales[[#This Row],[TerritoryKey]], Territories[], 2, FALSE)</f>
        <v>United Kingdom</v>
      </c>
      <c r="J6320">
        <f>_xlfn.XLOOKUP(Sales[[#This Row],[ProductKey]], Products!$A:$A, Products!$J:$J)</f>
        <v>12.027799999999999</v>
      </c>
      <c r="K6320">
        <f>_xlfn.XLOOKUP(Sales[[#This Row],[ProductKey]], Products!$A:$A, Products!$K:$K)</f>
        <v>33.644199999999998</v>
      </c>
      <c r="L6320" s="1">
        <f>Sales[[#This Row],[ProductPrice]]*Sales[[#This Row],[OrderQuantity]]</f>
        <v>33.644199999999998</v>
      </c>
      <c r="M6320" s="1">
        <f>Sales[[#This Row],[OrderQuantity]]</f>
        <v>1</v>
      </c>
      <c r="N6320" s="1">
        <f>1</f>
        <v>1</v>
      </c>
      <c r="O6320" s="1">
        <f>Sales[[#This Row],[TotalSales]]-Sales[[#This Row],[TotalCost]]</f>
        <v>21.616399999999999</v>
      </c>
      <c r="P6320" s="1">
        <f>Sales[[#This Row],[ProductCost]]*Sales[[#This Row],[OrderQuantity]]</f>
        <v>12.027799999999999</v>
      </c>
      <c r="Q6320" s="1" t="str">
        <f>VLOOKUP(Sales[[#This Row],[ProductKey]], Products!$A$2:$D$1000, 4, FALSE)</f>
        <v>Sport-100 Helmet, Blue</v>
      </c>
    </row>
    <row r="6321" spans="1:17" x14ac:dyDescent="0.25">
      <c r="A6321" s="2">
        <v>38021</v>
      </c>
      <c r="B6321" s="1" t="s">
        <v>5615</v>
      </c>
      <c r="C6321">
        <v>220</v>
      </c>
      <c r="D6321">
        <v>26795</v>
      </c>
      <c r="E6321">
        <v>9</v>
      </c>
      <c r="F6321">
        <v>2</v>
      </c>
      <c r="G6321">
        <v>1</v>
      </c>
      <c r="H6321" s="2">
        <v>43135</v>
      </c>
      <c r="I6321" t="str">
        <f>VLOOKUP(Sales[[#This Row],[TerritoryKey]], Territories[], 2, FALSE)</f>
        <v>Australia</v>
      </c>
      <c r="J6321">
        <f>_xlfn.XLOOKUP(Sales[[#This Row],[ProductKey]], Products!$A:$A, Products!$J:$J)</f>
        <v>12.027799999999999</v>
      </c>
      <c r="K6321">
        <f>_xlfn.XLOOKUP(Sales[[#This Row],[ProductKey]], Products!$A:$A, Products!$K:$K)</f>
        <v>33.644199999999998</v>
      </c>
      <c r="L6321" s="1">
        <f>Sales[[#This Row],[ProductPrice]]*Sales[[#This Row],[OrderQuantity]]</f>
        <v>33.644199999999998</v>
      </c>
      <c r="M6321" s="1">
        <f>Sales[[#This Row],[OrderQuantity]]</f>
        <v>1</v>
      </c>
      <c r="N6321" s="1">
        <f>1</f>
        <v>1</v>
      </c>
      <c r="O6321" s="1">
        <f>Sales[[#This Row],[TotalSales]]-Sales[[#This Row],[TotalCost]]</f>
        <v>21.616399999999999</v>
      </c>
      <c r="P6321" s="1">
        <f>Sales[[#This Row],[ProductCost]]*Sales[[#This Row],[OrderQuantity]]</f>
        <v>12.027799999999999</v>
      </c>
      <c r="Q6321" s="1" t="str">
        <f>VLOOKUP(Sales[[#This Row],[ProductKey]], Products!$A$2:$D$1000, 4, FALSE)</f>
        <v>Sport-100 Helmet, Blue</v>
      </c>
    </row>
    <row r="6322" spans="1:17" x14ac:dyDescent="0.25">
      <c r="A6322" s="2">
        <v>38049</v>
      </c>
      <c r="B6322" s="1" t="s">
        <v>5658</v>
      </c>
      <c r="C6322">
        <v>220</v>
      </c>
      <c r="D6322">
        <v>12166</v>
      </c>
      <c r="E6322">
        <v>6</v>
      </c>
      <c r="F6322">
        <v>2</v>
      </c>
      <c r="G6322">
        <v>1</v>
      </c>
      <c r="H6322" s="2">
        <v>43162</v>
      </c>
      <c r="I6322" t="str">
        <f>VLOOKUP(Sales[[#This Row],[TerritoryKey]], Territories[], 2, FALSE)</f>
        <v>Canada</v>
      </c>
      <c r="J6322">
        <f>_xlfn.XLOOKUP(Sales[[#This Row],[ProductKey]], Products!$A:$A, Products!$J:$J)</f>
        <v>12.027799999999999</v>
      </c>
      <c r="K6322">
        <f>_xlfn.XLOOKUP(Sales[[#This Row],[ProductKey]], Products!$A:$A, Products!$K:$K)</f>
        <v>33.644199999999998</v>
      </c>
      <c r="L6322" s="1">
        <f>Sales[[#This Row],[ProductPrice]]*Sales[[#This Row],[OrderQuantity]]</f>
        <v>33.644199999999998</v>
      </c>
      <c r="M6322" s="1">
        <f>Sales[[#This Row],[OrderQuantity]]</f>
        <v>1</v>
      </c>
      <c r="N6322" s="1">
        <f>1</f>
        <v>1</v>
      </c>
      <c r="O6322" s="1">
        <f>Sales[[#This Row],[TotalSales]]-Sales[[#This Row],[TotalCost]]</f>
        <v>21.616399999999999</v>
      </c>
      <c r="P6322" s="1">
        <f>Sales[[#This Row],[ProductCost]]*Sales[[#This Row],[OrderQuantity]]</f>
        <v>12.027799999999999</v>
      </c>
      <c r="Q6322" s="1" t="str">
        <f>VLOOKUP(Sales[[#This Row],[ProductKey]], Products!$A$2:$D$1000, 4, FALSE)</f>
        <v>Sport-100 Helmet, Blue</v>
      </c>
    </row>
    <row r="6323" spans="1:17" x14ac:dyDescent="0.25">
      <c r="A6323" s="2">
        <v>38202</v>
      </c>
      <c r="B6323" s="1" t="s">
        <v>5669</v>
      </c>
      <c r="C6323">
        <v>220</v>
      </c>
      <c r="D6323">
        <v>28098</v>
      </c>
      <c r="E6323">
        <v>9</v>
      </c>
      <c r="F6323">
        <v>2</v>
      </c>
      <c r="G6323">
        <v>1</v>
      </c>
      <c r="H6323" s="2">
        <v>43315</v>
      </c>
      <c r="I6323" t="str">
        <f>VLOOKUP(Sales[[#This Row],[TerritoryKey]], Territories[], 2, FALSE)</f>
        <v>Australia</v>
      </c>
      <c r="J6323">
        <f>_xlfn.XLOOKUP(Sales[[#This Row],[ProductKey]], Products!$A:$A, Products!$J:$J)</f>
        <v>12.027799999999999</v>
      </c>
      <c r="K6323">
        <f>_xlfn.XLOOKUP(Sales[[#This Row],[ProductKey]], Products!$A:$A, Products!$K:$K)</f>
        <v>33.644199999999998</v>
      </c>
      <c r="L6323" s="1">
        <f>Sales[[#This Row],[ProductPrice]]*Sales[[#This Row],[OrderQuantity]]</f>
        <v>33.644199999999998</v>
      </c>
      <c r="M6323" s="1">
        <f>Sales[[#This Row],[OrderQuantity]]</f>
        <v>1</v>
      </c>
      <c r="N6323" s="1">
        <f>1</f>
        <v>1</v>
      </c>
      <c r="O6323" s="1">
        <f>Sales[[#This Row],[TotalSales]]-Sales[[#This Row],[TotalCost]]</f>
        <v>21.616399999999999</v>
      </c>
      <c r="P6323" s="1">
        <f>Sales[[#This Row],[ProductCost]]*Sales[[#This Row],[OrderQuantity]]</f>
        <v>12.027799999999999</v>
      </c>
      <c r="Q6323" s="1" t="str">
        <f>VLOOKUP(Sales[[#This Row],[ProductKey]], Products!$A$2:$D$1000, 4, FALSE)</f>
        <v>Sport-100 Helmet, Blue</v>
      </c>
    </row>
    <row r="6324" spans="1:17" x14ac:dyDescent="0.25">
      <c r="A6324" s="2">
        <v>38079</v>
      </c>
      <c r="B6324" s="1" t="s">
        <v>5748</v>
      </c>
      <c r="C6324">
        <v>220</v>
      </c>
      <c r="D6324">
        <v>15395</v>
      </c>
      <c r="E6324">
        <v>6</v>
      </c>
      <c r="F6324">
        <v>2</v>
      </c>
      <c r="G6324">
        <v>1</v>
      </c>
      <c r="H6324" s="2">
        <v>43192</v>
      </c>
      <c r="I6324" t="str">
        <f>VLOOKUP(Sales[[#This Row],[TerritoryKey]], Territories[], 2, FALSE)</f>
        <v>Canada</v>
      </c>
      <c r="J6324">
        <f>_xlfn.XLOOKUP(Sales[[#This Row],[ProductKey]], Products!$A:$A, Products!$J:$J)</f>
        <v>12.027799999999999</v>
      </c>
      <c r="K6324">
        <f>_xlfn.XLOOKUP(Sales[[#This Row],[ProductKey]], Products!$A:$A, Products!$K:$K)</f>
        <v>33.644199999999998</v>
      </c>
      <c r="L6324" s="1">
        <f>Sales[[#This Row],[ProductPrice]]*Sales[[#This Row],[OrderQuantity]]</f>
        <v>33.644199999999998</v>
      </c>
      <c r="M6324" s="1">
        <f>Sales[[#This Row],[OrderQuantity]]</f>
        <v>1</v>
      </c>
      <c r="N6324" s="1">
        <f>1</f>
        <v>1</v>
      </c>
      <c r="O6324" s="1">
        <f>Sales[[#This Row],[TotalSales]]-Sales[[#This Row],[TotalCost]]</f>
        <v>21.616399999999999</v>
      </c>
      <c r="P6324" s="1">
        <f>Sales[[#This Row],[ProductCost]]*Sales[[#This Row],[OrderQuantity]]</f>
        <v>12.027799999999999</v>
      </c>
      <c r="Q6324" s="1" t="str">
        <f>VLOOKUP(Sales[[#This Row],[ProductKey]], Products!$A$2:$D$1000, 4, FALSE)</f>
        <v>Sport-100 Helmet, Blue</v>
      </c>
    </row>
    <row r="6325" spans="1:17" x14ac:dyDescent="0.25">
      <c r="A6325" s="2">
        <v>37988</v>
      </c>
      <c r="B6325" s="1" t="s">
        <v>5766</v>
      </c>
      <c r="C6325">
        <v>220</v>
      </c>
      <c r="D6325">
        <v>23708</v>
      </c>
      <c r="E6325">
        <v>4</v>
      </c>
      <c r="F6325">
        <v>2</v>
      </c>
      <c r="G6325">
        <v>1</v>
      </c>
      <c r="H6325" s="2">
        <v>43102</v>
      </c>
      <c r="I6325" t="str">
        <f>VLOOKUP(Sales[[#This Row],[TerritoryKey]], Territories[], 2, FALSE)</f>
        <v>Southwest</v>
      </c>
      <c r="J6325">
        <f>_xlfn.XLOOKUP(Sales[[#This Row],[ProductKey]], Products!$A:$A, Products!$J:$J)</f>
        <v>12.027799999999999</v>
      </c>
      <c r="K6325">
        <f>_xlfn.XLOOKUP(Sales[[#This Row],[ProductKey]], Products!$A:$A, Products!$K:$K)</f>
        <v>33.644199999999998</v>
      </c>
      <c r="L6325" s="1">
        <f>Sales[[#This Row],[ProductPrice]]*Sales[[#This Row],[OrderQuantity]]</f>
        <v>33.644199999999998</v>
      </c>
      <c r="M6325" s="1">
        <f>Sales[[#This Row],[OrderQuantity]]</f>
        <v>1</v>
      </c>
      <c r="N6325" s="1">
        <f>1</f>
        <v>1</v>
      </c>
      <c r="O6325" s="1">
        <f>Sales[[#This Row],[TotalSales]]-Sales[[#This Row],[TotalCost]]</f>
        <v>21.616399999999999</v>
      </c>
      <c r="P6325" s="1">
        <f>Sales[[#This Row],[ProductCost]]*Sales[[#This Row],[OrderQuantity]]</f>
        <v>12.027799999999999</v>
      </c>
      <c r="Q6325" s="1" t="str">
        <f>VLOOKUP(Sales[[#This Row],[ProductKey]], Products!$A$2:$D$1000, 4, FALSE)</f>
        <v>Sport-100 Helmet, Blue</v>
      </c>
    </row>
    <row r="6326" spans="1:17" x14ac:dyDescent="0.25">
      <c r="A6326" s="2">
        <v>38323</v>
      </c>
      <c r="B6326" s="1" t="s">
        <v>5774</v>
      </c>
      <c r="C6326">
        <v>220</v>
      </c>
      <c r="D6326">
        <v>27780</v>
      </c>
      <c r="E6326">
        <v>7</v>
      </c>
      <c r="F6326">
        <v>2</v>
      </c>
      <c r="G6326">
        <v>1</v>
      </c>
      <c r="H6326" s="2">
        <v>43436</v>
      </c>
      <c r="I6326" t="str">
        <f>VLOOKUP(Sales[[#This Row],[TerritoryKey]], Territories[], 2, FALSE)</f>
        <v>France</v>
      </c>
      <c r="J6326">
        <f>_xlfn.XLOOKUP(Sales[[#This Row],[ProductKey]], Products!$A:$A, Products!$J:$J)</f>
        <v>12.027799999999999</v>
      </c>
      <c r="K6326">
        <f>_xlfn.XLOOKUP(Sales[[#This Row],[ProductKey]], Products!$A:$A, Products!$K:$K)</f>
        <v>33.644199999999998</v>
      </c>
      <c r="L6326" s="1">
        <f>Sales[[#This Row],[ProductPrice]]*Sales[[#This Row],[OrderQuantity]]</f>
        <v>33.644199999999998</v>
      </c>
      <c r="M6326" s="1">
        <f>Sales[[#This Row],[OrderQuantity]]</f>
        <v>1</v>
      </c>
      <c r="N6326" s="1">
        <f>1</f>
        <v>1</v>
      </c>
      <c r="O6326" s="1">
        <f>Sales[[#This Row],[TotalSales]]-Sales[[#This Row],[TotalCost]]</f>
        <v>21.616399999999999</v>
      </c>
      <c r="P6326" s="1">
        <f>Sales[[#This Row],[ProductCost]]*Sales[[#This Row],[OrderQuantity]]</f>
        <v>12.027799999999999</v>
      </c>
      <c r="Q6326" s="1" t="str">
        <f>VLOOKUP(Sales[[#This Row],[ProductKey]], Products!$A$2:$D$1000, 4, FALSE)</f>
        <v>Sport-100 Helmet, Blue</v>
      </c>
    </row>
    <row r="6327" spans="1:17" x14ac:dyDescent="0.25">
      <c r="A6327" s="2">
        <v>38142</v>
      </c>
      <c r="B6327" s="1" t="s">
        <v>5783</v>
      </c>
      <c r="C6327">
        <v>220</v>
      </c>
      <c r="D6327">
        <v>21410</v>
      </c>
      <c r="E6327">
        <v>1</v>
      </c>
      <c r="F6327">
        <v>2</v>
      </c>
      <c r="G6327">
        <v>1</v>
      </c>
      <c r="H6327" s="2">
        <v>43255</v>
      </c>
      <c r="I6327" t="str">
        <f>VLOOKUP(Sales[[#This Row],[TerritoryKey]], Territories[], 2, FALSE)</f>
        <v>Northwest</v>
      </c>
      <c r="J6327">
        <f>_xlfn.XLOOKUP(Sales[[#This Row],[ProductKey]], Products!$A:$A, Products!$J:$J)</f>
        <v>12.027799999999999</v>
      </c>
      <c r="K6327">
        <f>_xlfn.XLOOKUP(Sales[[#This Row],[ProductKey]], Products!$A:$A, Products!$K:$K)</f>
        <v>33.644199999999998</v>
      </c>
      <c r="L6327" s="1">
        <f>Sales[[#This Row],[ProductPrice]]*Sales[[#This Row],[OrderQuantity]]</f>
        <v>33.644199999999998</v>
      </c>
      <c r="M6327" s="1">
        <f>Sales[[#This Row],[OrderQuantity]]</f>
        <v>1</v>
      </c>
      <c r="N6327" s="1">
        <f>1</f>
        <v>1</v>
      </c>
      <c r="O6327" s="1">
        <f>Sales[[#This Row],[TotalSales]]-Sales[[#This Row],[TotalCost]]</f>
        <v>21.616399999999999</v>
      </c>
      <c r="P6327" s="1">
        <f>Sales[[#This Row],[ProductCost]]*Sales[[#This Row],[OrderQuantity]]</f>
        <v>12.027799999999999</v>
      </c>
      <c r="Q6327" s="1" t="str">
        <f>VLOOKUP(Sales[[#This Row],[ProductKey]], Products!$A$2:$D$1000, 4, FALSE)</f>
        <v>Sport-100 Helmet, Blue</v>
      </c>
    </row>
    <row r="6328" spans="1:17" x14ac:dyDescent="0.25">
      <c r="A6328" s="2">
        <v>38324</v>
      </c>
      <c r="B6328" s="1" t="s">
        <v>5811</v>
      </c>
      <c r="C6328">
        <v>220</v>
      </c>
      <c r="D6328">
        <v>13078</v>
      </c>
      <c r="E6328">
        <v>9</v>
      </c>
      <c r="F6328">
        <v>2</v>
      </c>
      <c r="G6328">
        <v>1</v>
      </c>
      <c r="H6328" s="2">
        <v>43437</v>
      </c>
      <c r="I6328" t="str">
        <f>VLOOKUP(Sales[[#This Row],[TerritoryKey]], Territories[], 2, FALSE)</f>
        <v>Australia</v>
      </c>
      <c r="J6328">
        <f>_xlfn.XLOOKUP(Sales[[#This Row],[ProductKey]], Products!$A:$A, Products!$J:$J)</f>
        <v>12.027799999999999</v>
      </c>
      <c r="K6328">
        <f>_xlfn.XLOOKUP(Sales[[#This Row],[ProductKey]], Products!$A:$A, Products!$K:$K)</f>
        <v>33.644199999999998</v>
      </c>
      <c r="L6328" s="1">
        <f>Sales[[#This Row],[ProductPrice]]*Sales[[#This Row],[OrderQuantity]]</f>
        <v>33.644199999999998</v>
      </c>
      <c r="M6328" s="1">
        <f>Sales[[#This Row],[OrderQuantity]]</f>
        <v>1</v>
      </c>
      <c r="N6328" s="1">
        <f>1</f>
        <v>1</v>
      </c>
      <c r="O6328" s="1">
        <f>Sales[[#This Row],[TotalSales]]-Sales[[#This Row],[TotalCost]]</f>
        <v>21.616399999999999</v>
      </c>
      <c r="P6328" s="1">
        <f>Sales[[#This Row],[ProductCost]]*Sales[[#This Row],[OrderQuantity]]</f>
        <v>12.027799999999999</v>
      </c>
      <c r="Q6328" s="1" t="str">
        <f>VLOOKUP(Sales[[#This Row],[ProductKey]], Products!$A$2:$D$1000, 4, FALSE)</f>
        <v>Sport-100 Helmet, Blue</v>
      </c>
    </row>
    <row r="6329" spans="1:17" x14ac:dyDescent="0.25">
      <c r="A6329" s="2">
        <v>38325</v>
      </c>
      <c r="B6329" s="1" t="s">
        <v>5819</v>
      </c>
      <c r="C6329">
        <v>220</v>
      </c>
      <c r="D6329">
        <v>18609</v>
      </c>
      <c r="E6329">
        <v>1</v>
      </c>
      <c r="F6329">
        <v>2</v>
      </c>
      <c r="G6329">
        <v>1</v>
      </c>
      <c r="H6329" s="2">
        <v>43438</v>
      </c>
      <c r="I6329" t="str">
        <f>VLOOKUP(Sales[[#This Row],[TerritoryKey]], Territories[], 2, FALSE)</f>
        <v>Northwest</v>
      </c>
      <c r="J6329">
        <f>_xlfn.XLOOKUP(Sales[[#This Row],[ProductKey]], Products!$A:$A, Products!$J:$J)</f>
        <v>12.027799999999999</v>
      </c>
      <c r="K6329">
        <f>_xlfn.XLOOKUP(Sales[[#This Row],[ProductKey]], Products!$A:$A, Products!$K:$K)</f>
        <v>33.644199999999998</v>
      </c>
      <c r="L6329" s="1">
        <f>Sales[[#This Row],[ProductPrice]]*Sales[[#This Row],[OrderQuantity]]</f>
        <v>33.644199999999998</v>
      </c>
      <c r="M6329" s="1">
        <f>Sales[[#This Row],[OrderQuantity]]</f>
        <v>1</v>
      </c>
      <c r="N6329" s="1">
        <f>1</f>
        <v>1</v>
      </c>
      <c r="O6329" s="1">
        <f>Sales[[#This Row],[TotalSales]]-Sales[[#This Row],[TotalCost]]</f>
        <v>21.616399999999999</v>
      </c>
      <c r="P6329" s="1">
        <f>Sales[[#This Row],[ProductCost]]*Sales[[#This Row],[OrderQuantity]]</f>
        <v>12.027799999999999</v>
      </c>
      <c r="Q6329" s="1" t="str">
        <f>VLOOKUP(Sales[[#This Row],[ProductKey]], Products!$A$2:$D$1000, 4, FALSE)</f>
        <v>Sport-100 Helmet, Blue</v>
      </c>
    </row>
    <row r="6330" spans="1:17" x14ac:dyDescent="0.25">
      <c r="A6330" s="2">
        <v>38110</v>
      </c>
      <c r="B6330" s="1" t="s">
        <v>5822</v>
      </c>
      <c r="C6330">
        <v>220</v>
      </c>
      <c r="D6330">
        <v>17595</v>
      </c>
      <c r="E6330">
        <v>6</v>
      </c>
      <c r="F6330">
        <v>2</v>
      </c>
      <c r="G6330">
        <v>1</v>
      </c>
      <c r="H6330" s="2">
        <v>43223</v>
      </c>
      <c r="I6330" t="str">
        <f>VLOOKUP(Sales[[#This Row],[TerritoryKey]], Territories[], 2, FALSE)</f>
        <v>Canada</v>
      </c>
      <c r="J6330">
        <f>_xlfn.XLOOKUP(Sales[[#This Row],[ProductKey]], Products!$A:$A, Products!$J:$J)</f>
        <v>12.027799999999999</v>
      </c>
      <c r="K6330">
        <f>_xlfn.XLOOKUP(Sales[[#This Row],[ProductKey]], Products!$A:$A, Products!$K:$K)</f>
        <v>33.644199999999998</v>
      </c>
      <c r="L6330" s="1">
        <f>Sales[[#This Row],[ProductPrice]]*Sales[[#This Row],[OrderQuantity]]</f>
        <v>33.644199999999998</v>
      </c>
      <c r="M6330" s="1">
        <f>Sales[[#This Row],[OrderQuantity]]</f>
        <v>1</v>
      </c>
      <c r="N6330" s="1">
        <f>1</f>
        <v>1</v>
      </c>
      <c r="O6330" s="1">
        <f>Sales[[#This Row],[TotalSales]]-Sales[[#This Row],[TotalCost]]</f>
        <v>21.616399999999999</v>
      </c>
      <c r="P6330" s="1">
        <f>Sales[[#This Row],[ProductCost]]*Sales[[#This Row],[OrderQuantity]]</f>
        <v>12.027799999999999</v>
      </c>
      <c r="Q6330" s="1" t="str">
        <f>VLOOKUP(Sales[[#This Row],[ProductKey]], Products!$A$2:$D$1000, 4, FALSE)</f>
        <v>Sport-100 Helmet, Blue</v>
      </c>
    </row>
    <row r="6331" spans="1:17" x14ac:dyDescent="0.25">
      <c r="A6331" s="2">
        <v>38141</v>
      </c>
      <c r="B6331" s="1" t="s">
        <v>5834</v>
      </c>
      <c r="C6331">
        <v>220</v>
      </c>
      <c r="D6331">
        <v>27779</v>
      </c>
      <c r="E6331">
        <v>7</v>
      </c>
      <c r="F6331">
        <v>2</v>
      </c>
      <c r="G6331">
        <v>1</v>
      </c>
      <c r="H6331" s="2">
        <v>43254</v>
      </c>
      <c r="I6331" t="str">
        <f>VLOOKUP(Sales[[#This Row],[TerritoryKey]], Territories[], 2, FALSE)</f>
        <v>France</v>
      </c>
      <c r="J6331">
        <f>_xlfn.XLOOKUP(Sales[[#This Row],[ProductKey]], Products!$A:$A, Products!$J:$J)</f>
        <v>12.027799999999999</v>
      </c>
      <c r="K6331">
        <f>_xlfn.XLOOKUP(Sales[[#This Row],[ProductKey]], Products!$A:$A, Products!$K:$K)</f>
        <v>33.644199999999998</v>
      </c>
      <c r="L6331" s="1">
        <f>Sales[[#This Row],[ProductPrice]]*Sales[[#This Row],[OrderQuantity]]</f>
        <v>33.644199999999998</v>
      </c>
      <c r="M6331" s="1">
        <f>Sales[[#This Row],[OrderQuantity]]</f>
        <v>1</v>
      </c>
      <c r="N6331" s="1">
        <f>1</f>
        <v>1</v>
      </c>
      <c r="O6331" s="1">
        <f>Sales[[#This Row],[TotalSales]]-Sales[[#This Row],[TotalCost]]</f>
        <v>21.616399999999999</v>
      </c>
      <c r="P6331" s="1">
        <f>Sales[[#This Row],[ProductCost]]*Sales[[#This Row],[OrderQuantity]]</f>
        <v>12.027799999999999</v>
      </c>
      <c r="Q6331" s="1" t="str">
        <f>VLOOKUP(Sales[[#This Row],[ProductKey]], Products!$A$2:$D$1000, 4, FALSE)</f>
        <v>Sport-100 Helmet, Blue</v>
      </c>
    </row>
    <row r="6332" spans="1:17" x14ac:dyDescent="0.25">
      <c r="A6332" s="2">
        <v>38232</v>
      </c>
      <c r="B6332" s="1" t="s">
        <v>5864</v>
      </c>
      <c r="C6332">
        <v>220</v>
      </c>
      <c r="D6332">
        <v>22453</v>
      </c>
      <c r="E6332">
        <v>8</v>
      </c>
      <c r="F6332">
        <v>2</v>
      </c>
      <c r="G6332">
        <v>1</v>
      </c>
      <c r="H6332" s="2">
        <v>43345</v>
      </c>
      <c r="I6332" t="str">
        <f>VLOOKUP(Sales[[#This Row],[TerritoryKey]], Territories[], 2, FALSE)</f>
        <v>Germany</v>
      </c>
      <c r="J6332">
        <f>_xlfn.XLOOKUP(Sales[[#This Row],[ProductKey]], Products!$A:$A, Products!$J:$J)</f>
        <v>12.027799999999999</v>
      </c>
      <c r="K6332">
        <f>_xlfn.XLOOKUP(Sales[[#This Row],[ProductKey]], Products!$A:$A, Products!$K:$K)</f>
        <v>33.644199999999998</v>
      </c>
      <c r="L6332" s="1">
        <f>Sales[[#This Row],[ProductPrice]]*Sales[[#This Row],[OrderQuantity]]</f>
        <v>33.644199999999998</v>
      </c>
      <c r="M6332" s="1">
        <f>Sales[[#This Row],[OrderQuantity]]</f>
        <v>1</v>
      </c>
      <c r="N6332" s="1">
        <f>1</f>
        <v>1</v>
      </c>
      <c r="O6332" s="1">
        <f>Sales[[#This Row],[TotalSales]]-Sales[[#This Row],[TotalCost]]</f>
        <v>21.616399999999999</v>
      </c>
      <c r="P6332" s="1">
        <f>Sales[[#This Row],[ProductCost]]*Sales[[#This Row],[OrderQuantity]]</f>
        <v>12.027799999999999</v>
      </c>
      <c r="Q6332" s="1" t="str">
        <f>VLOOKUP(Sales[[#This Row],[ProductKey]], Products!$A$2:$D$1000, 4, FALSE)</f>
        <v>Sport-100 Helmet, Blue</v>
      </c>
    </row>
    <row r="6333" spans="1:17" x14ac:dyDescent="0.25">
      <c r="A6333" s="2">
        <v>38082</v>
      </c>
      <c r="B6333" s="1" t="s">
        <v>5953</v>
      </c>
      <c r="C6333">
        <v>220</v>
      </c>
      <c r="D6333">
        <v>19484</v>
      </c>
      <c r="E6333">
        <v>7</v>
      </c>
      <c r="F6333">
        <v>2</v>
      </c>
      <c r="G6333">
        <v>1</v>
      </c>
      <c r="H6333" s="2">
        <v>43195</v>
      </c>
      <c r="I6333" t="str">
        <f>VLOOKUP(Sales[[#This Row],[TerritoryKey]], Territories[], 2, FALSE)</f>
        <v>France</v>
      </c>
      <c r="J6333">
        <f>_xlfn.XLOOKUP(Sales[[#This Row],[ProductKey]], Products!$A:$A, Products!$J:$J)</f>
        <v>12.027799999999999</v>
      </c>
      <c r="K6333">
        <f>_xlfn.XLOOKUP(Sales[[#This Row],[ProductKey]], Products!$A:$A, Products!$K:$K)</f>
        <v>33.644199999999998</v>
      </c>
      <c r="L6333" s="1">
        <f>Sales[[#This Row],[ProductPrice]]*Sales[[#This Row],[OrderQuantity]]</f>
        <v>33.644199999999998</v>
      </c>
      <c r="M6333" s="1">
        <f>Sales[[#This Row],[OrderQuantity]]</f>
        <v>1</v>
      </c>
      <c r="N6333" s="1">
        <f>1</f>
        <v>1</v>
      </c>
      <c r="O6333" s="1">
        <f>Sales[[#This Row],[TotalSales]]-Sales[[#This Row],[TotalCost]]</f>
        <v>21.616399999999999</v>
      </c>
      <c r="P6333" s="1">
        <f>Sales[[#This Row],[ProductCost]]*Sales[[#This Row],[OrderQuantity]]</f>
        <v>12.027799999999999</v>
      </c>
      <c r="Q6333" s="1" t="str">
        <f>VLOOKUP(Sales[[#This Row],[ProductKey]], Products!$A$2:$D$1000, 4, FALSE)</f>
        <v>Sport-100 Helmet, Blue</v>
      </c>
    </row>
    <row r="6334" spans="1:17" x14ac:dyDescent="0.25">
      <c r="A6334" s="2">
        <v>38323</v>
      </c>
      <c r="B6334" s="1" t="s">
        <v>5957</v>
      </c>
      <c r="C6334">
        <v>220</v>
      </c>
      <c r="D6334">
        <v>11089</v>
      </c>
      <c r="E6334">
        <v>4</v>
      </c>
      <c r="F6334">
        <v>2</v>
      </c>
      <c r="G6334">
        <v>1</v>
      </c>
      <c r="H6334" s="2">
        <v>43436</v>
      </c>
      <c r="I6334" t="str">
        <f>VLOOKUP(Sales[[#This Row],[TerritoryKey]], Territories[], 2, FALSE)</f>
        <v>Southwest</v>
      </c>
      <c r="J6334">
        <f>_xlfn.XLOOKUP(Sales[[#This Row],[ProductKey]], Products!$A:$A, Products!$J:$J)</f>
        <v>12.027799999999999</v>
      </c>
      <c r="K6334">
        <f>_xlfn.XLOOKUP(Sales[[#This Row],[ProductKey]], Products!$A:$A, Products!$K:$K)</f>
        <v>33.644199999999998</v>
      </c>
      <c r="L6334" s="1">
        <f>Sales[[#This Row],[ProductPrice]]*Sales[[#This Row],[OrderQuantity]]</f>
        <v>33.644199999999998</v>
      </c>
      <c r="M6334" s="1">
        <f>Sales[[#This Row],[OrderQuantity]]</f>
        <v>1</v>
      </c>
      <c r="N6334" s="1">
        <f>1</f>
        <v>1</v>
      </c>
      <c r="O6334" s="1">
        <f>Sales[[#This Row],[TotalSales]]-Sales[[#This Row],[TotalCost]]</f>
        <v>21.616399999999999</v>
      </c>
      <c r="P6334" s="1">
        <f>Sales[[#This Row],[ProductCost]]*Sales[[#This Row],[OrderQuantity]]</f>
        <v>12.027799999999999</v>
      </c>
      <c r="Q6334" s="1" t="str">
        <f>VLOOKUP(Sales[[#This Row],[ProductKey]], Products!$A$2:$D$1000, 4, FALSE)</f>
        <v>Sport-100 Helmet, Blue</v>
      </c>
    </row>
    <row r="6335" spans="1:17" x14ac:dyDescent="0.25">
      <c r="A6335" s="2">
        <v>38048</v>
      </c>
      <c r="B6335" s="1" t="s">
        <v>5993</v>
      </c>
      <c r="C6335">
        <v>220</v>
      </c>
      <c r="D6335">
        <v>26363</v>
      </c>
      <c r="E6335">
        <v>8</v>
      </c>
      <c r="F6335">
        <v>2</v>
      </c>
      <c r="G6335">
        <v>1</v>
      </c>
      <c r="H6335" s="2">
        <v>43161</v>
      </c>
      <c r="I6335" t="str">
        <f>VLOOKUP(Sales[[#This Row],[TerritoryKey]], Territories[], 2, FALSE)</f>
        <v>Germany</v>
      </c>
      <c r="J6335">
        <f>_xlfn.XLOOKUP(Sales[[#This Row],[ProductKey]], Products!$A:$A, Products!$J:$J)</f>
        <v>12.027799999999999</v>
      </c>
      <c r="K6335">
        <f>_xlfn.XLOOKUP(Sales[[#This Row],[ProductKey]], Products!$A:$A, Products!$K:$K)</f>
        <v>33.644199999999998</v>
      </c>
      <c r="L6335" s="1">
        <f>Sales[[#This Row],[ProductPrice]]*Sales[[#This Row],[OrderQuantity]]</f>
        <v>33.644199999999998</v>
      </c>
      <c r="M6335" s="1">
        <f>Sales[[#This Row],[OrderQuantity]]</f>
        <v>1</v>
      </c>
      <c r="N6335" s="1">
        <f>1</f>
        <v>1</v>
      </c>
      <c r="O6335" s="1">
        <f>Sales[[#This Row],[TotalSales]]-Sales[[#This Row],[TotalCost]]</f>
        <v>21.616399999999999</v>
      </c>
      <c r="P6335" s="1">
        <f>Sales[[#This Row],[ProductCost]]*Sales[[#This Row],[OrderQuantity]]</f>
        <v>12.027799999999999</v>
      </c>
      <c r="Q6335" s="1" t="str">
        <f>VLOOKUP(Sales[[#This Row],[ProductKey]], Products!$A$2:$D$1000, 4, FALSE)</f>
        <v>Sport-100 Helmet, Blue</v>
      </c>
    </row>
    <row r="6336" spans="1:17" x14ac:dyDescent="0.25">
      <c r="A6336" s="2">
        <v>38111</v>
      </c>
      <c r="B6336" s="1" t="s">
        <v>6004</v>
      </c>
      <c r="C6336">
        <v>220</v>
      </c>
      <c r="D6336">
        <v>28067</v>
      </c>
      <c r="E6336">
        <v>4</v>
      </c>
      <c r="F6336">
        <v>2</v>
      </c>
      <c r="G6336">
        <v>1</v>
      </c>
      <c r="H6336" s="2">
        <v>43224</v>
      </c>
      <c r="I6336" t="str">
        <f>VLOOKUP(Sales[[#This Row],[TerritoryKey]], Territories[], 2, FALSE)</f>
        <v>Southwest</v>
      </c>
      <c r="J6336">
        <f>_xlfn.XLOOKUP(Sales[[#This Row],[ProductKey]], Products!$A:$A, Products!$J:$J)</f>
        <v>12.027799999999999</v>
      </c>
      <c r="K6336">
        <f>_xlfn.XLOOKUP(Sales[[#This Row],[ProductKey]], Products!$A:$A, Products!$K:$K)</f>
        <v>33.644199999999998</v>
      </c>
      <c r="L6336" s="1">
        <f>Sales[[#This Row],[ProductPrice]]*Sales[[#This Row],[OrderQuantity]]</f>
        <v>33.644199999999998</v>
      </c>
      <c r="M6336" s="1">
        <f>Sales[[#This Row],[OrderQuantity]]</f>
        <v>1</v>
      </c>
      <c r="N6336" s="1">
        <f>1</f>
        <v>1</v>
      </c>
      <c r="O6336" s="1">
        <f>Sales[[#This Row],[TotalSales]]-Sales[[#This Row],[TotalCost]]</f>
        <v>21.616399999999999</v>
      </c>
      <c r="P6336" s="1">
        <f>Sales[[#This Row],[ProductCost]]*Sales[[#This Row],[OrderQuantity]]</f>
        <v>12.027799999999999</v>
      </c>
      <c r="Q6336" s="1" t="str">
        <f>VLOOKUP(Sales[[#This Row],[ProductKey]], Products!$A$2:$D$1000, 4, FALSE)</f>
        <v>Sport-100 Helmet, Blue</v>
      </c>
    </row>
    <row r="6337" spans="1:17" x14ac:dyDescent="0.25">
      <c r="A6337" s="2">
        <v>38170</v>
      </c>
      <c r="B6337" s="1" t="s">
        <v>6030</v>
      </c>
      <c r="C6337">
        <v>220</v>
      </c>
      <c r="D6337">
        <v>18127</v>
      </c>
      <c r="E6337">
        <v>10</v>
      </c>
      <c r="F6337">
        <v>2</v>
      </c>
      <c r="G6337">
        <v>1</v>
      </c>
      <c r="H6337" s="2">
        <v>43283</v>
      </c>
      <c r="I6337" t="str">
        <f>VLOOKUP(Sales[[#This Row],[TerritoryKey]], Territories[], 2, FALSE)</f>
        <v>United Kingdom</v>
      </c>
      <c r="J6337">
        <f>_xlfn.XLOOKUP(Sales[[#This Row],[ProductKey]], Products!$A:$A, Products!$J:$J)</f>
        <v>12.027799999999999</v>
      </c>
      <c r="K6337">
        <f>_xlfn.XLOOKUP(Sales[[#This Row],[ProductKey]], Products!$A:$A, Products!$K:$K)</f>
        <v>33.644199999999998</v>
      </c>
      <c r="L6337" s="1">
        <f>Sales[[#This Row],[ProductPrice]]*Sales[[#This Row],[OrderQuantity]]</f>
        <v>33.644199999999998</v>
      </c>
      <c r="M6337" s="1">
        <f>Sales[[#This Row],[OrderQuantity]]</f>
        <v>1</v>
      </c>
      <c r="N6337" s="1">
        <f>1</f>
        <v>1</v>
      </c>
      <c r="O6337" s="1">
        <f>Sales[[#This Row],[TotalSales]]-Sales[[#This Row],[TotalCost]]</f>
        <v>21.616399999999999</v>
      </c>
      <c r="P6337" s="1">
        <f>Sales[[#This Row],[ProductCost]]*Sales[[#This Row],[OrderQuantity]]</f>
        <v>12.027799999999999</v>
      </c>
      <c r="Q6337" s="1" t="str">
        <f>VLOOKUP(Sales[[#This Row],[ProductKey]], Products!$A$2:$D$1000, 4, FALSE)</f>
        <v>Sport-100 Helmet, Blue</v>
      </c>
    </row>
    <row r="6338" spans="1:17" x14ac:dyDescent="0.25">
      <c r="A6338" s="2">
        <v>38264</v>
      </c>
      <c r="B6338" s="1" t="s">
        <v>6090</v>
      </c>
      <c r="C6338">
        <v>220</v>
      </c>
      <c r="D6338">
        <v>17135</v>
      </c>
      <c r="E6338">
        <v>1</v>
      </c>
      <c r="F6338">
        <v>2</v>
      </c>
      <c r="G6338">
        <v>1</v>
      </c>
      <c r="H6338" s="2">
        <v>43377</v>
      </c>
      <c r="I6338" t="str">
        <f>VLOOKUP(Sales[[#This Row],[TerritoryKey]], Territories[], 2, FALSE)</f>
        <v>Northwest</v>
      </c>
      <c r="J6338">
        <f>_xlfn.XLOOKUP(Sales[[#This Row],[ProductKey]], Products!$A:$A, Products!$J:$J)</f>
        <v>12.027799999999999</v>
      </c>
      <c r="K6338">
        <f>_xlfn.XLOOKUP(Sales[[#This Row],[ProductKey]], Products!$A:$A, Products!$K:$K)</f>
        <v>33.644199999999998</v>
      </c>
      <c r="L6338" s="1">
        <f>Sales[[#This Row],[ProductPrice]]*Sales[[#This Row],[OrderQuantity]]</f>
        <v>33.644199999999998</v>
      </c>
      <c r="M6338" s="1">
        <f>Sales[[#This Row],[OrderQuantity]]</f>
        <v>1</v>
      </c>
      <c r="N6338" s="1">
        <f>1</f>
        <v>1</v>
      </c>
      <c r="O6338" s="1">
        <f>Sales[[#This Row],[TotalSales]]-Sales[[#This Row],[TotalCost]]</f>
        <v>21.616399999999999</v>
      </c>
      <c r="P6338" s="1">
        <f>Sales[[#This Row],[ProductCost]]*Sales[[#This Row],[OrderQuantity]]</f>
        <v>12.027799999999999</v>
      </c>
      <c r="Q6338" s="1" t="str">
        <f>VLOOKUP(Sales[[#This Row],[ProductKey]], Products!$A$2:$D$1000, 4, FALSE)</f>
        <v>Sport-100 Helmet, Blue</v>
      </c>
    </row>
    <row r="6339" spans="1:17" x14ac:dyDescent="0.25">
      <c r="A6339" s="2">
        <v>37990</v>
      </c>
      <c r="B6339" s="1" t="s">
        <v>6106</v>
      </c>
      <c r="C6339">
        <v>220</v>
      </c>
      <c r="D6339">
        <v>14313</v>
      </c>
      <c r="E6339">
        <v>9</v>
      </c>
      <c r="F6339">
        <v>2</v>
      </c>
      <c r="G6339">
        <v>1</v>
      </c>
      <c r="H6339" s="2">
        <v>43104</v>
      </c>
      <c r="I6339" t="str">
        <f>VLOOKUP(Sales[[#This Row],[TerritoryKey]], Territories[], 2, FALSE)</f>
        <v>Australia</v>
      </c>
      <c r="J6339">
        <f>_xlfn.XLOOKUP(Sales[[#This Row],[ProductKey]], Products!$A:$A, Products!$J:$J)</f>
        <v>12.027799999999999</v>
      </c>
      <c r="K6339">
        <f>_xlfn.XLOOKUP(Sales[[#This Row],[ProductKey]], Products!$A:$A, Products!$K:$K)</f>
        <v>33.644199999999998</v>
      </c>
      <c r="L6339" s="1">
        <f>Sales[[#This Row],[ProductPrice]]*Sales[[#This Row],[OrderQuantity]]</f>
        <v>33.644199999999998</v>
      </c>
      <c r="M6339" s="1">
        <f>Sales[[#This Row],[OrderQuantity]]</f>
        <v>1</v>
      </c>
      <c r="N6339" s="1">
        <f>1</f>
        <v>1</v>
      </c>
      <c r="O6339" s="1">
        <f>Sales[[#This Row],[TotalSales]]-Sales[[#This Row],[TotalCost]]</f>
        <v>21.616399999999999</v>
      </c>
      <c r="P6339" s="1">
        <f>Sales[[#This Row],[ProductCost]]*Sales[[#This Row],[OrderQuantity]]</f>
        <v>12.027799999999999</v>
      </c>
      <c r="Q6339" s="1" t="str">
        <f>VLOOKUP(Sales[[#This Row],[ProductKey]], Products!$A$2:$D$1000, 4, FALSE)</f>
        <v>Sport-100 Helmet, Blue</v>
      </c>
    </row>
    <row r="6340" spans="1:17" x14ac:dyDescent="0.25">
      <c r="A6340" s="2">
        <v>38201</v>
      </c>
      <c r="B6340" s="1" t="s">
        <v>6153</v>
      </c>
      <c r="C6340">
        <v>220</v>
      </c>
      <c r="D6340">
        <v>16847</v>
      </c>
      <c r="E6340">
        <v>6</v>
      </c>
      <c r="F6340">
        <v>2</v>
      </c>
      <c r="G6340">
        <v>1</v>
      </c>
      <c r="H6340" s="2">
        <v>43314</v>
      </c>
      <c r="I6340" t="str">
        <f>VLOOKUP(Sales[[#This Row],[TerritoryKey]], Territories[], 2, FALSE)</f>
        <v>Canada</v>
      </c>
      <c r="J6340">
        <f>_xlfn.XLOOKUP(Sales[[#This Row],[ProductKey]], Products!$A:$A, Products!$J:$J)</f>
        <v>12.027799999999999</v>
      </c>
      <c r="K6340">
        <f>_xlfn.XLOOKUP(Sales[[#This Row],[ProductKey]], Products!$A:$A, Products!$K:$K)</f>
        <v>33.644199999999998</v>
      </c>
      <c r="L6340" s="1">
        <f>Sales[[#This Row],[ProductPrice]]*Sales[[#This Row],[OrderQuantity]]</f>
        <v>33.644199999999998</v>
      </c>
      <c r="M6340" s="1">
        <f>Sales[[#This Row],[OrderQuantity]]</f>
        <v>1</v>
      </c>
      <c r="N6340" s="1">
        <f>1</f>
        <v>1</v>
      </c>
      <c r="O6340" s="1">
        <f>Sales[[#This Row],[TotalSales]]-Sales[[#This Row],[TotalCost]]</f>
        <v>21.616399999999999</v>
      </c>
      <c r="P6340" s="1">
        <f>Sales[[#This Row],[ProductCost]]*Sales[[#This Row],[OrderQuantity]]</f>
        <v>12.027799999999999</v>
      </c>
      <c r="Q6340" s="1" t="str">
        <f>VLOOKUP(Sales[[#This Row],[ProductKey]], Products!$A$2:$D$1000, 4, FALSE)</f>
        <v>Sport-100 Helmet, Blue</v>
      </c>
    </row>
    <row r="6341" spans="1:17" x14ac:dyDescent="0.25">
      <c r="A6341" s="2">
        <v>38112</v>
      </c>
      <c r="B6341" s="1" t="s">
        <v>6162</v>
      </c>
      <c r="C6341">
        <v>220</v>
      </c>
      <c r="D6341">
        <v>21428</v>
      </c>
      <c r="E6341">
        <v>1</v>
      </c>
      <c r="F6341">
        <v>2</v>
      </c>
      <c r="G6341">
        <v>1</v>
      </c>
      <c r="H6341" s="2">
        <v>43225</v>
      </c>
      <c r="I6341" t="str">
        <f>VLOOKUP(Sales[[#This Row],[TerritoryKey]], Territories[], 2, FALSE)</f>
        <v>Northwest</v>
      </c>
      <c r="J6341">
        <f>_xlfn.XLOOKUP(Sales[[#This Row],[ProductKey]], Products!$A:$A, Products!$J:$J)</f>
        <v>12.027799999999999</v>
      </c>
      <c r="K6341">
        <f>_xlfn.XLOOKUP(Sales[[#This Row],[ProductKey]], Products!$A:$A, Products!$K:$K)</f>
        <v>33.644199999999998</v>
      </c>
      <c r="L6341" s="1">
        <f>Sales[[#This Row],[ProductPrice]]*Sales[[#This Row],[OrderQuantity]]</f>
        <v>33.644199999999998</v>
      </c>
      <c r="M6341" s="1">
        <f>Sales[[#This Row],[OrderQuantity]]</f>
        <v>1</v>
      </c>
      <c r="N6341" s="1">
        <f>1</f>
        <v>1</v>
      </c>
      <c r="O6341" s="1">
        <f>Sales[[#This Row],[TotalSales]]-Sales[[#This Row],[TotalCost]]</f>
        <v>21.616399999999999</v>
      </c>
      <c r="P6341" s="1">
        <f>Sales[[#This Row],[ProductCost]]*Sales[[#This Row],[OrderQuantity]]</f>
        <v>12.027799999999999</v>
      </c>
      <c r="Q6341" s="1" t="str">
        <f>VLOOKUP(Sales[[#This Row],[ProductKey]], Products!$A$2:$D$1000, 4, FALSE)</f>
        <v>Sport-100 Helmet, Blue</v>
      </c>
    </row>
    <row r="6342" spans="1:17" x14ac:dyDescent="0.25">
      <c r="A6342" s="2">
        <v>37991</v>
      </c>
      <c r="B6342" s="1" t="s">
        <v>6274</v>
      </c>
      <c r="C6342">
        <v>220</v>
      </c>
      <c r="D6342">
        <v>27539</v>
      </c>
      <c r="E6342">
        <v>4</v>
      </c>
      <c r="F6342">
        <v>2</v>
      </c>
      <c r="G6342">
        <v>1</v>
      </c>
      <c r="H6342" s="2">
        <v>43105</v>
      </c>
      <c r="I6342" t="str">
        <f>VLOOKUP(Sales[[#This Row],[TerritoryKey]], Territories[], 2, FALSE)</f>
        <v>Southwest</v>
      </c>
      <c r="J6342">
        <f>_xlfn.XLOOKUP(Sales[[#This Row],[ProductKey]], Products!$A:$A, Products!$J:$J)</f>
        <v>12.027799999999999</v>
      </c>
      <c r="K6342">
        <f>_xlfn.XLOOKUP(Sales[[#This Row],[ProductKey]], Products!$A:$A, Products!$K:$K)</f>
        <v>33.644199999999998</v>
      </c>
      <c r="L6342" s="1">
        <f>Sales[[#This Row],[ProductPrice]]*Sales[[#This Row],[OrderQuantity]]</f>
        <v>33.644199999999998</v>
      </c>
      <c r="M6342" s="1">
        <f>Sales[[#This Row],[OrderQuantity]]</f>
        <v>1</v>
      </c>
      <c r="N6342" s="1">
        <f>1</f>
        <v>1</v>
      </c>
      <c r="O6342" s="1">
        <f>Sales[[#This Row],[TotalSales]]-Sales[[#This Row],[TotalCost]]</f>
        <v>21.616399999999999</v>
      </c>
      <c r="P6342" s="1">
        <f>Sales[[#This Row],[ProductCost]]*Sales[[#This Row],[OrderQuantity]]</f>
        <v>12.027799999999999</v>
      </c>
      <c r="Q6342" s="1" t="str">
        <f>VLOOKUP(Sales[[#This Row],[ProductKey]], Products!$A$2:$D$1000, 4, FALSE)</f>
        <v>Sport-100 Helmet, Blue</v>
      </c>
    </row>
    <row r="6343" spans="1:17" x14ac:dyDescent="0.25">
      <c r="A6343" s="2">
        <v>38294</v>
      </c>
      <c r="B6343" s="1" t="s">
        <v>6279</v>
      </c>
      <c r="C6343">
        <v>220</v>
      </c>
      <c r="D6343">
        <v>26445</v>
      </c>
      <c r="E6343">
        <v>9</v>
      </c>
      <c r="F6343">
        <v>2</v>
      </c>
      <c r="G6343">
        <v>1</v>
      </c>
      <c r="H6343" s="2">
        <v>43407</v>
      </c>
      <c r="I6343" t="str">
        <f>VLOOKUP(Sales[[#This Row],[TerritoryKey]], Territories[], 2, FALSE)</f>
        <v>Australia</v>
      </c>
      <c r="J6343">
        <f>_xlfn.XLOOKUP(Sales[[#This Row],[ProductKey]], Products!$A:$A, Products!$J:$J)</f>
        <v>12.027799999999999</v>
      </c>
      <c r="K6343">
        <f>_xlfn.XLOOKUP(Sales[[#This Row],[ProductKey]], Products!$A:$A, Products!$K:$K)</f>
        <v>33.644199999999998</v>
      </c>
      <c r="L6343" s="1">
        <f>Sales[[#This Row],[ProductPrice]]*Sales[[#This Row],[OrderQuantity]]</f>
        <v>33.644199999999998</v>
      </c>
      <c r="M6343" s="1">
        <f>Sales[[#This Row],[OrderQuantity]]</f>
        <v>1</v>
      </c>
      <c r="N6343" s="1">
        <f>1</f>
        <v>1</v>
      </c>
      <c r="O6343" s="1">
        <f>Sales[[#This Row],[TotalSales]]-Sales[[#This Row],[TotalCost]]</f>
        <v>21.616399999999999</v>
      </c>
      <c r="P6343" s="1">
        <f>Sales[[#This Row],[ProductCost]]*Sales[[#This Row],[OrderQuantity]]</f>
        <v>12.027799999999999</v>
      </c>
      <c r="Q6343" s="1" t="str">
        <f>VLOOKUP(Sales[[#This Row],[ProductKey]], Products!$A$2:$D$1000, 4, FALSE)</f>
        <v>Sport-100 Helmet, Blue</v>
      </c>
    </row>
    <row r="6344" spans="1:17" x14ac:dyDescent="0.25">
      <c r="A6344" s="2">
        <v>38204</v>
      </c>
      <c r="B6344" s="1" t="s">
        <v>6293</v>
      </c>
      <c r="C6344">
        <v>220</v>
      </c>
      <c r="D6344">
        <v>24091</v>
      </c>
      <c r="E6344">
        <v>8</v>
      </c>
      <c r="F6344">
        <v>2</v>
      </c>
      <c r="G6344">
        <v>1</v>
      </c>
      <c r="H6344" s="2">
        <v>43317</v>
      </c>
      <c r="I6344" t="str">
        <f>VLOOKUP(Sales[[#This Row],[TerritoryKey]], Territories[], 2, FALSE)</f>
        <v>Germany</v>
      </c>
      <c r="J6344">
        <f>_xlfn.XLOOKUP(Sales[[#This Row],[ProductKey]], Products!$A:$A, Products!$J:$J)</f>
        <v>12.027799999999999</v>
      </c>
      <c r="K6344">
        <f>_xlfn.XLOOKUP(Sales[[#This Row],[ProductKey]], Products!$A:$A, Products!$K:$K)</f>
        <v>33.644199999999998</v>
      </c>
      <c r="L6344" s="1">
        <f>Sales[[#This Row],[ProductPrice]]*Sales[[#This Row],[OrderQuantity]]</f>
        <v>33.644199999999998</v>
      </c>
      <c r="M6344" s="1">
        <f>Sales[[#This Row],[OrderQuantity]]</f>
        <v>1</v>
      </c>
      <c r="N6344" s="1">
        <f>1</f>
        <v>1</v>
      </c>
      <c r="O6344" s="1">
        <f>Sales[[#This Row],[TotalSales]]-Sales[[#This Row],[TotalCost]]</f>
        <v>21.616399999999999</v>
      </c>
      <c r="P6344" s="1">
        <f>Sales[[#This Row],[ProductCost]]*Sales[[#This Row],[OrderQuantity]]</f>
        <v>12.027799999999999</v>
      </c>
      <c r="Q6344" s="1" t="str">
        <f>VLOOKUP(Sales[[#This Row],[ProductKey]], Products!$A$2:$D$1000, 4, FALSE)</f>
        <v>Sport-100 Helmet, Blue</v>
      </c>
    </row>
    <row r="6345" spans="1:17" x14ac:dyDescent="0.25">
      <c r="A6345" s="2">
        <v>38049</v>
      </c>
      <c r="B6345" s="1" t="s">
        <v>6299</v>
      </c>
      <c r="C6345">
        <v>220</v>
      </c>
      <c r="D6345">
        <v>13104</v>
      </c>
      <c r="E6345">
        <v>9</v>
      </c>
      <c r="F6345">
        <v>2</v>
      </c>
      <c r="G6345">
        <v>1</v>
      </c>
      <c r="H6345" s="2">
        <v>43162</v>
      </c>
      <c r="I6345" t="str">
        <f>VLOOKUP(Sales[[#This Row],[TerritoryKey]], Territories[], 2, FALSE)</f>
        <v>Australia</v>
      </c>
      <c r="J6345">
        <f>_xlfn.XLOOKUP(Sales[[#This Row],[ProductKey]], Products!$A:$A, Products!$J:$J)</f>
        <v>12.027799999999999</v>
      </c>
      <c r="K6345">
        <f>_xlfn.XLOOKUP(Sales[[#This Row],[ProductKey]], Products!$A:$A, Products!$K:$K)</f>
        <v>33.644199999999998</v>
      </c>
      <c r="L6345" s="1">
        <f>Sales[[#This Row],[ProductPrice]]*Sales[[#This Row],[OrderQuantity]]</f>
        <v>33.644199999999998</v>
      </c>
      <c r="M6345" s="1">
        <f>Sales[[#This Row],[OrderQuantity]]</f>
        <v>1</v>
      </c>
      <c r="N6345" s="1">
        <f>1</f>
        <v>1</v>
      </c>
      <c r="O6345" s="1">
        <f>Sales[[#This Row],[TotalSales]]-Sales[[#This Row],[TotalCost]]</f>
        <v>21.616399999999999</v>
      </c>
      <c r="P6345" s="1">
        <f>Sales[[#This Row],[ProductCost]]*Sales[[#This Row],[OrderQuantity]]</f>
        <v>12.027799999999999</v>
      </c>
      <c r="Q6345" s="1" t="str">
        <f>VLOOKUP(Sales[[#This Row],[ProductKey]], Products!$A$2:$D$1000, 4, FALSE)</f>
        <v>Sport-100 Helmet, Blue</v>
      </c>
    </row>
    <row r="6346" spans="1:17" x14ac:dyDescent="0.25">
      <c r="A6346" s="2">
        <v>38326</v>
      </c>
      <c r="B6346" s="1" t="s">
        <v>6322</v>
      </c>
      <c r="C6346">
        <v>220</v>
      </c>
      <c r="D6346">
        <v>28091</v>
      </c>
      <c r="E6346">
        <v>9</v>
      </c>
      <c r="F6346">
        <v>2</v>
      </c>
      <c r="G6346">
        <v>1</v>
      </c>
      <c r="H6346" s="2">
        <v>43439</v>
      </c>
      <c r="I6346" t="str">
        <f>VLOOKUP(Sales[[#This Row],[TerritoryKey]], Territories[], 2, FALSE)</f>
        <v>Australia</v>
      </c>
      <c r="J6346">
        <f>_xlfn.XLOOKUP(Sales[[#This Row],[ProductKey]], Products!$A:$A, Products!$J:$J)</f>
        <v>12.027799999999999</v>
      </c>
      <c r="K6346">
        <f>_xlfn.XLOOKUP(Sales[[#This Row],[ProductKey]], Products!$A:$A, Products!$K:$K)</f>
        <v>33.644199999999998</v>
      </c>
      <c r="L6346" s="1">
        <f>Sales[[#This Row],[ProductPrice]]*Sales[[#This Row],[OrderQuantity]]</f>
        <v>33.644199999999998</v>
      </c>
      <c r="M6346" s="1">
        <f>Sales[[#This Row],[OrderQuantity]]</f>
        <v>1</v>
      </c>
      <c r="N6346" s="1">
        <f>1</f>
        <v>1</v>
      </c>
      <c r="O6346" s="1">
        <f>Sales[[#This Row],[TotalSales]]-Sales[[#This Row],[TotalCost]]</f>
        <v>21.616399999999999</v>
      </c>
      <c r="P6346" s="1">
        <f>Sales[[#This Row],[ProductCost]]*Sales[[#This Row],[OrderQuantity]]</f>
        <v>12.027799999999999</v>
      </c>
      <c r="Q6346" s="1" t="str">
        <f>VLOOKUP(Sales[[#This Row],[ProductKey]], Products!$A$2:$D$1000, 4, FALSE)</f>
        <v>Sport-100 Helmet, Blue</v>
      </c>
    </row>
    <row r="6347" spans="1:17" x14ac:dyDescent="0.25">
      <c r="A6347" s="2">
        <v>38022</v>
      </c>
      <c r="B6347" s="1" t="s">
        <v>6327</v>
      </c>
      <c r="C6347">
        <v>220</v>
      </c>
      <c r="D6347">
        <v>28068</v>
      </c>
      <c r="E6347">
        <v>4</v>
      </c>
      <c r="F6347">
        <v>2</v>
      </c>
      <c r="G6347">
        <v>1</v>
      </c>
      <c r="H6347" s="2">
        <v>43136</v>
      </c>
      <c r="I6347" t="str">
        <f>VLOOKUP(Sales[[#This Row],[TerritoryKey]], Territories[], 2, FALSE)</f>
        <v>Southwest</v>
      </c>
      <c r="J6347">
        <f>_xlfn.XLOOKUP(Sales[[#This Row],[ProductKey]], Products!$A:$A, Products!$J:$J)</f>
        <v>12.027799999999999</v>
      </c>
      <c r="K6347">
        <f>_xlfn.XLOOKUP(Sales[[#This Row],[ProductKey]], Products!$A:$A, Products!$K:$K)</f>
        <v>33.644199999999998</v>
      </c>
      <c r="L6347" s="1">
        <f>Sales[[#This Row],[ProductPrice]]*Sales[[#This Row],[OrderQuantity]]</f>
        <v>33.644199999999998</v>
      </c>
      <c r="M6347" s="1">
        <f>Sales[[#This Row],[OrderQuantity]]</f>
        <v>1</v>
      </c>
      <c r="N6347" s="1">
        <f>1</f>
        <v>1</v>
      </c>
      <c r="O6347" s="1">
        <f>Sales[[#This Row],[TotalSales]]-Sales[[#This Row],[TotalCost]]</f>
        <v>21.616399999999999</v>
      </c>
      <c r="P6347" s="1">
        <f>Sales[[#This Row],[ProductCost]]*Sales[[#This Row],[OrderQuantity]]</f>
        <v>12.027799999999999</v>
      </c>
      <c r="Q6347" s="1" t="str">
        <f>VLOOKUP(Sales[[#This Row],[ProductKey]], Products!$A$2:$D$1000, 4, FALSE)</f>
        <v>Sport-100 Helmet, Blue</v>
      </c>
    </row>
    <row r="6348" spans="1:17" x14ac:dyDescent="0.25">
      <c r="A6348" s="2">
        <v>38264</v>
      </c>
      <c r="B6348" s="1" t="s">
        <v>6423</v>
      </c>
      <c r="C6348">
        <v>220</v>
      </c>
      <c r="D6348">
        <v>17865</v>
      </c>
      <c r="E6348">
        <v>6</v>
      </c>
      <c r="F6348">
        <v>2</v>
      </c>
      <c r="G6348">
        <v>1</v>
      </c>
      <c r="H6348" s="2">
        <v>43377</v>
      </c>
      <c r="I6348" t="str">
        <f>VLOOKUP(Sales[[#This Row],[TerritoryKey]], Territories[], 2, FALSE)</f>
        <v>Canada</v>
      </c>
      <c r="J6348">
        <f>_xlfn.XLOOKUP(Sales[[#This Row],[ProductKey]], Products!$A:$A, Products!$J:$J)</f>
        <v>12.027799999999999</v>
      </c>
      <c r="K6348">
        <f>_xlfn.XLOOKUP(Sales[[#This Row],[ProductKey]], Products!$A:$A, Products!$K:$K)</f>
        <v>33.644199999999998</v>
      </c>
      <c r="L6348" s="1">
        <f>Sales[[#This Row],[ProductPrice]]*Sales[[#This Row],[OrderQuantity]]</f>
        <v>33.644199999999998</v>
      </c>
      <c r="M6348" s="1">
        <f>Sales[[#This Row],[OrderQuantity]]</f>
        <v>1</v>
      </c>
      <c r="N6348" s="1">
        <f>1</f>
        <v>1</v>
      </c>
      <c r="O6348" s="1">
        <f>Sales[[#This Row],[TotalSales]]-Sales[[#This Row],[TotalCost]]</f>
        <v>21.616399999999999</v>
      </c>
      <c r="P6348" s="1">
        <f>Sales[[#This Row],[ProductCost]]*Sales[[#This Row],[OrderQuantity]]</f>
        <v>12.027799999999999</v>
      </c>
      <c r="Q6348" s="1" t="str">
        <f>VLOOKUP(Sales[[#This Row],[ProductKey]], Products!$A$2:$D$1000, 4, FALSE)</f>
        <v>Sport-100 Helmet, Blue</v>
      </c>
    </row>
    <row r="6349" spans="1:17" x14ac:dyDescent="0.25">
      <c r="A6349" s="2">
        <v>38170</v>
      </c>
      <c r="B6349" s="1" t="s">
        <v>6428</v>
      </c>
      <c r="C6349">
        <v>220</v>
      </c>
      <c r="D6349">
        <v>14964</v>
      </c>
      <c r="E6349">
        <v>10</v>
      </c>
      <c r="F6349">
        <v>2</v>
      </c>
      <c r="G6349">
        <v>1</v>
      </c>
      <c r="H6349" s="2">
        <v>43283</v>
      </c>
      <c r="I6349" t="str">
        <f>VLOOKUP(Sales[[#This Row],[TerritoryKey]], Territories[], 2, FALSE)</f>
        <v>United Kingdom</v>
      </c>
      <c r="J6349">
        <f>_xlfn.XLOOKUP(Sales[[#This Row],[ProductKey]], Products!$A:$A, Products!$J:$J)</f>
        <v>12.027799999999999</v>
      </c>
      <c r="K6349">
        <f>_xlfn.XLOOKUP(Sales[[#This Row],[ProductKey]], Products!$A:$A, Products!$K:$K)</f>
        <v>33.644199999999998</v>
      </c>
      <c r="L6349" s="1">
        <f>Sales[[#This Row],[ProductPrice]]*Sales[[#This Row],[OrderQuantity]]</f>
        <v>33.644199999999998</v>
      </c>
      <c r="M6349" s="1">
        <f>Sales[[#This Row],[OrderQuantity]]</f>
        <v>1</v>
      </c>
      <c r="N6349" s="1">
        <f>1</f>
        <v>1</v>
      </c>
      <c r="O6349" s="1">
        <f>Sales[[#This Row],[TotalSales]]-Sales[[#This Row],[TotalCost]]</f>
        <v>21.616399999999999</v>
      </c>
      <c r="P6349" s="1">
        <f>Sales[[#This Row],[ProductCost]]*Sales[[#This Row],[OrderQuantity]]</f>
        <v>12.027799999999999</v>
      </c>
      <c r="Q6349" s="1" t="str">
        <f>VLOOKUP(Sales[[#This Row],[ProductKey]], Products!$A$2:$D$1000, 4, FALSE)</f>
        <v>Sport-100 Helmet, Blue</v>
      </c>
    </row>
    <row r="6350" spans="1:17" x14ac:dyDescent="0.25">
      <c r="A6350" s="2">
        <v>38141</v>
      </c>
      <c r="B6350" s="1" t="s">
        <v>6484</v>
      </c>
      <c r="C6350">
        <v>220</v>
      </c>
      <c r="D6350">
        <v>13684</v>
      </c>
      <c r="E6350">
        <v>8</v>
      </c>
      <c r="F6350">
        <v>2</v>
      </c>
      <c r="G6350">
        <v>1</v>
      </c>
      <c r="H6350" s="2">
        <v>43254</v>
      </c>
      <c r="I6350" t="str">
        <f>VLOOKUP(Sales[[#This Row],[TerritoryKey]], Territories[], 2, FALSE)</f>
        <v>Germany</v>
      </c>
      <c r="J6350">
        <f>_xlfn.XLOOKUP(Sales[[#This Row],[ProductKey]], Products!$A:$A, Products!$J:$J)</f>
        <v>12.027799999999999</v>
      </c>
      <c r="K6350">
        <f>_xlfn.XLOOKUP(Sales[[#This Row],[ProductKey]], Products!$A:$A, Products!$K:$K)</f>
        <v>33.644199999999998</v>
      </c>
      <c r="L6350" s="1">
        <f>Sales[[#This Row],[ProductPrice]]*Sales[[#This Row],[OrderQuantity]]</f>
        <v>33.644199999999998</v>
      </c>
      <c r="M6350" s="1">
        <f>Sales[[#This Row],[OrderQuantity]]</f>
        <v>1</v>
      </c>
      <c r="N6350" s="1">
        <f>1</f>
        <v>1</v>
      </c>
      <c r="O6350" s="1">
        <f>Sales[[#This Row],[TotalSales]]-Sales[[#This Row],[TotalCost]]</f>
        <v>21.616399999999999</v>
      </c>
      <c r="P6350" s="1">
        <f>Sales[[#This Row],[ProductCost]]*Sales[[#This Row],[OrderQuantity]]</f>
        <v>12.027799999999999</v>
      </c>
      <c r="Q6350" s="1" t="str">
        <f>VLOOKUP(Sales[[#This Row],[ProductKey]], Products!$A$2:$D$1000, 4, FALSE)</f>
        <v>Sport-100 Helmet, Blue</v>
      </c>
    </row>
    <row r="6351" spans="1:17" x14ac:dyDescent="0.25">
      <c r="A6351" s="2">
        <v>38172</v>
      </c>
      <c r="B6351" s="1" t="s">
        <v>6548</v>
      </c>
      <c r="C6351">
        <v>220</v>
      </c>
      <c r="D6351">
        <v>12660</v>
      </c>
      <c r="E6351">
        <v>7</v>
      </c>
      <c r="F6351">
        <v>2</v>
      </c>
      <c r="G6351">
        <v>1</v>
      </c>
      <c r="H6351" s="2">
        <v>43285</v>
      </c>
      <c r="I6351" t="str">
        <f>VLOOKUP(Sales[[#This Row],[TerritoryKey]], Territories[], 2, FALSE)</f>
        <v>France</v>
      </c>
      <c r="J6351">
        <f>_xlfn.XLOOKUP(Sales[[#This Row],[ProductKey]], Products!$A:$A, Products!$J:$J)</f>
        <v>12.027799999999999</v>
      </c>
      <c r="K6351">
        <f>_xlfn.XLOOKUP(Sales[[#This Row],[ProductKey]], Products!$A:$A, Products!$K:$K)</f>
        <v>33.644199999999998</v>
      </c>
      <c r="L6351" s="1">
        <f>Sales[[#This Row],[ProductPrice]]*Sales[[#This Row],[OrderQuantity]]</f>
        <v>33.644199999999998</v>
      </c>
      <c r="M6351" s="1">
        <f>Sales[[#This Row],[OrderQuantity]]</f>
        <v>1</v>
      </c>
      <c r="N6351" s="1">
        <f>1</f>
        <v>1</v>
      </c>
      <c r="O6351" s="1">
        <f>Sales[[#This Row],[TotalSales]]-Sales[[#This Row],[TotalCost]]</f>
        <v>21.616399999999999</v>
      </c>
      <c r="P6351" s="1">
        <f>Sales[[#This Row],[ProductCost]]*Sales[[#This Row],[OrderQuantity]]</f>
        <v>12.027799999999999</v>
      </c>
      <c r="Q6351" s="1" t="str">
        <f>VLOOKUP(Sales[[#This Row],[ProductKey]], Products!$A$2:$D$1000, 4, FALSE)</f>
        <v>Sport-100 Helmet, Blue</v>
      </c>
    </row>
    <row r="6352" spans="1:17" x14ac:dyDescent="0.25">
      <c r="A6352" s="2">
        <v>38110</v>
      </c>
      <c r="B6352" s="1" t="s">
        <v>6575</v>
      </c>
      <c r="C6352">
        <v>220</v>
      </c>
      <c r="D6352">
        <v>24639</v>
      </c>
      <c r="E6352">
        <v>6</v>
      </c>
      <c r="F6352">
        <v>2</v>
      </c>
      <c r="G6352">
        <v>1</v>
      </c>
      <c r="H6352" s="2">
        <v>43223</v>
      </c>
      <c r="I6352" t="str">
        <f>VLOOKUP(Sales[[#This Row],[TerritoryKey]], Territories[], 2, FALSE)</f>
        <v>Canada</v>
      </c>
      <c r="J6352">
        <f>_xlfn.XLOOKUP(Sales[[#This Row],[ProductKey]], Products!$A:$A, Products!$J:$J)</f>
        <v>12.027799999999999</v>
      </c>
      <c r="K6352">
        <f>_xlfn.XLOOKUP(Sales[[#This Row],[ProductKey]], Products!$A:$A, Products!$K:$K)</f>
        <v>33.644199999999998</v>
      </c>
      <c r="L6352" s="1">
        <f>Sales[[#This Row],[ProductPrice]]*Sales[[#This Row],[OrderQuantity]]</f>
        <v>33.644199999999998</v>
      </c>
      <c r="M6352" s="1">
        <f>Sales[[#This Row],[OrderQuantity]]</f>
        <v>1</v>
      </c>
      <c r="N6352" s="1">
        <f>1</f>
        <v>1</v>
      </c>
      <c r="O6352" s="1">
        <f>Sales[[#This Row],[TotalSales]]-Sales[[#This Row],[TotalCost]]</f>
        <v>21.616399999999999</v>
      </c>
      <c r="P6352" s="1">
        <f>Sales[[#This Row],[ProductCost]]*Sales[[#This Row],[OrderQuantity]]</f>
        <v>12.027799999999999</v>
      </c>
      <c r="Q6352" s="1" t="str">
        <f>VLOOKUP(Sales[[#This Row],[ProductKey]], Products!$A$2:$D$1000, 4, FALSE)</f>
        <v>Sport-100 Helmet, Blue</v>
      </c>
    </row>
    <row r="6353" spans="1:17" x14ac:dyDescent="0.25">
      <c r="A6353" s="2">
        <v>38203</v>
      </c>
      <c r="B6353" s="1" t="s">
        <v>6576</v>
      </c>
      <c r="C6353">
        <v>220</v>
      </c>
      <c r="D6353">
        <v>26377</v>
      </c>
      <c r="E6353">
        <v>6</v>
      </c>
      <c r="F6353">
        <v>2</v>
      </c>
      <c r="G6353">
        <v>1</v>
      </c>
      <c r="H6353" s="2">
        <v>43316</v>
      </c>
      <c r="I6353" t="str">
        <f>VLOOKUP(Sales[[#This Row],[TerritoryKey]], Territories[], 2, FALSE)</f>
        <v>Canada</v>
      </c>
      <c r="J6353">
        <f>_xlfn.XLOOKUP(Sales[[#This Row],[ProductKey]], Products!$A:$A, Products!$J:$J)</f>
        <v>12.027799999999999</v>
      </c>
      <c r="K6353">
        <f>_xlfn.XLOOKUP(Sales[[#This Row],[ProductKey]], Products!$A:$A, Products!$K:$K)</f>
        <v>33.644199999999998</v>
      </c>
      <c r="L6353" s="1">
        <f>Sales[[#This Row],[ProductPrice]]*Sales[[#This Row],[OrderQuantity]]</f>
        <v>33.644199999999998</v>
      </c>
      <c r="M6353" s="1">
        <f>Sales[[#This Row],[OrderQuantity]]</f>
        <v>1</v>
      </c>
      <c r="N6353" s="1">
        <f>1</f>
        <v>1</v>
      </c>
      <c r="O6353" s="1">
        <f>Sales[[#This Row],[TotalSales]]-Sales[[#This Row],[TotalCost]]</f>
        <v>21.616399999999999</v>
      </c>
      <c r="P6353" s="1">
        <f>Sales[[#This Row],[ProductCost]]*Sales[[#This Row],[OrderQuantity]]</f>
        <v>12.027799999999999</v>
      </c>
      <c r="Q6353" s="1" t="str">
        <f>VLOOKUP(Sales[[#This Row],[ProductKey]], Products!$A$2:$D$1000, 4, FALSE)</f>
        <v>Sport-100 Helmet, Blue</v>
      </c>
    </row>
    <row r="6354" spans="1:17" x14ac:dyDescent="0.25">
      <c r="A6354" s="2">
        <v>38170</v>
      </c>
      <c r="B6354" s="1" t="s">
        <v>6648</v>
      </c>
      <c r="C6354">
        <v>220</v>
      </c>
      <c r="D6354">
        <v>23113</v>
      </c>
      <c r="E6354">
        <v>6</v>
      </c>
      <c r="F6354">
        <v>2</v>
      </c>
      <c r="G6354">
        <v>1</v>
      </c>
      <c r="H6354" s="2">
        <v>43283</v>
      </c>
      <c r="I6354" t="str">
        <f>VLOOKUP(Sales[[#This Row],[TerritoryKey]], Territories[], 2, FALSE)</f>
        <v>Canada</v>
      </c>
      <c r="J6354">
        <f>_xlfn.XLOOKUP(Sales[[#This Row],[ProductKey]], Products!$A:$A, Products!$J:$J)</f>
        <v>12.027799999999999</v>
      </c>
      <c r="K6354">
        <f>_xlfn.XLOOKUP(Sales[[#This Row],[ProductKey]], Products!$A:$A, Products!$K:$K)</f>
        <v>33.644199999999998</v>
      </c>
      <c r="L6354" s="1">
        <f>Sales[[#This Row],[ProductPrice]]*Sales[[#This Row],[OrderQuantity]]</f>
        <v>33.644199999999998</v>
      </c>
      <c r="M6354" s="1">
        <f>Sales[[#This Row],[OrderQuantity]]</f>
        <v>1</v>
      </c>
      <c r="N6354" s="1">
        <f>1</f>
        <v>1</v>
      </c>
      <c r="O6354" s="1">
        <f>Sales[[#This Row],[TotalSales]]-Sales[[#This Row],[TotalCost]]</f>
        <v>21.616399999999999</v>
      </c>
      <c r="P6354" s="1">
        <f>Sales[[#This Row],[ProductCost]]*Sales[[#This Row],[OrderQuantity]]</f>
        <v>12.027799999999999</v>
      </c>
      <c r="Q6354" s="1" t="str">
        <f>VLOOKUP(Sales[[#This Row],[ProductKey]], Products!$A$2:$D$1000, 4, FALSE)</f>
        <v>Sport-100 Helmet, Blue</v>
      </c>
    </row>
    <row r="6355" spans="1:17" x14ac:dyDescent="0.25">
      <c r="A6355" s="2">
        <v>38326</v>
      </c>
      <c r="B6355" s="1" t="s">
        <v>6689</v>
      </c>
      <c r="C6355">
        <v>220</v>
      </c>
      <c r="D6355">
        <v>21577</v>
      </c>
      <c r="E6355">
        <v>6</v>
      </c>
      <c r="F6355">
        <v>2</v>
      </c>
      <c r="G6355">
        <v>1</v>
      </c>
      <c r="H6355" s="2">
        <v>43439</v>
      </c>
      <c r="I6355" t="str">
        <f>VLOOKUP(Sales[[#This Row],[TerritoryKey]], Territories[], 2, FALSE)</f>
        <v>Canada</v>
      </c>
      <c r="J6355">
        <f>_xlfn.XLOOKUP(Sales[[#This Row],[ProductKey]], Products!$A:$A, Products!$J:$J)</f>
        <v>12.027799999999999</v>
      </c>
      <c r="K6355">
        <f>_xlfn.XLOOKUP(Sales[[#This Row],[ProductKey]], Products!$A:$A, Products!$K:$K)</f>
        <v>33.644199999999998</v>
      </c>
      <c r="L6355" s="1">
        <f>Sales[[#This Row],[ProductPrice]]*Sales[[#This Row],[OrderQuantity]]</f>
        <v>33.644199999999998</v>
      </c>
      <c r="M6355" s="1">
        <f>Sales[[#This Row],[OrderQuantity]]</f>
        <v>1</v>
      </c>
      <c r="N6355" s="1">
        <f>1</f>
        <v>1</v>
      </c>
      <c r="O6355" s="1">
        <f>Sales[[#This Row],[TotalSales]]-Sales[[#This Row],[TotalCost]]</f>
        <v>21.616399999999999</v>
      </c>
      <c r="P6355" s="1">
        <f>Sales[[#This Row],[ProductCost]]*Sales[[#This Row],[OrderQuantity]]</f>
        <v>12.027799999999999</v>
      </c>
      <c r="Q6355" s="1" t="str">
        <f>VLOOKUP(Sales[[#This Row],[ProductKey]], Products!$A$2:$D$1000, 4, FALSE)</f>
        <v>Sport-100 Helmet, Blue</v>
      </c>
    </row>
    <row r="6356" spans="1:17" x14ac:dyDescent="0.25">
      <c r="A6356" s="2">
        <v>38202</v>
      </c>
      <c r="B6356" s="1" t="s">
        <v>6714</v>
      </c>
      <c r="C6356">
        <v>220</v>
      </c>
      <c r="D6356">
        <v>24330</v>
      </c>
      <c r="E6356">
        <v>4</v>
      </c>
      <c r="F6356">
        <v>2</v>
      </c>
      <c r="G6356">
        <v>1</v>
      </c>
      <c r="H6356" s="2">
        <v>43315</v>
      </c>
      <c r="I6356" t="str">
        <f>VLOOKUP(Sales[[#This Row],[TerritoryKey]], Territories[], 2, FALSE)</f>
        <v>Southwest</v>
      </c>
      <c r="J6356">
        <f>_xlfn.XLOOKUP(Sales[[#This Row],[ProductKey]], Products!$A:$A, Products!$J:$J)</f>
        <v>12.027799999999999</v>
      </c>
      <c r="K6356">
        <f>_xlfn.XLOOKUP(Sales[[#This Row],[ProductKey]], Products!$A:$A, Products!$K:$K)</f>
        <v>33.644199999999998</v>
      </c>
      <c r="L6356" s="1">
        <f>Sales[[#This Row],[ProductPrice]]*Sales[[#This Row],[OrderQuantity]]</f>
        <v>33.644199999999998</v>
      </c>
      <c r="M6356" s="1">
        <f>Sales[[#This Row],[OrderQuantity]]</f>
        <v>1</v>
      </c>
      <c r="N6356" s="1">
        <f>1</f>
        <v>1</v>
      </c>
      <c r="O6356" s="1">
        <f>Sales[[#This Row],[TotalSales]]-Sales[[#This Row],[TotalCost]]</f>
        <v>21.616399999999999</v>
      </c>
      <c r="P6356" s="1">
        <f>Sales[[#This Row],[ProductCost]]*Sales[[#This Row],[OrderQuantity]]</f>
        <v>12.027799999999999</v>
      </c>
      <c r="Q6356" s="1" t="str">
        <f>VLOOKUP(Sales[[#This Row],[ProductKey]], Products!$A$2:$D$1000, 4, FALSE)</f>
        <v>Sport-100 Helmet, Blue</v>
      </c>
    </row>
    <row r="6357" spans="1:17" x14ac:dyDescent="0.25">
      <c r="A6357" s="2">
        <v>38171</v>
      </c>
      <c r="B6357" s="1" t="s">
        <v>6767</v>
      </c>
      <c r="C6357">
        <v>220</v>
      </c>
      <c r="D6357">
        <v>25063</v>
      </c>
      <c r="E6357">
        <v>1</v>
      </c>
      <c r="F6357">
        <v>2</v>
      </c>
      <c r="G6357">
        <v>1</v>
      </c>
      <c r="H6357" s="2">
        <v>43284</v>
      </c>
      <c r="I6357" t="str">
        <f>VLOOKUP(Sales[[#This Row],[TerritoryKey]], Territories[], 2, FALSE)</f>
        <v>Northwest</v>
      </c>
      <c r="J6357">
        <f>_xlfn.XLOOKUP(Sales[[#This Row],[ProductKey]], Products!$A:$A, Products!$J:$J)</f>
        <v>12.027799999999999</v>
      </c>
      <c r="K6357">
        <f>_xlfn.XLOOKUP(Sales[[#This Row],[ProductKey]], Products!$A:$A, Products!$K:$K)</f>
        <v>33.644199999999998</v>
      </c>
      <c r="L6357" s="1">
        <f>Sales[[#This Row],[ProductPrice]]*Sales[[#This Row],[OrderQuantity]]</f>
        <v>33.644199999999998</v>
      </c>
      <c r="M6357" s="1">
        <f>Sales[[#This Row],[OrderQuantity]]</f>
        <v>1</v>
      </c>
      <c r="N6357" s="1">
        <f>1</f>
        <v>1</v>
      </c>
      <c r="O6357" s="1">
        <f>Sales[[#This Row],[TotalSales]]-Sales[[#This Row],[TotalCost]]</f>
        <v>21.616399999999999</v>
      </c>
      <c r="P6357" s="1">
        <f>Sales[[#This Row],[ProductCost]]*Sales[[#This Row],[OrderQuantity]]</f>
        <v>12.027799999999999</v>
      </c>
      <c r="Q6357" s="1" t="str">
        <f>VLOOKUP(Sales[[#This Row],[ProductKey]], Products!$A$2:$D$1000, 4, FALSE)</f>
        <v>Sport-100 Helmet, Blue</v>
      </c>
    </row>
    <row r="6358" spans="1:17" x14ac:dyDescent="0.25">
      <c r="A6358" s="2">
        <v>38265</v>
      </c>
      <c r="B6358" s="1" t="s">
        <v>6773</v>
      </c>
      <c r="C6358">
        <v>220</v>
      </c>
      <c r="D6358">
        <v>16000</v>
      </c>
      <c r="E6358">
        <v>6</v>
      </c>
      <c r="F6358">
        <v>2</v>
      </c>
      <c r="G6358">
        <v>1</v>
      </c>
      <c r="H6358" s="2">
        <v>43378</v>
      </c>
      <c r="I6358" t="str">
        <f>VLOOKUP(Sales[[#This Row],[TerritoryKey]], Territories[], 2, FALSE)</f>
        <v>Canada</v>
      </c>
      <c r="J6358">
        <f>_xlfn.XLOOKUP(Sales[[#This Row],[ProductKey]], Products!$A:$A, Products!$J:$J)</f>
        <v>12.027799999999999</v>
      </c>
      <c r="K6358">
        <f>_xlfn.XLOOKUP(Sales[[#This Row],[ProductKey]], Products!$A:$A, Products!$K:$K)</f>
        <v>33.644199999999998</v>
      </c>
      <c r="L6358" s="1">
        <f>Sales[[#This Row],[ProductPrice]]*Sales[[#This Row],[OrderQuantity]]</f>
        <v>33.644199999999998</v>
      </c>
      <c r="M6358" s="1">
        <f>Sales[[#This Row],[OrderQuantity]]</f>
        <v>1</v>
      </c>
      <c r="N6358" s="1">
        <f>1</f>
        <v>1</v>
      </c>
      <c r="O6358" s="1">
        <f>Sales[[#This Row],[TotalSales]]-Sales[[#This Row],[TotalCost]]</f>
        <v>21.616399999999999</v>
      </c>
      <c r="P6358" s="1">
        <f>Sales[[#This Row],[ProductCost]]*Sales[[#This Row],[OrderQuantity]]</f>
        <v>12.027799999999999</v>
      </c>
      <c r="Q6358" s="1" t="str">
        <f>VLOOKUP(Sales[[#This Row],[ProductKey]], Products!$A$2:$D$1000, 4, FALSE)</f>
        <v>Sport-100 Helmet, Blue</v>
      </c>
    </row>
    <row r="6359" spans="1:17" x14ac:dyDescent="0.25">
      <c r="A6359" s="2">
        <v>38293</v>
      </c>
      <c r="B6359" s="1" t="s">
        <v>6785</v>
      </c>
      <c r="C6359">
        <v>220</v>
      </c>
      <c r="D6359">
        <v>26993</v>
      </c>
      <c r="E6359">
        <v>10</v>
      </c>
      <c r="F6359">
        <v>2</v>
      </c>
      <c r="G6359">
        <v>1</v>
      </c>
      <c r="H6359" s="2">
        <v>43406</v>
      </c>
      <c r="I6359" t="str">
        <f>VLOOKUP(Sales[[#This Row],[TerritoryKey]], Territories[], 2, FALSE)</f>
        <v>United Kingdom</v>
      </c>
      <c r="J6359">
        <f>_xlfn.XLOOKUP(Sales[[#This Row],[ProductKey]], Products!$A:$A, Products!$J:$J)</f>
        <v>12.027799999999999</v>
      </c>
      <c r="K6359">
        <f>_xlfn.XLOOKUP(Sales[[#This Row],[ProductKey]], Products!$A:$A, Products!$K:$K)</f>
        <v>33.644199999999998</v>
      </c>
      <c r="L6359" s="1">
        <f>Sales[[#This Row],[ProductPrice]]*Sales[[#This Row],[OrderQuantity]]</f>
        <v>33.644199999999998</v>
      </c>
      <c r="M6359" s="1">
        <f>Sales[[#This Row],[OrderQuantity]]</f>
        <v>1</v>
      </c>
      <c r="N6359" s="1">
        <f>1</f>
        <v>1</v>
      </c>
      <c r="O6359" s="1">
        <f>Sales[[#This Row],[TotalSales]]-Sales[[#This Row],[TotalCost]]</f>
        <v>21.616399999999999</v>
      </c>
      <c r="P6359" s="1">
        <f>Sales[[#This Row],[ProductCost]]*Sales[[#This Row],[OrderQuantity]]</f>
        <v>12.027799999999999</v>
      </c>
      <c r="Q6359" s="1" t="str">
        <f>VLOOKUP(Sales[[#This Row],[ProductKey]], Products!$A$2:$D$1000, 4, FALSE)</f>
        <v>Sport-100 Helmet, Blue</v>
      </c>
    </row>
    <row r="6360" spans="1:17" x14ac:dyDescent="0.25">
      <c r="A6360" s="2">
        <v>38171</v>
      </c>
      <c r="B6360" s="1" t="s">
        <v>6796</v>
      </c>
      <c r="C6360">
        <v>220</v>
      </c>
      <c r="D6360">
        <v>14039</v>
      </c>
      <c r="E6360">
        <v>9</v>
      </c>
      <c r="F6360">
        <v>2</v>
      </c>
      <c r="G6360">
        <v>1</v>
      </c>
      <c r="H6360" s="2">
        <v>43284</v>
      </c>
      <c r="I6360" t="str">
        <f>VLOOKUP(Sales[[#This Row],[TerritoryKey]], Territories[], 2, FALSE)</f>
        <v>Australia</v>
      </c>
      <c r="J6360">
        <f>_xlfn.XLOOKUP(Sales[[#This Row],[ProductKey]], Products!$A:$A, Products!$J:$J)</f>
        <v>12.027799999999999</v>
      </c>
      <c r="K6360">
        <f>_xlfn.XLOOKUP(Sales[[#This Row],[ProductKey]], Products!$A:$A, Products!$K:$K)</f>
        <v>33.644199999999998</v>
      </c>
      <c r="L6360" s="1">
        <f>Sales[[#This Row],[ProductPrice]]*Sales[[#This Row],[OrderQuantity]]</f>
        <v>33.644199999999998</v>
      </c>
      <c r="M6360" s="1">
        <f>Sales[[#This Row],[OrderQuantity]]</f>
        <v>1</v>
      </c>
      <c r="N6360" s="1">
        <f>1</f>
        <v>1</v>
      </c>
      <c r="O6360" s="1">
        <f>Sales[[#This Row],[TotalSales]]-Sales[[#This Row],[TotalCost]]</f>
        <v>21.616399999999999</v>
      </c>
      <c r="P6360" s="1">
        <f>Sales[[#This Row],[ProductCost]]*Sales[[#This Row],[OrderQuantity]]</f>
        <v>12.027799999999999</v>
      </c>
      <c r="Q6360" s="1" t="str">
        <f>VLOOKUP(Sales[[#This Row],[ProductKey]], Products!$A$2:$D$1000, 4, FALSE)</f>
        <v>Sport-100 Helmet, Blue</v>
      </c>
    </row>
    <row r="6361" spans="1:17" x14ac:dyDescent="0.25">
      <c r="A6361" s="2">
        <v>38021</v>
      </c>
      <c r="B6361" s="1" t="s">
        <v>6873</v>
      </c>
      <c r="C6361">
        <v>220</v>
      </c>
      <c r="D6361">
        <v>28156</v>
      </c>
      <c r="E6361">
        <v>4</v>
      </c>
      <c r="F6361">
        <v>2</v>
      </c>
      <c r="G6361">
        <v>1</v>
      </c>
      <c r="H6361" s="2">
        <v>43135</v>
      </c>
      <c r="I6361" t="str">
        <f>VLOOKUP(Sales[[#This Row],[TerritoryKey]], Territories[], 2, FALSE)</f>
        <v>Southwest</v>
      </c>
      <c r="J6361">
        <f>_xlfn.XLOOKUP(Sales[[#This Row],[ProductKey]], Products!$A:$A, Products!$J:$J)</f>
        <v>12.027799999999999</v>
      </c>
      <c r="K6361">
        <f>_xlfn.XLOOKUP(Sales[[#This Row],[ProductKey]], Products!$A:$A, Products!$K:$K)</f>
        <v>33.644199999999998</v>
      </c>
      <c r="L6361" s="1">
        <f>Sales[[#This Row],[ProductPrice]]*Sales[[#This Row],[OrderQuantity]]</f>
        <v>33.644199999999998</v>
      </c>
      <c r="M6361" s="1">
        <f>Sales[[#This Row],[OrderQuantity]]</f>
        <v>1</v>
      </c>
      <c r="N6361" s="1">
        <f>1</f>
        <v>1</v>
      </c>
      <c r="O6361" s="1">
        <f>Sales[[#This Row],[TotalSales]]-Sales[[#This Row],[TotalCost]]</f>
        <v>21.616399999999999</v>
      </c>
      <c r="P6361" s="1">
        <f>Sales[[#This Row],[ProductCost]]*Sales[[#This Row],[OrderQuantity]]</f>
        <v>12.027799999999999</v>
      </c>
      <c r="Q6361" s="1" t="str">
        <f>VLOOKUP(Sales[[#This Row],[ProductKey]], Products!$A$2:$D$1000, 4, FALSE)</f>
        <v>Sport-100 Helmet, Blue</v>
      </c>
    </row>
    <row r="6362" spans="1:17" x14ac:dyDescent="0.25">
      <c r="A6362" s="2">
        <v>37990</v>
      </c>
      <c r="B6362" s="1" t="s">
        <v>6934</v>
      </c>
      <c r="C6362">
        <v>220</v>
      </c>
      <c r="D6362">
        <v>21542</v>
      </c>
      <c r="E6362">
        <v>7</v>
      </c>
      <c r="F6362">
        <v>2</v>
      </c>
      <c r="G6362">
        <v>1</v>
      </c>
      <c r="H6362" s="2">
        <v>43104</v>
      </c>
      <c r="I6362" t="str">
        <f>VLOOKUP(Sales[[#This Row],[TerritoryKey]], Territories[], 2, FALSE)</f>
        <v>France</v>
      </c>
      <c r="J6362">
        <f>_xlfn.XLOOKUP(Sales[[#This Row],[ProductKey]], Products!$A:$A, Products!$J:$J)</f>
        <v>12.027799999999999</v>
      </c>
      <c r="K6362">
        <f>_xlfn.XLOOKUP(Sales[[#This Row],[ProductKey]], Products!$A:$A, Products!$K:$K)</f>
        <v>33.644199999999998</v>
      </c>
      <c r="L6362" s="1">
        <f>Sales[[#This Row],[ProductPrice]]*Sales[[#This Row],[OrderQuantity]]</f>
        <v>33.644199999999998</v>
      </c>
      <c r="M6362" s="1">
        <f>Sales[[#This Row],[OrderQuantity]]</f>
        <v>1</v>
      </c>
      <c r="N6362" s="1">
        <f>1</f>
        <v>1</v>
      </c>
      <c r="O6362" s="1">
        <f>Sales[[#This Row],[TotalSales]]-Sales[[#This Row],[TotalCost]]</f>
        <v>21.616399999999999</v>
      </c>
      <c r="P6362" s="1">
        <f>Sales[[#This Row],[ProductCost]]*Sales[[#This Row],[OrderQuantity]]</f>
        <v>12.027799999999999</v>
      </c>
      <c r="Q6362" s="1" t="str">
        <f>VLOOKUP(Sales[[#This Row],[ProductKey]], Products!$A$2:$D$1000, 4, FALSE)</f>
        <v>Sport-100 Helmet, Blue</v>
      </c>
    </row>
    <row r="6363" spans="1:17" x14ac:dyDescent="0.25">
      <c r="A6363" s="2">
        <v>38203</v>
      </c>
      <c r="B6363" s="1" t="s">
        <v>6946</v>
      </c>
      <c r="C6363">
        <v>220</v>
      </c>
      <c r="D6363">
        <v>19939</v>
      </c>
      <c r="E6363">
        <v>10</v>
      </c>
      <c r="F6363">
        <v>2</v>
      </c>
      <c r="G6363">
        <v>1</v>
      </c>
      <c r="H6363" s="2">
        <v>43316</v>
      </c>
      <c r="I6363" t="str">
        <f>VLOOKUP(Sales[[#This Row],[TerritoryKey]], Territories[], 2, FALSE)</f>
        <v>United Kingdom</v>
      </c>
      <c r="J6363">
        <f>_xlfn.XLOOKUP(Sales[[#This Row],[ProductKey]], Products!$A:$A, Products!$J:$J)</f>
        <v>12.027799999999999</v>
      </c>
      <c r="K6363">
        <f>_xlfn.XLOOKUP(Sales[[#This Row],[ProductKey]], Products!$A:$A, Products!$K:$K)</f>
        <v>33.644199999999998</v>
      </c>
      <c r="L6363" s="1">
        <f>Sales[[#This Row],[ProductPrice]]*Sales[[#This Row],[OrderQuantity]]</f>
        <v>33.644199999999998</v>
      </c>
      <c r="M6363" s="1">
        <f>Sales[[#This Row],[OrderQuantity]]</f>
        <v>1</v>
      </c>
      <c r="N6363" s="1">
        <f>1</f>
        <v>1</v>
      </c>
      <c r="O6363" s="1">
        <f>Sales[[#This Row],[TotalSales]]-Sales[[#This Row],[TotalCost]]</f>
        <v>21.616399999999999</v>
      </c>
      <c r="P6363" s="1">
        <f>Sales[[#This Row],[ProductCost]]*Sales[[#This Row],[OrderQuantity]]</f>
        <v>12.027799999999999</v>
      </c>
      <c r="Q6363" s="1" t="str">
        <f>VLOOKUP(Sales[[#This Row],[ProductKey]], Products!$A$2:$D$1000, 4, FALSE)</f>
        <v>Sport-100 Helmet, Blue</v>
      </c>
    </row>
    <row r="6364" spans="1:17" x14ac:dyDescent="0.25">
      <c r="A6364" s="2">
        <v>38081</v>
      </c>
      <c r="B6364" s="1" t="s">
        <v>7010</v>
      </c>
      <c r="C6364">
        <v>220</v>
      </c>
      <c r="D6364">
        <v>16497</v>
      </c>
      <c r="E6364">
        <v>6</v>
      </c>
      <c r="F6364">
        <v>2</v>
      </c>
      <c r="G6364">
        <v>1</v>
      </c>
      <c r="H6364" s="2">
        <v>43194</v>
      </c>
      <c r="I6364" t="str">
        <f>VLOOKUP(Sales[[#This Row],[TerritoryKey]], Territories[], 2, FALSE)</f>
        <v>Canada</v>
      </c>
      <c r="J6364">
        <f>_xlfn.XLOOKUP(Sales[[#This Row],[ProductKey]], Products!$A:$A, Products!$J:$J)</f>
        <v>12.027799999999999</v>
      </c>
      <c r="K6364">
        <f>_xlfn.XLOOKUP(Sales[[#This Row],[ProductKey]], Products!$A:$A, Products!$K:$K)</f>
        <v>33.644199999999998</v>
      </c>
      <c r="L6364" s="1">
        <f>Sales[[#This Row],[ProductPrice]]*Sales[[#This Row],[OrderQuantity]]</f>
        <v>33.644199999999998</v>
      </c>
      <c r="M6364" s="1">
        <f>Sales[[#This Row],[OrderQuantity]]</f>
        <v>1</v>
      </c>
      <c r="N6364" s="1">
        <f>1</f>
        <v>1</v>
      </c>
      <c r="O6364" s="1">
        <f>Sales[[#This Row],[TotalSales]]-Sales[[#This Row],[TotalCost]]</f>
        <v>21.616399999999999</v>
      </c>
      <c r="P6364" s="1">
        <f>Sales[[#This Row],[ProductCost]]*Sales[[#This Row],[OrderQuantity]]</f>
        <v>12.027799999999999</v>
      </c>
      <c r="Q6364" s="1" t="str">
        <f>VLOOKUP(Sales[[#This Row],[ProductKey]], Products!$A$2:$D$1000, 4, FALSE)</f>
        <v>Sport-100 Helmet, Blue</v>
      </c>
    </row>
    <row r="6365" spans="1:17" x14ac:dyDescent="0.25">
      <c r="A6365" s="2">
        <v>38203</v>
      </c>
      <c r="B6365" s="1" t="s">
        <v>7029</v>
      </c>
      <c r="C6365">
        <v>220</v>
      </c>
      <c r="D6365">
        <v>14031</v>
      </c>
      <c r="E6365">
        <v>9</v>
      </c>
      <c r="F6365">
        <v>2</v>
      </c>
      <c r="G6365">
        <v>1</v>
      </c>
      <c r="H6365" s="2">
        <v>43316</v>
      </c>
      <c r="I6365" t="str">
        <f>VLOOKUP(Sales[[#This Row],[TerritoryKey]], Territories[], 2, FALSE)</f>
        <v>Australia</v>
      </c>
      <c r="J6365">
        <f>_xlfn.XLOOKUP(Sales[[#This Row],[ProductKey]], Products!$A:$A, Products!$J:$J)</f>
        <v>12.027799999999999</v>
      </c>
      <c r="K6365">
        <f>_xlfn.XLOOKUP(Sales[[#This Row],[ProductKey]], Products!$A:$A, Products!$K:$K)</f>
        <v>33.644199999999998</v>
      </c>
      <c r="L6365" s="1">
        <f>Sales[[#This Row],[ProductPrice]]*Sales[[#This Row],[OrderQuantity]]</f>
        <v>33.644199999999998</v>
      </c>
      <c r="M6365" s="1">
        <f>Sales[[#This Row],[OrderQuantity]]</f>
        <v>1</v>
      </c>
      <c r="N6365" s="1">
        <f>1</f>
        <v>1</v>
      </c>
      <c r="O6365" s="1">
        <f>Sales[[#This Row],[TotalSales]]-Sales[[#This Row],[TotalCost]]</f>
        <v>21.616399999999999</v>
      </c>
      <c r="P6365" s="1">
        <f>Sales[[#This Row],[ProductCost]]*Sales[[#This Row],[OrderQuantity]]</f>
        <v>12.027799999999999</v>
      </c>
      <c r="Q6365" s="1" t="str">
        <f>VLOOKUP(Sales[[#This Row],[ProductKey]], Products!$A$2:$D$1000, 4, FALSE)</f>
        <v>Sport-100 Helmet, Blue</v>
      </c>
    </row>
    <row r="6366" spans="1:17" x14ac:dyDescent="0.25">
      <c r="A6366" s="2">
        <v>38020</v>
      </c>
      <c r="B6366" s="1" t="s">
        <v>7068</v>
      </c>
      <c r="C6366">
        <v>220</v>
      </c>
      <c r="D6366">
        <v>12203</v>
      </c>
      <c r="E6366">
        <v>6</v>
      </c>
      <c r="F6366">
        <v>2</v>
      </c>
      <c r="G6366">
        <v>1</v>
      </c>
      <c r="H6366" s="2">
        <v>43134</v>
      </c>
      <c r="I6366" t="str">
        <f>VLOOKUP(Sales[[#This Row],[TerritoryKey]], Territories[], 2, FALSE)</f>
        <v>Canada</v>
      </c>
      <c r="J6366">
        <f>_xlfn.XLOOKUP(Sales[[#This Row],[ProductKey]], Products!$A:$A, Products!$J:$J)</f>
        <v>12.027799999999999</v>
      </c>
      <c r="K6366">
        <f>_xlfn.XLOOKUP(Sales[[#This Row],[ProductKey]], Products!$A:$A, Products!$K:$K)</f>
        <v>33.644199999999998</v>
      </c>
      <c r="L6366" s="1">
        <f>Sales[[#This Row],[ProductPrice]]*Sales[[#This Row],[OrderQuantity]]</f>
        <v>33.644199999999998</v>
      </c>
      <c r="M6366" s="1">
        <f>Sales[[#This Row],[OrderQuantity]]</f>
        <v>1</v>
      </c>
      <c r="N6366" s="1">
        <f>1</f>
        <v>1</v>
      </c>
      <c r="O6366" s="1">
        <f>Sales[[#This Row],[TotalSales]]-Sales[[#This Row],[TotalCost]]</f>
        <v>21.616399999999999</v>
      </c>
      <c r="P6366" s="1">
        <f>Sales[[#This Row],[ProductCost]]*Sales[[#This Row],[OrderQuantity]]</f>
        <v>12.027799999999999</v>
      </c>
      <c r="Q6366" s="1" t="str">
        <f>VLOOKUP(Sales[[#This Row],[ProductKey]], Products!$A$2:$D$1000, 4, FALSE)</f>
        <v>Sport-100 Helmet, Blue</v>
      </c>
    </row>
    <row r="6367" spans="1:17" x14ac:dyDescent="0.25">
      <c r="A6367" s="2">
        <v>37991</v>
      </c>
      <c r="B6367" s="1" t="s">
        <v>7139</v>
      </c>
      <c r="C6367">
        <v>220</v>
      </c>
      <c r="D6367">
        <v>13179</v>
      </c>
      <c r="E6367">
        <v>6</v>
      </c>
      <c r="F6367">
        <v>2</v>
      </c>
      <c r="G6367">
        <v>1</v>
      </c>
      <c r="H6367" s="2">
        <v>43105</v>
      </c>
      <c r="I6367" t="str">
        <f>VLOOKUP(Sales[[#This Row],[TerritoryKey]], Territories[], 2, FALSE)</f>
        <v>Canada</v>
      </c>
      <c r="J6367">
        <f>_xlfn.XLOOKUP(Sales[[#This Row],[ProductKey]], Products!$A:$A, Products!$J:$J)</f>
        <v>12.027799999999999</v>
      </c>
      <c r="K6367">
        <f>_xlfn.XLOOKUP(Sales[[#This Row],[ProductKey]], Products!$A:$A, Products!$K:$K)</f>
        <v>33.644199999999998</v>
      </c>
      <c r="L6367" s="1">
        <f>Sales[[#This Row],[ProductPrice]]*Sales[[#This Row],[OrderQuantity]]</f>
        <v>33.644199999999998</v>
      </c>
      <c r="M6367" s="1">
        <f>Sales[[#This Row],[OrderQuantity]]</f>
        <v>1</v>
      </c>
      <c r="N6367" s="1">
        <f>1</f>
        <v>1</v>
      </c>
      <c r="O6367" s="1">
        <f>Sales[[#This Row],[TotalSales]]-Sales[[#This Row],[TotalCost]]</f>
        <v>21.616399999999999</v>
      </c>
      <c r="P6367" s="1">
        <f>Sales[[#This Row],[ProductCost]]*Sales[[#This Row],[OrderQuantity]]</f>
        <v>12.027799999999999</v>
      </c>
      <c r="Q6367" s="1" t="str">
        <f>VLOOKUP(Sales[[#This Row],[ProductKey]], Products!$A$2:$D$1000, 4, FALSE)</f>
        <v>Sport-100 Helmet, Blue</v>
      </c>
    </row>
    <row r="6368" spans="1:17" x14ac:dyDescent="0.25">
      <c r="A6368" s="2">
        <v>38324</v>
      </c>
      <c r="B6368" s="1" t="s">
        <v>7157</v>
      </c>
      <c r="C6368">
        <v>220</v>
      </c>
      <c r="D6368">
        <v>13853</v>
      </c>
      <c r="E6368">
        <v>6</v>
      </c>
      <c r="F6368">
        <v>2</v>
      </c>
      <c r="G6368">
        <v>1</v>
      </c>
      <c r="H6368" s="2">
        <v>43437</v>
      </c>
      <c r="I6368" t="str">
        <f>VLOOKUP(Sales[[#This Row],[TerritoryKey]], Territories[], 2, FALSE)</f>
        <v>Canada</v>
      </c>
      <c r="J6368">
        <f>_xlfn.XLOOKUP(Sales[[#This Row],[ProductKey]], Products!$A:$A, Products!$J:$J)</f>
        <v>12.027799999999999</v>
      </c>
      <c r="K6368">
        <f>_xlfn.XLOOKUP(Sales[[#This Row],[ProductKey]], Products!$A:$A, Products!$K:$K)</f>
        <v>33.644199999999998</v>
      </c>
      <c r="L6368" s="1">
        <f>Sales[[#This Row],[ProductPrice]]*Sales[[#This Row],[OrderQuantity]]</f>
        <v>33.644199999999998</v>
      </c>
      <c r="M6368" s="1">
        <f>Sales[[#This Row],[OrderQuantity]]</f>
        <v>1</v>
      </c>
      <c r="N6368" s="1">
        <f>1</f>
        <v>1</v>
      </c>
      <c r="O6368" s="1">
        <f>Sales[[#This Row],[TotalSales]]-Sales[[#This Row],[TotalCost]]</f>
        <v>21.616399999999999</v>
      </c>
      <c r="P6368" s="1">
        <f>Sales[[#This Row],[ProductCost]]*Sales[[#This Row],[OrderQuantity]]</f>
        <v>12.027799999999999</v>
      </c>
      <c r="Q6368" s="1" t="str">
        <f>VLOOKUP(Sales[[#This Row],[ProductKey]], Products!$A$2:$D$1000, 4, FALSE)</f>
        <v>Sport-100 Helmet, Blue</v>
      </c>
    </row>
    <row r="6369" spans="1:17" x14ac:dyDescent="0.25">
      <c r="A6369" s="2">
        <v>38081</v>
      </c>
      <c r="B6369" s="1" t="s">
        <v>7182</v>
      </c>
      <c r="C6369">
        <v>220</v>
      </c>
      <c r="D6369">
        <v>25578</v>
      </c>
      <c r="E6369">
        <v>10</v>
      </c>
      <c r="F6369">
        <v>2</v>
      </c>
      <c r="G6369">
        <v>1</v>
      </c>
      <c r="H6369" s="2">
        <v>43194</v>
      </c>
      <c r="I6369" t="str">
        <f>VLOOKUP(Sales[[#This Row],[TerritoryKey]], Territories[], 2, FALSE)</f>
        <v>United Kingdom</v>
      </c>
      <c r="J6369">
        <f>_xlfn.XLOOKUP(Sales[[#This Row],[ProductKey]], Products!$A:$A, Products!$J:$J)</f>
        <v>12.027799999999999</v>
      </c>
      <c r="K6369">
        <f>_xlfn.XLOOKUP(Sales[[#This Row],[ProductKey]], Products!$A:$A, Products!$K:$K)</f>
        <v>33.644199999999998</v>
      </c>
      <c r="L6369" s="1">
        <f>Sales[[#This Row],[ProductPrice]]*Sales[[#This Row],[OrderQuantity]]</f>
        <v>33.644199999999998</v>
      </c>
      <c r="M6369" s="1">
        <f>Sales[[#This Row],[OrderQuantity]]</f>
        <v>1</v>
      </c>
      <c r="N6369" s="1">
        <f>1</f>
        <v>1</v>
      </c>
      <c r="O6369" s="1">
        <f>Sales[[#This Row],[TotalSales]]-Sales[[#This Row],[TotalCost]]</f>
        <v>21.616399999999999</v>
      </c>
      <c r="P6369" s="1">
        <f>Sales[[#This Row],[ProductCost]]*Sales[[#This Row],[OrderQuantity]]</f>
        <v>12.027799999999999</v>
      </c>
      <c r="Q6369" s="1" t="str">
        <f>VLOOKUP(Sales[[#This Row],[ProductKey]], Products!$A$2:$D$1000, 4, FALSE)</f>
        <v>Sport-100 Helmet, Blue</v>
      </c>
    </row>
    <row r="6370" spans="1:17" x14ac:dyDescent="0.25">
      <c r="A6370" s="2">
        <v>37991</v>
      </c>
      <c r="B6370" s="1" t="s">
        <v>7223</v>
      </c>
      <c r="C6370">
        <v>220</v>
      </c>
      <c r="D6370">
        <v>16028</v>
      </c>
      <c r="E6370">
        <v>9</v>
      </c>
      <c r="F6370">
        <v>2</v>
      </c>
      <c r="G6370">
        <v>1</v>
      </c>
      <c r="H6370" s="2">
        <v>43105</v>
      </c>
      <c r="I6370" t="str">
        <f>VLOOKUP(Sales[[#This Row],[TerritoryKey]], Territories[], 2, FALSE)</f>
        <v>Australia</v>
      </c>
      <c r="J6370">
        <f>_xlfn.XLOOKUP(Sales[[#This Row],[ProductKey]], Products!$A:$A, Products!$J:$J)</f>
        <v>12.027799999999999</v>
      </c>
      <c r="K6370">
        <f>_xlfn.XLOOKUP(Sales[[#This Row],[ProductKey]], Products!$A:$A, Products!$K:$K)</f>
        <v>33.644199999999998</v>
      </c>
      <c r="L6370" s="1">
        <f>Sales[[#This Row],[ProductPrice]]*Sales[[#This Row],[OrderQuantity]]</f>
        <v>33.644199999999998</v>
      </c>
      <c r="M6370" s="1">
        <f>Sales[[#This Row],[OrderQuantity]]</f>
        <v>1</v>
      </c>
      <c r="N6370" s="1">
        <f>1</f>
        <v>1</v>
      </c>
      <c r="O6370" s="1">
        <f>Sales[[#This Row],[TotalSales]]-Sales[[#This Row],[TotalCost]]</f>
        <v>21.616399999999999</v>
      </c>
      <c r="P6370" s="1">
        <f>Sales[[#This Row],[ProductCost]]*Sales[[#This Row],[OrderQuantity]]</f>
        <v>12.027799999999999</v>
      </c>
      <c r="Q6370" s="1" t="str">
        <f>VLOOKUP(Sales[[#This Row],[ProductKey]], Products!$A$2:$D$1000, 4, FALSE)</f>
        <v>Sport-100 Helmet, Blue</v>
      </c>
    </row>
    <row r="6371" spans="1:17" x14ac:dyDescent="0.25">
      <c r="A6371" s="2">
        <v>38051</v>
      </c>
      <c r="B6371" s="1" t="s">
        <v>7232</v>
      </c>
      <c r="C6371">
        <v>220</v>
      </c>
      <c r="D6371">
        <v>24311</v>
      </c>
      <c r="E6371">
        <v>1</v>
      </c>
      <c r="F6371">
        <v>2</v>
      </c>
      <c r="G6371">
        <v>1</v>
      </c>
      <c r="H6371" s="2">
        <v>43164</v>
      </c>
      <c r="I6371" t="str">
        <f>VLOOKUP(Sales[[#This Row],[TerritoryKey]], Territories[], 2, FALSE)</f>
        <v>Northwest</v>
      </c>
      <c r="J6371">
        <f>_xlfn.XLOOKUP(Sales[[#This Row],[ProductKey]], Products!$A:$A, Products!$J:$J)</f>
        <v>12.027799999999999</v>
      </c>
      <c r="K6371">
        <f>_xlfn.XLOOKUP(Sales[[#This Row],[ProductKey]], Products!$A:$A, Products!$K:$K)</f>
        <v>33.644199999999998</v>
      </c>
      <c r="L6371" s="1">
        <f>Sales[[#This Row],[ProductPrice]]*Sales[[#This Row],[OrderQuantity]]</f>
        <v>33.644199999999998</v>
      </c>
      <c r="M6371" s="1">
        <f>Sales[[#This Row],[OrderQuantity]]</f>
        <v>1</v>
      </c>
      <c r="N6371" s="1">
        <f>1</f>
        <v>1</v>
      </c>
      <c r="O6371" s="1">
        <f>Sales[[#This Row],[TotalSales]]-Sales[[#This Row],[TotalCost]]</f>
        <v>21.616399999999999</v>
      </c>
      <c r="P6371" s="1">
        <f>Sales[[#This Row],[ProductCost]]*Sales[[#This Row],[OrderQuantity]]</f>
        <v>12.027799999999999</v>
      </c>
      <c r="Q6371" s="1" t="str">
        <f>VLOOKUP(Sales[[#This Row],[ProductKey]], Products!$A$2:$D$1000, 4, FALSE)</f>
        <v>Sport-100 Helmet, Blue</v>
      </c>
    </row>
    <row r="6372" spans="1:17" x14ac:dyDescent="0.25">
      <c r="A6372" s="2">
        <v>38049</v>
      </c>
      <c r="B6372" s="1" t="s">
        <v>7261</v>
      </c>
      <c r="C6372">
        <v>220</v>
      </c>
      <c r="D6372">
        <v>14781</v>
      </c>
      <c r="E6372">
        <v>8</v>
      </c>
      <c r="F6372">
        <v>2</v>
      </c>
      <c r="G6372">
        <v>1</v>
      </c>
      <c r="H6372" s="2">
        <v>43162</v>
      </c>
      <c r="I6372" t="str">
        <f>VLOOKUP(Sales[[#This Row],[TerritoryKey]], Territories[], 2, FALSE)</f>
        <v>Germany</v>
      </c>
      <c r="J6372">
        <f>_xlfn.XLOOKUP(Sales[[#This Row],[ProductKey]], Products!$A:$A, Products!$J:$J)</f>
        <v>12.027799999999999</v>
      </c>
      <c r="K6372">
        <f>_xlfn.XLOOKUP(Sales[[#This Row],[ProductKey]], Products!$A:$A, Products!$K:$K)</f>
        <v>33.644199999999998</v>
      </c>
      <c r="L6372" s="1">
        <f>Sales[[#This Row],[ProductPrice]]*Sales[[#This Row],[OrderQuantity]]</f>
        <v>33.644199999999998</v>
      </c>
      <c r="M6372" s="1">
        <f>Sales[[#This Row],[OrderQuantity]]</f>
        <v>1</v>
      </c>
      <c r="N6372" s="1">
        <f>1</f>
        <v>1</v>
      </c>
      <c r="O6372" s="1">
        <f>Sales[[#This Row],[TotalSales]]-Sales[[#This Row],[TotalCost]]</f>
        <v>21.616399999999999</v>
      </c>
      <c r="P6372" s="1">
        <f>Sales[[#This Row],[ProductCost]]*Sales[[#This Row],[OrderQuantity]]</f>
        <v>12.027799999999999</v>
      </c>
      <c r="Q6372" s="1" t="str">
        <f>VLOOKUP(Sales[[#This Row],[ProductKey]], Products!$A$2:$D$1000, 4, FALSE)</f>
        <v>Sport-100 Helmet, Blue</v>
      </c>
    </row>
    <row r="6373" spans="1:17" x14ac:dyDescent="0.25">
      <c r="A6373" s="2">
        <v>38049</v>
      </c>
      <c r="B6373" s="1" t="s">
        <v>7280</v>
      </c>
      <c r="C6373">
        <v>220</v>
      </c>
      <c r="D6373">
        <v>24481</v>
      </c>
      <c r="E6373">
        <v>9</v>
      </c>
      <c r="F6373">
        <v>2</v>
      </c>
      <c r="G6373">
        <v>1</v>
      </c>
      <c r="H6373" s="2">
        <v>43162</v>
      </c>
      <c r="I6373" t="str">
        <f>VLOOKUP(Sales[[#This Row],[TerritoryKey]], Territories[], 2, FALSE)</f>
        <v>Australia</v>
      </c>
      <c r="J6373">
        <f>_xlfn.XLOOKUP(Sales[[#This Row],[ProductKey]], Products!$A:$A, Products!$J:$J)</f>
        <v>12.027799999999999</v>
      </c>
      <c r="K6373">
        <f>_xlfn.XLOOKUP(Sales[[#This Row],[ProductKey]], Products!$A:$A, Products!$K:$K)</f>
        <v>33.644199999999998</v>
      </c>
      <c r="L6373" s="1">
        <f>Sales[[#This Row],[ProductPrice]]*Sales[[#This Row],[OrderQuantity]]</f>
        <v>33.644199999999998</v>
      </c>
      <c r="M6373" s="1">
        <f>Sales[[#This Row],[OrderQuantity]]</f>
        <v>1</v>
      </c>
      <c r="N6373" s="1">
        <f>1</f>
        <v>1</v>
      </c>
      <c r="O6373" s="1">
        <f>Sales[[#This Row],[TotalSales]]-Sales[[#This Row],[TotalCost]]</f>
        <v>21.616399999999999</v>
      </c>
      <c r="P6373" s="1">
        <f>Sales[[#This Row],[ProductCost]]*Sales[[#This Row],[OrderQuantity]]</f>
        <v>12.027799999999999</v>
      </c>
      <c r="Q6373" s="1" t="str">
        <f>VLOOKUP(Sales[[#This Row],[ProductKey]], Products!$A$2:$D$1000, 4, FALSE)</f>
        <v>Sport-100 Helmet, Blue</v>
      </c>
    </row>
    <row r="6374" spans="1:17" x14ac:dyDescent="0.25">
      <c r="A6374" s="2">
        <v>37989</v>
      </c>
      <c r="B6374" s="1" t="s">
        <v>7298</v>
      </c>
      <c r="C6374">
        <v>220</v>
      </c>
      <c r="D6374">
        <v>22600</v>
      </c>
      <c r="E6374">
        <v>10</v>
      </c>
      <c r="F6374">
        <v>2</v>
      </c>
      <c r="G6374">
        <v>1</v>
      </c>
      <c r="H6374" s="2">
        <v>43103</v>
      </c>
      <c r="I6374" t="str">
        <f>VLOOKUP(Sales[[#This Row],[TerritoryKey]], Territories[], 2, FALSE)</f>
        <v>United Kingdom</v>
      </c>
      <c r="J6374">
        <f>_xlfn.XLOOKUP(Sales[[#This Row],[ProductKey]], Products!$A:$A, Products!$J:$J)</f>
        <v>12.027799999999999</v>
      </c>
      <c r="K6374">
        <f>_xlfn.XLOOKUP(Sales[[#This Row],[ProductKey]], Products!$A:$A, Products!$K:$K)</f>
        <v>33.644199999999998</v>
      </c>
      <c r="L6374" s="1">
        <f>Sales[[#This Row],[ProductPrice]]*Sales[[#This Row],[OrderQuantity]]</f>
        <v>33.644199999999998</v>
      </c>
      <c r="M6374" s="1">
        <f>Sales[[#This Row],[OrderQuantity]]</f>
        <v>1</v>
      </c>
      <c r="N6374" s="1">
        <f>1</f>
        <v>1</v>
      </c>
      <c r="O6374" s="1">
        <f>Sales[[#This Row],[TotalSales]]-Sales[[#This Row],[TotalCost]]</f>
        <v>21.616399999999999</v>
      </c>
      <c r="P6374" s="1">
        <f>Sales[[#This Row],[ProductCost]]*Sales[[#This Row],[OrderQuantity]]</f>
        <v>12.027799999999999</v>
      </c>
      <c r="Q6374" s="1" t="str">
        <f>VLOOKUP(Sales[[#This Row],[ProductKey]], Products!$A$2:$D$1000, 4, FALSE)</f>
        <v>Sport-100 Helmet, Blue</v>
      </c>
    </row>
    <row r="6375" spans="1:17" x14ac:dyDescent="0.25">
      <c r="A6375" s="2">
        <v>38113</v>
      </c>
      <c r="B6375" s="1" t="s">
        <v>7429</v>
      </c>
      <c r="C6375">
        <v>220</v>
      </c>
      <c r="D6375">
        <v>26280</v>
      </c>
      <c r="E6375">
        <v>4</v>
      </c>
      <c r="F6375">
        <v>2</v>
      </c>
      <c r="G6375">
        <v>1</v>
      </c>
      <c r="H6375" s="2">
        <v>43226</v>
      </c>
      <c r="I6375" t="str">
        <f>VLOOKUP(Sales[[#This Row],[TerritoryKey]], Territories[], 2, FALSE)</f>
        <v>Southwest</v>
      </c>
      <c r="J6375">
        <f>_xlfn.XLOOKUP(Sales[[#This Row],[ProductKey]], Products!$A:$A, Products!$J:$J)</f>
        <v>12.027799999999999</v>
      </c>
      <c r="K6375">
        <f>_xlfn.XLOOKUP(Sales[[#This Row],[ProductKey]], Products!$A:$A, Products!$K:$K)</f>
        <v>33.644199999999998</v>
      </c>
      <c r="L6375" s="1">
        <f>Sales[[#This Row],[ProductPrice]]*Sales[[#This Row],[OrderQuantity]]</f>
        <v>33.644199999999998</v>
      </c>
      <c r="M6375" s="1">
        <f>Sales[[#This Row],[OrderQuantity]]</f>
        <v>1</v>
      </c>
      <c r="N6375" s="1">
        <f>1</f>
        <v>1</v>
      </c>
      <c r="O6375" s="1">
        <f>Sales[[#This Row],[TotalSales]]-Sales[[#This Row],[TotalCost]]</f>
        <v>21.616399999999999</v>
      </c>
      <c r="P6375" s="1">
        <f>Sales[[#This Row],[ProductCost]]*Sales[[#This Row],[OrderQuantity]]</f>
        <v>12.027799999999999</v>
      </c>
      <c r="Q6375" s="1" t="str">
        <f>VLOOKUP(Sales[[#This Row],[ProductKey]], Products!$A$2:$D$1000, 4, FALSE)</f>
        <v>Sport-100 Helmet, Blue</v>
      </c>
    </row>
    <row r="6376" spans="1:17" x14ac:dyDescent="0.25">
      <c r="A6376" s="2">
        <v>38233</v>
      </c>
      <c r="B6376" s="1" t="s">
        <v>7447</v>
      </c>
      <c r="C6376">
        <v>220</v>
      </c>
      <c r="D6376">
        <v>18858</v>
      </c>
      <c r="E6376">
        <v>4</v>
      </c>
      <c r="F6376">
        <v>2</v>
      </c>
      <c r="G6376">
        <v>1</v>
      </c>
      <c r="H6376" s="2">
        <v>43346</v>
      </c>
      <c r="I6376" t="str">
        <f>VLOOKUP(Sales[[#This Row],[TerritoryKey]], Territories[], 2, FALSE)</f>
        <v>Southwest</v>
      </c>
      <c r="J6376">
        <f>_xlfn.XLOOKUP(Sales[[#This Row],[ProductKey]], Products!$A:$A, Products!$J:$J)</f>
        <v>12.027799999999999</v>
      </c>
      <c r="K6376">
        <f>_xlfn.XLOOKUP(Sales[[#This Row],[ProductKey]], Products!$A:$A, Products!$K:$K)</f>
        <v>33.644199999999998</v>
      </c>
      <c r="L6376" s="1">
        <f>Sales[[#This Row],[ProductPrice]]*Sales[[#This Row],[OrderQuantity]]</f>
        <v>33.644199999999998</v>
      </c>
      <c r="M6376" s="1">
        <f>Sales[[#This Row],[OrderQuantity]]</f>
        <v>1</v>
      </c>
      <c r="N6376" s="1">
        <f>1</f>
        <v>1</v>
      </c>
      <c r="O6376" s="1">
        <f>Sales[[#This Row],[TotalSales]]-Sales[[#This Row],[TotalCost]]</f>
        <v>21.616399999999999</v>
      </c>
      <c r="P6376" s="1">
        <f>Sales[[#This Row],[ProductCost]]*Sales[[#This Row],[OrderQuantity]]</f>
        <v>12.027799999999999</v>
      </c>
      <c r="Q6376" s="1" t="str">
        <f>VLOOKUP(Sales[[#This Row],[ProductKey]], Products!$A$2:$D$1000, 4, FALSE)</f>
        <v>Sport-100 Helmet, Blue</v>
      </c>
    </row>
    <row r="6377" spans="1:17" x14ac:dyDescent="0.25">
      <c r="A6377" s="2">
        <v>38050</v>
      </c>
      <c r="B6377" s="1" t="s">
        <v>7456</v>
      </c>
      <c r="C6377">
        <v>220</v>
      </c>
      <c r="D6377">
        <v>22235</v>
      </c>
      <c r="E6377">
        <v>4</v>
      </c>
      <c r="F6377">
        <v>2</v>
      </c>
      <c r="G6377">
        <v>1</v>
      </c>
      <c r="H6377" s="2">
        <v>43163</v>
      </c>
      <c r="I6377" t="str">
        <f>VLOOKUP(Sales[[#This Row],[TerritoryKey]], Territories[], 2, FALSE)</f>
        <v>Southwest</v>
      </c>
      <c r="J6377">
        <f>_xlfn.XLOOKUP(Sales[[#This Row],[ProductKey]], Products!$A:$A, Products!$J:$J)</f>
        <v>12.027799999999999</v>
      </c>
      <c r="K6377">
        <f>_xlfn.XLOOKUP(Sales[[#This Row],[ProductKey]], Products!$A:$A, Products!$K:$K)</f>
        <v>33.644199999999998</v>
      </c>
      <c r="L6377" s="1">
        <f>Sales[[#This Row],[ProductPrice]]*Sales[[#This Row],[OrderQuantity]]</f>
        <v>33.644199999999998</v>
      </c>
      <c r="M6377" s="1">
        <f>Sales[[#This Row],[OrderQuantity]]</f>
        <v>1</v>
      </c>
      <c r="N6377" s="1">
        <f>1</f>
        <v>1</v>
      </c>
      <c r="O6377" s="1">
        <f>Sales[[#This Row],[TotalSales]]-Sales[[#This Row],[TotalCost]]</f>
        <v>21.616399999999999</v>
      </c>
      <c r="P6377" s="1">
        <f>Sales[[#This Row],[ProductCost]]*Sales[[#This Row],[OrderQuantity]]</f>
        <v>12.027799999999999</v>
      </c>
      <c r="Q6377" s="1" t="str">
        <f>VLOOKUP(Sales[[#This Row],[ProductKey]], Products!$A$2:$D$1000, 4, FALSE)</f>
        <v>Sport-100 Helmet, Blue</v>
      </c>
    </row>
    <row r="6378" spans="1:17" x14ac:dyDescent="0.25">
      <c r="A6378" s="2">
        <v>37992</v>
      </c>
      <c r="B6378" s="1" t="s">
        <v>7483</v>
      </c>
      <c r="C6378">
        <v>220</v>
      </c>
      <c r="D6378">
        <v>13470</v>
      </c>
      <c r="E6378">
        <v>4</v>
      </c>
      <c r="F6378">
        <v>2</v>
      </c>
      <c r="G6378">
        <v>1</v>
      </c>
      <c r="H6378" s="2">
        <v>43106</v>
      </c>
      <c r="I6378" t="str">
        <f>VLOOKUP(Sales[[#This Row],[TerritoryKey]], Territories[], 2, FALSE)</f>
        <v>Southwest</v>
      </c>
      <c r="J6378">
        <f>_xlfn.XLOOKUP(Sales[[#This Row],[ProductKey]], Products!$A:$A, Products!$J:$J)</f>
        <v>12.027799999999999</v>
      </c>
      <c r="K6378">
        <f>_xlfn.XLOOKUP(Sales[[#This Row],[ProductKey]], Products!$A:$A, Products!$K:$K)</f>
        <v>33.644199999999998</v>
      </c>
      <c r="L6378" s="1">
        <f>Sales[[#This Row],[ProductPrice]]*Sales[[#This Row],[OrderQuantity]]</f>
        <v>33.644199999999998</v>
      </c>
      <c r="M6378" s="1">
        <f>Sales[[#This Row],[OrderQuantity]]</f>
        <v>1</v>
      </c>
      <c r="N6378" s="1">
        <f>1</f>
        <v>1</v>
      </c>
      <c r="O6378" s="1">
        <f>Sales[[#This Row],[TotalSales]]-Sales[[#This Row],[TotalCost]]</f>
        <v>21.616399999999999</v>
      </c>
      <c r="P6378" s="1">
        <f>Sales[[#This Row],[ProductCost]]*Sales[[#This Row],[OrderQuantity]]</f>
        <v>12.027799999999999</v>
      </c>
      <c r="Q6378" s="1" t="str">
        <f>VLOOKUP(Sales[[#This Row],[ProductKey]], Products!$A$2:$D$1000, 4, FALSE)</f>
        <v>Sport-100 Helmet, Blue</v>
      </c>
    </row>
    <row r="6379" spans="1:17" x14ac:dyDescent="0.25">
      <c r="A6379" s="2">
        <v>38051</v>
      </c>
      <c r="B6379" s="1" t="s">
        <v>7488</v>
      </c>
      <c r="C6379">
        <v>220</v>
      </c>
      <c r="D6379">
        <v>24692</v>
      </c>
      <c r="E6379">
        <v>8</v>
      </c>
      <c r="F6379">
        <v>2</v>
      </c>
      <c r="G6379">
        <v>1</v>
      </c>
      <c r="H6379" s="2">
        <v>43164</v>
      </c>
      <c r="I6379" t="str">
        <f>VLOOKUP(Sales[[#This Row],[TerritoryKey]], Territories[], 2, FALSE)</f>
        <v>Germany</v>
      </c>
      <c r="J6379">
        <f>_xlfn.XLOOKUP(Sales[[#This Row],[ProductKey]], Products!$A:$A, Products!$J:$J)</f>
        <v>12.027799999999999</v>
      </c>
      <c r="K6379">
        <f>_xlfn.XLOOKUP(Sales[[#This Row],[ProductKey]], Products!$A:$A, Products!$K:$K)</f>
        <v>33.644199999999998</v>
      </c>
      <c r="L6379" s="1">
        <f>Sales[[#This Row],[ProductPrice]]*Sales[[#This Row],[OrderQuantity]]</f>
        <v>33.644199999999998</v>
      </c>
      <c r="M6379" s="1">
        <f>Sales[[#This Row],[OrderQuantity]]</f>
        <v>1</v>
      </c>
      <c r="N6379" s="1">
        <f>1</f>
        <v>1</v>
      </c>
      <c r="O6379" s="1">
        <f>Sales[[#This Row],[TotalSales]]-Sales[[#This Row],[TotalCost]]</f>
        <v>21.616399999999999</v>
      </c>
      <c r="P6379" s="1">
        <f>Sales[[#This Row],[ProductCost]]*Sales[[#This Row],[OrderQuantity]]</f>
        <v>12.027799999999999</v>
      </c>
      <c r="Q6379" s="1" t="str">
        <f>VLOOKUP(Sales[[#This Row],[ProductKey]], Products!$A$2:$D$1000, 4, FALSE)</f>
        <v>Sport-100 Helmet, Blue</v>
      </c>
    </row>
    <row r="6380" spans="1:17" x14ac:dyDescent="0.25">
      <c r="A6380" s="2">
        <v>38052</v>
      </c>
      <c r="B6380" s="1" t="s">
        <v>7502</v>
      </c>
      <c r="C6380">
        <v>220</v>
      </c>
      <c r="D6380">
        <v>16300</v>
      </c>
      <c r="E6380">
        <v>10</v>
      </c>
      <c r="F6380">
        <v>2</v>
      </c>
      <c r="G6380">
        <v>1</v>
      </c>
      <c r="H6380" s="2">
        <v>43165</v>
      </c>
      <c r="I6380" t="str">
        <f>VLOOKUP(Sales[[#This Row],[TerritoryKey]], Territories[], 2, FALSE)</f>
        <v>United Kingdom</v>
      </c>
      <c r="J6380">
        <f>_xlfn.XLOOKUP(Sales[[#This Row],[ProductKey]], Products!$A:$A, Products!$J:$J)</f>
        <v>12.027799999999999</v>
      </c>
      <c r="K6380">
        <f>_xlfn.XLOOKUP(Sales[[#This Row],[ProductKey]], Products!$A:$A, Products!$K:$K)</f>
        <v>33.644199999999998</v>
      </c>
      <c r="L6380" s="1">
        <f>Sales[[#This Row],[ProductPrice]]*Sales[[#This Row],[OrderQuantity]]</f>
        <v>33.644199999999998</v>
      </c>
      <c r="M6380" s="1">
        <f>Sales[[#This Row],[OrderQuantity]]</f>
        <v>1</v>
      </c>
      <c r="N6380" s="1">
        <f>1</f>
        <v>1</v>
      </c>
      <c r="O6380" s="1">
        <f>Sales[[#This Row],[TotalSales]]-Sales[[#This Row],[TotalCost]]</f>
        <v>21.616399999999999</v>
      </c>
      <c r="P6380" s="1">
        <f>Sales[[#This Row],[ProductCost]]*Sales[[#This Row],[OrderQuantity]]</f>
        <v>12.027799999999999</v>
      </c>
      <c r="Q6380" s="1" t="str">
        <f>VLOOKUP(Sales[[#This Row],[ProductKey]], Products!$A$2:$D$1000, 4, FALSE)</f>
        <v>Sport-100 Helmet, Blue</v>
      </c>
    </row>
    <row r="6381" spans="1:17" x14ac:dyDescent="0.25">
      <c r="A6381" s="2">
        <v>38173</v>
      </c>
      <c r="B6381" s="1" t="s">
        <v>7515</v>
      </c>
      <c r="C6381">
        <v>220</v>
      </c>
      <c r="D6381">
        <v>11259</v>
      </c>
      <c r="E6381">
        <v>1</v>
      </c>
      <c r="F6381">
        <v>2</v>
      </c>
      <c r="G6381">
        <v>1</v>
      </c>
      <c r="H6381" s="2">
        <v>43286</v>
      </c>
      <c r="I6381" t="str">
        <f>VLOOKUP(Sales[[#This Row],[TerritoryKey]], Territories[], 2, FALSE)</f>
        <v>Northwest</v>
      </c>
      <c r="J6381">
        <f>_xlfn.XLOOKUP(Sales[[#This Row],[ProductKey]], Products!$A:$A, Products!$J:$J)</f>
        <v>12.027799999999999</v>
      </c>
      <c r="K6381">
        <f>_xlfn.XLOOKUP(Sales[[#This Row],[ProductKey]], Products!$A:$A, Products!$K:$K)</f>
        <v>33.644199999999998</v>
      </c>
      <c r="L6381" s="1">
        <f>Sales[[#This Row],[ProductPrice]]*Sales[[#This Row],[OrderQuantity]]</f>
        <v>33.644199999999998</v>
      </c>
      <c r="M6381" s="1">
        <f>Sales[[#This Row],[OrderQuantity]]</f>
        <v>1</v>
      </c>
      <c r="N6381" s="1">
        <f>1</f>
        <v>1</v>
      </c>
      <c r="O6381" s="1">
        <f>Sales[[#This Row],[TotalSales]]-Sales[[#This Row],[TotalCost]]</f>
        <v>21.616399999999999</v>
      </c>
      <c r="P6381" s="1">
        <f>Sales[[#This Row],[ProductCost]]*Sales[[#This Row],[OrderQuantity]]</f>
        <v>12.027799999999999</v>
      </c>
      <c r="Q6381" s="1" t="str">
        <f>VLOOKUP(Sales[[#This Row],[ProductKey]], Products!$A$2:$D$1000, 4, FALSE)</f>
        <v>Sport-100 Helmet, Blue</v>
      </c>
    </row>
    <row r="6382" spans="1:17" x14ac:dyDescent="0.25">
      <c r="A6382" s="2">
        <v>37991</v>
      </c>
      <c r="B6382" s="1" t="s">
        <v>7598</v>
      </c>
      <c r="C6382">
        <v>220</v>
      </c>
      <c r="D6382">
        <v>22810</v>
      </c>
      <c r="E6382">
        <v>8</v>
      </c>
      <c r="F6382">
        <v>2</v>
      </c>
      <c r="G6382">
        <v>1</v>
      </c>
      <c r="H6382" s="2">
        <v>43105</v>
      </c>
      <c r="I6382" t="str">
        <f>VLOOKUP(Sales[[#This Row],[TerritoryKey]], Territories[], 2, FALSE)</f>
        <v>Germany</v>
      </c>
      <c r="J6382">
        <f>_xlfn.XLOOKUP(Sales[[#This Row],[ProductKey]], Products!$A:$A, Products!$J:$J)</f>
        <v>12.027799999999999</v>
      </c>
      <c r="K6382">
        <f>_xlfn.XLOOKUP(Sales[[#This Row],[ProductKey]], Products!$A:$A, Products!$K:$K)</f>
        <v>33.644199999999998</v>
      </c>
      <c r="L6382" s="1">
        <f>Sales[[#This Row],[ProductPrice]]*Sales[[#This Row],[OrderQuantity]]</f>
        <v>33.644199999999998</v>
      </c>
      <c r="M6382" s="1">
        <f>Sales[[#This Row],[OrderQuantity]]</f>
        <v>1</v>
      </c>
      <c r="N6382" s="1">
        <f>1</f>
        <v>1</v>
      </c>
      <c r="O6382" s="1">
        <f>Sales[[#This Row],[TotalSales]]-Sales[[#This Row],[TotalCost]]</f>
        <v>21.616399999999999</v>
      </c>
      <c r="P6382" s="1">
        <f>Sales[[#This Row],[ProductCost]]*Sales[[#This Row],[OrderQuantity]]</f>
        <v>12.027799999999999</v>
      </c>
      <c r="Q6382" s="1" t="str">
        <f>VLOOKUP(Sales[[#This Row],[ProductKey]], Products!$A$2:$D$1000, 4, FALSE)</f>
        <v>Sport-100 Helmet, Blue</v>
      </c>
    </row>
    <row r="6383" spans="1:17" x14ac:dyDescent="0.25">
      <c r="A6383" s="2">
        <v>38022</v>
      </c>
      <c r="B6383" s="1" t="s">
        <v>7662</v>
      </c>
      <c r="C6383">
        <v>220</v>
      </c>
      <c r="D6383">
        <v>18856</v>
      </c>
      <c r="E6383">
        <v>4</v>
      </c>
      <c r="F6383">
        <v>2</v>
      </c>
      <c r="G6383">
        <v>1</v>
      </c>
      <c r="H6383" s="2">
        <v>43136</v>
      </c>
      <c r="I6383" t="str">
        <f>VLOOKUP(Sales[[#This Row],[TerritoryKey]], Territories[], 2, FALSE)</f>
        <v>Southwest</v>
      </c>
      <c r="J6383">
        <f>_xlfn.XLOOKUP(Sales[[#This Row],[ProductKey]], Products!$A:$A, Products!$J:$J)</f>
        <v>12.027799999999999</v>
      </c>
      <c r="K6383">
        <f>_xlfn.XLOOKUP(Sales[[#This Row],[ProductKey]], Products!$A:$A, Products!$K:$K)</f>
        <v>33.644199999999998</v>
      </c>
      <c r="L6383" s="1">
        <f>Sales[[#This Row],[ProductPrice]]*Sales[[#This Row],[OrderQuantity]]</f>
        <v>33.644199999999998</v>
      </c>
      <c r="M6383" s="1">
        <f>Sales[[#This Row],[OrderQuantity]]</f>
        <v>1</v>
      </c>
      <c r="N6383" s="1">
        <f>1</f>
        <v>1</v>
      </c>
      <c r="O6383" s="1">
        <f>Sales[[#This Row],[TotalSales]]-Sales[[#This Row],[TotalCost]]</f>
        <v>21.616399999999999</v>
      </c>
      <c r="P6383" s="1">
        <f>Sales[[#This Row],[ProductCost]]*Sales[[#This Row],[OrderQuantity]]</f>
        <v>12.027799999999999</v>
      </c>
      <c r="Q6383" s="1" t="str">
        <f>VLOOKUP(Sales[[#This Row],[ProductKey]], Products!$A$2:$D$1000, 4, FALSE)</f>
        <v>Sport-100 Helmet, Blue</v>
      </c>
    </row>
    <row r="6384" spans="1:17" x14ac:dyDescent="0.25">
      <c r="A6384" s="2">
        <v>38050</v>
      </c>
      <c r="B6384" s="1" t="s">
        <v>7673</v>
      </c>
      <c r="C6384">
        <v>220</v>
      </c>
      <c r="D6384">
        <v>28158</v>
      </c>
      <c r="E6384">
        <v>4</v>
      </c>
      <c r="F6384">
        <v>2</v>
      </c>
      <c r="G6384">
        <v>1</v>
      </c>
      <c r="H6384" s="2">
        <v>43163</v>
      </c>
      <c r="I6384" t="str">
        <f>VLOOKUP(Sales[[#This Row],[TerritoryKey]], Territories[], 2, FALSE)</f>
        <v>Southwest</v>
      </c>
      <c r="J6384">
        <f>_xlfn.XLOOKUP(Sales[[#This Row],[ProductKey]], Products!$A:$A, Products!$J:$J)</f>
        <v>12.027799999999999</v>
      </c>
      <c r="K6384">
        <f>_xlfn.XLOOKUP(Sales[[#This Row],[ProductKey]], Products!$A:$A, Products!$K:$K)</f>
        <v>33.644199999999998</v>
      </c>
      <c r="L6384" s="1">
        <f>Sales[[#This Row],[ProductPrice]]*Sales[[#This Row],[OrderQuantity]]</f>
        <v>33.644199999999998</v>
      </c>
      <c r="M6384" s="1">
        <f>Sales[[#This Row],[OrderQuantity]]</f>
        <v>1</v>
      </c>
      <c r="N6384" s="1">
        <f>1</f>
        <v>1</v>
      </c>
      <c r="O6384" s="1">
        <f>Sales[[#This Row],[TotalSales]]-Sales[[#This Row],[TotalCost]]</f>
        <v>21.616399999999999</v>
      </c>
      <c r="P6384" s="1">
        <f>Sales[[#This Row],[ProductCost]]*Sales[[#This Row],[OrderQuantity]]</f>
        <v>12.027799999999999</v>
      </c>
      <c r="Q6384" s="1" t="str">
        <f>VLOOKUP(Sales[[#This Row],[ProductKey]], Products!$A$2:$D$1000, 4, FALSE)</f>
        <v>Sport-100 Helmet, Blue</v>
      </c>
    </row>
    <row r="6385" spans="1:17" x14ac:dyDescent="0.25">
      <c r="A6385" s="2">
        <v>38111</v>
      </c>
      <c r="B6385" s="1" t="s">
        <v>7709</v>
      </c>
      <c r="C6385">
        <v>220</v>
      </c>
      <c r="D6385">
        <v>19114</v>
      </c>
      <c r="E6385">
        <v>4</v>
      </c>
      <c r="F6385">
        <v>2</v>
      </c>
      <c r="G6385">
        <v>1</v>
      </c>
      <c r="H6385" s="2">
        <v>43224</v>
      </c>
      <c r="I6385" t="str">
        <f>VLOOKUP(Sales[[#This Row],[TerritoryKey]], Territories[], 2, FALSE)</f>
        <v>Southwest</v>
      </c>
      <c r="J6385">
        <f>_xlfn.XLOOKUP(Sales[[#This Row],[ProductKey]], Products!$A:$A, Products!$J:$J)</f>
        <v>12.027799999999999</v>
      </c>
      <c r="K6385">
        <f>_xlfn.XLOOKUP(Sales[[#This Row],[ProductKey]], Products!$A:$A, Products!$K:$K)</f>
        <v>33.644199999999998</v>
      </c>
      <c r="L6385" s="1">
        <f>Sales[[#This Row],[ProductPrice]]*Sales[[#This Row],[OrderQuantity]]</f>
        <v>33.644199999999998</v>
      </c>
      <c r="M6385" s="1">
        <f>Sales[[#This Row],[OrderQuantity]]</f>
        <v>1</v>
      </c>
      <c r="N6385" s="1">
        <f>1</f>
        <v>1</v>
      </c>
      <c r="O6385" s="1">
        <f>Sales[[#This Row],[TotalSales]]-Sales[[#This Row],[TotalCost]]</f>
        <v>21.616399999999999</v>
      </c>
      <c r="P6385" s="1">
        <f>Sales[[#This Row],[ProductCost]]*Sales[[#This Row],[OrderQuantity]]</f>
        <v>12.027799999999999</v>
      </c>
      <c r="Q6385" s="1" t="str">
        <f>VLOOKUP(Sales[[#This Row],[ProductKey]], Products!$A$2:$D$1000, 4, FALSE)</f>
        <v>Sport-100 Helmet, Blue</v>
      </c>
    </row>
    <row r="6386" spans="1:17" x14ac:dyDescent="0.25">
      <c r="A6386" s="2">
        <v>38081</v>
      </c>
      <c r="B6386" s="1" t="s">
        <v>7774</v>
      </c>
      <c r="C6386">
        <v>220</v>
      </c>
      <c r="D6386">
        <v>18156</v>
      </c>
      <c r="E6386">
        <v>10</v>
      </c>
      <c r="F6386">
        <v>2</v>
      </c>
      <c r="G6386">
        <v>1</v>
      </c>
      <c r="H6386" s="2">
        <v>43194</v>
      </c>
      <c r="I6386" t="str">
        <f>VLOOKUP(Sales[[#This Row],[TerritoryKey]], Territories[], 2, FALSE)</f>
        <v>United Kingdom</v>
      </c>
      <c r="J6386">
        <f>_xlfn.XLOOKUP(Sales[[#This Row],[ProductKey]], Products!$A:$A, Products!$J:$J)</f>
        <v>12.027799999999999</v>
      </c>
      <c r="K6386">
        <f>_xlfn.XLOOKUP(Sales[[#This Row],[ProductKey]], Products!$A:$A, Products!$K:$K)</f>
        <v>33.644199999999998</v>
      </c>
      <c r="L6386" s="1">
        <f>Sales[[#This Row],[ProductPrice]]*Sales[[#This Row],[OrderQuantity]]</f>
        <v>33.644199999999998</v>
      </c>
      <c r="M6386" s="1">
        <f>Sales[[#This Row],[OrderQuantity]]</f>
        <v>1</v>
      </c>
      <c r="N6386" s="1">
        <f>1</f>
        <v>1</v>
      </c>
      <c r="O6386" s="1">
        <f>Sales[[#This Row],[TotalSales]]-Sales[[#This Row],[TotalCost]]</f>
        <v>21.616399999999999</v>
      </c>
      <c r="P6386" s="1">
        <f>Sales[[#This Row],[ProductCost]]*Sales[[#This Row],[OrderQuantity]]</f>
        <v>12.027799999999999</v>
      </c>
      <c r="Q6386" s="1" t="str">
        <f>VLOOKUP(Sales[[#This Row],[ProductKey]], Products!$A$2:$D$1000, 4, FALSE)</f>
        <v>Sport-100 Helmet, Blue</v>
      </c>
    </row>
    <row r="6387" spans="1:17" x14ac:dyDescent="0.25">
      <c r="A6387" s="2">
        <v>38174</v>
      </c>
      <c r="B6387" s="1" t="s">
        <v>7781</v>
      </c>
      <c r="C6387">
        <v>220</v>
      </c>
      <c r="D6387">
        <v>21480</v>
      </c>
      <c r="E6387">
        <v>6</v>
      </c>
      <c r="F6387">
        <v>2</v>
      </c>
      <c r="G6387">
        <v>1</v>
      </c>
      <c r="H6387" s="2">
        <v>43287</v>
      </c>
      <c r="I6387" t="str">
        <f>VLOOKUP(Sales[[#This Row],[TerritoryKey]], Territories[], 2, FALSE)</f>
        <v>Canada</v>
      </c>
      <c r="J6387">
        <f>_xlfn.XLOOKUP(Sales[[#This Row],[ProductKey]], Products!$A:$A, Products!$J:$J)</f>
        <v>12.027799999999999</v>
      </c>
      <c r="K6387">
        <f>_xlfn.XLOOKUP(Sales[[#This Row],[ProductKey]], Products!$A:$A, Products!$K:$K)</f>
        <v>33.644199999999998</v>
      </c>
      <c r="L6387" s="1">
        <f>Sales[[#This Row],[ProductPrice]]*Sales[[#This Row],[OrderQuantity]]</f>
        <v>33.644199999999998</v>
      </c>
      <c r="M6387" s="1">
        <f>Sales[[#This Row],[OrderQuantity]]</f>
        <v>1</v>
      </c>
      <c r="N6387" s="1">
        <f>1</f>
        <v>1</v>
      </c>
      <c r="O6387" s="1">
        <f>Sales[[#This Row],[TotalSales]]-Sales[[#This Row],[TotalCost]]</f>
        <v>21.616399999999999</v>
      </c>
      <c r="P6387" s="1">
        <f>Sales[[#This Row],[ProductCost]]*Sales[[#This Row],[OrderQuantity]]</f>
        <v>12.027799999999999</v>
      </c>
      <c r="Q6387" s="1" t="str">
        <f>VLOOKUP(Sales[[#This Row],[ProductKey]], Products!$A$2:$D$1000, 4, FALSE)</f>
        <v>Sport-100 Helmet, Blue</v>
      </c>
    </row>
    <row r="6388" spans="1:17" x14ac:dyDescent="0.25">
      <c r="A6388" s="2">
        <v>38173</v>
      </c>
      <c r="B6388" s="1" t="s">
        <v>7814</v>
      </c>
      <c r="C6388">
        <v>220</v>
      </c>
      <c r="D6388">
        <v>15906</v>
      </c>
      <c r="E6388">
        <v>6</v>
      </c>
      <c r="F6388">
        <v>2</v>
      </c>
      <c r="G6388">
        <v>1</v>
      </c>
      <c r="H6388" s="2">
        <v>43286</v>
      </c>
      <c r="I6388" t="str">
        <f>VLOOKUP(Sales[[#This Row],[TerritoryKey]], Territories[], 2, FALSE)</f>
        <v>Canada</v>
      </c>
      <c r="J6388">
        <f>_xlfn.XLOOKUP(Sales[[#This Row],[ProductKey]], Products!$A:$A, Products!$J:$J)</f>
        <v>12.027799999999999</v>
      </c>
      <c r="K6388">
        <f>_xlfn.XLOOKUP(Sales[[#This Row],[ProductKey]], Products!$A:$A, Products!$K:$K)</f>
        <v>33.644199999999998</v>
      </c>
      <c r="L6388" s="1">
        <f>Sales[[#This Row],[ProductPrice]]*Sales[[#This Row],[OrderQuantity]]</f>
        <v>33.644199999999998</v>
      </c>
      <c r="M6388" s="1">
        <f>Sales[[#This Row],[OrderQuantity]]</f>
        <v>1</v>
      </c>
      <c r="N6388" s="1">
        <f>1</f>
        <v>1</v>
      </c>
      <c r="O6388" s="1">
        <f>Sales[[#This Row],[TotalSales]]-Sales[[#This Row],[TotalCost]]</f>
        <v>21.616399999999999</v>
      </c>
      <c r="P6388" s="1">
        <f>Sales[[#This Row],[ProductCost]]*Sales[[#This Row],[OrderQuantity]]</f>
        <v>12.027799999999999</v>
      </c>
      <c r="Q6388" s="1" t="str">
        <f>VLOOKUP(Sales[[#This Row],[ProductKey]], Products!$A$2:$D$1000, 4, FALSE)</f>
        <v>Sport-100 Helmet, Blue</v>
      </c>
    </row>
    <row r="6389" spans="1:17" x14ac:dyDescent="0.25">
      <c r="A6389" s="2">
        <v>37989</v>
      </c>
      <c r="B6389" s="1" t="s">
        <v>7819</v>
      </c>
      <c r="C6389">
        <v>220</v>
      </c>
      <c r="D6389">
        <v>13635</v>
      </c>
      <c r="E6389">
        <v>9</v>
      </c>
      <c r="F6389">
        <v>2</v>
      </c>
      <c r="G6389">
        <v>1</v>
      </c>
      <c r="H6389" s="2">
        <v>43103</v>
      </c>
      <c r="I6389" t="str">
        <f>VLOOKUP(Sales[[#This Row],[TerritoryKey]], Territories[], 2, FALSE)</f>
        <v>Australia</v>
      </c>
      <c r="J6389">
        <f>_xlfn.XLOOKUP(Sales[[#This Row],[ProductKey]], Products!$A:$A, Products!$J:$J)</f>
        <v>12.027799999999999</v>
      </c>
      <c r="K6389">
        <f>_xlfn.XLOOKUP(Sales[[#This Row],[ProductKey]], Products!$A:$A, Products!$K:$K)</f>
        <v>33.644199999999998</v>
      </c>
      <c r="L6389" s="1">
        <f>Sales[[#This Row],[ProductPrice]]*Sales[[#This Row],[OrderQuantity]]</f>
        <v>33.644199999999998</v>
      </c>
      <c r="M6389" s="1">
        <f>Sales[[#This Row],[OrderQuantity]]</f>
        <v>1</v>
      </c>
      <c r="N6389" s="1">
        <f>1</f>
        <v>1</v>
      </c>
      <c r="O6389" s="1">
        <f>Sales[[#This Row],[TotalSales]]-Sales[[#This Row],[TotalCost]]</f>
        <v>21.616399999999999</v>
      </c>
      <c r="P6389" s="1">
        <f>Sales[[#This Row],[ProductCost]]*Sales[[#This Row],[OrderQuantity]]</f>
        <v>12.027799999999999</v>
      </c>
      <c r="Q6389" s="1" t="str">
        <f>VLOOKUP(Sales[[#This Row],[ProductKey]], Products!$A$2:$D$1000, 4, FALSE)</f>
        <v>Sport-100 Helmet, Blue</v>
      </c>
    </row>
    <row r="6390" spans="1:17" x14ac:dyDescent="0.25">
      <c r="A6390" s="2">
        <v>37990</v>
      </c>
      <c r="B6390" s="1" t="s">
        <v>7877</v>
      </c>
      <c r="C6390">
        <v>220</v>
      </c>
      <c r="D6390">
        <v>22207</v>
      </c>
      <c r="E6390">
        <v>9</v>
      </c>
      <c r="F6390">
        <v>2</v>
      </c>
      <c r="G6390">
        <v>1</v>
      </c>
      <c r="H6390" s="2">
        <v>43104</v>
      </c>
      <c r="I6390" t="str">
        <f>VLOOKUP(Sales[[#This Row],[TerritoryKey]], Territories[], 2, FALSE)</f>
        <v>Australia</v>
      </c>
      <c r="J6390">
        <f>_xlfn.XLOOKUP(Sales[[#This Row],[ProductKey]], Products!$A:$A, Products!$J:$J)</f>
        <v>12.027799999999999</v>
      </c>
      <c r="K6390">
        <f>_xlfn.XLOOKUP(Sales[[#This Row],[ProductKey]], Products!$A:$A, Products!$K:$K)</f>
        <v>33.644199999999998</v>
      </c>
      <c r="L6390" s="1">
        <f>Sales[[#This Row],[ProductPrice]]*Sales[[#This Row],[OrderQuantity]]</f>
        <v>33.644199999999998</v>
      </c>
      <c r="M6390" s="1">
        <f>Sales[[#This Row],[OrderQuantity]]</f>
        <v>1</v>
      </c>
      <c r="N6390" s="1">
        <f>1</f>
        <v>1</v>
      </c>
      <c r="O6390" s="1">
        <f>Sales[[#This Row],[TotalSales]]-Sales[[#This Row],[TotalCost]]</f>
        <v>21.616399999999999</v>
      </c>
      <c r="P6390" s="1">
        <f>Sales[[#This Row],[ProductCost]]*Sales[[#This Row],[OrderQuantity]]</f>
        <v>12.027799999999999</v>
      </c>
      <c r="Q6390" s="1" t="str">
        <f>VLOOKUP(Sales[[#This Row],[ProductKey]], Products!$A$2:$D$1000, 4, FALSE)</f>
        <v>Sport-100 Helmet, Blue</v>
      </c>
    </row>
    <row r="6391" spans="1:17" x14ac:dyDescent="0.25">
      <c r="A6391" s="2">
        <v>38051</v>
      </c>
      <c r="B6391" s="1" t="s">
        <v>7897</v>
      </c>
      <c r="C6391">
        <v>220</v>
      </c>
      <c r="D6391">
        <v>28140</v>
      </c>
      <c r="E6391">
        <v>9</v>
      </c>
      <c r="F6391">
        <v>2</v>
      </c>
      <c r="G6391">
        <v>1</v>
      </c>
      <c r="H6391" s="2">
        <v>43164</v>
      </c>
      <c r="I6391" t="str">
        <f>VLOOKUP(Sales[[#This Row],[TerritoryKey]], Territories[], 2, FALSE)</f>
        <v>Australia</v>
      </c>
      <c r="J6391">
        <f>_xlfn.XLOOKUP(Sales[[#This Row],[ProductKey]], Products!$A:$A, Products!$J:$J)</f>
        <v>12.027799999999999</v>
      </c>
      <c r="K6391">
        <f>_xlfn.XLOOKUP(Sales[[#This Row],[ProductKey]], Products!$A:$A, Products!$K:$K)</f>
        <v>33.644199999999998</v>
      </c>
      <c r="L6391" s="1">
        <f>Sales[[#This Row],[ProductPrice]]*Sales[[#This Row],[OrderQuantity]]</f>
        <v>33.644199999999998</v>
      </c>
      <c r="M6391" s="1">
        <f>Sales[[#This Row],[OrderQuantity]]</f>
        <v>1</v>
      </c>
      <c r="N6391" s="1">
        <f>1</f>
        <v>1</v>
      </c>
      <c r="O6391" s="1">
        <f>Sales[[#This Row],[TotalSales]]-Sales[[#This Row],[TotalCost]]</f>
        <v>21.616399999999999</v>
      </c>
      <c r="P6391" s="1">
        <f>Sales[[#This Row],[ProductCost]]*Sales[[#This Row],[OrderQuantity]]</f>
        <v>12.027799999999999</v>
      </c>
      <c r="Q6391" s="1" t="str">
        <f>VLOOKUP(Sales[[#This Row],[ProductKey]], Products!$A$2:$D$1000, 4, FALSE)</f>
        <v>Sport-100 Helmet, Blue</v>
      </c>
    </row>
    <row r="6392" spans="1:17" x14ac:dyDescent="0.25">
      <c r="A6392" s="2">
        <v>37876</v>
      </c>
      <c r="B6392" s="1" t="s">
        <v>40</v>
      </c>
      <c r="C6392">
        <v>214</v>
      </c>
      <c r="D6392">
        <v>11464</v>
      </c>
      <c r="E6392">
        <v>9</v>
      </c>
      <c r="F6392">
        <v>2</v>
      </c>
      <c r="G6392">
        <v>1</v>
      </c>
      <c r="H6392" s="2">
        <v>42990</v>
      </c>
      <c r="I6392" t="str">
        <f>VLOOKUP(Sales[[#This Row],[TerritoryKey]], Territories[], 2, FALSE)</f>
        <v>Australia</v>
      </c>
      <c r="J6392">
        <f>_xlfn.XLOOKUP(Sales[[#This Row],[ProductKey]], Products!$A:$A, Products!$J:$J)</f>
        <v>13.0863</v>
      </c>
      <c r="K6392">
        <f>_xlfn.XLOOKUP(Sales[[#This Row],[ProductKey]], Products!$A:$A, Products!$K:$K)</f>
        <v>34.99</v>
      </c>
      <c r="L6392" s="1">
        <f>Sales[[#This Row],[ProductPrice]]*Sales[[#This Row],[OrderQuantity]]</f>
        <v>34.99</v>
      </c>
      <c r="M6392" s="1">
        <f>Sales[[#This Row],[OrderQuantity]]</f>
        <v>1</v>
      </c>
      <c r="N6392" s="1">
        <f>1</f>
        <v>1</v>
      </c>
      <c r="O6392" s="1">
        <f>Sales[[#This Row],[TotalSales]]-Sales[[#This Row],[TotalCost]]</f>
        <v>21.903700000000001</v>
      </c>
      <c r="P6392" s="1">
        <f>Sales[[#This Row],[ProductCost]]*Sales[[#This Row],[OrderQuantity]]</f>
        <v>13.0863</v>
      </c>
      <c r="Q6392" s="1" t="str">
        <f>VLOOKUP(Sales[[#This Row],[ProductKey]], Products!$A$2:$D$1000, 4, FALSE)</f>
        <v>Sport-100 Helmet, Red</v>
      </c>
    </row>
    <row r="6393" spans="1:17" x14ac:dyDescent="0.25">
      <c r="A6393" s="2">
        <v>37935</v>
      </c>
      <c r="B6393" s="1" t="s">
        <v>42</v>
      </c>
      <c r="C6393">
        <v>214</v>
      </c>
      <c r="D6393">
        <v>20683</v>
      </c>
      <c r="E6393">
        <v>4</v>
      </c>
      <c r="F6393">
        <v>2</v>
      </c>
      <c r="G6393">
        <v>1</v>
      </c>
      <c r="H6393" s="2">
        <v>43049</v>
      </c>
      <c r="I6393" t="str">
        <f>VLOOKUP(Sales[[#This Row],[TerritoryKey]], Territories[], 2, FALSE)</f>
        <v>Southwest</v>
      </c>
      <c r="J6393">
        <f>_xlfn.XLOOKUP(Sales[[#This Row],[ProductKey]], Products!$A:$A, Products!$J:$J)</f>
        <v>13.0863</v>
      </c>
      <c r="K6393">
        <f>_xlfn.XLOOKUP(Sales[[#This Row],[ProductKey]], Products!$A:$A, Products!$K:$K)</f>
        <v>34.99</v>
      </c>
      <c r="L6393" s="1">
        <f>Sales[[#This Row],[ProductPrice]]*Sales[[#This Row],[OrderQuantity]]</f>
        <v>34.99</v>
      </c>
      <c r="M6393" s="1">
        <f>Sales[[#This Row],[OrderQuantity]]</f>
        <v>1</v>
      </c>
      <c r="N6393" s="1">
        <f>1</f>
        <v>1</v>
      </c>
      <c r="O6393" s="1">
        <f>Sales[[#This Row],[TotalSales]]-Sales[[#This Row],[TotalCost]]</f>
        <v>21.903700000000001</v>
      </c>
      <c r="P6393" s="1">
        <f>Sales[[#This Row],[ProductCost]]*Sales[[#This Row],[OrderQuantity]]</f>
        <v>13.0863</v>
      </c>
      <c r="Q6393" s="1" t="str">
        <f>VLOOKUP(Sales[[#This Row],[ProductKey]], Products!$A$2:$D$1000, 4, FALSE)</f>
        <v>Sport-100 Helmet, Red</v>
      </c>
    </row>
    <row r="6394" spans="1:17" x14ac:dyDescent="0.25">
      <c r="A6394" s="2">
        <v>37873</v>
      </c>
      <c r="B6394" s="1" t="s">
        <v>70</v>
      </c>
      <c r="C6394">
        <v>214</v>
      </c>
      <c r="D6394">
        <v>16717</v>
      </c>
      <c r="E6394">
        <v>6</v>
      </c>
      <c r="F6394">
        <v>2</v>
      </c>
      <c r="G6394">
        <v>1</v>
      </c>
      <c r="H6394" s="2">
        <v>42987</v>
      </c>
      <c r="I6394" t="str">
        <f>VLOOKUP(Sales[[#This Row],[TerritoryKey]], Territories[], 2, FALSE)</f>
        <v>Canada</v>
      </c>
      <c r="J6394">
        <f>_xlfn.XLOOKUP(Sales[[#This Row],[ProductKey]], Products!$A:$A, Products!$J:$J)</f>
        <v>13.0863</v>
      </c>
      <c r="K6394">
        <f>_xlfn.XLOOKUP(Sales[[#This Row],[ProductKey]], Products!$A:$A, Products!$K:$K)</f>
        <v>34.99</v>
      </c>
      <c r="L6394" s="1">
        <f>Sales[[#This Row],[ProductPrice]]*Sales[[#This Row],[OrderQuantity]]</f>
        <v>34.99</v>
      </c>
      <c r="M6394" s="1">
        <f>Sales[[#This Row],[OrderQuantity]]</f>
        <v>1</v>
      </c>
      <c r="N6394" s="1">
        <f>1</f>
        <v>1</v>
      </c>
      <c r="O6394" s="1">
        <f>Sales[[#This Row],[TotalSales]]-Sales[[#This Row],[TotalCost]]</f>
        <v>21.903700000000001</v>
      </c>
      <c r="P6394" s="1">
        <f>Sales[[#This Row],[ProductCost]]*Sales[[#This Row],[OrderQuantity]]</f>
        <v>13.0863</v>
      </c>
      <c r="Q6394" s="1" t="str">
        <f>VLOOKUP(Sales[[#This Row],[ProductKey]], Products!$A$2:$D$1000, 4, FALSE)</f>
        <v>Sport-100 Helmet, Red</v>
      </c>
    </row>
    <row r="6395" spans="1:17" x14ac:dyDescent="0.25">
      <c r="A6395" s="2">
        <v>37812</v>
      </c>
      <c r="B6395" s="1" t="s">
        <v>157</v>
      </c>
      <c r="C6395">
        <v>214</v>
      </c>
      <c r="D6395">
        <v>24957</v>
      </c>
      <c r="E6395">
        <v>4</v>
      </c>
      <c r="F6395">
        <v>2</v>
      </c>
      <c r="G6395">
        <v>1</v>
      </c>
      <c r="H6395" s="2">
        <v>42926</v>
      </c>
      <c r="I6395" t="str">
        <f>VLOOKUP(Sales[[#This Row],[TerritoryKey]], Territories[], 2, FALSE)</f>
        <v>Southwest</v>
      </c>
      <c r="J6395">
        <f>_xlfn.XLOOKUP(Sales[[#This Row],[ProductKey]], Products!$A:$A, Products!$J:$J)</f>
        <v>13.0863</v>
      </c>
      <c r="K6395">
        <f>_xlfn.XLOOKUP(Sales[[#This Row],[ProductKey]], Products!$A:$A, Products!$K:$K)</f>
        <v>34.99</v>
      </c>
      <c r="L6395" s="1">
        <f>Sales[[#This Row],[ProductPrice]]*Sales[[#This Row],[OrderQuantity]]</f>
        <v>34.99</v>
      </c>
      <c r="M6395" s="1">
        <f>Sales[[#This Row],[OrderQuantity]]</f>
        <v>1</v>
      </c>
      <c r="N6395" s="1">
        <f>1</f>
        <v>1</v>
      </c>
      <c r="O6395" s="1">
        <f>Sales[[#This Row],[TotalSales]]-Sales[[#This Row],[TotalCost]]</f>
        <v>21.903700000000001</v>
      </c>
      <c r="P6395" s="1">
        <f>Sales[[#This Row],[ProductCost]]*Sales[[#This Row],[OrderQuantity]]</f>
        <v>13.0863</v>
      </c>
      <c r="Q6395" s="1" t="str">
        <f>VLOOKUP(Sales[[#This Row],[ProductKey]], Products!$A$2:$D$1000, 4, FALSE)</f>
        <v>Sport-100 Helmet, Red</v>
      </c>
    </row>
    <row r="6396" spans="1:17" x14ac:dyDescent="0.25">
      <c r="A6396" s="2">
        <v>37691</v>
      </c>
      <c r="B6396" s="1" t="s">
        <v>184</v>
      </c>
      <c r="C6396">
        <v>214</v>
      </c>
      <c r="D6396">
        <v>23730</v>
      </c>
      <c r="E6396">
        <v>6</v>
      </c>
      <c r="F6396">
        <v>2</v>
      </c>
      <c r="G6396">
        <v>1</v>
      </c>
      <c r="H6396" s="2">
        <v>42805</v>
      </c>
      <c r="I6396" t="str">
        <f>VLOOKUP(Sales[[#This Row],[TerritoryKey]], Territories[], 2, FALSE)</f>
        <v>Canada</v>
      </c>
      <c r="J6396">
        <f>_xlfn.XLOOKUP(Sales[[#This Row],[ProductKey]], Products!$A:$A, Products!$J:$J)</f>
        <v>13.0863</v>
      </c>
      <c r="K6396">
        <f>_xlfn.XLOOKUP(Sales[[#This Row],[ProductKey]], Products!$A:$A, Products!$K:$K)</f>
        <v>34.99</v>
      </c>
      <c r="L6396" s="1">
        <f>Sales[[#This Row],[ProductPrice]]*Sales[[#This Row],[OrderQuantity]]</f>
        <v>34.99</v>
      </c>
      <c r="M6396" s="1">
        <f>Sales[[#This Row],[OrderQuantity]]</f>
        <v>1</v>
      </c>
      <c r="N6396" s="1">
        <f>1</f>
        <v>1</v>
      </c>
      <c r="O6396" s="1">
        <f>Sales[[#This Row],[TotalSales]]-Sales[[#This Row],[TotalCost]]</f>
        <v>21.903700000000001</v>
      </c>
      <c r="P6396" s="1">
        <f>Sales[[#This Row],[ProductCost]]*Sales[[#This Row],[OrderQuantity]]</f>
        <v>13.0863</v>
      </c>
      <c r="Q6396" s="1" t="str">
        <f>VLOOKUP(Sales[[#This Row],[ProductKey]], Products!$A$2:$D$1000, 4, FALSE)</f>
        <v>Sport-100 Helmet, Red</v>
      </c>
    </row>
    <row r="6397" spans="1:17" x14ac:dyDescent="0.25">
      <c r="A6397" s="2">
        <v>37964</v>
      </c>
      <c r="B6397" s="1" t="s">
        <v>323</v>
      </c>
      <c r="C6397">
        <v>214</v>
      </c>
      <c r="D6397">
        <v>25481</v>
      </c>
      <c r="E6397">
        <v>10</v>
      </c>
      <c r="F6397">
        <v>2</v>
      </c>
      <c r="G6397">
        <v>1</v>
      </c>
      <c r="H6397" s="2">
        <v>43078</v>
      </c>
      <c r="I6397" t="str">
        <f>VLOOKUP(Sales[[#This Row],[TerritoryKey]], Territories[], 2, FALSE)</f>
        <v>United Kingdom</v>
      </c>
      <c r="J6397">
        <f>_xlfn.XLOOKUP(Sales[[#This Row],[ProductKey]], Products!$A:$A, Products!$J:$J)</f>
        <v>13.0863</v>
      </c>
      <c r="K6397">
        <f>_xlfn.XLOOKUP(Sales[[#This Row],[ProductKey]], Products!$A:$A, Products!$K:$K)</f>
        <v>34.99</v>
      </c>
      <c r="L6397" s="1">
        <f>Sales[[#This Row],[ProductPrice]]*Sales[[#This Row],[OrderQuantity]]</f>
        <v>34.99</v>
      </c>
      <c r="M6397" s="1">
        <f>Sales[[#This Row],[OrderQuantity]]</f>
        <v>1</v>
      </c>
      <c r="N6397" s="1">
        <f>1</f>
        <v>1</v>
      </c>
      <c r="O6397" s="1">
        <f>Sales[[#This Row],[TotalSales]]-Sales[[#This Row],[TotalCost]]</f>
        <v>21.903700000000001</v>
      </c>
      <c r="P6397" s="1">
        <f>Sales[[#This Row],[ProductCost]]*Sales[[#This Row],[OrderQuantity]]</f>
        <v>13.0863</v>
      </c>
      <c r="Q6397" s="1" t="str">
        <f>VLOOKUP(Sales[[#This Row],[ProductKey]], Products!$A$2:$D$1000, 4, FALSE)</f>
        <v>Sport-100 Helmet, Red</v>
      </c>
    </row>
    <row r="6398" spans="1:17" x14ac:dyDescent="0.25">
      <c r="A6398" s="2">
        <v>37631</v>
      </c>
      <c r="B6398" s="1" t="s">
        <v>468</v>
      </c>
      <c r="C6398">
        <v>214</v>
      </c>
      <c r="D6398">
        <v>11767</v>
      </c>
      <c r="E6398">
        <v>9</v>
      </c>
      <c r="F6398">
        <v>2</v>
      </c>
      <c r="G6398">
        <v>1</v>
      </c>
      <c r="H6398" s="2">
        <v>42745</v>
      </c>
      <c r="I6398" t="str">
        <f>VLOOKUP(Sales[[#This Row],[TerritoryKey]], Territories[], 2, FALSE)</f>
        <v>Australia</v>
      </c>
      <c r="J6398">
        <f>_xlfn.XLOOKUP(Sales[[#This Row],[ProductKey]], Products!$A:$A, Products!$J:$J)</f>
        <v>13.0863</v>
      </c>
      <c r="K6398">
        <f>_xlfn.XLOOKUP(Sales[[#This Row],[ProductKey]], Products!$A:$A, Products!$K:$K)</f>
        <v>34.99</v>
      </c>
      <c r="L6398" s="1">
        <f>Sales[[#This Row],[ProductPrice]]*Sales[[#This Row],[OrderQuantity]]</f>
        <v>34.99</v>
      </c>
      <c r="M6398" s="1">
        <f>Sales[[#This Row],[OrderQuantity]]</f>
        <v>1</v>
      </c>
      <c r="N6398" s="1">
        <f>1</f>
        <v>1</v>
      </c>
      <c r="O6398" s="1">
        <f>Sales[[#This Row],[TotalSales]]-Sales[[#This Row],[TotalCost]]</f>
        <v>21.903700000000001</v>
      </c>
      <c r="P6398" s="1">
        <f>Sales[[#This Row],[ProductCost]]*Sales[[#This Row],[OrderQuantity]]</f>
        <v>13.0863</v>
      </c>
      <c r="Q6398" s="1" t="str">
        <f>VLOOKUP(Sales[[#This Row],[ProductKey]], Products!$A$2:$D$1000, 4, FALSE)</f>
        <v>Sport-100 Helmet, Red</v>
      </c>
    </row>
    <row r="6399" spans="1:17" x14ac:dyDescent="0.25">
      <c r="A6399" s="2">
        <v>37967</v>
      </c>
      <c r="B6399" s="1" t="s">
        <v>478</v>
      </c>
      <c r="C6399">
        <v>214</v>
      </c>
      <c r="D6399">
        <v>28187</v>
      </c>
      <c r="E6399">
        <v>4</v>
      </c>
      <c r="F6399">
        <v>2</v>
      </c>
      <c r="G6399">
        <v>1</v>
      </c>
      <c r="H6399" s="2">
        <v>43081</v>
      </c>
      <c r="I6399" t="str">
        <f>VLOOKUP(Sales[[#This Row],[TerritoryKey]], Territories[], 2, FALSE)</f>
        <v>Southwest</v>
      </c>
      <c r="J6399">
        <f>_xlfn.XLOOKUP(Sales[[#This Row],[ProductKey]], Products!$A:$A, Products!$J:$J)</f>
        <v>13.0863</v>
      </c>
      <c r="K6399">
        <f>_xlfn.XLOOKUP(Sales[[#This Row],[ProductKey]], Products!$A:$A, Products!$K:$K)</f>
        <v>34.99</v>
      </c>
      <c r="L6399" s="1">
        <f>Sales[[#This Row],[ProductPrice]]*Sales[[#This Row],[OrderQuantity]]</f>
        <v>34.99</v>
      </c>
      <c r="M6399" s="1">
        <f>Sales[[#This Row],[OrderQuantity]]</f>
        <v>1</v>
      </c>
      <c r="N6399" s="1">
        <f>1</f>
        <v>1</v>
      </c>
      <c r="O6399" s="1">
        <f>Sales[[#This Row],[TotalSales]]-Sales[[#This Row],[TotalCost]]</f>
        <v>21.903700000000001</v>
      </c>
      <c r="P6399" s="1">
        <f>Sales[[#This Row],[ProductCost]]*Sales[[#This Row],[OrderQuantity]]</f>
        <v>13.0863</v>
      </c>
      <c r="Q6399" s="1" t="str">
        <f>VLOOKUP(Sales[[#This Row],[ProductKey]], Products!$A$2:$D$1000, 4, FALSE)</f>
        <v>Sport-100 Helmet, Red</v>
      </c>
    </row>
    <row r="6400" spans="1:17" x14ac:dyDescent="0.25">
      <c r="A6400" s="2">
        <v>37723</v>
      </c>
      <c r="B6400" s="1" t="s">
        <v>516</v>
      </c>
      <c r="C6400">
        <v>214</v>
      </c>
      <c r="D6400">
        <v>15624</v>
      </c>
      <c r="E6400">
        <v>7</v>
      </c>
      <c r="F6400">
        <v>2</v>
      </c>
      <c r="G6400">
        <v>1</v>
      </c>
      <c r="H6400" s="2">
        <v>42837</v>
      </c>
      <c r="I6400" t="str">
        <f>VLOOKUP(Sales[[#This Row],[TerritoryKey]], Territories[], 2, FALSE)</f>
        <v>France</v>
      </c>
      <c r="J6400">
        <f>_xlfn.XLOOKUP(Sales[[#This Row],[ProductKey]], Products!$A:$A, Products!$J:$J)</f>
        <v>13.0863</v>
      </c>
      <c r="K6400">
        <f>_xlfn.XLOOKUP(Sales[[#This Row],[ProductKey]], Products!$A:$A, Products!$K:$K)</f>
        <v>34.99</v>
      </c>
      <c r="L6400" s="1">
        <f>Sales[[#This Row],[ProductPrice]]*Sales[[#This Row],[OrderQuantity]]</f>
        <v>34.99</v>
      </c>
      <c r="M6400" s="1">
        <f>Sales[[#This Row],[OrderQuantity]]</f>
        <v>1</v>
      </c>
      <c r="N6400" s="1">
        <f>1</f>
        <v>1</v>
      </c>
      <c r="O6400" s="1">
        <f>Sales[[#This Row],[TotalSales]]-Sales[[#This Row],[TotalCost]]</f>
        <v>21.903700000000001</v>
      </c>
      <c r="P6400" s="1">
        <f>Sales[[#This Row],[ProductCost]]*Sales[[#This Row],[OrderQuantity]]</f>
        <v>13.0863</v>
      </c>
      <c r="Q6400" s="1" t="str">
        <f>VLOOKUP(Sales[[#This Row],[ProductKey]], Products!$A$2:$D$1000, 4, FALSE)</f>
        <v>Sport-100 Helmet, Red</v>
      </c>
    </row>
    <row r="6401" spans="1:17" x14ac:dyDescent="0.25">
      <c r="A6401" s="2">
        <v>37663</v>
      </c>
      <c r="B6401" s="1" t="s">
        <v>525</v>
      </c>
      <c r="C6401">
        <v>214</v>
      </c>
      <c r="D6401">
        <v>13128</v>
      </c>
      <c r="E6401">
        <v>9</v>
      </c>
      <c r="F6401">
        <v>2</v>
      </c>
      <c r="G6401">
        <v>1</v>
      </c>
      <c r="H6401" s="2">
        <v>42777</v>
      </c>
      <c r="I6401" t="str">
        <f>VLOOKUP(Sales[[#This Row],[TerritoryKey]], Territories[], 2, FALSE)</f>
        <v>Australia</v>
      </c>
      <c r="J6401">
        <f>_xlfn.XLOOKUP(Sales[[#This Row],[ProductKey]], Products!$A:$A, Products!$J:$J)</f>
        <v>13.0863</v>
      </c>
      <c r="K6401">
        <f>_xlfn.XLOOKUP(Sales[[#This Row],[ProductKey]], Products!$A:$A, Products!$K:$K)</f>
        <v>34.99</v>
      </c>
      <c r="L6401" s="1">
        <f>Sales[[#This Row],[ProductPrice]]*Sales[[#This Row],[OrderQuantity]]</f>
        <v>34.99</v>
      </c>
      <c r="M6401" s="1">
        <f>Sales[[#This Row],[OrderQuantity]]</f>
        <v>1</v>
      </c>
      <c r="N6401" s="1">
        <f>1</f>
        <v>1</v>
      </c>
      <c r="O6401" s="1">
        <f>Sales[[#This Row],[TotalSales]]-Sales[[#This Row],[TotalCost]]</f>
        <v>21.903700000000001</v>
      </c>
      <c r="P6401" s="1">
        <f>Sales[[#This Row],[ProductCost]]*Sales[[#This Row],[OrderQuantity]]</f>
        <v>13.0863</v>
      </c>
      <c r="Q6401" s="1" t="str">
        <f>VLOOKUP(Sales[[#This Row],[ProductKey]], Products!$A$2:$D$1000, 4, FALSE)</f>
        <v>Sport-100 Helmet, Red</v>
      </c>
    </row>
    <row r="6402" spans="1:17" x14ac:dyDescent="0.25">
      <c r="A6402" s="2">
        <v>37691</v>
      </c>
      <c r="B6402" s="1" t="s">
        <v>581</v>
      </c>
      <c r="C6402">
        <v>214</v>
      </c>
      <c r="D6402">
        <v>17577</v>
      </c>
      <c r="E6402">
        <v>4</v>
      </c>
      <c r="F6402">
        <v>2</v>
      </c>
      <c r="G6402">
        <v>1</v>
      </c>
      <c r="H6402" s="2">
        <v>42805</v>
      </c>
      <c r="I6402" t="str">
        <f>VLOOKUP(Sales[[#This Row],[TerritoryKey]], Territories[], 2, FALSE)</f>
        <v>Southwest</v>
      </c>
      <c r="J6402">
        <f>_xlfn.XLOOKUP(Sales[[#This Row],[ProductKey]], Products!$A:$A, Products!$J:$J)</f>
        <v>13.0863</v>
      </c>
      <c r="K6402">
        <f>_xlfn.XLOOKUP(Sales[[#This Row],[ProductKey]], Products!$A:$A, Products!$K:$K)</f>
        <v>34.99</v>
      </c>
      <c r="L6402" s="1">
        <f>Sales[[#This Row],[ProductPrice]]*Sales[[#This Row],[OrderQuantity]]</f>
        <v>34.99</v>
      </c>
      <c r="M6402" s="1">
        <f>Sales[[#This Row],[OrderQuantity]]</f>
        <v>1</v>
      </c>
      <c r="N6402" s="1">
        <f>1</f>
        <v>1</v>
      </c>
      <c r="O6402" s="1">
        <f>Sales[[#This Row],[TotalSales]]-Sales[[#This Row],[TotalCost]]</f>
        <v>21.903700000000001</v>
      </c>
      <c r="P6402" s="1">
        <f>Sales[[#This Row],[ProductCost]]*Sales[[#This Row],[OrderQuantity]]</f>
        <v>13.0863</v>
      </c>
      <c r="Q6402" s="1" t="str">
        <f>VLOOKUP(Sales[[#This Row],[ProductKey]], Products!$A$2:$D$1000, 4, FALSE)</f>
        <v>Sport-100 Helmet, Red</v>
      </c>
    </row>
    <row r="6403" spans="1:17" x14ac:dyDescent="0.25">
      <c r="A6403" s="2">
        <v>37843</v>
      </c>
      <c r="B6403" s="1" t="s">
        <v>584</v>
      </c>
      <c r="C6403">
        <v>214</v>
      </c>
      <c r="D6403">
        <v>20613</v>
      </c>
      <c r="E6403">
        <v>9</v>
      </c>
      <c r="F6403">
        <v>2</v>
      </c>
      <c r="G6403">
        <v>1</v>
      </c>
      <c r="H6403" s="2">
        <v>42957</v>
      </c>
      <c r="I6403" t="str">
        <f>VLOOKUP(Sales[[#This Row],[TerritoryKey]], Territories[], 2, FALSE)</f>
        <v>Australia</v>
      </c>
      <c r="J6403">
        <f>_xlfn.XLOOKUP(Sales[[#This Row],[ProductKey]], Products!$A:$A, Products!$J:$J)</f>
        <v>13.0863</v>
      </c>
      <c r="K6403">
        <f>_xlfn.XLOOKUP(Sales[[#This Row],[ProductKey]], Products!$A:$A, Products!$K:$K)</f>
        <v>34.99</v>
      </c>
      <c r="L6403" s="1">
        <f>Sales[[#This Row],[ProductPrice]]*Sales[[#This Row],[OrderQuantity]]</f>
        <v>34.99</v>
      </c>
      <c r="M6403" s="1">
        <f>Sales[[#This Row],[OrderQuantity]]</f>
        <v>1</v>
      </c>
      <c r="N6403" s="1">
        <f>1</f>
        <v>1</v>
      </c>
      <c r="O6403" s="1">
        <f>Sales[[#This Row],[TotalSales]]-Sales[[#This Row],[TotalCost]]</f>
        <v>21.903700000000001</v>
      </c>
      <c r="P6403" s="1">
        <f>Sales[[#This Row],[ProductCost]]*Sales[[#This Row],[OrderQuantity]]</f>
        <v>13.0863</v>
      </c>
      <c r="Q6403" s="1" t="str">
        <f>VLOOKUP(Sales[[#This Row],[ProductKey]], Products!$A$2:$D$1000, 4, FALSE)</f>
        <v>Sport-100 Helmet, Red</v>
      </c>
    </row>
    <row r="6404" spans="1:17" x14ac:dyDescent="0.25">
      <c r="A6404" s="2">
        <v>37663</v>
      </c>
      <c r="B6404" s="1" t="s">
        <v>621</v>
      </c>
      <c r="C6404">
        <v>214</v>
      </c>
      <c r="D6404">
        <v>25494</v>
      </c>
      <c r="E6404">
        <v>7</v>
      </c>
      <c r="F6404">
        <v>2</v>
      </c>
      <c r="G6404">
        <v>1</v>
      </c>
      <c r="H6404" s="2">
        <v>42777</v>
      </c>
      <c r="I6404" t="str">
        <f>VLOOKUP(Sales[[#This Row],[TerritoryKey]], Territories[], 2, FALSE)</f>
        <v>France</v>
      </c>
      <c r="J6404">
        <f>_xlfn.XLOOKUP(Sales[[#This Row],[ProductKey]], Products!$A:$A, Products!$J:$J)</f>
        <v>13.0863</v>
      </c>
      <c r="K6404">
        <f>_xlfn.XLOOKUP(Sales[[#This Row],[ProductKey]], Products!$A:$A, Products!$K:$K)</f>
        <v>34.99</v>
      </c>
      <c r="L6404" s="1">
        <f>Sales[[#This Row],[ProductPrice]]*Sales[[#This Row],[OrderQuantity]]</f>
        <v>34.99</v>
      </c>
      <c r="M6404" s="1">
        <f>Sales[[#This Row],[OrderQuantity]]</f>
        <v>1</v>
      </c>
      <c r="N6404" s="1">
        <f>1</f>
        <v>1</v>
      </c>
      <c r="O6404" s="1">
        <f>Sales[[#This Row],[TotalSales]]-Sales[[#This Row],[TotalCost]]</f>
        <v>21.903700000000001</v>
      </c>
      <c r="P6404" s="1">
        <f>Sales[[#This Row],[ProductCost]]*Sales[[#This Row],[OrderQuantity]]</f>
        <v>13.0863</v>
      </c>
      <c r="Q6404" s="1" t="str">
        <f>VLOOKUP(Sales[[#This Row],[ProductKey]], Products!$A$2:$D$1000, 4, FALSE)</f>
        <v>Sport-100 Helmet, Red</v>
      </c>
    </row>
    <row r="6405" spans="1:17" x14ac:dyDescent="0.25">
      <c r="A6405" s="2">
        <v>37692</v>
      </c>
      <c r="B6405" s="1" t="s">
        <v>652</v>
      </c>
      <c r="C6405">
        <v>214</v>
      </c>
      <c r="D6405">
        <v>26960</v>
      </c>
      <c r="E6405">
        <v>10</v>
      </c>
      <c r="F6405">
        <v>2</v>
      </c>
      <c r="G6405">
        <v>1</v>
      </c>
      <c r="H6405" s="2">
        <v>42806</v>
      </c>
      <c r="I6405" t="str">
        <f>VLOOKUP(Sales[[#This Row],[TerritoryKey]], Territories[], 2, FALSE)</f>
        <v>United Kingdom</v>
      </c>
      <c r="J6405">
        <f>_xlfn.XLOOKUP(Sales[[#This Row],[ProductKey]], Products!$A:$A, Products!$J:$J)</f>
        <v>13.0863</v>
      </c>
      <c r="K6405">
        <f>_xlfn.XLOOKUP(Sales[[#This Row],[ProductKey]], Products!$A:$A, Products!$K:$K)</f>
        <v>34.99</v>
      </c>
      <c r="L6405" s="1">
        <f>Sales[[#This Row],[ProductPrice]]*Sales[[#This Row],[OrderQuantity]]</f>
        <v>34.99</v>
      </c>
      <c r="M6405" s="1">
        <f>Sales[[#This Row],[OrderQuantity]]</f>
        <v>1</v>
      </c>
      <c r="N6405" s="1">
        <f>1</f>
        <v>1</v>
      </c>
      <c r="O6405" s="1">
        <f>Sales[[#This Row],[TotalSales]]-Sales[[#This Row],[TotalCost]]</f>
        <v>21.903700000000001</v>
      </c>
      <c r="P6405" s="1">
        <f>Sales[[#This Row],[ProductCost]]*Sales[[#This Row],[OrderQuantity]]</f>
        <v>13.0863</v>
      </c>
      <c r="Q6405" s="1" t="str">
        <f>VLOOKUP(Sales[[#This Row],[ProductKey]], Products!$A$2:$D$1000, 4, FALSE)</f>
        <v>Sport-100 Helmet, Red</v>
      </c>
    </row>
    <row r="6406" spans="1:17" x14ac:dyDescent="0.25">
      <c r="A6406" s="2">
        <v>37876</v>
      </c>
      <c r="B6406" s="1" t="s">
        <v>692</v>
      </c>
      <c r="C6406">
        <v>214</v>
      </c>
      <c r="D6406">
        <v>13121</v>
      </c>
      <c r="E6406">
        <v>9</v>
      </c>
      <c r="F6406">
        <v>2</v>
      </c>
      <c r="G6406">
        <v>1</v>
      </c>
      <c r="H6406" s="2">
        <v>42990</v>
      </c>
      <c r="I6406" t="str">
        <f>VLOOKUP(Sales[[#This Row],[TerritoryKey]], Territories[], 2, FALSE)</f>
        <v>Australia</v>
      </c>
      <c r="J6406">
        <f>_xlfn.XLOOKUP(Sales[[#This Row],[ProductKey]], Products!$A:$A, Products!$J:$J)</f>
        <v>13.0863</v>
      </c>
      <c r="K6406">
        <f>_xlfn.XLOOKUP(Sales[[#This Row],[ProductKey]], Products!$A:$A, Products!$K:$K)</f>
        <v>34.99</v>
      </c>
      <c r="L6406" s="1">
        <f>Sales[[#This Row],[ProductPrice]]*Sales[[#This Row],[OrderQuantity]]</f>
        <v>34.99</v>
      </c>
      <c r="M6406" s="1">
        <f>Sales[[#This Row],[OrderQuantity]]</f>
        <v>1</v>
      </c>
      <c r="N6406" s="1">
        <f>1</f>
        <v>1</v>
      </c>
      <c r="O6406" s="1">
        <f>Sales[[#This Row],[TotalSales]]-Sales[[#This Row],[TotalCost]]</f>
        <v>21.903700000000001</v>
      </c>
      <c r="P6406" s="1">
        <f>Sales[[#This Row],[ProductCost]]*Sales[[#This Row],[OrderQuantity]]</f>
        <v>13.0863</v>
      </c>
      <c r="Q6406" s="1" t="str">
        <f>VLOOKUP(Sales[[#This Row],[ProductKey]], Products!$A$2:$D$1000, 4, FALSE)</f>
        <v>Sport-100 Helmet, Red</v>
      </c>
    </row>
    <row r="6407" spans="1:17" x14ac:dyDescent="0.25">
      <c r="A6407" s="2">
        <v>37813</v>
      </c>
      <c r="B6407" s="1" t="s">
        <v>716</v>
      </c>
      <c r="C6407">
        <v>214</v>
      </c>
      <c r="D6407">
        <v>28351</v>
      </c>
      <c r="E6407">
        <v>9</v>
      </c>
      <c r="F6407">
        <v>2</v>
      </c>
      <c r="G6407">
        <v>1</v>
      </c>
      <c r="H6407" s="2">
        <v>42927</v>
      </c>
      <c r="I6407" t="str">
        <f>VLOOKUP(Sales[[#This Row],[TerritoryKey]], Territories[], 2, FALSE)</f>
        <v>Australia</v>
      </c>
      <c r="J6407">
        <f>_xlfn.XLOOKUP(Sales[[#This Row],[ProductKey]], Products!$A:$A, Products!$J:$J)</f>
        <v>13.0863</v>
      </c>
      <c r="K6407">
        <f>_xlfn.XLOOKUP(Sales[[#This Row],[ProductKey]], Products!$A:$A, Products!$K:$K)</f>
        <v>34.99</v>
      </c>
      <c r="L6407" s="1">
        <f>Sales[[#This Row],[ProductPrice]]*Sales[[#This Row],[OrderQuantity]]</f>
        <v>34.99</v>
      </c>
      <c r="M6407" s="1">
        <f>Sales[[#This Row],[OrderQuantity]]</f>
        <v>1</v>
      </c>
      <c r="N6407" s="1">
        <f>1</f>
        <v>1</v>
      </c>
      <c r="O6407" s="1">
        <f>Sales[[#This Row],[TotalSales]]-Sales[[#This Row],[TotalCost]]</f>
        <v>21.903700000000001</v>
      </c>
      <c r="P6407" s="1">
        <f>Sales[[#This Row],[ProductCost]]*Sales[[#This Row],[OrderQuantity]]</f>
        <v>13.0863</v>
      </c>
      <c r="Q6407" s="1" t="str">
        <f>VLOOKUP(Sales[[#This Row],[ProductKey]], Products!$A$2:$D$1000, 4, FALSE)</f>
        <v>Sport-100 Helmet, Red</v>
      </c>
    </row>
    <row r="6408" spans="1:17" x14ac:dyDescent="0.25">
      <c r="A6408" s="2">
        <v>37966</v>
      </c>
      <c r="B6408" s="1" t="s">
        <v>782</v>
      </c>
      <c r="C6408">
        <v>214</v>
      </c>
      <c r="D6408">
        <v>23533</v>
      </c>
      <c r="E6408">
        <v>9</v>
      </c>
      <c r="F6408">
        <v>2</v>
      </c>
      <c r="G6408">
        <v>1</v>
      </c>
      <c r="H6408" s="2">
        <v>43080</v>
      </c>
      <c r="I6408" t="str">
        <f>VLOOKUP(Sales[[#This Row],[TerritoryKey]], Territories[], 2, FALSE)</f>
        <v>Australia</v>
      </c>
      <c r="J6408">
        <f>_xlfn.XLOOKUP(Sales[[#This Row],[ProductKey]], Products!$A:$A, Products!$J:$J)</f>
        <v>13.0863</v>
      </c>
      <c r="K6408">
        <f>_xlfn.XLOOKUP(Sales[[#This Row],[ProductKey]], Products!$A:$A, Products!$K:$K)</f>
        <v>34.99</v>
      </c>
      <c r="L6408" s="1">
        <f>Sales[[#This Row],[ProductPrice]]*Sales[[#This Row],[OrderQuantity]]</f>
        <v>34.99</v>
      </c>
      <c r="M6408" s="1">
        <f>Sales[[#This Row],[OrderQuantity]]</f>
        <v>1</v>
      </c>
      <c r="N6408" s="1">
        <f>1</f>
        <v>1</v>
      </c>
      <c r="O6408" s="1">
        <f>Sales[[#This Row],[TotalSales]]-Sales[[#This Row],[TotalCost]]</f>
        <v>21.903700000000001</v>
      </c>
      <c r="P6408" s="1">
        <f>Sales[[#This Row],[ProductCost]]*Sales[[#This Row],[OrderQuantity]]</f>
        <v>13.0863</v>
      </c>
      <c r="Q6408" s="1" t="str">
        <f>VLOOKUP(Sales[[#This Row],[ProductKey]], Products!$A$2:$D$1000, 4, FALSE)</f>
        <v>Sport-100 Helmet, Red</v>
      </c>
    </row>
    <row r="6409" spans="1:17" x14ac:dyDescent="0.25">
      <c r="A6409" s="2">
        <v>37987</v>
      </c>
      <c r="B6409" s="1" t="s">
        <v>939</v>
      </c>
      <c r="C6409">
        <v>214</v>
      </c>
      <c r="D6409">
        <v>27785</v>
      </c>
      <c r="E6409">
        <v>10</v>
      </c>
      <c r="F6409">
        <v>2</v>
      </c>
      <c r="G6409">
        <v>1</v>
      </c>
      <c r="H6409" s="2">
        <v>43101</v>
      </c>
      <c r="I6409" t="str">
        <f>VLOOKUP(Sales[[#This Row],[TerritoryKey]], Territories[], 2, FALSE)</f>
        <v>United Kingdom</v>
      </c>
      <c r="J6409">
        <f>_xlfn.XLOOKUP(Sales[[#This Row],[ProductKey]], Products!$A:$A, Products!$J:$J)</f>
        <v>13.0863</v>
      </c>
      <c r="K6409">
        <f>_xlfn.XLOOKUP(Sales[[#This Row],[ProductKey]], Products!$A:$A, Products!$K:$K)</f>
        <v>34.99</v>
      </c>
      <c r="L6409" s="1">
        <f>Sales[[#This Row],[ProductPrice]]*Sales[[#This Row],[OrderQuantity]]</f>
        <v>34.99</v>
      </c>
      <c r="M6409" s="1">
        <f>Sales[[#This Row],[OrderQuantity]]</f>
        <v>1</v>
      </c>
      <c r="N6409" s="1">
        <f>1</f>
        <v>1</v>
      </c>
      <c r="O6409" s="1">
        <f>Sales[[#This Row],[TotalSales]]-Sales[[#This Row],[TotalCost]]</f>
        <v>21.903700000000001</v>
      </c>
      <c r="P6409" s="1">
        <f>Sales[[#This Row],[ProductCost]]*Sales[[#This Row],[OrderQuantity]]</f>
        <v>13.0863</v>
      </c>
      <c r="Q6409" s="1" t="str">
        <f>VLOOKUP(Sales[[#This Row],[ProductKey]], Products!$A$2:$D$1000, 4, FALSE)</f>
        <v>Sport-100 Helmet, Red</v>
      </c>
    </row>
    <row r="6410" spans="1:17" x14ac:dyDescent="0.25">
      <c r="A6410" s="2">
        <v>37813</v>
      </c>
      <c r="B6410" s="1" t="s">
        <v>945</v>
      </c>
      <c r="C6410">
        <v>214</v>
      </c>
      <c r="D6410">
        <v>24865</v>
      </c>
      <c r="E6410">
        <v>10</v>
      </c>
      <c r="F6410">
        <v>2</v>
      </c>
      <c r="G6410">
        <v>1</v>
      </c>
      <c r="H6410" s="2">
        <v>42927</v>
      </c>
      <c r="I6410" t="str">
        <f>VLOOKUP(Sales[[#This Row],[TerritoryKey]], Territories[], 2, FALSE)</f>
        <v>United Kingdom</v>
      </c>
      <c r="J6410">
        <f>_xlfn.XLOOKUP(Sales[[#This Row],[ProductKey]], Products!$A:$A, Products!$J:$J)</f>
        <v>13.0863</v>
      </c>
      <c r="K6410">
        <f>_xlfn.XLOOKUP(Sales[[#This Row],[ProductKey]], Products!$A:$A, Products!$K:$K)</f>
        <v>34.99</v>
      </c>
      <c r="L6410" s="1">
        <f>Sales[[#This Row],[ProductPrice]]*Sales[[#This Row],[OrderQuantity]]</f>
        <v>34.99</v>
      </c>
      <c r="M6410" s="1">
        <f>Sales[[#This Row],[OrderQuantity]]</f>
        <v>1</v>
      </c>
      <c r="N6410" s="1">
        <f>1</f>
        <v>1</v>
      </c>
      <c r="O6410" s="1">
        <f>Sales[[#This Row],[TotalSales]]-Sales[[#This Row],[TotalCost]]</f>
        <v>21.903700000000001</v>
      </c>
      <c r="P6410" s="1">
        <f>Sales[[#This Row],[ProductCost]]*Sales[[#This Row],[OrderQuantity]]</f>
        <v>13.0863</v>
      </c>
      <c r="Q6410" s="1" t="str">
        <f>VLOOKUP(Sales[[#This Row],[ProductKey]], Products!$A$2:$D$1000, 4, FALSE)</f>
        <v>Sport-100 Helmet, Red</v>
      </c>
    </row>
    <row r="6411" spans="1:17" x14ac:dyDescent="0.25">
      <c r="A6411" s="2">
        <v>37723</v>
      </c>
      <c r="B6411" s="1" t="s">
        <v>1007</v>
      </c>
      <c r="C6411">
        <v>214</v>
      </c>
      <c r="D6411">
        <v>11765</v>
      </c>
      <c r="E6411">
        <v>9</v>
      </c>
      <c r="F6411">
        <v>2</v>
      </c>
      <c r="G6411">
        <v>1</v>
      </c>
      <c r="H6411" s="2">
        <v>42837</v>
      </c>
      <c r="I6411" t="str">
        <f>VLOOKUP(Sales[[#This Row],[TerritoryKey]], Territories[], 2, FALSE)</f>
        <v>Australia</v>
      </c>
      <c r="J6411">
        <f>_xlfn.XLOOKUP(Sales[[#This Row],[ProductKey]], Products!$A:$A, Products!$J:$J)</f>
        <v>13.0863</v>
      </c>
      <c r="K6411">
        <f>_xlfn.XLOOKUP(Sales[[#This Row],[ProductKey]], Products!$A:$A, Products!$K:$K)</f>
        <v>34.99</v>
      </c>
      <c r="L6411" s="1">
        <f>Sales[[#This Row],[ProductPrice]]*Sales[[#This Row],[OrderQuantity]]</f>
        <v>34.99</v>
      </c>
      <c r="M6411" s="1">
        <f>Sales[[#This Row],[OrderQuantity]]</f>
        <v>1</v>
      </c>
      <c r="N6411" s="1">
        <f>1</f>
        <v>1</v>
      </c>
      <c r="O6411" s="1">
        <f>Sales[[#This Row],[TotalSales]]-Sales[[#This Row],[TotalCost]]</f>
        <v>21.903700000000001</v>
      </c>
      <c r="P6411" s="1">
        <f>Sales[[#This Row],[ProductCost]]*Sales[[#This Row],[OrderQuantity]]</f>
        <v>13.0863</v>
      </c>
      <c r="Q6411" s="1" t="str">
        <f>VLOOKUP(Sales[[#This Row],[ProductKey]], Products!$A$2:$D$1000, 4, FALSE)</f>
        <v>Sport-100 Helmet, Red</v>
      </c>
    </row>
    <row r="6412" spans="1:17" x14ac:dyDescent="0.25">
      <c r="A6412" s="2">
        <v>37721</v>
      </c>
      <c r="B6412" s="1" t="s">
        <v>1053</v>
      </c>
      <c r="C6412">
        <v>214</v>
      </c>
      <c r="D6412">
        <v>14035</v>
      </c>
      <c r="E6412">
        <v>4</v>
      </c>
      <c r="F6412">
        <v>2</v>
      </c>
      <c r="G6412">
        <v>1</v>
      </c>
      <c r="H6412" s="2">
        <v>42835</v>
      </c>
      <c r="I6412" t="str">
        <f>VLOOKUP(Sales[[#This Row],[TerritoryKey]], Territories[], 2, FALSE)</f>
        <v>Southwest</v>
      </c>
      <c r="J6412">
        <f>_xlfn.XLOOKUP(Sales[[#This Row],[ProductKey]], Products!$A:$A, Products!$J:$J)</f>
        <v>13.0863</v>
      </c>
      <c r="K6412">
        <f>_xlfn.XLOOKUP(Sales[[#This Row],[ProductKey]], Products!$A:$A, Products!$K:$K)</f>
        <v>34.99</v>
      </c>
      <c r="L6412" s="1">
        <f>Sales[[#This Row],[ProductPrice]]*Sales[[#This Row],[OrderQuantity]]</f>
        <v>34.99</v>
      </c>
      <c r="M6412" s="1">
        <f>Sales[[#This Row],[OrderQuantity]]</f>
        <v>1</v>
      </c>
      <c r="N6412" s="1">
        <f>1</f>
        <v>1</v>
      </c>
      <c r="O6412" s="1">
        <f>Sales[[#This Row],[TotalSales]]-Sales[[#This Row],[TotalCost]]</f>
        <v>21.903700000000001</v>
      </c>
      <c r="P6412" s="1">
        <f>Sales[[#This Row],[ProductCost]]*Sales[[#This Row],[OrderQuantity]]</f>
        <v>13.0863</v>
      </c>
      <c r="Q6412" s="1" t="str">
        <f>VLOOKUP(Sales[[#This Row],[ProductKey]], Products!$A$2:$D$1000, 4, FALSE)</f>
        <v>Sport-100 Helmet, Red</v>
      </c>
    </row>
    <row r="6413" spans="1:17" x14ac:dyDescent="0.25">
      <c r="A6413" s="2">
        <v>37905</v>
      </c>
      <c r="B6413" s="1" t="s">
        <v>1068</v>
      </c>
      <c r="C6413">
        <v>214</v>
      </c>
      <c r="D6413">
        <v>18007</v>
      </c>
      <c r="E6413">
        <v>10</v>
      </c>
      <c r="F6413">
        <v>2</v>
      </c>
      <c r="G6413">
        <v>1</v>
      </c>
      <c r="H6413" s="2">
        <v>43019</v>
      </c>
      <c r="I6413" t="str">
        <f>VLOOKUP(Sales[[#This Row],[TerritoryKey]], Territories[], 2, FALSE)</f>
        <v>United Kingdom</v>
      </c>
      <c r="J6413">
        <f>_xlfn.XLOOKUP(Sales[[#This Row],[ProductKey]], Products!$A:$A, Products!$J:$J)</f>
        <v>13.0863</v>
      </c>
      <c r="K6413">
        <f>_xlfn.XLOOKUP(Sales[[#This Row],[ProductKey]], Products!$A:$A, Products!$K:$K)</f>
        <v>34.99</v>
      </c>
      <c r="L6413" s="1">
        <f>Sales[[#This Row],[ProductPrice]]*Sales[[#This Row],[OrderQuantity]]</f>
        <v>34.99</v>
      </c>
      <c r="M6413" s="1">
        <f>Sales[[#This Row],[OrderQuantity]]</f>
        <v>1</v>
      </c>
      <c r="N6413" s="1">
        <f>1</f>
        <v>1</v>
      </c>
      <c r="O6413" s="1">
        <f>Sales[[#This Row],[TotalSales]]-Sales[[#This Row],[TotalCost]]</f>
        <v>21.903700000000001</v>
      </c>
      <c r="P6413" s="1">
        <f>Sales[[#This Row],[ProductCost]]*Sales[[#This Row],[OrderQuantity]]</f>
        <v>13.0863</v>
      </c>
      <c r="Q6413" s="1" t="str">
        <f>VLOOKUP(Sales[[#This Row],[ProductKey]], Products!$A$2:$D$1000, 4, FALSE)</f>
        <v>Sport-100 Helmet, Red</v>
      </c>
    </row>
    <row r="6414" spans="1:17" x14ac:dyDescent="0.25">
      <c r="A6414" s="2">
        <v>37664</v>
      </c>
      <c r="B6414" s="1" t="s">
        <v>1075</v>
      </c>
      <c r="C6414">
        <v>214</v>
      </c>
      <c r="D6414">
        <v>23269</v>
      </c>
      <c r="E6414">
        <v>4</v>
      </c>
      <c r="F6414">
        <v>2</v>
      </c>
      <c r="G6414">
        <v>1</v>
      </c>
      <c r="H6414" s="2">
        <v>42778</v>
      </c>
      <c r="I6414" t="str">
        <f>VLOOKUP(Sales[[#This Row],[TerritoryKey]], Territories[], 2, FALSE)</f>
        <v>Southwest</v>
      </c>
      <c r="J6414">
        <f>_xlfn.XLOOKUP(Sales[[#This Row],[ProductKey]], Products!$A:$A, Products!$J:$J)</f>
        <v>13.0863</v>
      </c>
      <c r="K6414">
        <f>_xlfn.XLOOKUP(Sales[[#This Row],[ProductKey]], Products!$A:$A, Products!$K:$K)</f>
        <v>34.99</v>
      </c>
      <c r="L6414" s="1">
        <f>Sales[[#This Row],[ProductPrice]]*Sales[[#This Row],[OrderQuantity]]</f>
        <v>34.99</v>
      </c>
      <c r="M6414" s="1">
        <f>Sales[[#This Row],[OrderQuantity]]</f>
        <v>1</v>
      </c>
      <c r="N6414" s="1">
        <f>1</f>
        <v>1</v>
      </c>
      <c r="O6414" s="1">
        <f>Sales[[#This Row],[TotalSales]]-Sales[[#This Row],[TotalCost]]</f>
        <v>21.903700000000001</v>
      </c>
      <c r="P6414" s="1">
        <f>Sales[[#This Row],[ProductCost]]*Sales[[#This Row],[OrderQuantity]]</f>
        <v>13.0863</v>
      </c>
      <c r="Q6414" s="1" t="str">
        <f>VLOOKUP(Sales[[#This Row],[ProductKey]], Products!$A$2:$D$1000, 4, FALSE)</f>
        <v>Sport-100 Helmet, Red</v>
      </c>
    </row>
    <row r="6415" spans="1:17" x14ac:dyDescent="0.25">
      <c r="A6415" s="2">
        <v>37753</v>
      </c>
      <c r="B6415" s="1" t="s">
        <v>1170</v>
      </c>
      <c r="C6415">
        <v>214</v>
      </c>
      <c r="D6415">
        <v>21312</v>
      </c>
      <c r="E6415">
        <v>1</v>
      </c>
      <c r="F6415">
        <v>2</v>
      </c>
      <c r="G6415">
        <v>1</v>
      </c>
      <c r="H6415" s="2">
        <v>42867</v>
      </c>
      <c r="I6415" t="str">
        <f>VLOOKUP(Sales[[#This Row],[TerritoryKey]], Territories[], 2, FALSE)</f>
        <v>Northwest</v>
      </c>
      <c r="J6415">
        <f>_xlfn.XLOOKUP(Sales[[#This Row],[ProductKey]], Products!$A:$A, Products!$J:$J)</f>
        <v>13.0863</v>
      </c>
      <c r="K6415">
        <f>_xlfn.XLOOKUP(Sales[[#This Row],[ProductKey]], Products!$A:$A, Products!$K:$K)</f>
        <v>34.99</v>
      </c>
      <c r="L6415" s="1">
        <f>Sales[[#This Row],[ProductPrice]]*Sales[[#This Row],[OrderQuantity]]</f>
        <v>34.99</v>
      </c>
      <c r="M6415" s="1">
        <f>Sales[[#This Row],[OrderQuantity]]</f>
        <v>1</v>
      </c>
      <c r="N6415" s="1">
        <f>1</f>
        <v>1</v>
      </c>
      <c r="O6415" s="1">
        <f>Sales[[#This Row],[TotalSales]]-Sales[[#This Row],[TotalCost]]</f>
        <v>21.903700000000001</v>
      </c>
      <c r="P6415" s="1">
        <f>Sales[[#This Row],[ProductCost]]*Sales[[#This Row],[OrderQuantity]]</f>
        <v>13.0863</v>
      </c>
      <c r="Q6415" s="1" t="str">
        <f>VLOOKUP(Sales[[#This Row],[ProductKey]], Products!$A$2:$D$1000, 4, FALSE)</f>
        <v>Sport-100 Helmet, Red</v>
      </c>
    </row>
    <row r="6416" spans="1:17" x14ac:dyDescent="0.25">
      <c r="A6416" s="2">
        <v>37752</v>
      </c>
      <c r="B6416" s="1" t="s">
        <v>1270</v>
      </c>
      <c r="C6416">
        <v>214</v>
      </c>
      <c r="D6416">
        <v>13605</v>
      </c>
      <c r="E6416">
        <v>7</v>
      </c>
      <c r="F6416">
        <v>2</v>
      </c>
      <c r="G6416">
        <v>1</v>
      </c>
      <c r="H6416" s="2">
        <v>42866</v>
      </c>
      <c r="I6416" t="str">
        <f>VLOOKUP(Sales[[#This Row],[TerritoryKey]], Territories[], 2, FALSE)</f>
        <v>France</v>
      </c>
      <c r="J6416">
        <f>_xlfn.XLOOKUP(Sales[[#This Row],[ProductKey]], Products!$A:$A, Products!$J:$J)</f>
        <v>13.0863</v>
      </c>
      <c r="K6416">
        <f>_xlfn.XLOOKUP(Sales[[#This Row],[ProductKey]], Products!$A:$A, Products!$K:$K)</f>
        <v>34.99</v>
      </c>
      <c r="L6416" s="1">
        <f>Sales[[#This Row],[ProductPrice]]*Sales[[#This Row],[OrderQuantity]]</f>
        <v>34.99</v>
      </c>
      <c r="M6416" s="1">
        <f>Sales[[#This Row],[OrderQuantity]]</f>
        <v>1</v>
      </c>
      <c r="N6416" s="1">
        <f>1</f>
        <v>1</v>
      </c>
      <c r="O6416" s="1">
        <f>Sales[[#This Row],[TotalSales]]-Sales[[#This Row],[TotalCost]]</f>
        <v>21.903700000000001</v>
      </c>
      <c r="P6416" s="1">
        <f>Sales[[#This Row],[ProductCost]]*Sales[[#This Row],[OrderQuantity]]</f>
        <v>13.0863</v>
      </c>
      <c r="Q6416" s="1" t="str">
        <f>VLOOKUP(Sales[[#This Row],[ProductKey]], Products!$A$2:$D$1000, 4, FALSE)</f>
        <v>Sport-100 Helmet, Red</v>
      </c>
    </row>
    <row r="6417" spans="1:17" x14ac:dyDescent="0.25">
      <c r="A6417" s="2">
        <v>38078</v>
      </c>
      <c r="B6417" s="1" t="s">
        <v>1337</v>
      </c>
      <c r="C6417">
        <v>214</v>
      </c>
      <c r="D6417">
        <v>25243</v>
      </c>
      <c r="E6417">
        <v>9</v>
      </c>
      <c r="F6417">
        <v>2</v>
      </c>
      <c r="G6417">
        <v>1</v>
      </c>
      <c r="H6417" s="2">
        <v>43191</v>
      </c>
      <c r="I6417" t="str">
        <f>VLOOKUP(Sales[[#This Row],[TerritoryKey]], Territories[], 2, FALSE)</f>
        <v>Australia</v>
      </c>
      <c r="J6417">
        <f>_xlfn.XLOOKUP(Sales[[#This Row],[ProductKey]], Products!$A:$A, Products!$J:$J)</f>
        <v>13.0863</v>
      </c>
      <c r="K6417">
        <f>_xlfn.XLOOKUP(Sales[[#This Row],[ProductKey]], Products!$A:$A, Products!$K:$K)</f>
        <v>34.99</v>
      </c>
      <c r="L6417" s="1">
        <f>Sales[[#This Row],[ProductPrice]]*Sales[[#This Row],[OrderQuantity]]</f>
        <v>34.99</v>
      </c>
      <c r="M6417" s="1">
        <f>Sales[[#This Row],[OrderQuantity]]</f>
        <v>1</v>
      </c>
      <c r="N6417" s="1">
        <f>1</f>
        <v>1</v>
      </c>
      <c r="O6417" s="1">
        <f>Sales[[#This Row],[TotalSales]]-Sales[[#This Row],[TotalCost]]</f>
        <v>21.903700000000001</v>
      </c>
      <c r="P6417" s="1">
        <f>Sales[[#This Row],[ProductCost]]*Sales[[#This Row],[OrderQuantity]]</f>
        <v>13.0863</v>
      </c>
      <c r="Q6417" s="1" t="str">
        <f>VLOOKUP(Sales[[#This Row],[ProductKey]], Products!$A$2:$D$1000, 4, FALSE)</f>
        <v>Sport-100 Helmet, Red</v>
      </c>
    </row>
    <row r="6418" spans="1:17" x14ac:dyDescent="0.25">
      <c r="A6418" s="2">
        <v>37633</v>
      </c>
      <c r="B6418" s="1" t="s">
        <v>1365</v>
      </c>
      <c r="C6418">
        <v>214</v>
      </c>
      <c r="D6418">
        <v>12726</v>
      </c>
      <c r="E6418">
        <v>8</v>
      </c>
      <c r="F6418">
        <v>2</v>
      </c>
      <c r="G6418">
        <v>1</v>
      </c>
      <c r="H6418" s="2">
        <v>42747</v>
      </c>
      <c r="I6418" t="str">
        <f>VLOOKUP(Sales[[#This Row],[TerritoryKey]], Territories[], 2, FALSE)</f>
        <v>Germany</v>
      </c>
      <c r="J6418">
        <f>_xlfn.XLOOKUP(Sales[[#This Row],[ProductKey]], Products!$A:$A, Products!$J:$J)</f>
        <v>13.0863</v>
      </c>
      <c r="K6418">
        <f>_xlfn.XLOOKUP(Sales[[#This Row],[ProductKey]], Products!$A:$A, Products!$K:$K)</f>
        <v>34.99</v>
      </c>
      <c r="L6418" s="1">
        <f>Sales[[#This Row],[ProductPrice]]*Sales[[#This Row],[OrderQuantity]]</f>
        <v>34.99</v>
      </c>
      <c r="M6418" s="1">
        <f>Sales[[#This Row],[OrderQuantity]]</f>
        <v>1</v>
      </c>
      <c r="N6418" s="1">
        <f>1</f>
        <v>1</v>
      </c>
      <c r="O6418" s="1">
        <f>Sales[[#This Row],[TotalSales]]-Sales[[#This Row],[TotalCost]]</f>
        <v>21.903700000000001</v>
      </c>
      <c r="P6418" s="1">
        <f>Sales[[#This Row],[ProductCost]]*Sales[[#This Row],[OrderQuantity]]</f>
        <v>13.0863</v>
      </c>
      <c r="Q6418" s="1" t="str">
        <f>VLOOKUP(Sales[[#This Row],[ProductKey]], Products!$A$2:$D$1000, 4, FALSE)</f>
        <v>Sport-100 Helmet, Red</v>
      </c>
    </row>
    <row r="6419" spans="1:17" x14ac:dyDescent="0.25">
      <c r="A6419" s="2">
        <v>37965</v>
      </c>
      <c r="B6419" s="1" t="s">
        <v>1383</v>
      </c>
      <c r="C6419">
        <v>214</v>
      </c>
      <c r="D6419">
        <v>24209</v>
      </c>
      <c r="E6419">
        <v>7</v>
      </c>
      <c r="F6419">
        <v>2</v>
      </c>
      <c r="G6419">
        <v>1</v>
      </c>
      <c r="H6419" s="2">
        <v>43079</v>
      </c>
      <c r="I6419" t="str">
        <f>VLOOKUP(Sales[[#This Row],[TerritoryKey]], Territories[], 2, FALSE)</f>
        <v>France</v>
      </c>
      <c r="J6419">
        <f>_xlfn.XLOOKUP(Sales[[#This Row],[ProductKey]], Products!$A:$A, Products!$J:$J)</f>
        <v>13.0863</v>
      </c>
      <c r="K6419">
        <f>_xlfn.XLOOKUP(Sales[[#This Row],[ProductKey]], Products!$A:$A, Products!$K:$K)</f>
        <v>34.99</v>
      </c>
      <c r="L6419" s="1">
        <f>Sales[[#This Row],[ProductPrice]]*Sales[[#This Row],[OrderQuantity]]</f>
        <v>34.99</v>
      </c>
      <c r="M6419" s="1">
        <f>Sales[[#This Row],[OrderQuantity]]</f>
        <v>1</v>
      </c>
      <c r="N6419" s="1">
        <f>1</f>
        <v>1</v>
      </c>
      <c r="O6419" s="1">
        <f>Sales[[#This Row],[TotalSales]]-Sales[[#This Row],[TotalCost]]</f>
        <v>21.903700000000001</v>
      </c>
      <c r="P6419" s="1">
        <f>Sales[[#This Row],[ProductCost]]*Sales[[#This Row],[OrderQuantity]]</f>
        <v>13.0863</v>
      </c>
      <c r="Q6419" s="1" t="str">
        <f>VLOOKUP(Sales[[#This Row],[ProductKey]], Products!$A$2:$D$1000, 4, FALSE)</f>
        <v>Sport-100 Helmet, Red</v>
      </c>
    </row>
    <row r="6420" spans="1:17" x14ac:dyDescent="0.25">
      <c r="A6420" s="2">
        <v>37844</v>
      </c>
      <c r="B6420" s="1" t="s">
        <v>1390</v>
      </c>
      <c r="C6420">
        <v>214</v>
      </c>
      <c r="D6420">
        <v>20699</v>
      </c>
      <c r="E6420">
        <v>4</v>
      </c>
      <c r="F6420">
        <v>2</v>
      </c>
      <c r="G6420">
        <v>1</v>
      </c>
      <c r="H6420" s="2">
        <v>42958</v>
      </c>
      <c r="I6420" t="str">
        <f>VLOOKUP(Sales[[#This Row],[TerritoryKey]], Territories[], 2, FALSE)</f>
        <v>Southwest</v>
      </c>
      <c r="J6420">
        <f>_xlfn.XLOOKUP(Sales[[#This Row],[ProductKey]], Products!$A:$A, Products!$J:$J)</f>
        <v>13.0863</v>
      </c>
      <c r="K6420">
        <f>_xlfn.XLOOKUP(Sales[[#This Row],[ProductKey]], Products!$A:$A, Products!$K:$K)</f>
        <v>34.99</v>
      </c>
      <c r="L6420" s="1">
        <f>Sales[[#This Row],[ProductPrice]]*Sales[[#This Row],[OrderQuantity]]</f>
        <v>34.99</v>
      </c>
      <c r="M6420" s="1">
        <f>Sales[[#This Row],[OrderQuantity]]</f>
        <v>1</v>
      </c>
      <c r="N6420" s="1">
        <f>1</f>
        <v>1</v>
      </c>
      <c r="O6420" s="1">
        <f>Sales[[#This Row],[TotalSales]]-Sales[[#This Row],[TotalCost]]</f>
        <v>21.903700000000001</v>
      </c>
      <c r="P6420" s="1">
        <f>Sales[[#This Row],[ProductCost]]*Sales[[#This Row],[OrderQuantity]]</f>
        <v>13.0863</v>
      </c>
      <c r="Q6420" s="1" t="str">
        <f>VLOOKUP(Sales[[#This Row],[ProductKey]], Products!$A$2:$D$1000, 4, FALSE)</f>
        <v>Sport-100 Helmet, Red</v>
      </c>
    </row>
    <row r="6421" spans="1:17" x14ac:dyDescent="0.25">
      <c r="A6421" s="2">
        <v>37663</v>
      </c>
      <c r="B6421" s="1" t="s">
        <v>1400</v>
      </c>
      <c r="C6421">
        <v>214</v>
      </c>
      <c r="D6421">
        <v>15382</v>
      </c>
      <c r="E6421">
        <v>4</v>
      </c>
      <c r="F6421">
        <v>2</v>
      </c>
      <c r="G6421">
        <v>1</v>
      </c>
      <c r="H6421" s="2">
        <v>42777</v>
      </c>
      <c r="I6421" t="str">
        <f>VLOOKUP(Sales[[#This Row],[TerritoryKey]], Territories[], 2, FALSE)</f>
        <v>Southwest</v>
      </c>
      <c r="J6421">
        <f>_xlfn.XLOOKUP(Sales[[#This Row],[ProductKey]], Products!$A:$A, Products!$J:$J)</f>
        <v>13.0863</v>
      </c>
      <c r="K6421">
        <f>_xlfn.XLOOKUP(Sales[[#This Row],[ProductKey]], Products!$A:$A, Products!$K:$K)</f>
        <v>34.99</v>
      </c>
      <c r="L6421" s="1">
        <f>Sales[[#This Row],[ProductPrice]]*Sales[[#This Row],[OrderQuantity]]</f>
        <v>34.99</v>
      </c>
      <c r="M6421" s="1">
        <f>Sales[[#This Row],[OrderQuantity]]</f>
        <v>1</v>
      </c>
      <c r="N6421" s="1">
        <f>1</f>
        <v>1</v>
      </c>
      <c r="O6421" s="1">
        <f>Sales[[#This Row],[TotalSales]]-Sales[[#This Row],[TotalCost]]</f>
        <v>21.903700000000001</v>
      </c>
      <c r="P6421" s="1">
        <f>Sales[[#This Row],[ProductCost]]*Sales[[#This Row],[OrderQuantity]]</f>
        <v>13.0863</v>
      </c>
      <c r="Q6421" s="1" t="str">
        <f>VLOOKUP(Sales[[#This Row],[ProductKey]], Products!$A$2:$D$1000, 4, FALSE)</f>
        <v>Sport-100 Helmet, Red</v>
      </c>
    </row>
    <row r="6422" spans="1:17" x14ac:dyDescent="0.25">
      <c r="A6422" s="2">
        <v>37752</v>
      </c>
      <c r="B6422" s="1" t="s">
        <v>1431</v>
      </c>
      <c r="C6422">
        <v>214</v>
      </c>
      <c r="D6422">
        <v>26328</v>
      </c>
      <c r="E6422">
        <v>4</v>
      </c>
      <c r="F6422">
        <v>2</v>
      </c>
      <c r="G6422">
        <v>1</v>
      </c>
      <c r="H6422" s="2">
        <v>42866</v>
      </c>
      <c r="I6422" t="str">
        <f>VLOOKUP(Sales[[#This Row],[TerritoryKey]], Territories[], 2, FALSE)</f>
        <v>Southwest</v>
      </c>
      <c r="J6422">
        <f>_xlfn.XLOOKUP(Sales[[#This Row],[ProductKey]], Products!$A:$A, Products!$J:$J)</f>
        <v>13.0863</v>
      </c>
      <c r="K6422">
        <f>_xlfn.XLOOKUP(Sales[[#This Row],[ProductKey]], Products!$A:$A, Products!$K:$K)</f>
        <v>34.99</v>
      </c>
      <c r="L6422" s="1">
        <f>Sales[[#This Row],[ProductPrice]]*Sales[[#This Row],[OrderQuantity]]</f>
        <v>34.99</v>
      </c>
      <c r="M6422" s="1">
        <f>Sales[[#This Row],[OrderQuantity]]</f>
        <v>1</v>
      </c>
      <c r="N6422" s="1">
        <f>1</f>
        <v>1</v>
      </c>
      <c r="O6422" s="1">
        <f>Sales[[#This Row],[TotalSales]]-Sales[[#This Row],[TotalCost]]</f>
        <v>21.903700000000001</v>
      </c>
      <c r="P6422" s="1">
        <f>Sales[[#This Row],[ProductCost]]*Sales[[#This Row],[OrderQuantity]]</f>
        <v>13.0863</v>
      </c>
      <c r="Q6422" s="1" t="str">
        <f>VLOOKUP(Sales[[#This Row],[ProductKey]], Products!$A$2:$D$1000, 4, FALSE)</f>
        <v>Sport-100 Helmet, Red</v>
      </c>
    </row>
    <row r="6423" spans="1:17" x14ac:dyDescent="0.25">
      <c r="A6423" s="2">
        <v>37875</v>
      </c>
      <c r="B6423" s="1" t="s">
        <v>1493</v>
      </c>
      <c r="C6423">
        <v>214</v>
      </c>
      <c r="D6423">
        <v>11500</v>
      </c>
      <c r="E6423">
        <v>6</v>
      </c>
      <c r="F6423">
        <v>2</v>
      </c>
      <c r="G6423">
        <v>1</v>
      </c>
      <c r="H6423" s="2">
        <v>42989</v>
      </c>
      <c r="I6423" t="str">
        <f>VLOOKUP(Sales[[#This Row],[TerritoryKey]], Territories[], 2, FALSE)</f>
        <v>Canada</v>
      </c>
      <c r="J6423">
        <f>_xlfn.XLOOKUP(Sales[[#This Row],[ProductKey]], Products!$A:$A, Products!$J:$J)</f>
        <v>13.0863</v>
      </c>
      <c r="K6423">
        <f>_xlfn.XLOOKUP(Sales[[#This Row],[ProductKey]], Products!$A:$A, Products!$K:$K)</f>
        <v>34.99</v>
      </c>
      <c r="L6423" s="1">
        <f>Sales[[#This Row],[ProductPrice]]*Sales[[#This Row],[OrderQuantity]]</f>
        <v>34.99</v>
      </c>
      <c r="M6423" s="1">
        <f>Sales[[#This Row],[OrderQuantity]]</f>
        <v>1</v>
      </c>
      <c r="N6423" s="1">
        <f>1</f>
        <v>1</v>
      </c>
      <c r="O6423" s="1">
        <f>Sales[[#This Row],[TotalSales]]-Sales[[#This Row],[TotalCost]]</f>
        <v>21.903700000000001</v>
      </c>
      <c r="P6423" s="1">
        <f>Sales[[#This Row],[ProductCost]]*Sales[[#This Row],[OrderQuantity]]</f>
        <v>13.0863</v>
      </c>
      <c r="Q6423" s="1" t="str">
        <f>VLOOKUP(Sales[[#This Row],[ProductKey]], Products!$A$2:$D$1000, 4, FALSE)</f>
        <v>Sport-100 Helmet, Red</v>
      </c>
    </row>
    <row r="6424" spans="1:17" x14ac:dyDescent="0.25">
      <c r="A6424" s="2">
        <v>37967</v>
      </c>
      <c r="B6424" s="1" t="s">
        <v>1496</v>
      </c>
      <c r="C6424">
        <v>214</v>
      </c>
      <c r="D6424">
        <v>17891</v>
      </c>
      <c r="E6424">
        <v>7</v>
      </c>
      <c r="F6424">
        <v>2</v>
      </c>
      <c r="G6424">
        <v>1</v>
      </c>
      <c r="H6424" s="2">
        <v>43081</v>
      </c>
      <c r="I6424" t="str">
        <f>VLOOKUP(Sales[[#This Row],[TerritoryKey]], Territories[], 2, FALSE)</f>
        <v>France</v>
      </c>
      <c r="J6424">
        <f>_xlfn.XLOOKUP(Sales[[#This Row],[ProductKey]], Products!$A:$A, Products!$J:$J)</f>
        <v>13.0863</v>
      </c>
      <c r="K6424">
        <f>_xlfn.XLOOKUP(Sales[[#This Row],[ProductKey]], Products!$A:$A, Products!$K:$K)</f>
        <v>34.99</v>
      </c>
      <c r="L6424" s="1">
        <f>Sales[[#This Row],[ProductPrice]]*Sales[[#This Row],[OrderQuantity]]</f>
        <v>34.99</v>
      </c>
      <c r="M6424" s="1">
        <f>Sales[[#This Row],[OrderQuantity]]</f>
        <v>1</v>
      </c>
      <c r="N6424" s="1">
        <f>1</f>
        <v>1</v>
      </c>
      <c r="O6424" s="1">
        <f>Sales[[#This Row],[TotalSales]]-Sales[[#This Row],[TotalCost]]</f>
        <v>21.903700000000001</v>
      </c>
      <c r="P6424" s="1">
        <f>Sales[[#This Row],[ProductCost]]*Sales[[#This Row],[OrderQuantity]]</f>
        <v>13.0863</v>
      </c>
      <c r="Q6424" s="1" t="str">
        <f>VLOOKUP(Sales[[#This Row],[ProductKey]], Products!$A$2:$D$1000, 4, FALSE)</f>
        <v>Sport-100 Helmet, Red</v>
      </c>
    </row>
    <row r="6425" spans="1:17" x14ac:dyDescent="0.25">
      <c r="A6425" s="2">
        <v>37966</v>
      </c>
      <c r="B6425" s="1" t="s">
        <v>1547</v>
      </c>
      <c r="C6425">
        <v>214</v>
      </c>
      <c r="D6425">
        <v>28060</v>
      </c>
      <c r="E6425">
        <v>1</v>
      </c>
      <c r="F6425">
        <v>2</v>
      </c>
      <c r="G6425">
        <v>1</v>
      </c>
      <c r="H6425" s="2">
        <v>43080</v>
      </c>
      <c r="I6425" t="str">
        <f>VLOOKUP(Sales[[#This Row],[TerritoryKey]], Territories[], 2, FALSE)</f>
        <v>Northwest</v>
      </c>
      <c r="J6425">
        <f>_xlfn.XLOOKUP(Sales[[#This Row],[ProductKey]], Products!$A:$A, Products!$J:$J)</f>
        <v>13.0863</v>
      </c>
      <c r="K6425">
        <f>_xlfn.XLOOKUP(Sales[[#This Row],[ProductKey]], Products!$A:$A, Products!$K:$K)</f>
        <v>34.99</v>
      </c>
      <c r="L6425" s="1">
        <f>Sales[[#This Row],[ProductPrice]]*Sales[[#This Row],[OrderQuantity]]</f>
        <v>34.99</v>
      </c>
      <c r="M6425" s="1">
        <f>Sales[[#This Row],[OrderQuantity]]</f>
        <v>1</v>
      </c>
      <c r="N6425" s="1">
        <f>1</f>
        <v>1</v>
      </c>
      <c r="O6425" s="1">
        <f>Sales[[#This Row],[TotalSales]]-Sales[[#This Row],[TotalCost]]</f>
        <v>21.903700000000001</v>
      </c>
      <c r="P6425" s="1">
        <f>Sales[[#This Row],[ProductCost]]*Sales[[#This Row],[OrderQuantity]]</f>
        <v>13.0863</v>
      </c>
      <c r="Q6425" s="1" t="str">
        <f>VLOOKUP(Sales[[#This Row],[ProductKey]], Products!$A$2:$D$1000, 4, FALSE)</f>
        <v>Sport-100 Helmet, Red</v>
      </c>
    </row>
    <row r="6426" spans="1:17" x14ac:dyDescent="0.25">
      <c r="A6426" s="2">
        <v>37965</v>
      </c>
      <c r="B6426" s="1" t="s">
        <v>1561</v>
      </c>
      <c r="C6426">
        <v>214</v>
      </c>
      <c r="D6426">
        <v>14001</v>
      </c>
      <c r="E6426">
        <v>1</v>
      </c>
      <c r="F6426">
        <v>2</v>
      </c>
      <c r="G6426">
        <v>1</v>
      </c>
      <c r="H6426" s="2">
        <v>43079</v>
      </c>
      <c r="I6426" t="str">
        <f>VLOOKUP(Sales[[#This Row],[TerritoryKey]], Territories[], 2, FALSE)</f>
        <v>Northwest</v>
      </c>
      <c r="J6426">
        <f>_xlfn.XLOOKUP(Sales[[#This Row],[ProductKey]], Products!$A:$A, Products!$J:$J)</f>
        <v>13.0863</v>
      </c>
      <c r="K6426">
        <f>_xlfn.XLOOKUP(Sales[[#This Row],[ProductKey]], Products!$A:$A, Products!$K:$K)</f>
        <v>34.99</v>
      </c>
      <c r="L6426" s="1">
        <f>Sales[[#This Row],[ProductPrice]]*Sales[[#This Row],[OrderQuantity]]</f>
        <v>34.99</v>
      </c>
      <c r="M6426" s="1">
        <f>Sales[[#This Row],[OrderQuantity]]</f>
        <v>1</v>
      </c>
      <c r="N6426" s="1">
        <f>1</f>
        <v>1</v>
      </c>
      <c r="O6426" s="1">
        <f>Sales[[#This Row],[TotalSales]]-Sales[[#This Row],[TotalCost]]</f>
        <v>21.903700000000001</v>
      </c>
      <c r="P6426" s="1">
        <f>Sales[[#This Row],[ProductCost]]*Sales[[#This Row],[OrderQuantity]]</f>
        <v>13.0863</v>
      </c>
      <c r="Q6426" s="1" t="str">
        <f>VLOOKUP(Sales[[#This Row],[ProductKey]], Products!$A$2:$D$1000, 4, FALSE)</f>
        <v>Sport-100 Helmet, Red</v>
      </c>
    </row>
    <row r="6427" spans="1:17" x14ac:dyDescent="0.25">
      <c r="A6427" s="2">
        <v>37905</v>
      </c>
      <c r="B6427" s="1" t="s">
        <v>1576</v>
      </c>
      <c r="C6427">
        <v>214</v>
      </c>
      <c r="D6427">
        <v>20703</v>
      </c>
      <c r="E6427">
        <v>1</v>
      </c>
      <c r="F6427">
        <v>2</v>
      </c>
      <c r="G6427">
        <v>1</v>
      </c>
      <c r="H6427" s="2">
        <v>43019</v>
      </c>
      <c r="I6427" t="str">
        <f>VLOOKUP(Sales[[#This Row],[TerritoryKey]], Territories[], 2, FALSE)</f>
        <v>Northwest</v>
      </c>
      <c r="J6427">
        <f>_xlfn.XLOOKUP(Sales[[#This Row],[ProductKey]], Products!$A:$A, Products!$J:$J)</f>
        <v>13.0863</v>
      </c>
      <c r="K6427">
        <f>_xlfn.XLOOKUP(Sales[[#This Row],[ProductKey]], Products!$A:$A, Products!$K:$K)</f>
        <v>34.99</v>
      </c>
      <c r="L6427" s="1">
        <f>Sales[[#This Row],[ProductPrice]]*Sales[[#This Row],[OrderQuantity]]</f>
        <v>34.99</v>
      </c>
      <c r="M6427" s="1">
        <f>Sales[[#This Row],[OrderQuantity]]</f>
        <v>1</v>
      </c>
      <c r="N6427" s="1">
        <f>1</f>
        <v>1</v>
      </c>
      <c r="O6427" s="1">
        <f>Sales[[#This Row],[TotalSales]]-Sales[[#This Row],[TotalCost]]</f>
        <v>21.903700000000001</v>
      </c>
      <c r="P6427" s="1">
        <f>Sales[[#This Row],[ProductCost]]*Sales[[#This Row],[OrderQuantity]]</f>
        <v>13.0863</v>
      </c>
      <c r="Q6427" s="1" t="str">
        <f>VLOOKUP(Sales[[#This Row],[ProductKey]], Products!$A$2:$D$1000, 4, FALSE)</f>
        <v>Sport-100 Helmet, Red</v>
      </c>
    </row>
    <row r="6428" spans="1:17" x14ac:dyDescent="0.25">
      <c r="A6428" s="2">
        <v>37875</v>
      </c>
      <c r="B6428" s="1" t="s">
        <v>1608</v>
      </c>
      <c r="C6428">
        <v>214</v>
      </c>
      <c r="D6428">
        <v>11964</v>
      </c>
      <c r="E6428">
        <v>9</v>
      </c>
      <c r="F6428">
        <v>2</v>
      </c>
      <c r="G6428">
        <v>1</v>
      </c>
      <c r="H6428" s="2">
        <v>42989</v>
      </c>
      <c r="I6428" t="str">
        <f>VLOOKUP(Sales[[#This Row],[TerritoryKey]], Territories[], 2, FALSE)</f>
        <v>Australia</v>
      </c>
      <c r="J6428">
        <f>_xlfn.XLOOKUP(Sales[[#This Row],[ProductKey]], Products!$A:$A, Products!$J:$J)</f>
        <v>13.0863</v>
      </c>
      <c r="K6428">
        <f>_xlfn.XLOOKUP(Sales[[#This Row],[ProductKey]], Products!$A:$A, Products!$K:$K)</f>
        <v>34.99</v>
      </c>
      <c r="L6428" s="1">
        <f>Sales[[#This Row],[ProductPrice]]*Sales[[#This Row],[OrderQuantity]]</f>
        <v>34.99</v>
      </c>
      <c r="M6428" s="1">
        <f>Sales[[#This Row],[OrderQuantity]]</f>
        <v>1</v>
      </c>
      <c r="N6428" s="1">
        <f>1</f>
        <v>1</v>
      </c>
      <c r="O6428" s="1">
        <f>Sales[[#This Row],[TotalSales]]-Sales[[#This Row],[TotalCost]]</f>
        <v>21.903700000000001</v>
      </c>
      <c r="P6428" s="1">
        <f>Sales[[#This Row],[ProductCost]]*Sales[[#This Row],[OrderQuantity]]</f>
        <v>13.0863</v>
      </c>
      <c r="Q6428" s="1" t="str">
        <f>VLOOKUP(Sales[[#This Row],[ProductKey]], Products!$A$2:$D$1000, 4, FALSE)</f>
        <v>Sport-100 Helmet, Red</v>
      </c>
    </row>
    <row r="6429" spans="1:17" x14ac:dyDescent="0.25">
      <c r="A6429" s="2">
        <v>37845</v>
      </c>
      <c r="B6429" s="1" t="s">
        <v>1645</v>
      </c>
      <c r="C6429">
        <v>214</v>
      </c>
      <c r="D6429">
        <v>13592</v>
      </c>
      <c r="E6429">
        <v>7</v>
      </c>
      <c r="F6429">
        <v>2</v>
      </c>
      <c r="G6429">
        <v>1</v>
      </c>
      <c r="H6429" s="2">
        <v>42959</v>
      </c>
      <c r="I6429" t="str">
        <f>VLOOKUP(Sales[[#This Row],[TerritoryKey]], Territories[], 2, FALSE)</f>
        <v>France</v>
      </c>
      <c r="J6429">
        <f>_xlfn.XLOOKUP(Sales[[#This Row],[ProductKey]], Products!$A:$A, Products!$J:$J)</f>
        <v>13.0863</v>
      </c>
      <c r="K6429">
        <f>_xlfn.XLOOKUP(Sales[[#This Row],[ProductKey]], Products!$A:$A, Products!$K:$K)</f>
        <v>34.99</v>
      </c>
      <c r="L6429" s="1">
        <f>Sales[[#This Row],[ProductPrice]]*Sales[[#This Row],[OrderQuantity]]</f>
        <v>34.99</v>
      </c>
      <c r="M6429" s="1">
        <f>Sales[[#This Row],[OrderQuantity]]</f>
        <v>1</v>
      </c>
      <c r="N6429" s="1">
        <f>1</f>
        <v>1</v>
      </c>
      <c r="O6429" s="1">
        <f>Sales[[#This Row],[TotalSales]]-Sales[[#This Row],[TotalCost]]</f>
        <v>21.903700000000001</v>
      </c>
      <c r="P6429" s="1">
        <f>Sales[[#This Row],[ProductCost]]*Sales[[#This Row],[OrderQuantity]]</f>
        <v>13.0863</v>
      </c>
      <c r="Q6429" s="1" t="str">
        <f>VLOOKUP(Sales[[#This Row],[ProductKey]], Products!$A$2:$D$1000, 4, FALSE)</f>
        <v>Sport-100 Helmet, Red</v>
      </c>
    </row>
    <row r="6430" spans="1:17" x14ac:dyDescent="0.25">
      <c r="A6430" s="2">
        <v>37692</v>
      </c>
      <c r="B6430" s="1" t="s">
        <v>1687</v>
      </c>
      <c r="C6430">
        <v>214</v>
      </c>
      <c r="D6430">
        <v>16153</v>
      </c>
      <c r="E6430">
        <v>1</v>
      </c>
      <c r="F6430">
        <v>2</v>
      </c>
      <c r="G6430">
        <v>1</v>
      </c>
      <c r="H6430" s="2">
        <v>42806</v>
      </c>
      <c r="I6430" t="str">
        <f>VLOOKUP(Sales[[#This Row],[TerritoryKey]], Territories[], 2, FALSE)</f>
        <v>Northwest</v>
      </c>
      <c r="J6430">
        <f>_xlfn.XLOOKUP(Sales[[#This Row],[ProductKey]], Products!$A:$A, Products!$J:$J)</f>
        <v>13.0863</v>
      </c>
      <c r="K6430">
        <f>_xlfn.XLOOKUP(Sales[[#This Row],[ProductKey]], Products!$A:$A, Products!$K:$K)</f>
        <v>34.99</v>
      </c>
      <c r="L6430" s="1">
        <f>Sales[[#This Row],[ProductPrice]]*Sales[[#This Row],[OrderQuantity]]</f>
        <v>34.99</v>
      </c>
      <c r="M6430" s="1">
        <f>Sales[[#This Row],[OrderQuantity]]</f>
        <v>1</v>
      </c>
      <c r="N6430" s="1">
        <f>1</f>
        <v>1</v>
      </c>
      <c r="O6430" s="1">
        <f>Sales[[#This Row],[TotalSales]]-Sales[[#This Row],[TotalCost]]</f>
        <v>21.903700000000001</v>
      </c>
      <c r="P6430" s="1">
        <f>Sales[[#This Row],[ProductCost]]*Sales[[#This Row],[OrderQuantity]]</f>
        <v>13.0863</v>
      </c>
      <c r="Q6430" s="1" t="str">
        <f>VLOOKUP(Sales[[#This Row],[ProductKey]], Products!$A$2:$D$1000, 4, FALSE)</f>
        <v>Sport-100 Helmet, Red</v>
      </c>
    </row>
    <row r="6431" spans="1:17" x14ac:dyDescent="0.25">
      <c r="A6431" s="2">
        <v>37632</v>
      </c>
      <c r="B6431" s="1" t="s">
        <v>1695</v>
      </c>
      <c r="C6431">
        <v>214</v>
      </c>
      <c r="D6431">
        <v>24760</v>
      </c>
      <c r="E6431">
        <v>1</v>
      </c>
      <c r="F6431">
        <v>2</v>
      </c>
      <c r="G6431">
        <v>1</v>
      </c>
      <c r="H6431" s="2">
        <v>42746</v>
      </c>
      <c r="I6431" t="str">
        <f>VLOOKUP(Sales[[#This Row],[TerritoryKey]], Territories[], 2, FALSE)</f>
        <v>Northwest</v>
      </c>
      <c r="J6431">
        <f>_xlfn.XLOOKUP(Sales[[#This Row],[ProductKey]], Products!$A:$A, Products!$J:$J)</f>
        <v>13.0863</v>
      </c>
      <c r="K6431">
        <f>_xlfn.XLOOKUP(Sales[[#This Row],[ProductKey]], Products!$A:$A, Products!$K:$K)</f>
        <v>34.99</v>
      </c>
      <c r="L6431" s="1">
        <f>Sales[[#This Row],[ProductPrice]]*Sales[[#This Row],[OrderQuantity]]</f>
        <v>34.99</v>
      </c>
      <c r="M6431" s="1">
        <f>Sales[[#This Row],[OrderQuantity]]</f>
        <v>1</v>
      </c>
      <c r="N6431" s="1">
        <f>1</f>
        <v>1</v>
      </c>
      <c r="O6431" s="1">
        <f>Sales[[#This Row],[TotalSales]]-Sales[[#This Row],[TotalCost]]</f>
        <v>21.903700000000001</v>
      </c>
      <c r="P6431" s="1">
        <f>Sales[[#This Row],[ProductCost]]*Sales[[#This Row],[OrderQuantity]]</f>
        <v>13.0863</v>
      </c>
      <c r="Q6431" s="1" t="str">
        <f>VLOOKUP(Sales[[#This Row],[ProductKey]], Products!$A$2:$D$1000, 4, FALSE)</f>
        <v>Sport-100 Helmet, Red</v>
      </c>
    </row>
    <row r="6432" spans="1:17" x14ac:dyDescent="0.25">
      <c r="A6432" s="2">
        <v>37987</v>
      </c>
      <c r="B6432" s="1" t="s">
        <v>1704</v>
      </c>
      <c r="C6432">
        <v>214</v>
      </c>
      <c r="D6432">
        <v>14932</v>
      </c>
      <c r="E6432">
        <v>7</v>
      </c>
      <c r="F6432">
        <v>2</v>
      </c>
      <c r="G6432">
        <v>1</v>
      </c>
      <c r="H6432" s="2">
        <v>43101</v>
      </c>
      <c r="I6432" t="str">
        <f>VLOOKUP(Sales[[#This Row],[TerritoryKey]], Territories[], 2, FALSE)</f>
        <v>France</v>
      </c>
      <c r="J6432">
        <f>_xlfn.XLOOKUP(Sales[[#This Row],[ProductKey]], Products!$A:$A, Products!$J:$J)</f>
        <v>13.0863</v>
      </c>
      <c r="K6432">
        <f>_xlfn.XLOOKUP(Sales[[#This Row],[ProductKey]], Products!$A:$A, Products!$K:$K)</f>
        <v>34.99</v>
      </c>
      <c r="L6432" s="1">
        <f>Sales[[#This Row],[ProductPrice]]*Sales[[#This Row],[OrderQuantity]]</f>
        <v>34.99</v>
      </c>
      <c r="M6432" s="1">
        <f>Sales[[#This Row],[OrderQuantity]]</f>
        <v>1</v>
      </c>
      <c r="N6432" s="1">
        <f>1</f>
        <v>1</v>
      </c>
      <c r="O6432" s="1">
        <f>Sales[[#This Row],[TotalSales]]-Sales[[#This Row],[TotalCost]]</f>
        <v>21.903700000000001</v>
      </c>
      <c r="P6432" s="1">
        <f>Sales[[#This Row],[ProductCost]]*Sales[[#This Row],[OrderQuantity]]</f>
        <v>13.0863</v>
      </c>
      <c r="Q6432" s="1" t="str">
        <f>VLOOKUP(Sales[[#This Row],[ProductKey]], Products!$A$2:$D$1000, 4, FALSE)</f>
        <v>Sport-100 Helmet, Red</v>
      </c>
    </row>
    <row r="6433" spans="1:17" x14ac:dyDescent="0.25">
      <c r="A6433" s="2">
        <v>37753</v>
      </c>
      <c r="B6433" s="1" t="s">
        <v>1724</v>
      </c>
      <c r="C6433">
        <v>214</v>
      </c>
      <c r="D6433">
        <v>24187</v>
      </c>
      <c r="E6433">
        <v>10</v>
      </c>
      <c r="F6433">
        <v>2</v>
      </c>
      <c r="G6433">
        <v>1</v>
      </c>
      <c r="H6433" s="2">
        <v>42867</v>
      </c>
      <c r="I6433" t="str">
        <f>VLOOKUP(Sales[[#This Row],[TerritoryKey]], Territories[], 2, FALSE)</f>
        <v>United Kingdom</v>
      </c>
      <c r="J6433">
        <f>_xlfn.XLOOKUP(Sales[[#This Row],[ProductKey]], Products!$A:$A, Products!$J:$J)</f>
        <v>13.0863</v>
      </c>
      <c r="K6433">
        <f>_xlfn.XLOOKUP(Sales[[#This Row],[ProductKey]], Products!$A:$A, Products!$K:$K)</f>
        <v>34.99</v>
      </c>
      <c r="L6433" s="1">
        <f>Sales[[#This Row],[ProductPrice]]*Sales[[#This Row],[OrderQuantity]]</f>
        <v>34.99</v>
      </c>
      <c r="M6433" s="1">
        <f>Sales[[#This Row],[OrderQuantity]]</f>
        <v>1</v>
      </c>
      <c r="N6433" s="1">
        <f>1</f>
        <v>1</v>
      </c>
      <c r="O6433" s="1">
        <f>Sales[[#This Row],[TotalSales]]-Sales[[#This Row],[TotalCost]]</f>
        <v>21.903700000000001</v>
      </c>
      <c r="P6433" s="1">
        <f>Sales[[#This Row],[ProductCost]]*Sales[[#This Row],[OrderQuantity]]</f>
        <v>13.0863</v>
      </c>
      <c r="Q6433" s="1" t="str">
        <f>VLOOKUP(Sales[[#This Row],[ProductKey]], Products!$A$2:$D$1000, 4, FALSE)</f>
        <v>Sport-100 Helmet, Red</v>
      </c>
    </row>
    <row r="6434" spans="1:17" x14ac:dyDescent="0.25">
      <c r="A6434" s="2">
        <v>38078</v>
      </c>
      <c r="B6434" s="1" t="s">
        <v>1728</v>
      </c>
      <c r="C6434">
        <v>214</v>
      </c>
      <c r="D6434">
        <v>15051</v>
      </c>
      <c r="E6434">
        <v>10</v>
      </c>
      <c r="F6434">
        <v>2</v>
      </c>
      <c r="G6434">
        <v>1</v>
      </c>
      <c r="H6434" s="2">
        <v>43191</v>
      </c>
      <c r="I6434" t="str">
        <f>VLOOKUP(Sales[[#This Row],[TerritoryKey]], Territories[], 2, FALSE)</f>
        <v>United Kingdom</v>
      </c>
      <c r="J6434">
        <f>_xlfn.XLOOKUP(Sales[[#This Row],[ProductKey]], Products!$A:$A, Products!$J:$J)</f>
        <v>13.0863</v>
      </c>
      <c r="K6434">
        <f>_xlfn.XLOOKUP(Sales[[#This Row],[ProductKey]], Products!$A:$A, Products!$K:$K)</f>
        <v>34.99</v>
      </c>
      <c r="L6434" s="1">
        <f>Sales[[#This Row],[ProductPrice]]*Sales[[#This Row],[OrderQuantity]]</f>
        <v>34.99</v>
      </c>
      <c r="M6434" s="1">
        <f>Sales[[#This Row],[OrderQuantity]]</f>
        <v>1</v>
      </c>
      <c r="N6434" s="1">
        <f>1</f>
        <v>1</v>
      </c>
      <c r="O6434" s="1">
        <f>Sales[[#This Row],[TotalSales]]-Sales[[#This Row],[TotalCost]]</f>
        <v>21.903700000000001</v>
      </c>
      <c r="P6434" s="1">
        <f>Sales[[#This Row],[ProductCost]]*Sales[[#This Row],[OrderQuantity]]</f>
        <v>13.0863</v>
      </c>
      <c r="Q6434" s="1" t="str">
        <f>VLOOKUP(Sales[[#This Row],[ProductKey]], Products!$A$2:$D$1000, 4, FALSE)</f>
        <v>Sport-100 Helmet, Red</v>
      </c>
    </row>
    <row r="6435" spans="1:17" x14ac:dyDescent="0.25">
      <c r="A6435" s="2">
        <v>37664</v>
      </c>
      <c r="B6435" s="1" t="s">
        <v>1802</v>
      </c>
      <c r="C6435">
        <v>214</v>
      </c>
      <c r="D6435">
        <v>19988</v>
      </c>
      <c r="E6435">
        <v>6</v>
      </c>
      <c r="F6435">
        <v>2</v>
      </c>
      <c r="G6435">
        <v>1</v>
      </c>
      <c r="H6435" s="2">
        <v>42778</v>
      </c>
      <c r="I6435" t="str">
        <f>VLOOKUP(Sales[[#This Row],[TerritoryKey]], Territories[], 2, FALSE)</f>
        <v>Canada</v>
      </c>
      <c r="J6435">
        <f>_xlfn.XLOOKUP(Sales[[#This Row],[ProductKey]], Products!$A:$A, Products!$J:$J)</f>
        <v>13.0863</v>
      </c>
      <c r="K6435">
        <f>_xlfn.XLOOKUP(Sales[[#This Row],[ProductKey]], Products!$A:$A, Products!$K:$K)</f>
        <v>34.99</v>
      </c>
      <c r="L6435" s="1">
        <f>Sales[[#This Row],[ProductPrice]]*Sales[[#This Row],[OrderQuantity]]</f>
        <v>34.99</v>
      </c>
      <c r="M6435" s="1">
        <f>Sales[[#This Row],[OrderQuantity]]</f>
        <v>1</v>
      </c>
      <c r="N6435" s="1">
        <f>1</f>
        <v>1</v>
      </c>
      <c r="O6435" s="1">
        <f>Sales[[#This Row],[TotalSales]]-Sales[[#This Row],[TotalCost]]</f>
        <v>21.903700000000001</v>
      </c>
      <c r="P6435" s="1">
        <f>Sales[[#This Row],[ProductCost]]*Sales[[#This Row],[OrderQuantity]]</f>
        <v>13.0863</v>
      </c>
      <c r="Q6435" s="1" t="str">
        <f>VLOOKUP(Sales[[#This Row],[ProductKey]], Products!$A$2:$D$1000, 4, FALSE)</f>
        <v>Sport-100 Helmet, Red</v>
      </c>
    </row>
    <row r="6436" spans="1:17" x14ac:dyDescent="0.25">
      <c r="A6436" s="2">
        <v>38261</v>
      </c>
      <c r="B6436" s="1" t="s">
        <v>1807</v>
      </c>
      <c r="C6436">
        <v>214</v>
      </c>
      <c r="D6436">
        <v>21287</v>
      </c>
      <c r="E6436">
        <v>4</v>
      </c>
      <c r="F6436">
        <v>2</v>
      </c>
      <c r="G6436">
        <v>1</v>
      </c>
      <c r="H6436" s="2">
        <v>43374</v>
      </c>
      <c r="I6436" t="str">
        <f>VLOOKUP(Sales[[#This Row],[TerritoryKey]], Territories[], 2, FALSE)</f>
        <v>Southwest</v>
      </c>
      <c r="J6436">
        <f>_xlfn.XLOOKUP(Sales[[#This Row],[ProductKey]], Products!$A:$A, Products!$J:$J)</f>
        <v>13.0863</v>
      </c>
      <c r="K6436">
        <f>_xlfn.XLOOKUP(Sales[[#This Row],[ProductKey]], Products!$A:$A, Products!$K:$K)</f>
        <v>34.99</v>
      </c>
      <c r="L6436" s="1">
        <f>Sales[[#This Row],[ProductPrice]]*Sales[[#This Row],[OrderQuantity]]</f>
        <v>34.99</v>
      </c>
      <c r="M6436" s="1">
        <f>Sales[[#This Row],[OrderQuantity]]</f>
        <v>1</v>
      </c>
      <c r="N6436" s="1">
        <f>1</f>
        <v>1</v>
      </c>
      <c r="O6436" s="1">
        <f>Sales[[#This Row],[TotalSales]]-Sales[[#This Row],[TotalCost]]</f>
        <v>21.903700000000001</v>
      </c>
      <c r="P6436" s="1">
        <f>Sales[[#This Row],[ProductCost]]*Sales[[#This Row],[OrderQuantity]]</f>
        <v>13.0863</v>
      </c>
      <c r="Q6436" s="1" t="str">
        <f>VLOOKUP(Sales[[#This Row],[ProductKey]], Products!$A$2:$D$1000, 4, FALSE)</f>
        <v>Sport-100 Helmet, Red</v>
      </c>
    </row>
    <row r="6437" spans="1:17" x14ac:dyDescent="0.25">
      <c r="A6437" s="2">
        <v>37905</v>
      </c>
      <c r="B6437" s="1" t="s">
        <v>1808</v>
      </c>
      <c r="C6437">
        <v>214</v>
      </c>
      <c r="D6437">
        <v>25498</v>
      </c>
      <c r="E6437">
        <v>8</v>
      </c>
      <c r="F6437">
        <v>2</v>
      </c>
      <c r="G6437">
        <v>1</v>
      </c>
      <c r="H6437" s="2">
        <v>43019</v>
      </c>
      <c r="I6437" t="str">
        <f>VLOOKUP(Sales[[#This Row],[TerritoryKey]], Territories[], 2, FALSE)</f>
        <v>Germany</v>
      </c>
      <c r="J6437">
        <f>_xlfn.XLOOKUP(Sales[[#This Row],[ProductKey]], Products!$A:$A, Products!$J:$J)</f>
        <v>13.0863</v>
      </c>
      <c r="K6437">
        <f>_xlfn.XLOOKUP(Sales[[#This Row],[ProductKey]], Products!$A:$A, Products!$K:$K)</f>
        <v>34.99</v>
      </c>
      <c r="L6437" s="1">
        <f>Sales[[#This Row],[ProductPrice]]*Sales[[#This Row],[OrderQuantity]]</f>
        <v>34.99</v>
      </c>
      <c r="M6437" s="1">
        <f>Sales[[#This Row],[OrderQuantity]]</f>
        <v>1</v>
      </c>
      <c r="N6437" s="1">
        <f>1</f>
        <v>1</v>
      </c>
      <c r="O6437" s="1">
        <f>Sales[[#This Row],[TotalSales]]-Sales[[#This Row],[TotalCost]]</f>
        <v>21.903700000000001</v>
      </c>
      <c r="P6437" s="1">
        <f>Sales[[#This Row],[ProductCost]]*Sales[[#This Row],[OrderQuantity]]</f>
        <v>13.0863</v>
      </c>
      <c r="Q6437" s="1" t="str">
        <f>VLOOKUP(Sales[[#This Row],[ProductKey]], Products!$A$2:$D$1000, 4, FALSE)</f>
        <v>Sport-100 Helmet, Red</v>
      </c>
    </row>
    <row r="6438" spans="1:17" x14ac:dyDescent="0.25">
      <c r="A6438" s="2">
        <v>37752</v>
      </c>
      <c r="B6438" s="1" t="s">
        <v>1842</v>
      </c>
      <c r="C6438">
        <v>214</v>
      </c>
      <c r="D6438">
        <v>17943</v>
      </c>
      <c r="E6438">
        <v>10</v>
      </c>
      <c r="F6438">
        <v>2</v>
      </c>
      <c r="G6438">
        <v>1</v>
      </c>
      <c r="H6438" s="2">
        <v>42866</v>
      </c>
      <c r="I6438" t="str">
        <f>VLOOKUP(Sales[[#This Row],[TerritoryKey]], Territories[], 2, FALSE)</f>
        <v>United Kingdom</v>
      </c>
      <c r="J6438">
        <f>_xlfn.XLOOKUP(Sales[[#This Row],[ProductKey]], Products!$A:$A, Products!$J:$J)</f>
        <v>13.0863</v>
      </c>
      <c r="K6438">
        <f>_xlfn.XLOOKUP(Sales[[#This Row],[ProductKey]], Products!$A:$A, Products!$K:$K)</f>
        <v>34.99</v>
      </c>
      <c r="L6438" s="1">
        <f>Sales[[#This Row],[ProductPrice]]*Sales[[#This Row],[OrderQuantity]]</f>
        <v>34.99</v>
      </c>
      <c r="M6438" s="1">
        <f>Sales[[#This Row],[OrderQuantity]]</f>
        <v>1</v>
      </c>
      <c r="N6438" s="1">
        <f>1</f>
        <v>1</v>
      </c>
      <c r="O6438" s="1">
        <f>Sales[[#This Row],[TotalSales]]-Sales[[#This Row],[TotalCost]]</f>
        <v>21.903700000000001</v>
      </c>
      <c r="P6438" s="1">
        <f>Sales[[#This Row],[ProductCost]]*Sales[[#This Row],[OrderQuantity]]</f>
        <v>13.0863</v>
      </c>
      <c r="Q6438" s="1" t="str">
        <f>VLOOKUP(Sales[[#This Row],[ProductKey]], Products!$A$2:$D$1000, 4, FALSE)</f>
        <v>Sport-100 Helmet, Red</v>
      </c>
    </row>
    <row r="6439" spans="1:17" x14ac:dyDescent="0.25">
      <c r="A6439" s="2">
        <v>37691</v>
      </c>
      <c r="B6439" s="1" t="s">
        <v>1844</v>
      </c>
      <c r="C6439">
        <v>214</v>
      </c>
      <c r="D6439">
        <v>20522</v>
      </c>
      <c r="E6439">
        <v>4</v>
      </c>
      <c r="F6439">
        <v>2</v>
      </c>
      <c r="G6439">
        <v>1</v>
      </c>
      <c r="H6439" s="2">
        <v>42805</v>
      </c>
      <c r="I6439" t="str">
        <f>VLOOKUP(Sales[[#This Row],[TerritoryKey]], Territories[], 2, FALSE)</f>
        <v>Southwest</v>
      </c>
      <c r="J6439">
        <f>_xlfn.XLOOKUP(Sales[[#This Row],[ProductKey]], Products!$A:$A, Products!$J:$J)</f>
        <v>13.0863</v>
      </c>
      <c r="K6439">
        <f>_xlfn.XLOOKUP(Sales[[#This Row],[ProductKey]], Products!$A:$A, Products!$K:$K)</f>
        <v>34.99</v>
      </c>
      <c r="L6439" s="1">
        <f>Sales[[#This Row],[ProductPrice]]*Sales[[#This Row],[OrderQuantity]]</f>
        <v>34.99</v>
      </c>
      <c r="M6439" s="1">
        <f>Sales[[#This Row],[OrderQuantity]]</f>
        <v>1</v>
      </c>
      <c r="N6439" s="1">
        <f>1</f>
        <v>1</v>
      </c>
      <c r="O6439" s="1">
        <f>Sales[[#This Row],[TotalSales]]-Sales[[#This Row],[TotalCost]]</f>
        <v>21.903700000000001</v>
      </c>
      <c r="P6439" s="1">
        <f>Sales[[#This Row],[ProductCost]]*Sales[[#This Row],[OrderQuantity]]</f>
        <v>13.0863</v>
      </c>
      <c r="Q6439" s="1" t="str">
        <f>VLOOKUP(Sales[[#This Row],[ProductKey]], Products!$A$2:$D$1000, 4, FALSE)</f>
        <v>Sport-100 Helmet, Red</v>
      </c>
    </row>
    <row r="6440" spans="1:17" x14ac:dyDescent="0.25">
      <c r="A6440" s="2">
        <v>37691</v>
      </c>
      <c r="B6440" s="1" t="s">
        <v>1856</v>
      </c>
      <c r="C6440">
        <v>214</v>
      </c>
      <c r="D6440">
        <v>15702</v>
      </c>
      <c r="E6440">
        <v>10</v>
      </c>
      <c r="F6440">
        <v>2</v>
      </c>
      <c r="G6440">
        <v>1</v>
      </c>
      <c r="H6440" s="2">
        <v>42805</v>
      </c>
      <c r="I6440" t="str">
        <f>VLOOKUP(Sales[[#This Row],[TerritoryKey]], Territories[], 2, FALSE)</f>
        <v>United Kingdom</v>
      </c>
      <c r="J6440">
        <f>_xlfn.XLOOKUP(Sales[[#This Row],[ProductKey]], Products!$A:$A, Products!$J:$J)</f>
        <v>13.0863</v>
      </c>
      <c r="K6440">
        <f>_xlfn.XLOOKUP(Sales[[#This Row],[ProductKey]], Products!$A:$A, Products!$K:$K)</f>
        <v>34.99</v>
      </c>
      <c r="L6440" s="1">
        <f>Sales[[#This Row],[ProductPrice]]*Sales[[#This Row],[OrderQuantity]]</f>
        <v>34.99</v>
      </c>
      <c r="M6440" s="1">
        <f>Sales[[#This Row],[OrderQuantity]]</f>
        <v>1</v>
      </c>
      <c r="N6440" s="1">
        <f>1</f>
        <v>1</v>
      </c>
      <c r="O6440" s="1">
        <f>Sales[[#This Row],[TotalSales]]-Sales[[#This Row],[TotalCost]]</f>
        <v>21.903700000000001</v>
      </c>
      <c r="P6440" s="1">
        <f>Sales[[#This Row],[ProductCost]]*Sales[[#This Row],[OrderQuantity]]</f>
        <v>13.0863</v>
      </c>
      <c r="Q6440" s="1" t="str">
        <f>VLOOKUP(Sales[[#This Row],[ProductKey]], Products!$A$2:$D$1000, 4, FALSE)</f>
        <v>Sport-100 Helmet, Red</v>
      </c>
    </row>
    <row r="6441" spans="1:17" x14ac:dyDescent="0.25">
      <c r="A6441" s="2">
        <v>37936</v>
      </c>
      <c r="B6441" s="1" t="s">
        <v>1899</v>
      </c>
      <c r="C6441">
        <v>214</v>
      </c>
      <c r="D6441">
        <v>25523</v>
      </c>
      <c r="E6441">
        <v>10</v>
      </c>
      <c r="F6441">
        <v>2</v>
      </c>
      <c r="G6441">
        <v>1</v>
      </c>
      <c r="H6441" s="2">
        <v>43050</v>
      </c>
      <c r="I6441" t="str">
        <f>VLOOKUP(Sales[[#This Row],[TerritoryKey]], Territories[], 2, FALSE)</f>
        <v>United Kingdom</v>
      </c>
      <c r="J6441">
        <f>_xlfn.XLOOKUP(Sales[[#This Row],[ProductKey]], Products!$A:$A, Products!$J:$J)</f>
        <v>13.0863</v>
      </c>
      <c r="K6441">
        <f>_xlfn.XLOOKUP(Sales[[#This Row],[ProductKey]], Products!$A:$A, Products!$K:$K)</f>
        <v>34.99</v>
      </c>
      <c r="L6441" s="1">
        <f>Sales[[#This Row],[ProductPrice]]*Sales[[#This Row],[OrderQuantity]]</f>
        <v>34.99</v>
      </c>
      <c r="M6441" s="1">
        <f>Sales[[#This Row],[OrderQuantity]]</f>
        <v>1</v>
      </c>
      <c r="N6441" s="1">
        <f>1</f>
        <v>1</v>
      </c>
      <c r="O6441" s="1">
        <f>Sales[[#This Row],[TotalSales]]-Sales[[#This Row],[TotalCost]]</f>
        <v>21.903700000000001</v>
      </c>
      <c r="P6441" s="1">
        <f>Sales[[#This Row],[ProductCost]]*Sales[[#This Row],[OrderQuantity]]</f>
        <v>13.0863</v>
      </c>
      <c r="Q6441" s="1" t="str">
        <f>VLOOKUP(Sales[[#This Row],[ProductKey]], Products!$A$2:$D$1000, 4, FALSE)</f>
        <v>Sport-100 Helmet, Red</v>
      </c>
    </row>
    <row r="6442" spans="1:17" x14ac:dyDescent="0.25">
      <c r="A6442" s="2">
        <v>38261</v>
      </c>
      <c r="B6442" s="1" t="s">
        <v>1910</v>
      </c>
      <c r="C6442">
        <v>214</v>
      </c>
      <c r="D6442">
        <v>16831</v>
      </c>
      <c r="E6442">
        <v>10</v>
      </c>
      <c r="F6442">
        <v>2</v>
      </c>
      <c r="G6442">
        <v>1</v>
      </c>
      <c r="H6442" s="2">
        <v>43374</v>
      </c>
      <c r="I6442" t="str">
        <f>VLOOKUP(Sales[[#This Row],[TerritoryKey]], Territories[], 2, FALSE)</f>
        <v>United Kingdom</v>
      </c>
      <c r="J6442">
        <f>_xlfn.XLOOKUP(Sales[[#This Row],[ProductKey]], Products!$A:$A, Products!$J:$J)</f>
        <v>13.0863</v>
      </c>
      <c r="K6442">
        <f>_xlfn.XLOOKUP(Sales[[#This Row],[ProductKey]], Products!$A:$A, Products!$K:$K)</f>
        <v>34.99</v>
      </c>
      <c r="L6442" s="1">
        <f>Sales[[#This Row],[ProductPrice]]*Sales[[#This Row],[OrderQuantity]]</f>
        <v>34.99</v>
      </c>
      <c r="M6442" s="1">
        <f>Sales[[#This Row],[OrderQuantity]]</f>
        <v>1</v>
      </c>
      <c r="N6442" s="1">
        <f>1</f>
        <v>1</v>
      </c>
      <c r="O6442" s="1">
        <f>Sales[[#This Row],[TotalSales]]-Sales[[#This Row],[TotalCost]]</f>
        <v>21.903700000000001</v>
      </c>
      <c r="P6442" s="1">
        <f>Sales[[#This Row],[ProductCost]]*Sales[[#This Row],[OrderQuantity]]</f>
        <v>13.0863</v>
      </c>
      <c r="Q6442" s="1" t="str">
        <f>VLOOKUP(Sales[[#This Row],[ProductKey]], Products!$A$2:$D$1000, 4, FALSE)</f>
        <v>Sport-100 Helmet, Red</v>
      </c>
    </row>
    <row r="6443" spans="1:17" x14ac:dyDescent="0.25">
      <c r="A6443" s="2">
        <v>37691</v>
      </c>
      <c r="B6443" s="1" t="s">
        <v>1913</v>
      </c>
      <c r="C6443">
        <v>214</v>
      </c>
      <c r="D6443">
        <v>27812</v>
      </c>
      <c r="E6443">
        <v>7</v>
      </c>
      <c r="F6443">
        <v>2</v>
      </c>
      <c r="G6443">
        <v>1</v>
      </c>
      <c r="H6443" s="2">
        <v>42805</v>
      </c>
      <c r="I6443" t="str">
        <f>VLOOKUP(Sales[[#This Row],[TerritoryKey]], Territories[], 2, FALSE)</f>
        <v>France</v>
      </c>
      <c r="J6443">
        <f>_xlfn.XLOOKUP(Sales[[#This Row],[ProductKey]], Products!$A:$A, Products!$J:$J)</f>
        <v>13.0863</v>
      </c>
      <c r="K6443">
        <f>_xlfn.XLOOKUP(Sales[[#This Row],[ProductKey]], Products!$A:$A, Products!$K:$K)</f>
        <v>34.99</v>
      </c>
      <c r="L6443" s="1">
        <f>Sales[[#This Row],[ProductPrice]]*Sales[[#This Row],[OrderQuantity]]</f>
        <v>34.99</v>
      </c>
      <c r="M6443" s="1">
        <f>Sales[[#This Row],[OrderQuantity]]</f>
        <v>1</v>
      </c>
      <c r="N6443" s="1">
        <f>1</f>
        <v>1</v>
      </c>
      <c r="O6443" s="1">
        <f>Sales[[#This Row],[TotalSales]]-Sales[[#This Row],[TotalCost]]</f>
        <v>21.903700000000001</v>
      </c>
      <c r="P6443" s="1">
        <f>Sales[[#This Row],[ProductCost]]*Sales[[#This Row],[OrderQuantity]]</f>
        <v>13.0863</v>
      </c>
      <c r="Q6443" s="1" t="str">
        <f>VLOOKUP(Sales[[#This Row],[ProductKey]], Products!$A$2:$D$1000, 4, FALSE)</f>
        <v>Sport-100 Helmet, Red</v>
      </c>
    </row>
    <row r="6444" spans="1:17" x14ac:dyDescent="0.25">
      <c r="A6444" s="2">
        <v>37936</v>
      </c>
      <c r="B6444" s="1" t="s">
        <v>1986</v>
      </c>
      <c r="C6444">
        <v>214</v>
      </c>
      <c r="D6444">
        <v>26970</v>
      </c>
      <c r="E6444">
        <v>10</v>
      </c>
      <c r="F6444">
        <v>2</v>
      </c>
      <c r="G6444">
        <v>1</v>
      </c>
      <c r="H6444" s="2">
        <v>43050</v>
      </c>
      <c r="I6444" t="str">
        <f>VLOOKUP(Sales[[#This Row],[TerritoryKey]], Territories[], 2, FALSE)</f>
        <v>United Kingdom</v>
      </c>
      <c r="J6444">
        <f>_xlfn.XLOOKUP(Sales[[#This Row],[ProductKey]], Products!$A:$A, Products!$J:$J)</f>
        <v>13.0863</v>
      </c>
      <c r="K6444">
        <f>_xlfn.XLOOKUP(Sales[[#This Row],[ProductKey]], Products!$A:$A, Products!$K:$K)</f>
        <v>34.99</v>
      </c>
      <c r="L6444" s="1">
        <f>Sales[[#This Row],[ProductPrice]]*Sales[[#This Row],[OrderQuantity]]</f>
        <v>34.99</v>
      </c>
      <c r="M6444" s="1">
        <f>Sales[[#This Row],[OrderQuantity]]</f>
        <v>1</v>
      </c>
      <c r="N6444" s="1">
        <f>1</f>
        <v>1</v>
      </c>
      <c r="O6444" s="1">
        <f>Sales[[#This Row],[TotalSales]]-Sales[[#This Row],[TotalCost]]</f>
        <v>21.903700000000001</v>
      </c>
      <c r="P6444" s="1">
        <f>Sales[[#This Row],[ProductCost]]*Sales[[#This Row],[OrderQuantity]]</f>
        <v>13.0863</v>
      </c>
      <c r="Q6444" s="1" t="str">
        <f>VLOOKUP(Sales[[#This Row],[ProductKey]], Products!$A$2:$D$1000, 4, FALSE)</f>
        <v>Sport-100 Helmet, Red</v>
      </c>
    </row>
    <row r="6445" spans="1:17" x14ac:dyDescent="0.25">
      <c r="A6445" s="2">
        <v>38079</v>
      </c>
      <c r="B6445" s="1" t="s">
        <v>2051</v>
      </c>
      <c r="C6445">
        <v>214</v>
      </c>
      <c r="D6445">
        <v>15118</v>
      </c>
      <c r="E6445">
        <v>10</v>
      </c>
      <c r="F6445">
        <v>2</v>
      </c>
      <c r="G6445">
        <v>1</v>
      </c>
      <c r="H6445" s="2">
        <v>43192</v>
      </c>
      <c r="I6445" t="str">
        <f>VLOOKUP(Sales[[#This Row],[TerritoryKey]], Territories[], 2, FALSE)</f>
        <v>United Kingdom</v>
      </c>
      <c r="J6445">
        <f>_xlfn.XLOOKUP(Sales[[#This Row],[ProductKey]], Products!$A:$A, Products!$J:$J)</f>
        <v>13.0863</v>
      </c>
      <c r="K6445">
        <f>_xlfn.XLOOKUP(Sales[[#This Row],[ProductKey]], Products!$A:$A, Products!$K:$K)</f>
        <v>34.99</v>
      </c>
      <c r="L6445" s="1">
        <f>Sales[[#This Row],[ProductPrice]]*Sales[[#This Row],[OrderQuantity]]</f>
        <v>34.99</v>
      </c>
      <c r="M6445" s="1">
        <f>Sales[[#This Row],[OrderQuantity]]</f>
        <v>1</v>
      </c>
      <c r="N6445" s="1">
        <f>1</f>
        <v>1</v>
      </c>
      <c r="O6445" s="1">
        <f>Sales[[#This Row],[TotalSales]]-Sales[[#This Row],[TotalCost]]</f>
        <v>21.903700000000001</v>
      </c>
      <c r="P6445" s="1">
        <f>Sales[[#This Row],[ProductCost]]*Sales[[#This Row],[OrderQuantity]]</f>
        <v>13.0863</v>
      </c>
      <c r="Q6445" s="1" t="str">
        <f>VLOOKUP(Sales[[#This Row],[ProductKey]], Products!$A$2:$D$1000, 4, FALSE)</f>
        <v>Sport-100 Helmet, Red</v>
      </c>
    </row>
    <row r="6446" spans="1:17" x14ac:dyDescent="0.25">
      <c r="A6446" s="2">
        <v>38231</v>
      </c>
      <c r="B6446" s="1" t="s">
        <v>2077</v>
      </c>
      <c r="C6446">
        <v>214</v>
      </c>
      <c r="D6446">
        <v>19648</v>
      </c>
      <c r="E6446">
        <v>6</v>
      </c>
      <c r="F6446">
        <v>2</v>
      </c>
      <c r="G6446">
        <v>1</v>
      </c>
      <c r="H6446" s="2">
        <v>43344</v>
      </c>
      <c r="I6446" t="str">
        <f>VLOOKUP(Sales[[#This Row],[TerritoryKey]], Territories[], 2, FALSE)</f>
        <v>Canada</v>
      </c>
      <c r="J6446">
        <f>_xlfn.XLOOKUP(Sales[[#This Row],[ProductKey]], Products!$A:$A, Products!$J:$J)</f>
        <v>13.0863</v>
      </c>
      <c r="K6446">
        <f>_xlfn.XLOOKUP(Sales[[#This Row],[ProductKey]], Products!$A:$A, Products!$K:$K)</f>
        <v>34.99</v>
      </c>
      <c r="L6446" s="1">
        <f>Sales[[#This Row],[ProductPrice]]*Sales[[#This Row],[OrderQuantity]]</f>
        <v>34.99</v>
      </c>
      <c r="M6446" s="1">
        <f>Sales[[#This Row],[OrderQuantity]]</f>
        <v>1</v>
      </c>
      <c r="N6446" s="1">
        <f>1</f>
        <v>1</v>
      </c>
      <c r="O6446" s="1">
        <f>Sales[[#This Row],[TotalSales]]-Sales[[#This Row],[TotalCost]]</f>
        <v>21.903700000000001</v>
      </c>
      <c r="P6446" s="1">
        <f>Sales[[#This Row],[ProductCost]]*Sales[[#This Row],[OrderQuantity]]</f>
        <v>13.0863</v>
      </c>
      <c r="Q6446" s="1" t="str">
        <f>VLOOKUP(Sales[[#This Row],[ProductKey]], Products!$A$2:$D$1000, 4, FALSE)</f>
        <v>Sport-100 Helmet, Red</v>
      </c>
    </row>
    <row r="6447" spans="1:17" x14ac:dyDescent="0.25">
      <c r="A6447" s="2">
        <v>38018</v>
      </c>
      <c r="B6447" s="1" t="s">
        <v>2081</v>
      </c>
      <c r="C6447">
        <v>214</v>
      </c>
      <c r="D6447">
        <v>14571</v>
      </c>
      <c r="E6447">
        <v>4</v>
      </c>
      <c r="F6447">
        <v>2</v>
      </c>
      <c r="G6447">
        <v>1</v>
      </c>
      <c r="H6447" s="2">
        <v>43132</v>
      </c>
      <c r="I6447" t="str">
        <f>VLOOKUP(Sales[[#This Row],[TerritoryKey]], Territories[], 2, FALSE)</f>
        <v>Southwest</v>
      </c>
      <c r="J6447">
        <f>_xlfn.XLOOKUP(Sales[[#This Row],[ProductKey]], Products!$A:$A, Products!$J:$J)</f>
        <v>13.0863</v>
      </c>
      <c r="K6447">
        <f>_xlfn.XLOOKUP(Sales[[#This Row],[ProductKey]], Products!$A:$A, Products!$K:$K)</f>
        <v>34.99</v>
      </c>
      <c r="L6447" s="1">
        <f>Sales[[#This Row],[ProductPrice]]*Sales[[#This Row],[OrderQuantity]]</f>
        <v>34.99</v>
      </c>
      <c r="M6447" s="1">
        <f>Sales[[#This Row],[OrderQuantity]]</f>
        <v>1</v>
      </c>
      <c r="N6447" s="1">
        <f>1</f>
        <v>1</v>
      </c>
      <c r="O6447" s="1">
        <f>Sales[[#This Row],[TotalSales]]-Sales[[#This Row],[TotalCost]]</f>
        <v>21.903700000000001</v>
      </c>
      <c r="P6447" s="1">
        <f>Sales[[#This Row],[ProductCost]]*Sales[[#This Row],[OrderQuantity]]</f>
        <v>13.0863</v>
      </c>
      <c r="Q6447" s="1" t="str">
        <f>VLOOKUP(Sales[[#This Row],[ProductKey]], Products!$A$2:$D$1000, 4, FALSE)</f>
        <v>Sport-100 Helmet, Red</v>
      </c>
    </row>
    <row r="6448" spans="1:17" x14ac:dyDescent="0.25">
      <c r="A6448" s="2">
        <v>37936</v>
      </c>
      <c r="B6448" s="1" t="s">
        <v>2106</v>
      </c>
      <c r="C6448">
        <v>214</v>
      </c>
      <c r="D6448">
        <v>17181</v>
      </c>
      <c r="E6448">
        <v>8</v>
      </c>
      <c r="F6448">
        <v>2</v>
      </c>
      <c r="G6448">
        <v>1</v>
      </c>
      <c r="H6448" s="2">
        <v>43050</v>
      </c>
      <c r="I6448" t="str">
        <f>VLOOKUP(Sales[[#This Row],[TerritoryKey]], Territories[], 2, FALSE)</f>
        <v>Germany</v>
      </c>
      <c r="J6448">
        <f>_xlfn.XLOOKUP(Sales[[#This Row],[ProductKey]], Products!$A:$A, Products!$J:$J)</f>
        <v>13.0863</v>
      </c>
      <c r="K6448">
        <f>_xlfn.XLOOKUP(Sales[[#This Row],[ProductKey]], Products!$A:$A, Products!$K:$K)</f>
        <v>34.99</v>
      </c>
      <c r="L6448" s="1">
        <f>Sales[[#This Row],[ProductPrice]]*Sales[[#This Row],[OrderQuantity]]</f>
        <v>34.99</v>
      </c>
      <c r="M6448" s="1">
        <f>Sales[[#This Row],[OrderQuantity]]</f>
        <v>1</v>
      </c>
      <c r="N6448" s="1">
        <f>1</f>
        <v>1</v>
      </c>
      <c r="O6448" s="1">
        <f>Sales[[#This Row],[TotalSales]]-Sales[[#This Row],[TotalCost]]</f>
        <v>21.903700000000001</v>
      </c>
      <c r="P6448" s="1">
        <f>Sales[[#This Row],[ProductCost]]*Sales[[#This Row],[OrderQuantity]]</f>
        <v>13.0863</v>
      </c>
      <c r="Q6448" s="1" t="str">
        <f>VLOOKUP(Sales[[#This Row],[ProductKey]], Products!$A$2:$D$1000, 4, FALSE)</f>
        <v>Sport-100 Helmet, Red</v>
      </c>
    </row>
    <row r="6449" spans="1:17" x14ac:dyDescent="0.25">
      <c r="A6449" s="2">
        <v>37663</v>
      </c>
      <c r="B6449" s="1" t="s">
        <v>2148</v>
      </c>
      <c r="C6449">
        <v>214</v>
      </c>
      <c r="D6449">
        <v>25613</v>
      </c>
      <c r="E6449">
        <v>7</v>
      </c>
      <c r="F6449">
        <v>2</v>
      </c>
      <c r="G6449">
        <v>1</v>
      </c>
      <c r="H6449" s="2">
        <v>42777</v>
      </c>
      <c r="I6449" t="str">
        <f>VLOOKUP(Sales[[#This Row],[TerritoryKey]], Territories[], 2, FALSE)</f>
        <v>France</v>
      </c>
      <c r="J6449">
        <f>_xlfn.XLOOKUP(Sales[[#This Row],[ProductKey]], Products!$A:$A, Products!$J:$J)</f>
        <v>13.0863</v>
      </c>
      <c r="K6449">
        <f>_xlfn.XLOOKUP(Sales[[#This Row],[ProductKey]], Products!$A:$A, Products!$K:$K)</f>
        <v>34.99</v>
      </c>
      <c r="L6449" s="1">
        <f>Sales[[#This Row],[ProductPrice]]*Sales[[#This Row],[OrderQuantity]]</f>
        <v>34.99</v>
      </c>
      <c r="M6449" s="1">
        <f>Sales[[#This Row],[OrderQuantity]]</f>
        <v>1</v>
      </c>
      <c r="N6449" s="1">
        <f>1</f>
        <v>1</v>
      </c>
      <c r="O6449" s="1">
        <f>Sales[[#This Row],[TotalSales]]-Sales[[#This Row],[TotalCost]]</f>
        <v>21.903700000000001</v>
      </c>
      <c r="P6449" s="1">
        <f>Sales[[#This Row],[ProductCost]]*Sales[[#This Row],[OrderQuantity]]</f>
        <v>13.0863</v>
      </c>
      <c r="Q6449" s="1" t="str">
        <f>VLOOKUP(Sales[[#This Row],[ProductKey]], Products!$A$2:$D$1000, 4, FALSE)</f>
        <v>Sport-100 Helmet, Red</v>
      </c>
    </row>
    <row r="6450" spans="1:17" x14ac:dyDescent="0.25">
      <c r="A6450" s="2">
        <v>37875</v>
      </c>
      <c r="B6450" s="1" t="s">
        <v>2195</v>
      </c>
      <c r="C6450">
        <v>214</v>
      </c>
      <c r="D6450">
        <v>25821</v>
      </c>
      <c r="E6450">
        <v>9</v>
      </c>
      <c r="F6450">
        <v>2</v>
      </c>
      <c r="G6450">
        <v>1</v>
      </c>
      <c r="H6450" s="2">
        <v>42989</v>
      </c>
      <c r="I6450" t="str">
        <f>VLOOKUP(Sales[[#This Row],[TerritoryKey]], Territories[], 2, FALSE)</f>
        <v>Australia</v>
      </c>
      <c r="J6450">
        <f>_xlfn.XLOOKUP(Sales[[#This Row],[ProductKey]], Products!$A:$A, Products!$J:$J)</f>
        <v>13.0863</v>
      </c>
      <c r="K6450">
        <f>_xlfn.XLOOKUP(Sales[[#This Row],[ProductKey]], Products!$A:$A, Products!$K:$K)</f>
        <v>34.99</v>
      </c>
      <c r="L6450" s="1">
        <f>Sales[[#This Row],[ProductPrice]]*Sales[[#This Row],[OrderQuantity]]</f>
        <v>34.99</v>
      </c>
      <c r="M6450" s="1">
        <f>Sales[[#This Row],[OrderQuantity]]</f>
        <v>1</v>
      </c>
      <c r="N6450" s="1">
        <f>1</f>
        <v>1</v>
      </c>
      <c r="O6450" s="1">
        <f>Sales[[#This Row],[TotalSales]]-Sales[[#This Row],[TotalCost]]</f>
        <v>21.903700000000001</v>
      </c>
      <c r="P6450" s="1">
        <f>Sales[[#This Row],[ProductCost]]*Sales[[#This Row],[OrderQuantity]]</f>
        <v>13.0863</v>
      </c>
      <c r="Q6450" s="1" t="str">
        <f>VLOOKUP(Sales[[#This Row],[ProductKey]], Products!$A$2:$D$1000, 4, FALSE)</f>
        <v>Sport-100 Helmet, Red</v>
      </c>
    </row>
    <row r="6451" spans="1:17" x14ac:dyDescent="0.25">
      <c r="A6451" s="2">
        <v>38108</v>
      </c>
      <c r="B6451" s="1" t="s">
        <v>2206</v>
      </c>
      <c r="C6451">
        <v>214</v>
      </c>
      <c r="D6451">
        <v>28029</v>
      </c>
      <c r="E6451">
        <v>4</v>
      </c>
      <c r="F6451">
        <v>2</v>
      </c>
      <c r="G6451">
        <v>1</v>
      </c>
      <c r="H6451" s="2">
        <v>43221</v>
      </c>
      <c r="I6451" t="str">
        <f>VLOOKUP(Sales[[#This Row],[TerritoryKey]], Territories[], 2, FALSE)</f>
        <v>Southwest</v>
      </c>
      <c r="J6451">
        <f>_xlfn.XLOOKUP(Sales[[#This Row],[ProductKey]], Products!$A:$A, Products!$J:$J)</f>
        <v>13.0863</v>
      </c>
      <c r="K6451">
        <f>_xlfn.XLOOKUP(Sales[[#This Row],[ProductKey]], Products!$A:$A, Products!$K:$K)</f>
        <v>34.99</v>
      </c>
      <c r="L6451" s="1">
        <f>Sales[[#This Row],[ProductPrice]]*Sales[[#This Row],[OrderQuantity]]</f>
        <v>34.99</v>
      </c>
      <c r="M6451" s="1">
        <f>Sales[[#This Row],[OrderQuantity]]</f>
        <v>1</v>
      </c>
      <c r="N6451" s="1">
        <f>1</f>
        <v>1</v>
      </c>
      <c r="O6451" s="1">
        <f>Sales[[#This Row],[TotalSales]]-Sales[[#This Row],[TotalCost]]</f>
        <v>21.903700000000001</v>
      </c>
      <c r="P6451" s="1">
        <f>Sales[[#This Row],[ProductCost]]*Sales[[#This Row],[OrderQuantity]]</f>
        <v>13.0863</v>
      </c>
      <c r="Q6451" s="1" t="str">
        <f>VLOOKUP(Sales[[#This Row],[ProductKey]], Products!$A$2:$D$1000, 4, FALSE)</f>
        <v>Sport-100 Helmet, Red</v>
      </c>
    </row>
    <row r="6452" spans="1:17" x14ac:dyDescent="0.25">
      <c r="A6452" s="2">
        <v>38139</v>
      </c>
      <c r="B6452" s="1" t="s">
        <v>2217</v>
      </c>
      <c r="C6452">
        <v>214</v>
      </c>
      <c r="D6452">
        <v>21139</v>
      </c>
      <c r="E6452">
        <v>1</v>
      </c>
      <c r="F6452">
        <v>2</v>
      </c>
      <c r="G6452">
        <v>1</v>
      </c>
      <c r="H6452" s="2">
        <v>43252</v>
      </c>
      <c r="I6452" t="str">
        <f>VLOOKUP(Sales[[#This Row],[TerritoryKey]], Territories[], 2, FALSE)</f>
        <v>Northwest</v>
      </c>
      <c r="J6452">
        <f>_xlfn.XLOOKUP(Sales[[#This Row],[ProductKey]], Products!$A:$A, Products!$J:$J)</f>
        <v>13.0863</v>
      </c>
      <c r="K6452">
        <f>_xlfn.XLOOKUP(Sales[[#This Row],[ProductKey]], Products!$A:$A, Products!$K:$K)</f>
        <v>34.99</v>
      </c>
      <c r="L6452" s="1">
        <f>Sales[[#This Row],[ProductPrice]]*Sales[[#This Row],[OrderQuantity]]</f>
        <v>34.99</v>
      </c>
      <c r="M6452" s="1">
        <f>Sales[[#This Row],[OrderQuantity]]</f>
        <v>1</v>
      </c>
      <c r="N6452" s="1">
        <f>1</f>
        <v>1</v>
      </c>
      <c r="O6452" s="1">
        <f>Sales[[#This Row],[TotalSales]]-Sales[[#This Row],[TotalCost]]</f>
        <v>21.903700000000001</v>
      </c>
      <c r="P6452" s="1">
        <f>Sales[[#This Row],[ProductCost]]*Sales[[#This Row],[OrderQuantity]]</f>
        <v>13.0863</v>
      </c>
      <c r="Q6452" s="1" t="str">
        <f>VLOOKUP(Sales[[#This Row],[ProductKey]], Products!$A$2:$D$1000, 4, FALSE)</f>
        <v>Sport-100 Helmet, Red</v>
      </c>
    </row>
    <row r="6453" spans="1:17" x14ac:dyDescent="0.25">
      <c r="A6453" s="2">
        <v>38108</v>
      </c>
      <c r="B6453" s="1" t="s">
        <v>2232</v>
      </c>
      <c r="C6453">
        <v>214</v>
      </c>
      <c r="D6453">
        <v>27123</v>
      </c>
      <c r="E6453">
        <v>7</v>
      </c>
      <c r="F6453">
        <v>2</v>
      </c>
      <c r="G6453">
        <v>1</v>
      </c>
      <c r="H6453" s="2">
        <v>43221</v>
      </c>
      <c r="I6453" t="str">
        <f>VLOOKUP(Sales[[#This Row],[TerritoryKey]], Territories[], 2, FALSE)</f>
        <v>France</v>
      </c>
      <c r="J6453">
        <f>_xlfn.XLOOKUP(Sales[[#This Row],[ProductKey]], Products!$A:$A, Products!$J:$J)</f>
        <v>13.0863</v>
      </c>
      <c r="K6453">
        <f>_xlfn.XLOOKUP(Sales[[#This Row],[ProductKey]], Products!$A:$A, Products!$K:$K)</f>
        <v>34.99</v>
      </c>
      <c r="L6453" s="1">
        <f>Sales[[#This Row],[ProductPrice]]*Sales[[#This Row],[OrderQuantity]]</f>
        <v>34.99</v>
      </c>
      <c r="M6453" s="1">
        <f>Sales[[#This Row],[OrderQuantity]]</f>
        <v>1</v>
      </c>
      <c r="N6453" s="1">
        <f>1</f>
        <v>1</v>
      </c>
      <c r="O6453" s="1">
        <f>Sales[[#This Row],[TotalSales]]-Sales[[#This Row],[TotalCost]]</f>
        <v>21.903700000000001</v>
      </c>
      <c r="P6453" s="1">
        <f>Sales[[#This Row],[ProductCost]]*Sales[[#This Row],[OrderQuantity]]</f>
        <v>13.0863</v>
      </c>
      <c r="Q6453" s="1" t="str">
        <f>VLOOKUP(Sales[[#This Row],[ProductKey]], Products!$A$2:$D$1000, 4, FALSE)</f>
        <v>Sport-100 Helmet, Red</v>
      </c>
    </row>
    <row r="6454" spans="1:17" x14ac:dyDescent="0.25">
      <c r="A6454" s="2">
        <v>37783</v>
      </c>
      <c r="B6454" s="1" t="s">
        <v>2300</v>
      </c>
      <c r="C6454">
        <v>214</v>
      </c>
      <c r="D6454">
        <v>26083</v>
      </c>
      <c r="E6454">
        <v>4</v>
      </c>
      <c r="F6454">
        <v>2</v>
      </c>
      <c r="G6454">
        <v>1</v>
      </c>
      <c r="H6454" s="2">
        <v>42897</v>
      </c>
      <c r="I6454" t="str">
        <f>VLOOKUP(Sales[[#This Row],[TerritoryKey]], Territories[], 2, FALSE)</f>
        <v>Southwest</v>
      </c>
      <c r="J6454">
        <f>_xlfn.XLOOKUP(Sales[[#This Row],[ProductKey]], Products!$A:$A, Products!$J:$J)</f>
        <v>13.0863</v>
      </c>
      <c r="K6454">
        <f>_xlfn.XLOOKUP(Sales[[#This Row],[ProductKey]], Products!$A:$A, Products!$K:$K)</f>
        <v>34.99</v>
      </c>
      <c r="L6454" s="1">
        <f>Sales[[#This Row],[ProductPrice]]*Sales[[#This Row],[OrderQuantity]]</f>
        <v>34.99</v>
      </c>
      <c r="M6454" s="1">
        <f>Sales[[#This Row],[OrderQuantity]]</f>
        <v>1</v>
      </c>
      <c r="N6454" s="1">
        <f>1</f>
        <v>1</v>
      </c>
      <c r="O6454" s="1">
        <f>Sales[[#This Row],[TotalSales]]-Sales[[#This Row],[TotalCost]]</f>
        <v>21.903700000000001</v>
      </c>
      <c r="P6454" s="1">
        <f>Sales[[#This Row],[ProductCost]]*Sales[[#This Row],[OrderQuantity]]</f>
        <v>13.0863</v>
      </c>
      <c r="Q6454" s="1" t="str">
        <f>VLOOKUP(Sales[[#This Row],[ProductKey]], Products!$A$2:$D$1000, 4, FALSE)</f>
        <v>Sport-100 Helmet, Red</v>
      </c>
    </row>
    <row r="6455" spans="1:17" x14ac:dyDescent="0.25">
      <c r="A6455" s="2">
        <v>38108</v>
      </c>
      <c r="B6455" s="1" t="s">
        <v>2328</v>
      </c>
      <c r="C6455">
        <v>214</v>
      </c>
      <c r="D6455">
        <v>24761</v>
      </c>
      <c r="E6455">
        <v>4</v>
      </c>
      <c r="F6455">
        <v>2</v>
      </c>
      <c r="G6455">
        <v>1</v>
      </c>
      <c r="H6455" s="2">
        <v>43221</v>
      </c>
      <c r="I6455" t="str">
        <f>VLOOKUP(Sales[[#This Row],[TerritoryKey]], Territories[], 2, FALSE)</f>
        <v>Southwest</v>
      </c>
      <c r="J6455">
        <f>_xlfn.XLOOKUP(Sales[[#This Row],[ProductKey]], Products!$A:$A, Products!$J:$J)</f>
        <v>13.0863</v>
      </c>
      <c r="K6455">
        <f>_xlfn.XLOOKUP(Sales[[#This Row],[ProductKey]], Products!$A:$A, Products!$K:$K)</f>
        <v>34.99</v>
      </c>
      <c r="L6455" s="1">
        <f>Sales[[#This Row],[ProductPrice]]*Sales[[#This Row],[OrderQuantity]]</f>
        <v>34.99</v>
      </c>
      <c r="M6455" s="1">
        <f>Sales[[#This Row],[OrderQuantity]]</f>
        <v>1</v>
      </c>
      <c r="N6455" s="1">
        <f>1</f>
        <v>1</v>
      </c>
      <c r="O6455" s="1">
        <f>Sales[[#This Row],[TotalSales]]-Sales[[#This Row],[TotalCost]]</f>
        <v>21.903700000000001</v>
      </c>
      <c r="P6455" s="1">
        <f>Sales[[#This Row],[ProductCost]]*Sales[[#This Row],[OrderQuantity]]</f>
        <v>13.0863</v>
      </c>
      <c r="Q6455" s="1" t="str">
        <f>VLOOKUP(Sales[[#This Row],[ProductKey]], Products!$A$2:$D$1000, 4, FALSE)</f>
        <v>Sport-100 Helmet, Red</v>
      </c>
    </row>
    <row r="6456" spans="1:17" x14ac:dyDescent="0.25">
      <c r="A6456" s="2">
        <v>38262</v>
      </c>
      <c r="B6456" s="1" t="s">
        <v>2337</v>
      </c>
      <c r="C6456">
        <v>214</v>
      </c>
      <c r="D6456">
        <v>25518</v>
      </c>
      <c r="E6456">
        <v>7</v>
      </c>
      <c r="F6456">
        <v>2</v>
      </c>
      <c r="G6456">
        <v>1</v>
      </c>
      <c r="H6456" s="2">
        <v>43375</v>
      </c>
      <c r="I6456" t="str">
        <f>VLOOKUP(Sales[[#This Row],[TerritoryKey]], Territories[], 2, FALSE)</f>
        <v>France</v>
      </c>
      <c r="J6456">
        <f>_xlfn.XLOOKUP(Sales[[#This Row],[ProductKey]], Products!$A:$A, Products!$J:$J)</f>
        <v>13.0863</v>
      </c>
      <c r="K6456">
        <f>_xlfn.XLOOKUP(Sales[[#This Row],[ProductKey]], Products!$A:$A, Products!$K:$K)</f>
        <v>34.99</v>
      </c>
      <c r="L6456" s="1">
        <f>Sales[[#This Row],[ProductPrice]]*Sales[[#This Row],[OrderQuantity]]</f>
        <v>34.99</v>
      </c>
      <c r="M6456" s="1">
        <f>Sales[[#This Row],[OrderQuantity]]</f>
        <v>1</v>
      </c>
      <c r="N6456" s="1">
        <f>1</f>
        <v>1</v>
      </c>
      <c r="O6456" s="1">
        <f>Sales[[#This Row],[TotalSales]]-Sales[[#This Row],[TotalCost]]</f>
        <v>21.903700000000001</v>
      </c>
      <c r="P6456" s="1">
        <f>Sales[[#This Row],[ProductCost]]*Sales[[#This Row],[OrderQuantity]]</f>
        <v>13.0863</v>
      </c>
      <c r="Q6456" s="1" t="str">
        <f>VLOOKUP(Sales[[#This Row],[ProductKey]], Products!$A$2:$D$1000, 4, FALSE)</f>
        <v>Sport-100 Helmet, Red</v>
      </c>
    </row>
    <row r="6457" spans="1:17" x14ac:dyDescent="0.25">
      <c r="A6457" s="2">
        <v>37813</v>
      </c>
      <c r="B6457" s="1" t="s">
        <v>2434</v>
      </c>
      <c r="C6457">
        <v>214</v>
      </c>
      <c r="D6457">
        <v>24709</v>
      </c>
      <c r="E6457">
        <v>7</v>
      </c>
      <c r="F6457">
        <v>2</v>
      </c>
      <c r="G6457">
        <v>1</v>
      </c>
      <c r="H6457" s="2">
        <v>42927</v>
      </c>
      <c r="I6457" t="str">
        <f>VLOOKUP(Sales[[#This Row],[TerritoryKey]], Territories[], 2, FALSE)</f>
        <v>France</v>
      </c>
      <c r="J6457">
        <f>_xlfn.XLOOKUP(Sales[[#This Row],[ProductKey]], Products!$A:$A, Products!$J:$J)</f>
        <v>13.0863</v>
      </c>
      <c r="K6457">
        <f>_xlfn.XLOOKUP(Sales[[#This Row],[ProductKey]], Products!$A:$A, Products!$K:$K)</f>
        <v>34.99</v>
      </c>
      <c r="L6457" s="1">
        <f>Sales[[#This Row],[ProductPrice]]*Sales[[#This Row],[OrderQuantity]]</f>
        <v>34.99</v>
      </c>
      <c r="M6457" s="1">
        <f>Sales[[#This Row],[OrderQuantity]]</f>
        <v>1</v>
      </c>
      <c r="N6457" s="1">
        <f>1</f>
        <v>1</v>
      </c>
      <c r="O6457" s="1">
        <f>Sales[[#This Row],[TotalSales]]-Sales[[#This Row],[TotalCost]]</f>
        <v>21.903700000000001</v>
      </c>
      <c r="P6457" s="1">
        <f>Sales[[#This Row],[ProductCost]]*Sales[[#This Row],[OrderQuantity]]</f>
        <v>13.0863</v>
      </c>
      <c r="Q6457" s="1" t="str">
        <f>VLOOKUP(Sales[[#This Row],[ProductKey]], Products!$A$2:$D$1000, 4, FALSE)</f>
        <v>Sport-100 Helmet, Red</v>
      </c>
    </row>
    <row r="6458" spans="1:17" x14ac:dyDescent="0.25">
      <c r="A6458" s="2">
        <v>37753</v>
      </c>
      <c r="B6458" s="1" t="s">
        <v>2442</v>
      </c>
      <c r="C6458">
        <v>214</v>
      </c>
      <c r="D6458">
        <v>28704</v>
      </c>
      <c r="E6458">
        <v>10</v>
      </c>
      <c r="F6458">
        <v>2</v>
      </c>
      <c r="G6458">
        <v>1</v>
      </c>
      <c r="H6458" s="2">
        <v>42867</v>
      </c>
      <c r="I6458" t="str">
        <f>VLOOKUP(Sales[[#This Row],[TerritoryKey]], Territories[], 2, FALSE)</f>
        <v>United Kingdom</v>
      </c>
      <c r="J6458">
        <f>_xlfn.XLOOKUP(Sales[[#This Row],[ProductKey]], Products!$A:$A, Products!$J:$J)</f>
        <v>13.0863</v>
      </c>
      <c r="K6458">
        <f>_xlfn.XLOOKUP(Sales[[#This Row],[ProductKey]], Products!$A:$A, Products!$K:$K)</f>
        <v>34.99</v>
      </c>
      <c r="L6458" s="1">
        <f>Sales[[#This Row],[ProductPrice]]*Sales[[#This Row],[OrderQuantity]]</f>
        <v>34.99</v>
      </c>
      <c r="M6458" s="1">
        <f>Sales[[#This Row],[OrderQuantity]]</f>
        <v>1</v>
      </c>
      <c r="N6458" s="1">
        <f>1</f>
        <v>1</v>
      </c>
      <c r="O6458" s="1">
        <f>Sales[[#This Row],[TotalSales]]-Sales[[#This Row],[TotalCost]]</f>
        <v>21.903700000000001</v>
      </c>
      <c r="P6458" s="1">
        <f>Sales[[#This Row],[ProductCost]]*Sales[[#This Row],[OrderQuantity]]</f>
        <v>13.0863</v>
      </c>
      <c r="Q6458" s="1" t="str">
        <f>VLOOKUP(Sales[[#This Row],[ProductKey]], Products!$A$2:$D$1000, 4, FALSE)</f>
        <v>Sport-100 Helmet, Red</v>
      </c>
    </row>
    <row r="6459" spans="1:17" x14ac:dyDescent="0.25">
      <c r="A6459" s="2">
        <v>37633</v>
      </c>
      <c r="B6459" s="1" t="s">
        <v>2448</v>
      </c>
      <c r="C6459">
        <v>214</v>
      </c>
      <c r="D6459">
        <v>18276</v>
      </c>
      <c r="E6459">
        <v>9</v>
      </c>
      <c r="F6459">
        <v>2</v>
      </c>
      <c r="G6459">
        <v>1</v>
      </c>
      <c r="H6459" s="2">
        <v>42747</v>
      </c>
      <c r="I6459" t="str">
        <f>VLOOKUP(Sales[[#This Row],[TerritoryKey]], Territories[], 2, FALSE)</f>
        <v>Australia</v>
      </c>
      <c r="J6459">
        <f>_xlfn.XLOOKUP(Sales[[#This Row],[ProductKey]], Products!$A:$A, Products!$J:$J)</f>
        <v>13.0863</v>
      </c>
      <c r="K6459">
        <f>_xlfn.XLOOKUP(Sales[[#This Row],[ProductKey]], Products!$A:$A, Products!$K:$K)</f>
        <v>34.99</v>
      </c>
      <c r="L6459" s="1">
        <f>Sales[[#This Row],[ProductPrice]]*Sales[[#This Row],[OrderQuantity]]</f>
        <v>34.99</v>
      </c>
      <c r="M6459" s="1">
        <f>Sales[[#This Row],[OrderQuantity]]</f>
        <v>1</v>
      </c>
      <c r="N6459" s="1">
        <f>1</f>
        <v>1</v>
      </c>
      <c r="O6459" s="1">
        <f>Sales[[#This Row],[TotalSales]]-Sales[[#This Row],[TotalCost]]</f>
        <v>21.903700000000001</v>
      </c>
      <c r="P6459" s="1">
        <f>Sales[[#This Row],[ProductCost]]*Sales[[#This Row],[OrderQuantity]]</f>
        <v>13.0863</v>
      </c>
      <c r="Q6459" s="1" t="str">
        <f>VLOOKUP(Sales[[#This Row],[ProductKey]], Products!$A$2:$D$1000, 4, FALSE)</f>
        <v>Sport-100 Helmet, Red</v>
      </c>
    </row>
    <row r="6460" spans="1:17" x14ac:dyDescent="0.25">
      <c r="A6460" s="2">
        <v>37844</v>
      </c>
      <c r="B6460" s="1" t="s">
        <v>2456</v>
      </c>
      <c r="C6460">
        <v>214</v>
      </c>
      <c r="D6460">
        <v>20964</v>
      </c>
      <c r="E6460">
        <v>7</v>
      </c>
      <c r="F6460">
        <v>2</v>
      </c>
      <c r="G6460">
        <v>1</v>
      </c>
      <c r="H6460" s="2">
        <v>42958</v>
      </c>
      <c r="I6460" t="str">
        <f>VLOOKUP(Sales[[#This Row],[TerritoryKey]], Territories[], 2, FALSE)</f>
        <v>France</v>
      </c>
      <c r="J6460">
        <f>_xlfn.XLOOKUP(Sales[[#This Row],[ProductKey]], Products!$A:$A, Products!$J:$J)</f>
        <v>13.0863</v>
      </c>
      <c r="K6460">
        <f>_xlfn.XLOOKUP(Sales[[#This Row],[ProductKey]], Products!$A:$A, Products!$K:$K)</f>
        <v>34.99</v>
      </c>
      <c r="L6460" s="1">
        <f>Sales[[#This Row],[ProductPrice]]*Sales[[#This Row],[OrderQuantity]]</f>
        <v>34.99</v>
      </c>
      <c r="M6460" s="1">
        <f>Sales[[#This Row],[OrderQuantity]]</f>
        <v>1</v>
      </c>
      <c r="N6460" s="1">
        <f>1</f>
        <v>1</v>
      </c>
      <c r="O6460" s="1">
        <f>Sales[[#This Row],[TotalSales]]-Sales[[#This Row],[TotalCost]]</f>
        <v>21.903700000000001</v>
      </c>
      <c r="P6460" s="1">
        <f>Sales[[#This Row],[ProductCost]]*Sales[[#This Row],[OrderQuantity]]</f>
        <v>13.0863</v>
      </c>
      <c r="Q6460" s="1" t="str">
        <f>VLOOKUP(Sales[[#This Row],[ProductKey]], Products!$A$2:$D$1000, 4, FALSE)</f>
        <v>Sport-100 Helmet, Red</v>
      </c>
    </row>
    <row r="6461" spans="1:17" x14ac:dyDescent="0.25">
      <c r="A6461" s="2">
        <v>38078</v>
      </c>
      <c r="B6461" s="1" t="s">
        <v>2489</v>
      </c>
      <c r="C6461">
        <v>214</v>
      </c>
      <c r="D6461">
        <v>16994</v>
      </c>
      <c r="E6461">
        <v>4</v>
      </c>
      <c r="F6461">
        <v>2</v>
      </c>
      <c r="G6461">
        <v>1</v>
      </c>
      <c r="H6461" s="2">
        <v>43191</v>
      </c>
      <c r="I6461" t="str">
        <f>VLOOKUP(Sales[[#This Row],[TerritoryKey]], Territories[], 2, FALSE)</f>
        <v>Southwest</v>
      </c>
      <c r="J6461">
        <f>_xlfn.XLOOKUP(Sales[[#This Row],[ProductKey]], Products!$A:$A, Products!$J:$J)</f>
        <v>13.0863</v>
      </c>
      <c r="K6461">
        <f>_xlfn.XLOOKUP(Sales[[#This Row],[ProductKey]], Products!$A:$A, Products!$K:$K)</f>
        <v>34.99</v>
      </c>
      <c r="L6461" s="1">
        <f>Sales[[#This Row],[ProductPrice]]*Sales[[#This Row],[OrderQuantity]]</f>
        <v>34.99</v>
      </c>
      <c r="M6461" s="1">
        <f>Sales[[#This Row],[OrderQuantity]]</f>
        <v>1</v>
      </c>
      <c r="N6461" s="1">
        <f>1</f>
        <v>1</v>
      </c>
      <c r="O6461" s="1">
        <f>Sales[[#This Row],[TotalSales]]-Sales[[#This Row],[TotalCost]]</f>
        <v>21.903700000000001</v>
      </c>
      <c r="P6461" s="1">
        <f>Sales[[#This Row],[ProductCost]]*Sales[[#This Row],[OrderQuantity]]</f>
        <v>13.0863</v>
      </c>
      <c r="Q6461" s="1" t="str">
        <f>VLOOKUP(Sales[[#This Row],[ProductKey]], Products!$A$2:$D$1000, 4, FALSE)</f>
        <v>Sport-100 Helmet, Red</v>
      </c>
    </row>
    <row r="6462" spans="1:17" x14ac:dyDescent="0.25">
      <c r="A6462" s="2">
        <v>38262</v>
      </c>
      <c r="B6462" s="1" t="s">
        <v>2507</v>
      </c>
      <c r="C6462">
        <v>214</v>
      </c>
      <c r="D6462">
        <v>23952</v>
      </c>
      <c r="E6462">
        <v>8</v>
      </c>
      <c r="F6462">
        <v>2</v>
      </c>
      <c r="G6462">
        <v>1</v>
      </c>
      <c r="H6462" s="2">
        <v>43375</v>
      </c>
      <c r="I6462" t="str">
        <f>VLOOKUP(Sales[[#This Row],[TerritoryKey]], Territories[], 2, FALSE)</f>
        <v>Germany</v>
      </c>
      <c r="J6462">
        <f>_xlfn.XLOOKUP(Sales[[#This Row],[ProductKey]], Products!$A:$A, Products!$J:$J)</f>
        <v>13.0863</v>
      </c>
      <c r="K6462">
        <f>_xlfn.XLOOKUP(Sales[[#This Row],[ProductKey]], Products!$A:$A, Products!$K:$K)</f>
        <v>34.99</v>
      </c>
      <c r="L6462" s="1">
        <f>Sales[[#This Row],[ProductPrice]]*Sales[[#This Row],[OrderQuantity]]</f>
        <v>34.99</v>
      </c>
      <c r="M6462" s="1">
        <f>Sales[[#This Row],[OrderQuantity]]</f>
        <v>1</v>
      </c>
      <c r="N6462" s="1">
        <f>1</f>
        <v>1</v>
      </c>
      <c r="O6462" s="1">
        <f>Sales[[#This Row],[TotalSales]]-Sales[[#This Row],[TotalCost]]</f>
        <v>21.903700000000001</v>
      </c>
      <c r="P6462" s="1">
        <f>Sales[[#This Row],[ProductCost]]*Sales[[#This Row],[OrderQuantity]]</f>
        <v>13.0863</v>
      </c>
      <c r="Q6462" s="1" t="str">
        <f>VLOOKUP(Sales[[#This Row],[ProductKey]], Products!$A$2:$D$1000, 4, FALSE)</f>
        <v>Sport-100 Helmet, Red</v>
      </c>
    </row>
    <row r="6463" spans="1:17" x14ac:dyDescent="0.25">
      <c r="A6463" s="2">
        <v>38047</v>
      </c>
      <c r="B6463" s="1" t="s">
        <v>2508</v>
      </c>
      <c r="C6463">
        <v>214</v>
      </c>
      <c r="D6463">
        <v>26602</v>
      </c>
      <c r="E6463">
        <v>4</v>
      </c>
      <c r="F6463">
        <v>2</v>
      </c>
      <c r="G6463">
        <v>1</v>
      </c>
      <c r="H6463" s="2">
        <v>43160</v>
      </c>
      <c r="I6463" t="str">
        <f>VLOOKUP(Sales[[#This Row],[TerritoryKey]], Territories[], 2, FALSE)</f>
        <v>Southwest</v>
      </c>
      <c r="J6463">
        <f>_xlfn.XLOOKUP(Sales[[#This Row],[ProductKey]], Products!$A:$A, Products!$J:$J)</f>
        <v>13.0863</v>
      </c>
      <c r="K6463">
        <f>_xlfn.XLOOKUP(Sales[[#This Row],[ProductKey]], Products!$A:$A, Products!$K:$K)</f>
        <v>34.99</v>
      </c>
      <c r="L6463" s="1">
        <f>Sales[[#This Row],[ProductPrice]]*Sales[[#This Row],[OrderQuantity]]</f>
        <v>34.99</v>
      </c>
      <c r="M6463" s="1">
        <f>Sales[[#This Row],[OrderQuantity]]</f>
        <v>1</v>
      </c>
      <c r="N6463" s="1">
        <f>1</f>
        <v>1</v>
      </c>
      <c r="O6463" s="1">
        <f>Sales[[#This Row],[TotalSales]]-Sales[[#This Row],[TotalCost]]</f>
        <v>21.903700000000001</v>
      </c>
      <c r="P6463" s="1">
        <f>Sales[[#This Row],[ProductCost]]*Sales[[#This Row],[OrderQuantity]]</f>
        <v>13.0863</v>
      </c>
      <c r="Q6463" s="1" t="str">
        <f>VLOOKUP(Sales[[#This Row],[ProductKey]], Products!$A$2:$D$1000, 4, FALSE)</f>
        <v>Sport-100 Helmet, Red</v>
      </c>
    </row>
    <row r="6464" spans="1:17" x14ac:dyDescent="0.25">
      <c r="A6464" s="2">
        <v>37664</v>
      </c>
      <c r="B6464" s="1" t="s">
        <v>2518</v>
      </c>
      <c r="C6464">
        <v>214</v>
      </c>
      <c r="D6464">
        <v>27683</v>
      </c>
      <c r="E6464">
        <v>1</v>
      </c>
      <c r="F6464">
        <v>2</v>
      </c>
      <c r="G6464">
        <v>1</v>
      </c>
      <c r="H6464" s="2">
        <v>42778</v>
      </c>
      <c r="I6464" t="str">
        <f>VLOOKUP(Sales[[#This Row],[TerritoryKey]], Territories[], 2, FALSE)</f>
        <v>Northwest</v>
      </c>
      <c r="J6464">
        <f>_xlfn.XLOOKUP(Sales[[#This Row],[ProductKey]], Products!$A:$A, Products!$J:$J)</f>
        <v>13.0863</v>
      </c>
      <c r="K6464">
        <f>_xlfn.XLOOKUP(Sales[[#This Row],[ProductKey]], Products!$A:$A, Products!$K:$K)</f>
        <v>34.99</v>
      </c>
      <c r="L6464" s="1">
        <f>Sales[[#This Row],[ProductPrice]]*Sales[[#This Row],[OrderQuantity]]</f>
        <v>34.99</v>
      </c>
      <c r="M6464" s="1">
        <f>Sales[[#This Row],[OrderQuantity]]</f>
        <v>1</v>
      </c>
      <c r="N6464" s="1">
        <f>1</f>
        <v>1</v>
      </c>
      <c r="O6464" s="1">
        <f>Sales[[#This Row],[TotalSales]]-Sales[[#This Row],[TotalCost]]</f>
        <v>21.903700000000001</v>
      </c>
      <c r="P6464" s="1">
        <f>Sales[[#This Row],[ProductCost]]*Sales[[#This Row],[OrderQuantity]]</f>
        <v>13.0863</v>
      </c>
      <c r="Q6464" s="1" t="str">
        <f>VLOOKUP(Sales[[#This Row],[ProductKey]], Products!$A$2:$D$1000, 4, FALSE)</f>
        <v>Sport-100 Helmet, Red</v>
      </c>
    </row>
    <row r="6465" spans="1:17" x14ac:dyDescent="0.25">
      <c r="A6465" s="2">
        <v>37905</v>
      </c>
      <c r="B6465" s="1" t="s">
        <v>2524</v>
      </c>
      <c r="C6465">
        <v>214</v>
      </c>
      <c r="D6465">
        <v>11237</v>
      </c>
      <c r="E6465">
        <v>8</v>
      </c>
      <c r="F6465">
        <v>2</v>
      </c>
      <c r="G6465">
        <v>1</v>
      </c>
      <c r="H6465" s="2">
        <v>43019</v>
      </c>
      <c r="I6465" t="str">
        <f>VLOOKUP(Sales[[#This Row],[TerritoryKey]], Territories[], 2, FALSE)</f>
        <v>Germany</v>
      </c>
      <c r="J6465">
        <f>_xlfn.XLOOKUP(Sales[[#This Row],[ProductKey]], Products!$A:$A, Products!$J:$J)</f>
        <v>13.0863</v>
      </c>
      <c r="K6465">
        <f>_xlfn.XLOOKUP(Sales[[#This Row],[ProductKey]], Products!$A:$A, Products!$K:$K)</f>
        <v>34.99</v>
      </c>
      <c r="L6465" s="1">
        <f>Sales[[#This Row],[ProductPrice]]*Sales[[#This Row],[OrderQuantity]]</f>
        <v>34.99</v>
      </c>
      <c r="M6465" s="1">
        <f>Sales[[#This Row],[OrderQuantity]]</f>
        <v>1</v>
      </c>
      <c r="N6465" s="1">
        <f>1</f>
        <v>1</v>
      </c>
      <c r="O6465" s="1">
        <f>Sales[[#This Row],[TotalSales]]-Sales[[#This Row],[TotalCost]]</f>
        <v>21.903700000000001</v>
      </c>
      <c r="P6465" s="1">
        <f>Sales[[#This Row],[ProductCost]]*Sales[[#This Row],[OrderQuantity]]</f>
        <v>13.0863</v>
      </c>
      <c r="Q6465" s="1" t="str">
        <f>VLOOKUP(Sales[[#This Row],[ProductKey]], Products!$A$2:$D$1000, 4, FALSE)</f>
        <v>Sport-100 Helmet, Red</v>
      </c>
    </row>
    <row r="6466" spans="1:17" x14ac:dyDescent="0.25">
      <c r="A6466" s="2">
        <v>37753</v>
      </c>
      <c r="B6466" s="1" t="s">
        <v>2598</v>
      </c>
      <c r="C6466">
        <v>214</v>
      </c>
      <c r="D6466">
        <v>16575</v>
      </c>
      <c r="E6466">
        <v>10</v>
      </c>
      <c r="F6466">
        <v>2</v>
      </c>
      <c r="G6466">
        <v>1</v>
      </c>
      <c r="H6466" s="2">
        <v>42867</v>
      </c>
      <c r="I6466" t="str">
        <f>VLOOKUP(Sales[[#This Row],[TerritoryKey]], Territories[], 2, FALSE)</f>
        <v>United Kingdom</v>
      </c>
      <c r="J6466">
        <f>_xlfn.XLOOKUP(Sales[[#This Row],[ProductKey]], Products!$A:$A, Products!$J:$J)</f>
        <v>13.0863</v>
      </c>
      <c r="K6466">
        <f>_xlfn.XLOOKUP(Sales[[#This Row],[ProductKey]], Products!$A:$A, Products!$K:$K)</f>
        <v>34.99</v>
      </c>
      <c r="L6466" s="1">
        <f>Sales[[#This Row],[ProductPrice]]*Sales[[#This Row],[OrderQuantity]]</f>
        <v>34.99</v>
      </c>
      <c r="M6466" s="1">
        <f>Sales[[#This Row],[OrderQuantity]]</f>
        <v>1</v>
      </c>
      <c r="N6466" s="1">
        <f>1</f>
        <v>1</v>
      </c>
      <c r="O6466" s="1">
        <f>Sales[[#This Row],[TotalSales]]-Sales[[#This Row],[TotalCost]]</f>
        <v>21.903700000000001</v>
      </c>
      <c r="P6466" s="1">
        <f>Sales[[#This Row],[ProductCost]]*Sales[[#This Row],[OrderQuantity]]</f>
        <v>13.0863</v>
      </c>
      <c r="Q6466" s="1" t="str">
        <f>VLOOKUP(Sales[[#This Row],[ProductKey]], Products!$A$2:$D$1000, 4, FALSE)</f>
        <v>Sport-100 Helmet, Red</v>
      </c>
    </row>
    <row r="6467" spans="1:17" x14ac:dyDescent="0.25">
      <c r="A6467" s="2">
        <v>37906</v>
      </c>
      <c r="B6467" s="1" t="s">
        <v>2599</v>
      </c>
      <c r="C6467">
        <v>214</v>
      </c>
      <c r="D6467">
        <v>23170</v>
      </c>
      <c r="E6467">
        <v>4</v>
      </c>
      <c r="F6467">
        <v>2</v>
      </c>
      <c r="G6467">
        <v>1</v>
      </c>
      <c r="H6467" s="2">
        <v>43020</v>
      </c>
      <c r="I6467" t="str">
        <f>VLOOKUP(Sales[[#This Row],[TerritoryKey]], Territories[], 2, FALSE)</f>
        <v>Southwest</v>
      </c>
      <c r="J6467">
        <f>_xlfn.XLOOKUP(Sales[[#This Row],[ProductKey]], Products!$A:$A, Products!$J:$J)</f>
        <v>13.0863</v>
      </c>
      <c r="K6467">
        <f>_xlfn.XLOOKUP(Sales[[#This Row],[ProductKey]], Products!$A:$A, Products!$K:$K)</f>
        <v>34.99</v>
      </c>
      <c r="L6467" s="1">
        <f>Sales[[#This Row],[ProductPrice]]*Sales[[#This Row],[OrderQuantity]]</f>
        <v>34.99</v>
      </c>
      <c r="M6467" s="1">
        <f>Sales[[#This Row],[OrderQuantity]]</f>
        <v>1</v>
      </c>
      <c r="N6467" s="1">
        <f>1</f>
        <v>1</v>
      </c>
      <c r="O6467" s="1">
        <f>Sales[[#This Row],[TotalSales]]-Sales[[#This Row],[TotalCost]]</f>
        <v>21.903700000000001</v>
      </c>
      <c r="P6467" s="1">
        <f>Sales[[#This Row],[ProductCost]]*Sales[[#This Row],[OrderQuantity]]</f>
        <v>13.0863</v>
      </c>
      <c r="Q6467" s="1" t="str">
        <f>VLOOKUP(Sales[[#This Row],[ProductKey]], Products!$A$2:$D$1000, 4, FALSE)</f>
        <v>Sport-100 Helmet, Red</v>
      </c>
    </row>
    <row r="6468" spans="1:17" x14ac:dyDescent="0.25">
      <c r="A6468" s="2">
        <v>38019</v>
      </c>
      <c r="B6468" s="1" t="s">
        <v>2683</v>
      </c>
      <c r="C6468">
        <v>214</v>
      </c>
      <c r="D6468">
        <v>16286</v>
      </c>
      <c r="E6468">
        <v>7</v>
      </c>
      <c r="F6468">
        <v>2</v>
      </c>
      <c r="G6468">
        <v>1</v>
      </c>
      <c r="H6468" s="2">
        <v>43133</v>
      </c>
      <c r="I6468" t="str">
        <f>VLOOKUP(Sales[[#This Row],[TerritoryKey]], Territories[], 2, FALSE)</f>
        <v>France</v>
      </c>
      <c r="J6468">
        <f>_xlfn.XLOOKUP(Sales[[#This Row],[ProductKey]], Products!$A:$A, Products!$J:$J)</f>
        <v>13.0863</v>
      </c>
      <c r="K6468">
        <f>_xlfn.XLOOKUP(Sales[[#This Row],[ProductKey]], Products!$A:$A, Products!$K:$K)</f>
        <v>34.99</v>
      </c>
      <c r="L6468" s="1">
        <f>Sales[[#This Row],[ProductPrice]]*Sales[[#This Row],[OrderQuantity]]</f>
        <v>34.99</v>
      </c>
      <c r="M6468" s="1">
        <f>Sales[[#This Row],[OrderQuantity]]</f>
        <v>1</v>
      </c>
      <c r="N6468" s="1">
        <f>1</f>
        <v>1</v>
      </c>
      <c r="O6468" s="1">
        <f>Sales[[#This Row],[TotalSales]]-Sales[[#This Row],[TotalCost]]</f>
        <v>21.903700000000001</v>
      </c>
      <c r="P6468" s="1">
        <f>Sales[[#This Row],[ProductCost]]*Sales[[#This Row],[OrderQuantity]]</f>
        <v>13.0863</v>
      </c>
      <c r="Q6468" s="1" t="str">
        <f>VLOOKUP(Sales[[#This Row],[ProductKey]], Products!$A$2:$D$1000, 4, FALSE)</f>
        <v>Sport-100 Helmet, Red</v>
      </c>
    </row>
    <row r="6469" spans="1:17" x14ac:dyDescent="0.25">
      <c r="A6469" s="2">
        <v>37845</v>
      </c>
      <c r="B6469" s="1" t="s">
        <v>2710</v>
      </c>
      <c r="C6469">
        <v>214</v>
      </c>
      <c r="D6469">
        <v>18167</v>
      </c>
      <c r="E6469">
        <v>8</v>
      </c>
      <c r="F6469">
        <v>2</v>
      </c>
      <c r="G6469">
        <v>1</v>
      </c>
      <c r="H6469" s="2">
        <v>42959</v>
      </c>
      <c r="I6469" t="str">
        <f>VLOOKUP(Sales[[#This Row],[TerritoryKey]], Territories[], 2, FALSE)</f>
        <v>Germany</v>
      </c>
      <c r="J6469">
        <f>_xlfn.XLOOKUP(Sales[[#This Row],[ProductKey]], Products!$A:$A, Products!$J:$J)</f>
        <v>13.0863</v>
      </c>
      <c r="K6469">
        <f>_xlfn.XLOOKUP(Sales[[#This Row],[ProductKey]], Products!$A:$A, Products!$K:$K)</f>
        <v>34.99</v>
      </c>
      <c r="L6469" s="1">
        <f>Sales[[#This Row],[ProductPrice]]*Sales[[#This Row],[OrderQuantity]]</f>
        <v>34.99</v>
      </c>
      <c r="M6469" s="1">
        <f>Sales[[#This Row],[OrderQuantity]]</f>
        <v>1</v>
      </c>
      <c r="N6469" s="1">
        <f>1</f>
        <v>1</v>
      </c>
      <c r="O6469" s="1">
        <f>Sales[[#This Row],[TotalSales]]-Sales[[#This Row],[TotalCost]]</f>
        <v>21.903700000000001</v>
      </c>
      <c r="P6469" s="1">
        <f>Sales[[#This Row],[ProductCost]]*Sales[[#This Row],[OrderQuantity]]</f>
        <v>13.0863</v>
      </c>
      <c r="Q6469" s="1" t="str">
        <f>VLOOKUP(Sales[[#This Row],[ProductKey]], Products!$A$2:$D$1000, 4, FALSE)</f>
        <v>Sport-100 Helmet, Red</v>
      </c>
    </row>
    <row r="6470" spans="1:17" x14ac:dyDescent="0.25">
      <c r="A6470" s="2">
        <v>37723</v>
      </c>
      <c r="B6470" s="1" t="s">
        <v>2713</v>
      </c>
      <c r="C6470">
        <v>214</v>
      </c>
      <c r="D6470">
        <v>21146</v>
      </c>
      <c r="E6470">
        <v>1</v>
      </c>
      <c r="F6470">
        <v>2</v>
      </c>
      <c r="G6470">
        <v>1</v>
      </c>
      <c r="H6470" s="2">
        <v>42837</v>
      </c>
      <c r="I6470" t="str">
        <f>VLOOKUP(Sales[[#This Row],[TerritoryKey]], Territories[], 2, FALSE)</f>
        <v>Northwest</v>
      </c>
      <c r="J6470">
        <f>_xlfn.XLOOKUP(Sales[[#This Row],[ProductKey]], Products!$A:$A, Products!$J:$J)</f>
        <v>13.0863</v>
      </c>
      <c r="K6470">
        <f>_xlfn.XLOOKUP(Sales[[#This Row],[ProductKey]], Products!$A:$A, Products!$K:$K)</f>
        <v>34.99</v>
      </c>
      <c r="L6470" s="1">
        <f>Sales[[#This Row],[ProductPrice]]*Sales[[#This Row],[OrderQuantity]]</f>
        <v>34.99</v>
      </c>
      <c r="M6470" s="1">
        <f>Sales[[#This Row],[OrderQuantity]]</f>
        <v>1</v>
      </c>
      <c r="N6470" s="1">
        <f>1</f>
        <v>1</v>
      </c>
      <c r="O6470" s="1">
        <f>Sales[[#This Row],[TotalSales]]-Sales[[#This Row],[TotalCost]]</f>
        <v>21.903700000000001</v>
      </c>
      <c r="P6470" s="1">
        <f>Sales[[#This Row],[ProductCost]]*Sales[[#This Row],[OrderQuantity]]</f>
        <v>13.0863</v>
      </c>
      <c r="Q6470" s="1" t="str">
        <f>VLOOKUP(Sales[[#This Row],[ProductKey]], Products!$A$2:$D$1000, 4, FALSE)</f>
        <v>Sport-100 Helmet, Red</v>
      </c>
    </row>
    <row r="6471" spans="1:17" x14ac:dyDescent="0.25">
      <c r="A6471" s="2">
        <v>37753</v>
      </c>
      <c r="B6471" s="1" t="s">
        <v>2764</v>
      </c>
      <c r="C6471">
        <v>214</v>
      </c>
      <c r="D6471">
        <v>17915</v>
      </c>
      <c r="E6471">
        <v>9</v>
      </c>
      <c r="F6471">
        <v>2</v>
      </c>
      <c r="G6471">
        <v>1</v>
      </c>
      <c r="H6471" s="2">
        <v>42867</v>
      </c>
      <c r="I6471" t="str">
        <f>VLOOKUP(Sales[[#This Row],[TerritoryKey]], Territories[], 2, FALSE)</f>
        <v>Australia</v>
      </c>
      <c r="J6471">
        <f>_xlfn.XLOOKUP(Sales[[#This Row],[ProductKey]], Products!$A:$A, Products!$J:$J)</f>
        <v>13.0863</v>
      </c>
      <c r="K6471">
        <f>_xlfn.XLOOKUP(Sales[[#This Row],[ProductKey]], Products!$A:$A, Products!$K:$K)</f>
        <v>34.99</v>
      </c>
      <c r="L6471" s="1">
        <f>Sales[[#This Row],[ProductPrice]]*Sales[[#This Row],[OrderQuantity]]</f>
        <v>34.99</v>
      </c>
      <c r="M6471" s="1">
        <f>Sales[[#This Row],[OrderQuantity]]</f>
        <v>1</v>
      </c>
      <c r="N6471" s="1">
        <f>1</f>
        <v>1</v>
      </c>
      <c r="O6471" s="1">
        <f>Sales[[#This Row],[TotalSales]]-Sales[[#This Row],[TotalCost]]</f>
        <v>21.903700000000001</v>
      </c>
      <c r="P6471" s="1">
        <f>Sales[[#This Row],[ProductCost]]*Sales[[#This Row],[OrderQuantity]]</f>
        <v>13.0863</v>
      </c>
      <c r="Q6471" s="1" t="str">
        <f>VLOOKUP(Sales[[#This Row],[ProductKey]], Products!$A$2:$D$1000, 4, FALSE)</f>
        <v>Sport-100 Helmet, Red</v>
      </c>
    </row>
    <row r="6472" spans="1:17" x14ac:dyDescent="0.25">
      <c r="A6472" s="2">
        <v>37753</v>
      </c>
      <c r="B6472" s="1" t="s">
        <v>2775</v>
      </c>
      <c r="C6472">
        <v>214</v>
      </c>
      <c r="D6472">
        <v>16770</v>
      </c>
      <c r="E6472">
        <v>4</v>
      </c>
      <c r="F6472">
        <v>2</v>
      </c>
      <c r="G6472">
        <v>1</v>
      </c>
      <c r="H6472" s="2">
        <v>42867</v>
      </c>
      <c r="I6472" t="str">
        <f>VLOOKUP(Sales[[#This Row],[TerritoryKey]], Territories[], 2, FALSE)</f>
        <v>Southwest</v>
      </c>
      <c r="J6472">
        <f>_xlfn.XLOOKUP(Sales[[#This Row],[ProductKey]], Products!$A:$A, Products!$J:$J)</f>
        <v>13.0863</v>
      </c>
      <c r="K6472">
        <f>_xlfn.XLOOKUP(Sales[[#This Row],[ProductKey]], Products!$A:$A, Products!$K:$K)</f>
        <v>34.99</v>
      </c>
      <c r="L6472" s="1">
        <f>Sales[[#This Row],[ProductPrice]]*Sales[[#This Row],[OrderQuantity]]</f>
        <v>34.99</v>
      </c>
      <c r="M6472" s="1">
        <f>Sales[[#This Row],[OrderQuantity]]</f>
        <v>1</v>
      </c>
      <c r="N6472" s="1">
        <f>1</f>
        <v>1</v>
      </c>
      <c r="O6472" s="1">
        <f>Sales[[#This Row],[TotalSales]]-Sales[[#This Row],[TotalCost]]</f>
        <v>21.903700000000001</v>
      </c>
      <c r="P6472" s="1">
        <f>Sales[[#This Row],[ProductCost]]*Sales[[#This Row],[OrderQuantity]]</f>
        <v>13.0863</v>
      </c>
      <c r="Q6472" s="1" t="str">
        <f>VLOOKUP(Sales[[#This Row],[ProductKey]], Products!$A$2:$D$1000, 4, FALSE)</f>
        <v>Sport-100 Helmet, Red</v>
      </c>
    </row>
    <row r="6473" spans="1:17" x14ac:dyDescent="0.25">
      <c r="A6473" s="2">
        <v>37967</v>
      </c>
      <c r="B6473" s="1" t="s">
        <v>2782</v>
      </c>
      <c r="C6473">
        <v>214</v>
      </c>
      <c r="D6473">
        <v>16498</v>
      </c>
      <c r="E6473">
        <v>1</v>
      </c>
      <c r="F6473">
        <v>2</v>
      </c>
      <c r="G6473">
        <v>1</v>
      </c>
      <c r="H6473" s="2">
        <v>43081</v>
      </c>
      <c r="I6473" t="str">
        <f>VLOOKUP(Sales[[#This Row],[TerritoryKey]], Territories[], 2, FALSE)</f>
        <v>Northwest</v>
      </c>
      <c r="J6473">
        <f>_xlfn.XLOOKUP(Sales[[#This Row],[ProductKey]], Products!$A:$A, Products!$J:$J)</f>
        <v>13.0863</v>
      </c>
      <c r="K6473">
        <f>_xlfn.XLOOKUP(Sales[[#This Row],[ProductKey]], Products!$A:$A, Products!$K:$K)</f>
        <v>34.99</v>
      </c>
      <c r="L6473" s="1">
        <f>Sales[[#This Row],[ProductPrice]]*Sales[[#This Row],[OrderQuantity]]</f>
        <v>34.99</v>
      </c>
      <c r="M6473" s="1">
        <f>Sales[[#This Row],[OrderQuantity]]</f>
        <v>1</v>
      </c>
      <c r="N6473" s="1">
        <f>1</f>
        <v>1</v>
      </c>
      <c r="O6473" s="1">
        <f>Sales[[#This Row],[TotalSales]]-Sales[[#This Row],[TotalCost]]</f>
        <v>21.903700000000001</v>
      </c>
      <c r="P6473" s="1">
        <f>Sales[[#This Row],[ProductCost]]*Sales[[#This Row],[OrderQuantity]]</f>
        <v>13.0863</v>
      </c>
      <c r="Q6473" s="1" t="str">
        <f>VLOOKUP(Sales[[#This Row],[ProductKey]], Products!$A$2:$D$1000, 4, FALSE)</f>
        <v>Sport-100 Helmet, Red</v>
      </c>
    </row>
    <row r="6474" spans="1:17" x14ac:dyDescent="0.25">
      <c r="A6474" s="2">
        <v>38323</v>
      </c>
      <c r="B6474" s="1" t="s">
        <v>2792</v>
      </c>
      <c r="C6474">
        <v>214</v>
      </c>
      <c r="D6474">
        <v>29229</v>
      </c>
      <c r="E6474">
        <v>6</v>
      </c>
      <c r="F6474">
        <v>2</v>
      </c>
      <c r="G6474">
        <v>1</v>
      </c>
      <c r="H6474" s="2">
        <v>43436</v>
      </c>
      <c r="I6474" t="str">
        <f>VLOOKUP(Sales[[#This Row],[TerritoryKey]], Territories[], 2, FALSE)</f>
        <v>Canada</v>
      </c>
      <c r="J6474">
        <f>_xlfn.XLOOKUP(Sales[[#This Row],[ProductKey]], Products!$A:$A, Products!$J:$J)</f>
        <v>13.0863</v>
      </c>
      <c r="K6474">
        <f>_xlfn.XLOOKUP(Sales[[#This Row],[ProductKey]], Products!$A:$A, Products!$K:$K)</f>
        <v>34.99</v>
      </c>
      <c r="L6474" s="1">
        <f>Sales[[#This Row],[ProductPrice]]*Sales[[#This Row],[OrderQuantity]]</f>
        <v>34.99</v>
      </c>
      <c r="M6474" s="1">
        <f>Sales[[#This Row],[OrderQuantity]]</f>
        <v>1</v>
      </c>
      <c r="N6474" s="1">
        <f>1</f>
        <v>1</v>
      </c>
      <c r="O6474" s="1">
        <f>Sales[[#This Row],[TotalSales]]-Sales[[#This Row],[TotalCost]]</f>
        <v>21.903700000000001</v>
      </c>
      <c r="P6474" s="1">
        <f>Sales[[#This Row],[ProductCost]]*Sales[[#This Row],[OrderQuantity]]</f>
        <v>13.0863</v>
      </c>
      <c r="Q6474" s="1" t="str">
        <f>VLOOKUP(Sales[[#This Row],[ProductKey]], Products!$A$2:$D$1000, 4, FALSE)</f>
        <v>Sport-100 Helmet, Red</v>
      </c>
    </row>
    <row r="6475" spans="1:17" x14ac:dyDescent="0.25">
      <c r="A6475" s="2">
        <v>37876</v>
      </c>
      <c r="B6475" s="1" t="s">
        <v>2839</v>
      </c>
      <c r="C6475">
        <v>214</v>
      </c>
      <c r="D6475">
        <v>19750</v>
      </c>
      <c r="E6475">
        <v>6</v>
      </c>
      <c r="F6475">
        <v>2</v>
      </c>
      <c r="G6475">
        <v>1</v>
      </c>
      <c r="H6475" s="2">
        <v>42990</v>
      </c>
      <c r="I6475" t="str">
        <f>VLOOKUP(Sales[[#This Row],[TerritoryKey]], Territories[], 2, FALSE)</f>
        <v>Canada</v>
      </c>
      <c r="J6475">
        <f>_xlfn.XLOOKUP(Sales[[#This Row],[ProductKey]], Products!$A:$A, Products!$J:$J)</f>
        <v>13.0863</v>
      </c>
      <c r="K6475">
        <f>_xlfn.XLOOKUP(Sales[[#This Row],[ProductKey]], Products!$A:$A, Products!$K:$K)</f>
        <v>34.99</v>
      </c>
      <c r="L6475" s="1">
        <f>Sales[[#This Row],[ProductPrice]]*Sales[[#This Row],[OrderQuantity]]</f>
        <v>34.99</v>
      </c>
      <c r="M6475" s="1">
        <f>Sales[[#This Row],[OrderQuantity]]</f>
        <v>1</v>
      </c>
      <c r="N6475" s="1">
        <f>1</f>
        <v>1</v>
      </c>
      <c r="O6475" s="1">
        <f>Sales[[#This Row],[TotalSales]]-Sales[[#This Row],[TotalCost]]</f>
        <v>21.903700000000001</v>
      </c>
      <c r="P6475" s="1">
        <f>Sales[[#This Row],[ProductCost]]*Sales[[#This Row],[OrderQuantity]]</f>
        <v>13.0863</v>
      </c>
      <c r="Q6475" s="1" t="str">
        <f>VLOOKUP(Sales[[#This Row],[ProductKey]], Products!$A$2:$D$1000, 4, FALSE)</f>
        <v>Sport-100 Helmet, Red</v>
      </c>
    </row>
    <row r="6476" spans="1:17" x14ac:dyDescent="0.25">
      <c r="A6476" s="2">
        <v>38019</v>
      </c>
      <c r="B6476" s="1" t="s">
        <v>2846</v>
      </c>
      <c r="C6476">
        <v>214</v>
      </c>
      <c r="D6476">
        <v>21197</v>
      </c>
      <c r="E6476">
        <v>9</v>
      </c>
      <c r="F6476">
        <v>2</v>
      </c>
      <c r="G6476">
        <v>1</v>
      </c>
      <c r="H6476" s="2">
        <v>43133</v>
      </c>
      <c r="I6476" t="str">
        <f>VLOOKUP(Sales[[#This Row],[TerritoryKey]], Territories[], 2, FALSE)</f>
        <v>Australia</v>
      </c>
      <c r="J6476">
        <f>_xlfn.XLOOKUP(Sales[[#This Row],[ProductKey]], Products!$A:$A, Products!$J:$J)</f>
        <v>13.0863</v>
      </c>
      <c r="K6476">
        <f>_xlfn.XLOOKUP(Sales[[#This Row],[ProductKey]], Products!$A:$A, Products!$K:$K)</f>
        <v>34.99</v>
      </c>
      <c r="L6476" s="1">
        <f>Sales[[#This Row],[ProductPrice]]*Sales[[#This Row],[OrderQuantity]]</f>
        <v>34.99</v>
      </c>
      <c r="M6476" s="1">
        <f>Sales[[#This Row],[OrderQuantity]]</f>
        <v>1</v>
      </c>
      <c r="N6476" s="1">
        <f>1</f>
        <v>1</v>
      </c>
      <c r="O6476" s="1">
        <f>Sales[[#This Row],[TotalSales]]-Sales[[#This Row],[TotalCost]]</f>
        <v>21.903700000000001</v>
      </c>
      <c r="P6476" s="1">
        <f>Sales[[#This Row],[ProductCost]]*Sales[[#This Row],[OrderQuantity]]</f>
        <v>13.0863</v>
      </c>
      <c r="Q6476" s="1" t="str">
        <f>VLOOKUP(Sales[[#This Row],[ProductKey]], Products!$A$2:$D$1000, 4, FALSE)</f>
        <v>Sport-100 Helmet, Red</v>
      </c>
    </row>
    <row r="6477" spans="1:17" x14ac:dyDescent="0.25">
      <c r="A6477" s="2">
        <v>37876</v>
      </c>
      <c r="B6477" s="1" t="s">
        <v>2926</v>
      </c>
      <c r="C6477">
        <v>214</v>
      </c>
      <c r="D6477">
        <v>29260</v>
      </c>
      <c r="E6477">
        <v>4</v>
      </c>
      <c r="F6477">
        <v>2</v>
      </c>
      <c r="G6477">
        <v>1</v>
      </c>
      <c r="H6477" s="2">
        <v>42990</v>
      </c>
      <c r="I6477" t="str">
        <f>VLOOKUP(Sales[[#This Row],[TerritoryKey]], Territories[], 2, FALSE)</f>
        <v>Southwest</v>
      </c>
      <c r="J6477">
        <f>_xlfn.XLOOKUP(Sales[[#This Row],[ProductKey]], Products!$A:$A, Products!$J:$J)</f>
        <v>13.0863</v>
      </c>
      <c r="K6477">
        <f>_xlfn.XLOOKUP(Sales[[#This Row],[ProductKey]], Products!$A:$A, Products!$K:$K)</f>
        <v>34.99</v>
      </c>
      <c r="L6477" s="1">
        <f>Sales[[#This Row],[ProductPrice]]*Sales[[#This Row],[OrderQuantity]]</f>
        <v>34.99</v>
      </c>
      <c r="M6477" s="1">
        <f>Sales[[#This Row],[OrderQuantity]]</f>
        <v>1</v>
      </c>
      <c r="N6477" s="1">
        <f>1</f>
        <v>1</v>
      </c>
      <c r="O6477" s="1">
        <f>Sales[[#This Row],[TotalSales]]-Sales[[#This Row],[TotalCost]]</f>
        <v>21.903700000000001</v>
      </c>
      <c r="P6477" s="1">
        <f>Sales[[#This Row],[ProductCost]]*Sales[[#This Row],[OrderQuantity]]</f>
        <v>13.0863</v>
      </c>
      <c r="Q6477" s="1" t="str">
        <f>VLOOKUP(Sales[[#This Row],[ProductKey]], Products!$A$2:$D$1000, 4, FALSE)</f>
        <v>Sport-100 Helmet, Red</v>
      </c>
    </row>
    <row r="6478" spans="1:17" x14ac:dyDescent="0.25">
      <c r="A6478" s="2">
        <v>38047</v>
      </c>
      <c r="B6478" s="1" t="s">
        <v>2996</v>
      </c>
      <c r="C6478">
        <v>214</v>
      </c>
      <c r="D6478">
        <v>17919</v>
      </c>
      <c r="E6478">
        <v>9</v>
      </c>
      <c r="F6478">
        <v>2</v>
      </c>
      <c r="G6478">
        <v>1</v>
      </c>
      <c r="H6478" s="2">
        <v>43160</v>
      </c>
      <c r="I6478" t="str">
        <f>VLOOKUP(Sales[[#This Row],[TerritoryKey]], Territories[], 2, FALSE)</f>
        <v>Australia</v>
      </c>
      <c r="J6478">
        <f>_xlfn.XLOOKUP(Sales[[#This Row],[ProductKey]], Products!$A:$A, Products!$J:$J)</f>
        <v>13.0863</v>
      </c>
      <c r="K6478">
        <f>_xlfn.XLOOKUP(Sales[[#This Row],[ProductKey]], Products!$A:$A, Products!$K:$K)</f>
        <v>34.99</v>
      </c>
      <c r="L6478" s="1">
        <f>Sales[[#This Row],[ProductPrice]]*Sales[[#This Row],[OrderQuantity]]</f>
        <v>34.99</v>
      </c>
      <c r="M6478" s="1">
        <f>Sales[[#This Row],[OrderQuantity]]</f>
        <v>1</v>
      </c>
      <c r="N6478" s="1">
        <f>1</f>
        <v>1</v>
      </c>
      <c r="O6478" s="1">
        <f>Sales[[#This Row],[TotalSales]]-Sales[[#This Row],[TotalCost]]</f>
        <v>21.903700000000001</v>
      </c>
      <c r="P6478" s="1">
        <f>Sales[[#This Row],[ProductCost]]*Sales[[#This Row],[OrderQuantity]]</f>
        <v>13.0863</v>
      </c>
      <c r="Q6478" s="1" t="str">
        <f>VLOOKUP(Sales[[#This Row],[ProductKey]], Products!$A$2:$D$1000, 4, FALSE)</f>
        <v>Sport-100 Helmet, Red</v>
      </c>
    </row>
    <row r="6479" spans="1:17" x14ac:dyDescent="0.25">
      <c r="A6479" s="2">
        <v>38201</v>
      </c>
      <c r="B6479" s="1" t="s">
        <v>2997</v>
      </c>
      <c r="C6479">
        <v>214</v>
      </c>
      <c r="D6479">
        <v>13720</v>
      </c>
      <c r="E6479">
        <v>6</v>
      </c>
      <c r="F6479">
        <v>2</v>
      </c>
      <c r="G6479">
        <v>1</v>
      </c>
      <c r="H6479" s="2">
        <v>43314</v>
      </c>
      <c r="I6479" t="str">
        <f>VLOOKUP(Sales[[#This Row],[TerritoryKey]], Territories[], 2, FALSE)</f>
        <v>Canada</v>
      </c>
      <c r="J6479">
        <f>_xlfn.XLOOKUP(Sales[[#This Row],[ProductKey]], Products!$A:$A, Products!$J:$J)</f>
        <v>13.0863</v>
      </c>
      <c r="K6479">
        <f>_xlfn.XLOOKUP(Sales[[#This Row],[ProductKey]], Products!$A:$A, Products!$K:$K)</f>
        <v>34.99</v>
      </c>
      <c r="L6479" s="1">
        <f>Sales[[#This Row],[ProductPrice]]*Sales[[#This Row],[OrderQuantity]]</f>
        <v>34.99</v>
      </c>
      <c r="M6479" s="1">
        <f>Sales[[#This Row],[OrderQuantity]]</f>
        <v>1</v>
      </c>
      <c r="N6479" s="1">
        <f>1</f>
        <v>1</v>
      </c>
      <c r="O6479" s="1">
        <f>Sales[[#This Row],[TotalSales]]-Sales[[#This Row],[TotalCost]]</f>
        <v>21.903700000000001</v>
      </c>
      <c r="P6479" s="1">
        <f>Sales[[#This Row],[ProductCost]]*Sales[[#This Row],[OrderQuantity]]</f>
        <v>13.0863</v>
      </c>
      <c r="Q6479" s="1" t="str">
        <f>VLOOKUP(Sales[[#This Row],[ProductKey]], Products!$A$2:$D$1000, 4, FALSE)</f>
        <v>Sport-100 Helmet, Red</v>
      </c>
    </row>
    <row r="6480" spans="1:17" x14ac:dyDescent="0.25">
      <c r="A6480" s="2">
        <v>37967</v>
      </c>
      <c r="B6480" s="1" t="s">
        <v>3076</v>
      </c>
      <c r="C6480">
        <v>214</v>
      </c>
      <c r="D6480">
        <v>11414</v>
      </c>
      <c r="E6480">
        <v>10</v>
      </c>
      <c r="F6480">
        <v>2</v>
      </c>
      <c r="G6480">
        <v>1</v>
      </c>
      <c r="H6480" s="2">
        <v>43081</v>
      </c>
      <c r="I6480" t="str">
        <f>VLOOKUP(Sales[[#This Row],[TerritoryKey]], Territories[], 2, FALSE)</f>
        <v>United Kingdom</v>
      </c>
      <c r="J6480">
        <f>_xlfn.XLOOKUP(Sales[[#This Row],[ProductKey]], Products!$A:$A, Products!$J:$J)</f>
        <v>13.0863</v>
      </c>
      <c r="K6480">
        <f>_xlfn.XLOOKUP(Sales[[#This Row],[ProductKey]], Products!$A:$A, Products!$K:$K)</f>
        <v>34.99</v>
      </c>
      <c r="L6480" s="1">
        <f>Sales[[#This Row],[ProductPrice]]*Sales[[#This Row],[OrderQuantity]]</f>
        <v>34.99</v>
      </c>
      <c r="M6480" s="1">
        <f>Sales[[#This Row],[OrderQuantity]]</f>
        <v>1</v>
      </c>
      <c r="N6480" s="1">
        <f>1</f>
        <v>1</v>
      </c>
      <c r="O6480" s="1">
        <f>Sales[[#This Row],[TotalSales]]-Sales[[#This Row],[TotalCost]]</f>
        <v>21.903700000000001</v>
      </c>
      <c r="P6480" s="1">
        <f>Sales[[#This Row],[ProductCost]]*Sales[[#This Row],[OrderQuantity]]</f>
        <v>13.0863</v>
      </c>
      <c r="Q6480" s="1" t="str">
        <f>VLOOKUP(Sales[[#This Row],[ProductKey]], Products!$A$2:$D$1000, 4, FALSE)</f>
        <v>Sport-100 Helmet, Red</v>
      </c>
    </row>
    <row r="6481" spans="1:17" x14ac:dyDescent="0.25">
      <c r="A6481" s="2">
        <v>38108</v>
      </c>
      <c r="B6481" s="1" t="s">
        <v>3099</v>
      </c>
      <c r="C6481">
        <v>214</v>
      </c>
      <c r="D6481">
        <v>26703</v>
      </c>
      <c r="E6481">
        <v>1</v>
      </c>
      <c r="F6481">
        <v>2</v>
      </c>
      <c r="G6481">
        <v>1</v>
      </c>
      <c r="H6481" s="2">
        <v>43221</v>
      </c>
      <c r="I6481" t="str">
        <f>VLOOKUP(Sales[[#This Row],[TerritoryKey]], Territories[], 2, FALSE)</f>
        <v>Northwest</v>
      </c>
      <c r="J6481">
        <f>_xlfn.XLOOKUP(Sales[[#This Row],[ProductKey]], Products!$A:$A, Products!$J:$J)</f>
        <v>13.0863</v>
      </c>
      <c r="K6481">
        <f>_xlfn.XLOOKUP(Sales[[#This Row],[ProductKey]], Products!$A:$A, Products!$K:$K)</f>
        <v>34.99</v>
      </c>
      <c r="L6481" s="1">
        <f>Sales[[#This Row],[ProductPrice]]*Sales[[#This Row],[OrderQuantity]]</f>
        <v>34.99</v>
      </c>
      <c r="M6481" s="1">
        <f>Sales[[#This Row],[OrderQuantity]]</f>
        <v>1</v>
      </c>
      <c r="N6481" s="1">
        <f>1</f>
        <v>1</v>
      </c>
      <c r="O6481" s="1">
        <f>Sales[[#This Row],[TotalSales]]-Sales[[#This Row],[TotalCost]]</f>
        <v>21.903700000000001</v>
      </c>
      <c r="P6481" s="1">
        <f>Sales[[#This Row],[ProductCost]]*Sales[[#This Row],[OrderQuantity]]</f>
        <v>13.0863</v>
      </c>
      <c r="Q6481" s="1" t="str">
        <f>VLOOKUP(Sales[[#This Row],[ProductKey]], Products!$A$2:$D$1000, 4, FALSE)</f>
        <v>Sport-100 Helmet, Red</v>
      </c>
    </row>
    <row r="6482" spans="1:17" x14ac:dyDescent="0.25">
      <c r="A6482" s="2">
        <v>38109</v>
      </c>
      <c r="B6482" s="1" t="s">
        <v>3129</v>
      </c>
      <c r="C6482">
        <v>214</v>
      </c>
      <c r="D6482">
        <v>20854</v>
      </c>
      <c r="E6482">
        <v>8</v>
      </c>
      <c r="F6482">
        <v>2</v>
      </c>
      <c r="G6482">
        <v>1</v>
      </c>
      <c r="H6482" s="2">
        <v>43222</v>
      </c>
      <c r="I6482" t="str">
        <f>VLOOKUP(Sales[[#This Row],[TerritoryKey]], Territories[], 2, FALSE)</f>
        <v>Germany</v>
      </c>
      <c r="J6482">
        <f>_xlfn.XLOOKUP(Sales[[#This Row],[ProductKey]], Products!$A:$A, Products!$J:$J)</f>
        <v>13.0863</v>
      </c>
      <c r="K6482">
        <f>_xlfn.XLOOKUP(Sales[[#This Row],[ProductKey]], Products!$A:$A, Products!$K:$K)</f>
        <v>34.99</v>
      </c>
      <c r="L6482" s="1">
        <f>Sales[[#This Row],[ProductPrice]]*Sales[[#This Row],[OrderQuantity]]</f>
        <v>34.99</v>
      </c>
      <c r="M6482" s="1">
        <f>Sales[[#This Row],[OrderQuantity]]</f>
        <v>1</v>
      </c>
      <c r="N6482" s="1">
        <f>1</f>
        <v>1</v>
      </c>
      <c r="O6482" s="1">
        <f>Sales[[#This Row],[TotalSales]]-Sales[[#This Row],[TotalCost]]</f>
        <v>21.903700000000001</v>
      </c>
      <c r="P6482" s="1">
        <f>Sales[[#This Row],[ProductCost]]*Sales[[#This Row],[OrderQuantity]]</f>
        <v>13.0863</v>
      </c>
      <c r="Q6482" s="1" t="str">
        <f>VLOOKUP(Sales[[#This Row],[ProductKey]], Products!$A$2:$D$1000, 4, FALSE)</f>
        <v>Sport-100 Helmet, Red</v>
      </c>
    </row>
    <row r="6483" spans="1:17" x14ac:dyDescent="0.25">
      <c r="A6483" s="2">
        <v>37753</v>
      </c>
      <c r="B6483" s="1" t="s">
        <v>3134</v>
      </c>
      <c r="C6483">
        <v>214</v>
      </c>
      <c r="D6483">
        <v>17205</v>
      </c>
      <c r="E6483">
        <v>10</v>
      </c>
      <c r="F6483">
        <v>2</v>
      </c>
      <c r="G6483">
        <v>1</v>
      </c>
      <c r="H6483" s="2">
        <v>42867</v>
      </c>
      <c r="I6483" t="str">
        <f>VLOOKUP(Sales[[#This Row],[TerritoryKey]], Territories[], 2, FALSE)</f>
        <v>United Kingdom</v>
      </c>
      <c r="J6483">
        <f>_xlfn.XLOOKUP(Sales[[#This Row],[ProductKey]], Products!$A:$A, Products!$J:$J)</f>
        <v>13.0863</v>
      </c>
      <c r="K6483">
        <f>_xlfn.XLOOKUP(Sales[[#This Row],[ProductKey]], Products!$A:$A, Products!$K:$K)</f>
        <v>34.99</v>
      </c>
      <c r="L6483" s="1">
        <f>Sales[[#This Row],[ProductPrice]]*Sales[[#This Row],[OrderQuantity]]</f>
        <v>34.99</v>
      </c>
      <c r="M6483" s="1">
        <f>Sales[[#This Row],[OrderQuantity]]</f>
        <v>1</v>
      </c>
      <c r="N6483" s="1">
        <f>1</f>
        <v>1</v>
      </c>
      <c r="O6483" s="1">
        <f>Sales[[#This Row],[TotalSales]]-Sales[[#This Row],[TotalCost]]</f>
        <v>21.903700000000001</v>
      </c>
      <c r="P6483" s="1">
        <f>Sales[[#This Row],[ProductCost]]*Sales[[#This Row],[OrderQuantity]]</f>
        <v>13.0863</v>
      </c>
      <c r="Q6483" s="1" t="str">
        <f>VLOOKUP(Sales[[#This Row],[ProductKey]], Products!$A$2:$D$1000, 4, FALSE)</f>
        <v>Sport-100 Helmet, Red</v>
      </c>
    </row>
    <row r="6484" spans="1:17" x14ac:dyDescent="0.25">
      <c r="A6484" s="2">
        <v>38170</v>
      </c>
      <c r="B6484" s="1" t="s">
        <v>3162</v>
      </c>
      <c r="C6484">
        <v>214</v>
      </c>
      <c r="D6484">
        <v>25964</v>
      </c>
      <c r="E6484">
        <v>1</v>
      </c>
      <c r="F6484">
        <v>2</v>
      </c>
      <c r="G6484">
        <v>1</v>
      </c>
      <c r="H6484" s="2">
        <v>43283</v>
      </c>
      <c r="I6484" t="str">
        <f>VLOOKUP(Sales[[#This Row],[TerritoryKey]], Territories[], 2, FALSE)</f>
        <v>Northwest</v>
      </c>
      <c r="J6484">
        <f>_xlfn.XLOOKUP(Sales[[#This Row],[ProductKey]], Products!$A:$A, Products!$J:$J)</f>
        <v>13.0863</v>
      </c>
      <c r="K6484">
        <f>_xlfn.XLOOKUP(Sales[[#This Row],[ProductKey]], Products!$A:$A, Products!$K:$K)</f>
        <v>34.99</v>
      </c>
      <c r="L6484" s="1">
        <f>Sales[[#This Row],[ProductPrice]]*Sales[[#This Row],[OrderQuantity]]</f>
        <v>34.99</v>
      </c>
      <c r="M6484" s="1">
        <f>Sales[[#This Row],[OrderQuantity]]</f>
        <v>1</v>
      </c>
      <c r="N6484" s="1">
        <f>1</f>
        <v>1</v>
      </c>
      <c r="O6484" s="1">
        <f>Sales[[#This Row],[TotalSales]]-Sales[[#This Row],[TotalCost]]</f>
        <v>21.903700000000001</v>
      </c>
      <c r="P6484" s="1">
        <f>Sales[[#This Row],[ProductCost]]*Sales[[#This Row],[OrderQuantity]]</f>
        <v>13.0863</v>
      </c>
      <c r="Q6484" s="1" t="str">
        <f>VLOOKUP(Sales[[#This Row],[ProductKey]], Products!$A$2:$D$1000, 4, FALSE)</f>
        <v>Sport-100 Helmet, Red</v>
      </c>
    </row>
    <row r="6485" spans="1:17" x14ac:dyDescent="0.25">
      <c r="A6485" s="2">
        <v>38169</v>
      </c>
      <c r="B6485" s="1" t="s">
        <v>3207</v>
      </c>
      <c r="C6485">
        <v>214</v>
      </c>
      <c r="D6485">
        <v>23187</v>
      </c>
      <c r="E6485">
        <v>1</v>
      </c>
      <c r="F6485">
        <v>2</v>
      </c>
      <c r="G6485">
        <v>1</v>
      </c>
      <c r="H6485" s="2">
        <v>43282</v>
      </c>
      <c r="I6485" t="str">
        <f>VLOOKUP(Sales[[#This Row],[TerritoryKey]], Territories[], 2, FALSE)</f>
        <v>Northwest</v>
      </c>
      <c r="J6485">
        <f>_xlfn.XLOOKUP(Sales[[#This Row],[ProductKey]], Products!$A:$A, Products!$J:$J)</f>
        <v>13.0863</v>
      </c>
      <c r="K6485">
        <f>_xlfn.XLOOKUP(Sales[[#This Row],[ProductKey]], Products!$A:$A, Products!$K:$K)</f>
        <v>34.99</v>
      </c>
      <c r="L6485" s="1">
        <f>Sales[[#This Row],[ProductPrice]]*Sales[[#This Row],[OrderQuantity]]</f>
        <v>34.99</v>
      </c>
      <c r="M6485" s="1">
        <f>Sales[[#This Row],[OrderQuantity]]</f>
        <v>1</v>
      </c>
      <c r="N6485" s="1">
        <f>1</f>
        <v>1</v>
      </c>
      <c r="O6485" s="1">
        <f>Sales[[#This Row],[TotalSales]]-Sales[[#This Row],[TotalCost]]</f>
        <v>21.903700000000001</v>
      </c>
      <c r="P6485" s="1">
        <f>Sales[[#This Row],[ProductCost]]*Sales[[#This Row],[OrderQuantity]]</f>
        <v>13.0863</v>
      </c>
      <c r="Q6485" s="1" t="str">
        <f>VLOOKUP(Sales[[#This Row],[ProductKey]], Products!$A$2:$D$1000, 4, FALSE)</f>
        <v>Sport-100 Helmet, Red</v>
      </c>
    </row>
    <row r="6486" spans="1:17" x14ac:dyDescent="0.25">
      <c r="A6486" s="2">
        <v>38049</v>
      </c>
      <c r="B6486" s="1" t="s">
        <v>3224</v>
      </c>
      <c r="C6486">
        <v>214</v>
      </c>
      <c r="D6486">
        <v>14118</v>
      </c>
      <c r="E6486">
        <v>6</v>
      </c>
      <c r="F6486">
        <v>2</v>
      </c>
      <c r="G6486">
        <v>1</v>
      </c>
      <c r="H6486" s="2">
        <v>43162</v>
      </c>
      <c r="I6486" t="str">
        <f>VLOOKUP(Sales[[#This Row],[TerritoryKey]], Territories[], 2, FALSE)</f>
        <v>Canada</v>
      </c>
      <c r="J6486">
        <f>_xlfn.XLOOKUP(Sales[[#This Row],[ProductKey]], Products!$A:$A, Products!$J:$J)</f>
        <v>13.0863</v>
      </c>
      <c r="K6486">
        <f>_xlfn.XLOOKUP(Sales[[#This Row],[ProductKey]], Products!$A:$A, Products!$K:$K)</f>
        <v>34.99</v>
      </c>
      <c r="L6486" s="1">
        <f>Sales[[#This Row],[ProductPrice]]*Sales[[#This Row],[OrderQuantity]]</f>
        <v>34.99</v>
      </c>
      <c r="M6486" s="1">
        <f>Sales[[#This Row],[OrderQuantity]]</f>
        <v>1</v>
      </c>
      <c r="N6486" s="1">
        <f>1</f>
        <v>1</v>
      </c>
      <c r="O6486" s="1">
        <f>Sales[[#This Row],[TotalSales]]-Sales[[#This Row],[TotalCost]]</f>
        <v>21.903700000000001</v>
      </c>
      <c r="P6486" s="1">
        <f>Sales[[#This Row],[ProductCost]]*Sales[[#This Row],[OrderQuantity]]</f>
        <v>13.0863</v>
      </c>
      <c r="Q6486" s="1" t="str">
        <f>VLOOKUP(Sales[[#This Row],[ProductKey]], Products!$A$2:$D$1000, 4, FALSE)</f>
        <v>Sport-100 Helmet, Red</v>
      </c>
    </row>
    <row r="6487" spans="1:17" x14ac:dyDescent="0.25">
      <c r="A6487" s="2">
        <v>38141</v>
      </c>
      <c r="B6487" s="1" t="s">
        <v>3238</v>
      </c>
      <c r="C6487">
        <v>214</v>
      </c>
      <c r="D6487">
        <v>25917</v>
      </c>
      <c r="E6487">
        <v>4</v>
      </c>
      <c r="F6487">
        <v>2</v>
      </c>
      <c r="G6487">
        <v>1</v>
      </c>
      <c r="H6487" s="2">
        <v>43254</v>
      </c>
      <c r="I6487" t="str">
        <f>VLOOKUP(Sales[[#This Row],[TerritoryKey]], Territories[], 2, FALSE)</f>
        <v>Southwest</v>
      </c>
      <c r="J6487">
        <f>_xlfn.XLOOKUP(Sales[[#This Row],[ProductKey]], Products!$A:$A, Products!$J:$J)</f>
        <v>13.0863</v>
      </c>
      <c r="K6487">
        <f>_xlfn.XLOOKUP(Sales[[#This Row],[ProductKey]], Products!$A:$A, Products!$K:$K)</f>
        <v>34.99</v>
      </c>
      <c r="L6487" s="1">
        <f>Sales[[#This Row],[ProductPrice]]*Sales[[#This Row],[OrderQuantity]]</f>
        <v>34.99</v>
      </c>
      <c r="M6487" s="1">
        <f>Sales[[#This Row],[OrderQuantity]]</f>
        <v>1</v>
      </c>
      <c r="N6487" s="1">
        <f>1</f>
        <v>1</v>
      </c>
      <c r="O6487" s="1">
        <f>Sales[[#This Row],[TotalSales]]-Sales[[#This Row],[TotalCost]]</f>
        <v>21.903700000000001</v>
      </c>
      <c r="P6487" s="1">
        <f>Sales[[#This Row],[ProductCost]]*Sales[[#This Row],[OrderQuantity]]</f>
        <v>13.0863</v>
      </c>
      <c r="Q6487" s="1" t="str">
        <f>VLOOKUP(Sales[[#This Row],[ProductKey]], Products!$A$2:$D$1000, 4, FALSE)</f>
        <v>Sport-100 Helmet, Red</v>
      </c>
    </row>
    <row r="6488" spans="1:17" x14ac:dyDescent="0.25">
      <c r="A6488" s="2">
        <v>38139</v>
      </c>
      <c r="B6488" s="1" t="s">
        <v>3243</v>
      </c>
      <c r="C6488">
        <v>214</v>
      </c>
      <c r="D6488">
        <v>22422</v>
      </c>
      <c r="E6488">
        <v>10</v>
      </c>
      <c r="F6488">
        <v>2</v>
      </c>
      <c r="G6488">
        <v>1</v>
      </c>
      <c r="H6488" s="2">
        <v>43252</v>
      </c>
      <c r="I6488" t="str">
        <f>VLOOKUP(Sales[[#This Row],[TerritoryKey]], Territories[], 2, FALSE)</f>
        <v>United Kingdom</v>
      </c>
      <c r="J6488">
        <f>_xlfn.XLOOKUP(Sales[[#This Row],[ProductKey]], Products!$A:$A, Products!$J:$J)</f>
        <v>13.0863</v>
      </c>
      <c r="K6488">
        <f>_xlfn.XLOOKUP(Sales[[#This Row],[ProductKey]], Products!$A:$A, Products!$K:$K)</f>
        <v>34.99</v>
      </c>
      <c r="L6488" s="1">
        <f>Sales[[#This Row],[ProductPrice]]*Sales[[#This Row],[OrderQuantity]]</f>
        <v>34.99</v>
      </c>
      <c r="M6488" s="1">
        <f>Sales[[#This Row],[OrderQuantity]]</f>
        <v>1</v>
      </c>
      <c r="N6488" s="1">
        <f>1</f>
        <v>1</v>
      </c>
      <c r="O6488" s="1">
        <f>Sales[[#This Row],[TotalSales]]-Sales[[#This Row],[TotalCost]]</f>
        <v>21.903700000000001</v>
      </c>
      <c r="P6488" s="1">
        <f>Sales[[#This Row],[ProductCost]]*Sales[[#This Row],[OrderQuantity]]</f>
        <v>13.0863</v>
      </c>
      <c r="Q6488" s="1" t="str">
        <f>VLOOKUP(Sales[[#This Row],[ProductKey]], Products!$A$2:$D$1000, 4, FALSE)</f>
        <v>Sport-100 Helmet, Red</v>
      </c>
    </row>
    <row r="6489" spans="1:17" x14ac:dyDescent="0.25">
      <c r="A6489" s="2">
        <v>38080</v>
      </c>
      <c r="B6489" s="1" t="s">
        <v>3268</v>
      </c>
      <c r="C6489">
        <v>214</v>
      </c>
      <c r="D6489">
        <v>12356</v>
      </c>
      <c r="E6489">
        <v>9</v>
      </c>
      <c r="F6489">
        <v>2</v>
      </c>
      <c r="G6489">
        <v>1</v>
      </c>
      <c r="H6489" s="2">
        <v>43193</v>
      </c>
      <c r="I6489" t="str">
        <f>VLOOKUP(Sales[[#This Row],[TerritoryKey]], Territories[], 2, FALSE)</f>
        <v>Australia</v>
      </c>
      <c r="J6489">
        <f>_xlfn.XLOOKUP(Sales[[#This Row],[ProductKey]], Products!$A:$A, Products!$J:$J)</f>
        <v>13.0863</v>
      </c>
      <c r="K6489">
        <f>_xlfn.XLOOKUP(Sales[[#This Row],[ProductKey]], Products!$A:$A, Products!$K:$K)</f>
        <v>34.99</v>
      </c>
      <c r="L6489" s="1">
        <f>Sales[[#This Row],[ProductPrice]]*Sales[[#This Row],[OrderQuantity]]</f>
        <v>34.99</v>
      </c>
      <c r="M6489" s="1">
        <f>Sales[[#This Row],[OrderQuantity]]</f>
        <v>1</v>
      </c>
      <c r="N6489" s="1">
        <f>1</f>
        <v>1</v>
      </c>
      <c r="O6489" s="1">
        <f>Sales[[#This Row],[TotalSales]]-Sales[[#This Row],[TotalCost]]</f>
        <v>21.903700000000001</v>
      </c>
      <c r="P6489" s="1">
        <f>Sales[[#This Row],[ProductCost]]*Sales[[#This Row],[OrderQuantity]]</f>
        <v>13.0863</v>
      </c>
      <c r="Q6489" s="1" t="str">
        <f>VLOOKUP(Sales[[#This Row],[ProductKey]], Products!$A$2:$D$1000, 4, FALSE)</f>
        <v>Sport-100 Helmet, Red</v>
      </c>
    </row>
    <row r="6490" spans="1:17" x14ac:dyDescent="0.25">
      <c r="A6490" s="2">
        <v>37989</v>
      </c>
      <c r="B6490" s="1" t="s">
        <v>3300</v>
      </c>
      <c r="C6490">
        <v>214</v>
      </c>
      <c r="D6490">
        <v>23968</v>
      </c>
      <c r="E6490">
        <v>10</v>
      </c>
      <c r="F6490">
        <v>2</v>
      </c>
      <c r="G6490">
        <v>1</v>
      </c>
      <c r="H6490" s="2">
        <v>43103</v>
      </c>
      <c r="I6490" t="str">
        <f>VLOOKUP(Sales[[#This Row],[TerritoryKey]], Territories[], 2, FALSE)</f>
        <v>United Kingdom</v>
      </c>
      <c r="J6490">
        <f>_xlfn.XLOOKUP(Sales[[#This Row],[ProductKey]], Products!$A:$A, Products!$J:$J)</f>
        <v>13.0863</v>
      </c>
      <c r="K6490">
        <f>_xlfn.XLOOKUP(Sales[[#This Row],[ProductKey]], Products!$A:$A, Products!$K:$K)</f>
        <v>34.99</v>
      </c>
      <c r="L6490" s="1">
        <f>Sales[[#This Row],[ProductPrice]]*Sales[[#This Row],[OrderQuantity]]</f>
        <v>34.99</v>
      </c>
      <c r="M6490" s="1">
        <f>Sales[[#This Row],[OrderQuantity]]</f>
        <v>1</v>
      </c>
      <c r="N6490" s="1">
        <f>1</f>
        <v>1</v>
      </c>
      <c r="O6490" s="1">
        <f>Sales[[#This Row],[TotalSales]]-Sales[[#This Row],[TotalCost]]</f>
        <v>21.903700000000001</v>
      </c>
      <c r="P6490" s="1">
        <f>Sales[[#This Row],[ProductCost]]*Sales[[#This Row],[OrderQuantity]]</f>
        <v>13.0863</v>
      </c>
      <c r="Q6490" s="1" t="str">
        <f>VLOOKUP(Sales[[#This Row],[ProductKey]], Products!$A$2:$D$1000, 4, FALSE)</f>
        <v>Sport-100 Helmet, Red</v>
      </c>
    </row>
    <row r="6491" spans="1:17" x14ac:dyDescent="0.25">
      <c r="A6491" s="2">
        <v>37989</v>
      </c>
      <c r="B6491" s="1" t="s">
        <v>3301</v>
      </c>
      <c r="C6491">
        <v>214</v>
      </c>
      <c r="D6491">
        <v>27103</v>
      </c>
      <c r="E6491">
        <v>1</v>
      </c>
      <c r="F6491">
        <v>2</v>
      </c>
      <c r="G6491">
        <v>1</v>
      </c>
      <c r="H6491" s="2">
        <v>43103</v>
      </c>
      <c r="I6491" t="str">
        <f>VLOOKUP(Sales[[#This Row],[TerritoryKey]], Territories[], 2, FALSE)</f>
        <v>Northwest</v>
      </c>
      <c r="J6491">
        <f>_xlfn.XLOOKUP(Sales[[#This Row],[ProductKey]], Products!$A:$A, Products!$J:$J)</f>
        <v>13.0863</v>
      </c>
      <c r="K6491">
        <f>_xlfn.XLOOKUP(Sales[[#This Row],[ProductKey]], Products!$A:$A, Products!$K:$K)</f>
        <v>34.99</v>
      </c>
      <c r="L6491" s="1">
        <f>Sales[[#This Row],[ProductPrice]]*Sales[[#This Row],[OrderQuantity]]</f>
        <v>34.99</v>
      </c>
      <c r="M6491" s="1">
        <f>Sales[[#This Row],[OrderQuantity]]</f>
        <v>1</v>
      </c>
      <c r="N6491" s="1">
        <f>1</f>
        <v>1</v>
      </c>
      <c r="O6491" s="1">
        <f>Sales[[#This Row],[TotalSales]]-Sales[[#This Row],[TotalCost]]</f>
        <v>21.903700000000001</v>
      </c>
      <c r="P6491" s="1">
        <f>Sales[[#This Row],[ProductCost]]*Sales[[#This Row],[OrderQuantity]]</f>
        <v>13.0863</v>
      </c>
      <c r="Q6491" s="1" t="str">
        <f>VLOOKUP(Sales[[#This Row],[ProductKey]], Products!$A$2:$D$1000, 4, FALSE)</f>
        <v>Sport-100 Helmet, Red</v>
      </c>
    </row>
    <row r="6492" spans="1:17" x14ac:dyDescent="0.25">
      <c r="A6492" s="2">
        <v>37876</v>
      </c>
      <c r="B6492" s="1" t="s">
        <v>3408</v>
      </c>
      <c r="C6492">
        <v>214</v>
      </c>
      <c r="D6492">
        <v>17840</v>
      </c>
      <c r="E6492">
        <v>10</v>
      </c>
      <c r="F6492">
        <v>2</v>
      </c>
      <c r="G6492">
        <v>1</v>
      </c>
      <c r="H6492" s="2">
        <v>42990</v>
      </c>
      <c r="I6492" t="str">
        <f>VLOOKUP(Sales[[#This Row],[TerritoryKey]], Territories[], 2, FALSE)</f>
        <v>United Kingdom</v>
      </c>
      <c r="J6492">
        <f>_xlfn.XLOOKUP(Sales[[#This Row],[ProductKey]], Products!$A:$A, Products!$J:$J)</f>
        <v>13.0863</v>
      </c>
      <c r="K6492">
        <f>_xlfn.XLOOKUP(Sales[[#This Row],[ProductKey]], Products!$A:$A, Products!$K:$K)</f>
        <v>34.99</v>
      </c>
      <c r="L6492" s="1">
        <f>Sales[[#This Row],[ProductPrice]]*Sales[[#This Row],[OrderQuantity]]</f>
        <v>34.99</v>
      </c>
      <c r="M6492" s="1">
        <f>Sales[[#This Row],[OrderQuantity]]</f>
        <v>1</v>
      </c>
      <c r="N6492" s="1">
        <f>1</f>
        <v>1</v>
      </c>
      <c r="O6492" s="1">
        <f>Sales[[#This Row],[TotalSales]]-Sales[[#This Row],[TotalCost]]</f>
        <v>21.903700000000001</v>
      </c>
      <c r="P6492" s="1">
        <f>Sales[[#This Row],[ProductCost]]*Sales[[#This Row],[OrderQuantity]]</f>
        <v>13.0863</v>
      </c>
      <c r="Q6492" s="1" t="str">
        <f>VLOOKUP(Sales[[#This Row],[ProductKey]], Products!$A$2:$D$1000, 4, FALSE)</f>
        <v>Sport-100 Helmet, Red</v>
      </c>
    </row>
    <row r="6493" spans="1:17" x14ac:dyDescent="0.25">
      <c r="A6493" s="2">
        <v>38232</v>
      </c>
      <c r="B6493" s="1" t="s">
        <v>3422</v>
      </c>
      <c r="C6493">
        <v>214</v>
      </c>
      <c r="D6493">
        <v>21418</v>
      </c>
      <c r="E6493">
        <v>9</v>
      </c>
      <c r="F6493">
        <v>2</v>
      </c>
      <c r="G6493">
        <v>1</v>
      </c>
      <c r="H6493" s="2">
        <v>43345</v>
      </c>
      <c r="I6493" t="str">
        <f>VLOOKUP(Sales[[#This Row],[TerritoryKey]], Territories[], 2, FALSE)</f>
        <v>Australia</v>
      </c>
      <c r="J6493">
        <f>_xlfn.XLOOKUP(Sales[[#This Row],[ProductKey]], Products!$A:$A, Products!$J:$J)</f>
        <v>13.0863</v>
      </c>
      <c r="K6493">
        <f>_xlfn.XLOOKUP(Sales[[#This Row],[ProductKey]], Products!$A:$A, Products!$K:$K)</f>
        <v>34.99</v>
      </c>
      <c r="L6493" s="1">
        <f>Sales[[#This Row],[ProductPrice]]*Sales[[#This Row],[OrderQuantity]]</f>
        <v>34.99</v>
      </c>
      <c r="M6493" s="1">
        <f>Sales[[#This Row],[OrderQuantity]]</f>
        <v>1</v>
      </c>
      <c r="N6493" s="1">
        <f>1</f>
        <v>1</v>
      </c>
      <c r="O6493" s="1">
        <f>Sales[[#This Row],[TotalSales]]-Sales[[#This Row],[TotalCost]]</f>
        <v>21.903700000000001</v>
      </c>
      <c r="P6493" s="1">
        <f>Sales[[#This Row],[ProductCost]]*Sales[[#This Row],[OrderQuantity]]</f>
        <v>13.0863</v>
      </c>
      <c r="Q6493" s="1" t="str">
        <f>VLOOKUP(Sales[[#This Row],[ProductKey]], Products!$A$2:$D$1000, 4, FALSE)</f>
        <v>Sport-100 Helmet, Red</v>
      </c>
    </row>
    <row r="6494" spans="1:17" x14ac:dyDescent="0.25">
      <c r="A6494" s="2">
        <v>38109</v>
      </c>
      <c r="B6494" s="1" t="s">
        <v>3445</v>
      </c>
      <c r="C6494">
        <v>214</v>
      </c>
      <c r="D6494">
        <v>12342</v>
      </c>
      <c r="E6494">
        <v>9</v>
      </c>
      <c r="F6494">
        <v>2</v>
      </c>
      <c r="G6494">
        <v>1</v>
      </c>
      <c r="H6494" s="2">
        <v>43222</v>
      </c>
      <c r="I6494" t="str">
        <f>VLOOKUP(Sales[[#This Row],[TerritoryKey]], Territories[], 2, FALSE)</f>
        <v>Australia</v>
      </c>
      <c r="J6494">
        <f>_xlfn.XLOOKUP(Sales[[#This Row],[ProductKey]], Products!$A:$A, Products!$J:$J)</f>
        <v>13.0863</v>
      </c>
      <c r="K6494">
        <f>_xlfn.XLOOKUP(Sales[[#This Row],[ProductKey]], Products!$A:$A, Products!$K:$K)</f>
        <v>34.99</v>
      </c>
      <c r="L6494" s="1">
        <f>Sales[[#This Row],[ProductPrice]]*Sales[[#This Row],[OrderQuantity]]</f>
        <v>34.99</v>
      </c>
      <c r="M6494" s="1">
        <f>Sales[[#This Row],[OrderQuantity]]</f>
        <v>1</v>
      </c>
      <c r="N6494" s="1">
        <f>1</f>
        <v>1</v>
      </c>
      <c r="O6494" s="1">
        <f>Sales[[#This Row],[TotalSales]]-Sales[[#This Row],[TotalCost]]</f>
        <v>21.903700000000001</v>
      </c>
      <c r="P6494" s="1">
        <f>Sales[[#This Row],[ProductCost]]*Sales[[#This Row],[OrderQuantity]]</f>
        <v>13.0863</v>
      </c>
      <c r="Q6494" s="1" t="str">
        <f>VLOOKUP(Sales[[#This Row],[ProductKey]], Products!$A$2:$D$1000, 4, FALSE)</f>
        <v>Sport-100 Helmet, Red</v>
      </c>
    </row>
    <row r="6495" spans="1:17" x14ac:dyDescent="0.25">
      <c r="A6495" s="2">
        <v>37876</v>
      </c>
      <c r="B6495" s="1" t="s">
        <v>3463</v>
      </c>
      <c r="C6495">
        <v>214</v>
      </c>
      <c r="D6495">
        <v>26537</v>
      </c>
      <c r="E6495">
        <v>1</v>
      </c>
      <c r="F6495">
        <v>2</v>
      </c>
      <c r="G6495">
        <v>1</v>
      </c>
      <c r="H6495" s="2">
        <v>42990</v>
      </c>
      <c r="I6495" t="str">
        <f>VLOOKUP(Sales[[#This Row],[TerritoryKey]], Territories[], 2, FALSE)</f>
        <v>Northwest</v>
      </c>
      <c r="J6495">
        <f>_xlfn.XLOOKUP(Sales[[#This Row],[ProductKey]], Products!$A:$A, Products!$J:$J)</f>
        <v>13.0863</v>
      </c>
      <c r="K6495">
        <f>_xlfn.XLOOKUP(Sales[[#This Row],[ProductKey]], Products!$A:$A, Products!$K:$K)</f>
        <v>34.99</v>
      </c>
      <c r="L6495" s="1">
        <f>Sales[[#This Row],[ProductPrice]]*Sales[[#This Row],[OrderQuantity]]</f>
        <v>34.99</v>
      </c>
      <c r="M6495" s="1">
        <f>Sales[[#This Row],[OrderQuantity]]</f>
        <v>1</v>
      </c>
      <c r="N6495" s="1">
        <f>1</f>
        <v>1</v>
      </c>
      <c r="O6495" s="1">
        <f>Sales[[#This Row],[TotalSales]]-Sales[[#This Row],[TotalCost]]</f>
        <v>21.903700000000001</v>
      </c>
      <c r="P6495" s="1">
        <f>Sales[[#This Row],[ProductCost]]*Sales[[#This Row],[OrderQuantity]]</f>
        <v>13.0863</v>
      </c>
      <c r="Q6495" s="1" t="str">
        <f>VLOOKUP(Sales[[#This Row],[ProductKey]], Products!$A$2:$D$1000, 4, FALSE)</f>
        <v>Sport-100 Helmet, Red</v>
      </c>
    </row>
    <row r="6496" spans="1:17" x14ac:dyDescent="0.25">
      <c r="A6496" s="2">
        <v>37784</v>
      </c>
      <c r="B6496" s="1" t="s">
        <v>3503</v>
      </c>
      <c r="C6496">
        <v>214</v>
      </c>
      <c r="D6496">
        <v>14248</v>
      </c>
      <c r="E6496">
        <v>4</v>
      </c>
      <c r="F6496">
        <v>2</v>
      </c>
      <c r="G6496">
        <v>1</v>
      </c>
      <c r="H6496" s="2">
        <v>42898</v>
      </c>
      <c r="I6496" t="str">
        <f>VLOOKUP(Sales[[#This Row],[TerritoryKey]], Territories[], 2, FALSE)</f>
        <v>Southwest</v>
      </c>
      <c r="J6496">
        <f>_xlfn.XLOOKUP(Sales[[#This Row],[ProductKey]], Products!$A:$A, Products!$J:$J)</f>
        <v>13.0863</v>
      </c>
      <c r="K6496">
        <f>_xlfn.XLOOKUP(Sales[[#This Row],[ProductKey]], Products!$A:$A, Products!$K:$K)</f>
        <v>34.99</v>
      </c>
      <c r="L6496" s="1">
        <f>Sales[[#This Row],[ProductPrice]]*Sales[[#This Row],[OrderQuantity]]</f>
        <v>34.99</v>
      </c>
      <c r="M6496" s="1">
        <f>Sales[[#This Row],[OrderQuantity]]</f>
        <v>1</v>
      </c>
      <c r="N6496" s="1">
        <f>1</f>
        <v>1</v>
      </c>
      <c r="O6496" s="1">
        <f>Sales[[#This Row],[TotalSales]]-Sales[[#This Row],[TotalCost]]</f>
        <v>21.903700000000001</v>
      </c>
      <c r="P6496" s="1">
        <f>Sales[[#This Row],[ProductCost]]*Sales[[#This Row],[OrderQuantity]]</f>
        <v>13.0863</v>
      </c>
      <c r="Q6496" s="1" t="str">
        <f>VLOOKUP(Sales[[#This Row],[ProductKey]], Products!$A$2:$D$1000, 4, FALSE)</f>
        <v>Sport-100 Helmet, Red</v>
      </c>
    </row>
    <row r="6497" spans="1:17" x14ac:dyDescent="0.25">
      <c r="A6497" s="2">
        <v>37814</v>
      </c>
      <c r="B6497" s="1" t="s">
        <v>3510</v>
      </c>
      <c r="C6497">
        <v>214</v>
      </c>
      <c r="D6497">
        <v>13845</v>
      </c>
      <c r="E6497">
        <v>10</v>
      </c>
      <c r="F6497">
        <v>2</v>
      </c>
      <c r="G6497">
        <v>1</v>
      </c>
      <c r="H6497" s="2">
        <v>42928</v>
      </c>
      <c r="I6497" t="str">
        <f>VLOOKUP(Sales[[#This Row],[TerritoryKey]], Territories[], 2, FALSE)</f>
        <v>United Kingdom</v>
      </c>
      <c r="J6497">
        <f>_xlfn.XLOOKUP(Sales[[#This Row],[ProductKey]], Products!$A:$A, Products!$J:$J)</f>
        <v>13.0863</v>
      </c>
      <c r="K6497">
        <f>_xlfn.XLOOKUP(Sales[[#This Row],[ProductKey]], Products!$A:$A, Products!$K:$K)</f>
        <v>34.99</v>
      </c>
      <c r="L6497" s="1">
        <f>Sales[[#This Row],[ProductPrice]]*Sales[[#This Row],[OrderQuantity]]</f>
        <v>34.99</v>
      </c>
      <c r="M6497" s="1">
        <f>Sales[[#This Row],[OrderQuantity]]</f>
        <v>1</v>
      </c>
      <c r="N6497" s="1">
        <f>1</f>
        <v>1</v>
      </c>
      <c r="O6497" s="1">
        <f>Sales[[#This Row],[TotalSales]]-Sales[[#This Row],[TotalCost]]</f>
        <v>21.903700000000001</v>
      </c>
      <c r="P6497" s="1">
        <f>Sales[[#This Row],[ProductCost]]*Sales[[#This Row],[OrderQuantity]]</f>
        <v>13.0863</v>
      </c>
      <c r="Q6497" s="1" t="str">
        <f>VLOOKUP(Sales[[#This Row],[ProductKey]], Products!$A$2:$D$1000, 4, FALSE)</f>
        <v>Sport-100 Helmet, Red</v>
      </c>
    </row>
    <row r="6498" spans="1:17" x14ac:dyDescent="0.25">
      <c r="A6498" s="2">
        <v>38169</v>
      </c>
      <c r="B6498" s="1" t="s">
        <v>3512</v>
      </c>
      <c r="C6498">
        <v>214</v>
      </c>
      <c r="D6498">
        <v>12347</v>
      </c>
      <c r="E6498">
        <v>9</v>
      </c>
      <c r="F6498">
        <v>2</v>
      </c>
      <c r="G6498">
        <v>1</v>
      </c>
      <c r="H6498" s="2">
        <v>43282</v>
      </c>
      <c r="I6498" t="str">
        <f>VLOOKUP(Sales[[#This Row],[TerritoryKey]], Territories[], 2, FALSE)</f>
        <v>Australia</v>
      </c>
      <c r="J6498">
        <f>_xlfn.XLOOKUP(Sales[[#This Row],[ProductKey]], Products!$A:$A, Products!$J:$J)</f>
        <v>13.0863</v>
      </c>
      <c r="K6498">
        <f>_xlfn.XLOOKUP(Sales[[#This Row],[ProductKey]], Products!$A:$A, Products!$K:$K)</f>
        <v>34.99</v>
      </c>
      <c r="L6498" s="1">
        <f>Sales[[#This Row],[ProductPrice]]*Sales[[#This Row],[OrderQuantity]]</f>
        <v>34.99</v>
      </c>
      <c r="M6498" s="1">
        <f>Sales[[#This Row],[OrderQuantity]]</f>
        <v>1</v>
      </c>
      <c r="N6498" s="1">
        <f>1</f>
        <v>1</v>
      </c>
      <c r="O6498" s="1">
        <f>Sales[[#This Row],[TotalSales]]-Sales[[#This Row],[TotalCost]]</f>
        <v>21.903700000000001</v>
      </c>
      <c r="P6498" s="1">
        <f>Sales[[#This Row],[ProductCost]]*Sales[[#This Row],[OrderQuantity]]</f>
        <v>13.0863</v>
      </c>
      <c r="Q6498" s="1" t="str">
        <f>VLOOKUP(Sales[[#This Row],[ProductKey]], Products!$A$2:$D$1000, 4, FALSE)</f>
        <v>Sport-100 Helmet, Red</v>
      </c>
    </row>
    <row r="6499" spans="1:17" x14ac:dyDescent="0.25">
      <c r="A6499" s="2">
        <v>38200</v>
      </c>
      <c r="B6499" s="1" t="s">
        <v>3523</v>
      </c>
      <c r="C6499">
        <v>214</v>
      </c>
      <c r="D6499">
        <v>21162</v>
      </c>
      <c r="E6499">
        <v>4</v>
      </c>
      <c r="F6499">
        <v>2</v>
      </c>
      <c r="G6499">
        <v>1</v>
      </c>
      <c r="H6499" s="2">
        <v>43313</v>
      </c>
      <c r="I6499" t="str">
        <f>VLOOKUP(Sales[[#This Row],[TerritoryKey]], Territories[], 2, FALSE)</f>
        <v>Southwest</v>
      </c>
      <c r="J6499">
        <f>_xlfn.XLOOKUP(Sales[[#This Row],[ProductKey]], Products!$A:$A, Products!$J:$J)</f>
        <v>13.0863</v>
      </c>
      <c r="K6499">
        <f>_xlfn.XLOOKUP(Sales[[#This Row],[ProductKey]], Products!$A:$A, Products!$K:$K)</f>
        <v>34.99</v>
      </c>
      <c r="L6499" s="1">
        <f>Sales[[#This Row],[ProductPrice]]*Sales[[#This Row],[OrderQuantity]]</f>
        <v>34.99</v>
      </c>
      <c r="M6499" s="1">
        <f>Sales[[#This Row],[OrderQuantity]]</f>
        <v>1</v>
      </c>
      <c r="N6499" s="1">
        <f>1</f>
        <v>1</v>
      </c>
      <c r="O6499" s="1">
        <f>Sales[[#This Row],[TotalSales]]-Sales[[#This Row],[TotalCost]]</f>
        <v>21.903700000000001</v>
      </c>
      <c r="P6499" s="1">
        <f>Sales[[#This Row],[ProductCost]]*Sales[[#This Row],[OrderQuantity]]</f>
        <v>13.0863</v>
      </c>
      <c r="Q6499" s="1" t="str">
        <f>VLOOKUP(Sales[[#This Row],[ProductKey]], Products!$A$2:$D$1000, 4, FALSE)</f>
        <v>Sport-100 Helmet, Red</v>
      </c>
    </row>
    <row r="6500" spans="1:17" x14ac:dyDescent="0.25">
      <c r="A6500" s="2">
        <v>38261</v>
      </c>
      <c r="B6500" s="1" t="s">
        <v>3552</v>
      </c>
      <c r="C6500">
        <v>214</v>
      </c>
      <c r="D6500">
        <v>16901</v>
      </c>
      <c r="E6500">
        <v>4</v>
      </c>
      <c r="F6500">
        <v>2</v>
      </c>
      <c r="G6500">
        <v>1</v>
      </c>
      <c r="H6500" s="2">
        <v>43374</v>
      </c>
      <c r="I6500" t="str">
        <f>VLOOKUP(Sales[[#This Row],[TerritoryKey]], Territories[], 2, FALSE)</f>
        <v>Southwest</v>
      </c>
      <c r="J6500">
        <f>_xlfn.XLOOKUP(Sales[[#This Row],[ProductKey]], Products!$A:$A, Products!$J:$J)</f>
        <v>13.0863</v>
      </c>
      <c r="K6500">
        <f>_xlfn.XLOOKUP(Sales[[#This Row],[ProductKey]], Products!$A:$A, Products!$K:$K)</f>
        <v>34.99</v>
      </c>
      <c r="L6500" s="1">
        <f>Sales[[#This Row],[ProductPrice]]*Sales[[#This Row],[OrderQuantity]]</f>
        <v>34.99</v>
      </c>
      <c r="M6500" s="1">
        <f>Sales[[#This Row],[OrderQuantity]]</f>
        <v>1</v>
      </c>
      <c r="N6500" s="1">
        <f>1</f>
        <v>1</v>
      </c>
      <c r="O6500" s="1">
        <f>Sales[[#This Row],[TotalSales]]-Sales[[#This Row],[TotalCost]]</f>
        <v>21.903700000000001</v>
      </c>
      <c r="P6500" s="1">
        <f>Sales[[#This Row],[ProductCost]]*Sales[[#This Row],[OrderQuantity]]</f>
        <v>13.0863</v>
      </c>
      <c r="Q6500" s="1" t="str">
        <f>VLOOKUP(Sales[[#This Row],[ProductKey]], Products!$A$2:$D$1000, 4, FALSE)</f>
        <v>Sport-100 Helmet, Red</v>
      </c>
    </row>
    <row r="6501" spans="1:17" x14ac:dyDescent="0.25">
      <c r="A6501" s="2">
        <v>38170</v>
      </c>
      <c r="B6501" s="1" t="s">
        <v>3601</v>
      </c>
      <c r="C6501">
        <v>214</v>
      </c>
      <c r="D6501">
        <v>13116</v>
      </c>
      <c r="E6501">
        <v>9</v>
      </c>
      <c r="F6501">
        <v>2</v>
      </c>
      <c r="G6501">
        <v>1</v>
      </c>
      <c r="H6501" s="2">
        <v>43283</v>
      </c>
      <c r="I6501" t="str">
        <f>VLOOKUP(Sales[[#This Row],[TerritoryKey]], Territories[], 2, FALSE)</f>
        <v>Australia</v>
      </c>
      <c r="J6501">
        <f>_xlfn.XLOOKUP(Sales[[#This Row],[ProductKey]], Products!$A:$A, Products!$J:$J)</f>
        <v>13.0863</v>
      </c>
      <c r="K6501">
        <f>_xlfn.XLOOKUP(Sales[[#This Row],[ProductKey]], Products!$A:$A, Products!$K:$K)</f>
        <v>34.99</v>
      </c>
      <c r="L6501" s="1">
        <f>Sales[[#This Row],[ProductPrice]]*Sales[[#This Row],[OrderQuantity]]</f>
        <v>34.99</v>
      </c>
      <c r="M6501" s="1">
        <f>Sales[[#This Row],[OrderQuantity]]</f>
        <v>1</v>
      </c>
      <c r="N6501" s="1">
        <f>1</f>
        <v>1</v>
      </c>
      <c r="O6501" s="1">
        <f>Sales[[#This Row],[TotalSales]]-Sales[[#This Row],[TotalCost]]</f>
        <v>21.903700000000001</v>
      </c>
      <c r="P6501" s="1">
        <f>Sales[[#This Row],[ProductCost]]*Sales[[#This Row],[OrderQuantity]]</f>
        <v>13.0863</v>
      </c>
      <c r="Q6501" s="1" t="str">
        <f>VLOOKUP(Sales[[#This Row],[ProductKey]], Products!$A$2:$D$1000, 4, FALSE)</f>
        <v>Sport-100 Helmet, Red</v>
      </c>
    </row>
    <row r="6502" spans="1:17" x14ac:dyDescent="0.25">
      <c r="A6502" s="2">
        <v>37784</v>
      </c>
      <c r="B6502" s="1" t="s">
        <v>3604</v>
      </c>
      <c r="C6502">
        <v>214</v>
      </c>
      <c r="D6502">
        <v>23846</v>
      </c>
      <c r="E6502">
        <v>6</v>
      </c>
      <c r="F6502">
        <v>2</v>
      </c>
      <c r="G6502">
        <v>1</v>
      </c>
      <c r="H6502" s="2">
        <v>42898</v>
      </c>
      <c r="I6502" t="str">
        <f>VLOOKUP(Sales[[#This Row],[TerritoryKey]], Territories[], 2, FALSE)</f>
        <v>Canada</v>
      </c>
      <c r="J6502">
        <f>_xlfn.XLOOKUP(Sales[[#This Row],[ProductKey]], Products!$A:$A, Products!$J:$J)</f>
        <v>13.0863</v>
      </c>
      <c r="K6502">
        <f>_xlfn.XLOOKUP(Sales[[#This Row],[ProductKey]], Products!$A:$A, Products!$K:$K)</f>
        <v>34.99</v>
      </c>
      <c r="L6502" s="1">
        <f>Sales[[#This Row],[ProductPrice]]*Sales[[#This Row],[OrderQuantity]]</f>
        <v>34.99</v>
      </c>
      <c r="M6502" s="1">
        <f>Sales[[#This Row],[OrderQuantity]]</f>
        <v>1</v>
      </c>
      <c r="N6502" s="1">
        <f>1</f>
        <v>1</v>
      </c>
      <c r="O6502" s="1">
        <f>Sales[[#This Row],[TotalSales]]-Sales[[#This Row],[TotalCost]]</f>
        <v>21.903700000000001</v>
      </c>
      <c r="P6502" s="1">
        <f>Sales[[#This Row],[ProductCost]]*Sales[[#This Row],[OrderQuantity]]</f>
        <v>13.0863</v>
      </c>
      <c r="Q6502" s="1" t="str">
        <f>VLOOKUP(Sales[[#This Row],[ProductKey]], Products!$A$2:$D$1000, 4, FALSE)</f>
        <v>Sport-100 Helmet, Red</v>
      </c>
    </row>
    <row r="6503" spans="1:17" x14ac:dyDescent="0.25">
      <c r="A6503" s="2">
        <v>38262</v>
      </c>
      <c r="B6503" s="1" t="s">
        <v>3609</v>
      </c>
      <c r="C6503">
        <v>214</v>
      </c>
      <c r="D6503">
        <v>25951</v>
      </c>
      <c r="E6503">
        <v>4</v>
      </c>
      <c r="F6503">
        <v>2</v>
      </c>
      <c r="G6503">
        <v>1</v>
      </c>
      <c r="H6503" s="2">
        <v>43375</v>
      </c>
      <c r="I6503" t="str">
        <f>VLOOKUP(Sales[[#This Row],[TerritoryKey]], Territories[], 2, FALSE)</f>
        <v>Southwest</v>
      </c>
      <c r="J6503">
        <f>_xlfn.XLOOKUP(Sales[[#This Row],[ProductKey]], Products!$A:$A, Products!$J:$J)</f>
        <v>13.0863</v>
      </c>
      <c r="K6503">
        <f>_xlfn.XLOOKUP(Sales[[#This Row],[ProductKey]], Products!$A:$A, Products!$K:$K)</f>
        <v>34.99</v>
      </c>
      <c r="L6503" s="1">
        <f>Sales[[#This Row],[ProductPrice]]*Sales[[#This Row],[OrderQuantity]]</f>
        <v>34.99</v>
      </c>
      <c r="M6503" s="1">
        <f>Sales[[#This Row],[OrderQuantity]]</f>
        <v>1</v>
      </c>
      <c r="N6503" s="1">
        <f>1</f>
        <v>1</v>
      </c>
      <c r="O6503" s="1">
        <f>Sales[[#This Row],[TotalSales]]-Sales[[#This Row],[TotalCost]]</f>
        <v>21.903700000000001</v>
      </c>
      <c r="P6503" s="1">
        <f>Sales[[#This Row],[ProductCost]]*Sales[[#This Row],[OrderQuantity]]</f>
        <v>13.0863</v>
      </c>
      <c r="Q6503" s="1" t="str">
        <f>VLOOKUP(Sales[[#This Row],[ProductKey]], Products!$A$2:$D$1000, 4, FALSE)</f>
        <v>Sport-100 Helmet, Red</v>
      </c>
    </row>
    <row r="6504" spans="1:17" x14ac:dyDescent="0.25">
      <c r="A6504" s="2">
        <v>38202</v>
      </c>
      <c r="B6504" s="1" t="s">
        <v>3634</v>
      </c>
      <c r="C6504">
        <v>214</v>
      </c>
      <c r="D6504">
        <v>16694</v>
      </c>
      <c r="E6504">
        <v>9</v>
      </c>
      <c r="F6504">
        <v>2</v>
      </c>
      <c r="G6504">
        <v>1</v>
      </c>
      <c r="H6504" s="2">
        <v>43315</v>
      </c>
      <c r="I6504" t="str">
        <f>VLOOKUP(Sales[[#This Row],[TerritoryKey]], Territories[], 2, FALSE)</f>
        <v>Australia</v>
      </c>
      <c r="J6504">
        <f>_xlfn.XLOOKUP(Sales[[#This Row],[ProductKey]], Products!$A:$A, Products!$J:$J)</f>
        <v>13.0863</v>
      </c>
      <c r="K6504">
        <f>_xlfn.XLOOKUP(Sales[[#This Row],[ProductKey]], Products!$A:$A, Products!$K:$K)</f>
        <v>34.99</v>
      </c>
      <c r="L6504" s="1">
        <f>Sales[[#This Row],[ProductPrice]]*Sales[[#This Row],[OrderQuantity]]</f>
        <v>34.99</v>
      </c>
      <c r="M6504" s="1">
        <f>Sales[[#This Row],[OrderQuantity]]</f>
        <v>1</v>
      </c>
      <c r="N6504" s="1">
        <f>1</f>
        <v>1</v>
      </c>
      <c r="O6504" s="1">
        <f>Sales[[#This Row],[TotalSales]]-Sales[[#This Row],[TotalCost]]</f>
        <v>21.903700000000001</v>
      </c>
      <c r="P6504" s="1">
        <f>Sales[[#This Row],[ProductCost]]*Sales[[#This Row],[OrderQuantity]]</f>
        <v>13.0863</v>
      </c>
      <c r="Q6504" s="1" t="str">
        <f>VLOOKUP(Sales[[#This Row],[ProductKey]], Products!$A$2:$D$1000, 4, FALSE)</f>
        <v>Sport-100 Helmet, Red</v>
      </c>
    </row>
    <row r="6505" spans="1:17" x14ac:dyDescent="0.25">
      <c r="A6505" s="2">
        <v>38079</v>
      </c>
      <c r="B6505" s="1" t="s">
        <v>3644</v>
      </c>
      <c r="C6505">
        <v>214</v>
      </c>
      <c r="D6505">
        <v>14747</v>
      </c>
      <c r="E6505">
        <v>4</v>
      </c>
      <c r="F6505">
        <v>2</v>
      </c>
      <c r="G6505">
        <v>1</v>
      </c>
      <c r="H6505" s="2">
        <v>43192</v>
      </c>
      <c r="I6505" t="str">
        <f>VLOOKUP(Sales[[#This Row],[TerritoryKey]], Territories[], 2, FALSE)</f>
        <v>Southwest</v>
      </c>
      <c r="J6505">
        <f>_xlfn.XLOOKUP(Sales[[#This Row],[ProductKey]], Products!$A:$A, Products!$J:$J)</f>
        <v>13.0863</v>
      </c>
      <c r="K6505">
        <f>_xlfn.XLOOKUP(Sales[[#This Row],[ProductKey]], Products!$A:$A, Products!$K:$K)</f>
        <v>34.99</v>
      </c>
      <c r="L6505" s="1">
        <f>Sales[[#This Row],[ProductPrice]]*Sales[[#This Row],[OrderQuantity]]</f>
        <v>34.99</v>
      </c>
      <c r="M6505" s="1">
        <f>Sales[[#This Row],[OrderQuantity]]</f>
        <v>1</v>
      </c>
      <c r="N6505" s="1">
        <f>1</f>
        <v>1</v>
      </c>
      <c r="O6505" s="1">
        <f>Sales[[#This Row],[TotalSales]]-Sales[[#This Row],[TotalCost]]</f>
        <v>21.903700000000001</v>
      </c>
      <c r="P6505" s="1">
        <f>Sales[[#This Row],[ProductCost]]*Sales[[#This Row],[OrderQuantity]]</f>
        <v>13.0863</v>
      </c>
      <c r="Q6505" s="1" t="str">
        <f>VLOOKUP(Sales[[#This Row],[ProductKey]], Products!$A$2:$D$1000, 4, FALSE)</f>
        <v>Sport-100 Helmet, Red</v>
      </c>
    </row>
    <row r="6506" spans="1:17" x14ac:dyDescent="0.25">
      <c r="A6506" s="2">
        <v>37937</v>
      </c>
      <c r="B6506" s="1" t="s">
        <v>3687</v>
      </c>
      <c r="C6506">
        <v>214</v>
      </c>
      <c r="D6506">
        <v>28734</v>
      </c>
      <c r="E6506">
        <v>10</v>
      </c>
      <c r="F6506">
        <v>2</v>
      </c>
      <c r="G6506">
        <v>1</v>
      </c>
      <c r="H6506" s="2">
        <v>43051</v>
      </c>
      <c r="I6506" t="str">
        <f>VLOOKUP(Sales[[#This Row],[TerritoryKey]], Territories[], 2, FALSE)</f>
        <v>United Kingdom</v>
      </c>
      <c r="J6506">
        <f>_xlfn.XLOOKUP(Sales[[#This Row],[ProductKey]], Products!$A:$A, Products!$J:$J)</f>
        <v>13.0863</v>
      </c>
      <c r="K6506">
        <f>_xlfn.XLOOKUP(Sales[[#This Row],[ProductKey]], Products!$A:$A, Products!$K:$K)</f>
        <v>34.99</v>
      </c>
      <c r="L6506" s="1">
        <f>Sales[[#This Row],[ProductPrice]]*Sales[[#This Row],[OrderQuantity]]</f>
        <v>34.99</v>
      </c>
      <c r="M6506" s="1">
        <f>Sales[[#This Row],[OrderQuantity]]</f>
        <v>1</v>
      </c>
      <c r="N6506" s="1">
        <f>1</f>
        <v>1</v>
      </c>
      <c r="O6506" s="1">
        <f>Sales[[#This Row],[TotalSales]]-Sales[[#This Row],[TotalCost]]</f>
        <v>21.903700000000001</v>
      </c>
      <c r="P6506" s="1">
        <f>Sales[[#This Row],[ProductCost]]*Sales[[#This Row],[OrderQuantity]]</f>
        <v>13.0863</v>
      </c>
      <c r="Q6506" s="1" t="str">
        <f>VLOOKUP(Sales[[#This Row],[ProductKey]], Products!$A$2:$D$1000, 4, FALSE)</f>
        <v>Sport-100 Helmet, Red</v>
      </c>
    </row>
    <row r="6507" spans="1:17" x14ac:dyDescent="0.25">
      <c r="A6507" s="2">
        <v>38141</v>
      </c>
      <c r="B6507" s="1" t="s">
        <v>3703</v>
      </c>
      <c r="C6507">
        <v>214</v>
      </c>
      <c r="D6507">
        <v>21357</v>
      </c>
      <c r="E6507">
        <v>1</v>
      </c>
      <c r="F6507">
        <v>2</v>
      </c>
      <c r="G6507">
        <v>1</v>
      </c>
      <c r="H6507" s="2">
        <v>43254</v>
      </c>
      <c r="I6507" t="str">
        <f>VLOOKUP(Sales[[#This Row],[TerritoryKey]], Territories[], 2, FALSE)</f>
        <v>Northwest</v>
      </c>
      <c r="J6507">
        <f>_xlfn.XLOOKUP(Sales[[#This Row],[ProductKey]], Products!$A:$A, Products!$J:$J)</f>
        <v>13.0863</v>
      </c>
      <c r="K6507">
        <f>_xlfn.XLOOKUP(Sales[[#This Row],[ProductKey]], Products!$A:$A, Products!$K:$K)</f>
        <v>34.99</v>
      </c>
      <c r="L6507" s="1">
        <f>Sales[[#This Row],[ProductPrice]]*Sales[[#This Row],[OrderQuantity]]</f>
        <v>34.99</v>
      </c>
      <c r="M6507" s="1">
        <f>Sales[[#This Row],[OrderQuantity]]</f>
        <v>1</v>
      </c>
      <c r="N6507" s="1">
        <f>1</f>
        <v>1</v>
      </c>
      <c r="O6507" s="1">
        <f>Sales[[#This Row],[TotalSales]]-Sales[[#This Row],[TotalCost]]</f>
        <v>21.903700000000001</v>
      </c>
      <c r="P6507" s="1">
        <f>Sales[[#This Row],[ProductCost]]*Sales[[#This Row],[OrderQuantity]]</f>
        <v>13.0863</v>
      </c>
      <c r="Q6507" s="1" t="str">
        <f>VLOOKUP(Sales[[#This Row],[ProductKey]], Products!$A$2:$D$1000, 4, FALSE)</f>
        <v>Sport-100 Helmet, Red</v>
      </c>
    </row>
    <row r="6508" spans="1:17" x14ac:dyDescent="0.25">
      <c r="A6508" s="2">
        <v>38322</v>
      </c>
      <c r="B6508" s="1" t="s">
        <v>3789</v>
      </c>
      <c r="C6508">
        <v>214</v>
      </c>
      <c r="D6508">
        <v>27453</v>
      </c>
      <c r="E6508">
        <v>4</v>
      </c>
      <c r="F6508">
        <v>2</v>
      </c>
      <c r="G6508">
        <v>1</v>
      </c>
      <c r="H6508" s="2">
        <v>43435</v>
      </c>
      <c r="I6508" t="str">
        <f>VLOOKUP(Sales[[#This Row],[TerritoryKey]], Territories[], 2, FALSE)</f>
        <v>Southwest</v>
      </c>
      <c r="J6508">
        <f>_xlfn.XLOOKUP(Sales[[#This Row],[ProductKey]], Products!$A:$A, Products!$J:$J)</f>
        <v>13.0863</v>
      </c>
      <c r="K6508">
        <f>_xlfn.XLOOKUP(Sales[[#This Row],[ProductKey]], Products!$A:$A, Products!$K:$K)</f>
        <v>34.99</v>
      </c>
      <c r="L6508" s="1">
        <f>Sales[[#This Row],[ProductPrice]]*Sales[[#This Row],[OrderQuantity]]</f>
        <v>34.99</v>
      </c>
      <c r="M6508" s="1">
        <f>Sales[[#This Row],[OrderQuantity]]</f>
        <v>1</v>
      </c>
      <c r="N6508" s="1">
        <f>1</f>
        <v>1</v>
      </c>
      <c r="O6508" s="1">
        <f>Sales[[#This Row],[TotalSales]]-Sales[[#This Row],[TotalCost]]</f>
        <v>21.903700000000001</v>
      </c>
      <c r="P6508" s="1">
        <f>Sales[[#This Row],[ProductCost]]*Sales[[#This Row],[OrderQuantity]]</f>
        <v>13.0863</v>
      </c>
      <c r="Q6508" s="1" t="str">
        <f>VLOOKUP(Sales[[#This Row],[ProductKey]], Products!$A$2:$D$1000, 4, FALSE)</f>
        <v>Sport-100 Helmet, Red</v>
      </c>
    </row>
    <row r="6509" spans="1:17" x14ac:dyDescent="0.25">
      <c r="A6509" s="2">
        <v>37845</v>
      </c>
      <c r="B6509" s="1" t="s">
        <v>3802</v>
      </c>
      <c r="C6509">
        <v>214</v>
      </c>
      <c r="D6509">
        <v>11443</v>
      </c>
      <c r="E6509">
        <v>9</v>
      </c>
      <c r="F6509">
        <v>2</v>
      </c>
      <c r="G6509">
        <v>1</v>
      </c>
      <c r="H6509" s="2">
        <v>42959</v>
      </c>
      <c r="I6509" t="str">
        <f>VLOOKUP(Sales[[#This Row],[TerritoryKey]], Territories[], 2, FALSE)</f>
        <v>Australia</v>
      </c>
      <c r="J6509">
        <f>_xlfn.XLOOKUP(Sales[[#This Row],[ProductKey]], Products!$A:$A, Products!$J:$J)</f>
        <v>13.0863</v>
      </c>
      <c r="K6509">
        <f>_xlfn.XLOOKUP(Sales[[#This Row],[ProductKey]], Products!$A:$A, Products!$K:$K)</f>
        <v>34.99</v>
      </c>
      <c r="L6509" s="1">
        <f>Sales[[#This Row],[ProductPrice]]*Sales[[#This Row],[OrderQuantity]]</f>
        <v>34.99</v>
      </c>
      <c r="M6509" s="1">
        <f>Sales[[#This Row],[OrderQuantity]]</f>
        <v>1</v>
      </c>
      <c r="N6509" s="1">
        <f>1</f>
        <v>1</v>
      </c>
      <c r="O6509" s="1">
        <f>Sales[[#This Row],[TotalSales]]-Sales[[#This Row],[TotalCost]]</f>
        <v>21.903700000000001</v>
      </c>
      <c r="P6509" s="1">
        <f>Sales[[#This Row],[ProductCost]]*Sales[[#This Row],[OrderQuantity]]</f>
        <v>13.0863</v>
      </c>
      <c r="Q6509" s="1" t="str">
        <f>VLOOKUP(Sales[[#This Row],[ProductKey]], Products!$A$2:$D$1000, 4, FALSE)</f>
        <v>Sport-100 Helmet, Red</v>
      </c>
    </row>
    <row r="6510" spans="1:17" x14ac:dyDescent="0.25">
      <c r="A6510" s="2">
        <v>38232</v>
      </c>
      <c r="B6510" s="1" t="s">
        <v>3810</v>
      </c>
      <c r="C6510">
        <v>214</v>
      </c>
      <c r="D6510">
        <v>16336</v>
      </c>
      <c r="E6510">
        <v>4</v>
      </c>
      <c r="F6510">
        <v>2</v>
      </c>
      <c r="G6510">
        <v>1</v>
      </c>
      <c r="H6510" s="2">
        <v>43345</v>
      </c>
      <c r="I6510" t="str">
        <f>VLOOKUP(Sales[[#This Row],[TerritoryKey]], Territories[], 2, FALSE)</f>
        <v>Southwest</v>
      </c>
      <c r="J6510">
        <f>_xlfn.XLOOKUP(Sales[[#This Row],[ProductKey]], Products!$A:$A, Products!$J:$J)</f>
        <v>13.0863</v>
      </c>
      <c r="K6510">
        <f>_xlfn.XLOOKUP(Sales[[#This Row],[ProductKey]], Products!$A:$A, Products!$K:$K)</f>
        <v>34.99</v>
      </c>
      <c r="L6510" s="1">
        <f>Sales[[#This Row],[ProductPrice]]*Sales[[#This Row],[OrderQuantity]]</f>
        <v>34.99</v>
      </c>
      <c r="M6510" s="1">
        <f>Sales[[#This Row],[OrderQuantity]]</f>
        <v>1</v>
      </c>
      <c r="N6510" s="1">
        <f>1</f>
        <v>1</v>
      </c>
      <c r="O6510" s="1">
        <f>Sales[[#This Row],[TotalSales]]-Sales[[#This Row],[TotalCost]]</f>
        <v>21.903700000000001</v>
      </c>
      <c r="P6510" s="1">
        <f>Sales[[#This Row],[ProductCost]]*Sales[[#This Row],[OrderQuantity]]</f>
        <v>13.0863</v>
      </c>
      <c r="Q6510" s="1" t="str">
        <f>VLOOKUP(Sales[[#This Row],[ProductKey]], Products!$A$2:$D$1000, 4, FALSE)</f>
        <v>Sport-100 Helmet, Red</v>
      </c>
    </row>
    <row r="6511" spans="1:17" x14ac:dyDescent="0.25">
      <c r="A6511" s="2">
        <v>38294</v>
      </c>
      <c r="B6511" s="1" t="s">
        <v>3851</v>
      </c>
      <c r="C6511">
        <v>214</v>
      </c>
      <c r="D6511">
        <v>28705</v>
      </c>
      <c r="E6511">
        <v>8</v>
      </c>
      <c r="F6511">
        <v>2</v>
      </c>
      <c r="G6511">
        <v>1</v>
      </c>
      <c r="H6511" s="2">
        <v>43407</v>
      </c>
      <c r="I6511" t="str">
        <f>VLOOKUP(Sales[[#This Row],[TerritoryKey]], Territories[], 2, FALSE)</f>
        <v>Germany</v>
      </c>
      <c r="J6511">
        <f>_xlfn.XLOOKUP(Sales[[#This Row],[ProductKey]], Products!$A:$A, Products!$J:$J)</f>
        <v>13.0863</v>
      </c>
      <c r="K6511">
        <f>_xlfn.XLOOKUP(Sales[[#This Row],[ProductKey]], Products!$A:$A, Products!$K:$K)</f>
        <v>34.99</v>
      </c>
      <c r="L6511" s="1">
        <f>Sales[[#This Row],[ProductPrice]]*Sales[[#This Row],[OrderQuantity]]</f>
        <v>34.99</v>
      </c>
      <c r="M6511" s="1">
        <f>Sales[[#This Row],[OrderQuantity]]</f>
        <v>1</v>
      </c>
      <c r="N6511" s="1">
        <f>1</f>
        <v>1</v>
      </c>
      <c r="O6511" s="1">
        <f>Sales[[#This Row],[TotalSales]]-Sales[[#This Row],[TotalCost]]</f>
        <v>21.903700000000001</v>
      </c>
      <c r="P6511" s="1">
        <f>Sales[[#This Row],[ProductCost]]*Sales[[#This Row],[OrderQuantity]]</f>
        <v>13.0863</v>
      </c>
      <c r="Q6511" s="1" t="str">
        <f>VLOOKUP(Sales[[#This Row],[ProductKey]], Products!$A$2:$D$1000, 4, FALSE)</f>
        <v>Sport-100 Helmet, Red</v>
      </c>
    </row>
    <row r="6512" spans="1:17" x14ac:dyDescent="0.25">
      <c r="A6512" s="2">
        <v>38293</v>
      </c>
      <c r="B6512" s="1" t="s">
        <v>3871</v>
      </c>
      <c r="C6512">
        <v>214</v>
      </c>
      <c r="D6512">
        <v>24564</v>
      </c>
      <c r="E6512">
        <v>8</v>
      </c>
      <c r="F6512">
        <v>2</v>
      </c>
      <c r="G6512">
        <v>1</v>
      </c>
      <c r="H6512" s="2">
        <v>43406</v>
      </c>
      <c r="I6512" t="str">
        <f>VLOOKUP(Sales[[#This Row],[TerritoryKey]], Territories[], 2, FALSE)</f>
        <v>Germany</v>
      </c>
      <c r="J6512">
        <f>_xlfn.XLOOKUP(Sales[[#This Row],[ProductKey]], Products!$A:$A, Products!$J:$J)</f>
        <v>13.0863</v>
      </c>
      <c r="K6512">
        <f>_xlfn.XLOOKUP(Sales[[#This Row],[ProductKey]], Products!$A:$A, Products!$K:$K)</f>
        <v>34.99</v>
      </c>
      <c r="L6512" s="1">
        <f>Sales[[#This Row],[ProductPrice]]*Sales[[#This Row],[OrderQuantity]]</f>
        <v>34.99</v>
      </c>
      <c r="M6512" s="1">
        <f>Sales[[#This Row],[OrderQuantity]]</f>
        <v>1</v>
      </c>
      <c r="N6512" s="1">
        <f>1</f>
        <v>1</v>
      </c>
      <c r="O6512" s="1">
        <f>Sales[[#This Row],[TotalSales]]-Sales[[#This Row],[TotalCost]]</f>
        <v>21.903700000000001</v>
      </c>
      <c r="P6512" s="1">
        <f>Sales[[#This Row],[ProductCost]]*Sales[[#This Row],[OrderQuantity]]</f>
        <v>13.0863</v>
      </c>
      <c r="Q6512" s="1" t="str">
        <f>VLOOKUP(Sales[[#This Row],[ProductKey]], Products!$A$2:$D$1000, 4, FALSE)</f>
        <v>Sport-100 Helmet, Red</v>
      </c>
    </row>
    <row r="6513" spans="1:17" x14ac:dyDescent="0.25">
      <c r="A6513" s="2">
        <v>38048</v>
      </c>
      <c r="B6513" s="1" t="s">
        <v>3887</v>
      </c>
      <c r="C6513">
        <v>214</v>
      </c>
      <c r="D6513">
        <v>12688</v>
      </c>
      <c r="E6513">
        <v>9</v>
      </c>
      <c r="F6513">
        <v>2</v>
      </c>
      <c r="G6513">
        <v>1</v>
      </c>
      <c r="H6513" s="2">
        <v>43161</v>
      </c>
      <c r="I6513" t="str">
        <f>VLOOKUP(Sales[[#This Row],[TerritoryKey]], Territories[], 2, FALSE)</f>
        <v>Australia</v>
      </c>
      <c r="J6513">
        <f>_xlfn.XLOOKUP(Sales[[#This Row],[ProductKey]], Products!$A:$A, Products!$J:$J)</f>
        <v>13.0863</v>
      </c>
      <c r="K6513">
        <f>_xlfn.XLOOKUP(Sales[[#This Row],[ProductKey]], Products!$A:$A, Products!$K:$K)</f>
        <v>34.99</v>
      </c>
      <c r="L6513" s="1">
        <f>Sales[[#This Row],[ProductPrice]]*Sales[[#This Row],[OrderQuantity]]</f>
        <v>34.99</v>
      </c>
      <c r="M6513" s="1">
        <f>Sales[[#This Row],[OrderQuantity]]</f>
        <v>1</v>
      </c>
      <c r="N6513" s="1">
        <f>1</f>
        <v>1</v>
      </c>
      <c r="O6513" s="1">
        <f>Sales[[#This Row],[TotalSales]]-Sales[[#This Row],[TotalCost]]</f>
        <v>21.903700000000001</v>
      </c>
      <c r="P6513" s="1">
        <f>Sales[[#This Row],[ProductCost]]*Sales[[#This Row],[OrderQuantity]]</f>
        <v>13.0863</v>
      </c>
      <c r="Q6513" s="1" t="str">
        <f>VLOOKUP(Sales[[#This Row],[ProductKey]], Products!$A$2:$D$1000, 4, FALSE)</f>
        <v>Sport-100 Helmet, Red</v>
      </c>
    </row>
    <row r="6514" spans="1:17" x14ac:dyDescent="0.25">
      <c r="A6514" s="2">
        <v>37989</v>
      </c>
      <c r="B6514" s="1" t="s">
        <v>3933</v>
      </c>
      <c r="C6514">
        <v>214</v>
      </c>
      <c r="D6514">
        <v>27294</v>
      </c>
      <c r="E6514">
        <v>4</v>
      </c>
      <c r="F6514">
        <v>2</v>
      </c>
      <c r="G6514">
        <v>1</v>
      </c>
      <c r="H6514" s="2">
        <v>43103</v>
      </c>
      <c r="I6514" t="str">
        <f>VLOOKUP(Sales[[#This Row],[TerritoryKey]], Territories[], 2, FALSE)</f>
        <v>Southwest</v>
      </c>
      <c r="J6514">
        <f>_xlfn.XLOOKUP(Sales[[#This Row],[ProductKey]], Products!$A:$A, Products!$J:$J)</f>
        <v>13.0863</v>
      </c>
      <c r="K6514">
        <f>_xlfn.XLOOKUP(Sales[[#This Row],[ProductKey]], Products!$A:$A, Products!$K:$K)</f>
        <v>34.99</v>
      </c>
      <c r="L6514" s="1">
        <f>Sales[[#This Row],[ProductPrice]]*Sales[[#This Row],[OrderQuantity]]</f>
        <v>34.99</v>
      </c>
      <c r="M6514" s="1">
        <f>Sales[[#This Row],[OrderQuantity]]</f>
        <v>1</v>
      </c>
      <c r="N6514" s="1">
        <f>1</f>
        <v>1</v>
      </c>
      <c r="O6514" s="1">
        <f>Sales[[#This Row],[TotalSales]]-Sales[[#This Row],[TotalCost]]</f>
        <v>21.903700000000001</v>
      </c>
      <c r="P6514" s="1">
        <f>Sales[[#This Row],[ProductCost]]*Sales[[#This Row],[OrderQuantity]]</f>
        <v>13.0863</v>
      </c>
      <c r="Q6514" s="1" t="str">
        <f>VLOOKUP(Sales[[#This Row],[ProductKey]], Products!$A$2:$D$1000, 4, FALSE)</f>
        <v>Sport-100 Helmet, Red</v>
      </c>
    </row>
    <row r="6515" spans="1:17" x14ac:dyDescent="0.25">
      <c r="A6515" s="2">
        <v>38139</v>
      </c>
      <c r="B6515" s="1" t="s">
        <v>3966</v>
      </c>
      <c r="C6515">
        <v>214</v>
      </c>
      <c r="D6515">
        <v>18165</v>
      </c>
      <c r="E6515">
        <v>10</v>
      </c>
      <c r="F6515">
        <v>2</v>
      </c>
      <c r="G6515">
        <v>1</v>
      </c>
      <c r="H6515" s="2">
        <v>43252</v>
      </c>
      <c r="I6515" t="str">
        <f>VLOOKUP(Sales[[#This Row],[TerritoryKey]], Territories[], 2, FALSE)</f>
        <v>United Kingdom</v>
      </c>
      <c r="J6515">
        <f>_xlfn.XLOOKUP(Sales[[#This Row],[ProductKey]], Products!$A:$A, Products!$J:$J)</f>
        <v>13.0863</v>
      </c>
      <c r="K6515">
        <f>_xlfn.XLOOKUP(Sales[[#This Row],[ProductKey]], Products!$A:$A, Products!$K:$K)</f>
        <v>34.99</v>
      </c>
      <c r="L6515" s="1">
        <f>Sales[[#This Row],[ProductPrice]]*Sales[[#This Row],[OrderQuantity]]</f>
        <v>34.99</v>
      </c>
      <c r="M6515" s="1">
        <f>Sales[[#This Row],[OrderQuantity]]</f>
        <v>1</v>
      </c>
      <c r="N6515" s="1">
        <f>1</f>
        <v>1</v>
      </c>
      <c r="O6515" s="1">
        <f>Sales[[#This Row],[TotalSales]]-Sales[[#This Row],[TotalCost]]</f>
        <v>21.903700000000001</v>
      </c>
      <c r="P6515" s="1">
        <f>Sales[[#This Row],[ProductCost]]*Sales[[#This Row],[OrderQuantity]]</f>
        <v>13.0863</v>
      </c>
      <c r="Q6515" s="1" t="str">
        <f>VLOOKUP(Sales[[#This Row],[ProductKey]], Products!$A$2:$D$1000, 4, FALSE)</f>
        <v>Sport-100 Helmet, Red</v>
      </c>
    </row>
    <row r="6516" spans="1:17" x14ac:dyDescent="0.25">
      <c r="A6516" s="2">
        <v>38233</v>
      </c>
      <c r="B6516" s="1" t="s">
        <v>3999</v>
      </c>
      <c r="C6516">
        <v>214</v>
      </c>
      <c r="D6516">
        <v>15563</v>
      </c>
      <c r="E6516">
        <v>1</v>
      </c>
      <c r="F6516">
        <v>2</v>
      </c>
      <c r="G6516">
        <v>1</v>
      </c>
      <c r="H6516" s="2">
        <v>43346</v>
      </c>
      <c r="I6516" t="str">
        <f>VLOOKUP(Sales[[#This Row],[TerritoryKey]], Territories[], 2, FALSE)</f>
        <v>Northwest</v>
      </c>
      <c r="J6516">
        <f>_xlfn.XLOOKUP(Sales[[#This Row],[ProductKey]], Products!$A:$A, Products!$J:$J)</f>
        <v>13.0863</v>
      </c>
      <c r="K6516">
        <f>_xlfn.XLOOKUP(Sales[[#This Row],[ProductKey]], Products!$A:$A, Products!$K:$K)</f>
        <v>34.99</v>
      </c>
      <c r="L6516" s="1">
        <f>Sales[[#This Row],[ProductPrice]]*Sales[[#This Row],[OrderQuantity]]</f>
        <v>34.99</v>
      </c>
      <c r="M6516" s="1">
        <f>Sales[[#This Row],[OrderQuantity]]</f>
        <v>1</v>
      </c>
      <c r="N6516" s="1">
        <f>1</f>
        <v>1</v>
      </c>
      <c r="O6516" s="1">
        <f>Sales[[#This Row],[TotalSales]]-Sales[[#This Row],[TotalCost]]</f>
        <v>21.903700000000001</v>
      </c>
      <c r="P6516" s="1">
        <f>Sales[[#This Row],[ProductCost]]*Sales[[#This Row],[OrderQuantity]]</f>
        <v>13.0863</v>
      </c>
      <c r="Q6516" s="1" t="str">
        <f>VLOOKUP(Sales[[#This Row],[ProductKey]], Products!$A$2:$D$1000, 4, FALSE)</f>
        <v>Sport-100 Helmet, Red</v>
      </c>
    </row>
    <row r="6517" spans="1:17" x14ac:dyDescent="0.25">
      <c r="A6517" s="2">
        <v>38261</v>
      </c>
      <c r="B6517" s="1" t="s">
        <v>4055</v>
      </c>
      <c r="C6517">
        <v>214</v>
      </c>
      <c r="D6517">
        <v>15716</v>
      </c>
      <c r="E6517">
        <v>9</v>
      </c>
      <c r="F6517">
        <v>2</v>
      </c>
      <c r="G6517">
        <v>1</v>
      </c>
      <c r="H6517" s="2">
        <v>43374</v>
      </c>
      <c r="I6517" t="str">
        <f>VLOOKUP(Sales[[#This Row],[TerritoryKey]], Territories[], 2, FALSE)</f>
        <v>Australia</v>
      </c>
      <c r="J6517">
        <f>_xlfn.XLOOKUP(Sales[[#This Row],[ProductKey]], Products!$A:$A, Products!$J:$J)</f>
        <v>13.0863</v>
      </c>
      <c r="K6517">
        <f>_xlfn.XLOOKUP(Sales[[#This Row],[ProductKey]], Products!$A:$A, Products!$K:$K)</f>
        <v>34.99</v>
      </c>
      <c r="L6517" s="1">
        <f>Sales[[#This Row],[ProductPrice]]*Sales[[#This Row],[OrderQuantity]]</f>
        <v>34.99</v>
      </c>
      <c r="M6517" s="1">
        <f>Sales[[#This Row],[OrderQuantity]]</f>
        <v>1</v>
      </c>
      <c r="N6517" s="1">
        <f>1</f>
        <v>1</v>
      </c>
      <c r="O6517" s="1">
        <f>Sales[[#This Row],[TotalSales]]-Sales[[#This Row],[TotalCost]]</f>
        <v>21.903700000000001</v>
      </c>
      <c r="P6517" s="1">
        <f>Sales[[#This Row],[ProductCost]]*Sales[[#This Row],[OrderQuantity]]</f>
        <v>13.0863</v>
      </c>
      <c r="Q6517" s="1" t="str">
        <f>VLOOKUP(Sales[[#This Row],[ProductKey]], Products!$A$2:$D$1000, 4, FALSE)</f>
        <v>Sport-100 Helmet, Red</v>
      </c>
    </row>
    <row r="6518" spans="1:17" x14ac:dyDescent="0.25">
      <c r="A6518" s="2">
        <v>38323</v>
      </c>
      <c r="B6518" s="1" t="s">
        <v>4095</v>
      </c>
      <c r="C6518">
        <v>214</v>
      </c>
      <c r="D6518">
        <v>19571</v>
      </c>
      <c r="E6518">
        <v>9</v>
      </c>
      <c r="F6518">
        <v>2</v>
      </c>
      <c r="G6518">
        <v>1</v>
      </c>
      <c r="H6518" s="2">
        <v>43436</v>
      </c>
      <c r="I6518" t="str">
        <f>VLOOKUP(Sales[[#This Row],[TerritoryKey]], Territories[], 2, FALSE)</f>
        <v>Australia</v>
      </c>
      <c r="J6518">
        <f>_xlfn.XLOOKUP(Sales[[#This Row],[ProductKey]], Products!$A:$A, Products!$J:$J)</f>
        <v>13.0863</v>
      </c>
      <c r="K6518">
        <f>_xlfn.XLOOKUP(Sales[[#This Row],[ProductKey]], Products!$A:$A, Products!$K:$K)</f>
        <v>34.99</v>
      </c>
      <c r="L6518" s="1">
        <f>Sales[[#This Row],[ProductPrice]]*Sales[[#This Row],[OrderQuantity]]</f>
        <v>34.99</v>
      </c>
      <c r="M6518" s="1">
        <f>Sales[[#This Row],[OrderQuantity]]</f>
        <v>1</v>
      </c>
      <c r="N6518" s="1">
        <f>1</f>
        <v>1</v>
      </c>
      <c r="O6518" s="1">
        <f>Sales[[#This Row],[TotalSales]]-Sales[[#This Row],[TotalCost]]</f>
        <v>21.903700000000001</v>
      </c>
      <c r="P6518" s="1">
        <f>Sales[[#This Row],[ProductCost]]*Sales[[#This Row],[OrderQuantity]]</f>
        <v>13.0863</v>
      </c>
      <c r="Q6518" s="1" t="str">
        <f>VLOOKUP(Sales[[#This Row],[ProductKey]], Products!$A$2:$D$1000, 4, FALSE)</f>
        <v>Sport-100 Helmet, Red</v>
      </c>
    </row>
    <row r="6519" spans="1:17" x14ac:dyDescent="0.25">
      <c r="A6519" s="2">
        <v>38261</v>
      </c>
      <c r="B6519" s="1" t="s">
        <v>4128</v>
      </c>
      <c r="C6519">
        <v>214</v>
      </c>
      <c r="D6519">
        <v>27447</v>
      </c>
      <c r="E6519">
        <v>4</v>
      </c>
      <c r="F6519">
        <v>2</v>
      </c>
      <c r="G6519">
        <v>1</v>
      </c>
      <c r="H6519" s="2">
        <v>43374</v>
      </c>
      <c r="I6519" t="str">
        <f>VLOOKUP(Sales[[#This Row],[TerritoryKey]], Territories[], 2, FALSE)</f>
        <v>Southwest</v>
      </c>
      <c r="J6519">
        <f>_xlfn.XLOOKUP(Sales[[#This Row],[ProductKey]], Products!$A:$A, Products!$J:$J)</f>
        <v>13.0863</v>
      </c>
      <c r="K6519">
        <f>_xlfn.XLOOKUP(Sales[[#This Row],[ProductKey]], Products!$A:$A, Products!$K:$K)</f>
        <v>34.99</v>
      </c>
      <c r="L6519" s="1">
        <f>Sales[[#This Row],[ProductPrice]]*Sales[[#This Row],[OrderQuantity]]</f>
        <v>34.99</v>
      </c>
      <c r="M6519" s="1">
        <f>Sales[[#This Row],[OrderQuantity]]</f>
        <v>1</v>
      </c>
      <c r="N6519" s="1">
        <f>1</f>
        <v>1</v>
      </c>
      <c r="O6519" s="1">
        <f>Sales[[#This Row],[TotalSales]]-Sales[[#This Row],[TotalCost]]</f>
        <v>21.903700000000001</v>
      </c>
      <c r="P6519" s="1">
        <f>Sales[[#This Row],[ProductCost]]*Sales[[#This Row],[OrderQuantity]]</f>
        <v>13.0863</v>
      </c>
      <c r="Q6519" s="1" t="str">
        <f>VLOOKUP(Sales[[#This Row],[ProductKey]], Products!$A$2:$D$1000, 4, FALSE)</f>
        <v>Sport-100 Helmet, Red</v>
      </c>
    </row>
    <row r="6520" spans="1:17" x14ac:dyDescent="0.25">
      <c r="A6520" s="2">
        <v>38110</v>
      </c>
      <c r="B6520" s="1" t="s">
        <v>4246</v>
      </c>
      <c r="C6520">
        <v>214</v>
      </c>
      <c r="D6520">
        <v>23319</v>
      </c>
      <c r="E6520">
        <v>4</v>
      </c>
      <c r="F6520">
        <v>2</v>
      </c>
      <c r="G6520">
        <v>1</v>
      </c>
      <c r="H6520" s="2">
        <v>43223</v>
      </c>
      <c r="I6520" t="str">
        <f>VLOOKUP(Sales[[#This Row],[TerritoryKey]], Territories[], 2, FALSE)</f>
        <v>Southwest</v>
      </c>
      <c r="J6520">
        <f>_xlfn.XLOOKUP(Sales[[#This Row],[ProductKey]], Products!$A:$A, Products!$J:$J)</f>
        <v>13.0863</v>
      </c>
      <c r="K6520">
        <f>_xlfn.XLOOKUP(Sales[[#This Row],[ProductKey]], Products!$A:$A, Products!$K:$K)</f>
        <v>34.99</v>
      </c>
      <c r="L6520" s="1">
        <f>Sales[[#This Row],[ProductPrice]]*Sales[[#This Row],[OrderQuantity]]</f>
        <v>34.99</v>
      </c>
      <c r="M6520" s="1">
        <f>Sales[[#This Row],[OrderQuantity]]</f>
        <v>1</v>
      </c>
      <c r="N6520" s="1">
        <f>1</f>
        <v>1</v>
      </c>
      <c r="O6520" s="1">
        <f>Sales[[#This Row],[TotalSales]]-Sales[[#This Row],[TotalCost]]</f>
        <v>21.903700000000001</v>
      </c>
      <c r="P6520" s="1">
        <f>Sales[[#This Row],[ProductCost]]*Sales[[#This Row],[OrderQuantity]]</f>
        <v>13.0863</v>
      </c>
      <c r="Q6520" s="1" t="str">
        <f>VLOOKUP(Sales[[#This Row],[ProductKey]], Products!$A$2:$D$1000, 4, FALSE)</f>
        <v>Sport-100 Helmet, Red</v>
      </c>
    </row>
    <row r="6521" spans="1:17" x14ac:dyDescent="0.25">
      <c r="A6521" s="2">
        <v>38170</v>
      </c>
      <c r="B6521" s="1" t="s">
        <v>4290</v>
      </c>
      <c r="C6521">
        <v>214</v>
      </c>
      <c r="D6521">
        <v>15539</v>
      </c>
      <c r="E6521">
        <v>4</v>
      </c>
      <c r="F6521">
        <v>2</v>
      </c>
      <c r="G6521">
        <v>1</v>
      </c>
      <c r="H6521" s="2">
        <v>43283</v>
      </c>
      <c r="I6521" t="str">
        <f>VLOOKUP(Sales[[#This Row],[TerritoryKey]], Territories[], 2, FALSE)</f>
        <v>Southwest</v>
      </c>
      <c r="J6521">
        <f>_xlfn.XLOOKUP(Sales[[#This Row],[ProductKey]], Products!$A:$A, Products!$J:$J)</f>
        <v>13.0863</v>
      </c>
      <c r="K6521">
        <f>_xlfn.XLOOKUP(Sales[[#This Row],[ProductKey]], Products!$A:$A, Products!$K:$K)</f>
        <v>34.99</v>
      </c>
      <c r="L6521" s="1">
        <f>Sales[[#This Row],[ProductPrice]]*Sales[[#This Row],[OrderQuantity]]</f>
        <v>34.99</v>
      </c>
      <c r="M6521" s="1">
        <f>Sales[[#This Row],[OrderQuantity]]</f>
        <v>1</v>
      </c>
      <c r="N6521" s="1">
        <f>1</f>
        <v>1</v>
      </c>
      <c r="O6521" s="1">
        <f>Sales[[#This Row],[TotalSales]]-Sales[[#This Row],[TotalCost]]</f>
        <v>21.903700000000001</v>
      </c>
      <c r="P6521" s="1">
        <f>Sales[[#This Row],[ProductCost]]*Sales[[#This Row],[OrderQuantity]]</f>
        <v>13.0863</v>
      </c>
      <c r="Q6521" s="1" t="str">
        <f>VLOOKUP(Sales[[#This Row],[ProductKey]], Products!$A$2:$D$1000, 4, FALSE)</f>
        <v>Sport-100 Helmet, Red</v>
      </c>
    </row>
    <row r="6522" spans="1:17" x14ac:dyDescent="0.25">
      <c r="A6522" s="2">
        <v>38292</v>
      </c>
      <c r="B6522" s="1" t="s">
        <v>4369</v>
      </c>
      <c r="C6522">
        <v>214</v>
      </c>
      <c r="D6522">
        <v>27915</v>
      </c>
      <c r="E6522">
        <v>4</v>
      </c>
      <c r="F6522">
        <v>2</v>
      </c>
      <c r="G6522">
        <v>1</v>
      </c>
      <c r="H6522" s="2">
        <v>43405</v>
      </c>
      <c r="I6522" t="str">
        <f>VLOOKUP(Sales[[#This Row],[TerritoryKey]], Territories[], 2, FALSE)</f>
        <v>Southwest</v>
      </c>
      <c r="J6522">
        <f>_xlfn.XLOOKUP(Sales[[#This Row],[ProductKey]], Products!$A:$A, Products!$J:$J)</f>
        <v>13.0863</v>
      </c>
      <c r="K6522">
        <f>_xlfn.XLOOKUP(Sales[[#This Row],[ProductKey]], Products!$A:$A, Products!$K:$K)</f>
        <v>34.99</v>
      </c>
      <c r="L6522" s="1">
        <f>Sales[[#This Row],[ProductPrice]]*Sales[[#This Row],[OrderQuantity]]</f>
        <v>34.99</v>
      </c>
      <c r="M6522" s="1">
        <f>Sales[[#This Row],[OrderQuantity]]</f>
        <v>1</v>
      </c>
      <c r="N6522" s="1">
        <f>1</f>
        <v>1</v>
      </c>
      <c r="O6522" s="1">
        <f>Sales[[#This Row],[TotalSales]]-Sales[[#This Row],[TotalCost]]</f>
        <v>21.903700000000001</v>
      </c>
      <c r="P6522" s="1">
        <f>Sales[[#This Row],[ProductCost]]*Sales[[#This Row],[OrderQuantity]]</f>
        <v>13.0863</v>
      </c>
      <c r="Q6522" s="1" t="str">
        <f>VLOOKUP(Sales[[#This Row],[ProductKey]], Products!$A$2:$D$1000, 4, FALSE)</f>
        <v>Sport-100 Helmet, Red</v>
      </c>
    </row>
    <row r="6523" spans="1:17" x14ac:dyDescent="0.25">
      <c r="A6523" s="2">
        <v>38081</v>
      </c>
      <c r="B6523" s="1" t="s">
        <v>4495</v>
      </c>
      <c r="C6523">
        <v>214</v>
      </c>
      <c r="D6523">
        <v>27166</v>
      </c>
      <c r="E6523">
        <v>7</v>
      </c>
      <c r="F6523">
        <v>2</v>
      </c>
      <c r="G6523">
        <v>1</v>
      </c>
      <c r="H6523" s="2">
        <v>43194</v>
      </c>
      <c r="I6523" t="str">
        <f>VLOOKUP(Sales[[#This Row],[TerritoryKey]], Territories[], 2, FALSE)</f>
        <v>France</v>
      </c>
      <c r="J6523">
        <f>_xlfn.XLOOKUP(Sales[[#This Row],[ProductKey]], Products!$A:$A, Products!$J:$J)</f>
        <v>13.0863</v>
      </c>
      <c r="K6523">
        <f>_xlfn.XLOOKUP(Sales[[#This Row],[ProductKey]], Products!$A:$A, Products!$K:$K)</f>
        <v>34.99</v>
      </c>
      <c r="L6523" s="1">
        <f>Sales[[#This Row],[ProductPrice]]*Sales[[#This Row],[OrderQuantity]]</f>
        <v>34.99</v>
      </c>
      <c r="M6523" s="1">
        <f>Sales[[#This Row],[OrderQuantity]]</f>
        <v>1</v>
      </c>
      <c r="N6523" s="1">
        <f>1</f>
        <v>1</v>
      </c>
      <c r="O6523" s="1">
        <f>Sales[[#This Row],[TotalSales]]-Sales[[#This Row],[TotalCost]]</f>
        <v>21.903700000000001</v>
      </c>
      <c r="P6523" s="1">
        <f>Sales[[#This Row],[ProductCost]]*Sales[[#This Row],[OrderQuantity]]</f>
        <v>13.0863</v>
      </c>
      <c r="Q6523" s="1" t="str">
        <f>VLOOKUP(Sales[[#This Row],[ProductKey]], Products!$A$2:$D$1000, 4, FALSE)</f>
        <v>Sport-100 Helmet, Red</v>
      </c>
    </row>
    <row r="6524" spans="1:17" x14ac:dyDescent="0.25">
      <c r="A6524" s="2">
        <v>38200</v>
      </c>
      <c r="B6524" s="1" t="s">
        <v>4507</v>
      </c>
      <c r="C6524">
        <v>214</v>
      </c>
      <c r="D6524">
        <v>24705</v>
      </c>
      <c r="E6524">
        <v>10</v>
      </c>
      <c r="F6524">
        <v>2</v>
      </c>
      <c r="G6524">
        <v>1</v>
      </c>
      <c r="H6524" s="2">
        <v>43313</v>
      </c>
      <c r="I6524" t="str">
        <f>VLOOKUP(Sales[[#This Row],[TerritoryKey]], Territories[], 2, FALSE)</f>
        <v>United Kingdom</v>
      </c>
      <c r="J6524">
        <f>_xlfn.XLOOKUP(Sales[[#This Row],[ProductKey]], Products!$A:$A, Products!$J:$J)</f>
        <v>13.0863</v>
      </c>
      <c r="K6524">
        <f>_xlfn.XLOOKUP(Sales[[#This Row],[ProductKey]], Products!$A:$A, Products!$K:$K)</f>
        <v>34.99</v>
      </c>
      <c r="L6524" s="1">
        <f>Sales[[#This Row],[ProductPrice]]*Sales[[#This Row],[OrderQuantity]]</f>
        <v>34.99</v>
      </c>
      <c r="M6524" s="1">
        <f>Sales[[#This Row],[OrderQuantity]]</f>
        <v>1</v>
      </c>
      <c r="N6524" s="1">
        <f>1</f>
        <v>1</v>
      </c>
      <c r="O6524" s="1">
        <f>Sales[[#This Row],[TotalSales]]-Sales[[#This Row],[TotalCost]]</f>
        <v>21.903700000000001</v>
      </c>
      <c r="P6524" s="1">
        <f>Sales[[#This Row],[ProductCost]]*Sales[[#This Row],[OrderQuantity]]</f>
        <v>13.0863</v>
      </c>
      <c r="Q6524" s="1" t="str">
        <f>VLOOKUP(Sales[[#This Row],[ProductKey]], Products!$A$2:$D$1000, 4, FALSE)</f>
        <v>Sport-100 Helmet, Red</v>
      </c>
    </row>
    <row r="6525" spans="1:17" x14ac:dyDescent="0.25">
      <c r="A6525" s="2">
        <v>38294</v>
      </c>
      <c r="B6525" s="1" t="s">
        <v>4597</v>
      </c>
      <c r="C6525">
        <v>214</v>
      </c>
      <c r="D6525">
        <v>14238</v>
      </c>
      <c r="E6525">
        <v>9</v>
      </c>
      <c r="F6525">
        <v>2</v>
      </c>
      <c r="G6525">
        <v>1</v>
      </c>
      <c r="H6525" s="2">
        <v>43407</v>
      </c>
      <c r="I6525" t="str">
        <f>VLOOKUP(Sales[[#This Row],[TerritoryKey]], Territories[], 2, FALSE)</f>
        <v>Australia</v>
      </c>
      <c r="J6525">
        <f>_xlfn.XLOOKUP(Sales[[#This Row],[ProductKey]], Products!$A:$A, Products!$J:$J)</f>
        <v>13.0863</v>
      </c>
      <c r="K6525">
        <f>_xlfn.XLOOKUP(Sales[[#This Row],[ProductKey]], Products!$A:$A, Products!$K:$K)</f>
        <v>34.99</v>
      </c>
      <c r="L6525" s="1">
        <f>Sales[[#This Row],[ProductPrice]]*Sales[[#This Row],[OrderQuantity]]</f>
        <v>34.99</v>
      </c>
      <c r="M6525" s="1">
        <f>Sales[[#This Row],[OrderQuantity]]</f>
        <v>1</v>
      </c>
      <c r="N6525" s="1">
        <f>1</f>
        <v>1</v>
      </c>
      <c r="O6525" s="1">
        <f>Sales[[#This Row],[TotalSales]]-Sales[[#This Row],[TotalCost]]</f>
        <v>21.903700000000001</v>
      </c>
      <c r="P6525" s="1">
        <f>Sales[[#This Row],[ProductCost]]*Sales[[#This Row],[OrderQuantity]]</f>
        <v>13.0863</v>
      </c>
      <c r="Q6525" s="1" t="str">
        <f>VLOOKUP(Sales[[#This Row],[ProductKey]], Products!$A$2:$D$1000, 4, FALSE)</f>
        <v>Sport-100 Helmet, Red</v>
      </c>
    </row>
    <row r="6526" spans="1:17" x14ac:dyDescent="0.25">
      <c r="A6526" s="2">
        <v>38172</v>
      </c>
      <c r="B6526" s="1" t="s">
        <v>4604</v>
      </c>
      <c r="C6526">
        <v>214</v>
      </c>
      <c r="D6526">
        <v>27273</v>
      </c>
      <c r="E6526">
        <v>4</v>
      </c>
      <c r="F6526">
        <v>2</v>
      </c>
      <c r="G6526">
        <v>1</v>
      </c>
      <c r="H6526" s="2">
        <v>43285</v>
      </c>
      <c r="I6526" t="str">
        <f>VLOOKUP(Sales[[#This Row],[TerritoryKey]], Territories[], 2, FALSE)</f>
        <v>Southwest</v>
      </c>
      <c r="J6526">
        <f>_xlfn.XLOOKUP(Sales[[#This Row],[ProductKey]], Products!$A:$A, Products!$J:$J)</f>
        <v>13.0863</v>
      </c>
      <c r="K6526">
        <f>_xlfn.XLOOKUP(Sales[[#This Row],[ProductKey]], Products!$A:$A, Products!$K:$K)</f>
        <v>34.99</v>
      </c>
      <c r="L6526" s="1">
        <f>Sales[[#This Row],[ProductPrice]]*Sales[[#This Row],[OrderQuantity]]</f>
        <v>34.99</v>
      </c>
      <c r="M6526" s="1">
        <f>Sales[[#This Row],[OrderQuantity]]</f>
        <v>1</v>
      </c>
      <c r="N6526" s="1">
        <f>1</f>
        <v>1</v>
      </c>
      <c r="O6526" s="1">
        <f>Sales[[#This Row],[TotalSales]]-Sales[[#This Row],[TotalCost]]</f>
        <v>21.903700000000001</v>
      </c>
      <c r="P6526" s="1">
        <f>Sales[[#This Row],[ProductCost]]*Sales[[#This Row],[OrderQuantity]]</f>
        <v>13.0863</v>
      </c>
      <c r="Q6526" s="1" t="str">
        <f>VLOOKUP(Sales[[#This Row],[ProductKey]], Products!$A$2:$D$1000, 4, FALSE)</f>
        <v>Sport-100 Helmet, Red</v>
      </c>
    </row>
    <row r="6527" spans="1:17" x14ac:dyDescent="0.25">
      <c r="A6527" s="2">
        <v>38233</v>
      </c>
      <c r="B6527" s="1" t="s">
        <v>4692</v>
      </c>
      <c r="C6527">
        <v>214</v>
      </c>
      <c r="D6527">
        <v>19924</v>
      </c>
      <c r="E6527">
        <v>8</v>
      </c>
      <c r="F6527">
        <v>2</v>
      </c>
      <c r="G6527">
        <v>1</v>
      </c>
      <c r="H6527" s="2">
        <v>43346</v>
      </c>
      <c r="I6527" t="str">
        <f>VLOOKUP(Sales[[#This Row],[TerritoryKey]], Territories[], 2, FALSE)</f>
        <v>Germany</v>
      </c>
      <c r="J6527">
        <f>_xlfn.XLOOKUP(Sales[[#This Row],[ProductKey]], Products!$A:$A, Products!$J:$J)</f>
        <v>13.0863</v>
      </c>
      <c r="K6527">
        <f>_xlfn.XLOOKUP(Sales[[#This Row],[ProductKey]], Products!$A:$A, Products!$K:$K)</f>
        <v>34.99</v>
      </c>
      <c r="L6527" s="1">
        <f>Sales[[#This Row],[ProductPrice]]*Sales[[#This Row],[OrderQuantity]]</f>
        <v>34.99</v>
      </c>
      <c r="M6527" s="1">
        <f>Sales[[#This Row],[OrderQuantity]]</f>
        <v>1</v>
      </c>
      <c r="N6527" s="1">
        <f>1</f>
        <v>1</v>
      </c>
      <c r="O6527" s="1">
        <f>Sales[[#This Row],[TotalSales]]-Sales[[#This Row],[TotalCost]]</f>
        <v>21.903700000000001</v>
      </c>
      <c r="P6527" s="1">
        <f>Sales[[#This Row],[ProductCost]]*Sales[[#This Row],[OrderQuantity]]</f>
        <v>13.0863</v>
      </c>
      <c r="Q6527" s="1" t="str">
        <f>VLOOKUP(Sales[[#This Row],[ProductKey]], Products!$A$2:$D$1000, 4, FALSE)</f>
        <v>Sport-100 Helmet, Red</v>
      </c>
    </row>
    <row r="6528" spans="1:17" x14ac:dyDescent="0.25">
      <c r="A6528" s="2">
        <v>38322</v>
      </c>
      <c r="B6528" s="1" t="s">
        <v>4721</v>
      </c>
      <c r="C6528">
        <v>214</v>
      </c>
      <c r="D6528">
        <v>17192</v>
      </c>
      <c r="E6528">
        <v>10</v>
      </c>
      <c r="F6528">
        <v>2</v>
      </c>
      <c r="G6528">
        <v>1</v>
      </c>
      <c r="H6528" s="2">
        <v>43435</v>
      </c>
      <c r="I6528" t="str">
        <f>VLOOKUP(Sales[[#This Row],[TerritoryKey]], Territories[], 2, FALSE)</f>
        <v>United Kingdom</v>
      </c>
      <c r="J6528">
        <f>_xlfn.XLOOKUP(Sales[[#This Row],[ProductKey]], Products!$A:$A, Products!$J:$J)</f>
        <v>13.0863</v>
      </c>
      <c r="K6528">
        <f>_xlfn.XLOOKUP(Sales[[#This Row],[ProductKey]], Products!$A:$A, Products!$K:$K)</f>
        <v>34.99</v>
      </c>
      <c r="L6528" s="1">
        <f>Sales[[#This Row],[ProductPrice]]*Sales[[#This Row],[OrderQuantity]]</f>
        <v>34.99</v>
      </c>
      <c r="M6528" s="1">
        <f>Sales[[#This Row],[OrderQuantity]]</f>
        <v>1</v>
      </c>
      <c r="N6528" s="1">
        <f>1</f>
        <v>1</v>
      </c>
      <c r="O6528" s="1">
        <f>Sales[[#This Row],[TotalSales]]-Sales[[#This Row],[TotalCost]]</f>
        <v>21.903700000000001</v>
      </c>
      <c r="P6528" s="1">
        <f>Sales[[#This Row],[ProductCost]]*Sales[[#This Row],[OrderQuantity]]</f>
        <v>13.0863</v>
      </c>
      <c r="Q6528" s="1" t="str">
        <f>VLOOKUP(Sales[[#This Row],[ProductKey]], Products!$A$2:$D$1000, 4, FALSE)</f>
        <v>Sport-100 Helmet, Red</v>
      </c>
    </row>
    <row r="6529" spans="1:17" x14ac:dyDescent="0.25">
      <c r="A6529" s="2">
        <v>38020</v>
      </c>
      <c r="B6529" s="1" t="s">
        <v>4767</v>
      </c>
      <c r="C6529">
        <v>214</v>
      </c>
      <c r="D6529">
        <v>12693</v>
      </c>
      <c r="E6529">
        <v>9</v>
      </c>
      <c r="F6529">
        <v>2</v>
      </c>
      <c r="G6529">
        <v>1</v>
      </c>
      <c r="H6529" s="2">
        <v>43134</v>
      </c>
      <c r="I6529" t="str">
        <f>VLOOKUP(Sales[[#This Row],[TerritoryKey]], Territories[], 2, FALSE)</f>
        <v>Australia</v>
      </c>
      <c r="J6529">
        <f>_xlfn.XLOOKUP(Sales[[#This Row],[ProductKey]], Products!$A:$A, Products!$J:$J)</f>
        <v>13.0863</v>
      </c>
      <c r="K6529">
        <f>_xlfn.XLOOKUP(Sales[[#This Row],[ProductKey]], Products!$A:$A, Products!$K:$K)</f>
        <v>34.99</v>
      </c>
      <c r="L6529" s="1">
        <f>Sales[[#This Row],[ProductPrice]]*Sales[[#This Row],[OrderQuantity]]</f>
        <v>34.99</v>
      </c>
      <c r="M6529" s="1">
        <f>Sales[[#This Row],[OrderQuantity]]</f>
        <v>1</v>
      </c>
      <c r="N6529" s="1">
        <f>1</f>
        <v>1</v>
      </c>
      <c r="O6529" s="1">
        <f>Sales[[#This Row],[TotalSales]]-Sales[[#This Row],[TotalCost]]</f>
        <v>21.903700000000001</v>
      </c>
      <c r="P6529" s="1">
        <f>Sales[[#This Row],[ProductCost]]*Sales[[#This Row],[OrderQuantity]]</f>
        <v>13.0863</v>
      </c>
      <c r="Q6529" s="1" t="str">
        <f>VLOOKUP(Sales[[#This Row],[ProductKey]], Products!$A$2:$D$1000, 4, FALSE)</f>
        <v>Sport-100 Helmet, Red</v>
      </c>
    </row>
    <row r="6530" spans="1:17" x14ac:dyDescent="0.25">
      <c r="A6530" s="2">
        <v>38294</v>
      </c>
      <c r="B6530" s="1" t="s">
        <v>4777</v>
      </c>
      <c r="C6530">
        <v>214</v>
      </c>
      <c r="D6530">
        <v>15652</v>
      </c>
      <c r="E6530">
        <v>10</v>
      </c>
      <c r="F6530">
        <v>2</v>
      </c>
      <c r="G6530">
        <v>1</v>
      </c>
      <c r="H6530" s="2">
        <v>43407</v>
      </c>
      <c r="I6530" t="str">
        <f>VLOOKUP(Sales[[#This Row],[TerritoryKey]], Territories[], 2, FALSE)</f>
        <v>United Kingdom</v>
      </c>
      <c r="J6530">
        <f>_xlfn.XLOOKUP(Sales[[#This Row],[ProductKey]], Products!$A:$A, Products!$J:$J)</f>
        <v>13.0863</v>
      </c>
      <c r="K6530">
        <f>_xlfn.XLOOKUP(Sales[[#This Row],[ProductKey]], Products!$A:$A, Products!$K:$K)</f>
        <v>34.99</v>
      </c>
      <c r="L6530" s="1">
        <f>Sales[[#This Row],[ProductPrice]]*Sales[[#This Row],[OrderQuantity]]</f>
        <v>34.99</v>
      </c>
      <c r="M6530" s="1">
        <f>Sales[[#This Row],[OrderQuantity]]</f>
        <v>1</v>
      </c>
      <c r="N6530" s="1">
        <f>1</f>
        <v>1</v>
      </c>
      <c r="O6530" s="1">
        <f>Sales[[#This Row],[TotalSales]]-Sales[[#This Row],[TotalCost]]</f>
        <v>21.903700000000001</v>
      </c>
      <c r="P6530" s="1">
        <f>Sales[[#This Row],[ProductCost]]*Sales[[#This Row],[OrderQuantity]]</f>
        <v>13.0863</v>
      </c>
      <c r="Q6530" s="1" t="str">
        <f>VLOOKUP(Sales[[#This Row],[ProductKey]], Products!$A$2:$D$1000, 4, FALSE)</f>
        <v>Sport-100 Helmet, Red</v>
      </c>
    </row>
    <row r="6531" spans="1:17" x14ac:dyDescent="0.25">
      <c r="A6531" s="2">
        <v>37987</v>
      </c>
      <c r="B6531" s="1" t="s">
        <v>4801</v>
      </c>
      <c r="C6531">
        <v>214</v>
      </c>
      <c r="D6531">
        <v>19803</v>
      </c>
      <c r="E6531">
        <v>1</v>
      </c>
      <c r="F6531">
        <v>2</v>
      </c>
      <c r="G6531">
        <v>1</v>
      </c>
      <c r="H6531" s="2">
        <v>43101</v>
      </c>
      <c r="I6531" t="str">
        <f>VLOOKUP(Sales[[#This Row],[TerritoryKey]], Territories[], 2, FALSE)</f>
        <v>Northwest</v>
      </c>
      <c r="J6531">
        <f>_xlfn.XLOOKUP(Sales[[#This Row],[ProductKey]], Products!$A:$A, Products!$J:$J)</f>
        <v>13.0863</v>
      </c>
      <c r="K6531">
        <f>_xlfn.XLOOKUP(Sales[[#This Row],[ProductKey]], Products!$A:$A, Products!$K:$K)</f>
        <v>34.99</v>
      </c>
      <c r="L6531" s="1">
        <f>Sales[[#This Row],[ProductPrice]]*Sales[[#This Row],[OrderQuantity]]</f>
        <v>34.99</v>
      </c>
      <c r="M6531" s="1">
        <f>Sales[[#This Row],[OrderQuantity]]</f>
        <v>1</v>
      </c>
      <c r="N6531" s="1">
        <f>1</f>
        <v>1</v>
      </c>
      <c r="O6531" s="1">
        <f>Sales[[#This Row],[TotalSales]]-Sales[[#This Row],[TotalCost]]</f>
        <v>21.903700000000001</v>
      </c>
      <c r="P6531" s="1">
        <f>Sales[[#This Row],[ProductCost]]*Sales[[#This Row],[OrderQuantity]]</f>
        <v>13.0863</v>
      </c>
      <c r="Q6531" s="1" t="str">
        <f>VLOOKUP(Sales[[#This Row],[ProductKey]], Products!$A$2:$D$1000, 4, FALSE)</f>
        <v>Sport-100 Helmet, Red</v>
      </c>
    </row>
    <row r="6532" spans="1:17" x14ac:dyDescent="0.25">
      <c r="A6532" s="2">
        <v>38142</v>
      </c>
      <c r="B6532" s="1" t="s">
        <v>4828</v>
      </c>
      <c r="C6532">
        <v>214</v>
      </c>
      <c r="D6532">
        <v>11277</v>
      </c>
      <c r="E6532">
        <v>6</v>
      </c>
      <c r="F6532">
        <v>2</v>
      </c>
      <c r="G6532">
        <v>1</v>
      </c>
      <c r="H6532" s="2">
        <v>43255</v>
      </c>
      <c r="I6532" t="str">
        <f>VLOOKUP(Sales[[#This Row],[TerritoryKey]], Territories[], 2, FALSE)</f>
        <v>Canada</v>
      </c>
      <c r="J6532">
        <f>_xlfn.XLOOKUP(Sales[[#This Row],[ProductKey]], Products!$A:$A, Products!$J:$J)</f>
        <v>13.0863</v>
      </c>
      <c r="K6532">
        <f>_xlfn.XLOOKUP(Sales[[#This Row],[ProductKey]], Products!$A:$A, Products!$K:$K)</f>
        <v>34.99</v>
      </c>
      <c r="L6532" s="1">
        <f>Sales[[#This Row],[ProductPrice]]*Sales[[#This Row],[OrderQuantity]]</f>
        <v>34.99</v>
      </c>
      <c r="M6532" s="1">
        <f>Sales[[#This Row],[OrderQuantity]]</f>
        <v>1</v>
      </c>
      <c r="N6532" s="1">
        <f>1</f>
        <v>1</v>
      </c>
      <c r="O6532" s="1">
        <f>Sales[[#This Row],[TotalSales]]-Sales[[#This Row],[TotalCost]]</f>
        <v>21.903700000000001</v>
      </c>
      <c r="P6532" s="1">
        <f>Sales[[#This Row],[ProductCost]]*Sales[[#This Row],[OrderQuantity]]</f>
        <v>13.0863</v>
      </c>
      <c r="Q6532" s="1" t="str">
        <f>VLOOKUP(Sales[[#This Row],[ProductKey]], Products!$A$2:$D$1000, 4, FALSE)</f>
        <v>Sport-100 Helmet, Red</v>
      </c>
    </row>
    <row r="6533" spans="1:17" x14ac:dyDescent="0.25">
      <c r="A6533" s="2">
        <v>38325</v>
      </c>
      <c r="B6533" s="1" t="s">
        <v>4838</v>
      </c>
      <c r="C6533">
        <v>214</v>
      </c>
      <c r="D6533">
        <v>27201</v>
      </c>
      <c r="E6533">
        <v>1</v>
      </c>
      <c r="F6533">
        <v>2</v>
      </c>
      <c r="G6533">
        <v>1</v>
      </c>
      <c r="H6533" s="2">
        <v>43438</v>
      </c>
      <c r="I6533" t="str">
        <f>VLOOKUP(Sales[[#This Row],[TerritoryKey]], Territories[], 2, FALSE)</f>
        <v>Northwest</v>
      </c>
      <c r="J6533">
        <f>_xlfn.XLOOKUP(Sales[[#This Row],[ProductKey]], Products!$A:$A, Products!$J:$J)</f>
        <v>13.0863</v>
      </c>
      <c r="K6533">
        <f>_xlfn.XLOOKUP(Sales[[#This Row],[ProductKey]], Products!$A:$A, Products!$K:$K)</f>
        <v>34.99</v>
      </c>
      <c r="L6533" s="1">
        <f>Sales[[#This Row],[ProductPrice]]*Sales[[#This Row],[OrderQuantity]]</f>
        <v>34.99</v>
      </c>
      <c r="M6533" s="1">
        <f>Sales[[#This Row],[OrderQuantity]]</f>
        <v>1</v>
      </c>
      <c r="N6533" s="1">
        <f>1</f>
        <v>1</v>
      </c>
      <c r="O6533" s="1">
        <f>Sales[[#This Row],[TotalSales]]-Sales[[#This Row],[TotalCost]]</f>
        <v>21.903700000000001</v>
      </c>
      <c r="P6533" s="1">
        <f>Sales[[#This Row],[ProductCost]]*Sales[[#This Row],[OrderQuantity]]</f>
        <v>13.0863</v>
      </c>
      <c r="Q6533" s="1" t="str">
        <f>VLOOKUP(Sales[[#This Row],[ProductKey]], Products!$A$2:$D$1000, 4, FALSE)</f>
        <v>Sport-100 Helmet, Red</v>
      </c>
    </row>
    <row r="6534" spans="1:17" x14ac:dyDescent="0.25">
      <c r="A6534" s="2">
        <v>38203</v>
      </c>
      <c r="B6534" s="1" t="s">
        <v>4845</v>
      </c>
      <c r="C6534">
        <v>214</v>
      </c>
      <c r="D6534">
        <v>14144</v>
      </c>
      <c r="E6534">
        <v>7</v>
      </c>
      <c r="F6534">
        <v>2</v>
      </c>
      <c r="G6534">
        <v>1</v>
      </c>
      <c r="H6534" s="2">
        <v>43316</v>
      </c>
      <c r="I6534" t="str">
        <f>VLOOKUP(Sales[[#This Row],[TerritoryKey]], Territories[], 2, FALSE)</f>
        <v>France</v>
      </c>
      <c r="J6534">
        <f>_xlfn.XLOOKUP(Sales[[#This Row],[ProductKey]], Products!$A:$A, Products!$J:$J)</f>
        <v>13.0863</v>
      </c>
      <c r="K6534">
        <f>_xlfn.XLOOKUP(Sales[[#This Row],[ProductKey]], Products!$A:$A, Products!$K:$K)</f>
        <v>34.99</v>
      </c>
      <c r="L6534" s="1">
        <f>Sales[[#This Row],[ProductPrice]]*Sales[[#This Row],[OrderQuantity]]</f>
        <v>34.99</v>
      </c>
      <c r="M6534" s="1">
        <f>Sales[[#This Row],[OrderQuantity]]</f>
        <v>1</v>
      </c>
      <c r="N6534" s="1">
        <f>1</f>
        <v>1</v>
      </c>
      <c r="O6534" s="1">
        <f>Sales[[#This Row],[TotalSales]]-Sales[[#This Row],[TotalCost]]</f>
        <v>21.903700000000001</v>
      </c>
      <c r="P6534" s="1">
        <f>Sales[[#This Row],[ProductCost]]*Sales[[#This Row],[OrderQuantity]]</f>
        <v>13.0863</v>
      </c>
      <c r="Q6534" s="1" t="str">
        <f>VLOOKUP(Sales[[#This Row],[ProductKey]], Products!$A$2:$D$1000, 4, FALSE)</f>
        <v>Sport-100 Helmet, Red</v>
      </c>
    </row>
    <row r="6535" spans="1:17" x14ac:dyDescent="0.25">
      <c r="A6535" s="2">
        <v>38233</v>
      </c>
      <c r="B6535" s="1" t="s">
        <v>4936</v>
      </c>
      <c r="C6535">
        <v>214</v>
      </c>
      <c r="D6535">
        <v>16778</v>
      </c>
      <c r="E6535">
        <v>4</v>
      </c>
      <c r="F6535">
        <v>2</v>
      </c>
      <c r="G6535">
        <v>1</v>
      </c>
      <c r="H6535" s="2">
        <v>43346</v>
      </c>
      <c r="I6535" t="str">
        <f>VLOOKUP(Sales[[#This Row],[TerritoryKey]], Territories[], 2, FALSE)</f>
        <v>Southwest</v>
      </c>
      <c r="J6535">
        <f>_xlfn.XLOOKUP(Sales[[#This Row],[ProductKey]], Products!$A:$A, Products!$J:$J)</f>
        <v>13.0863</v>
      </c>
      <c r="K6535">
        <f>_xlfn.XLOOKUP(Sales[[#This Row],[ProductKey]], Products!$A:$A, Products!$K:$K)</f>
        <v>34.99</v>
      </c>
      <c r="L6535" s="1">
        <f>Sales[[#This Row],[ProductPrice]]*Sales[[#This Row],[OrderQuantity]]</f>
        <v>34.99</v>
      </c>
      <c r="M6535" s="1">
        <f>Sales[[#This Row],[OrderQuantity]]</f>
        <v>1</v>
      </c>
      <c r="N6535" s="1">
        <f>1</f>
        <v>1</v>
      </c>
      <c r="O6535" s="1">
        <f>Sales[[#This Row],[TotalSales]]-Sales[[#This Row],[TotalCost]]</f>
        <v>21.903700000000001</v>
      </c>
      <c r="P6535" s="1">
        <f>Sales[[#This Row],[ProductCost]]*Sales[[#This Row],[OrderQuantity]]</f>
        <v>13.0863</v>
      </c>
      <c r="Q6535" s="1" t="str">
        <f>VLOOKUP(Sales[[#This Row],[ProductKey]], Products!$A$2:$D$1000, 4, FALSE)</f>
        <v>Sport-100 Helmet, Red</v>
      </c>
    </row>
    <row r="6536" spans="1:17" x14ac:dyDescent="0.25">
      <c r="A6536" s="2">
        <v>38171</v>
      </c>
      <c r="B6536" s="1" t="s">
        <v>4959</v>
      </c>
      <c r="C6536">
        <v>214</v>
      </c>
      <c r="D6536">
        <v>26662</v>
      </c>
      <c r="E6536">
        <v>9</v>
      </c>
      <c r="F6536">
        <v>2</v>
      </c>
      <c r="G6536">
        <v>1</v>
      </c>
      <c r="H6536" s="2">
        <v>43284</v>
      </c>
      <c r="I6536" t="str">
        <f>VLOOKUP(Sales[[#This Row],[TerritoryKey]], Territories[], 2, FALSE)</f>
        <v>Australia</v>
      </c>
      <c r="J6536">
        <f>_xlfn.XLOOKUP(Sales[[#This Row],[ProductKey]], Products!$A:$A, Products!$J:$J)</f>
        <v>13.0863</v>
      </c>
      <c r="K6536">
        <f>_xlfn.XLOOKUP(Sales[[#This Row],[ProductKey]], Products!$A:$A, Products!$K:$K)</f>
        <v>34.99</v>
      </c>
      <c r="L6536" s="1">
        <f>Sales[[#This Row],[ProductPrice]]*Sales[[#This Row],[OrderQuantity]]</f>
        <v>34.99</v>
      </c>
      <c r="M6536" s="1">
        <f>Sales[[#This Row],[OrderQuantity]]</f>
        <v>1</v>
      </c>
      <c r="N6536" s="1">
        <f>1</f>
        <v>1</v>
      </c>
      <c r="O6536" s="1">
        <f>Sales[[#This Row],[TotalSales]]-Sales[[#This Row],[TotalCost]]</f>
        <v>21.903700000000001</v>
      </c>
      <c r="P6536" s="1">
        <f>Sales[[#This Row],[ProductCost]]*Sales[[#This Row],[OrderQuantity]]</f>
        <v>13.0863</v>
      </c>
      <c r="Q6536" s="1" t="str">
        <f>VLOOKUP(Sales[[#This Row],[ProductKey]], Products!$A$2:$D$1000, 4, FALSE)</f>
        <v>Sport-100 Helmet, Red</v>
      </c>
    </row>
    <row r="6537" spans="1:17" x14ac:dyDescent="0.25">
      <c r="A6537" s="2">
        <v>38081</v>
      </c>
      <c r="B6537" s="1" t="s">
        <v>4984</v>
      </c>
      <c r="C6537">
        <v>214</v>
      </c>
      <c r="D6537">
        <v>21875</v>
      </c>
      <c r="E6537">
        <v>9</v>
      </c>
      <c r="F6537">
        <v>2</v>
      </c>
      <c r="G6537">
        <v>1</v>
      </c>
      <c r="H6537" s="2">
        <v>43194</v>
      </c>
      <c r="I6537" t="str">
        <f>VLOOKUP(Sales[[#This Row],[TerritoryKey]], Territories[], 2, FALSE)</f>
        <v>Australia</v>
      </c>
      <c r="J6537">
        <f>_xlfn.XLOOKUP(Sales[[#This Row],[ProductKey]], Products!$A:$A, Products!$J:$J)</f>
        <v>13.0863</v>
      </c>
      <c r="K6537">
        <f>_xlfn.XLOOKUP(Sales[[#This Row],[ProductKey]], Products!$A:$A, Products!$K:$K)</f>
        <v>34.99</v>
      </c>
      <c r="L6537" s="1">
        <f>Sales[[#This Row],[ProductPrice]]*Sales[[#This Row],[OrderQuantity]]</f>
        <v>34.99</v>
      </c>
      <c r="M6537" s="1">
        <f>Sales[[#This Row],[OrderQuantity]]</f>
        <v>1</v>
      </c>
      <c r="N6537" s="1">
        <f>1</f>
        <v>1</v>
      </c>
      <c r="O6537" s="1">
        <f>Sales[[#This Row],[TotalSales]]-Sales[[#This Row],[TotalCost]]</f>
        <v>21.903700000000001</v>
      </c>
      <c r="P6537" s="1">
        <f>Sales[[#This Row],[ProductCost]]*Sales[[#This Row],[OrderQuantity]]</f>
        <v>13.0863</v>
      </c>
      <c r="Q6537" s="1" t="str">
        <f>VLOOKUP(Sales[[#This Row],[ProductKey]], Products!$A$2:$D$1000, 4, FALSE)</f>
        <v>Sport-100 Helmet, Red</v>
      </c>
    </row>
    <row r="6538" spans="1:17" x14ac:dyDescent="0.25">
      <c r="A6538" s="2">
        <v>38323</v>
      </c>
      <c r="B6538" s="1" t="s">
        <v>5012</v>
      </c>
      <c r="C6538">
        <v>214</v>
      </c>
      <c r="D6538">
        <v>26027</v>
      </c>
      <c r="E6538">
        <v>9</v>
      </c>
      <c r="F6538">
        <v>2</v>
      </c>
      <c r="G6538">
        <v>1</v>
      </c>
      <c r="H6538" s="2">
        <v>43436</v>
      </c>
      <c r="I6538" t="str">
        <f>VLOOKUP(Sales[[#This Row],[TerritoryKey]], Territories[], 2, FALSE)</f>
        <v>Australia</v>
      </c>
      <c r="J6538">
        <f>_xlfn.XLOOKUP(Sales[[#This Row],[ProductKey]], Products!$A:$A, Products!$J:$J)</f>
        <v>13.0863</v>
      </c>
      <c r="K6538">
        <f>_xlfn.XLOOKUP(Sales[[#This Row],[ProductKey]], Products!$A:$A, Products!$K:$K)</f>
        <v>34.99</v>
      </c>
      <c r="L6538" s="1">
        <f>Sales[[#This Row],[ProductPrice]]*Sales[[#This Row],[OrderQuantity]]</f>
        <v>34.99</v>
      </c>
      <c r="M6538" s="1">
        <f>Sales[[#This Row],[OrderQuantity]]</f>
        <v>1</v>
      </c>
      <c r="N6538" s="1">
        <f>1</f>
        <v>1</v>
      </c>
      <c r="O6538" s="1">
        <f>Sales[[#This Row],[TotalSales]]-Sales[[#This Row],[TotalCost]]</f>
        <v>21.903700000000001</v>
      </c>
      <c r="P6538" s="1">
        <f>Sales[[#This Row],[ProductCost]]*Sales[[#This Row],[OrderQuantity]]</f>
        <v>13.0863</v>
      </c>
      <c r="Q6538" s="1" t="str">
        <f>VLOOKUP(Sales[[#This Row],[ProductKey]], Products!$A$2:$D$1000, 4, FALSE)</f>
        <v>Sport-100 Helmet, Red</v>
      </c>
    </row>
    <row r="6539" spans="1:17" x14ac:dyDescent="0.25">
      <c r="A6539" s="2">
        <v>38141</v>
      </c>
      <c r="B6539" s="1" t="s">
        <v>5073</v>
      </c>
      <c r="C6539">
        <v>214</v>
      </c>
      <c r="D6539">
        <v>27541</v>
      </c>
      <c r="E6539">
        <v>4</v>
      </c>
      <c r="F6539">
        <v>2</v>
      </c>
      <c r="G6539">
        <v>1</v>
      </c>
      <c r="H6539" s="2">
        <v>43254</v>
      </c>
      <c r="I6539" t="str">
        <f>VLOOKUP(Sales[[#This Row],[TerritoryKey]], Territories[], 2, FALSE)</f>
        <v>Southwest</v>
      </c>
      <c r="J6539">
        <f>_xlfn.XLOOKUP(Sales[[#This Row],[ProductKey]], Products!$A:$A, Products!$J:$J)</f>
        <v>13.0863</v>
      </c>
      <c r="K6539">
        <f>_xlfn.XLOOKUP(Sales[[#This Row],[ProductKey]], Products!$A:$A, Products!$K:$K)</f>
        <v>34.99</v>
      </c>
      <c r="L6539" s="1">
        <f>Sales[[#This Row],[ProductPrice]]*Sales[[#This Row],[OrderQuantity]]</f>
        <v>34.99</v>
      </c>
      <c r="M6539" s="1">
        <f>Sales[[#This Row],[OrderQuantity]]</f>
        <v>1</v>
      </c>
      <c r="N6539" s="1">
        <f>1</f>
        <v>1</v>
      </c>
      <c r="O6539" s="1">
        <f>Sales[[#This Row],[TotalSales]]-Sales[[#This Row],[TotalCost]]</f>
        <v>21.903700000000001</v>
      </c>
      <c r="P6539" s="1">
        <f>Sales[[#This Row],[ProductCost]]*Sales[[#This Row],[OrderQuantity]]</f>
        <v>13.0863</v>
      </c>
      <c r="Q6539" s="1" t="str">
        <f>VLOOKUP(Sales[[#This Row],[ProductKey]], Products!$A$2:$D$1000, 4, FALSE)</f>
        <v>Sport-100 Helmet, Red</v>
      </c>
    </row>
    <row r="6540" spans="1:17" x14ac:dyDescent="0.25">
      <c r="A6540" s="2">
        <v>37988</v>
      </c>
      <c r="B6540" s="1" t="s">
        <v>5074</v>
      </c>
      <c r="C6540">
        <v>214</v>
      </c>
      <c r="D6540">
        <v>24942</v>
      </c>
      <c r="E6540">
        <v>4</v>
      </c>
      <c r="F6540">
        <v>2</v>
      </c>
      <c r="G6540">
        <v>1</v>
      </c>
      <c r="H6540" s="2">
        <v>43102</v>
      </c>
      <c r="I6540" t="str">
        <f>VLOOKUP(Sales[[#This Row],[TerritoryKey]], Territories[], 2, FALSE)</f>
        <v>Southwest</v>
      </c>
      <c r="J6540">
        <f>_xlfn.XLOOKUP(Sales[[#This Row],[ProductKey]], Products!$A:$A, Products!$J:$J)</f>
        <v>13.0863</v>
      </c>
      <c r="K6540">
        <f>_xlfn.XLOOKUP(Sales[[#This Row],[ProductKey]], Products!$A:$A, Products!$K:$K)</f>
        <v>34.99</v>
      </c>
      <c r="L6540" s="1">
        <f>Sales[[#This Row],[ProductPrice]]*Sales[[#This Row],[OrderQuantity]]</f>
        <v>34.99</v>
      </c>
      <c r="M6540" s="1">
        <f>Sales[[#This Row],[OrderQuantity]]</f>
        <v>1</v>
      </c>
      <c r="N6540" s="1">
        <f>1</f>
        <v>1</v>
      </c>
      <c r="O6540" s="1">
        <f>Sales[[#This Row],[TotalSales]]-Sales[[#This Row],[TotalCost]]</f>
        <v>21.903700000000001</v>
      </c>
      <c r="P6540" s="1">
        <f>Sales[[#This Row],[ProductCost]]*Sales[[#This Row],[OrderQuantity]]</f>
        <v>13.0863</v>
      </c>
      <c r="Q6540" s="1" t="str">
        <f>VLOOKUP(Sales[[#This Row],[ProductKey]], Products!$A$2:$D$1000, 4, FALSE)</f>
        <v>Sport-100 Helmet, Red</v>
      </c>
    </row>
    <row r="6541" spans="1:17" x14ac:dyDescent="0.25">
      <c r="A6541" s="2">
        <v>38264</v>
      </c>
      <c r="B6541" s="1" t="s">
        <v>5165</v>
      </c>
      <c r="C6541">
        <v>214</v>
      </c>
      <c r="D6541">
        <v>29371</v>
      </c>
      <c r="E6541">
        <v>8</v>
      </c>
      <c r="F6541">
        <v>2</v>
      </c>
      <c r="G6541">
        <v>1</v>
      </c>
      <c r="H6541" s="2">
        <v>43377</v>
      </c>
      <c r="I6541" t="str">
        <f>VLOOKUP(Sales[[#This Row],[TerritoryKey]], Territories[], 2, FALSE)</f>
        <v>Germany</v>
      </c>
      <c r="J6541">
        <f>_xlfn.XLOOKUP(Sales[[#This Row],[ProductKey]], Products!$A:$A, Products!$J:$J)</f>
        <v>13.0863</v>
      </c>
      <c r="K6541">
        <f>_xlfn.XLOOKUP(Sales[[#This Row],[ProductKey]], Products!$A:$A, Products!$K:$K)</f>
        <v>34.99</v>
      </c>
      <c r="L6541" s="1">
        <f>Sales[[#This Row],[ProductPrice]]*Sales[[#This Row],[OrderQuantity]]</f>
        <v>34.99</v>
      </c>
      <c r="M6541" s="1">
        <f>Sales[[#This Row],[OrderQuantity]]</f>
        <v>1</v>
      </c>
      <c r="N6541" s="1">
        <f>1</f>
        <v>1</v>
      </c>
      <c r="O6541" s="1">
        <f>Sales[[#This Row],[TotalSales]]-Sales[[#This Row],[TotalCost]]</f>
        <v>21.903700000000001</v>
      </c>
      <c r="P6541" s="1">
        <f>Sales[[#This Row],[ProductCost]]*Sales[[#This Row],[OrderQuantity]]</f>
        <v>13.0863</v>
      </c>
      <c r="Q6541" s="1" t="str">
        <f>VLOOKUP(Sales[[#This Row],[ProductKey]], Products!$A$2:$D$1000, 4, FALSE)</f>
        <v>Sport-100 Helmet, Red</v>
      </c>
    </row>
    <row r="6542" spans="1:17" x14ac:dyDescent="0.25">
      <c r="A6542" s="2">
        <v>38324</v>
      </c>
      <c r="B6542" s="1" t="s">
        <v>5181</v>
      </c>
      <c r="C6542">
        <v>214</v>
      </c>
      <c r="D6542">
        <v>15936</v>
      </c>
      <c r="E6542">
        <v>1</v>
      </c>
      <c r="F6542">
        <v>2</v>
      </c>
      <c r="G6542">
        <v>1</v>
      </c>
      <c r="H6542" s="2">
        <v>43437</v>
      </c>
      <c r="I6542" t="str">
        <f>VLOOKUP(Sales[[#This Row],[TerritoryKey]], Territories[], 2, FALSE)</f>
        <v>Northwest</v>
      </c>
      <c r="J6542">
        <f>_xlfn.XLOOKUP(Sales[[#This Row],[ProductKey]], Products!$A:$A, Products!$J:$J)</f>
        <v>13.0863</v>
      </c>
      <c r="K6542">
        <f>_xlfn.XLOOKUP(Sales[[#This Row],[ProductKey]], Products!$A:$A, Products!$K:$K)</f>
        <v>34.99</v>
      </c>
      <c r="L6542" s="1">
        <f>Sales[[#This Row],[ProductPrice]]*Sales[[#This Row],[OrderQuantity]]</f>
        <v>34.99</v>
      </c>
      <c r="M6542" s="1">
        <f>Sales[[#This Row],[OrderQuantity]]</f>
        <v>1</v>
      </c>
      <c r="N6542" s="1">
        <f>1</f>
        <v>1</v>
      </c>
      <c r="O6542" s="1">
        <f>Sales[[#This Row],[TotalSales]]-Sales[[#This Row],[TotalCost]]</f>
        <v>21.903700000000001</v>
      </c>
      <c r="P6542" s="1">
        <f>Sales[[#This Row],[ProductCost]]*Sales[[#This Row],[OrderQuantity]]</f>
        <v>13.0863</v>
      </c>
      <c r="Q6542" s="1" t="str">
        <f>VLOOKUP(Sales[[#This Row],[ProductKey]], Products!$A$2:$D$1000, 4, FALSE)</f>
        <v>Sport-100 Helmet, Red</v>
      </c>
    </row>
    <row r="6543" spans="1:17" x14ac:dyDescent="0.25">
      <c r="A6543" s="2">
        <v>38295</v>
      </c>
      <c r="B6543" s="1" t="s">
        <v>5211</v>
      </c>
      <c r="C6543">
        <v>214</v>
      </c>
      <c r="D6543">
        <v>15407</v>
      </c>
      <c r="E6543">
        <v>1</v>
      </c>
      <c r="F6543">
        <v>2</v>
      </c>
      <c r="G6543">
        <v>1</v>
      </c>
      <c r="H6543" s="2">
        <v>43408</v>
      </c>
      <c r="I6543" t="str">
        <f>VLOOKUP(Sales[[#This Row],[TerritoryKey]], Territories[], 2, FALSE)</f>
        <v>Northwest</v>
      </c>
      <c r="J6543">
        <f>_xlfn.XLOOKUP(Sales[[#This Row],[ProductKey]], Products!$A:$A, Products!$J:$J)</f>
        <v>13.0863</v>
      </c>
      <c r="K6543">
        <f>_xlfn.XLOOKUP(Sales[[#This Row],[ProductKey]], Products!$A:$A, Products!$K:$K)</f>
        <v>34.99</v>
      </c>
      <c r="L6543" s="1">
        <f>Sales[[#This Row],[ProductPrice]]*Sales[[#This Row],[OrderQuantity]]</f>
        <v>34.99</v>
      </c>
      <c r="M6543" s="1">
        <f>Sales[[#This Row],[OrderQuantity]]</f>
        <v>1</v>
      </c>
      <c r="N6543" s="1">
        <f>1</f>
        <v>1</v>
      </c>
      <c r="O6543" s="1">
        <f>Sales[[#This Row],[TotalSales]]-Sales[[#This Row],[TotalCost]]</f>
        <v>21.903700000000001</v>
      </c>
      <c r="P6543" s="1">
        <f>Sales[[#This Row],[ProductCost]]*Sales[[#This Row],[OrderQuantity]]</f>
        <v>13.0863</v>
      </c>
      <c r="Q6543" s="1" t="str">
        <f>VLOOKUP(Sales[[#This Row],[ProductKey]], Products!$A$2:$D$1000, 4, FALSE)</f>
        <v>Sport-100 Helmet, Red</v>
      </c>
    </row>
    <row r="6544" spans="1:17" x14ac:dyDescent="0.25">
      <c r="A6544" s="2">
        <v>38324</v>
      </c>
      <c r="B6544" s="1" t="s">
        <v>5214</v>
      </c>
      <c r="C6544">
        <v>214</v>
      </c>
      <c r="D6544">
        <v>17004</v>
      </c>
      <c r="E6544">
        <v>4</v>
      </c>
      <c r="F6544">
        <v>2</v>
      </c>
      <c r="G6544">
        <v>1</v>
      </c>
      <c r="H6544" s="2">
        <v>43437</v>
      </c>
      <c r="I6544" t="str">
        <f>VLOOKUP(Sales[[#This Row],[TerritoryKey]], Territories[], 2, FALSE)</f>
        <v>Southwest</v>
      </c>
      <c r="J6544">
        <f>_xlfn.XLOOKUP(Sales[[#This Row],[ProductKey]], Products!$A:$A, Products!$J:$J)</f>
        <v>13.0863</v>
      </c>
      <c r="K6544">
        <f>_xlfn.XLOOKUP(Sales[[#This Row],[ProductKey]], Products!$A:$A, Products!$K:$K)</f>
        <v>34.99</v>
      </c>
      <c r="L6544" s="1">
        <f>Sales[[#This Row],[ProductPrice]]*Sales[[#This Row],[OrderQuantity]]</f>
        <v>34.99</v>
      </c>
      <c r="M6544" s="1">
        <f>Sales[[#This Row],[OrderQuantity]]</f>
        <v>1</v>
      </c>
      <c r="N6544" s="1">
        <f>1</f>
        <v>1</v>
      </c>
      <c r="O6544" s="1">
        <f>Sales[[#This Row],[TotalSales]]-Sales[[#This Row],[TotalCost]]</f>
        <v>21.903700000000001</v>
      </c>
      <c r="P6544" s="1">
        <f>Sales[[#This Row],[ProductCost]]*Sales[[#This Row],[OrderQuantity]]</f>
        <v>13.0863</v>
      </c>
      <c r="Q6544" s="1" t="str">
        <f>VLOOKUP(Sales[[#This Row],[ProductKey]], Products!$A$2:$D$1000, 4, FALSE)</f>
        <v>Sport-100 Helmet, Red</v>
      </c>
    </row>
    <row r="6545" spans="1:17" x14ac:dyDescent="0.25">
      <c r="A6545" s="2">
        <v>38234</v>
      </c>
      <c r="B6545" s="1" t="s">
        <v>5220</v>
      </c>
      <c r="C6545">
        <v>214</v>
      </c>
      <c r="D6545">
        <v>13796</v>
      </c>
      <c r="E6545">
        <v>8</v>
      </c>
      <c r="F6545">
        <v>2</v>
      </c>
      <c r="G6545">
        <v>1</v>
      </c>
      <c r="H6545" s="2">
        <v>43347</v>
      </c>
      <c r="I6545" t="str">
        <f>VLOOKUP(Sales[[#This Row],[TerritoryKey]], Territories[], 2, FALSE)</f>
        <v>Germany</v>
      </c>
      <c r="J6545">
        <f>_xlfn.XLOOKUP(Sales[[#This Row],[ProductKey]], Products!$A:$A, Products!$J:$J)</f>
        <v>13.0863</v>
      </c>
      <c r="K6545">
        <f>_xlfn.XLOOKUP(Sales[[#This Row],[ProductKey]], Products!$A:$A, Products!$K:$K)</f>
        <v>34.99</v>
      </c>
      <c r="L6545" s="1">
        <f>Sales[[#This Row],[ProductPrice]]*Sales[[#This Row],[OrderQuantity]]</f>
        <v>34.99</v>
      </c>
      <c r="M6545" s="1">
        <f>Sales[[#This Row],[OrderQuantity]]</f>
        <v>1</v>
      </c>
      <c r="N6545" s="1">
        <f>1</f>
        <v>1</v>
      </c>
      <c r="O6545" s="1">
        <f>Sales[[#This Row],[TotalSales]]-Sales[[#This Row],[TotalCost]]</f>
        <v>21.903700000000001</v>
      </c>
      <c r="P6545" s="1">
        <f>Sales[[#This Row],[ProductCost]]*Sales[[#This Row],[OrderQuantity]]</f>
        <v>13.0863</v>
      </c>
      <c r="Q6545" s="1" t="str">
        <f>VLOOKUP(Sales[[#This Row],[ProductKey]], Products!$A$2:$D$1000, 4, FALSE)</f>
        <v>Sport-100 Helmet, Red</v>
      </c>
    </row>
    <row r="6546" spans="1:17" x14ac:dyDescent="0.25">
      <c r="A6546" s="2">
        <v>38233</v>
      </c>
      <c r="B6546" s="1" t="s">
        <v>5329</v>
      </c>
      <c r="C6546">
        <v>214</v>
      </c>
      <c r="D6546">
        <v>19278</v>
      </c>
      <c r="E6546">
        <v>10</v>
      </c>
      <c r="F6546">
        <v>2</v>
      </c>
      <c r="G6546">
        <v>1</v>
      </c>
      <c r="H6546" s="2">
        <v>43346</v>
      </c>
      <c r="I6546" t="str">
        <f>VLOOKUP(Sales[[#This Row],[TerritoryKey]], Territories[], 2, FALSE)</f>
        <v>United Kingdom</v>
      </c>
      <c r="J6546">
        <f>_xlfn.XLOOKUP(Sales[[#This Row],[ProductKey]], Products!$A:$A, Products!$J:$J)</f>
        <v>13.0863</v>
      </c>
      <c r="K6546">
        <f>_xlfn.XLOOKUP(Sales[[#This Row],[ProductKey]], Products!$A:$A, Products!$K:$K)</f>
        <v>34.99</v>
      </c>
      <c r="L6546" s="1">
        <f>Sales[[#This Row],[ProductPrice]]*Sales[[#This Row],[OrderQuantity]]</f>
        <v>34.99</v>
      </c>
      <c r="M6546" s="1">
        <f>Sales[[#This Row],[OrderQuantity]]</f>
        <v>1</v>
      </c>
      <c r="N6546" s="1">
        <f>1</f>
        <v>1</v>
      </c>
      <c r="O6546" s="1">
        <f>Sales[[#This Row],[TotalSales]]-Sales[[#This Row],[TotalCost]]</f>
        <v>21.903700000000001</v>
      </c>
      <c r="P6546" s="1">
        <f>Sales[[#This Row],[ProductCost]]*Sales[[#This Row],[OrderQuantity]]</f>
        <v>13.0863</v>
      </c>
      <c r="Q6546" s="1" t="str">
        <f>VLOOKUP(Sales[[#This Row],[ProductKey]], Products!$A$2:$D$1000, 4, FALSE)</f>
        <v>Sport-100 Helmet, Red</v>
      </c>
    </row>
    <row r="6547" spans="1:17" x14ac:dyDescent="0.25">
      <c r="A6547" s="2">
        <v>38080</v>
      </c>
      <c r="B6547" s="1" t="s">
        <v>5343</v>
      </c>
      <c r="C6547">
        <v>214</v>
      </c>
      <c r="D6547">
        <v>29363</v>
      </c>
      <c r="E6547">
        <v>8</v>
      </c>
      <c r="F6547">
        <v>2</v>
      </c>
      <c r="G6547">
        <v>1</v>
      </c>
      <c r="H6547" s="2">
        <v>43193</v>
      </c>
      <c r="I6547" t="str">
        <f>VLOOKUP(Sales[[#This Row],[TerritoryKey]], Territories[], 2, FALSE)</f>
        <v>Germany</v>
      </c>
      <c r="J6547">
        <f>_xlfn.XLOOKUP(Sales[[#This Row],[ProductKey]], Products!$A:$A, Products!$J:$J)</f>
        <v>13.0863</v>
      </c>
      <c r="K6547">
        <f>_xlfn.XLOOKUP(Sales[[#This Row],[ProductKey]], Products!$A:$A, Products!$K:$K)</f>
        <v>34.99</v>
      </c>
      <c r="L6547" s="1">
        <f>Sales[[#This Row],[ProductPrice]]*Sales[[#This Row],[OrderQuantity]]</f>
        <v>34.99</v>
      </c>
      <c r="M6547" s="1">
        <f>Sales[[#This Row],[OrderQuantity]]</f>
        <v>1</v>
      </c>
      <c r="N6547" s="1">
        <f>1</f>
        <v>1</v>
      </c>
      <c r="O6547" s="1">
        <f>Sales[[#This Row],[TotalSales]]-Sales[[#This Row],[TotalCost]]</f>
        <v>21.903700000000001</v>
      </c>
      <c r="P6547" s="1">
        <f>Sales[[#This Row],[ProductCost]]*Sales[[#This Row],[OrderQuantity]]</f>
        <v>13.0863</v>
      </c>
      <c r="Q6547" s="1" t="str">
        <f>VLOOKUP(Sales[[#This Row],[ProductKey]], Products!$A$2:$D$1000, 4, FALSE)</f>
        <v>Sport-100 Helmet, Red</v>
      </c>
    </row>
    <row r="6548" spans="1:17" x14ac:dyDescent="0.25">
      <c r="A6548" s="2">
        <v>38203</v>
      </c>
      <c r="B6548" s="1" t="s">
        <v>5397</v>
      </c>
      <c r="C6548">
        <v>214</v>
      </c>
      <c r="D6548">
        <v>23584</v>
      </c>
      <c r="E6548">
        <v>1</v>
      </c>
      <c r="F6548">
        <v>2</v>
      </c>
      <c r="G6548">
        <v>1</v>
      </c>
      <c r="H6548" s="2">
        <v>43316</v>
      </c>
      <c r="I6548" t="str">
        <f>VLOOKUP(Sales[[#This Row],[TerritoryKey]], Territories[], 2, FALSE)</f>
        <v>Northwest</v>
      </c>
      <c r="J6548">
        <f>_xlfn.XLOOKUP(Sales[[#This Row],[ProductKey]], Products!$A:$A, Products!$J:$J)</f>
        <v>13.0863</v>
      </c>
      <c r="K6548">
        <f>_xlfn.XLOOKUP(Sales[[#This Row],[ProductKey]], Products!$A:$A, Products!$K:$K)</f>
        <v>34.99</v>
      </c>
      <c r="L6548" s="1">
        <f>Sales[[#This Row],[ProductPrice]]*Sales[[#This Row],[OrderQuantity]]</f>
        <v>34.99</v>
      </c>
      <c r="M6548" s="1">
        <f>Sales[[#This Row],[OrderQuantity]]</f>
        <v>1</v>
      </c>
      <c r="N6548" s="1">
        <f>1</f>
        <v>1</v>
      </c>
      <c r="O6548" s="1">
        <f>Sales[[#This Row],[TotalSales]]-Sales[[#This Row],[TotalCost]]</f>
        <v>21.903700000000001</v>
      </c>
      <c r="P6548" s="1">
        <f>Sales[[#This Row],[ProductCost]]*Sales[[#This Row],[OrderQuantity]]</f>
        <v>13.0863</v>
      </c>
      <c r="Q6548" s="1" t="str">
        <f>VLOOKUP(Sales[[#This Row],[ProductKey]], Products!$A$2:$D$1000, 4, FALSE)</f>
        <v>Sport-100 Helmet, Red</v>
      </c>
    </row>
    <row r="6549" spans="1:17" x14ac:dyDescent="0.25">
      <c r="A6549" s="2">
        <v>38264</v>
      </c>
      <c r="B6549" s="1" t="s">
        <v>5416</v>
      </c>
      <c r="C6549">
        <v>214</v>
      </c>
      <c r="D6549">
        <v>25944</v>
      </c>
      <c r="E6549">
        <v>9</v>
      </c>
      <c r="F6549">
        <v>2</v>
      </c>
      <c r="G6549">
        <v>1</v>
      </c>
      <c r="H6549" s="2">
        <v>43377</v>
      </c>
      <c r="I6549" t="str">
        <f>VLOOKUP(Sales[[#This Row],[TerritoryKey]], Territories[], 2, FALSE)</f>
        <v>Australia</v>
      </c>
      <c r="J6549">
        <f>_xlfn.XLOOKUP(Sales[[#This Row],[ProductKey]], Products!$A:$A, Products!$J:$J)</f>
        <v>13.0863</v>
      </c>
      <c r="K6549">
        <f>_xlfn.XLOOKUP(Sales[[#This Row],[ProductKey]], Products!$A:$A, Products!$K:$K)</f>
        <v>34.99</v>
      </c>
      <c r="L6549" s="1">
        <f>Sales[[#This Row],[ProductPrice]]*Sales[[#This Row],[OrderQuantity]]</f>
        <v>34.99</v>
      </c>
      <c r="M6549" s="1">
        <f>Sales[[#This Row],[OrderQuantity]]</f>
        <v>1</v>
      </c>
      <c r="N6549" s="1">
        <f>1</f>
        <v>1</v>
      </c>
      <c r="O6549" s="1">
        <f>Sales[[#This Row],[TotalSales]]-Sales[[#This Row],[TotalCost]]</f>
        <v>21.903700000000001</v>
      </c>
      <c r="P6549" s="1">
        <f>Sales[[#This Row],[ProductCost]]*Sales[[#This Row],[OrderQuantity]]</f>
        <v>13.0863</v>
      </c>
      <c r="Q6549" s="1" t="str">
        <f>VLOOKUP(Sales[[#This Row],[ProductKey]], Products!$A$2:$D$1000, 4, FALSE)</f>
        <v>Sport-100 Helmet, Red</v>
      </c>
    </row>
    <row r="6550" spans="1:17" x14ac:dyDescent="0.25">
      <c r="A6550" s="2">
        <v>38171</v>
      </c>
      <c r="B6550" s="1" t="s">
        <v>5441</v>
      </c>
      <c r="C6550">
        <v>214</v>
      </c>
      <c r="D6550">
        <v>27886</v>
      </c>
      <c r="E6550">
        <v>7</v>
      </c>
      <c r="F6550">
        <v>2</v>
      </c>
      <c r="G6550">
        <v>1</v>
      </c>
      <c r="H6550" s="2">
        <v>43284</v>
      </c>
      <c r="I6550" t="str">
        <f>VLOOKUP(Sales[[#This Row],[TerritoryKey]], Territories[], 2, FALSE)</f>
        <v>France</v>
      </c>
      <c r="J6550">
        <f>_xlfn.XLOOKUP(Sales[[#This Row],[ProductKey]], Products!$A:$A, Products!$J:$J)</f>
        <v>13.0863</v>
      </c>
      <c r="K6550">
        <f>_xlfn.XLOOKUP(Sales[[#This Row],[ProductKey]], Products!$A:$A, Products!$K:$K)</f>
        <v>34.99</v>
      </c>
      <c r="L6550" s="1">
        <f>Sales[[#This Row],[ProductPrice]]*Sales[[#This Row],[OrderQuantity]]</f>
        <v>34.99</v>
      </c>
      <c r="M6550" s="1">
        <f>Sales[[#This Row],[OrderQuantity]]</f>
        <v>1</v>
      </c>
      <c r="N6550" s="1">
        <f>1</f>
        <v>1</v>
      </c>
      <c r="O6550" s="1">
        <f>Sales[[#This Row],[TotalSales]]-Sales[[#This Row],[TotalCost]]</f>
        <v>21.903700000000001</v>
      </c>
      <c r="P6550" s="1">
        <f>Sales[[#This Row],[ProductCost]]*Sales[[#This Row],[OrderQuantity]]</f>
        <v>13.0863</v>
      </c>
      <c r="Q6550" s="1" t="str">
        <f>VLOOKUP(Sales[[#This Row],[ProductKey]], Products!$A$2:$D$1000, 4, FALSE)</f>
        <v>Sport-100 Helmet, Red</v>
      </c>
    </row>
    <row r="6551" spans="1:17" x14ac:dyDescent="0.25">
      <c r="A6551" s="2">
        <v>38141</v>
      </c>
      <c r="B6551" s="1" t="s">
        <v>5445</v>
      </c>
      <c r="C6551">
        <v>214</v>
      </c>
      <c r="D6551">
        <v>15255</v>
      </c>
      <c r="E6551">
        <v>4</v>
      </c>
      <c r="F6551">
        <v>2</v>
      </c>
      <c r="G6551">
        <v>1</v>
      </c>
      <c r="H6551" s="2">
        <v>43254</v>
      </c>
      <c r="I6551" t="str">
        <f>VLOOKUP(Sales[[#This Row],[TerritoryKey]], Territories[], 2, FALSE)</f>
        <v>Southwest</v>
      </c>
      <c r="J6551">
        <f>_xlfn.XLOOKUP(Sales[[#This Row],[ProductKey]], Products!$A:$A, Products!$J:$J)</f>
        <v>13.0863</v>
      </c>
      <c r="K6551">
        <f>_xlfn.XLOOKUP(Sales[[#This Row],[ProductKey]], Products!$A:$A, Products!$K:$K)</f>
        <v>34.99</v>
      </c>
      <c r="L6551" s="1">
        <f>Sales[[#This Row],[ProductPrice]]*Sales[[#This Row],[OrderQuantity]]</f>
        <v>34.99</v>
      </c>
      <c r="M6551" s="1">
        <f>Sales[[#This Row],[OrderQuantity]]</f>
        <v>1</v>
      </c>
      <c r="N6551" s="1">
        <f>1</f>
        <v>1</v>
      </c>
      <c r="O6551" s="1">
        <f>Sales[[#This Row],[TotalSales]]-Sales[[#This Row],[TotalCost]]</f>
        <v>21.903700000000001</v>
      </c>
      <c r="P6551" s="1">
        <f>Sales[[#This Row],[ProductCost]]*Sales[[#This Row],[OrderQuantity]]</f>
        <v>13.0863</v>
      </c>
      <c r="Q6551" s="1" t="str">
        <f>VLOOKUP(Sales[[#This Row],[ProductKey]], Products!$A$2:$D$1000, 4, FALSE)</f>
        <v>Sport-100 Helmet, Red</v>
      </c>
    </row>
    <row r="6552" spans="1:17" x14ac:dyDescent="0.25">
      <c r="A6552" s="2">
        <v>38142</v>
      </c>
      <c r="B6552" s="1" t="s">
        <v>5466</v>
      </c>
      <c r="C6552">
        <v>214</v>
      </c>
      <c r="D6552">
        <v>27568</v>
      </c>
      <c r="E6552">
        <v>1</v>
      </c>
      <c r="F6552">
        <v>2</v>
      </c>
      <c r="G6552">
        <v>1</v>
      </c>
      <c r="H6552" s="2">
        <v>43255</v>
      </c>
      <c r="I6552" t="str">
        <f>VLOOKUP(Sales[[#This Row],[TerritoryKey]], Territories[], 2, FALSE)</f>
        <v>Northwest</v>
      </c>
      <c r="J6552">
        <f>_xlfn.XLOOKUP(Sales[[#This Row],[ProductKey]], Products!$A:$A, Products!$J:$J)</f>
        <v>13.0863</v>
      </c>
      <c r="K6552">
        <f>_xlfn.XLOOKUP(Sales[[#This Row],[ProductKey]], Products!$A:$A, Products!$K:$K)</f>
        <v>34.99</v>
      </c>
      <c r="L6552" s="1">
        <f>Sales[[#This Row],[ProductPrice]]*Sales[[#This Row],[OrderQuantity]]</f>
        <v>34.99</v>
      </c>
      <c r="M6552" s="1">
        <f>Sales[[#This Row],[OrderQuantity]]</f>
        <v>1</v>
      </c>
      <c r="N6552" s="1">
        <f>1</f>
        <v>1</v>
      </c>
      <c r="O6552" s="1">
        <f>Sales[[#This Row],[TotalSales]]-Sales[[#This Row],[TotalCost]]</f>
        <v>21.903700000000001</v>
      </c>
      <c r="P6552" s="1">
        <f>Sales[[#This Row],[ProductCost]]*Sales[[#This Row],[OrderQuantity]]</f>
        <v>13.0863</v>
      </c>
      <c r="Q6552" s="1" t="str">
        <f>VLOOKUP(Sales[[#This Row],[ProductKey]], Products!$A$2:$D$1000, 4, FALSE)</f>
        <v>Sport-100 Helmet, Red</v>
      </c>
    </row>
    <row r="6553" spans="1:17" x14ac:dyDescent="0.25">
      <c r="A6553" s="2">
        <v>38232</v>
      </c>
      <c r="B6553" s="1" t="s">
        <v>5485</v>
      </c>
      <c r="C6553">
        <v>214</v>
      </c>
      <c r="D6553">
        <v>27849</v>
      </c>
      <c r="E6553">
        <v>7</v>
      </c>
      <c r="F6553">
        <v>2</v>
      </c>
      <c r="G6553">
        <v>1</v>
      </c>
      <c r="H6553" s="2">
        <v>43345</v>
      </c>
      <c r="I6553" t="str">
        <f>VLOOKUP(Sales[[#This Row],[TerritoryKey]], Territories[], 2, FALSE)</f>
        <v>France</v>
      </c>
      <c r="J6553">
        <f>_xlfn.XLOOKUP(Sales[[#This Row],[ProductKey]], Products!$A:$A, Products!$J:$J)</f>
        <v>13.0863</v>
      </c>
      <c r="K6553">
        <f>_xlfn.XLOOKUP(Sales[[#This Row],[ProductKey]], Products!$A:$A, Products!$K:$K)</f>
        <v>34.99</v>
      </c>
      <c r="L6553" s="1">
        <f>Sales[[#This Row],[ProductPrice]]*Sales[[#This Row],[OrderQuantity]]</f>
        <v>34.99</v>
      </c>
      <c r="M6553" s="1">
        <f>Sales[[#This Row],[OrderQuantity]]</f>
        <v>1</v>
      </c>
      <c r="N6553" s="1">
        <f>1</f>
        <v>1</v>
      </c>
      <c r="O6553" s="1">
        <f>Sales[[#This Row],[TotalSales]]-Sales[[#This Row],[TotalCost]]</f>
        <v>21.903700000000001</v>
      </c>
      <c r="P6553" s="1">
        <f>Sales[[#This Row],[ProductCost]]*Sales[[#This Row],[OrderQuantity]]</f>
        <v>13.0863</v>
      </c>
      <c r="Q6553" s="1" t="str">
        <f>VLOOKUP(Sales[[#This Row],[ProductKey]], Products!$A$2:$D$1000, 4, FALSE)</f>
        <v>Sport-100 Helmet, Red</v>
      </c>
    </row>
    <row r="6554" spans="1:17" x14ac:dyDescent="0.25">
      <c r="A6554" s="2">
        <v>38294</v>
      </c>
      <c r="B6554" s="1" t="s">
        <v>5524</v>
      </c>
      <c r="C6554">
        <v>214</v>
      </c>
      <c r="D6554">
        <v>15335</v>
      </c>
      <c r="E6554">
        <v>1</v>
      </c>
      <c r="F6554">
        <v>2</v>
      </c>
      <c r="G6554">
        <v>1</v>
      </c>
      <c r="H6554" s="2">
        <v>43407</v>
      </c>
      <c r="I6554" t="str">
        <f>VLOOKUP(Sales[[#This Row],[TerritoryKey]], Territories[], 2, FALSE)</f>
        <v>Northwest</v>
      </c>
      <c r="J6554">
        <f>_xlfn.XLOOKUP(Sales[[#This Row],[ProductKey]], Products!$A:$A, Products!$J:$J)</f>
        <v>13.0863</v>
      </c>
      <c r="K6554">
        <f>_xlfn.XLOOKUP(Sales[[#This Row],[ProductKey]], Products!$A:$A, Products!$K:$K)</f>
        <v>34.99</v>
      </c>
      <c r="L6554" s="1">
        <f>Sales[[#This Row],[ProductPrice]]*Sales[[#This Row],[OrderQuantity]]</f>
        <v>34.99</v>
      </c>
      <c r="M6554" s="1">
        <f>Sales[[#This Row],[OrderQuantity]]</f>
        <v>1</v>
      </c>
      <c r="N6554" s="1">
        <f>1</f>
        <v>1</v>
      </c>
      <c r="O6554" s="1">
        <f>Sales[[#This Row],[TotalSales]]-Sales[[#This Row],[TotalCost]]</f>
        <v>21.903700000000001</v>
      </c>
      <c r="P6554" s="1">
        <f>Sales[[#This Row],[ProductCost]]*Sales[[#This Row],[OrderQuantity]]</f>
        <v>13.0863</v>
      </c>
      <c r="Q6554" s="1" t="str">
        <f>VLOOKUP(Sales[[#This Row],[ProductKey]], Products!$A$2:$D$1000, 4, FALSE)</f>
        <v>Sport-100 Helmet, Red</v>
      </c>
    </row>
    <row r="6555" spans="1:17" x14ac:dyDescent="0.25">
      <c r="A6555" s="2">
        <v>38171</v>
      </c>
      <c r="B6555" s="1" t="s">
        <v>5555</v>
      </c>
      <c r="C6555">
        <v>214</v>
      </c>
      <c r="D6555">
        <v>19196</v>
      </c>
      <c r="E6555">
        <v>8</v>
      </c>
      <c r="F6555">
        <v>2</v>
      </c>
      <c r="G6555">
        <v>1</v>
      </c>
      <c r="H6555" s="2">
        <v>43284</v>
      </c>
      <c r="I6555" t="str">
        <f>VLOOKUP(Sales[[#This Row],[TerritoryKey]], Territories[], 2, FALSE)</f>
        <v>Germany</v>
      </c>
      <c r="J6555">
        <f>_xlfn.XLOOKUP(Sales[[#This Row],[ProductKey]], Products!$A:$A, Products!$J:$J)</f>
        <v>13.0863</v>
      </c>
      <c r="K6555">
        <f>_xlfn.XLOOKUP(Sales[[#This Row],[ProductKey]], Products!$A:$A, Products!$K:$K)</f>
        <v>34.99</v>
      </c>
      <c r="L6555" s="1">
        <f>Sales[[#This Row],[ProductPrice]]*Sales[[#This Row],[OrderQuantity]]</f>
        <v>34.99</v>
      </c>
      <c r="M6555" s="1">
        <f>Sales[[#This Row],[OrderQuantity]]</f>
        <v>1</v>
      </c>
      <c r="N6555" s="1">
        <f>1</f>
        <v>1</v>
      </c>
      <c r="O6555" s="1">
        <f>Sales[[#This Row],[TotalSales]]-Sales[[#This Row],[TotalCost]]</f>
        <v>21.903700000000001</v>
      </c>
      <c r="P6555" s="1">
        <f>Sales[[#This Row],[ProductCost]]*Sales[[#This Row],[OrderQuantity]]</f>
        <v>13.0863</v>
      </c>
      <c r="Q6555" s="1" t="str">
        <f>VLOOKUP(Sales[[#This Row],[ProductKey]], Products!$A$2:$D$1000, 4, FALSE)</f>
        <v>Sport-100 Helmet, Red</v>
      </c>
    </row>
    <row r="6556" spans="1:17" x14ac:dyDescent="0.25">
      <c r="A6556" s="2">
        <v>38234</v>
      </c>
      <c r="B6556" s="1" t="s">
        <v>5598</v>
      </c>
      <c r="C6556">
        <v>214</v>
      </c>
      <c r="D6556">
        <v>14963</v>
      </c>
      <c r="E6556">
        <v>10</v>
      </c>
      <c r="F6556">
        <v>2</v>
      </c>
      <c r="G6556">
        <v>1</v>
      </c>
      <c r="H6556" s="2">
        <v>43347</v>
      </c>
      <c r="I6556" t="str">
        <f>VLOOKUP(Sales[[#This Row],[TerritoryKey]], Territories[], 2, FALSE)</f>
        <v>United Kingdom</v>
      </c>
      <c r="J6556">
        <f>_xlfn.XLOOKUP(Sales[[#This Row],[ProductKey]], Products!$A:$A, Products!$J:$J)</f>
        <v>13.0863</v>
      </c>
      <c r="K6556">
        <f>_xlfn.XLOOKUP(Sales[[#This Row],[ProductKey]], Products!$A:$A, Products!$K:$K)</f>
        <v>34.99</v>
      </c>
      <c r="L6556" s="1">
        <f>Sales[[#This Row],[ProductPrice]]*Sales[[#This Row],[OrderQuantity]]</f>
        <v>34.99</v>
      </c>
      <c r="M6556" s="1">
        <f>Sales[[#This Row],[OrderQuantity]]</f>
        <v>1</v>
      </c>
      <c r="N6556" s="1">
        <f>1</f>
        <v>1</v>
      </c>
      <c r="O6556" s="1">
        <f>Sales[[#This Row],[TotalSales]]-Sales[[#This Row],[TotalCost]]</f>
        <v>21.903700000000001</v>
      </c>
      <c r="P6556" s="1">
        <f>Sales[[#This Row],[ProductCost]]*Sales[[#This Row],[OrderQuantity]]</f>
        <v>13.0863</v>
      </c>
      <c r="Q6556" s="1" t="str">
        <f>VLOOKUP(Sales[[#This Row],[ProductKey]], Products!$A$2:$D$1000, 4, FALSE)</f>
        <v>Sport-100 Helmet, Red</v>
      </c>
    </row>
    <row r="6557" spans="1:17" x14ac:dyDescent="0.25">
      <c r="A6557" s="2">
        <v>38079</v>
      </c>
      <c r="B6557" s="1" t="s">
        <v>5632</v>
      </c>
      <c r="C6557">
        <v>214</v>
      </c>
      <c r="D6557">
        <v>17522</v>
      </c>
      <c r="E6557">
        <v>9</v>
      </c>
      <c r="F6557">
        <v>2</v>
      </c>
      <c r="G6557">
        <v>1</v>
      </c>
      <c r="H6557" s="2">
        <v>43192</v>
      </c>
      <c r="I6557" t="str">
        <f>VLOOKUP(Sales[[#This Row],[TerritoryKey]], Territories[], 2, FALSE)</f>
        <v>Australia</v>
      </c>
      <c r="J6557">
        <f>_xlfn.XLOOKUP(Sales[[#This Row],[ProductKey]], Products!$A:$A, Products!$J:$J)</f>
        <v>13.0863</v>
      </c>
      <c r="K6557">
        <f>_xlfn.XLOOKUP(Sales[[#This Row],[ProductKey]], Products!$A:$A, Products!$K:$K)</f>
        <v>34.99</v>
      </c>
      <c r="L6557" s="1">
        <f>Sales[[#This Row],[ProductPrice]]*Sales[[#This Row],[OrderQuantity]]</f>
        <v>34.99</v>
      </c>
      <c r="M6557" s="1">
        <f>Sales[[#This Row],[OrderQuantity]]</f>
        <v>1</v>
      </c>
      <c r="N6557" s="1">
        <f>1</f>
        <v>1</v>
      </c>
      <c r="O6557" s="1">
        <f>Sales[[#This Row],[TotalSales]]-Sales[[#This Row],[TotalCost]]</f>
        <v>21.903700000000001</v>
      </c>
      <c r="P6557" s="1">
        <f>Sales[[#This Row],[ProductCost]]*Sales[[#This Row],[OrderQuantity]]</f>
        <v>13.0863</v>
      </c>
      <c r="Q6557" s="1" t="str">
        <f>VLOOKUP(Sales[[#This Row],[ProductKey]], Products!$A$2:$D$1000, 4, FALSE)</f>
        <v>Sport-100 Helmet, Red</v>
      </c>
    </row>
    <row r="6558" spans="1:17" x14ac:dyDescent="0.25">
      <c r="A6558" s="2">
        <v>38202</v>
      </c>
      <c r="B6558" s="1" t="s">
        <v>5653</v>
      </c>
      <c r="C6558">
        <v>214</v>
      </c>
      <c r="D6558">
        <v>29362</v>
      </c>
      <c r="E6558">
        <v>8</v>
      </c>
      <c r="F6558">
        <v>2</v>
      </c>
      <c r="G6558">
        <v>1</v>
      </c>
      <c r="H6558" s="2">
        <v>43315</v>
      </c>
      <c r="I6558" t="str">
        <f>VLOOKUP(Sales[[#This Row],[TerritoryKey]], Territories[], 2, FALSE)</f>
        <v>Germany</v>
      </c>
      <c r="J6558">
        <f>_xlfn.XLOOKUP(Sales[[#This Row],[ProductKey]], Products!$A:$A, Products!$J:$J)</f>
        <v>13.0863</v>
      </c>
      <c r="K6558">
        <f>_xlfn.XLOOKUP(Sales[[#This Row],[ProductKey]], Products!$A:$A, Products!$K:$K)</f>
        <v>34.99</v>
      </c>
      <c r="L6558" s="1">
        <f>Sales[[#This Row],[ProductPrice]]*Sales[[#This Row],[OrderQuantity]]</f>
        <v>34.99</v>
      </c>
      <c r="M6558" s="1">
        <f>Sales[[#This Row],[OrderQuantity]]</f>
        <v>1</v>
      </c>
      <c r="N6558" s="1">
        <f>1</f>
        <v>1</v>
      </c>
      <c r="O6558" s="1">
        <f>Sales[[#This Row],[TotalSales]]-Sales[[#This Row],[TotalCost]]</f>
        <v>21.903700000000001</v>
      </c>
      <c r="P6558" s="1">
        <f>Sales[[#This Row],[ProductCost]]*Sales[[#This Row],[OrderQuantity]]</f>
        <v>13.0863</v>
      </c>
      <c r="Q6558" s="1" t="str">
        <f>VLOOKUP(Sales[[#This Row],[ProductKey]], Products!$A$2:$D$1000, 4, FALSE)</f>
        <v>Sport-100 Helmet, Red</v>
      </c>
    </row>
    <row r="6559" spans="1:17" x14ac:dyDescent="0.25">
      <c r="A6559" s="2">
        <v>38020</v>
      </c>
      <c r="B6559" s="1" t="s">
        <v>5696</v>
      </c>
      <c r="C6559">
        <v>214</v>
      </c>
      <c r="D6559">
        <v>13089</v>
      </c>
      <c r="E6559">
        <v>9</v>
      </c>
      <c r="F6559">
        <v>2</v>
      </c>
      <c r="G6559">
        <v>1</v>
      </c>
      <c r="H6559" s="2">
        <v>43134</v>
      </c>
      <c r="I6559" t="str">
        <f>VLOOKUP(Sales[[#This Row],[TerritoryKey]], Territories[], 2, FALSE)</f>
        <v>Australia</v>
      </c>
      <c r="J6559">
        <f>_xlfn.XLOOKUP(Sales[[#This Row],[ProductKey]], Products!$A:$A, Products!$J:$J)</f>
        <v>13.0863</v>
      </c>
      <c r="K6559">
        <f>_xlfn.XLOOKUP(Sales[[#This Row],[ProductKey]], Products!$A:$A, Products!$K:$K)</f>
        <v>34.99</v>
      </c>
      <c r="L6559" s="1">
        <f>Sales[[#This Row],[ProductPrice]]*Sales[[#This Row],[OrderQuantity]]</f>
        <v>34.99</v>
      </c>
      <c r="M6559" s="1">
        <f>Sales[[#This Row],[OrderQuantity]]</f>
        <v>1</v>
      </c>
      <c r="N6559" s="1">
        <f>1</f>
        <v>1</v>
      </c>
      <c r="O6559" s="1">
        <f>Sales[[#This Row],[TotalSales]]-Sales[[#This Row],[TotalCost]]</f>
        <v>21.903700000000001</v>
      </c>
      <c r="P6559" s="1">
        <f>Sales[[#This Row],[ProductCost]]*Sales[[#This Row],[OrderQuantity]]</f>
        <v>13.0863</v>
      </c>
      <c r="Q6559" s="1" t="str">
        <f>VLOOKUP(Sales[[#This Row],[ProductKey]], Products!$A$2:$D$1000, 4, FALSE)</f>
        <v>Sport-100 Helmet, Red</v>
      </c>
    </row>
    <row r="6560" spans="1:17" x14ac:dyDescent="0.25">
      <c r="A6560" s="2">
        <v>38170</v>
      </c>
      <c r="B6560" s="1" t="s">
        <v>5744</v>
      </c>
      <c r="C6560">
        <v>214</v>
      </c>
      <c r="D6560">
        <v>27671</v>
      </c>
      <c r="E6560">
        <v>1</v>
      </c>
      <c r="F6560">
        <v>2</v>
      </c>
      <c r="G6560">
        <v>1</v>
      </c>
      <c r="H6560" s="2">
        <v>43283</v>
      </c>
      <c r="I6560" t="str">
        <f>VLOOKUP(Sales[[#This Row],[TerritoryKey]], Territories[], 2, FALSE)</f>
        <v>Northwest</v>
      </c>
      <c r="J6560">
        <f>_xlfn.XLOOKUP(Sales[[#This Row],[ProductKey]], Products!$A:$A, Products!$J:$J)</f>
        <v>13.0863</v>
      </c>
      <c r="K6560">
        <f>_xlfn.XLOOKUP(Sales[[#This Row],[ProductKey]], Products!$A:$A, Products!$K:$K)</f>
        <v>34.99</v>
      </c>
      <c r="L6560" s="1">
        <f>Sales[[#This Row],[ProductPrice]]*Sales[[#This Row],[OrderQuantity]]</f>
        <v>34.99</v>
      </c>
      <c r="M6560" s="1">
        <f>Sales[[#This Row],[OrderQuantity]]</f>
        <v>1</v>
      </c>
      <c r="N6560" s="1">
        <f>1</f>
        <v>1</v>
      </c>
      <c r="O6560" s="1">
        <f>Sales[[#This Row],[TotalSales]]-Sales[[#This Row],[TotalCost]]</f>
        <v>21.903700000000001</v>
      </c>
      <c r="P6560" s="1">
        <f>Sales[[#This Row],[ProductCost]]*Sales[[#This Row],[OrderQuantity]]</f>
        <v>13.0863</v>
      </c>
      <c r="Q6560" s="1" t="str">
        <f>VLOOKUP(Sales[[#This Row],[ProductKey]], Products!$A$2:$D$1000, 4, FALSE)</f>
        <v>Sport-100 Helmet, Red</v>
      </c>
    </row>
    <row r="6561" spans="1:17" x14ac:dyDescent="0.25">
      <c r="A6561" s="2">
        <v>38021</v>
      </c>
      <c r="B6561" s="1" t="s">
        <v>5785</v>
      </c>
      <c r="C6561">
        <v>214</v>
      </c>
      <c r="D6561">
        <v>11300</v>
      </c>
      <c r="E6561">
        <v>6</v>
      </c>
      <c r="F6561">
        <v>2</v>
      </c>
      <c r="G6561">
        <v>1</v>
      </c>
      <c r="H6561" s="2">
        <v>43135</v>
      </c>
      <c r="I6561" t="str">
        <f>VLOOKUP(Sales[[#This Row],[TerritoryKey]], Territories[], 2, FALSE)</f>
        <v>Canada</v>
      </c>
      <c r="J6561">
        <f>_xlfn.XLOOKUP(Sales[[#This Row],[ProductKey]], Products!$A:$A, Products!$J:$J)</f>
        <v>13.0863</v>
      </c>
      <c r="K6561">
        <f>_xlfn.XLOOKUP(Sales[[#This Row],[ProductKey]], Products!$A:$A, Products!$K:$K)</f>
        <v>34.99</v>
      </c>
      <c r="L6561" s="1">
        <f>Sales[[#This Row],[ProductPrice]]*Sales[[#This Row],[OrderQuantity]]</f>
        <v>34.99</v>
      </c>
      <c r="M6561" s="1">
        <f>Sales[[#This Row],[OrderQuantity]]</f>
        <v>1</v>
      </c>
      <c r="N6561" s="1">
        <f>1</f>
        <v>1</v>
      </c>
      <c r="O6561" s="1">
        <f>Sales[[#This Row],[TotalSales]]-Sales[[#This Row],[TotalCost]]</f>
        <v>21.903700000000001</v>
      </c>
      <c r="P6561" s="1">
        <f>Sales[[#This Row],[ProductCost]]*Sales[[#This Row],[OrderQuantity]]</f>
        <v>13.0863</v>
      </c>
      <c r="Q6561" s="1" t="str">
        <f>VLOOKUP(Sales[[#This Row],[ProductKey]], Products!$A$2:$D$1000, 4, FALSE)</f>
        <v>Sport-100 Helmet, Red</v>
      </c>
    </row>
    <row r="6562" spans="1:17" x14ac:dyDescent="0.25">
      <c r="A6562" s="2">
        <v>38079</v>
      </c>
      <c r="B6562" s="1" t="s">
        <v>5807</v>
      </c>
      <c r="C6562">
        <v>214</v>
      </c>
      <c r="D6562">
        <v>19090</v>
      </c>
      <c r="E6562">
        <v>9</v>
      </c>
      <c r="F6562">
        <v>2</v>
      </c>
      <c r="G6562">
        <v>1</v>
      </c>
      <c r="H6562" s="2">
        <v>43192</v>
      </c>
      <c r="I6562" t="str">
        <f>VLOOKUP(Sales[[#This Row],[TerritoryKey]], Territories[], 2, FALSE)</f>
        <v>Australia</v>
      </c>
      <c r="J6562">
        <f>_xlfn.XLOOKUP(Sales[[#This Row],[ProductKey]], Products!$A:$A, Products!$J:$J)</f>
        <v>13.0863</v>
      </c>
      <c r="K6562">
        <f>_xlfn.XLOOKUP(Sales[[#This Row],[ProductKey]], Products!$A:$A, Products!$K:$K)</f>
        <v>34.99</v>
      </c>
      <c r="L6562" s="1">
        <f>Sales[[#This Row],[ProductPrice]]*Sales[[#This Row],[OrderQuantity]]</f>
        <v>34.99</v>
      </c>
      <c r="M6562" s="1">
        <f>Sales[[#This Row],[OrderQuantity]]</f>
        <v>1</v>
      </c>
      <c r="N6562" s="1">
        <f>1</f>
        <v>1</v>
      </c>
      <c r="O6562" s="1">
        <f>Sales[[#This Row],[TotalSales]]-Sales[[#This Row],[TotalCost]]</f>
        <v>21.903700000000001</v>
      </c>
      <c r="P6562" s="1">
        <f>Sales[[#This Row],[ProductCost]]*Sales[[#This Row],[OrderQuantity]]</f>
        <v>13.0863</v>
      </c>
      <c r="Q6562" s="1" t="str">
        <f>VLOOKUP(Sales[[#This Row],[ProductKey]], Products!$A$2:$D$1000, 4, FALSE)</f>
        <v>Sport-100 Helmet, Red</v>
      </c>
    </row>
    <row r="6563" spans="1:17" x14ac:dyDescent="0.25">
      <c r="A6563" s="2">
        <v>38264</v>
      </c>
      <c r="B6563" s="1" t="s">
        <v>5808</v>
      </c>
      <c r="C6563">
        <v>214</v>
      </c>
      <c r="D6563">
        <v>22033</v>
      </c>
      <c r="E6563">
        <v>9</v>
      </c>
      <c r="F6563">
        <v>2</v>
      </c>
      <c r="G6563">
        <v>1</v>
      </c>
      <c r="H6563" s="2">
        <v>43377</v>
      </c>
      <c r="I6563" t="str">
        <f>VLOOKUP(Sales[[#This Row],[TerritoryKey]], Territories[], 2, FALSE)</f>
        <v>Australia</v>
      </c>
      <c r="J6563">
        <f>_xlfn.XLOOKUP(Sales[[#This Row],[ProductKey]], Products!$A:$A, Products!$J:$J)</f>
        <v>13.0863</v>
      </c>
      <c r="K6563">
        <f>_xlfn.XLOOKUP(Sales[[#This Row],[ProductKey]], Products!$A:$A, Products!$K:$K)</f>
        <v>34.99</v>
      </c>
      <c r="L6563" s="1">
        <f>Sales[[#This Row],[ProductPrice]]*Sales[[#This Row],[OrderQuantity]]</f>
        <v>34.99</v>
      </c>
      <c r="M6563" s="1">
        <f>Sales[[#This Row],[OrderQuantity]]</f>
        <v>1</v>
      </c>
      <c r="N6563" s="1">
        <f>1</f>
        <v>1</v>
      </c>
      <c r="O6563" s="1">
        <f>Sales[[#This Row],[TotalSales]]-Sales[[#This Row],[TotalCost]]</f>
        <v>21.903700000000001</v>
      </c>
      <c r="P6563" s="1">
        <f>Sales[[#This Row],[ProductCost]]*Sales[[#This Row],[OrderQuantity]]</f>
        <v>13.0863</v>
      </c>
      <c r="Q6563" s="1" t="str">
        <f>VLOOKUP(Sales[[#This Row],[ProductKey]], Products!$A$2:$D$1000, 4, FALSE)</f>
        <v>Sport-100 Helmet, Red</v>
      </c>
    </row>
    <row r="6564" spans="1:17" x14ac:dyDescent="0.25">
      <c r="A6564" s="2">
        <v>38262</v>
      </c>
      <c r="B6564" s="1" t="s">
        <v>5843</v>
      </c>
      <c r="C6564">
        <v>214</v>
      </c>
      <c r="D6564">
        <v>25465</v>
      </c>
      <c r="E6564">
        <v>10</v>
      </c>
      <c r="F6564">
        <v>2</v>
      </c>
      <c r="G6564">
        <v>1</v>
      </c>
      <c r="H6564" s="2">
        <v>43375</v>
      </c>
      <c r="I6564" t="str">
        <f>VLOOKUP(Sales[[#This Row],[TerritoryKey]], Territories[], 2, FALSE)</f>
        <v>United Kingdom</v>
      </c>
      <c r="J6564">
        <f>_xlfn.XLOOKUP(Sales[[#This Row],[ProductKey]], Products!$A:$A, Products!$J:$J)</f>
        <v>13.0863</v>
      </c>
      <c r="K6564">
        <f>_xlfn.XLOOKUP(Sales[[#This Row],[ProductKey]], Products!$A:$A, Products!$K:$K)</f>
        <v>34.99</v>
      </c>
      <c r="L6564" s="1">
        <f>Sales[[#This Row],[ProductPrice]]*Sales[[#This Row],[OrderQuantity]]</f>
        <v>34.99</v>
      </c>
      <c r="M6564" s="1">
        <f>Sales[[#This Row],[OrderQuantity]]</f>
        <v>1</v>
      </c>
      <c r="N6564" s="1">
        <f>1</f>
        <v>1</v>
      </c>
      <c r="O6564" s="1">
        <f>Sales[[#This Row],[TotalSales]]-Sales[[#This Row],[TotalCost]]</f>
        <v>21.903700000000001</v>
      </c>
      <c r="P6564" s="1">
        <f>Sales[[#This Row],[ProductCost]]*Sales[[#This Row],[OrderQuantity]]</f>
        <v>13.0863</v>
      </c>
      <c r="Q6564" s="1" t="str">
        <f>VLOOKUP(Sales[[#This Row],[ProductKey]], Products!$A$2:$D$1000, 4, FALSE)</f>
        <v>Sport-100 Helmet, Red</v>
      </c>
    </row>
    <row r="6565" spans="1:17" x14ac:dyDescent="0.25">
      <c r="A6565" s="2">
        <v>38022</v>
      </c>
      <c r="B6565" s="1" t="s">
        <v>5857</v>
      </c>
      <c r="C6565">
        <v>214</v>
      </c>
      <c r="D6565">
        <v>13112</v>
      </c>
      <c r="E6565">
        <v>9</v>
      </c>
      <c r="F6565">
        <v>2</v>
      </c>
      <c r="G6565">
        <v>1</v>
      </c>
      <c r="H6565" s="2">
        <v>43136</v>
      </c>
      <c r="I6565" t="str">
        <f>VLOOKUP(Sales[[#This Row],[TerritoryKey]], Territories[], 2, FALSE)</f>
        <v>Australia</v>
      </c>
      <c r="J6565">
        <f>_xlfn.XLOOKUP(Sales[[#This Row],[ProductKey]], Products!$A:$A, Products!$J:$J)</f>
        <v>13.0863</v>
      </c>
      <c r="K6565">
        <f>_xlfn.XLOOKUP(Sales[[#This Row],[ProductKey]], Products!$A:$A, Products!$K:$K)</f>
        <v>34.99</v>
      </c>
      <c r="L6565" s="1">
        <f>Sales[[#This Row],[ProductPrice]]*Sales[[#This Row],[OrderQuantity]]</f>
        <v>34.99</v>
      </c>
      <c r="M6565" s="1">
        <f>Sales[[#This Row],[OrderQuantity]]</f>
        <v>1</v>
      </c>
      <c r="N6565" s="1">
        <f>1</f>
        <v>1</v>
      </c>
      <c r="O6565" s="1">
        <f>Sales[[#This Row],[TotalSales]]-Sales[[#This Row],[TotalCost]]</f>
        <v>21.903700000000001</v>
      </c>
      <c r="P6565" s="1">
        <f>Sales[[#This Row],[ProductCost]]*Sales[[#This Row],[OrderQuantity]]</f>
        <v>13.0863</v>
      </c>
      <c r="Q6565" s="1" t="str">
        <f>VLOOKUP(Sales[[#This Row],[ProductKey]], Products!$A$2:$D$1000, 4, FALSE)</f>
        <v>Sport-100 Helmet, Red</v>
      </c>
    </row>
    <row r="6566" spans="1:17" x14ac:dyDescent="0.25">
      <c r="A6566" s="2">
        <v>38202</v>
      </c>
      <c r="B6566" s="1" t="s">
        <v>5873</v>
      </c>
      <c r="C6566">
        <v>214</v>
      </c>
      <c r="D6566">
        <v>18597</v>
      </c>
      <c r="E6566">
        <v>4</v>
      </c>
      <c r="F6566">
        <v>2</v>
      </c>
      <c r="G6566">
        <v>1</v>
      </c>
      <c r="H6566" s="2">
        <v>43315</v>
      </c>
      <c r="I6566" t="str">
        <f>VLOOKUP(Sales[[#This Row],[TerritoryKey]], Territories[], 2, FALSE)</f>
        <v>Southwest</v>
      </c>
      <c r="J6566">
        <f>_xlfn.XLOOKUP(Sales[[#This Row],[ProductKey]], Products!$A:$A, Products!$J:$J)</f>
        <v>13.0863</v>
      </c>
      <c r="K6566">
        <f>_xlfn.XLOOKUP(Sales[[#This Row],[ProductKey]], Products!$A:$A, Products!$K:$K)</f>
        <v>34.99</v>
      </c>
      <c r="L6566" s="1">
        <f>Sales[[#This Row],[ProductPrice]]*Sales[[#This Row],[OrderQuantity]]</f>
        <v>34.99</v>
      </c>
      <c r="M6566" s="1">
        <f>Sales[[#This Row],[OrderQuantity]]</f>
        <v>1</v>
      </c>
      <c r="N6566" s="1">
        <f>1</f>
        <v>1</v>
      </c>
      <c r="O6566" s="1">
        <f>Sales[[#This Row],[TotalSales]]-Sales[[#This Row],[TotalCost]]</f>
        <v>21.903700000000001</v>
      </c>
      <c r="P6566" s="1">
        <f>Sales[[#This Row],[ProductCost]]*Sales[[#This Row],[OrderQuantity]]</f>
        <v>13.0863</v>
      </c>
      <c r="Q6566" s="1" t="str">
        <f>VLOOKUP(Sales[[#This Row],[ProductKey]], Products!$A$2:$D$1000, 4, FALSE)</f>
        <v>Sport-100 Helmet, Red</v>
      </c>
    </row>
    <row r="6567" spans="1:17" x14ac:dyDescent="0.25">
      <c r="A6567" s="2">
        <v>38020</v>
      </c>
      <c r="B6567" s="1" t="s">
        <v>5912</v>
      </c>
      <c r="C6567">
        <v>214</v>
      </c>
      <c r="D6567">
        <v>26050</v>
      </c>
      <c r="E6567">
        <v>1</v>
      </c>
      <c r="F6567">
        <v>2</v>
      </c>
      <c r="G6567">
        <v>1</v>
      </c>
      <c r="H6567" s="2">
        <v>43134</v>
      </c>
      <c r="I6567" t="str">
        <f>VLOOKUP(Sales[[#This Row],[TerritoryKey]], Territories[], 2, FALSE)</f>
        <v>Northwest</v>
      </c>
      <c r="J6567">
        <f>_xlfn.XLOOKUP(Sales[[#This Row],[ProductKey]], Products!$A:$A, Products!$J:$J)</f>
        <v>13.0863</v>
      </c>
      <c r="K6567">
        <f>_xlfn.XLOOKUP(Sales[[#This Row],[ProductKey]], Products!$A:$A, Products!$K:$K)</f>
        <v>34.99</v>
      </c>
      <c r="L6567" s="1">
        <f>Sales[[#This Row],[ProductPrice]]*Sales[[#This Row],[OrderQuantity]]</f>
        <v>34.99</v>
      </c>
      <c r="M6567" s="1">
        <f>Sales[[#This Row],[OrderQuantity]]</f>
        <v>1</v>
      </c>
      <c r="N6567" s="1">
        <f>1</f>
        <v>1</v>
      </c>
      <c r="O6567" s="1">
        <f>Sales[[#This Row],[TotalSales]]-Sales[[#This Row],[TotalCost]]</f>
        <v>21.903700000000001</v>
      </c>
      <c r="P6567" s="1">
        <f>Sales[[#This Row],[ProductCost]]*Sales[[#This Row],[OrderQuantity]]</f>
        <v>13.0863</v>
      </c>
      <c r="Q6567" s="1" t="str">
        <f>VLOOKUP(Sales[[#This Row],[ProductKey]], Products!$A$2:$D$1000, 4, FALSE)</f>
        <v>Sport-100 Helmet, Red</v>
      </c>
    </row>
    <row r="6568" spans="1:17" x14ac:dyDescent="0.25">
      <c r="A6568" s="2">
        <v>38233</v>
      </c>
      <c r="B6568" s="1" t="s">
        <v>5978</v>
      </c>
      <c r="C6568">
        <v>214</v>
      </c>
      <c r="D6568">
        <v>26276</v>
      </c>
      <c r="E6568">
        <v>1</v>
      </c>
      <c r="F6568">
        <v>2</v>
      </c>
      <c r="G6568">
        <v>1</v>
      </c>
      <c r="H6568" s="2">
        <v>43346</v>
      </c>
      <c r="I6568" t="str">
        <f>VLOOKUP(Sales[[#This Row],[TerritoryKey]], Territories[], 2, FALSE)</f>
        <v>Northwest</v>
      </c>
      <c r="J6568">
        <f>_xlfn.XLOOKUP(Sales[[#This Row],[ProductKey]], Products!$A:$A, Products!$J:$J)</f>
        <v>13.0863</v>
      </c>
      <c r="K6568">
        <f>_xlfn.XLOOKUP(Sales[[#This Row],[ProductKey]], Products!$A:$A, Products!$K:$K)</f>
        <v>34.99</v>
      </c>
      <c r="L6568" s="1">
        <f>Sales[[#This Row],[ProductPrice]]*Sales[[#This Row],[OrderQuantity]]</f>
        <v>34.99</v>
      </c>
      <c r="M6568" s="1">
        <f>Sales[[#This Row],[OrderQuantity]]</f>
        <v>1</v>
      </c>
      <c r="N6568" s="1">
        <f>1</f>
        <v>1</v>
      </c>
      <c r="O6568" s="1">
        <f>Sales[[#This Row],[TotalSales]]-Sales[[#This Row],[TotalCost]]</f>
        <v>21.903700000000001</v>
      </c>
      <c r="P6568" s="1">
        <f>Sales[[#This Row],[ProductCost]]*Sales[[#This Row],[OrderQuantity]]</f>
        <v>13.0863</v>
      </c>
      <c r="Q6568" s="1" t="str">
        <f>VLOOKUP(Sales[[#This Row],[ProductKey]], Products!$A$2:$D$1000, 4, FALSE)</f>
        <v>Sport-100 Helmet, Red</v>
      </c>
    </row>
    <row r="6569" spans="1:17" x14ac:dyDescent="0.25">
      <c r="A6569" s="2">
        <v>38295</v>
      </c>
      <c r="B6569" s="1" t="s">
        <v>5990</v>
      </c>
      <c r="C6569">
        <v>214</v>
      </c>
      <c r="D6569">
        <v>11612</v>
      </c>
      <c r="E6569">
        <v>10</v>
      </c>
      <c r="F6569">
        <v>2</v>
      </c>
      <c r="G6569">
        <v>1</v>
      </c>
      <c r="H6569" s="2">
        <v>43408</v>
      </c>
      <c r="I6569" t="str">
        <f>VLOOKUP(Sales[[#This Row],[TerritoryKey]], Territories[], 2, FALSE)</f>
        <v>United Kingdom</v>
      </c>
      <c r="J6569">
        <f>_xlfn.XLOOKUP(Sales[[#This Row],[ProductKey]], Products!$A:$A, Products!$J:$J)</f>
        <v>13.0863</v>
      </c>
      <c r="K6569">
        <f>_xlfn.XLOOKUP(Sales[[#This Row],[ProductKey]], Products!$A:$A, Products!$K:$K)</f>
        <v>34.99</v>
      </c>
      <c r="L6569" s="1">
        <f>Sales[[#This Row],[ProductPrice]]*Sales[[#This Row],[OrderQuantity]]</f>
        <v>34.99</v>
      </c>
      <c r="M6569" s="1">
        <f>Sales[[#This Row],[OrderQuantity]]</f>
        <v>1</v>
      </c>
      <c r="N6569" s="1">
        <f>1</f>
        <v>1</v>
      </c>
      <c r="O6569" s="1">
        <f>Sales[[#This Row],[TotalSales]]-Sales[[#This Row],[TotalCost]]</f>
        <v>21.903700000000001</v>
      </c>
      <c r="P6569" s="1">
        <f>Sales[[#This Row],[ProductCost]]*Sales[[#This Row],[OrderQuantity]]</f>
        <v>13.0863</v>
      </c>
      <c r="Q6569" s="1" t="str">
        <f>VLOOKUP(Sales[[#This Row],[ProductKey]], Products!$A$2:$D$1000, 4, FALSE)</f>
        <v>Sport-100 Helmet, Red</v>
      </c>
    </row>
    <row r="6570" spans="1:17" x14ac:dyDescent="0.25">
      <c r="A6570" s="2">
        <v>38171</v>
      </c>
      <c r="B6570" s="1" t="s">
        <v>6005</v>
      </c>
      <c r="C6570">
        <v>214</v>
      </c>
      <c r="D6570">
        <v>28387</v>
      </c>
      <c r="E6570">
        <v>10</v>
      </c>
      <c r="F6570">
        <v>2</v>
      </c>
      <c r="G6570">
        <v>1</v>
      </c>
      <c r="H6570" s="2">
        <v>43284</v>
      </c>
      <c r="I6570" t="str">
        <f>VLOOKUP(Sales[[#This Row],[TerritoryKey]], Territories[], 2, FALSE)</f>
        <v>United Kingdom</v>
      </c>
      <c r="J6570">
        <f>_xlfn.XLOOKUP(Sales[[#This Row],[ProductKey]], Products!$A:$A, Products!$J:$J)</f>
        <v>13.0863</v>
      </c>
      <c r="K6570">
        <f>_xlfn.XLOOKUP(Sales[[#This Row],[ProductKey]], Products!$A:$A, Products!$K:$K)</f>
        <v>34.99</v>
      </c>
      <c r="L6570" s="1">
        <f>Sales[[#This Row],[ProductPrice]]*Sales[[#This Row],[OrderQuantity]]</f>
        <v>34.99</v>
      </c>
      <c r="M6570" s="1">
        <f>Sales[[#This Row],[OrderQuantity]]</f>
        <v>1</v>
      </c>
      <c r="N6570" s="1">
        <f>1</f>
        <v>1</v>
      </c>
      <c r="O6570" s="1">
        <f>Sales[[#This Row],[TotalSales]]-Sales[[#This Row],[TotalCost]]</f>
        <v>21.903700000000001</v>
      </c>
      <c r="P6570" s="1">
        <f>Sales[[#This Row],[ProductCost]]*Sales[[#This Row],[OrderQuantity]]</f>
        <v>13.0863</v>
      </c>
      <c r="Q6570" s="1" t="str">
        <f>VLOOKUP(Sales[[#This Row],[ProductKey]], Products!$A$2:$D$1000, 4, FALSE)</f>
        <v>Sport-100 Helmet, Red</v>
      </c>
    </row>
    <row r="6571" spans="1:17" x14ac:dyDescent="0.25">
      <c r="A6571" s="2">
        <v>38021</v>
      </c>
      <c r="B6571" s="1" t="s">
        <v>6011</v>
      </c>
      <c r="C6571">
        <v>214</v>
      </c>
      <c r="D6571">
        <v>13090</v>
      </c>
      <c r="E6571">
        <v>9</v>
      </c>
      <c r="F6571">
        <v>2</v>
      </c>
      <c r="G6571">
        <v>1</v>
      </c>
      <c r="H6571" s="2">
        <v>43135</v>
      </c>
      <c r="I6571" t="str">
        <f>VLOOKUP(Sales[[#This Row],[TerritoryKey]], Territories[], 2, FALSE)</f>
        <v>Australia</v>
      </c>
      <c r="J6571">
        <f>_xlfn.XLOOKUP(Sales[[#This Row],[ProductKey]], Products!$A:$A, Products!$J:$J)</f>
        <v>13.0863</v>
      </c>
      <c r="K6571">
        <f>_xlfn.XLOOKUP(Sales[[#This Row],[ProductKey]], Products!$A:$A, Products!$K:$K)</f>
        <v>34.99</v>
      </c>
      <c r="L6571" s="1">
        <f>Sales[[#This Row],[ProductPrice]]*Sales[[#This Row],[OrderQuantity]]</f>
        <v>34.99</v>
      </c>
      <c r="M6571" s="1">
        <f>Sales[[#This Row],[OrderQuantity]]</f>
        <v>1</v>
      </c>
      <c r="N6571" s="1">
        <f>1</f>
        <v>1</v>
      </c>
      <c r="O6571" s="1">
        <f>Sales[[#This Row],[TotalSales]]-Sales[[#This Row],[TotalCost]]</f>
        <v>21.903700000000001</v>
      </c>
      <c r="P6571" s="1">
        <f>Sales[[#This Row],[ProductCost]]*Sales[[#This Row],[OrderQuantity]]</f>
        <v>13.0863</v>
      </c>
      <c r="Q6571" s="1" t="str">
        <f>VLOOKUP(Sales[[#This Row],[ProductKey]], Products!$A$2:$D$1000, 4, FALSE)</f>
        <v>Sport-100 Helmet, Red</v>
      </c>
    </row>
    <row r="6572" spans="1:17" x14ac:dyDescent="0.25">
      <c r="A6572" s="2">
        <v>38171</v>
      </c>
      <c r="B6572" s="1" t="s">
        <v>6012</v>
      </c>
      <c r="C6572">
        <v>214</v>
      </c>
      <c r="D6572">
        <v>22881</v>
      </c>
      <c r="E6572">
        <v>6</v>
      </c>
      <c r="F6572">
        <v>2</v>
      </c>
      <c r="G6572">
        <v>1</v>
      </c>
      <c r="H6572" s="2">
        <v>43284</v>
      </c>
      <c r="I6572" t="str">
        <f>VLOOKUP(Sales[[#This Row],[TerritoryKey]], Territories[], 2, FALSE)</f>
        <v>Canada</v>
      </c>
      <c r="J6572">
        <f>_xlfn.XLOOKUP(Sales[[#This Row],[ProductKey]], Products!$A:$A, Products!$J:$J)</f>
        <v>13.0863</v>
      </c>
      <c r="K6572">
        <f>_xlfn.XLOOKUP(Sales[[#This Row],[ProductKey]], Products!$A:$A, Products!$K:$K)</f>
        <v>34.99</v>
      </c>
      <c r="L6572" s="1">
        <f>Sales[[#This Row],[ProductPrice]]*Sales[[#This Row],[OrderQuantity]]</f>
        <v>34.99</v>
      </c>
      <c r="M6572" s="1">
        <f>Sales[[#This Row],[OrderQuantity]]</f>
        <v>1</v>
      </c>
      <c r="N6572" s="1">
        <f>1</f>
        <v>1</v>
      </c>
      <c r="O6572" s="1">
        <f>Sales[[#This Row],[TotalSales]]-Sales[[#This Row],[TotalCost]]</f>
        <v>21.903700000000001</v>
      </c>
      <c r="P6572" s="1">
        <f>Sales[[#This Row],[ProductCost]]*Sales[[#This Row],[OrderQuantity]]</f>
        <v>13.0863</v>
      </c>
      <c r="Q6572" s="1" t="str">
        <f>VLOOKUP(Sales[[#This Row],[ProductKey]], Products!$A$2:$D$1000, 4, FALSE)</f>
        <v>Sport-100 Helmet, Red</v>
      </c>
    </row>
    <row r="6573" spans="1:17" x14ac:dyDescent="0.25">
      <c r="A6573" s="2">
        <v>38141</v>
      </c>
      <c r="B6573" s="1" t="s">
        <v>6056</v>
      </c>
      <c r="C6573">
        <v>214</v>
      </c>
      <c r="D6573">
        <v>27773</v>
      </c>
      <c r="E6573">
        <v>7</v>
      </c>
      <c r="F6573">
        <v>2</v>
      </c>
      <c r="G6573">
        <v>1</v>
      </c>
      <c r="H6573" s="2">
        <v>43254</v>
      </c>
      <c r="I6573" t="str">
        <f>VLOOKUP(Sales[[#This Row],[TerritoryKey]], Territories[], 2, FALSE)</f>
        <v>France</v>
      </c>
      <c r="J6573">
        <f>_xlfn.XLOOKUP(Sales[[#This Row],[ProductKey]], Products!$A:$A, Products!$J:$J)</f>
        <v>13.0863</v>
      </c>
      <c r="K6573">
        <f>_xlfn.XLOOKUP(Sales[[#This Row],[ProductKey]], Products!$A:$A, Products!$K:$K)</f>
        <v>34.99</v>
      </c>
      <c r="L6573" s="1">
        <f>Sales[[#This Row],[ProductPrice]]*Sales[[#This Row],[OrderQuantity]]</f>
        <v>34.99</v>
      </c>
      <c r="M6573" s="1">
        <f>Sales[[#This Row],[OrderQuantity]]</f>
        <v>1</v>
      </c>
      <c r="N6573" s="1">
        <f>1</f>
        <v>1</v>
      </c>
      <c r="O6573" s="1">
        <f>Sales[[#This Row],[TotalSales]]-Sales[[#This Row],[TotalCost]]</f>
        <v>21.903700000000001</v>
      </c>
      <c r="P6573" s="1">
        <f>Sales[[#This Row],[ProductCost]]*Sales[[#This Row],[OrderQuantity]]</f>
        <v>13.0863</v>
      </c>
      <c r="Q6573" s="1" t="str">
        <f>VLOOKUP(Sales[[#This Row],[ProductKey]], Products!$A$2:$D$1000, 4, FALSE)</f>
        <v>Sport-100 Helmet, Red</v>
      </c>
    </row>
    <row r="6574" spans="1:17" x14ac:dyDescent="0.25">
      <c r="A6574" s="2">
        <v>38234</v>
      </c>
      <c r="B6574" s="1" t="s">
        <v>6069</v>
      </c>
      <c r="C6574">
        <v>214</v>
      </c>
      <c r="D6574">
        <v>29366</v>
      </c>
      <c r="E6574">
        <v>10</v>
      </c>
      <c r="F6574">
        <v>2</v>
      </c>
      <c r="G6574">
        <v>1</v>
      </c>
      <c r="H6574" s="2">
        <v>43347</v>
      </c>
      <c r="I6574" t="str">
        <f>VLOOKUP(Sales[[#This Row],[TerritoryKey]], Territories[], 2, FALSE)</f>
        <v>United Kingdom</v>
      </c>
      <c r="J6574">
        <f>_xlfn.XLOOKUP(Sales[[#This Row],[ProductKey]], Products!$A:$A, Products!$J:$J)</f>
        <v>13.0863</v>
      </c>
      <c r="K6574">
        <f>_xlfn.XLOOKUP(Sales[[#This Row],[ProductKey]], Products!$A:$A, Products!$K:$K)</f>
        <v>34.99</v>
      </c>
      <c r="L6574" s="1">
        <f>Sales[[#This Row],[ProductPrice]]*Sales[[#This Row],[OrderQuantity]]</f>
        <v>34.99</v>
      </c>
      <c r="M6574" s="1">
        <f>Sales[[#This Row],[OrderQuantity]]</f>
        <v>1</v>
      </c>
      <c r="N6574" s="1">
        <f>1</f>
        <v>1</v>
      </c>
      <c r="O6574" s="1">
        <f>Sales[[#This Row],[TotalSales]]-Sales[[#This Row],[TotalCost]]</f>
        <v>21.903700000000001</v>
      </c>
      <c r="P6574" s="1">
        <f>Sales[[#This Row],[ProductCost]]*Sales[[#This Row],[OrderQuantity]]</f>
        <v>13.0863</v>
      </c>
      <c r="Q6574" s="1" t="str">
        <f>VLOOKUP(Sales[[#This Row],[ProductKey]], Products!$A$2:$D$1000, 4, FALSE)</f>
        <v>Sport-100 Helmet, Red</v>
      </c>
    </row>
    <row r="6575" spans="1:17" x14ac:dyDescent="0.25">
      <c r="A6575" s="2">
        <v>38264</v>
      </c>
      <c r="B6575" s="1" t="s">
        <v>6076</v>
      </c>
      <c r="C6575">
        <v>214</v>
      </c>
      <c r="D6575">
        <v>25303</v>
      </c>
      <c r="E6575">
        <v>8</v>
      </c>
      <c r="F6575">
        <v>2</v>
      </c>
      <c r="G6575">
        <v>1</v>
      </c>
      <c r="H6575" s="2">
        <v>43377</v>
      </c>
      <c r="I6575" t="str">
        <f>VLOOKUP(Sales[[#This Row],[TerritoryKey]], Territories[], 2, FALSE)</f>
        <v>Germany</v>
      </c>
      <c r="J6575">
        <f>_xlfn.XLOOKUP(Sales[[#This Row],[ProductKey]], Products!$A:$A, Products!$J:$J)</f>
        <v>13.0863</v>
      </c>
      <c r="K6575">
        <f>_xlfn.XLOOKUP(Sales[[#This Row],[ProductKey]], Products!$A:$A, Products!$K:$K)</f>
        <v>34.99</v>
      </c>
      <c r="L6575" s="1">
        <f>Sales[[#This Row],[ProductPrice]]*Sales[[#This Row],[OrderQuantity]]</f>
        <v>34.99</v>
      </c>
      <c r="M6575" s="1">
        <f>Sales[[#This Row],[OrderQuantity]]</f>
        <v>1</v>
      </c>
      <c r="N6575" s="1">
        <f>1</f>
        <v>1</v>
      </c>
      <c r="O6575" s="1">
        <f>Sales[[#This Row],[TotalSales]]-Sales[[#This Row],[TotalCost]]</f>
        <v>21.903700000000001</v>
      </c>
      <c r="P6575" s="1">
        <f>Sales[[#This Row],[ProductCost]]*Sales[[#This Row],[OrderQuantity]]</f>
        <v>13.0863</v>
      </c>
      <c r="Q6575" s="1" t="str">
        <f>VLOOKUP(Sales[[#This Row],[ProductKey]], Products!$A$2:$D$1000, 4, FALSE)</f>
        <v>Sport-100 Helmet, Red</v>
      </c>
    </row>
    <row r="6576" spans="1:17" x14ac:dyDescent="0.25">
      <c r="A6576" s="2">
        <v>38325</v>
      </c>
      <c r="B6576" s="1" t="s">
        <v>6087</v>
      </c>
      <c r="C6576">
        <v>214</v>
      </c>
      <c r="D6576">
        <v>12301</v>
      </c>
      <c r="E6576">
        <v>7</v>
      </c>
      <c r="F6576">
        <v>2</v>
      </c>
      <c r="G6576">
        <v>1</v>
      </c>
      <c r="H6576" s="2">
        <v>43438</v>
      </c>
      <c r="I6576" t="str">
        <f>VLOOKUP(Sales[[#This Row],[TerritoryKey]], Territories[], 2, FALSE)</f>
        <v>France</v>
      </c>
      <c r="J6576">
        <f>_xlfn.XLOOKUP(Sales[[#This Row],[ProductKey]], Products!$A:$A, Products!$J:$J)</f>
        <v>13.0863</v>
      </c>
      <c r="K6576">
        <f>_xlfn.XLOOKUP(Sales[[#This Row],[ProductKey]], Products!$A:$A, Products!$K:$K)</f>
        <v>34.99</v>
      </c>
      <c r="L6576" s="1">
        <f>Sales[[#This Row],[ProductPrice]]*Sales[[#This Row],[OrderQuantity]]</f>
        <v>34.99</v>
      </c>
      <c r="M6576" s="1">
        <f>Sales[[#This Row],[OrderQuantity]]</f>
        <v>1</v>
      </c>
      <c r="N6576" s="1">
        <f>1</f>
        <v>1</v>
      </c>
      <c r="O6576" s="1">
        <f>Sales[[#This Row],[TotalSales]]-Sales[[#This Row],[TotalCost]]</f>
        <v>21.903700000000001</v>
      </c>
      <c r="P6576" s="1">
        <f>Sales[[#This Row],[ProductCost]]*Sales[[#This Row],[OrderQuantity]]</f>
        <v>13.0863</v>
      </c>
      <c r="Q6576" s="1" t="str">
        <f>VLOOKUP(Sales[[#This Row],[ProductKey]], Products!$A$2:$D$1000, 4, FALSE)</f>
        <v>Sport-100 Helmet, Red</v>
      </c>
    </row>
    <row r="6577" spans="1:17" x14ac:dyDescent="0.25">
      <c r="A6577" s="2">
        <v>38295</v>
      </c>
      <c r="B6577" s="1" t="s">
        <v>6132</v>
      </c>
      <c r="C6577">
        <v>214</v>
      </c>
      <c r="D6577">
        <v>29367</v>
      </c>
      <c r="E6577">
        <v>10</v>
      </c>
      <c r="F6577">
        <v>2</v>
      </c>
      <c r="G6577">
        <v>1</v>
      </c>
      <c r="H6577" s="2">
        <v>43408</v>
      </c>
      <c r="I6577" t="str">
        <f>VLOOKUP(Sales[[#This Row],[TerritoryKey]], Territories[], 2, FALSE)</f>
        <v>United Kingdom</v>
      </c>
      <c r="J6577">
        <f>_xlfn.XLOOKUP(Sales[[#This Row],[ProductKey]], Products!$A:$A, Products!$J:$J)</f>
        <v>13.0863</v>
      </c>
      <c r="K6577">
        <f>_xlfn.XLOOKUP(Sales[[#This Row],[ProductKey]], Products!$A:$A, Products!$K:$K)</f>
        <v>34.99</v>
      </c>
      <c r="L6577" s="1">
        <f>Sales[[#This Row],[ProductPrice]]*Sales[[#This Row],[OrderQuantity]]</f>
        <v>34.99</v>
      </c>
      <c r="M6577" s="1">
        <f>Sales[[#This Row],[OrderQuantity]]</f>
        <v>1</v>
      </c>
      <c r="N6577" s="1">
        <f>1</f>
        <v>1</v>
      </c>
      <c r="O6577" s="1">
        <f>Sales[[#This Row],[TotalSales]]-Sales[[#This Row],[TotalCost]]</f>
        <v>21.903700000000001</v>
      </c>
      <c r="P6577" s="1">
        <f>Sales[[#This Row],[ProductCost]]*Sales[[#This Row],[OrderQuantity]]</f>
        <v>13.0863</v>
      </c>
      <c r="Q6577" s="1" t="str">
        <f>VLOOKUP(Sales[[#This Row],[ProductKey]], Products!$A$2:$D$1000, 4, FALSE)</f>
        <v>Sport-100 Helmet, Red</v>
      </c>
    </row>
    <row r="6578" spans="1:17" x14ac:dyDescent="0.25">
      <c r="A6578" s="2">
        <v>38049</v>
      </c>
      <c r="B6578" s="1" t="s">
        <v>6155</v>
      </c>
      <c r="C6578">
        <v>214</v>
      </c>
      <c r="D6578">
        <v>18911</v>
      </c>
      <c r="E6578">
        <v>1</v>
      </c>
      <c r="F6578">
        <v>2</v>
      </c>
      <c r="G6578">
        <v>1</v>
      </c>
      <c r="H6578" s="2">
        <v>43162</v>
      </c>
      <c r="I6578" t="str">
        <f>VLOOKUP(Sales[[#This Row],[TerritoryKey]], Territories[], 2, FALSE)</f>
        <v>Northwest</v>
      </c>
      <c r="J6578">
        <f>_xlfn.XLOOKUP(Sales[[#This Row],[ProductKey]], Products!$A:$A, Products!$J:$J)</f>
        <v>13.0863</v>
      </c>
      <c r="K6578">
        <f>_xlfn.XLOOKUP(Sales[[#This Row],[ProductKey]], Products!$A:$A, Products!$K:$K)</f>
        <v>34.99</v>
      </c>
      <c r="L6578" s="1">
        <f>Sales[[#This Row],[ProductPrice]]*Sales[[#This Row],[OrderQuantity]]</f>
        <v>34.99</v>
      </c>
      <c r="M6578" s="1">
        <f>Sales[[#This Row],[OrderQuantity]]</f>
        <v>1</v>
      </c>
      <c r="N6578" s="1">
        <f>1</f>
        <v>1</v>
      </c>
      <c r="O6578" s="1">
        <f>Sales[[#This Row],[TotalSales]]-Sales[[#This Row],[TotalCost]]</f>
        <v>21.903700000000001</v>
      </c>
      <c r="P6578" s="1">
        <f>Sales[[#This Row],[ProductCost]]*Sales[[#This Row],[OrderQuantity]]</f>
        <v>13.0863</v>
      </c>
      <c r="Q6578" s="1" t="str">
        <f>VLOOKUP(Sales[[#This Row],[ProductKey]], Products!$A$2:$D$1000, 4, FALSE)</f>
        <v>Sport-100 Helmet, Red</v>
      </c>
    </row>
    <row r="6579" spans="1:17" x14ac:dyDescent="0.25">
      <c r="A6579" s="2">
        <v>38262</v>
      </c>
      <c r="B6579" s="1" t="s">
        <v>6166</v>
      </c>
      <c r="C6579">
        <v>214</v>
      </c>
      <c r="D6579">
        <v>18126</v>
      </c>
      <c r="E6579">
        <v>10</v>
      </c>
      <c r="F6579">
        <v>2</v>
      </c>
      <c r="G6579">
        <v>1</v>
      </c>
      <c r="H6579" s="2">
        <v>43375</v>
      </c>
      <c r="I6579" t="str">
        <f>VLOOKUP(Sales[[#This Row],[TerritoryKey]], Territories[], 2, FALSE)</f>
        <v>United Kingdom</v>
      </c>
      <c r="J6579">
        <f>_xlfn.XLOOKUP(Sales[[#This Row],[ProductKey]], Products!$A:$A, Products!$J:$J)</f>
        <v>13.0863</v>
      </c>
      <c r="K6579">
        <f>_xlfn.XLOOKUP(Sales[[#This Row],[ProductKey]], Products!$A:$A, Products!$K:$K)</f>
        <v>34.99</v>
      </c>
      <c r="L6579" s="1">
        <f>Sales[[#This Row],[ProductPrice]]*Sales[[#This Row],[OrderQuantity]]</f>
        <v>34.99</v>
      </c>
      <c r="M6579" s="1">
        <f>Sales[[#This Row],[OrderQuantity]]</f>
        <v>1</v>
      </c>
      <c r="N6579" s="1">
        <f>1</f>
        <v>1</v>
      </c>
      <c r="O6579" s="1">
        <f>Sales[[#This Row],[TotalSales]]-Sales[[#This Row],[TotalCost]]</f>
        <v>21.903700000000001</v>
      </c>
      <c r="P6579" s="1">
        <f>Sales[[#This Row],[ProductCost]]*Sales[[#This Row],[OrderQuantity]]</f>
        <v>13.0863</v>
      </c>
      <c r="Q6579" s="1" t="str">
        <f>VLOOKUP(Sales[[#This Row],[ProductKey]], Products!$A$2:$D$1000, 4, FALSE)</f>
        <v>Sport-100 Helmet, Red</v>
      </c>
    </row>
    <row r="6580" spans="1:17" x14ac:dyDescent="0.25">
      <c r="A6580" s="2">
        <v>38173</v>
      </c>
      <c r="B6580" s="1" t="s">
        <v>6244</v>
      </c>
      <c r="C6580">
        <v>214</v>
      </c>
      <c r="D6580">
        <v>25670</v>
      </c>
      <c r="E6580">
        <v>7</v>
      </c>
      <c r="F6580">
        <v>2</v>
      </c>
      <c r="G6580">
        <v>1</v>
      </c>
      <c r="H6580" s="2">
        <v>43286</v>
      </c>
      <c r="I6580" t="str">
        <f>VLOOKUP(Sales[[#This Row],[TerritoryKey]], Territories[], 2, FALSE)</f>
        <v>France</v>
      </c>
      <c r="J6580">
        <f>_xlfn.XLOOKUP(Sales[[#This Row],[ProductKey]], Products!$A:$A, Products!$J:$J)</f>
        <v>13.0863</v>
      </c>
      <c r="K6580">
        <f>_xlfn.XLOOKUP(Sales[[#This Row],[ProductKey]], Products!$A:$A, Products!$K:$K)</f>
        <v>34.99</v>
      </c>
      <c r="L6580" s="1">
        <f>Sales[[#This Row],[ProductPrice]]*Sales[[#This Row],[OrderQuantity]]</f>
        <v>34.99</v>
      </c>
      <c r="M6580" s="1">
        <f>Sales[[#This Row],[OrderQuantity]]</f>
        <v>1</v>
      </c>
      <c r="N6580" s="1">
        <f>1</f>
        <v>1</v>
      </c>
      <c r="O6580" s="1">
        <f>Sales[[#This Row],[TotalSales]]-Sales[[#This Row],[TotalCost]]</f>
        <v>21.903700000000001</v>
      </c>
      <c r="P6580" s="1">
        <f>Sales[[#This Row],[ProductCost]]*Sales[[#This Row],[OrderQuantity]]</f>
        <v>13.0863</v>
      </c>
      <c r="Q6580" s="1" t="str">
        <f>VLOOKUP(Sales[[#This Row],[ProductKey]], Products!$A$2:$D$1000, 4, FALSE)</f>
        <v>Sport-100 Helmet, Red</v>
      </c>
    </row>
    <row r="6581" spans="1:17" x14ac:dyDescent="0.25">
      <c r="A6581" s="2">
        <v>38323</v>
      </c>
      <c r="B6581" s="1" t="s">
        <v>6262</v>
      </c>
      <c r="C6581">
        <v>214</v>
      </c>
      <c r="D6581">
        <v>28066</v>
      </c>
      <c r="E6581">
        <v>4</v>
      </c>
      <c r="F6581">
        <v>2</v>
      </c>
      <c r="G6581">
        <v>1</v>
      </c>
      <c r="H6581" s="2">
        <v>43436</v>
      </c>
      <c r="I6581" t="str">
        <f>VLOOKUP(Sales[[#This Row],[TerritoryKey]], Territories[], 2, FALSE)</f>
        <v>Southwest</v>
      </c>
      <c r="J6581">
        <f>_xlfn.XLOOKUP(Sales[[#This Row],[ProductKey]], Products!$A:$A, Products!$J:$J)</f>
        <v>13.0863</v>
      </c>
      <c r="K6581">
        <f>_xlfn.XLOOKUP(Sales[[#This Row],[ProductKey]], Products!$A:$A, Products!$K:$K)</f>
        <v>34.99</v>
      </c>
      <c r="L6581" s="1">
        <f>Sales[[#This Row],[ProductPrice]]*Sales[[#This Row],[OrderQuantity]]</f>
        <v>34.99</v>
      </c>
      <c r="M6581" s="1">
        <f>Sales[[#This Row],[OrderQuantity]]</f>
        <v>1</v>
      </c>
      <c r="N6581" s="1">
        <f>1</f>
        <v>1</v>
      </c>
      <c r="O6581" s="1">
        <f>Sales[[#This Row],[TotalSales]]-Sales[[#This Row],[TotalCost]]</f>
        <v>21.903700000000001</v>
      </c>
      <c r="P6581" s="1">
        <f>Sales[[#This Row],[ProductCost]]*Sales[[#This Row],[OrderQuantity]]</f>
        <v>13.0863</v>
      </c>
      <c r="Q6581" s="1" t="str">
        <f>VLOOKUP(Sales[[#This Row],[ProductKey]], Products!$A$2:$D$1000, 4, FALSE)</f>
        <v>Sport-100 Helmet, Red</v>
      </c>
    </row>
    <row r="6582" spans="1:17" x14ac:dyDescent="0.25">
      <c r="A6582" s="2">
        <v>38049</v>
      </c>
      <c r="B6582" s="1" t="s">
        <v>6317</v>
      </c>
      <c r="C6582">
        <v>214</v>
      </c>
      <c r="D6582">
        <v>16787</v>
      </c>
      <c r="E6582">
        <v>4</v>
      </c>
      <c r="F6582">
        <v>2</v>
      </c>
      <c r="G6582">
        <v>1</v>
      </c>
      <c r="H6582" s="2">
        <v>43162</v>
      </c>
      <c r="I6582" t="str">
        <f>VLOOKUP(Sales[[#This Row],[TerritoryKey]], Territories[], 2, FALSE)</f>
        <v>Southwest</v>
      </c>
      <c r="J6582">
        <f>_xlfn.XLOOKUP(Sales[[#This Row],[ProductKey]], Products!$A:$A, Products!$J:$J)</f>
        <v>13.0863</v>
      </c>
      <c r="K6582">
        <f>_xlfn.XLOOKUP(Sales[[#This Row],[ProductKey]], Products!$A:$A, Products!$K:$K)</f>
        <v>34.99</v>
      </c>
      <c r="L6582" s="1">
        <f>Sales[[#This Row],[ProductPrice]]*Sales[[#This Row],[OrderQuantity]]</f>
        <v>34.99</v>
      </c>
      <c r="M6582" s="1">
        <f>Sales[[#This Row],[OrderQuantity]]</f>
        <v>1</v>
      </c>
      <c r="N6582" s="1">
        <f>1</f>
        <v>1</v>
      </c>
      <c r="O6582" s="1">
        <f>Sales[[#This Row],[TotalSales]]-Sales[[#This Row],[TotalCost]]</f>
        <v>21.903700000000001</v>
      </c>
      <c r="P6582" s="1">
        <f>Sales[[#This Row],[ProductCost]]*Sales[[#This Row],[OrderQuantity]]</f>
        <v>13.0863</v>
      </c>
      <c r="Q6582" s="1" t="str">
        <f>VLOOKUP(Sales[[#This Row],[ProductKey]], Products!$A$2:$D$1000, 4, FALSE)</f>
        <v>Sport-100 Helmet, Red</v>
      </c>
    </row>
    <row r="6583" spans="1:17" x14ac:dyDescent="0.25">
      <c r="A6583" s="2">
        <v>37988</v>
      </c>
      <c r="B6583" s="1" t="s">
        <v>6358</v>
      </c>
      <c r="C6583">
        <v>214</v>
      </c>
      <c r="D6583">
        <v>25705</v>
      </c>
      <c r="E6583">
        <v>9</v>
      </c>
      <c r="F6583">
        <v>2</v>
      </c>
      <c r="G6583">
        <v>1</v>
      </c>
      <c r="H6583" s="2">
        <v>43102</v>
      </c>
      <c r="I6583" t="str">
        <f>VLOOKUP(Sales[[#This Row],[TerritoryKey]], Territories[], 2, FALSE)</f>
        <v>Australia</v>
      </c>
      <c r="J6583">
        <f>_xlfn.XLOOKUP(Sales[[#This Row],[ProductKey]], Products!$A:$A, Products!$J:$J)</f>
        <v>13.0863</v>
      </c>
      <c r="K6583">
        <f>_xlfn.XLOOKUP(Sales[[#This Row],[ProductKey]], Products!$A:$A, Products!$K:$K)</f>
        <v>34.99</v>
      </c>
      <c r="L6583" s="1">
        <f>Sales[[#This Row],[ProductPrice]]*Sales[[#This Row],[OrderQuantity]]</f>
        <v>34.99</v>
      </c>
      <c r="M6583" s="1">
        <f>Sales[[#This Row],[OrderQuantity]]</f>
        <v>1</v>
      </c>
      <c r="N6583" s="1">
        <f>1</f>
        <v>1</v>
      </c>
      <c r="O6583" s="1">
        <f>Sales[[#This Row],[TotalSales]]-Sales[[#This Row],[TotalCost]]</f>
        <v>21.903700000000001</v>
      </c>
      <c r="P6583" s="1">
        <f>Sales[[#This Row],[ProductCost]]*Sales[[#This Row],[OrderQuantity]]</f>
        <v>13.0863</v>
      </c>
      <c r="Q6583" s="1" t="str">
        <f>VLOOKUP(Sales[[#This Row],[ProductKey]], Products!$A$2:$D$1000, 4, FALSE)</f>
        <v>Sport-100 Helmet, Red</v>
      </c>
    </row>
    <row r="6584" spans="1:17" x14ac:dyDescent="0.25">
      <c r="A6584" s="2">
        <v>38021</v>
      </c>
      <c r="B6584" s="1" t="s">
        <v>6440</v>
      </c>
      <c r="C6584">
        <v>214</v>
      </c>
      <c r="D6584">
        <v>27667</v>
      </c>
      <c r="E6584">
        <v>4</v>
      </c>
      <c r="F6584">
        <v>2</v>
      </c>
      <c r="G6584">
        <v>1</v>
      </c>
      <c r="H6584" s="2">
        <v>43135</v>
      </c>
      <c r="I6584" t="str">
        <f>VLOOKUP(Sales[[#This Row],[TerritoryKey]], Territories[], 2, FALSE)</f>
        <v>Southwest</v>
      </c>
      <c r="J6584">
        <f>_xlfn.XLOOKUP(Sales[[#This Row],[ProductKey]], Products!$A:$A, Products!$J:$J)</f>
        <v>13.0863</v>
      </c>
      <c r="K6584">
        <f>_xlfn.XLOOKUP(Sales[[#This Row],[ProductKey]], Products!$A:$A, Products!$K:$K)</f>
        <v>34.99</v>
      </c>
      <c r="L6584" s="1">
        <f>Sales[[#This Row],[ProductPrice]]*Sales[[#This Row],[OrderQuantity]]</f>
        <v>34.99</v>
      </c>
      <c r="M6584" s="1">
        <f>Sales[[#This Row],[OrderQuantity]]</f>
        <v>1</v>
      </c>
      <c r="N6584" s="1">
        <f>1</f>
        <v>1</v>
      </c>
      <c r="O6584" s="1">
        <f>Sales[[#This Row],[TotalSales]]-Sales[[#This Row],[TotalCost]]</f>
        <v>21.903700000000001</v>
      </c>
      <c r="P6584" s="1">
        <f>Sales[[#This Row],[ProductCost]]*Sales[[#This Row],[OrderQuantity]]</f>
        <v>13.0863</v>
      </c>
      <c r="Q6584" s="1" t="str">
        <f>VLOOKUP(Sales[[#This Row],[ProductKey]], Products!$A$2:$D$1000, 4, FALSE)</f>
        <v>Sport-100 Helmet, Red</v>
      </c>
    </row>
    <row r="6585" spans="1:17" x14ac:dyDescent="0.25">
      <c r="A6585" s="2">
        <v>38296</v>
      </c>
      <c r="B6585" s="1" t="s">
        <v>6457</v>
      </c>
      <c r="C6585">
        <v>214</v>
      </c>
      <c r="D6585">
        <v>26150</v>
      </c>
      <c r="E6585">
        <v>9</v>
      </c>
      <c r="F6585">
        <v>2</v>
      </c>
      <c r="G6585">
        <v>1</v>
      </c>
      <c r="H6585" s="2">
        <v>43409</v>
      </c>
      <c r="I6585" t="str">
        <f>VLOOKUP(Sales[[#This Row],[TerritoryKey]], Territories[], 2, FALSE)</f>
        <v>Australia</v>
      </c>
      <c r="J6585">
        <f>_xlfn.XLOOKUP(Sales[[#This Row],[ProductKey]], Products!$A:$A, Products!$J:$J)</f>
        <v>13.0863</v>
      </c>
      <c r="K6585">
        <f>_xlfn.XLOOKUP(Sales[[#This Row],[ProductKey]], Products!$A:$A, Products!$K:$K)</f>
        <v>34.99</v>
      </c>
      <c r="L6585" s="1">
        <f>Sales[[#This Row],[ProductPrice]]*Sales[[#This Row],[OrderQuantity]]</f>
        <v>34.99</v>
      </c>
      <c r="M6585" s="1">
        <f>Sales[[#This Row],[OrderQuantity]]</f>
        <v>1</v>
      </c>
      <c r="N6585" s="1">
        <f>1</f>
        <v>1</v>
      </c>
      <c r="O6585" s="1">
        <f>Sales[[#This Row],[TotalSales]]-Sales[[#This Row],[TotalCost]]</f>
        <v>21.903700000000001</v>
      </c>
      <c r="P6585" s="1">
        <f>Sales[[#This Row],[ProductCost]]*Sales[[#This Row],[OrderQuantity]]</f>
        <v>13.0863</v>
      </c>
      <c r="Q6585" s="1" t="str">
        <f>VLOOKUP(Sales[[#This Row],[ProductKey]], Products!$A$2:$D$1000, 4, FALSE)</f>
        <v>Sport-100 Helmet, Red</v>
      </c>
    </row>
    <row r="6586" spans="1:17" x14ac:dyDescent="0.25">
      <c r="A6586" s="2">
        <v>38049</v>
      </c>
      <c r="B6586" s="1" t="s">
        <v>6467</v>
      </c>
      <c r="C6586">
        <v>214</v>
      </c>
      <c r="D6586">
        <v>17949</v>
      </c>
      <c r="E6586">
        <v>7</v>
      </c>
      <c r="F6586">
        <v>2</v>
      </c>
      <c r="G6586">
        <v>1</v>
      </c>
      <c r="H6586" s="2">
        <v>43162</v>
      </c>
      <c r="I6586" t="str">
        <f>VLOOKUP(Sales[[#This Row],[TerritoryKey]], Territories[], 2, FALSE)</f>
        <v>France</v>
      </c>
      <c r="J6586">
        <f>_xlfn.XLOOKUP(Sales[[#This Row],[ProductKey]], Products!$A:$A, Products!$J:$J)</f>
        <v>13.0863</v>
      </c>
      <c r="K6586">
        <f>_xlfn.XLOOKUP(Sales[[#This Row],[ProductKey]], Products!$A:$A, Products!$K:$K)</f>
        <v>34.99</v>
      </c>
      <c r="L6586" s="1">
        <f>Sales[[#This Row],[ProductPrice]]*Sales[[#This Row],[OrderQuantity]]</f>
        <v>34.99</v>
      </c>
      <c r="M6586" s="1">
        <f>Sales[[#This Row],[OrderQuantity]]</f>
        <v>1</v>
      </c>
      <c r="N6586" s="1">
        <f>1</f>
        <v>1</v>
      </c>
      <c r="O6586" s="1">
        <f>Sales[[#This Row],[TotalSales]]-Sales[[#This Row],[TotalCost]]</f>
        <v>21.903700000000001</v>
      </c>
      <c r="P6586" s="1">
        <f>Sales[[#This Row],[ProductCost]]*Sales[[#This Row],[OrderQuantity]]</f>
        <v>13.0863</v>
      </c>
      <c r="Q6586" s="1" t="str">
        <f>VLOOKUP(Sales[[#This Row],[ProductKey]], Products!$A$2:$D$1000, 4, FALSE)</f>
        <v>Sport-100 Helmet, Red</v>
      </c>
    </row>
    <row r="6587" spans="1:17" x14ac:dyDescent="0.25">
      <c r="A6587" s="2">
        <v>38264</v>
      </c>
      <c r="B6587" s="1" t="s">
        <v>6471</v>
      </c>
      <c r="C6587">
        <v>214</v>
      </c>
      <c r="D6587">
        <v>16188</v>
      </c>
      <c r="E6587">
        <v>10</v>
      </c>
      <c r="F6587">
        <v>2</v>
      </c>
      <c r="G6587">
        <v>1</v>
      </c>
      <c r="H6587" s="2">
        <v>43377</v>
      </c>
      <c r="I6587" t="str">
        <f>VLOOKUP(Sales[[#This Row],[TerritoryKey]], Territories[], 2, FALSE)</f>
        <v>United Kingdom</v>
      </c>
      <c r="J6587">
        <f>_xlfn.XLOOKUP(Sales[[#This Row],[ProductKey]], Products!$A:$A, Products!$J:$J)</f>
        <v>13.0863</v>
      </c>
      <c r="K6587">
        <f>_xlfn.XLOOKUP(Sales[[#This Row],[ProductKey]], Products!$A:$A, Products!$K:$K)</f>
        <v>34.99</v>
      </c>
      <c r="L6587" s="1">
        <f>Sales[[#This Row],[ProductPrice]]*Sales[[#This Row],[OrderQuantity]]</f>
        <v>34.99</v>
      </c>
      <c r="M6587" s="1">
        <f>Sales[[#This Row],[OrderQuantity]]</f>
        <v>1</v>
      </c>
      <c r="N6587" s="1">
        <f>1</f>
        <v>1</v>
      </c>
      <c r="O6587" s="1">
        <f>Sales[[#This Row],[TotalSales]]-Sales[[#This Row],[TotalCost]]</f>
        <v>21.903700000000001</v>
      </c>
      <c r="P6587" s="1">
        <f>Sales[[#This Row],[ProductCost]]*Sales[[#This Row],[OrderQuantity]]</f>
        <v>13.0863</v>
      </c>
      <c r="Q6587" s="1" t="str">
        <f>VLOOKUP(Sales[[#This Row],[ProductKey]], Products!$A$2:$D$1000, 4, FALSE)</f>
        <v>Sport-100 Helmet, Red</v>
      </c>
    </row>
    <row r="6588" spans="1:17" x14ac:dyDescent="0.25">
      <c r="A6588" s="2">
        <v>38021</v>
      </c>
      <c r="B6588" s="1" t="s">
        <v>6533</v>
      </c>
      <c r="C6588">
        <v>214</v>
      </c>
      <c r="D6588">
        <v>18806</v>
      </c>
      <c r="E6588">
        <v>1</v>
      </c>
      <c r="F6588">
        <v>2</v>
      </c>
      <c r="G6588">
        <v>1</v>
      </c>
      <c r="H6588" s="2">
        <v>43135</v>
      </c>
      <c r="I6588" t="str">
        <f>VLOOKUP(Sales[[#This Row],[TerritoryKey]], Territories[], 2, FALSE)</f>
        <v>Northwest</v>
      </c>
      <c r="J6588">
        <f>_xlfn.XLOOKUP(Sales[[#This Row],[ProductKey]], Products!$A:$A, Products!$J:$J)</f>
        <v>13.0863</v>
      </c>
      <c r="K6588">
        <f>_xlfn.XLOOKUP(Sales[[#This Row],[ProductKey]], Products!$A:$A, Products!$K:$K)</f>
        <v>34.99</v>
      </c>
      <c r="L6588" s="1">
        <f>Sales[[#This Row],[ProductPrice]]*Sales[[#This Row],[OrderQuantity]]</f>
        <v>34.99</v>
      </c>
      <c r="M6588" s="1">
        <f>Sales[[#This Row],[OrderQuantity]]</f>
        <v>1</v>
      </c>
      <c r="N6588" s="1">
        <f>1</f>
        <v>1</v>
      </c>
      <c r="O6588" s="1">
        <f>Sales[[#This Row],[TotalSales]]-Sales[[#This Row],[TotalCost]]</f>
        <v>21.903700000000001</v>
      </c>
      <c r="P6588" s="1">
        <f>Sales[[#This Row],[ProductCost]]*Sales[[#This Row],[OrderQuantity]]</f>
        <v>13.0863</v>
      </c>
      <c r="Q6588" s="1" t="str">
        <f>VLOOKUP(Sales[[#This Row],[ProductKey]], Products!$A$2:$D$1000, 4, FALSE)</f>
        <v>Sport-100 Helmet, Red</v>
      </c>
    </row>
    <row r="6589" spans="1:17" x14ac:dyDescent="0.25">
      <c r="A6589" s="2">
        <v>38325</v>
      </c>
      <c r="B6589" s="1" t="s">
        <v>6552</v>
      </c>
      <c r="C6589">
        <v>214</v>
      </c>
      <c r="D6589">
        <v>19364</v>
      </c>
      <c r="E6589">
        <v>8</v>
      </c>
      <c r="F6589">
        <v>2</v>
      </c>
      <c r="G6589">
        <v>1</v>
      </c>
      <c r="H6589" s="2">
        <v>43438</v>
      </c>
      <c r="I6589" t="str">
        <f>VLOOKUP(Sales[[#This Row],[TerritoryKey]], Territories[], 2, FALSE)</f>
        <v>Germany</v>
      </c>
      <c r="J6589">
        <f>_xlfn.XLOOKUP(Sales[[#This Row],[ProductKey]], Products!$A:$A, Products!$J:$J)</f>
        <v>13.0863</v>
      </c>
      <c r="K6589">
        <f>_xlfn.XLOOKUP(Sales[[#This Row],[ProductKey]], Products!$A:$A, Products!$K:$K)</f>
        <v>34.99</v>
      </c>
      <c r="L6589" s="1">
        <f>Sales[[#This Row],[ProductPrice]]*Sales[[#This Row],[OrderQuantity]]</f>
        <v>34.99</v>
      </c>
      <c r="M6589" s="1">
        <f>Sales[[#This Row],[OrderQuantity]]</f>
        <v>1</v>
      </c>
      <c r="N6589" s="1">
        <f>1</f>
        <v>1</v>
      </c>
      <c r="O6589" s="1">
        <f>Sales[[#This Row],[TotalSales]]-Sales[[#This Row],[TotalCost]]</f>
        <v>21.903700000000001</v>
      </c>
      <c r="P6589" s="1">
        <f>Sales[[#This Row],[ProductCost]]*Sales[[#This Row],[OrderQuantity]]</f>
        <v>13.0863</v>
      </c>
      <c r="Q6589" s="1" t="str">
        <f>VLOOKUP(Sales[[#This Row],[ProductKey]], Products!$A$2:$D$1000, 4, FALSE)</f>
        <v>Sport-100 Helmet, Red</v>
      </c>
    </row>
    <row r="6590" spans="1:17" x14ac:dyDescent="0.25">
      <c r="A6590" s="2">
        <v>38203</v>
      </c>
      <c r="B6590" s="1" t="s">
        <v>6554</v>
      </c>
      <c r="C6590">
        <v>214</v>
      </c>
      <c r="D6590">
        <v>24296</v>
      </c>
      <c r="E6590">
        <v>4</v>
      </c>
      <c r="F6590">
        <v>2</v>
      </c>
      <c r="G6590">
        <v>1</v>
      </c>
      <c r="H6590" s="2">
        <v>43316</v>
      </c>
      <c r="I6590" t="str">
        <f>VLOOKUP(Sales[[#This Row],[TerritoryKey]], Territories[], 2, FALSE)</f>
        <v>Southwest</v>
      </c>
      <c r="J6590">
        <f>_xlfn.XLOOKUP(Sales[[#This Row],[ProductKey]], Products!$A:$A, Products!$J:$J)</f>
        <v>13.0863</v>
      </c>
      <c r="K6590">
        <f>_xlfn.XLOOKUP(Sales[[#This Row],[ProductKey]], Products!$A:$A, Products!$K:$K)</f>
        <v>34.99</v>
      </c>
      <c r="L6590" s="1">
        <f>Sales[[#This Row],[ProductPrice]]*Sales[[#This Row],[OrderQuantity]]</f>
        <v>34.99</v>
      </c>
      <c r="M6590" s="1">
        <f>Sales[[#This Row],[OrderQuantity]]</f>
        <v>1</v>
      </c>
      <c r="N6590" s="1">
        <f>1</f>
        <v>1</v>
      </c>
      <c r="O6590" s="1">
        <f>Sales[[#This Row],[TotalSales]]-Sales[[#This Row],[TotalCost]]</f>
        <v>21.903700000000001</v>
      </c>
      <c r="P6590" s="1">
        <f>Sales[[#This Row],[ProductCost]]*Sales[[#This Row],[OrderQuantity]]</f>
        <v>13.0863</v>
      </c>
      <c r="Q6590" s="1" t="str">
        <f>VLOOKUP(Sales[[#This Row],[ProductKey]], Products!$A$2:$D$1000, 4, FALSE)</f>
        <v>Sport-100 Helmet, Red</v>
      </c>
    </row>
    <row r="6591" spans="1:17" x14ac:dyDescent="0.25">
      <c r="A6591" s="2">
        <v>38293</v>
      </c>
      <c r="B6591" s="1" t="s">
        <v>6607</v>
      </c>
      <c r="C6591">
        <v>214</v>
      </c>
      <c r="D6591">
        <v>18051</v>
      </c>
      <c r="E6591">
        <v>6</v>
      </c>
      <c r="F6591">
        <v>2</v>
      </c>
      <c r="G6591">
        <v>1</v>
      </c>
      <c r="H6591" s="2">
        <v>43406</v>
      </c>
      <c r="I6591" t="str">
        <f>VLOOKUP(Sales[[#This Row],[TerritoryKey]], Territories[], 2, FALSE)</f>
        <v>Canada</v>
      </c>
      <c r="J6591">
        <f>_xlfn.XLOOKUP(Sales[[#This Row],[ProductKey]], Products!$A:$A, Products!$J:$J)</f>
        <v>13.0863</v>
      </c>
      <c r="K6591">
        <f>_xlfn.XLOOKUP(Sales[[#This Row],[ProductKey]], Products!$A:$A, Products!$K:$K)</f>
        <v>34.99</v>
      </c>
      <c r="L6591" s="1">
        <f>Sales[[#This Row],[ProductPrice]]*Sales[[#This Row],[OrderQuantity]]</f>
        <v>34.99</v>
      </c>
      <c r="M6591" s="1">
        <f>Sales[[#This Row],[OrderQuantity]]</f>
        <v>1</v>
      </c>
      <c r="N6591" s="1">
        <f>1</f>
        <v>1</v>
      </c>
      <c r="O6591" s="1">
        <f>Sales[[#This Row],[TotalSales]]-Sales[[#This Row],[TotalCost]]</f>
        <v>21.903700000000001</v>
      </c>
      <c r="P6591" s="1">
        <f>Sales[[#This Row],[ProductCost]]*Sales[[#This Row],[OrderQuantity]]</f>
        <v>13.0863</v>
      </c>
      <c r="Q6591" s="1" t="str">
        <f>VLOOKUP(Sales[[#This Row],[ProductKey]], Products!$A$2:$D$1000, 4, FALSE)</f>
        <v>Sport-100 Helmet, Red</v>
      </c>
    </row>
    <row r="6592" spans="1:17" x14ac:dyDescent="0.25">
      <c r="A6592" s="2">
        <v>38201</v>
      </c>
      <c r="B6592" s="1" t="s">
        <v>6678</v>
      </c>
      <c r="C6592">
        <v>214</v>
      </c>
      <c r="D6592">
        <v>11148</v>
      </c>
      <c r="E6592">
        <v>9</v>
      </c>
      <c r="F6592">
        <v>2</v>
      </c>
      <c r="G6592">
        <v>1</v>
      </c>
      <c r="H6592" s="2">
        <v>43314</v>
      </c>
      <c r="I6592" t="str">
        <f>VLOOKUP(Sales[[#This Row],[TerritoryKey]], Territories[], 2, FALSE)</f>
        <v>Australia</v>
      </c>
      <c r="J6592">
        <f>_xlfn.XLOOKUP(Sales[[#This Row],[ProductKey]], Products!$A:$A, Products!$J:$J)</f>
        <v>13.0863</v>
      </c>
      <c r="K6592">
        <f>_xlfn.XLOOKUP(Sales[[#This Row],[ProductKey]], Products!$A:$A, Products!$K:$K)</f>
        <v>34.99</v>
      </c>
      <c r="L6592" s="1">
        <f>Sales[[#This Row],[ProductPrice]]*Sales[[#This Row],[OrderQuantity]]</f>
        <v>34.99</v>
      </c>
      <c r="M6592" s="1">
        <f>Sales[[#This Row],[OrderQuantity]]</f>
        <v>1</v>
      </c>
      <c r="N6592" s="1">
        <f>1</f>
        <v>1</v>
      </c>
      <c r="O6592" s="1">
        <f>Sales[[#This Row],[TotalSales]]-Sales[[#This Row],[TotalCost]]</f>
        <v>21.903700000000001</v>
      </c>
      <c r="P6592" s="1">
        <f>Sales[[#This Row],[ProductCost]]*Sales[[#This Row],[OrderQuantity]]</f>
        <v>13.0863</v>
      </c>
      <c r="Q6592" s="1" t="str">
        <f>VLOOKUP(Sales[[#This Row],[ProductKey]], Products!$A$2:$D$1000, 4, FALSE)</f>
        <v>Sport-100 Helmet, Red</v>
      </c>
    </row>
    <row r="6593" spans="1:17" x14ac:dyDescent="0.25">
      <c r="A6593" s="2">
        <v>38262</v>
      </c>
      <c r="B6593" s="1" t="s">
        <v>6735</v>
      </c>
      <c r="C6593">
        <v>214</v>
      </c>
      <c r="D6593">
        <v>16176</v>
      </c>
      <c r="E6593">
        <v>9</v>
      </c>
      <c r="F6593">
        <v>2</v>
      </c>
      <c r="G6593">
        <v>1</v>
      </c>
      <c r="H6593" s="2">
        <v>43375</v>
      </c>
      <c r="I6593" t="str">
        <f>VLOOKUP(Sales[[#This Row],[TerritoryKey]], Territories[], 2, FALSE)</f>
        <v>Australia</v>
      </c>
      <c r="J6593">
        <f>_xlfn.XLOOKUP(Sales[[#This Row],[ProductKey]], Products!$A:$A, Products!$J:$J)</f>
        <v>13.0863</v>
      </c>
      <c r="K6593">
        <f>_xlfn.XLOOKUP(Sales[[#This Row],[ProductKey]], Products!$A:$A, Products!$K:$K)</f>
        <v>34.99</v>
      </c>
      <c r="L6593" s="1">
        <f>Sales[[#This Row],[ProductPrice]]*Sales[[#This Row],[OrderQuantity]]</f>
        <v>34.99</v>
      </c>
      <c r="M6593" s="1">
        <f>Sales[[#This Row],[OrderQuantity]]</f>
        <v>1</v>
      </c>
      <c r="N6593" s="1">
        <f>1</f>
        <v>1</v>
      </c>
      <c r="O6593" s="1">
        <f>Sales[[#This Row],[TotalSales]]-Sales[[#This Row],[TotalCost]]</f>
        <v>21.903700000000001</v>
      </c>
      <c r="P6593" s="1">
        <f>Sales[[#This Row],[ProductCost]]*Sales[[#This Row],[OrderQuantity]]</f>
        <v>13.0863</v>
      </c>
      <c r="Q6593" s="1" t="str">
        <f>VLOOKUP(Sales[[#This Row],[ProductKey]], Products!$A$2:$D$1000, 4, FALSE)</f>
        <v>Sport-100 Helmet, Red</v>
      </c>
    </row>
    <row r="6594" spans="1:17" x14ac:dyDescent="0.25">
      <c r="A6594" s="2">
        <v>38325</v>
      </c>
      <c r="B6594" s="1" t="s">
        <v>6765</v>
      </c>
      <c r="C6594">
        <v>214</v>
      </c>
      <c r="D6594">
        <v>25143</v>
      </c>
      <c r="E6594">
        <v>7</v>
      </c>
      <c r="F6594">
        <v>2</v>
      </c>
      <c r="G6594">
        <v>1</v>
      </c>
      <c r="H6594" s="2">
        <v>43438</v>
      </c>
      <c r="I6594" t="str">
        <f>VLOOKUP(Sales[[#This Row],[TerritoryKey]], Territories[], 2, FALSE)</f>
        <v>France</v>
      </c>
      <c r="J6594">
        <f>_xlfn.XLOOKUP(Sales[[#This Row],[ProductKey]], Products!$A:$A, Products!$J:$J)</f>
        <v>13.0863</v>
      </c>
      <c r="K6594">
        <f>_xlfn.XLOOKUP(Sales[[#This Row],[ProductKey]], Products!$A:$A, Products!$K:$K)</f>
        <v>34.99</v>
      </c>
      <c r="L6594" s="1">
        <f>Sales[[#This Row],[ProductPrice]]*Sales[[#This Row],[OrderQuantity]]</f>
        <v>34.99</v>
      </c>
      <c r="M6594" s="1">
        <f>Sales[[#This Row],[OrderQuantity]]</f>
        <v>1</v>
      </c>
      <c r="N6594" s="1">
        <f>1</f>
        <v>1</v>
      </c>
      <c r="O6594" s="1">
        <f>Sales[[#This Row],[TotalSales]]-Sales[[#This Row],[TotalCost]]</f>
        <v>21.903700000000001</v>
      </c>
      <c r="P6594" s="1">
        <f>Sales[[#This Row],[ProductCost]]*Sales[[#This Row],[OrderQuantity]]</f>
        <v>13.0863</v>
      </c>
      <c r="Q6594" s="1" t="str">
        <f>VLOOKUP(Sales[[#This Row],[ProductKey]], Products!$A$2:$D$1000, 4, FALSE)</f>
        <v>Sport-100 Helmet, Red</v>
      </c>
    </row>
    <row r="6595" spans="1:17" x14ac:dyDescent="0.25">
      <c r="A6595" s="2">
        <v>38204</v>
      </c>
      <c r="B6595" s="1" t="s">
        <v>6783</v>
      </c>
      <c r="C6595">
        <v>214</v>
      </c>
      <c r="D6595">
        <v>22987</v>
      </c>
      <c r="E6595">
        <v>9</v>
      </c>
      <c r="F6595">
        <v>2</v>
      </c>
      <c r="G6595">
        <v>1</v>
      </c>
      <c r="H6595" s="2">
        <v>43317</v>
      </c>
      <c r="I6595" t="str">
        <f>VLOOKUP(Sales[[#This Row],[TerritoryKey]], Territories[], 2, FALSE)</f>
        <v>Australia</v>
      </c>
      <c r="J6595">
        <f>_xlfn.XLOOKUP(Sales[[#This Row],[ProductKey]], Products!$A:$A, Products!$J:$J)</f>
        <v>13.0863</v>
      </c>
      <c r="K6595">
        <f>_xlfn.XLOOKUP(Sales[[#This Row],[ProductKey]], Products!$A:$A, Products!$K:$K)</f>
        <v>34.99</v>
      </c>
      <c r="L6595" s="1">
        <f>Sales[[#This Row],[ProductPrice]]*Sales[[#This Row],[OrderQuantity]]</f>
        <v>34.99</v>
      </c>
      <c r="M6595" s="1">
        <f>Sales[[#This Row],[OrderQuantity]]</f>
        <v>1</v>
      </c>
      <c r="N6595" s="1">
        <f>1</f>
        <v>1</v>
      </c>
      <c r="O6595" s="1">
        <f>Sales[[#This Row],[TotalSales]]-Sales[[#This Row],[TotalCost]]</f>
        <v>21.903700000000001</v>
      </c>
      <c r="P6595" s="1">
        <f>Sales[[#This Row],[ProductCost]]*Sales[[#This Row],[OrderQuantity]]</f>
        <v>13.0863</v>
      </c>
      <c r="Q6595" s="1" t="str">
        <f>VLOOKUP(Sales[[#This Row],[ProductKey]], Products!$A$2:$D$1000, 4, FALSE)</f>
        <v>Sport-100 Helmet, Red</v>
      </c>
    </row>
    <row r="6596" spans="1:17" x14ac:dyDescent="0.25">
      <c r="A6596" s="2">
        <v>38111</v>
      </c>
      <c r="B6596" s="1" t="s">
        <v>6787</v>
      </c>
      <c r="C6596">
        <v>214</v>
      </c>
      <c r="D6596">
        <v>15190</v>
      </c>
      <c r="E6596">
        <v>4</v>
      </c>
      <c r="F6596">
        <v>2</v>
      </c>
      <c r="G6596">
        <v>1</v>
      </c>
      <c r="H6596" s="2">
        <v>43224</v>
      </c>
      <c r="I6596" t="str">
        <f>VLOOKUP(Sales[[#This Row],[TerritoryKey]], Territories[], 2, FALSE)</f>
        <v>Southwest</v>
      </c>
      <c r="J6596">
        <f>_xlfn.XLOOKUP(Sales[[#This Row],[ProductKey]], Products!$A:$A, Products!$J:$J)</f>
        <v>13.0863</v>
      </c>
      <c r="K6596">
        <f>_xlfn.XLOOKUP(Sales[[#This Row],[ProductKey]], Products!$A:$A, Products!$K:$K)</f>
        <v>34.99</v>
      </c>
      <c r="L6596" s="1">
        <f>Sales[[#This Row],[ProductPrice]]*Sales[[#This Row],[OrderQuantity]]</f>
        <v>34.99</v>
      </c>
      <c r="M6596" s="1">
        <f>Sales[[#This Row],[OrderQuantity]]</f>
        <v>1</v>
      </c>
      <c r="N6596" s="1">
        <f>1</f>
        <v>1</v>
      </c>
      <c r="O6596" s="1">
        <f>Sales[[#This Row],[TotalSales]]-Sales[[#This Row],[TotalCost]]</f>
        <v>21.903700000000001</v>
      </c>
      <c r="P6596" s="1">
        <f>Sales[[#This Row],[ProductCost]]*Sales[[#This Row],[OrderQuantity]]</f>
        <v>13.0863</v>
      </c>
      <c r="Q6596" s="1" t="str">
        <f>VLOOKUP(Sales[[#This Row],[ProductKey]], Products!$A$2:$D$1000, 4, FALSE)</f>
        <v>Sport-100 Helmet, Red</v>
      </c>
    </row>
    <row r="6597" spans="1:17" x14ac:dyDescent="0.25">
      <c r="A6597" s="2">
        <v>38081</v>
      </c>
      <c r="B6597" s="1" t="s">
        <v>6818</v>
      </c>
      <c r="C6597">
        <v>214</v>
      </c>
      <c r="D6597">
        <v>14100</v>
      </c>
      <c r="E6597">
        <v>9</v>
      </c>
      <c r="F6597">
        <v>2</v>
      </c>
      <c r="G6597">
        <v>1</v>
      </c>
      <c r="H6597" s="2">
        <v>43194</v>
      </c>
      <c r="I6597" t="str">
        <f>VLOOKUP(Sales[[#This Row],[TerritoryKey]], Territories[], 2, FALSE)</f>
        <v>Australia</v>
      </c>
      <c r="J6597">
        <f>_xlfn.XLOOKUP(Sales[[#This Row],[ProductKey]], Products!$A:$A, Products!$J:$J)</f>
        <v>13.0863</v>
      </c>
      <c r="K6597">
        <f>_xlfn.XLOOKUP(Sales[[#This Row],[ProductKey]], Products!$A:$A, Products!$K:$K)</f>
        <v>34.99</v>
      </c>
      <c r="L6597" s="1">
        <f>Sales[[#This Row],[ProductPrice]]*Sales[[#This Row],[OrderQuantity]]</f>
        <v>34.99</v>
      </c>
      <c r="M6597" s="1">
        <f>Sales[[#This Row],[OrderQuantity]]</f>
        <v>1</v>
      </c>
      <c r="N6597" s="1">
        <f>1</f>
        <v>1</v>
      </c>
      <c r="O6597" s="1">
        <f>Sales[[#This Row],[TotalSales]]-Sales[[#This Row],[TotalCost]]</f>
        <v>21.903700000000001</v>
      </c>
      <c r="P6597" s="1">
        <f>Sales[[#This Row],[ProductCost]]*Sales[[#This Row],[OrderQuantity]]</f>
        <v>13.0863</v>
      </c>
      <c r="Q6597" s="1" t="str">
        <f>VLOOKUP(Sales[[#This Row],[ProductKey]], Products!$A$2:$D$1000, 4, FALSE)</f>
        <v>Sport-100 Helmet, Red</v>
      </c>
    </row>
    <row r="6598" spans="1:17" x14ac:dyDescent="0.25">
      <c r="A6598" s="2">
        <v>38173</v>
      </c>
      <c r="B6598" s="1" t="s">
        <v>6828</v>
      </c>
      <c r="C6598">
        <v>214</v>
      </c>
      <c r="D6598">
        <v>26877</v>
      </c>
      <c r="E6598">
        <v>10</v>
      </c>
      <c r="F6598">
        <v>2</v>
      </c>
      <c r="G6598">
        <v>1</v>
      </c>
      <c r="H6598" s="2">
        <v>43286</v>
      </c>
      <c r="I6598" t="str">
        <f>VLOOKUP(Sales[[#This Row],[TerritoryKey]], Territories[], 2, FALSE)</f>
        <v>United Kingdom</v>
      </c>
      <c r="J6598">
        <f>_xlfn.XLOOKUP(Sales[[#This Row],[ProductKey]], Products!$A:$A, Products!$J:$J)</f>
        <v>13.0863</v>
      </c>
      <c r="K6598">
        <f>_xlfn.XLOOKUP(Sales[[#This Row],[ProductKey]], Products!$A:$A, Products!$K:$K)</f>
        <v>34.99</v>
      </c>
      <c r="L6598" s="1">
        <f>Sales[[#This Row],[ProductPrice]]*Sales[[#This Row],[OrderQuantity]]</f>
        <v>34.99</v>
      </c>
      <c r="M6598" s="1">
        <f>Sales[[#This Row],[OrderQuantity]]</f>
        <v>1</v>
      </c>
      <c r="N6598" s="1">
        <f>1</f>
        <v>1</v>
      </c>
      <c r="O6598" s="1">
        <f>Sales[[#This Row],[TotalSales]]-Sales[[#This Row],[TotalCost]]</f>
        <v>21.903700000000001</v>
      </c>
      <c r="P6598" s="1">
        <f>Sales[[#This Row],[ProductCost]]*Sales[[#This Row],[OrderQuantity]]</f>
        <v>13.0863</v>
      </c>
      <c r="Q6598" s="1" t="str">
        <f>VLOOKUP(Sales[[#This Row],[ProductKey]], Products!$A$2:$D$1000, 4, FALSE)</f>
        <v>Sport-100 Helmet, Red</v>
      </c>
    </row>
    <row r="6599" spans="1:17" x14ac:dyDescent="0.25">
      <c r="A6599" s="2">
        <v>38141</v>
      </c>
      <c r="B6599" s="1" t="s">
        <v>6841</v>
      </c>
      <c r="C6599">
        <v>214</v>
      </c>
      <c r="D6599">
        <v>13257</v>
      </c>
      <c r="E6599">
        <v>8</v>
      </c>
      <c r="F6599">
        <v>2</v>
      </c>
      <c r="G6599">
        <v>1</v>
      </c>
      <c r="H6599" s="2">
        <v>43254</v>
      </c>
      <c r="I6599" t="str">
        <f>VLOOKUP(Sales[[#This Row],[TerritoryKey]], Territories[], 2, FALSE)</f>
        <v>Germany</v>
      </c>
      <c r="J6599">
        <f>_xlfn.XLOOKUP(Sales[[#This Row],[ProductKey]], Products!$A:$A, Products!$J:$J)</f>
        <v>13.0863</v>
      </c>
      <c r="K6599">
        <f>_xlfn.XLOOKUP(Sales[[#This Row],[ProductKey]], Products!$A:$A, Products!$K:$K)</f>
        <v>34.99</v>
      </c>
      <c r="L6599" s="1">
        <f>Sales[[#This Row],[ProductPrice]]*Sales[[#This Row],[OrderQuantity]]</f>
        <v>34.99</v>
      </c>
      <c r="M6599" s="1">
        <f>Sales[[#This Row],[OrderQuantity]]</f>
        <v>1</v>
      </c>
      <c r="N6599" s="1">
        <f>1</f>
        <v>1</v>
      </c>
      <c r="O6599" s="1">
        <f>Sales[[#This Row],[TotalSales]]-Sales[[#This Row],[TotalCost]]</f>
        <v>21.903700000000001</v>
      </c>
      <c r="P6599" s="1">
        <f>Sales[[#This Row],[ProductCost]]*Sales[[#This Row],[OrderQuantity]]</f>
        <v>13.0863</v>
      </c>
      <c r="Q6599" s="1" t="str">
        <f>VLOOKUP(Sales[[#This Row],[ProductKey]], Products!$A$2:$D$1000, 4, FALSE)</f>
        <v>Sport-100 Helmet, Red</v>
      </c>
    </row>
    <row r="6600" spans="1:17" x14ac:dyDescent="0.25">
      <c r="A6600" s="2">
        <v>38111</v>
      </c>
      <c r="B6600" s="1" t="s">
        <v>6939</v>
      </c>
      <c r="C6600">
        <v>214</v>
      </c>
      <c r="D6600">
        <v>14731</v>
      </c>
      <c r="E6600">
        <v>4</v>
      </c>
      <c r="F6600">
        <v>2</v>
      </c>
      <c r="G6600">
        <v>1</v>
      </c>
      <c r="H6600" s="2">
        <v>43224</v>
      </c>
      <c r="I6600" t="str">
        <f>VLOOKUP(Sales[[#This Row],[TerritoryKey]], Territories[], 2, FALSE)</f>
        <v>Southwest</v>
      </c>
      <c r="J6600">
        <f>_xlfn.XLOOKUP(Sales[[#This Row],[ProductKey]], Products!$A:$A, Products!$J:$J)</f>
        <v>13.0863</v>
      </c>
      <c r="K6600">
        <f>_xlfn.XLOOKUP(Sales[[#This Row],[ProductKey]], Products!$A:$A, Products!$K:$K)</f>
        <v>34.99</v>
      </c>
      <c r="L6600" s="1">
        <f>Sales[[#This Row],[ProductPrice]]*Sales[[#This Row],[OrderQuantity]]</f>
        <v>34.99</v>
      </c>
      <c r="M6600" s="1">
        <f>Sales[[#This Row],[OrderQuantity]]</f>
        <v>1</v>
      </c>
      <c r="N6600" s="1">
        <f>1</f>
        <v>1</v>
      </c>
      <c r="O6600" s="1">
        <f>Sales[[#This Row],[TotalSales]]-Sales[[#This Row],[TotalCost]]</f>
        <v>21.903700000000001</v>
      </c>
      <c r="P6600" s="1">
        <f>Sales[[#This Row],[ProductCost]]*Sales[[#This Row],[OrderQuantity]]</f>
        <v>13.0863</v>
      </c>
      <c r="Q6600" s="1" t="str">
        <f>VLOOKUP(Sales[[#This Row],[ProductKey]], Products!$A$2:$D$1000, 4, FALSE)</f>
        <v>Sport-100 Helmet, Red</v>
      </c>
    </row>
    <row r="6601" spans="1:17" x14ac:dyDescent="0.25">
      <c r="A6601" s="2">
        <v>38235</v>
      </c>
      <c r="B6601" s="1" t="s">
        <v>6973</v>
      </c>
      <c r="C6601">
        <v>214</v>
      </c>
      <c r="D6601">
        <v>21308</v>
      </c>
      <c r="E6601">
        <v>6</v>
      </c>
      <c r="F6601">
        <v>2</v>
      </c>
      <c r="G6601">
        <v>1</v>
      </c>
      <c r="H6601" s="2">
        <v>43348</v>
      </c>
      <c r="I6601" t="str">
        <f>VLOOKUP(Sales[[#This Row],[TerritoryKey]], Territories[], 2, FALSE)</f>
        <v>Canada</v>
      </c>
      <c r="J6601">
        <f>_xlfn.XLOOKUP(Sales[[#This Row],[ProductKey]], Products!$A:$A, Products!$J:$J)</f>
        <v>13.0863</v>
      </c>
      <c r="K6601">
        <f>_xlfn.XLOOKUP(Sales[[#This Row],[ProductKey]], Products!$A:$A, Products!$K:$K)</f>
        <v>34.99</v>
      </c>
      <c r="L6601" s="1">
        <f>Sales[[#This Row],[ProductPrice]]*Sales[[#This Row],[OrderQuantity]]</f>
        <v>34.99</v>
      </c>
      <c r="M6601" s="1">
        <f>Sales[[#This Row],[OrderQuantity]]</f>
        <v>1</v>
      </c>
      <c r="N6601" s="1">
        <f>1</f>
        <v>1</v>
      </c>
      <c r="O6601" s="1">
        <f>Sales[[#This Row],[TotalSales]]-Sales[[#This Row],[TotalCost]]</f>
        <v>21.903700000000001</v>
      </c>
      <c r="P6601" s="1">
        <f>Sales[[#This Row],[ProductCost]]*Sales[[#This Row],[OrderQuantity]]</f>
        <v>13.0863</v>
      </c>
      <c r="Q6601" s="1" t="str">
        <f>VLOOKUP(Sales[[#This Row],[ProductKey]], Products!$A$2:$D$1000, 4, FALSE)</f>
        <v>Sport-100 Helmet, Red</v>
      </c>
    </row>
    <row r="6602" spans="1:17" x14ac:dyDescent="0.25">
      <c r="A6602" s="2">
        <v>38233</v>
      </c>
      <c r="B6602" s="1" t="s">
        <v>6987</v>
      </c>
      <c r="C6602">
        <v>214</v>
      </c>
      <c r="D6602">
        <v>16661</v>
      </c>
      <c r="E6602">
        <v>9</v>
      </c>
      <c r="F6602">
        <v>2</v>
      </c>
      <c r="G6602">
        <v>1</v>
      </c>
      <c r="H6602" s="2">
        <v>43346</v>
      </c>
      <c r="I6602" t="str">
        <f>VLOOKUP(Sales[[#This Row],[TerritoryKey]], Territories[], 2, FALSE)</f>
        <v>Australia</v>
      </c>
      <c r="J6602">
        <f>_xlfn.XLOOKUP(Sales[[#This Row],[ProductKey]], Products!$A:$A, Products!$J:$J)</f>
        <v>13.0863</v>
      </c>
      <c r="K6602">
        <f>_xlfn.XLOOKUP(Sales[[#This Row],[ProductKey]], Products!$A:$A, Products!$K:$K)</f>
        <v>34.99</v>
      </c>
      <c r="L6602" s="1">
        <f>Sales[[#This Row],[ProductPrice]]*Sales[[#This Row],[OrderQuantity]]</f>
        <v>34.99</v>
      </c>
      <c r="M6602" s="1">
        <f>Sales[[#This Row],[OrderQuantity]]</f>
        <v>1</v>
      </c>
      <c r="N6602" s="1">
        <f>1</f>
        <v>1</v>
      </c>
      <c r="O6602" s="1">
        <f>Sales[[#This Row],[TotalSales]]-Sales[[#This Row],[TotalCost]]</f>
        <v>21.903700000000001</v>
      </c>
      <c r="P6602" s="1">
        <f>Sales[[#This Row],[ProductCost]]*Sales[[#This Row],[OrderQuantity]]</f>
        <v>13.0863</v>
      </c>
      <c r="Q6602" s="1" t="str">
        <f>VLOOKUP(Sales[[#This Row],[ProductKey]], Products!$A$2:$D$1000, 4, FALSE)</f>
        <v>Sport-100 Helmet, Red</v>
      </c>
    </row>
    <row r="6603" spans="1:17" x14ac:dyDescent="0.25">
      <c r="A6603" s="2">
        <v>38295</v>
      </c>
      <c r="B6603" s="1" t="s">
        <v>6998</v>
      </c>
      <c r="C6603">
        <v>214</v>
      </c>
      <c r="D6603">
        <v>16636</v>
      </c>
      <c r="E6603">
        <v>9</v>
      </c>
      <c r="F6603">
        <v>2</v>
      </c>
      <c r="G6603">
        <v>1</v>
      </c>
      <c r="H6603" s="2">
        <v>43408</v>
      </c>
      <c r="I6603" t="str">
        <f>VLOOKUP(Sales[[#This Row],[TerritoryKey]], Territories[], 2, FALSE)</f>
        <v>Australia</v>
      </c>
      <c r="J6603">
        <f>_xlfn.XLOOKUP(Sales[[#This Row],[ProductKey]], Products!$A:$A, Products!$J:$J)</f>
        <v>13.0863</v>
      </c>
      <c r="K6603">
        <f>_xlfn.XLOOKUP(Sales[[#This Row],[ProductKey]], Products!$A:$A, Products!$K:$K)</f>
        <v>34.99</v>
      </c>
      <c r="L6603" s="1">
        <f>Sales[[#This Row],[ProductPrice]]*Sales[[#This Row],[OrderQuantity]]</f>
        <v>34.99</v>
      </c>
      <c r="M6603" s="1">
        <f>Sales[[#This Row],[OrderQuantity]]</f>
        <v>1</v>
      </c>
      <c r="N6603" s="1">
        <f>1</f>
        <v>1</v>
      </c>
      <c r="O6603" s="1">
        <f>Sales[[#This Row],[TotalSales]]-Sales[[#This Row],[TotalCost]]</f>
        <v>21.903700000000001</v>
      </c>
      <c r="P6603" s="1">
        <f>Sales[[#This Row],[ProductCost]]*Sales[[#This Row],[OrderQuantity]]</f>
        <v>13.0863</v>
      </c>
      <c r="Q6603" s="1" t="str">
        <f>VLOOKUP(Sales[[#This Row],[ProductKey]], Products!$A$2:$D$1000, 4, FALSE)</f>
        <v>Sport-100 Helmet, Red</v>
      </c>
    </row>
    <row r="6604" spans="1:17" x14ac:dyDescent="0.25">
      <c r="A6604" s="2">
        <v>38050</v>
      </c>
      <c r="B6604" s="1" t="s">
        <v>7071</v>
      </c>
      <c r="C6604">
        <v>214</v>
      </c>
      <c r="D6604">
        <v>24334</v>
      </c>
      <c r="E6604">
        <v>4</v>
      </c>
      <c r="F6604">
        <v>2</v>
      </c>
      <c r="G6604">
        <v>1</v>
      </c>
      <c r="H6604" s="2">
        <v>43163</v>
      </c>
      <c r="I6604" t="str">
        <f>VLOOKUP(Sales[[#This Row],[TerritoryKey]], Territories[], 2, FALSE)</f>
        <v>Southwest</v>
      </c>
      <c r="J6604">
        <f>_xlfn.XLOOKUP(Sales[[#This Row],[ProductKey]], Products!$A:$A, Products!$J:$J)</f>
        <v>13.0863</v>
      </c>
      <c r="K6604">
        <f>_xlfn.XLOOKUP(Sales[[#This Row],[ProductKey]], Products!$A:$A, Products!$K:$K)</f>
        <v>34.99</v>
      </c>
      <c r="L6604" s="1">
        <f>Sales[[#This Row],[ProductPrice]]*Sales[[#This Row],[OrderQuantity]]</f>
        <v>34.99</v>
      </c>
      <c r="M6604" s="1">
        <f>Sales[[#This Row],[OrderQuantity]]</f>
        <v>1</v>
      </c>
      <c r="N6604" s="1">
        <f>1</f>
        <v>1</v>
      </c>
      <c r="O6604" s="1">
        <f>Sales[[#This Row],[TotalSales]]-Sales[[#This Row],[TotalCost]]</f>
        <v>21.903700000000001</v>
      </c>
      <c r="P6604" s="1">
        <f>Sales[[#This Row],[ProductCost]]*Sales[[#This Row],[OrderQuantity]]</f>
        <v>13.0863</v>
      </c>
      <c r="Q6604" s="1" t="str">
        <f>VLOOKUP(Sales[[#This Row],[ProductKey]], Products!$A$2:$D$1000, 4, FALSE)</f>
        <v>Sport-100 Helmet, Red</v>
      </c>
    </row>
    <row r="6605" spans="1:17" x14ac:dyDescent="0.25">
      <c r="A6605" s="2">
        <v>38296</v>
      </c>
      <c r="B6605" s="1" t="s">
        <v>7126</v>
      </c>
      <c r="C6605">
        <v>214</v>
      </c>
      <c r="D6605">
        <v>15923</v>
      </c>
      <c r="E6605">
        <v>7</v>
      </c>
      <c r="F6605">
        <v>2</v>
      </c>
      <c r="G6605">
        <v>1</v>
      </c>
      <c r="H6605" s="2">
        <v>43409</v>
      </c>
      <c r="I6605" t="str">
        <f>VLOOKUP(Sales[[#This Row],[TerritoryKey]], Territories[], 2, FALSE)</f>
        <v>France</v>
      </c>
      <c r="J6605">
        <f>_xlfn.XLOOKUP(Sales[[#This Row],[ProductKey]], Products!$A:$A, Products!$J:$J)</f>
        <v>13.0863</v>
      </c>
      <c r="K6605">
        <f>_xlfn.XLOOKUP(Sales[[#This Row],[ProductKey]], Products!$A:$A, Products!$K:$K)</f>
        <v>34.99</v>
      </c>
      <c r="L6605" s="1">
        <f>Sales[[#This Row],[ProductPrice]]*Sales[[#This Row],[OrderQuantity]]</f>
        <v>34.99</v>
      </c>
      <c r="M6605" s="1">
        <f>Sales[[#This Row],[OrderQuantity]]</f>
        <v>1</v>
      </c>
      <c r="N6605" s="1">
        <f>1</f>
        <v>1</v>
      </c>
      <c r="O6605" s="1">
        <f>Sales[[#This Row],[TotalSales]]-Sales[[#This Row],[TotalCost]]</f>
        <v>21.903700000000001</v>
      </c>
      <c r="P6605" s="1">
        <f>Sales[[#This Row],[ProductCost]]*Sales[[#This Row],[OrderQuantity]]</f>
        <v>13.0863</v>
      </c>
      <c r="Q6605" s="1" t="str">
        <f>VLOOKUP(Sales[[#This Row],[ProductKey]], Products!$A$2:$D$1000, 4, FALSE)</f>
        <v>Sport-100 Helmet, Red</v>
      </c>
    </row>
    <row r="6606" spans="1:17" x14ac:dyDescent="0.25">
      <c r="A6606" s="2">
        <v>38325</v>
      </c>
      <c r="B6606" s="1" t="s">
        <v>7149</v>
      </c>
      <c r="C6606">
        <v>214</v>
      </c>
      <c r="D6606">
        <v>25134</v>
      </c>
      <c r="E6606">
        <v>9</v>
      </c>
      <c r="F6606">
        <v>2</v>
      </c>
      <c r="G6606">
        <v>1</v>
      </c>
      <c r="H6606" s="2">
        <v>43438</v>
      </c>
      <c r="I6606" t="str">
        <f>VLOOKUP(Sales[[#This Row],[TerritoryKey]], Territories[], 2, FALSE)</f>
        <v>Australia</v>
      </c>
      <c r="J6606">
        <f>_xlfn.XLOOKUP(Sales[[#This Row],[ProductKey]], Products!$A:$A, Products!$J:$J)</f>
        <v>13.0863</v>
      </c>
      <c r="K6606">
        <f>_xlfn.XLOOKUP(Sales[[#This Row],[ProductKey]], Products!$A:$A, Products!$K:$K)</f>
        <v>34.99</v>
      </c>
      <c r="L6606" s="1">
        <f>Sales[[#This Row],[ProductPrice]]*Sales[[#This Row],[OrderQuantity]]</f>
        <v>34.99</v>
      </c>
      <c r="M6606" s="1">
        <f>Sales[[#This Row],[OrderQuantity]]</f>
        <v>1</v>
      </c>
      <c r="N6606" s="1">
        <f>1</f>
        <v>1</v>
      </c>
      <c r="O6606" s="1">
        <f>Sales[[#This Row],[TotalSales]]-Sales[[#This Row],[TotalCost]]</f>
        <v>21.903700000000001</v>
      </c>
      <c r="P6606" s="1">
        <f>Sales[[#This Row],[ProductCost]]*Sales[[#This Row],[OrderQuantity]]</f>
        <v>13.0863</v>
      </c>
      <c r="Q6606" s="1" t="str">
        <f>VLOOKUP(Sales[[#This Row],[ProductKey]], Products!$A$2:$D$1000, 4, FALSE)</f>
        <v>Sport-100 Helmet, Red</v>
      </c>
    </row>
    <row r="6607" spans="1:17" x14ac:dyDescent="0.25">
      <c r="A6607" s="2">
        <v>37991</v>
      </c>
      <c r="B6607" s="1" t="s">
        <v>7163</v>
      </c>
      <c r="C6607">
        <v>214</v>
      </c>
      <c r="D6607">
        <v>18458</v>
      </c>
      <c r="E6607">
        <v>9</v>
      </c>
      <c r="F6607">
        <v>2</v>
      </c>
      <c r="G6607">
        <v>1</v>
      </c>
      <c r="H6607" s="2">
        <v>43105</v>
      </c>
      <c r="I6607" t="str">
        <f>VLOOKUP(Sales[[#This Row],[TerritoryKey]], Territories[], 2, FALSE)</f>
        <v>Australia</v>
      </c>
      <c r="J6607">
        <f>_xlfn.XLOOKUP(Sales[[#This Row],[ProductKey]], Products!$A:$A, Products!$J:$J)</f>
        <v>13.0863</v>
      </c>
      <c r="K6607">
        <f>_xlfn.XLOOKUP(Sales[[#This Row],[ProductKey]], Products!$A:$A, Products!$K:$K)</f>
        <v>34.99</v>
      </c>
      <c r="L6607" s="1">
        <f>Sales[[#This Row],[ProductPrice]]*Sales[[#This Row],[OrderQuantity]]</f>
        <v>34.99</v>
      </c>
      <c r="M6607" s="1">
        <f>Sales[[#This Row],[OrderQuantity]]</f>
        <v>1</v>
      </c>
      <c r="N6607" s="1">
        <f>1</f>
        <v>1</v>
      </c>
      <c r="O6607" s="1">
        <f>Sales[[#This Row],[TotalSales]]-Sales[[#This Row],[TotalCost]]</f>
        <v>21.903700000000001</v>
      </c>
      <c r="P6607" s="1">
        <f>Sales[[#This Row],[ProductCost]]*Sales[[#This Row],[OrderQuantity]]</f>
        <v>13.0863</v>
      </c>
      <c r="Q6607" s="1" t="str">
        <f>VLOOKUP(Sales[[#This Row],[ProductKey]], Products!$A$2:$D$1000, 4, FALSE)</f>
        <v>Sport-100 Helmet, Red</v>
      </c>
    </row>
    <row r="6608" spans="1:17" x14ac:dyDescent="0.25">
      <c r="A6608" s="2">
        <v>38203</v>
      </c>
      <c r="B6608" s="1" t="s">
        <v>7166</v>
      </c>
      <c r="C6608">
        <v>214</v>
      </c>
      <c r="D6608">
        <v>20751</v>
      </c>
      <c r="E6608">
        <v>4</v>
      </c>
      <c r="F6608">
        <v>2</v>
      </c>
      <c r="G6608">
        <v>1</v>
      </c>
      <c r="H6608" s="2">
        <v>43316</v>
      </c>
      <c r="I6608" t="str">
        <f>VLOOKUP(Sales[[#This Row],[TerritoryKey]], Territories[], 2, FALSE)</f>
        <v>Southwest</v>
      </c>
      <c r="J6608">
        <f>_xlfn.XLOOKUP(Sales[[#This Row],[ProductKey]], Products!$A:$A, Products!$J:$J)</f>
        <v>13.0863</v>
      </c>
      <c r="K6608">
        <f>_xlfn.XLOOKUP(Sales[[#This Row],[ProductKey]], Products!$A:$A, Products!$K:$K)</f>
        <v>34.99</v>
      </c>
      <c r="L6608" s="1">
        <f>Sales[[#This Row],[ProductPrice]]*Sales[[#This Row],[OrderQuantity]]</f>
        <v>34.99</v>
      </c>
      <c r="M6608" s="1">
        <f>Sales[[#This Row],[OrderQuantity]]</f>
        <v>1</v>
      </c>
      <c r="N6608" s="1">
        <f>1</f>
        <v>1</v>
      </c>
      <c r="O6608" s="1">
        <f>Sales[[#This Row],[TotalSales]]-Sales[[#This Row],[TotalCost]]</f>
        <v>21.903700000000001</v>
      </c>
      <c r="P6608" s="1">
        <f>Sales[[#This Row],[ProductCost]]*Sales[[#This Row],[OrderQuantity]]</f>
        <v>13.0863</v>
      </c>
      <c r="Q6608" s="1" t="str">
        <f>VLOOKUP(Sales[[#This Row],[ProductKey]], Products!$A$2:$D$1000, 4, FALSE)</f>
        <v>Sport-100 Helmet, Red</v>
      </c>
    </row>
    <row r="6609" spans="1:17" x14ac:dyDescent="0.25">
      <c r="A6609" s="2">
        <v>38326</v>
      </c>
      <c r="B6609" s="1" t="s">
        <v>7190</v>
      </c>
      <c r="C6609">
        <v>214</v>
      </c>
      <c r="D6609">
        <v>22221</v>
      </c>
      <c r="E6609">
        <v>4</v>
      </c>
      <c r="F6609">
        <v>2</v>
      </c>
      <c r="G6609">
        <v>1</v>
      </c>
      <c r="H6609" s="2">
        <v>43439</v>
      </c>
      <c r="I6609" t="str">
        <f>VLOOKUP(Sales[[#This Row],[TerritoryKey]], Territories[], 2, FALSE)</f>
        <v>Southwest</v>
      </c>
      <c r="J6609">
        <f>_xlfn.XLOOKUP(Sales[[#This Row],[ProductKey]], Products!$A:$A, Products!$J:$J)</f>
        <v>13.0863</v>
      </c>
      <c r="K6609">
        <f>_xlfn.XLOOKUP(Sales[[#This Row],[ProductKey]], Products!$A:$A, Products!$K:$K)</f>
        <v>34.99</v>
      </c>
      <c r="L6609" s="1">
        <f>Sales[[#This Row],[ProductPrice]]*Sales[[#This Row],[OrderQuantity]]</f>
        <v>34.99</v>
      </c>
      <c r="M6609" s="1">
        <f>Sales[[#This Row],[OrderQuantity]]</f>
        <v>1</v>
      </c>
      <c r="N6609" s="1">
        <f>1</f>
        <v>1</v>
      </c>
      <c r="O6609" s="1">
        <f>Sales[[#This Row],[TotalSales]]-Sales[[#This Row],[TotalCost]]</f>
        <v>21.903700000000001</v>
      </c>
      <c r="P6609" s="1">
        <f>Sales[[#This Row],[ProductCost]]*Sales[[#This Row],[OrderQuantity]]</f>
        <v>13.0863</v>
      </c>
      <c r="Q6609" s="1" t="str">
        <f>VLOOKUP(Sales[[#This Row],[ProductKey]], Products!$A$2:$D$1000, 4, FALSE)</f>
        <v>Sport-100 Helmet, Red</v>
      </c>
    </row>
    <row r="6610" spans="1:17" x14ac:dyDescent="0.25">
      <c r="A6610" s="2">
        <v>38020</v>
      </c>
      <c r="B6610" s="1" t="s">
        <v>7228</v>
      </c>
      <c r="C6610">
        <v>214</v>
      </c>
      <c r="D6610">
        <v>16933</v>
      </c>
      <c r="E6610">
        <v>10</v>
      </c>
      <c r="F6610">
        <v>2</v>
      </c>
      <c r="G6610">
        <v>1</v>
      </c>
      <c r="H6610" s="2">
        <v>43134</v>
      </c>
      <c r="I6610" t="str">
        <f>VLOOKUP(Sales[[#This Row],[TerritoryKey]], Territories[], 2, FALSE)</f>
        <v>United Kingdom</v>
      </c>
      <c r="J6610">
        <f>_xlfn.XLOOKUP(Sales[[#This Row],[ProductKey]], Products!$A:$A, Products!$J:$J)</f>
        <v>13.0863</v>
      </c>
      <c r="K6610">
        <f>_xlfn.XLOOKUP(Sales[[#This Row],[ProductKey]], Products!$A:$A, Products!$K:$K)</f>
        <v>34.99</v>
      </c>
      <c r="L6610" s="1">
        <f>Sales[[#This Row],[ProductPrice]]*Sales[[#This Row],[OrderQuantity]]</f>
        <v>34.99</v>
      </c>
      <c r="M6610" s="1">
        <f>Sales[[#This Row],[OrderQuantity]]</f>
        <v>1</v>
      </c>
      <c r="N6610" s="1">
        <f>1</f>
        <v>1</v>
      </c>
      <c r="O6610" s="1">
        <f>Sales[[#This Row],[TotalSales]]-Sales[[#This Row],[TotalCost]]</f>
        <v>21.903700000000001</v>
      </c>
      <c r="P6610" s="1">
        <f>Sales[[#This Row],[ProductCost]]*Sales[[#This Row],[OrderQuantity]]</f>
        <v>13.0863</v>
      </c>
      <c r="Q6610" s="1" t="str">
        <f>VLOOKUP(Sales[[#This Row],[ProductKey]], Products!$A$2:$D$1000, 4, FALSE)</f>
        <v>Sport-100 Helmet, Red</v>
      </c>
    </row>
    <row r="6611" spans="1:17" x14ac:dyDescent="0.25">
      <c r="A6611" s="2">
        <v>38143</v>
      </c>
      <c r="B6611" s="1" t="s">
        <v>7269</v>
      </c>
      <c r="C6611">
        <v>214</v>
      </c>
      <c r="D6611">
        <v>27483</v>
      </c>
      <c r="E6611">
        <v>9</v>
      </c>
      <c r="F6611">
        <v>2</v>
      </c>
      <c r="G6611">
        <v>1</v>
      </c>
      <c r="H6611" s="2">
        <v>43256</v>
      </c>
      <c r="I6611" t="str">
        <f>VLOOKUP(Sales[[#This Row],[TerritoryKey]], Territories[], 2, FALSE)</f>
        <v>Australia</v>
      </c>
      <c r="J6611">
        <f>_xlfn.XLOOKUP(Sales[[#This Row],[ProductKey]], Products!$A:$A, Products!$J:$J)</f>
        <v>13.0863</v>
      </c>
      <c r="K6611">
        <f>_xlfn.XLOOKUP(Sales[[#This Row],[ProductKey]], Products!$A:$A, Products!$K:$K)</f>
        <v>34.99</v>
      </c>
      <c r="L6611" s="1">
        <f>Sales[[#This Row],[ProductPrice]]*Sales[[#This Row],[OrderQuantity]]</f>
        <v>34.99</v>
      </c>
      <c r="M6611" s="1">
        <f>Sales[[#This Row],[OrderQuantity]]</f>
        <v>1</v>
      </c>
      <c r="N6611" s="1">
        <f>1</f>
        <v>1</v>
      </c>
      <c r="O6611" s="1">
        <f>Sales[[#This Row],[TotalSales]]-Sales[[#This Row],[TotalCost]]</f>
        <v>21.903700000000001</v>
      </c>
      <c r="P6611" s="1">
        <f>Sales[[#This Row],[ProductCost]]*Sales[[#This Row],[OrderQuantity]]</f>
        <v>13.0863</v>
      </c>
      <c r="Q6611" s="1" t="str">
        <f>VLOOKUP(Sales[[#This Row],[ProductKey]], Products!$A$2:$D$1000, 4, FALSE)</f>
        <v>Sport-100 Helmet, Red</v>
      </c>
    </row>
    <row r="6612" spans="1:17" x14ac:dyDescent="0.25">
      <c r="A6612" s="2">
        <v>37992</v>
      </c>
      <c r="B6612" s="1" t="s">
        <v>7278</v>
      </c>
      <c r="C6612">
        <v>214</v>
      </c>
      <c r="D6612">
        <v>26652</v>
      </c>
      <c r="E6612">
        <v>9</v>
      </c>
      <c r="F6612">
        <v>2</v>
      </c>
      <c r="G6612">
        <v>1</v>
      </c>
      <c r="H6612" s="2">
        <v>43106</v>
      </c>
      <c r="I6612" t="str">
        <f>VLOOKUP(Sales[[#This Row],[TerritoryKey]], Territories[], 2, FALSE)</f>
        <v>Australia</v>
      </c>
      <c r="J6612">
        <f>_xlfn.XLOOKUP(Sales[[#This Row],[ProductKey]], Products!$A:$A, Products!$J:$J)</f>
        <v>13.0863</v>
      </c>
      <c r="K6612">
        <f>_xlfn.XLOOKUP(Sales[[#This Row],[ProductKey]], Products!$A:$A, Products!$K:$K)</f>
        <v>34.99</v>
      </c>
      <c r="L6612" s="1">
        <f>Sales[[#This Row],[ProductPrice]]*Sales[[#This Row],[OrderQuantity]]</f>
        <v>34.99</v>
      </c>
      <c r="M6612" s="1">
        <f>Sales[[#This Row],[OrderQuantity]]</f>
        <v>1</v>
      </c>
      <c r="N6612" s="1">
        <f>1</f>
        <v>1</v>
      </c>
      <c r="O6612" s="1">
        <f>Sales[[#This Row],[TotalSales]]-Sales[[#This Row],[TotalCost]]</f>
        <v>21.903700000000001</v>
      </c>
      <c r="P6612" s="1">
        <f>Sales[[#This Row],[ProductCost]]*Sales[[#This Row],[OrderQuantity]]</f>
        <v>13.0863</v>
      </c>
      <c r="Q6612" s="1" t="str">
        <f>VLOOKUP(Sales[[#This Row],[ProductKey]], Products!$A$2:$D$1000, 4, FALSE)</f>
        <v>Sport-100 Helmet, Red</v>
      </c>
    </row>
    <row r="6613" spans="1:17" x14ac:dyDescent="0.25">
      <c r="A6613" s="2">
        <v>38049</v>
      </c>
      <c r="B6613" s="1" t="s">
        <v>7302</v>
      </c>
      <c r="C6613">
        <v>214</v>
      </c>
      <c r="D6613">
        <v>18630</v>
      </c>
      <c r="E6613">
        <v>7</v>
      </c>
      <c r="F6613">
        <v>2</v>
      </c>
      <c r="G6613">
        <v>1</v>
      </c>
      <c r="H6613" s="2">
        <v>43162</v>
      </c>
      <c r="I6613" t="str">
        <f>VLOOKUP(Sales[[#This Row],[TerritoryKey]], Territories[], 2, FALSE)</f>
        <v>France</v>
      </c>
      <c r="J6613">
        <f>_xlfn.XLOOKUP(Sales[[#This Row],[ProductKey]], Products!$A:$A, Products!$J:$J)</f>
        <v>13.0863</v>
      </c>
      <c r="K6613">
        <f>_xlfn.XLOOKUP(Sales[[#This Row],[ProductKey]], Products!$A:$A, Products!$K:$K)</f>
        <v>34.99</v>
      </c>
      <c r="L6613" s="1">
        <f>Sales[[#This Row],[ProductPrice]]*Sales[[#This Row],[OrderQuantity]]</f>
        <v>34.99</v>
      </c>
      <c r="M6613" s="1">
        <f>Sales[[#This Row],[OrderQuantity]]</f>
        <v>1</v>
      </c>
      <c r="N6613" s="1">
        <f>1</f>
        <v>1</v>
      </c>
      <c r="O6613" s="1">
        <f>Sales[[#This Row],[TotalSales]]-Sales[[#This Row],[TotalCost]]</f>
        <v>21.903700000000001</v>
      </c>
      <c r="P6613" s="1">
        <f>Sales[[#This Row],[ProductCost]]*Sales[[#This Row],[OrderQuantity]]</f>
        <v>13.0863</v>
      </c>
      <c r="Q6613" s="1" t="str">
        <f>VLOOKUP(Sales[[#This Row],[ProductKey]], Products!$A$2:$D$1000, 4, FALSE)</f>
        <v>Sport-100 Helmet, Red</v>
      </c>
    </row>
    <row r="6614" spans="1:17" x14ac:dyDescent="0.25">
      <c r="A6614" s="2">
        <v>38049</v>
      </c>
      <c r="B6614" s="1" t="s">
        <v>7370</v>
      </c>
      <c r="C6614">
        <v>214</v>
      </c>
      <c r="D6614">
        <v>18324</v>
      </c>
      <c r="E6614">
        <v>6</v>
      </c>
      <c r="F6614">
        <v>2</v>
      </c>
      <c r="G6614">
        <v>1</v>
      </c>
      <c r="H6614" s="2">
        <v>43162</v>
      </c>
      <c r="I6614" t="str">
        <f>VLOOKUP(Sales[[#This Row],[TerritoryKey]], Territories[], 2, FALSE)</f>
        <v>Canada</v>
      </c>
      <c r="J6614">
        <f>_xlfn.XLOOKUP(Sales[[#This Row],[ProductKey]], Products!$A:$A, Products!$J:$J)</f>
        <v>13.0863</v>
      </c>
      <c r="K6614">
        <f>_xlfn.XLOOKUP(Sales[[#This Row],[ProductKey]], Products!$A:$A, Products!$K:$K)</f>
        <v>34.99</v>
      </c>
      <c r="L6614" s="1">
        <f>Sales[[#This Row],[ProductPrice]]*Sales[[#This Row],[OrderQuantity]]</f>
        <v>34.99</v>
      </c>
      <c r="M6614" s="1">
        <f>Sales[[#This Row],[OrderQuantity]]</f>
        <v>1</v>
      </c>
      <c r="N6614" s="1">
        <f>1</f>
        <v>1</v>
      </c>
      <c r="O6614" s="1">
        <f>Sales[[#This Row],[TotalSales]]-Sales[[#This Row],[TotalCost]]</f>
        <v>21.903700000000001</v>
      </c>
      <c r="P6614" s="1">
        <f>Sales[[#This Row],[ProductCost]]*Sales[[#This Row],[OrderQuantity]]</f>
        <v>13.0863</v>
      </c>
      <c r="Q6614" s="1" t="str">
        <f>VLOOKUP(Sales[[#This Row],[ProductKey]], Products!$A$2:$D$1000, 4, FALSE)</f>
        <v>Sport-100 Helmet, Red</v>
      </c>
    </row>
    <row r="6615" spans="1:17" x14ac:dyDescent="0.25">
      <c r="A6615" s="2">
        <v>37992</v>
      </c>
      <c r="B6615" s="1" t="s">
        <v>7372</v>
      </c>
      <c r="C6615">
        <v>214</v>
      </c>
      <c r="D6615">
        <v>27595</v>
      </c>
      <c r="E6615">
        <v>9</v>
      </c>
      <c r="F6615">
        <v>2</v>
      </c>
      <c r="G6615">
        <v>1</v>
      </c>
      <c r="H6615" s="2">
        <v>43106</v>
      </c>
      <c r="I6615" t="str">
        <f>VLOOKUP(Sales[[#This Row],[TerritoryKey]], Territories[], 2, FALSE)</f>
        <v>Australia</v>
      </c>
      <c r="J6615">
        <f>_xlfn.XLOOKUP(Sales[[#This Row],[ProductKey]], Products!$A:$A, Products!$J:$J)</f>
        <v>13.0863</v>
      </c>
      <c r="K6615">
        <f>_xlfn.XLOOKUP(Sales[[#This Row],[ProductKey]], Products!$A:$A, Products!$K:$K)</f>
        <v>34.99</v>
      </c>
      <c r="L6615" s="1">
        <f>Sales[[#This Row],[ProductPrice]]*Sales[[#This Row],[OrderQuantity]]</f>
        <v>34.99</v>
      </c>
      <c r="M6615" s="1">
        <f>Sales[[#This Row],[OrderQuantity]]</f>
        <v>1</v>
      </c>
      <c r="N6615" s="1">
        <f>1</f>
        <v>1</v>
      </c>
      <c r="O6615" s="1">
        <f>Sales[[#This Row],[TotalSales]]-Sales[[#This Row],[TotalCost]]</f>
        <v>21.903700000000001</v>
      </c>
      <c r="P6615" s="1">
        <f>Sales[[#This Row],[ProductCost]]*Sales[[#This Row],[OrderQuantity]]</f>
        <v>13.0863</v>
      </c>
      <c r="Q6615" s="1" t="str">
        <f>VLOOKUP(Sales[[#This Row],[ProductKey]], Products!$A$2:$D$1000, 4, FALSE)</f>
        <v>Sport-100 Helmet, Red</v>
      </c>
    </row>
    <row r="6616" spans="1:17" x14ac:dyDescent="0.25">
      <c r="A6616" s="2">
        <v>38113</v>
      </c>
      <c r="B6616" s="1" t="s">
        <v>7431</v>
      </c>
      <c r="C6616">
        <v>214</v>
      </c>
      <c r="D6616">
        <v>20905</v>
      </c>
      <c r="E6616">
        <v>7</v>
      </c>
      <c r="F6616">
        <v>2</v>
      </c>
      <c r="G6616">
        <v>1</v>
      </c>
      <c r="H6616" s="2">
        <v>43226</v>
      </c>
      <c r="I6616" t="str">
        <f>VLOOKUP(Sales[[#This Row],[TerritoryKey]], Territories[], 2, FALSE)</f>
        <v>France</v>
      </c>
      <c r="J6616">
        <f>_xlfn.XLOOKUP(Sales[[#This Row],[ProductKey]], Products!$A:$A, Products!$J:$J)</f>
        <v>13.0863</v>
      </c>
      <c r="K6616">
        <f>_xlfn.XLOOKUP(Sales[[#This Row],[ProductKey]], Products!$A:$A, Products!$K:$K)</f>
        <v>34.99</v>
      </c>
      <c r="L6616" s="1">
        <f>Sales[[#This Row],[ProductPrice]]*Sales[[#This Row],[OrderQuantity]]</f>
        <v>34.99</v>
      </c>
      <c r="M6616" s="1">
        <f>Sales[[#This Row],[OrderQuantity]]</f>
        <v>1</v>
      </c>
      <c r="N6616" s="1">
        <f>1</f>
        <v>1</v>
      </c>
      <c r="O6616" s="1">
        <f>Sales[[#This Row],[TotalSales]]-Sales[[#This Row],[TotalCost]]</f>
        <v>21.903700000000001</v>
      </c>
      <c r="P6616" s="1">
        <f>Sales[[#This Row],[ProductCost]]*Sales[[#This Row],[OrderQuantity]]</f>
        <v>13.0863</v>
      </c>
      <c r="Q6616" s="1" t="str">
        <f>VLOOKUP(Sales[[#This Row],[ProductKey]], Products!$A$2:$D$1000, 4, FALSE)</f>
        <v>Sport-100 Helmet, Red</v>
      </c>
    </row>
    <row r="6617" spans="1:17" x14ac:dyDescent="0.25">
      <c r="A6617" s="2">
        <v>38172</v>
      </c>
      <c r="B6617" s="1" t="s">
        <v>7435</v>
      </c>
      <c r="C6617">
        <v>214</v>
      </c>
      <c r="D6617">
        <v>24147</v>
      </c>
      <c r="E6617">
        <v>8</v>
      </c>
      <c r="F6617">
        <v>2</v>
      </c>
      <c r="G6617">
        <v>1</v>
      </c>
      <c r="H6617" s="2">
        <v>43285</v>
      </c>
      <c r="I6617" t="str">
        <f>VLOOKUP(Sales[[#This Row],[TerritoryKey]], Territories[], 2, FALSE)</f>
        <v>Germany</v>
      </c>
      <c r="J6617">
        <f>_xlfn.XLOOKUP(Sales[[#This Row],[ProductKey]], Products!$A:$A, Products!$J:$J)</f>
        <v>13.0863</v>
      </c>
      <c r="K6617">
        <f>_xlfn.XLOOKUP(Sales[[#This Row],[ProductKey]], Products!$A:$A, Products!$K:$K)</f>
        <v>34.99</v>
      </c>
      <c r="L6617" s="1">
        <f>Sales[[#This Row],[ProductPrice]]*Sales[[#This Row],[OrderQuantity]]</f>
        <v>34.99</v>
      </c>
      <c r="M6617" s="1">
        <f>Sales[[#This Row],[OrderQuantity]]</f>
        <v>1</v>
      </c>
      <c r="N6617" s="1">
        <f>1</f>
        <v>1</v>
      </c>
      <c r="O6617" s="1">
        <f>Sales[[#This Row],[TotalSales]]-Sales[[#This Row],[TotalCost]]</f>
        <v>21.903700000000001</v>
      </c>
      <c r="P6617" s="1">
        <f>Sales[[#This Row],[ProductCost]]*Sales[[#This Row],[OrderQuantity]]</f>
        <v>13.0863</v>
      </c>
      <c r="Q6617" s="1" t="str">
        <f>VLOOKUP(Sales[[#This Row],[ProductKey]], Products!$A$2:$D$1000, 4, FALSE)</f>
        <v>Sport-100 Helmet, Red</v>
      </c>
    </row>
    <row r="6618" spans="1:17" x14ac:dyDescent="0.25">
      <c r="A6618" s="2">
        <v>38052</v>
      </c>
      <c r="B6618" s="1" t="s">
        <v>7441</v>
      </c>
      <c r="C6618">
        <v>214</v>
      </c>
      <c r="D6618">
        <v>21827</v>
      </c>
      <c r="E6618">
        <v>8</v>
      </c>
      <c r="F6618">
        <v>2</v>
      </c>
      <c r="G6618">
        <v>1</v>
      </c>
      <c r="H6618" s="2">
        <v>43165</v>
      </c>
      <c r="I6618" t="str">
        <f>VLOOKUP(Sales[[#This Row],[TerritoryKey]], Territories[], 2, FALSE)</f>
        <v>Germany</v>
      </c>
      <c r="J6618">
        <f>_xlfn.XLOOKUP(Sales[[#This Row],[ProductKey]], Products!$A:$A, Products!$J:$J)</f>
        <v>13.0863</v>
      </c>
      <c r="K6618">
        <f>_xlfn.XLOOKUP(Sales[[#This Row],[ProductKey]], Products!$A:$A, Products!$K:$K)</f>
        <v>34.99</v>
      </c>
      <c r="L6618" s="1">
        <f>Sales[[#This Row],[ProductPrice]]*Sales[[#This Row],[OrderQuantity]]</f>
        <v>34.99</v>
      </c>
      <c r="M6618" s="1">
        <f>Sales[[#This Row],[OrderQuantity]]</f>
        <v>1</v>
      </c>
      <c r="N6618" s="1">
        <f>1</f>
        <v>1</v>
      </c>
      <c r="O6618" s="1">
        <f>Sales[[#This Row],[TotalSales]]-Sales[[#This Row],[TotalCost]]</f>
        <v>21.903700000000001</v>
      </c>
      <c r="P6618" s="1">
        <f>Sales[[#This Row],[ProductCost]]*Sales[[#This Row],[OrderQuantity]]</f>
        <v>13.0863</v>
      </c>
      <c r="Q6618" s="1" t="str">
        <f>VLOOKUP(Sales[[#This Row],[ProductKey]], Products!$A$2:$D$1000, 4, FALSE)</f>
        <v>Sport-100 Helmet, Red</v>
      </c>
    </row>
    <row r="6619" spans="1:17" x14ac:dyDescent="0.25">
      <c r="A6619" s="2">
        <v>38141</v>
      </c>
      <c r="B6619" s="1" t="s">
        <v>7514</v>
      </c>
      <c r="C6619">
        <v>214</v>
      </c>
      <c r="D6619">
        <v>24560</v>
      </c>
      <c r="E6619">
        <v>7</v>
      </c>
      <c r="F6619">
        <v>2</v>
      </c>
      <c r="G6619">
        <v>1</v>
      </c>
      <c r="H6619" s="2">
        <v>43254</v>
      </c>
      <c r="I6619" t="str">
        <f>VLOOKUP(Sales[[#This Row],[TerritoryKey]], Territories[], 2, FALSE)</f>
        <v>France</v>
      </c>
      <c r="J6619">
        <f>_xlfn.XLOOKUP(Sales[[#This Row],[ProductKey]], Products!$A:$A, Products!$J:$J)</f>
        <v>13.0863</v>
      </c>
      <c r="K6619">
        <f>_xlfn.XLOOKUP(Sales[[#This Row],[ProductKey]], Products!$A:$A, Products!$K:$K)</f>
        <v>34.99</v>
      </c>
      <c r="L6619" s="1">
        <f>Sales[[#This Row],[ProductPrice]]*Sales[[#This Row],[OrderQuantity]]</f>
        <v>34.99</v>
      </c>
      <c r="M6619" s="1">
        <f>Sales[[#This Row],[OrderQuantity]]</f>
        <v>1</v>
      </c>
      <c r="N6619" s="1">
        <f>1</f>
        <v>1</v>
      </c>
      <c r="O6619" s="1">
        <f>Sales[[#This Row],[TotalSales]]-Sales[[#This Row],[TotalCost]]</f>
        <v>21.903700000000001</v>
      </c>
      <c r="P6619" s="1">
        <f>Sales[[#This Row],[ProductCost]]*Sales[[#This Row],[OrderQuantity]]</f>
        <v>13.0863</v>
      </c>
      <c r="Q6619" s="1" t="str">
        <f>VLOOKUP(Sales[[#This Row],[ProductKey]], Products!$A$2:$D$1000, 4, FALSE)</f>
        <v>Sport-100 Helmet, Red</v>
      </c>
    </row>
    <row r="6620" spans="1:17" x14ac:dyDescent="0.25">
      <c r="A6620" s="2">
        <v>38171</v>
      </c>
      <c r="B6620" s="1" t="s">
        <v>7594</v>
      </c>
      <c r="C6620">
        <v>214</v>
      </c>
      <c r="D6620">
        <v>28243</v>
      </c>
      <c r="E6620">
        <v>4</v>
      </c>
      <c r="F6620">
        <v>2</v>
      </c>
      <c r="G6620">
        <v>1</v>
      </c>
      <c r="H6620" s="2">
        <v>43284</v>
      </c>
      <c r="I6620" t="str">
        <f>VLOOKUP(Sales[[#This Row],[TerritoryKey]], Territories[], 2, FALSE)</f>
        <v>Southwest</v>
      </c>
      <c r="J6620">
        <f>_xlfn.XLOOKUP(Sales[[#This Row],[ProductKey]], Products!$A:$A, Products!$J:$J)</f>
        <v>13.0863</v>
      </c>
      <c r="K6620">
        <f>_xlfn.XLOOKUP(Sales[[#This Row],[ProductKey]], Products!$A:$A, Products!$K:$K)</f>
        <v>34.99</v>
      </c>
      <c r="L6620" s="1">
        <f>Sales[[#This Row],[ProductPrice]]*Sales[[#This Row],[OrderQuantity]]</f>
        <v>34.99</v>
      </c>
      <c r="M6620" s="1">
        <f>Sales[[#This Row],[OrderQuantity]]</f>
        <v>1</v>
      </c>
      <c r="N6620" s="1">
        <f>1</f>
        <v>1</v>
      </c>
      <c r="O6620" s="1">
        <f>Sales[[#This Row],[TotalSales]]-Sales[[#This Row],[TotalCost]]</f>
        <v>21.903700000000001</v>
      </c>
      <c r="P6620" s="1">
        <f>Sales[[#This Row],[ProductCost]]*Sales[[#This Row],[OrderQuantity]]</f>
        <v>13.0863</v>
      </c>
      <c r="Q6620" s="1" t="str">
        <f>VLOOKUP(Sales[[#This Row],[ProductKey]], Products!$A$2:$D$1000, 4, FALSE)</f>
        <v>Sport-100 Helmet, Red</v>
      </c>
    </row>
    <row r="6621" spans="1:17" x14ac:dyDescent="0.25">
      <c r="A6621" s="2">
        <v>38325</v>
      </c>
      <c r="B6621" s="1" t="s">
        <v>7635</v>
      </c>
      <c r="C6621">
        <v>214</v>
      </c>
      <c r="D6621">
        <v>13644</v>
      </c>
      <c r="E6621">
        <v>9</v>
      </c>
      <c r="F6621">
        <v>2</v>
      </c>
      <c r="G6621">
        <v>1</v>
      </c>
      <c r="H6621" s="2">
        <v>43438</v>
      </c>
      <c r="I6621" t="str">
        <f>VLOOKUP(Sales[[#This Row],[TerritoryKey]], Territories[], 2, FALSE)</f>
        <v>Australia</v>
      </c>
      <c r="J6621">
        <f>_xlfn.XLOOKUP(Sales[[#This Row],[ProductKey]], Products!$A:$A, Products!$J:$J)</f>
        <v>13.0863</v>
      </c>
      <c r="K6621">
        <f>_xlfn.XLOOKUP(Sales[[#This Row],[ProductKey]], Products!$A:$A, Products!$K:$K)</f>
        <v>34.99</v>
      </c>
      <c r="L6621" s="1">
        <f>Sales[[#This Row],[ProductPrice]]*Sales[[#This Row],[OrderQuantity]]</f>
        <v>34.99</v>
      </c>
      <c r="M6621" s="1">
        <f>Sales[[#This Row],[OrderQuantity]]</f>
        <v>1</v>
      </c>
      <c r="N6621" s="1">
        <f>1</f>
        <v>1</v>
      </c>
      <c r="O6621" s="1">
        <f>Sales[[#This Row],[TotalSales]]-Sales[[#This Row],[TotalCost]]</f>
        <v>21.903700000000001</v>
      </c>
      <c r="P6621" s="1">
        <f>Sales[[#This Row],[ProductCost]]*Sales[[#This Row],[OrderQuantity]]</f>
        <v>13.0863</v>
      </c>
      <c r="Q6621" s="1" t="str">
        <f>VLOOKUP(Sales[[#This Row],[ProductKey]], Products!$A$2:$D$1000, 4, FALSE)</f>
        <v>Sport-100 Helmet, Red</v>
      </c>
    </row>
    <row r="6622" spans="1:17" x14ac:dyDescent="0.25">
      <c r="A6622" s="2">
        <v>38050</v>
      </c>
      <c r="B6622" s="1" t="s">
        <v>7655</v>
      </c>
      <c r="C6622">
        <v>214</v>
      </c>
      <c r="D6622">
        <v>25073</v>
      </c>
      <c r="E6622">
        <v>1</v>
      </c>
      <c r="F6622">
        <v>2</v>
      </c>
      <c r="G6622">
        <v>1</v>
      </c>
      <c r="H6622" s="2">
        <v>43163</v>
      </c>
      <c r="I6622" t="str">
        <f>VLOOKUP(Sales[[#This Row],[TerritoryKey]], Territories[], 2, FALSE)</f>
        <v>Northwest</v>
      </c>
      <c r="J6622">
        <f>_xlfn.XLOOKUP(Sales[[#This Row],[ProductKey]], Products!$A:$A, Products!$J:$J)</f>
        <v>13.0863</v>
      </c>
      <c r="K6622">
        <f>_xlfn.XLOOKUP(Sales[[#This Row],[ProductKey]], Products!$A:$A, Products!$K:$K)</f>
        <v>34.99</v>
      </c>
      <c r="L6622" s="1">
        <f>Sales[[#This Row],[ProductPrice]]*Sales[[#This Row],[OrderQuantity]]</f>
        <v>34.99</v>
      </c>
      <c r="M6622" s="1">
        <f>Sales[[#This Row],[OrderQuantity]]</f>
        <v>1</v>
      </c>
      <c r="N6622" s="1">
        <f>1</f>
        <v>1</v>
      </c>
      <c r="O6622" s="1">
        <f>Sales[[#This Row],[TotalSales]]-Sales[[#This Row],[TotalCost]]</f>
        <v>21.903700000000001</v>
      </c>
      <c r="P6622" s="1">
        <f>Sales[[#This Row],[ProductCost]]*Sales[[#This Row],[OrderQuantity]]</f>
        <v>13.0863</v>
      </c>
      <c r="Q6622" s="1" t="str">
        <f>VLOOKUP(Sales[[#This Row],[ProductKey]], Products!$A$2:$D$1000, 4, FALSE)</f>
        <v>Sport-100 Helmet, Red</v>
      </c>
    </row>
    <row r="6623" spans="1:17" x14ac:dyDescent="0.25">
      <c r="A6623" s="2">
        <v>38325</v>
      </c>
      <c r="B6623" s="1" t="s">
        <v>7663</v>
      </c>
      <c r="C6623">
        <v>214</v>
      </c>
      <c r="D6623">
        <v>16605</v>
      </c>
      <c r="E6623">
        <v>9</v>
      </c>
      <c r="F6623">
        <v>2</v>
      </c>
      <c r="G6623">
        <v>1</v>
      </c>
      <c r="H6623" s="2">
        <v>43438</v>
      </c>
      <c r="I6623" t="str">
        <f>VLOOKUP(Sales[[#This Row],[TerritoryKey]], Territories[], 2, FALSE)</f>
        <v>Australia</v>
      </c>
      <c r="J6623">
        <f>_xlfn.XLOOKUP(Sales[[#This Row],[ProductKey]], Products!$A:$A, Products!$J:$J)</f>
        <v>13.0863</v>
      </c>
      <c r="K6623">
        <f>_xlfn.XLOOKUP(Sales[[#This Row],[ProductKey]], Products!$A:$A, Products!$K:$K)</f>
        <v>34.99</v>
      </c>
      <c r="L6623" s="1">
        <f>Sales[[#This Row],[ProductPrice]]*Sales[[#This Row],[OrderQuantity]]</f>
        <v>34.99</v>
      </c>
      <c r="M6623" s="1">
        <f>Sales[[#This Row],[OrderQuantity]]</f>
        <v>1</v>
      </c>
      <c r="N6623" s="1">
        <f>1</f>
        <v>1</v>
      </c>
      <c r="O6623" s="1">
        <f>Sales[[#This Row],[TotalSales]]-Sales[[#This Row],[TotalCost]]</f>
        <v>21.903700000000001</v>
      </c>
      <c r="P6623" s="1">
        <f>Sales[[#This Row],[ProductCost]]*Sales[[#This Row],[OrderQuantity]]</f>
        <v>13.0863</v>
      </c>
      <c r="Q6623" s="1" t="str">
        <f>VLOOKUP(Sales[[#This Row],[ProductKey]], Products!$A$2:$D$1000, 4, FALSE)</f>
        <v>Sport-100 Helmet, Red</v>
      </c>
    </row>
    <row r="6624" spans="1:17" x14ac:dyDescent="0.25">
      <c r="A6624" s="2">
        <v>38083</v>
      </c>
      <c r="B6624" s="1" t="s">
        <v>7751</v>
      </c>
      <c r="C6624">
        <v>214</v>
      </c>
      <c r="D6624">
        <v>15267</v>
      </c>
      <c r="E6624">
        <v>9</v>
      </c>
      <c r="F6624">
        <v>2</v>
      </c>
      <c r="G6624">
        <v>1</v>
      </c>
      <c r="H6624" s="2">
        <v>43196</v>
      </c>
      <c r="I6624" t="str">
        <f>VLOOKUP(Sales[[#This Row],[TerritoryKey]], Territories[], 2, FALSE)</f>
        <v>Australia</v>
      </c>
      <c r="J6624">
        <f>_xlfn.XLOOKUP(Sales[[#This Row],[ProductKey]], Products!$A:$A, Products!$J:$J)</f>
        <v>13.0863</v>
      </c>
      <c r="K6624">
        <f>_xlfn.XLOOKUP(Sales[[#This Row],[ProductKey]], Products!$A:$A, Products!$K:$K)</f>
        <v>34.99</v>
      </c>
      <c r="L6624" s="1">
        <f>Sales[[#This Row],[ProductPrice]]*Sales[[#This Row],[OrderQuantity]]</f>
        <v>34.99</v>
      </c>
      <c r="M6624" s="1">
        <f>Sales[[#This Row],[OrderQuantity]]</f>
        <v>1</v>
      </c>
      <c r="N6624" s="1">
        <f>1</f>
        <v>1</v>
      </c>
      <c r="O6624" s="1">
        <f>Sales[[#This Row],[TotalSales]]-Sales[[#This Row],[TotalCost]]</f>
        <v>21.903700000000001</v>
      </c>
      <c r="P6624" s="1">
        <f>Sales[[#This Row],[ProductCost]]*Sales[[#This Row],[OrderQuantity]]</f>
        <v>13.0863</v>
      </c>
      <c r="Q6624" s="1" t="str">
        <f>VLOOKUP(Sales[[#This Row],[ProductKey]], Products!$A$2:$D$1000, 4, FALSE)</f>
        <v>Sport-100 Helmet, Red</v>
      </c>
    </row>
    <row r="6625" spans="1:17" x14ac:dyDescent="0.25">
      <c r="A6625" s="2">
        <v>38263</v>
      </c>
      <c r="B6625" s="1" t="s">
        <v>7773</v>
      </c>
      <c r="C6625">
        <v>214</v>
      </c>
      <c r="D6625">
        <v>17516</v>
      </c>
      <c r="E6625">
        <v>1</v>
      </c>
      <c r="F6625">
        <v>2</v>
      </c>
      <c r="G6625">
        <v>1</v>
      </c>
      <c r="H6625" s="2">
        <v>43376</v>
      </c>
      <c r="I6625" t="str">
        <f>VLOOKUP(Sales[[#This Row],[TerritoryKey]], Territories[], 2, FALSE)</f>
        <v>Northwest</v>
      </c>
      <c r="J6625">
        <f>_xlfn.XLOOKUP(Sales[[#This Row],[ProductKey]], Products!$A:$A, Products!$J:$J)</f>
        <v>13.0863</v>
      </c>
      <c r="K6625">
        <f>_xlfn.XLOOKUP(Sales[[#This Row],[ProductKey]], Products!$A:$A, Products!$K:$K)</f>
        <v>34.99</v>
      </c>
      <c r="L6625" s="1">
        <f>Sales[[#This Row],[ProductPrice]]*Sales[[#This Row],[OrderQuantity]]</f>
        <v>34.99</v>
      </c>
      <c r="M6625" s="1">
        <f>Sales[[#This Row],[OrderQuantity]]</f>
        <v>1</v>
      </c>
      <c r="N6625" s="1">
        <f>1</f>
        <v>1</v>
      </c>
      <c r="O6625" s="1">
        <f>Sales[[#This Row],[TotalSales]]-Sales[[#This Row],[TotalCost]]</f>
        <v>21.903700000000001</v>
      </c>
      <c r="P6625" s="1">
        <f>Sales[[#This Row],[ProductCost]]*Sales[[#This Row],[OrderQuantity]]</f>
        <v>13.0863</v>
      </c>
      <c r="Q6625" s="1" t="str">
        <f>VLOOKUP(Sales[[#This Row],[ProductKey]], Products!$A$2:$D$1000, 4, FALSE)</f>
        <v>Sport-100 Helmet, Red</v>
      </c>
    </row>
    <row r="6626" spans="1:17" x14ac:dyDescent="0.25">
      <c r="A6626" s="2">
        <v>38263</v>
      </c>
      <c r="B6626" s="1" t="s">
        <v>7809</v>
      </c>
      <c r="C6626">
        <v>214</v>
      </c>
      <c r="D6626">
        <v>28099</v>
      </c>
      <c r="E6626">
        <v>4</v>
      </c>
      <c r="F6626">
        <v>2</v>
      </c>
      <c r="G6626">
        <v>1</v>
      </c>
      <c r="H6626" s="2">
        <v>43376</v>
      </c>
      <c r="I6626" t="str">
        <f>VLOOKUP(Sales[[#This Row],[TerritoryKey]], Territories[], 2, FALSE)</f>
        <v>Southwest</v>
      </c>
      <c r="J6626">
        <f>_xlfn.XLOOKUP(Sales[[#This Row],[ProductKey]], Products!$A:$A, Products!$J:$J)</f>
        <v>13.0863</v>
      </c>
      <c r="K6626">
        <f>_xlfn.XLOOKUP(Sales[[#This Row],[ProductKey]], Products!$A:$A, Products!$K:$K)</f>
        <v>34.99</v>
      </c>
      <c r="L6626" s="1">
        <f>Sales[[#This Row],[ProductPrice]]*Sales[[#This Row],[OrderQuantity]]</f>
        <v>34.99</v>
      </c>
      <c r="M6626" s="1">
        <f>Sales[[#This Row],[OrderQuantity]]</f>
        <v>1</v>
      </c>
      <c r="N6626" s="1">
        <f>1</f>
        <v>1</v>
      </c>
      <c r="O6626" s="1">
        <f>Sales[[#This Row],[TotalSales]]-Sales[[#This Row],[TotalCost]]</f>
        <v>21.903700000000001</v>
      </c>
      <c r="P6626" s="1">
        <f>Sales[[#This Row],[ProductCost]]*Sales[[#This Row],[OrderQuantity]]</f>
        <v>13.0863</v>
      </c>
      <c r="Q6626" s="1" t="str">
        <f>VLOOKUP(Sales[[#This Row],[ProductKey]], Products!$A$2:$D$1000, 4, FALSE)</f>
        <v>Sport-100 Helmet, Red</v>
      </c>
    </row>
    <row r="6627" spans="1:17" x14ac:dyDescent="0.25">
      <c r="A6627" s="2">
        <v>38111</v>
      </c>
      <c r="B6627" s="1" t="s">
        <v>7844</v>
      </c>
      <c r="C6627">
        <v>214</v>
      </c>
      <c r="D6627">
        <v>11369</v>
      </c>
      <c r="E6627">
        <v>9</v>
      </c>
      <c r="F6627">
        <v>2</v>
      </c>
      <c r="G6627">
        <v>1</v>
      </c>
      <c r="H6627" s="2">
        <v>43224</v>
      </c>
      <c r="I6627" t="str">
        <f>VLOOKUP(Sales[[#This Row],[TerritoryKey]], Territories[], 2, FALSE)</f>
        <v>Australia</v>
      </c>
      <c r="J6627">
        <f>_xlfn.XLOOKUP(Sales[[#This Row],[ProductKey]], Products!$A:$A, Products!$J:$J)</f>
        <v>13.0863</v>
      </c>
      <c r="K6627">
        <f>_xlfn.XLOOKUP(Sales[[#This Row],[ProductKey]], Products!$A:$A, Products!$K:$K)</f>
        <v>34.99</v>
      </c>
      <c r="L6627" s="1">
        <f>Sales[[#This Row],[ProductPrice]]*Sales[[#This Row],[OrderQuantity]]</f>
        <v>34.99</v>
      </c>
      <c r="M6627" s="1">
        <f>Sales[[#This Row],[OrderQuantity]]</f>
        <v>1</v>
      </c>
      <c r="N6627" s="1">
        <f>1</f>
        <v>1</v>
      </c>
      <c r="O6627" s="1">
        <f>Sales[[#This Row],[TotalSales]]-Sales[[#This Row],[TotalCost]]</f>
        <v>21.903700000000001</v>
      </c>
      <c r="P6627" s="1">
        <f>Sales[[#This Row],[ProductCost]]*Sales[[#This Row],[OrderQuantity]]</f>
        <v>13.0863</v>
      </c>
      <c r="Q6627" s="1" t="str">
        <f>VLOOKUP(Sales[[#This Row],[ProductKey]], Products!$A$2:$D$1000, 4, FALSE)</f>
        <v>Sport-100 Helmet, Red</v>
      </c>
    </row>
    <row r="6628" spans="1:17" x14ac:dyDescent="0.25">
      <c r="A6628" s="2">
        <v>38234</v>
      </c>
      <c r="B6628" s="1" t="s">
        <v>7851</v>
      </c>
      <c r="C6628">
        <v>214</v>
      </c>
      <c r="D6628">
        <v>18827</v>
      </c>
      <c r="E6628">
        <v>1</v>
      </c>
      <c r="F6628">
        <v>2</v>
      </c>
      <c r="G6628">
        <v>1</v>
      </c>
      <c r="H6628" s="2">
        <v>43347</v>
      </c>
      <c r="I6628" t="str">
        <f>VLOOKUP(Sales[[#This Row],[TerritoryKey]], Territories[], 2, FALSE)</f>
        <v>Northwest</v>
      </c>
      <c r="J6628">
        <f>_xlfn.XLOOKUP(Sales[[#This Row],[ProductKey]], Products!$A:$A, Products!$J:$J)</f>
        <v>13.0863</v>
      </c>
      <c r="K6628">
        <f>_xlfn.XLOOKUP(Sales[[#This Row],[ProductKey]], Products!$A:$A, Products!$K:$K)</f>
        <v>34.99</v>
      </c>
      <c r="L6628" s="1">
        <f>Sales[[#This Row],[ProductPrice]]*Sales[[#This Row],[OrderQuantity]]</f>
        <v>34.99</v>
      </c>
      <c r="M6628" s="1">
        <f>Sales[[#This Row],[OrderQuantity]]</f>
        <v>1</v>
      </c>
      <c r="N6628" s="1">
        <f>1</f>
        <v>1</v>
      </c>
      <c r="O6628" s="1">
        <f>Sales[[#This Row],[TotalSales]]-Sales[[#This Row],[TotalCost]]</f>
        <v>21.903700000000001</v>
      </c>
      <c r="P6628" s="1">
        <f>Sales[[#This Row],[ProductCost]]*Sales[[#This Row],[OrderQuantity]]</f>
        <v>13.0863</v>
      </c>
      <c r="Q6628" s="1" t="str">
        <f>VLOOKUP(Sales[[#This Row],[ProductKey]], Products!$A$2:$D$1000, 4, FALSE)</f>
        <v>Sport-100 Helmet, Red</v>
      </c>
    </row>
    <row r="6629" spans="1:17" x14ac:dyDescent="0.25">
      <c r="A6629" s="2">
        <v>38082</v>
      </c>
      <c r="B6629" s="1" t="s">
        <v>7853</v>
      </c>
      <c r="C6629">
        <v>214</v>
      </c>
      <c r="D6629">
        <v>13580</v>
      </c>
      <c r="E6629">
        <v>8</v>
      </c>
      <c r="F6629">
        <v>2</v>
      </c>
      <c r="G6629">
        <v>1</v>
      </c>
      <c r="H6629" s="2">
        <v>43195</v>
      </c>
      <c r="I6629" t="str">
        <f>VLOOKUP(Sales[[#This Row],[TerritoryKey]], Territories[], 2, FALSE)</f>
        <v>Germany</v>
      </c>
      <c r="J6629">
        <f>_xlfn.XLOOKUP(Sales[[#This Row],[ProductKey]], Products!$A:$A, Products!$J:$J)</f>
        <v>13.0863</v>
      </c>
      <c r="K6629">
        <f>_xlfn.XLOOKUP(Sales[[#This Row],[ProductKey]], Products!$A:$A, Products!$K:$K)</f>
        <v>34.99</v>
      </c>
      <c r="L6629" s="1">
        <f>Sales[[#This Row],[ProductPrice]]*Sales[[#This Row],[OrderQuantity]]</f>
        <v>34.99</v>
      </c>
      <c r="M6629" s="1">
        <f>Sales[[#This Row],[OrderQuantity]]</f>
        <v>1</v>
      </c>
      <c r="N6629" s="1">
        <f>1</f>
        <v>1</v>
      </c>
      <c r="O6629" s="1">
        <f>Sales[[#This Row],[TotalSales]]-Sales[[#This Row],[TotalCost]]</f>
        <v>21.903700000000001</v>
      </c>
      <c r="P6629" s="1">
        <f>Sales[[#This Row],[ProductCost]]*Sales[[#This Row],[OrderQuantity]]</f>
        <v>13.0863</v>
      </c>
      <c r="Q6629" s="1" t="str">
        <f>VLOOKUP(Sales[[#This Row],[ProductKey]], Products!$A$2:$D$1000, 4, FALSE)</f>
        <v>Sport-100 Helmet, Red</v>
      </c>
    </row>
    <row r="6630" spans="1:17" x14ac:dyDescent="0.25">
      <c r="A6630" s="2">
        <v>38236</v>
      </c>
      <c r="B6630" s="1" t="s">
        <v>7880</v>
      </c>
      <c r="C6630">
        <v>214</v>
      </c>
      <c r="D6630">
        <v>15087</v>
      </c>
      <c r="E6630">
        <v>10</v>
      </c>
      <c r="F6630">
        <v>2</v>
      </c>
      <c r="G6630">
        <v>1</v>
      </c>
      <c r="H6630" s="2">
        <v>43349</v>
      </c>
      <c r="I6630" t="str">
        <f>VLOOKUP(Sales[[#This Row],[TerritoryKey]], Territories[], 2, FALSE)</f>
        <v>United Kingdom</v>
      </c>
      <c r="J6630">
        <f>_xlfn.XLOOKUP(Sales[[#This Row],[ProductKey]], Products!$A:$A, Products!$J:$J)</f>
        <v>13.0863</v>
      </c>
      <c r="K6630">
        <f>_xlfn.XLOOKUP(Sales[[#This Row],[ProductKey]], Products!$A:$A, Products!$K:$K)</f>
        <v>34.99</v>
      </c>
      <c r="L6630" s="1">
        <f>Sales[[#This Row],[ProductPrice]]*Sales[[#This Row],[OrderQuantity]]</f>
        <v>34.99</v>
      </c>
      <c r="M6630" s="1">
        <f>Sales[[#This Row],[OrderQuantity]]</f>
        <v>1</v>
      </c>
      <c r="N6630" s="1">
        <f>1</f>
        <v>1</v>
      </c>
      <c r="O6630" s="1">
        <f>Sales[[#This Row],[TotalSales]]-Sales[[#This Row],[TotalCost]]</f>
        <v>21.903700000000001</v>
      </c>
      <c r="P6630" s="1">
        <f>Sales[[#This Row],[ProductCost]]*Sales[[#This Row],[OrderQuantity]]</f>
        <v>13.0863</v>
      </c>
      <c r="Q6630" s="1" t="str">
        <f>VLOOKUP(Sales[[#This Row],[ProductKey]], Products!$A$2:$D$1000, 4, FALSE)</f>
        <v>Sport-100 Helmet, Red</v>
      </c>
    </row>
    <row r="6631" spans="1:17" x14ac:dyDescent="0.25">
      <c r="A6631" s="2">
        <v>37752</v>
      </c>
      <c r="B6631" s="1" t="s">
        <v>16</v>
      </c>
      <c r="C6631">
        <v>480</v>
      </c>
      <c r="D6631">
        <v>21239</v>
      </c>
      <c r="E6631">
        <v>9</v>
      </c>
      <c r="F6631">
        <v>2</v>
      </c>
      <c r="G6631">
        <v>2</v>
      </c>
      <c r="H6631" s="2">
        <v>42866</v>
      </c>
      <c r="I6631" t="str">
        <f>VLOOKUP(Sales[[#This Row],[TerritoryKey]], Territories[], 2, FALSE)</f>
        <v>Australia</v>
      </c>
      <c r="J6631">
        <f>_xlfn.XLOOKUP(Sales[[#This Row],[ProductKey]], Products!$A:$A, Products!$J:$J)</f>
        <v>0.85650000000000004</v>
      </c>
      <c r="K6631">
        <f>_xlfn.XLOOKUP(Sales[[#This Row],[ProductKey]], Products!$A:$A, Products!$K:$K)</f>
        <v>2.29</v>
      </c>
      <c r="L6631" s="1">
        <f>Sales[[#This Row],[ProductPrice]]*Sales[[#This Row],[OrderQuantity]]</f>
        <v>4.58</v>
      </c>
      <c r="M6631" s="1">
        <f>Sales[[#This Row],[OrderQuantity]]</f>
        <v>2</v>
      </c>
      <c r="N6631" s="1">
        <f>1</f>
        <v>1</v>
      </c>
      <c r="O6631" s="1">
        <f>Sales[[#This Row],[TotalSales]]-Sales[[#This Row],[TotalCost]]</f>
        <v>2.867</v>
      </c>
      <c r="P6631" s="1">
        <f>Sales[[#This Row],[ProductCost]]*Sales[[#This Row],[OrderQuantity]]</f>
        <v>1.7130000000000001</v>
      </c>
      <c r="Q6631" s="1" t="str">
        <f>VLOOKUP(Sales[[#This Row],[ProductKey]], Products!$A$2:$D$1000, 4, FALSE)</f>
        <v>Patch Kit/8 Patches</v>
      </c>
    </row>
    <row r="6632" spans="1:17" x14ac:dyDescent="0.25">
      <c r="A6632" s="2">
        <v>37814</v>
      </c>
      <c r="B6632" s="1" t="s">
        <v>21</v>
      </c>
      <c r="C6632">
        <v>480</v>
      </c>
      <c r="D6632">
        <v>27477</v>
      </c>
      <c r="E6632">
        <v>4</v>
      </c>
      <c r="F6632">
        <v>2</v>
      </c>
      <c r="G6632">
        <v>2</v>
      </c>
      <c r="H6632" s="2">
        <v>42928</v>
      </c>
      <c r="I6632" t="str">
        <f>VLOOKUP(Sales[[#This Row],[TerritoryKey]], Territories[], 2, FALSE)</f>
        <v>Southwest</v>
      </c>
      <c r="J6632">
        <f>_xlfn.XLOOKUP(Sales[[#This Row],[ProductKey]], Products!$A:$A, Products!$J:$J)</f>
        <v>0.85650000000000004</v>
      </c>
      <c r="K6632">
        <f>_xlfn.XLOOKUP(Sales[[#This Row],[ProductKey]], Products!$A:$A, Products!$K:$K)</f>
        <v>2.29</v>
      </c>
      <c r="L6632" s="1">
        <f>Sales[[#This Row],[ProductPrice]]*Sales[[#This Row],[OrderQuantity]]</f>
        <v>4.58</v>
      </c>
      <c r="M6632" s="1">
        <f>Sales[[#This Row],[OrderQuantity]]</f>
        <v>2</v>
      </c>
      <c r="N6632" s="1">
        <f>1</f>
        <v>1</v>
      </c>
      <c r="O6632" s="1">
        <f>Sales[[#This Row],[TotalSales]]-Sales[[#This Row],[TotalCost]]</f>
        <v>2.867</v>
      </c>
      <c r="P6632" s="1">
        <f>Sales[[#This Row],[ProductCost]]*Sales[[#This Row],[OrderQuantity]]</f>
        <v>1.7130000000000001</v>
      </c>
      <c r="Q6632" s="1" t="str">
        <f>VLOOKUP(Sales[[#This Row],[ProductKey]], Products!$A$2:$D$1000, 4, FALSE)</f>
        <v>Patch Kit/8 Patches</v>
      </c>
    </row>
    <row r="6633" spans="1:17" x14ac:dyDescent="0.25">
      <c r="A6633" s="2">
        <v>37784</v>
      </c>
      <c r="B6633" s="1" t="s">
        <v>89</v>
      </c>
      <c r="C6633">
        <v>480</v>
      </c>
      <c r="D6633">
        <v>20974</v>
      </c>
      <c r="E6633">
        <v>7</v>
      </c>
      <c r="F6633">
        <v>2</v>
      </c>
      <c r="G6633">
        <v>2</v>
      </c>
      <c r="H6633" s="2">
        <v>42898</v>
      </c>
      <c r="I6633" t="str">
        <f>VLOOKUP(Sales[[#This Row],[TerritoryKey]], Territories[], 2, FALSE)</f>
        <v>France</v>
      </c>
      <c r="J6633">
        <f>_xlfn.XLOOKUP(Sales[[#This Row],[ProductKey]], Products!$A:$A, Products!$J:$J)</f>
        <v>0.85650000000000004</v>
      </c>
      <c r="K6633">
        <f>_xlfn.XLOOKUP(Sales[[#This Row],[ProductKey]], Products!$A:$A, Products!$K:$K)</f>
        <v>2.29</v>
      </c>
      <c r="L6633" s="1">
        <f>Sales[[#This Row],[ProductPrice]]*Sales[[#This Row],[OrderQuantity]]</f>
        <v>4.58</v>
      </c>
      <c r="M6633" s="1">
        <f>Sales[[#This Row],[OrderQuantity]]</f>
        <v>2</v>
      </c>
      <c r="N6633" s="1">
        <f>1</f>
        <v>1</v>
      </c>
      <c r="O6633" s="1">
        <f>Sales[[#This Row],[TotalSales]]-Sales[[#This Row],[TotalCost]]</f>
        <v>2.867</v>
      </c>
      <c r="P6633" s="1">
        <f>Sales[[#This Row],[ProductCost]]*Sales[[#This Row],[OrderQuantity]]</f>
        <v>1.7130000000000001</v>
      </c>
      <c r="Q6633" s="1" t="str">
        <f>VLOOKUP(Sales[[#This Row],[ProductKey]], Products!$A$2:$D$1000, 4, FALSE)</f>
        <v>Patch Kit/8 Patches</v>
      </c>
    </row>
    <row r="6634" spans="1:17" x14ac:dyDescent="0.25">
      <c r="A6634" s="2">
        <v>37876</v>
      </c>
      <c r="B6634" s="1" t="s">
        <v>129</v>
      </c>
      <c r="C6634">
        <v>480</v>
      </c>
      <c r="D6634">
        <v>18314</v>
      </c>
      <c r="E6634">
        <v>6</v>
      </c>
      <c r="F6634">
        <v>2</v>
      </c>
      <c r="G6634">
        <v>2</v>
      </c>
      <c r="H6634" s="2">
        <v>42990</v>
      </c>
      <c r="I6634" t="str">
        <f>VLOOKUP(Sales[[#This Row],[TerritoryKey]], Territories[], 2, FALSE)</f>
        <v>Canada</v>
      </c>
      <c r="J6634">
        <f>_xlfn.XLOOKUP(Sales[[#This Row],[ProductKey]], Products!$A:$A, Products!$J:$J)</f>
        <v>0.85650000000000004</v>
      </c>
      <c r="K6634">
        <f>_xlfn.XLOOKUP(Sales[[#This Row],[ProductKey]], Products!$A:$A, Products!$K:$K)</f>
        <v>2.29</v>
      </c>
      <c r="L6634" s="1">
        <f>Sales[[#This Row],[ProductPrice]]*Sales[[#This Row],[OrderQuantity]]</f>
        <v>4.58</v>
      </c>
      <c r="M6634" s="1">
        <f>Sales[[#This Row],[OrderQuantity]]</f>
        <v>2</v>
      </c>
      <c r="N6634" s="1">
        <f>1</f>
        <v>1</v>
      </c>
      <c r="O6634" s="1">
        <f>Sales[[#This Row],[TotalSales]]-Sales[[#This Row],[TotalCost]]</f>
        <v>2.867</v>
      </c>
      <c r="P6634" s="1">
        <f>Sales[[#This Row],[ProductCost]]*Sales[[#This Row],[OrderQuantity]]</f>
        <v>1.7130000000000001</v>
      </c>
      <c r="Q6634" s="1" t="str">
        <f>VLOOKUP(Sales[[#This Row],[ProductKey]], Products!$A$2:$D$1000, 4, FALSE)</f>
        <v>Patch Kit/8 Patches</v>
      </c>
    </row>
    <row r="6635" spans="1:17" x14ac:dyDescent="0.25">
      <c r="A6635" s="2">
        <v>37845</v>
      </c>
      <c r="B6635" s="1" t="s">
        <v>170</v>
      </c>
      <c r="C6635">
        <v>480</v>
      </c>
      <c r="D6635">
        <v>17186</v>
      </c>
      <c r="E6635">
        <v>10</v>
      </c>
      <c r="F6635">
        <v>2</v>
      </c>
      <c r="G6635">
        <v>2</v>
      </c>
      <c r="H6635" s="2">
        <v>42959</v>
      </c>
      <c r="I6635" t="str">
        <f>VLOOKUP(Sales[[#This Row],[TerritoryKey]], Territories[], 2, FALSE)</f>
        <v>United Kingdom</v>
      </c>
      <c r="J6635">
        <f>_xlfn.XLOOKUP(Sales[[#This Row],[ProductKey]], Products!$A:$A, Products!$J:$J)</f>
        <v>0.85650000000000004</v>
      </c>
      <c r="K6635">
        <f>_xlfn.XLOOKUP(Sales[[#This Row],[ProductKey]], Products!$A:$A, Products!$K:$K)</f>
        <v>2.29</v>
      </c>
      <c r="L6635" s="1">
        <f>Sales[[#This Row],[ProductPrice]]*Sales[[#This Row],[OrderQuantity]]</f>
        <v>4.58</v>
      </c>
      <c r="M6635" s="1">
        <f>Sales[[#This Row],[OrderQuantity]]</f>
        <v>2</v>
      </c>
      <c r="N6635" s="1">
        <f>1</f>
        <v>1</v>
      </c>
      <c r="O6635" s="1">
        <f>Sales[[#This Row],[TotalSales]]-Sales[[#This Row],[TotalCost]]</f>
        <v>2.867</v>
      </c>
      <c r="P6635" s="1">
        <f>Sales[[#This Row],[ProductCost]]*Sales[[#This Row],[OrderQuantity]]</f>
        <v>1.7130000000000001</v>
      </c>
      <c r="Q6635" s="1" t="str">
        <f>VLOOKUP(Sales[[#This Row],[ProductKey]], Products!$A$2:$D$1000, 4, FALSE)</f>
        <v>Patch Kit/8 Patches</v>
      </c>
    </row>
    <row r="6636" spans="1:17" x14ac:dyDescent="0.25">
      <c r="A6636" s="2">
        <v>37723</v>
      </c>
      <c r="B6636" s="1" t="s">
        <v>237</v>
      </c>
      <c r="C6636">
        <v>480</v>
      </c>
      <c r="D6636">
        <v>24854</v>
      </c>
      <c r="E6636">
        <v>8</v>
      </c>
      <c r="F6636">
        <v>2</v>
      </c>
      <c r="G6636">
        <v>2</v>
      </c>
      <c r="H6636" s="2">
        <v>42837</v>
      </c>
      <c r="I6636" t="str">
        <f>VLOOKUP(Sales[[#This Row],[TerritoryKey]], Territories[], 2, FALSE)</f>
        <v>Germany</v>
      </c>
      <c r="J6636">
        <f>_xlfn.XLOOKUP(Sales[[#This Row],[ProductKey]], Products!$A:$A, Products!$J:$J)</f>
        <v>0.85650000000000004</v>
      </c>
      <c r="K6636">
        <f>_xlfn.XLOOKUP(Sales[[#This Row],[ProductKey]], Products!$A:$A, Products!$K:$K)</f>
        <v>2.29</v>
      </c>
      <c r="L6636" s="1">
        <f>Sales[[#This Row],[ProductPrice]]*Sales[[#This Row],[OrderQuantity]]</f>
        <v>4.58</v>
      </c>
      <c r="M6636" s="1">
        <f>Sales[[#This Row],[OrderQuantity]]</f>
        <v>2</v>
      </c>
      <c r="N6636" s="1">
        <f>1</f>
        <v>1</v>
      </c>
      <c r="O6636" s="1">
        <f>Sales[[#This Row],[TotalSales]]-Sales[[#This Row],[TotalCost]]</f>
        <v>2.867</v>
      </c>
      <c r="P6636" s="1">
        <f>Sales[[#This Row],[ProductCost]]*Sales[[#This Row],[OrderQuantity]]</f>
        <v>1.7130000000000001</v>
      </c>
      <c r="Q6636" s="1" t="str">
        <f>VLOOKUP(Sales[[#This Row],[ProductKey]], Products!$A$2:$D$1000, 4, FALSE)</f>
        <v>Patch Kit/8 Patches</v>
      </c>
    </row>
    <row r="6637" spans="1:17" x14ac:dyDescent="0.25">
      <c r="A6637" s="2">
        <v>37632</v>
      </c>
      <c r="B6637" s="1" t="s">
        <v>285</v>
      </c>
      <c r="C6637">
        <v>480</v>
      </c>
      <c r="D6637">
        <v>20566</v>
      </c>
      <c r="E6637">
        <v>10</v>
      </c>
      <c r="F6637">
        <v>2</v>
      </c>
      <c r="G6637">
        <v>2</v>
      </c>
      <c r="H6637" s="2">
        <v>42746</v>
      </c>
      <c r="I6637" t="str">
        <f>VLOOKUP(Sales[[#This Row],[TerritoryKey]], Territories[], 2, FALSE)</f>
        <v>United Kingdom</v>
      </c>
      <c r="J6637">
        <f>_xlfn.XLOOKUP(Sales[[#This Row],[ProductKey]], Products!$A:$A, Products!$J:$J)</f>
        <v>0.85650000000000004</v>
      </c>
      <c r="K6637">
        <f>_xlfn.XLOOKUP(Sales[[#This Row],[ProductKey]], Products!$A:$A, Products!$K:$K)</f>
        <v>2.29</v>
      </c>
      <c r="L6637" s="1">
        <f>Sales[[#This Row],[ProductPrice]]*Sales[[#This Row],[OrderQuantity]]</f>
        <v>4.58</v>
      </c>
      <c r="M6637" s="1">
        <f>Sales[[#This Row],[OrderQuantity]]</f>
        <v>2</v>
      </c>
      <c r="N6637" s="1">
        <f>1</f>
        <v>1</v>
      </c>
      <c r="O6637" s="1">
        <f>Sales[[#This Row],[TotalSales]]-Sales[[#This Row],[TotalCost]]</f>
        <v>2.867</v>
      </c>
      <c r="P6637" s="1">
        <f>Sales[[#This Row],[ProductCost]]*Sales[[#This Row],[OrderQuantity]]</f>
        <v>1.7130000000000001</v>
      </c>
      <c r="Q6637" s="1" t="str">
        <f>VLOOKUP(Sales[[#This Row],[ProductKey]], Products!$A$2:$D$1000, 4, FALSE)</f>
        <v>Patch Kit/8 Patches</v>
      </c>
    </row>
    <row r="6638" spans="1:17" x14ac:dyDescent="0.25">
      <c r="A6638" s="2">
        <v>37633</v>
      </c>
      <c r="B6638" s="1" t="s">
        <v>288</v>
      </c>
      <c r="C6638">
        <v>480</v>
      </c>
      <c r="D6638">
        <v>20806</v>
      </c>
      <c r="E6638">
        <v>10</v>
      </c>
      <c r="F6638">
        <v>2</v>
      </c>
      <c r="G6638">
        <v>2</v>
      </c>
      <c r="H6638" s="2">
        <v>42747</v>
      </c>
      <c r="I6638" t="str">
        <f>VLOOKUP(Sales[[#This Row],[TerritoryKey]], Territories[], 2, FALSE)</f>
        <v>United Kingdom</v>
      </c>
      <c r="J6638">
        <f>_xlfn.XLOOKUP(Sales[[#This Row],[ProductKey]], Products!$A:$A, Products!$J:$J)</f>
        <v>0.85650000000000004</v>
      </c>
      <c r="K6638">
        <f>_xlfn.XLOOKUP(Sales[[#This Row],[ProductKey]], Products!$A:$A, Products!$K:$K)</f>
        <v>2.29</v>
      </c>
      <c r="L6638" s="1">
        <f>Sales[[#This Row],[ProductPrice]]*Sales[[#This Row],[OrderQuantity]]</f>
        <v>4.58</v>
      </c>
      <c r="M6638" s="1">
        <f>Sales[[#This Row],[OrderQuantity]]</f>
        <v>2</v>
      </c>
      <c r="N6638" s="1">
        <f>1</f>
        <v>1</v>
      </c>
      <c r="O6638" s="1">
        <f>Sales[[#This Row],[TotalSales]]-Sales[[#This Row],[TotalCost]]</f>
        <v>2.867</v>
      </c>
      <c r="P6638" s="1">
        <f>Sales[[#This Row],[ProductCost]]*Sales[[#This Row],[OrderQuantity]]</f>
        <v>1.7130000000000001</v>
      </c>
      <c r="Q6638" s="1" t="str">
        <f>VLOOKUP(Sales[[#This Row],[ProductKey]], Products!$A$2:$D$1000, 4, FALSE)</f>
        <v>Patch Kit/8 Patches</v>
      </c>
    </row>
    <row r="6639" spans="1:17" x14ac:dyDescent="0.25">
      <c r="A6639" s="2">
        <v>37966</v>
      </c>
      <c r="B6639" s="1" t="s">
        <v>294</v>
      </c>
      <c r="C6639">
        <v>480</v>
      </c>
      <c r="D6639">
        <v>23078</v>
      </c>
      <c r="E6639">
        <v>9</v>
      </c>
      <c r="F6639">
        <v>2</v>
      </c>
      <c r="G6639">
        <v>2</v>
      </c>
      <c r="H6639" s="2">
        <v>43080</v>
      </c>
      <c r="I6639" t="str">
        <f>VLOOKUP(Sales[[#This Row],[TerritoryKey]], Territories[], 2, FALSE)</f>
        <v>Australia</v>
      </c>
      <c r="J6639">
        <f>_xlfn.XLOOKUP(Sales[[#This Row],[ProductKey]], Products!$A:$A, Products!$J:$J)</f>
        <v>0.85650000000000004</v>
      </c>
      <c r="K6639">
        <f>_xlfn.XLOOKUP(Sales[[#This Row],[ProductKey]], Products!$A:$A, Products!$K:$K)</f>
        <v>2.29</v>
      </c>
      <c r="L6639" s="1">
        <f>Sales[[#This Row],[ProductPrice]]*Sales[[#This Row],[OrderQuantity]]</f>
        <v>4.58</v>
      </c>
      <c r="M6639" s="1">
        <f>Sales[[#This Row],[OrderQuantity]]</f>
        <v>2</v>
      </c>
      <c r="N6639" s="1">
        <f>1</f>
        <v>1</v>
      </c>
      <c r="O6639" s="1">
        <f>Sales[[#This Row],[TotalSales]]-Sales[[#This Row],[TotalCost]]</f>
        <v>2.867</v>
      </c>
      <c r="P6639" s="1">
        <f>Sales[[#This Row],[ProductCost]]*Sales[[#This Row],[OrderQuantity]]</f>
        <v>1.7130000000000001</v>
      </c>
      <c r="Q6639" s="1" t="str">
        <f>VLOOKUP(Sales[[#This Row],[ProductKey]], Products!$A$2:$D$1000, 4, FALSE)</f>
        <v>Patch Kit/8 Patches</v>
      </c>
    </row>
    <row r="6640" spans="1:17" x14ac:dyDescent="0.25">
      <c r="A6640" s="2">
        <v>37664</v>
      </c>
      <c r="B6640" s="1" t="s">
        <v>300</v>
      </c>
      <c r="C6640">
        <v>480</v>
      </c>
      <c r="D6640">
        <v>11734</v>
      </c>
      <c r="E6640">
        <v>4</v>
      </c>
      <c r="F6640">
        <v>2</v>
      </c>
      <c r="G6640">
        <v>2</v>
      </c>
      <c r="H6640" s="2">
        <v>42778</v>
      </c>
      <c r="I6640" t="str">
        <f>VLOOKUP(Sales[[#This Row],[TerritoryKey]], Territories[], 2, FALSE)</f>
        <v>Southwest</v>
      </c>
      <c r="J6640">
        <f>_xlfn.XLOOKUP(Sales[[#This Row],[ProductKey]], Products!$A:$A, Products!$J:$J)</f>
        <v>0.85650000000000004</v>
      </c>
      <c r="K6640">
        <f>_xlfn.XLOOKUP(Sales[[#This Row],[ProductKey]], Products!$A:$A, Products!$K:$K)</f>
        <v>2.29</v>
      </c>
      <c r="L6640" s="1">
        <f>Sales[[#This Row],[ProductPrice]]*Sales[[#This Row],[OrderQuantity]]</f>
        <v>4.58</v>
      </c>
      <c r="M6640" s="1">
        <f>Sales[[#This Row],[OrderQuantity]]</f>
        <v>2</v>
      </c>
      <c r="N6640" s="1">
        <f>1</f>
        <v>1</v>
      </c>
      <c r="O6640" s="1">
        <f>Sales[[#This Row],[TotalSales]]-Sales[[#This Row],[TotalCost]]</f>
        <v>2.867</v>
      </c>
      <c r="P6640" s="1">
        <f>Sales[[#This Row],[ProductCost]]*Sales[[#This Row],[OrderQuantity]]</f>
        <v>1.7130000000000001</v>
      </c>
      <c r="Q6640" s="1" t="str">
        <f>VLOOKUP(Sales[[#This Row],[ProductKey]], Products!$A$2:$D$1000, 4, FALSE)</f>
        <v>Patch Kit/8 Patches</v>
      </c>
    </row>
    <row r="6641" spans="1:17" x14ac:dyDescent="0.25">
      <c r="A6641" s="2">
        <v>37875</v>
      </c>
      <c r="B6641" s="1" t="s">
        <v>419</v>
      </c>
      <c r="C6641">
        <v>480</v>
      </c>
      <c r="D6641">
        <v>28009</v>
      </c>
      <c r="E6641">
        <v>4</v>
      </c>
      <c r="F6641">
        <v>2</v>
      </c>
      <c r="G6641">
        <v>2</v>
      </c>
      <c r="H6641" s="2">
        <v>42989</v>
      </c>
      <c r="I6641" t="str">
        <f>VLOOKUP(Sales[[#This Row],[TerritoryKey]], Territories[], 2, FALSE)</f>
        <v>Southwest</v>
      </c>
      <c r="J6641">
        <f>_xlfn.XLOOKUP(Sales[[#This Row],[ProductKey]], Products!$A:$A, Products!$J:$J)</f>
        <v>0.85650000000000004</v>
      </c>
      <c r="K6641">
        <f>_xlfn.XLOOKUP(Sales[[#This Row],[ProductKey]], Products!$A:$A, Products!$K:$K)</f>
        <v>2.29</v>
      </c>
      <c r="L6641" s="1">
        <f>Sales[[#This Row],[ProductPrice]]*Sales[[#This Row],[OrderQuantity]]</f>
        <v>4.58</v>
      </c>
      <c r="M6641" s="1">
        <f>Sales[[#This Row],[OrderQuantity]]</f>
        <v>2</v>
      </c>
      <c r="N6641" s="1">
        <f>1</f>
        <v>1</v>
      </c>
      <c r="O6641" s="1">
        <f>Sales[[#This Row],[TotalSales]]-Sales[[#This Row],[TotalCost]]</f>
        <v>2.867</v>
      </c>
      <c r="P6641" s="1">
        <f>Sales[[#This Row],[ProductCost]]*Sales[[#This Row],[OrderQuantity]]</f>
        <v>1.7130000000000001</v>
      </c>
      <c r="Q6641" s="1" t="str">
        <f>VLOOKUP(Sales[[#This Row],[ProductKey]], Products!$A$2:$D$1000, 4, FALSE)</f>
        <v>Patch Kit/8 Patches</v>
      </c>
    </row>
    <row r="6642" spans="1:17" x14ac:dyDescent="0.25">
      <c r="A6642" s="2">
        <v>37967</v>
      </c>
      <c r="B6642" s="1" t="s">
        <v>440</v>
      </c>
      <c r="C6642">
        <v>480</v>
      </c>
      <c r="D6642">
        <v>25233</v>
      </c>
      <c r="E6642">
        <v>9</v>
      </c>
      <c r="F6642">
        <v>2</v>
      </c>
      <c r="G6642">
        <v>2</v>
      </c>
      <c r="H6642" s="2">
        <v>43081</v>
      </c>
      <c r="I6642" t="str">
        <f>VLOOKUP(Sales[[#This Row],[TerritoryKey]], Territories[], 2, FALSE)</f>
        <v>Australia</v>
      </c>
      <c r="J6642">
        <f>_xlfn.XLOOKUP(Sales[[#This Row],[ProductKey]], Products!$A:$A, Products!$J:$J)</f>
        <v>0.85650000000000004</v>
      </c>
      <c r="K6642">
        <f>_xlfn.XLOOKUP(Sales[[#This Row],[ProductKey]], Products!$A:$A, Products!$K:$K)</f>
        <v>2.29</v>
      </c>
      <c r="L6642" s="1">
        <f>Sales[[#This Row],[ProductPrice]]*Sales[[#This Row],[OrderQuantity]]</f>
        <v>4.58</v>
      </c>
      <c r="M6642" s="1">
        <f>Sales[[#This Row],[OrderQuantity]]</f>
        <v>2</v>
      </c>
      <c r="N6642" s="1">
        <f>1</f>
        <v>1</v>
      </c>
      <c r="O6642" s="1">
        <f>Sales[[#This Row],[TotalSales]]-Sales[[#This Row],[TotalCost]]</f>
        <v>2.867</v>
      </c>
      <c r="P6642" s="1">
        <f>Sales[[#This Row],[ProductCost]]*Sales[[#This Row],[OrderQuantity]]</f>
        <v>1.7130000000000001</v>
      </c>
      <c r="Q6642" s="1" t="str">
        <f>VLOOKUP(Sales[[#This Row],[ProductKey]], Products!$A$2:$D$1000, 4, FALSE)</f>
        <v>Patch Kit/8 Patches</v>
      </c>
    </row>
    <row r="6643" spans="1:17" x14ac:dyDescent="0.25">
      <c r="A6643" s="2">
        <v>37631</v>
      </c>
      <c r="B6643" s="1" t="s">
        <v>470</v>
      </c>
      <c r="C6643">
        <v>480</v>
      </c>
      <c r="D6643">
        <v>19507</v>
      </c>
      <c r="E6643">
        <v>7</v>
      </c>
      <c r="F6643">
        <v>2</v>
      </c>
      <c r="G6643">
        <v>2</v>
      </c>
      <c r="H6643" s="2">
        <v>42745</v>
      </c>
      <c r="I6643" t="str">
        <f>VLOOKUP(Sales[[#This Row],[TerritoryKey]], Territories[], 2, FALSE)</f>
        <v>France</v>
      </c>
      <c r="J6643">
        <f>_xlfn.XLOOKUP(Sales[[#This Row],[ProductKey]], Products!$A:$A, Products!$J:$J)</f>
        <v>0.85650000000000004</v>
      </c>
      <c r="K6643">
        <f>_xlfn.XLOOKUP(Sales[[#This Row],[ProductKey]], Products!$A:$A, Products!$K:$K)</f>
        <v>2.29</v>
      </c>
      <c r="L6643" s="1">
        <f>Sales[[#This Row],[ProductPrice]]*Sales[[#This Row],[OrderQuantity]]</f>
        <v>4.58</v>
      </c>
      <c r="M6643" s="1">
        <f>Sales[[#This Row],[OrderQuantity]]</f>
        <v>2</v>
      </c>
      <c r="N6643" s="1">
        <f>1</f>
        <v>1</v>
      </c>
      <c r="O6643" s="1">
        <f>Sales[[#This Row],[TotalSales]]-Sales[[#This Row],[TotalCost]]</f>
        <v>2.867</v>
      </c>
      <c r="P6643" s="1">
        <f>Sales[[#This Row],[ProductCost]]*Sales[[#This Row],[OrderQuantity]]</f>
        <v>1.7130000000000001</v>
      </c>
      <c r="Q6643" s="1" t="str">
        <f>VLOOKUP(Sales[[#This Row],[ProductKey]], Products!$A$2:$D$1000, 4, FALSE)</f>
        <v>Patch Kit/8 Patches</v>
      </c>
    </row>
    <row r="6644" spans="1:17" x14ac:dyDescent="0.25">
      <c r="A6644" s="2">
        <v>37664</v>
      </c>
      <c r="B6644" s="1" t="s">
        <v>582</v>
      </c>
      <c r="C6644">
        <v>480</v>
      </c>
      <c r="D6644">
        <v>28748</v>
      </c>
      <c r="E6644">
        <v>10</v>
      </c>
      <c r="F6644">
        <v>2</v>
      </c>
      <c r="G6644">
        <v>2</v>
      </c>
      <c r="H6644" s="2">
        <v>42778</v>
      </c>
      <c r="I6644" t="str">
        <f>VLOOKUP(Sales[[#This Row],[TerritoryKey]], Territories[], 2, FALSE)</f>
        <v>United Kingdom</v>
      </c>
      <c r="J6644">
        <f>_xlfn.XLOOKUP(Sales[[#This Row],[ProductKey]], Products!$A:$A, Products!$J:$J)</f>
        <v>0.85650000000000004</v>
      </c>
      <c r="K6644">
        <f>_xlfn.XLOOKUP(Sales[[#This Row],[ProductKey]], Products!$A:$A, Products!$K:$K)</f>
        <v>2.29</v>
      </c>
      <c r="L6644" s="1">
        <f>Sales[[#This Row],[ProductPrice]]*Sales[[#This Row],[OrderQuantity]]</f>
        <v>4.58</v>
      </c>
      <c r="M6644" s="1">
        <f>Sales[[#This Row],[OrderQuantity]]</f>
        <v>2</v>
      </c>
      <c r="N6644" s="1">
        <f>1</f>
        <v>1</v>
      </c>
      <c r="O6644" s="1">
        <f>Sales[[#This Row],[TotalSales]]-Sales[[#This Row],[TotalCost]]</f>
        <v>2.867</v>
      </c>
      <c r="P6644" s="1">
        <f>Sales[[#This Row],[ProductCost]]*Sales[[#This Row],[OrderQuantity]]</f>
        <v>1.7130000000000001</v>
      </c>
      <c r="Q6644" s="1" t="str">
        <f>VLOOKUP(Sales[[#This Row],[ProductKey]], Products!$A$2:$D$1000, 4, FALSE)</f>
        <v>Patch Kit/8 Patches</v>
      </c>
    </row>
    <row r="6645" spans="1:17" x14ac:dyDescent="0.25">
      <c r="A6645" s="2">
        <v>37967</v>
      </c>
      <c r="B6645" s="1" t="s">
        <v>587</v>
      </c>
      <c r="C6645">
        <v>480</v>
      </c>
      <c r="D6645">
        <v>26451</v>
      </c>
      <c r="E6645">
        <v>1</v>
      </c>
      <c r="F6645">
        <v>2</v>
      </c>
      <c r="G6645">
        <v>2</v>
      </c>
      <c r="H6645" s="2">
        <v>43081</v>
      </c>
      <c r="I6645" t="str">
        <f>VLOOKUP(Sales[[#This Row],[TerritoryKey]], Territories[], 2, FALSE)</f>
        <v>Northwest</v>
      </c>
      <c r="J6645">
        <f>_xlfn.XLOOKUP(Sales[[#This Row],[ProductKey]], Products!$A:$A, Products!$J:$J)</f>
        <v>0.85650000000000004</v>
      </c>
      <c r="K6645">
        <f>_xlfn.XLOOKUP(Sales[[#This Row],[ProductKey]], Products!$A:$A, Products!$K:$K)</f>
        <v>2.29</v>
      </c>
      <c r="L6645" s="1">
        <f>Sales[[#This Row],[ProductPrice]]*Sales[[#This Row],[OrderQuantity]]</f>
        <v>4.58</v>
      </c>
      <c r="M6645" s="1">
        <f>Sales[[#This Row],[OrderQuantity]]</f>
        <v>2</v>
      </c>
      <c r="N6645" s="1">
        <f>1</f>
        <v>1</v>
      </c>
      <c r="O6645" s="1">
        <f>Sales[[#This Row],[TotalSales]]-Sales[[#This Row],[TotalCost]]</f>
        <v>2.867</v>
      </c>
      <c r="P6645" s="1">
        <f>Sales[[#This Row],[ProductCost]]*Sales[[#This Row],[OrderQuantity]]</f>
        <v>1.7130000000000001</v>
      </c>
      <c r="Q6645" s="1" t="str">
        <f>VLOOKUP(Sales[[#This Row],[ProductKey]], Products!$A$2:$D$1000, 4, FALSE)</f>
        <v>Patch Kit/8 Patches</v>
      </c>
    </row>
    <row r="6646" spans="1:17" x14ac:dyDescent="0.25">
      <c r="A6646" s="2">
        <v>37784</v>
      </c>
      <c r="B6646" s="1" t="s">
        <v>598</v>
      </c>
      <c r="C6646">
        <v>480</v>
      </c>
      <c r="D6646">
        <v>16356</v>
      </c>
      <c r="E6646">
        <v>4</v>
      </c>
      <c r="F6646">
        <v>2</v>
      </c>
      <c r="G6646">
        <v>2</v>
      </c>
      <c r="H6646" s="2">
        <v>42898</v>
      </c>
      <c r="I6646" t="str">
        <f>VLOOKUP(Sales[[#This Row],[TerritoryKey]], Territories[], 2, FALSE)</f>
        <v>Southwest</v>
      </c>
      <c r="J6646">
        <f>_xlfn.XLOOKUP(Sales[[#This Row],[ProductKey]], Products!$A:$A, Products!$J:$J)</f>
        <v>0.85650000000000004</v>
      </c>
      <c r="K6646">
        <f>_xlfn.XLOOKUP(Sales[[#This Row],[ProductKey]], Products!$A:$A, Products!$K:$K)</f>
        <v>2.29</v>
      </c>
      <c r="L6646" s="1">
        <f>Sales[[#This Row],[ProductPrice]]*Sales[[#This Row],[OrderQuantity]]</f>
        <v>4.58</v>
      </c>
      <c r="M6646" s="1">
        <f>Sales[[#This Row],[OrderQuantity]]</f>
        <v>2</v>
      </c>
      <c r="N6646" s="1">
        <f>1</f>
        <v>1</v>
      </c>
      <c r="O6646" s="1">
        <f>Sales[[#This Row],[TotalSales]]-Sales[[#This Row],[TotalCost]]</f>
        <v>2.867</v>
      </c>
      <c r="P6646" s="1">
        <f>Sales[[#This Row],[ProductCost]]*Sales[[#This Row],[OrderQuantity]]</f>
        <v>1.7130000000000001</v>
      </c>
      <c r="Q6646" s="1" t="str">
        <f>VLOOKUP(Sales[[#This Row],[ProductKey]], Products!$A$2:$D$1000, 4, FALSE)</f>
        <v>Patch Kit/8 Patches</v>
      </c>
    </row>
    <row r="6647" spans="1:17" x14ac:dyDescent="0.25">
      <c r="A6647" s="2">
        <v>38018</v>
      </c>
      <c r="B6647" s="1" t="s">
        <v>613</v>
      </c>
      <c r="C6647">
        <v>480</v>
      </c>
      <c r="D6647">
        <v>21049</v>
      </c>
      <c r="E6647">
        <v>10</v>
      </c>
      <c r="F6647">
        <v>2</v>
      </c>
      <c r="G6647">
        <v>2</v>
      </c>
      <c r="H6647" s="2">
        <v>43132</v>
      </c>
      <c r="I6647" t="str">
        <f>VLOOKUP(Sales[[#This Row],[TerritoryKey]], Territories[], 2, FALSE)</f>
        <v>United Kingdom</v>
      </c>
      <c r="J6647">
        <f>_xlfn.XLOOKUP(Sales[[#This Row],[ProductKey]], Products!$A:$A, Products!$J:$J)</f>
        <v>0.85650000000000004</v>
      </c>
      <c r="K6647">
        <f>_xlfn.XLOOKUP(Sales[[#This Row],[ProductKey]], Products!$A:$A, Products!$K:$K)</f>
        <v>2.29</v>
      </c>
      <c r="L6647" s="1">
        <f>Sales[[#This Row],[ProductPrice]]*Sales[[#This Row],[OrderQuantity]]</f>
        <v>4.58</v>
      </c>
      <c r="M6647" s="1">
        <f>Sales[[#This Row],[OrderQuantity]]</f>
        <v>2</v>
      </c>
      <c r="N6647" s="1">
        <f>1</f>
        <v>1</v>
      </c>
      <c r="O6647" s="1">
        <f>Sales[[#This Row],[TotalSales]]-Sales[[#This Row],[TotalCost]]</f>
        <v>2.867</v>
      </c>
      <c r="P6647" s="1">
        <f>Sales[[#This Row],[ProductCost]]*Sales[[#This Row],[OrderQuantity]]</f>
        <v>1.7130000000000001</v>
      </c>
      <c r="Q6647" s="1" t="str">
        <f>VLOOKUP(Sales[[#This Row],[ProductKey]], Products!$A$2:$D$1000, 4, FALSE)</f>
        <v>Patch Kit/8 Patches</v>
      </c>
    </row>
    <row r="6648" spans="1:17" x14ac:dyDescent="0.25">
      <c r="A6648" s="2">
        <v>37814</v>
      </c>
      <c r="B6648" s="1" t="s">
        <v>614</v>
      </c>
      <c r="C6648">
        <v>480</v>
      </c>
      <c r="D6648">
        <v>13636</v>
      </c>
      <c r="E6648">
        <v>9</v>
      </c>
      <c r="F6648">
        <v>2</v>
      </c>
      <c r="G6648">
        <v>2</v>
      </c>
      <c r="H6648" s="2">
        <v>42928</v>
      </c>
      <c r="I6648" t="str">
        <f>VLOOKUP(Sales[[#This Row],[TerritoryKey]], Territories[], 2, FALSE)</f>
        <v>Australia</v>
      </c>
      <c r="J6648">
        <f>_xlfn.XLOOKUP(Sales[[#This Row],[ProductKey]], Products!$A:$A, Products!$J:$J)</f>
        <v>0.85650000000000004</v>
      </c>
      <c r="K6648">
        <f>_xlfn.XLOOKUP(Sales[[#This Row],[ProductKey]], Products!$A:$A, Products!$K:$K)</f>
        <v>2.29</v>
      </c>
      <c r="L6648" s="1">
        <f>Sales[[#This Row],[ProductPrice]]*Sales[[#This Row],[OrderQuantity]]</f>
        <v>4.58</v>
      </c>
      <c r="M6648" s="1">
        <f>Sales[[#This Row],[OrderQuantity]]</f>
        <v>2</v>
      </c>
      <c r="N6648" s="1">
        <f>1</f>
        <v>1</v>
      </c>
      <c r="O6648" s="1">
        <f>Sales[[#This Row],[TotalSales]]-Sales[[#This Row],[TotalCost]]</f>
        <v>2.867</v>
      </c>
      <c r="P6648" s="1">
        <f>Sales[[#This Row],[ProductCost]]*Sales[[#This Row],[OrderQuantity]]</f>
        <v>1.7130000000000001</v>
      </c>
      <c r="Q6648" s="1" t="str">
        <f>VLOOKUP(Sales[[#This Row],[ProductKey]], Products!$A$2:$D$1000, 4, FALSE)</f>
        <v>Patch Kit/8 Patches</v>
      </c>
    </row>
    <row r="6649" spans="1:17" x14ac:dyDescent="0.25">
      <c r="A6649" s="2">
        <v>37874</v>
      </c>
      <c r="B6649" s="1" t="s">
        <v>624</v>
      </c>
      <c r="C6649">
        <v>480</v>
      </c>
      <c r="D6649">
        <v>15593</v>
      </c>
      <c r="E6649">
        <v>9</v>
      </c>
      <c r="F6649">
        <v>2</v>
      </c>
      <c r="G6649">
        <v>2</v>
      </c>
      <c r="H6649" s="2">
        <v>42988</v>
      </c>
      <c r="I6649" t="str">
        <f>VLOOKUP(Sales[[#This Row],[TerritoryKey]], Territories[], 2, FALSE)</f>
        <v>Australia</v>
      </c>
      <c r="J6649">
        <f>_xlfn.XLOOKUP(Sales[[#This Row],[ProductKey]], Products!$A:$A, Products!$J:$J)</f>
        <v>0.85650000000000004</v>
      </c>
      <c r="K6649">
        <f>_xlfn.XLOOKUP(Sales[[#This Row],[ProductKey]], Products!$A:$A, Products!$K:$K)</f>
        <v>2.29</v>
      </c>
      <c r="L6649" s="1">
        <f>Sales[[#This Row],[ProductPrice]]*Sales[[#This Row],[OrderQuantity]]</f>
        <v>4.58</v>
      </c>
      <c r="M6649" s="1">
        <f>Sales[[#This Row],[OrderQuantity]]</f>
        <v>2</v>
      </c>
      <c r="N6649" s="1">
        <f>1</f>
        <v>1</v>
      </c>
      <c r="O6649" s="1">
        <f>Sales[[#This Row],[TotalSales]]-Sales[[#This Row],[TotalCost]]</f>
        <v>2.867</v>
      </c>
      <c r="P6649" s="1">
        <f>Sales[[#This Row],[ProductCost]]*Sales[[#This Row],[OrderQuantity]]</f>
        <v>1.7130000000000001</v>
      </c>
      <c r="Q6649" s="1" t="str">
        <f>VLOOKUP(Sales[[#This Row],[ProductKey]], Products!$A$2:$D$1000, 4, FALSE)</f>
        <v>Patch Kit/8 Patches</v>
      </c>
    </row>
    <row r="6650" spans="1:17" x14ac:dyDescent="0.25">
      <c r="A6650" s="2">
        <v>37965</v>
      </c>
      <c r="B6650" s="1" t="s">
        <v>626</v>
      </c>
      <c r="C6650">
        <v>480</v>
      </c>
      <c r="D6650">
        <v>11331</v>
      </c>
      <c r="E6650">
        <v>6</v>
      </c>
      <c r="F6650">
        <v>2</v>
      </c>
      <c r="G6650">
        <v>2</v>
      </c>
      <c r="H6650" s="2">
        <v>43079</v>
      </c>
      <c r="I6650" t="str">
        <f>VLOOKUP(Sales[[#This Row],[TerritoryKey]], Territories[], 2, FALSE)</f>
        <v>Canada</v>
      </c>
      <c r="J6650">
        <f>_xlfn.XLOOKUP(Sales[[#This Row],[ProductKey]], Products!$A:$A, Products!$J:$J)</f>
        <v>0.85650000000000004</v>
      </c>
      <c r="K6650">
        <f>_xlfn.XLOOKUP(Sales[[#This Row],[ProductKey]], Products!$A:$A, Products!$K:$K)</f>
        <v>2.29</v>
      </c>
      <c r="L6650" s="1">
        <f>Sales[[#This Row],[ProductPrice]]*Sales[[#This Row],[OrderQuantity]]</f>
        <v>4.58</v>
      </c>
      <c r="M6650" s="1">
        <f>Sales[[#This Row],[OrderQuantity]]</f>
        <v>2</v>
      </c>
      <c r="N6650" s="1">
        <f>1</f>
        <v>1</v>
      </c>
      <c r="O6650" s="1">
        <f>Sales[[#This Row],[TotalSales]]-Sales[[#This Row],[TotalCost]]</f>
        <v>2.867</v>
      </c>
      <c r="P6650" s="1">
        <f>Sales[[#This Row],[ProductCost]]*Sales[[#This Row],[OrderQuantity]]</f>
        <v>1.7130000000000001</v>
      </c>
      <c r="Q6650" s="1" t="str">
        <f>VLOOKUP(Sales[[#This Row],[ProductKey]], Products!$A$2:$D$1000, 4, FALSE)</f>
        <v>Patch Kit/8 Patches</v>
      </c>
    </row>
    <row r="6651" spans="1:17" x14ac:dyDescent="0.25">
      <c r="A6651" s="2">
        <v>37845</v>
      </c>
      <c r="B6651" s="1" t="s">
        <v>630</v>
      </c>
      <c r="C6651">
        <v>480</v>
      </c>
      <c r="D6651">
        <v>13045</v>
      </c>
      <c r="E6651">
        <v>9</v>
      </c>
      <c r="F6651">
        <v>2</v>
      </c>
      <c r="G6651">
        <v>2</v>
      </c>
      <c r="H6651" s="2">
        <v>42959</v>
      </c>
      <c r="I6651" t="str">
        <f>VLOOKUP(Sales[[#This Row],[TerritoryKey]], Territories[], 2, FALSE)</f>
        <v>Australia</v>
      </c>
      <c r="J6651">
        <f>_xlfn.XLOOKUP(Sales[[#This Row],[ProductKey]], Products!$A:$A, Products!$J:$J)</f>
        <v>0.85650000000000004</v>
      </c>
      <c r="K6651">
        <f>_xlfn.XLOOKUP(Sales[[#This Row],[ProductKey]], Products!$A:$A, Products!$K:$K)</f>
        <v>2.29</v>
      </c>
      <c r="L6651" s="1">
        <f>Sales[[#This Row],[ProductPrice]]*Sales[[#This Row],[OrderQuantity]]</f>
        <v>4.58</v>
      </c>
      <c r="M6651" s="1">
        <f>Sales[[#This Row],[OrderQuantity]]</f>
        <v>2</v>
      </c>
      <c r="N6651" s="1">
        <f>1</f>
        <v>1</v>
      </c>
      <c r="O6651" s="1">
        <f>Sales[[#This Row],[TotalSales]]-Sales[[#This Row],[TotalCost]]</f>
        <v>2.867</v>
      </c>
      <c r="P6651" s="1">
        <f>Sales[[#This Row],[ProductCost]]*Sales[[#This Row],[OrderQuantity]]</f>
        <v>1.7130000000000001</v>
      </c>
      <c r="Q6651" s="1" t="str">
        <f>VLOOKUP(Sales[[#This Row],[ProductKey]], Products!$A$2:$D$1000, 4, FALSE)</f>
        <v>Patch Kit/8 Patches</v>
      </c>
    </row>
    <row r="6652" spans="1:17" x14ac:dyDescent="0.25">
      <c r="A6652" s="2">
        <v>38018</v>
      </c>
      <c r="B6652" s="1" t="s">
        <v>632</v>
      </c>
      <c r="C6652">
        <v>480</v>
      </c>
      <c r="D6652">
        <v>13379</v>
      </c>
      <c r="E6652">
        <v>1</v>
      </c>
      <c r="F6652">
        <v>2</v>
      </c>
      <c r="G6652">
        <v>2</v>
      </c>
      <c r="H6652" s="2">
        <v>43132</v>
      </c>
      <c r="I6652" t="str">
        <f>VLOOKUP(Sales[[#This Row],[TerritoryKey]], Territories[], 2, FALSE)</f>
        <v>Northwest</v>
      </c>
      <c r="J6652">
        <f>_xlfn.XLOOKUP(Sales[[#This Row],[ProductKey]], Products!$A:$A, Products!$J:$J)</f>
        <v>0.85650000000000004</v>
      </c>
      <c r="K6652">
        <f>_xlfn.XLOOKUP(Sales[[#This Row],[ProductKey]], Products!$A:$A, Products!$K:$K)</f>
        <v>2.29</v>
      </c>
      <c r="L6652" s="1">
        <f>Sales[[#This Row],[ProductPrice]]*Sales[[#This Row],[OrderQuantity]]</f>
        <v>4.58</v>
      </c>
      <c r="M6652" s="1">
        <f>Sales[[#This Row],[OrderQuantity]]</f>
        <v>2</v>
      </c>
      <c r="N6652" s="1">
        <f>1</f>
        <v>1</v>
      </c>
      <c r="O6652" s="1">
        <f>Sales[[#This Row],[TotalSales]]-Sales[[#This Row],[TotalCost]]</f>
        <v>2.867</v>
      </c>
      <c r="P6652" s="1">
        <f>Sales[[#This Row],[ProductCost]]*Sales[[#This Row],[OrderQuantity]]</f>
        <v>1.7130000000000001</v>
      </c>
      <c r="Q6652" s="1" t="str">
        <f>VLOOKUP(Sales[[#This Row],[ProductKey]], Products!$A$2:$D$1000, 4, FALSE)</f>
        <v>Patch Kit/8 Patches</v>
      </c>
    </row>
    <row r="6653" spans="1:17" x14ac:dyDescent="0.25">
      <c r="A6653" s="2">
        <v>38047</v>
      </c>
      <c r="B6653" s="1" t="s">
        <v>643</v>
      </c>
      <c r="C6653">
        <v>480</v>
      </c>
      <c r="D6653">
        <v>22746</v>
      </c>
      <c r="E6653">
        <v>4</v>
      </c>
      <c r="F6653">
        <v>2</v>
      </c>
      <c r="G6653">
        <v>2</v>
      </c>
      <c r="H6653" s="2">
        <v>43160</v>
      </c>
      <c r="I6653" t="str">
        <f>VLOOKUP(Sales[[#This Row],[TerritoryKey]], Territories[], 2, FALSE)</f>
        <v>Southwest</v>
      </c>
      <c r="J6653">
        <f>_xlfn.XLOOKUP(Sales[[#This Row],[ProductKey]], Products!$A:$A, Products!$J:$J)</f>
        <v>0.85650000000000004</v>
      </c>
      <c r="K6653">
        <f>_xlfn.XLOOKUP(Sales[[#This Row],[ProductKey]], Products!$A:$A, Products!$K:$K)</f>
        <v>2.29</v>
      </c>
      <c r="L6653" s="1">
        <f>Sales[[#This Row],[ProductPrice]]*Sales[[#This Row],[OrderQuantity]]</f>
        <v>4.58</v>
      </c>
      <c r="M6653" s="1">
        <f>Sales[[#This Row],[OrderQuantity]]</f>
        <v>2</v>
      </c>
      <c r="N6653" s="1">
        <f>1</f>
        <v>1</v>
      </c>
      <c r="O6653" s="1">
        <f>Sales[[#This Row],[TotalSales]]-Sales[[#This Row],[TotalCost]]</f>
        <v>2.867</v>
      </c>
      <c r="P6653" s="1">
        <f>Sales[[#This Row],[ProductCost]]*Sales[[#This Row],[OrderQuantity]]</f>
        <v>1.7130000000000001</v>
      </c>
      <c r="Q6653" s="1" t="str">
        <f>VLOOKUP(Sales[[#This Row],[ProductKey]], Products!$A$2:$D$1000, 4, FALSE)</f>
        <v>Patch Kit/8 Patches</v>
      </c>
    </row>
    <row r="6654" spans="1:17" x14ac:dyDescent="0.25">
      <c r="A6654" s="2">
        <v>37845</v>
      </c>
      <c r="B6654" s="1" t="s">
        <v>644</v>
      </c>
      <c r="C6654">
        <v>480</v>
      </c>
      <c r="D6654">
        <v>12992</v>
      </c>
      <c r="E6654">
        <v>9</v>
      </c>
      <c r="F6654">
        <v>2</v>
      </c>
      <c r="G6654">
        <v>2</v>
      </c>
      <c r="H6654" s="2">
        <v>42959</v>
      </c>
      <c r="I6654" t="str">
        <f>VLOOKUP(Sales[[#This Row],[TerritoryKey]], Territories[], 2, FALSE)</f>
        <v>Australia</v>
      </c>
      <c r="J6654">
        <f>_xlfn.XLOOKUP(Sales[[#This Row],[ProductKey]], Products!$A:$A, Products!$J:$J)</f>
        <v>0.85650000000000004</v>
      </c>
      <c r="K6654">
        <f>_xlfn.XLOOKUP(Sales[[#This Row],[ProductKey]], Products!$A:$A, Products!$K:$K)</f>
        <v>2.29</v>
      </c>
      <c r="L6654" s="1">
        <f>Sales[[#This Row],[ProductPrice]]*Sales[[#This Row],[OrderQuantity]]</f>
        <v>4.58</v>
      </c>
      <c r="M6654" s="1">
        <f>Sales[[#This Row],[OrderQuantity]]</f>
        <v>2</v>
      </c>
      <c r="N6654" s="1">
        <f>1</f>
        <v>1</v>
      </c>
      <c r="O6654" s="1">
        <f>Sales[[#This Row],[TotalSales]]-Sales[[#This Row],[TotalCost]]</f>
        <v>2.867</v>
      </c>
      <c r="P6654" s="1">
        <f>Sales[[#This Row],[ProductCost]]*Sales[[#This Row],[OrderQuantity]]</f>
        <v>1.7130000000000001</v>
      </c>
      <c r="Q6654" s="1" t="str">
        <f>VLOOKUP(Sales[[#This Row],[ProductKey]], Products!$A$2:$D$1000, 4, FALSE)</f>
        <v>Patch Kit/8 Patches</v>
      </c>
    </row>
    <row r="6655" spans="1:17" x14ac:dyDescent="0.25">
      <c r="A6655" s="2">
        <v>37876</v>
      </c>
      <c r="B6655" s="1" t="s">
        <v>675</v>
      </c>
      <c r="C6655">
        <v>480</v>
      </c>
      <c r="D6655">
        <v>26969</v>
      </c>
      <c r="E6655">
        <v>8</v>
      </c>
      <c r="F6655">
        <v>2</v>
      </c>
      <c r="G6655">
        <v>2</v>
      </c>
      <c r="H6655" s="2">
        <v>42990</v>
      </c>
      <c r="I6655" t="str">
        <f>VLOOKUP(Sales[[#This Row],[TerritoryKey]], Territories[], 2, FALSE)</f>
        <v>Germany</v>
      </c>
      <c r="J6655">
        <f>_xlfn.XLOOKUP(Sales[[#This Row],[ProductKey]], Products!$A:$A, Products!$J:$J)</f>
        <v>0.85650000000000004</v>
      </c>
      <c r="K6655">
        <f>_xlfn.XLOOKUP(Sales[[#This Row],[ProductKey]], Products!$A:$A, Products!$K:$K)</f>
        <v>2.29</v>
      </c>
      <c r="L6655" s="1">
        <f>Sales[[#This Row],[ProductPrice]]*Sales[[#This Row],[OrderQuantity]]</f>
        <v>4.58</v>
      </c>
      <c r="M6655" s="1">
        <f>Sales[[#This Row],[OrderQuantity]]</f>
        <v>2</v>
      </c>
      <c r="N6655" s="1">
        <f>1</f>
        <v>1</v>
      </c>
      <c r="O6655" s="1">
        <f>Sales[[#This Row],[TotalSales]]-Sales[[#This Row],[TotalCost]]</f>
        <v>2.867</v>
      </c>
      <c r="P6655" s="1">
        <f>Sales[[#This Row],[ProductCost]]*Sales[[#This Row],[OrderQuantity]]</f>
        <v>1.7130000000000001</v>
      </c>
      <c r="Q6655" s="1" t="str">
        <f>VLOOKUP(Sales[[#This Row],[ProductKey]], Products!$A$2:$D$1000, 4, FALSE)</f>
        <v>Patch Kit/8 Patches</v>
      </c>
    </row>
    <row r="6656" spans="1:17" x14ac:dyDescent="0.25">
      <c r="A6656" s="2">
        <v>37937</v>
      </c>
      <c r="B6656" s="1" t="s">
        <v>717</v>
      </c>
      <c r="C6656">
        <v>480</v>
      </c>
      <c r="D6656">
        <v>19619</v>
      </c>
      <c r="E6656">
        <v>9</v>
      </c>
      <c r="F6656">
        <v>2</v>
      </c>
      <c r="G6656">
        <v>2</v>
      </c>
      <c r="H6656" s="2">
        <v>43051</v>
      </c>
      <c r="I6656" t="str">
        <f>VLOOKUP(Sales[[#This Row],[TerritoryKey]], Territories[], 2, FALSE)</f>
        <v>Australia</v>
      </c>
      <c r="J6656">
        <f>_xlfn.XLOOKUP(Sales[[#This Row],[ProductKey]], Products!$A:$A, Products!$J:$J)</f>
        <v>0.85650000000000004</v>
      </c>
      <c r="K6656">
        <f>_xlfn.XLOOKUP(Sales[[#This Row],[ProductKey]], Products!$A:$A, Products!$K:$K)</f>
        <v>2.29</v>
      </c>
      <c r="L6656" s="1">
        <f>Sales[[#This Row],[ProductPrice]]*Sales[[#This Row],[OrderQuantity]]</f>
        <v>4.58</v>
      </c>
      <c r="M6656" s="1">
        <f>Sales[[#This Row],[OrderQuantity]]</f>
        <v>2</v>
      </c>
      <c r="N6656" s="1">
        <f>1</f>
        <v>1</v>
      </c>
      <c r="O6656" s="1">
        <f>Sales[[#This Row],[TotalSales]]-Sales[[#This Row],[TotalCost]]</f>
        <v>2.867</v>
      </c>
      <c r="P6656" s="1">
        <f>Sales[[#This Row],[ProductCost]]*Sales[[#This Row],[OrderQuantity]]</f>
        <v>1.7130000000000001</v>
      </c>
      <c r="Q6656" s="1" t="str">
        <f>VLOOKUP(Sales[[#This Row],[ProductKey]], Products!$A$2:$D$1000, 4, FALSE)</f>
        <v>Patch Kit/8 Patches</v>
      </c>
    </row>
    <row r="6657" spans="1:17" x14ac:dyDescent="0.25">
      <c r="A6657" s="2">
        <v>37876</v>
      </c>
      <c r="B6657" s="1" t="s">
        <v>754</v>
      </c>
      <c r="C6657">
        <v>480</v>
      </c>
      <c r="D6657">
        <v>11197</v>
      </c>
      <c r="E6657">
        <v>1</v>
      </c>
      <c r="F6657">
        <v>2</v>
      </c>
      <c r="G6657">
        <v>2</v>
      </c>
      <c r="H6657" s="2">
        <v>42990</v>
      </c>
      <c r="I6657" t="str">
        <f>VLOOKUP(Sales[[#This Row],[TerritoryKey]], Territories[], 2, FALSE)</f>
        <v>Northwest</v>
      </c>
      <c r="J6657">
        <f>_xlfn.XLOOKUP(Sales[[#This Row],[ProductKey]], Products!$A:$A, Products!$J:$J)</f>
        <v>0.85650000000000004</v>
      </c>
      <c r="K6657">
        <f>_xlfn.XLOOKUP(Sales[[#This Row],[ProductKey]], Products!$A:$A, Products!$K:$K)</f>
        <v>2.29</v>
      </c>
      <c r="L6657" s="1">
        <f>Sales[[#This Row],[ProductPrice]]*Sales[[#This Row],[OrderQuantity]]</f>
        <v>4.58</v>
      </c>
      <c r="M6657" s="1">
        <f>Sales[[#This Row],[OrderQuantity]]</f>
        <v>2</v>
      </c>
      <c r="N6657" s="1">
        <f>1</f>
        <v>1</v>
      </c>
      <c r="O6657" s="1">
        <f>Sales[[#This Row],[TotalSales]]-Sales[[#This Row],[TotalCost]]</f>
        <v>2.867</v>
      </c>
      <c r="P6657" s="1">
        <f>Sales[[#This Row],[ProductCost]]*Sales[[#This Row],[OrderQuantity]]</f>
        <v>1.7130000000000001</v>
      </c>
      <c r="Q6657" s="1" t="str">
        <f>VLOOKUP(Sales[[#This Row],[ProductKey]], Products!$A$2:$D$1000, 4, FALSE)</f>
        <v>Patch Kit/8 Patches</v>
      </c>
    </row>
    <row r="6658" spans="1:17" x14ac:dyDescent="0.25">
      <c r="A6658" s="2">
        <v>37965</v>
      </c>
      <c r="B6658" s="1" t="s">
        <v>773</v>
      </c>
      <c r="C6658">
        <v>480</v>
      </c>
      <c r="D6658">
        <v>13981</v>
      </c>
      <c r="E6658">
        <v>9</v>
      </c>
      <c r="F6658">
        <v>2</v>
      </c>
      <c r="G6658">
        <v>2</v>
      </c>
      <c r="H6658" s="2">
        <v>43079</v>
      </c>
      <c r="I6658" t="str">
        <f>VLOOKUP(Sales[[#This Row],[TerritoryKey]], Territories[], 2, FALSE)</f>
        <v>Australia</v>
      </c>
      <c r="J6658">
        <f>_xlfn.XLOOKUP(Sales[[#This Row],[ProductKey]], Products!$A:$A, Products!$J:$J)</f>
        <v>0.85650000000000004</v>
      </c>
      <c r="K6658">
        <f>_xlfn.XLOOKUP(Sales[[#This Row],[ProductKey]], Products!$A:$A, Products!$K:$K)</f>
        <v>2.29</v>
      </c>
      <c r="L6658" s="1">
        <f>Sales[[#This Row],[ProductPrice]]*Sales[[#This Row],[OrderQuantity]]</f>
        <v>4.58</v>
      </c>
      <c r="M6658" s="1">
        <f>Sales[[#This Row],[OrderQuantity]]</f>
        <v>2</v>
      </c>
      <c r="N6658" s="1">
        <f>1</f>
        <v>1</v>
      </c>
      <c r="O6658" s="1">
        <f>Sales[[#This Row],[TotalSales]]-Sales[[#This Row],[TotalCost]]</f>
        <v>2.867</v>
      </c>
      <c r="P6658" s="1">
        <f>Sales[[#This Row],[ProductCost]]*Sales[[#This Row],[OrderQuantity]]</f>
        <v>1.7130000000000001</v>
      </c>
      <c r="Q6658" s="1" t="str">
        <f>VLOOKUP(Sales[[#This Row],[ProductKey]], Products!$A$2:$D$1000, 4, FALSE)</f>
        <v>Patch Kit/8 Patches</v>
      </c>
    </row>
    <row r="6659" spans="1:17" x14ac:dyDescent="0.25">
      <c r="A6659" s="2">
        <v>37782</v>
      </c>
      <c r="B6659" s="1" t="s">
        <v>832</v>
      </c>
      <c r="C6659">
        <v>480</v>
      </c>
      <c r="D6659">
        <v>26271</v>
      </c>
      <c r="E6659">
        <v>4</v>
      </c>
      <c r="F6659">
        <v>2</v>
      </c>
      <c r="G6659">
        <v>2</v>
      </c>
      <c r="H6659" s="2">
        <v>42896</v>
      </c>
      <c r="I6659" t="str">
        <f>VLOOKUP(Sales[[#This Row],[TerritoryKey]], Territories[], 2, FALSE)</f>
        <v>Southwest</v>
      </c>
      <c r="J6659">
        <f>_xlfn.XLOOKUP(Sales[[#This Row],[ProductKey]], Products!$A:$A, Products!$J:$J)</f>
        <v>0.85650000000000004</v>
      </c>
      <c r="K6659">
        <f>_xlfn.XLOOKUP(Sales[[#This Row],[ProductKey]], Products!$A:$A, Products!$K:$K)</f>
        <v>2.29</v>
      </c>
      <c r="L6659" s="1">
        <f>Sales[[#This Row],[ProductPrice]]*Sales[[#This Row],[OrderQuantity]]</f>
        <v>4.58</v>
      </c>
      <c r="M6659" s="1">
        <f>Sales[[#This Row],[OrderQuantity]]</f>
        <v>2</v>
      </c>
      <c r="N6659" s="1">
        <f>1</f>
        <v>1</v>
      </c>
      <c r="O6659" s="1">
        <f>Sales[[#This Row],[TotalSales]]-Sales[[#This Row],[TotalCost]]</f>
        <v>2.867</v>
      </c>
      <c r="P6659" s="1">
        <f>Sales[[#This Row],[ProductCost]]*Sales[[#This Row],[OrderQuantity]]</f>
        <v>1.7130000000000001</v>
      </c>
      <c r="Q6659" s="1" t="str">
        <f>VLOOKUP(Sales[[#This Row],[ProductKey]], Products!$A$2:$D$1000, 4, FALSE)</f>
        <v>Patch Kit/8 Patches</v>
      </c>
    </row>
    <row r="6660" spans="1:17" x14ac:dyDescent="0.25">
      <c r="A6660" s="2">
        <v>37664</v>
      </c>
      <c r="B6660" s="1" t="s">
        <v>853</v>
      </c>
      <c r="C6660">
        <v>480</v>
      </c>
      <c r="D6660">
        <v>15858</v>
      </c>
      <c r="E6660">
        <v>4</v>
      </c>
      <c r="F6660">
        <v>2</v>
      </c>
      <c r="G6660">
        <v>2</v>
      </c>
      <c r="H6660" s="2">
        <v>42778</v>
      </c>
      <c r="I6660" t="str">
        <f>VLOOKUP(Sales[[#This Row],[TerritoryKey]], Territories[], 2, FALSE)</f>
        <v>Southwest</v>
      </c>
      <c r="J6660">
        <f>_xlfn.XLOOKUP(Sales[[#This Row],[ProductKey]], Products!$A:$A, Products!$J:$J)</f>
        <v>0.85650000000000004</v>
      </c>
      <c r="K6660">
        <f>_xlfn.XLOOKUP(Sales[[#This Row],[ProductKey]], Products!$A:$A, Products!$K:$K)</f>
        <v>2.29</v>
      </c>
      <c r="L6660" s="1">
        <f>Sales[[#This Row],[ProductPrice]]*Sales[[#This Row],[OrderQuantity]]</f>
        <v>4.58</v>
      </c>
      <c r="M6660" s="1">
        <f>Sales[[#This Row],[OrderQuantity]]</f>
        <v>2</v>
      </c>
      <c r="N6660" s="1">
        <f>1</f>
        <v>1</v>
      </c>
      <c r="O6660" s="1">
        <f>Sales[[#This Row],[TotalSales]]-Sales[[#This Row],[TotalCost]]</f>
        <v>2.867</v>
      </c>
      <c r="P6660" s="1">
        <f>Sales[[#This Row],[ProductCost]]*Sales[[#This Row],[OrderQuantity]]</f>
        <v>1.7130000000000001</v>
      </c>
      <c r="Q6660" s="1" t="str">
        <f>VLOOKUP(Sales[[#This Row],[ProductKey]], Products!$A$2:$D$1000, 4, FALSE)</f>
        <v>Patch Kit/8 Patches</v>
      </c>
    </row>
    <row r="6661" spans="1:17" x14ac:dyDescent="0.25">
      <c r="A6661" s="2">
        <v>37843</v>
      </c>
      <c r="B6661" s="1" t="s">
        <v>862</v>
      </c>
      <c r="C6661">
        <v>480</v>
      </c>
      <c r="D6661">
        <v>12441</v>
      </c>
      <c r="E6661">
        <v>4</v>
      </c>
      <c r="F6661">
        <v>2</v>
      </c>
      <c r="G6661">
        <v>2</v>
      </c>
      <c r="H6661" s="2">
        <v>42957</v>
      </c>
      <c r="I6661" t="str">
        <f>VLOOKUP(Sales[[#This Row],[TerritoryKey]], Territories[], 2, FALSE)</f>
        <v>Southwest</v>
      </c>
      <c r="J6661">
        <f>_xlfn.XLOOKUP(Sales[[#This Row],[ProductKey]], Products!$A:$A, Products!$J:$J)</f>
        <v>0.85650000000000004</v>
      </c>
      <c r="K6661">
        <f>_xlfn.XLOOKUP(Sales[[#This Row],[ProductKey]], Products!$A:$A, Products!$K:$K)</f>
        <v>2.29</v>
      </c>
      <c r="L6661" s="1">
        <f>Sales[[#This Row],[ProductPrice]]*Sales[[#This Row],[OrderQuantity]]</f>
        <v>4.58</v>
      </c>
      <c r="M6661" s="1">
        <f>Sales[[#This Row],[OrderQuantity]]</f>
        <v>2</v>
      </c>
      <c r="N6661" s="1">
        <f>1</f>
        <v>1</v>
      </c>
      <c r="O6661" s="1">
        <f>Sales[[#This Row],[TotalSales]]-Sales[[#This Row],[TotalCost]]</f>
        <v>2.867</v>
      </c>
      <c r="P6661" s="1">
        <f>Sales[[#This Row],[ProductCost]]*Sales[[#This Row],[OrderQuantity]]</f>
        <v>1.7130000000000001</v>
      </c>
      <c r="Q6661" s="1" t="str">
        <f>VLOOKUP(Sales[[#This Row],[ProductKey]], Products!$A$2:$D$1000, 4, FALSE)</f>
        <v>Patch Kit/8 Patches</v>
      </c>
    </row>
    <row r="6662" spans="1:17" x14ac:dyDescent="0.25">
      <c r="A6662" s="2">
        <v>37783</v>
      </c>
      <c r="B6662" s="1" t="s">
        <v>896</v>
      </c>
      <c r="C6662">
        <v>480</v>
      </c>
      <c r="D6662">
        <v>11019</v>
      </c>
      <c r="E6662">
        <v>6</v>
      </c>
      <c r="F6662">
        <v>2</v>
      </c>
      <c r="G6662">
        <v>2</v>
      </c>
      <c r="H6662" s="2">
        <v>42897</v>
      </c>
      <c r="I6662" t="str">
        <f>VLOOKUP(Sales[[#This Row],[TerritoryKey]], Territories[], 2, FALSE)</f>
        <v>Canada</v>
      </c>
      <c r="J6662">
        <f>_xlfn.XLOOKUP(Sales[[#This Row],[ProductKey]], Products!$A:$A, Products!$J:$J)</f>
        <v>0.85650000000000004</v>
      </c>
      <c r="K6662">
        <f>_xlfn.XLOOKUP(Sales[[#This Row],[ProductKey]], Products!$A:$A, Products!$K:$K)</f>
        <v>2.29</v>
      </c>
      <c r="L6662" s="1">
        <f>Sales[[#This Row],[ProductPrice]]*Sales[[#This Row],[OrderQuantity]]</f>
        <v>4.58</v>
      </c>
      <c r="M6662" s="1">
        <f>Sales[[#This Row],[OrderQuantity]]</f>
        <v>2</v>
      </c>
      <c r="N6662" s="1">
        <f>1</f>
        <v>1</v>
      </c>
      <c r="O6662" s="1">
        <f>Sales[[#This Row],[TotalSales]]-Sales[[#This Row],[TotalCost]]</f>
        <v>2.867</v>
      </c>
      <c r="P6662" s="1">
        <f>Sales[[#This Row],[ProductCost]]*Sales[[#This Row],[OrderQuantity]]</f>
        <v>1.7130000000000001</v>
      </c>
      <c r="Q6662" s="1" t="str">
        <f>VLOOKUP(Sales[[#This Row],[ProductKey]], Products!$A$2:$D$1000, 4, FALSE)</f>
        <v>Patch Kit/8 Patches</v>
      </c>
    </row>
    <row r="6663" spans="1:17" x14ac:dyDescent="0.25">
      <c r="A6663" s="2">
        <v>37782</v>
      </c>
      <c r="B6663" s="1" t="s">
        <v>944</v>
      </c>
      <c r="C6663">
        <v>480</v>
      </c>
      <c r="D6663">
        <v>27035</v>
      </c>
      <c r="E6663">
        <v>4</v>
      </c>
      <c r="F6663">
        <v>2</v>
      </c>
      <c r="G6663">
        <v>2</v>
      </c>
      <c r="H6663" s="2">
        <v>42896</v>
      </c>
      <c r="I6663" t="str">
        <f>VLOOKUP(Sales[[#This Row],[TerritoryKey]], Territories[], 2, FALSE)</f>
        <v>Southwest</v>
      </c>
      <c r="J6663">
        <f>_xlfn.XLOOKUP(Sales[[#This Row],[ProductKey]], Products!$A:$A, Products!$J:$J)</f>
        <v>0.85650000000000004</v>
      </c>
      <c r="K6663">
        <f>_xlfn.XLOOKUP(Sales[[#This Row],[ProductKey]], Products!$A:$A, Products!$K:$K)</f>
        <v>2.29</v>
      </c>
      <c r="L6663" s="1">
        <f>Sales[[#This Row],[ProductPrice]]*Sales[[#This Row],[OrderQuantity]]</f>
        <v>4.58</v>
      </c>
      <c r="M6663" s="1">
        <f>Sales[[#This Row],[OrderQuantity]]</f>
        <v>2</v>
      </c>
      <c r="N6663" s="1">
        <f>1</f>
        <v>1</v>
      </c>
      <c r="O6663" s="1">
        <f>Sales[[#This Row],[TotalSales]]-Sales[[#This Row],[TotalCost]]</f>
        <v>2.867</v>
      </c>
      <c r="P6663" s="1">
        <f>Sales[[#This Row],[ProductCost]]*Sales[[#This Row],[OrderQuantity]]</f>
        <v>1.7130000000000001</v>
      </c>
      <c r="Q6663" s="1" t="str">
        <f>VLOOKUP(Sales[[#This Row],[ProductKey]], Products!$A$2:$D$1000, 4, FALSE)</f>
        <v>Patch Kit/8 Patches</v>
      </c>
    </row>
    <row r="6664" spans="1:17" x14ac:dyDescent="0.25">
      <c r="A6664" s="2">
        <v>37843</v>
      </c>
      <c r="B6664" s="1" t="s">
        <v>981</v>
      </c>
      <c r="C6664">
        <v>480</v>
      </c>
      <c r="D6664">
        <v>11174</v>
      </c>
      <c r="E6664">
        <v>4</v>
      </c>
      <c r="F6664">
        <v>2</v>
      </c>
      <c r="G6664">
        <v>2</v>
      </c>
      <c r="H6664" s="2">
        <v>42957</v>
      </c>
      <c r="I6664" t="str">
        <f>VLOOKUP(Sales[[#This Row],[TerritoryKey]], Territories[], 2, FALSE)</f>
        <v>Southwest</v>
      </c>
      <c r="J6664">
        <f>_xlfn.XLOOKUP(Sales[[#This Row],[ProductKey]], Products!$A:$A, Products!$J:$J)</f>
        <v>0.85650000000000004</v>
      </c>
      <c r="K6664">
        <f>_xlfn.XLOOKUP(Sales[[#This Row],[ProductKey]], Products!$A:$A, Products!$K:$K)</f>
        <v>2.29</v>
      </c>
      <c r="L6664" s="1">
        <f>Sales[[#This Row],[ProductPrice]]*Sales[[#This Row],[OrderQuantity]]</f>
        <v>4.58</v>
      </c>
      <c r="M6664" s="1">
        <f>Sales[[#This Row],[OrderQuantity]]</f>
        <v>2</v>
      </c>
      <c r="N6664" s="1">
        <f>1</f>
        <v>1</v>
      </c>
      <c r="O6664" s="1">
        <f>Sales[[#This Row],[TotalSales]]-Sales[[#This Row],[TotalCost]]</f>
        <v>2.867</v>
      </c>
      <c r="P6664" s="1">
        <f>Sales[[#This Row],[ProductCost]]*Sales[[#This Row],[OrderQuantity]]</f>
        <v>1.7130000000000001</v>
      </c>
      <c r="Q6664" s="1" t="str">
        <f>VLOOKUP(Sales[[#This Row],[ProductKey]], Products!$A$2:$D$1000, 4, FALSE)</f>
        <v>Patch Kit/8 Patches</v>
      </c>
    </row>
    <row r="6665" spans="1:17" x14ac:dyDescent="0.25">
      <c r="A6665" s="2">
        <v>37753</v>
      </c>
      <c r="B6665" s="1" t="s">
        <v>990</v>
      </c>
      <c r="C6665">
        <v>480</v>
      </c>
      <c r="D6665">
        <v>24563</v>
      </c>
      <c r="E6665">
        <v>8</v>
      </c>
      <c r="F6665">
        <v>2</v>
      </c>
      <c r="G6665">
        <v>2</v>
      </c>
      <c r="H6665" s="2">
        <v>42867</v>
      </c>
      <c r="I6665" t="str">
        <f>VLOOKUP(Sales[[#This Row],[TerritoryKey]], Territories[], 2, FALSE)</f>
        <v>Germany</v>
      </c>
      <c r="J6665">
        <f>_xlfn.XLOOKUP(Sales[[#This Row],[ProductKey]], Products!$A:$A, Products!$J:$J)</f>
        <v>0.85650000000000004</v>
      </c>
      <c r="K6665">
        <f>_xlfn.XLOOKUP(Sales[[#This Row],[ProductKey]], Products!$A:$A, Products!$K:$K)</f>
        <v>2.29</v>
      </c>
      <c r="L6665" s="1">
        <f>Sales[[#This Row],[ProductPrice]]*Sales[[#This Row],[OrderQuantity]]</f>
        <v>4.58</v>
      </c>
      <c r="M6665" s="1">
        <f>Sales[[#This Row],[OrderQuantity]]</f>
        <v>2</v>
      </c>
      <c r="N6665" s="1">
        <f>1</f>
        <v>1</v>
      </c>
      <c r="O6665" s="1">
        <f>Sales[[#This Row],[TotalSales]]-Sales[[#This Row],[TotalCost]]</f>
        <v>2.867</v>
      </c>
      <c r="P6665" s="1">
        <f>Sales[[#This Row],[ProductCost]]*Sales[[#This Row],[OrderQuantity]]</f>
        <v>1.7130000000000001</v>
      </c>
      <c r="Q6665" s="1" t="str">
        <f>VLOOKUP(Sales[[#This Row],[ProductKey]], Products!$A$2:$D$1000, 4, FALSE)</f>
        <v>Patch Kit/8 Patches</v>
      </c>
    </row>
    <row r="6666" spans="1:17" x14ac:dyDescent="0.25">
      <c r="A6666" s="2">
        <v>37966</v>
      </c>
      <c r="B6666" s="1" t="s">
        <v>1019</v>
      </c>
      <c r="C6666">
        <v>480</v>
      </c>
      <c r="D6666">
        <v>11024</v>
      </c>
      <c r="E6666">
        <v>4</v>
      </c>
      <c r="F6666">
        <v>2</v>
      </c>
      <c r="G6666">
        <v>2</v>
      </c>
      <c r="H6666" s="2">
        <v>43080</v>
      </c>
      <c r="I6666" t="str">
        <f>VLOOKUP(Sales[[#This Row],[TerritoryKey]], Territories[], 2, FALSE)</f>
        <v>Southwest</v>
      </c>
      <c r="J6666">
        <f>_xlfn.XLOOKUP(Sales[[#This Row],[ProductKey]], Products!$A:$A, Products!$J:$J)</f>
        <v>0.85650000000000004</v>
      </c>
      <c r="K6666">
        <f>_xlfn.XLOOKUP(Sales[[#This Row],[ProductKey]], Products!$A:$A, Products!$K:$K)</f>
        <v>2.29</v>
      </c>
      <c r="L6666" s="1">
        <f>Sales[[#This Row],[ProductPrice]]*Sales[[#This Row],[OrderQuantity]]</f>
        <v>4.58</v>
      </c>
      <c r="M6666" s="1">
        <f>Sales[[#This Row],[OrderQuantity]]</f>
        <v>2</v>
      </c>
      <c r="N6666" s="1">
        <f>1</f>
        <v>1</v>
      </c>
      <c r="O6666" s="1">
        <f>Sales[[#This Row],[TotalSales]]-Sales[[#This Row],[TotalCost]]</f>
        <v>2.867</v>
      </c>
      <c r="P6666" s="1">
        <f>Sales[[#This Row],[ProductCost]]*Sales[[#This Row],[OrderQuantity]]</f>
        <v>1.7130000000000001</v>
      </c>
      <c r="Q6666" s="1" t="str">
        <f>VLOOKUP(Sales[[#This Row],[ProductKey]], Products!$A$2:$D$1000, 4, FALSE)</f>
        <v>Patch Kit/8 Patches</v>
      </c>
    </row>
    <row r="6667" spans="1:17" x14ac:dyDescent="0.25">
      <c r="A6667" s="2">
        <v>37967</v>
      </c>
      <c r="B6667" s="1" t="s">
        <v>1051</v>
      </c>
      <c r="C6667">
        <v>480</v>
      </c>
      <c r="D6667">
        <v>17236</v>
      </c>
      <c r="E6667">
        <v>9</v>
      </c>
      <c r="F6667">
        <v>2</v>
      </c>
      <c r="G6667">
        <v>2</v>
      </c>
      <c r="H6667" s="2">
        <v>43081</v>
      </c>
      <c r="I6667" t="str">
        <f>VLOOKUP(Sales[[#This Row],[TerritoryKey]], Territories[], 2, FALSE)</f>
        <v>Australia</v>
      </c>
      <c r="J6667">
        <f>_xlfn.XLOOKUP(Sales[[#This Row],[ProductKey]], Products!$A:$A, Products!$J:$J)</f>
        <v>0.85650000000000004</v>
      </c>
      <c r="K6667">
        <f>_xlfn.XLOOKUP(Sales[[#This Row],[ProductKey]], Products!$A:$A, Products!$K:$K)</f>
        <v>2.29</v>
      </c>
      <c r="L6667" s="1">
        <f>Sales[[#This Row],[ProductPrice]]*Sales[[#This Row],[OrderQuantity]]</f>
        <v>4.58</v>
      </c>
      <c r="M6667" s="1">
        <f>Sales[[#This Row],[OrderQuantity]]</f>
        <v>2</v>
      </c>
      <c r="N6667" s="1">
        <f>1</f>
        <v>1</v>
      </c>
      <c r="O6667" s="1">
        <f>Sales[[#This Row],[TotalSales]]-Sales[[#This Row],[TotalCost]]</f>
        <v>2.867</v>
      </c>
      <c r="P6667" s="1">
        <f>Sales[[#This Row],[ProductCost]]*Sales[[#This Row],[OrderQuantity]]</f>
        <v>1.7130000000000001</v>
      </c>
      <c r="Q6667" s="1" t="str">
        <f>VLOOKUP(Sales[[#This Row],[ProductKey]], Products!$A$2:$D$1000, 4, FALSE)</f>
        <v>Patch Kit/8 Patches</v>
      </c>
    </row>
    <row r="6668" spans="1:17" x14ac:dyDescent="0.25">
      <c r="A6668" s="2">
        <v>37783</v>
      </c>
      <c r="B6668" s="1" t="s">
        <v>1072</v>
      </c>
      <c r="C6668">
        <v>480</v>
      </c>
      <c r="D6668">
        <v>26454</v>
      </c>
      <c r="E6668">
        <v>1</v>
      </c>
      <c r="F6668">
        <v>2</v>
      </c>
      <c r="G6668">
        <v>2</v>
      </c>
      <c r="H6668" s="2">
        <v>42897</v>
      </c>
      <c r="I6668" t="str">
        <f>VLOOKUP(Sales[[#This Row],[TerritoryKey]], Territories[], 2, FALSE)</f>
        <v>Northwest</v>
      </c>
      <c r="J6668">
        <f>_xlfn.XLOOKUP(Sales[[#This Row],[ProductKey]], Products!$A:$A, Products!$J:$J)</f>
        <v>0.85650000000000004</v>
      </c>
      <c r="K6668">
        <f>_xlfn.XLOOKUP(Sales[[#This Row],[ProductKey]], Products!$A:$A, Products!$K:$K)</f>
        <v>2.29</v>
      </c>
      <c r="L6668" s="1">
        <f>Sales[[#This Row],[ProductPrice]]*Sales[[#This Row],[OrderQuantity]]</f>
        <v>4.58</v>
      </c>
      <c r="M6668" s="1">
        <f>Sales[[#This Row],[OrderQuantity]]</f>
        <v>2</v>
      </c>
      <c r="N6668" s="1">
        <f>1</f>
        <v>1</v>
      </c>
      <c r="O6668" s="1">
        <f>Sales[[#This Row],[TotalSales]]-Sales[[#This Row],[TotalCost]]</f>
        <v>2.867</v>
      </c>
      <c r="P6668" s="1">
        <f>Sales[[#This Row],[ProductCost]]*Sales[[#This Row],[OrderQuantity]]</f>
        <v>1.7130000000000001</v>
      </c>
      <c r="Q6668" s="1" t="str">
        <f>VLOOKUP(Sales[[#This Row],[ProductKey]], Products!$A$2:$D$1000, 4, FALSE)</f>
        <v>Patch Kit/8 Patches</v>
      </c>
    </row>
    <row r="6669" spans="1:17" x14ac:dyDescent="0.25">
      <c r="A6669" s="2">
        <v>38108</v>
      </c>
      <c r="B6669" s="1" t="s">
        <v>1144</v>
      </c>
      <c r="C6669">
        <v>480</v>
      </c>
      <c r="D6669">
        <v>27679</v>
      </c>
      <c r="E6669">
        <v>1</v>
      </c>
      <c r="F6669">
        <v>2</v>
      </c>
      <c r="G6669">
        <v>2</v>
      </c>
      <c r="H6669" s="2">
        <v>43221</v>
      </c>
      <c r="I6669" t="str">
        <f>VLOOKUP(Sales[[#This Row],[TerritoryKey]], Territories[], 2, FALSE)</f>
        <v>Northwest</v>
      </c>
      <c r="J6669">
        <f>_xlfn.XLOOKUP(Sales[[#This Row],[ProductKey]], Products!$A:$A, Products!$J:$J)</f>
        <v>0.85650000000000004</v>
      </c>
      <c r="K6669">
        <f>_xlfn.XLOOKUP(Sales[[#This Row],[ProductKey]], Products!$A:$A, Products!$K:$K)</f>
        <v>2.29</v>
      </c>
      <c r="L6669" s="1">
        <f>Sales[[#This Row],[ProductPrice]]*Sales[[#This Row],[OrderQuantity]]</f>
        <v>4.58</v>
      </c>
      <c r="M6669" s="1">
        <f>Sales[[#This Row],[OrderQuantity]]</f>
        <v>2</v>
      </c>
      <c r="N6669" s="1">
        <f>1</f>
        <v>1</v>
      </c>
      <c r="O6669" s="1">
        <f>Sales[[#This Row],[TotalSales]]-Sales[[#This Row],[TotalCost]]</f>
        <v>2.867</v>
      </c>
      <c r="P6669" s="1">
        <f>Sales[[#This Row],[ProductCost]]*Sales[[#This Row],[OrderQuantity]]</f>
        <v>1.7130000000000001</v>
      </c>
      <c r="Q6669" s="1" t="str">
        <f>VLOOKUP(Sales[[#This Row],[ProductKey]], Products!$A$2:$D$1000, 4, FALSE)</f>
        <v>Patch Kit/8 Patches</v>
      </c>
    </row>
    <row r="6670" spans="1:17" x14ac:dyDescent="0.25">
      <c r="A6670" s="2">
        <v>37813</v>
      </c>
      <c r="B6670" s="1" t="s">
        <v>1203</v>
      </c>
      <c r="C6670">
        <v>480</v>
      </c>
      <c r="D6670">
        <v>25816</v>
      </c>
      <c r="E6670">
        <v>9</v>
      </c>
      <c r="F6670">
        <v>2</v>
      </c>
      <c r="G6670">
        <v>2</v>
      </c>
      <c r="H6670" s="2">
        <v>42927</v>
      </c>
      <c r="I6670" t="str">
        <f>VLOOKUP(Sales[[#This Row],[TerritoryKey]], Territories[], 2, FALSE)</f>
        <v>Australia</v>
      </c>
      <c r="J6670">
        <f>_xlfn.XLOOKUP(Sales[[#This Row],[ProductKey]], Products!$A:$A, Products!$J:$J)</f>
        <v>0.85650000000000004</v>
      </c>
      <c r="K6670">
        <f>_xlfn.XLOOKUP(Sales[[#This Row],[ProductKey]], Products!$A:$A, Products!$K:$K)</f>
        <v>2.29</v>
      </c>
      <c r="L6670" s="1">
        <f>Sales[[#This Row],[ProductPrice]]*Sales[[#This Row],[OrderQuantity]]</f>
        <v>4.58</v>
      </c>
      <c r="M6670" s="1">
        <f>Sales[[#This Row],[OrderQuantity]]</f>
        <v>2</v>
      </c>
      <c r="N6670" s="1">
        <f>1</f>
        <v>1</v>
      </c>
      <c r="O6670" s="1">
        <f>Sales[[#This Row],[TotalSales]]-Sales[[#This Row],[TotalCost]]</f>
        <v>2.867</v>
      </c>
      <c r="P6670" s="1">
        <f>Sales[[#This Row],[ProductCost]]*Sales[[#This Row],[OrderQuantity]]</f>
        <v>1.7130000000000001</v>
      </c>
      <c r="Q6670" s="1" t="str">
        <f>VLOOKUP(Sales[[#This Row],[ProductKey]], Products!$A$2:$D$1000, 4, FALSE)</f>
        <v>Patch Kit/8 Patches</v>
      </c>
    </row>
    <row r="6671" spans="1:17" x14ac:dyDescent="0.25">
      <c r="A6671" s="2">
        <v>37874</v>
      </c>
      <c r="B6671" s="1" t="s">
        <v>1269</v>
      </c>
      <c r="C6671">
        <v>480</v>
      </c>
      <c r="D6671">
        <v>21251</v>
      </c>
      <c r="E6671">
        <v>6</v>
      </c>
      <c r="F6671">
        <v>2</v>
      </c>
      <c r="G6671">
        <v>2</v>
      </c>
      <c r="H6671" s="2">
        <v>42988</v>
      </c>
      <c r="I6671" t="str">
        <f>VLOOKUP(Sales[[#This Row],[TerritoryKey]], Territories[], 2, FALSE)</f>
        <v>Canada</v>
      </c>
      <c r="J6671">
        <f>_xlfn.XLOOKUP(Sales[[#This Row],[ProductKey]], Products!$A:$A, Products!$J:$J)</f>
        <v>0.85650000000000004</v>
      </c>
      <c r="K6671">
        <f>_xlfn.XLOOKUP(Sales[[#This Row],[ProductKey]], Products!$A:$A, Products!$K:$K)</f>
        <v>2.29</v>
      </c>
      <c r="L6671" s="1">
        <f>Sales[[#This Row],[ProductPrice]]*Sales[[#This Row],[OrderQuantity]]</f>
        <v>4.58</v>
      </c>
      <c r="M6671" s="1">
        <f>Sales[[#This Row],[OrderQuantity]]</f>
        <v>2</v>
      </c>
      <c r="N6671" s="1">
        <f>1</f>
        <v>1</v>
      </c>
      <c r="O6671" s="1">
        <f>Sales[[#This Row],[TotalSales]]-Sales[[#This Row],[TotalCost]]</f>
        <v>2.867</v>
      </c>
      <c r="P6671" s="1">
        <f>Sales[[#This Row],[ProductCost]]*Sales[[#This Row],[OrderQuantity]]</f>
        <v>1.7130000000000001</v>
      </c>
      <c r="Q6671" s="1" t="str">
        <f>VLOOKUP(Sales[[#This Row],[ProductKey]], Products!$A$2:$D$1000, 4, FALSE)</f>
        <v>Patch Kit/8 Patches</v>
      </c>
    </row>
    <row r="6672" spans="1:17" x14ac:dyDescent="0.25">
      <c r="A6672" s="2">
        <v>37664</v>
      </c>
      <c r="B6672" s="1" t="s">
        <v>1283</v>
      </c>
      <c r="C6672">
        <v>480</v>
      </c>
      <c r="D6672">
        <v>14685</v>
      </c>
      <c r="E6672">
        <v>9</v>
      </c>
      <c r="F6672">
        <v>2</v>
      </c>
      <c r="G6672">
        <v>2</v>
      </c>
      <c r="H6672" s="2">
        <v>42778</v>
      </c>
      <c r="I6672" t="str">
        <f>VLOOKUP(Sales[[#This Row],[TerritoryKey]], Territories[], 2, FALSE)</f>
        <v>Australia</v>
      </c>
      <c r="J6672">
        <f>_xlfn.XLOOKUP(Sales[[#This Row],[ProductKey]], Products!$A:$A, Products!$J:$J)</f>
        <v>0.85650000000000004</v>
      </c>
      <c r="K6672">
        <f>_xlfn.XLOOKUP(Sales[[#This Row],[ProductKey]], Products!$A:$A, Products!$K:$K)</f>
        <v>2.29</v>
      </c>
      <c r="L6672" s="1">
        <f>Sales[[#This Row],[ProductPrice]]*Sales[[#This Row],[OrderQuantity]]</f>
        <v>4.58</v>
      </c>
      <c r="M6672" s="1">
        <f>Sales[[#This Row],[OrderQuantity]]</f>
        <v>2</v>
      </c>
      <c r="N6672" s="1">
        <f>1</f>
        <v>1</v>
      </c>
      <c r="O6672" s="1">
        <f>Sales[[#This Row],[TotalSales]]-Sales[[#This Row],[TotalCost]]</f>
        <v>2.867</v>
      </c>
      <c r="P6672" s="1">
        <f>Sales[[#This Row],[ProductCost]]*Sales[[#This Row],[OrderQuantity]]</f>
        <v>1.7130000000000001</v>
      </c>
      <c r="Q6672" s="1" t="str">
        <f>VLOOKUP(Sales[[#This Row],[ProductKey]], Products!$A$2:$D$1000, 4, FALSE)</f>
        <v>Patch Kit/8 Patches</v>
      </c>
    </row>
    <row r="6673" spans="1:17" x14ac:dyDescent="0.25">
      <c r="A6673" s="2">
        <v>37875</v>
      </c>
      <c r="B6673" s="1" t="s">
        <v>1297</v>
      </c>
      <c r="C6673">
        <v>480</v>
      </c>
      <c r="D6673">
        <v>12442</v>
      </c>
      <c r="E6673">
        <v>4</v>
      </c>
      <c r="F6673">
        <v>2</v>
      </c>
      <c r="G6673">
        <v>2</v>
      </c>
      <c r="H6673" s="2">
        <v>42989</v>
      </c>
      <c r="I6673" t="str">
        <f>VLOOKUP(Sales[[#This Row],[TerritoryKey]], Territories[], 2, FALSE)</f>
        <v>Southwest</v>
      </c>
      <c r="J6673">
        <f>_xlfn.XLOOKUP(Sales[[#This Row],[ProductKey]], Products!$A:$A, Products!$J:$J)</f>
        <v>0.85650000000000004</v>
      </c>
      <c r="K6673">
        <f>_xlfn.XLOOKUP(Sales[[#This Row],[ProductKey]], Products!$A:$A, Products!$K:$K)</f>
        <v>2.29</v>
      </c>
      <c r="L6673" s="1">
        <f>Sales[[#This Row],[ProductPrice]]*Sales[[#This Row],[OrderQuantity]]</f>
        <v>4.58</v>
      </c>
      <c r="M6673" s="1">
        <f>Sales[[#This Row],[OrderQuantity]]</f>
        <v>2</v>
      </c>
      <c r="N6673" s="1">
        <f>1</f>
        <v>1</v>
      </c>
      <c r="O6673" s="1">
        <f>Sales[[#This Row],[TotalSales]]-Sales[[#This Row],[TotalCost]]</f>
        <v>2.867</v>
      </c>
      <c r="P6673" s="1">
        <f>Sales[[#This Row],[ProductCost]]*Sales[[#This Row],[OrderQuantity]]</f>
        <v>1.7130000000000001</v>
      </c>
      <c r="Q6673" s="1" t="str">
        <f>VLOOKUP(Sales[[#This Row],[ProductKey]], Products!$A$2:$D$1000, 4, FALSE)</f>
        <v>Patch Kit/8 Patches</v>
      </c>
    </row>
    <row r="6674" spans="1:17" x14ac:dyDescent="0.25">
      <c r="A6674" s="2">
        <v>37904</v>
      </c>
      <c r="B6674" s="1" t="s">
        <v>1301</v>
      </c>
      <c r="C6674">
        <v>480</v>
      </c>
      <c r="D6674">
        <v>16014</v>
      </c>
      <c r="E6674">
        <v>4</v>
      </c>
      <c r="F6674">
        <v>2</v>
      </c>
      <c r="G6674">
        <v>2</v>
      </c>
      <c r="H6674" s="2">
        <v>43018</v>
      </c>
      <c r="I6674" t="str">
        <f>VLOOKUP(Sales[[#This Row],[TerritoryKey]], Territories[], 2, FALSE)</f>
        <v>Southwest</v>
      </c>
      <c r="J6674">
        <f>_xlfn.XLOOKUP(Sales[[#This Row],[ProductKey]], Products!$A:$A, Products!$J:$J)</f>
        <v>0.85650000000000004</v>
      </c>
      <c r="K6674">
        <f>_xlfn.XLOOKUP(Sales[[#This Row],[ProductKey]], Products!$A:$A, Products!$K:$K)</f>
        <v>2.29</v>
      </c>
      <c r="L6674" s="1">
        <f>Sales[[#This Row],[ProductPrice]]*Sales[[#This Row],[OrderQuantity]]</f>
        <v>4.58</v>
      </c>
      <c r="M6674" s="1">
        <f>Sales[[#This Row],[OrderQuantity]]</f>
        <v>2</v>
      </c>
      <c r="N6674" s="1">
        <f>1</f>
        <v>1</v>
      </c>
      <c r="O6674" s="1">
        <f>Sales[[#This Row],[TotalSales]]-Sales[[#This Row],[TotalCost]]</f>
        <v>2.867</v>
      </c>
      <c r="P6674" s="1">
        <f>Sales[[#This Row],[ProductCost]]*Sales[[#This Row],[OrderQuantity]]</f>
        <v>1.7130000000000001</v>
      </c>
      <c r="Q6674" s="1" t="str">
        <f>VLOOKUP(Sales[[#This Row],[ProductKey]], Products!$A$2:$D$1000, 4, FALSE)</f>
        <v>Patch Kit/8 Patches</v>
      </c>
    </row>
    <row r="6675" spans="1:17" x14ac:dyDescent="0.25">
      <c r="A6675" s="2">
        <v>37632</v>
      </c>
      <c r="B6675" s="1" t="s">
        <v>1316</v>
      </c>
      <c r="C6675">
        <v>480</v>
      </c>
      <c r="D6675">
        <v>11203</v>
      </c>
      <c r="E6675">
        <v>6</v>
      </c>
      <c r="F6675">
        <v>2</v>
      </c>
      <c r="G6675">
        <v>2</v>
      </c>
      <c r="H6675" s="2">
        <v>42746</v>
      </c>
      <c r="I6675" t="str">
        <f>VLOOKUP(Sales[[#This Row],[TerritoryKey]], Territories[], 2, FALSE)</f>
        <v>Canada</v>
      </c>
      <c r="J6675">
        <f>_xlfn.XLOOKUP(Sales[[#This Row],[ProductKey]], Products!$A:$A, Products!$J:$J)</f>
        <v>0.85650000000000004</v>
      </c>
      <c r="K6675">
        <f>_xlfn.XLOOKUP(Sales[[#This Row],[ProductKey]], Products!$A:$A, Products!$K:$K)</f>
        <v>2.29</v>
      </c>
      <c r="L6675" s="1">
        <f>Sales[[#This Row],[ProductPrice]]*Sales[[#This Row],[OrderQuantity]]</f>
        <v>4.58</v>
      </c>
      <c r="M6675" s="1">
        <f>Sales[[#This Row],[OrderQuantity]]</f>
        <v>2</v>
      </c>
      <c r="N6675" s="1">
        <f>1</f>
        <v>1</v>
      </c>
      <c r="O6675" s="1">
        <f>Sales[[#This Row],[TotalSales]]-Sales[[#This Row],[TotalCost]]</f>
        <v>2.867</v>
      </c>
      <c r="P6675" s="1">
        <f>Sales[[#This Row],[ProductCost]]*Sales[[#This Row],[OrderQuantity]]</f>
        <v>1.7130000000000001</v>
      </c>
      <c r="Q6675" s="1" t="str">
        <f>VLOOKUP(Sales[[#This Row],[ProductKey]], Products!$A$2:$D$1000, 4, FALSE)</f>
        <v>Patch Kit/8 Patches</v>
      </c>
    </row>
    <row r="6676" spans="1:17" x14ac:dyDescent="0.25">
      <c r="A6676" s="2">
        <v>38108</v>
      </c>
      <c r="B6676" s="1" t="s">
        <v>1535</v>
      </c>
      <c r="C6676">
        <v>480</v>
      </c>
      <c r="D6676">
        <v>16606</v>
      </c>
      <c r="E6676">
        <v>9</v>
      </c>
      <c r="F6676">
        <v>2</v>
      </c>
      <c r="G6676">
        <v>2</v>
      </c>
      <c r="H6676" s="2">
        <v>43221</v>
      </c>
      <c r="I6676" t="str">
        <f>VLOOKUP(Sales[[#This Row],[TerritoryKey]], Territories[], 2, FALSE)</f>
        <v>Australia</v>
      </c>
      <c r="J6676">
        <f>_xlfn.XLOOKUP(Sales[[#This Row],[ProductKey]], Products!$A:$A, Products!$J:$J)</f>
        <v>0.85650000000000004</v>
      </c>
      <c r="K6676">
        <f>_xlfn.XLOOKUP(Sales[[#This Row],[ProductKey]], Products!$A:$A, Products!$K:$K)</f>
        <v>2.29</v>
      </c>
      <c r="L6676" s="1">
        <f>Sales[[#This Row],[ProductPrice]]*Sales[[#This Row],[OrderQuantity]]</f>
        <v>4.58</v>
      </c>
      <c r="M6676" s="1">
        <f>Sales[[#This Row],[OrderQuantity]]</f>
        <v>2</v>
      </c>
      <c r="N6676" s="1">
        <f>1</f>
        <v>1</v>
      </c>
      <c r="O6676" s="1">
        <f>Sales[[#This Row],[TotalSales]]-Sales[[#This Row],[TotalCost]]</f>
        <v>2.867</v>
      </c>
      <c r="P6676" s="1">
        <f>Sales[[#This Row],[ProductCost]]*Sales[[#This Row],[OrderQuantity]]</f>
        <v>1.7130000000000001</v>
      </c>
      <c r="Q6676" s="1" t="str">
        <f>VLOOKUP(Sales[[#This Row],[ProductKey]], Products!$A$2:$D$1000, 4, FALSE)</f>
        <v>Patch Kit/8 Patches</v>
      </c>
    </row>
    <row r="6677" spans="1:17" x14ac:dyDescent="0.25">
      <c r="A6677" s="2">
        <v>37664</v>
      </c>
      <c r="B6677" s="1" t="s">
        <v>1609</v>
      </c>
      <c r="C6677">
        <v>480</v>
      </c>
      <c r="D6677">
        <v>11087</v>
      </c>
      <c r="E6677">
        <v>4</v>
      </c>
      <c r="F6677">
        <v>2</v>
      </c>
      <c r="G6677">
        <v>2</v>
      </c>
      <c r="H6677" s="2">
        <v>42778</v>
      </c>
      <c r="I6677" t="str">
        <f>VLOOKUP(Sales[[#This Row],[TerritoryKey]], Territories[], 2, FALSE)</f>
        <v>Southwest</v>
      </c>
      <c r="J6677">
        <f>_xlfn.XLOOKUP(Sales[[#This Row],[ProductKey]], Products!$A:$A, Products!$J:$J)</f>
        <v>0.85650000000000004</v>
      </c>
      <c r="K6677">
        <f>_xlfn.XLOOKUP(Sales[[#This Row],[ProductKey]], Products!$A:$A, Products!$K:$K)</f>
        <v>2.29</v>
      </c>
      <c r="L6677" s="1">
        <f>Sales[[#This Row],[ProductPrice]]*Sales[[#This Row],[OrderQuantity]]</f>
        <v>4.58</v>
      </c>
      <c r="M6677" s="1">
        <f>Sales[[#This Row],[OrderQuantity]]</f>
        <v>2</v>
      </c>
      <c r="N6677" s="1">
        <f>1</f>
        <v>1</v>
      </c>
      <c r="O6677" s="1">
        <f>Sales[[#This Row],[TotalSales]]-Sales[[#This Row],[TotalCost]]</f>
        <v>2.867</v>
      </c>
      <c r="P6677" s="1">
        <f>Sales[[#This Row],[ProductCost]]*Sales[[#This Row],[OrderQuantity]]</f>
        <v>1.7130000000000001</v>
      </c>
      <c r="Q6677" s="1" t="str">
        <f>VLOOKUP(Sales[[#This Row],[ProductKey]], Products!$A$2:$D$1000, 4, FALSE)</f>
        <v>Patch Kit/8 Patches</v>
      </c>
    </row>
    <row r="6678" spans="1:17" x14ac:dyDescent="0.25">
      <c r="A6678" s="2">
        <v>38292</v>
      </c>
      <c r="B6678" s="1" t="s">
        <v>1662</v>
      </c>
      <c r="C6678">
        <v>480</v>
      </c>
      <c r="D6678">
        <v>21494</v>
      </c>
      <c r="E6678">
        <v>6</v>
      </c>
      <c r="F6678">
        <v>2</v>
      </c>
      <c r="G6678">
        <v>2</v>
      </c>
      <c r="H6678" s="2">
        <v>43405</v>
      </c>
      <c r="I6678" t="str">
        <f>VLOOKUP(Sales[[#This Row],[TerritoryKey]], Territories[], 2, FALSE)</f>
        <v>Canada</v>
      </c>
      <c r="J6678">
        <f>_xlfn.XLOOKUP(Sales[[#This Row],[ProductKey]], Products!$A:$A, Products!$J:$J)</f>
        <v>0.85650000000000004</v>
      </c>
      <c r="K6678">
        <f>_xlfn.XLOOKUP(Sales[[#This Row],[ProductKey]], Products!$A:$A, Products!$K:$K)</f>
        <v>2.29</v>
      </c>
      <c r="L6678" s="1">
        <f>Sales[[#This Row],[ProductPrice]]*Sales[[#This Row],[OrderQuantity]]</f>
        <v>4.58</v>
      </c>
      <c r="M6678" s="1">
        <f>Sales[[#This Row],[OrderQuantity]]</f>
        <v>2</v>
      </c>
      <c r="N6678" s="1">
        <f>1</f>
        <v>1</v>
      </c>
      <c r="O6678" s="1">
        <f>Sales[[#This Row],[TotalSales]]-Sales[[#This Row],[TotalCost]]</f>
        <v>2.867</v>
      </c>
      <c r="P6678" s="1">
        <f>Sales[[#This Row],[ProductCost]]*Sales[[#This Row],[OrderQuantity]]</f>
        <v>1.7130000000000001</v>
      </c>
      <c r="Q6678" s="1" t="str">
        <f>VLOOKUP(Sales[[#This Row],[ProductKey]], Products!$A$2:$D$1000, 4, FALSE)</f>
        <v>Patch Kit/8 Patches</v>
      </c>
    </row>
    <row r="6679" spans="1:17" x14ac:dyDescent="0.25">
      <c r="A6679" s="2">
        <v>37783</v>
      </c>
      <c r="B6679" s="1" t="s">
        <v>1710</v>
      </c>
      <c r="C6679">
        <v>480</v>
      </c>
      <c r="D6679">
        <v>26095</v>
      </c>
      <c r="E6679">
        <v>6</v>
      </c>
      <c r="F6679">
        <v>2</v>
      </c>
      <c r="G6679">
        <v>2</v>
      </c>
      <c r="H6679" s="2">
        <v>42897</v>
      </c>
      <c r="I6679" t="str">
        <f>VLOOKUP(Sales[[#This Row],[TerritoryKey]], Territories[], 2, FALSE)</f>
        <v>Canada</v>
      </c>
      <c r="J6679">
        <f>_xlfn.XLOOKUP(Sales[[#This Row],[ProductKey]], Products!$A:$A, Products!$J:$J)</f>
        <v>0.85650000000000004</v>
      </c>
      <c r="K6679">
        <f>_xlfn.XLOOKUP(Sales[[#This Row],[ProductKey]], Products!$A:$A, Products!$K:$K)</f>
        <v>2.29</v>
      </c>
      <c r="L6679" s="1">
        <f>Sales[[#This Row],[ProductPrice]]*Sales[[#This Row],[OrderQuantity]]</f>
        <v>4.58</v>
      </c>
      <c r="M6679" s="1">
        <f>Sales[[#This Row],[OrderQuantity]]</f>
        <v>2</v>
      </c>
      <c r="N6679" s="1">
        <f>1</f>
        <v>1</v>
      </c>
      <c r="O6679" s="1">
        <f>Sales[[#This Row],[TotalSales]]-Sales[[#This Row],[TotalCost]]</f>
        <v>2.867</v>
      </c>
      <c r="P6679" s="1">
        <f>Sales[[#This Row],[ProductCost]]*Sales[[#This Row],[OrderQuantity]]</f>
        <v>1.7130000000000001</v>
      </c>
      <c r="Q6679" s="1" t="str">
        <f>VLOOKUP(Sales[[#This Row],[ProductKey]], Products!$A$2:$D$1000, 4, FALSE)</f>
        <v>Patch Kit/8 Patches</v>
      </c>
    </row>
    <row r="6680" spans="1:17" x14ac:dyDescent="0.25">
      <c r="A6680" s="2">
        <v>37844</v>
      </c>
      <c r="B6680" s="1" t="s">
        <v>1780</v>
      </c>
      <c r="C6680">
        <v>480</v>
      </c>
      <c r="D6680">
        <v>23108</v>
      </c>
      <c r="E6680">
        <v>1</v>
      </c>
      <c r="F6680">
        <v>2</v>
      </c>
      <c r="G6680">
        <v>2</v>
      </c>
      <c r="H6680" s="2">
        <v>42958</v>
      </c>
      <c r="I6680" t="str">
        <f>VLOOKUP(Sales[[#This Row],[TerritoryKey]], Territories[], 2, FALSE)</f>
        <v>Northwest</v>
      </c>
      <c r="J6680">
        <f>_xlfn.XLOOKUP(Sales[[#This Row],[ProductKey]], Products!$A:$A, Products!$J:$J)</f>
        <v>0.85650000000000004</v>
      </c>
      <c r="K6680">
        <f>_xlfn.XLOOKUP(Sales[[#This Row],[ProductKey]], Products!$A:$A, Products!$K:$K)</f>
        <v>2.29</v>
      </c>
      <c r="L6680" s="1">
        <f>Sales[[#This Row],[ProductPrice]]*Sales[[#This Row],[OrderQuantity]]</f>
        <v>4.58</v>
      </c>
      <c r="M6680" s="1">
        <f>Sales[[#This Row],[OrderQuantity]]</f>
        <v>2</v>
      </c>
      <c r="N6680" s="1">
        <f>1</f>
        <v>1</v>
      </c>
      <c r="O6680" s="1">
        <f>Sales[[#This Row],[TotalSales]]-Sales[[#This Row],[TotalCost]]</f>
        <v>2.867</v>
      </c>
      <c r="P6680" s="1">
        <f>Sales[[#This Row],[ProductCost]]*Sales[[#This Row],[OrderQuantity]]</f>
        <v>1.7130000000000001</v>
      </c>
      <c r="Q6680" s="1" t="str">
        <f>VLOOKUP(Sales[[#This Row],[ProductKey]], Products!$A$2:$D$1000, 4, FALSE)</f>
        <v>Patch Kit/8 Patches</v>
      </c>
    </row>
    <row r="6681" spans="1:17" x14ac:dyDescent="0.25">
      <c r="A6681" s="2">
        <v>37723</v>
      </c>
      <c r="B6681" s="1" t="s">
        <v>1889</v>
      </c>
      <c r="C6681">
        <v>480</v>
      </c>
      <c r="D6681">
        <v>21995</v>
      </c>
      <c r="E6681">
        <v>9</v>
      </c>
      <c r="F6681">
        <v>2</v>
      </c>
      <c r="G6681">
        <v>2</v>
      </c>
      <c r="H6681" s="2">
        <v>42837</v>
      </c>
      <c r="I6681" t="str">
        <f>VLOOKUP(Sales[[#This Row],[TerritoryKey]], Territories[], 2, FALSE)</f>
        <v>Australia</v>
      </c>
      <c r="J6681">
        <f>_xlfn.XLOOKUP(Sales[[#This Row],[ProductKey]], Products!$A:$A, Products!$J:$J)</f>
        <v>0.85650000000000004</v>
      </c>
      <c r="K6681">
        <f>_xlfn.XLOOKUP(Sales[[#This Row],[ProductKey]], Products!$A:$A, Products!$K:$K)</f>
        <v>2.29</v>
      </c>
      <c r="L6681" s="1">
        <f>Sales[[#This Row],[ProductPrice]]*Sales[[#This Row],[OrderQuantity]]</f>
        <v>4.58</v>
      </c>
      <c r="M6681" s="1">
        <f>Sales[[#This Row],[OrderQuantity]]</f>
        <v>2</v>
      </c>
      <c r="N6681" s="1">
        <f>1</f>
        <v>1</v>
      </c>
      <c r="O6681" s="1">
        <f>Sales[[#This Row],[TotalSales]]-Sales[[#This Row],[TotalCost]]</f>
        <v>2.867</v>
      </c>
      <c r="P6681" s="1">
        <f>Sales[[#This Row],[ProductCost]]*Sales[[#This Row],[OrderQuantity]]</f>
        <v>1.7130000000000001</v>
      </c>
      <c r="Q6681" s="1" t="str">
        <f>VLOOKUP(Sales[[#This Row],[ProductKey]], Products!$A$2:$D$1000, 4, FALSE)</f>
        <v>Patch Kit/8 Patches</v>
      </c>
    </row>
    <row r="6682" spans="1:17" x14ac:dyDescent="0.25">
      <c r="A6682" s="2">
        <v>37723</v>
      </c>
      <c r="B6682" s="1" t="s">
        <v>1896</v>
      </c>
      <c r="C6682">
        <v>480</v>
      </c>
      <c r="D6682">
        <v>16900</v>
      </c>
      <c r="E6682">
        <v>4</v>
      </c>
      <c r="F6682">
        <v>2</v>
      </c>
      <c r="G6682">
        <v>2</v>
      </c>
      <c r="H6682" s="2">
        <v>42837</v>
      </c>
      <c r="I6682" t="str">
        <f>VLOOKUP(Sales[[#This Row],[TerritoryKey]], Territories[], 2, FALSE)</f>
        <v>Southwest</v>
      </c>
      <c r="J6682">
        <f>_xlfn.XLOOKUP(Sales[[#This Row],[ProductKey]], Products!$A:$A, Products!$J:$J)</f>
        <v>0.85650000000000004</v>
      </c>
      <c r="K6682">
        <f>_xlfn.XLOOKUP(Sales[[#This Row],[ProductKey]], Products!$A:$A, Products!$K:$K)</f>
        <v>2.29</v>
      </c>
      <c r="L6682" s="1">
        <f>Sales[[#This Row],[ProductPrice]]*Sales[[#This Row],[OrderQuantity]]</f>
        <v>4.58</v>
      </c>
      <c r="M6682" s="1">
        <f>Sales[[#This Row],[OrderQuantity]]</f>
        <v>2</v>
      </c>
      <c r="N6682" s="1">
        <f>1</f>
        <v>1</v>
      </c>
      <c r="O6682" s="1">
        <f>Sales[[#This Row],[TotalSales]]-Sales[[#This Row],[TotalCost]]</f>
        <v>2.867</v>
      </c>
      <c r="P6682" s="1">
        <f>Sales[[#This Row],[ProductCost]]*Sales[[#This Row],[OrderQuantity]]</f>
        <v>1.7130000000000001</v>
      </c>
      <c r="Q6682" s="1" t="str">
        <f>VLOOKUP(Sales[[#This Row],[ProductKey]], Products!$A$2:$D$1000, 4, FALSE)</f>
        <v>Patch Kit/8 Patches</v>
      </c>
    </row>
    <row r="6683" spans="1:17" x14ac:dyDescent="0.25">
      <c r="A6683" s="2">
        <v>38047</v>
      </c>
      <c r="B6683" s="1" t="s">
        <v>1897</v>
      </c>
      <c r="C6683">
        <v>480</v>
      </c>
      <c r="D6683">
        <v>11276</v>
      </c>
      <c r="E6683">
        <v>6</v>
      </c>
      <c r="F6683">
        <v>2</v>
      </c>
      <c r="G6683">
        <v>2</v>
      </c>
      <c r="H6683" s="2">
        <v>43160</v>
      </c>
      <c r="I6683" t="str">
        <f>VLOOKUP(Sales[[#This Row],[TerritoryKey]], Territories[], 2, FALSE)</f>
        <v>Canada</v>
      </c>
      <c r="J6683">
        <f>_xlfn.XLOOKUP(Sales[[#This Row],[ProductKey]], Products!$A:$A, Products!$J:$J)</f>
        <v>0.85650000000000004</v>
      </c>
      <c r="K6683">
        <f>_xlfn.XLOOKUP(Sales[[#This Row],[ProductKey]], Products!$A:$A, Products!$K:$K)</f>
        <v>2.29</v>
      </c>
      <c r="L6683" s="1">
        <f>Sales[[#This Row],[ProductPrice]]*Sales[[#This Row],[OrderQuantity]]</f>
        <v>4.58</v>
      </c>
      <c r="M6683" s="1">
        <f>Sales[[#This Row],[OrderQuantity]]</f>
        <v>2</v>
      </c>
      <c r="N6683" s="1">
        <f>1</f>
        <v>1</v>
      </c>
      <c r="O6683" s="1">
        <f>Sales[[#This Row],[TotalSales]]-Sales[[#This Row],[TotalCost]]</f>
        <v>2.867</v>
      </c>
      <c r="P6683" s="1">
        <f>Sales[[#This Row],[ProductCost]]*Sales[[#This Row],[OrderQuantity]]</f>
        <v>1.7130000000000001</v>
      </c>
      <c r="Q6683" s="1" t="str">
        <f>VLOOKUP(Sales[[#This Row],[ProductKey]], Products!$A$2:$D$1000, 4, FALSE)</f>
        <v>Patch Kit/8 Patches</v>
      </c>
    </row>
    <row r="6684" spans="1:17" x14ac:dyDescent="0.25">
      <c r="A6684" s="2">
        <v>38079</v>
      </c>
      <c r="B6684" s="1" t="s">
        <v>1933</v>
      </c>
      <c r="C6684">
        <v>480</v>
      </c>
      <c r="D6684">
        <v>11193</v>
      </c>
      <c r="E6684">
        <v>1</v>
      </c>
      <c r="F6684">
        <v>2</v>
      </c>
      <c r="G6684">
        <v>2</v>
      </c>
      <c r="H6684" s="2">
        <v>43192</v>
      </c>
      <c r="I6684" t="str">
        <f>VLOOKUP(Sales[[#This Row],[TerritoryKey]], Territories[], 2, FALSE)</f>
        <v>Northwest</v>
      </c>
      <c r="J6684">
        <f>_xlfn.XLOOKUP(Sales[[#This Row],[ProductKey]], Products!$A:$A, Products!$J:$J)</f>
        <v>0.85650000000000004</v>
      </c>
      <c r="K6684">
        <f>_xlfn.XLOOKUP(Sales[[#This Row],[ProductKey]], Products!$A:$A, Products!$K:$K)</f>
        <v>2.29</v>
      </c>
      <c r="L6684" s="1">
        <f>Sales[[#This Row],[ProductPrice]]*Sales[[#This Row],[OrderQuantity]]</f>
        <v>4.58</v>
      </c>
      <c r="M6684" s="1">
        <f>Sales[[#This Row],[OrderQuantity]]</f>
        <v>2</v>
      </c>
      <c r="N6684" s="1">
        <f>1</f>
        <v>1</v>
      </c>
      <c r="O6684" s="1">
        <f>Sales[[#This Row],[TotalSales]]-Sales[[#This Row],[TotalCost]]</f>
        <v>2.867</v>
      </c>
      <c r="P6684" s="1">
        <f>Sales[[#This Row],[ProductCost]]*Sales[[#This Row],[OrderQuantity]]</f>
        <v>1.7130000000000001</v>
      </c>
      <c r="Q6684" s="1" t="str">
        <f>VLOOKUP(Sales[[#This Row],[ProductKey]], Products!$A$2:$D$1000, 4, FALSE)</f>
        <v>Patch Kit/8 Patches</v>
      </c>
    </row>
    <row r="6685" spans="1:17" x14ac:dyDescent="0.25">
      <c r="A6685" s="2">
        <v>37752</v>
      </c>
      <c r="B6685" s="1" t="s">
        <v>1935</v>
      </c>
      <c r="C6685">
        <v>480</v>
      </c>
      <c r="D6685">
        <v>11641</v>
      </c>
      <c r="E6685">
        <v>6</v>
      </c>
      <c r="F6685">
        <v>2</v>
      </c>
      <c r="G6685">
        <v>2</v>
      </c>
      <c r="H6685" s="2">
        <v>42866</v>
      </c>
      <c r="I6685" t="str">
        <f>VLOOKUP(Sales[[#This Row],[TerritoryKey]], Territories[], 2, FALSE)</f>
        <v>Canada</v>
      </c>
      <c r="J6685">
        <f>_xlfn.XLOOKUP(Sales[[#This Row],[ProductKey]], Products!$A:$A, Products!$J:$J)</f>
        <v>0.85650000000000004</v>
      </c>
      <c r="K6685">
        <f>_xlfn.XLOOKUP(Sales[[#This Row],[ProductKey]], Products!$A:$A, Products!$K:$K)</f>
        <v>2.29</v>
      </c>
      <c r="L6685" s="1">
        <f>Sales[[#This Row],[ProductPrice]]*Sales[[#This Row],[OrderQuantity]]</f>
        <v>4.58</v>
      </c>
      <c r="M6685" s="1">
        <f>Sales[[#This Row],[OrderQuantity]]</f>
        <v>2</v>
      </c>
      <c r="N6685" s="1">
        <f>1</f>
        <v>1</v>
      </c>
      <c r="O6685" s="1">
        <f>Sales[[#This Row],[TotalSales]]-Sales[[#This Row],[TotalCost]]</f>
        <v>2.867</v>
      </c>
      <c r="P6685" s="1">
        <f>Sales[[#This Row],[ProductCost]]*Sales[[#This Row],[OrderQuantity]]</f>
        <v>1.7130000000000001</v>
      </c>
      <c r="Q6685" s="1" t="str">
        <f>VLOOKUP(Sales[[#This Row],[ProductKey]], Products!$A$2:$D$1000, 4, FALSE)</f>
        <v>Patch Kit/8 Patches</v>
      </c>
    </row>
    <row r="6686" spans="1:17" x14ac:dyDescent="0.25">
      <c r="A6686" s="2">
        <v>37752</v>
      </c>
      <c r="B6686" s="1" t="s">
        <v>1944</v>
      </c>
      <c r="C6686">
        <v>480</v>
      </c>
      <c r="D6686">
        <v>15251</v>
      </c>
      <c r="E6686">
        <v>6</v>
      </c>
      <c r="F6686">
        <v>2</v>
      </c>
      <c r="G6686">
        <v>2</v>
      </c>
      <c r="H6686" s="2">
        <v>42866</v>
      </c>
      <c r="I6686" t="str">
        <f>VLOOKUP(Sales[[#This Row],[TerritoryKey]], Territories[], 2, FALSE)</f>
        <v>Canada</v>
      </c>
      <c r="J6686">
        <f>_xlfn.XLOOKUP(Sales[[#This Row],[ProductKey]], Products!$A:$A, Products!$J:$J)</f>
        <v>0.85650000000000004</v>
      </c>
      <c r="K6686">
        <f>_xlfn.XLOOKUP(Sales[[#This Row],[ProductKey]], Products!$A:$A, Products!$K:$K)</f>
        <v>2.29</v>
      </c>
      <c r="L6686" s="1">
        <f>Sales[[#This Row],[ProductPrice]]*Sales[[#This Row],[OrderQuantity]]</f>
        <v>4.58</v>
      </c>
      <c r="M6686" s="1">
        <f>Sales[[#This Row],[OrderQuantity]]</f>
        <v>2</v>
      </c>
      <c r="N6686" s="1">
        <f>1</f>
        <v>1</v>
      </c>
      <c r="O6686" s="1">
        <f>Sales[[#This Row],[TotalSales]]-Sales[[#This Row],[TotalCost]]</f>
        <v>2.867</v>
      </c>
      <c r="P6686" s="1">
        <f>Sales[[#This Row],[ProductCost]]*Sales[[#This Row],[OrderQuantity]]</f>
        <v>1.7130000000000001</v>
      </c>
      <c r="Q6686" s="1" t="str">
        <f>VLOOKUP(Sales[[#This Row],[ProductKey]], Products!$A$2:$D$1000, 4, FALSE)</f>
        <v>Patch Kit/8 Patches</v>
      </c>
    </row>
    <row r="6687" spans="1:17" x14ac:dyDescent="0.25">
      <c r="A6687" s="2">
        <v>38292</v>
      </c>
      <c r="B6687" s="1" t="s">
        <v>2013</v>
      </c>
      <c r="C6687">
        <v>480</v>
      </c>
      <c r="D6687">
        <v>27921</v>
      </c>
      <c r="E6687">
        <v>6</v>
      </c>
      <c r="F6687">
        <v>2</v>
      </c>
      <c r="G6687">
        <v>2</v>
      </c>
      <c r="H6687" s="2">
        <v>43405</v>
      </c>
      <c r="I6687" t="str">
        <f>VLOOKUP(Sales[[#This Row],[TerritoryKey]], Territories[], 2, FALSE)</f>
        <v>Canada</v>
      </c>
      <c r="J6687">
        <f>_xlfn.XLOOKUP(Sales[[#This Row],[ProductKey]], Products!$A:$A, Products!$J:$J)</f>
        <v>0.85650000000000004</v>
      </c>
      <c r="K6687">
        <f>_xlfn.XLOOKUP(Sales[[#This Row],[ProductKey]], Products!$A:$A, Products!$K:$K)</f>
        <v>2.29</v>
      </c>
      <c r="L6687" s="1">
        <f>Sales[[#This Row],[ProductPrice]]*Sales[[#This Row],[OrderQuantity]]</f>
        <v>4.58</v>
      </c>
      <c r="M6687" s="1">
        <f>Sales[[#This Row],[OrderQuantity]]</f>
        <v>2</v>
      </c>
      <c r="N6687" s="1">
        <f>1</f>
        <v>1</v>
      </c>
      <c r="O6687" s="1">
        <f>Sales[[#This Row],[TotalSales]]-Sales[[#This Row],[TotalCost]]</f>
        <v>2.867</v>
      </c>
      <c r="P6687" s="1">
        <f>Sales[[#This Row],[ProductCost]]*Sales[[#This Row],[OrderQuantity]]</f>
        <v>1.7130000000000001</v>
      </c>
      <c r="Q6687" s="1" t="str">
        <f>VLOOKUP(Sales[[#This Row],[ProductKey]], Products!$A$2:$D$1000, 4, FALSE)</f>
        <v>Patch Kit/8 Patches</v>
      </c>
    </row>
    <row r="6688" spans="1:17" x14ac:dyDescent="0.25">
      <c r="A6688" s="2">
        <v>38201</v>
      </c>
      <c r="B6688" s="1" t="s">
        <v>2134</v>
      </c>
      <c r="C6688">
        <v>480</v>
      </c>
      <c r="D6688">
        <v>16830</v>
      </c>
      <c r="E6688">
        <v>8</v>
      </c>
      <c r="F6688">
        <v>2</v>
      </c>
      <c r="G6688">
        <v>2</v>
      </c>
      <c r="H6688" s="2">
        <v>43314</v>
      </c>
      <c r="I6688" t="str">
        <f>VLOOKUP(Sales[[#This Row],[TerritoryKey]], Territories[], 2, FALSE)</f>
        <v>Germany</v>
      </c>
      <c r="J6688">
        <f>_xlfn.XLOOKUP(Sales[[#This Row],[ProductKey]], Products!$A:$A, Products!$J:$J)</f>
        <v>0.85650000000000004</v>
      </c>
      <c r="K6688">
        <f>_xlfn.XLOOKUP(Sales[[#This Row],[ProductKey]], Products!$A:$A, Products!$K:$K)</f>
        <v>2.29</v>
      </c>
      <c r="L6688" s="1">
        <f>Sales[[#This Row],[ProductPrice]]*Sales[[#This Row],[OrderQuantity]]</f>
        <v>4.58</v>
      </c>
      <c r="M6688" s="1">
        <f>Sales[[#This Row],[OrderQuantity]]</f>
        <v>2</v>
      </c>
      <c r="N6688" s="1">
        <f>1</f>
        <v>1</v>
      </c>
      <c r="O6688" s="1">
        <f>Sales[[#This Row],[TotalSales]]-Sales[[#This Row],[TotalCost]]</f>
        <v>2.867</v>
      </c>
      <c r="P6688" s="1">
        <f>Sales[[#This Row],[ProductCost]]*Sales[[#This Row],[OrderQuantity]]</f>
        <v>1.7130000000000001</v>
      </c>
      <c r="Q6688" s="1" t="str">
        <f>VLOOKUP(Sales[[#This Row],[ProductKey]], Products!$A$2:$D$1000, 4, FALSE)</f>
        <v>Patch Kit/8 Patches</v>
      </c>
    </row>
    <row r="6689" spans="1:17" x14ac:dyDescent="0.25">
      <c r="A6689" s="2">
        <v>38079</v>
      </c>
      <c r="B6689" s="1" t="s">
        <v>2155</v>
      </c>
      <c r="C6689">
        <v>480</v>
      </c>
      <c r="D6689">
        <v>28012</v>
      </c>
      <c r="E6689">
        <v>1</v>
      </c>
      <c r="F6689">
        <v>2</v>
      </c>
      <c r="G6689">
        <v>2</v>
      </c>
      <c r="H6689" s="2">
        <v>43192</v>
      </c>
      <c r="I6689" t="str">
        <f>VLOOKUP(Sales[[#This Row],[TerritoryKey]], Territories[], 2, FALSE)</f>
        <v>Northwest</v>
      </c>
      <c r="J6689">
        <f>_xlfn.XLOOKUP(Sales[[#This Row],[ProductKey]], Products!$A:$A, Products!$J:$J)</f>
        <v>0.85650000000000004</v>
      </c>
      <c r="K6689">
        <f>_xlfn.XLOOKUP(Sales[[#This Row],[ProductKey]], Products!$A:$A, Products!$K:$K)</f>
        <v>2.29</v>
      </c>
      <c r="L6689" s="1">
        <f>Sales[[#This Row],[ProductPrice]]*Sales[[#This Row],[OrderQuantity]]</f>
        <v>4.58</v>
      </c>
      <c r="M6689" s="1">
        <f>Sales[[#This Row],[OrderQuantity]]</f>
        <v>2</v>
      </c>
      <c r="N6689" s="1">
        <f>1</f>
        <v>1</v>
      </c>
      <c r="O6689" s="1">
        <f>Sales[[#This Row],[TotalSales]]-Sales[[#This Row],[TotalCost]]</f>
        <v>2.867</v>
      </c>
      <c r="P6689" s="1">
        <f>Sales[[#This Row],[ProductCost]]*Sales[[#This Row],[OrderQuantity]]</f>
        <v>1.7130000000000001</v>
      </c>
      <c r="Q6689" s="1" t="str">
        <f>VLOOKUP(Sales[[#This Row],[ProductKey]], Products!$A$2:$D$1000, 4, FALSE)</f>
        <v>Patch Kit/8 Patches</v>
      </c>
    </row>
    <row r="6690" spans="1:17" x14ac:dyDescent="0.25">
      <c r="A6690" s="2">
        <v>37664</v>
      </c>
      <c r="B6690" s="1" t="s">
        <v>2158</v>
      </c>
      <c r="C6690">
        <v>480</v>
      </c>
      <c r="D6690">
        <v>27994</v>
      </c>
      <c r="E6690">
        <v>1</v>
      </c>
      <c r="F6690">
        <v>2</v>
      </c>
      <c r="G6690">
        <v>2</v>
      </c>
      <c r="H6690" s="2">
        <v>42778</v>
      </c>
      <c r="I6690" t="str">
        <f>VLOOKUP(Sales[[#This Row],[TerritoryKey]], Territories[], 2, FALSE)</f>
        <v>Northwest</v>
      </c>
      <c r="J6690">
        <f>_xlfn.XLOOKUP(Sales[[#This Row],[ProductKey]], Products!$A:$A, Products!$J:$J)</f>
        <v>0.85650000000000004</v>
      </c>
      <c r="K6690">
        <f>_xlfn.XLOOKUP(Sales[[#This Row],[ProductKey]], Products!$A:$A, Products!$K:$K)</f>
        <v>2.29</v>
      </c>
      <c r="L6690" s="1">
        <f>Sales[[#This Row],[ProductPrice]]*Sales[[#This Row],[OrderQuantity]]</f>
        <v>4.58</v>
      </c>
      <c r="M6690" s="1">
        <f>Sales[[#This Row],[OrderQuantity]]</f>
        <v>2</v>
      </c>
      <c r="N6690" s="1">
        <f>1</f>
        <v>1</v>
      </c>
      <c r="O6690" s="1">
        <f>Sales[[#This Row],[TotalSales]]-Sales[[#This Row],[TotalCost]]</f>
        <v>2.867</v>
      </c>
      <c r="P6690" s="1">
        <f>Sales[[#This Row],[ProductCost]]*Sales[[#This Row],[OrderQuantity]]</f>
        <v>1.7130000000000001</v>
      </c>
      <c r="Q6690" s="1" t="str">
        <f>VLOOKUP(Sales[[#This Row],[ProductKey]], Products!$A$2:$D$1000, 4, FALSE)</f>
        <v>Patch Kit/8 Patches</v>
      </c>
    </row>
    <row r="6691" spans="1:17" x14ac:dyDescent="0.25">
      <c r="A6691" s="2">
        <v>38322</v>
      </c>
      <c r="B6691" s="1" t="s">
        <v>2165</v>
      </c>
      <c r="C6691">
        <v>480</v>
      </c>
      <c r="D6691">
        <v>15671</v>
      </c>
      <c r="E6691">
        <v>10</v>
      </c>
      <c r="F6691">
        <v>2</v>
      </c>
      <c r="G6691">
        <v>2</v>
      </c>
      <c r="H6691" s="2">
        <v>43435</v>
      </c>
      <c r="I6691" t="str">
        <f>VLOOKUP(Sales[[#This Row],[TerritoryKey]], Territories[], 2, FALSE)</f>
        <v>United Kingdom</v>
      </c>
      <c r="J6691">
        <f>_xlfn.XLOOKUP(Sales[[#This Row],[ProductKey]], Products!$A:$A, Products!$J:$J)</f>
        <v>0.85650000000000004</v>
      </c>
      <c r="K6691">
        <f>_xlfn.XLOOKUP(Sales[[#This Row],[ProductKey]], Products!$A:$A, Products!$K:$K)</f>
        <v>2.29</v>
      </c>
      <c r="L6691" s="1">
        <f>Sales[[#This Row],[ProductPrice]]*Sales[[#This Row],[OrderQuantity]]</f>
        <v>4.58</v>
      </c>
      <c r="M6691" s="1">
        <f>Sales[[#This Row],[OrderQuantity]]</f>
        <v>2</v>
      </c>
      <c r="N6691" s="1">
        <f>1</f>
        <v>1</v>
      </c>
      <c r="O6691" s="1">
        <f>Sales[[#This Row],[TotalSales]]-Sales[[#This Row],[TotalCost]]</f>
        <v>2.867</v>
      </c>
      <c r="P6691" s="1">
        <f>Sales[[#This Row],[ProductCost]]*Sales[[#This Row],[OrderQuantity]]</f>
        <v>1.7130000000000001</v>
      </c>
      <c r="Q6691" s="1" t="str">
        <f>VLOOKUP(Sales[[#This Row],[ProductKey]], Products!$A$2:$D$1000, 4, FALSE)</f>
        <v>Patch Kit/8 Patches</v>
      </c>
    </row>
    <row r="6692" spans="1:17" x14ac:dyDescent="0.25">
      <c r="A6692" s="2">
        <v>38139</v>
      </c>
      <c r="B6692" s="1" t="s">
        <v>2167</v>
      </c>
      <c r="C6692">
        <v>480</v>
      </c>
      <c r="D6692">
        <v>16828</v>
      </c>
      <c r="E6692">
        <v>10</v>
      </c>
      <c r="F6692">
        <v>2</v>
      </c>
      <c r="G6692">
        <v>2</v>
      </c>
      <c r="H6692" s="2">
        <v>43252</v>
      </c>
      <c r="I6692" t="str">
        <f>VLOOKUP(Sales[[#This Row],[TerritoryKey]], Territories[], 2, FALSE)</f>
        <v>United Kingdom</v>
      </c>
      <c r="J6692">
        <f>_xlfn.XLOOKUP(Sales[[#This Row],[ProductKey]], Products!$A:$A, Products!$J:$J)</f>
        <v>0.85650000000000004</v>
      </c>
      <c r="K6692">
        <f>_xlfn.XLOOKUP(Sales[[#This Row],[ProductKey]], Products!$A:$A, Products!$K:$K)</f>
        <v>2.29</v>
      </c>
      <c r="L6692" s="1">
        <f>Sales[[#This Row],[ProductPrice]]*Sales[[#This Row],[OrderQuantity]]</f>
        <v>4.58</v>
      </c>
      <c r="M6692" s="1">
        <f>Sales[[#This Row],[OrderQuantity]]</f>
        <v>2</v>
      </c>
      <c r="N6692" s="1">
        <f>1</f>
        <v>1</v>
      </c>
      <c r="O6692" s="1">
        <f>Sales[[#This Row],[TotalSales]]-Sales[[#This Row],[TotalCost]]</f>
        <v>2.867</v>
      </c>
      <c r="P6692" s="1">
        <f>Sales[[#This Row],[ProductCost]]*Sales[[#This Row],[OrderQuantity]]</f>
        <v>1.7130000000000001</v>
      </c>
      <c r="Q6692" s="1" t="str">
        <f>VLOOKUP(Sales[[#This Row],[ProductKey]], Products!$A$2:$D$1000, 4, FALSE)</f>
        <v>Patch Kit/8 Patches</v>
      </c>
    </row>
    <row r="6693" spans="1:17" x14ac:dyDescent="0.25">
      <c r="A6693" s="2">
        <v>38200</v>
      </c>
      <c r="B6693" s="1" t="s">
        <v>2173</v>
      </c>
      <c r="C6693">
        <v>480</v>
      </c>
      <c r="D6693">
        <v>26370</v>
      </c>
      <c r="E6693">
        <v>8</v>
      </c>
      <c r="F6693">
        <v>2</v>
      </c>
      <c r="G6693">
        <v>2</v>
      </c>
      <c r="H6693" s="2">
        <v>43313</v>
      </c>
      <c r="I6693" t="str">
        <f>VLOOKUP(Sales[[#This Row],[TerritoryKey]], Territories[], 2, FALSE)</f>
        <v>Germany</v>
      </c>
      <c r="J6693">
        <f>_xlfn.XLOOKUP(Sales[[#This Row],[ProductKey]], Products!$A:$A, Products!$J:$J)</f>
        <v>0.85650000000000004</v>
      </c>
      <c r="K6693">
        <f>_xlfn.XLOOKUP(Sales[[#This Row],[ProductKey]], Products!$A:$A, Products!$K:$K)</f>
        <v>2.29</v>
      </c>
      <c r="L6693" s="1">
        <f>Sales[[#This Row],[ProductPrice]]*Sales[[#This Row],[OrderQuantity]]</f>
        <v>4.58</v>
      </c>
      <c r="M6693" s="1">
        <f>Sales[[#This Row],[OrderQuantity]]</f>
        <v>2</v>
      </c>
      <c r="N6693" s="1">
        <f>1</f>
        <v>1</v>
      </c>
      <c r="O6693" s="1">
        <f>Sales[[#This Row],[TotalSales]]-Sales[[#This Row],[TotalCost]]</f>
        <v>2.867</v>
      </c>
      <c r="P6693" s="1">
        <f>Sales[[#This Row],[ProductCost]]*Sales[[#This Row],[OrderQuantity]]</f>
        <v>1.7130000000000001</v>
      </c>
      <c r="Q6693" s="1" t="str">
        <f>VLOOKUP(Sales[[#This Row],[ProductKey]], Products!$A$2:$D$1000, 4, FALSE)</f>
        <v>Patch Kit/8 Patches</v>
      </c>
    </row>
    <row r="6694" spans="1:17" x14ac:dyDescent="0.25">
      <c r="A6694" s="2">
        <v>37905</v>
      </c>
      <c r="B6694" s="1" t="s">
        <v>2180</v>
      </c>
      <c r="C6694">
        <v>480</v>
      </c>
      <c r="D6694">
        <v>28909</v>
      </c>
      <c r="E6694">
        <v>7</v>
      </c>
      <c r="F6694">
        <v>2</v>
      </c>
      <c r="G6694">
        <v>2</v>
      </c>
      <c r="H6694" s="2">
        <v>43019</v>
      </c>
      <c r="I6694" t="str">
        <f>VLOOKUP(Sales[[#This Row],[TerritoryKey]], Territories[], 2, FALSE)</f>
        <v>France</v>
      </c>
      <c r="J6694">
        <f>_xlfn.XLOOKUP(Sales[[#This Row],[ProductKey]], Products!$A:$A, Products!$J:$J)</f>
        <v>0.85650000000000004</v>
      </c>
      <c r="K6694">
        <f>_xlfn.XLOOKUP(Sales[[#This Row],[ProductKey]], Products!$A:$A, Products!$K:$K)</f>
        <v>2.29</v>
      </c>
      <c r="L6694" s="1">
        <f>Sales[[#This Row],[ProductPrice]]*Sales[[#This Row],[OrderQuantity]]</f>
        <v>4.58</v>
      </c>
      <c r="M6694" s="1">
        <f>Sales[[#This Row],[OrderQuantity]]</f>
        <v>2</v>
      </c>
      <c r="N6694" s="1">
        <f>1</f>
        <v>1</v>
      </c>
      <c r="O6694" s="1">
        <f>Sales[[#This Row],[TotalSales]]-Sales[[#This Row],[TotalCost]]</f>
        <v>2.867</v>
      </c>
      <c r="P6694" s="1">
        <f>Sales[[#This Row],[ProductCost]]*Sales[[#This Row],[OrderQuantity]]</f>
        <v>1.7130000000000001</v>
      </c>
      <c r="Q6694" s="1" t="str">
        <f>VLOOKUP(Sales[[#This Row],[ProductKey]], Products!$A$2:$D$1000, 4, FALSE)</f>
        <v>Patch Kit/8 Patches</v>
      </c>
    </row>
    <row r="6695" spans="1:17" x14ac:dyDescent="0.25">
      <c r="A6695" s="2">
        <v>38048</v>
      </c>
      <c r="B6695" s="1" t="s">
        <v>2197</v>
      </c>
      <c r="C6695">
        <v>480</v>
      </c>
      <c r="D6695">
        <v>19673</v>
      </c>
      <c r="E6695">
        <v>9</v>
      </c>
      <c r="F6695">
        <v>2</v>
      </c>
      <c r="G6695">
        <v>2</v>
      </c>
      <c r="H6695" s="2">
        <v>43161</v>
      </c>
      <c r="I6695" t="str">
        <f>VLOOKUP(Sales[[#This Row],[TerritoryKey]], Territories[], 2, FALSE)</f>
        <v>Australia</v>
      </c>
      <c r="J6695">
        <f>_xlfn.XLOOKUP(Sales[[#This Row],[ProductKey]], Products!$A:$A, Products!$J:$J)</f>
        <v>0.85650000000000004</v>
      </c>
      <c r="K6695">
        <f>_xlfn.XLOOKUP(Sales[[#This Row],[ProductKey]], Products!$A:$A, Products!$K:$K)</f>
        <v>2.29</v>
      </c>
      <c r="L6695" s="1">
        <f>Sales[[#This Row],[ProductPrice]]*Sales[[#This Row],[OrderQuantity]]</f>
        <v>4.58</v>
      </c>
      <c r="M6695" s="1">
        <f>Sales[[#This Row],[OrderQuantity]]</f>
        <v>2</v>
      </c>
      <c r="N6695" s="1">
        <f>1</f>
        <v>1</v>
      </c>
      <c r="O6695" s="1">
        <f>Sales[[#This Row],[TotalSales]]-Sales[[#This Row],[TotalCost]]</f>
        <v>2.867</v>
      </c>
      <c r="P6695" s="1">
        <f>Sales[[#This Row],[ProductCost]]*Sales[[#This Row],[OrderQuantity]]</f>
        <v>1.7130000000000001</v>
      </c>
      <c r="Q6695" s="1" t="str">
        <f>VLOOKUP(Sales[[#This Row],[ProductKey]], Products!$A$2:$D$1000, 4, FALSE)</f>
        <v>Patch Kit/8 Patches</v>
      </c>
    </row>
    <row r="6696" spans="1:17" x14ac:dyDescent="0.25">
      <c r="A6696" s="2">
        <v>38231</v>
      </c>
      <c r="B6696" s="1" t="s">
        <v>2230</v>
      </c>
      <c r="C6696">
        <v>480</v>
      </c>
      <c r="D6696">
        <v>23890</v>
      </c>
      <c r="E6696">
        <v>4</v>
      </c>
      <c r="F6696">
        <v>2</v>
      </c>
      <c r="G6696">
        <v>2</v>
      </c>
      <c r="H6696" s="2">
        <v>43344</v>
      </c>
      <c r="I6696" t="str">
        <f>VLOOKUP(Sales[[#This Row],[TerritoryKey]], Territories[], 2, FALSE)</f>
        <v>Southwest</v>
      </c>
      <c r="J6696">
        <f>_xlfn.XLOOKUP(Sales[[#This Row],[ProductKey]], Products!$A:$A, Products!$J:$J)</f>
        <v>0.85650000000000004</v>
      </c>
      <c r="K6696">
        <f>_xlfn.XLOOKUP(Sales[[#This Row],[ProductKey]], Products!$A:$A, Products!$K:$K)</f>
        <v>2.29</v>
      </c>
      <c r="L6696" s="1">
        <f>Sales[[#This Row],[ProductPrice]]*Sales[[#This Row],[OrderQuantity]]</f>
        <v>4.58</v>
      </c>
      <c r="M6696" s="1">
        <f>Sales[[#This Row],[OrderQuantity]]</f>
        <v>2</v>
      </c>
      <c r="N6696" s="1">
        <f>1</f>
        <v>1</v>
      </c>
      <c r="O6696" s="1">
        <f>Sales[[#This Row],[TotalSales]]-Sales[[#This Row],[TotalCost]]</f>
        <v>2.867</v>
      </c>
      <c r="P6696" s="1">
        <f>Sales[[#This Row],[ProductCost]]*Sales[[#This Row],[OrderQuantity]]</f>
        <v>1.7130000000000001</v>
      </c>
      <c r="Q6696" s="1" t="str">
        <f>VLOOKUP(Sales[[#This Row],[ProductKey]], Products!$A$2:$D$1000, 4, FALSE)</f>
        <v>Patch Kit/8 Patches</v>
      </c>
    </row>
    <row r="6697" spans="1:17" x14ac:dyDescent="0.25">
      <c r="A6697" s="2">
        <v>37966</v>
      </c>
      <c r="B6697" s="1" t="s">
        <v>2231</v>
      </c>
      <c r="C6697">
        <v>480</v>
      </c>
      <c r="D6697">
        <v>26074</v>
      </c>
      <c r="E6697">
        <v>6</v>
      </c>
      <c r="F6697">
        <v>2</v>
      </c>
      <c r="G6697">
        <v>2</v>
      </c>
      <c r="H6697" s="2">
        <v>43080</v>
      </c>
      <c r="I6697" t="str">
        <f>VLOOKUP(Sales[[#This Row],[TerritoryKey]], Territories[], 2, FALSE)</f>
        <v>Canada</v>
      </c>
      <c r="J6697">
        <f>_xlfn.XLOOKUP(Sales[[#This Row],[ProductKey]], Products!$A:$A, Products!$J:$J)</f>
        <v>0.85650000000000004</v>
      </c>
      <c r="K6697">
        <f>_xlfn.XLOOKUP(Sales[[#This Row],[ProductKey]], Products!$A:$A, Products!$K:$K)</f>
        <v>2.29</v>
      </c>
      <c r="L6697" s="1">
        <f>Sales[[#This Row],[ProductPrice]]*Sales[[#This Row],[OrderQuantity]]</f>
        <v>4.58</v>
      </c>
      <c r="M6697" s="1">
        <f>Sales[[#This Row],[OrderQuantity]]</f>
        <v>2</v>
      </c>
      <c r="N6697" s="1">
        <f>1</f>
        <v>1</v>
      </c>
      <c r="O6697" s="1">
        <f>Sales[[#This Row],[TotalSales]]-Sales[[#This Row],[TotalCost]]</f>
        <v>2.867</v>
      </c>
      <c r="P6697" s="1">
        <f>Sales[[#This Row],[ProductCost]]*Sales[[#This Row],[OrderQuantity]]</f>
        <v>1.7130000000000001</v>
      </c>
      <c r="Q6697" s="1" t="str">
        <f>VLOOKUP(Sales[[#This Row],[ProductKey]], Products!$A$2:$D$1000, 4, FALSE)</f>
        <v>Patch Kit/8 Patches</v>
      </c>
    </row>
    <row r="6698" spans="1:17" x14ac:dyDescent="0.25">
      <c r="A6698" s="2">
        <v>37783</v>
      </c>
      <c r="B6698" s="1" t="s">
        <v>2238</v>
      </c>
      <c r="C6698">
        <v>480</v>
      </c>
      <c r="D6698">
        <v>13825</v>
      </c>
      <c r="E6698">
        <v>7</v>
      </c>
      <c r="F6698">
        <v>2</v>
      </c>
      <c r="G6698">
        <v>2</v>
      </c>
      <c r="H6698" s="2">
        <v>42897</v>
      </c>
      <c r="I6698" t="str">
        <f>VLOOKUP(Sales[[#This Row],[TerritoryKey]], Territories[], 2, FALSE)</f>
        <v>France</v>
      </c>
      <c r="J6698">
        <f>_xlfn.XLOOKUP(Sales[[#This Row],[ProductKey]], Products!$A:$A, Products!$J:$J)</f>
        <v>0.85650000000000004</v>
      </c>
      <c r="K6698">
        <f>_xlfn.XLOOKUP(Sales[[#This Row],[ProductKey]], Products!$A:$A, Products!$K:$K)</f>
        <v>2.29</v>
      </c>
      <c r="L6698" s="1">
        <f>Sales[[#This Row],[ProductPrice]]*Sales[[#This Row],[OrderQuantity]]</f>
        <v>4.58</v>
      </c>
      <c r="M6698" s="1">
        <f>Sales[[#This Row],[OrderQuantity]]</f>
        <v>2</v>
      </c>
      <c r="N6698" s="1">
        <f>1</f>
        <v>1</v>
      </c>
      <c r="O6698" s="1">
        <f>Sales[[#This Row],[TotalSales]]-Sales[[#This Row],[TotalCost]]</f>
        <v>2.867</v>
      </c>
      <c r="P6698" s="1">
        <f>Sales[[#This Row],[ProductCost]]*Sales[[#This Row],[OrderQuantity]]</f>
        <v>1.7130000000000001</v>
      </c>
      <c r="Q6698" s="1" t="str">
        <f>VLOOKUP(Sales[[#This Row],[ProductKey]], Products!$A$2:$D$1000, 4, FALSE)</f>
        <v>Patch Kit/8 Patches</v>
      </c>
    </row>
    <row r="6699" spans="1:17" x14ac:dyDescent="0.25">
      <c r="A6699" s="2">
        <v>37633</v>
      </c>
      <c r="B6699" s="1" t="s">
        <v>2258</v>
      </c>
      <c r="C6699">
        <v>480</v>
      </c>
      <c r="D6699">
        <v>14476</v>
      </c>
      <c r="E6699">
        <v>1</v>
      </c>
      <c r="F6699">
        <v>2</v>
      </c>
      <c r="G6699">
        <v>2</v>
      </c>
      <c r="H6699" s="2">
        <v>42747</v>
      </c>
      <c r="I6699" t="str">
        <f>VLOOKUP(Sales[[#This Row],[TerritoryKey]], Territories[], 2, FALSE)</f>
        <v>Northwest</v>
      </c>
      <c r="J6699">
        <f>_xlfn.XLOOKUP(Sales[[#This Row],[ProductKey]], Products!$A:$A, Products!$J:$J)</f>
        <v>0.85650000000000004</v>
      </c>
      <c r="K6699">
        <f>_xlfn.XLOOKUP(Sales[[#This Row],[ProductKey]], Products!$A:$A, Products!$K:$K)</f>
        <v>2.29</v>
      </c>
      <c r="L6699" s="1">
        <f>Sales[[#This Row],[ProductPrice]]*Sales[[#This Row],[OrderQuantity]]</f>
        <v>4.58</v>
      </c>
      <c r="M6699" s="1">
        <f>Sales[[#This Row],[OrderQuantity]]</f>
        <v>2</v>
      </c>
      <c r="N6699" s="1">
        <f>1</f>
        <v>1</v>
      </c>
      <c r="O6699" s="1">
        <f>Sales[[#This Row],[TotalSales]]-Sales[[#This Row],[TotalCost]]</f>
        <v>2.867</v>
      </c>
      <c r="P6699" s="1">
        <f>Sales[[#This Row],[ProductCost]]*Sales[[#This Row],[OrderQuantity]]</f>
        <v>1.7130000000000001</v>
      </c>
      <c r="Q6699" s="1" t="str">
        <f>VLOOKUP(Sales[[#This Row],[ProductKey]], Products!$A$2:$D$1000, 4, FALSE)</f>
        <v>Patch Kit/8 Patches</v>
      </c>
    </row>
    <row r="6700" spans="1:17" x14ac:dyDescent="0.25">
      <c r="A6700" s="2">
        <v>38170</v>
      </c>
      <c r="B6700" s="1" t="s">
        <v>2272</v>
      </c>
      <c r="C6700">
        <v>480</v>
      </c>
      <c r="D6700">
        <v>17658</v>
      </c>
      <c r="E6700">
        <v>4</v>
      </c>
      <c r="F6700">
        <v>2</v>
      </c>
      <c r="G6700">
        <v>2</v>
      </c>
      <c r="H6700" s="2">
        <v>43283</v>
      </c>
      <c r="I6700" t="str">
        <f>VLOOKUP(Sales[[#This Row],[TerritoryKey]], Territories[], 2, FALSE)</f>
        <v>Southwest</v>
      </c>
      <c r="J6700">
        <f>_xlfn.XLOOKUP(Sales[[#This Row],[ProductKey]], Products!$A:$A, Products!$J:$J)</f>
        <v>0.85650000000000004</v>
      </c>
      <c r="K6700">
        <f>_xlfn.XLOOKUP(Sales[[#This Row],[ProductKey]], Products!$A:$A, Products!$K:$K)</f>
        <v>2.29</v>
      </c>
      <c r="L6700" s="1">
        <f>Sales[[#This Row],[ProductPrice]]*Sales[[#This Row],[OrderQuantity]]</f>
        <v>4.58</v>
      </c>
      <c r="M6700" s="1">
        <f>Sales[[#This Row],[OrderQuantity]]</f>
        <v>2</v>
      </c>
      <c r="N6700" s="1">
        <f>1</f>
        <v>1</v>
      </c>
      <c r="O6700" s="1">
        <f>Sales[[#This Row],[TotalSales]]-Sales[[#This Row],[TotalCost]]</f>
        <v>2.867</v>
      </c>
      <c r="P6700" s="1">
        <f>Sales[[#This Row],[ProductCost]]*Sales[[#This Row],[OrderQuantity]]</f>
        <v>1.7130000000000001</v>
      </c>
      <c r="Q6700" s="1" t="str">
        <f>VLOOKUP(Sales[[#This Row],[ProductKey]], Products!$A$2:$D$1000, 4, FALSE)</f>
        <v>Patch Kit/8 Patches</v>
      </c>
    </row>
    <row r="6701" spans="1:17" x14ac:dyDescent="0.25">
      <c r="A6701" s="2">
        <v>37937</v>
      </c>
      <c r="B6701" s="1" t="s">
        <v>2308</v>
      </c>
      <c r="C6701">
        <v>480</v>
      </c>
      <c r="D6701">
        <v>22499</v>
      </c>
      <c r="E6701">
        <v>7</v>
      </c>
      <c r="F6701">
        <v>2</v>
      </c>
      <c r="G6701">
        <v>2</v>
      </c>
      <c r="H6701" s="2">
        <v>43051</v>
      </c>
      <c r="I6701" t="str">
        <f>VLOOKUP(Sales[[#This Row],[TerritoryKey]], Territories[], 2, FALSE)</f>
        <v>France</v>
      </c>
      <c r="J6701">
        <f>_xlfn.XLOOKUP(Sales[[#This Row],[ProductKey]], Products!$A:$A, Products!$J:$J)</f>
        <v>0.85650000000000004</v>
      </c>
      <c r="K6701">
        <f>_xlfn.XLOOKUP(Sales[[#This Row],[ProductKey]], Products!$A:$A, Products!$K:$K)</f>
        <v>2.29</v>
      </c>
      <c r="L6701" s="1">
        <f>Sales[[#This Row],[ProductPrice]]*Sales[[#This Row],[OrderQuantity]]</f>
        <v>4.58</v>
      </c>
      <c r="M6701" s="1">
        <f>Sales[[#This Row],[OrderQuantity]]</f>
        <v>2</v>
      </c>
      <c r="N6701" s="1">
        <f>1</f>
        <v>1</v>
      </c>
      <c r="O6701" s="1">
        <f>Sales[[#This Row],[TotalSales]]-Sales[[#This Row],[TotalCost]]</f>
        <v>2.867</v>
      </c>
      <c r="P6701" s="1">
        <f>Sales[[#This Row],[ProductCost]]*Sales[[#This Row],[OrderQuantity]]</f>
        <v>1.7130000000000001</v>
      </c>
      <c r="Q6701" s="1" t="str">
        <f>VLOOKUP(Sales[[#This Row],[ProductKey]], Products!$A$2:$D$1000, 4, FALSE)</f>
        <v>Patch Kit/8 Patches</v>
      </c>
    </row>
    <row r="6702" spans="1:17" x14ac:dyDescent="0.25">
      <c r="A6702" s="2">
        <v>37633</v>
      </c>
      <c r="B6702" s="1" t="s">
        <v>2357</v>
      </c>
      <c r="C6702">
        <v>480</v>
      </c>
      <c r="D6702">
        <v>11190</v>
      </c>
      <c r="E6702">
        <v>4</v>
      </c>
      <c r="F6702">
        <v>2</v>
      </c>
      <c r="G6702">
        <v>2</v>
      </c>
      <c r="H6702" s="2">
        <v>42747</v>
      </c>
      <c r="I6702" t="str">
        <f>VLOOKUP(Sales[[#This Row],[TerritoryKey]], Territories[], 2, FALSE)</f>
        <v>Southwest</v>
      </c>
      <c r="J6702">
        <f>_xlfn.XLOOKUP(Sales[[#This Row],[ProductKey]], Products!$A:$A, Products!$J:$J)</f>
        <v>0.85650000000000004</v>
      </c>
      <c r="K6702">
        <f>_xlfn.XLOOKUP(Sales[[#This Row],[ProductKey]], Products!$A:$A, Products!$K:$K)</f>
        <v>2.29</v>
      </c>
      <c r="L6702" s="1">
        <f>Sales[[#This Row],[ProductPrice]]*Sales[[#This Row],[OrderQuantity]]</f>
        <v>4.58</v>
      </c>
      <c r="M6702" s="1">
        <f>Sales[[#This Row],[OrderQuantity]]</f>
        <v>2</v>
      </c>
      <c r="N6702" s="1">
        <f>1</f>
        <v>1</v>
      </c>
      <c r="O6702" s="1">
        <f>Sales[[#This Row],[TotalSales]]-Sales[[#This Row],[TotalCost]]</f>
        <v>2.867</v>
      </c>
      <c r="P6702" s="1">
        <f>Sales[[#This Row],[ProductCost]]*Sales[[#This Row],[OrderQuantity]]</f>
        <v>1.7130000000000001</v>
      </c>
      <c r="Q6702" s="1" t="str">
        <f>VLOOKUP(Sales[[#This Row],[ProductKey]], Products!$A$2:$D$1000, 4, FALSE)</f>
        <v>Patch Kit/8 Patches</v>
      </c>
    </row>
    <row r="6703" spans="1:17" x14ac:dyDescent="0.25">
      <c r="A6703" s="2">
        <v>37633</v>
      </c>
      <c r="B6703" s="1" t="s">
        <v>2374</v>
      </c>
      <c r="C6703">
        <v>480</v>
      </c>
      <c r="D6703">
        <v>16064</v>
      </c>
      <c r="E6703">
        <v>4</v>
      </c>
      <c r="F6703">
        <v>2</v>
      </c>
      <c r="G6703">
        <v>2</v>
      </c>
      <c r="H6703" s="2">
        <v>42747</v>
      </c>
      <c r="I6703" t="str">
        <f>VLOOKUP(Sales[[#This Row],[TerritoryKey]], Territories[], 2, FALSE)</f>
        <v>Southwest</v>
      </c>
      <c r="J6703">
        <f>_xlfn.XLOOKUP(Sales[[#This Row],[ProductKey]], Products!$A:$A, Products!$J:$J)</f>
        <v>0.85650000000000004</v>
      </c>
      <c r="K6703">
        <f>_xlfn.XLOOKUP(Sales[[#This Row],[ProductKey]], Products!$A:$A, Products!$K:$K)</f>
        <v>2.29</v>
      </c>
      <c r="L6703" s="1">
        <f>Sales[[#This Row],[ProductPrice]]*Sales[[#This Row],[OrderQuantity]]</f>
        <v>4.58</v>
      </c>
      <c r="M6703" s="1">
        <f>Sales[[#This Row],[OrderQuantity]]</f>
        <v>2</v>
      </c>
      <c r="N6703" s="1">
        <f>1</f>
        <v>1</v>
      </c>
      <c r="O6703" s="1">
        <f>Sales[[#This Row],[TotalSales]]-Sales[[#This Row],[TotalCost]]</f>
        <v>2.867</v>
      </c>
      <c r="P6703" s="1">
        <f>Sales[[#This Row],[ProductCost]]*Sales[[#This Row],[OrderQuantity]]</f>
        <v>1.7130000000000001</v>
      </c>
      <c r="Q6703" s="1" t="str">
        <f>VLOOKUP(Sales[[#This Row],[ProductKey]], Products!$A$2:$D$1000, 4, FALSE)</f>
        <v>Patch Kit/8 Patches</v>
      </c>
    </row>
    <row r="6704" spans="1:17" x14ac:dyDescent="0.25">
      <c r="A6704" s="2">
        <v>38262</v>
      </c>
      <c r="B6704" s="1" t="s">
        <v>2388</v>
      </c>
      <c r="C6704">
        <v>480</v>
      </c>
      <c r="D6704">
        <v>23236</v>
      </c>
      <c r="E6704">
        <v>10</v>
      </c>
      <c r="F6704">
        <v>2</v>
      </c>
      <c r="G6704">
        <v>2</v>
      </c>
      <c r="H6704" s="2">
        <v>43375</v>
      </c>
      <c r="I6704" t="str">
        <f>VLOOKUP(Sales[[#This Row],[TerritoryKey]], Territories[], 2, FALSE)</f>
        <v>United Kingdom</v>
      </c>
      <c r="J6704">
        <f>_xlfn.XLOOKUP(Sales[[#This Row],[ProductKey]], Products!$A:$A, Products!$J:$J)</f>
        <v>0.85650000000000004</v>
      </c>
      <c r="K6704">
        <f>_xlfn.XLOOKUP(Sales[[#This Row],[ProductKey]], Products!$A:$A, Products!$K:$K)</f>
        <v>2.29</v>
      </c>
      <c r="L6704" s="1">
        <f>Sales[[#This Row],[ProductPrice]]*Sales[[#This Row],[OrderQuantity]]</f>
        <v>4.58</v>
      </c>
      <c r="M6704" s="1">
        <f>Sales[[#This Row],[OrderQuantity]]</f>
        <v>2</v>
      </c>
      <c r="N6704" s="1">
        <f>1</f>
        <v>1</v>
      </c>
      <c r="O6704" s="1">
        <f>Sales[[#This Row],[TotalSales]]-Sales[[#This Row],[TotalCost]]</f>
        <v>2.867</v>
      </c>
      <c r="P6704" s="1">
        <f>Sales[[#This Row],[ProductCost]]*Sales[[#This Row],[OrderQuantity]]</f>
        <v>1.7130000000000001</v>
      </c>
      <c r="Q6704" s="1" t="str">
        <f>VLOOKUP(Sales[[#This Row],[ProductKey]], Products!$A$2:$D$1000, 4, FALSE)</f>
        <v>Patch Kit/8 Patches</v>
      </c>
    </row>
    <row r="6705" spans="1:17" x14ac:dyDescent="0.25">
      <c r="A6705" s="2">
        <v>38109</v>
      </c>
      <c r="B6705" s="1" t="s">
        <v>2414</v>
      </c>
      <c r="C6705">
        <v>480</v>
      </c>
      <c r="D6705">
        <v>17403</v>
      </c>
      <c r="E6705">
        <v>6</v>
      </c>
      <c r="F6705">
        <v>2</v>
      </c>
      <c r="G6705">
        <v>2</v>
      </c>
      <c r="H6705" s="2">
        <v>43222</v>
      </c>
      <c r="I6705" t="str">
        <f>VLOOKUP(Sales[[#This Row],[TerritoryKey]], Territories[], 2, FALSE)</f>
        <v>Canada</v>
      </c>
      <c r="J6705">
        <f>_xlfn.XLOOKUP(Sales[[#This Row],[ProductKey]], Products!$A:$A, Products!$J:$J)</f>
        <v>0.85650000000000004</v>
      </c>
      <c r="K6705">
        <f>_xlfn.XLOOKUP(Sales[[#This Row],[ProductKey]], Products!$A:$A, Products!$K:$K)</f>
        <v>2.29</v>
      </c>
      <c r="L6705" s="1">
        <f>Sales[[#This Row],[ProductPrice]]*Sales[[#This Row],[OrderQuantity]]</f>
        <v>4.58</v>
      </c>
      <c r="M6705" s="1">
        <f>Sales[[#This Row],[OrderQuantity]]</f>
        <v>2</v>
      </c>
      <c r="N6705" s="1">
        <f>1</f>
        <v>1</v>
      </c>
      <c r="O6705" s="1">
        <f>Sales[[#This Row],[TotalSales]]-Sales[[#This Row],[TotalCost]]</f>
        <v>2.867</v>
      </c>
      <c r="P6705" s="1">
        <f>Sales[[#This Row],[ProductCost]]*Sales[[#This Row],[OrderQuantity]]</f>
        <v>1.7130000000000001</v>
      </c>
      <c r="Q6705" s="1" t="str">
        <f>VLOOKUP(Sales[[#This Row],[ProductKey]], Products!$A$2:$D$1000, 4, FALSE)</f>
        <v>Patch Kit/8 Patches</v>
      </c>
    </row>
    <row r="6706" spans="1:17" x14ac:dyDescent="0.25">
      <c r="A6706" s="2">
        <v>38201</v>
      </c>
      <c r="B6706" s="1" t="s">
        <v>2419</v>
      </c>
      <c r="C6706">
        <v>480</v>
      </c>
      <c r="D6706">
        <v>25755</v>
      </c>
      <c r="E6706">
        <v>10</v>
      </c>
      <c r="F6706">
        <v>2</v>
      </c>
      <c r="G6706">
        <v>2</v>
      </c>
      <c r="H6706" s="2">
        <v>43314</v>
      </c>
      <c r="I6706" t="str">
        <f>VLOOKUP(Sales[[#This Row],[TerritoryKey]], Territories[], 2, FALSE)</f>
        <v>United Kingdom</v>
      </c>
      <c r="J6706">
        <f>_xlfn.XLOOKUP(Sales[[#This Row],[ProductKey]], Products!$A:$A, Products!$J:$J)</f>
        <v>0.85650000000000004</v>
      </c>
      <c r="K6706">
        <f>_xlfn.XLOOKUP(Sales[[#This Row],[ProductKey]], Products!$A:$A, Products!$K:$K)</f>
        <v>2.29</v>
      </c>
      <c r="L6706" s="1">
        <f>Sales[[#This Row],[ProductPrice]]*Sales[[#This Row],[OrderQuantity]]</f>
        <v>4.58</v>
      </c>
      <c r="M6706" s="1">
        <f>Sales[[#This Row],[OrderQuantity]]</f>
        <v>2</v>
      </c>
      <c r="N6706" s="1">
        <f>1</f>
        <v>1</v>
      </c>
      <c r="O6706" s="1">
        <f>Sales[[#This Row],[TotalSales]]-Sales[[#This Row],[TotalCost]]</f>
        <v>2.867</v>
      </c>
      <c r="P6706" s="1">
        <f>Sales[[#This Row],[ProductCost]]*Sales[[#This Row],[OrderQuantity]]</f>
        <v>1.7130000000000001</v>
      </c>
      <c r="Q6706" s="1" t="str">
        <f>VLOOKUP(Sales[[#This Row],[ProductKey]], Products!$A$2:$D$1000, 4, FALSE)</f>
        <v>Patch Kit/8 Patches</v>
      </c>
    </row>
    <row r="6707" spans="1:17" x14ac:dyDescent="0.25">
      <c r="A6707" s="2">
        <v>37844</v>
      </c>
      <c r="B6707" s="1" t="s">
        <v>2533</v>
      </c>
      <c r="C6707">
        <v>480</v>
      </c>
      <c r="D6707">
        <v>23293</v>
      </c>
      <c r="E6707">
        <v>4</v>
      </c>
      <c r="F6707">
        <v>2</v>
      </c>
      <c r="G6707">
        <v>2</v>
      </c>
      <c r="H6707" s="2">
        <v>42958</v>
      </c>
      <c r="I6707" t="str">
        <f>VLOOKUP(Sales[[#This Row],[TerritoryKey]], Territories[], 2, FALSE)</f>
        <v>Southwest</v>
      </c>
      <c r="J6707">
        <f>_xlfn.XLOOKUP(Sales[[#This Row],[ProductKey]], Products!$A:$A, Products!$J:$J)</f>
        <v>0.85650000000000004</v>
      </c>
      <c r="K6707">
        <f>_xlfn.XLOOKUP(Sales[[#This Row],[ProductKey]], Products!$A:$A, Products!$K:$K)</f>
        <v>2.29</v>
      </c>
      <c r="L6707" s="1">
        <f>Sales[[#This Row],[ProductPrice]]*Sales[[#This Row],[OrderQuantity]]</f>
        <v>4.58</v>
      </c>
      <c r="M6707" s="1">
        <f>Sales[[#This Row],[OrderQuantity]]</f>
        <v>2</v>
      </c>
      <c r="N6707" s="1">
        <f>1</f>
        <v>1</v>
      </c>
      <c r="O6707" s="1">
        <f>Sales[[#This Row],[TotalSales]]-Sales[[#This Row],[TotalCost]]</f>
        <v>2.867</v>
      </c>
      <c r="P6707" s="1">
        <f>Sales[[#This Row],[ProductCost]]*Sales[[#This Row],[OrderQuantity]]</f>
        <v>1.7130000000000001</v>
      </c>
      <c r="Q6707" s="1" t="str">
        <f>VLOOKUP(Sales[[#This Row],[ProductKey]], Products!$A$2:$D$1000, 4, FALSE)</f>
        <v>Patch Kit/8 Patches</v>
      </c>
    </row>
    <row r="6708" spans="1:17" x14ac:dyDescent="0.25">
      <c r="A6708" s="2">
        <v>37988</v>
      </c>
      <c r="B6708" s="1" t="s">
        <v>2550</v>
      </c>
      <c r="C6708">
        <v>480</v>
      </c>
      <c r="D6708">
        <v>18897</v>
      </c>
      <c r="E6708">
        <v>9</v>
      </c>
      <c r="F6708">
        <v>2</v>
      </c>
      <c r="G6708">
        <v>2</v>
      </c>
      <c r="H6708" s="2">
        <v>43102</v>
      </c>
      <c r="I6708" t="str">
        <f>VLOOKUP(Sales[[#This Row],[TerritoryKey]], Territories[], 2, FALSE)</f>
        <v>Australia</v>
      </c>
      <c r="J6708">
        <f>_xlfn.XLOOKUP(Sales[[#This Row],[ProductKey]], Products!$A:$A, Products!$J:$J)</f>
        <v>0.85650000000000004</v>
      </c>
      <c r="K6708">
        <f>_xlfn.XLOOKUP(Sales[[#This Row],[ProductKey]], Products!$A:$A, Products!$K:$K)</f>
        <v>2.29</v>
      </c>
      <c r="L6708" s="1">
        <f>Sales[[#This Row],[ProductPrice]]*Sales[[#This Row],[OrderQuantity]]</f>
        <v>4.58</v>
      </c>
      <c r="M6708" s="1">
        <f>Sales[[#This Row],[OrderQuantity]]</f>
        <v>2</v>
      </c>
      <c r="N6708" s="1">
        <f>1</f>
        <v>1</v>
      </c>
      <c r="O6708" s="1">
        <f>Sales[[#This Row],[TotalSales]]-Sales[[#This Row],[TotalCost]]</f>
        <v>2.867</v>
      </c>
      <c r="P6708" s="1">
        <f>Sales[[#This Row],[ProductCost]]*Sales[[#This Row],[OrderQuantity]]</f>
        <v>1.7130000000000001</v>
      </c>
      <c r="Q6708" s="1" t="str">
        <f>VLOOKUP(Sales[[#This Row],[ProductKey]], Products!$A$2:$D$1000, 4, FALSE)</f>
        <v>Patch Kit/8 Patches</v>
      </c>
    </row>
    <row r="6709" spans="1:17" x14ac:dyDescent="0.25">
      <c r="A6709" s="2">
        <v>38323</v>
      </c>
      <c r="B6709" s="1" t="s">
        <v>2560</v>
      </c>
      <c r="C6709">
        <v>480</v>
      </c>
      <c r="D6709">
        <v>26198</v>
      </c>
      <c r="E6709">
        <v>4</v>
      </c>
      <c r="F6709">
        <v>2</v>
      </c>
      <c r="G6709">
        <v>2</v>
      </c>
      <c r="H6709" s="2">
        <v>43436</v>
      </c>
      <c r="I6709" t="str">
        <f>VLOOKUP(Sales[[#This Row],[TerritoryKey]], Territories[], 2, FALSE)</f>
        <v>Southwest</v>
      </c>
      <c r="J6709">
        <f>_xlfn.XLOOKUP(Sales[[#This Row],[ProductKey]], Products!$A:$A, Products!$J:$J)</f>
        <v>0.85650000000000004</v>
      </c>
      <c r="K6709">
        <f>_xlfn.XLOOKUP(Sales[[#This Row],[ProductKey]], Products!$A:$A, Products!$K:$K)</f>
        <v>2.29</v>
      </c>
      <c r="L6709" s="1">
        <f>Sales[[#This Row],[ProductPrice]]*Sales[[#This Row],[OrderQuantity]]</f>
        <v>4.58</v>
      </c>
      <c r="M6709" s="1">
        <f>Sales[[#This Row],[OrderQuantity]]</f>
        <v>2</v>
      </c>
      <c r="N6709" s="1">
        <f>1</f>
        <v>1</v>
      </c>
      <c r="O6709" s="1">
        <f>Sales[[#This Row],[TotalSales]]-Sales[[#This Row],[TotalCost]]</f>
        <v>2.867</v>
      </c>
      <c r="P6709" s="1">
        <f>Sales[[#This Row],[ProductCost]]*Sales[[#This Row],[OrderQuantity]]</f>
        <v>1.7130000000000001</v>
      </c>
      <c r="Q6709" s="1" t="str">
        <f>VLOOKUP(Sales[[#This Row],[ProductKey]], Products!$A$2:$D$1000, 4, FALSE)</f>
        <v>Patch Kit/8 Patches</v>
      </c>
    </row>
    <row r="6710" spans="1:17" x14ac:dyDescent="0.25">
      <c r="A6710" s="2">
        <v>38261</v>
      </c>
      <c r="B6710" s="1" t="s">
        <v>2568</v>
      </c>
      <c r="C6710">
        <v>480</v>
      </c>
      <c r="D6710">
        <v>13206</v>
      </c>
      <c r="E6710">
        <v>6</v>
      </c>
      <c r="F6710">
        <v>2</v>
      </c>
      <c r="G6710">
        <v>2</v>
      </c>
      <c r="H6710" s="2">
        <v>43374</v>
      </c>
      <c r="I6710" t="str">
        <f>VLOOKUP(Sales[[#This Row],[TerritoryKey]], Territories[], 2, FALSE)</f>
        <v>Canada</v>
      </c>
      <c r="J6710">
        <f>_xlfn.XLOOKUP(Sales[[#This Row],[ProductKey]], Products!$A:$A, Products!$J:$J)</f>
        <v>0.85650000000000004</v>
      </c>
      <c r="K6710">
        <f>_xlfn.XLOOKUP(Sales[[#This Row],[ProductKey]], Products!$A:$A, Products!$K:$K)</f>
        <v>2.29</v>
      </c>
      <c r="L6710" s="1">
        <f>Sales[[#This Row],[ProductPrice]]*Sales[[#This Row],[OrderQuantity]]</f>
        <v>4.58</v>
      </c>
      <c r="M6710" s="1">
        <f>Sales[[#This Row],[OrderQuantity]]</f>
        <v>2</v>
      </c>
      <c r="N6710" s="1">
        <f>1</f>
        <v>1</v>
      </c>
      <c r="O6710" s="1">
        <f>Sales[[#This Row],[TotalSales]]-Sales[[#This Row],[TotalCost]]</f>
        <v>2.867</v>
      </c>
      <c r="P6710" s="1">
        <f>Sales[[#This Row],[ProductCost]]*Sales[[#This Row],[OrderQuantity]]</f>
        <v>1.7130000000000001</v>
      </c>
      <c r="Q6710" s="1" t="str">
        <f>VLOOKUP(Sales[[#This Row],[ProductKey]], Products!$A$2:$D$1000, 4, FALSE)</f>
        <v>Patch Kit/8 Patches</v>
      </c>
    </row>
    <row r="6711" spans="1:17" x14ac:dyDescent="0.25">
      <c r="A6711" s="2">
        <v>38018</v>
      </c>
      <c r="B6711" s="1" t="s">
        <v>2590</v>
      </c>
      <c r="C6711">
        <v>480</v>
      </c>
      <c r="D6711">
        <v>15841</v>
      </c>
      <c r="E6711">
        <v>4</v>
      </c>
      <c r="F6711">
        <v>2</v>
      </c>
      <c r="G6711">
        <v>2</v>
      </c>
      <c r="H6711" s="2">
        <v>43132</v>
      </c>
      <c r="I6711" t="str">
        <f>VLOOKUP(Sales[[#This Row],[TerritoryKey]], Territories[], 2, FALSE)</f>
        <v>Southwest</v>
      </c>
      <c r="J6711">
        <f>_xlfn.XLOOKUP(Sales[[#This Row],[ProductKey]], Products!$A:$A, Products!$J:$J)</f>
        <v>0.85650000000000004</v>
      </c>
      <c r="K6711">
        <f>_xlfn.XLOOKUP(Sales[[#This Row],[ProductKey]], Products!$A:$A, Products!$K:$K)</f>
        <v>2.29</v>
      </c>
      <c r="L6711" s="1">
        <f>Sales[[#This Row],[ProductPrice]]*Sales[[#This Row],[OrderQuantity]]</f>
        <v>4.58</v>
      </c>
      <c r="M6711" s="1">
        <f>Sales[[#This Row],[OrderQuantity]]</f>
        <v>2</v>
      </c>
      <c r="N6711" s="1">
        <f>1</f>
        <v>1</v>
      </c>
      <c r="O6711" s="1">
        <f>Sales[[#This Row],[TotalSales]]-Sales[[#This Row],[TotalCost]]</f>
        <v>2.867</v>
      </c>
      <c r="P6711" s="1">
        <f>Sales[[#This Row],[ProductCost]]*Sales[[#This Row],[OrderQuantity]]</f>
        <v>1.7130000000000001</v>
      </c>
      <c r="Q6711" s="1" t="str">
        <f>VLOOKUP(Sales[[#This Row],[ProductKey]], Products!$A$2:$D$1000, 4, FALSE)</f>
        <v>Patch Kit/8 Patches</v>
      </c>
    </row>
    <row r="6712" spans="1:17" x14ac:dyDescent="0.25">
      <c r="A6712" s="2">
        <v>37845</v>
      </c>
      <c r="B6712" s="1" t="s">
        <v>2673</v>
      </c>
      <c r="C6712">
        <v>480</v>
      </c>
      <c r="D6712">
        <v>15896</v>
      </c>
      <c r="E6712">
        <v>4</v>
      </c>
      <c r="F6712">
        <v>2</v>
      </c>
      <c r="G6712">
        <v>2</v>
      </c>
      <c r="H6712" s="2">
        <v>42959</v>
      </c>
      <c r="I6712" t="str">
        <f>VLOOKUP(Sales[[#This Row],[TerritoryKey]], Territories[], 2, FALSE)</f>
        <v>Southwest</v>
      </c>
      <c r="J6712">
        <f>_xlfn.XLOOKUP(Sales[[#This Row],[ProductKey]], Products!$A:$A, Products!$J:$J)</f>
        <v>0.85650000000000004</v>
      </c>
      <c r="K6712">
        <f>_xlfn.XLOOKUP(Sales[[#This Row],[ProductKey]], Products!$A:$A, Products!$K:$K)</f>
        <v>2.29</v>
      </c>
      <c r="L6712" s="1">
        <f>Sales[[#This Row],[ProductPrice]]*Sales[[#This Row],[OrderQuantity]]</f>
        <v>4.58</v>
      </c>
      <c r="M6712" s="1">
        <f>Sales[[#This Row],[OrderQuantity]]</f>
        <v>2</v>
      </c>
      <c r="N6712" s="1">
        <f>1</f>
        <v>1</v>
      </c>
      <c r="O6712" s="1">
        <f>Sales[[#This Row],[TotalSales]]-Sales[[#This Row],[TotalCost]]</f>
        <v>2.867</v>
      </c>
      <c r="P6712" s="1">
        <f>Sales[[#This Row],[ProductCost]]*Sales[[#This Row],[OrderQuantity]]</f>
        <v>1.7130000000000001</v>
      </c>
      <c r="Q6712" s="1" t="str">
        <f>VLOOKUP(Sales[[#This Row],[ProductKey]], Products!$A$2:$D$1000, 4, FALSE)</f>
        <v>Patch Kit/8 Patches</v>
      </c>
    </row>
    <row r="6713" spans="1:17" x14ac:dyDescent="0.25">
      <c r="A6713" s="2">
        <v>37876</v>
      </c>
      <c r="B6713" s="1" t="s">
        <v>2676</v>
      </c>
      <c r="C6713">
        <v>480</v>
      </c>
      <c r="D6713">
        <v>26502</v>
      </c>
      <c r="E6713">
        <v>4</v>
      </c>
      <c r="F6713">
        <v>2</v>
      </c>
      <c r="G6713">
        <v>2</v>
      </c>
      <c r="H6713" s="2">
        <v>42990</v>
      </c>
      <c r="I6713" t="str">
        <f>VLOOKUP(Sales[[#This Row],[TerritoryKey]], Territories[], 2, FALSE)</f>
        <v>Southwest</v>
      </c>
      <c r="J6713">
        <f>_xlfn.XLOOKUP(Sales[[#This Row],[ProductKey]], Products!$A:$A, Products!$J:$J)</f>
        <v>0.85650000000000004</v>
      </c>
      <c r="K6713">
        <f>_xlfn.XLOOKUP(Sales[[#This Row],[ProductKey]], Products!$A:$A, Products!$K:$K)</f>
        <v>2.29</v>
      </c>
      <c r="L6713" s="1">
        <f>Sales[[#This Row],[ProductPrice]]*Sales[[#This Row],[OrderQuantity]]</f>
        <v>4.58</v>
      </c>
      <c r="M6713" s="1">
        <f>Sales[[#This Row],[OrderQuantity]]</f>
        <v>2</v>
      </c>
      <c r="N6713" s="1">
        <f>1</f>
        <v>1</v>
      </c>
      <c r="O6713" s="1">
        <f>Sales[[#This Row],[TotalSales]]-Sales[[#This Row],[TotalCost]]</f>
        <v>2.867</v>
      </c>
      <c r="P6713" s="1">
        <f>Sales[[#This Row],[ProductCost]]*Sales[[#This Row],[OrderQuantity]]</f>
        <v>1.7130000000000001</v>
      </c>
      <c r="Q6713" s="1" t="str">
        <f>VLOOKUP(Sales[[#This Row],[ProductKey]], Products!$A$2:$D$1000, 4, FALSE)</f>
        <v>Patch Kit/8 Patches</v>
      </c>
    </row>
    <row r="6714" spans="1:17" x14ac:dyDescent="0.25">
      <c r="A6714" s="2">
        <v>38201</v>
      </c>
      <c r="B6714" s="1" t="s">
        <v>2689</v>
      </c>
      <c r="C6714">
        <v>480</v>
      </c>
      <c r="D6714">
        <v>23192</v>
      </c>
      <c r="E6714">
        <v>4</v>
      </c>
      <c r="F6714">
        <v>2</v>
      </c>
      <c r="G6714">
        <v>2</v>
      </c>
      <c r="H6714" s="2">
        <v>43314</v>
      </c>
      <c r="I6714" t="str">
        <f>VLOOKUP(Sales[[#This Row],[TerritoryKey]], Territories[], 2, FALSE)</f>
        <v>Southwest</v>
      </c>
      <c r="J6714">
        <f>_xlfn.XLOOKUP(Sales[[#This Row],[ProductKey]], Products!$A:$A, Products!$J:$J)</f>
        <v>0.85650000000000004</v>
      </c>
      <c r="K6714">
        <f>_xlfn.XLOOKUP(Sales[[#This Row],[ProductKey]], Products!$A:$A, Products!$K:$K)</f>
        <v>2.29</v>
      </c>
      <c r="L6714" s="1">
        <f>Sales[[#This Row],[ProductPrice]]*Sales[[#This Row],[OrderQuantity]]</f>
        <v>4.58</v>
      </c>
      <c r="M6714" s="1">
        <f>Sales[[#This Row],[OrderQuantity]]</f>
        <v>2</v>
      </c>
      <c r="N6714" s="1">
        <f>1</f>
        <v>1</v>
      </c>
      <c r="O6714" s="1">
        <f>Sales[[#This Row],[TotalSales]]-Sales[[#This Row],[TotalCost]]</f>
        <v>2.867</v>
      </c>
      <c r="P6714" s="1">
        <f>Sales[[#This Row],[ProductCost]]*Sales[[#This Row],[OrderQuantity]]</f>
        <v>1.7130000000000001</v>
      </c>
      <c r="Q6714" s="1" t="str">
        <f>VLOOKUP(Sales[[#This Row],[ProductKey]], Products!$A$2:$D$1000, 4, FALSE)</f>
        <v>Patch Kit/8 Patches</v>
      </c>
    </row>
    <row r="6715" spans="1:17" x14ac:dyDescent="0.25">
      <c r="A6715" s="2">
        <v>38079</v>
      </c>
      <c r="B6715" s="1" t="s">
        <v>2717</v>
      </c>
      <c r="C6715">
        <v>480</v>
      </c>
      <c r="D6715">
        <v>23914</v>
      </c>
      <c r="E6715">
        <v>8</v>
      </c>
      <c r="F6715">
        <v>2</v>
      </c>
      <c r="G6715">
        <v>2</v>
      </c>
      <c r="H6715" s="2">
        <v>43192</v>
      </c>
      <c r="I6715" t="str">
        <f>VLOOKUP(Sales[[#This Row],[TerritoryKey]], Territories[], 2, FALSE)</f>
        <v>Germany</v>
      </c>
      <c r="J6715">
        <f>_xlfn.XLOOKUP(Sales[[#This Row],[ProductKey]], Products!$A:$A, Products!$J:$J)</f>
        <v>0.85650000000000004</v>
      </c>
      <c r="K6715">
        <f>_xlfn.XLOOKUP(Sales[[#This Row],[ProductKey]], Products!$A:$A, Products!$K:$K)</f>
        <v>2.29</v>
      </c>
      <c r="L6715" s="1">
        <f>Sales[[#This Row],[ProductPrice]]*Sales[[#This Row],[OrderQuantity]]</f>
        <v>4.58</v>
      </c>
      <c r="M6715" s="1">
        <f>Sales[[#This Row],[OrderQuantity]]</f>
        <v>2</v>
      </c>
      <c r="N6715" s="1">
        <f>1</f>
        <v>1</v>
      </c>
      <c r="O6715" s="1">
        <f>Sales[[#This Row],[TotalSales]]-Sales[[#This Row],[TotalCost]]</f>
        <v>2.867</v>
      </c>
      <c r="P6715" s="1">
        <f>Sales[[#This Row],[ProductCost]]*Sales[[#This Row],[OrderQuantity]]</f>
        <v>1.7130000000000001</v>
      </c>
      <c r="Q6715" s="1" t="str">
        <f>VLOOKUP(Sales[[#This Row],[ProductKey]], Products!$A$2:$D$1000, 4, FALSE)</f>
        <v>Patch Kit/8 Patches</v>
      </c>
    </row>
    <row r="6716" spans="1:17" x14ac:dyDescent="0.25">
      <c r="A6716" s="2">
        <v>38019</v>
      </c>
      <c r="B6716" s="1" t="s">
        <v>2742</v>
      </c>
      <c r="C6716">
        <v>480</v>
      </c>
      <c r="D6716">
        <v>19589</v>
      </c>
      <c r="E6716">
        <v>9</v>
      </c>
      <c r="F6716">
        <v>2</v>
      </c>
      <c r="G6716">
        <v>2</v>
      </c>
      <c r="H6716" s="2">
        <v>43133</v>
      </c>
      <c r="I6716" t="str">
        <f>VLOOKUP(Sales[[#This Row],[TerritoryKey]], Territories[], 2, FALSE)</f>
        <v>Australia</v>
      </c>
      <c r="J6716">
        <f>_xlfn.XLOOKUP(Sales[[#This Row],[ProductKey]], Products!$A:$A, Products!$J:$J)</f>
        <v>0.85650000000000004</v>
      </c>
      <c r="K6716">
        <f>_xlfn.XLOOKUP(Sales[[#This Row],[ProductKey]], Products!$A:$A, Products!$K:$K)</f>
        <v>2.29</v>
      </c>
      <c r="L6716" s="1">
        <f>Sales[[#This Row],[ProductPrice]]*Sales[[#This Row],[OrderQuantity]]</f>
        <v>4.58</v>
      </c>
      <c r="M6716" s="1">
        <f>Sales[[#This Row],[OrderQuantity]]</f>
        <v>2</v>
      </c>
      <c r="N6716" s="1">
        <f>1</f>
        <v>1</v>
      </c>
      <c r="O6716" s="1">
        <f>Sales[[#This Row],[TotalSales]]-Sales[[#This Row],[TotalCost]]</f>
        <v>2.867</v>
      </c>
      <c r="P6716" s="1">
        <f>Sales[[#This Row],[ProductCost]]*Sales[[#This Row],[OrderQuantity]]</f>
        <v>1.7130000000000001</v>
      </c>
      <c r="Q6716" s="1" t="str">
        <f>VLOOKUP(Sales[[#This Row],[ProductKey]], Products!$A$2:$D$1000, 4, FALSE)</f>
        <v>Patch Kit/8 Patches</v>
      </c>
    </row>
    <row r="6717" spans="1:17" x14ac:dyDescent="0.25">
      <c r="A6717" s="2">
        <v>38139</v>
      </c>
      <c r="B6717" s="1" t="s">
        <v>2758</v>
      </c>
      <c r="C6717">
        <v>480</v>
      </c>
      <c r="D6717">
        <v>17410</v>
      </c>
      <c r="E6717">
        <v>6</v>
      </c>
      <c r="F6717">
        <v>2</v>
      </c>
      <c r="G6717">
        <v>2</v>
      </c>
      <c r="H6717" s="2">
        <v>43252</v>
      </c>
      <c r="I6717" t="str">
        <f>VLOOKUP(Sales[[#This Row],[TerritoryKey]], Territories[], 2, FALSE)</f>
        <v>Canada</v>
      </c>
      <c r="J6717">
        <f>_xlfn.XLOOKUP(Sales[[#This Row],[ProductKey]], Products!$A:$A, Products!$J:$J)</f>
        <v>0.85650000000000004</v>
      </c>
      <c r="K6717">
        <f>_xlfn.XLOOKUP(Sales[[#This Row],[ProductKey]], Products!$A:$A, Products!$K:$K)</f>
        <v>2.29</v>
      </c>
      <c r="L6717" s="1">
        <f>Sales[[#This Row],[ProductPrice]]*Sales[[#This Row],[OrderQuantity]]</f>
        <v>4.58</v>
      </c>
      <c r="M6717" s="1">
        <f>Sales[[#This Row],[OrderQuantity]]</f>
        <v>2</v>
      </c>
      <c r="N6717" s="1">
        <f>1</f>
        <v>1</v>
      </c>
      <c r="O6717" s="1">
        <f>Sales[[#This Row],[TotalSales]]-Sales[[#This Row],[TotalCost]]</f>
        <v>2.867</v>
      </c>
      <c r="P6717" s="1">
        <f>Sales[[#This Row],[ProductCost]]*Sales[[#This Row],[OrderQuantity]]</f>
        <v>1.7130000000000001</v>
      </c>
      <c r="Q6717" s="1" t="str">
        <f>VLOOKUP(Sales[[#This Row],[ProductKey]], Products!$A$2:$D$1000, 4, FALSE)</f>
        <v>Patch Kit/8 Patches</v>
      </c>
    </row>
    <row r="6718" spans="1:17" x14ac:dyDescent="0.25">
      <c r="A6718" s="2">
        <v>37966</v>
      </c>
      <c r="B6718" s="1" t="s">
        <v>2761</v>
      </c>
      <c r="C6718">
        <v>480</v>
      </c>
      <c r="D6718">
        <v>13004</v>
      </c>
      <c r="E6718">
        <v>9</v>
      </c>
      <c r="F6718">
        <v>2</v>
      </c>
      <c r="G6718">
        <v>2</v>
      </c>
      <c r="H6718" s="2">
        <v>43080</v>
      </c>
      <c r="I6718" t="str">
        <f>VLOOKUP(Sales[[#This Row],[TerritoryKey]], Territories[], 2, FALSE)</f>
        <v>Australia</v>
      </c>
      <c r="J6718">
        <f>_xlfn.XLOOKUP(Sales[[#This Row],[ProductKey]], Products!$A:$A, Products!$J:$J)</f>
        <v>0.85650000000000004</v>
      </c>
      <c r="K6718">
        <f>_xlfn.XLOOKUP(Sales[[#This Row],[ProductKey]], Products!$A:$A, Products!$K:$K)</f>
        <v>2.29</v>
      </c>
      <c r="L6718" s="1">
        <f>Sales[[#This Row],[ProductPrice]]*Sales[[#This Row],[OrderQuantity]]</f>
        <v>4.58</v>
      </c>
      <c r="M6718" s="1">
        <f>Sales[[#This Row],[OrderQuantity]]</f>
        <v>2</v>
      </c>
      <c r="N6718" s="1">
        <f>1</f>
        <v>1</v>
      </c>
      <c r="O6718" s="1">
        <f>Sales[[#This Row],[TotalSales]]-Sales[[#This Row],[TotalCost]]</f>
        <v>2.867</v>
      </c>
      <c r="P6718" s="1">
        <f>Sales[[#This Row],[ProductCost]]*Sales[[#This Row],[OrderQuantity]]</f>
        <v>1.7130000000000001</v>
      </c>
      <c r="Q6718" s="1" t="str">
        <f>VLOOKUP(Sales[[#This Row],[ProductKey]], Products!$A$2:$D$1000, 4, FALSE)</f>
        <v>Patch Kit/8 Patches</v>
      </c>
    </row>
    <row r="6719" spans="1:17" x14ac:dyDescent="0.25">
      <c r="A6719" s="2">
        <v>38261</v>
      </c>
      <c r="B6719" s="1" t="s">
        <v>2811</v>
      </c>
      <c r="C6719">
        <v>480</v>
      </c>
      <c r="D6719">
        <v>11159</v>
      </c>
      <c r="E6719">
        <v>4</v>
      </c>
      <c r="F6719">
        <v>2</v>
      </c>
      <c r="G6719">
        <v>2</v>
      </c>
      <c r="H6719" s="2">
        <v>43374</v>
      </c>
      <c r="I6719" t="str">
        <f>VLOOKUP(Sales[[#This Row],[TerritoryKey]], Territories[], 2, FALSE)</f>
        <v>Southwest</v>
      </c>
      <c r="J6719">
        <f>_xlfn.XLOOKUP(Sales[[#This Row],[ProductKey]], Products!$A:$A, Products!$J:$J)</f>
        <v>0.85650000000000004</v>
      </c>
      <c r="K6719">
        <f>_xlfn.XLOOKUP(Sales[[#This Row],[ProductKey]], Products!$A:$A, Products!$K:$K)</f>
        <v>2.29</v>
      </c>
      <c r="L6719" s="1">
        <f>Sales[[#This Row],[ProductPrice]]*Sales[[#This Row],[OrderQuantity]]</f>
        <v>4.58</v>
      </c>
      <c r="M6719" s="1">
        <f>Sales[[#This Row],[OrderQuantity]]</f>
        <v>2</v>
      </c>
      <c r="N6719" s="1">
        <f>1</f>
        <v>1</v>
      </c>
      <c r="O6719" s="1">
        <f>Sales[[#This Row],[TotalSales]]-Sales[[#This Row],[TotalCost]]</f>
        <v>2.867</v>
      </c>
      <c r="P6719" s="1">
        <f>Sales[[#This Row],[ProductCost]]*Sales[[#This Row],[OrderQuantity]]</f>
        <v>1.7130000000000001</v>
      </c>
      <c r="Q6719" s="1" t="str">
        <f>VLOOKUP(Sales[[#This Row],[ProductKey]], Products!$A$2:$D$1000, 4, FALSE)</f>
        <v>Patch Kit/8 Patches</v>
      </c>
    </row>
    <row r="6720" spans="1:17" x14ac:dyDescent="0.25">
      <c r="A6720" s="2">
        <v>38231</v>
      </c>
      <c r="B6720" s="1" t="s">
        <v>2900</v>
      </c>
      <c r="C6720">
        <v>480</v>
      </c>
      <c r="D6720">
        <v>28105</v>
      </c>
      <c r="E6720">
        <v>4</v>
      </c>
      <c r="F6720">
        <v>2</v>
      </c>
      <c r="G6720">
        <v>2</v>
      </c>
      <c r="H6720" s="2">
        <v>43344</v>
      </c>
      <c r="I6720" t="str">
        <f>VLOOKUP(Sales[[#This Row],[TerritoryKey]], Territories[], 2, FALSE)</f>
        <v>Southwest</v>
      </c>
      <c r="J6720">
        <f>_xlfn.XLOOKUP(Sales[[#This Row],[ProductKey]], Products!$A:$A, Products!$J:$J)</f>
        <v>0.85650000000000004</v>
      </c>
      <c r="K6720">
        <f>_xlfn.XLOOKUP(Sales[[#This Row],[ProductKey]], Products!$A:$A, Products!$K:$K)</f>
        <v>2.29</v>
      </c>
      <c r="L6720" s="1">
        <f>Sales[[#This Row],[ProductPrice]]*Sales[[#This Row],[OrderQuantity]]</f>
        <v>4.58</v>
      </c>
      <c r="M6720" s="1">
        <f>Sales[[#This Row],[OrderQuantity]]</f>
        <v>2</v>
      </c>
      <c r="N6720" s="1">
        <f>1</f>
        <v>1</v>
      </c>
      <c r="O6720" s="1">
        <f>Sales[[#This Row],[TotalSales]]-Sales[[#This Row],[TotalCost]]</f>
        <v>2.867</v>
      </c>
      <c r="P6720" s="1">
        <f>Sales[[#This Row],[ProductCost]]*Sales[[#This Row],[OrderQuantity]]</f>
        <v>1.7130000000000001</v>
      </c>
      <c r="Q6720" s="1" t="str">
        <f>VLOOKUP(Sales[[#This Row],[ProductKey]], Products!$A$2:$D$1000, 4, FALSE)</f>
        <v>Patch Kit/8 Patches</v>
      </c>
    </row>
    <row r="6721" spans="1:17" x14ac:dyDescent="0.25">
      <c r="A6721" s="2">
        <v>38078</v>
      </c>
      <c r="B6721" s="1" t="s">
        <v>2915</v>
      </c>
      <c r="C6721">
        <v>480</v>
      </c>
      <c r="D6721">
        <v>23598</v>
      </c>
      <c r="E6721">
        <v>10</v>
      </c>
      <c r="F6721">
        <v>2</v>
      </c>
      <c r="G6721">
        <v>2</v>
      </c>
      <c r="H6721" s="2">
        <v>43191</v>
      </c>
      <c r="I6721" t="str">
        <f>VLOOKUP(Sales[[#This Row],[TerritoryKey]], Territories[], 2, FALSE)</f>
        <v>United Kingdom</v>
      </c>
      <c r="J6721">
        <f>_xlfn.XLOOKUP(Sales[[#This Row],[ProductKey]], Products!$A:$A, Products!$J:$J)</f>
        <v>0.85650000000000004</v>
      </c>
      <c r="K6721">
        <f>_xlfn.XLOOKUP(Sales[[#This Row],[ProductKey]], Products!$A:$A, Products!$K:$K)</f>
        <v>2.29</v>
      </c>
      <c r="L6721" s="1">
        <f>Sales[[#This Row],[ProductPrice]]*Sales[[#This Row],[OrderQuantity]]</f>
        <v>4.58</v>
      </c>
      <c r="M6721" s="1">
        <f>Sales[[#This Row],[OrderQuantity]]</f>
        <v>2</v>
      </c>
      <c r="N6721" s="1">
        <f>1</f>
        <v>1</v>
      </c>
      <c r="O6721" s="1">
        <f>Sales[[#This Row],[TotalSales]]-Sales[[#This Row],[TotalCost]]</f>
        <v>2.867</v>
      </c>
      <c r="P6721" s="1">
        <f>Sales[[#This Row],[ProductCost]]*Sales[[#This Row],[OrderQuantity]]</f>
        <v>1.7130000000000001</v>
      </c>
      <c r="Q6721" s="1" t="str">
        <f>VLOOKUP(Sales[[#This Row],[ProductKey]], Products!$A$2:$D$1000, 4, FALSE)</f>
        <v>Patch Kit/8 Patches</v>
      </c>
    </row>
    <row r="6722" spans="1:17" x14ac:dyDescent="0.25">
      <c r="A6722" s="2">
        <v>38109</v>
      </c>
      <c r="B6722" s="1" t="s">
        <v>2920</v>
      </c>
      <c r="C6722">
        <v>480</v>
      </c>
      <c r="D6722">
        <v>28329</v>
      </c>
      <c r="E6722">
        <v>9</v>
      </c>
      <c r="F6722">
        <v>2</v>
      </c>
      <c r="G6722">
        <v>2</v>
      </c>
      <c r="H6722" s="2">
        <v>43222</v>
      </c>
      <c r="I6722" t="str">
        <f>VLOOKUP(Sales[[#This Row],[TerritoryKey]], Territories[], 2, FALSE)</f>
        <v>Australia</v>
      </c>
      <c r="J6722">
        <f>_xlfn.XLOOKUP(Sales[[#This Row],[ProductKey]], Products!$A:$A, Products!$J:$J)</f>
        <v>0.85650000000000004</v>
      </c>
      <c r="K6722">
        <f>_xlfn.XLOOKUP(Sales[[#This Row],[ProductKey]], Products!$A:$A, Products!$K:$K)</f>
        <v>2.29</v>
      </c>
      <c r="L6722" s="1">
        <f>Sales[[#This Row],[ProductPrice]]*Sales[[#This Row],[OrderQuantity]]</f>
        <v>4.58</v>
      </c>
      <c r="M6722" s="1">
        <f>Sales[[#This Row],[OrderQuantity]]</f>
        <v>2</v>
      </c>
      <c r="N6722" s="1">
        <f>1</f>
        <v>1</v>
      </c>
      <c r="O6722" s="1">
        <f>Sales[[#This Row],[TotalSales]]-Sales[[#This Row],[TotalCost]]</f>
        <v>2.867</v>
      </c>
      <c r="P6722" s="1">
        <f>Sales[[#This Row],[ProductCost]]*Sales[[#This Row],[OrderQuantity]]</f>
        <v>1.7130000000000001</v>
      </c>
      <c r="Q6722" s="1" t="str">
        <f>VLOOKUP(Sales[[#This Row],[ProductKey]], Products!$A$2:$D$1000, 4, FALSE)</f>
        <v>Patch Kit/8 Patches</v>
      </c>
    </row>
    <row r="6723" spans="1:17" x14ac:dyDescent="0.25">
      <c r="A6723" s="2">
        <v>37967</v>
      </c>
      <c r="B6723" s="1" t="s">
        <v>2959</v>
      </c>
      <c r="C6723">
        <v>480</v>
      </c>
      <c r="D6723">
        <v>27332</v>
      </c>
      <c r="E6723">
        <v>7</v>
      </c>
      <c r="F6723">
        <v>2</v>
      </c>
      <c r="G6723">
        <v>2</v>
      </c>
      <c r="H6723" s="2">
        <v>43081</v>
      </c>
      <c r="I6723" t="str">
        <f>VLOOKUP(Sales[[#This Row],[TerritoryKey]], Territories[], 2, FALSE)</f>
        <v>France</v>
      </c>
      <c r="J6723">
        <f>_xlfn.XLOOKUP(Sales[[#This Row],[ProductKey]], Products!$A:$A, Products!$J:$J)</f>
        <v>0.85650000000000004</v>
      </c>
      <c r="K6723">
        <f>_xlfn.XLOOKUP(Sales[[#This Row],[ProductKey]], Products!$A:$A, Products!$K:$K)</f>
        <v>2.29</v>
      </c>
      <c r="L6723" s="1">
        <f>Sales[[#This Row],[ProductPrice]]*Sales[[#This Row],[OrderQuantity]]</f>
        <v>4.58</v>
      </c>
      <c r="M6723" s="1">
        <f>Sales[[#This Row],[OrderQuantity]]</f>
        <v>2</v>
      </c>
      <c r="N6723" s="1">
        <f>1</f>
        <v>1</v>
      </c>
      <c r="O6723" s="1">
        <f>Sales[[#This Row],[TotalSales]]-Sales[[#This Row],[TotalCost]]</f>
        <v>2.867</v>
      </c>
      <c r="P6723" s="1">
        <f>Sales[[#This Row],[ProductCost]]*Sales[[#This Row],[OrderQuantity]]</f>
        <v>1.7130000000000001</v>
      </c>
      <c r="Q6723" s="1" t="str">
        <f>VLOOKUP(Sales[[#This Row],[ProductKey]], Products!$A$2:$D$1000, 4, FALSE)</f>
        <v>Patch Kit/8 Patches</v>
      </c>
    </row>
    <row r="6724" spans="1:17" x14ac:dyDescent="0.25">
      <c r="A6724" s="2">
        <v>38079</v>
      </c>
      <c r="B6724" s="1" t="s">
        <v>2994</v>
      </c>
      <c r="C6724">
        <v>480</v>
      </c>
      <c r="D6724">
        <v>28089</v>
      </c>
      <c r="E6724">
        <v>4</v>
      </c>
      <c r="F6724">
        <v>2</v>
      </c>
      <c r="G6724">
        <v>2</v>
      </c>
      <c r="H6724" s="2">
        <v>43192</v>
      </c>
      <c r="I6724" t="str">
        <f>VLOOKUP(Sales[[#This Row],[TerritoryKey]], Territories[], 2, FALSE)</f>
        <v>Southwest</v>
      </c>
      <c r="J6724">
        <f>_xlfn.XLOOKUP(Sales[[#This Row],[ProductKey]], Products!$A:$A, Products!$J:$J)</f>
        <v>0.85650000000000004</v>
      </c>
      <c r="K6724">
        <f>_xlfn.XLOOKUP(Sales[[#This Row],[ProductKey]], Products!$A:$A, Products!$K:$K)</f>
        <v>2.29</v>
      </c>
      <c r="L6724" s="1">
        <f>Sales[[#This Row],[ProductPrice]]*Sales[[#This Row],[OrderQuantity]]</f>
        <v>4.58</v>
      </c>
      <c r="M6724" s="1">
        <f>Sales[[#This Row],[OrderQuantity]]</f>
        <v>2</v>
      </c>
      <c r="N6724" s="1">
        <f>1</f>
        <v>1</v>
      </c>
      <c r="O6724" s="1">
        <f>Sales[[#This Row],[TotalSales]]-Sales[[#This Row],[TotalCost]]</f>
        <v>2.867</v>
      </c>
      <c r="P6724" s="1">
        <f>Sales[[#This Row],[ProductCost]]*Sales[[#This Row],[OrderQuantity]]</f>
        <v>1.7130000000000001</v>
      </c>
      <c r="Q6724" s="1" t="str">
        <f>VLOOKUP(Sales[[#This Row],[ProductKey]], Products!$A$2:$D$1000, 4, FALSE)</f>
        <v>Patch Kit/8 Patches</v>
      </c>
    </row>
    <row r="6725" spans="1:17" x14ac:dyDescent="0.25">
      <c r="A6725" s="2">
        <v>38292</v>
      </c>
      <c r="B6725" s="1" t="s">
        <v>3016</v>
      </c>
      <c r="C6725">
        <v>480</v>
      </c>
      <c r="D6725">
        <v>15840</v>
      </c>
      <c r="E6725">
        <v>1</v>
      </c>
      <c r="F6725">
        <v>2</v>
      </c>
      <c r="G6725">
        <v>2</v>
      </c>
      <c r="H6725" s="2">
        <v>43405</v>
      </c>
      <c r="I6725" t="str">
        <f>VLOOKUP(Sales[[#This Row],[TerritoryKey]], Territories[], 2, FALSE)</f>
        <v>Northwest</v>
      </c>
      <c r="J6725">
        <f>_xlfn.XLOOKUP(Sales[[#This Row],[ProductKey]], Products!$A:$A, Products!$J:$J)</f>
        <v>0.85650000000000004</v>
      </c>
      <c r="K6725">
        <f>_xlfn.XLOOKUP(Sales[[#This Row],[ProductKey]], Products!$A:$A, Products!$K:$K)</f>
        <v>2.29</v>
      </c>
      <c r="L6725" s="1">
        <f>Sales[[#This Row],[ProductPrice]]*Sales[[#This Row],[OrderQuantity]]</f>
        <v>4.58</v>
      </c>
      <c r="M6725" s="1">
        <f>Sales[[#This Row],[OrderQuantity]]</f>
        <v>2</v>
      </c>
      <c r="N6725" s="1">
        <f>1</f>
        <v>1</v>
      </c>
      <c r="O6725" s="1">
        <f>Sales[[#This Row],[TotalSales]]-Sales[[#This Row],[TotalCost]]</f>
        <v>2.867</v>
      </c>
      <c r="P6725" s="1">
        <f>Sales[[#This Row],[ProductCost]]*Sales[[#This Row],[OrderQuantity]]</f>
        <v>1.7130000000000001</v>
      </c>
      <c r="Q6725" s="1" t="str">
        <f>VLOOKUP(Sales[[#This Row],[ProductKey]], Products!$A$2:$D$1000, 4, FALSE)</f>
        <v>Patch Kit/8 Patches</v>
      </c>
    </row>
    <row r="6726" spans="1:17" x14ac:dyDescent="0.25">
      <c r="A6726" s="2">
        <v>37664</v>
      </c>
      <c r="B6726" s="1" t="s">
        <v>3028</v>
      </c>
      <c r="C6726">
        <v>480</v>
      </c>
      <c r="D6726">
        <v>15163</v>
      </c>
      <c r="E6726">
        <v>1</v>
      </c>
      <c r="F6726">
        <v>2</v>
      </c>
      <c r="G6726">
        <v>2</v>
      </c>
      <c r="H6726" s="2">
        <v>42778</v>
      </c>
      <c r="I6726" t="str">
        <f>VLOOKUP(Sales[[#This Row],[TerritoryKey]], Territories[], 2, FALSE)</f>
        <v>Northwest</v>
      </c>
      <c r="J6726">
        <f>_xlfn.XLOOKUP(Sales[[#This Row],[ProductKey]], Products!$A:$A, Products!$J:$J)</f>
        <v>0.85650000000000004</v>
      </c>
      <c r="K6726">
        <f>_xlfn.XLOOKUP(Sales[[#This Row],[ProductKey]], Products!$A:$A, Products!$K:$K)</f>
        <v>2.29</v>
      </c>
      <c r="L6726" s="1">
        <f>Sales[[#This Row],[ProductPrice]]*Sales[[#This Row],[OrderQuantity]]</f>
        <v>4.58</v>
      </c>
      <c r="M6726" s="1">
        <f>Sales[[#This Row],[OrderQuantity]]</f>
        <v>2</v>
      </c>
      <c r="N6726" s="1">
        <f>1</f>
        <v>1</v>
      </c>
      <c r="O6726" s="1">
        <f>Sales[[#This Row],[TotalSales]]-Sales[[#This Row],[TotalCost]]</f>
        <v>2.867</v>
      </c>
      <c r="P6726" s="1">
        <f>Sales[[#This Row],[ProductCost]]*Sales[[#This Row],[OrderQuantity]]</f>
        <v>1.7130000000000001</v>
      </c>
      <c r="Q6726" s="1" t="str">
        <f>VLOOKUP(Sales[[#This Row],[ProductKey]], Products!$A$2:$D$1000, 4, FALSE)</f>
        <v>Patch Kit/8 Patches</v>
      </c>
    </row>
    <row r="6727" spans="1:17" x14ac:dyDescent="0.25">
      <c r="A6727" s="2">
        <v>37814</v>
      </c>
      <c r="B6727" s="1" t="s">
        <v>3138</v>
      </c>
      <c r="C6727">
        <v>480</v>
      </c>
      <c r="D6727">
        <v>24524</v>
      </c>
      <c r="E6727">
        <v>4</v>
      </c>
      <c r="F6727">
        <v>2</v>
      </c>
      <c r="G6727">
        <v>2</v>
      </c>
      <c r="H6727" s="2">
        <v>42928</v>
      </c>
      <c r="I6727" t="str">
        <f>VLOOKUP(Sales[[#This Row],[TerritoryKey]], Territories[], 2, FALSE)</f>
        <v>Southwest</v>
      </c>
      <c r="J6727">
        <f>_xlfn.XLOOKUP(Sales[[#This Row],[ProductKey]], Products!$A:$A, Products!$J:$J)</f>
        <v>0.85650000000000004</v>
      </c>
      <c r="K6727">
        <f>_xlfn.XLOOKUP(Sales[[#This Row],[ProductKey]], Products!$A:$A, Products!$K:$K)</f>
        <v>2.29</v>
      </c>
      <c r="L6727" s="1">
        <f>Sales[[#This Row],[ProductPrice]]*Sales[[#This Row],[OrderQuantity]]</f>
        <v>4.58</v>
      </c>
      <c r="M6727" s="1">
        <f>Sales[[#This Row],[OrderQuantity]]</f>
        <v>2</v>
      </c>
      <c r="N6727" s="1">
        <f>1</f>
        <v>1</v>
      </c>
      <c r="O6727" s="1">
        <f>Sales[[#This Row],[TotalSales]]-Sales[[#This Row],[TotalCost]]</f>
        <v>2.867</v>
      </c>
      <c r="P6727" s="1">
        <f>Sales[[#This Row],[ProductCost]]*Sales[[#This Row],[OrderQuantity]]</f>
        <v>1.7130000000000001</v>
      </c>
      <c r="Q6727" s="1" t="str">
        <f>VLOOKUP(Sales[[#This Row],[ProductKey]], Products!$A$2:$D$1000, 4, FALSE)</f>
        <v>Patch Kit/8 Patches</v>
      </c>
    </row>
    <row r="6728" spans="1:17" x14ac:dyDescent="0.25">
      <c r="A6728" s="2">
        <v>38200</v>
      </c>
      <c r="B6728" s="1" t="s">
        <v>3148</v>
      </c>
      <c r="C6728">
        <v>480</v>
      </c>
      <c r="D6728">
        <v>11331</v>
      </c>
      <c r="E6728">
        <v>6</v>
      </c>
      <c r="F6728">
        <v>2</v>
      </c>
      <c r="G6728">
        <v>2</v>
      </c>
      <c r="H6728" s="2">
        <v>43313</v>
      </c>
      <c r="I6728" t="str">
        <f>VLOOKUP(Sales[[#This Row],[TerritoryKey]], Territories[], 2, FALSE)</f>
        <v>Canada</v>
      </c>
      <c r="J6728">
        <f>_xlfn.XLOOKUP(Sales[[#This Row],[ProductKey]], Products!$A:$A, Products!$J:$J)</f>
        <v>0.85650000000000004</v>
      </c>
      <c r="K6728">
        <f>_xlfn.XLOOKUP(Sales[[#This Row],[ProductKey]], Products!$A:$A, Products!$K:$K)</f>
        <v>2.29</v>
      </c>
      <c r="L6728" s="1">
        <f>Sales[[#This Row],[ProductPrice]]*Sales[[#This Row],[OrderQuantity]]</f>
        <v>4.58</v>
      </c>
      <c r="M6728" s="1">
        <f>Sales[[#This Row],[OrderQuantity]]</f>
        <v>2</v>
      </c>
      <c r="N6728" s="1">
        <f>1</f>
        <v>1</v>
      </c>
      <c r="O6728" s="1">
        <f>Sales[[#This Row],[TotalSales]]-Sales[[#This Row],[TotalCost]]</f>
        <v>2.867</v>
      </c>
      <c r="P6728" s="1">
        <f>Sales[[#This Row],[ProductCost]]*Sales[[#This Row],[OrderQuantity]]</f>
        <v>1.7130000000000001</v>
      </c>
      <c r="Q6728" s="1" t="str">
        <f>VLOOKUP(Sales[[#This Row],[ProductKey]], Products!$A$2:$D$1000, 4, FALSE)</f>
        <v>Patch Kit/8 Patches</v>
      </c>
    </row>
    <row r="6729" spans="1:17" x14ac:dyDescent="0.25">
      <c r="A6729" s="2">
        <v>38170</v>
      </c>
      <c r="B6729" s="1" t="s">
        <v>3230</v>
      </c>
      <c r="C6729">
        <v>480</v>
      </c>
      <c r="D6729">
        <v>11670</v>
      </c>
      <c r="E6729">
        <v>4</v>
      </c>
      <c r="F6729">
        <v>2</v>
      </c>
      <c r="G6729">
        <v>2</v>
      </c>
      <c r="H6729" s="2">
        <v>43283</v>
      </c>
      <c r="I6729" t="str">
        <f>VLOOKUP(Sales[[#This Row],[TerritoryKey]], Territories[], 2, FALSE)</f>
        <v>Southwest</v>
      </c>
      <c r="J6729">
        <f>_xlfn.XLOOKUP(Sales[[#This Row],[ProductKey]], Products!$A:$A, Products!$J:$J)</f>
        <v>0.85650000000000004</v>
      </c>
      <c r="K6729">
        <f>_xlfn.XLOOKUP(Sales[[#This Row],[ProductKey]], Products!$A:$A, Products!$K:$K)</f>
        <v>2.29</v>
      </c>
      <c r="L6729" s="1">
        <f>Sales[[#This Row],[ProductPrice]]*Sales[[#This Row],[OrderQuantity]]</f>
        <v>4.58</v>
      </c>
      <c r="M6729" s="1">
        <f>Sales[[#This Row],[OrderQuantity]]</f>
        <v>2</v>
      </c>
      <c r="N6729" s="1">
        <f>1</f>
        <v>1</v>
      </c>
      <c r="O6729" s="1">
        <f>Sales[[#This Row],[TotalSales]]-Sales[[#This Row],[TotalCost]]</f>
        <v>2.867</v>
      </c>
      <c r="P6729" s="1">
        <f>Sales[[#This Row],[ProductCost]]*Sales[[#This Row],[OrderQuantity]]</f>
        <v>1.7130000000000001</v>
      </c>
      <c r="Q6729" s="1" t="str">
        <f>VLOOKUP(Sales[[#This Row],[ProductKey]], Products!$A$2:$D$1000, 4, FALSE)</f>
        <v>Patch Kit/8 Patches</v>
      </c>
    </row>
    <row r="6730" spans="1:17" x14ac:dyDescent="0.25">
      <c r="A6730" s="2">
        <v>38200</v>
      </c>
      <c r="B6730" s="1" t="s">
        <v>3231</v>
      </c>
      <c r="C6730">
        <v>480</v>
      </c>
      <c r="D6730">
        <v>27464</v>
      </c>
      <c r="E6730">
        <v>9</v>
      </c>
      <c r="F6730">
        <v>2</v>
      </c>
      <c r="G6730">
        <v>2</v>
      </c>
      <c r="H6730" s="2">
        <v>43313</v>
      </c>
      <c r="I6730" t="str">
        <f>VLOOKUP(Sales[[#This Row],[TerritoryKey]], Territories[], 2, FALSE)</f>
        <v>Australia</v>
      </c>
      <c r="J6730">
        <f>_xlfn.XLOOKUP(Sales[[#This Row],[ProductKey]], Products!$A:$A, Products!$J:$J)</f>
        <v>0.85650000000000004</v>
      </c>
      <c r="K6730">
        <f>_xlfn.XLOOKUP(Sales[[#This Row],[ProductKey]], Products!$A:$A, Products!$K:$K)</f>
        <v>2.29</v>
      </c>
      <c r="L6730" s="1">
        <f>Sales[[#This Row],[ProductPrice]]*Sales[[#This Row],[OrderQuantity]]</f>
        <v>4.58</v>
      </c>
      <c r="M6730" s="1">
        <f>Sales[[#This Row],[OrderQuantity]]</f>
        <v>2</v>
      </c>
      <c r="N6730" s="1">
        <f>1</f>
        <v>1</v>
      </c>
      <c r="O6730" s="1">
        <f>Sales[[#This Row],[TotalSales]]-Sales[[#This Row],[TotalCost]]</f>
        <v>2.867</v>
      </c>
      <c r="P6730" s="1">
        <f>Sales[[#This Row],[ProductCost]]*Sales[[#This Row],[OrderQuantity]]</f>
        <v>1.7130000000000001</v>
      </c>
      <c r="Q6730" s="1" t="str">
        <f>VLOOKUP(Sales[[#This Row],[ProductKey]], Products!$A$2:$D$1000, 4, FALSE)</f>
        <v>Patch Kit/8 Patches</v>
      </c>
    </row>
    <row r="6731" spans="1:17" x14ac:dyDescent="0.25">
      <c r="A6731" s="2">
        <v>37814</v>
      </c>
      <c r="B6731" s="1" t="s">
        <v>3247</v>
      </c>
      <c r="C6731">
        <v>480</v>
      </c>
      <c r="D6731">
        <v>11841</v>
      </c>
      <c r="E6731">
        <v>6</v>
      </c>
      <c r="F6731">
        <v>2</v>
      </c>
      <c r="G6731">
        <v>2</v>
      </c>
      <c r="H6731" s="2">
        <v>42928</v>
      </c>
      <c r="I6731" t="str">
        <f>VLOOKUP(Sales[[#This Row],[TerritoryKey]], Territories[], 2, FALSE)</f>
        <v>Canada</v>
      </c>
      <c r="J6731">
        <f>_xlfn.XLOOKUP(Sales[[#This Row],[ProductKey]], Products!$A:$A, Products!$J:$J)</f>
        <v>0.85650000000000004</v>
      </c>
      <c r="K6731">
        <f>_xlfn.XLOOKUP(Sales[[#This Row],[ProductKey]], Products!$A:$A, Products!$K:$K)</f>
        <v>2.29</v>
      </c>
      <c r="L6731" s="1">
        <f>Sales[[#This Row],[ProductPrice]]*Sales[[#This Row],[OrderQuantity]]</f>
        <v>4.58</v>
      </c>
      <c r="M6731" s="1">
        <f>Sales[[#This Row],[OrderQuantity]]</f>
        <v>2</v>
      </c>
      <c r="N6731" s="1">
        <f>1</f>
        <v>1</v>
      </c>
      <c r="O6731" s="1">
        <f>Sales[[#This Row],[TotalSales]]-Sales[[#This Row],[TotalCost]]</f>
        <v>2.867</v>
      </c>
      <c r="P6731" s="1">
        <f>Sales[[#This Row],[ProductCost]]*Sales[[#This Row],[OrderQuantity]]</f>
        <v>1.7130000000000001</v>
      </c>
      <c r="Q6731" s="1" t="str">
        <f>VLOOKUP(Sales[[#This Row],[ProductKey]], Products!$A$2:$D$1000, 4, FALSE)</f>
        <v>Patch Kit/8 Patches</v>
      </c>
    </row>
    <row r="6732" spans="1:17" x14ac:dyDescent="0.25">
      <c r="A6732" s="2">
        <v>37876</v>
      </c>
      <c r="B6732" s="1" t="s">
        <v>3255</v>
      </c>
      <c r="C6732">
        <v>480</v>
      </c>
      <c r="D6732">
        <v>28413</v>
      </c>
      <c r="E6732">
        <v>10</v>
      </c>
      <c r="F6732">
        <v>2</v>
      </c>
      <c r="G6732">
        <v>2</v>
      </c>
      <c r="H6732" s="2">
        <v>42990</v>
      </c>
      <c r="I6732" t="str">
        <f>VLOOKUP(Sales[[#This Row],[TerritoryKey]], Territories[], 2, FALSE)</f>
        <v>United Kingdom</v>
      </c>
      <c r="J6732">
        <f>_xlfn.XLOOKUP(Sales[[#This Row],[ProductKey]], Products!$A:$A, Products!$J:$J)</f>
        <v>0.85650000000000004</v>
      </c>
      <c r="K6732">
        <f>_xlfn.XLOOKUP(Sales[[#This Row],[ProductKey]], Products!$A:$A, Products!$K:$K)</f>
        <v>2.29</v>
      </c>
      <c r="L6732" s="1">
        <f>Sales[[#This Row],[ProductPrice]]*Sales[[#This Row],[OrderQuantity]]</f>
        <v>4.58</v>
      </c>
      <c r="M6732" s="1">
        <f>Sales[[#This Row],[OrderQuantity]]</f>
        <v>2</v>
      </c>
      <c r="N6732" s="1">
        <f>1</f>
        <v>1</v>
      </c>
      <c r="O6732" s="1">
        <f>Sales[[#This Row],[TotalSales]]-Sales[[#This Row],[TotalCost]]</f>
        <v>2.867</v>
      </c>
      <c r="P6732" s="1">
        <f>Sales[[#This Row],[ProductCost]]*Sales[[#This Row],[OrderQuantity]]</f>
        <v>1.7130000000000001</v>
      </c>
      <c r="Q6732" s="1" t="str">
        <f>VLOOKUP(Sales[[#This Row],[ProductKey]], Products!$A$2:$D$1000, 4, FALSE)</f>
        <v>Patch Kit/8 Patches</v>
      </c>
    </row>
    <row r="6733" spans="1:17" x14ac:dyDescent="0.25">
      <c r="A6733" s="2">
        <v>38261</v>
      </c>
      <c r="B6733" s="1" t="s">
        <v>3273</v>
      </c>
      <c r="C6733">
        <v>480</v>
      </c>
      <c r="D6733">
        <v>11019</v>
      </c>
      <c r="E6733">
        <v>6</v>
      </c>
      <c r="F6733">
        <v>2</v>
      </c>
      <c r="G6733">
        <v>2</v>
      </c>
      <c r="H6733" s="2">
        <v>43374</v>
      </c>
      <c r="I6733" t="str">
        <f>VLOOKUP(Sales[[#This Row],[TerritoryKey]], Territories[], 2, FALSE)</f>
        <v>Canada</v>
      </c>
      <c r="J6733">
        <f>_xlfn.XLOOKUP(Sales[[#This Row],[ProductKey]], Products!$A:$A, Products!$J:$J)</f>
        <v>0.85650000000000004</v>
      </c>
      <c r="K6733">
        <f>_xlfn.XLOOKUP(Sales[[#This Row],[ProductKey]], Products!$A:$A, Products!$K:$K)</f>
        <v>2.29</v>
      </c>
      <c r="L6733" s="1">
        <f>Sales[[#This Row],[ProductPrice]]*Sales[[#This Row],[OrderQuantity]]</f>
        <v>4.58</v>
      </c>
      <c r="M6733" s="1">
        <f>Sales[[#This Row],[OrderQuantity]]</f>
        <v>2</v>
      </c>
      <c r="N6733" s="1">
        <f>1</f>
        <v>1</v>
      </c>
      <c r="O6733" s="1">
        <f>Sales[[#This Row],[TotalSales]]-Sales[[#This Row],[TotalCost]]</f>
        <v>2.867</v>
      </c>
      <c r="P6733" s="1">
        <f>Sales[[#This Row],[ProductCost]]*Sales[[#This Row],[OrderQuantity]]</f>
        <v>1.7130000000000001</v>
      </c>
      <c r="Q6733" s="1" t="str">
        <f>VLOOKUP(Sales[[#This Row],[ProductKey]], Products!$A$2:$D$1000, 4, FALSE)</f>
        <v>Patch Kit/8 Patches</v>
      </c>
    </row>
    <row r="6734" spans="1:17" x14ac:dyDescent="0.25">
      <c r="A6734" s="2">
        <v>37814</v>
      </c>
      <c r="B6734" s="1" t="s">
        <v>3297</v>
      </c>
      <c r="C6734">
        <v>480</v>
      </c>
      <c r="D6734">
        <v>11719</v>
      </c>
      <c r="E6734">
        <v>6</v>
      </c>
      <c r="F6734">
        <v>2</v>
      </c>
      <c r="G6734">
        <v>2</v>
      </c>
      <c r="H6734" s="2">
        <v>42928</v>
      </c>
      <c r="I6734" t="str">
        <f>VLOOKUP(Sales[[#This Row],[TerritoryKey]], Territories[], 2, FALSE)</f>
        <v>Canada</v>
      </c>
      <c r="J6734">
        <f>_xlfn.XLOOKUP(Sales[[#This Row],[ProductKey]], Products!$A:$A, Products!$J:$J)</f>
        <v>0.85650000000000004</v>
      </c>
      <c r="K6734">
        <f>_xlfn.XLOOKUP(Sales[[#This Row],[ProductKey]], Products!$A:$A, Products!$K:$K)</f>
        <v>2.29</v>
      </c>
      <c r="L6734" s="1">
        <f>Sales[[#This Row],[ProductPrice]]*Sales[[#This Row],[OrderQuantity]]</f>
        <v>4.58</v>
      </c>
      <c r="M6734" s="1">
        <f>Sales[[#This Row],[OrderQuantity]]</f>
        <v>2</v>
      </c>
      <c r="N6734" s="1">
        <f>1</f>
        <v>1</v>
      </c>
      <c r="O6734" s="1">
        <f>Sales[[#This Row],[TotalSales]]-Sales[[#This Row],[TotalCost]]</f>
        <v>2.867</v>
      </c>
      <c r="P6734" s="1">
        <f>Sales[[#This Row],[ProductCost]]*Sales[[#This Row],[OrderQuantity]]</f>
        <v>1.7130000000000001</v>
      </c>
      <c r="Q6734" s="1" t="str">
        <f>VLOOKUP(Sales[[#This Row],[ProductKey]], Products!$A$2:$D$1000, 4, FALSE)</f>
        <v>Patch Kit/8 Patches</v>
      </c>
    </row>
    <row r="6735" spans="1:17" x14ac:dyDescent="0.25">
      <c r="A6735" s="2">
        <v>38171</v>
      </c>
      <c r="B6735" s="1" t="s">
        <v>3323</v>
      </c>
      <c r="C6735">
        <v>480</v>
      </c>
      <c r="D6735">
        <v>11039</v>
      </c>
      <c r="E6735">
        <v>9</v>
      </c>
      <c r="F6735">
        <v>2</v>
      </c>
      <c r="G6735">
        <v>2</v>
      </c>
      <c r="H6735" s="2">
        <v>43284</v>
      </c>
      <c r="I6735" t="str">
        <f>VLOOKUP(Sales[[#This Row],[TerritoryKey]], Territories[], 2, FALSE)</f>
        <v>Australia</v>
      </c>
      <c r="J6735">
        <f>_xlfn.XLOOKUP(Sales[[#This Row],[ProductKey]], Products!$A:$A, Products!$J:$J)</f>
        <v>0.85650000000000004</v>
      </c>
      <c r="K6735">
        <f>_xlfn.XLOOKUP(Sales[[#This Row],[ProductKey]], Products!$A:$A, Products!$K:$K)</f>
        <v>2.29</v>
      </c>
      <c r="L6735" s="1">
        <f>Sales[[#This Row],[ProductPrice]]*Sales[[#This Row],[OrderQuantity]]</f>
        <v>4.58</v>
      </c>
      <c r="M6735" s="1">
        <f>Sales[[#This Row],[OrderQuantity]]</f>
        <v>2</v>
      </c>
      <c r="N6735" s="1">
        <f>1</f>
        <v>1</v>
      </c>
      <c r="O6735" s="1">
        <f>Sales[[#This Row],[TotalSales]]-Sales[[#This Row],[TotalCost]]</f>
        <v>2.867</v>
      </c>
      <c r="P6735" s="1">
        <f>Sales[[#This Row],[ProductCost]]*Sales[[#This Row],[OrderQuantity]]</f>
        <v>1.7130000000000001</v>
      </c>
      <c r="Q6735" s="1" t="str">
        <f>VLOOKUP(Sales[[#This Row],[ProductKey]], Products!$A$2:$D$1000, 4, FALSE)</f>
        <v>Patch Kit/8 Patches</v>
      </c>
    </row>
    <row r="6736" spans="1:17" x14ac:dyDescent="0.25">
      <c r="A6736" s="2">
        <v>38323</v>
      </c>
      <c r="B6736" s="1" t="s">
        <v>3356</v>
      </c>
      <c r="C6736">
        <v>480</v>
      </c>
      <c r="D6736">
        <v>18002</v>
      </c>
      <c r="E6736">
        <v>8</v>
      </c>
      <c r="F6736">
        <v>2</v>
      </c>
      <c r="G6736">
        <v>2</v>
      </c>
      <c r="H6736" s="2">
        <v>43436</v>
      </c>
      <c r="I6736" t="str">
        <f>VLOOKUP(Sales[[#This Row],[TerritoryKey]], Territories[], 2, FALSE)</f>
        <v>Germany</v>
      </c>
      <c r="J6736">
        <f>_xlfn.XLOOKUP(Sales[[#This Row],[ProductKey]], Products!$A:$A, Products!$J:$J)</f>
        <v>0.85650000000000004</v>
      </c>
      <c r="K6736">
        <f>_xlfn.XLOOKUP(Sales[[#This Row],[ProductKey]], Products!$A:$A, Products!$K:$K)</f>
        <v>2.29</v>
      </c>
      <c r="L6736" s="1">
        <f>Sales[[#This Row],[ProductPrice]]*Sales[[#This Row],[OrderQuantity]]</f>
        <v>4.58</v>
      </c>
      <c r="M6736" s="1">
        <f>Sales[[#This Row],[OrderQuantity]]</f>
        <v>2</v>
      </c>
      <c r="N6736" s="1">
        <f>1</f>
        <v>1</v>
      </c>
      <c r="O6736" s="1">
        <f>Sales[[#This Row],[TotalSales]]-Sales[[#This Row],[TotalCost]]</f>
        <v>2.867</v>
      </c>
      <c r="P6736" s="1">
        <f>Sales[[#This Row],[ProductCost]]*Sales[[#This Row],[OrderQuantity]]</f>
        <v>1.7130000000000001</v>
      </c>
      <c r="Q6736" s="1" t="str">
        <f>VLOOKUP(Sales[[#This Row],[ProductKey]], Products!$A$2:$D$1000, 4, FALSE)</f>
        <v>Patch Kit/8 Patches</v>
      </c>
    </row>
    <row r="6737" spans="1:17" x14ac:dyDescent="0.25">
      <c r="A6737" s="2">
        <v>38231</v>
      </c>
      <c r="B6737" s="1" t="s">
        <v>3363</v>
      </c>
      <c r="C6737">
        <v>480</v>
      </c>
      <c r="D6737">
        <v>11262</v>
      </c>
      <c r="E6737">
        <v>6</v>
      </c>
      <c r="F6737">
        <v>2</v>
      </c>
      <c r="G6737">
        <v>2</v>
      </c>
      <c r="H6737" s="2">
        <v>43344</v>
      </c>
      <c r="I6737" t="str">
        <f>VLOOKUP(Sales[[#This Row],[TerritoryKey]], Territories[], 2, FALSE)</f>
        <v>Canada</v>
      </c>
      <c r="J6737">
        <f>_xlfn.XLOOKUP(Sales[[#This Row],[ProductKey]], Products!$A:$A, Products!$J:$J)</f>
        <v>0.85650000000000004</v>
      </c>
      <c r="K6737">
        <f>_xlfn.XLOOKUP(Sales[[#This Row],[ProductKey]], Products!$A:$A, Products!$K:$K)</f>
        <v>2.29</v>
      </c>
      <c r="L6737" s="1">
        <f>Sales[[#This Row],[ProductPrice]]*Sales[[#This Row],[OrderQuantity]]</f>
        <v>4.58</v>
      </c>
      <c r="M6737" s="1">
        <f>Sales[[#This Row],[OrderQuantity]]</f>
        <v>2</v>
      </c>
      <c r="N6737" s="1">
        <f>1</f>
        <v>1</v>
      </c>
      <c r="O6737" s="1">
        <f>Sales[[#This Row],[TotalSales]]-Sales[[#This Row],[TotalCost]]</f>
        <v>2.867</v>
      </c>
      <c r="P6737" s="1">
        <f>Sales[[#This Row],[ProductCost]]*Sales[[#This Row],[OrderQuantity]]</f>
        <v>1.7130000000000001</v>
      </c>
      <c r="Q6737" s="1" t="str">
        <f>VLOOKUP(Sales[[#This Row],[ProductKey]], Products!$A$2:$D$1000, 4, FALSE)</f>
        <v>Patch Kit/8 Patches</v>
      </c>
    </row>
    <row r="6738" spans="1:17" x14ac:dyDescent="0.25">
      <c r="A6738" s="2">
        <v>37967</v>
      </c>
      <c r="B6738" s="1" t="s">
        <v>3371</v>
      </c>
      <c r="C6738">
        <v>480</v>
      </c>
      <c r="D6738">
        <v>21101</v>
      </c>
      <c r="E6738">
        <v>10</v>
      </c>
      <c r="F6738">
        <v>2</v>
      </c>
      <c r="G6738">
        <v>2</v>
      </c>
      <c r="H6738" s="2">
        <v>43081</v>
      </c>
      <c r="I6738" t="str">
        <f>VLOOKUP(Sales[[#This Row],[TerritoryKey]], Territories[], 2, FALSE)</f>
        <v>United Kingdom</v>
      </c>
      <c r="J6738">
        <f>_xlfn.XLOOKUP(Sales[[#This Row],[ProductKey]], Products!$A:$A, Products!$J:$J)</f>
        <v>0.85650000000000004</v>
      </c>
      <c r="K6738">
        <f>_xlfn.XLOOKUP(Sales[[#This Row],[ProductKey]], Products!$A:$A, Products!$K:$K)</f>
        <v>2.29</v>
      </c>
      <c r="L6738" s="1">
        <f>Sales[[#This Row],[ProductPrice]]*Sales[[#This Row],[OrderQuantity]]</f>
        <v>4.58</v>
      </c>
      <c r="M6738" s="1">
        <f>Sales[[#This Row],[OrderQuantity]]</f>
        <v>2</v>
      </c>
      <c r="N6738" s="1">
        <f>1</f>
        <v>1</v>
      </c>
      <c r="O6738" s="1">
        <f>Sales[[#This Row],[TotalSales]]-Sales[[#This Row],[TotalCost]]</f>
        <v>2.867</v>
      </c>
      <c r="P6738" s="1">
        <f>Sales[[#This Row],[ProductCost]]*Sales[[#This Row],[OrderQuantity]]</f>
        <v>1.7130000000000001</v>
      </c>
      <c r="Q6738" s="1" t="str">
        <f>VLOOKUP(Sales[[#This Row],[ProductKey]], Products!$A$2:$D$1000, 4, FALSE)</f>
        <v>Patch Kit/8 Patches</v>
      </c>
    </row>
    <row r="6739" spans="1:17" x14ac:dyDescent="0.25">
      <c r="A6739" s="2">
        <v>38049</v>
      </c>
      <c r="B6739" s="1" t="s">
        <v>3373</v>
      </c>
      <c r="C6739">
        <v>480</v>
      </c>
      <c r="D6739">
        <v>22902</v>
      </c>
      <c r="E6739">
        <v>1</v>
      </c>
      <c r="F6739">
        <v>2</v>
      </c>
      <c r="G6739">
        <v>2</v>
      </c>
      <c r="H6739" s="2">
        <v>43162</v>
      </c>
      <c r="I6739" t="str">
        <f>VLOOKUP(Sales[[#This Row],[TerritoryKey]], Territories[], 2, FALSE)</f>
        <v>Northwest</v>
      </c>
      <c r="J6739">
        <f>_xlfn.XLOOKUP(Sales[[#This Row],[ProductKey]], Products!$A:$A, Products!$J:$J)</f>
        <v>0.85650000000000004</v>
      </c>
      <c r="K6739">
        <f>_xlfn.XLOOKUP(Sales[[#This Row],[ProductKey]], Products!$A:$A, Products!$K:$K)</f>
        <v>2.29</v>
      </c>
      <c r="L6739" s="1">
        <f>Sales[[#This Row],[ProductPrice]]*Sales[[#This Row],[OrderQuantity]]</f>
        <v>4.58</v>
      </c>
      <c r="M6739" s="1">
        <f>Sales[[#This Row],[OrderQuantity]]</f>
        <v>2</v>
      </c>
      <c r="N6739" s="1">
        <f>1</f>
        <v>1</v>
      </c>
      <c r="O6739" s="1">
        <f>Sales[[#This Row],[TotalSales]]-Sales[[#This Row],[TotalCost]]</f>
        <v>2.867</v>
      </c>
      <c r="P6739" s="1">
        <f>Sales[[#This Row],[ProductCost]]*Sales[[#This Row],[OrderQuantity]]</f>
        <v>1.7130000000000001</v>
      </c>
      <c r="Q6739" s="1" t="str">
        <f>VLOOKUP(Sales[[#This Row],[ProductKey]], Products!$A$2:$D$1000, 4, FALSE)</f>
        <v>Patch Kit/8 Patches</v>
      </c>
    </row>
    <row r="6740" spans="1:17" x14ac:dyDescent="0.25">
      <c r="A6740" s="2">
        <v>38141</v>
      </c>
      <c r="B6740" s="1" t="s">
        <v>3374</v>
      </c>
      <c r="C6740">
        <v>480</v>
      </c>
      <c r="D6740">
        <v>27650</v>
      </c>
      <c r="E6740">
        <v>1</v>
      </c>
      <c r="F6740">
        <v>2</v>
      </c>
      <c r="G6740">
        <v>2</v>
      </c>
      <c r="H6740" s="2">
        <v>43254</v>
      </c>
      <c r="I6740" t="str">
        <f>VLOOKUP(Sales[[#This Row],[TerritoryKey]], Territories[], 2, FALSE)</f>
        <v>Northwest</v>
      </c>
      <c r="J6740">
        <f>_xlfn.XLOOKUP(Sales[[#This Row],[ProductKey]], Products!$A:$A, Products!$J:$J)</f>
        <v>0.85650000000000004</v>
      </c>
      <c r="K6740">
        <f>_xlfn.XLOOKUP(Sales[[#This Row],[ProductKey]], Products!$A:$A, Products!$K:$K)</f>
        <v>2.29</v>
      </c>
      <c r="L6740" s="1">
        <f>Sales[[#This Row],[ProductPrice]]*Sales[[#This Row],[OrderQuantity]]</f>
        <v>4.58</v>
      </c>
      <c r="M6740" s="1">
        <f>Sales[[#This Row],[OrderQuantity]]</f>
        <v>2</v>
      </c>
      <c r="N6740" s="1">
        <f>1</f>
        <v>1</v>
      </c>
      <c r="O6740" s="1">
        <f>Sales[[#This Row],[TotalSales]]-Sales[[#This Row],[TotalCost]]</f>
        <v>2.867</v>
      </c>
      <c r="P6740" s="1">
        <f>Sales[[#This Row],[ProductCost]]*Sales[[#This Row],[OrderQuantity]]</f>
        <v>1.7130000000000001</v>
      </c>
      <c r="Q6740" s="1" t="str">
        <f>VLOOKUP(Sales[[#This Row],[ProductKey]], Products!$A$2:$D$1000, 4, FALSE)</f>
        <v>Patch Kit/8 Patches</v>
      </c>
    </row>
    <row r="6741" spans="1:17" x14ac:dyDescent="0.25">
      <c r="A6741" s="2">
        <v>38078</v>
      </c>
      <c r="B6741" s="1" t="s">
        <v>3386</v>
      </c>
      <c r="C6741">
        <v>480</v>
      </c>
      <c r="D6741">
        <v>28907</v>
      </c>
      <c r="E6741">
        <v>10</v>
      </c>
      <c r="F6741">
        <v>2</v>
      </c>
      <c r="G6741">
        <v>2</v>
      </c>
      <c r="H6741" s="2">
        <v>43191</v>
      </c>
      <c r="I6741" t="str">
        <f>VLOOKUP(Sales[[#This Row],[TerritoryKey]], Territories[], 2, FALSE)</f>
        <v>United Kingdom</v>
      </c>
      <c r="J6741">
        <f>_xlfn.XLOOKUP(Sales[[#This Row],[ProductKey]], Products!$A:$A, Products!$J:$J)</f>
        <v>0.85650000000000004</v>
      </c>
      <c r="K6741">
        <f>_xlfn.XLOOKUP(Sales[[#This Row],[ProductKey]], Products!$A:$A, Products!$K:$K)</f>
        <v>2.29</v>
      </c>
      <c r="L6741" s="1">
        <f>Sales[[#This Row],[ProductPrice]]*Sales[[#This Row],[OrderQuantity]]</f>
        <v>4.58</v>
      </c>
      <c r="M6741" s="1">
        <f>Sales[[#This Row],[OrderQuantity]]</f>
        <v>2</v>
      </c>
      <c r="N6741" s="1">
        <f>1</f>
        <v>1</v>
      </c>
      <c r="O6741" s="1">
        <f>Sales[[#This Row],[TotalSales]]-Sales[[#This Row],[TotalCost]]</f>
        <v>2.867</v>
      </c>
      <c r="P6741" s="1">
        <f>Sales[[#This Row],[ProductCost]]*Sales[[#This Row],[OrderQuantity]]</f>
        <v>1.7130000000000001</v>
      </c>
      <c r="Q6741" s="1" t="str">
        <f>VLOOKUP(Sales[[#This Row],[ProductKey]], Products!$A$2:$D$1000, 4, FALSE)</f>
        <v>Patch Kit/8 Patches</v>
      </c>
    </row>
    <row r="6742" spans="1:17" x14ac:dyDescent="0.25">
      <c r="A6742" s="2">
        <v>37988</v>
      </c>
      <c r="B6742" s="1" t="s">
        <v>3453</v>
      </c>
      <c r="C6742">
        <v>480</v>
      </c>
      <c r="D6742">
        <v>12883</v>
      </c>
      <c r="E6742">
        <v>4</v>
      </c>
      <c r="F6742">
        <v>2</v>
      </c>
      <c r="G6742">
        <v>2</v>
      </c>
      <c r="H6742" s="2">
        <v>43102</v>
      </c>
      <c r="I6742" t="str">
        <f>VLOOKUP(Sales[[#This Row],[TerritoryKey]], Territories[], 2, FALSE)</f>
        <v>Southwest</v>
      </c>
      <c r="J6742">
        <f>_xlfn.XLOOKUP(Sales[[#This Row],[ProductKey]], Products!$A:$A, Products!$J:$J)</f>
        <v>0.85650000000000004</v>
      </c>
      <c r="K6742">
        <f>_xlfn.XLOOKUP(Sales[[#This Row],[ProductKey]], Products!$A:$A, Products!$K:$K)</f>
        <v>2.29</v>
      </c>
      <c r="L6742" s="1">
        <f>Sales[[#This Row],[ProductPrice]]*Sales[[#This Row],[OrderQuantity]]</f>
        <v>4.58</v>
      </c>
      <c r="M6742" s="1">
        <f>Sales[[#This Row],[OrderQuantity]]</f>
        <v>2</v>
      </c>
      <c r="N6742" s="1">
        <f>1</f>
        <v>1</v>
      </c>
      <c r="O6742" s="1">
        <f>Sales[[#This Row],[TotalSales]]-Sales[[#This Row],[TotalCost]]</f>
        <v>2.867</v>
      </c>
      <c r="P6742" s="1">
        <f>Sales[[#This Row],[ProductCost]]*Sales[[#This Row],[OrderQuantity]]</f>
        <v>1.7130000000000001</v>
      </c>
      <c r="Q6742" s="1" t="str">
        <f>VLOOKUP(Sales[[#This Row],[ProductKey]], Products!$A$2:$D$1000, 4, FALSE)</f>
        <v>Patch Kit/8 Patches</v>
      </c>
    </row>
    <row r="6743" spans="1:17" x14ac:dyDescent="0.25">
      <c r="A6743" s="2">
        <v>38292</v>
      </c>
      <c r="B6743" s="1" t="s">
        <v>3519</v>
      </c>
      <c r="C6743">
        <v>480</v>
      </c>
      <c r="D6743">
        <v>16056</v>
      </c>
      <c r="E6743">
        <v>7</v>
      </c>
      <c r="F6743">
        <v>2</v>
      </c>
      <c r="G6743">
        <v>2</v>
      </c>
      <c r="H6743" s="2">
        <v>43405</v>
      </c>
      <c r="I6743" t="str">
        <f>VLOOKUP(Sales[[#This Row],[TerritoryKey]], Territories[], 2, FALSE)</f>
        <v>France</v>
      </c>
      <c r="J6743">
        <f>_xlfn.XLOOKUP(Sales[[#This Row],[ProductKey]], Products!$A:$A, Products!$J:$J)</f>
        <v>0.85650000000000004</v>
      </c>
      <c r="K6743">
        <f>_xlfn.XLOOKUP(Sales[[#This Row],[ProductKey]], Products!$A:$A, Products!$K:$K)</f>
        <v>2.29</v>
      </c>
      <c r="L6743" s="1">
        <f>Sales[[#This Row],[ProductPrice]]*Sales[[#This Row],[OrderQuantity]]</f>
        <v>4.58</v>
      </c>
      <c r="M6743" s="1">
        <f>Sales[[#This Row],[OrderQuantity]]</f>
        <v>2</v>
      </c>
      <c r="N6743" s="1">
        <f>1</f>
        <v>1</v>
      </c>
      <c r="O6743" s="1">
        <f>Sales[[#This Row],[TotalSales]]-Sales[[#This Row],[TotalCost]]</f>
        <v>2.867</v>
      </c>
      <c r="P6743" s="1">
        <f>Sales[[#This Row],[ProductCost]]*Sales[[#This Row],[OrderQuantity]]</f>
        <v>1.7130000000000001</v>
      </c>
      <c r="Q6743" s="1" t="str">
        <f>VLOOKUP(Sales[[#This Row],[ProductKey]], Products!$A$2:$D$1000, 4, FALSE)</f>
        <v>Patch Kit/8 Patches</v>
      </c>
    </row>
    <row r="6744" spans="1:17" x14ac:dyDescent="0.25">
      <c r="A6744" s="2">
        <v>38322</v>
      </c>
      <c r="B6744" s="1" t="s">
        <v>3539</v>
      </c>
      <c r="C6744">
        <v>480</v>
      </c>
      <c r="D6744">
        <v>12787</v>
      </c>
      <c r="E6744">
        <v>1</v>
      </c>
      <c r="F6744">
        <v>2</v>
      </c>
      <c r="G6744">
        <v>2</v>
      </c>
      <c r="H6744" s="2">
        <v>43435</v>
      </c>
      <c r="I6744" t="str">
        <f>VLOOKUP(Sales[[#This Row],[TerritoryKey]], Territories[], 2, FALSE)</f>
        <v>Northwest</v>
      </c>
      <c r="J6744">
        <f>_xlfn.XLOOKUP(Sales[[#This Row],[ProductKey]], Products!$A:$A, Products!$J:$J)</f>
        <v>0.85650000000000004</v>
      </c>
      <c r="K6744">
        <f>_xlfn.XLOOKUP(Sales[[#This Row],[ProductKey]], Products!$A:$A, Products!$K:$K)</f>
        <v>2.29</v>
      </c>
      <c r="L6744" s="1">
        <f>Sales[[#This Row],[ProductPrice]]*Sales[[#This Row],[OrderQuantity]]</f>
        <v>4.58</v>
      </c>
      <c r="M6744" s="1">
        <f>Sales[[#This Row],[OrderQuantity]]</f>
        <v>2</v>
      </c>
      <c r="N6744" s="1">
        <f>1</f>
        <v>1</v>
      </c>
      <c r="O6744" s="1">
        <f>Sales[[#This Row],[TotalSales]]-Sales[[#This Row],[TotalCost]]</f>
        <v>2.867</v>
      </c>
      <c r="P6744" s="1">
        <f>Sales[[#This Row],[ProductCost]]*Sales[[#This Row],[OrderQuantity]]</f>
        <v>1.7130000000000001</v>
      </c>
      <c r="Q6744" s="1" t="str">
        <f>VLOOKUP(Sales[[#This Row],[ProductKey]], Products!$A$2:$D$1000, 4, FALSE)</f>
        <v>Patch Kit/8 Patches</v>
      </c>
    </row>
    <row r="6745" spans="1:17" x14ac:dyDescent="0.25">
      <c r="A6745" s="2">
        <v>38324</v>
      </c>
      <c r="B6745" s="1" t="s">
        <v>3559</v>
      </c>
      <c r="C6745">
        <v>480</v>
      </c>
      <c r="D6745">
        <v>26463</v>
      </c>
      <c r="E6745">
        <v>1</v>
      </c>
      <c r="F6745">
        <v>2</v>
      </c>
      <c r="G6745">
        <v>2</v>
      </c>
      <c r="H6745" s="2">
        <v>43437</v>
      </c>
      <c r="I6745" t="str">
        <f>VLOOKUP(Sales[[#This Row],[TerritoryKey]], Territories[], 2, FALSE)</f>
        <v>Northwest</v>
      </c>
      <c r="J6745">
        <f>_xlfn.XLOOKUP(Sales[[#This Row],[ProductKey]], Products!$A:$A, Products!$J:$J)</f>
        <v>0.85650000000000004</v>
      </c>
      <c r="K6745">
        <f>_xlfn.XLOOKUP(Sales[[#This Row],[ProductKey]], Products!$A:$A, Products!$K:$K)</f>
        <v>2.29</v>
      </c>
      <c r="L6745" s="1">
        <f>Sales[[#This Row],[ProductPrice]]*Sales[[#This Row],[OrderQuantity]]</f>
        <v>4.58</v>
      </c>
      <c r="M6745" s="1">
        <f>Sales[[#This Row],[OrderQuantity]]</f>
        <v>2</v>
      </c>
      <c r="N6745" s="1">
        <f>1</f>
        <v>1</v>
      </c>
      <c r="O6745" s="1">
        <f>Sales[[#This Row],[TotalSales]]-Sales[[#This Row],[TotalCost]]</f>
        <v>2.867</v>
      </c>
      <c r="P6745" s="1">
        <f>Sales[[#This Row],[ProductCost]]*Sales[[#This Row],[OrderQuantity]]</f>
        <v>1.7130000000000001</v>
      </c>
      <c r="Q6745" s="1" t="str">
        <f>VLOOKUP(Sales[[#This Row],[ProductKey]], Products!$A$2:$D$1000, 4, FALSE)</f>
        <v>Patch Kit/8 Patches</v>
      </c>
    </row>
    <row r="6746" spans="1:17" x14ac:dyDescent="0.25">
      <c r="A6746" s="2">
        <v>38293</v>
      </c>
      <c r="B6746" s="1" t="s">
        <v>3583</v>
      </c>
      <c r="C6746">
        <v>480</v>
      </c>
      <c r="D6746">
        <v>25860</v>
      </c>
      <c r="E6746">
        <v>4</v>
      </c>
      <c r="F6746">
        <v>2</v>
      </c>
      <c r="G6746">
        <v>2</v>
      </c>
      <c r="H6746" s="2">
        <v>43406</v>
      </c>
      <c r="I6746" t="str">
        <f>VLOOKUP(Sales[[#This Row],[TerritoryKey]], Territories[], 2, FALSE)</f>
        <v>Southwest</v>
      </c>
      <c r="J6746">
        <f>_xlfn.XLOOKUP(Sales[[#This Row],[ProductKey]], Products!$A:$A, Products!$J:$J)</f>
        <v>0.85650000000000004</v>
      </c>
      <c r="K6746">
        <f>_xlfn.XLOOKUP(Sales[[#This Row],[ProductKey]], Products!$A:$A, Products!$K:$K)</f>
        <v>2.29</v>
      </c>
      <c r="L6746" s="1">
        <f>Sales[[#This Row],[ProductPrice]]*Sales[[#This Row],[OrderQuantity]]</f>
        <v>4.58</v>
      </c>
      <c r="M6746" s="1">
        <f>Sales[[#This Row],[OrderQuantity]]</f>
        <v>2</v>
      </c>
      <c r="N6746" s="1">
        <f>1</f>
        <v>1</v>
      </c>
      <c r="O6746" s="1">
        <f>Sales[[#This Row],[TotalSales]]-Sales[[#This Row],[TotalCost]]</f>
        <v>2.867</v>
      </c>
      <c r="P6746" s="1">
        <f>Sales[[#This Row],[ProductCost]]*Sales[[#This Row],[OrderQuantity]]</f>
        <v>1.7130000000000001</v>
      </c>
      <c r="Q6746" s="1" t="str">
        <f>VLOOKUP(Sales[[#This Row],[ProductKey]], Products!$A$2:$D$1000, 4, FALSE)</f>
        <v>Patch Kit/8 Patches</v>
      </c>
    </row>
    <row r="6747" spans="1:17" x14ac:dyDescent="0.25">
      <c r="A6747" s="2">
        <v>38292</v>
      </c>
      <c r="B6747" s="1" t="s">
        <v>3632</v>
      </c>
      <c r="C6747">
        <v>480</v>
      </c>
      <c r="D6747">
        <v>27158</v>
      </c>
      <c r="E6747">
        <v>10</v>
      </c>
      <c r="F6747">
        <v>2</v>
      </c>
      <c r="G6747">
        <v>2</v>
      </c>
      <c r="H6747" s="2">
        <v>43405</v>
      </c>
      <c r="I6747" t="str">
        <f>VLOOKUP(Sales[[#This Row],[TerritoryKey]], Territories[], 2, FALSE)</f>
        <v>United Kingdom</v>
      </c>
      <c r="J6747">
        <f>_xlfn.XLOOKUP(Sales[[#This Row],[ProductKey]], Products!$A:$A, Products!$J:$J)</f>
        <v>0.85650000000000004</v>
      </c>
      <c r="K6747">
        <f>_xlfn.XLOOKUP(Sales[[#This Row],[ProductKey]], Products!$A:$A, Products!$K:$K)</f>
        <v>2.29</v>
      </c>
      <c r="L6747" s="1">
        <f>Sales[[#This Row],[ProductPrice]]*Sales[[#This Row],[OrderQuantity]]</f>
        <v>4.58</v>
      </c>
      <c r="M6747" s="1">
        <f>Sales[[#This Row],[OrderQuantity]]</f>
        <v>2</v>
      </c>
      <c r="N6747" s="1">
        <f>1</f>
        <v>1</v>
      </c>
      <c r="O6747" s="1">
        <f>Sales[[#This Row],[TotalSales]]-Sales[[#This Row],[TotalCost]]</f>
        <v>2.867</v>
      </c>
      <c r="P6747" s="1">
        <f>Sales[[#This Row],[ProductCost]]*Sales[[#This Row],[OrderQuantity]]</f>
        <v>1.7130000000000001</v>
      </c>
      <c r="Q6747" s="1" t="str">
        <f>VLOOKUP(Sales[[#This Row],[ProductKey]], Products!$A$2:$D$1000, 4, FALSE)</f>
        <v>Patch Kit/8 Patches</v>
      </c>
    </row>
    <row r="6748" spans="1:17" x14ac:dyDescent="0.25">
      <c r="A6748" s="2">
        <v>37989</v>
      </c>
      <c r="B6748" s="1" t="s">
        <v>3678</v>
      </c>
      <c r="C6748">
        <v>480</v>
      </c>
      <c r="D6748">
        <v>26334</v>
      </c>
      <c r="E6748">
        <v>4</v>
      </c>
      <c r="F6748">
        <v>2</v>
      </c>
      <c r="G6748">
        <v>2</v>
      </c>
      <c r="H6748" s="2">
        <v>43103</v>
      </c>
      <c r="I6748" t="str">
        <f>VLOOKUP(Sales[[#This Row],[TerritoryKey]], Territories[], 2, FALSE)</f>
        <v>Southwest</v>
      </c>
      <c r="J6748">
        <f>_xlfn.XLOOKUP(Sales[[#This Row],[ProductKey]], Products!$A:$A, Products!$J:$J)</f>
        <v>0.85650000000000004</v>
      </c>
      <c r="K6748">
        <f>_xlfn.XLOOKUP(Sales[[#This Row],[ProductKey]], Products!$A:$A, Products!$K:$K)</f>
        <v>2.29</v>
      </c>
      <c r="L6748" s="1">
        <f>Sales[[#This Row],[ProductPrice]]*Sales[[#This Row],[OrderQuantity]]</f>
        <v>4.58</v>
      </c>
      <c r="M6748" s="1">
        <f>Sales[[#This Row],[OrderQuantity]]</f>
        <v>2</v>
      </c>
      <c r="N6748" s="1">
        <f>1</f>
        <v>1</v>
      </c>
      <c r="O6748" s="1">
        <f>Sales[[#This Row],[TotalSales]]-Sales[[#This Row],[TotalCost]]</f>
        <v>2.867</v>
      </c>
      <c r="P6748" s="1">
        <f>Sales[[#This Row],[ProductCost]]*Sales[[#This Row],[OrderQuantity]]</f>
        <v>1.7130000000000001</v>
      </c>
      <c r="Q6748" s="1" t="str">
        <f>VLOOKUP(Sales[[#This Row],[ProductKey]], Products!$A$2:$D$1000, 4, FALSE)</f>
        <v>Patch Kit/8 Patches</v>
      </c>
    </row>
    <row r="6749" spans="1:17" x14ac:dyDescent="0.25">
      <c r="A6749" s="2">
        <v>38169</v>
      </c>
      <c r="B6749" s="1" t="s">
        <v>3724</v>
      </c>
      <c r="C6749">
        <v>480</v>
      </c>
      <c r="D6749">
        <v>26045</v>
      </c>
      <c r="E6749">
        <v>1</v>
      </c>
      <c r="F6749">
        <v>2</v>
      </c>
      <c r="G6749">
        <v>2</v>
      </c>
      <c r="H6749" s="2">
        <v>43282</v>
      </c>
      <c r="I6749" t="str">
        <f>VLOOKUP(Sales[[#This Row],[TerritoryKey]], Territories[], 2, FALSE)</f>
        <v>Northwest</v>
      </c>
      <c r="J6749">
        <f>_xlfn.XLOOKUP(Sales[[#This Row],[ProductKey]], Products!$A:$A, Products!$J:$J)</f>
        <v>0.85650000000000004</v>
      </c>
      <c r="K6749">
        <f>_xlfn.XLOOKUP(Sales[[#This Row],[ProductKey]], Products!$A:$A, Products!$K:$K)</f>
        <v>2.29</v>
      </c>
      <c r="L6749" s="1">
        <f>Sales[[#This Row],[ProductPrice]]*Sales[[#This Row],[OrderQuantity]]</f>
        <v>4.58</v>
      </c>
      <c r="M6749" s="1">
        <f>Sales[[#This Row],[OrderQuantity]]</f>
        <v>2</v>
      </c>
      <c r="N6749" s="1">
        <f>1</f>
        <v>1</v>
      </c>
      <c r="O6749" s="1">
        <f>Sales[[#This Row],[TotalSales]]-Sales[[#This Row],[TotalCost]]</f>
        <v>2.867</v>
      </c>
      <c r="P6749" s="1">
        <f>Sales[[#This Row],[ProductCost]]*Sales[[#This Row],[OrderQuantity]]</f>
        <v>1.7130000000000001</v>
      </c>
      <c r="Q6749" s="1" t="str">
        <f>VLOOKUP(Sales[[#This Row],[ProductKey]], Products!$A$2:$D$1000, 4, FALSE)</f>
        <v>Patch Kit/8 Patches</v>
      </c>
    </row>
    <row r="6750" spans="1:17" x14ac:dyDescent="0.25">
      <c r="A6750" s="2">
        <v>38323</v>
      </c>
      <c r="B6750" s="1" t="s">
        <v>3734</v>
      </c>
      <c r="C6750">
        <v>480</v>
      </c>
      <c r="D6750">
        <v>24559</v>
      </c>
      <c r="E6750">
        <v>7</v>
      </c>
      <c r="F6750">
        <v>2</v>
      </c>
      <c r="G6750">
        <v>2</v>
      </c>
      <c r="H6750" s="2">
        <v>43436</v>
      </c>
      <c r="I6750" t="str">
        <f>VLOOKUP(Sales[[#This Row],[TerritoryKey]], Territories[], 2, FALSE)</f>
        <v>France</v>
      </c>
      <c r="J6750">
        <f>_xlfn.XLOOKUP(Sales[[#This Row],[ProductKey]], Products!$A:$A, Products!$J:$J)</f>
        <v>0.85650000000000004</v>
      </c>
      <c r="K6750">
        <f>_xlfn.XLOOKUP(Sales[[#This Row],[ProductKey]], Products!$A:$A, Products!$K:$K)</f>
        <v>2.29</v>
      </c>
      <c r="L6750" s="1">
        <f>Sales[[#This Row],[ProductPrice]]*Sales[[#This Row],[OrderQuantity]]</f>
        <v>4.58</v>
      </c>
      <c r="M6750" s="1">
        <f>Sales[[#This Row],[OrderQuantity]]</f>
        <v>2</v>
      </c>
      <c r="N6750" s="1">
        <f>1</f>
        <v>1</v>
      </c>
      <c r="O6750" s="1">
        <f>Sales[[#This Row],[TotalSales]]-Sales[[#This Row],[TotalCost]]</f>
        <v>2.867</v>
      </c>
      <c r="P6750" s="1">
        <f>Sales[[#This Row],[ProductCost]]*Sales[[#This Row],[OrderQuantity]]</f>
        <v>1.7130000000000001</v>
      </c>
      <c r="Q6750" s="1" t="str">
        <f>VLOOKUP(Sales[[#This Row],[ProductKey]], Products!$A$2:$D$1000, 4, FALSE)</f>
        <v>Patch Kit/8 Patches</v>
      </c>
    </row>
    <row r="6751" spans="1:17" x14ac:dyDescent="0.25">
      <c r="A6751" s="2">
        <v>38020</v>
      </c>
      <c r="B6751" s="1" t="s">
        <v>3744</v>
      </c>
      <c r="C6751">
        <v>480</v>
      </c>
      <c r="D6751">
        <v>27893</v>
      </c>
      <c r="E6751">
        <v>7</v>
      </c>
      <c r="F6751">
        <v>2</v>
      </c>
      <c r="G6751">
        <v>2</v>
      </c>
      <c r="H6751" s="2">
        <v>43134</v>
      </c>
      <c r="I6751" t="str">
        <f>VLOOKUP(Sales[[#This Row],[TerritoryKey]], Territories[], 2, FALSE)</f>
        <v>France</v>
      </c>
      <c r="J6751">
        <f>_xlfn.XLOOKUP(Sales[[#This Row],[ProductKey]], Products!$A:$A, Products!$J:$J)</f>
        <v>0.85650000000000004</v>
      </c>
      <c r="K6751">
        <f>_xlfn.XLOOKUP(Sales[[#This Row],[ProductKey]], Products!$A:$A, Products!$K:$K)</f>
        <v>2.29</v>
      </c>
      <c r="L6751" s="1">
        <f>Sales[[#This Row],[ProductPrice]]*Sales[[#This Row],[OrderQuantity]]</f>
        <v>4.58</v>
      </c>
      <c r="M6751" s="1">
        <f>Sales[[#This Row],[OrderQuantity]]</f>
        <v>2</v>
      </c>
      <c r="N6751" s="1">
        <f>1</f>
        <v>1</v>
      </c>
      <c r="O6751" s="1">
        <f>Sales[[#This Row],[TotalSales]]-Sales[[#This Row],[TotalCost]]</f>
        <v>2.867</v>
      </c>
      <c r="P6751" s="1">
        <f>Sales[[#This Row],[ProductCost]]*Sales[[#This Row],[OrderQuantity]]</f>
        <v>1.7130000000000001</v>
      </c>
      <c r="Q6751" s="1" t="str">
        <f>VLOOKUP(Sales[[#This Row],[ProductKey]], Products!$A$2:$D$1000, 4, FALSE)</f>
        <v>Patch Kit/8 Patches</v>
      </c>
    </row>
    <row r="6752" spans="1:17" x14ac:dyDescent="0.25">
      <c r="A6752" s="2">
        <v>37876</v>
      </c>
      <c r="B6752" s="1" t="s">
        <v>3815</v>
      </c>
      <c r="C6752">
        <v>480</v>
      </c>
      <c r="D6752">
        <v>23615</v>
      </c>
      <c r="E6752">
        <v>10</v>
      </c>
      <c r="F6752">
        <v>2</v>
      </c>
      <c r="G6752">
        <v>2</v>
      </c>
      <c r="H6752" s="2">
        <v>42990</v>
      </c>
      <c r="I6752" t="str">
        <f>VLOOKUP(Sales[[#This Row],[TerritoryKey]], Territories[], 2, FALSE)</f>
        <v>United Kingdom</v>
      </c>
      <c r="J6752">
        <f>_xlfn.XLOOKUP(Sales[[#This Row],[ProductKey]], Products!$A:$A, Products!$J:$J)</f>
        <v>0.85650000000000004</v>
      </c>
      <c r="K6752">
        <f>_xlfn.XLOOKUP(Sales[[#This Row],[ProductKey]], Products!$A:$A, Products!$K:$K)</f>
        <v>2.29</v>
      </c>
      <c r="L6752" s="1">
        <f>Sales[[#This Row],[ProductPrice]]*Sales[[#This Row],[OrderQuantity]]</f>
        <v>4.58</v>
      </c>
      <c r="M6752" s="1">
        <f>Sales[[#This Row],[OrderQuantity]]</f>
        <v>2</v>
      </c>
      <c r="N6752" s="1">
        <f>1</f>
        <v>1</v>
      </c>
      <c r="O6752" s="1">
        <f>Sales[[#This Row],[TotalSales]]-Sales[[#This Row],[TotalCost]]</f>
        <v>2.867</v>
      </c>
      <c r="P6752" s="1">
        <f>Sales[[#This Row],[ProductCost]]*Sales[[#This Row],[OrderQuantity]]</f>
        <v>1.7130000000000001</v>
      </c>
      <c r="Q6752" s="1" t="str">
        <f>VLOOKUP(Sales[[#This Row],[ProductKey]], Products!$A$2:$D$1000, 4, FALSE)</f>
        <v>Patch Kit/8 Patches</v>
      </c>
    </row>
    <row r="6753" spans="1:17" x14ac:dyDescent="0.25">
      <c r="A6753" s="2">
        <v>38169</v>
      </c>
      <c r="B6753" s="1" t="s">
        <v>3840</v>
      </c>
      <c r="C6753">
        <v>480</v>
      </c>
      <c r="D6753">
        <v>19478</v>
      </c>
      <c r="E6753">
        <v>10</v>
      </c>
      <c r="F6753">
        <v>2</v>
      </c>
      <c r="G6753">
        <v>2</v>
      </c>
      <c r="H6753" s="2">
        <v>43282</v>
      </c>
      <c r="I6753" t="str">
        <f>VLOOKUP(Sales[[#This Row],[TerritoryKey]], Territories[], 2, FALSE)</f>
        <v>United Kingdom</v>
      </c>
      <c r="J6753">
        <f>_xlfn.XLOOKUP(Sales[[#This Row],[ProductKey]], Products!$A:$A, Products!$J:$J)</f>
        <v>0.85650000000000004</v>
      </c>
      <c r="K6753">
        <f>_xlfn.XLOOKUP(Sales[[#This Row],[ProductKey]], Products!$A:$A, Products!$K:$K)</f>
        <v>2.29</v>
      </c>
      <c r="L6753" s="1">
        <f>Sales[[#This Row],[ProductPrice]]*Sales[[#This Row],[OrderQuantity]]</f>
        <v>4.58</v>
      </c>
      <c r="M6753" s="1">
        <f>Sales[[#This Row],[OrderQuantity]]</f>
        <v>2</v>
      </c>
      <c r="N6753" s="1">
        <f>1</f>
        <v>1</v>
      </c>
      <c r="O6753" s="1">
        <f>Sales[[#This Row],[TotalSales]]-Sales[[#This Row],[TotalCost]]</f>
        <v>2.867</v>
      </c>
      <c r="P6753" s="1">
        <f>Sales[[#This Row],[ProductCost]]*Sales[[#This Row],[OrderQuantity]]</f>
        <v>1.7130000000000001</v>
      </c>
      <c r="Q6753" s="1" t="str">
        <f>VLOOKUP(Sales[[#This Row],[ProductKey]], Products!$A$2:$D$1000, 4, FALSE)</f>
        <v>Patch Kit/8 Patches</v>
      </c>
    </row>
    <row r="6754" spans="1:17" x14ac:dyDescent="0.25">
      <c r="A6754" s="2">
        <v>37845</v>
      </c>
      <c r="B6754" s="1" t="s">
        <v>3847</v>
      </c>
      <c r="C6754">
        <v>480</v>
      </c>
      <c r="D6754">
        <v>11982</v>
      </c>
      <c r="E6754">
        <v>4</v>
      </c>
      <c r="F6754">
        <v>2</v>
      </c>
      <c r="G6754">
        <v>2</v>
      </c>
      <c r="H6754" s="2">
        <v>42959</v>
      </c>
      <c r="I6754" t="str">
        <f>VLOOKUP(Sales[[#This Row],[TerritoryKey]], Territories[], 2, FALSE)</f>
        <v>Southwest</v>
      </c>
      <c r="J6754">
        <f>_xlfn.XLOOKUP(Sales[[#This Row],[ProductKey]], Products!$A:$A, Products!$J:$J)</f>
        <v>0.85650000000000004</v>
      </c>
      <c r="K6754">
        <f>_xlfn.XLOOKUP(Sales[[#This Row],[ProductKey]], Products!$A:$A, Products!$K:$K)</f>
        <v>2.29</v>
      </c>
      <c r="L6754" s="1">
        <f>Sales[[#This Row],[ProductPrice]]*Sales[[#This Row],[OrderQuantity]]</f>
        <v>4.58</v>
      </c>
      <c r="M6754" s="1">
        <f>Sales[[#This Row],[OrderQuantity]]</f>
        <v>2</v>
      </c>
      <c r="N6754" s="1">
        <f>1</f>
        <v>1</v>
      </c>
      <c r="O6754" s="1">
        <f>Sales[[#This Row],[TotalSales]]-Sales[[#This Row],[TotalCost]]</f>
        <v>2.867</v>
      </c>
      <c r="P6754" s="1">
        <f>Sales[[#This Row],[ProductCost]]*Sales[[#This Row],[OrderQuantity]]</f>
        <v>1.7130000000000001</v>
      </c>
      <c r="Q6754" s="1" t="str">
        <f>VLOOKUP(Sales[[#This Row],[ProductKey]], Products!$A$2:$D$1000, 4, FALSE)</f>
        <v>Patch Kit/8 Patches</v>
      </c>
    </row>
    <row r="6755" spans="1:17" x14ac:dyDescent="0.25">
      <c r="A6755" s="2">
        <v>37876</v>
      </c>
      <c r="B6755" s="1" t="s">
        <v>3876</v>
      </c>
      <c r="C6755">
        <v>480</v>
      </c>
      <c r="D6755">
        <v>16425</v>
      </c>
      <c r="E6755">
        <v>7</v>
      </c>
      <c r="F6755">
        <v>2</v>
      </c>
      <c r="G6755">
        <v>2</v>
      </c>
      <c r="H6755" s="2">
        <v>42990</v>
      </c>
      <c r="I6755" t="str">
        <f>VLOOKUP(Sales[[#This Row],[TerritoryKey]], Territories[], 2, FALSE)</f>
        <v>France</v>
      </c>
      <c r="J6755">
        <f>_xlfn.XLOOKUP(Sales[[#This Row],[ProductKey]], Products!$A:$A, Products!$J:$J)</f>
        <v>0.85650000000000004</v>
      </c>
      <c r="K6755">
        <f>_xlfn.XLOOKUP(Sales[[#This Row],[ProductKey]], Products!$A:$A, Products!$K:$K)</f>
        <v>2.29</v>
      </c>
      <c r="L6755" s="1">
        <f>Sales[[#This Row],[ProductPrice]]*Sales[[#This Row],[OrderQuantity]]</f>
        <v>4.58</v>
      </c>
      <c r="M6755" s="1">
        <f>Sales[[#This Row],[OrderQuantity]]</f>
        <v>2</v>
      </c>
      <c r="N6755" s="1">
        <f>1</f>
        <v>1</v>
      </c>
      <c r="O6755" s="1">
        <f>Sales[[#This Row],[TotalSales]]-Sales[[#This Row],[TotalCost]]</f>
        <v>2.867</v>
      </c>
      <c r="P6755" s="1">
        <f>Sales[[#This Row],[ProductCost]]*Sales[[#This Row],[OrderQuantity]]</f>
        <v>1.7130000000000001</v>
      </c>
      <c r="Q6755" s="1" t="str">
        <f>VLOOKUP(Sales[[#This Row],[ProductKey]], Products!$A$2:$D$1000, 4, FALSE)</f>
        <v>Patch Kit/8 Patches</v>
      </c>
    </row>
    <row r="6756" spans="1:17" x14ac:dyDescent="0.25">
      <c r="A6756" s="2">
        <v>38293</v>
      </c>
      <c r="B6756" s="1" t="s">
        <v>4004</v>
      </c>
      <c r="C6756">
        <v>480</v>
      </c>
      <c r="D6756">
        <v>26494</v>
      </c>
      <c r="E6756">
        <v>4</v>
      </c>
      <c r="F6756">
        <v>2</v>
      </c>
      <c r="G6756">
        <v>2</v>
      </c>
      <c r="H6756" s="2">
        <v>43406</v>
      </c>
      <c r="I6756" t="str">
        <f>VLOOKUP(Sales[[#This Row],[TerritoryKey]], Territories[], 2, FALSE)</f>
        <v>Southwest</v>
      </c>
      <c r="J6756">
        <f>_xlfn.XLOOKUP(Sales[[#This Row],[ProductKey]], Products!$A:$A, Products!$J:$J)</f>
        <v>0.85650000000000004</v>
      </c>
      <c r="K6756">
        <f>_xlfn.XLOOKUP(Sales[[#This Row],[ProductKey]], Products!$A:$A, Products!$K:$K)</f>
        <v>2.29</v>
      </c>
      <c r="L6756" s="1">
        <f>Sales[[#This Row],[ProductPrice]]*Sales[[#This Row],[OrderQuantity]]</f>
        <v>4.58</v>
      </c>
      <c r="M6756" s="1">
        <f>Sales[[#This Row],[OrderQuantity]]</f>
        <v>2</v>
      </c>
      <c r="N6756" s="1">
        <f>1</f>
        <v>1</v>
      </c>
      <c r="O6756" s="1">
        <f>Sales[[#This Row],[TotalSales]]-Sales[[#This Row],[TotalCost]]</f>
        <v>2.867</v>
      </c>
      <c r="P6756" s="1">
        <f>Sales[[#This Row],[ProductCost]]*Sales[[#This Row],[OrderQuantity]]</f>
        <v>1.7130000000000001</v>
      </c>
      <c r="Q6756" s="1" t="str">
        <f>VLOOKUP(Sales[[#This Row],[ProductKey]], Products!$A$2:$D$1000, 4, FALSE)</f>
        <v>Patch Kit/8 Patches</v>
      </c>
    </row>
    <row r="6757" spans="1:17" x14ac:dyDescent="0.25">
      <c r="A6757" s="2">
        <v>38171</v>
      </c>
      <c r="B6757" s="1" t="s">
        <v>4023</v>
      </c>
      <c r="C6757">
        <v>480</v>
      </c>
      <c r="D6757">
        <v>22101</v>
      </c>
      <c r="E6757">
        <v>1</v>
      </c>
      <c r="F6757">
        <v>2</v>
      </c>
      <c r="G6757">
        <v>2</v>
      </c>
      <c r="H6757" s="2">
        <v>43284</v>
      </c>
      <c r="I6757" t="str">
        <f>VLOOKUP(Sales[[#This Row],[TerritoryKey]], Territories[], 2, FALSE)</f>
        <v>Northwest</v>
      </c>
      <c r="J6757">
        <f>_xlfn.XLOOKUP(Sales[[#This Row],[ProductKey]], Products!$A:$A, Products!$J:$J)</f>
        <v>0.85650000000000004</v>
      </c>
      <c r="K6757">
        <f>_xlfn.XLOOKUP(Sales[[#This Row],[ProductKey]], Products!$A:$A, Products!$K:$K)</f>
        <v>2.29</v>
      </c>
      <c r="L6757" s="1">
        <f>Sales[[#This Row],[ProductPrice]]*Sales[[#This Row],[OrderQuantity]]</f>
        <v>4.58</v>
      </c>
      <c r="M6757" s="1">
        <f>Sales[[#This Row],[OrderQuantity]]</f>
        <v>2</v>
      </c>
      <c r="N6757" s="1">
        <f>1</f>
        <v>1</v>
      </c>
      <c r="O6757" s="1">
        <f>Sales[[#This Row],[TotalSales]]-Sales[[#This Row],[TotalCost]]</f>
        <v>2.867</v>
      </c>
      <c r="P6757" s="1">
        <f>Sales[[#This Row],[ProductCost]]*Sales[[#This Row],[OrderQuantity]]</f>
        <v>1.7130000000000001</v>
      </c>
      <c r="Q6757" s="1" t="str">
        <f>VLOOKUP(Sales[[#This Row],[ProductKey]], Products!$A$2:$D$1000, 4, FALSE)</f>
        <v>Patch Kit/8 Patches</v>
      </c>
    </row>
    <row r="6758" spans="1:17" x14ac:dyDescent="0.25">
      <c r="A6758" s="2">
        <v>38202</v>
      </c>
      <c r="B6758" s="1" t="s">
        <v>4029</v>
      </c>
      <c r="C6758">
        <v>480</v>
      </c>
      <c r="D6758">
        <v>15282</v>
      </c>
      <c r="E6758">
        <v>4</v>
      </c>
      <c r="F6758">
        <v>2</v>
      </c>
      <c r="G6758">
        <v>2</v>
      </c>
      <c r="H6758" s="2">
        <v>43315</v>
      </c>
      <c r="I6758" t="str">
        <f>VLOOKUP(Sales[[#This Row],[TerritoryKey]], Territories[], 2, FALSE)</f>
        <v>Southwest</v>
      </c>
      <c r="J6758">
        <f>_xlfn.XLOOKUP(Sales[[#This Row],[ProductKey]], Products!$A:$A, Products!$J:$J)</f>
        <v>0.85650000000000004</v>
      </c>
      <c r="K6758">
        <f>_xlfn.XLOOKUP(Sales[[#This Row],[ProductKey]], Products!$A:$A, Products!$K:$K)</f>
        <v>2.29</v>
      </c>
      <c r="L6758" s="1">
        <f>Sales[[#This Row],[ProductPrice]]*Sales[[#This Row],[OrderQuantity]]</f>
        <v>4.58</v>
      </c>
      <c r="M6758" s="1">
        <f>Sales[[#This Row],[OrderQuantity]]</f>
        <v>2</v>
      </c>
      <c r="N6758" s="1">
        <f>1</f>
        <v>1</v>
      </c>
      <c r="O6758" s="1">
        <f>Sales[[#This Row],[TotalSales]]-Sales[[#This Row],[TotalCost]]</f>
        <v>2.867</v>
      </c>
      <c r="P6758" s="1">
        <f>Sales[[#This Row],[ProductCost]]*Sales[[#This Row],[OrderQuantity]]</f>
        <v>1.7130000000000001</v>
      </c>
      <c r="Q6758" s="1" t="str">
        <f>VLOOKUP(Sales[[#This Row],[ProductKey]], Products!$A$2:$D$1000, 4, FALSE)</f>
        <v>Patch Kit/8 Patches</v>
      </c>
    </row>
    <row r="6759" spans="1:17" x14ac:dyDescent="0.25">
      <c r="A6759" s="2">
        <v>37988</v>
      </c>
      <c r="B6759" s="1" t="s">
        <v>4104</v>
      </c>
      <c r="C6759">
        <v>480</v>
      </c>
      <c r="D6759">
        <v>27151</v>
      </c>
      <c r="E6759">
        <v>10</v>
      </c>
      <c r="F6759">
        <v>2</v>
      </c>
      <c r="G6759">
        <v>2</v>
      </c>
      <c r="H6759" s="2">
        <v>43102</v>
      </c>
      <c r="I6759" t="str">
        <f>VLOOKUP(Sales[[#This Row],[TerritoryKey]], Territories[], 2, FALSE)</f>
        <v>United Kingdom</v>
      </c>
      <c r="J6759">
        <f>_xlfn.XLOOKUP(Sales[[#This Row],[ProductKey]], Products!$A:$A, Products!$J:$J)</f>
        <v>0.85650000000000004</v>
      </c>
      <c r="K6759">
        <f>_xlfn.XLOOKUP(Sales[[#This Row],[ProductKey]], Products!$A:$A, Products!$K:$K)</f>
        <v>2.29</v>
      </c>
      <c r="L6759" s="1">
        <f>Sales[[#This Row],[ProductPrice]]*Sales[[#This Row],[OrderQuantity]]</f>
        <v>4.58</v>
      </c>
      <c r="M6759" s="1">
        <f>Sales[[#This Row],[OrderQuantity]]</f>
        <v>2</v>
      </c>
      <c r="N6759" s="1">
        <f>1</f>
        <v>1</v>
      </c>
      <c r="O6759" s="1">
        <f>Sales[[#This Row],[TotalSales]]-Sales[[#This Row],[TotalCost]]</f>
        <v>2.867</v>
      </c>
      <c r="P6759" s="1">
        <f>Sales[[#This Row],[ProductCost]]*Sales[[#This Row],[OrderQuantity]]</f>
        <v>1.7130000000000001</v>
      </c>
      <c r="Q6759" s="1" t="str">
        <f>VLOOKUP(Sales[[#This Row],[ProductKey]], Products!$A$2:$D$1000, 4, FALSE)</f>
        <v>Patch Kit/8 Patches</v>
      </c>
    </row>
    <row r="6760" spans="1:17" x14ac:dyDescent="0.25">
      <c r="A6760" s="2">
        <v>38292</v>
      </c>
      <c r="B6760" s="1" t="s">
        <v>4287</v>
      </c>
      <c r="C6760">
        <v>480</v>
      </c>
      <c r="D6760">
        <v>26996</v>
      </c>
      <c r="E6760">
        <v>8</v>
      </c>
      <c r="F6760">
        <v>2</v>
      </c>
      <c r="G6760">
        <v>2</v>
      </c>
      <c r="H6760" s="2">
        <v>43405</v>
      </c>
      <c r="I6760" t="str">
        <f>VLOOKUP(Sales[[#This Row],[TerritoryKey]], Territories[], 2, FALSE)</f>
        <v>Germany</v>
      </c>
      <c r="J6760">
        <f>_xlfn.XLOOKUP(Sales[[#This Row],[ProductKey]], Products!$A:$A, Products!$J:$J)</f>
        <v>0.85650000000000004</v>
      </c>
      <c r="K6760">
        <f>_xlfn.XLOOKUP(Sales[[#This Row],[ProductKey]], Products!$A:$A, Products!$K:$K)</f>
        <v>2.29</v>
      </c>
      <c r="L6760" s="1">
        <f>Sales[[#This Row],[ProductPrice]]*Sales[[#This Row],[OrderQuantity]]</f>
        <v>4.58</v>
      </c>
      <c r="M6760" s="1">
        <f>Sales[[#This Row],[OrderQuantity]]</f>
        <v>2</v>
      </c>
      <c r="N6760" s="1">
        <f>1</f>
        <v>1</v>
      </c>
      <c r="O6760" s="1">
        <f>Sales[[#This Row],[TotalSales]]-Sales[[#This Row],[TotalCost]]</f>
        <v>2.867</v>
      </c>
      <c r="P6760" s="1">
        <f>Sales[[#This Row],[ProductCost]]*Sales[[#This Row],[OrderQuantity]]</f>
        <v>1.7130000000000001</v>
      </c>
      <c r="Q6760" s="1" t="str">
        <f>VLOOKUP(Sales[[#This Row],[ProductKey]], Products!$A$2:$D$1000, 4, FALSE)</f>
        <v>Patch Kit/8 Patches</v>
      </c>
    </row>
    <row r="6761" spans="1:17" x14ac:dyDescent="0.25">
      <c r="A6761" s="2">
        <v>38079</v>
      </c>
      <c r="B6761" s="1" t="s">
        <v>4310</v>
      </c>
      <c r="C6761">
        <v>480</v>
      </c>
      <c r="D6761">
        <v>15836</v>
      </c>
      <c r="E6761">
        <v>4</v>
      </c>
      <c r="F6761">
        <v>2</v>
      </c>
      <c r="G6761">
        <v>2</v>
      </c>
      <c r="H6761" s="2">
        <v>43192</v>
      </c>
      <c r="I6761" t="str">
        <f>VLOOKUP(Sales[[#This Row],[TerritoryKey]], Territories[], 2, FALSE)</f>
        <v>Southwest</v>
      </c>
      <c r="J6761">
        <f>_xlfn.XLOOKUP(Sales[[#This Row],[ProductKey]], Products!$A:$A, Products!$J:$J)</f>
        <v>0.85650000000000004</v>
      </c>
      <c r="K6761">
        <f>_xlfn.XLOOKUP(Sales[[#This Row],[ProductKey]], Products!$A:$A, Products!$K:$K)</f>
        <v>2.29</v>
      </c>
      <c r="L6761" s="1">
        <f>Sales[[#This Row],[ProductPrice]]*Sales[[#This Row],[OrderQuantity]]</f>
        <v>4.58</v>
      </c>
      <c r="M6761" s="1">
        <f>Sales[[#This Row],[OrderQuantity]]</f>
        <v>2</v>
      </c>
      <c r="N6761" s="1">
        <f>1</f>
        <v>1</v>
      </c>
      <c r="O6761" s="1">
        <f>Sales[[#This Row],[TotalSales]]-Sales[[#This Row],[TotalCost]]</f>
        <v>2.867</v>
      </c>
      <c r="P6761" s="1">
        <f>Sales[[#This Row],[ProductCost]]*Sales[[#This Row],[OrderQuantity]]</f>
        <v>1.7130000000000001</v>
      </c>
      <c r="Q6761" s="1" t="str">
        <f>VLOOKUP(Sales[[#This Row],[ProductKey]], Products!$A$2:$D$1000, 4, FALSE)</f>
        <v>Patch Kit/8 Patches</v>
      </c>
    </row>
    <row r="6762" spans="1:17" x14ac:dyDescent="0.25">
      <c r="A6762" s="2">
        <v>38231</v>
      </c>
      <c r="B6762" s="1" t="s">
        <v>4315</v>
      </c>
      <c r="C6762">
        <v>480</v>
      </c>
      <c r="D6762">
        <v>17385</v>
      </c>
      <c r="E6762">
        <v>6</v>
      </c>
      <c r="F6762">
        <v>2</v>
      </c>
      <c r="G6762">
        <v>2</v>
      </c>
      <c r="H6762" s="2">
        <v>43344</v>
      </c>
      <c r="I6762" t="str">
        <f>VLOOKUP(Sales[[#This Row],[TerritoryKey]], Territories[], 2, FALSE)</f>
        <v>Canada</v>
      </c>
      <c r="J6762">
        <f>_xlfn.XLOOKUP(Sales[[#This Row],[ProductKey]], Products!$A:$A, Products!$J:$J)</f>
        <v>0.85650000000000004</v>
      </c>
      <c r="K6762">
        <f>_xlfn.XLOOKUP(Sales[[#This Row],[ProductKey]], Products!$A:$A, Products!$K:$K)</f>
        <v>2.29</v>
      </c>
      <c r="L6762" s="1">
        <f>Sales[[#This Row],[ProductPrice]]*Sales[[#This Row],[OrderQuantity]]</f>
        <v>4.58</v>
      </c>
      <c r="M6762" s="1">
        <f>Sales[[#This Row],[OrderQuantity]]</f>
        <v>2</v>
      </c>
      <c r="N6762" s="1">
        <f>1</f>
        <v>1</v>
      </c>
      <c r="O6762" s="1">
        <f>Sales[[#This Row],[TotalSales]]-Sales[[#This Row],[TotalCost]]</f>
        <v>2.867</v>
      </c>
      <c r="P6762" s="1">
        <f>Sales[[#This Row],[ProductCost]]*Sales[[#This Row],[OrderQuantity]]</f>
        <v>1.7130000000000001</v>
      </c>
      <c r="Q6762" s="1" t="str">
        <f>VLOOKUP(Sales[[#This Row],[ProductKey]], Products!$A$2:$D$1000, 4, FALSE)</f>
        <v>Patch Kit/8 Patches</v>
      </c>
    </row>
    <row r="6763" spans="1:17" x14ac:dyDescent="0.25">
      <c r="A6763" s="2">
        <v>37989</v>
      </c>
      <c r="B6763" s="1" t="s">
        <v>4329</v>
      </c>
      <c r="C6763">
        <v>480</v>
      </c>
      <c r="D6763">
        <v>15185</v>
      </c>
      <c r="E6763">
        <v>9</v>
      </c>
      <c r="F6763">
        <v>2</v>
      </c>
      <c r="G6763">
        <v>2</v>
      </c>
      <c r="H6763" s="2">
        <v>43103</v>
      </c>
      <c r="I6763" t="str">
        <f>VLOOKUP(Sales[[#This Row],[TerritoryKey]], Territories[], 2, FALSE)</f>
        <v>Australia</v>
      </c>
      <c r="J6763">
        <f>_xlfn.XLOOKUP(Sales[[#This Row],[ProductKey]], Products!$A:$A, Products!$J:$J)</f>
        <v>0.85650000000000004</v>
      </c>
      <c r="K6763">
        <f>_xlfn.XLOOKUP(Sales[[#This Row],[ProductKey]], Products!$A:$A, Products!$K:$K)</f>
        <v>2.29</v>
      </c>
      <c r="L6763" s="1">
        <f>Sales[[#This Row],[ProductPrice]]*Sales[[#This Row],[OrderQuantity]]</f>
        <v>4.58</v>
      </c>
      <c r="M6763" s="1">
        <f>Sales[[#This Row],[OrderQuantity]]</f>
        <v>2</v>
      </c>
      <c r="N6763" s="1">
        <f>1</f>
        <v>1</v>
      </c>
      <c r="O6763" s="1">
        <f>Sales[[#This Row],[TotalSales]]-Sales[[#This Row],[TotalCost]]</f>
        <v>2.867</v>
      </c>
      <c r="P6763" s="1">
        <f>Sales[[#This Row],[ProductCost]]*Sales[[#This Row],[OrderQuantity]]</f>
        <v>1.7130000000000001</v>
      </c>
      <c r="Q6763" s="1" t="str">
        <f>VLOOKUP(Sales[[#This Row],[ProductKey]], Products!$A$2:$D$1000, 4, FALSE)</f>
        <v>Patch Kit/8 Patches</v>
      </c>
    </row>
    <row r="6764" spans="1:17" x14ac:dyDescent="0.25">
      <c r="A6764" s="2">
        <v>38139</v>
      </c>
      <c r="B6764" s="1" t="s">
        <v>4343</v>
      </c>
      <c r="C6764">
        <v>480</v>
      </c>
      <c r="D6764">
        <v>19494</v>
      </c>
      <c r="E6764">
        <v>7</v>
      </c>
      <c r="F6764">
        <v>2</v>
      </c>
      <c r="G6764">
        <v>2</v>
      </c>
      <c r="H6764" s="2">
        <v>43252</v>
      </c>
      <c r="I6764" t="str">
        <f>VLOOKUP(Sales[[#This Row],[TerritoryKey]], Territories[], 2, FALSE)</f>
        <v>France</v>
      </c>
      <c r="J6764">
        <f>_xlfn.XLOOKUP(Sales[[#This Row],[ProductKey]], Products!$A:$A, Products!$J:$J)</f>
        <v>0.85650000000000004</v>
      </c>
      <c r="K6764">
        <f>_xlfn.XLOOKUP(Sales[[#This Row],[ProductKey]], Products!$A:$A, Products!$K:$K)</f>
        <v>2.29</v>
      </c>
      <c r="L6764" s="1">
        <f>Sales[[#This Row],[ProductPrice]]*Sales[[#This Row],[OrderQuantity]]</f>
        <v>4.58</v>
      </c>
      <c r="M6764" s="1">
        <f>Sales[[#This Row],[OrderQuantity]]</f>
        <v>2</v>
      </c>
      <c r="N6764" s="1">
        <f>1</f>
        <v>1</v>
      </c>
      <c r="O6764" s="1">
        <f>Sales[[#This Row],[TotalSales]]-Sales[[#This Row],[TotalCost]]</f>
        <v>2.867</v>
      </c>
      <c r="P6764" s="1">
        <f>Sales[[#This Row],[ProductCost]]*Sales[[#This Row],[OrderQuantity]]</f>
        <v>1.7130000000000001</v>
      </c>
      <c r="Q6764" s="1" t="str">
        <f>VLOOKUP(Sales[[#This Row],[ProductKey]], Products!$A$2:$D$1000, 4, FALSE)</f>
        <v>Patch Kit/8 Patches</v>
      </c>
    </row>
    <row r="6765" spans="1:17" x14ac:dyDescent="0.25">
      <c r="A6765" s="2">
        <v>38048</v>
      </c>
      <c r="B6765" s="1" t="s">
        <v>4371</v>
      </c>
      <c r="C6765">
        <v>480</v>
      </c>
      <c r="D6765">
        <v>19187</v>
      </c>
      <c r="E6765">
        <v>10</v>
      </c>
      <c r="F6765">
        <v>2</v>
      </c>
      <c r="G6765">
        <v>2</v>
      </c>
      <c r="H6765" s="2">
        <v>43161</v>
      </c>
      <c r="I6765" t="str">
        <f>VLOOKUP(Sales[[#This Row],[TerritoryKey]], Territories[], 2, FALSE)</f>
        <v>United Kingdom</v>
      </c>
      <c r="J6765">
        <f>_xlfn.XLOOKUP(Sales[[#This Row],[ProductKey]], Products!$A:$A, Products!$J:$J)</f>
        <v>0.85650000000000004</v>
      </c>
      <c r="K6765">
        <f>_xlfn.XLOOKUP(Sales[[#This Row],[ProductKey]], Products!$A:$A, Products!$K:$K)</f>
        <v>2.29</v>
      </c>
      <c r="L6765" s="1">
        <f>Sales[[#This Row],[ProductPrice]]*Sales[[#This Row],[OrderQuantity]]</f>
        <v>4.58</v>
      </c>
      <c r="M6765" s="1">
        <f>Sales[[#This Row],[OrderQuantity]]</f>
        <v>2</v>
      </c>
      <c r="N6765" s="1">
        <f>1</f>
        <v>1</v>
      </c>
      <c r="O6765" s="1">
        <f>Sales[[#This Row],[TotalSales]]-Sales[[#This Row],[TotalCost]]</f>
        <v>2.867</v>
      </c>
      <c r="P6765" s="1">
        <f>Sales[[#This Row],[ProductCost]]*Sales[[#This Row],[OrderQuantity]]</f>
        <v>1.7130000000000001</v>
      </c>
      <c r="Q6765" s="1" t="str">
        <f>VLOOKUP(Sales[[#This Row],[ProductKey]], Products!$A$2:$D$1000, 4, FALSE)</f>
        <v>Patch Kit/8 Patches</v>
      </c>
    </row>
    <row r="6766" spans="1:17" x14ac:dyDescent="0.25">
      <c r="A6766" s="2">
        <v>38048</v>
      </c>
      <c r="B6766" s="1" t="s">
        <v>4375</v>
      </c>
      <c r="C6766">
        <v>480</v>
      </c>
      <c r="D6766">
        <v>11012</v>
      </c>
      <c r="E6766">
        <v>1</v>
      </c>
      <c r="F6766">
        <v>2</v>
      </c>
      <c r="G6766">
        <v>2</v>
      </c>
      <c r="H6766" s="2">
        <v>43161</v>
      </c>
      <c r="I6766" t="str">
        <f>VLOOKUP(Sales[[#This Row],[TerritoryKey]], Territories[], 2, FALSE)</f>
        <v>Northwest</v>
      </c>
      <c r="J6766">
        <f>_xlfn.XLOOKUP(Sales[[#This Row],[ProductKey]], Products!$A:$A, Products!$J:$J)</f>
        <v>0.85650000000000004</v>
      </c>
      <c r="K6766">
        <f>_xlfn.XLOOKUP(Sales[[#This Row],[ProductKey]], Products!$A:$A, Products!$K:$K)</f>
        <v>2.29</v>
      </c>
      <c r="L6766" s="1">
        <f>Sales[[#This Row],[ProductPrice]]*Sales[[#This Row],[OrderQuantity]]</f>
        <v>4.58</v>
      </c>
      <c r="M6766" s="1">
        <f>Sales[[#This Row],[OrderQuantity]]</f>
        <v>2</v>
      </c>
      <c r="N6766" s="1">
        <f>1</f>
        <v>1</v>
      </c>
      <c r="O6766" s="1">
        <f>Sales[[#This Row],[TotalSales]]-Sales[[#This Row],[TotalCost]]</f>
        <v>2.867</v>
      </c>
      <c r="P6766" s="1">
        <f>Sales[[#This Row],[ProductCost]]*Sales[[#This Row],[OrderQuantity]]</f>
        <v>1.7130000000000001</v>
      </c>
      <c r="Q6766" s="1" t="str">
        <f>VLOOKUP(Sales[[#This Row],[ProductKey]], Products!$A$2:$D$1000, 4, FALSE)</f>
        <v>Patch Kit/8 Patches</v>
      </c>
    </row>
    <row r="6767" spans="1:17" x14ac:dyDescent="0.25">
      <c r="A6767" s="2">
        <v>38049</v>
      </c>
      <c r="B6767" s="1" t="s">
        <v>4378</v>
      </c>
      <c r="C6767">
        <v>480</v>
      </c>
      <c r="D6767">
        <v>18407</v>
      </c>
      <c r="E6767">
        <v>6</v>
      </c>
      <c r="F6767">
        <v>2</v>
      </c>
      <c r="G6767">
        <v>2</v>
      </c>
      <c r="H6767" s="2">
        <v>43162</v>
      </c>
      <c r="I6767" t="str">
        <f>VLOOKUP(Sales[[#This Row],[TerritoryKey]], Territories[], 2, FALSE)</f>
        <v>Canada</v>
      </c>
      <c r="J6767">
        <f>_xlfn.XLOOKUP(Sales[[#This Row],[ProductKey]], Products!$A:$A, Products!$J:$J)</f>
        <v>0.85650000000000004</v>
      </c>
      <c r="K6767">
        <f>_xlfn.XLOOKUP(Sales[[#This Row],[ProductKey]], Products!$A:$A, Products!$K:$K)</f>
        <v>2.29</v>
      </c>
      <c r="L6767" s="1">
        <f>Sales[[#This Row],[ProductPrice]]*Sales[[#This Row],[OrderQuantity]]</f>
        <v>4.58</v>
      </c>
      <c r="M6767" s="1">
        <f>Sales[[#This Row],[OrderQuantity]]</f>
        <v>2</v>
      </c>
      <c r="N6767" s="1">
        <f>1</f>
        <v>1</v>
      </c>
      <c r="O6767" s="1">
        <f>Sales[[#This Row],[TotalSales]]-Sales[[#This Row],[TotalCost]]</f>
        <v>2.867</v>
      </c>
      <c r="P6767" s="1">
        <f>Sales[[#This Row],[ProductCost]]*Sales[[#This Row],[OrderQuantity]]</f>
        <v>1.7130000000000001</v>
      </c>
      <c r="Q6767" s="1" t="str">
        <f>VLOOKUP(Sales[[#This Row],[ProductKey]], Products!$A$2:$D$1000, 4, FALSE)</f>
        <v>Patch Kit/8 Patches</v>
      </c>
    </row>
    <row r="6768" spans="1:17" x14ac:dyDescent="0.25">
      <c r="A6768" s="2">
        <v>38263</v>
      </c>
      <c r="B6768" s="1" t="s">
        <v>4406</v>
      </c>
      <c r="C6768">
        <v>480</v>
      </c>
      <c r="D6768">
        <v>15591</v>
      </c>
      <c r="E6768">
        <v>9</v>
      </c>
      <c r="F6768">
        <v>2</v>
      </c>
      <c r="G6768">
        <v>2</v>
      </c>
      <c r="H6768" s="2">
        <v>43376</v>
      </c>
      <c r="I6768" t="str">
        <f>VLOOKUP(Sales[[#This Row],[TerritoryKey]], Territories[], 2, FALSE)</f>
        <v>Australia</v>
      </c>
      <c r="J6768">
        <f>_xlfn.XLOOKUP(Sales[[#This Row],[ProductKey]], Products!$A:$A, Products!$J:$J)</f>
        <v>0.85650000000000004</v>
      </c>
      <c r="K6768">
        <f>_xlfn.XLOOKUP(Sales[[#This Row],[ProductKey]], Products!$A:$A, Products!$K:$K)</f>
        <v>2.29</v>
      </c>
      <c r="L6768" s="1">
        <f>Sales[[#This Row],[ProductPrice]]*Sales[[#This Row],[OrderQuantity]]</f>
        <v>4.58</v>
      </c>
      <c r="M6768" s="1">
        <f>Sales[[#This Row],[OrderQuantity]]</f>
        <v>2</v>
      </c>
      <c r="N6768" s="1">
        <f>1</f>
        <v>1</v>
      </c>
      <c r="O6768" s="1">
        <f>Sales[[#This Row],[TotalSales]]-Sales[[#This Row],[TotalCost]]</f>
        <v>2.867</v>
      </c>
      <c r="P6768" s="1">
        <f>Sales[[#This Row],[ProductCost]]*Sales[[#This Row],[OrderQuantity]]</f>
        <v>1.7130000000000001</v>
      </c>
      <c r="Q6768" s="1" t="str">
        <f>VLOOKUP(Sales[[#This Row],[ProductKey]], Products!$A$2:$D$1000, 4, FALSE)</f>
        <v>Patch Kit/8 Patches</v>
      </c>
    </row>
    <row r="6769" spans="1:17" x14ac:dyDescent="0.25">
      <c r="A6769" s="2">
        <v>38231</v>
      </c>
      <c r="B6769" s="1" t="s">
        <v>4422</v>
      </c>
      <c r="C6769">
        <v>480</v>
      </c>
      <c r="D6769">
        <v>13614</v>
      </c>
      <c r="E6769">
        <v>9</v>
      </c>
      <c r="F6769">
        <v>2</v>
      </c>
      <c r="G6769">
        <v>2</v>
      </c>
      <c r="H6769" s="2">
        <v>43344</v>
      </c>
      <c r="I6769" t="str">
        <f>VLOOKUP(Sales[[#This Row],[TerritoryKey]], Territories[], 2, FALSE)</f>
        <v>Australia</v>
      </c>
      <c r="J6769">
        <f>_xlfn.XLOOKUP(Sales[[#This Row],[ProductKey]], Products!$A:$A, Products!$J:$J)</f>
        <v>0.85650000000000004</v>
      </c>
      <c r="K6769">
        <f>_xlfn.XLOOKUP(Sales[[#This Row],[ProductKey]], Products!$A:$A, Products!$K:$K)</f>
        <v>2.29</v>
      </c>
      <c r="L6769" s="1">
        <f>Sales[[#This Row],[ProductPrice]]*Sales[[#This Row],[OrderQuantity]]</f>
        <v>4.58</v>
      </c>
      <c r="M6769" s="1">
        <f>Sales[[#This Row],[OrderQuantity]]</f>
        <v>2</v>
      </c>
      <c r="N6769" s="1">
        <f>1</f>
        <v>1</v>
      </c>
      <c r="O6769" s="1">
        <f>Sales[[#This Row],[TotalSales]]-Sales[[#This Row],[TotalCost]]</f>
        <v>2.867</v>
      </c>
      <c r="P6769" s="1">
        <f>Sales[[#This Row],[ProductCost]]*Sales[[#This Row],[OrderQuantity]]</f>
        <v>1.7130000000000001</v>
      </c>
      <c r="Q6769" s="1" t="str">
        <f>VLOOKUP(Sales[[#This Row],[ProductKey]], Products!$A$2:$D$1000, 4, FALSE)</f>
        <v>Patch Kit/8 Patches</v>
      </c>
    </row>
    <row r="6770" spans="1:17" x14ac:dyDescent="0.25">
      <c r="A6770" s="2">
        <v>38108</v>
      </c>
      <c r="B6770" s="1" t="s">
        <v>4441</v>
      </c>
      <c r="C6770">
        <v>480</v>
      </c>
      <c r="D6770">
        <v>16868</v>
      </c>
      <c r="E6770">
        <v>4</v>
      </c>
      <c r="F6770">
        <v>2</v>
      </c>
      <c r="G6770">
        <v>2</v>
      </c>
      <c r="H6770" s="2">
        <v>43221</v>
      </c>
      <c r="I6770" t="str">
        <f>VLOOKUP(Sales[[#This Row],[TerritoryKey]], Territories[], 2, FALSE)</f>
        <v>Southwest</v>
      </c>
      <c r="J6770">
        <f>_xlfn.XLOOKUP(Sales[[#This Row],[ProductKey]], Products!$A:$A, Products!$J:$J)</f>
        <v>0.85650000000000004</v>
      </c>
      <c r="K6770">
        <f>_xlfn.XLOOKUP(Sales[[#This Row],[ProductKey]], Products!$A:$A, Products!$K:$K)</f>
        <v>2.29</v>
      </c>
      <c r="L6770" s="1">
        <f>Sales[[#This Row],[ProductPrice]]*Sales[[#This Row],[OrderQuantity]]</f>
        <v>4.58</v>
      </c>
      <c r="M6770" s="1">
        <f>Sales[[#This Row],[OrderQuantity]]</f>
        <v>2</v>
      </c>
      <c r="N6770" s="1">
        <f>1</f>
        <v>1</v>
      </c>
      <c r="O6770" s="1">
        <f>Sales[[#This Row],[TotalSales]]-Sales[[#This Row],[TotalCost]]</f>
        <v>2.867</v>
      </c>
      <c r="P6770" s="1">
        <f>Sales[[#This Row],[ProductCost]]*Sales[[#This Row],[OrderQuantity]]</f>
        <v>1.7130000000000001</v>
      </c>
      <c r="Q6770" s="1" t="str">
        <f>VLOOKUP(Sales[[#This Row],[ProductKey]], Products!$A$2:$D$1000, 4, FALSE)</f>
        <v>Patch Kit/8 Patches</v>
      </c>
    </row>
    <row r="6771" spans="1:17" x14ac:dyDescent="0.25">
      <c r="A6771" s="2">
        <v>38047</v>
      </c>
      <c r="B6771" s="1" t="s">
        <v>4474</v>
      </c>
      <c r="C6771">
        <v>480</v>
      </c>
      <c r="D6771">
        <v>17838</v>
      </c>
      <c r="E6771">
        <v>10</v>
      </c>
      <c r="F6771">
        <v>2</v>
      </c>
      <c r="G6771">
        <v>2</v>
      </c>
      <c r="H6771" s="2">
        <v>43160</v>
      </c>
      <c r="I6771" t="str">
        <f>VLOOKUP(Sales[[#This Row],[TerritoryKey]], Territories[], 2, FALSE)</f>
        <v>United Kingdom</v>
      </c>
      <c r="J6771">
        <f>_xlfn.XLOOKUP(Sales[[#This Row],[ProductKey]], Products!$A:$A, Products!$J:$J)</f>
        <v>0.85650000000000004</v>
      </c>
      <c r="K6771">
        <f>_xlfn.XLOOKUP(Sales[[#This Row],[ProductKey]], Products!$A:$A, Products!$K:$K)</f>
        <v>2.29</v>
      </c>
      <c r="L6771" s="1">
        <f>Sales[[#This Row],[ProductPrice]]*Sales[[#This Row],[OrderQuantity]]</f>
        <v>4.58</v>
      </c>
      <c r="M6771" s="1">
        <f>Sales[[#This Row],[OrderQuantity]]</f>
        <v>2</v>
      </c>
      <c r="N6771" s="1">
        <f>1</f>
        <v>1</v>
      </c>
      <c r="O6771" s="1">
        <f>Sales[[#This Row],[TotalSales]]-Sales[[#This Row],[TotalCost]]</f>
        <v>2.867</v>
      </c>
      <c r="P6771" s="1">
        <f>Sales[[#This Row],[ProductCost]]*Sales[[#This Row],[OrderQuantity]]</f>
        <v>1.7130000000000001</v>
      </c>
      <c r="Q6771" s="1" t="str">
        <f>VLOOKUP(Sales[[#This Row],[ProductKey]], Products!$A$2:$D$1000, 4, FALSE)</f>
        <v>Patch Kit/8 Patches</v>
      </c>
    </row>
    <row r="6772" spans="1:17" x14ac:dyDescent="0.25">
      <c r="A6772" s="2">
        <v>38140</v>
      </c>
      <c r="B6772" s="1" t="s">
        <v>4526</v>
      </c>
      <c r="C6772">
        <v>480</v>
      </c>
      <c r="D6772">
        <v>15183</v>
      </c>
      <c r="E6772">
        <v>9</v>
      </c>
      <c r="F6772">
        <v>2</v>
      </c>
      <c r="G6772">
        <v>2</v>
      </c>
      <c r="H6772" s="2">
        <v>43253</v>
      </c>
      <c r="I6772" t="str">
        <f>VLOOKUP(Sales[[#This Row],[TerritoryKey]], Territories[], 2, FALSE)</f>
        <v>Australia</v>
      </c>
      <c r="J6772">
        <f>_xlfn.XLOOKUP(Sales[[#This Row],[ProductKey]], Products!$A:$A, Products!$J:$J)</f>
        <v>0.85650000000000004</v>
      </c>
      <c r="K6772">
        <f>_xlfn.XLOOKUP(Sales[[#This Row],[ProductKey]], Products!$A:$A, Products!$K:$K)</f>
        <v>2.29</v>
      </c>
      <c r="L6772" s="1">
        <f>Sales[[#This Row],[ProductPrice]]*Sales[[#This Row],[OrderQuantity]]</f>
        <v>4.58</v>
      </c>
      <c r="M6772" s="1">
        <f>Sales[[#This Row],[OrderQuantity]]</f>
        <v>2</v>
      </c>
      <c r="N6772" s="1">
        <f>1</f>
        <v>1</v>
      </c>
      <c r="O6772" s="1">
        <f>Sales[[#This Row],[TotalSales]]-Sales[[#This Row],[TotalCost]]</f>
        <v>2.867</v>
      </c>
      <c r="P6772" s="1">
        <f>Sales[[#This Row],[ProductCost]]*Sales[[#This Row],[OrderQuantity]]</f>
        <v>1.7130000000000001</v>
      </c>
      <c r="Q6772" s="1" t="str">
        <f>VLOOKUP(Sales[[#This Row],[ProductKey]], Products!$A$2:$D$1000, 4, FALSE)</f>
        <v>Patch Kit/8 Patches</v>
      </c>
    </row>
    <row r="6773" spans="1:17" x14ac:dyDescent="0.25">
      <c r="A6773" s="2">
        <v>38263</v>
      </c>
      <c r="B6773" s="1" t="s">
        <v>4627</v>
      </c>
      <c r="C6773">
        <v>480</v>
      </c>
      <c r="D6773">
        <v>28878</v>
      </c>
      <c r="E6773">
        <v>10</v>
      </c>
      <c r="F6773">
        <v>2</v>
      </c>
      <c r="G6773">
        <v>2</v>
      </c>
      <c r="H6773" s="2">
        <v>43376</v>
      </c>
      <c r="I6773" t="str">
        <f>VLOOKUP(Sales[[#This Row],[TerritoryKey]], Territories[], 2, FALSE)</f>
        <v>United Kingdom</v>
      </c>
      <c r="J6773">
        <f>_xlfn.XLOOKUP(Sales[[#This Row],[ProductKey]], Products!$A:$A, Products!$J:$J)</f>
        <v>0.85650000000000004</v>
      </c>
      <c r="K6773">
        <f>_xlfn.XLOOKUP(Sales[[#This Row],[ProductKey]], Products!$A:$A, Products!$K:$K)</f>
        <v>2.29</v>
      </c>
      <c r="L6773" s="1">
        <f>Sales[[#This Row],[ProductPrice]]*Sales[[#This Row],[OrderQuantity]]</f>
        <v>4.58</v>
      </c>
      <c r="M6773" s="1">
        <f>Sales[[#This Row],[OrderQuantity]]</f>
        <v>2</v>
      </c>
      <c r="N6773" s="1">
        <f>1</f>
        <v>1</v>
      </c>
      <c r="O6773" s="1">
        <f>Sales[[#This Row],[TotalSales]]-Sales[[#This Row],[TotalCost]]</f>
        <v>2.867</v>
      </c>
      <c r="P6773" s="1">
        <f>Sales[[#This Row],[ProductCost]]*Sales[[#This Row],[OrderQuantity]]</f>
        <v>1.7130000000000001</v>
      </c>
      <c r="Q6773" s="1" t="str">
        <f>VLOOKUP(Sales[[#This Row],[ProductKey]], Products!$A$2:$D$1000, 4, FALSE)</f>
        <v>Patch Kit/8 Patches</v>
      </c>
    </row>
    <row r="6774" spans="1:17" x14ac:dyDescent="0.25">
      <c r="A6774" s="2">
        <v>37988</v>
      </c>
      <c r="B6774" s="1" t="s">
        <v>4695</v>
      </c>
      <c r="C6774">
        <v>480</v>
      </c>
      <c r="D6774">
        <v>13998</v>
      </c>
      <c r="E6774">
        <v>9</v>
      </c>
      <c r="F6774">
        <v>2</v>
      </c>
      <c r="G6774">
        <v>2</v>
      </c>
      <c r="H6774" s="2">
        <v>43102</v>
      </c>
      <c r="I6774" t="str">
        <f>VLOOKUP(Sales[[#This Row],[TerritoryKey]], Territories[], 2, FALSE)</f>
        <v>Australia</v>
      </c>
      <c r="J6774">
        <f>_xlfn.XLOOKUP(Sales[[#This Row],[ProductKey]], Products!$A:$A, Products!$J:$J)</f>
        <v>0.85650000000000004</v>
      </c>
      <c r="K6774">
        <f>_xlfn.XLOOKUP(Sales[[#This Row],[ProductKey]], Products!$A:$A, Products!$K:$K)</f>
        <v>2.29</v>
      </c>
      <c r="L6774" s="1">
        <f>Sales[[#This Row],[ProductPrice]]*Sales[[#This Row],[OrderQuantity]]</f>
        <v>4.58</v>
      </c>
      <c r="M6774" s="1">
        <f>Sales[[#This Row],[OrderQuantity]]</f>
        <v>2</v>
      </c>
      <c r="N6774" s="1">
        <f>1</f>
        <v>1</v>
      </c>
      <c r="O6774" s="1">
        <f>Sales[[#This Row],[TotalSales]]-Sales[[#This Row],[TotalCost]]</f>
        <v>2.867</v>
      </c>
      <c r="P6774" s="1">
        <f>Sales[[#This Row],[ProductCost]]*Sales[[#This Row],[OrderQuantity]]</f>
        <v>1.7130000000000001</v>
      </c>
      <c r="Q6774" s="1" t="str">
        <f>VLOOKUP(Sales[[#This Row],[ProductKey]], Products!$A$2:$D$1000, 4, FALSE)</f>
        <v>Patch Kit/8 Patches</v>
      </c>
    </row>
    <row r="6775" spans="1:17" x14ac:dyDescent="0.25">
      <c r="A6775" s="2">
        <v>38110</v>
      </c>
      <c r="B6775" s="1" t="s">
        <v>4734</v>
      </c>
      <c r="C6775">
        <v>480</v>
      </c>
      <c r="D6775">
        <v>27721</v>
      </c>
      <c r="E6775">
        <v>9</v>
      </c>
      <c r="F6775">
        <v>2</v>
      </c>
      <c r="G6775">
        <v>2</v>
      </c>
      <c r="H6775" s="2">
        <v>43223</v>
      </c>
      <c r="I6775" t="str">
        <f>VLOOKUP(Sales[[#This Row],[TerritoryKey]], Territories[], 2, FALSE)</f>
        <v>Australia</v>
      </c>
      <c r="J6775">
        <f>_xlfn.XLOOKUP(Sales[[#This Row],[ProductKey]], Products!$A:$A, Products!$J:$J)</f>
        <v>0.85650000000000004</v>
      </c>
      <c r="K6775">
        <f>_xlfn.XLOOKUP(Sales[[#This Row],[ProductKey]], Products!$A:$A, Products!$K:$K)</f>
        <v>2.29</v>
      </c>
      <c r="L6775" s="1">
        <f>Sales[[#This Row],[ProductPrice]]*Sales[[#This Row],[OrderQuantity]]</f>
        <v>4.58</v>
      </c>
      <c r="M6775" s="1">
        <f>Sales[[#This Row],[OrderQuantity]]</f>
        <v>2</v>
      </c>
      <c r="N6775" s="1">
        <f>1</f>
        <v>1</v>
      </c>
      <c r="O6775" s="1">
        <f>Sales[[#This Row],[TotalSales]]-Sales[[#This Row],[TotalCost]]</f>
        <v>2.867</v>
      </c>
      <c r="P6775" s="1">
        <f>Sales[[#This Row],[ProductCost]]*Sales[[#This Row],[OrderQuantity]]</f>
        <v>1.7130000000000001</v>
      </c>
      <c r="Q6775" s="1" t="str">
        <f>VLOOKUP(Sales[[#This Row],[ProductKey]], Products!$A$2:$D$1000, 4, FALSE)</f>
        <v>Patch Kit/8 Patches</v>
      </c>
    </row>
    <row r="6776" spans="1:17" x14ac:dyDescent="0.25">
      <c r="A6776" s="2">
        <v>37989</v>
      </c>
      <c r="B6776" s="1" t="s">
        <v>4810</v>
      </c>
      <c r="C6776">
        <v>480</v>
      </c>
      <c r="D6776">
        <v>16779</v>
      </c>
      <c r="E6776">
        <v>4</v>
      </c>
      <c r="F6776">
        <v>2</v>
      </c>
      <c r="G6776">
        <v>2</v>
      </c>
      <c r="H6776" s="2">
        <v>43103</v>
      </c>
      <c r="I6776" t="str">
        <f>VLOOKUP(Sales[[#This Row],[TerritoryKey]], Territories[], 2, FALSE)</f>
        <v>Southwest</v>
      </c>
      <c r="J6776">
        <f>_xlfn.XLOOKUP(Sales[[#This Row],[ProductKey]], Products!$A:$A, Products!$J:$J)</f>
        <v>0.85650000000000004</v>
      </c>
      <c r="K6776">
        <f>_xlfn.XLOOKUP(Sales[[#This Row],[ProductKey]], Products!$A:$A, Products!$K:$K)</f>
        <v>2.29</v>
      </c>
      <c r="L6776" s="1">
        <f>Sales[[#This Row],[ProductPrice]]*Sales[[#This Row],[OrderQuantity]]</f>
        <v>4.58</v>
      </c>
      <c r="M6776" s="1">
        <f>Sales[[#This Row],[OrderQuantity]]</f>
        <v>2</v>
      </c>
      <c r="N6776" s="1">
        <f>1</f>
        <v>1</v>
      </c>
      <c r="O6776" s="1">
        <f>Sales[[#This Row],[TotalSales]]-Sales[[#This Row],[TotalCost]]</f>
        <v>2.867</v>
      </c>
      <c r="P6776" s="1">
        <f>Sales[[#This Row],[ProductCost]]*Sales[[#This Row],[OrderQuantity]]</f>
        <v>1.7130000000000001</v>
      </c>
      <c r="Q6776" s="1" t="str">
        <f>VLOOKUP(Sales[[#This Row],[ProductKey]], Products!$A$2:$D$1000, 4, FALSE)</f>
        <v>Patch Kit/8 Patches</v>
      </c>
    </row>
    <row r="6777" spans="1:17" x14ac:dyDescent="0.25">
      <c r="A6777" s="2">
        <v>38201</v>
      </c>
      <c r="B6777" s="1" t="s">
        <v>4823</v>
      </c>
      <c r="C6777">
        <v>480</v>
      </c>
      <c r="D6777">
        <v>12697</v>
      </c>
      <c r="E6777">
        <v>9</v>
      </c>
      <c r="F6777">
        <v>2</v>
      </c>
      <c r="G6777">
        <v>2</v>
      </c>
      <c r="H6777" s="2">
        <v>43314</v>
      </c>
      <c r="I6777" t="str">
        <f>VLOOKUP(Sales[[#This Row],[TerritoryKey]], Territories[], 2, FALSE)</f>
        <v>Australia</v>
      </c>
      <c r="J6777">
        <f>_xlfn.XLOOKUP(Sales[[#This Row],[ProductKey]], Products!$A:$A, Products!$J:$J)</f>
        <v>0.85650000000000004</v>
      </c>
      <c r="K6777">
        <f>_xlfn.XLOOKUP(Sales[[#This Row],[ProductKey]], Products!$A:$A, Products!$K:$K)</f>
        <v>2.29</v>
      </c>
      <c r="L6777" s="1">
        <f>Sales[[#This Row],[ProductPrice]]*Sales[[#This Row],[OrderQuantity]]</f>
        <v>4.58</v>
      </c>
      <c r="M6777" s="1">
        <f>Sales[[#This Row],[OrderQuantity]]</f>
        <v>2</v>
      </c>
      <c r="N6777" s="1">
        <f>1</f>
        <v>1</v>
      </c>
      <c r="O6777" s="1">
        <f>Sales[[#This Row],[TotalSales]]-Sales[[#This Row],[TotalCost]]</f>
        <v>2.867</v>
      </c>
      <c r="P6777" s="1">
        <f>Sales[[#This Row],[ProductCost]]*Sales[[#This Row],[OrderQuantity]]</f>
        <v>1.7130000000000001</v>
      </c>
      <c r="Q6777" s="1" t="str">
        <f>VLOOKUP(Sales[[#This Row],[ProductKey]], Products!$A$2:$D$1000, 4, FALSE)</f>
        <v>Patch Kit/8 Patches</v>
      </c>
    </row>
    <row r="6778" spans="1:17" x14ac:dyDescent="0.25">
      <c r="A6778" s="2">
        <v>38078</v>
      </c>
      <c r="B6778" s="1" t="s">
        <v>4850</v>
      </c>
      <c r="C6778">
        <v>480</v>
      </c>
      <c r="D6778">
        <v>14720</v>
      </c>
      <c r="E6778">
        <v>10</v>
      </c>
      <c r="F6778">
        <v>2</v>
      </c>
      <c r="G6778">
        <v>2</v>
      </c>
      <c r="H6778" s="2">
        <v>43191</v>
      </c>
      <c r="I6778" t="str">
        <f>VLOOKUP(Sales[[#This Row],[TerritoryKey]], Territories[], 2, FALSE)</f>
        <v>United Kingdom</v>
      </c>
      <c r="J6778">
        <f>_xlfn.XLOOKUP(Sales[[#This Row],[ProductKey]], Products!$A:$A, Products!$J:$J)</f>
        <v>0.85650000000000004</v>
      </c>
      <c r="K6778">
        <f>_xlfn.XLOOKUP(Sales[[#This Row],[ProductKey]], Products!$A:$A, Products!$K:$K)</f>
        <v>2.29</v>
      </c>
      <c r="L6778" s="1">
        <f>Sales[[#This Row],[ProductPrice]]*Sales[[#This Row],[OrderQuantity]]</f>
        <v>4.58</v>
      </c>
      <c r="M6778" s="1">
        <f>Sales[[#This Row],[OrderQuantity]]</f>
        <v>2</v>
      </c>
      <c r="N6778" s="1">
        <f>1</f>
        <v>1</v>
      </c>
      <c r="O6778" s="1">
        <f>Sales[[#This Row],[TotalSales]]-Sales[[#This Row],[TotalCost]]</f>
        <v>2.867</v>
      </c>
      <c r="P6778" s="1">
        <f>Sales[[#This Row],[ProductCost]]*Sales[[#This Row],[OrderQuantity]]</f>
        <v>1.7130000000000001</v>
      </c>
      <c r="Q6778" s="1" t="str">
        <f>VLOOKUP(Sales[[#This Row],[ProductKey]], Products!$A$2:$D$1000, 4, FALSE)</f>
        <v>Patch Kit/8 Patches</v>
      </c>
    </row>
    <row r="6779" spans="1:17" x14ac:dyDescent="0.25">
      <c r="A6779" s="2">
        <v>37987</v>
      </c>
      <c r="B6779" s="1" t="s">
        <v>4880</v>
      </c>
      <c r="C6779">
        <v>480</v>
      </c>
      <c r="D6779">
        <v>15145</v>
      </c>
      <c r="E6779">
        <v>9</v>
      </c>
      <c r="F6779">
        <v>2</v>
      </c>
      <c r="G6779">
        <v>2</v>
      </c>
      <c r="H6779" s="2">
        <v>43101</v>
      </c>
      <c r="I6779" t="str">
        <f>VLOOKUP(Sales[[#This Row],[TerritoryKey]], Territories[], 2, FALSE)</f>
        <v>Australia</v>
      </c>
      <c r="J6779">
        <f>_xlfn.XLOOKUP(Sales[[#This Row],[ProductKey]], Products!$A:$A, Products!$J:$J)</f>
        <v>0.85650000000000004</v>
      </c>
      <c r="K6779">
        <f>_xlfn.XLOOKUP(Sales[[#This Row],[ProductKey]], Products!$A:$A, Products!$K:$K)</f>
        <v>2.29</v>
      </c>
      <c r="L6779" s="1">
        <f>Sales[[#This Row],[ProductPrice]]*Sales[[#This Row],[OrderQuantity]]</f>
        <v>4.58</v>
      </c>
      <c r="M6779" s="1">
        <f>Sales[[#This Row],[OrderQuantity]]</f>
        <v>2</v>
      </c>
      <c r="N6779" s="1">
        <f>1</f>
        <v>1</v>
      </c>
      <c r="O6779" s="1">
        <f>Sales[[#This Row],[TotalSales]]-Sales[[#This Row],[TotalCost]]</f>
        <v>2.867</v>
      </c>
      <c r="P6779" s="1">
        <f>Sales[[#This Row],[ProductCost]]*Sales[[#This Row],[OrderQuantity]]</f>
        <v>1.7130000000000001</v>
      </c>
      <c r="Q6779" s="1" t="str">
        <f>VLOOKUP(Sales[[#This Row],[ProductKey]], Products!$A$2:$D$1000, 4, FALSE)</f>
        <v>Patch Kit/8 Patches</v>
      </c>
    </row>
    <row r="6780" spans="1:17" x14ac:dyDescent="0.25">
      <c r="A6780" s="2">
        <v>38141</v>
      </c>
      <c r="B6780" s="1" t="s">
        <v>5009</v>
      </c>
      <c r="C6780">
        <v>480</v>
      </c>
      <c r="D6780">
        <v>15126</v>
      </c>
      <c r="E6780">
        <v>9</v>
      </c>
      <c r="F6780">
        <v>2</v>
      </c>
      <c r="G6780">
        <v>2</v>
      </c>
      <c r="H6780" s="2">
        <v>43254</v>
      </c>
      <c r="I6780" t="str">
        <f>VLOOKUP(Sales[[#This Row],[TerritoryKey]], Territories[], 2, FALSE)</f>
        <v>Australia</v>
      </c>
      <c r="J6780">
        <f>_xlfn.XLOOKUP(Sales[[#This Row],[ProductKey]], Products!$A:$A, Products!$J:$J)</f>
        <v>0.85650000000000004</v>
      </c>
      <c r="K6780">
        <f>_xlfn.XLOOKUP(Sales[[#This Row],[ProductKey]], Products!$A:$A, Products!$K:$K)</f>
        <v>2.29</v>
      </c>
      <c r="L6780" s="1">
        <f>Sales[[#This Row],[ProductPrice]]*Sales[[#This Row],[OrderQuantity]]</f>
        <v>4.58</v>
      </c>
      <c r="M6780" s="1">
        <f>Sales[[#This Row],[OrderQuantity]]</f>
        <v>2</v>
      </c>
      <c r="N6780" s="1">
        <f>1</f>
        <v>1</v>
      </c>
      <c r="O6780" s="1">
        <f>Sales[[#This Row],[TotalSales]]-Sales[[#This Row],[TotalCost]]</f>
        <v>2.867</v>
      </c>
      <c r="P6780" s="1">
        <f>Sales[[#This Row],[ProductCost]]*Sales[[#This Row],[OrderQuantity]]</f>
        <v>1.7130000000000001</v>
      </c>
      <c r="Q6780" s="1" t="str">
        <f>VLOOKUP(Sales[[#This Row],[ProductKey]], Products!$A$2:$D$1000, 4, FALSE)</f>
        <v>Patch Kit/8 Patches</v>
      </c>
    </row>
    <row r="6781" spans="1:17" x14ac:dyDescent="0.25">
      <c r="A6781" s="2">
        <v>38111</v>
      </c>
      <c r="B6781" s="1" t="s">
        <v>5015</v>
      </c>
      <c r="C6781">
        <v>480</v>
      </c>
      <c r="D6781">
        <v>20928</v>
      </c>
      <c r="E6781">
        <v>8</v>
      </c>
      <c r="F6781">
        <v>2</v>
      </c>
      <c r="G6781">
        <v>2</v>
      </c>
      <c r="H6781" s="2">
        <v>43224</v>
      </c>
      <c r="I6781" t="str">
        <f>VLOOKUP(Sales[[#This Row],[TerritoryKey]], Territories[], 2, FALSE)</f>
        <v>Germany</v>
      </c>
      <c r="J6781">
        <f>_xlfn.XLOOKUP(Sales[[#This Row],[ProductKey]], Products!$A:$A, Products!$J:$J)</f>
        <v>0.85650000000000004</v>
      </c>
      <c r="K6781">
        <f>_xlfn.XLOOKUP(Sales[[#This Row],[ProductKey]], Products!$A:$A, Products!$K:$K)</f>
        <v>2.29</v>
      </c>
      <c r="L6781" s="1">
        <f>Sales[[#This Row],[ProductPrice]]*Sales[[#This Row],[OrderQuantity]]</f>
        <v>4.58</v>
      </c>
      <c r="M6781" s="1">
        <f>Sales[[#This Row],[OrderQuantity]]</f>
        <v>2</v>
      </c>
      <c r="N6781" s="1">
        <f>1</f>
        <v>1</v>
      </c>
      <c r="O6781" s="1">
        <f>Sales[[#This Row],[TotalSales]]-Sales[[#This Row],[TotalCost]]</f>
        <v>2.867</v>
      </c>
      <c r="P6781" s="1">
        <f>Sales[[#This Row],[ProductCost]]*Sales[[#This Row],[OrderQuantity]]</f>
        <v>1.7130000000000001</v>
      </c>
      <c r="Q6781" s="1" t="str">
        <f>VLOOKUP(Sales[[#This Row],[ProductKey]], Products!$A$2:$D$1000, 4, FALSE)</f>
        <v>Patch Kit/8 Patches</v>
      </c>
    </row>
    <row r="6782" spans="1:17" x14ac:dyDescent="0.25">
      <c r="A6782" s="2">
        <v>38081</v>
      </c>
      <c r="B6782" s="1" t="s">
        <v>5020</v>
      </c>
      <c r="C6782">
        <v>480</v>
      </c>
      <c r="D6782">
        <v>18142</v>
      </c>
      <c r="E6782">
        <v>7</v>
      </c>
      <c r="F6782">
        <v>2</v>
      </c>
      <c r="G6782">
        <v>2</v>
      </c>
      <c r="H6782" s="2">
        <v>43194</v>
      </c>
      <c r="I6782" t="str">
        <f>VLOOKUP(Sales[[#This Row],[TerritoryKey]], Territories[], 2, FALSE)</f>
        <v>France</v>
      </c>
      <c r="J6782">
        <f>_xlfn.XLOOKUP(Sales[[#This Row],[ProductKey]], Products!$A:$A, Products!$J:$J)</f>
        <v>0.85650000000000004</v>
      </c>
      <c r="K6782">
        <f>_xlfn.XLOOKUP(Sales[[#This Row],[ProductKey]], Products!$A:$A, Products!$K:$K)</f>
        <v>2.29</v>
      </c>
      <c r="L6782" s="1">
        <f>Sales[[#This Row],[ProductPrice]]*Sales[[#This Row],[OrderQuantity]]</f>
        <v>4.58</v>
      </c>
      <c r="M6782" s="1">
        <f>Sales[[#This Row],[OrderQuantity]]</f>
        <v>2</v>
      </c>
      <c r="N6782" s="1">
        <f>1</f>
        <v>1</v>
      </c>
      <c r="O6782" s="1">
        <f>Sales[[#This Row],[TotalSales]]-Sales[[#This Row],[TotalCost]]</f>
        <v>2.867</v>
      </c>
      <c r="P6782" s="1">
        <f>Sales[[#This Row],[ProductCost]]*Sales[[#This Row],[OrderQuantity]]</f>
        <v>1.7130000000000001</v>
      </c>
      <c r="Q6782" s="1" t="str">
        <f>VLOOKUP(Sales[[#This Row],[ProductKey]], Products!$A$2:$D$1000, 4, FALSE)</f>
        <v>Patch Kit/8 Patches</v>
      </c>
    </row>
    <row r="6783" spans="1:17" x14ac:dyDescent="0.25">
      <c r="A6783" s="2">
        <v>38110</v>
      </c>
      <c r="B6783" s="1" t="s">
        <v>5035</v>
      </c>
      <c r="C6783">
        <v>480</v>
      </c>
      <c r="D6783">
        <v>14625</v>
      </c>
      <c r="E6783">
        <v>1</v>
      </c>
      <c r="F6783">
        <v>2</v>
      </c>
      <c r="G6783">
        <v>2</v>
      </c>
      <c r="H6783" s="2">
        <v>43223</v>
      </c>
      <c r="I6783" t="str">
        <f>VLOOKUP(Sales[[#This Row],[TerritoryKey]], Territories[], 2, FALSE)</f>
        <v>Northwest</v>
      </c>
      <c r="J6783">
        <f>_xlfn.XLOOKUP(Sales[[#This Row],[ProductKey]], Products!$A:$A, Products!$J:$J)</f>
        <v>0.85650000000000004</v>
      </c>
      <c r="K6783">
        <f>_xlfn.XLOOKUP(Sales[[#This Row],[ProductKey]], Products!$A:$A, Products!$K:$K)</f>
        <v>2.29</v>
      </c>
      <c r="L6783" s="1">
        <f>Sales[[#This Row],[ProductPrice]]*Sales[[#This Row],[OrderQuantity]]</f>
        <v>4.58</v>
      </c>
      <c r="M6783" s="1">
        <f>Sales[[#This Row],[OrderQuantity]]</f>
        <v>2</v>
      </c>
      <c r="N6783" s="1">
        <f>1</f>
        <v>1</v>
      </c>
      <c r="O6783" s="1">
        <f>Sales[[#This Row],[TotalSales]]-Sales[[#This Row],[TotalCost]]</f>
        <v>2.867</v>
      </c>
      <c r="P6783" s="1">
        <f>Sales[[#This Row],[ProductCost]]*Sales[[#This Row],[OrderQuantity]]</f>
        <v>1.7130000000000001</v>
      </c>
      <c r="Q6783" s="1" t="str">
        <f>VLOOKUP(Sales[[#This Row],[ProductKey]], Products!$A$2:$D$1000, 4, FALSE)</f>
        <v>Patch Kit/8 Patches</v>
      </c>
    </row>
    <row r="6784" spans="1:17" x14ac:dyDescent="0.25">
      <c r="A6784" s="2">
        <v>38324</v>
      </c>
      <c r="B6784" s="1" t="s">
        <v>5039</v>
      </c>
      <c r="C6784">
        <v>480</v>
      </c>
      <c r="D6784">
        <v>11049</v>
      </c>
      <c r="E6784">
        <v>4</v>
      </c>
      <c r="F6784">
        <v>2</v>
      </c>
      <c r="G6784">
        <v>2</v>
      </c>
      <c r="H6784" s="2">
        <v>43437</v>
      </c>
      <c r="I6784" t="str">
        <f>VLOOKUP(Sales[[#This Row],[TerritoryKey]], Territories[], 2, FALSE)</f>
        <v>Southwest</v>
      </c>
      <c r="J6784">
        <f>_xlfn.XLOOKUP(Sales[[#This Row],[ProductKey]], Products!$A:$A, Products!$J:$J)</f>
        <v>0.85650000000000004</v>
      </c>
      <c r="K6784">
        <f>_xlfn.XLOOKUP(Sales[[#This Row],[ProductKey]], Products!$A:$A, Products!$K:$K)</f>
        <v>2.29</v>
      </c>
      <c r="L6784" s="1">
        <f>Sales[[#This Row],[ProductPrice]]*Sales[[#This Row],[OrderQuantity]]</f>
        <v>4.58</v>
      </c>
      <c r="M6784" s="1">
        <f>Sales[[#This Row],[OrderQuantity]]</f>
        <v>2</v>
      </c>
      <c r="N6784" s="1">
        <f>1</f>
        <v>1</v>
      </c>
      <c r="O6784" s="1">
        <f>Sales[[#This Row],[TotalSales]]-Sales[[#This Row],[TotalCost]]</f>
        <v>2.867</v>
      </c>
      <c r="P6784" s="1">
        <f>Sales[[#This Row],[ProductCost]]*Sales[[#This Row],[OrderQuantity]]</f>
        <v>1.7130000000000001</v>
      </c>
      <c r="Q6784" s="1" t="str">
        <f>VLOOKUP(Sales[[#This Row],[ProductKey]], Products!$A$2:$D$1000, 4, FALSE)</f>
        <v>Patch Kit/8 Patches</v>
      </c>
    </row>
    <row r="6785" spans="1:17" x14ac:dyDescent="0.25">
      <c r="A6785" s="2">
        <v>38200</v>
      </c>
      <c r="B6785" s="1" t="s">
        <v>5050</v>
      </c>
      <c r="C6785">
        <v>480</v>
      </c>
      <c r="D6785">
        <v>20549</v>
      </c>
      <c r="E6785">
        <v>8</v>
      </c>
      <c r="F6785">
        <v>2</v>
      </c>
      <c r="G6785">
        <v>2</v>
      </c>
      <c r="H6785" s="2">
        <v>43313</v>
      </c>
      <c r="I6785" t="str">
        <f>VLOOKUP(Sales[[#This Row],[TerritoryKey]], Territories[], 2, FALSE)</f>
        <v>Germany</v>
      </c>
      <c r="J6785">
        <f>_xlfn.XLOOKUP(Sales[[#This Row],[ProductKey]], Products!$A:$A, Products!$J:$J)</f>
        <v>0.85650000000000004</v>
      </c>
      <c r="K6785">
        <f>_xlfn.XLOOKUP(Sales[[#This Row],[ProductKey]], Products!$A:$A, Products!$K:$K)</f>
        <v>2.29</v>
      </c>
      <c r="L6785" s="1">
        <f>Sales[[#This Row],[ProductPrice]]*Sales[[#This Row],[OrderQuantity]]</f>
        <v>4.58</v>
      </c>
      <c r="M6785" s="1">
        <f>Sales[[#This Row],[OrderQuantity]]</f>
        <v>2</v>
      </c>
      <c r="N6785" s="1">
        <f>1</f>
        <v>1</v>
      </c>
      <c r="O6785" s="1">
        <f>Sales[[#This Row],[TotalSales]]-Sales[[#This Row],[TotalCost]]</f>
        <v>2.867</v>
      </c>
      <c r="P6785" s="1">
        <f>Sales[[#This Row],[ProductCost]]*Sales[[#This Row],[OrderQuantity]]</f>
        <v>1.7130000000000001</v>
      </c>
      <c r="Q6785" s="1" t="str">
        <f>VLOOKUP(Sales[[#This Row],[ProductKey]], Products!$A$2:$D$1000, 4, FALSE)</f>
        <v>Patch Kit/8 Patches</v>
      </c>
    </row>
    <row r="6786" spans="1:17" x14ac:dyDescent="0.25">
      <c r="A6786" s="2">
        <v>37988</v>
      </c>
      <c r="B6786" s="1" t="s">
        <v>5089</v>
      </c>
      <c r="C6786">
        <v>480</v>
      </c>
      <c r="D6786">
        <v>13125</v>
      </c>
      <c r="E6786">
        <v>9</v>
      </c>
      <c r="F6786">
        <v>2</v>
      </c>
      <c r="G6786">
        <v>2</v>
      </c>
      <c r="H6786" s="2">
        <v>43102</v>
      </c>
      <c r="I6786" t="str">
        <f>VLOOKUP(Sales[[#This Row],[TerritoryKey]], Territories[], 2, FALSE)</f>
        <v>Australia</v>
      </c>
      <c r="J6786">
        <f>_xlfn.XLOOKUP(Sales[[#This Row],[ProductKey]], Products!$A:$A, Products!$J:$J)</f>
        <v>0.85650000000000004</v>
      </c>
      <c r="K6786">
        <f>_xlfn.XLOOKUP(Sales[[#This Row],[ProductKey]], Products!$A:$A, Products!$K:$K)</f>
        <v>2.29</v>
      </c>
      <c r="L6786" s="1">
        <f>Sales[[#This Row],[ProductPrice]]*Sales[[#This Row],[OrderQuantity]]</f>
        <v>4.58</v>
      </c>
      <c r="M6786" s="1">
        <f>Sales[[#This Row],[OrderQuantity]]</f>
        <v>2</v>
      </c>
      <c r="N6786" s="1">
        <f>1</f>
        <v>1</v>
      </c>
      <c r="O6786" s="1">
        <f>Sales[[#This Row],[TotalSales]]-Sales[[#This Row],[TotalCost]]</f>
        <v>2.867</v>
      </c>
      <c r="P6786" s="1">
        <f>Sales[[#This Row],[ProductCost]]*Sales[[#This Row],[OrderQuantity]]</f>
        <v>1.7130000000000001</v>
      </c>
      <c r="Q6786" s="1" t="str">
        <f>VLOOKUP(Sales[[#This Row],[ProductKey]], Products!$A$2:$D$1000, 4, FALSE)</f>
        <v>Patch Kit/8 Patches</v>
      </c>
    </row>
    <row r="6787" spans="1:17" x14ac:dyDescent="0.25">
      <c r="A6787" s="2">
        <v>38020</v>
      </c>
      <c r="B6787" s="1" t="s">
        <v>5207</v>
      </c>
      <c r="C6787">
        <v>480</v>
      </c>
      <c r="D6787">
        <v>11527</v>
      </c>
      <c r="E6787">
        <v>4</v>
      </c>
      <c r="F6787">
        <v>2</v>
      </c>
      <c r="G6787">
        <v>2</v>
      </c>
      <c r="H6787" s="2">
        <v>43134</v>
      </c>
      <c r="I6787" t="str">
        <f>VLOOKUP(Sales[[#This Row],[TerritoryKey]], Territories[], 2, FALSE)</f>
        <v>Southwest</v>
      </c>
      <c r="J6787">
        <f>_xlfn.XLOOKUP(Sales[[#This Row],[ProductKey]], Products!$A:$A, Products!$J:$J)</f>
        <v>0.85650000000000004</v>
      </c>
      <c r="K6787">
        <f>_xlfn.XLOOKUP(Sales[[#This Row],[ProductKey]], Products!$A:$A, Products!$K:$K)</f>
        <v>2.29</v>
      </c>
      <c r="L6787" s="1">
        <f>Sales[[#This Row],[ProductPrice]]*Sales[[#This Row],[OrderQuantity]]</f>
        <v>4.58</v>
      </c>
      <c r="M6787" s="1">
        <f>Sales[[#This Row],[OrderQuantity]]</f>
        <v>2</v>
      </c>
      <c r="N6787" s="1">
        <f>1</f>
        <v>1</v>
      </c>
      <c r="O6787" s="1">
        <f>Sales[[#This Row],[TotalSales]]-Sales[[#This Row],[TotalCost]]</f>
        <v>2.867</v>
      </c>
      <c r="P6787" s="1">
        <f>Sales[[#This Row],[ProductCost]]*Sales[[#This Row],[OrderQuantity]]</f>
        <v>1.7130000000000001</v>
      </c>
      <c r="Q6787" s="1" t="str">
        <f>VLOOKUP(Sales[[#This Row],[ProductKey]], Products!$A$2:$D$1000, 4, FALSE)</f>
        <v>Patch Kit/8 Patches</v>
      </c>
    </row>
    <row r="6788" spans="1:17" x14ac:dyDescent="0.25">
      <c r="A6788" s="2">
        <v>38232</v>
      </c>
      <c r="B6788" s="1" t="s">
        <v>5217</v>
      </c>
      <c r="C6788">
        <v>480</v>
      </c>
      <c r="D6788">
        <v>28380</v>
      </c>
      <c r="E6788">
        <v>7</v>
      </c>
      <c r="F6788">
        <v>2</v>
      </c>
      <c r="G6788">
        <v>2</v>
      </c>
      <c r="H6788" s="2">
        <v>43345</v>
      </c>
      <c r="I6788" t="str">
        <f>VLOOKUP(Sales[[#This Row],[TerritoryKey]], Territories[], 2, FALSE)</f>
        <v>France</v>
      </c>
      <c r="J6788">
        <f>_xlfn.XLOOKUP(Sales[[#This Row],[ProductKey]], Products!$A:$A, Products!$J:$J)</f>
        <v>0.85650000000000004</v>
      </c>
      <c r="K6788">
        <f>_xlfn.XLOOKUP(Sales[[#This Row],[ProductKey]], Products!$A:$A, Products!$K:$K)</f>
        <v>2.29</v>
      </c>
      <c r="L6788" s="1">
        <f>Sales[[#This Row],[ProductPrice]]*Sales[[#This Row],[OrderQuantity]]</f>
        <v>4.58</v>
      </c>
      <c r="M6788" s="1">
        <f>Sales[[#This Row],[OrderQuantity]]</f>
        <v>2</v>
      </c>
      <c r="N6788" s="1">
        <f>1</f>
        <v>1</v>
      </c>
      <c r="O6788" s="1">
        <f>Sales[[#This Row],[TotalSales]]-Sales[[#This Row],[TotalCost]]</f>
        <v>2.867</v>
      </c>
      <c r="P6788" s="1">
        <f>Sales[[#This Row],[ProductCost]]*Sales[[#This Row],[OrderQuantity]]</f>
        <v>1.7130000000000001</v>
      </c>
      <c r="Q6788" s="1" t="str">
        <f>VLOOKUP(Sales[[#This Row],[ProductKey]], Products!$A$2:$D$1000, 4, FALSE)</f>
        <v>Patch Kit/8 Patches</v>
      </c>
    </row>
    <row r="6789" spans="1:17" x14ac:dyDescent="0.25">
      <c r="A6789" s="2">
        <v>38141</v>
      </c>
      <c r="B6789" s="1" t="s">
        <v>5272</v>
      </c>
      <c r="C6789">
        <v>480</v>
      </c>
      <c r="D6789">
        <v>14014</v>
      </c>
      <c r="E6789">
        <v>9</v>
      </c>
      <c r="F6789">
        <v>2</v>
      </c>
      <c r="G6789">
        <v>2</v>
      </c>
      <c r="H6789" s="2">
        <v>43254</v>
      </c>
      <c r="I6789" t="str">
        <f>VLOOKUP(Sales[[#This Row],[TerritoryKey]], Territories[], 2, FALSE)</f>
        <v>Australia</v>
      </c>
      <c r="J6789">
        <f>_xlfn.XLOOKUP(Sales[[#This Row],[ProductKey]], Products!$A:$A, Products!$J:$J)</f>
        <v>0.85650000000000004</v>
      </c>
      <c r="K6789">
        <f>_xlfn.XLOOKUP(Sales[[#This Row],[ProductKey]], Products!$A:$A, Products!$K:$K)</f>
        <v>2.29</v>
      </c>
      <c r="L6789" s="1">
        <f>Sales[[#This Row],[ProductPrice]]*Sales[[#This Row],[OrderQuantity]]</f>
        <v>4.58</v>
      </c>
      <c r="M6789" s="1">
        <f>Sales[[#This Row],[OrderQuantity]]</f>
        <v>2</v>
      </c>
      <c r="N6789" s="1">
        <f>1</f>
        <v>1</v>
      </c>
      <c r="O6789" s="1">
        <f>Sales[[#This Row],[TotalSales]]-Sales[[#This Row],[TotalCost]]</f>
        <v>2.867</v>
      </c>
      <c r="P6789" s="1">
        <f>Sales[[#This Row],[ProductCost]]*Sales[[#This Row],[OrderQuantity]]</f>
        <v>1.7130000000000001</v>
      </c>
      <c r="Q6789" s="1" t="str">
        <f>VLOOKUP(Sales[[#This Row],[ProductKey]], Products!$A$2:$D$1000, 4, FALSE)</f>
        <v>Patch Kit/8 Patches</v>
      </c>
    </row>
    <row r="6790" spans="1:17" x14ac:dyDescent="0.25">
      <c r="A6790" s="2">
        <v>38110</v>
      </c>
      <c r="B6790" s="1" t="s">
        <v>5276</v>
      </c>
      <c r="C6790">
        <v>480</v>
      </c>
      <c r="D6790">
        <v>16376</v>
      </c>
      <c r="E6790">
        <v>1</v>
      </c>
      <c r="F6790">
        <v>2</v>
      </c>
      <c r="G6790">
        <v>2</v>
      </c>
      <c r="H6790" s="2">
        <v>43223</v>
      </c>
      <c r="I6790" t="str">
        <f>VLOOKUP(Sales[[#This Row],[TerritoryKey]], Territories[], 2, FALSE)</f>
        <v>Northwest</v>
      </c>
      <c r="J6790">
        <f>_xlfn.XLOOKUP(Sales[[#This Row],[ProductKey]], Products!$A:$A, Products!$J:$J)</f>
        <v>0.85650000000000004</v>
      </c>
      <c r="K6790">
        <f>_xlfn.XLOOKUP(Sales[[#This Row],[ProductKey]], Products!$A:$A, Products!$K:$K)</f>
        <v>2.29</v>
      </c>
      <c r="L6790" s="1">
        <f>Sales[[#This Row],[ProductPrice]]*Sales[[#This Row],[OrderQuantity]]</f>
        <v>4.58</v>
      </c>
      <c r="M6790" s="1">
        <f>Sales[[#This Row],[OrderQuantity]]</f>
        <v>2</v>
      </c>
      <c r="N6790" s="1">
        <f>1</f>
        <v>1</v>
      </c>
      <c r="O6790" s="1">
        <f>Sales[[#This Row],[TotalSales]]-Sales[[#This Row],[TotalCost]]</f>
        <v>2.867</v>
      </c>
      <c r="P6790" s="1">
        <f>Sales[[#This Row],[ProductCost]]*Sales[[#This Row],[OrderQuantity]]</f>
        <v>1.7130000000000001</v>
      </c>
      <c r="Q6790" s="1" t="str">
        <f>VLOOKUP(Sales[[#This Row],[ProductKey]], Products!$A$2:$D$1000, 4, FALSE)</f>
        <v>Patch Kit/8 Patches</v>
      </c>
    </row>
    <row r="6791" spans="1:17" x14ac:dyDescent="0.25">
      <c r="A6791" s="2">
        <v>38109</v>
      </c>
      <c r="B6791" s="1" t="s">
        <v>5400</v>
      </c>
      <c r="C6791">
        <v>480</v>
      </c>
      <c r="D6791">
        <v>25874</v>
      </c>
      <c r="E6791">
        <v>1</v>
      </c>
      <c r="F6791">
        <v>2</v>
      </c>
      <c r="G6791">
        <v>2</v>
      </c>
      <c r="H6791" s="2">
        <v>43222</v>
      </c>
      <c r="I6791" t="str">
        <f>VLOOKUP(Sales[[#This Row],[TerritoryKey]], Territories[], 2, FALSE)</f>
        <v>Northwest</v>
      </c>
      <c r="J6791">
        <f>_xlfn.XLOOKUP(Sales[[#This Row],[ProductKey]], Products!$A:$A, Products!$J:$J)</f>
        <v>0.85650000000000004</v>
      </c>
      <c r="K6791">
        <f>_xlfn.XLOOKUP(Sales[[#This Row],[ProductKey]], Products!$A:$A, Products!$K:$K)</f>
        <v>2.29</v>
      </c>
      <c r="L6791" s="1">
        <f>Sales[[#This Row],[ProductPrice]]*Sales[[#This Row],[OrderQuantity]]</f>
        <v>4.58</v>
      </c>
      <c r="M6791" s="1">
        <f>Sales[[#This Row],[OrderQuantity]]</f>
        <v>2</v>
      </c>
      <c r="N6791" s="1">
        <f>1</f>
        <v>1</v>
      </c>
      <c r="O6791" s="1">
        <f>Sales[[#This Row],[TotalSales]]-Sales[[#This Row],[TotalCost]]</f>
        <v>2.867</v>
      </c>
      <c r="P6791" s="1">
        <f>Sales[[#This Row],[ProductCost]]*Sales[[#This Row],[OrderQuantity]]</f>
        <v>1.7130000000000001</v>
      </c>
      <c r="Q6791" s="1" t="str">
        <f>VLOOKUP(Sales[[#This Row],[ProductKey]], Products!$A$2:$D$1000, 4, FALSE)</f>
        <v>Patch Kit/8 Patches</v>
      </c>
    </row>
    <row r="6792" spans="1:17" x14ac:dyDescent="0.25">
      <c r="A6792" s="2">
        <v>38201</v>
      </c>
      <c r="B6792" s="1" t="s">
        <v>5452</v>
      </c>
      <c r="C6792">
        <v>480</v>
      </c>
      <c r="D6792">
        <v>12666</v>
      </c>
      <c r="E6792">
        <v>9</v>
      </c>
      <c r="F6792">
        <v>2</v>
      </c>
      <c r="G6792">
        <v>2</v>
      </c>
      <c r="H6792" s="2">
        <v>43314</v>
      </c>
      <c r="I6792" t="str">
        <f>VLOOKUP(Sales[[#This Row],[TerritoryKey]], Territories[], 2, FALSE)</f>
        <v>Australia</v>
      </c>
      <c r="J6792">
        <f>_xlfn.XLOOKUP(Sales[[#This Row],[ProductKey]], Products!$A:$A, Products!$J:$J)</f>
        <v>0.85650000000000004</v>
      </c>
      <c r="K6792">
        <f>_xlfn.XLOOKUP(Sales[[#This Row],[ProductKey]], Products!$A:$A, Products!$K:$K)</f>
        <v>2.29</v>
      </c>
      <c r="L6792" s="1">
        <f>Sales[[#This Row],[ProductPrice]]*Sales[[#This Row],[OrderQuantity]]</f>
        <v>4.58</v>
      </c>
      <c r="M6792" s="1">
        <f>Sales[[#This Row],[OrderQuantity]]</f>
        <v>2</v>
      </c>
      <c r="N6792" s="1">
        <f>1</f>
        <v>1</v>
      </c>
      <c r="O6792" s="1">
        <f>Sales[[#This Row],[TotalSales]]-Sales[[#This Row],[TotalCost]]</f>
        <v>2.867</v>
      </c>
      <c r="P6792" s="1">
        <f>Sales[[#This Row],[ProductCost]]*Sales[[#This Row],[OrderQuantity]]</f>
        <v>1.7130000000000001</v>
      </c>
      <c r="Q6792" s="1" t="str">
        <f>VLOOKUP(Sales[[#This Row],[ProductKey]], Products!$A$2:$D$1000, 4, FALSE)</f>
        <v>Patch Kit/8 Patches</v>
      </c>
    </row>
    <row r="6793" spans="1:17" x14ac:dyDescent="0.25">
      <c r="A6793" s="2">
        <v>38021</v>
      </c>
      <c r="B6793" s="1" t="s">
        <v>5484</v>
      </c>
      <c r="C6793">
        <v>480</v>
      </c>
      <c r="D6793">
        <v>11091</v>
      </c>
      <c r="E6793">
        <v>6</v>
      </c>
      <c r="F6793">
        <v>2</v>
      </c>
      <c r="G6793">
        <v>2</v>
      </c>
      <c r="H6793" s="2">
        <v>43135</v>
      </c>
      <c r="I6793" t="str">
        <f>VLOOKUP(Sales[[#This Row],[TerritoryKey]], Territories[], 2, FALSE)</f>
        <v>Canada</v>
      </c>
      <c r="J6793">
        <f>_xlfn.XLOOKUP(Sales[[#This Row],[ProductKey]], Products!$A:$A, Products!$J:$J)</f>
        <v>0.85650000000000004</v>
      </c>
      <c r="K6793">
        <f>_xlfn.XLOOKUP(Sales[[#This Row],[ProductKey]], Products!$A:$A, Products!$K:$K)</f>
        <v>2.29</v>
      </c>
      <c r="L6793" s="1">
        <f>Sales[[#This Row],[ProductPrice]]*Sales[[#This Row],[OrderQuantity]]</f>
        <v>4.58</v>
      </c>
      <c r="M6793" s="1">
        <f>Sales[[#This Row],[OrderQuantity]]</f>
        <v>2</v>
      </c>
      <c r="N6793" s="1">
        <f>1</f>
        <v>1</v>
      </c>
      <c r="O6793" s="1">
        <f>Sales[[#This Row],[TotalSales]]-Sales[[#This Row],[TotalCost]]</f>
        <v>2.867</v>
      </c>
      <c r="P6793" s="1">
        <f>Sales[[#This Row],[ProductCost]]*Sales[[#This Row],[OrderQuantity]]</f>
        <v>1.7130000000000001</v>
      </c>
      <c r="Q6793" s="1" t="str">
        <f>VLOOKUP(Sales[[#This Row],[ProductKey]], Products!$A$2:$D$1000, 4, FALSE)</f>
        <v>Patch Kit/8 Patches</v>
      </c>
    </row>
    <row r="6794" spans="1:17" x14ac:dyDescent="0.25">
      <c r="A6794" s="2">
        <v>38081</v>
      </c>
      <c r="B6794" s="1" t="s">
        <v>5499</v>
      </c>
      <c r="C6794">
        <v>480</v>
      </c>
      <c r="D6794">
        <v>23362</v>
      </c>
      <c r="E6794">
        <v>6</v>
      </c>
      <c r="F6794">
        <v>2</v>
      </c>
      <c r="G6794">
        <v>2</v>
      </c>
      <c r="H6794" s="2">
        <v>43194</v>
      </c>
      <c r="I6794" t="str">
        <f>VLOOKUP(Sales[[#This Row],[TerritoryKey]], Territories[], 2, FALSE)</f>
        <v>Canada</v>
      </c>
      <c r="J6794">
        <f>_xlfn.XLOOKUP(Sales[[#This Row],[ProductKey]], Products!$A:$A, Products!$J:$J)</f>
        <v>0.85650000000000004</v>
      </c>
      <c r="K6794">
        <f>_xlfn.XLOOKUP(Sales[[#This Row],[ProductKey]], Products!$A:$A, Products!$K:$K)</f>
        <v>2.29</v>
      </c>
      <c r="L6794" s="1">
        <f>Sales[[#This Row],[ProductPrice]]*Sales[[#This Row],[OrderQuantity]]</f>
        <v>4.58</v>
      </c>
      <c r="M6794" s="1">
        <f>Sales[[#This Row],[OrderQuantity]]</f>
        <v>2</v>
      </c>
      <c r="N6794" s="1">
        <f>1</f>
        <v>1</v>
      </c>
      <c r="O6794" s="1">
        <f>Sales[[#This Row],[TotalSales]]-Sales[[#This Row],[TotalCost]]</f>
        <v>2.867</v>
      </c>
      <c r="P6794" s="1">
        <f>Sales[[#This Row],[ProductCost]]*Sales[[#This Row],[OrderQuantity]]</f>
        <v>1.7130000000000001</v>
      </c>
      <c r="Q6794" s="1" t="str">
        <f>VLOOKUP(Sales[[#This Row],[ProductKey]], Products!$A$2:$D$1000, 4, FALSE)</f>
        <v>Patch Kit/8 Patches</v>
      </c>
    </row>
    <row r="6795" spans="1:17" x14ac:dyDescent="0.25">
      <c r="A6795" s="2">
        <v>38324</v>
      </c>
      <c r="B6795" s="1" t="s">
        <v>5515</v>
      </c>
      <c r="C6795">
        <v>480</v>
      </c>
      <c r="D6795">
        <v>13361</v>
      </c>
      <c r="E6795">
        <v>1</v>
      </c>
      <c r="F6795">
        <v>2</v>
      </c>
      <c r="G6795">
        <v>2</v>
      </c>
      <c r="H6795" s="2">
        <v>43437</v>
      </c>
      <c r="I6795" t="str">
        <f>VLOOKUP(Sales[[#This Row],[TerritoryKey]], Territories[], 2, FALSE)</f>
        <v>Northwest</v>
      </c>
      <c r="J6795">
        <f>_xlfn.XLOOKUP(Sales[[#This Row],[ProductKey]], Products!$A:$A, Products!$J:$J)</f>
        <v>0.85650000000000004</v>
      </c>
      <c r="K6795">
        <f>_xlfn.XLOOKUP(Sales[[#This Row],[ProductKey]], Products!$A:$A, Products!$K:$K)</f>
        <v>2.29</v>
      </c>
      <c r="L6795" s="1">
        <f>Sales[[#This Row],[ProductPrice]]*Sales[[#This Row],[OrderQuantity]]</f>
        <v>4.58</v>
      </c>
      <c r="M6795" s="1">
        <f>Sales[[#This Row],[OrderQuantity]]</f>
        <v>2</v>
      </c>
      <c r="N6795" s="1">
        <f>1</f>
        <v>1</v>
      </c>
      <c r="O6795" s="1">
        <f>Sales[[#This Row],[TotalSales]]-Sales[[#This Row],[TotalCost]]</f>
        <v>2.867</v>
      </c>
      <c r="P6795" s="1">
        <f>Sales[[#This Row],[ProductCost]]*Sales[[#This Row],[OrderQuantity]]</f>
        <v>1.7130000000000001</v>
      </c>
      <c r="Q6795" s="1" t="str">
        <f>VLOOKUP(Sales[[#This Row],[ProductKey]], Products!$A$2:$D$1000, 4, FALSE)</f>
        <v>Patch Kit/8 Patches</v>
      </c>
    </row>
    <row r="6796" spans="1:17" x14ac:dyDescent="0.25">
      <c r="A6796" s="2">
        <v>38080</v>
      </c>
      <c r="B6796" s="1" t="s">
        <v>5539</v>
      </c>
      <c r="C6796">
        <v>480</v>
      </c>
      <c r="D6796">
        <v>24410</v>
      </c>
      <c r="E6796">
        <v>1</v>
      </c>
      <c r="F6796">
        <v>2</v>
      </c>
      <c r="G6796">
        <v>2</v>
      </c>
      <c r="H6796" s="2">
        <v>43193</v>
      </c>
      <c r="I6796" t="str">
        <f>VLOOKUP(Sales[[#This Row],[TerritoryKey]], Territories[], 2, FALSE)</f>
        <v>Northwest</v>
      </c>
      <c r="J6796">
        <f>_xlfn.XLOOKUP(Sales[[#This Row],[ProductKey]], Products!$A:$A, Products!$J:$J)</f>
        <v>0.85650000000000004</v>
      </c>
      <c r="K6796">
        <f>_xlfn.XLOOKUP(Sales[[#This Row],[ProductKey]], Products!$A:$A, Products!$K:$K)</f>
        <v>2.29</v>
      </c>
      <c r="L6796" s="1">
        <f>Sales[[#This Row],[ProductPrice]]*Sales[[#This Row],[OrderQuantity]]</f>
        <v>4.58</v>
      </c>
      <c r="M6796" s="1">
        <f>Sales[[#This Row],[OrderQuantity]]</f>
        <v>2</v>
      </c>
      <c r="N6796" s="1">
        <f>1</f>
        <v>1</v>
      </c>
      <c r="O6796" s="1">
        <f>Sales[[#This Row],[TotalSales]]-Sales[[#This Row],[TotalCost]]</f>
        <v>2.867</v>
      </c>
      <c r="P6796" s="1">
        <f>Sales[[#This Row],[ProductCost]]*Sales[[#This Row],[OrderQuantity]]</f>
        <v>1.7130000000000001</v>
      </c>
      <c r="Q6796" s="1" t="str">
        <f>VLOOKUP(Sales[[#This Row],[ProductKey]], Products!$A$2:$D$1000, 4, FALSE)</f>
        <v>Patch Kit/8 Patches</v>
      </c>
    </row>
    <row r="6797" spans="1:17" x14ac:dyDescent="0.25">
      <c r="A6797" s="2">
        <v>38019</v>
      </c>
      <c r="B6797" s="1" t="s">
        <v>5566</v>
      </c>
      <c r="C6797">
        <v>480</v>
      </c>
      <c r="D6797">
        <v>27038</v>
      </c>
      <c r="E6797">
        <v>4</v>
      </c>
      <c r="F6797">
        <v>2</v>
      </c>
      <c r="G6797">
        <v>2</v>
      </c>
      <c r="H6797" s="2">
        <v>43133</v>
      </c>
      <c r="I6797" t="str">
        <f>VLOOKUP(Sales[[#This Row],[TerritoryKey]], Territories[], 2, FALSE)</f>
        <v>Southwest</v>
      </c>
      <c r="J6797">
        <f>_xlfn.XLOOKUP(Sales[[#This Row],[ProductKey]], Products!$A:$A, Products!$J:$J)</f>
        <v>0.85650000000000004</v>
      </c>
      <c r="K6797">
        <f>_xlfn.XLOOKUP(Sales[[#This Row],[ProductKey]], Products!$A:$A, Products!$K:$K)</f>
        <v>2.29</v>
      </c>
      <c r="L6797" s="1">
        <f>Sales[[#This Row],[ProductPrice]]*Sales[[#This Row],[OrderQuantity]]</f>
        <v>4.58</v>
      </c>
      <c r="M6797" s="1">
        <f>Sales[[#This Row],[OrderQuantity]]</f>
        <v>2</v>
      </c>
      <c r="N6797" s="1">
        <f>1</f>
        <v>1</v>
      </c>
      <c r="O6797" s="1">
        <f>Sales[[#This Row],[TotalSales]]-Sales[[#This Row],[TotalCost]]</f>
        <v>2.867</v>
      </c>
      <c r="P6797" s="1">
        <f>Sales[[#This Row],[ProductCost]]*Sales[[#This Row],[OrderQuantity]]</f>
        <v>1.7130000000000001</v>
      </c>
      <c r="Q6797" s="1" t="str">
        <f>VLOOKUP(Sales[[#This Row],[ProductKey]], Products!$A$2:$D$1000, 4, FALSE)</f>
        <v>Patch Kit/8 Patches</v>
      </c>
    </row>
    <row r="6798" spans="1:17" x14ac:dyDescent="0.25">
      <c r="A6798" s="2">
        <v>38142</v>
      </c>
      <c r="B6798" s="1" t="s">
        <v>5631</v>
      </c>
      <c r="C6798">
        <v>480</v>
      </c>
      <c r="D6798">
        <v>18749</v>
      </c>
      <c r="E6798">
        <v>6</v>
      </c>
      <c r="F6798">
        <v>2</v>
      </c>
      <c r="G6798">
        <v>2</v>
      </c>
      <c r="H6798" s="2">
        <v>43255</v>
      </c>
      <c r="I6798" t="str">
        <f>VLOOKUP(Sales[[#This Row],[TerritoryKey]], Territories[], 2, FALSE)</f>
        <v>Canada</v>
      </c>
      <c r="J6798">
        <f>_xlfn.XLOOKUP(Sales[[#This Row],[ProductKey]], Products!$A:$A, Products!$J:$J)</f>
        <v>0.85650000000000004</v>
      </c>
      <c r="K6798">
        <f>_xlfn.XLOOKUP(Sales[[#This Row],[ProductKey]], Products!$A:$A, Products!$K:$K)</f>
        <v>2.29</v>
      </c>
      <c r="L6798" s="1">
        <f>Sales[[#This Row],[ProductPrice]]*Sales[[#This Row],[OrderQuantity]]</f>
        <v>4.58</v>
      </c>
      <c r="M6798" s="1">
        <f>Sales[[#This Row],[OrderQuantity]]</f>
        <v>2</v>
      </c>
      <c r="N6798" s="1">
        <f>1</f>
        <v>1</v>
      </c>
      <c r="O6798" s="1">
        <f>Sales[[#This Row],[TotalSales]]-Sales[[#This Row],[TotalCost]]</f>
        <v>2.867</v>
      </c>
      <c r="P6798" s="1">
        <f>Sales[[#This Row],[ProductCost]]*Sales[[#This Row],[OrderQuantity]]</f>
        <v>1.7130000000000001</v>
      </c>
      <c r="Q6798" s="1" t="str">
        <f>VLOOKUP(Sales[[#This Row],[ProductKey]], Products!$A$2:$D$1000, 4, FALSE)</f>
        <v>Patch Kit/8 Patches</v>
      </c>
    </row>
    <row r="6799" spans="1:17" x14ac:dyDescent="0.25">
      <c r="A6799" s="2">
        <v>38079</v>
      </c>
      <c r="B6799" s="1" t="s">
        <v>5778</v>
      </c>
      <c r="C6799">
        <v>480</v>
      </c>
      <c r="D6799">
        <v>12324</v>
      </c>
      <c r="E6799">
        <v>8</v>
      </c>
      <c r="F6799">
        <v>2</v>
      </c>
      <c r="G6799">
        <v>2</v>
      </c>
      <c r="H6799" s="2">
        <v>43192</v>
      </c>
      <c r="I6799" t="str">
        <f>VLOOKUP(Sales[[#This Row],[TerritoryKey]], Territories[], 2, FALSE)</f>
        <v>Germany</v>
      </c>
      <c r="J6799">
        <f>_xlfn.XLOOKUP(Sales[[#This Row],[ProductKey]], Products!$A:$A, Products!$J:$J)</f>
        <v>0.85650000000000004</v>
      </c>
      <c r="K6799">
        <f>_xlfn.XLOOKUP(Sales[[#This Row],[ProductKey]], Products!$A:$A, Products!$K:$K)</f>
        <v>2.29</v>
      </c>
      <c r="L6799" s="1">
        <f>Sales[[#This Row],[ProductPrice]]*Sales[[#This Row],[OrderQuantity]]</f>
        <v>4.58</v>
      </c>
      <c r="M6799" s="1">
        <f>Sales[[#This Row],[OrderQuantity]]</f>
        <v>2</v>
      </c>
      <c r="N6799" s="1">
        <f>1</f>
        <v>1</v>
      </c>
      <c r="O6799" s="1">
        <f>Sales[[#This Row],[TotalSales]]-Sales[[#This Row],[TotalCost]]</f>
        <v>2.867</v>
      </c>
      <c r="P6799" s="1">
        <f>Sales[[#This Row],[ProductCost]]*Sales[[#This Row],[OrderQuantity]]</f>
        <v>1.7130000000000001</v>
      </c>
      <c r="Q6799" s="1" t="str">
        <f>VLOOKUP(Sales[[#This Row],[ProductKey]], Products!$A$2:$D$1000, 4, FALSE)</f>
        <v>Patch Kit/8 Patches</v>
      </c>
    </row>
    <row r="6800" spans="1:17" x14ac:dyDescent="0.25">
      <c r="A6800" s="2">
        <v>38109</v>
      </c>
      <c r="B6800" s="1" t="s">
        <v>5788</v>
      </c>
      <c r="C6800">
        <v>480</v>
      </c>
      <c r="D6800">
        <v>14321</v>
      </c>
      <c r="E6800">
        <v>9</v>
      </c>
      <c r="F6800">
        <v>2</v>
      </c>
      <c r="G6800">
        <v>2</v>
      </c>
      <c r="H6800" s="2">
        <v>43222</v>
      </c>
      <c r="I6800" t="str">
        <f>VLOOKUP(Sales[[#This Row],[TerritoryKey]], Territories[], 2, FALSE)</f>
        <v>Australia</v>
      </c>
      <c r="J6800">
        <f>_xlfn.XLOOKUP(Sales[[#This Row],[ProductKey]], Products!$A:$A, Products!$J:$J)</f>
        <v>0.85650000000000004</v>
      </c>
      <c r="K6800">
        <f>_xlfn.XLOOKUP(Sales[[#This Row],[ProductKey]], Products!$A:$A, Products!$K:$K)</f>
        <v>2.29</v>
      </c>
      <c r="L6800" s="1">
        <f>Sales[[#This Row],[ProductPrice]]*Sales[[#This Row],[OrderQuantity]]</f>
        <v>4.58</v>
      </c>
      <c r="M6800" s="1">
        <f>Sales[[#This Row],[OrderQuantity]]</f>
        <v>2</v>
      </c>
      <c r="N6800" s="1">
        <f>1</f>
        <v>1</v>
      </c>
      <c r="O6800" s="1">
        <f>Sales[[#This Row],[TotalSales]]-Sales[[#This Row],[TotalCost]]</f>
        <v>2.867</v>
      </c>
      <c r="P6800" s="1">
        <f>Sales[[#This Row],[ProductCost]]*Sales[[#This Row],[OrderQuantity]]</f>
        <v>1.7130000000000001</v>
      </c>
      <c r="Q6800" s="1" t="str">
        <f>VLOOKUP(Sales[[#This Row],[ProductKey]], Products!$A$2:$D$1000, 4, FALSE)</f>
        <v>Patch Kit/8 Patches</v>
      </c>
    </row>
    <row r="6801" spans="1:17" x14ac:dyDescent="0.25">
      <c r="A6801" s="2">
        <v>38325</v>
      </c>
      <c r="B6801" s="1" t="s">
        <v>5798</v>
      </c>
      <c r="C6801">
        <v>480</v>
      </c>
      <c r="D6801">
        <v>19325</v>
      </c>
      <c r="E6801">
        <v>8</v>
      </c>
      <c r="F6801">
        <v>2</v>
      </c>
      <c r="G6801">
        <v>2</v>
      </c>
      <c r="H6801" s="2">
        <v>43438</v>
      </c>
      <c r="I6801" t="str">
        <f>VLOOKUP(Sales[[#This Row],[TerritoryKey]], Territories[], 2, FALSE)</f>
        <v>Germany</v>
      </c>
      <c r="J6801">
        <f>_xlfn.XLOOKUP(Sales[[#This Row],[ProductKey]], Products!$A:$A, Products!$J:$J)</f>
        <v>0.85650000000000004</v>
      </c>
      <c r="K6801">
        <f>_xlfn.XLOOKUP(Sales[[#This Row],[ProductKey]], Products!$A:$A, Products!$K:$K)</f>
        <v>2.29</v>
      </c>
      <c r="L6801" s="1">
        <f>Sales[[#This Row],[ProductPrice]]*Sales[[#This Row],[OrderQuantity]]</f>
        <v>4.58</v>
      </c>
      <c r="M6801" s="1">
        <f>Sales[[#This Row],[OrderQuantity]]</f>
        <v>2</v>
      </c>
      <c r="N6801" s="1">
        <f>1</f>
        <v>1</v>
      </c>
      <c r="O6801" s="1">
        <f>Sales[[#This Row],[TotalSales]]-Sales[[#This Row],[TotalCost]]</f>
        <v>2.867</v>
      </c>
      <c r="P6801" s="1">
        <f>Sales[[#This Row],[ProductCost]]*Sales[[#This Row],[OrderQuantity]]</f>
        <v>1.7130000000000001</v>
      </c>
      <c r="Q6801" s="1" t="str">
        <f>VLOOKUP(Sales[[#This Row],[ProductKey]], Products!$A$2:$D$1000, 4, FALSE)</f>
        <v>Patch Kit/8 Patches</v>
      </c>
    </row>
    <row r="6802" spans="1:17" x14ac:dyDescent="0.25">
      <c r="A6802" s="2">
        <v>38109</v>
      </c>
      <c r="B6802" s="1" t="s">
        <v>5802</v>
      </c>
      <c r="C6802">
        <v>480</v>
      </c>
      <c r="D6802">
        <v>19368</v>
      </c>
      <c r="E6802">
        <v>8</v>
      </c>
      <c r="F6802">
        <v>2</v>
      </c>
      <c r="G6802">
        <v>2</v>
      </c>
      <c r="H6802" s="2">
        <v>43222</v>
      </c>
      <c r="I6802" t="str">
        <f>VLOOKUP(Sales[[#This Row],[TerritoryKey]], Territories[], 2, FALSE)</f>
        <v>Germany</v>
      </c>
      <c r="J6802">
        <f>_xlfn.XLOOKUP(Sales[[#This Row],[ProductKey]], Products!$A:$A, Products!$J:$J)</f>
        <v>0.85650000000000004</v>
      </c>
      <c r="K6802">
        <f>_xlfn.XLOOKUP(Sales[[#This Row],[ProductKey]], Products!$A:$A, Products!$K:$K)</f>
        <v>2.29</v>
      </c>
      <c r="L6802" s="1">
        <f>Sales[[#This Row],[ProductPrice]]*Sales[[#This Row],[OrderQuantity]]</f>
        <v>4.58</v>
      </c>
      <c r="M6802" s="1">
        <f>Sales[[#This Row],[OrderQuantity]]</f>
        <v>2</v>
      </c>
      <c r="N6802" s="1">
        <f>1</f>
        <v>1</v>
      </c>
      <c r="O6802" s="1">
        <f>Sales[[#This Row],[TotalSales]]-Sales[[#This Row],[TotalCost]]</f>
        <v>2.867</v>
      </c>
      <c r="P6802" s="1">
        <f>Sales[[#This Row],[ProductCost]]*Sales[[#This Row],[OrderQuantity]]</f>
        <v>1.7130000000000001</v>
      </c>
      <c r="Q6802" s="1" t="str">
        <f>VLOOKUP(Sales[[#This Row],[ProductKey]], Products!$A$2:$D$1000, 4, FALSE)</f>
        <v>Patch Kit/8 Patches</v>
      </c>
    </row>
    <row r="6803" spans="1:17" x14ac:dyDescent="0.25">
      <c r="A6803" s="2">
        <v>38142</v>
      </c>
      <c r="B6803" s="1" t="s">
        <v>5854</v>
      </c>
      <c r="C6803">
        <v>480</v>
      </c>
      <c r="D6803">
        <v>23448</v>
      </c>
      <c r="E6803">
        <v>1</v>
      </c>
      <c r="F6803">
        <v>2</v>
      </c>
      <c r="G6803">
        <v>2</v>
      </c>
      <c r="H6803" s="2">
        <v>43255</v>
      </c>
      <c r="I6803" t="str">
        <f>VLOOKUP(Sales[[#This Row],[TerritoryKey]], Territories[], 2, FALSE)</f>
        <v>Northwest</v>
      </c>
      <c r="J6803">
        <f>_xlfn.XLOOKUP(Sales[[#This Row],[ProductKey]], Products!$A:$A, Products!$J:$J)</f>
        <v>0.85650000000000004</v>
      </c>
      <c r="K6803">
        <f>_xlfn.XLOOKUP(Sales[[#This Row],[ProductKey]], Products!$A:$A, Products!$K:$K)</f>
        <v>2.29</v>
      </c>
      <c r="L6803" s="1">
        <f>Sales[[#This Row],[ProductPrice]]*Sales[[#This Row],[OrderQuantity]]</f>
        <v>4.58</v>
      </c>
      <c r="M6803" s="1">
        <f>Sales[[#This Row],[OrderQuantity]]</f>
        <v>2</v>
      </c>
      <c r="N6803" s="1">
        <f>1</f>
        <v>1</v>
      </c>
      <c r="O6803" s="1">
        <f>Sales[[#This Row],[TotalSales]]-Sales[[#This Row],[TotalCost]]</f>
        <v>2.867</v>
      </c>
      <c r="P6803" s="1">
        <f>Sales[[#This Row],[ProductCost]]*Sales[[#This Row],[OrderQuantity]]</f>
        <v>1.7130000000000001</v>
      </c>
      <c r="Q6803" s="1" t="str">
        <f>VLOOKUP(Sales[[#This Row],[ProductKey]], Products!$A$2:$D$1000, 4, FALSE)</f>
        <v>Patch Kit/8 Patches</v>
      </c>
    </row>
    <row r="6804" spans="1:17" x14ac:dyDescent="0.25">
      <c r="A6804" s="2">
        <v>38202</v>
      </c>
      <c r="B6804" s="1" t="s">
        <v>5951</v>
      </c>
      <c r="C6804">
        <v>480</v>
      </c>
      <c r="D6804">
        <v>19604</v>
      </c>
      <c r="E6804">
        <v>9</v>
      </c>
      <c r="F6804">
        <v>2</v>
      </c>
      <c r="G6804">
        <v>2</v>
      </c>
      <c r="H6804" s="2">
        <v>43315</v>
      </c>
      <c r="I6804" t="str">
        <f>VLOOKUP(Sales[[#This Row],[TerritoryKey]], Territories[], 2, FALSE)</f>
        <v>Australia</v>
      </c>
      <c r="J6804">
        <f>_xlfn.XLOOKUP(Sales[[#This Row],[ProductKey]], Products!$A:$A, Products!$J:$J)</f>
        <v>0.85650000000000004</v>
      </c>
      <c r="K6804">
        <f>_xlfn.XLOOKUP(Sales[[#This Row],[ProductKey]], Products!$A:$A, Products!$K:$K)</f>
        <v>2.29</v>
      </c>
      <c r="L6804" s="1">
        <f>Sales[[#This Row],[ProductPrice]]*Sales[[#This Row],[OrderQuantity]]</f>
        <v>4.58</v>
      </c>
      <c r="M6804" s="1">
        <f>Sales[[#This Row],[OrderQuantity]]</f>
        <v>2</v>
      </c>
      <c r="N6804" s="1">
        <f>1</f>
        <v>1</v>
      </c>
      <c r="O6804" s="1">
        <f>Sales[[#This Row],[TotalSales]]-Sales[[#This Row],[TotalCost]]</f>
        <v>2.867</v>
      </c>
      <c r="P6804" s="1">
        <f>Sales[[#This Row],[ProductCost]]*Sales[[#This Row],[OrderQuantity]]</f>
        <v>1.7130000000000001</v>
      </c>
      <c r="Q6804" s="1" t="str">
        <f>VLOOKUP(Sales[[#This Row],[ProductKey]], Products!$A$2:$D$1000, 4, FALSE)</f>
        <v>Patch Kit/8 Patches</v>
      </c>
    </row>
    <row r="6805" spans="1:17" x14ac:dyDescent="0.25">
      <c r="A6805" s="2">
        <v>37990</v>
      </c>
      <c r="B6805" s="1" t="s">
        <v>6021</v>
      </c>
      <c r="C6805">
        <v>480</v>
      </c>
      <c r="D6805">
        <v>22565</v>
      </c>
      <c r="E6805">
        <v>8</v>
      </c>
      <c r="F6805">
        <v>2</v>
      </c>
      <c r="G6805">
        <v>2</v>
      </c>
      <c r="H6805" s="2">
        <v>43104</v>
      </c>
      <c r="I6805" t="str">
        <f>VLOOKUP(Sales[[#This Row],[TerritoryKey]], Territories[], 2, FALSE)</f>
        <v>Germany</v>
      </c>
      <c r="J6805">
        <f>_xlfn.XLOOKUP(Sales[[#This Row],[ProductKey]], Products!$A:$A, Products!$J:$J)</f>
        <v>0.85650000000000004</v>
      </c>
      <c r="K6805">
        <f>_xlfn.XLOOKUP(Sales[[#This Row],[ProductKey]], Products!$A:$A, Products!$K:$K)</f>
        <v>2.29</v>
      </c>
      <c r="L6805" s="1">
        <f>Sales[[#This Row],[ProductPrice]]*Sales[[#This Row],[OrderQuantity]]</f>
        <v>4.58</v>
      </c>
      <c r="M6805" s="1">
        <f>Sales[[#This Row],[OrderQuantity]]</f>
        <v>2</v>
      </c>
      <c r="N6805" s="1">
        <f>1</f>
        <v>1</v>
      </c>
      <c r="O6805" s="1">
        <f>Sales[[#This Row],[TotalSales]]-Sales[[#This Row],[TotalCost]]</f>
        <v>2.867</v>
      </c>
      <c r="P6805" s="1">
        <f>Sales[[#This Row],[ProductCost]]*Sales[[#This Row],[OrderQuantity]]</f>
        <v>1.7130000000000001</v>
      </c>
      <c r="Q6805" s="1" t="str">
        <f>VLOOKUP(Sales[[#This Row],[ProductKey]], Products!$A$2:$D$1000, 4, FALSE)</f>
        <v>Patch Kit/8 Patches</v>
      </c>
    </row>
    <row r="6806" spans="1:17" x14ac:dyDescent="0.25">
      <c r="A6806" s="2">
        <v>38293</v>
      </c>
      <c r="B6806" s="1" t="s">
        <v>6182</v>
      </c>
      <c r="C6806">
        <v>480</v>
      </c>
      <c r="D6806">
        <v>27931</v>
      </c>
      <c r="E6806">
        <v>8</v>
      </c>
      <c r="F6806">
        <v>2</v>
      </c>
      <c r="G6806">
        <v>2</v>
      </c>
      <c r="H6806" s="2">
        <v>43406</v>
      </c>
      <c r="I6806" t="str">
        <f>VLOOKUP(Sales[[#This Row],[TerritoryKey]], Territories[], 2, FALSE)</f>
        <v>Germany</v>
      </c>
      <c r="J6806">
        <f>_xlfn.XLOOKUP(Sales[[#This Row],[ProductKey]], Products!$A:$A, Products!$J:$J)</f>
        <v>0.85650000000000004</v>
      </c>
      <c r="K6806">
        <f>_xlfn.XLOOKUP(Sales[[#This Row],[ProductKey]], Products!$A:$A, Products!$K:$K)</f>
        <v>2.29</v>
      </c>
      <c r="L6806" s="1">
        <f>Sales[[#This Row],[ProductPrice]]*Sales[[#This Row],[OrderQuantity]]</f>
        <v>4.58</v>
      </c>
      <c r="M6806" s="1">
        <f>Sales[[#This Row],[OrderQuantity]]</f>
        <v>2</v>
      </c>
      <c r="N6806" s="1">
        <f>1</f>
        <v>1</v>
      </c>
      <c r="O6806" s="1">
        <f>Sales[[#This Row],[TotalSales]]-Sales[[#This Row],[TotalCost]]</f>
        <v>2.867</v>
      </c>
      <c r="P6806" s="1">
        <f>Sales[[#This Row],[ProductCost]]*Sales[[#This Row],[OrderQuantity]]</f>
        <v>1.7130000000000001</v>
      </c>
      <c r="Q6806" s="1" t="str">
        <f>VLOOKUP(Sales[[#This Row],[ProductKey]], Products!$A$2:$D$1000, 4, FALSE)</f>
        <v>Patch Kit/8 Patches</v>
      </c>
    </row>
    <row r="6807" spans="1:17" x14ac:dyDescent="0.25">
      <c r="A6807" s="2">
        <v>38172</v>
      </c>
      <c r="B6807" s="1" t="s">
        <v>6200</v>
      </c>
      <c r="C6807">
        <v>480</v>
      </c>
      <c r="D6807">
        <v>28561</v>
      </c>
      <c r="E6807">
        <v>10</v>
      </c>
      <c r="F6807">
        <v>2</v>
      </c>
      <c r="G6807">
        <v>2</v>
      </c>
      <c r="H6807" s="2">
        <v>43285</v>
      </c>
      <c r="I6807" t="str">
        <f>VLOOKUP(Sales[[#This Row],[TerritoryKey]], Territories[], 2, FALSE)</f>
        <v>United Kingdom</v>
      </c>
      <c r="J6807">
        <f>_xlfn.XLOOKUP(Sales[[#This Row],[ProductKey]], Products!$A:$A, Products!$J:$J)</f>
        <v>0.85650000000000004</v>
      </c>
      <c r="K6807">
        <f>_xlfn.XLOOKUP(Sales[[#This Row],[ProductKey]], Products!$A:$A, Products!$K:$K)</f>
        <v>2.29</v>
      </c>
      <c r="L6807" s="1">
        <f>Sales[[#This Row],[ProductPrice]]*Sales[[#This Row],[OrderQuantity]]</f>
        <v>4.58</v>
      </c>
      <c r="M6807" s="1">
        <f>Sales[[#This Row],[OrderQuantity]]</f>
        <v>2</v>
      </c>
      <c r="N6807" s="1">
        <f>1</f>
        <v>1</v>
      </c>
      <c r="O6807" s="1">
        <f>Sales[[#This Row],[TotalSales]]-Sales[[#This Row],[TotalCost]]</f>
        <v>2.867</v>
      </c>
      <c r="P6807" s="1">
        <f>Sales[[#This Row],[ProductCost]]*Sales[[#This Row],[OrderQuantity]]</f>
        <v>1.7130000000000001</v>
      </c>
      <c r="Q6807" s="1" t="str">
        <f>VLOOKUP(Sales[[#This Row],[ProductKey]], Products!$A$2:$D$1000, 4, FALSE)</f>
        <v>Patch Kit/8 Patches</v>
      </c>
    </row>
    <row r="6808" spans="1:17" x14ac:dyDescent="0.25">
      <c r="A6808" s="2">
        <v>38142</v>
      </c>
      <c r="B6808" s="1" t="s">
        <v>6273</v>
      </c>
      <c r="C6808">
        <v>480</v>
      </c>
      <c r="D6808">
        <v>11211</v>
      </c>
      <c r="E6808">
        <v>6</v>
      </c>
      <c r="F6808">
        <v>2</v>
      </c>
      <c r="G6808">
        <v>2</v>
      </c>
      <c r="H6808" s="2">
        <v>43255</v>
      </c>
      <c r="I6808" t="str">
        <f>VLOOKUP(Sales[[#This Row],[TerritoryKey]], Territories[], 2, FALSE)</f>
        <v>Canada</v>
      </c>
      <c r="J6808">
        <f>_xlfn.XLOOKUP(Sales[[#This Row],[ProductKey]], Products!$A:$A, Products!$J:$J)</f>
        <v>0.85650000000000004</v>
      </c>
      <c r="K6808">
        <f>_xlfn.XLOOKUP(Sales[[#This Row],[ProductKey]], Products!$A:$A, Products!$K:$K)</f>
        <v>2.29</v>
      </c>
      <c r="L6808" s="1">
        <f>Sales[[#This Row],[ProductPrice]]*Sales[[#This Row],[OrderQuantity]]</f>
        <v>4.58</v>
      </c>
      <c r="M6808" s="1">
        <f>Sales[[#This Row],[OrderQuantity]]</f>
        <v>2</v>
      </c>
      <c r="N6808" s="1">
        <f>1</f>
        <v>1</v>
      </c>
      <c r="O6808" s="1">
        <f>Sales[[#This Row],[TotalSales]]-Sales[[#This Row],[TotalCost]]</f>
        <v>2.867</v>
      </c>
      <c r="P6808" s="1">
        <f>Sales[[#This Row],[ProductCost]]*Sales[[#This Row],[OrderQuantity]]</f>
        <v>1.7130000000000001</v>
      </c>
      <c r="Q6808" s="1" t="str">
        <f>VLOOKUP(Sales[[#This Row],[ProductKey]], Products!$A$2:$D$1000, 4, FALSE)</f>
        <v>Patch Kit/8 Patches</v>
      </c>
    </row>
    <row r="6809" spans="1:17" x14ac:dyDescent="0.25">
      <c r="A6809" s="2">
        <v>38050</v>
      </c>
      <c r="B6809" s="1" t="s">
        <v>6303</v>
      </c>
      <c r="C6809">
        <v>480</v>
      </c>
      <c r="D6809">
        <v>26385</v>
      </c>
      <c r="E6809">
        <v>8</v>
      </c>
      <c r="F6809">
        <v>2</v>
      </c>
      <c r="G6809">
        <v>2</v>
      </c>
      <c r="H6809" s="2">
        <v>43163</v>
      </c>
      <c r="I6809" t="str">
        <f>VLOOKUP(Sales[[#This Row],[TerritoryKey]], Territories[], 2, FALSE)</f>
        <v>Germany</v>
      </c>
      <c r="J6809">
        <f>_xlfn.XLOOKUP(Sales[[#This Row],[ProductKey]], Products!$A:$A, Products!$J:$J)</f>
        <v>0.85650000000000004</v>
      </c>
      <c r="K6809">
        <f>_xlfn.XLOOKUP(Sales[[#This Row],[ProductKey]], Products!$A:$A, Products!$K:$K)</f>
        <v>2.29</v>
      </c>
      <c r="L6809" s="1">
        <f>Sales[[#This Row],[ProductPrice]]*Sales[[#This Row],[OrderQuantity]]</f>
        <v>4.58</v>
      </c>
      <c r="M6809" s="1">
        <f>Sales[[#This Row],[OrderQuantity]]</f>
        <v>2</v>
      </c>
      <c r="N6809" s="1">
        <f>1</f>
        <v>1</v>
      </c>
      <c r="O6809" s="1">
        <f>Sales[[#This Row],[TotalSales]]-Sales[[#This Row],[TotalCost]]</f>
        <v>2.867</v>
      </c>
      <c r="P6809" s="1">
        <f>Sales[[#This Row],[ProductCost]]*Sales[[#This Row],[OrderQuantity]]</f>
        <v>1.7130000000000001</v>
      </c>
      <c r="Q6809" s="1" t="str">
        <f>VLOOKUP(Sales[[#This Row],[ProductKey]], Products!$A$2:$D$1000, 4, FALSE)</f>
        <v>Patch Kit/8 Patches</v>
      </c>
    </row>
    <row r="6810" spans="1:17" x14ac:dyDescent="0.25">
      <c r="A6810" s="2">
        <v>38202</v>
      </c>
      <c r="B6810" s="1" t="s">
        <v>6320</v>
      </c>
      <c r="C6810">
        <v>480</v>
      </c>
      <c r="D6810">
        <v>12371</v>
      </c>
      <c r="E6810">
        <v>9</v>
      </c>
      <c r="F6810">
        <v>2</v>
      </c>
      <c r="G6810">
        <v>2</v>
      </c>
      <c r="H6810" s="2">
        <v>43315</v>
      </c>
      <c r="I6810" t="str">
        <f>VLOOKUP(Sales[[#This Row],[TerritoryKey]], Territories[], 2, FALSE)</f>
        <v>Australia</v>
      </c>
      <c r="J6810">
        <f>_xlfn.XLOOKUP(Sales[[#This Row],[ProductKey]], Products!$A:$A, Products!$J:$J)</f>
        <v>0.85650000000000004</v>
      </c>
      <c r="K6810">
        <f>_xlfn.XLOOKUP(Sales[[#This Row],[ProductKey]], Products!$A:$A, Products!$K:$K)</f>
        <v>2.29</v>
      </c>
      <c r="L6810" s="1">
        <f>Sales[[#This Row],[ProductPrice]]*Sales[[#This Row],[OrderQuantity]]</f>
        <v>4.58</v>
      </c>
      <c r="M6810" s="1">
        <f>Sales[[#This Row],[OrderQuantity]]</f>
        <v>2</v>
      </c>
      <c r="N6810" s="1">
        <f>1</f>
        <v>1</v>
      </c>
      <c r="O6810" s="1">
        <f>Sales[[#This Row],[TotalSales]]-Sales[[#This Row],[TotalCost]]</f>
        <v>2.867</v>
      </c>
      <c r="P6810" s="1">
        <f>Sales[[#This Row],[ProductCost]]*Sales[[#This Row],[OrderQuantity]]</f>
        <v>1.7130000000000001</v>
      </c>
      <c r="Q6810" s="1" t="str">
        <f>VLOOKUP(Sales[[#This Row],[ProductKey]], Products!$A$2:$D$1000, 4, FALSE)</f>
        <v>Patch Kit/8 Patches</v>
      </c>
    </row>
    <row r="6811" spans="1:17" x14ac:dyDescent="0.25">
      <c r="A6811" s="2">
        <v>38264</v>
      </c>
      <c r="B6811" s="1" t="s">
        <v>6375</v>
      </c>
      <c r="C6811">
        <v>480</v>
      </c>
      <c r="D6811">
        <v>19333</v>
      </c>
      <c r="E6811">
        <v>8</v>
      </c>
      <c r="F6811">
        <v>2</v>
      </c>
      <c r="G6811">
        <v>2</v>
      </c>
      <c r="H6811" s="2">
        <v>43377</v>
      </c>
      <c r="I6811" t="str">
        <f>VLOOKUP(Sales[[#This Row],[TerritoryKey]], Territories[], 2, FALSE)</f>
        <v>Germany</v>
      </c>
      <c r="J6811">
        <f>_xlfn.XLOOKUP(Sales[[#This Row],[ProductKey]], Products!$A:$A, Products!$J:$J)</f>
        <v>0.85650000000000004</v>
      </c>
      <c r="K6811">
        <f>_xlfn.XLOOKUP(Sales[[#This Row],[ProductKey]], Products!$A:$A, Products!$K:$K)</f>
        <v>2.29</v>
      </c>
      <c r="L6811" s="1">
        <f>Sales[[#This Row],[ProductPrice]]*Sales[[#This Row],[OrderQuantity]]</f>
        <v>4.58</v>
      </c>
      <c r="M6811" s="1">
        <f>Sales[[#This Row],[OrderQuantity]]</f>
        <v>2</v>
      </c>
      <c r="N6811" s="1">
        <f>1</f>
        <v>1</v>
      </c>
      <c r="O6811" s="1">
        <f>Sales[[#This Row],[TotalSales]]-Sales[[#This Row],[TotalCost]]</f>
        <v>2.867</v>
      </c>
      <c r="P6811" s="1">
        <f>Sales[[#This Row],[ProductCost]]*Sales[[#This Row],[OrderQuantity]]</f>
        <v>1.7130000000000001</v>
      </c>
      <c r="Q6811" s="1" t="str">
        <f>VLOOKUP(Sales[[#This Row],[ProductKey]], Products!$A$2:$D$1000, 4, FALSE)</f>
        <v>Patch Kit/8 Patches</v>
      </c>
    </row>
    <row r="6812" spans="1:17" x14ac:dyDescent="0.25">
      <c r="A6812" s="2">
        <v>38323</v>
      </c>
      <c r="B6812" s="1" t="s">
        <v>6475</v>
      </c>
      <c r="C6812">
        <v>480</v>
      </c>
      <c r="D6812">
        <v>20084</v>
      </c>
      <c r="E6812">
        <v>6</v>
      </c>
      <c r="F6812">
        <v>2</v>
      </c>
      <c r="G6812">
        <v>2</v>
      </c>
      <c r="H6812" s="2">
        <v>43436</v>
      </c>
      <c r="I6812" t="str">
        <f>VLOOKUP(Sales[[#This Row],[TerritoryKey]], Territories[], 2, FALSE)</f>
        <v>Canada</v>
      </c>
      <c r="J6812">
        <f>_xlfn.XLOOKUP(Sales[[#This Row],[ProductKey]], Products!$A:$A, Products!$J:$J)</f>
        <v>0.85650000000000004</v>
      </c>
      <c r="K6812">
        <f>_xlfn.XLOOKUP(Sales[[#This Row],[ProductKey]], Products!$A:$A, Products!$K:$K)</f>
        <v>2.29</v>
      </c>
      <c r="L6812" s="1">
        <f>Sales[[#This Row],[ProductPrice]]*Sales[[#This Row],[OrderQuantity]]</f>
        <v>4.58</v>
      </c>
      <c r="M6812" s="1">
        <f>Sales[[#This Row],[OrderQuantity]]</f>
        <v>2</v>
      </c>
      <c r="N6812" s="1">
        <f>1</f>
        <v>1</v>
      </c>
      <c r="O6812" s="1">
        <f>Sales[[#This Row],[TotalSales]]-Sales[[#This Row],[TotalCost]]</f>
        <v>2.867</v>
      </c>
      <c r="P6812" s="1">
        <f>Sales[[#This Row],[ProductCost]]*Sales[[#This Row],[OrderQuantity]]</f>
        <v>1.7130000000000001</v>
      </c>
      <c r="Q6812" s="1" t="str">
        <f>VLOOKUP(Sales[[#This Row],[ProductKey]], Products!$A$2:$D$1000, 4, FALSE)</f>
        <v>Patch Kit/8 Patches</v>
      </c>
    </row>
    <row r="6813" spans="1:17" x14ac:dyDescent="0.25">
      <c r="A6813" s="2">
        <v>37991</v>
      </c>
      <c r="B6813" s="1" t="s">
        <v>6584</v>
      </c>
      <c r="C6813">
        <v>480</v>
      </c>
      <c r="D6813">
        <v>11802</v>
      </c>
      <c r="E6813">
        <v>6</v>
      </c>
      <c r="F6813">
        <v>2</v>
      </c>
      <c r="G6813">
        <v>2</v>
      </c>
      <c r="H6813" s="2">
        <v>43105</v>
      </c>
      <c r="I6813" t="str">
        <f>VLOOKUP(Sales[[#This Row],[TerritoryKey]], Territories[], 2, FALSE)</f>
        <v>Canada</v>
      </c>
      <c r="J6813">
        <f>_xlfn.XLOOKUP(Sales[[#This Row],[ProductKey]], Products!$A:$A, Products!$J:$J)</f>
        <v>0.85650000000000004</v>
      </c>
      <c r="K6813">
        <f>_xlfn.XLOOKUP(Sales[[#This Row],[ProductKey]], Products!$A:$A, Products!$K:$K)</f>
        <v>2.29</v>
      </c>
      <c r="L6813" s="1">
        <f>Sales[[#This Row],[ProductPrice]]*Sales[[#This Row],[OrderQuantity]]</f>
        <v>4.58</v>
      </c>
      <c r="M6813" s="1">
        <f>Sales[[#This Row],[OrderQuantity]]</f>
        <v>2</v>
      </c>
      <c r="N6813" s="1">
        <f>1</f>
        <v>1</v>
      </c>
      <c r="O6813" s="1">
        <f>Sales[[#This Row],[TotalSales]]-Sales[[#This Row],[TotalCost]]</f>
        <v>2.867</v>
      </c>
      <c r="P6813" s="1">
        <f>Sales[[#This Row],[ProductCost]]*Sales[[#This Row],[OrderQuantity]]</f>
        <v>1.7130000000000001</v>
      </c>
      <c r="Q6813" s="1" t="str">
        <f>VLOOKUP(Sales[[#This Row],[ProductKey]], Products!$A$2:$D$1000, 4, FALSE)</f>
        <v>Patch Kit/8 Patches</v>
      </c>
    </row>
    <row r="6814" spans="1:17" x14ac:dyDescent="0.25">
      <c r="A6814" s="2">
        <v>38325</v>
      </c>
      <c r="B6814" s="1" t="s">
        <v>6798</v>
      </c>
      <c r="C6814">
        <v>480</v>
      </c>
      <c r="D6814">
        <v>21752</v>
      </c>
      <c r="E6814">
        <v>6</v>
      </c>
      <c r="F6814">
        <v>2</v>
      </c>
      <c r="G6814">
        <v>2</v>
      </c>
      <c r="H6814" s="2">
        <v>43438</v>
      </c>
      <c r="I6814" t="str">
        <f>VLOOKUP(Sales[[#This Row],[TerritoryKey]], Territories[], 2, FALSE)</f>
        <v>Canada</v>
      </c>
      <c r="J6814">
        <f>_xlfn.XLOOKUP(Sales[[#This Row],[ProductKey]], Products!$A:$A, Products!$J:$J)</f>
        <v>0.85650000000000004</v>
      </c>
      <c r="K6814">
        <f>_xlfn.XLOOKUP(Sales[[#This Row],[ProductKey]], Products!$A:$A, Products!$K:$K)</f>
        <v>2.29</v>
      </c>
      <c r="L6814" s="1">
        <f>Sales[[#This Row],[ProductPrice]]*Sales[[#This Row],[OrderQuantity]]</f>
        <v>4.58</v>
      </c>
      <c r="M6814" s="1">
        <f>Sales[[#This Row],[OrderQuantity]]</f>
        <v>2</v>
      </c>
      <c r="N6814" s="1">
        <f>1</f>
        <v>1</v>
      </c>
      <c r="O6814" s="1">
        <f>Sales[[#This Row],[TotalSales]]-Sales[[#This Row],[TotalCost]]</f>
        <v>2.867</v>
      </c>
      <c r="P6814" s="1">
        <f>Sales[[#This Row],[ProductCost]]*Sales[[#This Row],[OrderQuantity]]</f>
        <v>1.7130000000000001</v>
      </c>
      <c r="Q6814" s="1" t="str">
        <f>VLOOKUP(Sales[[#This Row],[ProductKey]], Products!$A$2:$D$1000, 4, FALSE)</f>
        <v>Patch Kit/8 Patches</v>
      </c>
    </row>
    <row r="6815" spans="1:17" x14ac:dyDescent="0.25">
      <c r="A6815" s="2">
        <v>38202</v>
      </c>
      <c r="B6815" s="1" t="s">
        <v>6809</v>
      </c>
      <c r="C6815">
        <v>480</v>
      </c>
      <c r="D6815">
        <v>13666</v>
      </c>
      <c r="E6815">
        <v>8</v>
      </c>
      <c r="F6815">
        <v>2</v>
      </c>
      <c r="G6815">
        <v>2</v>
      </c>
      <c r="H6815" s="2">
        <v>43315</v>
      </c>
      <c r="I6815" t="str">
        <f>VLOOKUP(Sales[[#This Row],[TerritoryKey]], Territories[], 2, FALSE)</f>
        <v>Germany</v>
      </c>
      <c r="J6815">
        <f>_xlfn.XLOOKUP(Sales[[#This Row],[ProductKey]], Products!$A:$A, Products!$J:$J)</f>
        <v>0.85650000000000004</v>
      </c>
      <c r="K6815">
        <f>_xlfn.XLOOKUP(Sales[[#This Row],[ProductKey]], Products!$A:$A, Products!$K:$K)</f>
        <v>2.29</v>
      </c>
      <c r="L6815" s="1">
        <f>Sales[[#This Row],[ProductPrice]]*Sales[[#This Row],[OrderQuantity]]</f>
        <v>4.58</v>
      </c>
      <c r="M6815" s="1">
        <f>Sales[[#This Row],[OrderQuantity]]</f>
        <v>2</v>
      </c>
      <c r="N6815" s="1">
        <f>1</f>
        <v>1</v>
      </c>
      <c r="O6815" s="1">
        <f>Sales[[#This Row],[TotalSales]]-Sales[[#This Row],[TotalCost]]</f>
        <v>2.867</v>
      </c>
      <c r="P6815" s="1">
        <f>Sales[[#This Row],[ProductCost]]*Sales[[#This Row],[OrderQuantity]]</f>
        <v>1.7130000000000001</v>
      </c>
      <c r="Q6815" s="1" t="str">
        <f>VLOOKUP(Sales[[#This Row],[ProductKey]], Products!$A$2:$D$1000, 4, FALSE)</f>
        <v>Patch Kit/8 Patches</v>
      </c>
    </row>
    <row r="6816" spans="1:17" x14ac:dyDescent="0.25">
      <c r="A6816" s="2">
        <v>38232</v>
      </c>
      <c r="B6816" s="1" t="s">
        <v>6827</v>
      </c>
      <c r="C6816">
        <v>480</v>
      </c>
      <c r="D6816">
        <v>23009</v>
      </c>
      <c r="E6816">
        <v>6</v>
      </c>
      <c r="F6816">
        <v>2</v>
      </c>
      <c r="G6816">
        <v>2</v>
      </c>
      <c r="H6816" s="2">
        <v>43345</v>
      </c>
      <c r="I6816" t="str">
        <f>VLOOKUP(Sales[[#This Row],[TerritoryKey]], Territories[], 2, FALSE)</f>
        <v>Canada</v>
      </c>
      <c r="J6816">
        <f>_xlfn.XLOOKUP(Sales[[#This Row],[ProductKey]], Products!$A:$A, Products!$J:$J)</f>
        <v>0.85650000000000004</v>
      </c>
      <c r="K6816">
        <f>_xlfn.XLOOKUP(Sales[[#This Row],[ProductKey]], Products!$A:$A, Products!$K:$K)</f>
        <v>2.29</v>
      </c>
      <c r="L6816" s="1">
        <f>Sales[[#This Row],[ProductPrice]]*Sales[[#This Row],[OrderQuantity]]</f>
        <v>4.58</v>
      </c>
      <c r="M6816" s="1">
        <f>Sales[[#This Row],[OrderQuantity]]</f>
        <v>2</v>
      </c>
      <c r="N6816" s="1">
        <f>1</f>
        <v>1</v>
      </c>
      <c r="O6816" s="1">
        <f>Sales[[#This Row],[TotalSales]]-Sales[[#This Row],[TotalCost]]</f>
        <v>2.867</v>
      </c>
      <c r="P6816" s="1">
        <f>Sales[[#This Row],[ProductCost]]*Sales[[#This Row],[OrderQuantity]]</f>
        <v>1.7130000000000001</v>
      </c>
      <c r="Q6816" s="1" t="str">
        <f>VLOOKUP(Sales[[#This Row],[ProductKey]], Products!$A$2:$D$1000, 4, FALSE)</f>
        <v>Patch Kit/8 Patches</v>
      </c>
    </row>
    <row r="6817" spans="1:17" x14ac:dyDescent="0.25">
      <c r="A6817" s="2">
        <v>38111</v>
      </c>
      <c r="B6817" s="1" t="s">
        <v>6915</v>
      </c>
      <c r="C6817">
        <v>480</v>
      </c>
      <c r="D6817">
        <v>21390</v>
      </c>
      <c r="E6817">
        <v>9</v>
      </c>
      <c r="F6817">
        <v>2</v>
      </c>
      <c r="G6817">
        <v>2</v>
      </c>
      <c r="H6817" s="2">
        <v>43224</v>
      </c>
      <c r="I6817" t="str">
        <f>VLOOKUP(Sales[[#This Row],[TerritoryKey]], Territories[], 2, FALSE)</f>
        <v>Australia</v>
      </c>
      <c r="J6817">
        <f>_xlfn.XLOOKUP(Sales[[#This Row],[ProductKey]], Products!$A:$A, Products!$J:$J)</f>
        <v>0.85650000000000004</v>
      </c>
      <c r="K6817">
        <f>_xlfn.XLOOKUP(Sales[[#This Row],[ProductKey]], Products!$A:$A, Products!$K:$K)</f>
        <v>2.29</v>
      </c>
      <c r="L6817" s="1">
        <f>Sales[[#This Row],[ProductPrice]]*Sales[[#This Row],[OrderQuantity]]</f>
        <v>4.58</v>
      </c>
      <c r="M6817" s="1">
        <f>Sales[[#This Row],[OrderQuantity]]</f>
        <v>2</v>
      </c>
      <c r="N6817" s="1">
        <f>1</f>
        <v>1</v>
      </c>
      <c r="O6817" s="1">
        <f>Sales[[#This Row],[TotalSales]]-Sales[[#This Row],[TotalCost]]</f>
        <v>2.867</v>
      </c>
      <c r="P6817" s="1">
        <f>Sales[[#This Row],[ProductCost]]*Sales[[#This Row],[OrderQuantity]]</f>
        <v>1.7130000000000001</v>
      </c>
      <c r="Q6817" s="1" t="str">
        <f>VLOOKUP(Sales[[#This Row],[ProductKey]], Products!$A$2:$D$1000, 4, FALSE)</f>
        <v>Patch Kit/8 Patches</v>
      </c>
    </row>
    <row r="6818" spans="1:17" x14ac:dyDescent="0.25">
      <c r="A6818" s="2">
        <v>38141</v>
      </c>
      <c r="B6818" s="1" t="s">
        <v>7007</v>
      </c>
      <c r="C6818">
        <v>480</v>
      </c>
      <c r="D6818">
        <v>28930</v>
      </c>
      <c r="E6818">
        <v>9</v>
      </c>
      <c r="F6818">
        <v>2</v>
      </c>
      <c r="G6818">
        <v>2</v>
      </c>
      <c r="H6818" s="2">
        <v>43254</v>
      </c>
      <c r="I6818" t="str">
        <f>VLOOKUP(Sales[[#This Row],[TerritoryKey]], Territories[], 2, FALSE)</f>
        <v>Australia</v>
      </c>
      <c r="J6818">
        <f>_xlfn.XLOOKUP(Sales[[#This Row],[ProductKey]], Products!$A:$A, Products!$J:$J)</f>
        <v>0.85650000000000004</v>
      </c>
      <c r="K6818">
        <f>_xlfn.XLOOKUP(Sales[[#This Row],[ProductKey]], Products!$A:$A, Products!$K:$K)</f>
        <v>2.29</v>
      </c>
      <c r="L6818" s="1">
        <f>Sales[[#This Row],[ProductPrice]]*Sales[[#This Row],[OrderQuantity]]</f>
        <v>4.58</v>
      </c>
      <c r="M6818" s="1">
        <f>Sales[[#This Row],[OrderQuantity]]</f>
        <v>2</v>
      </c>
      <c r="N6818" s="1">
        <f>1</f>
        <v>1</v>
      </c>
      <c r="O6818" s="1">
        <f>Sales[[#This Row],[TotalSales]]-Sales[[#This Row],[TotalCost]]</f>
        <v>2.867</v>
      </c>
      <c r="P6818" s="1">
        <f>Sales[[#This Row],[ProductCost]]*Sales[[#This Row],[OrderQuantity]]</f>
        <v>1.7130000000000001</v>
      </c>
      <c r="Q6818" s="1" t="str">
        <f>VLOOKUP(Sales[[#This Row],[ProductKey]], Products!$A$2:$D$1000, 4, FALSE)</f>
        <v>Patch Kit/8 Patches</v>
      </c>
    </row>
    <row r="6819" spans="1:17" x14ac:dyDescent="0.25">
      <c r="A6819" s="2">
        <v>37991</v>
      </c>
      <c r="B6819" s="1" t="s">
        <v>7038</v>
      </c>
      <c r="C6819">
        <v>480</v>
      </c>
      <c r="D6819">
        <v>22159</v>
      </c>
      <c r="E6819">
        <v>1</v>
      </c>
      <c r="F6819">
        <v>2</v>
      </c>
      <c r="G6819">
        <v>2</v>
      </c>
      <c r="H6819" s="2">
        <v>43105</v>
      </c>
      <c r="I6819" t="str">
        <f>VLOOKUP(Sales[[#This Row],[TerritoryKey]], Territories[], 2, FALSE)</f>
        <v>Northwest</v>
      </c>
      <c r="J6819">
        <f>_xlfn.XLOOKUP(Sales[[#This Row],[ProductKey]], Products!$A:$A, Products!$J:$J)</f>
        <v>0.85650000000000004</v>
      </c>
      <c r="K6819">
        <f>_xlfn.XLOOKUP(Sales[[#This Row],[ProductKey]], Products!$A:$A, Products!$K:$K)</f>
        <v>2.29</v>
      </c>
      <c r="L6819" s="1">
        <f>Sales[[#This Row],[ProductPrice]]*Sales[[#This Row],[OrderQuantity]]</f>
        <v>4.58</v>
      </c>
      <c r="M6819" s="1">
        <f>Sales[[#This Row],[OrderQuantity]]</f>
        <v>2</v>
      </c>
      <c r="N6819" s="1">
        <f>1</f>
        <v>1</v>
      </c>
      <c r="O6819" s="1">
        <f>Sales[[#This Row],[TotalSales]]-Sales[[#This Row],[TotalCost]]</f>
        <v>2.867</v>
      </c>
      <c r="P6819" s="1">
        <f>Sales[[#This Row],[ProductCost]]*Sales[[#This Row],[OrderQuantity]]</f>
        <v>1.7130000000000001</v>
      </c>
      <c r="Q6819" s="1" t="str">
        <f>VLOOKUP(Sales[[#This Row],[ProductKey]], Products!$A$2:$D$1000, 4, FALSE)</f>
        <v>Patch Kit/8 Patches</v>
      </c>
    </row>
    <row r="6820" spans="1:17" x14ac:dyDescent="0.25">
      <c r="A6820" s="2">
        <v>38234</v>
      </c>
      <c r="B6820" s="1" t="s">
        <v>7144</v>
      </c>
      <c r="C6820">
        <v>480</v>
      </c>
      <c r="D6820">
        <v>27024</v>
      </c>
      <c r="E6820">
        <v>6</v>
      </c>
      <c r="F6820">
        <v>2</v>
      </c>
      <c r="G6820">
        <v>2</v>
      </c>
      <c r="H6820" s="2">
        <v>43347</v>
      </c>
      <c r="I6820" t="str">
        <f>VLOOKUP(Sales[[#This Row],[TerritoryKey]], Territories[], 2, FALSE)</f>
        <v>Canada</v>
      </c>
      <c r="J6820">
        <f>_xlfn.XLOOKUP(Sales[[#This Row],[ProductKey]], Products!$A:$A, Products!$J:$J)</f>
        <v>0.85650000000000004</v>
      </c>
      <c r="K6820">
        <f>_xlfn.XLOOKUP(Sales[[#This Row],[ProductKey]], Products!$A:$A, Products!$K:$K)</f>
        <v>2.29</v>
      </c>
      <c r="L6820" s="1">
        <f>Sales[[#This Row],[ProductPrice]]*Sales[[#This Row],[OrderQuantity]]</f>
        <v>4.58</v>
      </c>
      <c r="M6820" s="1">
        <f>Sales[[#This Row],[OrderQuantity]]</f>
        <v>2</v>
      </c>
      <c r="N6820" s="1">
        <f>1</f>
        <v>1</v>
      </c>
      <c r="O6820" s="1">
        <f>Sales[[#This Row],[TotalSales]]-Sales[[#This Row],[TotalCost]]</f>
        <v>2.867</v>
      </c>
      <c r="P6820" s="1">
        <f>Sales[[#This Row],[ProductCost]]*Sales[[#This Row],[OrderQuantity]]</f>
        <v>1.7130000000000001</v>
      </c>
      <c r="Q6820" s="1" t="str">
        <f>VLOOKUP(Sales[[#This Row],[ProductKey]], Products!$A$2:$D$1000, 4, FALSE)</f>
        <v>Patch Kit/8 Patches</v>
      </c>
    </row>
    <row r="6821" spans="1:17" x14ac:dyDescent="0.25">
      <c r="A6821" s="2">
        <v>38022</v>
      </c>
      <c r="B6821" s="1" t="s">
        <v>7243</v>
      </c>
      <c r="C6821">
        <v>480</v>
      </c>
      <c r="D6821">
        <v>20592</v>
      </c>
      <c r="E6821">
        <v>10</v>
      </c>
      <c r="F6821">
        <v>2</v>
      </c>
      <c r="G6821">
        <v>2</v>
      </c>
      <c r="H6821" s="2">
        <v>43136</v>
      </c>
      <c r="I6821" t="str">
        <f>VLOOKUP(Sales[[#This Row],[TerritoryKey]], Territories[], 2, FALSE)</f>
        <v>United Kingdom</v>
      </c>
      <c r="J6821">
        <f>_xlfn.XLOOKUP(Sales[[#This Row],[ProductKey]], Products!$A:$A, Products!$J:$J)</f>
        <v>0.85650000000000004</v>
      </c>
      <c r="K6821">
        <f>_xlfn.XLOOKUP(Sales[[#This Row],[ProductKey]], Products!$A:$A, Products!$K:$K)</f>
        <v>2.29</v>
      </c>
      <c r="L6821" s="1">
        <f>Sales[[#This Row],[ProductPrice]]*Sales[[#This Row],[OrderQuantity]]</f>
        <v>4.58</v>
      </c>
      <c r="M6821" s="1">
        <f>Sales[[#This Row],[OrderQuantity]]</f>
        <v>2</v>
      </c>
      <c r="N6821" s="1">
        <f>1</f>
        <v>1</v>
      </c>
      <c r="O6821" s="1">
        <f>Sales[[#This Row],[TotalSales]]-Sales[[#This Row],[TotalCost]]</f>
        <v>2.867</v>
      </c>
      <c r="P6821" s="1">
        <f>Sales[[#This Row],[ProductCost]]*Sales[[#This Row],[OrderQuantity]]</f>
        <v>1.7130000000000001</v>
      </c>
      <c r="Q6821" s="1" t="str">
        <f>VLOOKUP(Sales[[#This Row],[ProductKey]], Products!$A$2:$D$1000, 4, FALSE)</f>
        <v>Patch Kit/8 Patches</v>
      </c>
    </row>
    <row r="6822" spans="1:17" x14ac:dyDescent="0.25">
      <c r="A6822" s="2">
        <v>38234</v>
      </c>
      <c r="B6822" s="1" t="s">
        <v>7266</v>
      </c>
      <c r="C6822">
        <v>480</v>
      </c>
      <c r="D6822">
        <v>26431</v>
      </c>
      <c r="E6822">
        <v>9</v>
      </c>
      <c r="F6822">
        <v>2</v>
      </c>
      <c r="G6822">
        <v>2</v>
      </c>
      <c r="H6822" s="2">
        <v>43347</v>
      </c>
      <c r="I6822" t="str">
        <f>VLOOKUP(Sales[[#This Row],[TerritoryKey]], Territories[], 2, FALSE)</f>
        <v>Australia</v>
      </c>
      <c r="J6822">
        <f>_xlfn.XLOOKUP(Sales[[#This Row],[ProductKey]], Products!$A:$A, Products!$J:$J)</f>
        <v>0.85650000000000004</v>
      </c>
      <c r="K6822">
        <f>_xlfn.XLOOKUP(Sales[[#This Row],[ProductKey]], Products!$A:$A, Products!$K:$K)</f>
        <v>2.29</v>
      </c>
      <c r="L6822" s="1">
        <f>Sales[[#This Row],[ProductPrice]]*Sales[[#This Row],[OrderQuantity]]</f>
        <v>4.58</v>
      </c>
      <c r="M6822" s="1">
        <f>Sales[[#This Row],[OrderQuantity]]</f>
        <v>2</v>
      </c>
      <c r="N6822" s="1">
        <f>1</f>
        <v>1</v>
      </c>
      <c r="O6822" s="1">
        <f>Sales[[#This Row],[TotalSales]]-Sales[[#This Row],[TotalCost]]</f>
        <v>2.867</v>
      </c>
      <c r="P6822" s="1">
        <f>Sales[[#This Row],[ProductCost]]*Sales[[#This Row],[OrderQuantity]]</f>
        <v>1.7130000000000001</v>
      </c>
      <c r="Q6822" s="1" t="str">
        <f>VLOOKUP(Sales[[#This Row],[ProductKey]], Products!$A$2:$D$1000, 4, FALSE)</f>
        <v>Patch Kit/8 Patches</v>
      </c>
    </row>
    <row r="6823" spans="1:17" x14ac:dyDescent="0.25">
      <c r="A6823" s="2">
        <v>38173</v>
      </c>
      <c r="B6823" s="1" t="s">
        <v>7335</v>
      </c>
      <c r="C6823">
        <v>480</v>
      </c>
      <c r="D6823">
        <v>28422</v>
      </c>
      <c r="E6823">
        <v>7</v>
      </c>
      <c r="F6823">
        <v>2</v>
      </c>
      <c r="G6823">
        <v>2</v>
      </c>
      <c r="H6823" s="2">
        <v>43286</v>
      </c>
      <c r="I6823" t="str">
        <f>VLOOKUP(Sales[[#This Row],[TerritoryKey]], Territories[], 2, FALSE)</f>
        <v>France</v>
      </c>
      <c r="J6823">
        <f>_xlfn.XLOOKUP(Sales[[#This Row],[ProductKey]], Products!$A:$A, Products!$J:$J)</f>
        <v>0.85650000000000004</v>
      </c>
      <c r="K6823">
        <f>_xlfn.XLOOKUP(Sales[[#This Row],[ProductKey]], Products!$A:$A, Products!$K:$K)</f>
        <v>2.29</v>
      </c>
      <c r="L6823" s="1">
        <f>Sales[[#This Row],[ProductPrice]]*Sales[[#This Row],[OrderQuantity]]</f>
        <v>4.58</v>
      </c>
      <c r="M6823" s="1">
        <f>Sales[[#This Row],[OrderQuantity]]</f>
        <v>2</v>
      </c>
      <c r="N6823" s="1">
        <f>1</f>
        <v>1</v>
      </c>
      <c r="O6823" s="1">
        <f>Sales[[#This Row],[TotalSales]]-Sales[[#This Row],[TotalCost]]</f>
        <v>2.867</v>
      </c>
      <c r="P6823" s="1">
        <f>Sales[[#This Row],[ProductCost]]*Sales[[#This Row],[OrderQuantity]]</f>
        <v>1.7130000000000001</v>
      </c>
      <c r="Q6823" s="1" t="str">
        <f>VLOOKUP(Sales[[#This Row],[ProductKey]], Products!$A$2:$D$1000, 4, FALSE)</f>
        <v>Patch Kit/8 Patches</v>
      </c>
    </row>
    <row r="6824" spans="1:17" x14ac:dyDescent="0.25">
      <c r="A6824" s="2">
        <v>38264</v>
      </c>
      <c r="B6824" s="1" t="s">
        <v>7348</v>
      </c>
      <c r="C6824">
        <v>480</v>
      </c>
      <c r="D6824">
        <v>13712</v>
      </c>
      <c r="E6824">
        <v>1</v>
      </c>
      <c r="F6824">
        <v>2</v>
      </c>
      <c r="G6824">
        <v>2</v>
      </c>
      <c r="H6824" s="2">
        <v>43377</v>
      </c>
      <c r="I6824" t="str">
        <f>VLOOKUP(Sales[[#This Row],[TerritoryKey]], Territories[], 2, FALSE)</f>
        <v>Northwest</v>
      </c>
      <c r="J6824">
        <f>_xlfn.XLOOKUP(Sales[[#This Row],[ProductKey]], Products!$A:$A, Products!$J:$J)</f>
        <v>0.85650000000000004</v>
      </c>
      <c r="K6824">
        <f>_xlfn.XLOOKUP(Sales[[#This Row],[ProductKey]], Products!$A:$A, Products!$K:$K)</f>
        <v>2.29</v>
      </c>
      <c r="L6824" s="1">
        <f>Sales[[#This Row],[ProductPrice]]*Sales[[#This Row],[OrderQuantity]]</f>
        <v>4.58</v>
      </c>
      <c r="M6824" s="1">
        <f>Sales[[#This Row],[OrderQuantity]]</f>
        <v>2</v>
      </c>
      <c r="N6824" s="1">
        <f>1</f>
        <v>1</v>
      </c>
      <c r="O6824" s="1">
        <f>Sales[[#This Row],[TotalSales]]-Sales[[#This Row],[TotalCost]]</f>
        <v>2.867</v>
      </c>
      <c r="P6824" s="1">
        <f>Sales[[#This Row],[ProductCost]]*Sales[[#This Row],[OrderQuantity]]</f>
        <v>1.7130000000000001</v>
      </c>
      <c r="Q6824" s="1" t="str">
        <f>VLOOKUP(Sales[[#This Row],[ProductKey]], Products!$A$2:$D$1000, 4, FALSE)</f>
        <v>Patch Kit/8 Patches</v>
      </c>
    </row>
    <row r="6825" spans="1:17" x14ac:dyDescent="0.25">
      <c r="A6825" s="2">
        <v>38049</v>
      </c>
      <c r="B6825" s="1" t="s">
        <v>7407</v>
      </c>
      <c r="C6825">
        <v>480</v>
      </c>
      <c r="D6825">
        <v>26524</v>
      </c>
      <c r="E6825">
        <v>4</v>
      </c>
      <c r="F6825">
        <v>2</v>
      </c>
      <c r="G6825">
        <v>2</v>
      </c>
      <c r="H6825" s="2">
        <v>43162</v>
      </c>
      <c r="I6825" t="str">
        <f>VLOOKUP(Sales[[#This Row],[TerritoryKey]], Territories[], 2, FALSE)</f>
        <v>Southwest</v>
      </c>
      <c r="J6825">
        <f>_xlfn.XLOOKUP(Sales[[#This Row],[ProductKey]], Products!$A:$A, Products!$J:$J)</f>
        <v>0.85650000000000004</v>
      </c>
      <c r="K6825">
        <f>_xlfn.XLOOKUP(Sales[[#This Row],[ProductKey]], Products!$A:$A, Products!$K:$K)</f>
        <v>2.29</v>
      </c>
      <c r="L6825" s="1">
        <f>Sales[[#This Row],[ProductPrice]]*Sales[[#This Row],[OrderQuantity]]</f>
        <v>4.58</v>
      </c>
      <c r="M6825" s="1">
        <f>Sales[[#This Row],[OrderQuantity]]</f>
        <v>2</v>
      </c>
      <c r="N6825" s="1">
        <f>1</f>
        <v>1</v>
      </c>
      <c r="O6825" s="1">
        <f>Sales[[#This Row],[TotalSales]]-Sales[[#This Row],[TotalCost]]</f>
        <v>2.867</v>
      </c>
      <c r="P6825" s="1">
        <f>Sales[[#This Row],[ProductCost]]*Sales[[#This Row],[OrderQuantity]]</f>
        <v>1.7130000000000001</v>
      </c>
      <c r="Q6825" s="1" t="str">
        <f>VLOOKUP(Sales[[#This Row],[ProductKey]], Products!$A$2:$D$1000, 4, FALSE)</f>
        <v>Patch Kit/8 Patches</v>
      </c>
    </row>
    <row r="6826" spans="1:17" x14ac:dyDescent="0.25">
      <c r="A6826" s="2">
        <v>38235</v>
      </c>
      <c r="B6826" s="1" t="s">
        <v>7409</v>
      </c>
      <c r="C6826">
        <v>480</v>
      </c>
      <c r="D6826">
        <v>24892</v>
      </c>
      <c r="E6826">
        <v>9</v>
      </c>
      <c r="F6826">
        <v>2</v>
      </c>
      <c r="G6826">
        <v>2</v>
      </c>
      <c r="H6826" s="2">
        <v>43348</v>
      </c>
      <c r="I6826" t="str">
        <f>VLOOKUP(Sales[[#This Row],[TerritoryKey]], Territories[], 2, FALSE)</f>
        <v>Australia</v>
      </c>
      <c r="J6826">
        <f>_xlfn.XLOOKUP(Sales[[#This Row],[ProductKey]], Products!$A:$A, Products!$J:$J)</f>
        <v>0.85650000000000004</v>
      </c>
      <c r="K6826">
        <f>_xlfn.XLOOKUP(Sales[[#This Row],[ProductKey]], Products!$A:$A, Products!$K:$K)</f>
        <v>2.29</v>
      </c>
      <c r="L6826" s="1">
        <f>Sales[[#This Row],[ProductPrice]]*Sales[[#This Row],[OrderQuantity]]</f>
        <v>4.58</v>
      </c>
      <c r="M6826" s="1">
        <f>Sales[[#This Row],[OrderQuantity]]</f>
        <v>2</v>
      </c>
      <c r="N6826" s="1">
        <f>1</f>
        <v>1</v>
      </c>
      <c r="O6826" s="1">
        <f>Sales[[#This Row],[TotalSales]]-Sales[[#This Row],[TotalCost]]</f>
        <v>2.867</v>
      </c>
      <c r="P6826" s="1">
        <f>Sales[[#This Row],[ProductCost]]*Sales[[#This Row],[OrderQuantity]]</f>
        <v>1.7130000000000001</v>
      </c>
      <c r="Q6826" s="1" t="str">
        <f>VLOOKUP(Sales[[#This Row],[ProductKey]], Products!$A$2:$D$1000, 4, FALSE)</f>
        <v>Patch Kit/8 Patches</v>
      </c>
    </row>
    <row r="6827" spans="1:17" x14ac:dyDescent="0.25">
      <c r="A6827" s="2">
        <v>38234</v>
      </c>
      <c r="B6827" s="1" t="s">
        <v>7411</v>
      </c>
      <c r="C6827">
        <v>480</v>
      </c>
      <c r="D6827">
        <v>11667</v>
      </c>
      <c r="E6827">
        <v>1</v>
      </c>
      <c r="F6827">
        <v>2</v>
      </c>
      <c r="G6827">
        <v>2</v>
      </c>
      <c r="H6827" s="2">
        <v>43347</v>
      </c>
      <c r="I6827" t="str">
        <f>VLOOKUP(Sales[[#This Row],[TerritoryKey]], Territories[], 2, FALSE)</f>
        <v>Northwest</v>
      </c>
      <c r="J6827">
        <f>_xlfn.XLOOKUP(Sales[[#This Row],[ProductKey]], Products!$A:$A, Products!$J:$J)</f>
        <v>0.85650000000000004</v>
      </c>
      <c r="K6827">
        <f>_xlfn.XLOOKUP(Sales[[#This Row],[ProductKey]], Products!$A:$A, Products!$K:$K)</f>
        <v>2.29</v>
      </c>
      <c r="L6827" s="1">
        <f>Sales[[#This Row],[ProductPrice]]*Sales[[#This Row],[OrderQuantity]]</f>
        <v>4.58</v>
      </c>
      <c r="M6827" s="1">
        <f>Sales[[#This Row],[OrderQuantity]]</f>
        <v>2</v>
      </c>
      <c r="N6827" s="1">
        <f>1</f>
        <v>1</v>
      </c>
      <c r="O6827" s="1">
        <f>Sales[[#This Row],[TotalSales]]-Sales[[#This Row],[TotalCost]]</f>
        <v>2.867</v>
      </c>
      <c r="P6827" s="1">
        <f>Sales[[#This Row],[ProductCost]]*Sales[[#This Row],[OrderQuantity]]</f>
        <v>1.7130000000000001</v>
      </c>
      <c r="Q6827" s="1" t="str">
        <f>VLOOKUP(Sales[[#This Row],[ProductKey]], Products!$A$2:$D$1000, 4, FALSE)</f>
        <v>Patch Kit/8 Patches</v>
      </c>
    </row>
    <row r="6828" spans="1:17" x14ac:dyDescent="0.25">
      <c r="A6828" s="2">
        <v>38143</v>
      </c>
      <c r="B6828" s="1" t="s">
        <v>7462</v>
      </c>
      <c r="C6828">
        <v>480</v>
      </c>
      <c r="D6828">
        <v>29038</v>
      </c>
      <c r="E6828">
        <v>4</v>
      </c>
      <c r="F6828">
        <v>2</v>
      </c>
      <c r="G6828">
        <v>2</v>
      </c>
      <c r="H6828" s="2">
        <v>43256</v>
      </c>
      <c r="I6828" t="str">
        <f>VLOOKUP(Sales[[#This Row],[TerritoryKey]], Territories[], 2, FALSE)</f>
        <v>Southwest</v>
      </c>
      <c r="J6828">
        <f>_xlfn.XLOOKUP(Sales[[#This Row],[ProductKey]], Products!$A:$A, Products!$J:$J)</f>
        <v>0.85650000000000004</v>
      </c>
      <c r="K6828">
        <f>_xlfn.XLOOKUP(Sales[[#This Row],[ProductKey]], Products!$A:$A, Products!$K:$K)</f>
        <v>2.29</v>
      </c>
      <c r="L6828" s="1">
        <f>Sales[[#This Row],[ProductPrice]]*Sales[[#This Row],[OrderQuantity]]</f>
        <v>4.58</v>
      </c>
      <c r="M6828" s="1">
        <f>Sales[[#This Row],[OrderQuantity]]</f>
        <v>2</v>
      </c>
      <c r="N6828" s="1">
        <f>1</f>
        <v>1</v>
      </c>
      <c r="O6828" s="1">
        <f>Sales[[#This Row],[TotalSales]]-Sales[[#This Row],[TotalCost]]</f>
        <v>2.867</v>
      </c>
      <c r="P6828" s="1">
        <f>Sales[[#This Row],[ProductCost]]*Sales[[#This Row],[OrderQuantity]]</f>
        <v>1.7130000000000001</v>
      </c>
      <c r="Q6828" s="1" t="str">
        <f>VLOOKUP(Sales[[#This Row],[ProductKey]], Products!$A$2:$D$1000, 4, FALSE)</f>
        <v>Patch Kit/8 Patches</v>
      </c>
    </row>
    <row r="6829" spans="1:17" x14ac:dyDescent="0.25">
      <c r="A6829" s="2">
        <v>37989</v>
      </c>
      <c r="B6829" s="1" t="s">
        <v>7475</v>
      </c>
      <c r="C6829">
        <v>480</v>
      </c>
      <c r="D6829">
        <v>15081</v>
      </c>
      <c r="E6829">
        <v>10</v>
      </c>
      <c r="F6829">
        <v>2</v>
      </c>
      <c r="G6829">
        <v>2</v>
      </c>
      <c r="H6829" s="2">
        <v>43103</v>
      </c>
      <c r="I6829" t="str">
        <f>VLOOKUP(Sales[[#This Row],[TerritoryKey]], Territories[], 2, FALSE)</f>
        <v>United Kingdom</v>
      </c>
      <c r="J6829">
        <f>_xlfn.XLOOKUP(Sales[[#This Row],[ProductKey]], Products!$A:$A, Products!$J:$J)</f>
        <v>0.85650000000000004</v>
      </c>
      <c r="K6829">
        <f>_xlfn.XLOOKUP(Sales[[#This Row],[ProductKey]], Products!$A:$A, Products!$K:$K)</f>
        <v>2.29</v>
      </c>
      <c r="L6829" s="1">
        <f>Sales[[#This Row],[ProductPrice]]*Sales[[#This Row],[OrderQuantity]]</f>
        <v>4.58</v>
      </c>
      <c r="M6829" s="1">
        <f>Sales[[#This Row],[OrderQuantity]]</f>
        <v>2</v>
      </c>
      <c r="N6829" s="1">
        <f>1</f>
        <v>1</v>
      </c>
      <c r="O6829" s="1">
        <f>Sales[[#This Row],[TotalSales]]-Sales[[#This Row],[TotalCost]]</f>
        <v>2.867</v>
      </c>
      <c r="P6829" s="1">
        <f>Sales[[#This Row],[ProductCost]]*Sales[[#This Row],[OrderQuantity]]</f>
        <v>1.7130000000000001</v>
      </c>
      <c r="Q6829" s="1" t="str">
        <f>VLOOKUP(Sales[[#This Row],[ProductKey]], Products!$A$2:$D$1000, 4, FALSE)</f>
        <v>Patch Kit/8 Patches</v>
      </c>
    </row>
    <row r="6830" spans="1:17" x14ac:dyDescent="0.25">
      <c r="A6830" s="2">
        <v>38234</v>
      </c>
      <c r="B6830" s="1" t="s">
        <v>7478</v>
      </c>
      <c r="C6830">
        <v>480</v>
      </c>
      <c r="D6830">
        <v>16374</v>
      </c>
      <c r="E6830">
        <v>1</v>
      </c>
      <c r="F6830">
        <v>2</v>
      </c>
      <c r="G6830">
        <v>2</v>
      </c>
      <c r="H6830" s="2">
        <v>43347</v>
      </c>
      <c r="I6830" t="str">
        <f>VLOOKUP(Sales[[#This Row],[TerritoryKey]], Territories[], 2, FALSE)</f>
        <v>Northwest</v>
      </c>
      <c r="J6830">
        <f>_xlfn.XLOOKUP(Sales[[#This Row],[ProductKey]], Products!$A:$A, Products!$J:$J)</f>
        <v>0.85650000000000004</v>
      </c>
      <c r="K6830">
        <f>_xlfn.XLOOKUP(Sales[[#This Row],[ProductKey]], Products!$A:$A, Products!$K:$K)</f>
        <v>2.29</v>
      </c>
      <c r="L6830" s="1">
        <f>Sales[[#This Row],[ProductPrice]]*Sales[[#This Row],[OrderQuantity]]</f>
        <v>4.58</v>
      </c>
      <c r="M6830" s="1">
        <f>Sales[[#This Row],[OrderQuantity]]</f>
        <v>2</v>
      </c>
      <c r="N6830" s="1">
        <f>1</f>
        <v>1</v>
      </c>
      <c r="O6830" s="1">
        <f>Sales[[#This Row],[TotalSales]]-Sales[[#This Row],[TotalCost]]</f>
        <v>2.867</v>
      </c>
      <c r="P6830" s="1">
        <f>Sales[[#This Row],[ProductCost]]*Sales[[#This Row],[OrderQuantity]]</f>
        <v>1.7130000000000001</v>
      </c>
      <c r="Q6830" s="1" t="str">
        <f>VLOOKUP(Sales[[#This Row],[ProductKey]], Products!$A$2:$D$1000, 4, FALSE)</f>
        <v>Patch Kit/8 Patches</v>
      </c>
    </row>
    <row r="6831" spans="1:17" x14ac:dyDescent="0.25">
      <c r="A6831" s="2">
        <v>38325</v>
      </c>
      <c r="B6831" s="1" t="s">
        <v>7576</v>
      </c>
      <c r="C6831">
        <v>480</v>
      </c>
      <c r="D6831">
        <v>16631</v>
      </c>
      <c r="E6831">
        <v>9</v>
      </c>
      <c r="F6831">
        <v>2</v>
      </c>
      <c r="G6831">
        <v>2</v>
      </c>
      <c r="H6831" s="2">
        <v>43438</v>
      </c>
      <c r="I6831" t="str">
        <f>VLOOKUP(Sales[[#This Row],[TerritoryKey]], Territories[], 2, FALSE)</f>
        <v>Australia</v>
      </c>
      <c r="J6831">
        <f>_xlfn.XLOOKUP(Sales[[#This Row],[ProductKey]], Products!$A:$A, Products!$J:$J)</f>
        <v>0.85650000000000004</v>
      </c>
      <c r="K6831">
        <f>_xlfn.XLOOKUP(Sales[[#This Row],[ProductKey]], Products!$A:$A, Products!$K:$K)</f>
        <v>2.29</v>
      </c>
      <c r="L6831" s="1">
        <f>Sales[[#This Row],[ProductPrice]]*Sales[[#This Row],[OrderQuantity]]</f>
        <v>4.58</v>
      </c>
      <c r="M6831" s="1">
        <f>Sales[[#This Row],[OrderQuantity]]</f>
        <v>2</v>
      </c>
      <c r="N6831" s="1">
        <f>1</f>
        <v>1</v>
      </c>
      <c r="O6831" s="1">
        <f>Sales[[#This Row],[TotalSales]]-Sales[[#This Row],[TotalCost]]</f>
        <v>2.867</v>
      </c>
      <c r="P6831" s="1">
        <f>Sales[[#This Row],[ProductCost]]*Sales[[#This Row],[OrderQuantity]]</f>
        <v>1.7130000000000001</v>
      </c>
      <c r="Q6831" s="1" t="str">
        <f>VLOOKUP(Sales[[#This Row],[ProductKey]], Products!$A$2:$D$1000, 4, FALSE)</f>
        <v>Patch Kit/8 Patches</v>
      </c>
    </row>
    <row r="6832" spans="1:17" x14ac:dyDescent="0.25">
      <c r="A6832" s="2">
        <v>38205</v>
      </c>
      <c r="B6832" s="1" t="s">
        <v>7672</v>
      </c>
      <c r="C6832">
        <v>480</v>
      </c>
      <c r="D6832">
        <v>19709</v>
      </c>
      <c r="E6832">
        <v>6</v>
      </c>
      <c r="F6832">
        <v>2</v>
      </c>
      <c r="G6832">
        <v>2</v>
      </c>
      <c r="H6832" s="2">
        <v>43318</v>
      </c>
      <c r="I6832" t="str">
        <f>VLOOKUP(Sales[[#This Row],[TerritoryKey]], Territories[], 2, FALSE)</f>
        <v>Canada</v>
      </c>
      <c r="J6832">
        <f>_xlfn.XLOOKUP(Sales[[#This Row],[ProductKey]], Products!$A:$A, Products!$J:$J)</f>
        <v>0.85650000000000004</v>
      </c>
      <c r="K6832">
        <f>_xlfn.XLOOKUP(Sales[[#This Row],[ProductKey]], Products!$A:$A, Products!$K:$K)</f>
        <v>2.29</v>
      </c>
      <c r="L6832" s="1">
        <f>Sales[[#This Row],[ProductPrice]]*Sales[[#This Row],[OrderQuantity]]</f>
        <v>4.58</v>
      </c>
      <c r="M6832" s="1">
        <f>Sales[[#This Row],[OrderQuantity]]</f>
        <v>2</v>
      </c>
      <c r="N6832" s="1">
        <f>1</f>
        <v>1</v>
      </c>
      <c r="O6832" s="1">
        <f>Sales[[#This Row],[TotalSales]]-Sales[[#This Row],[TotalCost]]</f>
        <v>2.867</v>
      </c>
      <c r="P6832" s="1">
        <f>Sales[[#This Row],[ProductCost]]*Sales[[#This Row],[OrderQuantity]]</f>
        <v>1.7130000000000001</v>
      </c>
      <c r="Q6832" s="1" t="str">
        <f>VLOOKUP(Sales[[#This Row],[ProductKey]], Products!$A$2:$D$1000, 4, FALSE)</f>
        <v>Patch Kit/8 Patches</v>
      </c>
    </row>
    <row r="6833" spans="1:17" x14ac:dyDescent="0.25">
      <c r="A6833" s="2">
        <v>38082</v>
      </c>
      <c r="B6833" s="1" t="s">
        <v>7706</v>
      </c>
      <c r="C6833">
        <v>480</v>
      </c>
      <c r="D6833">
        <v>20403</v>
      </c>
      <c r="E6833">
        <v>9</v>
      </c>
      <c r="F6833">
        <v>2</v>
      </c>
      <c r="G6833">
        <v>2</v>
      </c>
      <c r="H6833" s="2">
        <v>43195</v>
      </c>
      <c r="I6833" t="str">
        <f>VLOOKUP(Sales[[#This Row],[TerritoryKey]], Territories[], 2, FALSE)</f>
        <v>Australia</v>
      </c>
      <c r="J6833">
        <f>_xlfn.XLOOKUP(Sales[[#This Row],[ProductKey]], Products!$A:$A, Products!$J:$J)</f>
        <v>0.85650000000000004</v>
      </c>
      <c r="K6833">
        <f>_xlfn.XLOOKUP(Sales[[#This Row],[ProductKey]], Products!$A:$A, Products!$K:$K)</f>
        <v>2.29</v>
      </c>
      <c r="L6833" s="1">
        <f>Sales[[#This Row],[ProductPrice]]*Sales[[#This Row],[OrderQuantity]]</f>
        <v>4.58</v>
      </c>
      <c r="M6833" s="1">
        <f>Sales[[#This Row],[OrderQuantity]]</f>
        <v>2</v>
      </c>
      <c r="N6833" s="1">
        <f>1</f>
        <v>1</v>
      </c>
      <c r="O6833" s="1">
        <f>Sales[[#This Row],[TotalSales]]-Sales[[#This Row],[TotalCost]]</f>
        <v>2.867</v>
      </c>
      <c r="P6833" s="1">
        <f>Sales[[#This Row],[ProductCost]]*Sales[[#This Row],[OrderQuantity]]</f>
        <v>1.7130000000000001</v>
      </c>
      <c r="Q6833" s="1" t="str">
        <f>VLOOKUP(Sales[[#This Row],[ProductKey]], Products!$A$2:$D$1000, 4, FALSE)</f>
        <v>Patch Kit/8 Patches</v>
      </c>
    </row>
    <row r="6834" spans="1:17" x14ac:dyDescent="0.25">
      <c r="A6834" s="2">
        <v>38202</v>
      </c>
      <c r="B6834" s="1" t="s">
        <v>7741</v>
      </c>
      <c r="C6834">
        <v>480</v>
      </c>
      <c r="D6834">
        <v>13972</v>
      </c>
      <c r="E6834">
        <v>9</v>
      </c>
      <c r="F6834">
        <v>2</v>
      </c>
      <c r="G6834">
        <v>2</v>
      </c>
      <c r="H6834" s="2">
        <v>43315</v>
      </c>
      <c r="I6834" t="str">
        <f>VLOOKUP(Sales[[#This Row],[TerritoryKey]], Territories[], 2, FALSE)</f>
        <v>Australia</v>
      </c>
      <c r="J6834">
        <f>_xlfn.XLOOKUP(Sales[[#This Row],[ProductKey]], Products!$A:$A, Products!$J:$J)</f>
        <v>0.85650000000000004</v>
      </c>
      <c r="K6834">
        <f>_xlfn.XLOOKUP(Sales[[#This Row],[ProductKey]], Products!$A:$A, Products!$K:$K)</f>
        <v>2.29</v>
      </c>
      <c r="L6834" s="1">
        <f>Sales[[#This Row],[ProductPrice]]*Sales[[#This Row],[OrderQuantity]]</f>
        <v>4.58</v>
      </c>
      <c r="M6834" s="1">
        <f>Sales[[#This Row],[OrderQuantity]]</f>
        <v>2</v>
      </c>
      <c r="N6834" s="1">
        <f>1</f>
        <v>1</v>
      </c>
      <c r="O6834" s="1">
        <f>Sales[[#This Row],[TotalSales]]-Sales[[#This Row],[TotalCost]]</f>
        <v>2.867</v>
      </c>
      <c r="P6834" s="1">
        <f>Sales[[#This Row],[ProductCost]]*Sales[[#This Row],[OrderQuantity]]</f>
        <v>1.7130000000000001</v>
      </c>
      <c r="Q6834" s="1" t="str">
        <f>VLOOKUP(Sales[[#This Row],[ProductKey]], Products!$A$2:$D$1000, 4, FALSE)</f>
        <v>Patch Kit/8 Patches</v>
      </c>
    </row>
    <row r="6835" spans="1:17" x14ac:dyDescent="0.25">
      <c r="A6835" s="2">
        <v>38324</v>
      </c>
      <c r="B6835" s="1" t="s">
        <v>7766</v>
      </c>
      <c r="C6835">
        <v>480</v>
      </c>
      <c r="D6835">
        <v>15393</v>
      </c>
      <c r="E6835">
        <v>4</v>
      </c>
      <c r="F6835">
        <v>2</v>
      </c>
      <c r="G6835">
        <v>2</v>
      </c>
      <c r="H6835" s="2">
        <v>43437</v>
      </c>
      <c r="I6835" t="str">
        <f>VLOOKUP(Sales[[#This Row],[TerritoryKey]], Territories[], 2, FALSE)</f>
        <v>Southwest</v>
      </c>
      <c r="J6835">
        <f>_xlfn.XLOOKUP(Sales[[#This Row],[ProductKey]], Products!$A:$A, Products!$J:$J)</f>
        <v>0.85650000000000004</v>
      </c>
      <c r="K6835">
        <f>_xlfn.XLOOKUP(Sales[[#This Row],[ProductKey]], Products!$A:$A, Products!$K:$K)</f>
        <v>2.29</v>
      </c>
      <c r="L6835" s="1">
        <f>Sales[[#This Row],[ProductPrice]]*Sales[[#This Row],[OrderQuantity]]</f>
        <v>4.58</v>
      </c>
      <c r="M6835" s="1">
        <f>Sales[[#This Row],[OrderQuantity]]</f>
        <v>2</v>
      </c>
      <c r="N6835" s="1">
        <f>1</f>
        <v>1</v>
      </c>
      <c r="O6835" s="1">
        <f>Sales[[#This Row],[TotalSales]]-Sales[[#This Row],[TotalCost]]</f>
        <v>2.867</v>
      </c>
      <c r="P6835" s="1">
        <f>Sales[[#This Row],[ProductCost]]*Sales[[#This Row],[OrderQuantity]]</f>
        <v>1.7130000000000001</v>
      </c>
      <c r="Q6835" s="1" t="str">
        <f>VLOOKUP(Sales[[#This Row],[ProductKey]], Products!$A$2:$D$1000, 4, FALSE)</f>
        <v>Patch Kit/8 Patches</v>
      </c>
    </row>
    <row r="6836" spans="1:17" x14ac:dyDescent="0.25">
      <c r="A6836" s="2">
        <v>38049</v>
      </c>
      <c r="B6836" s="1" t="s">
        <v>7784</v>
      </c>
      <c r="C6836">
        <v>480</v>
      </c>
      <c r="D6836">
        <v>18586</v>
      </c>
      <c r="E6836">
        <v>4</v>
      </c>
      <c r="F6836">
        <v>2</v>
      </c>
      <c r="G6836">
        <v>2</v>
      </c>
      <c r="H6836" s="2">
        <v>43162</v>
      </c>
      <c r="I6836" t="str">
        <f>VLOOKUP(Sales[[#This Row],[TerritoryKey]], Territories[], 2, FALSE)</f>
        <v>Southwest</v>
      </c>
      <c r="J6836">
        <f>_xlfn.XLOOKUP(Sales[[#This Row],[ProductKey]], Products!$A:$A, Products!$J:$J)</f>
        <v>0.85650000000000004</v>
      </c>
      <c r="K6836">
        <f>_xlfn.XLOOKUP(Sales[[#This Row],[ProductKey]], Products!$A:$A, Products!$K:$K)</f>
        <v>2.29</v>
      </c>
      <c r="L6836" s="1">
        <f>Sales[[#This Row],[ProductPrice]]*Sales[[#This Row],[OrderQuantity]]</f>
        <v>4.58</v>
      </c>
      <c r="M6836" s="1">
        <f>Sales[[#This Row],[OrderQuantity]]</f>
        <v>2</v>
      </c>
      <c r="N6836" s="1">
        <f>1</f>
        <v>1</v>
      </c>
      <c r="O6836" s="1">
        <f>Sales[[#This Row],[TotalSales]]-Sales[[#This Row],[TotalCost]]</f>
        <v>2.867</v>
      </c>
      <c r="P6836" s="1">
        <f>Sales[[#This Row],[ProductCost]]*Sales[[#This Row],[OrderQuantity]]</f>
        <v>1.7130000000000001</v>
      </c>
      <c r="Q6836" s="1" t="str">
        <f>VLOOKUP(Sales[[#This Row],[ProductKey]], Products!$A$2:$D$1000, 4, FALSE)</f>
        <v>Patch Kit/8 Patches</v>
      </c>
    </row>
    <row r="6837" spans="1:17" x14ac:dyDescent="0.25">
      <c r="A6837" s="2">
        <v>38297</v>
      </c>
      <c r="B6837" s="1" t="s">
        <v>7826</v>
      </c>
      <c r="C6837">
        <v>480</v>
      </c>
      <c r="D6837">
        <v>16726</v>
      </c>
      <c r="E6837">
        <v>4</v>
      </c>
      <c r="F6837">
        <v>2</v>
      </c>
      <c r="G6837">
        <v>2</v>
      </c>
      <c r="H6837" s="2">
        <v>43410</v>
      </c>
      <c r="I6837" t="str">
        <f>VLOOKUP(Sales[[#This Row],[TerritoryKey]], Territories[], 2, FALSE)</f>
        <v>Southwest</v>
      </c>
      <c r="J6837">
        <f>_xlfn.XLOOKUP(Sales[[#This Row],[ProductKey]], Products!$A:$A, Products!$J:$J)</f>
        <v>0.85650000000000004</v>
      </c>
      <c r="K6837">
        <f>_xlfn.XLOOKUP(Sales[[#This Row],[ProductKey]], Products!$A:$A, Products!$K:$K)</f>
        <v>2.29</v>
      </c>
      <c r="L6837" s="1">
        <f>Sales[[#This Row],[ProductPrice]]*Sales[[#This Row],[OrderQuantity]]</f>
        <v>4.58</v>
      </c>
      <c r="M6837" s="1">
        <f>Sales[[#This Row],[OrderQuantity]]</f>
        <v>2</v>
      </c>
      <c r="N6837" s="1">
        <f>1</f>
        <v>1</v>
      </c>
      <c r="O6837" s="1">
        <f>Sales[[#This Row],[TotalSales]]-Sales[[#This Row],[TotalCost]]</f>
        <v>2.867</v>
      </c>
      <c r="P6837" s="1">
        <f>Sales[[#This Row],[ProductCost]]*Sales[[#This Row],[OrderQuantity]]</f>
        <v>1.7130000000000001</v>
      </c>
      <c r="Q6837" s="1" t="str">
        <f>VLOOKUP(Sales[[#This Row],[ProductKey]], Products!$A$2:$D$1000, 4, FALSE)</f>
        <v>Patch Kit/8 Patches</v>
      </c>
    </row>
    <row r="6838" spans="1:17" x14ac:dyDescent="0.25">
      <c r="A6838" s="2">
        <v>38295</v>
      </c>
      <c r="B6838" s="1" t="s">
        <v>7832</v>
      </c>
      <c r="C6838">
        <v>480</v>
      </c>
      <c r="D6838">
        <v>11913</v>
      </c>
      <c r="E6838">
        <v>9</v>
      </c>
      <c r="F6838">
        <v>2</v>
      </c>
      <c r="G6838">
        <v>2</v>
      </c>
      <c r="H6838" s="2">
        <v>43408</v>
      </c>
      <c r="I6838" t="str">
        <f>VLOOKUP(Sales[[#This Row],[TerritoryKey]], Territories[], 2, FALSE)</f>
        <v>Australia</v>
      </c>
      <c r="J6838">
        <f>_xlfn.XLOOKUP(Sales[[#This Row],[ProductKey]], Products!$A:$A, Products!$J:$J)</f>
        <v>0.85650000000000004</v>
      </c>
      <c r="K6838">
        <f>_xlfn.XLOOKUP(Sales[[#This Row],[ProductKey]], Products!$A:$A, Products!$K:$K)</f>
        <v>2.29</v>
      </c>
      <c r="L6838" s="1">
        <f>Sales[[#This Row],[ProductPrice]]*Sales[[#This Row],[OrderQuantity]]</f>
        <v>4.58</v>
      </c>
      <c r="M6838" s="1">
        <f>Sales[[#This Row],[OrderQuantity]]</f>
        <v>2</v>
      </c>
      <c r="N6838" s="1">
        <f>1</f>
        <v>1</v>
      </c>
      <c r="O6838" s="1">
        <f>Sales[[#This Row],[TotalSales]]-Sales[[#This Row],[TotalCost]]</f>
        <v>2.867</v>
      </c>
      <c r="P6838" s="1">
        <f>Sales[[#This Row],[ProductCost]]*Sales[[#This Row],[OrderQuantity]]</f>
        <v>1.7130000000000001</v>
      </c>
      <c r="Q6838" s="1" t="str">
        <f>VLOOKUP(Sales[[#This Row],[ProductKey]], Products!$A$2:$D$1000, 4, FALSE)</f>
        <v>Patch Kit/8 Patches</v>
      </c>
    </row>
    <row r="6839" spans="1:17" x14ac:dyDescent="0.25">
      <c r="A6839" s="2">
        <v>38174</v>
      </c>
      <c r="B6839" s="1" t="s">
        <v>7875</v>
      </c>
      <c r="C6839">
        <v>480</v>
      </c>
      <c r="D6839">
        <v>22830</v>
      </c>
      <c r="E6839">
        <v>8</v>
      </c>
      <c r="F6839">
        <v>2</v>
      </c>
      <c r="G6839">
        <v>2</v>
      </c>
      <c r="H6839" s="2">
        <v>43287</v>
      </c>
      <c r="I6839" t="str">
        <f>VLOOKUP(Sales[[#This Row],[TerritoryKey]], Territories[], 2, FALSE)</f>
        <v>Germany</v>
      </c>
      <c r="J6839">
        <f>_xlfn.XLOOKUP(Sales[[#This Row],[ProductKey]], Products!$A:$A, Products!$J:$J)</f>
        <v>0.85650000000000004</v>
      </c>
      <c r="K6839">
        <f>_xlfn.XLOOKUP(Sales[[#This Row],[ProductKey]], Products!$A:$A, Products!$K:$K)</f>
        <v>2.29</v>
      </c>
      <c r="L6839" s="1">
        <f>Sales[[#This Row],[ProductPrice]]*Sales[[#This Row],[OrderQuantity]]</f>
        <v>4.58</v>
      </c>
      <c r="M6839" s="1">
        <f>Sales[[#This Row],[OrderQuantity]]</f>
        <v>2</v>
      </c>
      <c r="N6839" s="1">
        <f>1</f>
        <v>1</v>
      </c>
      <c r="O6839" s="1">
        <f>Sales[[#This Row],[TotalSales]]-Sales[[#This Row],[TotalCost]]</f>
        <v>2.867</v>
      </c>
      <c r="P6839" s="1">
        <f>Sales[[#This Row],[ProductCost]]*Sales[[#This Row],[OrderQuantity]]</f>
        <v>1.7130000000000001</v>
      </c>
      <c r="Q6839" s="1" t="str">
        <f>VLOOKUP(Sales[[#This Row],[ProductKey]], Products!$A$2:$D$1000, 4, FALSE)</f>
        <v>Patch Kit/8 Patches</v>
      </c>
    </row>
    <row r="6840" spans="1:17" x14ac:dyDescent="0.25">
      <c r="A6840" s="2">
        <v>38143</v>
      </c>
      <c r="B6840" s="1" t="s">
        <v>7884</v>
      </c>
      <c r="C6840">
        <v>480</v>
      </c>
      <c r="D6840">
        <v>22973</v>
      </c>
      <c r="E6840">
        <v>9</v>
      </c>
      <c r="F6840">
        <v>2</v>
      </c>
      <c r="G6840">
        <v>2</v>
      </c>
      <c r="H6840" s="2">
        <v>43256</v>
      </c>
      <c r="I6840" t="str">
        <f>VLOOKUP(Sales[[#This Row],[TerritoryKey]], Territories[], 2, FALSE)</f>
        <v>Australia</v>
      </c>
      <c r="J6840">
        <f>_xlfn.XLOOKUP(Sales[[#This Row],[ProductKey]], Products!$A:$A, Products!$J:$J)</f>
        <v>0.85650000000000004</v>
      </c>
      <c r="K6840">
        <f>_xlfn.XLOOKUP(Sales[[#This Row],[ProductKey]], Products!$A:$A, Products!$K:$K)</f>
        <v>2.29</v>
      </c>
      <c r="L6840" s="1">
        <f>Sales[[#This Row],[ProductPrice]]*Sales[[#This Row],[OrderQuantity]]</f>
        <v>4.58</v>
      </c>
      <c r="M6840" s="1">
        <f>Sales[[#This Row],[OrderQuantity]]</f>
        <v>2</v>
      </c>
      <c r="N6840" s="1">
        <f>1</f>
        <v>1</v>
      </c>
      <c r="O6840" s="1">
        <f>Sales[[#This Row],[TotalSales]]-Sales[[#This Row],[TotalCost]]</f>
        <v>2.867</v>
      </c>
      <c r="P6840" s="1">
        <f>Sales[[#This Row],[ProductCost]]*Sales[[#This Row],[OrderQuantity]]</f>
        <v>1.7130000000000001</v>
      </c>
      <c r="Q6840" s="1" t="str">
        <f>VLOOKUP(Sales[[#This Row],[ProductKey]], Products!$A$2:$D$1000, 4, FALSE)</f>
        <v>Patch Kit/8 Patches</v>
      </c>
    </row>
    <row r="6841" spans="1:17" x14ac:dyDescent="0.25">
      <c r="A6841" s="2">
        <v>37691</v>
      </c>
      <c r="B6841" s="1" t="s">
        <v>155</v>
      </c>
      <c r="C6841">
        <v>479</v>
      </c>
      <c r="D6841">
        <v>22733</v>
      </c>
      <c r="E6841">
        <v>1</v>
      </c>
      <c r="F6841">
        <v>2</v>
      </c>
      <c r="G6841">
        <v>2</v>
      </c>
      <c r="H6841" s="2">
        <v>42805</v>
      </c>
      <c r="I6841" t="str">
        <f>VLOOKUP(Sales[[#This Row],[TerritoryKey]], Territories[], 2, FALSE)</f>
        <v>Northwest</v>
      </c>
      <c r="J6841">
        <f>_xlfn.XLOOKUP(Sales[[#This Row],[ProductKey]], Products!$A:$A, Products!$J:$J)</f>
        <v>3.3622999999999998</v>
      </c>
      <c r="K6841">
        <f>_xlfn.XLOOKUP(Sales[[#This Row],[ProductKey]], Products!$A:$A, Products!$K:$K)</f>
        <v>8.99</v>
      </c>
      <c r="L6841" s="1">
        <f>Sales[[#This Row],[ProductPrice]]*Sales[[#This Row],[OrderQuantity]]</f>
        <v>17.98</v>
      </c>
      <c r="M6841" s="1">
        <f>Sales[[#This Row],[OrderQuantity]]</f>
        <v>2</v>
      </c>
      <c r="N6841" s="1">
        <f>1</f>
        <v>1</v>
      </c>
      <c r="O6841" s="1">
        <f>Sales[[#This Row],[TotalSales]]-Sales[[#This Row],[TotalCost]]</f>
        <v>11.255400000000002</v>
      </c>
      <c r="P6841" s="1">
        <f>Sales[[#This Row],[ProductCost]]*Sales[[#This Row],[OrderQuantity]]</f>
        <v>6.7245999999999997</v>
      </c>
      <c r="Q6841" s="1" t="str">
        <f>VLOOKUP(Sales[[#This Row],[ProductKey]], Products!$A$2:$D$1000, 4, FALSE)</f>
        <v>Road Bottle Cage</v>
      </c>
    </row>
    <row r="6842" spans="1:17" x14ac:dyDescent="0.25">
      <c r="A6842" s="2">
        <v>37845</v>
      </c>
      <c r="B6842" s="1" t="s">
        <v>181</v>
      </c>
      <c r="C6842">
        <v>479</v>
      </c>
      <c r="D6842">
        <v>23183</v>
      </c>
      <c r="E6842">
        <v>4</v>
      </c>
      <c r="F6842">
        <v>2</v>
      </c>
      <c r="G6842">
        <v>2</v>
      </c>
      <c r="H6842" s="2">
        <v>42959</v>
      </c>
      <c r="I6842" t="str">
        <f>VLOOKUP(Sales[[#This Row],[TerritoryKey]], Territories[], 2, FALSE)</f>
        <v>Southwest</v>
      </c>
      <c r="J6842">
        <f>_xlfn.XLOOKUP(Sales[[#This Row],[ProductKey]], Products!$A:$A, Products!$J:$J)</f>
        <v>3.3622999999999998</v>
      </c>
      <c r="K6842">
        <f>_xlfn.XLOOKUP(Sales[[#This Row],[ProductKey]], Products!$A:$A, Products!$K:$K)</f>
        <v>8.99</v>
      </c>
      <c r="L6842" s="1">
        <f>Sales[[#This Row],[ProductPrice]]*Sales[[#This Row],[OrderQuantity]]</f>
        <v>17.98</v>
      </c>
      <c r="M6842" s="1">
        <f>Sales[[#This Row],[OrderQuantity]]</f>
        <v>2</v>
      </c>
      <c r="N6842" s="1">
        <f>1</f>
        <v>1</v>
      </c>
      <c r="O6842" s="1">
        <f>Sales[[#This Row],[TotalSales]]-Sales[[#This Row],[TotalCost]]</f>
        <v>11.255400000000002</v>
      </c>
      <c r="P6842" s="1">
        <f>Sales[[#This Row],[ProductCost]]*Sales[[#This Row],[OrderQuantity]]</f>
        <v>6.7245999999999997</v>
      </c>
      <c r="Q6842" s="1" t="str">
        <f>VLOOKUP(Sales[[#This Row],[ProductKey]], Products!$A$2:$D$1000, 4, FALSE)</f>
        <v>Road Bottle Cage</v>
      </c>
    </row>
    <row r="6843" spans="1:17" x14ac:dyDescent="0.25">
      <c r="A6843" s="2">
        <v>37753</v>
      </c>
      <c r="B6843" s="1" t="s">
        <v>191</v>
      </c>
      <c r="C6843">
        <v>479</v>
      </c>
      <c r="D6843">
        <v>23265</v>
      </c>
      <c r="E6843">
        <v>1</v>
      </c>
      <c r="F6843">
        <v>2</v>
      </c>
      <c r="G6843">
        <v>2</v>
      </c>
      <c r="H6843" s="2">
        <v>42867</v>
      </c>
      <c r="I6843" t="str">
        <f>VLOOKUP(Sales[[#This Row],[TerritoryKey]], Territories[], 2, FALSE)</f>
        <v>Northwest</v>
      </c>
      <c r="J6843">
        <f>_xlfn.XLOOKUP(Sales[[#This Row],[ProductKey]], Products!$A:$A, Products!$J:$J)</f>
        <v>3.3622999999999998</v>
      </c>
      <c r="K6843">
        <f>_xlfn.XLOOKUP(Sales[[#This Row],[ProductKey]], Products!$A:$A, Products!$K:$K)</f>
        <v>8.99</v>
      </c>
      <c r="L6843" s="1">
        <f>Sales[[#This Row],[ProductPrice]]*Sales[[#This Row],[OrderQuantity]]</f>
        <v>17.98</v>
      </c>
      <c r="M6843" s="1">
        <f>Sales[[#This Row],[OrderQuantity]]</f>
        <v>2</v>
      </c>
      <c r="N6843" s="1">
        <f>1</f>
        <v>1</v>
      </c>
      <c r="O6843" s="1">
        <f>Sales[[#This Row],[TotalSales]]-Sales[[#This Row],[TotalCost]]</f>
        <v>11.255400000000002</v>
      </c>
      <c r="P6843" s="1">
        <f>Sales[[#This Row],[ProductCost]]*Sales[[#This Row],[OrderQuantity]]</f>
        <v>6.7245999999999997</v>
      </c>
      <c r="Q6843" s="1" t="str">
        <f>VLOOKUP(Sales[[#This Row],[ProductKey]], Products!$A$2:$D$1000, 4, FALSE)</f>
        <v>Road Bottle Cage</v>
      </c>
    </row>
    <row r="6844" spans="1:17" x14ac:dyDescent="0.25">
      <c r="A6844" s="2">
        <v>37690</v>
      </c>
      <c r="B6844" s="1" t="s">
        <v>282</v>
      </c>
      <c r="C6844">
        <v>479</v>
      </c>
      <c r="D6844">
        <v>23324</v>
      </c>
      <c r="E6844">
        <v>9</v>
      </c>
      <c r="F6844">
        <v>2</v>
      </c>
      <c r="G6844">
        <v>2</v>
      </c>
      <c r="H6844" s="2">
        <v>42804</v>
      </c>
      <c r="I6844" t="str">
        <f>VLOOKUP(Sales[[#This Row],[TerritoryKey]], Territories[], 2, FALSE)</f>
        <v>Australia</v>
      </c>
      <c r="J6844">
        <f>_xlfn.XLOOKUP(Sales[[#This Row],[ProductKey]], Products!$A:$A, Products!$J:$J)</f>
        <v>3.3622999999999998</v>
      </c>
      <c r="K6844">
        <f>_xlfn.XLOOKUP(Sales[[#This Row],[ProductKey]], Products!$A:$A, Products!$K:$K)</f>
        <v>8.99</v>
      </c>
      <c r="L6844" s="1">
        <f>Sales[[#This Row],[ProductPrice]]*Sales[[#This Row],[OrderQuantity]]</f>
        <v>17.98</v>
      </c>
      <c r="M6844" s="1">
        <f>Sales[[#This Row],[OrderQuantity]]</f>
        <v>2</v>
      </c>
      <c r="N6844" s="1">
        <f>1</f>
        <v>1</v>
      </c>
      <c r="O6844" s="1">
        <f>Sales[[#This Row],[TotalSales]]-Sales[[#This Row],[TotalCost]]</f>
        <v>11.255400000000002</v>
      </c>
      <c r="P6844" s="1">
        <f>Sales[[#This Row],[ProductCost]]*Sales[[#This Row],[OrderQuantity]]</f>
        <v>6.7245999999999997</v>
      </c>
      <c r="Q6844" s="1" t="str">
        <f>VLOOKUP(Sales[[#This Row],[ProductKey]], Products!$A$2:$D$1000, 4, FALSE)</f>
        <v>Road Bottle Cage</v>
      </c>
    </row>
    <row r="6845" spans="1:17" x14ac:dyDescent="0.25">
      <c r="A6845" s="2">
        <v>37814</v>
      </c>
      <c r="B6845" s="1" t="s">
        <v>319</v>
      </c>
      <c r="C6845">
        <v>479</v>
      </c>
      <c r="D6845">
        <v>20448</v>
      </c>
      <c r="E6845">
        <v>9</v>
      </c>
      <c r="F6845">
        <v>2</v>
      </c>
      <c r="G6845">
        <v>2</v>
      </c>
      <c r="H6845" s="2">
        <v>42928</v>
      </c>
      <c r="I6845" t="str">
        <f>VLOOKUP(Sales[[#This Row],[TerritoryKey]], Territories[], 2, FALSE)</f>
        <v>Australia</v>
      </c>
      <c r="J6845">
        <f>_xlfn.XLOOKUP(Sales[[#This Row],[ProductKey]], Products!$A:$A, Products!$J:$J)</f>
        <v>3.3622999999999998</v>
      </c>
      <c r="K6845">
        <f>_xlfn.XLOOKUP(Sales[[#This Row],[ProductKey]], Products!$A:$A, Products!$K:$K)</f>
        <v>8.99</v>
      </c>
      <c r="L6845" s="1">
        <f>Sales[[#This Row],[ProductPrice]]*Sales[[#This Row],[OrderQuantity]]</f>
        <v>17.98</v>
      </c>
      <c r="M6845" s="1">
        <f>Sales[[#This Row],[OrderQuantity]]</f>
        <v>2</v>
      </c>
      <c r="N6845" s="1">
        <f>1</f>
        <v>1</v>
      </c>
      <c r="O6845" s="1">
        <f>Sales[[#This Row],[TotalSales]]-Sales[[#This Row],[TotalCost]]</f>
        <v>11.255400000000002</v>
      </c>
      <c r="P6845" s="1">
        <f>Sales[[#This Row],[ProductCost]]*Sales[[#This Row],[OrderQuantity]]</f>
        <v>6.7245999999999997</v>
      </c>
      <c r="Q6845" s="1" t="str">
        <f>VLOOKUP(Sales[[#This Row],[ProductKey]], Products!$A$2:$D$1000, 4, FALSE)</f>
        <v>Road Bottle Cage</v>
      </c>
    </row>
    <row r="6846" spans="1:17" x14ac:dyDescent="0.25">
      <c r="A6846" s="2">
        <v>37874</v>
      </c>
      <c r="B6846" s="1" t="s">
        <v>360</v>
      </c>
      <c r="C6846">
        <v>479</v>
      </c>
      <c r="D6846">
        <v>17559</v>
      </c>
      <c r="E6846">
        <v>4</v>
      </c>
      <c r="F6846">
        <v>2</v>
      </c>
      <c r="G6846">
        <v>2</v>
      </c>
      <c r="H6846" s="2">
        <v>42988</v>
      </c>
      <c r="I6846" t="str">
        <f>VLOOKUP(Sales[[#This Row],[TerritoryKey]], Territories[], 2, FALSE)</f>
        <v>Southwest</v>
      </c>
      <c r="J6846">
        <f>_xlfn.XLOOKUP(Sales[[#This Row],[ProductKey]], Products!$A:$A, Products!$J:$J)</f>
        <v>3.3622999999999998</v>
      </c>
      <c r="K6846">
        <f>_xlfn.XLOOKUP(Sales[[#This Row],[ProductKey]], Products!$A:$A, Products!$K:$K)</f>
        <v>8.99</v>
      </c>
      <c r="L6846" s="1">
        <f>Sales[[#This Row],[ProductPrice]]*Sales[[#This Row],[OrderQuantity]]</f>
        <v>17.98</v>
      </c>
      <c r="M6846" s="1">
        <f>Sales[[#This Row],[OrderQuantity]]</f>
        <v>2</v>
      </c>
      <c r="N6846" s="1">
        <f>1</f>
        <v>1</v>
      </c>
      <c r="O6846" s="1">
        <f>Sales[[#This Row],[TotalSales]]-Sales[[#This Row],[TotalCost]]</f>
        <v>11.255400000000002</v>
      </c>
      <c r="P6846" s="1">
        <f>Sales[[#This Row],[ProductCost]]*Sales[[#This Row],[OrderQuantity]]</f>
        <v>6.7245999999999997</v>
      </c>
      <c r="Q6846" s="1" t="str">
        <f>VLOOKUP(Sales[[#This Row],[ProductKey]], Products!$A$2:$D$1000, 4, FALSE)</f>
        <v>Road Bottle Cage</v>
      </c>
    </row>
    <row r="6847" spans="1:17" x14ac:dyDescent="0.25">
      <c r="A6847" s="2">
        <v>37691</v>
      </c>
      <c r="B6847" s="1" t="s">
        <v>367</v>
      </c>
      <c r="C6847">
        <v>479</v>
      </c>
      <c r="D6847">
        <v>25973</v>
      </c>
      <c r="E6847">
        <v>1</v>
      </c>
      <c r="F6847">
        <v>2</v>
      </c>
      <c r="G6847">
        <v>2</v>
      </c>
      <c r="H6847" s="2">
        <v>42805</v>
      </c>
      <c r="I6847" t="str">
        <f>VLOOKUP(Sales[[#This Row],[TerritoryKey]], Territories[], 2, FALSE)</f>
        <v>Northwest</v>
      </c>
      <c r="J6847">
        <f>_xlfn.XLOOKUP(Sales[[#This Row],[ProductKey]], Products!$A:$A, Products!$J:$J)</f>
        <v>3.3622999999999998</v>
      </c>
      <c r="K6847">
        <f>_xlfn.XLOOKUP(Sales[[#This Row],[ProductKey]], Products!$A:$A, Products!$K:$K)</f>
        <v>8.99</v>
      </c>
      <c r="L6847" s="1">
        <f>Sales[[#This Row],[ProductPrice]]*Sales[[#This Row],[OrderQuantity]]</f>
        <v>17.98</v>
      </c>
      <c r="M6847" s="1">
        <f>Sales[[#This Row],[OrderQuantity]]</f>
        <v>2</v>
      </c>
      <c r="N6847" s="1">
        <f>1</f>
        <v>1</v>
      </c>
      <c r="O6847" s="1">
        <f>Sales[[#This Row],[TotalSales]]-Sales[[#This Row],[TotalCost]]</f>
        <v>11.255400000000002</v>
      </c>
      <c r="P6847" s="1">
        <f>Sales[[#This Row],[ProductCost]]*Sales[[#This Row],[OrderQuantity]]</f>
        <v>6.7245999999999997</v>
      </c>
      <c r="Q6847" s="1" t="str">
        <f>VLOOKUP(Sales[[#This Row],[ProductKey]], Products!$A$2:$D$1000, 4, FALSE)</f>
        <v>Road Bottle Cage</v>
      </c>
    </row>
    <row r="6848" spans="1:17" x14ac:dyDescent="0.25">
      <c r="A6848" s="2">
        <v>37967</v>
      </c>
      <c r="B6848" s="1" t="s">
        <v>615</v>
      </c>
      <c r="C6848">
        <v>479</v>
      </c>
      <c r="D6848">
        <v>15030</v>
      </c>
      <c r="E6848">
        <v>9</v>
      </c>
      <c r="F6848">
        <v>2</v>
      </c>
      <c r="G6848">
        <v>2</v>
      </c>
      <c r="H6848" s="2">
        <v>43081</v>
      </c>
      <c r="I6848" t="str">
        <f>VLOOKUP(Sales[[#This Row],[TerritoryKey]], Territories[], 2, FALSE)</f>
        <v>Australia</v>
      </c>
      <c r="J6848">
        <f>_xlfn.XLOOKUP(Sales[[#This Row],[ProductKey]], Products!$A:$A, Products!$J:$J)</f>
        <v>3.3622999999999998</v>
      </c>
      <c r="K6848">
        <f>_xlfn.XLOOKUP(Sales[[#This Row],[ProductKey]], Products!$A:$A, Products!$K:$K)</f>
        <v>8.99</v>
      </c>
      <c r="L6848" s="1">
        <f>Sales[[#This Row],[ProductPrice]]*Sales[[#This Row],[OrderQuantity]]</f>
        <v>17.98</v>
      </c>
      <c r="M6848" s="1">
        <f>Sales[[#This Row],[OrderQuantity]]</f>
        <v>2</v>
      </c>
      <c r="N6848" s="1">
        <f>1</f>
        <v>1</v>
      </c>
      <c r="O6848" s="1">
        <f>Sales[[#This Row],[TotalSales]]-Sales[[#This Row],[TotalCost]]</f>
        <v>11.255400000000002</v>
      </c>
      <c r="P6848" s="1">
        <f>Sales[[#This Row],[ProductCost]]*Sales[[#This Row],[OrderQuantity]]</f>
        <v>6.7245999999999997</v>
      </c>
      <c r="Q6848" s="1" t="str">
        <f>VLOOKUP(Sales[[#This Row],[ProductKey]], Products!$A$2:$D$1000, 4, FALSE)</f>
        <v>Road Bottle Cage</v>
      </c>
    </row>
    <row r="6849" spans="1:17" x14ac:dyDescent="0.25">
      <c r="A6849" s="2">
        <v>37935</v>
      </c>
      <c r="B6849" s="1" t="s">
        <v>619</v>
      </c>
      <c r="C6849">
        <v>479</v>
      </c>
      <c r="D6849">
        <v>11393</v>
      </c>
      <c r="E6849">
        <v>7</v>
      </c>
      <c r="F6849">
        <v>2</v>
      </c>
      <c r="G6849">
        <v>2</v>
      </c>
      <c r="H6849" s="2">
        <v>43049</v>
      </c>
      <c r="I6849" t="str">
        <f>VLOOKUP(Sales[[#This Row],[TerritoryKey]], Territories[], 2, FALSE)</f>
        <v>France</v>
      </c>
      <c r="J6849">
        <f>_xlfn.XLOOKUP(Sales[[#This Row],[ProductKey]], Products!$A:$A, Products!$J:$J)</f>
        <v>3.3622999999999998</v>
      </c>
      <c r="K6849">
        <f>_xlfn.XLOOKUP(Sales[[#This Row],[ProductKey]], Products!$A:$A, Products!$K:$K)</f>
        <v>8.99</v>
      </c>
      <c r="L6849" s="1">
        <f>Sales[[#This Row],[ProductPrice]]*Sales[[#This Row],[OrderQuantity]]</f>
        <v>17.98</v>
      </c>
      <c r="M6849" s="1">
        <f>Sales[[#This Row],[OrderQuantity]]</f>
        <v>2</v>
      </c>
      <c r="N6849" s="1">
        <f>1</f>
        <v>1</v>
      </c>
      <c r="O6849" s="1">
        <f>Sales[[#This Row],[TotalSales]]-Sales[[#This Row],[TotalCost]]</f>
        <v>11.255400000000002</v>
      </c>
      <c r="P6849" s="1">
        <f>Sales[[#This Row],[ProductCost]]*Sales[[#This Row],[OrderQuantity]]</f>
        <v>6.7245999999999997</v>
      </c>
      <c r="Q6849" s="1" t="str">
        <f>VLOOKUP(Sales[[#This Row],[ProductKey]], Products!$A$2:$D$1000, 4, FALSE)</f>
        <v>Road Bottle Cage</v>
      </c>
    </row>
    <row r="6850" spans="1:17" x14ac:dyDescent="0.25">
      <c r="A6850" s="2">
        <v>37784</v>
      </c>
      <c r="B6850" s="1" t="s">
        <v>620</v>
      </c>
      <c r="C6850">
        <v>479</v>
      </c>
      <c r="D6850">
        <v>14220</v>
      </c>
      <c r="E6850">
        <v>9</v>
      </c>
      <c r="F6850">
        <v>2</v>
      </c>
      <c r="G6850">
        <v>2</v>
      </c>
      <c r="H6850" s="2">
        <v>42898</v>
      </c>
      <c r="I6850" t="str">
        <f>VLOOKUP(Sales[[#This Row],[TerritoryKey]], Territories[], 2, FALSE)</f>
        <v>Australia</v>
      </c>
      <c r="J6850">
        <f>_xlfn.XLOOKUP(Sales[[#This Row],[ProductKey]], Products!$A:$A, Products!$J:$J)</f>
        <v>3.3622999999999998</v>
      </c>
      <c r="K6850">
        <f>_xlfn.XLOOKUP(Sales[[#This Row],[ProductKey]], Products!$A:$A, Products!$K:$K)</f>
        <v>8.99</v>
      </c>
      <c r="L6850" s="1">
        <f>Sales[[#This Row],[ProductPrice]]*Sales[[#This Row],[OrderQuantity]]</f>
        <v>17.98</v>
      </c>
      <c r="M6850" s="1">
        <f>Sales[[#This Row],[OrderQuantity]]</f>
        <v>2</v>
      </c>
      <c r="N6850" s="1">
        <f>1</f>
        <v>1</v>
      </c>
      <c r="O6850" s="1">
        <f>Sales[[#This Row],[TotalSales]]-Sales[[#This Row],[TotalCost]]</f>
        <v>11.255400000000002</v>
      </c>
      <c r="P6850" s="1">
        <f>Sales[[#This Row],[ProductCost]]*Sales[[#This Row],[OrderQuantity]]</f>
        <v>6.7245999999999997</v>
      </c>
      <c r="Q6850" s="1" t="str">
        <f>VLOOKUP(Sales[[#This Row],[ProductKey]], Products!$A$2:$D$1000, 4, FALSE)</f>
        <v>Road Bottle Cage</v>
      </c>
    </row>
    <row r="6851" spans="1:17" x14ac:dyDescent="0.25">
      <c r="A6851" s="2">
        <v>37905</v>
      </c>
      <c r="B6851" s="1" t="s">
        <v>629</v>
      </c>
      <c r="C6851">
        <v>479</v>
      </c>
      <c r="D6851">
        <v>23314</v>
      </c>
      <c r="E6851">
        <v>9</v>
      </c>
      <c r="F6851">
        <v>2</v>
      </c>
      <c r="G6851">
        <v>2</v>
      </c>
      <c r="H6851" s="2">
        <v>43019</v>
      </c>
      <c r="I6851" t="str">
        <f>VLOOKUP(Sales[[#This Row],[TerritoryKey]], Territories[], 2, FALSE)</f>
        <v>Australia</v>
      </c>
      <c r="J6851">
        <f>_xlfn.XLOOKUP(Sales[[#This Row],[ProductKey]], Products!$A:$A, Products!$J:$J)</f>
        <v>3.3622999999999998</v>
      </c>
      <c r="K6851">
        <f>_xlfn.XLOOKUP(Sales[[#This Row],[ProductKey]], Products!$A:$A, Products!$K:$K)</f>
        <v>8.99</v>
      </c>
      <c r="L6851" s="1">
        <f>Sales[[#This Row],[ProductPrice]]*Sales[[#This Row],[OrderQuantity]]</f>
        <v>17.98</v>
      </c>
      <c r="M6851" s="1">
        <f>Sales[[#This Row],[OrderQuantity]]</f>
        <v>2</v>
      </c>
      <c r="N6851" s="1">
        <f>1</f>
        <v>1</v>
      </c>
      <c r="O6851" s="1">
        <f>Sales[[#This Row],[TotalSales]]-Sales[[#This Row],[TotalCost]]</f>
        <v>11.255400000000002</v>
      </c>
      <c r="P6851" s="1">
        <f>Sales[[#This Row],[ProductCost]]*Sales[[#This Row],[OrderQuantity]]</f>
        <v>6.7245999999999997</v>
      </c>
      <c r="Q6851" s="1" t="str">
        <f>VLOOKUP(Sales[[#This Row],[ProductKey]], Products!$A$2:$D$1000, 4, FALSE)</f>
        <v>Road Bottle Cage</v>
      </c>
    </row>
    <row r="6852" spans="1:17" x14ac:dyDescent="0.25">
      <c r="A6852" s="2">
        <v>37844</v>
      </c>
      <c r="B6852" s="1" t="s">
        <v>679</v>
      </c>
      <c r="C6852">
        <v>479</v>
      </c>
      <c r="D6852">
        <v>26066</v>
      </c>
      <c r="E6852">
        <v>4</v>
      </c>
      <c r="F6852">
        <v>2</v>
      </c>
      <c r="G6852">
        <v>2</v>
      </c>
      <c r="H6852" s="2">
        <v>42958</v>
      </c>
      <c r="I6852" t="str">
        <f>VLOOKUP(Sales[[#This Row],[TerritoryKey]], Territories[], 2, FALSE)</f>
        <v>Southwest</v>
      </c>
      <c r="J6852">
        <f>_xlfn.XLOOKUP(Sales[[#This Row],[ProductKey]], Products!$A:$A, Products!$J:$J)</f>
        <v>3.3622999999999998</v>
      </c>
      <c r="K6852">
        <f>_xlfn.XLOOKUP(Sales[[#This Row],[ProductKey]], Products!$A:$A, Products!$K:$K)</f>
        <v>8.99</v>
      </c>
      <c r="L6852" s="1">
        <f>Sales[[#This Row],[ProductPrice]]*Sales[[#This Row],[OrderQuantity]]</f>
        <v>17.98</v>
      </c>
      <c r="M6852" s="1">
        <f>Sales[[#This Row],[OrderQuantity]]</f>
        <v>2</v>
      </c>
      <c r="N6852" s="1">
        <f>1</f>
        <v>1</v>
      </c>
      <c r="O6852" s="1">
        <f>Sales[[#This Row],[TotalSales]]-Sales[[#This Row],[TotalCost]]</f>
        <v>11.255400000000002</v>
      </c>
      <c r="P6852" s="1">
        <f>Sales[[#This Row],[ProductCost]]*Sales[[#This Row],[OrderQuantity]]</f>
        <v>6.7245999999999997</v>
      </c>
      <c r="Q6852" s="1" t="str">
        <f>VLOOKUP(Sales[[#This Row],[ProductKey]], Products!$A$2:$D$1000, 4, FALSE)</f>
        <v>Road Bottle Cage</v>
      </c>
    </row>
    <row r="6853" spans="1:17" x14ac:dyDescent="0.25">
      <c r="A6853" s="2">
        <v>37845</v>
      </c>
      <c r="B6853" s="1" t="s">
        <v>691</v>
      </c>
      <c r="C6853">
        <v>479</v>
      </c>
      <c r="D6853">
        <v>12177</v>
      </c>
      <c r="E6853">
        <v>6</v>
      </c>
      <c r="F6853">
        <v>2</v>
      </c>
      <c r="G6853">
        <v>2</v>
      </c>
      <c r="H6853" s="2">
        <v>42959</v>
      </c>
      <c r="I6853" t="str">
        <f>VLOOKUP(Sales[[#This Row],[TerritoryKey]], Territories[], 2, FALSE)</f>
        <v>Canada</v>
      </c>
      <c r="J6853">
        <f>_xlfn.XLOOKUP(Sales[[#This Row],[ProductKey]], Products!$A:$A, Products!$J:$J)</f>
        <v>3.3622999999999998</v>
      </c>
      <c r="K6853">
        <f>_xlfn.XLOOKUP(Sales[[#This Row],[ProductKey]], Products!$A:$A, Products!$K:$K)</f>
        <v>8.99</v>
      </c>
      <c r="L6853" s="1">
        <f>Sales[[#This Row],[ProductPrice]]*Sales[[#This Row],[OrderQuantity]]</f>
        <v>17.98</v>
      </c>
      <c r="M6853" s="1">
        <f>Sales[[#This Row],[OrderQuantity]]</f>
        <v>2</v>
      </c>
      <c r="N6853" s="1">
        <f>1</f>
        <v>1</v>
      </c>
      <c r="O6853" s="1">
        <f>Sales[[#This Row],[TotalSales]]-Sales[[#This Row],[TotalCost]]</f>
        <v>11.255400000000002</v>
      </c>
      <c r="P6853" s="1">
        <f>Sales[[#This Row],[ProductCost]]*Sales[[#This Row],[OrderQuantity]]</f>
        <v>6.7245999999999997</v>
      </c>
      <c r="Q6853" s="1" t="str">
        <f>VLOOKUP(Sales[[#This Row],[ProductKey]], Products!$A$2:$D$1000, 4, FALSE)</f>
        <v>Road Bottle Cage</v>
      </c>
    </row>
    <row r="6854" spans="1:17" x14ac:dyDescent="0.25">
      <c r="A6854" s="2">
        <v>38078</v>
      </c>
      <c r="B6854" s="1" t="s">
        <v>693</v>
      </c>
      <c r="C6854">
        <v>479</v>
      </c>
      <c r="D6854">
        <v>28715</v>
      </c>
      <c r="E6854">
        <v>9</v>
      </c>
      <c r="F6854">
        <v>2</v>
      </c>
      <c r="G6854">
        <v>2</v>
      </c>
      <c r="H6854" s="2">
        <v>43191</v>
      </c>
      <c r="I6854" t="str">
        <f>VLOOKUP(Sales[[#This Row],[TerritoryKey]], Territories[], 2, FALSE)</f>
        <v>Australia</v>
      </c>
      <c r="J6854">
        <f>_xlfn.XLOOKUP(Sales[[#This Row],[ProductKey]], Products!$A:$A, Products!$J:$J)</f>
        <v>3.3622999999999998</v>
      </c>
      <c r="K6854">
        <f>_xlfn.XLOOKUP(Sales[[#This Row],[ProductKey]], Products!$A:$A, Products!$K:$K)</f>
        <v>8.99</v>
      </c>
      <c r="L6854" s="1">
        <f>Sales[[#This Row],[ProductPrice]]*Sales[[#This Row],[OrderQuantity]]</f>
        <v>17.98</v>
      </c>
      <c r="M6854" s="1">
        <f>Sales[[#This Row],[OrderQuantity]]</f>
        <v>2</v>
      </c>
      <c r="N6854" s="1">
        <f>1</f>
        <v>1</v>
      </c>
      <c r="O6854" s="1">
        <f>Sales[[#This Row],[TotalSales]]-Sales[[#This Row],[TotalCost]]</f>
        <v>11.255400000000002</v>
      </c>
      <c r="P6854" s="1">
        <f>Sales[[#This Row],[ProductCost]]*Sales[[#This Row],[OrderQuantity]]</f>
        <v>6.7245999999999997</v>
      </c>
      <c r="Q6854" s="1" t="str">
        <f>VLOOKUP(Sales[[#This Row],[ProductKey]], Products!$A$2:$D$1000, 4, FALSE)</f>
        <v>Road Bottle Cage</v>
      </c>
    </row>
    <row r="6855" spans="1:17" x14ac:dyDescent="0.25">
      <c r="A6855" s="2">
        <v>37937</v>
      </c>
      <c r="B6855" s="1" t="s">
        <v>705</v>
      </c>
      <c r="C6855">
        <v>479</v>
      </c>
      <c r="D6855">
        <v>23242</v>
      </c>
      <c r="E6855">
        <v>1</v>
      </c>
      <c r="F6855">
        <v>2</v>
      </c>
      <c r="G6855">
        <v>2</v>
      </c>
      <c r="H6855" s="2">
        <v>43051</v>
      </c>
      <c r="I6855" t="str">
        <f>VLOOKUP(Sales[[#This Row],[TerritoryKey]], Territories[], 2, FALSE)</f>
        <v>Northwest</v>
      </c>
      <c r="J6855">
        <f>_xlfn.XLOOKUP(Sales[[#This Row],[ProductKey]], Products!$A:$A, Products!$J:$J)</f>
        <v>3.3622999999999998</v>
      </c>
      <c r="K6855">
        <f>_xlfn.XLOOKUP(Sales[[#This Row],[ProductKey]], Products!$A:$A, Products!$K:$K)</f>
        <v>8.99</v>
      </c>
      <c r="L6855" s="1">
        <f>Sales[[#This Row],[ProductPrice]]*Sales[[#This Row],[OrderQuantity]]</f>
        <v>17.98</v>
      </c>
      <c r="M6855" s="1">
        <f>Sales[[#This Row],[OrderQuantity]]</f>
        <v>2</v>
      </c>
      <c r="N6855" s="1">
        <f>1</f>
        <v>1</v>
      </c>
      <c r="O6855" s="1">
        <f>Sales[[#This Row],[TotalSales]]-Sales[[#This Row],[TotalCost]]</f>
        <v>11.255400000000002</v>
      </c>
      <c r="P6855" s="1">
        <f>Sales[[#This Row],[ProductCost]]*Sales[[#This Row],[OrderQuantity]]</f>
        <v>6.7245999999999997</v>
      </c>
      <c r="Q6855" s="1" t="str">
        <f>VLOOKUP(Sales[[#This Row],[ProductKey]], Products!$A$2:$D$1000, 4, FALSE)</f>
        <v>Road Bottle Cage</v>
      </c>
    </row>
    <row r="6856" spans="1:17" x14ac:dyDescent="0.25">
      <c r="A6856" s="2">
        <v>37784</v>
      </c>
      <c r="B6856" s="1" t="s">
        <v>752</v>
      </c>
      <c r="C6856">
        <v>479</v>
      </c>
      <c r="D6856">
        <v>16751</v>
      </c>
      <c r="E6856">
        <v>1</v>
      </c>
      <c r="F6856">
        <v>2</v>
      </c>
      <c r="G6856">
        <v>2</v>
      </c>
      <c r="H6856" s="2">
        <v>42898</v>
      </c>
      <c r="I6856" t="str">
        <f>VLOOKUP(Sales[[#This Row],[TerritoryKey]], Territories[], 2, FALSE)</f>
        <v>Northwest</v>
      </c>
      <c r="J6856">
        <f>_xlfn.XLOOKUP(Sales[[#This Row],[ProductKey]], Products!$A:$A, Products!$J:$J)</f>
        <v>3.3622999999999998</v>
      </c>
      <c r="K6856">
        <f>_xlfn.XLOOKUP(Sales[[#This Row],[ProductKey]], Products!$A:$A, Products!$K:$K)</f>
        <v>8.99</v>
      </c>
      <c r="L6856" s="1">
        <f>Sales[[#This Row],[ProductPrice]]*Sales[[#This Row],[OrderQuantity]]</f>
        <v>17.98</v>
      </c>
      <c r="M6856" s="1">
        <f>Sales[[#This Row],[OrderQuantity]]</f>
        <v>2</v>
      </c>
      <c r="N6856" s="1">
        <f>1</f>
        <v>1</v>
      </c>
      <c r="O6856" s="1">
        <f>Sales[[#This Row],[TotalSales]]-Sales[[#This Row],[TotalCost]]</f>
        <v>11.255400000000002</v>
      </c>
      <c r="P6856" s="1">
        <f>Sales[[#This Row],[ProductCost]]*Sales[[#This Row],[OrderQuantity]]</f>
        <v>6.7245999999999997</v>
      </c>
      <c r="Q6856" s="1" t="str">
        <f>VLOOKUP(Sales[[#This Row],[ProductKey]], Products!$A$2:$D$1000, 4, FALSE)</f>
        <v>Road Bottle Cage</v>
      </c>
    </row>
    <row r="6857" spans="1:17" x14ac:dyDescent="0.25">
      <c r="A6857" s="2">
        <v>37844</v>
      </c>
      <c r="B6857" s="1" t="s">
        <v>789</v>
      </c>
      <c r="C6857">
        <v>479</v>
      </c>
      <c r="D6857">
        <v>22722</v>
      </c>
      <c r="E6857">
        <v>4</v>
      </c>
      <c r="F6857">
        <v>2</v>
      </c>
      <c r="G6857">
        <v>2</v>
      </c>
      <c r="H6857" s="2">
        <v>42958</v>
      </c>
      <c r="I6857" t="str">
        <f>VLOOKUP(Sales[[#This Row],[TerritoryKey]], Territories[], 2, FALSE)</f>
        <v>Southwest</v>
      </c>
      <c r="J6857">
        <f>_xlfn.XLOOKUP(Sales[[#This Row],[ProductKey]], Products!$A:$A, Products!$J:$J)</f>
        <v>3.3622999999999998</v>
      </c>
      <c r="K6857">
        <f>_xlfn.XLOOKUP(Sales[[#This Row],[ProductKey]], Products!$A:$A, Products!$K:$K)</f>
        <v>8.99</v>
      </c>
      <c r="L6857" s="1">
        <f>Sales[[#This Row],[ProductPrice]]*Sales[[#This Row],[OrderQuantity]]</f>
        <v>17.98</v>
      </c>
      <c r="M6857" s="1">
        <f>Sales[[#This Row],[OrderQuantity]]</f>
        <v>2</v>
      </c>
      <c r="N6857" s="1">
        <f>1</f>
        <v>1</v>
      </c>
      <c r="O6857" s="1">
        <f>Sales[[#This Row],[TotalSales]]-Sales[[#This Row],[TotalCost]]</f>
        <v>11.255400000000002</v>
      </c>
      <c r="P6857" s="1">
        <f>Sales[[#This Row],[ProductCost]]*Sales[[#This Row],[OrderQuantity]]</f>
        <v>6.7245999999999997</v>
      </c>
      <c r="Q6857" s="1" t="str">
        <f>VLOOKUP(Sales[[#This Row],[ProductKey]], Products!$A$2:$D$1000, 4, FALSE)</f>
        <v>Road Bottle Cage</v>
      </c>
    </row>
    <row r="6858" spans="1:17" x14ac:dyDescent="0.25">
      <c r="A6858" s="2">
        <v>37722</v>
      </c>
      <c r="B6858" s="1" t="s">
        <v>815</v>
      </c>
      <c r="C6858">
        <v>479</v>
      </c>
      <c r="D6858">
        <v>20862</v>
      </c>
      <c r="E6858">
        <v>10</v>
      </c>
      <c r="F6858">
        <v>2</v>
      </c>
      <c r="G6858">
        <v>2</v>
      </c>
      <c r="H6858" s="2">
        <v>42836</v>
      </c>
      <c r="I6858" t="str">
        <f>VLOOKUP(Sales[[#This Row],[TerritoryKey]], Territories[], 2, FALSE)</f>
        <v>United Kingdom</v>
      </c>
      <c r="J6858">
        <f>_xlfn.XLOOKUP(Sales[[#This Row],[ProductKey]], Products!$A:$A, Products!$J:$J)</f>
        <v>3.3622999999999998</v>
      </c>
      <c r="K6858">
        <f>_xlfn.XLOOKUP(Sales[[#This Row],[ProductKey]], Products!$A:$A, Products!$K:$K)</f>
        <v>8.99</v>
      </c>
      <c r="L6858" s="1">
        <f>Sales[[#This Row],[ProductPrice]]*Sales[[#This Row],[OrderQuantity]]</f>
        <v>17.98</v>
      </c>
      <c r="M6858" s="1">
        <f>Sales[[#This Row],[OrderQuantity]]</f>
        <v>2</v>
      </c>
      <c r="N6858" s="1">
        <f>1</f>
        <v>1</v>
      </c>
      <c r="O6858" s="1">
        <f>Sales[[#This Row],[TotalSales]]-Sales[[#This Row],[TotalCost]]</f>
        <v>11.255400000000002</v>
      </c>
      <c r="P6858" s="1">
        <f>Sales[[#This Row],[ProductCost]]*Sales[[#This Row],[OrderQuantity]]</f>
        <v>6.7245999999999997</v>
      </c>
      <c r="Q6858" s="1" t="str">
        <f>VLOOKUP(Sales[[#This Row],[ProductKey]], Products!$A$2:$D$1000, 4, FALSE)</f>
        <v>Road Bottle Cage</v>
      </c>
    </row>
    <row r="6859" spans="1:17" x14ac:dyDescent="0.25">
      <c r="A6859" s="2">
        <v>37904</v>
      </c>
      <c r="B6859" s="1" t="s">
        <v>920</v>
      </c>
      <c r="C6859">
        <v>479</v>
      </c>
      <c r="D6859">
        <v>13405</v>
      </c>
      <c r="E6859">
        <v>7</v>
      </c>
      <c r="F6859">
        <v>2</v>
      </c>
      <c r="G6859">
        <v>2</v>
      </c>
      <c r="H6859" s="2">
        <v>43018</v>
      </c>
      <c r="I6859" t="str">
        <f>VLOOKUP(Sales[[#This Row],[TerritoryKey]], Territories[], 2, FALSE)</f>
        <v>France</v>
      </c>
      <c r="J6859">
        <f>_xlfn.XLOOKUP(Sales[[#This Row],[ProductKey]], Products!$A:$A, Products!$J:$J)</f>
        <v>3.3622999999999998</v>
      </c>
      <c r="K6859">
        <f>_xlfn.XLOOKUP(Sales[[#This Row],[ProductKey]], Products!$A:$A, Products!$K:$K)</f>
        <v>8.99</v>
      </c>
      <c r="L6859" s="1">
        <f>Sales[[#This Row],[ProductPrice]]*Sales[[#This Row],[OrderQuantity]]</f>
        <v>17.98</v>
      </c>
      <c r="M6859" s="1">
        <f>Sales[[#This Row],[OrderQuantity]]</f>
        <v>2</v>
      </c>
      <c r="N6859" s="1">
        <f>1</f>
        <v>1</v>
      </c>
      <c r="O6859" s="1">
        <f>Sales[[#This Row],[TotalSales]]-Sales[[#This Row],[TotalCost]]</f>
        <v>11.255400000000002</v>
      </c>
      <c r="P6859" s="1">
        <f>Sales[[#This Row],[ProductCost]]*Sales[[#This Row],[OrderQuantity]]</f>
        <v>6.7245999999999997</v>
      </c>
      <c r="Q6859" s="1" t="str">
        <f>VLOOKUP(Sales[[#This Row],[ProductKey]], Products!$A$2:$D$1000, 4, FALSE)</f>
        <v>Road Bottle Cage</v>
      </c>
    </row>
    <row r="6860" spans="1:17" x14ac:dyDescent="0.25">
      <c r="A6860" s="2">
        <v>37935</v>
      </c>
      <c r="B6860" s="1" t="s">
        <v>929</v>
      </c>
      <c r="C6860">
        <v>479</v>
      </c>
      <c r="D6860">
        <v>22298</v>
      </c>
      <c r="E6860">
        <v>4</v>
      </c>
      <c r="F6860">
        <v>2</v>
      </c>
      <c r="G6860">
        <v>2</v>
      </c>
      <c r="H6860" s="2">
        <v>43049</v>
      </c>
      <c r="I6860" t="str">
        <f>VLOOKUP(Sales[[#This Row],[TerritoryKey]], Territories[], 2, FALSE)</f>
        <v>Southwest</v>
      </c>
      <c r="J6860">
        <f>_xlfn.XLOOKUP(Sales[[#This Row],[ProductKey]], Products!$A:$A, Products!$J:$J)</f>
        <v>3.3622999999999998</v>
      </c>
      <c r="K6860">
        <f>_xlfn.XLOOKUP(Sales[[#This Row],[ProductKey]], Products!$A:$A, Products!$K:$K)</f>
        <v>8.99</v>
      </c>
      <c r="L6860" s="1">
        <f>Sales[[#This Row],[ProductPrice]]*Sales[[#This Row],[OrderQuantity]]</f>
        <v>17.98</v>
      </c>
      <c r="M6860" s="1">
        <f>Sales[[#This Row],[OrderQuantity]]</f>
        <v>2</v>
      </c>
      <c r="N6860" s="1">
        <f>1</f>
        <v>1</v>
      </c>
      <c r="O6860" s="1">
        <f>Sales[[#This Row],[TotalSales]]-Sales[[#This Row],[TotalCost]]</f>
        <v>11.255400000000002</v>
      </c>
      <c r="P6860" s="1">
        <f>Sales[[#This Row],[ProductCost]]*Sales[[#This Row],[OrderQuantity]]</f>
        <v>6.7245999999999997</v>
      </c>
      <c r="Q6860" s="1" t="str">
        <f>VLOOKUP(Sales[[#This Row],[ProductKey]], Products!$A$2:$D$1000, 4, FALSE)</f>
        <v>Road Bottle Cage</v>
      </c>
    </row>
    <row r="6861" spans="1:17" x14ac:dyDescent="0.25">
      <c r="A6861" s="2">
        <v>37783</v>
      </c>
      <c r="B6861" s="1" t="s">
        <v>956</v>
      </c>
      <c r="C6861">
        <v>479</v>
      </c>
      <c r="D6861">
        <v>11480</v>
      </c>
      <c r="E6861">
        <v>7</v>
      </c>
      <c r="F6861">
        <v>2</v>
      </c>
      <c r="G6861">
        <v>2</v>
      </c>
      <c r="H6861" s="2">
        <v>42897</v>
      </c>
      <c r="I6861" t="str">
        <f>VLOOKUP(Sales[[#This Row],[TerritoryKey]], Territories[], 2, FALSE)</f>
        <v>France</v>
      </c>
      <c r="J6861">
        <f>_xlfn.XLOOKUP(Sales[[#This Row],[ProductKey]], Products!$A:$A, Products!$J:$J)</f>
        <v>3.3622999999999998</v>
      </c>
      <c r="K6861">
        <f>_xlfn.XLOOKUP(Sales[[#This Row],[ProductKey]], Products!$A:$A, Products!$K:$K)</f>
        <v>8.99</v>
      </c>
      <c r="L6861" s="1">
        <f>Sales[[#This Row],[ProductPrice]]*Sales[[#This Row],[OrderQuantity]]</f>
        <v>17.98</v>
      </c>
      <c r="M6861" s="1">
        <f>Sales[[#This Row],[OrderQuantity]]</f>
        <v>2</v>
      </c>
      <c r="N6861" s="1">
        <f>1</f>
        <v>1</v>
      </c>
      <c r="O6861" s="1">
        <f>Sales[[#This Row],[TotalSales]]-Sales[[#This Row],[TotalCost]]</f>
        <v>11.255400000000002</v>
      </c>
      <c r="P6861" s="1">
        <f>Sales[[#This Row],[ProductCost]]*Sales[[#This Row],[OrderQuantity]]</f>
        <v>6.7245999999999997</v>
      </c>
      <c r="Q6861" s="1" t="str">
        <f>VLOOKUP(Sales[[#This Row],[ProductKey]], Products!$A$2:$D$1000, 4, FALSE)</f>
        <v>Road Bottle Cage</v>
      </c>
    </row>
    <row r="6862" spans="1:17" x14ac:dyDescent="0.25">
      <c r="A6862" s="2">
        <v>38139</v>
      </c>
      <c r="B6862" s="1" t="s">
        <v>1002</v>
      </c>
      <c r="C6862">
        <v>479</v>
      </c>
      <c r="D6862">
        <v>20447</v>
      </c>
      <c r="E6862">
        <v>9</v>
      </c>
      <c r="F6862">
        <v>2</v>
      </c>
      <c r="G6862">
        <v>2</v>
      </c>
      <c r="H6862" s="2">
        <v>43252</v>
      </c>
      <c r="I6862" t="str">
        <f>VLOOKUP(Sales[[#This Row],[TerritoryKey]], Territories[], 2, FALSE)</f>
        <v>Australia</v>
      </c>
      <c r="J6862">
        <f>_xlfn.XLOOKUP(Sales[[#This Row],[ProductKey]], Products!$A:$A, Products!$J:$J)</f>
        <v>3.3622999999999998</v>
      </c>
      <c r="K6862">
        <f>_xlfn.XLOOKUP(Sales[[#This Row],[ProductKey]], Products!$A:$A, Products!$K:$K)</f>
        <v>8.99</v>
      </c>
      <c r="L6862" s="1">
        <f>Sales[[#This Row],[ProductPrice]]*Sales[[#This Row],[OrderQuantity]]</f>
        <v>17.98</v>
      </c>
      <c r="M6862" s="1">
        <f>Sales[[#This Row],[OrderQuantity]]</f>
        <v>2</v>
      </c>
      <c r="N6862" s="1">
        <f>1</f>
        <v>1</v>
      </c>
      <c r="O6862" s="1">
        <f>Sales[[#This Row],[TotalSales]]-Sales[[#This Row],[TotalCost]]</f>
        <v>11.255400000000002</v>
      </c>
      <c r="P6862" s="1">
        <f>Sales[[#This Row],[ProductCost]]*Sales[[#This Row],[OrderQuantity]]</f>
        <v>6.7245999999999997</v>
      </c>
      <c r="Q6862" s="1" t="str">
        <f>VLOOKUP(Sales[[#This Row],[ProductKey]], Products!$A$2:$D$1000, 4, FALSE)</f>
        <v>Road Bottle Cage</v>
      </c>
    </row>
    <row r="6863" spans="1:17" x14ac:dyDescent="0.25">
      <c r="A6863" s="2">
        <v>37813</v>
      </c>
      <c r="B6863" s="1" t="s">
        <v>1038</v>
      </c>
      <c r="C6863">
        <v>479</v>
      </c>
      <c r="D6863">
        <v>26966</v>
      </c>
      <c r="E6863">
        <v>10</v>
      </c>
      <c r="F6863">
        <v>2</v>
      </c>
      <c r="G6863">
        <v>2</v>
      </c>
      <c r="H6863" s="2">
        <v>42927</v>
      </c>
      <c r="I6863" t="str">
        <f>VLOOKUP(Sales[[#This Row],[TerritoryKey]], Territories[], 2, FALSE)</f>
        <v>United Kingdom</v>
      </c>
      <c r="J6863">
        <f>_xlfn.XLOOKUP(Sales[[#This Row],[ProductKey]], Products!$A:$A, Products!$J:$J)</f>
        <v>3.3622999999999998</v>
      </c>
      <c r="K6863">
        <f>_xlfn.XLOOKUP(Sales[[#This Row],[ProductKey]], Products!$A:$A, Products!$K:$K)</f>
        <v>8.99</v>
      </c>
      <c r="L6863" s="1">
        <f>Sales[[#This Row],[ProductPrice]]*Sales[[#This Row],[OrderQuantity]]</f>
        <v>17.98</v>
      </c>
      <c r="M6863" s="1">
        <f>Sales[[#This Row],[OrderQuantity]]</f>
        <v>2</v>
      </c>
      <c r="N6863" s="1">
        <f>1</f>
        <v>1</v>
      </c>
      <c r="O6863" s="1">
        <f>Sales[[#This Row],[TotalSales]]-Sales[[#This Row],[TotalCost]]</f>
        <v>11.255400000000002</v>
      </c>
      <c r="P6863" s="1">
        <f>Sales[[#This Row],[ProductCost]]*Sales[[#This Row],[OrderQuantity]]</f>
        <v>6.7245999999999997</v>
      </c>
      <c r="Q6863" s="1" t="str">
        <f>VLOOKUP(Sales[[#This Row],[ProductKey]], Products!$A$2:$D$1000, 4, FALSE)</f>
        <v>Road Bottle Cage</v>
      </c>
    </row>
    <row r="6864" spans="1:17" x14ac:dyDescent="0.25">
      <c r="A6864" s="2">
        <v>37935</v>
      </c>
      <c r="B6864" s="1" t="s">
        <v>1200</v>
      </c>
      <c r="C6864">
        <v>479</v>
      </c>
      <c r="D6864">
        <v>20543</v>
      </c>
      <c r="E6864">
        <v>4</v>
      </c>
      <c r="F6864">
        <v>2</v>
      </c>
      <c r="G6864">
        <v>2</v>
      </c>
      <c r="H6864" s="2">
        <v>43049</v>
      </c>
      <c r="I6864" t="str">
        <f>VLOOKUP(Sales[[#This Row],[TerritoryKey]], Territories[], 2, FALSE)</f>
        <v>Southwest</v>
      </c>
      <c r="J6864">
        <f>_xlfn.XLOOKUP(Sales[[#This Row],[ProductKey]], Products!$A:$A, Products!$J:$J)</f>
        <v>3.3622999999999998</v>
      </c>
      <c r="K6864">
        <f>_xlfn.XLOOKUP(Sales[[#This Row],[ProductKey]], Products!$A:$A, Products!$K:$K)</f>
        <v>8.99</v>
      </c>
      <c r="L6864" s="1">
        <f>Sales[[#This Row],[ProductPrice]]*Sales[[#This Row],[OrderQuantity]]</f>
        <v>17.98</v>
      </c>
      <c r="M6864" s="1">
        <f>Sales[[#This Row],[OrderQuantity]]</f>
        <v>2</v>
      </c>
      <c r="N6864" s="1">
        <f>1</f>
        <v>1</v>
      </c>
      <c r="O6864" s="1">
        <f>Sales[[#This Row],[TotalSales]]-Sales[[#This Row],[TotalCost]]</f>
        <v>11.255400000000002</v>
      </c>
      <c r="P6864" s="1">
        <f>Sales[[#This Row],[ProductCost]]*Sales[[#This Row],[OrderQuantity]]</f>
        <v>6.7245999999999997</v>
      </c>
      <c r="Q6864" s="1" t="str">
        <f>VLOOKUP(Sales[[#This Row],[ProductKey]], Products!$A$2:$D$1000, 4, FALSE)</f>
        <v>Road Bottle Cage</v>
      </c>
    </row>
    <row r="6865" spans="1:17" x14ac:dyDescent="0.25">
      <c r="A6865" s="2">
        <v>37663</v>
      </c>
      <c r="B6865" s="1" t="s">
        <v>1244</v>
      </c>
      <c r="C6865">
        <v>479</v>
      </c>
      <c r="D6865">
        <v>23058</v>
      </c>
      <c r="E6865">
        <v>4</v>
      </c>
      <c r="F6865">
        <v>2</v>
      </c>
      <c r="G6865">
        <v>2</v>
      </c>
      <c r="H6865" s="2">
        <v>42777</v>
      </c>
      <c r="I6865" t="str">
        <f>VLOOKUP(Sales[[#This Row],[TerritoryKey]], Territories[], 2, FALSE)</f>
        <v>Southwest</v>
      </c>
      <c r="J6865">
        <f>_xlfn.XLOOKUP(Sales[[#This Row],[ProductKey]], Products!$A:$A, Products!$J:$J)</f>
        <v>3.3622999999999998</v>
      </c>
      <c r="K6865">
        <f>_xlfn.XLOOKUP(Sales[[#This Row],[ProductKey]], Products!$A:$A, Products!$K:$K)</f>
        <v>8.99</v>
      </c>
      <c r="L6865" s="1">
        <f>Sales[[#This Row],[ProductPrice]]*Sales[[#This Row],[OrderQuantity]]</f>
        <v>17.98</v>
      </c>
      <c r="M6865" s="1">
        <f>Sales[[#This Row],[OrderQuantity]]</f>
        <v>2</v>
      </c>
      <c r="N6865" s="1">
        <f>1</f>
        <v>1</v>
      </c>
      <c r="O6865" s="1">
        <f>Sales[[#This Row],[TotalSales]]-Sales[[#This Row],[TotalCost]]</f>
        <v>11.255400000000002</v>
      </c>
      <c r="P6865" s="1">
        <f>Sales[[#This Row],[ProductCost]]*Sales[[#This Row],[OrderQuantity]]</f>
        <v>6.7245999999999997</v>
      </c>
      <c r="Q6865" s="1" t="str">
        <f>VLOOKUP(Sales[[#This Row],[ProductKey]], Products!$A$2:$D$1000, 4, FALSE)</f>
        <v>Road Bottle Cage</v>
      </c>
    </row>
    <row r="6866" spans="1:17" x14ac:dyDescent="0.25">
      <c r="A6866" s="2">
        <v>37723</v>
      </c>
      <c r="B6866" s="1" t="s">
        <v>1288</v>
      </c>
      <c r="C6866">
        <v>479</v>
      </c>
      <c r="D6866">
        <v>11909</v>
      </c>
      <c r="E6866">
        <v>9</v>
      </c>
      <c r="F6866">
        <v>2</v>
      </c>
      <c r="G6866">
        <v>2</v>
      </c>
      <c r="H6866" s="2">
        <v>42837</v>
      </c>
      <c r="I6866" t="str">
        <f>VLOOKUP(Sales[[#This Row],[TerritoryKey]], Territories[], 2, FALSE)</f>
        <v>Australia</v>
      </c>
      <c r="J6866">
        <f>_xlfn.XLOOKUP(Sales[[#This Row],[ProductKey]], Products!$A:$A, Products!$J:$J)</f>
        <v>3.3622999999999998</v>
      </c>
      <c r="K6866">
        <f>_xlfn.XLOOKUP(Sales[[#This Row],[ProductKey]], Products!$A:$A, Products!$K:$K)</f>
        <v>8.99</v>
      </c>
      <c r="L6866" s="1">
        <f>Sales[[#This Row],[ProductPrice]]*Sales[[#This Row],[OrderQuantity]]</f>
        <v>17.98</v>
      </c>
      <c r="M6866" s="1">
        <f>Sales[[#This Row],[OrderQuantity]]</f>
        <v>2</v>
      </c>
      <c r="N6866" s="1">
        <f>1</f>
        <v>1</v>
      </c>
      <c r="O6866" s="1">
        <f>Sales[[#This Row],[TotalSales]]-Sales[[#This Row],[TotalCost]]</f>
        <v>11.255400000000002</v>
      </c>
      <c r="P6866" s="1">
        <f>Sales[[#This Row],[ProductCost]]*Sales[[#This Row],[OrderQuantity]]</f>
        <v>6.7245999999999997</v>
      </c>
      <c r="Q6866" s="1" t="str">
        <f>VLOOKUP(Sales[[#This Row],[ProductKey]], Products!$A$2:$D$1000, 4, FALSE)</f>
        <v>Road Bottle Cage</v>
      </c>
    </row>
    <row r="6867" spans="1:17" x14ac:dyDescent="0.25">
      <c r="A6867" s="2">
        <v>37905</v>
      </c>
      <c r="B6867" s="1" t="s">
        <v>1361</v>
      </c>
      <c r="C6867">
        <v>479</v>
      </c>
      <c r="D6867">
        <v>27796</v>
      </c>
      <c r="E6867">
        <v>7</v>
      </c>
      <c r="F6867">
        <v>2</v>
      </c>
      <c r="G6867">
        <v>2</v>
      </c>
      <c r="H6867" s="2">
        <v>43019</v>
      </c>
      <c r="I6867" t="str">
        <f>VLOOKUP(Sales[[#This Row],[TerritoryKey]], Territories[], 2, FALSE)</f>
        <v>France</v>
      </c>
      <c r="J6867">
        <f>_xlfn.XLOOKUP(Sales[[#This Row],[ProductKey]], Products!$A:$A, Products!$J:$J)</f>
        <v>3.3622999999999998</v>
      </c>
      <c r="K6867">
        <f>_xlfn.XLOOKUP(Sales[[#This Row],[ProductKey]], Products!$A:$A, Products!$K:$K)</f>
        <v>8.99</v>
      </c>
      <c r="L6867" s="1">
        <f>Sales[[#This Row],[ProductPrice]]*Sales[[#This Row],[OrderQuantity]]</f>
        <v>17.98</v>
      </c>
      <c r="M6867" s="1">
        <f>Sales[[#This Row],[OrderQuantity]]</f>
        <v>2</v>
      </c>
      <c r="N6867" s="1">
        <f>1</f>
        <v>1</v>
      </c>
      <c r="O6867" s="1">
        <f>Sales[[#This Row],[TotalSales]]-Sales[[#This Row],[TotalCost]]</f>
        <v>11.255400000000002</v>
      </c>
      <c r="P6867" s="1">
        <f>Sales[[#This Row],[ProductCost]]*Sales[[#This Row],[OrderQuantity]]</f>
        <v>6.7245999999999997</v>
      </c>
      <c r="Q6867" s="1" t="str">
        <f>VLOOKUP(Sales[[#This Row],[ProductKey]], Products!$A$2:$D$1000, 4, FALSE)</f>
        <v>Road Bottle Cage</v>
      </c>
    </row>
    <row r="6868" spans="1:17" x14ac:dyDescent="0.25">
      <c r="A6868" s="2">
        <v>37904</v>
      </c>
      <c r="B6868" s="1" t="s">
        <v>1370</v>
      </c>
      <c r="C6868">
        <v>479</v>
      </c>
      <c r="D6868">
        <v>15097</v>
      </c>
      <c r="E6868">
        <v>10</v>
      </c>
      <c r="F6868">
        <v>2</v>
      </c>
      <c r="G6868">
        <v>2</v>
      </c>
      <c r="H6868" s="2">
        <v>43018</v>
      </c>
      <c r="I6868" t="str">
        <f>VLOOKUP(Sales[[#This Row],[TerritoryKey]], Territories[], 2, FALSE)</f>
        <v>United Kingdom</v>
      </c>
      <c r="J6868">
        <f>_xlfn.XLOOKUP(Sales[[#This Row],[ProductKey]], Products!$A:$A, Products!$J:$J)</f>
        <v>3.3622999999999998</v>
      </c>
      <c r="K6868">
        <f>_xlfn.XLOOKUP(Sales[[#This Row],[ProductKey]], Products!$A:$A, Products!$K:$K)</f>
        <v>8.99</v>
      </c>
      <c r="L6868" s="1">
        <f>Sales[[#This Row],[ProductPrice]]*Sales[[#This Row],[OrderQuantity]]</f>
        <v>17.98</v>
      </c>
      <c r="M6868" s="1">
        <f>Sales[[#This Row],[OrderQuantity]]</f>
        <v>2</v>
      </c>
      <c r="N6868" s="1">
        <f>1</f>
        <v>1</v>
      </c>
      <c r="O6868" s="1">
        <f>Sales[[#This Row],[TotalSales]]-Sales[[#This Row],[TotalCost]]</f>
        <v>11.255400000000002</v>
      </c>
      <c r="P6868" s="1">
        <f>Sales[[#This Row],[ProductCost]]*Sales[[#This Row],[OrderQuantity]]</f>
        <v>6.7245999999999997</v>
      </c>
      <c r="Q6868" s="1" t="str">
        <f>VLOOKUP(Sales[[#This Row],[ProductKey]], Products!$A$2:$D$1000, 4, FALSE)</f>
        <v>Road Bottle Cage</v>
      </c>
    </row>
    <row r="6869" spans="1:17" x14ac:dyDescent="0.25">
      <c r="A6869" s="2">
        <v>37843</v>
      </c>
      <c r="B6869" s="1" t="s">
        <v>1380</v>
      </c>
      <c r="C6869">
        <v>479</v>
      </c>
      <c r="D6869">
        <v>22495</v>
      </c>
      <c r="E6869">
        <v>7</v>
      </c>
      <c r="F6869">
        <v>2</v>
      </c>
      <c r="G6869">
        <v>2</v>
      </c>
      <c r="H6869" s="2">
        <v>42957</v>
      </c>
      <c r="I6869" t="str">
        <f>VLOOKUP(Sales[[#This Row],[TerritoryKey]], Territories[], 2, FALSE)</f>
        <v>France</v>
      </c>
      <c r="J6869">
        <f>_xlfn.XLOOKUP(Sales[[#This Row],[ProductKey]], Products!$A:$A, Products!$J:$J)</f>
        <v>3.3622999999999998</v>
      </c>
      <c r="K6869">
        <f>_xlfn.XLOOKUP(Sales[[#This Row],[ProductKey]], Products!$A:$A, Products!$K:$K)</f>
        <v>8.99</v>
      </c>
      <c r="L6869" s="1">
        <f>Sales[[#This Row],[ProductPrice]]*Sales[[#This Row],[OrderQuantity]]</f>
        <v>17.98</v>
      </c>
      <c r="M6869" s="1">
        <f>Sales[[#This Row],[OrderQuantity]]</f>
        <v>2</v>
      </c>
      <c r="N6869" s="1">
        <f>1</f>
        <v>1</v>
      </c>
      <c r="O6869" s="1">
        <f>Sales[[#This Row],[TotalSales]]-Sales[[#This Row],[TotalCost]]</f>
        <v>11.255400000000002</v>
      </c>
      <c r="P6869" s="1">
        <f>Sales[[#This Row],[ProductCost]]*Sales[[#This Row],[OrderQuantity]]</f>
        <v>6.7245999999999997</v>
      </c>
      <c r="Q6869" s="1" t="str">
        <f>VLOOKUP(Sales[[#This Row],[ProductKey]], Products!$A$2:$D$1000, 4, FALSE)</f>
        <v>Road Bottle Cage</v>
      </c>
    </row>
    <row r="6870" spans="1:17" x14ac:dyDescent="0.25">
      <c r="A6870" s="2">
        <v>38322</v>
      </c>
      <c r="B6870" s="1" t="s">
        <v>1395</v>
      </c>
      <c r="C6870">
        <v>479</v>
      </c>
      <c r="D6870">
        <v>17659</v>
      </c>
      <c r="E6870">
        <v>1</v>
      </c>
      <c r="F6870">
        <v>2</v>
      </c>
      <c r="G6870">
        <v>2</v>
      </c>
      <c r="H6870" s="2">
        <v>43435</v>
      </c>
      <c r="I6870" t="str">
        <f>VLOOKUP(Sales[[#This Row],[TerritoryKey]], Territories[], 2, FALSE)</f>
        <v>Northwest</v>
      </c>
      <c r="J6870">
        <f>_xlfn.XLOOKUP(Sales[[#This Row],[ProductKey]], Products!$A:$A, Products!$J:$J)</f>
        <v>3.3622999999999998</v>
      </c>
      <c r="K6870">
        <f>_xlfn.XLOOKUP(Sales[[#This Row],[ProductKey]], Products!$A:$A, Products!$K:$K)</f>
        <v>8.99</v>
      </c>
      <c r="L6870" s="1">
        <f>Sales[[#This Row],[ProductPrice]]*Sales[[#This Row],[OrderQuantity]]</f>
        <v>17.98</v>
      </c>
      <c r="M6870" s="1">
        <f>Sales[[#This Row],[OrderQuantity]]</f>
        <v>2</v>
      </c>
      <c r="N6870" s="1">
        <f>1</f>
        <v>1</v>
      </c>
      <c r="O6870" s="1">
        <f>Sales[[#This Row],[TotalSales]]-Sales[[#This Row],[TotalCost]]</f>
        <v>11.255400000000002</v>
      </c>
      <c r="P6870" s="1">
        <f>Sales[[#This Row],[ProductCost]]*Sales[[#This Row],[OrderQuantity]]</f>
        <v>6.7245999999999997</v>
      </c>
      <c r="Q6870" s="1" t="str">
        <f>VLOOKUP(Sales[[#This Row],[ProductKey]], Products!$A$2:$D$1000, 4, FALSE)</f>
        <v>Road Bottle Cage</v>
      </c>
    </row>
    <row r="6871" spans="1:17" x14ac:dyDescent="0.25">
      <c r="A6871" s="2">
        <v>38139</v>
      </c>
      <c r="B6871" s="1" t="s">
        <v>1439</v>
      </c>
      <c r="C6871">
        <v>479</v>
      </c>
      <c r="D6871">
        <v>13460</v>
      </c>
      <c r="E6871">
        <v>6</v>
      </c>
      <c r="F6871">
        <v>2</v>
      </c>
      <c r="G6871">
        <v>2</v>
      </c>
      <c r="H6871" s="2">
        <v>43252</v>
      </c>
      <c r="I6871" t="str">
        <f>VLOOKUP(Sales[[#This Row],[TerritoryKey]], Territories[], 2, FALSE)</f>
        <v>Canada</v>
      </c>
      <c r="J6871">
        <f>_xlfn.XLOOKUP(Sales[[#This Row],[ProductKey]], Products!$A:$A, Products!$J:$J)</f>
        <v>3.3622999999999998</v>
      </c>
      <c r="K6871">
        <f>_xlfn.XLOOKUP(Sales[[#This Row],[ProductKey]], Products!$A:$A, Products!$K:$K)</f>
        <v>8.99</v>
      </c>
      <c r="L6871" s="1">
        <f>Sales[[#This Row],[ProductPrice]]*Sales[[#This Row],[OrderQuantity]]</f>
        <v>17.98</v>
      </c>
      <c r="M6871" s="1">
        <f>Sales[[#This Row],[OrderQuantity]]</f>
        <v>2</v>
      </c>
      <c r="N6871" s="1">
        <f>1</f>
        <v>1</v>
      </c>
      <c r="O6871" s="1">
        <f>Sales[[#This Row],[TotalSales]]-Sales[[#This Row],[TotalCost]]</f>
        <v>11.255400000000002</v>
      </c>
      <c r="P6871" s="1">
        <f>Sales[[#This Row],[ProductCost]]*Sales[[#This Row],[OrderQuantity]]</f>
        <v>6.7245999999999997</v>
      </c>
      <c r="Q6871" s="1" t="str">
        <f>VLOOKUP(Sales[[#This Row],[ProductKey]], Products!$A$2:$D$1000, 4, FALSE)</f>
        <v>Road Bottle Cage</v>
      </c>
    </row>
    <row r="6872" spans="1:17" x14ac:dyDescent="0.25">
      <c r="A6872" s="2">
        <v>37905</v>
      </c>
      <c r="B6872" s="1" t="s">
        <v>1458</v>
      </c>
      <c r="C6872">
        <v>479</v>
      </c>
      <c r="D6872">
        <v>23982</v>
      </c>
      <c r="E6872">
        <v>8</v>
      </c>
      <c r="F6872">
        <v>2</v>
      </c>
      <c r="G6872">
        <v>2</v>
      </c>
      <c r="H6872" s="2">
        <v>43019</v>
      </c>
      <c r="I6872" t="str">
        <f>VLOOKUP(Sales[[#This Row],[TerritoryKey]], Territories[], 2, FALSE)</f>
        <v>Germany</v>
      </c>
      <c r="J6872">
        <f>_xlfn.XLOOKUP(Sales[[#This Row],[ProductKey]], Products!$A:$A, Products!$J:$J)</f>
        <v>3.3622999999999998</v>
      </c>
      <c r="K6872">
        <f>_xlfn.XLOOKUP(Sales[[#This Row],[ProductKey]], Products!$A:$A, Products!$K:$K)</f>
        <v>8.99</v>
      </c>
      <c r="L6872" s="1">
        <f>Sales[[#This Row],[ProductPrice]]*Sales[[#This Row],[OrderQuantity]]</f>
        <v>17.98</v>
      </c>
      <c r="M6872" s="1">
        <f>Sales[[#This Row],[OrderQuantity]]</f>
        <v>2</v>
      </c>
      <c r="N6872" s="1">
        <f>1</f>
        <v>1</v>
      </c>
      <c r="O6872" s="1">
        <f>Sales[[#This Row],[TotalSales]]-Sales[[#This Row],[TotalCost]]</f>
        <v>11.255400000000002</v>
      </c>
      <c r="P6872" s="1">
        <f>Sales[[#This Row],[ProductCost]]*Sales[[#This Row],[OrderQuantity]]</f>
        <v>6.7245999999999997</v>
      </c>
      <c r="Q6872" s="1" t="str">
        <f>VLOOKUP(Sales[[#This Row],[ProductKey]], Products!$A$2:$D$1000, 4, FALSE)</f>
        <v>Road Bottle Cage</v>
      </c>
    </row>
    <row r="6873" spans="1:17" x14ac:dyDescent="0.25">
      <c r="A6873" s="2">
        <v>38078</v>
      </c>
      <c r="B6873" s="1" t="s">
        <v>1519</v>
      </c>
      <c r="C6873">
        <v>479</v>
      </c>
      <c r="D6873">
        <v>23356</v>
      </c>
      <c r="E6873">
        <v>4</v>
      </c>
      <c r="F6873">
        <v>2</v>
      </c>
      <c r="G6873">
        <v>2</v>
      </c>
      <c r="H6873" s="2">
        <v>43191</v>
      </c>
      <c r="I6873" t="str">
        <f>VLOOKUP(Sales[[#This Row],[TerritoryKey]], Territories[], 2, FALSE)</f>
        <v>Southwest</v>
      </c>
      <c r="J6873">
        <f>_xlfn.XLOOKUP(Sales[[#This Row],[ProductKey]], Products!$A:$A, Products!$J:$J)</f>
        <v>3.3622999999999998</v>
      </c>
      <c r="K6873">
        <f>_xlfn.XLOOKUP(Sales[[#This Row],[ProductKey]], Products!$A:$A, Products!$K:$K)</f>
        <v>8.99</v>
      </c>
      <c r="L6873" s="1">
        <f>Sales[[#This Row],[ProductPrice]]*Sales[[#This Row],[OrderQuantity]]</f>
        <v>17.98</v>
      </c>
      <c r="M6873" s="1">
        <f>Sales[[#This Row],[OrderQuantity]]</f>
        <v>2</v>
      </c>
      <c r="N6873" s="1">
        <f>1</f>
        <v>1</v>
      </c>
      <c r="O6873" s="1">
        <f>Sales[[#This Row],[TotalSales]]-Sales[[#This Row],[TotalCost]]</f>
        <v>11.255400000000002</v>
      </c>
      <c r="P6873" s="1">
        <f>Sales[[#This Row],[ProductCost]]*Sales[[#This Row],[OrderQuantity]]</f>
        <v>6.7245999999999997</v>
      </c>
      <c r="Q6873" s="1" t="str">
        <f>VLOOKUP(Sales[[#This Row],[ProductKey]], Products!$A$2:$D$1000, 4, FALSE)</f>
        <v>Road Bottle Cage</v>
      </c>
    </row>
    <row r="6874" spans="1:17" x14ac:dyDescent="0.25">
      <c r="A6874" s="2">
        <v>38261</v>
      </c>
      <c r="B6874" s="1" t="s">
        <v>1537</v>
      </c>
      <c r="C6874">
        <v>479</v>
      </c>
      <c r="D6874">
        <v>17660</v>
      </c>
      <c r="E6874">
        <v>4</v>
      </c>
      <c r="F6874">
        <v>2</v>
      </c>
      <c r="G6874">
        <v>2</v>
      </c>
      <c r="H6874" s="2">
        <v>43374</v>
      </c>
      <c r="I6874" t="str">
        <f>VLOOKUP(Sales[[#This Row],[TerritoryKey]], Territories[], 2, FALSE)</f>
        <v>Southwest</v>
      </c>
      <c r="J6874">
        <f>_xlfn.XLOOKUP(Sales[[#This Row],[ProductKey]], Products!$A:$A, Products!$J:$J)</f>
        <v>3.3622999999999998</v>
      </c>
      <c r="K6874">
        <f>_xlfn.XLOOKUP(Sales[[#This Row],[ProductKey]], Products!$A:$A, Products!$K:$K)</f>
        <v>8.99</v>
      </c>
      <c r="L6874" s="1">
        <f>Sales[[#This Row],[ProductPrice]]*Sales[[#This Row],[OrderQuantity]]</f>
        <v>17.98</v>
      </c>
      <c r="M6874" s="1">
        <f>Sales[[#This Row],[OrderQuantity]]</f>
        <v>2</v>
      </c>
      <c r="N6874" s="1">
        <f>1</f>
        <v>1</v>
      </c>
      <c r="O6874" s="1">
        <f>Sales[[#This Row],[TotalSales]]-Sales[[#This Row],[TotalCost]]</f>
        <v>11.255400000000002</v>
      </c>
      <c r="P6874" s="1">
        <f>Sales[[#This Row],[ProductCost]]*Sales[[#This Row],[OrderQuantity]]</f>
        <v>6.7245999999999997</v>
      </c>
      <c r="Q6874" s="1" t="str">
        <f>VLOOKUP(Sales[[#This Row],[ProductKey]], Products!$A$2:$D$1000, 4, FALSE)</f>
        <v>Road Bottle Cage</v>
      </c>
    </row>
    <row r="6875" spans="1:17" x14ac:dyDescent="0.25">
      <c r="A6875" s="2">
        <v>37937</v>
      </c>
      <c r="B6875" s="1" t="s">
        <v>1567</v>
      </c>
      <c r="C6875">
        <v>479</v>
      </c>
      <c r="D6875">
        <v>27582</v>
      </c>
      <c r="E6875">
        <v>9</v>
      </c>
      <c r="F6875">
        <v>2</v>
      </c>
      <c r="G6875">
        <v>2</v>
      </c>
      <c r="H6875" s="2">
        <v>43051</v>
      </c>
      <c r="I6875" t="str">
        <f>VLOOKUP(Sales[[#This Row],[TerritoryKey]], Territories[], 2, FALSE)</f>
        <v>Australia</v>
      </c>
      <c r="J6875">
        <f>_xlfn.XLOOKUP(Sales[[#This Row],[ProductKey]], Products!$A:$A, Products!$J:$J)</f>
        <v>3.3622999999999998</v>
      </c>
      <c r="K6875">
        <f>_xlfn.XLOOKUP(Sales[[#This Row],[ProductKey]], Products!$A:$A, Products!$K:$K)</f>
        <v>8.99</v>
      </c>
      <c r="L6875" s="1">
        <f>Sales[[#This Row],[ProductPrice]]*Sales[[#This Row],[OrderQuantity]]</f>
        <v>17.98</v>
      </c>
      <c r="M6875" s="1">
        <f>Sales[[#This Row],[OrderQuantity]]</f>
        <v>2</v>
      </c>
      <c r="N6875" s="1">
        <f>1</f>
        <v>1</v>
      </c>
      <c r="O6875" s="1">
        <f>Sales[[#This Row],[TotalSales]]-Sales[[#This Row],[TotalCost]]</f>
        <v>11.255400000000002</v>
      </c>
      <c r="P6875" s="1">
        <f>Sales[[#This Row],[ProductCost]]*Sales[[#This Row],[OrderQuantity]]</f>
        <v>6.7245999999999997</v>
      </c>
      <c r="Q6875" s="1" t="str">
        <f>VLOOKUP(Sales[[#This Row],[ProductKey]], Products!$A$2:$D$1000, 4, FALSE)</f>
        <v>Road Bottle Cage</v>
      </c>
    </row>
    <row r="6876" spans="1:17" x14ac:dyDescent="0.25">
      <c r="A6876" s="2">
        <v>37783</v>
      </c>
      <c r="B6876" s="1" t="s">
        <v>1648</v>
      </c>
      <c r="C6876">
        <v>479</v>
      </c>
      <c r="D6876">
        <v>18651</v>
      </c>
      <c r="E6876">
        <v>1</v>
      </c>
      <c r="F6876">
        <v>2</v>
      </c>
      <c r="G6876">
        <v>2</v>
      </c>
      <c r="H6876" s="2">
        <v>42897</v>
      </c>
      <c r="I6876" t="str">
        <f>VLOOKUP(Sales[[#This Row],[TerritoryKey]], Territories[], 2, FALSE)</f>
        <v>Northwest</v>
      </c>
      <c r="J6876">
        <f>_xlfn.XLOOKUP(Sales[[#This Row],[ProductKey]], Products!$A:$A, Products!$J:$J)</f>
        <v>3.3622999999999998</v>
      </c>
      <c r="K6876">
        <f>_xlfn.XLOOKUP(Sales[[#This Row],[ProductKey]], Products!$A:$A, Products!$K:$K)</f>
        <v>8.99</v>
      </c>
      <c r="L6876" s="1">
        <f>Sales[[#This Row],[ProductPrice]]*Sales[[#This Row],[OrderQuantity]]</f>
        <v>17.98</v>
      </c>
      <c r="M6876" s="1">
        <f>Sales[[#This Row],[OrderQuantity]]</f>
        <v>2</v>
      </c>
      <c r="N6876" s="1">
        <f>1</f>
        <v>1</v>
      </c>
      <c r="O6876" s="1">
        <f>Sales[[#This Row],[TotalSales]]-Sales[[#This Row],[TotalCost]]</f>
        <v>11.255400000000002</v>
      </c>
      <c r="P6876" s="1">
        <f>Sales[[#This Row],[ProductCost]]*Sales[[#This Row],[OrderQuantity]]</f>
        <v>6.7245999999999997</v>
      </c>
      <c r="Q6876" s="1" t="str">
        <f>VLOOKUP(Sales[[#This Row],[ProductKey]], Products!$A$2:$D$1000, 4, FALSE)</f>
        <v>Road Bottle Cage</v>
      </c>
    </row>
    <row r="6877" spans="1:17" x14ac:dyDescent="0.25">
      <c r="A6877" s="2">
        <v>37663</v>
      </c>
      <c r="B6877" s="1" t="s">
        <v>1670</v>
      </c>
      <c r="C6877">
        <v>479</v>
      </c>
      <c r="D6877">
        <v>23996</v>
      </c>
      <c r="E6877">
        <v>9</v>
      </c>
      <c r="F6877">
        <v>2</v>
      </c>
      <c r="G6877">
        <v>2</v>
      </c>
      <c r="H6877" s="2">
        <v>42777</v>
      </c>
      <c r="I6877" t="str">
        <f>VLOOKUP(Sales[[#This Row],[TerritoryKey]], Territories[], 2, FALSE)</f>
        <v>Australia</v>
      </c>
      <c r="J6877">
        <f>_xlfn.XLOOKUP(Sales[[#This Row],[ProductKey]], Products!$A:$A, Products!$J:$J)</f>
        <v>3.3622999999999998</v>
      </c>
      <c r="K6877">
        <f>_xlfn.XLOOKUP(Sales[[#This Row],[ProductKey]], Products!$A:$A, Products!$K:$K)</f>
        <v>8.99</v>
      </c>
      <c r="L6877" s="1">
        <f>Sales[[#This Row],[ProductPrice]]*Sales[[#This Row],[OrderQuantity]]</f>
        <v>17.98</v>
      </c>
      <c r="M6877" s="1">
        <f>Sales[[#This Row],[OrderQuantity]]</f>
        <v>2</v>
      </c>
      <c r="N6877" s="1">
        <f>1</f>
        <v>1</v>
      </c>
      <c r="O6877" s="1">
        <f>Sales[[#This Row],[TotalSales]]-Sales[[#This Row],[TotalCost]]</f>
        <v>11.255400000000002</v>
      </c>
      <c r="P6877" s="1">
        <f>Sales[[#This Row],[ProductCost]]*Sales[[#This Row],[OrderQuantity]]</f>
        <v>6.7245999999999997</v>
      </c>
      <c r="Q6877" s="1" t="str">
        <f>VLOOKUP(Sales[[#This Row],[ProductKey]], Products!$A$2:$D$1000, 4, FALSE)</f>
        <v>Road Bottle Cage</v>
      </c>
    </row>
    <row r="6878" spans="1:17" x14ac:dyDescent="0.25">
      <c r="A6878" s="2">
        <v>38261</v>
      </c>
      <c r="B6878" s="1" t="s">
        <v>1746</v>
      </c>
      <c r="C6878">
        <v>479</v>
      </c>
      <c r="D6878">
        <v>24764</v>
      </c>
      <c r="E6878">
        <v>1</v>
      </c>
      <c r="F6878">
        <v>2</v>
      </c>
      <c r="G6878">
        <v>2</v>
      </c>
      <c r="H6878" s="2">
        <v>43374</v>
      </c>
      <c r="I6878" t="str">
        <f>VLOOKUP(Sales[[#This Row],[TerritoryKey]], Territories[], 2, FALSE)</f>
        <v>Northwest</v>
      </c>
      <c r="J6878">
        <f>_xlfn.XLOOKUP(Sales[[#This Row],[ProductKey]], Products!$A:$A, Products!$J:$J)</f>
        <v>3.3622999999999998</v>
      </c>
      <c r="K6878">
        <f>_xlfn.XLOOKUP(Sales[[#This Row],[ProductKey]], Products!$A:$A, Products!$K:$K)</f>
        <v>8.99</v>
      </c>
      <c r="L6878" s="1">
        <f>Sales[[#This Row],[ProductPrice]]*Sales[[#This Row],[OrderQuantity]]</f>
        <v>17.98</v>
      </c>
      <c r="M6878" s="1">
        <f>Sales[[#This Row],[OrderQuantity]]</f>
        <v>2</v>
      </c>
      <c r="N6878" s="1">
        <f>1</f>
        <v>1</v>
      </c>
      <c r="O6878" s="1">
        <f>Sales[[#This Row],[TotalSales]]-Sales[[#This Row],[TotalCost]]</f>
        <v>11.255400000000002</v>
      </c>
      <c r="P6878" s="1">
        <f>Sales[[#This Row],[ProductCost]]*Sales[[#This Row],[OrderQuantity]]</f>
        <v>6.7245999999999997</v>
      </c>
      <c r="Q6878" s="1" t="str">
        <f>VLOOKUP(Sales[[#This Row],[ProductKey]], Products!$A$2:$D$1000, 4, FALSE)</f>
        <v>Road Bottle Cage</v>
      </c>
    </row>
    <row r="6879" spans="1:17" x14ac:dyDescent="0.25">
      <c r="A6879" s="2">
        <v>37633</v>
      </c>
      <c r="B6879" s="1" t="s">
        <v>1784</v>
      </c>
      <c r="C6879">
        <v>479</v>
      </c>
      <c r="D6879">
        <v>24164</v>
      </c>
      <c r="E6879">
        <v>9</v>
      </c>
      <c r="F6879">
        <v>2</v>
      </c>
      <c r="G6879">
        <v>2</v>
      </c>
      <c r="H6879" s="2">
        <v>42747</v>
      </c>
      <c r="I6879" t="str">
        <f>VLOOKUP(Sales[[#This Row],[TerritoryKey]], Territories[], 2, FALSE)</f>
        <v>Australia</v>
      </c>
      <c r="J6879">
        <f>_xlfn.XLOOKUP(Sales[[#This Row],[ProductKey]], Products!$A:$A, Products!$J:$J)</f>
        <v>3.3622999999999998</v>
      </c>
      <c r="K6879">
        <f>_xlfn.XLOOKUP(Sales[[#This Row],[ProductKey]], Products!$A:$A, Products!$K:$K)</f>
        <v>8.99</v>
      </c>
      <c r="L6879" s="1">
        <f>Sales[[#This Row],[ProductPrice]]*Sales[[#This Row],[OrderQuantity]]</f>
        <v>17.98</v>
      </c>
      <c r="M6879" s="1">
        <f>Sales[[#This Row],[OrderQuantity]]</f>
        <v>2</v>
      </c>
      <c r="N6879" s="1">
        <f>1</f>
        <v>1</v>
      </c>
      <c r="O6879" s="1">
        <f>Sales[[#This Row],[TotalSales]]-Sales[[#This Row],[TotalCost]]</f>
        <v>11.255400000000002</v>
      </c>
      <c r="P6879" s="1">
        <f>Sales[[#This Row],[ProductCost]]*Sales[[#This Row],[OrderQuantity]]</f>
        <v>6.7245999999999997</v>
      </c>
      <c r="Q6879" s="1" t="str">
        <f>VLOOKUP(Sales[[#This Row],[ProductKey]], Products!$A$2:$D$1000, 4, FALSE)</f>
        <v>Road Bottle Cage</v>
      </c>
    </row>
    <row r="6880" spans="1:17" x14ac:dyDescent="0.25">
      <c r="A6880" s="2">
        <v>38231</v>
      </c>
      <c r="B6880" s="1" t="s">
        <v>1787</v>
      </c>
      <c r="C6880">
        <v>479</v>
      </c>
      <c r="D6880">
        <v>20545</v>
      </c>
      <c r="E6880">
        <v>1</v>
      </c>
      <c r="F6880">
        <v>2</v>
      </c>
      <c r="G6880">
        <v>2</v>
      </c>
      <c r="H6880" s="2">
        <v>43344</v>
      </c>
      <c r="I6880" t="str">
        <f>VLOOKUP(Sales[[#This Row],[TerritoryKey]], Territories[], 2, FALSE)</f>
        <v>Northwest</v>
      </c>
      <c r="J6880">
        <f>_xlfn.XLOOKUP(Sales[[#This Row],[ProductKey]], Products!$A:$A, Products!$J:$J)</f>
        <v>3.3622999999999998</v>
      </c>
      <c r="K6880">
        <f>_xlfn.XLOOKUP(Sales[[#This Row],[ProductKey]], Products!$A:$A, Products!$K:$K)</f>
        <v>8.99</v>
      </c>
      <c r="L6880" s="1">
        <f>Sales[[#This Row],[ProductPrice]]*Sales[[#This Row],[OrderQuantity]]</f>
        <v>17.98</v>
      </c>
      <c r="M6880" s="1">
        <f>Sales[[#This Row],[OrderQuantity]]</f>
        <v>2</v>
      </c>
      <c r="N6880" s="1">
        <f>1</f>
        <v>1</v>
      </c>
      <c r="O6880" s="1">
        <f>Sales[[#This Row],[TotalSales]]-Sales[[#This Row],[TotalCost]]</f>
        <v>11.255400000000002</v>
      </c>
      <c r="P6880" s="1">
        <f>Sales[[#This Row],[ProductCost]]*Sales[[#This Row],[OrderQuantity]]</f>
        <v>6.7245999999999997</v>
      </c>
      <c r="Q6880" s="1" t="str">
        <f>VLOOKUP(Sales[[#This Row],[ProductKey]], Products!$A$2:$D$1000, 4, FALSE)</f>
        <v>Road Bottle Cage</v>
      </c>
    </row>
    <row r="6881" spans="1:17" x14ac:dyDescent="0.25">
      <c r="A6881" s="2">
        <v>38139</v>
      </c>
      <c r="B6881" s="1" t="s">
        <v>1819</v>
      </c>
      <c r="C6881">
        <v>479</v>
      </c>
      <c r="D6881">
        <v>23358</v>
      </c>
      <c r="E6881">
        <v>4</v>
      </c>
      <c r="F6881">
        <v>2</v>
      </c>
      <c r="G6881">
        <v>2</v>
      </c>
      <c r="H6881" s="2">
        <v>43252</v>
      </c>
      <c r="I6881" t="str">
        <f>VLOOKUP(Sales[[#This Row],[TerritoryKey]], Territories[], 2, FALSE)</f>
        <v>Southwest</v>
      </c>
      <c r="J6881">
        <f>_xlfn.XLOOKUP(Sales[[#This Row],[ProductKey]], Products!$A:$A, Products!$J:$J)</f>
        <v>3.3622999999999998</v>
      </c>
      <c r="K6881">
        <f>_xlfn.XLOOKUP(Sales[[#This Row],[ProductKey]], Products!$A:$A, Products!$K:$K)</f>
        <v>8.99</v>
      </c>
      <c r="L6881" s="1">
        <f>Sales[[#This Row],[ProductPrice]]*Sales[[#This Row],[OrderQuantity]]</f>
        <v>17.98</v>
      </c>
      <c r="M6881" s="1">
        <f>Sales[[#This Row],[OrderQuantity]]</f>
        <v>2</v>
      </c>
      <c r="N6881" s="1">
        <f>1</f>
        <v>1</v>
      </c>
      <c r="O6881" s="1">
        <f>Sales[[#This Row],[TotalSales]]-Sales[[#This Row],[TotalCost]]</f>
        <v>11.255400000000002</v>
      </c>
      <c r="P6881" s="1">
        <f>Sales[[#This Row],[ProductCost]]*Sales[[#This Row],[OrderQuantity]]</f>
        <v>6.7245999999999997</v>
      </c>
      <c r="Q6881" s="1" t="str">
        <f>VLOOKUP(Sales[[#This Row],[ProductKey]], Products!$A$2:$D$1000, 4, FALSE)</f>
        <v>Road Bottle Cage</v>
      </c>
    </row>
    <row r="6882" spans="1:17" x14ac:dyDescent="0.25">
      <c r="A6882" s="2">
        <v>37988</v>
      </c>
      <c r="B6882" s="1" t="s">
        <v>1854</v>
      </c>
      <c r="C6882">
        <v>479</v>
      </c>
      <c r="D6882">
        <v>11415</v>
      </c>
      <c r="E6882">
        <v>8</v>
      </c>
      <c r="F6882">
        <v>2</v>
      </c>
      <c r="G6882">
        <v>2</v>
      </c>
      <c r="H6882" s="2">
        <v>43102</v>
      </c>
      <c r="I6882" t="str">
        <f>VLOOKUP(Sales[[#This Row],[TerritoryKey]], Territories[], 2, FALSE)</f>
        <v>Germany</v>
      </c>
      <c r="J6882">
        <f>_xlfn.XLOOKUP(Sales[[#This Row],[ProductKey]], Products!$A:$A, Products!$J:$J)</f>
        <v>3.3622999999999998</v>
      </c>
      <c r="K6882">
        <f>_xlfn.XLOOKUP(Sales[[#This Row],[ProductKey]], Products!$A:$A, Products!$K:$K)</f>
        <v>8.99</v>
      </c>
      <c r="L6882" s="1">
        <f>Sales[[#This Row],[ProductPrice]]*Sales[[#This Row],[OrderQuantity]]</f>
        <v>17.98</v>
      </c>
      <c r="M6882" s="1">
        <f>Sales[[#This Row],[OrderQuantity]]</f>
        <v>2</v>
      </c>
      <c r="N6882" s="1">
        <f>1</f>
        <v>1</v>
      </c>
      <c r="O6882" s="1">
        <f>Sales[[#This Row],[TotalSales]]-Sales[[#This Row],[TotalCost]]</f>
        <v>11.255400000000002</v>
      </c>
      <c r="P6882" s="1">
        <f>Sales[[#This Row],[ProductCost]]*Sales[[#This Row],[OrderQuantity]]</f>
        <v>6.7245999999999997</v>
      </c>
      <c r="Q6882" s="1" t="str">
        <f>VLOOKUP(Sales[[#This Row],[ProductKey]], Products!$A$2:$D$1000, 4, FALSE)</f>
        <v>Road Bottle Cage</v>
      </c>
    </row>
    <row r="6883" spans="1:17" x14ac:dyDescent="0.25">
      <c r="A6883" s="2">
        <v>38200</v>
      </c>
      <c r="B6883" s="1" t="s">
        <v>1860</v>
      </c>
      <c r="C6883">
        <v>479</v>
      </c>
      <c r="D6883">
        <v>25607</v>
      </c>
      <c r="E6883">
        <v>7</v>
      </c>
      <c r="F6883">
        <v>2</v>
      </c>
      <c r="G6883">
        <v>2</v>
      </c>
      <c r="H6883" s="2">
        <v>43313</v>
      </c>
      <c r="I6883" t="str">
        <f>VLOOKUP(Sales[[#This Row],[TerritoryKey]], Territories[], 2, FALSE)</f>
        <v>France</v>
      </c>
      <c r="J6883">
        <f>_xlfn.XLOOKUP(Sales[[#This Row],[ProductKey]], Products!$A:$A, Products!$J:$J)</f>
        <v>3.3622999999999998</v>
      </c>
      <c r="K6883">
        <f>_xlfn.XLOOKUP(Sales[[#This Row],[ProductKey]], Products!$A:$A, Products!$K:$K)</f>
        <v>8.99</v>
      </c>
      <c r="L6883" s="1">
        <f>Sales[[#This Row],[ProductPrice]]*Sales[[#This Row],[OrderQuantity]]</f>
        <v>17.98</v>
      </c>
      <c r="M6883" s="1">
        <f>Sales[[#This Row],[OrderQuantity]]</f>
        <v>2</v>
      </c>
      <c r="N6883" s="1">
        <f>1</f>
        <v>1</v>
      </c>
      <c r="O6883" s="1">
        <f>Sales[[#This Row],[TotalSales]]-Sales[[#This Row],[TotalCost]]</f>
        <v>11.255400000000002</v>
      </c>
      <c r="P6883" s="1">
        <f>Sales[[#This Row],[ProductCost]]*Sales[[#This Row],[OrderQuantity]]</f>
        <v>6.7245999999999997</v>
      </c>
      <c r="Q6883" s="1" t="str">
        <f>VLOOKUP(Sales[[#This Row],[ProductKey]], Products!$A$2:$D$1000, 4, FALSE)</f>
        <v>Road Bottle Cage</v>
      </c>
    </row>
    <row r="6884" spans="1:17" x14ac:dyDescent="0.25">
      <c r="A6884" s="2">
        <v>37813</v>
      </c>
      <c r="B6884" s="1" t="s">
        <v>1863</v>
      </c>
      <c r="C6884">
        <v>479</v>
      </c>
      <c r="D6884">
        <v>27125</v>
      </c>
      <c r="E6884">
        <v>10</v>
      </c>
      <c r="F6884">
        <v>2</v>
      </c>
      <c r="G6884">
        <v>2</v>
      </c>
      <c r="H6884" s="2">
        <v>42927</v>
      </c>
      <c r="I6884" t="str">
        <f>VLOOKUP(Sales[[#This Row],[TerritoryKey]], Territories[], 2, FALSE)</f>
        <v>United Kingdom</v>
      </c>
      <c r="J6884">
        <f>_xlfn.XLOOKUP(Sales[[#This Row],[ProductKey]], Products!$A:$A, Products!$J:$J)</f>
        <v>3.3622999999999998</v>
      </c>
      <c r="K6884">
        <f>_xlfn.XLOOKUP(Sales[[#This Row],[ProductKey]], Products!$A:$A, Products!$K:$K)</f>
        <v>8.99</v>
      </c>
      <c r="L6884" s="1">
        <f>Sales[[#This Row],[ProductPrice]]*Sales[[#This Row],[OrderQuantity]]</f>
        <v>17.98</v>
      </c>
      <c r="M6884" s="1">
        <f>Sales[[#This Row],[OrderQuantity]]</f>
        <v>2</v>
      </c>
      <c r="N6884" s="1">
        <f>1</f>
        <v>1</v>
      </c>
      <c r="O6884" s="1">
        <f>Sales[[#This Row],[TotalSales]]-Sales[[#This Row],[TotalCost]]</f>
        <v>11.255400000000002</v>
      </c>
      <c r="P6884" s="1">
        <f>Sales[[#This Row],[ProductCost]]*Sales[[#This Row],[OrderQuantity]]</f>
        <v>6.7245999999999997</v>
      </c>
      <c r="Q6884" s="1" t="str">
        <f>VLOOKUP(Sales[[#This Row],[ProductKey]], Products!$A$2:$D$1000, 4, FALSE)</f>
        <v>Road Bottle Cage</v>
      </c>
    </row>
    <row r="6885" spans="1:17" x14ac:dyDescent="0.25">
      <c r="A6885" s="2">
        <v>37988</v>
      </c>
      <c r="B6885" s="1" t="s">
        <v>2099</v>
      </c>
      <c r="C6885">
        <v>479</v>
      </c>
      <c r="D6885">
        <v>25614</v>
      </c>
      <c r="E6885">
        <v>7</v>
      </c>
      <c r="F6885">
        <v>2</v>
      </c>
      <c r="G6885">
        <v>2</v>
      </c>
      <c r="H6885" s="2">
        <v>43102</v>
      </c>
      <c r="I6885" t="str">
        <f>VLOOKUP(Sales[[#This Row],[TerritoryKey]], Territories[], 2, FALSE)</f>
        <v>France</v>
      </c>
      <c r="J6885">
        <f>_xlfn.XLOOKUP(Sales[[#This Row],[ProductKey]], Products!$A:$A, Products!$J:$J)</f>
        <v>3.3622999999999998</v>
      </c>
      <c r="K6885">
        <f>_xlfn.XLOOKUP(Sales[[#This Row],[ProductKey]], Products!$A:$A, Products!$K:$K)</f>
        <v>8.99</v>
      </c>
      <c r="L6885" s="1">
        <f>Sales[[#This Row],[ProductPrice]]*Sales[[#This Row],[OrderQuantity]]</f>
        <v>17.98</v>
      </c>
      <c r="M6885" s="1">
        <f>Sales[[#This Row],[OrderQuantity]]</f>
        <v>2</v>
      </c>
      <c r="N6885" s="1">
        <f>1</f>
        <v>1</v>
      </c>
      <c r="O6885" s="1">
        <f>Sales[[#This Row],[TotalSales]]-Sales[[#This Row],[TotalCost]]</f>
        <v>11.255400000000002</v>
      </c>
      <c r="P6885" s="1">
        <f>Sales[[#This Row],[ProductCost]]*Sales[[#This Row],[OrderQuantity]]</f>
        <v>6.7245999999999997</v>
      </c>
      <c r="Q6885" s="1" t="str">
        <f>VLOOKUP(Sales[[#This Row],[ProductKey]], Products!$A$2:$D$1000, 4, FALSE)</f>
        <v>Road Bottle Cage</v>
      </c>
    </row>
    <row r="6886" spans="1:17" x14ac:dyDescent="0.25">
      <c r="A6886" s="2">
        <v>37632</v>
      </c>
      <c r="B6886" s="1" t="s">
        <v>2103</v>
      </c>
      <c r="C6886">
        <v>479</v>
      </c>
      <c r="D6886">
        <v>15056</v>
      </c>
      <c r="E6886">
        <v>10</v>
      </c>
      <c r="F6886">
        <v>2</v>
      </c>
      <c r="G6886">
        <v>2</v>
      </c>
      <c r="H6886" s="2">
        <v>42746</v>
      </c>
      <c r="I6886" t="str">
        <f>VLOOKUP(Sales[[#This Row],[TerritoryKey]], Territories[], 2, FALSE)</f>
        <v>United Kingdom</v>
      </c>
      <c r="J6886">
        <f>_xlfn.XLOOKUP(Sales[[#This Row],[ProductKey]], Products!$A:$A, Products!$J:$J)</f>
        <v>3.3622999999999998</v>
      </c>
      <c r="K6886">
        <f>_xlfn.XLOOKUP(Sales[[#This Row],[ProductKey]], Products!$A:$A, Products!$K:$K)</f>
        <v>8.99</v>
      </c>
      <c r="L6886" s="1">
        <f>Sales[[#This Row],[ProductPrice]]*Sales[[#This Row],[OrderQuantity]]</f>
        <v>17.98</v>
      </c>
      <c r="M6886" s="1">
        <f>Sales[[#This Row],[OrderQuantity]]</f>
        <v>2</v>
      </c>
      <c r="N6886" s="1">
        <f>1</f>
        <v>1</v>
      </c>
      <c r="O6886" s="1">
        <f>Sales[[#This Row],[TotalSales]]-Sales[[#This Row],[TotalCost]]</f>
        <v>11.255400000000002</v>
      </c>
      <c r="P6886" s="1">
        <f>Sales[[#This Row],[ProductCost]]*Sales[[#This Row],[OrderQuantity]]</f>
        <v>6.7245999999999997</v>
      </c>
      <c r="Q6886" s="1" t="str">
        <f>VLOOKUP(Sales[[#This Row],[ProductKey]], Products!$A$2:$D$1000, 4, FALSE)</f>
        <v>Road Bottle Cage</v>
      </c>
    </row>
    <row r="6887" spans="1:17" x14ac:dyDescent="0.25">
      <c r="A6887" s="2">
        <v>37753</v>
      </c>
      <c r="B6887" s="1" t="s">
        <v>2104</v>
      </c>
      <c r="C6887">
        <v>479</v>
      </c>
      <c r="D6887">
        <v>27179</v>
      </c>
      <c r="E6887">
        <v>10</v>
      </c>
      <c r="F6887">
        <v>2</v>
      </c>
      <c r="G6887">
        <v>2</v>
      </c>
      <c r="H6887" s="2">
        <v>42867</v>
      </c>
      <c r="I6887" t="str">
        <f>VLOOKUP(Sales[[#This Row],[TerritoryKey]], Territories[], 2, FALSE)</f>
        <v>United Kingdom</v>
      </c>
      <c r="J6887">
        <f>_xlfn.XLOOKUP(Sales[[#This Row],[ProductKey]], Products!$A:$A, Products!$J:$J)</f>
        <v>3.3622999999999998</v>
      </c>
      <c r="K6887">
        <f>_xlfn.XLOOKUP(Sales[[#This Row],[ProductKey]], Products!$A:$A, Products!$K:$K)</f>
        <v>8.99</v>
      </c>
      <c r="L6887" s="1">
        <f>Sales[[#This Row],[ProductPrice]]*Sales[[#This Row],[OrderQuantity]]</f>
        <v>17.98</v>
      </c>
      <c r="M6887" s="1">
        <f>Sales[[#This Row],[OrderQuantity]]</f>
        <v>2</v>
      </c>
      <c r="N6887" s="1">
        <f>1</f>
        <v>1</v>
      </c>
      <c r="O6887" s="1">
        <f>Sales[[#This Row],[TotalSales]]-Sales[[#This Row],[TotalCost]]</f>
        <v>11.255400000000002</v>
      </c>
      <c r="P6887" s="1">
        <f>Sales[[#This Row],[ProductCost]]*Sales[[#This Row],[OrderQuantity]]</f>
        <v>6.7245999999999997</v>
      </c>
      <c r="Q6887" s="1" t="str">
        <f>VLOOKUP(Sales[[#This Row],[ProductKey]], Products!$A$2:$D$1000, 4, FALSE)</f>
        <v>Road Bottle Cage</v>
      </c>
    </row>
    <row r="6888" spans="1:17" x14ac:dyDescent="0.25">
      <c r="A6888" s="2">
        <v>37814</v>
      </c>
      <c r="B6888" s="1" t="s">
        <v>2159</v>
      </c>
      <c r="C6888">
        <v>479</v>
      </c>
      <c r="D6888">
        <v>14310</v>
      </c>
      <c r="E6888">
        <v>9</v>
      </c>
      <c r="F6888">
        <v>2</v>
      </c>
      <c r="G6888">
        <v>2</v>
      </c>
      <c r="H6888" s="2">
        <v>42928</v>
      </c>
      <c r="I6888" t="str">
        <f>VLOOKUP(Sales[[#This Row],[TerritoryKey]], Territories[], 2, FALSE)</f>
        <v>Australia</v>
      </c>
      <c r="J6888">
        <f>_xlfn.XLOOKUP(Sales[[#This Row],[ProductKey]], Products!$A:$A, Products!$J:$J)</f>
        <v>3.3622999999999998</v>
      </c>
      <c r="K6888">
        <f>_xlfn.XLOOKUP(Sales[[#This Row],[ProductKey]], Products!$A:$A, Products!$K:$K)</f>
        <v>8.99</v>
      </c>
      <c r="L6888" s="1">
        <f>Sales[[#This Row],[ProductPrice]]*Sales[[#This Row],[OrderQuantity]]</f>
        <v>17.98</v>
      </c>
      <c r="M6888" s="1">
        <f>Sales[[#This Row],[OrderQuantity]]</f>
        <v>2</v>
      </c>
      <c r="N6888" s="1">
        <f>1</f>
        <v>1</v>
      </c>
      <c r="O6888" s="1">
        <f>Sales[[#This Row],[TotalSales]]-Sales[[#This Row],[TotalCost]]</f>
        <v>11.255400000000002</v>
      </c>
      <c r="P6888" s="1">
        <f>Sales[[#This Row],[ProductCost]]*Sales[[#This Row],[OrderQuantity]]</f>
        <v>6.7245999999999997</v>
      </c>
      <c r="Q6888" s="1" t="str">
        <f>VLOOKUP(Sales[[#This Row],[ProductKey]], Products!$A$2:$D$1000, 4, FALSE)</f>
        <v>Road Bottle Cage</v>
      </c>
    </row>
    <row r="6889" spans="1:17" x14ac:dyDescent="0.25">
      <c r="A6889" s="2">
        <v>37723</v>
      </c>
      <c r="B6889" s="1" t="s">
        <v>2179</v>
      </c>
      <c r="C6889">
        <v>479</v>
      </c>
      <c r="D6889">
        <v>20627</v>
      </c>
      <c r="E6889">
        <v>9</v>
      </c>
      <c r="F6889">
        <v>2</v>
      </c>
      <c r="G6889">
        <v>2</v>
      </c>
      <c r="H6889" s="2">
        <v>42837</v>
      </c>
      <c r="I6889" t="str">
        <f>VLOOKUP(Sales[[#This Row],[TerritoryKey]], Territories[], 2, FALSE)</f>
        <v>Australia</v>
      </c>
      <c r="J6889">
        <f>_xlfn.XLOOKUP(Sales[[#This Row],[ProductKey]], Products!$A:$A, Products!$J:$J)</f>
        <v>3.3622999999999998</v>
      </c>
      <c r="K6889">
        <f>_xlfn.XLOOKUP(Sales[[#This Row],[ProductKey]], Products!$A:$A, Products!$K:$K)</f>
        <v>8.99</v>
      </c>
      <c r="L6889" s="1">
        <f>Sales[[#This Row],[ProductPrice]]*Sales[[#This Row],[OrderQuantity]]</f>
        <v>17.98</v>
      </c>
      <c r="M6889" s="1">
        <f>Sales[[#This Row],[OrderQuantity]]</f>
        <v>2</v>
      </c>
      <c r="N6889" s="1">
        <f>1</f>
        <v>1</v>
      </c>
      <c r="O6889" s="1">
        <f>Sales[[#This Row],[TotalSales]]-Sales[[#This Row],[TotalCost]]</f>
        <v>11.255400000000002</v>
      </c>
      <c r="P6889" s="1">
        <f>Sales[[#This Row],[ProductCost]]*Sales[[#This Row],[OrderQuantity]]</f>
        <v>6.7245999999999997</v>
      </c>
      <c r="Q6889" s="1" t="str">
        <f>VLOOKUP(Sales[[#This Row],[ProductKey]], Products!$A$2:$D$1000, 4, FALSE)</f>
        <v>Road Bottle Cage</v>
      </c>
    </row>
    <row r="6890" spans="1:17" x14ac:dyDescent="0.25">
      <c r="A6890" s="2">
        <v>38232</v>
      </c>
      <c r="B6890" s="1" t="s">
        <v>2219</v>
      </c>
      <c r="C6890">
        <v>479</v>
      </c>
      <c r="D6890">
        <v>15695</v>
      </c>
      <c r="E6890">
        <v>10</v>
      </c>
      <c r="F6890">
        <v>2</v>
      </c>
      <c r="G6890">
        <v>2</v>
      </c>
      <c r="H6890" s="2">
        <v>43345</v>
      </c>
      <c r="I6890" t="str">
        <f>VLOOKUP(Sales[[#This Row],[TerritoryKey]], Territories[], 2, FALSE)</f>
        <v>United Kingdom</v>
      </c>
      <c r="J6890">
        <f>_xlfn.XLOOKUP(Sales[[#This Row],[ProductKey]], Products!$A:$A, Products!$J:$J)</f>
        <v>3.3622999999999998</v>
      </c>
      <c r="K6890">
        <f>_xlfn.XLOOKUP(Sales[[#This Row],[ProductKey]], Products!$A:$A, Products!$K:$K)</f>
        <v>8.99</v>
      </c>
      <c r="L6890" s="1">
        <f>Sales[[#This Row],[ProductPrice]]*Sales[[#This Row],[OrderQuantity]]</f>
        <v>17.98</v>
      </c>
      <c r="M6890" s="1">
        <f>Sales[[#This Row],[OrderQuantity]]</f>
        <v>2</v>
      </c>
      <c r="N6890" s="1">
        <f>1</f>
        <v>1</v>
      </c>
      <c r="O6890" s="1">
        <f>Sales[[#This Row],[TotalSales]]-Sales[[#This Row],[TotalCost]]</f>
        <v>11.255400000000002</v>
      </c>
      <c r="P6890" s="1">
        <f>Sales[[#This Row],[ProductCost]]*Sales[[#This Row],[OrderQuantity]]</f>
        <v>6.7245999999999997</v>
      </c>
      <c r="Q6890" s="1" t="str">
        <f>VLOOKUP(Sales[[#This Row],[ProductKey]], Products!$A$2:$D$1000, 4, FALSE)</f>
        <v>Road Bottle Cage</v>
      </c>
    </row>
    <row r="6891" spans="1:17" x14ac:dyDescent="0.25">
      <c r="A6891" s="2">
        <v>37936</v>
      </c>
      <c r="B6891" s="1" t="s">
        <v>2311</v>
      </c>
      <c r="C6891">
        <v>479</v>
      </c>
      <c r="D6891">
        <v>14427</v>
      </c>
      <c r="E6891">
        <v>10</v>
      </c>
      <c r="F6891">
        <v>2</v>
      </c>
      <c r="G6891">
        <v>2</v>
      </c>
      <c r="H6891" s="2">
        <v>43050</v>
      </c>
      <c r="I6891" t="str">
        <f>VLOOKUP(Sales[[#This Row],[TerritoryKey]], Territories[], 2, FALSE)</f>
        <v>United Kingdom</v>
      </c>
      <c r="J6891">
        <f>_xlfn.XLOOKUP(Sales[[#This Row],[ProductKey]], Products!$A:$A, Products!$J:$J)</f>
        <v>3.3622999999999998</v>
      </c>
      <c r="K6891">
        <f>_xlfn.XLOOKUP(Sales[[#This Row],[ProductKey]], Products!$A:$A, Products!$K:$K)</f>
        <v>8.99</v>
      </c>
      <c r="L6891" s="1">
        <f>Sales[[#This Row],[ProductPrice]]*Sales[[#This Row],[OrderQuantity]]</f>
        <v>17.98</v>
      </c>
      <c r="M6891" s="1">
        <f>Sales[[#This Row],[OrderQuantity]]</f>
        <v>2</v>
      </c>
      <c r="N6891" s="1">
        <f>1</f>
        <v>1</v>
      </c>
      <c r="O6891" s="1">
        <f>Sales[[#This Row],[TotalSales]]-Sales[[#This Row],[TotalCost]]</f>
        <v>11.255400000000002</v>
      </c>
      <c r="P6891" s="1">
        <f>Sales[[#This Row],[ProductCost]]*Sales[[#This Row],[OrderQuantity]]</f>
        <v>6.7245999999999997</v>
      </c>
      <c r="Q6891" s="1" t="str">
        <f>VLOOKUP(Sales[[#This Row],[ProductKey]], Products!$A$2:$D$1000, 4, FALSE)</f>
        <v>Road Bottle Cage</v>
      </c>
    </row>
    <row r="6892" spans="1:17" x14ac:dyDescent="0.25">
      <c r="A6892" s="2">
        <v>38109</v>
      </c>
      <c r="B6892" s="1" t="s">
        <v>2332</v>
      </c>
      <c r="C6892">
        <v>479</v>
      </c>
      <c r="D6892">
        <v>21203</v>
      </c>
      <c r="E6892">
        <v>9</v>
      </c>
      <c r="F6892">
        <v>2</v>
      </c>
      <c r="G6892">
        <v>2</v>
      </c>
      <c r="H6892" s="2">
        <v>43222</v>
      </c>
      <c r="I6892" t="str">
        <f>VLOOKUP(Sales[[#This Row],[TerritoryKey]], Territories[], 2, FALSE)</f>
        <v>Australia</v>
      </c>
      <c r="J6892">
        <f>_xlfn.XLOOKUP(Sales[[#This Row],[ProductKey]], Products!$A:$A, Products!$J:$J)</f>
        <v>3.3622999999999998</v>
      </c>
      <c r="K6892">
        <f>_xlfn.XLOOKUP(Sales[[#This Row],[ProductKey]], Products!$A:$A, Products!$K:$K)</f>
        <v>8.99</v>
      </c>
      <c r="L6892" s="1">
        <f>Sales[[#This Row],[ProductPrice]]*Sales[[#This Row],[OrderQuantity]]</f>
        <v>17.98</v>
      </c>
      <c r="M6892" s="1">
        <f>Sales[[#This Row],[OrderQuantity]]</f>
        <v>2</v>
      </c>
      <c r="N6892" s="1">
        <f>1</f>
        <v>1</v>
      </c>
      <c r="O6892" s="1">
        <f>Sales[[#This Row],[TotalSales]]-Sales[[#This Row],[TotalCost]]</f>
        <v>11.255400000000002</v>
      </c>
      <c r="P6892" s="1">
        <f>Sales[[#This Row],[ProductCost]]*Sales[[#This Row],[OrderQuantity]]</f>
        <v>6.7245999999999997</v>
      </c>
      <c r="Q6892" s="1" t="str">
        <f>VLOOKUP(Sales[[#This Row],[ProductKey]], Products!$A$2:$D$1000, 4, FALSE)</f>
        <v>Road Bottle Cage</v>
      </c>
    </row>
    <row r="6893" spans="1:17" x14ac:dyDescent="0.25">
      <c r="A6893" s="2">
        <v>38293</v>
      </c>
      <c r="B6893" s="1" t="s">
        <v>2389</v>
      </c>
      <c r="C6893">
        <v>479</v>
      </c>
      <c r="D6893">
        <v>28697</v>
      </c>
      <c r="E6893">
        <v>10</v>
      </c>
      <c r="F6893">
        <v>2</v>
      </c>
      <c r="G6893">
        <v>2</v>
      </c>
      <c r="H6893" s="2">
        <v>43406</v>
      </c>
      <c r="I6893" t="str">
        <f>VLOOKUP(Sales[[#This Row],[TerritoryKey]], Territories[], 2, FALSE)</f>
        <v>United Kingdom</v>
      </c>
      <c r="J6893">
        <f>_xlfn.XLOOKUP(Sales[[#This Row],[ProductKey]], Products!$A:$A, Products!$J:$J)</f>
        <v>3.3622999999999998</v>
      </c>
      <c r="K6893">
        <f>_xlfn.XLOOKUP(Sales[[#This Row],[ProductKey]], Products!$A:$A, Products!$K:$K)</f>
        <v>8.99</v>
      </c>
      <c r="L6893" s="1">
        <f>Sales[[#This Row],[ProductPrice]]*Sales[[#This Row],[OrderQuantity]]</f>
        <v>17.98</v>
      </c>
      <c r="M6893" s="1">
        <f>Sales[[#This Row],[OrderQuantity]]</f>
        <v>2</v>
      </c>
      <c r="N6893" s="1">
        <f>1</f>
        <v>1</v>
      </c>
      <c r="O6893" s="1">
        <f>Sales[[#This Row],[TotalSales]]-Sales[[#This Row],[TotalCost]]</f>
        <v>11.255400000000002</v>
      </c>
      <c r="P6893" s="1">
        <f>Sales[[#This Row],[ProductCost]]*Sales[[#This Row],[OrderQuantity]]</f>
        <v>6.7245999999999997</v>
      </c>
      <c r="Q6893" s="1" t="str">
        <f>VLOOKUP(Sales[[#This Row],[ProductKey]], Products!$A$2:$D$1000, 4, FALSE)</f>
        <v>Road Bottle Cage</v>
      </c>
    </row>
    <row r="6894" spans="1:17" x14ac:dyDescent="0.25">
      <c r="A6894" s="2">
        <v>37845</v>
      </c>
      <c r="B6894" s="1" t="s">
        <v>2473</v>
      </c>
      <c r="C6894">
        <v>479</v>
      </c>
      <c r="D6894">
        <v>24169</v>
      </c>
      <c r="E6894">
        <v>9</v>
      </c>
      <c r="F6894">
        <v>2</v>
      </c>
      <c r="G6894">
        <v>2</v>
      </c>
      <c r="H6894" s="2">
        <v>42959</v>
      </c>
      <c r="I6894" t="str">
        <f>VLOOKUP(Sales[[#This Row],[TerritoryKey]], Territories[], 2, FALSE)</f>
        <v>Australia</v>
      </c>
      <c r="J6894">
        <f>_xlfn.XLOOKUP(Sales[[#This Row],[ProductKey]], Products!$A:$A, Products!$J:$J)</f>
        <v>3.3622999999999998</v>
      </c>
      <c r="K6894">
        <f>_xlfn.XLOOKUP(Sales[[#This Row],[ProductKey]], Products!$A:$A, Products!$K:$K)</f>
        <v>8.99</v>
      </c>
      <c r="L6894" s="1">
        <f>Sales[[#This Row],[ProductPrice]]*Sales[[#This Row],[OrderQuantity]]</f>
        <v>17.98</v>
      </c>
      <c r="M6894" s="1">
        <f>Sales[[#This Row],[OrderQuantity]]</f>
        <v>2</v>
      </c>
      <c r="N6894" s="1">
        <f>1</f>
        <v>1</v>
      </c>
      <c r="O6894" s="1">
        <f>Sales[[#This Row],[TotalSales]]-Sales[[#This Row],[TotalCost]]</f>
        <v>11.255400000000002</v>
      </c>
      <c r="P6894" s="1">
        <f>Sales[[#This Row],[ProductCost]]*Sales[[#This Row],[OrderQuantity]]</f>
        <v>6.7245999999999997</v>
      </c>
      <c r="Q6894" s="1" t="str">
        <f>VLOOKUP(Sales[[#This Row],[ProductKey]], Products!$A$2:$D$1000, 4, FALSE)</f>
        <v>Road Bottle Cage</v>
      </c>
    </row>
    <row r="6895" spans="1:17" x14ac:dyDescent="0.25">
      <c r="A6895" s="2">
        <v>37664</v>
      </c>
      <c r="B6895" s="1" t="s">
        <v>2490</v>
      </c>
      <c r="C6895">
        <v>479</v>
      </c>
      <c r="D6895">
        <v>26728</v>
      </c>
      <c r="E6895">
        <v>4</v>
      </c>
      <c r="F6895">
        <v>2</v>
      </c>
      <c r="G6895">
        <v>2</v>
      </c>
      <c r="H6895" s="2">
        <v>42778</v>
      </c>
      <c r="I6895" t="str">
        <f>VLOOKUP(Sales[[#This Row],[TerritoryKey]], Territories[], 2, FALSE)</f>
        <v>Southwest</v>
      </c>
      <c r="J6895">
        <f>_xlfn.XLOOKUP(Sales[[#This Row],[ProductKey]], Products!$A:$A, Products!$J:$J)</f>
        <v>3.3622999999999998</v>
      </c>
      <c r="K6895">
        <f>_xlfn.XLOOKUP(Sales[[#This Row],[ProductKey]], Products!$A:$A, Products!$K:$K)</f>
        <v>8.99</v>
      </c>
      <c r="L6895" s="1">
        <f>Sales[[#This Row],[ProductPrice]]*Sales[[#This Row],[OrderQuantity]]</f>
        <v>17.98</v>
      </c>
      <c r="M6895" s="1">
        <f>Sales[[#This Row],[OrderQuantity]]</f>
        <v>2</v>
      </c>
      <c r="N6895" s="1">
        <f>1</f>
        <v>1</v>
      </c>
      <c r="O6895" s="1">
        <f>Sales[[#This Row],[TotalSales]]-Sales[[#This Row],[TotalCost]]</f>
        <v>11.255400000000002</v>
      </c>
      <c r="P6895" s="1">
        <f>Sales[[#This Row],[ProductCost]]*Sales[[#This Row],[OrderQuantity]]</f>
        <v>6.7245999999999997</v>
      </c>
      <c r="Q6895" s="1" t="str">
        <f>VLOOKUP(Sales[[#This Row],[ProductKey]], Products!$A$2:$D$1000, 4, FALSE)</f>
        <v>Road Bottle Cage</v>
      </c>
    </row>
    <row r="6896" spans="1:17" x14ac:dyDescent="0.25">
      <c r="A6896" s="2">
        <v>37987</v>
      </c>
      <c r="B6896" s="1" t="s">
        <v>2530</v>
      </c>
      <c r="C6896">
        <v>479</v>
      </c>
      <c r="D6896">
        <v>14260</v>
      </c>
      <c r="E6896">
        <v>9</v>
      </c>
      <c r="F6896">
        <v>2</v>
      </c>
      <c r="G6896">
        <v>2</v>
      </c>
      <c r="H6896" s="2">
        <v>43101</v>
      </c>
      <c r="I6896" t="str">
        <f>VLOOKUP(Sales[[#This Row],[TerritoryKey]], Territories[], 2, FALSE)</f>
        <v>Australia</v>
      </c>
      <c r="J6896">
        <f>_xlfn.XLOOKUP(Sales[[#This Row],[ProductKey]], Products!$A:$A, Products!$J:$J)</f>
        <v>3.3622999999999998</v>
      </c>
      <c r="K6896">
        <f>_xlfn.XLOOKUP(Sales[[#This Row],[ProductKey]], Products!$A:$A, Products!$K:$K)</f>
        <v>8.99</v>
      </c>
      <c r="L6896" s="1">
        <f>Sales[[#This Row],[ProductPrice]]*Sales[[#This Row],[OrderQuantity]]</f>
        <v>17.98</v>
      </c>
      <c r="M6896" s="1">
        <f>Sales[[#This Row],[OrderQuantity]]</f>
        <v>2</v>
      </c>
      <c r="N6896" s="1">
        <f>1</f>
        <v>1</v>
      </c>
      <c r="O6896" s="1">
        <f>Sales[[#This Row],[TotalSales]]-Sales[[#This Row],[TotalCost]]</f>
        <v>11.255400000000002</v>
      </c>
      <c r="P6896" s="1">
        <f>Sales[[#This Row],[ProductCost]]*Sales[[#This Row],[OrderQuantity]]</f>
        <v>6.7245999999999997</v>
      </c>
      <c r="Q6896" s="1" t="str">
        <f>VLOOKUP(Sales[[#This Row],[ProductKey]], Products!$A$2:$D$1000, 4, FALSE)</f>
        <v>Road Bottle Cage</v>
      </c>
    </row>
    <row r="6897" spans="1:17" x14ac:dyDescent="0.25">
      <c r="A6897" s="2">
        <v>37814</v>
      </c>
      <c r="B6897" s="1" t="s">
        <v>2581</v>
      </c>
      <c r="C6897">
        <v>479</v>
      </c>
      <c r="D6897">
        <v>16207</v>
      </c>
      <c r="E6897">
        <v>8</v>
      </c>
      <c r="F6897">
        <v>2</v>
      </c>
      <c r="G6897">
        <v>2</v>
      </c>
      <c r="H6897" s="2">
        <v>42928</v>
      </c>
      <c r="I6897" t="str">
        <f>VLOOKUP(Sales[[#This Row],[TerritoryKey]], Territories[], 2, FALSE)</f>
        <v>Germany</v>
      </c>
      <c r="J6897">
        <f>_xlfn.XLOOKUP(Sales[[#This Row],[ProductKey]], Products!$A:$A, Products!$J:$J)</f>
        <v>3.3622999999999998</v>
      </c>
      <c r="K6897">
        <f>_xlfn.XLOOKUP(Sales[[#This Row],[ProductKey]], Products!$A:$A, Products!$K:$K)</f>
        <v>8.99</v>
      </c>
      <c r="L6897" s="1">
        <f>Sales[[#This Row],[ProductPrice]]*Sales[[#This Row],[OrderQuantity]]</f>
        <v>17.98</v>
      </c>
      <c r="M6897" s="1">
        <f>Sales[[#This Row],[OrderQuantity]]</f>
        <v>2</v>
      </c>
      <c r="N6897" s="1">
        <f>1</f>
        <v>1</v>
      </c>
      <c r="O6897" s="1">
        <f>Sales[[#This Row],[TotalSales]]-Sales[[#This Row],[TotalCost]]</f>
        <v>11.255400000000002</v>
      </c>
      <c r="P6897" s="1">
        <f>Sales[[#This Row],[ProductCost]]*Sales[[#This Row],[OrderQuantity]]</f>
        <v>6.7245999999999997</v>
      </c>
      <c r="Q6897" s="1" t="str">
        <f>VLOOKUP(Sales[[#This Row],[ProductKey]], Products!$A$2:$D$1000, 4, FALSE)</f>
        <v>Road Bottle Cage</v>
      </c>
    </row>
    <row r="6898" spans="1:17" x14ac:dyDescent="0.25">
      <c r="A6898" s="2">
        <v>38140</v>
      </c>
      <c r="B6898" s="1" t="s">
        <v>2624</v>
      </c>
      <c r="C6898">
        <v>479</v>
      </c>
      <c r="D6898">
        <v>21216</v>
      </c>
      <c r="E6898">
        <v>9</v>
      </c>
      <c r="F6898">
        <v>2</v>
      </c>
      <c r="G6898">
        <v>2</v>
      </c>
      <c r="H6898" s="2">
        <v>43253</v>
      </c>
      <c r="I6898" t="str">
        <f>VLOOKUP(Sales[[#This Row],[TerritoryKey]], Territories[], 2, FALSE)</f>
        <v>Australia</v>
      </c>
      <c r="J6898">
        <f>_xlfn.XLOOKUP(Sales[[#This Row],[ProductKey]], Products!$A:$A, Products!$J:$J)</f>
        <v>3.3622999999999998</v>
      </c>
      <c r="K6898">
        <f>_xlfn.XLOOKUP(Sales[[#This Row],[ProductKey]], Products!$A:$A, Products!$K:$K)</f>
        <v>8.99</v>
      </c>
      <c r="L6898" s="1">
        <f>Sales[[#This Row],[ProductPrice]]*Sales[[#This Row],[OrderQuantity]]</f>
        <v>17.98</v>
      </c>
      <c r="M6898" s="1">
        <f>Sales[[#This Row],[OrderQuantity]]</f>
        <v>2</v>
      </c>
      <c r="N6898" s="1">
        <f>1</f>
        <v>1</v>
      </c>
      <c r="O6898" s="1">
        <f>Sales[[#This Row],[TotalSales]]-Sales[[#This Row],[TotalCost]]</f>
        <v>11.255400000000002</v>
      </c>
      <c r="P6898" s="1">
        <f>Sales[[#This Row],[ProductCost]]*Sales[[#This Row],[OrderQuantity]]</f>
        <v>6.7245999999999997</v>
      </c>
      <c r="Q6898" s="1" t="str">
        <f>VLOOKUP(Sales[[#This Row],[ProductKey]], Products!$A$2:$D$1000, 4, FALSE)</f>
        <v>Road Bottle Cage</v>
      </c>
    </row>
    <row r="6899" spans="1:17" x14ac:dyDescent="0.25">
      <c r="A6899" s="2">
        <v>38018</v>
      </c>
      <c r="B6899" s="1" t="s">
        <v>2646</v>
      </c>
      <c r="C6899">
        <v>479</v>
      </c>
      <c r="D6899">
        <v>18916</v>
      </c>
      <c r="E6899">
        <v>4</v>
      </c>
      <c r="F6899">
        <v>2</v>
      </c>
      <c r="G6899">
        <v>2</v>
      </c>
      <c r="H6899" s="2">
        <v>43132</v>
      </c>
      <c r="I6899" t="str">
        <f>VLOOKUP(Sales[[#This Row],[TerritoryKey]], Territories[], 2, FALSE)</f>
        <v>Southwest</v>
      </c>
      <c r="J6899">
        <f>_xlfn.XLOOKUP(Sales[[#This Row],[ProductKey]], Products!$A:$A, Products!$J:$J)</f>
        <v>3.3622999999999998</v>
      </c>
      <c r="K6899">
        <f>_xlfn.XLOOKUP(Sales[[#This Row],[ProductKey]], Products!$A:$A, Products!$K:$K)</f>
        <v>8.99</v>
      </c>
      <c r="L6899" s="1">
        <f>Sales[[#This Row],[ProductPrice]]*Sales[[#This Row],[OrderQuantity]]</f>
        <v>17.98</v>
      </c>
      <c r="M6899" s="1">
        <f>Sales[[#This Row],[OrderQuantity]]</f>
        <v>2</v>
      </c>
      <c r="N6899" s="1">
        <f>1</f>
        <v>1</v>
      </c>
      <c r="O6899" s="1">
        <f>Sales[[#This Row],[TotalSales]]-Sales[[#This Row],[TotalCost]]</f>
        <v>11.255400000000002</v>
      </c>
      <c r="P6899" s="1">
        <f>Sales[[#This Row],[ProductCost]]*Sales[[#This Row],[OrderQuantity]]</f>
        <v>6.7245999999999997</v>
      </c>
      <c r="Q6899" s="1" t="str">
        <f>VLOOKUP(Sales[[#This Row],[ProductKey]], Products!$A$2:$D$1000, 4, FALSE)</f>
        <v>Road Bottle Cage</v>
      </c>
    </row>
    <row r="6900" spans="1:17" x14ac:dyDescent="0.25">
      <c r="A6900" s="2">
        <v>38108</v>
      </c>
      <c r="B6900" s="1" t="s">
        <v>2681</v>
      </c>
      <c r="C6900">
        <v>479</v>
      </c>
      <c r="D6900">
        <v>23450</v>
      </c>
      <c r="E6900">
        <v>1</v>
      </c>
      <c r="F6900">
        <v>2</v>
      </c>
      <c r="G6900">
        <v>2</v>
      </c>
      <c r="H6900" s="2">
        <v>43221</v>
      </c>
      <c r="I6900" t="str">
        <f>VLOOKUP(Sales[[#This Row],[TerritoryKey]], Territories[], 2, FALSE)</f>
        <v>Northwest</v>
      </c>
      <c r="J6900">
        <f>_xlfn.XLOOKUP(Sales[[#This Row],[ProductKey]], Products!$A:$A, Products!$J:$J)</f>
        <v>3.3622999999999998</v>
      </c>
      <c r="K6900">
        <f>_xlfn.XLOOKUP(Sales[[#This Row],[ProductKey]], Products!$A:$A, Products!$K:$K)</f>
        <v>8.99</v>
      </c>
      <c r="L6900" s="1">
        <f>Sales[[#This Row],[ProductPrice]]*Sales[[#This Row],[OrderQuantity]]</f>
        <v>17.98</v>
      </c>
      <c r="M6900" s="1">
        <f>Sales[[#This Row],[OrderQuantity]]</f>
        <v>2</v>
      </c>
      <c r="N6900" s="1">
        <f>1</f>
        <v>1</v>
      </c>
      <c r="O6900" s="1">
        <f>Sales[[#This Row],[TotalSales]]-Sales[[#This Row],[TotalCost]]</f>
        <v>11.255400000000002</v>
      </c>
      <c r="P6900" s="1">
        <f>Sales[[#This Row],[ProductCost]]*Sales[[#This Row],[OrderQuantity]]</f>
        <v>6.7245999999999997</v>
      </c>
      <c r="Q6900" s="1" t="str">
        <f>VLOOKUP(Sales[[#This Row],[ProductKey]], Products!$A$2:$D$1000, 4, FALSE)</f>
        <v>Road Bottle Cage</v>
      </c>
    </row>
    <row r="6901" spans="1:17" x14ac:dyDescent="0.25">
      <c r="A6901" s="2">
        <v>38078</v>
      </c>
      <c r="B6901" s="1" t="s">
        <v>2835</v>
      </c>
      <c r="C6901">
        <v>479</v>
      </c>
      <c r="D6901">
        <v>29456</v>
      </c>
      <c r="E6901">
        <v>9</v>
      </c>
      <c r="F6901">
        <v>2</v>
      </c>
      <c r="G6901">
        <v>2</v>
      </c>
      <c r="H6901" s="2">
        <v>43191</v>
      </c>
      <c r="I6901" t="str">
        <f>VLOOKUP(Sales[[#This Row],[TerritoryKey]], Territories[], 2, FALSE)</f>
        <v>Australia</v>
      </c>
      <c r="J6901">
        <f>_xlfn.XLOOKUP(Sales[[#This Row],[ProductKey]], Products!$A:$A, Products!$J:$J)</f>
        <v>3.3622999999999998</v>
      </c>
      <c r="K6901">
        <f>_xlfn.XLOOKUP(Sales[[#This Row],[ProductKey]], Products!$A:$A, Products!$K:$K)</f>
        <v>8.99</v>
      </c>
      <c r="L6901" s="1">
        <f>Sales[[#This Row],[ProductPrice]]*Sales[[#This Row],[OrderQuantity]]</f>
        <v>17.98</v>
      </c>
      <c r="M6901" s="1">
        <f>Sales[[#This Row],[OrderQuantity]]</f>
        <v>2</v>
      </c>
      <c r="N6901" s="1">
        <f>1</f>
        <v>1</v>
      </c>
      <c r="O6901" s="1">
        <f>Sales[[#This Row],[TotalSales]]-Sales[[#This Row],[TotalCost]]</f>
        <v>11.255400000000002</v>
      </c>
      <c r="P6901" s="1">
        <f>Sales[[#This Row],[ProductCost]]*Sales[[#This Row],[OrderQuantity]]</f>
        <v>6.7245999999999997</v>
      </c>
      <c r="Q6901" s="1" t="str">
        <f>VLOOKUP(Sales[[#This Row],[ProductKey]], Products!$A$2:$D$1000, 4, FALSE)</f>
        <v>Road Bottle Cage</v>
      </c>
    </row>
    <row r="6902" spans="1:17" x14ac:dyDescent="0.25">
      <c r="A6902" s="2">
        <v>38140</v>
      </c>
      <c r="B6902" s="1" t="s">
        <v>2998</v>
      </c>
      <c r="C6902">
        <v>479</v>
      </c>
      <c r="D6902">
        <v>23142</v>
      </c>
      <c r="E6902">
        <v>1</v>
      </c>
      <c r="F6902">
        <v>2</v>
      </c>
      <c r="G6902">
        <v>2</v>
      </c>
      <c r="H6902" s="2">
        <v>43253</v>
      </c>
      <c r="I6902" t="str">
        <f>VLOOKUP(Sales[[#This Row],[TerritoryKey]], Territories[], 2, FALSE)</f>
        <v>Northwest</v>
      </c>
      <c r="J6902">
        <f>_xlfn.XLOOKUP(Sales[[#This Row],[ProductKey]], Products!$A:$A, Products!$J:$J)</f>
        <v>3.3622999999999998</v>
      </c>
      <c r="K6902">
        <f>_xlfn.XLOOKUP(Sales[[#This Row],[ProductKey]], Products!$A:$A, Products!$K:$K)</f>
        <v>8.99</v>
      </c>
      <c r="L6902" s="1">
        <f>Sales[[#This Row],[ProductPrice]]*Sales[[#This Row],[OrderQuantity]]</f>
        <v>17.98</v>
      </c>
      <c r="M6902" s="1">
        <f>Sales[[#This Row],[OrderQuantity]]</f>
        <v>2</v>
      </c>
      <c r="N6902" s="1">
        <f>1</f>
        <v>1</v>
      </c>
      <c r="O6902" s="1">
        <f>Sales[[#This Row],[TotalSales]]-Sales[[#This Row],[TotalCost]]</f>
        <v>11.255400000000002</v>
      </c>
      <c r="P6902" s="1">
        <f>Sales[[#This Row],[ProductCost]]*Sales[[#This Row],[OrderQuantity]]</f>
        <v>6.7245999999999997</v>
      </c>
      <c r="Q6902" s="1" t="str">
        <f>VLOOKUP(Sales[[#This Row],[ProductKey]], Products!$A$2:$D$1000, 4, FALSE)</f>
        <v>Road Bottle Cage</v>
      </c>
    </row>
    <row r="6903" spans="1:17" x14ac:dyDescent="0.25">
      <c r="A6903" s="2">
        <v>38140</v>
      </c>
      <c r="B6903" s="1" t="s">
        <v>3037</v>
      </c>
      <c r="C6903">
        <v>479</v>
      </c>
      <c r="D6903">
        <v>21393</v>
      </c>
      <c r="E6903">
        <v>9</v>
      </c>
      <c r="F6903">
        <v>2</v>
      </c>
      <c r="G6903">
        <v>2</v>
      </c>
      <c r="H6903" s="2">
        <v>43253</v>
      </c>
      <c r="I6903" t="str">
        <f>VLOOKUP(Sales[[#This Row],[TerritoryKey]], Territories[], 2, FALSE)</f>
        <v>Australia</v>
      </c>
      <c r="J6903">
        <f>_xlfn.XLOOKUP(Sales[[#This Row],[ProductKey]], Products!$A:$A, Products!$J:$J)</f>
        <v>3.3622999999999998</v>
      </c>
      <c r="K6903">
        <f>_xlfn.XLOOKUP(Sales[[#This Row],[ProductKey]], Products!$A:$A, Products!$K:$K)</f>
        <v>8.99</v>
      </c>
      <c r="L6903" s="1">
        <f>Sales[[#This Row],[ProductPrice]]*Sales[[#This Row],[OrderQuantity]]</f>
        <v>17.98</v>
      </c>
      <c r="M6903" s="1">
        <f>Sales[[#This Row],[OrderQuantity]]</f>
        <v>2</v>
      </c>
      <c r="N6903" s="1">
        <f>1</f>
        <v>1</v>
      </c>
      <c r="O6903" s="1">
        <f>Sales[[#This Row],[TotalSales]]-Sales[[#This Row],[TotalCost]]</f>
        <v>11.255400000000002</v>
      </c>
      <c r="P6903" s="1">
        <f>Sales[[#This Row],[ProductCost]]*Sales[[#This Row],[OrderQuantity]]</f>
        <v>6.7245999999999997</v>
      </c>
      <c r="Q6903" s="1" t="str">
        <f>VLOOKUP(Sales[[#This Row],[ProductKey]], Products!$A$2:$D$1000, 4, FALSE)</f>
        <v>Road Bottle Cage</v>
      </c>
    </row>
    <row r="6904" spans="1:17" x14ac:dyDescent="0.25">
      <c r="A6904" s="2">
        <v>37814</v>
      </c>
      <c r="B6904" s="1" t="s">
        <v>3046</v>
      </c>
      <c r="C6904">
        <v>479</v>
      </c>
      <c r="D6904">
        <v>16426</v>
      </c>
      <c r="E6904">
        <v>7</v>
      </c>
      <c r="F6904">
        <v>2</v>
      </c>
      <c r="G6904">
        <v>2</v>
      </c>
      <c r="H6904" s="2">
        <v>42928</v>
      </c>
      <c r="I6904" t="str">
        <f>VLOOKUP(Sales[[#This Row],[TerritoryKey]], Territories[], 2, FALSE)</f>
        <v>France</v>
      </c>
      <c r="J6904">
        <f>_xlfn.XLOOKUP(Sales[[#This Row],[ProductKey]], Products!$A:$A, Products!$J:$J)</f>
        <v>3.3622999999999998</v>
      </c>
      <c r="K6904">
        <f>_xlfn.XLOOKUP(Sales[[#This Row],[ProductKey]], Products!$A:$A, Products!$K:$K)</f>
        <v>8.99</v>
      </c>
      <c r="L6904" s="1">
        <f>Sales[[#This Row],[ProductPrice]]*Sales[[#This Row],[OrderQuantity]]</f>
        <v>17.98</v>
      </c>
      <c r="M6904" s="1">
        <f>Sales[[#This Row],[OrderQuantity]]</f>
        <v>2</v>
      </c>
      <c r="N6904" s="1">
        <f>1</f>
        <v>1</v>
      </c>
      <c r="O6904" s="1">
        <f>Sales[[#This Row],[TotalSales]]-Sales[[#This Row],[TotalCost]]</f>
        <v>11.255400000000002</v>
      </c>
      <c r="P6904" s="1">
        <f>Sales[[#This Row],[ProductCost]]*Sales[[#This Row],[OrderQuantity]]</f>
        <v>6.7245999999999997</v>
      </c>
      <c r="Q6904" s="1" t="str">
        <f>VLOOKUP(Sales[[#This Row],[ProductKey]], Products!$A$2:$D$1000, 4, FALSE)</f>
        <v>Road Bottle Cage</v>
      </c>
    </row>
    <row r="6905" spans="1:17" x14ac:dyDescent="0.25">
      <c r="A6905" s="2">
        <v>37784</v>
      </c>
      <c r="B6905" s="1" t="s">
        <v>3085</v>
      </c>
      <c r="C6905">
        <v>479</v>
      </c>
      <c r="D6905">
        <v>21560</v>
      </c>
      <c r="E6905">
        <v>9</v>
      </c>
      <c r="F6905">
        <v>2</v>
      </c>
      <c r="G6905">
        <v>2</v>
      </c>
      <c r="H6905" s="2">
        <v>42898</v>
      </c>
      <c r="I6905" t="str">
        <f>VLOOKUP(Sales[[#This Row],[TerritoryKey]], Territories[], 2, FALSE)</f>
        <v>Australia</v>
      </c>
      <c r="J6905">
        <f>_xlfn.XLOOKUP(Sales[[#This Row],[ProductKey]], Products!$A:$A, Products!$J:$J)</f>
        <v>3.3622999999999998</v>
      </c>
      <c r="K6905">
        <f>_xlfn.XLOOKUP(Sales[[#This Row],[ProductKey]], Products!$A:$A, Products!$K:$K)</f>
        <v>8.99</v>
      </c>
      <c r="L6905" s="1">
        <f>Sales[[#This Row],[ProductPrice]]*Sales[[#This Row],[OrderQuantity]]</f>
        <v>17.98</v>
      </c>
      <c r="M6905" s="1">
        <f>Sales[[#This Row],[OrderQuantity]]</f>
        <v>2</v>
      </c>
      <c r="N6905" s="1">
        <f>1</f>
        <v>1</v>
      </c>
      <c r="O6905" s="1">
        <f>Sales[[#This Row],[TotalSales]]-Sales[[#This Row],[TotalCost]]</f>
        <v>11.255400000000002</v>
      </c>
      <c r="P6905" s="1">
        <f>Sales[[#This Row],[ProductCost]]*Sales[[#This Row],[OrderQuantity]]</f>
        <v>6.7245999999999997</v>
      </c>
      <c r="Q6905" s="1" t="str">
        <f>VLOOKUP(Sales[[#This Row],[ProductKey]], Products!$A$2:$D$1000, 4, FALSE)</f>
        <v>Road Bottle Cage</v>
      </c>
    </row>
    <row r="6906" spans="1:17" x14ac:dyDescent="0.25">
      <c r="A6906" s="2">
        <v>38019</v>
      </c>
      <c r="B6906" s="1" t="s">
        <v>3173</v>
      </c>
      <c r="C6906">
        <v>479</v>
      </c>
      <c r="D6906">
        <v>22446</v>
      </c>
      <c r="E6906">
        <v>10</v>
      </c>
      <c r="F6906">
        <v>2</v>
      </c>
      <c r="G6906">
        <v>2</v>
      </c>
      <c r="H6906" s="2">
        <v>43133</v>
      </c>
      <c r="I6906" t="str">
        <f>VLOOKUP(Sales[[#This Row],[TerritoryKey]], Territories[], 2, FALSE)</f>
        <v>United Kingdom</v>
      </c>
      <c r="J6906">
        <f>_xlfn.XLOOKUP(Sales[[#This Row],[ProductKey]], Products!$A:$A, Products!$J:$J)</f>
        <v>3.3622999999999998</v>
      </c>
      <c r="K6906">
        <f>_xlfn.XLOOKUP(Sales[[#This Row],[ProductKey]], Products!$A:$A, Products!$K:$K)</f>
        <v>8.99</v>
      </c>
      <c r="L6906" s="1">
        <f>Sales[[#This Row],[ProductPrice]]*Sales[[#This Row],[OrderQuantity]]</f>
        <v>17.98</v>
      </c>
      <c r="M6906" s="1">
        <f>Sales[[#This Row],[OrderQuantity]]</f>
        <v>2</v>
      </c>
      <c r="N6906" s="1">
        <f>1</f>
        <v>1</v>
      </c>
      <c r="O6906" s="1">
        <f>Sales[[#This Row],[TotalSales]]-Sales[[#This Row],[TotalCost]]</f>
        <v>11.255400000000002</v>
      </c>
      <c r="P6906" s="1">
        <f>Sales[[#This Row],[ProductCost]]*Sales[[#This Row],[OrderQuantity]]</f>
        <v>6.7245999999999997</v>
      </c>
      <c r="Q6906" s="1" t="str">
        <f>VLOOKUP(Sales[[#This Row],[ProductKey]], Products!$A$2:$D$1000, 4, FALSE)</f>
        <v>Road Bottle Cage</v>
      </c>
    </row>
    <row r="6907" spans="1:17" x14ac:dyDescent="0.25">
      <c r="A6907" s="2">
        <v>38169</v>
      </c>
      <c r="B6907" s="1" t="s">
        <v>3191</v>
      </c>
      <c r="C6907">
        <v>479</v>
      </c>
      <c r="D6907">
        <v>21559</v>
      </c>
      <c r="E6907">
        <v>9</v>
      </c>
      <c r="F6907">
        <v>2</v>
      </c>
      <c r="G6907">
        <v>2</v>
      </c>
      <c r="H6907" s="2">
        <v>43282</v>
      </c>
      <c r="I6907" t="str">
        <f>VLOOKUP(Sales[[#This Row],[TerritoryKey]], Territories[], 2, FALSE)</f>
        <v>Australia</v>
      </c>
      <c r="J6907">
        <f>_xlfn.XLOOKUP(Sales[[#This Row],[ProductKey]], Products!$A:$A, Products!$J:$J)</f>
        <v>3.3622999999999998</v>
      </c>
      <c r="K6907">
        <f>_xlfn.XLOOKUP(Sales[[#This Row],[ProductKey]], Products!$A:$A, Products!$K:$K)</f>
        <v>8.99</v>
      </c>
      <c r="L6907" s="1">
        <f>Sales[[#This Row],[ProductPrice]]*Sales[[#This Row],[OrderQuantity]]</f>
        <v>17.98</v>
      </c>
      <c r="M6907" s="1">
        <f>Sales[[#This Row],[OrderQuantity]]</f>
        <v>2</v>
      </c>
      <c r="N6907" s="1">
        <f>1</f>
        <v>1</v>
      </c>
      <c r="O6907" s="1">
        <f>Sales[[#This Row],[TotalSales]]-Sales[[#This Row],[TotalCost]]</f>
        <v>11.255400000000002</v>
      </c>
      <c r="P6907" s="1">
        <f>Sales[[#This Row],[ProductCost]]*Sales[[#This Row],[OrderQuantity]]</f>
        <v>6.7245999999999997</v>
      </c>
      <c r="Q6907" s="1" t="str">
        <f>VLOOKUP(Sales[[#This Row],[ProductKey]], Products!$A$2:$D$1000, 4, FALSE)</f>
        <v>Road Bottle Cage</v>
      </c>
    </row>
    <row r="6908" spans="1:17" x14ac:dyDescent="0.25">
      <c r="A6908" s="2">
        <v>38261</v>
      </c>
      <c r="B6908" s="1" t="s">
        <v>3193</v>
      </c>
      <c r="C6908">
        <v>479</v>
      </c>
      <c r="D6908">
        <v>13159</v>
      </c>
      <c r="E6908">
        <v>9</v>
      </c>
      <c r="F6908">
        <v>2</v>
      </c>
      <c r="G6908">
        <v>2</v>
      </c>
      <c r="H6908" s="2">
        <v>43374</v>
      </c>
      <c r="I6908" t="str">
        <f>VLOOKUP(Sales[[#This Row],[TerritoryKey]], Territories[], 2, FALSE)</f>
        <v>Australia</v>
      </c>
      <c r="J6908">
        <f>_xlfn.XLOOKUP(Sales[[#This Row],[ProductKey]], Products!$A:$A, Products!$J:$J)</f>
        <v>3.3622999999999998</v>
      </c>
      <c r="K6908">
        <f>_xlfn.XLOOKUP(Sales[[#This Row],[ProductKey]], Products!$A:$A, Products!$K:$K)</f>
        <v>8.99</v>
      </c>
      <c r="L6908" s="1">
        <f>Sales[[#This Row],[ProductPrice]]*Sales[[#This Row],[OrderQuantity]]</f>
        <v>17.98</v>
      </c>
      <c r="M6908" s="1">
        <f>Sales[[#This Row],[OrderQuantity]]</f>
        <v>2</v>
      </c>
      <c r="N6908" s="1">
        <f>1</f>
        <v>1</v>
      </c>
      <c r="O6908" s="1">
        <f>Sales[[#This Row],[TotalSales]]-Sales[[#This Row],[TotalCost]]</f>
        <v>11.255400000000002</v>
      </c>
      <c r="P6908" s="1">
        <f>Sales[[#This Row],[ProductCost]]*Sales[[#This Row],[OrderQuantity]]</f>
        <v>6.7245999999999997</v>
      </c>
      <c r="Q6908" s="1" t="str">
        <f>VLOOKUP(Sales[[#This Row],[ProductKey]], Products!$A$2:$D$1000, 4, FALSE)</f>
        <v>Road Bottle Cage</v>
      </c>
    </row>
    <row r="6909" spans="1:17" x14ac:dyDescent="0.25">
      <c r="A6909" s="2">
        <v>38020</v>
      </c>
      <c r="B6909" s="1" t="s">
        <v>3197</v>
      </c>
      <c r="C6909">
        <v>479</v>
      </c>
      <c r="D6909">
        <v>21235</v>
      </c>
      <c r="E6909">
        <v>4</v>
      </c>
      <c r="F6909">
        <v>2</v>
      </c>
      <c r="G6909">
        <v>2</v>
      </c>
      <c r="H6909" s="2">
        <v>43134</v>
      </c>
      <c r="I6909" t="str">
        <f>VLOOKUP(Sales[[#This Row],[TerritoryKey]], Territories[], 2, FALSE)</f>
        <v>Southwest</v>
      </c>
      <c r="J6909">
        <f>_xlfn.XLOOKUP(Sales[[#This Row],[ProductKey]], Products!$A:$A, Products!$J:$J)</f>
        <v>3.3622999999999998</v>
      </c>
      <c r="K6909">
        <f>_xlfn.XLOOKUP(Sales[[#This Row],[ProductKey]], Products!$A:$A, Products!$K:$K)</f>
        <v>8.99</v>
      </c>
      <c r="L6909" s="1">
        <f>Sales[[#This Row],[ProductPrice]]*Sales[[#This Row],[OrderQuantity]]</f>
        <v>17.98</v>
      </c>
      <c r="M6909" s="1">
        <f>Sales[[#This Row],[OrderQuantity]]</f>
        <v>2</v>
      </c>
      <c r="N6909" s="1">
        <f>1</f>
        <v>1</v>
      </c>
      <c r="O6909" s="1">
        <f>Sales[[#This Row],[TotalSales]]-Sales[[#This Row],[TotalCost]]</f>
        <v>11.255400000000002</v>
      </c>
      <c r="P6909" s="1">
        <f>Sales[[#This Row],[ProductCost]]*Sales[[#This Row],[OrderQuantity]]</f>
        <v>6.7245999999999997</v>
      </c>
      <c r="Q6909" s="1" t="str">
        <f>VLOOKUP(Sales[[#This Row],[ProductKey]], Products!$A$2:$D$1000, 4, FALSE)</f>
        <v>Road Bottle Cage</v>
      </c>
    </row>
    <row r="6910" spans="1:17" x14ac:dyDescent="0.25">
      <c r="A6910" s="2">
        <v>37664</v>
      </c>
      <c r="B6910" s="1" t="s">
        <v>3278</v>
      </c>
      <c r="C6910">
        <v>479</v>
      </c>
      <c r="D6910">
        <v>28910</v>
      </c>
      <c r="E6910">
        <v>7</v>
      </c>
      <c r="F6910">
        <v>2</v>
      </c>
      <c r="G6910">
        <v>2</v>
      </c>
      <c r="H6910" s="2">
        <v>42778</v>
      </c>
      <c r="I6910" t="str">
        <f>VLOOKUP(Sales[[#This Row],[TerritoryKey]], Territories[], 2, FALSE)</f>
        <v>France</v>
      </c>
      <c r="J6910">
        <f>_xlfn.XLOOKUP(Sales[[#This Row],[ProductKey]], Products!$A:$A, Products!$J:$J)</f>
        <v>3.3622999999999998</v>
      </c>
      <c r="K6910">
        <f>_xlfn.XLOOKUP(Sales[[#This Row],[ProductKey]], Products!$A:$A, Products!$K:$K)</f>
        <v>8.99</v>
      </c>
      <c r="L6910" s="1">
        <f>Sales[[#This Row],[ProductPrice]]*Sales[[#This Row],[OrderQuantity]]</f>
        <v>17.98</v>
      </c>
      <c r="M6910" s="1">
        <f>Sales[[#This Row],[OrderQuantity]]</f>
        <v>2</v>
      </c>
      <c r="N6910" s="1">
        <f>1</f>
        <v>1</v>
      </c>
      <c r="O6910" s="1">
        <f>Sales[[#This Row],[TotalSales]]-Sales[[#This Row],[TotalCost]]</f>
        <v>11.255400000000002</v>
      </c>
      <c r="P6910" s="1">
        <f>Sales[[#This Row],[ProductCost]]*Sales[[#This Row],[OrderQuantity]]</f>
        <v>6.7245999999999997</v>
      </c>
      <c r="Q6910" s="1" t="str">
        <f>VLOOKUP(Sales[[#This Row],[ProductKey]], Products!$A$2:$D$1000, 4, FALSE)</f>
        <v>Road Bottle Cage</v>
      </c>
    </row>
    <row r="6911" spans="1:17" x14ac:dyDescent="0.25">
      <c r="A6911" s="2">
        <v>38047</v>
      </c>
      <c r="B6911" s="1" t="s">
        <v>3316</v>
      </c>
      <c r="C6911">
        <v>479</v>
      </c>
      <c r="D6911">
        <v>18917</v>
      </c>
      <c r="E6911">
        <v>4</v>
      </c>
      <c r="F6911">
        <v>2</v>
      </c>
      <c r="G6911">
        <v>2</v>
      </c>
      <c r="H6911" s="2">
        <v>43160</v>
      </c>
      <c r="I6911" t="str">
        <f>VLOOKUP(Sales[[#This Row],[TerritoryKey]], Territories[], 2, FALSE)</f>
        <v>Southwest</v>
      </c>
      <c r="J6911">
        <f>_xlfn.XLOOKUP(Sales[[#This Row],[ProductKey]], Products!$A:$A, Products!$J:$J)</f>
        <v>3.3622999999999998</v>
      </c>
      <c r="K6911">
        <f>_xlfn.XLOOKUP(Sales[[#This Row],[ProductKey]], Products!$A:$A, Products!$K:$K)</f>
        <v>8.99</v>
      </c>
      <c r="L6911" s="1">
        <f>Sales[[#This Row],[ProductPrice]]*Sales[[#This Row],[OrderQuantity]]</f>
        <v>17.98</v>
      </c>
      <c r="M6911" s="1">
        <f>Sales[[#This Row],[OrderQuantity]]</f>
        <v>2</v>
      </c>
      <c r="N6911" s="1">
        <f>1</f>
        <v>1</v>
      </c>
      <c r="O6911" s="1">
        <f>Sales[[#This Row],[TotalSales]]-Sales[[#This Row],[TotalCost]]</f>
        <v>11.255400000000002</v>
      </c>
      <c r="P6911" s="1">
        <f>Sales[[#This Row],[ProductCost]]*Sales[[#This Row],[OrderQuantity]]</f>
        <v>6.7245999999999997</v>
      </c>
      <c r="Q6911" s="1" t="str">
        <f>VLOOKUP(Sales[[#This Row],[ProductKey]], Products!$A$2:$D$1000, 4, FALSE)</f>
        <v>Road Bottle Cage</v>
      </c>
    </row>
    <row r="6912" spans="1:17" x14ac:dyDescent="0.25">
      <c r="A6912" s="2">
        <v>38171</v>
      </c>
      <c r="B6912" s="1" t="s">
        <v>3369</v>
      </c>
      <c r="C6912">
        <v>479</v>
      </c>
      <c r="D6912">
        <v>12609</v>
      </c>
      <c r="E6912">
        <v>10</v>
      </c>
      <c r="F6912">
        <v>2</v>
      </c>
      <c r="G6912">
        <v>2</v>
      </c>
      <c r="H6912" s="2">
        <v>43284</v>
      </c>
      <c r="I6912" t="str">
        <f>VLOOKUP(Sales[[#This Row],[TerritoryKey]], Territories[], 2, FALSE)</f>
        <v>United Kingdom</v>
      </c>
      <c r="J6912">
        <f>_xlfn.XLOOKUP(Sales[[#This Row],[ProductKey]], Products!$A:$A, Products!$J:$J)</f>
        <v>3.3622999999999998</v>
      </c>
      <c r="K6912">
        <f>_xlfn.XLOOKUP(Sales[[#This Row],[ProductKey]], Products!$A:$A, Products!$K:$K)</f>
        <v>8.99</v>
      </c>
      <c r="L6912" s="1">
        <f>Sales[[#This Row],[ProductPrice]]*Sales[[#This Row],[OrderQuantity]]</f>
        <v>17.98</v>
      </c>
      <c r="M6912" s="1">
        <f>Sales[[#This Row],[OrderQuantity]]</f>
        <v>2</v>
      </c>
      <c r="N6912" s="1">
        <f>1</f>
        <v>1</v>
      </c>
      <c r="O6912" s="1">
        <f>Sales[[#This Row],[TotalSales]]-Sales[[#This Row],[TotalCost]]</f>
        <v>11.255400000000002</v>
      </c>
      <c r="P6912" s="1">
        <f>Sales[[#This Row],[ProductCost]]*Sales[[#This Row],[OrderQuantity]]</f>
        <v>6.7245999999999997</v>
      </c>
      <c r="Q6912" s="1" t="str">
        <f>VLOOKUP(Sales[[#This Row],[ProductKey]], Products!$A$2:$D$1000, 4, FALSE)</f>
        <v>Road Bottle Cage</v>
      </c>
    </row>
    <row r="6913" spans="1:17" x14ac:dyDescent="0.25">
      <c r="A6913" s="2">
        <v>38078</v>
      </c>
      <c r="B6913" s="1" t="s">
        <v>3390</v>
      </c>
      <c r="C6913">
        <v>479</v>
      </c>
      <c r="D6913">
        <v>24250</v>
      </c>
      <c r="E6913">
        <v>9</v>
      </c>
      <c r="F6913">
        <v>2</v>
      </c>
      <c r="G6913">
        <v>2</v>
      </c>
      <c r="H6913" s="2">
        <v>43191</v>
      </c>
      <c r="I6913" t="str">
        <f>VLOOKUP(Sales[[#This Row],[TerritoryKey]], Territories[], 2, FALSE)</f>
        <v>Australia</v>
      </c>
      <c r="J6913">
        <f>_xlfn.XLOOKUP(Sales[[#This Row],[ProductKey]], Products!$A:$A, Products!$J:$J)</f>
        <v>3.3622999999999998</v>
      </c>
      <c r="K6913">
        <f>_xlfn.XLOOKUP(Sales[[#This Row],[ProductKey]], Products!$A:$A, Products!$K:$K)</f>
        <v>8.99</v>
      </c>
      <c r="L6913" s="1">
        <f>Sales[[#This Row],[ProductPrice]]*Sales[[#This Row],[OrderQuantity]]</f>
        <v>17.98</v>
      </c>
      <c r="M6913" s="1">
        <f>Sales[[#This Row],[OrderQuantity]]</f>
        <v>2</v>
      </c>
      <c r="N6913" s="1">
        <f>1</f>
        <v>1</v>
      </c>
      <c r="O6913" s="1">
        <f>Sales[[#This Row],[TotalSales]]-Sales[[#This Row],[TotalCost]]</f>
        <v>11.255400000000002</v>
      </c>
      <c r="P6913" s="1">
        <f>Sales[[#This Row],[ProductCost]]*Sales[[#This Row],[OrderQuantity]]</f>
        <v>6.7245999999999997</v>
      </c>
      <c r="Q6913" s="1" t="str">
        <f>VLOOKUP(Sales[[#This Row],[ProductKey]], Products!$A$2:$D$1000, 4, FALSE)</f>
        <v>Road Bottle Cage</v>
      </c>
    </row>
    <row r="6914" spans="1:17" x14ac:dyDescent="0.25">
      <c r="A6914" s="2">
        <v>38200</v>
      </c>
      <c r="B6914" s="1" t="s">
        <v>3454</v>
      </c>
      <c r="C6914">
        <v>479</v>
      </c>
      <c r="D6914">
        <v>17942</v>
      </c>
      <c r="E6914">
        <v>8</v>
      </c>
      <c r="F6914">
        <v>2</v>
      </c>
      <c r="G6914">
        <v>2</v>
      </c>
      <c r="H6914" s="2">
        <v>43313</v>
      </c>
      <c r="I6914" t="str">
        <f>VLOOKUP(Sales[[#This Row],[TerritoryKey]], Territories[], 2, FALSE)</f>
        <v>Germany</v>
      </c>
      <c r="J6914">
        <f>_xlfn.XLOOKUP(Sales[[#This Row],[ProductKey]], Products!$A:$A, Products!$J:$J)</f>
        <v>3.3622999999999998</v>
      </c>
      <c r="K6914">
        <f>_xlfn.XLOOKUP(Sales[[#This Row],[ProductKey]], Products!$A:$A, Products!$K:$K)</f>
        <v>8.99</v>
      </c>
      <c r="L6914" s="1">
        <f>Sales[[#This Row],[ProductPrice]]*Sales[[#This Row],[OrderQuantity]]</f>
        <v>17.98</v>
      </c>
      <c r="M6914" s="1">
        <f>Sales[[#This Row],[OrderQuantity]]</f>
        <v>2</v>
      </c>
      <c r="N6914" s="1">
        <f>1</f>
        <v>1</v>
      </c>
      <c r="O6914" s="1">
        <f>Sales[[#This Row],[TotalSales]]-Sales[[#This Row],[TotalCost]]</f>
        <v>11.255400000000002</v>
      </c>
      <c r="P6914" s="1">
        <f>Sales[[#This Row],[ProductCost]]*Sales[[#This Row],[OrderQuantity]]</f>
        <v>6.7245999999999997</v>
      </c>
      <c r="Q6914" s="1" t="str">
        <f>VLOOKUP(Sales[[#This Row],[ProductKey]], Products!$A$2:$D$1000, 4, FALSE)</f>
        <v>Road Bottle Cage</v>
      </c>
    </row>
    <row r="6915" spans="1:17" x14ac:dyDescent="0.25">
      <c r="A6915" s="2">
        <v>38140</v>
      </c>
      <c r="B6915" s="1" t="s">
        <v>3490</v>
      </c>
      <c r="C6915">
        <v>479</v>
      </c>
      <c r="D6915">
        <v>16533</v>
      </c>
      <c r="E6915">
        <v>7</v>
      </c>
      <c r="F6915">
        <v>2</v>
      </c>
      <c r="G6915">
        <v>2</v>
      </c>
      <c r="H6915" s="2">
        <v>43253</v>
      </c>
      <c r="I6915" t="str">
        <f>VLOOKUP(Sales[[#This Row],[TerritoryKey]], Territories[], 2, FALSE)</f>
        <v>France</v>
      </c>
      <c r="J6915">
        <f>_xlfn.XLOOKUP(Sales[[#This Row],[ProductKey]], Products!$A:$A, Products!$J:$J)</f>
        <v>3.3622999999999998</v>
      </c>
      <c r="K6915">
        <f>_xlfn.XLOOKUP(Sales[[#This Row],[ProductKey]], Products!$A:$A, Products!$K:$K)</f>
        <v>8.99</v>
      </c>
      <c r="L6915" s="1">
        <f>Sales[[#This Row],[ProductPrice]]*Sales[[#This Row],[OrderQuantity]]</f>
        <v>17.98</v>
      </c>
      <c r="M6915" s="1">
        <f>Sales[[#This Row],[OrderQuantity]]</f>
        <v>2</v>
      </c>
      <c r="N6915" s="1">
        <f>1</f>
        <v>1</v>
      </c>
      <c r="O6915" s="1">
        <f>Sales[[#This Row],[TotalSales]]-Sales[[#This Row],[TotalCost]]</f>
        <v>11.255400000000002</v>
      </c>
      <c r="P6915" s="1">
        <f>Sales[[#This Row],[ProductCost]]*Sales[[#This Row],[OrderQuantity]]</f>
        <v>6.7245999999999997</v>
      </c>
      <c r="Q6915" s="1" t="str">
        <f>VLOOKUP(Sales[[#This Row],[ProductKey]], Products!$A$2:$D$1000, 4, FALSE)</f>
        <v>Road Bottle Cage</v>
      </c>
    </row>
    <row r="6916" spans="1:17" x14ac:dyDescent="0.25">
      <c r="A6916" s="2">
        <v>38294</v>
      </c>
      <c r="B6916" s="1" t="s">
        <v>3568</v>
      </c>
      <c r="C6916">
        <v>479</v>
      </c>
      <c r="D6916">
        <v>26023</v>
      </c>
      <c r="E6916">
        <v>9</v>
      </c>
      <c r="F6916">
        <v>2</v>
      </c>
      <c r="G6916">
        <v>2</v>
      </c>
      <c r="H6916" s="2">
        <v>43407</v>
      </c>
      <c r="I6916" t="str">
        <f>VLOOKUP(Sales[[#This Row],[TerritoryKey]], Territories[], 2, FALSE)</f>
        <v>Australia</v>
      </c>
      <c r="J6916">
        <f>_xlfn.XLOOKUP(Sales[[#This Row],[ProductKey]], Products!$A:$A, Products!$J:$J)</f>
        <v>3.3622999999999998</v>
      </c>
      <c r="K6916">
        <f>_xlfn.XLOOKUP(Sales[[#This Row],[ProductKey]], Products!$A:$A, Products!$K:$K)</f>
        <v>8.99</v>
      </c>
      <c r="L6916" s="1">
        <f>Sales[[#This Row],[ProductPrice]]*Sales[[#This Row],[OrderQuantity]]</f>
        <v>17.98</v>
      </c>
      <c r="M6916" s="1">
        <f>Sales[[#This Row],[OrderQuantity]]</f>
        <v>2</v>
      </c>
      <c r="N6916" s="1">
        <f>1</f>
        <v>1</v>
      </c>
      <c r="O6916" s="1">
        <f>Sales[[#This Row],[TotalSales]]-Sales[[#This Row],[TotalCost]]</f>
        <v>11.255400000000002</v>
      </c>
      <c r="P6916" s="1">
        <f>Sales[[#This Row],[ProductCost]]*Sales[[#This Row],[OrderQuantity]]</f>
        <v>6.7245999999999997</v>
      </c>
      <c r="Q6916" s="1" t="str">
        <f>VLOOKUP(Sales[[#This Row],[ProductKey]], Products!$A$2:$D$1000, 4, FALSE)</f>
        <v>Road Bottle Cage</v>
      </c>
    </row>
    <row r="6917" spans="1:17" x14ac:dyDescent="0.25">
      <c r="A6917" s="2">
        <v>38201</v>
      </c>
      <c r="B6917" s="1" t="s">
        <v>3712</v>
      </c>
      <c r="C6917">
        <v>479</v>
      </c>
      <c r="D6917">
        <v>23701</v>
      </c>
      <c r="E6917">
        <v>4</v>
      </c>
      <c r="F6917">
        <v>2</v>
      </c>
      <c r="G6917">
        <v>2</v>
      </c>
      <c r="H6917" s="2">
        <v>43314</v>
      </c>
      <c r="I6917" t="str">
        <f>VLOOKUP(Sales[[#This Row],[TerritoryKey]], Territories[], 2, FALSE)</f>
        <v>Southwest</v>
      </c>
      <c r="J6917">
        <f>_xlfn.XLOOKUP(Sales[[#This Row],[ProductKey]], Products!$A:$A, Products!$J:$J)</f>
        <v>3.3622999999999998</v>
      </c>
      <c r="K6917">
        <f>_xlfn.XLOOKUP(Sales[[#This Row],[ProductKey]], Products!$A:$A, Products!$K:$K)</f>
        <v>8.99</v>
      </c>
      <c r="L6917" s="1">
        <f>Sales[[#This Row],[ProductPrice]]*Sales[[#This Row],[OrderQuantity]]</f>
        <v>17.98</v>
      </c>
      <c r="M6917" s="1">
        <f>Sales[[#This Row],[OrderQuantity]]</f>
        <v>2</v>
      </c>
      <c r="N6917" s="1">
        <f>1</f>
        <v>1</v>
      </c>
      <c r="O6917" s="1">
        <f>Sales[[#This Row],[TotalSales]]-Sales[[#This Row],[TotalCost]]</f>
        <v>11.255400000000002</v>
      </c>
      <c r="P6917" s="1">
        <f>Sales[[#This Row],[ProductCost]]*Sales[[#This Row],[OrderQuantity]]</f>
        <v>6.7245999999999997</v>
      </c>
      <c r="Q6917" s="1" t="str">
        <f>VLOOKUP(Sales[[#This Row],[ProductKey]], Products!$A$2:$D$1000, 4, FALSE)</f>
        <v>Road Bottle Cage</v>
      </c>
    </row>
    <row r="6918" spans="1:17" x14ac:dyDescent="0.25">
      <c r="A6918" s="2">
        <v>37753</v>
      </c>
      <c r="B6918" s="1" t="s">
        <v>3733</v>
      </c>
      <c r="C6918">
        <v>479</v>
      </c>
      <c r="D6918">
        <v>13006</v>
      </c>
      <c r="E6918">
        <v>9</v>
      </c>
      <c r="F6918">
        <v>2</v>
      </c>
      <c r="G6918">
        <v>2</v>
      </c>
      <c r="H6918" s="2">
        <v>42867</v>
      </c>
      <c r="I6918" t="str">
        <f>VLOOKUP(Sales[[#This Row],[TerritoryKey]], Territories[], 2, FALSE)</f>
        <v>Australia</v>
      </c>
      <c r="J6918">
        <f>_xlfn.XLOOKUP(Sales[[#This Row],[ProductKey]], Products!$A:$A, Products!$J:$J)</f>
        <v>3.3622999999999998</v>
      </c>
      <c r="K6918">
        <f>_xlfn.XLOOKUP(Sales[[#This Row],[ProductKey]], Products!$A:$A, Products!$K:$K)</f>
        <v>8.99</v>
      </c>
      <c r="L6918" s="1">
        <f>Sales[[#This Row],[ProductPrice]]*Sales[[#This Row],[OrderQuantity]]</f>
        <v>17.98</v>
      </c>
      <c r="M6918" s="1">
        <f>Sales[[#This Row],[OrderQuantity]]</f>
        <v>2</v>
      </c>
      <c r="N6918" s="1">
        <f>1</f>
        <v>1</v>
      </c>
      <c r="O6918" s="1">
        <f>Sales[[#This Row],[TotalSales]]-Sales[[#This Row],[TotalCost]]</f>
        <v>11.255400000000002</v>
      </c>
      <c r="P6918" s="1">
        <f>Sales[[#This Row],[ProductCost]]*Sales[[#This Row],[OrderQuantity]]</f>
        <v>6.7245999999999997</v>
      </c>
      <c r="Q6918" s="1" t="str">
        <f>VLOOKUP(Sales[[#This Row],[ProductKey]], Products!$A$2:$D$1000, 4, FALSE)</f>
        <v>Road Bottle Cage</v>
      </c>
    </row>
    <row r="6919" spans="1:17" x14ac:dyDescent="0.25">
      <c r="A6919" s="2">
        <v>38262</v>
      </c>
      <c r="B6919" s="1" t="s">
        <v>3737</v>
      </c>
      <c r="C6919">
        <v>479</v>
      </c>
      <c r="D6919">
        <v>23227</v>
      </c>
      <c r="E6919">
        <v>7</v>
      </c>
      <c r="F6919">
        <v>2</v>
      </c>
      <c r="G6919">
        <v>2</v>
      </c>
      <c r="H6919" s="2">
        <v>43375</v>
      </c>
      <c r="I6919" t="str">
        <f>VLOOKUP(Sales[[#This Row],[TerritoryKey]], Territories[], 2, FALSE)</f>
        <v>France</v>
      </c>
      <c r="J6919">
        <f>_xlfn.XLOOKUP(Sales[[#This Row],[ProductKey]], Products!$A:$A, Products!$J:$J)</f>
        <v>3.3622999999999998</v>
      </c>
      <c r="K6919">
        <f>_xlfn.XLOOKUP(Sales[[#This Row],[ProductKey]], Products!$A:$A, Products!$K:$K)</f>
        <v>8.99</v>
      </c>
      <c r="L6919" s="1">
        <f>Sales[[#This Row],[ProductPrice]]*Sales[[#This Row],[OrderQuantity]]</f>
        <v>17.98</v>
      </c>
      <c r="M6919" s="1">
        <f>Sales[[#This Row],[OrderQuantity]]</f>
        <v>2</v>
      </c>
      <c r="N6919" s="1">
        <f>1</f>
        <v>1</v>
      </c>
      <c r="O6919" s="1">
        <f>Sales[[#This Row],[TotalSales]]-Sales[[#This Row],[TotalCost]]</f>
        <v>11.255400000000002</v>
      </c>
      <c r="P6919" s="1">
        <f>Sales[[#This Row],[ProductCost]]*Sales[[#This Row],[OrderQuantity]]</f>
        <v>6.7245999999999997</v>
      </c>
      <c r="Q6919" s="1" t="str">
        <f>VLOOKUP(Sales[[#This Row],[ProductKey]], Products!$A$2:$D$1000, 4, FALSE)</f>
        <v>Road Bottle Cage</v>
      </c>
    </row>
    <row r="6920" spans="1:17" x14ac:dyDescent="0.25">
      <c r="A6920" s="2">
        <v>38169</v>
      </c>
      <c r="B6920" s="1" t="s">
        <v>3739</v>
      </c>
      <c r="C6920">
        <v>479</v>
      </c>
      <c r="D6920">
        <v>27711</v>
      </c>
      <c r="E6920">
        <v>9</v>
      </c>
      <c r="F6920">
        <v>2</v>
      </c>
      <c r="G6920">
        <v>2</v>
      </c>
      <c r="H6920" s="2">
        <v>43282</v>
      </c>
      <c r="I6920" t="str">
        <f>VLOOKUP(Sales[[#This Row],[TerritoryKey]], Territories[], 2, FALSE)</f>
        <v>Australia</v>
      </c>
      <c r="J6920">
        <f>_xlfn.XLOOKUP(Sales[[#This Row],[ProductKey]], Products!$A:$A, Products!$J:$J)</f>
        <v>3.3622999999999998</v>
      </c>
      <c r="K6920">
        <f>_xlfn.XLOOKUP(Sales[[#This Row],[ProductKey]], Products!$A:$A, Products!$K:$K)</f>
        <v>8.99</v>
      </c>
      <c r="L6920" s="1">
        <f>Sales[[#This Row],[ProductPrice]]*Sales[[#This Row],[OrderQuantity]]</f>
        <v>17.98</v>
      </c>
      <c r="M6920" s="1">
        <f>Sales[[#This Row],[OrderQuantity]]</f>
        <v>2</v>
      </c>
      <c r="N6920" s="1">
        <f>1</f>
        <v>1</v>
      </c>
      <c r="O6920" s="1">
        <f>Sales[[#This Row],[TotalSales]]-Sales[[#This Row],[TotalCost]]</f>
        <v>11.255400000000002</v>
      </c>
      <c r="P6920" s="1">
        <f>Sales[[#This Row],[ProductCost]]*Sales[[#This Row],[OrderQuantity]]</f>
        <v>6.7245999999999997</v>
      </c>
      <c r="Q6920" s="1" t="str">
        <f>VLOOKUP(Sales[[#This Row],[ProductKey]], Products!$A$2:$D$1000, 4, FALSE)</f>
        <v>Road Bottle Cage</v>
      </c>
    </row>
    <row r="6921" spans="1:17" x14ac:dyDescent="0.25">
      <c r="A6921" s="2">
        <v>37784</v>
      </c>
      <c r="B6921" s="1" t="s">
        <v>3781</v>
      </c>
      <c r="C6921">
        <v>479</v>
      </c>
      <c r="D6921">
        <v>25644</v>
      </c>
      <c r="E6921">
        <v>7</v>
      </c>
      <c r="F6921">
        <v>2</v>
      </c>
      <c r="G6921">
        <v>2</v>
      </c>
      <c r="H6921" s="2">
        <v>42898</v>
      </c>
      <c r="I6921" t="str">
        <f>VLOOKUP(Sales[[#This Row],[TerritoryKey]], Territories[], 2, FALSE)</f>
        <v>France</v>
      </c>
      <c r="J6921">
        <f>_xlfn.XLOOKUP(Sales[[#This Row],[ProductKey]], Products!$A:$A, Products!$J:$J)</f>
        <v>3.3622999999999998</v>
      </c>
      <c r="K6921">
        <f>_xlfn.XLOOKUP(Sales[[#This Row],[ProductKey]], Products!$A:$A, Products!$K:$K)</f>
        <v>8.99</v>
      </c>
      <c r="L6921" s="1">
        <f>Sales[[#This Row],[ProductPrice]]*Sales[[#This Row],[OrderQuantity]]</f>
        <v>17.98</v>
      </c>
      <c r="M6921" s="1">
        <f>Sales[[#This Row],[OrderQuantity]]</f>
        <v>2</v>
      </c>
      <c r="N6921" s="1">
        <f>1</f>
        <v>1</v>
      </c>
      <c r="O6921" s="1">
        <f>Sales[[#This Row],[TotalSales]]-Sales[[#This Row],[TotalCost]]</f>
        <v>11.255400000000002</v>
      </c>
      <c r="P6921" s="1">
        <f>Sales[[#This Row],[ProductCost]]*Sales[[#This Row],[OrderQuantity]]</f>
        <v>6.7245999999999997</v>
      </c>
      <c r="Q6921" s="1" t="str">
        <f>VLOOKUP(Sales[[#This Row],[ProductKey]], Products!$A$2:$D$1000, 4, FALSE)</f>
        <v>Road Bottle Cage</v>
      </c>
    </row>
    <row r="6922" spans="1:17" x14ac:dyDescent="0.25">
      <c r="A6922" s="2">
        <v>38079</v>
      </c>
      <c r="B6922" s="1" t="s">
        <v>3795</v>
      </c>
      <c r="C6922">
        <v>479</v>
      </c>
      <c r="D6922">
        <v>23683</v>
      </c>
      <c r="E6922">
        <v>4</v>
      </c>
      <c r="F6922">
        <v>2</v>
      </c>
      <c r="G6922">
        <v>2</v>
      </c>
      <c r="H6922" s="2">
        <v>43192</v>
      </c>
      <c r="I6922" t="str">
        <f>VLOOKUP(Sales[[#This Row],[TerritoryKey]], Territories[], 2, FALSE)</f>
        <v>Southwest</v>
      </c>
      <c r="J6922">
        <f>_xlfn.XLOOKUP(Sales[[#This Row],[ProductKey]], Products!$A:$A, Products!$J:$J)</f>
        <v>3.3622999999999998</v>
      </c>
      <c r="K6922">
        <f>_xlfn.XLOOKUP(Sales[[#This Row],[ProductKey]], Products!$A:$A, Products!$K:$K)</f>
        <v>8.99</v>
      </c>
      <c r="L6922" s="1">
        <f>Sales[[#This Row],[ProductPrice]]*Sales[[#This Row],[OrderQuantity]]</f>
        <v>17.98</v>
      </c>
      <c r="M6922" s="1">
        <f>Sales[[#This Row],[OrderQuantity]]</f>
        <v>2</v>
      </c>
      <c r="N6922" s="1">
        <f>1</f>
        <v>1</v>
      </c>
      <c r="O6922" s="1">
        <f>Sales[[#This Row],[TotalSales]]-Sales[[#This Row],[TotalCost]]</f>
        <v>11.255400000000002</v>
      </c>
      <c r="P6922" s="1">
        <f>Sales[[#This Row],[ProductCost]]*Sales[[#This Row],[OrderQuantity]]</f>
        <v>6.7245999999999997</v>
      </c>
      <c r="Q6922" s="1" t="str">
        <f>VLOOKUP(Sales[[#This Row],[ProductKey]], Products!$A$2:$D$1000, 4, FALSE)</f>
        <v>Road Bottle Cage</v>
      </c>
    </row>
    <row r="6923" spans="1:17" x14ac:dyDescent="0.25">
      <c r="A6923" s="2">
        <v>38324</v>
      </c>
      <c r="B6923" s="1" t="s">
        <v>3818</v>
      </c>
      <c r="C6923">
        <v>479</v>
      </c>
      <c r="D6923">
        <v>23340</v>
      </c>
      <c r="E6923">
        <v>4</v>
      </c>
      <c r="F6923">
        <v>2</v>
      </c>
      <c r="G6923">
        <v>2</v>
      </c>
      <c r="H6923" s="2">
        <v>43437</v>
      </c>
      <c r="I6923" t="str">
        <f>VLOOKUP(Sales[[#This Row],[TerritoryKey]], Territories[], 2, FALSE)</f>
        <v>Southwest</v>
      </c>
      <c r="J6923">
        <f>_xlfn.XLOOKUP(Sales[[#This Row],[ProductKey]], Products!$A:$A, Products!$J:$J)</f>
        <v>3.3622999999999998</v>
      </c>
      <c r="K6923">
        <f>_xlfn.XLOOKUP(Sales[[#This Row],[ProductKey]], Products!$A:$A, Products!$K:$K)</f>
        <v>8.99</v>
      </c>
      <c r="L6923" s="1">
        <f>Sales[[#This Row],[ProductPrice]]*Sales[[#This Row],[OrderQuantity]]</f>
        <v>17.98</v>
      </c>
      <c r="M6923" s="1">
        <f>Sales[[#This Row],[OrderQuantity]]</f>
        <v>2</v>
      </c>
      <c r="N6923" s="1">
        <f>1</f>
        <v>1</v>
      </c>
      <c r="O6923" s="1">
        <f>Sales[[#This Row],[TotalSales]]-Sales[[#This Row],[TotalCost]]</f>
        <v>11.255400000000002</v>
      </c>
      <c r="P6923" s="1">
        <f>Sales[[#This Row],[ProductCost]]*Sales[[#This Row],[OrderQuantity]]</f>
        <v>6.7245999999999997</v>
      </c>
      <c r="Q6923" s="1" t="str">
        <f>VLOOKUP(Sales[[#This Row],[ProductKey]], Products!$A$2:$D$1000, 4, FALSE)</f>
        <v>Road Bottle Cage</v>
      </c>
    </row>
    <row r="6924" spans="1:17" x14ac:dyDescent="0.25">
      <c r="A6924" s="2">
        <v>38293</v>
      </c>
      <c r="B6924" s="1" t="s">
        <v>3831</v>
      </c>
      <c r="C6924">
        <v>479</v>
      </c>
      <c r="D6924">
        <v>26189</v>
      </c>
      <c r="E6924">
        <v>9</v>
      </c>
      <c r="F6924">
        <v>2</v>
      </c>
      <c r="G6924">
        <v>2</v>
      </c>
      <c r="H6924" s="2">
        <v>43406</v>
      </c>
      <c r="I6924" t="str">
        <f>VLOOKUP(Sales[[#This Row],[TerritoryKey]], Territories[], 2, FALSE)</f>
        <v>Australia</v>
      </c>
      <c r="J6924">
        <f>_xlfn.XLOOKUP(Sales[[#This Row],[ProductKey]], Products!$A:$A, Products!$J:$J)</f>
        <v>3.3622999999999998</v>
      </c>
      <c r="K6924">
        <f>_xlfn.XLOOKUP(Sales[[#This Row],[ProductKey]], Products!$A:$A, Products!$K:$K)</f>
        <v>8.99</v>
      </c>
      <c r="L6924" s="1">
        <f>Sales[[#This Row],[ProductPrice]]*Sales[[#This Row],[OrderQuantity]]</f>
        <v>17.98</v>
      </c>
      <c r="M6924" s="1">
        <f>Sales[[#This Row],[OrderQuantity]]</f>
        <v>2</v>
      </c>
      <c r="N6924" s="1">
        <f>1</f>
        <v>1</v>
      </c>
      <c r="O6924" s="1">
        <f>Sales[[#This Row],[TotalSales]]-Sales[[#This Row],[TotalCost]]</f>
        <v>11.255400000000002</v>
      </c>
      <c r="P6924" s="1">
        <f>Sales[[#This Row],[ProductCost]]*Sales[[#This Row],[OrderQuantity]]</f>
        <v>6.7245999999999997</v>
      </c>
      <c r="Q6924" s="1" t="str">
        <f>VLOOKUP(Sales[[#This Row],[ProductKey]], Products!$A$2:$D$1000, 4, FALSE)</f>
        <v>Road Bottle Cage</v>
      </c>
    </row>
    <row r="6925" spans="1:17" x14ac:dyDescent="0.25">
      <c r="A6925" s="2">
        <v>38323</v>
      </c>
      <c r="B6925" s="1" t="s">
        <v>3879</v>
      </c>
      <c r="C6925">
        <v>479</v>
      </c>
      <c r="D6925">
        <v>24272</v>
      </c>
      <c r="E6925">
        <v>9</v>
      </c>
      <c r="F6925">
        <v>2</v>
      </c>
      <c r="G6925">
        <v>2</v>
      </c>
      <c r="H6925" s="2">
        <v>43436</v>
      </c>
      <c r="I6925" t="str">
        <f>VLOOKUP(Sales[[#This Row],[TerritoryKey]], Territories[], 2, FALSE)</f>
        <v>Australia</v>
      </c>
      <c r="J6925">
        <f>_xlfn.XLOOKUP(Sales[[#This Row],[ProductKey]], Products!$A:$A, Products!$J:$J)</f>
        <v>3.3622999999999998</v>
      </c>
      <c r="K6925">
        <f>_xlfn.XLOOKUP(Sales[[#This Row],[ProductKey]], Products!$A:$A, Products!$K:$K)</f>
        <v>8.99</v>
      </c>
      <c r="L6925" s="1">
        <f>Sales[[#This Row],[ProductPrice]]*Sales[[#This Row],[OrderQuantity]]</f>
        <v>17.98</v>
      </c>
      <c r="M6925" s="1">
        <f>Sales[[#This Row],[OrderQuantity]]</f>
        <v>2</v>
      </c>
      <c r="N6925" s="1">
        <f>1</f>
        <v>1</v>
      </c>
      <c r="O6925" s="1">
        <f>Sales[[#This Row],[TotalSales]]-Sales[[#This Row],[TotalCost]]</f>
        <v>11.255400000000002</v>
      </c>
      <c r="P6925" s="1">
        <f>Sales[[#This Row],[ProductCost]]*Sales[[#This Row],[OrderQuantity]]</f>
        <v>6.7245999999999997</v>
      </c>
      <c r="Q6925" s="1" t="str">
        <f>VLOOKUP(Sales[[#This Row],[ProductKey]], Products!$A$2:$D$1000, 4, FALSE)</f>
        <v>Road Bottle Cage</v>
      </c>
    </row>
    <row r="6926" spans="1:17" x14ac:dyDescent="0.25">
      <c r="A6926" s="2">
        <v>38322</v>
      </c>
      <c r="B6926" s="1" t="s">
        <v>3950</v>
      </c>
      <c r="C6926">
        <v>479</v>
      </c>
      <c r="D6926">
        <v>23723</v>
      </c>
      <c r="E6926">
        <v>4</v>
      </c>
      <c r="F6926">
        <v>2</v>
      </c>
      <c r="G6926">
        <v>2</v>
      </c>
      <c r="H6926" s="2">
        <v>43435</v>
      </c>
      <c r="I6926" t="str">
        <f>VLOOKUP(Sales[[#This Row],[TerritoryKey]], Territories[], 2, FALSE)</f>
        <v>Southwest</v>
      </c>
      <c r="J6926">
        <f>_xlfn.XLOOKUP(Sales[[#This Row],[ProductKey]], Products!$A:$A, Products!$J:$J)</f>
        <v>3.3622999999999998</v>
      </c>
      <c r="K6926">
        <f>_xlfn.XLOOKUP(Sales[[#This Row],[ProductKey]], Products!$A:$A, Products!$K:$K)</f>
        <v>8.99</v>
      </c>
      <c r="L6926" s="1">
        <f>Sales[[#This Row],[ProductPrice]]*Sales[[#This Row],[OrderQuantity]]</f>
        <v>17.98</v>
      </c>
      <c r="M6926" s="1">
        <f>Sales[[#This Row],[OrderQuantity]]</f>
        <v>2</v>
      </c>
      <c r="N6926" s="1">
        <f>1</f>
        <v>1</v>
      </c>
      <c r="O6926" s="1">
        <f>Sales[[#This Row],[TotalSales]]-Sales[[#This Row],[TotalCost]]</f>
        <v>11.255400000000002</v>
      </c>
      <c r="P6926" s="1">
        <f>Sales[[#This Row],[ProductCost]]*Sales[[#This Row],[OrderQuantity]]</f>
        <v>6.7245999999999997</v>
      </c>
      <c r="Q6926" s="1" t="str">
        <f>VLOOKUP(Sales[[#This Row],[ProductKey]], Products!$A$2:$D$1000, 4, FALSE)</f>
        <v>Road Bottle Cage</v>
      </c>
    </row>
    <row r="6927" spans="1:17" x14ac:dyDescent="0.25">
      <c r="A6927" s="2">
        <v>38171</v>
      </c>
      <c r="B6927" s="1" t="s">
        <v>3996</v>
      </c>
      <c r="C6927">
        <v>479</v>
      </c>
      <c r="D6927">
        <v>17723</v>
      </c>
      <c r="E6927">
        <v>10</v>
      </c>
      <c r="F6927">
        <v>2</v>
      </c>
      <c r="G6927">
        <v>2</v>
      </c>
      <c r="H6927" s="2">
        <v>43284</v>
      </c>
      <c r="I6927" t="str">
        <f>VLOOKUP(Sales[[#This Row],[TerritoryKey]], Territories[], 2, FALSE)</f>
        <v>United Kingdom</v>
      </c>
      <c r="J6927">
        <f>_xlfn.XLOOKUP(Sales[[#This Row],[ProductKey]], Products!$A:$A, Products!$J:$J)</f>
        <v>3.3622999999999998</v>
      </c>
      <c r="K6927">
        <f>_xlfn.XLOOKUP(Sales[[#This Row],[ProductKey]], Products!$A:$A, Products!$K:$K)</f>
        <v>8.99</v>
      </c>
      <c r="L6927" s="1">
        <f>Sales[[#This Row],[ProductPrice]]*Sales[[#This Row],[OrderQuantity]]</f>
        <v>17.98</v>
      </c>
      <c r="M6927" s="1">
        <f>Sales[[#This Row],[OrderQuantity]]</f>
        <v>2</v>
      </c>
      <c r="N6927" s="1">
        <f>1</f>
        <v>1</v>
      </c>
      <c r="O6927" s="1">
        <f>Sales[[#This Row],[TotalSales]]-Sales[[#This Row],[TotalCost]]</f>
        <v>11.255400000000002</v>
      </c>
      <c r="P6927" s="1">
        <f>Sales[[#This Row],[ProductCost]]*Sales[[#This Row],[OrderQuantity]]</f>
        <v>6.7245999999999997</v>
      </c>
      <c r="Q6927" s="1" t="str">
        <f>VLOOKUP(Sales[[#This Row],[ProductKey]], Products!$A$2:$D$1000, 4, FALSE)</f>
        <v>Road Bottle Cage</v>
      </c>
    </row>
    <row r="6928" spans="1:17" x14ac:dyDescent="0.25">
      <c r="A6928" s="2">
        <v>38293</v>
      </c>
      <c r="B6928" s="1" t="s">
        <v>4025</v>
      </c>
      <c r="C6928">
        <v>479</v>
      </c>
      <c r="D6928">
        <v>23818</v>
      </c>
      <c r="E6928">
        <v>4</v>
      </c>
      <c r="F6928">
        <v>2</v>
      </c>
      <c r="G6928">
        <v>2</v>
      </c>
      <c r="H6928" s="2">
        <v>43406</v>
      </c>
      <c r="I6928" t="str">
        <f>VLOOKUP(Sales[[#This Row],[TerritoryKey]], Territories[], 2, FALSE)</f>
        <v>Southwest</v>
      </c>
      <c r="J6928">
        <f>_xlfn.XLOOKUP(Sales[[#This Row],[ProductKey]], Products!$A:$A, Products!$J:$J)</f>
        <v>3.3622999999999998</v>
      </c>
      <c r="K6928">
        <f>_xlfn.XLOOKUP(Sales[[#This Row],[ProductKey]], Products!$A:$A, Products!$K:$K)</f>
        <v>8.99</v>
      </c>
      <c r="L6928" s="1">
        <f>Sales[[#This Row],[ProductPrice]]*Sales[[#This Row],[OrderQuantity]]</f>
        <v>17.98</v>
      </c>
      <c r="M6928" s="1">
        <f>Sales[[#This Row],[OrderQuantity]]</f>
        <v>2</v>
      </c>
      <c r="N6928" s="1">
        <f>1</f>
        <v>1</v>
      </c>
      <c r="O6928" s="1">
        <f>Sales[[#This Row],[TotalSales]]-Sales[[#This Row],[TotalCost]]</f>
        <v>11.255400000000002</v>
      </c>
      <c r="P6928" s="1">
        <f>Sales[[#This Row],[ProductCost]]*Sales[[#This Row],[OrderQuantity]]</f>
        <v>6.7245999999999997</v>
      </c>
      <c r="Q6928" s="1" t="str">
        <f>VLOOKUP(Sales[[#This Row],[ProductKey]], Products!$A$2:$D$1000, 4, FALSE)</f>
        <v>Road Bottle Cage</v>
      </c>
    </row>
    <row r="6929" spans="1:17" x14ac:dyDescent="0.25">
      <c r="A6929" s="2">
        <v>38079</v>
      </c>
      <c r="B6929" s="1" t="s">
        <v>4030</v>
      </c>
      <c r="C6929">
        <v>479</v>
      </c>
      <c r="D6929">
        <v>26752</v>
      </c>
      <c r="E6929">
        <v>9</v>
      </c>
      <c r="F6929">
        <v>2</v>
      </c>
      <c r="G6929">
        <v>2</v>
      </c>
      <c r="H6929" s="2">
        <v>43192</v>
      </c>
      <c r="I6929" t="str">
        <f>VLOOKUP(Sales[[#This Row],[TerritoryKey]], Territories[], 2, FALSE)</f>
        <v>Australia</v>
      </c>
      <c r="J6929">
        <f>_xlfn.XLOOKUP(Sales[[#This Row],[ProductKey]], Products!$A:$A, Products!$J:$J)</f>
        <v>3.3622999999999998</v>
      </c>
      <c r="K6929">
        <f>_xlfn.XLOOKUP(Sales[[#This Row],[ProductKey]], Products!$A:$A, Products!$K:$K)</f>
        <v>8.99</v>
      </c>
      <c r="L6929" s="1">
        <f>Sales[[#This Row],[ProductPrice]]*Sales[[#This Row],[OrderQuantity]]</f>
        <v>17.98</v>
      </c>
      <c r="M6929" s="1">
        <f>Sales[[#This Row],[OrderQuantity]]</f>
        <v>2</v>
      </c>
      <c r="N6929" s="1">
        <f>1</f>
        <v>1</v>
      </c>
      <c r="O6929" s="1">
        <f>Sales[[#This Row],[TotalSales]]-Sales[[#This Row],[TotalCost]]</f>
        <v>11.255400000000002</v>
      </c>
      <c r="P6929" s="1">
        <f>Sales[[#This Row],[ProductCost]]*Sales[[#This Row],[OrderQuantity]]</f>
        <v>6.7245999999999997</v>
      </c>
      <c r="Q6929" s="1" t="str">
        <f>VLOOKUP(Sales[[#This Row],[ProductKey]], Products!$A$2:$D$1000, 4, FALSE)</f>
        <v>Road Bottle Cage</v>
      </c>
    </row>
    <row r="6930" spans="1:17" x14ac:dyDescent="0.25">
      <c r="A6930" s="2">
        <v>38169</v>
      </c>
      <c r="B6930" s="1" t="s">
        <v>4036</v>
      </c>
      <c r="C6930">
        <v>479</v>
      </c>
      <c r="D6930">
        <v>26024</v>
      </c>
      <c r="E6930">
        <v>9</v>
      </c>
      <c r="F6930">
        <v>2</v>
      </c>
      <c r="G6930">
        <v>2</v>
      </c>
      <c r="H6930" s="2">
        <v>43282</v>
      </c>
      <c r="I6930" t="str">
        <f>VLOOKUP(Sales[[#This Row],[TerritoryKey]], Territories[], 2, FALSE)</f>
        <v>Australia</v>
      </c>
      <c r="J6930">
        <f>_xlfn.XLOOKUP(Sales[[#This Row],[ProductKey]], Products!$A:$A, Products!$J:$J)</f>
        <v>3.3622999999999998</v>
      </c>
      <c r="K6930">
        <f>_xlfn.XLOOKUP(Sales[[#This Row],[ProductKey]], Products!$A:$A, Products!$K:$K)</f>
        <v>8.99</v>
      </c>
      <c r="L6930" s="1">
        <f>Sales[[#This Row],[ProductPrice]]*Sales[[#This Row],[OrderQuantity]]</f>
        <v>17.98</v>
      </c>
      <c r="M6930" s="1">
        <f>Sales[[#This Row],[OrderQuantity]]</f>
        <v>2</v>
      </c>
      <c r="N6930" s="1">
        <f>1</f>
        <v>1</v>
      </c>
      <c r="O6930" s="1">
        <f>Sales[[#This Row],[TotalSales]]-Sales[[#This Row],[TotalCost]]</f>
        <v>11.255400000000002</v>
      </c>
      <c r="P6930" s="1">
        <f>Sales[[#This Row],[ProductCost]]*Sales[[#This Row],[OrderQuantity]]</f>
        <v>6.7245999999999997</v>
      </c>
      <c r="Q6930" s="1" t="str">
        <f>VLOOKUP(Sales[[#This Row],[ProductKey]], Products!$A$2:$D$1000, 4, FALSE)</f>
        <v>Road Bottle Cage</v>
      </c>
    </row>
    <row r="6931" spans="1:17" x14ac:dyDescent="0.25">
      <c r="A6931" s="2">
        <v>37989</v>
      </c>
      <c r="B6931" s="1" t="s">
        <v>4068</v>
      </c>
      <c r="C6931">
        <v>479</v>
      </c>
      <c r="D6931">
        <v>26818</v>
      </c>
      <c r="E6931">
        <v>8</v>
      </c>
      <c r="F6931">
        <v>2</v>
      </c>
      <c r="G6931">
        <v>2</v>
      </c>
      <c r="H6931" s="2">
        <v>43103</v>
      </c>
      <c r="I6931" t="str">
        <f>VLOOKUP(Sales[[#This Row],[TerritoryKey]], Territories[], 2, FALSE)</f>
        <v>Germany</v>
      </c>
      <c r="J6931">
        <f>_xlfn.XLOOKUP(Sales[[#This Row],[ProductKey]], Products!$A:$A, Products!$J:$J)</f>
        <v>3.3622999999999998</v>
      </c>
      <c r="K6931">
        <f>_xlfn.XLOOKUP(Sales[[#This Row],[ProductKey]], Products!$A:$A, Products!$K:$K)</f>
        <v>8.99</v>
      </c>
      <c r="L6931" s="1">
        <f>Sales[[#This Row],[ProductPrice]]*Sales[[#This Row],[OrderQuantity]]</f>
        <v>17.98</v>
      </c>
      <c r="M6931" s="1">
        <f>Sales[[#This Row],[OrderQuantity]]</f>
        <v>2</v>
      </c>
      <c r="N6931" s="1">
        <f>1</f>
        <v>1</v>
      </c>
      <c r="O6931" s="1">
        <f>Sales[[#This Row],[TotalSales]]-Sales[[#This Row],[TotalCost]]</f>
        <v>11.255400000000002</v>
      </c>
      <c r="P6931" s="1">
        <f>Sales[[#This Row],[ProductCost]]*Sales[[#This Row],[OrderQuantity]]</f>
        <v>6.7245999999999997</v>
      </c>
      <c r="Q6931" s="1" t="str">
        <f>VLOOKUP(Sales[[#This Row],[ProductKey]], Products!$A$2:$D$1000, 4, FALSE)</f>
        <v>Road Bottle Cage</v>
      </c>
    </row>
    <row r="6932" spans="1:17" x14ac:dyDescent="0.25">
      <c r="A6932" s="2">
        <v>38049</v>
      </c>
      <c r="B6932" s="1" t="s">
        <v>4127</v>
      </c>
      <c r="C6932">
        <v>479</v>
      </c>
      <c r="D6932">
        <v>27722</v>
      </c>
      <c r="E6932">
        <v>9</v>
      </c>
      <c r="F6932">
        <v>2</v>
      </c>
      <c r="G6932">
        <v>2</v>
      </c>
      <c r="H6932" s="2">
        <v>43162</v>
      </c>
      <c r="I6932" t="str">
        <f>VLOOKUP(Sales[[#This Row],[TerritoryKey]], Territories[], 2, FALSE)</f>
        <v>Australia</v>
      </c>
      <c r="J6932">
        <f>_xlfn.XLOOKUP(Sales[[#This Row],[ProductKey]], Products!$A:$A, Products!$J:$J)</f>
        <v>3.3622999999999998</v>
      </c>
      <c r="K6932">
        <f>_xlfn.XLOOKUP(Sales[[#This Row],[ProductKey]], Products!$A:$A, Products!$K:$K)</f>
        <v>8.99</v>
      </c>
      <c r="L6932" s="1">
        <f>Sales[[#This Row],[ProductPrice]]*Sales[[#This Row],[OrderQuantity]]</f>
        <v>17.98</v>
      </c>
      <c r="M6932" s="1">
        <f>Sales[[#This Row],[OrderQuantity]]</f>
        <v>2</v>
      </c>
      <c r="N6932" s="1">
        <f>1</f>
        <v>1</v>
      </c>
      <c r="O6932" s="1">
        <f>Sales[[#This Row],[TotalSales]]-Sales[[#This Row],[TotalCost]]</f>
        <v>11.255400000000002</v>
      </c>
      <c r="P6932" s="1">
        <f>Sales[[#This Row],[ProductCost]]*Sales[[#This Row],[OrderQuantity]]</f>
        <v>6.7245999999999997</v>
      </c>
      <c r="Q6932" s="1" t="str">
        <f>VLOOKUP(Sales[[#This Row],[ProductKey]], Products!$A$2:$D$1000, 4, FALSE)</f>
        <v>Road Bottle Cage</v>
      </c>
    </row>
    <row r="6933" spans="1:17" x14ac:dyDescent="0.25">
      <c r="A6933" s="2">
        <v>38200</v>
      </c>
      <c r="B6933" s="1" t="s">
        <v>4135</v>
      </c>
      <c r="C6933">
        <v>479</v>
      </c>
      <c r="D6933">
        <v>25011</v>
      </c>
      <c r="E6933">
        <v>9</v>
      </c>
      <c r="F6933">
        <v>2</v>
      </c>
      <c r="G6933">
        <v>2</v>
      </c>
      <c r="H6933" s="2">
        <v>43313</v>
      </c>
      <c r="I6933" t="str">
        <f>VLOOKUP(Sales[[#This Row],[TerritoryKey]], Territories[], 2, FALSE)</f>
        <v>Australia</v>
      </c>
      <c r="J6933">
        <f>_xlfn.XLOOKUP(Sales[[#This Row],[ProductKey]], Products!$A:$A, Products!$J:$J)</f>
        <v>3.3622999999999998</v>
      </c>
      <c r="K6933">
        <f>_xlfn.XLOOKUP(Sales[[#This Row],[ProductKey]], Products!$A:$A, Products!$K:$K)</f>
        <v>8.99</v>
      </c>
      <c r="L6933" s="1">
        <f>Sales[[#This Row],[ProductPrice]]*Sales[[#This Row],[OrderQuantity]]</f>
        <v>17.98</v>
      </c>
      <c r="M6933" s="1">
        <f>Sales[[#This Row],[OrderQuantity]]</f>
        <v>2</v>
      </c>
      <c r="N6933" s="1">
        <f>1</f>
        <v>1</v>
      </c>
      <c r="O6933" s="1">
        <f>Sales[[#This Row],[TotalSales]]-Sales[[#This Row],[TotalCost]]</f>
        <v>11.255400000000002</v>
      </c>
      <c r="P6933" s="1">
        <f>Sales[[#This Row],[ProductCost]]*Sales[[#This Row],[OrderQuantity]]</f>
        <v>6.7245999999999997</v>
      </c>
      <c r="Q6933" s="1" t="str">
        <f>VLOOKUP(Sales[[#This Row],[ProductKey]], Products!$A$2:$D$1000, 4, FALSE)</f>
        <v>Road Bottle Cage</v>
      </c>
    </row>
    <row r="6934" spans="1:17" x14ac:dyDescent="0.25">
      <c r="A6934" s="2">
        <v>38293</v>
      </c>
      <c r="B6934" s="1" t="s">
        <v>4206</v>
      </c>
      <c r="C6934">
        <v>479</v>
      </c>
      <c r="D6934">
        <v>27170</v>
      </c>
      <c r="E6934">
        <v>7</v>
      </c>
      <c r="F6934">
        <v>2</v>
      </c>
      <c r="G6934">
        <v>2</v>
      </c>
      <c r="H6934" s="2">
        <v>43406</v>
      </c>
      <c r="I6934" t="str">
        <f>VLOOKUP(Sales[[#This Row],[TerritoryKey]], Territories[], 2, FALSE)</f>
        <v>France</v>
      </c>
      <c r="J6934">
        <f>_xlfn.XLOOKUP(Sales[[#This Row],[ProductKey]], Products!$A:$A, Products!$J:$J)</f>
        <v>3.3622999999999998</v>
      </c>
      <c r="K6934">
        <f>_xlfn.XLOOKUP(Sales[[#This Row],[ProductKey]], Products!$A:$A, Products!$K:$K)</f>
        <v>8.99</v>
      </c>
      <c r="L6934" s="1">
        <f>Sales[[#This Row],[ProductPrice]]*Sales[[#This Row],[OrderQuantity]]</f>
        <v>17.98</v>
      </c>
      <c r="M6934" s="1">
        <f>Sales[[#This Row],[OrderQuantity]]</f>
        <v>2</v>
      </c>
      <c r="N6934" s="1">
        <f>1</f>
        <v>1</v>
      </c>
      <c r="O6934" s="1">
        <f>Sales[[#This Row],[TotalSales]]-Sales[[#This Row],[TotalCost]]</f>
        <v>11.255400000000002</v>
      </c>
      <c r="P6934" s="1">
        <f>Sales[[#This Row],[ProductCost]]*Sales[[#This Row],[OrderQuantity]]</f>
        <v>6.7245999999999997</v>
      </c>
      <c r="Q6934" s="1" t="str">
        <f>VLOOKUP(Sales[[#This Row],[ProductKey]], Products!$A$2:$D$1000, 4, FALSE)</f>
        <v>Road Bottle Cage</v>
      </c>
    </row>
    <row r="6935" spans="1:17" x14ac:dyDescent="0.25">
      <c r="A6935" s="2">
        <v>38018</v>
      </c>
      <c r="B6935" s="1" t="s">
        <v>4299</v>
      </c>
      <c r="C6935">
        <v>479</v>
      </c>
      <c r="D6935">
        <v>28420</v>
      </c>
      <c r="E6935">
        <v>7</v>
      </c>
      <c r="F6935">
        <v>2</v>
      </c>
      <c r="G6935">
        <v>2</v>
      </c>
      <c r="H6935" s="2">
        <v>43132</v>
      </c>
      <c r="I6935" t="str">
        <f>VLOOKUP(Sales[[#This Row],[TerritoryKey]], Territories[], 2, FALSE)</f>
        <v>France</v>
      </c>
      <c r="J6935">
        <f>_xlfn.XLOOKUP(Sales[[#This Row],[ProductKey]], Products!$A:$A, Products!$J:$J)</f>
        <v>3.3622999999999998</v>
      </c>
      <c r="K6935">
        <f>_xlfn.XLOOKUP(Sales[[#This Row],[ProductKey]], Products!$A:$A, Products!$K:$K)</f>
        <v>8.99</v>
      </c>
      <c r="L6935" s="1">
        <f>Sales[[#This Row],[ProductPrice]]*Sales[[#This Row],[OrderQuantity]]</f>
        <v>17.98</v>
      </c>
      <c r="M6935" s="1">
        <f>Sales[[#This Row],[OrderQuantity]]</f>
        <v>2</v>
      </c>
      <c r="N6935" s="1">
        <f>1</f>
        <v>1</v>
      </c>
      <c r="O6935" s="1">
        <f>Sales[[#This Row],[TotalSales]]-Sales[[#This Row],[TotalCost]]</f>
        <v>11.255400000000002</v>
      </c>
      <c r="P6935" s="1">
        <f>Sales[[#This Row],[ProductCost]]*Sales[[#This Row],[OrderQuantity]]</f>
        <v>6.7245999999999997</v>
      </c>
      <c r="Q6935" s="1" t="str">
        <f>VLOOKUP(Sales[[#This Row],[ProductKey]], Products!$A$2:$D$1000, 4, FALSE)</f>
        <v>Road Bottle Cage</v>
      </c>
    </row>
    <row r="6936" spans="1:17" x14ac:dyDescent="0.25">
      <c r="A6936" s="2">
        <v>38139</v>
      </c>
      <c r="B6936" s="1" t="s">
        <v>4313</v>
      </c>
      <c r="C6936">
        <v>479</v>
      </c>
      <c r="D6936">
        <v>23479</v>
      </c>
      <c r="E6936">
        <v>1</v>
      </c>
      <c r="F6936">
        <v>2</v>
      </c>
      <c r="G6936">
        <v>2</v>
      </c>
      <c r="H6936" s="2">
        <v>43252</v>
      </c>
      <c r="I6936" t="str">
        <f>VLOOKUP(Sales[[#This Row],[TerritoryKey]], Territories[], 2, FALSE)</f>
        <v>Northwest</v>
      </c>
      <c r="J6936">
        <f>_xlfn.XLOOKUP(Sales[[#This Row],[ProductKey]], Products!$A:$A, Products!$J:$J)</f>
        <v>3.3622999999999998</v>
      </c>
      <c r="K6936">
        <f>_xlfn.XLOOKUP(Sales[[#This Row],[ProductKey]], Products!$A:$A, Products!$K:$K)</f>
        <v>8.99</v>
      </c>
      <c r="L6936" s="1">
        <f>Sales[[#This Row],[ProductPrice]]*Sales[[#This Row],[OrderQuantity]]</f>
        <v>17.98</v>
      </c>
      <c r="M6936" s="1">
        <f>Sales[[#This Row],[OrderQuantity]]</f>
        <v>2</v>
      </c>
      <c r="N6936" s="1">
        <f>1</f>
        <v>1</v>
      </c>
      <c r="O6936" s="1">
        <f>Sales[[#This Row],[TotalSales]]-Sales[[#This Row],[TotalCost]]</f>
        <v>11.255400000000002</v>
      </c>
      <c r="P6936" s="1">
        <f>Sales[[#This Row],[ProductCost]]*Sales[[#This Row],[OrderQuantity]]</f>
        <v>6.7245999999999997</v>
      </c>
      <c r="Q6936" s="1" t="str">
        <f>VLOOKUP(Sales[[#This Row],[ProductKey]], Products!$A$2:$D$1000, 4, FALSE)</f>
        <v>Road Bottle Cage</v>
      </c>
    </row>
    <row r="6937" spans="1:17" x14ac:dyDescent="0.25">
      <c r="A6937" s="2">
        <v>38202</v>
      </c>
      <c r="B6937" s="1" t="s">
        <v>4318</v>
      </c>
      <c r="C6937">
        <v>479</v>
      </c>
      <c r="D6937">
        <v>29279</v>
      </c>
      <c r="E6937">
        <v>4</v>
      </c>
      <c r="F6937">
        <v>2</v>
      </c>
      <c r="G6937">
        <v>2</v>
      </c>
      <c r="H6937" s="2">
        <v>43315</v>
      </c>
      <c r="I6937" t="str">
        <f>VLOOKUP(Sales[[#This Row],[TerritoryKey]], Territories[], 2, FALSE)</f>
        <v>Southwest</v>
      </c>
      <c r="J6937">
        <f>_xlfn.XLOOKUP(Sales[[#This Row],[ProductKey]], Products!$A:$A, Products!$J:$J)</f>
        <v>3.3622999999999998</v>
      </c>
      <c r="K6937">
        <f>_xlfn.XLOOKUP(Sales[[#This Row],[ProductKey]], Products!$A:$A, Products!$K:$K)</f>
        <v>8.99</v>
      </c>
      <c r="L6937" s="1">
        <f>Sales[[#This Row],[ProductPrice]]*Sales[[#This Row],[OrderQuantity]]</f>
        <v>17.98</v>
      </c>
      <c r="M6937" s="1">
        <f>Sales[[#This Row],[OrderQuantity]]</f>
        <v>2</v>
      </c>
      <c r="N6937" s="1">
        <f>1</f>
        <v>1</v>
      </c>
      <c r="O6937" s="1">
        <f>Sales[[#This Row],[TotalSales]]-Sales[[#This Row],[TotalCost]]</f>
        <v>11.255400000000002</v>
      </c>
      <c r="P6937" s="1">
        <f>Sales[[#This Row],[ProductCost]]*Sales[[#This Row],[OrderQuantity]]</f>
        <v>6.7245999999999997</v>
      </c>
      <c r="Q6937" s="1" t="str">
        <f>VLOOKUP(Sales[[#This Row],[ProductKey]], Products!$A$2:$D$1000, 4, FALSE)</f>
        <v>Road Bottle Cage</v>
      </c>
    </row>
    <row r="6938" spans="1:17" x14ac:dyDescent="0.25">
      <c r="A6938" s="2">
        <v>38261</v>
      </c>
      <c r="B6938" s="1" t="s">
        <v>4333</v>
      </c>
      <c r="C6938">
        <v>479</v>
      </c>
      <c r="D6938">
        <v>14235</v>
      </c>
      <c r="E6938">
        <v>9</v>
      </c>
      <c r="F6938">
        <v>2</v>
      </c>
      <c r="G6938">
        <v>2</v>
      </c>
      <c r="H6938" s="2">
        <v>43374</v>
      </c>
      <c r="I6938" t="str">
        <f>VLOOKUP(Sales[[#This Row],[TerritoryKey]], Territories[], 2, FALSE)</f>
        <v>Australia</v>
      </c>
      <c r="J6938">
        <f>_xlfn.XLOOKUP(Sales[[#This Row],[ProductKey]], Products!$A:$A, Products!$J:$J)</f>
        <v>3.3622999999999998</v>
      </c>
      <c r="K6938">
        <f>_xlfn.XLOOKUP(Sales[[#This Row],[ProductKey]], Products!$A:$A, Products!$K:$K)</f>
        <v>8.99</v>
      </c>
      <c r="L6938" s="1">
        <f>Sales[[#This Row],[ProductPrice]]*Sales[[#This Row],[OrderQuantity]]</f>
        <v>17.98</v>
      </c>
      <c r="M6938" s="1">
        <f>Sales[[#This Row],[OrderQuantity]]</f>
        <v>2</v>
      </c>
      <c r="N6938" s="1">
        <f>1</f>
        <v>1</v>
      </c>
      <c r="O6938" s="1">
        <f>Sales[[#This Row],[TotalSales]]-Sales[[#This Row],[TotalCost]]</f>
        <v>11.255400000000002</v>
      </c>
      <c r="P6938" s="1">
        <f>Sales[[#This Row],[ProductCost]]*Sales[[#This Row],[OrderQuantity]]</f>
        <v>6.7245999999999997</v>
      </c>
      <c r="Q6938" s="1" t="str">
        <f>VLOOKUP(Sales[[#This Row],[ProductKey]], Products!$A$2:$D$1000, 4, FALSE)</f>
        <v>Road Bottle Cage</v>
      </c>
    </row>
    <row r="6939" spans="1:17" x14ac:dyDescent="0.25">
      <c r="A6939" s="2">
        <v>38293</v>
      </c>
      <c r="B6939" s="1" t="s">
        <v>4373</v>
      </c>
      <c r="C6939">
        <v>479</v>
      </c>
      <c r="D6939">
        <v>13782</v>
      </c>
      <c r="E6939">
        <v>8</v>
      </c>
      <c r="F6939">
        <v>2</v>
      </c>
      <c r="G6939">
        <v>2</v>
      </c>
      <c r="H6939" s="2">
        <v>43406</v>
      </c>
      <c r="I6939" t="str">
        <f>VLOOKUP(Sales[[#This Row],[TerritoryKey]], Territories[], 2, FALSE)</f>
        <v>Germany</v>
      </c>
      <c r="J6939">
        <f>_xlfn.XLOOKUP(Sales[[#This Row],[ProductKey]], Products!$A:$A, Products!$J:$J)</f>
        <v>3.3622999999999998</v>
      </c>
      <c r="K6939">
        <f>_xlfn.XLOOKUP(Sales[[#This Row],[ProductKey]], Products!$A:$A, Products!$K:$K)</f>
        <v>8.99</v>
      </c>
      <c r="L6939" s="1">
        <f>Sales[[#This Row],[ProductPrice]]*Sales[[#This Row],[OrderQuantity]]</f>
        <v>17.98</v>
      </c>
      <c r="M6939" s="1">
        <f>Sales[[#This Row],[OrderQuantity]]</f>
        <v>2</v>
      </c>
      <c r="N6939" s="1">
        <f>1</f>
        <v>1</v>
      </c>
      <c r="O6939" s="1">
        <f>Sales[[#This Row],[TotalSales]]-Sales[[#This Row],[TotalCost]]</f>
        <v>11.255400000000002</v>
      </c>
      <c r="P6939" s="1">
        <f>Sales[[#This Row],[ProductCost]]*Sales[[#This Row],[OrderQuantity]]</f>
        <v>6.7245999999999997</v>
      </c>
      <c r="Q6939" s="1" t="str">
        <f>VLOOKUP(Sales[[#This Row],[ProductKey]], Products!$A$2:$D$1000, 4, FALSE)</f>
        <v>Road Bottle Cage</v>
      </c>
    </row>
    <row r="6940" spans="1:17" x14ac:dyDescent="0.25">
      <c r="A6940" s="2">
        <v>38294</v>
      </c>
      <c r="B6940" s="1" t="s">
        <v>4433</v>
      </c>
      <c r="C6940">
        <v>479</v>
      </c>
      <c r="D6940">
        <v>20642</v>
      </c>
      <c r="E6940">
        <v>1</v>
      </c>
      <c r="F6940">
        <v>2</v>
      </c>
      <c r="G6940">
        <v>2</v>
      </c>
      <c r="H6940" s="2">
        <v>43407</v>
      </c>
      <c r="I6940" t="str">
        <f>VLOOKUP(Sales[[#This Row],[TerritoryKey]], Territories[], 2, FALSE)</f>
        <v>Northwest</v>
      </c>
      <c r="J6940">
        <f>_xlfn.XLOOKUP(Sales[[#This Row],[ProductKey]], Products!$A:$A, Products!$J:$J)</f>
        <v>3.3622999999999998</v>
      </c>
      <c r="K6940">
        <f>_xlfn.XLOOKUP(Sales[[#This Row],[ProductKey]], Products!$A:$A, Products!$K:$K)</f>
        <v>8.99</v>
      </c>
      <c r="L6940" s="1">
        <f>Sales[[#This Row],[ProductPrice]]*Sales[[#This Row],[OrderQuantity]]</f>
        <v>17.98</v>
      </c>
      <c r="M6940" s="1">
        <f>Sales[[#This Row],[OrderQuantity]]</f>
        <v>2</v>
      </c>
      <c r="N6940" s="1">
        <f>1</f>
        <v>1</v>
      </c>
      <c r="O6940" s="1">
        <f>Sales[[#This Row],[TotalSales]]-Sales[[#This Row],[TotalCost]]</f>
        <v>11.255400000000002</v>
      </c>
      <c r="P6940" s="1">
        <f>Sales[[#This Row],[ProductCost]]*Sales[[#This Row],[OrderQuantity]]</f>
        <v>6.7245999999999997</v>
      </c>
      <c r="Q6940" s="1" t="str">
        <f>VLOOKUP(Sales[[#This Row],[ProductKey]], Products!$A$2:$D$1000, 4, FALSE)</f>
        <v>Road Bottle Cage</v>
      </c>
    </row>
    <row r="6941" spans="1:17" x14ac:dyDescent="0.25">
      <c r="A6941" s="2">
        <v>37989</v>
      </c>
      <c r="B6941" s="1" t="s">
        <v>4444</v>
      </c>
      <c r="C6941">
        <v>479</v>
      </c>
      <c r="D6941">
        <v>21642</v>
      </c>
      <c r="E6941">
        <v>6</v>
      </c>
      <c r="F6941">
        <v>2</v>
      </c>
      <c r="G6941">
        <v>2</v>
      </c>
      <c r="H6941" s="2">
        <v>43103</v>
      </c>
      <c r="I6941" t="str">
        <f>VLOOKUP(Sales[[#This Row],[TerritoryKey]], Territories[], 2, FALSE)</f>
        <v>Canada</v>
      </c>
      <c r="J6941">
        <f>_xlfn.XLOOKUP(Sales[[#This Row],[ProductKey]], Products!$A:$A, Products!$J:$J)</f>
        <v>3.3622999999999998</v>
      </c>
      <c r="K6941">
        <f>_xlfn.XLOOKUP(Sales[[#This Row],[ProductKey]], Products!$A:$A, Products!$K:$K)</f>
        <v>8.99</v>
      </c>
      <c r="L6941" s="1">
        <f>Sales[[#This Row],[ProductPrice]]*Sales[[#This Row],[OrderQuantity]]</f>
        <v>17.98</v>
      </c>
      <c r="M6941" s="1">
        <f>Sales[[#This Row],[OrderQuantity]]</f>
        <v>2</v>
      </c>
      <c r="N6941" s="1">
        <f>1</f>
        <v>1</v>
      </c>
      <c r="O6941" s="1">
        <f>Sales[[#This Row],[TotalSales]]-Sales[[#This Row],[TotalCost]]</f>
        <v>11.255400000000002</v>
      </c>
      <c r="P6941" s="1">
        <f>Sales[[#This Row],[ProductCost]]*Sales[[#This Row],[OrderQuantity]]</f>
        <v>6.7245999999999997</v>
      </c>
      <c r="Q6941" s="1" t="str">
        <f>VLOOKUP(Sales[[#This Row],[ProductKey]], Products!$A$2:$D$1000, 4, FALSE)</f>
        <v>Road Bottle Cage</v>
      </c>
    </row>
    <row r="6942" spans="1:17" x14ac:dyDescent="0.25">
      <c r="A6942" s="2">
        <v>38050</v>
      </c>
      <c r="B6942" s="1" t="s">
        <v>4447</v>
      </c>
      <c r="C6942">
        <v>479</v>
      </c>
      <c r="D6942">
        <v>25479</v>
      </c>
      <c r="E6942">
        <v>7</v>
      </c>
      <c r="F6942">
        <v>2</v>
      </c>
      <c r="G6942">
        <v>2</v>
      </c>
      <c r="H6942" s="2">
        <v>43163</v>
      </c>
      <c r="I6942" t="str">
        <f>VLOOKUP(Sales[[#This Row],[TerritoryKey]], Territories[], 2, FALSE)</f>
        <v>France</v>
      </c>
      <c r="J6942">
        <f>_xlfn.XLOOKUP(Sales[[#This Row],[ProductKey]], Products!$A:$A, Products!$J:$J)</f>
        <v>3.3622999999999998</v>
      </c>
      <c r="K6942">
        <f>_xlfn.XLOOKUP(Sales[[#This Row],[ProductKey]], Products!$A:$A, Products!$K:$K)</f>
        <v>8.99</v>
      </c>
      <c r="L6942" s="1">
        <f>Sales[[#This Row],[ProductPrice]]*Sales[[#This Row],[OrderQuantity]]</f>
        <v>17.98</v>
      </c>
      <c r="M6942" s="1">
        <f>Sales[[#This Row],[OrderQuantity]]</f>
        <v>2</v>
      </c>
      <c r="N6942" s="1">
        <f>1</f>
        <v>1</v>
      </c>
      <c r="O6942" s="1">
        <f>Sales[[#This Row],[TotalSales]]-Sales[[#This Row],[TotalCost]]</f>
        <v>11.255400000000002</v>
      </c>
      <c r="P6942" s="1">
        <f>Sales[[#This Row],[ProductCost]]*Sales[[#This Row],[OrderQuantity]]</f>
        <v>6.7245999999999997</v>
      </c>
      <c r="Q6942" s="1" t="str">
        <f>VLOOKUP(Sales[[#This Row],[ProductKey]], Products!$A$2:$D$1000, 4, FALSE)</f>
        <v>Road Bottle Cage</v>
      </c>
    </row>
    <row r="6943" spans="1:17" x14ac:dyDescent="0.25">
      <c r="A6943" s="2">
        <v>38200</v>
      </c>
      <c r="B6943" s="1" t="s">
        <v>4504</v>
      </c>
      <c r="C6943">
        <v>479</v>
      </c>
      <c r="D6943">
        <v>14325</v>
      </c>
      <c r="E6943">
        <v>9</v>
      </c>
      <c r="F6943">
        <v>2</v>
      </c>
      <c r="G6943">
        <v>2</v>
      </c>
      <c r="H6943" s="2">
        <v>43313</v>
      </c>
      <c r="I6943" t="str">
        <f>VLOOKUP(Sales[[#This Row],[TerritoryKey]], Territories[], 2, FALSE)</f>
        <v>Australia</v>
      </c>
      <c r="J6943">
        <f>_xlfn.XLOOKUP(Sales[[#This Row],[ProductKey]], Products!$A:$A, Products!$J:$J)</f>
        <v>3.3622999999999998</v>
      </c>
      <c r="K6943">
        <f>_xlfn.XLOOKUP(Sales[[#This Row],[ProductKey]], Products!$A:$A, Products!$K:$K)</f>
        <v>8.99</v>
      </c>
      <c r="L6943" s="1">
        <f>Sales[[#This Row],[ProductPrice]]*Sales[[#This Row],[OrderQuantity]]</f>
        <v>17.98</v>
      </c>
      <c r="M6943" s="1">
        <f>Sales[[#This Row],[OrderQuantity]]</f>
        <v>2</v>
      </c>
      <c r="N6943" s="1">
        <f>1</f>
        <v>1</v>
      </c>
      <c r="O6943" s="1">
        <f>Sales[[#This Row],[TotalSales]]-Sales[[#This Row],[TotalCost]]</f>
        <v>11.255400000000002</v>
      </c>
      <c r="P6943" s="1">
        <f>Sales[[#This Row],[ProductCost]]*Sales[[#This Row],[OrderQuantity]]</f>
        <v>6.7245999999999997</v>
      </c>
      <c r="Q6943" s="1" t="str">
        <f>VLOOKUP(Sales[[#This Row],[ProductKey]], Products!$A$2:$D$1000, 4, FALSE)</f>
        <v>Road Bottle Cage</v>
      </c>
    </row>
    <row r="6944" spans="1:17" x14ac:dyDescent="0.25">
      <c r="A6944" s="2">
        <v>38079</v>
      </c>
      <c r="B6944" s="1" t="s">
        <v>4506</v>
      </c>
      <c r="C6944">
        <v>479</v>
      </c>
      <c r="D6944">
        <v>25560</v>
      </c>
      <c r="E6944">
        <v>9</v>
      </c>
      <c r="F6944">
        <v>2</v>
      </c>
      <c r="G6944">
        <v>2</v>
      </c>
      <c r="H6944" s="2">
        <v>43192</v>
      </c>
      <c r="I6944" t="str">
        <f>VLOOKUP(Sales[[#This Row],[TerritoryKey]], Territories[], 2, FALSE)</f>
        <v>Australia</v>
      </c>
      <c r="J6944">
        <f>_xlfn.XLOOKUP(Sales[[#This Row],[ProductKey]], Products!$A:$A, Products!$J:$J)</f>
        <v>3.3622999999999998</v>
      </c>
      <c r="K6944">
        <f>_xlfn.XLOOKUP(Sales[[#This Row],[ProductKey]], Products!$A:$A, Products!$K:$K)</f>
        <v>8.99</v>
      </c>
      <c r="L6944" s="1">
        <f>Sales[[#This Row],[ProductPrice]]*Sales[[#This Row],[OrderQuantity]]</f>
        <v>17.98</v>
      </c>
      <c r="M6944" s="1">
        <f>Sales[[#This Row],[OrderQuantity]]</f>
        <v>2</v>
      </c>
      <c r="N6944" s="1">
        <f>1</f>
        <v>1</v>
      </c>
      <c r="O6944" s="1">
        <f>Sales[[#This Row],[TotalSales]]-Sales[[#This Row],[TotalCost]]</f>
        <v>11.255400000000002</v>
      </c>
      <c r="P6944" s="1">
        <f>Sales[[#This Row],[ProductCost]]*Sales[[#This Row],[OrderQuantity]]</f>
        <v>6.7245999999999997</v>
      </c>
      <c r="Q6944" s="1" t="str">
        <f>VLOOKUP(Sales[[#This Row],[ProductKey]], Products!$A$2:$D$1000, 4, FALSE)</f>
        <v>Road Bottle Cage</v>
      </c>
    </row>
    <row r="6945" spans="1:17" x14ac:dyDescent="0.25">
      <c r="A6945" s="2">
        <v>38048</v>
      </c>
      <c r="B6945" s="1" t="s">
        <v>4547</v>
      </c>
      <c r="C6945">
        <v>479</v>
      </c>
      <c r="D6945">
        <v>26661</v>
      </c>
      <c r="E6945">
        <v>9</v>
      </c>
      <c r="F6945">
        <v>2</v>
      </c>
      <c r="G6945">
        <v>2</v>
      </c>
      <c r="H6945" s="2">
        <v>43161</v>
      </c>
      <c r="I6945" t="str">
        <f>VLOOKUP(Sales[[#This Row],[TerritoryKey]], Territories[], 2, FALSE)</f>
        <v>Australia</v>
      </c>
      <c r="J6945">
        <f>_xlfn.XLOOKUP(Sales[[#This Row],[ProductKey]], Products!$A:$A, Products!$J:$J)</f>
        <v>3.3622999999999998</v>
      </c>
      <c r="K6945">
        <f>_xlfn.XLOOKUP(Sales[[#This Row],[ProductKey]], Products!$A:$A, Products!$K:$K)</f>
        <v>8.99</v>
      </c>
      <c r="L6945" s="1">
        <f>Sales[[#This Row],[ProductPrice]]*Sales[[#This Row],[OrderQuantity]]</f>
        <v>17.98</v>
      </c>
      <c r="M6945" s="1">
        <f>Sales[[#This Row],[OrderQuantity]]</f>
        <v>2</v>
      </c>
      <c r="N6945" s="1">
        <f>1</f>
        <v>1</v>
      </c>
      <c r="O6945" s="1">
        <f>Sales[[#This Row],[TotalSales]]-Sales[[#This Row],[TotalCost]]</f>
        <v>11.255400000000002</v>
      </c>
      <c r="P6945" s="1">
        <f>Sales[[#This Row],[ProductCost]]*Sales[[#This Row],[OrderQuantity]]</f>
        <v>6.7245999999999997</v>
      </c>
      <c r="Q6945" s="1" t="str">
        <f>VLOOKUP(Sales[[#This Row],[ProductKey]], Products!$A$2:$D$1000, 4, FALSE)</f>
        <v>Road Bottle Cage</v>
      </c>
    </row>
    <row r="6946" spans="1:17" x14ac:dyDescent="0.25">
      <c r="A6946" s="2">
        <v>38170</v>
      </c>
      <c r="B6946" s="1" t="s">
        <v>4577</v>
      </c>
      <c r="C6946">
        <v>479</v>
      </c>
      <c r="D6946">
        <v>16566</v>
      </c>
      <c r="E6946">
        <v>7</v>
      </c>
      <c r="F6946">
        <v>2</v>
      </c>
      <c r="G6946">
        <v>2</v>
      </c>
      <c r="H6946" s="2">
        <v>43283</v>
      </c>
      <c r="I6946" t="str">
        <f>VLOOKUP(Sales[[#This Row],[TerritoryKey]], Territories[], 2, FALSE)</f>
        <v>France</v>
      </c>
      <c r="J6946">
        <f>_xlfn.XLOOKUP(Sales[[#This Row],[ProductKey]], Products!$A:$A, Products!$J:$J)</f>
        <v>3.3622999999999998</v>
      </c>
      <c r="K6946">
        <f>_xlfn.XLOOKUP(Sales[[#This Row],[ProductKey]], Products!$A:$A, Products!$K:$K)</f>
        <v>8.99</v>
      </c>
      <c r="L6946" s="1">
        <f>Sales[[#This Row],[ProductPrice]]*Sales[[#This Row],[OrderQuantity]]</f>
        <v>17.98</v>
      </c>
      <c r="M6946" s="1">
        <f>Sales[[#This Row],[OrderQuantity]]</f>
        <v>2</v>
      </c>
      <c r="N6946" s="1">
        <f>1</f>
        <v>1</v>
      </c>
      <c r="O6946" s="1">
        <f>Sales[[#This Row],[TotalSales]]-Sales[[#This Row],[TotalCost]]</f>
        <v>11.255400000000002</v>
      </c>
      <c r="P6946" s="1">
        <f>Sales[[#This Row],[ProductCost]]*Sales[[#This Row],[OrderQuantity]]</f>
        <v>6.7245999999999997</v>
      </c>
      <c r="Q6946" s="1" t="str">
        <f>VLOOKUP(Sales[[#This Row],[ProductKey]], Products!$A$2:$D$1000, 4, FALSE)</f>
        <v>Road Bottle Cage</v>
      </c>
    </row>
    <row r="6947" spans="1:17" x14ac:dyDescent="0.25">
      <c r="A6947" s="2">
        <v>38263</v>
      </c>
      <c r="B6947" s="1" t="s">
        <v>4608</v>
      </c>
      <c r="C6947">
        <v>479</v>
      </c>
      <c r="D6947">
        <v>26021</v>
      </c>
      <c r="E6947">
        <v>9</v>
      </c>
      <c r="F6947">
        <v>2</v>
      </c>
      <c r="G6947">
        <v>2</v>
      </c>
      <c r="H6947" s="2">
        <v>43376</v>
      </c>
      <c r="I6947" t="str">
        <f>VLOOKUP(Sales[[#This Row],[TerritoryKey]], Territories[], 2, FALSE)</f>
        <v>Australia</v>
      </c>
      <c r="J6947">
        <f>_xlfn.XLOOKUP(Sales[[#This Row],[ProductKey]], Products!$A:$A, Products!$J:$J)</f>
        <v>3.3622999999999998</v>
      </c>
      <c r="K6947">
        <f>_xlfn.XLOOKUP(Sales[[#This Row],[ProductKey]], Products!$A:$A, Products!$K:$K)</f>
        <v>8.99</v>
      </c>
      <c r="L6947" s="1">
        <f>Sales[[#This Row],[ProductPrice]]*Sales[[#This Row],[OrderQuantity]]</f>
        <v>17.98</v>
      </c>
      <c r="M6947" s="1">
        <f>Sales[[#This Row],[OrderQuantity]]</f>
        <v>2</v>
      </c>
      <c r="N6947" s="1">
        <f>1</f>
        <v>1</v>
      </c>
      <c r="O6947" s="1">
        <f>Sales[[#This Row],[TotalSales]]-Sales[[#This Row],[TotalCost]]</f>
        <v>11.255400000000002</v>
      </c>
      <c r="P6947" s="1">
        <f>Sales[[#This Row],[ProductCost]]*Sales[[#This Row],[OrderQuantity]]</f>
        <v>6.7245999999999997</v>
      </c>
      <c r="Q6947" s="1" t="str">
        <f>VLOOKUP(Sales[[#This Row],[ProductKey]], Products!$A$2:$D$1000, 4, FALSE)</f>
        <v>Road Bottle Cage</v>
      </c>
    </row>
    <row r="6948" spans="1:17" x14ac:dyDescent="0.25">
      <c r="A6948" s="2">
        <v>38170</v>
      </c>
      <c r="B6948" s="1" t="s">
        <v>4712</v>
      </c>
      <c r="C6948">
        <v>479</v>
      </c>
      <c r="D6948">
        <v>23213</v>
      </c>
      <c r="E6948">
        <v>4</v>
      </c>
      <c r="F6948">
        <v>2</v>
      </c>
      <c r="G6948">
        <v>2</v>
      </c>
      <c r="H6948" s="2">
        <v>43283</v>
      </c>
      <c r="I6948" t="str">
        <f>VLOOKUP(Sales[[#This Row],[TerritoryKey]], Territories[], 2, FALSE)</f>
        <v>Southwest</v>
      </c>
      <c r="J6948">
        <f>_xlfn.XLOOKUP(Sales[[#This Row],[ProductKey]], Products!$A:$A, Products!$J:$J)</f>
        <v>3.3622999999999998</v>
      </c>
      <c r="K6948">
        <f>_xlfn.XLOOKUP(Sales[[#This Row],[ProductKey]], Products!$A:$A, Products!$K:$K)</f>
        <v>8.99</v>
      </c>
      <c r="L6948" s="1">
        <f>Sales[[#This Row],[ProductPrice]]*Sales[[#This Row],[OrderQuantity]]</f>
        <v>17.98</v>
      </c>
      <c r="M6948" s="1">
        <f>Sales[[#This Row],[OrderQuantity]]</f>
        <v>2</v>
      </c>
      <c r="N6948" s="1">
        <f>1</f>
        <v>1</v>
      </c>
      <c r="O6948" s="1">
        <f>Sales[[#This Row],[TotalSales]]-Sales[[#This Row],[TotalCost]]</f>
        <v>11.255400000000002</v>
      </c>
      <c r="P6948" s="1">
        <f>Sales[[#This Row],[ProductCost]]*Sales[[#This Row],[OrderQuantity]]</f>
        <v>6.7245999999999997</v>
      </c>
      <c r="Q6948" s="1" t="str">
        <f>VLOOKUP(Sales[[#This Row],[ProductKey]], Products!$A$2:$D$1000, 4, FALSE)</f>
        <v>Road Bottle Cage</v>
      </c>
    </row>
    <row r="6949" spans="1:17" x14ac:dyDescent="0.25">
      <c r="A6949" s="2">
        <v>38261</v>
      </c>
      <c r="B6949" s="1" t="s">
        <v>4760</v>
      </c>
      <c r="C6949">
        <v>479</v>
      </c>
      <c r="D6949">
        <v>23778</v>
      </c>
      <c r="E6949">
        <v>7</v>
      </c>
      <c r="F6949">
        <v>2</v>
      </c>
      <c r="G6949">
        <v>2</v>
      </c>
      <c r="H6949" s="2">
        <v>43374</v>
      </c>
      <c r="I6949" t="str">
        <f>VLOOKUP(Sales[[#This Row],[TerritoryKey]], Territories[], 2, FALSE)</f>
        <v>France</v>
      </c>
      <c r="J6949">
        <f>_xlfn.XLOOKUP(Sales[[#This Row],[ProductKey]], Products!$A:$A, Products!$J:$J)</f>
        <v>3.3622999999999998</v>
      </c>
      <c r="K6949">
        <f>_xlfn.XLOOKUP(Sales[[#This Row],[ProductKey]], Products!$A:$A, Products!$K:$K)</f>
        <v>8.99</v>
      </c>
      <c r="L6949" s="1">
        <f>Sales[[#This Row],[ProductPrice]]*Sales[[#This Row],[OrderQuantity]]</f>
        <v>17.98</v>
      </c>
      <c r="M6949" s="1">
        <f>Sales[[#This Row],[OrderQuantity]]</f>
        <v>2</v>
      </c>
      <c r="N6949" s="1">
        <f>1</f>
        <v>1</v>
      </c>
      <c r="O6949" s="1">
        <f>Sales[[#This Row],[TotalSales]]-Sales[[#This Row],[TotalCost]]</f>
        <v>11.255400000000002</v>
      </c>
      <c r="P6949" s="1">
        <f>Sales[[#This Row],[ProductCost]]*Sales[[#This Row],[OrderQuantity]]</f>
        <v>6.7245999999999997</v>
      </c>
      <c r="Q6949" s="1" t="str">
        <f>VLOOKUP(Sales[[#This Row],[ProductKey]], Products!$A$2:$D$1000, 4, FALSE)</f>
        <v>Road Bottle Cage</v>
      </c>
    </row>
    <row r="6950" spans="1:17" x14ac:dyDescent="0.25">
      <c r="A6950" s="2">
        <v>38047</v>
      </c>
      <c r="B6950" s="1" t="s">
        <v>4772</v>
      </c>
      <c r="C6950">
        <v>479</v>
      </c>
      <c r="D6950">
        <v>25555</v>
      </c>
      <c r="E6950">
        <v>9</v>
      </c>
      <c r="F6950">
        <v>2</v>
      </c>
      <c r="G6950">
        <v>2</v>
      </c>
      <c r="H6950" s="2">
        <v>43160</v>
      </c>
      <c r="I6950" t="str">
        <f>VLOOKUP(Sales[[#This Row],[TerritoryKey]], Territories[], 2, FALSE)</f>
        <v>Australia</v>
      </c>
      <c r="J6950">
        <f>_xlfn.XLOOKUP(Sales[[#This Row],[ProductKey]], Products!$A:$A, Products!$J:$J)</f>
        <v>3.3622999999999998</v>
      </c>
      <c r="K6950">
        <f>_xlfn.XLOOKUP(Sales[[#This Row],[ProductKey]], Products!$A:$A, Products!$K:$K)</f>
        <v>8.99</v>
      </c>
      <c r="L6950" s="1">
        <f>Sales[[#This Row],[ProductPrice]]*Sales[[#This Row],[OrderQuantity]]</f>
        <v>17.98</v>
      </c>
      <c r="M6950" s="1">
        <f>Sales[[#This Row],[OrderQuantity]]</f>
        <v>2</v>
      </c>
      <c r="N6950" s="1">
        <f>1</f>
        <v>1</v>
      </c>
      <c r="O6950" s="1">
        <f>Sales[[#This Row],[TotalSales]]-Sales[[#This Row],[TotalCost]]</f>
        <v>11.255400000000002</v>
      </c>
      <c r="P6950" s="1">
        <f>Sales[[#This Row],[ProductCost]]*Sales[[#This Row],[OrderQuantity]]</f>
        <v>6.7245999999999997</v>
      </c>
      <c r="Q6950" s="1" t="str">
        <f>VLOOKUP(Sales[[#This Row],[ProductKey]], Products!$A$2:$D$1000, 4, FALSE)</f>
        <v>Road Bottle Cage</v>
      </c>
    </row>
    <row r="6951" spans="1:17" x14ac:dyDescent="0.25">
      <c r="A6951" s="2">
        <v>38110</v>
      </c>
      <c r="B6951" s="1" t="s">
        <v>4796</v>
      </c>
      <c r="C6951">
        <v>479</v>
      </c>
      <c r="D6951">
        <v>25970</v>
      </c>
      <c r="E6951">
        <v>1</v>
      </c>
      <c r="F6951">
        <v>2</v>
      </c>
      <c r="G6951">
        <v>2</v>
      </c>
      <c r="H6951" s="2">
        <v>43223</v>
      </c>
      <c r="I6951" t="str">
        <f>VLOOKUP(Sales[[#This Row],[TerritoryKey]], Territories[], 2, FALSE)</f>
        <v>Northwest</v>
      </c>
      <c r="J6951">
        <f>_xlfn.XLOOKUP(Sales[[#This Row],[ProductKey]], Products!$A:$A, Products!$J:$J)</f>
        <v>3.3622999999999998</v>
      </c>
      <c r="K6951">
        <f>_xlfn.XLOOKUP(Sales[[#This Row],[ProductKey]], Products!$A:$A, Products!$K:$K)</f>
        <v>8.99</v>
      </c>
      <c r="L6951" s="1">
        <f>Sales[[#This Row],[ProductPrice]]*Sales[[#This Row],[OrderQuantity]]</f>
        <v>17.98</v>
      </c>
      <c r="M6951" s="1">
        <f>Sales[[#This Row],[OrderQuantity]]</f>
        <v>2</v>
      </c>
      <c r="N6951" s="1">
        <f>1</f>
        <v>1</v>
      </c>
      <c r="O6951" s="1">
        <f>Sales[[#This Row],[TotalSales]]-Sales[[#This Row],[TotalCost]]</f>
        <v>11.255400000000002</v>
      </c>
      <c r="P6951" s="1">
        <f>Sales[[#This Row],[ProductCost]]*Sales[[#This Row],[OrderQuantity]]</f>
        <v>6.7245999999999997</v>
      </c>
      <c r="Q6951" s="1" t="str">
        <f>VLOOKUP(Sales[[#This Row],[ProductKey]], Products!$A$2:$D$1000, 4, FALSE)</f>
        <v>Road Bottle Cage</v>
      </c>
    </row>
    <row r="6952" spans="1:17" x14ac:dyDescent="0.25">
      <c r="A6952" s="2">
        <v>38202</v>
      </c>
      <c r="B6952" s="1" t="s">
        <v>4863</v>
      </c>
      <c r="C6952">
        <v>479</v>
      </c>
      <c r="D6952">
        <v>24706</v>
      </c>
      <c r="E6952">
        <v>8</v>
      </c>
      <c r="F6952">
        <v>2</v>
      </c>
      <c r="G6952">
        <v>2</v>
      </c>
      <c r="H6952" s="2">
        <v>43315</v>
      </c>
      <c r="I6952" t="str">
        <f>VLOOKUP(Sales[[#This Row],[TerritoryKey]], Territories[], 2, FALSE)</f>
        <v>Germany</v>
      </c>
      <c r="J6952">
        <f>_xlfn.XLOOKUP(Sales[[#This Row],[ProductKey]], Products!$A:$A, Products!$J:$J)</f>
        <v>3.3622999999999998</v>
      </c>
      <c r="K6952">
        <f>_xlfn.XLOOKUP(Sales[[#This Row],[ProductKey]], Products!$A:$A, Products!$K:$K)</f>
        <v>8.99</v>
      </c>
      <c r="L6952" s="1">
        <f>Sales[[#This Row],[ProductPrice]]*Sales[[#This Row],[OrderQuantity]]</f>
        <v>17.98</v>
      </c>
      <c r="M6952" s="1">
        <f>Sales[[#This Row],[OrderQuantity]]</f>
        <v>2</v>
      </c>
      <c r="N6952" s="1">
        <f>1</f>
        <v>1</v>
      </c>
      <c r="O6952" s="1">
        <f>Sales[[#This Row],[TotalSales]]-Sales[[#This Row],[TotalCost]]</f>
        <v>11.255400000000002</v>
      </c>
      <c r="P6952" s="1">
        <f>Sales[[#This Row],[ProductCost]]*Sales[[#This Row],[OrderQuantity]]</f>
        <v>6.7245999999999997</v>
      </c>
      <c r="Q6952" s="1" t="str">
        <f>VLOOKUP(Sales[[#This Row],[ProductKey]], Products!$A$2:$D$1000, 4, FALSE)</f>
        <v>Road Bottle Cage</v>
      </c>
    </row>
    <row r="6953" spans="1:17" x14ac:dyDescent="0.25">
      <c r="A6953" s="2">
        <v>38322</v>
      </c>
      <c r="B6953" s="1" t="s">
        <v>4894</v>
      </c>
      <c r="C6953">
        <v>479</v>
      </c>
      <c r="D6953">
        <v>27075</v>
      </c>
      <c r="E6953">
        <v>6</v>
      </c>
      <c r="F6953">
        <v>2</v>
      </c>
      <c r="G6953">
        <v>2</v>
      </c>
      <c r="H6953" s="2">
        <v>43435</v>
      </c>
      <c r="I6953" t="str">
        <f>VLOOKUP(Sales[[#This Row],[TerritoryKey]], Territories[], 2, FALSE)</f>
        <v>Canada</v>
      </c>
      <c r="J6953">
        <f>_xlfn.XLOOKUP(Sales[[#This Row],[ProductKey]], Products!$A:$A, Products!$J:$J)</f>
        <v>3.3622999999999998</v>
      </c>
      <c r="K6953">
        <f>_xlfn.XLOOKUP(Sales[[#This Row],[ProductKey]], Products!$A:$A, Products!$K:$K)</f>
        <v>8.99</v>
      </c>
      <c r="L6953" s="1">
        <f>Sales[[#This Row],[ProductPrice]]*Sales[[#This Row],[OrderQuantity]]</f>
        <v>17.98</v>
      </c>
      <c r="M6953" s="1">
        <f>Sales[[#This Row],[OrderQuantity]]</f>
        <v>2</v>
      </c>
      <c r="N6953" s="1">
        <f>1</f>
        <v>1</v>
      </c>
      <c r="O6953" s="1">
        <f>Sales[[#This Row],[TotalSales]]-Sales[[#This Row],[TotalCost]]</f>
        <v>11.255400000000002</v>
      </c>
      <c r="P6953" s="1">
        <f>Sales[[#This Row],[ProductCost]]*Sales[[#This Row],[OrderQuantity]]</f>
        <v>6.7245999999999997</v>
      </c>
      <c r="Q6953" s="1" t="str">
        <f>VLOOKUP(Sales[[#This Row],[ProductKey]], Products!$A$2:$D$1000, 4, FALSE)</f>
        <v>Road Bottle Cage</v>
      </c>
    </row>
    <row r="6954" spans="1:17" x14ac:dyDescent="0.25">
      <c r="A6954" s="2">
        <v>37987</v>
      </c>
      <c r="B6954" s="1" t="s">
        <v>4895</v>
      </c>
      <c r="C6954">
        <v>479</v>
      </c>
      <c r="D6954">
        <v>26663</v>
      </c>
      <c r="E6954">
        <v>9</v>
      </c>
      <c r="F6954">
        <v>2</v>
      </c>
      <c r="G6954">
        <v>2</v>
      </c>
      <c r="H6954" s="2">
        <v>43101</v>
      </c>
      <c r="I6954" t="str">
        <f>VLOOKUP(Sales[[#This Row],[TerritoryKey]], Territories[], 2, FALSE)</f>
        <v>Australia</v>
      </c>
      <c r="J6954">
        <f>_xlfn.XLOOKUP(Sales[[#This Row],[ProductKey]], Products!$A:$A, Products!$J:$J)</f>
        <v>3.3622999999999998</v>
      </c>
      <c r="K6954">
        <f>_xlfn.XLOOKUP(Sales[[#This Row],[ProductKey]], Products!$A:$A, Products!$K:$K)</f>
        <v>8.99</v>
      </c>
      <c r="L6954" s="1">
        <f>Sales[[#This Row],[ProductPrice]]*Sales[[#This Row],[OrderQuantity]]</f>
        <v>17.98</v>
      </c>
      <c r="M6954" s="1">
        <f>Sales[[#This Row],[OrderQuantity]]</f>
        <v>2</v>
      </c>
      <c r="N6954" s="1">
        <f>1</f>
        <v>1</v>
      </c>
      <c r="O6954" s="1">
        <f>Sales[[#This Row],[TotalSales]]-Sales[[#This Row],[TotalCost]]</f>
        <v>11.255400000000002</v>
      </c>
      <c r="P6954" s="1">
        <f>Sales[[#This Row],[ProductCost]]*Sales[[#This Row],[OrderQuantity]]</f>
        <v>6.7245999999999997</v>
      </c>
      <c r="Q6954" s="1" t="str">
        <f>VLOOKUP(Sales[[#This Row],[ProductKey]], Products!$A$2:$D$1000, 4, FALSE)</f>
        <v>Road Bottle Cage</v>
      </c>
    </row>
    <row r="6955" spans="1:17" x14ac:dyDescent="0.25">
      <c r="A6955" s="2">
        <v>38232</v>
      </c>
      <c r="B6955" s="1" t="s">
        <v>4993</v>
      </c>
      <c r="C6955">
        <v>479</v>
      </c>
      <c r="D6955">
        <v>25996</v>
      </c>
      <c r="E6955">
        <v>4</v>
      </c>
      <c r="F6955">
        <v>2</v>
      </c>
      <c r="G6955">
        <v>2</v>
      </c>
      <c r="H6955" s="2">
        <v>43345</v>
      </c>
      <c r="I6955" t="str">
        <f>VLOOKUP(Sales[[#This Row],[TerritoryKey]], Territories[], 2, FALSE)</f>
        <v>Southwest</v>
      </c>
      <c r="J6955">
        <f>_xlfn.XLOOKUP(Sales[[#This Row],[ProductKey]], Products!$A:$A, Products!$J:$J)</f>
        <v>3.3622999999999998</v>
      </c>
      <c r="K6955">
        <f>_xlfn.XLOOKUP(Sales[[#This Row],[ProductKey]], Products!$A:$A, Products!$K:$K)</f>
        <v>8.99</v>
      </c>
      <c r="L6955" s="1">
        <f>Sales[[#This Row],[ProductPrice]]*Sales[[#This Row],[OrderQuantity]]</f>
        <v>17.98</v>
      </c>
      <c r="M6955" s="1">
        <f>Sales[[#This Row],[OrderQuantity]]</f>
        <v>2</v>
      </c>
      <c r="N6955" s="1">
        <f>1</f>
        <v>1</v>
      </c>
      <c r="O6955" s="1">
        <f>Sales[[#This Row],[TotalSales]]-Sales[[#This Row],[TotalCost]]</f>
        <v>11.255400000000002</v>
      </c>
      <c r="P6955" s="1">
        <f>Sales[[#This Row],[ProductCost]]*Sales[[#This Row],[OrderQuantity]]</f>
        <v>6.7245999999999997</v>
      </c>
      <c r="Q6955" s="1" t="str">
        <f>VLOOKUP(Sales[[#This Row],[ProductKey]], Products!$A$2:$D$1000, 4, FALSE)</f>
        <v>Road Bottle Cage</v>
      </c>
    </row>
    <row r="6956" spans="1:17" x14ac:dyDescent="0.25">
      <c r="A6956" s="2">
        <v>38049</v>
      </c>
      <c r="B6956" s="1" t="s">
        <v>5070</v>
      </c>
      <c r="C6956">
        <v>479</v>
      </c>
      <c r="D6956">
        <v>12330</v>
      </c>
      <c r="E6956">
        <v>8</v>
      </c>
      <c r="F6956">
        <v>2</v>
      </c>
      <c r="G6956">
        <v>2</v>
      </c>
      <c r="H6956" s="2">
        <v>43162</v>
      </c>
      <c r="I6956" t="str">
        <f>VLOOKUP(Sales[[#This Row],[TerritoryKey]], Territories[], 2, FALSE)</f>
        <v>Germany</v>
      </c>
      <c r="J6956">
        <f>_xlfn.XLOOKUP(Sales[[#This Row],[ProductKey]], Products!$A:$A, Products!$J:$J)</f>
        <v>3.3622999999999998</v>
      </c>
      <c r="K6956">
        <f>_xlfn.XLOOKUP(Sales[[#This Row],[ProductKey]], Products!$A:$A, Products!$K:$K)</f>
        <v>8.99</v>
      </c>
      <c r="L6956" s="1">
        <f>Sales[[#This Row],[ProductPrice]]*Sales[[#This Row],[OrderQuantity]]</f>
        <v>17.98</v>
      </c>
      <c r="M6956" s="1">
        <f>Sales[[#This Row],[OrderQuantity]]</f>
        <v>2</v>
      </c>
      <c r="N6956" s="1">
        <f>1</f>
        <v>1</v>
      </c>
      <c r="O6956" s="1">
        <f>Sales[[#This Row],[TotalSales]]-Sales[[#This Row],[TotalCost]]</f>
        <v>11.255400000000002</v>
      </c>
      <c r="P6956" s="1">
        <f>Sales[[#This Row],[ProductCost]]*Sales[[#This Row],[OrderQuantity]]</f>
        <v>6.7245999999999997</v>
      </c>
      <c r="Q6956" s="1" t="str">
        <f>VLOOKUP(Sales[[#This Row],[ProductKey]], Products!$A$2:$D$1000, 4, FALSE)</f>
        <v>Road Bottle Cage</v>
      </c>
    </row>
    <row r="6957" spans="1:17" x14ac:dyDescent="0.25">
      <c r="A6957" s="2">
        <v>38111</v>
      </c>
      <c r="B6957" s="1" t="s">
        <v>5148</v>
      </c>
      <c r="C6957">
        <v>479</v>
      </c>
      <c r="D6957">
        <v>25921</v>
      </c>
      <c r="E6957">
        <v>9</v>
      </c>
      <c r="F6957">
        <v>2</v>
      </c>
      <c r="G6957">
        <v>2</v>
      </c>
      <c r="H6957" s="2">
        <v>43224</v>
      </c>
      <c r="I6957" t="str">
        <f>VLOOKUP(Sales[[#This Row],[TerritoryKey]], Territories[], 2, FALSE)</f>
        <v>Australia</v>
      </c>
      <c r="J6957">
        <f>_xlfn.XLOOKUP(Sales[[#This Row],[ProductKey]], Products!$A:$A, Products!$J:$J)</f>
        <v>3.3622999999999998</v>
      </c>
      <c r="K6957">
        <f>_xlfn.XLOOKUP(Sales[[#This Row],[ProductKey]], Products!$A:$A, Products!$K:$K)</f>
        <v>8.99</v>
      </c>
      <c r="L6957" s="1">
        <f>Sales[[#This Row],[ProductPrice]]*Sales[[#This Row],[OrderQuantity]]</f>
        <v>17.98</v>
      </c>
      <c r="M6957" s="1">
        <f>Sales[[#This Row],[OrderQuantity]]</f>
        <v>2</v>
      </c>
      <c r="N6957" s="1">
        <f>1</f>
        <v>1</v>
      </c>
      <c r="O6957" s="1">
        <f>Sales[[#This Row],[TotalSales]]-Sales[[#This Row],[TotalCost]]</f>
        <v>11.255400000000002</v>
      </c>
      <c r="P6957" s="1">
        <f>Sales[[#This Row],[ProductCost]]*Sales[[#This Row],[OrderQuantity]]</f>
        <v>6.7245999999999997</v>
      </c>
      <c r="Q6957" s="1" t="str">
        <f>VLOOKUP(Sales[[#This Row],[ProductKey]], Products!$A$2:$D$1000, 4, FALSE)</f>
        <v>Road Bottle Cage</v>
      </c>
    </row>
    <row r="6958" spans="1:17" x14ac:dyDescent="0.25">
      <c r="A6958" s="2">
        <v>38324</v>
      </c>
      <c r="B6958" s="1" t="s">
        <v>5182</v>
      </c>
      <c r="C6958">
        <v>479</v>
      </c>
      <c r="D6958">
        <v>20077</v>
      </c>
      <c r="E6958">
        <v>4</v>
      </c>
      <c r="F6958">
        <v>2</v>
      </c>
      <c r="G6958">
        <v>2</v>
      </c>
      <c r="H6958" s="2">
        <v>43437</v>
      </c>
      <c r="I6958" t="str">
        <f>VLOOKUP(Sales[[#This Row],[TerritoryKey]], Territories[], 2, FALSE)</f>
        <v>Southwest</v>
      </c>
      <c r="J6958">
        <f>_xlfn.XLOOKUP(Sales[[#This Row],[ProductKey]], Products!$A:$A, Products!$J:$J)</f>
        <v>3.3622999999999998</v>
      </c>
      <c r="K6958">
        <f>_xlfn.XLOOKUP(Sales[[#This Row],[ProductKey]], Products!$A:$A, Products!$K:$K)</f>
        <v>8.99</v>
      </c>
      <c r="L6958" s="1">
        <f>Sales[[#This Row],[ProductPrice]]*Sales[[#This Row],[OrderQuantity]]</f>
        <v>17.98</v>
      </c>
      <c r="M6958" s="1">
        <f>Sales[[#This Row],[OrderQuantity]]</f>
        <v>2</v>
      </c>
      <c r="N6958" s="1">
        <f>1</f>
        <v>1</v>
      </c>
      <c r="O6958" s="1">
        <f>Sales[[#This Row],[TotalSales]]-Sales[[#This Row],[TotalCost]]</f>
        <v>11.255400000000002</v>
      </c>
      <c r="P6958" s="1">
        <f>Sales[[#This Row],[ProductCost]]*Sales[[#This Row],[OrderQuantity]]</f>
        <v>6.7245999999999997</v>
      </c>
      <c r="Q6958" s="1" t="str">
        <f>VLOOKUP(Sales[[#This Row],[ProductKey]], Products!$A$2:$D$1000, 4, FALSE)</f>
        <v>Road Bottle Cage</v>
      </c>
    </row>
    <row r="6959" spans="1:17" x14ac:dyDescent="0.25">
      <c r="A6959" s="2">
        <v>38294</v>
      </c>
      <c r="B6959" s="1" t="s">
        <v>5200</v>
      </c>
      <c r="C6959">
        <v>479</v>
      </c>
      <c r="D6959">
        <v>28063</v>
      </c>
      <c r="E6959">
        <v>4</v>
      </c>
      <c r="F6959">
        <v>2</v>
      </c>
      <c r="G6959">
        <v>2</v>
      </c>
      <c r="H6959" s="2">
        <v>43407</v>
      </c>
      <c r="I6959" t="str">
        <f>VLOOKUP(Sales[[#This Row],[TerritoryKey]], Territories[], 2, FALSE)</f>
        <v>Southwest</v>
      </c>
      <c r="J6959">
        <f>_xlfn.XLOOKUP(Sales[[#This Row],[ProductKey]], Products!$A:$A, Products!$J:$J)</f>
        <v>3.3622999999999998</v>
      </c>
      <c r="K6959">
        <f>_xlfn.XLOOKUP(Sales[[#This Row],[ProductKey]], Products!$A:$A, Products!$K:$K)</f>
        <v>8.99</v>
      </c>
      <c r="L6959" s="1">
        <f>Sales[[#This Row],[ProductPrice]]*Sales[[#This Row],[OrderQuantity]]</f>
        <v>17.98</v>
      </c>
      <c r="M6959" s="1">
        <f>Sales[[#This Row],[OrderQuantity]]</f>
        <v>2</v>
      </c>
      <c r="N6959" s="1">
        <f>1</f>
        <v>1</v>
      </c>
      <c r="O6959" s="1">
        <f>Sales[[#This Row],[TotalSales]]-Sales[[#This Row],[TotalCost]]</f>
        <v>11.255400000000002</v>
      </c>
      <c r="P6959" s="1">
        <f>Sales[[#This Row],[ProductCost]]*Sales[[#This Row],[OrderQuantity]]</f>
        <v>6.7245999999999997</v>
      </c>
      <c r="Q6959" s="1" t="str">
        <f>VLOOKUP(Sales[[#This Row],[ProductKey]], Products!$A$2:$D$1000, 4, FALSE)</f>
        <v>Road Bottle Cage</v>
      </c>
    </row>
    <row r="6960" spans="1:17" x14ac:dyDescent="0.25">
      <c r="A6960" s="2">
        <v>38295</v>
      </c>
      <c r="B6960" s="1" t="s">
        <v>5242</v>
      </c>
      <c r="C6960">
        <v>479</v>
      </c>
      <c r="D6960">
        <v>25945</v>
      </c>
      <c r="E6960">
        <v>9</v>
      </c>
      <c r="F6960">
        <v>2</v>
      </c>
      <c r="G6960">
        <v>2</v>
      </c>
      <c r="H6960" s="2">
        <v>43408</v>
      </c>
      <c r="I6960" t="str">
        <f>VLOOKUP(Sales[[#This Row],[TerritoryKey]], Territories[], 2, FALSE)</f>
        <v>Australia</v>
      </c>
      <c r="J6960">
        <f>_xlfn.XLOOKUP(Sales[[#This Row],[ProductKey]], Products!$A:$A, Products!$J:$J)</f>
        <v>3.3622999999999998</v>
      </c>
      <c r="K6960">
        <f>_xlfn.XLOOKUP(Sales[[#This Row],[ProductKey]], Products!$A:$A, Products!$K:$K)</f>
        <v>8.99</v>
      </c>
      <c r="L6960" s="1">
        <f>Sales[[#This Row],[ProductPrice]]*Sales[[#This Row],[OrderQuantity]]</f>
        <v>17.98</v>
      </c>
      <c r="M6960" s="1">
        <f>Sales[[#This Row],[OrderQuantity]]</f>
        <v>2</v>
      </c>
      <c r="N6960" s="1">
        <f>1</f>
        <v>1</v>
      </c>
      <c r="O6960" s="1">
        <f>Sales[[#This Row],[TotalSales]]-Sales[[#This Row],[TotalCost]]</f>
        <v>11.255400000000002</v>
      </c>
      <c r="P6960" s="1">
        <f>Sales[[#This Row],[ProductCost]]*Sales[[#This Row],[OrderQuantity]]</f>
        <v>6.7245999999999997</v>
      </c>
      <c r="Q6960" s="1" t="str">
        <f>VLOOKUP(Sales[[#This Row],[ProductKey]], Products!$A$2:$D$1000, 4, FALSE)</f>
        <v>Road Bottle Cage</v>
      </c>
    </row>
    <row r="6961" spans="1:17" x14ac:dyDescent="0.25">
      <c r="A6961" s="2">
        <v>38231</v>
      </c>
      <c r="B6961" s="1" t="s">
        <v>5361</v>
      </c>
      <c r="C6961">
        <v>479</v>
      </c>
      <c r="D6961">
        <v>26854</v>
      </c>
      <c r="E6961">
        <v>7</v>
      </c>
      <c r="F6961">
        <v>2</v>
      </c>
      <c r="G6961">
        <v>2</v>
      </c>
      <c r="H6961" s="2">
        <v>43344</v>
      </c>
      <c r="I6961" t="str">
        <f>VLOOKUP(Sales[[#This Row],[TerritoryKey]], Territories[], 2, FALSE)</f>
        <v>France</v>
      </c>
      <c r="J6961">
        <f>_xlfn.XLOOKUP(Sales[[#This Row],[ProductKey]], Products!$A:$A, Products!$J:$J)</f>
        <v>3.3622999999999998</v>
      </c>
      <c r="K6961">
        <f>_xlfn.XLOOKUP(Sales[[#This Row],[ProductKey]], Products!$A:$A, Products!$K:$K)</f>
        <v>8.99</v>
      </c>
      <c r="L6961" s="1">
        <f>Sales[[#This Row],[ProductPrice]]*Sales[[#This Row],[OrderQuantity]]</f>
        <v>17.98</v>
      </c>
      <c r="M6961" s="1">
        <f>Sales[[#This Row],[OrderQuantity]]</f>
        <v>2</v>
      </c>
      <c r="N6961" s="1">
        <f>1</f>
        <v>1</v>
      </c>
      <c r="O6961" s="1">
        <f>Sales[[#This Row],[TotalSales]]-Sales[[#This Row],[TotalCost]]</f>
        <v>11.255400000000002</v>
      </c>
      <c r="P6961" s="1">
        <f>Sales[[#This Row],[ProductCost]]*Sales[[#This Row],[OrderQuantity]]</f>
        <v>6.7245999999999997</v>
      </c>
      <c r="Q6961" s="1" t="str">
        <f>VLOOKUP(Sales[[#This Row],[ProductKey]], Products!$A$2:$D$1000, 4, FALSE)</f>
        <v>Road Bottle Cage</v>
      </c>
    </row>
    <row r="6962" spans="1:17" x14ac:dyDescent="0.25">
      <c r="A6962" s="2">
        <v>38292</v>
      </c>
      <c r="B6962" s="1" t="s">
        <v>5462</v>
      </c>
      <c r="C6962">
        <v>479</v>
      </c>
      <c r="D6962">
        <v>23835</v>
      </c>
      <c r="E6962">
        <v>4</v>
      </c>
      <c r="F6962">
        <v>2</v>
      </c>
      <c r="G6962">
        <v>2</v>
      </c>
      <c r="H6962" s="2">
        <v>43405</v>
      </c>
      <c r="I6962" t="str">
        <f>VLOOKUP(Sales[[#This Row],[TerritoryKey]], Territories[], 2, FALSE)</f>
        <v>Southwest</v>
      </c>
      <c r="J6962">
        <f>_xlfn.XLOOKUP(Sales[[#This Row],[ProductKey]], Products!$A:$A, Products!$J:$J)</f>
        <v>3.3622999999999998</v>
      </c>
      <c r="K6962">
        <f>_xlfn.XLOOKUP(Sales[[#This Row],[ProductKey]], Products!$A:$A, Products!$K:$K)</f>
        <v>8.99</v>
      </c>
      <c r="L6962" s="1">
        <f>Sales[[#This Row],[ProductPrice]]*Sales[[#This Row],[OrderQuantity]]</f>
        <v>17.98</v>
      </c>
      <c r="M6962" s="1">
        <f>Sales[[#This Row],[OrderQuantity]]</f>
        <v>2</v>
      </c>
      <c r="N6962" s="1">
        <f>1</f>
        <v>1</v>
      </c>
      <c r="O6962" s="1">
        <f>Sales[[#This Row],[TotalSales]]-Sales[[#This Row],[TotalCost]]</f>
        <v>11.255400000000002</v>
      </c>
      <c r="P6962" s="1">
        <f>Sales[[#This Row],[ProductCost]]*Sales[[#This Row],[OrderQuantity]]</f>
        <v>6.7245999999999997</v>
      </c>
      <c r="Q6962" s="1" t="str">
        <f>VLOOKUP(Sales[[#This Row],[ProductKey]], Products!$A$2:$D$1000, 4, FALSE)</f>
        <v>Road Bottle Cage</v>
      </c>
    </row>
    <row r="6963" spans="1:17" x14ac:dyDescent="0.25">
      <c r="A6963" s="2">
        <v>38080</v>
      </c>
      <c r="B6963" s="1" t="s">
        <v>5547</v>
      </c>
      <c r="C6963">
        <v>479</v>
      </c>
      <c r="D6963">
        <v>21987</v>
      </c>
      <c r="E6963">
        <v>9</v>
      </c>
      <c r="F6963">
        <v>2</v>
      </c>
      <c r="G6963">
        <v>2</v>
      </c>
      <c r="H6963" s="2">
        <v>43193</v>
      </c>
      <c r="I6963" t="str">
        <f>VLOOKUP(Sales[[#This Row],[TerritoryKey]], Territories[], 2, FALSE)</f>
        <v>Australia</v>
      </c>
      <c r="J6963">
        <f>_xlfn.XLOOKUP(Sales[[#This Row],[ProductKey]], Products!$A:$A, Products!$J:$J)</f>
        <v>3.3622999999999998</v>
      </c>
      <c r="K6963">
        <f>_xlfn.XLOOKUP(Sales[[#This Row],[ProductKey]], Products!$A:$A, Products!$K:$K)</f>
        <v>8.99</v>
      </c>
      <c r="L6963" s="1">
        <f>Sales[[#This Row],[ProductPrice]]*Sales[[#This Row],[OrderQuantity]]</f>
        <v>17.98</v>
      </c>
      <c r="M6963" s="1">
        <f>Sales[[#This Row],[OrderQuantity]]</f>
        <v>2</v>
      </c>
      <c r="N6963" s="1">
        <f>1</f>
        <v>1</v>
      </c>
      <c r="O6963" s="1">
        <f>Sales[[#This Row],[TotalSales]]-Sales[[#This Row],[TotalCost]]</f>
        <v>11.255400000000002</v>
      </c>
      <c r="P6963" s="1">
        <f>Sales[[#This Row],[ProductCost]]*Sales[[#This Row],[OrderQuantity]]</f>
        <v>6.7245999999999997</v>
      </c>
      <c r="Q6963" s="1" t="str">
        <f>VLOOKUP(Sales[[#This Row],[ProductKey]], Products!$A$2:$D$1000, 4, FALSE)</f>
        <v>Road Bottle Cage</v>
      </c>
    </row>
    <row r="6964" spans="1:17" x14ac:dyDescent="0.25">
      <c r="A6964" s="2">
        <v>38201</v>
      </c>
      <c r="B6964" s="1" t="s">
        <v>5571</v>
      </c>
      <c r="C6964">
        <v>479</v>
      </c>
      <c r="D6964">
        <v>12297</v>
      </c>
      <c r="E6964">
        <v>8</v>
      </c>
      <c r="F6964">
        <v>2</v>
      </c>
      <c r="G6964">
        <v>2</v>
      </c>
      <c r="H6964" s="2">
        <v>43314</v>
      </c>
      <c r="I6964" t="str">
        <f>VLOOKUP(Sales[[#This Row],[TerritoryKey]], Territories[], 2, FALSE)</f>
        <v>Germany</v>
      </c>
      <c r="J6964">
        <f>_xlfn.XLOOKUP(Sales[[#This Row],[ProductKey]], Products!$A:$A, Products!$J:$J)</f>
        <v>3.3622999999999998</v>
      </c>
      <c r="K6964">
        <f>_xlfn.XLOOKUP(Sales[[#This Row],[ProductKey]], Products!$A:$A, Products!$K:$K)</f>
        <v>8.99</v>
      </c>
      <c r="L6964" s="1">
        <f>Sales[[#This Row],[ProductPrice]]*Sales[[#This Row],[OrderQuantity]]</f>
        <v>17.98</v>
      </c>
      <c r="M6964" s="1">
        <f>Sales[[#This Row],[OrderQuantity]]</f>
        <v>2</v>
      </c>
      <c r="N6964" s="1">
        <f>1</f>
        <v>1</v>
      </c>
      <c r="O6964" s="1">
        <f>Sales[[#This Row],[TotalSales]]-Sales[[#This Row],[TotalCost]]</f>
        <v>11.255400000000002</v>
      </c>
      <c r="P6964" s="1">
        <f>Sales[[#This Row],[ProductCost]]*Sales[[#This Row],[OrderQuantity]]</f>
        <v>6.7245999999999997</v>
      </c>
      <c r="Q6964" s="1" t="str">
        <f>VLOOKUP(Sales[[#This Row],[ProductKey]], Products!$A$2:$D$1000, 4, FALSE)</f>
        <v>Road Bottle Cage</v>
      </c>
    </row>
    <row r="6965" spans="1:17" x14ac:dyDescent="0.25">
      <c r="A6965" s="2">
        <v>37989</v>
      </c>
      <c r="B6965" s="1" t="s">
        <v>5664</v>
      </c>
      <c r="C6965">
        <v>479</v>
      </c>
      <c r="D6965">
        <v>26148</v>
      </c>
      <c r="E6965">
        <v>9</v>
      </c>
      <c r="F6965">
        <v>2</v>
      </c>
      <c r="G6965">
        <v>2</v>
      </c>
      <c r="H6965" s="2">
        <v>43103</v>
      </c>
      <c r="I6965" t="str">
        <f>VLOOKUP(Sales[[#This Row],[TerritoryKey]], Territories[], 2, FALSE)</f>
        <v>Australia</v>
      </c>
      <c r="J6965">
        <f>_xlfn.XLOOKUP(Sales[[#This Row],[ProductKey]], Products!$A:$A, Products!$J:$J)</f>
        <v>3.3622999999999998</v>
      </c>
      <c r="K6965">
        <f>_xlfn.XLOOKUP(Sales[[#This Row],[ProductKey]], Products!$A:$A, Products!$K:$K)</f>
        <v>8.99</v>
      </c>
      <c r="L6965" s="1">
        <f>Sales[[#This Row],[ProductPrice]]*Sales[[#This Row],[OrderQuantity]]</f>
        <v>17.98</v>
      </c>
      <c r="M6965" s="1">
        <f>Sales[[#This Row],[OrderQuantity]]</f>
        <v>2</v>
      </c>
      <c r="N6965" s="1">
        <f>1</f>
        <v>1</v>
      </c>
      <c r="O6965" s="1">
        <f>Sales[[#This Row],[TotalSales]]-Sales[[#This Row],[TotalCost]]</f>
        <v>11.255400000000002</v>
      </c>
      <c r="P6965" s="1">
        <f>Sales[[#This Row],[ProductCost]]*Sales[[#This Row],[OrderQuantity]]</f>
        <v>6.7245999999999997</v>
      </c>
      <c r="Q6965" s="1" t="str">
        <f>VLOOKUP(Sales[[#This Row],[ProductKey]], Products!$A$2:$D$1000, 4, FALSE)</f>
        <v>Road Bottle Cage</v>
      </c>
    </row>
    <row r="6966" spans="1:17" x14ac:dyDescent="0.25">
      <c r="A6966" s="2">
        <v>38111</v>
      </c>
      <c r="B6966" s="1" t="s">
        <v>5923</v>
      </c>
      <c r="C6966">
        <v>479</v>
      </c>
      <c r="D6966">
        <v>23724</v>
      </c>
      <c r="E6966">
        <v>4</v>
      </c>
      <c r="F6966">
        <v>2</v>
      </c>
      <c r="G6966">
        <v>2</v>
      </c>
      <c r="H6966" s="2">
        <v>43224</v>
      </c>
      <c r="I6966" t="str">
        <f>VLOOKUP(Sales[[#This Row],[TerritoryKey]], Territories[], 2, FALSE)</f>
        <v>Southwest</v>
      </c>
      <c r="J6966">
        <f>_xlfn.XLOOKUP(Sales[[#This Row],[ProductKey]], Products!$A:$A, Products!$J:$J)</f>
        <v>3.3622999999999998</v>
      </c>
      <c r="K6966">
        <f>_xlfn.XLOOKUP(Sales[[#This Row],[ProductKey]], Products!$A:$A, Products!$K:$K)</f>
        <v>8.99</v>
      </c>
      <c r="L6966" s="1">
        <f>Sales[[#This Row],[ProductPrice]]*Sales[[#This Row],[OrderQuantity]]</f>
        <v>17.98</v>
      </c>
      <c r="M6966" s="1">
        <f>Sales[[#This Row],[OrderQuantity]]</f>
        <v>2</v>
      </c>
      <c r="N6966" s="1">
        <f>1</f>
        <v>1</v>
      </c>
      <c r="O6966" s="1">
        <f>Sales[[#This Row],[TotalSales]]-Sales[[#This Row],[TotalCost]]</f>
        <v>11.255400000000002</v>
      </c>
      <c r="P6966" s="1">
        <f>Sales[[#This Row],[ProductCost]]*Sales[[#This Row],[OrderQuantity]]</f>
        <v>6.7245999999999997</v>
      </c>
      <c r="Q6966" s="1" t="str">
        <f>VLOOKUP(Sales[[#This Row],[ProductKey]], Products!$A$2:$D$1000, 4, FALSE)</f>
        <v>Road Bottle Cage</v>
      </c>
    </row>
    <row r="6967" spans="1:17" x14ac:dyDescent="0.25">
      <c r="A6967" s="2">
        <v>38051</v>
      </c>
      <c r="B6967" s="1" t="s">
        <v>5938</v>
      </c>
      <c r="C6967">
        <v>479</v>
      </c>
      <c r="D6967">
        <v>25926</v>
      </c>
      <c r="E6967">
        <v>9</v>
      </c>
      <c r="F6967">
        <v>2</v>
      </c>
      <c r="G6967">
        <v>2</v>
      </c>
      <c r="H6967" s="2">
        <v>43164</v>
      </c>
      <c r="I6967" t="str">
        <f>VLOOKUP(Sales[[#This Row],[TerritoryKey]], Territories[], 2, FALSE)</f>
        <v>Australia</v>
      </c>
      <c r="J6967">
        <f>_xlfn.XLOOKUP(Sales[[#This Row],[ProductKey]], Products!$A:$A, Products!$J:$J)</f>
        <v>3.3622999999999998</v>
      </c>
      <c r="K6967">
        <f>_xlfn.XLOOKUP(Sales[[#This Row],[ProductKey]], Products!$A:$A, Products!$K:$K)</f>
        <v>8.99</v>
      </c>
      <c r="L6967" s="1">
        <f>Sales[[#This Row],[ProductPrice]]*Sales[[#This Row],[OrderQuantity]]</f>
        <v>17.98</v>
      </c>
      <c r="M6967" s="1">
        <f>Sales[[#This Row],[OrderQuantity]]</f>
        <v>2</v>
      </c>
      <c r="N6967" s="1">
        <f>1</f>
        <v>1</v>
      </c>
      <c r="O6967" s="1">
        <f>Sales[[#This Row],[TotalSales]]-Sales[[#This Row],[TotalCost]]</f>
        <v>11.255400000000002</v>
      </c>
      <c r="P6967" s="1">
        <f>Sales[[#This Row],[ProductCost]]*Sales[[#This Row],[OrderQuantity]]</f>
        <v>6.7245999999999997</v>
      </c>
      <c r="Q6967" s="1" t="str">
        <f>VLOOKUP(Sales[[#This Row],[ProductKey]], Products!$A$2:$D$1000, 4, FALSE)</f>
        <v>Road Bottle Cage</v>
      </c>
    </row>
    <row r="6968" spans="1:17" x14ac:dyDescent="0.25">
      <c r="A6968" s="2">
        <v>37991</v>
      </c>
      <c r="B6968" s="1" t="s">
        <v>6016</v>
      </c>
      <c r="C6968">
        <v>479</v>
      </c>
      <c r="D6968">
        <v>23958</v>
      </c>
      <c r="E6968">
        <v>7</v>
      </c>
      <c r="F6968">
        <v>2</v>
      </c>
      <c r="G6968">
        <v>2</v>
      </c>
      <c r="H6968" s="2">
        <v>43105</v>
      </c>
      <c r="I6968" t="str">
        <f>VLOOKUP(Sales[[#This Row],[TerritoryKey]], Territories[], 2, FALSE)</f>
        <v>France</v>
      </c>
      <c r="J6968">
        <f>_xlfn.XLOOKUP(Sales[[#This Row],[ProductKey]], Products!$A:$A, Products!$J:$J)</f>
        <v>3.3622999999999998</v>
      </c>
      <c r="K6968">
        <f>_xlfn.XLOOKUP(Sales[[#This Row],[ProductKey]], Products!$A:$A, Products!$K:$K)</f>
        <v>8.99</v>
      </c>
      <c r="L6968" s="1">
        <f>Sales[[#This Row],[ProductPrice]]*Sales[[#This Row],[OrderQuantity]]</f>
        <v>17.98</v>
      </c>
      <c r="M6968" s="1">
        <f>Sales[[#This Row],[OrderQuantity]]</f>
        <v>2</v>
      </c>
      <c r="N6968" s="1">
        <f>1</f>
        <v>1</v>
      </c>
      <c r="O6968" s="1">
        <f>Sales[[#This Row],[TotalSales]]-Sales[[#This Row],[TotalCost]]</f>
        <v>11.255400000000002</v>
      </c>
      <c r="P6968" s="1">
        <f>Sales[[#This Row],[ProductCost]]*Sales[[#This Row],[OrderQuantity]]</f>
        <v>6.7245999999999997</v>
      </c>
      <c r="Q6968" s="1" t="str">
        <f>VLOOKUP(Sales[[#This Row],[ProductKey]], Products!$A$2:$D$1000, 4, FALSE)</f>
        <v>Road Bottle Cage</v>
      </c>
    </row>
    <row r="6969" spans="1:17" x14ac:dyDescent="0.25">
      <c r="A6969" s="2">
        <v>38081</v>
      </c>
      <c r="B6969" s="1" t="s">
        <v>6041</v>
      </c>
      <c r="C6969">
        <v>479</v>
      </c>
      <c r="D6969">
        <v>25468</v>
      </c>
      <c r="E6969">
        <v>8</v>
      </c>
      <c r="F6969">
        <v>2</v>
      </c>
      <c r="G6969">
        <v>2</v>
      </c>
      <c r="H6969" s="2">
        <v>43194</v>
      </c>
      <c r="I6969" t="str">
        <f>VLOOKUP(Sales[[#This Row],[TerritoryKey]], Territories[], 2, FALSE)</f>
        <v>Germany</v>
      </c>
      <c r="J6969">
        <f>_xlfn.XLOOKUP(Sales[[#This Row],[ProductKey]], Products!$A:$A, Products!$J:$J)</f>
        <v>3.3622999999999998</v>
      </c>
      <c r="K6969">
        <f>_xlfn.XLOOKUP(Sales[[#This Row],[ProductKey]], Products!$A:$A, Products!$K:$K)</f>
        <v>8.99</v>
      </c>
      <c r="L6969" s="1">
        <f>Sales[[#This Row],[ProductPrice]]*Sales[[#This Row],[OrderQuantity]]</f>
        <v>17.98</v>
      </c>
      <c r="M6969" s="1">
        <f>Sales[[#This Row],[OrderQuantity]]</f>
        <v>2</v>
      </c>
      <c r="N6969" s="1">
        <f>1</f>
        <v>1</v>
      </c>
      <c r="O6969" s="1">
        <f>Sales[[#This Row],[TotalSales]]-Sales[[#This Row],[TotalCost]]</f>
        <v>11.255400000000002</v>
      </c>
      <c r="P6969" s="1">
        <f>Sales[[#This Row],[ProductCost]]*Sales[[#This Row],[OrderQuantity]]</f>
        <v>6.7245999999999997</v>
      </c>
      <c r="Q6969" s="1" t="str">
        <f>VLOOKUP(Sales[[#This Row],[ProductKey]], Products!$A$2:$D$1000, 4, FALSE)</f>
        <v>Road Bottle Cage</v>
      </c>
    </row>
    <row r="6970" spans="1:17" x14ac:dyDescent="0.25">
      <c r="A6970" s="2">
        <v>37990</v>
      </c>
      <c r="B6970" s="1" t="s">
        <v>6079</v>
      </c>
      <c r="C6970">
        <v>479</v>
      </c>
      <c r="D6970">
        <v>22031</v>
      </c>
      <c r="E6970">
        <v>9</v>
      </c>
      <c r="F6970">
        <v>2</v>
      </c>
      <c r="G6970">
        <v>2</v>
      </c>
      <c r="H6970" s="2">
        <v>43104</v>
      </c>
      <c r="I6970" t="str">
        <f>VLOOKUP(Sales[[#This Row],[TerritoryKey]], Territories[], 2, FALSE)</f>
        <v>Australia</v>
      </c>
      <c r="J6970">
        <f>_xlfn.XLOOKUP(Sales[[#This Row],[ProductKey]], Products!$A:$A, Products!$J:$J)</f>
        <v>3.3622999999999998</v>
      </c>
      <c r="K6970">
        <f>_xlfn.XLOOKUP(Sales[[#This Row],[ProductKey]], Products!$A:$A, Products!$K:$K)</f>
        <v>8.99</v>
      </c>
      <c r="L6970" s="1">
        <f>Sales[[#This Row],[ProductPrice]]*Sales[[#This Row],[OrderQuantity]]</f>
        <v>17.98</v>
      </c>
      <c r="M6970" s="1">
        <f>Sales[[#This Row],[OrderQuantity]]</f>
        <v>2</v>
      </c>
      <c r="N6970" s="1">
        <f>1</f>
        <v>1</v>
      </c>
      <c r="O6970" s="1">
        <f>Sales[[#This Row],[TotalSales]]-Sales[[#This Row],[TotalCost]]</f>
        <v>11.255400000000002</v>
      </c>
      <c r="P6970" s="1">
        <f>Sales[[#This Row],[ProductCost]]*Sales[[#This Row],[OrderQuantity]]</f>
        <v>6.7245999999999997</v>
      </c>
      <c r="Q6970" s="1" t="str">
        <f>VLOOKUP(Sales[[#This Row],[ProductKey]], Products!$A$2:$D$1000, 4, FALSE)</f>
        <v>Road Bottle Cage</v>
      </c>
    </row>
    <row r="6971" spans="1:17" x14ac:dyDescent="0.25">
      <c r="A6971" s="2">
        <v>38110</v>
      </c>
      <c r="B6971" s="1" t="s">
        <v>6091</v>
      </c>
      <c r="C6971">
        <v>479</v>
      </c>
      <c r="D6971">
        <v>18335</v>
      </c>
      <c r="E6971">
        <v>9</v>
      </c>
      <c r="F6971">
        <v>2</v>
      </c>
      <c r="G6971">
        <v>2</v>
      </c>
      <c r="H6971" s="2">
        <v>43223</v>
      </c>
      <c r="I6971" t="str">
        <f>VLOOKUP(Sales[[#This Row],[TerritoryKey]], Territories[], 2, FALSE)</f>
        <v>Australia</v>
      </c>
      <c r="J6971">
        <f>_xlfn.XLOOKUP(Sales[[#This Row],[ProductKey]], Products!$A:$A, Products!$J:$J)</f>
        <v>3.3622999999999998</v>
      </c>
      <c r="K6971">
        <f>_xlfn.XLOOKUP(Sales[[#This Row],[ProductKey]], Products!$A:$A, Products!$K:$K)</f>
        <v>8.99</v>
      </c>
      <c r="L6971" s="1">
        <f>Sales[[#This Row],[ProductPrice]]*Sales[[#This Row],[OrderQuantity]]</f>
        <v>17.98</v>
      </c>
      <c r="M6971" s="1">
        <f>Sales[[#This Row],[OrderQuantity]]</f>
        <v>2</v>
      </c>
      <c r="N6971" s="1">
        <f>1</f>
        <v>1</v>
      </c>
      <c r="O6971" s="1">
        <f>Sales[[#This Row],[TotalSales]]-Sales[[#This Row],[TotalCost]]</f>
        <v>11.255400000000002</v>
      </c>
      <c r="P6971" s="1">
        <f>Sales[[#This Row],[ProductCost]]*Sales[[#This Row],[OrderQuantity]]</f>
        <v>6.7245999999999997</v>
      </c>
      <c r="Q6971" s="1" t="str">
        <f>VLOOKUP(Sales[[#This Row],[ProductKey]], Products!$A$2:$D$1000, 4, FALSE)</f>
        <v>Road Bottle Cage</v>
      </c>
    </row>
    <row r="6972" spans="1:17" x14ac:dyDescent="0.25">
      <c r="A6972" s="2">
        <v>38295</v>
      </c>
      <c r="B6972" s="1" t="s">
        <v>6102</v>
      </c>
      <c r="C6972">
        <v>479</v>
      </c>
      <c r="D6972">
        <v>21660</v>
      </c>
      <c r="E6972">
        <v>4</v>
      </c>
      <c r="F6972">
        <v>2</v>
      </c>
      <c r="G6972">
        <v>2</v>
      </c>
      <c r="H6972" s="2">
        <v>43408</v>
      </c>
      <c r="I6972" t="str">
        <f>VLOOKUP(Sales[[#This Row],[TerritoryKey]], Territories[], 2, FALSE)</f>
        <v>Southwest</v>
      </c>
      <c r="J6972">
        <f>_xlfn.XLOOKUP(Sales[[#This Row],[ProductKey]], Products!$A:$A, Products!$J:$J)</f>
        <v>3.3622999999999998</v>
      </c>
      <c r="K6972">
        <f>_xlfn.XLOOKUP(Sales[[#This Row],[ProductKey]], Products!$A:$A, Products!$K:$K)</f>
        <v>8.99</v>
      </c>
      <c r="L6972" s="1">
        <f>Sales[[#This Row],[ProductPrice]]*Sales[[#This Row],[OrderQuantity]]</f>
        <v>17.98</v>
      </c>
      <c r="M6972" s="1">
        <f>Sales[[#This Row],[OrderQuantity]]</f>
        <v>2</v>
      </c>
      <c r="N6972" s="1">
        <f>1</f>
        <v>1</v>
      </c>
      <c r="O6972" s="1">
        <f>Sales[[#This Row],[TotalSales]]-Sales[[#This Row],[TotalCost]]</f>
        <v>11.255400000000002</v>
      </c>
      <c r="P6972" s="1">
        <f>Sales[[#This Row],[ProductCost]]*Sales[[#This Row],[OrderQuantity]]</f>
        <v>6.7245999999999997</v>
      </c>
      <c r="Q6972" s="1" t="str">
        <f>VLOOKUP(Sales[[#This Row],[ProductKey]], Products!$A$2:$D$1000, 4, FALSE)</f>
        <v>Road Bottle Cage</v>
      </c>
    </row>
    <row r="6973" spans="1:17" x14ac:dyDescent="0.25">
      <c r="A6973" s="2">
        <v>38140</v>
      </c>
      <c r="B6973" s="1" t="s">
        <v>6104</v>
      </c>
      <c r="C6973">
        <v>479</v>
      </c>
      <c r="D6973">
        <v>20076</v>
      </c>
      <c r="E6973">
        <v>4</v>
      </c>
      <c r="F6973">
        <v>2</v>
      </c>
      <c r="G6973">
        <v>2</v>
      </c>
      <c r="H6973" s="2">
        <v>43253</v>
      </c>
      <c r="I6973" t="str">
        <f>VLOOKUP(Sales[[#This Row],[TerritoryKey]], Territories[], 2, FALSE)</f>
        <v>Southwest</v>
      </c>
      <c r="J6973">
        <f>_xlfn.XLOOKUP(Sales[[#This Row],[ProductKey]], Products!$A:$A, Products!$J:$J)</f>
        <v>3.3622999999999998</v>
      </c>
      <c r="K6973">
        <f>_xlfn.XLOOKUP(Sales[[#This Row],[ProductKey]], Products!$A:$A, Products!$K:$K)</f>
        <v>8.99</v>
      </c>
      <c r="L6973" s="1">
        <f>Sales[[#This Row],[ProductPrice]]*Sales[[#This Row],[OrderQuantity]]</f>
        <v>17.98</v>
      </c>
      <c r="M6973" s="1">
        <f>Sales[[#This Row],[OrderQuantity]]</f>
        <v>2</v>
      </c>
      <c r="N6973" s="1">
        <f>1</f>
        <v>1</v>
      </c>
      <c r="O6973" s="1">
        <f>Sales[[#This Row],[TotalSales]]-Sales[[#This Row],[TotalCost]]</f>
        <v>11.255400000000002</v>
      </c>
      <c r="P6973" s="1">
        <f>Sales[[#This Row],[ProductCost]]*Sales[[#This Row],[OrderQuantity]]</f>
        <v>6.7245999999999997</v>
      </c>
      <c r="Q6973" s="1" t="str">
        <f>VLOOKUP(Sales[[#This Row],[ProductKey]], Products!$A$2:$D$1000, 4, FALSE)</f>
        <v>Road Bottle Cage</v>
      </c>
    </row>
    <row r="6974" spans="1:17" x14ac:dyDescent="0.25">
      <c r="A6974" s="2">
        <v>38021</v>
      </c>
      <c r="B6974" s="1" t="s">
        <v>6124</v>
      </c>
      <c r="C6974">
        <v>479</v>
      </c>
      <c r="D6974">
        <v>11084</v>
      </c>
      <c r="E6974">
        <v>1</v>
      </c>
      <c r="F6974">
        <v>2</v>
      </c>
      <c r="G6974">
        <v>2</v>
      </c>
      <c r="H6974" s="2">
        <v>43135</v>
      </c>
      <c r="I6974" t="str">
        <f>VLOOKUP(Sales[[#This Row],[TerritoryKey]], Territories[], 2, FALSE)</f>
        <v>Northwest</v>
      </c>
      <c r="J6974">
        <f>_xlfn.XLOOKUP(Sales[[#This Row],[ProductKey]], Products!$A:$A, Products!$J:$J)</f>
        <v>3.3622999999999998</v>
      </c>
      <c r="K6974">
        <f>_xlfn.XLOOKUP(Sales[[#This Row],[ProductKey]], Products!$A:$A, Products!$K:$K)</f>
        <v>8.99</v>
      </c>
      <c r="L6974" s="1">
        <f>Sales[[#This Row],[ProductPrice]]*Sales[[#This Row],[OrderQuantity]]</f>
        <v>17.98</v>
      </c>
      <c r="M6974" s="1">
        <f>Sales[[#This Row],[OrderQuantity]]</f>
        <v>2</v>
      </c>
      <c r="N6974" s="1">
        <f>1</f>
        <v>1</v>
      </c>
      <c r="O6974" s="1">
        <f>Sales[[#This Row],[TotalSales]]-Sales[[#This Row],[TotalCost]]</f>
        <v>11.255400000000002</v>
      </c>
      <c r="P6974" s="1">
        <f>Sales[[#This Row],[ProductCost]]*Sales[[#This Row],[OrderQuantity]]</f>
        <v>6.7245999999999997</v>
      </c>
      <c r="Q6974" s="1" t="str">
        <f>VLOOKUP(Sales[[#This Row],[ProductKey]], Products!$A$2:$D$1000, 4, FALSE)</f>
        <v>Road Bottle Cage</v>
      </c>
    </row>
    <row r="6975" spans="1:17" x14ac:dyDescent="0.25">
      <c r="A6975" s="2">
        <v>37990</v>
      </c>
      <c r="B6975" s="1" t="s">
        <v>6151</v>
      </c>
      <c r="C6975">
        <v>479</v>
      </c>
      <c r="D6975">
        <v>17218</v>
      </c>
      <c r="E6975">
        <v>10</v>
      </c>
      <c r="F6975">
        <v>2</v>
      </c>
      <c r="G6975">
        <v>2</v>
      </c>
      <c r="H6975" s="2">
        <v>43104</v>
      </c>
      <c r="I6975" t="str">
        <f>VLOOKUP(Sales[[#This Row],[TerritoryKey]], Territories[], 2, FALSE)</f>
        <v>United Kingdom</v>
      </c>
      <c r="J6975">
        <f>_xlfn.XLOOKUP(Sales[[#This Row],[ProductKey]], Products!$A:$A, Products!$J:$J)</f>
        <v>3.3622999999999998</v>
      </c>
      <c r="K6975">
        <f>_xlfn.XLOOKUP(Sales[[#This Row],[ProductKey]], Products!$A:$A, Products!$K:$K)</f>
        <v>8.99</v>
      </c>
      <c r="L6975" s="1">
        <f>Sales[[#This Row],[ProductPrice]]*Sales[[#This Row],[OrderQuantity]]</f>
        <v>17.98</v>
      </c>
      <c r="M6975" s="1">
        <f>Sales[[#This Row],[OrderQuantity]]</f>
        <v>2</v>
      </c>
      <c r="N6975" s="1">
        <f>1</f>
        <v>1</v>
      </c>
      <c r="O6975" s="1">
        <f>Sales[[#This Row],[TotalSales]]-Sales[[#This Row],[TotalCost]]</f>
        <v>11.255400000000002</v>
      </c>
      <c r="P6975" s="1">
        <f>Sales[[#This Row],[ProductCost]]*Sales[[#This Row],[OrderQuantity]]</f>
        <v>6.7245999999999997</v>
      </c>
      <c r="Q6975" s="1" t="str">
        <f>VLOOKUP(Sales[[#This Row],[ProductKey]], Products!$A$2:$D$1000, 4, FALSE)</f>
        <v>Road Bottle Cage</v>
      </c>
    </row>
    <row r="6976" spans="1:17" x14ac:dyDescent="0.25">
      <c r="A6976" s="2">
        <v>38079</v>
      </c>
      <c r="B6976" s="1" t="s">
        <v>6157</v>
      </c>
      <c r="C6976">
        <v>479</v>
      </c>
      <c r="D6976">
        <v>25940</v>
      </c>
      <c r="E6976">
        <v>9</v>
      </c>
      <c r="F6976">
        <v>2</v>
      </c>
      <c r="G6976">
        <v>2</v>
      </c>
      <c r="H6976" s="2">
        <v>43192</v>
      </c>
      <c r="I6976" t="str">
        <f>VLOOKUP(Sales[[#This Row],[TerritoryKey]], Territories[], 2, FALSE)</f>
        <v>Australia</v>
      </c>
      <c r="J6976">
        <f>_xlfn.XLOOKUP(Sales[[#This Row],[ProductKey]], Products!$A:$A, Products!$J:$J)</f>
        <v>3.3622999999999998</v>
      </c>
      <c r="K6976">
        <f>_xlfn.XLOOKUP(Sales[[#This Row],[ProductKey]], Products!$A:$A, Products!$K:$K)</f>
        <v>8.99</v>
      </c>
      <c r="L6976" s="1">
        <f>Sales[[#This Row],[ProductPrice]]*Sales[[#This Row],[OrderQuantity]]</f>
        <v>17.98</v>
      </c>
      <c r="M6976" s="1">
        <f>Sales[[#This Row],[OrderQuantity]]</f>
        <v>2</v>
      </c>
      <c r="N6976" s="1">
        <f>1</f>
        <v>1</v>
      </c>
      <c r="O6976" s="1">
        <f>Sales[[#This Row],[TotalSales]]-Sales[[#This Row],[TotalCost]]</f>
        <v>11.255400000000002</v>
      </c>
      <c r="P6976" s="1">
        <f>Sales[[#This Row],[ProductCost]]*Sales[[#This Row],[OrderQuantity]]</f>
        <v>6.7245999999999997</v>
      </c>
      <c r="Q6976" s="1" t="str">
        <f>VLOOKUP(Sales[[#This Row],[ProductKey]], Products!$A$2:$D$1000, 4, FALSE)</f>
        <v>Road Bottle Cage</v>
      </c>
    </row>
    <row r="6977" spans="1:17" x14ac:dyDescent="0.25">
      <c r="A6977" s="2">
        <v>38111</v>
      </c>
      <c r="B6977" s="1" t="s">
        <v>6174</v>
      </c>
      <c r="C6977">
        <v>479</v>
      </c>
      <c r="D6977">
        <v>11912</v>
      </c>
      <c r="E6977">
        <v>9</v>
      </c>
      <c r="F6977">
        <v>2</v>
      </c>
      <c r="G6977">
        <v>2</v>
      </c>
      <c r="H6977" s="2">
        <v>43224</v>
      </c>
      <c r="I6977" t="str">
        <f>VLOOKUP(Sales[[#This Row],[TerritoryKey]], Territories[], 2, FALSE)</f>
        <v>Australia</v>
      </c>
      <c r="J6977">
        <f>_xlfn.XLOOKUP(Sales[[#This Row],[ProductKey]], Products!$A:$A, Products!$J:$J)</f>
        <v>3.3622999999999998</v>
      </c>
      <c r="K6977">
        <f>_xlfn.XLOOKUP(Sales[[#This Row],[ProductKey]], Products!$A:$A, Products!$K:$K)</f>
        <v>8.99</v>
      </c>
      <c r="L6977" s="1">
        <f>Sales[[#This Row],[ProductPrice]]*Sales[[#This Row],[OrderQuantity]]</f>
        <v>17.98</v>
      </c>
      <c r="M6977" s="1">
        <f>Sales[[#This Row],[OrderQuantity]]</f>
        <v>2</v>
      </c>
      <c r="N6977" s="1">
        <f>1</f>
        <v>1</v>
      </c>
      <c r="O6977" s="1">
        <f>Sales[[#This Row],[TotalSales]]-Sales[[#This Row],[TotalCost]]</f>
        <v>11.255400000000002</v>
      </c>
      <c r="P6977" s="1">
        <f>Sales[[#This Row],[ProductCost]]*Sales[[#This Row],[OrderQuantity]]</f>
        <v>6.7245999999999997</v>
      </c>
      <c r="Q6977" s="1" t="str">
        <f>VLOOKUP(Sales[[#This Row],[ProductKey]], Products!$A$2:$D$1000, 4, FALSE)</f>
        <v>Road Bottle Cage</v>
      </c>
    </row>
    <row r="6978" spans="1:17" x14ac:dyDescent="0.25">
      <c r="A6978" s="2">
        <v>38172</v>
      </c>
      <c r="B6978" s="1" t="s">
        <v>6225</v>
      </c>
      <c r="C6978">
        <v>479</v>
      </c>
      <c r="D6978">
        <v>29311</v>
      </c>
      <c r="E6978">
        <v>9</v>
      </c>
      <c r="F6978">
        <v>2</v>
      </c>
      <c r="G6978">
        <v>2</v>
      </c>
      <c r="H6978" s="2">
        <v>43285</v>
      </c>
      <c r="I6978" t="str">
        <f>VLOOKUP(Sales[[#This Row],[TerritoryKey]], Territories[], 2, FALSE)</f>
        <v>Australia</v>
      </c>
      <c r="J6978">
        <f>_xlfn.XLOOKUP(Sales[[#This Row],[ProductKey]], Products!$A:$A, Products!$J:$J)</f>
        <v>3.3622999999999998</v>
      </c>
      <c r="K6978">
        <f>_xlfn.XLOOKUP(Sales[[#This Row],[ProductKey]], Products!$A:$A, Products!$K:$K)</f>
        <v>8.99</v>
      </c>
      <c r="L6978" s="1">
        <f>Sales[[#This Row],[ProductPrice]]*Sales[[#This Row],[OrderQuantity]]</f>
        <v>17.98</v>
      </c>
      <c r="M6978" s="1">
        <f>Sales[[#This Row],[OrderQuantity]]</f>
        <v>2</v>
      </c>
      <c r="N6978" s="1">
        <f>1</f>
        <v>1</v>
      </c>
      <c r="O6978" s="1">
        <f>Sales[[#This Row],[TotalSales]]-Sales[[#This Row],[TotalCost]]</f>
        <v>11.255400000000002</v>
      </c>
      <c r="P6978" s="1">
        <f>Sales[[#This Row],[ProductCost]]*Sales[[#This Row],[OrderQuantity]]</f>
        <v>6.7245999999999997</v>
      </c>
      <c r="Q6978" s="1" t="str">
        <f>VLOOKUP(Sales[[#This Row],[ProductKey]], Products!$A$2:$D$1000, 4, FALSE)</f>
        <v>Road Bottle Cage</v>
      </c>
    </row>
    <row r="6979" spans="1:17" x14ac:dyDescent="0.25">
      <c r="A6979" s="2">
        <v>38050</v>
      </c>
      <c r="B6979" s="1" t="s">
        <v>6227</v>
      </c>
      <c r="C6979">
        <v>479</v>
      </c>
      <c r="D6979">
        <v>17814</v>
      </c>
      <c r="E6979">
        <v>10</v>
      </c>
      <c r="F6979">
        <v>2</v>
      </c>
      <c r="G6979">
        <v>2</v>
      </c>
      <c r="H6979" s="2">
        <v>43163</v>
      </c>
      <c r="I6979" t="str">
        <f>VLOOKUP(Sales[[#This Row],[TerritoryKey]], Territories[], 2, FALSE)</f>
        <v>United Kingdom</v>
      </c>
      <c r="J6979">
        <f>_xlfn.XLOOKUP(Sales[[#This Row],[ProductKey]], Products!$A:$A, Products!$J:$J)</f>
        <v>3.3622999999999998</v>
      </c>
      <c r="K6979">
        <f>_xlfn.XLOOKUP(Sales[[#This Row],[ProductKey]], Products!$A:$A, Products!$K:$K)</f>
        <v>8.99</v>
      </c>
      <c r="L6979" s="1">
        <f>Sales[[#This Row],[ProductPrice]]*Sales[[#This Row],[OrderQuantity]]</f>
        <v>17.98</v>
      </c>
      <c r="M6979" s="1">
        <f>Sales[[#This Row],[OrderQuantity]]</f>
        <v>2</v>
      </c>
      <c r="N6979" s="1">
        <f>1</f>
        <v>1</v>
      </c>
      <c r="O6979" s="1">
        <f>Sales[[#This Row],[TotalSales]]-Sales[[#This Row],[TotalCost]]</f>
        <v>11.255400000000002</v>
      </c>
      <c r="P6979" s="1">
        <f>Sales[[#This Row],[ProductCost]]*Sales[[#This Row],[OrderQuantity]]</f>
        <v>6.7245999999999997</v>
      </c>
      <c r="Q6979" s="1" t="str">
        <f>VLOOKUP(Sales[[#This Row],[ProductKey]], Products!$A$2:$D$1000, 4, FALSE)</f>
        <v>Road Bottle Cage</v>
      </c>
    </row>
    <row r="6980" spans="1:17" x14ac:dyDescent="0.25">
      <c r="A6980" s="2">
        <v>38265</v>
      </c>
      <c r="B6980" s="1" t="s">
        <v>6342</v>
      </c>
      <c r="C6980">
        <v>479</v>
      </c>
      <c r="D6980">
        <v>22586</v>
      </c>
      <c r="E6980">
        <v>10</v>
      </c>
      <c r="F6980">
        <v>2</v>
      </c>
      <c r="G6980">
        <v>2</v>
      </c>
      <c r="H6980" s="2">
        <v>43378</v>
      </c>
      <c r="I6980" t="str">
        <f>VLOOKUP(Sales[[#This Row],[TerritoryKey]], Territories[], 2, FALSE)</f>
        <v>United Kingdom</v>
      </c>
      <c r="J6980">
        <f>_xlfn.XLOOKUP(Sales[[#This Row],[ProductKey]], Products!$A:$A, Products!$J:$J)</f>
        <v>3.3622999999999998</v>
      </c>
      <c r="K6980">
        <f>_xlfn.XLOOKUP(Sales[[#This Row],[ProductKey]], Products!$A:$A, Products!$K:$K)</f>
        <v>8.99</v>
      </c>
      <c r="L6980" s="1">
        <f>Sales[[#This Row],[ProductPrice]]*Sales[[#This Row],[OrderQuantity]]</f>
        <v>17.98</v>
      </c>
      <c r="M6980" s="1">
        <f>Sales[[#This Row],[OrderQuantity]]</f>
        <v>2</v>
      </c>
      <c r="N6980" s="1">
        <f>1</f>
        <v>1</v>
      </c>
      <c r="O6980" s="1">
        <f>Sales[[#This Row],[TotalSales]]-Sales[[#This Row],[TotalCost]]</f>
        <v>11.255400000000002</v>
      </c>
      <c r="P6980" s="1">
        <f>Sales[[#This Row],[ProductCost]]*Sales[[#This Row],[OrderQuantity]]</f>
        <v>6.7245999999999997</v>
      </c>
      <c r="Q6980" s="1" t="str">
        <f>VLOOKUP(Sales[[#This Row],[ProductKey]], Products!$A$2:$D$1000, 4, FALSE)</f>
        <v>Road Bottle Cage</v>
      </c>
    </row>
    <row r="6981" spans="1:17" x14ac:dyDescent="0.25">
      <c r="A6981" s="2">
        <v>38049</v>
      </c>
      <c r="B6981" s="1" t="s">
        <v>6365</v>
      </c>
      <c r="C6981">
        <v>479</v>
      </c>
      <c r="D6981">
        <v>27636</v>
      </c>
      <c r="E6981">
        <v>1</v>
      </c>
      <c r="F6981">
        <v>2</v>
      </c>
      <c r="G6981">
        <v>2</v>
      </c>
      <c r="H6981" s="2">
        <v>43162</v>
      </c>
      <c r="I6981" t="str">
        <f>VLOOKUP(Sales[[#This Row],[TerritoryKey]], Territories[], 2, FALSE)</f>
        <v>Northwest</v>
      </c>
      <c r="J6981">
        <f>_xlfn.XLOOKUP(Sales[[#This Row],[ProductKey]], Products!$A:$A, Products!$J:$J)</f>
        <v>3.3622999999999998</v>
      </c>
      <c r="K6981">
        <f>_xlfn.XLOOKUP(Sales[[#This Row],[ProductKey]], Products!$A:$A, Products!$K:$K)</f>
        <v>8.99</v>
      </c>
      <c r="L6981" s="1">
        <f>Sales[[#This Row],[ProductPrice]]*Sales[[#This Row],[OrderQuantity]]</f>
        <v>17.98</v>
      </c>
      <c r="M6981" s="1">
        <f>Sales[[#This Row],[OrderQuantity]]</f>
        <v>2</v>
      </c>
      <c r="N6981" s="1">
        <f>1</f>
        <v>1</v>
      </c>
      <c r="O6981" s="1">
        <f>Sales[[#This Row],[TotalSales]]-Sales[[#This Row],[TotalCost]]</f>
        <v>11.255400000000002</v>
      </c>
      <c r="P6981" s="1">
        <f>Sales[[#This Row],[ProductCost]]*Sales[[#This Row],[OrderQuantity]]</f>
        <v>6.7245999999999997</v>
      </c>
      <c r="Q6981" s="1" t="str">
        <f>VLOOKUP(Sales[[#This Row],[ProductKey]], Products!$A$2:$D$1000, 4, FALSE)</f>
        <v>Road Bottle Cage</v>
      </c>
    </row>
    <row r="6982" spans="1:17" x14ac:dyDescent="0.25">
      <c r="A6982" s="2">
        <v>38112</v>
      </c>
      <c r="B6982" s="1" t="s">
        <v>6376</v>
      </c>
      <c r="C6982">
        <v>479</v>
      </c>
      <c r="D6982">
        <v>23932</v>
      </c>
      <c r="E6982">
        <v>7</v>
      </c>
      <c r="F6982">
        <v>2</v>
      </c>
      <c r="G6982">
        <v>2</v>
      </c>
      <c r="H6982" s="2">
        <v>43225</v>
      </c>
      <c r="I6982" t="str">
        <f>VLOOKUP(Sales[[#This Row],[TerritoryKey]], Territories[], 2, FALSE)</f>
        <v>France</v>
      </c>
      <c r="J6982">
        <f>_xlfn.XLOOKUP(Sales[[#This Row],[ProductKey]], Products!$A:$A, Products!$J:$J)</f>
        <v>3.3622999999999998</v>
      </c>
      <c r="K6982">
        <f>_xlfn.XLOOKUP(Sales[[#This Row],[ProductKey]], Products!$A:$A, Products!$K:$K)</f>
        <v>8.99</v>
      </c>
      <c r="L6982" s="1">
        <f>Sales[[#This Row],[ProductPrice]]*Sales[[#This Row],[OrderQuantity]]</f>
        <v>17.98</v>
      </c>
      <c r="M6982" s="1">
        <f>Sales[[#This Row],[OrderQuantity]]</f>
        <v>2</v>
      </c>
      <c r="N6982" s="1">
        <f>1</f>
        <v>1</v>
      </c>
      <c r="O6982" s="1">
        <f>Sales[[#This Row],[TotalSales]]-Sales[[#This Row],[TotalCost]]</f>
        <v>11.255400000000002</v>
      </c>
      <c r="P6982" s="1">
        <f>Sales[[#This Row],[ProductCost]]*Sales[[#This Row],[OrderQuantity]]</f>
        <v>6.7245999999999997</v>
      </c>
      <c r="Q6982" s="1" t="str">
        <f>VLOOKUP(Sales[[#This Row],[ProductKey]], Products!$A$2:$D$1000, 4, FALSE)</f>
        <v>Road Bottle Cage</v>
      </c>
    </row>
    <row r="6983" spans="1:17" x14ac:dyDescent="0.25">
      <c r="A6983" s="2">
        <v>37990</v>
      </c>
      <c r="B6983" s="1" t="s">
        <v>6382</v>
      </c>
      <c r="C6983">
        <v>479</v>
      </c>
      <c r="D6983">
        <v>21695</v>
      </c>
      <c r="E6983">
        <v>4</v>
      </c>
      <c r="F6983">
        <v>2</v>
      </c>
      <c r="G6983">
        <v>2</v>
      </c>
      <c r="H6983" s="2">
        <v>43104</v>
      </c>
      <c r="I6983" t="str">
        <f>VLOOKUP(Sales[[#This Row],[TerritoryKey]], Territories[], 2, FALSE)</f>
        <v>Southwest</v>
      </c>
      <c r="J6983">
        <f>_xlfn.XLOOKUP(Sales[[#This Row],[ProductKey]], Products!$A:$A, Products!$J:$J)</f>
        <v>3.3622999999999998</v>
      </c>
      <c r="K6983">
        <f>_xlfn.XLOOKUP(Sales[[#This Row],[ProductKey]], Products!$A:$A, Products!$K:$K)</f>
        <v>8.99</v>
      </c>
      <c r="L6983" s="1">
        <f>Sales[[#This Row],[ProductPrice]]*Sales[[#This Row],[OrderQuantity]]</f>
        <v>17.98</v>
      </c>
      <c r="M6983" s="1">
        <f>Sales[[#This Row],[OrderQuantity]]</f>
        <v>2</v>
      </c>
      <c r="N6983" s="1">
        <f>1</f>
        <v>1</v>
      </c>
      <c r="O6983" s="1">
        <f>Sales[[#This Row],[TotalSales]]-Sales[[#This Row],[TotalCost]]</f>
        <v>11.255400000000002</v>
      </c>
      <c r="P6983" s="1">
        <f>Sales[[#This Row],[ProductCost]]*Sales[[#This Row],[OrderQuantity]]</f>
        <v>6.7245999999999997</v>
      </c>
      <c r="Q6983" s="1" t="str">
        <f>VLOOKUP(Sales[[#This Row],[ProductKey]], Products!$A$2:$D$1000, 4, FALSE)</f>
        <v>Road Bottle Cage</v>
      </c>
    </row>
    <row r="6984" spans="1:17" x14ac:dyDescent="0.25">
      <c r="A6984" s="2">
        <v>38324</v>
      </c>
      <c r="B6984" s="1" t="s">
        <v>6420</v>
      </c>
      <c r="C6984">
        <v>479</v>
      </c>
      <c r="D6984">
        <v>25935</v>
      </c>
      <c r="E6984">
        <v>9</v>
      </c>
      <c r="F6984">
        <v>2</v>
      </c>
      <c r="G6984">
        <v>2</v>
      </c>
      <c r="H6984" s="2">
        <v>43437</v>
      </c>
      <c r="I6984" t="str">
        <f>VLOOKUP(Sales[[#This Row],[TerritoryKey]], Territories[], 2, FALSE)</f>
        <v>Australia</v>
      </c>
      <c r="J6984">
        <f>_xlfn.XLOOKUP(Sales[[#This Row],[ProductKey]], Products!$A:$A, Products!$J:$J)</f>
        <v>3.3622999999999998</v>
      </c>
      <c r="K6984">
        <f>_xlfn.XLOOKUP(Sales[[#This Row],[ProductKey]], Products!$A:$A, Products!$K:$K)</f>
        <v>8.99</v>
      </c>
      <c r="L6984" s="1">
        <f>Sales[[#This Row],[ProductPrice]]*Sales[[#This Row],[OrderQuantity]]</f>
        <v>17.98</v>
      </c>
      <c r="M6984" s="1">
        <f>Sales[[#This Row],[OrderQuantity]]</f>
        <v>2</v>
      </c>
      <c r="N6984" s="1">
        <f>1</f>
        <v>1</v>
      </c>
      <c r="O6984" s="1">
        <f>Sales[[#This Row],[TotalSales]]-Sales[[#This Row],[TotalCost]]</f>
        <v>11.255400000000002</v>
      </c>
      <c r="P6984" s="1">
        <f>Sales[[#This Row],[ProductCost]]*Sales[[#This Row],[OrderQuantity]]</f>
        <v>6.7245999999999997</v>
      </c>
      <c r="Q6984" s="1" t="str">
        <f>VLOOKUP(Sales[[#This Row],[ProductKey]], Products!$A$2:$D$1000, 4, FALSE)</f>
        <v>Road Bottle Cage</v>
      </c>
    </row>
    <row r="6985" spans="1:17" x14ac:dyDescent="0.25">
      <c r="A6985" s="2">
        <v>38232</v>
      </c>
      <c r="B6985" s="1" t="s">
        <v>6422</v>
      </c>
      <c r="C6985">
        <v>479</v>
      </c>
      <c r="D6985">
        <v>20090</v>
      </c>
      <c r="E6985">
        <v>4</v>
      </c>
      <c r="F6985">
        <v>2</v>
      </c>
      <c r="G6985">
        <v>2</v>
      </c>
      <c r="H6985" s="2">
        <v>43345</v>
      </c>
      <c r="I6985" t="str">
        <f>VLOOKUP(Sales[[#This Row],[TerritoryKey]], Territories[], 2, FALSE)</f>
        <v>Southwest</v>
      </c>
      <c r="J6985">
        <f>_xlfn.XLOOKUP(Sales[[#This Row],[ProductKey]], Products!$A:$A, Products!$J:$J)</f>
        <v>3.3622999999999998</v>
      </c>
      <c r="K6985">
        <f>_xlfn.XLOOKUP(Sales[[#This Row],[ProductKey]], Products!$A:$A, Products!$K:$K)</f>
        <v>8.99</v>
      </c>
      <c r="L6985" s="1">
        <f>Sales[[#This Row],[ProductPrice]]*Sales[[#This Row],[OrderQuantity]]</f>
        <v>17.98</v>
      </c>
      <c r="M6985" s="1">
        <f>Sales[[#This Row],[OrderQuantity]]</f>
        <v>2</v>
      </c>
      <c r="N6985" s="1">
        <f>1</f>
        <v>1</v>
      </c>
      <c r="O6985" s="1">
        <f>Sales[[#This Row],[TotalSales]]-Sales[[#This Row],[TotalCost]]</f>
        <v>11.255400000000002</v>
      </c>
      <c r="P6985" s="1">
        <f>Sales[[#This Row],[ProductCost]]*Sales[[#This Row],[OrderQuantity]]</f>
        <v>6.7245999999999997</v>
      </c>
      <c r="Q6985" s="1" t="str">
        <f>VLOOKUP(Sales[[#This Row],[ProductKey]], Products!$A$2:$D$1000, 4, FALSE)</f>
        <v>Road Bottle Cage</v>
      </c>
    </row>
    <row r="6986" spans="1:17" x14ac:dyDescent="0.25">
      <c r="A6986" s="2">
        <v>38173</v>
      </c>
      <c r="B6986" s="1" t="s">
        <v>6425</v>
      </c>
      <c r="C6986">
        <v>479</v>
      </c>
      <c r="D6986">
        <v>25712</v>
      </c>
      <c r="E6986">
        <v>9</v>
      </c>
      <c r="F6986">
        <v>2</v>
      </c>
      <c r="G6986">
        <v>2</v>
      </c>
      <c r="H6986" s="2">
        <v>43286</v>
      </c>
      <c r="I6986" t="str">
        <f>VLOOKUP(Sales[[#This Row],[TerritoryKey]], Territories[], 2, FALSE)</f>
        <v>Australia</v>
      </c>
      <c r="J6986">
        <f>_xlfn.XLOOKUP(Sales[[#This Row],[ProductKey]], Products!$A:$A, Products!$J:$J)</f>
        <v>3.3622999999999998</v>
      </c>
      <c r="K6986">
        <f>_xlfn.XLOOKUP(Sales[[#This Row],[ProductKey]], Products!$A:$A, Products!$K:$K)</f>
        <v>8.99</v>
      </c>
      <c r="L6986" s="1">
        <f>Sales[[#This Row],[ProductPrice]]*Sales[[#This Row],[OrderQuantity]]</f>
        <v>17.98</v>
      </c>
      <c r="M6986" s="1">
        <f>Sales[[#This Row],[OrderQuantity]]</f>
        <v>2</v>
      </c>
      <c r="N6986" s="1">
        <f>1</f>
        <v>1</v>
      </c>
      <c r="O6986" s="1">
        <f>Sales[[#This Row],[TotalSales]]-Sales[[#This Row],[TotalCost]]</f>
        <v>11.255400000000002</v>
      </c>
      <c r="P6986" s="1">
        <f>Sales[[#This Row],[ProductCost]]*Sales[[#This Row],[OrderQuantity]]</f>
        <v>6.7245999999999997</v>
      </c>
      <c r="Q6986" s="1" t="str">
        <f>VLOOKUP(Sales[[#This Row],[ProductKey]], Products!$A$2:$D$1000, 4, FALSE)</f>
        <v>Road Bottle Cage</v>
      </c>
    </row>
    <row r="6987" spans="1:17" x14ac:dyDescent="0.25">
      <c r="A6987" s="2">
        <v>38295</v>
      </c>
      <c r="B6987" s="1" t="s">
        <v>6482</v>
      </c>
      <c r="C6987">
        <v>479</v>
      </c>
      <c r="D6987">
        <v>11432</v>
      </c>
      <c r="E6987">
        <v>7</v>
      </c>
      <c r="F6987">
        <v>2</v>
      </c>
      <c r="G6987">
        <v>2</v>
      </c>
      <c r="H6987" s="2">
        <v>43408</v>
      </c>
      <c r="I6987" t="str">
        <f>VLOOKUP(Sales[[#This Row],[TerritoryKey]], Territories[], 2, FALSE)</f>
        <v>France</v>
      </c>
      <c r="J6987">
        <f>_xlfn.XLOOKUP(Sales[[#This Row],[ProductKey]], Products!$A:$A, Products!$J:$J)</f>
        <v>3.3622999999999998</v>
      </c>
      <c r="K6987">
        <f>_xlfn.XLOOKUP(Sales[[#This Row],[ProductKey]], Products!$A:$A, Products!$K:$K)</f>
        <v>8.99</v>
      </c>
      <c r="L6987" s="1">
        <f>Sales[[#This Row],[ProductPrice]]*Sales[[#This Row],[OrderQuantity]]</f>
        <v>17.98</v>
      </c>
      <c r="M6987" s="1">
        <f>Sales[[#This Row],[OrderQuantity]]</f>
        <v>2</v>
      </c>
      <c r="N6987" s="1">
        <f>1</f>
        <v>1</v>
      </c>
      <c r="O6987" s="1">
        <f>Sales[[#This Row],[TotalSales]]-Sales[[#This Row],[TotalCost]]</f>
        <v>11.255400000000002</v>
      </c>
      <c r="P6987" s="1">
        <f>Sales[[#This Row],[ProductCost]]*Sales[[#This Row],[OrderQuantity]]</f>
        <v>6.7245999999999997</v>
      </c>
      <c r="Q6987" s="1" t="str">
        <f>VLOOKUP(Sales[[#This Row],[ProductKey]], Products!$A$2:$D$1000, 4, FALSE)</f>
        <v>Road Bottle Cage</v>
      </c>
    </row>
    <row r="6988" spans="1:17" x14ac:dyDescent="0.25">
      <c r="A6988" s="2">
        <v>38081</v>
      </c>
      <c r="B6988" s="1" t="s">
        <v>6517</v>
      </c>
      <c r="C6988">
        <v>479</v>
      </c>
      <c r="D6988">
        <v>11264</v>
      </c>
      <c r="E6988">
        <v>1</v>
      </c>
      <c r="F6988">
        <v>2</v>
      </c>
      <c r="G6988">
        <v>2</v>
      </c>
      <c r="H6988" s="2">
        <v>43194</v>
      </c>
      <c r="I6988" t="str">
        <f>VLOOKUP(Sales[[#This Row],[TerritoryKey]], Territories[], 2, FALSE)</f>
        <v>Northwest</v>
      </c>
      <c r="J6988">
        <f>_xlfn.XLOOKUP(Sales[[#This Row],[ProductKey]], Products!$A:$A, Products!$J:$J)</f>
        <v>3.3622999999999998</v>
      </c>
      <c r="K6988">
        <f>_xlfn.XLOOKUP(Sales[[#This Row],[ProductKey]], Products!$A:$A, Products!$K:$K)</f>
        <v>8.99</v>
      </c>
      <c r="L6988" s="1">
        <f>Sales[[#This Row],[ProductPrice]]*Sales[[#This Row],[OrderQuantity]]</f>
        <v>17.98</v>
      </c>
      <c r="M6988" s="1">
        <f>Sales[[#This Row],[OrderQuantity]]</f>
        <v>2</v>
      </c>
      <c r="N6988" s="1">
        <f>1</f>
        <v>1</v>
      </c>
      <c r="O6988" s="1">
        <f>Sales[[#This Row],[TotalSales]]-Sales[[#This Row],[TotalCost]]</f>
        <v>11.255400000000002</v>
      </c>
      <c r="P6988" s="1">
        <f>Sales[[#This Row],[ProductCost]]*Sales[[#This Row],[OrderQuantity]]</f>
        <v>6.7245999999999997</v>
      </c>
      <c r="Q6988" s="1" t="str">
        <f>VLOOKUP(Sales[[#This Row],[ProductKey]], Products!$A$2:$D$1000, 4, FALSE)</f>
        <v>Road Bottle Cage</v>
      </c>
    </row>
    <row r="6989" spans="1:17" x14ac:dyDescent="0.25">
      <c r="A6989" s="2">
        <v>38295</v>
      </c>
      <c r="B6989" s="1" t="s">
        <v>6519</v>
      </c>
      <c r="C6989">
        <v>479</v>
      </c>
      <c r="D6989">
        <v>18362</v>
      </c>
      <c r="E6989">
        <v>6</v>
      </c>
      <c r="F6989">
        <v>2</v>
      </c>
      <c r="G6989">
        <v>2</v>
      </c>
      <c r="H6989" s="2">
        <v>43408</v>
      </c>
      <c r="I6989" t="str">
        <f>VLOOKUP(Sales[[#This Row],[TerritoryKey]], Territories[], 2, FALSE)</f>
        <v>Canada</v>
      </c>
      <c r="J6989">
        <f>_xlfn.XLOOKUP(Sales[[#This Row],[ProductKey]], Products!$A:$A, Products!$J:$J)</f>
        <v>3.3622999999999998</v>
      </c>
      <c r="K6989">
        <f>_xlfn.XLOOKUP(Sales[[#This Row],[ProductKey]], Products!$A:$A, Products!$K:$K)</f>
        <v>8.99</v>
      </c>
      <c r="L6989" s="1">
        <f>Sales[[#This Row],[ProductPrice]]*Sales[[#This Row],[OrderQuantity]]</f>
        <v>17.98</v>
      </c>
      <c r="M6989" s="1">
        <f>Sales[[#This Row],[OrderQuantity]]</f>
        <v>2</v>
      </c>
      <c r="N6989" s="1">
        <f>1</f>
        <v>1</v>
      </c>
      <c r="O6989" s="1">
        <f>Sales[[#This Row],[TotalSales]]-Sales[[#This Row],[TotalCost]]</f>
        <v>11.255400000000002</v>
      </c>
      <c r="P6989" s="1">
        <f>Sales[[#This Row],[ProductCost]]*Sales[[#This Row],[OrderQuantity]]</f>
        <v>6.7245999999999997</v>
      </c>
      <c r="Q6989" s="1" t="str">
        <f>VLOOKUP(Sales[[#This Row],[ProductKey]], Products!$A$2:$D$1000, 4, FALSE)</f>
        <v>Road Bottle Cage</v>
      </c>
    </row>
    <row r="6990" spans="1:17" x14ac:dyDescent="0.25">
      <c r="A6990" s="2">
        <v>38295</v>
      </c>
      <c r="B6990" s="1" t="s">
        <v>6528</v>
      </c>
      <c r="C6990">
        <v>479</v>
      </c>
      <c r="D6990">
        <v>24233</v>
      </c>
      <c r="E6990">
        <v>4</v>
      </c>
      <c r="F6990">
        <v>2</v>
      </c>
      <c r="G6990">
        <v>2</v>
      </c>
      <c r="H6990" s="2">
        <v>43408</v>
      </c>
      <c r="I6990" t="str">
        <f>VLOOKUP(Sales[[#This Row],[TerritoryKey]], Territories[], 2, FALSE)</f>
        <v>Southwest</v>
      </c>
      <c r="J6990">
        <f>_xlfn.XLOOKUP(Sales[[#This Row],[ProductKey]], Products!$A:$A, Products!$J:$J)</f>
        <v>3.3622999999999998</v>
      </c>
      <c r="K6990">
        <f>_xlfn.XLOOKUP(Sales[[#This Row],[ProductKey]], Products!$A:$A, Products!$K:$K)</f>
        <v>8.99</v>
      </c>
      <c r="L6990" s="1">
        <f>Sales[[#This Row],[ProductPrice]]*Sales[[#This Row],[OrderQuantity]]</f>
        <v>17.98</v>
      </c>
      <c r="M6990" s="1">
        <f>Sales[[#This Row],[OrderQuantity]]</f>
        <v>2</v>
      </c>
      <c r="N6990" s="1">
        <f>1</f>
        <v>1</v>
      </c>
      <c r="O6990" s="1">
        <f>Sales[[#This Row],[TotalSales]]-Sales[[#This Row],[TotalCost]]</f>
        <v>11.255400000000002</v>
      </c>
      <c r="P6990" s="1">
        <f>Sales[[#This Row],[ProductCost]]*Sales[[#This Row],[OrderQuantity]]</f>
        <v>6.7245999999999997</v>
      </c>
      <c r="Q6990" s="1" t="str">
        <f>VLOOKUP(Sales[[#This Row],[ProductKey]], Products!$A$2:$D$1000, 4, FALSE)</f>
        <v>Road Bottle Cage</v>
      </c>
    </row>
    <row r="6991" spans="1:17" x14ac:dyDescent="0.25">
      <c r="A6991" s="2">
        <v>38323</v>
      </c>
      <c r="B6991" s="1" t="s">
        <v>6562</v>
      </c>
      <c r="C6991">
        <v>479</v>
      </c>
      <c r="D6991">
        <v>25694</v>
      </c>
      <c r="E6991">
        <v>7</v>
      </c>
      <c r="F6991">
        <v>2</v>
      </c>
      <c r="G6991">
        <v>2</v>
      </c>
      <c r="H6991" s="2">
        <v>43436</v>
      </c>
      <c r="I6991" t="str">
        <f>VLOOKUP(Sales[[#This Row],[TerritoryKey]], Territories[], 2, FALSE)</f>
        <v>France</v>
      </c>
      <c r="J6991">
        <f>_xlfn.XLOOKUP(Sales[[#This Row],[ProductKey]], Products!$A:$A, Products!$J:$J)</f>
        <v>3.3622999999999998</v>
      </c>
      <c r="K6991">
        <f>_xlfn.XLOOKUP(Sales[[#This Row],[ProductKey]], Products!$A:$A, Products!$K:$K)</f>
        <v>8.99</v>
      </c>
      <c r="L6991" s="1">
        <f>Sales[[#This Row],[ProductPrice]]*Sales[[#This Row],[OrderQuantity]]</f>
        <v>17.98</v>
      </c>
      <c r="M6991" s="1">
        <f>Sales[[#This Row],[OrderQuantity]]</f>
        <v>2</v>
      </c>
      <c r="N6991" s="1">
        <f>1</f>
        <v>1</v>
      </c>
      <c r="O6991" s="1">
        <f>Sales[[#This Row],[TotalSales]]-Sales[[#This Row],[TotalCost]]</f>
        <v>11.255400000000002</v>
      </c>
      <c r="P6991" s="1">
        <f>Sales[[#This Row],[ProductCost]]*Sales[[#This Row],[OrderQuantity]]</f>
        <v>6.7245999999999997</v>
      </c>
      <c r="Q6991" s="1" t="str">
        <f>VLOOKUP(Sales[[#This Row],[ProductKey]], Products!$A$2:$D$1000, 4, FALSE)</f>
        <v>Road Bottle Cage</v>
      </c>
    </row>
    <row r="6992" spans="1:17" x14ac:dyDescent="0.25">
      <c r="A6992" s="2">
        <v>38080</v>
      </c>
      <c r="B6992" s="1" t="s">
        <v>6579</v>
      </c>
      <c r="C6992">
        <v>479</v>
      </c>
      <c r="D6992">
        <v>23881</v>
      </c>
      <c r="E6992">
        <v>4</v>
      </c>
      <c r="F6992">
        <v>2</v>
      </c>
      <c r="G6992">
        <v>2</v>
      </c>
      <c r="H6992" s="2">
        <v>43193</v>
      </c>
      <c r="I6992" t="str">
        <f>VLOOKUP(Sales[[#This Row],[TerritoryKey]], Territories[], 2, FALSE)</f>
        <v>Southwest</v>
      </c>
      <c r="J6992">
        <f>_xlfn.XLOOKUP(Sales[[#This Row],[ProductKey]], Products!$A:$A, Products!$J:$J)</f>
        <v>3.3622999999999998</v>
      </c>
      <c r="K6992">
        <f>_xlfn.XLOOKUP(Sales[[#This Row],[ProductKey]], Products!$A:$A, Products!$K:$K)</f>
        <v>8.99</v>
      </c>
      <c r="L6992" s="1">
        <f>Sales[[#This Row],[ProductPrice]]*Sales[[#This Row],[OrderQuantity]]</f>
        <v>17.98</v>
      </c>
      <c r="M6992" s="1">
        <f>Sales[[#This Row],[OrderQuantity]]</f>
        <v>2</v>
      </c>
      <c r="N6992" s="1">
        <f>1</f>
        <v>1</v>
      </c>
      <c r="O6992" s="1">
        <f>Sales[[#This Row],[TotalSales]]-Sales[[#This Row],[TotalCost]]</f>
        <v>11.255400000000002</v>
      </c>
      <c r="P6992" s="1">
        <f>Sales[[#This Row],[ProductCost]]*Sales[[#This Row],[OrderQuantity]]</f>
        <v>6.7245999999999997</v>
      </c>
      <c r="Q6992" s="1" t="str">
        <f>VLOOKUP(Sales[[#This Row],[ProductKey]], Products!$A$2:$D$1000, 4, FALSE)</f>
        <v>Road Bottle Cage</v>
      </c>
    </row>
    <row r="6993" spans="1:17" x14ac:dyDescent="0.25">
      <c r="A6993" s="2">
        <v>38110</v>
      </c>
      <c r="B6993" s="1" t="s">
        <v>6625</v>
      </c>
      <c r="C6993">
        <v>479</v>
      </c>
      <c r="D6993">
        <v>13255</v>
      </c>
      <c r="E6993">
        <v>8</v>
      </c>
      <c r="F6993">
        <v>2</v>
      </c>
      <c r="G6993">
        <v>2</v>
      </c>
      <c r="H6993" s="2">
        <v>43223</v>
      </c>
      <c r="I6993" t="str">
        <f>VLOOKUP(Sales[[#This Row],[TerritoryKey]], Territories[], 2, FALSE)</f>
        <v>Germany</v>
      </c>
      <c r="J6993">
        <f>_xlfn.XLOOKUP(Sales[[#This Row],[ProductKey]], Products!$A:$A, Products!$J:$J)</f>
        <v>3.3622999999999998</v>
      </c>
      <c r="K6993">
        <f>_xlfn.XLOOKUP(Sales[[#This Row],[ProductKey]], Products!$A:$A, Products!$K:$K)</f>
        <v>8.99</v>
      </c>
      <c r="L6993" s="1">
        <f>Sales[[#This Row],[ProductPrice]]*Sales[[#This Row],[OrderQuantity]]</f>
        <v>17.98</v>
      </c>
      <c r="M6993" s="1">
        <f>Sales[[#This Row],[OrderQuantity]]</f>
        <v>2</v>
      </c>
      <c r="N6993" s="1">
        <f>1</f>
        <v>1</v>
      </c>
      <c r="O6993" s="1">
        <f>Sales[[#This Row],[TotalSales]]-Sales[[#This Row],[TotalCost]]</f>
        <v>11.255400000000002</v>
      </c>
      <c r="P6993" s="1">
        <f>Sales[[#This Row],[ProductCost]]*Sales[[#This Row],[OrderQuantity]]</f>
        <v>6.7245999999999997</v>
      </c>
      <c r="Q6993" s="1" t="str">
        <f>VLOOKUP(Sales[[#This Row],[ProductKey]], Products!$A$2:$D$1000, 4, FALSE)</f>
        <v>Road Bottle Cage</v>
      </c>
    </row>
    <row r="6994" spans="1:17" x14ac:dyDescent="0.25">
      <c r="A6994" s="2">
        <v>38295</v>
      </c>
      <c r="B6994" s="1" t="s">
        <v>6658</v>
      </c>
      <c r="C6994">
        <v>479</v>
      </c>
      <c r="D6994">
        <v>22929</v>
      </c>
      <c r="E6994">
        <v>9</v>
      </c>
      <c r="F6994">
        <v>2</v>
      </c>
      <c r="G6994">
        <v>2</v>
      </c>
      <c r="H6994" s="2">
        <v>43408</v>
      </c>
      <c r="I6994" t="str">
        <f>VLOOKUP(Sales[[#This Row],[TerritoryKey]], Territories[], 2, FALSE)</f>
        <v>Australia</v>
      </c>
      <c r="J6994">
        <f>_xlfn.XLOOKUP(Sales[[#This Row],[ProductKey]], Products!$A:$A, Products!$J:$J)</f>
        <v>3.3622999999999998</v>
      </c>
      <c r="K6994">
        <f>_xlfn.XLOOKUP(Sales[[#This Row],[ProductKey]], Products!$A:$A, Products!$K:$K)</f>
        <v>8.99</v>
      </c>
      <c r="L6994" s="1">
        <f>Sales[[#This Row],[ProductPrice]]*Sales[[#This Row],[OrderQuantity]]</f>
        <v>17.98</v>
      </c>
      <c r="M6994" s="1">
        <f>Sales[[#This Row],[OrderQuantity]]</f>
        <v>2</v>
      </c>
      <c r="N6994" s="1">
        <f>1</f>
        <v>1</v>
      </c>
      <c r="O6994" s="1">
        <f>Sales[[#This Row],[TotalSales]]-Sales[[#This Row],[TotalCost]]</f>
        <v>11.255400000000002</v>
      </c>
      <c r="P6994" s="1">
        <f>Sales[[#This Row],[ProductCost]]*Sales[[#This Row],[OrderQuantity]]</f>
        <v>6.7245999999999997</v>
      </c>
      <c r="Q6994" s="1" t="str">
        <f>VLOOKUP(Sales[[#This Row],[ProductKey]], Products!$A$2:$D$1000, 4, FALSE)</f>
        <v>Road Bottle Cage</v>
      </c>
    </row>
    <row r="6995" spans="1:17" x14ac:dyDescent="0.25">
      <c r="A6995" s="2">
        <v>37989</v>
      </c>
      <c r="B6995" s="1" t="s">
        <v>6707</v>
      </c>
      <c r="C6995">
        <v>479</v>
      </c>
      <c r="D6995">
        <v>25365</v>
      </c>
      <c r="E6995">
        <v>4</v>
      </c>
      <c r="F6995">
        <v>2</v>
      </c>
      <c r="G6995">
        <v>2</v>
      </c>
      <c r="H6995" s="2">
        <v>43103</v>
      </c>
      <c r="I6995" t="str">
        <f>VLOOKUP(Sales[[#This Row],[TerritoryKey]], Territories[], 2, FALSE)</f>
        <v>Southwest</v>
      </c>
      <c r="J6995">
        <f>_xlfn.XLOOKUP(Sales[[#This Row],[ProductKey]], Products!$A:$A, Products!$J:$J)</f>
        <v>3.3622999999999998</v>
      </c>
      <c r="K6995">
        <f>_xlfn.XLOOKUP(Sales[[#This Row],[ProductKey]], Products!$A:$A, Products!$K:$K)</f>
        <v>8.99</v>
      </c>
      <c r="L6995" s="1">
        <f>Sales[[#This Row],[ProductPrice]]*Sales[[#This Row],[OrderQuantity]]</f>
        <v>17.98</v>
      </c>
      <c r="M6995" s="1">
        <f>Sales[[#This Row],[OrderQuantity]]</f>
        <v>2</v>
      </c>
      <c r="N6995" s="1">
        <f>1</f>
        <v>1</v>
      </c>
      <c r="O6995" s="1">
        <f>Sales[[#This Row],[TotalSales]]-Sales[[#This Row],[TotalCost]]</f>
        <v>11.255400000000002</v>
      </c>
      <c r="P6995" s="1">
        <f>Sales[[#This Row],[ProductCost]]*Sales[[#This Row],[OrderQuantity]]</f>
        <v>6.7245999999999997</v>
      </c>
      <c r="Q6995" s="1" t="str">
        <f>VLOOKUP(Sales[[#This Row],[ProductKey]], Products!$A$2:$D$1000, 4, FALSE)</f>
        <v>Road Bottle Cage</v>
      </c>
    </row>
    <row r="6996" spans="1:17" x14ac:dyDescent="0.25">
      <c r="A6996" s="2">
        <v>38020</v>
      </c>
      <c r="B6996" s="1" t="s">
        <v>6746</v>
      </c>
      <c r="C6996">
        <v>479</v>
      </c>
      <c r="D6996">
        <v>15905</v>
      </c>
      <c r="E6996">
        <v>6</v>
      </c>
      <c r="F6996">
        <v>2</v>
      </c>
      <c r="G6996">
        <v>2</v>
      </c>
      <c r="H6996" s="2">
        <v>43134</v>
      </c>
      <c r="I6996" t="str">
        <f>VLOOKUP(Sales[[#This Row],[TerritoryKey]], Territories[], 2, FALSE)</f>
        <v>Canada</v>
      </c>
      <c r="J6996">
        <f>_xlfn.XLOOKUP(Sales[[#This Row],[ProductKey]], Products!$A:$A, Products!$J:$J)</f>
        <v>3.3622999999999998</v>
      </c>
      <c r="K6996">
        <f>_xlfn.XLOOKUP(Sales[[#This Row],[ProductKey]], Products!$A:$A, Products!$K:$K)</f>
        <v>8.99</v>
      </c>
      <c r="L6996" s="1">
        <f>Sales[[#This Row],[ProductPrice]]*Sales[[#This Row],[OrderQuantity]]</f>
        <v>17.98</v>
      </c>
      <c r="M6996" s="1">
        <f>Sales[[#This Row],[OrderQuantity]]</f>
        <v>2</v>
      </c>
      <c r="N6996" s="1">
        <f>1</f>
        <v>1</v>
      </c>
      <c r="O6996" s="1">
        <f>Sales[[#This Row],[TotalSales]]-Sales[[#This Row],[TotalCost]]</f>
        <v>11.255400000000002</v>
      </c>
      <c r="P6996" s="1">
        <f>Sales[[#This Row],[ProductCost]]*Sales[[#This Row],[OrderQuantity]]</f>
        <v>6.7245999999999997</v>
      </c>
      <c r="Q6996" s="1" t="str">
        <f>VLOOKUP(Sales[[#This Row],[ProductKey]], Products!$A$2:$D$1000, 4, FALSE)</f>
        <v>Road Bottle Cage</v>
      </c>
    </row>
    <row r="6997" spans="1:17" x14ac:dyDescent="0.25">
      <c r="A6997" s="2">
        <v>38265</v>
      </c>
      <c r="B6997" s="1" t="s">
        <v>6751</v>
      </c>
      <c r="C6997">
        <v>479</v>
      </c>
      <c r="D6997">
        <v>27987</v>
      </c>
      <c r="E6997">
        <v>9</v>
      </c>
      <c r="F6997">
        <v>2</v>
      </c>
      <c r="G6997">
        <v>2</v>
      </c>
      <c r="H6997" s="2">
        <v>43378</v>
      </c>
      <c r="I6997" t="str">
        <f>VLOOKUP(Sales[[#This Row],[TerritoryKey]], Territories[], 2, FALSE)</f>
        <v>Australia</v>
      </c>
      <c r="J6997">
        <f>_xlfn.XLOOKUP(Sales[[#This Row],[ProductKey]], Products!$A:$A, Products!$J:$J)</f>
        <v>3.3622999999999998</v>
      </c>
      <c r="K6997">
        <f>_xlfn.XLOOKUP(Sales[[#This Row],[ProductKey]], Products!$A:$A, Products!$K:$K)</f>
        <v>8.99</v>
      </c>
      <c r="L6997" s="1">
        <f>Sales[[#This Row],[ProductPrice]]*Sales[[#This Row],[OrderQuantity]]</f>
        <v>17.98</v>
      </c>
      <c r="M6997" s="1">
        <f>Sales[[#This Row],[OrderQuantity]]</f>
        <v>2</v>
      </c>
      <c r="N6997" s="1">
        <f>1</f>
        <v>1</v>
      </c>
      <c r="O6997" s="1">
        <f>Sales[[#This Row],[TotalSales]]-Sales[[#This Row],[TotalCost]]</f>
        <v>11.255400000000002</v>
      </c>
      <c r="P6997" s="1">
        <f>Sales[[#This Row],[ProductCost]]*Sales[[#This Row],[OrderQuantity]]</f>
        <v>6.7245999999999997</v>
      </c>
      <c r="Q6997" s="1" t="str">
        <f>VLOOKUP(Sales[[#This Row],[ProductKey]], Products!$A$2:$D$1000, 4, FALSE)</f>
        <v>Road Bottle Cage</v>
      </c>
    </row>
    <row r="6998" spans="1:17" x14ac:dyDescent="0.25">
      <c r="A6998" s="2">
        <v>38233</v>
      </c>
      <c r="B6998" s="1" t="s">
        <v>6762</v>
      </c>
      <c r="C6998">
        <v>479</v>
      </c>
      <c r="D6998">
        <v>28132</v>
      </c>
      <c r="E6998">
        <v>9</v>
      </c>
      <c r="F6998">
        <v>2</v>
      </c>
      <c r="G6998">
        <v>2</v>
      </c>
      <c r="H6998" s="2">
        <v>43346</v>
      </c>
      <c r="I6998" t="str">
        <f>VLOOKUP(Sales[[#This Row],[TerritoryKey]], Territories[], 2, FALSE)</f>
        <v>Australia</v>
      </c>
      <c r="J6998">
        <f>_xlfn.XLOOKUP(Sales[[#This Row],[ProductKey]], Products!$A:$A, Products!$J:$J)</f>
        <v>3.3622999999999998</v>
      </c>
      <c r="K6998">
        <f>_xlfn.XLOOKUP(Sales[[#This Row],[ProductKey]], Products!$A:$A, Products!$K:$K)</f>
        <v>8.99</v>
      </c>
      <c r="L6998" s="1">
        <f>Sales[[#This Row],[ProductPrice]]*Sales[[#This Row],[OrderQuantity]]</f>
        <v>17.98</v>
      </c>
      <c r="M6998" s="1">
        <f>Sales[[#This Row],[OrderQuantity]]</f>
        <v>2</v>
      </c>
      <c r="N6998" s="1">
        <f>1</f>
        <v>1</v>
      </c>
      <c r="O6998" s="1">
        <f>Sales[[#This Row],[TotalSales]]-Sales[[#This Row],[TotalCost]]</f>
        <v>11.255400000000002</v>
      </c>
      <c r="P6998" s="1">
        <f>Sales[[#This Row],[ProductCost]]*Sales[[#This Row],[OrderQuantity]]</f>
        <v>6.7245999999999997</v>
      </c>
      <c r="Q6998" s="1" t="str">
        <f>VLOOKUP(Sales[[#This Row],[ProductKey]], Products!$A$2:$D$1000, 4, FALSE)</f>
        <v>Road Bottle Cage</v>
      </c>
    </row>
    <row r="6999" spans="1:17" x14ac:dyDescent="0.25">
      <c r="A6999" s="2">
        <v>38021</v>
      </c>
      <c r="B6999" s="1" t="s">
        <v>6834</v>
      </c>
      <c r="C6999">
        <v>479</v>
      </c>
      <c r="D6999">
        <v>24321</v>
      </c>
      <c r="E6999">
        <v>1</v>
      </c>
      <c r="F6999">
        <v>2</v>
      </c>
      <c r="G6999">
        <v>2</v>
      </c>
      <c r="H6999" s="2">
        <v>43135</v>
      </c>
      <c r="I6999" t="str">
        <f>VLOOKUP(Sales[[#This Row],[TerritoryKey]], Territories[], 2, FALSE)</f>
        <v>Northwest</v>
      </c>
      <c r="J6999">
        <f>_xlfn.XLOOKUP(Sales[[#This Row],[ProductKey]], Products!$A:$A, Products!$J:$J)</f>
        <v>3.3622999999999998</v>
      </c>
      <c r="K6999">
        <f>_xlfn.XLOOKUP(Sales[[#This Row],[ProductKey]], Products!$A:$A, Products!$K:$K)</f>
        <v>8.99</v>
      </c>
      <c r="L6999" s="1">
        <f>Sales[[#This Row],[ProductPrice]]*Sales[[#This Row],[OrderQuantity]]</f>
        <v>17.98</v>
      </c>
      <c r="M6999" s="1">
        <f>Sales[[#This Row],[OrderQuantity]]</f>
        <v>2</v>
      </c>
      <c r="N6999" s="1">
        <f>1</f>
        <v>1</v>
      </c>
      <c r="O6999" s="1">
        <f>Sales[[#This Row],[TotalSales]]-Sales[[#This Row],[TotalCost]]</f>
        <v>11.255400000000002</v>
      </c>
      <c r="P6999" s="1">
        <f>Sales[[#This Row],[ProductCost]]*Sales[[#This Row],[OrderQuantity]]</f>
        <v>6.7245999999999997</v>
      </c>
      <c r="Q6999" s="1" t="str">
        <f>VLOOKUP(Sales[[#This Row],[ProductKey]], Products!$A$2:$D$1000, 4, FALSE)</f>
        <v>Road Bottle Cage</v>
      </c>
    </row>
    <row r="7000" spans="1:17" x14ac:dyDescent="0.25">
      <c r="A7000" s="2">
        <v>38082</v>
      </c>
      <c r="B7000" s="1" t="s">
        <v>6853</v>
      </c>
      <c r="C7000">
        <v>479</v>
      </c>
      <c r="D7000">
        <v>25552</v>
      </c>
      <c r="E7000">
        <v>8</v>
      </c>
      <c r="F7000">
        <v>2</v>
      </c>
      <c r="G7000">
        <v>2</v>
      </c>
      <c r="H7000" s="2">
        <v>43195</v>
      </c>
      <c r="I7000" t="str">
        <f>VLOOKUP(Sales[[#This Row],[TerritoryKey]], Territories[], 2, FALSE)</f>
        <v>Germany</v>
      </c>
      <c r="J7000">
        <f>_xlfn.XLOOKUP(Sales[[#This Row],[ProductKey]], Products!$A:$A, Products!$J:$J)</f>
        <v>3.3622999999999998</v>
      </c>
      <c r="K7000">
        <f>_xlfn.XLOOKUP(Sales[[#This Row],[ProductKey]], Products!$A:$A, Products!$K:$K)</f>
        <v>8.99</v>
      </c>
      <c r="L7000" s="1">
        <f>Sales[[#This Row],[ProductPrice]]*Sales[[#This Row],[OrderQuantity]]</f>
        <v>17.98</v>
      </c>
      <c r="M7000" s="1">
        <f>Sales[[#This Row],[OrderQuantity]]</f>
        <v>2</v>
      </c>
      <c r="N7000" s="1">
        <f>1</f>
        <v>1</v>
      </c>
      <c r="O7000" s="1">
        <f>Sales[[#This Row],[TotalSales]]-Sales[[#This Row],[TotalCost]]</f>
        <v>11.255400000000002</v>
      </c>
      <c r="P7000" s="1">
        <f>Sales[[#This Row],[ProductCost]]*Sales[[#This Row],[OrderQuantity]]</f>
        <v>6.7245999999999997</v>
      </c>
      <c r="Q7000" s="1" t="str">
        <f>VLOOKUP(Sales[[#This Row],[ProductKey]], Products!$A$2:$D$1000, 4, FALSE)</f>
        <v>Road Bottle Cage</v>
      </c>
    </row>
    <row r="7001" spans="1:17" x14ac:dyDescent="0.25">
      <c r="A7001" s="2">
        <v>38051</v>
      </c>
      <c r="B7001" s="1" t="s">
        <v>6890</v>
      </c>
      <c r="C7001">
        <v>479</v>
      </c>
      <c r="D7001">
        <v>24388</v>
      </c>
      <c r="E7001">
        <v>1</v>
      </c>
      <c r="F7001">
        <v>2</v>
      </c>
      <c r="G7001">
        <v>2</v>
      </c>
      <c r="H7001" s="2">
        <v>43164</v>
      </c>
      <c r="I7001" t="str">
        <f>VLOOKUP(Sales[[#This Row],[TerritoryKey]], Territories[], 2, FALSE)</f>
        <v>Northwest</v>
      </c>
      <c r="J7001">
        <f>_xlfn.XLOOKUP(Sales[[#This Row],[ProductKey]], Products!$A:$A, Products!$J:$J)</f>
        <v>3.3622999999999998</v>
      </c>
      <c r="K7001">
        <f>_xlfn.XLOOKUP(Sales[[#This Row],[ProductKey]], Products!$A:$A, Products!$K:$K)</f>
        <v>8.99</v>
      </c>
      <c r="L7001" s="1">
        <f>Sales[[#This Row],[ProductPrice]]*Sales[[#This Row],[OrderQuantity]]</f>
        <v>17.98</v>
      </c>
      <c r="M7001" s="1">
        <f>Sales[[#This Row],[OrderQuantity]]</f>
        <v>2</v>
      </c>
      <c r="N7001" s="1">
        <f>1</f>
        <v>1</v>
      </c>
      <c r="O7001" s="1">
        <f>Sales[[#This Row],[TotalSales]]-Sales[[#This Row],[TotalCost]]</f>
        <v>11.255400000000002</v>
      </c>
      <c r="P7001" s="1">
        <f>Sales[[#This Row],[ProductCost]]*Sales[[#This Row],[OrderQuantity]]</f>
        <v>6.7245999999999997</v>
      </c>
      <c r="Q7001" s="1" t="str">
        <f>VLOOKUP(Sales[[#This Row],[ProductKey]], Products!$A$2:$D$1000, 4, FALSE)</f>
        <v>Road Bottle Cage</v>
      </c>
    </row>
    <row r="7002" spans="1:17" x14ac:dyDescent="0.25">
      <c r="A7002" s="2">
        <v>38142</v>
      </c>
      <c r="B7002" s="1" t="s">
        <v>6891</v>
      </c>
      <c r="C7002">
        <v>479</v>
      </c>
      <c r="D7002">
        <v>27486</v>
      </c>
      <c r="E7002">
        <v>9</v>
      </c>
      <c r="F7002">
        <v>2</v>
      </c>
      <c r="G7002">
        <v>2</v>
      </c>
      <c r="H7002" s="2">
        <v>43255</v>
      </c>
      <c r="I7002" t="str">
        <f>VLOOKUP(Sales[[#This Row],[TerritoryKey]], Territories[], 2, FALSE)</f>
        <v>Australia</v>
      </c>
      <c r="J7002">
        <f>_xlfn.XLOOKUP(Sales[[#This Row],[ProductKey]], Products!$A:$A, Products!$J:$J)</f>
        <v>3.3622999999999998</v>
      </c>
      <c r="K7002">
        <f>_xlfn.XLOOKUP(Sales[[#This Row],[ProductKey]], Products!$A:$A, Products!$K:$K)</f>
        <v>8.99</v>
      </c>
      <c r="L7002" s="1">
        <f>Sales[[#This Row],[ProductPrice]]*Sales[[#This Row],[OrderQuantity]]</f>
        <v>17.98</v>
      </c>
      <c r="M7002" s="1">
        <f>Sales[[#This Row],[OrderQuantity]]</f>
        <v>2</v>
      </c>
      <c r="N7002" s="1">
        <f>1</f>
        <v>1</v>
      </c>
      <c r="O7002" s="1">
        <f>Sales[[#This Row],[TotalSales]]-Sales[[#This Row],[TotalCost]]</f>
        <v>11.255400000000002</v>
      </c>
      <c r="P7002" s="1">
        <f>Sales[[#This Row],[ProductCost]]*Sales[[#This Row],[OrderQuantity]]</f>
        <v>6.7245999999999997</v>
      </c>
      <c r="Q7002" s="1" t="str">
        <f>VLOOKUP(Sales[[#This Row],[ProductKey]], Products!$A$2:$D$1000, 4, FALSE)</f>
        <v>Road Bottle Cage</v>
      </c>
    </row>
    <row r="7003" spans="1:17" x14ac:dyDescent="0.25">
      <c r="A7003" s="2">
        <v>38233</v>
      </c>
      <c r="B7003" s="1" t="s">
        <v>6945</v>
      </c>
      <c r="C7003">
        <v>479</v>
      </c>
      <c r="D7003">
        <v>22008</v>
      </c>
      <c r="E7003">
        <v>6</v>
      </c>
      <c r="F7003">
        <v>2</v>
      </c>
      <c r="G7003">
        <v>2</v>
      </c>
      <c r="H7003" s="2">
        <v>43346</v>
      </c>
      <c r="I7003" t="str">
        <f>VLOOKUP(Sales[[#This Row],[TerritoryKey]], Territories[], 2, FALSE)</f>
        <v>Canada</v>
      </c>
      <c r="J7003">
        <f>_xlfn.XLOOKUP(Sales[[#This Row],[ProductKey]], Products!$A:$A, Products!$J:$J)</f>
        <v>3.3622999999999998</v>
      </c>
      <c r="K7003">
        <f>_xlfn.XLOOKUP(Sales[[#This Row],[ProductKey]], Products!$A:$A, Products!$K:$K)</f>
        <v>8.99</v>
      </c>
      <c r="L7003" s="1">
        <f>Sales[[#This Row],[ProductPrice]]*Sales[[#This Row],[OrderQuantity]]</f>
        <v>17.98</v>
      </c>
      <c r="M7003" s="1">
        <f>Sales[[#This Row],[OrderQuantity]]</f>
        <v>2</v>
      </c>
      <c r="N7003" s="1">
        <f>1</f>
        <v>1</v>
      </c>
      <c r="O7003" s="1">
        <f>Sales[[#This Row],[TotalSales]]-Sales[[#This Row],[TotalCost]]</f>
        <v>11.255400000000002</v>
      </c>
      <c r="P7003" s="1">
        <f>Sales[[#This Row],[ProductCost]]*Sales[[#This Row],[OrderQuantity]]</f>
        <v>6.7245999999999997</v>
      </c>
      <c r="Q7003" s="1" t="str">
        <f>VLOOKUP(Sales[[#This Row],[ProductKey]], Products!$A$2:$D$1000, 4, FALSE)</f>
        <v>Road Bottle Cage</v>
      </c>
    </row>
    <row r="7004" spans="1:17" x14ac:dyDescent="0.25">
      <c r="A7004" s="2">
        <v>38050</v>
      </c>
      <c r="B7004" s="1" t="s">
        <v>6963</v>
      </c>
      <c r="C7004">
        <v>479</v>
      </c>
      <c r="D7004">
        <v>27986</v>
      </c>
      <c r="E7004">
        <v>9</v>
      </c>
      <c r="F7004">
        <v>2</v>
      </c>
      <c r="G7004">
        <v>2</v>
      </c>
      <c r="H7004" s="2">
        <v>43163</v>
      </c>
      <c r="I7004" t="str">
        <f>VLOOKUP(Sales[[#This Row],[TerritoryKey]], Territories[], 2, FALSE)</f>
        <v>Australia</v>
      </c>
      <c r="J7004">
        <f>_xlfn.XLOOKUP(Sales[[#This Row],[ProductKey]], Products!$A:$A, Products!$J:$J)</f>
        <v>3.3622999999999998</v>
      </c>
      <c r="K7004">
        <f>_xlfn.XLOOKUP(Sales[[#This Row],[ProductKey]], Products!$A:$A, Products!$K:$K)</f>
        <v>8.99</v>
      </c>
      <c r="L7004" s="1">
        <f>Sales[[#This Row],[ProductPrice]]*Sales[[#This Row],[OrderQuantity]]</f>
        <v>17.98</v>
      </c>
      <c r="M7004" s="1">
        <f>Sales[[#This Row],[OrderQuantity]]</f>
        <v>2</v>
      </c>
      <c r="N7004" s="1">
        <f>1</f>
        <v>1</v>
      </c>
      <c r="O7004" s="1">
        <f>Sales[[#This Row],[TotalSales]]-Sales[[#This Row],[TotalCost]]</f>
        <v>11.255400000000002</v>
      </c>
      <c r="P7004" s="1">
        <f>Sales[[#This Row],[ProductCost]]*Sales[[#This Row],[OrderQuantity]]</f>
        <v>6.7245999999999997</v>
      </c>
      <c r="Q7004" s="1" t="str">
        <f>VLOOKUP(Sales[[#This Row],[ProductKey]], Products!$A$2:$D$1000, 4, FALSE)</f>
        <v>Road Bottle Cage</v>
      </c>
    </row>
    <row r="7005" spans="1:17" x14ac:dyDescent="0.25">
      <c r="A7005" s="2">
        <v>38142</v>
      </c>
      <c r="B7005" s="1" t="s">
        <v>6969</v>
      </c>
      <c r="C7005">
        <v>479</v>
      </c>
      <c r="D7005">
        <v>15095</v>
      </c>
      <c r="E7005">
        <v>7</v>
      </c>
      <c r="F7005">
        <v>2</v>
      </c>
      <c r="G7005">
        <v>2</v>
      </c>
      <c r="H7005" s="2">
        <v>43255</v>
      </c>
      <c r="I7005" t="str">
        <f>VLOOKUP(Sales[[#This Row],[TerritoryKey]], Territories[], 2, FALSE)</f>
        <v>France</v>
      </c>
      <c r="J7005">
        <f>_xlfn.XLOOKUP(Sales[[#This Row],[ProductKey]], Products!$A:$A, Products!$J:$J)</f>
        <v>3.3622999999999998</v>
      </c>
      <c r="K7005">
        <f>_xlfn.XLOOKUP(Sales[[#This Row],[ProductKey]], Products!$A:$A, Products!$K:$K)</f>
        <v>8.99</v>
      </c>
      <c r="L7005" s="1">
        <f>Sales[[#This Row],[ProductPrice]]*Sales[[#This Row],[OrderQuantity]]</f>
        <v>17.98</v>
      </c>
      <c r="M7005" s="1">
        <f>Sales[[#This Row],[OrderQuantity]]</f>
        <v>2</v>
      </c>
      <c r="N7005" s="1">
        <f>1</f>
        <v>1</v>
      </c>
      <c r="O7005" s="1">
        <f>Sales[[#This Row],[TotalSales]]-Sales[[#This Row],[TotalCost]]</f>
        <v>11.255400000000002</v>
      </c>
      <c r="P7005" s="1">
        <f>Sales[[#This Row],[ProductCost]]*Sales[[#This Row],[OrderQuantity]]</f>
        <v>6.7245999999999997</v>
      </c>
      <c r="Q7005" s="1" t="str">
        <f>VLOOKUP(Sales[[#This Row],[ProductKey]], Products!$A$2:$D$1000, 4, FALSE)</f>
        <v>Road Bottle Cage</v>
      </c>
    </row>
    <row r="7006" spans="1:17" x14ac:dyDescent="0.25">
      <c r="A7006" s="2">
        <v>38264</v>
      </c>
      <c r="B7006" s="1" t="s">
        <v>7113</v>
      </c>
      <c r="C7006">
        <v>479</v>
      </c>
      <c r="D7006">
        <v>13794</v>
      </c>
      <c r="E7006">
        <v>10</v>
      </c>
      <c r="F7006">
        <v>2</v>
      </c>
      <c r="G7006">
        <v>2</v>
      </c>
      <c r="H7006" s="2">
        <v>43377</v>
      </c>
      <c r="I7006" t="str">
        <f>VLOOKUP(Sales[[#This Row],[TerritoryKey]], Territories[], 2, FALSE)</f>
        <v>United Kingdom</v>
      </c>
      <c r="J7006">
        <f>_xlfn.XLOOKUP(Sales[[#This Row],[ProductKey]], Products!$A:$A, Products!$J:$J)</f>
        <v>3.3622999999999998</v>
      </c>
      <c r="K7006">
        <f>_xlfn.XLOOKUP(Sales[[#This Row],[ProductKey]], Products!$A:$A, Products!$K:$K)</f>
        <v>8.99</v>
      </c>
      <c r="L7006" s="1">
        <f>Sales[[#This Row],[ProductPrice]]*Sales[[#This Row],[OrderQuantity]]</f>
        <v>17.98</v>
      </c>
      <c r="M7006" s="1">
        <f>Sales[[#This Row],[OrderQuantity]]</f>
        <v>2</v>
      </c>
      <c r="N7006" s="1">
        <f>1</f>
        <v>1</v>
      </c>
      <c r="O7006" s="1">
        <f>Sales[[#This Row],[TotalSales]]-Sales[[#This Row],[TotalCost]]</f>
        <v>11.255400000000002</v>
      </c>
      <c r="P7006" s="1">
        <f>Sales[[#This Row],[ProductCost]]*Sales[[#This Row],[OrderQuantity]]</f>
        <v>6.7245999999999997</v>
      </c>
      <c r="Q7006" s="1" t="str">
        <f>VLOOKUP(Sales[[#This Row],[ProductKey]], Products!$A$2:$D$1000, 4, FALSE)</f>
        <v>Road Bottle Cage</v>
      </c>
    </row>
    <row r="7007" spans="1:17" x14ac:dyDescent="0.25">
      <c r="A7007" s="2">
        <v>38202</v>
      </c>
      <c r="B7007" s="1" t="s">
        <v>7142</v>
      </c>
      <c r="C7007">
        <v>479</v>
      </c>
      <c r="D7007">
        <v>29369</v>
      </c>
      <c r="E7007">
        <v>10</v>
      </c>
      <c r="F7007">
        <v>2</v>
      </c>
      <c r="G7007">
        <v>2</v>
      </c>
      <c r="H7007" s="2">
        <v>43315</v>
      </c>
      <c r="I7007" t="str">
        <f>VLOOKUP(Sales[[#This Row],[TerritoryKey]], Territories[], 2, FALSE)</f>
        <v>United Kingdom</v>
      </c>
      <c r="J7007">
        <f>_xlfn.XLOOKUP(Sales[[#This Row],[ProductKey]], Products!$A:$A, Products!$J:$J)</f>
        <v>3.3622999999999998</v>
      </c>
      <c r="K7007">
        <f>_xlfn.XLOOKUP(Sales[[#This Row],[ProductKey]], Products!$A:$A, Products!$K:$K)</f>
        <v>8.99</v>
      </c>
      <c r="L7007" s="1">
        <f>Sales[[#This Row],[ProductPrice]]*Sales[[#This Row],[OrderQuantity]]</f>
        <v>17.98</v>
      </c>
      <c r="M7007" s="1">
        <f>Sales[[#This Row],[OrderQuantity]]</f>
        <v>2</v>
      </c>
      <c r="N7007" s="1">
        <f>1</f>
        <v>1</v>
      </c>
      <c r="O7007" s="1">
        <f>Sales[[#This Row],[TotalSales]]-Sales[[#This Row],[TotalCost]]</f>
        <v>11.255400000000002</v>
      </c>
      <c r="P7007" s="1">
        <f>Sales[[#This Row],[ProductCost]]*Sales[[#This Row],[OrderQuantity]]</f>
        <v>6.7245999999999997</v>
      </c>
      <c r="Q7007" s="1" t="str">
        <f>VLOOKUP(Sales[[#This Row],[ProductKey]], Products!$A$2:$D$1000, 4, FALSE)</f>
        <v>Road Bottle Cage</v>
      </c>
    </row>
    <row r="7008" spans="1:17" x14ac:dyDescent="0.25">
      <c r="A7008" s="2">
        <v>38049</v>
      </c>
      <c r="B7008" s="1" t="s">
        <v>7158</v>
      </c>
      <c r="C7008">
        <v>479</v>
      </c>
      <c r="D7008">
        <v>11943</v>
      </c>
      <c r="E7008">
        <v>9</v>
      </c>
      <c r="F7008">
        <v>2</v>
      </c>
      <c r="G7008">
        <v>2</v>
      </c>
      <c r="H7008" s="2">
        <v>43162</v>
      </c>
      <c r="I7008" t="str">
        <f>VLOOKUP(Sales[[#This Row],[TerritoryKey]], Territories[], 2, FALSE)</f>
        <v>Australia</v>
      </c>
      <c r="J7008">
        <f>_xlfn.XLOOKUP(Sales[[#This Row],[ProductKey]], Products!$A:$A, Products!$J:$J)</f>
        <v>3.3622999999999998</v>
      </c>
      <c r="K7008">
        <f>_xlfn.XLOOKUP(Sales[[#This Row],[ProductKey]], Products!$A:$A, Products!$K:$K)</f>
        <v>8.99</v>
      </c>
      <c r="L7008" s="1">
        <f>Sales[[#This Row],[ProductPrice]]*Sales[[#This Row],[OrderQuantity]]</f>
        <v>17.98</v>
      </c>
      <c r="M7008" s="1">
        <f>Sales[[#This Row],[OrderQuantity]]</f>
        <v>2</v>
      </c>
      <c r="N7008" s="1">
        <f>1</f>
        <v>1</v>
      </c>
      <c r="O7008" s="1">
        <f>Sales[[#This Row],[TotalSales]]-Sales[[#This Row],[TotalCost]]</f>
        <v>11.255400000000002</v>
      </c>
      <c r="P7008" s="1">
        <f>Sales[[#This Row],[ProductCost]]*Sales[[#This Row],[OrderQuantity]]</f>
        <v>6.7245999999999997</v>
      </c>
      <c r="Q7008" s="1" t="str">
        <f>VLOOKUP(Sales[[#This Row],[ProductKey]], Products!$A$2:$D$1000, 4, FALSE)</f>
        <v>Road Bottle Cage</v>
      </c>
    </row>
    <row r="7009" spans="1:17" x14ac:dyDescent="0.25">
      <c r="A7009" s="2">
        <v>37991</v>
      </c>
      <c r="B7009" s="1" t="s">
        <v>7169</v>
      </c>
      <c r="C7009">
        <v>479</v>
      </c>
      <c r="D7009">
        <v>16262</v>
      </c>
      <c r="E7009">
        <v>7</v>
      </c>
      <c r="F7009">
        <v>2</v>
      </c>
      <c r="G7009">
        <v>2</v>
      </c>
      <c r="H7009" s="2">
        <v>43105</v>
      </c>
      <c r="I7009" t="str">
        <f>VLOOKUP(Sales[[#This Row],[TerritoryKey]], Territories[], 2, FALSE)</f>
        <v>France</v>
      </c>
      <c r="J7009">
        <f>_xlfn.XLOOKUP(Sales[[#This Row],[ProductKey]], Products!$A:$A, Products!$J:$J)</f>
        <v>3.3622999999999998</v>
      </c>
      <c r="K7009">
        <f>_xlfn.XLOOKUP(Sales[[#This Row],[ProductKey]], Products!$A:$A, Products!$K:$K)</f>
        <v>8.99</v>
      </c>
      <c r="L7009" s="1">
        <f>Sales[[#This Row],[ProductPrice]]*Sales[[#This Row],[OrderQuantity]]</f>
        <v>17.98</v>
      </c>
      <c r="M7009" s="1">
        <f>Sales[[#This Row],[OrderQuantity]]</f>
        <v>2</v>
      </c>
      <c r="N7009" s="1">
        <f>1</f>
        <v>1</v>
      </c>
      <c r="O7009" s="1">
        <f>Sales[[#This Row],[TotalSales]]-Sales[[#This Row],[TotalCost]]</f>
        <v>11.255400000000002</v>
      </c>
      <c r="P7009" s="1">
        <f>Sales[[#This Row],[ProductCost]]*Sales[[#This Row],[OrderQuantity]]</f>
        <v>6.7245999999999997</v>
      </c>
      <c r="Q7009" s="1" t="str">
        <f>VLOOKUP(Sales[[#This Row],[ProductKey]], Products!$A$2:$D$1000, 4, FALSE)</f>
        <v>Road Bottle Cage</v>
      </c>
    </row>
    <row r="7010" spans="1:17" x14ac:dyDescent="0.25">
      <c r="A7010" s="2">
        <v>38173</v>
      </c>
      <c r="B7010" s="1" t="s">
        <v>7330</v>
      </c>
      <c r="C7010">
        <v>479</v>
      </c>
      <c r="D7010">
        <v>13964</v>
      </c>
      <c r="E7010">
        <v>9</v>
      </c>
      <c r="F7010">
        <v>2</v>
      </c>
      <c r="G7010">
        <v>2</v>
      </c>
      <c r="H7010" s="2">
        <v>43286</v>
      </c>
      <c r="I7010" t="str">
        <f>VLOOKUP(Sales[[#This Row],[TerritoryKey]], Territories[], 2, FALSE)</f>
        <v>Australia</v>
      </c>
      <c r="J7010">
        <f>_xlfn.XLOOKUP(Sales[[#This Row],[ProductKey]], Products!$A:$A, Products!$J:$J)</f>
        <v>3.3622999999999998</v>
      </c>
      <c r="K7010">
        <f>_xlfn.XLOOKUP(Sales[[#This Row],[ProductKey]], Products!$A:$A, Products!$K:$K)</f>
        <v>8.99</v>
      </c>
      <c r="L7010" s="1">
        <f>Sales[[#This Row],[ProductPrice]]*Sales[[#This Row],[OrderQuantity]]</f>
        <v>17.98</v>
      </c>
      <c r="M7010" s="1">
        <f>Sales[[#This Row],[OrderQuantity]]</f>
        <v>2</v>
      </c>
      <c r="N7010" s="1">
        <f>1</f>
        <v>1</v>
      </c>
      <c r="O7010" s="1">
        <f>Sales[[#This Row],[TotalSales]]-Sales[[#This Row],[TotalCost]]</f>
        <v>11.255400000000002</v>
      </c>
      <c r="P7010" s="1">
        <f>Sales[[#This Row],[ProductCost]]*Sales[[#This Row],[OrderQuantity]]</f>
        <v>6.7245999999999997</v>
      </c>
      <c r="Q7010" s="1" t="str">
        <f>VLOOKUP(Sales[[#This Row],[ProductKey]], Products!$A$2:$D$1000, 4, FALSE)</f>
        <v>Road Bottle Cage</v>
      </c>
    </row>
    <row r="7011" spans="1:17" x14ac:dyDescent="0.25">
      <c r="A7011" s="2">
        <v>38326</v>
      </c>
      <c r="B7011" s="1" t="s">
        <v>7336</v>
      </c>
      <c r="C7011">
        <v>479</v>
      </c>
      <c r="D7011">
        <v>12214</v>
      </c>
      <c r="E7011">
        <v>10</v>
      </c>
      <c r="F7011">
        <v>2</v>
      </c>
      <c r="G7011">
        <v>2</v>
      </c>
      <c r="H7011" s="2">
        <v>43439</v>
      </c>
      <c r="I7011" t="str">
        <f>VLOOKUP(Sales[[#This Row],[TerritoryKey]], Territories[], 2, FALSE)</f>
        <v>United Kingdom</v>
      </c>
      <c r="J7011">
        <f>_xlfn.XLOOKUP(Sales[[#This Row],[ProductKey]], Products!$A:$A, Products!$J:$J)</f>
        <v>3.3622999999999998</v>
      </c>
      <c r="K7011">
        <f>_xlfn.XLOOKUP(Sales[[#This Row],[ProductKey]], Products!$A:$A, Products!$K:$K)</f>
        <v>8.99</v>
      </c>
      <c r="L7011" s="1">
        <f>Sales[[#This Row],[ProductPrice]]*Sales[[#This Row],[OrderQuantity]]</f>
        <v>17.98</v>
      </c>
      <c r="M7011" s="1">
        <f>Sales[[#This Row],[OrderQuantity]]</f>
        <v>2</v>
      </c>
      <c r="N7011" s="1">
        <f>1</f>
        <v>1</v>
      </c>
      <c r="O7011" s="1">
        <f>Sales[[#This Row],[TotalSales]]-Sales[[#This Row],[TotalCost]]</f>
        <v>11.255400000000002</v>
      </c>
      <c r="P7011" s="1">
        <f>Sales[[#This Row],[ProductCost]]*Sales[[#This Row],[OrderQuantity]]</f>
        <v>6.7245999999999997</v>
      </c>
      <c r="Q7011" s="1" t="str">
        <f>VLOOKUP(Sales[[#This Row],[ProductKey]], Products!$A$2:$D$1000, 4, FALSE)</f>
        <v>Road Bottle Cage</v>
      </c>
    </row>
    <row r="7012" spans="1:17" x14ac:dyDescent="0.25">
      <c r="A7012" s="2">
        <v>38172</v>
      </c>
      <c r="B7012" s="1" t="s">
        <v>7377</v>
      </c>
      <c r="C7012">
        <v>479</v>
      </c>
      <c r="D7012">
        <v>26920</v>
      </c>
      <c r="E7012">
        <v>9</v>
      </c>
      <c r="F7012">
        <v>2</v>
      </c>
      <c r="G7012">
        <v>2</v>
      </c>
      <c r="H7012" s="2">
        <v>43285</v>
      </c>
      <c r="I7012" t="str">
        <f>VLOOKUP(Sales[[#This Row],[TerritoryKey]], Territories[], 2, FALSE)</f>
        <v>Australia</v>
      </c>
      <c r="J7012">
        <f>_xlfn.XLOOKUP(Sales[[#This Row],[ProductKey]], Products!$A:$A, Products!$J:$J)</f>
        <v>3.3622999999999998</v>
      </c>
      <c r="K7012">
        <f>_xlfn.XLOOKUP(Sales[[#This Row],[ProductKey]], Products!$A:$A, Products!$K:$K)</f>
        <v>8.99</v>
      </c>
      <c r="L7012" s="1">
        <f>Sales[[#This Row],[ProductPrice]]*Sales[[#This Row],[OrderQuantity]]</f>
        <v>17.98</v>
      </c>
      <c r="M7012" s="1">
        <f>Sales[[#This Row],[OrderQuantity]]</f>
        <v>2</v>
      </c>
      <c r="N7012" s="1">
        <f>1</f>
        <v>1</v>
      </c>
      <c r="O7012" s="1">
        <f>Sales[[#This Row],[TotalSales]]-Sales[[#This Row],[TotalCost]]</f>
        <v>11.255400000000002</v>
      </c>
      <c r="P7012" s="1">
        <f>Sales[[#This Row],[ProductCost]]*Sales[[#This Row],[OrderQuantity]]</f>
        <v>6.7245999999999997</v>
      </c>
      <c r="Q7012" s="1" t="str">
        <f>VLOOKUP(Sales[[#This Row],[ProductKey]], Products!$A$2:$D$1000, 4, FALSE)</f>
        <v>Road Bottle Cage</v>
      </c>
    </row>
    <row r="7013" spans="1:17" x14ac:dyDescent="0.25">
      <c r="A7013" s="2">
        <v>38141</v>
      </c>
      <c r="B7013" s="1" t="s">
        <v>7401</v>
      </c>
      <c r="C7013">
        <v>479</v>
      </c>
      <c r="D7013">
        <v>28196</v>
      </c>
      <c r="E7013">
        <v>1</v>
      </c>
      <c r="F7013">
        <v>2</v>
      </c>
      <c r="G7013">
        <v>2</v>
      </c>
      <c r="H7013" s="2">
        <v>43254</v>
      </c>
      <c r="I7013" t="str">
        <f>VLOOKUP(Sales[[#This Row],[TerritoryKey]], Territories[], 2, FALSE)</f>
        <v>Northwest</v>
      </c>
      <c r="J7013">
        <f>_xlfn.XLOOKUP(Sales[[#This Row],[ProductKey]], Products!$A:$A, Products!$J:$J)</f>
        <v>3.3622999999999998</v>
      </c>
      <c r="K7013">
        <f>_xlfn.XLOOKUP(Sales[[#This Row],[ProductKey]], Products!$A:$A, Products!$K:$K)</f>
        <v>8.99</v>
      </c>
      <c r="L7013" s="1">
        <f>Sales[[#This Row],[ProductPrice]]*Sales[[#This Row],[OrderQuantity]]</f>
        <v>17.98</v>
      </c>
      <c r="M7013" s="1">
        <f>Sales[[#This Row],[OrderQuantity]]</f>
        <v>2</v>
      </c>
      <c r="N7013" s="1">
        <f>1</f>
        <v>1</v>
      </c>
      <c r="O7013" s="1">
        <f>Sales[[#This Row],[TotalSales]]-Sales[[#This Row],[TotalCost]]</f>
        <v>11.255400000000002</v>
      </c>
      <c r="P7013" s="1">
        <f>Sales[[#This Row],[ProductCost]]*Sales[[#This Row],[OrderQuantity]]</f>
        <v>6.7245999999999997</v>
      </c>
      <c r="Q7013" s="1" t="str">
        <f>VLOOKUP(Sales[[#This Row],[ProductKey]], Products!$A$2:$D$1000, 4, FALSE)</f>
        <v>Road Bottle Cage</v>
      </c>
    </row>
    <row r="7014" spans="1:17" x14ac:dyDescent="0.25">
      <c r="A7014" s="2">
        <v>38112</v>
      </c>
      <c r="B7014" s="1" t="s">
        <v>7425</v>
      </c>
      <c r="C7014">
        <v>479</v>
      </c>
      <c r="D7014">
        <v>29343</v>
      </c>
      <c r="E7014">
        <v>9</v>
      </c>
      <c r="F7014">
        <v>2</v>
      </c>
      <c r="G7014">
        <v>2</v>
      </c>
      <c r="H7014" s="2">
        <v>43225</v>
      </c>
      <c r="I7014" t="str">
        <f>VLOOKUP(Sales[[#This Row],[TerritoryKey]], Territories[], 2, FALSE)</f>
        <v>Australia</v>
      </c>
      <c r="J7014">
        <f>_xlfn.XLOOKUP(Sales[[#This Row],[ProductKey]], Products!$A:$A, Products!$J:$J)</f>
        <v>3.3622999999999998</v>
      </c>
      <c r="K7014">
        <f>_xlfn.XLOOKUP(Sales[[#This Row],[ProductKey]], Products!$A:$A, Products!$K:$K)</f>
        <v>8.99</v>
      </c>
      <c r="L7014" s="1">
        <f>Sales[[#This Row],[ProductPrice]]*Sales[[#This Row],[OrderQuantity]]</f>
        <v>17.98</v>
      </c>
      <c r="M7014" s="1">
        <f>Sales[[#This Row],[OrderQuantity]]</f>
        <v>2</v>
      </c>
      <c r="N7014" s="1">
        <f>1</f>
        <v>1</v>
      </c>
      <c r="O7014" s="1">
        <f>Sales[[#This Row],[TotalSales]]-Sales[[#This Row],[TotalCost]]</f>
        <v>11.255400000000002</v>
      </c>
      <c r="P7014" s="1">
        <f>Sales[[#This Row],[ProductCost]]*Sales[[#This Row],[OrderQuantity]]</f>
        <v>6.7245999999999997</v>
      </c>
      <c r="Q7014" s="1" t="str">
        <f>VLOOKUP(Sales[[#This Row],[ProductKey]], Products!$A$2:$D$1000, 4, FALSE)</f>
        <v>Road Bottle Cage</v>
      </c>
    </row>
    <row r="7015" spans="1:17" x14ac:dyDescent="0.25">
      <c r="A7015" s="2">
        <v>38141</v>
      </c>
      <c r="B7015" s="1" t="s">
        <v>7455</v>
      </c>
      <c r="C7015">
        <v>479</v>
      </c>
      <c r="D7015">
        <v>24238</v>
      </c>
      <c r="E7015">
        <v>4</v>
      </c>
      <c r="F7015">
        <v>2</v>
      </c>
      <c r="G7015">
        <v>2</v>
      </c>
      <c r="H7015" s="2">
        <v>43254</v>
      </c>
      <c r="I7015" t="str">
        <f>VLOOKUP(Sales[[#This Row],[TerritoryKey]], Territories[], 2, FALSE)</f>
        <v>Southwest</v>
      </c>
      <c r="J7015">
        <f>_xlfn.XLOOKUP(Sales[[#This Row],[ProductKey]], Products!$A:$A, Products!$J:$J)</f>
        <v>3.3622999999999998</v>
      </c>
      <c r="K7015">
        <f>_xlfn.XLOOKUP(Sales[[#This Row],[ProductKey]], Products!$A:$A, Products!$K:$K)</f>
        <v>8.99</v>
      </c>
      <c r="L7015" s="1">
        <f>Sales[[#This Row],[ProductPrice]]*Sales[[#This Row],[OrderQuantity]]</f>
        <v>17.98</v>
      </c>
      <c r="M7015" s="1">
        <f>Sales[[#This Row],[OrderQuantity]]</f>
        <v>2</v>
      </c>
      <c r="N7015" s="1">
        <f>1</f>
        <v>1</v>
      </c>
      <c r="O7015" s="1">
        <f>Sales[[#This Row],[TotalSales]]-Sales[[#This Row],[TotalCost]]</f>
        <v>11.255400000000002</v>
      </c>
      <c r="P7015" s="1">
        <f>Sales[[#This Row],[ProductCost]]*Sales[[#This Row],[OrderQuantity]]</f>
        <v>6.7245999999999997</v>
      </c>
      <c r="Q7015" s="1" t="str">
        <f>VLOOKUP(Sales[[#This Row],[ProductKey]], Products!$A$2:$D$1000, 4, FALSE)</f>
        <v>Road Bottle Cage</v>
      </c>
    </row>
    <row r="7016" spans="1:17" x14ac:dyDescent="0.25">
      <c r="A7016" s="2">
        <v>38050</v>
      </c>
      <c r="B7016" s="1" t="s">
        <v>7524</v>
      </c>
      <c r="C7016">
        <v>479</v>
      </c>
      <c r="D7016">
        <v>28511</v>
      </c>
      <c r="E7016">
        <v>10</v>
      </c>
      <c r="F7016">
        <v>2</v>
      </c>
      <c r="G7016">
        <v>2</v>
      </c>
      <c r="H7016" s="2">
        <v>43163</v>
      </c>
      <c r="I7016" t="str">
        <f>VLOOKUP(Sales[[#This Row],[TerritoryKey]], Territories[], 2, FALSE)</f>
        <v>United Kingdom</v>
      </c>
      <c r="J7016">
        <f>_xlfn.XLOOKUP(Sales[[#This Row],[ProductKey]], Products!$A:$A, Products!$J:$J)</f>
        <v>3.3622999999999998</v>
      </c>
      <c r="K7016">
        <f>_xlfn.XLOOKUP(Sales[[#This Row],[ProductKey]], Products!$A:$A, Products!$K:$K)</f>
        <v>8.99</v>
      </c>
      <c r="L7016" s="1">
        <f>Sales[[#This Row],[ProductPrice]]*Sales[[#This Row],[OrderQuantity]]</f>
        <v>17.98</v>
      </c>
      <c r="M7016" s="1">
        <f>Sales[[#This Row],[OrderQuantity]]</f>
        <v>2</v>
      </c>
      <c r="N7016" s="1">
        <f>1</f>
        <v>1</v>
      </c>
      <c r="O7016" s="1">
        <f>Sales[[#This Row],[TotalSales]]-Sales[[#This Row],[TotalCost]]</f>
        <v>11.255400000000002</v>
      </c>
      <c r="P7016" s="1">
        <f>Sales[[#This Row],[ProductCost]]*Sales[[#This Row],[OrderQuantity]]</f>
        <v>6.7245999999999997</v>
      </c>
      <c r="Q7016" s="1" t="str">
        <f>VLOOKUP(Sales[[#This Row],[ProductKey]], Products!$A$2:$D$1000, 4, FALSE)</f>
        <v>Road Bottle Cage</v>
      </c>
    </row>
    <row r="7017" spans="1:17" x14ac:dyDescent="0.25">
      <c r="A7017" s="2">
        <v>38020</v>
      </c>
      <c r="B7017" s="1" t="s">
        <v>7543</v>
      </c>
      <c r="C7017">
        <v>479</v>
      </c>
      <c r="D7017">
        <v>25595</v>
      </c>
      <c r="E7017">
        <v>8</v>
      </c>
      <c r="F7017">
        <v>2</v>
      </c>
      <c r="G7017">
        <v>2</v>
      </c>
      <c r="H7017" s="2">
        <v>43134</v>
      </c>
      <c r="I7017" t="str">
        <f>VLOOKUP(Sales[[#This Row],[TerritoryKey]], Territories[], 2, FALSE)</f>
        <v>Germany</v>
      </c>
      <c r="J7017">
        <f>_xlfn.XLOOKUP(Sales[[#This Row],[ProductKey]], Products!$A:$A, Products!$J:$J)</f>
        <v>3.3622999999999998</v>
      </c>
      <c r="K7017">
        <f>_xlfn.XLOOKUP(Sales[[#This Row],[ProductKey]], Products!$A:$A, Products!$K:$K)</f>
        <v>8.99</v>
      </c>
      <c r="L7017" s="1">
        <f>Sales[[#This Row],[ProductPrice]]*Sales[[#This Row],[OrderQuantity]]</f>
        <v>17.98</v>
      </c>
      <c r="M7017" s="1">
        <f>Sales[[#This Row],[OrderQuantity]]</f>
        <v>2</v>
      </c>
      <c r="N7017" s="1">
        <f>1</f>
        <v>1</v>
      </c>
      <c r="O7017" s="1">
        <f>Sales[[#This Row],[TotalSales]]-Sales[[#This Row],[TotalCost]]</f>
        <v>11.255400000000002</v>
      </c>
      <c r="P7017" s="1">
        <f>Sales[[#This Row],[ProductCost]]*Sales[[#This Row],[OrderQuantity]]</f>
        <v>6.7245999999999997</v>
      </c>
      <c r="Q7017" s="1" t="str">
        <f>VLOOKUP(Sales[[#This Row],[ProductKey]], Products!$A$2:$D$1000, 4, FALSE)</f>
        <v>Road Bottle Cage</v>
      </c>
    </row>
    <row r="7018" spans="1:17" x14ac:dyDescent="0.25">
      <c r="A7018" s="2">
        <v>38110</v>
      </c>
      <c r="B7018" s="1" t="s">
        <v>7565</v>
      </c>
      <c r="C7018">
        <v>479</v>
      </c>
      <c r="D7018">
        <v>28118</v>
      </c>
      <c r="E7018">
        <v>9</v>
      </c>
      <c r="F7018">
        <v>2</v>
      </c>
      <c r="G7018">
        <v>2</v>
      </c>
      <c r="H7018" s="2">
        <v>43223</v>
      </c>
      <c r="I7018" t="str">
        <f>VLOOKUP(Sales[[#This Row],[TerritoryKey]], Territories[], 2, FALSE)</f>
        <v>Australia</v>
      </c>
      <c r="J7018">
        <f>_xlfn.XLOOKUP(Sales[[#This Row],[ProductKey]], Products!$A:$A, Products!$J:$J)</f>
        <v>3.3622999999999998</v>
      </c>
      <c r="K7018">
        <f>_xlfn.XLOOKUP(Sales[[#This Row],[ProductKey]], Products!$A:$A, Products!$K:$K)</f>
        <v>8.99</v>
      </c>
      <c r="L7018" s="1">
        <f>Sales[[#This Row],[ProductPrice]]*Sales[[#This Row],[OrderQuantity]]</f>
        <v>17.98</v>
      </c>
      <c r="M7018" s="1">
        <f>Sales[[#This Row],[OrderQuantity]]</f>
        <v>2</v>
      </c>
      <c r="N7018" s="1">
        <f>1</f>
        <v>1</v>
      </c>
      <c r="O7018" s="1">
        <f>Sales[[#This Row],[TotalSales]]-Sales[[#This Row],[TotalCost]]</f>
        <v>11.255400000000002</v>
      </c>
      <c r="P7018" s="1">
        <f>Sales[[#This Row],[ProductCost]]*Sales[[#This Row],[OrderQuantity]]</f>
        <v>6.7245999999999997</v>
      </c>
      <c r="Q7018" s="1" t="str">
        <f>VLOOKUP(Sales[[#This Row],[ProductKey]], Products!$A$2:$D$1000, 4, FALSE)</f>
        <v>Road Bottle Cage</v>
      </c>
    </row>
    <row r="7019" spans="1:17" x14ac:dyDescent="0.25">
      <c r="A7019" s="2">
        <v>38141</v>
      </c>
      <c r="B7019" s="1" t="s">
        <v>7612</v>
      </c>
      <c r="C7019">
        <v>479</v>
      </c>
      <c r="D7019">
        <v>28246</v>
      </c>
      <c r="E7019">
        <v>1</v>
      </c>
      <c r="F7019">
        <v>2</v>
      </c>
      <c r="G7019">
        <v>2</v>
      </c>
      <c r="H7019" s="2">
        <v>43254</v>
      </c>
      <c r="I7019" t="str">
        <f>VLOOKUP(Sales[[#This Row],[TerritoryKey]], Territories[], 2, FALSE)</f>
        <v>Northwest</v>
      </c>
      <c r="J7019">
        <f>_xlfn.XLOOKUP(Sales[[#This Row],[ProductKey]], Products!$A:$A, Products!$J:$J)</f>
        <v>3.3622999999999998</v>
      </c>
      <c r="K7019">
        <f>_xlfn.XLOOKUP(Sales[[#This Row],[ProductKey]], Products!$A:$A, Products!$K:$K)</f>
        <v>8.99</v>
      </c>
      <c r="L7019" s="1">
        <f>Sales[[#This Row],[ProductPrice]]*Sales[[#This Row],[OrderQuantity]]</f>
        <v>17.98</v>
      </c>
      <c r="M7019" s="1">
        <f>Sales[[#This Row],[OrderQuantity]]</f>
        <v>2</v>
      </c>
      <c r="N7019" s="1">
        <f>1</f>
        <v>1</v>
      </c>
      <c r="O7019" s="1">
        <f>Sales[[#This Row],[TotalSales]]-Sales[[#This Row],[TotalCost]]</f>
        <v>11.255400000000002</v>
      </c>
      <c r="P7019" s="1">
        <f>Sales[[#This Row],[ProductCost]]*Sales[[#This Row],[OrderQuantity]]</f>
        <v>6.7245999999999997</v>
      </c>
      <c r="Q7019" s="1" t="str">
        <f>VLOOKUP(Sales[[#This Row],[ProductKey]], Products!$A$2:$D$1000, 4, FALSE)</f>
        <v>Road Bottle Cage</v>
      </c>
    </row>
    <row r="7020" spans="1:17" x14ac:dyDescent="0.25">
      <c r="A7020" s="2">
        <v>38204</v>
      </c>
      <c r="B7020" s="1" t="s">
        <v>7699</v>
      </c>
      <c r="C7020">
        <v>479</v>
      </c>
      <c r="D7020">
        <v>16560</v>
      </c>
      <c r="E7020">
        <v>7</v>
      </c>
      <c r="F7020">
        <v>2</v>
      </c>
      <c r="G7020">
        <v>2</v>
      </c>
      <c r="H7020" s="2">
        <v>43317</v>
      </c>
      <c r="I7020" t="str">
        <f>VLOOKUP(Sales[[#This Row],[TerritoryKey]], Territories[], 2, FALSE)</f>
        <v>France</v>
      </c>
      <c r="J7020">
        <f>_xlfn.XLOOKUP(Sales[[#This Row],[ProductKey]], Products!$A:$A, Products!$J:$J)</f>
        <v>3.3622999999999998</v>
      </c>
      <c r="K7020">
        <f>_xlfn.XLOOKUP(Sales[[#This Row],[ProductKey]], Products!$A:$A, Products!$K:$K)</f>
        <v>8.99</v>
      </c>
      <c r="L7020" s="1">
        <f>Sales[[#This Row],[ProductPrice]]*Sales[[#This Row],[OrderQuantity]]</f>
        <v>17.98</v>
      </c>
      <c r="M7020" s="1">
        <f>Sales[[#This Row],[OrderQuantity]]</f>
        <v>2</v>
      </c>
      <c r="N7020" s="1">
        <f>1</f>
        <v>1</v>
      </c>
      <c r="O7020" s="1">
        <f>Sales[[#This Row],[TotalSales]]-Sales[[#This Row],[TotalCost]]</f>
        <v>11.255400000000002</v>
      </c>
      <c r="P7020" s="1">
        <f>Sales[[#This Row],[ProductCost]]*Sales[[#This Row],[OrderQuantity]]</f>
        <v>6.7245999999999997</v>
      </c>
      <c r="Q7020" s="1" t="str">
        <f>VLOOKUP(Sales[[#This Row],[ProductKey]], Products!$A$2:$D$1000, 4, FALSE)</f>
        <v>Road Bottle Cage</v>
      </c>
    </row>
    <row r="7021" spans="1:17" x14ac:dyDescent="0.25">
      <c r="A7021" s="2">
        <v>38235</v>
      </c>
      <c r="B7021" s="1" t="s">
        <v>7742</v>
      </c>
      <c r="C7021">
        <v>479</v>
      </c>
      <c r="D7021">
        <v>24327</v>
      </c>
      <c r="E7021">
        <v>1</v>
      </c>
      <c r="F7021">
        <v>2</v>
      </c>
      <c r="G7021">
        <v>2</v>
      </c>
      <c r="H7021" s="2">
        <v>43348</v>
      </c>
      <c r="I7021" t="str">
        <f>VLOOKUP(Sales[[#This Row],[TerritoryKey]], Territories[], 2, FALSE)</f>
        <v>Northwest</v>
      </c>
      <c r="J7021">
        <f>_xlfn.XLOOKUP(Sales[[#This Row],[ProductKey]], Products!$A:$A, Products!$J:$J)</f>
        <v>3.3622999999999998</v>
      </c>
      <c r="K7021">
        <f>_xlfn.XLOOKUP(Sales[[#This Row],[ProductKey]], Products!$A:$A, Products!$K:$K)</f>
        <v>8.99</v>
      </c>
      <c r="L7021" s="1">
        <f>Sales[[#This Row],[ProductPrice]]*Sales[[#This Row],[OrderQuantity]]</f>
        <v>17.98</v>
      </c>
      <c r="M7021" s="1">
        <f>Sales[[#This Row],[OrderQuantity]]</f>
        <v>2</v>
      </c>
      <c r="N7021" s="1">
        <f>1</f>
        <v>1</v>
      </c>
      <c r="O7021" s="1">
        <f>Sales[[#This Row],[TotalSales]]-Sales[[#This Row],[TotalCost]]</f>
        <v>11.255400000000002</v>
      </c>
      <c r="P7021" s="1">
        <f>Sales[[#This Row],[ProductCost]]*Sales[[#This Row],[OrderQuantity]]</f>
        <v>6.7245999999999997</v>
      </c>
      <c r="Q7021" s="1" t="str">
        <f>VLOOKUP(Sales[[#This Row],[ProductKey]], Products!$A$2:$D$1000, 4, FALSE)</f>
        <v>Road Bottle Cage</v>
      </c>
    </row>
    <row r="7022" spans="1:17" x14ac:dyDescent="0.25">
      <c r="A7022" s="2">
        <v>38265</v>
      </c>
      <c r="B7022" s="1" t="s">
        <v>7787</v>
      </c>
      <c r="C7022">
        <v>479</v>
      </c>
      <c r="D7022">
        <v>21436</v>
      </c>
      <c r="E7022">
        <v>1</v>
      </c>
      <c r="F7022">
        <v>2</v>
      </c>
      <c r="G7022">
        <v>2</v>
      </c>
      <c r="H7022" s="2">
        <v>43378</v>
      </c>
      <c r="I7022" t="str">
        <f>VLOOKUP(Sales[[#This Row],[TerritoryKey]], Territories[], 2, FALSE)</f>
        <v>Northwest</v>
      </c>
      <c r="J7022">
        <f>_xlfn.XLOOKUP(Sales[[#This Row],[ProductKey]], Products!$A:$A, Products!$J:$J)</f>
        <v>3.3622999999999998</v>
      </c>
      <c r="K7022">
        <f>_xlfn.XLOOKUP(Sales[[#This Row],[ProductKey]], Products!$A:$A, Products!$K:$K)</f>
        <v>8.99</v>
      </c>
      <c r="L7022" s="1">
        <f>Sales[[#This Row],[ProductPrice]]*Sales[[#This Row],[OrderQuantity]]</f>
        <v>17.98</v>
      </c>
      <c r="M7022" s="1">
        <f>Sales[[#This Row],[OrderQuantity]]</f>
        <v>2</v>
      </c>
      <c r="N7022" s="1">
        <f>1</f>
        <v>1</v>
      </c>
      <c r="O7022" s="1">
        <f>Sales[[#This Row],[TotalSales]]-Sales[[#This Row],[TotalCost]]</f>
        <v>11.255400000000002</v>
      </c>
      <c r="P7022" s="1">
        <f>Sales[[#This Row],[ProductCost]]*Sales[[#This Row],[OrderQuantity]]</f>
        <v>6.7245999999999997</v>
      </c>
      <c r="Q7022" s="1" t="str">
        <f>VLOOKUP(Sales[[#This Row],[ProductKey]], Products!$A$2:$D$1000, 4, FALSE)</f>
        <v>Road Bottle Cage</v>
      </c>
    </row>
    <row r="7023" spans="1:17" x14ac:dyDescent="0.25">
      <c r="A7023" s="2">
        <v>38021</v>
      </c>
      <c r="B7023" s="1" t="s">
        <v>7804</v>
      </c>
      <c r="C7023">
        <v>479</v>
      </c>
      <c r="D7023">
        <v>22845</v>
      </c>
      <c r="E7023">
        <v>9</v>
      </c>
      <c r="F7023">
        <v>2</v>
      </c>
      <c r="G7023">
        <v>2</v>
      </c>
      <c r="H7023" s="2">
        <v>43135</v>
      </c>
      <c r="I7023" t="str">
        <f>VLOOKUP(Sales[[#This Row],[TerritoryKey]], Territories[], 2, FALSE)</f>
        <v>Australia</v>
      </c>
      <c r="J7023">
        <f>_xlfn.XLOOKUP(Sales[[#This Row],[ProductKey]], Products!$A:$A, Products!$J:$J)</f>
        <v>3.3622999999999998</v>
      </c>
      <c r="K7023">
        <f>_xlfn.XLOOKUP(Sales[[#This Row],[ProductKey]], Products!$A:$A, Products!$K:$K)</f>
        <v>8.99</v>
      </c>
      <c r="L7023" s="1">
        <f>Sales[[#This Row],[ProductPrice]]*Sales[[#This Row],[OrderQuantity]]</f>
        <v>17.98</v>
      </c>
      <c r="M7023" s="1">
        <f>Sales[[#This Row],[OrderQuantity]]</f>
        <v>2</v>
      </c>
      <c r="N7023" s="1">
        <f>1</f>
        <v>1</v>
      </c>
      <c r="O7023" s="1">
        <f>Sales[[#This Row],[TotalSales]]-Sales[[#This Row],[TotalCost]]</f>
        <v>11.255400000000002</v>
      </c>
      <c r="P7023" s="1">
        <f>Sales[[#This Row],[ProductCost]]*Sales[[#This Row],[OrderQuantity]]</f>
        <v>6.7245999999999997</v>
      </c>
      <c r="Q7023" s="1" t="str">
        <f>VLOOKUP(Sales[[#This Row],[ProductKey]], Products!$A$2:$D$1000, 4, FALSE)</f>
        <v>Road Bottle Cage</v>
      </c>
    </row>
    <row r="7024" spans="1:17" x14ac:dyDescent="0.25">
      <c r="A7024" s="2">
        <v>37753</v>
      </c>
      <c r="B7024" s="1" t="s">
        <v>25</v>
      </c>
      <c r="C7024">
        <v>528</v>
      </c>
      <c r="D7024">
        <v>12411</v>
      </c>
      <c r="E7024">
        <v>4</v>
      </c>
      <c r="F7024">
        <v>2</v>
      </c>
      <c r="G7024">
        <v>2</v>
      </c>
      <c r="H7024" s="2">
        <v>42867</v>
      </c>
      <c r="I7024" t="str">
        <f>VLOOKUP(Sales[[#This Row],[TerritoryKey]], Territories[], 2, FALSE)</f>
        <v>Southwest</v>
      </c>
      <c r="J7024">
        <f>_xlfn.XLOOKUP(Sales[[#This Row],[ProductKey]], Products!$A:$A, Products!$J:$J)</f>
        <v>1.8663000000000001</v>
      </c>
      <c r="K7024">
        <f>_xlfn.XLOOKUP(Sales[[#This Row],[ProductKey]], Products!$A:$A, Products!$K:$K)</f>
        <v>4.99</v>
      </c>
      <c r="L7024" s="1">
        <f>Sales[[#This Row],[ProductPrice]]*Sales[[#This Row],[OrderQuantity]]</f>
        <v>9.98</v>
      </c>
      <c r="M7024" s="1">
        <f>Sales[[#This Row],[OrderQuantity]]</f>
        <v>2</v>
      </c>
      <c r="N7024" s="1">
        <f>1</f>
        <v>1</v>
      </c>
      <c r="O7024" s="1">
        <f>Sales[[#This Row],[TotalSales]]-Sales[[#This Row],[TotalCost]]</f>
        <v>6.2474000000000007</v>
      </c>
      <c r="P7024" s="1">
        <f>Sales[[#This Row],[ProductCost]]*Sales[[#This Row],[OrderQuantity]]</f>
        <v>3.7326000000000001</v>
      </c>
      <c r="Q7024" s="1" t="str">
        <f>VLOOKUP(Sales[[#This Row],[ProductKey]], Products!$A$2:$D$1000, 4, FALSE)</f>
        <v>Mountain Tire Tube</v>
      </c>
    </row>
    <row r="7025" spans="1:17" x14ac:dyDescent="0.25">
      <c r="A7025" s="2">
        <v>37905</v>
      </c>
      <c r="B7025" s="1" t="s">
        <v>41</v>
      </c>
      <c r="C7025">
        <v>528</v>
      </c>
      <c r="D7025">
        <v>25967</v>
      </c>
      <c r="E7025">
        <v>4</v>
      </c>
      <c r="F7025">
        <v>2</v>
      </c>
      <c r="G7025">
        <v>2</v>
      </c>
      <c r="H7025" s="2">
        <v>43019</v>
      </c>
      <c r="I7025" t="str">
        <f>VLOOKUP(Sales[[#This Row],[TerritoryKey]], Territories[], 2, FALSE)</f>
        <v>Southwest</v>
      </c>
      <c r="J7025">
        <f>_xlfn.XLOOKUP(Sales[[#This Row],[ProductKey]], Products!$A:$A, Products!$J:$J)</f>
        <v>1.8663000000000001</v>
      </c>
      <c r="K7025">
        <f>_xlfn.XLOOKUP(Sales[[#This Row],[ProductKey]], Products!$A:$A, Products!$K:$K)</f>
        <v>4.99</v>
      </c>
      <c r="L7025" s="1">
        <f>Sales[[#This Row],[ProductPrice]]*Sales[[#This Row],[OrderQuantity]]</f>
        <v>9.98</v>
      </c>
      <c r="M7025" s="1">
        <f>Sales[[#This Row],[OrderQuantity]]</f>
        <v>2</v>
      </c>
      <c r="N7025" s="1">
        <f>1</f>
        <v>1</v>
      </c>
      <c r="O7025" s="1">
        <f>Sales[[#This Row],[TotalSales]]-Sales[[#This Row],[TotalCost]]</f>
        <v>6.2474000000000007</v>
      </c>
      <c r="P7025" s="1">
        <f>Sales[[#This Row],[ProductCost]]*Sales[[#This Row],[OrderQuantity]]</f>
        <v>3.7326000000000001</v>
      </c>
      <c r="Q7025" s="1" t="str">
        <f>VLOOKUP(Sales[[#This Row],[ProductKey]], Products!$A$2:$D$1000, 4, FALSE)</f>
        <v>Mountain Tire Tube</v>
      </c>
    </row>
    <row r="7026" spans="1:17" x14ac:dyDescent="0.25">
      <c r="A7026" s="2">
        <v>37723</v>
      </c>
      <c r="B7026" s="1" t="s">
        <v>113</v>
      </c>
      <c r="C7026">
        <v>528</v>
      </c>
      <c r="D7026">
        <v>16943</v>
      </c>
      <c r="E7026">
        <v>8</v>
      </c>
      <c r="F7026">
        <v>2</v>
      </c>
      <c r="G7026">
        <v>2</v>
      </c>
      <c r="H7026" s="2">
        <v>42837</v>
      </c>
      <c r="I7026" t="str">
        <f>VLOOKUP(Sales[[#This Row],[TerritoryKey]], Territories[], 2, FALSE)</f>
        <v>Germany</v>
      </c>
      <c r="J7026">
        <f>_xlfn.XLOOKUP(Sales[[#This Row],[ProductKey]], Products!$A:$A, Products!$J:$J)</f>
        <v>1.8663000000000001</v>
      </c>
      <c r="K7026">
        <f>_xlfn.XLOOKUP(Sales[[#This Row],[ProductKey]], Products!$A:$A, Products!$K:$K)</f>
        <v>4.99</v>
      </c>
      <c r="L7026" s="1">
        <f>Sales[[#This Row],[ProductPrice]]*Sales[[#This Row],[OrderQuantity]]</f>
        <v>9.98</v>
      </c>
      <c r="M7026" s="1">
        <f>Sales[[#This Row],[OrderQuantity]]</f>
        <v>2</v>
      </c>
      <c r="N7026" s="1">
        <f>1</f>
        <v>1</v>
      </c>
      <c r="O7026" s="1">
        <f>Sales[[#This Row],[TotalSales]]-Sales[[#This Row],[TotalCost]]</f>
        <v>6.2474000000000007</v>
      </c>
      <c r="P7026" s="1">
        <f>Sales[[#This Row],[ProductCost]]*Sales[[#This Row],[OrderQuantity]]</f>
        <v>3.7326000000000001</v>
      </c>
      <c r="Q7026" s="1" t="str">
        <f>VLOOKUP(Sales[[#This Row],[ProductKey]], Products!$A$2:$D$1000, 4, FALSE)</f>
        <v>Mountain Tire Tube</v>
      </c>
    </row>
    <row r="7027" spans="1:17" x14ac:dyDescent="0.25">
      <c r="A7027" s="2">
        <v>37937</v>
      </c>
      <c r="B7027" s="1" t="s">
        <v>137</v>
      </c>
      <c r="C7027">
        <v>528</v>
      </c>
      <c r="D7027">
        <v>22775</v>
      </c>
      <c r="E7027">
        <v>4</v>
      </c>
      <c r="F7027">
        <v>2</v>
      </c>
      <c r="G7027">
        <v>2</v>
      </c>
      <c r="H7027" s="2">
        <v>43051</v>
      </c>
      <c r="I7027" t="str">
        <f>VLOOKUP(Sales[[#This Row],[TerritoryKey]], Territories[], 2, FALSE)</f>
        <v>Southwest</v>
      </c>
      <c r="J7027">
        <f>_xlfn.XLOOKUP(Sales[[#This Row],[ProductKey]], Products!$A:$A, Products!$J:$J)</f>
        <v>1.8663000000000001</v>
      </c>
      <c r="K7027">
        <f>_xlfn.XLOOKUP(Sales[[#This Row],[ProductKey]], Products!$A:$A, Products!$K:$K)</f>
        <v>4.99</v>
      </c>
      <c r="L7027" s="1">
        <f>Sales[[#This Row],[ProductPrice]]*Sales[[#This Row],[OrderQuantity]]</f>
        <v>9.98</v>
      </c>
      <c r="M7027" s="1">
        <f>Sales[[#This Row],[OrderQuantity]]</f>
        <v>2</v>
      </c>
      <c r="N7027" s="1">
        <f>1</f>
        <v>1</v>
      </c>
      <c r="O7027" s="1">
        <f>Sales[[#This Row],[TotalSales]]-Sales[[#This Row],[TotalCost]]</f>
        <v>6.2474000000000007</v>
      </c>
      <c r="P7027" s="1">
        <f>Sales[[#This Row],[ProductCost]]*Sales[[#This Row],[OrderQuantity]]</f>
        <v>3.7326000000000001</v>
      </c>
      <c r="Q7027" s="1" t="str">
        <f>VLOOKUP(Sales[[#This Row],[ProductKey]], Products!$A$2:$D$1000, 4, FALSE)</f>
        <v>Mountain Tire Tube</v>
      </c>
    </row>
    <row r="7028" spans="1:17" x14ac:dyDescent="0.25">
      <c r="A7028" s="2">
        <v>37876</v>
      </c>
      <c r="B7028" s="1" t="s">
        <v>176</v>
      </c>
      <c r="C7028">
        <v>528</v>
      </c>
      <c r="D7028">
        <v>15490</v>
      </c>
      <c r="E7028">
        <v>6</v>
      </c>
      <c r="F7028">
        <v>2</v>
      </c>
      <c r="G7028">
        <v>2</v>
      </c>
      <c r="H7028" s="2">
        <v>42990</v>
      </c>
      <c r="I7028" t="str">
        <f>VLOOKUP(Sales[[#This Row],[TerritoryKey]], Territories[], 2, FALSE)</f>
        <v>Canada</v>
      </c>
      <c r="J7028">
        <f>_xlfn.XLOOKUP(Sales[[#This Row],[ProductKey]], Products!$A:$A, Products!$J:$J)</f>
        <v>1.8663000000000001</v>
      </c>
      <c r="K7028">
        <f>_xlfn.XLOOKUP(Sales[[#This Row],[ProductKey]], Products!$A:$A, Products!$K:$K)</f>
        <v>4.99</v>
      </c>
      <c r="L7028" s="1">
        <f>Sales[[#This Row],[ProductPrice]]*Sales[[#This Row],[OrderQuantity]]</f>
        <v>9.98</v>
      </c>
      <c r="M7028" s="1">
        <f>Sales[[#This Row],[OrderQuantity]]</f>
        <v>2</v>
      </c>
      <c r="N7028" s="1">
        <f>1</f>
        <v>1</v>
      </c>
      <c r="O7028" s="1">
        <f>Sales[[#This Row],[TotalSales]]-Sales[[#This Row],[TotalCost]]</f>
        <v>6.2474000000000007</v>
      </c>
      <c r="P7028" s="1">
        <f>Sales[[#This Row],[ProductCost]]*Sales[[#This Row],[OrderQuantity]]</f>
        <v>3.7326000000000001</v>
      </c>
      <c r="Q7028" s="1" t="str">
        <f>VLOOKUP(Sales[[#This Row],[ProductKey]], Products!$A$2:$D$1000, 4, FALSE)</f>
        <v>Mountain Tire Tube</v>
      </c>
    </row>
    <row r="7029" spans="1:17" x14ac:dyDescent="0.25">
      <c r="A7029" s="2">
        <v>37906</v>
      </c>
      <c r="B7029" s="1" t="s">
        <v>199</v>
      </c>
      <c r="C7029">
        <v>528</v>
      </c>
      <c r="D7029">
        <v>12165</v>
      </c>
      <c r="E7029">
        <v>6</v>
      </c>
      <c r="F7029">
        <v>2</v>
      </c>
      <c r="G7029">
        <v>2</v>
      </c>
      <c r="H7029" s="2">
        <v>43020</v>
      </c>
      <c r="I7029" t="str">
        <f>VLOOKUP(Sales[[#This Row],[TerritoryKey]], Territories[], 2, FALSE)</f>
        <v>Canada</v>
      </c>
      <c r="J7029">
        <f>_xlfn.XLOOKUP(Sales[[#This Row],[ProductKey]], Products!$A:$A, Products!$J:$J)</f>
        <v>1.8663000000000001</v>
      </c>
      <c r="K7029">
        <f>_xlfn.XLOOKUP(Sales[[#This Row],[ProductKey]], Products!$A:$A, Products!$K:$K)</f>
        <v>4.99</v>
      </c>
      <c r="L7029" s="1">
        <f>Sales[[#This Row],[ProductPrice]]*Sales[[#This Row],[OrderQuantity]]</f>
        <v>9.98</v>
      </c>
      <c r="M7029" s="1">
        <f>Sales[[#This Row],[OrderQuantity]]</f>
        <v>2</v>
      </c>
      <c r="N7029" s="1">
        <f>1</f>
        <v>1</v>
      </c>
      <c r="O7029" s="1">
        <f>Sales[[#This Row],[TotalSales]]-Sales[[#This Row],[TotalCost]]</f>
        <v>6.2474000000000007</v>
      </c>
      <c r="P7029" s="1">
        <f>Sales[[#This Row],[ProductCost]]*Sales[[#This Row],[OrderQuantity]]</f>
        <v>3.7326000000000001</v>
      </c>
      <c r="Q7029" s="1" t="str">
        <f>VLOOKUP(Sales[[#This Row],[ProductKey]], Products!$A$2:$D$1000, 4, FALSE)</f>
        <v>Mountain Tire Tube</v>
      </c>
    </row>
    <row r="7030" spans="1:17" x14ac:dyDescent="0.25">
      <c r="A7030" s="2">
        <v>37663</v>
      </c>
      <c r="B7030" s="1" t="s">
        <v>209</v>
      </c>
      <c r="C7030">
        <v>528</v>
      </c>
      <c r="D7030">
        <v>17809</v>
      </c>
      <c r="E7030">
        <v>7</v>
      </c>
      <c r="F7030">
        <v>2</v>
      </c>
      <c r="G7030">
        <v>2</v>
      </c>
      <c r="H7030" s="2">
        <v>42777</v>
      </c>
      <c r="I7030" t="str">
        <f>VLOOKUP(Sales[[#This Row],[TerritoryKey]], Territories[], 2, FALSE)</f>
        <v>France</v>
      </c>
      <c r="J7030">
        <f>_xlfn.XLOOKUP(Sales[[#This Row],[ProductKey]], Products!$A:$A, Products!$J:$J)</f>
        <v>1.8663000000000001</v>
      </c>
      <c r="K7030">
        <f>_xlfn.XLOOKUP(Sales[[#This Row],[ProductKey]], Products!$A:$A, Products!$K:$K)</f>
        <v>4.99</v>
      </c>
      <c r="L7030" s="1">
        <f>Sales[[#This Row],[ProductPrice]]*Sales[[#This Row],[OrderQuantity]]</f>
        <v>9.98</v>
      </c>
      <c r="M7030" s="1">
        <f>Sales[[#This Row],[OrderQuantity]]</f>
        <v>2</v>
      </c>
      <c r="N7030" s="1">
        <f>1</f>
        <v>1</v>
      </c>
      <c r="O7030" s="1">
        <f>Sales[[#This Row],[TotalSales]]-Sales[[#This Row],[TotalCost]]</f>
        <v>6.2474000000000007</v>
      </c>
      <c r="P7030" s="1">
        <f>Sales[[#This Row],[ProductCost]]*Sales[[#This Row],[OrderQuantity]]</f>
        <v>3.7326000000000001</v>
      </c>
      <c r="Q7030" s="1" t="str">
        <f>VLOOKUP(Sales[[#This Row],[ProductKey]], Products!$A$2:$D$1000, 4, FALSE)</f>
        <v>Mountain Tire Tube</v>
      </c>
    </row>
    <row r="7031" spans="1:17" x14ac:dyDescent="0.25">
      <c r="A7031" s="2">
        <v>37936</v>
      </c>
      <c r="B7031" s="1" t="s">
        <v>240</v>
      </c>
      <c r="C7031">
        <v>528</v>
      </c>
      <c r="D7031">
        <v>11709</v>
      </c>
      <c r="E7031">
        <v>6</v>
      </c>
      <c r="F7031">
        <v>2</v>
      </c>
      <c r="G7031">
        <v>2</v>
      </c>
      <c r="H7031" s="2">
        <v>43050</v>
      </c>
      <c r="I7031" t="str">
        <f>VLOOKUP(Sales[[#This Row],[TerritoryKey]], Territories[], 2, FALSE)</f>
        <v>Canada</v>
      </c>
      <c r="J7031">
        <f>_xlfn.XLOOKUP(Sales[[#This Row],[ProductKey]], Products!$A:$A, Products!$J:$J)</f>
        <v>1.8663000000000001</v>
      </c>
      <c r="K7031">
        <f>_xlfn.XLOOKUP(Sales[[#This Row],[ProductKey]], Products!$A:$A, Products!$K:$K)</f>
        <v>4.99</v>
      </c>
      <c r="L7031" s="1">
        <f>Sales[[#This Row],[ProductPrice]]*Sales[[#This Row],[OrderQuantity]]</f>
        <v>9.98</v>
      </c>
      <c r="M7031" s="1">
        <f>Sales[[#This Row],[OrderQuantity]]</f>
        <v>2</v>
      </c>
      <c r="N7031" s="1">
        <f>1</f>
        <v>1</v>
      </c>
      <c r="O7031" s="1">
        <f>Sales[[#This Row],[TotalSales]]-Sales[[#This Row],[TotalCost]]</f>
        <v>6.2474000000000007</v>
      </c>
      <c r="P7031" s="1">
        <f>Sales[[#This Row],[ProductCost]]*Sales[[#This Row],[OrderQuantity]]</f>
        <v>3.7326000000000001</v>
      </c>
      <c r="Q7031" s="1" t="str">
        <f>VLOOKUP(Sales[[#This Row],[ProductKey]], Products!$A$2:$D$1000, 4, FALSE)</f>
        <v>Mountain Tire Tube</v>
      </c>
    </row>
    <row r="7032" spans="1:17" x14ac:dyDescent="0.25">
      <c r="A7032" s="2">
        <v>37783</v>
      </c>
      <c r="B7032" s="1" t="s">
        <v>313</v>
      </c>
      <c r="C7032">
        <v>528</v>
      </c>
      <c r="D7032">
        <v>13132</v>
      </c>
      <c r="E7032">
        <v>9</v>
      </c>
      <c r="F7032">
        <v>2</v>
      </c>
      <c r="G7032">
        <v>2</v>
      </c>
      <c r="H7032" s="2">
        <v>42897</v>
      </c>
      <c r="I7032" t="str">
        <f>VLOOKUP(Sales[[#This Row],[TerritoryKey]], Territories[], 2, FALSE)</f>
        <v>Australia</v>
      </c>
      <c r="J7032">
        <f>_xlfn.XLOOKUP(Sales[[#This Row],[ProductKey]], Products!$A:$A, Products!$J:$J)</f>
        <v>1.8663000000000001</v>
      </c>
      <c r="K7032">
        <f>_xlfn.XLOOKUP(Sales[[#This Row],[ProductKey]], Products!$A:$A, Products!$K:$K)</f>
        <v>4.99</v>
      </c>
      <c r="L7032" s="1">
        <f>Sales[[#This Row],[ProductPrice]]*Sales[[#This Row],[OrderQuantity]]</f>
        <v>9.98</v>
      </c>
      <c r="M7032" s="1">
        <f>Sales[[#This Row],[OrderQuantity]]</f>
        <v>2</v>
      </c>
      <c r="N7032" s="1">
        <f>1</f>
        <v>1</v>
      </c>
      <c r="O7032" s="1">
        <f>Sales[[#This Row],[TotalSales]]-Sales[[#This Row],[TotalCost]]</f>
        <v>6.2474000000000007</v>
      </c>
      <c r="P7032" s="1">
        <f>Sales[[#This Row],[ProductCost]]*Sales[[#This Row],[OrderQuantity]]</f>
        <v>3.7326000000000001</v>
      </c>
      <c r="Q7032" s="1" t="str">
        <f>VLOOKUP(Sales[[#This Row],[ProductKey]], Products!$A$2:$D$1000, 4, FALSE)</f>
        <v>Mountain Tire Tube</v>
      </c>
    </row>
    <row r="7033" spans="1:17" x14ac:dyDescent="0.25">
      <c r="A7033" s="2">
        <v>37721</v>
      </c>
      <c r="B7033" s="1" t="s">
        <v>345</v>
      </c>
      <c r="C7033">
        <v>528</v>
      </c>
      <c r="D7033">
        <v>18644</v>
      </c>
      <c r="E7033">
        <v>6</v>
      </c>
      <c r="F7033">
        <v>2</v>
      </c>
      <c r="G7033">
        <v>2</v>
      </c>
      <c r="H7033" s="2">
        <v>42835</v>
      </c>
      <c r="I7033" t="str">
        <f>VLOOKUP(Sales[[#This Row],[TerritoryKey]], Territories[], 2, FALSE)</f>
        <v>Canada</v>
      </c>
      <c r="J7033">
        <f>_xlfn.XLOOKUP(Sales[[#This Row],[ProductKey]], Products!$A:$A, Products!$J:$J)</f>
        <v>1.8663000000000001</v>
      </c>
      <c r="K7033">
        <f>_xlfn.XLOOKUP(Sales[[#This Row],[ProductKey]], Products!$A:$A, Products!$K:$K)</f>
        <v>4.99</v>
      </c>
      <c r="L7033" s="1">
        <f>Sales[[#This Row],[ProductPrice]]*Sales[[#This Row],[OrderQuantity]]</f>
        <v>9.98</v>
      </c>
      <c r="M7033" s="1">
        <f>Sales[[#This Row],[OrderQuantity]]</f>
        <v>2</v>
      </c>
      <c r="N7033" s="1">
        <f>1</f>
        <v>1</v>
      </c>
      <c r="O7033" s="1">
        <f>Sales[[#This Row],[TotalSales]]-Sales[[#This Row],[TotalCost]]</f>
        <v>6.2474000000000007</v>
      </c>
      <c r="P7033" s="1">
        <f>Sales[[#This Row],[ProductCost]]*Sales[[#This Row],[OrderQuantity]]</f>
        <v>3.7326000000000001</v>
      </c>
      <c r="Q7033" s="1" t="str">
        <f>VLOOKUP(Sales[[#This Row],[ProductKey]], Products!$A$2:$D$1000, 4, FALSE)</f>
        <v>Mountain Tire Tube</v>
      </c>
    </row>
    <row r="7034" spans="1:17" x14ac:dyDescent="0.25">
      <c r="A7034" s="2">
        <v>37753</v>
      </c>
      <c r="B7034" s="1" t="s">
        <v>351</v>
      </c>
      <c r="C7034">
        <v>528</v>
      </c>
      <c r="D7034">
        <v>12183</v>
      </c>
      <c r="E7034">
        <v>6</v>
      </c>
      <c r="F7034">
        <v>2</v>
      </c>
      <c r="G7034">
        <v>2</v>
      </c>
      <c r="H7034" s="2">
        <v>42867</v>
      </c>
      <c r="I7034" t="str">
        <f>VLOOKUP(Sales[[#This Row],[TerritoryKey]], Territories[], 2, FALSE)</f>
        <v>Canada</v>
      </c>
      <c r="J7034">
        <f>_xlfn.XLOOKUP(Sales[[#This Row],[ProductKey]], Products!$A:$A, Products!$J:$J)</f>
        <v>1.8663000000000001</v>
      </c>
      <c r="K7034">
        <f>_xlfn.XLOOKUP(Sales[[#This Row],[ProductKey]], Products!$A:$A, Products!$K:$K)</f>
        <v>4.99</v>
      </c>
      <c r="L7034" s="1">
        <f>Sales[[#This Row],[ProductPrice]]*Sales[[#This Row],[OrderQuantity]]</f>
        <v>9.98</v>
      </c>
      <c r="M7034" s="1">
        <f>Sales[[#This Row],[OrderQuantity]]</f>
        <v>2</v>
      </c>
      <c r="N7034" s="1">
        <f>1</f>
        <v>1</v>
      </c>
      <c r="O7034" s="1">
        <f>Sales[[#This Row],[TotalSales]]-Sales[[#This Row],[TotalCost]]</f>
        <v>6.2474000000000007</v>
      </c>
      <c r="P7034" s="1">
        <f>Sales[[#This Row],[ProductCost]]*Sales[[#This Row],[OrderQuantity]]</f>
        <v>3.7326000000000001</v>
      </c>
      <c r="Q7034" s="1" t="str">
        <f>VLOOKUP(Sales[[#This Row],[ProductKey]], Products!$A$2:$D$1000, 4, FALSE)</f>
        <v>Mountain Tire Tube</v>
      </c>
    </row>
    <row r="7035" spans="1:17" x14ac:dyDescent="0.25">
      <c r="A7035" s="2">
        <v>37691</v>
      </c>
      <c r="B7035" s="1" t="s">
        <v>401</v>
      </c>
      <c r="C7035">
        <v>528</v>
      </c>
      <c r="D7035">
        <v>14470</v>
      </c>
      <c r="E7035">
        <v>4</v>
      </c>
      <c r="F7035">
        <v>2</v>
      </c>
      <c r="G7035">
        <v>2</v>
      </c>
      <c r="H7035" s="2">
        <v>42805</v>
      </c>
      <c r="I7035" t="str">
        <f>VLOOKUP(Sales[[#This Row],[TerritoryKey]], Territories[], 2, FALSE)</f>
        <v>Southwest</v>
      </c>
      <c r="J7035">
        <f>_xlfn.XLOOKUP(Sales[[#This Row],[ProductKey]], Products!$A:$A, Products!$J:$J)</f>
        <v>1.8663000000000001</v>
      </c>
      <c r="K7035">
        <f>_xlfn.XLOOKUP(Sales[[#This Row],[ProductKey]], Products!$A:$A, Products!$K:$K)</f>
        <v>4.99</v>
      </c>
      <c r="L7035" s="1">
        <f>Sales[[#This Row],[ProductPrice]]*Sales[[#This Row],[OrderQuantity]]</f>
        <v>9.98</v>
      </c>
      <c r="M7035" s="1">
        <f>Sales[[#This Row],[OrderQuantity]]</f>
        <v>2</v>
      </c>
      <c r="N7035" s="1">
        <f>1</f>
        <v>1</v>
      </c>
      <c r="O7035" s="1">
        <f>Sales[[#This Row],[TotalSales]]-Sales[[#This Row],[TotalCost]]</f>
        <v>6.2474000000000007</v>
      </c>
      <c r="P7035" s="1">
        <f>Sales[[#This Row],[ProductCost]]*Sales[[#This Row],[OrderQuantity]]</f>
        <v>3.7326000000000001</v>
      </c>
      <c r="Q7035" s="1" t="str">
        <f>VLOOKUP(Sales[[#This Row],[ProductKey]], Products!$A$2:$D$1000, 4, FALSE)</f>
        <v>Mountain Tire Tube</v>
      </c>
    </row>
    <row r="7036" spans="1:17" x14ac:dyDescent="0.25">
      <c r="A7036" s="2">
        <v>37876</v>
      </c>
      <c r="B7036" s="1" t="s">
        <v>417</v>
      </c>
      <c r="C7036">
        <v>528</v>
      </c>
      <c r="D7036">
        <v>14341</v>
      </c>
      <c r="E7036">
        <v>6</v>
      </c>
      <c r="F7036">
        <v>2</v>
      </c>
      <c r="G7036">
        <v>2</v>
      </c>
      <c r="H7036" s="2">
        <v>42990</v>
      </c>
      <c r="I7036" t="str">
        <f>VLOOKUP(Sales[[#This Row],[TerritoryKey]], Territories[], 2, FALSE)</f>
        <v>Canada</v>
      </c>
      <c r="J7036">
        <f>_xlfn.XLOOKUP(Sales[[#This Row],[ProductKey]], Products!$A:$A, Products!$J:$J)</f>
        <v>1.8663000000000001</v>
      </c>
      <c r="K7036">
        <f>_xlfn.XLOOKUP(Sales[[#This Row],[ProductKey]], Products!$A:$A, Products!$K:$K)</f>
        <v>4.99</v>
      </c>
      <c r="L7036" s="1">
        <f>Sales[[#This Row],[ProductPrice]]*Sales[[#This Row],[OrderQuantity]]</f>
        <v>9.98</v>
      </c>
      <c r="M7036" s="1">
        <f>Sales[[#This Row],[OrderQuantity]]</f>
        <v>2</v>
      </c>
      <c r="N7036" s="1">
        <f>1</f>
        <v>1</v>
      </c>
      <c r="O7036" s="1">
        <f>Sales[[#This Row],[TotalSales]]-Sales[[#This Row],[TotalCost]]</f>
        <v>6.2474000000000007</v>
      </c>
      <c r="P7036" s="1">
        <f>Sales[[#This Row],[ProductCost]]*Sales[[#This Row],[OrderQuantity]]</f>
        <v>3.7326000000000001</v>
      </c>
      <c r="Q7036" s="1" t="str">
        <f>VLOOKUP(Sales[[#This Row],[ProductKey]], Products!$A$2:$D$1000, 4, FALSE)</f>
        <v>Mountain Tire Tube</v>
      </c>
    </row>
    <row r="7037" spans="1:17" x14ac:dyDescent="0.25">
      <c r="A7037" s="2">
        <v>37721</v>
      </c>
      <c r="B7037" s="1" t="s">
        <v>434</v>
      </c>
      <c r="C7037">
        <v>528</v>
      </c>
      <c r="D7037">
        <v>15846</v>
      </c>
      <c r="E7037">
        <v>6</v>
      </c>
      <c r="F7037">
        <v>2</v>
      </c>
      <c r="G7037">
        <v>2</v>
      </c>
      <c r="H7037" s="2">
        <v>42835</v>
      </c>
      <c r="I7037" t="str">
        <f>VLOOKUP(Sales[[#This Row],[TerritoryKey]], Territories[], 2, FALSE)</f>
        <v>Canada</v>
      </c>
      <c r="J7037">
        <f>_xlfn.XLOOKUP(Sales[[#This Row],[ProductKey]], Products!$A:$A, Products!$J:$J)</f>
        <v>1.8663000000000001</v>
      </c>
      <c r="K7037">
        <f>_xlfn.XLOOKUP(Sales[[#This Row],[ProductKey]], Products!$A:$A, Products!$K:$K)</f>
        <v>4.99</v>
      </c>
      <c r="L7037" s="1">
        <f>Sales[[#This Row],[ProductPrice]]*Sales[[#This Row],[OrderQuantity]]</f>
        <v>9.98</v>
      </c>
      <c r="M7037" s="1">
        <f>Sales[[#This Row],[OrderQuantity]]</f>
        <v>2</v>
      </c>
      <c r="N7037" s="1">
        <f>1</f>
        <v>1</v>
      </c>
      <c r="O7037" s="1">
        <f>Sales[[#This Row],[TotalSales]]-Sales[[#This Row],[TotalCost]]</f>
        <v>6.2474000000000007</v>
      </c>
      <c r="P7037" s="1">
        <f>Sales[[#This Row],[ProductCost]]*Sales[[#This Row],[OrderQuantity]]</f>
        <v>3.7326000000000001</v>
      </c>
      <c r="Q7037" s="1" t="str">
        <f>VLOOKUP(Sales[[#This Row],[ProductKey]], Products!$A$2:$D$1000, 4, FALSE)</f>
        <v>Mountain Tire Tube</v>
      </c>
    </row>
    <row r="7038" spans="1:17" x14ac:dyDescent="0.25">
      <c r="A7038" s="2">
        <v>37845</v>
      </c>
      <c r="B7038" s="1" t="s">
        <v>464</v>
      </c>
      <c r="C7038">
        <v>528</v>
      </c>
      <c r="D7038">
        <v>16711</v>
      </c>
      <c r="E7038">
        <v>9</v>
      </c>
      <c r="F7038">
        <v>2</v>
      </c>
      <c r="G7038">
        <v>2</v>
      </c>
      <c r="H7038" s="2">
        <v>42959</v>
      </c>
      <c r="I7038" t="str">
        <f>VLOOKUP(Sales[[#This Row],[TerritoryKey]], Territories[], 2, FALSE)</f>
        <v>Australia</v>
      </c>
      <c r="J7038">
        <f>_xlfn.XLOOKUP(Sales[[#This Row],[ProductKey]], Products!$A:$A, Products!$J:$J)</f>
        <v>1.8663000000000001</v>
      </c>
      <c r="K7038">
        <f>_xlfn.XLOOKUP(Sales[[#This Row],[ProductKey]], Products!$A:$A, Products!$K:$K)</f>
        <v>4.99</v>
      </c>
      <c r="L7038" s="1">
        <f>Sales[[#This Row],[ProductPrice]]*Sales[[#This Row],[OrderQuantity]]</f>
        <v>9.98</v>
      </c>
      <c r="M7038" s="1">
        <f>Sales[[#This Row],[OrderQuantity]]</f>
        <v>2</v>
      </c>
      <c r="N7038" s="1">
        <f>1</f>
        <v>1</v>
      </c>
      <c r="O7038" s="1">
        <f>Sales[[#This Row],[TotalSales]]-Sales[[#This Row],[TotalCost]]</f>
        <v>6.2474000000000007</v>
      </c>
      <c r="P7038" s="1">
        <f>Sales[[#This Row],[ProductCost]]*Sales[[#This Row],[OrderQuantity]]</f>
        <v>3.7326000000000001</v>
      </c>
      <c r="Q7038" s="1" t="str">
        <f>VLOOKUP(Sales[[#This Row],[ProductKey]], Products!$A$2:$D$1000, 4, FALSE)</f>
        <v>Mountain Tire Tube</v>
      </c>
    </row>
    <row r="7039" spans="1:17" x14ac:dyDescent="0.25">
      <c r="A7039" s="2">
        <v>37691</v>
      </c>
      <c r="B7039" s="1" t="s">
        <v>471</v>
      </c>
      <c r="C7039">
        <v>528</v>
      </c>
      <c r="D7039">
        <v>13649</v>
      </c>
      <c r="E7039">
        <v>9</v>
      </c>
      <c r="F7039">
        <v>2</v>
      </c>
      <c r="G7039">
        <v>2</v>
      </c>
      <c r="H7039" s="2">
        <v>42805</v>
      </c>
      <c r="I7039" t="str">
        <f>VLOOKUP(Sales[[#This Row],[TerritoryKey]], Territories[], 2, FALSE)</f>
        <v>Australia</v>
      </c>
      <c r="J7039">
        <f>_xlfn.XLOOKUP(Sales[[#This Row],[ProductKey]], Products!$A:$A, Products!$J:$J)</f>
        <v>1.8663000000000001</v>
      </c>
      <c r="K7039">
        <f>_xlfn.XLOOKUP(Sales[[#This Row],[ProductKey]], Products!$A:$A, Products!$K:$K)</f>
        <v>4.99</v>
      </c>
      <c r="L7039" s="1">
        <f>Sales[[#This Row],[ProductPrice]]*Sales[[#This Row],[OrderQuantity]]</f>
        <v>9.98</v>
      </c>
      <c r="M7039" s="1">
        <f>Sales[[#This Row],[OrderQuantity]]</f>
        <v>2</v>
      </c>
      <c r="N7039" s="1">
        <f>1</f>
        <v>1</v>
      </c>
      <c r="O7039" s="1">
        <f>Sales[[#This Row],[TotalSales]]-Sales[[#This Row],[TotalCost]]</f>
        <v>6.2474000000000007</v>
      </c>
      <c r="P7039" s="1">
        <f>Sales[[#This Row],[ProductCost]]*Sales[[#This Row],[OrderQuantity]]</f>
        <v>3.7326000000000001</v>
      </c>
      <c r="Q7039" s="1" t="str">
        <f>VLOOKUP(Sales[[#This Row],[ProductKey]], Products!$A$2:$D$1000, 4, FALSE)</f>
        <v>Mountain Tire Tube</v>
      </c>
    </row>
    <row r="7040" spans="1:17" x14ac:dyDescent="0.25">
      <c r="A7040" s="2">
        <v>37814</v>
      </c>
      <c r="B7040" s="1" t="s">
        <v>500</v>
      </c>
      <c r="C7040">
        <v>528</v>
      </c>
      <c r="D7040">
        <v>26516</v>
      </c>
      <c r="E7040">
        <v>4</v>
      </c>
      <c r="F7040">
        <v>2</v>
      </c>
      <c r="G7040">
        <v>2</v>
      </c>
      <c r="H7040" s="2">
        <v>42928</v>
      </c>
      <c r="I7040" t="str">
        <f>VLOOKUP(Sales[[#This Row],[TerritoryKey]], Territories[], 2, FALSE)</f>
        <v>Southwest</v>
      </c>
      <c r="J7040">
        <f>_xlfn.XLOOKUP(Sales[[#This Row],[ProductKey]], Products!$A:$A, Products!$J:$J)</f>
        <v>1.8663000000000001</v>
      </c>
      <c r="K7040">
        <f>_xlfn.XLOOKUP(Sales[[#This Row],[ProductKey]], Products!$A:$A, Products!$K:$K)</f>
        <v>4.99</v>
      </c>
      <c r="L7040" s="1">
        <f>Sales[[#This Row],[ProductPrice]]*Sales[[#This Row],[OrderQuantity]]</f>
        <v>9.98</v>
      </c>
      <c r="M7040" s="1">
        <f>Sales[[#This Row],[OrderQuantity]]</f>
        <v>2</v>
      </c>
      <c r="N7040" s="1">
        <f>1</f>
        <v>1</v>
      </c>
      <c r="O7040" s="1">
        <f>Sales[[#This Row],[TotalSales]]-Sales[[#This Row],[TotalCost]]</f>
        <v>6.2474000000000007</v>
      </c>
      <c r="P7040" s="1">
        <f>Sales[[#This Row],[ProductCost]]*Sales[[#This Row],[OrderQuantity]]</f>
        <v>3.7326000000000001</v>
      </c>
      <c r="Q7040" s="1" t="str">
        <f>VLOOKUP(Sales[[#This Row],[ProductKey]], Products!$A$2:$D$1000, 4, FALSE)</f>
        <v>Mountain Tire Tube</v>
      </c>
    </row>
    <row r="7041" spans="1:17" x14ac:dyDescent="0.25">
      <c r="A7041" s="2">
        <v>37631</v>
      </c>
      <c r="B7041" s="1" t="s">
        <v>510</v>
      </c>
      <c r="C7041">
        <v>528</v>
      </c>
      <c r="D7041">
        <v>11174</v>
      </c>
      <c r="E7041">
        <v>4</v>
      </c>
      <c r="F7041">
        <v>2</v>
      </c>
      <c r="G7041">
        <v>2</v>
      </c>
      <c r="H7041" s="2">
        <v>42745</v>
      </c>
      <c r="I7041" t="str">
        <f>VLOOKUP(Sales[[#This Row],[TerritoryKey]], Territories[], 2, FALSE)</f>
        <v>Southwest</v>
      </c>
      <c r="J7041">
        <f>_xlfn.XLOOKUP(Sales[[#This Row],[ProductKey]], Products!$A:$A, Products!$J:$J)</f>
        <v>1.8663000000000001</v>
      </c>
      <c r="K7041">
        <f>_xlfn.XLOOKUP(Sales[[#This Row],[ProductKey]], Products!$A:$A, Products!$K:$K)</f>
        <v>4.99</v>
      </c>
      <c r="L7041" s="1">
        <f>Sales[[#This Row],[ProductPrice]]*Sales[[#This Row],[OrderQuantity]]</f>
        <v>9.98</v>
      </c>
      <c r="M7041" s="1">
        <f>Sales[[#This Row],[OrderQuantity]]</f>
        <v>2</v>
      </c>
      <c r="N7041" s="1">
        <f>1</f>
        <v>1</v>
      </c>
      <c r="O7041" s="1">
        <f>Sales[[#This Row],[TotalSales]]-Sales[[#This Row],[TotalCost]]</f>
        <v>6.2474000000000007</v>
      </c>
      <c r="P7041" s="1">
        <f>Sales[[#This Row],[ProductCost]]*Sales[[#This Row],[OrderQuantity]]</f>
        <v>3.7326000000000001</v>
      </c>
      <c r="Q7041" s="1" t="str">
        <f>VLOOKUP(Sales[[#This Row],[ProductKey]], Products!$A$2:$D$1000, 4, FALSE)</f>
        <v>Mountain Tire Tube</v>
      </c>
    </row>
    <row r="7042" spans="1:17" x14ac:dyDescent="0.25">
      <c r="A7042" s="2">
        <v>37723</v>
      </c>
      <c r="B7042" s="1" t="s">
        <v>540</v>
      </c>
      <c r="C7042">
        <v>528</v>
      </c>
      <c r="D7042">
        <v>23734</v>
      </c>
      <c r="E7042">
        <v>1</v>
      </c>
      <c r="F7042">
        <v>2</v>
      </c>
      <c r="G7042">
        <v>2</v>
      </c>
      <c r="H7042" s="2">
        <v>42837</v>
      </c>
      <c r="I7042" t="str">
        <f>VLOOKUP(Sales[[#This Row],[TerritoryKey]], Territories[], 2, FALSE)</f>
        <v>Northwest</v>
      </c>
      <c r="J7042">
        <f>_xlfn.XLOOKUP(Sales[[#This Row],[ProductKey]], Products!$A:$A, Products!$J:$J)</f>
        <v>1.8663000000000001</v>
      </c>
      <c r="K7042">
        <f>_xlfn.XLOOKUP(Sales[[#This Row],[ProductKey]], Products!$A:$A, Products!$K:$K)</f>
        <v>4.99</v>
      </c>
      <c r="L7042" s="1">
        <f>Sales[[#This Row],[ProductPrice]]*Sales[[#This Row],[OrderQuantity]]</f>
        <v>9.98</v>
      </c>
      <c r="M7042" s="1">
        <f>Sales[[#This Row],[OrderQuantity]]</f>
        <v>2</v>
      </c>
      <c r="N7042" s="1">
        <f>1</f>
        <v>1</v>
      </c>
      <c r="O7042" s="1">
        <f>Sales[[#This Row],[TotalSales]]-Sales[[#This Row],[TotalCost]]</f>
        <v>6.2474000000000007</v>
      </c>
      <c r="P7042" s="1">
        <f>Sales[[#This Row],[ProductCost]]*Sales[[#This Row],[OrderQuantity]]</f>
        <v>3.7326000000000001</v>
      </c>
      <c r="Q7042" s="1" t="str">
        <f>VLOOKUP(Sales[[#This Row],[ProductKey]], Products!$A$2:$D$1000, 4, FALSE)</f>
        <v>Mountain Tire Tube</v>
      </c>
    </row>
    <row r="7043" spans="1:17" x14ac:dyDescent="0.25">
      <c r="A7043" s="2">
        <v>37692</v>
      </c>
      <c r="B7043" s="1" t="s">
        <v>592</v>
      </c>
      <c r="C7043">
        <v>528</v>
      </c>
      <c r="D7043">
        <v>26679</v>
      </c>
      <c r="E7043">
        <v>1</v>
      </c>
      <c r="F7043">
        <v>2</v>
      </c>
      <c r="G7043">
        <v>2</v>
      </c>
      <c r="H7043" s="2">
        <v>42806</v>
      </c>
      <c r="I7043" t="str">
        <f>VLOOKUP(Sales[[#This Row],[TerritoryKey]], Territories[], 2, FALSE)</f>
        <v>Northwest</v>
      </c>
      <c r="J7043">
        <f>_xlfn.XLOOKUP(Sales[[#This Row],[ProductKey]], Products!$A:$A, Products!$J:$J)</f>
        <v>1.8663000000000001</v>
      </c>
      <c r="K7043">
        <f>_xlfn.XLOOKUP(Sales[[#This Row],[ProductKey]], Products!$A:$A, Products!$K:$K)</f>
        <v>4.99</v>
      </c>
      <c r="L7043" s="1">
        <f>Sales[[#This Row],[ProductPrice]]*Sales[[#This Row],[OrderQuantity]]</f>
        <v>9.98</v>
      </c>
      <c r="M7043" s="1">
        <f>Sales[[#This Row],[OrderQuantity]]</f>
        <v>2</v>
      </c>
      <c r="N7043" s="1">
        <f>1</f>
        <v>1</v>
      </c>
      <c r="O7043" s="1">
        <f>Sales[[#This Row],[TotalSales]]-Sales[[#This Row],[TotalCost]]</f>
        <v>6.2474000000000007</v>
      </c>
      <c r="P7043" s="1">
        <f>Sales[[#This Row],[ProductCost]]*Sales[[#This Row],[OrderQuantity]]</f>
        <v>3.7326000000000001</v>
      </c>
      <c r="Q7043" s="1" t="str">
        <f>VLOOKUP(Sales[[#This Row],[ProductKey]], Products!$A$2:$D$1000, 4, FALSE)</f>
        <v>Mountain Tire Tube</v>
      </c>
    </row>
    <row r="7044" spans="1:17" x14ac:dyDescent="0.25">
      <c r="A7044" s="2">
        <v>37814</v>
      </c>
      <c r="B7044" s="1" t="s">
        <v>595</v>
      </c>
      <c r="C7044">
        <v>528</v>
      </c>
      <c r="D7044">
        <v>14307</v>
      </c>
      <c r="E7044">
        <v>9</v>
      </c>
      <c r="F7044">
        <v>2</v>
      </c>
      <c r="G7044">
        <v>2</v>
      </c>
      <c r="H7044" s="2">
        <v>42928</v>
      </c>
      <c r="I7044" t="str">
        <f>VLOOKUP(Sales[[#This Row],[TerritoryKey]], Territories[], 2, FALSE)</f>
        <v>Australia</v>
      </c>
      <c r="J7044">
        <f>_xlfn.XLOOKUP(Sales[[#This Row],[ProductKey]], Products!$A:$A, Products!$J:$J)</f>
        <v>1.8663000000000001</v>
      </c>
      <c r="K7044">
        <f>_xlfn.XLOOKUP(Sales[[#This Row],[ProductKey]], Products!$A:$A, Products!$K:$K)</f>
        <v>4.99</v>
      </c>
      <c r="L7044" s="1">
        <f>Sales[[#This Row],[ProductPrice]]*Sales[[#This Row],[OrderQuantity]]</f>
        <v>9.98</v>
      </c>
      <c r="M7044" s="1">
        <f>Sales[[#This Row],[OrderQuantity]]</f>
        <v>2</v>
      </c>
      <c r="N7044" s="1">
        <f>1</f>
        <v>1</v>
      </c>
      <c r="O7044" s="1">
        <f>Sales[[#This Row],[TotalSales]]-Sales[[#This Row],[TotalCost]]</f>
        <v>6.2474000000000007</v>
      </c>
      <c r="P7044" s="1">
        <f>Sales[[#This Row],[ProductCost]]*Sales[[#This Row],[OrderQuantity]]</f>
        <v>3.7326000000000001</v>
      </c>
      <c r="Q7044" s="1" t="str">
        <f>VLOOKUP(Sales[[#This Row],[ProductKey]], Products!$A$2:$D$1000, 4, FALSE)</f>
        <v>Mountain Tire Tube</v>
      </c>
    </row>
    <row r="7045" spans="1:17" x14ac:dyDescent="0.25">
      <c r="A7045" s="2">
        <v>37662</v>
      </c>
      <c r="B7045" s="1" t="s">
        <v>605</v>
      </c>
      <c r="C7045">
        <v>528</v>
      </c>
      <c r="D7045">
        <v>12892</v>
      </c>
      <c r="E7045">
        <v>6</v>
      </c>
      <c r="F7045">
        <v>2</v>
      </c>
      <c r="G7045">
        <v>2</v>
      </c>
      <c r="H7045" s="2">
        <v>42776</v>
      </c>
      <c r="I7045" t="str">
        <f>VLOOKUP(Sales[[#This Row],[TerritoryKey]], Territories[], 2, FALSE)</f>
        <v>Canada</v>
      </c>
      <c r="J7045">
        <f>_xlfn.XLOOKUP(Sales[[#This Row],[ProductKey]], Products!$A:$A, Products!$J:$J)</f>
        <v>1.8663000000000001</v>
      </c>
      <c r="K7045">
        <f>_xlfn.XLOOKUP(Sales[[#This Row],[ProductKey]], Products!$A:$A, Products!$K:$K)</f>
        <v>4.99</v>
      </c>
      <c r="L7045" s="1">
        <f>Sales[[#This Row],[ProductPrice]]*Sales[[#This Row],[OrderQuantity]]</f>
        <v>9.98</v>
      </c>
      <c r="M7045" s="1">
        <f>Sales[[#This Row],[OrderQuantity]]</f>
        <v>2</v>
      </c>
      <c r="N7045" s="1">
        <f>1</f>
        <v>1</v>
      </c>
      <c r="O7045" s="1">
        <f>Sales[[#This Row],[TotalSales]]-Sales[[#This Row],[TotalCost]]</f>
        <v>6.2474000000000007</v>
      </c>
      <c r="P7045" s="1">
        <f>Sales[[#This Row],[ProductCost]]*Sales[[#This Row],[OrderQuantity]]</f>
        <v>3.7326000000000001</v>
      </c>
      <c r="Q7045" s="1" t="str">
        <f>VLOOKUP(Sales[[#This Row],[ProductKey]], Products!$A$2:$D$1000, 4, FALSE)</f>
        <v>Mountain Tire Tube</v>
      </c>
    </row>
    <row r="7046" spans="1:17" x14ac:dyDescent="0.25">
      <c r="A7046" s="2">
        <v>37904</v>
      </c>
      <c r="B7046" s="1" t="s">
        <v>724</v>
      </c>
      <c r="C7046">
        <v>528</v>
      </c>
      <c r="D7046">
        <v>25416</v>
      </c>
      <c r="E7046">
        <v>4</v>
      </c>
      <c r="F7046">
        <v>2</v>
      </c>
      <c r="G7046">
        <v>2</v>
      </c>
      <c r="H7046" s="2">
        <v>43018</v>
      </c>
      <c r="I7046" t="str">
        <f>VLOOKUP(Sales[[#This Row],[TerritoryKey]], Territories[], 2, FALSE)</f>
        <v>Southwest</v>
      </c>
      <c r="J7046">
        <f>_xlfn.XLOOKUP(Sales[[#This Row],[ProductKey]], Products!$A:$A, Products!$J:$J)</f>
        <v>1.8663000000000001</v>
      </c>
      <c r="K7046">
        <f>_xlfn.XLOOKUP(Sales[[#This Row],[ProductKey]], Products!$A:$A, Products!$K:$K)</f>
        <v>4.99</v>
      </c>
      <c r="L7046" s="1">
        <f>Sales[[#This Row],[ProductPrice]]*Sales[[#This Row],[OrderQuantity]]</f>
        <v>9.98</v>
      </c>
      <c r="M7046" s="1">
        <f>Sales[[#This Row],[OrderQuantity]]</f>
        <v>2</v>
      </c>
      <c r="N7046" s="1">
        <f>1</f>
        <v>1</v>
      </c>
      <c r="O7046" s="1">
        <f>Sales[[#This Row],[TotalSales]]-Sales[[#This Row],[TotalCost]]</f>
        <v>6.2474000000000007</v>
      </c>
      <c r="P7046" s="1">
        <f>Sales[[#This Row],[ProductCost]]*Sales[[#This Row],[OrderQuantity]]</f>
        <v>3.7326000000000001</v>
      </c>
      <c r="Q7046" s="1" t="str">
        <f>VLOOKUP(Sales[[#This Row],[ProductKey]], Products!$A$2:$D$1000, 4, FALSE)</f>
        <v>Mountain Tire Tube</v>
      </c>
    </row>
    <row r="7047" spans="1:17" x14ac:dyDescent="0.25">
      <c r="A7047" s="2">
        <v>37812</v>
      </c>
      <c r="B7047" s="1" t="s">
        <v>842</v>
      </c>
      <c r="C7047">
        <v>528</v>
      </c>
      <c r="D7047">
        <v>11902</v>
      </c>
      <c r="E7047">
        <v>9</v>
      </c>
      <c r="F7047">
        <v>2</v>
      </c>
      <c r="G7047">
        <v>2</v>
      </c>
      <c r="H7047" s="2">
        <v>42926</v>
      </c>
      <c r="I7047" t="str">
        <f>VLOOKUP(Sales[[#This Row],[TerritoryKey]], Territories[], 2, FALSE)</f>
        <v>Australia</v>
      </c>
      <c r="J7047">
        <f>_xlfn.XLOOKUP(Sales[[#This Row],[ProductKey]], Products!$A:$A, Products!$J:$J)</f>
        <v>1.8663000000000001</v>
      </c>
      <c r="K7047">
        <f>_xlfn.XLOOKUP(Sales[[#This Row],[ProductKey]], Products!$A:$A, Products!$K:$K)</f>
        <v>4.99</v>
      </c>
      <c r="L7047" s="1">
        <f>Sales[[#This Row],[ProductPrice]]*Sales[[#This Row],[OrderQuantity]]</f>
        <v>9.98</v>
      </c>
      <c r="M7047" s="1">
        <f>Sales[[#This Row],[OrderQuantity]]</f>
        <v>2</v>
      </c>
      <c r="N7047" s="1">
        <f>1</f>
        <v>1</v>
      </c>
      <c r="O7047" s="1">
        <f>Sales[[#This Row],[TotalSales]]-Sales[[#This Row],[TotalCost]]</f>
        <v>6.2474000000000007</v>
      </c>
      <c r="P7047" s="1">
        <f>Sales[[#This Row],[ProductCost]]*Sales[[#This Row],[OrderQuantity]]</f>
        <v>3.7326000000000001</v>
      </c>
      <c r="Q7047" s="1" t="str">
        <f>VLOOKUP(Sales[[#This Row],[ProductKey]], Products!$A$2:$D$1000, 4, FALSE)</f>
        <v>Mountain Tire Tube</v>
      </c>
    </row>
    <row r="7048" spans="1:17" x14ac:dyDescent="0.25">
      <c r="A7048" s="2">
        <v>37875</v>
      </c>
      <c r="B7048" s="1" t="s">
        <v>873</v>
      </c>
      <c r="C7048">
        <v>528</v>
      </c>
      <c r="D7048">
        <v>13139</v>
      </c>
      <c r="E7048">
        <v>9</v>
      </c>
      <c r="F7048">
        <v>2</v>
      </c>
      <c r="G7048">
        <v>2</v>
      </c>
      <c r="H7048" s="2">
        <v>42989</v>
      </c>
      <c r="I7048" t="str">
        <f>VLOOKUP(Sales[[#This Row],[TerritoryKey]], Territories[], 2, FALSE)</f>
        <v>Australia</v>
      </c>
      <c r="J7048">
        <f>_xlfn.XLOOKUP(Sales[[#This Row],[ProductKey]], Products!$A:$A, Products!$J:$J)</f>
        <v>1.8663000000000001</v>
      </c>
      <c r="K7048">
        <f>_xlfn.XLOOKUP(Sales[[#This Row],[ProductKey]], Products!$A:$A, Products!$K:$K)</f>
        <v>4.99</v>
      </c>
      <c r="L7048" s="1">
        <f>Sales[[#This Row],[ProductPrice]]*Sales[[#This Row],[OrderQuantity]]</f>
        <v>9.98</v>
      </c>
      <c r="M7048" s="1">
        <f>Sales[[#This Row],[OrderQuantity]]</f>
        <v>2</v>
      </c>
      <c r="N7048" s="1">
        <f>1</f>
        <v>1</v>
      </c>
      <c r="O7048" s="1">
        <f>Sales[[#This Row],[TotalSales]]-Sales[[#This Row],[TotalCost]]</f>
        <v>6.2474000000000007</v>
      </c>
      <c r="P7048" s="1">
        <f>Sales[[#This Row],[ProductCost]]*Sales[[#This Row],[OrderQuantity]]</f>
        <v>3.7326000000000001</v>
      </c>
      <c r="Q7048" s="1" t="str">
        <f>VLOOKUP(Sales[[#This Row],[ProductKey]], Products!$A$2:$D$1000, 4, FALSE)</f>
        <v>Mountain Tire Tube</v>
      </c>
    </row>
    <row r="7049" spans="1:17" x14ac:dyDescent="0.25">
      <c r="A7049" s="2">
        <v>37905</v>
      </c>
      <c r="B7049" s="1" t="s">
        <v>901</v>
      </c>
      <c r="C7049">
        <v>528</v>
      </c>
      <c r="D7049">
        <v>17707</v>
      </c>
      <c r="E7049">
        <v>8</v>
      </c>
      <c r="F7049">
        <v>2</v>
      </c>
      <c r="G7049">
        <v>2</v>
      </c>
      <c r="H7049" s="2">
        <v>43019</v>
      </c>
      <c r="I7049" t="str">
        <f>VLOOKUP(Sales[[#This Row],[TerritoryKey]], Territories[], 2, FALSE)</f>
        <v>Germany</v>
      </c>
      <c r="J7049">
        <f>_xlfn.XLOOKUP(Sales[[#This Row],[ProductKey]], Products!$A:$A, Products!$J:$J)</f>
        <v>1.8663000000000001</v>
      </c>
      <c r="K7049">
        <f>_xlfn.XLOOKUP(Sales[[#This Row],[ProductKey]], Products!$A:$A, Products!$K:$K)</f>
        <v>4.99</v>
      </c>
      <c r="L7049" s="1">
        <f>Sales[[#This Row],[ProductPrice]]*Sales[[#This Row],[OrderQuantity]]</f>
        <v>9.98</v>
      </c>
      <c r="M7049" s="1">
        <f>Sales[[#This Row],[OrderQuantity]]</f>
        <v>2</v>
      </c>
      <c r="N7049" s="1">
        <f>1</f>
        <v>1</v>
      </c>
      <c r="O7049" s="1">
        <f>Sales[[#This Row],[TotalSales]]-Sales[[#This Row],[TotalCost]]</f>
        <v>6.2474000000000007</v>
      </c>
      <c r="P7049" s="1">
        <f>Sales[[#This Row],[ProductCost]]*Sales[[#This Row],[OrderQuantity]]</f>
        <v>3.7326000000000001</v>
      </c>
      <c r="Q7049" s="1" t="str">
        <f>VLOOKUP(Sales[[#This Row],[ProductKey]], Products!$A$2:$D$1000, 4, FALSE)</f>
        <v>Mountain Tire Tube</v>
      </c>
    </row>
    <row r="7050" spans="1:17" x14ac:dyDescent="0.25">
      <c r="A7050" s="2">
        <v>38047</v>
      </c>
      <c r="B7050" s="1" t="s">
        <v>935</v>
      </c>
      <c r="C7050">
        <v>528</v>
      </c>
      <c r="D7050">
        <v>17991</v>
      </c>
      <c r="E7050">
        <v>10</v>
      </c>
      <c r="F7050">
        <v>2</v>
      </c>
      <c r="G7050">
        <v>2</v>
      </c>
      <c r="H7050" s="2">
        <v>43160</v>
      </c>
      <c r="I7050" t="str">
        <f>VLOOKUP(Sales[[#This Row],[TerritoryKey]], Territories[], 2, FALSE)</f>
        <v>United Kingdom</v>
      </c>
      <c r="J7050">
        <f>_xlfn.XLOOKUP(Sales[[#This Row],[ProductKey]], Products!$A:$A, Products!$J:$J)</f>
        <v>1.8663000000000001</v>
      </c>
      <c r="K7050">
        <f>_xlfn.XLOOKUP(Sales[[#This Row],[ProductKey]], Products!$A:$A, Products!$K:$K)</f>
        <v>4.99</v>
      </c>
      <c r="L7050" s="1">
        <f>Sales[[#This Row],[ProductPrice]]*Sales[[#This Row],[OrderQuantity]]</f>
        <v>9.98</v>
      </c>
      <c r="M7050" s="1">
        <f>Sales[[#This Row],[OrderQuantity]]</f>
        <v>2</v>
      </c>
      <c r="N7050" s="1">
        <f>1</f>
        <v>1</v>
      </c>
      <c r="O7050" s="1">
        <f>Sales[[#This Row],[TotalSales]]-Sales[[#This Row],[TotalCost]]</f>
        <v>6.2474000000000007</v>
      </c>
      <c r="P7050" s="1">
        <f>Sales[[#This Row],[ProductCost]]*Sales[[#This Row],[OrderQuantity]]</f>
        <v>3.7326000000000001</v>
      </c>
      <c r="Q7050" s="1" t="str">
        <f>VLOOKUP(Sales[[#This Row],[ProductKey]], Products!$A$2:$D$1000, 4, FALSE)</f>
        <v>Mountain Tire Tube</v>
      </c>
    </row>
    <row r="7051" spans="1:17" x14ac:dyDescent="0.25">
      <c r="A7051" s="2">
        <v>37987</v>
      </c>
      <c r="B7051" s="1" t="s">
        <v>950</v>
      </c>
      <c r="C7051">
        <v>528</v>
      </c>
      <c r="D7051">
        <v>26048</v>
      </c>
      <c r="E7051">
        <v>4</v>
      </c>
      <c r="F7051">
        <v>2</v>
      </c>
      <c r="G7051">
        <v>2</v>
      </c>
      <c r="H7051" s="2">
        <v>43101</v>
      </c>
      <c r="I7051" t="str">
        <f>VLOOKUP(Sales[[#This Row],[TerritoryKey]], Territories[], 2, FALSE)</f>
        <v>Southwest</v>
      </c>
      <c r="J7051">
        <f>_xlfn.XLOOKUP(Sales[[#This Row],[ProductKey]], Products!$A:$A, Products!$J:$J)</f>
        <v>1.8663000000000001</v>
      </c>
      <c r="K7051">
        <f>_xlfn.XLOOKUP(Sales[[#This Row],[ProductKey]], Products!$A:$A, Products!$K:$K)</f>
        <v>4.99</v>
      </c>
      <c r="L7051" s="1">
        <f>Sales[[#This Row],[ProductPrice]]*Sales[[#This Row],[OrderQuantity]]</f>
        <v>9.98</v>
      </c>
      <c r="M7051" s="1">
        <f>Sales[[#This Row],[OrderQuantity]]</f>
        <v>2</v>
      </c>
      <c r="N7051" s="1">
        <f>1</f>
        <v>1</v>
      </c>
      <c r="O7051" s="1">
        <f>Sales[[#This Row],[TotalSales]]-Sales[[#This Row],[TotalCost]]</f>
        <v>6.2474000000000007</v>
      </c>
      <c r="P7051" s="1">
        <f>Sales[[#This Row],[ProductCost]]*Sales[[#This Row],[OrderQuantity]]</f>
        <v>3.7326000000000001</v>
      </c>
      <c r="Q7051" s="1" t="str">
        <f>VLOOKUP(Sales[[#This Row],[ProductKey]], Products!$A$2:$D$1000, 4, FALSE)</f>
        <v>Mountain Tire Tube</v>
      </c>
    </row>
    <row r="7052" spans="1:17" x14ac:dyDescent="0.25">
      <c r="A7052" s="2">
        <v>37906</v>
      </c>
      <c r="B7052" s="1" t="s">
        <v>1005</v>
      </c>
      <c r="C7052">
        <v>528</v>
      </c>
      <c r="D7052">
        <v>17758</v>
      </c>
      <c r="E7052">
        <v>8</v>
      </c>
      <c r="F7052">
        <v>2</v>
      </c>
      <c r="G7052">
        <v>2</v>
      </c>
      <c r="H7052" s="2">
        <v>43020</v>
      </c>
      <c r="I7052" t="str">
        <f>VLOOKUP(Sales[[#This Row],[TerritoryKey]], Territories[], 2, FALSE)</f>
        <v>Germany</v>
      </c>
      <c r="J7052">
        <f>_xlfn.XLOOKUP(Sales[[#This Row],[ProductKey]], Products!$A:$A, Products!$J:$J)</f>
        <v>1.8663000000000001</v>
      </c>
      <c r="K7052">
        <f>_xlfn.XLOOKUP(Sales[[#This Row],[ProductKey]], Products!$A:$A, Products!$K:$K)</f>
        <v>4.99</v>
      </c>
      <c r="L7052" s="1">
        <f>Sales[[#This Row],[ProductPrice]]*Sales[[#This Row],[OrderQuantity]]</f>
        <v>9.98</v>
      </c>
      <c r="M7052" s="1">
        <f>Sales[[#This Row],[OrderQuantity]]</f>
        <v>2</v>
      </c>
      <c r="N7052" s="1">
        <f>1</f>
        <v>1</v>
      </c>
      <c r="O7052" s="1">
        <f>Sales[[#This Row],[TotalSales]]-Sales[[#This Row],[TotalCost]]</f>
        <v>6.2474000000000007</v>
      </c>
      <c r="P7052" s="1">
        <f>Sales[[#This Row],[ProductCost]]*Sales[[#This Row],[OrderQuantity]]</f>
        <v>3.7326000000000001</v>
      </c>
      <c r="Q7052" s="1" t="str">
        <f>VLOOKUP(Sales[[#This Row],[ProductKey]], Products!$A$2:$D$1000, 4, FALSE)</f>
        <v>Mountain Tire Tube</v>
      </c>
    </row>
    <row r="7053" spans="1:17" x14ac:dyDescent="0.25">
      <c r="A7053" s="2">
        <v>38018</v>
      </c>
      <c r="B7053" s="1" t="s">
        <v>1012</v>
      </c>
      <c r="C7053">
        <v>528</v>
      </c>
      <c r="D7053">
        <v>23491</v>
      </c>
      <c r="E7053">
        <v>1</v>
      </c>
      <c r="F7053">
        <v>2</v>
      </c>
      <c r="G7053">
        <v>2</v>
      </c>
      <c r="H7053" s="2">
        <v>43132</v>
      </c>
      <c r="I7053" t="str">
        <f>VLOOKUP(Sales[[#This Row],[TerritoryKey]], Territories[], 2, FALSE)</f>
        <v>Northwest</v>
      </c>
      <c r="J7053">
        <f>_xlfn.XLOOKUP(Sales[[#This Row],[ProductKey]], Products!$A:$A, Products!$J:$J)</f>
        <v>1.8663000000000001</v>
      </c>
      <c r="K7053">
        <f>_xlfn.XLOOKUP(Sales[[#This Row],[ProductKey]], Products!$A:$A, Products!$K:$K)</f>
        <v>4.99</v>
      </c>
      <c r="L7053" s="1">
        <f>Sales[[#This Row],[ProductPrice]]*Sales[[#This Row],[OrderQuantity]]</f>
        <v>9.98</v>
      </c>
      <c r="M7053" s="1">
        <f>Sales[[#This Row],[OrderQuantity]]</f>
        <v>2</v>
      </c>
      <c r="N7053" s="1">
        <f>1</f>
        <v>1</v>
      </c>
      <c r="O7053" s="1">
        <f>Sales[[#This Row],[TotalSales]]-Sales[[#This Row],[TotalCost]]</f>
        <v>6.2474000000000007</v>
      </c>
      <c r="P7053" s="1">
        <f>Sales[[#This Row],[ProductCost]]*Sales[[#This Row],[OrderQuantity]]</f>
        <v>3.7326000000000001</v>
      </c>
      <c r="Q7053" s="1" t="str">
        <f>VLOOKUP(Sales[[#This Row],[ProductKey]], Products!$A$2:$D$1000, 4, FALSE)</f>
        <v>Mountain Tire Tube</v>
      </c>
    </row>
    <row r="7054" spans="1:17" x14ac:dyDescent="0.25">
      <c r="A7054" s="2">
        <v>37722</v>
      </c>
      <c r="B7054" s="1" t="s">
        <v>1034</v>
      </c>
      <c r="C7054">
        <v>528</v>
      </c>
      <c r="D7054">
        <v>22360</v>
      </c>
      <c r="E7054">
        <v>1</v>
      </c>
      <c r="F7054">
        <v>2</v>
      </c>
      <c r="G7054">
        <v>2</v>
      </c>
      <c r="H7054" s="2">
        <v>42836</v>
      </c>
      <c r="I7054" t="str">
        <f>VLOOKUP(Sales[[#This Row],[TerritoryKey]], Territories[], 2, FALSE)</f>
        <v>Northwest</v>
      </c>
      <c r="J7054">
        <f>_xlfn.XLOOKUP(Sales[[#This Row],[ProductKey]], Products!$A:$A, Products!$J:$J)</f>
        <v>1.8663000000000001</v>
      </c>
      <c r="K7054">
        <f>_xlfn.XLOOKUP(Sales[[#This Row],[ProductKey]], Products!$A:$A, Products!$K:$K)</f>
        <v>4.99</v>
      </c>
      <c r="L7054" s="1">
        <f>Sales[[#This Row],[ProductPrice]]*Sales[[#This Row],[OrderQuantity]]</f>
        <v>9.98</v>
      </c>
      <c r="M7054" s="1">
        <f>Sales[[#This Row],[OrderQuantity]]</f>
        <v>2</v>
      </c>
      <c r="N7054" s="1">
        <f>1</f>
        <v>1</v>
      </c>
      <c r="O7054" s="1">
        <f>Sales[[#This Row],[TotalSales]]-Sales[[#This Row],[TotalCost]]</f>
        <v>6.2474000000000007</v>
      </c>
      <c r="P7054" s="1">
        <f>Sales[[#This Row],[ProductCost]]*Sales[[#This Row],[OrderQuantity]]</f>
        <v>3.7326000000000001</v>
      </c>
      <c r="Q7054" s="1" t="str">
        <f>VLOOKUP(Sales[[#This Row],[ProductKey]], Products!$A$2:$D$1000, 4, FALSE)</f>
        <v>Mountain Tire Tube</v>
      </c>
    </row>
    <row r="7055" spans="1:17" x14ac:dyDescent="0.25">
      <c r="A7055" s="2">
        <v>37845</v>
      </c>
      <c r="B7055" s="1" t="s">
        <v>1134</v>
      </c>
      <c r="C7055">
        <v>528</v>
      </c>
      <c r="D7055">
        <v>20930</v>
      </c>
      <c r="E7055">
        <v>8</v>
      </c>
      <c r="F7055">
        <v>2</v>
      </c>
      <c r="G7055">
        <v>2</v>
      </c>
      <c r="H7055" s="2">
        <v>42959</v>
      </c>
      <c r="I7055" t="str">
        <f>VLOOKUP(Sales[[#This Row],[TerritoryKey]], Territories[], 2, FALSE)</f>
        <v>Germany</v>
      </c>
      <c r="J7055">
        <f>_xlfn.XLOOKUP(Sales[[#This Row],[ProductKey]], Products!$A:$A, Products!$J:$J)</f>
        <v>1.8663000000000001</v>
      </c>
      <c r="K7055">
        <f>_xlfn.XLOOKUP(Sales[[#This Row],[ProductKey]], Products!$A:$A, Products!$K:$K)</f>
        <v>4.99</v>
      </c>
      <c r="L7055" s="1">
        <f>Sales[[#This Row],[ProductPrice]]*Sales[[#This Row],[OrderQuantity]]</f>
        <v>9.98</v>
      </c>
      <c r="M7055" s="1">
        <f>Sales[[#This Row],[OrderQuantity]]</f>
        <v>2</v>
      </c>
      <c r="N7055" s="1">
        <f>1</f>
        <v>1</v>
      </c>
      <c r="O7055" s="1">
        <f>Sales[[#This Row],[TotalSales]]-Sales[[#This Row],[TotalCost]]</f>
        <v>6.2474000000000007</v>
      </c>
      <c r="P7055" s="1">
        <f>Sales[[#This Row],[ProductCost]]*Sales[[#This Row],[OrderQuantity]]</f>
        <v>3.7326000000000001</v>
      </c>
      <c r="Q7055" s="1" t="str">
        <f>VLOOKUP(Sales[[#This Row],[ProductKey]], Products!$A$2:$D$1000, 4, FALSE)</f>
        <v>Mountain Tire Tube</v>
      </c>
    </row>
    <row r="7056" spans="1:17" x14ac:dyDescent="0.25">
      <c r="A7056" s="2">
        <v>38169</v>
      </c>
      <c r="B7056" s="1" t="s">
        <v>1145</v>
      </c>
      <c r="C7056">
        <v>528</v>
      </c>
      <c r="D7056">
        <v>12121</v>
      </c>
      <c r="E7056">
        <v>1</v>
      </c>
      <c r="F7056">
        <v>2</v>
      </c>
      <c r="G7056">
        <v>2</v>
      </c>
      <c r="H7056" s="2">
        <v>43282</v>
      </c>
      <c r="I7056" t="str">
        <f>VLOOKUP(Sales[[#This Row],[TerritoryKey]], Territories[], 2, FALSE)</f>
        <v>Northwest</v>
      </c>
      <c r="J7056">
        <f>_xlfn.XLOOKUP(Sales[[#This Row],[ProductKey]], Products!$A:$A, Products!$J:$J)</f>
        <v>1.8663000000000001</v>
      </c>
      <c r="K7056">
        <f>_xlfn.XLOOKUP(Sales[[#This Row],[ProductKey]], Products!$A:$A, Products!$K:$K)</f>
        <v>4.99</v>
      </c>
      <c r="L7056" s="1">
        <f>Sales[[#This Row],[ProductPrice]]*Sales[[#This Row],[OrderQuantity]]</f>
        <v>9.98</v>
      </c>
      <c r="M7056" s="1">
        <f>Sales[[#This Row],[OrderQuantity]]</f>
        <v>2</v>
      </c>
      <c r="N7056" s="1">
        <f>1</f>
        <v>1</v>
      </c>
      <c r="O7056" s="1">
        <f>Sales[[#This Row],[TotalSales]]-Sales[[#This Row],[TotalCost]]</f>
        <v>6.2474000000000007</v>
      </c>
      <c r="P7056" s="1">
        <f>Sales[[#This Row],[ProductCost]]*Sales[[#This Row],[OrderQuantity]]</f>
        <v>3.7326000000000001</v>
      </c>
      <c r="Q7056" s="1" t="str">
        <f>VLOOKUP(Sales[[#This Row],[ProductKey]], Products!$A$2:$D$1000, 4, FALSE)</f>
        <v>Mountain Tire Tube</v>
      </c>
    </row>
    <row r="7057" spans="1:17" x14ac:dyDescent="0.25">
      <c r="A7057" s="2">
        <v>37690</v>
      </c>
      <c r="B7057" s="1" t="s">
        <v>1158</v>
      </c>
      <c r="C7057">
        <v>528</v>
      </c>
      <c r="D7057">
        <v>17846</v>
      </c>
      <c r="E7057">
        <v>7</v>
      </c>
      <c r="F7057">
        <v>2</v>
      </c>
      <c r="G7057">
        <v>2</v>
      </c>
      <c r="H7057" s="2">
        <v>42804</v>
      </c>
      <c r="I7057" t="str">
        <f>VLOOKUP(Sales[[#This Row],[TerritoryKey]], Territories[], 2, FALSE)</f>
        <v>France</v>
      </c>
      <c r="J7057">
        <f>_xlfn.XLOOKUP(Sales[[#This Row],[ProductKey]], Products!$A:$A, Products!$J:$J)</f>
        <v>1.8663000000000001</v>
      </c>
      <c r="K7057">
        <f>_xlfn.XLOOKUP(Sales[[#This Row],[ProductKey]], Products!$A:$A, Products!$K:$K)</f>
        <v>4.99</v>
      </c>
      <c r="L7057" s="1">
        <f>Sales[[#This Row],[ProductPrice]]*Sales[[#This Row],[OrderQuantity]]</f>
        <v>9.98</v>
      </c>
      <c r="M7057" s="1">
        <f>Sales[[#This Row],[OrderQuantity]]</f>
        <v>2</v>
      </c>
      <c r="N7057" s="1">
        <f>1</f>
        <v>1</v>
      </c>
      <c r="O7057" s="1">
        <f>Sales[[#This Row],[TotalSales]]-Sales[[#This Row],[TotalCost]]</f>
        <v>6.2474000000000007</v>
      </c>
      <c r="P7057" s="1">
        <f>Sales[[#This Row],[ProductCost]]*Sales[[#This Row],[OrderQuantity]]</f>
        <v>3.7326000000000001</v>
      </c>
      <c r="Q7057" s="1" t="str">
        <f>VLOOKUP(Sales[[#This Row],[ProductKey]], Products!$A$2:$D$1000, 4, FALSE)</f>
        <v>Mountain Tire Tube</v>
      </c>
    </row>
    <row r="7058" spans="1:17" x14ac:dyDescent="0.25">
      <c r="A7058" s="2">
        <v>37664</v>
      </c>
      <c r="B7058" s="1" t="s">
        <v>1223</v>
      </c>
      <c r="C7058">
        <v>528</v>
      </c>
      <c r="D7058">
        <v>11300</v>
      </c>
      <c r="E7058">
        <v>6</v>
      </c>
      <c r="F7058">
        <v>2</v>
      </c>
      <c r="G7058">
        <v>2</v>
      </c>
      <c r="H7058" s="2">
        <v>42778</v>
      </c>
      <c r="I7058" t="str">
        <f>VLOOKUP(Sales[[#This Row],[TerritoryKey]], Territories[], 2, FALSE)</f>
        <v>Canada</v>
      </c>
      <c r="J7058">
        <f>_xlfn.XLOOKUP(Sales[[#This Row],[ProductKey]], Products!$A:$A, Products!$J:$J)</f>
        <v>1.8663000000000001</v>
      </c>
      <c r="K7058">
        <f>_xlfn.XLOOKUP(Sales[[#This Row],[ProductKey]], Products!$A:$A, Products!$K:$K)</f>
        <v>4.99</v>
      </c>
      <c r="L7058" s="1">
        <f>Sales[[#This Row],[ProductPrice]]*Sales[[#This Row],[OrderQuantity]]</f>
        <v>9.98</v>
      </c>
      <c r="M7058" s="1">
        <f>Sales[[#This Row],[OrderQuantity]]</f>
        <v>2</v>
      </c>
      <c r="N7058" s="1">
        <f>1</f>
        <v>1</v>
      </c>
      <c r="O7058" s="1">
        <f>Sales[[#This Row],[TotalSales]]-Sales[[#This Row],[TotalCost]]</f>
        <v>6.2474000000000007</v>
      </c>
      <c r="P7058" s="1">
        <f>Sales[[#This Row],[ProductCost]]*Sales[[#This Row],[OrderQuantity]]</f>
        <v>3.7326000000000001</v>
      </c>
      <c r="Q7058" s="1" t="str">
        <f>VLOOKUP(Sales[[#This Row],[ProductKey]], Products!$A$2:$D$1000, 4, FALSE)</f>
        <v>Mountain Tire Tube</v>
      </c>
    </row>
    <row r="7059" spans="1:17" x14ac:dyDescent="0.25">
      <c r="A7059" s="2">
        <v>37967</v>
      </c>
      <c r="B7059" s="1" t="s">
        <v>1228</v>
      </c>
      <c r="C7059">
        <v>528</v>
      </c>
      <c r="D7059">
        <v>19738</v>
      </c>
      <c r="E7059">
        <v>1</v>
      </c>
      <c r="F7059">
        <v>2</v>
      </c>
      <c r="G7059">
        <v>2</v>
      </c>
      <c r="H7059" s="2">
        <v>43081</v>
      </c>
      <c r="I7059" t="str">
        <f>VLOOKUP(Sales[[#This Row],[TerritoryKey]], Territories[], 2, FALSE)</f>
        <v>Northwest</v>
      </c>
      <c r="J7059">
        <f>_xlfn.XLOOKUP(Sales[[#This Row],[ProductKey]], Products!$A:$A, Products!$J:$J)</f>
        <v>1.8663000000000001</v>
      </c>
      <c r="K7059">
        <f>_xlfn.XLOOKUP(Sales[[#This Row],[ProductKey]], Products!$A:$A, Products!$K:$K)</f>
        <v>4.99</v>
      </c>
      <c r="L7059" s="1">
        <f>Sales[[#This Row],[ProductPrice]]*Sales[[#This Row],[OrderQuantity]]</f>
        <v>9.98</v>
      </c>
      <c r="M7059" s="1">
        <f>Sales[[#This Row],[OrderQuantity]]</f>
        <v>2</v>
      </c>
      <c r="N7059" s="1">
        <f>1</f>
        <v>1</v>
      </c>
      <c r="O7059" s="1">
        <f>Sales[[#This Row],[TotalSales]]-Sales[[#This Row],[TotalCost]]</f>
        <v>6.2474000000000007</v>
      </c>
      <c r="P7059" s="1">
        <f>Sales[[#This Row],[ProductCost]]*Sales[[#This Row],[OrderQuantity]]</f>
        <v>3.7326000000000001</v>
      </c>
      <c r="Q7059" s="1" t="str">
        <f>VLOOKUP(Sales[[#This Row],[ProductKey]], Products!$A$2:$D$1000, 4, FALSE)</f>
        <v>Mountain Tire Tube</v>
      </c>
    </row>
    <row r="7060" spans="1:17" x14ac:dyDescent="0.25">
      <c r="A7060" s="2">
        <v>37904</v>
      </c>
      <c r="B7060" s="1" t="s">
        <v>1229</v>
      </c>
      <c r="C7060">
        <v>528</v>
      </c>
      <c r="D7060">
        <v>18756</v>
      </c>
      <c r="E7060">
        <v>6</v>
      </c>
      <c r="F7060">
        <v>2</v>
      </c>
      <c r="G7060">
        <v>2</v>
      </c>
      <c r="H7060" s="2">
        <v>43018</v>
      </c>
      <c r="I7060" t="str">
        <f>VLOOKUP(Sales[[#This Row],[TerritoryKey]], Territories[], 2, FALSE)</f>
        <v>Canada</v>
      </c>
      <c r="J7060">
        <f>_xlfn.XLOOKUP(Sales[[#This Row],[ProductKey]], Products!$A:$A, Products!$J:$J)</f>
        <v>1.8663000000000001</v>
      </c>
      <c r="K7060">
        <f>_xlfn.XLOOKUP(Sales[[#This Row],[ProductKey]], Products!$A:$A, Products!$K:$K)</f>
        <v>4.99</v>
      </c>
      <c r="L7060" s="1">
        <f>Sales[[#This Row],[ProductPrice]]*Sales[[#This Row],[OrderQuantity]]</f>
        <v>9.98</v>
      </c>
      <c r="M7060" s="1">
        <f>Sales[[#This Row],[OrderQuantity]]</f>
        <v>2</v>
      </c>
      <c r="N7060" s="1">
        <f>1</f>
        <v>1</v>
      </c>
      <c r="O7060" s="1">
        <f>Sales[[#This Row],[TotalSales]]-Sales[[#This Row],[TotalCost]]</f>
        <v>6.2474000000000007</v>
      </c>
      <c r="P7060" s="1">
        <f>Sales[[#This Row],[ProductCost]]*Sales[[#This Row],[OrderQuantity]]</f>
        <v>3.7326000000000001</v>
      </c>
      <c r="Q7060" s="1" t="str">
        <f>VLOOKUP(Sales[[#This Row],[ProductKey]], Products!$A$2:$D$1000, 4, FALSE)</f>
        <v>Mountain Tire Tube</v>
      </c>
    </row>
    <row r="7061" spans="1:17" x14ac:dyDescent="0.25">
      <c r="A7061" s="2">
        <v>37904</v>
      </c>
      <c r="B7061" s="1" t="s">
        <v>1340</v>
      </c>
      <c r="C7061">
        <v>528</v>
      </c>
      <c r="D7061">
        <v>26550</v>
      </c>
      <c r="E7061">
        <v>1</v>
      </c>
      <c r="F7061">
        <v>2</v>
      </c>
      <c r="G7061">
        <v>2</v>
      </c>
      <c r="H7061" s="2">
        <v>43018</v>
      </c>
      <c r="I7061" t="str">
        <f>VLOOKUP(Sales[[#This Row],[TerritoryKey]], Territories[], 2, FALSE)</f>
        <v>Northwest</v>
      </c>
      <c r="J7061">
        <f>_xlfn.XLOOKUP(Sales[[#This Row],[ProductKey]], Products!$A:$A, Products!$J:$J)</f>
        <v>1.8663000000000001</v>
      </c>
      <c r="K7061">
        <f>_xlfn.XLOOKUP(Sales[[#This Row],[ProductKey]], Products!$A:$A, Products!$K:$K)</f>
        <v>4.99</v>
      </c>
      <c r="L7061" s="1">
        <f>Sales[[#This Row],[ProductPrice]]*Sales[[#This Row],[OrderQuantity]]</f>
        <v>9.98</v>
      </c>
      <c r="M7061" s="1">
        <f>Sales[[#This Row],[OrderQuantity]]</f>
        <v>2</v>
      </c>
      <c r="N7061" s="1">
        <f>1</f>
        <v>1</v>
      </c>
      <c r="O7061" s="1">
        <f>Sales[[#This Row],[TotalSales]]-Sales[[#This Row],[TotalCost]]</f>
        <v>6.2474000000000007</v>
      </c>
      <c r="P7061" s="1">
        <f>Sales[[#This Row],[ProductCost]]*Sales[[#This Row],[OrderQuantity]]</f>
        <v>3.7326000000000001</v>
      </c>
      <c r="Q7061" s="1" t="str">
        <f>VLOOKUP(Sales[[#This Row],[ProductKey]], Products!$A$2:$D$1000, 4, FALSE)</f>
        <v>Mountain Tire Tube</v>
      </c>
    </row>
    <row r="7062" spans="1:17" x14ac:dyDescent="0.25">
      <c r="A7062" s="2">
        <v>37845</v>
      </c>
      <c r="B7062" s="1" t="s">
        <v>1404</v>
      </c>
      <c r="C7062">
        <v>528</v>
      </c>
      <c r="D7062">
        <v>18266</v>
      </c>
      <c r="E7062">
        <v>9</v>
      </c>
      <c r="F7062">
        <v>2</v>
      </c>
      <c r="G7062">
        <v>2</v>
      </c>
      <c r="H7062" s="2">
        <v>42959</v>
      </c>
      <c r="I7062" t="str">
        <f>VLOOKUP(Sales[[#This Row],[TerritoryKey]], Territories[], 2, FALSE)</f>
        <v>Australia</v>
      </c>
      <c r="J7062">
        <f>_xlfn.XLOOKUP(Sales[[#This Row],[ProductKey]], Products!$A:$A, Products!$J:$J)</f>
        <v>1.8663000000000001</v>
      </c>
      <c r="K7062">
        <f>_xlfn.XLOOKUP(Sales[[#This Row],[ProductKey]], Products!$A:$A, Products!$K:$K)</f>
        <v>4.99</v>
      </c>
      <c r="L7062" s="1">
        <f>Sales[[#This Row],[ProductPrice]]*Sales[[#This Row],[OrderQuantity]]</f>
        <v>9.98</v>
      </c>
      <c r="M7062" s="1">
        <f>Sales[[#This Row],[OrderQuantity]]</f>
        <v>2</v>
      </c>
      <c r="N7062" s="1">
        <f>1</f>
        <v>1</v>
      </c>
      <c r="O7062" s="1">
        <f>Sales[[#This Row],[TotalSales]]-Sales[[#This Row],[TotalCost]]</f>
        <v>6.2474000000000007</v>
      </c>
      <c r="P7062" s="1">
        <f>Sales[[#This Row],[ProductCost]]*Sales[[#This Row],[OrderQuantity]]</f>
        <v>3.7326000000000001</v>
      </c>
      <c r="Q7062" s="1" t="str">
        <f>VLOOKUP(Sales[[#This Row],[ProductKey]], Products!$A$2:$D$1000, 4, FALSE)</f>
        <v>Mountain Tire Tube</v>
      </c>
    </row>
    <row r="7063" spans="1:17" x14ac:dyDescent="0.25">
      <c r="A7063" s="2">
        <v>37691</v>
      </c>
      <c r="B7063" s="1" t="s">
        <v>1414</v>
      </c>
      <c r="C7063">
        <v>528</v>
      </c>
      <c r="D7063">
        <v>11305</v>
      </c>
      <c r="E7063">
        <v>4</v>
      </c>
      <c r="F7063">
        <v>2</v>
      </c>
      <c r="G7063">
        <v>2</v>
      </c>
      <c r="H7063" s="2">
        <v>42805</v>
      </c>
      <c r="I7063" t="str">
        <f>VLOOKUP(Sales[[#This Row],[TerritoryKey]], Territories[], 2, FALSE)</f>
        <v>Southwest</v>
      </c>
      <c r="J7063">
        <f>_xlfn.XLOOKUP(Sales[[#This Row],[ProductKey]], Products!$A:$A, Products!$J:$J)</f>
        <v>1.8663000000000001</v>
      </c>
      <c r="K7063">
        <f>_xlfn.XLOOKUP(Sales[[#This Row],[ProductKey]], Products!$A:$A, Products!$K:$K)</f>
        <v>4.99</v>
      </c>
      <c r="L7063" s="1">
        <f>Sales[[#This Row],[ProductPrice]]*Sales[[#This Row],[OrderQuantity]]</f>
        <v>9.98</v>
      </c>
      <c r="M7063" s="1">
        <f>Sales[[#This Row],[OrderQuantity]]</f>
        <v>2</v>
      </c>
      <c r="N7063" s="1">
        <f>1</f>
        <v>1</v>
      </c>
      <c r="O7063" s="1">
        <f>Sales[[#This Row],[TotalSales]]-Sales[[#This Row],[TotalCost]]</f>
        <v>6.2474000000000007</v>
      </c>
      <c r="P7063" s="1">
        <f>Sales[[#This Row],[ProductCost]]*Sales[[#This Row],[OrderQuantity]]</f>
        <v>3.7326000000000001</v>
      </c>
      <c r="Q7063" s="1" t="str">
        <f>VLOOKUP(Sales[[#This Row],[ProductKey]], Products!$A$2:$D$1000, 4, FALSE)</f>
        <v>Mountain Tire Tube</v>
      </c>
    </row>
    <row r="7064" spans="1:17" x14ac:dyDescent="0.25">
      <c r="A7064" s="2">
        <v>37876</v>
      </c>
      <c r="B7064" s="1" t="s">
        <v>1421</v>
      </c>
      <c r="C7064">
        <v>528</v>
      </c>
      <c r="D7064">
        <v>19068</v>
      </c>
      <c r="E7064">
        <v>8</v>
      </c>
      <c r="F7064">
        <v>2</v>
      </c>
      <c r="G7064">
        <v>2</v>
      </c>
      <c r="H7064" s="2">
        <v>42990</v>
      </c>
      <c r="I7064" t="str">
        <f>VLOOKUP(Sales[[#This Row],[TerritoryKey]], Territories[], 2, FALSE)</f>
        <v>Germany</v>
      </c>
      <c r="J7064">
        <f>_xlfn.XLOOKUP(Sales[[#This Row],[ProductKey]], Products!$A:$A, Products!$J:$J)</f>
        <v>1.8663000000000001</v>
      </c>
      <c r="K7064">
        <f>_xlfn.XLOOKUP(Sales[[#This Row],[ProductKey]], Products!$A:$A, Products!$K:$K)</f>
        <v>4.99</v>
      </c>
      <c r="L7064" s="1">
        <f>Sales[[#This Row],[ProductPrice]]*Sales[[#This Row],[OrderQuantity]]</f>
        <v>9.98</v>
      </c>
      <c r="M7064" s="1">
        <f>Sales[[#This Row],[OrderQuantity]]</f>
        <v>2</v>
      </c>
      <c r="N7064" s="1">
        <f>1</f>
        <v>1</v>
      </c>
      <c r="O7064" s="1">
        <f>Sales[[#This Row],[TotalSales]]-Sales[[#This Row],[TotalCost]]</f>
        <v>6.2474000000000007</v>
      </c>
      <c r="P7064" s="1">
        <f>Sales[[#This Row],[ProductCost]]*Sales[[#This Row],[OrderQuantity]]</f>
        <v>3.7326000000000001</v>
      </c>
      <c r="Q7064" s="1" t="str">
        <f>VLOOKUP(Sales[[#This Row],[ProductKey]], Products!$A$2:$D$1000, 4, FALSE)</f>
        <v>Mountain Tire Tube</v>
      </c>
    </row>
    <row r="7065" spans="1:17" x14ac:dyDescent="0.25">
      <c r="A7065" s="2">
        <v>37966</v>
      </c>
      <c r="B7065" s="1" t="s">
        <v>1462</v>
      </c>
      <c r="C7065">
        <v>528</v>
      </c>
      <c r="D7065">
        <v>15367</v>
      </c>
      <c r="E7065">
        <v>1</v>
      </c>
      <c r="F7065">
        <v>2</v>
      </c>
      <c r="G7065">
        <v>2</v>
      </c>
      <c r="H7065" s="2">
        <v>43080</v>
      </c>
      <c r="I7065" t="str">
        <f>VLOOKUP(Sales[[#This Row],[TerritoryKey]], Territories[], 2, FALSE)</f>
        <v>Northwest</v>
      </c>
      <c r="J7065">
        <f>_xlfn.XLOOKUP(Sales[[#This Row],[ProductKey]], Products!$A:$A, Products!$J:$J)</f>
        <v>1.8663000000000001</v>
      </c>
      <c r="K7065">
        <f>_xlfn.XLOOKUP(Sales[[#This Row],[ProductKey]], Products!$A:$A, Products!$K:$K)</f>
        <v>4.99</v>
      </c>
      <c r="L7065" s="1">
        <f>Sales[[#This Row],[ProductPrice]]*Sales[[#This Row],[OrderQuantity]]</f>
        <v>9.98</v>
      </c>
      <c r="M7065" s="1">
        <f>Sales[[#This Row],[OrderQuantity]]</f>
        <v>2</v>
      </c>
      <c r="N7065" s="1">
        <f>1</f>
        <v>1</v>
      </c>
      <c r="O7065" s="1">
        <f>Sales[[#This Row],[TotalSales]]-Sales[[#This Row],[TotalCost]]</f>
        <v>6.2474000000000007</v>
      </c>
      <c r="P7065" s="1">
        <f>Sales[[#This Row],[ProductCost]]*Sales[[#This Row],[OrderQuantity]]</f>
        <v>3.7326000000000001</v>
      </c>
      <c r="Q7065" s="1" t="str">
        <f>VLOOKUP(Sales[[#This Row],[ProductKey]], Products!$A$2:$D$1000, 4, FALSE)</f>
        <v>Mountain Tire Tube</v>
      </c>
    </row>
    <row r="7066" spans="1:17" x14ac:dyDescent="0.25">
      <c r="A7066" s="2">
        <v>38231</v>
      </c>
      <c r="B7066" s="1" t="s">
        <v>1482</v>
      </c>
      <c r="C7066">
        <v>528</v>
      </c>
      <c r="D7066">
        <v>21177</v>
      </c>
      <c r="E7066">
        <v>9</v>
      </c>
      <c r="F7066">
        <v>2</v>
      </c>
      <c r="G7066">
        <v>2</v>
      </c>
      <c r="H7066" s="2">
        <v>43344</v>
      </c>
      <c r="I7066" t="str">
        <f>VLOOKUP(Sales[[#This Row],[TerritoryKey]], Territories[], 2, FALSE)</f>
        <v>Australia</v>
      </c>
      <c r="J7066">
        <f>_xlfn.XLOOKUP(Sales[[#This Row],[ProductKey]], Products!$A:$A, Products!$J:$J)</f>
        <v>1.8663000000000001</v>
      </c>
      <c r="K7066">
        <f>_xlfn.XLOOKUP(Sales[[#This Row],[ProductKey]], Products!$A:$A, Products!$K:$K)</f>
        <v>4.99</v>
      </c>
      <c r="L7066" s="1">
        <f>Sales[[#This Row],[ProductPrice]]*Sales[[#This Row],[OrderQuantity]]</f>
        <v>9.98</v>
      </c>
      <c r="M7066" s="1">
        <f>Sales[[#This Row],[OrderQuantity]]</f>
        <v>2</v>
      </c>
      <c r="N7066" s="1">
        <f>1</f>
        <v>1</v>
      </c>
      <c r="O7066" s="1">
        <f>Sales[[#This Row],[TotalSales]]-Sales[[#This Row],[TotalCost]]</f>
        <v>6.2474000000000007</v>
      </c>
      <c r="P7066" s="1">
        <f>Sales[[#This Row],[ProductCost]]*Sales[[#This Row],[OrderQuantity]]</f>
        <v>3.7326000000000001</v>
      </c>
      <c r="Q7066" s="1" t="str">
        <f>VLOOKUP(Sales[[#This Row],[ProductKey]], Products!$A$2:$D$1000, 4, FALSE)</f>
        <v>Mountain Tire Tube</v>
      </c>
    </row>
    <row r="7067" spans="1:17" x14ac:dyDescent="0.25">
      <c r="A7067" s="2">
        <v>38292</v>
      </c>
      <c r="B7067" s="1" t="s">
        <v>1529</v>
      </c>
      <c r="C7067">
        <v>528</v>
      </c>
      <c r="D7067">
        <v>20889</v>
      </c>
      <c r="E7067">
        <v>10</v>
      </c>
      <c r="F7067">
        <v>2</v>
      </c>
      <c r="G7067">
        <v>2</v>
      </c>
      <c r="H7067" s="2">
        <v>43405</v>
      </c>
      <c r="I7067" t="str">
        <f>VLOOKUP(Sales[[#This Row],[TerritoryKey]], Territories[], 2, FALSE)</f>
        <v>United Kingdom</v>
      </c>
      <c r="J7067">
        <f>_xlfn.XLOOKUP(Sales[[#This Row],[ProductKey]], Products!$A:$A, Products!$J:$J)</f>
        <v>1.8663000000000001</v>
      </c>
      <c r="K7067">
        <f>_xlfn.XLOOKUP(Sales[[#This Row],[ProductKey]], Products!$A:$A, Products!$K:$K)</f>
        <v>4.99</v>
      </c>
      <c r="L7067" s="1">
        <f>Sales[[#This Row],[ProductPrice]]*Sales[[#This Row],[OrderQuantity]]</f>
        <v>9.98</v>
      </c>
      <c r="M7067" s="1">
        <f>Sales[[#This Row],[OrderQuantity]]</f>
        <v>2</v>
      </c>
      <c r="N7067" s="1">
        <f>1</f>
        <v>1</v>
      </c>
      <c r="O7067" s="1">
        <f>Sales[[#This Row],[TotalSales]]-Sales[[#This Row],[TotalCost]]</f>
        <v>6.2474000000000007</v>
      </c>
      <c r="P7067" s="1">
        <f>Sales[[#This Row],[ProductCost]]*Sales[[#This Row],[OrderQuantity]]</f>
        <v>3.7326000000000001</v>
      </c>
      <c r="Q7067" s="1" t="str">
        <f>VLOOKUP(Sales[[#This Row],[ProductKey]], Products!$A$2:$D$1000, 4, FALSE)</f>
        <v>Mountain Tire Tube</v>
      </c>
    </row>
    <row r="7068" spans="1:17" x14ac:dyDescent="0.25">
      <c r="A7068" s="2">
        <v>37937</v>
      </c>
      <c r="B7068" s="1" t="s">
        <v>1558</v>
      </c>
      <c r="C7068">
        <v>528</v>
      </c>
      <c r="D7068">
        <v>12992</v>
      </c>
      <c r="E7068">
        <v>9</v>
      </c>
      <c r="F7068">
        <v>2</v>
      </c>
      <c r="G7068">
        <v>2</v>
      </c>
      <c r="H7068" s="2">
        <v>43051</v>
      </c>
      <c r="I7068" t="str">
        <f>VLOOKUP(Sales[[#This Row],[TerritoryKey]], Territories[], 2, FALSE)</f>
        <v>Australia</v>
      </c>
      <c r="J7068">
        <f>_xlfn.XLOOKUP(Sales[[#This Row],[ProductKey]], Products!$A:$A, Products!$J:$J)</f>
        <v>1.8663000000000001</v>
      </c>
      <c r="K7068">
        <f>_xlfn.XLOOKUP(Sales[[#This Row],[ProductKey]], Products!$A:$A, Products!$K:$K)</f>
        <v>4.99</v>
      </c>
      <c r="L7068" s="1">
        <f>Sales[[#This Row],[ProductPrice]]*Sales[[#This Row],[OrderQuantity]]</f>
        <v>9.98</v>
      </c>
      <c r="M7068" s="1">
        <f>Sales[[#This Row],[OrderQuantity]]</f>
        <v>2</v>
      </c>
      <c r="N7068" s="1">
        <f>1</f>
        <v>1</v>
      </c>
      <c r="O7068" s="1">
        <f>Sales[[#This Row],[TotalSales]]-Sales[[#This Row],[TotalCost]]</f>
        <v>6.2474000000000007</v>
      </c>
      <c r="P7068" s="1">
        <f>Sales[[#This Row],[ProductCost]]*Sales[[#This Row],[OrderQuantity]]</f>
        <v>3.7326000000000001</v>
      </c>
      <c r="Q7068" s="1" t="str">
        <f>VLOOKUP(Sales[[#This Row],[ProductKey]], Products!$A$2:$D$1000, 4, FALSE)</f>
        <v>Mountain Tire Tube</v>
      </c>
    </row>
    <row r="7069" spans="1:17" x14ac:dyDescent="0.25">
      <c r="A7069" s="2">
        <v>38169</v>
      </c>
      <c r="B7069" s="1" t="s">
        <v>1621</v>
      </c>
      <c r="C7069">
        <v>528</v>
      </c>
      <c r="D7069">
        <v>23027</v>
      </c>
      <c r="E7069">
        <v>4</v>
      </c>
      <c r="F7069">
        <v>2</v>
      </c>
      <c r="G7069">
        <v>2</v>
      </c>
      <c r="H7069" s="2">
        <v>43282</v>
      </c>
      <c r="I7069" t="str">
        <f>VLOOKUP(Sales[[#This Row],[TerritoryKey]], Territories[], 2, FALSE)</f>
        <v>Southwest</v>
      </c>
      <c r="J7069">
        <f>_xlfn.XLOOKUP(Sales[[#This Row],[ProductKey]], Products!$A:$A, Products!$J:$J)</f>
        <v>1.8663000000000001</v>
      </c>
      <c r="K7069">
        <f>_xlfn.XLOOKUP(Sales[[#This Row],[ProductKey]], Products!$A:$A, Products!$K:$K)</f>
        <v>4.99</v>
      </c>
      <c r="L7069" s="1">
        <f>Sales[[#This Row],[ProductPrice]]*Sales[[#This Row],[OrderQuantity]]</f>
        <v>9.98</v>
      </c>
      <c r="M7069" s="1">
        <f>Sales[[#This Row],[OrderQuantity]]</f>
        <v>2</v>
      </c>
      <c r="N7069" s="1">
        <f>1</f>
        <v>1</v>
      </c>
      <c r="O7069" s="1">
        <f>Sales[[#This Row],[TotalSales]]-Sales[[#This Row],[TotalCost]]</f>
        <v>6.2474000000000007</v>
      </c>
      <c r="P7069" s="1">
        <f>Sales[[#This Row],[ProductCost]]*Sales[[#This Row],[OrderQuantity]]</f>
        <v>3.7326000000000001</v>
      </c>
      <c r="Q7069" s="1" t="str">
        <f>VLOOKUP(Sales[[#This Row],[ProductKey]], Products!$A$2:$D$1000, 4, FALSE)</f>
        <v>Mountain Tire Tube</v>
      </c>
    </row>
    <row r="7070" spans="1:17" x14ac:dyDescent="0.25">
      <c r="A7070" s="2">
        <v>38169</v>
      </c>
      <c r="B7070" s="1" t="s">
        <v>1627</v>
      </c>
      <c r="C7070">
        <v>528</v>
      </c>
      <c r="D7070">
        <v>11800</v>
      </c>
      <c r="E7070">
        <v>1</v>
      </c>
      <c r="F7070">
        <v>2</v>
      </c>
      <c r="G7070">
        <v>2</v>
      </c>
      <c r="H7070" s="2">
        <v>43282</v>
      </c>
      <c r="I7070" t="str">
        <f>VLOOKUP(Sales[[#This Row],[TerritoryKey]], Territories[], 2, FALSE)</f>
        <v>Northwest</v>
      </c>
      <c r="J7070">
        <f>_xlfn.XLOOKUP(Sales[[#This Row],[ProductKey]], Products!$A:$A, Products!$J:$J)</f>
        <v>1.8663000000000001</v>
      </c>
      <c r="K7070">
        <f>_xlfn.XLOOKUP(Sales[[#This Row],[ProductKey]], Products!$A:$A, Products!$K:$K)</f>
        <v>4.99</v>
      </c>
      <c r="L7070" s="1">
        <f>Sales[[#This Row],[ProductPrice]]*Sales[[#This Row],[OrderQuantity]]</f>
        <v>9.98</v>
      </c>
      <c r="M7070" s="1">
        <f>Sales[[#This Row],[OrderQuantity]]</f>
        <v>2</v>
      </c>
      <c r="N7070" s="1">
        <f>1</f>
        <v>1</v>
      </c>
      <c r="O7070" s="1">
        <f>Sales[[#This Row],[TotalSales]]-Sales[[#This Row],[TotalCost]]</f>
        <v>6.2474000000000007</v>
      </c>
      <c r="P7070" s="1">
        <f>Sales[[#This Row],[ProductCost]]*Sales[[#This Row],[OrderQuantity]]</f>
        <v>3.7326000000000001</v>
      </c>
      <c r="Q7070" s="1" t="str">
        <f>VLOOKUP(Sales[[#This Row],[ProductKey]], Products!$A$2:$D$1000, 4, FALSE)</f>
        <v>Mountain Tire Tube</v>
      </c>
    </row>
    <row r="7071" spans="1:17" x14ac:dyDescent="0.25">
      <c r="A7071" s="2">
        <v>38078</v>
      </c>
      <c r="B7071" s="1" t="s">
        <v>1824</v>
      </c>
      <c r="C7071">
        <v>528</v>
      </c>
      <c r="D7071">
        <v>14549</v>
      </c>
      <c r="E7071">
        <v>8</v>
      </c>
      <c r="F7071">
        <v>2</v>
      </c>
      <c r="G7071">
        <v>2</v>
      </c>
      <c r="H7071" s="2">
        <v>43191</v>
      </c>
      <c r="I7071" t="str">
        <f>VLOOKUP(Sales[[#This Row],[TerritoryKey]], Territories[], 2, FALSE)</f>
        <v>Germany</v>
      </c>
      <c r="J7071">
        <f>_xlfn.XLOOKUP(Sales[[#This Row],[ProductKey]], Products!$A:$A, Products!$J:$J)</f>
        <v>1.8663000000000001</v>
      </c>
      <c r="K7071">
        <f>_xlfn.XLOOKUP(Sales[[#This Row],[ProductKey]], Products!$A:$A, Products!$K:$K)</f>
        <v>4.99</v>
      </c>
      <c r="L7071" s="1">
        <f>Sales[[#This Row],[ProductPrice]]*Sales[[#This Row],[OrderQuantity]]</f>
        <v>9.98</v>
      </c>
      <c r="M7071" s="1">
        <f>Sales[[#This Row],[OrderQuantity]]</f>
        <v>2</v>
      </c>
      <c r="N7071" s="1">
        <f>1</f>
        <v>1</v>
      </c>
      <c r="O7071" s="1">
        <f>Sales[[#This Row],[TotalSales]]-Sales[[#This Row],[TotalCost]]</f>
        <v>6.2474000000000007</v>
      </c>
      <c r="P7071" s="1">
        <f>Sales[[#This Row],[ProductCost]]*Sales[[#This Row],[OrderQuantity]]</f>
        <v>3.7326000000000001</v>
      </c>
      <c r="Q7071" s="1" t="str">
        <f>VLOOKUP(Sales[[#This Row],[ProductKey]], Products!$A$2:$D$1000, 4, FALSE)</f>
        <v>Mountain Tire Tube</v>
      </c>
    </row>
    <row r="7072" spans="1:17" x14ac:dyDescent="0.25">
      <c r="A7072" s="2">
        <v>37936</v>
      </c>
      <c r="B7072" s="1" t="s">
        <v>1826</v>
      </c>
      <c r="C7072">
        <v>528</v>
      </c>
      <c r="D7072">
        <v>23031</v>
      </c>
      <c r="E7072">
        <v>1</v>
      </c>
      <c r="F7072">
        <v>2</v>
      </c>
      <c r="G7072">
        <v>2</v>
      </c>
      <c r="H7072" s="2">
        <v>43050</v>
      </c>
      <c r="I7072" t="str">
        <f>VLOOKUP(Sales[[#This Row],[TerritoryKey]], Territories[], 2, FALSE)</f>
        <v>Northwest</v>
      </c>
      <c r="J7072">
        <f>_xlfn.XLOOKUP(Sales[[#This Row],[ProductKey]], Products!$A:$A, Products!$J:$J)</f>
        <v>1.8663000000000001</v>
      </c>
      <c r="K7072">
        <f>_xlfn.XLOOKUP(Sales[[#This Row],[ProductKey]], Products!$A:$A, Products!$K:$K)</f>
        <v>4.99</v>
      </c>
      <c r="L7072" s="1">
        <f>Sales[[#This Row],[ProductPrice]]*Sales[[#This Row],[OrderQuantity]]</f>
        <v>9.98</v>
      </c>
      <c r="M7072" s="1">
        <f>Sales[[#This Row],[OrderQuantity]]</f>
        <v>2</v>
      </c>
      <c r="N7072" s="1">
        <f>1</f>
        <v>1</v>
      </c>
      <c r="O7072" s="1">
        <f>Sales[[#This Row],[TotalSales]]-Sales[[#This Row],[TotalCost]]</f>
        <v>6.2474000000000007</v>
      </c>
      <c r="P7072" s="1">
        <f>Sales[[#This Row],[ProductCost]]*Sales[[#This Row],[OrderQuantity]]</f>
        <v>3.7326000000000001</v>
      </c>
      <c r="Q7072" s="1" t="str">
        <f>VLOOKUP(Sales[[#This Row],[ProductKey]], Products!$A$2:$D$1000, 4, FALSE)</f>
        <v>Mountain Tire Tube</v>
      </c>
    </row>
    <row r="7073" spans="1:17" x14ac:dyDescent="0.25">
      <c r="A7073" s="2">
        <v>38200</v>
      </c>
      <c r="B7073" s="1" t="s">
        <v>1886</v>
      </c>
      <c r="C7073">
        <v>528</v>
      </c>
      <c r="D7073">
        <v>23581</v>
      </c>
      <c r="E7073">
        <v>4</v>
      </c>
      <c r="F7073">
        <v>2</v>
      </c>
      <c r="G7073">
        <v>2</v>
      </c>
      <c r="H7073" s="2">
        <v>43313</v>
      </c>
      <c r="I7073" t="str">
        <f>VLOOKUP(Sales[[#This Row],[TerritoryKey]], Territories[], 2, FALSE)</f>
        <v>Southwest</v>
      </c>
      <c r="J7073">
        <f>_xlfn.XLOOKUP(Sales[[#This Row],[ProductKey]], Products!$A:$A, Products!$J:$J)</f>
        <v>1.8663000000000001</v>
      </c>
      <c r="K7073">
        <f>_xlfn.XLOOKUP(Sales[[#This Row],[ProductKey]], Products!$A:$A, Products!$K:$K)</f>
        <v>4.99</v>
      </c>
      <c r="L7073" s="1">
        <f>Sales[[#This Row],[ProductPrice]]*Sales[[#This Row],[OrderQuantity]]</f>
        <v>9.98</v>
      </c>
      <c r="M7073" s="1">
        <f>Sales[[#This Row],[OrderQuantity]]</f>
        <v>2</v>
      </c>
      <c r="N7073" s="1">
        <f>1</f>
        <v>1</v>
      </c>
      <c r="O7073" s="1">
        <f>Sales[[#This Row],[TotalSales]]-Sales[[#This Row],[TotalCost]]</f>
        <v>6.2474000000000007</v>
      </c>
      <c r="P7073" s="1">
        <f>Sales[[#This Row],[ProductCost]]*Sales[[#This Row],[OrderQuantity]]</f>
        <v>3.7326000000000001</v>
      </c>
      <c r="Q7073" s="1" t="str">
        <f>VLOOKUP(Sales[[#This Row],[ProductKey]], Products!$A$2:$D$1000, 4, FALSE)</f>
        <v>Mountain Tire Tube</v>
      </c>
    </row>
    <row r="7074" spans="1:17" x14ac:dyDescent="0.25">
      <c r="A7074" s="2">
        <v>37936</v>
      </c>
      <c r="B7074" s="1" t="s">
        <v>1956</v>
      </c>
      <c r="C7074">
        <v>528</v>
      </c>
      <c r="D7074">
        <v>12049</v>
      </c>
      <c r="E7074">
        <v>4</v>
      </c>
      <c r="F7074">
        <v>2</v>
      </c>
      <c r="G7074">
        <v>2</v>
      </c>
      <c r="H7074" s="2">
        <v>43050</v>
      </c>
      <c r="I7074" t="str">
        <f>VLOOKUP(Sales[[#This Row],[TerritoryKey]], Territories[], 2, FALSE)</f>
        <v>Southwest</v>
      </c>
      <c r="J7074">
        <f>_xlfn.XLOOKUP(Sales[[#This Row],[ProductKey]], Products!$A:$A, Products!$J:$J)</f>
        <v>1.8663000000000001</v>
      </c>
      <c r="K7074">
        <f>_xlfn.XLOOKUP(Sales[[#This Row],[ProductKey]], Products!$A:$A, Products!$K:$K)</f>
        <v>4.99</v>
      </c>
      <c r="L7074" s="1">
        <f>Sales[[#This Row],[ProductPrice]]*Sales[[#This Row],[OrderQuantity]]</f>
        <v>9.98</v>
      </c>
      <c r="M7074" s="1">
        <f>Sales[[#This Row],[OrderQuantity]]</f>
        <v>2</v>
      </c>
      <c r="N7074" s="1">
        <f>1</f>
        <v>1</v>
      </c>
      <c r="O7074" s="1">
        <f>Sales[[#This Row],[TotalSales]]-Sales[[#This Row],[TotalCost]]</f>
        <v>6.2474000000000007</v>
      </c>
      <c r="P7074" s="1">
        <f>Sales[[#This Row],[ProductCost]]*Sales[[#This Row],[OrderQuantity]]</f>
        <v>3.7326000000000001</v>
      </c>
      <c r="Q7074" s="1" t="str">
        <f>VLOOKUP(Sales[[#This Row],[ProductKey]], Products!$A$2:$D$1000, 4, FALSE)</f>
        <v>Mountain Tire Tube</v>
      </c>
    </row>
    <row r="7075" spans="1:17" x14ac:dyDescent="0.25">
      <c r="A7075" s="2">
        <v>38048</v>
      </c>
      <c r="B7075" s="1" t="s">
        <v>1959</v>
      </c>
      <c r="C7075">
        <v>528</v>
      </c>
      <c r="D7075">
        <v>20229</v>
      </c>
      <c r="E7075">
        <v>9</v>
      </c>
      <c r="F7075">
        <v>2</v>
      </c>
      <c r="G7075">
        <v>2</v>
      </c>
      <c r="H7075" s="2">
        <v>43161</v>
      </c>
      <c r="I7075" t="str">
        <f>VLOOKUP(Sales[[#This Row],[TerritoryKey]], Territories[], 2, FALSE)</f>
        <v>Australia</v>
      </c>
      <c r="J7075">
        <f>_xlfn.XLOOKUP(Sales[[#This Row],[ProductKey]], Products!$A:$A, Products!$J:$J)</f>
        <v>1.8663000000000001</v>
      </c>
      <c r="K7075">
        <f>_xlfn.XLOOKUP(Sales[[#This Row],[ProductKey]], Products!$A:$A, Products!$K:$K)</f>
        <v>4.99</v>
      </c>
      <c r="L7075" s="1">
        <f>Sales[[#This Row],[ProductPrice]]*Sales[[#This Row],[OrderQuantity]]</f>
        <v>9.98</v>
      </c>
      <c r="M7075" s="1">
        <f>Sales[[#This Row],[OrderQuantity]]</f>
        <v>2</v>
      </c>
      <c r="N7075" s="1">
        <f>1</f>
        <v>1</v>
      </c>
      <c r="O7075" s="1">
        <f>Sales[[#This Row],[TotalSales]]-Sales[[#This Row],[TotalCost]]</f>
        <v>6.2474000000000007</v>
      </c>
      <c r="P7075" s="1">
        <f>Sales[[#This Row],[ProductCost]]*Sales[[#This Row],[OrderQuantity]]</f>
        <v>3.7326000000000001</v>
      </c>
      <c r="Q7075" s="1" t="str">
        <f>VLOOKUP(Sales[[#This Row],[ProductKey]], Products!$A$2:$D$1000, 4, FALSE)</f>
        <v>Mountain Tire Tube</v>
      </c>
    </row>
    <row r="7076" spans="1:17" x14ac:dyDescent="0.25">
      <c r="A7076" s="2">
        <v>37845</v>
      </c>
      <c r="B7076" s="1" t="s">
        <v>1990</v>
      </c>
      <c r="C7076">
        <v>528</v>
      </c>
      <c r="D7076">
        <v>25869</v>
      </c>
      <c r="E7076">
        <v>1</v>
      </c>
      <c r="F7076">
        <v>2</v>
      </c>
      <c r="G7076">
        <v>2</v>
      </c>
      <c r="H7076" s="2">
        <v>42959</v>
      </c>
      <c r="I7076" t="str">
        <f>VLOOKUP(Sales[[#This Row],[TerritoryKey]], Territories[], 2, FALSE)</f>
        <v>Northwest</v>
      </c>
      <c r="J7076">
        <f>_xlfn.XLOOKUP(Sales[[#This Row],[ProductKey]], Products!$A:$A, Products!$J:$J)</f>
        <v>1.8663000000000001</v>
      </c>
      <c r="K7076">
        <f>_xlfn.XLOOKUP(Sales[[#This Row],[ProductKey]], Products!$A:$A, Products!$K:$K)</f>
        <v>4.99</v>
      </c>
      <c r="L7076" s="1">
        <f>Sales[[#This Row],[ProductPrice]]*Sales[[#This Row],[OrderQuantity]]</f>
        <v>9.98</v>
      </c>
      <c r="M7076" s="1">
        <f>Sales[[#This Row],[OrderQuantity]]</f>
        <v>2</v>
      </c>
      <c r="N7076" s="1">
        <f>1</f>
        <v>1</v>
      </c>
      <c r="O7076" s="1">
        <f>Sales[[#This Row],[TotalSales]]-Sales[[#This Row],[TotalCost]]</f>
        <v>6.2474000000000007</v>
      </c>
      <c r="P7076" s="1">
        <f>Sales[[#This Row],[ProductCost]]*Sales[[#This Row],[OrderQuantity]]</f>
        <v>3.7326000000000001</v>
      </c>
      <c r="Q7076" s="1" t="str">
        <f>VLOOKUP(Sales[[#This Row],[ProductKey]], Products!$A$2:$D$1000, 4, FALSE)</f>
        <v>Mountain Tire Tube</v>
      </c>
    </row>
    <row r="7077" spans="1:17" x14ac:dyDescent="0.25">
      <c r="A7077" s="2">
        <v>37722</v>
      </c>
      <c r="B7077" s="1" t="s">
        <v>2007</v>
      </c>
      <c r="C7077">
        <v>528</v>
      </c>
      <c r="D7077">
        <v>23620</v>
      </c>
      <c r="E7077">
        <v>10</v>
      </c>
      <c r="F7077">
        <v>2</v>
      </c>
      <c r="G7077">
        <v>2</v>
      </c>
      <c r="H7077" s="2">
        <v>42836</v>
      </c>
      <c r="I7077" t="str">
        <f>VLOOKUP(Sales[[#This Row],[TerritoryKey]], Territories[], 2, FALSE)</f>
        <v>United Kingdom</v>
      </c>
      <c r="J7077">
        <f>_xlfn.XLOOKUP(Sales[[#This Row],[ProductKey]], Products!$A:$A, Products!$J:$J)</f>
        <v>1.8663000000000001</v>
      </c>
      <c r="K7077">
        <f>_xlfn.XLOOKUP(Sales[[#This Row],[ProductKey]], Products!$A:$A, Products!$K:$K)</f>
        <v>4.99</v>
      </c>
      <c r="L7077" s="1">
        <f>Sales[[#This Row],[ProductPrice]]*Sales[[#This Row],[OrderQuantity]]</f>
        <v>9.98</v>
      </c>
      <c r="M7077" s="1">
        <f>Sales[[#This Row],[OrderQuantity]]</f>
        <v>2</v>
      </c>
      <c r="N7077" s="1">
        <f>1</f>
        <v>1</v>
      </c>
      <c r="O7077" s="1">
        <f>Sales[[#This Row],[TotalSales]]-Sales[[#This Row],[TotalCost]]</f>
        <v>6.2474000000000007</v>
      </c>
      <c r="P7077" s="1">
        <f>Sales[[#This Row],[ProductCost]]*Sales[[#This Row],[OrderQuantity]]</f>
        <v>3.7326000000000001</v>
      </c>
      <c r="Q7077" s="1" t="str">
        <f>VLOOKUP(Sales[[#This Row],[ProductKey]], Products!$A$2:$D$1000, 4, FALSE)</f>
        <v>Mountain Tire Tube</v>
      </c>
    </row>
    <row r="7078" spans="1:17" x14ac:dyDescent="0.25">
      <c r="A7078" s="2">
        <v>38018</v>
      </c>
      <c r="B7078" s="1" t="s">
        <v>2124</v>
      </c>
      <c r="C7078">
        <v>528</v>
      </c>
      <c r="D7078">
        <v>19042</v>
      </c>
      <c r="E7078">
        <v>8</v>
      </c>
      <c r="F7078">
        <v>2</v>
      </c>
      <c r="G7078">
        <v>2</v>
      </c>
      <c r="H7078" s="2">
        <v>43132</v>
      </c>
      <c r="I7078" t="str">
        <f>VLOOKUP(Sales[[#This Row],[TerritoryKey]], Territories[], 2, FALSE)</f>
        <v>Germany</v>
      </c>
      <c r="J7078">
        <f>_xlfn.XLOOKUP(Sales[[#This Row],[ProductKey]], Products!$A:$A, Products!$J:$J)</f>
        <v>1.8663000000000001</v>
      </c>
      <c r="K7078">
        <f>_xlfn.XLOOKUP(Sales[[#This Row],[ProductKey]], Products!$A:$A, Products!$K:$K)</f>
        <v>4.99</v>
      </c>
      <c r="L7078" s="1">
        <f>Sales[[#This Row],[ProductPrice]]*Sales[[#This Row],[OrderQuantity]]</f>
        <v>9.98</v>
      </c>
      <c r="M7078" s="1">
        <f>Sales[[#This Row],[OrderQuantity]]</f>
        <v>2</v>
      </c>
      <c r="N7078" s="1">
        <f>1</f>
        <v>1</v>
      </c>
      <c r="O7078" s="1">
        <f>Sales[[#This Row],[TotalSales]]-Sales[[#This Row],[TotalCost]]</f>
        <v>6.2474000000000007</v>
      </c>
      <c r="P7078" s="1">
        <f>Sales[[#This Row],[ProductCost]]*Sales[[#This Row],[OrderQuantity]]</f>
        <v>3.7326000000000001</v>
      </c>
      <c r="Q7078" s="1" t="str">
        <f>VLOOKUP(Sales[[#This Row],[ProductKey]], Products!$A$2:$D$1000, 4, FALSE)</f>
        <v>Mountain Tire Tube</v>
      </c>
    </row>
    <row r="7079" spans="1:17" x14ac:dyDescent="0.25">
      <c r="A7079" s="2">
        <v>37844</v>
      </c>
      <c r="B7079" s="1" t="s">
        <v>2162</v>
      </c>
      <c r="C7079">
        <v>528</v>
      </c>
      <c r="D7079">
        <v>15350</v>
      </c>
      <c r="E7079">
        <v>1</v>
      </c>
      <c r="F7079">
        <v>2</v>
      </c>
      <c r="G7079">
        <v>2</v>
      </c>
      <c r="H7079" s="2">
        <v>42958</v>
      </c>
      <c r="I7079" t="str">
        <f>VLOOKUP(Sales[[#This Row],[TerritoryKey]], Territories[], 2, FALSE)</f>
        <v>Northwest</v>
      </c>
      <c r="J7079">
        <f>_xlfn.XLOOKUP(Sales[[#This Row],[ProductKey]], Products!$A:$A, Products!$J:$J)</f>
        <v>1.8663000000000001</v>
      </c>
      <c r="K7079">
        <f>_xlfn.XLOOKUP(Sales[[#This Row],[ProductKey]], Products!$A:$A, Products!$K:$K)</f>
        <v>4.99</v>
      </c>
      <c r="L7079" s="1">
        <f>Sales[[#This Row],[ProductPrice]]*Sales[[#This Row],[OrderQuantity]]</f>
        <v>9.98</v>
      </c>
      <c r="M7079" s="1">
        <f>Sales[[#This Row],[OrderQuantity]]</f>
        <v>2</v>
      </c>
      <c r="N7079" s="1">
        <f>1</f>
        <v>1</v>
      </c>
      <c r="O7079" s="1">
        <f>Sales[[#This Row],[TotalSales]]-Sales[[#This Row],[TotalCost]]</f>
        <v>6.2474000000000007</v>
      </c>
      <c r="P7079" s="1">
        <f>Sales[[#This Row],[ProductCost]]*Sales[[#This Row],[OrderQuantity]]</f>
        <v>3.7326000000000001</v>
      </c>
      <c r="Q7079" s="1" t="str">
        <f>VLOOKUP(Sales[[#This Row],[ProductKey]], Products!$A$2:$D$1000, 4, FALSE)</f>
        <v>Mountain Tire Tube</v>
      </c>
    </row>
    <row r="7080" spans="1:17" x14ac:dyDescent="0.25">
      <c r="A7080" s="2">
        <v>38169</v>
      </c>
      <c r="B7080" s="1" t="s">
        <v>2257</v>
      </c>
      <c r="C7080">
        <v>528</v>
      </c>
      <c r="D7080">
        <v>26519</v>
      </c>
      <c r="E7080">
        <v>4</v>
      </c>
      <c r="F7080">
        <v>2</v>
      </c>
      <c r="G7080">
        <v>2</v>
      </c>
      <c r="H7080" s="2">
        <v>43282</v>
      </c>
      <c r="I7080" t="str">
        <f>VLOOKUP(Sales[[#This Row],[TerritoryKey]], Territories[], 2, FALSE)</f>
        <v>Southwest</v>
      </c>
      <c r="J7080">
        <f>_xlfn.XLOOKUP(Sales[[#This Row],[ProductKey]], Products!$A:$A, Products!$J:$J)</f>
        <v>1.8663000000000001</v>
      </c>
      <c r="K7080">
        <f>_xlfn.XLOOKUP(Sales[[#This Row],[ProductKey]], Products!$A:$A, Products!$K:$K)</f>
        <v>4.99</v>
      </c>
      <c r="L7080" s="1">
        <f>Sales[[#This Row],[ProductPrice]]*Sales[[#This Row],[OrderQuantity]]</f>
        <v>9.98</v>
      </c>
      <c r="M7080" s="1">
        <f>Sales[[#This Row],[OrderQuantity]]</f>
        <v>2</v>
      </c>
      <c r="N7080" s="1">
        <f>1</f>
        <v>1</v>
      </c>
      <c r="O7080" s="1">
        <f>Sales[[#This Row],[TotalSales]]-Sales[[#This Row],[TotalCost]]</f>
        <v>6.2474000000000007</v>
      </c>
      <c r="P7080" s="1">
        <f>Sales[[#This Row],[ProductCost]]*Sales[[#This Row],[OrderQuantity]]</f>
        <v>3.7326000000000001</v>
      </c>
      <c r="Q7080" s="1" t="str">
        <f>VLOOKUP(Sales[[#This Row],[ProductKey]], Products!$A$2:$D$1000, 4, FALSE)</f>
        <v>Mountain Tire Tube</v>
      </c>
    </row>
    <row r="7081" spans="1:17" x14ac:dyDescent="0.25">
      <c r="A7081" s="2">
        <v>37966</v>
      </c>
      <c r="B7081" s="1" t="s">
        <v>2284</v>
      </c>
      <c r="C7081">
        <v>528</v>
      </c>
      <c r="D7081">
        <v>17883</v>
      </c>
      <c r="E7081">
        <v>7</v>
      </c>
      <c r="F7081">
        <v>2</v>
      </c>
      <c r="G7081">
        <v>2</v>
      </c>
      <c r="H7081" s="2">
        <v>43080</v>
      </c>
      <c r="I7081" t="str">
        <f>VLOOKUP(Sales[[#This Row],[TerritoryKey]], Territories[], 2, FALSE)</f>
        <v>France</v>
      </c>
      <c r="J7081">
        <f>_xlfn.XLOOKUP(Sales[[#This Row],[ProductKey]], Products!$A:$A, Products!$J:$J)</f>
        <v>1.8663000000000001</v>
      </c>
      <c r="K7081">
        <f>_xlfn.XLOOKUP(Sales[[#This Row],[ProductKey]], Products!$A:$A, Products!$K:$K)</f>
        <v>4.99</v>
      </c>
      <c r="L7081" s="1">
        <f>Sales[[#This Row],[ProductPrice]]*Sales[[#This Row],[OrderQuantity]]</f>
        <v>9.98</v>
      </c>
      <c r="M7081" s="1">
        <f>Sales[[#This Row],[OrderQuantity]]</f>
        <v>2</v>
      </c>
      <c r="N7081" s="1">
        <f>1</f>
        <v>1</v>
      </c>
      <c r="O7081" s="1">
        <f>Sales[[#This Row],[TotalSales]]-Sales[[#This Row],[TotalCost]]</f>
        <v>6.2474000000000007</v>
      </c>
      <c r="P7081" s="1">
        <f>Sales[[#This Row],[ProductCost]]*Sales[[#This Row],[OrderQuantity]]</f>
        <v>3.7326000000000001</v>
      </c>
      <c r="Q7081" s="1" t="str">
        <f>VLOOKUP(Sales[[#This Row],[ProductKey]], Products!$A$2:$D$1000, 4, FALSE)</f>
        <v>Mountain Tire Tube</v>
      </c>
    </row>
    <row r="7082" spans="1:17" x14ac:dyDescent="0.25">
      <c r="A7082" s="2">
        <v>37876</v>
      </c>
      <c r="B7082" s="1" t="s">
        <v>2305</v>
      </c>
      <c r="C7082">
        <v>528</v>
      </c>
      <c r="D7082">
        <v>14219</v>
      </c>
      <c r="E7082">
        <v>9</v>
      </c>
      <c r="F7082">
        <v>2</v>
      </c>
      <c r="G7082">
        <v>2</v>
      </c>
      <c r="H7082" s="2">
        <v>42990</v>
      </c>
      <c r="I7082" t="str">
        <f>VLOOKUP(Sales[[#This Row],[TerritoryKey]], Territories[], 2, FALSE)</f>
        <v>Australia</v>
      </c>
      <c r="J7082">
        <f>_xlfn.XLOOKUP(Sales[[#This Row],[ProductKey]], Products!$A:$A, Products!$J:$J)</f>
        <v>1.8663000000000001</v>
      </c>
      <c r="K7082">
        <f>_xlfn.XLOOKUP(Sales[[#This Row],[ProductKey]], Products!$A:$A, Products!$K:$K)</f>
        <v>4.99</v>
      </c>
      <c r="L7082" s="1">
        <f>Sales[[#This Row],[ProductPrice]]*Sales[[#This Row],[OrderQuantity]]</f>
        <v>9.98</v>
      </c>
      <c r="M7082" s="1">
        <f>Sales[[#This Row],[OrderQuantity]]</f>
        <v>2</v>
      </c>
      <c r="N7082" s="1">
        <f>1</f>
        <v>1</v>
      </c>
      <c r="O7082" s="1">
        <f>Sales[[#This Row],[TotalSales]]-Sales[[#This Row],[TotalCost]]</f>
        <v>6.2474000000000007</v>
      </c>
      <c r="P7082" s="1">
        <f>Sales[[#This Row],[ProductCost]]*Sales[[#This Row],[OrderQuantity]]</f>
        <v>3.7326000000000001</v>
      </c>
      <c r="Q7082" s="1" t="str">
        <f>VLOOKUP(Sales[[#This Row],[ProductKey]], Products!$A$2:$D$1000, 4, FALSE)</f>
        <v>Mountain Tire Tube</v>
      </c>
    </row>
    <row r="7083" spans="1:17" x14ac:dyDescent="0.25">
      <c r="A7083" s="2">
        <v>38109</v>
      </c>
      <c r="B7083" s="1" t="s">
        <v>2307</v>
      </c>
      <c r="C7083">
        <v>528</v>
      </c>
      <c r="D7083">
        <v>22083</v>
      </c>
      <c r="E7083">
        <v>4</v>
      </c>
      <c r="F7083">
        <v>2</v>
      </c>
      <c r="G7083">
        <v>2</v>
      </c>
      <c r="H7083" s="2">
        <v>43222</v>
      </c>
      <c r="I7083" t="str">
        <f>VLOOKUP(Sales[[#This Row],[TerritoryKey]], Territories[], 2, FALSE)</f>
        <v>Southwest</v>
      </c>
      <c r="J7083">
        <f>_xlfn.XLOOKUP(Sales[[#This Row],[ProductKey]], Products!$A:$A, Products!$J:$J)</f>
        <v>1.8663000000000001</v>
      </c>
      <c r="K7083">
        <f>_xlfn.XLOOKUP(Sales[[#This Row],[ProductKey]], Products!$A:$A, Products!$K:$K)</f>
        <v>4.99</v>
      </c>
      <c r="L7083" s="1">
        <f>Sales[[#This Row],[ProductPrice]]*Sales[[#This Row],[OrderQuantity]]</f>
        <v>9.98</v>
      </c>
      <c r="M7083" s="1">
        <f>Sales[[#This Row],[OrderQuantity]]</f>
        <v>2</v>
      </c>
      <c r="N7083" s="1">
        <f>1</f>
        <v>1</v>
      </c>
      <c r="O7083" s="1">
        <f>Sales[[#This Row],[TotalSales]]-Sales[[#This Row],[TotalCost]]</f>
        <v>6.2474000000000007</v>
      </c>
      <c r="P7083" s="1">
        <f>Sales[[#This Row],[ProductCost]]*Sales[[#This Row],[OrderQuantity]]</f>
        <v>3.7326000000000001</v>
      </c>
      <c r="Q7083" s="1" t="str">
        <f>VLOOKUP(Sales[[#This Row],[ProductKey]], Products!$A$2:$D$1000, 4, FALSE)</f>
        <v>Mountain Tire Tube</v>
      </c>
    </row>
    <row r="7084" spans="1:17" x14ac:dyDescent="0.25">
      <c r="A7084" s="2">
        <v>37987</v>
      </c>
      <c r="B7084" s="1" t="s">
        <v>2513</v>
      </c>
      <c r="C7084">
        <v>528</v>
      </c>
      <c r="D7084">
        <v>11785</v>
      </c>
      <c r="E7084">
        <v>1</v>
      </c>
      <c r="F7084">
        <v>2</v>
      </c>
      <c r="G7084">
        <v>2</v>
      </c>
      <c r="H7084" s="2">
        <v>43101</v>
      </c>
      <c r="I7084" t="str">
        <f>VLOOKUP(Sales[[#This Row],[TerritoryKey]], Territories[], 2, FALSE)</f>
        <v>Northwest</v>
      </c>
      <c r="J7084">
        <f>_xlfn.XLOOKUP(Sales[[#This Row],[ProductKey]], Products!$A:$A, Products!$J:$J)</f>
        <v>1.8663000000000001</v>
      </c>
      <c r="K7084">
        <f>_xlfn.XLOOKUP(Sales[[#This Row],[ProductKey]], Products!$A:$A, Products!$K:$K)</f>
        <v>4.99</v>
      </c>
      <c r="L7084" s="1">
        <f>Sales[[#This Row],[ProductPrice]]*Sales[[#This Row],[OrderQuantity]]</f>
        <v>9.98</v>
      </c>
      <c r="M7084" s="1">
        <f>Sales[[#This Row],[OrderQuantity]]</f>
        <v>2</v>
      </c>
      <c r="N7084" s="1">
        <f>1</f>
        <v>1</v>
      </c>
      <c r="O7084" s="1">
        <f>Sales[[#This Row],[TotalSales]]-Sales[[#This Row],[TotalCost]]</f>
        <v>6.2474000000000007</v>
      </c>
      <c r="P7084" s="1">
        <f>Sales[[#This Row],[ProductCost]]*Sales[[#This Row],[OrderQuantity]]</f>
        <v>3.7326000000000001</v>
      </c>
      <c r="Q7084" s="1" t="str">
        <f>VLOOKUP(Sales[[#This Row],[ProductKey]], Products!$A$2:$D$1000, 4, FALSE)</f>
        <v>Mountain Tire Tube</v>
      </c>
    </row>
    <row r="7085" spans="1:17" x14ac:dyDescent="0.25">
      <c r="A7085" s="2">
        <v>38109</v>
      </c>
      <c r="B7085" s="1" t="s">
        <v>2527</v>
      </c>
      <c r="C7085">
        <v>528</v>
      </c>
      <c r="D7085">
        <v>20252</v>
      </c>
      <c r="E7085">
        <v>9</v>
      </c>
      <c r="F7085">
        <v>2</v>
      </c>
      <c r="G7085">
        <v>2</v>
      </c>
      <c r="H7085" s="2">
        <v>43222</v>
      </c>
      <c r="I7085" t="str">
        <f>VLOOKUP(Sales[[#This Row],[TerritoryKey]], Territories[], 2, FALSE)</f>
        <v>Australia</v>
      </c>
      <c r="J7085">
        <f>_xlfn.XLOOKUP(Sales[[#This Row],[ProductKey]], Products!$A:$A, Products!$J:$J)</f>
        <v>1.8663000000000001</v>
      </c>
      <c r="K7085">
        <f>_xlfn.XLOOKUP(Sales[[#This Row],[ProductKey]], Products!$A:$A, Products!$K:$K)</f>
        <v>4.99</v>
      </c>
      <c r="L7085" s="1">
        <f>Sales[[#This Row],[ProductPrice]]*Sales[[#This Row],[OrderQuantity]]</f>
        <v>9.98</v>
      </c>
      <c r="M7085" s="1">
        <f>Sales[[#This Row],[OrderQuantity]]</f>
        <v>2</v>
      </c>
      <c r="N7085" s="1">
        <f>1</f>
        <v>1</v>
      </c>
      <c r="O7085" s="1">
        <f>Sales[[#This Row],[TotalSales]]-Sales[[#This Row],[TotalCost]]</f>
        <v>6.2474000000000007</v>
      </c>
      <c r="P7085" s="1">
        <f>Sales[[#This Row],[ProductCost]]*Sales[[#This Row],[OrderQuantity]]</f>
        <v>3.7326000000000001</v>
      </c>
      <c r="Q7085" s="1" t="str">
        <f>VLOOKUP(Sales[[#This Row],[ProductKey]], Products!$A$2:$D$1000, 4, FALSE)</f>
        <v>Mountain Tire Tube</v>
      </c>
    </row>
    <row r="7086" spans="1:17" x14ac:dyDescent="0.25">
      <c r="A7086" s="2">
        <v>37875</v>
      </c>
      <c r="B7086" s="1" t="s">
        <v>2620</v>
      </c>
      <c r="C7086">
        <v>528</v>
      </c>
      <c r="D7086">
        <v>14264</v>
      </c>
      <c r="E7086">
        <v>9</v>
      </c>
      <c r="F7086">
        <v>2</v>
      </c>
      <c r="G7086">
        <v>2</v>
      </c>
      <c r="H7086" s="2">
        <v>42989</v>
      </c>
      <c r="I7086" t="str">
        <f>VLOOKUP(Sales[[#This Row],[TerritoryKey]], Territories[], 2, FALSE)</f>
        <v>Australia</v>
      </c>
      <c r="J7086">
        <f>_xlfn.XLOOKUP(Sales[[#This Row],[ProductKey]], Products!$A:$A, Products!$J:$J)</f>
        <v>1.8663000000000001</v>
      </c>
      <c r="K7086">
        <f>_xlfn.XLOOKUP(Sales[[#This Row],[ProductKey]], Products!$A:$A, Products!$K:$K)</f>
        <v>4.99</v>
      </c>
      <c r="L7086" s="1">
        <f>Sales[[#This Row],[ProductPrice]]*Sales[[#This Row],[OrderQuantity]]</f>
        <v>9.98</v>
      </c>
      <c r="M7086" s="1">
        <f>Sales[[#This Row],[OrderQuantity]]</f>
        <v>2</v>
      </c>
      <c r="N7086" s="1">
        <f>1</f>
        <v>1</v>
      </c>
      <c r="O7086" s="1">
        <f>Sales[[#This Row],[TotalSales]]-Sales[[#This Row],[TotalCost]]</f>
        <v>6.2474000000000007</v>
      </c>
      <c r="P7086" s="1">
        <f>Sales[[#This Row],[ProductCost]]*Sales[[#This Row],[OrderQuantity]]</f>
        <v>3.7326000000000001</v>
      </c>
      <c r="Q7086" s="1" t="str">
        <f>VLOOKUP(Sales[[#This Row],[ProductKey]], Products!$A$2:$D$1000, 4, FALSE)</f>
        <v>Mountain Tire Tube</v>
      </c>
    </row>
    <row r="7087" spans="1:17" x14ac:dyDescent="0.25">
      <c r="A7087" s="2">
        <v>38019</v>
      </c>
      <c r="B7087" s="1" t="s">
        <v>2656</v>
      </c>
      <c r="C7087">
        <v>528</v>
      </c>
      <c r="D7087">
        <v>11863</v>
      </c>
      <c r="E7087">
        <v>1</v>
      </c>
      <c r="F7087">
        <v>2</v>
      </c>
      <c r="G7087">
        <v>2</v>
      </c>
      <c r="H7087" s="2">
        <v>43133</v>
      </c>
      <c r="I7087" t="str">
        <f>VLOOKUP(Sales[[#This Row],[TerritoryKey]], Territories[], 2, FALSE)</f>
        <v>Northwest</v>
      </c>
      <c r="J7087">
        <f>_xlfn.XLOOKUP(Sales[[#This Row],[ProductKey]], Products!$A:$A, Products!$J:$J)</f>
        <v>1.8663000000000001</v>
      </c>
      <c r="K7087">
        <f>_xlfn.XLOOKUP(Sales[[#This Row],[ProductKey]], Products!$A:$A, Products!$K:$K)</f>
        <v>4.99</v>
      </c>
      <c r="L7087" s="1">
        <f>Sales[[#This Row],[ProductPrice]]*Sales[[#This Row],[OrderQuantity]]</f>
        <v>9.98</v>
      </c>
      <c r="M7087" s="1">
        <f>Sales[[#This Row],[OrderQuantity]]</f>
        <v>2</v>
      </c>
      <c r="N7087" s="1">
        <f>1</f>
        <v>1</v>
      </c>
      <c r="O7087" s="1">
        <f>Sales[[#This Row],[TotalSales]]-Sales[[#This Row],[TotalCost]]</f>
        <v>6.2474000000000007</v>
      </c>
      <c r="P7087" s="1">
        <f>Sales[[#This Row],[ProductCost]]*Sales[[#This Row],[OrderQuantity]]</f>
        <v>3.7326000000000001</v>
      </c>
      <c r="Q7087" s="1" t="str">
        <f>VLOOKUP(Sales[[#This Row],[ProductKey]], Products!$A$2:$D$1000, 4, FALSE)</f>
        <v>Mountain Tire Tube</v>
      </c>
    </row>
    <row r="7088" spans="1:17" x14ac:dyDescent="0.25">
      <c r="A7088" s="2">
        <v>38109</v>
      </c>
      <c r="B7088" s="1" t="s">
        <v>2871</v>
      </c>
      <c r="C7088">
        <v>528</v>
      </c>
      <c r="D7088">
        <v>15959</v>
      </c>
      <c r="E7088">
        <v>1</v>
      </c>
      <c r="F7088">
        <v>2</v>
      </c>
      <c r="G7088">
        <v>2</v>
      </c>
      <c r="H7088" s="2">
        <v>43222</v>
      </c>
      <c r="I7088" t="str">
        <f>VLOOKUP(Sales[[#This Row],[TerritoryKey]], Territories[], 2, FALSE)</f>
        <v>Northwest</v>
      </c>
      <c r="J7088">
        <f>_xlfn.XLOOKUP(Sales[[#This Row],[ProductKey]], Products!$A:$A, Products!$J:$J)</f>
        <v>1.8663000000000001</v>
      </c>
      <c r="K7088">
        <f>_xlfn.XLOOKUP(Sales[[#This Row],[ProductKey]], Products!$A:$A, Products!$K:$K)</f>
        <v>4.99</v>
      </c>
      <c r="L7088" s="1">
        <f>Sales[[#This Row],[ProductPrice]]*Sales[[#This Row],[OrderQuantity]]</f>
        <v>9.98</v>
      </c>
      <c r="M7088" s="1">
        <f>Sales[[#This Row],[OrderQuantity]]</f>
        <v>2</v>
      </c>
      <c r="N7088" s="1">
        <f>1</f>
        <v>1</v>
      </c>
      <c r="O7088" s="1">
        <f>Sales[[#This Row],[TotalSales]]-Sales[[#This Row],[TotalCost]]</f>
        <v>6.2474000000000007</v>
      </c>
      <c r="P7088" s="1">
        <f>Sales[[#This Row],[ProductCost]]*Sales[[#This Row],[OrderQuantity]]</f>
        <v>3.7326000000000001</v>
      </c>
      <c r="Q7088" s="1" t="str">
        <f>VLOOKUP(Sales[[#This Row],[ProductKey]], Products!$A$2:$D$1000, 4, FALSE)</f>
        <v>Mountain Tire Tube</v>
      </c>
    </row>
    <row r="7089" spans="1:17" x14ac:dyDescent="0.25">
      <c r="A7089" s="2">
        <v>38261</v>
      </c>
      <c r="B7089" s="1" t="s">
        <v>2919</v>
      </c>
      <c r="C7089">
        <v>528</v>
      </c>
      <c r="D7089">
        <v>16065</v>
      </c>
      <c r="E7089">
        <v>4</v>
      </c>
      <c r="F7089">
        <v>2</v>
      </c>
      <c r="G7089">
        <v>2</v>
      </c>
      <c r="H7089" s="2">
        <v>43374</v>
      </c>
      <c r="I7089" t="str">
        <f>VLOOKUP(Sales[[#This Row],[TerritoryKey]], Territories[], 2, FALSE)</f>
        <v>Southwest</v>
      </c>
      <c r="J7089">
        <f>_xlfn.XLOOKUP(Sales[[#This Row],[ProductKey]], Products!$A:$A, Products!$J:$J)</f>
        <v>1.8663000000000001</v>
      </c>
      <c r="K7089">
        <f>_xlfn.XLOOKUP(Sales[[#This Row],[ProductKey]], Products!$A:$A, Products!$K:$K)</f>
        <v>4.99</v>
      </c>
      <c r="L7089" s="1">
        <f>Sales[[#This Row],[ProductPrice]]*Sales[[#This Row],[OrderQuantity]]</f>
        <v>9.98</v>
      </c>
      <c r="M7089" s="1">
        <f>Sales[[#This Row],[OrderQuantity]]</f>
        <v>2</v>
      </c>
      <c r="N7089" s="1">
        <f>1</f>
        <v>1</v>
      </c>
      <c r="O7089" s="1">
        <f>Sales[[#This Row],[TotalSales]]-Sales[[#This Row],[TotalCost]]</f>
        <v>6.2474000000000007</v>
      </c>
      <c r="P7089" s="1">
        <f>Sales[[#This Row],[ProductCost]]*Sales[[#This Row],[OrderQuantity]]</f>
        <v>3.7326000000000001</v>
      </c>
      <c r="Q7089" s="1" t="str">
        <f>VLOOKUP(Sales[[#This Row],[ProductKey]], Products!$A$2:$D$1000, 4, FALSE)</f>
        <v>Mountain Tire Tube</v>
      </c>
    </row>
    <row r="7090" spans="1:17" x14ac:dyDescent="0.25">
      <c r="A7090" s="2">
        <v>37876</v>
      </c>
      <c r="B7090" s="1" t="s">
        <v>2949</v>
      </c>
      <c r="C7090">
        <v>528</v>
      </c>
      <c r="D7090">
        <v>11656</v>
      </c>
      <c r="E7090">
        <v>4</v>
      </c>
      <c r="F7090">
        <v>2</v>
      </c>
      <c r="G7090">
        <v>2</v>
      </c>
      <c r="H7090" s="2">
        <v>42990</v>
      </c>
      <c r="I7090" t="str">
        <f>VLOOKUP(Sales[[#This Row],[TerritoryKey]], Territories[], 2, FALSE)</f>
        <v>Southwest</v>
      </c>
      <c r="J7090">
        <f>_xlfn.XLOOKUP(Sales[[#This Row],[ProductKey]], Products!$A:$A, Products!$J:$J)</f>
        <v>1.8663000000000001</v>
      </c>
      <c r="K7090">
        <f>_xlfn.XLOOKUP(Sales[[#This Row],[ProductKey]], Products!$A:$A, Products!$K:$K)</f>
        <v>4.99</v>
      </c>
      <c r="L7090" s="1">
        <f>Sales[[#This Row],[ProductPrice]]*Sales[[#This Row],[OrderQuantity]]</f>
        <v>9.98</v>
      </c>
      <c r="M7090" s="1">
        <f>Sales[[#This Row],[OrderQuantity]]</f>
        <v>2</v>
      </c>
      <c r="N7090" s="1">
        <f>1</f>
        <v>1</v>
      </c>
      <c r="O7090" s="1">
        <f>Sales[[#This Row],[TotalSales]]-Sales[[#This Row],[TotalCost]]</f>
        <v>6.2474000000000007</v>
      </c>
      <c r="P7090" s="1">
        <f>Sales[[#This Row],[ProductCost]]*Sales[[#This Row],[OrderQuantity]]</f>
        <v>3.7326000000000001</v>
      </c>
      <c r="Q7090" s="1" t="str">
        <f>VLOOKUP(Sales[[#This Row],[ProductKey]], Products!$A$2:$D$1000, 4, FALSE)</f>
        <v>Mountain Tire Tube</v>
      </c>
    </row>
    <row r="7091" spans="1:17" x14ac:dyDescent="0.25">
      <c r="A7091" s="2">
        <v>37937</v>
      </c>
      <c r="B7091" s="1" t="s">
        <v>3040</v>
      </c>
      <c r="C7091">
        <v>528</v>
      </c>
      <c r="D7091">
        <v>21423</v>
      </c>
      <c r="E7091">
        <v>6</v>
      </c>
      <c r="F7091">
        <v>2</v>
      </c>
      <c r="G7091">
        <v>2</v>
      </c>
      <c r="H7091" s="2">
        <v>43051</v>
      </c>
      <c r="I7091" t="str">
        <f>VLOOKUP(Sales[[#This Row],[TerritoryKey]], Territories[], 2, FALSE)</f>
        <v>Canada</v>
      </c>
      <c r="J7091">
        <f>_xlfn.XLOOKUP(Sales[[#This Row],[ProductKey]], Products!$A:$A, Products!$J:$J)</f>
        <v>1.8663000000000001</v>
      </c>
      <c r="K7091">
        <f>_xlfn.XLOOKUP(Sales[[#This Row],[ProductKey]], Products!$A:$A, Products!$K:$K)</f>
        <v>4.99</v>
      </c>
      <c r="L7091" s="1">
        <f>Sales[[#This Row],[ProductPrice]]*Sales[[#This Row],[OrderQuantity]]</f>
        <v>9.98</v>
      </c>
      <c r="M7091" s="1">
        <f>Sales[[#This Row],[OrderQuantity]]</f>
        <v>2</v>
      </c>
      <c r="N7091" s="1">
        <f>1</f>
        <v>1</v>
      </c>
      <c r="O7091" s="1">
        <f>Sales[[#This Row],[TotalSales]]-Sales[[#This Row],[TotalCost]]</f>
        <v>6.2474000000000007</v>
      </c>
      <c r="P7091" s="1">
        <f>Sales[[#This Row],[ProductCost]]*Sales[[#This Row],[OrderQuantity]]</f>
        <v>3.7326000000000001</v>
      </c>
      <c r="Q7091" s="1" t="str">
        <f>VLOOKUP(Sales[[#This Row],[ProductKey]], Products!$A$2:$D$1000, 4, FALSE)</f>
        <v>Mountain Tire Tube</v>
      </c>
    </row>
    <row r="7092" spans="1:17" x14ac:dyDescent="0.25">
      <c r="A7092" s="2">
        <v>38080</v>
      </c>
      <c r="B7092" s="1" t="s">
        <v>3115</v>
      </c>
      <c r="C7092">
        <v>528</v>
      </c>
      <c r="D7092">
        <v>25846</v>
      </c>
      <c r="E7092">
        <v>1</v>
      </c>
      <c r="F7092">
        <v>2</v>
      </c>
      <c r="G7092">
        <v>2</v>
      </c>
      <c r="H7092" s="2">
        <v>43193</v>
      </c>
      <c r="I7092" t="str">
        <f>VLOOKUP(Sales[[#This Row],[TerritoryKey]], Territories[], 2, FALSE)</f>
        <v>Northwest</v>
      </c>
      <c r="J7092">
        <f>_xlfn.XLOOKUP(Sales[[#This Row],[ProductKey]], Products!$A:$A, Products!$J:$J)</f>
        <v>1.8663000000000001</v>
      </c>
      <c r="K7092">
        <f>_xlfn.XLOOKUP(Sales[[#This Row],[ProductKey]], Products!$A:$A, Products!$K:$K)</f>
        <v>4.99</v>
      </c>
      <c r="L7092" s="1">
        <f>Sales[[#This Row],[ProductPrice]]*Sales[[#This Row],[OrderQuantity]]</f>
        <v>9.98</v>
      </c>
      <c r="M7092" s="1">
        <f>Sales[[#This Row],[OrderQuantity]]</f>
        <v>2</v>
      </c>
      <c r="N7092" s="1">
        <f>1</f>
        <v>1</v>
      </c>
      <c r="O7092" s="1">
        <f>Sales[[#This Row],[TotalSales]]-Sales[[#This Row],[TotalCost]]</f>
        <v>6.2474000000000007</v>
      </c>
      <c r="P7092" s="1">
        <f>Sales[[#This Row],[ProductCost]]*Sales[[#This Row],[OrderQuantity]]</f>
        <v>3.7326000000000001</v>
      </c>
      <c r="Q7092" s="1" t="str">
        <f>VLOOKUP(Sales[[#This Row],[ProductKey]], Products!$A$2:$D$1000, 4, FALSE)</f>
        <v>Mountain Tire Tube</v>
      </c>
    </row>
    <row r="7093" spans="1:17" x14ac:dyDescent="0.25">
      <c r="A7093" s="2">
        <v>37723</v>
      </c>
      <c r="B7093" s="1" t="s">
        <v>3143</v>
      </c>
      <c r="C7093">
        <v>528</v>
      </c>
      <c r="D7093">
        <v>12140</v>
      </c>
      <c r="E7093">
        <v>6</v>
      </c>
      <c r="F7093">
        <v>2</v>
      </c>
      <c r="G7093">
        <v>2</v>
      </c>
      <c r="H7093" s="2">
        <v>42837</v>
      </c>
      <c r="I7093" t="str">
        <f>VLOOKUP(Sales[[#This Row],[TerritoryKey]], Territories[], 2, FALSE)</f>
        <v>Canada</v>
      </c>
      <c r="J7093">
        <f>_xlfn.XLOOKUP(Sales[[#This Row],[ProductKey]], Products!$A:$A, Products!$J:$J)</f>
        <v>1.8663000000000001</v>
      </c>
      <c r="K7093">
        <f>_xlfn.XLOOKUP(Sales[[#This Row],[ProductKey]], Products!$A:$A, Products!$K:$K)</f>
        <v>4.99</v>
      </c>
      <c r="L7093" s="1">
        <f>Sales[[#This Row],[ProductPrice]]*Sales[[#This Row],[OrderQuantity]]</f>
        <v>9.98</v>
      </c>
      <c r="M7093" s="1">
        <f>Sales[[#This Row],[OrderQuantity]]</f>
        <v>2</v>
      </c>
      <c r="N7093" s="1">
        <f>1</f>
        <v>1</v>
      </c>
      <c r="O7093" s="1">
        <f>Sales[[#This Row],[TotalSales]]-Sales[[#This Row],[TotalCost]]</f>
        <v>6.2474000000000007</v>
      </c>
      <c r="P7093" s="1">
        <f>Sales[[#This Row],[ProductCost]]*Sales[[#This Row],[OrderQuantity]]</f>
        <v>3.7326000000000001</v>
      </c>
      <c r="Q7093" s="1" t="str">
        <f>VLOOKUP(Sales[[#This Row],[ProductKey]], Products!$A$2:$D$1000, 4, FALSE)</f>
        <v>Mountain Tire Tube</v>
      </c>
    </row>
    <row r="7094" spans="1:17" x14ac:dyDescent="0.25">
      <c r="A7094" s="2">
        <v>38231</v>
      </c>
      <c r="B7094" s="1" t="s">
        <v>3281</v>
      </c>
      <c r="C7094">
        <v>528</v>
      </c>
      <c r="D7094">
        <v>13047</v>
      </c>
      <c r="E7094">
        <v>9</v>
      </c>
      <c r="F7094">
        <v>2</v>
      </c>
      <c r="G7094">
        <v>2</v>
      </c>
      <c r="H7094" s="2">
        <v>43344</v>
      </c>
      <c r="I7094" t="str">
        <f>VLOOKUP(Sales[[#This Row],[TerritoryKey]], Territories[], 2, FALSE)</f>
        <v>Australia</v>
      </c>
      <c r="J7094">
        <f>_xlfn.XLOOKUP(Sales[[#This Row],[ProductKey]], Products!$A:$A, Products!$J:$J)</f>
        <v>1.8663000000000001</v>
      </c>
      <c r="K7094">
        <f>_xlfn.XLOOKUP(Sales[[#This Row],[ProductKey]], Products!$A:$A, Products!$K:$K)</f>
        <v>4.99</v>
      </c>
      <c r="L7094" s="1">
        <f>Sales[[#This Row],[ProductPrice]]*Sales[[#This Row],[OrderQuantity]]</f>
        <v>9.98</v>
      </c>
      <c r="M7094" s="1">
        <f>Sales[[#This Row],[OrderQuantity]]</f>
        <v>2</v>
      </c>
      <c r="N7094" s="1">
        <f>1</f>
        <v>1</v>
      </c>
      <c r="O7094" s="1">
        <f>Sales[[#This Row],[TotalSales]]-Sales[[#This Row],[TotalCost]]</f>
        <v>6.2474000000000007</v>
      </c>
      <c r="P7094" s="1">
        <f>Sales[[#This Row],[ProductCost]]*Sales[[#This Row],[OrderQuantity]]</f>
        <v>3.7326000000000001</v>
      </c>
      <c r="Q7094" s="1" t="str">
        <f>VLOOKUP(Sales[[#This Row],[ProductKey]], Products!$A$2:$D$1000, 4, FALSE)</f>
        <v>Mountain Tire Tube</v>
      </c>
    </row>
    <row r="7095" spans="1:17" x14ac:dyDescent="0.25">
      <c r="A7095" s="2">
        <v>38202</v>
      </c>
      <c r="B7095" s="1" t="s">
        <v>3315</v>
      </c>
      <c r="C7095">
        <v>528</v>
      </c>
      <c r="D7095">
        <v>17887</v>
      </c>
      <c r="E7095">
        <v>10</v>
      </c>
      <c r="F7095">
        <v>2</v>
      </c>
      <c r="G7095">
        <v>2</v>
      </c>
      <c r="H7095" s="2">
        <v>43315</v>
      </c>
      <c r="I7095" t="str">
        <f>VLOOKUP(Sales[[#This Row],[TerritoryKey]], Territories[], 2, FALSE)</f>
        <v>United Kingdom</v>
      </c>
      <c r="J7095">
        <f>_xlfn.XLOOKUP(Sales[[#This Row],[ProductKey]], Products!$A:$A, Products!$J:$J)</f>
        <v>1.8663000000000001</v>
      </c>
      <c r="K7095">
        <f>_xlfn.XLOOKUP(Sales[[#This Row],[ProductKey]], Products!$A:$A, Products!$K:$K)</f>
        <v>4.99</v>
      </c>
      <c r="L7095" s="1">
        <f>Sales[[#This Row],[ProductPrice]]*Sales[[#This Row],[OrderQuantity]]</f>
        <v>9.98</v>
      </c>
      <c r="M7095" s="1">
        <f>Sales[[#This Row],[OrderQuantity]]</f>
        <v>2</v>
      </c>
      <c r="N7095" s="1">
        <f>1</f>
        <v>1</v>
      </c>
      <c r="O7095" s="1">
        <f>Sales[[#This Row],[TotalSales]]-Sales[[#This Row],[TotalCost]]</f>
        <v>6.2474000000000007</v>
      </c>
      <c r="P7095" s="1">
        <f>Sales[[#This Row],[ProductCost]]*Sales[[#This Row],[OrderQuantity]]</f>
        <v>3.7326000000000001</v>
      </c>
      <c r="Q7095" s="1" t="str">
        <f>VLOOKUP(Sales[[#This Row],[ProductKey]], Products!$A$2:$D$1000, 4, FALSE)</f>
        <v>Mountain Tire Tube</v>
      </c>
    </row>
    <row r="7096" spans="1:17" x14ac:dyDescent="0.25">
      <c r="A7096" s="2">
        <v>38108</v>
      </c>
      <c r="B7096" s="1" t="s">
        <v>3338</v>
      </c>
      <c r="C7096">
        <v>528</v>
      </c>
      <c r="D7096">
        <v>11970</v>
      </c>
      <c r="E7096">
        <v>1</v>
      </c>
      <c r="F7096">
        <v>2</v>
      </c>
      <c r="G7096">
        <v>2</v>
      </c>
      <c r="H7096" s="2">
        <v>43221</v>
      </c>
      <c r="I7096" t="str">
        <f>VLOOKUP(Sales[[#This Row],[TerritoryKey]], Territories[], 2, FALSE)</f>
        <v>Northwest</v>
      </c>
      <c r="J7096">
        <f>_xlfn.XLOOKUP(Sales[[#This Row],[ProductKey]], Products!$A:$A, Products!$J:$J)</f>
        <v>1.8663000000000001</v>
      </c>
      <c r="K7096">
        <f>_xlfn.XLOOKUP(Sales[[#This Row],[ProductKey]], Products!$A:$A, Products!$K:$K)</f>
        <v>4.99</v>
      </c>
      <c r="L7096" s="1">
        <f>Sales[[#This Row],[ProductPrice]]*Sales[[#This Row],[OrderQuantity]]</f>
        <v>9.98</v>
      </c>
      <c r="M7096" s="1">
        <f>Sales[[#This Row],[OrderQuantity]]</f>
        <v>2</v>
      </c>
      <c r="N7096" s="1">
        <f>1</f>
        <v>1</v>
      </c>
      <c r="O7096" s="1">
        <f>Sales[[#This Row],[TotalSales]]-Sales[[#This Row],[TotalCost]]</f>
        <v>6.2474000000000007</v>
      </c>
      <c r="P7096" s="1">
        <f>Sales[[#This Row],[ProductCost]]*Sales[[#This Row],[OrderQuantity]]</f>
        <v>3.7326000000000001</v>
      </c>
      <c r="Q7096" s="1" t="str">
        <f>VLOOKUP(Sales[[#This Row],[ProductKey]], Products!$A$2:$D$1000, 4, FALSE)</f>
        <v>Mountain Tire Tube</v>
      </c>
    </row>
    <row r="7097" spans="1:17" x14ac:dyDescent="0.25">
      <c r="A7097" s="2">
        <v>38049</v>
      </c>
      <c r="B7097" s="1" t="s">
        <v>3342</v>
      </c>
      <c r="C7097">
        <v>528</v>
      </c>
      <c r="D7097">
        <v>12043</v>
      </c>
      <c r="E7097">
        <v>4</v>
      </c>
      <c r="F7097">
        <v>2</v>
      </c>
      <c r="G7097">
        <v>2</v>
      </c>
      <c r="H7097" s="2">
        <v>43162</v>
      </c>
      <c r="I7097" t="str">
        <f>VLOOKUP(Sales[[#This Row],[TerritoryKey]], Territories[], 2, FALSE)</f>
        <v>Southwest</v>
      </c>
      <c r="J7097">
        <f>_xlfn.XLOOKUP(Sales[[#This Row],[ProductKey]], Products!$A:$A, Products!$J:$J)</f>
        <v>1.8663000000000001</v>
      </c>
      <c r="K7097">
        <f>_xlfn.XLOOKUP(Sales[[#This Row],[ProductKey]], Products!$A:$A, Products!$K:$K)</f>
        <v>4.99</v>
      </c>
      <c r="L7097" s="1">
        <f>Sales[[#This Row],[ProductPrice]]*Sales[[#This Row],[OrderQuantity]]</f>
        <v>9.98</v>
      </c>
      <c r="M7097" s="1">
        <f>Sales[[#This Row],[OrderQuantity]]</f>
        <v>2</v>
      </c>
      <c r="N7097" s="1">
        <f>1</f>
        <v>1</v>
      </c>
      <c r="O7097" s="1">
        <f>Sales[[#This Row],[TotalSales]]-Sales[[#This Row],[TotalCost]]</f>
        <v>6.2474000000000007</v>
      </c>
      <c r="P7097" s="1">
        <f>Sales[[#This Row],[ProductCost]]*Sales[[#This Row],[OrderQuantity]]</f>
        <v>3.7326000000000001</v>
      </c>
      <c r="Q7097" s="1" t="str">
        <f>VLOOKUP(Sales[[#This Row],[ProductKey]], Products!$A$2:$D$1000, 4, FALSE)</f>
        <v>Mountain Tire Tube</v>
      </c>
    </row>
    <row r="7098" spans="1:17" x14ac:dyDescent="0.25">
      <c r="A7098" s="2">
        <v>38292</v>
      </c>
      <c r="B7098" s="1" t="s">
        <v>3391</v>
      </c>
      <c r="C7098">
        <v>528</v>
      </c>
      <c r="D7098">
        <v>19815</v>
      </c>
      <c r="E7098">
        <v>1</v>
      </c>
      <c r="F7098">
        <v>2</v>
      </c>
      <c r="G7098">
        <v>2</v>
      </c>
      <c r="H7098" s="2">
        <v>43405</v>
      </c>
      <c r="I7098" t="str">
        <f>VLOOKUP(Sales[[#This Row],[TerritoryKey]], Territories[], 2, FALSE)</f>
        <v>Northwest</v>
      </c>
      <c r="J7098">
        <f>_xlfn.XLOOKUP(Sales[[#This Row],[ProductKey]], Products!$A:$A, Products!$J:$J)</f>
        <v>1.8663000000000001</v>
      </c>
      <c r="K7098">
        <f>_xlfn.XLOOKUP(Sales[[#This Row],[ProductKey]], Products!$A:$A, Products!$K:$K)</f>
        <v>4.99</v>
      </c>
      <c r="L7098" s="1">
        <f>Sales[[#This Row],[ProductPrice]]*Sales[[#This Row],[OrderQuantity]]</f>
        <v>9.98</v>
      </c>
      <c r="M7098" s="1">
        <f>Sales[[#This Row],[OrderQuantity]]</f>
        <v>2</v>
      </c>
      <c r="N7098" s="1">
        <f>1</f>
        <v>1</v>
      </c>
      <c r="O7098" s="1">
        <f>Sales[[#This Row],[TotalSales]]-Sales[[#This Row],[TotalCost]]</f>
        <v>6.2474000000000007</v>
      </c>
      <c r="P7098" s="1">
        <f>Sales[[#This Row],[ProductCost]]*Sales[[#This Row],[OrderQuantity]]</f>
        <v>3.7326000000000001</v>
      </c>
      <c r="Q7098" s="1" t="str">
        <f>VLOOKUP(Sales[[#This Row],[ProductKey]], Products!$A$2:$D$1000, 4, FALSE)</f>
        <v>Mountain Tire Tube</v>
      </c>
    </row>
    <row r="7099" spans="1:17" x14ac:dyDescent="0.25">
      <c r="A7099" s="2">
        <v>38079</v>
      </c>
      <c r="B7099" s="1" t="s">
        <v>3395</v>
      </c>
      <c r="C7099">
        <v>528</v>
      </c>
      <c r="D7099">
        <v>21964</v>
      </c>
      <c r="E7099">
        <v>9</v>
      </c>
      <c r="F7099">
        <v>2</v>
      </c>
      <c r="G7099">
        <v>2</v>
      </c>
      <c r="H7099" s="2">
        <v>43192</v>
      </c>
      <c r="I7099" t="str">
        <f>VLOOKUP(Sales[[#This Row],[TerritoryKey]], Territories[], 2, FALSE)</f>
        <v>Australia</v>
      </c>
      <c r="J7099">
        <f>_xlfn.XLOOKUP(Sales[[#This Row],[ProductKey]], Products!$A:$A, Products!$J:$J)</f>
        <v>1.8663000000000001</v>
      </c>
      <c r="K7099">
        <f>_xlfn.XLOOKUP(Sales[[#This Row],[ProductKey]], Products!$A:$A, Products!$K:$K)</f>
        <v>4.99</v>
      </c>
      <c r="L7099" s="1">
        <f>Sales[[#This Row],[ProductPrice]]*Sales[[#This Row],[OrderQuantity]]</f>
        <v>9.98</v>
      </c>
      <c r="M7099" s="1">
        <f>Sales[[#This Row],[OrderQuantity]]</f>
        <v>2</v>
      </c>
      <c r="N7099" s="1">
        <f>1</f>
        <v>1</v>
      </c>
      <c r="O7099" s="1">
        <f>Sales[[#This Row],[TotalSales]]-Sales[[#This Row],[TotalCost]]</f>
        <v>6.2474000000000007</v>
      </c>
      <c r="P7099" s="1">
        <f>Sales[[#This Row],[ProductCost]]*Sales[[#This Row],[OrderQuantity]]</f>
        <v>3.7326000000000001</v>
      </c>
      <c r="Q7099" s="1" t="str">
        <f>VLOOKUP(Sales[[#This Row],[ProductKey]], Products!$A$2:$D$1000, 4, FALSE)</f>
        <v>Mountain Tire Tube</v>
      </c>
    </row>
    <row r="7100" spans="1:17" x14ac:dyDescent="0.25">
      <c r="A7100" s="2">
        <v>37987</v>
      </c>
      <c r="B7100" s="1" t="s">
        <v>3498</v>
      </c>
      <c r="C7100">
        <v>528</v>
      </c>
      <c r="D7100">
        <v>24749</v>
      </c>
      <c r="E7100">
        <v>4</v>
      </c>
      <c r="F7100">
        <v>2</v>
      </c>
      <c r="G7100">
        <v>2</v>
      </c>
      <c r="H7100" s="2">
        <v>43101</v>
      </c>
      <c r="I7100" t="str">
        <f>VLOOKUP(Sales[[#This Row],[TerritoryKey]], Territories[], 2, FALSE)</f>
        <v>Southwest</v>
      </c>
      <c r="J7100">
        <f>_xlfn.XLOOKUP(Sales[[#This Row],[ProductKey]], Products!$A:$A, Products!$J:$J)</f>
        <v>1.8663000000000001</v>
      </c>
      <c r="K7100">
        <f>_xlfn.XLOOKUP(Sales[[#This Row],[ProductKey]], Products!$A:$A, Products!$K:$K)</f>
        <v>4.99</v>
      </c>
      <c r="L7100" s="1">
        <f>Sales[[#This Row],[ProductPrice]]*Sales[[#This Row],[OrderQuantity]]</f>
        <v>9.98</v>
      </c>
      <c r="M7100" s="1">
        <f>Sales[[#This Row],[OrderQuantity]]</f>
        <v>2</v>
      </c>
      <c r="N7100" s="1">
        <f>1</f>
        <v>1</v>
      </c>
      <c r="O7100" s="1">
        <f>Sales[[#This Row],[TotalSales]]-Sales[[#This Row],[TotalCost]]</f>
        <v>6.2474000000000007</v>
      </c>
      <c r="P7100" s="1">
        <f>Sales[[#This Row],[ProductCost]]*Sales[[#This Row],[OrderQuantity]]</f>
        <v>3.7326000000000001</v>
      </c>
      <c r="Q7100" s="1" t="str">
        <f>VLOOKUP(Sales[[#This Row],[ProductKey]], Products!$A$2:$D$1000, 4, FALSE)</f>
        <v>Mountain Tire Tube</v>
      </c>
    </row>
    <row r="7101" spans="1:17" x14ac:dyDescent="0.25">
      <c r="A7101" s="2">
        <v>38078</v>
      </c>
      <c r="B7101" s="1" t="s">
        <v>3520</v>
      </c>
      <c r="C7101">
        <v>528</v>
      </c>
      <c r="D7101">
        <v>11180</v>
      </c>
      <c r="E7101">
        <v>4</v>
      </c>
      <c r="F7101">
        <v>2</v>
      </c>
      <c r="G7101">
        <v>2</v>
      </c>
      <c r="H7101" s="2">
        <v>43191</v>
      </c>
      <c r="I7101" t="str">
        <f>VLOOKUP(Sales[[#This Row],[TerritoryKey]], Territories[], 2, FALSE)</f>
        <v>Southwest</v>
      </c>
      <c r="J7101">
        <f>_xlfn.XLOOKUP(Sales[[#This Row],[ProductKey]], Products!$A:$A, Products!$J:$J)</f>
        <v>1.8663000000000001</v>
      </c>
      <c r="K7101">
        <f>_xlfn.XLOOKUP(Sales[[#This Row],[ProductKey]], Products!$A:$A, Products!$K:$K)</f>
        <v>4.99</v>
      </c>
      <c r="L7101" s="1">
        <f>Sales[[#This Row],[ProductPrice]]*Sales[[#This Row],[OrderQuantity]]</f>
        <v>9.98</v>
      </c>
      <c r="M7101" s="1">
        <f>Sales[[#This Row],[OrderQuantity]]</f>
        <v>2</v>
      </c>
      <c r="N7101" s="1">
        <f>1</f>
        <v>1</v>
      </c>
      <c r="O7101" s="1">
        <f>Sales[[#This Row],[TotalSales]]-Sales[[#This Row],[TotalCost]]</f>
        <v>6.2474000000000007</v>
      </c>
      <c r="P7101" s="1">
        <f>Sales[[#This Row],[ProductCost]]*Sales[[#This Row],[OrderQuantity]]</f>
        <v>3.7326000000000001</v>
      </c>
      <c r="Q7101" s="1" t="str">
        <f>VLOOKUP(Sales[[#This Row],[ProductKey]], Products!$A$2:$D$1000, 4, FALSE)</f>
        <v>Mountain Tire Tube</v>
      </c>
    </row>
    <row r="7102" spans="1:17" x14ac:dyDescent="0.25">
      <c r="A7102" s="2">
        <v>38171</v>
      </c>
      <c r="B7102" s="1" t="s">
        <v>3533</v>
      </c>
      <c r="C7102">
        <v>528</v>
      </c>
      <c r="D7102">
        <v>12019</v>
      </c>
      <c r="E7102">
        <v>4</v>
      </c>
      <c r="F7102">
        <v>2</v>
      </c>
      <c r="G7102">
        <v>2</v>
      </c>
      <c r="H7102" s="2">
        <v>43284</v>
      </c>
      <c r="I7102" t="str">
        <f>VLOOKUP(Sales[[#This Row],[TerritoryKey]], Territories[], 2, FALSE)</f>
        <v>Southwest</v>
      </c>
      <c r="J7102">
        <f>_xlfn.XLOOKUP(Sales[[#This Row],[ProductKey]], Products!$A:$A, Products!$J:$J)</f>
        <v>1.8663000000000001</v>
      </c>
      <c r="K7102">
        <f>_xlfn.XLOOKUP(Sales[[#This Row],[ProductKey]], Products!$A:$A, Products!$K:$K)</f>
        <v>4.99</v>
      </c>
      <c r="L7102" s="1">
        <f>Sales[[#This Row],[ProductPrice]]*Sales[[#This Row],[OrderQuantity]]</f>
        <v>9.98</v>
      </c>
      <c r="M7102" s="1">
        <f>Sales[[#This Row],[OrderQuantity]]</f>
        <v>2</v>
      </c>
      <c r="N7102" s="1">
        <f>1</f>
        <v>1</v>
      </c>
      <c r="O7102" s="1">
        <f>Sales[[#This Row],[TotalSales]]-Sales[[#This Row],[TotalCost]]</f>
        <v>6.2474000000000007</v>
      </c>
      <c r="P7102" s="1">
        <f>Sales[[#This Row],[ProductCost]]*Sales[[#This Row],[OrderQuantity]]</f>
        <v>3.7326000000000001</v>
      </c>
      <c r="Q7102" s="1" t="str">
        <f>VLOOKUP(Sales[[#This Row],[ProductKey]], Products!$A$2:$D$1000, 4, FALSE)</f>
        <v>Mountain Tire Tube</v>
      </c>
    </row>
    <row r="7103" spans="1:17" x14ac:dyDescent="0.25">
      <c r="A7103" s="2">
        <v>37937</v>
      </c>
      <c r="B7103" s="1" t="s">
        <v>3592</v>
      </c>
      <c r="C7103">
        <v>528</v>
      </c>
      <c r="D7103">
        <v>20900</v>
      </c>
      <c r="E7103">
        <v>10</v>
      </c>
      <c r="F7103">
        <v>2</v>
      </c>
      <c r="G7103">
        <v>2</v>
      </c>
      <c r="H7103" s="2">
        <v>43051</v>
      </c>
      <c r="I7103" t="str">
        <f>VLOOKUP(Sales[[#This Row],[TerritoryKey]], Territories[], 2, FALSE)</f>
        <v>United Kingdom</v>
      </c>
      <c r="J7103">
        <f>_xlfn.XLOOKUP(Sales[[#This Row],[ProductKey]], Products!$A:$A, Products!$J:$J)</f>
        <v>1.8663000000000001</v>
      </c>
      <c r="K7103">
        <f>_xlfn.XLOOKUP(Sales[[#This Row],[ProductKey]], Products!$A:$A, Products!$K:$K)</f>
        <v>4.99</v>
      </c>
      <c r="L7103" s="1">
        <f>Sales[[#This Row],[ProductPrice]]*Sales[[#This Row],[OrderQuantity]]</f>
        <v>9.98</v>
      </c>
      <c r="M7103" s="1">
        <f>Sales[[#This Row],[OrderQuantity]]</f>
        <v>2</v>
      </c>
      <c r="N7103" s="1">
        <f>1</f>
        <v>1</v>
      </c>
      <c r="O7103" s="1">
        <f>Sales[[#This Row],[TotalSales]]-Sales[[#This Row],[TotalCost]]</f>
        <v>6.2474000000000007</v>
      </c>
      <c r="P7103" s="1">
        <f>Sales[[#This Row],[ProductCost]]*Sales[[#This Row],[OrderQuantity]]</f>
        <v>3.7326000000000001</v>
      </c>
      <c r="Q7103" s="1" t="str">
        <f>VLOOKUP(Sales[[#This Row],[ProductKey]], Products!$A$2:$D$1000, 4, FALSE)</f>
        <v>Mountain Tire Tube</v>
      </c>
    </row>
    <row r="7104" spans="1:17" x14ac:dyDescent="0.25">
      <c r="A7104" s="2">
        <v>38293</v>
      </c>
      <c r="B7104" s="1" t="s">
        <v>3597</v>
      </c>
      <c r="C7104">
        <v>528</v>
      </c>
      <c r="D7104">
        <v>12028</v>
      </c>
      <c r="E7104">
        <v>4</v>
      </c>
      <c r="F7104">
        <v>2</v>
      </c>
      <c r="G7104">
        <v>2</v>
      </c>
      <c r="H7104" s="2">
        <v>43406</v>
      </c>
      <c r="I7104" t="str">
        <f>VLOOKUP(Sales[[#This Row],[TerritoryKey]], Territories[], 2, FALSE)</f>
        <v>Southwest</v>
      </c>
      <c r="J7104">
        <f>_xlfn.XLOOKUP(Sales[[#This Row],[ProductKey]], Products!$A:$A, Products!$J:$J)</f>
        <v>1.8663000000000001</v>
      </c>
      <c r="K7104">
        <f>_xlfn.XLOOKUP(Sales[[#This Row],[ProductKey]], Products!$A:$A, Products!$K:$K)</f>
        <v>4.99</v>
      </c>
      <c r="L7104" s="1">
        <f>Sales[[#This Row],[ProductPrice]]*Sales[[#This Row],[OrderQuantity]]</f>
        <v>9.98</v>
      </c>
      <c r="M7104" s="1">
        <f>Sales[[#This Row],[OrderQuantity]]</f>
        <v>2</v>
      </c>
      <c r="N7104" s="1">
        <f>1</f>
        <v>1</v>
      </c>
      <c r="O7104" s="1">
        <f>Sales[[#This Row],[TotalSales]]-Sales[[#This Row],[TotalCost]]</f>
        <v>6.2474000000000007</v>
      </c>
      <c r="P7104" s="1">
        <f>Sales[[#This Row],[ProductCost]]*Sales[[#This Row],[OrderQuantity]]</f>
        <v>3.7326000000000001</v>
      </c>
      <c r="Q7104" s="1" t="str">
        <f>VLOOKUP(Sales[[#This Row],[ProductKey]], Products!$A$2:$D$1000, 4, FALSE)</f>
        <v>Mountain Tire Tube</v>
      </c>
    </row>
    <row r="7105" spans="1:17" x14ac:dyDescent="0.25">
      <c r="A7105" s="2">
        <v>37845</v>
      </c>
      <c r="B7105" s="1" t="s">
        <v>3631</v>
      </c>
      <c r="C7105">
        <v>528</v>
      </c>
      <c r="D7105">
        <v>23349</v>
      </c>
      <c r="E7105">
        <v>4</v>
      </c>
      <c r="F7105">
        <v>2</v>
      </c>
      <c r="G7105">
        <v>2</v>
      </c>
      <c r="H7105" s="2">
        <v>42959</v>
      </c>
      <c r="I7105" t="str">
        <f>VLOOKUP(Sales[[#This Row],[TerritoryKey]], Territories[], 2, FALSE)</f>
        <v>Southwest</v>
      </c>
      <c r="J7105">
        <f>_xlfn.XLOOKUP(Sales[[#This Row],[ProductKey]], Products!$A:$A, Products!$J:$J)</f>
        <v>1.8663000000000001</v>
      </c>
      <c r="K7105">
        <f>_xlfn.XLOOKUP(Sales[[#This Row],[ProductKey]], Products!$A:$A, Products!$K:$K)</f>
        <v>4.99</v>
      </c>
      <c r="L7105" s="1">
        <f>Sales[[#This Row],[ProductPrice]]*Sales[[#This Row],[OrderQuantity]]</f>
        <v>9.98</v>
      </c>
      <c r="M7105" s="1">
        <f>Sales[[#This Row],[OrderQuantity]]</f>
        <v>2</v>
      </c>
      <c r="N7105" s="1">
        <f>1</f>
        <v>1</v>
      </c>
      <c r="O7105" s="1">
        <f>Sales[[#This Row],[TotalSales]]-Sales[[#This Row],[TotalCost]]</f>
        <v>6.2474000000000007</v>
      </c>
      <c r="P7105" s="1">
        <f>Sales[[#This Row],[ProductCost]]*Sales[[#This Row],[OrderQuantity]]</f>
        <v>3.7326000000000001</v>
      </c>
      <c r="Q7105" s="1" t="str">
        <f>VLOOKUP(Sales[[#This Row],[ProductKey]], Products!$A$2:$D$1000, 4, FALSE)</f>
        <v>Mountain Tire Tube</v>
      </c>
    </row>
    <row r="7106" spans="1:17" x14ac:dyDescent="0.25">
      <c r="A7106" s="2">
        <v>38109</v>
      </c>
      <c r="B7106" s="1" t="s">
        <v>3636</v>
      </c>
      <c r="C7106">
        <v>528</v>
      </c>
      <c r="D7106">
        <v>17625</v>
      </c>
      <c r="E7106">
        <v>6</v>
      </c>
      <c r="F7106">
        <v>2</v>
      </c>
      <c r="G7106">
        <v>2</v>
      </c>
      <c r="H7106" s="2">
        <v>43222</v>
      </c>
      <c r="I7106" t="str">
        <f>VLOOKUP(Sales[[#This Row],[TerritoryKey]], Territories[], 2, FALSE)</f>
        <v>Canada</v>
      </c>
      <c r="J7106">
        <f>_xlfn.XLOOKUP(Sales[[#This Row],[ProductKey]], Products!$A:$A, Products!$J:$J)</f>
        <v>1.8663000000000001</v>
      </c>
      <c r="K7106">
        <f>_xlfn.XLOOKUP(Sales[[#This Row],[ProductKey]], Products!$A:$A, Products!$K:$K)</f>
        <v>4.99</v>
      </c>
      <c r="L7106" s="1">
        <f>Sales[[#This Row],[ProductPrice]]*Sales[[#This Row],[OrderQuantity]]</f>
        <v>9.98</v>
      </c>
      <c r="M7106" s="1">
        <f>Sales[[#This Row],[OrderQuantity]]</f>
        <v>2</v>
      </c>
      <c r="N7106" s="1">
        <f>1</f>
        <v>1</v>
      </c>
      <c r="O7106" s="1">
        <f>Sales[[#This Row],[TotalSales]]-Sales[[#This Row],[TotalCost]]</f>
        <v>6.2474000000000007</v>
      </c>
      <c r="P7106" s="1">
        <f>Sales[[#This Row],[ProductCost]]*Sales[[#This Row],[OrderQuantity]]</f>
        <v>3.7326000000000001</v>
      </c>
      <c r="Q7106" s="1" t="str">
        <f>VLOOKUP(Sales[[#This Row],[ProductKey]], Products!$A$2:$D$1000, 4, FALSE)</f>
        <v>Mountain Tire Tube</v>
      </c>
    </row>
    <row r="7107" spans="1:17" x14ac:dyDescent="0.25">
      <c r="A7107" s="2">
        <v>38294</v>
      </c>
      <c r="B7107" s="1" t="s">
        <v>3638</v>
      </c>
      <c r="C7107">
        <v>528</v>
      </c>
      <c r="D7107">
        <v>22075</v>
      </c>
      <c r="E7107">
        <v>4</v>
      </c>
      <c r="F7107">
        <v>2</v>
      </c>
      <c r="G7107">
        <v>2</v>
      </c>
      <c r="H7107" s="2">
        <v>43407</v>
      </c>
      <c r="I7107" t="str">
        <f>VLOOKUP(Sales[[#This Row],[TerritoryKey]], Territories[], 2, FALSE)</f>
        <v>Southwest</v>
      </c>
      <c r="J7107">
        <f>_xlfn.XLOOKUP(Sales[[#This Row],[ProductKey]], Products!$A:$A, Products!$J:$J)</f>
        <v>1.8663000000000001</v>
      </c>
      <c r="K7107">
        <f>_xlfn.XLOOKUP(Sales[[#This Row],[ProductKey]], Products!$A:$A, Products!$K:$K)</f>
        <v>4.99</v>
      </c>
      <c r="L7107" s="1">
        <f>Sales[[#This Row],[ProductPrice]]*Sales[[#This Row],[OrderQuantity]]</f>
        <v>9.98</v>
      </c>
      <c r="M7107" s="1">
        <f>Sales[[#This Row],[OrderQuantity]]</f>
        <v>2</v>
      </c>
      <c r="N7107" s="1">
        <f>1</f>
        <v>1</v>
      </c>
      <c r="O7107" s="1">
        <f>Sales[[#This Row],[TotalSales]]-Sales[[#This Row],[TotalCost]]</f>
        <v>6.2474000000000007</v>
      </c>
      <c r="P7107" s="1">
        <f>Sales[[#This Row],[ProductCost]]*Sales[[#This Row],[OrderQuantity]]</f>
        <v>3.7326000000000001</v>
      </c>
      <c r="Q7107" s="1" t="str">
        <f>VLOOKUP(Sales[[#This Row],[ProductKey]], Products!$A$2:$D$1000, 4, FALSE)</f>
        <v>Mountain Tire Tube</v>
      </c>
    </row>
    <row r="7108" spans="1:17" x14ac:dyDescent="0.25">
      <c r="A7108" s="2">
        <v>38262</v>
      </c>
      <c r="B7108" s="1" t="s">
        <v>3660</v>
      </c>
      <c r="C7108">
        <v>528</v>
      </c>
      <c r="D7108">
        <v>14668</v>
      </c>
      <c r="E7108">
        <v>9</v>
      </c>
      <c r="F7108">
        <v>2</v>
      </c>
      <c r="G7108">
        <v>2</v>
      </c>
      <c r="H7108" s="2">
        <v>43375</v>
      </c>
      <c r="I7108" t="str">
        <f>VLOOKUP(Sales[[#This Row],[TerritoryKey]], Territories[], 2, FALSE)</f>
        <v>Australia</v>
      </c>
      <c r="J7108">
        <f>_xlfn.XLOOKUP(Sales[[#This Row],[ProductKey]], Products!$A:$A, Products!$J:$J)</f>
        <v>1.8663000000000001</v>
      </c>
      <c r="K7108">
        <f>_xlfn.XLOOKUP(Sales[[#This Row],[ProductKey]], Products!$A:$A, Products!$K:$K)</f>
        <v>4.99</v>
      </c>
      <c r="L7108" s="1">
        <f>Sales[[#This Row],[ProductPrice]]*Sales[[#This Row],[OrderQuantity]]</f>
        <v>9.98</v>
      </c>
      <c r="M7108" s="1">
        <f>Sales[[#This Row],[OrderQuantity]]</f>
        <v>2</v>
      </c>
      <c r="N7108" s="1">
        <f>1</f>
        <v>1</v>
      </c>
      <c r="O7108" s="1">
        <f>Sales[[#This Row],[TotalSales]]-Sales[[#This Row],[TotalCost]]</f>
        <v>6.2474000000000007</v>
      </c>
      <c r="P7108" s="1">
        <f>Sales[[#This Row],[ProductCost]]*Sales[[#This Row],[OrderQuantity]]</f>
        <v>3.7326000000000001</v>
      </c>
      <c r="Q7108" s="1" t="str">
        <f>VLOOKUP(Sales[[#This Row],[ProductKey]], Products!$A$2:$D$1000, 4, FALSE)</f>
        <v>Mountain Tire Tube</v>
      </c>
    </row>
    <row r="7109" spans="1:17" x14ac:dyDescent="0.25">
      <c r="A7109" s="2">
        <v>37876</v>
      </c>
      <c r="B7109" s="1" t="s">
        <v>3707</v>
      </c>
      <c r="C7109">
        <v>528</v>
      </c>
      <c r="D7109">
        <v>14566</v>
      </c>
      <c r="E7109">
        <v>6</v>
      </c>
      <c r="F7109">
        <v>2</v>
      </c>
      <c r="G7109">
        <v>2</v>
      </c>
      <c r="H7109" s="2">
        <v>42990</v>
      </c>
      <c r="I7109" t="str">
        <f>VLOOKUP(Sales[[#This Row],[TerritoryKey]], Territories[], 2, FALSE)</f>
        <v>Canada</v>
      </c>
      <c r="J7109">
        <f>_xlfn.XLOOKUP(Sales[[#This Row],[ProductKey]], Products!$A:$A, Products!$J:$J)</f>
        <v>1.8663000000000001</v>
      </c>
      <c r="K7109">
        <f>_xlfn.XLOOKUP(Sales[[#This Row],[ProductKey]], Products!$A:$A, Products!$K:$K)</f>
        <v>4.99</v>
      </c>
      <c r="L7109" s="1">
        <f>Sales[[#This Row],[ProductPrice]]*Sales[[#This Row],[OrderQuantity]]</f>
        <v>9.98</v>
      </c>
      <c r="M7109" s="1">
        <f>Sales[[#This Row],[OrderQuantity]]</f>
        <v>2</v>
      </c>
      <c r="N7109" s="1">
        <f>1</f>
        <v>1</v>
      </c>
      <c r="O7109" s="1">
        <f>Sales[[#This Row],[TotalSales]]-Sales[[#This Row],[TotalCost]]</f>
        <v>6.2474000000000007</v>
      </c>
      <c r="P7109" s="1">
        <f>Sales[[#This Row],[ProductCost]]*Sales[[#This Row],[OrderQuantity]]</f>
        <v>3.7326000000000001</v>
      </c>
      <c r="Q7109" s="1" t="str">
        <f>VLOOKUP(Sales[[#This Row],[ProductKey]], Products!$A$2:$D$1000, 4, FALSE)</f>
        <v>Mountain Tire Tube</v>
      </c>
    </row>
    <row r="7110" spans="1:17" x14ac:dyDescent="0.25">
      <c r="A7110" s="2">
        <v>38108</v>
      </c>
      <c r="B7110" s="1" t="s">
        <v>3759</v>
      </c>
      <c r="C7110">
        <v>528</v>
      </c>
      <c r="D7110">
        <v>26497</v>
      </c>
      <c r="E7110">
        <v>1</v>
      </c>
      <c r="F7110">
        <v>2</v>
      </c>
      <c r="G7110">
        <v>2</v>
      </c>
      <c r="H7110" s="2">
        <v>43221</v>
      </c>
      <c r="I7110" t="str">
        <f>VLOOKUP(Sales[[#This Row],[TerritoryKey]], Territories[], 2, FALSE)</f>
        <v>Northwest</v>
      </c>
      <c r="J7110">
        <f>_xlfn.XLOOKUP(Sales[[#This Row],[ProductKey]], Products!$A:$A, Products!$J:$J)</f>
        <v>1.8663000000000001</v>
      </c>
      <c r="K7110">
        <f>_xlfn.XLOOKUP(Sales[[#This Row],[ProductKey]], Products!$A:$A, Products!$K:$K)</f>
        <v>4.99</v>
      </c>
      <c r="L7110" s="1">
        <f>Sales[[#This Row],[ProductPrice]]*Sales[[#This Row],[OrderQuantity]]</f>
        <v>9.98</v>
      </c>
      <c r="M7110" s="1">
        <f>Sales[[#This Row],[OrderQuantity]]</f>
        <v>2</v>
      </c>
      <c r="N7110" s="1">
        <f>1</f>
        <v>1</v>
      </c>
      <c r="O7110" s="1">
        <f>Sales[[#This Row],[TotalSales]]-Sales[[#This Row],[TotalCost]]</f>
        <v>6.2474000000000007</v>
      </c>
      <c r="P7110" s="1">
        <f>Sales[[#This Row],[ProductCost]]*Sales[[#This Row],[OrderQuantity]]</f>
        <v>3.7326000000000001</v>
      </c>
      <c r="Q7110" s="1" t="str">
        <f>VLOOKUP(Sales[[#This Row],[ProductKey]], Products!$A$2:$D$1000, 4, FALSE)</f>
        <v>Mountain Tire Tube</v>
      </c>
    </row>
    <row r="7111" spans="1:17" x14ac:dyDescent="0.25">
      <c r="A7111" s="2">
        <v>37753</v>
      </c>
      <c r="B7111" s="1" t="s">
        <v>3791</v>
      </c>
      <c r="C7111">
        <v>528</v>
      </c>
      <c r="D7111">
        <v>11361</v>
      </c>
      <c r="E7111">
        <v>9</v>
      </c>
      <c r="F7111">
        <v>2</v>
      </c>
      <c r="G7111">
        <v>2</v>
      </c>
      <c r="H7111" s="2">
        <v>42867</v>
      </c>
      <c r="I7111" t="str">
        <f>VLOOKUP(Sales[[#This Row],[TerritoryKey]], Territories[], 2, FALSE)</f>
        <v>Australia</v>
      </c>
      <c r="J7111">
        <f>_xlfn.XLOOKUP(Sales[[#This Row],[ProductKey]], Products!$A:$A, Products!$J:$J)</f>
        <v>1.8663000000000001</v>
      </c>
      <c r="K7111">
        <f>_xlfn.XLOOKUP(Sales[[#This Row],[ProductKey]], Products!$A:$A, Products!$K:$K)</f>
        <v>4.99</v>
      </c>
      <c r="L7111" s="1">
        <f>Sales[[#This Row],[ProductPrice]]*Sales[[#This Row],[OrderQuantity]]</f>
        <v>9.98</v>
      </c>
      <c r="M7111" s="1">
        <f>Sales[[#This Row],[OrderQuantity]]</f>
        <v>2</v>
      </c>
      <c r="N7111" s="1">
        <f>1</f>
        <v>1</v>
      </c>
      <c r="O7111" s="1">
        <f>Sales[[#This Row],[TotalSales]]-Sales[[#This Row],[TotalCost]]</f>
        <v>6.2474000000000007</v>
      </c>
      <c r="P7111" s="1">
        <f>Sales[[#This Row],[ProductCost]]*Sales[[#This Row],[OrderQuantity]]</f>
        <v>3.7326000000000001</v>
      </c>
      <c r="Q7111" s="1" t="str">
        <f>VLOOKUP(Sales[[#This Row],[ProductKey]], Products!$A$2:$D$1000, 4, FALSE)</f>
        <v>Mountain Tire Tube</v>
      </c>
    </row>
    <row r="7112" spans="1:17" x14ac:dyDescent="0.25">
      <c r="A7112" s="2">
        <v>37989</v>
      </c>
      <c r="B7112" s="1" t="s">
        <v>3805</v>
      </c>
      <c r="C7112">
        <v>528</v>
      </c>
      <c r="D7112">
        <v>11127</v>
      </c>
      <c r="E7112">
        <v>4</v>
      </c>
      <c r="F7112">
        <v>2</v>
      </c>
      <c r="G7112">
        <v>2</v>
      </c>
      <c r="H7112" s="2">
        <v>43103</v>
      </c>
      <c r="I7112" t="str">
        <f>VLOOKUP(Sales[[#This Row],[TerritoryKey]], Territories[], 2, FALSE)</f>
        <v>Southwest</v>
      </c>
      <c r="J7112">
        <f>_xlfn.XLOOKUP(Sales[[#This Row],[ProductKey]], Products!$A:$A, Products!$J:$J)</f>
        <v>1.8663000000000001</v>
      </c>
      <c r="K7112">
        <f>_xlfn.XLOOKUP(Sales[[#This Row],[ProductKey]], Products!$A:$A, Products!$K:$K)</f>
        <v>4.99</v>
      </c>
      <c r="L7112" s="1">
        <f>Sales[[#This Row],[ProductPrice]]*Sales[[#This Row],[OrderQuantity]]</f>
        <v>9.98</v>
      </c>
      <c r="M7112" s="1">
        <f>Sales[[#This Row],[OrderQuantity]]</f>
        <v>2</v>
      </c>
      <c r="N7112" s="1">
        <f>1</f>
        <v>1</v>
      </c>
      <c r="O7112" s="1">
        <f>Sales[[#This Row],[TotalSales]]-Sales[[#This Row],[TotalCost]]</f>
        <v>6.2474000000000007</v>
      </c>
      <c r="P7112" s="1">
        <f>Sales[[#This Row],[ProductCost]]*Sales[[#This Row],[OrderQuantity]]</f>
        <v>3.7326000000000001</v>
      </c>
      <c r="Q7112" s="1" t="str">
        <f>VLOOKUP(Sales[[#This Row],[ProductKey]], Products!$A$2:$D$1000, 4, FALSE)</f>
        <v>Mountain Tire Tube</v>
      </c>
    </row>
    <row r="7113" spans="1:17" x14ac:dyDescent="0.25">
      <c r="A7113" s="2">
        <v>38018</v>
      </c>
      <c r="B7113" s="1" t="s">
        <v>3806</v>
      </c>
      <c r="C7113">
        <v>528</v>
      </c>
      <c r="D7113">
        <v>11200</v>
      </c>
      <c r="E7113">
        <v>6</v>
      </c>
      <c r="F7113">
        <v>2</v>
      </c>
      <c r="G7113">
        <v>2</v>
      </c>
      <c r="H7113" s="2">
        <v>43132</v>
      </c>
      <c r="I7113" t="str">
        <f>VLOOKUP(Sales[[#This Row],[TerritoryKey]], Territories[], 2, FALSE)</f>
        <v>Canada</v>
      </c>
      <c r="J7113">
        <f>_xlfn.XLOOKUP(Sales[[#This Row],[ProductKey]], Products!$A:$A, Products!$J:$J)</f>
        <v>1.8663000000000001</v>
      </c>
      <c r="K7113">
        <f>_xlfn.XLOOKUP(Sales[[#This Row],[ProductKey]], Products!$A:$A, Products!$K:$K)</f>
        <v>4.99</v>
      </c>
      <c r="L7113" s="1">
        <f>Sales[[#This Row],[ProductPrice]]*Sales[[#This Row],[OrderQuantity]]</f>
        <v>9.98</v>
      </c>
      <c r="M7113" s="1">
        <f>Sales[[#This Row],[OrderQuantity]]</f>
        <v>2</v>
      </c>
      <c r="N7113" s="1">
        <f>1</f>
        <v>1</v>
      </c>
      <c r="O7113" s="1">
        <f>Sales[[#This Row],[TotalSales]]-Sales[[#This Row],[TotalCost]]</f>
        <v>6.2474000000000007</v>
      </c>
      <c r="P7113" s="1">
        <f>Sales[[#This Row],[ProductCost]]*Sales[[#This Row],[OrderQuantity]]</f>
        <v>3.7326000000000001</v>
      </c>
      <c r="Q7113" s="1" t="str">
        <f>VLOOKUP(Sales[[#This Row],[ProductKey]], Products!$A$2:$D$1000, 4, FALSE)</f>
        <v>Mountain Tire Tube</v>
      </c>
    </row>
    <row r="7114" spans="1:17" x14ac:dyDescent="0.25">
      <c r="A7114" s="2">
        <v>38108</v>
      </c>
      <c r="B7114" s="1" t="s">
        <v>3829</v>
      </c>
      <c r="C7114">
        <v>528</v>
      </c>
      <c r="D7114">
        <v>21702</v>
      </c>
      <c r="E7114">
        <v>6</v>
      </c>
      <c r="F7114">
        <v>2</v>
      </c>
      <c r="G7114">
        <v>2</v>
      </c>
      <c r="H7114" s="2">
        <v>43221</v>
      </c>
      <c r="I7114" t="str">
        <f>VLOOKUP(Sales[[#This Row],[TerritoryKey]], Territories[], 2, FALSE)</f>
        <v>Canada</v>
      </c>
      <c r="J7114">
        <f>_xlfn.XLOOKUP(Sales[[#This Row],[ProductKey]], Products!$A:$A, Products!$J:$J)</f>
        <v>1.8663000000000001</v>
      </c>
      <c r="K7114">
        <f>_xlfn.XLOOKUP(Sales[[#This Row],[ProductKey]], Products!$A:$A, Products!$K:$K)</f>
        <v>4.99</v>
      </c>
      <c r="L7114" s="1">
        <f>Sales[[#This Row],[ProductPrice]]*Sales[[#This Row],[OrderQuantity]]</f>
        <v>9.98</v>
      </c>
      <c r="M7114" s="1">
        <f>Sales[[#This Row],[OrderQuantity]]</f>
        <v>2</v>
      </c>
      <c r="N7114" s="1">
        <f>1</f>
        <v>1</v>
      </c>
      <c r="O7114" s="1">
        <f>Sales[[#This Row],[TotalSales]]-Sales[[#This Row],[TotalCost]]</f>
        <v>6.2474000000000007</v>
      </c>
      <c r="P7114" s="1">
        <f>Sales[[#This Row],[ProductCost]]*Sales[[#This Row],[OrderQuantity]]</f>
        <v>3.7326000000000001</v>
      </c>
      <c r="Q7114" s="1" t="str">
        <f>VLOOKUP(Sales[[#This Row],[ProductKey]], Products!$A$2:$D$1000, 4, FALSE)</f>
        <v>Mountain Tire Tube</v>
      </c>
    </row>
    <row r="7115" spans="1:17" x14ac:dyDescent="0.25">
      <c r="A7115" s="2">
        <v>37937</v>
      </c>
      <c r="B7115" s="1" t="s">
        <v>3858</v>
      </c>
      <c r="C7115">
        <v>528</v>
      </c>
      <c r="D7115">
        <v>23812</v>
      </c>
      <c r="E7115">
        <v>4</v>
      </c>
      <c r="F7115">
        <v>2</v>
      </c>
      <c r="G7115">
        <v>2</v>
      </c>
      <c r="H7115" s="2">
        <v>43051</v>
      </c>
      <c r="I7115" t="str">
        <f>VLOOKUP(Sales[[#This Row],[TerritoryKey]], Territories[], 2, FALSE)</f>
        <v>Southwest</v>
      </c>
      <c r="J7115">
        <f>_xlfn.XLOOKUP(Sales[[#This Row],[ProductKey]], Products!$A:$A, Products!$J:$J)</f>
        <v>1.8663000000000001</v>
      </c>
      <c r="K7115">
        <f>_xlfn.XLOOKUP(Sales[[#This Row],[ProductKey]], Products!$A:$A, Products!$K:$K)</f>
        <v>4.99</v>
      </c>
      <c r="L7115" s="1">
        <f>Sales[[#This Row],[ProductPrice]]*Sales[[#This Row],[OrderQuantity]]</f>
        <v>9.98</v>
      </c>
      <c r="M7115" s="1">
        <f>Sales[[#This Row],[OrderQuantity]]</f>
        <v>2</v>
      </c>
      <c r="N7115" s="1">
        <f>1</f>
        <v>1</v>
      </c>
      <c r="O7115" s="1">
        <f>Sales[[#This Row],[TotalSales]]-Sales[[#This Row],[TotalCost]]</f>
        <v>6.2474000000000007</v>
      </c>
      <c r="P7115" s="1">
        <f>Sales[[#This Row],[ProductCost]]*Sales[[#This Row],[OrderQuantity]]</f>
        <v>3.7326000000000001</v>
      </c>
      <c r="Q7115" s="1" t="str">
        <f>VLOOKUP(Sales[[#This Row],[ProductKey]], Products!$A$2:$D$1000, 4, FALSE)</f>
        <v>Mountain Tire Tube</v>
      </c>
    </row>
    <row r="7116" spans="1:17" x14ac:dyDescent="0.25">
      <c r="A7116" s="2">
        <v>38323</v>
      </c>
      <c r="B7116" s="1" t="s">
        <v>3899</v>
      </c>
      <c r="C7116">
        <v>528</v>
      </c>
      <c r="D7116">
        <v>12982</v>
      </c>
      <c r="E7116">
        <v>4</v>
      </c>
      <c r="F7116">
        <v>2</v>
      </c>
      <c r="G7116">
        <v>2</v>
      </c>
      <c r="H7116" s="2">
        <v>43436</v>
      </c>
      <c r="I7116" t="str">
        <f>VLOOKUP(Sales[[#This Row],[TerritoryKey]], Territories[], 2, FALSE)</f>
        <v>Southwest</v>
      </c>
      <c r="J7116">
        <f>_xlfn.XLOOKUP(Sales[[#This Row],[ProductKey]], Products!$A:$A, Products!$J:$J)</f>
        <v>1.8663000000000001</v>
      </c>
      <c r="K7116">
        <f>_xlfn.XLOOKUP(Sales[[#This Row],[ProductKey]], Products!$A:$A, Products!$K:$K)</f>
        <v>4.99</v>
      </c>
      <c r="L7116" s="1">
        <f>Sales[[#This Row],[ProductPrice]]*Sales[[#This Row],[OrderQuantity]]</f>
        <v>9.98</v>
      </c>
      <c r="M7116" s="1">
        <f>Sales[[#This Row],[OrderQuantity]]</f>
        <v>2</v>
      </c>
      <c r="N7116" s="1">
        <f>1</f>
        <v>1</v>
      </c>
      <c r="O7116" s="1">
        <f>Sales[[#This Row],[TotalSales]]-Sales[[#This Row],[TotalCost]]</f>
        <v>6.2474000000000007</v>
      </c>
      <c r="P7116" s="1">
        <f>Sales[[#This Row],[ProductCost]]*Sales[[#This Row],[OrderQuantity]]</f>
        <v>3.7326000000000001</v>
      </c>
      <c r="Q7116" s="1" t="str">
        <f>VLOOKUP(Sales[[#This Row],[ProductKey]], Products!$A$2:$D$1000, 4, FALSE)</f>
        <v>Mountain Tire Tube</v>
      </c>
    </row>
    <row r="7117" spans="1:17" x14ac:dyDescent="0.25">
      <c r="A7117" s="2">
        <v>38141</v>
      </c>
      <c r="B7117" s="1" t="s">
        <v>3968</v>
      </c>
      <c r="C7117">
        <v>528</v>
      </c>
      <c r="D7117">
        <v>16854</v>
      </c>
      <c r="E7117">
        <v>4</v>
      </c>
      <c r="F7117">
        <v>2</v>
      </c>
      <c r="G7117">
        <v>2</v>
      </c>
      <c r="H7117" s="2">
        <v>43254</v>
      </c>
      <c r="I7117" t="str">
        <f>VLOOKUP(Sales[[#This Row],[TerritoryKey]], Territories[], 2, FALSE)</f>
        <v>Southwest</v>
      </c>
      <c r="J7117">
        <f>_xlfn.XLOOKUP(Sales[[#This Row],[ProductKey]], Products!$A:$A, Products!$J:$J)</f>
        <v>1.8663000000000001</v>
      </c>
      <c r="K7117">
        <f>_xlfn.XLOOKUP(Sales[[#This Row],[ProductKey]], Products!$A:$A, Products!$K:$K)</f>
        <v>4.99</v>
      </c>
      <c r="L7117" s="1">
        <f>Sales[[#This Row],[ProductPrice]]*Sales[[#This Row],[OrderQuantity]]</f>
        <v>9.98</v>
      </c>
      <c r="M7117" s="1">
        <f>Sales[[#This Row],[OrderQuantity]]</f>
        <v>2</v>
      </c>
      <c r="N7117" s="1">
        <f>1</f>
        <v>1</v>
      </c>
      <c r="O7117" s="1">
        <f>Sales[[#This Row],[TotalSales]]-Sales[[#This Row],[TotalCost]]</f>
        <v>6.2474000000000007</v>
      </c>
      <c r="P7117" s="1">
        <f>Sales[[#This Row],[ProductCost]]*Sales[[#This Row],[OrderQuantity]]</f>
        <v>3.7326000000000001</v>
      </c>
      <c r="Q7117" s="1" t="str">
        <f>VLOOKUP(Sales[[#This Row],[ProductKey]], Products!$A$2:$D$1000, 4, FALSE)</f>
        <v>Mountain Tire Tube</v>
      </c>
    </row>
    <row r="7118" spans="1:17" x14ac:dyDescent="0.25">
      <c r="A7118" s="2">
        <v>38262</v>
      </c>
      <c r="B7118" s="1" t="s">
        <v>4028</v>
      </c>
      <c r="C7118">
        <v>528</v>
      </c>
      <c r="D7118">
        <v>22102</v>
      </c>
      <c r="E7118">
        <v>1</v>
      </c>
      <c r="F7118">
        <v>2</v>
      </c>
      <c r="G7118">
        <v>2</v>
      </c>
      <c r="H7118" s="2">
        <v>43375</v>
      </c>
      <c r="I7118" t="str">
        <f>VLOOKUP(Sales[[#This Row],[TerritoryKey]], Territories[], 2, FALSE)</f>
        <v>Northwest</v>
      </c>
      <c r="J7118">
        <f>_xlfn.XLOOKUP(Sales[[#This Row],[ProductKey]], Products!$A:$A, Products!$J:$J)</f>
        <v>1.8663000000000001</v>
      </c>
      <c r="K7118">
        <f>_xlfn.XLOOKUP(Sales[[#This Row],[ProductKey]], Products!$A:$A, Products!$K:$K)</f>
        <v>4.99</v>
      </c>
      <c r="L7118" s="1">
        <f>Sales[[#This Row],[ProductPrice]]*Sales[[#This Row],[OrderQuantity]]</f>
        <v>9.98</v>
      </c>
      <c r="M7118" s="1">
        <f>Sales[[#This Row],[OrderQuantity]]</f>
        <v>2</v>
      </c>
      <c r="N7118" s="1">
        <f>1</f>
        <v>1</v>
      </c>
      <c r="O7118" s="1">
        <f>Sales[[#This Row],[TotalSales]]-Sales[[#This Row],[TotalCost]]</f>
        <v>6.2474000000000007</v>
      </c>
      <c r="P7118" s="1">
        <f>Sales[[#This Row],[ProductCost]]*Sales[[#This Row],[OrderQuantity]]</f>
        <v>3.7326000000000001</v>
      </c>
      <c r="Q7118" s="1" t="str">
        <f>VLOOKUP(Sales[[#This Row],[ProductKey]], Products!$A$2:$D$1000, 4, FALSE)</f>
        <v>Mountain Tire Tube</v>
      </c>
    </row>
    <row r="7119" spans="1:17" x14ac:dyDescent="0.25">
      <c r="A7119" s="2">
        <v>38322</v>
      </c>
      <c r="B7119" s="1" t="s">
        <v>4033</v>
      </c>
      <c r="C7119">
        <v>528</v>
      </c>
      <c r="D7119">
        <v>11505</v>
      </c>
      <c r="E7119">
        <v>6</v>
      </c>
      <c r="F7119">
        <v>2</v>
      </c>
      <c r="G7119">
        <v>2</v>
      </c>
      <c r="H7119" s="2">
        <v>43435</v>
      </c>
      <c r="I7119" t="str">
        <f>VLOOKUP(Sales[[#This Row],[TerritoryKey]], Territories[], 2, FALSE)</f>
        <v>Canada</v>
      </c>
      <c r="J7119">
        <f>_xlfn.XLOOKUP(Sales[[#This Row],[ProductKey]], Products!$A:$A, Products!$J:$J)</f>
        <v>1.8663000000000001</v>
      </c>
      <c r="K7119">
        <f>_xlfn.XLOOKUP(Sales[[#This Row],[ProductKey]], Products!$A:$A, Products!$K:$K)</f>
        <v>4.99</v>
      </c>
      <c r="L7119" s="1">
        <f>Sales[[#This Row],[ProductPrice]]*Sales[[#This Row],[OrderQuantity]]</f>
        <v>9.98</v>
      </c>
      <c r="M7119" s="1">
        <f>Sales[[#This Row],[OrderQuantity]]</f>
        <v>2</v>
      </c>
      <c r="N7119" s="1">
        <f>1</f>
        <v>1</v>
      </c>
      <c r="O7119" s="1">
        <f>Sales[[#This Row],[TotalSales]]-Sales[[#This Row],[TotalCost]]</f>
        <v>6.2474000000000007</v>
      </c>
      <c r="P7119" s="1">
        <f>Sales[[#This Row],[ProductCost]]*Sales[[#This Row],[OrderQuantity]]</f>
        <v>3.7326000000000001</v>
      </c>
      <c r="Q7119" s="1" t="str">
        <f>VLOOKUP(Sales[[#This Row],[ProductKey]], Products!$A$2:$D$1000, 4, FALSE)</f>
        <v>Mountain Tire Tube</v>
      </c>
    </row>
    <row r="7120" spans="1:17" x14ac:dyDescent="0.25">
      <c r="A7120" s="2">
        <v>38140</v>
      </c>
      <c r="B7120" s="1" t="s">
        <v>4114</v>
      </c>
      <c r="C7120">
        <v>528</v>
      </c>
      <c r="D7120">
        <v>22084</v>
      </c>
      <c r="E7120">
        <v>4</v>
      </c>
      <c r="F7120">
        <v>2</v>
      </c>
      <c r="G7120">
        <v>2</v>
      </c>
      <c r="H7120" s="2">
        <v>43253</v>
      </c>
      <c r="I7120" t="str">
        <f>VLOOKUP(Sales[[#This Row],[TerritoryKey]], Territories[], 2, FALSE)</f>
        <v>Southwest</v>
      </c>
      <c r="J7120">
        <f>_xlfn.XLOOKUP(Sales[[#This Row],[ProductKey]], Products!$A:$A, Products!$J:$J)</f>
        <v>1.8663000000000001</v>
      </c>
      <c r="K7120">
        <f>_xlfn.XLOOKUP(Sales[[#This Row],[ProductKey]], Products!$A:$A, Products!$K:$K)</f>
        <v>4.99</v>
      </c>
      <c r="L7120" s="1">
        <f>Sales[[#This Row],[ProductPrice]]*Sales[[#This Row],[OrderQuantity]]</f>
        <v>9.98</v>
      </c>
      <c r="M7120" s="1">
        <f>Sales[[#This Row],[OrderQuantity]]</f>
        <v>2</v>
      </c>
      <c r="N7120" s="1">
        <f>1</f>
        <v>1</v>
      </c>
      <c r="O7120" s="1">
        <f>Sales[[#This Row],[TotalSales]]-Sales[[#This Row],[TotalCost]]</f>
        <v>6.2474000000000007</v>
      </c>
      <c r="P7120" s="1">
        <f>Sales[[#This Row],[ProductCost]]*Sales[[#This Row],[OrderQuantity]]</f>
        <v>3.7326000000000001</v>
      </c>
      <c r="Q7120" s="1" t="str">
        <f>VLOOKUP(Sales[[#This Row],[ProductKey]], Products!$A$2:$D$1000, 4, FALSE)</f>
        <v>Mountain Tire Tube</v>
      </c>
    </row>
    <row r="7121" spans="1:17" x14ac:dyDescent="0.25">
      <c r="A7121" s="2">
        <v>38263</v>
      </c>
      <c r="B7121" s="1" t="s">
        <v>4148</v>
      </c>
      <c r="C7121">
        <v>528</v>
      </c>
      <c r="D7121">
        <v>11142</v>
      </c>
      <c r="E7121">
        <v>6</v>
      </c>
      <c r="F7121">
        <v>2</v>
      </c>
      <c r="G7121">
        <v>2</v>
      </c>
      <c r="H7121" s="2">
        <v>43376</v>
      </c>
      <c r="I7121" t="str">
        <f>VLOOKUP(Sales[[#This Row],[TerritoryKey]], Territories[], 2, FALSE)</f>
        <v>Canada</v>
      </c>
      <c r="J7121">
        <f>_xlfn.XLOOKUP(Sales[[#This Row],[ProductKey]], Products!$A:$A, Products!$J:$J)</f>
        <v>1.8663000000000001</v>
      </c>
      <c r="K7121">
        <f>_xlfn.XLOOKUP(Sales[[#This Row],[ProductKey]], Products!$A:$A, Products!$K:$K)</f>
        <v>4.99</v>
      </c>
      <c r="L7121" s="1">
        <f>Sales[[#This Row],[ProductPrice]]*Sales[[#This Row],[OrderQuantity]]</f>
        <v>9.98</v>
      </c>
      <c r="M7121" s="1">
        <f>Sales[[#This Row],[OrderQuantity]]</f>
        <v>2</v>
      </c>
      <c r="N7121" s="1">
        <f>1</f>
        <v>1</v>
      </c>
      <c r="O7121" s="1">
        <f>Sales[[#This Row],[TotalSales]]-Sales[[#This Row],[TotalCost]]</f>
        <v>6.2474000000000007</v>
      </c>
      <c r="P7121" s="1">
        <f>Sales[[#This Row],[ProductCost]]*Sales[[#This Row],[OrderQuantity]]</f>
        <v>3.7326000000000001</v>
      </c>
      <c r="Q7121" s="1" t="str">
        <f>VLOOKUP(Sales[[#This Row],[ProductKey]], Products!$A$2:$D$1000, 4, FALSE)</f>
        <v>Mountain Tire Tube</v>
      </c>
    </row>
    <row r="7122" spans="1:17" x14ac:dyDescent="0.25">
      <c r="A7122" s="2">
        <v>38049</v>
      </c>
      <c r="B7122" s="1" t="s">
        <v>4178</v>
      </c>
      <c r="C7122">
        <v>528</v>
      </c>
      <c r="D7122">
        <v>18054</v>
      </c>
      <c r="E7122">
        <v>6</v>
      </c>
      <c r="F7122">
        <v>2</v>
      </c>
      <c r="G7122">
        <v>2</v>
      </c>
      <c r="H7122" s="2">
        <v>43162</v>
      </c>
      <c r="I7122" t="str">
        <f>VLOOKUP(Sales[[#This Row],[TerritoryKey]], Territories[], 2, FALSE)</f>
        <v>Canada</v>
      </c>
      <c r="J7122">
        <f>_xlfn.XLOOKUP(Sales[[#This Row],[ProductKey]], Products!$A:$A, Products!$J:$J)</f>
        <v>1.8663000000000001</v>
      </c>
      <c r="K7122">
        <f>_xlfn.XLOOKUP(Sales[[#This Row],[ProductKey]], Products!$A:$A, Products!$K:$K)</f>
        <v>4.99</v>
      </c>
      <c r="L7122" s="1">
        <f>Sales[[#This Row],[ProductPrice]]*Sales[[#This Row],[OrderQuantity]]</f>
        <v>9.98</v>
      </c>
      <c r="M7122" s="1">
        <f>Sales[[#This Row],[OrderQuantity]]</f>
        <v>2</v>
      </c>
      <c r="N7122" s="1">
        <f>1</f>
        <v>1</v>
      </c>
      <c r="O7122" s="1">
        <f>Sales[[#This Row],[TotalSales]]-Sales[[#This Row],[TotalCost]]</f>
        <v>6.2474000000000007</v>
      </c>
      <c r="P7122" s="1">
        <f>Sales[[#This Row],[ProductCost]]*Sales[[#This Row],[OrderQuantity]]</f>
        <v>3.7326000000000001</v>
      </c>
      <c r="Q7122" s="1" t="str">
        <f>VLOOKUP(Sales[[#This Row],[ProductKey]], Products!$A$2:$D$1000, 4, FALSE)</f>
        <v>Mountain Tire Tube</v>
      </c>
    </row>
    <row r="7123" spans="1:17" x14ac:dyDescent="0.25">
      <c r="A7123" s="2">
        <v>38261</v>
      </c>
      <c r="B7123" s="1" t="s">
        <v>4208</v>
      </c>
      <c r="C7123">
        <v>528</v>
      </c>
      <c r="D7123">
        <v>12692</v>
      </c>
      <c r="E7123">
        <v>9</v>
      </c>
      <c r="F7123">
        <v>2</v>
      </c>
      <c r="G7123">
        <v>2</v>
      </c>
      <c r="H7123" s="2">
        <v>43374</v>
      </c>
      <c r="I7123" t="str">
        <f>VLOOKUP(Sales[[#This Row],[TerritoryKey]], Territories[], 2, FALSE)</f>
        <v>Australia</v>
      </c>
      <c r="J7123">
        <f>_xlfn.XLOOKUP(Sales[[#This Row],[ProductKey]], Products!$A:$A, Products!$J:$J)</f>
        <v>1.8663000000000001</v>
      </c>
      <c r="K7123">
        <f>_xlfn.XLOOKUP(Sales[[#This Row],[ProductKey]], Products!$A:$A, Products!$K:$K)</f>
        <v>4.99</v>
      </c>
      <c r="L7123" s="1">
        <f>Sales[[#This Row],[ProductPrice]]*Sales[[#This Row],[OrderQuantity]]</f>
        <v>9.98</v>
      </c>
      <c r="M7123" s="1">
        <f>Sales[[#This Row],[OrderQuantity]]</f>
        <v>2</v>
      </c>
      <c r="N7123" s="1">
        <f>1</f>
        <v>1</v>
      </c>
      <c r="O7123" s="1">
        <f>Sales[[#This Row],[TotalSales]]-Sales[[#This Row],[TotalCost]]</f>
        <v>6.2474000000000007</v>
      </c>
      <c r="P7123" s="1">
        <f>Sales[[#This Row],[ProductCost]]*Sales[[#This Row],[OrderQuantity]]</f>
        <v>3.7326000000000001</v>
      </c>
      <c r="Q7123" s="1" t="str">
        <f>VLOOKUP(Sales[[#This Row],[ProductKey]], Products!$A$2:$D$1000, 4, FALSE)</f>
        <v>Mountain Tire Tube</v>
      </c>
    </row>
    <row r="7124" spans="1:17" x14ac:dyDescent="0.25">
      <c r="A7124" s="2">
        <v>38324</v>
      </c>
      <c r="B7124" s="1" t="s">
        <v>4234</v>
      </c>
      <c r="C7124">
        <v>528</v>
      </c>
      <c r="D7124">
        <v>23558</v>
      </c>
      <c r="E7124">
        <v>4</v>
      </c>
      <c r="F7124">
        <v>2</v>
      </c>
      <c r="G7124">
        <v>2</v>
      </c>
      <c r="H7124" s="2">
        <v>43437</v>
      </c>
      <c r="I7124" t="str">
        <f>VLOOKUP(Sales[[#This Row],[TerritoryKey]], Territories[], 2, FALSE)</f>
        <v>Southwest</v>
      </c>
      <c r="J7124">
        <f>_xlfn.XLOOKUP(Sales[[#This Row],[ProductKey]], Products!$A:$A, Products!$J:$J)</f>
        <v>1.8663000000000001</v>
      </c>
      <c r="K7124">
        <f>_xlfn.XLOOKUP(Sales[[#This Row],[ProductKey]], Products!$A:$A, Products!$K:$K)</f>
        <v>4.99</v>
      </c>
      <c r="L7124" s="1">
        <f>Sales[[#This Row],[ProductPrice]]*Sales[[#This Row],[OrderQuantity]]</f>
        <v>9.98</v>
      </c>
      <c r="M7124" s="1">
        <f>Sales[[#This Row],[OrderQuantity]]</f>
        <v>2</v>
      </c>
      <c r="N7124" s="1">
        <f>1</f>
        <v>1</v>
      </c>
      <c r="O7124" s="1">
        <f>Sales[[#This Row],[TotalSales]]-Sales[[#This Row],[TotalCost]]</f>
        <v>6.2474000000000007</v>
      </c>
      <c r="P7124" s="1">
        <f>Sales[[#This Row],[ProductCost]]*Sales[[#This Row],[OrderQuantity]]</f>
        <v>3.7326000000000001</v>
      </c>
      <c r="Q7124" s="1" t="str">
        <f>VLOOKUP(Sales[[#This Row],[ProductKey]], Products!$A$2:$D$1000, 4, FALSE)</f>
        <v>Mountain Tire Tube</v>
      </c>
    </row>
    <row r="7125" spans="1:17" x14ac:dyDescent="0.25">
      <c r="A7125" s="2">
        <v>38078</v>
      </c>
      <c r="B7125" s="1" t="s">
        <v>4239</v>
      </c>
      <c r="C7125">
        <v>528</v>
      </c>
      <c r="D7125">
        <v>23703</v>
      </c>
      <c r="E7125">
        <v>4</v>
      </c>
      <c r="F7125">
        <v>2</v>
      </c>
      <c r="G7125">
        <v>2</v>
      </c>
      <c r="H7125" s="2">
        <v>43191</v>
      </c>
      <c r="I7125" t="str">
        <f>VLOOKUP(Sales[[#This Row],[TerritoryKey]], Territories[], 2, FALSE)</f>
        <v>Southwest</v>
      </c>
      <c r="J7125">
        <f>_xlfn.XLOOKUP(Sales[[#This Row],[ProductKey]], Products!$A:$A, Products!$J:$J)</f>
        <v>1.8663000000000001</v>
      </c>
      <c r="K7125">
        <f>_xlfn.XLOOKUP(Sales[[#This Row],[ProductKey]], Products!$A:$A, Products!$K:$K)</f>
        <v>4.99</v>
      </c>
      <c r="L7125" s="1">
        <f>Sales[[#This Row],[ProductPrice]]*Sales[[#This Row],[OrderQuantity]]</f>
        <v>9.98</v>
      </c>
      <c r="M7125" s="1">
        <f>Sales[[#This Row],[OrderQuantity]]</f>
        <v>2</v>
      </c>
      <c r="N7125" s="1">
        <f>1</f>
        <v>1</v>
      </c>
      <c r="O7125" s="1">
        <f>Sales[[#This Row],[TotalSales]]-Sales[[#This Row],[TotalCost]]</f>
        <v>6.2474000000000007</v>
      </c>
      <c r="P7125" s="1">
        <f>Sales[[#This Row],[ProductCost]]*Sales[[#This Row],[OrderQuantity]]</f>
        <v>3.7326000000000001</v>
      </c>
      <c r="Q7125" s="1" t="str">
        <f>VLOOKUP(Sales[[#This Row],[ProductKey]], Products!$A$2:$D$1000, 4, FALSE)</f>
        <v>Mountain Tire Tube</v>
      </c>
    </row>
    <row r="7126" spans="1:17" x14ac:dyDescent="0.25">
      <c r="A7126" s="2">
        <v>38049</v>
      </c>
      <c r="B7126" s="1" t="s">
        <v>4250</v>
      </c>
      <c r="C7126">
        <v>528</v>
      </c>
      <c r="D7126">
        <v>26178</v>
      </c>
      <c r="E7126">
        <v>1</v>
      </c>
      <c r="F7126">
        <v>2</v>
      </c>
      <c r="G7126">
        <v>2</v>
      </c>
      <c r="H7126" s="2">
        <v>43162</v>
      </c>
      <c r="I7126" t="str">
        <f>VLOOKUP(Sales[[#This Row],[TerritoryKey]], Territories[], 2, FALSE)</f>
        <v>Northwest</v>
      </c>
      <c r="J7126">
        <f>_xlfn.XLOOKUP(Sales[[#This Row],[ProductKey]], Products!$A:$A, Products!$J:$J)</f>
        <v>1.8663000000000001</v>
      </c>
      <c r="K7126">
        <f>_xlfn.XLOOKUP(Sales[[#This Row],[ProductKey]], Products!$A:$A, Products!$K:$K)</f>
        <v>4.99</v>
      </c>
      <c r="L7126" s="1">
        <f>Sales[[#This Row],[ProductPrice]]*Sales[[#This Row],[OrderQuantity]]</f>
        <v>9.98</v>
      </c>
      <c r="M7126" s="1">
        <f>Sales[[#This Row],[OrderQuantity]]</f>
        <v>2</v>
      </c>
      <c r="N7126" s="1">
        <f>1</f>
        <v>1</v>
      </c>
      <c r="O7126" s="1">
        <f>Sales[[#This Row],[TotalSales]]-Sales[[#This Row],[TotalCost]]</f>
        <v>6.2474000000000007</v>
      </c>
      <c r="P7126" s="1">
        <f>Sales[[#This Row],[ProductCost]]*Sales[[#This Row],[OrderQuantity]]</f>
        <v>3.7326000000000001</v>
      </c>
      <c r="Q7126" s="1" t="str">
        <f>VLOOKUP(Sales[[#This Row],[ProductKey]], Products!$A$2:$D$1000, 4, FALSE)</f>
        <v>Mountain Tire Tube</v>
      </c>
    </row>
    <row r="7127" spans="1:17" x14ac:dyDescent="0.25">
      <c r="A7127" s="2">
        <v>38019</v>
      </c>
      <c r="B7127" s="1" t="s">
        <v>4284</v>
      </c>
      <c r="C7127">
        <v>528</v>
      </c>
      <c r="D7127">
        <v>25360</v>
      </c>
      <c r="E7127">
        <v>4</v>
      </c>
      <c r="F7127">
        <v>2</v>
      </c>
      <c r="G7127">
        <v>2</v>
      </c>
      <c r="H7127" s="2">
        <v>43133</v>
      </c>
      <c r="I7127" t="str">
        <f>VLOOKUP(Sales[[#This Row],[TerritoryKey]], Territories[], 2, FALSE)</f>
        <v>Southwest</v>
      </c>
      <c r="J7127">
        <f>_xlfn.XLOOKUP(Sales[[#This Row],[ProductKey]], Products!$A:$A, Products!$J:$J)</f>
        <v>1.8663000000000001</v>
      </c>
      <c r="K7127">
        <f>_xlfn.XLOOKUP(Sales[[#This Row],[ProductKey]], Products!$A:$A, Products!$K:$K)</f>
        <v>4.99</v>
      </c>
      <c r="L7127" s="1">
        <f>Sales[[#This Row],[ProductPrice]]*Sales[[#This Row],[OrderQuantity]]</f>
        <v>9.98</v>
      </c>
      <c r="M7127" s="1">
        <f>Sales[[#This Row],[OrderQuantity]]</f>
        <v>2</v>
      </c>
      <c r="N7127" s="1">
        <f>1</f>
        <v>1</v>
      </c>
      <c r="O7127" s="1">
        <f>Sales[[#This Row],[TotalSales]]-Sales[[#This Row],[TotalCost]]</f>
        <v>6.2474000000000007</v>
      </c>
      <c r="P7127" s="1">
        <f>Sales[[#This Row],[ProductCost]]*Sales[[#This Row],[OrderQuantity]]</f>
        <v>3.7326000000000001</v>
      </c>
      <c r="Q7127" s="1" t="str">
        <f>VLOOKUP(Sales[[#This Row],[ProductKey]], Products!$A$2:$D$1000, 4, FALSE)</f>
        <v>Mountain Tire Tube</v>
      </c>
    </row>
    <row r="7128" spans="1:17" x14ac:dyDescent="0.25">
      <c r="A7128" s="2">
        <v>38020</v>
      </c>
      <c r="B7128" s="1" t="s">
        <v>4358</v>
      </c>
      <c r="C7128">
        <v>528</v>
      </c>
      <c r="D7128">
        <v>16090</v>
      </c>
      <c r="E7128">
        <v>6</v>
      </c>
      <c r="F7128">
        <v>2</v>
      </c>
      <c r="G7128">
        <v>2</v>
      </c>
      <c r="H7128" s="2">
        <v>43134</v>
      </c>
      <c r="I7128" t="str">
        <f>VLOOKUP(Sales[[#This Row],[TerritoryKey]], Territories[], 2, FALSE)</f>
        <v>Canada</v>
      </c>
      <c r="J7128">
        <f>_xlfn.XLOOKUP(Sales[[#This Row],[ProductKey]], Products!$A:$A, Products!$J:$J)</f>
        <v>1.8663000000000001</v>
      </c>
      <c r="K7128">
        <f>_xlfn.XLOOKUP(Sales[[#This Row],[ProductKey]], Products!$A:$A, Products!$K:$K)</f>
        <v>4.99</v>
      </c>
      <c r="L7128" s="1">
        <f>Sales[[#This Row],[ProductPrice]]*Sales[[#This Row],[OrderQuantity]]</f>
        <v>9.98</v>
      </c>
      <c r="M7128" s="1">
        <f>Sales[[#This Row],[OrderQuantity]]</f>
        <v>2</v>
      </c>
      <c r="N7128" s="1">
        <f>1</f>
        <v>1</v>
      </c>
      <c r="O7128" s="1">
        <f>Sales[[#This Row],[TotalSales]]-Sales[[#This Row],[TotalCost]]</f>
        <v>6.2474000000000007</v>
      </c>
      <c r="P7128" s="1">
        <f>Sales[[#This Row],[ProductCost]]*Sales[[#This Row],[OrderQuantity]]</f>
        <v>3.7326000000000001</v>
      </c>
      <c r="Q7128" s="1" t="str">
        <f>VLOOKUP(Sales[[#This Row],[ProductKey]], Products!$A$2:$D$1000, 4, FALSE)</f>
        <v>Mountain Tire Tube</v>
      </c>
    </row>
    <row r="7129" spans="1:17" x14ac:dyDescent="0.25">
      <c r="A7129" s="2">
        <v>38294</v>
      </c>
      <c r="B7129" s="1" t="s">
        <v>4380</v>
      </c>
      <c r="C7129">
        <v>528</v>
      </c>
      <c r="D7129">
        <v>15649</v>
      </c>
      <c r="E7129">
        <v>8</v>
      </c>
      <c r="F7129">
        <v>2</v>
      </c>
      <c r="G7129">
        <v>2</v>
      </c>
      <c r="H7129" s="2">
        <v>43407</v>
      </c>
      <c r="I7129" t="str">
        <f>VLOOKUP(Sales[[#This Row],[TerritoryKey]], Territories[], 2, FALSE)</f>
        <v>Germany</v>
      </c>
      <c r="J7129">
        <f>_xlfn.XLOOKUP(Sales[[#This Row],[ProductKey]], Products!$A:$A, Products!$J:$J)</f>
        <v>1.8663000000000001</v>
      </c>
      <c r="K7129">
        <f>_xlfn.XLOOKUP(Sales[[#This Row],[ProductKey]], Products!$A:$A, Products!$K:$K)</f>
        <v>4.99</v>
      </c>
      <c r="L7129" s="1">
        <f>Sales[[#This Row],[ProductPrice]]*Sales[[#This Row],[OrderQuantity]]</f>
        <v>9.98</v>
      </c>
      <c r="M7129" s="1">
        <f>Sales[[#This Row],[OrderQuantity]]</f>
        <v>2</v>
      </c>
      <c r="N7129" s="1">
        <f>1</f>
        <v>1</v>
      </c>
      <c r="O7129" s="1">
        <f>Sales[[#This Row],[TotalSales]]-Sales[[#This Row],[TotalCost]]</f>
        <v>6.2474000000000007</v>
      </c>
      <c r="P7129" s="1">
        <f>Sales[[#This Row],[ProductCost]]*Sales[[#This Row],[OrderQuantity]]</f>
        <v>3.7326000000000001</v>
      </c>
      <c r="Q7129" s="1" t="str">
        <f>VLOOKUP(Sales[[#This Row],[ProductKey]], Products!$A$2:$D$1000, 4, FALSE)</f>
        <v>Mountain Tire Tube</v>
      </c>
    </row>
    <row r="7130" spans="1:17" x14ac:dyDescent="0.25">
      <c r="A7130" s="2">
        <v>38049</v>
      </c>
      <c r="B7130" s="1" t="s">
        <v>4473</v>
      </c>
      <c r="C7130">
        <v>528</v>
      </c>
      <c r="D7130">
        <v>11318</v>
      </c>
      <c r="E7130">
        <v>1</v>
      </c>
      <c r="F7130">
        <v>2</v>
      </c>
      <c r="G7130">
        <v>2</v>
      </c>
      <c r="H7130" s="2">
        <v>43162</v>
      </c>
      <c r="I7130" t="str">
        <f>VLOOKUP(Sales[[#This Row],[TerritoryKey]], Territories[], 2, FALSE)</f>
        <v>Northwest</v>
      </c>
      <c r="J7130">
        <f>_xlfn.XLOOKUP(Sales[[#This Row],[ProductKey]], Products!$A:$A, Products!$J:$J)</f>
        <v>1.8663000000000001</v>
      </c>
      <c r="K7130">
        <f>_xlfn.XLOOKUP(Sales[[#This Row],[ProductKey]], Products!$A:$A, Products!$K:$K)</f>
        <v>4.99</v>
      </c>
      <c r="L7130" s="1">
        <f>Sales[[#This Row],[ProductPrice]]*Sales[[#This Row],[OrderQuantity]]</f>
        <v>9.98</v>
      </c>
      <c r="M7130" s="1">
        <f>Sales[[#This Row],[OrderQuantity]]</f>
        <v>2</v>
      </c>
      <c r="N7130" s="1">
        <f>1</f>
        <v>1</v>
      </c>
      <c r="O7130" s="1">
        <f>Sales[[#This Row],[TotalSales]]-Sales[[#This Row],[TotalCost]]</f>
        <v>6.2474000000000007</v>
      </c>
      <c r="P7130" s="1">
        <f>Sales[[#This Row],[ProductCost]]*Sales[[#This Row],[OrderQuantity]]</f>
        <v>3.7326000000000001</v>
      </c>
      <c r="Q7130" s="1" t="str">
        <f>VLOOKUP(Sales[[#This Row],[ProductKey]], Products!$A$2:$D$1000, 4, FALSE)</f>
        <v>Mountain Tire Tube</v>
      </c>
    </row>
    <row r="7131" spans="1:17" x14ac:dyDescent="0.25">
      <c r="A7131" s="2">
        <v>38292</v>
      </c>
      <c r="B7131" s="1" t="s">
        <v>4479</v>
      </c>
      <c r="C7131">
        <v>528</v>
      </c>
      <c r="D7131">
        <v>11019</v>
      </c>
      <c r="E7131">
        <v>6</v>
      </c>
      <c r="F7131">
        <v>2</v>
      </c>
      <c r="G7131">
        <v>2</v>
      </c>
      <c r="H7131" s="2">
        <v>43405</v>
      </c>
      <c r="I7131" t="str">
        <f>VLOOKUP(Sales[[#This Row],[TerritoryKey]], Territories[], 2, FALSE)</f>
        <v>Canada</v>
      </c>
      <c r="J7131">
        <f>_xlfn.XLOOKUP(Sales[[#This Row],[ProductKey]], Products!$A:$A, Products!$J:$J)</f>
        <v>1.8663000000000001</v>
      </c>
      <c r="K7131">
        <f>_xlfn.XLOOKUP(Sales[[#This Row],[ProductKey]], Products!$A:$A, Products!$K:$K)</f>
        <v>4.99</v>
      </c>
      <c r="L7131" s="1">
        <f>Sales[[#This Row],[ProductPrice]]*Sales[[#This Row],[OrderQuantity]]</f>
        <v>9.98</v>
      </c>
      <c r="M7131" s="1">
        <f>Sales[[#This Row],[OrderQuantity]]</f>
        <v>2</v>
      </c>
      <c r="N7131" s="1">
        <f>1</f>
        <v>1</v>
      </c>
      <c r="O7131" s="1">
        <f>Sales[[#This Row],[TotalSales]]-Sales[[#This Row],[TotalCost]]</f>
        <v>6.2474000000000007</v>
      </c>
      <c r="P7131" s="1">
        <f>Sales[[#This Row],[ProductCost]]*Sales[[#This Row],[OrderQuantity]]</f>
        <v>3.7326000000000001</v>
      </c>
      <c r="Q7131" s="1" t="str">
        <f>VLOOKUP(Sales[[#This Row],[ProductKey]], Products!$A$2:$D$1000, 4, FALSE)</f>
        <v>Mountain Tire Tube</v>
      </c>
    </row>
    <row r="7132" spans="1:17" x14ac:dyDescent="0.25">
      <c r="A7132" s="2">
        <v>38047</v>
      </c>
      <c r="B7132" s="1" t="s">
        <v>4485</v>
      </c>
      <c r="C7132">
        <v>528</v>
      </c>
      <c r="D7132">
        <v>11221</v>
      </c>
      <c r="E7132">
        <v>4</v>
      </c>
      <c r="F7132">
        <v>2</v>
      </c>
      <c r="G7132">
        <v>2</v>
      </c>
      <c r="H7132" s="2">
        <v>43160</v>
      </c>
      <c r="I7132" t="str">
        <f>VLOOKUP(Sales[[#This Row],[TerritoryKey]], Territories[], 2, FALSE)</f>
        <v>Southwest</v>
      </c>
      <c r="J7132">
        <f>_xlfn.XLOOKUP(Sales[[#This Row],[ProductKey]], Products!$A:$A, Products!$J:$J)</f>
        <v>1.8663000000000001</v>
      </c>
      <c r="K7132">
        <f>_xlfn.XLOOKUP(Sales[[#This Row],[ProductKey]], Products!$A:$A, Products!$K:$K)</f>
        <v>4.99</v>
      </c>
      <c r="L7132" s="1">
        <f>Sales[[#This Row],[ProductPrice]]*Sales[[#This Row],[OrderQuantity]]</f>
        <v>9.98</v>
      </c>
      <c r="M7132" s="1">
        <f>Sales[[#This Row],[OrderQuantity]]</f>
        <v>2</v>
      </c>
      <c r="N7132" s="1">
        <f>1</f>
        <v>1</v>
      </c>
      <c r="O7132" s="1">
        <f>Sales[[#This Row],[TotalSales]]-Sales[[#This Row],[TotalCost]]</f>
        <v>6.2474000000000007</v>
      </c>
      <c r="P7132" s="1">
        <f>Sales[[#This Row],[ProductCost]]*Sales[[#This Row],[OrderQuantity]]</f>
        <v>3.7326000000000001</v>
      </c>
      <c r="Q7132" s="1" t="str">
        <f>VLOOKUP(Sales[[#This Row],[ProductKey]], Products!$A$2:$D$1000, 4, FALSE)</f>
        <v>Mountain Tire Tube</v>
      </c>
    </row>
    <row r="7133" spans="1:17" x14ac:dyDescent="0.25">
      <c r="A7133" s="2">
        <v>38202</v>
      </c>
      <c r="B7133" s="1" t="s">
        <v>4513</v>
      </c>
      <c r="C7133">
        <v>528</v>
      </c>
      <c r="D7133">
        <v>18264</v>
      </c>
      <c r="E7133">
        <v>9</v>
      </c>
      <c r="F7133">
        <v>2</v>
      </c>
      <c r="G7133">
        <v>2</v>
      </c>
      <c r="H7133" s="2">
        <v>43315</v>
      </c>
      <c r="I7133" t="str">
        <f>VLOOKUP(Sales[[#This Row],[TerritoryKey]], Territories[], 2, FALSE)</f>
        <v>Australia</v>
      </c>
      <c r="J7133">
        <f>_xlfn.XLOOKUP(Sales[[#This Row],[ProductKey]], Products!$A:$A, Products!$J:$J)</f>
        <v>1.8663000000000001</v>
      </c>
      <c r="K7133">
        <f>_xlfn.XLOOKUP(Sales[[#This Row],[ProductKey]], Products!$A:$A, Products!$K:$K)</f>
        <v>4.99</v>
      </c>
      <c r="L7133" s="1">
        <f>Sales[[#This Row],[ProductPrice]]*Sales[[#This Row],[OrderQuantity]]</f>
        <v>9.98</v>
      </c>
      <c r="M7133" s="1">
        <f>Sales[[#This Row],[OrderQuantity]]</f>
        <v>2</v>
      </c>
      <c r="N7133" s="1">
        <f>1</f>
        <v>1</v>
      </c>
      <c r="O7133" s="1">
        <f>Sales[[#This Row],[TotalSales]]-Sales[[#This Row],[TotalCost]]</f>
        <v>6.2474000000000007</v>
      </c>
      <c r="P7133" s="1">
        <f>Sales[[#This Row],[ProductCost]]*Sales[[#This Row],[OrderQuantity]]</f>
        <v>3.7326000000000001</v>
      </c>
      <c r="Q7133" s="1" t="str">
        <f>VLOOKUP(Sales[[#This Row],[ProductKey]], Products!$A$2:$D$1000, 4, FALSE)</f>
        <v>Mountain Tire Tube</v>
      </c>
    </row>
    <row r="7134" spans="1:17" x14ac:dyDescent="0.25">
      <c r="A7134" s="2">
        <v>37989</v>
      </c>
      <c r="B7134" s="1" t="s">
        <v>4558</v>
      </c>
      <c r="C7134">
        <v>528</v>
      </c>
      <c r="D7134">
        <v>11784</v>
      </c>
      <c r="E7134">
        <v>6</v>
      </c>
      <c r="F7134">
        <v>2</v>
      </c>
      <c r="G7134">
        <v>2</v>
      </c>
      <c r="H7134" s="2">
        <v>43103</v>
      </c>
      <c r="I7134" t="str">
        <f>VLOOKUP(Sales[[#This Row],[TerritoryKey]], Territories[], 2, FALSE)</f>
        <v>Canada</v>
      </c>
      <c r="J7134">
        <f>_xlfn.XLOOKUP(Sales[[#This Row],[ProductKey]], Products!$A:$A, Products!$J:$J)</f>
        <v>1.8663000000000001</v>
      </c>
      <c r="K7134">
        <f>_xlfn.XLOOKUP(Sales[[#This Row],[ProductKey]], Products!$A:$A, Products!$K:$K)</f>
        <v>4.99</v>
      </c>
      <c r="L7134" s="1">
        <f>Sales[[#This Row],[ProductPrice]]*Sales[[#This Row],[OrderQuantity]]</f>
        <v>9.98</v>
      </c>
      <c r="M7134" s="1">
        <f>Sales[[#This Row],[OrderQuantity]]</f>
        <v>2</v>
      </c>
      <c r="N7134" s="1">
        <f>1</f>
        <v>1</v>
      </c>
      <c r="O7134" s="1">
        <f>Sales[[#This Row],[TotalSales]]-Sales[[#This Row],[TotalCost]]</f>
        <v>6.2474000000000007</v>
      </c>
      <c r="P7134" s="1">
        <f>Sales[[#This Row],[ProductCost]]*Sales[[#This Row],[OrderQuantity]]</f>
        <v>3.7326000000000001</v>
      </c>
      <c r="Q7134" s="1" t="str">
        <f>VLOOKUP(Sales[[#This Row],[ProductKey]], Products!$A$2:$D$1000, 4, FALSE)</f>
        <v>Mountain Tire Tube</v>
      </c>
    </row>
    <row r="7135" spans="1:17" x14ac:dyDescent="0.25">
      <c r="A7135" s="2">
        <v>38019</v>
      </c>
      <c r="B7135" s="1" t="s">
        <v>4583</v>
      </c>
      <c r="C7135">
        <v>528</v>
      </c>
      <c r="D7135">
        <v>15655</v>
      </c>
      <c r="E7135">
        <v>8</v>
      </c>
      <c r="F7135">
        <v>2</v>
      </c>
      <c r="G7135">
        <v>2</v>
      </c>
      <c r="H7135" s="2">
        <v>43133</v>
      </c>
      <c r="I7135" t="str">
        <f>VLOOKUP(Sales[[#This Row],[TerritoryKey]], Territories[], 2, FALSE)</f>
        <v>Germany</v>
      </c>
      <c r="J7135">
        <f>_xlfn.XLOOKUP(Sales[[#This Row],[ProductKey]], Products!$A:$A, Products!$J:$J)</f>
        <v>1.8663000000000001</v>
      </c>
      <c r="K7135">
        <f>_xlfn.XLOOKUP(Sales[[#This Row],[ProductKey]], Products!$A:$A, Products!$K:$K)</f>
        <v>4.99</v>
      </c>
      <c r="L7135" s="1">
        <f>Sales[[#This Row],[ProductPrice]]*Sales[[#This Row],[OrderQuantity]]</f>
        <v>9.98</v>
      </c>
      <c r="M7135" s="1">
        <f>Sales[[#This Row],[OrderQuantity]]</f>
        <v>2</v>
      </c>
      <c r="N7135" s="1">
        <f>1</f>
        <v>1</v>
      </c>
      <c r="O7135" s="1">
        <f>Sales[[#This Row],[TotalSales]]-Sales[[#This Row],[TotalCost]]</f>
        <v>6.2474000000000007</v>
      </c>
      <c r="P7135" s="1">
        <f>Sales[[#This Row],[ProductCost]]*Sales[[#This Row],[OrderQuantity]]</f>
        <v>3.7326000000000001</v>
      </c>
      <c r="Q7135" s="1" t="str">
        <f>VLOOKUP(Sales[[#This Row],[ProductKey]], Products!$A$2:$D$1000, 4, FALSE)</f>
        <v>Mountain Tire Tube</v>
      </c>
    </row>
    <row r="7136" spans="1:17" x14ac:dyDescent="0.25">
      <c r="A7136" s="2">
        <v>38232</v>
      </c>
      <c r="B7136" s="1" t="s">
        <v>4649</v>
      </c>
      <c r="C7136">
        <v>528</v>
      </c>
      <c r="D7136">
        <v>13474</v>
      </c>
      <c r="E7136">
        <v>6</v>
      </c>
      <c r="F7136">
        <v>2</v>
      </c>
      <c r="G7136">
        <v>2</v>
      </c>
      <c r="H7136" s="2">
        <v>43345</v>
      </c>
      <c r="I7136" t="str">
        <f>VLOOKUP(Sales[[#This Row],[TerritoryKey]], Territories[], 2, FALSE)</f>
        <v>Canada</v>
      </c>
      <c r="J7136">
        <f>_xlfn.XLOOKUP(Sales[[#This Row],[ProductKey]], Products!$A:$A, Products!$J:$J)</f>
        <v>1.8663000000000001</v>
      </c>
      <c r="K7136">
        <f>_xlfn.XLOOKUP(Sales[[#This Row],[ProductKey]], Products!$A:$A, Products!$K:$K)</f>
        <v>4.99</v>
      </c>
      <c r="L7136" s="1">
        <f>Sales[[#This Row],[ProductPrice]]*Sales[[#This Row],[OrderQuantity]]</f>
        <v>9.98</v>
      </c>
      <c r="M7136" s="1">
        <f>Sales[[#This Row],[OrderQuantity]]</f>
        <v>2</v>
      </c>
      <c r="N7136" s="1">
        <f>1</f>
        <v>1</v>
      </c>
      <c r="O7136" s="1">
        <f>Sales[[#This Row],[TotalSales]]-Sales[[#This Row],[TotalCost]]</f>
        <v>6.2474000000000007</v>
      </c>
      <c r="P7136" s="1">
        <f>Sales[[#This Row],[ProductCost]]*Sales[[#This Row],[OrderQuantity]]</f>
        <v>3.7326000000000001</v>
      </c>
      <c r="Q7136" s="1" t="str">
        <f>VLOOKUP(Sales[[#This Row],[ProductKey]], Products!$A$2:$D$1000, 4, FALSE)</f>
        <v>Mountain Tire Tube</v>
      </c>
    </row>
    <row r="7137" spans="1:17" x14ac:dyDescent="0.25">
      <c r="A7137" s="2">
        <v>38171</v>
      </c>
      <c r="B7137" s="1" t="s">
        <v>4672</v>
      </c>
      <c r="C7137">
        <v>528</v>
      </c>
      <c r="D7137">
        <v>26086</v>
      </c>
      <c r="E7137">
        <v>1</v>
      </c>
      <c r="F7137">
        <v>2</v>
      </c>
      <c r="G7137">
        <v>2</v>
      </c>
      <c r="H7137" s="2">
        <v>43284</v>
      </c>
      <c r="I7137" t="str">
        <f>VLOOKUP(Sales[[#This Row],[TerritoryKey]], Territories[], 2, FALSE)</f>
        <v>Northwest</v>
      </c>
      <c r="J7137">
        <f>_xlfn.XLOOKUP(Sales[[#This Row],[ProductKey]], Products!$A:$A, Products!$J:$J)</f>
        <v>1.8663000000000001</v>
      </c>
      <c r="K7137">
        <f>_xlfn.XLOOKUP(Sales[[#This Row],[ProductKey]], Products!$A:$A, Products!$K:$K)</f>
        <v>4.99</v>
      </c>
      <c r="L7137" s="1">
        <f>Sales[[#This Row],[ProductPrice]]*Sales[[#This Row],[OrderQuantity]]</f>
        <v>9.98</v>
      </c>
      <c r="M7137" s="1">
        <f>Sales[[#This Row],[OrderQuantity]]</f>
        <v>2</v>
      </c>
      <c r="N7137" s="1">
        <f>1</f>
        <v>1</v>
      </c>
      <c r="O7137" s="1">
        <f>Sales[[#This Row],[TotalSales]]-Sales[[#This Row],[TotalCost]]</f>
        <v>6.2474000000000007</v>
      </c>
      <c r="P7137" s="1">
        <f>Sales[[#This Row],[ProductCost]]*Sales[[#This Row],[OrderQuantity]]</f>
        <v>3.7326000000000001</v>
      </c>
      <c r="Q7137" s="1" t="str">
        <f>VLOOKUP(Sales[[#This Row],[ProductKey]], Products!$A$2:$D$1000, 4, FALSE)</f>
        <v>Mountain Tire Tube</v>
      </c>
    </row>
    <row r="7138" spans="1:17" x14ac:dyDescent="0.25">
      <c r="A7138" s="2">
        <v>38203</v>
      </c>
      <c r="B7138" s="1" t="s">
        <v>4788</v>
      </c>
      <c r="C7138">
        <v>528</v>
      </c>
      <c r="D7138">
        <v>23203</v>
      </c>
      <c r="E7138">
        <v>1</v>
      </c>
      <c r="F7138">
        <v>2</v>
      </c>
      <c r="G7138">
        <v>2</v>
      </c>
      <c r="H7138" s="2">
        <v>43316</v>
      </c>
      <c r="I7138" t="str">
        <f>VLOOKUP(Sales[[#This Row],[TerritoryKey]], Territories[], 2, FALSE)</f>
        <v>Northwest</v>
      </c>
      <c r="J7138">
        <f>_xlfn.XLOOKUP(Sales[[#This Row],[ProductKey]], Products!$A:$A, Products!$J:$J)</f>
        <v>1.8663000000000001</v>
      </c>
      <c r="K7138">
        <f>_xlfn.XLOOKUP(Sales[[#This Row],[ProductKey]], Products!$A:$A, Products!$K:$K)</f>
        <v>4.99</v>
      </c>
      <c r="L7138" s="1">
        <f>Sales[[#This Row],[ProductPrice]]*Sales[[#This Row],[OrderQuantity]]</f>
        <v>9.98</v>
      </c>
      <c r="M7138" s="1">
        <f>Sales[[#This Row],[OrderQuantity]]</f>
        <v>2</v>
      </c>
      <c r="N7138" s="1">
        <f>1</f>
        <v>1</v>
      </c>
      <c r="O7138" s="1">
        <f>Sales[[#This Row],[TotalSales]]-Sales[[#This Row],[TotalCost]]</f>
        <v>6.2474000000000007</v>
      </c>
      <c r="P7138" s="1">
        <f>Sales[[#This Row],[ProductCost]]*Sales[[#This Row],[OrderQuantity]]</f>
        <v>3.7326000000000001</v>
      </c>
      <c r="Q7138" s="1" t="str">
        <f>VLOOKUP(Sales[[#This Row],[ProductKey]], Products!$A$2:$D$1000, 4, FALSE)</f>
        <v>Mountain Tire Tube</v>
      </c>
    </row>
    <row r="7139" spans="1:17" x14ac:dyDescent="0.25">
      <c r="A7139" s="2">
        <v>38232</v>
      </c>
      <c r="B7139" s="1" t="s">
        <v>4962</v>
      </c>
      <c r="C7139">
        <v>528</v>
      </c>
      <c r="D7139">
        <v>11176</v>
      </c>
      <c r="E7139">
        <v>6</v>
      </c>
      <c r="F7139">
        <v>2</v>
      </c>
      <c r="G7139">
        <v>2</v>
      </c>
      <c r="H7139" s="2">
        <v>43345</v>
      </c>
      <c r="I7139" t="str">
        <f>VLOOKUP(Sales[[#This Row],[TerritoryKey]], Territories[], 2, FALSE)</f>
        <v>Canada</v>
      </c>
      <c r="J7139">
        <f>_xlfn.XLOOKUP(Sales[[#This Row],[ProductKey]], Products!$A:$A, Products!$J:$J)</f>
        <v>1.8663000000000001</v>
      </c>
      <c r="K7139">
        <f>_xlfn.XLOOKUP(Sales[[#This Row],[ProductKey]], Products!$A:$A, Products!$K:$K)</f>
        <v>4.99</v>
      </c>
      <c r="L7139" s="1">
        <f>Sales[[#This Row],[ProductPrice]]*Sales[[#This Row],[OrderQuantity]]</f>
        <v>9.98</v>
      </c>
      <c r="M7139" s="1">
        <f>Sales[[#This Row],[OrderQuantity]]</f>
        <v>2</v>
      </c>
      <c r="N7139" s="1">
        <f>1</f>
        <v>1</v>
      </c>
      <c r="O7139" s="1">
        <f>Sales[[#This Row],[TotalSales]]-Sales[[#This Row],[TotalCost]]</f>
        <v>6.2474000000000007</v>
      </c>
      <c r="P7139" s="1">
        <f>Sales[[#This Row],[ProductCost]]*Sales[[#This Row],[OrderQuantity]]</f>
        <v>3.7326000000000001</v>
      </c>
      <c r="Q7139" s="1" t="str">
        <f>VLOOKUP(Sales[[#This Row],[ProductKey]], Products!$A$2:$D$1000, 4, FALSE)</f>
        <v>Mountain Tire Tube</v>
      </c>
    </row>
    <row r="7140" spans="1:17" x14ac:dyDescent="0.25">
      <c r="A7140" s="2">
        <v>37988</v>
      </c>
      <c r="B7140" s="1" t="s">
        <v>4995</v>
      </c>
      <c r="C7140">
        <v>528</v>
      </c>
      <c r="D7140">
        <v>15227</v>
      </c>
      <c r="E7140">
        <v>9</v>
      </c>
      <c r="F7140">
        <v>2</v>
      </c>
      <c r="G7140">
        <v>2</v>
      </c>
      <c r="H7140" s="2">
        <v>43102</v>
      </c>
      <c r="I7140" t="str">
        <f>VLOOKUP(Sales[[#This Row],[TerritoryKey]], Territories[], 2, FALSE)</f>
        <v>Australia</v>
      </c>
      <c r="J7140">
        <f>_xlfn.XLOOKUP(Sales[[#This Row],[ProductKey]], Products!$A:$A, Products!$J:$J)</f>
        <v>1.8663000000000001</v>
      </c>
      <c r="K7140">
        <f>_xlfn.XLOOKUP(Sales[[#This Row],[ProductKey]], Products!$A:$A, Products!$K:$K)</f>
        <v>4.99</v>
      </c>
      <c r="L7140" s="1">
        <f>Sales[[#This Row],[ProductPrice]]*Sales[[#This Row],[OrderQuantity]]</f>
        <v>9.98</v>
      </c>
      <c r="M7140" s="1">
        <f>Sales[[#This Row],[OrderQuantity]]</f>
        <v>2</v>
      </c>
      <c r="N7140" s="1">
        <f>1</f>
        <v>1</v>
      </c>
      <c r="O7140" s="1">
        <f>Sales[[#This Row],[TotalSales]]-Sales[[#This Row],[TotalCost]]</f>
        <v>6.2474000000000007</v>
      </c>
      <c r="P7140" s="1">
        <f>Sales[[#This Row],[ProductCost]]*Sales[[#This Row],[OrderQuantity]]</f>
        <v>3.7326000000000001</v>
      </c>
      <c r="Q7140" s="1" t="str">
        <f>VLOOKUP(Sales[[#This Row],[ProductKey]], Products!$A$2:$D$1000, 4, FALSE)</f>
        <v>Mountain Tire Tube</v>
      </c>
    </row>
    <row r="7141" spans="1:17" x14ac:dyDescent="0.25">
      <c r="A7141" s="2">
        <v>37987</v>
      </c>
      <c r="B7141" s="1" t="s">
        <v>5010</v>
      </c>
      <c r="C7141">
        <v>528</v>
      </c>
      <c r="D7141">
        <v>15590</v>
      </c>
      <c r="E7141">
        <v>9</v>
      </c>
      <c r="F7141">
        <v>2</v>
      </c>
      <c r="G7141">
        <v>2</v>
      </c>
      <c r="H7141" s="2">
        <v>43101</v>
      </c>
      <c r="I7141" t="str">
        <f>VLOOKUP(Sales[[#This Row],[TerritoryKey]], Territories[], 2, FALSE)</f>
        <v>Australia</v>
      </c>
      <c r="J7141">
        <f>_xlfn.XLOOKUP(Sales[[#This Row],[ProductKey]], Products!$A:$A, Products!$J:$J)</f>
        <v>1.8663000000000001</v>
      </c>
      <c r="K7141">
        <f>_xlfn.XLOOKUP(Sales[[#This Row],[ProductKey]], Products!$A:$A, Products!$K:$K)</f>
        <v>4.99</v>
      </c>
      <c r="L7141" s="1">
        <f>Sales[[#This Row],[ProductPrice]]*Sales[[#This Row],[OrderQuantity]]</f>
        <v>9.98</v>
      </c>
      <c r="M7141" s="1">
        <f>Sales[[#This Row],[OrderQuantity]]</f>
        <v>2</v>
      </c>
      <c r="N7141" s="1">
        <f>1</f>
        <v>1</v>
      </c>
      <c r="O7141" s="1">
        <f>Sales[[#This Row],[TotalSales]]-Sales[[#This Row],[TotalCost]]</f>
        <v>6.2474000000000007</v>
      </c>
      <c r="P7141" s="1">
        <f>Sales[[#This Row],[ProductCost]]*Sales[[#This Row],[OrderQuantity]]</f>
        <v>3.7326000000000001</v>
      </c>
      <c r="Q7141" s="1" t="str">
        <f>VLOOKUP(Sales[[#This Row],[ProductKey]], Products!$A$2:$D$1000, 4, FALSE)</f>
        <v>Mountain Tire Tube</v>
      </c>
    </row>
    <row r="7142" spans="1:17" x14ac:dyDescent="0.25">
      <c r="A7142" s="2">
        <v>38079</v>
      </c>
      <c r="B7142" s="1" t="s">
        <v>5051</v>
      </c>
      <c r="C7142">
        <v>528</v>
      </c>
      <c r="D7142">
        <v>26043</v>
      </c>
      <c r="E7142">
        <v>1</v>
      </c>
      <c r="F7142">
        <v>2</v>
      </c>
      <c r="G7142">
        <v>2</v>
      </c>
      <c r="H7142" s="2">
        <v>43192</v>
      </c>
      <c r="I7142" t="str">
        <f>VLOOKUP(Sales[[#This Row],[TerritoryKey]], Territories[], 2, FALSE)</f>
        <v>Northwest</v>
      </c>
      <c r="J7142">
        <f>_xlfn.XLOOKUP(Sales[[#This Row],[ProductKey]], Products!$A:$A, Products!$J:$J)</f>
        <v>1.8663000000000001</v>
      </c>
      <c r="K7142">
        <f>_xlfn.XLOOKUP(Sales[[#This Row],[ProductKey]], Products!$A:$A, Products!$K:$K)</f>
        <v>4.99</v>
      </c>
      <c r="L7142" s="1">
        <f>Sales[[#This Row],[ProductPrice]]*Sales[[#This Row],[OrderQuantity]]</f>
        <v>9.98</v>
      </c>
      <c r="M7142" s="1">
        <f>Sales[[#This Row],[OrderQuantity]]</f>
        <v>2</v>
      </c>
      <c r="N7142" s="1">
        <f>1</f>
        <v>1</v>
      </c>
      <c r="O7142" s="1">
        <f>Sales[[#This Row],[TotalSales]]-Sales[[#This Row],[TotalCost]]</f>
        <v>6.2474000000000007</v>
      </c>
      <c r="P7142" s="1">
        <f>Sales[[#This Row],[ProductCost]]*Sales[[#This Row],[OrderQuantity]]</f>
        <v>3.7326000000000001</v>
      </c>
      <c r="Q7142" s="1" t="str">
        <f>VLOOKUP(Sales[[#This Row],[ProductKey]], Products!$A$2:$D$1000, 4, FALSE)</f>
        <v>Mountain Tire Tube</v>
      </c>
    </row>
    <row r="7143" spans="1:17" x14ac:dyDescent="0.25">
      <c r="A7143" s="2">
        <v>38292</v>
      </c>
      <c r="B7143" s="1" t="s">
        <v>5063</v>
      </c>
      <c r="C7143">
        <v>528</v>
      </c>
      <c r="D7143">
        <v>16030</v>
      </c>
      <c r="E7143">
        <v>9</v>
      </c>
      <c r="F7143">
        <v>2</v>
      </c>
      <c r="G7143">
        <v>2</v>
      </c>
      <c r="H7143" s="2">
        <v>43405</v>
      </c>
      <c r="I7143" t="str">
        <f>VLOOKUP(Sales[[#This Row],[TerritoryKey]], Territories[], 2, FALSE)</f>
        <v>Australia</v>
      </c>
      <c r="J7143">
        <f>_xlfn.XLOOKUP(Sales[[#This Row],[ProductKey]], Products!$A:$A, Products!$J:$J)</f>
        <v>1.8663000000000001</v>
      </c>
      <c r="K7143">
        <f>_xlfn.XLOOKUP(Sales[[#This Row],[ProductKey]], Products!$A:$A, Products!$K:$K)</f>
        <v>4.99</v>
      </c>
      <c r="L7143" s="1">
        <f>Sales[[#This Row],[ProductPrice]]*Sales[[#This Row],[OrderQuantity]]</f>
        <v>9.98</v>
      </c>
      <c r="M7143" s="1">
        <f>Sales[[#This Row],[OrderQuantity]]</f>
        <v>2</v>
      </c>
      <c r="N7143" s="1">
        <f>1</f>
        <v>1</v>
      </c>
      <c r="O7143" s="1">
        <f>Sales[[#This Row],[TotalSales]]-Sales[[#This Row],[TotalCost]]</f>
        <v>6.2474000000000007</v>
      </c>
      <c r="P7143" s="1">
        <f>Sales[[#This Row],[ProductCost]]*Sales[[#This Row],[OrderQuantity]]</f>
        <v>3.7326000000000001</v>
      </c>
      <c r="Q7143" s="1" t="str">
        <f>VLOOKUP(Sales[[#This Row],[ProductKey]], Products!$A$2:$D$1000, 4, FALSE)</f>
        <v>Mountain Tire Tube</v>
      </c>
    </row>
    <row r="7144" spans="1:17" x14ac:dyDescent="0.25">
      <c r="A7144" s="2">
        <v>38048</v>
      </c>
      <c r="B7144" s="1" t="s">
        <v>5083</v>
      </c>
      <c r="C7144">
        <v>528</v>
      </c>
      <c r="D7144">
        <v>26063</v>
      </c>
      <c r="E7144">
        <v>1</v>
      </c>
      <c r="F7144">
        <v>2</v>
      </c>
      <c r="G7144">
        <v>2</v>
      </c>
      <c r="H7144" s="2">
        <v>43161</v>
      </c>
      <c r="I7144" t="str">
        <f>VLOOKUP(Sales[[#This Row],[TerritoryKey]], Territories[], 2, FALSE)</f>
        <v>Northwest</v>
      </c>
      <c r="J7144">
        <f>_xlfn.XLOOKUP(Sales[[#This Row],[ProductKey]], Products!$A:$A, Products!$J:$J)</f>
        <v>1.8663000000000001</v>
      </c>
      <c r="K7144">
        <f>_xlfn.XLOOKUP(Sales[[#This Row],[ProductKey]], Products!$A:$A, Products!$K:$K)</f>
        <v>4.99</v>
      </c>
      <c r="L7144" s="1">
        <f>Sales[[#This Row],[ProductPrice]]*Sales[[#This Row],[OrderQuantity]]</f>
        <v>9.98</v>
      </c>
      <c r="M7144" s="1">
        <f>Sales[[#This Row],[OrderQuantity]]</f>
        <v>2</v>
      </c>
      <c r="N7144" s="1">
        <f>1</f>
        <v>1</v>
      </c>
      <c r="O7144" s="1">
        <f>Sales[[#This Row],[TotalSales]]-Sales[[#This Row],[TotalCost]]</f>
        <v>6.2474000000000007</v>
      </c>
      <c r="P7144" s="1">
        <f>Sales[[#This Row],[ProductCost]]*Sales[[#This Row],[OrderQuantity]]</f>
        <v>3.7326000000000001</v>
      </c>
      <c r="Q7144" s="1" t="str">
        <f>VLOOKUP(Sales[[#This Row],[ProductKey]], Products!$A$2:$D$1000, 4, FALSE)</f>
        <v>Mountain Tire Tube</v>
      </c>
    </row>
    <row r="7145" spans="1:17" x14ac:dyDescent="0.25">
      <c r="A7145" s="2">
        <v>37990</v>
      </c>
      <c r="B7145" s="1" t="s">
        <v>5086</v>
      </c>
      <c r="C7145">
        <v>528</v>
      </c>
      <c r="D7145">
        <v>17157</v>
      </c>
      <c r="E7145">
        <v>4</v>
      </c>
      <c r="F7145">
        <v>2</v>
      </c>
      <c r="G7145">
        <v>2</v>
      </c>
      <c r="H7145" s="2">
        <v>43104</v>
      </c>
      <c r="I7145" t="str">
        <f>VLOOKUP(Sales[[#This Row],[TerritoryKey]], Territories[], 2, FALSE)</f>
        <v>Southwest</v>
      </c>
      <c r="J7145">
        <f>_xlfn.XLOOKUP(Sales[[#This Row],[ProductKey]], Products!$A:$A, Products!$J:$J)</f>
        <v>1.8663000000000001</v>
      </c>
      <c r="K7145">
        <f>_xlfn.XLOOKUP(Sales[[#This Row],[ProductKey]], Products!$A:$A, Products!$K:$K)</f>
        <v>4.99</v>
      </c>
      <c r="L7145" s="1">
        <f>Sales[[#This Row],[ProductPrice]]*Sales[[#This Row],[OrderQuantity]]</f>
        <v>9.98</v>
      </c>
      <c r="M7145" s="1">
        <f>Sales[[#This Row],[OrderQuantity]]</f>
        <v>2</v>
      </c>
      <c r="N7145" s="1">
        <f>1</f>
        <v>1</v>
      </c>
      <c r="O7145" s="1">
        <f>Sales[[#This Row],[TotalSales]]-Sales[[#This Row],[TotalCost]]</f>
        <v>6.2474000000000007</v>
      </c>
      <c r="P7145" s="1">
        <f>Sales[[#This Row],[ProductCost]]*Sales[[#This Row],[OrderQuantity]]</f>
        <v>3.7326000000000001</v>
      </c>
      <c r="Q7145" s="1" t="str">
        <f>VLOOKUP(Sales[[#This Row],[ProductKey]], Products!$A$2:$D$1000, 4, FALSE)</f>
        <v>Mountain Tire Tube</v>
      </c>
    </row>
    <row r="7146" spans="1:17" x14ac:dyDescent="0.25">
      <c r="A7146" s="2">
        <v>38141</v>
      </c>
      <c r="B7146" s="1" t="s">
        <v>5254</v>
      </c>
      <c r="C7146">
        <v>528</v>
      </c>
      <c r="D7146">
        <v>11879</v>
      </c>
      <c r="E7146">
        <v>1</v>
      </c>
      <c r="F7146">
        <v>2</v>
      </c>
      <c r="G7146">
        <v>2</v>
      </c>
      <c r="H7146" s="2">
        <v>43254</v>
      </c>
      <c r="I7146" t="str">
        <f>VLOOKUP(Sales[[#This Row],[TerritoryKey]], Territories[], 2, FALSE)</f>
        <v>Northwest</v>
      </c>
      <c r="J7146">
        <f>_xlfn.XLOOKUP(Sales[[#This Row],[ProductKey]], Products!$A:$A, Products!$J:$J)</f>
        <v>1.8663000000000001</v>
      </c>
      <c r="K7146">
        <f>_xlfn.XLOOKUP(Sales[[#This Row],[ProductKey]], Products!$A:$A, Products!$K:$K)</f>
        <v>4.99</v>
      </c>
      <c r="L7146" s="1">
        <f>Sales[[#This Row],[ProductPrice]]*Sales[[#This Row],[OrderQuantity]]</f>
        <v>9.98</v>
      </c>
      <c r="M7146" s="1">
        <f>Sales[[#This Row],[OrderQuantity]]</f>
        <v>2</v>
      </c>
      <c r="N7146" s="1">
        <f>1</f>
        <v>1</v>
      </c>
      <c r="O7146" s="1">
        <f>Sales[[#This Row],[TotalSales]]-Sales[[#This Row],[TotalCost]]</f>
        <v>6.2474000000000007</v>
      </c>
      <c r="P7146" s="1">
        <f>Sales[[#This Row],[ProductCost]]*Sales[[#This Row],[OrderQuantity]]</f>
        <v>3.7326000000000001</v>
      </c>
      <c r="Q7146" s="1" t="str">
        <f>VLOOKUP(Sales[[#This Row],[ProductKey]], Products!$A$2:$D$1000, 4, FALSE)</f>
        <v>Mountain Tire Tube</v>
      </c>
    </row>
    <row r="7147" spans="1:17" x14ac:dyDescent="0.25">
      <c r="A7147" s="2">
        <v>38109</v>
      </c>
      <c r="B7147" s="1" t="s">
        <v>5351</v>
      </c>
      <c r="C7147">
        <v>528</v>
      </c>
      <c r="D7147">
        <v>13145</v>
      </c>
      <c r="E7147">
        <v>2</v>
      </c>
      <c r="F7147">
        <v>2</v>
      </c>
      <c r="G7147">
        <v>2</v>
      </c>
      <c r="H7147" s="2">
        <v>43222</v>
      </c>
      <c r="I7147" t="str">
        <f>VLOOKUP(Sales[[#This Row],[TerritoryKey]], Territories[], 2, FALSE)</f>
        <v>Northeast</v>
      </c>
      <c r="J7147">
        <f>_xlfn.XLOOKUP(Sales[[#This Row],[ProductKey]], Products!$A:$A, Products!$J:$J)</f>
        <v>1.8663000000000001</v>
      </c>
      <c r="K7147">
        <f>_xlfn.XLOOKUP(Sales[[#This Row],[ProductKey]], Products!$A:$A, Products!$K:$K)</f>
        <v>4.99</v>
      </c>
      <c r="L7147" s="1">
        <f>Sales[[#This Row],[ProductPrice]]*Sales[[#This Row],[OrderQuantity]]</f>
        <v>9.98</v>
      </c>
      <c r="M7147" s="1">
        <f>Sales[[#This Row],[OrderQuantity]]</f>
        <v>2</v>
      </c>
      <c r="N7147" s="1">
        <f>1</f>
        <v>1</v>
      </c>
      <c r="O7147" s="1">
        <f>Sales[[#This Row],[TotalSales]]-Sales[[#This Row],[TotalCost]]</f>
        <v>6.2474000000000007</v>
      </c>
      <c r="P7147" s="1">
        <f>Sales[[#This Row],[ProductCost]]*Sales[[#This Row],[OrderQuantity]]</f>
        <v>3.7326000000000001</v>
      </c>
      <c r="Q7147" s="1" t="str">
        <f>VLOOKUP(Sales[[#This Row],[ProductKey]], Products!$A$2:$D$1000, 4, FALSE)</f>
        <v>Mountain Tire Tube</v>
      </c>
    </row>
    <row r="7148" spans="1:17" x14ac:dyDescent="0.25">
      <c r="A7148" s="2">
        <v>37989</v>
      </c>
      <c r="B7148" s="1" t="s">
        <v>5414</v>
      </c>
      <c r="C7148">
        <v>528</v>
      </c>
      <c r="D7148">
        <v>18225</v>
      </c>
      <c r="E7148">
        <v>1</v>
      </c>
      <c r="F7148">
        <v>2</v>
      </c>
      <c r="G7148">
        <v>2</v>
      </c>
      <c r="H7148" s="2">
        <v>43103</v>
      </c>
      <c r="I7148" t="str">
        <f>VLOOKUP(Sales[[#This Row],[TerritoryKey]], Territories[], 2, FALSE)</f>
        <v>Northwest</v>
      </c>
      <c r="J7148">
        <f>_xlfn.XLOOKUP(Sales[[#This Row],[ProductKey]], Products!$A:$A, Products!$J:$J)</f>
        <v>1.8663000000000001</v>
      </c>
      <c r="K7148">
        <f>_xlfn.XLOOKUP(Sales[[#This Row],[ProductKey]], Products!$A:$A, Products!$K:$K)</f>
        <v>4.99</v>
      </c>
      <c r="L7148" s="1">
        <f>Sales[[#This Row],[ProductPrice]]*Sales[[#This Row],[OrderQuantity]]</f>
        <v>9.98</v>
      </c>
      <c r="M7148" s="1">
        <f>Sales[[#This Row],[OrderQuantity]]</f>
        <v>2</v>
      </c>
      <c r="N7148" s="1">
        <f>1</f>
        <v>1</v>
      </c>
      <c r="O7148" s="1">
        <f>Sales[[#This Row],[TotalSales]]-Sales[[#This Row],[TotalCost]]</f>
        <v>6.2474000000000007</v>
      </c>
      <c r="P7148" s="1">
        <f>Sales[[#This Row],[ProductCost]]*Sales[[#This Row],[OrderQuantity]]</f>
        <v>3.7326000000000001</v>
      </c>
      <c r="Q7148" s="1" t="str">
        <f>VLOOKUP(Sales[[#This Row],[ProductKey]], Products!$A$2:$D$1000, 4, FALSE)</f>
        <v>Mountain Tire Tube</v>
      </c>
    </row>
    <row r="7149" spans="1:17" x14ac:dyDescent="0.25">
      <c r="A7149" s="2">
        <v>38231</v>
      </c>
      <c r="B7149" s="1" t="s">
        <v>5418</v>
      </c>
      <c r="C7149">
        <v>528</v>
      </c>
      <c r="D7149">
        <v>23194</v>
      </c>
      <c r="E7149">
        <v>4</v>
      </c>
      <c r="F7149">
        <v>2</v>
      </c>
      <c r="G7149">
        <v>2</v>
      </c>
      <c r="H7149" s="2">
        <v>43344</v>
      </c>
      <c r="I7149" t="str">
        <f>VLOOKUP(Sales[[#This Row],[TerritoryKey]], Territories[], 2, FALSE)</f>
        <v>Southwest</v>
      </c>
      <c r="J7149">
        <f>_xlfn.XLOOKUP(Sales[[#This Row],[ProductKey]], Products!$A:$A, Products!$J:$J)</f>
        <v>1.8663000000000001</v>
      </c>
      <c r="K7149">
        <f>_xlfn.XLOOKUP(Sales[[#This Row],[ProductKey]], Products!$A:$A, Products!$K:$K)</f>
        <v>4.99</v>
      </c>
      <c r="L7149" s="1">
        <f>Sales[[#This Row],[ProductPrice]]*Sales[[#This Row],[OrderQuantity]]</f>
        <v>9.98</v>
      </c>
      <c r="M7149" s="1">
        <f>Sales[[#This Row],[OrderQuantity]]</f>
        <v>2</v>
      </c>
      <c r="N7149" s="1">
        <f>1</f>
        <v>1</v>
      </c>
      <c r="O7149" s="1">
        <f>Sales[[#This Row],[TotalSales]]-Sales[[#This Row],[TotalCost]]</f>
        <v>6.2474000000000007</v>
      </c>
      <c r="P7149" s="1">
        <f>Sales[[#This Row],[ProductCost]]*Sales[[#This Row],[OrderQuantity]]</f>
        <v>3.7326000000000001</v>
      </c>
      <c r="Q7149" s="1" t="str">
        <f>VLOOKUP(Sales[[#This Row],[ProductKey]], Products!$A$2:$D$1000, 4, FALSE)</f>
        <v>Mountain Tire Tube</v>
      </c>
    </row>
    <row r="7150" spans="1:17" x14ac:dyDescent="0.25">
      <c r="A7150" s="2">
        <v>38079</v>
      </c>
      <c r="B7150" s="1" t="s">
        <v>5490</v>
      </c>
      <c r="C7150">
        <v>528</v>
      </c>
      <c r="D7150">
        <v>12958</v>
      </c>
      <c r="E7150">
        <v>1</v>
      </c>
      <c r="F7150">
        <v>2</v>
      </c>
      <c r="G7150">
        <v>2</v>
      </c>
      <c r="H7150" s="2">
        <v>43192</v>
      </c>
      <c r="I7150" t="str">
        <f>VLOOKUP(Sales[[#This Row],[TerritoryKey]], Territories[], 2, FALSE)</f>
        <v>Northwest</v>
      </c>
      <c r="J7150">
        <f>_xlfn.XLOOKUP(Sales[[#This Row],[ProductKey]], Products!$A:$A, Products!$J:$J)</f>
        <v>1.8663000000000001</v>
      </c>
      <c r="K7150">
        <f>_xlfn.XLOOKUP(Sales[[#This Row],[ProductKey]], Products!$A:$A, Products!$K:$K)</f>
        <v>4.99</v>
      </c>
      <c r="L7150" s="1">
        <f>Sales[[#This Row],[ProductPrice]]*Sales[[#This Row],[OrderQuantity]]</f>
        <v>9.98</v>
      </c>
      <c r="M7150" s="1">
        <f>Sales[[#This Row],[OrderQuantity]]</f>
        <v>2</v>
      </c>
      <c r="N7150" s="1">
        <f>1</f>
        <v>1</v>
      </c>
      <c r="O7150" s="1">
        <f>Sales[[#This Row],[TotalSales]]-Sales[[#This Row],[TotalCost]]</f>
        <v>6.2474000000000007</v>
      </c>
      <c r="P7150" s="1">
        <f>Sales[[#This Row],[ProductCost]]*Sales[[#This Row],[OrderQuantity]]</f>
        <v>3.7326000000000001</v>
      </c>
      <c r="Q7150" s="1" t="str">
        <f>VLOOKUP(Sales[[#This Row],[ProductKey]], Products!$A$2:$D$1000, 4, FALSE)</f>
        <v>Mountain Tire Tube</v>
      </c>
    </row>
    <row r="7151" spans="1:17" x14ac:dyDescent="0.25">
      <c r="A7151" s="2">
        <v>38049</v>
      </c>
      <c r="B7151" s="1" t="s">
        <v>5512</v>
      </c>
      <c r="C7151">
        <v>528</v>
      </c>
      <c r="D7151">
        <v>15717</v>
      </c>
      <c r="E7151">
        <v>9</v>
      </c>
      <c r="F7151">
        <v>2</v>
      </c>
      <c r="G7151">
        <v>2</v>
      </c>
      <c r="H7151" s="2">
        <v>43162</v>
      </c>
      <c r="I7151" t="str">
        <f>VLOOKUP(Sales[[#This Row],[TerritoryKey]], Territories[], 2, FALSE)</f>
        <v>Australia</v>
      </c>
      <c r="J7151">
        <f>_xlfn.XLOOKUP(Sales[[#This Row],[ProductKey]], Products!$A:$A, Products!$J:$J)</f>
        <v>1.8663000000000001</v>
      </c>
      <c r="K7151">
        <f>_xlfn.XLOOKUP(Sales[[#This Row],[ProductKey]], Products!$A:$A, Products!$K:$K)</f>
        <v>4.99</v>
      </c>
      <c r="L7151" s="1">
        <f>Sales[[#This Row],[ProductPrice]]*Sales[[#This Row],[OrderQuantity]]</f>
        <v>9.98</v>
      </c>
      <c r="M7151" s="1">
        <f>Sales[[#This Row],[OrderQuantity]]</f>
        <v>2</v>
      </c>
      <c r="N7151" s="1">
        <f>1</f>
        <v>1</v>
      </c>
      <c r="O7151" s="1">
        <f>Sales[[#This Row],[TotalSales]]-Sales[[#This Row],[TotalCost]]</f>
        <v>6.2474000000000007</v>
      </c>
      <c r="P7151" s="1">
        <f>Sales[[#This Row],[ProductCost]]*Sales[[#This Row],[OrderQuantity]]</f>
        <v>3.7326000000000001</v>
      </c>
      <c r="Q7151" s="1" t="str">
        <f>VLOOKUP(Sales[[#This Row],[ProductKey]], Products!$A$2:$D$1000, 4, FALSE)</f>
        <v>Mountain Tire Tube</v>
      </c>
    </row>
    <row r="7152" spans="1:17" x14ac:dyDescent="0.25">
      <c r="A7152" s="2">
        <v>38202</v>
      </c>
      <c r="B7152" s="1" t="s">
        <v>5530</v>
      </c>
      <c r="C7152">
        <v>528</v>
      </c>
      <c r="D7152">
        <v>12158</v>
      </c>
      <c r="E7152">
        <v>6</v>
      </c>
      <c r="F7152">
        <v>2</v>
      </c>
      <c r="G7152">
        <v>2</v>
      </c>
      <c r="H7152" s="2">
        <v>43315</v>
      </c>
      <c r="I7152" t="str">
        <f>VLOOKUP(Sales[[#This Row],[TerritoryKey]], Territories[], 2, FALSE)</f>
        <v>Canada</v>
      </c>
      <c r="J7152">
        <f>_xlfn.XLOOKUP(Sales[[#This Row],[ProductKey]], Products!$A:$A, Products!$J:$J)</f>
        <v>1.8663000000000001</v>
      </c>
      <c r="K7152">
        <f>_xlfn.XLOOKUP(Sales[[#This Row],[ProductKey]], Products!$A:$A, Products!$K:$K)</f>
        <v>4.99</v>
      </c>
      <c r="L7152" s="1">
        <f>Sales[[#This Row],[ProductPrice]]*Sales[[#This Row],[OrderQuantity]]</f>
        <v>9.98</v>
      </c>
      <c r="M7152" s="1">
        <f>Sales[[#This Row],[OrderQuantity]]</f>
        <v>2</v>
      </c>
      <c r="N7152" s="1">
        <f>1</f>
        <v>1</v>
      </c>
      <c r="O7152" s="1">
        <f>Sales[[#This Row],[TotalSales]]-Sales[[#This Row],[TotalCost]]</f>
        <v>6.2474000000000007</v>
      </c>
      <c r="P7152" s="1">
        <f>Sales[[#This Row],[ProductCost]]*Sales[[#This Row],[OrderQuantity]]</f>
        <v>3.7326000000000001</v>
      </c>
      <c r="Q7152" s="1" t="str">
        <f>VLOOKUP(Sales[[#This Row],[ProductKey]], Products!$A$2:$D$1000, 4, FALSE)</f>
        <v>Mountain Tire Tube</v>
      </c>
    </row>
    <row r="7153" spans="1:17" x14ac:dyDescent="0.25">
      <c r="A7153" s="2">
        <v>38081</v>
      </c>
      <c r="B7153" s="1" t="s">
        <v>5564</v>
      </c>
      <c r="C7153">
        <v>528</v>
      </c>
      <c r="D7153">
        <v>11627</v>
      </c>
      <c r="E7153">
        <v>4</v>
      </c>
      <c r="F7153">
        <v>2</v>
      </c>
      <c r="G7153">
        <v>2</v>
      </c>
      <c r="H7153" s="2">
        <v>43194</v>
      </c>
      <c r="I7153" t="str">
        <f>VLOOKUP(Sales[[#This Row],[TerritoryKey]], Territories[], 2, FALSE)</f>
        <v>Southwest</v>
      </c>
      <c r="J7153">
        <f>_xlfn.XLOOKUP(Sales[[#This Row],[ProductKey]], Products!$A:$A, Products!$J:$J)</f>
        <v>1.8663000000000001</v>
      </c>
      <c r="K7153">
        <f>_xlfn.XLOOKUP(Sales[[#This Row],[ProductKey]], Products!$A:$A, Products!$K:$K)</f>
        <v>4.99</v>
      </c>
      <c r="L7153" s="1">
        <f>Sales[[#This Row],[ProductPrice]]*Sales[[#This Row],[OrderQuantity]]</f>
        <v>9.98</v>
      </c>
      <c r="M7153" s="1">
        <f>Sales[[#This Row],[OrderQuantity]]</f>
        <v>2</v>
      </c>
      <c r="N7153" s="1">
        <f>1</f>
        <v>1</v>
      </c>
      <c r="O7153" s="1">
        <f>Sales[[#This Row],[TotalSales]]-Sales[[#This Row],[TotalCost]]</f>
        <v>6.2474000000000007</v>
      </c>
      <c r="P7153" s="1">
        <f>Sales[[#This Row],[ProductCost]]*Sales[[#This Row],[OrderQuantity]]</f>
        <v>3.7326000000000001</v>
      </c>
      <c r="Q7153" s="1" t="str">
        <f>VLOOKUP(Sales[[#This Row],[ProductKey]], Products!$A$2:$D$1000, 4, FALSE)</f>
        <v>Mountain Tire Tube</v>
      </c>
    </row>
    <row r="7154" spans="1:17" x14ac:dyDescent="0.25">
      <c r="A7154" s="2">
        <v>38262</v>
      </c>
      <c r="B7154" s="1" t="s">
        <v>5582</v>
      </c>
      <c r="C7154">
        <v>528</v>
      </c>
      <c r="D7154">
        <v>17338</v>
      </c>
      <c r="E7154">
        <v>6</v>
      </c>
      <c r="F7154">
        <v>2</v>
      </c>
      <c r="G7154">
        <v>2</v>
      </c>
      <c r="H7154" s="2">
        <v>43375</v>
      </c>
      <c r="I7154" t="str">
        <f>VLOOKUP(Sales[[#This Row],[TerritoryKey]], Territories[], 2, FALSE)</f>
        <v>Canada</v>
      </c>
      <c r="J7154">
        <f>_xlfn.XLOOKUP(Sales[[#This Row],[ProductKey]], Products!$A:$A, Products!$J:$J)</f>
        <v>1.8663000000000001</v>
      </c>
      <c r="K7154">
        <f>_xlfn.XLOOKUP(Sales[[#This Row],[ProductKey]], Products!$A:$A, Products!$K:$K)</f>
        <v>4.99</v>
      </c>
      <c r="L7154" s="1">
        <f>Sales[[#This Row],[ProductPrice]]*Sales[[#This Row],[OrderQuantity]]</f>
        <v>9.98</v>
      </c>
      <c r="M7154" s="1">
        <f>Sales[[#This Row],[OrderQuantity]]</f>
        <v>2</v>
      </c>
      <c r="N7154" s="1">
        <f>1</f>
        <v>1</v>
      </c>
      <c r="O7154" s="1">
        <f>Sales[[#This Row],[TotalSales]]-Sales[[#This Row],[TotalCost]]</f>
        <v>6.2474000000000007</v>
      </c>
      <c r="P7154" s="1">
        <f>Sales[[#This Row],[ProductCost]]*Sales[[#This Row],[OrderQuantity]]</f>
        <v>3.7326000000000001</v>
      </c>
      <c r="Q7154" s="1" t="str">
        <f>VLOOKUP(Sales[[#This Row],[ProductKey]], Products!$A$2:$D$1000, 4, FALSE)</f>
        <v>Mountain Tire Tube</v>
      </c>
    </row>
    <row r="7155" spans="1:17" x14ac:dyDescent="0.25">
      <c r="A7155" s="2">
        <v>38048</v>
      </c>
      <c r="B7155" s="1" t="s">
        <v>5586</v>
      </c>
      <c r="C7155">
        <v>528</v>
      </c>
      <c r="D7155">
        <v>22509</v>
      </c>
      <c r="E7155">
        <v>8</v>
      </c>
      <c r="F7155">
        <v>2</v>
      </c>
      <c r="G7155">
        <v>2</v>
      </c>
      <c r="H7155" s="2">
        <v>43161</v>
      </c>
      <c r="I7155" t="str">
        <f>VLOOKUP(Sales[[#This Row],[TerritoryKey]], Territories[], 2, FALSE)</f>
        <v>Germany</v>
      </c>
      <c r="J7155">
        <f>_xlfn.XLOOKUP(Sales[[#This Row],[ProductKey]], Products!$A:$A, Products!$J:$J)</f>
        <v>1.8663000000000001</v>
      </c>
      <c r="K7155">
        <f>_xlfn.XLOOKUP(Sales[[#This Row],[ProductKey]], Products!$A:$A, Products!$K:$K)</f>
        <v>4.99</v>
      </c>
      <c r="L7155" s="1">
        <f>Sales[[#This Row],[ProductPrice]]*Sales[[#This Row],[OrderQuantity]]</f>
        <v>9.98</v>
      </c>
      <c r="M7155" s="1">
        <f>Sales[[#This Row],[OrderQuantity]]</f>
        <v>2</v>
      </c>
      <c r="N7155" s="1">
        <f>1</f>
        <v>1</v>
      </c>
      <c r="O7155" s="1">
        <f>Sales[[#This Row],[TotalSales]]-Sales[[#This Row],[TotalCost]]</f>
        <v>6.2474000000000007</v>
      </c>
      <c r="P7155" s="1">
        <f>Sales[[#This Row],[ProductCost]]*Sales[[#This Row],[OrderQuantity]]</f>
        <v>3.7326000000000001</v>
      </c>
      <c r="Q7155" s="1" t="str">
        <f>VLOOKUP(Sales[[#This Row],[ProductKey]], Products!$A$2:$D$1000, 4, FALSE)</f>
        <v>Mountain Tire Tube</v>
      </c>
    </row>
    <row r="7156" spans="1:17" x14ac:dyDescent="0.25">
      <c r="A7156" s="2">
        <v>38201</v>
      </c>
      <c r="B7156" s="1" t="s">
        <v>5589</v>
      </c>
      <c r="C7156">
        <v>528</v>
      </c>
      <c r="D7156">
        <v>15338</v>
      </c>
      <c r="E7156">
        <v>4</v>
      </c>
      <c r="F7156">
        <v>2</v>
      </c>
      <c r="G7156">
        <v>2</v>
      </c>
      <c r="H7156" s="2">
        <v>43314</v>
      </c>
      <c r="I7156" t="str">
        <f>VLOOKUP(Sales[[#This Row],[TerritoryKey]], Territories[], 2, FALSE)</f>
        <v>Southwest</v>
      </c>
      <c r="J7156">
        <f>_xlfn.XLOOKUP(Sales[[#This Row],[ProductKey]], Products!$A:$A, Products!$J:$J)</f>
        <v>1.8663000000000001</v>
      </c>
      <c r="K7156">
        <f>_xlfn.XLOOKUP(Sales[[#This Row],[ProductKey]], Products!$A:$A, Products!$K:$K)</f>
        <v>4.99</v>
      </c>
      <c r="L7156" s="1">
        <f>Sales[[#This Row],[ProductPrice]]*Sales[[#This Row],[OrderQuantity]]</f>
        <v>9.98</v>
      </c>
      <c r="M7156" s="1">
        <f>Sales[[#This Row],[OrderQuantity]]</f>
        <v>2</v>
      </c>
      <c r="N7156" s="1">
        <f>1</f>
        <v>1</v>
      </c>
      <c r="O7156" s="1">
        <f>Sales[[#This Row],[TotalSales]]-Sales[[#This Row],[TotalCost]]</f>
        <v>6.2474000000000007</v>
      </c>
      <c r="P7156" s="1">
        <f>Sales[[#This Row],[ProductCost]]*Sales[[#This Row],[OrderQuantity]]</f>
        <v>3.7326000000000001</v>
      </c>
      <c r="Q7156" s="1" t="str">
        <f>VLOOKUP(Sales[[#This Row],[ProductKey]], Products!$A$2:$D$1000, 4, FALSE)</f>
        <v>Mountain Tire Tube</v>
      </c>
    </row>
    <row r="7157" spans="1:17" x14ac:dyDescent="0.25">
      <c r="A7157" s="2">
        <v>38079</v>
      </c>
      <c r="B7157" s="1" t="s">
        <v>5613</v>
      </c>
      <c r="C7157">
        <v>528</v>
      </c>
      <c r="D7157">
        <v>11987</v>
      </c>
      <c r="E7157">
        <v>9</v>
      </c>
      <c r="F7157">
        <v>2</v>
      </c>
      <c r="G7157">
        <v>2</v>
      </c>
      <c r="H7157" s="2">
        <v>43192</v>
      </c>
      <c r="I7157" t="str">
        <f>VLOOKUP(Sales[[#This Row],[TerritoryKey]], Territories[], 2, FALSE)</f>
        <v>Australia</v>
      </c>
      <c r="J7157">
        <f>_xlfn.XLOOKUP(Sales[[#This Row],[ProductKey]], Products!$A:$A, Products!$J:$J)</f>
        <v>1.8663000000000001</v>
      </c>
      <c r="K7157">
        <f>_xlfn.XLOOKUP(Sales[[#This Row],[ProductKey]], Products!$A:$A, Products!$K:$K)</f>
        <v>4.99</v>
      </c>
      <c r="L7157" s="1">
        <f>Sales[[#This Row],[ProductPrice]]*Sales[[#This Row],[OrderQuantity]]</f>
        <v>9.98</v>
      </c>
      <c r="M7157" s="1">
        <f>Sales[[#This Row],[OrderQuantity]]</f>
        <v>2</v>
      </c>
      <c r="N7157" s="1">
        <f>1</f>
        <v>1</v>
      </c>
      <c r="O7157" s="1">
        <f>Sales[[#This Row],[TotalSales]]-Sales[[#This Row],[TotalCost]]</f>
        <v>6.2474000000000007</v>
      </c>
      <c r="P7157" s="1">
        <f>Sales[[#This Row],[ProductCost]]*Sales[[#This Row],[OrderQuantity]]</f>
        <v>3.7326000000000001</v>
      </c>
      <c r="Q7157" s="1" t="str">
        <f>VLOOKUP(Sales[[#This Row],[ProductKey]], Products!$A$2:$D$1000, 4, FALSE)</f>
        <v>Mountain Tire Tube</v>
      </c>
    </row>
    <row r="7158" spans="1:17" x14ac:dyDescent="0.25">
      <c r="A7158" s="2">
        <v>38111</v>
      </c>
      <c r="B7158" s="1" t="s">
        <v>5633</v>
      </c>
      <c r="C7158">
        <v>528</v>
      </c>
      <c r="D7158">
        <v>14801</v>
      </c>
      <c r="E7158">
        <v>8</v>
      </c>
      <c r="F7158">
        <v>2</v>
      </c>
      <c r="G7158">
        <v>2</v>
      </c>
      <c r="H7158" s="2">
        <v>43224</v>
      </c>
      <c r="I7158" t="str">
        <f>VLOOKUP(Sales[[#This Row],[TerritoryKey]], Territories[], 2, FALSE)</f>
        <v>Germany</v>
      </c>
      <c r="J7158">
        <f>_xlfn.XLOOKUP(Sales[[#This Row],[ProductKey]], Products!$A:$A, Products!$J:$J)</f>
        <v>1.8663000000000001</v>
      </c>
      <c r="K7158">
        <f>_xlfn.XLOOKUP(Sales[[#This Row],[ProductKey]], Products!$A:$A, Products!$K:$K)</f>
        <v>4.99</v>
      </c>
      <c r="L7158" s="1">
        <f>Sales[[#This Row],[ProductPrice]]*Sales[[#This Row],[OrderQuantity]]</f>
        <v>9.98</v>
      </c>
      <c r="M7158" s="1">
        <f>Sales[[#This Row],[OrderQuantity]]</f>
        <v>2</v>
      </c>
      <c r="N7158" s="1">
        <f>1</f>
        <v>1</v>
      </c>
      <c r="O7158" s="1">
        <f>Sales[[#This Row],[TotalSales]]-Sales[[#This Row],[TotalCost]]</f>
        <v>6.2474000000000007</v>
      </c>
      <c r="P7158" s="1">
        <f>Sales[[#This Row],[ProductCost]]*Sales[[#This Row],[OrderQuantity]]</f>
        <v>3.7326000000000001</v>
      </c>
      <c r="Q7158" s="1" t="str">
        <f>VLOOKUP(Sales[[#This Row],[ProductKey]], Products!$A$2:$D$1000, 4, FALSE)</f>
        <v>Mountain Tire Tube</v>
      </c>
    </row>
    <row r="7159" spans="1:17" x14ac:dyDescent="0.25">
      <c r="A7159" s="2">
        <v>38202</v>
      </c>
      <c r="B7159" s="1" t="s">
        <v>5650</v>
      </c>
      <c r="C7159">
        <v>528</v>
      </c>
      <c r="D7159">
        <v>29378</v>
      </c>
      <c r="E7159">
        <v>7</v>
      </c>
      <c r="F7159">
        <v>2</v>
      </c>
      <c r="G7159">
        <v>2</v>
      </c>
      <c r="H7159" s="2">
        <v>43315</v>
      </c>
      <c r="I7159" t="str">
        <f>VLOOKUP(Sales[[#This Row],[TerritoryKey]], Territories[], 2, FALSE)</f>
        <v>France</v>
      </c>
      <c r="J7159">
        <f>_xlfn.XLOOKUP(Sales[[#This Row],[ProductKey]], Products!$A:$A, Products!$J:$J)</f>
        <v>1.8663000000000001</v>
      </c>
      <c r="K7159">
        <f>_xlfn.XLOOKUP(Sales[[#This Row],[ProductKey]], Products!$A:$A, Products!$K:$K)</f>
        <v>4.99</v>
      </c>
      <c r="L7159" s="1">
        <f>Sales[[#This Row],[ProductPrice]]*Sales[[#This Row],[OrderQuantity]]</f>
        <v>9.98</v>
      </c>
      <c r="M7159" s="1">
        <f>Sales[[#This Row],[OrderQuantity]]</f>
        <v>2</v>
      </c>
      <c r="N7159" s="1">
        <f>1</f>
        <v>1</v>
      </c>
      <c r="O7159" s="1">
        <f>Sales[[#This Row],[TotalSales]]-Sales[[#This Row],[TotalCost]]</f>
        <v>6.2474000000000007</v>
      </c>
      <c r="P7159" s="1">
        <f>Sales[[#This Row],[ProductCost]]*Sales[[#This Row],[OrderQuantity]]</f>
        <v>3.7326000000000001</v>
      </c>
      <c r="Q7159" s="1" t="str">
        <f>VLOOKUP(Sales[[#This Row],[ProductKey]], Products!$A$2:$D$1000, 4, FALSE)</f>
        <v>Mountain Tire Tube</v>
      </c>
    </row>
    <row r="7160" spans="1:17" x14ac:dyDescent="0.25">
      <c r="A7160" s="2">
        <v>38232</v>
      </c>
      <c r="B7160" s="1" t="s">
        <v>5665</v>
      </c>
      <c r="C7160">
        <v>528</v>
      </c>
      <c r="D7160">
        <v>19661</v>
      </c>
      <c r="E7160">
        <v>6</v>
      </c>
      <c r="F7160">
        <v>2</v>
      </c>
      <c r="G7160">
        <v>2</v>
      </c>
      <c r="H7160" s="2">
        <v>43345</v>
      </c>
      <c r="I7160" t="str">
        <f>VLOOKUP(Sales[[#This Row],[TerritoryKey]], Territories[], 2, FALSE)</f>
        <v>Canada</v>
      </c>
      <c r="J7160">
        <f>_xlfn.XLOOKUP(Sales[[#This Row],[ProductKey]], Products!$A:$A, Products!$J:$J)</f>
        <v>1.8663000000000001</v>
      </c>
      <c r="K7160">
        <f>_xlfn.XLOOKUP(Sales[[#This Row],[ProductKey]], Products!$A:$A, Products!$K:$K)</f>
        <v>4.99</v>
      </c>
      <c r="L7160" s="1">
        <f>Sales[[#This Row],[ProductPrice]]*Sales[[#This Row],[OrderQuantity]]</f>
        <v>9.98</v>
      </c>
      <c r="M7160" s="1">
        <f>Sales[[#This Row],[OrderQuantity]]</f>
        <v>2</v>
      </c>
      <c r="N7160" s="1">
        <f>1</f>
        <v>1</v>
      </c>
      <c r="O7160" s="1">
        <f>Sales[[#This Row],[TotalSales]]-Sales[[#This Row],[TotalCost]]</f>
        <v>6.2474000000000007</v>
      </c>
      <c r="P7160" s="1">
        <f>Sales[[#This Row],[ProductCost]]*Sales[[#This Row],[OrderQuantity]]</f>
        <v>3.7326000000000001</v>
      </c>
      <c r="Q7160" s="1" t="str">
        <f>VLOOKUP(Sales[[#This Row],[ProductKey]], Products!$A$2:$D$1000, 4, FALSE)</f>
        <v>Mountain Tire Tube</v>
      </c>
    </row>
    <row r="7161" spans="1:17" x14ac:dyDescent="0.25">
      <c r="A7161" s="2">
        <v>38081</v>
      </c>
      <c r="B7161" s="1" t="s">
        <v>5698</v>
      </c>
      <c r="C7161">
        <v>528</v>
      </c>
      <c r="D7161">
        <v>11262</v>
      </c>
      <c r="E7161">
        <v>6</v>
      </c>
      <c r="F7161">
        <v>2</v>
      </c>
      <c r="G7161">
        <v>2</v>
      </c>
      <c r="H7161" s="2">
        <v>43194</v>
      </c>
      <c r="I7161" t="str">
        <f>VLOOKUP(Sales[[#This Row],[TerritoryKey]], Territories[], 2, FALSE)</f>
        <v>Canada</v>
      </c>
      <c r="J7161">
        <f>_xlfn.XLOOKUP(Sales[[#This Row],[ProductKey]], Products!$A:$A, Products!$J:$J)</f>
        <v>1.8663000000000001</v>
      </c>
      <c r="K7161">
        <f>_xlfn.XLOOKUP(Sales[[#This Row],[ProductKey]], Products!$A:$A, Products!$K:$K)</f>
        <v>4.99</v>
      </c>
      <c r="L7161" s="1">
        <f>Sales[[#This Row],[ProductPrice]]*Sales[[#This Row],[OrderQuantity]]</f>
        <v>9.98</v>
      </c>
      <c r="M7161" s="1">
        <f>Sales[[#This Row],[OrderQuantity]]</f>
        <v>2</v>
      </c>
      <c r="N7161" s="1">
        <f>1</f>
        <v>1</v>
      </c>
      <c r="O7161" s="1">
        <f>Sales[[#This Row],[TotalSales]]-Sales[[#This Row],[TotalCost]]</f>
        <v>6.2474000000000007</v>
      </c>
      <c r="P7161" s="1">
        <f>Sales[[#This Row],[ProductCost]]*Sales[[#This Row],[OrderQuantity]]</f>
        <v>3.7326000000000001</v>
      </c>
      <c r="Q7161" s="1" t="str">
        <f>VLOOKUP(Sales[[#This Row],[ProductKey]], Products!$A$2:$D$1000, 4, FALSE)</f>
        <v>Mountain Tire Tube</v>
      </c>
    </row>
    <row r="7162" spans="1:17" x14ac:dyDescent="0.25">
      <c r="A7162" s="2">
        <v>38080</v>
      </c>
      <c r="B7162" s="1" t="s">
        <v>5725</v>
      </c>
      <c r="C7162">
        <v>528</v>
      </c>
      <c r="D7162">
        <v>12795</v>
      </c>
      <c r="E7162">
        <v>6</v>
      </c>
      <c r="F7162">
        <v>2</v>
      </c>
      <c r="G7162">
        <v>2</v>
      </c>
      <c r="H7162" s="2">
        <v>43193</v>
      </c>
      <c r="I7162" t="str">
        <f>VLOOKUP(Sales[[#This Row],[TerritoryKey]], Territories[], 2, FALSE)</f>
        <v>Canada</v>
      </c>
      <c r="J7162">
        <f>_xlfn.XLOOKUP(Sales[[#This Row],[ProductKey]], Products!$A:$A, Products!$J:$J)</f>
        <v>1.8663000000000001</v>
      </c>
      <c r="K7162">
        <f>_xlfn.XLOOKUP(Sales[[#This Row],[ProductKey]], Products!$A:$A, Products!$K:$K)</f>
        <v>4.99</v>
      </c>
      <c r="L7162" s="1">
        <f>Sales[[#This Row],[ProductPrice]]*Sales[[#This Row],[OrderQuantity]]</f>
        <v>9.98</v>
      </c>
      <c r="M7162" s="1">
        <f>Sales[[#This Row],[OrderQuantity]]</f>
        <v>2</v>
      </c>
      <c r="N7162" s="1">
        <f>1</f>
        <v>1</v>
      </c>
      <c r="O7162" s="1">
        <f>Sales[[#This Row],[TotalSales]]-Sales[[#This Row],[TotalCost]]</f>
        <v>6.2474000000000007</v>
      </c>
      <c r="P7162" s="1">
        <f>Sales[[#This Row],[ProductCost]]*Sales[[#This Row],[OrderQuantity]]</f>
        <v>3.7326000000000001</v>
      </c>
      <c r="Q7162" s="1" t="str">
        <f>VLOOKUP(Sales[[#This Row],[ProductKey]], Products!$A$2:$D$1000, 4, FALSE)</f>
        <v>Mountain Tire Tube</v>
      </c>
    </row>
    <row r="7163" spans="1:17" x14ac:dyDescent="0.25">
      <c r="A7163" s="2">
        <v>38170</v>
      </c>
      <c r="B7163" s="1" t="s">
        <v>5745</v>
      </c>
      <c r="C7163">
        <v>528</v>
      </c>
      <c r="D7163">
        <v>17462</v>
      </c>
      <c r="E7163">
        <v>4</v>
      </c>
      <c r="F7163">
        <v>2</v>
      </c>
      <c r="G7163">
        <v>2</v>
      </c>
      <c r="H7163" s="2">
        <v>43283</v>
      </c>
      <c r="I7163" t="str">
        <f>VLOOKUP(Sales[[#This Row],[TerritoryKey]], Territories[], 2, FALSE)</f>
        <v>Southwest</v>
      </c>
      <c r="J7163">
        <f>_xlfn.XLOOKUP(Sales[[#This Row],[ProductKey]], Products!$A:$A, Products!$J:$J)</f>
        <v>1.8663000000000001</v>
      </c>
      <c r="K7163">
        <f>_xlfn.XLOOKUP(Sales[[#This Row],[ProductKey]], Products!$A:$A, Products!$K:$K)</f>
        <v>4.99</v>
      </c>
      <c r="L7163" s="1">
        <f>Sales[[#This Row],[ProductPrice]]*Sales[[#This Row],[OrderQuantity]]</f>
        <v>9.98</v>
      </c>
      <c r="M7163" s="1">
        <f>Sales[[#This Row],[OrderQuantity]]</f>
        <v>2</v>
      </c>
      <c r="N7163" s="1">
        <f>1</f>
        <v>1</v>
      </c>
      <c r="O7163" s="1">
        <f>Sales[[#This Row],[TotalSales]]-Sales[[#This Row],[TotalCost]]</f>
        <v>6.2474000000000007</v>
      </c>
      <c r="P7163" s="1">
        <f>Sales[[#This Row],[ProductCost]]*Sales[[#This Row],[OrderQuantity]]</f>
        <v>3.7326000000000001</v>
      </c>
      <c r="Q7163" s="1" t="str">
        <f>VLOOKUP(Sales[[#This Row],[ProductKey]], Products!$A$2:$D$1000, 4, FALSE)</f>
        <v>Mountain Tire Tube</v>
      </c>
    </row>
    <row r="7164" spans="1:17" x14ac:dyDescent="0.25">
      <c r="A7164" s="2">
        <v>37991</v>
      </c>
      <c r="B7164" s="1" t="s">
        <v>5827</v>
      </c>
      <c r="C7164">
        <v>528</v>
      </c>
      <c r="D7164">
        <v>21069</v>
      </c>
      <c r="E7164">
        <v>10</v>
      </c>
      <c r="F7164">
        <v>2</v>
      </c>
      <c r="G7164">
        <v>2</v>
      </c>
      <c r="H7164" s="2">
        <v>43105</v>
      </c>
      <c r="I7164" t="str">
        <f>VLOOKUP(Sales[[#This Row],[TerritoryKey]], Territories[], 2, FALSE)</f>
        <v>United Kingdom</v>
      </c>
      <c r="J7164">
        <f>_xlfn.XLOOKUP(Sales[[#This Row],[ProductKey]], Products!$A:$A, Products!$J:$J)</f>
        <v>1.8663000000000001</v>
      </c>
      <c r="K7164">
        <f>_xlfn.XLOOKUP(Sales[[#This Row],[ProductKey]], Products!$A:$A, Products!$K:$K)</f>
        <v>4.99</v>
      </c>
      <c r="L7164" s="1">
        <f>Sales[[#This Row],[ProductPrice]]*Sales[[#This Row],[OrderQuantity]]</f>
        <v>9.98</v>
      </c>
      <c r="M7164" s="1">
        <f>Sales[[#This Row],[OrderQuantity]]</f>
        <v>2</v>
      </c>
      <c r="N7164" s="1">
        <f>1</f>
        <v>1</v>
      </c>
      <c r="O7164" s="1">
        <f>Sales[[#This Row],[TotalSales]]-Sales[[#This Row],[TotalCost]]</f>
        <v>6.2474000000000007</v>
      </c>
      <c r="P7164" s="1">
        <f>Sales[[#This Row],[ProductCost]]*Sales[[#This Row],[OrderQuantity]]</f>
        <v>3.7326000000000001</v>
      </c>
      <c r="Q7164" s="1" t="str">
        <f>VLOOKUP(Sales[[#This Row],[ProductKey]], Products!$A$2:$D$1000, 4, FALSE)</f>
        <v>Mountain Tire Tube</v>
      </c>
    </row>
    <row r="7165" spans="1:17" x14ac:dyDescent="0.25">
      <c r="A7165" s="2">
        <v>37990</v>
      </c>
      <c r="B7165" s="1" t="s">
        <v>5975</v>
      </c>
      <c r="C7165">
        <v>528</v>
      </c>
      <c r="D7165">
        <v>26067</v>
      </c>
      <c r="E7165">
        <v>4</v>
      </c>
      <c r="F7165">
        <v>2</v>
      </c>
      <c r="G7165">
        <v>2</v>
      </c>
      <c r="H7165" s="2">
        <v>43104</v>
      </c>
      <c r="I7165" t="str">
        <f>VLOOKUP(Sales[[#This Row],[TerritoryKey]], Territories[], 2, FALSE)</f>
        <v>Southwest</v>
      </c>
      <c r="J7165">
        <f>_xlfn.XLOOKUP(Sales[[#This Row],[ProductKey]], Products!$A:$A, Products!$J:$J)</f>
        <v>1.8663000000000001</v>
      </c>
      <c r="K7165">
        <f>_xlfn.XLOOKUP(Sales[[#This Row],[ProductKey]], Products!$A:$A, Products!$K:$K)</f>
        <v>4.99</v>
      </c>
      <c r="L7165" s="1">
        <f>Sales[[#This Row],[ProductPrice]]*Sales[[#This Row],[OrderQuantity]]</f>
        <v>9.98</v>
      </c>
      <c r="M7165" s="1">
        <f>Sales[[#This Row],[OrderQuantity]]</f>
        <v>2</v>
      </c>
      <c r="N7165" s="1">
        <f>1</f>
        <v>1</v>
      </c>
      <c r="O7165" s="1">
        <f>Sales[[#This Row],[TotalSales]]-Sales[[#This Row],[TotalCost]]</f>
        <v>6.2474000000000007</v>
      </c>
      <c r="P7165" s="1">
        <f>Sales[[#This Row],[ProductCost]]*Sales[[#This Row],[OrderQuantity]]</f>
        <v>3.7326000000000001</v>
      </c>
      <c r="Q7165" s="1" t="str">
        <f>VLOOKUP(Sales[[#This Row],[ProductKey]], Products!$A$2:$D$1000, 4, FALSE)</f>
        <v>Mountain Tire Tube</v>
      </c>
    </row>
    <row r="7166" spans="1:17" x14ac:dyDescent="0.25">
      <c r="A7166" s="2">
        <v>38263</v>
      </c>
      <c r="B7166" s="1" t="s">
        <v>5998</v>
      </c>
      <c r="C7166">
        <v>528</v>
      </c>
      <c r="D7166">
        <v>12044</v>
      </c>
      <c r="E7166">
        <v>4</v>
      </c>
      <c r="F7166">
        <v>2</v>
      </c>
      <c r="G7166">
        <v>2</v>
      </c>
      <c r="H7166" s="2">
        <v>43376</v>
      </c>
      <c r="I7166" t="str">
        <f>VLOOKUP(Sales[[#This Row],[TerritoryKey]], Territories[], 2, FALSE)</f>
        <v>Southwest</v>
      </c>
      <c r="J7166">
        <f>_xlfn.XLOOKUP(Sales[[#This Row],[ProductKey]], Products!$A:$A, Products!$J:$J)</f>
        <v>1.8663000000000001</v>
      </c>
      <c r="K7166">
        <f>_xlfn.XLOOKUP(Sales[[#This Row],[ProductKey]], Products!$A:$A, Products!$K:$K)</f>
        <v>4.99</v>
      </c>
      <c r="L7166" s="1">
        <f>Sales[[#This Row],[ProductPrice]]*Sales[[#This Row],[OrderQuantity]]</f>
        <v>9.98</v>
      </c>
      <c r="M7166" s="1">
        <f>Sales[[#This Row],[OrderQuantity]]</f>
        <v>2</v>
      </c>
      <c r="N7166" s="1">
        <f>1</f>
        <v>1</v>
      </c>
      <c r="O7166" s="1">
        <f>Sales[[#This Row],[TotalSales]]-Sales[[#This Row],[TotalCost]]</f>
        <v>6.2474000000000007</v>
      </c>
      <c r="P7166" s="1">
        <f>Sales[[#This Row],[ProductCost]]*Sales[[#This Row],[OrderQuantity]]</f>
        <v>3.7326000000000001</v>
      </c>
      <c r="Q7166" s="1" t="str">
        <f>VLOOKUP(Sales[[#This Row],[ProductKey]], Products!$A$2:$D$1000, 4, FALSE)</f>
        <v>Mountain Tire Tube</v>
      </c>
    </row>
    <row r="7167" spans="1:17" x14ac:dyDescent="0.25">
      <c r="A7167" s="2">
        <v>38111</v>
      </c>
      <c r="B7167" s="1" t="s">
        <v>6019</v>
      </c>
      <c r="C7167">
        <v>528</v>
      </c>
      <c r="D7167">
        <v>19667</v>
      </c>
      <c r="E7167">
        <v>9</v>
      </c>
      <c r="F7167">
        <v>2</v>
      </c>
      <c r="G7167">
        <v>2</v>
      </c>
      <c r="H7167" s="2">
        <v>43224</v>
      </c>
      <c r="I7167" t="str">
        <f>VLOOKUP(Sales[[#This Row],[TerritoryKey]], Territories[], 2, FALSE)</f>
        <v>Australia</v>
      </c>
      <c r="J7167">
        <f>_xlfn.XLOOKUP(Sales[[#This Row],[ProductKey]], Products!$A:$A, Products!$J:$J)</f>
        <v>1.8663000000000001</v>
      </c>
      <c r="K7167">
        <f>_xlfn.XLOOKUP(Sales[[#This Row],[ProductKey]], Products!$A:$A, Products!$K:$K)</f>
        <v>4.99</v>
      </c>
      <c r="L7167" s="1">
        <f>Sales[[#This Row],[ProductPrice]]*Sales[[#This Row],[OrderQuantity]]</f>
        <v>9.98</v>
      </c>
      <c r="M7167" s="1">
        <f>Sales[[#This Row],[OrderQuantity]]</f>
        <v>2</v>
      </c>
      <c r="N7167" s="1">
        <f>1</f>
        <v>1</v>
      </c>
      <c r="O7167" s="1">
        <f>Sales[[#This Row],[TotalSales]]-Sales[[#This Row],[TotalCost]]</f>
        <v>6.2474000000000007</v>
      </c>
      <c r="P7167" s="1">
        <f>Sales[[#This Row],[ProductCost]]*Sales[[#This Row],[OrderQuantity]]</f>
        <v>3.7326000000000001</v>
      </c>
      <c r="Q7167" s="1" t="str">
        <f>VLOOKUP(Sales[[#This Row],[ProductKey]], Products!$A$2:$D$1000, 4, FALSE)</f>
        <v>Mountain Tire Tube</v>
      </c>
    </row>
    <row r="7168" spans="1:17" x14ac:dyDescent="0.25">
      <c r="A7168" s="2">
        <v>38202</v>
      </c>
      <c r="B7168" s="1" t="s">
        <v>6063</v>
      </c>
      <c r="C7168">
        <v>528</v>
      </c>
      <c r="D7168">
        <v>22852</v>
      </c>
      <c r="E7168">
        <v>9</v>
      </c>
      <c r="F7168">
        <v>2</v>
      </c>
      <c r="G7168">
        <v>2</v>
      </c>
      <c r="H7168" s="2">
        <v>43315</v>
      </c>
      <c r="I7168" t="str">
        <f>VLOOKUP(Sales[[#This Row],[TerritoryKey]], Territories[], 2, FALSE)</f>
        <v>Australia</v>
      </c>
      <c r="J7168">
        <f>_xlfn.XLOOKUP(Sales[[#This Row],[ProductKey]], Products!$A:$A, Products!$J:$J)</f>
        <v>1.8663000000000001</v>
      </c>
      <c r="K7168">
        <f>_xlfn.XLOOKUP(Sales[[#This Row],[ProductKey]], Products!$A:$A, Products!$K:$K)</f>
        <v>4.99</v>
      </c>
      <c r="L7168" s="1">
        <f>Sales[[#This Row],[ProductPrice]]*Sales[[#This Row],[OrderQuantity]]</f>
        <v>9.98</v>
      </c>
      <c r="M7168" s="1">
        <f>Sales[[#This Row],[OrderQuantity]]</f>
        <v>2</v>
      </c>
      <c r="N7168" s="1">
        <f>1</f>
        <v>1</v>
      </c>
      <c r="O7168" s="1">
        <f>Sales[[#This Row],[TotalSales]]-Sales[[#This Row],[TotalCost]]</f>
        <v>6.2474000000000007</v>
      </c>
      <c r="P7168" s="1">
        <f>Sales[[#This Row],[ProductCost]]*Sales[[#This Row],[OrderQuantity]]</f>
        <v>3.7326000000000001</v>
      </c>
      <c r="Q7168" s="1" t="str">
        <f>VLOOKUP(Sales[[#This Row],[ProductKey]], Products!$A$2:$D$1000, 4, FALSE)</f>
        <v>Mountain Tire Tube</v>
      </c>
    </row>
    <row r="7169" spans="1:17" x14ac:dyDescent="0.25">
      <c r="A7169" s="2">
        <v>38295</v>
      </c>
      <c r="B7169" s="1" t="s">
        <v>6081</v>
      </c>
      <c r="C7169">
        <v>528</v>
      </c>
      <c r="D7169">
        <v>15162</v>
      </c>
      <c r="E7169">
        <v>6</v>
      </c>
      <c r="F7169">
        <v>2</v>
      </c>
      <c r="G7169">
        <v>2</v>
      </c>
      <c r="H7169" s="2">
        <v>43408</v>
      </c>
      <c r="I7169" t="str">
        <f>VLOOKUP(Sales[[#This Row],[TerritoryKey]], Territories[], 2, FALSE)</f>
        <v>Canada</v>
      </c>
      <c r="J7169">
        <f>_xlfn.XLOOKUP(Sales[[#This Row],[ProductKey]], Products!$A:$A, Products!$J:$J)</f>
        <v>1.8663000000000001</v>
      </c>
      <c r="K7169">
        <f>_xlfn.XLOOKUP(Sales[[#This Row],[ProductKey]], Products!$A:$A, Products!$K:$K)</f>
        <v>4.99</v>
      </c>
      <c r="L7169" s="1">
        <f>Sales[[#This Row],[ProductPrice]]*Sales[[#This Row],[OrderQuantity]]</f>
        <v>9.98</v>
      </c>
      <c r="M7169" s="1">
        <f>Sales[[#This Row],[OrderQuantity]]</f>
        <v>2</v>
      </c>
      <c r="N7169" s="1">
        <f>1</f>
        <v>1</v>
      </c>
      <c r="O7169" s="1">
        <f>Sales[[#This Row],[TotalSales]]-Sales[[#This Row],[TotalCost]]</f>
        <v>6.2474000000000007</v>
      </c>
      <c r="P7169" s="1">
        <f>Sales[[#This Row],[ProductCost]]*Sales[[#This Row],[OrderQuantity]]</f>
        <v>3.7326000000000001</v>
      </c>
      <c r="Q7169" s="1" t="str">
        <f>VLOOKUP(Sales[[#This Row],[ProductKey]], Products!$A$2:$D$1000, 4, FALSE)</f>
        <v>Mountain Tire Tube</v>
      </c>
    </row>
    <row r="7170" spans="1:17" x14ac:dyDescent="0.25">
      <c r="A7170" s="2">
        <v>38233</v>
      </c>
      <c r="B7170" s="1" t="s">
        <v>6096</v>
      </c>
      <c r="C7170">
        <v>528</v>
      </c>
      <c r="D7170">
        <v>12434</v>
      </c>
      <c r="E7170">
        <v>1</v>
      </c>
      <c r="F7170">
        <v>2</v>
      </c>
      <c r="G7170">
        <v>2</v>
      </c>
      <c r="H7170" s="2">
        <v>43346</v>
      </c>
      <c r="I7170" t="str">
        <f>VLOOKUP(Sales[[#This Row],[TerritoryKey]], Territories[], 2, FALSE)</f>
        <v>Northwest</v>
      </c>
      <c r="J7170">
        <f>_xlfn.XLOOKUP(Sales[[#This Row],[ProductKey]], Products!$A:$A, Products!$J:$J)</f>
        <v>1.8663000000000001</v>
      </c>
      <c r="K7170">
        <f>_xlfn.XLOOKUP(Sales[[#This Row],[ProductKey]], Products!$A:$A, Products!$K:$K)</f>
        <v>4.99</v>
      </c>
      <c r="L7170" s="1">
        <f>Sales[[#This Row],[ProductPrice]]*Sales[[#This Row],[OrderQuantity]]</f>
        <v>9.98</v>
      </c>
      <c r="M7170" s="1">
        <f>Sales[[#This Row],[OrderQuantity]]</f>
        <v>2</v>
      </c>
      <c r="N7170" s="1">
        <f>1</f>
        <v>1</v>
      </c>
      <c r="O7170" s="1">
        <f>Sales[[#This Row],[TotalSales]]-Sales[[#This Row],[TotalCost]]</f>
        <v>6.2474000000000007</v>
      </c>
      <c r="P7170" s="1">
        <f>Sales[[#This Row],[ProductCost]]*Sales[[#This Row],[OrderQuantity]]</f>
        <v>3.7326000000000001</v>
      </c>
      <c r="Q7170" s="1" t="str">
        <f>VLOOKUP(Sales[[#This Row],[ProductKey]], Products!$A$2:$D$1000, 4, FALSE)</f>
        <v>Mountain Tire Tube</v>
      </c>
    </row>
    <row r="7171" spans="1:17" x14ac:dyDescent="0.25">
      <c r="A7171" s="2">
        <v>38235</v>
      </c>
      <c r="B7171" s="1" t="s">
        <v>6118</v>
      </c>
      <c r="C7171">
        <v>528</v>
      </c>
      <c r="D7171">
        <v>13096</v>
      </c>
      <c r="E7171">
        <v>6</v>
      </c>
      <c r="F7171">
        <v>2</v>
      </c>
      <c r="G7171">
        <v>2</v>
      </c>
      <c r="H7171" s="2">
        <v>43348</v>
      </c>
      <c r="I7171" t="str">
        <f>VLOOKUP(Sales[[#This Row],[TerritoryKey]], Territories[], 2, FALSE)</f>
        <v>Canada</v>
      </c>
      <c r="J7171">
        <f>_xlfn.XLOOKUP(Sales[[#This Row],[ProductKey]], Products!$A:$A, Products!$J:$J)</f>
        <v>1.8663000000000001</v>
      </c>
      <c r="K7171">
        <f>_xlfn.XLOOKUP(Sales[[#This Row],[ProductKey]], Products!$A:$A, Products!$K:$K)</f>
        <v>4.99</v>
      </c>
      <c r="L7171" s="1">
        <f>Sales[[#This Row],[ProductPrice]]*Sales[[#This Row],[OrderQuantity]]</f>
        <v>9.98</v>
      </c>
      <c r="M7171" s="1">
        <f>Sales[[#This Row],[OrderQuantity]]</f>
        <v>2</v>
      </c>
      <c r="N7171" s="1">
        <f>1</f>
        <v>1</v>
      </c>
      <c r="O7171" s="1">
        <f>Sales[[#This Row],[TotalSales]]-Sales[[#This Row],[TotalCost]]</f>
        <v>6.2474000000000007</v>
      </c>
      <c r="P7171" s="1">
        <f>Sales[[#This Row],[ProductCost]]*Sales[[#This Row],[OrderQuantity]]</f>
        <v>3.7326000000000001</v>
      </c>
      <c r="Q7171" s="1" t="str">
        <f>VLOOKUP(Sales[[#This Row],[ProductKey]], Products!$A$2:$D$1000, 4, FALSE)</f>
        <v>Mountain Tire Tube</v>
      </c>
    </row>
    <row r="7172" spans="1:17" x14ac:dyDescent="0.25">
      <c r="A7172" s="2">
        <v>38325</v>
      </c>
      <c r="B7172" s="1" t="s">
        <v>6409</v>
      </c>
      <c r="C7172">
        <v>528</v>
      </c>
      <c r="D7172">
        <v>19290</v>
      </c>
      <c r="E7172">
        <v>10</v>
      </c>
      <c r="F7172">
        <v>2</v>
      </c>
      <c r="G7172">
        <v>2</v>
      </c>
      <c r="H7172" s="2">
        <v>43438</v>
      </c>
      <c r="I7172" t="str">
        <f>VLOOKUP(Sales[[#This Row],[TerritoryKey]], Territories[], 2, FALSE)</f>
        <v>United Kingdom</v>
      </c>
      <c r="J7172">
        <f>_xlfn.XLOOKUP(Sales[[#This Row],[ProductKey]], Products!$A:$A, Products!$J:$J)</f>
        <v>1.8663000000000001</v>
      </c>
      <c r="K7172">
        <f>_xlfn.XLOOKUP(Sales[[#This Row],[ProductKey]], Products!$A:$A, Products!$K:$K)</f>
        <v>4.99</v>
      </c>
      <c r="L7172" s="1">
        <f>Sales[[#This Row],[ProductPrice]]*Sales[[#This Row],[OrderQuantity]]</f>
        <v>9.98</v>
      </c>
      <c r="M7172" s="1">
        <f>Sales[[#This Row],[OrderQuantity]]</f>
        <v>2</v>
      </c>
      <c r="N7172" s="1">
        <f>1</f>
        <v>1</v>
      </c>
      <c r="O7172" s="1">
        <f>Sales[[#This Row],[TotalSales]]-Sales[[#This Row],[TotalCost]]</f>
        <v>6.2474000000000007</v>
      </c>
      <c r="P7172" s="1">
        <f>Sales[[#This Row],[ProductCost]]*Sales[[#This Row],[OrderQuantity]]</f>
        <v>3.7326000000000001</v>
      </c>
      <c r="Q7172" s="1" t="str">
        <f>VLOOKUP(Sales[[#This Row],[ProductKey]], Products!$A$2:$D$1000, 4, FALSE)</f>
        <v>Mountain Tire Tube</v>
      </c>
    </row>
    <row r="7173" spans="1:17" x14ac:dyDescent="0.25">
      <c r="A7173" s="2">
        <v>37990</v>
      </c>
      <c r="B7173" s="1" t="s">
        <v>6483</v>
      </c>
      <c r="C7173">
        <v>528</v>
      </c>
      <c r="D7173">
        <v>18824</v>
      </c>
      <c r="E7173">
        <v>4</v>
      </c>
      <c r="F7173">
        <v>2</v>
      </c>
      <c r="G7173">
        <v>2</v>
      </c>
      <c r="H7173" s="2">
        <v>43104</v>
      </c>
      <c r="I7173" t="str">
        <f>VLOOKUP(Sales[[#This Row],[TerritoryKey]], Territories[], 2, FALSE)</f>
        <v>Southwest</v>
      </c>
      <c r="J7173">
        <f>_xlfn.XLOOKUP(Sales[[#This Row],[ProductKey]], Products!$A:$A, Products!$J:$J)</f>
        <v>1.8663000000000001</v>
      </c>
      <c r="K7173">
        <f>_xlfn.XLOOKUP(Sales[[#This Row],[ProductKey]], Products!$A:$A, Products!$K:$K)</f>
        <v>4.99</v>
      </c>
      <c r="L7173" s="1">
        <f>Sales[[#This Row],[ProductPrice]]*Sales[[#This Row],[OrderQuantity]]</f>
        <v>9.98</v>
      </c>
      <c r="M7173" s="1">
        <f>Sales[[#This Row],[OrderQuantity]]</f>
        <v>2</v>
      </c>
      <c r="N7173" s="1">
        <f>1</f>
        <v>1</v>
      </c>
      <c r="O7173" s="1">
        <f>Sales[[#This Row],[TotalSales]]-Sales[[#This Row],[TotalCost]]</f>
        <v>6.2474000000000007</v>
      </c>
      <c r="P7173" s="1">
        <f>Sales[[#This Row],[ProductCost]]*Sales[[#This Row],[OrderQuantity]]</f>
        <v>3.7326000000000001</v>
      </c>
      <c r="Q7173" s="1" t="str">
        <f>VLOOKUP(Sales[[#This Row],[ProductKey]], Products!$A$2:$D$1000, 4, FALSE)</f>
        <v>Mountain Tire Tube</v>
      </c>
    </row>
    <row r="7174" spans="1:17" x14ac:dyDescent="0.25">
      <c r="A7174" s="2">
        <v>38235</v>
      </c>
      <c r="B7174" s="1" t="s">
        <v>6493</v>
      </c>
      <c r="C7174">
        <v>528</v>
      </c>
      <c r="D7174">
        <v>23477</v>
      </c>
      <c r="E7174">
        <v>1</v>
      </c>
      <c r="F7174">
        <v>2</v>
      </c>
      <c r="G7174">
        <v>2</v>
      </c>
      <c r="H7174" s="2">
        <v>43348</v>
      </c>
      <c r="I7174" t="str">
        <f>VLOOKUP(Sales[[#This Row],[TerritoryKey]], Territories[], 2, FALSE)</f>
        <v>Northwest</v>
      </c>
      <c r="J7174">
        <f>_xlfn.XLOOKUP(Sales[[#This Row],[ProductKey]], Products!$A:$A, Products!$J:$J)</f>
        <v>1.8663000000000001</v>
      </c>
      <c r="K7174">
        <f>_xlfn.XLOOKUP(Sales[[#This Row],[ProductKey]], Products!$A:$A, Products!$K:$K)</f>
        <v>4.99</v>
      </c>
      <c r="L7174" s="1">
        <f>Sales[[#This Row],[ProductPrice]]*Sales[[#This Row],[OrderQuantity]]</f>
        <v>9.98</v>
      </c>
      <c r="M7174" s="1">
        <f>Sales[[#This Row],[OrderQuantity]]</f>
        <v>2</v>
      </c>
      <c r="N7174" s="1">
        <f>1</f>
        <v>1</v>
      </c>
      <c r="O7174" s="1">
        <f>Sales[[#This Row],[TotalSales]]-Sales[[#This Row],[TotalCost]]</f>
        <v>6.2474000000000007</v>
      </c>
      <c r="P7174" s="1">
        <f>Sales[[#This Row],[ProductCost]]*Sales[[#This Row],[OrderQuantity]]</f>
        <v>3.7326000000000001</v>
      </c>
      <c r="Q7174" s="1" t="str">
        <f>VLOOKUP(Sales[[#This Row],[ProductKey]], Products!$A$2:$D$1000, 4, FALSE)</f>
        <v>Mountain Tire Tube</v>
      </c>
    </row>
    <row r="7175" spans="1:17" x14ac:dyDescent="0.25">
      <c r="A7175" s="2">
        <v>38263</v>
      </c>
      <c r="B7175" s="1" t="s">
        <v>6596</v>
      </c>
      <c r="C7175">
        <v>528</v>
      </c>
      <c r="D7175">
        <v>13974</v>
      </c>
      <c r="E7175">
        <v>9</v>
      </c>
      <c r="F7175">
        <v>2</v>
      </c>
      <c r="G7175">
        <v>2</v>
      </c>
      <c r="H7175" s="2">
        <v>43376</v>
      </c>
      <c r="I7175" t="str">
        <f>VLOOKUP(Sales[[#This Row],[TerritoryKey]], Territories[], 2, FALSE)</f>
        <v>Australia</v>
      </c>
      <c r="J7175">
        <f>_xlfn.XLOOKUP(Sales[[#This Row],[ProductKey]], Products!$A:$A, Products!$J:$J)</f>
        <v>1.8663000000000001</v>
      </c>
      <c r="K7175">
        <f>_xlfn.XLOOKUP(Sales[[#This Row],[ProductKey]], Products!$A:$A, Products!$K:$K)</f>
        <v>4.99</v>
      </c>
      <c r="L7175" s="1">
        <f>Sales[[#This Row],[ProductPrice]]*Sales[[#This Row],[OrderQuantity]]</f>
        <v>9.98</v>
      </c>
      <c r="M7175" s="1">
        <f>Sales[[#This Row],[OrderQuantity]]</f>
        <v>2</v>
      </c>
      <c r="N7175" s="1">
        <f>1</f>
        <v>1</v>
      </c>
      <c r="O7175" s="1">
        <f>Sales[[#This Row],[TotalSales]]-Sales[[#This Row],[TotalCost]]</f>
        <v>6.2474000000000007</v>
      </c>
      <c r="P7175" s="1">
        <f>Sales[[#This Row],[ProductCost]]*Sales[[#This Row],[OrderQuantity]]</f>
        <v>3.7326000000000001</v>
      </c>
      <c r="Q7175" s="1" t="str">
        <f>VLOOKUP(Sales[[#This Row],[ProductKey]], Products!$A$2:$D$1000, 4, FALSE)</f>
        <v>Mountain Tire Tube</v>
      </c>
    </row>
    <row r="7176" spans="1:17" x14ac:dyDescent="0.25">
      <c r="A7176" s="2">
        <v>38263</v>
      </c>
      <c r="B7176" s="1" t="s">
        <v>6850</v>
      </c>
      <c r="C7176">
        <v>528</v>
      </c>
      <c r="D7176">
        <v>13201</v>
      </c>
      <c r="E7176">
        <v>6</v>
      </c>
      <c r="F7176">
        <v>2</v>
      </c>
      <c r="G7176">
        <v>2</v>
      </c>
      <c r="H7176" s="2">
        <v>43376</v>
      </c>
      <c r="I7176" t="str">
        <f>VLOOKUP(Sales[[#This Row],[TerritoryKey]], Territories[], 2, FALSE)</f>
        <v>Canada</v>
      </c>
      <c r="J7176">
        <f>_xlfn.XLOOKUP(Sales[[#This Row],[ProductKey]], Products!$A:$A, Products!$J:$J)</f>
        <v>1.8663000000000001</v>
      </c>
      <c r="K7176">
        <f>_xlfn.XLOOKUP(Sales[[#This Row],[ProductKey]], Products!$A:$A, Products!$K:$K)</f>
        <v>4.99</v>
      </c>
      <c r="L7176" s="1">
        <f>Sales[[#This Row],[ProductPrice]]*Sales[[#This Row],[OrderQuantity]]</f>
        <v>9.98</v>
      </c>
      <c r="M7176" s="1">
        <f>Sales[[#This Row],[OrderQuantity]]</f>
        <v>2</v>
      </c>
      <c r="N7176" s="1">
        <f>1</f>
        <v>1</v>
      </c>
      <c r="O7176" s="1">
        <f>Sales[[#This Row],[TotalSales]]-Sales[[#This Row],[TotalCost]]</f>
        <v>6.2474000000000007</v>
      </c>
      <c r="P7176" s="1">
        <f>Sales[[#This Row],[ProductCost]]*Sales[[#This Row],[OrderQuantity]]</f>
        <v>3.7326000000000001</v>
      </c>
      <c r="Q7176" s="1" t="str">
        <f>VLOOKUP(Sales[[#This Row],[ProductKey]], Products!$A$2:$D$1000, 4, FALSE)</f>
        <v>Mountain Tire Tube</v>
      </c>
    </row>
    <row r="7177" spans="1:17" x14ac:dyDescent="0.25">
      <c r="A7177" s="2">
        <v>38082</v>
      </c>
      <c r="B7177" s="1" t="s">
        <v>6852</v>
      </c>
      <c r="C7177">
        <v>528</v>
      </c>
      <c r="D7177">
        <v>18279</v>
      </c>
      <c r="E7177">
        <v>9</v>
      </c>
      <c r="F7177">
        <v>2</v>
      </c>
      <c r="G7177">
        <v>2</v>
      </c>
      <c r="H7177" s="2">
        <v>43195</v>
      </c>
      <c r="I7177" t="str">
        <f>VLOOKUP(Sales[[#This Row],[TerritoryKey]], Territories[], 2, FALSE)</f>
        <v>Australia</v>
      </c>
      <c r="J7177">
        <f>_xlfn.XLOOKUP(Sales[[#This Row],[ProductKey]], Products!$A:$A, Products!$J:$J)</f>
        <v>1.8663000000000001</v>
      </c>
      <c r="K7177">
        <f>_xlfn.XLOOKUP(Sales[[#This Row],[ProductKey]], Products!$A:$A, Products!$K:$K)</f>
        <v>4.99</v>
      </c>
      <c r="L7177" s="1">
        <f>Sales[[#This Row],[ProductPrice]]*Sales[[#This Row],[OrderQuantity]]</f>
        <v>9.98</v>
      </c>
      <c r="M7177" s="1">
        <f>Sales[[#This Row],[OrderQuantity]]</f>
        <v>2</v>
      </c>
      <c r="N7177" s="1">
        <f>1</f>
        <v>1</v>
      </c>
      <c r="O7177" s="1">
        <f>Sales[[#This Row],[TotalSales]]-Sales[[#This Row],[TotalCost]]</f>
        <v>6.2474000000000007</v>
      </c>
      <c r="P7177" s="1">
        <f>Sales[[#This Row],[ProductCost]]*Sales[[#This Row],[OrderQuantity]]</f>
        <v>3.7326000000000001</v>
      </c>
      <c r="Q7177" s="1" t="str">
        <f>VLOOKUP(Sales[[#This Row],[ProductKey]], Products!$A$2:$D$1000, 4, FALSE)</f>
        <v>Mountain Tire Tube</v>
      </c>
    </row>
    <row r="7178" spans="1:17" x14ac:dyDescent="0.25">
      <c r="A7178" s="2">
        <v>38235</v>
      </c>
      <c r="B7178" s="1" t="s">
        <v>6856</v>
      </c>
      <c r="C7178">
        <v>528</v>
      </c>
      <c r="D7178">
        <v>18860</v>
      </c>
      <c r="E7178">
        <v>1</v>
      </c>
      <c r="F7178">
        <v>2</v>
      </c>
      <c r="G7178">
        <v>2</v>
      </c>
      <c r="H7178" s="2">
        <v>43348</v>
      </c>
      <c r="I7178" t="str">
        <f>VLOOKUP(Sales[[#This Row],[TerritoryKey]], Territories[], 2, FALSE)</f>
        <v>Northwest</v>
      </c>
      <c r="J7178">
        <f>_xlfn.XLOOKUP(Sales[[#This Row],[ProductKey]], Products!$A:$A, Products!$J:$J)</f>
        <v>1.8663000000000001</v>
      </c>
      <c r="K7178">
        <f>_xlfn.XLOOKUP(Sales[[#This Row],[ProductKey]], Products!$A:$A, Products!$K:$K)</f>
        <v>4.99</v>
      </c>
      <c r="L7178" s="1">
        <f>Sales[[#This Row],[ProductPrice]]*Sales[[#This Row],[OrderQuantity]]</f>
        <v>9.98</v>
      </c>
      <c r="M7178" s="1">
        <f>Sales[[#This Row],[OrderQuantity]]</f>
        <v>2</v>
      </c>
      <c r="N7178" s="1">
        <f>1</f>
        <v>1</v>
      </c>
      <c r="O7178" s="1">
        <f>Sales[[#This Row],[TotalSales]]-Sales[[#This Row],[TotalCost]]</f>
        <v>6.2474000000000007</v>
      </c>
      <c r="P7178" s="1">
        <f>Sales[[#This Row],[ProductCost]]*Sales[[#This Row],[OrderQuantity]]</f>
        <v>3.7326000000000001</v>
      </c>
      <c r="Q7178" s="1" t="str">
        <f>VLOOKUP(Sales[[#This Row],[ProductKey]], Products!$A$2:$D$1000, 4, FALSE)</f>
        <v>Mountain Tire Tube</v>
      </c>
    </row>
    <row r="7179" spans="1:17" x14ac:dyDescent="0.25">
      <c r="A7179" s="2">
        <v>38080</v>
      </c>
      <c r="B7179" s="1" t="s">
        <v>6876</v>
      </c>
      <c r="C7179">
        <v>528</v>
      </c>
      <c r="D7179">
        <v>19870</v>
      </c>
      <c r="E7179">
        <v>6</v>
      </c>
      <c r="F7179">
        <v>2</v>
      </c>
      <c r="G7179">
        <v>2</v>
      </c>
      <c r="H7179" s="2">
        <v>43193</v>
      </c>
      <c r="I7179" t="str">
        <f>VLOOKUP(Sales[[#This Row],[TerritoryKey]], Territories[], 2, FALSE)</f>
        <v>Canada</v>
      </c>
      <c r="J7179">
        <f>_xlfn.XLOOKUP(Sales[[#This Row],[ProductKey]], Products!$A:$A, Products!$J:$J)</f>
        <v>1.8663000000000001</v>
      </c>
      <c r="K7179">
        <f>_xlfn.XLOOKUP(Sales[[#This Row],[ProductKey]], Products!$A:$A, Products!$K:$K)</f>
        <v>4.99</v>
      </c>
      <c r="L7179" s="1">
        <f>Sales[[#This Row],[ProductPrice]]*Sales[[#This Row],[OrderQuantity]]</f>
        <v>9.98</v>
      </c>
      <c r="M7179" s="1">
        <f>Sales[[#This Row],[OrderQuantity]]</f>
        <v>2</v>
      </c>
      <c r="N7179" s="1">
        <f>1</f>
        <v>1</v>
      </c>
      <c r="O7179" s="1">
        <f>Sales[[#This Row],[TotalSales]]-Sales[[#This Row],[TotalCost]]</f>
        <v>6.2474000000000007</v>
      </c>
      <c r="P7179" s="1">
        <f>Sales[[#This Row],[ProductCost]]*Sales[[#This Row],[OrderQuantity]]</f>
        <v>3.7326000000000001</v>
      </c>
      <c r="Q7179" s="1" t="str">
        <f>VLOOKUP(Sales[[#This Row],[ProductKey]], Products!$A$2:$D$1000, 4, FALSE)</f>
        <v>Mountain Tire Tube</v>
      </c>
    </row>
    <row r="7180" spans="1:17" x14ac:dyDescent="0.25">
      <c r="A7180" s="2">
        <v>38171</v>
      </c>
      <c r="B7180" s="1" t="s">
        <v>6878</v>
      </c>
      <c r="C7180">
        <v>528</v>
      </c>
      <c r="D7180">
        <v>11262</v>
      </c>
      <c r="E7180">
        <v>6</v>
      </c>
      <c r="F7180">
        <v>2</v>
      </c>
      <c r="G7180">
        <v>2</v>
      </c>
      <c r="H7180" s="2">
        <v>43284</v>
      </c>
      <c r="I7180" t="str">
        <f>VLOOKUP(Sales[[#This Row],[TerritoryKey]], Territories[], 2, FALSE)</f>
        <v>Canada</v>
      </c>
      <c r="J7180">
        <f>_xlfn.XLOOKUP(Sales[[#This Row],[ProductKey]], Products!$A:$A, Products!$J:$J)</f>
        <v>1.8663000000000001</v>
      </c>
      <c r="K7180">
        <f>_xlfn.XLOOKUP(Sales[[#This Row],[ProductKey]], Products!$A:$A, Products!$K:$K)</f>
        <v>4.99</v>
      </c>
      <c r="L7180" s="1">
        <f>Sales[[#This Row],[ProductPrice]]*Sales[[#This Row],[OrderQuantity]]</f>
        <v>9.98</v>
      </c>
      <c r="M7180" s="1">
        <f>Sales[[#This Row],[OrderQuantity]]</f>
        <v>2</v>
      </c>
      <c r="N7180" s="1">
        <f>1</f>
        <v>1</v>
      </c>
      <c r="O7180" s="1">
        <f>Sales[[#This Row],[TotalSales]]-Sales[[#This Row],[TotalCost]]</f>
        <v>6.2474000000000007</v>
      </c>
      <c r="P7180" s="1">
        <f>Sales[[#This Row],[ProductCost]]*Sales[[#This Row],[OrderQuantity]]</f>
        <v>3.7326000000000001</v>
      </c>
      <c r="Q7180" s="1" t="str">
        <f>VLOOKUP(Sales[[#This Row],[ProductKey]], Products!$A$2:$D$1000, 4, FALSE)</f>
        <v>Mountain Tire Tube</v>
      </c>
    </row>
    <row r="7181" spans="1:17" x14ac:dyDescent="0.25">
      <c r="A7181" s="2">
        <v>38294</v>
      </c>
      <c r="B7181" s="1" t="s">
        <v>6893</v>
      </c>
      <c r="C7181">
        <v>528</v>
      </c>
      <c r="D7181">
        <v>11726</v>
      </c>
      <c r="E7181">
        <v>1</v>
      </c>
      <c r="F7181">
        <v>2</v>
      </c>
      <c r="G7181">
        <v>2</v>
      </c>
      <c r="H7181" s="2">
        <v>43407</v>
      </c>
      <c r="I7181" t="str">
        <f>VLOOKUP(Sales[[#This Row],[TerritoryKey]], Territories[], 2, FALSE)</f>
        <v>Northwest</v>
      </c>
      <c r="J7181">
        <f>_xlfn.XLOOKUP(Sales[[#This Row],[ProductKey]], Products!$A:$A, Products!$J:$J)</f>
        <v>1.8663000000000001</v>
      </c>
      <c r="K7181">
        <f>_xlfn.XLOOKUP(Sales[[#This Row],[ProductKey]], Products!$A:$A, Products!$K:$K)</f>
        <v>4.99</v>
      </c>
      <c r="L7181" s="1">
        <f>Sales[[#This Row],[ProductPrice]]*Sales[[#This Row],[OrderQuantity]]</f>
        <v>9.98</v>
      </c>
      <c r="M7181" s="1">
        <f>Sales[[#This Row],[OrderQuantity]]</f>
        <v>2</v>
      </c>
      <c r="N7181" s="1">
        <f>1</f>
        <v>1</v>
      </c>
      <c r="O7181" s="1">
        <f>Sales[[#This Row],[TotalSales]]-Sales[[#This Row],[TotalCost]]</f>
        <v>6.2474000000000007</v>
      </c>
      <c r="P7181" s="1">
        <f>Sales[[#This Row],[ProductCost]]*Sales[[#This Row],[OrderQuantity]]</f>
        <v>3.7326000000000001</v>
      </c>
      <c r="Q7181" s="1" t="str">
        <f>VLOOKUP(Sales[[#This Row],[ProductKey]], Products!$A$2:$D$1000, 4, FALSE)</f>
        <v>Mountain Tire Tube</v>
      </c>
    </row>
    <row r="7182" spans="1:17" x14ac:dyDescent="0.25">
      <c r="A7182" s="2">
        <v>38110</v>
      </c>
      <c r="B7182" s="1" t="s">
        <v>6955</v>
      </c>
      <c r="C7182">
        <v>528</v>
      </c>
      <c r="D7182">
        <v>14034</v>
      </c>
      <c r="E7182">
        <v>9</v>
      </c>
      <c r="F7182">
        <v>2</v>
      </c>
      <c r="G7182">
        <v>2</v>
      </c>
      <c r="H7182" s="2">
        <v>43223</v>
      </c>
      <c r="I7182" t="str">
        <f>VLOOKUP(Sales[[#This Row],[TerritoryKey]], Territories[], 2, FALSE)</f>
        <v>Australia</v>
      </c>
      <c r="J7182">
        <f>_xlfn.XLOOKUP(Sales[[#This Row],[ProductKey]], Products!$A:$A, Products!$J:$J)</f>
        <v>1.8663000000000001</v>
      </c>
      <c r="K7182">
        <f>_xlfn.XLOOKUP(Sales[[#This Row],[ProductKey]], Products!$A:$A, Products!$K:$K)</f>
        <v>4.99</v>
      </c>
      <c r="L7182" s="1">
        <f>Sales[[#This Row],[ProductPrice]]*Sales[[#This Row],[OrderQuantity]]</f>
        <v>9.98</v>
      </c>
      <c r="M7182" s="1">
        <f>Sales[[#This Row],[OrderQuantity]]</f>
        <v>2</v>
      </c>
      <c r="N7182" s="1">
        <f>1</f>
        <v>1</v>
      </c>
      <c r="O7182" s="1">
        <f>Sales[[#This Row],[TotalSales]]-Sales[[#This Row],[TotalCost]]</f>
        <v>6.2474000000000007</v>
      </c>
      <c r="P7182" s="1">
        <f>Sales[[#This Row],[ProductCost]]*Sales[[#This Row],[OrderQuantity]]</f>
        <v>3.7326000000000001</v>
      </c>
      <c r="Q7182" s="1" t="str">
        <f>VLOOKUP(Sales[[#This Row],[ProductKey]], Products!$A$2:$D$1000, 4, FALSE)</f>
        <v>Mountain Tire Tube</v>
      </c>
    </row>
    <row r="7183" spans="1:17" x14ac:dyDescent="0.25">
      <c r="A7183" s="2">
        <v>38050</v>
      </c>
      <c r="B7183" s="1" t="s">
        <v>7043</v>
      </c>
      <c r="C7183">
        <v>528</v>
      </c>
      <c r="D7183">
        <v>12098</v>
      </c>
      <c r="E7183">
        <v>1</v>
      </c>
      <c r="F7183">
        <v>2</v>
      </c>
      <c r="G7183">
        <v>2</v>
      </c>
      <c r="H7183" s="2">
        <v>43163</v>
      </c>
      <c r="I7183" t="str">
        <f>VLOOKUP(Sales[[#This Row],[TerritoryKey]], Territories[], 2, FALSE)</f>
        <v>Northwest</v>
      </c>
      <c r="J7183">
        <f>_xlfn.XLOOKUP(Sales[[#This Row],[ProductKey]], Products!$A:$A, Products!$J:$J)</f>
        <v>1.8663000000000001</v>
      </c>
      <c r="K7183">
        <f>_xlfn.XLOOKUP(Sales[[#This Row],[ProductKey]], Products!$A:$A, Products!$K:$K)</f>
        <v>4.99</v>
      </c>
      <c r="L7183" s="1">
        <f>Sales[[#This Row],[ProductPrice]]*Sales[[#This Row],[OrderQuantity]]</f>
        <v>9.98</v>
      </c>
      <c r="M7183" s="1">
        <f>Sales[[#This Row],[OrderQuantity]]</f>
        <v>2</v>
      </c>
      <c r="N7183" s="1">
        <f>1</f>
        <v>1</v>
      </c>
      <c r="O7183" s="1">
        <f>Sales[[#This Row],[TotalSales]]-Sales[[#This Row],[TotalCost]]</f>
        <v>6.2474000000000007</v>
      </c>
      <c r="P7183" s="1">
        <f>Sales[[#This Row],[ProductCost]]*Sales[[#This Row],[OrderQuantity]]</f>
        <v>3.7326000000000001</v>
      </c>
      <c r="Q7183" s="1" t="str">
        <f>VLOOKUP(Sales[[#This Row],[ProductKey]], Products!$A$2:$D$1000, 4, FALSE)</f>
        <v>Mountain Tire Tube</v>
      </c>
    </row>
    <row r="7184" spans="1:17" x14ac:dyDescent="0.25">
      <c r="A7184" s="2">
        <v>38233</v>
      </c>
      <c r="B7184" s="1" t="s">
        <v>7072</v>
      </c>
      <c r="C7184">
        <v>528</v>
      </c>
      <c r="D7184">
        <v>14227</v>
      </c>
      <c r="E7184">
        <v>9</v>
      </c>
      <c r="F7184">
        <v>2</v>
      </c>
      <c r="G7184">
        <v>2</v>
      </c>
      <c r="H7184" s="2">
        <v>43346</v>
      </c>
      <c r="I7184" t="str">
        <f>VLOOKUP(Sales[[#This Row],[TerritoryKey]], Territories[], 2, FALSE)</f>
        <v>Australia</v>
      </c>
      <c r="J7184">
        <f>_xlfn.XLOOKUP(Sales[[#This Row],[ProductKey]], Products!$A:$A, Products!$J:$J)</f>
        <v>1.8663000000000001</v>
      </c>
      <c r="K7184">
        <f>_xlfn.XLOOKUP(Sales[[#This Row],[ProductKey]], Products!$A:$A, Products!$K:$K)</f>
        <v>4.99</v>
      </c>
      <c r="L7184" s="1">
        <f>Sales[[#This Row],[ProductPrice]]*Sales[[#This Row],[OrderQuantity]]</f>
        <v>9.98</v>
      </c>
      <c r="M7184" s="1">
        <f>Sales[[#This Row],[OrderQuantity]]</f>
        <v>2</v>
      </c>
      <c r="N7184" s="1">
        <f>1</f>
        <v>1</v>
      </c>
      <c r="O7184" s="1">
        <f>Sales[[#This Row],[TotalSales]]-Sales[[#This Row],[TotalCost]]</f>
        <v>6.2474000000000007</v>
      </c>
      <c r="P7184" s="1">
        <f>Sales[[#This Row],[ProductCost]]*Sales[[#This Row],[OrderQuantity]]</f>
        <v>3.7326000000000001</v>
      </c>
      <c r="Q7184" s="1" t="str">
        <f>VLOOKUP(Sales[[#This Row],[ProductKey]], Products!$A$2:$D$1000, 4, FALSE)</f>
        <v>Mountain Tire Tube</v>
      </c>
    </row>
    <row r="7185" spans="1:17" x14ac:dyDescent="0.25">
      <c r="A7185" s="2">
        <v>38022</v>
      </c>
      <c r="B7185" s="1" t="s">
        <v>7093</v>
      </c>
      <c r="C7185">
        <v>528</v>
      </c>
      <c r="D7185">
        <v>18832</v>
      </c>
      <c r="E7185">
        <v>4</v>
      </c>
      <c r="F7185">
        <v>2</v>
      </c>
      <c r="G7185">
        <v>2</v>
      </c>
      <c r="H7185" s="2">
        <v>43136</v>
      </c>
      <c r="I7185" t="str">
        <f>VLOOKUP(Sales[[#This Row],[TerritoryKey]], Territories[], 2, FALSE)</f>
        <v>Southwest</v>
      </c>
      <c r="J7185">
        <f>_xlfn.XLOOKUP(Sales[[#This Row],[ProductKey]], Products!$A:$A, Products!$J:$J)</f>
        <v>1.8663000000000001</v>
      </c>
      <c r="K7185">
        <f>_xlfn.XLOOKUP(Sales[[#This Row],[ProductKey]], Products!$A:$A, Products!$K:$K)</f>
        <v>4.99</v>
      </c>
      <c r="L7185" s="1">
        <f>Sales[[#This Row],[ProductPrice]]*Sales[[#This Row],[OrderQuantity]]</f>
        <v>9.98</v>
      </c>
      <c r="M7185" s="1">
        <f>Sales[[#This Row],[OrderQuantity]]</f>
        <v>2</v>
      </c>
      <c r="N7185" s="1">
        <f>1</f>
        <v>1</v>
      </c>
      <c r="O7185" s="1">
        <f>Sales[[#This Row],[TotalSales]]-Sales[[#This Row],[TotalCost]]</f>
        <v>6.2474000000000007</v>
      </c>
      <c r="P7185" s="1">
        <f>Sales[[#This Row],[ProductCost]]*Sales[[#This Row],[OrderQuantity]]</f>
        <v>3.7326000000000001</v>
      </c>
      <c r="Q7185" s="1" t="str">
        <f>VLOOKUP(Sales[[#This Row],[ProductKey]], Products!$A$2:$D$1000, 4, FALSE)</f>
        <v>Mountain Tire Tube</v>
      </c>
    </row>
    <row r="7186" spans="1:17" x14ac:dyDescent="0.25">
      <c r="A7186" s="2">
        <v>38265</v>
      </c>
      <c r="B7186" s="1" t="s">
        <v>7100</v>
      </c>
      <c r="C7186">
        <v>528</v>
      </c>
      <c r="D7186">
        <v>12056</v>
      </c>
      <c r="E7186">
        <v>6</v>
      </c>
      <c r="F7186">
        <v>2</v>
      </c>
      <c r="G7186">
        <v>2</v>
      </c>
      <c r="H7186" s="2">
        <v>43378</v>
      </c>
      <c r="I7186" t="str">
        <f>VLOOKUP(Sales[[#This Row],[TerritoryKey]], Territories[], 2, FALSE)</f>
        <v>Canada</v>
      </c>
      <c r="J7186">
        <f>_xlfn.XLOOKUP(Sales[[#This Row],[ProductKey]], Products!$A:$A, Products!$J:$J)</f>
        <v>1.8663000000000001</v>
      </c>
      <c r="K7186">
        <f>_xlfn.XLOOKUP(Sales[[#This Row],[ProductKey]], Products!$A:$A, Products!$K:$K)</f>
        <v>4.99</v>
      </c>
      <c r="L7186" s="1">
        <f>Sales[[#This Row],[ProductPrice]]*Sales[[#This Row],[OrderQuantity]]</f>
        <v>9.98</v>
      </c>
      <c r="M7186" s="1">
        <f>Sales[[#This Row],[OrderQuantity]]</f>
        <v>2</v>
      </c>
      <c r="N7186" s="1">
        <f>1</f>
        <v>1</v>
      </c>
      <c r="O7186" s="1">
        <f>Sales[[#This Row],[TotalSales]]-Sales[[#This Row],[TotalCost]]</f>
        <v>6.2474000000000007</v>
      </c>
      <c r="P7186" s="1">
        <f>Sales[[#This Row],[ProductCost]]*Sales[[#This Row],[OrderQuantity]]</f>
        <v>3.7326000000000001</v>
      </c>
      <c r="Q7186" s="1" t="str">
        <f>VLOOKUP(Sales[[#This Row],[ProductKey]], Products!$A$2:$D$1000, 4, FALSE)</f>
        <v>Mountain Tire Tube</v>
      </c>
    </row>
    <row r="7187" spans="1:17" x14ac:dyDescent="0.25">
      <c r="A7187" s="2">
        <v>38111</v>
      </c>
      <c r="B7187" s="1" t="s">
        <v>7127</v>
      </c>
      <c r="C7187">
        <v>528</v>
      </c>
      <c r="D7187">
        <v>20893</v>
      </c>
      <c r="E7187">
        <v>8</v>
      </c>
      <c r="F7187">
        <v>2</v>
      </c>
      <c r="G7187">
        <v>2</v>
      </c>
      <c r="H7187" s="2">
        <v>43224</v>
      </c>
      <c r="I7187" t="str">
        <f>VLOOKUP(Sales[[#This Row],[TerritoryKey]], Territories[], 2, FALSE)</f>
        <v>Germany</v>
      </c>
      <c r="J7187">
        <f>_xlfn.XLOOKUP(Sales[[#This Row],[ProductKey]], Products!$A:$A, Products!$J:$J)</f>
        <v>1.8663000000000001</v>
      </c>
      <c r="K7187">
        <f>_xlfn.XLOOKUP(Sales[[#This Row],[ProductKey]], Products!$A:$A, Products!$K:$K)</f>
        <v>4.99</v>
      </c>
      <c r="L7187" s="1">
        <f>Sales[[#This Row],[ProductPrice]]*Sales[[#This Row],[OrderQuantity]]</f>
        <v>9.98</v>
      </c>
      <c r="M7187" s="1">
        <f>Sales[[#This Row],[OrderQuantity]]</f>
        <v>2</v>
      </c>
      <c r="N7187" s="1">
        <f>1</f>
        <v>1</v>
      </c>
      <c r="O7187" s="1">
        <f>Sales[[#This Row],[TotalSales]]-Sales[[#This Row],[TotalCost]]</f>
        <v>6.2474000000000007</v>
      </c>
      <c r="P7187" s="1">
        <f>Sales[[#This Row],[ProductCost]]*Sales[[#This Row],[OrderQuantity]]</f>
        <v>3.7326000000000001</v>
      </c>
      <c r="Q7187" s="1" t="str">
        <f>VLOOKUP(Sales[[#This Row],[ProductKey]], Products!$A$2:$D$1000, 4, FALSE)</f>
        <v>Mountain Tire Tube</v>
      </c>
    </row>
    <row r="7188" spans="1:17" x14ac:dyDescent="0.25">
      <c r="A7188" s="2">
        <v>38082</v>
      </c>
      <c r="B7188" s="1" t="s">
        <v>7174</v>
      </c>
      <c r="C7188">
        <v>528</v>
      </c>
      <c r="D7188">
        <v>21124</v>
      </c>
      <c r="E7188">
        <v>10</v>
      </c>
      <c r="F7188">
        <v>2</v>
      </c>
      <c r="G7188">
        <v>2</v>
      </c>
      <c r="H7188" s="2">
        <v>43195</v>
      </c>
      <c r="I7188" t="str">
        <f>VLOOKUP(Sales[[#This Row],[TerritoryKey]], Territories[], 2, FALSE)</f>
        <v>United Kingdom</v>
      </c>
      <c r="J7188">
        <f>_xlfn.XLOOKUP(Sales[[#This Row],[ProductKey]], Products!$A:$A, Products!$J:$J)</f>
        <v>1.8663000000000001</v>
      </c>
      <c r="K7188">
        <f>_xlfn.XLOOKUP(Sales[[#This Row],[ProductKey]], Products!$A:$A, Products!$K:$K)</f>
        <v>4.99</v>
      </c>
      <c r="L7188" s="1">
        <f>Sales[[#This Row],[ProductPrice]]*Sales[[#This Row],[OrderQuantity]]</f>
        <v>9.98</v>
      </c>
      <c r="M7188" s="1">
        <f>Sales[[#This Row],[OrderQuantity]]</f>
        <v>2</v>
      </c>
      <c r="N7188" s="1">
        <f>1</f>
        <v>1</v>
      </c>
      <c r="O7188" s="1">
        <f>Sales[[#This Row],[TotalSales]]-Sales[[#This Row],[TotalCost]]</f>
        <v>6.2474000000000007</v>
      </c>
      <c r="P7188" s="1">
        <f>Sales[[#This Row],[ProductCost]]*Sales[[#This Row],[OrderQuantity]]</f>
        <v>3.7326000000000001</v>
      </c>
      <c r="Q7188" s="1" t="str">
        <f>VLOOKUP(Sales[[#This Row],[ProductKey]], Products!$A$2:$D$1000, 4, FALSE)</f>
        <v>Mountain Tire Tube</v>
      </c>
    </row>
    <row r="7189" spans="1:17" x14ac:dyDescent="0.25">
      <c r="A7189" s="2">
        <v>38204</v>
      </c>
      <c r="B7189" s="1" t="s">
        <v>7218</v>
      </c>
      <c r="C7189">
        <v>528</v>
      </c>
      <c r="D7189">
        <v>12369</v>
      </c>
      <c r="E7189">
        <v>9</v>
      </c>
      <c r="F7189">
        <v>2</v>
      </c>
      <c r="G7189">
        <v>2</v>
      </c>
      <c r="H7189" s="2">
        <v>43317</v>
      </c>
      <c r="I7189" t="str">
        <f>VLOOKUP(Sales[[#This Row],[TerritoryKey]], Territories[], 2, FALSE)</f>
        <v>Australia</v>
      </c>
      <c r="J7189">
        <f>_xlfn.XLOOKUP(Sales[[#This Row],[ProductKey]], Products!$A:$A, Products!$J:$J)</f>
        <v>1.8663000000000001</v>
      </c>
      <c r="K7189">
        <f>_xlfn.XLOOKUP(Sales[[#This Row],[ProductKey]], Products!$A:$A, Products!$K:$K)</f>
        <v>4.99</v>
      </c>
      <c r="L7189" s="1">
        <f>Sales[[#This Row],[ProductPrice]]*Sales[[#This Row],[OrderQuantity]]</f>
        <v>9.98</v>
      </c>
      <c r="M7189" s="1">
        <f>Sales[[#This Row],[OrderQuantity]]</f>
        <v>2</v>
      </c>
      <c r="N7189" s="1">
        <f>1</f>
        <v>1</v>
      </c>
      <c r="O7189" s="1">
        <f>Sales[[#This Row],[TotalSales]]-Sales[[#This Row],[TotalCost]]</f>
        <v>6.2474000000000007</v>
      </c>
      <c r="P7189" s="1">
        <f>Sales[[#This Row],[ProductCost]]*Sales[[#This Row],[OrderQuantity]]</f>
        <v>3.7326000000000001</v>
      </c>
      <c r="Q7189" s="1" t="str">
        <f>VLOOKUP(Sales[[#This Row],[ProductKey]], Products!$A$2:$D$1000, 4, FALSE)</f>
        <v>Mountain Tire Tube</v>
      </c>
    </row>
    <row r="7190" spans="1:17" x14ac:dyDescent="0.25">
      <c r="A7190" s="2">
        <v>38020</v>
      </c>
      <c r="B7190" s="1" t="s">
        <v>7227</v>
      </c>
      <c r="C7190">
        <v>528</v>
      </c>
      <c r="D7190">
        <v>26092</v>
      </c>
      <c r="E7190">
        <v>1</v>
      </c>
      <c r="F7190">
        <v>2</v>
      </c>
      <c r="G7190">
        <v>2</v>
      </c>
      <c r="H7190" s="2">
        <v>43134</v>
      </c>
      <c r="I7190" t="str">
        <f>VLOOKUP(Sales[[#This Row],[TerritoryKey]], Territories[], 2, FALSE)</f>
        <v>Northwest</v>
      </c>
      <c r="J7190">
        <f>_xlfn.XLOOKUP(Sales[[#This Row],[ProductKey]], Products!$A:$A, Products!$J:$J)</f>
        <v>1.8663000000000001</v>
      </c>
      <c r="K7190">
        <f>_xlfn.XLOOKUP(Sales[[#This Row],[ProductKey]], Products!$A:$A, Products!$K:$K)</f>
        <v>4.99</v>
      </c>
      <c r="L7190" s="1">
        <f>Sales[[#This Row],[ProductPrice]]*Sales[[#This Row],[OrderQuantity]]</f>
        <v>9.98</v>
      </c>
      <c r="M7190" s="1">
        <f>Sales[[#This Row],[OrderQuantity]]</f>
        <v>2</v>
      </c>
      <c r="N7190" s="1">
        <f>1</f>
        <v>1</v>
      </c>
      <c r="O7190" s="1">
        <f>Sales[[#This Row],[TotalSales]]-Sales[[#This Row],[TotalCost]]</f>
        <v>6.2474000000000007</v>
      </c>
      <c r="P7190" s="1">
        <f>Sales[[#This Row],[ProductCost]]*Sales[[#This Row],[OrderQuantity]]</f>
        <v>3.7326000000000001</v>
      </c>
      <c r="Q7190" s="1" t="str">
        <f>VLOOKUP(Sales[[#This Row],[ProductKey]], Products!$A$2:$D$1000, 4, FALSE)</f>
        <v>Mountain Tire Tube</v>
      </c>
    </row>
    <row r="7191" spans="1:17" x14ac:dyDescent="0.25">
      <c r="A7191" s="2">
        <v>38111</v>
      </c>
      <c r="B7191" s="1" t="s">
        <v>7361</v>
      </c>
      <c r="C7191">
        <v>528</v>
      </c>
      <c r="D7191">
        <v>12117</v>
      </c>
      <c r="E7191">
        <v>1</v>
      </c>
      <c r="F7191">
        <v>2</v>
      </c>
      <c r="G7191">
        <v>2</v>
      </c>
      <c r="H7191" s="2">
        <v>43224</v>
      </c>
      <c r="I7191" t="str">
        <f>VLOOKUP(Sales[[#This Row],[TerritoryKey]], Territories[], 2, FALSE)</f>
        <v>Northwest</v>
      </c>
      <c r="J7191">
        <f>_xlfn.XLOOKUP(Sales[[#This Row],[ProductKey]], Products!$A:$A, Products!$J:$J)</f>
        <v>1.8663000000000001</v>
      </c>
      <c r="K7191">
        <f>_xlfn.XLOOKUP(Sales[[#This Row],[ProductKey]], Products!$A:$A, Products!$K:$K)</f>
        <v>4.99</v>
      </c>
      <c r="L7191" s="1">
        <f>Sales[[#This Row],[ProductPrice]]*Sales[[#This Row],[OrderQuantity]]</f>
        <v>9.98</v>
      </c>
      <c r="M7191" s="1">
        <f>Sales[[#This Row],[OrderQuantity]]</f>
        <v>2</v>
      </c>
      <c r="N7191" s="1">
        <f>1</f>
        <v>1</v>
      </c>
      <c r="O7191" s="1">
        <f>Sales[[#This Row],[TotalSales]]-Sales[[#This Row],[TotalCost]]</f>
        <v>6.2474000000000007</v>
      </c>
      <c r="P7191" s="1">
        <f>Sales[[#This Row],[ProductCost]]*Sales[[#This Row],[OrderQuantity]]</f>
        <v>3.7326000000000001</v>
      </c>
      <c r="Q7191" s="1" t="str">
        <f>VLOOKUP(Sales[[#This Row],[ProductKey]], Products!$A$2:$D$1000, 4, FALSE)</f>
        <v>Mountain Tire Tube</v>
      </c>
    </row>
    <row r="7192" spans="1:17" x14ac:dyDescent="0.25">
      <c r="A7192" s="2">
        <v>38171</v>
      </c>
      <c r="B7192" s="1" t="s">
        <v>7408</v>
      </c>
      <c r="C7192">
        <v>528</v>
      </c>
      <c r="D7192">
        <v>23713</v>
      </c>
      <c r="E7192">
        <v>4</v>
      </c>
      <c r="F7192">
        <v>2</v>
      </c>
      <c r="G7192">
        <v>2</v>
      </c>
      <c r="H7192" s="2">
        <v>43284</v>
      </c>
      <c r="I7192" t="str">
        <f>VLOOKUP(Sales[[#This Row],[TerritoryKey]], Territories[], 2, FALSE)</f>
        <v>Southwest</v>
      </c>
      <c r="J7192">
        <f>_xlfn.XLOOKUP(Sales[[#This Row],[ProductKey]], Products!$A:$A, Products!$J:$J)</f>
        <v>1.8663000000000001</v>
      </c>
      <c r="K7192">
        <f>_xlfn.XLOOKUP(Sales[[#This Row],[ProductKey]], Products!$A:$A, Products!$K:$K)</f>
        <v>4.99</v>
      </c>
      <c r="L7192" s="1">
        <f>Sales[[#This Row],[ProductPrice]]*Sales[[#This Row],[OrderQuantity]]</f>
        <v>9.98</v>
      </c>
      <c r="M7192" s="1">
        <f>Sales[[#This Row],[OrderQuantity]]</f>
        <v>2</v>
      </c>
      <c r="N7192" s="1">
        <f>1</f>
        <v>1</v>
      </c>
      <c r="O7192" s="1">
        <f>Sales[[#This Row],[TotalSales]]-Sales[[#This Row],[TotalCost]]</f>
        <v>6.2474000000000007</v>
      </c>
      <c r="P7192" s="1">
        <f>Sales[[#This Row],[ProductCost]]*Sales[[#This Row],[OrderQuantity]]</f>
        <v>3.7326000000000001</v>
      </c>
      <c r="Q7192" s="1" t="str">
        <f>VLOOKUP(Sales[[#This Row],[ProductKey]], Products!$A$2:$D$1000, 4, FALSE)</f>
        <v>Mountain Tire Tube</v>
      </c>
    </row>
    <row r="7193" spans="1:17" x14ac:dyDescent="0.25">
      <c r="A7193" s="2">
        <v>38325</v>
      </c>
      <c r="B7193" s="1" t="s">
        <v>7437</v>
      </c>
      <c r="C7193">
        <v>528</v>
      </c>
      <c r="D7193">
        <v>26282</v>
      </c>
      <c r="E7193">
        <v>1</v>
      </c>
      <c r="F7193">
        <v>2</v>
      </c>
      <c r="G7193">
        <v>2</v>
      </c>
      <c r="H7193" s="2">
        <v>43438</v>
      </c>
      <c r="I7193" t="str">
        <f>VLOOKUP(Sales[[#This Row],[TerritoryKey]], Territories[], 2, FALSE)</f>
        <v>Northwest</v>
      </c>
      <c r="J7193">
        <f>_xlfn.XLOOKUP(Sales[[#This Row],[ProductKey]], Products!$A:$A, Products!$J:$J)</f>
        <v>1.8663000000000001</v>
      </c>
      <c r="K7193">
        <f>_xlfn.XLOOKUP(Sales[[#This Row],[ProductKey]], Products!$A:$A, Products!$K:$K)</f>
        <v>4.99</v>
      </c>
      <c r="L7193" s="1">
        <f>Sales[[#This Row],[ProductPrice]]*Sales[[#This Row],[OrderQuantity]]</f>
        <v>9.98</v>
      </c>
      <c r="M7193" s="1">
        <f>Sales[[#This Row],[OrderQuantity]]</f>
        <v>2</v>
      </c>
      <c r="N7193" s="1">
        <f>1</f>
        <v>1</v>
      </c>
      <c r="O7193" s="1">
        <f>Sales[[#This Row],[TotalSales]]-Sales[[#This Row],[TotalCost]]</f>
        <v>6.2474000000000007</v>
      </c>
      <c r="P7193" s="1">
        <f>Sales[[#This Row],[ProductCost]]*Sales[[#This Row],[OrderQuantity]]</f>
        <v>3.7326000000000001</v>
      </c>
      <c r="Q7193" s="1" t="str">
        <f>VLOOKUP(Sales[[#This Row],[ProductKey]], Products!$A$2:$D$1000, 4, FALSE)</f>
        <v>Mountain Tire Tube</v>
      </c>
    </row>
    <row r="7194" spans="1:17" x14ac:dyDescent="0.25">
      <c r="A7194" s="2">
        <v>38294</v>
      </c>
      <c r="B7194" s="1" t="s">
        <v>7485</v>
      </c>
      <c r="C7194">
        <v>528</v>
      </c>
      <c r="D7194">
        <v>19456</v>
      </c>
      <c r="E7194">
        <v>8</v>
      </c>
      <c r="F7194">
        <v>2</v>
      </c>
      <c r="G7194">
        <v>2</v>
      </c>
      <c r="H7194" s="2">
        <v>43407</v>
      </c>
      <c r="I7194" t="str">
        <f>VLOOKUP(Sales[[#This Row],[TerritoryKey]], Territories[], 2, FALSE)</f>
        <v>Germany</v>
      </c>
      <c r="J7194">
        <f>_xlfn.XLOOKUP(Sales[[#This Row],[ProductKey]], Products!$A:$A, Products!$J:$J)</f>
        <v>1.8663000000000001</v>
      </c>
      <c r="K7194">
        <f>_xlfn.XLOOKUP(Sales[[#This Row],[ProductKey]], Products!$A:$A, Products!$K:$K)</f>
        <v>4.99</v>
      </c>
      <c r="L7194" s="1">
        <f>Sales[[#This Row],[ProductPrice]]*Sales[[#This Row],[OrderQuantity]]</f>
        <v>9.98</v>
      </c>
      <c r="M7194" s="1">
        <f>Sales[[#This Row],[OrderQuantity]]</f>
        <v>2</v>
      </c>
      <c r="N7194" s="1">
        <f>1</f>
        <v>1</v>
      </c>
      <c r="O7194" s="1">
        <f>Sales[[#This Row],[TotalSales]]-Sales[[#This Row],[TotalCost]]</f>
        <v>6.2474000000000007</v>
      </c>
      <c r="P7194" s="1">
        <f>Sales[[#This Row],[ProductCost]]*Sales[[#This Row],[OrderQuantity]]</f>
        <v>3.7326000000000001</v>
      </c>
      <c r="Q7194" s="1" t="str">
        <f>VLOOKUP(Sales[[#This Row],[ProductKey]], Products!$A$2:$D$1000, 4, FALSE)</f>
        <v>Mountain Tire Tube</v>
      </c>
    </row>
    <row r="7195" spans="1:17" x14ac:dyDescent="0.25">
      <c r="A7195" s="2">
        <v>38295</v>
      </c>
      <c r="B7195" s="1" t="s">
        <v>7569</v>
      </c>
      <c r="C7195">
        <v>528</v>
      </c>
      <c r="D7195">
        <v>13028</v>
      </c>
      <c r="E7195">
        <v>1</v>
      </c>
      <c r="F7195">
        <v>2</v>
      </c>
      <c r="G7195">
        <v>2</v>
      </c>
      <c r="H7195" s="2">
        <v>43408</v>
      </c>
      <c r="I7195" t="str">
        <f>VLOOKUP(Sales[[#This Row],[TerritoryKey]], Territories[], 2, FALSE)</f>
        <v>Northwest</v>
      </c>
      <c r="J7195">
        <f>_xlfn.XLOOKUP(Sales[[#This Row],[ProductKey]], Products!$A:$A, Products!$J:$J)</f>
        <v>1.8663000000000001</v>
      </c>
      <c r="K7195">
        <f>_xlfn.XLOOKUP(Sales[[#This Row],[ProductKey]], Products!$A:$A, Products!$K:$K)</f>
        <v>4.99</v>
      </c>
      <c r="L7195" s="1">
        <f>Sales[[#This Row],[ProductPrice]]*Sales[[#This Row],[OrderQuantity]]</f>
        <v>9.98</v>
      </c>
      <c r="M7195" s="1">
        <f>Sales[[#This Row],[OrderQuantity]]</f>
        <v>2</v>
      </c>
      <c r="N7195" s="1">
        <f>1</f>
        <v>1</v>
      </c>
      <c r="O7195" s="1">
        <f>Sales[[#This Row],[TotalSales]]-Sales[[#This Row],[TotalCost]]</f>
        <v>6.2474000000000007</v>
      </c>
      <c r="P7195" s="1">
        <f>Sales[[#This Row],[ProductCost]]*Sales[[#This Row],[OrderQuantity]]</f>
        <v>3.7326000000000001</v>
      </c>
      <c r="Q7195" s="1" t="str">
        <f>VLOOKUP(Sales[[#This Row],[ProductKey]], Products!$A$2:$D$1000, 4, FALSE)</f>
        <v>Mountain Tire Tube</v>
      </c>
    </row>
    <row r="7196" spans="1:17" x14ac:dyDescent="0.25">
      <c r="A7196" s="2">
        <v>38144</v>
      </c>
      <c r="B7196" s="1" t="s">
        <v>7573</v>
      </c>
      <c r="C7196">
        <v>528</v>
      </c>
      <c r="D7196">
        <v>16628</v>
      </c>
      <c r="E7196">
        <v>9</v>
      </c>
      <c r="F7196">
        <v>2</v>
      </c>
      <c r="G7196">
        <v>2</v>
      </c>
      <c r="H7196" s="2">
        <v>43257</v>
      </c>
      <c r="I7196" t="str">
        <f>VLOOKUP(Sales[[#This Row],[TerritoryKey]], Territories[], 2, FALSE)</f>
        <v>Australia</v>
      </c>
      <c r="J7196">
        <f>_xlfn.XLOOKUP(Sales[[#This Row],[ProductKey]], Products!$A:$A, Products!$J:$J)</f>
        <v>1.8663000000000001</v>
      </c>
      <c r="K7196">
        <f>_xlfn.XLOOKUP(Sales[[#This Row],[ProductKey]], Products!$A:$A, Products!$K:$K)</f>
        <v>4.99</v>
      </c>
      <c r="L7196" s="1">
        <f>Sales[[#This Row],[ProductPrice]]*Sales[[#This Row],[OrderQuantity]]</f>
        <v>9.98</v>
      </c>
      <c r="M7196" s="1">
        <f>Sales[[#This Row],[OrderQuantity]]</f>
        <v>2</v>
      </c>
      <c r="N7196" s="1">
        <f>1</f>
        <v>1</v>
      </c>
      <c r="O7196" s="1">
        <f>Sales[[#This Row],[TotalSales]]-Sales[[#This Row],[TotalCost]]</f>
        <v>6.2474000000000007</v>
      </c>
      <c r="P7196" s="1">
        <f>Sales[[#This Row],[ProductCost]]*Sales[[#This Row],[OrderQuantity]]</f>
        <v>3.7326000000000001</v>
      </c>
      <c r="Q7196" s="1" t="str">
        <f>VLOOKUP(Sales[[#This Row],[ProductKey]], Products!$A$2:$D$1000, 4, FALSE)</f>
        <v>Mountain Tire Tube</v>
      </c>
    </row>
    <row r="7197" spans="1:17" x14ac:dyDescent="0.25">
      <c r="A7197" s="2">
        <v>38052</v>
      </c>
      <c r="B7197" s="1" t="s">
        <v>7684</v>
      </c>
      <c r="C7197">
        <v>528</v>
      </c>
      <c r="D7197">
        <v>24926</v>
      </c>
      <c r="E7197">
        <v>4</v>
      </c>
      <c r="F7197">
        <v>2</v>
      </c>
      <c r="G7197">
        <v>2</v>
      </c>
      <c r="H7197" s="2">
        <v>43165</v>
      </c>
      <c r="I7197" t="str">
        <f>VLOOKUP(Sales[[#This Row],[TerritoryKey]], Territories[], 2, FALSE)</f>
        <v>Southwest</v>
      </c>
      <c r="J7197">
        <f>_xlfn.XLOOKUP(Sales[[#This Row],[ProductKey]], Products!$A:$A, Products!$J:$J)</f>
        <v>1.8663000000000001</v>
      </c>
      <c r="K7197">
        <f>_xlfn.XLOOKUP(Sales[[#This Row],[ProductKey]], Products!$A:$A, Products!$K:$K)</f>
        <v>4.99</v>
      </c>
      <c r="L7197" s="1">
        <f>Sales[[#This Row],[ProductPrice]]*Sales[[#This Row],[OrderQuantity]]</f>
        <v>9.98</v>
      </c>
      <c r="M7197" s="1">
        <f>Sales[[#This Row],[OrderQuantity]]</f>
        <v>2</v>
      </c>
      <c r="N7197" s="1">
        <f>1</f>
        <v>1</v>
      </c>
      <c r="O7197" s="1">
        <f>Sales[[#This Row],[TotalSales]]-Sales[[#This Row],[TotalCost]]</f>
        <v>6.2474000000000007</v>
      </c>
      <c r="P7197" s="1">
        <f>Sales[[#This Row],[ProductCost]]*Sales[[#This Row],[OrderQuantity]]</f>
        <v>3.7326000000000001</v>
      </c>
      <c r="Q7197" s="1" t="str">
        <f>VLOOKUP(Sales[[#This Row],[ProductKey]], Products!$A$2:$D$1000, 4, FALSE)</f>
        <v>Mountain Tire Tube</v>
      </c>
    </row>
    <row r="7198" spans="1:17" x14ac:dyDescent="0.25">
      <c r="A7198" s="2">
        <v>38264</v>
      </c>
      <c r="B7198" s="1" t="s">
        <v>7696</v>
      </c>
      <c r="C7198">
        <v>528</v>
      </c>
      <c r="D7198">
        <v>14069</v>
      </c>
      <c r="E7198">
        <v>9</v>
      </c>
      <c r="F7198">
        <v>2</v>
      </c>
      <c r="G7198">
        <v>2</v>
      </c>
      <c r="H7198" s="2">
        <v>43377</v>
      </c>
      <c r="I7198" t="str">
        <f>VLOOKUP(Sales[[#This Row],[TerritoryKey]], Territories[], 2, FALSE)</f>
        <v>Australia</v>
      </c>
      <c r="J7198">
        <f>_xlfn.XLOOKUP(Sales[[#This Row],[ProductKey]], Products!$A:$A, Products!$J:$J)</f>
        <v>1.8663000000000001</v>
      </c>
      <c r="K7198">
        <f>_xlfn.XLOOKUP(Sales[[#This Row],[ProductKey]], Products!$A:$A, Products!$K:$K)</f>
        <v>4.99</v>
      </c>
      <c r="L7198" s="1">
        <f>Sales[[#This Row],[ProductPrice]]*Sales[[#This Row],[OrderQuantity]]</f>
        <v>9.98</v>
      </c>
      <c r="M7198" s="1">
        <f>Sales[[#This Row],[OrderQuantity]]</f>
        <v>2</v>
      </c>
      <c r="N7198" s="1">
        <f>1</f>
        <v>1</v>
      </c>
      <c r="O7198" s="1">
        <f>Sales[[#This Row],[TotalSales]]-Sales[[#This Row],[TotalCost]]</f>
        <v>6.2474000000000007</v>
      </c>
      <c r="P7198" s="1">
        <f>Sales[[#This Row],[ProductCost]]*Sales[[#This Row],[OrderQuantity]]</f>
        <v>3.7326000000000001</v>
      </c>
      <c r="Q7198" s="1" t="str">
        <f>VLOOKUP(Sales[[#This Row],[ProductKey]], Products!$A$2:$D$1000, 4, FALSE)</f>
        <v>Mountain Tire Tube</v>
      </c>
    </row>
    <row r="7199" spans="1:17" x14ac:dyDescent="0.25">
      <c r="A7199" s="2">
        <v>37991</v>
      </c>
      <c r="B7199" s="1" t="s">
        <v>7748</v>
      </c>
      <c r="C7199">
        <v>528</v>
      </c>
      <c r="D7199">
        <v>15440</v>
      </c>
      <c r="E7199">
        <v>10</v>
      </c>
      <c r="F7199">
        <v>2</v>
      </c>
      <c r="G7199">
        <v>2</v>
      </c>
      <c r="H7199" s="2">
        <v>43105</v>
      </c>
      <c r="I7199" t="str">
        <f>VLOOKUP(Sales[[#This Row],[TerritoryKey]], Territories[], 2, FALSE)</f>
        <v>United Kingdom</v>
      </c>
      <c r="J7199">
        <f>_xlfn.XLOOKUP(Sales[[#This Row],[ProductKey]], Products!$A:$A, Products!$J:$J)</f>
        <v>1.8663000000000001</v>
      </c>
      <c r="K7199">
        <f>_xlfn.XLOOKUP(Sales[[#This Row],[ProductKey]], Products!$A:$A, Products!$K:$K)</f>
        <v>4.99</v>
      </c>
      <c r="L7199" s="1">
        <f>Sales[[#This Row],[ProductPrice]]*Sales[[#This Row],[OrderQuantity]]</f>
        <v>9.98</v>
      </c>
      <c r="M7199" s="1">
        <f>Sales[[#This Row],[OrderQuantity]]</f>
        <v>2</v>
      </c>
      <c r="N7199" s="1">
        <f>1</f>
        <v>1</v>
      </c>
      <c r="O7199" s="1">
        <f>Sales[[#This Row],[TotalSales]]-Sales[[#This Row],[TotalCost]]</f>
        <v>6.2474000000000007</v>
      </c>
      <c r="P7199" s="1">
        <f>Sales[[#This Row],[ProductCost]]*Sales[[#This Row],[OrderQuantity]]</f>
        <v>3.7326000000000001</v>
      </c>
      <c r="Q7199" s="1" t="str">
        <f>VLOOKUP(Sales[[#This Row],[ProductKey]], Products!$A$2:$D$1000, 4, FALSE)</f>
        <v>Mountain Tire Tube</v>
      </c>
    </row>
    <row r="7200" spans="1:17" x14ac:dyDescent="0.25">
      <c r="A7200" s="2">
        <v>38083</v>
      </c>
      <c r="B7200" s="1" t="s">
        <v>7849</v>
      </c>
      <c r="C7200">
        <v>528</v>
      </c>
      <c r="D7200">
        <v>13515</v>
      </c>
      <c r="E7200">
        <v>8</v>
      </c>
      <c r="F7200">
        <v>2</v>
      </c>
      <c r="G7200">
        <v>2</v>
      </c>
      <c r="H7200" s="2">
        <v>43196</v>
      </c>
      <c r="I7200" t="str">
        <f>VLOOKUP(Sales[[#This Row],[TerritoryKey]], Territories[], 2, FALSE)</f>
        <v>Germany</v>
      </c>
      <c r="J7200">
        <f>_xlfn.XLOOKUP(Sales[[#This Row],[ProductKey]], Products!$A:$A, Products!$J:$J)</f>
        <v>1.8663000000000001</v>
      </c>
      <c r="K7200">
        <f>_xlfn.XLOOKUP(Sales[[#This Row],[ProductKey]], Products!$A:$A, Products!$K:$K)</f>
        <v>4.99</v>
      </c>
      <c r="L7200" s="1">
        <f>Sales[[#This Row],[ProductPrice]]*Sales[[#This Row],[OrderQuantity]]</f>
        <v>9.98</v>
      </c>
      <c r="M7200" s="1">
        <f>Sales[[#This Row],[OrderQuantity]]</f>
        <v>2</v>
      </c>
      <c r="N7200" s="1">
        <f>1</f>
        <v>1</v>
      </c>
      <c r="O7200" s="1">
        <f>Sales[[#This Row],[TotalSales]]-Sales[[#This Row],[TotalCost]]</f>
        <v>6.2474000000000007</v>
      </c>
      <c r="P7200" s="1">
        <f>Sales[[#This Row],[ProductCost]]*Sales[[#This Row],[OrderQuantity]]</f>
        <v>3.7326000000000001</v>
      </c>
      <c r="Q7200" s="1" t="str">
        <f>VLOOKUP(Sales[[#This Row],[ProductKey]], Products!$A$2:$D$1000, 4, FALSE)</f>
        <v>Mountain Tire Tube</v>
      </c>
    </row>
    <row r="7201" spans="1:17" x14ac:dyDescent="0.25">
      <c r="A7201" s="2">
        <v>38022</v>
      </c>
      <c r="B7201" s="1" t="s">
        <v>7885</v>
      </c>
      <c r="C7201">
        <v>528</v>
      </c>
      <c r="D7201">
        <v>21992</v>
      </c>
      <c r="E7201">
        <v>9</v>
      </c>
      <c r="F7201">
        <v>2</v>
      </c>
      <c r="G7201">
        <v>2</v>
      </c>
      <c r="H7201" s="2">
        <v>43136</v>
      </c>
      <c r="I7201" t="str">
        <f>VLOOKUP(Sales[[#This Row],[TerritoryKey]], Territories[], 2, FALSE)</f>
        <v>Australia</v>
      </c>
      <c r="J7201">
        <f>_xlfn.XLOOKUP(Sales[[#This Row],[ProductKey]], Products!$A:$A, Products!$J:$J)</f>
        <v>1.8663000000000001</v>
      </c>
      <c r="K7201">
        <f>_xlfn.XLOOKUP(Sales[[#This Row],[ProductKey]], Products!$A:$A, Products!$K:$K)</f>
        <v>4.99</v>
      </c>
      <c r="L7201" s="1">
        <f>Sales[[#This Row],[ProductPrice]]*Sales[[#This Row],[OrderQuantity]]</f>
        <v>9.98</v>
      </c>
      <c r="M7201" s="1">
        <f>Sales[[#This Row],[OrderQuantity]]</f>
        <v>2</v>
      </c>
      <c r="N7201" s="1">
        <f>1</f>
        <v>1</v>
      </c>
      <c r="O7201" s="1">
        <f>Sales[[#This Row],[TotalSales]]-Sales[[#This Row],[TotalCost]]</f>
        <v>6.2474000000000007</v>
      </c>
      <c r="P7201" s="1">
        <f>Sales[[#This Row],[ProductCost]]*Sales[[#This Row],[OrderQuantity]]</f>
        <v>3.7326000000000001</v>
      </c>
      <c r="Q7201" s="1" t="str">
        <f>VLOOKUP(Sales[[#This Row],[ProductKey]], Products!$A$2:$D$1000, 4, FALSE)</f>
        <v>Mountain Tire Tube</v>
      </c>
    </row>
    <row r="7202" spans="1:17" x14ac:dyDescent="0.25">
      <c r="A7202" s="2">
        <v>37783</v>
      </c>
      <c r="B7202" s="1" t="s">
        <v>19</v>
      </c>
      <c r="C7202">
        <v>485</v>
      </c>
      <c r="D7202">
        <v>12859</v>
      </c>
      <c r="E7202">
        <v>10</v>
      </c>
      <c r="F7202">
        <v>2</v>
      </c>
      <c r="G7202">
        <v>2</v>
      </c>
      <c r="H7202" s="2">
        <v>42897</v>
      </c>
      <c r="I7202" t="str">
        <f>VLOOKUP(Sales[[#This Row],[TerritoryKey]], Territories[], 2, FALSE)</f>
        <v>United Kingdom</v>
      </c>
      <c r="J7202">
        <f>_xlfn.XLOOKUP(Sales[[#This Row],[ProductKey]], Products!$A:$A, Products!$J:$J)</f>
        <v>8.2204999999999995</v>
      </c>
      <c r="K7202">
        <f>_xlfn.XLOOKUP(Sales[[#This Row],[ProductKey]], Products!$A:$A, Products!$K:$K)</f>
        <v>21.98</v>
      </c>
      <c r="L7202" s="1">
        <f>Sales[[#This Row],[ProductPrice]]*Sales[[#This Row],[OrderQuantity]]</f>
        <v>43.96</v>
      </c>
      <c r="M7202" s="1">
        <f>Sales[[#This Row],[OrderQuantity]]</f>
        <v>2</v>
      </c>
      <c r="N7202" s="1">
        <f>1</f>
        <v>1</v>
      </c>
      <c r="O7202" s="1">
        <f>Sales[[#This Row],[TotalSales]]-Sales[[#This Row],[TotalCost]]</f>
        <v>27.519000000000002</v>
      </c>
      <c r="P7202" s="1">
        <f>Sales[[#This Row],[ProductCost]]*Sales[[#This Row],[OrderQuantity]]</f>
        <v>16.440999999999999</v>
      </c>
      <c r="Q7202" s="1" t="str">
        <f>VLOOKUP(Sales[[#This Row],[ProductKey]], Products!$A$2:$D$1000, 4, FALSE)</f>
        <v>Fender Set - Mountain</v>
      </c>
    </row>
    <row r="7203" spans="1:17" x14ac:dyDescent="0.25">
      <c r="A7203" s="2">
        <v>37663</v>
      </c>
      <c r="B7203" s="1" t="s">
        <v>84</v>
      </c>
      <c r="C7203">
        <v>485</v>
      </c>
      <c r="D7203">
        <v>12782</v>
      </c>
      <c r="E7203">
        <v>6</v>
      </c>
      <c r="F7203">
        <v>2</v>
      </c>
      <c r="G7203">
        <v>2</v>
      </c>
      <c r="H7203" s="2">
        <v>42777</v>
      </c>
      <c r="I7203" t="str">
        <f>VLOOKUP(Sales[[#This Row],[TerritoryKey]], Territories[], 2, FALSE)</f>
        <v>Canada</v>
      </c>
      <c r="J7203">
        <f>_xlfn.XLOOKUP(Sales[[#This Row],[ProductKey]], Products!$A:$A, Products!$J:$J)</f>
        <v>8.2204999999999995</v>
      </c>
      <c r="K7203">
        <f>_xlfn.XLOOKUP(Sales[[#This Row],[ProductKey]], Products!$A:$A, Products!$K:$K)</f>
        <v>21.98</v>
      </c>
      <c r="L7203" s="1">
        <f>Sales[[#This Row],[ProductPrice]]*Sales[[#This Row],[OrderQuantity]]</f>
        <v>43.96</v>
      </c>
      <c r="M7203" s="1">
        <f>Sales[[#This Row],[OrderQuantity]]</f>
        <v>2</v>
      </c>
      <c r="N7203" s="1">
        <f>1</f>
        <v>1</v>
      </c>
      <c r="O7203" s="1">
        <f>Sales[[#This Row],[TotalSales]]-Sales[[#This Row],[TotalCost]]</f>
        <v>27.519000000000002</v>
      </c>
      <c r="P7203" s="1">
        <f>Sales[[#This Row],[ProductCost]]*Sales[[#This Row],[OrderQuantity]]</f>
        <v>16.440999999999999</v>
      </c>
      <c r="Q7203" s="1" t="str">
        <f>VLOOKUP(Sales[[#This Row],[ProductKey]], Products!$A$2:$D$1000, 4, FALSE)</f>
        <v>Fender Set - Mountain</v>
      </c>
    </row>
    <row r="7204" spans="1:17" x14ac:dyDescent="0.25">
      <c r="A7204" s="2">
        <v>37934</v>
      </c>
      <c r="B7204" s="1" t="s">
        <v>86</v>
      </c>
      <c r="C7204">
        <v>485</v>
      </c>
      <c r="D7204">
        <v>14648</v>
      </c>
      <c r="E7204">
        <v>4</v>
      </c>
      <c r="F7204">
        <v>2</v>
      </c>
      <c r="G7204">
        <v>2</v>
      </c>
      <c r="H7204" s="2">
        <v>43048</v>
      </c>
      <c r="I7204" t="str">
        <f>VLOOKUP(Sales[[#This Row],[TerritoryKey]], Territories[], 2, FALSE)</f>
        <v>Southwest</v>
      </c>
      <c r="J7204">
        <f>_xlfn.XLOOKUP(Sales[[#This Row],[ProductKey]], Products!$A:$A, Products!$J:$J)</f>
        <v>8.2204999999999995</v>
      </c>
      <c r="K7204">
        <f>_xlfn.XLOOKUP(Sales[[#This Row],[ProductKey]], Products!$A:$A, Products!$K:$K)</f>
        <v>21.98</v>
      </c>
      <c r="L7204" s="1">
        <f>Sales[[#This Row],[ProductPrice]]*Sales[[#This Row],[OrderQuantity]]</f>
        <v>43.96</v>
      </c>
      <c r="M7204" s="1">
        <f>Sales[[#This Row],[OrderQuantity]]</f>
        <v>2</v>
      </c>
      <c r="N7204" s="1">
        <f>1</f>
        <v>1</v>
      </c>
      <c r="O7204" s="1">
        <f>Sales[[#This Row],[TotalSales]]-Sales[[#This Row],[TotalCost]]</f>
        <v>27.519000000000002</v>
      </c>
      <c r="P7204" s="1">
        <f>Sales[[#This Row],[ProductCost]]*Sales[[#This Row],[OrderQuantity]]</f>
        <v>16.440999999999999</v>
      </c>
      <c r="Q7204" s="1" t="str">
        <f>VLOOKUP(Sales[[#This Row],[ProductKey]], Products!$A$2:$D$1000, 4, FALSE)</f>
        <v>Fender Set - Mountain</v>
      </c>
    </row>
    <row r="7205" spans="1:17" x14ac:dyDescent="0.25">
      <c r="A7205" s="2">
        <v>37782</v>
      </c>
      <c r="B7205" s="1" t="s">
        <v>98</v>
      </c>
      <c r="C7205">
        <v>485</v>
      </c>
      <c r="D7205">
        <v>15697</v>
      </c>
      <c r="E7205">
        <v>8</v>
      </c>
      <c r="F7205">
        <v>2</v>
      </c>
      <c r="G7205">
        <v>2</v>
      </c>
      <c r="H7205" s="2">
        <v>42896</v>
      </c>
      <c r="I7205" t="str">
        <f>VLOOKUP(Sales[[#This Row],[TerritoryKey]], Territories[], 2, FALSE)</f>
        <v>Germany</v>
      </c>
      <c r="J7205">
        <f>_xlfn.XLOOKUP(Sales[[#This Row],[ProductKey]], Products!$A:$A, Products!$J:$J)</f>
        <v>8.2204999999999995</v>
      </c>
      <c r="K7205">
        <f>_xlfn.XLOOKUP(Sales[[#This Row],[ProductKey]], Products!$A:$A, Products!$K:$K)</f>
        <v>21.98</v>
      </c>
      <c r="L7205" s="1">
        <f>Sales[[#This Row],[ProductPrice]]*Sales[[#This Row],[OrderQuantity]]</f>
        <v>43.96</v>
      </c>
      <c r="M7205" s="1">
        <f>Sales[[#This Row],[OrderQuantity]]</f>
        <v>2</v>
      </c>
      <c r="N7205" s="1">
        <f>1</f>
        <v>1</v>
      </c>
      <c r="O7205" s="1">
        <f>Sales[[#This Row],[TotalSales]]-Sales[[#This Row],[TotalCost]]</f>
        <v>27.519000000000002</v>
      </c>
      <c r="P7205" s="1">
        <f>Sales[[#This Row],[ProductCost]]*Sales[[#This Row],[OrderQuantity]]</f>
        <v>16.440999999999999</v>
      </c>
      <c r="Q7205" s="1" t="str">
        <f>VLOOKUP(Sales[[#This Row],[ProductKey]], Products!$A$2:$D$1000, 4, FALSE)</f>
        <v>Fender Set - Mountain</v>
      </c>
    </row>
    <row r="7206" spans="1:17" x14ac:dyDescent="0.25">
      <c r="A7206" s="2">
        <v>37723</v>
      </c>
      <c r="B7206" s="1" t="s">
        <v>203</v>
      </c>
      <c r="C7206">
        <v>485</v>
      </c>
      <c r="D7206">
        <v>13117</v>
      </c>
      <c r="E7206">
        <v>9</v>
      </c>
      <c r="F7206">
        <v>2</v>
      </c>
      <c r="G7206">
        <v>2</v>
      </c>
      <c r="H7206" s="2">
        <v>42837</v>
      </c>
      <c r="I7206" t="str">
        <f>VLOOKUP(Sales[[#This Row],[TerritoryKey]], Territories[], 2, FALSE)</f>
        <v>Australia</v>
      </c>
      <c r="J7206">
        <f>_xlfn.XLOOKUP(Sales[[#This Row],[ProductKey]], Products!$A:$A, Products!$J:$J)</f>
        <v>8.2204999999999995</v>
      </c>
      <c r="K7206">
        <f>_xlfn.XLOOKUP(Sales[[#This Row],[ProductKey]], Products!$A:$A, Products!$K:$K)</f>
        <v>21.98</v>
      </c>
      <c r="L7206" s="1">
        <f>Sales[[#This Row],[ProductPrice]]*Sales[[#This Row],[OrderQuantity]]</f>
        <v>43.96</v>
      </c>
      <c r="M7206" s="1">
        <f>Sales[[#This Row],[OrderQuantity]]</f>
        <v>2</v>
      </c>
      <c r="N7206" s="1">
        <f>1</f>
        <v>1</v>
      </c>
      <c r="O7206" s="1">
        <f>Sales[[#This Row],[TotalSales]]-Sales[[#This Row],[TotalCost]]</f>
        <v>27.519000000000002</v>
      </c>
      <c r="P7206" s="1">
        <f>Sales[[#This Row],[ProductCost]]*Sales[[#This Row],[OrderQuantity]]</f>
        <v>16.440999999999999</v>
      </c>
      <c r="Q7206" s="1" t="str">
        <f>VLOOKUP(Sales[[#This Row],[ProductKey]], Products!$A$2:$D$1000, 4, FALSE)</f>
        <v>Fender Set - Mountain</v>
      </c>
    </row>
    <row r="7207" spans="1:17" x14ac:dyDescent="0.25">
      <c r="A7207" s="2">
        <v>37904</v>
      </c>
      <c r="B7207" s="1" t="s">
        <v>210</v>
      </c>
      <c r="C7207">
        <v>485</v>
      </c>
      <c r="D7207">
        <v>12386</v>
      </c>
      <c r="E7207">
        <v>8</v>
      </c>
      <c r="F7207">
        <v>2</v>
      </c>
      <c r="G7207">
        <v>2</v>
      </c>
      <c r="H7207" s="2">
        <v>43018</v>
      </c>
      <c r="I7207" t="str">
        <f>VLOOKUP(Sales[[#This Row],[TerritoryKey]], Territories[], 2, FALSE)</f>
        <v>Germany</v>
      </c>
      <c r="J7207">
        <f>_xlfn.XLOOKUP(Sales[[#This Row],[ProductKey]], Products!$A:$A, Products!$J:$J)</f>
        <v>8.2204999999999995</v>
      </c>
      <c r="K7207">
        <f>_xlfn.XLOOKUP(Sales[[#This Row],[ProductKey]], Products!$A:$A, Products!$K:$K)</f>
        <v>21.98</v>
      </c>
      <c r="L7207" s="1">
        <f>Sales[[#This Row],[ProductPrice]]*Sales[[#This Row],[OrderQuantity]]</f>
        <v>43.96</v>
      </c>
      <c r="M7207" s="1">
        <f>Sales[[#This Row],[OrderQuantity]]</f>
        <v>2</v>
      </c>
      <c r="N7207" s="1">
        <f>1</f>
        <v>1</v>
      </c>
      <c r="O7207" s="1">
        <f>Sales[[#This Row],[TotalSales]]-Sales[[#This Row],[TotalCost]]</f>
        <v>27.519000000000002</v>
      </c>
      <c r="P7207" s="1">
        <f>Sales[[#This Row],[ProductCost]]*Sales[[#This Row],[OrderQuantity]]</f>
        <v>16.440999999999999</v>
      </c>
      <c r="Q7207" s="1" t="str">
        <f>VLOOKUP(Sales[[#This Row],[ProductKey]], Products!$A$2:$D$1000, 4, FALSE)</f>
        <v>Fender Set - Mountain</v>
      </c>
    </row>
    <row r="7208" spans="1:17" x14ac:dyDescent="0.25">
      <c r="A7208" s="2">
        <v>37964</v>
      </c>
      <c r="B7208" s="1" t="s">
        <v>254</v>
      </c>
      <c r="C7208">
        <v>485</v>
      </c>
      <c r="D7208">
        <v>12615</v>
      </c>
      <c r="E7208">
        <v>10</v>
      </c>
      <c r="F7208">
        <v>2</v>
      </c>
      <c r="G7208">
        <v>2</v>
      </c>
      <c r="H7208" s="2">
        <v>43078</v>
      </c>
      <c r="I7208" t="str">
        <f>VLOOKUP(Sales[[#This Row],[TerritoryKey]], Territories[], 2, FALSE)</f>
        <v>United Kingdom</v>
      </c>
      <c r="J7208">
        <f>_xlfn.XLOOKUP(Sales[[#This Row],[ProductKey]], Products!$A:$A, Products!$J:$J)</f>
        <v>8.2204999999999995</v>
      </c>
      <c r="K7208">
        <f>_xlfn.XLOOKUP(Sales[[#This Row],[ProductKey]], Products!$A:$A, Products!$K:$K)</f>
        <v>21.98</v>
      </c>
      <c r="L7208" s="1">
        <f>Sales[[#This Row],[ProductPrice]]*Sales[[#This Row],[OrderQuantity]]</f>
        <v>43.96</v>
      </c>
      <c r="M7208" s="1">
        <f>Sales[[#This Row],[OrderQuantity]]</f>
        <v>2</v>
      </c>
      <c r="N7208" s="1">
        <f>1</f>
        <v>1</v>
      </c>
      <c r="O7208" s="1">
        <f>Sales[[#This Row],[TotalSales]]-Sales[[#This Row],[TotalCost]]</f>
        <v>27.519000000000002</v>
      </c>
      <c r="P7208" s="1">
        <f>Sales[[#This Row],[ProductCost]]*Sales[[#This Row],[OrderQuantity]]</f>
        <v>16.440999999999999</v>
      </c>
      <c r="Q7208" s="1" t="str">
        <f>VLOOKUP(Sales[[#This Row],[ProductKey]], Products!$A$2:$D$1000, 4, FALSE)</f>
        <v>Fender Set - Mountain</v>
      </c>
    </row>
    <row r="7209" spans="1:17" x14ac:dyDescent="0.25">
      <c r="A7209" s="2">
        <v>37937</v>
      </c>
      <c r="B7209" s="1" t="s">
        <v>309</v>
      </c>
      <c r="C7209">
        <v>485</v>
      </c>
      <c r="D7209">
        <v>14452</v>
      </c>
      <c r="E7209">
        <v>1</v>
      </c>
      <c r="F7209">
        <v>2</v>
      </c>
      <c r="G7209">
        <v>2</v>
      </c>
      <c r="H7209" s="2">
        <v>43051</v>
      </c>
      <c r="I7209" t="str">
        <f>VLOOKUP(Sales[[#This Row],[TerritoryKey]], Territories[], 2, FALSE)</f>
        <v>Northwest</v>
      </c>
      <c r="J7209">
        <f>_xlfn.XLOOKUP(Sales[[#This Row],[ProductKey]], Products!$A:$A, Products!$J:$J)</f>
        <v>8.2204999999999995</v>
      </c>
      <c r="K7209">
        <f>_xlfn.XLOOKUP(Sales[[#This Row],[ProductKey]], Products!$A:$A, Products!$K:$K)</f>
        <v>21.98</v>
      </c>
      <c r="L7209" s="1">
        <f>Sales[[#This Row],[ProductPrice]]*Sales[[#This Row],[OrderQuantity]]</f>
        <v>43.96</v>
      </c>
      <c r="M7209" s="1">
        <f>Sales[[#This Row],[OrderQuantity]]</f>
        <v>2</v>
      </c>
      <c r="N7209" s="1">
        <f>1</f>
        <v>1</v>
      </c>
      <c r="O7209" s="1">
        <f>Sales[[#This Row],[TotalSales]]-Sales[[#This Row],[TotalCost]]</f>
        <v>27.519000000000002</v>
      </c>
      <c r="P7209" s="1">
        <f>Sales[[#This Row],[ProductCost]]*Sales[[#This Row],[OrderQuantity]]</f>
        <v>16.440999999999999</v>
      </c>
      <c r="Q7209" s="1" t="str">
        <f>VLOOKUP(Sales[[#This Row],[ProductKey]], Products!$A$2:$D$1000, 4, FALSE)</f>
        <v>Fender Set - Mountain</v>
      </c>
    </row>
    <row r="7210" spans="1:17" x14ac:dyDescent="0.25">
      <c r="A7210" s="2">
        <v>37964</v>
      </c>
      <c r="B7210" s="1" t="s">
        <v>334</v>
      </c>
      <c r="C7210">
        <v>485</v>
      </c>
      <c r="D7210">
        <v>15054</v>
      </c>
      <c r="E7210">
        <v>8</v>
      </c>
      <c r="F7210">
        <v>2</v>
      </c>
      <c r="G7210">
        <v>2</v>
      </c>
      <c r="H7210" s="2">
        <v>43078</v>
      </c>
      <c r="I7210" t="str">
        <f>VLOOKUP(Sales[[#This Row],[TerritoryKey]], Territories[], 2, FALSE)</f>
        <v>Germany</v>
      </c>
      <c r="J7210">
        <f>_xlfn.XLOOKUP(Sales[[#This Row],[ProductKey]], Products!$A:$A, Products!$J:$J)</f>
        <v>8.2204999999999995</v>
      </c>
      <c r="K7210">
        <f>_xlfn.XLOOKUP(Sales[[#This Row],[ProductKey]], Products!$A:$A, Products!$K:$K)</f>
        <v>21.98</v>
      </c>
      <c r="L7210" s="1">
        <f>Sales[[#This Row],[ProductPrice]]*Sales[[#This Row],[OrderQuantity]]</f>
        <v>43.96</v>
      </c>
      <c r="M7210" s="1">
        <f>Sales[[#This Row],[OrderQuantity]]</f>
        <v>2</v>
      </c>
      <c r="N7210" s="1">
        <f>1</f>
        <v>1</v>
      </c>
      <c r="O7210" s="1">
        <f>Sales[[#This Row],[TotalSales]]-Sales[[#This Row],[TotalCost]]</f>
        <v>27.519000000000002</v>
      </c>
      <c r="P7210" s="1">
        <f>Sales[[#This Row],[ProductCost]]*Sales[[#This Row],[OrderQuantity]]</f>
        <v>16.440999999999999</v>
      </c>
      <c r="Q7210" s="1" t="str">
        <f>VLOOKUP(Sales[[#This Row],[ProductKey]], Products!$A$2:$D$1000, 4, FALSE)</f>
        <v>Fender Set - Mountain</v>
      </c>
    </row>
    <row r="7211" spans="1:17" x14ac:dyDescent="0.25">
      <c r="A7211" s="2">
        <v>37905</v>
      </c>
      <c r="B7211" s="1" t="s">
        <v>395</v>
      </c>
      <c r="C7211">
        <v>485</v>
      </c>
      <c r="D7211">
        <v>15876</v>
      </c>
      <c r="E7211">
        <v>6</v>
      </c>
      <c r="F7211">
        <v>2</v>
      </c>
      <c r="G7211">
        <v>2</v>
      </c>
      <c r="H7211" s="2">
        <v>43019</v>
      </c>
      <c r="I7211" t="str">
        <f>VLOOKUP(Sales[[#This Row],[TerritoryKey]], Territories[], 2, FALSE)</f>
        <v>Canada</v>
      </c>
      <c r="J7211">
        <f>_xlfn.XLOOKUP(Sales[[#This Row],[ProductKey]], Products!$A:$A, Products!$J:$J)</f>
        <v>8.2204999999999995</v>
      </c>
      <c r="K7211">
        <f>_xlfn.XLOOKUP(Sales[[#This Row],[ProductKey]], Products!$A:$A, Products!$K:$K)</f>
        <v>21.98</v>
      </c>
      <c r="L7211" s="1">
        <f>Sales[[#This Row],[ProductPrice]]*Sales[[#This Row],[OrderQuantity]]</f>
        <v>43.96</v>
      </c>
      <c r="M7211" s="1">
        <f>Sales[[#This Row],[OrderQuantity]]</f>
        <v>2</v>
      </c>
      <c r="N7211" s="1">
        <f>1</f>
        <v>1</v>
      </c>
      <c r="O7211" s="1">
        <f>Sales[[#This Row],[TotalSales]]-Sales[[#This Row],[TotalCost]]</f>
        <v>27.519000000000002</v>
      </c>
      <c r="P7211" s="1">
        <f>Sales[[#This Row],[ProductCost]]*Sales[[#This Row],[OrderQuantity]]</f>
        <v>16.440999999999999</v>
      </c>
      <c r="Q7211" s="1" t="str">
        <f>VLOOKUP(Sales[[#This Row],[ProductKey]], Products!$A$2:$D$1000, 4, FALSE)</f>
        <v>Fender Set - Mountain</v>
      </c>
    </row>
    <row r="7212" spans="1:17" x14ac:dyDescent="0.25">
      <c r="A7212" s="2">
        <v>37906</v>
      </c>
      <c r="B7212" s="1" t="s">
        <v>441</v>
      </c>
      <c r="C7212">
        <v>485</v>
      </c>
      <c r="D7212">
        <v>14601</v>
      </c>
      <c r="E7212">
        <v>4</v>
      </c>
      <c r="F7212">
        <v>2</v>
      </c>
      <c r="G7212">
        <v>2</v>
      </c>
      <c r="H7212" s="2">
        <v>43020</v>
      </c>
      <c r="I7212" t="str">
        <f>VLOOKUP(Sales[[#This Row],[TerritoryKey]], Territories[], 2, FALSE)</f>
        <v>Southwest</v>
      </c>
      <c r="J7212">
        <f>_xlfn.XLOOKUP(Sales[[#This Row],[ProductKey]], Products!$A:$A, Products!$J:$J)</f>
        <v>8.2204999999999995</v>
      </c>
      <c r="K7212">
        <f>_xlfn.XLOOKUP(Sales[[#This Row],[ProductKey]], Products!$A:$A, Products!$K:$K)</f>
        <v>21.98</v>
      </c>
      <c r="L7212" s="1">
        <f>Sales[[#This Row],[ProductPrice]]*Sales[[#This Row],[OrderQuantity]]</f>
        <v>43.96</v>
      </c>
      <c r="M7212" s="1">
        <f>Sales[[#This Row],[OrderQuantity]]</f>
        <v>2</v>
      </c>
      <c r="N7212" s="1">
        <f>1</f>
        <v>1</v>
      </c>
      <c r="O7212" s="1">
        <f>Sales[[#This Row],[TotalSales]]-Sales[[#This Row],[TotalCost]]</f>
        <v>27.519000000000002</v>
      </c>
      <c r="P7212" s="1">
        <f>Sales[[#This Row],[ProductCost]]*Sales[[#This Row],[OrderQuantity]]</f>
        <v>16.440999999999999</v>
      </c>
      <c r="Q7212" s="1" t="str">
        <f>VLOOKUP(Sales[[#This Row],[ProductKey]], Products!$A$2:$D$1000, 4, FALSE)</f>
        <v>Fender Set - Mountain</v>
      </c>
    </row>
    <row r="7213" spans="1:17" x14ac:dyDescent="0.25">
      <c r="A7213" s="2">
        <v>37690</v>
      </c>
      <c r="B7213" s="1" t="s">
        <v>476</v>
      </c>
      <c r="C7213">
        <v>485</v>
      </c>
      <c r="D7213">
        <v>15905</v>
      </c>
      <c r="E7213">
        <v>6</v>
      </c>
      <c r="F7213">
        <v>2</v>
      </c>
      <c r="G7213">
        <v>2</v>
      </c>
      <c r="H7213" s="2">
        <v>42804</v>
      </c>
      <c r="I7213" t="str">
        <f>VLOOKUP(Sales[[#This Row],[TerritoryKey]], Territories[], 2, FALSE)</f>
        <v>Canada</v>
      </c>
      <c r="J7213">
        <f>_xlfn.XLOOKUP(Sales[[#This Row],[ProductKey]], Products!$A:$A, Products!$J:$J)</f>
        <v>8.2204999999999995</v>
      </c>
      <c r="K7213">
        <f>_xlfn.XLOOKUP(Sales[[#This Row],[ProductKey]], Products!$A:$A, Products!$K:$K)</f>
        <v>21.98</v>
      </c>
      <c r="L7213" s="1">
        <f>Sales[[#This Row],[ProductPrice]]*Sales[[#This Row],[OrderQuantity]]</f>
        <v>43.96</v>
      </c>
      <c r="M7213" s="1">
        <f>Sales[[#This Row],[OrderQuantity]]</f>
        <v>2</v>
      </c>
      <c r="N7213" s="1">
        <f>1</f>
        <v>1</v>
      </c>
      <c r="O7213" s="1">
        <f>Sales[[#This Row],[TotalSales]]-Sales[[#This Row],[TotalCost]]</f>
        <v>27.519000000000002</v>
      </c>
      <c r="P7213" s="1">
        <f>Sales[[#This Row],[ProductCost]]*Sales[[#This Row],[OrderQuantity]]</f>
        <v>16.440999999999999</v>
      </c>
      <c r="Q7213" s="1" t="str">
        <f>VLOOKUP(Sales[[#This Row],[ProductKey]], Products!$A$2:$D$1000, 4, FALSE)</f>
        <v>Fender Set - Mountain</v>
      </c>
    </row>
    <row r="7214" spans="1:17" x14ac:dyDescent="0.25">
      <c r="A7214" s="2">
        <v>37987</v>
      </c>
      <c r="B7214" s="1" t="s">
        <v>686</v>
      </c>
      <c r="C7214">
        <v>485</v>
      </c>
      <c r="D7214">
        <v>12437</v>
      </c>
      <c r="E7214">
        <v>1</v>
      </c>
      <c r="F7214">
        <v>2</v>
      </c>
      <c r="G7214">
        <v>2</v>
      </c>
      <c r="H7214" s="2">
        <v>43101</v>
      </c>
      <c r="I7214" t="str">
        <f>VLOOKUP(Sales[[#This Row],[TerritoryKey]], Territories[], 2, FALSE)</f>
        <v>Northwest</v>
      </c>
      <c r="J7214">
        <f>_xlfn.XLOOKUP(Sales[[#This Row],[ProductKey]], Products!$A:$A, Products!$J:$J)</f>
        <v>8.2204999999999995</v>
      </c>
      <c r="K7214">
        <f>_xlfn.XLOOKUP(Sales[[#This Row],[ProductKey]], Products!$A:$A, Products!$K:$K)</f>
        <v>21.98</v>
      </c>
      <c r="L7214" s="1">
        <f>Sales[[#This Row],[ProductPrice]]*Sales[[#This Row],[OrderQuantity]]</f>
        <v>43.96</v>
      </c>
      <c r="M7214" s="1">
        <f>Sales[[#This Row],[OrderQuantity]]</f>
        <v>2</v>
      </c>
      <c r="N7214" s="1">
        <f>1</f>
        <v>1</v>
      </c>
      <c r="O7214" s="1">
        <f>Sales[[#This Row],[TotalSales]]-Sales[[#This Row],[TotalCost]]</f>
        <v>27.519000000000002</v>
      </c>
      <c r="P7214" s="1">
        <f>Sales[[#This Row],[ProductCost]]*Sales[[#This Row],[OrderQuantity]]</f>
        <v>16.440999999999999</v>
      </c>
      <c r="Q7214" s="1" t="str">
        <f>VLOOKUP(Sales[[#This Row],[ProductKey]], Products!$A$2:$D$1000, 4, FALSE)</f>
        <v>Fender Set - Mountain</v>
      </c>
    </row>
    <row r="7215" spans="1:17" x14ac:dyDescent="0.25">
      <c r="A7215" s="2">
        <v>37843</v>
      </c>
      <c r="B7215" s="1" t="s">
        <v>825</v>
      </c>
      <c r="C7215">
        <v>485</v>
      </c>
      <c r="D7215">
        <v>14995</v>
      </c>
      <c r="E7215">
        <v>7</v>
      </c>
      <c r="F7215">
        <v>2</v>
      </c>
      <c r="G7215">
        <v>2</v>
      </c>
      <c r="H7215" s="2">
        <v>42957</v>
      </c>
      <c r="I7215" t="str">
        <f>VLOOKUP(Sales[[#This Row],[TerritoryKey]], Territories[], 2, FALSE)</f>
        <v>France</v>
      </c>
      <c r="J7215">
        <f>_xlfn.XLOOKUP(Sales[[#This Row],[ProductKey]], Products!$A:$A, Products!$J:$J)</f>
        <v>8.2204999999999995</v>
      </c>
      <c r="K7215">
        <f>_xlfn.XLOOKUP(Sales[[#This Row],[ProductKey]], Products!$A:$A, Products!$K:$K)</f>
        <v>21.98</v>
      </c>
      <c r="L7215" s="1">
        <f>Sales[[#This Row],[ProductPrice]]*Sales[[#This Row],[OrderQuantity]]</f>
        <v>43.96</v>
      </c>
      <c r="M7215" s="1">
        <f>Sales[[#This Row],[OrderQuantity]]</f>
        <v>2</v>
      </c>
      <c r="N7215" s="1">
        <f>1</f>
        <v>1</v>
      </c>
      <c r="O7215" s="1">
        <f>Sales[[#This Row],[TotalSales]]-Sales[[#This Row],[TotalCost]]</f>
        <v>27.519000000000002</v>
      </c>
      <c r="P7215" s="1">
        <f>Sales[[#This Row],[ProductCost]]*Sales[[#This Row],[OrderQuantity]]</f>
        <v>16.440999999999999</v>
      </c>
      <c r="Q7215" s="1" t="str">
        <f>VLOOKUP(Sales[[#This Row],[ProductKey]], Products!$A$2:$D$1000, 4, FALSE)</f>
        <v>Fender Set - Mountain</v>
      </c>
    </row>
    <row r="7216" spans="1:17" x14ac:dyDescent="0.25">
      <c r="A7216" s="2">
        <v>37904</v>
      </c>
      <c r="B7216" s="1" t="s">
        <v>847</v>
      </c>
      <c r="C7216">
        <v>485</v>
      </c>
      <c r="D7216">
        <v>14394</v>
      </c>
      <c r="E7216">
        <v>1</v>
      </c>
      <c r="F7216">
        <v>2</v>
      </c>
      <c r="G7216">
        <v>2</v>
      </c>
      <c r="H7216" s="2">
        <v>43018</v>
      </c>
      <c r="I7216" t="str">
        <f>VLOOKUP(Sales[[#This Row],[TerritoryKey]], Territories[], 2, FALSE)</f>
        <v>Northwest</v>
      </c>
      <c r="J7216">
        <f>_xlfn.XLOOKUP(Sales[[#This Row],[ProductKey]], Products!$A:$A, Products!$J:$J)</f>
        <v>8.2204999999999995</v>
      </c>
      <c r="K7216">
        <f>_xlfn.XLOOKUP(Sales[[#This Row],[ProductKey]], Products!$A:$A, Products!$K:$K)</f>
        <v>21.98</v>
      </c>
      <c r="L7216" s="1">
        <f>Sales[[#This Row],[ProductPrice]]*Sales[[#This Row],[OrderQuantity]]</f>
        <v>43.96</v>
      </c>
      <c r="M7216" s="1">
        <f>Sales[[#This Row],[OrderQuantity]]</f>
        <v>2</v>
      </c>
      <c r="N7216" s="1">
        <f>1</f>
        <v>1</v>
      </c>
      <c r="O7216" s="1">
        <f>Sales[[#This Row],[TotalSales]]-Sales[[#This Row],[TotalCost]]</f>
        <v>27.519000000000002</v>
      </c>
      <c r="P7216" s="1">
        <f>Sales[[#This Row],[ProductCost]]*Sales[[#This Row],[OrderQuantity]]</f>
        <v>16.440999999999999</v>
      </c>
      <c r="Q7216" s="1" t="str">
        <f>VLOOKUP(Sales[[#This Row],[ProductKey]], Products!$A$2:$D$1000, 4, FALSE)</f>
        <v>Fender Set - Mountain</v>
      </c>
    </row>
    <row r="7217" spans="1:17" x14ac:dyDescent="0.25">
      <c r="A7217" s="2">
        <v>37814</v>
      </c>
      <c r="B7217" s="1" t="s">
        <v>856</v>
      </c>
      <c r="C7217">
        <v>485</v>
      </c>
      <c r="D7217">
        <v>14572</v>
      </c>
      <c r="E7217">
        <v>4</v>
      </c>
      <c r="F7217">
        <v>2</v>
      </c>
      <c r="G7217">
        <v>2</v>
      </c>
      <c r="H7217" s="2">
        <v>42928</v>
      </c>
      <c r="I7217" t="str">
        <f>VLOOKUP(Sales[[#This Row],[TerritoryKey]], Territories[], 2, FALSE)</f>
        <v>Southwest</v>
      </c>
      <c r="J7217">
        <f>_xlfn.XLOOKUP(Sales[[#This Row],[ProductKey]], Products!$A:$A, Products!$J:$J)</f>
        <v>8.2204999999999995</v>
      </c>
      <c r="K7217">
        <f>_xlfn.XLOOKUP(Sales[[#This Row],[ProductKey]], Products!$A:$A, Products!$K:$K)</f>
        <v>21.98</v>
      </c>
      <c r="L7217" s="1">
        <f>Sales[[#This Row],[ProductPrice]]*Sales[[#This Row],[OrderQuantity]]</f>
        <v>43.96</v>
      </c>
      <c r="M7217" s="1">
        <f>Sales[[#This Row],[OrderQuantity]]</f>
        <v>2</v>
      </c>
      <c r="N7217" s="1">
        <f>1</f>
        <v>1</v>
      </c>
      <c r="O7217" s="1">
        <f>Sales[[#This Row],[TotalSales]]-Sales[[#This Row],[TotalCost]]</f>
        <v>27.519000000000002</v>
      </c>
      <c r="P7217" s="1">
        <f>Sales[[#This Row],[ProductCost]]*Sales[[#This Row],[OrderQuantity]]</f>
        <v>16.440999999999999</v>
      </c>
      <c r="Q7217" s="1" t="str">
        <f>VLOOKUP(Sales[[#This Row],[ProductKey]], Products!$A$2:$D$1000, 4, FALSE)</f>
        <v>Fender Set - Mountain</v>
      </c>
    </row>
    <row r="7218" spans="1:17" x14ac:dyDescent="0.25">
      <c r="A7218" s="2">
        <v>37633</v>
      </c>
      <c r="B7218" s="1" t="s">
        <v>859</v>
      </c>
      <c r="C7218">
        <v>485</v>
      </c>
      <c r="D7218">
        <v>15685</v>
      </c>
      <c r="E7218">
        <v>8</v>
      </c>
      <c r="F7218">
        <v>2</v>
      </c>
      <c r="G7218">
        <v>2</v>
      </c>
      <c r="H7218" s="2">
        <v>42747</v>
      </c>
      <c r="I7218" t="str">
        <f>VLOOKUP(Sales[[#This Row],[TerritoryKey]], Territories[], 2, FALSE)</f>
        <v>Germany</v>
      </c>
      <c r="J7218">
        <f>_xlfn.XLOOKUP(Sales[[#This Row],[ProductKey]], Products!$A:$A, Products!$J:$J)</f>
        <v>8.2204999999999995</v>
      </c>
      <c r="K7218">
        <f>_xlfn.XLOOKUP(Sales[[#This Row],[ProductKey]], Products!$A:$A, Products!$K:$K)</f>
        <v>21.98</v>
      </c>
      <c r="L7218" s="1">
        <f>Sales[[#This Row],[ProductPrice]]*Sales[[#This Row],[OrderQuantity]]</f>
        <v>43.96</v>
      </c>
      <c r="M7218" s="1">
        <f>Sales[[#This Row],[OrderQuantity]]</f>
        <v>2</v>
      </c>
      <c r="N7218" s="1">
        <f>1</f>
        <v>1</v>
      </c>
      <c r="O7218" s="1">
        <f>Sales[[#This Row],[TotalSales]]-Sales[[#This Row],[TotalCost]]</f>
        <v>27.519000000000002</v>
      </c>
      <c r="P7218" s="1">
        <f>Sales[[#This Row],[ProductCost]]*Sales[[#This Row],[OrderQuantity]]</f>
        <v>16.440999999999999</v>
      </c>
      <c r="Q7218" s="1" t="str">
        <f>VLOOKUP(Sales[[#This Row],[ProductKey]], Products!$A$2:$D$1000, 4, FALSE)</f>
        <v>Fender Set - Mountain</v>
      </c>
    </row>
    <row r="7219" spans="1:17" x14ac:dyDescent="0.25">
      <c r="A7219" s="2">
        <v>38231</v>
      </c>
      <c r="B7219" s="1" t="s">
        <v>962</v>
      </c>
      <c r="C7219">
        <v>485</v>
      </c>
      <c r="D7219">
        <v>19737</v>
      </c>
      <c r="E7219">
        <v>1</v>
      </c>
      <c r="F7219">
        <v>2</v>
      </c>
      <c r="G7219">
        <v>2</v>
      </c>
      <c r="H7219" s="2">
        <v>43344</v>
      </c>
      <c r="I7219" t="str">
        <f>VLOOKUP(Sales[[#This Row],[TerritoryKey]], Territories[], 2, FALSE)</f>
        <v>Northwest</v>
      </c>
      <c r="J7219">
        <f>_xlfn.XLOOKUP(Sales[[#This Row],[ProductKey]], Products!$A:$A, Products!$J:$J)</f>
        <v>8.2204999999999995</v>
      </c>
      <c r="K7219">
        <f>_xlfn.XLOOKUP(Sales[[#This Row],[ProductKey]], Products!$A:$A, Products!$K:$K)</f>
        <v>21.98</v>
      </c>
      <c r="L7219" s="1">
        <f>Sales[[#This Row],[ProductPrice]]*Sales[[#This Row],[OrderQuantity]]</f>
        <v>43.96</v>
      </c>
      <c r="M7219" s="1">
        <f>Sales[[#This Row],[OrderQuantity]]</f>
        <v>2</v>
      </c>
      <c r="N7219" s="1">
        <f>1</f>
        <v>1</v>
      </c>
      <c r="O7219" s="1">
        <f>Sales[[#This Row],[TotalSales]]-Sales[[#This Row],[TotalCost]]</f>
        <v>27.519000000000002</v>
      </c>
      <c r="P7219" s="1">
        <f>Sales[[#This Row],[ProductCost]]*Sales[[#This Row],[OrderQuantity]]</f>
        <v>16.440999999999999</v>
      </c>
      <c r="Q7219" s="1" t="str">
        <f>VLOOKUP(Sales[[#This Row],[ProductKey]], Products!$A$2:$D$1000, 4, FALSE)</f>
        <v>Fender Set - Mountain</v>
      </c>
    </row>
    <row r="7220" spans="1:17" x14ac:dyDescent="0.25">
      <c r="A7220" s="2">
        <v>37783</v>
      </c>
      <c r="B7220" s="1" t="s">
        <v>998</v>
      </c>
      <c r="C7220">
        <v>485</v>
      </c>
      <c r="D7220">
        <v>14438</v>
      </c>
      <c r="E7220">
        <v>1</v>
      </c>
      <c r="F7220">
        <v>2</v>
      </c>
      <c r="G7220">
        <v>2</v>
      </c>
      <c r="H7220" s="2">
        <v>42897</v>
      </c>
      <c r="I7220" t="str">
        <f>VLOOKUP(Sales[[#This Row],[TerritoryKey]], Territories[], 2, FALSE)</f>
        <v>Northwest</v>
      </c>
      <c r="J7220">
        <f>_xlfn.XLOOKUP(Sales[[#This Row],[ProductKey]], Products!$A:$A, Products!$J:$J)</f>
        <v>8.2204999999999995</v>
      </c>
      <c r="K7220">
        <f>_xlfn.XLOOKUP(Sales[[#This Row],[ProductKey]], Products!$A:$A, Products!$K:$K)</f>
        <v>21.98</v>
      </c>
      <c r="L7220" s="1">
        <f>Sales[[#This Row],[ProductPrice]]*Sales[[#This Row],[OrderQuantity]]</f>
        <v>43.96</v>
      </c>
      <c r="M7220" s="1">
        <f>Sales[[#This Row],[OrderQuantity]]</f>
        <v>2</v>
      </c>
      <c r="N7220" s="1">
        <f>1</f>
        <v>1</v>
      </c>
      <c r="O7220" s="1">
        <f>Sales[[#This Row],[TotalSales]]-Sales[[#This Row],[TotalCost]]</f>
        <v>27.519000000000002</v>
      </c>
      <c r="P7220" s="1">
        <f>Sales[[#This Row],[ProductCost]]*Sales[[#This Row],[OrderQuantity]]</f>
        <v>16.440999999999999</v>
      </c>
      <c r="Q7220" s="1" t="str">
        <f>VLOOKUP(Sales[[#This Row],[ProductKey]], Products!$A$2:$D$1000, 4, FALSE)</f>
        <v>Fender Set - Mountain</v>
      </c>
    </row>
    <row r="7221" spans="1:17" x14ac:dyDescent="0.25">
      <c r="A7221" s="2">
        <v>37723</v>
      </c>
      <c r="B7221" s="1" t="s">
        <v>1091</v>
      </c>
      <c r="C7221">
        <v>485</v>
      </c>
      <c r="D7221">
        <v>29047</v>
      </c>
      <c r="E7221">
        <v>6</v>
      </c>
      <c r="F7221">
        <v>2</v>
      </c>
      <c r="G7221">
        <v>2</v>
      </c>
      <c r="H7221" s="2">
        <v>42837</v>
      </c>
      <c r="I7221" t="str">
        <f>VLOOKUP(Sales[[#This Row],[TerritoryKey]], Territories[], 2, FALSE)</f>
        <v>Canada</v>
      </c>
      <c r="J7221">
        <f>_xlfn.XLOOKUP(Sales[[#This Row],[ProductKey]], Products!$A:$A, Products!$J:$J)</f>
        <v>8.2204999999999995</v>
      </c>
      <c r="K7221">
        <f>_xlfn.XLOOKUP(Sales[[#This Row],[ProductKey]], Products!$A:$A, Products!$K:$K)</f>
        <v>21.98</v>
      </c>
      <c r="L7221" s="1">
        <f>Sales[[#This Row],[ProductPrice]]*Sales[[#This Row],[OrderQuantity]]</f>
        <v>43.96</v>
      </c>
      <c r="M7221" s="1">
        <f>Sales[[#This Row],[OrderQuantity]]</f>
        <v>2</v>
      </c>
      <c r="N7221" s="1">
        <f>1</f>
        <v>1</v>
      </c>
      <c r="O7221" s="1">
        <f>Sales[[#This Row],[TotalSales]]-Sales[[#This Row],[TotalCost]]</f>
        <v>27.519000000000002</v>
      </c>
      <c r="P7221" s="1">
        <f>Sales[[#This Row],[ProductCost]]*Sales[[#This Row],[OrderQuantity]]</f>
        <v>16.440999999999999</v>
      </c>
      <c r="Q7221" s="1" t="str">
        <f>VLOOKUP(Sales[[#This Row],[ProductKey]], Products!$A$2:$D$1000, 4, FALSE)</f>
        <v>Fender Set - Mountain</v>
      </c>
    </row>
    <row r="7222" spans="1:17" x14ac:dyDescent="0.25">
      <c r="A7222" s="2">
        <v>37843</v>
      </c>
      <c r="B7222" s="1" t="s">
        <v>1093</v>
      </c>
      <c r="C7222">
        <v>485</v>
      </c>
      <c r="D7222">
        <v>11359</v>
      </c>
      <c r="E7222">
        <v>9</v>
      </c>
      <c r="F7222">
        <v>2</v>
      </c>
      <c r="G7222">
        <v>2</v>
      </c>
      <c r="H7222" s="2">
        <v>42957</v>
      </c>
      <c r="I7222" t="str">
        <f>VLOOKUP(Sales[[#This Row],[TerritoryKey]], Territories[], 2, FALSE)</f>
        <v>Australia</v>
      </c>
      <c r="J7222">
        <f>_xlfn.XLOOKUP(Sales[[#This Row],[ProductKey]], Products!$A:$A, Products!$J:$J)</f>
        <v>8.2204999999999995</v>
      </c>
      <c r="K7222">
        <f>_xlfn.XLOOKUP(Sales[[#This Row],[ProductKey]], Products!$A:$A, Products!$K:$K)</f>
        <v>21.98</v>
      </c>
      <c r="L7222" s="1">
        <f>Sales[[#This Row],[ProductPrice]]*Sales[[#This Row],[OrderQuantity]]</f>
        <v>43.96</v>
      </c>
      <c r="M7222" s="1">
        <f>Sales[[#This Row],[OrderQuantity]]</f>
        <v>2</v>
      </c>
      <c r="N7222" s="1">
        <f>1</f>
        <v>1</v>
      </c>
      <c r="O7222" s="1">
        <f>Sales[[#This Row],[TotalSales]]-Sales[[#This Row],[TotalCost]]</f>
        <v>27.519000000000002</v>
      </c>
      <c r="P7222" s="1">
        <f>Sales[[#This Row],[ProductCost]]*Sales[[#This Row],[OrderQuantity]]</f>
        <v>16.440999999999999</v>
      </c>
      <c r="Q7222" s="1" t="str">
        <f>VLOOKUP(Sales[[#This Row],[ProductKey]], Products!$A$2:$D$1000, 4, FALSE)</f>
        <v>Fender Set - Mountain</v>
      </c>
    </row>
    <row r="7223" spans="1:17" x14ac:dyDescent="0.25">
      <c r="A7223" s="2">
        <v>37813</v>
      </c>
      <c r="B7223" s="1" t="s">
        <v>1108</v>
      </c>
      <c r="C7223">
        <v>485</v>
      </c>
      <c r="D7223">
        <v>26527</v>
      </c>
      <c r="E7223">
        <v>6</v>
      </c>
      <c r="F7223">
        <v>2</v>
      </c>
      <c r="G7223">
        <v>2</v>
      </c>
      <c r="H7223" s="2">
        <v>42927</v>
      </c>
      <c r="I7223" t="str">
        <f>VLOOKUP(Sales[[#This Row],[TerritoryKey]], Territories[], 2, FALSE)</f>
        <v>Canada</v>
      </c>
      <c r="J7223">
        <f>_xlfn.XLOOKUP(Sales[[#This Row],[ProductKey]], Products!$A:$A, Products!$J:$J)</f>
        <v>8.2204999999999995</v>
      </c>
      <c r="K7223">
        <f>_xlfn.XLOOKUP(Sales[[#This Row],[ProductKey]], Products!$A:$A, Products!$K:$K)</f>
        <v>21.98</v>
      </c>
      <c r="L7223" s="1">
        <f>Sales[[#This Row],[ProductPrice]]*Sales[[#This Row],[OrderQuantity]]</f>
        <v>43.96</v>
      </c>
      <c r="M7223" s="1">
        <f>Sales[[#This Row],[OrderQuantity]]</f>
        <v>2</v>
      </c>
      <c r="N7223" s="1">
        <f>1</f>
        <v>1</v>
      </c>
      <c r="O7223" s="1">
        <f>Sales[[#This Row],[TotalSales]]-Sales[[#This Row],[TotalCost]]</f>
        <v>27.519000000000002</v>
      </c>
      <c r="P7223" s="1">
        <f>Sales[[#This Row],[ProductCost]]*Sales[[#This Row],[OrderQuantity]]</f>
        <v>16.440999999999999</v>
      </c>
      <c r="Q7223" s="1" t="str">
        <f>VLOOKUP(Sales[[#This Row],[ProductKey]], Products!$A$2:$D$1000, 4, FALSE)</f>
        <v>Fender Set - Mountain</v>
      </c>
    </row>
    <row r="7224" spans="1:17" x14ac:dyDescent="0.25">
      <c r="A7224" s="2">
        <v>37664</v>
      </c>
      <c r="B7224" s="1" t="s">
        <v>1110</v>
      </c>
      <c r="C7224">
        <v>485</v>
      </c>
      <c r="D7224">
        <v>17892</v>
      </c>
      <c r="E7224">
        <v>10</v>
      </c>
      <c r="F7224">
        <v>2</v>
      </c>
      <c r="G7224">
        <v>2</v>
      </c>
      <c r="H7224" s="2">
        <v>42778</v>
      </c>
      <c r="I7224" t="str">
        <f>VLOOKUP(Sales[[#This Row],[TerritoryKey]], Territories[], 2, FALSE)</f>
        <v>United Kingdom</v>
      </c>
      <c r="J7224">
        <f>_xlfn.XLOOKUP(Sales[[#This Row],[ProductKey]], Products!$A:$A, Products!$J:$J)</f>
        <v>8.2204999999999995</v>
      </c>
      <c r="K7224">
        <f>_xlfn.XLOOKUP(Sales[[#This Row],[ProductKey]], Products!$A:$A, Products!$K:$K)</f>
        <v>21.98</v>
      </c>
      <c r="L7224" s="1">
        <f>Sales[[#This Row],[ProductPrice]]*Sales[[#This Row],[OrderQuantity]]</f>
        <v>43.96</v>
      </c>
      <c r="M7224" s="1">
        <f>Sales[[#This Row],[OrderQuantity]]</f>
        <v>2</v>
      </c>
      <c r="N7224" s="1">
        <f>1</f>
        <v>1</v>
      </c>
      <c r="O7224" s="1">
        <f>Sales[[#This Row],[TotalSales]]-Sales[[#This Row],[TotalCost]]</f>
        <v>27.519000000000002</v>
      </c>
      <c r="P7224" s="1">
        <f>Sales[[#This Row],[ProductCost]]*Sales[[#This Row],[OrderQuantity]]</f>
        <v>16.440999999999999</v>
      </c>
      <c r="Q7224" s="1" t="str">
        <f>VLOOKUP(Sales[[#This Row],[ProductKey]], Products!$A$2:$D$1000, 4, FALSE)</f>
        <v>Fender Set - Mountain</v>
      </c>
    </row>
    <row r="7225" spans="1:17" x14ac:dyDescent="0.25">
      <c r="A7225" s="2">
        <v>37966</v>
      </c>
      <c r="B7225" s="1" t="s">
        <v>1168</v>
      </c>
      <c r="C7225">
        <v>485</v>
      </c>
      <c r="D7225">
        <v>13616</v>
      </c>
      <c r="E7225">
        <v>9</v>
      </c>
      <c r="F7225">
        <v>2</v>
      </c>
      <c r="G7225">
        <v>2</v>
      </c>
      <c r="H7225" s="2">
        <v>43080</v>
      </c>
      <c r="I7225" t="str">
        <f>VLOOKUP(Sales[[#This Row],[TerritoryKey]], Territories[], 2, FALSE)</f>
        <v>Australia</v>
      </c>
      <c r="J7225">
        <f>_xlfn.XLOOKUP(Sales[[#This Row],[ProductKey]], Products!$A:$A, Products!$J:$J)</f>
        <v>8.2204999999999995</v>
      </c>
      <c r="K7225">
        <f>_xlfn.XLOOKUP(Sales[[#This Row],[ProductKey]], Products!$A:$A, Products!$K:$K)</f>
        <v>21.98</v>
      </c>
      <c r="L7225" s="1">
        <f>Sales[[#This Row],[ProductPrice]]*Sales[[#This Row],[OrderQuantity]]</f>
        <v>43.96</v>
      </c>
      <c r="M7225" s="1">
        <f>Sales[[#This Row],[OrderQuantity]]</f>
        <v>2</v>
      </c>
      <c r="N7225" s="1">
        <f>1</f>
        <v>1</v>
      </c>
      <c r="O7225" s="1">
        <f>Sales[[#This Row],[TotalSales]]-Sales[[#This Row],[TotalCost]]</f>
        <v>27.519000000000002</v>
      </c>
      <c r="P7225" s="1">
        <f>Sales[[#This Row],[ProductCost]]*Sales[[#This Row],[OrderQuantity]]</f>
        <v>16.440999999999999</v>
      </c>
      <c r="Q7225" s="1" t="str">
        <f>VLOOKUP(Sales[[#This Row],[ProductKey]], Products!$A$2:$D$1000, 4, FALSE)</f>
        <v>Fender Set - Mountain</v>
      </c>
    </row>
    <row r="7226" spans="1:17" x14ac:dyDescent="0.25">
      <c r="A7226" s="2">
        <v>37987</v>
      </c>
      <c r="B7226" s="1" t="s">
        <v>1171</v>
      </c>
      <c r="C7226">
        <v>485</v>
      </c>
      <c r="D7226">
        <v>19722</v>
      </c>
      <c r="E7226">
        <v>4</v>
      </c>
      <c r="F7226">
        <v>2</v>
      </c>
      <c r="G7226">
        <v>2</v>
      </c>
      <c r="H7226" s="2">
        <v>43101</v>
      </c>
      <c r="I7226" t="str">
        <f>VLOOKUP(Sales[[#This Row],[TerritoryKey]], Territories[], 2, FALSE)</f>
        <v>Southwest</v>
      </c>
      <c r="J7226">
        <f>_xlfn.XLOOKUP(Sales[[#This Row],[ProductKey]], Products!$A:$A, Products!$J:$J)</f>
        <v>8.2204999999999995</v>
      </c>
      <c r="K7226">
        <f>_xlfn.XLOOKUP(Sales[[#This Row],[ProductKey]], Products!$A:$A, Products!$K:$K)</f>
        <v>21.98</v>
      </c>
      <c r="L7226" s="1">
        <f>Sales[[#This Row],[ProductPrice]]*Sales[[#This Row],[OrderQuantity]]</f>
        <v>43.96</v>
      </c>
      <c r="M7226" s="1">
        <f>Sales[[#This Row],[OrderQuantity]]</f>
        <v>2</v>
      </c>
      <c r="N7226" s="1">
        <f>1</f>
        <v>1</v>
      </c>
      <c r="O7226" s="1">
        <f>Sales[[#This Row],[TotalSales]]-Sales[[#This Row],[TotalCost]]</f>
        <v>27.519000000000002</v>
      </c>
      <c r="P7226" s="1">
        <f>Sales[[#This Row],[ProductCost]]*Sales[[#This Row],[OrderQuantity]]</f>
        <v>16.440999999999999</v>
      </c>
      <c r="Q7226" s="1" t="str">
        <f>VLOOKUP(Sales[[#This Row],[ProductKey]], Products!$A$2:$D$1000, 4, FALSE)</f>
        <v>Fender Set - Mountain</v>
      </c>
    </row>
    <row r="7227" spans="1:17" x14ac:dyDescent="0.25">
      <c r="A7227" s="2">
        <v>37905</v>
      </c>
      <c r="B7227" s="1" t="s">
        <v>1261</v>
      </c>
      <c r="C7227">
        <v>485</v>
      </c>
      <c r="D7227">
        <v>15371</v>
      </c>
      <c r="E7227">
        <v>1</v>
      </c>
      <c r="F7227">
        <v>2</v>
      </c>
      <c r="G7227">
        <v>2</v>
      </c>
      <c r="H7227" s="2">
        <v>43019</v>
      </c>
      <c r="I7227" t="str">
        <f>VLOOKUP(Sales[[#This Row],[TerritoryKey]], Territories[], 2, FALSE)</f>
        <v>Northwest</v>
      </c>
      <c r="J7227">
        <f>_xlfn.XLOOKUP(Sales[[#This Row],[ProductKey]], Products!$A:$A, Products!$J:$J)</f>
        <v>8.2204999999999995</v>
      </c>
      <c r="K7227">
        <f>_xlfn.XLOOKUP(Sales[[#This Row],[ProductKey]], Products!$A:$A, Products!$K:$K)</f>
        <v>21.98</v>
      </c>
      <c r="L7227" s="1">
        <f>Sales[[#This Row],[ProductPrice]]*Sales[[#This Row],[OrderQuantity]]</f>
        <v>43.96</v>
      </c>
      <c r="M7227" s="1">
        <f>Sales[[#This Row],[OrderQuantity]]</f>
        <v>2</v>
      </c>
      <c r="N7227" s="1">
        <f>1</f>
        <v>1</v>
      </c>
      <c r="O7227" s="1">
        <f>Sales[[#This Row],[TotalSales]]-Sales[[#This Row],[TotalCost]]</f>
        <v>27.519000000000002</v>
      </c>
      <c r="P7227" s="1">
        <f>Sales[[#This Row],[ProductCost]]*Sales[[#This Row],[OrderQuantity]]</f>
        <v>16.440999999999999</v>
      </c>
      <c r="Q7227" s="1" t="str">
        <f>VLOOKUP(Sales[[#This Row],[ProductKey]], Products!$A$2:$D$1000, 4, FALSE)</f>
        <v>Fender Set - Mountain</v>
      </c>
    </row>
    <row r="7228" spans="1:17" x14ac:dyDescent="0.25">
      <c r="A7228" s="2">
        <v>37813</v>
      </c>
      <c r="B7228" s="1" t="s">
        <v>1320</v>
      </c>
      <c r="C7228">
        <v>485</v>
      </c>
      <c r="D7228">
        <v>17247</v>
      </c>
      <c r="E7228">
        <v>9</v>
      </c>
      <c r="F7228">
        <v>2</v>
      </c>
      <c r="G7228">
        <v>2</v>
      </c>
      <c r="H7228" s="2">
        <v>42927</v>
      </c>
      <c r="I7228" t="str">
        <f>VLOOKUP(Sales[[#This Row],[TerritoryKey]], Territories[], 2, FALSE)</f>
        <v>Australia</v>
      </c>
      <c r="J7228">
        <f>_xlfn.XLOOKUP(Sales[[#This Row],[ProductKey]], Products!$A:$A, Products!$J:$J)</f>
        <v>8.2204999999999995</v>
      </c>
      <c r="K7228">
        <f>_xlfn.XLOOKUP(Sales[[#This Row],[ProductKey]], Products!$A:$A, Products!$K:$K)</f>
        <v>21.98</v>
      </c>
      <c r="L7228" s="1">
        <f>Sales[[#This Row],[ProductPrice]]*Sales[[#This Row],[OrderQuantity]]</f>
        <v>43.96</v>
      </c>
      <c r="M7228" s="1">
        <f>Sales[[#This Row],[OrderQuantity]]</f>
        <v>2</v>
      </c>
      <c r="N7228" s="1">
        <f>1</f>
        <v>1</v>
      </c>
      <c r="O7228" s="1">
        <f>Sales[[#This Row],[TotalSales]]-Sales[[#This Row],[TotalCost]]</f>
        <v>27.519000000000002</v>
      </c>
      <c r="P7228" s="1">
        <f>Sales[[#This Row],[ProductCost]]*Sales[[#This Row],[OrderQuantity]]</f>
        <v>16.440999999999999</v>
      </c>
      <c r="Q7228" s="1" t="str">
        <f>VLOOKUP(Sales[[#This Row],[ProductKey]], Products!$A$2:$D$1000, 4, FALSE)</f>
        <v>Fender Set - Mountain</v>
      </c>
    </row>
    <row r="7229" spans="1:17" x14ac:dyDescent="0.25">
      <c r="A7229" s="2">
        <v>37663</v>
      </c>
      <c r="B7229" s="1" t="s">
        <v>1343</v>
      </c>
      <c r="C7229">
        <v>485</v>
      </c>
      <c r="D7229">
        <v>15482</v>
      </c>
      <c r="E7229">
        <v>4</v>
      </c>
      <c r="F7229">
        <v>2</v>
      </c>
      <c r="G7229">
        <v>2</v>
      </c>
      <c r="H7229" s="2">
        <v>42777</v>
      </c>
      <c r="I7229" t="str">
        <f>VLOOKUP(Sales[[#This Row],[TerritoryKey]], Territories[], 2, FALSE)</f>
        <v>Southwest</v>
      </c>
      <c r="J7229">
        <f>_xlfn.XLOOKUP(Sales[[#This Row],[ProductKey]], Products!$A:$A, Products!$J:$J)</f>
        <v>8.2204999999999995</v>
      </c>
      <c r="K7229">
        <f>_xlfn.XLOOKUP(Sales[[#This Row],[ProductKey]], Products!$A:$A, Products!$K:$K)</f>
        <v>21.98</v>
      </c>
      <c r="L7229" s="1">
        <f>Sales[[#This Row],[ProductPrice]]*Sales[[#This Row],[OrderQuantity]]</f>
        <v>43.96</v>
      </c>
      <c r="M7229" s="1">
        <f>Sales[[#This Row],[OrderQuantity]]</f>
        <v>2</v>
      </c>
      <c r="N7229" s="1">
        <f>1</f>
        <v>1</v>
      </c>
      <c r="O7229" s="1">
        <f>Sales[[#This Row],[TotalSales]]-Sales[[#This Row],[TotalCost]]</f>
        <v>27.519000000000002</v>
      </c>
      <c r="P7229" s="1">
        <f>Sales[[#This Row],[ProductCost]]*Sales[[#This Row],[OrderQuantity]]</f>
        <v>16.440999999999999</v>
      </c>
      <c r="Q7229" s="1" t="str">
        <f>VLOOKUP(Sales[[#This Row],[ProductKey]], Products!$A$2:$D$1000, 4, FALSE)</f>
        <v>Fender Set - Mountain</v>
      </c>
    </row>
    <row r="7230" spans="1:17" x14ac:dyDescent="0.25">
      <c r="A7230" s="2">
        <v>37875</v>
      </c>
      <c r="B7230" s="1" t="s">
        <v>1391</v>
      </c>
      <c r="C7230">
        <v>485</v>
      </c>
      <c r="D7230">
        <v>15196</v>
      </c>
      <c r="E7230">
        <v>4</v>
      </c>
      <c r="F7230">
        <v>2</v>
      </c>
      <c r="G7230">
        <v>2</v>
      </c>
      <c r="H7230" s="2">
        <v>42989</v>
      </c>
      <c r="I7230" t="str">
        <f>VLOOKUP(Sales[[#This Row],[TerritoryKey]], Territories[], 2, FALSE)</f>
        <v>Southwest</v>
      </c>
      <c r="J7230">
        <f>_xlfn.XLOOKUP(Sales[[#This Row],[ProductKey]], Products!$A:$A, Products!$J:$J)</f>
        <v>8.2204999999999995</v>
      </c>
      <c r="K7230">
        <f>_xlfn.XLOOKUP(Sales[[#This Row],[ProductKey]], Products!$A:$A, Products!$K:$K)</f>
        <v>21.98</v>
      </c>
      <c r="L7230" s="1">
        <f>Sales[[#This Row],[ProductPrice]]*Sales[[#This Row],[OrderQuantity]]</f>
        <v>43.96</v>
      </c>
      <c r="M7230" s="1">
        <f>Sales[[#This Row],[OrderQuantity]]</f>
        <v>2</v>
      </c>
      <c r="N7230" s="1">
        <f>1</f>
        <v>1</v>
      </c>
      <c r="O7230" s="1">
        <f>Sales[[#This Row],[TotalSales]]-Sales[[#This Row],[TotalCost]]</f>
        <v>27.519000000000002</v>
      </c>
      <c r="P7230" s="1">
        <f>Sales[[#This Row],[ProductCost]]*Sales[[#This Row],[OrderQuantity]]</f>
        <v>16.440999999999999</v>
      </c>
      <c r="Q7230" s="1" t="str">
        <f>VLOOKUP(Sales[[#This Row],[ProductKey]], Products!$A$2:$D$1000, 4, FALSE)</f>
        <v>Fender Set - Mountain</v>
      </c>
    </row>
    <row r="7231" spans="1:17" x14ac:dyDescent="0.25">
      <c r="A7231" s="2">
        <v>37722</v>
      </c>
      <c r="B7231" s="1" t="s">
        <v>1416</v>
      </c>
      <c r="C7231">
        <v>485</v>
      </c>
      <c r="D7231">
        <v>15349</v>
      </c>
      <c r="E7231">
        <v>4</v>
      </c>
      <c r="F7231">
        <v>2</v>
      </c>
      <c r="G7231">
        <v>2</v>
      </c>
      <c r="H7231" s="2">
        <v>42836</v>
      </c>
      <c r="I7231" t="str">
        <f>VLOOKUP(Sales[[#This Row],[TerritoryKey]], Territories[], 2, FALSE)</f>
        <v>Southwest</v>
      </c>
      <c r="J7231">
        <f>_xlfn.XLOOKUP(Sales[[#This Row],[ProductKey]], Products!$A:$A, Products!$J:$J)</f>
        <v>8.2204999999999995</v>
      </c>
      <c r="K7231">
        <f>_xlfn.XLOOKUP(Sales[[#This Row],[ProductKey]], Products!$A:$A, Products!$K:$K)</f>
        <v>21.98</v>
      </c>
      <c r="L7231" s="1">
        <f>Sales[[#This Row],[ProductPrice]]*Sales[[#This Row],[OrderQuantity]]</f>
        <v>43.96</v>
      </c>
      <c r="M7231" s="1">
        <f>Sales[[#This Row],[OrderQuantity]]</f>
        <v>2</v>
      </c>
      <c r="N7231" s="1">
        <f>1</f>
        <v>1</v>
      </c>
      <c r="O7231" s="1">
        <f>Sales[[#This Row],[TotalSales]]-Sales[[#This Row],[TotalCost]]</f>
        <v>27.519000000000002</v>
      </c>
      <c r="P7231" s="1">
        <f>Sales[[#This Row],[ProductCost]]*Sales[[#This Row],[OrderQuantity]]</f>
        <v>16.440999999999999</v>
      </c>
      <c r="Q7231" s="1" t="str">
        <f>VLOOKUP(Sales[[#This Row],[ProductKey]], Products!$A$2:$D$1000, 4, FALSE)</f>
        <v>Fender Set - Mountain</v>
      </c>
    </row>
    <row r="7232" spans="1:17" x14ac:dyDescent="0.25">
      <c r="A7232" s="2">
        <v>37937</v>
      </c>
      <c r="B7232" s="1" t="s">
        <v>1437</v>
      </c>
      <c r="C7232">
        <v>485</v>
      </c>
      <c r="D7232">
        <v>17937</v>
      </c>
      <c r="E7232">
        <v>10</v>
      </c>
      <c r="F7232">
        <v>2</v>
      </c>
      <c r="G7232">
        <v>2</v>
      </c>
      <c r="H7232" s="2">
        <v>43051</v>
      </c>
      <c r="I7232" t="str">
        <f>VLOOKUP(Sales[[#This Row],[TerritoryKey]], Territories[], 2, FALSE)</f>
        <v>United Kingdom</v>
      </c>
      <c r="J7232">
        <f>_xlfn.XLOOKUP(Sales[[#This Row],[ProductKey]], Products!$A:$A, Products!$J:$J)</f>
        <v>8.2204999999999995</v>
      </c>
      <c r="K7232">
        <f>_xlfn.XLOOKUP(Sales[[#This Row],[ProductKey]], Products!$A:$A, Products!$K:$K)</f>
        <v>21.98</v>
      </c>
      <c r="L7232" s="1">
        <f>Sales[[#This Row],[ProductPrice]]*Sales[[#This Row],[OrderQuantity]]</f>
        <v>43.96</v>
      </c>
      <c r="M7232" s="1">
        <f>Sales[[#This Row],[OrderQuantity]]</f>
        <v>2</v>
      </c>
      <c r="N7232" s="1">
        <f>1</f>
        <v>1</v>
      </c>
      <c r="O7232" s="1">
        <f>Sales[[#This Row],[TotalSales]]-Sales[[#This Row],[TotalCost]]</f>
        <v>27.519000000000002</v>
      </c>
      <c r="P7232" s="1">
        <f>Sales[[#This Row],[ProductCost]]*Sales[[#This Row],[OrderQuantity]]</f>
        <v>16.440999999999999</v>
      </c>
      <c r="Q7232" s="1" t="str">
        <f>VLOOKUP(Sales[[#This Row],[ProductKey]], Products!$A$2:$D$1000, 4, FALSE)</f>
        <v>Fender Set - Mountain</v>
      </c>
    </row>
    <row r="7233" spans="1:17" x14ac:dyDescent="0.25">
      <c r="A7233" s="2">
        <v>37633</v>
      </c>
      <c r="B7233" s="1" t="s">
        <v>1460</v>
      </c>
      <c r="C7233">
        <v>485</v>
      </c>
      <c r="D7233">
        <v>12265</v>
      </c>
      <c r="E7233">
        <v>7</v>
      </c>
      <c r="F7233">
        <v>2</v>
      </c>
      <c r="G7233">
        <v>2</v>
      </c>
      <c r="H7233" s="2">
        <v>42747</v>
      </c>
      <c r="I7233" t="str">
        <f>VLOOKUP(Sales[[#This Row],[TerritoryKey]], Territories[], 2, FALSE)</f>
        <v>France</v>
      </c>
      <c r="J7233">
        <f>_xlfn.XLOOKUP(Sales[[#This Row],[ProductKey]], Products!$A:$A, Products!$J:$J)</f>
        <v>8.2204999999999995</v>
      </c>
      <c r="K7233">
        <f>_xlfn.XLOOKUP(Sales[[#This Row],[ProductKey]], Products!$A:$A, Products!$K:$K)</f>
        <v>21.98</v>
      </c>
      <c r="L7233" s="1">
        <f>Sales[[#This Row],[ProductPrice]]*Sales[[#This Row],[OrderQuantity]]</f>
        <v>43.96</v>
      </c>
      <c r="M7233" s="1">
        <f>Sales[[#This Row],[OrderQuantity]]</f>
        <v>2</v>
      </c>
      <c r="N7233" s="1">
        <f>1</f>
        <v>1</v>
      </c>
      <c r="O7233" s="1">
        <f>Sales[[#This Row],[TotalSales]]-Sales[[#This Row],[TotalCost]]</f>
        <v>27.519000000000002</v>
      </c>
      <c r="P7233" s="1">
        <f>Sales[[#This Row],[ProductCost]]*Sales[[#This Row],[OrderQuantity]]</f>
        <v>16.440999999999999</v>
      </c>
      <c r="Q7233" s="1" t="str">
        <f>VLOOKUP(Sales[[#This Row],[ProductKey]], Products!$A$2:$D$1000, 4, FALSE)</f>
        <v>Fender Set - Mountain</v>
      </c>
    </row>
    <row r="7234" spans="1:17" x14ac:dyDescent="0.25">
      <c r="A7234" s="2">
        <v>38292</v>
      </c>
      <c r="B7234" s="1" t="s">
        <v>1569</v>
      </c>
      <c r="C7234">
        <v>485</v>
      </c>
      <c r="D7234">
        <v>14635</v>
      </c>
      <c r="E7234">
        <v>1</v>
      </c>
      <c r="F7234">
        <v>2</v>
      </c>
      <c r="G7234">
        <v>2</v>
      </c>
      <c r="H7234" s="2">
        <v>43405</v>
      </c>
      <c r="I7234" t="str">
        <f>VLOOKUP(Sales[[#This Row],[TerritoryKey]], Territories[], 2, FALSE)</f>
        <v>Northwest</v>
      </c>
      <c r="J7234">
        <f>_xlfn.XLOOKUP(Sales[[#This Row],[ProductKey]], Products!$A:$A, Products!$J:$J)</f>
        <v>8.2204999999999995</v>
      </c>
      <c r="K7234">
        <f>_xlfn.XLOOKUP(Sales[[#This Row],[ProductKey]], Products!$A:$A, Products!$K:$K)</f>
        <v>21.98</v>
      </c>
      <c r="L7234" s="1">
        <f>Sales[[#This Row],[ProductPrice]]*Sales[[#This Row],[OrderQuantity]]</f>
        <v>43.96</v>
      </c>
      <c r="M7234" s="1">
        <f>Sales[[#This Row],[OrderQuantity]]</f>
        <v>2</v>
      </c>
      <c r="N7234" s="1">
        <f>1</f>
        <v>1</v>
      </c>
      <c r="O7234" s="1">
        <f>Sales[[#This Row],[TotalSales]]-Sales[[#This Row],[TotalCost]]</f>
        <v>27.519000000000002</v>
      </c>
      <c r="P7234" s="1">
        <f>Sales[[#This Row],[ProductCost]]*Sales[[#This Row],[OrderQuantity]]</f>
        <v>16.440999999999999</v>
      </c>
      <c r="Q7234" s="1" t="str">
        <f>VLOOKUP(Sales[[#This Row],[ProductKey]], Products!$A$2:$D$1000, 4, FALSE)</f>
        <v>Fender Set - Mountain</v>
      </c>
    </row>
    <row r="7235" spans="1:17" x14ac:dyDescent="0.25">
      <c r="A7235" s="2">
        <v>37844</v>
      </c>
      <c r="B7235" s="1" t="s">
        <v>1578</v>
      </c>
      <c r="C7235">
        <v>485</v>
      </c>
      <c r="D7235">
        <v>12761</v>
      </c>
      <c r="E7235">
        <v>1</v>
      </c>
      <c r="F7235">
        <v>2</v>
      </c>
      <c r="G7235">
        <v>2</v>
      </c>
      <c r="H7235" s="2">
        <v>42958</v>
      </c>
      <c r="I7235" t="str">
        <f>VLOOKUP(Sales[[#This Row],[TerritoryKey]], Territories[], 2, FALSE)</f>
        <v>Northwest</v>
      </c>
      <c r="J7235">
        <f>_xlfn.XLOOKUP(Sales[[#This Row],[ProductKey]], Products!$A:$A, Products!$J:$J)</f>
        <v>8.2204999999999995</v>
      </c>
      <c r="K7235">
        <f>_xlfn.XLOOKUP(Sales[[#This Row],[ProductKey]], Products!$A:$A, Products!$K:$K)</f>
        <v>21.98</v>
      </c>
      <c r="L7235" s="1">
        <f>Sales[[#This Row],[ProductPrice]]*Sales[[#This Row],[OrderQuantity]]</f>
        <v>43.96</v>
      </c>
      <c r="M7235" s="1">
        <f>Sales[[#This Row],[OrderQuantity]]</f>
        <v>2</v>
      </c>
      <c r="N7235" s="1">
        <f>1</f>
        <v>1</v>
      </c>
      <c r="O7235" s="1">
        <f>Sales[[#This Row],[TotalSales]]-Sales[[#This Row],[TotalCost]]</f>
        <v>27.519000000000002</v>
      </c>
      <c r="P7235" s="1">
        <f>Sales[[#This Row],[ProductCost]]*Sales[[#This Row],[OrderQuantity]]</f>
        <v>16.440999999999999</v>
      </c>
      <c r="Q7235" s="1" t="str">
        <f>VLOOKUP(Sales[[#This Row],[ProductKey]], Products!$A$2:$D$1000, 4, FALSE)</f>
        <v>Fender Set - Mountain</v>
      </c>
    </row>
    <row r="7236" spans="1:17" x14ac:dyDescent="0.25">
      <c r="A7236" s="2">
        <v>37987</v>
      </c>
      <c r="B7236" s="1" t="s">
        <v>1640</v>
      </c>
      <c r="C7236">
        <v>485</v>
      </c>
      <c r="D7236">
        <v>15346</v>
      </c>
      <c r="E7236">
        <v>4</v>
      </c>
      <c r="F7236">
        <v>2</v>
      </c>
      <c r="G7236">
        <v>2</v>
      </c>
      <c r="H7236" s="2">
        <v>43101</v>
      </c>
      <c r="I7236" t="str">
        <f>VLOOKUP(Sales[[#This Row],[TerritoryKey]], Territories[], 2, FALSE)</f>
        <v>Southwest</v>
      </c>
      <c r="J7236">
        <f>_xlfn.XLOOKUP(Sales[[#This Row],[ProductKey]], Products!$A:$A, Products!$J:$J)</f>
        <v>8.2204999999999995</v>
      </c>
      <c r="K7236">
        <f>_xlfn.XLOOKUP(Sales[[#This Row],[ProductKey]], Products!$A:$A, Products!$K:$K)</f>
        <v>21.98</v>
      </c>
      <c r="L7236" s="1">
        <f>Sales[[#This Row],[ProductPrice]]*Sales[[#This Row],[OrderQuantity]]</f>
        <v>43.96</v>
      </c>
      <c r="M7236" s="1">
        <f>Sales[[#This Row],[OrderQuantity]]</f>
        <v>2</v>
      </c>
      <c r="N7236" s="1">
        <f>1</f>
        <v>1</v>
      </c>
      <c r="O7236" s="1">
        <f>Sales[[#This Row],[TotalSales]]-Sales[[#This Row],[TotalCost]]</f>
        <v>27.519000000000002</v>
      </c>
      <c r="P7236" s="1">
        <f>Sales[[#This Row],[ProductCost]]*Sales[[#This Row],[OrderQuantity]]</f>
        <v>16.440999999999999</v>
      </c>
      <c r="Q7236" s="1" t="str">
        <f>VLOOKUP(Sales[[#This Row],[ProductKey]], Products!$A$2:$D$1000, 4, FALSE)</f>
        <v>Fender Set - Mountain</v>
      </c>
    </row>
    <row r="7237" spans="1:17" x14ac:dyDescent="0.25">
      <c r="A7237" s="2">
        <v>37937</v>
      </c>
      <c r="B7237" s="1" t="s">
        <v>1655</v>
      </c>
      <c r="C7237">
        <v>485</v>
      </c>
      <c r="D7237">
        <v>13027</v>
      </c>
      <c r="E7237">
        <v>6</v>
      </c>
      <c r="F7237">
        <v>2</v>
      </c>
      <c r="G7237">
        <v>2</v>
      </c>
      <c r="H7237" s="2">
        <v>43051</v>
      </c>
      <c r="I7237" t="str">
        <f>VLOOKUP(Sales[[#This Row],[TerritoryKey]], Territories[], 2, FALSE)</f>
        <v>Canada</v>
      </c>
      <c r="J7237">
        <f>_xlfn.XLOOKUP(Sales[[#This Row],[ProductKey]], Products!$A:$A, Products!$J:$J)</f>
        <v>8.2204999999999995</v>
      </c>
      <c r="K7237">
        <f>_xlfn.XLOOKUP(Sales[[#This Row],[ProductKey]], Products!$A:$A, Products!$K:$K)</f>
        <v>21.98</v>
      </c>
      <c r="L7237" s="1">
        <f>Sales[[#This Row],[ProductPrice]]*Sales[[#This Row],[OrderQuantity]]</f>
        <v>43.96</v>
      </c>
      <c r="M7237" s="1">
        <f>Sales[[#This Row],[OrderQuantity]]</f>
        <v>2</v>
      </c>
      <c r="N7237" s="1">
        <f>1</f>
        <v>1</v>
      </c>
      <c r="O7237" s="1">
        <f>Sales[[#This Row],[TotalSales]]-Sales[[#This Row],[TotalCost]]</f>
        <v>27.519000000000002</v>
      </c>
      <c r="P7237" s="1">
        <f>Sales[[#This Row],[ProductCost]]*Sales[[#This Row],[OrderQuantity]]</f>
        <v>16.440999999999999</v>
      </c>
      <c r="Q7237" s="1" t="str">
        <f>VLOOKUP(Sales[[#This Row],[ProductKey]], Products!$A$2:$D$1000, 4, FALSE)</f>
        <v>Fender Set - Mountain</v>
      </c>
    </row>
    <row r="7238" spans="1:17" x14ac:dyDescent="0.25">
      <c r="A7238" s="2">
        <v>37967</v>
      </c>
      <c r="B7238" s="1" t="s">
        <v>1725</v>
      </c>
      <c r="C7238">
        <v>485</v>
      </c>
      <c r="D7238">
        <v>15493</v>
      </c>
      <c r="E7238">
        <v>1</v>
      </c>
      <c r="F7238">
        <v>2</v>
      </c>
      <c r="G7238">
        <v>2</v>
      </c>
      <c r="H7238" s="2">
        <v>43081</v>
      </c>
      <c r="I7238" t="str">
        <f>VLOOKUP(Sales[[#This Row],[TerritoryKey]], Territories[], 2, FALSE)</f>
        <v>Northwest</v>
      </c>
      <c r="J7238">
        <f>_xlfn.XLOOKUP(Sales[[#This Row],[ProductKey]], Products!$A:$A, Products!$J:$J)</f>
        <v>8.2204999999999995</v>
      </c>
      <c r="K7238">
        <f>_xlfn.XLOOKUP(Sales[[#This Row],[ProductKey]], Products!$A:$A, Products!$K:$K)</f>
        <v>21.98</v>
      </c>
      <c r="L7238" s="1">
        <f>Sales[[#This Row],[ProductPrice]]*Sales[[#This Row],[OrderQuantity]]</f>
        <v>43.96</v>
      </c>
      <c r="M7238" s="1">
        <f>Sales[[#This Row],[OrderQuantity]]</f>
        <v>2</v>
      </c>
      <c r="N7238" s="1">
        <f>1</f>
        <v>1</v>
      </c>
      <c r="O7238" s="1">
        <f>Sales[[#This Row],[TotalSales]]-Sales[[#This Row],[TotalCost]]</f>
        <v>27.519000000000002</v>
      </c>
      <c r="P7238" s="1">
        <f>Sales[[#This Row],[ProductCost]]*Sales[[#This Row],[OrderQuantity]]</f>
        <v>16.440999999999999</v>
      </c>
      <c r="Q7238" s="1" t="str">
        <f>VLOOKUP(Sales[[#This Row],[ProductKey]], Products!$A$2:$D$1000, 4, FALSE)</f>
        <v>Fender Set - Mountain</v>
      </c>
    </row>
    <row r="7239" spans="1:17" x14ac:dyDescent="0.25">
      <c r="A7239" s="2">
        <v>38231</v>
      </c>
      <c r="B7239" s="1" t="s">
        <v>1733</v>
      </c>
      <c r="C7239">
        <v>485</v>
      </c>
      <c r="D7239">
        <v>21055</v>
      </c>
      <c r="E7239">
        <v>8</v>
      </c>
      <c r="F7239">
        <v>2</v>
      </c>
      <c r="G7239">
        <v>2</v>
      </c>
      <c r="H7239" s="2">
        <v>43344</v>
      </c>
      <c r="I7239" t="str">
        <f>VLOOKUP(Sales[[#This Row],[TerritoryKey]], Territories[], 2, FALSE)</f>
        <v>Germany</v>
      </c>
      <c r="J7239">
        <f>_xlfn.XLOOKUP(Sales[[#This Row],[ProductKey]], Products!$A:$A, Products!$J:$J)</f>
        <v>8.2204999999999995</v>
      </c>
      <c r="K7239">
        <f>_xlfn.XLOOKUP(Sales[[#This Row],[ProductKey]], Products!$A:$A, Products!$K:$K)</f>
        <v>21.98</v>
      </c>
      <c r="L7239" s="1">
        <f>Sales[[#This Row],[ProductPrice]]*Sales[[#This Row],[OrderQuantity]]</f>
        <v>43.96</v>
      </c>
      <c r="M7239" s="1">
        <f>Sales[[#This Row],[OrderQuantity]]</f>
        <v>2</v>
      </c>
      <c r="N7239" s="1">
        <f>1</f>
        <v>1</v>
      </c>
      <c r="O7239" s="1">
        <f>Sales[[#This Row],[TotalSales]]-Sales[[#This Row],[TotalCost]]</f>
        <v>27.519000000000002</v>
      </c>
      <c r="P7239" s="1">
        <f>Sales[[#This Row],[ProductCost]]*Sales[[#This Row],[OrderQuantity]]</f>
        <v>16.440999999999999</v>
      </c>
      <c r="Q7239" s="1" t="str">
        <f>VLOOKUP(Sales[[#This Row],[ProductKey]], Products!$A$2:$D$1000, 4, FALSE)</f>
        <v>Fender Set - Mountain</v>
      </c>
    </row>
    <row r="7240" spans="1:17" x14ac:dyDescent="0.25">
      <c r="A7240" s="2">
        <v>37691</v>
      </c>
      <c r="B7240" s="1" t="s">
        <v>1754</v>
      </c>
      <c r="C7240">
        <v>485</v>
      </c>
      <c r="D7240">
        <v>17948</v>
      </c>
      <c r="E7240">
        <v>10</v>
      </c>
      <c r="F7240">
        <v>2</v>
      </c>
      <c r="G7240">
        <v>2</v>
      </c>
      <c r="H7240" s="2">
        <v>42805</v>
      </c>
      <c r="I7240" t="str">
        <f>VLOOKUP(Sales[[#This Row],[TerritoryKey]], Territories[], 2, FALSE)</f>
        <v>United Kingdom</v>
      </c>
      <c r="J7240">
        <f>_xlfn.XLOOKUP(Sales[[#This Row],[ProductKey]], Products!$A:$A, Products!$J:$J)</f>
        <v>8.2204999999999995</v>
      </c>
      <c r="K7240">
        <f>_xlfn.XLOOKUP(Sales[[#This Row],[ProductKey]], Products!$A:$A, Products!$K:$K)</f>
        <v>21.98</v>
      </c>
      <c r="L7240" s="1">
        <f>Sales[[#This Row],[ProductPrice]]*Sales[[#This Row],[OrderQuantity]]</f>
        <v>43.96</v>
      </c>
      <c r="M7240" s="1">
        <f>Sales[[#This Row],[OrderQuantity]]</f>
        <v>2</v>
      </c>
      <c r="N7240" s="1">
        <f>1</f>
        <v>1</v>
      </c>
      <c r="O7240" s="1">
        <f>Sales[[#This Row],[TotalSales]]-Sales[[#This Row],[TotalCost]]</f>
        <v>27.519000000000002</v>
      </c>
      <c r="P7240" s="1">
        <f>Sales[[#This Row],[ProductCost]]*Sales[[#This Row],[OrderQuantity]]</f>
        <v>16.440999999999999</v>
      </c>
      <c r="Q7240" s="1" t="str">
        <f>VLOOKUP(Sales[[#This Row],[ProductKey]], Products!$A$2:$D$1000, 4, FALSE)</f>
        <v>Fender Set - Mountain</v>
      </c>
    </row>
    <row r="7241" spans="1:17" x14ac:dyDescent="0.25">
      <c r="A7241" s="2">
        <v>38139</v>
      </c>
      <c r="B7241" s="1" t="s">
        <v>1851</v>
      </c>
      <c r="C7241">
        <v>485</v>
      </c>
      <c r="D7241">
        <v>19338</v>
      </c>
      <c r="E7241">
        <v>7</v>
      </c>
      <c r="F7241">
        <v>2</v>
      </c>
      <c r="G7241">
        <v>2</v>
      </c>
      <c r="H7241" s="2">
        <v>43252</v>
      </c>
      <c r="I7241" t="str">
        <f>VLOOKUP(Sales[[#This Row],[TerritoryKey]], Territories[], 2, FALSE)</f>
        <v>France</v>
      </c>
      <c r="J7241">
        <f>_xlfn.XLOOKUP(Sales[[#This Row],[ProductKey]], Products!$A:$A, Products!$J:$J)</f>
        <v>8.2204999999999995</v>
      </c>
      <c r="K7241">
        <f>_xlfn.XLOOKUP(Sales[[#This Row],[ProductKey]], Products!$A:$A, Products!$K:$K)</f>
        <v>21.98</v>
      </c>
      <c r="L7241" s="1">
        <f>Sales[[#This Row],[ProductPrice]]*Sales[[#This Row],[OrderQuantity]]</f>
        <v>43.96</v>
      </c>
      <c r="M7241" s="1">
        <f>Sales[[#This Row],[OrderQuantity]]</f>
        <v>2</v>
      </c>
      <c r="N7241" s="1">
        <f>1</f>
        <v>1</v>
      </c>
      <c r="O7241" s="1">
        <f>Sales[[#This Row],[TotalSales]]-Sales[[#This Row],[TotalCost]]</f>
        <v>27.519000000000002</v>
      </c>
      <c r="P7241" s="1">
        <f>Sales[[#This Row],[ProductCost]]*Sales[[#This Row],[OrderQuantity]]</f>
        <v>16.440999999999999</v>
      </c>
      <c r="Q7241" s="1" t="str">
        <f>VLOOKUP(Sales[[#This Row],[ProductKey]], Products!$A$2:$D$1000, 4, FALSE)</f>
        <v>Fender Set - Mountain</v>
      </c>
    </row>
    <row r="7242" spans="1:17" x14ac:dyDescent="0.25">
      <c r="A7242" s="2">
        <v>37692</v>
      </c>
      <c r="B7242" s="1" t="s">
        <v>1974</v>
      </c>
      <c r="C7242">
        <v>485</v>
      </c>
      <c r="D7242">
        <v>15328</v>
      </c>
      <c r="E7242">
        <v>4</v>
      </c>
      <c r="F7242">
        <v>2</v>
      </c>
      <c r="G7242">
        <v>2</v>
      </c>
      <c r="H7242" s="2">
        <v>42806</v>
      </c>
      <c r="I7242" t="str">
        <f>VLOOKUP(Sales[[#This Row],[TerritoryKey]], Territories[], 2, FALSE)</f>
        <v>Southwest</v>
      </c>
      <c r="J7242">
        <f>_xlfn.XLOOKUP(Sales[[#This Row],[ProductKey]], Products!$A:$A, Products!$J:$J)</f>
        <v>8.2204999999999995</v>
      </c>
      <c r="K7242">
        <f>_xlfn.XLOOKUP(Sales[[#This Row],[ProductKey]], Products!$A:$A, Products!$K:$K)</f>
        <v>21.98</v>
      </c>
      <c r="L7242" s="1">
        <f>Sales[[#This Row],[ProductPrice]]*Sales[[#This Row],[OrderQuantity]]</f>
        <v>43.96</v>
      </c>
      <c r="M7242" s="1">
        <f>Sales[[#This Row],[OrderQuantity]]</f>
        <v>2</v>
      </c>
      <c r="N7242" s="1">
        <f>1</f>
        <v>1</v>
      </c>
      <c r="O7242" s="1">
        <f>Sales[[#This Row],[TotalSales]]-Sales[[#This Row],[TotalCost]]</f>
        <v>27.519000000000002</v>
      </c>
      <c r="P7242" s="1">
        <f>Sales[[#This Row],[ProductCost]]*Sales[[#This Row],[OrderQuantity]]</f>
        <v>16.440999999999999</v>
      </c>
      <c r="Q7242" s="1" t="str">
        <f>VLOOKUP(Sales[[#This Row],[ProductKey]], Products!$A$2:$D$1000, 4, FALSE)</f>
        <v>Fender Set - Mountain</v>
      </c>
    </row>
    <row r="7243" spans="1:17" x14ac:dyDescent="0.25">
      <c r="A7243" s="2">
        <v>37753</v>
      </c>
      <c r="B7243" s="1" t="s">
        <v>2014</v>
      </c>
      <c r="C7243">
        <v>485</v>
      </c>
      <c r="D7243">
        <v>16199</v>
      </c>
      <c r="E7243">
        <v>8</v>
      </c>
      <c r="F7243">
        <v>2</v>
      </c>
      <c r="G7243">
        <v>2</v>
      </c>
      <c r="H7243" s="2">
        <v>42867</v>
      </c>
      <c r="I7243" t="str">
        <f>VLOOKUP(Sales[[#This Row],[TerritoryKey]], Territories[], 2, FALSE)</f>
        <v>Germany</v>
      </c>
      <c r="J7243">
        <f>_xlfn.XLOOKUP(Sales[[#This Row],[ProductKey]], Products!$A:$A, Products!$J:$J)</f>
        <v>8.2204999999999995</v>
      </c>
      <c r="K7243">
        <f>_xlfn.XLOOKUP(Sales[[#This Row],[ProductKey]], Products!$A:$A, Products!$K:$K)</f>
        <v>21.98</v>
      </c>
      <c r="L7243" s="1">
        <f>Sales[[#This Row],[ProductPrice]]*Sales[[#This Row],[OrderQuantity]]</f>
        <v>43.96</v>
      </c>
      <c r="M7243" s="1">
        <f>Sales[[#This Row],[OrderQuantity]]</f>
        <v>2</v>
      </c>
      <c r="N7243" s="1">
        <f>1</f>
        <v>1</v>
      </c>
      <c r="O7243" s="1">
        <f>Sales[[#This Row],[TotalSales]]-Sales[[#This Row],[TotalCost]]</f>
        <v>27.519000000000002</v>
      </c>
      <c r="P7243" s="1">
        <f>Sales[[#This Row],[ProductCost]]*Sales[[#This Row],[OrderQuantity]]</f>
        <v>16.440999999999999</v>
      </c>
      <c r="Q7243" s="1" t="str">
        <f>VLOOKUP(Sales[[#This Row],[ProductKey]], Products!$A$2:$D$1000, 4, FALSE)</f>
        <v>Fender Set - Mountain</v>
      </c>
    </row>
    <row r="7244" spans="1:17" x14ac:dyDescent="0.25">
      <c r="A7244" s="2">
        <v>38047</v>
      </c>
      <c r="B7244" s="1" t="s">
        <v>2133</v>
      </c>
      <c r="C7244">
        <v>485</v>
      </c>
      <c r="D7244">
        <v>15541</v>
      </c>
      <c r="E7244">
        <v>4</v>
      </c>
      <c r="F7244">
        <v>2</v>
      </c>
      <c r="G7244">
        <v>2</v>
      </c>
      <c r="H7244" s="2">
        <v>43160</v>
      </c>
      <c r="I7244" t="str">
        <f>VLOOKUP(Sales[[#This Row],[TerritoryKey]], Territories[], 2, FALSE)</f>
        <v>Southwest</v>
      </c>
      <c r="J7244">
        <f>_xlfn.XLOOKUP(Sales[[#This Row],[ProductKey]], Products!$A:$A, Products!$J:$J)</f>
        <v>8.2204999999999995</v>
      </c>
      <c r="K7244">
        <f>_xlfn.XLOOKUP(Sales[[#This Row],[ProductKey]], Products!$A:$A, Products!$K:$K)</f>
        <v>21.98</v>
      </c>
      <c r="L7244" s="1">
        <f>Sales[[#This Row],[ProductPrice]]*Sales[[#This Row],[OrderQuantity]]</f>
        <v>43.96</v>
      </c>
      <c r="M7244" s="1">
        <f>Sales[[#This Row],[OrderQuantity]]</f>
        <v>2</v>
      </c>
      <c r="N7244" s="1">
        <f>1</f>
        <v>1</v>
      </c>
      <c r="O7244" s="1">
        <f>Sales[[#This Row],[TotalSales]]-Sales[[#This Row],[TotalCost]]</f>
        <v>27.519000000000002</v>
      </c>
      <c r="P7244" s="1">
        <f>Sales[[#This Row],[ProductCost]]*Sales[[#This Row],[OrderQuantity]]</f>
        <v>16.440999999999999</v>
      </c>
      <c r="Q7244" s="1" t="str">
        <f>VLOOKUP(Sales[[#This Row],[ProductKey]], Products!$A$2:$D$1000, 4, FALSE)</f>
        <v>Fender Set - Mountain</v>
      </c>
    </row>
    <row r="7245" spans="1:17" x14ac:dyDescent="0.25">
      <c r="A7245" s="2">
        <v>37876</v>
      </c>
      <c r="B7245" s="1" t="s">
        <v>2226</v>
      </c>
      <c r="C7245">
        <v>485</v>
      </c>
      <c r="D7245">
        <v>15195</v>
      </c>
      <c r="E7245">
        <v>4</v>
      </c>
      <c r="F7245">
        <v>2</v>
      </c>
      <c r="G7245">
        <v>2</v>
      </c>
      <c r="H7245" s="2">
        <v>42990</v>
      </c>
      <c r="I7245" t="str">
        <f>VLOOKUP(Sales[[#This Row],[TerritoryKey]], Territories[], 2, FALSE)</f>
        <v>Southwest</v>
      </c>
      <c r="J7245">
        <f>_xlfn.XLOOKUP(Sales[[#This Row],[ProductKey]], Products!$A:$A, Products!$J:$J)</f>
        <v>8.2204999999999995</v>
      </c>
      <c r="K7245">
        <f>_xlfn.XLOOKUP(Sales[[#This Row],[ProductKey]], Products!$A:$A, Products!$K:$K)</f>
        <v>21.98</v>
      </c>
      <c r="L7245" s="1">
        <f>Sales[[#This Row],[ProductPrice]]*Sales[[#This Row],[OrderQuantity]]</f>
        <v>43.96</v>
      </c>
      <c r="M7245" s="1">
        <f>Sales[[#This Row],[OrderQuantity]]</f>
        <v>2</v>
      </c>
      <c r="N7245" s="1">
        <f>1</f>
        <v>1</v>
      </c>
      <c r="O7245" s="1">
        <f>Sales[[#This Row],[TotalSales]]-Sales[[#This Row],[TotalCost]]</f>
        <v>27.519000000000002</v>
      </c>
      <c r="P7245" s="1">
        <f>Sales[[#This Row],[ProductCost]]*Sales[[#This Row],[OrderQuantity]]</f>
        <v>16.440999999999999</v>
      </c>
      <c r="Q7245" s="1" t="str">
        <f>VLOOKUP(Sales[[#This Row],[ProductKey]], Products!$A$2:$D$1000, 4, FALSE)</f>
        <v>Fender Set - Mountain</v>
      </c>
    </row>
    <row r="7246" spans="1:17" x14ac:dyDescent="0.25">
      <c r="A7246" s="2">
        <v>37722</v>
      </c>
      <c r="B7246" s="1" t="s">
        <v>2234</v>
      </c>
      <c r="C7246">
        <v>485</v>
      </c>
      <c r="D7246">
        <v>12446</v>
      </c>
      <c r="E7246">
        <v>4</v>
      </c>
      <c r="F7246">
        <v>2</v>
      </c>
      <c r="G7246">
        <v>2</v>
      </c>
      <c r="H7246" s="2">
        <v>42836</v>
      </c>
      <c r="I7246" t="str">
        <f>VLOOKUP(Sales[[#This Row],[TerritoryKey]], Territories[], 2, FALSE)</f>
        <v>Southwest</v>
      </c>
      <c r="J7246">
        <f>_xlfn.XLOOKUP(Sales[[#This Row],[ProductKey]], Products!$A:$A, Products!$J:$J)</f>
        <v>8.2204999999999995</v>
      </c>
      <c r="K7246">
        <f>_xlfn.XLOOKUP(Sales[[#This Row],[ProductKey]], Products!$A:$A, Products!$K:$K)</f>
        <v>21.98</v>
      </c>
      <c r="L7246" s="1">
        <f>Sales[[#This Row],[ProductPrice]]*Sales[[#This Row],[OrderQuantity]]</f>
        <v>43.96</v>
      </c>
      <c r="M7246" s="1">
        <f>Sales[[#This Row],[OrderQuantity]]</f>
        <v>2</v>
      </c>
      <c r="N7246" s="1">
        <f>1</f>
        <v>1</v>
      </c>
      <c r="O7246" s="1">
        <f>Sales[[#This Row],[TotalSales]]-Sales[[#This Row],[TotalCost]]</f>
        <v>27.519000000000002</v>
      </c>
      <c r="P7246" s="1">
        <f>Sales[[#This Row],[ProductCost]]*Sales[[#This Row],[OrderQuantity]]</f>
        <v>16.440999999999999</v>
      </c>
      <c r="Q7246" s="1" t="str">
        <f>VLOOKUP(Sales[[#This Row],[ProductKey]], Products!$A$2:$D$1000, 4, FALSE)</f>
        <v>Fender Set - Mountain</v>
      </c>
    </row>
    <row r="7247" spans="1:17" x14ac:dyDescent="0.25">
      <c r="A7247" s="2">
        <v>37783</v>
      </c>
      <c r="B7247" s="1" t="s">
        <v>2260</v>
      </c>
      <c r="C7247">
        <v>485</v>
      </c>
      <c r="D7247">
        <v>11170</v>
      </c>
      <c r="E7247">
        <v>1</v>
      </c>
      <c r="F7247">
        <v>2</v>
      </c>
      <c r="G7247">
        <v>2</v>
      </c>
      <c r="H7247" s="2">
        <v>42897</v>
      </c>
      <c r="I7247" t="str">
        <f>VLOOKUP(Sales[[#This Row],[TerritoryKey]], Territories[], 2, FALSE)</f>
        <v>Northwest</v>
      </c>
      <c r="J7247">
        <f>_xlfn.XLOOKUP(Sales[[#This Row],[ProductKey]], Products!$A:$A, Products!$J:$J)</f>
        <v>8.2204999999999995</v>
      </c>
      <c r="K7247">
        <f>_xlfn.XLOOKUP(Sales[[#This Row],[ProductKey]], Products!$A:$A, Products!$K:$K)</f>
        <v>21.98</v>
      </c>
      <c r="L7247" s="1">
        <f>Sales[[#This Row],[ProductPrice]]*Sales[[#This Row],[OrderQuantity]]</f>
        <v>43.96</v>
      </c>
      <c r="M7247" s="1">
        <f>Sales[[#This Row],[OrderQuantity]]</f>
        <v>2</v>
      </c>
      <c r="N7247" s="1">
        <f>1</f>
        <v>1</v>
      </c>
      <c r="O7247" s="1">
        <f>Sales[[#This Row],[TotalSales]]-Sales[[#This Row],[TotalCost]]</f>
        <v>27.519000000000002</v>
      </c>
      <c r="P7247" s="1">
        <f>Sales[[#This Row],[ProductCost]]*Sales[[#This Row],[OrderQuantity]]</f>
        <v>16.440999999999999</v>
      </c>
      <c r="Q7247" s="1" t="str">
        <f>VLOOKUP(Sales[[#This Row],[ProductKey]], Products!$A$2:$D$1000, 4, FALSE)</f>
        <v>Fender Set - Mountain</v>
      </c>
    </row>
    <row r="7248" spans="1:17" x14ac:dyDescent="0.25">
      <c r="A7248" s="2">
        <v>37784</v>
      </c>
      <c r="B7248" s="1" t="s">
        <v>2399</v>
      </c>
      <c r="C7248">
        <v>485</v>
      </c>
      <c r="D7248">
        <v>15737</v>
      </c>
      <c r="E7248">
        <v>1</v>
      </c>
      <c r="F7248">
        <v>2</v>
      </c>
      <c r="G7248">
        <v>2</v>
      </c>
      <c r="H7248" s="2">
        <v>42898</v>
      </c>
      <c r="I7248" t="str">
        <f>VLOOKUP(Sales[[#This Row],[TerritoryKey]], Territories[], 2, FALSE)</f>
        <v>Northwest</v>
      </c>
      <c r="J7248">
        <f>_xlfn.XLOOKUP(Sales[[#This Row],[ProductKey]], Products!$A:$A, Products!$J:$J)</f>
        <v>8.2204999999999995</v>
      </c>
      <c r="K7248">
        <f>_xlfn.XLOOKUP(Sales[[#This Row],[ProductKey]], Products!$A:$A, Products!$K:$K)</f>
        <v>21.98</v>
      </c>
      <c r="L7248" s="1">
        <f>Sales[[#This Row],[ProductPrice]]*Sales[[#This Row],[OrderQuantity]]</f>
        <v>43.96</v>
      </c>
      <c r="M7248" s="1">
        <f>Sales[[#This Row],[OrderQuantity]]</f>
        <v>2</v>
      </c>
      <c r="N7248" s="1">
        <f>1</f>
        <v>1</v>
      </c>
      <c r="O7248" s="1">
        <f>Sales[[#This Row],[TotalSales]]-Sales[[#This Row],[TotalCost]]</f>
        <v>27.519000000000002</v>
      </c>
      <c r="P7248" s="1">
        <f>Sales[[#This Row],[ProductCost]]*Sales[[#This Row],[OrderQuantity]]</f>
        <v>16.440999999999999</v>
      </c>
      <c r="Q7248" s="1" t="str">
        <f>VLOOKUP(Sales[[#This Row],[ProductKey]], Products!$A$2:$D$1000, 4, FALSE)</f>
        <v>Fender Set - Mountain</v>
      </c>
    </row>
    <row r="7249" spans="1:17" x14ac:dyDescent="0.25">
      <c r="A7249" s="2">
        <v>38018</v>
      </c>
      <c r="B7249" s="1" t="s">
        <v>2415</v>
      </c>
      <c r="C7249">
        <v>485</v>
      </c>
      <c r="D7249">
        <v>15899</v>
      </c>
      <c r="E7249">
        <v>4</v>
      </c>
      <c r="F7249">
        <v>2</v>
      </c>
      <c r="G7249">
        <v>2</v>
      </c>
      <c r="H7249" s="2">
        <v>43132</v>
      </c>
      <c r="I7249" t="str">
        <f>VLOOKUP(Sales[[#This Row],[TerritoryKey]], Territories[], 2, FALSE)</f>
        <v>Southwest</v>
      </c>
      <c r="J7249">
        <f>_xlfn.XLOOKUP(Sales[[#This Row],[ProductKey]], Products!$A:$A, Products!$J:$J)</f>
        <v>8.2204999999999995</v>
      </c>
      <c r="K7249">
        <f>_xlfn.XLOOKUP(Sales[[#This Row],[ProductKey]], Products!$A:$A, Products!$K:$K)</f>
        <v>21.98</v>
      </c>
      <c r="L7249" s="1">
        <f>Sales[[#This Row],[ProductPrice]]*Sales[[#This Row],[OrderQuantity]]</f>
        <v>43.96</v>
      </c>
      <c r="M7249" s="1">
        <f>Sales[[#This Row],[OrderQuantity]]</f>
        <v>2</v>
      </c>
      <c r="N7249" s="1">
        <f>1</f>
        <v>1</v>
      </c>
      <c r="O7249" s="1">
        <f>Sales[[#This Row],[TotalSales]]-Sales[[#This Row],[TotalCost]]</f>
        <v>27.519000000000002</v>
      </c>
      <c r="P7249" s="1">
        <f>Sales[[#This Row],[ProductCost]]*Sales[[#This Row],[OrderQuantity]]</f>
        <v>16.440999999999999</v>
      </c>
      <c r="Q7249" s="1" t="str">
        <f>VLOOKUP(Sales[[#This Row],[ProductKey]], Products!$A$2:$D$1000, 4, FALSE)</f>
        <v>Fender Set - Mountain</v>
      </c>
    </row>
    <row r="7250" spans="1:17" x14ac:dyDescent="0.25">
      <c r="A7250" s="2">
        <v>37966</v>
      </c>
      <c r="B7250" s="1" t="s">
        <v>2416</v>
      </c>
      <c r="C7250">
        <v>485</v>
      </c>
      <c r="D7250">
        <v>18756</v>
      </c>
      <c r="E7250">
        <v>6</v>
      </c>
      <c r="F7250">
        <v>2</v>
      </c>
      <c r="G7250">
        <v>2</v>
      </c>
      <c r="H7250" s="2">
        <v>43080</v>
      </c>
      <c r="I7250" t="str">
        <f>VLOOKUP(Sales[[#This Row],[TerritoryKey]], Territories[], 2, FALSE)</f>
        <v>Canada</v>
      </c>
      <c r="J7250">
        <f>_xlfn.XLOOKUP(Sales[[#This Row],[ProductKey]], Products!$A:$A, Products!$J:$J)</f>
        <v>8.2204999999999995</v>
      </c>
      <c r="K7250">
        <f>_xlfn.XLOOKUP(Sales[[#This Row],[ProductKey]], Products!$A:$A, Products!$K:$K)</f>
        <v>21.98</v>
      </c>
      <c r="L7250" s="1">
        <f>Sales[[#This Row],[ProductPrice]]*Sales[[#This Row],[OrderQuantity]]</f>
        <v>43.96</v>
      </c>
      <c r="M7250" s="1">
        <f>Sales[[#This Row],[OrderQuantity]]</f>
        <v>2</v>
      </c>
      <c r="N7250" s="1">
        <f>1</f>
        <v>1</v>
      </c>
      <c r="O7250" s="1">
        <f>Sales[[#This Row],[TotalSales]]-Sales[[#This Row],[TotalCost]]</f>
        <v>27.519000000000002</v>
      </c>
      <c r="P7250" s="1">
        <f>Sales[[#This Row],[ProductCost]]*Sales[[#This Row],[OrderQuantity]]</f>
        <v>16.440999999999999</v>
      </c>
      <c r="Q7250" s="1" t="str">
        <f>VLOOKUP(Sales[[#This Row],[ProductKey]], Products!$A$2:$D$1000, 4, FALSE)</f>
        <v>Fender Set - Mountain</v>
      </c>
    </row>
    <row r="7251" spans="1:17" x14ac:dyDescent="0.25">
      <c r="A7251" s="2">
        <v>37814</v>
      </c>
      <c r="B7251" s="1" t="s">
        <v>2455</v>
      </c>
      <c r="C7251">
        <v>485</v>
      </c>
      <c r="D7251">
        <v>15944</v>
      </c>
      <c r="E7251">
        <v>1</v>
      </c>
      <c r="F7251">
        <v>2</v>
      </c>
      <c r="G7251">
        <v>2</v>
      </c>
      <c r="H7251" s="2">
        <v>42928</v>
      </c>
      <c r="I7251" t="str">
        <f>VLOOKUP(Sales[[#This Row],[TerritoryKey]], Territories[], 2, FALSE)</f>
        <v>Northwest</v>
      </c>
      <c r="J7251">
        <f>_xlfn.XLOOKUP(Sales[[#This Row],[ProductKey]], Products!$A:$A, Products!$J:$J)</f>
        <v>8.2204999999999995</v>
      </c>
      <c r="K7251">
        <f>_xlfn.XLOOKUP(Sales[[#This Row],[ProductKey]], Products!$A:$A, Products!$K:$K)</f>
        <v>21.98</v>
      </c>
      <c r="L7251" s="1">
        <f>Sales[[#This Row],[ProductPrice]]*Sales[[#This Row],[OrderQuantity]]</f>
        <v>43.96</v>
      </c>
      <c r="M7251" s="1">
        <f>Sales[[#This Row],[OrderQuantity]]</f>
        <v>2</v>
      </c>
      <c r="N7251" s="1">
        <f>1</f>
        <v>1</v>
      </c>
      <c r="O7251" s="1">
        <f>Sales[[#This Row],[TotalSales]]-Sales[[#This Row],[TotalCost]]</f>
        <v>27.519000000000002</v>
      </c>
      <c r="P7251" s="1">
        <f>Sales[[#This Row],[ProductCost]]*Sales[[#This Row],[OrderQuantity]]</f>
        <v>16.440999999999999</v>
      </c>
      <c r="Q7251" s="1" t="str">
        <f>VLOOKUP(Sales[[#This Row],[ProductKey]], Products!$A$2:$D$1000, 4, FALSE)</f>
        <v>Fender Set - Mountain</v>
      </c>
    </row>
    <row r="7252" spans="1:17" x14ac:dyDescent="0.25">
      <c r="A7252" s="2">
        <v>38261</v>
      </c>
      <c r="B7252" s="1" t="s">
        <v>2552</v>
      </c>
      <c r="C7252">
        <v>485</v>
      </c>
      <c r="D7252">
        <v>17093</v>
      </c>
      <c r="E7252">
        <v>8</v>
      </c>
      <c r="F7252">
        <v>2</v>
      </c>
      <c r="G7252">
        <v>2</v>
      </c>
      <c r="H7252" s="2">
        <v>43374</v>
      </c>
      <c r="I7252" t="str">
        <f>VLOOKUP(Sales[[#This Row],[TerritoryKey]], Territories[], 2, FALSE)</f>
        <v>Germany</v>
      </c>
      <c r="J7252">
        <f>_xlfn.XLOOKUP(Sales[[#This Row],[ProductKey]], Products!$A:$A, Products!$J:$J)</f>
        <v>8.2204999999999995</v>
      </c>
      <c r="K7252">
        <f>_xlfn.XLOOKUP(Sales[[#This Row],[ProductKey]], Products!$A:$A, Products!$K:$K)</f>
        <v>21.98</v>
      </c>
      <c r="L7252" s="1">
        <f>Sales[[#This Row],[ProductPrice]]*Sales[[#This Row],[OrderQuantity]]</f>
        <v>43.96</v>
      </c>
      <c r="M7252" s="1">
        <f>Sales[[#This Row],[OrderQuantity]]</f>
        <v>2</v>
      </c>
      <c r="N7252" s="1">
        <f>1</f>
        <v>1</v>
      </c>
      <c r="O7252" s="1">
        <f>Sales[[#This Row],[TotalSales]]-Sales[[#This Row],[TotalCost]]</f>
        <v>27.519000000000002</v>
      </c>
      <c r="P7252" s="1">
        <f>Sales[[#This Row],[ProductCost]]*Sales[[#This Row],[OrderQuantity]]</f>
        <v>16.440999999999999</v>
      </c>
      <c r="Q7252" s="1" t="str">
        <f>VLOOKUP(Sales[[#This Row],[ProductKey]], Products!$A$2:$D$1000, 4, FALSE)</f>
        <v>Fender Set - Mountain</v>
      </c>
    </row>
    <row r="7253" spans="1:17" x14ac:dyDescent="0.25">
      <c r="A7253" s="2">
        <v>37988</v>
      </c>
      <c r="B7253" s="1" t="s">
        <v>2616</v>
      </c>
      <c r="C7253">
        <v>485</v>
      </c>
      <c r="D7253">
        <v>17969</v>
      </c>
      <c r="E7253">
        <v>10</v>
      </c>
      <c r="F7253">
        <v>2</v>
      </c>
      <c r="G7253">
        <v>2</v>
      </c>
      <c r="H7253" s="2">
        <v>43102</v>
      </c>
      <c r="I7253" t="str">
        <f>VLOOKUP(Sales[[#This Row],[TerritoryKey]], Territories[], 2, FALSE)</f>
        <v>United Kingdom</v>
      </c>
      <c r="J7253">
        <f>_xlfn.XLOOKUP(Sales[[#This Row],[ProductKey]], Products!$A:$A, Products!$J:$J)</f>
        <v>8.2204999999999995</v>
      </c>
      <c r="K7253">
        <f>_xlfn.XLOOKUP(Sales[[#This Row],[ProductKey]], Products!$A:$A, Products!$K:$K)</f>
        <v>21.98</v>
      </c>
      <c r="L7253" s="1">
        <f>Sales[[#This Row],[ProductPrice]]*Sales[[#This Row],[OrderQuantity]]</f>
        <v>43.96</v>
      </c>
      <c r="M7253" s="1">
        <f>Sales[[#This Row],[OrderQuantity]]</f>
        <v>2</v>
      </c>
      <c r="N7253" s="1">
        <f>1</f>
        <v>1</v>
      </c>
      <c r="O7253" s="1">
        <f>Sales[[#This Row],[TotalSales]]-Sales[[#This Row],[TotalCost]]</f>
        <v>27.519000000000002</v>
      </c>
      <c r="P7253" s="1">
        <f>Sales[[#This Row],[ProductCost]]*Sales[[#This Row],[OrderQuantity]]</f>
        <v>16.440999999999999</v>
      </c>
      <c r="Q7253" s="1" t="str">
        <f>VLOOKUP(Sales[[#This Row],[ProductKey]], Products!$A$2:$D$1000, 4, FALSE)</f>
        <v>Fender Set - Mountain</v>
      </c>
    </row>
    <row r="7254" spans="1:17" x14ac:dyDescent="0.25">
      <c r="A7254" s="2">
        <v>38108</v>
      </c>
      <c r="B7254" s="1" t="s">
        <v>2684</v>
      </c>
      <c r="C7254">
        <v>485</v>
      </c>
      <c r="D7254">
        <v>18135</v>
      </c>
      <c r="E7254">
        <v>10</v>
      </c>
      <c r="F7254">
        <v>2</v>
      </c>
      <c r="G7254">
        <v>2</v>
      </c>
      <c r="H7254" s="2">
        <v>43221</v>
      </c>
      <c r="I7254" t="str">
        <f>VLOOKUP(Sales[[#This Row],[TerritoryKey]], Territories[], 2, FALSE)</f>
        <v>United Kingdom</v>
      </c>
      <c r="J7254">
        <f>_xlfn.XLOOKUP(Sales[[#This Row],[ProductKey]], Products!$A:$A, Products!$J:$J)</f>
        <v>8.2204999999999995</v>
      </c>
      <c r="K7254">
        <f>_xlfn.XLOOKUP(Sales[[#This Row],[ProductKey]], Products!$A:$A, Products!$K:$K)</f>
        <v>21.98</v>
      </c>
      <c r="L7254" s="1">
        <f>Sales[[#This Row],[ProductPrice]]*Sales[[#This Row],[OrderQuantity]]</f>
        <v>43.96</v>
      </c>
      <c r="M7254" s="1">
        <f>Sales[[#This Row],[OrderQuantity]]</f>
        <v>2</v>
      </c>
      <c r="N7254" s="1">
        <f>1</f>
        <v>1</v>
      </c>
      <c r="O7254" s="1">
        <f>Sales[[#This Row],[TotalSales]]-Sales[[#This Row],[TotalCost]]</f>
        <v>27.519000000000002</v>
      </c>
      <c r="P7254" s="1">
        <f>Sales[[#This Row],[ProductCost]]*Sales[[#This Row],[OrderQuantity]]</f>
        <v>16.440999999999999</v>
      </c>
      <c r="Q7254" s="1" t="str">
        <f>VLOOKUP(Sales[[#This Row],[ProductKey]], Products!$A$2:$D$1000, 4, FALSE)</f>
        <v>Fender Set - Mountain</v>
      </c>
    </row>
    <row r="7255" spans="1:17" x14ac:dyDescent="0.25">
      <c r="A7255" s="2">
        <v>37633</v>
      </c>
      <c r="B7255" s="1" t="s">
        <v>2825</v>
      </c>
      <c r="C7255">
        <v>485</v>
      </c>
      <c r="D7255">
        <v>18139</v>
      </c>
      <c r="E7255">
        <v>8</v>
      </c>
      <c r="F7255">
        <v>2</v>
      </c>
      <c r="G7255">
        <v>2</v>
      </c>
      <c r="H7255" s="2">
        <v>42747</v>
      </c>
      <c r="I7255" t="str">
        <f>VLOOKUP(Sales[[#This Row],[TerritoryKey]], Territories[], 2, FALSE)</f>
        <v>Germany</v>
      </c>
      <c r="J7255">
        <f>_xlfn.XLOOKUP(Sales[[#This Row],[ProductKey]], Products!$A:$A, Products!$J:$J)</f>
        <v>8.2204999999999995</v>
      </c>
      <c r="K7255">
        <f>_xlfn.XLOOKUP(Sales[[#This Row],[ProductKey]], Products!$A:$A, Products!$K:$K)</f>
        <v>21.98</v>
      </c>
      <c r="L7255" s="1">
        <f>Sales[[#This Row],[ProductPrice]]*Sales[[#This Row],[OrderQuantity]]</f>
        <v>43.96</v>
      </c>
      <c r="M7255" s="1">
        <f>Sales[[#This Row],[OrderQuantity]]</f>
        <v>2</v>
      </c>
      <c r="N7255" s="1">
        <f>1</f>
        <v>1</v>
      </c>
      <c r="O7255" s="1">
        <f>Sales[[#This Row],[TotalSales]]-Sales[[#This Row],[TotalCost]]</f>
        <v>27.519000000000002</v>
      </c>
      <c r="P7255" s="1">
        <f>Sales[[#This Row],[ProductCost]]*Sales[[#This Row],[OrderQuantity]]</f>
        <v>16.440999999999999</v>
      </c>
      <c r="Q7255" s="1" t="str">
        <f>VLOOKUP(Sales[[#This Row],[ProductKey]], Products!$A$2:$D$1000, 4, FALSE)</f>
        <v>Fender Set - Mountain</v>
      </c>
    </row>
    <row r="7256" spans="1:17" x14ac:dyDescent="0.25">
      <c r="A7256" s="2">
        <v>38048</v>
      </c>
      <c r="B7256" s="1" t="s">
        <v>2842</v>
      </c>
      <c r="C7256">
        <v>485</v>
      </c>
      <c r="D7256">
        <v>18018</v>
      </c>
      <c r="E7256">
        <v>7</v>
      </c>
      <c r="F7256">
        <v>2</v>
      </c>
      <c r="G7256">
        <v>2</v>
      </c>
      <c r="H7256" s="2">
        <v>43161</v>
      </c>
      <c r="I7256" t="str">
        <f>VLOOKUP(Sales[[#This Row],[TerritoryKey]], Territories[], 2, FALSE)</f>
        <v>France</v>
      </c>
      <c r="J7256">
        <f>_xlfn.XLOOKUP(Sales[[#This Row],[ProductKey]], Products!$A:$A, Products!$J:$J)</f>
        <v>8.2204999999999995</v>
      </c>
      <c r="K7256">
        <f>_xlfn.XLOOKUP(Sales[[#This Row],[ProductKey]], Products!$A:$A, Products!$K:$K)</f>
        <v>21.98</v>
      </c>
      <c r="L7256" s="1">
        <f>Sales[[#This Row],[ProductPrice]]*Sales[[#This Row],[OrderQuantity]]</f>
        <v>43.96</v>
      </c>
      <c r="M7256" s="1">
        <f>Sales[[#This Row],[OrderQuantity]]</f>
        <v>2</v>
      </c>
      <c r="N7256" s="1">
        <f>1</f>
        <v>1</v>
      </c>
      <c r="O7256" s="1">
        <f>Sales[[#This Row],[TotalSales]]-Sales[[#This Row],[TotalCost]]</f>
        <v>27.519000000000002</v>
      </c>
      <c r="P7256" s="1">
        <f>Sales[[#This Row],[ProductCost]]*Sales[[#This Row],[OrderQuantity]]</f>
        <v>16.440999999999999</v>
      </c>
      <c r="Q7256" s="1" t="str">
        <f>VLOOKUP(Sales[[#This Row],[ProductKey]], Products!$A$2:$D$1000, 4, FALSE)</f>
        <v>Fender Set - Mountain</v>
      </c>
    </row>
    <row r="7257" spans="1:17" x14ac:dyDescent="0.25">
      <c r="A7257" s="2">
        <v>37967</v>
      </c>
      <c r="B7257" s="1" t="s">
        <v>2845</v>
      </c>
      <c r="C7257">
        <v>485</v>
      </c>
      <c r="D7257">
        <v>15518</v>
      </c>
      <c r="E7257">
        <v>4</v>
      </c>
      <c r="F7257">
        <v>2</v>
      </c>
      <c r="G7257">
        <v>2</v>
      </c>
      <c r="H7257" s="2">
        <v>43081</v>
      </c>
      <c r="I7257" t="str">
        <f>VLOOKUP(Sales[[#This Row],[TerritoryKey]], Territories[], 2, FALSE)</f>
        <v>Southwest</v>
      </c>
      <c r="J7257">
        <f>_xlfn.XLOOKUP(Sales[[#This Row],[ProductKey]], Products!$A:$A, Products!$J:$J)</f>
        <v>8.2204999999999995</v>
      </c>
      <c r="K7257">
        <f>_xlfn.XLOOKUP(Sales[[#This Row],[ProductKey]], Products!$A:$A, Products!$K:$K)</f>
        <v>21.98</v>
      </c>
      <c r="L7257" s="1">
        <f>Sales[[#This Row],[ProductPrice]]*Sales[[#This Row],[OrderQuantity]]</f>
        <v>43.96</v>
      </c>
      <c r="M7257" s="1">
        <f>Sales[[#This Row],[OrderQuantity]]</f>
        <v>2</v>
      </c>
      <c r="N7257" s="1">
        <f>1</f>
        <v>1</v>
      </c>
      <c r="O7257" s="1">
        <f>Sales[[#This Row],[TotalSales]]-Sales[[#This Row],[TotalCost]]</f>
        <v>27.519000000000002</v>
      </c>
      <c r="P7257" s="1">
        <f>Sales[[#This Row],[ProductCost]]*Sales[[#This Row],[OrderQuantity]]</f>
        <v>16.440999999999999</v>
      </c>
      <c r="Q7257" s="1" t="str">
        <f>VLOOKUP(Sales[[#This Row],[ProductKey]], Products!$A$2:$D$1000, 4, FALSE)</f>
        <v>Fender Set - Mountain</v>
      </c>
    </row>
    <row r="7258" spans="1:17" x14ac:dyDescent="0.25">
      <c r="A7258" s="2">
        <v>37784</v>
      </c>
      <c r="B7258" s="1" t="s">
        <v>2860</v>
      </c>
      <c r="C7258">
        <v>485</v>
      </c>
      <c r="D7258">
        <v>15952</v>
      </c>
      <c r="E7258">
        <v>1</v>
      </c>
      <c r="F7258">
        <v>2</v>
      </c>
      <c r="G7258">
        <v>2</v>
      </c>
      <c r="H7258" s="2">
        <v>42898</v>
      </c>
      <c r="I7258" t="str">
        <f>VLOOKUP(Sales[[#This Row],[TerritoryKey]], Territories[], 2, FALSE)</f>
        <v>Northwest</v>
      </c>
      <c r="J7258">
        <f>_xlfn.XLOOKUP(Sales[[#This Row],[ProductKey]], Products!$A:$A, Products!$J:$J)</f>
        <v>8.2204999999999995</v>
      </c>
      <c r="K7258">
        <f>_xlfn.XLOOKUP(Sales[[#This Row],[ProductKey]], Products!$A:$A, Products!$K:$K)</f>
        <v>21.98</v>
      </c>
      <c r="L7258" s="1">
        <f>Sales[[#This Row],[ProductPrice]]*Sales[[#This Row],[OrderQuantity]]</f>
        <v>43.96</v>
      </c>
      <c r="M7258" s="1">
        <f>Sales[[#This Row],[OrderQuantity]]</f>
        <v>2</v>
      </c>
      <c r="N7258" s="1">
        <f>1</f>
        <v>1</v>
      </c>
      <c r="O7258" s="1">
        <f>Sales[[#This Row],[TotalSales]]-Sales[[#This Row],[TotalCost]]</f>
        <v>27.519000000000002</v>
      </c>
      <c r="P7258" s="1">
        <f>Sales[[#This Row],[ProductCost]]*Sales[[#This Row],[OrderQuantity]]</f>
        <v>16.440999999999999</v>
      </c>
      <c r="Q7258" s="1" t="str">
        <f>VLOOKUP(Sales[[#This Row],[ProductKey]], Products!$A$2:$D$1000, 4, FALSE)</f>
        <v>Fender Set - Mountain</v>
      </c>
    </row>
    <row r="7259" spans="1:17" x14ac:dyDescent="0.25">
      <c r="A7259" s="2">
        <v>37876</v>
      </c>
      <c r="B7259" s="1" t="s">
        <v>2869</v>
      </c>
      <c r="C7259">
        <v>485</v>
      </c>
      <c r="D7259">
        <v>14235</v>
      </c>
      <c r="E7259">
        <v>9</v>
      </c>
      <c r="F7259">
        <v>2</v>
      </c>
      <c r="G7259">
        <v>2</v>
      </c>
      <c r="H7259" s="2">
        <v>42990</v>
      </c>
      <c r="I7259" t="str">
        <f>VLOOKUP(Sales[[#This Row],[TerritoryKey]], Territories[], 2, FALSE)</f>
        <v>Australia</v>
      </c>
      <c r="J7259">
        <f>_xlfn.XLOOKUP(Sales[[#This Row],[ProductKey]], Products!$A:$A, Products!$J:$J)</f>
        <v>8.2204999999999995</v>
      </c>
      <c r="K7259">
        <f>_xlfn.XLOOKUP(Sales[[#This Row],[ProductKey]], Products!$A:$A, Products!$K:$K)</f>
        <v>21.98</v>
      </c>
      <c r="L7259" s="1">
        <f>Sales[[#This Row],[ProductPrice]]*Sales[[#This Row],[OrderQuantity]]</f>
        <v>43.96</v>
      </c>
      <c r="M7259" s="1">
        <f>Sales[[#This Row],[OrderQuantity]]</f>
        <v>2</v>
      </c>
      <c r="N7259" s="1">
        <f>1</f>
        <v>1</v>
      </c>
      <c r="O7259" s="1">
        <f>Sales[[#This Row],[TotalSales]]-Sales[[#This Row],[TotalCost]]</f>
        <v>27.519000000000002</v>
      </c>
      <c r="P7259" s="1">
        <f>Sales[[#This Row],[ProductCost]]*Sales[[#This Row],[OrderQuantity]]</f>
        <v>16.440999999999999</v>
      </c>
      <c r="Q7259" s="1" t="str">
        <f>VLOOKUP(Sales[[#This Row],[ProductKey]], Products!$A$2:$D$1000, 4, FALSE)</f>
        <v>Fender Set - Mountain</v>
      </c>
    </row>
    <row r="7260" spans="1:17" x14ac:dyDescent="0.25">
      <c r="A7260" s="2">
        <v>38201</v>
      </c>
      <c r="B7260" s="1" t="s">
        <v>2918</v>
      </c>
      <c r="C7260">
        <v>485</v>
      </c>
      <c r="D7260">
        <v>12898</v>
      </c>
      <c r="E7260">
        <v>4</v>
      </c>
      <c r="F7260">
        <v>2</v>
      </c>
      <c r="G7260">
        <v>2</v>
      </c>
      <c r="H7260" s="2">
        <v>43314</v>
      </c>
      <c r="I7260" t="str">
        <f>VLOOKUP(Sales[[#This Row],[TerritoryKey]], Territories[], 2, FALSE)</f>
        <v>Southwest</v>
      </c>
      <c r="J7260">
        <f>_xlfn.XLOOKUP(Sales[[#This Row],[ProductKey]], Products!$A:$A, Products!$J:$J)</f>
        <v>8.2204999999999995</v>
      </c>
      <c r="K7260">
        <f>_xlfn.XLOOKUP(Sales[[#This Row],[ProductKey]], Products!$A:$A, Products!$K:$K)</f>
        <v>21.98</v>
      </c>
      <c r="L7260" s="1">
        <f>Sales[[#This Row],[ProductPrice]]*Sales[[#This Row],[OrderQuantity]]</f>
        <v>43.96</v>
      </c>
      <c r="M7260" s="1">
        <f>Sales[[#This Row],[OrderQuantity]]</f>
        <v>2</v>
      </c>
      <c r="N7260" s="1">
        <f>1</f>
        <v>1</v>
      </c>
      <c r="O7260" s="1">
        <f>Sales[[#This Row],[TotalSales]]-Sales[[#This Row],[TotalCost]]</f>
        <v>27.519000000000002</v>
      </c>
      <c r="P7260" s="1">
        <f>Sales[[#This Row],[ProductCost]]*Sales[[#This Row],[OrderQuantity]]</f>
        <v>16.440999999999999</v>
      </c>
      <c r="Q7260" s="1" t="str">
        <f>VLOOKUP(Sales[[#This Row],[ProductKey]], Products!$A$2:$D$1000, 4, FALSE)</f>
        <v>Fender Set - Mountain</v>
      </c>
    </row>
    <row r="7261" spans="1:17" x14ac:dyDescent="0.25">
      <c r="A7261" s="2">
        <v>37987</v>
      </c>
      <c r="B7261" s="1" t="s">
        <v>2940</v>
      </c>
      <c r="C7261">
        <v>485</v>
      </c>
      <c r="D7261">
        <v>12882</v>
      </c>
      <c r="E7261">
        <v>4</v>
      </c>
      <c r="F7261">
        <v>2</v>
      </c>
      <c r="G7261">
        <v>2</v>
      </c>
      <c r="H7261" s="2">
        <v>43101</v>
      </c>
      <c r="I7261" t="str">
        <f>VLOOKUP(Sales[[#This Row],[TerritoryKey]], Territories[], 2, FALSE)</f>
        <v>Southwest</v>
      </c>
      <c r="J7261">
        <f>_xlfn.XLOOKUP(Sales[[#This Row],[ProductKey]], Products!$A:$A, Products!$J:$J)</f>
        <v>8.2204999999999995</v>
      </c>
      <c r="K7261">
        <f>_xlfn.XLOOKUP(Sales[[#This Row],[ProductKey]], Products!$A:$A, Products!$K:$K)</f>
        <v>21.98</v>
      </c>
      <c r="L7261" s="1">
        <f>Sales[[#This Row],[ProductPrice]]*Sales[[#This Row],[OrderQuantity]]</f>
        <v>43.96</v>
      </c>
      <c r="M7261" s="1">
        <f>Sales[[#This Row],[OrderQuantity]]</f>
        <v>2</v>
      </c>
      <c r="N7261" s="1">
        <f>1</f>
        <v>1</v>
      </c>
      <c r="O7261" s="1">
        <f>Sales[[#This Row],[TotalSales]]-Sales[[#This Row],[TotalCost]]</f>
        <v>27.519000000000002</v>
      </c>
      <c r="P7261" s="1">
        <f>Sales[[#This Row],[ProductCost]]*Sales[[#This Row],[OrderQuantity]]</f>
        <v>16.440999999999999</v>
      </c>
      <c r="Q7261" s="1" t="str">
        <f>VLOOKUP(Sales[[#This Row],[ProductKey]], Products!$A$2:$D$1000, 4, FALSE)</f>
        <v>Fender Set - Mountain</v>
      </c>
    </row>
    <row r="7262" spans="1:17" x14ac:dyDescent="0.25">
      <c r="A7262" s="2">
        <v>37967</v>
      </c>
      <c r="B7262" s="1" t="s">
        <v>2954</v>
      </c>
      <c r="C7262">
        <v>485</v>
      </c>
      <c r="D7262">
        <v>18185</v>
      </c>
      <c r="E7262">
        <v>8</v>
      </c>
      <c r="F7262">
        <v>2</v>
      </c>
      <c r="G7262">
        <v>2</v>
      </c>
      <c r="H7262" s="2">
        <v>43081</v>
      </c>
      <c r="I7262" t="str">
        <f>VLOOKUP(Sales[[#This Row],[TerritoryKey]], Territories[], 2, FALSE)</f>
        <v>Germany</v>
      </c>
      <c r="J7262">
        <f>_xlfn.XLOOKUP(Sales[[#This Row],[ProductKey]], Products!$A:$A, Products!$J:$J)</f>
        <v>8.2204999999999995</v>
      </c>
      <c r="K7262">
        <f>_xlfn.XLOOKUP(Sales[[#This Row],[ProductKey]], Products!$A:$A, Products!$K:$K)</f>
        <v>21.98</v>
      </c>
      <c r="L7262" s="1">
        <f>Sales[[#This Row],[ProductPrice]]*Sales[[#This Row],[OrderQuantity]]</f>
        <v>43.96</v>
      </c>
      <c r="M7262" s="1">
        <f>Sales[[#This Row],[OrderQuantity]]</f>
        <v>2</v>
      </c>
      <c r="N7262" s="1">
        <f>1</f>
        <v>1</v>
      </c>
      <c r="O7262" s="1">
        <f>Sales[[#This Row],[TotalSales]]-Sales[[#This Row],[TotalCost]]</f>
        <v>27.519000000000002</v>
      </c>
      <c r="P7262" s="1">
        <f>Sales[[#This Row],[ProductCost]]*Sales[[#This Row],[OrderQuantity]]</f>
        <v>16.440999999999999</v>
      </c>
      <c r="Q7262" s="1" t="str">
        <f>VLOOKUP(Sales[[#This Row],[ProductKey]], Products!$A$2:$D$1000, 4, FALSE)</f>
        <v>Fender Set - Mountain</v>
      </c>
    </row>
    <row r="7263" spans="1:17" x14ac:dyDescent="0.25">
      <c r="A7263" s="2">
        <v>38323</v>
      </c>
      <c r="B7263" s="1" t="s">
        <v>3179</v>
      </c>
      <c r="C7263">
        <v>485</v>
      </c>
      <c r="D7263">
        <v>13217</v>
      </c>
      <c r="E7263">
        <v>6</v>
      </c>
      <c r="F7263">
        <v>2</v>
      </c>
      <c r="G7263">
        <v>2</v>
      </c>
      <c r="H7263" s="2">
        <v>43436</v>
      </c>
      <c r="I7263" t="str">
        <f>VLOOKUP(Sales[[#This Row],[TerritoryKey]], Territories[], 2, FALSE)</f>
        <v>Canada</v>
      </c>
      <c r="J7263">
        <f>_xlfn.XLOOKUP(Sales[[#This Row],[ProductKey]], Products!$A:$A, Products!$J:$J)</f>
        <v>8.2204999999999995</v>
      </c>
      <c r="K7263">
        <f>_xlfn.XLOOKUP(Sales[[#This Row],[ProductKey]], Products!$A:$A, Products!$K:$K)</f>
        <v>21.98</v>
      </c>
      <c r="L7263" s="1">
        <f>Sales[[#This Row],[ProductPrice]]*Sales[[#This Row],[OrderQuantity]]</f>
        <v>43.96</v>
      </c>
      <c r="M7263" s="1">
        <f>Sales[[#This Row],[OrderQuantity]]</f>
        <v>2</v>
      </c>
      <c r="N7263" s="1">
        <f>1</f>
        <v>1</v>
      </c>
      <c r="O7263" s="1">
        <f>Sales[[#This Row],[TotalSales]]-Sales[[#This Row],[TotalCost]]</f>
        <v>27.519000000000002</v>
      </c>
      <c r="P7263" s="1">
        <f>Sales[[#This Row],[ProductCost]]*Sales[[#This Row],[OrderQuantity]]</f>
        <v>16.440999999999999</v>
      </c>
      <c r="Q7263" s="1" t="str">
        <f>VLOOKUP(Sales[[#This Row],[ProductKey]], Products!$A$2:$D$1000, 4, FALSE)</f>
        <v>Fender Set - Mountain</v>
      </c>
    </row>
    <row r="7264" spans="1:17" x14ac:dyDescent="0.25">
      <c r="A7264" s="2">
        <v>37967</v>
      </c>
      <c r="B7264" s="1" t="s">
        <v>3368</v>
      </c>
      <c r="C7264">
        <v>485</v>
      </c>
      <c r="D7264">
        <v>17974</v>
      </c>
      <c r="E7264">
        <v>10</v>
      </c>
      <c r="F7264">
        <v>2</v>
      </c>
      <c r="G7264">
        <v>2</v>
      </c>
      <c r="H7264" s="2">
        <v>43081</v>
      </c>
      <c r="I7264" t="str">
        <f>VLOOKUP(Sales[[#This Row],[TerritoryKey]], Territories[], 2, FALSE)</f>
        <v>United Kingdom</v>
      </c>
      <c r="J7264">
        <f>_xlfn.XLOOKUP(Sales[[#This Row],[ProductKey]], Products!$A:$A, Products!$J:$J)</f>
        <v>8.2204999999999995</v>
      </c>
      <c r="K7264">
        <f>_xlfn.XLOOKUP(Sales[[#This Row],[ProductKey]], Products!$A:$A, Products!$K:$K)</f>
        <v>21.98</v>
      </c>
      <c r="L7264" s="1">
        <f>Sales[[#This Row],[ProductPrice]]*Sales[[#This Row],[OrderQuantity]]</f>
        <v>43.96</v>
      </c>
      <c r="M7264" s="1">
        <f>Sales[[#This Row],[OrderQuantity]]</f>
        <v>2</v>
      </c>
      <c r="N7264" s="1">
        <f>1</f>
        <v>1</v>
      </c>
      <c r="O7264" s="1">
        <f>Sales[[#This Row],[TotalSales]]-Sales[[#This Row],[TotalCost]]</f>
        <v>27.519000000000002</v>
      </c>
      <c r="P7264" s="1">
        <f>Sales[[#This Row],[ProductCost]]*Sales[[#This Row],[OrderQuantity]]</f>
        <v>16.440999999999999</v>
      </c>
      <c r="Q7264" s="1" t="str">
        <f>VLOOKUP(Sales[[#This Row],[ProductKey]], Products!$A$2:$D$1000, 4, FALSE)</f>
        <v>Fender Set - Mountain</v>
      </c>
    </row>
    <row r="7265" spans="1:17" x14ac:dyDescent="0.25">
      <c r="A7265" s="2">
        <v>37784</v>
      </c>
      <c r="B7265" s="1" t="s">
        <v>3432</v>
      </c>
      <c r="C7265">
        <v>485</v>
      </c>
      <c r="D7265">
        <v>14326</v>
      </c>
      <c r="E7265">
        <v>9</v>
      </c>
      <c r="F7265">
        <v>2</v>
      </c>
      <c r="G7265">
        <v>2</v>
      </c>
      <c r="H7265" s="2">
        <v>42898</v>
      </c>
      <c r="I7265" t="str">
        <f>VLOOKUP(Sales[[#This Row],[TerritoryKey]], Territories[], 2, FALSE)</f>
        <v>Australia</v>
      </c>
      <c r="J7265">
        <f>_xlfn.XLOOKUP(Sales[[#This Row],[ProductKey]], Products!$A:$A, Products!$J:$J)</f>
        <v>8.2204999999999995</v>
      </c>
      <c r="K7265">
        <f>_xlfn.XLOOKUP(Sales[[#This Row],[ProductKey]], Products!$A:$A, Products!$K:$K)</f>
        <v>21.98</v>
      </c>
      <c r="L7265" s="1">
        <f>Sales[[#This Row],[ProductPrice]]*Sales[[#This Row],[OrderQuantity]]</f>
        <v>43.96</v>
      </c>
      <c r="M7265" s="1">
        <f>Sales[[#This Row],[OrderQuantity]]</f>
        <v>2</v>
      </c>
      <c r="N7265" s="1">
        <f>1</f>
        <v>1</v>
      </c>
      <c r="O7265" s="1">
        <f>Sales[[#This Row],[TotalSales]]-Sales[[#This Row],[TotalCost]]</f>
        <v>27.519000000000002</v>
      </c>
      <c r="P7265" s="1">
        <f>Sales[[#This Row],[ProductCost]]*Sales[[#This Row],[OrderQuantity]]</f>
        <v>16.440999999999999</v>
      </c>
      <c r="Q7265" s="1" t="str">
        <f>VLOOKUP(Sales[[#This Row],[ProductKey]], Products!$A$2:$D$1000, 4, FALSE)</f>
        <v>Fender Set - Mountain</v>
      </c>
    </row>
    <row r="7266" spans="1:17" x14ac:dyDescent="0.25">
      <c r="A7266" s="2">
        <v>38292</v>
      </c>
      <c r="B7266" s="1" t="s">
        <v>3500</v>
      </c>
      <c r="C7266">
        <v>485</v>
      </c>
      <c r="D7266">
        <v>21227</v>
      </c>
      <c r="E7266">
        <v>9</v>
      </c>
      <c r="F7266">
        <v>2</v>
      </c>
      <c r="G7266">
        <v>2</v>
      </c>
      <c r="H7266" s="2">
        <v>43405</v>
      </c>
      <c r="I7266" t="str">
        <f>VLOOKUP(Sales[[#This Row],[TerritoryKey]], Territories[], 2, FALSE)</f>
        <v>Australia</v>
      </c>
      <c r="J7266">
        <f>_xlfn.XLOOKUP(Sales[[#This Row],[ProductKey]], Products!$A:$A, Products!$J:$J)</f>
        <v>8.2204999999999995</v>
      </c>
      <c r="K7266">
        <f>_xlfn.XLOOKUP(Sales[[#This Row],[ProductKey]], Products!$A:$A, Products!$K:$K)</f>
        <v>21.98</v>
      </c>
      <c r="L7266" s="1">
        <f>Sales[[#This Row],[ProductPrice]]*Sales[[#This Row],[OrderQuantity]]</f>
        <v>43.96</v>
      </c>
      <c r="M7266" s="1">
        <f>Sales[[#This Row],[OrderQuantity]]</f>
        <v>2</v>
      </c>
      <c r="N7266" s="1">
        <f>1</f>
        <v>1</v>
      </c>
      <c r="O7266" s="1">
        <f>Sales[[#This Row],[TotalSales]]-Sales[[#This Row],[TotalCost]]</f>
        <v>27.519000000000002</v>
      </c>
      <c r="P7266" s="1">
        <f>Sales[[#This Row],[ProductCost]]*Sales[[#This Row],[OrderQuantity]]</f>
        <v>16.440999999999999</v>
      </c>
      <c r="Q7266" s="1" t="str">
        <f>VLOOKUP(Sales[[#This Row],[ProductKey]], Products!$A$2:$D$1000, 4, FALSE)</f>
        <v>Fender Set - Mountain</v>
      </c>
    </row>
    <row r="7267" spans="1:17" x14ac:dyDescent="0.25">
      <c r="A7267" s="2">
        <v>37723</v>
      </c>
      <c r="B7267" s="1" t="s">
        <v>3521</v>
      </c>
      <c r="C7267">
        <v>485</v>
      </c>
      <c r="D7267">
        <v>12712</v>
      </c>
      <c r="E7267">
        <v>8</v>
      </c>
      <c r="F7267">
        <v>2</v>
      </c>
      <c r="G7267">
        <v>2</v>
      </c>
      <c r="H7267" s="2">
        <v>42837</v>
      </c>
      <c r="I7267" t="str">
        <f>VLOOKUP(Sales[[#This Row],[TerritoryKey]], Territories[], 2, FALSE)</f>
        <v>Germany</v>
      </c>
      <c r="J7267">
        <f>_xlfn.XLOOKUP(Sales[[#This Row],[ProductKey]], Products!$A:$A, Products!$J:$J)</f>
        <v>8.2204999999999995</v>
      </c>
      <c r="K7267">
        <f>_xlfn.XLOOKUP(Sales[[#This Row],[ProductKey]], Products!$A:$A, Products!$K:$K)</f>
        <v>21.98</v>
      </c>
      <c r="L7267" s="1">
        <f>Sales[[#This Row],[ProductPrice]]*Sales[[#This Row],[OrderQuantity]]</f>
        <v>43.96</v>
      </c>
      <c r="M7267" s="1">
        <f>Sales[[#This Row],[OrderQuantity]]</f>
        <v>2</v>
      </c>
      <c r="N7267" s="1">
        <f>1</f>
        <v>1</v>
      </c>
      <c r="O7267" s="1">
        <f>Sales[[#This Row],[TotalSales]]-Sales[[#This Row],[TotalCost]]</f>
        <v>27.519000000000002</v>
      </c>
      <c r="P7267" s="1">
        <f>Sales[[#This Row],[ProductCost]]*Sales[[#This Row],[OrderQuantity]]</f>
        <v>16.440999999999999</v>
      </c>
      <c r="Q7267" s="1" t="str">
        <f>VLOOKUP(Sales[[#This Row],[ProductKey]], Products!$A$2:$D$1000, 4, FALSE)</f>
        <v>Fender Set - Mountain</v>
      </c>
    </row>
    <row r="7268" spans="1:17" x14ac:dyDescent="0.25">
      <c r="A7268" s="2">
        <v>37906</v>
      </c>
      <c r="B7268" s="1" t="s">
        <v>3544</v>
      </c>
      <c r="C7268">
        <v>485</v>
      </c>
      <c r="D7268">
        <v>15771</v>
      </c>
      <c r="E7268">
        <v>1</v>
      </c>
      <c r="F7268">
        <v>2</v>
      </c>
      <c r="G7268">
        <v>2</v>
      </c>
      <c r="H7268" s="2">
        <v>43020</v>
      </c>
      <c r="I7268" t="str">
        <f>VLOOKUP(Sales[[#This Row],[TerritoryKey]], Territories[], 2, FALSE)</f>
        <v>Northwest</v>
      </c>
      <c r="J7268">
        <f>_xlfn.XLOOKUP(Sales[[#This Row],[ProductKey]], Products!$A:$A, Products!$J:$J)</f>
        <v>8.2204999999999995</v>
      </c>
      <c r="K7268">
        <f>_xlfn.XLOOKUP(Sales[[#This Row],[ProductKey]], Products!$A:$A, Products!$K:$K)</f>
        <v>21.98</v>
      </c>
      <c r="L7268" s="1">
        <f>Sales[[#This Row],[ProductPrice]]*Sales[[#This Row],[OrderQuantity]]</f>
        <v>43.96</v>
      </c>
      <c r="M7268" s="1">
        <f>Sales[[#This Row],[OrderQuantity]]</f>
        <v>2</v>
      </c>
      <c r="N7268" s="1">
        <f>1</f>
        <v>1</v>
      </c>
      <c r="O7268" s="1">
        <f>Sales[[#This Row],[TotalSales]]-Sales[[#This Row],[TotalCost]]</f>
        <v>27.519000000000002</v>
      </c>
      <c r="P7268" s="1">
        <f>Sales[[#This Row],[ProductCost]]*Sales[[#This Row],[OrderQuantity]]</f>
        <v>16.440999999999999</v>
      </c>
      <c r="Q7268" s="1" t="str">
        <f>VLOOKUP(Sales[[#This Row],[ProductKey]], Products!$A$2:$D$1000, 4, FALSE)</f>
        <v>Fender Set - Mountain</v>
      </c>
    </row>
    <row r="7269" spans="1:17" x14ac:dyDescent="0.25">
      <c r="A7269" s="2">
        <v>38109</v>
      </c>
      <c r="B7269" s="1" t="s">
        <v>3675</v>
      </c>
      <c r="C7269">
        <v>485</v>
      </c>
      <c r="D7269">
        <v>15540</v>
      </c>
      <c r="E7269">
        <v>4</v>
      </c>
      <c r="F7269">
        <v>2</v>
      </c>
      <c r="G7269">
        <v>2</v>
      </c>
      <c r="H7269" s="2">
        <v>43222</v>
      </c>
      <c r="I7269" t="str">
        <f>VLOOKUP(Sales[[#This Row],[TerritoryKey]], Territories[], 2, FALSE)</f>
        <v>Southwest</v>
      </c>
      <c r="J7269">
        <f>_xlfn.XLOOKUP(Sales[[#This Row],[ProductKey]], Products!$A:$A, Products!$J:$J)</f>
        <v>8.2204999999999995</v>
      </c>
      <c r="K7269">
        <f>_xlfn.XLOOKUP(Sales[[#This Row],[ProductKey]], Products!$A:$A, Products!$K:$K)</f>
        <v>21.98</v>
      </c>
      <c r="L7269" s="1">
        <f>Sales[[#This Row],[ProductPrice]]*Sales[[#This Row],[OrderQuantity]]</f>
        <v>43.96</v>
      </c>
      <c r="M7269" s="1">
        <f>Sales[[#This Row],[OrderQuantity]]</f>
        <v>2</v>
      </c>
      <c r="N7269" s="1">
        <f>1</f>
        <v>1</v>
      </c>
      <c r="O7269" s="1">
        <f>Sales[[#This Row],[TotalSales]]-Sales[[#This Row],[TotalCost]]</f>
        <v>27.519000000000002</v>
      </c>
      <c r="P7269" s="1">
        <f>Sales[[#This Row],[ProductCost]]*Sales[[#This Row],[OrderQuantity]]</f>
        <v>16.440999999999999</v>
      </c>
      <c r="Q7269" s="1" t="str">
        <f>VLOOKUP(Sales[[#This Row],[ProductKey]], Products!$A$2:$D$1000, 4, FALSE)</f>
        <v>Fender Set - Mountain</v>
      </c>
    </row>
    <row r="7270" spans="1:17" x14ac:dyDescent="0.25">
      <c r="A7270" s="2">
        <v>38201</v>
      </c>
      <c r="B7270" s="1" t="s">
        <v>3709</v>
      </c>
      <c r="C7270">
        <v>485</v>
      </c>
      <c r="D7270">
        <v>16105</v>
      </c>
      <c r="E7270">
        <v>1</v>
      </c>
      <c r="F7270">
        <v>2</v>
      </c>
      <c r="G7270">
        <v>2</v>
      </c>
      <c r="H7270" s="2">
        <v>43314</v>
      </c>
      <c r="I7270" t="str">
        <f>VLOOKUP(Sales[[#This Row],[TerritoryKey]], Territories[], 2, FALSE)</f>
        <v>Northwest</v>
      </c>
      <c r="J7270">
        <f>_xlfn.XLOOKUP(Sales[[#This Row],[ProductKey]], Products!$A:$A, Products!$J:$J)</f>
        <v>8.2204999999999995</v>
      </c>
      <c r="K7270">
        <f>_xlfn.XLOOKUP(Sales[[#This Row],[ProductKey]], Products!$A:$A, Products!$K:$K)</f>
        <v>21.98</v>
      </c>
      <c r="L7270" s="1">
        <f>Sales[[#This Row],[ProductPrice]]*Sales[[#This Row],[OrderQuantity]]</f>
        <v>43.96</v>
      </c>
      <c r="M7270" s="1">
        <f>Sales[[#This Row],[OrderQuantity]]</f>
        <v>2</v>
      </c>
      <c r="N7270" s="1">
        <f>1</f>
        <v>1</v>
      </c>
      <c r="O7270" s="1">
        <f>Sales[[#This Row],[TotalSales]]-Sales[[#This Row],[TotalCost]]</f>
        <v>27.519000000000002</v>
      </c>
      <c r="P7270" s="1">
        <f>Sales[[#This Row],[ProductCost]]*Sales[[#This Row],[OrderQuantity]]</f>
        <v>16.440999999999999</v>
      </c>
      <c r="Q7270" s="1" t="str">
        <f>VLOOKUP(Sales[[#This Row],[ProductKey]], Products!$A$2:$D$1000, 4, FALSE)</f>
        <v>Fender Set - Mountain</v>
      </c>
    </row>
    <row r="7271" spans="1:17" x14ac:dyDescent="0.25">
      <c r="A7271" s="2">
        <v>38047</v>
      </c>
      <c r="B7271" s="1" t="s">
        <v>3875</v>
      </c>
      <c r="C7271">
        <v>485</v>
      </c>
      <c r="D7271">
        <v>15210</v>
      </c>
      <c r="E7271">
        <v>9</v>
      </c>
      <c r="F7271">
        <v>2</v>
      </c>
      <c r="G7271">
        <v>2</v>
      </c>
      <c r="H7271" s="2">
        <v>43160</v>
      </c>
      <c r="I7271" t="str">
        <f>VLOOKUP(Sales[[#This Row],[TerritoryKey]], Territories[], 2, FALSE)</f>
        <v>Australia</v>
      </c>
      <c r="J7271">
        <f>_xlfn.XLOOKUP(Sales[[#This Row],[ProductKey]], Products!$A:$A, Products!$J:$J)</f>
        <v>8.2204999999999995</v>
      </c>
      <c r="K7271">
        <f>_xlfn.XLOOKUP(Sales[[#This Row],[ProductKey]], Products!$A:$A, Products!$K:$K)</f>
        <v>21.98</v>
      </c>
      <c r="L7271" s="1">
        <f>Sales[[#This Row],[ProductPrice]]*Sales[[#This Row],[OrderQuantity]]</f>
        <v>43.96</v>
      </c>
      <c r="M7271" s="1">
        <f>Sales[[#This Row],[OrderQuantity]]</f>
        <v>2</v>
      </c>
      <c r="N7271" s="1">
        <f>1</f>
        <v>1</v>
      </c>
      <c r="O7271" s="1">
        <f>Sales[[#This Row],[TotalSales]]-Sales[[#This Row],[TotalCost]]</f>
        <v>27.519000000000002</v>
      </c>
      <c r="P7271" s="1">
        <f>Sales[[#This Row],[ProductCost]]*Sales[[#This Row],[OrderQuantity]]</f>
        <v>16.440999999999999</v>
      </c>
      <c r="Q7271" s="1" t="str">
        <f>VLOOKUP(Sales[[#This Row],[ProductKey]], Products!$A$2:$D$1000, 4, FALSE)</f>
        <v>Fender Set - Mountain</v>
      </c>
    </row>
    <row r="7272" spans="1:17" x14ac:dyDescent="0.25">
      <c r="A7272" s="2">
        <v>38292</v>
      </c>
      <c r="B7272" s="1" t="s">
        <v>4070</v>
      </c>
      <c r="C7272">
        <v>485</v>
      </c>
      <c r="D7272">
        <v>16818</v>
      </c>
      <c r="E7272">
        <v>4</v>
      </c>
      <c r="F7272">
        <v>2</v>
      </c>
      <c r="G7272">
        <v>2</v>
      </c>
      <c r="H7272" s="2">
        <v>43405</v>
      </c>
      <c r="I7272" t="str">
        <f>VLOOKUP(Sales[[#This Row],[TerritoryKey]], Territories[], 2, FALSE)</f>
        <v>Southwest</v>
      </c>
      <c r="J7272">
        <f>_xlfn.XLOOKUP(Sales[[#This Row],[ProductKey]], Products!$A:$A, Products!$J:$J)</f>
        <v>8.2204999999999995</v>
      </c>
      <c r="K7272">
        <f>_xlfn.XLOOKUP(Sales[[#This Row],[ProductKey]], Products!$A:$A, Products!$K:$K)</f>
        <v>21.98</v>
      </c>
      <c r="L7272" s="1">
        <f>Sales[[#This Row],[ProductPrice]]*Sales[[#This Row],[OrderQuantity]]</f>
        <v>43.96</v>
      </c>
      <c r="M7272" s="1">
        <f>Sales[[#This Row],[OrderQuantity]]</f>
        <v>2</v>
      </c>
      <c r="N7272" s="1">
        <f>1</f>
        <v>1</v>
      </c>
      <c r="O7272" s="1">
        <f>Sales[[#This Row],[TotalSales]]-Sales[[#This Row],[TotalCost]]</f>
        <v>27.519000000000002</v>
      </c>
      <c r="P7272" s="1">
        <f>Sales[[#This Row],[ProductCost]]*Sales[[#This Row],[OrderQuantity]]</f>
        <v>16.440999999999999</v>
      </c>
      <c r="Q7272" s="1" t="str">
        <f>VLOOKUP(Sales[[#This Row],[ProductKey]], Products!$A$2:$D$1000, 4, FALSE)</f>
        <v>Fender Set - Mountain</v>
      </c>
    </row>
    <row r="7273" spans="1:17" x14ac:dyDescent="0.25">
      <c r="A7273" s="2">
        <v>38201</v>
      </c>
      <c r="B7273" s="1" t="s">
        <v>4084</v>
      </c>
      <c r="C7273">
        <v>485</v>
      </c>
      <c r="D7273">
        <v>15911</v>
      </c>
      <c r="E7273">
        <v>1</v>
      </c>
      <c r="F7273">
        <v>2</v>
      </c>
      <c r="G7273">
        <v>2</v>
      </c>
      <c r="H7273" s="2">
        <v>43314</v>
      </c>
      <c r="I7273" t="str">
        <f>VLOOKUP(Sales[[#This Row],[TerritoryKey]], Territories[], 2, FALSE)</f>
        <v>Northwest</v>
      </c>
      <c r="J7273">
        <f>_xlfn.XLOOKUP(Sales[[#This Row],[ProductKey]], Products!$A:$A, Products!$J:$J)</f>
        <v>8.2204999999999995</v>
      </c>
      <c r="K7273">
        <f>_xlfn.XLOOKUP(Sales[[#This Row],[ProductKey]], Products!$A:$A, Products!$K:$K)</f>
        <v>21.98</v>
      </c>
      <c r="L7273" s="1">
        <f>Sales[[#This Row],[ProductPrice]]*Sales[[#This Row],[OrderQuantity]]</f>
        <v>43.96</v>
      </c>
      <c r="M7273" s="1">
        <f>Sales[[#This Row],[OrderQuantity]]</f>
        <v>2</v>
      </c>
      <c r="N7273" s="1">
        <f>1</f>
        <v>1</v>
      </c>
      <c r="O7273" s="1">
        <f>Sales[[#This Row],[TotalSales]]-Sales[[#This Row],[TotalCost]]</f>
        <v>27.519000000000002</v>
      </c>
      <c r="P7273" s="1">
        <f>Sales[[#This Row],[ProductCost]]*Sales[[#This Row],[OrderQuantity]]</f>
        <v>16.440999999999999</v>
      </c>
      <c r="Q7273" s="1" t="str">
        <f>VLOOKUP(Sales[[#This Row],[ProductKey]], Products!$A$2:$D$1000, 4, FALSE)</f>
        <v>Fender Set - Mountain</v>
      </c>
    </row>
    <row r="7274" spans="1:17" x14ac:dyDescent="0.25">
      <c r="A7274" s="2">
        <v>38293</v>
      </c>
      <c r="B7274" s="1" t="s">
        <v>4087</v>
      </c>
      <c r="C7274">
        <v>485</v>
      </c>
      <c r="D7274">
        <v>19910</v>
      </c>
      <c r="E7274">
        <v>8</v>
      </c>
      <c r="F7274">
        <v>2</v>
      </c>
      <c r="G7274">
        <v>2</v>
      </c>
      <c r="H7274" s="2">
        <v>43406</v>
      </c>
      <c r="I7274" t="str">
        <f>VLOOKUP(Sales[[#This Row],[TerritoryKey]], Territories[], 2, FALSE)</f>
        <v>Germany</v>
      </c>
      <c r="J7274">
        <f>_xlfn.XLOOKUP(Sales[[#This Row],[ProductKey]], Products!$A:$A, Products!$J:$J)</f>
        <v>8.2204999999999995</v>
      </c>
      <c r="K7274">
        <f>_xlfn.XLOOKUP(Sales[[#This Row],[ProductKey]], Products!$A:$A, Products!$K:$K)</f>
        <v>21.98</v>
      </c>
      <c r="L7274" s="1">
        <f>Sales[[#This Row],[ProductPrice]]*Sales[[#This Row],[OrderQuantity]]</f>
        <v>43.96</v>
      </c>
      <c r="M7274" s="1">
        <f>Sales[[#This Row],[OrderQuantity]]</f>
        <v>2</v>
      </c>
      <c r="N7274" s="1">
        <f>1</f>
        <v>1</v>
      </c>
      <c r="O7274" s="1">
        <f>Sales[[#This Row],[TotalSales]]-Sales[[#This Row],[TotalCost]]</f>
        <v>27.519000000000002</v>
      </c>
      <c r="P7274" s="1">
        <f>Sales[[#This Row],[ProductCost]]*Sales[[#This Row],[OrderQuantity]]</f>
        <v>16.440999999999999</v>
      </c>
      <c r="Q7274" s="1" t="str">
        <f>VLOOKUP(Sales[[#This Row],[ProductKey]], Products!$A$2:$D$1000, 4, FALSE)</f>
        <v>Fender Set - Mountain</v>
      </c>
    </row>
    <row r="7275" spans="1:17" x14ac:dyDescent="0.25">
      <c r="A7275" s="2">
        <v>38202</v>
      </c>
      <c r="B7275" s="1" t="s">
        <v>4118</v>
      </c>
      <c r="C7275">
        <v>485</v>
      </c>
      <c r="D7275">
        <v>12613</v>
      </c>
      <c r="E7275">
        <v>7</v>
      </c>
      <c r="F7275">
        <v>2</v>
      </c>
      <c r="G7275">
        <v>2</v>
      </c>
      <c r="H7275" s="2">
        <v>43315</v>
      </c>
      <c r="I7275" t="str">
        <f>VLOOKUP(Sales[[#This Row],[TerritoryKey]], Territories[], 2, FALSE)</f>
        <v>France</v>
      </c>
      <c r="J7275">
        <f>_xlfn.XLOOKUP(Sales[[#This Row],[ProductKey]], Products!$A:$A, Products!$J:$J)</f>
        <v>8.2204999999999995</v>
      </c>
      <c r="K7275">
        <f>_xlfn.XLOOKUP(Sales[[#This Row],[ProductKey]], Products!$A:$A, Products!$K:$K)</f>
        <v>21.98</v>
      </c>
      <c r="L7275" s="1">
        <f>Sales[[#This Row],[ProductPrice]]*Sales[[#This Row],[OrderQuantity]]</f>
        <v>43.96</v>
      </c>
      <c r="M7275" s="1">
        <f>Sales[[#This Row],[OrderQuantity]]</f>
        <v>2</v>
      </c>
      <c r="N7275" s="1">
        <f>1</f>
        <v>1</v>
      </c>
      <c r="O7275" s="1">
        <f>Sales[[#This Row],[TotalSales]]-Sales[[#This Row],[TotalCost]]</f>
        <v>27.519000000000002</v>
      </c>
      <c r="P7275" s="1">
        <f>Sales[[#This Row],[ProductCost]]*Sales[[#This Row],[OrderQuantity]]</f>
        <v>16.440999999999999</v>
      </c>
      <c r="Q7275" s="1" t="str">
        <f>VLOOKUP(Sales[[#This Row],[ProductKey]], Products!$A$2:$D$1000, 4, FALSE)</f>
        <v>Fender Set - Mountain</v>
      </c>
    </row>
    <row r="7276" spans="1:17" x14ac:dyDescent="0.25">
      <c r="A7276" s="2">
        <v>38262</v>
      </c>
      <c r="B7276" s="1" t="s">
        <v>4176</v>
      </c>
      <c r="C7276">
        <v>485</v>
      </c>
      <c r="D7276">
        <v>15283</v>
      </c>
      <c r="E7276">
        <v>6</v>
      </c>
      <c r="F7276">
        <v>2</v>
      </c>
      <c r="G7276">
        <v>2</v>
      </c>
      <c r="H7276" s="2">
        <v>43375</v>
      </c>
      <c r="I7276" t="str">
        <f>VLOOKUP(Sales[[#This Row],[TerritoryKey]], Territories[], 2, FALSE)</f>
        <v>Canada</v>
      </c>
      <c r="J7276">
        <f>_xlfn.XLOOKUP(Sales[[#This Row],[ProductKey]], Products!$A:$A, Products!$J:$J)</f>
        <v>8.2204999999999995</v>
      </c>
      <c r="K7276">
        <f>_xlfn.XLOOKUP(Sales[[#This Row],[ProductKey]], Products!$A:$A, Products!$K:$K)</f>
        <v>21.98</v>
      </c>
      <c r="L7276" s="1">
        <f>Sales[[#This Row],[ProductPrice]]*Sales[[#This Row],[OrderQuantity]]</f>
        <v>43.96</v>
      </c>
      <c r="M7276" s="1">
        <f>Sales[[#This Row],[OrderQuantity]]</f>
        <v>2</v>
      </c>
      <c r="N7276" s="1">
        <f>1</f>
        <v>1</v>
      </c>
      <c r="O7276" s="1">
        <f>Sales[[#This Row],[TotalSales]]-Sales[[#This Row],[TotalCost]]</f>
        <v>27.519000000000002</v>
      </c>
      <c r="P7276" s="1">
        <f>Sales[[#This Row],[ProductCost]]*Sales[[#This Row],[OrderQuantity]]</f>
        <v>16.440999999999999</v>
      </c>
      <c r="Q7276" s="1" t="str">
        <f>VLOOKUP(Sales[[#This Row],[ProductKey]], Products!$A$2:$D$1000, 4, FALSE)</f>
        <v>Fender Set - Mountain</v>
      </c>
    </row>
    <row r="7277" spans="1:17" x14ac:dyDescent="0.25">
      <c r="A7277" s="2">
        <v>38079</v>
      </c>
      <c r="B7277" s="1" t="s">
        <v>4183</v>
      </c>
      <c r="C7277">
        <v>485</v>
      </c>
      <c r="D7277">
        <v>16410</v>
      </c>
      <c r="E7277">
        <v>10</v>
      </c>
      <c r="F7277">
        <v>2</v>
      </c>
      <c r="G7277">
        <v>2</v>
      </c>
      <c r="H7277" s="2">
        <v>43192</v>
      </c>
      <c r="I7277" t="str">
        <f>VLOOKUP(Sales[[#This Row],[TerritoryKey]], Territories[], 2, FALSE)</f>
        <v>United Kingdom</v>
      </c>
      <c r="J7277">
        <f>_xlfn.XLOOKUP(Sales[[#This Row],[ProductKey]], Products!$A:$A, Products!$J:$J)</f>
        <v>8.2204999999999995</v>
      </c>
      <c r="K7277">
        <f>_xlfn.XLOOKUP(Sales[[#This Row],[ProductKey]], Products!$A:$A, Products!$K:$K)</f>
        <v>21.98</v>
      </c>
      <c r="L7277" s="1">
        <f>Sales[[#This Row],[ProductPrice]]*Sales[[#This Row],[OrderQuantity]]</f>
        <v>43.96</v>
      </c>
      <c r="M7277" s="1">
        <f>Sales[[#This Row],[OrderQuantity]]</f>
        <v>2</v>
      </c>
      <c r="N7277" s="1">
        <f>1</f>
        <v>1</v>
      </c>
      <c r="O7277" s="1">
        <f>Sales[[#This Row],[TotalSales]]-Sales[[#This Row],[TotalCost]]</f>
        <v>27.519000000000002</v>
      </c>
      <c r="P7277" s="1">
        <f>Sales[[#This Row],[ProductCost]]*Sales[[#This Row],[OrderQuantity]]</f>
        <v>16.440999999999999</v>
      </c>
      <c r="Q7277" s="1" t="str">
        <f>VLOOKUP(Sales[[#This Row],[ProductKey]], Products!$A$2:$D$1000, 4, FALSE)</f>
        <v>Fender Set - Mountain</v>
      </c>
    </row>
    <row r="7278" spans="1:17" x14ac:dyDescent="0.25">
      <c r="A7278" s="2">
        <v>38108</v>
      </c>
      <c r="B7278" s="1" t="s">
        <v>4204</v>
      </c>
      <c r="C7278">
        <v>485</v>
      </c>
      <c r="D7278">
        <v>19299</v>
      </c>
      <c r="E7278">
        <v>10</v>
      </c>
      <c r="F7278">
        <v>2</v>
      </c>
      <c r="G7278">
        <v>2</v>
      </c>
      <c r="H7278" s="2">
        <v>43221</v>
      </c>
      <c r="I7278" t="str">
        <f>VLOOKUP(Sales[[#This Row],[TerritoryKey]], Territories[], 2, FALSE)</f>
        <v>United Kingdom</v>
      </c>
      <c r="J7278">
        <f>_xlfn.XLOOKUP(Sales[[#This Row],[ProductKey]], Products!$A:$A, Products!$J:$J)</f>
        <v>8.2204999999999995</v>
      </c>
      <c r="K7278">
        <f>_xlfn.XLOOKUP(Sales[[#This Row],[ProductKey]], Products!$A:$A, Products!$K:$K)</f>
        <v>21.98</v>
      </c>
      <c r="L7278" s="1">
        <f>Sales[[#This Row],[ProductPrice]]*Sales[[#This Row],[OrderQuantity]]</f>
        <v>43.96</v>
      </c>
      <c r="M7278" s="1">
        <f>Sales[[#This Row],[OrderQuantity]]</f>
        <v>2</v>
      </c>
      <c r="N7278" s="1">
        <f>1</f>
        <v>1</v>
      </c>
      <c r="O7278" s="1">
        <f>Sales[[#This Row],[TotalSales]]-Sales[[#This Row],[TotalCost]]</f>
        <v>27.519000000000002</v>
      </c>
      <c r="P7278" s="1">
        <f>Sales[[#This Row],[ProductCost]]*Sales[[#This Row],[OrderQuantity]]</f>
        <v>16.440999999999999</v>
      </c>
      <c r="Q7278" s="1" t="str">
        <f>VLOOKUP(Sales[[#This Row],[ProductKey]], Products!$A$2:$D$1000, 4, FALSE)</f>
        <v>Fender Set - Mountain</v>
      </c>
    </row>
    <row r="7279" spans="1:17" x14ac:dyDescent="0.25">
      <c r="A7279" s="2">
        <v>38139</v>
      </c>
      <c r="B7279" s="1" t="s">
        <v>4266</v>
      </c>
      <c r="C7279">
        <v>485</v>
      </c>
      <c r="D7279">
        <v>15178</v>
      </c>
      <c r="E7279">
        <v>9</v>
      </c>
      <c r="F7279">
        <v>2</v>
      </c>
      <c r="G7279">
        <v>2</v>
      </c>
      <c r="H7279" s="2">
        <v>43252</v>
      </c>
      <c r="I7279" t="str">
        <f>VLOOKUP(Sales[[#This Row],[TerritoryKey]], Territories[], 2, FALSE)</f>
        <v>Australia</v>
      </c>
      <c r="J7279">
        <f>_xlfn.XLOOKUP(Sales[[#This Row],[ProductKey]], Products!$A:$A, Products!$J:$J)</f>
        <v>8.2204999999999995</v>
      </c>
      <c r="K7279">
        <f>_xlfn.XLOOKUP(Sales[[#This Row],[ProductKey]], Products!$A:$A, Products!$K:$K)</f>
        <v>21.98</v>
      </c>
      <c r="L7279" s="1">
        <f>Sales[[#This Row],[ProductPrice]]*Sales[[#This Row],[OrderQuantity]]</f>
        <v>43.96</v>
      </c>
      <c r="M7279" s="1">
        <f>Sales[[#This Row],[OrderQuantity]]</f>
        <v>2</v>
      </c>
      <c r="N7279" s="1">
        <f>1</f>
        <v>1</v>
      </c>
      <c r="O7279" s="1">
        <f>Sales[[#This Row],[TotalSales]]-Sales[[#This Row],[TotalCost]]</f>
        <v>27.519000000000002</v>
      </c>
      <c r="P7279" s="1">
        <f>Sales[[#This Row],[ProductCost]]*Sales[[#This Row],[OrderQuantity]]</f>
        <v>16.440999999999999</v>
      </c>
      <c r="Q7279" s="1" t="str">
        <f>VLOOKUP(Sales[[#This Row],[ProductKey]], Products!$A$2:$D$1000, 4, FALSE)</f>
        <v>Fender Set - Mountain</v>
      </c>
    </row>
    <row r="7280" spans="1:17" x14ac:dyDescent="0.25">
      <c r="A7280" s="2">
        <v>37987</v>
      </c>
      <c r="B7280" s="1" t="s">
        <v>4275</v>
      </c>
      <c r="C7280">
        <v>485</v>
      </c>
      <c r="D7280">
        <v>15228</v>
      </c>
      <c r="E7280">
        <v>9</v>
      </c>
      <c r="F7280">
        <v>2</v>
      </c>
      <c r="G7280">
        <v>2</v>
      </c>
      <c r="H7280" s="2">
        <v>43101</v>
      </c>
      <c r="I7280" t="str">
        <f>VLOOKUP(Sales[[#This Row],[TerritoryKey]], Territories[], 2, FALSE)</f>
        <v>Australia</v>
      </c>
      <c r="J7280">
        <f>_xlfn.XLOOKUP(Sales[[#This Row],[ProductKey]], Products!$A:$A, Products!$J:$J)</f>
        <v>8.2204999999999995</v>
      </c>
      <c r="K7280">
        <f>_xlfn.XLOOKUP(Sales[[#This Row],[ProductKey]], Products!$A:$A, Products!$K:$K)</f>
        <v>21.98</v>
      </c>
      <c r="L7280" s="1">
        <f>Sales[[#This Row],[ProductPrice]]*Sales[[#This Row],[OrderQuantity]]</f>
        <v>43.96</v>
      </c>
      <c r="M7280" s="1">
        <f>Sales[[#This Row],[OrderQuantity]]</f>
        <v>2</v>
      </c>
      <c r="N7280" s="1">
        <f>1</f>
        <v>1</v>
      </c>
      <c r="O7280" s="1">
        <f>Sales[[#This Row],[TotalSales]]-Sales[[#This Row],[TotalCost]]</f>
        <v>27.519000000000002</v>
      </c>
      <c r="P7280" s="1">
        <f>Sales[[#This Row],[ProductCost]]*Sales[[#This Row],[OrderQuantity]]</f>
        <v>16.440999999999999</v>
      </c>
      <c r="Q7280" s="1" t="str">
        <f>VLOOKUP(Sales[[#This Row],[ProductKey]], Products!$A$2:$D$1000, 4, FALSE)</f>
        <v>Fender Set - Mountain</v>
      </c>
    </row>
    <row r="7281" spans="1:17" x14ac:dyDescent="0.25">
      <c r="A7281" s="2">
        <v>38171</v>
      </c>
      <c r="B7281" s="1" t="s">
        <v>4372</v>
      </c>
      <c r="C7281">
        <v>485</v>
      </c>
      <c r="D7281">
        <v>16852</v>
      </c>
      <c r="E7281">
        <v>4</v>
      </c>
      <c r="F7281">
        <v>2</v>
      </c>
      <c r="G7281">
        <v>2</v>
      </c>
      <c r="H7281" s="2">
        <v>43284</v>
      </c>
      <c r="I7281" t="str">
        <f>VLOOKUP(Sales[[#This Row],[TerritoryKey]], Territories[], 2, FALSE)</f>
        <v>Southwest</v>
      </c>
      <c r="J7281">
        <f>_xlfn.XLOOKUP(Sales[[#This Row],[ProductKey]], Products!$A:$A, Products!$J:$J)</f>
        <v>8.2204999999999995</v>
      </c>
      <c r="K7281">
        <f>_xlfn.XLOOKUP(Sales[[#This Row],[ProductKey]], Products!$A:$A, Products!$K:$K)</f>
        <v>21.98</v>
      </c>
      <c r="L7281" s="1">
        <f>Sales[[#This Row],[ProductPrice]]*Sales[[#This Row],[OrderQuantity]]</f>
        <v>43.96</v>
      </c>
      <c r="M7281" s="1">
        <f>Sales[[#This Row],[OrderQuantity]]</f>
        <v>2</v>
      </c>
      <c r="N7281" s="1">
        <f>1</f>
        <v>1</v>
      </c>
      <c r="O7281" s="1">
        <f>Sales[[#This Row],[TotalSales]]-Sales[[#This Row],[TotalCost]]</f>
        <v>27.519000000000002</v>
      </c>
      <c r="P7281" s="1">
        <f>Sales[[#This Row],[ProductCost]]*Sales[[#This Row],[OrderQuantity]]</f>
        <v>16.440999999999999</v>
      </c>
      <c r="Q7281" s="1" t="str">
        <f>VLOOKUP(Sales[[#This Row],[ProductKey]], Products!$A$2:$D$1000, 4, FALSE)</f>
        <v>Fender Set - Mountain</v>
      </c>
    </row>
    <row r="7282" spans="1:17" x14ac:dyDescent="0.25">
      <c r="A7282" s="2">
        <v>38294</v>
      </c>
      <c r="B7282" s="1" t="s">
        <v>4435</v>
      </c>
      <c r="C7282">
        <v>485</v>
      </c>
      <c r="D7282">
        <v>16756</v>
      </c>
      <c r="E7282">
        <v>1</v>
      </c>
      <c r="F7282">
        <v>2</v>
      </c>
      <c r="G7282">
        <v>2</v>
      </c>
      <c r="H7282" s="2">
        <v>43407</v>
      </c>
      <c r="I7282" t="str">
        <f>VLOOKUP(Sales[[#This Row],[TerritoryKey]], Territories[], 2, FALSE)</f>
        <v>Northwest</v>
      </c>
      <c r="J7282">
        <f>_xlfn.XLOOKUP(Sales[[#This Row],[ProductKey]], Products!$A:$A, Products!$J:$J)</f>
        <v>8.2204999999999995</v>
      </c>
      <c r="K7282">
        <f>_xlfn.XLOOKUP(Sales[[#This Row],[ProductKey]], Products!$A:$A, Products!$K:$K)</f>
        <v>21.98</v>
      </c>
      <c r="L7282" s="1">
        <f>Sales[[#This Row],[ProductPrice]]*Sales[[#This Row],[OrderQuantity]]</f>
        <v>43.96</v>
      </c>
      <c r="M7282" s="1">
        <f>Sales[[#This Row],[OrderQuantity]]</f>
        <v>2</v>
      </c>
      <c r="N7282" s="1">
        <f>1</f>
        <v>1</v>
      </c>
      <c r="O7282" s="1">
        <f>Sales[[#This Row],[TotalSales]]-Sales[[#This Row],[TotalCost]]</f>
        <v>27.519000000000002</v>
      </c>
      <c r="P7282" s="1">
        <f>Sales[[#This Row],[ProductCost]]*Sales[[#This Row],[OrderQuantity]]</f>
        <v>16.440999999999999</v>
      </c>
      <c r="Q7282" s="1" t="str">
        <f>VLOOKUP(Sales[[#This Row],[ProductKey]], Products!$A$2:$D$1000, 4, FALSE)</f>
        <v>Fender Set - Mountain</v>
      </c>
    </row>
    <row r="7283" spans="1:17" x14ac:dyDescent="0.25">
      <c r="A7283" s="2">
        <v>38140</v>
      </c>
      <c r="B7283" s="1" t="s">
        <v>4436</v>
      </c>
      <c r="C7283">
        <v>485</v>
      </c>
      <c r="D7283">
        <v>16872</v>
      </c>
      <c r="E7283">
        <v>4</v>
      </c>
      <c r="F7283">
        <v>2</v>
      </c>
      <c r="G7283">
        <v>2</v>
      </c>
      <c r="H7283" s="2">
        <v>43253</v>
      </c>
      <c r="I7283" t="str">
        <f>VLOOKUP(Sales[[#This Row],[TerritoryKey]], Territories[], 2, FALSE)</f>
        <v>Southwest</v>
      </c>
      <c r="J7283">
        <f>_xlfn.XLOOKUP(Sales[[#This Row],[ProductKey]], Products!$A:$A, Products!$J:$J)</f>
        <v>8.2204999999999995</v>
      </c>
      <c r="K7283">
        <f>_xlfn.XLOOKUP(Sales[[#This Row],[ProductKey]], Products!$A:$A, Products!$K:$K)</f>
        <v>21.98</v>
      </c>
      <c r="L7283" s="1">
        <f>Sales[[#This Row],[ProductPrice]]*Sales[[#This Row],[OrderQuantity]]</f>
        <v>43.96</v>
      </c>
      <c r="M7283" s="1">
        <f>Sales[[#This Row],[OrderQuantity]]</f>
        <v>2</v>
      </c>
      <c r="N7283" s="1">
        <f>1</f>
        <v>1</v>
      </c>
      <c r="O7283" s="1">
        <f>Sales[[#This Row],[TotalSales]]-Sales[[#This Row],[TotalCost]]</f>
        <v>27.519000000000002</v>
      </c>
      <c r="P7283" s="1">
        <f>Sales[[#This Row],[ProductCost]]*Sales[[#This Row],[OrderQuantity]]</f>
        <v>16.440999999999999</v>
      </c>
      <c r="Q7283" s="1" t="str">
        <f>VLOOKUP(Sales[[#This Row],[ProductKey]], Products!$A$2:$D$1000, 4, FALSE)</f>
        <v>Fender Set - Mountain</v>
      </c>
    </row>
    <row r="7284" spans="1:17" x14ac:dyDescent="0.25">
      <c r="A7284" s="2">
        <v>37987</v>
      </c>
      <c r="B7284" s="1" t="s">
        <v>4464</v>
      </c>
      <c r="C7284">
        <v>485</v>
      </c>
      <c r="D7284">
        <v>16893</v>
      </c>
      <c r="E7284">
        <v>1</v>
      </c>
      <c r="F7284">
        <v>2</v>
      </c>
      <c r="G7284">
        <v>2</v>
      </c>
      <c r="H7284" s="2">
        <v>43101</v>
      </c>
      <c r="I7284" t="str">
        <f>VLOOKUP(Sales[[#This Row],[TerritoryKey]], Territories[], 2, FALSE)</f>
        <v>Northwest</v>
      </c>
      <c r="J7284">
        <f>_xlfn.XLOOKUP(Sales[[#This Row],[ProductKey]], Products!$A:$A, Products!$J:$J)</f>
        <v>8.2204999999999995</v>
      </c>
      <c r="K7284">
        <f>_xlfn.XLOOKUP(Sales[[#This Row],[ProductKey]], Products!$A:$A, Products!$K:$K)</f>
        <v>21.98</v>
      </c>
      <c r="L7284" s="1">
        <f>Sales[[#This Row],[ProductPrice]]*Sales[[#This Row],[OrderQuantity]]</f>
        <v>43.96</v>
      </c>
      <c r="M7284" s="1">
        <f>Sales[[#This Row],[OrderQuantity]]</f>
        <v>2</v>
      </c>
      <c r="N7284" s="1">
        <f>1</f>
        <v>1</v>
      </c>
      <c r="O7284" s="1">
        <f>Sales[[#This Row],[TotalSales]]-Sales[[#This Row],[TotalCost]]</f>
        <v>27.519000000000002</v>
      </c>
      <c r="P7284" s="1">
        <f>Sales[[#This Row],[ProductCost]]*Sales[[#This Row],[OrderQuantity]]</f>
        <v>16.440999999999999</v>
      </c>
      <c r="Q7284" s="1" t="str">
        <f>VLOOKUP(Sales[[#This Row],[ProductKey]], Products!$A$2:$D$1000, 4, FALSE)</f>
        <v>Fender Set - Mountain</v>
      </c>
    </row>
    <row r="7285" spans="1:17" x14ac:dyDescent="0.25">
      <c r="A7285" s="2">
        <v>38108</v>
      </c>
      <c r="B7285" s="1" t="s">
        <v>4468</v>
      </c>
      <c r="C7285">
        <v>485</v>
      </c>
      <c r="D7285">
        <v>16859</v>
      </c>
      <c r="E7285">
        <v>1</v>
      </c>
      <c r="F7285">
        <v>2</v>
      </c>
      <c r="G7285">
        <v>2</v>
      </c>
      <c r="H7285" s="2">
        <v>43221</v>
      </c>
      <c r="I7285" t="str">
        <f>VLOOKUP(Sales[[#This Row],[TerritoryKey]], Territories[], 2, FALSE)</f>
        <v>Northwest</v>
      </c>
      <c r="J7285">
        <f>_xlfn.XLOOKUP(Sales[[#This Row],[ProductKey]], Products!$A:$A, Products!$J:$J)</f>
        <v>8.2204999999999995</v>
      </c>
      <c r="K7285">
        <f>_xlfn.XLOOKUP(Sales[[#This Row],[ProductKey]], Products!$A:$A, Products!$K:$K)</f>
        <v>21.98</v>
      </c>
      <c r="L7285" s="1">
        <f>Sales[[#This Row],[ProductPrice]]*Sales[[#This Row],[OrderQuantity]]</f>
        <v>43.96</v>
      </c>
      <c r="M7285" s="1">
        <f>Sales[[#This Row],[OrderQuantity]]</f>
        <v>2</v>
      </c>
      <c r="N7285" s="1">
        <f>1</f>
        <v>1</v>
      </c>
      <c r="O7285" s="1">
        <f>Sales[[#This Row],[TotalSales]]-Sales[[#This Row],[TotalCost]]</f>
        <v>27.519000000000002</v>
      </c>
      <c r="P7285" s="1">
        <f>Sales[[#This Row],[ProductCost]]*Sales[[#This Row],[OrderQuantity]]</f>
        <v>16.440999999999999</v>
      </c>
      <c r="Q7285" s="1" t="str">
        <f>VLOOKUP(Sales[[#This Row],[ProductKey]], Products!$A$2:$D$1000, 4, FALSE)</f>
        <v>Fender Set - Mountain</v>
      </c>
    </row>
    <row r="7286" spans="1:17" x14ac:dyDescent="0.25">
      <c r="A7286" s="2">
        <v>38019</v>
      </c>
      <c r="B7286" s="1" t="s">
        <v>4555</v>
      </c>
      <c r="C7286">
        <v>485</v>
      </c>
      <c r="D7286">
        <v>15587</v>
      </c>
      <c r="E7286">
        <v>9</v>
      </c>
      <c r="F7286">
        <v>2</v>
      </c>
      <c r="G7286">
        <v>2</v>
      </c>
      <c r="H7286" s="2">
        <v>43133</v>
      </c>
      <c r="I7286" t="str">
        <f>VLOOKUP(Sales[[#This Row],[TerritoryKey]], Territories[], 2, FALSE)</f>
        <v>Australia</v>
      </c>
      <c r="J7286">
        <f>_xlfn.XLOOKUP(Sales[[#This Row],[ProductKey]], Products!$A:$A, Products!$J:$J)</f>
        <v>8.2204999999999995</v>
      </c>
      <c r="K7286">
        <f>_xlfn.XLOOKUP(Sales[[#This Row],[ProductKey]], Products!$A:$A, Products!$K:$K)</f>
        <v>21.98</v>
      </c>
      <c r="L7286" s="1">
        <f>Sales[[#This Row],[ProductPrice]]*Sales[[#This Row],[OrderQuantity]]</f>
        <v>43.96</v>
      </c>
      <c r="M7286" s="1">
        <f>Sales[[#This Row],[OrderQuantity]]</f>
        <v>2</v>
      </c>
      <c r="N7286" s="1">
        <f>1</f>
        <v>1</v>
      </c>
      <c r="O7286" s="1">
        <f>Sales[[#This Row],[TotalSales]]-Sales[[#This Row],[TotalCost]]</f>
        <v>27.519000000000002</v>
      </c>
      <c r="P7286" s="1">
        <f>Sales[[#This Row],[ProductCost]]*Sales[[#This Row],[OrderQuantity]]</f>
        <v>16.440999999999999</v>
      </c>
      <c r="Q7286" s="1" t="str">
        <f>VLOOKUP(Sales[[#This Row],[ProductKey]], Products!$A$2:$D$1000, 4, FALSE)</f>
        <v>Fender Set - Mountain</v>
      </c>
    </row>
    <row r="7287" spans="1:17" x14ac:dyDescent="0.25">
      <c r="A7287" s="2">
        <v>38109</v>
      </c>
      <c r="B7287" s="1" t="s">
        <v>4591</v>
      </c>
      <c r="C7287">
        <v>485</v>
      </c>
      <c r="D7287">
        <v>20898</v>
      </c>
      <c r="E7287">
        <v>8</v>
      </c>
      <c r="F7287">
        <v>2</v>
      </c>
      <c r="G7287">
        <v>2</v>
      </c>
      <c r="H7287" s="2">
        <v>43222</v>
      </c>
      <c r="I7287" t="str">
        <f>VLOOKUP(Sales[[#This Row],[TerritoryKey]], Territories[], 2, FALSE)</f>
        <v>Germany</v>
      </c>
      <c r="J7287">
        <f>_xlfn.XLOOKUP(Sales[[#This Row],[ProductKey]], Products!$A:$A, Products!$J:$J)</f>
        <v>8.2204999999999995</v>
      </c>
      <c r="K7287">
        <f>_xlfn.XLOOKUP(Sales[[#This Row],[ProductKey]], Products!$A:$A, Products!$K:$K)</f>
        <v>21.98</v>
      </c>
      <c r="L7287" s="1">
        <f>Sales[[#This Row],[ProductPrice]]*Sales[[#This Row],[OrderQuantity]]</f>
        <v>43.96</v>
      </c>
      <c r="M7287" s="1">
        <f>Sales[[#This Row],[OrderQuantity]]</f>
        <v>2</v>
      </c>
      <c r="N7287" s="1">
        <f>1</f>
        <v>1</v>
      </c>
      <c r="O7287" s="1">
        <f>Sales[[#This Row],[TotalSales]]-Sales[[#This Row],[TotalCost]]</f>
        <v>27.519000000000002</v>
      </c>
      <c r="P7287" s="1">
        <f>Sales[[#This Row],[ProductCost]]*Sales[[#This Row],[OrderQuantity]]</f>
        <v>16.440999999999999</v>
      </c>
      <c r="Q7287" s="1" t="str">
        <f>VLOOKUP(Sales[[#This Row],[ProductKey]], Products!$A$2:$D$1000, 4, FALSE)</f>
        <v>Fender Set - Mountain</v>
      </c>
    </row>
    <row r="7288" spans="1:17" x14ac:dyDescent="0.25">
      <c r="A7288" s="2">
        <v>38048</v>
      </c>
      <c r="B7288" s="1" t="s">
        <v>4753</v>
      </c>
      <c r="C7288">
        <v>485</v>
      </c>
      <c r="D7288">
        <v>15512</v>
      </c>
      <c r="E7288">
        <v>1</v>
      </c>
      <c r="F7288">
        <v>2</v>
      </c>
      <c r="G7288">
        <v>2</v>
      </c>
      <c r="H7288" s="2">
        <v>43161</v>
      </c>
      <c r="I7288" t="str">
        <f>VLOOKUP(Sales[[#This Row],[TerritoryKey]], Territories[], 2, FALSE)</f>
        <v>Northwest</v>
      </c>
      <c r="J7288">
        <f>_xlfn.XLOOKUP(Sales[[#This Row],[ProductKey]], Products!$A:$A, Products!$J:$J)</f>
        <v>8.2204999999999995</v>
      </c>
      <c r="K7288">
        <f>_xlfn.XLOOKUP(Sales[[#This Row],[ProductKey]], Products!$A:$A, Products!$K:$K)</f>
        <v>21.98</v>
      </c>
      <c r="L7288" s="1">
        <f>Sales[[#This Row],[ProductPrice]]*Sales[[#This Row],[OrderQuantity]]</f>
        <v>43.96</v>
      </c>
      <c r="M7288" s="1">
        <f>Sales[[#This Row],[OrderQuantity]]</f>
        <v>2</v>
      </c>
      <c r="N7288" s="1">
        <f>1</f>
        <v>1</v>
      </c>
      <c r="O7288" s="1">
        <f>Sales[[#This Row],[TotalSales]]-Sales[[#This Row],[TotalCost]]</f>
        <v>27.519000000000002</v>
      </c>
      <c r="P7288" s="1">
        <f>Sales[[#This Row],[ProductCost]]*Sales[[#This Row],[OrderQuantity]]</f>
        <v>16.440999999999999</v>
      </c>
      <c r="Q7288" s="1" t="str">
        <f>VLOOKUP(Sales[[#This Row],[ProductKey]], Products!$A$2:$D$1000, 4, FALSE)</f>
        <v>Fender Set - Mountain</v>
      </c>
    </row>
    <row r="7289" spans="1:17" x14ac:dyDescent="0.25">
      <c r="A7289" s="2">
        <v>38050</v>
      </c>
      <c r="B7289" s="1" t="s">
        <v>4778</v>
      </c>
      <c r="C7289">
        <v>485</v>
      </c>
      <c r="D7289">
        <v>12913</v>
      </c>
      <c r="E7289">
        <v>1</v>
      </c>
      <c r="F7289">
        <v>2</v>
      </c>
      <c r="G7289">
        <v>2</v>
      </c>
      <c r="H7289" s="2">
        <v>43163</v>
      </c>
      <c r="I7289" t="str">
        <f>VLOOKUP(Sales[[#This Row],[TerritoryKey]], Territories[], 2, FALSE)</f>
        <v>Northwest</v>
      </c>
      <c r="J7289">
        <f>_xlfn.XLOOKUP(Sales[[#This Row],[ProductKey]], Products!$A:$A, Products!$J:$J)</f>
        <v>8.2204999999999995</v>
      </c>
      <c r="K7289">
        <f>_xlfn.XLOOKUP(Sales[[#This Row],[ProductKey]], Products!$A:$A, Products!$K:$K)</f>
        <v>21.98</v>
      </c>
      <c r="L7289" s="1">
        <f>Sales[[#This Row],[ProductPrice]]*Sales[[#This Row],[OrderQuantity]]</f>
        <v>43.96</v>
      </c>
      <c r="M7289" s="1">
        <f>Sales[[#This Row],[OrderQuantity]]</f>
        <v>2</v>
      </c>
      <c r="N7289" s="1">
        <f>1</f>
        <v>1</v>
      </c>
      <c r="O7289" s="1">
        <f>Sales[[#This Row],[TotalSales]]-Sales[[#This Row],[TotalCost]]</f>
        <v>27.519000000000002</v>
      </c>
      <c r="P7289" s="1">
        <f>Sales[[#This Row],[ProductCost]]*Sales[[#This Row],[OrderQuantity]]</f>
        <v>16.440999999999999</v>
      </c>
      <c r="Q7289" s="1" t="str">
        <f>VLOOKUP(Sales[[#This Row],[ProductKey]], Products!$A$2:$D$1000, 4, FALSE)</f>
        <v>Fender Set - Mountain</v>
      </c>
    </row>
    <row r="7290" spans="1:17" x14ac:dyDescent="0.25">
      <c r="A7290" s="2">
        <v>38232</v>
      </c>
      <c r="B7290" s="1" t="s">
        <v>4795</v>
      </c>
      <c r="C7290">
        <v>485</v>
      </c>
      <c r="D7290">
        <v>15596</v>
      </c>
      <c r="E7290">
        <v>9</v>
      </c>
      <c r="F7290">
        <v>2</v>
      </c>
      <c r="G7290">
        <v>2</v>
      </c>
      <c r="H7290" s="2">
        <v>43345</v>
      </c>
      <c r="I7290" t="str">
        <f>VLOOKUP(Sales[[#This Row],[TerritoryKey]], Territories[], 2, FALSE)</f>
        <v>Australia</v>
      </c>
      <c r="J7290">
        <f>_xlfn.XLOOKUP(Sales[[#This Row],[ProductKey]], Products!$A:$A, Products!$J:$J)</f>
        <v>8.2204999999999995</v>
      </c>
      <c r="K7290">
        <f>_xlfn.XLOOKUP(Sales[[#This Row],[ProductKey]], Products!$A:$A, Products!$K:$K)</f>
        <v>21.98</v>
      </c>
      <c r="L7290" s="1">
        <f>Sales[[#This Row],[ProductPrice]]*Sales[[#This Row],[OrderQuantity]]</f>
        <v>43.96</v>
      </c>
      <c r="M7290" s="1">
        <f>Sales[[#This Row],[OrderQuantity]]</f>
        <v>2</v>
      </c>
      <c r="N7290" s="1">
        <f>1</f>
        <v>1</v>
      </c>
      <c r="O7290" s="1">
        <f>Sales[[#This Row],[TotalSales]]-Sales[[#This Row],[TotalCost]]</f>
        <v>27.519000000000002</v>
      </c>
      <c r="P7290" s="1">
        <f>Sales[[#This Row],[ProductCost]]*Sales[[#This Row],[OrderQuantity]]</f>
        <v>16.440999999999999</v>
      </c>
      <c r="Q7290" s="1" t="str">
        <f>VLOOKUP(Sales[[#This Row],[ProductKey]], Products!$A$2:$D$1000, 4, FALSE)</f>
        <v>Fender Set - Mountain</v>
      </c>
    </row>
    <row r="7291" spans="1:17" x14ac:dyDescent="0.25">
      <c r="A7291" s="2">
        <v>38048</v>
      </c>
      <c r="B7291" s="1" t="s">
        <v>4919</v>
      </c>
      <c r="C7291">
        <v>485</v>
      </c>
      <c r="D7291">
        <v>12432</v>
      </c>
      <c r="E7291">
        <v>4</v>
      </c>
      <c r="F7291">
        <v>2</v>
      </c>
      <c r="G7291">
        <v>2</v>
      </c>
      <c r="H7291" s="2">
        <v>43161</v>
      </c>
      <c r="I7291" t="str">
        <f>VLOOKUP(Sales[[#This Row],[TerritoryKey]], Territories[], 2, FALSE)</f>
        <v>Southwest</v>
      </c>
      <c r="J7291">
        <f>_xlfn.XLOOKUP(Sales[[#This Row],[ProductKey]], Products!$A:$A, Products!$J:$J)</f>
        <v>8.2204999999999995</v>
      </c>
      <c r="K7291">
        <f>_xlfn.XLOOKUP(Sales[[#This Row],[ProductKey]], Products!$A:$A, Products!$K:$K)</f>
        <v>21.98</v>
      </c>
      <c r="L7291" s="1">
        <f>Sales[[#This Row],[ProductPrice]]*Sales[[#This Row],[OrderQuantity]]</f>
        <v>43.96</v>
      </c>
      <c r="M7291" s="1">
        <f>Sales[[#This Row],[OrderQuantity]]</f>
        <v>2</v>
      </c>
      <c r="N7291" s="1">
        <f>1</f>
        <v>1</v>
      </c>
      <c r="O7291" s="1">
        <f>Sales[[#This Row],[TotalSales]]-Sales[[#This Row],[TotalCost]]</f>
        <v>27.519000000000002</v>
      </c>
      <c r="P7291" s="1">
        <f>Sales[[#This Row],[ProductCost]]*Sales[[#This Row],[OrderQuantity]]</f>
        <v>16.440999999999999</v>
      </c>
      <c r="Q7291" s="1" t="str">
        <f>VLOOKUP(Sales[[#This Row],[ProductKey]], Products!$A$2:$D$1000, 4, FALSE)</f>
        <v>Fender Set - Mountain</v>
      </c>
    </row>
    <row r="7292" spans="1:17" x14ac:dyDescent="0.25">
      <c r="A7292" s="2">
        <v>38264</v>
      </c>
      <c r="B7292" s="1" t="s">
        <v>5006</v>
      </c>
      <c r="C7292">
        <v>485</v>
      </c>
      <c r="D7292">
        <v>19842</v>
      </c>
      <c r="E7292">
        <v>1</v>
      </c>
      <c r="F7292">
        <v>2</v>
      </c>
      <c r="G7292">
        <v>2</v>
      </c>
      <c r="H7292" s="2">
        <v>43377</v>
      </c>
      <c r="I7292" t="str">
        <f>VLOOKUP(Sales[[#This Row],[TerritoryKey]], Territories[], 2, FALSE)</f>
        <v>Northwest</v>
      </c>
      <c r="J7292">
        <f>_xlfn.XLOOKUP(Sales[[#This Row],[ProductKey]], Products!$A:$A, Products!$J:$J)</f>
        <v>8.2204999999999995</v>
      </c>
      <c r="K7292">
        <f>_xlfn.XLOOKUP(Sales[[#This Row],[ProductKey]], Products!$A:$A, Products!$K:$K)</f>
        <v>21.98</v>
      </c>
      <c r="L7292" s="1">
        <f>Sales[[#This Row],[ProductPrice]]*Sales[[#This Row],[OrderQuantity]]</f>
        <v>43.96</v>
      </c>
      <c r="M7292" s="1">
        <f>Sales[[#This Row],[OrderQuantity]]</f>
        <v>2</v>
      </c>
      <c r="N7292" s="1">
        <f>1</f>
        <v>1</v>
      </c>
      <c r="O7292" s="1">
        <f>Sales[[#This Row],[TotalSales]]-Sales[[#This Row],[TotalCost]]</f>
        <v>27.519000000000002</v>
      </c>
      <c r="P7292" s="1">
        <f>Sales[[#This Row],[ProductCost]]*Sales[[#This Row],[OrderQuantity]]</f>
        <v>16.440999999999999</v>
      </c>
      <c r="Q7292" s="1" t="str">
        <f>VLOOKUP(Sales[[#This Row],[ProductKey]], Products!$A$2:$D$1000, 4, FALSE)</f>
        <v>Fender Set - Mountain</v>
      </c>
    </row>
    <row r="7293" spans="1:17" x14ac:dyDescent="0.25">
      <c r="A7293" s="2">
        <v>38110</v>
      </c>
      <c r="B7293" s="1" t="s">
        <v>5116</v>
      </c>
      <c r="C7293">
        <v>485</v>
      </c>
      <c r="D7293">
        <v>15289</v>
      </c>
      <c r="E7293">
        <v>4</v>
      </c>
      <c r="F7293">
        <v>2</v>
      </c>
      <c r="G7293">
        <v>2</v>
      </c>
      <c r="H7293" s="2">
        <v>43223</v>
      </c>
      <c r="I7293" t="str">
        <f>VLOOKUP(Sales[[#This Row],[TerritoryKey]], Territories[], 2, FALSE)</f>
        <v>Southwest</v>
      </c>
      <c r="J7293">
        <f>_xlfn.XLOOKUP(Sales[[#This Row],[ProductKey]], Products!$A:$A, Products!$J:$J)</f>
        <v>8.2204999999999995</v>
      </c>
      <c r="K7293">
        <f>_xlfn.XLOOKUP(Sales[[#This Row],[ProductKey]], Products!$A:$A, Products!$K:$K)</f>
        <v>21.98</v>
      </c>
      <c r="L7293" s="1">
        <f>Sales[[#This Row],[ProductPrice]]*Sales[[#This Row],[OrderQuantity]]</f>
        <v>43.96</v>
      </c>
      <c r="M7293" s="1">
        <f>Sales[[#This Row],[OrderQuantity]]</f>
        <v>2</v>
      </c>
      <c r="N7293" s="1">
        <f>1</f>
        <v>1</v>
      </c>
      <c r="O7293" s="1">
        <f>Sales[[#This Row],[TotalSales]]-Sales[[#This Row],[TotalCost]]</f>
        <v>27.519000000000002</v>
      </c>
      <c r="P7293" s="1">
        <f>Sales[[#This Row],[ProductCost]]*Sales[[#This Row],[OrderQuantity]]</f>
        <v>16.440999999999999</v>
      </c>
      <c r="Q7293" s="1" t="str">
        <f>VLOOKUP(Sales[[#This Row],[ProductKey]], Products!$A$2:$D$1000, 4, FALSE)</f>
        <v>Fender Set - Mountain</v>
      </c>
    </row>
    <row r="7294" spans="1:17" x14ac:dyDescent="0.25">
      <c r="A7294" s="2">
        <v>38139</v>
      </c>
      <c r="B7294" s="1" t="s">
        <v>5119</v>
      </c>
      <c r="C7294">
        <v>485</v>
      </c>
      <c r="D7294">
        <v>15719</v>
      </c>
      <c r="E7294">
        <v>9</v>
      </c>
      <c r="F7294">
        <v>2</v>
      </c>
      <c r="G7294">
        <v>2</v>
      </c>
      <c r="H7294" s="2">
        <v>43252</v>
      </c>
      <c r="I7294" t="str">
        <f>VLOOKUP(Sales[[#This Row],[TerritoryKey]], Territories[], 2, FALSE)</f>
        <v>Australia</v>
      </c>
      <c r="J7294">
        <f>_xlfn.XLOOKUP(Sales[[#This Row],[ProductKey]], Products!$A:$A, Products!$J:$J)</f>
        <v>8.2204999999999995</v>
      </c>
      <c r="K7294">
        <f>_xlfn.XLOOKUP(Sales[[#This Row],[ProductKey]], Products!$A:$A, Products!$K:$K)</f>
        <v>21.98</v>
      </c>
      <c r="L7294" s="1">
        <f>Sales[[#This Row],[ProductPrice]]*Sales[[#This Row],[OrderQuantity]]</f>
        <v>43.96</v>
      </c>
      <c r="M7294" s="1">
        <f>Sales[[#This Row],[OrderQuantity]]</f>
        <v>2</v>
      </c>
      <c r="N7294" s="1">
        <f>1</f>
        <v>1</v>
      </c>
      <c r="O7294" s="1">
        <f>Sales[[#This Row],[TotalSales]]-Sales[[#This Row],[TotalCost]]</f>
        <v>27.519000000000002</v>
      </c>
      <c r="P7294" s="1">
        <f>Sales[[#This Row],[ProductCost]]*Sales[[#This Row],[OrderQuantity]]</f>
        <v>16.440999999999999</v>
      </c>
      <c r="Q7294" s="1" t="str">
        <f>VLOOKUP(Sales[[#This Row],[ProductKey]], Products!$A$2:$D$1000, 4, FALSE)</f>
        <v>Fender Set - Mountain</v>
      </c>
    </row>
    <row r="7295" spans="1:17" x14ac:dyDescent="0.25">
      <c r="A7295" s="2">
        <v>38049</v>
      </c>
      <c r="B7295" s="1" t="s">
        <v>5333</v>
      </c>
      <c r="C7295">
        <v>485</v>
      </c>
      <c r="D7295">
        <v>13049</v>
      </c>
      <c r="E7295">
        <v>9</v>
      </c>
      <c r="F7295">
        <v>2</v>
      </c>
      <c r="G7295">
        <v>2</v>
      </c>
      <c r="H7295" s="2">
        <v>43162</v>
      </c>
      <c r="I7295" t="str">
        <f>VLOOKUP(Sales[[#This Row],[TerritoryKey]], Territories[], 2, FALSE)</f>
        <v>Australia</v>
      </c>
      <c r="J7295">
        <f>_xlfn.XLOOKUP(Sales[[#This Row],[ProductKey]], Products!$A:$A, Products!$J:$J)</f>
        <v>8.2204999999999995</v>
      </c>
      <c r="K7295">
        <f>_xlfn.XLOOKUP(Sales[[#This Row],[ProductKey]], Products!$A:$A, Products!$K:$K)</f>
        <v>21.98</v>
      </c>
      <c r="L7295" s="1">
        <f>Sales[[#This Row],[ProductPrice]]*Sales[[#This Row],[OrderQuantity]]</f>
        <v>43.96</v>
      </c>
      <c r="M7295" s="1">
        <f>Sales[[#This Row],[OrderQuantity]]</f>
        <v>2</v>
      </c>
      <c r="N7295" s="1">
        <f>1</f>
        <v>1</v>
      </c>
      <c r="O7295" s="1">
        <f>Sales[[#This Row],[TotalSales]]-Sales[[#This Row],[TotalCost]]</f>
        <v>27.519000000000002</v>
      </c>
      <c r="P7295" s="1">
        <f>Sales[[#This Row],[ProductCost]]*Sales[[#This Row],[OrderQuantity]]</f>
        <v>16.440999999999999</v>
      </c>
      <c r="Q7295" s="1" t="str">
        <f>VLOOKUP(Sales[[#This Row],[ProductKey]], Products!$A$2:$D$1000, 4, FALSE)</f>
        <v>Fender Set - Mountain</v>
      </c>
    </row>
    <row r="7296" spans="1:17" x14ac:dyDescent="0.25">
      <c r="A7296" s="2">
        <v>38050</v>
      </c>
      <c r="B7296" s="1" t="s">
        <v>5370</v>
      </c>
      <c r="C7296">
        <v>485</v>
      </c>
      <c r="D7296">
        <v>17593</v>
      </c>
      <c r="E7296">
        <v>4</v>
      </c>
      <c r="F7296">
        <v>2</v>
      </c>
      <c r="G7296">
        <v>2</v>
      </c>
      <c r="H7296" s="2">
        <v>43163</v>
      </c>
      <c r="I7296" t="str">
        <f>VLOOKUP(Sales[[#This Row],[TerritoryKey]], Territories[], 2, FALSE)</f>
        <v>Southwest</v>
      </c>
      <c r="J7296">
        <f>_xlfn.XLOOKUP(Sales[[#This Row],[ProductKey]], Products!$A:$A, Products!$J:$J)</f>
        <v>8.2204999999999995</v>
      </c>
      <c r="K7296">
        <f>_xlfn.XLOOKUP(Sales[[#This Row],[ProductKey]], Products!$A:$A, Products!$K:$K)</f>
        <v>21.98</v>
      </c>
      <c r="L7296" s="1">
        <f>Sales[[#This Row],[ProductPrice]]*Sales[[#This Row],[OrderQuantity]]</f>
        <v>43.96</v>
      </c>
      <c r="M7296" s="1">
        <f>Sales[[#This Row],[OrderQuantity]]</f>
        <v>2</v>
      </c>
      <c r="N7296" s="1">
        <f>1</f>
        <v>1</v>
      </c>
      <c r="O7296" s="1">
        <f>Sales[[#This Row],[TotalSales]]-Sales[[#This Row],[TotalCost]]</f>
        <v>27.519000000000002</v>
      </c>
      <c r="P7296" s="1">
        <f>Sales[[#This Row],[ProductCost]]*Sales[[#This Row],[OrderQuantity]]</f>
        <v>16.440999999999999</v>
      </c>
      <c r="Q7296" s="1" t="str">
        <f>VLOOKUP(Sales[[#This Row],[ProductKey]], Products!$A$2:$D$1000, 4, FALSE)</f>
        <v>Fender Set - Mountain</v>
      </c>
    </row>
    <row r="7297" spans="1:17" x14ac:dyDescent="0.25">
      <c r="A7297" s="2">
        <v>38203</v>
      </c>
      <c r="B7297" s="1" t="s">
        <v>5381</v>
      </c>
      <c r="C7297">
        <v>485</v>
      </c>
      <c r="D7297">
        <v>19705</v>
      </c>
      <c r="E7297">
        <v>6</v>
      </c>
      <c r="F7297">
        <v>2</v>
      </c>
      <c r="G7297">
        <v>2</v>
      </c>
      <c r="H7297" s="2">
        <v>43316</v>
      </c>
      <c r="I7297" t="str">
        <f>VLOOKUP(Sales[[#This Row],[TerritoryKey]], Territories[], 2, FALSE)</f>
        <v>Canada</v>
      </c>
      <c r="J7297">
        <f>_xlfn.XLOOKUP(Sales[[#This Row],[ProductKey]], Products!$A:$A, Products!$J:$J)</f>
        <v>8.2204999999999995</v>
      </c>
      <c r="K7297">
        <f>_xlfn.XLOOKUP(Sales[[#This Row],[ProductKey]], Products!$A:$A, Products!$K:$K)</f>
        <v>21.98</v>
      </c>
      <c r="L7297" s="1">
        <f>Sales[[#This Row],[ProductPrice]]*Sales[[#This Row],[OrderQuantity]]</f>
        <v>43.96</v>
      </c>
      <c r="M7297" s="1">
        <f>Sales[[#This Row],[OrderQuantity]]</f>
        <v>2</v>
      </c>
      <c r="N7297" s="1">
        <f>1</f>
        <v>1</v>
      </c>
      <c r="O7297" s="1">
        <f>Sales[[#This Row],[TotalSales]]-Sales[[#This Row],[TotalCost]]</f>
        <v>27.519000000000002</v>
      </c>
      <c r="P7297" s="1">
        <f>Sales[[#This Row],[ProductCost]]*Sales[[#This Row],[OrderQuantity]]</f>
        <v>16.440999999999999</v>
      </c>
      <c r="Q7297" s="1" t="str">
        <f>VLOOKUP(Sales[[#This Row],[ProductKey]], Products!$A$2:$D$1000, 4, FALSE)</f>
        <v>Fender Set - Mountain</v>
      </c>
    </row>
    <row r="7298" spans="1:17" x14ac:dyDescent="0.25">
      <c r="A7298" s="2">
        <v>38172</v>
      </c>
      <c r="B7298" s="1" t="s">
        <v>5459</v>
      </c>
      <c r="C7298">
        <v>485</v>
      </c>
      <c r="D7298">
        <v>18950</v>
      </c>
      <c r="E7298">
        <v>6</v>
      </c>
      <c r="F7298">
        <v>2</v>
      </c>
      <c r="G7298">
        <v>2</v>
      </c>
      <c r="H7298" s="2">
        <v>43285</v>
      </c>
      <c r="I7298" t="str">
        <f>VLOOKUP(Sales[[#This Row],[TerritoryKey]], Territories[], 2, FALSE)</f>
        <v>Canada</v>
      </c>
      <c r="J7298">
        <f>_xlfn.XLOOKUP(Sales[[#This Row],[ProductKey]], Products!$A:$A, Products!$J:$J)</f>
        <v>8.2204999999999995</v>
      </c>
      <c r="K7298">
        <f>_xlfn.XLOOKUP(Sales[[#This Row],[ProductKey]], Products!$A:$A, Products!$K:$K)</f>
        <v>21.98</v>
      </c>
      <c r="L7298" s="1">
        <f>Sales[[#This Row],[ProductPrice]]*Sales[[#This Row],[OrderQuantity]]</f>
        <v>43.96</v>
      </c>
      <c r="M7298" s="1">
        <f>Sales[[#This Row],[OrderQuantity]]</f>
        <v>2</v>
      </c>
      <c r="N7298" s="1">
        <f>1</f>
        <v>1</v>
      </c>
      <c r="O7298" s="1">
        <f>Sales[[#This Row],[TotalSales]]-Sales[[#This Row],[TotalCost]]</f>
        <v>27.519000000000002</v>
      </c>
      <c r="P7298" s="1">
        <f>Sales[[#This Row],[ProductCost]]*Sales[[#This Row],[OrderQuantity]]</f>
        <v>16.440999999999999</v>
      </c>
      <c r="Q7298" s="1" t="str">
        <f>VLOOKUP(Sales[[#This Row],[ProductKey]], Products!$A$2:$D$1000, 4, FALSE)</f>
        <v>Fender Set - Mountain</v>
      </c>
    </row>
    <row r="7299" spans="1:17" x14ac:dyDescent="0.25">
      <c r="A7299" s="2">
        <v>38323</v>
      </c>
      <c r="B7299" s="1" t="s">
        <v>5495</v>
      </c>
      <c r="C7299">
        <v>485</v>
      </c>
      <c r="D7299">
        <v>13400</v>
      </c>
      <c r="E7299">
        <v>4</v>
      </c>
      <c r="F7299">
        <v>2</v>
      </c>
      <c r="G7299">
        <v>2</v>
      </c>
      <c r="H7299" s="2">
        <v>43436</v>
      </c>
      <c r="I7299" t="str">
        <f>VLOOKUP(Sales[[#This Row],[TerritoryKey]], Territories[], 2, FALSE)</f>
        <v>Southwest</v>
      </c>
      <c r="J7299">
        <f>_xlfn.XLOOKUP(Sales[[#This Row],[ProductKey]], Products!$A:$A, Products!$J:$J)</f>
        <v>8.2204999999999995</v>
      </c>
      <c r="K7299">
        <f>_xlfn.XLOOKUP(Sales[[#This Row],[ProductKey]], Products!$A:$A, Products!$K:$K)</f>
        <v>21.98</v>
      </c>
      <c r="L7299" s="1">
        <f>Sales[[#This Row],[ProductPrice]]*Sales[[#This Row],[OrderQuantity]]</f>
        <v>43.96</v>
      </c>
      <c r="M7299" s="1">
        <f>Sales[[#This Row],[OrderQuantity]]</f>
        <v>2</v>
      </c>
      <c r="N7299" s="1">
        <f>1</f>
        <v>1</v>
      </c>
      <c r="O7299" s="1">
        <f>Sales[[#This Row],[TotalSales]]-Sales[[#This Row],[TotalCost]]</f>
        <v>27.519000000000002</v>
      </c>
      <c r="P7299" s="1">
        <f>Sales[[#This Row],[ProductCost]]*Sales[[#This Row],[OrderQuantity]]</f>
        <v>16.440999999999999</v>
      </c>
      <c r="Q7299" s="1" t="str">
        <f>VLOOKUP(Sales[[#This Row],[ProductKey]], Products!$A$2:$D$1000, 4, FALSE)</f>
        <v>Fender Set - Mountain</v>
      </c>
    </row>
    <row r="7300" spans="1:17" x14ac:dyDescent="0.25">
      <c r="A7300" s="2">
        <v>38324</v>
      </c>
      <c r="B7300" s="1" t="s">
        <v>5528</v>
      </c>
      <c r="C7300">
        <v>485</v>
      </c>
      <c r="D7300">
        <v>18191</v>
      </c>
      <c r="E7300">
        <v>9</v>
      </c>
      <c r="F7300">
        <v>2</v>
      </c>
      <c r="G7300">
        <v>2</v>
      </c>
      <c r="H7300" s="2">
        <v>43437</v>
      </c>
      <c r="I7300" t="str">
        <f>VLOOKUP(Sales[[#This Row],[TerritoryKey]], Territories[], 2, FALSE)</f>
        <v>Australia</v>
      </c>
      <c r="J7300">
        <f>_xlfn.XLOOKUP(Sales[[#This Row],[ProductKey]], Products!$A:$A, Products!$J:$J)</f>
        <v>8.2204999999999995</v>
      </c>
      <c r="K7300">
        <f>_xlfn.XLOOKUP(Sales[[#This Row],[ProductKey]], Products!$A:$A, Products!$K:$K)</f>
        <v>21.98</v>
      </c>
      <c r="L7300" s="1">
        <f>Sales[[#This Row],[ProductPrice]]*Sales[[#This Row],[OrderQuantity]]</f>
        <v>43.96</v>
      </c>
      <c r="M7300" s="1">
        <f>Sales[[#This Row],[OrderQuantity]]</f>
        <v>2</v>
      </c>
      <c r="N7300" s="1">
        <f>1</f>
        <v>1</v>
      </c>
      <c r="O7300" s="1">
        <f>Sales[[#This Row],[TotalSales]]-Sales[[#This Row],[TotalCost]]</f>
        <v>27.519000000000002</v>
      </c>
      <c r="P7300" s="1">
        <f>Sales[[#This Row],[ProductCost]]*Sales[[#This Row],[OrderQuantity]]</f>
        <v>16.440999999999999</v>
      </c>
      <c r="Q7300" s="1" t="str">
        <f>VLOOKUP(Sales[[#This Row],[ProductKey]], Products!$A$2:$D$1000, 4, FALSE)</f>
        <v>Fender Set - Mountain</v>
      </c>
    </row>
    <row r="7301" spans="1:17" x14ac:dyDescent="0.25">
      <c r="A7301" s="2">
        <v>38263</v>
      </c>
      <c r="B7301" s="1" t="s">
        <v>5546</v>
      </c>
      <c r="C7301">
        <v>485</v>
      </c>
      <c r="D7301">
        <v>12817</v>
      </c>
      <c r="E7301">
        <v>7</v>
      </c>
      <c r="F7301">
        <v>2</v>
      </c>
      <c r="G7301">
        <v>2</v>
      </c>
      <c r="H7301" s="2">
        <v>43376</v>
      </c>
      <c r="I7301" t="str">
        <f>VLOOKUP(Sales[[#This Row],[TerritoryKey]], Territories[], 2, FALSE)</f>
        <v>France</v>
      </c>
      <c r="J7301">
        <f>_xlfn.XLOOKUP(Sales[[#This Row],[ProductKey]], Products!$A:$A, Products!$J:$J)</f>
        <v>8.2204999999999995</v>
      </c>
      <c r="K7301">
        <f>_xlfn.XLOOKUP(Sales[[#This Row],[ProductKey]], Products!$A:$A, Products!$K:$K)</f>
        <v>21.98</v>
      </c>
      <c r="L7301" s="1">
        <f>Sales[[#This Row],[ProductPrice]]*Sales[[#This Row],[OrderQuantity]]</f>
        <v>43.96</v>
      </c>
      <c r="M7301" s="1">
        <f>Sales[[#This Row],[OrderQuantity]]</f>
        <v>2</v>
      </c>
      <c r="N7301" s="1">
        <f>1</f>
        <v>1</v>
      </c>
      <c r="O7301" s="1">
        <f>Sales[[#This Row],[TotalSales]]-Sales[[#This Row],[TotalCost]]</f>
        <v>27.519000000000002</v>
      </c>
      <c r="P7301" s="1">
        <f>Sales[[#This Row],[ProductCost]]*Sales[[#This Row],[OrderQuantity]]</f>
        <v>16.440999999999999</v>
      </c>
      <c r="Q7301" s="1" t="str">
        <f>VLOOKUP(Sales[[#This Row],[ProductKey]], Products!$A$2:$D$1000, 4, FALSE)</f>
        <v>Fender Set - Mountain</v>
      </c>
    </row>
    <row r="7302" spans="1:17" x14ac:dyDescent="0.25">
      <c r="A7302" s="2">
        <v>38323</v>
      </c>
      <c r="B7302" s="1" t="s">
        <v>5588</v>
      </c>
      <c r="C7302">
        <v>485</v>
      </c>
      <c r="D7302">
        <v>15764</v>
      </c>
      <c r="E7302">
        <v>9</v>
      </c>
      <c r="F7302">
        <v>2</v>
      </c>
      <c r="G7302">
        <v>2</v>
      </c>
      <c r="H7302" s="2">
        <v>43436</v>
      </c>
      <c r="I7302" t="str">
        <f>VLOOKUP(Sales[[#This Row],[TerritoryKey]], Territories[], 2, FALSE)</f>
        <v>Australia</v>
      </c>
      <c r="J7302">
        <f>_xlfn.XLOOKUP(Sales[[#This Row],[ProductKey]], Products!$A:$A, Products!$J:$J)</f>
        <v>8.2204999999999995</v>
      </c>
      <c r="K7302">
        <f>_xlfn.XLOOKUP(Sales[[#This Row],[ProductKey]], Products!$A:$A, Products!$K:$K)</f>
        <v>21.98</v>
      </c>
      <c r="L7302" s="1">
        <f>Sales[[#This Row],[ProductPrice]]*Sales[[#This Row],[OrderQuantity]]</f>
        <v>43.96</v>
      </c>
      <c r="M7302" s="1">
        <f>Sales[[#This Row],[OrderQuantity]]</f>
        <v>2</v>
      </c>
      <c r="N7302" s="1">
        <f>1</f>
        <v>1</v>
      </c>
      <c r="O7302" s="1">
        <f>Sales[[#This Row],[TotalSales]]-Sales[[#This Row],[TotalCost]]</f>
        <v>27.519000000000002</v>
      </c>
      <c r="P7302" s="1">
        <f>Sales[[#This Row],[ProductCost]]*Sales[[#This Row],[OrderQuantity]]</f>
        <v>16.440999999999999</v>
      </c>
      <c r="Q7302" s="1" t="str">
        <f>VLOOKUP(Sales[[#This Row],[ProductKey]], Products!$A$2:$D$1000, 4, FALSE)</f>
        <v>Fender Set - Mountain</v>
      </c>
    </row>
    <row r="7303" spans="1:17" x14ac:dyDescent="0.25">
      <c r="A7303" s="2">
        <v>38263</v>
      </c>
      <c r="B7303" s="1" t="s">
        <v>5652</v>
      </c>
      <c r="C7303">
        <v>485</v>
      </c>
      <c r="D7303">
        <v>11518</v>
      </c>
      <c r="E7303">
        <v>1</v>
      </c>
      <c r="F7303">
        <v>2</v>
      </c>
      <c r="G7303">
        <v>2</v>
      </c>
      <c r="H7303" s="2">
        <v>43376</v>
      </c>
      <c r="I7303" t="str">
        <f>VLOOKUP(Sales[[#This Row],[TerritoryKey]], Territories[], 2, FALSE)</f>
        <v>Northwest</v>
      </c>
      <c r="J7303">
        <f>_xlfn.XLOOKUP(Sales[[#This Row],[ProductKey]], Products!$A:$A, Products!$J:$J)</f>
        <v>8.2204999999999995</v>
      </c>
      <c r="K7303">
        <f>_xlfn.XLOOKUP(Sales[[#This Row],[ProductKey]], Products!$A:$A, Products!$K:$K)</f>
        <v>21.98</v>
      </c>
      <c r="L7303" s="1">
        <f>Sales[[#This Row],[ProductPrice]]*Sales[[#This Row],[OrderQuantity]]</f>
        <v>43.96</v>
      </c>
      <c r="M7303" s="1">
        <f>Sales[[#This Row],[OrderQuantity]]</f>
        <v>2</v>
      </c>
      <c r="N7303" s="1">
        <f>1</f>
        <v>1</v>
      </c>
      <c r="O7303" s="1">
        <f>Sales[[#This Row],[TotalSales]]-Sales[[#This Row],[TotalCost]]</f>
        <v>27.519000000000002</v>
      </c>
      <c r="P7303" s="1">
        <f>Sales[[#This Row],[ProductCost]]*Sales[[#This Row],[OrderQuantity]]</f>
        <v>16.440999999999999</v>
      </c>
      <c r="Q7303" s="1" t="str">
        <f>VLOOKUP(Sales[[#This Row],[ProductKey]], Products!$A$2:$D$1000, 4, FALSE)</f>
        <v>Fender Set - Mountain</v>
      </c>
    </row>
    <row r="7304" spans="1:17" x14ac:dyDescent="0.25">
      <c r="A7304" s="2">
        <v>37989</v>
      </c>
      <c r="B7304" s="1" t="s">
        <v>5675</v>
      </c>
      <c r="C7304">
        <v>485</v>
      </c>
      <c r="D7304">
        <v>13851</v>
      </c>
      <c r="E7304">
        <v>6</v>
      </c>
      <c r="F7304">
        <v>2</v>
      </c>
      <c r="G7304">
        <v>2</v>
      </c>
      <c r="H7304" s="2">
        <v>43103</v>
      </c>
      <c r="I7304" t="str">
        <f>VLOOKUP(Sales[[#This Row],[TerritoryKey]], Territories[], 2, FALSE)</f>
        <v>Canada</v>
      </c>
      <c r="J7304">
        <f>_xlfn.XLOOKUP(Sales[[#This Row],[ProductKey]], Products!$A:$A, Products!$J:$J)</f>
        <v>8.2204999999999995</v>
      </c>
      <c r="K7304">
        <f>_xlfn.XLOOKUP(Sales[[#This Row],[ProductKey]], Products!$A:$A, Products!$K:$K)</f>
        <v>21.98</v>
      </c>
      <c r="L7304" s="1">
        <f>Sales[[#This Row],[ProductPrice]]*Sales[[#This Row],[OrderQuantity]]</f>
        <v>43.96</v>
      </c>
      <c r="M7304" s="1">
        <f>Sales[[#This Row],[OrderQuantity]]</f>
        <v>2</v>
      </c>
      <c r="N7304" s="1">
        <f>1</f>
        <v>1</v>
      </c>
      <c r="O7304" s="1">
        <f>Sales[[#This Row],[TotalSales]]-Sales[[#This Row],[TotalCost]]</f>
        <v>27.519000000000002</v>
      </c>
      <c r="P7304" s="1">
        <f>Sales[[#This Row],[ProductCost]]*Sales[[#This Row],[OrderQuantity]]</f>
        <v>16.440999999999999</v>
      </c>
      <c r="Q7304" s="1" t="str">
        <f>VLOOKUP(Sales[[#This Row],[ProductKey]], Products!$A$2:$D$1000, 4, FALSE)</f>
        <v>Fender Set - Mountain</v>
      </c>
    </row>
    <row r="7305" spans="1:17" x14ac:dyDescent="0.25">
      <c r="A7305" s="2">
        <v>38079</v>
      </c>
      <c r="B7305" s="1" t="s">
        <v>5740</v>
      </c>
      <c r="C7305">
        <v>485</v>
      </c>
      <c r="D7305">
        <v>17413</v>
      </c>
      <c r="E7305">
        <v>1</v>
      </c>
      <c r="F7305">
        <v>2</v>
      </c>
      <c r="G7305">
        <v>2</v>
      </c>
      <c r="H7305" s="2">
        <v>43192</v>
      </c>
      <c r="I7305" t="str">
        <f>VLOOKUP(Sales[[#This Row],[TerritoryKey]], Territories[], 2, FALSE)</f>
        <v>Northwest</v>
      </c>
      <c r="J7305">
        <f>_xlfn.XLOOKUP(Sales[[#This Row],[ProductKey]], Products!$A:$A, Products!$J:$J)</f>
        <v>8.2204999999999995</v>
      </c>
      <c r="K7305">
        <f>_xlfn.XLOOKUP(Sales[[#This Row],[ProductKey]], Products!$A:$A, Products!$K:$K)</f>
        <v>21.98</v>
      </c>
      <c r="L7305" s="1">
        <f>Sales[[#This Row],[ProductPrice]]*Sales[[#This Row],[OrderQuantity]]</f>
        <v>43.96</v>
      </c>
      <c r="M7305" s="1">
        <f>Sales[[#This Row],[OrderQuantity]]</f>
        <v>2</v>
      </c>
      <c r="N7305" s="1">
        <f>1</f>
        <v>1</v>
      </c>
      <c r="O7305" s="1">
        <f>Sales[[#This Row],[TotalSales]]-Sales[[#This Row],[TotalCost]]</f>
        <v>27.519000000000002</v>
      </c>
      <c r="P7305" s="1">
        <f>Sales[[#This Row],[ProductCost]]*Sales[[#This Row],[OrderQuantity]]</f>
        <v>16.440999999999999</v>
      </c>
      <c r="Q7305" s="1" t="str">
        <f>VLOOKUP(Sales[[#This Row],[ProductKey]], Products!$A$2:$D$1000, 4, FALSE)</f>
        <v>Fender Set - Mountain</v>
      </c>
    </row>
    <row r="7306" spans="1:17" x14ac:dyDescent="0.25">
      <c r="A7306" s="2">
        <v>38020</v>
      </c>
      <c r="B7306" s="1" t="s">
        <v>5772</v>
      </c>
      <c r="C7306">
        <v>485</v>
      </c>
      <c r="D7306">
        <v>17542</v>
      </c>
      <c r="E7306">
        <v>4</v>
      </c>
      <c r="F7306">
        <v>2</v>
      </c>
      <c r="G7306">
        <v>2</v>
      </c>
      <c r="H7306" s="2">
        <v>43134</v>
      </c>
      <c r="I7306" t="str">
        <f>VLOOKUP(Sales[[#This Row],[TerritoryKey]], Territories[], 2, FALSE)</f>
        <v>Southwest</v>
      </c>
      <c r="J7306">
        <f>_xlfn.XLOOKUP(Sales[[#This Row],[ProductKey]], Products!$A:$A, Products!$J:$J)</f>
        <v>8.2204999999999995</v>
      </c>
      <c r="K7306">
        <f>_xlfn.XLOOKUP(Sales[[#This Row],[ProductKey]], Products!$A:$A, Products!$K:$K)</f>
        <v>21.98</v>
      </c>
      <c r="L7306" s="1">
        <f>Sales[[#This Row],[ProductPrice]]*Sales[[#This Row],[OrderQuantity]]</f>
        <v>43.96</v>
      </c>
      <c r="M7306" s="1">
        <f>Sales[[#This Row],[OrderQuantity]]</f>
        <v>2</v>
      </c>
      <c r="N7306" s="1">
        <f>1</f>
        <v>1</v>
      </c>
      <c r="O7306" s="1">
        <f>Sales[[#This Row],[TotalSales]]-Sales[[#This Row],[TotalCost]]</f>
        <v>27.519000000000002</v>
      </c>
      <c r="P7306" s="1">
        <f>Sales[[#This Row],[ProductCost]]*Sales[[#This Row],[OrderQuantity]]</f>
        <v>16.440999999999999</v>
      </c>
      <c r="Q7306" s="1" t="str">
        <f>VLOOKUP(Sales[[#This Row],[ProductKey]], Products!$A$2:$D$1000, 4, FALSE)</f>
        <v>Fender Set - Mountain</v>
      </c>
    </row>
    <row r="7307" spans="1:17" x14ac:dyDescent="0.25">
      <c r="A7307" s="2">
        <v>37991</v>
      </c>
      <c r="B7307" s="1" t="s">
        <v>5830</v>
      </c>
      <c r="C7307">
        <v>485</v>
      </c>
      <c r="D7307">
        <v>19991</v>
      </c>
      <c r="E7307">
        <v>4</v>
      </c>
      <c r="F7307">
        <v>2</v>
      </c>
      <c r="G7307">
        <v>2</v>
      </c>
      <c r="H7307" s="2">
        <v>43105</v>
      </c>
      <c r="I7307" t="str">
        <f>VLOOKUP(Sales[[#This Row],[TerritoryKey]], Territories[], 2, FALSE)</f>
        <v>Southwest</v>
      </c>
      <c r="J7307">
        <f>_xlfn.XLOOKUP(Sales[[#This Row],[ProductKey]], Products!$A:$A, Products!$J:$J)</f>
        <v>8.2204999999999995</v>
      </c>
      <c r="K7307">
        <f>_xlfn.XLOOKUP(Sales[[#This Row],[ProductKey]], Products!$A:$A, Products!$K:$K)</f>
        <v>21.98</v>
      </c>
      <c r="L7307" s="1">
        <f>Sales[[#This Row],[ProductPrice]]*Sales[[#This Row],[OrderQuantity]]</f>
        <v>43.96</v>
      </c>
      <c r="M7307" s="1">
        <f>Sales[[#This Row],[OrderQuantity]]</f>
        <v>2</v>
      </c>
      <c r="N7307" s="1">
        <f>1</f>
        <v>1</v>
      </c>
      <c r="O7307" s="1">
        <f>Sales[[#This Row],[TotalSales]]-Sales[[#This Row],[TotalCost]]</f>
        <v>27.519000000000002</v>
      </c>
      <c r="P7307" s="1">
        <f>Sales[[#This Row],[ProductCost]]*Sales[[#This Row],[OrderQuantity]]</f>
        <v>16.440999999999999</v>
      </c>
      <c r="Q7307" s="1" t="str">
        <f>VLOOKUP(Sales[[#This Row],[ProductKey]], Products!$A$2:$D$1000, 4, FALSE)</f>
        <v>Fender Set - Mountain</v>
      </c>
    </row>
    <row r="7308" spans="1:17" x14ac:dyDescent="0.25">
      <c r="A7308" s="2">
        <v>38110</v>
      </c>
      <c r="B7308" s="1" t="s">
        <v>5860</v>
      </c>
      <c r="C7308">
        <v>485</v>
      </c>
      <c r="D7308">
        <v>12584</v>
      </c>
      <c r="E7308">
        <v>9</v>
      </c>
      <c r="F7308">
        <v>2</v>
      </c>
      <c r="G7308">
        <v>2</v>
      </c>
      <c r="H7308" s="2">
        <v>43223</v>
      </c>
      <c r="I7308" t="str">
        <f>VLOOKUP(Sales[[#This Row],[TerritoryKey]], Territories[], 2, FALSE)</f>
        <v>Australia</v>
      </c>
      <c r="J7308">
        <f>_xlfn.XLOOKUP(Sales[[#This Row],[ProductKey]], Products!$A:$A, Products!$J:$J)</f>
        <v>8.2204999999999995</v>
      </c>
      <c r="K7308">
        <f>_xlfn.XLOOKUP(Sales[[#This Row],[ProductKey]], Products!$A:$A, Products!$K:$K)</f>
        <v>21.98</v>
      </c>
      <c r="L7308" s="1">
        <f>Sales[[#This Row],[ProductPrice]]*Sales[[#This Row],[OrderQuantity]]</f>
        <v>43.96</v>
      </c>
      <c r="M7308" s="1">
        <f>Sales[[#This Row],[OrderQuantity]]</f>
        <v>2</v>
      </c>
      <c r="N7308" s="1">
        <f>1</f>
        <v>1</v>
      </c>
      <c r="O7308" s="1">
        <f>Sales[[#This Row],[TotalSales]]-Sales[[#This Row],[TotalCost]]</f>
        <v>27.519000000000002</v>
      </c>
      <c r="P7308" s="1">
        <f>Sales[[#This Row],[ProductCost]]*Sales[[#This Row],[OrderQuantity]]</f>
        <v>16.440999999999999</v>
      </c>
      <c r="Q7308" s="1" t="str">
        <f>VLOOKUP(Sales[[#This Row],[ProductKey]], Products!$A$2:$D$1000, 4, FALSE)</f>
        <v>Fender Set - Mountain</v>
      </c>
    </row>
    <row r="7309" spans="1:17" x14ac:dyDescent="0.25">
      <c r="A7309" s="2">
        <v>38293</v>
      </c>
      <c r="B7309" s="1" t="s">
        <v>5874</v>
      </c>
      <c r="C7309">
        <v>485</v>
      </c>
      <c r="D7309">
        <v>15284</v>
      </c>
      <c r="E7309">
        <v>4</v>
      </c>
      <c r="F7309">
        <v>2</v>
      </c>
      <c r="G7309">
        <v>2</v>
      </c>
      <c r="H7309" s="2">
        <v>43406</v>
      </c>
      <c r="I7309" t="str">
        <f>VLOOKUP(Sales[[#This Row],[TerritoryKey]], Territories[], 2, FALSE)</f>
        <v>Southwest</v>
      </c>
      <c r="J7309">
        <f>_xlfn.XLOOKUP(Sales[[#This Row],[ProductKey]], Products!$A:$A, Products!$J:$J)</f>
        <v>8.2204999999999995</v>
      </c>
      <c r="K7309">
        <f>_xlfn.XLOOKUP(Sales[[#This Row],[ProductKey]], Products!$A:$A, Products!$K:$K)</f>
        <v>21.98</v>
      </c>
      <c r="L7309" s="1">
        <f>Sales[[#This Row],[ProductPrice]]*Sales[[#This Row],[OrderQuantity]]</f>
        <v>43.96</v>
      </c>
      <c r="M7309" s="1">
        <f>Sales[[#This Row],[OrderQuantity]]</f>
        <v>2</v>
      </c>
      <c r="N7309" s="1">
        <f>1</f>
        <v>1</v>
      </c>
      <c r="O7309" s="1">
        <f>Sales[[#This Row],[TotalSales]]-Sales[[#This Row],[TotalCost]]</f>
        <v>27.519000000000002</v>
      </c>
      <c r="P7309" s="1">
        <f>Sales[[#This Row],[ProductCost]]*Sales[[#This Row],[OrderQuantity]]</f>
        <v>16.440999999999999</v>
      </c>
      <c r="Q7309" s="1" t="str">
        <f>VLOOKUP(Sales[[#This Row],[ProductKey]], Products!$A$2:$D$1000, 4, FALSE)</f>
        <v>Fender Set - Mountain</v>
      </c>
    </row>
    <row r="7310" spans="1:17" x14ac:dyDescent="0.25">
      <c r="A7310" s="2">
        <v>38171</v>
      </c>
      <c r="B7310" s="1" t="s">
        <v>5894</v>
      </c>
      <c r="C7310">
        <v>485</v>
      </c>
      <c r="D7310">
        <v>17441</v>
      </c>
      <c r="E7310">
        <v>4</v>
      </c>
      <c r="F7310">
        <v>2</v>
      </c>
      <c r="G7310">
        <v>2</v>
      </c>
      <c r="H7310" s="2">
        <v>43284</v>
      </c>
      <c r="I7310" t="str">
        <f>VLOOKUP(Sales[[#This Row],[TerritoryKey]], Territories[], 2, FALSE)</f>
        <v>Southwest</v>
      </c>
      <c r="J7310">
        <f>_xlfn.XLOOKUP(Sales[[#This Row],[ProductKey]], Products!$A:$A, Products!$J:$J)</f>
        <v>8.2204999999999995</v>
      </c>
      <c r="K7310">
        <f>_xlfn.XLOOKUP(Sales[[#This Row],[ProductKey]], Products!$A:$A, Products!$K:$K)</f>
        <v>21.98</v>
      </c>
      <c r="L7310" s="1">
        <f>Sales[[#This Row],[ProductPrice]]*Sales[[#This Row],[OrderQuantity]]</f>
        <v>43.96</v>
      </c>
      <c r="M7310" s="1">
        <f>Sales[[#This Row],[OrderQuantity]]</f>
        <v>2</v>
      </c>
      <c r="N7310" s="1">
        <f>1</f>
        <v>1</v>
      </c>
      <c r="O7310" s="1">
        <f>Sales[[#This Row],[TotalSales]]-Sales[[#This Row],[TotalCost]]</f>
        <v>27.519000000000002</v>
      </c>
      <c r="P7310" s="1">
        <f>Sales[[#This Row],[ProductCost]]*Sales[[#This Row],[OrderQuantity]]</f>
        <v>16.440999999999999</v>
      </c>
      <c r="Q7310" s="1" t="str">
        <f>VLOOKUP(Sales[[#This Row],[ProductKey]], Products!$A$2:$D$1000, 4, FALSE)</f>
        <v>Fender Set - Mountain</v>
      </c>
    </row>
    <row r="7311" spans="1:17" x14ac:dyDescent="0.25">
      <c r="A7311" s="2">
        <v>38079</v>
      </c>
      <c r="B7311" s="1" t="s">
        <v>5895</v>
      </c>
      <c r="C7311">
        <v>485</v>
      </c>
      <c r="D7311">
        <v>19263</v>
      </c>
      <c r="E7311">
        <v>10</v>
      </c>
      <c r="F7311">
        <v>2</v>
      </c>
      <c r="G7311">
        <v>2</v>
      </c>
      <c r="H7311" s="2">
        <v>43192</v>
      </c>
      <c r="I7311" t="str">
        <f>VLOOKUP(Sales[[#This Row],[TerritoryKey]], Territories[], 2, FALSE)</f>
        <v>United Kingdom</v>
      </c>
      <c r="J7311">
        <f>_xlfn.XLOOKUP(Sales[[#This Row],[ProductKey]], Products!$A:$A, Products!$J:$J)</f>
        <v>8.2204999999999995</v>
      </c>
      <c r="K7311">
        <f>_xlfn.XLOOKUP(Sales[[#This Row],[ProductKey]], Products!$A:$A, Products!$K:$K)</f>
        <v>21.98</v>
      </c>
      <c r="L7311" s="1">
        <f>Sales[[#This Row],[ProductPrice]]*Sales[[#This Row],[OrderQuantity]]</f>
        <v>43.96</v>
      </c>
      <c r="M7311" s="1">
        <f>Sales[[#This Row],[OrderQuantity]]</f>
        <v>2</v>
      </c>
      <c r="N7311" s="1">
        <f>1</f>
        <v>1</v>
      </c>
      <c r="O7311" s="1">
        <f>Sales[[#This Row],[TotalSales]]-Sales[[#This Row],[TotalCost]]</f>
        <v>27.519000000000002</v>
      </c>
      <c r="P7311" s="1">
        <f>Sales[[#This Row],[ProductCost]]*Sales[[#This Row],[OrderQuantity]]</f>
        <v>16.440999999999999</v>
      </c>
      <c r="Q7311" s="1" t="str">
        <f>VLOOKUP(Sales[[#This Row],[ProductKey]], Products!$A$2:$D$1000, 4, FALSE)</f>
        <v>Fender Set - Mountain</v>
      </c>
    </row>
    <row r="7312" spans="1:17" x14ac:dyDescent="0.25">
      <c r="A7312" s="2">
        <v>38294</v>
      </c>
      <c r="B7312" s="1" t="s">
        <v>5955</v>
      </c>
      <c r="C7312">
        <v>485</v>
      </c>
      <c r="D7312">
        <v>17545</v>
      </c>
      <c r="E7312">
        <v>1</v>
      </c>
      <c r="F7312">
        <v>2</v>
      </c>
      <c r="G7312">
        <v>2</v>
      </c>
      <c r="H7312" s="2">
        <v>43407</v>
      </c>
      <c r="I7312" t="str">
        <f>VLOOKUP(Sales[[#This Row],[TerritoryKey]], Territories[], 2, FALSE)</f>
        <v>Northwest</v>
      </c>
      <c r="J7312">
        <f>_xlfn.XLOOKUP(Sales[[#This Row],[ProductKey]], Products!$A:$A, Products!$J:$J)</f>
        <v>8.2204999999999995</v>
      </c>
      <c r="K7312">
        <f>_xlfn.XLOOKUP(Sales[[#This Row],[ProductKey]], Products!$A:$A, Products!$K:$K)</f>
        <v>21.98</v>
      </c>
      <c r="L7312" s="1">
        <f>Sales[[#This Row],[ProductPrice]]*Sales[[#This Row],[OrderQuantity]]</f>
        <v>43.96</v>
      </c>
      <c r="M7312" s="1">
        <f>Sales[[#This Row],[OrderQuantity]]</f>
        <v>2</v>
      </c>
      <c r="N7312" s="1">
        <f>1</f>
        <v>1</v>
      </c>
      <c r="O7312" s="1">
        <f>Sales[[#This Row],[TotalSales]]-Sales[[#This Row],[TotalCost]]</f>
        <v>27.519000000000002</v>
      </c>
      <c r="P7312" s="1">
        <f>Sales[[#This Row],[ProductCost]]*Sales[[#This Row],[OrderQuantity]]</f>
        <v>16.440999999999999</v>
      </c>
      <c r="Q7312" s="1" t="str">
        <f>VLOOKUP(Sales[[#This Row],[ProductKey]], Products!$A$2:$D$1000, 4, FALSE)</f>
        <v>Fender Set - Mountain</v>
      </c>
    </row>
    <row r="7313" spans="1:17" x14ac:dyDescent="0.25">
      <c r="A7313" s="2">
        <v>38110</v>
      </c>
      <c r="B7313" s="1" t="s">
        <v>5997</v>
      </c>
      <c r="C7313">
        <v>485</v>
      </c>
      <c r="D7313">
        <v>22680</v>
      </c>
      <c r="E7313">
        <v>8</v>
      </c>
      <c r="F7313">
        <v>2</v>
      </c>
      <c r="G7313">
        <v>2</v>
      </c>
      <c r="H7313" s="2">
        <v>43223</v>
      </c>
      <c r="I7313" t="str">
        <f>VLOOKUP(Sales[[#This Row],[TerritoryKey]], Territories[], 2, FALSE)</f>
        <v>Germany</v>
      </c>
      <c r="J7313">
        <f>_xlfn.XLOOKUP(Sales[[#This Row],[ProductKey]], Products!$A:$A, Products!$J:$J)</f>
        <v>8.2204999999999995</v>
      </c>
      <c r="K7313">
        <f>_xlfn.XLOOKUP(Sales[[#This Row],[ProductKey]], Products!$A:$A, Products!$K:$K)</f>
        <v>21.98</v>
      </c>
      <c r="L7313" s="1">
        <f>Sales[[#This Row],[ProductPrice]]*Sales[[#This Row],[OrderQuantity]]</f>
        <v>43.96</v>
      </c>
      <c r="M7313" s="1">
        <f>Sales[[#This Row],[OrderQuantity]]</f>
        <v>2</v>
      </c>
      <c r="N7313" s="1">
        <f>1</f>
        <v>1</v>
      </c>
      <c r="O7313" s="1">
        <f>Sales[[#This Row],[TotalSales]]-Sales[[#This Row],[TotalCost]]</f>
        <v>27.519000000000002</v>
      </c>
      <c r="P7313" s="1">
        <f>Sales[[#This Row],[ProductCost]]*Sales[[#This Row],[OrderQuantity]]</f>
        <v>16.440999999999999</v>
      </c>
      <c r="Q7313" s="1" t="str">
        <f>VLOOKUP(Sales[[#This Row],[ProductKey]], Products!$A$2:$D$1000, 4, FALSE)</f>
        <v>Fender Set - Mountain</v>
      </c>
    </row>
    <row r="7314" spans="1:17" x14ac:dyDescent="0.25">
      <c r="A7314" s="2">
        <v>37989</v>
      </c>
      <c r="B7314" s="1" t="s">
        <v>6126</v>
      </c>
      <c r="C7314">
        <v>485</v>
      </c>
      <c r="D7314">
        <v>18788</v>
      </c>
      <c r="E7314">
        <v>6</v>
      </c>
      <c r="F7314">
        <v>2</v>
      </c>
      <c r="G7314">
        <v>2</v>
      </c>
      <c r="H7314" s="2">
        <v>43103</v>
      </c>
      <c r="I7314" t="str">
        <f>VLOOKUP(Sales[[#This Row],[TerritoryKey]], Territories[], 2, FALSE)</f>
        <v>Canada</v>
      </c>
      <c r="J7314">
        <f>_xlfn.XLOOKUP(Sales[[#This Row],[ProductKey]], Products!$A:$A, Products!$J:$J)</f>
        <v>8.2204999999999995</v>
      </c>
      <c r="K7314">
        <f>_xlfn.XLOOKUP(Sales[[#This Row],[ProductKey]], Products!$A:$A, Products!$K:$K)</f>
        <v>21.98</v>
      </c>
      <c r="L7314" s="1">
        <f>Sales[[#This Row],[ProductPrice]]*Sales[[#This Row],[OrderQuantity]]</f>
        <v>43.96</v>
      </c>
      <c r="M7314" s="1">
        <f>Sales[[#This Row],[OrderQuantity]]</f>
        <v>2</v>
      </c>
      <c r="N7314" s="1">
        <f>1</f>
        <v>1</v>
      </c>
      <c r="O7314" s="1">
        <f>Sales[[#This Row],[TotalSales]]-Sales[[#This Row],[TotalCost]]</f>
        <v>27.519000000000002</v>
      </c>
      <c r="P7314" s="1">
        <f>Sales[[#This Row],[ProductCost]]*Sales[[#This Row],[OrderQuantity]]</f>
        <v>16.440999999999999</v>
      </c>
      <c r="Q7314" s="1" t="str">
        <f>VLOOKUP(Sales[[#This Row],[ProductKey]], Products!$A$2:$D$1000, 4, FALSE)</f>
        <v>Fender Set - Mountain</v>
      </c>
    </row>
    <row r="7315" spans="1:17" x14ac:dyDescent="0.25">
      <c r="A7315" s="2">
        <v>38233</v>
      </c>
      <c r="B7315" s="1" t="s">
        <v>6127</v>
      </c>
      <c r="C7315">
        <v>485</v>
      </c>
      <c r="D7315">
        <v>13107</v>
      </c>
      <c r="E7315">
        <v>9</v>
      </c>
      <c r="F7315">
        <v>2</v>
      </c>
      <c r="G7315">
        <v>2</v>
      </c>
      <c r="H7315" s="2">
        <v>43346</v>
      </c>
      <c r="I7315" t="str">
        <f>VLOOKUP(Sales[[#This Row],[TerritoryKey]], Territories[], 2, FALSE)</f>
        <v>Australia</v>
      </c>
      <c r="J7315">
        <f>_xlfn.XLOOKUP(Sales[[#This Row],[ProductKey]], Products!$A:$A, Products!$J:$J)</f>
        <v>8.2204999999999995</v>
      </c>
      <c r="K7315">
        <f>_xlfn.XLOOKUP(Sales[[#This Row],[ProductKey]], Products!$A:$A, Products!$K:$K)</f>
        <v>21.98</v>
      </c>
      <c r="L7315" s="1">
        <f>Sales[[#This Row],[ProductPrice]]*Sales[[#This Row],[OrderQuantity]]</f>
        <v>43.96</v>
      </c>
      <c r="M7315" s="1">
        <f>Sales[[#This Row],[OrderQuantity]]</f>
        <v>2</v>
      </c>
      <c r="N7315" s="1">
        <f>1</f>
        <v>1</v>
      </c>
      <c r="O7315" s="1">
        <f>Sales[[#This Row],[TotalSales]]-Sales[[#This Row],[TotalCost]]</f>
        <v>27.519000000000002</v>
      </c>
      <c r="P7315" s="1">
        <f>Sales[[#This Row],[ProductCost]]*Sales[[#This Row],[OrderQuantity]]</f>
        <v>16.440999999999999</v>
      </c>
      <c r="Q7315" s="1" t="str">
        <f>VLOOKUP(Sales[[#This Row],[ProductKey]], Products!$A$2:$D$1000, 4, FALSE)</f>
        <v>Fender Set - Mountain</v>
      </c>
    </row>
    <row r="7316" spans="1:17" x14ac:dyDescent="0.25">
      <c r="A7316" s="2">
        <v>38232</v>
      </c>
      <c r="B7316" s="1" t="s">
        <v>6131</v>
      </c>
      <c r="C7316">
        <v>485</v>
      </c>
      <c r="D7316">
        <v>17005</v>
      </c>
      <c r="E7316">
        <v>4</v>
      </c>
      <c r="F7316">
        <v>2</v>
      </c>
      <c r="G7316">
        <v>2</v>
      </c>
      <c r="H7316" s="2">
        <v>43345</v>
      </c>
      <c r="I7316" t="str">
        <f>VLOOKUP(Sales[[#This Row],[TerritoryKey]], Territories[], 2, FALSE)</f>
        <v>Southwest</v>
      </c>
      <c r="J7316">
        <f>_xlfn.XLOOKUP(Sales[[#This Row],[ProductKey]], Products!$A:$A, Products!$J:$J)</f>
        <v>8.2204999999999995</v>
      </c>
      <c r="K7316">
        <f>_xlfn.XLOOKUP(Sales[[#This Row],[ProductKey]], Products!$A:$A, Products!$K:$K)</f>
        <v>21.98</v>
      </c>
      <c r="L7316" s="1">
        <f>Sales[[#This Row],[ProductPrice]]*Sales[[#This Row],[OrderQuantity]]</f>
        <v>43.96</v>
      </c>
      <c r="M7316" s="1">
        <f>Sales[[#This Row],[OrderQuantity]]</f>
        <v>2</v>
      </c>
      <c r="N7316" s="1">
        <f>1</f>
        <v>1</v>
      </c>
      <c r="O7316" s="1">
        <f>Sales[[#This Row],[TotalSales]]-Sales[[#This Row],[TotalCost]]</f>
        <v>27.519000000000002</v>
      </c>
      <c r="P7316" s="1">
        <f>Sales[[#This Row],[ProductCost]]*Sales[[#This Row],[OrderQuantity]]</f>
        <v>16.440999999999999</v>
      </c>
      <c r="Q7316" s="1" t="str">
        <f>VLOOKUP(Sales[[#This Row],[ProductKey]], Products!$A$2:$D$1000, 4, FALSE)</f>
        <v>Fender Set - Mountain</v>
      </c>
    </row>
    <row r="7317" spans="1:17" x14ac:dyDescent="0.25">
      <c r="A7317" s="2">
        <v>38173</v>
      </c>
      <c r="B7317" s="1" t="s">
        <v>6178</v>
      </c>
      <c r="C7317">
        <v>485</v>
      </c>
      <c r="D7317">
        <v>19992</v>
      </c>
      <c r="E7317">
        <v>4</v>
      </c>
      <c r="F7317">
        <v>2</v>
      </c>
      <c r="G7317">
        <v>2</v>
      </c>
      <c r="H7317" s="2">
        <v>43286</v>
      </c>
      <c r="I7317" t="str">
        <f>VLOOKUP(Sales[[#This Row],[TerritoryKey]], Territories[], 2, FALSE)</f>
        <v>Southwest</v>
      </c>
      <c r="J7317">
        <f>_xlfn.XLOOKUP(Sales[[#This Row],[ProductKey]], Products!$A:$A, Products!$J:$J)</f>
        <v>8.2204999999999995</v>
      </c>
      <c r="K7317">
        <f>_xlfn.XLOOKUP(Sales[[#This Row],[ProductKey]], Products!$A:$A, Products!$K:$K)</f>
        <v>21.98</v>
      </c>
      <c r="L7317" s="1">
        <f>Sales[[#This Row],[ProductPrice]]*Sales[[#This Row],[OrderQuantity]]</f>
        <v>43.96</v>
      </c>
      <c r="M7317" s="1">
        <f>Sales[[#This Row],[OrderQuantity]]</f>
        <v>2</v>
      </c>
      <c r="N7317" s="1">
        <f>1</f>
        <v>1</v>
      </c>
      <c r="O7317" s="1">
        <f>Sales[[#This Row],[TotalSales]]-Sales[[#This Row],[TotalCost]]</f>
        <v>27.519000000000002</v>
      </c>
      <c r="P7317" s="1">
        <f>Sales[[#This Row],[ProductCost]]*Sales[[#This Row],[OrderQuantity]]</f>
        <v>16.440999999999999</v>
      </c>
      <c r="Q7317" s="1" t="str">
        <f>VLOOKUP(Sales[[#This Row],[ProductKey]], Products!$A$2:$D$1000, 4, FALSE)</f>
        <v>Fender Set - Mountain</v>
      </c>
    </row>
    <row r="7318" spans="1:17" x14ac:dyDescent="0.25">
      <c r="A7318" s="2">
        <v>38109</v>
      </c>
      <c r="B7318" s="1" t="s">
        <v>6211</v>
      </c>
      <c r="C7318">
        <v>485</v>
      </c>
      <c r="D7318">
        <v>17475</v>
      </c>
      <c r="E7318">
        <v>4</v>
      </c>
      <c r="F7318">
        <v>2</v>
      </c>
      <c r="G7318">
        <v>2</v>
      </c>
      <c r="H7318" s="2">
        <v>43222</v>
      </c>
      <c r="I7318" t="str">
        <f>VLOOKUP(Sales[[#This Row],[TerritoryKey]], Territories[], 2, FALSE)</f>
        <v>Southwest</v>
      </c>
      <c r="J7318">
        <f>_xlfn.XLOOKUP(Sales[[#This Row],[ProductKey]], Products!$A:$A, Products!$J:$J)</f>
        <v>8.2204999999999995</v>
      </c>
      <c r="K7318">
        <f>_xlfn.XLOOKUP(Sales[[#This Row],[ProductKey]], Products!$A:$A, Products!$K:$K)</f>
        <v>21.98</v>
      </c>
      <c r="L7318" s="1">
        <f>Sales[[#This Row],[ProductPrice]]*Sales[[#This Row],[OrderQuantity]]</f>
        <v>43.96</v>
      </c>
      <c r="M7318" s="1">
        <f>Sales[[#This Row],[OrderQuantity]]</f>
        <v>2</v>
      </c>
      <c r="N7318" s="1">
        <f>1</f>
        <v>1</v>
      </c>
      <c r="O7318" s="1">
        <f>Sales[[#This Row],[TotalSales]]-Sales[[#This Row],[TotalCost]]</f>
        <v>27.519000000000002</v>
      </c>
      <c r="P7318" s="1">
        <f>Sales[[#This Row],[ProductCost]]*Sales[[#This Row],[OrderQuantity]]</f>
        <v>16.440999999999999</v>
      </c>
      <c r="Q7318" s="1" t="str">
        <f>VLOOKUP(Sales[[#This Row],[ProductKey]], Products!$A$2:$D$1000, 4, FALSE)</f>
        <v>Fender Set - Mountain</v>
      </c>
    </row>
    <row r="7319" spans="1:17" x14ac:dyDescent="0.25">
      <c r="A7319" s="2">
        <v>38110</v>
      </c>
      <c r="B7319" s="1" t="s">
        <v>6245</v>
      </c>
      <c r="C7319">
        <v>485</v>
      </c>
      <c r="D7319">
        <v>17536</v>
      </c>
      <c r="E7319">
        <v>4</v>
      </c>
      <c r="F7319">
        <v>2</v>
      </c>
      <c r="G7319">
        <v>2</v>
      </c>
      <c r="H7319" s="2">
        <v>43223</v>
      </c>
      <c r="I7319" t="str">
        <f>VLOOKUP(Sales[[#This Row],[TerritoryKey]], Territories[], 2, FALSE)</f>
        <v>Southwest</v>
      </c>
      <c r="J7319">
        <f>_xlfn.XLOOKUP(Sales[[#This Row],[ProductKey]], Products!$A:$A, Products!$J:$J)</f>
        <v>8.2204999999999995</v>
      </c>
      <c r="K7319">
        <f>_xlfn.XLOOKUP(Sales[[#This Row],[ProductKey]], Products!$A:$A, Products!$K:$K)</f>
        <v>21.98</v>
      </c>
      <c r="L7319" s="1">
        <f>Sales[[#This Row],[ProductPrice]]*Sales[[#This Row],[OrderQuantity]]</f>
        <v>43.96</v>
      </c>
      <c r="M7319" s="1">
        <f>Sales[[#This Row],[OrderQuantity]]</f>
        <v>2</v>
      </c>
      <c r="N7319" s="1">
        <f>1</f>
        <v>1</v>
      </c>
      <c r="O7319" s="1">
        <f>Sales[[#This Row],[TotalSales]]-Sales[[#This Row],[TotalCost]]</f>
        <v>27.519000000000002</v>
      </c>
      <c r="P7319" s="1">
        <f>Sales[[#This Row],[ProductCost]]*Sales[[#This Row],[OrderQuantity]]</f>
        <v>16.440999999999999</v>
      </c>
      <c r="Q7319" s="1" t="str">
        <f>VLOOKUP(Sales[[#This Row],[ProductKey]], Products!$A$2:$D$1000, 4, FALSE)</f>
        <v>Fender Set - Mountain</v>
      </c>
    </row>
    <row r="7320" spans="1:17" x14ac:dyDescent="0.25">
      <c r="A7320" s="2">
        <v>38171</v>
      </c>
      <c r="B7320" s="1" t="s">
        <v>6300</v>
      </c>
      <c r="C7320">
        <v>485</v>
      </c>
      <c r="D7320">
        <v>17453</v>
      </c>
      <c r="E7320">
        <v>1</v>
      </c>
      <c r="F7320">
        <v>2</v>
      </c>
      <c r="G7320">
        <v>2</v>
      </c>
      <c r="H7320" s="2">
        <v>43284</v>
      </c>
      <c r="I7320" t="str">
        <f>VLOOKUP(Sales[[#This Row],[TerritoryKey]], Territories[], 2, FALSE)</f>
        <v>Northwest</v>
      </c>
      <c r="J7320">
        <f>_xlfn.XLOOKUP(Sales[[#This Row],[ProductKey]], Products!$A:$A, Products!$J:$J)</f>
        <v>8.2204999999999995</v>
      </c>
      <c r="K7320">
        <f>_xlfn.XLOOKUP(Sales[[#This Row],[ProductKey]], Products!$A:$A, Products!$K:$K)</f>
        <v>21.98</v>
      </c>
      <c r="L7320" s="1">
        <f>Sales[[#This Row],[ProductPrice]]*Sales[[#This Row],[OrderQuantity]]</f>
        <v>43.96</v>
      </c>
      <c r="M7320" s="1">
        <f>Sales[[#This Row],[OrderQuantity]]</f>
        <v>2</v>
      </c>
      <c r="N7320" s="1">
        <f>1</f>
        <v>1</v>
      </c>
      <c r="O7320" s="1">
        <f>Sales[[#This Row],[TotalSales]]-Sales[[#This Row],[TotalCost]]</f>
        <v>27.519000000000002</v>
      </c>
      <c r="P7320" s="1">
        <f>Sales[[#This Row],[ProductCost]]*Sales[[#This Row],[OrderQuantity]]</f>
        <v>16.440999999999999</v>
      </c>
      <c r="Q7320" s="1" t="str">
        <f>VLOOKUP(Sales[[#This Row],[ProductKey]], Products!$A$2:$D$1000, 4, FALSE)</f>
        <v>Fender Set - Mountain</v>
      </c>
    </row>
    <row r="7321" spans="1:17" x14ac:dyDescent="0.25">
      <c r="A7321" s="2">
        <v>38170</v>
      </c>
      <c r="B7321" s="1" t="s">
        <v>6318</v>
      </c>
      <c r="C7321">
        <v>485</v>
      </c>
      <c r="D7321">
        <v>13269</v>
      </c>
      <c r="E7321">
        <v>1</v>
      </c>
      <c r="F7321">
        <v>2</v>
      </c>
      <c r="G7321">
        <v>2</v>
      </c>
      <c r="H7321" s="2">
        <v>43283</v>
      </c>
      <c r="I7321" t="str">
        <f>VLOOKUP(Sales[[#This Row],[TerritoryKey]], Territories[], 2, FALSE)</f>
        <v>Northwest</v>
      </c>
      <c r="J7321">
        <f>_xlfn.XLOOKUP(Sales[[#This Row],[ProductKey]], Products!$A:$A, Products!$J:$J)</f>
        <v>8.2204999999999995</v>
      </c>
      <c r="K7321">
        <f>_xlfn.XLOOKUP(Sales[[#This Row],[ProductKey]], Products!$A:$A, Products!$K:$K)</f>
        <v>21.98</v>
      </c>
      <c r="L7321" s="1">
        <f>Sales[[#This Row],[ProductPrice]]*Sales[[#This Row],[OrderQuantity]]</f>
        <v>43.96</v>
      </c>
      <c r="M7321" s="1">
        <f>Sales[[#This Row],[OrderQuantity]]</f>
        <v>2</v>
      </c>
      <c r="N7321" s="1">
        <f>1</f>
        <v>1</v>
      </c>
      <c r="O7321" s="1">
        <f>Sales[[#This Row],[TotalSales]]-Sales[[#This Row],[TotalCost]]</f>
        <v>27.519000000000002</v>
      </c>
      <c r="P7321" s="1">
        <f>Sales[[#This Row],[ProductCost]]*Sales[[#This Row],[OrderQuantity]]</f>
        <v>16.440999999999999</v>
      </c>
      <c r="Q7321" s="1" t="str">
        <f>VLOOKUP(Sales[[#This Row],[ProductKey]], Products!$A$2:$D$1000, 4, FALSE)</f>
        <v>Fender Set - Mountain</v>
      </c>
    </row>
    <row r="7322" spans="1:17" x14ac:dyDescent="0.25">
      <c r="A7322" s="2">
        <v>38201</v>
      </c>
      <c r="B7322" s="1" t="s">
        <v>6337</v>
      </c>
      <c r="C7322">
        <v>485</v>
      </c>
      <c r="D7322">
        <v>16912</v>
      </c>
      <c r="E7322">
        <v>1</v>
      </c>
      <c r="F7322">
        <v>2</v>
      </c>
      <c r="G7322">
        <v>2</v>
      </c>
      <c r="H7322" s="2">
        <v>43314</v>
      </c>
      <c r="I7322" t="str">
        <f>VLOOKUP(Sales[[#This Row],[TerritoryKey]], Territories[], 2, FALSE)</f>
        <v>Northwest</v>
      </c>
      <c r="J7322">
        <f>_xlfn.XLOOKUP(Sales[[#This Row],[ProductKey]], Products!$A:$A, Products!$J:$J)</f>
        <v>8.2204999999999995</v>
      </c>
      <c r="K7322">
        <f>_xlfn.XLOOKUP(Sales[[#This Row],[ProductKey]], Products!$A:$A, Products!$K:$K)</f>
        <v>21.98</v>
      </c>
      <c r="L7322" s="1">
        <f>Sales[[#This Row],[ProductPrice]]*Sales[[#This Row],[OrderQuantity]]</f>
        <v>43.96</v>
      </c>
      <c r="M7322" s="1">
        <f>Sales[[#This Row],[OrderQuantity]]</f>
        <v>2</v>
      </c>
      <c r="N7322" s="1">
        <f>1</f>
        <v>1</v>
      </c>
      <c r="O7322" s="1">
        <f>Sales[[#This Row],[TotalSales]]-Sales[[#This Row],[TotalCost]]</f>
        <v>27.519000000000002</v>
      </c>
      <c r="P7322" s="1">
        <f>Sales[[#This Row],[ProductCost]]*Sales[[#This Row],[OrderQuantity]]</f>
        <v>16.440999999999999</v>
      </c>
      <c r="Q7322" s="1" t="str">
        <f>VLOOKUP(Sales[[#This Row],[ProductKey]], Products!$A$2:$D$1000, 4, FALSE)</f>
        <v>Fender Set - Mountain</v>
      </c>
    </row>
    <row r="7323" spans="1:17" x14ac:dyDescent="0.25">
      <c r="A7323" s="2">
        <v>38233</v>
      </c>
      <c r="B7323" s="1" t="s">
        <v>6418</v>
      </c>
      <c r="C7323">
        <v>485</v>
      </c>
      <c r="D7323">
        <v>16914</v>
      </c>
      <c r="E7323">
        <v>1</v>
      </c>
      <c r="F7323">
        <v>2</v>
      </c>
      <c r="G7323">
        <v>2</v>
      </c>
      <c r="H7323" s="2">
        <v>43346</v>
      </c>
      <c r="I7323" t="str">
        <f>VLOOKUP(Sales[[#This Row],[TerritoryKey]], Territories[], 2, FALSE)</f>
        <v>Northwest</v>
      </c>
      <c r="J7323">
        <f>_xlfn.XLOOKUP(Sales[[#This Row],[ProductKey]], Products!$A:$A, Products!$J:$J)</f>
        <v>8.2204999999999995</v>
      </c>
      <c r="K7323">
        <f>_xlfn.XLOOKUP(Sales[[#This Row],[ProductKey]], Products!$A:$A, Products!$K:$K)</f>
        <v>21.98</v>
      </c>
      <c r="L7323" s="1">
        <f>Sales[[#This Row],[ProductPrice]]*Sales[[#This Row],[OrderQuantity]]</f>
        <v>43.96</v>
      </c>
      <c r="M7323" s="1">
        <f>Sales[[#This Row],[OrderQuantity]]</f>
        <v>2</v>
      </c>
      <c r="N7323" s="1">
        <f>1</f>
        <v>1</v>
      </c>
      <c r="O7323" s="1">
        <f>Sales[[#This Row],[TotalSales]]-Sales[[#This Row],[TotalCost]]</f>
        <v>27.519000000000002</v>
      </c>
      <c r="P7323" s="1">
        <f>Sales[[#This Row],[ProductCost]]*Sales[[#This Row],[OrderQuantity]]</f>
        <v>16.440999999999999</v>
      </c>
      <c r="Q7323" s="1" t="str">
        <f>VLOOKUP(Sales[[#This Row],[ProductKey]], Products!$A$2:$D$1000, 4, FALSE)</f>
        <v>Fender Set - Mountain</v>
      </c>
    </row>
    <row r="7324" spans="1:17" x14ac:dyDescent="0.25">
      <c r="A7324" s="2">
        <v>38141</v>
      </c>
      <c r="B7324" s="1" t="s">
        <v>6451</v>
      </c>
      <c r="C7324">
        <v>485</v>
      </c>
      <c r="D7324">
        <v>18922</v>
      </c>
      <c r="E7324">
        <v>6</v>
      </c>
      <c r="F7324">
        <v>2</v>
      </c>
      <c r="G7324">
        <v>2</v>
      </c>
      <c r="H7324" s="2">
        <v>43254</v>
      </c>
      <c r="I7324" t="str">
        <f>VLOOKUP(Sales[[#This Row],[TerritoryKey]], Territories[], 2, FALSE)</f>
        <v>Canada</v>
      </c>
      <c r="J7324">
        <f>_xlfn.XLOOKUP(Sales[[#This Row],[ProductKey]], Products!$A:$A, Products!$J:$J)</f>
        <v>8.2204999999999995</v>
      </c>
      <c r="K7324">
        <f>_xlfn.XLOOKUP(Sales[[#This Row],[ProductKey]], Products!$A:$A, Products!$K:$K)</f>
        <v>21.98</v>
      </c>
      <c r="L7324" s="1">
        <f>Sales[[#This Row],[ProductPrice]]*Sales[[#This Row],[OrderQuantity]]</f>
        <v>43.96</v>
      </c>
      <c r="M7324" s="1">
        <f>Sales[[#This Row],[OrderQuantity]]</f>
        <v>2</v>
      </c>
      <c r="N7324" s="1">
        <f>1</f>
        <v>1</v>
      </c>
      <c r="O7324" s="1">
        <f>Sales[[#This Row],[TotalSales]]-Sales[[#This Row],[TotalCost]]</f>
        <v>27.519000000000002</v>
      </c>
      <c r="P7324" s="1">
        <f>Sales[[#This Row],[ProductCost]]*Sales[[#This Row],[OrderQuantity]]</f>
        <v>16.440999999999999</v>
      </c>
      <c r="Q7324" s="1" t="str">
        <f>VLOOKUP(Sales[[#This Row],[ProductKey]], Products!$A$2:$D$1000, 4, FALSE)</f>
        <v>Fender Set - Mountain</v>
      </c>
    </row>
    <row r="7325" spans="1:17" x14ac:dyDescent="0.25">
      <c r="A7325" s="2">
        <v>37991</v>
      </c>
      <c r="B7325" s="1" t="s">
        <v>6541</v>
      </c>
      <c r="C7325">
        <v>485</v>
      </c>
      <c r="D7325">
        <v>16273</v>
      </c>
      <c r="E7325">
        <v>7</v>
      </c>
      <c r="F7325">
        <v>2</v>
      </c>
      <c r="G7325">
        <v>2</v>
      </c>
      <c r="H7325" s="2">
        <v>43105</v>
      </c>
      <c r="I7325" t="str">
        <f>VLOOKUP(Sales[[#This Row],[TerritoryKey]], Territories[], 2, FALSE)</f>
        <v>France</v>
      </c>
      <c r="J7325">
        <f>_xlfn.XLOOKUP(Sales[[#This Row],[ProductKey]], Products!$A:$A, Products!$J:$J)</f>
        <v>8.2204999999999995</v>
      </c>
      <c r="K7325">
        <f>_xlfn.XLOOKUP(Sales[[#This Row],[ProductKey]], Products!$A:$A, Products!$K:$K)</f>
        <v>21.98</v>
      </c>
      <c r="L7325" s="1">
        <f>Sales[[#This Row],[ProductPrice]]*Sales[[#This Row],[OrderQuantity]]</f>
        <v>43.96</v>
      </c>
      <c r="M7325" s="1">
        <f>Sales[[#This Row],[OrderQuantity]]</f>
        <v>2</v>
      </c>
      <c r="N7325" s="1">
        <f>1</f>
        <v>1</v>
      </c>
      <c r="O7325" s="1">
        <f>Sales[[#This Row],[TotalSales]]-Sales[[#This Row],[TotalCost]]</f>
        <v>27.519000000000002</v>
      </c>
      <c r="P7325" s="1">
        <f>Sales[[#This Row],[ProductCost]]*Sales[[#This Row],[OrderQuantity]]</f>
        <v>16.440999999999999</v>
      </c>
      <c r="Q7325" s="1" t="str">
        <f>VLOOKUP(Sales[[#This Row],[ProductKey]], Products!$A$2:$D$1000, 4, FALSE)</f>
        <v>Fender Set - Mountain</v>
      </c>
    </row>
    <row r="7326" spans="1:17" x14ac:dyDescent="0.25">
      <c r="A7326" s="2">
        <v>38020</v>
      </c>
      <c r="B7326" s="1" t="s">
        <v>6547</v>
      </c>
      <c r="C7326">
        <v>485</v>
      </c>
      <c r="D7326">
        <v>16290</v>
      </c>
      <c r="E7326">
        <v>8</v>
      </c>
      <c r="F7326">
        <v>2</v>
      </c>
      <c r="G7326">
        <v>2</v>
      </c>
      <c r="H7326" s="2">
        <v>43134</v>
      </c>
      <c r="I7326" t="str">
        <f>VLOOKUP(Sales[[#This Row],[TerritoryKey]], Territories[], 2, FALSE)</f>
        <v>Germany</v>
      </c>
      <c r="J7326">
        <f>_xlfn.XLOOKUP(Sales[[#This Row],[ProductKey]], Products!$A:$A, Products!$J:$J)</f>
        <v>8.2204999999999995</v>
      </c>
      <c r="K7326">
        <f>_xlfn.XLOOKUP(Sales[[#This Row],[ProductKey]], Products!$A:$A, Products!$K:$K)</f>
        <v>21.98</v>
      </c>
      <c r="L7326" s="1">
        <f>Sales[[#This Row],[ProductPrice]]*Sales[[#This Row],[OrderQuantity]]</f>
        <v>43.96</v>
      </c>
      <c r="M7326" s="1">
        <f>Sales[[#This Row],[OrderQuantity]]</f>
        <v>2</v>
      </c>
      <c r="N7326" s="1">
        <f>1</f>
        <v>1</v>
      </c>
      <c r="O7326" s="1">
        <f>Sales[[#This Row],[TotalSales]]-Sales[[#This Row],[TotalCost]]</f>
        <v>27.519000000000002</v>
      </c>
      <c r="P7326" s="1">
        <f>Sales[[#This Row],[ProductCost]]*Sales[[#This Row],[OrderQuantity]]</f>
        <v>16.440999999999999</v>
      </c>
      <c r="Q7326" s="1" t="str">
        <f>VLOOKUP(Sales[[#This Row],[ProductKey]], Products!$A$2:$D$1000, 4, FALSE)</f>
        <v>Fender Set - Mountain</v>
      </c>
    </row>
    <row r="7327" spans="1:17" x14ac:dyDescent="0.25">
      <c r="A7327" s="2">
        <v>38173</v>
      </c>
      <c r="B7327" s="1" t="s">
        <v>6614</v>
      </c>
      <c r="C7327">
        <v>485</v>
      </c>
      <c r="D7327">
        <v>19439</v>
      </c>
      <c r="E7327">
        <v>8</v>
      </c>
      <c r="F7327">
        <v>2</v>
      </c>
      <c r="G7327">
        <v>2</v>
      </c>
      <c r="H7327" s="2">
        <v>43286</v>
      </c>
      <c r="I7327" t="str">
        <f>VLOOKUP(Sales[[#This Row],[TerritoryKey]], Territories[], 2, FALSE)</f>
        <v>Germany</v>
      </c>
      <c r="J7327">
        <f>_xlfn.XLOOKUP(Sales[[#This Row],[ProductKey]], Products!$A:$A, Products!$J:$J)</f>
        <v>8.2204999999999995</v>
      </c>
      <c r="K7327">
        <f>_xlfn.XLOOKUP(Sales[[#This Row],[ProductKey]], Products!$A:$A, Products!$K:$K)</f>
        <v>21.98</v>
      </c>
      <c r="L7327" s="1">
        <f>Sales[[#This Row],[ProductPrice]]*Sales[[#This Row],[OrderQuantity]]</f>
        <v>43.96</v>
      </c>
      <c r="M7327" s="1">
        <f>Sales[[#This Row],[OrderQuantity]]</f>
        <v>2</v>
      </c>
      <c r="N7327" s="1">
        <f>1</f>
        <v>1</v>
      </c>
      <c r="O7327" s="1">
        <f>Sales[[#This Row],[TotalSales]]-Sales[[#This Row],[TotalCost]]</f>
        <v>27.519000000000002</v>
      </c>
      <c r="P7327" s="1">
        <f>Sales[[#This Row],[ProductCost]]*Sales[[#This Row],[OrderQuantity]]</f>
        <v>16.440999999999999</v>
      </c>
      <c r="Q7327" s="1" t="str">
        <f>VLOOKUP(Sales[[#This Row],[ProductKey]], Products!$A$2:$D$1000, 4, FALSE)</f>
        <v>Fender Set - Mountain</v>
      </c>
    </row>
    <row r="7328" spans="1:17" x14ac:dyDescent="0.25">
      <c r="A7328" s="2">
        <v>38203</v>
      </c>
      <c r="B7328" s="1" t="s">
        <v>6768</v>
      </c>
      <c r="C7328">
        <v>485</v>
      </c>
      <c r="D7328">
        <v>18864</v>
      </c>
      <c r="E7328">
        <v>4</v>
      </c>
      <c r="F7328">
        <v>2</v>
      </c>
      <c r="G7328">
        <v>2</v>
      </c>
      <c r="H7328" s="2">
        <v>43316</v>
      </c>
      <c r="I7328" t="str">
        <f>VLOOKUP(Sales[[#This Row],[TerritoryKey]], Territories[], 2, FALSE)</f>
        <v>Southwest</v>
      </c>
      <c r="J7328">
        <f>_xlfn.XLOOKUP(Sales[[#This Row],[ProductKey]], Products!$A:$A, Products!$J:$J)</f>
        <v>8.2204999999999995</v>
      </c>
      <c r="K7328">
        <f>_xlfn.XLOOKUP(Sales[[#This Row],[ProductKey]], Products!$A:$A, Products!$K:$K)</f>
        <v>21.98</v>
      </c>
      <c r="L7328" s="1">
        <f>Sales[[#This Row],[ProductPrice]]*Sales[[#This Row],[OrderQuantity]]</f>
        <v>43.96</v>
      </c>
      <c r="M7328" s="1">
        <f>Sales[[#This Row],[OrderQuantity]]</f>
        <v>2</v>
      </c>
      <c r="N7328" s="1">
        <f>1</f>
        <v>1</v>
      </c>
      <c r="O7328" s="1">
        <f>Sales[[#This Row],[TotalSales]]-Sales[[#This Row],[TotalCost]]</f>
        <v>27.519000000000002</v>
      </c>
      <c r="P7328" s="1">
        <f>Sales[[#This Row],[ProductCost]]*Sales[[#This Row],[OrderQuantity]]</f>
        <v>16.440999999999999</v>
      </c>
      <c r="Q7328" s="1" t="str">
        <f>VLOOKUP(Sales[[#This Row],[ProductKey]], Products!$A$2:$D$1000, 4, FALSE)</f>
        <v>Fender Set - Mountain</v>
      </c>
    </row>
    <row r="7329" spans="1:17" x14ac:dyDescent="0.25">
      <c r="A7329" s="2">
        <v>38235</v>
      </c>
      <c r="B7329" s="1" t="s">
        <v>6770</v>
      </c>
      <c r="C7329">
        <v>485</v>
      </c>
      <c r="D7329">
        <v>18850</v>
      </c>
      <c r="E7329">
        <v>4</v>
      </c>
      <c r="F7329">
        <v>2</v>
      </c>
      <c r="G7329">
        <v>2</v>
      </c>
      <c r="H7329" s="2">
        <v>43348</v>
      </c>
      <c r="I7329" t="str">
        <f>VLOOKUP(Sales[[#This Row],[TerritoryKey]], Territories[], 2, FALSE)</f>
        <v>Southwest</v>
      </c>
      <c r="J7329">
        <f>_xlfn.XLOOKUP(Sales[[#This Row],[ProductKey]], Products!$A:$A, Products!$J:$J)</f>
        <v>8.2204999999999995</v>
      </c>
      <c r="K7329">
        <f>_xlfn.XLOOKUP(Sales[[#This Row],[ProductKey]], Products!$A:$A, Products!$K:$K)</f>
        <v>21.98</v>
      </c>
      <c r="L7329" s="1">
        <f>Sales[[#This Row],[ProductPrice]]*Sales[[#This Row],[OrderQuantity]]</f>
        <v>43.96</v>
      </c>
      <c r="M7329" s="1">
        <f>Sales[[#This Row],[OrderQuantity]]</f>
        <v>2</v>
      </c>
      <c r="N7329" s="1">
        <f>1</f>
        <v>1</v>
      </c>
      <c r="O7329" s="1">
        <f>Sales[[#This Row],[TotalSales]]-Sales[[#This Row],[TotalCost]]</f>
        <v>27.519000000000002</v>
      </c>
      <c r="P7329" s="1">
        <f>Sales[[#This Row],[ProductCost]]*Sales[[#This Row],[OrderQuantity]]</f>
        <v>16.440999999999999</v>
      </c>
      <c r="Q7329" s="1" t="str">
        <f>VLOOKUP(Sales[[#This Row],[ProductKey]], Products!$A$2:$D$1000, 4, FALSE)</f>
        <v>Fender Set - Mountain</v>
      </c>
    </row>
    <row r="7330" spans="1:17" x14ac:dyDescent="0.25">
      <c r="A7330" s="2">
        <v>38110</v>
      </c>
      <c r="B7330" s="1" t="s">
        <v>6772</v>
      </c>
      <c r="C7330">
        <v>485</v>
      </c>
      <c r="D7330">
        <v>18460</v>
      </c>
      <c r="E7330">
        <v>4</v>
      </c>
      <c r="F7330">
        <v>2</v>
      </c>
      <c r="G7330">
        <v>2</v>
      </c>
      <c r="H7330" s="2">
        <v>43223</v>
      </c>
      <c r="I7330" t="str">
        <f>VLOOKUP(Sales[[#This Row],[TerritoryKey]], Territories[], 2, FALSE)</f>
        <v>Southwest</v>
      </c>
      <c r="J7330">
        <f>_xlfn.XLOOKUP(Sales[[#This Row],[ProductKey]], Products!$A:$A, Products!$J:$J)</f>
        <v>8.2204999999999995</v>
      </c>
      <c r="K7330">
        <f>_xlfn.XLOOKUP(Sales[[#This Row],[ProductKey]], Products!$A:$A, Products!$K:$K)</f>
        <v>21.98</v>
      </c>
      <c r="L7330" s="1">
        <f>Sales[[#This Row],[ProductPrice]]*Sales[[#This Row],[OrderQuantity]]</f>
        <v>43.96</v>
      </c>
      <c r="M7330" s="1">
        <f>Sales[[#This Row],[OrderQuantity]]</f>
        <v>2</v>
      </c>
      <c r="N7330" s="1">
        <f>1</f>
        <v>1</v>
      </c>
      <c r="O7330" s="1">
        <f>Sales[[#This Row],[TotalSales]]-Sales[[#This Row],[TotalCost]]</f>
        <v>27.519000000000002</v>
      </c>
      <c r="P7330" s="1">
        <f>Sales[[#This Row],[ProductCost]]*Sales[[#This Row],[OrderQuantity]]</f>
        <v>16.440999999999999</v>
      </c>
      <c r="Q7330" s="1" t="str">
        <f>VLOOKUP(Sales[[#This Row],[ProductKey]], Products!$A$2:$D$1000, 4, FALSE)</f>
        <v>Fender Set - Mountain</v>
      </c>
    </row>
    <row r="7331" spans="1:17" x14ac:dyDescent="0.25">
      <c r="A7331" s="2">
        <v>38264</v>
      </c>
      <c r="B7331" s="1" t="s">
        <v>6801</v>
      </c>
      <c r="C7331">
        <v>485</v>
      </c>
      <c r="D7331">
        <v>14025</v>
      </c>
      <c r="E7331">
        <v>1</v>
      </c>
      <c r="F7331">
        <v>2</v>
      </c>
      <c r="G7331">
        <v>2</v>
      </c>
      <c r="H7331" s="2">
        <v>43377</v>
      </c>
      <c r="I7331" t="str">
        <f>VLOOKUP(Sales[[#This Row],[TerritoryKey]], Territories[], 2, FALSE)</f>
        <v>Northwest</v>
      </c>
      <c r="J7331">
        <f>_xlfn.XLOOKUP(Sales[[#This Row],[ProductKey]], Products!$A:$A, Products!$J:$J)</f>
        <v>8.2204999999999995</v>
      </c>
      <c r="K7331">
        <f>_xlfn.XLOOKUP(Sales[[#This Row],[ProductKey]], Products!$A:$A, Products!$K:$K)</f>
        <v>21.98</v>
      </c>
      <c r="L7331" s="1">
        <f>Sales[[#This Row],[ProductPrice]]*Sales[[#This Row],[OrderQuantity]]</f>
        <v>43.96</v>
      </c>
      <c r="M7331" s="1">
        <f>Sales[[#This Row],[OrderQuantity]]</f>
        <v>2</v>
      </c>
      <c r="N7331" s="1">
        <f>1</f>
        <v>1</v>
      </c>
      <c r="O7331" s="1">
        <f>Sales[[#This Row],[TotalSales]]-Sales[[#This Row],[TotalCost]]</f>
        <v>27.519000000000002</v>
      </c>
      <c r="P7331" s="1">
        <f>Sales[[#This Row],[ProductCost]]*Sales[[#This Row],[OrderQuantity]]</f>
        <v>16.440999999999999</v>
      </c>
      <c r="Q7331" s="1" t="str">
        <f>VLOOKUP(Sales[[#This Row],[ProductKey]], Products!$A$2:$D$1000, 4, FALSE)</f>
        <v>Fender Set - Mountain</v>
      </c>
    </row>
    <row r="7332" spans="1:17" x14ac:dyDescent="0.25">
      <c r="A7332" s="2">
        <v>38020</v>
      </c>
      <c r="B7332" s="1" t="s">
        <v>6808</v>
      </c>
      <c r="C7332">
        <v>485</v>
      </c>
      <c r="D7332">
        <v>18611</v>
      </c>
      <c r="E7332">
        <v>1</v>
      </c>
      <c r="F7332">
        <v>2</v>
      </c>
      <c r="G7332">
        <v>2</v>
      </c>
      <c r="H7332" s="2">
        <v>43134</v>
      </c>
      <c r="I7332" t="str">
        <f>VLOOKUP(Sales[[#This Row],[TerritoryKey]], Territories[], 2, FALSE)</f>
        <v>Northwest</v>
      </c>
      <c r="J7332">
        <f>_xlfn.XLOOKUP(Sales[[#This Row],[ProductKey]], Products!$A:$A, Products!$J:$J)</f>
        <v>8.2204999999999995</v>
      </c>
      <c r="K7332">
        <f>_xlfn.XLOOKUP(Sales[[#This Row],[ProductKey]], Products!$A:$A, Products!$K:$K)</f>
        <v>21.98</v>
      </c>
      <c r="L7332" s="1">
        <f>Sales[[#This Row],[ProductPrice]]*Sales[[#This Row],[OrderQuantity]]</f>
        <v>43.96</v>
      </c>
      <c r="M7332" s="1">
        <f>Sales[[#This Row],[OrderQuantity]]</f>
        <v>2</v>
      </c>
      <c r="N7332" s="1">
        <f>1</f>
        <v>1</v>
      </c>
      <c r="O7332" s="1">
        <f>Sales[[#This Row],[TotalSales]]-Sales[[#This Row],[TotalCost]]</f>
        <v>27.519000000000002</v>
      </c>
      <c r="P7332" s="1">
        <f>Sales[[#This Row],[ProductCost]]*Sales[[#This Row],[OrderQuantity]]</f>
        <v>16.440999999999999</v>
      </c>
      <c r="Q7332" s="1" t="str">
        <f>VLOOKUP(Sales[[#This Row],[ProductKey]], Products!$A$2:$D$1000, 4, FALSE)</f>
        <v>Fender Set - Mountain</v>
      </c>
    </row>
    <row r="7333" spans="1:17" x14ac:dyDescent="0.25">
      <c r="A7333" s="2">
        <v>38173</v>
      </c>
      <c r="B7333" s="1" t="s">
        <v>6937</v>
      </c>
      <c r="C7333">
        <v>485</v>
      </c>
      <c r="D7333">
        <v>19454</v>
      </c>
      <c r="E7333">
        <v>8</v>
      </c>
      <c r="F7333">
        <v>2</v>
      </c>
      <c r="G7333">
        <v>2</v>
      </c>
      <c r="H7333" s="2">
        <v>43286</v>
      </c>
      <c r="I7333" t="str">
        <f>VLOOKUP(Sales[[#This Row],[TerritoryKey]], Territories[], 2, FALSE)</f>
        <v>Germany</v>
      </c>
      <c r="J7333">
        <f>_xlfn.XLOOKUP(Sales[[#This Row],[ProductKey]], Products!$A:$A, Products!$J:$J)</f>
        <v>8.2204999999999995</v>
      </c>
      <c r="K7333">
        <f>_xlfn.XLOOKUP(Sales[[#This Row],[ProductKey]], Products!$A:$A, Products!$K:$K)</f>
        <v>21.98</v>
      </c>
      <c r="L7333" s="1">
        <f>Sales[[#This Row],[ProductPrice]]*Sales[[#This Row],[OrderQuantity]]</f>
        <v>43.96</v>
      </c>
      <c r="M7333" s="1">
        <f>Sales[[#This Row],[OrderQuantity]]</f>
        <v>2</v>
      </c>
      <c r="N7333" s="1">
        <f>1</f>
        <v>1</v>
      </c>
      <c r="O7333" s="1">
        <f>Sales[[#This Row],[TotalSales]]-Sales[[#This Row],[TotalCost]]</f>
        <v>27.519000000000002</v>
      </c>
      <c r="P7333" s="1">
        <f>Sales[[#This Row],[ProductCost]]*Sales[[#This Row],[OrderQuantity]]</f>
        <v>16.440999999999999</v>
      </c>
      <c r="Q7333" s="1" t="str">
        <f>VLOOKUP(Sales[[#This Row],[ProductKey]], Products!$A$2:$D$1000, 4, FALSE)</f>
        <v>Fender Set - Mountain</v>
      </c>
    </row>
    <row r="7334" spans="1:17" x14ac:dyDescent="0.25">
      <c r="A7334" s="2">
        <v>38202</v>
      </c>
      <c r="B7334" s="1" t="s">
        <v>6953</v>
      </c>
      <c r="C7334">
        <v>485</v>
      </c>
      <c r="D7334">
        <v>14026</v>
      </c>
      <c r="E7334">
        <v>1</v>
      </c>
      <c r="F7334">
        <v>2</v>
      </c>
      <c r="G7334">
        <v>2</v>
      </c>
      <c r="H7334" s="2">
        <v>43315</v>
      </c>
      <c r="I7334" t="str">
        <f>VLOOKUP(Sales[[#This Row],[TerritoryKey]], Territories[], 2, FALSE)</f>
        <v>Northwest</v>
      </c>
      <c r="J7334">
        <f>_xlfn.XLOOKUP(Sales[[#This Row],[ProductKey]], Products!$A:$A, Products!$J:$J)</f>
        <v>8.2204999999999995</v>
      </c>
      <c r="K7334">
        <f>_xlfn.XLOOKUP(Sales[[#This Row],[ProductKey]], Products!$A:$A, Products!$K:$K)</f>
        <v>21.98</v>
      </c>
      <c r="L7334" s="1">
        <f>Sales[[#This Row],[ProductPrice]]*Sales[[#This Row],[OrderQuantity]]</f>
        <v>43.96</v>
      </c>
      <c r="M7334" s="1">
        <f>Sales[[#This Row],[OrderQuantity]]</f>
        <v>2</v>
      </c>
      <c r="N7334" s="1">
        <f>1</f>
        <v>1</v>
      </c>
      <c r="O7334" s="1">
        <f>Sales[[#This Row],[TotalSales]]-Sales[[#This Row],[TotalCost]]</f>
        <v>27.519000000000002</v>
      </c>
      <c r="P7334" s="1">
        <f>Sales[[#This Row],[ProductCost]]*Sales[[#This Row],[OrderQuantity]]</f>
        <v>16.440999999999999</v>
      </c>
      <c r="Q7334" s="1" t="str">
        <f>VLOOKUP(Sales[[#This Row],[ProductKey]], Products!$A$2:$D$1000, 4, FALSE)</f>
        <v>Fender Set - Mountain</v>
      </c>
    </row>
    <row r="7335" spans="1:17" x14ac:dyDescent="0.25">
      <c r="A7335" s="2">
        <v>38295</v>
      </c>
      <c r="B7335" s="1" t="s">
        <v>6961</v>
      </c>
      <c r="C7335">
        <v>485</v>
      </c>
      <c r="D7335">
        <v>18429</v>
      </c>
      <c r="E7335">
        <v>1</v>
      </c>
      <c r="F7335">
        <v>2</v>
      </c>
      <c r="G7335">
        <v>2</v>
      </c>
      <c r="H7335" s="2">
        <v>43408</v>
      </c>
      <c r="I7335" t="str">
        <f>VLOOKUP(Sales[[#This Row],[TerritoryKey]], Territories[], 2, FALSE)</f>
        <v>Northwest</v>
      </c>
      <c r="J7335">
        <f>_xlfn.XLOOKUP(Sales[[#This Row],[ProductKey]], Products!$A:$A, Products!$J:$J)</f>
        <v>8.2204999999999995</v>
      </c>
      <c r="K7335">
        <f>_xlfn.XLOOKUP(Sales[[#This Row],[ProductKey]], Products!$A:$A, Products!$K:$K)</f>
        <v>21.98</v>
      </c>
      <c r="L7335" s="1">
        <f>Sales[[#This Row],[ProductPrice]]*Sales[[#This Row],[OrderQuantity]]</f>
        <v>43.96</v>
      </c>
      <c r="M7335" s="1">
        <f>Sales[[#This Row],[OrderQuantity]]</f>
        <v>2</v>
      </c>
      <c r="N7335" s="1">
        <f>1</f>
        <v>1</v>
      </c>
      <c r="O7335" s="1">
        <f>Sales[[#This Row],[TotalSales]]-Sales[[#This Row],[TotalCost]]</f>
        <v>27.519000000000002</v>
      </c>
      <c r="P7335" s="1">
        <f>Sales[[#This Row],[ProductCost]]*Sales[[#This Row],[OrderQuantity]]</f>
        <v>16.440999999999999</v>
      </c>
      <c r="Q7335" s="1" t="str">
        <f>VLOOKUP(Sales[[#This Row],[ProductKey]], Products!$A$2:$D$1000, 4, FALSE)</f>
        <v>Fender Set - Mountain</v>
      </c>
    </row>
    <row r="7336" spans="1:17" x14ac:dyDescent="0.25">
      <c r="A7336" s="2">
        <v>38141</v>
      </c>
      <c r="B7336" s="1" t="s">
        <v>6979</v>
      </c>
      <c r="C7336">
        <v>485</v>
      </c>
      <c r="D7336">
        <v>17834</v>
      </c>
      <c r="E7336">
        <v>7</v>
      </c>
      <c r="F7336">
        <v>2</v>
      </c>
      <c r="G7336">
        <v>2</v>
      </c>
      <c r="H7336" s="2">
        <v>43254</v>
      </c>
      <c r="I7336" t="str">
        <f>VLOOKUP(Sales[[#This Row],[TerritoryKey]], Territories[], 2, FALSE)</f>
        <v>France</v>
      </c>
      <c r="J7336">
        <f>_xlfn.XLOOKUP(Sales[[#This Row],[ProductKey]], Products!$A:$A, Products!$J:$J)</f>
        <v>8.2204999999999995</v>
      </c>
      <c r="K7336">
        <f>_xlfn.XLOOKUP(Sales[[#This Row],[ProductKey]], Products!$A:$A, Products!$K:$K)</f>
        <v>21.98</v>
      </c>
      <c r="L7336" s="1">
        <f>Sales[[#This Row],[ProductPrice]]*Sales[[#This Row],[OrderQuantity]]</f>
        <v>43.96</v>
      </c>
      <c r="M7336" s="1">
        <f>Sales[[#This Row],[OrderQuantity]]</f>
        <v>2</v>
      </c>
      <c r="N7336" s="1">
        <f>1</f>
        <v>1</v>
      </c>
      <c r="O7336" s="1">
        <f>Sales[[#This Row],[TotalSales]]-Sales[[#This Row],[TotalCost]]</f>
        <v>27.519000000000002</v>
      </c>
      <c r="P7336" s="1">
        <f>Sales[[#This Row],[ProductCost]]*Sales[[#This Row],[OrderQuantity]]</f>
        <v>16.440999999999999</v>
      </c>
      <c r="Q7336" s="1" t="str">
        <f>VLOOKUP(Sales[[#This Row],[ProductKey]], Products!$A$2:$D$1000, 4, FALSE)</f>
        <v>Fender Set - Mountain</v>
      </c>
    </row>
    <row r="7337" spans="1:17" x14ac:dyDescent="0.25">
      <c r="A7337" s="2">
        <v>38294</v>
      </c>
      <c r="B7337" s="1" t="s">
        <v>6984</v>
      </c>
      <c r="C7337">
        <v>485</v>
      </c>
      <c r="D7337">
        <v>13022</v>
      </c>
      <c r="E7337">
        <v>9</v>
      </c>
      <c r="F7337">
        <v>2</v>
      </c>
      <c r="G7337">
        <v>2</v>
      </c>
      <c r="H7337" s="2">
        <v>43407</v>
      </c>
      <c r="I7337" t="str">
        <f>VLOOKUP(Sales[[#This Row],[TerritoryKey]], Territories[], 2, FALSE)</f>
        <v>Australia</v>
      </c>
      <c r="J7337">
        <f>_xlfn.XLOOKUP(Sales[[#This Row],[ProductKey]], Products!$A:$A, Products!$J:$J)</f>
        <v>8.2204999999999995</v>
      </c>
      <c r="K7337">
        <f>_xlfn.XLOOKUP(Sales[[#This Row],[ProductKey]], Products!$A:$A, Products!$K:$K)</f>
        <v>21.98</v>
      </c>
      <c r="L7337" s="1">
        <f>Sales[[#This Row],[ProductPrice]]*Sales[[#This Row],[OrderQuantity]]</f>
        <v>43.96</v>
      </c>
      <c r="M7337" s="1">
        <f>Sales[[#This Row],[OrderQuantity]]</f>
        <v>2</v>
      </c>
      <c r="N7337" s="1">
        <f>1</f>
        <v>1</v>
      </c>
      <c r="O7337" s="1">
        <f>Sales[[#This Row],[TotalSales]]-Sales[[#This Row],[TotalCost]]</f>
        <v>27.519000000000002</v>
      </c>
      <c r="P7337" s="1">
        <f>Sales[[#This Row],[ProductCost]]*Sales[[#This Row],[OrderQuantity]]</f>
        <v>16.440999999999999</v>
      </c>
      <c r="Q7337" s="1" t="str">
        <f>VLOOKUP(Sales[[#This Row],[ProductKey]], Products!$A$2:$D$1000, 4, FALSE)</f>
        <v>Fender Set - Mountain</v>
      </c>
    </row>
    <row r="7338" spans="1:17" x14ac:dyDescent="0.25">
      <c r="A7338" s="2">
        <v>38050</v>
      </c>
      <c r="B7338" s="1" t="s">
        <v>7101</v>
      </c>
      <c r="C7338">
        <v>485</v>
      </c>
      <c r="D7338">
        <v>15427</v>
      </c>
      <c r="E7338">
        <v>4</v>
      </c>
      <c r="F7338">
        <v>2</v>
      </c>
      <c r="G7338">
        <v>2</v>
      </c>
      <c r="H7338" s="2">
        <v>43163</v>
      </c>
      <c r="I7338" t="str">
        <f>VLOOKUP(Sales[[#This Row],[TerritoryKey]], Territories[], 2, FALSE)</f>
        <v>Southwest</v>
      </c>
      <c r="J7338">
        <f>_xlfn.XLOOKUP(Sales[[#This Row],[ProductKey]], Products!$A:$A, Products!$J:$J)</f>
        <v>8.2204999999999995</v>
      </c>
      <c r="K7338">
        <f>_xlfn.XLOOKUP(Sales[[#This Row],[ProductKey]], Products!$A:$A, Products!$K:$K)</f>
        <v>21.98</v>
      </c>
      <c r="L7338" s="1">
        <f>Sales[[#This Row],[ProductPrice]]*Sales[[#This Row],[OrderQuantity]]</f>
        <v>43.96</v>
      </c>
      <c r="M7338" s="1">
        <f>Sales[[#This Row],[OrderQuantity]]</f>
        <v>2</v>
      </c>
      <c r="N7338" s="1">
        <f>1</f>
        <v>1</v>
      </c>
      <c r="O7338" s="1">
        <f>Sales[[#This Row],[TotalSales]]-Sales[[#This Row],[TotalCost]]</f>
        <v>27.519000000000002</v>
      </c>
      <c r="P7338" s="1">
        <f>Sales[[#This Row],[ProductCost]]*Sales[[#This Row],[OrderQuantity]]</f>
        <v>16.440999999999999</v>
      </c>
      <c r="Q7338" s="1" t="str">
        <f>VLOOKUP(Sales[[#This Row],[ProductKey]], Products!$A$2:$D$1000, 4, FALSE)</f>
        <v>Fender Set - Mountain</v>
      </c>
    </row>
    <row r="7339" spans="1:17" x14ac:dyDescent="0.25">
      <c r="A7339" s="2">
        <v>38202</v>
      </c>
      <c r="B7339" s="1" t="s">
        <v>7116</v>
      </c>
      <c r="C7339">
        <v>485</v>
      </c>
      <c r="D7339">
        <v>15089</v>
      </c>
      <c r="E7339">
        <v>10</v>
      </c>
      <c r="F7339">
        <v>2</v>
      </c>
      <c r="G7339">
        <v>2</v>
      </c>
      <c r="H7339" s="2">
        <v>43315</v>
      </c>
      <c r="I7339" t="str">
        <f>VLOOKUP(Sales[[#This Row],[TerritoryKey]], Territories[], 2, FALSE)</f>
        <v>United Kingdom</v>
      </c>
      <c r="J7339">
        <f>_xlfn.XLOOKUP(Sales[[#This Row],[ProductKey]], Products!$A:$A, Products!$J:$J)</f>
        <v>8.2204999999999995</v>
      </c>
      <c r="K7339">
        <f>_xlfn.XLOOKUP(Sales[[#This Row],[ProductKey]], Products!$A:$A, Products!$K:$K)</f>
        <v>21.98</v>
      </c>
      <c r="L7339" s="1">
        <f>Sales[[#This Row],[ProductPrice]]*Sales[[#This Row],[OrderQuantity]]</f>
        <v>43.96</v>
      </c>
      <c r="M7339" s="1">
        <f>Sales[[#This Row],[OrderQuantity]]</f>
        <v>2</v>
      </c>
      <c r="N7339" s="1">
        <f>1</f>
        <v>1</v>
      </c>
      <c r="O7339" s="1">
        <f>Sales[[#This Row],[TotalSales]]-Sales[[#This Row],[TotalCost]]</f>
        <v>27.519000000000002</v>
      </c>
      <c r="P7339" s="1">
        <f>Sales[[#This Row],[ProductCost]]*Sales[[#This Row],[OrderQuantity]]</f>
        <v>16.440999999999999</v>
      </c>
      <c r="Q7339" s="1" t="str">
        <f>VLOOKUP(Sales[[#This Row],[ProductKey]], Products!$A$2:$D$1000, 4, FALSE)</f>
        <v>Fender Set - Mountain</v>
      </c>
    </row>
    <row r="7340" spans="1:17" x14ac:dyDescent="0.25">
      <c r="A7340" s="2">
        <v>38173</v>
      </c>
      <c r="B7340" s="1" t="s">
        <v>7173</v>
      </c>
      <c r="C7340">
        <v>485</v>
      </c>
      <c r="D7340">
        <v>13767</v>
      </c>
      <c r="E7340">
        <v>8</v>
      </c>
      <c r="F7340">
        <v>2</v>
      </c>
      <c r="G7340">
        <v>2</v>
      </c>
      <c r="H7340" s="2">
        <v>43286</v>
      </c>
      <c r="I7340" t="str">
        <f>VLOOKUP(Sales[[#This Row],[TerritoryKey]], Territories[], 2, FALSE)</f>
        <v>Germany</v>
      </c>
      <c r="J7340">
        <f>_xlfn.XLOOKUP(Sales[[#This Row],[ProductKey]], Products!$A:$A, Products!$J:$J)</f>
        <v>8.2204999999999995</v>
      </c>
      <c r="K7340">
        <f>_xlfn.XLOOKUP(Sales[[#This Row],[ProductKey]], Products!$A:$A, Products!$K:$K)</f>
        <v>21.98</v>
      </c>
      <c r="L7340" s="1">
        <f>Sales[[#This Row],[ProductPrice]]*Sales[[#This Row],[OrderQuantity]]</f>
        <v>43.96</v>
      </c>
      <c r="M7340" s="1">
        <f>Sales[[#This Row],[OrderQuantity]]</f>
        <v>2</v>
      </c>
      <c r="N7340" s="1">
        <f>1</f>
        <v>1</v>
      </c>
      <c r="O7340" s="1">
        <f>Sales[[#This Row],[TotalSales]]-Sales[[#This Row],[TotalCost]]</f>
        <v>27.519000000000002</v>
      </c>
      <c r="P7340" s="1">
        <f>Sales[[#This Row],[ProductCost]]*Sales[[#This Row],[OrderQuantity]]</f>
        <v>16.440999999999999</v>
      </c>
      <c r="Q7340" s="1" t="str">
        <f>VLOOKUP(Sales[[#This Row],[ProductKey]], Products!$A$2:$D$1000, 4, FALSE)</f>
        <v>Fender Set - Mountain</v>
      </c>
    </row>
    <row r="7341" spans="1:17" x14ac:dyDescent="0.25">
      <c r="A7341" s="2">
        <v>38324</v>
      </c>
      <c r="B7341" s="1" t="s">
        <v>7185</v>
      </c>
      <c r="C7341">
        <v>485</v>
      </c>
      <c r="D7341">
        <v>16546</v>
      </c>
      <c r="E7341">
        <v>10</v>
      </c>
      <c r="F7341">
        <v>2</v>
      </c>
      <c r="G7341">
        <v>2</v>
      </c>
      <c r="H7341" s="2">
        <v>43437</v>
      </c>
      <c r="I7341" t="str">
        <f>VLOOKUP(Sales[[#This Row],[TerritoryKey]], Territories[], 2, FALSE)</f>
        <v>United Kingdom</v>
      </c>
      <c r="J7341">
        <f>_xlfn.XLOOKUP(Sales[[#This Row],[ProductKey]], Products!$A:$A, Products!$J:$J)</f>
        <v>8.2204999999999995</v>
      </c>
      <c r="K7341">
        <f>_xlfn.XLOOKUP(Sales[[#This Row],[ProductKey]], Products!$A:$A, Products!$K:$K)</f>
        <v>21.98</v>
      </c>
      <c r="L7341" s="1">
        <f>Sales[[#This Row],[ProductPrice]]*Sales[[#This Row],[OrderQuantity]]</f>
        <v>43.96</v>
      </c>
      <c r="M7341" s="1">
        <f>Sales[[#This Row],[OrderQuantity]]</f>
        <v>2</v>
      </c>
      <c r="N7341" s="1">
        <f>1</f>
        <v>1</v>
      </c>
      <c r="O7341" s="1">
        <f>Sales[[#This Row],[TotalSales]]-Sales[[#This Row],[TotalCost]]</f>
        <v>27.519000000000002</v>
      </c>
      <c r="P7341" s="1">
        <f>Sales[[#This Row],[ProductCost]]*Sales[[#This Row],[OrderQuantity]]</f>
        <v>16.440999999999999</v>
      </c>
      <c r="Q7341" s="1" t="str">
        <f>VLOOKUP(Sales[[#This Row],[ProductKey]], Products!$A$2:$D$1000, 4, FALSE)</f>
        <v>Fender Set - Mountain</v>
      </c>
    </row>
    <row r="7342" spans="1:17" x14ac:dyDescent="0.25">
      <c r="A7342" s="2">
        <v>38233</v>
      </c>
      <c r="B7342" s="1" t="s">
        <v>7255</v>
      </c>
      <c r="C7342">
        <v>485</v>
      </c>
      <c r="D7342">
        <v>18511</v>
      </c>
      <c r="E7342">
        <v>4</v>
      </c>
      <c r="F7342">
        <v>2</v>
      </c>
      <c r="G7342">
        <v>2</v>
      </c>
      <c r="H7342" s="2">
        <v>43346</v>
      </c>
      <c r="I7342" t="str">
        <f>VLOOKUP(Sales[[#This Row],[TerritoryKey]], Territories[], 2, FALSE)</f>
        <v>Southwest</v>
      </c>
      <c r="J7342">
        <f>_xlfn.XLOOKUP(Sales[[#This Row],[ProductKey]], Products!$A:$A, Products!$J:$J)</f>
        <v>8.2204999999999995</v>
      </c>
      <c r="K7342">
        <f>_xlfn.XLOOKUP(Sales[[#This Row],[ProductKey]], Products!$A:$A, Products!$K:$K)</f>
        <v>21.98</v>
      </c>
      <c r="L7342" s="1">
        <f>Sales[[#This Row],[ProductPrice]]*Sales[[#This Row],[OrderQuantity]]</f>
        <v>43.96</v>
      </c>
      <c r="M7342" s="1">
        <f>Sales[[#This Row],[OrderQuantity]]</f>
        <v>2</v>
      </c>
      <c r="N7342" s="1">
        <f>1</f>
        <v>1</v>
      </c>
      <c r="O7342" s="1">
        <f>Sales[[#This Row],[TotalSales]]-Sales[[#This Row],[TotalCost]]</f>
        <v>27.519000000000002</v>
      </c>
      <c r="P7342" s="1">
        <f>Sales[[#This Row],[ProductCost]]*Sales[[#This Row],[OrderQuantity]]</f>
        <v>16.440999999999999</v>
      </c>
      <c r="Q7342" s="1" t="str">
        <f>VLOOKUP(Sales[[#This Row],[ProductKey]], Products!$A$2:$D$1000, 4, FALSE)</f>
        <v>Fender Set - Mountain</v>
      </c>
    </row>
    <row r="7343" spans="1:17" x14ac:dyDescent="0.25">
      <c r="A7343" s="2">
        <v>38081</v>
      </c>
      <c r="B7343" s="1" t="s">
        <v>7265</v>
      </c>
      <c r="C7343">
        <v>485</v>
      </c>
      <c r="D7343">
        <v>13878</v>
      </c>
      <c r="E7343">
        <v>6</v>
      </c>
      <c r="F7343">
        <v>2</v>
      </c>
      <c r="G7343">
        <v>2</v>
      </c>
      <c r="H7343" s="2">
        <v>43194</v>
      </c>
      <c r="I7343" t="str">
        <f>VLOOKUP(Sales[[#This Row],[TerritoryKey]], Territories[], 2, FALSE)</f>
        <v>Canada</v>
      </c>
      <c r="J7343">
        <f>_xlfn.XLOOKUP(Sales[[#This Row],[ProductKey]], Products!$A:$A, Products!$J:$J)</f>
        <v>8.2204999999999995</v>
      </c>
      <c r="K7343">
        <f>_xlfn.XLOOKUP(Sales[[#This Row],[ProductKey]], Products!$A:$A, Products!$K:$K)</f>
        <v>21.98</v>
      </c>
      <c r="L7343" s="1">
        <f>Sales[[#This Row],[ProductPrice]]*Sales[[#This Row],[OrderQuantity]]</f>
        <v>43.96</v>
      </c>
      <c r="M7343" s="1">
        <f>Sales[[#This Row],[OrderQuantity]]</f>
        <v>2</v>
      </c>
      <c r="N7343" s="1">
        <f>1</f>
        <v>1</v>
      </c>
      <c r="O7343" s="1">
        <f>Sales[[#This Row],[TotalSales]]-Sales[[#This Row],[TotalCost]]</f>
        <v>27.519000000000002</v>
      </c>
      <c r="P7343" s="1">
        <f>Sales[[#This Row],[ProductCost]]*Sales[[#This Row],[OrderQuantity]]</f>
        <v>16.440999999999999</v>
      </c>
      <c r="Q7343" s="1" t="str">
        <f>VLOOKUP(Sales[[#This Row],[ProductKey]], Products!$A$2:$D$1000, 4, FALSE)</f>
        <v>Fender Set - Mountain</v>
      </c>
    </row>
    <row r="7344" spans="1:17" x14ac:dyDescent="0.25">
      <c r="A7344" s="2">
        <v>38233</v>
      </c>
      <c r="B7344" s="1" t="s">
        <v>7311</v>
      </c>
      <c r="C7344">
        <v>485</v>
      </c>
      <c r="D7344">
        <v>13008</v>
      </c>
      <c r="E7344">
        <v>9</v>
      </c>
      <c r="F7344">
        <v>2</v>
      </c>
      <c r="G7344">
        <v>2</v>
      </c>
      <c r="H7344" s="2">
        <v>43346</v>
      </c>
      <c r="I7344" t="str">
        <f>VLOOKUP(Sales[[#This Row],[TerritoryKey]], Territories[], 2, FALSE)</f>
        <v>Australia</v>
      </c>
      <c r="J7344">
        <f>_xlfn.XLOOKUP(Sales[[#This Row],[ProductKey]], Products!$A:$A, Products!$J:$J)</f>
        <v>8.2204999999999995</v>
      </c>
      <c r="K7344">
        <f>_xlfn.XLOOKUP(Sales[[#This Row],[ProductKey]], Products!$A:$A, Products!$K:$K)</f>
        <v>21.98</v>
      </c>
      <c r="L7344" s="1">
        <f>Sales[[#This Row],[ProductPrice]]*Sales[[#This Row],[OrderQuantity]]</f>
        <v>43.96</v>
      </c>
      <c r="M7344" s="1">
        <f>Sales[[#This Row],[OrderQuantity]]</f>
        <v>2</v>
      </c>
      <c r="N7344" s="1">
        <f>1</f>
        <v>1</v>
      </c>
      <c r="O7344" s="1">
        <f>Sales[[#This Row],[TotalSales]]-Sales[[#This Row],[TotalCost]]</f>
        <v>27.519000000000002</v>
      </c>
      <c r="P7344" s="1">
        <f>Sales[[#This Row],[ProductCost]]*Sales[[#This Row],[OrderQuantity]]</f>
        <v>16.440999999999999</v>
      </c>
      <c r="Q7344" s="1" t="str">
        <f>VLOOKUP(Sales[[#This Row],[ProductKey]], Products!$A$2:$D$1000, 4, FALSE)</f>
        <v>Fender Set - Mountain</v>
      </c>
    </row>
    <row r="7345" spans="1:17" x14ac:dyDescent="0.25">
      <c r="A7345" s="2">
        <v>38050</v>
      </c>
      <c r="B7345" s="1" t="s">
        <v>7326</v>
      </c>
      <c r="C7345">
        <v>485</v>
      </c>
      <c r="D7345">
        <v>18808</v>
      </c>
      <c r="E7345">
        <v>4</v>
      </c>
      <c r="F7345">
        <v>2</v>
      </c>
      <c r="G7345">
        <v>2</v>
      </c>
      <c r="H7345" s="2">
        <v>43163</v>
      </c>
      <c r="I7345" t="str">
        <f>VLOOKUP(Sales[[#This Row],[TerritoryKey]], Territories[], 2, FALSE)</f>
        <v>Southwest</v>
      </c>
      <c r="J7345">
        <f>_xlfn.XLOOKUP(Sales[[#This Row],[ProductKey]], Products!$A:$A, Products!$J:$J)</f>
        <v>8.2204999999999995</v>
      </c>
      <c r="K7345">
        <f>_xlfn.XLOOKUP(Sales[[#This Row],[ProductKey]], Products!$A:$A, Products!$K:$K)</f>
        <v>21.98</v>
      </c>
      <c r="L7345" s="1">
        <f>Sales[[#This Row],[ProductPrice]]*Sales[[#This Row],[OrderQuantity]]</f>
        <v>43.96</v>
      </c>
      <c r="M7345" s="1">
        <f>Sales[[#This Row],[OrderQuantity]]</f>
        <v>2</v>
      </c>
      <c r="N7345" s="1">
        <f>1</f>
        <v>1</v>
      </c>
      <c r="O7345" s="1">
        <f>Sales[[#This Row],[TotalSales]]-Sales[[#This Row],[TotalCost]]</f>
        <v>27.519000000000002</v>
      </c>
      <c r="P7345" s="1">
        <f>Sales[[#This Row],[ProductCost]]*Sales[[#This Row],[OrderQuantity]]</f>
        <v>16.440999999999999</v>
      </c>
      <c r="Q7345" s="1" t="str">
        <f>VLOOKUP(Sales[[#This Row],[ProductKey]], Products!$A$2:$D$1000, 4, FALSE)</f>
        <v>Fender Set - Mountain</v>
      </c>
    </row>
    <row r="7346" spans="1:17" x14ac:dyDescent="0.25">
      <c r="A7346" s="2">
        <v>38141</v>
      </c>
      <c r="B7346" s="1" t="s">
        <v>7375</v>
      </c>
      <c r="C7346">
        <v>485</v>
      </c>
      <c r="D7346">
        <v>17510</v>
      </c>
      <c r="E7346">
        <v>9</v>
      </c>
      <c r="F7346">
        <v>2</v>
      </c>
      <c r="G7346">
        <v>2</v>
      </c>
      <c r="H7346" s="2">
        <v>43254</v>
      </c>
      <c r="I7346" t="str">
        <f>VLOOKUP(Sales[[#This Row],[TerritoryKey]], Territories[], 2, FALSE)</f>
        <v>Australia</v>
      </c>
      <c r="J7346">
        <f>_xlfn.XLOOKUP(Sales[[#This Row],[ProductKey]], Products!$A:$A, Products!$J:$J)</f>
        <v>8.2204999999999995</v>
      </c>
      <c r="K7346">
        <f>_xlfn.XLOOKUP(Sales[[#This Row],[ProductKey]], Products!$A:$A, Products!$K:$K)</f>
        <v>21.98</v>
      </c>
      <c r="L7346" s="1">
        <f>Sales[[#This Row],[ProductPrice]]*Sales[[#This Row],[OrderQuantity]]</f>
        <v>43.96</v>
      </c>
      <c r="M7346" s="1">
        <f>Sales[[#This Row],[OrderQuantity]]</f>
        <v>2</v>
      </c>
      <c r="N7346" s="1">
        <f>1</f>
        <v>1</v>
      </c>
      <c r="O7346" s="1">
        <f>Sales[[#This Row],[TotalSales]]-Sales[[#This Row],[TotalCost]]</f>
        <v>27.519000000000002</v>
      </c>
      <c r="P7346" s="1">
        <f>Sales[[#This Row],[ProductCost]]*Sales[[#This Row],[OrderQuantity]]</f>
        <v>16.440999999999999</v>
      </c>
      <c r="Q7346" s="1" t="str">
        <f>VLOOKUP(Sales[[#This Row],[ProductKey]], Products!$A$2:$D$1000, 4, FALSE)</f>
        <v>Fender Set - Mountain</v>
      </c>
    </row>
    <row r="7347" spans="1:17" x14ac:dyDescent="0.25">
      <c r="A7347" s="2">
        <v>38265</v>
      </c>
      <c r="B7347" s="1" t="s">
        <v>7491</v>
      </c>
      <c r="C7347">
        <v>485</v>
      </c>
      <c r="D7347">
        <v>18818</v>
      </c>
      <c r="E7347">
        <v>4</v>
      </c>
      <c r="F7347">
        <v>2</v>
      </c>
      <c r="G7347">
        <v>2</v>
      </c>
      <c r="H7347" s="2">
        <v>43378</v>
      </c>
      <c r="I7347" t="str">
        <f>VLOOKUP(Sales[[#This Row],[TerritoryKey]], Territories[], 2, FALSE)</f>
        <v>Southwest</v>
      </c>
      <c r="J7347">
        <f>_xlfn.XLOOKUP(Sales[[#This Row],[ProductKey]], Products!$A:$A, Products!$J:$J)</f>
        <v>8.2204999999999995</v>
      </c>
      <c r="K7347">
        <f>_xlfn.XLOOKUP(Sales[[#This Row],[ProductKey]], Products!$A:$A, Products!$K:$K)</f>
        <v>21.98</v>
      </c>
      <c r="L7347" s="1">
        <f>Sales[[#This Row],[ProductPrice]]*Sales[[#This Row],[OrderQuantity]]</f>
        <v>43.96</v>
      </c>
      <c r="M7347" s="1">
        <f>Sales[[#This Row],[OrderQuantity]]</f>
        <v>2</v>
      </c>
      <c r="N7347" s="1">
        <f>1</f>
        <v>1</v>
      </c>
      <c r="O7347" s="1">
        <f>Sales[[#This Row],[TotalSales]]-Sales[[#This Row],[TotalCost]]</f>
        <v>27.519000000000002</v>
      </c>
      <c r="P7347" s="1">
        <f>Sales[[#This Row],[ProductCost]]*Sales[[#This Row],[OrderQuantity]]</f>
        <v>16.440999999999999</v>
      </c>
      <c r="Q7347" s="1" t="str">
        <f>VLOOKUP(Sales[[#This Row],[ProductKey]], Products!$A$2:$D$1000, 4, FALSE)</f>
        <v>Fender Set - Mountain</v>
      </c>
    </row>
    <row r="7348" spans="1:17" x14ac:dyDescent="0.25">
      <c r="A7348" s="2">
        <v>38112</v>
      </c>
      <c r="B7348" s="1" t="s">
        <v>7509</v>
      </c>
      <c r="C7348">
        <v>485</v>
      </c>
      <c r="D7348">
        <v>18905</v>
      </c>
      <c r="E7348">
        <v>1</v>
      </c>
      <c r="F7348">
        <v>2</v>
      </c>
      <c r="G7348">
        <v>2</v>
      </c>
      <c r="H7348" s="2">
        <v>43225</v>
      </c>
      <c r="I7348" t="str">
        <f>VLOOKUP(Sales[[#This Row],[TerritoryKey]], Territories[], 2, FALSE)</f>
        <v>Northwest</v>
      </c>
      <c r="J7348">
        <f>_xlfn.XLOOKUP(Sales[[#This Row],[ProductKey]], Products!$A:$A, Products!$J:$J)</f>
        <v>8.2204999999999995</v>
      </c>
      <c r="K7348">
        <f>_xlfn.XLOOKUP(Sales[[#This Row],[ProductKey]], Products!$A:$A, Products!$K:$K)</f>
        <v>21.98</v>
      </c>
      <c r="L7348" s="1">
        <f>Sales[[#This Row],[ProductPrice]]*Sales[[#This Row],[OrderQuantity]]</f>
        <v>43.96</v>
      </c>
      <c r="M7348" s="1">
        <f>Sales[[#This Row],[OrderQuantity]]</f>
        <v>2</v>
      </c>
      <c r="N7348" s="1">
        <f>1</f>
        <v>1</v>
      </c>
      <c r="O7348" s="1">
        <f>Sales[[#This Row],[TotalSales]]-Sales[[#This Row],[TotalCost]]</f>
        <v>27.519000000000002</v>
      </c>
      <c r="P7348" s="1">
        <f>Sales[[#This Row],[ProductCost]]*Sales[[#This Row],[OrderQuantity]]</f>
        <v>16.440999999999999</v>
      </c>
      <c r="Q7348" s="1" t="str">
        <f>VLOOKUP(Sales[[#This Row],[ProductKey]], Products!$A$2:$D$1000, 4, FALSE)</f>
        <v>Fender Set - Mountain</v>
      </c>
    </row>
    <row r="7349" spans="1:17" x14ac:dyDescent="0.25">
      <c r="A7349" s="2">
        <v>38203</v>
      </c>
      <c r="B7349" s="1" t="s">
        <v>7580</v>
      </c>
      <c r="C7349">
        <v>485</v>
      </c>
      <c r="D7349">
        <v>13537</v>
      </c>
      <c r="E7349">
        <v>7</v>
      </c>
      <c r="F7349">
        <v>2</v>
      </c>
      <c r="G7349">
        <v>2</v>
      </c>
      <c r="H7349" s="2">
        <v>43316</v>
      </c>
      <c r="I7349" t="str">
        <f>VLOOKUP(Sales[[#This Row],[TerritoryKey]], Territories[], 2, FALSE)</f>
        <v>France</v>
      </c>
      <c r="J7349">
        <f>_xlfn.XLOOKUP(Sales[[#This Row],[ProductKey]], Products!$A:$A, Products!$J:$J)</f>
        <v>8.2204999999999995</v>
      </c>
      <c r="K7349">
        <f>_xlfn.XLOOKUP(Sales[[#This Row],[ProductKey]], Products!$A:$A, Products!$K:$K)</f>
        <v>21.98</v>
      </c>
      <c r="L7349" s="1">
        <f>Sales[[#This Row],[ProductPrice]]*Sales[[#This Row],[OrderQuantity]]</f>
        <v>43.96</v>
      </c>
      <c r="M7349" s="1">
        <f>Sales[[#This Row],[OrderQuantity]]</f>
        <v>2</v>
      </c>
      <c r="N7349" s="1">
        <f>1</f>
        <v>1</v>
      </c>
      <c r="O7349" s="1">
        <f>Sales[[#This Row],[TotalSales]]-Sales[[#This Row],[TotalCost]]</f>
        <v>27.519000000000002</v>
      </c>
      <c r="P7349" s="1">
        <f>Sales[[#This Row],[ProductCost]]*Sales[[#This Row],[OrderQuantity]]</f>
        <v>16.440999999999999</v>
      </c>
      <c r="Q7349" s="1" t="str">
        <f>VLOOKUP(Sales[[#This Row],[ProductKey]], Products!$A$2:$D$1000, 4, FALSE)</f>
        <v>Fender Set - Mountain</v>
      </c>
    </row>
    <row r="7350" spans="1:17" x14ac:dyDescent="0.25">
      <c r="A7350" s="2">
        <v>38265</v>
      </c>
      <c r="B7350" s="1" t="s">
        <v>7626</v>
      </c>
      <c r="C7350">
        <v>485</v>
      </c>
      <c r="D7350">
        <v>16350</v>
      </c>
      <c r="E7350">
        <v>9</v>
      </c>
      <c r="F7350">
        <v>2</v>
      </c>
      <c r="G7350">
        <v>2</v>
      </c>
      <c r="H7350" s="2">
        <v>43378</v>
      </c>
      <c r="I7350" t="str">
        <f>VLOOKUP(Sales[[#This Row],[TerritoryKey]], Territories[], 2, FALSE)</f>
        <v>Australia</v>
      </c>
      <c r="J7350">
        <f>_xlfn.XLOOKUP(Sales[[#This Row],[ProductKey]], Products!$A:$A, Products!$J:$J)</f>
        <v>8.2204999999999995</v>
      </c>
      <c r="K7350">
        <f>_xlfn.XLOOKUP(Sales[[#This Row],[ProductKey]], Products!$A:$A, Products!$K:$K)</f>
        <v>21.98</v>
      </c>
      <c r="L7350" s="1">
        <f>Sales[[#This Row],[ProductPrice]]*Sales[[#This Row],[OrderQuantity]]</f>
        <v>43.96</v>
      </c>
      <c r="M7350" s="1">
        <f>Sales[[#This Row],[OrderQuantity]]</f>
        <v>2</v>
      </c>
      <c r="N7350" s="1">
        <f>1</f>
        <v>1</v>
      </c>
      <c r="O7350" s="1">
        <f>Sales[[#This Row],[TotalSales]]-Sales[[#This Row],[TotalCost]]</f>
        <v>27.519000000000002</v>
      </c>
      <c r="P7350" s="1">
        <f>Sales[[#This Row],[ProductCost]]*Sales[[#This Row],[OrderQuantity]]</f>
        <v>16.440999999999999</v>
      </c>
      <c r="Q7350" s="1" t="str">
        <f>VLOOKUP(Sales[[#This Row],[ProductKey]], Products!$A$2:$D$1000, 4, FALSE)</f>
        <v>Fender Set - Mountain</v>
      </c>
    </row>
    <row r="7351" spans="1:17" x14ac:dyDescent="0.25">
      <c r="A7351" s="2">
        <v>38202</v>
      </c>
      <c r="B7351" s="1" t="s">
        <v>7668</v>
      </c>
      <c r="C7351">
        <v>485</v>
      </c>
      <c r="D7351">
        <v>20483</v>
      </c>
      <c r="E7351">
        <v>6</v>
      </c>
      <c r="F7351">
        <v>2</v>
      </c>
      <c r="G7351">
        <v>2</v>
      </c>
      <c r="H7351" s="2">
        <v>43315</v>
      </c>
      <c r="I7351" t="str">
        <f>VLOOKUP(Sales[[#This Row],[TerritoryKey]], Territories[], 2, FALSE)</f>
        <v>Canada</v>
      </c>
      <c r="J7351">
        <f>_xlfn.XLOOKUP(Sales[[#This Row],[ProductKey]], Products!$A:$A, Products!$J:$J)</f>
        <v>8.2204999999999995</v>
      </c>
      <c r="K7351">
        <f>_xlfn.XLOOKUP(Sales[[#This Row],[ProductKey]], Products!$A:$A, Products!$K:$K)</f>
        <v>21.98</v>
      </c>
      <c r="L7351" s="1">
        <f>Sales[[#This Row],[ProductPrice]]*Sales[[#This Row],[OrderQuantity]]</f>
        <v>43.96</v>
      </c>
      <c r="M7351" s="1">
        <f>Sales[[#This Row],[OrderQuantity]]</f>
        <v>2</v>
      </c>
      <c r="N7351" s="1">
        <f>1</f>
        <v>1</v>
      </c>
      <c r="O7351" s="1">
        <f>Sales[[#This Row],[TotalSales]]-Sales[[#This Row],[TotalCost]]</f>
        <v>27.519000000000002</v>
      </c>
      <c r="P7351" s="1">
        <f>Sales[[#This Row],[ProductCost]]*Sales[[#This Row],[OrderQuantity]]</f>
        <v>16.440999999999999</v>
      </c>
      <c r="Q7351" s="1" t="str">
        <f>VLOOKUP(Sales[[#This Row],[ProductKey]], Products!$A$2:$D$1000, 4, FALSE)</f>
        <v>Fender Set - Mountain</v>
      </c>
    </row>
    <row r="7352" spans="1:17" x14ac:dyDescent="0.25">
      <c r="A7352" s="2">
        <v>38296</v>
      </c>
      <c r="B7352" s="1" t="s">
        <v>7833</v>
      </c>
      <c r="C7352">
        <v>485</v>
      </c>
      <c r="D7352">
        <v>18539</v>
      </c>
      <c r="E7352">
        <v>4</v>
      </c>
      <c r="F7352">
        <v>2</v>
      </c>
      <c r="G7352">
        <v>2</v>
      </c>
      <c r="H7352" s="2">
        <v>43409</v>
      </c>
      <c r="I7352" t="str">
        <f>VLOOKUP(Sales[[#This Row],[TerritoryKey]], Territories[], 2, FALSE)</f>
        <v>Southwest</v>
      </c>
      <c r="J7352">
        <f>_xlfn.XLOOKUP(Sales[[#This Row],[ProductKey]], Products!$A:$A, Products!$J:$J)</f>
        <v>8.2204999999999995</v>
      </c>
      <c r="K7352">
        <f>_xlfn.XLOOKUP(Sales[[#This Row],[ProductKey]], Products!$A:$A, Products!$K:$K)</f>
        <v>21.98</v>
      </c>
      <c r="L7352" s="1">
        <f>Sales[[#This Row],[ProductPrice]]*Sales[[#This Row],[OrderQuantity]]</f>
        <v>43.96</v>
      </c>
      <c r="M7352" s="1">
        <f>Sales[[#This Row],[OrderQuantity]]</f>
        <v>2</v>
      </c>
      <c r="N7352" s="1">
        <f>1</f>
        <v>1</v>
      </c>
      <c r="O7352" s="1">
        <f>Sales[[#This Row],[TotalSales]]-Sales[[#This Row],[TotalCost]]</f>
        <v>27.519000000000002</v>
      </c>
      <c r="P7352" s="1">
        <f>Sales[[#This Row],[ProductCost]]*Sales[[#This Row],[OrderQuantity]]</f>
        <v>16.440999999999999</v>
      </c>
      <c r="Q7352" s="1" t="str">
        <f>VLOOKUP(Sales[[#This Row],[ProductKey]], Products!$A$2:$D$1000, 4, FALSE)</f>
        <v>Fender Set - Mountain</v>
      </c>
    </row>
    <row r="7353" spans="1:17" x14ac:dyDescent="0.25">
      <c r="A7353" s="2">
        <v>38023</v>
      </c>
      <c r="B7353" s="1" t="s">
        <v>7886</v>
      </c>
      <c r="C7353">
        <v>485</v>
      </c>
      <c r="D7353">
        <v>14055</v>
      </c>
      <c r="E7353">
        <v>9</v>
      </c>
      <c r="F7353">
        <v>2</v>
      </c>
      <c r="G7353">
        <v>2</v>
      </c>
      <c r="H7353" s="2">
        <v>43137</v>
      </c>
      <c r="I7353" t="str">
        <f>VLOOKUP(Sales[[#This Row],[TerritoryKey]], Territories[], 2, FALSE)</f>
        <v>Australia</v>
      </c>
      <c r="J7353">
        <f>_xlfn.XLOOKUP(Sales[[#This Row],[ProductKey]], Products!$A:$A, Products!$J:$J)</f>
        <v>8.2204999999999995</v>
      </c>
      <c r="K7353">
        <f>_xlfn.XLOOKUP(Sales[[#This Row],[ProductKey]], Products!$A:$A, Products!$K:$K)</f>
        <v>21.98</v>
      </c>
      <c r="L7353" s="1">
        <f>Sales[[#This Row],[ProductPrice]]*Sales[[#This Row],[OrderQuantity]]</f>
        <v>43.96</v>
      </c>
      <c r="M7353" s="1">
        <f>Sales[[#This Row],[OrderQuantity]]</f>
        <v>2</v>
      </c>
      <c r="N7353" s="1">
        <f>1</f>
        <v>1</v>
      </c>
      <c r="O7353" s="1">
        <f>Sales[[#This Row],[TotalSales]]-Sales[[#This Row],[TotalCost]]</f>
        <v>27.519000000000002</v>
      </c>
      <c r="P7353" s="1">
        <f>Sales[[#This Row],[ProductCost]]*Sales[[#This Row],[OrderQuantity]]</f>
        <v>16.440999999999999</v>
      </c>
      <c r="Q7353" s="1" t="str">
        <f>VLOOKUP(Sales[[#This Row],[ProductKey]], Products!$A$2:$D$1000, 4, FALSE)</f>
        <v>Fender Set - Mountain</v>
      </c>
    </row>
    <row r="7354" spans="1:17" x14ac:dyDescent="0.25">
      <c r="A7354" s="2">
        <v>37991</v>
      </c>
      <c r="B7354" s="1" t="s">
        <v>7913</v>
      </c>
      <c r="C7354">
        <v>485</v>
      </c>
      <c r="D7354">
        <v>21266</v>
      </c>
      <c r="E7354">
        <v>6</v>
      </c>
      <c r="F7354">
        <v>2</v>
      </c>
      <c r="G7354">
        <v>2</v>
      </c>
      <c r="H7354" s="2">
        <v>43105</v>
      </c>
      <c r="I7354" t="str">
        <f>VLOOKUP(Sales[[#This Row],[TerritoryKey]], Territories[], 2, FALSE)</f>
        <v>Canada</v>
      </c>
      <c r="J7354">
        <f>_xlfn.XLOOKUP(Sales[[#This Row],[ProductKey]], Products!$A:$A, Products!$J:$J)</f>
        <v>8.2204999999999995</v>
      </c>
      <c r="K7354">
        <f>_xlfn.XLOOKUP(Sales[[#This Row],[ProductKey]], Products!$A:$A, Products!$K:$K)</f>
        <v>21.98</v>
      </c>
      <c r="L7354" s="1">
        <f>Sales[[#This Row],[ProductPrice]]*Sales[[#This Row],[OrderQuantity]]</f>
        <v>43.96</v>
      </c>
      <c r="M7354" s="1">
        <f>Sales[[#This Row],[OrderQuantity]]</f>
        <v>2</v>
      </c>
      <c r="N7354" s="1">
        <f>1</f>
        <v>1</v>
      </c>
      <c r="O7354" s="1">
        <f>Sales[[#This Row],[TotalSales]]-Sales[[#This Row],[TotalCost]]</f>
        <v>27.519000000000002</v>
      </c>
      <c r="P7354" s="1">
        <f>Sales[[#This Row],[ProductCost]]*Sales[[#This Row],[OrderQuantity]]</f>
        <v>16.440999999999999</v>
      </c>
      <c r="Q7354" s="1" t="str">
        <f>VLOOKUP(Sales[[#This Row],[ProductKey]], Products!$A$2:$D$1000, 4, FALSE)</f>
        <v>Fender Set - Mountain</v>
      </c>
    </row>
    <row r="7355" spans="1:17" x14ac:dyDescent="0.25">
      <c r="A7355" s="2">
        <v>37904</v>
      </c>
      <c r="B7355" s="1" t="s">
        <v>29</v>
      </c>
      <c r="C7355">
        <v>478</v>
      </c>
      <c r="D7355">
        <v>13164</v>
      </c>
      <c r="E7355">
        <v>4</v>
      </c>
      <c r="F7355">
        <v>2</v>
      </c>
      <c r="G7355">
        <v>2</v>
      </c>
      <c r="H7355" s="2">
        <v>43018</v>
      </c>
      <c r="I7355" t="str">
        <f>VLOOKUP(Sales[[#This Row],[TerritoryKey]], Territories[], 2, FALSE)</f>
        <v>Southwest</v>
      </c>
      <c r="J7355">
        <f>_xlfn.XLOOKUP(Sales[[#This Row],[ProductKey]], Products!$A:$A, Products!$J:$J)</f>
        <v>3.7363</v>
      </c>
      <c r="K7355">
        <f>_xlfn.XLOOKUP(Sales[[#This Row],[ProductKey]], Products!$A:$A, Products!$K:$K)</f>
        <v>9.99</v>
      </c>
      <c r="L7355" s="1">
        <f>Sales[[#This Row],[ProductPrice]]*Sales[[#This Row],[OrderQuantity]]</f>
        <v>19.98</v>
      </c>
      <c r="M7355" s="1">
        <f>Sales[[#This Row],[OrderQuantity]]</f>
        <v>2</v>
      </c>
      <c r="N7355" s="1">
        <f>1</f>
        <v>1</v>
      </c>
      <c r="O7355" s="1">
        <f>Sales[[#This Row],[TotalSales]]-Sales[[#This Row],[TotalCost]]</f>
        <v>12.507400000000001</v>
      </c>
      <c r="P7355" s="1">
        <f>Sales[[#This Row],[ProductCost]]*Sales[[#This Row],[OrderQuantity]]</f>
        <v>7.4725999999999999</v>
      </c>
      <c r="Q7355" s="1" t="str">
        <f>VLOOKUP(Sales[[#This Row],[ProductKey]], Products!$A$2:$D$1000, 4, FALSE)</f>
        <v>Mountain Bottle Cage</v>
      </c>
    </row>
    <row r="7356" spans="1:17" x14ac:dyDescent="0.25">
      <c r="A7356" s="2">
        <v>37721</v>
      </c>
      <c r="B7356" s="1" t="s">
        <v>82</v>
      </c>
      <c r="C7356">
        <v>478</v>
      </c>
      <c r="D7356">
        <v>11937</v>
      </c>
      <c r="E7356">
        <v>1</v>
      </c>
      <c r="F7356">
        <v>2</v>
      </c>
      <c r="G7356">
        <v>2</v>
      </c>
      <c r="H7356" s="2">
        <v>42835</v>
      </c>
      <c r="I7356" t="str">
        <f>VLOOKUP(Sales[[#This Row],[TerritoryKey]], Territories[], 2, FALSE)</f>
        <v>Northwest</v>
      </c>
      <c r="J7356">
        <f>_xlfn.XLOOKUP(Sales[[#This Row],[ProductKey]], Products!$A:$A, Products!$J:$J)</f>
        <v>3.7363</v>
      </c>
      <c r="K7356">
        <f>_xlfn.XLOOKUP(Sales[[#This Row],[ProductKey]], Products!$A:$A, Products!$K:$K)</f>
        <v>9.99</v>
      </c>
      <c r="L7356" s="1">
        <f>Sales[[#This Row],[ProductPrice]]*Sales[[#This Row],[OrderQuantity]]</f>
        <v>19.98</v>
      </c>
      <c r="M7356" s="1">
        <f>Sales[[#This Row],[OrderQuantity]]</f>
        <v>2</v>
      </c>
      <c r="N7356" s="1">
        <f>1</f>
        <v>1</v>
      </c>
      <c r="O7356" s="1">
        <f>Sales[[#This Row],[TotalSales]]-Sales[[#This Row],[TotalCost]]</f>
        <v>12.507400000000001</v>
      </c>
      <c r="P7356" s="1">
        <f>Sales[[#This Row],[ProductCost]]*Sales[[#This Row],[OrderQuantity]]</f>
        <v>7.4725999999999999</v>
      </c>
      <c r="Q7356" s="1" t="str">
        <f>VLOOKUP(Sales[[#This Row],[ProductKey]], Products!$A$2:$D$1000, 4, FALSE)</f>
        <v>Mountain Bottle Cage</v>
      </c>
    </row>
    <row r="7357" spans="1:17" x14ac:dyDescent="0.25">
      <c r="A7357" s="2">
        <v>37721</v>
      </c>
      <c r="B7357" s="1" t="s">
        <v>118</v>
      </c>
      <c r="C7357">
        <v>478</v>
      </c>
      <c r="D7357">
        <v>15572</v>
      </c>
      <c r="E7357">
        <v>6</v>
      </c>
      <c r="F7357">
        <v>2</v>
      </c>
      <c r="G7357">
        <v>2</v>
      </c>
      <c r="H7357" s="2">
        <v>42835</v>
      </c>
      <c r="I7357" t="str">
        <f>VLOOKUP(Sales[[#This Row],[TerritoryKey]], Territories[], 2, FALSE)</f>
        <v>Canada</v>
      </c>
      <c r="J7357">
        <f>_xlfn.XLOOKUP(Sales[[#This Row],[ProductKey]], Products!$A:$A, Products!$J:$J)</f>
        <v>3.7363</v>
      </c>
      <c r="K7357">
        <f>_xlfn.XLOOKUP(Sales[[#This Row],[ProductKey]], Products!$A:$A, Products!$K:$K)</f>
        <v>9.99</v>
      </c>
      <c r="L7357" s="1">
        <f>Sales[[#This Row],[ProductPrice]]*Sales[[#This Row],[OrderQuantity]]</f>
        <v>19.98</v>
      </c>
      <c r="M7357" s="1">
        <f>Sales[[#This Row],[OrderQuantity]]</f>
        <v>2</v>
      </c>
      <c r="N7357" s="1">
        <f>1</f>
        <v>1</v>
      </c>
      <c r="O7357" s="1">
        <f>Sales[[#This Row],[TotalSales]]-Sales[[#This Row],[TotalCost]]</f>
        <v>12.507400000000001</v>
      </c>
      <c r="P7357" s="1">
        <f>Sales[[#This Row],[ProductCost]]*Sales[[#This Row],[OrderQuantity]]</f>
        <v>7.4725999999999999</v>
      </c>
      <c r="Q7357" s="1" t="str">
        <f>VLOOKUP(Sales[[#This Row],[ProductKey]], Products!$A$2:$D$1000, 4, FALSE)</f>
        <v>Mountain Bottle Cage</v>
      </c>
    </row>
    <row r="7358" spans="1:17" x14ac:dyDescent="0.25">
      <c r="A7358" s="2">
        <v>37781</v>
      </c>
      <c r="B7358" s="1" t="s">
        <v>133</v>
      </c>
      <c r="C7358">
        <v>478</v>
      </c>
      <c r="D7358">
        <v>13135</v>
      </c>
      <c r="E7358">
        <v>9</v>
      </c>
      <c r="F7358">
        <v>2</v>
      </c>
      <c r="G7358">
        <v>2</v>
      </c>
      <c r="H7358" s="2">
        <v>42895</v>
      </c>
      <c r="I7358" t="str">
        <f>VLOOKUP(Sales[[#This Row],[TerritoryKey]], Territories[], 2, FALSE)</f>
        <v>Australia</v>
      </c>
      <c r="J7358">
        <f>_xlfn.XLOOKUP(Sales[[#This Row],[ProductKey]], Products!$A:$A, Products!$J:$J)</f>
        <v>3.7363</v>
      </c>
      <c r="K7358">
        <f>_xlfn.XLOOKUP(Sales[[#This Row],[ProductKey]], Products!$A:$A, Products!$K:$K)</f>
        <v>9.99</v>
      </c>
      <c r="L7358" s="1">
        <f>Sales[[#This Row],[ProductPrice]]*Sales[[#This Row],[OrderQuantity]]</f>
        <v>19.98</v>
      </c>
      <c r="M7358" s="1">
        <f>Sales[[#This Row],[OrderQuantity]]</f>
        <v>2</v>
      </c>
      <c r="N7358" s="1">
        <f>1</f>
        <v>1</v>
      </c>
      <c r="O7358" s="1">
        <f>Sales[[#This Row],[TotalSales]]-Sales[[#This Row],[TotalCost]]</f>
        <v>12.507400000000001</v>
      </c>
      <c r="P7358" s="1">
        <f>Sales[[#This Row],[ProductCost]]*Sales[[#This Row],[OrderQuantity]]</f>
        <v>7.4725999999999999</v>
      </c>
      <c r="Q7358" s="1" t="str">
        <f>VLOOKUP(Sales[[#This Row],[ProductKey]], Products!$A$2:$D$1000, 4, FALSE)</f>
        <v>Mountain Bottle Cage</v>
      </c>
    </row>
    <row r="7359" spans="1:17" x14ac:dyDescent="0.25">
      <c r="A7359" s="2">
        <v>37781</v>
      </c>
      <c r="B7359" s="1" t="s">
        <v>147</v>
      </c>
      <c r="C7359">
        <v>478</v>
      </c>
      <c r="D7359">
        <v>15923</v>
      </c>
      <c r="E7359">
        <v>7</v>
      </c>
      <c r="F7359">
        <v>2</v>
      </c>
      <c r="G7359">
        <v>2</v>
      </c>
      <c r="H7359" s="2">
        <v>42895</v>
      </c>
      <c r="I7359" t="str">
        <f>VLOOKUP(Sales[[#This Row],[TerritoryKey]], Territories[], 2, FALSE)</f>
        <v>France</v>
      </c>
      <c r="J7359">
        <f>_xlfn.XLOOKUP(Sales[[#This Row],[ProductKey]], Products!$A:$A, Products!$J:$J)</f>
        <v>3.7363</v>
      </c>
      <c r="K7359">
        <f>_xlfn.XLOOKUP(Sales[[#This Row],[ProductKey]], Products!$A:$A, Products!$K:$K)</f>
        <v>9.99</v>
      </c>
      <c r="L7359" s="1">
        <f>Sales[[#This Row],[ProductPrice]]*Sales[[#This Row],[OrderQuantity]]</f>
        <v>19.98</v>
      </c>
      <c r="M7359" s="1">
        <f>Sales[[#This Row],[OrderQuantity]]</f>
        <v>2</v>
      </c>
      <c r="N7359" s="1">
        <f>1</f>
        <v>1</v>
      </c>
      <c r="O7359" s="1">
        <f>Sales[[#This Row],[TotalSales]]-Sales[[#This Row],[TotalCost]]</f>
        <v>12.507400000000001</v>
      </c>
      <c r="P7359" s="1">
        <f>Sales[[#This Row],[ProductCost]]*Sales[[#This Row],[OrderQuantity]]</f>
        <v>7.4725999999999999</v>
      </c>
      <c r="Q7359" s="1" t="str">
        <f>VLOOKUP(Sales[[#This Row],[ProductKey]], Products!$A$2:$D$1000, 4, FALSE)</f>
        <v>Mountain Bottle Cage</v>
      </c>
    </row>
    <row r="7360" spans="1:17" x14ac:dyDescent="0.25">
      <c r="A7360" s="2">
        <v>37663</v>
      </c>
      <c r="B7360" s="1" t="s">
        <v>190</v>
      </c>
      <c r="C7360">
        <v>478</v>
      </c>
      <c r="D7360">
        <v>15637</v>
      </c>
      <c r="E7360">
        <v>7</v>
      </c>
      <c r="F7360">
        <v>2</v>
      </c>
      <c r="G7360">
        <v>2</v>
      </c>
      <c r="H7360" s="2">
        <v>42777</v>
      </c>
      <c r="I7360" t="str">
        <f>VLOOKUP(Sales[[#This Row],[TerritoryKey]], Territories[], 2, FALSE)</f>
        <v>France</v>
      </c>
      <c r="J7360">
        <f>_xlfn.XLOOKUP(Sales[[#This Row],[ProductKey]], Products!$A:$A, Products!$J:$J)</f>
        <v>3.7363</v>
      </c>
      <c r="K7360">
        <f>_xlfn.XLOOKUP(Sales[[#This Row],[ProductKey]], Products!$A:$A, Products!$K:$K)</f>
        <v>9.99</v>
      </c>
      <c r="L7360" s="1">
        <f>Sales[[#This Row],[ProductPrice]]*Sales[[#This Row],[OrderQuantity]]</f>
        <v>19.98</v>
      </c>
      <c r="M7360" s="1">
        <f>Sales[[#This Row],[OrderQuantity]]</f>
        <v>2</v>
      </c>
      <c r="N7360" s="1">
        <f>1</f>
        <v>1</v>
      </c>
      <c r="O7360" s="1">
        <f>Sales[[#This Row],[TotalSales]]-Sales[[#This Row],[TotalCost]]</f>
        <v>12.507400000000001</v>
      </c>
      <c r="P7360" s="1">
        <f>Sales[[#This Row],[ProductCost]]*Sales[[#This Row],[OrderQuantity]]</f>
        <v>7.4725999999999999</v>
      </c>
      <c r="Q7360" s="1" t="str">
        <f>VLOOKUP(Sales[[#This Row],[ProductKey]], Products!$A$2:$D$1000, 4, FALSE)</f>
        <v>Mountain Bottle Cage</v>
      </c>
    </row>
    <row r="7361" spans="1:17" x14ac:dyDescent="0.25">
      <c r="A7361" s="2">
        <v>37903</v>
      </c>
      <c r="B7361" s="1" t="s">
        <v>292</v>
      </c>
      <c r="C7361">
        <v>478</v>
      </c>
      <c r="D7361">
        <v>13651</v>
      </c>
      <c r="E7361">
        <v>9</v>
      </c>
      <c r="F7361">
        <v>2</v>
      </c>
      <c r="G7361">
        <v>2</v>
      </c>
      <c r="H7361" s="2">
        <v>43017</v>
      </c>
      <c r="I7361" t="str">
        <f>VLOOKUP(Sales[[#This Row],[TerritoryKey]], Territories[], 2, FALSE)</f>
        <v>Australia</v>
      </c>
      <c r="J7361">
        <f>_xlfn.XLOOKUP(Sales[[#This Row],[ProductKey]], Products!$A:$A, Products!$J:$J)</f>
        <v>3.7363</v>
      </c>
      <c r="K7361">
        <f>_xlfn.XLOOKUP(Sales[[#This Row],[ProductKey]], Products!$A:$A, Products!$K:$K)</f>
        <v>9.99</v>
      </c>
      <c r="L7361" s="1">
        <f>Sales[[#This Row],[ProductPrice]]*Sales[[#This Row],[OrderQuantity]]</f>
        <v>19.98</v>
      </c>
      <c r="M7361" s="1">
        <f>Sales[[#This Row],[OrderQuantity]]</f>
        <v>2</v>
      </c>
      <c r="N7361" s="1">
        <f>1</f>
        <v>1</v>
      </c>
      <c r="O7361" s="1">
        <f>Sales[[#This Row],[TotalSales]]-Sales[[#This Row],[TotalCost]]</f>
        <v>12.507400000000001</v>
      </c>
      <c r="P7361" s="1">
        <f>Sales[[#This Row],[ProductCost]]*Sales[[#This Row],[OrderQuantity]]</f>
        <v>7.4725999999999999</v>
      </c>
      <c r="Q7361" s="1" t="str">
        <f>VLOOKUP(Sales[[#This Row],[ProductKey]], Products!$A$2:$D$1000, 4, FALSE)</f>
        <v>Mountain Bottle Cage</v>
      </c>
    </row>
    <row r="7362" spans="1:17" x14ac:dyDescent="0.25">
      <c r="A7362" s="2">
        <v>37843</v>
      </c>
      <c r="B7362" s="1" t="s">
        <v>337</v>
      </c>
      <c r="C7362">
        <v>478</v>
      </c>
      <c r="D7362">
        <v>21328</v>
      </c>
      <c r="E7362">
        <v>4</v>
      </c>
      <c r="F7362">
        <v>2</v>
      </c>
      <c r="G7362">
        <v>2</v>
      </c>
      <c r="H7362" s="2">
        <v>42957</v>
      </c>
      <c r="I7362" t="str">
        <f>VLOOKUP(Sales[[#This Row],[TerritoryKey]], Territories[], 2, FALSE)</f>
        <v>Southwest</v>
      </c>
      <c r="J7362">
        <f>_xlfn.XLOOKUP(Sales[[#This Row],[ProductKey]], Products!$A:$A, Products!$J:$J)</f>
        <v>3.7363</v>
      </c>
      <c r="K7362">
        <f>_xlfn.XLOOKUP(Sales[[#This Row],[ProductKey]], Products!$A:$A, Products!$K:$K)</f>
        <v>9.99</v>
      </c>
      <c r="L7362" s="1">
        <f>Sales[[#This Row],[ProductPrice]]*Sales[[#This Row],[OrderQuantity]]</f>
        <v>19.98</v>
      </c>
      <c r="M7362" s="1">
        <f>Sales[[#This Row],[OrderQuantity]]</f>
        <v>2</v>
      </c>
      <c r="N7362" s="1">
        <f>1</f>
        <v>1</v>
      </c>
      <c r="O7362" s="1">
        <f>Sales[[#This Row],[TotalSales]]-Sales[[#This Row],[TotalCost]]</f>
        <v>12.507400000000001</v>
      </c>
      <c r="P7362" s="1">
        <f>Sales[[#This Row],[ProductCost]]*Sales[[#This Row],[OrderQuantity]]</f>
        <v>7.4725999999999999</v>
      </c>
      <c r="Q7362" s="1" t="str">
        <f>VLOOKUP(Sales[[#This Row],[ProductKey]], Products!$A$2:$D$1000, 4, FALSE)</f>
        <v>Mountain Bottle Cage</v>
      </c>
    </row>
    <row r="7363" spans="1:17" x14ac:dyDescent="0.25">
      <c r="A7363" s="2">
        <v>37692</v>
      </c>
      <c r="B7363" s="1" t="s">
        <v>374</v>
      </c>
      <c r="C7363">
        <v>478</v>
      </c>
      <c r="D7363">
        <v>19730</v>
      </c>
      <c r="E7363">
        <v>4</v>
      </c>
      <c r="F7363">
        <v>2</v>
      </c>
      <c r="G7363">
        <v>2</v>
      </c>
      <c r="H7363" s="2">
        <v>42806</v>
      </c>
      <c r="I7363" t="str">
        <f>VLOOKUP(Sales[[#This Row],[TerritoryKey]], Territories[], 2, FALSE)</f>
        <v>Southwest</v>
      </c>
      <c r="J7363">
        <f>_xlfn.XLOOKUP(Sales[[#This Row],[ProductKey]], Products!$A:$A, Products!$J:$J)</f>
        <v>3.7363</v>
      </c>
      <c r="K7363">
        <f>_xlfn.XLOOKUP(Sales[[#This Row],[ProductKey]], Products!$A:$A, Products!$K:$K)</f>
        <v>9.99</v>
      </c>
      <c r="L7363" s="1">
        <f>Sales[[#This Row],[ProductPrice]]*Sales[[#This Row],[OrderQuantity]]</f>
        <v>19.98</v>
      </c>
      <c r="M7363" s="1">
        <f>Sales[[#This Row],[OrderQuantity]]</f>
        <v>2</v>
      </c>
      <c r="N7363" s="1">
        <f>1</f>
        <v>1</v>
      </c>
      <c r="O7363" s="1">
        <f>Sales[[#This Row],[TotalSales]]-Sales[[#This Row],[TotalCost]]</f>
        <v>12.507400000000001</v>
      </c>
      <c r="P7363" s="1">
        <f>Sales[[#This Row],[ProductCost]]*Sales[[#This Row],[OrderQuantity]]</f>
        <v>7.4725999999999999</v>
      </c>
      <c r="Q7363" s="1" t="str">
        <f>VLOOKUP(Sales[[#This Row],[ProductKey]], Products!$A$2:$D$1000, 4, FALSE)</f>
        <v>Mountain Bottle Cage</v>
      </c>
    </row>
    <row r="7364" spans="1:17" x14ac:dyDescent="0.25">
      <c r="A7364" s="2">
        <v>37874</v>
      </c>
      <c r="B7364" s="1" t="s">
        <v>398</v>
      </c>
      <c r="C7364">
        <v>478</v>
      </c>
      <c r="D7364">
        <v>23261</v>
      </c>
      <c r="E7364">
        <v>1</v>
      </c>
      <c r="F7364">
        <v>2</v>
      </c>
      <c r="G7364">
        <v>2</v>
      </c>
      <c r="H7364" s="2">
        <v>42988</v>
      </c>
      <c r="I7364" t="str">
        <f>VLOOKUP(Sales[[#This Row],[TerritoryKey]], Territories[], 2, FALSE)</f>
        <v>Northwest</v>
      </c>
      <c r="J7364">
        <f>_xlfn.XLOOKUP(Sales[[#This Row],[ProductKey]], Products!$A:$A, Products!$J:$J)</f>
        <v>3.7363</v>
      </c>
      <c r="K7364">
        <f>_xlfn.XLOOKUP(Sales[[#This Row],[ProductKey]], Products!$A:$A, Products!$K:$K)</f>
        <v>9.99</v>
      </c>
      <c r="L7364" s="1">
        <f>Sales[[#This Row],[ProductPrice]]*Sales[[#This Row],[OrderQuantity]]</f>
        <v>19.98</v>
      </c>
      <c r="M7364" s="1">
        <f>Sales[[#This Row],[OrderQuantity]]</f>
        <v>2</v>
      </c>
      <c r="N7364" s="1">
        <f>1</f>
        <v>1</v>
      </c>
      <c r="O7364" s="1">
        <f>Sales[[#This Row],[TotalSales]]-Sales[[#This Row],[TotalCost]]</f>
        <v>12.507400000000001</v>
      </c>
      <c r="P7364" s="1">
        <f>Sales[[#This Row],[ProductCost]]*Sales[[#This Row],[OrderQuantity]]</f>
        <v>7.4725999999999999</v>
      </c>
      <c r="Q7364" s="1" t="str">
        <f>VLOOKUP(Sales[[#This Row],[ProductKey]], Products!$A$2:$D$1000, 4, FALSE)</f>
        <v>Mountain Bottle Cage</v>
      </c>
    </row>
    <row r="7365" spans="1:17" x14ac:dyDescent="0.25">
      <c r="A7365" s="2">
        <v>37782</v>
      </c>
      <c r="B7365" s="1" t="s">
        <v>451</v>
      </c>
      <c r="C7365">
        <v>478</v>
      </c>
      <c r="D7365">
        <v>14485</v>
      </c>
      <c r="E7365">
        <v>4</v>
      </c>
      <c r="F7365">
        <v>2</v>
      </c>
      <c r="G7365">
        <v>2</v>
      </c>
      <c r="H7365" s="2">
        <v>42896</v>
      </c>
      <c r="I7365" t="str">
        <f>VLOOKUP(Sales[[#This Row],[TerritoryKey]], Territories[], 2, FALSE)</f>
        <v>Southwest</v>
      </c>
      <c r="J7365">
        <f>_xlfn.XLOOKUP(Sales[[#This Row],[ProductKey]], Products!$A:$A, Products!$J:$J)</f>
        <v>3.7363</v>
      </c>
      <c r="K7365">
        <f>_xlfn.XLOOKUP(Sales[[#This Row],[ProductKey]], Products!$A:$A, Products!$K:$K)</f>
        <v>9.99</v>
      </c>
      <c r="L7365" s="1">
        <f>Sales[[#This Row],[ProductPrice]]*Sales[[#This Row],[OrderQuantity]]</f>
        <v>19.98</v>
      </c>
      <c r="M7365" s="1">
        <f>Sales[[#This Row],[OrderQuantity]]</f>
        <v>2</v>
      </c>
      <c r="N7365" s="1">
        <f>1</f>
        <v>1</v>
      </c>
      <c r="O7365" s="1">
        <f>Sales[[#This Row],[TotalSales]]-Sales[[#This Row],[TotalCost]]</f>
        <v>12.507400000000001</v>
      </c>
      <c r="P7365" s="1">
        <f>Sales[[#This Row],[ProductCost]]*Sales[[#This Row],[OrderQuantity]]</f>
        <v>7.4725999999999999</v>
      </c>
      <c r="Q7365" s="1" t="str">
        <f>VLOOKUP(Sales[[#This Row],[ProductKey]], Products!$A$2:$D$1000, 4, FALSE)</f>
        <v>Mountain Bottle Cage</v>
      </c>
    </row>
    <row r="7366" spans="1:17" x14ac:dyDescent="0.25">
      <c r="A7366" s="2">
        <v>37752</v>
      </c>
      <c r="B7366" s="1" t="s">
        <v>463</v>
      </c>
      <c r="C7366">
        <v>478</v>
      </c>
      <c r="D7366">
        <v>17632</v>
      </c>
      <c r="E7366">
        <v>10</v>
      </c>
      <c r="F7366">
        <v>2</v>
      </c>
      <c r="G7366">
        <v>2</v>
      </c>
      <c r="H7366" s="2">
        <v>42866</v>
      </c>
      <c r="I7366" t="str">
        <f>VLOOKUP(Sales[[#This Row],[TerritoryKey]], Territories[], 2, FALSE)</f>
        <v>United Kingdom</v>
      </c>
      <c r="J7366">
        <f>_xlfn.XLOOKUP(Sales[[#This Row],[ProductKey]], Products!$A:$A, Products!$J:$J)</f>
        <v>3.7363</v>
      </c>
      <c r="K7366">
        <f>_xlfn.XLOOKUP(Sales[[#This Row],[ProductKey]], Products!$A:$A, Products!$K:$K)</f>
        <v>9.99</v>
      </c>
      <c r="L7366" s="1">
        <f>Sales[[#This Row],[ProductPrice]]*Sales[[#This Row],[OrderQuantity]]</f>
        <v>19.98</v>
      </c>
      <c r="M7366" s="1">
        <f>Sales[[#This Row],[OrderQuantity]]</f>
        <v>2</v>
      </c>
      <c r="N7366" s="1">
        <f>1</f>
        <v>1</v>
      </c>
      <c r="O7366" s="1">
        <f>Sales[[#This Row],[TotalSales]]-Sales[[#This Row],[TotalCost]]</f>
        <v>12.507400000000001</v>
      </c>
      <c r="P7366" s="1">
        <f>Sales[[#This Row],[ProductCost]]*Sales[[#This Row],[OrderQuantity]]</f>
        <v>7.4725999999999999</v>
      </c>
      <c r="Q7366" s="1" t="str">
        <f>VLOOKUP(Sales[[#This Row],[ProductKey]], Products!$A$2:$D$1000, 4, FALSE)</f>
        <v>Mountain Bottle Cage</v>
      </c>
    </row>
    <row r="7367" spans="1:17" x14ac:dyDescent="0.25">
      <c r="A7367" s="2">
        <v>37813</v>
      </c>
      <c r="B7367" s="1" t="s">
        <v>482</v>
      </c>
      <c r="C7367">
        <v>478</v>
      </c>
      <c r="D7367">
        <v>14656</v>
      </c>
      <c r="E7367">
        <v>1</v>
      </c>
      <c r="F7367">
        <v>2</v>
      </c>
      <c r="G7367">
        <v>2</v>
      </c>
      <c r="H7367" s="2">
        <v>42927</v>
      </c>
      <c r="I7367" t="str">
        <f>VLOOKUP(Sales[[#This Row],[TerritoryKey]], Territories[], 2, FALSE)</f>
        <v>Northwest</v>
      </c>
      <c r="J7367">
        <f>_xlfn.XLOOKUP(Sales[[#This Row],[ProductKey]], Products!$A:$A, Products!$J:$J)</f>
        <v>3.7363</v>
      </c>
      <c r="K7367">
        <f>_xlfn.XLOOKUP(Sales[[#This Row],[ProductKey]], Products!$A:$A, Products!$K:$K)</f>
        <v>9.99</v>
      </c>
      <c r="L7367" s="1">
        <f>Sales[[#This Row],[ProductPrice]]*Sales[[#This Row],[OrderQuantity]]</f>
        <v>19.98</v>
      </c>
      <c r="M7367" s="1">
        <f>Sales[[#This Row],[OrderQuantity]]</f>
        <v>2</v>
      </c>
      <c r="N7367" s="1">
        <f>1</f>
        <v>1</v>
      </c>
      <c r="O7367" s="1">
        <f>Sales[[#This Row],[TotalSales]]-Sales[[#This Row],[TotalCost]]</f>
        <v>12.507400000000001</v>
      </c>
      <c r="P7367" s="1">
        <f>Sales[[#This Row],[ProductCost]]*Sales[[#This Row],[OrderQuantity]]</f>
        <v>7.4725999999999999</v>
      </c>
      <c r="Q7367" s="1" t="str">
        <f>VLOOKUP(Sales[[#This Row],[ProductKey]], Products!$A$2:$D$1000, 4, FALSE)</f>
        <v>Mountain Bottle Cage</v>
      </c>
    </row>
    <row r="7368" spans="1:17" x14ac:dyDescent="0.25">
      <c r="A7368" s="2">
        <v>37633</v>
      </c>
      <c r="B7368" s="1" t="s">
        <v>486</v>
      </c>
      <c r="C7368">
        <v>478</v>
      </c>
      <c r="D7368">
        <v>14461</v>
      </c>
      <c r="E7368">
        <v>1</v>
      </c>
      <c r="F7368">
        <v>2</v>
      </c>
      <c r="G7368">
        <v>2</v>
      </c>
      <c r="H7368" s="2">
        <v>42747</v>
      </c>
      <c r="I7368" t="str">
        <f>VLOOKUP(Sales[[#This Row],[TerritoryKey]], Territories[], 2, FALSE)</f>
        <v>Northwest</v>
      </c>
      <c r="J7368">
        <f>_xlfn.XLOOKUP(Sales[[#This Row],[ProductKey]], Products!$A:$A, Products!$J:$J)</f>
        <v>3.7363</v>
      </c>
      <c r="K7368">
        <f>_xlfn.XLOOKUP(Sales[[#This Row],[ProductKey]], Products!$A:$A, Products!$K:$K)</f>
        <v>9.99</v>
      </c>
      <c r="L7368" s="1">
        <f>Sales[[#This Row],[ProductPrice]]*Sales[[#This Row],[OrderQuantity]]</f>
        <v>19.98</v>
      </c>
      <c r="M7368" s="1">
        <f>Sales[[#This Row],[OrderQuantity]]</f>
        <v>2</v>
      </c>
      <c r="N7368" s="1">
        <f>1</f>
        <v>1</v>
      </c>
      <c r="O7368" s="1">
        <f>Sales[[#This Row],[TotalSales]]-Sales[[#This Row],[TotalCost]]</f>
        <v>12.507400000000001</v>
      </c>
      <c r="P7368" s="1">
        <f>Sales[[#This Row],[ProductCost]]*Sales[[#This Row],[OrderQuantity]]</f>
        <v>7.4725999999999999</v>
      </c>
      <c r="Q7368" s="1" t="str">
        <f>VLOOKUP(Sales[[#This Row],[ProductKey]], Products!$A$2:$D$1000, 4, FALSE)</f>
        <v>Mountain Bottle Cage</v>
      </c>
    </row>
    <row r="7369" spans="1:17" x14ac:dyDescent="0.25">
      <c r="A7369" s="2">
        <v>37722</v>
      </c>
      <c r="B7369" s="1" t="s">
        <v>497</v>
      </c>
      <c r="C7369">
        <v>478</v>
      </c>
      <c r="D7369">
        <v>13029</v>
      </c>
      <c r="E7369">
        <v>1</v>
      </c>
      <c r="F7369">
        <v>2</v>
      </c>
      <c r="G7369">
        <v>2</v>
      </c>
      <c r="H7369" s="2">
        <v>42836</v>
      </c>
      <c r="I7369" t="str">
        <f>VLOOKUP(Sales[[#This Row],[TerritoryKey]], Territories[], 2, FALSE)</f>
        <v>Northwest</v>
      </c>
      <c r="J7369">
        <f>_xlfn.XLOOKUP(Sales[[#This Row],[ProductKey]], Products!$A:$A, Products!$J:$J)</f>
        <v>3.7363</v>
      </c>
      <c r="K7369">
        <f>_xlfn.XLOOKUP(Sales[[#This Row],[ProductKey]], Products!$A:$A, Products!$K:$K)</f>
        <v>9.99</v>
      </c>
      <c r="L7369" s="1">
        <f>Sales[[#This Row],[ProductPrice]]*Sales[[#This Row],[OrderQuantity]]</f>
        <v>19.98</v>
      </c>
      <c r="M7369" s="1">
        <f>Sales[[#This Row],[OrderQuantity]]</f>
        <v>2</v>
      </c>
      <c r="N7369" s="1">
        <f>1</f>
        <v>1</v>
      </c>
      <c r="O7369" s="1">
        <f>Sales[[#This Row],[TotalSales]]-Sales[[#This Row],[TotalCost]]</f>
        <v>12.507400000000001</v>
      </c>
      <c r="P7369" s="1">
        <f>Sales[[#This Row],[ProductCost]]*Sales[[#This Row],[OrderQuantity]]</f>
        <v>7.4725999999999999</v>
      </c>
      <c r="Q7369" s="1" t="str">
        <f>VLOOKUP(Sales[[#This Row],[ProductKey]], Products!$A$2:$D$1000, 4, FALSE)</f>
        <v>Mountain Bottle Cage</v>
      </c>
    </row>
    <row r="7370" spans="1:17" x14ac:dyDescent="0.25">
      <c r="A7370" s="2">
        <v>37843</v>
      </c>
      <c r="B7370" s="1" t="s">
        <v>514</v>
      </c>
      <c r="C7370">
        <v>478</v>
      </c>
      <c r="D7370">
        <v>11992</v>
      </c>
      <c r="E7370">
        <v>9</v>
      </c>
      <c r="F7370">
        <v>2</v>
      </c>
      <c r="G7370">
        <v>2</v>
      </c>
      <c r="H7370" s="2">
        <v>42957</v>
      </c>
      <c r="I7370" t="str">
        <f>VLOOKUP(Sales[[#This Row],[TerritoryKey]], Territories[], 2, FALSE)</f>
        <v>Australia</v>
      </c>
      <c r="J7370">
        <f>_xlfn.XLOOKUP(Sales[[#This Row],[ProductKey]], Products!$A:$A, Products!$J:$J)</f>
        <v>3.7363</v>
      </c>
      <c r="K7370">
        <f>_xlfn.XLOOKUP(Sales[[#This Row],[ProductKey]], Products!$A:$A, Products!$K:$K)</f>
        <v>9.99</v>
      </c>
      <c r="L7370" s="1">
        <f>Sales[[#This Row],[ProductPrice]]*Sales[[#This Row],[OrderQuantity]]</f>
        <v>19.98</v>
      </c>
      <c r="M7370" s="1">
        <f>Sales[[#This Row],[OrderQuantity]]</f>
        <v>2</v>
      </c>
      <c r="N7370" s="1">
        <f>1</f>
        <v>1</v>
      </c>
      <c r="O7370" s="1">
        <f>Sales[[#This Row],[TotalSales]]-Sales[[#This Row],[TotalCost]]</f>
        <v>12.507400000000001</v>
      </c>
      <c r="P7370" s="1">
        <f>Sales[[#This Row],[ProductCost]]*Sales[[#This Row],[OrderQuantity]]</f>
        <v>7.4725999999999999</v>
      </c>
      <c r="Q7370" s="1" t="str">
        <f>VLOOKUP(Sales[[#This Row],[ProductKey]], Products!$A$2:$D$1000, 4, FALSE)</f>
        <v>Mountain Bottle Cage</v>
      </c>
    </row>
    <row r="7371" spans="1:17" x14ac:dyDescent="0.25">
      <c r="A7371" s="2">
        <v>37906</v>
      </c>
      <c r="B7371" s="1" t="s">
        <v>520</v>
      </c>
      <c r="C7371">
        <v>478</v>
      </c>
      <c r="D7371">
        <v>15695</v>
      </c>
      <c r="E7371">
        <v>10</v>
      </c>
      <c r="F7371">
        <v>2</v>
      </c>
      <c r="G7371">
        <v>2</v>
      </c>
      <c r="H7371" s="2">
        <v>43020</v>
      </c>
      <c r="I7371" t="str">
        <f>VLOOKUP(Sales[[#This Row],[TerritoryKey]], Territories[], 2, FALSE)</f>
        <v>United Kingdom</v>
      </c>
      <c r="J7371">
        <f>_xlfn.XLOOKUP(Sales[[#This Row],[ProductKey]], Products!$A:$A, Products!$J:$J)</f>
        <v>3.7363</v>
      </c>
      <c r="K7371">
        <f>_xlfn.XLOOKUP(Sales[[#This Row],[ProductKey]], Products!$A:$A, Products!$K:$K)</f>
        <v>9.99</v>
      </c>
      <c r="L7371" s="1">
        <f>Sales[[#This Row],[ProductPrice]]*Sales[[#This Row],[OrderQuantity]]</f>
        <v>19.98</v>
      </c>
      <c r="M7371" s="1">
        <f>Sales[[#This Row],[OrderQuantity]]</f>
        <v>2</v>
      </c>
      <c r="N7371" s="1">
        <f>1</f>
        <v>1</v>
      </c>
      <c r="O7371" s="1">
        <f>Sales[[#This Row],[TotalSales]]-Sales[[#This Row],[TotalCost]]</f>
        <v>12.507400000000001</v>
      </c>
      <c r="P7371" s="1">
        <f>Sales[[#This Row],[ProductCost]]*Sales[[#This Row],[OrderQuantity]]</f>
        <v>7.4725999999999999</v>
      </c>
      <c r="Q7371" s="1" t="str">
        <f>VLOOKUP(Sales[[#This Row],[ProductKey]], Products!$A$2:$D$1000, 4, FALSE)</f>
        <v>Mountain Bottle Cage</v>
      </c>
    </row>
    <row r="7372" spans="1:17" x14ac:dyDescent="0.25">
      <c r="A7372" s="2">
        <v>37876</v>
      </c>
      <c r="B7372" s="1" t="s">
        <v>521</v>
      </c>
      <c r="C7372">
        <v>478</v>
      </c>
      <c r="D7372">
        <v>17222</v>
      </c>
      <c r="E7372">
        <v>7</v>
      </c>
      <c r="F7372">
        <v>2</v>
      </c>
      <c r="G7372">
        <v>2</v>
      </c>
      <c r="H7372" s="2">
        <v>42990</v>
      </c>
      <c r="I7372" t="str">
        <f>VLOOKUP(Sales[[#This Row],[TerritoryKey]], Territories[], 2, FALSE)</f>
        <v>France</v>
      </c>
      <c r="J7372">
        <f>_xlfn.XLOOKUP(Sales[[#This Row],[ProductKey]], Products!$A:$A, Products!$J:$J)</f>
        <v>3.7363</v>
      </c>
      <c r="K7372">
        <f>_xlfn.XLOOKUP(Sales[[#This Row],[ProductKey]], Products!$A:$A, Products!$K:$K)</f>
        <v>9.99</v>
      </c>
      <c r="L7372" s="1">
        <f>Sales[[#This Row],[ProductPrice]]*Sales[[#This Row],[OrderQuantity]]</f>
        <v>19.98</v>
      </c>
      <c r="M7372" s="1">
        <f>Sales[[#This Row],[OrderQuantity]]</f>
        <v>2</v>
      </c>
      <c r="N7372" s="1">
        <f>1</f>
        <v>1</v>
      </c>
      <c r="O7372" s="1">
        <f>Sales[[#This Row],[TotalSales]]-Sales[[#This Row],[TotalCost]]</f>
        <v>12.507400000000001</v>
      </c>
      <c r="P7372" s="1">
        <f>Sales[[#This Row],[ProductCost]]*Sales[[#This Row],[OrderQuantity]]</f>
        <v>7.4725999999999999</v>
      </c>
      <c r="Q7372" s="1" t="str">
        <f>VLOOKUP(Sales[[#This Row],[ProductKey]], Products!$A$2:$D$1000, 4, FALSE)</f>
        <v>Mountain Bottle Cage</v>
      </c>
    </row>
    <row r="7373" spans="1:17" x14ac:dyDescent="0.25">
      <c r="A7373" s="2">
        <v>37905</v>
      </c>
      <c r="B7373" s="1" t="s">
        <v>628</v>
      </c>
      <c r="C7373">
        <v>478</v>
      </c>
      <c r="D7373">
        <v>24565</v>
      </c>
      <c r="E7373">
        <v>8</v>
      </c>
      <c r="F7373">
        <v>2</v>
      </c>
      <c r="G7373">
        <v>2</v>
      </c>
      <c r="H7373" s="2">
        <v>43019</v>
      </c>
      <c r="I7373" t="str">
        <f>VLOOKUP(Sales[[#This Row],[TerritoryKey]], Territories[], 2, FALSE)</f>
        <v>Germany</v>
      </c>
      <c r="J7373">
        <f>_xlfn.XLOOKUP(Sales[[#This Row],[ProductKey]], Products!$A:$A, Products!$J:$J)</f>
        <v>3.7363</v>
      </c>
      <c r="K7373">
        <f>_xlfn.XLOOKUP(Sales[[#This Row],[ProductKey]], Products!$A:$A, Products!$K:$K)</f>
        <v>9.99</v>
      </c>
      <c r="L7373" s="1">
        <f>Sales[[#This Row],[ProductPrice]]*Sales[[#This Row],[OrderQuantity]]</f>
        <v>19.98</v>
      </c>
      <c r="M7373" s="1">
        <f>Sales[[#This Row],[OrderQuantity]]</f>
        <v>2</v>
      </c>
      <c r="N7373" s="1">
        <f>1</f>
        <v>1</v>
      </c>
      <c r="O7373" s="1">
        <f>Sales[[#This Row],[TotalSales]]-Sales[[#This Row],[TotalCost]]</f>
        <v>12.507400000000001</v>
      </c>
      <c r="P7373" s="1">
        <f>Sales[[#This Row],[ProductCost]]*Sales[[#This Row],[OrderQuantity]]</f>
        <v>7.4725999999999999</v>
      </c>
      <c r="Q7373" s="1" t="str">
        <f>VLOOKUP(Sales[[#This Row],[ProductKey]], Products!$A$2:$D$1000, 4, FALSE)</f>
        <v>Mountain Bottle Cage</v>
      </c>
    </row>
    <row r="7374" spans="1:17" x14ac:dyDescent="0.25">
      <c r="A7374" s="2">
        <v>37753</v>
      </c>
      <c r="B7374" s="1" t="s">
        <v>657</v>
      </c>
      <c r="C7374">
        <v>478</v>
      </c>
      <c r="D7374">
        <v>19723</v>
      </c>
      <c r="E7374">
        <v>4</v>
      </c>
      <c r="F7374">
        <v>2</v>
      </c>
      <c r="G7374">
        <v>2</v>
      </c>
      <c r="H7374" s="2">
        <v>42867</v>
      </c>
      <c r="I7374" t="str">
        <f>VLOOKUP(Sales[[#This Row],[TerritoryKey]], Territories[], 2, FALSE)</f>
        <v>Southwest</v>
      </c>
      <c r="J7374">
        <f>_xlfn.XLOOKUP(Sales[[#This Row],[ProductKey]], Products!$A:$A, Products!$J:$J)</f>
        <v>3.7363</v>
      </c>
      <c r="K7374">
        <f>_xlfn.XLOOKUP(Sales[[#This Row],[ProductKey]], Products!$A:$A, Products!$K:$K)</f>
        <v>9.99</v>
      </c>
      <c r="L7374" s="1">
        <f>Sales[[#This Row],[ProductPrice]]*Sales[[#This Row],[OrderQuantity]]</f>
        <v>19.98</v>
      </c>
      <c r="M7374" s="1">
        <f>Sales[[#This Row],[OrderQuantity]]</f>
        <v>2</v>
      </c>
      <c r="N7374" s="1">
        <f>1</f>
        <v>1</v>
      </c>
      <c r="O7374" s="1">
        <f>Sales[[#This Row],[TotalSales]]-Sales[[#This Row],[TotalCost]]</f>
        <v>12.507400000000001</v>
      </c>
      <c r="P7374" s="1">
        <f>Sales[[#This Row],[ProductCost]]*Sales[[#This Row],[OrderQuantity]]</f>
        <v>7.4725999999999999</v>
      </c>
      <c r="Q7374" s="1" t="str">
        <f>VLOOKUP(Sales[[#This Row],[ProductKey]], Products!$A$2:$D$1000, 4, FALSE)</f>
        <v>Mountain Bottle Cage</v>
      </c>
    </row>
    <row r="7375" spans="1:17" x14ac:dyDescent="0.25">
      <c r="A7375" s="2">
        <v>37752</v>
      </c>
      <c r="B7375" s="1" t="s">
        <v>680</v>
      </c>
      <c r="C7375">
        <v>478</v>
      </c>
      <c r="D7375">
        <v>14208</v>
      </c>
      <c r="E7375">
        <v>10</v>
      </c>
      <c r="F7375">
        <v>2</v>
      </c>
      <c r="G7375">
        <v>2</v>
      </c>
      <c r="H7375" s="2">
        <v>42866</v>
      </c>
      <c r="I7375" t="str">
        <f>VLOOKUP(Sales[[#This Row],[TerritoryKey]], Territories[], 2, FALSE)</f>
        <v>United Kingdom</v>
      </c>
      <c r="J7375">
        <f>_xlfn.XLOOKUP(Sales[[#This Row],[ProductKey]], Products!$A:$A, Products!$J:$J)</f>
        <v>3.7363</v>
      </c>
      <c r="K7375">
        <f>_xlfn.XLOOKUP(Sales[[#This Row],[ProductKey]], Products!$A:$A, Products!$K:$K)</f>
        <v>9.99</v>
      </c>
      <c r="L7375" s="1">
        <f>Sales[[#This Row],[ProductPrice]]*Sales[[#This Row],[OrderQuantity]]</f>
        <v>19.98</v>
      </c>
      <c r="M7375" s="1">
        <f>Sales[[#This Row],[OrderQuantity]]</f>
        <v>2</v>
      </c>
      <c r="N7375" s="1">
        <f>1</f>
        <v>1</v>
      </c>
      <c r="O7375" s="1">
        <f>Sales[[#This Row],[TotalSales]]-Sales[[#This Row],[TotalCost]]</f>
        <v>12.507400000000001</v>
      </c>
      <c r="P7375" s="1">
        <f>Sales[[#This Row],[ProductCost]]*Sales[[#This Row],[OrderQuantity]]</f>
        <v>7.4725999999999999</v>
      </c>
      <c r="Q7375" s="1" t="str">
        <f>VLOOKUP(Sales[[#This Row],[ProductKey]], Products!$A$2:$D$1000, 4, FALSE)</f>
        <v>Mountain Bottle Cage</v>
      </c>
    </row>
    <row r="7376" spans="1:17" x14ac:dyDescent="0.25">
      <c r="A7376" s="2">
        <v>37965</v>
      </c>
      <c r="B7376" s="1" t="s">
        <v>709</v>
      </c>
      <c r="C7376">
        <v>478</v>
      </c>
      <c r="D7376">
        <v>14439</v>
      </c>
      <c r="E7376">
        <v>1</v>
      </c>
      <c r="F7376">
        <v>2</v>
      </c>
      <c r="G7376">
        <v>2</v>
      </c>
      <c r="H7376" s="2">
        <v>43079</v>
      </c>
      <c r="I7376" t="str">
        <f>VLOOKUP(Sales[[#This Row],[TerritoryKey]], Territories[], 2, FALSE)</f>
        <v>Northwest</v>
      </c>
      <c r="J7376">
        <f>_xlfn.XLOOKUP(Sales[[#This Row],[ProductKey]], Products!$A:$A, Products!$J:$J)</f>
        <v>3.7363</v>
      </c>
      <c r="K7376">
        <f>_xlfn.XLOOKUP(Sales[[#This Row],[ProductKey]], Products!$A:$A, Products!$K:$K)</f>
        <v>9.99</v>
      </c>
      <c r="L7376" s="1">
        <f>Sales[[#This Row],[ProductPrice]]*Sales[[#This Row],[OrderQuantity]]</f>
        <v>19.98</v>
      </c>
      <c r="M7376" s="1">
        <f>Sales[[#This Row],[OrderQuantity]]</f>
        <v>2</v>
      </c>
      <c r="N7376" s="1">
        <f>1</f>
        <v>1</v>
      </c>
      <c r="O7376" s="1">
        <f>Sales[[#This Row],[TotalSales]]-Sales[[#This Row],[TotalCost]]</f>
        <v>12.507400000000001</v>
      </c>
      <c r="P7376" s="1">
        <f>Sales[[#This Row],[ProductCost]]*Sales[[#This Row],[OrderQuantity]]</f>
        <v>7.4725999999999999</v>
      </c>
      <c r="Q7376" s="1" t="str">
        <f>VLOOKUP(Sales[[#This Row],[ProductKey]], Products!$A$2:$D$1000, 4, FALSE)</f>
        <v>Mountain Bottle Cage</v>
      </c>
    </row>
    <row r="7377" spans="1:17" x14ac:dyDescent="0.25">
      <c r="A7377" s="2">
        <v>37814</v>
      </c>
      <c r="B7377" s="1" t="s">
        <v>749</v>
      </c>
      <c r="C7377">
        <v>478</v>
      </c>
      <c r="D7377">
        <v>15106</v>
      </c>
      <c r="E7377">
        <v>10</v>
      </c>
      <c r="F7377">
        <v>2</v>
      </c>
      <c r="G7377">
        <v>2</v>
      </c>
      <c r="H7377" s="2">
        <v>42928</v>
      </c>
      <c r="I7377" t="str">
        <f>VLOOKUP(Sales[[#This Row],[TerritoryKey]], Territories[], 2, FALSE)</f>
        <v>United Kingdom</v>
      </c>
      <c r="J7377">
        <f>_xlfn.XLOOKUP(Sales[[#This Row],[ProductKey]], Products!$A:$A, Products!$J:$J)</f>
        <v>3.7363</v>
      </c>
      <c r="K7377">
        <f>_xlfn.XLOOKUP(Sales[[#This Row],[ProductKey]], Products!$A:$A, Products!$K:$K)</f>
        <v>9.99</v>
      </c>
      <c r="L7377" s="1">
        <f>Sales[[#This Row],[ProductPrice]]*Sales[[#This Row],[OrderQuantity]]</f>
        <v>19.98</v>
      </c>
      <c r="M7377" s="1">
        <f>Sales[[#This Row],[OrderQuantity]]</f>
        <v>2</v>
      </c>
      <c r="N7377" s="1">
        <f>1</f>
        <v>1</v>
      </c>
      <c r="O7377" s="1">
        <f>Sales[[#This Row],[TotalSales]]-Sales[[#This Row],[TotalCost]]</f>
        <v>12.507400000000001</v>
      </c>
      <c r="P7377" s="1">
        <f>Sales[[#This Row],[ProductCost]]*Sales[[#This Row],[OrderQuantity]]</f>
        <v>7.4725999999999999</v>
      </c>
      <c r="Q7377" s="1" t="str">
        <f>VLOOKUP(Sales[[#This Row],[ProductKey]], Products!$A$2:$D$1000, 4, FALSE)</f>
        <v>Mountain Bottle Cage</v>
      </c>
    </row>
    <row r="7378" spans="1:17" x14ac:dyDescent="0.25">
      <c r="A7378" s="2">
        <v>37691</v>
      </c>
      <c r="B7378" s="1" t="s">
        <v>785</v>
      </c>
      <c r="C7378">
        <v>478</v>
      </c>
      <c r="D7378">
        <v>12255</v>
      </c>
      <c r="E7378">
        <v>7</v>
      </c>
      <c r="F7378">
        <v>2</v>
      </c>
      <c r="G7378">
        <v>2</v>
      </c>
      <c r="H7378" s="2">
        <v>42805</v>
      </c>
      <c r="I7378" t="str">
        <f>VLOOKUP(Sales[[#This Row],[TerritoryKey]], Territories[], 2, FALSE)</f>
        <v>France</v>
      </c>
      <c r="J7378">
        <f>_xlfn.XLOOKUP(Sales[[#This Row],[ProductKey]], Products!$A:$A, Products!$J:$J)</f>
        <v>3.7363</v>
      </c>
      <c r="K7378">
        <f>_xlfn.XLOOKUP(Sales[[#This Row],[ProductKey]], Products!$A:$A, Products!$K:$K)</f>
        <v>9.99</v>
      </c>
      <c r="L7378" s="1">
        <f>Sales[[#This Row],[ProductPrice]]*Sales[[#This Row],[OrderQuantity]]</f>
        <v>19.98</v>
      </c>
      <c r="M7378" s="1">
        <f>Sales[[#This Row],[OrderQuantity]]</f>
        <v>2</v>
      </c>
      <c r="N7378" s="1">
        <f>1</f>
        <v>1</v>
      </c>
      <c r="O7378" s="1">
        <f>Sales[[#This Row],[TotalSales]]-Sales[[#This Row],[TotalCost]]</f>
        <v>12.507400000000001</v>
      </c>
      <c r="P7378" s="1">
        <f>Sales[[#This Row],[ProductCost]]*Sales[[#This Row],[OrderQuantity]]</f>
        <v>7.4725999999999999</v>
      </c>
      <c r="Q7378" s="1" t="str">
        <f>VLOOKUP(Sales[[#This Row],[ProductKey]], Products!$A$2:$D$1000, 4, FALSE)</f>
        <v>Mountain Bottle Cage</v>
      </c>
    </row>
    <row r="7379" spans="1:17" x14ac:dyDescent="0.25">
      <c r="A7379" s="2">
        <v>38018</v>
      </c>
      <c r="B7379" s="1" t="s">
        <v>845</v>
      </c>
      <c r="C7379">
        <v>478</v>
      </c>
      <c r="D7379">
        <v>13516</v>
      </c>
      <c r="E7379">
        <v>10</v>
      </c>
      <c r="F7379">
        <v>2</v>
      </c>
      <c r="G7379">
        <v>2</v>
      </c>
      <c r="H7379" s="2">
        <v>43132</v>
      </c>
      <c r="I7379" t="str">
        <f>VLOOKUP(Sales[[#This Row],[TerritoryKey]], Territories[], 2, FALSE)</f>
        <v>United Kingdom</v>
      </c>
      <c r="J7379">
        <f>_xlfn.XLOOKUP(Sales[[#This Row],[ProductKey]], Products!$A:$A, Products!$J:$J)</f>
        <v>3.7363</v>
      </c>
      <c r="K7379">
        <f>_xlfn.XLOOKUP(Sales[[#This Row],[ProductKey]], Products!$A:$A, Products!$K:$K)</f>
        <v>9.99</v>
      </c>
      <c r="L7379" s="1">
        <f>Sales[[#This Row],[ProductPrice]]*Sales[[#This Row],[OrderQuantity]]</f>
        <v>19.98</v>
      </c>
      <c r="M7379" s="1">
        <f>Sales[[#This Row],[OrderQuantity]]</f>
        <v>2</v>
      </c>
      <c r="N7379" s="1">
        <f>1</f>
        <v>1</v>
      </c>
      <c r="O7379" s="1">
        <f>Sales[[#This Row],[TotalSales]]-Sales[[#This Row],[TotalCost]]</f>
        <v>12.507400000000001</v>
      </c>
      <c r="P7379" s="1">
        <f>Sales[[#This Row],[ProductCost]]*Sales[[#This Row],[OrderQuantity]]</f>
        <v>7.4725999999999999</v>
      </c>
      <c r="Q7379" s="1" t="str">
        <f>VLOOKUP(Sales[[#This Row],[ProductKey]], Products!$A$2:$D$1000, 4, FALSE)</f>
        <v>Mountain Bottle Cage</v>
      </c>
    </row>
    <row r="7380" spans="1:17" x14ac:dyDescent="0.25">
      <c r="A7380" s="2">
        <v>38018</v>
      </c>
      <c r="B7380" s="1" t="s">
        <v>846</v>
      </c>
      <c r="C7380">
        <v>478</v>
      </c>
      <c r="D7380">
        <v>21460</v>
      </c>
      <c r="E7380">
        <v>4</v>
      </c>
      <c r="F7380">
        <v>2</v>
      </c>
      <c r="G7380">
        <v>2</v>
      </c>
      <c r="H7380" s="2">
        <v>43132</v>
      </c>
      <c r="I7380" t="str">
        <f>VLOOKUP(Sales[[#This Row],[TerritoryKey]], Territories[], 2, FALSE)</f>
        <v>Southwest</v>
      </c>
      <c r="J7380">
        <f>_xlfn.XLOOKUP(Sales[[#This Row],[ProductKey]], Products!$A:$A, Products!$J:$J)</f>
        <v>3.7363</v>
      </c>
      <c r="K7380">
        <f>_xlfn.XLOOKUP(Sales[[#This Row],[ProductKey]], Products!$A:$A, Products!$K:$K)</f>
        <v>9.99</v>
      </c>
      <c r="L7380" s="1">
        <f>Sales[[#This Row],[ProductPrice]]*Sales[[#This Row],[OrderQuantity]]</f>
        <v>19.98</v>
      </c>
      <c r="M7380" s="1">
        <f>Sales[[#This Row],[OrderQuantity]]</f>
        <v>2</v>
      </c>
      <c r="N7380" s="1">
        <f>1</f>
        <v>1</v>
      </c>
      <c r="O7380" s="1">
        <f>Sales[[#This Row],[TotalSales]]-Sales[[#This Row],[TotalCost]]</f>
        <v>12.507400000000001</v>
      </c>
      <c r="P7380" s="1">
        <f>Sales[[#This Row],[ProductCost]]*Sales[[#This Row],[OrderQuantity]]</f>
        <v>7.4725999999999999</v>
      </c>
      <c r="Q7380" s="1" t="str">
        <f>VLOOKUP(Sales[[#This Row],[ProductKey]], Products!$A$2:$D$1000, 4, FALSE)</f>
        <v>Mountain Bottle Cage</v>
      </c>
    </row>
    <row r="7381" spans="1:17" x14ac:dyDescent="0.25">
      <c r="A7381" s="2">
        <v>38231</v>
      </c>
      <c r="B7381" s="1" t="s">
        <v>983</v>
      </c>
      <c r="C7381">
        <v>478</v>
      </c>
      <c r="D7381">
        <v>12252</v>
      </c>
      <c r="E7381">
        <v>9</v>
      </c>
      <c r="F7381">
        <v>2</v>
      </c>
      <c r="G7381">
        <v>2</v>
      </c>
      <c r="H7381" s="2">
        <v>43344</v>
      </c>
      <c r="I7381" t="str">
        <f>VLOOKUP(Sales[[#This Row],[TerritoryKey]], Territories[], 2, FALSE)</f>
        <v>Australia</v>
      </c>
      <c r="J7381">
        <f>_xlfn.XLOOKUP(Sales[[#This Row],[ProductKey]], Products!$A:$A, Products!$J:$J)</f>
        <v>3.7363</v>
      </c>
      <c r="K7381">
        <f>_xlfn.XLOOKUP(Sales[[#This Row],[ProductKey]], Products!$A:$A, Products!$K:$K)</f>
        <v>9.99</v>
      </c>
      <c r="L7381" s="1">
        <f>Sales[[#This Row],[ProductPrice]]*Sales[[#This Row],[OrderQuantity]]</f>
        <v>19.98</v>
      </c>
      <c r="M7381" s="1">
        <f>Sales[[#This Row],[OrderQuantity]]</f>
        <v>2</v>
      </c>
      <c r="N7381" s="1">
        <f>1</f>
        <v>1</v>
      </c>
      <c r="O7381" s="1">
        <f>Sales[[#This Row],[TotalSales]]-Sales[[#This Row],[TotalCost]]</f>
        <v>12.507400000000001</v>
      </c>
      <c r="P7381" s="1">
        <f>Sales[[#This Row],[ProductCost]]*Sales[[#This Row],[OrderQuantity]]</f>
        <v>7.4725999999999999</v>
      </c>
      <c r="Q7381" s="1" t="str">
        <f>VLOOKUP(Sales[[#This Row],[ProductKey]], Products!$A$2:$D$1000, 4, FALSE)</f>
        <v>Mountain Bottle Cage</v>
      </c>
    </row>
    <row r="7382" spans="1:17" x14ac:dyDescent="0.25">
      <c r="A7382" s="2">
        <v>37874</v>
      </c>
      <c r="B7382" s="1" t="s">
        <v>999</v>
      </c>
      <c r="C7382">
        <v>478</v>
      </c>
      <c r="D7382">
        <v>12027</v>
      </c>
      <c r="E7382">
        <v>1</v>
      </c>
      <c r="F7382">
        <v>2</v>
      </c>
      <c r="G7382">
        <v>2</v>
      </c>
      <c r="H7382" s="2">
        <v>42988</v>
      </c>
      <c r="I7382" t="str">
        <f>VLOOKUP(Sales[[#This Row],[TerritoryKey]], Territories[], 2, FALSE)</f>
        <v>Northwest</v>
      </c>
      <c r="J7382">
        <f>_xlfn.XLOOKUP(Sales[[#This Row],[ProductKey]], Products!$A:$A, Products!$J:$J)</f>
        <v>3.7363</v>
      </c>
      <c r="K7382">
        <f>_xlfn.XLOOKUP(Sales[[#This Row],[ProductKey]], Products!$A:$A, Products!$K:$K)</f>
        <v>9.99</v>
      </c>
      <c r="L7382" s="1">
        <f>Sales[[#This Row],[ProductPrice]]*Sales[[#This Row],[OrderQuantity]]</f>
        <v>19.98</v>
      </c>
      <c r="M7382" s="1">
        <f>Sales[[#This Row],[OrderQuantity]]</f>
        <v>2</v>
      </c>
      <c r="N7382" s="1">
        <f>1</f>
        <v>1</v>
      </c>
      <c r="O7382" s="1">
        <f>Sales[[#This Row],[TotalSales]]-Sales[[#This Row],[TotalCost]]</f>
        <v>12.507400000000001</v>
      </c>
      <c r="P7382" s="1">
        <f>Sales[[#This Row],[ProductCost]]*Sales[[#This Row],[OrderQuantity]]</f>
        <v>7.4725999999999999</v>
      </c>
      <c r="Q7382" s="1" t="str">
        <f>VLOOKUP(Sales[[#This Row],[ProductKey]], Products!$A$2:$D$1000, 4, FALSE)</f>
        <v>Mountain Bottle Cage</v>
      </c>
    </row>
    <row r="7383" spans="1:17" x14ac:dyDescent="0.25">
      <c r="A7383" s="2">
        <v>37904</v>
      </c>
      <c r="B7383" s="1" t="s">
        <v>1042</v>
      </c>
      <c r="C7383">
        <v>478</v>
      </c>
      <c r="D7383">
        <v>13133</v>
      </c>
      <c r="E7383">
        <v>9</v>
      </c>
      <c r="F7383">
        <v>2</v>
      </c>
      <c r="G7383">
        <v>2</v>
      </c>
      <c r="H7383" s="2">
        <v>43018</v>
      </c>
      <c r="I7383" t="str">
        <f>VLOOKUP(Sales[[#This Row],[TerritoryKey]], Territories[], 2, FALSE)</f>
        <v>Australia</v>
      </c>
      <c r="J7383">
        <f>_xlfn.XLOOKUP(Sales[[#This Row],[ProductKey]], Products!$A:$A, Products!$J:$J)</f>
        <v>3.7363</v>
      </c>
      <c r="K7383">
        <f>_xlfn.XLOOKUP(Sales[[#This Row],[ProductKey]], Products!$A:$A, Products!$K:$K)</f>
        <v>9.99</v>
      </c>
      <c r="L7383" s="1">
        <f>Sales[[#This Row],[ProductPrice]]*Sales[[#This Row],[OrderQuantity]]</f>
        <v>19.98</v>
      </c>
      <c r="M7383" s="1">
        <f>Sales[[#This Row],[OrderQuantity]]</f>
        <v>2</v>
      </c>
      <c r="N7383" s="1">
        <f>1</f>
        <v>1</v>
      </c>
      <c r="O7383" s="1">
        <f>Sales[[#This Row],[TotalSales]]-Sales[[#This Row],[TotalCost]]</f>
        <v>12.507400000000001</v>
      </c>
      <c r="P7383" s="1">
        <f>Sales[[#This Row],[ProductCost]]*Sales[[#This Row],[OrderQuantity]]</f>
        <v>7.4725999999999999</v>
      </c>
      <c r="Q7383" s="1" t="str">
        <f>VLOOKUP(Sales[[#This Row],[ProductKey]], Products!$A$2:$D$1000, 4, FALSE)</f>
        <v>Mountain Bottle Cage</v>
      </c>
    </row>
    <row r="7384" spans="1:17" x14ac:dyDescent="0.25">
      <c r="A7384" s="2">
        <v>38292</v>
      </c>
      <c r="B7384" s="1" t="s">
        <v>1126</v>
      </c>
      <c r="C7384">
        <v>478</v>
      </c>
      <c r="D7384">
        <v>14184</v>
      </c>
      <c r="E7384">
        <v>10</v>
      </c>
      <c r="F7384">
        <v>2</v>
      </c>
      <c r="G7384">
        <v>2</v>
      </c>
      <c r="H7384" s="2">
        <v>43405</v>
      </c>
      <c r="I7384" t="str">
        <f>VLOOKUP(Sales[[#This Row],[TerritoryKey]], Territories[], 2, FALSE)</f>
        <v>United Kingdom</v>
      </c>
      <c r="J7384">
        <f>_xlfn.XLOOKUP(Sales[[#This Row],[ProductKey]], Products!$A:$A, Products!$J:$J)</f>
        <v>3.7363</v>
      </c>
      <c r="K7384">
        <f>_xlfn.XLOOKUP(Sales[[#This Row],[ProductKey]], Products!$A:$A, Products!$K:$K)</f>
        <v>9.99</v>
      </c>
      <c r="L7384" s="1">
        <f>Sales[[#This Row],[ProductPrice]]*Sales[[#This Row],[OrderQuantity]]</f>
        <v>19.98</v>
      </c>
      <c r="M7384" s="1">
        <f>Sales[[#This Row],[OrderQuantity]]</f>
        <v>2</v>
      </c>
      <c r="N7384" s="1">
        <f>1</f>
        <v>1</v>
      </c>
      <c r="O7384" s="1">
        <f>Sales[[#This Row],[TotalSales]]-Sales[[#This Row],[TotalCost]]</f>
        <v>12.507400000000001</v>
      </c>
      <c r="P7384" s="1">
        <f>Sales[[#This Row],[ProductCost]]*Sales[[#This Row],[OrderQuantity]]</f>
        <v>7.4725999999999999</v>
      </c>
      <c r="Q7384" s="1" t="str">
        <f>VLOOKUP(Sales[[#This Row],[ProductKey]], Products!$A$2:$D$1000, 4, FALSE)</f>
        <v>Mountain Bottle Cage</v>
      </c>
    </row>
    <row r="7385" spans="1:17" x14ac:dyDescent="0.25">
      <c r="A7385" s="2">
        <v>37935</v>
      </c>
      <c r="B7385" s="1" t="s">
        <v>1127</v>
      </c>
      <c r="C7385">
        <v>478</v>
      </c>
      <c r="D7385">
        <v>12254</v>
      </c>
      <c r="E7385">
        <v>7</v>
      </c>
      <c r="F7385">
        <v>2</v>
      </c>
      <c r="G7385">
        <v>2</v>
      </c>
      <c r="H7385" s="2">
        <v>43049</v>
      </c>
      <c r="I7385" t="str">
        <f>VLOOKUP(Sales[[#This Row],[TerritoryKey]], Territories[], 2, FALSE)</f>
        <v>France</v>
      </c>
      <c r="J7385">
        <f>_xlfn.XLOOKUP(Sales[[#This Row],[ProductKey]], Products!$A:$A, Products!$J:$J)</f>
        <v>3.7363</v>
      </c>
      <c r="K7385">
        <f>_xlfn.XLOOKUP(Sales[[#This Row],[ProductKey]], Products!$A:$A, Products!$K:$K)</f>
        <v>9.99</v>
      </c>
      <c r="L7385" s="1">
        <f>Sales[[#This Row],[ProductPrice]]*Sales[[#This Row],[OrderQuantity]]</f>
        <v>19.98</v>
      </c>
      <c r="M7385" s="1">
        <f>Sales[[#This Row],[OrderQuantity]]</f>
        <v>2</v>
      </c>
      <c r="N7385" s="1">
        <f>1</f>
        <v>1</v>
      </c>
      <c r="O7385" s="1">
        <f>Sales[[#This Row],[TotalSales]]-Sales[[#This Row],[TotalCost]]</f>
        <v>12.507400000000001</v>
      </c>
      <c r="P7385" s="1">
        <f>Sales[[#This Row],[ProductCost]]*Sales[[#This Row],[OrderQuantity]]</f>
        <v>7.4725999999999999</v>
      </c>
      <c r="Q7385" s="1" t="str">
        <f>VLOOKUP(Sales[[#This Row],[ProductKey]], Products!$A$2:$D$1000, 4, FALSE)</f>
        <v>Mountain Bottle Cage</v>
      </c>
    </row>
    <row r="7386" spans="1:17" x14ac:dyDescent="0.25">
      <c r="A7386" s="2">
        <v>37843</v>
      </c>
      <c r="B7386" s="1" t="s">
        <v>1178</v>
      </c>
      <c r="C7386">
        <v>478</v>
      </c>
      <c r="D7386">
        <v>12748</v>
      </c>
      <c r="E7386">
        <v>7</v>
      </c>
      <c r="F7386">
        <v>2</v>
      </c>
      <c r="G7386">
        <v>2</v>
      </c>
      <c r="H7386" s="2">
        <v>42957</v>
      </c>
      <c r="I7386" t="str">
        <f>VLOOKUP(Sales[[#This Row],[TerritoryKey]], Territories[], 2, FALSE)</f>
        <v>France</v>
      </c>
      <c r="J7386">
        <f>_xlfn.XLOOKUP(Sales[[#This Row],[ProductKey]], Products!$A:$A, Products!$J:$J)</f>
        <v>3.7363</v>
      </c>
      <c r="K7386">
        <f>_xlfn.XLOOKUP(Sales[[#This Row],[ProductKey]], Products!$A:$A, Products!$K:$K)</f>
        <v>9.99</v>
      </c>
      <c r="L7386" s="1">
        <f>Sales[[#This Row],[ProductPrice]]*Sales[[#This Row],[OrderQuantity]]</f>
        <v>19.98</v>
      </c>
      <c r="M7386" s="1">
        <f>Sales[[#This Row],[OrderQuantity]]</f>
        <v>2</v>
      </c>
      <c r="N7386" s="1">
        <f>1</f>
        <v>1</v>
      </c>
      <c r="O7386" s="1">
        <f>Sales[[#This Row],[TotalSales]]-Sales[[#This Row],[TotalCost]]</f>
        <v>12.507400000000001</v>
      </c>
      <c r="P7386" s="1">
        <f>Sales[[#This Row],[ProductCost]]*Sales[[#This Row],[OrderQuantity]]</f>
        <v>7.4725999999999999</v>
      </c>
      <c r="Q7386" s="1" t="str">
        <f>VLOOKUP(Sales[[#This Row],[ProductKey]], Products!$A$2:$D$1000, 4, FALSE)</f>
        <v>Mountain Bottle Cage</v>
      </c>
    </row>
    <row r="7387" spans="1:17" x14ac:dyDescent="0.25">
      <c r="A7387" s="2">
        <v>37691</v>
      </c>
      <c r="B7387" s="1" t="s">
        <v>1206</v>
      </c>
      <c r="C7387">
        <v>478</v>
      </c>
      <c r="D7387">
        <v>17187</v>
      </c>
      <c r="E7387">
        <v>7</v>
      </c>
      <c r="F7387">
        <v>2</v>
      </c>
      <c r="G7387">
        <v>2</v>
      </c>
      <c r="H7387" s="2">
        <v>42805</v>
      </c>
      <c r="I7387" t="str">
        <f>VLOOKUP(Sales[[#This Row],[TerritoryKey]], Territories[], 2, FALSE)</f>
        <v>France</v>
      </c>
      <c r="J7387">
        <f>_xlfn.XLOOKUP(Sales[[#This Row],[ProductKey]], Products!$A:$A, Products!$J:$J)</f>
        <v>3.7363</v>
      </c>
      <c r="K7387">
        <f>_xlfn.XLOOKUP(Sales[[#This Row],[ProductKey]], Products!$A:$A, Products!$K:$K)</f>
        <v>9.99</v>
      </c>
      <c r="L7387" s="1">
        <f>Sales[[#This Row],[ProductPrice]]*Sales[[#This Row],[OrderQuantity]]</f>
        <v>19.98</v>
      </c>
      <c r="M7387" s="1">
        <f>Sales[[#This Row],[OrderQuantity]]</f>
        <v>2</v>
      </c>
      <c r="N7387" s="1">
        <f>1</f>
        <v>1</v>
      </c>
      <c r="O7387" s="1">
        <f>Sales[[#This Row],[TotalSales]]-Sales[[#This Row],[TotalCost]]</f>
        <v>12.507400000000001</v>
      </c>
      <c r="P7387" s="1">
        <f>Sales[[#This Row],[ProductCost]]*Sales[[#This Row],[OrderQuantity]]</f>
        <v>7.4725999999999999</v>
      </c>
      <c r="Q7387" s="1" t="str">
        <f>VLOOKUP(Sales[[#This Row],[ProductKey]], Products!$A$2:$D$1000, 4, FALSE)</f>
        <v>Mountain Bottle Cage</v>
      </c>
    </row>
    <row r="7388" spans="1:17" x14ac:dyDescent="0.25">
      <c r="A7388" s="2">
        <v>37937</v>
      </c>
      <c r="B7388" s="1" t="s">
        <v>1463</v>
      </c>
      <c r="C7388">
        <v>478</v>
      </c>
      <c r="D7388">
        <v>13661</v>
      </c>
      <c r="E7388">
        <v>10</v>
      </c>
      <c r="F7388">
        <v>2</v>
      </c>
      <c r="G7388">
        <v>2</v>
      </c>
      <c r="H7388" s="2">
        <v>43051</v>
      </c>
      <c r="I7388" t="str">
        <f>VLOOKUP(Sales[[#This Row],[TerritoryKey]], Territories[], 2, FALSE)</f>
        <v>United Kingdom</v>
      </c>
      <c r="J7388">
        <f>_xlfn.XLOOKUP(Sales[[#This Row],[ProductKey]], Products!$A:$A, Products!$J:$J)</f>
        <v>3.7363</v>
      </c>
      <c r="K7388">
        <f>_xlfn.XLOOKUP(Sales[[#This Row],[ProductKey]], Products!$A:$A, Products!$K:$K)</f>
        <v>9.99</v>
      </c>
      <c r="L7388" s="1">
        <f>Sales[[#This Row],[ProductPrice]]*Sales[[#This Row],[OrderQuantity]]</f>
        <v>19.98</v>
      </c>
      <c r="M7388" s="1">
        <f>Sales[[#This Row],[OrderQuantity]]</f>
        <v>2</v>
      </c>
      <c r="N7388" s="1">
        <f>1</f>
        <v>1</v>
      </c>
      <c r="O7388" s="1">
        <f>Sales[[#This Row],[TotalSales]]-Sales[[#This Row],[TotalCost]]</f>
        <v>12.507400000000001</v>
      </c>
      <c r="P7388" s="1">
        <f>Sales[[#This Row],[ProductCost]]*Sales[[#This Row],[OrderQuantity]]</f>
        <v>7.4725999999999999</v>
      </c>
      <c r="Q7388" s="1" t="str">
        <f>VLOOKUP(Sales[[#This Row],[ProductKey]], Products!$A$2:$D$1000, 4, FALSE)</f>
        <v>Mountain Bottle Cage</v>
      </c>
    </row>
    <row r="7389" spans="1:17" x14ac:dyDescent="0.25">
      <c r="A7389" s="2">
        <v>37691</v>
      </c>
      <c r="B7389" s="1" t="s">
        <v>1513</v>
      </c>
      <c r="C7389">
        <v>478</v>
      </c>
      <c r="D7389">
        <v>17199</v>
      </c>
      <c r="E7389">
        <v>8</v>
      </c>
      <c r="F7389">
        <v>2</v>
      </c>
      <c r="G7389">
        <v>2</v>
      </c>
      <c r="H7389" s="2">
        <v>42805</v>
      </c>
      <c r="I7389" t="str">
        <f>VLOOKUP(Sales[[#This Row],[TerritoryKey]], Territories[], 2, FALSE)</f>
        <v>Germany</v>
      </c>
      <c r="J7389">
        <f>_xlfn.XLOOKUP(Sales[[#This Row],[ProductKey]], Products!$A:$A, Products!$J:$J)</f>
        <v>3.7363</v>
      </c>
      <c r="K7389">
        <f>_xlfn.XLOOKUP(Sales[[#This Row],[ProductKey]], Products!$A:$A, Products!$K:$K)</f>
        <v>9.99</v>
      </c>
      <c r="L7389" s="1">
        <f>Sales[[#This Row],[ProductPrice]]*Sales[[#This Row],[OrderQuantity]]</f>
        <v>19.98</v>
      </c>
      <c r="M7389" s="1">
        <f>Sales[[#This Row],[OrderQuantity]]</f>
        <v>2</v>
      </c>
      <c r="N7389" s="1">
        <f>1</f>
        <v>1</v>
      </c>
      <c r="O7389" s="1">
        <f>Sales[[#This Row],[TotalSales]]-Sales[[#This Row],[TotalCost]]</f>
        <v>12.507400000000001</v>
      </c>
      <c r="P7389" s="1">
        <f>Sales[[#This Row],[ProductCost]]*Sales[[#This Row],[OrderQuantity]]</f>
        <v>7.4725999999999999</v>
      </c>
      <c r="Q7389" s="1" t="str">
        <f>VLOOKUP(Sales[[#This Row],[ProductKey]], Products!$A$2:$D$1000, 4, FALSE)</f>
        <v>Mountain Bottle Cage</v>
      </c>
    </row>
    <row r="7390" spans="1:17" x14ac:dyDescent="0.25">
      <c r="A7390" s="2">
        <v>37692</v>
      </c>
      <c r="B7390" s="1" t="s">
        <v>1595</v>
      </c>
      <c r="C7390">
        <v>478</v>
      </c>
      <c r="D7390">
        <v>18130</v>
      </c>
      <c r="E7390">
        <v>8</v>
      </c>
      <c r="F7390">
        <v>2</v>
      </c>
      <c r="G7390">
        <v>2</v>
      </c>
      <c r="H7390" s="2">
        <v>42806</v>
      </c>
      <c r="I7390" t="str">
        <f>VLOOKUP(Sales[[#This Row],[TerritoryKey]], Territories[], 2, FALSE)</f>
        <v>Germany</v>
      </c>
      <c r="J7390">
        <f>_xlfn.XLOOKUP(Sales[[#This Row],[ProductKey]], Products!$A:$A, Products!$J:$J)</f>
        <v>3.7363</v>
      </c>
      <c r="K7390">
        <f>_xlfn.XLOOKUP(Sales[[#This Row],[ProductKey]], Products!$A:$A, Products!$K:$K)</f>
        <v>9.99</v>
      </c>
      <c r="L7390" s="1">
        <f>Sales[[#This Row],[ProductPrice]]*Sales[[#This Row],[OrderQuantity]]</f>
        <v>19.98</v>
      </c>
      <c r="M7390" s="1">
        <f>Sales[[#This Row],[OrderQuantity]]</f>
        <v>2</v>
      </c>
      <c r="N7390" s="1">
        <f>1</f>
        <v>1</v>
      </c>
      <c r="O7390" s="1">
        <f>Sales[[#This Row],[TotalSales]]-Sales[[#This Row],[TotalCost]]</f>
        <v>12.507400000000001</v>
      </c>
      <c r="P7390" s="1">
        <f>Sales[[#This Row],[ProductCost]]*Sales[[#This Row],[OrderQuantity]]</f>
        <v>7.4725999999999999</v>
      </c>
      <c r="Q7390" s="1" t="str">
        <f>VLOOKUP(Sales[[#This Row],[ProductKey]], Products!$A$2:$D$1000, 4, FALSE)</f>
        <v>Mountain Bottle Cage</v>
      </c>
    </row>
    <row r="7391" spans="1:17" x14ac:dyDescent="0.25">
      <c r="A7391" s="2">
        <v>38292</v>
      </c>
      <c r="B7391" s="1" t="s">
        <v>1744</v>
      </c>
      <c r="C7391">
        <v>478</v>
      </c>
      <c r="D7391">
        <v>12280</v>
      </c>
      <c r="E7391">
        <v>7</v>
      </c>
      <c r="F7391">
        <v>2</v>
      </c>
      <c r="G7391">
        <v>2</v>
      </c>
      <c r="H7391" s="2">
        <v>43405</v>
      </c>
      <c r="I7391" t="str">
        <f>VLOOKUP(Sales[[#This Row],[TerritoryKey]], Territories[], 2, FALSE)</f>
        <v>France</v>
      </c>
      <c r="J7391">
        <f>_xlfn.XLOOKUP(Sales[[#This Row],[ProductKey]], Products!$A:$A, Products!$J:$J)</f>
        <v>3.7363</v>
      </c>
      <c r="K7391">
        <f>_xlfn.XLOOKUP(Sales[[#This Row],[ProductKey]], Products!$A:$A, Products!$K:$K)</f>
        <v>9.99</v>
      </c>
      <c r="L7391" s="1">
        <f>Sales[[#This Row],[ProductPrice]]*Sales[[#This Row],[OrderQuantity]]</f>
        <v>19.98</v>
      </c>
      <c r="M7391" s="1">
        <f>Sales[[#This Row],[OrderQuantity]]</f>
        <v>2</v>
      </c>
      <c r="N7391" s="1">
        <f>1</f>
        <v>1</v>
      </c>
      <c r="O7391" s="1">
        <f>Sales[[#This Row],[TotalSales]]-Sales[[#This Row],[TotalCost]]</f>
        <v>12.507400000000001</v>
      </c>
      <c r="P7391" s="1">
        <f>Sales[[#This Row],[ProductCost]]*Sales[[#This Row],[OrderQuantity]]</f>
        <v>7.4725999999999999</v>
      </c>
      <c r="Q7391" s="1" t="str">
        <f>VLOOKUP(Sales[[#This Row],[ProductKey]], Products!$A$2:$D$1000, 4, FALSE)</f>
        <v>Mountain Bottle Cage</v>
      </c>
    </row>
    <row r="7392" spans="1:17" x14ac:dyDescent="0.25">
      <c r="A7392" s="2">
        <v>37905</v>
      </c>
      <c r="B7392" s="1" t="s">
        <v>1779</v>
      </c>
      <c r="C7392">
        <v>478</v>
      </c>
      <c r="D7392">
        <v>15167</v>
      </c>
      <c r="E7392">
        <v>1</v>
      </c>
      <c r="F7392">
        <v>2</v>
      </c>
      <c r="G7392">
        <v>2</v>
      </c>
      <c r="H7392" s="2">
        <v>43019</v>
      </c>
      <c r="I7392" t="str">
        <f>VLOOKUP(Sales[[#This Row],[TerritoryKey]], Territories[], 2, FALSE)</f>
        <v>Northwest</v>
      </c>
      <c r="J7392">
        <f>_xlfn.XLOOKUP(Sales[[#This Row],[ProductKey]], Products!$A:$A, Products!$J:$J)</f>
        <v>3.7363</v>
      </c>
      <c r="K7392">
        <f>_xlfn.XLOOKUP(Sales[[#This Row],[ProductKey]], Products!$A:$A, Products!$K:$K)</f>
        <v>9.99</v>
      </c>
      <c r="L7392" s="1">
        <f>Sales[[#This Row],[ProductPrice]]*Sales[[#This Row],[OrderQuantity]]</f>
        <v>19.98</v>
      </c>
      <c r="M7392" s="1">
        <f>Sales[[#This Row],[OrderQuantity]]</f>
        <v>2</v>
      </c>
      <c r="N7392" s="1">
        <f>1</f>
        <v>1</v>
      </c>
      <c r="O7392" s="1">
        <f>Sales[[#This Row],[TotalSales]]-Sales[[#This Row],[TotalCost]]</f>
        <v>12.507400000000001</v>
      </c>
      <c r="P7392" s="1">
        <f>Sales[[#This Row],[ProductCost]]*Sales[[#This Row],[OrderQuantity]]</f>
        <v>7.4725999999999999</v>
      </c>
      <c r="Q7392" s="1" t="str">
        <f>VLOOKUP(Sales[[#This Row],[ProductKey]], Products!$A$2:$D$1000, 4, FALSE)</f>
        <v>Mountain Bottle Cage</v>
      </c>
    </row>
    <row r="7393" spans="1:17" x14ac:dyDescent="0.25">
      <c r="A7393" s="2">
        <v>38322</v>
      </c>
      <c r="B7393" s="1" t="s">
        <v>1810</v>
      </c>
      <c r="C7393">
        <v>478</v>
      </c>
      <c r="D7393">
        <v>20409</v>
      </c>
      <c r="E7393">
        <v>1</v>
      </c>
      <c r="F7393">
        <v>2</v>
      </c>
      <c r="G7393">
        <v>2</v>
      </c>
      <c r="H7393" s="2">
        <v>43435</v>
      </c>
      <c r="I7393" t="str">
        <f>VLOOKUP(Sales[[#This Row],[TerritoryKey]], Territories[], 2, FALSE)</f>
        <v>Northwest</v>
      </c>
      <c r="J7393">
        <f>_xlfn.XLOOKUP(Sales[[#This Row],[ProductKey]], Products!$A:$A, Products!$J:$J)</f>
        <v>3.7363</v>
      </c>
      <c r="K7393">
        <f>_xlfn.XLOOKUP(Sales[[#This Row],[ProductKey]], Products!$A:$A, Products!$K:$K)</f>
        <v>9.99</v>
      </c>
      <c r="L7393" s="1">
        <f>Sales[[#This Row],[ProductPrice]]*Sales[[#This Row],[OrderQuantity]]</f>
        <v>19.98</v>
      </c>
      <c r="M7393" s="1">
        <f>Sales[[#This Row],[OrderQuantity]]</f>
        <v>2</v>
      </c>
      <c r="N7393" s="1">
        <f>1</f>
        <v>1</v>
      </c>
      <c r="O7393" s="1">
        <f>Sales[[#This Row],[TotalSales]]-Sales[[#This Row],[TotalCost]]</f>
        <v>12.507400000000001</v>
      </c>
      <c r="P7393" s="1">
        <f>Sales[[#This Row],[ProductCost]]*Sales[[#This Row],[OrderQuantity]]</f>
        <v>7.4725999999999999</v>
      </c>
      <c r="Q7393" s="1" t="str">
        <f>VLOOKUP(Sales[[#This Row],[ProductKey]], Products!$A$2:$D$1000, 4, FALSE)</f>
        <v>Mountain Bottle Cage</v>
      </c>
    </row>
    <row r="7394" spans="1:17" x14ac:dyDescent="0.25">
      <c r="A7394" s="2">
        <v>38019</v>
      </c>
      <c r="B7394" s="1" t="s">
        <v>1829</v>
      </c>
      <c r="C7394">
        <v>478</v>
      </c>
      <c r="D7394">
        <v>14046</v>
      </c>
      <c r="E7394">
        <v>9</v>
      </c>
      <c r="F7394">
        <v>2</v>
      </c>
      <c r="G7394">
        <v>2</v>
      </c>
      <c r="H7394" s="2">
        <v>43133</v>
      </c>
      <c r="I7394" t="str">
        <f>VLOOKUP(Sales[[#This Row],[TerritoryKey]], Territories[], 2, FALSE)</f>
        <v>Australia</v>
      </c>
      <c r="J7394">
        <f>_xlfn.XLOOKUP(Sales[[#This Row],[ProductKey]], Products!$A:$A, Products!$J:$J)</f>
        <v>3.7363</v>
      </c>
      <c r="K7394">
        <f>_xlfn.XLOOKUP(Sales[[#This Row],[ProductKey]], Products!$A:$A, Products!$K:$K)</f>
        <v>9.99</v>
      </c>
      <c r="L7394" s="1">
        <f>Sales[[#This Row],[ProductPrice]]*Sales[[#This Row],[OrderQuantity]]</f>
        <v>19.98</v>
      </c>
      <c r="M7394" s="1">
        <f>Sales[[#This Row],[OrderQuantity]]</f>
        <v>2</v>
      </c>
      <c r="N7394" s="1">
        <f>1</f>
        <v>1</v>
      </c>
      <c r="O7394" s="1">
        <f>Sales[[#This Row],[TotalSales]]-Sales[[#This Row],[TotalCost]]</f>
        <v>12.507400000000001</v>
      </c>
      <c r="P7394" s="1">
        <f>Sales[[#This Row],[ProductCost]]*Sales[[#This Row],[OrderQuantity]]</f>
        <v>7.4725999999999999</v>
      </c>
      <c r="Q7394" s="1" t="str">
        <f>VLOOKUP(Sales[[#This Row],[ProductKey]], Products!$A$2:$D$1000, 4, FALSE)</f>
        <v>Mountain Bottle Cage</v>
      </c>
    </row>
    <row r="7395" spans="1:17" x14ac:dyDescent="0.25">
      <c r="A7395" s="2">
        <v>37722</v>
      </c>
      <c r="B7395" s="1" t="s">
        <v>1859</v>
      </c>
      <c r="C7395">
        <v>478</v>
      </c>
      <c r="D7395">
        <v>17183</v>
      </c>
      <c r="E7395">
        <v>8</v>
      </c>
      <c r="F7395">
        <v>2</v>
      </c>
      <c r="G7395">
        <v>2</v>
      </c>
      <c r="H7395" s="2">
        <v>42836</v>
      </c>
      <c r="I7395" t="str">
        <f>VLOOKUP(Sales[[#This Row],[TerritoryKey]], Territories[], 2, FALSE)</f>
        <v>Germany</v>
      </c>
      <c r="J7395">
        <f>_xlfn.XLOOKUP(Sales[[#This Row],[ProductKey]], Products!$A:$A, Products!$J:$J)</f>
        <v>3.7363</v>
      </c>
      <c r="K7395">
        <f>_xlfn.XLOOKUP(Sales[[#This Row],[ProductKey]], Products!$A:$A, Products!$K:$K)</f>
        <v>9.99</v>
      </c>
      <c r="L7395" s="1">
        <f>Sales[[#This Row],[ProductPrice]]*Sales[[#This Row],[OrderQuantity]]</f>
        <v>19.98</v>
      </c>
      <c r="M7395" s="1">
        <f>Sales[[#This Row],[OrderQuantity]]</f>
        <v>2</v>
      </c>
      <c r="N7395" s="1">
        <f>1</f>
        <v>1</v>
      </c>
      <c r="O7395" s="1">
        <f>Sales[[#This Row],[TotalSales]]-Sales[[#This Row],[TotalCost]]</f>
        <v>12.507400000000001</v>
      </c>
      <c r="P7395" s="1">
        <f>Sales[[#This Row],[ProductCost]]*Sales[[#This Row],[OrderQuantity]]</f>
        <v>7.4725999999999999</v>
      </c>
      <c r="Q7395" s="1" t="str">
        <f>VLOOKUP(Sales[[#This Row],[ProductKey]], Products!$A$2:$D$1000, 4, FALSE)</f>
        <v>Mountain Bottle Cage</v>
      </c>
    </row>
    <row r="7396" spans="1:17" x14ac:dyDescent="0.25">
      <c r="A7396" s="2">
        <v>38047</v>
      </c>
      <c r="B7396" s="1" t="s">
        <v>1898</v>
      </c>
      <c r="C7396">
        <v>478</v>
      </c>
      <c r="D7396">
        <v>19749</v>
      </c>
      <c r="E7396">
        <v>4</v>
      </c>
      <c r="F7396">
        <v>2</v>
      </c>
      <c r="G7396">
        <v>2</v>
      </c>
      <c r="H7396" s="2">
        <v>43160</v>
      </c>
      <c r="I7396" t="str">
        <f>VLOOKUP(Sales[[#This Row],[TerritoryKey]], Territories[], 2, FALSE)</f>
        <v>Southwest</v>
      </c>
      <c r="J7396">
        <f>_xlfn.XLOOKUP(Sales[[#This Row],[ProductKey]], Products!$A:$A, Products!$J:$J)</f>
        <v>3.7363</v>
      </c>
      <c r="K7396">
        <f>_xlfn.XLOOKUP(Sales[[#This Row],[ProductKey]], Products!$A:$A, Products!$K:$K)</f>
        <v>9.99</v>
      </c>
      <c r="L7396" s="1">
        <f>Sales[[#This Row],[ProductPrice]]*Sales[[#This Row],[OrderQuantity]]</f>
        <v>19.98</v>
      </c>
      <c r="M7396" s="1">
        <f>Sales[[#This Row],[OrderQuantity]]</f>
        <v>2</v>
      </c>
      <c r="N7396" s="1">
        <f>1</f>
        <v>1</v>
      </c>
      <c r="O7396" s="1">
        <f>Sales[[#This Row],[TotalSales]]-Sales[[#This Row],[TotalCost]]</f>
        <v>12.507400000000001</v>
      </c>
      <c r="P7396" s="1">
        <f>Sales[[#This Row],[ProductCost]]*Sales[[#This Row],[OrderQuantity]]</f>
        <v>7.4725999999999999</v>
      </c>
      <c r="Q7396" s="1" t="str">
        <f>VLOOKUP(Sales[[#This Row],[ProductKey]], Products!$A$2:$D$1000, 4, FALSE)</f>
        <v>Mountain Bottle Cage</v>
      </c>
    </row>
    <row r="7397" spans="1:17" x14ac:dyDescent="0.25">
      <c r="A7397" s="2">
        <v>38292</v>
      </c>
      <c r="B7397" s="1" t="s">
        <v>1976</v>
      </c>
      <c r="C7397">
        <v>478</v>
      </c>
      <c r="D7397">
        <v>21433</v>
      </c>
      <c r="E7397">
        <v>4</v>
      </c>
      <c r="F7397">
        <v>2</v>
      </c>
      <c r="G7397">
        <v>2</v>
      </c>
      <c r="H7397" s="2">
        <v>43405</v>
      </c>
      <c r="I7397" t="str">
        <f>VLOOKUP(Sales[[#This Row],[TerritoryKey]], Territories[], 2, FALSE)</f>
        <v>Southwest</v>
      </c>
      <c r="J7397">
        <f>_xlfn.XLOOKUP(Sales[[#This Row],[ProductKey]], Products!$A:$A, Products!$J:$J)</f>
        <v>3.7363</v>
      </c>
      <c r="K7397">
        <f>_xlfn.XLOOKUP(Sales[[#This Row],[ProductKey]], Products!$A:$A, Products!$K:$K)</f>
        <v>9.99</v>
      </c>
      <c r="L7397" s="1">
        <f>Sales[[#This Row],[ProductPrice]]*Sales[[#This Row],[OrderQuantity]]</f>
        <v>19.98</v>
      </c>
      <c r="M7397" s="1">
        <f>Sales[[#This Row],[OrderQuantity]]</f>
        <v>2</v>
      </c>
      <c r="N7397" s="1">
        <f>1</f>
        <v>1</v>
      </c>
      <c r="O7397" s="1">
        <f>Sales[[#This Row],[TotalSales]]-Sales[[#This Row],[TotalCost]]</f>
        <v>12.507400000000001</v>
      </c>
      <c r="P7397" s="1">
        <f>Sales[[#This Row],[ProductCost]]*Sales[[#This Row],[OrderQuantity]]</f>
        <v>7.4725999999999999</v>
      </c>
      <c r="Q7397" s="1" t="str">
        <f>VLOOKUP(Sales[[#This Row],[ProductKey]], Products!$A$2:$D$1000, 4, FALSE)</f>
        <v>Mountain Bottle Cage</v>
      </c>
    </row>
    <row r="7398" spans="1:17" x14ac:dyDescent="0.25">
      <c r="A7398" s="2">
        <v>38292</v>
      </c>
      <c r="B7398" s="1" t="s">
        <v>2036</v>
      </c>
      <c r="C7398">
        <v>478</v>
      </c>
      <c r="D7398">
        <v>16596</v>
      </c>
      <c r="E7398">
        <v>7</v>
      </c>
      <c r="F7398">
        <v>2</v>
      </c>
      <c r="G7398">
        <v>2</v>
      </c>
      <c r="H7398" s="2">
        <v>43405</v>
      </c>
      <c r="I7398" t="str">
        <f>VLOOKUP(Sales[[#This Row],[TerritoryKey]], Territories[], 2, FALSE)</f>
        <v>France</v>
      </c>
      <c r="J7398">
        <f>_xlfn.XLOOKUP(Sales[[#This Row],[ProductKey]], Products!$A:$A, Products!$J:$J)</f>
        <v>3.7363</v>
      </c>
      <c r="K7398">
        <f>_xlfn.XLOOKUP(Sales[[#This Row],[ProductKey]], Products!$A:$A, Products!$K:$K)</f>
        <v>9.99</v>
      </c>
      <c r="L7398" s="1">
        <f>Sales[[#This Row],[ProductPrice]]*Sales[[#This Row],[OrderQuantity]]</f>
        <v>19.98</v>
      </c>
      <c r="M7398" s="1">
        <f>Sales[[#This Row],[OrderQuantity]]</f>
        <v>2</v>
      </c>
      <c r="N7398" s="1">
        <f>1</f>
        <v>1</v>
      </c>
      <c r="O7398" s="1">
        <f>Sales[[#This Row],[TotalSales]]-Sales[[#This Row],[TotalCost]]</f>
        <v>12.507400000000001</v>
      </c>
      <c r="P7398" s="1">
        <f>Sales[[#This Row],[ProductCost]]*Sales[[#This Row],[OrderQuantity]]</f>
        <v>7.4725999999999999</v>
      </c>
      <c r="Q7398" s="1" t="str">
        <f>VLOOKUP(Sales[[#This Row],[ProductKey]], Products!$A$2:$D$1000, 4, FALSE)</f>
        <v>Mountain Bottle Cage</v>
      </c>
    </row>
    <row r="7399" spans="1:17" x14ac:dyDescent="0.25">
      <c r="A7399" s="2">
        <v>37813</v>
      </c>
      <c r="B7399" s="1" t="s">
        <v>2101</v>
      </c>
      <c r="C7399">
        <v>478</v>
      </c>
      <c r="D7399">
        <v>18196</v>
      </c>
      <c r="E7399">
        <v>9</v>
      </c>
      <c r="F7399">
        <v>2</v>
      </c>
      <c r="G7399">
        <v>2</v>
      </c>
      <c r="H7399" s="2">
        <v>42927</v>
      </c>
      <c r="I7399" t="str">
        <f>VLOOKUP(Sales[[#This Row],[TerritoryKey]], Territories[], 2, FALSE)</f>
        <v>Australia</v>
      </c>
      <c r="J7399">
        <f>_xlfn.XLOOKUP(Sales[[#This Row],[ProductKey]], Products!$A:$A, Products!$J:$J)</f>
        <v>3.7363</v>
      </c>
      <c r="K7399">
        <f>_xlfn.XLOOKUP(Sales[[#This Row],[ProductKey]], Products!$A:$A, Products!$K:$K)</f>
        <v>9.99</v>
      </c>
      <c r="L7399" s="1">
        <f>Sales[[#This Row],[ProductPrice]]*Sales[[#This Row],[OrderQuantity]]</f>
        <v>19.98</v>
      </c>
      <c r="M7399" s="1">
        <f>Sales[[#This Row],[OrderQuantity]]</f>
        <v>2</v>
      </c>
      <c r="N7399" s="1">
        <f>1</f>
        <v>1</v>
      </c>
      <c r="O7399" s="1">
        <f>Sales[[#This Row],[TotalSales]]-Sales[[#This Row],[TotalCost]]</f>
        <v>12.507400000000001</v>
      </c>
      <c r="P7399" s="1">
        <f>Sales[[#This Row],[ProductCost]]*Sales[[#This Row],[OrderQuantity]]</f>
        <v>7.4725999999999999</v>
      </c>
      <c r="Q7399" s="1" t="str">
        <f>VLOOKUP(Sales[[#This Row],[ProductKey]], Products!$A$2:$D$1000, 4, FALSE)</f>
        <v>Mountain Bottle Cage</v>
      </c>
    </row>
    <row r="7400" spans="1:17" x14ac:dyDescent="0.25">
      <c r="A7400" s="2">
        <v>38139</v>
      </c>
      <c r="B7400" s="1" t="s">
        <v>2129</v>
      </c>
      <c r="C7400">
        <v>478</v>
      </c>
      <c r="D7400">
        <v>17551</v>
      </c>
      <c r="E7400">
        <v>6</v>
      </c>
      <c r="F7400">
        <v>2</v>
      </c>
      <c r="G7400">
        <v>2</v>
      </c>
      <c r="H7400" s="2">
        <v>43252</v>
      </c>
      <c r="I7400" t="str">
        <f>VLOOKUP(Sales[[#This Row],[TerritoryKey]], Territories[], 2, FALSE)</f>
        <v>Canada</v>
      </c>
      <c r="J7400">
        <f>_xlfn.XLOOKUP(Sales[[#This Row],[ProductKey]], Products!$A:$A, Products!$J:$J)</f>
        <v>3.7363</v>
      </c>
      <c r="K7400">
        <f>_xlfn.XLOOKUP(Sales[[#This Row],[ProductKey]], Products!$A:$A, Products!$K:$K)</f>
        <v>9.99</v>
      </c>
      <c r="L7400" s="1">
        <f>Sales[[#This Row],[ProductPrice]]*Sales[[#This Row],[OrderQuantity]]</f>
        <v>19.98</v>
      </c>
      <c r="M7400" s="1">
        <f>Sales[[#This Row],[OrderQuantity]]</f>
        <v>2</v>
      </c>
      <c r="N7400" s="1">
        <f>1</f>
        <v>1</v>
      </c>
      <c r="O7400" s="1">
        <f>Sales[[#This Row],[TotalSales]]-Sales[[#This Row],[TotalCost]]</f>
        <v>12.507400000000001</v>
      </c>
      <c r="P7400" s="1">
        <f>Sales[[#This Row],[ProductCost]]*Sales[[#This Row],[OrderQuantity]]</f>
        <v>7.4725999999999999</v>
      </c>
      <c r="Q7400" s="1" t="str">
        <f>VLOOKUP(Sales[[#This Row],[ProductKey]], Products!$A$2:$D$1000, 4, FALSE)</f>
        <v>Mountain Bottle Cage</v>
      </c>
    </row>
    <row r="7401" spans="1:17" x14ac:dyDescent="0.25">
      <c r="A7401" s="2">
        <v>37988</v>
      </c>
      <c r="B7401" s="1" t="s">
        <v>2280</v>
      </c>
      <c r="C7401">
        <v>478</v>
      </c>
      <c r="D7401">
        <v>12774</v>
      </c>
      <c r="E7401">
        <v>4</v>
      </c>
      <c r="F7401">
        <v>2</v>
      </c>
      <c r="G7401">
        <v>2</v>
      </c>
      <c r="H7401" s="2">
        <v>43102</v>
      </c>
      <c r="I7401" t="str">
        <f>VLOOKUP(Sales[[#This Row],[TerritoryKey]], Territories[], 2, FALSE)</f>
        <v>Southwest</v>
      </c>
      <c r="J7401">
        <f>_xlfn.XLOOKUP(Sales[[#This Row],[ProductKey]], Products!$A:$A, Products!$J:$J)</f>
        <v>3.7363</v>
      </c>
      <c r="K7401">
        <f>_xlfn.XLOOKUP(Sales[[#This Row],[ProductKey]], Products!$A:$A, Products!$K:$K)</f>
        <v>9.99</v>
      </c>
      <c r="L7401" s="1">
        <f>Sales[[#This Row],[ProductPrice]]*Sales[[#This Row],[OrderQuantity]]</f>
        <v>19.98</v>
      </c>
      <c r="M7401" s="1">
        <f>Sales[[#This Row],[OrderQuantity]]</f>
        <v>2</v>
      </c>
      <c r="N7401" s="1">
        <f>1</f>
        <v>1</v>
      </c>
      <c r="O7401" s="1">
        <f>Sales[[#This Row],[TotalSales]]-Sales[[#This Row],[TotalCost]]</f>
        <v>12.507400000000001</v>
      </c>
      <c r="P7401" s="1">
        <f>Sales[[#This Row],[ProductCost]]*Sales[[#This Row],[OrderQuantity]]</f>
        <v>7.4725999999999999</v>
      </c>
      <c r="Q7401" s="1" t="str">
        <f>VLOOKUP(Sales[[#This Row],[ProductKey]], Products!$A$2:$D$1000, 4, FALSE)</f>
        <v>Mountain Bottle Cage</v>
      </c>
    </row>
    <row r="7402" spans="1:17" x14ac:dyDescent="0.25">
      <c r="A7402" s="2">
        <v>38079</v>
      </c>
      <c r="B7402" s="1" t="s">
        <v>2400</v>
      </c>
      <c r="C7402">
        <v>478</v>
      </c>
      <c r="D7402">
        <v>12548</v>
      </c>
      <c r="E7402">
        <v>8</v>
      </c>
      <c r="F7402">
        <v>2</v>
      </c>
      <c r="G7402">
        <v>2</v>
      </c>
      <c r="H7402" s="2">
        <v>43192</v>
      </c>
      <c r="I7402" t="str">
        <f>VLOOKUP(Sales[[#This Row],[TerritoryKey]], Territories[], 2, FALSE)</f>
        <v>Germany</v>
      </c>
      <c r="J7402">
        <f>_xlfn.XLOOKUP(Sales[[#This Row],[ProductKey]], Products!$A:$A, Products!$J:$J)</f>
        <v>3.7363</v>
      </c>
      <c r="K7402">
        <f>_xlfn.XLOOKUP(Sales[[#This Row],[ProductKey]], Products!$A:$A, Products!$K:$K)</f>
        <v>9.99</v>
      </c>
      <c r="L7402" s="1">
        <f>Sales[[#This Row],[ProductPrice]]*Sales[[#This Row],[OrderQuantity]]</f>
        <v>19.98</v>
      </c>
      <c r="M7402" s="1">
        <f>Sales[[#This Row],[OrderQuantity]]</f>
        <v>2</v>
      </c>
      <c r="N7402" s="1">
        <f>1</f>
        <v>1</v>
      </c>
      <c r="O7402" s="1">
        <f>Sales[[#This Row],[TotalSales]]-Sales[[#This Row],[TotalCost]]</f>
        <v>12.507400000000001</v>
      </c>
      <c r="P7402" s="1">
        <f>Sales[[#This Row],[ProductCost]]*Sales[[#This Row],[OrderQuantity]]</f>
        <v>7.4725999999999999</v>
      </c>
      <c r="Q7402" s="1" t="str">
        <f>VLOOKUP(Sales[[#This Row],[ProductKey]], Products!$A$2:$D$1000, 4, FALSE)</f>
        <v>Mountain Bottle Cage</v>
      </c>
    </row>
    <row r="7403" spans="1:17" x14ac:dyDescent="0.25">
      <c r="A7403" s="2">
        <v>38019</v>
      </c>
      <c r="B7403" s="1" t="s">
        <v>2406</v>
      </c>
      <c r="C7403">
        <v>478</v>
      </c>
      <c r="D7403">
        <v>18160</v>
      </c>
      <c r="E7403">
        <v>10</v>
      </c>
      <c r="F7403">
        <v>2</v>
      </c>
      <c r="G7403">
        <v>2</v>
      </c>
      <c r="H7403" s="2">
        <v>43133</v>
      </c>
      <c r="I7403" t="str">
        <f>VLOOKUP(Sales[[#This Row],[TerritoryKey]], Territories[], 2, FALSE)</f>
        <v>United Kingdom</v>
      </c>
      <c r="J7403">
        <f>_xlfn.XLOOKUP(Sales[[#This Row],[ProductKey]], Products!$A:$A, Products!$J:$J)</f>
        <v>3.7363</v>
      </c>
      <c r="K7403">
        <f>_xlfn.XLOOKUP(Sales[[#This Row],[ProductKey]], Products!$A:$A, Products!$K:$K)</f>
        <v>9.99</v>
      </c>
      <c r="L7403" s="1">
        <f>Sales[[#This Row],[ProductPrice]]*Sales[[#This Row],[OrderQuantity]]</f>
        <v>19.98</v>
      </c>
      <c r="M7403" s="1">
        <f>Sales[[#This Row],[OrderQuantity]]</f>
        <v>2</v>
      </c>
      <c r="N7403" s="1">
        <f>1</f>
        <v>1</v>
      </c>
      <c r="O7403" s="1">
        <f>Sales[[#This Row],[TotalSales]]-Sales[[#This Row],[TotalCost]]</f>
        <v>12.507400000000001</v>
      </c>
      <c r="P7403" s="1">
        <f>Sales[[#This Row],[ProductCost]]*Sales[[#This Row],[OrderQuantity]]</f>
        <v>7.4725999999999999</v>
      </c>
      <c r="Q7403" s="1" t="str">
        <f>VLOOKUP(Sales[[#This Row],[ProductKey]], Products!$A$2:$D$1000, 4, FALSE)</f>
        <v>Mountain Bottle Cage</v>
      </c>
    </row>
    <row r="7404" spans="1:17" x14ac:dyDescent="0.25">
      <c r="A7404" s="2">
        <v>37813</v>
      </c>
      <c r="B7404" s="1" t="s">
        <v>2586</v>
      </c>
      <c r="C7404">
        <v>478</v>
      </c>
      <c r="D7404">
        <v>13847</v>
      </c>
      <c r="E7404">
        <v>10</v>
      </c>
      <c r="F7404">
        <v>2</v>
      </c>
      <c r="G7404">
        <v>2</v>
      </c>
      <c r="H7404" s="2">
        <v>42927</v>
      </c>
      <c r="I7404" t="str">
        <f>VLOOKUP(Sales[[#This Row],[TerritoryKey]], Territories[], 2, FALSE)</f>
        <v>United Kingdom</v>
      </c>
      <c r="J7404">
        <f>_xlfn.XLOOKUP(Sales[[#This Row],[ProductKey]], Products!$A:$A, Products!$J:$J)</f>
        <v>3.7363</v>
      </c>
      <c r="K7404">
        <f>_xlfn.XLOOKUP(Sales[[#This Row],[ProductKey]], Products!$A:$A, Products!$K:$K)</f>
        <v>9.99</v>
      </c>
      <c r="L7404" s="1">
        <f>Sales[[#This Row],[ProductPrice]]*Sales[[#This Row],[OrderQuantity]]</f>
        <v>19.98</v>
      </c>
      <c r="M7404" s="1">
        <f>Sales[[#This Row],[OrderQuantity]]</f>
        <v>2</v>
      </c>
      <c r="N7404" s="1">
        <f>1</f>
        <v>1</v>
      </c>
      <c r="O7404" s="1">
        <f>Sales[[#This Row],[TotalSales]]-Sales[[#This Row],[TotalCost]]</f>
        <v>12.507400000000001</v>
      </c>
      <c r="P7404" s="1">
        <f>Sales[[#This Row],[ProductCost]]*Sales[[#This Row],[OrderQuantity]]</f>
        <v>7.4725999999999999</v>
      </c>
      <c r="Q7404" s="1" t="str">
        <f>VLOOKUP(Sales[[#This Row],[ProductKey]], Products!$A$2:$D$1000, 4, FALSE)</f>
        <v>Mountain Bottle Cage</v>
      </c>
    </row>
    <row r="7405" spans="1:17" x14ac:dyDescent="0.25">
      <c r="A7405" s="2">
        <v>38261</v>
      </c>
      <c r="B7405" s="1" t="s">
        <v>2636</v>
      </c>
      <c r="C7405">
        <v>478</v>
      </c>
      <c r="D7405">
        <v>16204</v>
      </c>
      <c r="E7405">
        <v>7</v>
      </c>
      <c r="F7405">
        <v>2</v>
      </c>
      <c r="G7405">
        <v>2</v>
      </c>
      <c r="H7405" s="2">
        <v>43374</v>
      </c>
      <c r="I7405" t="str">
        <f>VLOOKUP(Sales[[#This Row],[TerritoryKey]], Territories[], 2, FALSE)</f>
        <v>France</v>
      </c>
      <c r="J7405">
        <f>_xlfn.XLOOKUP(Sales[[#This Row],[ProductKey]], Products!$A:$A, Products!$J:$J)</f>
        <v>3.7363</v>
      </c>
      <c r="K7405">
        <f>_xlfn.XLOOKUP(Sales[[#This Row],[ProductKey]], Products!$A:$A, Products!$K:$K)</f>
        <v>9.99</v>
      </c>
      <c r="L7405" s="1">
        <f>Sales[[#This Row],[ProductPrice]]*Sales[[#This Row],[OrderQuantity]]</f>
        <v>19.98</v>
      </c>
      <c r="M7405" s="1">
        <f>Sales[[#This Row],[OrderQuantity]]</f>
        <v>2</v>
      </c>
      <c r="N7405" s="1">
        <f>1</f>
        <v>1</v>
      </c>
      <c r="O7405" s="1">
        <f>Sales[[#This Row],[TotalSales]]-Sales[[#This Row],[TotalCost]]</f>
        <v>12.507400000000001</v>
      </c>
      <c r="P7405" s="1">
        <f>Sales[[#This Row],[ProductCost]]*Sales[[#This Row],[OrderQuantity]]</f>
        <v>7.4725999999999999</v>
      </c>
      <c r="Q7405" s="1" t="str">
        <f>VLOOKUP(Sales[[#This Row],[ProductKey]], Products!$A$2:$D$1000, 4, FALSE)</f>
        <v>Mountain Bottle Cage</v>
      </c>
    </row>
    <row r="7406" spans="1:17" x14ac:dyDescent="0.25">
      <c r="A7406" s="2">
        <v>38292</v>
      </c>
      <c r="B7406" s="1" t="s">
        <v>2661</v>
      </c>
      <c r="C7406">
        <v>478</v>
      </c>
      <c r="D7406">
        <v>13943</v>
      </c>
      <c r="E7406">
        <v>4</v>
      </c>
      <c r="F7406">
        <v>2</v>
      </c>
      <c r="G7406">
        <v>2</v>
      </c>
      <c r="H7406" s="2">
        <v>43405</v>
      </c>
      <c r="I7406" t="str">
        <f>VLOOKUP(Sales[[#This Row],[TerritoryKey]], Territories[], 2, FALSE)</f>
        <v>Southwest</v>
      </c>
      <c r="J7406">
        <f>_xlfn.XLOOKUP(Sales[[#This Row],[ProductKey]], Products!$A:$A, Products!$J:$J)</f>
        <v>3.7363</v>
      </c>
      <c r="K7406">
        <f>_xlfn.XLOOKUP(Sales[[#This Row],[ProductKey]], Products!$A:$A, Products!$K:$K)</f>
        <v>9.99</v>
      </c>
      <c r="L7406" s="1">
        <f>Sales[[#This Row],[ProductPrice]]*Sales[[#This Row],[OrderQuantity]]</f>
        <v>19.98</v>
      </c>
      <c r="M7406" s="1">
        <f>Sales[[#This Row],[OrderQuantity]]</f>
        <v>2</v>
      </c>
      <c r="N7406" s="1">
        <f>1</f>
        <v>1</v>
      </c>
      <c r="O7406" s="1">
        <f>Sales[[#This Row],[TotalSales]]-Sales[[#This Row],[TotalCost]]</f>
        <v>12.507400000000001</v>
      </c>
      <c r="P7406" s="1">
        <f>Sales[[#This Row],[ProductCost]]*Sales[[#This Row],[OrderQuantity]]</f>
        <v>7.4725999999999999</v>
      </c>
      <c r="Q7406" s="1" t="str">
        <f>VLOOKUP(Sales[[#This Row],[ProductKey]], Products!$A$2:$D$1000, 4, FALSE)</f>
        <v>Mountain Bottle Cage</v>
      </c>
    </row>
    <row r="7407" spans="1:17" x14ac:dyDescent="0.25">
      <c r="A7407" s="2">
        <v>38232</v>
      </c>
      <c r="B7407" s="1" t="s">
        <v>2663</v>
      </c>
      <c r="C7407">
        <v>478</v>
      </c>
      <c r="D7407">
        <v>17037</v>
      </c>
      <c r="E7407">
        <v>6</v>
      </c>
      <c r="F7407">
        <v>2</v>
      </c>
      <c r="G7407">
        <v>2</v>
      </c>
      <c r="H7407" s="2">
        <v>43345</v>
      </c>
      <c r="I7407" t="str">
        <f>VLOOKUP(Sales[[#This Row],[TerritoryKey]], Territories[], 2, FALSE)</f>
        <v>Canada</v>
      </c>
      <c r="J7407">
        <f>_xlfn.XLOOKUP(Sales[[#This Row],[ProductKey]], Products!$A:$A, Products!$J:$J)</f>
        <v>3.7363</v>
      </c>
      <c r="K7407">
        <f>_xlfn.XLOOKUP(Sales[[#This Row],[ProductKey]], Products!$A:$A, Products!$K:$K)</f>
        <v>9.99</v>
      </c>
      <c r="L7407" s="1">
        <f>Sales[[#This Row],[ProductPrice]]*Sales[[#This Row],[OrderQuantity]]</f>
        <v>19.98</v>
      </c>
      <c r="M7407" s="1">
        <f>Sales[[#This Row],[OrderQuantity]]</f>
        <v>2</v>
      </c>
      <c r="N7407" s="1">
        <f>1</f>
        <v>1</v>
      </c>
      <c r="O7407" s="1">
        <f>Sales[[#This Row],[TotalSales]]-Sales[[#This Row],[TotalCost]]</f>
        <v>12.507400000000001</v>
      </c>
      <c r="P7407" s="1">
        <f>Sales[[#This Row],[ProductCost]]*Sales[[#This Row],[OrderQuantity]]</f>
        <v>7.4725999999999999</v>
      </c>
      <c r="Q7407" s="1" t="str">
        <f>VLOOKUP(Sales[[#This Row],[ProductKey]], Products!$A$2:$D$1000, 4, FALSE)</f>
        <v>Mountain Bottle Cage</v>
      </c>
    </row>
    <row r="7408" spans="1:17" x14ac:dyDescent="0.25">
      <c r="A7408" s="2">
        <v>38322</v>
      </c>
      <c r="B7408" s="1" t="s">
        <v>2726</v>
      </c>
      <c r="C7408">
        <v>478</v>
      </c>
      <c r="D7408">
        <v>15121</v>
      </c>
      <c r="E7408">
        <v>9</v>
      </c>
      <c r="F7408">
        <v>2</v>
      </c>
      <c r="G7408">
        <v>2</v>
      </c>
      <c r="H7408" s="2">
        <v>43435</v>
      </c>
      <c r="I7408" t="str">
        <f>VLOOKUP(Sales[[#This Row],[TerritoryKey]], Territories[], 2, FALSE)</f>
        <v>Australia</v>
      </c>
      <c r="J7408">
        <f>_xlfn.XLOOKUP(Sales[[#This Row],[ProductKey]], Products!$A:$A, Products!$J:$J)</f>
        <v>3.7363</v>
      </c>
      <c r="K7408">
        <f>_xlfn.XLOOKUP(Sales[[#This Row],[ProductKey]], Products!$A:$A, Products!$K:$K)</f>
        <v>9.99</v>
      </c>
      <c r="L7408" s="1">
        <f>Sales[[#This Row],[ProductPrice]]*Sales[[#This Row],[OrderQuantity]]</f>
        <v>19.98</v>
      </c>
      <c r="M7408" s="1">
        <f>Sales[[#This Row],[OrderQuantity]]</f>
        <v>2</v>
      </c>
      <c r="N7408" s="1">
        <f>1</f>
        <v>1</v>
      </c>
      <c r="O7408" s="1">
        <f>Sales[[#This Row],[TotalSales]]-Sales[[#This Row],[TotalCost]]</f>
        <v>12.507400000000001</v>
      </c>
      <c r="P7408" s="1">
        <f>Sales[[#This Row],[ProductCost]]*Sales[[#This Row],[OrderQuantity]]</f>
        <v>7.4725999999999999</v>
      </c>
      <c r="Q7408" s="1" t="str">
        <f>VLOOKUP(Sales[[#This Row],[ProductKey]], Products!$A$2:$D$1000, 4, FALSE)</f>
        <v>Mountain Bottle Cage</v>
      </c>
    </row>
    <row r="7409" spans="1:17" x14ac:dyDescent="0.25">
      <c r="A7409" s="2">
        <v>38078</v>
      </c>
      <c r="B7409" s="1" t="s">
        <v>2822</v>
      </c>
      <c r="C7409">
        <v>478</v>
      </c>
      <c r="D7409">
        <v>18137</v>
      </c>
      <c r="E7409">
        <v>7</v>
      </c>
      <c r="F7409">
        <v>2</v>
      </c>
      <c r="G7409">
        <v>2</v>
      </c>
      <c r="H7409" s="2">
        <v>43191</v>
      </c>
      <c r="I7409" t="str">
        <f>VLOOKUP(Sales[[#This Row],[TerritoryKey]], Territories[], 2, FALSE)</f>
        <v>France</v>
      </c>
      <c r="J7409">
        <f>_xlfn.XLOOKUP(Sales[[#This Row],[ProductKey]], Products!$A:$A, Products!$J:$J)</f>
        <v>3.7363</v>
      </c>
      <c r="K7409">
        <f>_xlfn.XLOOKUP(Sales[[#This Row],[ProductKey]], Products!$A:$A, Products!$K:$K)</f>
        <v>9.99</v>
      </c>
      <c r="L7409" s="1">
        <f>Sales[[#This Row],[ProductPrice]]*Sales[[#This Row],[OrderQuantity]]</f>
        <v>19.98</v>
      </c>
      <c r="M7409" s="1">
        <f>Sales[[#This Row],[OrderQuantity]]</f>
        <v>2</v>
      </c>
      <c r="N7409" s="1">
        <f>1</f>
        <v>1</v>
      </c>
      <c r="O7409" s="1">
        <f>Sales[[#This Row],[TotalSales]]-Sales[[#This Row],[TotalCost]]</f>
        <v>12.507400000000001</v>
      </c>
      <c r="P7409" s="1">
        <f>Sales[[#This Row],[ProductCost]]*Sales[[#This Row],[OrderQuantity]]</f>
        <v>7.4725999999999999</v>
      </c>
      <c r="Q7409" s="1" t="str">
        <f>VLOOKUP(Sales[[#This Row],[ProductKey]], Products!$A$2:$D$1000, 4, FALSE)</f>
        <v>Mountain Bottle Cage</v>
      </c>
    </row>
    <row r="7410" spans="1:17" x14ac:dyDescent="0.25">
      <c r="A7410" s="2">
        <v>38139</v>
      </c>
      <c r="B7410" s="1" t="s">
        <v>2834</v>
      </c>
      <c r="C7410">
        <v>478</v>
      </c>
      <c r="D7410">
        <v>12600</v>
      </c>
      <c r="E7410">
        <v>8</v>
      </c>
      <c r="F7410">
        <v>2</v>
      </c>
      <c r="G7410">
        <v>2</v>
      </c>
      <c r="H7410" s="2">
        <v>43252</v>
      </c>
      <c r="I7410" t="str">
        <f>VLOOKUP(Sales[[#This Row],[TerritoryKey]], Territories[], 2, FALSE)</f>
        <v>Germany</v>
      </c>
      <c r="J7410">
        <f>_xlfn.XLOOKUP(Sales[[#This Row],[ProductKey]], Products!$A:$A, Products!$J:$J)</f>
        <v>3.7363</v>
      </c>
      <c r="K7410">
        <f>_xlfn.XLOOKUP(Sales[[#This Row],[ProductKey]], Products!$A:$A, Products!$K:$K)</f>
        <v>9.99</v>
      </c>
      <c r="L7410" s="1">
        <f>Sales[[#This Row],[ProductPrice]]*Sales[[#This Row],[OrderQuantity]]</f>
        <v>19.98</v>
      </c>
      <c r="M7410" s="1">
        <f>Sales[[#This Row],[OrderQuantity]]</f>
        <v>2</v>
      </c>
      <c r="N7410" s="1">
        <f>1</f>
        <v>1</v>
      </c>
      <c r="O7410" s="1">
        <f>Sales[[#This Row],[TotalSales]]-Sales[[#This Row],[TotalCost]]</f>
        <v>12.507400000000001</v>
      </c>
      <c r="P7410" s="1">
        <f>Sales[[#This Row],[ProductCost]]*Sales[[#This Row],[OrderQuantity]]</f>
        <v>7.4725999999999999</v>
      </c>
      <c r="Q7410" s="1" t="str">
        <f>VLOOKUP(Sales[[#This Row],[ProductKey]], Products!$A$2:$D$1000, 4, FALSE)</f>
        <v>Mountain Bottle Cage</v>
      </c>
    </row>
    <row r="7411" spans="1:17" x14ac:dyDescent="0.25">
      <c r="A7411" s="2">
        <v>37967</v>
      </c>
      <c r="B7411" s="1" t="s">
        <v>2984</v>
      </c>
      <c r="C7411">
        <v>478</v>
      </c>
      <c r="D7411">
        <v>21907</v>
      </c>
      <c r="E7411">
        <v>1</v>
      </c>
      <c r="F7411">
        <v>2</v>
      </c>
      <c r="G7411">
        <v>2</v>
      </c>
      <c r="H7411" s="2">
        <v>43081</v>
      </c>
      <c r="I7411" t="str">
        <f>VLOOKUP(Sales[[#This Row],[TerritoryKey]], Territories[], 2, FALSE)</f>
        <v>Northwest</v>
      </c>
      <c r="J7411">
        <f>_xlfn.XLOOKUP(Sales[[#This Row],[ProductKey]], Products!$A:$A, Products!$J:$J)</f>
        <v>3.7363</v>
      </c>
      <c r="K7411">
        <f>_xlfn.XLOOKUP(Sales[[#This Row],[ProductKey]], Products!$A:$A, Products!$K:$K)</f>
        <v>9.99</v>
      </c>
      <c r="L7411" s="1">
        <f>Sales[[#This Row],[ProductPrice]]*Sales[[#This Row],[OrderQuantity]]</f>
        <v>19.98</v>
      </c>
      <c r="M7411" s="1">
        <f>Sales[[#This Row],[OrderQuantity]]</f>
        <v>2</v>
      </c>
      <c r="N7411" s="1">
        <f>1</f>
        <v>1</v>
      </c>
      <c r="O7411" s="1">
        <f>Sales[[#This Row],[TotalSales]]-Sales[[#This Row],[TotalCost]]</f>
        <v>12.507400000000001</v>
      </c>
      <c r="P7411" s="1">
        <f>Sales[[#This Row],[ProductCost]]*Sales[[#This Row],[OrderQuantity]]</f>
        <v>7.4725999999999999</v>
      </c>
      <c r="Q7411" s="1" t="str">
        <f>VLOOKUP(Sales[[#This Row],[ProductKey]], Products!$A$2:$D$1000, 4, FALSE)</f>
        <v>Mountain Bottle Cage</v>
      </c>
    </row>
    <row r="7412" spans="1:17" x14ac:dyDescent="0.25">
      <c r="A7412" s="2">
        <v>38200</v>
      </c>
      <c r="B7412" s="1" t="s">
        <v>3001</v>
      </c>
      <c r="C7412">
        <v>478</v>
      </c>
      <c r="D7412">
        <v>19366</v>
      </c>
      <c r="E7412">
        <v>7</v>
      </c>
      <c r="F7412">
        <v>2</v>
      </c>
      <c r="G7412">
        <v>2</v>
      </c>
      <c r="H7412" s="2">
        <v>43313</v>
      </c>
      <c r="I7412" t="str">
        <f>VLOOKUP(Sales[[#This Row],[TerritoryKey]], Territories[], 2, FALSE)</f>
        <v>France</v>
      </c>
      <c r="J7412">
        <f>_xlfn.XLOOKUP(Sales[[#This Row],[ProductKey]], Products!$A:$A, Products!$J:$J)</f>
        <v>3.7363</v>
      </c>
      <c r="K7412">
        <f>_xlfn.XLOOKUP(Sales[[#This Row],[ProductKey]], Products!$A:$A, Products!$K:$K)</f>
        <v>9.99</v>
      </c>
      <c r="L7412" s="1">
        <f>Sales[[#This Row],[ProductPrice]]*Sales[[#This Row],[OrderQuantity]]</f>
        <v>19.98</v>
      </c>
      <c r="M7412" s="1">
        <f>Sales[[#This Row],[OrderQuantity]]</f>
        <v>2</v>
      </c>
      <c r="N7412" s="1">
        <f>1</f>
        <v>1</v>
      </c>
      <c r="O7412" s="1">
        <f>Sales[[#This Row],[TotalSales]]-Sales[[#This Row],[TotalCost]]</f>
        <v>12.507400000000001</v>
      </c>
      <c r="P7412" s="1">
        <f>Sales[[#This Row],[ProductCost]]*Sales[[#This Row],[OrderQuantity]]</f>
        <v>7.4725999999999999</v>
      </c>
      <c r="Q7412" s="1" t="str">
        <f>VLOOKUP(Sales[[#This Row],[ProductKey]], Products!$A$2:$D$1000, 4, FALSE)</f>
        <v>Mountain Bottle Cage</v>
      </c>
    </row>
    <row r="7413" spans="1:17" x14ac:dyDescent="0.25">
      <c r="A7413" s="2">
        <v>37876</v>
      </c>
      <c r="B7413" s="1" t="s">
        <v>3026</v>
      </c>
      <c r="C7413">
        <v>478</v>
      </c>
      <c r="D7413">
        <v>24269</v>
      </c>
      <c r="E7413">
        <v>9</v>
      </c>
      <c r="F7413">
        <v>2</v>
      </c>
      <c r="G7413">
        <v>2</v>
      </c>
      <c r="H7413" s="2">
        <v>42990</v>
      </c>
      <c r="I7413" t="str">
        <f>VLOOKUP(Sales[[#This Row],[TerritoryKey]], Territories[], 2, FALSE)</f>
        <v>Australia</v>
      </c>
      <c r="J7413">
        <f>_xlfn.XLOOKUP(Sales[[#This Row],[ProductKey]], Products!$A:$A, Products!$J:$J)</f>
        <v>3.7363</v>
      </c>
      <c r="K7413">
        <f>_xlfn.XLOOKUP(Sales[[#This Row],[ProductKey]], Products!$A:$A, Products!$K:$K)</f>
        <v>9.99</v>
      </c>
      <c r="L7413" s="1">
        <f>Sales[[#This Row],[ProductPrice]]*Sales[[#This Row],[OrderQuantity]]</f>
        <v>19.98</v>
      </c>
      <c r="M7413" s="1">
        <f>Sales[[#This Row],[OrderQuantity]]</f>
        <v>2</v>
      </c>
      <c r="N7413" s="1">
        <f>1</f>
        <v>1</v>
      </c>
      <c r="O7413" s="1">
        <f>Sales[[#This Row],[TotalSales]]-Sales[[#This Row],[TotalCost]]</f>
        <v>12.507400000000001</v>
      </c>
      <c r="P7413" s="1">
        <f>Sales[[#This Row],[ProductCost]]*Sales[[#This Row],[OrderQuantity]]</f>
        <v>7.4725999999999999</v>
      </c>
      <c r="Q7413" s="1" t="str">
        <f>VLOOKUP(Sales[[#This Row],[ProductKey]], Products!$A$2:$D$1000, 4, FALSE)</f>
        <v>Mountain Bottle Cage</v>
      </c>
    </row>
    <row r="7414" spans="1:17" x14ac:dyDescent="0.25">
      <c r="A7414" s="2">
        <v>38109</v>
      </c>
      <c r="B7414" s="1" t="s">
        <v>3045</v>
      </c>
      <c r="C7414">
        <v>478</v>
      </c>
      <c r="D7414">
        <v>14458</v>
      </c>
      <c r="E7414">
        <v>6</v>
      </c>
      <c r="F7414">
        <v>2</v>
      </c>
      <c r="G7414">
        <v>2</v>
      </c>
      <c r="H7414" s="2">
        <v>43222</v>
      </c>
      <c r="I7414" t="str">
        <f>VLOOKUP(Sales[[#This Row],[TerritoryKey]], Territories[], 2, FALSE)</f>
        <v>Canada</v>
      </c>
      <c r="J7414">
        <f>_xlfn.XLOOKUP(Sales[[#This Row],[ProductKey]], Products!$A:$A, Products!$J:$J)</f>
        <v>3.7363</v>
      </c>
      <c r="K7414">
        <f>_xlfn.XLOOKUP(Sales[[#This Row],[ProductKey]], Products!$A:$A, Products!$K:$K)</f>
        <v>9.99</v>
      </c>
      <c r="L7414" s="1">
        <f>Sales[[#This Row],[ProductPrice]]*Sales[[#This Row],[OrderQuantity]]</f>
        <v>19.98</v>
      </c>
      <c r="M7414" s="1">
        <f>Sales[[#This Row],[OrderQuantity]]</f>
        <v>2</v>
      </c>
      <c r="N7414" s="1">
        <f>1</f>
        <v>1</v>
      </c>
      <c r="O7414" s="1">
        <f>Sales[[#This Row],[TotalSales]]-Sales[[#This Row],[TotalCost]]</f>
        <v>12.507400000000001</v>
      </c>
      <c r="P7414" s="1">
        <f>Sales[[#This Row],[ProductCost]]*Sales[[#This Row],[OrderQuantity]]</f>
        <v>7.4725999999999999</v>
      </c>
      <c r="Q7414" s="1" t="str">
        <f>VLOOKUP(Sales[[#This Row],[ProductKey]], Products!$A$2:$D$1000, 4, FALSE)</f>
        <v>Mountain Bottle Cage</v>
      </c>
    </row>
    <row r="7415" spans="1:17" x14ac:dyDescent="0.25">
      <c r="A7415" s="2">
        <v>38262</v>
      </c>
      <c r="B7415" s="1" t="s">
        <v>3210</v>
      </c>
      <c r="C7415">
        <v>478</v>
      </c>
      <c r="D7415">
        <v>13716</v>
      </c>
      <c r="E7415">
        <v>4</v>
      </c>
      <c r="F7415">
        <v>2</v>
      </c>
      <c r="G7415">
        <v>2</v>
      </c>
      <c r="H7415" s="2">
        <v>43375</v>
      </c>
      <c r="I7415" t="str">
        <f>VLOOKUP(Sales[[#This Row],[TerritoryKey]], Territories[], 2, FALSE)</f>
        <v>Southwest</v>
      </c>
      <c r="J7415">
        <f>_xlfn.XLOOKUP(Sales[[#This Row],[ProductKey]], Products!$A:$A, Products!$J:$J)</f>
        <v>3.7363</v>
      </c>
      <c r="K7415">
        <f>_xlfn.XLOOKUP(Sales[[#This Row],[ProductKey]], Products!$A:$A, Products!$K:$K)</f>
        <v>9.99</v>
      </c>
      <c r="L7415" s="1">
        <f>Sales[[#This Row],[ProductPrice]]*Sales[[#This Row],[OrderQuantity]]</f>
        <v>19.98</v>
      </c>
      <c r="M7415" s="1">
        <f>Sales[[#This Row],[OrderQuantity]]</f>
        <v>2</v>
      </c>
      <c r="N7415" s="1">
        <f>1</f>
        <v>1</v>
      </c>
      <c r="O7415" s="1">
        <f>Sales[[#This Row],[TotalSales]]-Sales[[#This Row],[TotalCost]]</f>
        <v>12.507400000000001</v>
      </c>
      <c r="P7415" s="1">
        <f>Sales[[#This Row],[ProductCost]]*Sales[[#This Row],[OrderQuantity]]</f>
        <v>7.4725999999999999</v>
      </c>
      <c r="Q7415" s="1" t="str">
        <f>VLOOKUP(Sales[[#This Row],[ProductKey]], Products!$A$2:$D$1000, 4, FALSE)</f>
        <v>Mountain Bottle Cage</v>
      </c>
    </row>
    <row r="7416" spans="1:17" x14ac:dyDescent="0.25">
      <c r="A7416" s="2">
        <v>38139</v>
      </c>
      <c r="B7416" s="1" t="s">
        <v>3254</v>
      </c>
      <c r="C7416">
        <v>478</v>
      </c>
      <c r="D7416">
        <v>17402</v>
      </c>
      <c r="E7416">
        <v>6</v>
      </c>
      <c r="F7416">
        <v>2</v>
      </c>
      <c r="G7416">
        <v>2</v>
      </c>
      <c r="H7416" s="2">
        <v>43252</v>
      </c>
      <c r="I7416" t="str">
        <f>VLOOKUP(Sales[[#This Row],[TerritoryKey]], Territories[], 2, FALSE)</f>
        <v>Canada</v>
      </c>
      <c r="J7416">
        <f>_xlfn.XLOOKUP(Sales[[#This Row],[ProductKey]], Products!$A:$A, Products!$J:$J)</f>
        <v>3.7363</v>
      </c>
      <c r="K7416">
        <f>_xlfn.XLOOKUP(Sales[[#This Row],[ProductKey]], Products!$A:$A, Products!$K:$K)</f>
        <v>9.99</v>
      </c>
      <c r="L7416" s="1">
        <f>Sales[[#This Row],[ProductPrice]]*Sales[[#This Row],[OrderQuantity]]</f>
        <v>19.98</v>
      </c>
      <c r="M7416" s="1">
        <f>Sales[[#This Row],[OrderQuantity]]</f>
        <v>2</v>
      </c>
      <c r="N7416" s="1">
        <f>1</f>
        <v>1</v>
      </c>
      <c r="O7416" s="1">
        <f>Sales[[#This Row],[TotalSales]]-Sales[[#This Row],[TotalCost]]</f>
        <v>12.507400000000001</v>
      </c>
      <c r="P7416" s="1">
        <f>Sales[[#This Row],[ProductCost]]*Sales[[#This Row],[OrderQuantity]]</f>
        <v>7.4725999999999999</v>
      </c>
      <c r="Q7416" s="1" t="str">
        <f>VLOOKUP(Sales[[#This Row],[ProductKey]], Products!$A$2:$D$1000, 4, FALSE)</f>
        <v>Mountain Bottle Cage</v>
      </c>
    </row>
    <row r="7417" spans="1:17" x14ac:dyDescent="0.25">
      <c r="A7417" s="2">
        <v>38048</v>
      </c>
      <c r="B7417" s="1" t="s">
        <v>3348</v>
      </c>
      <c r="C7417">
        <v>478</v>
      </c>
      <c r="D7417">
        <v>17218</v>
      </c>
      <c r="E7417">
        <v>10</v>
      </c>
      <c r="F7417">
        <v>2</v>
      </c>
      <c r="G7417">
        <v>2</v>
      </c>
      <c r="H7417" s="2">
        <v>43161</v>
      </c>
      <c r="I7417" t="str">
        <f>VLOOKUP(Sales[[#This Row],[TerritoryKey]], Territories[], 2, FALSE)</f>
        <v>United Kingdom</v>
      </c>
      <c r="J7417">
        <f>_xlfn.XLOOKUP(Sales[[#This Row],[ProductKey]], Products!$A:$A, Products!$J:$J)</f>
        <v>3.7363</v>
      </c>
      <c r="K7417">
        <f>_xlfn.XLOOKUP(Sales[[#This Row],[ProductKey]], Products!$A:$A, Products!$K:$K)</f>
        <v>9.99</v>
      </c>
      <c r="L7417" s="1">
        <f>Sales[[#This Row],[ProductPrice]]*Sales[[#This Row],[OrderQuantity]]</f>
        <v>19.98</v>
      </c>
      <c r="M7417" s="1">
        <f>Sales[[#This Row],[OrderQuantity]]</f>
        <v>2</v>
      </c>
      <c r="N7417" s="1">
        <f>1</f>
        <v>1</v>
      </c>
      <c r="O7417" s="1">
        <f>Sales[[#This Row],[TotalSales]]-Sales[[#This Row],[TotalCost]]</f>
        <v>12.507400000000001</v>
      </c>
      <c r="P7417" s="1">
        <f>Sales[[#This Row],[ProductCost]]*Sales[[#This Row],[OrderQuantity]]</f>
        <v>7.4725999999999999</v>
      </c>
      <c r="Q7417" s="1" t="str">
        <f>VLOOKUP(Sales[[#This Row],[ProductKey]], Products!$A$2:$D$1000, 4, FALSE)</f>
        <v>Mountain Bottle Cage</v>
      </c>
    </row>
    <row r="7418" spans="1:17" x14ac:dyDescent="0.25">
      <c r="A7418" s="2">
        <v>38170</v>
      </c>
      <c r="B7418" s="1" t="s">
        <v>3488</v>
      </c>
      <c r="C7418">
        <v>478</v>
      </c>
      <c r="D7418">
        <v>15750</v>
      </c>
      <c r="E7418">
        <v>4</v>
      </c>
      <c r="F7418">
        <v>2</v>
      </c>
      <c r="G7418">
        <v>2</v>
      </c>
      <c r="H7418" s="2">
        <v>43283</v>
      </c>
      <c r="I7418" t="str">
        <f>VLOOKUP(Sales[[#This Row],[TerritoryKey]], Territories[], 2, FALSE)</f>
        <v>Southwest</v>
      </c>
      <c r="J7418">
        <f>_xlfn.XLOOKUP(Sales[[#This Row],[ProductKey]], Products!$A:$A, Products!$J:$J)</f>
        <v>3.7363</v>
      </c>
      <c r="K7418">
        <f>_xlfn.XLOOKUP(Sales[[#This Row],[ProductKey]], Products!$A:$A, Products!$K:$K)</f>
        <v>9.99</v>
      </c>
      <c r="L7418" s="1">
        <f>Sales[[#This Row],[ProductPrice]]*Sales[[#This Row],[OrderQuantity]]</f>
        <v>19.98</v>
      </c>
      <c r="M7418" s="1">
        <f>Sales[[#This Row],[OrderQuantity]]</f>
        <v>2</v>
      </c>
      <c r="N7418" s="1">
        <f>1</f>
        <v>1</v>
      </c>
      <c r="O7418" s="1">
        <f>Sales[[#This Row],[TotalSales]]-Sales[[#This Row],[TotalCost]]</f>
        <v>12.507400000000001</v>
      </c>
      <c r="P7418" s="1">
        <f>Sales[[#This Row],[ProductCost]]*Sales[[#This Row],[OrderQuantity]]</f>
        <v>7.4725999999999999</v>
      </c>
      <c r="Q7418" s="1" t="str">
        <f>VLOOKUP(Sales[[#This Row],[ProductKey]], Products!$A$2:$D$1000, 4, FALSE)</f>
        <v>Mountain Bottle Cage</v>
      </c>
    </row>
    <row r="7419" spans="1:17" x14ac:dyDescent="0.25">
      <c r="A7419" s="2">
        <v>38200</v>
      </c>
      <c r="B7419" s="1" t="s">
        <v>3623</v>
      </c>
      <c r="C7419">
        <v>478</v>
      </c>
      <c r="D7419">
        <v>11300</v>
      </c>
      <c r="E7419">
        <v>6</v>
      </c>
      <c r="F7419">
        <v>2</v>
      </c>
      <c r="G7419">
        <v>2</v>
      </c>
      <c r="H7419" s="2">
        <v>43313</v>
      </c>
      <c r="I7419" t="str">
        <f>VLOOKUP(Sales[[#This Row],[TerritoryKey]], Territories[], 2, FALSE)</f>
        <v>Canada</v>
      </c>
      <c r="J7419">
        <f>_xlfn.XLOOKUP(Sales[[#This Row],[ProductKey]], Products!$A:$A, Products!$J:$J)</f>
        <v>3.7363</v>
      </c>
      <c r="K7419">
        <f>_xlfn.XLOOKUP(Sales[[#This Row],[ProductKey]], Products!$A:$A, Products!$K:$K)</f>
        <v>9.99</v>
      </c>
      <c r="L7419" s="1">
        <f>Sales[[#This Row],[ProductPrice]]*Sales[[#This Row],[OrderQuantity]]</f>
        <v>19.98</v>
      </c>
      <c r="M7419" s="1">
        <f>Sales[[#This Row],[OrderQuantity]]</f>
        <v>2</v>
      </c>
      <c r="N7419" s="1">
        <f>1</f>
        <v>1</v>
      </c>
      <c r="O7419" s="1">
        <f>Sales[[#This Row],[TotalSales]]-Sales[[#This Row],[TotalCost]]</f>
        <v>12.507400000000001</v>
      </c>
      <c r="P7419" s="1">
        <f>Sales[[#This Row],[ProductCost]]*Sales[[#This Row],[OrderQuantity]]</f>
        <v>7.4725999999999999</v>
      </c>
      <c r="Q7419" s="1" t="str">
        <f>VLOOKUP(Sales[[#This Row],[ProductKey]], Products!$A$2:$D$1000, 4, FALSE)</f>
        <v>Mountain Bottle Cage</v>
      </c>
    </row>
    <row r="7420" spans="1:17" x14ac:dyDescent="0.25">
      <c r="A7420" s="2">
        <v>38140</v>
      </c>
      <c r="B7420" s="1" t="s">
        <v>3693</v>
      </c>
      <c r="C7420">
        <v>478</v>
      </c>
      <c r="D7420">
        <v>15135</v>
      </c>
      <c r="E7420">
        <v>9</v>
      </c>
      <c r="F7420">
        <v>2</v>
      </c>
      <c r="G7420">
        <v>2</v>
      </c>
      <c r="H7420" s="2">
        <v>43253</v>
      </c>
      <c r="I7420" t="str">
        <f>VLOOKUP(Sales[[#This Row],[TerritoryKey]], Territories[], 2, FALSE)</f>
        <v>Australia</v>
      </c>
      <c r="J7420">
        <f>_xlfn.XLOOKUP(Sales[[#This Row],[ProductKey]], Products!$A:$A, Products!$J:$J)</f>
        <v>3.7363</v>
      </c>
      <c r="K7420">
        <f>_xlfn.XLOOKUP(Sales[[#This Row],[ProductKey]], Products!$A:$A, Products!$K:$K)</f>
        <v>9.99</v>
      </c>
      <c r="L7420" s="1">
        <f>Sales[[#This Row],[ProductPrice]]*Sales[[#This Row],[OrderQuantity]]</f>
        <v>19.98</v>
      </c>
      <c r="M7420" s="1">
        <f>Sales[[#This Row],[OrderQuantity]]</f>
        <v>2</v>
      </c>
      <c r="N7420" s="1">
        <f>1</f>
        <v>1</v>
      </c>
      <c r="O7420" s="1">
        <f>Sales[[#This Row],[TotalSales]]-Sales[[#This Row],[TotalCost]]</f>
        <v>12.507400000000001</v>
      </c>
      <c r="P7420" s="1">
        <f>Sales[[#This Row],[ProductCost]]*Sales[[#This Row],[OrderQuantity]]</f>
        <v>7.4725999999999999</v>
      </c>
      <c r="Q7420" s="1" t="str">
        <f>VLOOKUP(Sales[[#This Row],[ProductKey]], Products!$A$2:$D$1000, 4, FALSE)</f>
        <v>Mountain Bottle Cage</v>
      </c>
    </row>
    <row r="7421" spans="1:17" x14ac:dyDescent="0.25">
      <c r="A7421" s="2">
        <v>37845</v>
      </c>
      <c r="B7421" s="1" t="s">
        <v>3705</v>
      </c>
      <c r="C7421">
        <v>478</v>
      </c>
      <c r="D7421">
        <v>14393</v>
      </c>
      <c r="E7421">
        <v>1</v>
      </c>
      <c r="F7421">
        <v>2</v>
      </c>
      <c r="G7421">
        <v>2</v>
      </c>
      <c r="H7421" s="2">
        <v>42959</v>
      </c>
      <c r="I7421" t="str">
        <f>VLOOKUP(Sales[[#This Row],[TerritoryKey]], Territories[], 2, FALSE)</f>
        <v>Northwest</v>
      </c>
      <c r="J7421">
        <f>_xlfn.XLOOKUP(Sales[[#This Row],[ProductKey]], Products!$A:$A, Products!$J:$J)</f>
        <v>3.7363</v>
      </c>
      <c r="K7421">
        <f>_xlfn.XLOOKUP(Sales[[#This Row],[ProductKey]], Products!$A:$A, Products!$K:$K)</f>
        <v>9.99</v>
      </c>
      <c r="L7421" s="1">
        <f>Sales[[#This Row],[ProductPrice]]*Sales[[#This Row],[OrderQuantity]]</f>
        <v>19.98</v>
      </c>
      <c r="M7421" s="1">
        <f>Sales[[#This Row],[OrderQuantity]]</f>
        <v>2</v>
      </c>
      <c r="N7421" s="1">
        <f>1</f>
        <v>1</v>
      </c>
      <c r="O7421" s="1">
        <f>Sales[[#This Row],[TotalSales]]-Sales[[#This Row],[TotalCost]]</f>
        <v>12.507400000000001</v>
      </c>
      <c r="P7421" s="1">
        <f>Sales[[#This Row],[ProductCost]]*Sales[[#This Row],[OrderQuantity]]</f>
        <v>7.4725999999999999</v>
      </c>
      <c r="Q7421" s="1" t="str">
        <f>VLOOKUP(Sales[[#This Row],[ProductKey]], Products!$A$2:$D$1000, 4, FALSE)</f>
        <v>Mountain Bottle Cage</v>
      </c>
    </row>
    <row r="7422" spans="1:17" x14ac:dyDescent="0.25">
      <c r="A7422" s="2">
        <v>38141</v>
      </c>
      <c r="B7422" s="1" t="s">
        <v>3747</v>
      </c>
      <c r="C7422">
        <v>478</v>
      </c>
      <c r="D7422">
        <v>13064</v>
      </c>
      <c r="E7422">
        <v>1</v>
      </c>
      <c r="F7422">
        <v>2</v>
      </c>
      <c r="G7422">
        <v>2</v>
      </c>
      <c r="H7422" s="2">
        <v>43254</v>
      </c>
      <c r="I7422" t="str">
        <f>VLOOKUP(Sales[[#This Row],[TerritoryKey]], Territories[], 2, FALSE)</f>
        <v>Northwest</v>
      </c>
      <c r="J7422">
        <f>_xlfn.XLOOKUP(Sales[[#This Row],[ProductKey]], Products!$A:$A, Products!$J:$J)</f>
        <v>3.7363</v>
      </c>
      <c r="K7422">
        <f>_xlfn.XLOOKUP(Sales[[#This Row],[ProductKey]], Products!$A:$A, Products!$K:$K)</f>
        <v>9.99</v>
      </c>
      <c r="L7422" s="1">
        <f>Sales[[#This Row],[ProductPrice]]*Sales[[#This Row],[OrderQuantity]]</f>
        <v>19.98</v>
      </c>
      <c r="M7422" s="1">
        <f>Sales[[#This Row],[OrderQuantity]]</f>
        <v>2</v>
      </c>
      <c r="N7422" s="1">
        <f>1</f>
        <v>1</v>
      </c>
      <c r="O7422" s="1">
        <f>Sales[[#This Row],[TotalSales]]-Sales[[#This Row],[TotalCost]]</f>
        <v>12.507400000000001</v>
      </c>
      <c r="P7422" s="1">
        <f>Sales[[#This Row],[ProductCost]]*Sales[[#This Row],[OrderQuantity]]</f>
        <v>7.4725999999999999</v>
      </c>
      <c r="Q7422" s="1" t="str">
        <f>VLOOKUP(Sales[[#This Row],[ProductKey]], Products!$A$2:$D$1000, 4, FALSE)</f>
        <v>Mountain Bottle Cage</v>
      </c>
    </row>
    <row r="7423" spans="1:17" x14ac:dyDescent="0.25">
      <c r="A7423" s="2">
        <v>38293</v>
      </c>
      <c r="B7423" s="1" t="s">
        <v>3801</v>
      </c>
      <c r="C7423">
        <v>478</v>
      </c>
      <c r="D7423">
        <v>17385</v>
      </c>
      <c r="E7423">
        <v>6</v>
      </c>
      <c r="F7423">
        <v>2</v>
      </c>
      <c r="G7423">
        <v>2</v>
      </c>
      <c r="H7423" s="2">
        <v>43406</v>
      </c>
      <c r="I7423" t="str">
        <f>VLOOKUP(Sales[[#This Row],[TerritoryKey]], Territories[], 2, FALSE)</f>
        <v>Canada</v>
      </c>
      <c r="J7423">
        <f>_xlfn.XLOOKUP(Sales[[#This Row],[ProductKey]], Products!$A:$A, Products!$J:$J)</f>
        <v>3.7363</v>
      </c>
      <c r="K7423">
        <f>_xlfn.XLOOKUP(Sales[[#This Row],[ProductKey]], Products!$A:$A, Products!$K:$K)</f>
        <v>9.99</v>
      </c>
      <c r="L7423" s="1">
        <f>Sales[[#This Row],[ProductPrice]]*Sales[[#This Row],[OrderQuantity]]</f>
        <v>19.98</v>
      </c>
      <c r="M7423" s="1">
        <f>Sales[[#This Row],[OrderQuantity]]</f>
        <v>2</v>
      </c>
      <c r="N7423" s="1">
        <f>1</f>
        <v>1</v>
      </c>
      <c r="O7423" s="1">
        <f>Sales[[#This Row],[TotalSales]]-Sales[[#This Row],[TotalCost]]</f>
        <v>12.507400000000001</v>
      </c>
      <c r="P7423" s="1">
        <f>Sales[[#This Row],[ProductCost]]*Sales[[#This Row],[OrderQuantity]]</f>
        <v>7.4725999999999999</v>
      </c>
      <c r="Q7423" s="1" t="str">
        <f>VLOOKUP(Sales[[#This Row],[ProductKey]], Products!$A$2:$D$1000, 4, FALSE)</f>
        <v>Mountain Bottle Cage</v>
      </c>
    </row>
    <row r="7424" spans="1:17" x14ac:dyDescent="0.25">
      <c r="A7424" s="2">
        <v>38323</v>
      </c>
      <c r="B7424" s="1" t="s">
        <v>3821</v>
      </c>
      <c r="C7424">
        <v>478</v>
      </c>
      <c r="D7424">
        <v>15184</v>
      </c>
      <c r="E7424">
        <v>9</v>
      </c>
      <c r="F7424">
        <v>2</v>
      </c>
      <c r="G7424">
        <v>2</v>
      </c>
      <c r="H7424" s="2">
        <v>43436</v>
      </c>
      <c r="I7424" t="str">
        <f>VLOOKUP(Sales[[#This Row],[TerritoryKey]], Territories[], 2, FALSE)</f>
        <v>Australia</v>
      </c>
      <c r="J7424">
        <f>_xlfn.XLOOKUP(Sales[[#This Row],[ProductKey]], Products!$A:$A, Products!$J:$J)</f>
        <v>3.7363</v>
      </c>
      <c r="K7424">
        <f>_xlfn.XLOOKUP(Sales[[#This Row],[ProductKey]], Products!$A:$A, Products!$K:$K)</f>
        <v>9.99</v>
      </c>
      <c r="L7424" s="1">
        <f>Sales[[#This Row],[ProductPrice]]*Sales[[#This Row],[OrderQuantity]]</f>
        <v>19.98</v>
      </c>
      <c r="M7424" s="1">
        <f>Sales[[#This Row],[OrderQuantity]]</f>
        <v>2</v>
      </c>
      <c r="N7424" s="1">
        <f>1</f>
        <v>1</v>
      </c>
      <c r="O7424" s="1">
        <f>Sales[[#This Row],[TotalSales]]-Sales[[#This Row],[TotalCost]]</f>
        <v>12.507400000000001</v>
      </c>
      <c r="P7424" s="1">
        <f>Sales[[#This Row],[ProductCost]]*Sales[[#This Row],[OrderQuantity]]</f>
        <v>7.4725999999999999</v>
      </c>
      <c r="Q7424" s="1" t="str">
        <f>VLOOKUP(Sales[[#This Row],[ProductKey]], Products!$A$2:$D$1000, 4, FALSE)</f>
        <v>Mountain Bottle Cage</v>
      </c>
    </row>
    <row r="7425" spans="1:17" x14ac:dyDescent="0.25">
      <c r="A7425" s="2">
        <v>38171</v>
      </c>
      <c r="B7425" s="1" t="s">
        <v>3906</v>
      </c>
      <c r="C7425">
        <v>478</v>
      </c>
      <c r="D7425">
        <v>18506</v>
      </c>
      <c r="E7425">
        <v>6</v>
      </c>
      <c r="F7425">
        <v>2</v>
      </c>
      <c r="G7425">
        <v>2</v>
      </c>
      <c r="H7425" s="2">
        <v>43284</v>
      </c>
      <c r="I7425" t="str">
        <f>VLOOKUP(Sales[[#This Row],[TerritoryKey]], Territories[], 2, FALSE)</f>
        <v>Canada</v>
      </c>
      <c r="J7425">
        <f>_xlfn.XLOOKUP(Sales[[#This Row],[ProductKey]], Products!$A:$A, Products!$J:$J)</f>
        <v>3.7363</v>
      </c>
      <c r="K7425">
        <f>_xlfn.XLOOKUP(Sales[[#This Row],[ProductKey]], Products!$A:$A, Products!$K:$K)</f>
        <v>9.99</v>
      </c>
      <c r="L7425" s="1">
        <f>Sales[[#This Row],[ProductPrice]]*Sales[[#This Row],[OrderQuantity]]</f>
        <v>19.98</v>
      </c>
      <c r="M7425" s="1">
        <f>Sales[[#This Row],[OrderQuantity]]</f>
        <v>2</v>
      </c>
      <c r="N7425" s="1">
        <f>1</f>
        <v>1</v>
      </c>
      <c r="O7425" s="1">
        <f>Sales[[#This Row],[TotalSales]]-Sales[[#This Row],[TotalCost]]</f>
        <v>12.507400000000001</v>
      </c>
      <c r="P7425" s="1">
        <f>Sales[[#This Row],[ProductCost]]*Sales[[#This Row],[OrderQuantity]]</f>
        <v>7.4725999999999999</v>
      </c>
      <c r="Q7425" s="1" t="str">
        <f>VLOOKUP(Sales[[#This Row],[ProductKey]], Products!$A$2:$D$1000, 4, FALSE)</f>
        <v>Mountain Bottle Cage</v>
      </c>
    </row>
    <row r="7426" spans="1:17" x14ac:dyDescent="0.25">
      <c r="A7426" s="2">
        <v>38171</v>
      </c>
      <c r="B7426" s="1" t="s">
        <v>3942</v>
      </c>
      <c r="C7426">
        <v>478</v>
      </c>
      <c r="D7426">
        <v>14712</v>
      </c>
      <c r="E7426">
        <v>10</v>
      </c>
      <c r="F7426">
        <v>2</v>
      </c>
      <c r="G7426">
        <v>2</v>
      </c>
      <c r="H7426" s="2">
        <v>43284</v>
      </c>
      <c r="I7426" t="str">
        <f>VLOOKUP(Sales[[#This Row],[TerritoryKey]], Territories[], 2, FALSE)</f>
        <v>United Kingdom</v>
      </c>
      <c r="J7426">
        <f>_xlfn.XLOOKUP(Sales[[#This Row],[ProductKey]], Products!$A:$A, Products!$J:$J)</f>
        <v>3.7363</v>
      </c>
      <c r="K7426">
        <f>_xlfn.XLOOKUP(Sales[[#This Row],[ProductKey]], Products!$A:$A, Products!$K:$K)</f>
        <v>9.99</v>
      </c>
      <c r="L7426" s="1">
        <f>Sales[[#This Row],[ProductPrice]]*Sales[[#This Row],[OrderQuantity]]</f>
        <v>19.98</v>
      </c>
      <c r="M7426" s="1">
        <f>Sales[[#This Row],[OrderQuantity]]</f>
        <v>2</v>
      </c>
      <c r="N7426" s="1">
        <f>1</f>
        <v>1</v>
      </c>
      <c r="O7426" s="1">
        <f>Sales[[#This Row],[TotalSales]]-Sales[[#This Row],[TotalCost]]</f>
        <v>12.507400000000001</v>
      </c>
      <c r="P7426" s="1">
        <f>Sales[[#This Row],[ProductCost]]*Sales[[#This Row],[OrderQuantity]]</f>
        <v>7.4725999999999999</v>
      </c>
      <c r="Q7426" s="1" t="str">
        <f>VLOOKUP(Sales[[#This Row],[ProductKey]], Products!$A$2:$D$1000, 4, FALSE)</f>
        <v>Mountain Bottle Cage</v>
      </c>
    </row>
    <row r="7427" spans="1:17" x14ac:dyDescent="0.25">
      <c r="A7427" s="2">
        <v>38231</v>
      </c>
      <c r="B7427" s="1" t="s">
        <v>3971</v>
      </c>
      <c r="C7427">
        <v>478</v>
      </c>
      <c r="D7427">
        <v>16479</v>
      </c>
      <c r="E7427">
        <v>6</v>
      </c>
      <c r="F7427">
        <v>2</v>
      </c>
      <c r="G7427">
        <v>2</v>
      </c>
      <c r="H7427" s="2">
        <v>43344</v>
      </c>
      <c r="I7427" t="str">
        <f>VLOOKUP(Sales[[#This Row],[TerritoryKey]], Territories[], 2, FALSE)</f>
        <v>Canada</v>
      </c>
      <c r="J7427">
        <f>_xlfn.XLOOKUP(Sales[[#This Row],[ProductKey]], Products!$A:$A, Products!$J:$J)</f>
        <v>3.7363</v>
      </c>
      <c r="K7427">
        <f>_xlfn.XLOOKUP(Sales[[#This Row],[ProductKey]], Products!$A:$A, Products!$K:$K)</f>
        <v>9.99</v>
      </c>
      <c r="L7427" s="1">
        <f>Sales[[#This Row],[ProductPrice]]*Sales[[#This Row],[OrderQuantity]]</f>
        <v>19.98</v>
      </c>
      <c r="M7427" s="1">
        <f>Sales[[#This Row],[OrderQuantity]]</f>
        <v>2</v>
      </c>
      <c r="N7427" s="1">
        <f>1</f>
        <v>1</v>
      </c>
      <c r="O7427" s="1">
        <f>Sales[[#This Row],[TotalSales]]-Sales[[#This Row],[TotalCost]]</f>
        <v>12.507400000000001</v>
      </c>
      <c r="P7427" s="1">
        <f>Sales[[#This Row],[ProductCost]]*Sales[[#This Row],[OrderQuantity]]</f>
        <v>7.4725999999999999</v>
      </c>
      <c r="Q7427" s="1" t="str">
        <f>VLOOKUP(Sales[[#This Row],[ProductKey]], Products!$A$2:$D$1000, 4, FALSE)</f>
        <v>Mountain Bottle Cage</v>
      </c>
    </row>
    <row r="7428" spans="1:17" x14ac:dyDescent="0.25">
      <c r="A7428" s="2">
        <v>37988</v>
      </c>
      <c r="B7428" s="1" t="s">
        <v>4024</v>
      </c>
      <c r="C7428">
        <v>478</v>
      </c>
      <c r="D7428">
        <v>13294</v>
      </c>
      <c r="E7428">
        <v>1</v>
      </c>
      <c r="F7428">
        <v>2</v>
      </c>
      <c r="G7428">
        <v>2</v>
      </c>
      <c r="H7428" s="2">
        <v>43102</v>
      </c>
      <c r="I7428" t="str">
        <f>VLOOKUP(Sales[[#This Row],[TerritoryKey]], Territories[], 2, FALSE)</f>
        <v>Northwest</v>
      </c>
      <c r="J7428">
        <f>_xlfn.XLOOKUP(Sales[[#This Row],[ProductKey]], Products!$A:$A, Products!$J:$J)</f>
        <v>3.7363</v>
      </c>
      <c r="K7428">
        <f>_xlfn.XLOOKUP(Sales[[#This Row],[ProductKey]], Products!$A:$A, Products!$K:$K)</f>
        <v>9.99</v>
      </c>
      <c r="L7428" s="1">
        <f>Sales[[#This Row],[ProductPrice]]*Sales[[#This Row],[OrderQuantity]]</f>
        <v>19.98</v>
      </c>
      <c r="M7428" s="1">
        <f>Sales[[#This Row],[OrderQuantity]]</f>
        <v>2</v>
      </c>
      <c r="N7428" s="1">
        <f>1</f>
        <v>1</v>
      </c>
      <c r="O7428" s="1">
        <f>Sales[[#This Row],[TotalSales]]-Sales[[#This Row],[TotalCost]]</f>
        <v>12.507400000000001</v>
      </c>
      <c r="P7428" s="1">
        <f>Sales[[#This Row],[ProductCost]]*Sales[[#This Row],[OrderQuantity]]</f>
        <v>7.4725999999999999</v>
      </c>
      <c r="Q7428" s="1" t="str">
        <f>VLOOKUP(Sales[[#This Row],[ProductKey]], Products!$A$2:$D$1000, 4, FALSE)</f>
        <v>Mountain Bottle Cage</v>
      </c>
    </row>
    <row r="7429" spans="1:17" x14ac:dyDescent="0.25">
      <c r="A7429" s="2">
        <v>38141</v>
      </c>
      <c r="B7429" s="1" t="s">
        <v>4231</v>
      </c>
      <c r="C7429">
        <v>478</v>
      </c>
      <c r="D7429">
        <v>19869</v>
      </c>
      <c r="E7429">
        <v>4</v>
      </c>
      <c r="F7429">
        <v>2</v>
      </c>
      <c r="G7429">
        <v>2</v>
      </c>
      <c r="H7429" s="2">
        <v>43254</v>
      </c>
      <c r="I7429" t="str">
        <f>VLOOKUP(Sales[[#This Row],[TerritoryKey]], Territories[], 2, FALSE)</f>
        <v>Southwest</v>
      </c>
      <c r="J7429">
        <f>_xlfn.XLOOKUP(Sales[[#This Row],[ProductKey]], Products!$A:$A, Products!$J:$J)</f>
        <v>3.7363</v>
      </c>
      <c r="K7429">
        <f>_xlfn.XLOOKUP(Sales[[#This Row],[ProductKey]], Products!$A:$A, Products!$K:$K)</f>
        <v>9.99</v>
      </c>
      <c r="L7429" s="1">
        <f>Sales[[#This Row],[ProductPrice]]*Sales[[#This Row],[OrderQuantity]]</f>
        <v>19.98</v>
      </c>
      <c r="M7429" s="1">
        <f>Sales[[#This Row],[OrderQuantity]]</f>
        <v>2</v>
      </c>
      <c r="N7429" s="1">
        <f>1</f>
        <v>1</v>
      </c>
      <c r="O7429" s="1">
        <f>Sales[[#This Row],[TotalSales]]-Sales[[#This Row],[TotalCost]]</f>
        <v>12.507400000000001</v>
      </c>
      <c r="P7429" s="1">
        <f>Sales[[#This Row],[ProductCost]]*Sales[[#This Row],[OrderQuantity]]</f>
        <v>7.4725999999999999</v>
      </c>
      <c r="Q7429" s="1" t="str">
        <f>VLOOKUP(Sales[[#This Row],[ProductKey]], Products!$A$2:$D$1000, 4, FALSE)</f>
        <v>Mountain Bottle Cage</v>
      </c>
    </row>
    <row r="7430" spans="1:17" x14ac:dyDescent="0.25">
      <c r="A7430" s="2">
        <v>38171</v>
      </c>
      <c r="B7430" s="1" t="s">
        <v>4300</v>
      </c>
      <c r="C7430">
        <v>478</v>
      </c>
      <c r="D7430">
        <v>12561</v>
      </c>
      <c r="E7430">
        <v>7</v>
      </c>
      <c r="F7430">
        <v>2</v>
      </c>
      <c r="G7430">
        <v>2</v>
      </c>
      <c r="H7430" s="2">
        <v>43284</v>
      </c>
      <c r="I7430" t="str">
        <f>VLOOKUP(Sales[[#This Row],[TerritoryKey]], Territories[], 2, FALSE)</f>
        <v>France</v>
      </c>
      <c r="J7430">
        <f>_xlfn.XLOOKUP(Sales[[#This Row],[ProductKey]], Products!$A:$A, Products!$J:$J)</f>
        <v>3.7363</v>
      </c>
      <c r="K7430">
        <f>_xlfn.XLOOKUP(Sales[[#This Row],[ProductKey]], Products!$A:$A, Products!$K:$K)</f>
        <v>9.99</v>
      </c>
      <c r="L7430" s="1">
        <f>Sales[[#This Row],[ProductPrice]]*Sales[[#This Row],[OrderQuantity]]</f>
        <v>19.98</v>
      </c>
      <c r="M7430" s="1">
        <f>Sales[[#This Row],[OrderQuantity]]</f>
        <v>2</v>
      </c>
      <c r="N7430" s="1">
        <f>1</f>
        <v>1</v>
      </c>
      <c r="O7430" s="1">
        <f>Sales[[#This Row],[TotalSales]]-Sales[[#This Row],[TotalCost]]</f>
        <v>12.507400000000001</v>
      </c>
      <c r="P7430" s="1">
        <f>Sales[[#This Row],[ProductCost]]*Sales[[#This Row],[OrderQuantity]]</f>
        <v>7.4725999999999999</v>
      </c>
      <c r="Q7430" s="1" t="str">
        <f>VLOOKUP(Sales[[#This Row],[ProductKey]], Products!$A$2:$D$1000, 4, FALSE)</f>
        <v>Mountain Bottle Cage</v>
      </c>
    </row>
    <row r="7431" spans="1:17" x14ac:dyDescent="0.25">
      <c r="A7431" s="2">
        <v>38322</v>
      </c>
      <c r="B7431" s="1" t="s">
        <v>4480</v>
      </c>
      <c r="C7431">
        <v>478</v>
      </c>
      <c r="D7431">
        <v>13722</v>
      </c>
      <c r="E7431">
        <v>1</v>
      </c>
      <c r="F7431">
        <v>2</v>
      </c>
      <c r="G7431">
        <v>2</v>
      </c>
      <c r="H7431" s="2">
        <v>43435</v>
      </c>
      <c r="I7431" t="str">
        <f>VLOOKUP(Sales[[#This Row],[TerritoryKey]], Territories[], 2, FALSE)</f>
        <v>Northwest</v>
      </c>
      <c r="J7431">
        <f>_xlfn.XLOOKUP(Sales[[#This Row],[ProductKey]], Products!$A:$A, Products!$J:$J)</f>
        <v>3.7363</v>
      </c>
      <c r="K7431">
        <f>_xlfn.XLOOKUP(Sales[[#This Row],[ProductKey]], Products!$A:$A, Products!$K:$K)</f>
        <v>9.99</v>
      </c>
      <c r="L7431" s="1">
        <f>Sales[[#This Row],[ProductPrice]]*Sales[[#This Row],[OrderQuantity]]</f>
        <v>19.98</v>
      </c>
      <c r="M7431" s="1">
        <f>Sales[[#This Row],[OrderQuantity]]</f>
        <v>2</v>
      </c>
      <c r="N7431" s="1">
        <f>1</f>
        <v>1</v>
      </c>
      <c r="O7431" s="1">
        <f>Sales[[#This Row],[TotalSales]]-Sales[[#This Row],[TotalCost]]</f>
        <v>12.507400000000001</v>
      </c>
      <c r="P7431" s="1">
        <f>Sales[[#This Row],[ProductCost]]*Sales[[#This Row],[OrderQuantity]]</f>
        <v>7.4725999999999999</v>
      </c>
      <c r="Q7431" s="1" t="str">
        <f>VLOOKUP(Sales[[#This Row],[ProductKey]], Products!$A$2:$D$1000, 4, FALSE)</f>
        <v>Mountain Bottle Cage</v>
      </c>
    </row>
    <row r="7432" spans="1:17" x14ac:dyDescent="0.25">
      <c r="A7432" s="2">
        <v>38050</v>
      </c>
      <c r="B7432" s="1" t="s">
        <v>4484</v>
      </c>
      <c r="C7432">
        <v>478</v>
      </c>
      <c r="D7432">
        <v>17833</v>
      </c>
      <c r="E7432">
        <v>8</v>
      </c>
      <c r="F7432">
        <v>2</v>
      </c>
      <c r="G7432">
        <v>2</v>
      </c>
      <c r="H7432" s="2">
        <v>43163</v>
      </c>
      <c r="I7432" t="str">
        <f>VLOOKUP(Sales[[#This Row],[TerritoryKey]], Territories[], 2, FALSE)</f>
        <v>Germany</v>
      </c>
      <c r="J7432">
        <f>_xlfn.XLOOKUP(Sales[[#This Row],[ProductKey]], Products!$A:$A, Products!$J:$J)</f>
        <v>3.7363</v>
      </c>
      <c r="K7432">
        <f>_xlfn.XLOOKUP(Sales[[#This Row],[ProductKey]], Products!$A:$A, Products!$K:$K)</f>
        <v>9.99</v>
      </c>
      <c r="L7432" s="1">
        <f>Sales[[#This Row],[ProductPrice]]*Sales[[#This Row],[OrderQuantity]]</f>
        <v>19.98</v>
      </c>
      <c r="M7432" s="1">
        <f>Sales[[#This Row],[OrderQuantity]]</f>
        <v>2</v>
      </c>
      <c r="N7432" s="1">
        <f>1</f>
        <v>1</v>
      </c>
      <c r="O7432" s="1">
        <f>Sales[[#This Row],[TotalSales]]-Sales[[#This Row],[TotalCost]]</f>
        <v>12.507400000000001</v>
      </c>
      <c r="P7432" s="1">
        <f>Sales[[#This Row],[ProductCost]]*Sales[[#This Row],[OrderQuantity]]</f>
        <v>7.4725999999999999</v>
      </c>
      <c r="Q7432" s="1" t="str">
        <f>VLOOKUP(Sales[[#This Row],[ProductKey]], Products!$A$2:$D$1000, 4, FALSE)</f>
        <v>Mountain Bottle Cage</v>
      </c>
    </row>
    <row r="7433" spans="1:17" x14ac:dyDescent="0.25">
      <c r="A7433" s="2">
        <v>38021</v>
      </c>
      <c r="B7433" s="1" t="s">
        <v>4491</v>
      </c>
      <c r="C7433">
        <v>478</v>
      </c>
      <c r="D7433">
        <v>14341</v>
      </c>
      <c r="E7433">
        <v>6</v>
      </c>
      <c r="F7433">
        <v>2</v>
      </c>
      <c r="G7433">
        <v>2</v>
      </c>
      <c r="H7433" s="2">
        <v>43135</v>
      </c>
      <c r="I7433" t="str">
        <f>VLOOKUP(Sales[[#This Row],[TerritoryKey]], Territories[], 2, FALSE)</f>
        <v>Canada</v>
      </c>
      <c r="J7433">
        <f>_xlfn.XLOOKUP(Sales[[#This Row],[ProductKey]], Products!$A:$A, Products!$J:$J)</f>
        <v>3.7363</v>
      </c>
      <c r="K7433">
        <f>_xlfn.XLOOKUP(Sales[[#This Row],[ProductKey]], Products!$A:$A, Products!$K:$K)</f>
        <v>9.99</v>
      </c>
      <c r="L7433" s="1">
        <f>Sales[[#This Row],[ProductPrice]]*Sales[[#This Row],[OrderQuantity]]</f>
        <v>19.98</v>
      </c>
      <c r="M7433" s="1">
        <f>Sales[[#This Row],[OrderQuantity]]</f>
        <v>2</v>
      </c>
      <c r="N7433" s="1">
        <f>1</f>
        <v>1</v>
      </c>
      <c r="O7433" s="1">
        <f>Sales[[#This Row],[TotalSales]]-Sales[[#This Row],[TotalCost]]</f>
        <v>12.507400000000001</v>
      </c>
      <c r="P7433" s="1">
        <f>Sales[[#This Row],[ProductCost]]*Sales[[#This Row],[OrderQuantity]]</f>
        <v>7.4725999999999999</v>
      </c>
      <c r="Q7433" s="1" t="str">
        <f>VLOOKUP(Sales[[#This Row],[ProductKey]], Products!$A$2:$D$1000, 4, FALSE)</f>
        <v>Mountain Bottle Cage</v>
      </c>
    </row>
    <row r="7434" spans="1:17" x14ac:dyDescent="0.25">
      <c r="A7434" s="2">
        <v>38233</v>
      </c>
      <c r="B7434" s="1" t="s">
        <v>4536</v>
      </c>
      <c r="C7434">
        <v>478</v>
      </c>
      <c r="D7434">
        <v>11251</v>
      </c>
      <c r="E7434">
        <v>6</v>
      </c>
      <c r="F7434">
        <v>2</v>
      </c>
      <c r="G7434">
        <v>2</v>
      </c>
      <c r="H7434" s="2">
        <v>43346</v>
      </c>
      <c r="I7434" t="str">
        <f>VLOOKUP(Sales[[#This Row],[TerritoryKey]], Territories[], 2, FALSE)</f>
        <v>Canada</v>
      </c>
      <c r="J7434">
        <f>_xlfn.XLOOKUP(Sales[[#This Row],[ProductKey]], Products!$A:$A, Products!$J:$J)</f>
        <v>3.7363</v>
      </c>
      <c r="K7434">
        <f>_xlfn.XLOOKUP(Sales[[#This Row],[ProductKey]], Products!$A:$A, Products!$K:$K)</f>
        <v>9.99</v>
      </c>
      <c r="L7434" s="1">
        <f>Sales[[#This Row],[ProductPrice]]*Sales[[#This Row],[OrderQuantity]]</f>
        <v>19.98</v>
      </c>
      <c r="M7434" s="1">
        <f>Sales[[#This Row],[OrderQuantity]]</f>
        <v>2</v>
      </c>
      <c r="N7434" s="1">
        <f>1</f>
        <v>1</v>
      </c>
      <c r="O7434" s="1">
        <f>Sales[[#This Row],[TotalSales]]-Sales[[#This Row],[TotalCost]]</f>
        <v>12.507400000000001</v>
      </c>
      <c r="P7434" s="1">
        <f>Sales[[#This Row],[ProductCost]]*Sales[[#This Row],[OrderQuantity]]</f>
        <v>7.4725999999999999</v>
      </c>
      <c r="Q7434" s="1" t="str">
        <f>VLOOKUP(Sales[[#This Row],[ProductKey]], Products!$A$2:$D$1000, 4, FALSE)</f>
        <v>Mountain Bottle Cage</v>
      </c>
    </row>
    <row r="7435" spans="1:17" x14ac:dyDescent="0.25">
      <c r="A7435" s="2">
        <v>37988</v>
      </c>
      <c r="B7435" s="1" t="s">
        <v>4542</v>
      </c>
      <c r="C7435">
        <v>478</v>
      </c>
      <c r="D7435">
        <v>16108</v>
      </c>
      <c r="E7435">
        <v>1</v>
      </c>
      <c r="F7435">
        <v>2</v>
      </c>
      <c r="G7435">
        <v>2</v>
      </c>
      <c r="H7435" s="2">
        <v>43102</v>
      </c>
      <c r="I7435" t="str">
        <f>VLOOKUP(Sales[[#This Row],[TerritoryKey]], Territories[], 2, FALSE)</f>
        <v>Northwest</v>
      </c>
      <c r="J7435">
        <f>_xlfn.XLOOKUP(Sales[[#This Row],[ProductKey]], Products!$A:$A, Products!$J:$J)</f>
        <v>3.7363</v>
      </c>
      <c r="K7435">
        <f>_xlfn.XLOOKUP(Sales[[#This Row],[ProductKey]], Products!$A:$A, Products!$K:$K)</f>
        <v>9.99</v>
      </c>
      <c r="L7435" s="1">
        <f>Sales[[#This Row],[ProductPrice]]*Sales[[#This Row],[OrderQuantity]]</f>
        <v>19.98</v>
      </c>
      <c r="M7435" s="1">
        <f>Sales[[#This Row],[OrderQuantity]]</f>
        <v>2</v>
      </c>
      <c r="N7435" s="1">
        <f>1</f>
        <v>1</v>
      </c>
      <c r="O7435" s="1">
        <f>Sales[[#This Row],[TotalSales]]-Sales[[#This Row],[TotalCost]]</f>
        <v>12.507400000000001</v>
      </c>
      <c r="P7435" s="1">
        <f>Sales[[#This Row],[ProductCost]]*Sales[[#This Row],[OrderQuantity]]</f>
        <v>7.4725999999999999</v>
      </c>
      <c r="Q7435" s="1" t="str">
        <f>VLOOKUP(Sales[[#This Row],[ProductKey]], Products!$A$2:$D$1000, 4, FALSE)</f>
        <v>Mountain Bottle Cage</v>
      </c>
    </row>
    <row r="7436" spans="1:17" x14ac:dyDescent="0.25">
      <c r="A7436" s="2">
        <v>38021</v>
      </c>
      <c r="B7436" s="1" t="s">
        <v>4616</v>
      </c>
      <c r="C7436">
        <v>478</v>
      </c>
      <c r="D7436">
        <v>20535</v>
      </c>
      <c r="E7436">
        <v>4</v>
      </c>
      <c r="F7436">
        <v>2</v>
      </c>
      <c r="G7436">
        <v>2</v>
      </c>
      <c r="H7436" s="2">
        <v>43135</v>
      </c>
      <c r="I7436" t="str">
        <f>VLOOKUP(Sales[[#This Row],[TerritoryKey]], Territories[], 2, FALSE)</f>
        <v>Southwest</v>
      </c>
      <c r="J7436">
        <f>_xlfn.XLOOKUP(Sales[[#This Row],[ProductKey]], Products!$A:$A, Products!$J:$J)</f>
        <v>3.7363</v>
      </c>
      <c r="K7436">
        <f>_xlfn.XLOOKUP(Sales[[#This Row],[ProductKey]], Products!$A:$A, Products!$K:$K)</f>
        <v>9.99</v>
      </c>
      <c r="L7436" s="1">
        <f>Sales[[#This Row],[ProductPrice]]*Sales[[#This Row],[OrderQuantity]]</f>
        <v>19.98</v>
      </c>
      <c r="M7436" s="1">
        <f>Sales[[#This Row],[OrderQuantity]]</f>
        <v>2</v>
      </c>
      <c r="N7436" s="1">
        <f>1</f>
        <v>1</v>
      </c>
      <c r="O7436" s="1">
        <f>Sales[[#This Row],[TotalSales]]-Sales[[#This Row],[TotalCost]]</f>
        <v>12.507400000000001</v>
      </c>
      <c r="P7436" s="1">
        <f>Sales[[#This Row],[ProductCost]]*Sales[[#This Row],[OrderQuantity]]</f>
        <v>7.4725999999999999</v>
      </c>
      <c r="Q7436" s="1" t="str">
        <f>VLOOKUP(Sales[[#This Row],[ProductKey]], Products!$A$2:$D$1000, 4, FALSE)</f>
        <v>Mountain Bottle Cage</v>
      </c>
    </row>
    <row r="7437" spans="1:17" x14ac:dyDescent="0.25">
      <c r="A7437" s="2">
        <v>38200</v>
      </c>
      <c r="B7437" s="1" t="s">
        <v>4703</v>
      </c>
      <c r="C7437">
        <v>478</v>
      </c>
      <c r="D7437">
        <v>16865</v>
      </c>
      <c r="E7437">
        <v>4</v>
      </c>
      <c r="F7437">
        <v>2</v>
      </c>
      <c r="G7437">
        <v>2</v>
      </c>
      <c r="H7437" s="2">
        <v>43313</v>
      </c>
      <c r="I7437" t="str">
        <f>VLOOKUP(Sales[[#This Row],[TerritoryKey]], Territories[], 2, FALSE)</f>
        <v>Southwest</v>
      </c>
      <c r="J7437">
        <f>_xlfn.XLOOKUP(Sales[[#This Row],[ProductKey]], Products!$A:$A, Products!$J:$J)</f>
        <v>3.7363</v>
      </c>
      <c r="K7437">
        <f>_xlfn.XLOOKUP(Sales[[#This Row],[ProductKey]], Products!$A:$A, Products!$K:$K)</f>
        <v>9.99</v>
      </c>
      <c r="L7437" s="1">
        <f>Sales[[#This Row],[ProductPrice]]*Sales[[#This Row],[OrderQuantity]]</f>
        <v>19.98</v>
      </c>
      <c r="M7437" s="1">
        <f>Sales[[#This Row],[OrderQuantity]]</f>
        <v>2</v>
      </c>
      <c r="N7437" s="1">
        <f>1</f>
        <v>1</v>
      </c>
      <c r="O7437" s="1">
        <f>Sales[[#This Row],[TotalSales]]-Sales[[#This Row],[TotalCost]]</f>
        <v>12.507400000000001</v>
      </c>
      <c r="P7437" s="1">
        <f>Sales[[#This Row],[ProductCost]]*Sales[[#This Row],[OrderQuantity]]</f>
        <v>7.4725999999999999</v>
      </c>
      <c r="Q7437" s="1" t="str">
        <f>VLOOKUP(Sales[[#This Row],[ProductKey]], Products!$A$2:$D$1000, 4, FALSE)</f>
        <v>Mountain Bottle Cage</v>
      </c>
    </row>
    <row r="7438" spans="1:17" x14ac:dyDescent="0.25">
      <c r="A7438" s="2">
        <v>37989</v>
      </c>
      <c r="B7438" s="1" t="s">
        <v>4756</v>
      </c>
      <c r="C7438">
        <v>478</v>
      </c>
      <c r="D7438">
        <v>16851</v>
      </c>
      <c r="E7438">
        <v>4</v>
      </c>
      <c r="F7438">
        <v>2</v>
      </c>
      <c r="G7438">
        <v>2</v>
      </c>
      <c r="H7438" s="2">
        <v>43103</v>
      </c>
      <c r="I7438" t="str">
        <f>VLOOKUP(Sales[[#This Row],[TerritoryKey]], Territories[], 2, FALSE)</f>
        <v>Southwest</v>
      </c>
      <c r="J7438">
        <f>_xlfn.XLOOKUP(Sales[[#This Row],[ProductKey]], Products!$A:$A, Products!$J:$J)</f>
        <v>3.7363</v>
      </c>
      <c r="K7438">
        <f>_xlfn.XLOOKUP(Sales[[#This Row],[ProductKey]], Products!$A:$A, Products!$K:$K)</f>
        <v>9.99</v>
      </c>
      <c r="L7438" s="1">
        <f>Sales[[#This Row],[ProductPrice]]*Sales[[#This Row],[OrderQuantity]]</f>
        <v>19.98</v>
      </c>
      <c r="M7438" s="1">
        <f>Sales[[#This Row],[OrderQuantity]]</f>
        <v>2</v>
      </c>
      <c r="N7438" s="1">
        <f>1</f>
        <v>1</v>
      </c>
      <c r="O7438" s="1">
        <f>Sales[[#This Row],[TotalSales]]-Sales[[#This Row],[TotalCost]]</f>
        <v>12.507400000000001</v>
      </c>
      <c r="P7438" s="1">
        <f>Sales[[#This Row],[ProductCost]]*Sales[[#This Row],[OrderQuantity]]</f>
        <v>7.4725999999999999</v>
      </c>
      <c r="Q7438" s="1" t="str">
        <f>VLOOKUP(Sales[[#This Row],[ProductKey]], Products!$A$2:$D$1000, 4, FALSE)</f>
        <v>Mountain Bottle Cage</v>
      </c>
    </row>
    <row r="7439" spans="1:17" x14ac:dyDescent="0.25">
      <c r="A7439" s="2">
        <v>37989</v>
      </c>
      <c r="B7439" s="1" t="s">
        <v>4766</v>
      </c>
      <c r="C7439">
        <v>478</v>
      </c>
      <c r="D7439">
        <v>18177</v>
      </c>
      <c r="E7439">
        <v>10</v>
      </c>
      <c r="F7439">
        <v>2</v>
      </c>
      <c r="G7439">
        <v>2</v>
      </c>
      <c r="H7439" s="2">
        <v>43103</v>
      </c>
      <c r="I7439" t="str">
        <f>VLOOKUP(Sales[[#This Row],[TerritoryKey]], Territories[], 2, FALSE)</f>
        <v>United Kingdom</v>
      </c>
      <c r="J7439">
        <f>_xlfn.XLOOKUP(Sales[[#This Row],[ProductKey]], Products!$A:$A, Products!$J:$J)</f>
        <v>3.7363</v>
      </c>
      <c r="K7439">
        <f>_xlfn.XLOOKUP(Sales[[#This Row],[ProductKey]], Products!$A:$A, Products!$K:$K)</f>
        <v>9.99</v>
      </c>
      <c r="L7439" s="1">
        <f>Sales[[#This Row],[ProductPrice]]*Sales[[#This Row],[OrderQuantity]]</f>
        <v>19.98</v>
      </c>
      <c r="M7439" s="1">
        <f>Sales[[#This Row],[OrderQuantity]]</f>
        <v>2</v>
      </c>
      <c r="N7439" s="1">
        <f>1</f>
        <v>1</v>
      </c>
      <c r="O7439" s="1">
        <f>Sales[[#This Row],[TotalSales]]-Sales[[#This Row],[TotalCost]]</f>
        <v>12.507400000000001</v>
      </c>
      <c r="P7439" s="1">
        <f>Sales[[#This Row],[ProductCost]]*Sales[[#This Row],[OrderQuantity]]</f>
        <v>7.4725999999999999</v>
      </c>
      <c r="Q7439" s="1" t="str">
        <f>VLOOKUP(Sales[[#This Row],[ProductKey]], Products!$A$2:$D$1000, 4, FALSE)</f>
        <v>Mountain Bottle Cage</v>
      </c>
    </row>
    <row r="7440" spans="1:17" x14ac:dyDescent="0.25">
      <c r="A7440" s="2">
        <v>38111</v>
      </c>
      <c r="B7440" s="1" t="s">
        <v>4791</v>
      </c>
      <c r="C7440">
        <v>478</v>
      </c>
      <c r="D7440">
        <v>16880</v>
      </c>
      <c r="E7440">
        <v>4</v>
      </c>
      <c r="F7440">
        <v>2</v>
      </c>
      <c r="G7440">
        <v>2</v>
      </c>
      <c r="H7440" s="2">
        <v>43224</v>
      </c>
      <c r="I7440" t="str">
        <f>VLOOKUP(Sales[[#This Row],[TerritoryKey]], Territories[], 2, FALSE)</f>
        <v>Southwest</v>
      </c>
      <c r="J7440">
        <f>_xlfn.XLOOKUP(Sales[[#This Row],[ProductKey]], Products!$A:$A, Products!$J:$J)</f>
        <v>3.7363</v>
      </c>
      <c r="K7440">
        <f>_xlfn.XLOOKUP(Sales[[#This Row],[ProductKey]], Products!$A:$A, Products!$K:$K)</f>
        <v>9.99</v>
      </c>
      <c r="L7440" s="1">
        <f>Sales[[#This Row],[ProductPrice]]*Sales[[#This Row],[OrderQuantity]]</f>
        <v>19.98</v>
      </c>
      <c r="M7440" s="1">
        <f>Sales[[#This Row],[OrderQuantity]]</f>
        <v>2</v>
      </c>
      <c r="N7440" s="1">
        <f>1</f>
        <v>1</v>
      </c>
      <c r="O7440" s="1">
        <f>Sales[[#This Row],[TotalSales]]-Sales[[#This Row],[TotalCost]]</f>
        <v>12.507400000000001</v>
      </c>
      <c r="P7440" s="1">
        <f>Sales[[#This Row],[ProductCost]]*Sales[[#This Row],[OrderQuantity]]</f>
        <v>7.4725999999999999</v>
      </c>
      <c r="Q7440" s="1" t="str">
        <f>VLOOKUP(Sales[[#This Row],[ProductKey]], Products!$A$2:$D$1000, 4, FALSE)</f>
        <v>Mountain Bottle Cage</v>
      </c>
    </row>
    <row r="7441" spans="1:17" x14ac:dyDescent="0.25">
      <c r="A7441" s="2">
        <v>37989</v>
      </c>
      <c r="B7441" s="1" t="s">
        <v>4988</v>
      </c>
      <c r="C7441">
        <v>478</v>
      </c>
      <c r="D7441">
        <v>17964</v>
      </c>
      <c r="E7441">
        <v>8</v>
      </c>
      <c r="F7441">
        <v>2</v>
      </c>
      <c r="G7441">
        <v>2</v>
      </c>
      <c r="H7441" s="2">
        <v>43103</v>
      </c>
      <c r="I7441" t="str">
        <f>VLOOKUP(Sales[[#This Row],[TerritoryKey]], Territories[], 2, FALSE)</f>
        <v>Germany</v>
      </c>
      <c r="J7441">
        <f>_xlfn.XLOOKUP(Sales[[#This Row],[ProductKey]], Products!$A:$A, Products!$J:$J)</f>
        <v>3.7363</v>
      </c>
      <c r="K7441">
        <f>_xlfn.XLOOKUP(Sales[[#This Row],[ProductKey]], Products!$A:$A, Products!$K:$K)</f>
        <v>9.99</v>
      </c>
      <c r="L7441" s="1">
        <f>Sales[[#This Row],[ProductPrice]]*Sales[[#This Row],[OrderQuantity]]</f>
        <v>19.98</v>
      </c>
      <c r="M7441" s="1">
        <f>Sales[[#This Row],[OrderQuantity]]</f>
        <v>2</v>
      </c>
      <c r="N7441" s="1">
        <f>1</f>
        <v>1</v>
      </c>
      <c r="O7441" s="1">
        <f>Sales[[#This Row],[TotalSales]]-Sales[[#This Row],[TotalCost]]</f>
        <v>12.507400000000001</v>
      </c>
      <c r="P7441" s="1">
        <f>Sales[[#This Row],[ProductCost]]*Sales[[#This Row],[OrderQuantity]]</f>
        <v>7.4725999999999999</v>
      </c>
      <c r="Q7441" s="1" t="str">
        <f>VLOOKUP(Sales[[#This Row],[ProductKey]], Products!$A$2:$D$1000, 4, FALSE)</f>
        <v>Mountain Bottle Cage</v>
      </c>
    </row>
    <row r="7442" spans="1:17" x14ac:dyDescent="0.25">
      <c r="A7442" s="2">
        <v>38202</v>
      </c>
      <c r="B7442" s="1" t="s">
        <v>5018</v>
      </c>
      <c r="C7442">
        <v>478</v>
      </c>
      <c r="D7442">
        <v>16833</v>
      </c>
      <c r="E7442">
        <v>4</v>
      </c>
      <c r="F7442">
        <v>2</v>
      </c>
      <c r="G7442">
        <v>2</v>
      </c>
      <c r="H7442" s="2">
        <v>43315</v>
      </c>
      <c r="I7442" t="str">
        <f>VLOOKUP(Sales[[#This Row],[TerritoryKey]], Territories[], 2, FALSE)</f>
        <v>Southwest</v>
      </c>
      <c r="J7442">
        <f>_xlfn.XLOOKUP(Sales[[#This Row],[ProductKey]], Products!$A:$A, Products!$J:$J)</f>
        <v>3.7363</v>
      </c>
      <c r="K7442">
        <f>_xlfn.XLOOKUP(Sales[[#This Row],[ProductKey]], Products!$A:$A, Products!$K:$K)</f>
        <v>9.99</v>
      </c>
      <c r="L7442" s="1">
        <f>Sales[[#This Row],[ProductPrice]]*Sales[[#This Row],[OrderQuantity]]</f>
        <v>19.98</v>
      </c>
      <c r="M7442" s="1">
        <f>Sales[[#This Row],[OrderQuantity]]</f>
        <v>2</v>
      </c>
      <c r="N7442" s="1">
        <f>1</f>
        <v>1</v>
      </c>
      <c r="O7442" s="1">
        <f>Sales[[#This Row],[TotalSales]]-Sales[[#This Row],[TotalCost]]</f>
        <v>12.507400000000001</v>
      </c>
      <c r="P7442" s="1">
        <f>Sales[[#This Row],[ProductCost]]*Sales[[#This Row],[OrderQuantity]]</f>
        <v>7.4725999999999999</v>
      </c>
      <c r="Q7442" s="1" t="str">
        <f>VLOOKUP(Sales[[#This Row],[ProductKey]], Products!$A$2:$D$1000, 4, FALSE)</f>
        <v>Mountain Bottle Cage</v>
      </c>
    </row>
    <row r="7443" spans="1:17" x14ac:dyDescent="0.25">
      <c r="A7443" s="2">
        <v>38295</v>
      </c>
      <c r="B7443" s="1" t="s">
        <v>5045</v>
      </c>
      <c r="C7443">
        <v>478</v>
      </c>
      <c r="D7443">
        <v>12820</v>
      </c>
      <c r="E7443">
        <v>7</v>
      </c>
      <c r="F7443">
        <v>2</v>
      </c>
      <c r="G7443">
        <v>2</v>
      </c>
      <c r="H7443" s="2">
        <v>43408</v>
      </c>
      <c r="I7443" t="str">
        <f>VLOOKUP(Sales[[#This Row],[TerritoryKey]], Territories[], 2, FALSE)</f>
        <v>France</v>
      </c>
      <c r="J7443">
        <f>_xlfn.XLOOKUP(Sales[[#This Row],[ProductKey]], Products!$A:$A, Products!$J:$J)</f>
        <v>3.7363</v>
      </c>
      <c r="K7443">
        <f>_xlfn.XLOOKUP(Sales[[#This Row],[ProductKey]], Products!$A:$A, Products!$K:$K)</f>
        <v>9.99</v>
      </c>
      <c r="L7443" s="1">
        <f>Sales[[#This Row],[ProductPrice]]*Sales[[#This Row],[OrderQuantity]]</f>
        <v>19.98</v>
      </c>
      <c r="M7443" s="1">
        <f>Sales[[#This Row],[OrderQuantity]]</f>
        <v>2</v>
      </c>
      <c r="N7443" s="1">
        <f>1</f>
        <v>1</v>
      </c>
      <c r="O7443" s="1">
        <f>Sales[[#This Row],[TotalSales]]-Sales[[#This Row],[TotalCost]]</f>
        <v>12.507400000000001</v>
      </c>
      <c r="P7443" s="1">
        <f>Sales[[#This Row],[ProductCost]]*Sales[[#This Row],[OrderQuantity]]</f>
        <v>7.4725999999999999</v>
      </c>
      <c r="Q7443" s="1" t="str">
        <f>VLOOKUP(Sales[[#This Row],[ProductKey]], Products!$A$2:$D$1000, 4, FALSE)</f>
        <v>Mountain Bottle Cage</v>
      </c>
    </row>
    <row r="7444" spans="1:17" x14ac:dyDescent="0.25">
      <c r="A7444" s="2">
        <v>38325</v>
      </c>
      <c r="B7444" s="1" t="s">
        <v>5068</v>
      </c>
      <c r="C7444">
        <v>478</v>
      </c>
      <c r="D7444">
        <v>12140</v>
      </c>
      <c r="E7444">
        <v>6</v>
      </c>
      <c r="F7444">
        <v>2</v>
      </c>
      <c r="G7444">
        <v>2</v>
      </c>
      <c r="H7444" s="2">
        <v>43438</v>
      </c>
      <c r="I7444" t="str">
        <f>VLOOKUP(Sales[[#This Row],[TerritoryKey]], Territories[], 2, FALSE)</f>
        <v>Canada</v>
      </c>
      <c r="J7444">
        <f>_xlfn.XLOOKUP(Sales[[#This Row],[ProductKey]], Products!$A:$A, Products!$J:$J)</f>
        <v>3.7363</v>
      </c>
      <c r="K7444">
        <f>_xlfn.XLOOKUP(Sales[[#This Row],[ProductKey]], Products!$A:$A, Products!$K:$K)</f>
        <v>9.99</v>
      </c>
      <c r="L7444" s="1">
        <f>Sales[[#This Row],[ProductPrice]]*Sales[[#This Row],[OrderQuantity]]</f>
        <v>19.98</v>
      </c>
      <c r="M7444" s="1">
        <f>Sales[[#This Row],[OrderQuantity]]</f>
        <v>2</v>
      </c>
      <c r="N7444" s="1">
        <f>1</f>
        <v>1</v>
      </c>
      <c r="O7444" s="1">
        <f>Sales[[#This Row],[TotalSales]]-Sales[[#This Row],[TotalCost]]</f>
        <v>12.507400000000001</v>
      </c>
      <c r="P7444" s="1">
        <f>Sales[[#This Row],[ProductCost]]*Sales[[#This Row],[OrderQuantity]]</f>
        <v>7.4725999999999999</v>
      </c>
      <c r="Q7444" s="1" t="str">
        <f>VLOOKUP(Sales[[#This Row],[ProductKey]], Products!$A$2:$D$1000, 4, FALSE)</f>
        <v>Mountain Bottle Cage</v>
      </c>
    </row>
    <row r="7445" spans="1:17" x14ac:dyDescent="0.25">
      <c r="A7445" s="2">
        <v>38261</v>
      </c>
      <c r="B7445" s="1" t="s">
        <v>5081</v>
      </c>
      <c r="C7445">
        <v>478</v>
      </c>
      <c r="D7445">
        <v>17295</v>
      </c>
      <c r="E7445">
        <v>9</v>
      </c>
      <c r="F7445">
        <v>2</v>
      </c>
      <c r="G7445">
        <v>2</v>
      </c>
      <c r="H7445" s="2">
        <v>43374</v>
      </c>
      <c r="I7445" t="str">
        <f>VLOOKUP(Sales[[#This Row],[TerritoryKey]], Territories[], 2, FALSE)</f>
        <v>Australia</v>
      </c>
      <c r="J7445">
        <f>_xlfn.XLOOKUP(Sales[[#This Row],[ProductKey]], Products!$A:$A, Products!$J:$J)</f>
        <v>3.7363</v>
      </c>
      <c r="K7445">
        <f>_xlfn.XLOOKUP(Sales[[#This Row],[ProductKey]], Products!$A:$A, Products!$K:$K)</f>
        <v>9.99</v>
      </c>
      <c r="L7445" s="1">
        <f>Sales[[#This Row],[ProductPrice]]*Sales[[#This Row],[OrderQuantity]]</f>
        <v>19.98</v>
      </c>
      <c r="M7445" s="1">
        <f>Sales[[#This Row],[OrderQuantity]]</f>
        <v>2</v>
      </c>
      <c r="N7445" s="1">
        <f>1</f>
        <v>1</v>
      </c>
      <c r="O7445" s="1">
        <f>Sales[[#This Row],[TotalSales]]-Sales[[#This Row],[TotalCost]]</f>
        <v>12.507400000000001</v>
      </c>
      <c r="P7445" s="1">
        <f>Sales[[#This Row],[ProductCost]]*Sales[[#This Row],[OrderQuantity]]</f>
        <v>7.4725999999999999</v>
      </c>
      <c r="Q7445" s="1" t="str">
        <f>VLOOKUP(Sales[[#This Row],[ProductKey]], Products!$A$2:$D$1000, 4, FALSE)</f>
        <v>Mountain Bottle Cage</v>
      </c>
    </row>
    <row r="7446" spans="1:17" x14ac:dyDescent="0.25">
      <c r="A7446" s="2">
        <v>38322</v>
      </c>
      <c r="B7446" s="1" t="s">
        <v>5196</v>
      </c>
      <c r="C7446">
        <v>478</v>
      </c>
      <c r="D7446">
        <v>19049</v>
      </c>
      <c r="E7446">
        <v>10</v>
      </c>
      <c r="F7446">
        <v>2</v>
      </c>
      <c r="G7446">
        <v>2</v>
      </c>
      <c r="H7446" s="2">
        <v>43435</v>
      </c>
      <c r="I7446" t="str">
        <f>VLOOKUP(Sales[[#This Row],[TerritoryKey]], Territories[], 2, FALSE)</f>
        <v>United Kingdom</v>
      </c>
      <c r="J7446">
        <f>_xlfn.XLOOKUP(Sales[[#This Row],[ProductKey]], Products!$A:$A, Products!$J:$J)</f>
        <v>3.7363</v>
      </c>
      <c r="K7446">
        <f>_xlfn.XLOOKUP(Sales[[#This Row],[ProductKey]], Products!$A:$A, Products!$K:$K)</f>
        <v>9.99</v>
      </c>
      <c r="L7446" s="1">
        <f>Sales[[#This Row],[ProductPrice]]*Sales[[#This Row],[OrderQuantity]]</f>
        <v>19.98</v>
      </c>
      <c r="M7446" s="1">
        <f>Sales[[#This Row],[OrderQuantity]]</f>
        <v>2</v>
      </c>
      <c r="N7446" s="1">
        <f>1</f>
        <v>1</v>
      </c>
      <c r="O7446" s="1">
        <f>Sales[[#This Row],[TotalSales]]-Sales[[#This Row],[TotalCost]]</f>
        <v>12.507400000000001</v>
      </c>
      <c r="P7446" s="1">
        <f>Sales[[#This Row],[ProductCost]]*Sales[[#This Row],[OrderQuantity]]</f>
        <v>7.4725999999999999</v>
      </c>
      <c r="Q7446" s="1" t="str">
        <f>VLOOKUP(Sales[[#This Row],[ProductKey]], Products!$A$2:$D$1000, 4, FALSE)</f>
        <v>Mountain Bottle Cage</v>
      </c>
    </row>
    <row r="7447" spans="1:17" x14ac:dyDescent="0.25">
      <c r="A7447" s="2">
        <v>38110</v>
      </c>
      <c r="B7447" s="1" t="s">
        <v>5281</v>
      </c>
      <c r="C7447">
        <v>478</v>
      </c>
      <c r="D7447">
        <v>14861</v>
      </c>
      <c r="E7447">
        <v>10</v>
      </c>
      <c r="F7447">
        <v>2</v>
      </c>
      <c r="G7447">
        <v>2</v>
      </c>
      <c r="H7447" s="2">
        <v>43223</v>
      </c>
      <c r="I7447" t="str">
        <f>VLOOKUP(Sales[[#This Row],[TerritoryKey]], Territories[], 2, FALSE)</f>
        <v>United Kingdom</v>
      </c>
      <c r="J7447">
        <f>_xlfn.XLOOKUP(Sales[[#This Row],[ProductKey]], Products!$A:$A, Products!$J:$J)</f>
        <v>3.7363</v>
      </c>
      <c r="K7447">
        <f>_xlfn.XLOOKUP(Sales[[#This Row],[ProductKey]], Products!$A:$A, Products!$K:$K)</f>
        <v>9.99</v>
      </c>
      <c r="L7447" s="1">
        <f>Sales[[#This Row],[ProductPrice]]*Sales[[#This Row],[OrderQuantity]]</f>
        <v>19.98</v>
      </c>
      <c r="M7447" s="1">
        <f>Sales[[#This Row],[OrderQuantity]]</f>
        <v>2</v>
      </c>
      <c r="N7447" s="1">
        <f>1</f>
        <v>1</v>
      </c>
      <c r="O7447" s="1">
        <f>Sales[[#This Row],[TotalSales]]-Sales[[#This Row],[TotalCost]]</f>
        <v>12.507400000000001</v>
      </c>
      <c r="P7447" s="1">
        <f>Sales[[#This Row],[ProductCost]]*Sales[[#This Row],[OrderQuantity]]</f>
        <v>7.4725999999999999</v>
      </c>
      <c r="Q7447" s="1" t="str">
        <f>VLOOKUP(Sales[[#This Row],[ProductKey]], Products!$A$2:$D$1000, 4, FALSE)</f>
        <v>Mountain Bottle Cage</v>
      </c>
    </row>
    <row r="7448" spans="1:17" x14ac:dyDescent="0.25">
      <c r="A7448" s="2">
        <v>38142</v>
      </c>
      <c r="B7448" s="1" t="s">
        <v>5289</v>
      </c>
      <c r="C7448">
        <v>478</v>
      </c>
      <c r="D7448">
        <v>12833</v>
      </c>
      <c r="E7448">
        <v>8</v>
      </c>
      <c r="F7448">
        <v>2</v>
      </c>
      <c r="G7448">
        <v>2</v>
      </c>
      <c r="H7448" s="2">
        <v>43255</v>
      </c>
      <c r="I7448" t="str">
        <f>VLOOKUP(Sales[[#This Row],[TerritoryKey]], Territories[], 2, FALSE)</f>
        <v>Germany</v>
      </c>
      <c r="J7448">
        <f>_xlfn.XLOOKUP(Sales[[#This Row],[ProductKey]], Products!$A:$A, Products!$J:$J)</f>
        <v>3.7363</v>
      </c>
      <c r="K7448">
        <f>_xlfn.XLOOKUP(Sales[[#This Row],[ProductKey]], Products!$A:$A, Products!$K:$K)</f>
        <v>9.99</v>
      </c>
      <c r="L7448" s="1">
        <f>Sales[[#This Row],[ProductPrice]]*Sales[[#This Row],[OrderQuantity]]</f>
        <v>19.98</v>
      </c>
      <c r="M7448" s="1">
        <f>Sales[[#This Row],[OrderQuantity]]</f>
        <v>2</v>
      </c>
      <c r="N7448" s="1">
        <f>1</f>
        <v>1</v>
      </c>
      <c r="O7448" s="1">
        <f>Sales[[#This Row],[TotalSales]]-Sales[[#This Row],[TotalCost]]</f>
        <v>12.507400000000001</v>
      </c>
      <c r="P7448" s="1">
        <f>Sales[[#This Row],[ProductCost]]*Sales[[#This Row],[OrderQuantity]]</f>
        <v>7.4725999999999999</v>
      </c>
      <c r="Q7448" s="1" t="str">
        <f>VLOOKUP(Sales[[#This Row],[ProductKey]], Products!$A$2:$D$1000, 4, FALSE)</f>
        <v>Mountain Bottle Cage</v>
      </c>
    </row>
    <row r="7449" spans="1:17" x14ac:dyDescent="0.25">
      <c r="A7449" s="2">
        <v>38170</v>
      </c>
      <c r="B7449" s="1" t="s">
        <v>5377</v>
      </c>
      <c r="C7449">
        <v>478</v>
      </c>
      <c r="D7449">
        <v>15725</v>
      </c>
      <c r="E7449">
        <v>9</v>
      </c>
      <c r="F7449">
        <v>2</v>
      </c>
      <c r="G7449">
        <v>2</v>
      </c>
      <c r="H7449" s="2">
        <v>43283</v>
      </c>
      <c r="I7449" t="str">
        <f>VLOOKUP(Sales[[#This Row],[TerritoryKey]], Territories[], 2, FALSE)</f>
        <v>Australia</v>
      </c>
      <c r="J7449">
        <f>_xlfn.XLOOKUP(Sales[[#This Row],[ProductKey]], Products!$A:$A, Products!$J:$J)</f>
        <v>3.7363</v>
      </c>
      <c r="K7449">
        <f>_xlfn.XLOOKUP(Sales[[#This Row],[ProductKey]], Products!$A:$A, Products!$K:$K)</f>
        <v>9.99</v>
      </c>
      <c r="L7449" s="1">
        <f>Sales[[#This Row],[ProductPrice]]*Sales[[#This Row],[OrderQuantity]]</f>
        <v>19.98</v>
      </c>
      <c r="M7449" s="1">
        <f>Sales[[#This Row],[OrderQuantity]]</f>
        <v>2</v>
      </c>
      <c r="N7449" s="1">
        <f>1</f>
        <v>1</v>
      </c>
      <c r="O7449" s="1">
        <f>Sales[[#This Row],[TotalSales]]-Sales[[#This Row],[TotalCost]]</f>
        <v>12.507400000000001</v>
      </c>
      <c r="P7449" s="1">
        <f>Sales[[#This Row],[ProductCost]]*Sales[[#This Row],[OrderQuantity]]</f>
        <v>7.4725999999999999</v>
      </c>
      <c r="Q7449" s="1" t="str">
        <f>VLOOKUP(Sales[[#This Row],[ProductKey]], Products!$A$2:$D$1000, 4, FALSE)</f>
        <v>Mountain Bottle Cage</v>
      </c>
    </row>
    <row r="7450" spans="1:17" x14ac:dyDescent="0.25">
      <c r="A7450" s="2">
        <v>38292</v>
      </c>
      <c r="B7450" s="1" t="s">
        <v>5477</v>
      </c>
      <c r="C7450">
        <v>478</v>
      </c>
      <c r="D7450">
        <v>19943</v>
      </c>
      <c r="E7450">
        <v>7</v>
      </c>
      <c r="F7450">
        <v>2</v>
      </c>
      <c r="G7450">
        <v>2</v>
      </c>
      <c r="H7450" s="2">
        <v>43405</v>
      </c>
      <c r="I7450" t="str">
        <f>VLOOKUP(Sales[[#This Row],[TerritoryKey]], Territories[], 2, FALSE)</f>
        <v>France</v>
      </c>
      <c r="J7450">
        <f>_xlfn.XLOOKUP(Sales[[#This Row],[ProductKey]], Products!$A:$A, Products!$J:$J)</f>
        <v>3.7363</v>
      </c>
      <c r="K7450">
        <f>_xlfn.XLOOKUP(Sales[[#This Row],[ProductKey]], Products!$A:$A, Products!$K:$K)</f>
        <v>9.99</v>
      </c>
      <c r="L7450" s="1">
        <f>Sales[[#This Row],[ProductPrice]]*Sales[[#This Row],[OrderQuantity]]</f>
        <v>19.98</v>
      </c>
      <c r="M7450" s="1">
        <f>Sales[[#This Row],[OrderQuantity]]</f>
        <v>2</v>
      </c>
      <c r="N7450" s="1">
        <f>1</f>
        <v>1</v>
      </c>
      <c r="O7450" s="1">
        <f>Sales[[#This Row],[TotalSales]]-Sales[[#This Row],[TotalCost]]</f>
        <v>12.507400000000001</v>
      </c>
      <c r="P7450" s="1">
        <f>Sales[[#This Row],[ProductCost]]*Sales[[#This Row],[OrderQuantity]]</f>
        <v>7.4725999999999999</v>
      </c>
      <c r="Q7450" s="1" t="str">
        <f>VLOOKUP(Sales[[#This Row],[ProductKey]], Products!$A$2:$D$1000, 4, FALSE)</f>
        <v>Mountain Bottle Cage</v>
      </c>
    </row>
    <row r="7451" spans="1:17" x14ac:dyDescent="0.25">
      <c r="A7451" s="2">
        <v>38081</v>
      </c>
      <c r="B7451" s="1" t="s">
        <v>5600</v>
      </c>
      <c r="C7451">
        <v>478</v>
      </c>
      <c r="D7451">
        <v>16137</v>
      </c>
      <c r="E7451">
        <v>1</v>
      </c>
      <c r="F7451">
        <v>2</v>
      </c>
      <c r="G7451">
        <v>2</v>
      </c>
      <c r="H7451" s="2">
        <v>43194</v>
      </c>
      <c r="I7451" t="str">
        <f>VLOOKUP(Sales[[#This Row],[TerritoryKey]], Territories[], 2, FALSE)</f>
        <v>Northwest</v>
      </c>
      <c r="J7451">
        <f>_xlfn.XLOOKUP(Sales[[#This Row],[ProductKey]], Products!$A:$A, Products!$J:$J)</f>
        <v>3.7363</v>
      </c>
      <c r="K7451">
        <f>_xlfn.XLOOKUP(Sales[[#This Row],[ProductKey]], Products!$A:$A, Products!$K:$K)</f>
        <v>9.99</v>
      </c>
      <c r="L7451" s="1">
        <f>Sales[[#This Row],[ProductPrice]]*Sales[[#This Row],[OrderQuantity]]</f>
        <v>19.98</v>
      </c>
      <c r="M7451" s="1">
        <f>Sales[[#This Row],[OrderQuantity]]</f>
        <v>2</v>
      </c>
      <c r="N7451" s="1">
        <f>1</f>
        <v>1</v>
      </c>
      <c r="O7451" s="1">
        <f>Sales[[#This Row],[TotalSales]]-Sales[[#This Row],[TotalCost]]</f>
        <v>12.507400000000001</v>
      </c>
      <c r="P7451" s="1">
        <f>Sales[[#This Row],[ProductCost]]*Sales[[#This Row],[OrderQuantity]]</f>
        <v>7.4725999999999999</v>
      </c>
      <c r="Q7451" s="1" t="str">
        <f>VLOOKUP(Sales[[#This Row],[ProductKey]], Products!$A$2:$D$1000, 4, FALSE)</f>
        <v>Mountain Bottle Cage</v>
      </c>
    </row>
    <row r="7452" spans="1:17" x14ac:dyDescent="0.25">
      <c r="A7452" s="2">
        <v>38050</v>
      </c>
      <c r="B7452" s="1" t="s">
        <v>5625</v>
      </c>
      <c r="C7452">
        <v>478</v>
      </c>
      <c r="D7452">
        <v>20589</v>
      </c>
      <c r="E7452">
        <v>7</v>
      </c>
      <c r="F7452">
        <v>2</v>
      </c>
      <c r="G7452">
        <v>2</v>
      </c>
      <c r="H7452" s="2">
        <v>43163</v>
      </c>
      <c r="I7452" t="str">
        <f>VLOOKUP(Sales[[#This Row],[TerritoryKey]], Territories[], 2, FALSE)</f>
        <v>France</v>
      </c>
      <c r="J7452">
        <f>_xlfn.XLOOKUP(Sales[[#This Row],[ProductKey]], Products!$A:$A, Products!$J:$J)</f>
        <v>3.7363</v>
      </c>
      <c r="K7452">
        <f>_xlfn.XLOOKUP(Sales[[#This Row],[ProductKey]], Products!$A:$A, Products!$K:$K)</f>
        <v>9.99</v>
      </c>
      <c r="L7452" s="1">
        <f>Sales[[#This Row],[ProductPrice]]*Sales[[#This Row],[OrderQuantity]]</f>
        <v>19.98</v>
      </c>
      <c r="M7452" s="1">
        <f>Sales[[#This Row],[OrderQuantity]]</f>
        <v>2</v>
      </c>
      <c r="N7452" s="1">
        <f>1</f>
        <v>1</v>
      </c>
      <c r="O7452" s="1">
        <f>Sales[[#This Row],[TotalSales]]-Sales[[#This Row],[TotalCost]]</f>
        <v>12.507400000000001</v>
      </c>
      <c r="P7452" s="1">
        <f>Sales[[#This Row],[ProductCost]]*Sales[[#This Row],[OrderQuantity]]</f>
        <v>7.4725999999999999</v>
      </c>
      <c r="Q7452" s="1" t="str">
        <f>VLOOKUP(Sales[[#This Row],[ProductKey]], Products!$A$2:$D$1000, 4, FALSE)</f>
        <v>Mountain Bottle Cage</v>
      </c>
    </row>
    <row r="7453" spans="1:17" x14ac:dyDescent="0.25">
      <c r="A7453" s="2">
        <v>38048</v>
      </c>
      <c r="B7453" s="1" t="s">
        <v>5723</v>
      </c>
      <c r="C7453">
        <v>478</v>
      </c>
      <c r="D7453">
        <v>15172</v>
      </c>
      <c r="E7453">
        <v>6</v>
      </c>
      <c r="F7453">
        <v>2</v>
      </c>
      <c r="G7453">
        <v>2</v>
      </c>
      <c r="H7453" s="2">
        <v>43161</v>
      </c>
      <c r="I7453" t="str">
        <f>VLOOKUP(Sales[[#This Row],[TerritoryKey]], Territories[], 2, FALSE)</f>
        <v>Canada</v>
      </c>
      <c r="J7453">
        <f>_xlfn.XLOOKUP(Sales[[#This Row],[ProductKey]], Products!$A:$A, Products!$J:$J)</f>
        <v>3.7363</v>
      </c>
      <c r="K7453">
        <f>_xlfn.XLOOKUP(Sales[[#This Row],[ProductKey]], Products!$A:$A, Products!$K:$K)</f>
        <v>9.99</v>
      </c>
      <c r="L7453" s="1">
        <f>Sales[[#This Row],[ProductPrice]]*Sales[[#This Row],[OrderQuantity]]</f>
        <v>19.98</v>
      </c>
      <c r="M7453" s="1">
        <f>Sales[[#This Row],[OrderQuantity]]</f>
        <v>2</v>
      </c>
      <c r="N7453" s="1">
        <f>1</f>
        <v>1</v>
      </c>
      <c r="O7453" s="1">
        <f>Sales[[#This Row],[TotalSales]]-Sales[[#This Row],[TotalCost]]</f>
        <v>12.507400000000001</v>
      </c>
      <c r="P7453" s="1">
        <f>Sales[[#This Row],[ProductCost]]*Sales[[#This Row],[OrderQuantity]]</f>
        <v>7.4725999999999999</v>
      </c>
      <c r="Q7453" s="1" t="str">
        <f>VLOOKUP(Sales[[#This Row],[ProductKey]], Products!$A$2:$D$1000, 4, FALSE)</f>
        <v>Mountain Bottle Cage</v>
      </c>
    </row>
    <row r="7454" spans="1:17" x14ac:dyDescent="0.25">
      <c r="A7454" s="2">
        <v>38172</v>
      </c>
      <c r="B7454" s="1" t="s">
        <v>5727</v>
      </c>
      <c r="C7454">
        <v>478</v>
      </c>
      <c r="D7454">
        <v>17425</v>
      </c>
      <c r="E7454">
        <v>1</v>
      </c>
      <c r="F7454">
        <v>2</v>
      </c>
      <c r="G7454">
        <v>2</v>
      </c>
      <c r="H7454" s="2">
        <v>43285</v>
      </c>
      <c r="I7454" t="str">
        <f>VLOOKUP(Sales[[#This Row],[TerritoryKey]], Territories[], 2, FALSE)</f>
        <v>Northwest</v>
      </c>
      <c r="J7454">
        <f>_xlfn.XLOOKUP(Sales[[#This Row],[ProductKey]], Products!$A:$A, Products!$J:$J)</f>
        <v>3.7363</v>
      </c>
      <c r="K7454">
        <f>_xlfn.XLOOKUP(Sales[[#This Row],[ProductKey]], Products!$A:$A, Products!$K:$K)</f>
        <v>9.99</v>
      </c>
      <c r="L7454" s="1">
        <f>Sales[[#This Row],[ProductPrice]]*Sales[[#This Row],[OrderQuantity]]</f>
        <v>19.98</v>
      </c>
      <c r="M7454" s="1">
        <f>Sales[[#This Row],[OrderQuantity]]</f>
        <v>2</v>
      </c>
      <c r="N7454" s="1">
        <f>1</f>
        <v>1</v>
      </c>
      <c r="O7454" s="1">
        <f>Sales[[#This Row],[TotalSales]]-Sales[[#This Row],[TotalCost]]</f>
        <v>12.507400000000001</v>
      </c>
      <c r="P7454" s="1">
        <f>Sales[[#This Row],[ProductCost]]*Sales[[#This Row],[OrderQuantity]]</f>
        <v>7.4725999999999999</v>
      </c>
      <c r="Q7454" s="1" t="str">
        <f>VLOOKUP(Sales[[#This Row],[ProductKey]], Products!$A$2:$D$1000, 4, FALSE)</f>
        <v>Mountain Bottle Cage</v>
      </c>
    </row>
    <row r="7455" spans="1:17" x14ac:dyDescent="0.25">
      <c r="A7455" s="2">
        <v>37989</v>
      </c>
      <c r="B7455" s="1" t="s">
        <v>5780</v>
      </c>
      <c r="C7455">
        <v>478</v>
      </c>
      <c r="D7455">
        <v>12618</v>
      </c>
      <c r="E7455">
        <v>7</v>
      </c>
      <c r="F7455">
        <v>2</v>
      </c>
      <c r="G7455">
        <v>2</v>
      </c>
      <c r="H7455" s="2">
        <v>43103</v>
      </c>
      <c r="I7455" t="str">
        <f>VLOOKUP(Sales[[#This Row],[TerritoryKey]], Territories[], 2, FALSE)</f>
        <v>France</v>
      </c>
      <c r="J7455">
        <f>_xlfn.XLOOKUP(Sales[[#This Row],[ProductKey]], Products!$A:$A, Products!$J:$J)</f>
        <v>3.7363</v>
      </c>
      <c r="K7455">
        <f>_xlfn.XLOOKUP(Sales[[#This Row],[ProductKey]], Products!$A:$A, Products!$K:$K)</f>
        <v>9.99</v>
      </c>
      <c r="L7455" s="1">
        <f>Sales[[#This Row],[ProductPrice]]*Sales[[#This Row],[OrderQuantity]]</f>
        <v>19.98</v>
      </c>
      <c r="M7455" s="1">
        <f>Sales[[#This Row],[OrderQuantity]]</f>
        <v>2</v>
      </c>
      <c r="N7455" s="1">
        <f>1</f>
        <v>1</v>
      </c>
      <c r="O7455" s="1">
        <f>Sales[[#This Row],[TotalSales]]-Sales[[#This Row],[TotalCost]]</f>
        <v>12.507400000000001</v>
      </c>
      <c r="P7455" s="1">
        <f>Sales[[#This Row],[ProductCost]]*Sales[[#This Row],[OrderQuantity]]</f>
        <v>7.4725999999999999</v>
      </c>
      <c r="Q7455" s="1" t="str">
        <f>VLOOKUP(Sales[[#This Row],[ProductKey]], Products!$A$2:$D$1000, 4, FALSE)</f>
        <v>Mountain Bottle Cage</v>
      </c>
    </row>
    <row r="7456" spans="1:17" x14ac:dyDescent="0.25">
      <c r="A7456" s="2">
        <v>38262</v>
      </c>
      <c r="B7456" s="1" t="s">
        <v>5829</v>
      </c>
      <c r="C7456">
        <v>478</v>
      </c>
      <c r="D7456">
        <v>15314</v>
      </c>
      <c r="E7456">
        <v>4</v>
      </c>
      <c r="F7456">
        <v>2</v>
      </c>
      <c r="G7456">
        <v>2</v>
      </c>
      <c r="H7456" s="2">
        <v>43375</v>
      </c>
      <c r="I7456" t="str">
        <f>VLOOKUP(Sales[[#This Row],[TerritoryKey]], Territories[], 2, FALSE)</f>
        <v>Southwest</v>
      </c>
      <c r="J7456">
        <f>_xlfn.XLOOKUP(Sales[[#This Row],[ProductKey]], Products!$A:$A, Products!$J:$J)</f>
        <v>3.7363</v>
      </c>
      <c r="K7456">
        <f>_xlfn.XLOOKUP(Sales[[#This Row],[ProductKey]], Products!$A:$A, Products!$K:$K)</f>
        <v>9.99</v>
      </c>
      <c r="L7456" s="1">
        <f>Sales[[#This Row],[ProductPrice]]*Sales[[#This Row],[OrderQuantity]]</f>
        <v>19.98</v>
      </c>
      <c r="M7456" s="1">
        <f>Sales[[#This Row],[OrderQuantity]]</f>
        <v>2</v>
      </c>
      <c r="N7456" s="1">
        <f>1</f>
        <v>1</v>
      </c>
      <c r="O7456" s="1">
        <f>Sales[[#This Row],[TotalSales]]-Sales[[#This Row],[TotalCost]]</f>
        <v>12.507400000000001</v>
      </c>
      <c r="P7456" s="1">
        <f>Sales[[#This Row],[ProductCost]]*Sales[[#This Row],[OrderQuantity]]</f>
        <v>7.4725999999999999</v>
      </c>
      <c r="Q7456" s="1" t="str">
        <f>VLOOKUP(Sales[[#This Row],[ProductKey]], Products!$A$2:$D$1000, 4, FALSE)</f>
        <v>Mountain Bottle Cage</v>
      </c>
    </row>
    <row r="7457" spans="1:17" x14ac:dyDescent="0.25">
      <c r="A7457" s="2">
        <v>38233</v>
      </c>
      <c r="B7457" s="1" t="s">
        <v>5870</v>
      </c>
      <c r="C7457">
        <v>478</v>
      </c>
      <c r="D7457">
        <v>17648</v>
      </c>
      <c r="E7457">
        <v>7</v>
      </c>
      <c r="F7457">
        <v>2</v>
      </c>
      <c r="G7457">
        <v>2</v>
      </c>
      <c r="H7457" s="2">
        <v>43346</v>
      </c>
      <c r="I7457" t="str">
        <f>VLOOKUP(Sales[[#This Row],[TerritoryKey]], Territories[], 2, FALSE)</f>
        <v>France</v>
      </c>
      <c r="J7457">
        <f>_xlfn.XLOOKUP(Sales[[#This Row],[ProductKey]], Products!$A:$A, Products!$J:$J)</f>
        <v>3.7363</v>
      </c>
      <c r="K7457">
        <f>_xlfn.XLOOKUP(Sales[[#This Row],[ProductKey]], Products!$A:$A, Products!$K:$K)</f>
        <v>9.99</v>
      </c>
      <c r="L7457" s="1">
        <f>Sales[[#This Row],[ProductPrice]]*Sales[[#This Row],[OrderQuantity]]</f>
        <v>19.98</v>
      </c>
      <c r="M7457" s="1">
        <f>Sales[[#This Row],[OrderQuantity]]</f>
        <v>2</v>
      </c>
      <c r="N7457" s="1">
        <f>1</f>
        <v>1</v>
      </c>
      <c r="O7457" s="1">
        <f>Sales[[#This Row],[TotalSales]]-Sales[[#This Row],[TotalCost]]</f>
        <v>12.507400000000001</v>
      </c>
      <c r="P7457" s="1">
        <f>Sales[[#This Row],[ProductCost]]*Sales[[#This Row],[OrderQuantity]]</f>
        <v>7.4725999999999999</v>
      </c>
      <c r="Q7457" s="1" t="str">
        <f>VLOOKUP(Sales[[#This Row],[ProductKey]], Products!$A$2:$D$1000, 4, FALSE)</f>
        <v>Mountain Bottle Cage</v>
      </c>
    </row>
    <row r="7458" spans="1:17" x14ac:dyDescent="0.25">
      <c r="A7458" s="2">
        <v>38048</v>
      </c>
      <c r="B7458" s="1" t="s">
        <v>5882</v>
      </c>
      <c r="C7458">
        <v>478</v>
      </c>
      <c r="D7458">
        <v>19916</v>
      </c>
      <c r="E7458">
        <v>10</v>
      </c>
      <c r="F7458">
        <v>2</v>
      </c>
      <c r="G7458">
        <v>2</v>
      </c>
      <c r="H7458" s="2">
        <v>43161</v>
      </c>
      <c r="I7458" t="str">
        <f>VLOOKUP(Sales[[#This Row],[TerritoryKey]], Territories[], 2, FALSE)</f>
        <v>United Kingdom</v>
      </c>
      <c r="J7458">
        <f>_xlfn.XLOOKUP(Sales[[#This Row],[ProductKey]], Products!$A:$A, Products!$J:$J)</f>
        <v>3.7363</v>
      </c>
      <c r="K7458">
        <f>_xlfn.XLOOKUP(Sales[[#This Row],[ProductKey]], Products!$A:$A, Products!$K:$K)</f>
        <v>9.99</v>
      </c>
      <c r="L7458" s="1">
        <f>Sales[[#This Row],[ProductPrice]]*Sales[[#This Row],[OrderQuantity]]</f>
        <v>19.98</v>
      </c>
      <c r="M7458" s="1">
        <f>Sales[[#This Row],[OrderQuantity]]</f>
        <v>2</v>
      </c>
      <c r="N7458" s="1">
        <f>1</f>
        <v>1</v>
      </c>
      <c r="O7458" s="1">
        <f>Sales[[#This Row],[TotalSales]]-Sales[[#This Row],[TotalCost]]</f>
        <v>12.507400000000001</v>
      </c>
      <c r="P7458" s="1">
        <f>Sales[[#This Row],[ProductCost]]*Sales[[#This Row],[OrderQuantity]]</f>
        <v>7.4725999999999999</v>
      </c>
      <c r="Q7458" s="1" t="str">
        <f>VLOOKUP(Sales[[#This Row],[ProductKey]], Products!$A$2:$D$1000, 4, FALSE)</f>
        <v>Mountain Bottle Cage</v>
      </c>
    </row>
    <row r="7459" spans="1:17" x14ac:dyDescent="0.25">
      <c r="A7459" s="2">
        <v>38079</v>
      </c>
      <c r="B7459" s="1" t="s">
        <v>5885</v>
      </c>
      <c r="C7459">
        <v>478</v>
      </c>
      <c r="D7459">
        <v>19070</v>
      </c>
      <c r="E7459">
        <v>10</v>
      </c>
      <c r="F7459">
        <v>2</v>
      </c>
      <c r="G7459">
        <v>2</v>
      </c>
      <c r="H7459" s="2">
        <v>43192</v>
      </c>
      <c r="I7459" t="str">
        <f>VLOOKUP(Sales[[#This Row],[TerritoryKey]], Territories[], 2, FALSE)</f>
        <v>United Kingdom</v>
      </c>
      <c r="J7459">
        <f>_xlfn.XLOOKUP(Sales[[#This Row],[ProductKey]], Products!$A:$A, Products!$J:$J)</f>
        <v>3.7363</v>
      </c>
      <c r="K7459">
        <f>_xlfn.XLOOKUP(Sales[[#This Row],[ProductKey]], Products!$A:$A, Products!$K:$K)</f>
        <v>9.99</v>
      </c>
      <c r="L7459" s="1">
        <f>Sales[[#This Row],[ProductPrice]]*Sales[[#This Row],[OrderQuantity]]</f>
        <v>19.98</v>
      </c>
      <c r="M7459" s="1">
        <f>Sales[[#This Row],[OrderQuantity]]</f>
        <v>2</v>
      </c>
      <c r="N7459" s="1">
        <f>1</f>
        <v>1</v>
      </c>
      <c r="O7459" s="1">
        <f>Sales[[#This Row],[TotalSales]]-Sales[[#This Row],[TotalCost]]</f>
        <v>12.507400000000001</v>
      </c>
      <c r="P7459" s="1">
        <f>Sales[[#This Row],[ProductCost]]*Sales[[#This Row],[OrderQuantity]]</f>
        <v>7.4725999999999999</v>
      </c>
      <c r="Q7459" s="1" t="str">
        <f>VLOOKUP(Sales[[#This Row],[ProductKey]], Products!$A$2:$D$1000, 4, FALSE)</f>
        <v>Mountain Bottle Cage</v>
      </c>
    </row>
    <row r="7460" spans="1:17" x14ac:dyDescent="0.25">
      <c r="A7460" s="2">
        <v>38111</v>
      </c>
      <c r="B7460" s="1" t="s">
        <v>5905</v>
      </c>
      <c r="C7460">
        <v>478</v>
      </c>
      <c r="D7460">
        <v>21290</v>
      </c>
      <c r="E7460">
        <v>1</v>
      </c>
      <c r="F7460">
        <v>2</v>
      </c>
      <c r="G7460">
        <v>2</v>
      </c>
      <c r="H7460" s="2">
        <v>43224</v>
      </c>
      <c r="I7460" t="str">
        <f>VLOOKUP(Sales[[#This Row],[TerritoryKey]], Territories[], 2, FALSE)</f>
        <v>Northwest</v>
      </c>
      <c r="J7460">
        <f>_xlfn.XLOOKUP(Sales[[#This Row],[ProductKey]], Products!$A:$A, Products!$J:$J)</f>
        <v>3.7363</v>
      </c>
      <c r="K7460">
        <f>_xlfn.XLOOKUP(Sales[[#This Row],[ProductKey]], Products!$A:$A, Products!$K:$K)</f>
        <v>9.99</v>
      </c>
      <c r="L7460" s="1">
        <f>Sales[[#This Row],[ProductPrice]]*Sales[[#This Row],[OrderQuantity]]</f>
        <v>19.98</v>
      </c>
      <c r="M7460" s="1">
        <f>Sales[[#This Row],[OrderQuantity]]</f>
        <v>2</v>
      </c>
      <c r="N7460" s="1">
        <f>1</f>
        <v>1</v>
      </c>
      <c r="O7460" s="1">
        <f>Sales[[#This Row],[TotalSales]]-Sales[[#This Row],[TotalCost]]</f>
        <v>12.507400000000001</v>
      </c>
      <c r="P7460" s="1">
        <f>Sales[[#This Row],[ProductCost]]*Sales[[#This Row],[OrderQuantity]]</f>
        <v>7.4725999999999999</v>
      </c>
      <c r="Q7460" s="1" t="str">
        <f>VLOOKUP(Sales[[#This Row],[ProductKey]], Products!$A$2:$D$1000, 4, FALSE)</f>
        <v>Mountain Bottle Cage</v>
      </c>
    </row>
    <row r="7461" spans="1:17" x14ac:dyDescent="0.25">
      <c r="A7461" s="2">
        <v>38323</v>
      </c>
      <c r="B7461" s="1" t="s">
        <v>5918</v>
      </c>
      <c r="C7461">
        <v>478</v>
      </c>
      <c r="D7461">
        <v>14837</v>
      </c>
      <c r="E7461">
        <v>8</v>
      </c>
      <c r="F7461">
        <v>2</v>
      </c>
      <c r="G7461">
        <v>2</v>
      </c>
      <c r="H7461" s="2">
        <v>43436</v>
      </c>
      <c r="I7461" t="str">
        <f>VLOOKUP(Sales[[#This Row],[TerritoryKey]], Territories[], 2, FALSE)</f>
        <v>Germany</v>
      </c>
      <c r="J7461">
        <f>_xlfn.XLOOKUP(Sales[[#This Row],[ProductKey]], Products!$A:$A, Products!$J:$J)</f>
        <v>3.7363</v>
      </c>
      <c r="K7461">
        <f>_xlfn.XLOOKUP(Sales[[#This Row],[ProductKey]], Products!$A:$A, Products!$K:$K)</f>
        <v>9.99</v>
      </c>
      <c r="L7461" s="1">
        <f>Sales[[#This Row],[ProductPrice]]*Sales[[#This Row],[OrderQuantity]]</f>
        <v>19.98</v>
      </c>
      <c r="M7461" s="1">
        <f>Sales[[#This Row],[OrderQuantity]]</f>
        <v>2</v>
      </c>
      <c r="N7461" s="1">
        <f>1</f>
        <v>1</v>
      </c>
      <c r="O7461" s="1">
        <f>Sales[[#This Row],[TotalSales]]-Sales[[#This Row],[TotalCost]]</f>
        <v>12.507400000000001</v>
      </c>
      <c r="P7461" s="1">
        <f>Sales[[#This Row],[ProductCost]]*Sales[[#This Row],[OrderQuantity]]</f>
        <v>7.4725999999999999</v>
      </c>
      <c r="Q7461" s="1" t="str">
        <f>VLOOKUP(Sales[[#This Row],[ProductKey]], Products!$A$2:$D$1000, 4, FALSE)</f>
        <v>Mountain Bottle Cage</v>
      </c>
    </row>
    <row r="7462" spans="1:17" x14ac:dyDescent="0.25">
      <c r="A7462" s="2">
        <v>38112</v>
      </c>
      <c r="B7462" s="1" t="s">
        <v>5967</v>
      </c>
      <c r="C7462">
        <v>478</v>
      </c>
      <c r="D7462">
        <v>12846</v>
      </c>
      <c r="E7462">
        <v>8</v>
      </c>
      <c r="F7462">
        <v>2</v>
      </c>
      <c r="G7462">
        <v>2</v>
      </c>
      <c r="H7462" s="2">
        <v>43225</v>
      </c>
      <c r="I7462" t="str">
        <f>VLOOKUP(Sales[[#This Row],[TerritoryKey]], Territories[], 2, FALSE)</f>
        <v>Germany</v>
      </c>
      <c r="J7462">
        <f>_xlfn.XLOOKUP(Sales[[#This Row],[ProductKey]], Products!$A:$A, Products!$J:$J)</f>
        <v>3.7363</v>
      </c>
      <c r="K7462">
        <f>_xlfn.XLOOKUP(Sales[[#This Row],[ProductKey]], Products!$A:$A, Products!$K:$K)</f>
        <v>9.99</v>
      </c>
      <c r="L7462" s="1">
        <f>Sales[[#This Row],[ProductPrice]]*Sales[[#This Row],[OrderQuantity]]</f>
        <v>19.98</v>
      </c>
      <c r="M7462" s="1">
        <f>Sales[[#This Row],[OrderQuantity]]</f>
        <v>2</v>
      </c>
      <c r="N7462" s="1">
        <f>1</f>
        <v>1</v>
      </c>
      <c r="O7462" s="1">
        <f>Sales[[#This Row],[TotalSales]]-Sales[[#This Row],[TotalCost]]</f>
        <v>12.507400000000001</v>
      </c>
      <c r="P7462" s="1">
        <f>Sales[[#This Row],[ProductCost]]*Sales[[#This Row],[OrderQuantity]]</f>
        <v>7.4725999999999999</v>
      </c>
      <c r="Q7462" s="1" t="str">
        <f>VLOOKUP(Sales[[#This Row],[ProductKey]], Products!$A$2:$D$1000, 4, FALSE)</f>
        <v>Mountain Bottle Cage</v>
      </c>
    </row>
    <row r="7463" spans="1:17" x14ac:dyDescent="0.25">
      <c r="A7463" s="2">
        <v>38111</v>
      </c>
      <c r="B7463" s="1" t="s">
        <v>6046</v>
      </c>
      <c r="C7463">
        <v>478</v>
      </c>
      <c r="D7463">
        <v>18005</v>
      </c>
      <c r="E7463">
        <v>8</v>
      </c>
      <c r="F7463">
        <v>2</v>
      </c>
      <c r="G7463">
        <v>2</v>
      </c>
      <c r="H7463" s="2">
        <v>43224</v>
      </c>
      <c r="I7463" t="str">
        <f>VLOOKUP(Sales[[#This Row],[TerritoryKey]], Territories[], 2, FALSE)</f>
        <v>Germany</v>
      </c>
      <c r="J7463">
        <f>_xlfn.XLOOKUP(Sales[[#This Row],[ProductKey]], Products!$A:$A, Products!$J:$J)</f>
        <v>3.7363</v>
      </c>
      <c r="K7463">
        <f>_xlfn.XLOOKUP(Sales[[#This Row],[ProductKey]], Products!$A:$A, Products!$K:$K)</f>
        <v>9.99</v>
      </c>
      <c r="L7463" s="1">
        <f>Sales[[#This Row],[ProductPrice]]*Sales[[#This Row],[OrderQuantity]]</f>
        <v>19.98</v>
      </c>
      <c r="M7463" s="1">
        <f>Sales[[#This Row],[OrderQuantity]]</f>
        <v>2</v>
      </c>
      <c r="N7463" s="1">
        <f>1</f>
        <v>1</v>
      </c>
      <c r="O7463" s="1">
        <f>Sales[[#This Row],[TotalSales]]-Sales[[#This Row],[TotalCost]]</f>
        <v>12.507400000000001</v>
      </c>
      <c r="P7463" s="1">
        <f>Sales[[#This Row],[ProductCost]]*Sales[[#This Row],[OrderQuantity]]</f>
        <v>7.4725999999999999</v>
      </c>
      <c r="Q7463" s="1" t="str">
        <f>VLOOKUP(Sales[[#This Row],[ProductKey]], Products!$A$2:$D$1000, 4, FALSE)</f>
        <v>Mountain Bottle Cage</v>
      </c>
    </row>
    <row r="7464" spans="1:17" x14ac:dyDescent="0.25">
      <c r="A7464" s="2">
        <v>38172</v>
      </c>
      <c r="B7464" s="1" t="s">
        <v>6051</v>
      </c>
      <c r="C7464">
        <v>478</v>
      </c>
      <c r="D7464">
        <v>14586</v>
      </c>
      <c r="E7464">
        <v>6</v>
      </c>
      <c r="F7464">
        <v>2</v>
      </c>
      <c r="G7464">
        <v>2</v>
      </c>
      <c r="H7464" s="2">
        <v>43285</v>
      </c>
      <c r="I7464" t="str">
        <f>VLOOKUP(Sales[[#This Row],[TerritoryKey]], Territories[], 2, FALSE)</f>
        <v>Canada</v>
      </c>
      <c r="J7464">
        <f>_xlfn.XLOOKUP(Sales[[#This Row],[ProductKey]], Products!$A:$A, Products!$J:$J)</f>
        <v>3.7363</v>
      </c>
      <c r="K7464">
        <f>_xlfn.XLOOKUP(Sales[[#This Row],[ProductKey]], Products!$A:$A, Products!$K:$K)</f>
        <v>9.99</v>
      </c>
      <c r="L7464" s="1">
        <f>Sales[[#This Row],[ProductPrice]]*Sales[[#This Row],[OrderQuantity]]</f>
        <v>19.98</v>
      </c>
      <c r="M7464" s="1">
        <f>Sales[[#This Row],[OrderQuantity]]</f>
        <v>2</v>
      </c>
      <c r="N7464" s="1">
        <f>1</f>
        <v>1</v>
      </c>
      <c r="O7464" s="1">
        <f>Sales[[#This Row],[TotalSales]]-Sales[[#This Row],[TotalCost]]</f>
        <v>12.507400000000001</v>
      </c>
      <c r="P7464" s="1">
        <f>Sales[[#This Row],[ProductCost]]*Sales[[#This Row],[OrderQuantity]]</f>
        <v>7.4725999999999999</v>
      </c>
      <c r="Q7464" s="1" t="str">
        <f>VLOOKUP(Sales[[#This Row],[ProductKey]], Products!$A$2:$D$1000, 4, FALSE)</f>
        <v>Mountain Bottle Cage</v>
      </c>
    </row>
    <row r="7465" spans="1:17" x14ac:dyDescent="0.25">
      <c r="A7465" s="2">
        <v>38232</v>
      </c>
      <c r="B7465" s="1" t="s">
        <v>6128</v>
      </c>
      <c r="C7465">
        <v>478</v>
      </c>
      <c r="D7465">
        <v>17986</v>
      </c>
      <c r="E7465">
        <v>8</v>
      </c>
      <c r="F7465">
        <v>2</v>
      </c>
      <c r="G7465">
        <v>2</v>
      </c>
      <c r="H7465" s="2">
        <v>43345</v>
      </c>
      <c r="I7465" t="str">
        <f>VLOOKUP(Sales[[#This Row],[TerritoryKey]], Territories[], 2, FALSE)</f>
        <v>Germany</v>
      </c>
      <c r="J7465">
        <f>_xlfn.XLOOKUP(Sales[[#This Row],[ProductKey]], Products!$A:$A, Products!$J:$J)</f>
        <v>3.7363</v>
      </c>
      <c r="K7465">
        <f>_xlfn.XLOOKUP(Sales[[#This Row],[ProductKey]], Products!$A:$A, Products!$K:$K)</f>
        <v>9.99</v>
      </c>
      <c r="L7465" s="1">
        <f>Sales[[#This Row],[ProductPrice]]*Sales[[#This Row],[OrderQuantity]]</f>
        <v>19.98</v>
      </c>
      <c r="M7465" s="1">
        <f>Sales[[#This Row],[OrderQuantity]]</f>
        <v>2</v>
      </c>
      <c r="N7465" s="1">
        <f>1</f>
        <v>1</v>
      </c>
      <c r="O7465" s="1">
        <f>Sales[[#This Row],[TotalSales]]-Sales[[#This Row],[TotalCost]]</f>
        <v>12.507400000000001</v>
      </c>
      <c r="P7465" s="1">
        <f>Sales[[#This Row],[ProductCost]]*Sales[[#This Row],[OrderQuantity]]</f>
        <v>7.4725999999999999</v>
      </c>
      <c r="Q7465" s="1" t="str">
        <f>VLOOKUP(Sales[[#This Row],[ProductKey]], Products!$A$2:$D$1000, 4, FALSE)</f>
        <v>Mountain Bottle Cage</v>
      </c>
    </row>
    <row r="7466" spans="1:17" x14ac:dyDescent="0.25">
      <c r="A7466" s="2">
        <v>38172</v>
      </c>
      <c r="B7466" s="1" t="s">
        <v>6212</v>
      </c>
      <c r="C7466">
        <v>478</v>
      </c>
      <c r="D7466">
        <v>12804</v>
      </c>
      <c r="E7466">
        <v>7</v>
      </c>
      <c r="F7466">
        <v>2</v>
      </c>
      <c r="G7466">
        <v>2</v>
      </c>
      <c r="H7466" s="2">
        <v>43285</v>
      </c>
      <c r="I7466" t="str">
        <f>VLOOKUP(Sales[[#This Row],[TerritoryKey]], Territories[], 2, FALSE)</f>
        <v>France</v>
      </c>
      <c r="J7466">
        <f>_xlfn.XLOOKUP(Sales[[#This Row],[ProductKey]], Products!$A:$A, Products!$J:$J)</f>
        <v>3.7363</v>
      </c>
      <c r="K7466">
        <f>_xlfn.XLOOKUP(Sales[[#This Row],[ProductKey]], Products!$A:$A, Products!$K:$K)</f>
        <v>9.99</v>
      </c>
      <c r="L7466" s="1">
        <f>Sales[[#This Row],[ProductPrice]]*Sales[[#This Row],[OrderQuantity]]</f>
        <v>19.98</v>
      </c>
      <c r="M7466" s="1">
        <f>Sales[[#This Row],[OrderQuantity]]</f>
        <v>2</v>
      </c>
      <c r="N7466" s="1">
        <f>1</f>
        <v>1</v>
      </c>
      <c r="O7466" s="1">
        <f>Sales[[#This Row],[TotalSales]]-Sales[[#This Row],[TotalCost]]</f>
        <v>12.507400000000001</v>
      </c>
      <c r="P7466" s="1">
        <f>Sales[[#This Row],[ProductCost]]*Sales[[#This Row],[OrderQuantity]]</f>
        <v>7.4725999999999999</v>
      </c>
      <c r="Q7466" s="1" t="str">
        <f>VLOOKUP(Sales[[#This Row],[ProductKey]], Products!$A$2:$D$1000, 4, FALSE)</f>
        <v>Mountain Bottle Cage</v>
      </c>
    </row>
    <row r="7467" spans="1:17" x14ac:dyDescent="0.25">
      <c r="A7467" s="2">
        <v>38112</v>
      </c>
      <c r="B7467" s="1" t="s">
        <v>6357</v>
      </c>
      <c r="C7467">
        <v>478</v>
      </c>
      <c r="D7467">
        <v>14843</v>
      </c>
      <c r="E7467">
        <v>10</v>
      </c>
      <c r="F7467">
        <v>2</v>
      </c>
      <c r="G7467">
        <v>2</v>
      </c>
      <c r="H7467" s="2">
        <v>43225</v>
      </c>
      <c r="I7467" t="str">
        <f>VLOOKUP(Sales[[#This Row],[TerritoryKey]], Territories[], 2, FALSE)</f>
        <v>United Kingdom</v>
      </c>
      <c r="J7467">
        <f>_xlfn.XLOOKUP(Sales[[#This Row],[ProductKey]], Products!$A:$A, Products!$J:$J)</f>
        <v>3.7363</v>
      </c>
      <c r="K7467">
        <f>_xlfn.XLOOKUP(Sales[[#This Row],[ProductKey]], Products!$A:$A, Products!$K:$K)</f>
        <v>9.99</v>
      </c>
      <c r="L7467" s="1">
        <f>Sales[[#This Row],[ProductPrice]]*Sales[[#This Row],[OrderQuantity]]</f>
        <v>19.98</v>
      </c>
      <c r="M7467" s="1">
        <f>Sales[[#This Row],[OrderQuantity]]</f>
        <v>2</v>
      </c>
      <c r="N7467" s="1">
        <f>1</f>
        <v>1</v>
      </c>
      <c r="O7467" s="1">
        <f>Sales[[#This Row],[TotalSales]]-Sales[[#This Row],[TotalCost]]</f>
        <v>12.507400000000001</v>
      </c>
      <c r="P7467" s="1">
        <f>Sales[[#This Row],[ProductCost]]*Sales[[#This Row],[OrderQuantity]]</f>
        <v>7.4725999999999999</v>
      </c>
      <c r="Q7467" s="1" t="str">
        <f>VLOOKUP(Sales[[#This Row],[ProductKey]], Products!$A$2:$D$1000, 4, FALSE)</f>
        <v>Mountain Bottle Cage</v>
      </c>
    </row>
    <row r="7468" spans="1:17" x14ac:dyDescent="0.25">
      <c r="A7468" s="2">
        <v>38172</v>
      </c>
      <c r="B7468" s="1" t="s">
        <v>6405</v>
      </c>
      <c r="C7468">
        <v>478</v>
      </c>
      <c r="D7468">
        <v>14823</v>
      </c>
      <c r="E7468">
        <v>8</v>
      </c>
      <c r="F7468">
        <v>2</v>
      </c>
      <c r="G7468">
        <v>2</v>
      </c>
      <c r="H7468" s="2">
        <v>43285</v>
      </c>
      <c r="I7468" t="str">
        <f>VLOOKUP(Sales[[#This Row],[TerritoryKey]], Territories[], 2, FALSE)</f>
        <v>Germany</v>
      </c>
      <c r="J7468">
        <f>_xlfn.XLOOKUP(Sales[[#This Row],[ProductKey]], Products!$A:$A, Products!$J:$J)</f>
        <v>3.7363</v>
      </c>
      <c r="K7468">
        <f>_xlfn.XLOOKUP(Sales[[#This Row],[ProductKey]], Products!$A:$A, Products!$K:$K)</f>
        <v>9.99</v>
      </c>
      <c r="L7468" s="1">
        <f>Sales[[#This Row],[ProductPrice]]*Sales[[#This Row],[OrderQuantity]]</f>
        <v>19.98</v>
      </c>
      <c r="M7468" s="1">
        <f>Sales[[#This Row],[OrderQuantity]]</f>
        <v>2</v>
      </c>
      <c r="N7468" s="1">
        <f>1</f>
        <v>1</v>
      </c>
      <c r="O7468" s="1">
        <f>Sales[[#This Row],[TotalSales]]-Sales[[#This Row],[TotalCost]]</f>
        <v>12.507400000000001</v>
      </c>
      <c r="P7468" s="1">
        <f>Sales[[#This Row],[ProductCost]]*Sales[[#This Row],[OrderQuantity]]</f>
        <v>7.4725999999999999</v>
      </c>
      <c r="Q7468" s="1" t="str">
        <f>VLOOKUP(Sales[[#This Row],[ProductKey]], Products!$A$2:$D$1000, 4, FALSE)</f>
        <v>Mountain Bottle Cage</v>
      </c>
    </row>
    <row r="7469" spans="1:17" x14ac:dyDescent="0.25">
      <c r="A7469" s="2">
        <v>38326</v>
      </c>
      <c r="B7469" s="1" t="s">
        <v>6445</v>
      </c>
      <c r="C7469">
        <v>478</v>
      </c>
      <c r="D7469">
        <v>11861</v>
      </c>
      <c r="E7469">
        <v>6</v>
      </c>
      <c r="F7469">
        <v>2</v>
      </c>
      <c r="G7469">
        <v>2</v>
      </c>
      <c r="H7469" s="2">
        <v>43439</v>
      </c>
      <c r="I7469" t="str">
        <f>VLOOKUP(Sales[[#This Row],[TerritoryKey]], Territories[], 2, FALSE)</f>
        <v>Canada</v>
      </c>
      <c r="J7469">
        <f>_xlfn.XLOOKUP(Sales[[#This Row],[ProductKey]], Products!$A:$A, Products!$J:$J)</f>
        <v>3.7363</v>
      </c>
      <c r="K7469">
        <f>_xlfn.XLOOKUP(Sales[[#This Row],[ProductKey]], Products!$A:$A, Products!$K:$K)</f>
        <v>9.99</v>
      </c>
      <c r="L7469" s="1">
        <f>Sales[[#This Row],[ProductPrice]]*Sales[[#This Row],[OrderQuantity]]</f>
        <v>19.98</v>
      </c>
      <c r="M7469" s="1">
        <f>Sales[[#This Row],[OrderQuantity]]</f>
        <v>2</v>
      </c>
      <c r="N7469" s="1">
        <f>1</f>
        <v>1</v>
      </c>
      <c r="O7469" s="1">
        <f>Sales[[#This Row],[TotalSales]]-Sales[[#This Row],[TotalCost]]</f>
        <v>12.507400000000001</v>
      </c>
      <c r="P7469" s="1">
        <f>Sales[[#This Row],[ProductCost]]*Sales[[#This Row],[OrderQuantity]]</f>
        <v>7.4725999999999999</v>
      </c>
      <c r="Q7469" s="1" t="str">
        <f>VLOOKUP(Sales[[#This Row],[ProductKey]], Products!$A$2:$D$1000, 4, FALSE)</f>
        <v>Mountain Bottle Cage</v>
      </c>
    </row>
    <row r="7470" spans="1:17" x14ac:dyDescent="0.25">
      <c r="A7470" s="2">
        <v>38324</v>
      </c>
      <c r="B7470" s="1" t="s">
        <v>6461</v>
      </c>
      <c r="C7470">
        <v>478</v>
      </c>
      <c r="D7470">
        <v>17446</v>
      </c>
      <c r="E7470">
        <v>4</v>
      </c>
      <c r="F7470">
        <v>2</v>
      </c>
      <c r="G7470">
        <v>2</v>
      </c>
      <c r="H7470" s="2">
        <v>43437</v>
      </c>
      <c r="I7470" t="str">
        <f>VLOOKUP(Sales[[#This Row],[TerritoryKey]], Territories[], 2, FALSE)</f>
        <v>Southwest</v>
      </c>
      <c r="J7470">
        <f>_xlfn.XLOOKUP(Sales[[#This Row],[ProductKey]], Products!$A:$A, Products!$J:$J)</f>
        <v>3.7363</v>
      </c>
      <c r="K7470">
        <f>_xlfn.XLOOKUP(Sales[[#This Row],[ProductKey]], Products!$A:$A, Products!$K:$K)</f>
        <v>9.99</v>
      </c>
      <c r="L7470" s="1">
        <f>Sales[[#This Row],[ProductPrice]]*Sales[[#This Row],[OrderQuantity]]</f>
        <v>19.98</v>
      </c>
      <c r="M7470" s="1">
        <f>Sales[[#This Row],[OrderQuantity]]</f>
        <v>2</v>
      </c>
      <c r="N7470" s="1">
        <f>1</f>
        <v>1</v>
      </c>
      <c r="O7470" s="1">
        <f>Sales[[#This Row],[TotalSales]]-Sales[[#This Row],[TotalCost]]</f>
        <v>12.507400000000001</v>
      </c>
      <c r="P7470" s="1">
        <f>Sales[[#This Row],[ProductCost]]*Sales[[#This Row],[OrderQuantity]]</f>
        <v>7.4725999999999999</v>
      </c>
      <c r="Q7470" s="1" t="str">
        <f>VLOOKUP(Sales[[#This Row],[ProductKey]], Products!$A$2:$D$1000, 4, FALSE)</f>
        <v>Mountain Bottle Cage</v>
      </c>
    </row>
    <row r="7471" spans="1:17" x14ac:dyDescent="0.25">
      <c r="A7471" s="2">
        <v>38050</v>
      </c>
      <c r="B7471" s="1" t="s">
        <v>6504</v>
      </c>
      <c r="C7471">
        <v>478</v>
      </c>
      <c r="D7471">
        <v>20519</v>
      </c>
      <c r="E7471">
        <v>6</v>
      </c>
      <c r="F7471">
        <v>2</v>
      </c>
      <c r="G7471">
        <v>2</v>
      </c>
      <c r="H7471" s="2">
        <v>43163</v>
      </c>
      <c r="I7471" t="str">
        <f>VLOOKUP(Sales[[#This Row],[TerritoryKey]], Territories[], 2, FALSE)</f>
        <v>Canada</v>
      </c>
      <c r="J7471">
        <f>_xlfn.XLOOKUP(Sales[[#This Row],[ProductKey]], Products!$A:$A, Products!$J:$J)</f>
        <v>3.7363</v>
      </c>
      <c r="K7471">
        <f>_xlfn.XLOOKUP(Sales[[#This Row],[ProductKey]], Products!$A:$A, Products!$K:$K)</f>
        <v>9.99</v>
      </c>
      <c r="L7471" s="1">
        <f>Sales[[#This Row],[ProductPrice]]*Sales[[#This Row],[OrderQuantity]]</f>
        <v>19.98</v>
      </c>
      <c r="M7471" s="1">
        <f>Sales[[#This Row],[OrderQuantity]]</f>
        <v>2</v>
      </c>
      <c r="N7471" s="1">
        <f>1</f>
        <v>1</v>
      </c>
      <c r="O7471" s="1">
        <f>Sales[[#This Row],[TotalSales]]-Sales[[#This Row],[TotalCost]]</f>
        <v>12.507400000000001</v>
      </c>
      <c r="P7471" s="1">
        <f>Sales[[#This Row],[ProductCost]]*Sales[[#This Row],[OrderQuantity]]</f>
        <v>7.4725999999999999</v>
      </c>
      <c r="Q7471" s="1" t="str">
        <f>VLOOKUP(Sales[[#This Row],[ProductKey]], Products!$A$2:$D$1000, 4, FALSE)</f>
        <v>Mountain Bottle Cage</v>
      </c>
    </row>
    <row r="7472" spans="1:17" x14ac:dyDescent="0.25">
      <c r="A7472" s="2">
        <v>38202</v>
      </c>
      <c r="B7472" s="1" t="s">
        <v>6536</v>
      </c>
      <c r="C7472">
        <v>478</v>
      </c>
      <c r="D7472">
        <v>18144</v>
      </c>
      <c r="E7472">
        <v>7</v>
      </c>
      <c r="F7472">
        <v>2</v>
      </c>
      <c r="G7472">
        <v>2</v>
      </c>
      <c r="H7472" s="2">
        <v>43315</v>
      </c>
      <c r="I7472" t="str">
        <f>VLOOKUP(Sales[[#This Row],[TerritoryKey]], Territories[], 2, FALSE)</f>
        <v>France</v>
      </c>
      <c r="J7472">
        <f>_xlfn.XLOOKUP(Sales[[#This Row],[ProductKey]], Products!$A:$A, Products!$J:$J)</f>
        <v>3.7363</v>
      </c>
      <c r="K7472">
        <f>_xlfn.XLOOKUP(Sales[[#This Row],[ProductKey]], Products!$A:$A, Products!$K:$K)</f>
        <v>9.99</v>
      </c>
      <c r="L7472" s="1">
        <f>Sales[[#This Row],[ProductPrice]]*Sales[[#This Row],[OrderQuantity]]</f>
        <v>19.98</v>
      </c>
      <c r="M7472" s="1">
        <f>Sales[[#This Row],[OrderQuantity]]</f>
        <v>2</v>
      </c>
      <c r="N7472" s="1">
        <f>1</f>
        <v>1</v>
      </c>
      <c r="O7472" s="1">
        <f>Sales[[#This Row],[TotalSales]]-Sales[[#This Row],[TotalCost]]</f>
        <v>12.507400000000001</v>
      </c>
      <c r="P7472" s="1">
        <f>Sales[[#This Row],[ProductCost]]*Sales[[#This Row],[OrderQuantity]]</f>
        <v>7.4725999999999999</v>
      </c>
      <c r="Q7472" s="1" t="str">
        <f>VLOOKUP(Sales[[#This Row],[ProductKey]], Products!$A$2:$D$1000, 4, FALSE)</f>
        <v>Mountain Bottle Cage</v>
      </c>
    </row>
    <row r="7473" spans="1:17" x14ac:dyDescent="0.25">
      <c r="A7473" s="2">
        <v>38109</v>
      </c>
      <c r="B7473" s="1" t="s">
        <v>6577</v>
      </c>
      <c r="C7473">
        <v>478</v>
      </c>
      <c r="D7473">
        <v>15056</v>
      </c>
      <c r="E7473">
        <v>10</v>
      </c>
      <c r="F7473">
        <v>2</v>
      </c>
      <c r="G7473">
        <v>2</v>
      </c>
      <c r="H7473" s="2">
        <v>43222</v>
      </c>
      <c r="I7473" t="str">
        <f>VLOOKUP(Sales[[#This Row],[TerritoryKey]], Territories[], 2, FALSE)</f>
        <v>United Kingdom</v>
      </c>
      <c r="J7473">
        <f>_xlfn.XLOOKUP(Sales[[#This Row],[ProductKey]], Products!$A:$A, Products!$J:$J)</f>
        <v>3.7363</v>
      </c>
      <c r="K7473">
        <f>_xlfn.XLOOKUP(Sales[[#This Row],[ProductKey]], Products!$A:$A, Products!$K:$K)</f>
        <v>9.99</v>
      </c>
      <c r="L7473" s="1">
        <f>Sales[[#This Row],[ProductPrice]]*Sales[[#This Row],[OrderQuantity]]</f>
        <v>19.98</v>
      </c>
      <c r="M7473" s="1">
        <f>Sales[[#This Row],[OrderQuantity]]</f>
        <v>2</v>
      </c>
      <c r="N7473" s="1">
        <f>1</f>
        <v>1</v>
      </c>
      <c r="O7473" s="1">
        <f>Sales[[#This Row],[TotalSales]]-Sales[[#This Row],[TotalCost]]</f>
        <v>12.507400000000001</v>
      </c>
      <c r="P7473" s="1">
        <f>Sales[[#This Row],[ProductCost]]*Sales[[#This Row],[OrderQuantity]]</f>
        <v>7.4725999999999999</v>
      </c>
      <c r="Q7473" s="1" t="str">
        <f>VLOOKUP(Sales[[#This Row],[ProductKey]], Products!$A$2:$D$1000, 4, FALSE)</f>
        <v>Mountain Bottle Cage</v>
      </c>
    </row>
    <row r="7474" spans="1:17" x14ac:dyDescent="0.25">
      <c r="A7474" s="2">
        <v>38082</v>
      </c>
      <c r="B7474" s="1" t="s">
        <v>6578</v>
      </c>
      <c r="C7474">
        <v>478</v>
      </c>
      <c r="D7474">
        <v>16684</v>
      </c>
      <c r="E7474">
        <v>9</v>
      </c>
      <c r="F7474">
        <v>2</v>
      </c>
      <c r="G7474">
        <v>2</v>
      </c>
      <c r="H7474" s="2">
        <v>43195</v>
      </c>
      <c r="I7474" t="str">
        <f>VLOOKUP(Sales[[#This Row],[TerritoryKey]], Territories[], 2, FALSE)</f>
        <v>Australia</v>
      </c>
      <c r="J7474">
        <f>_xlfn.XLOOKUP(Sales[[#This Row],[ProductKey]], Products!$A:$A, Products!$J:$J)</f>
        <v>3.7363</v>
      </c>
      <c r="K7474">
        <f>_xlfn.XLOOKUP(Sales[[#This Row],[ProductKey]], Products!$A:$A, Products!$K:$K)</f>
        <v>9.99</v>
      </c>
      <c r="L7474" s="1">
        <f>Sales[[#This Row],[ProductPrice]]*Sales[[#This Row],[OrderQuantity]]</f>
        <v>19.98</v>
      </c>
      <c r="M7474" s="1">
        <f>Sales[[#This Row],[OrderQuantity]]</f>
        <v>2</v>
      </c>
      <c r="N7474" s="1">
        <f>1</f>
        <v>1</v>
      </c>
      <c r="O7474" s="1">
        <f>Sales[[#This Row],[TotalSales]]-Sales[[#This Row],[TotalCost]]</f>
        <v>12.507400000000001</v>
      </c>
      <c r="P7474" s="1">
        <f>Sales[[#This Row],[ProductCost]]*Sales[[#This Row],[OrderQuantity]]</f>
        <v>7.4725999999999999</v>
      </c>
      <c r="Q7474" s="1" t="str">
        <f>VLOOKUP(Sales[[#This Row],[ProductKey]], Products!$A$2:$D$1000, 4, FALSE)</f>
        <v>Mountain Bottle Cage</v>
      </c>
    </row>
    <row r="7475" spans="1:17" x14ac:dyDescent="0.25">
      <c r="A7475" s="2">
        <v>38262</v>
      </c>
      <c r="B7475" s="1" t="s">
        <v>6704</v>
      </c>
      <c r="C7475">
        <v>478</v>
      </c>
      <c r="D7475">
        <v>13151</v>
      </c>
      <c r="E7475">
        <v>4</v>
      </c>
      <c r="F7475">
        <v>2</v>
      </c>
      <c r="G7475">
        <v>2</v>
      </c>
      <c r="H7475" s="2">
        <v>43375</v>
      </c>
      <c r="I7475" t="str">
        <f>VLOOKUP(Sales[[#This Row],[TerritoryKey]], Territories[], 2, FALSE)</f>
        <v>Southwest</v>
      </c>
      <c r="J7475">
        <f>_xlfn.XLOOKUP(Sales[[#This Row],[ProductKey]], Products!$A:$A, Products!$J:$J)</f>
        <v>3.7363</v>
      </c>
      <c r="K7475">
        <f>_xlfn.XLOOKUP(Sales[[#This Row],[ProductKey]], Products!$A:$A, Products!$K:$K)</f>
        <v>9.99</v>
      </c>
      <c r="L7475" s="1">
        <f>Sales[[#This Row],[ProductPrice]]*Sales[[#This Row],[OrderQuantity]]</f>
        <v>19.98</v>
      </c>
      <c r="M7475" s="1">
        <f>Sales[[#This Row],[OrderQuantity]]</f>
        <v>2</v>
      </c>
      <c r="N7475" s="1">
        <f>1</f>
        <v>1</v>
      </c>
      <c r="O7475" s="1">
        <f>Sales[[#This Row],[TotalSales]]-Sales[[#This Row],[TotalCost]]</f>
        <v>12.507400000000001</v>
      </c>
      <c r="P7475" s="1">
        <f>Sales[[#This Row],[ProductCost]]*Sales[[#This Row],[OrderQuantity]]</f>
        <v>7.4725999999999999</v>
      </c>
      <c r="Q7475" s="1" t="str">
        <f>VLOOKUP(Sales[[#This Row],[ProductKey]], Products!$A$2:$D$1000, 4, FALSE)</f>
        <v>Mountain Bottle Cage</v>
      </c>
    </row>
    <row r="7476" spans="1:17" x14ac:dyDescent="0.25">
      <c r="A7476" s="2">
        <v>38111</v>
      </c>
      <c r="B7476" s="1" t="s">
        <v>6739</v>
      </c>
      <c r="C7476">
        <v>478</v>
      </c>
      <c r="D7476">
        <v>13564</v>
      </c>
      <c r="E7476">
        <v>7</v>
      </c>
      <c r="F7476">
        <v>2</v>
      </c>
      <c r="G7476">
        <v>2</v>
      </c>
      <c r="H7476" s="2">
        <v>43224</v>
      </c>
      <c r="I7476" t="str">
        <f>VLOOKUP(Sales[[#This Row],[TerritoryKey]], Territories[], 2, FALSE)</f>
        <v>France</v>
      </c>
      <c r="J7476">
        <f>_xlfn.XLOOKUP(Sales[[#This Row],[ProductKey]], Products!$A:$A, Products!$J:$J)</f>
        <v>3.7363</v>
      </c>
      <c r="K7476">
        <f>_xlfn.XLOOKUP(Sales[[#This Row],[ProductKey]], Products!$A:$A, Products!$K:$K)</f>
        <v>9.99</v>
      </c>
      <c r="L7476" s="1">
        <f>Sales[[#This Row],[ProductPrice]]*Sales[[#This Row],[OrderQuantity]]</f>
        <v>19.98</v>
      </c>
      <c r="M7476" s="1">
        <f>Sales[[#This Row],[OrderQuantity]]</f>
        <v>2</v>
      </c>
      <c r="N7476" s="1">
        <f>1</f>
        <v>1</v>
      </c>
      <c r="O7476" s="1">
        <f>Sales[[#This Row],[TotalSales]]-Sales[[#This Row],[TotalCost]]</f>
        <v>12.507400000000001</v>
      </c>
      <c r="P7476" s="1">
        <f>Sales[[#This Row],[ProductCost]]*Sales[[#This Row],[OrderQuantity]]</f>
        <v>7.4725999999999999</v>
      </c>
      <c r="Q7476" s="1" t="str">
        <f>VLOOKUP(Sales[[#This Row],[ProductKey]], Products!$A$2:$D$1000, 4, FALSE)</f>
        <v>Mountain Bottle Cage</v>
      </c>
    </row>
    <row r="7477" spans="1:17" x14ac:dyDescent="0.25">
      <c r="A7477" s="2">
        <v>38112</v>
      </c>
      <c r="B7477" s="1" t="s">
        <v>6805</v>
      </c>
      <c r="C7477">
        <v>478</v>
      </c>
      <c r="D7477">
        <v>25777</v>
      </c>
      <c r="E7477">
        <v>7</v>
      </c>
      <c r="F7477">
        <v>2</v>
      </c>
      <c r="G7477">
        <v>2</v>
      </c>
      <c r="H7477" s="2">
        <v>43225</v>
      </c>
      <c r="I7477" t="str">
        <f>VLOOKUP(Sales[[#This Row],[TerritoryKey]], Territories[], 2, FALSE)</f>
        <v>France</v>
      </c>
      <c r="J7477">
        <f>_xlfn.XLOOKUP(Sales[[#This Row],[ProductKey]], Products!$A:$A, Products!$J:$J)</f>
        <v>3.7363</v>
      </c>
      <c r="K7477">
        <f>_xlfn.XLOOKUP(Sales[[#This Row],[ProductKey]], Products!$A:$A, Products!$K:$K)</f>
        <v>9.99</v>
      </c>
      <c r="L7477" s="1">
        <f>Sales[[#This Row],[ProductPrice]]*Sales[[#This Row],[OrderQuantity]]</f>
        <v>19.98</v>
      </c>
      <c r="M7477" s="1">
        <f>Sales[[#This Row],[OrderQuantity]]</f>
        <v>2</v>
      </c>
      <c r="N7477" s="1">
        <f>1</f>
        <v>1</v>
      </c>
      <c r="O7477" s="1">
        <f>Sales[[#This Row],[TotalSales]]-Sales[[#This Row],[TotalCost]]</f>
        <v>12.507400000000001</v>
      </c>
      <c r="P7477" s="1">
        <f>Sales[[#This Row],[ProductCost]]*Sales[[#This Row],[OrderQuantity]]</f>
        <v>7.4725999999999999</v>
      </c>
      <c r="Q7477" s="1" t="str">
        <f>VLOOKUP(Sales[[#This Row],[ProductKey]], Products!$A$2:$D$1000, 4, FALSE)</f>
        <v>Mountain Bottle Cage</v>
      </c>
    </row>
    <row r="7478" spans="1:17" x14ac:dyDescent="0.25">
      <c r="A7478" s="2">
        <v>37991</v>
      </c>
      <c r="B7478" s="1" t="s">
        <v>6864</v>
      </c>
      <c r="C7478">
        <v>478</v>
      </c>
      <c r="D7478">
        <v>18514</v>
      </c>
      <c r="E7478">
        <v>4</v>
      </c>
      <c r="F7478">
        <v>2</v>
      </c>
      <c r="G7478">
        <v>2</v>
      </c>
      <c r="H7478" s="2">
        <v>43105</v>
      </c>
      <c r="I7478" t="str">
        <f>VLOOKUP(Sales[[#This Row],[TerritoryKey]], Territories[], 2, FALSE)</f>
        <v>Southwest</v>
      </c>
      <c r="J7478">
        <f>_xlfn.XLOOKUP(Sales[[#This Row],[ProductKey]], Products!$A:$A, Products!$J:$J)</f>
        <v>3.7363</v>
      </c>
      <c r="K7478">
        <f>_xlfn.XLOOKUP(Sales[[#This Row],[ProductKey]], Products!$A:$A, Products!$K:$K)</f>
        <v>9.99</v>
      </c>
      <c r="L7478" s="1">
        <f>Sales[[#This Row],[ProductPrice]]*Sales[[#This Row],[OrderQuantity]]</f>
        <v>19.98</v>
      </c>
      <c r="M7478" s="1">
        <f>Sales[[#This Row],[OrderQuantity]]</f>
        <v>2</v>
      </c>
      <c r="N7478" s="1">
        <f>1</f>
        <v>1</v>
      </c>
      <c r="O7478" s="1">
        <f>Sales[[#This Row],[TotalSales]]-Sales[[#This Row],[TotalCost]]</f>
        <v>12.507400000000001</v>
      </c>
      <c r="P7478" s="1">
        <f>Sales[[#This Row],[ProductCost]]*Sales[[#This Row],[OrderQuantity]]</f>
        <v>7.4725999999999999</v>
      </c>
      <c r="Q7478" s="1" t="str">
        <f>VLOOKUP(Sales[[#This Row],[ProductKey]], Products!$A$2:$D$1000, 4, FALSE)</f>
        <v>Mountain Bottle Cage</v>
      </c>
    </row>
    <row r="7479" spans="1:17" x14ac:dyDescent="0.25">
      <c r="A7479" s="2">
        <v>38080</v>
      </c>
      <c r="B7479" s="1" t="s">
        <v>6905</v>
      </c>
      <c r="C7479">
        <v>478</v>
      </c>
      <c r="D7479">
        <v>20202</v>
      </c>
      <c r="E7479">
        <v>6</v>
      </c>
      <c r="F7479">
        <v>2</v>
      </c>
      <c r="G7479">
        <v>2</v>
      </c>
      <c r="H7479" s="2">
        <v>43193</v>
      </c>
      <c r="I7479" t="str">
        <f>VLOOKUP(Sales[[#This Row],[TerritoryKey]], Territories[], 2, FALSE)</f>
        <v>Canada</v>
      </c>
      <c r="J7479">
        <f>_xlfn.XLOOKUP(Sales[[#This Row],[ProductKey]], Products!$A:$A, Products!$J:$J)</f>
        <v>3.7363</v>
      </c>
      <c r="K7479">
        <f>_xlfn.XLOOKUP(Sales[[#This Row],[ProductKey]], Products!$A:$A, Products!$K:$K)</f>
        <v>9.99</v>
      </c>
      <c r="L7479" s="1">
        <f>Sales[[#This Row],[ProductPrice]]*Sales[[#This Row],[OrderQuantity]]</f>
        <v>19.98</v>
      </c>
      <c r="M7479" s="1">
        <f>Sales[[#This Row],[OrderQuantity]]</f>
        <v>2</v>
      </c>
      <c r="N7479" s="1">
        <f>1</f>
        <v>1</v>
      </c>
      <c r="O7479" s="1">
        <f>Sales[[#This Row],[TotalSales]]-Sales[[#This Row],[TotalCost]]</f>
        <v>12.507400000000001</v>
      </c>
      <c r="P7479" s="1">
        <f>Sales[[#This Row],[ProductCost]]*Sales[[#This Row],[OrderQuantity]]</f>
        <v>7.4725999999999999</v>
      </c>
      <c r="Q7479" s="1" t="str">
        <f>VLOOKUP(Sales[[#This Row],[ProductKey]], Products!$A$2:$D$1000, 4, FALSE)</f>
        <v>Mountain Bottle Cage</v>
      </c>
    </row>
    <row r="7480" spans="1:17" x14ac:dyDescent="0.25">
      <c r="A7480" s="2">
        <v>38021</v>
      </c>
      <c r="B7480" s="1" t="s">
        <v>6920</v>
      </c>
      <c r="C7480">
        <v>478</v>
      </c>
      <c r="D7480">
        <v>20012</v>
      </c>
      <c r="E7480">
        <v>4</v>
      </c>
      <c r="F7480">
        <v>2</v>
      </c>
      <c r="G7480">
        <v>2</v>
      </c>
      <c r="H7480" s="2">
        <v>43135</v>
      </c>
      <c r="I7480" t="str">
        <f>VLOOKUP(Sales[[#This Row],[TerritoryKey]], Territories[], 2, FALSE)</f>
        <v>Southwest</v>
      </c>
      <c r="J7480">
        <f>_xlfn.XLOOKUP(Sales[[#This Row],[ProductKey]], Products!$A:$A, Products!$J:$J)</f>
        <v>3.7363</v>
      </c>
      <c r="K7480">
        <f>_xlfn.XLOOKUP(Sales[[#This Row],[ProductKey]], Products!$A:$A, Products!$K:$K)</f>
        <v>9.99</v>
      </c>
      <c r="L7480" s="1">
        <f>Sales[[#This Row],[ProductPrice]]*Sales[[#This Row],[OrderQuantity]]</f>
        <v>19.98</v>
      </c>
      <c r="M7480" s="1">
        <f>Sales[[#This Row],[OrderQuantity]]</f>
        <v>2</v>
      </c>
      <c r="N7480" s="1">
        <f>1</f>
        <v>1</v>
      </c>
      <c r="O7480" s="1">
        <f>Sales[[#This Row],[TotalSales]]-Sales[[#This Row],[TotalCost]]</f>
        <v>12.507400000000001</v>
      </c>
      <c r="P7480" s="1">
        <f>Sales[[#This Row],[ProductCost]]*Sales[[#This Row],[OrderQuantity]]</f>
        <v>7.4725999999999999</v>
      </c>
      <c r="Q7480" s="1" t="str">
        <f>VLOOKUP(Sales[[#This Row],[ProductKey]], Products!$A$2:$D$1000, 4, FALSE)</f>
        <v>Mountain Bottle Cage</v>
      </c>
    </row>
    <row r="7481" spans="1:17" x14ac:dyDescent="0.25">
      <c r="A7481" s="2">
        <v>38142</v>
      </c>
      <c r="B7481" s="1" t="s">
        <v>6972</v>
      </c>
      <c r="C7481">
        <v>478</v>
      </c>
      <c r="D7481">
        <v>18381</v>
      </c>
      <c r="E7481">
        <v>4</v>
      </c>
      <c r="F7481">
        <v>2</v>
      </c>
      <c r="G7481">
        <v>2</v>
      </c>
      <c r="H7481" s="2">
        <v>43255</v>
      </c>
      <c r="I7481" t="str">
        <f>VLOOKUP(Sales[[#This Row],[TerritoryKey]], Territories[], 2, FALSE)</f>
        <v>Southwest</v>
      </c>
      <c r="J7481">
        <f>_xlfn.XLOOKUP(Sales[[#This Row],[ProductKey]], Products!$A:$A, Products!$J:$J)</f>
        <v>3.7363</v>
      </c>
      <c r="K7481">
        <f>_xlfn.XLOOKUP(Sales[[#This Row],[ProductKey]], Products!$A:$A, Products!$K:$K)</f>
        <v>9.99</v>
      </c>
      <c r="L7481" s="1">
        <f>Sales[[#This Row],[ProductPrice]]*Sales[[#This Row],[OrderQuantity]]</f>
        <v>19.98</v>
      </c>
      <c r="M7481" s="1">
        <f>Sales[[#This Row],[OrderQuantity]]</f>
        <v>2</v>
      </c>
      <c r="N7481" s="1">
        <f>1</f>
        <v>1</v>
      </c>
      <c r="O7481" s="1">
        <f>Sales[[#This Row],[TotalSales]]-Sales[[#This Row],[TotalCost]]</f>
        <v>12.507400000000001</v>
      </c>
      <c r="P7481" s="1">
        <f>Sales[[#This Row],[ProductCost]]*Sales[[#This Row],[OrderQuantity]]</f>
        <v>7.4725999999999999</v>
      </c>
      <c r="Q7481" s="1" t="str">
        <f>VLOOKUP(Sales[[#This Row],[ProductKey]], Products!$A$2:$D$1000, 4, FALSE)</f>
        <v>Mountain Bottle Cage</v>
      </c>
    </row>
    <row r="7482" spans="1:17" x14ac:dyDescent="0.25">
      <c r="A7482" s="2">
        <v>38235</v>
      </c>
      <c r="B7482" s="1" t="s">
        <v>6991</v>
      </c>
      <c r="C7482">
        <v>478</v>
      </c>
      <c r="D7482">
        <v>29193</v>
      </c>
      <c r="E7482">
        <v>9</v>
      </c>
      <c r="F7482">
        <v>2</v>
      </c>
      <c r="G7482">
        <v>2</v>
      </c>
      <c r="H7482" s="2">
        <v>43348</v>
      </c>
      <c r="I7482" t="str">
        <f>VLOOKUP(Sales[[#This Row],[TerritoryKey]], Territories[], 2, FALSE)</f>
        <v>Australia</v>
      </c>
      <c r="J7482">
        <f>_xlfn.XLOOKUP(Sales[[#This Row],[ProductKey]], Products!$A:$A, Products!$J:$J)</f>
        <v>3.7363</v>
      </c>
      <c r="K7482">
        <f>_xlfn.XLOOKUP(Sales[[#This Row],[ProductKey]], Products!$A:$A, Products!$K:$K)</f>
        <v>9.99</v>
      </c>
      <c r="L7482" s="1">
        <f>Sales[[#This Row],[ProductPrice]]*Sales[[#This Row],[OrderQuantity]]</f>
        <v>19.98</v>
      </c>
      <c r="M7482" s="1">
        <f>Sales[[#This Row],[OrderQuantity]]</f>
        <v>2</v>
      </c>
      <c r="N7482" s="1">
        <f>1</f>
        <v>1</v>
      </c>
      <c r="O7482" s="1">
        <f>Sales[[#This Row],[TotalSales]]-Sales[[#This Row],[TotalCost]]</f>
        <v>12.507400000000001</v>
      </c>
      <c r="P7482" s="1">
        <f>Sales[[#This Row],[ProductCost]]*Sales[[#This Row],[OrderQuantity]]</f>
        <v>7.4725999999999999</v>
      </c>
      <c r="Q7482" s="1" t="str">
        <f>VLOOKUP(Sales[[#This Row],[ProductKey]], Products!$A$2:$D$1000, 4, FALSE)</f>
        <v>Mountain Bottle Cage</v>
      </c>
    </row>
    <row r="7483" spans="1:17" x14ac:dyDescent="0.25">
      <c r="A7483" s="2">
        <v>38143</v>
      </c>
      <c r="B7483" s="1" t="s">
        <v>7024</v>
      </c>
      <c r="C7483">
        <v>478</v>
      </c>
      <c r="D7483">
        <v>17509</v>
      </c>
      <c r="E7483">
        <v>6</v>
      </c>
      <c r="F7483">
        <v>2</v>
      </c>
      <c r="G7483">
        <v>2</v>
      </c>
      <c r="H7483" s="2">
        <v>43256</v>
      </c>
      <c r="I7483" t="str">
        <f>VLOOKUP(Sales[[#This Row],[TerritoryKey]], Territories[], 2, FALSE)</f>
        <v>Canada</v>
      </c>
      <c r="J7483">
        <f>_xlfn.XLOOKUP(Sales[[#This Row],[ProductKey]], Products!$A:$A, Products!$J:$J)</f>
        <v>3.7363</v>
      </c>
      <c r="K7483">
        <f>_xlfn.XLOOKUP(Sales[[#This Row],[ProductKey]], Products!$A:$A, Products!$K:$K)</f>
        <v>9.99</v>
      </c>
      <c r="L7483" s="1">
        <f>Sales[[#This Row],[ProductPrice]]*Sales[[#This Row],[OrderQuantity]]</f>
        <v>19.98</v>
      </c>
      <c r="M7483" s="1">
        <f>Sales[[#This Row],[OrderQuantity]]</f>
        <v>2</v>
      </c>
      <c r="N7483" s="1">
        <f>1</f>
        <v>1</v>
      </c>
      <c r="O7483" s="1">
        <f>Sales[[#This Row],[TotalSales]]-Sales[[#This Row],[TotalCost]]</f>
        <v>12.507400000000001</v>
      </c>
      <c r="P7483" s="1">
        <f>Sales[[#This Row],[ProductCost]]*Sales[[#This Row],[OrderQuantity]]</f>
        <v>7.4725999999999999</v>
      </c>
      <c r="Q7483" s="1" t="str">
        <f>VLOOKUP(Sales[[#This Row],[ProductKey]], Products!$A$2:$D$1000, 4, FALSE)</f>
        <v>Mountain Bottle Cage</v>
      </c>
    </row>
    <row r="7484" spans="1:17" x14ac:dyDescent="0.25">
      <c r="A7484" s="2">
        <v>38204</v>
      </c>
      <c r="B7484" s="1" t="s">
        <v>7076</v>
      </c>
      <c r="C7484">
        <v>478</v>
      </c>
      <c r="D7484">
        <v>12875</v>
      </c>
      <c r="E7484">
        <v>1</v>
      </c>
      <c r="F7484">
        <v>2</v>
      </c>
      <c r="G7484">
        <v>2</v>
      </c>
      <c r="H7484" s="2">
        <v>43317</v>
      </c>
      <c r="I7484" t="str">
        <f>VLOOKUP(Sales[[#This Row],[TerritoryKey]], Territories[], 2, FALSE)</f>
        <v>Northwest</v>
      </c>
      <c r="J7484">
        <f>_xlfn.XLOOKUP(Sales[[#This Row],[ProductKey]], Products!$A:$A, Products!$J:$J)</f>
        <v>3.7363</v>
      </c>
      <c r="K7484">
        <f>_xlfn.XLOOKUP(Sales[[#This Row],[ProductKey]], Products!$A:$A, Products!$K:$K)</f>
        <v>9.99</v>
      </c>
      <c r="L7484" s="1">
        <f>Sales[[#This Row],[ProductPrice]]*Sales[[#This Row],[OrderQuantity]]</f>
        <v>19.98</v>
      </c>
      <c r="M7484" s="1">
        <f>Sales[[#This Row],[OrderQuantity]]</f>
        <v>2</v>
      </c>
      <c r="N7484" s="1">
        <f>1</f>
        <v>1</v>
      </c>
      <c r="O7484" s="1">
        <f>Sales[[#This Row],[TotalSales]]-Sales[[#This Row],[TotalCost]]</f>
        <v>12.507400000000001</v>
      </c>
      <c r="P7484" s="1">
        <f>Sales[[#This Row],[ProductCost]]*Sales[[#This Row],[OrderQuantity]]</f>
        <v>7.4725999999999999</v>
      </c>
      <c r="Q7484" s="1" t="str">
        <f>VLOOKUP(Sales[[#This Row],[ProductKey]], Products!$A$2:$D$1000, 4, FALSE)</f>
        <v>Mountain Bottle Cage</v>
      </c>
    </row>
    <row r="7485" spans="1:17" x14ac:dyDescent="0.25">
      <c r="A7485" s="2">
        <v>38325</v>
      </c>
      <c r="B7485" s="1" t="s">
        <v>7253</v>
      </c>
      <c r="C7485">
        <v>478</v>
      </c>
      <c r="D7485">
        <v>18442</v>
      </c>
      <c r="E7485">
        <v>1</v>
      </c>
      <c r="F7485">
        <v>2</v>
      </c>
      <c r="G7485">
        <v>2</v>
      </c>
      <c r="H7485" s="2">
        <v>43438</v>
      </c>
      <c r="I7485" t="str">
        <f>VLOOKUP(Sales[[#This Row],[TerritoryKey]], Territories[], 2, FALSE)</f>
        <v>Northwest</v>
      </c>
      <c r="J7485">
        <f>_xlfn.XLOOKUP(Sales[[#This Row],[ProductKey]], Products!$A:$A, Products!$J:$J)</f>
        <v>3.7363</v>
      </c>
      <c r="K7485">
        <f>_xlfn.XLOOKUP(Sales[[#This Row],[ProductKey]], Products!$A:$A, Products!$K:$K)</f>
        <v>9.99</v>
      </c>
      <c r="L7485" s="1">
        <f>Sales[[#This Row],[ProductPrice]]*Sales[[#This Row],[OrderQuantity]]</f>
        <v>19.98</v>
      </c>
      <c r="M7485" s="1">
        <f>Sales[[#This Row],[OrderQuantity]]</f>
        <v>2</v>
      </c>
      <c r="N7485" s="1">
        <f>1</f>
        <v>1</v>
      </c>
      <c r="O7485" s="1">
        <f>Sales[[#This Row],[TotalSales]]-Sales[[#This Row],[TotalCost]]</f>
        <v>12.507400000000001</v>
      </c>
      <c r="P7485" s="1">
        <f>Sales[[#This Row],[ProductCost]]*Sales[[#This Row],[OrderQuantity]]</f>
        <v>7.4725999999999999</v>
      </c>
      <c r="Q7485" s="1" t="str">
        <f>VLOOKUP(Sales[[#This Row],[ProductKey]], Products!$A$2:$D$1000, 4, FALSE)</f>
        <v>Mountain Bottle Cage</v>
      </c>
    </row>
    <row r="7486" spans="1:17" x14ac:dyDescent="0.25">
      <c r="A7486" s="2">
        <v>38233</v>
      </c>
      <c r="B7486" s="1" t="s">
        <v>7276</v>
      </c>
      <c r="C7486">
        <v>478</v>
      </c>
      <c r="D7486">
        <v>13918</v>
      </c>
      <c r="E7486">
        <v>6</v>
      </c>
      <c r="F7486">
        <v>2</v>
      </c>
      <c r="G7486">
        <v>2</v>
      </c>
      <c r="H7486" s="2">
        <v>43346</v>
      </c>
      <c r="I7486" t="str">
        <f>VLOOKUP(Sales[[#This Row],[TerritoryKey]], Territories[], 2, FALSE)</f>
        <v>Canada</v>
      </c>
      <c r="J7486">
        <f>_xlfn.XLOOKUP(Sales[[#This Row],[ProductKey]], Products!$A:$A, Products!$J:$J)</f>
        <v>3.7363</v>
      </c>
      <c r="K7486">
        <f>_xlfn.XLOOKUP(Sales[[#This Row],[ProductKey]], Products!$A:$A, Products!$K:$K)</f>
        <v>9.99</v>
      </c>
      <c r="L7486" s="1">
        <f>Sales[[#This Row],[ProductPrice]]*Sales[[#This Row],[OrderQuantity]]</f>
        <v>19.98</v>
      </c>
      <c r="M7486" s="1">
        <f>Sales[[#This Row],[OrderQuantity]]</f>
        <v>2</v>
      </c>
      <c r="N7486" s="1">
        <f>1</f>
        <v>1</v>
      </c>
      <c r="O7486" s="1">
        <f>Sales[[#This Row],[TotalSales]]-Sales[[#This Row],[TotalCost]]</f>
        <v>12.507400000000001</v>
      </c>
      <c r="P7486" s="1">
        <f>Sales[[#This Row],[ProductCost]]*Sales[[#This Row],[OrderQuantity]]</f>
        <v>7.4725999999999999</v>
      </c>
      <c r="Q7486" s="1" t="str">
        <f>VLOOKUP(Sales[[#This Row],[ProductKey]], Products!$A$2:$D$1000, 4, FALSE)</f>
        <v>Mountain Bottle Cage</v>
      </c>
    </row>
    <row r="7487" spans="1:17" x14ac:dyDescent="0.25">
      <c r="A7487" s="2">
        <v>38022</v>
      </c>
      <c r="B7487" s="1" t="s">
        <v>7334</v>
      </c>
      <c r="C7487">
        <v>478</v>
      </c>
      <c r="D7487">
        <v>12527</v>
      </c>
      <c r="E7487">
        <v>4</v>
      </c>
      <c r="F7487">
        <v>2</v>
      </c>
      <c r="G7487">
        <v>2</v>
      </c>
      <c r="H7487" s="2">
        <v>43136</v>
      </c>
      <c r="I7487" t="str">
        <f>VLOOKUP(Sales[[#This Row],[TerritoryKey]], Territories[], 2, FALSE)</f>
        <v>Southwest</v>
      </c>
      <c r="J7487">
        <f>_xlfn.XLOOKUP(Sales[[#This Row],[ProductKey]], Products!$A:$A, Products!$J:$J)</f>
        <v>3.7363</v>
      </c>
      <c r="K7487">
        <f>_xlfn.XLOOKUP(Sales[[#This Row],[ProductKey]], Products!$A:$A, Products!$K:$K)</f>
        <v>9.99</v>
      </c>
      <c r="L7487" s="1">
        <f>Sales[[#This Row],[ProductPrice]]*Sales[[#This Row],[OrderQuantity]]</f>
        <v>19.98</v>
      </c>
      <c r="M7487" s="1">
        <f>Sales[[#This Row],[OrderQuantity]]</f>
        <v>2</v>
      </c>
      <c r="N7487" s="1">
        <f>1</f>
        <v>1</v>
      </c>
      <c r="O7487" s="1">
        <f>Sales[[#This Row],[TotalSales]]-Sales[[#This Row],[TotalCost]]</f>
        <v>12.507400000000001</v>
      </c>
      <c r="P7487" s="1">
        <f>Sales[[#This Row],[ProductCost]]*Sales[[#This Row],[OrderQuantity]]</f>
        <v>7.4725999999999999</v>
      </c>
      <c r="Q7487" s="1" t="str">
        <f>VLOOKUP(Sales[[#This Row],[ProductKey]], Products!$A$2:$D$1000, 4, FALSE)</f>
        <v>Mountain Bottle Cage</v>
      </c>
    </row>
    <row r="7488" spans="1:17" x14ac:dyDescent="0.25">
      <c r="A7488" s="2">
        <v>38083</v>
      </c>
      <c r="B7488" s="1" t="s">
        <v>7389</v>
      </c>
      <c r="C7488">
        <v>478</v>
      </c>
      <c r="D7488">
        <v>18782</v>
      </c>
      <c r="E7488">
        <v>4</v>
      </c>
      <c r="F7488">
        <v>2</v>
      </c>
      <c r="G7488">
        <v>2</v>
      </c>
      <c r="H7488" s="2">
        <v>43196</v>
      </c>
      <c r="I7488" t="str">
        <f>VLOOKUP(Sales[[#This Row],[TerritoryKey]], Territories[], 2, FALSE)</f>
        <v>Southwest</v>
      </c>
      <c r="J7488">
        <f>_xlfn.XLOOKUP(Sales[[#This Row],[ProductKey]], Products!$A:$A, Products!$J:$J)</f>
        <v>3.7363</v>
      </c>
      <c r="K7488">
        <f>_xlfn.XLOOKUP(Sales[[#This Row],[ProductKey]], Products!$A:$A, Products!$K:$K)</f>
        <v>9.99</v>
      </c>
      <c r="L7488" s="1">
        <f>Sales[[#This Row],[ProductPrice]]*Sales[[#This Row],[OrderQuantity]]</f>
        <v>19.98</v>
      </c>
      <c r="M7488" s="1">
        <f>Sales[[#This Row],[OrderQuantity]]</f>
        <v>2</v>
      </c>
      <c r="N7488" s="1">
        <f>1</f>
        <v>1</v>
      </c>
      <c r="O7488" s="1">
        <f>Sales[[#This Row],[TotalSales]]-Sales[[#This Row],[TotalCost]]</f>
        <v>12.507400000000001</v>
      </c>
      <c r="P7488" s="1">
        <f>Sales[[#This Row],[ProductCost]]*Sales[[#This Row],[OrderQuantity]]</f>
        <v>7.4725999999999999</v>
      </c>
      <c r="Q7488" s="1" t="str">
        <f>VLOOKUP(Sales[[#This Row],[ProductKey]], Products!$A$2:$D$1000, 4, FALSE)</f>
        <v>Mountain Bottle Cage</v>
      </c>
    </row>
    <row r="7489" spans="1:17" x14ac:dyDescent="0.25">
      <c r="A7489" s="2">
        <v>38203</v>
      </c>
      <c r="B7489" s="1" t="s">
        <v>7440</v>
      </c>
      <c r="C7489">
        <v>478</v>
      </c>
      <c r="D7489">
        <v>17779</v>
      </c>
      <c r="E7489">
        <v>7</v>
      </c>
      <c r="F7489">
        <v>2</v>
      </c>
      <c r="G7489">
        <v>2</v>
      </c>
      <c r="H7489" s="2">
        <v>43316</v>
      </c>
      <c r="I7489" t="str">
        <f>VLOOKUP(Sales[[#This Row],[TerritoryKey]], Territories[], 2, FALSE)</f>
        <v>France</v>
      </c>
      <c r="J7489">
        <f>_xlfn.XLOOKUP(Sales[[#This Row],[ProductKey]], Products!$A:$A, Products!$J:$J)</f>
        <v>3.7363</v>
      </c>
      <c r="K7489">
        <f>_xlfn.XLOOKUP(Sales[[#This Row],[ProductKey]], Products!$A:$A, Products!$K:$K)</f>
        <v>9.99</v>
      </c>
      <c r="L7489" s="1">
        <f>Sales[[#This Row],[ProductPrice]]*Sales[[#This Row],[OrderQuantity]]</f>
        <v>19.98</v>
      </c>
      <c r="M7489" s="1">
        <f>Sales[[#This Row],[OrderQuantity]]</f>
        <v>2</v>
      </c>
      <c r="N7489" s="1">
        <f>1</f>
        <v>1</v>
      </c>
      <c r="O7489" s="1">
        <f>Sales[[#This Row],[TotalSales]]-Sales[[#This Row],[TotalCost]]</f>
        <v>12.507400000000001</v>
      </c>
      <c r="P7489" s="1">
        <f>Sales[[#This Row],[ProductCost]]*Sales[[#This Row],[OrderQuantity]]</f>
        <v>7.4725999999999999</v>
      </c>
      <c r="Q7489" s="1" t="str">
        <f>VLOOKUP(Sales[[#This Row],[ProductKey]], Products!$A$2:$D$1000, 4, FALSE)</f>
        <v>Mountain Bottle Cage</v>
      </c>
    </row>
    <row r="7490" spans="1:17" x14ac:dyDescent="0.25">
      <c r="A7490" s="2">
        <v>38142</v>
      </c>
      <c r="B7490" s="1" t="s">
        <v>7452</v>
      </c>
      <c r="C7490">
        <v>478</v>
      </c>
      <c r="D7490">
        <v>16639</v>
      </c>
      <c r="E7490">
        <v>9</v>
      </c>
      <c r="F7490">
        <v>2</v>
      </c>
      <c r="G7490">
        <v>2</v>
      </c>
      <c r="H7490" s="2">
        <v>43255</v>
      </c>
      <c r="I7490" t="str">
        <f>VLOOKUP(Sales[[#This Row],[TerritoryKey]], Territories[], 2, FALSE)</f>
        <v>Australia</v>
      </c>
      <c r="J7490">
        <f>_xlfn.XLOOKUP(Sales[[#This Row],[ProductKey]], Products!$A:$A, Products!$J:$J)</f>
        <v>3.7363</v>
      </c>
      <c r="K7490">
        <f>_xlfn.XLOOKUP(Sales[[#This Row],[ProductKey]], Products!$A:$A, Products!$K:$K)</f>
        <v>9.99</v>
      </c>
      <c r="L7490" s="1">
        <f>Sales[[#This Row],[ProductPrice]]*Sales[[#This Row],[OrderQuantity]]</f>
        <v>19.98</v>
      </c>
      <c r="M7490" s="1">
        <f>Sales[[#This Row],[OrderQuantity]]</f>
        <v>2</v>
      </c>
      <c r="N7490" s="1">
        <f>1</f>
        <v>1</v>
      </c>
      <c r="O7490" s="1">
        <f>Sales[[#This Row],[TotalSales]]-Sales[[#This Row],[TotalCost]]</f>
        <v>12.507400000000001</v>
      </c>
      <c r="P7490" s="1">
        <f>Sales[[#This Row],[ProductCost]]*Sales[[#This Row],[OrderQuantity]]</f>
        <v>7.4725999999999999</v>
      </c>
      <c r="Q7490" s="1" t="str">
        <f>VLOOKUP(Sales[[#This Row],[ProductKey]], Products!$A$2:$D$1000, 4, FALSE)</f>
        <v>Mountain Bottle Cage</v>
      </c>
    </row>
    <row r="7491" spans="1:17" x14ac:dyDescent="0.25">
      <c r="A7491" s="2">
        <v>38021</v>
      </c>
      <c r="B7491" s="1" t="s">
        <v>7499</v>
      </c>
      <c r="C7491">
        <v>478</v>
      </c>
      <c r="D7491">
        <v>18375</v>
      </c>
      <c r="E7491">
        <v>4</v>
      </c>
      <c r="F7491">
        <v>2</v>
      </c>
      <c r="G7491">
        <v>2</v>
      </c>
      <c r="H7491" s="2">
        <v>43135</v>
      </c>
      <c r="I7491" t="str">
        <f>VLOOKUP(Sales[[#This Row],[TerritoryKey]], Territories[], 2, FALSE)</f>
        <v>Southwest</v>
      </c>
      <c r="J7491">
        <f>_xlfn.XLOOKUP(Sales[[#This Row],[ProductKey]], Products!$A:$A, Products!$J:$J)</f>
        <v>3.7363</v>
      </c>
      <c r="K7491">
        <f>_xlfn.XLOOKUP(Sales[[#This Row],[ProductKey]], Products!$A:$A, Products!$K:$K)</f>
        <v>9.99</v>
      </c>
      <c r="L7491" s="1">
        <f>Sales[[#This Row],[ProductPrice]]*Sales[[#This Row],[OrderQuantity]]</f>
        <v>19.98</v>
      </c>
      <c r="M7491" s="1">
        <f>Sales[[#This Row],[OrderQuantity]]</f>
        <v>2</v>
      </c>
      <c r="N7491" s="1">
        <f>1</f>
        <v>1</v>
      </c>
      <c r="O7491" s="1">
        <f>Sales[[#This Row],[TotalSales]]-Sales[[#This Row],[TotalCost]]</f>
        <v>12.507400000000001</v>
      </c>
      <c r="P7491" s="1">
        <f>Sales[[#This Row],[ProductCost]]*Sales[[#This Row],[OrderQuantity]]</f>
        <v>7.4725999999999999</v>
      </c>
      <c r="Q7491" s="1" t="str">
        <f>VLOOKUP(Sales[[#This Row],[ProductKey]], Products!$A$2:$D$1000, 4, FALSE)</f>
        <v>Mountain Bottle Cage</v>
      </c>
    </row>
    <row r="7492" spans="1:17" x14ac:dyDescent="0.25">
      <c r="A7492" s="2">
        <v>37991</v>
      </c>
      <c r="B7492" s="1" t="s">
        <v>7511</v>
      </c>
      <c r="C7492">
        <v>478</v>
      </c>
      <c r="D7492">
        <v>21538</v>
      </c>
      <c r="E7492">
        <v>7</v>
      </c>
      <c r="F7492">
        <v>2</v>
      </c>
      <c r="G7492">
        <v>2</v>
      </c>
      <c r="H7492" s="2">
        <v>43105</v>
      </c>
      <c r="I7492" t="str">
        <f>VLOOKUP(Sales[[#This Row],[TerritoryKey]], Territories[], 2, FALSE)</f>
        <v>France</v>
      </c>
      <c r="J7492">
        <f>_xlfn.XLOOKUP(Sales[[#This Row],[ProductKey]], Products!$A:$A, Products!$J:$J)</f>
        <v>3.7363</v>
      </c>
      <c r="K7492">
        <f>_xlfn.XLOOKUP(Sales[[#This Row],[ProductKey]], Products!$A:$A, Products!$K:$K)</f>
        <v>9.99</v>
      </c>
      <c r="L7492" s="1">
        <f>Sales[[#This Row],[ProductPrice]]*Sales[[#This Row],[OrderQuantity]]</f>
        <v>19.98</v>
      </c>
      <c r="M7492" s="1">
        <f>Sales[[#This Row],[OrderQuantity]]</f>
        <v>2</v>
      </c>
      <c r="N7492" s="1">
        <f>1</f>
        <v>1</v>
      </c>
      <c r="O7492" s="1">
        <f>Sales[[#This Row],[TotalSales]]-Sales[[#This Row],[TotalCost]]</f>
        <v>12.507400000000001</v>
      </c>
      <c r="P7492" s="1">
        <f>Sales[[#This Row],[ProductCost]]*Sales[[#This Row],[OrderQuantity]]</f>
        <v>7.4725999999999999</v>
      </c>
      <c r="Q7492" s="1" t="str">
        <f>VLOOKUP(Sales[[#This Row],[ProductKey]], Products!$A$2:$D$1000, 4, FALSE)</f>
        <v>Mountain Bottle Cage</v>
      </c>
    </row>
    <row r="7493" spans="1:17" x14ac:dyDescent="0.25">
      <c r="A7493" s="2">
        <v>38203</v>
      </c>
      <c r="B7493" s="1" t="s">
        <v>7561</v>
      </c>
      <c r="C7493">
        <v>478</v>
      </c>
      <c r="D7493">
        <v>12849</v>
      </c>
      <c r="E7493">
        <v>7</v>
      </c>
      <c r="F7493">
        <v>2</v>
      </c>
      <c r="G7493">
        <v>2</v>
      </c>
      <c r="H7493" s="2">
        <v>43316</v>
      </c>
      <c r="I7493" t="str">
        <f>VLOOKUP(Sales[[#This Row],[TerritoryKey]], Territories[], 2, FALSE)</f>
        <v>France</v>
      </c>
      <c r="J7493">
        <f>_xlfn.XLOOKUP(Sales[[#This Row],[ProductKey]], Products!$A:$A, Products!$J:$J)</f>
        <v>3.7363</v>
      </c>
      <c r="K7493">
        <f>_xlfn.XLOOKUP(Sales[[#This Row],[ProductKey]], Products!$A:$A, Products!$K:$K)</f>
        <v>9.99</v>
      </c>
      <c r="L7493" s="1">
        <f>Sales[[#This Row],[ProductPrice]]*Sales[[#This Row],[OrderQuantity]]</f>
        <v>19.98</v>
      </c>
      <c r="M7493" s="1">
        <f>Sales[[#This Row],[OrderQuantity]]</f>
        <v>2</v>
      </c>
      <c r="N7493" s="1">
        <f>1</f>
        <v>1</v>
      </c>
      <c r="O7493" s="1">
        <f>Sales[[#This Row],[TotalSales]]-Sales[[#This Row],[TotalCost]]</f>
        <v>12.507400000000001</v>
      </c>
      <c r="P7493" s="1">
        <f>Sales[[#This Row],[ProductCost]]*Sales[[#This Row],[OrderQuantity]]</f>
        <v>7.4725999999999999</v>
      </c>
      <c r="Q7493" s="1" t="str">
        <f>VLOOKUP(Sales[[#This Row],[ProductKey]], Products!$A$2:$D$1000, 4, FALSE)</f>
        <v>Mountain Bottle Cage</v>
      </c>
    </row>
    <row r="7494" spans="1:17" x14ac:dyDescent="0.25">
      <c r="A7494" s="2">
        <v>38235</v>
      </c>
      <c r="B7494" s="1" t="s">
        <v>7568</v>
      </c>
      <c r="C7494">
        <v>478</v>
      </c>
      <c r="D7494">
        <v>21591</v>
      </c>
      <c r="E7494">
        <v>4</v>
      </c>
      <c r="F7494">
        <v>2</v>
      </c>
      <c r="G7494">
        <v>2</v>
      </c>
      <c r="H7494" s="2">
        <v>43348</v>
      </c>
      <c r="I7494" t="str">
        <f>VLOOKUP(Sales[[#This Row],[TerritoryKey]], Territories[], 2, FALSE)</f>
        <v>Southwest</v>
      </c>
      <c r="J7494">
        <f>_xlfn.XLOOKUP(Sales[[#This Row],[ProductKey]], Products!$A:$A, Products!$J:$J)</f>
        <v>3.7363</v>
      </c>
      <c r="K7494">
        <f>_xlfn.XLOOKUP(Sales[[#This Row],[ProductKey]], Products!$A:$A, Products!$K:$K)</f>
        <v>9.99</v>
      </c>
      <c r="L7494" s="1">
        <f>Sales[[#This Row],[ProductPrice]]*Sales[[#This Row],[OrderQuantity]]</f>
        <v>19.98</v>
      </c>
      <c r="M7494" s="1">
        <f>Sales[[#This Row],[OrderQuantity]]</f>
        <v>2</v>
      </c>
      <c r="N7494" s="1">
        <f>1</f>
        <v>1</v>
      </c>
      <c r="O7494" s="1">
        <f>Sales[[#This Row],[TotalSales]]-Sales[[#This Row],[TotalCost]]</f>
        <v>12.507400000000001</v>
      </c>
      <c r="P7494" s="1">
        <f>Sales[[#This Row],[ProductCost]]*Sales[[#This Row],[OrderQuantity]]</f>
        <v>7.4725999999999999</v>
      </c>
      <c r="Q7494" s="1" t="str">
        <f>VLOOKUP(Sales[[#This Row],[ProductKey]], Products!$A$2:$D$1000, 4, FALSE)</f>
        <v>Mountain Bottle Cage</v>
      </c>
    </row>
    <row r="7495" spans="1:17" x14ac:dyDescent="0.25">
      <c r="A7495" s="2">
        <v>38234</v>
      </c>
      <c r="B7495" s="1" t="s">
        <v>7572</v>
      </c>
      <c r="C7495">
        <v>478</v>
      </c>
      <c r="D7495">
        <v>12879</v>
      </c>
      <c r="E7495">
        <v>4</v>
      </c>
      <c r="F7495">
        <v>2</v>
      </c>
      <c r="G7495">
        <v>2</v>
      </c>
      <c r="H7495" s="2">
        <v>43347</v>
      </c>
      <c r="I7495" t="str">
        <f>VLOOKUP(Sales[[#This Row],[TerritoryKey]], Territories[], 2, FALSE)</f>
        <v>Southwest</v>
      </c>
      <c r="J7495">
        <f>_xlfn.XLOOKUP(Sales[[#This Row],[ProductKey]], Products!$A:$A, Products!$J:$J)</f>
        <v>3.7363</v>
      </c>
      <c r="K7495">
        <f>_xlfn.XLOOKUP(Sales[[#This Row],[ProductKey]], Products!$A:$A, Products!$K:$K)</f>
        <v>9.99</v>
      </c>
      <c r="L7495" s="1">
        <f>Sales[[#This Row],[ProductPrice]]*Sales[[#This Row],[OrderQuantity]]</f>
        <v>19.98</v>
      </c>
      <c r="M7495" s="1">
        <f>Sales[[#This Row],[OrderQuantity]]</f>
        <v>2</v>
      </c>
      <c r="N7495" s="1">
        <f>1</f>
        <v>1</v>
      </c>
      <c r="O7495" s="1">
        <f>Sales[[#This Row],[TotalSales]]-Sales[[#This Row],[TotalCost]]</f>
        <v>12.507400000000001</v>
      </c>
      <c r="P7495" s="1">
        <f>Sales[[#This Row],[ProductCost]]*Sales[[#This Row],[OrderQuantity]]</f>
        <v>7.4725999999999999</v>
      </c>
      <c r="Q7495" s="1" t="str">
        <f>VLOOKUP(Sales[[#This Row],[ProductKey]], Products!$A$2:$D$1000, 4, FALSE)</f>
        <v>Mountain Bottle Cage</v>
      </c>
    </row>
    <row r="7496" spans="1:17" x14ac:dyDescent="0.25">
      <c r="A7496" s="2">
        <v>38205</v>
      </c>
      <c r="B7496" s="1" t="s">
        <v>7608</v>
      </c>
      <c r="C7496">
        <v>478</v>
      </c>
      <c r="D7496">
        <v>16215</v>
      </c>
      <c r="E7496">
        <v>1</v>
      </c>
      <c r="F7496">
        <v>2</v>
      </c>
      <c r="G7496">
        <v>2</v>
      </c>
      <c r="H7496" s="2">
        <v>43318</v>
      </c>
      <c r="I7496" t="str">
        <f>VLOOKUP(Sales[[#This Row],[TerritoryKey]], Territories[], 2, FALSE)</f>
        <v>Northwest</v>
      </c>
      <c r="J7496">
        <f>_xlfn.XLOOKUP(Sales[[#This Row],[ProductKey]], Products!$A:$A, Products!$J:$J)</f>
        <v>3.7363</v>
      </c>
      <c r="K7496">
        <f>_xlfn.XLOOKUP(Sales[[#This Row],[ProductKey]], Products!$A:$A, Products!$K:$K)</f>
        <v>9.99</v>
      </c>
      <c r="L7496" s="1">
        <f>Sales[[#This Row],[ProductPrice]]*Sales[[#This Row],[OrderQuantity]]</f>
        <v>19.98</v>
      </c>
      <c r="M7496" s="1">
        <f>Sales[[#This Row],[OrderQuantity]]</f>
        <v>2</v>
      </c>
      <c r="N7496" s="1">
        <f>1</f>
        <v>1</v>
      </c>
      <c r="O7496" s="1">
        <f>Sales[[#This Row],[TotalSales]]-Sales[[#This Row],[TotalCost]]</f>
        <v>12.507400000000001</v>
      </c>
      <c r="P7496" s="1">
        <f>Sales[[#This Row],[ProductCost]]*Sales[[#This Row],[OrderQuantity]]</f>
        <v>7.4725999999999999</v>
      </c>
      <c r="Q7496" s="1" t="str">
        <f>VLOOKUP(Sales[[#This Row],[ProductKey]], Products!$A$2:$D$1000, 4, FALSE)</f>
        <v>Mountain Bottle Cage</v>
      </c>
    </row>
    <row r="7497" spans="1:17" x14ac:dyDescent="0.25">
      <c r="A7497" s="2">
        <v>38203</v>
      </c>
      <c r="B7497" s="1" t="s">
        <v>7652</v>
      </c>
      <c r="C7497">
        <v>478</v>
      </c>
      <c r="D7497">
        <v>16348</v>
      </c>
      <c r="E7497">
        <v>9</v>
      </c>
      <c r="F7497">
        <v>2</v>
      </c>
      <c r="G7497">
        <v>2</v>
      </c>
      <c r="H7497" s="2">
        <v>43316</v>
      </c>
      <c r="I7497" t="str">
        <f>VLOOKUP(Sales[[#This Row],[TerritoryKey]], Territories[], 2, FALSE)</f>
        <v>Australia</v>
      </c>
      <c r="J7497">
        <f>_xlfn.XLOOKUP(Sales[[#This Row],[ProductKey]], Products!$A:$A, Products!$J:$J)</f>
        <v>3.7363</v>
      </c>
      <c r="K7497">
        <f>_xlfn.XLOOKUP(Sales[[#This Row],[ProductKey]], Products!$A:$A, Products!$K:$K)</f>
        <v>9.99</v>
      </c>
      <c r="L7497" s="1">
        <f>Sales[[#This Row],[ProductPrice]]*Sales[[#This Row],[OrderQuantity]]</f>
        <v>19.98</v>
      </c>
      <c r="M7497" s="1">
        <f>Sales[[#This Row],[OrderQuantity]]</f>
        <v>2</v>
      </c>
      <c r="N7497" s="1">
        <f>1</f>
        <v>1</v>
      </c>
      <c r="O7497" s="1">
        <f>Sales[[#This Row],[TotalSales]]-Sales[[#This Row],[TotalCost]]</f>
        <v>12.507400000000001</v>
      </c>
      <c r="P7497" s="1">
        <f>Sales[[#This Row],[ProductCost]]*Sales[[#This Row],[OrderQuantity]]</f>
        <v>7.4725999999999999</v>
      </c>
      <c r="Q7497" s="1" t="str">
        <f>VLOOKUP(Sales[[#This Row],[ProductKey]], Products!$A$2:$D$1000, 4, FALSE)</f>
        <v>Mountain Bottle Cage</v>
      </c>
    </row>
    <row r="7498" spans="1:17" x14ac:dyDescent="0.25">
      <c r="A7498" s="2">
        <v>38081</v>
      </c>
      <c r="B7498" s="1" t="s">
        <v>7654</v>
      </c>
      <c r="C7498">
        <v>478</v>
      </c>
      <c r="D7498">
        <v>16308</v>
      </c>
      <c r="E7498">
        <v>10</v>
      </c>
      <c r="F7498">
        <v>2</v>
      </c>
      <c r="G7498">
        <v>2</v>
      </c>
      <c r="H7498" s="2">
        <v>43194</v>
      </c>
      <c r="I7498" t="str">
        <f>VLOOKUP(Sales[[#This Row],[TerritoryKey]], Territories[], 2, FALSE)</f>
        <v>United Kingdom</v>
      </c>
      <c r="J7498">
        <f>_xlfn.XLOOKUP(Sales[[#This Row],[ProductKey]], Products!$A:$A, Products!$J:$J)</f>
        <v>3.7363</v>
      </c>
      <c r="K7498">
        <f>_xlfn.XLOOKUP(Sales[[#This Row],[ProductKey]], Products!$A:$A, Products!$K:$K)</f>
        <v>9.99</v>
      </c>
      <c r="L7498" s="1">
        <f>Sales[[#This Row],[ProductPrice]]*Sales[[#This Row],[OrderQuantity]]</f>
        <v>19.98</v>
      </c>
      <c r="M7498" s="1">
        <f>Sales[[#This Row],[OrderQuantity]]</f>
        <v>2</v>
      </c>
      <c r="N7498" s="1">
        <f>1</f>
        <v>1</v>
      </c>
      <c r="O7498" s="1">
        <f>Sales[[#This Row],[TotalSales]]-Sales[[#This Row],[TotalCost]]</f>
        <v>12.507400000000001</v>
      </c>
      <c r="P7498" s="1">
        <f>Sales[[#This Row],[ProductCost]]*Sales[[#This Row],[OrderQuantity]]</f>
        <v>7.4725999999999999</v>
      </c>
      <c r="Q7498" s="1" t="str">
        <f>VLOOKUP(Sales[[#This Row],[ProductKey]], Products!$A$2:$D$1000, 4, FALSE)</f>
        <v>Mountain Bottle Cage</v>
      </c>
    </row>
    <row r="7499" spans="1:17" x14ac:dyDescent="0.25">
      <c r="A7499" s="2">
        <v>38171</v>
      </c>
      <c r="B7499" s="1" t="s">
        <v>7656</v>
      </c>
      <c r="C7499">
        <v>478</v>
      </c>
      <c r="D7499">
        <v>21532</v>
      </c>
      <c r="E7499">
        <v>8</v>
      </c>
      <c r="F7499">
        <v>2</v>
      </c>
      <c r="G7499">
        <v>2</v>
      </c>
      <c r="H7499" s="2">
        <v>43284</v>
      </c>
      <c r="I7499" t="str">
        <f>VLOOKUP(Sales[[#This Row],[TerritoryKey]], Territories[], 2, FALSE)</f>
        <v>Germany</v>
      </c>
      <c r="J7499">
        <f>_xlfn.XLOOKUP(Sales[[#This Row],[ProductKey]], Products!$A:$A, Products!$J:$J)</f>
        <v>3.7363</v>
      </c>
      <c r="K7499">
        <f>_xlfn.XLOOKUP(Sales[[#This Row],[ProductKey]], Products!$A:$A, Products!$K:$K)</f>
        <v>9.99</v>
      </c>
      <c r="L7499" s="1">
        <f>Sales[[#This Row],[ProductPrice]]*Sales[[#This Row],[OrderQuantity]]</f>
        <v>19.98</v>
      </c>
      <c r="M7499" s="1">
        <f>Sales[[#This Row],[OrderQuantity]]</f>
        <v>2</v>
      </c>
      <c r="N7499" s="1">
        <f>1</f>
        <v>1</v>
      </c>
      <c r="O7499" s="1">
        <f>Sales[[#This Row],[TotalSales]]-Sales[[#This Row],[TotalCost]]</f>
        <v>12.507400000000001</v>
      </c>
      <c r="P7499" s="1">
        <f>Sales[[#This Row],[ProductCost]]*Sales[[#This Row],[OrderQuantity]]</f>
        <v>7.4725999999999999</v>
      </c>
      <c r="Q7499" s="1" t="str">
        <f>VLOOKUP(Sales[[#This Row],[ProductKey]], Products!$A$2:$D$1000, 4, FALSE)</f>
        <v>Mountain Bottle Cage</v>
      </c>
    </row>
    <row r="7500" spans="1:17" x14ac:dyDescent="0.25">
      <c r="A7500" s="2">
        <v>38083</v>
      </c>
      <c r="B7500" s="1" t="s">
        <v>7701</v>
      </c>
      <c r="C7500">
        <v>478</v>
      </c>
      <c r="D7500">
        <v>18526</v>
      </c>
      <c r="E7500">
        <v>4</v>
      </c>
      <c r="F7500">
        <v>2</v>
      </c>
      <c r="G7500">
        <v>2</v>
      </c>
      <c r="H7500" s="2">
        <v>43196</v>
      </c>
      <c r="I7500" t="str">
        <f>VLOOKUP(Sales[[#This Row],[TerritoryKey]], Territories[], 2, FALSE)</f>
        <v>Southwest</v>
      </c>
      <c r="J7500">
        <f>_xlfn.XLOOKUP(Sales[[#This Row],[ProductKey]], Products!$A:$A, Products!$J:$J)</f>
        <v>3.7363</v>
      </c>
      <c r="K7500">
        <f>_xlfn.XLOOKUP(Sales[[#This Row],[ProductKey]], Products!$A:$A, Products!$K:$K)</f>
        <v>9.99</v>
      </c>
      <c r="L7500" s="1">
        <f>Sales[[#This Row],[ProductPrice]]*Sales[[#This Row],[OrderQuantity]]</f>
        <v>19.98</v>
      </c>
      <c r="M7500" s="1">
        <f>Sales[[#This Row],[OrderQuantity]]</f>
        <v>2</v>
      </c>
      <c r="N7500" s="1">
        <f>1</f>
        <v>1</v>
      </c>
      <c r="O7500" s="1">
        <f>Sales[[#This Row],[TotalSales]]-Sales[[#This Row],[TotalCost]]</f>
        <v>12.507400000000001</v>
      </c>
      <c r="P7500" s="1">
        <f>Sales[[#This Row],[ProductCost]]*Sales[[#This Row],[OrderQuantity]]</f>
        <v>7.4725999999999999</v>
      </c>
      <c r="Q7500" s="1" t="str">
        <f>VLOOKUP(Sales[[#This Row],[ProductKey]], Products!$A$2:$D$1000, 4, FALSE)</f>
        <v>Mountain Bottle Cage</v>
      </c>
    </row>
    <row r="7501" spans="1:17" x14ac:dyDescent="0.25">
      <c r="A7501" s="2">
        <v>38052</v>
      </c>
      <c r="B7501" s="1" t="s">
        <v>7737</v>
      </c>
      <c r="C7501">
        <v>478</v>
      </c>
      <c r="D7501">
        <v>16052</v>
      </c>
      <c r="E7501">
        <v>7</v>
      </c>
      <c r="F7501">
        <v>2</v>
      </c>
      <c r="G7501">
        <v>2</v>
      </c>
      <c r="H7501" s="2">
        <v>43165</v>
      </c>
      <c r="I7501" t="str">
        <f>VLOOKUP(Sales[[#This Row],[TerritoryKey]], Territories[], 2, FALSE)</f>
        <v>France</v>
      </c>
      <c r="J7501">
        <f>_xlfn.XLOOKUP(Sales[[#This Row],[ProductKey]], Products!$A:$A, Products!$J:$J)</f>
        <v>3.7363</v>
      </c>
      <c r="K7501">
        <f>_xlfn.XLOOKUP(Sales[[#This Row],[ProductKey]], Products!$A:$A, Products!$K:$K)</f>
        <v>9.99</v>
      </c>
      <c r="L7501" s="1">
        <f>Sales[[#This Row],[ProductPrice]]*Sales[[#This Row],[OrderQuantity]]</f>
        <v>19.98</v>
      </c>
      <c r="M7501" s="1">
        <f>Sales[[#This Row],[OrderQuantity]]</f>
        <v>2</v>
      </c>
      <c r="N7501" s="1">
        <f>1</f>
        <v>1</v>
      </c>
      <c r="O7501" s="1">
        <f>Sales[[#This Row],[TotalSales]]-Sales[[#This Row],[TotalCost]]</f>
        <v>12.507400000000001</v>
      </c>
      <c r="P7501" s="1">
        <f>Sales[[#This Row],[ProductCost]]*Sales[[#This Row],[OrderQuantity]]</f>
        <v>7.4725999999999999</v>
      </c>
      <c r="Q7501" s="1" t="str">
        <f>VLOOKUP(Sales[[#This Row],[ProductKey]], Products!$A$2:$D$1000, 4, FALSE)</f>
        <v>Mountain Bottle Cage</v>
      </c>
    </row>
    <row r="7502" spans="1:17" x14ac:dyDescent="0.25">
      <c r="A7502" s="2">
        <v>38050</v>
      </c>
      <c r="B7502" s="1" t="s">
        <v>7749</v>
      </c>
      <c r="C7502">
        <v>478</v>
      </c>
      <c r="D7502">
        <v>20695</v>
      </c>
      <c r="E7502">
        <v>4</v>
      </c>
      <c r="F7502">
        <v>2</v>
      </c>
      <c r="G7502">
        <v>2</v>
      </c>
      <c r="H7502" s="2">
        <v>43163</v>
      </c>
      <c r="I7502" t="str">
        <f>VLOOKUP(Sales[[#This Row],[TerritoryKey]], Territories[], 2, FALSE)</f>
        <v>Southwest</v>
      </c>
      <c r="J7502">
        <f>_xlfn.XLOOKUP(Sales[[#This Row],[ProductKey]], Products!$A:$A, Products!$J:$J)</f>
        <v>3.7363</v>
      </c>
      <c r="K7502">
        <f>_xlfn.XLOOKUP(Sales[[#This Row],[ProductKey]], Products!$A:$A, Products!$K:$K)</f>
        <v>9.99</v>
      </c>
      <c r="L7502" s="1">
        <f>Sales[[#This Row],[ProductPrice]]*Sales[[#This Row],[OrderQuantity]]</f>
        <v>19.98</v>
      </c>
      <c r="M7502" s="1">
        <f>Sales[[#This Row],[OrderQuantity]]</f>
        <v>2</v>
      </c>
      <c r="N7502" s="1">
        <f>1</f>
        <v>1</v>
      </c>
      <c r="O7502" s="1">
        <f>Sales[[#This Row],[TotalSales]]-Sales[[#This Row],[TotalCost]]</f>
        <v>12.507400000000001</v>
      </c>
      <c r="P7502" s="1">
        <f>Sales[[#This Row],[ProductCost]]*Sales[[#This Row],[OrderQuantity]]</f>
        <v>7.4725999999999999</v>
      </c>
      <c r="Q7502" s="1" t="str">
        <f>VLOOKUP(Sales[[#This Row],[ProductKey]], Products!$A$2:$D$1000, 4, FALSE)</f>
        <v>Mountain Bottle Cage</v>
      </c>
    </row>
    <row r="7503" spans="1:17" x14ac:dyDescent="0.25">
      <c r="A7503" s="2">
        <v>38202</v>
      </c>
      <c r="B7503" s="1" t="s">
        <v>7910</v>
      </c>
      <c r="C7503">
        <v>478</v>
      </c>
      <c r="D7503">
        <v>14984</v>
      </c>
      <c r="E7503">
        <v>10</v>
      </c>
      <c r="F7503">
        <v>2</v>
      </c>
      <c r="G7503">
        <v>2</v>
      </c>
      <c r="H7503" s="2">
        <v>43315</v>
      </c>
      <c r="I7503" t="str">
        <f>VLOOKUP(Sales[[#This Row],[TerritoryKey]], Territories[], 2, FALSE)</f>
        <v>United Kingdom</v>
      </c>
      <c r="J7503">
        <f>_xlfn.XLOOKUP(Sales[[#This Row],[ProductKey]], Products!$A:$A, Products!$J:$J)</f>
        <v>3.7363</v>
      </c>
      <c r="K7503">
        <f>_xlfn.XLOOKUP(Sales[[#This Row],[ProductKey]], Products!$A:$A, Products!$K:$K)</f>
        <v>9.99</v>
      </c>
      <c r="L7503" s="1">
        <f>Sales[[#This Row],[ProductPrice]]*Sales[[#This Row],[OrderQuantity]]</f>
        <v>19.98</v>
      </c>
      <c r="M7503" s="1">
        <f>Sales[[#This Row],[OrderQuantity]]</f>
        <v>2</v>
      </c>
      <c r="N7503" s="1">
        <f>1</f>
        <v>1</v>
      </c>
      <c r="O7503" s="1">
        <f>Sales[[#This Row],[TotalSales]]-Sales[[#This Row],[TotalCost]]</f>
        <v>12.507400000000001</v>
      </c>
      <c r="P7503" s="1">
        <f>Sales[[#This Row],[ProductCost]]*Sales[[#This Row],[OrderQuantity]]</f>
        <v>7.4725999999999999</v>
      </c>
      <c r="Q7503" s="1" t="str">
        <f>VLOOKUP(Sales[[#This Row],[ProductKey]], Products!$A$2:$D$1000, 4, FALSE)</f>
        <v>Mountain Bottle Cage</v>
      </c>
    </row>
    <row r="7504" spans="1:17" x14ac:dyDescent="0.25">
      <c r="A7504" s="2">
        <v>37874</v>
      </c>
      <c r="B7504" s="1" t="s">
        <v>37</v>
      </c>
      <c r="C7504">
        <v>529</v>
      </c>
      <c r="D7504">
        <v>15146</v>
      </c>
      <c r="E7504">
        <v>9</v>
      </c>
      <c r="F7504">
        <v>2</v>
      </c>
      <c r="G7504">
        <v>2</v>
      </c>
      <c r="H7504" s="2">
        <v>42988</v>
      </c>
      <c r="I7504" t="str">
        <f>VLOOKUP(Sales[[#This Row],[TerritoryKey]], Territories[], 2, FALSE)</f>
        <v>Australia</v>
      </c>
      <c r="J7504">
        <f>_xlfn.XLOOKUP(Sales[[#This Row],[ProductKey]], Products!$A:$A, Products!$J:$J)</f>
        <v>1.4923</v>
      </c>
      <c r="K7504">
        <f>_xlfn.XLOOKUP(Sales[[#This Row],[ProductKey]], Products!$A:$A, Products!$K:$K)</f>
        <v>3.99</v>
      </c>
      <c r="L7504" s="1">
        <f>Sales[[#This Row],[ProductPrice]]*Sales[[#This Row],[OrderQuantity]]</f>
        <v>7.98</v>
      </c>
      <c r="M7504" s="1">
        <f>Sales[[#This Row],[OrderQuantity]]</f>
        <v>2</v>
      </c>
      <c r="N7504" s="1">
        <f>1</f>
        <v>1</v>
      </c>
      <c r="O7504" s="1">
        <f>Sales[[#This Row],[TotalSales]]-Sales[[#This Row],[TotalCost]]</f>
        <v>4.9954000000000001</v>
      </c>
      <c r="P7504" s="1">
        <f>Sales[[#This Row],[ProductCost]]*Sales[[#This Row],[OrderQuantity]]</f>
        <v>2.9845999999999999</v>
      </c>
      <c r="Q7504" s="1" t="str">
        <f>VLOOKUP(Sales[[#This Row],[ProductKey]], Products!$A$2:$D$1000, 4, FALSE)</f>
        <v>Road Tire Tube</v>
      </c>
    </row>
    <row r="7505" spans="1:17" x14ac:dyDescent="0.25">
      <c r="A7505" s="2">
        <v>37782</v>
      </c>
      <c r="B7505" s="1" t="s">
        <v>52</v>
      </c>
      <c r="C7505">
        <v>529</v>
      </c>
      <c r="D7505">
        <v>24394</v>
      </c>
      <c r="E7505">
        <v>4</v>
      </c>
      <c r="F7505">
        <v>2</v>
      </c>
      <c r="G7505">
        <v>2</v>
      </c>
      <c r="H7505" s="2">
        <v>42896</v>
      </c>
      <c r="I7505" t="str">
        <f>VLOOKUP(Sales[[#This Row],[TerritoryKey]], Territories[], 2, FALSE)</f>
        <v>Southwest</v>
      </c>
      <c r="J7505">
        <f>_xlfn.XLOOKUP(Sales[[#This Row],[ProductKey]], Products!$A:$A, Products!$J:$J)</f>
        <v>1.4923</v>
      </c>
      <c r="K7505">
        <f>_xlfn.XLOOKUP(Sales[[#This Row],[ProductKey]], Products!$A:$A, Products!$K:$K)</f>
        <v>3.99</v>
      </c>
      <c r="L7505" s="1">
        <f>Sales[[#This Row],[ProductPrice]]*Sales[[#This Row],[OrderQuantity]]</f>
        <v>7.98</v>
      </c>
      <c r="M7505" s="1">
        <f>Sales[[#This Row],[OrderQuantity]]</f>
        <v>2</v>
      </c>
      <c r="N7505" s="1">
        <f>1</f>
        <v>1</v>
      </c>
      <c r="O7505" s="1">
        <f>Sales[[#This Row],[TotalSales]]-Sales[[#This Row],[TotalCost]]</f>
        <v>4.9954000000000001</v>
      </c>
      <c r="P7505" s="1">
        <f>Sales[[#This Row],[ProductCost]]*Sales[[#This Row],[OrderQuantity]]</f>
        <v>2.9845999999999999</v>
      </c>
      <c r="Q7505" s="1" t="str">
        <f>VLOOKUP(Sales[[#This Row],[ProductKey]], Products!$A$2:$D$1000, 4, FALSE)</f>
        <v>Road Tire Tube</v>
      </c>
    </row>
    <row r="7506" spans="1:17" x14ac:dyDescent="0.25">
      <c r="A7506" s="2">
        <v>37966</v>
      </c>
      <c r="B7506" s="1" t="s">
        <v>103</v>
      </c>
      <c r="C7506">
        <v>529</v>
      </c>
      <c r="D7506">
        <v>13559</v>
      </c>
      <c r="E7506">
        <v>8</v>
      </c>
      <c r="F7506">
        <v>2</v>
      </c>
      <c r="G7506">
        <v>2</v>
      </c>
      <c r="H7506" s="2">
        <v>43080</v>
      </c>
      <c r="I7506" t="str">
        <f>VLOOKUP(Sales[[#This Row],[TerritoryKey]], Territories[], 2, FALSE)</f>
        <v>Germany</v>
      </c>
      <c r="J7506">
        <f>_xlfn.XLOOKUP(Sales[[#This Row],[ProductKey]], Products!$A:$A, Products!$J:$J)</f>
        <v>1.4923</v>
      </c>
      <c r="K7506">
        <f>_xlfn.XLOOKUP(Sales[[#This Row],[ProductKey]], Products!$A:$A, Products!$K:$K)</f>
        <v>3.99</v>
      </c>
      <c r="L7506" s="1">
        <f>Sales[[#This Row],[ProductPrice]]*Sales[[#This Row],[OrderQuantity]]</f>
        <v>7.98</v>
      </c>
      <c r="M7506" s="1">
        <f>Sales[[#This Row],[OrderQuantity]]</f>
        <v>2</v>
      </c>
      <c r="N7506" s="1">
        <f>1</f>
        <v>1</v>
      </c>
      <c r="O7506" s="1">
        <f>Sales[[#This Row],[TotalSales]]-Sales[[#This Row],[TotalCost]]</f>
        <v>4.9954000000000001</v>
      </c>
      <c r="P7506" s="1">
        <f>Sales[[#This Row],[ProductCost]]*Sales[[#This Row],[OrderQuantity]]</f>
        <v>2.9845999999999999</v>
      </c>
      <c r="Q7506" s="1" t="str">
        <f>VLOOKUP(Sales[[#This Row],[ProductKey]], Products!$A$2:$D$1000, 4, FALSE)</f>
        <v>Road Tire Tube</v>
      </c>
    </row>
    <row r="7507" spans="1:17" x14ac:dyDescent="0.25">
      <c r="A7507" s="2">
        <v>37876</v>
      </c>
      <c r="B7507" s="1" t="s">
        <v>128</v>
      </c>
      <c r="C7507">
        <v>529</v>
      </c>
      <c r="D7507">
        <v>20394</v>
      </c>
      <c r="E7507">
        <v>1</v>
      </c>
      <c r="F7507">
        <v>2</v>
      </c>
      <c r="G7507">
        <v>2</v>
      </c>
      <c r="H7507" s="2">
        <v>42990</v>
      </c>
      <c r="I7507" t="str">
        <f>VLOOKUP(Sales[[#This Row],[TerritoryKey]], Territories[], 2, FALSE)</f>
        <v>Northwest</v>
      </c>
      <c r="J7507">
        <f>_xlfn.XLOOKUP(Sales[[#This Row],[ProductKey]], Products!$A:$A, Products!$J:$J)</f>
        <v>1.4923</v>
      </c>
      <c r="K7507">
        <f>_xlfn.XLOOKUP(Sales[[#This Row],[ProductKey]], Products!$A:$A, Products!$K:$K)</f>
        <v>3.99</v>
      </c>
      <c r="L7507" s="1">
        <f>Sales[[#This Row],[ProductPrice]]*Sales[[#This Row],[OrderQuantity]]</f>
        <v>7.98</v>
      </c>
      <c r="M7507" s="1">
        <f>Sales[[#This Row],[OrderQuantity]]</f>
        <v>2</v>
      </c>
      <c r="N7507" s="1">
        <f>1</f>
        <v>1</v>
      </c>
      <c r="O7507" s="1">
        <f>Sales[[#This Row],[TotalSales]]-Sales[[#This Row],[TotalCost]]</f>
        <v>4.9954000000000001</v>
      </c>
      <c r="P7507" s="1">
        <f>Sales[[#This Row],[ProductCost]]*Sales[[#This Row],[OrderQuantity]]</f>
        <v>2.9845999999999999</v>
      </c>
      <c r="Q7507" s="1" t="str">
        <f>VLOOKUP(Sales[[#This Row],[ProductKey]], Products!$A$2:$D$1000, 4, FALSE)</f>
        <v>Road Tire Tube</v>
      </c>
    </row>
    <row r="7508" spans="1:17" x14ac:dyDescent="0.25">
      <c r="A7508" s="2">
        <v>37874</v>
      </c>
      <c r="B7508" s="1" t="s">
        <v>173</v>
      </c>
      <c r="C7508">
        <v>529</v>
      </c>
      <c r="D7508">
        <v>20133</v>
      </c>
      <c r="E7508">
        <v>10</v>
      </c>
      <c r="F7508">
        <v>2</v>
      </c>
      <c r="G7508">
        <v>2</v>
      </c>
      <c r="H7508" s="2">
        <v>42988</v>
      </c>
      <c r="I7508" t="str">
        <f>VLOOKUP(Sales[[#This Row],[TerritoryKey]], Territories[], 2, FALSE)</f>
        <v>United Kingdom</v>
      </c>
      <c r="J7508">
        <f>_xlfn.XLOOKUP(Sales[[#This Row],[ProductKey]], Products!$A:$A, Products!$J:$J)</f>
        <v>1.4923</v>
      </c>
      <c r="K7508">
        <f>_xlfn.XLOOKUP(Sales[[#This Row],[ProductKey]], Products!$A:$A, Products!$K:$K)</f>
        <v>3.99</v>
      </c>
      <c r="L7508" s="1">
        <f>Sales[[#This Row],[ProductPrice]]*Sales[[#This Row],[OrderQuantity]]</f>
        <v>7.98</v>
      </c>
      <c r="M7508" s="1">
        <f>Sales[[#This Row],[OrderQuantity]]</f>
        <v>2</v>
      </c>
      <c r="N7508" s="1">
        <f>1</f>
        <v>1</v>
      </c>
      <c r="O7508" s="1">
        <f>Sales[[#This Row],[TotalSales]]-Sales[[#This Row],[TotalCost]]</f>
        <v>4.9954000000000001</v>
      </c>
      <c r="P7508" s="1">
        <f>Sales[[#This Row],[ProductCost]]*Sales[[#This Row],[OrderQuantity]]</f>
        <v>2.9845999999999999</v>
      </c>
      <c r="Q7508" s="1" t="str">
        <f>VLOOKUP(Sales[[#This Row],[ProductKey]], Products!$A$2:$D$1000, 4, FALSE)</f>
        <v>Road Tire Tube</v>
      </c>
    </row>
    <row r="7509" spans="1:17" x14ac:dyDescent="0.25">
      <c r="A7509" s="2">
        <v>37690</v>
      </c>
      <c r="B7509" s="1" t="s">
        <v>195</v>
      </c>
      <c r="C7509">
        <v>529</v>
      </c>
      <c r="D7509">
        <v>16266</v>
      </c>
      <c r="E7509">
        <v>7</v>
      </c>
      <c r="F7509">
        <v>2</v>
      </c>
      <c r="G7509">
        <v>2</v>
      </c>
      <c r="H7509" s="2">
        <v>42804</v>
      </c>
      <c r="I7509" t="str">
        <f>VLOOKUP(Sales[[#This Row],[TerritoryKey]], Territories[], 2, FALSE)</f>
        <v>France</v>
      </c>
      <c r="J7509">
        <f>_xlfn.XLOOKUP(Sales[[#This Row],[ProductKey]], Products!$A:$A, Products!$J:$J)</f>
        <v>1.4923</v>
      </c>
      <c r="K7509">
        <f>_xlfn.XLOOKUP(Sales[[#This Row],[ProductKey]], Products!$A:$A, Products!$K:$K)</f>
        <v>3.99</v>
      </c>
      <c r="L7509" s="1">
        <f>Sales[[#This Row],[ProductPrice]]*Sales[[#This Row],[OrderQuantity]]</f>
        <v>7.98</v>
      </c>
      <c r="M7509" s="1">
        <f>Sales[[#This Row],[OrderQuantity]]</f>
        <v>2</v>
      </c>
      <c r="N7509" s="1">
        <f>1</f>
        <v>1</v>
      </c>
      <c r="O7509" s="1">
        <f>Sales[[#This Row],[TotalSales]]-Sales[[#This Row],[TotalCost]]</f>
        <v>4.9954000000000001</v>
      </c>
      <c r="P7509" s="1">
        <f>Sales[[#This Row],[ProductCost]]*Sales[[#This Row],[OrderQuantity]]</f>
        <v>2.9845999999999999</v>
      </c>
      <c r="Q7509" s="1" t="str">
        <f>VLOOKUP(Sales[[#This Row],[ProductKey]], Products!$A$2:$D$1000, 4, FALSE)</f>
        <v>Road Tire Tube</v>
      </c>
    </row>
    <row r="7510" spans="1:17" x14ac:dyDescent="0.25">
      <c r="A7510" s="2">
        <v>37752</v>
      </c>
      <c r="B7510" s="1" t="s">
        <v>204</v>
      </c>
      <c r="C7510">
        <v>529</v>
      </c>
      <c r="D7510">
        <v>12134</v>
      </c>
      <c r="E7510">
        <v>10</v>
      </c>
      <c r="F7510">
        <v>2</v>
      </c>
      <c r="G7510">
        <v>2</v>
      </c>
      <c r="H7510" s="2">
        <v>42866</v>
      </c>
      <c r="I7510" t="str">
        <f>VLOOKUP(Sales[[#This Row],[TerritoryKey]], Territories[], 2, FALSE)</f>
        <v>United Kingdom</v>
      </c>
      <c r="J7510">
        <f>_xlfn.XLOOKUP(Sales[[#This Row],[ProductKey]], Products!$A:$A, Products!$J:$J)</f>
        <v>1.4923</v>
      </c>
      <c r="K7510">
        <f>_xlfn.XLOOKUP(Sales[[#This Row],[ProductKey]], Products!$A:$A, Products!$K:$K)</f>
        <v>3.99</v>
      </c>
      <c r="L7510" s="1">
        <f>Sales[[#This Row],[ProductPrice]]*Sales[[#This Row],[OrderQuantity]]</f>
        <v>7.98</v>
      </c>
      <c r="M7510" s="1">
        <f>Sales[[#This Row],[OrderQuantity]]</f>
        <v>2</v>
      </c>
      <c r="N7510" s="1">
        <f>1</f>
        <v>1</v>
      </c>
      <c r="O7510" s="1">
        <f>Sales[[#This Row],[TotalSales]]-Sales[[#This Row],[TotalCost]]</f>
        <v>4.9954000000000001</v>
      </c>
      <c r="P7510" s="1">
        <f>Sales[[#This Row],[ProductCost]]*Sales[[#This Row],[OrderQuantity]]</f>
        <v>2.9845999999999999</v>
      </c>
      <c r="Q7510" s="1" t="str">
        <f>VLOOKUP(Sales[[#This Row],[ProductKey]], Products!$A$2:$D$1000, 4, FALSE)</f>
        <v>Road Tire Tube</v>
      </c>
    </row>
    <row r="7511" spans="1:17" x14ac:dyDescent="0.25">
      <c r="A7511" s="2">
        <v>37966</v>
      </c>
      <c r="B7511" s="1" t="s">
        <v>220</v>
      </c>
      <c r="C7511">
        <v>529</v>
      </c>
      <c r="D7511">
        <v>28225</v>
      </c>
      <c r="E7511">
        <v>4</v>
      </c>
      <c r="F7511">
        <v>2</v>
      </c>
      <c r="G7511">
        <v>2</v>
      </c>
      <c r="H7511" s="2">
        <v>43080</v>
      </c>
      <c r="I7511" t="str">
        <f>VLOOKUP(Sales[[#This Row],[TerritoryKey]], Territories[], 2, FALSE)</f>
        <v>Southwest</v>
      </c>
      <c r="J7511">
        <f>_xlfn.XLOOKUP(Sales[[#This Row],[ProductKey]], Products!$A:$A, Products!$J:$J)</f>
        <v>1.4923</v>
      </c>
      <c r="K7511">
        <f>_xlfn.XLOOKUP(Sales[[#This Row],[ProductKey]], Products!$A:$A, Products!$K:$K)</f>
        <v>3.99</v>
      </c>
      <c r="L7511" s="1">
        <f>Sales[[#This Row],[ProductPrice]]*Sales[[#This Row],[OrderQuantity]]</f>
        <v>7.98</v>
      </c>
      <c r="M7511" s="1">
        <f>Sales[[#This Row],[OrderQuantity]]</f>
        <v>2</v>
      </c>
      <c r="N7511" s="1">
        <f>1</f>
        <v>1</v>
      </c>
      <c r="O7511" s="1">
        <f>Sales[[#This Row],[TotalSales]]-Sales[[#This Row],[TotalCost]]</f>
        <v>4.9954000000000001</v>
      </c>
      <c r="P7511" s="1">
        <f>Sales[[#This Row],[ProductCost]]*Sales[[#This Row],[OrderQuantity]]</f>
        <v>2.9845999999999999</v>
      </c>
      <c r="Q7511" s="1" t="str">
        <f>VLOOKUP(Sales[[#This Row],[ProductKey]], Products!$A$2:$D$1000, 4, FALSE)</f>
        <v>Road Tire Tube</v>
      </c>
    </row>
    <row r="7512" spans="1:17" x14ac:dyDescent="0.25">
      <c r="A7512" s="2">
        <v>37723</v>
      </c>
      <c r="B7512" s="1" t="s">
        <v>235</v>
      </c>
      <c r="C7512">
        <v>529</v>
      </c>
      <c r="D7512">
        <v>12235</v>
      </c>
      <c r="E7512">
        <v>10</v>
      </c>
      <c r="F7512">
        <v>2</v>
      </c>
      <c r="G7512">
        <v>2</v>
      </c>
      <c r="H7512" s="2">
        <v>42837</v>
      </c>
      <c r="I7512" t="str">
        <f>VLOOKUP(Sales[[#This Row],[TerritoryKey]], Territories[], 2, FALSE)</f>
        <v>United Kingdom</v>
      </c>
      <c r="J7512">
        <f>_xlfn.XLOOKUP(Sales[[#This Row],[ProductKey]], Products!$A:$A, Products!$J:$J)</f>
        <v>1.4923</v>
      </c>
      <c r="K7512">
        <f>_xlfn.XLOOKUP(Sales[[#This Row],[ProductKey]], Products!$A:$A, Products!$K:$K)</f>
        <v>3.99</v>
      </c>
      <c r="L7512" s="1">
        <f>Sales[[#This Row],[ProductPrice]]*Sales[[#This Row],[OrderQuantity]]</f>
        <v>7.98</v>
      </c>
      <c r="M7512" s="1">
        <f>Sales[[#This Row],[OrderQuantity]]</f>
        <v>2</v>
      </c>
      <c r="N7512" s="1">
        <f>1</f>
        <v>1</v>
      </c>
      <c r="O7512" s="1">
        <f>Sales[[#This Row],[TotalSales]]-Sales[[#This Row],[TotalCost]]</f>
        <v>4.9954000000000001</v>
      </c>
      <c r="P7512" s="1">
        <f>Sales[[#This Row],[ProductCost]]*Sales[[#This Row],[OrderQuantity]]</f>
        <v>2.9845999999999999</v>
      </c>
      <c r="Q7512" s="1" t="str">
        <f>VLOOKUP(Sales[[#This Row],[ProductKey]], Products!$A$2:$D$1000, 4, FALSE)</f>
        <v>Road Tire Tube</v>
      </c>
    </row>
    <row r="7513" spans="1:17" x14ac:dyDescent="0.25">
      <c r="A7513" s="2">
        <v>37691</v>
      </c>
      <c r="B7513" s="1" t="s">
        <v>239</v>
      </c>
      <c r="C7513">
        <v>529</v>
      </c>
      <c r="D7513">
        <v>11300</v>
      </c>
      <c r="E7513">
        <v>6</v>
      </c>
      <c r="F7513">
        <v>2</v>
      </c>
      <c r="G7513">
        <v>2</v>
      </c>
      <c r="H7513" s="2">
        <v>42805</v>
      </c>
      <c r="I7513" t="str">
        <f>VLOOKUP(Sales[[#This Row],[TerritoryKey]], Territories[], 2, FALSE)</f>
        <v>Canada</v>
      </c>
      <c r="J7513">
        <f>_xlfn.XLOOKUP(Sales[[#This Row],[ProductKey]], Products!$A:$A, Products!$J:$J)</f>
        <v>1.4923</v>
      </c>
      <c r="K7513">
        <f>_xlfn.XLOOKUP(Sales[[#This Row],[ProductKey]], Products!$A:$A, Products!$K:$K)</f>
        <v>3.99</v>
      </c>
      <c r="L7513" s="1">
        <f>Sales[[#This Row],[ProductPrice]]*Sales[[#This Row],[OrderQuantity]]</f>
        <v>7.98</v>
      </c>
      <c r="M7513" s="1">
        <f>Sales[[#This Row],[OrderQuantity]]</f>
        <v>2</v>
      </c>
      <c r="N7513" s="1">
        <f>1</f>
        <v>1</v>
      </c>
      <c r="O7513" s="1">
        <f>Sales[[#This Row],[TotalSales]]-Sales[[#This Row],[TotalCost]]</f>
        <v>4.9954000000000001</v>
      </c>
      <c r="P7513" s="1">
        <f>Sales[[#This Row],[ProductCost]]*Sales[[#This Row],[OrderQuantity]]</f>
        <v>2.9845999999999999</v>
      </c>
      <c r="Q7513" s="1" t="str">
        <f>VLOOKUP(Sales[[#This Row],[ProductKey]], Products!$A$2:$D$1000, 4, FALSE)</f>
        <v>Road Tire Tube</v>
      </c>
    </row>
    <row r="7514" spans="1:17" x14ac:dyDescent="0.25">
      <c r="A7514" s="2">
        <v>37813</v>
      </c>
      <c r="B7514" s="1" t="s">
        <v>322</v>
      </c>
      <c r="C7514">
        <v>529</v>
      </c>
      <c r="D7514">
        <v>25787</v>
      </c>
      <c r="E7514">
        <v>7</v>
      </c>
      <c r="F7514">
        <v>2</v>
      </c>
      <c r="G7514">
        <v>2</v>
      </c>
      <c r="H7514" s="2">
        <v>42927</v>
      </c>
      <c r="I7514" t="str">
        <f>VLOOKUP(Sales[[#This Row],[TerritoryKey]], Territories[], 2, FALSE)</f>
        <v>France</v>
      </c>
      <c r="J7514">
        <f>_xlfn.XLOOKUP(Sales[[#This Row],[ProductKey]], Products!$A:$A, Products!$J:$J)</f>
        <v>1.4923</v>
      </c>
      <c r="K7514">
        <f>_xlfn.XLOOKUP(Sales[[#This Row],[ProductKey]], Products!$A:$A, Products!$K:$K)</f>
        <v>3.99</v>
      </c>
      <c r="L7514" s="1">
        <f>Sales[[#This Row],[ProductPrice]]*Sales[[#This Row],[OrderQuantity]]</f>
        <v>7.98</v>
      </c>
      <c r="M7514" s="1">
        <f>Sales[[#This Row],[OrderQuantity]]</f>
        <v>2</v>
      </c>
      <c r="N7514" s="1">
        <f>1</f>
        <v>1</v>
      </c>
      <c r="O7514" s="1">
        <f>Sales[[#This Row],[TotalSales]]-Sales[[#This Row],[TotalCost]]</f>
        <v>4.9954000000000001</v>
      </c>
      <c r="P7514" s="1">
        <f>Sales[[#This Row],[ProductCost]]*Sales[[#This Row],[OrderQuantity]]</f>
        <v>2.9845999999999999</v>
      </c>
      <c r="Q7514" s="1" t="str">
        <f>VLOOKUP(Sales[[#This Row],[ProductKey]], Products!$A$2:$D$1000, 4, FALSE)</f>
        <v>Road Tire Tube</v>
      </c>
    </row>
    <row r="7515" spans="1:17" x14ac:dyDescent="0.25">
      <c r="A7515" s="2">
        <v>37814</v>
      </c>
      <c r="B7515" s="1" t="s">
        <v>459</v>
      </c>
      <c r="C7515">
        <v>529</v>
      </c>
      <c r="D7515">
        <v>20145</v>
      </c>
      <c r="E7515">
        <v>7</v>
      </c>
      <c r="F7515">
        <v>2</v>
      </c>
      <c r="G7515">
        <v>2</v>
      </c>
      <c r="H7515" s="2">
        <v>42928</v>
      </c>
      <c r="I7515" t="str">
        <f>VLOOKUP(Sales[[#This Row],[TerritoryKey]], Territories[], 2, FALSE)</f>
        <v>France</v>
      </c>
      <c r="J7515">
        <f>_xlfn.XLOOKUP(Sales[[#This Row],[ProductKey]], Products!$A:$A, Products!$J:$J)</f>
        <v>1.4923</v>
      </c>
      <c r="K7515">
        <f>_xlfn.XLOOKUP(Sales[[#This Row],[ProductKey]], Products!$A:$A, Products!$K:$K)</f>
        <v>3.99</v>
      </c>
      <c r="L7515" s="1">
        <f>Sales[[#This Row],[ProductPrice]]*Sales[[#This Row],[OrderQuantity]]</f>
        <v>7.98</v>
      </c>
      <c r="M7515" s="1">
        <f>Sales[[#This Row],[OrderQuantity]]</f>
        <v>2</v>
      </c>
      <c r="N7515" s="1">
        <f>1</f>
        <v>1</v>
      </c>
      <c r="O7515" s="1">
        <f>Sales[[#This Row],[TotalSales]]-Sales[[#This Row],[TotalCost]]</f>
        <v>4.9954000000000001</v>
      </c>
      <c r="P7515" s="1">
        <f>Sales[[#This Row],[ProductCost]]*Sales[[#This Row],[OrderQuantity]]</f>
        <v>2.9845999999999999</v>
      </c>
      <c r="Q7515" s="1" t="str">
        <f>VLOOKUP(Sales[[#This Row],[ProductKey]], Products!$A$2:$D$1000, 4, FALSE)</f>
        <v>Road Tire Tube</v>
      </c>
    </row>
    <row r="7516" spans="1:17" x14ac:dyDescent="0.25">
      <c r="A7516" s="2">
        <v>37904</v>
      </c>
      <c r="B7516" s="1" t="s">
        <v>536</v>
      </c>
      <c r="C7516">
        <v>529</v>
      </c>
      <c r="D7516">
        <v>24871</v>
      </c>
      <c r="E7516">
        <v>7</v>
      </c>
      <c r="F7516">
        <v>2</v>
      </c>
      <c r="G7516">
        <v>2</v>
      </c>
      <c r="H7516" s="2">
        <v>43018</v>
      </c>
      <c r="I7516" t="str">
        <f>VLOOKUP(Sales[[#This Row],[TerritoryKey]], Territories[], 2, FALSE)</f>
        <v>France</v>
      </c>
      <c r="J7516">
        <f>_xlfn.XLOOKUP(Sales[[#This Row],[ProductKey]], Products!$A:$A, Products!$J:$J)</f>
        <v>1.4923</v>
      </c>
      <c r="K7516">
        <f>_xlfn.XLOOKUP(Sales[[#This Row],[ProductKey]], Products!$A:$A, Products!$K:$K)</f>
        <v>3.99</v>
      </c>
      <c r="L7516" s="1">
        <f>Sales[[#This Row],[ProductPrice]]*Sales[[#This Row],[OrderQuantity]]</f>
        <v>7.98</v>
      </c>
      <c r="M7516" s="1">
        <f>Sales[[#This Row],[OrderQuantity]]</f>
        <v>2</v>
      </c>
      <c r="N7516" s="1">
        <f>1</f>
        <v>1</v>
      </c>
      <c r="O7516" s="1">
        <f>Sales[[#This Row],[TotalSales]]-Sales[[#This Row],[TotalCost]]</f>
        <v>4.9954000000000001</v>
      </c>
      <c r="P7516" s="1">
        <f>Sales[[#This Row],[ProductCost]]*Sales[[#This Row],[OrderQuantity]]</f>
        <v>2.9845999999999999</v>
      </c>
      <c r="Q7516" s="1" t="str">
        <f>VLOOKUP(Sales[[#This Row],[ProductKey]], Products!$A$2:$D$1000, 4, FALSE)</f>
        <v>Road Tire Tube</v>
      </c>
    </row>
    <row r="7517" spans="1:17" x14ac:dyDescent="0.25">
      <c r="A7517" s="2">
        <v>37691</v>
      </c>
      <c r="B7517" s="1" t="s">
        <v>658</v>
      </c>
      <c r="C7517">
        <v>529</v>
      </c>
      <c r="D7517">
        <v>24280</v>
      </c>
      <c r="E7517">
        <v>9</v>
      </c>
      <c r="F7517">
        <v>2</v>
      </c>
      <c r="G7517">
        <v>2</v>
      </c>
      <c r="H7517" s="2">
        <v>42805</v>
      </c>
      <c r="I7517" t="str">
        <f>VLOOKUP(Sales[[#This Row],[TerritoryKey]], Territories[], 2, FALSE)</f>
        <v>Australia</v>
      </c>
      <c r="J7517">
        <f>_xlfn.XLOOKUP(Sales[[#This Row],[ProductKey]], Products!$A:$A, Products!$J:$J)</f>
        <v>1.4923</v>
      </c>
      <c r="K7517">
        <f>_xlfn.XLOOKUP(Sales[[#This Row],[ProductKey]], Products!$A:$A, Products!$K:$K)</f>
        <v>3.99</v>
      </c>
      <c r="L7517" s="1">
        <f>Sales[[#This Row],[ProductPrice]]*Sales[[#This Row],[OrderQuantity]]</f>
        <v>7.98</v>
      </c>
      <c r="M7517" s="1">
        <f>Sales[[#This Row],[OrderQuantity]]</f>
        <v>2</v>
      </c>
      <c r="N7517" s="1">
        <f>1</f>
        <v>1</v>
      </c>
      <c r="O7517" s="1">
        <f>Sales[[#This Row],[TotalSales]]-Sales[[#This Row],[TotalCost]]</f>
        <v>4.9954000000000001</v>
      </c>
      <c r="P7517" s="1">
        <f>Sales[[#This Row],[ProductCost]]*Sales[[#This Row],[OrderQuantity]]</f>
        <v>2.9845999999999999</v>
      </c>
      <c r="Q7517" s="1" t="str">
        <f>VLOOKUP(Sales[[#This Row],[ProductKey]], Products!$A$2:$D$1000, 4, FALSE)</f>
        <v>Road Tire Tube</v>
      </c>
    </row>
    <row r="7518" spans="1:17" x14ac:dyDescent="0.25">
      <c r="A7518" s="2">
        <v>37812</v>
      </c>
      <c r="B7518" s="1" t="s">
        <v>704</v>
      </c>
      <c r="C7518">
        <v>529</v>
      </c>
      <c r="D7518">
        <v>24531</v>
      </c>
      <c r="E7518">
        <v>8</v>
      </c>
      <c r="F7518">
        <v>2</v>
      </c>
      <c r="G7518">
        <v>2</v>
      </c>
      <c r="H7518" s="2">
        <v>42926</v>
      </c>
      <c r="I7518" t="str">
        <f>VLOOKUP(Sales[[#This Row],[TerritoryKey]], Territories[], 2, FALSE)</f>
        <v>Germany</v>
      </c>
      <c r="J7518">
        <f>_xlfn.XLOOKUP(Sales[[#This Row],[ProductKey]], Products!$A:$A, Products!$J:$J)</f>
        <v>1.4923</v>
      </c>
      <c r="K7518">
        <f>_xlfn.XLOOKUP(Sales[[#This Row],[ProductKey]], Products!$A:$A, Products!$K:$K)</f>
        <v>3.99</v>
      </c>
      <c r="L7518" s="1">
        <f>Sales[[#This Row],[ProductPrice]]*Sales[[#This Row],[OrderQuantity]]</f>
        <v>7.98</v>
      </c>
      <c r="M7518" s="1">
        <f>Sales[[#This Row],[OrderQuantity]]</f>
        <v>2</v>
      </c>
      <c r="N7518" s="1">
        <f>1</f>
        <v>1</v>
      </c>
      <c r="O7518" s="1">
        <f>Sales[[#This Row],[TotalSales]]-Sales[[#This Row],[TotalCost]]</f>
        <v>4.9954000000000001</v>
      </c>
      <c r="P7518" s="1">
        <f>Sales[[#This Row],[ProductCost]]*Sales[[#This Row],[OrderQuantity]]</f>
        <v>2.9845999999999999</v>
      </c>
      <c r="Q7518" s="1" t="str">
        <f>VLOOKUP(Sales[[#This Row],[ProductKey]], Products!$A$2:$D$1000, 4, FALSE)</f>
        <v>Road Tire Tube</v>
      </c>
    </row>
    <row r="7519" spans="1:17" x14ac:dyDescent="0.25">
      <c r="A7519" s="2">
        <v>37722</v>
      </c>
      <c r="B7519" s="1" t="s">
        <v>728</v>
      </c>
      <c r="C7519">
        <v>529</v>
      </c>
      <c r="D7519">
        <v>24864</v>
      </c>
      <c r="E7519">
        <v>8</v>
      </c>
      <c r="F7519">
        <v>2</v>
      </c>
      <c r="G7519">
        <v>2</v>
      </c>
      <c r="H7519" s="2">
        <v>42836</v>
      </c>
      <c r="I7519" t="str">
        <f>VLOOKUP(Sales[[#This Row],[TerritoryKey]], Territories[], 2, FALSE)</f>
        <v>Germany</v>
      </c>
      <c r="J7519">
        <f>_xlfn.XLOOKUP(Sales[[#This Row],[ProductKey]], Products!$A:$A, Products!$J:$J)</f>
        <v>1.4923</v>
      </c>
      <c r="K7519">
        <f>_xlfn.XLOOKUP(Sales[[#This Row],[ProductKey]], Products!$A:$A, Products!$K:$K)</f>
        <v>3.99</v>
      </c>
      <c r="L7519" s="1">
        <f>Sales[[#This Row],[ProductPrice]]*Sales[[#This Row],[OrderQuantity]]</f>
        <v>7.98</v>
      </c>
      <c r="M7519" s="1">
        <f>Sales[[#This Row],[OrderQuantity]]</f>
        <v>2</v>
      </c>
      <c r="N7519" s="1">
        <f>1</f>
        <v>1</v>
      </c>
      <c r="O7519" s="1">
        <f>Sales[[#This Row],[TotalSales]]-Sales[[#This Row],[TotalCost]]</f>
        <v>4.9954000000000001</v>
      </c>
      <c r="P7519" s="1">
        <f>Sales[[#This Row],[ProductCost]]*Sales[[#This Row],[OrderQuantity]]</f>
        <v>2.9845999999999999</v>
      </c>
      <c r="Q7519" s="1" t="str">
        <f>VLOOKUP(Sales[[#This Row],[ProductKey]], Products!$A$2:$D$1000, 4, FALSE)</f>
        <v>Road Tire Tube</v>
      </c>
    </row>
    <row r="7520" spans="1:17" x14ac:dyDescent="0.25">
      <c r="A7520" s="2">
        <v>37722</v>
      </c>
      <c r="B7520" s="1" t="s">
        <v>803</v>
      </c>
      <c r="C7520">
        <v>529</v>
      </c>
      <c r="D7520">
        <v>20484</v>
      </c>
      <c r="E7520">
        <v>4</v>
      </c>
      <c r="F7520">
        <v>2</v>
      </c>
      <c r="G7520">
        <v>2</v>
      </c>
      <c r="H7520" s="2">
        <v>42836</v>
      </c>
      <c r="I7520" t="str">
        <f>VLOOKUP(Sales[[#This Row],[TerritoryKey]], Territories[], 2, FALSE)</f>
        <v>Southwest</v>
      </c>
      <c r="J7520">
        <f>_xlfn.XLOOKUP(Sales[[#This Row],[ProductKey]], Products!$A:$A, Products!$J:$J)</f>
        <v>1.4923</v>
      </c>
      <c r="K7520">
        <f>_xlfn.XLOOKUP(Sales[[#This Row],[ProductKey]], Products!$A:$A, Products!$K:$K)</f>
        <v>3.99</v>
      </c>
      <c r="L7520" s="1">
        <f>Sales[[#This Row],[ProductPrice]]*Sales[[#This Row],[OrderQuantity]]</f>
        <v>7.98</v>
      </c>
      <c r="M7520" s="1">
        <f>Sales[[#This Row],[OrderQuantity]]</f>
        <v>2</v>
      </c>
      <c r="N7520" s="1">
        <f>1</f>
        <v>1</v>
      </c>
      <c r="O7520" s="1">
        <f>Sales[[#This Row],[TotalSales]]-Sales[[#This Row],[TotalCost]]</f>
        <v>4.9954000000000001</v>
      </c>
      <c r="P7520" s="1">
        <f>Sales[[#This Row],[ProductCost]]*Sales[[#This Row],[OrderQuantity]]</f>
        <v>2.9845999999999999</v>
      </c>
      <c r="Q7520" s="1" t="str">
        <f>VLOOKUP(Sales[[#This Row],[ProductKey]], Products!$A$2:$D$1000, 4, FALSE)</f>
        <v>Road Tire Tube</v>
      </c>
    </row>
    <row r="7521" spans="1:17" x14ac:dyDescent="0.25">
      <c r="A7521" s="2">
        <v>37783</v>
      </c>
      <c r="B7521" s="1" t="s">
        <v>835</v>
      </c>
      <c r="C7521">
        <v>529</v>
      </c>
      <c r="D7521">
        <v>15710</v>
      </c>
      <c r="E7521">
        <v>7</v>
      </c>
      <c r="F7521">
        <v>2</v>
      </c>
      <c r="G7521">
        <v>2</v>
      </c>
      <c r="H7521" s="2">
        <v>42897</v>
      </c>
      <c r="I7521" t="str">
        <f>VLOOKUP(Sales[[#This Row],[TerritoryKey]], Territories[], 2, FALSE)</f>
        <v>France</v>
      </c>
      <c r="J7521">
        <f>_xlfn.XLOOKUP(Sales[[#This Row],[ProductKey]], Products!$A:$A, Products!$J:$J)</f>
        <v>1.4923</v>
      </c>
      <c r="K7521">
        <f>_xlfn.XLOOKUP(Sales[[#This Row],[ProductKey]], Products!$A:$A, Products!$K:$K)</f>
        <v>3.99</v>
      </c>
      <c r="L7521" s="1">
        <f>Sales[[#This Row],[ProductPrice]]*Sales[[#This Row],[OrderQuantity]]</f>
        <v>7.98</v>
      </c>
      <c r="M7521" s="1">
        <f>Sales[[#This Row],[OrderQuantity]]</f>
        <v>2</v>
      </c>
      <c r="N7521" s="1">
        <f>1</f>
        <v>1</v>
      </c>
      <c r="O7521" s="1">
        <f>Sales[[#This Row],[TotalSales]]-Sales[[#This Row],[TotalCost]]</f>
        <v>4.9954000000000001</v>
      </c>
      <c r="P7521" s="1">
        <f>Sales[[#This Row],[ProductCost]]*Sales[[#This Row],[OrderQuantity]]</f>
        <v>2.9845999999999999</v>
      </c>
      <c r="Q7521" s="1" t="str">
        <f>VLOOKUP(Sales[[#This Row],[ProductKey]], Products!$A$2:$D$1000, 4, FALSE)</f>
        <v>Road Tire Tube</v>
      </c>
    </row>
    <row r="7522" spans="1:17" x14ac:dyDescent="0.25">
      <c r="A7522" s="2">
        <v>37664</v>
      </c>
      <c r="B7522" s="1" t="s">
        <v>836</v>
      </c>
      <c r="C7522">
        <v>529</v>
      </c>
      <c r="D7522">
        <v>25283</v>
      </c>
      <c r="E7522">
        <v>4</v>
      </c>
      <c r="F7522">
        <v>2</v>
      </c>
      <c r="G7522">
        <v>2</v>
      </c>
      <c r="H7522" s="2">
        <v>42778</v>
      </c>
      <c r="I7522" t="str">
        <f>VLOOKUP(Sales[[#This Row],[TerritoryKey]], Territories[], 2, FALSE)</f>
        <v>Southwest</v>
      </c>
      <c r="J7522">
        <f>_xlfn.XLOOKUP(Sales[[#This Row],[ProductKey]], Products!$A:$A, Products!$J:$J)</f>
        <v>1.4923</v>
      </c>
      <c r="K7522">
        <f>_xlfn.XLOOKUP(Sales[[#This Row],[ProductKey]], Products!$A:$A, Products!$K:$K)</f>
        <v>3.99</v>
      </c>
      <c r="L7522" s="1">
        <f>Sales[[#This Row],[ProductPrice]]*Sales[[#This Row],[OrderQuantity]]</f>
        <v>7.98</v>
      </c>
      <c r="M7522" s="1">
        <f>Sales[[#This Row],[OrderQuantity]]</f>
        <v>2</v>
      </c>
      <c r="N7522" s="1">
        <f>1</f>
        <v>1</v>
      </c>
      <c r="O7522" s="1">
        <f>Sales[[#This Row],[TotalSales]]-Sales[[#This Row],[TotalCost]]</f>
        <v>4.9954000000000001</v>
      </c>
      <c r="P7522" s="1">
        <f>Sales[[#This Row],[ProductCost]]*Sales[[#This Row],[OrderQuantity]]</f>
        <v>2.9845999999999999</v>
      </c>
      <c r="Q7522" s="1" t="str">
        <f>VLOOKUP(Sales[[#This Row],[ProductKey]], Products!$A$2:$D$1000, 4, FALSE)</f>
        <v>Road Tire Tube</v>
      </c>
    </row>
    <row r="7523" spans="1:17" x14ac:dyDescent="0.25">
      <c r="A7523" s="2">
        <v>37782</v>
      </c>
      <c r="B7523" s="1" t="s">
        <v>993</v>
      </c>
      <c r="C7523">
        <v>529</v>
      </c>
      <c r="D7523">
        <v>24312</v>
      </c>
      <c r="E7523">
        <v>1</v>
      </c>
      <c r="F7523">
        <v>2</v>
      </c>
      <c r="G7523">
        <v>2</v>
      </c>
      <c r="H7523" s="2">
        <v>42896</v>
      </c>
      <c r="I7523" t="str">
        <f>VLOOKUP(Sales[[#This Row],[TerritoryKey]], Territories[], 2, FALSE)</f>
        <v>Northwest</v>
      </c>
      <c r="J7523">
        <f>_xlfn.XLOOKUP(Sales[[#This Row],[ProductKey]], Products!$A:$A, Products!$J:$J)</f>
        <v>1.4923</v>
      </c>
      <c r="K7523">
        <f>_xlfn.XLOOKUP(Sales[[#This Row],[ProductKey]], Products!$A:$A, Products!$K:$K)</f>
        <v>3.99</v>
      </c>
      <c r="L7523" s="1">
        <f>Sales[[#This Row],[ProductPrice]]*Sales[[#This Row],[OrderQuantity]]</f>
        <v>7.98</v>
      </c>
      <c r="M7523" s="1">
        <f>Sales[[#This Row],[OrderQuantity]]</f>
        <v>2</v>
      </c>
      <c r="N7523" s="1">
        <f>1</f>
        <v>1</v>
      </c>
      <c r="O7523" s="1">
        <f>Sales[[#This Row],[TotalSales]]-Sales[[#This Row],[TotalCost]]</f>
        <v>4.9954000000000001</v>
      </c>
      <c r="P7523" s="1">
        <f>Sales[[#This Row],[ProductCost]]*Sales[[#This Row],[OrderQuantity]]</f>
        <v>2.9845999999999999</v>
      </c>
      <c r="Q7523" s="1" t="str">
        <f>VLOOKUP(Sales[[#This Row],[ProductKey]], Products!$A$2:$D$1000, 4, FALSE)</f>
        <v>Road Tire Tube</v>
      </c>
    </row>
    <row r="7524" spans="1:17" x14ac:dyDescent="0.25">
      <c r="A7524" s="2">
        <v>38078</v>
      </c>
      <c r="B7524" s="1" t="s">
        <v>1020</v>
      </c>
      <c r="C7524">
        <v>529</v>
      </c>
      <c r="D7524">
        <v>11619</v>
      </c>
      <c r="E7524">
        <v>6</v>
      </c>
      <c r="F7524">
        <v>2</v>
      </c>
      <c r="G7524">
        <v>2</v>
      </c>
      <c r="H7524" s="2">
        <v>43191</v>
      </c>
      <c r="I7524" t="str">
        <f>VLOOKUP(Sales[[#This Row],[TerritoryKey]], Territories[], 2, FALSE)</f>
        <v>Canada</v>
      </c>
      <c r="J7524">
        <f>_xlfn.XLOOKUP(Sales[[#This Row],[ProductKey]], Products!$A:$A, Products!$J:$J)</f>
        <v>1.4923</v>
      </c>
      <c r="K7524">
        <f>_xlfn.XLOOKUP(Sales[[#This Row],[ProductKey]], Products!$A:$A, Products!$K:$K)</f>
        <v>3.99</v>
      </c>
      <c r="L7524" s="1">
        <f>Sales[[#This Row],[ProductPrice]]*Sales[[#This Row],[OrderQuantity]]</f>
        <v>7.98</v>
      </c>
      <c r="M7524" s="1">
        <f>Sales[[#This Row],[OrderQuantity]]</f>
        <v>2</v>
      </c>
      <c r="N7524" s="1">
        <f>1</f>
        <v>1</v>
      </c>
      <c r="O7524" s="1">
        <f>Sales[[#This Row],[TotalSales]]-Sales[[#This Row],[TotalCost]]</f>
        <v>4.9954000000000001</v>
      </c>
      <c r="P7524" s="1">
        <f>Sales[[#This Row],[ProductCost]]*Sales[[#This Row],[OrderQuantity]]</f>
        <v>2.9845999999999999</v>
      </c>
      <c r="Q7524" s="1" t="str">
        <f>VLOOKUP(Sales[[#This Row],[ProductKey]], Products!$A$2:$D$1000, 4, FALSE)</f>
        <v>Road Tire Tube</v>
      </c>
    </row>
    <row r="7525" spans="1:17" x14ac:dyDescent="0.25">
      <c r="A7525" s="2">
        <v>38047</v>
      </c>
      <c r="B7525" s="1" t="s">
        <v>1094</v>
      </c>
      <c r="C7525">
        <v>529</v>
      </c>
      <c r="D7525">
        <v>11200</v>
      </c>
      <c r="E7525">
        <v>6</v>
      </c>
      <c r="F7525">
        <v>2</v>
      </c>
      <c r="G7525">
        <v>2</v>
      </c>
      <c r="H7525" s="2">
        <v>43160</v>
      </c>
      <c r="I7525" t="str">
        <f>VLOOKUP(Sales[[#This Row],[TerritoryKey]], Territories[], 2, FALSE)</f>
        <v>Canada</v>
      </c>
      <c r="J7525">
        <f>_xlfn.XLOOKUP(Sales[[#This Row],[ProductKey]], Products!$A:$A, Products!$J:$J)</f>
        <v>1.4923</v>
      </c>
      <c r="K7525">
        <f>_xlfn.XLOOKUP(Sales[[#This Row],[ProductKey]], Products!$A:$A, Products!$K:$K)</f>
        <v>3.99</v>
      </c>
      <c r="L7525" s="1">
        <f>Sales[[#This Row],[ProductPrice]]*Sales[[#This Row],[OrderQuantity]]</f>
        <v>7.98</v>
      </c>
      <c r="M7525" s="1">
        <f>Sales[[#This Row],[OrderQuantity]]</f>
        <v>2</v>
      </c>
      <c r="N7525" s="1">
        <f>1</f>
        <v>1</v>
      </c>
      <c r="O7525" s="1">
        <f>Sales[[#This Row],[TotalSales]]-Sales[[#This Row],[TotalCost]]</f>
        <v>4.9954000000000001</v>
      </c>
      <c r="P7525" s="1">
        <f>Sales[[#This Row],[ProductCost]]*Sales[[#This Row],[OrderQuantity]]</f>
        <v>2.9845999999999999</v>
      </c>
      <c r="Q7525" s="1" t="str">
        <f>VLOOKUP(Sales[[#This Row],[ProductKey]], Products!$A$2:$D$1000, 4, FALSE)</f>
        <v>Road Tire Tube</v>
      </c>
    </row>
    <row r="7526" spans="1:17" x14ac:dyDescent="0.25">
      <c r="A7526" s="2">
        <v>37664</v>
      </c>
      <c r="B7526" s="1" t="s">
        <v>1114</v>
      </c>
      <c r="C7526">
        <v>529</v>
      </c>
      <c r="D7526">
        <v>28902</v>
      </c>
      <c r="E7526">
        <v>8</v>
      </c>
      <c r="F7526">
        <v>2</v>
      </c>
      <c r="G7526">
        <v>2</v>
      </c>
      <c r="H7526" s="2">
        <v>42778</v>
      </c>
      <c r="I7526" t="str">
        <f>VLOOKUP(Sales[[#This Row],[TerritoryKey]], Territories[], 2, FALSE)</f>
        <v>Germany</v>
      </c>
      <c r="J7526">
        <f>_xlfn.XLOOKUP(Sales[[#This Row],[ProductKey]], Products!$A:$A, Products!$J:$J)</f>
        <v>1.4923</v>
      </c>
      <c r="K7526">
        <f>_xlfn.XLOOKUP(Sales[[#This Row],[ProductKey]], Products!$A:$A, Products!$K:$K)</f>
        <v>3.99</v>
      </c>
      <c r="L7526" s="1">
        <f>Sales[[#This Row],[ProductPrice]]*Sales[[#This Row],[OrderQuantity]]</f>
        <v>7.98</v>
      </c>
      <c r="M7526" s="1">
        <f>Sales[[#This Row],[OrderQuantity]]</f>
        <v>2</v>
      </c>
      <c r="N7526" s="1">
        <f>1</f>
        <v>1</v>
      </c>
      <c r="O7526" s="1">
        <f>Sales[[#This Row],[TotalSales]]-Sales[[#This Row],[TotalCost]]</f>
        <v>4.9954000000000001</v>
      </c>
      <c r="P7526" s="1">
        <f>Sales[[#This Row],[ProductCost]]*Sales[[#This Row],[OrderQuantity]]</f>
        <v>2.9845999999999999</v>
      </c>
      <c r="Q7526" s="1" t="str">
        <f>VLOOKUP(Sales[[#This Row],[ProductKey]], Products!$A$2:$D$1000, 4, FALSE)</f>
        <v>Road Tire Tube</v>
      </c>
    </row>
    <row r="7527" spans="1:17" x14ac:dyDescent="0.25">
      <c r="A7527" s="2">
        <v>37814</v>
      </c>
      <c r="B7527" s="1" t="s">
        <v>1138</v>
      </c>
      <c r="C7527">
        <v>529</v>
      </c>
      <c r="D7527">
        <v>22753</v>
      </c>
      <c r="E7527">
        <v>1</v>
      </c>
      <c r="F7527">
        <v>2</v>
      </c>
      <c r="G7527">
        <v>2</v>
      </c>
      <c r="H7527" s="2">
        <v>42928</v>
      </c>
      <c r="I7527" t="str">
        <f>VLOOKUP(Sales[[#This Row],[TerritoryKey]], Territories[], 2, FALSE)</f>
        <v>Northwest</v>
      </c>
      <c r="J7527">
        <f>_xlfn.XLOOKUP(Sales[[#This Row],[ProductKey]], Products!$A:$A, Products!$J:$J)</f>
        <v>1.4923</v>
      </c>
      <c r="K7527">
        <f>_xlfn.XLOOKUP(Sales[[#This Row],[ProductKey]], Products!$A:$A, Products!$K:$K)</f>
        <v>3.99</v>
      </c>
      <c r="L7527" s="1">
        <f>Sales[[#This Row],[ProductPrice]]*Sales[[#This Row],[OrderQuantity]]</f>
        <v>7.98</v>
      </c>
      <c r="M7527" s="1">
        <f>Sales[[#This Row],[OrderQuantity]]</f>
        <v>2</v>
      </c>
      <c r="N7527" s="1">
        <f>1</f>
        <v>1</v>
      </c>
      <c r="O7527" s="1">
        <f>Sales[[#This Row],[TotalSales]]-Sales[[#This Row],[TotalCost]]</f>
        <v>4.9954000000000001</v>
      </c>
      <c r="P7527" s="1">
        <f>Sales[[#This Row],[ProductCost]]*Sales[[#This Row],[OrderQuantity]]</f>
        <v>2.9845999999999999</v>
      </c>
      <c r="Q7527" s="1" t="str">
        <f>VLOOKUP(Sales[[#This Row],[ProductKey]], Products!$A$2:$D$1000, 4, FALSE)</f>
        <v>Road Tire Tube</v>
      </c>
    </row>
    <row r="7528" spans="1:17" x14ac:dyDescent="0.25">
      <c r="A7528" s="2">
        <v>37966</v>
      </c>
      <c r="B7528" s="1" t="s">
        <v>1212</v>
      </c>
      <c r="C7528">
        <v>529</v>
      </c>
      <c r="D7528">
        <v>20629</v>
      </c>
      <c r="E7528">
        <v>9</v>
      </c>
      <c r="F7528">
        <v>2</v>
      </c>
      <c r="G7528">
        <v>2</v>
      </c>
      <c r="H7528" s="2">
        <v>43080</v>
      </c>
      <c r="I7528" t="str">
        <f>VLOOKUP(Sales[[#This Row],[TerritoryKey]], Territories[], 2, FALSE)</f>
        <v>Australia</v>
      </c>
      <c r="J7528">
        <f>_xlfn.XLOOKUP(Sales[[#This Row],[ProductKey]], Products!$A:$A, Products!$J:$J)</f>
        <v>1.4923</v>
      </c>
      <c r="K7528">
        <f>_xlfn.XLOOKUP(Sales[[#This Row],[ProductKey]], Products!$A:$A, Products!$K:$K)</f>
        <v>3.99</v>
      </c>
      <c r="L7528" s="1">
        <f>Sales[[#This Row],[ProductPrice]]*Sales[[#This Row],[OrderQuantity]]</f>
        <v>7.98</v>
      </c>
      <c r="M7528" s="1">
        <f>Sales[[#This Row],[OrderQuantity]]</f>
        <v>2</v>
      </c>
      <c r="N7528" s="1">
        <f>1</f>
        <v>1</v>
      </c>
      <c r="O7528" s="1">
        <f>Sales[[#This Row],[TotalSales]]-Sales[[#This Row],[TotalCost]]</f>
        <v>4.9954000000000001</v>
      </c>
      <c r="P7528" s="1">
        <f>Sales[[#This Row],[ProductCost]]*Sales[[#This Row],[OrderQuantity]]</f>
        <v>2.9845999999999999</v>
      </c>
      <c r="Q7528" s="1" t="str">
        <f>VLOOKUP(Sales[[#This Row],[ProductKey]], Products!$A$2:$D$1000, 4, FALSE)</f>
        <v>Road Tire Tube</v>
      </c>
    </row>
    <row r="7529" spans="1:17" x14ac:dyDescent="0.25">
      <c r="A7529" s="2">
        <v>37723</v>
      </c>
      <c r="B7529" s="1" t="s">
        <v>1227</v>
      </c>
      <c r="C7529">
        <v>529</v>
      </c>
      <c r="D7529">
        <v>19608</v>
      </c>
      <c r="E7529">
        <v>9</v>
      </c>
      <c r="F7529">
        <v>2</v>
      </c>
      <c r="G7529">
        <v>2</v>
      </c>
      <c r="H7529" s="2">
        <v>42837</v>
      </c>
      <c r="I7529" t="str">
        <f>VLOOKUP(Sales[[#This Row],[TerritoryKey]], Territories[], 2, FALSE)</f>
        <v>Australia</v>
      </c>
      <c r="J7529">
        <f>_xlfn.XLOOKUP(Sales[[#This Row],[ProductKey]], Products!$A:$A, Products!$J:$J)</f>
        <v>1.4923</v>
      </c>
      <c r="K7529">
        <f>_xlfn.XLOOKUP(Sales[[#This Row],[ProductKey]], Products!$A:$A, Products!$K:$K)</f>
        <v>3.99</v>
      </c>
      <c r="L7529" s="1">
        <f>Sales[[#This Row],[ProductPrice]]*Sales[[#This Row],[OrderQuantity]]</f>
        <v>7.98</v>
      </c>
      <c r="M7529" s="1">
        <f>Sales[[#This Row],[OrderQuantity]]</f>
        <v>2</v>
      </c>
      <c r="N7529" s="1">
        <f>1</f>
        <v>1</v>
      </c>
      <c r="O7529" s="1">
        <f>Sales[[#This Row],[TotalSales]]-Sales[[#This Row],[TotalCost]]</f>
        <v>4.9954000000000001</v>
      </c>
      <c r="P7529" s="1">
        <f>Sales[[#This Row],[ProductCost]]*Sales[[#This Row],[OrderQuantity]]</f>
        <v>2.9845999999999999</v>
      </c>
      <c r="Q7529" s="1" t="str">
        <f>VLOOKUP(Sales[[#This Row],[ProductKey]], Products!$A$2:$D$1000, 4, FALSE)</f>
        <v>Road Tire Tube</v>
      </c>
    </row>
    <row r="7530" spans="1:17" x14ac:dyDescent="0.25">
      <c r="A7530" s="2">
        <v>37845</v>
      </c>
      <c r="B7530" s="1" t="s">
        <v>1267</v>
      </c>
      <c r="C7530">
        <v>529</v>
      </c>
      <c r="D7530">
        <v>16544</v>
      </c>
      <c r="E7530">
        <v>7</v>
      </c>
      <c r="F7530">
        <v>2</v>
      </c>
      <c r="G7530">
        <v>2</v>
      </c>
      <c r="H7530" s="2">
        <v>42959</v>
      </c>
      <c r="I7530" t="str">
        <f>VLOOKUP(Sales[[#This Row],[TerritoryKey]], Territories[], 2, FALSE)</f>
        <v>France</v>
      </c>
      <c r="J7530">
        <f>_xlfn.XLOOKUP(Sales[[#This Row],[ProductKey]], Products!$A:$A, Products!$J:$J)</f>
        <v>1.4923</v>
      </c>
      <c r="K7530">
        <f>_xlfn.XLOOKUP(Sales[[#This Row],[ProductKey]], Products!$A:$A, Products!$K:$K)</f>
        <v>3.99</v>
      </c>
      <c r="L7530" s="1">
        <f>Sales[[#This Row],[ProductPrice]]*Sales[[#This Row],[OrderQuantity]]</f>
        <v>7.98</v>
      </c>
      <c r="M7530" s="1">
        <f>Sales[[#This Row],[OrderQuantity]]</f>
        <v>2</v>
      </c>
      <c r="N7530" s="1">
        <f>1</f>
        <v>1</v>
      </c>
      <c r="O7530" s="1">
        <f>Sales[[#This Row],[TotalSales]]-Sales[[#This Row],[TotalCost]]</f>
        <v>4.9954000000000001</v>
      </c>
      <c r="P7530" s="1">
        <f>Sales[[#This Row],[ProductCost]]*Sales[[#This Row],[OrderQuantity]]</f>
        <v>2.9845999999999999</v>
      </c>
      <c r="Q7530" s="1" t="str">
        <f>VLOOKUP(Sales[[#This Row],[ProductKey]], Products!$A$2:$D$1000, 4, FALSE)</f>
        <v>Road Tire Tube</v>
      </c>
    </row>
    <row r="7531" spans="1:17" x14ac:dyDescent="0.25">
      <c r="A7531" s="2">
        <v>37691</v>
      </c>
      <c r="B7531" s="1" t="s">
        <v>1381</v>
      </c>
      <c r="C7531">
        <v>529</v>
      </c>
      <c r="D7531">
        <v>23992</v>
      </c>
      <c r="E7531">
        <v>9</v>
      </c>
      <c r="F7531">
        <v>2</v>
      </c>
      <c r="G7531">
        <v>2</v>
      </c>
      <c r="H7531" s="2">
        <v>42805</v>
      </c>
      <c r="I7531" t="str">
        <f>VLOOKUP(Sales[[#This Row],[TerritoryKey]], Territories[], 2, FALSE)</f>
        <v>Australia</v>
      </c>
      <c r="J7531">
        <f>_xlfn.XLOOKUP(Sales[[#This Row],[ProductKey]], Products!$A:$A, Products!$J:$J)</f>
        <v>1.4923</v>
      </c>
      <c r="K7531">
        <f>_xlfn.XLOOKUP(Sales[[#This Row],[ProductKey]], Products!$A:$A, Products!$K:$K)</f>
        <v>3.99</v>
      </c>
      <c r="L7531" s="1">
        <f>Sales[[#This Row],[ProductPrice]]*Sales[[#This Row],[OrderQuantity]]</f>
        <v>7.98</v>
      </c>
      <c r="M7531" s="1">
        <f>Sales[[#This Row],[OrderQuantity]]</f>
        <v>2</v>
      </c>
      <c r="N7531" s="1">
        <f>1</f>
        <v>1</v>
      </c>
      <c r="O7531" s="1">
        <f>Sales[[#This Row],[TotalSales]]-Sales[[#This Row],[TotalCost]]</f>
        <v>4.9954000000000001</v>
      </c>
      <c r="P7531" s="1">
        <f>Sales[[#This Row],[ProductCost]]*Sales[[#This Row],[OrderQuantity]]</f>
        <v>2.9845999999999999</v>
      </c>
      <c r="Q7531" s="1" t="str">
        <f>VLOOKUP(Sales[[#This Row],[ProductKey]], Products!$A$2:$D$1000, 4, FALSE)</f>
        <v>Road Tire Tube</v>
      </c>
    </row>
    <row r="7532" spans="1:17" x14ac:dyDescent="0.25">
      <c r="A7532" s="2">
        <v>37813</v>
      </c>
      <c r="B7532" s="1" t="s">
        <v>1430</v>
      </c>
      <c r="C7532">
        <v>529</v>
      </c>
      <c r="D7532">
        <v>25472</v>
      </c>
      <c r="E7532">
        <v>8</v>
      </c>
      <c r="F7532">
        <v>2</v>
      </c>
      <c r="G7532">
        <v>2</v>
      </c>
      <c r="H7532" s="2">
        <v>42927</v>
      </c>
      <c r="I7532" t="str">
        <f>VLOOKUP(Sales[[#This Row],[TerritoryKey]], Territories[], 2, FALSE)</f>
        <v>Germany</v>
      </c>
      <c r="J7532">
        <f>_xlfn.XLOOKUP(Sales[[#This Row],[ProductKey]], Products!$A:$A, Products!$J:$J)</f>
        <v>1.4923</v>
      </c>
      <c r="K7532">
        <f>_xlfn.XLOOKUP(Sales[[#This Row],[ProductKey]], Products!$A:$A, Products!$K:$K)</f>
        <v>3.99</v>
      </c>
      <c r="L7532" s="1">
        <f>Sales[[#This Row],[ProductPrice]]*Sales[[#This Row],[OrderQuantity]]</f>
        <v>7.98</v>
      </c>
      <c r="M7532" s="1">
        <f>Sales[[#This Row],[OrderQuantity]]</f>
        <v>2</v>
      </c>
      <c r="N7532" s="1">
        <f>1</f>
        <v>1</v>
      </c>
      <c r="O7532" s="1">
        <f>Sales[[#This Row],[TotalSales]]-Sales[[#This Row],[TotalCost]]</f>
        <v>4.9954000000000001</v>
      </c>
      <c r="P7532" s="1">
        <f>Sales[[#This Row],[ProductCost]]*Sales[[#This Row],[OrderQuantity]]</f>
        <v>2.9845999999999999</v>
      </c>
      <c r="Q7532" s="1" t="str">
        <f>VLOOKUP(Sales[[#This Row],[ProductKey]], Products!$A$2:$D$1000, 4, FALSE)</f>
        <v>Road Tire Tube</v>
      </c>
    </row>
    <row r="7533" spans="1:17" x14ac:dyDescent="0.25">
      <c r="A7533" s="2">
        <v>37664</v>
      </c>
      <c r="B7533" s="1" t="s">
        <v>1442</v>
      </c>
      <c r="C7533">
        <v>529</v>
      </c>
      <c r="D7533">
        <v>17066</v>
      </c>
      <c r="E7533">
        <v>9</v>
      </c>
      <c r="F7533">
        <v>2</v>
      </c>
      <c r="G7533">
        <v>2</v>
      </c>
      <c r="H7533" s="2">
        <v>42778</v>
      </c>
      <c r="I7533" t="str">
        <f>VLOOKUP(Sales[[#This Row],[TerritoryKey]], Territories[], 2, FALSE)</f>
        <v>Australia</v>
      </c>
      <c r="J7533">
        <f>_xlfn.XLOOKUP(Sales[[#This Row],[ProductKey]], Products!$A:$A, Products!$J:$J)</f>
        <v>1.4923</v>
      </c>
      <c r="K7533">
        <f>_xlfn.XLOOKUP(Sales[[#This Row],[ProductKey]], Products!$A:$A, Products!$K:$K)</f>
        <v>3.99</v>
      </c>
      <c r="L7533" s="1">
        <f>Sales[[#This Row],[ProductPrice]]*Sales[[#This Row],[OrderQuantity]]</f>
        <v>7.98</v>
      </c>
      <c r="M7533" s="1">
        <f>Sales[[#This Row],[OrderQuantity]]</f>
        <v>2</v>
      </c>
      <c r="N7533" s="1">
        <f>1</f>
        <v>1</v>
      </c>
      <c r="O7533" s="1">
        <f>Sales[[#This Row],[TotalSales]]-Sales[[#This Row],[TotalCost]]</f>
        <v>4.9954000000000001</v>
      </c>
      <c r="P7533" s="1">
        <f>Sales[[#This Row],[ProductCost]]*Sales[[#This Row],[OrderQuantity]]</f>
        <v>2.9845999999999999</v>
      </c>
      <c r="Q7533" s="1" t="str">
        <f>VLOOKUP(Sales[[#This Row],[ProductKey]], Products!$A$2:$D$1000, 4, FALSE)</f>
        <v>Road Tire Tube</v>
      </c>
    </row>
    <row r="7534" spans="1:17" x14ac:dyDescent="0.25">
      <c r="A7534" s="2">
        <v>37753</v>
      </c>
      <c r="B7534" s="1" t="s">
        <v>1697</v>
      </c>
      <c r="C7534">
        <v>529</v>
      </c>
      <c r="D7534">
        <v>14186</v>
      </c>
      <c r="E7534">
        <v>7</v>
      </c>
      <c r="F7534">
        <v>2</v>
      </c>
      <c r="G7534">
        <v>2</v>
      </c>
      <c r="H7534" s="2">
        <v>42867</v>
      </c>
      <c r="I7534" t="str">
        <f>VLOOKUP(Sales[[#This Row],[TerritoryKey]], Territories[], 2, FALSE)</f>
        <v>France</v>
      </c>
      <c r="J7534">
        <f>_xlfn.XLOOKUP(Sales[[#This Row],[ProductKey]], Products!$A:$A, Products!$J:$J)</f>
        <v>1.4923</v>
      </c>
      <c r="K7534">
        <f>_xlfn.XLOOKUP(Sales[[#This Row],[ProductKey]], Products!$A:$A, Products!$K:$K)</f>
        <v>3.99</v>
      </c>
      <c r="L7534" s="1">
        <f>Sales[[#This Row],[ProductPrice]]*Sales[[#This Row],[OrderQuantity]]</f>
        <v>7.98</v>
      </c>
      <c r="M7534" s="1">
        <f>Sales[[#This Row],[OrderQuantity]]</f>
        <v>2</v>
      </c>
      <c r="N7534" s="1">
        <f>1</f>
        <v>1</v>
      </c>
      <c r="O7534" s="1">
        <f>Sales[[#This Row],[TotalSales]]-Sales[[#This Row],[TotalCost]]</f>
        <v>4.9954000000000001</v>
      </c>
      <c r="P7534" s="1">
        <f>Sales[[#This Row],[ProductCost]]*Sales[[#This Row],[OrderQuantity]]</f>
        <v>2.9845999999999999</v>
      </c>
      <c r="Q7534" s="1" t="str">
        <f>VLOOKUP(Sales[[#This Row],[ProductKey]], Products!$A$2:$D$1000, 4, FALSE)</f>
        <v>Road Tire Tube</v>
      </c>
    </row>
    <row r="7535" spans="1:17" x14ac:dyDescent="0.25">
      <c r="A7535" s="2">
        <v>38169</v>
      </c>
      <c r="B7535" s="1" t="s">
        <v>1839</v>
      </c>
      <c r="C7535">
        <v>529</v>
      </c>
      <c r="D7535">
        <v>16322</v>
      </c>
      <c r="E7535">
        <v>7</v>
      </c>
      <c r="F7535">
        <v>2</v>
      </c>
      <c r="G7535">
        <v>2</v>
      </c>
      <c r="H7535" s="2">
        <v>43282</v>
      </c>
      <c r="I7535" t="str">
        <f>VLOOKUP(Sales[[#This Row],[TerritoryKey]], Territories[], 2, FALSE)</f>
        <v>France</v>
      </c>
      <c r="J7535">
        <f>_xlfn.XLOOKUP(Sales[[#This Row],[ProductKey]], Products!$A:$A, Products!$J:$J)</f>
        <v>1.4923</v>
      </c>
      <c r="K7535">
        <f>_xlfn.XLOOKUP(Sales[[#This Row],[ProductKey]], Products!$A:$A, Products!$K:$K)</f>
        <v>3.99</v>
      </c>
      <c r="L7535" s="1">
        <f>Sales[[#This Row],[ProductPrice]]*Sales[[#This Row],[OrderQuantity]]</f>
        <v>7.98</v>
      </c>
      <c r="M7535" s="1">
        <f>Sales[[#This Row],[OrderQuantity]]</f>
        <v>2</v>
      </c>
      <c r="N7535" s="1">
        <f>1</f>
        <v>1</v>
      </c>
      <c r="O7535" s="1">
        <f>Sales[[#This Row],[TotalSales]]-Sales[[#This Row],[TotalCost]]</f>
        <v>4.9954000000000001</v>
      </c>
      <c r="P7535" s="1">
        <f>Sales[[#This Row],[ProductCost]]*Sales[[#This Row],[OrderQuantity]]</f>
        <v>2.9845999999999999</v>
      </c>
      <c r="Q7535" s="1" t="str">
        <f>VLOOKUP(Sales[[#This Row],[ProductKey]], Products!$A$2:$D$1000, 4, FALSE)</f>
        <v>Road Tire Tube</v>
      </c>
    </row>
    <row r="7536" spans="1:17" x14ac:dyDescent="0.25">
      <c r="A7536" s="2">
        <v>37722</v>
      </c>
      <c r="B7536" s="1" t="s">
        <v>1875</v>
      </c>
      <c r="C7536">
        <v>529</v>
      </c>
      <c r="D7536">
        <v>18759</v>
      </c>
      <c r="E7536">
        <v>6</v>
      </c>
      <c r="F7536">
        <v>2</v>
      </c>
      <c r="G7536">
        <v>2</v>
      </c>
      <c r="H7536" s="2">
        <v>42836</v>
      </c>
      <c r="I7536" t="str">
        <f>VLOOKUP(Sales[[#This Row],[TerritoryKey]], Territories[], 2, FALSE)</f>
        <v>Canada</v>
      </c>
      <c r="J7536">
        <f>_xlfn.XLOOKUP(Sales[[#This Row],[ProductKey]], Products!$A:$A, Products!$J:$J)</f>
        <v>1.4923</v>
      </c>
      <c r="K7536">
        <f>_xlfn.XLOOKUP(Sales[[#This Row],[ProductKey]], Products!$A:$A, Products!$K:$K)</f>
        <v>3.99</v>
      </c>
      <c r="L7536" s="1">
        <f>Sales[[#This Row],[ProductPrice]]*Sales[[#This Row],[OrderQuantity]]</f>
        <v>7.98</v>
      </c>
      <c r="M7536" s="1">
        <f>Sales[[#This Row],[OrderQuantity]]</f>
        <v>2</v>
      </c>
      <c r="N7536" s="1">
        <f>1</f>
        <v>1</v>
      </c>
      <c r="O7536" s="1">
        <f>Sales[[#This Row],[TotalSales]]-Sales[[#This Row],[TotalCost]]</f>
        <v>4.9954000000000001</v>
      </c>
      <c r="P7536" s="1">
        <f>Sales[[#This Row],[ProductCost]]*Sales[[#This Row],[OrderQuantity]]</f>
        <v>2.9845999999999999</v>
      </c>
      <c r="Q7536" s="1" t="str">
        <f>VLOOKUP(Sales[[#This Row],[ProductKey]], Products!$A$2:$D$1000, 4, FALSE)</f>
        <v>Road Tire Tube</v>
      </c>
    </row>
    <row r="7537" spans="1:17" x14ac:dyDescent="0.25">
      <c r="A7537" s="2">
        <v>38078</v>
      </c>
      <c r="B7537" s="1" t="s">
        <v>1882</v>
      </c>
      <c r="C7537">
        <v>529</v>
      </c>
      <c r="D7537">
        <v>11769</v>
      </c>
      <c r="E7537">
        <v>6</v>
      </c>
      <c r="F7537">
        <v>2</v>
      </c>
      <c r="G7537">
        <v>2</v>
      </c>
      <c r="H7537" s="2">
        <v>43191</v>
      </c>
      <c r="I7537" t="str">
        <f>VLOOKUP(Sales[[#This Row],[TerritoryKey]], Territories[], 2, FALSE)</f>
        <v>Canada</v>
      </c>
      <c r="J7537">
        <f>_xlfn.XLOOKUP(Sales[[#This Row],[ProductKey]], Products!$A:$A, Products!$J:$J)</f>
        <v>1.4923</v>
      </c>
      <c r="K7537">
        <f>_xlfn.XLOOKUP(Sales[[#This Row],[ProductKey]], Products!$A:$A, Products!$K:$K)</f>
        <v>3.99</v>
      </c>
      <c r="L7537" s="1">
        <f>Sales[[#This Row],[ProductPrice]]*Sales[[#This Row],[OrderQuantity]]</f>
        <v>7.98</v>
      </c>
      <c r="M7537" s="1">
        <f>Sales[[#This Row],[OrderQuantity]]</f>
        <v>2</v>
      </c>
      <c r="N7537" s="1">
        <f>1</f>
        <v>1</v>
      </c>
      <c r="O7537" s="1">
        <f>Sales[[#This Row],[TotalSales]]-Sales[[#This Row],[TotalCost]]</f>
        <v>4.9954000000000001</v>
      </c>
      <c r="P7537" s="1">
        <f>Sales[[#This Row],[ProductCost]]*Sales[[#This Row],[OrderQuantity]]</f>
        <v>2.9845999999999999</v>
      </c>
      <c r="Q7537" s="1" t="str">
        <f>VLOOKUP(Sales[[#This Row],[ProductKey]], Products!$A$2:$D$1000, 4, FALSE)</f>
        <v>Road Tire Tube</v>
      </c>
    </row>
    <row r="7538" spans="1:17" x14ac:dyDescent="0.25">
      <c r="A7538" s="2">
        <v>37723</v>
      </c>
      <c r="B7538" s="1" t="s">
        <v>1919</v>
      </c>
      <c r="C7538">
        <v>529</v>
      </c>
      <c r="D7538">
        <v>20617</v>
      </c>
      <c r="E7538">
        <v>9</v>
      </c>
      <c r="F7538">
        <v>2</v>
      </c>
      <c r="G7538">
        <v>2</v>
      </c>
      <c r="H7538" s="2">
        <v>42837</v>
      </c>
      <c r="I7538" t="str">
        <f>VLOOKUP(Sales[[#This Row],[TerritoryKey]], Territories[], 2, FALSE)</f>
        <v>Australia</v>
      </c>
      <c r="J7538">
        <f>_xlfn.XLOOKUP(Sales[[#This Row],[ProductKey]], Products!$A:$A, Products!$J:$J)</f>
        <v>1.4923</v>
      </c>
      <c r="K7538">
        <f>_xlfn.XLOOKUP(Sales[[#This Row],[ProductKey]], Products!$A:$A, Products!$K:$K)</f>
        <v>3.99</v>
      </c>
      <c r="L7538" s="1">
        <f>Sales[[#This Row],[ProductPrice]]*Sales[[#This Row],[OrderQuantity]]</f>
        <v>7.98</v>
      </c>
      <c r="M7538" s="1">
        <f>Sales[[#This Row],[OrderQuantity]]</f>
        <v>2</v>
      </c>
      <c r="N7538" s="1">
        <f>1</f>
        <v>1</v>
      </c>
      <c r="O7538" s="1">
        <f>Sales[[#This Row],[TotalSales]]-Sales[[#This Row],[TotalCost]]</f>
        <v>4.9954000000000001</v>
      </c>
      <c r="P7538" s="1">
        <f>Sales[[#This Row],[ProductCost]]*Sales[[#This Row],[OrderQuantity]]</f>
        <v>2.9845999999999999</v>
      </c>
      <c r="Q7538" s="1" t="str">
        <f>VLOOKUP(Sales[[#This Row],[ProductKey]], Products!$A$2:$D$1000, 4, FALSE)</f>
        <v>Road Tire Tube</v>
      </c>
    </row>
    <row r="7539" spans="1:17" x14ac:dyDescent="0.25">
      <c r="A7539" s="2">
        <v>37813</v>
      </c>
      <c r="B7539" s="1" t="s">
        <v>1954</v>
      </c>
      <c r="C7539">
        <v>529</v>
      </c>
      <c r="D7539">
        <v>29078</v>
      </c>
      <c r="E7539">
        <v>4</v>
      </c>
      <c r="F7539">
        <v>2</v>
      </c>
      <c r="G7539">
        <v>2</v>
      </c>
      <c r="H7539" s="2">
        <v>42927</v>
      </c>
      <c r="I7539" t="str">
        <f>VLOOKUP(Sales[[#This Row],[TerritoryKey]], Territories[], 2, FALSE)</f>
        <v>Southwest</v>
      </c>
      <c r="J7539">
        <f>_xlfn.XLOOKUP(Sales[[#This Row],[ProductKey]], Products!$A:$A, Products!$J:$J)</f>
        <v>1.4923</v>
      </c>
      <c r="K7539">
        <f>_xlfn.XLOOKUP(Sales[[#This Row],[ProductKey]], Products!$A:$A, Products!$K:$K)</f>
        <v>3.99</v>
      </c>
      <c r="L7539" s="1">
        <f>Sales[[#This Row],[ProductPrice]]*Sales[[#This Row],[OrderQuantity]]</f>
        <v>7.98</v>
      </c>
      <c r="M7539" s="1">
        <f>Sales[[#This Row],[OrderQuantity]]</f>
        <v>2</v>
      </c>
      <c r="N7539" s="1">
        <f>1</f>
        <v>1</v>
      </c>
      <c r="O7539" s="1">
        <f>Sales[[#This Row],[TotalSales]]-Sales[[#This Row],[TotalCost]]</f>
        <v>4.9954000000000001</v>
      </c>
      <c r="P7539" s="1">
        <f>Sales[[#This Row],[ProductCost]]*Sales[[#This Row],[OrderQuantity]]</f>
        <v>2.9845999999999999</v>
      </c>
      <c r="Q7539" s="1" t="str">
        <f>VLOOKUP(Sales[[#This Row],[ProductKey]], Products!$A$2:$D$1000, 4, FALSE)</f>
        <v>Road Tire Tube</v>
      </c>
    </row>
    <row r="7540" spans="1:17" x14ac:dyDescent="0.25">
      <c r="A7540" s="2">
        <v>38109</v>
      </c>
      <c r="B7540" s="1" t="s">
        <v>1973</v>
      </c>
      <c r="C7540">
        <v>529</v>
      </c>
      <c r="D7540">
        <v>26998</v>
      </c>
      <c r="E7540">
        <v>8</v>
      </c>
      <c r="F7540">
        <v>2</v>
      </c>
      <c r="G7540">
        <v>2</v>
      </c>
      <c r="H7540" s="2">
        <v>43222</v>
      </c>
      <c r="I7540" t="str">
        <f>VLOOKUP(Sales[[#This Row],[TerritoryKey]], Territories[], 2, FALSE)</f>
        <v>Germany</v>
      </c>
      <c r="J7540">
        <f>_xlfn.XLOOKUP(Sales[[#This Row],[ProductKey]], Products!$A:$A, Products!$J:$J)</f>
        <v>1.4923</v>
      </c>
      <c r="K7540">
        <f>_xlfn.XLOOKUP(Sales[[#This Row],[ProductKey]], Products!$A:$A, Products!$K:$K)</f>
        <v>3.99</v>
      </c>
      <c r="L7540" s="1">
        <f>Sales[[#This Row],[ProductPrice]]*Sales[[#This Row],[OrderQuantity]]</f>
        <v>7.98</v>
      </c>
      <c r="M7540" s="1">
        <f>Sales[[#This Row],[OrderQuantity]]</f>
        <v>2</v>
      </c>
      <c r="N7540" s="1">
        <f>1</f>
        <v>1</v>
      </c>
      <c r="O7540" s="1">
        <f>Sales[[#This Row],[TotalSales]]-Sales[[#This Row],[TotalCost]]</f>
        <v>4.9954000000000001</v>
      </c>
      <c r="P7540" s="1">
        <f>Sales[[#This Row],[ProductCost]]*Sales[[#This Row],[OrderQuantity]]</f>
        <v>2.9845999999999999</v>
      </c>
      <c r="Q7540" s="1" t="str">
        <f>VLOOKUP(Sales[[#This Row],[ProductKey]], Products!$A$2:$D$1000, 4, FALSE)</f>
        <v>Road Tire Tube</v>
      </c>
    </row>
    <row r="7541" spans="1:17" x14ac:dyDescent="0.25">
      <c r="A7541" s="2">
        <v>37967</v>
      </c>
      <c r="B7541" s="1" t="s">
        <v>2041</v>
      </c>
      <c r="C7541">
        <v>529</v>
      </c>
      <c r="D7541">
        <v>15037</v>
      </c>
      <c r="E7541">
        <v>9</v>
      </c>
      <c r="F7541">
        <v>2</v>
      </c>
      <c r="G7541">
        <v>2</v>
      </c>
      <c r="H7541" s="2">
        <v>43081</v>
      </c>
      <c r="I7541" t="str">
        <f>VLOOKUP(Sales[[#This Row],[TerritoryKey]], Territories[], 2, FALSE)</f>
        <v>Australia</v>
      </c>
      <c r="J7541">
        <f>_xlfn.XLOOKUP(Sales[[#This Row],[ProductKey]], Products!$A:$A, Products!$J:$J)</f>
        <v>1.4923</v>
      </c>
      <c r="K7541">
        <f>_xlfn.XLOOKUP(Sales[[#This Row],[ProductKey]], Products!$A:$A, Products!$K:$K)</f>
        <v>3.99</v>
      </c>
      <c r="L7541" s="1">
        <f>Sales[[#This Row],[ProductPrice]]*Sales[[#This Row],[OrderQuantity]]</f>
        <v>7.98</v>
      </c>
      <c r="M7541" s="1">
        <f>Sales[[#This Row],[OrderQuantity]]</f>
        <v>2</v>
      </c>
      <c r="N7541" s="1">
        <f>1</f>
        <v>1</v>
      </c>
      <c r="O7541" s="1">
        <f>Sales[[#This Row],[TotalSales]]-Sales[[#This Row],[TotalCost]]</f>
        <v>4.9954000000000001</v>
      </c>
      <c r="P7541" s="1">
        <f>Sales[[#This Row],[ProductCost]]*Sales[[#This Row],[OrderQuantity]]</f>
        <v>2.9845999999999999</v>
      </c>
      <c r="Q7541" s="1" t="str">
        <f>VLOOKUP(Sales[[#This Row],[ProductKey]], Products!$A$2:$D$1000, 4, FALSE)</f>
        <v>Road Tire Tube</v>
      </c>
    </row>
    <row r="7542" spans="1:17" x14ac:dyDescent="0.25">
      <c r="A7542" s="2">
        <v>38261</v>
      </c>
      <c r="B7542" s="1" t="s">
        <v>2052</v>
      </c>
      <c r="C7542">
        <v>529</v>
      </c>
      <c r="D7542">
        <v>16689</v>
      </c>
      <c r="E7542">
        <v>9</v>
      </c>
      <c r="F7542">
        <v>2</v>
      </c>
      <c r="G7542">
        <v>2</v>
      </c>
      <c r="H7542" s="2">
        <v>43374</v>
      </c>
      <c r="I7542" t="str">
        <f>VLOOKUP(Sales[[#This Row],[TerritoryKey]], Territories[], 2, FALSE)</f>
        <v>Australia</v>
      </c>
      <c r="J7542">
        <f>_xlfn.XLOOKUP(Sales[[#This Row],[ProductKey]], Products!$A:$A, Products!$J:$J)</f>
        <v>1.4923</v>
      </c>
      <c r="K7542">
        <f>_xlfn.XLOOKUP(Sales[[#This Row],[ProductKey]], Products!$A:$A, Products!$K:$K)</f>
        <v>3.99</v>
      </c>
      <c r="L7542" s="1">
        <f>Sales[[#This Row],[ProductPrice]]*Sales[[#This Row],[OrderQuantity]]</f>
        <v>7.98</v>
      </c>
      <c r="M7542" s="1">
        <f>Sales[[#This Row],[OrderQuantity]]</f>
        <v>2</v>
      </c>
      <c r="N7542" s="1">
        <f>1</f>
        <v>1</v>
      </c>
      <c r="O7542" s="1">
        <f>Sales[[#This Row],[TotalSales]]-Sales[[#This Row],[TotalCost]]</f>
        <v>4.9954000000000001</v>
      </c>
      <c r="P7542" s="1">
        <f>Sales[[#This Row],[ProductCost]]*Sales[[#This Row],[OrderQuantity]]</f>
        <v>2.9845999999999999</v>
      </c>
      <c r="Q7542" s="1" t="str">
        <f>VLOOKUP(Sales[[#This Row],[ProductKey]], Products!$A$2:$D$1000, 4, FALSE)</f>
        <v>Road Tire Tube</v>
      </c>
    </row>
    <row r="7543" spans="1:17" x14ac:dyDescent="0.25">
      <c r="A7543" s="2">
        <v>37966</v>
      </c>
      <c r="B7543" s="1" t="s">
        <v>2183</v>
      </c>
      <c r="C7543">
        <v>529</v>
      </c>
      <c r="D7543">
        <v>17932</v>
      </c>
      <c r="E7543">
        <v>7</v>
      </c>
      <c r="F7543">
        <v>2</v>
      </c>
      <c r="G7543">
        <v>2</v>
      </c>
      <c r="H7543" s="2">
        <v>43080</v>
      </c>
      <c r="I7543" t="str">
        <f>VLOOKUP(Sales[[#This Row],[TerritoryKey]], Territories[], 2, FALSE)</f>
        <v>France</v>
      </c>
      <c r="J7543">
        <f>_xlfn.XLOOKUP(Sales[[#This Row],[ProductKey]], Products!$A:$A, Products!$J:$J)</f>
        <v>1.4923</v>
      </c>
      <c r="K7543">
        <f>_xlfn.XLOOKUP(Sales[[#This Row],[ProductKey]], Products!$A:$A, Products!$K:$K)</f>
        <v>3.99</v>
      </c>
      <c r="L7543" s="1">
        <f>Sales[[#This Row],[ProductPrice]]*Sales[[#This Row],[OrderQuantity]]</f>
        <v>7.98</v>
      </c>
      <c r="M7543" s="1">
        <f>Sales[[#This Row],[OrderQuantity]]</f>
        <v>2</v>
      </c>
      <c r="N7543" s="1">
        <f>1</f>
        <v>1</v>
      </c>
      <c r="O7543" s="1">
        <f>Sales[[#This Row],[TotalSales]]-Sales[[#This Row],[TotalCost]]</f>
        <v>4.9954000000000001</v>
      </c>
      <c r="P7543" s="1">
        <f>Sales[[#This Row],[ProductCost]]*Sales[[#This Row],[OrderQuantity]]</f>
        <v>2.9845999999999999</v>
      </c>
      <c r="Q7543" s="1" t="str">
        <f>VLOOKUP(Sales[[#This Row],[ProductKey]], Products!$A$2:$D$1000, 4, FALSE)</f>
        <v>Road Tire Tube</v>
      </c>
    </row>
    <row r="7544" spans="1:17" x14ac:dyDescent="0.25">
      <c r="A7544" s="2">
        <v>37936</v>
      </c>
      <c r="B7544" s="1" t="s">
        <v>2188</v>
      </c>
      <c r="C7544">
        <v>529</v>
      </c>
      <c r="D7544">
        <v>15488</v>
      </c>
      <c r="E7544">
        <v>6</v>
      </c>
      <c r="F7544">
        <v>2</v>
      </c>
      <c r="G7544">
        <v>2</v>
      </c>
      <c r="H7544" s="2">
        <v>43050</v>
      </c>
      <c r="I7544" t="str">
        <f>VLOOKUP(Sales[[#This Row],[TerritoryKey]], Territories[], 2, FALSE)</f>
        <v>Canada</v>
      </c>
      <c r="J7544">
        <f>_xlfn.XLOOKUP(Sales[[#This Row],[ProductKey]], Products!$A:$A, Products!$J:$J)</f>
        <v>1.4923</v>
      </c>
      <c r="K7544">
        <f>_xlfn.XLOOKUP(Sales[[#This Row],[ProductKey]], Products!$A:$A, Products!$K:$K)</f>
        <v>3.99</v>
      </c>
      <c r="L7544" s="1">
        <f>Sales[[#This Row],[ProductPrice]]*Sales[[#This Row],[OrderQuantity]]</f>
        <v>7.98</v>
      </c>
      <c r="M7544" s="1">
        <f>Sales[[#This Row],[OrderQuantity]]</f>
        <v>2</v>
      </c>
      <c r="N7544" s="1">
        <f>1</f>
        <v>1</v>
      </c>
      <c r="O7544" s="1">
        <f>Sales[[#This Row],[TotalSales]]-Sales[[#This Row],[TotalCost]]</f>
        <v>4.9954000000000001</v>
      </c>
      <c r="P7544" s="1">
        <f>Sales[[#This Row],[ProductCost]]*Sales[[#This Row],[OrderQuantity]]</f>
        <v>2.9845999999999999</v>
      </c>
      <c r="Q7544" s="1" t="str">
        <f>VLOOKUP(Sales[[#This Row],[ProductKey]], Products!$A$2:$D$1000, 4, FALSE)</f>
        <v>Road Tire Tube</v>
      </c>
    </row>
    <row r="7545" spans="1:17" x14ac:dyDescent="0.25">
      <c r="A7545" s="2">
        <v>38048</v>
      </c>
      <c r="B7545" s="1" t="s">
        <v>2203</v>
      </c>
      <c r="C7545">
        <v>529</v>
      </c>
      <c r="D7545">
        <v>20623</v>
      </c>
      <c r="E7545">
        <v>9</v>
      </c>
      <c r="F7545">
        <v>2</v>
      </c>
      <c r="G7545">
        <v>2</v>
      </c>
      <c r="H7545" s="2">
        <v>43161</v>
      </c>
      <c r="I7545" t="str">
        <f>VLOOKUP(Sales[[#This Row],[TerritoryKey]], Territories[], 2, FALSE)</f>
        <v>Australia</v>
      </c>
      <c r="J7545">
        <f>_xlfn.XLOOKUP(Sales[[#This Row],[ProductKey]], Products!$A:$A, Products!$J:$J)</f>
        <v>1.4923</v>
      </c>
      <c r="K7545">
        <f>_xlfn.XLOOKUP(Sales[[#This Row],[ProductKey]], Products!$A:$A, Products!$K:$K)</f>
        <v>3.99</v>
      </c>
      <c r="L7545" s="1">
        <f>Sales[[#This Row],[ProductPrice]]*Sales[[#This Row],[OrderQuantity]]</f>
        <v>7.98</v>
      </c>
      <c r="M7545" s="1">
        <f>Sales[[#This Row],[OrderQuantity]]</f>
        <v>2</v>
      </c>
      <c r="N7545" s="1">
        <f>1</f>
        <v>1</v>
      </c>
      <c r="O7545" s="1">
        <f>Sales[[#This Row],[TotalSales]]-Sales[[#This Row],[TotalCost]]</f>
        <v>4.9954000000000001</v>
      </c>
      <c r="P7545" s="1">
        <f>Sales[[#This Row],[ProductCost]]*Sales[[#This Row],[OrderQuantity]]</f>
        <v>2.9845999999999999</v>
      </c>
      <c r="Q7545" s="1" t="str">
        <f>VLOOKUP(Sales[[#This Row],[ProductKey]], Products!$A$2:$D$1000, 4, FALSE)</f>
        <v>Road Tire Tube</v>
      </c>
    </row>
    <row r="7546" spans="1:17" x14ac:dyDescent="0.25">
      <c r="A7546" s="2">
        <v>38108</v>
      </c>
      <c r="B7546" s="1" t="s">
        <v>2264</v>
      </c>
      <c r="C7546">
        <v>529</v>
      </c>
      <c r="D7546">
        <v>14313</v>
      </c>
      <c r="E7546">
        <v>9</v>
      </c>
      <c r="F7546">
        <v>2</v>
      </c>
      <c r="G7546">
        <v>2</v>
      </c>
      <c r="H7546" s="2">
        <v>43221</v>
      </c>
      <c r="I7546" t="str">
        <f>VLOOKUP(Sales[[#This Row],[TerritoryKey]], Territories[], 2, FALSE)</f>
        <v>Australia</v>
      </c>
      <c r="J7546">
        <f>_xlfn.XLOOKUP(Sales[[#This Row],[ProductKey]], Products!$A:$A, Products!$J:$J)</f>
        <v>1.4923</v>
      </c>
      <c r="K7546">
        <f>_xlfn.XLOOKUP(Sales[[#This Row],[ProductKey]], Products!$A:$A, Products!$K:$K)</f>
        <v>3.99</v>
      </c>
      <c r="L7546" s="1">
        <f>Sales[[#This Row],[ProductPrice]]*Sales[[#This Row],[OrderQuantity]]</f>
        <v>7.98</v>
      </c>
      <c r="M7546" s="1">
        <f>Sales[[#This Row],[OrderQuantity]]</f>
        <v>2</v>
      </c>
      <c r="N7546" s="1">
        <f>1</f>
        <v>1</v>
      </c>
      <c r="O7546" s="1">
        <f>Sales[[#This Row],[TotalSales]]-Sales[[#This Row],[TotalCost]]</f>
        <v>4.9954000000000001</v>
      </c>
      <c r="P7546" s="1">
        <f>Sales[[#This Row],[ProductCost]]*Sales[[#This Row],[OrderQuantity]]</f>
        <v>2.9845999999999999</v>
      </c>
      <c r="Q7546" s="1" t="str">
        <f>VLOOKUP(Sales[[#This Row],[ProductKey]], Products!$A$2:$D$1000, 4, FALSE)</f>
        <v>Road Tire Tube</v>
      </c>
    </row>
    <row r="7547" spans="1:17" x14ac:dyDescent="0.25">
      <c r="A7547" s="2">
        <v>38109</v>
      </c>
      <c r="B7547" s="1" t="s">
        <v>2323</v>
      </c>
      <c r="C7547">
        <v>529</v>
      </c>
      <c r="D7547">
        <v>15235</v>
      </c>
      <c r="E7547">
        <v>9</v>
      </c>
      <c r="F7547">
        <v>2</v>
      </c>
      <c r="G7547">
        <v>2</v>
      </c>
      <c r="H7547" s="2">
        <v>43222</v>
      </c>
      <c r="I7547" t="str">
        <f>VLOOKUP(Sales[[#This Row],[TerritoryKey]], Territories[], 2, FALSE)</f>
        <v>Australia</v>
      </c>
      <c r="J7547">
        <f>_xlfn.XLOOKUP(Sales[[#This Row],[ProductKey]], Products!$A:$A, Products!$J:$J)</f>
        <v>1.4923</v>
      </c>
      <c r="K7547">
        <f>_xlfn.XLOOKUP(Sales[[#This Row],[ProductKey]], Products!$A:$A, Products!$K:$K)</f>
        <v>3.99</v>
      </c>
      <c r="L7547" s="1">
        <f>Sales[[#This Row],[ProductPrice]]*Sales[[#This Row],[OrderQuantity]]</f>
        <v>7.98</v>
      </c>
      <c r="M7547" s="1">
        <f>Sales[[#This Row],[OrderQuantity]]</f>
        <v>2</v>
      </c>
      <c r="N7547" s="1">
        <f>1</f>
        <v>1</v>
      </c>
      <c r="O7547" s="1">
        <f>Sales[[#This Row],[TotalSales]]-Sales[[#This Row],[TotalCost]]</f>
        <v>4.9954000000000001</v>
      </c>
      <c r="P7547" s="1">
        <f>Sales[[#This Row],[ProductCost]]*Sales[[#This Row],[OrderQuantity]]</f>
        <v>2.9845999999999999</v>
      </c>
      <c r="Q7547" s="1" t="str">
        <f>VLOOKUP(Sales[[#This Row],[ProductKey]], Products!$A$2:$D$1000, 4, FALSE)</f>
        <v>Road Tire Tube</v>
      </c>
    </row>
    <row r="7548" spans="1:17" x14ac:dyDescent="0.25">
      <c r="A7548" s="2">
        <v>38140</v>
      </c>
      <c r="B7548" s="1" t="s">
        <v>2437</v>
      </c>
      <c r="C7548">
        <v>529</v>
      </c>
      <c r="D7548">
        <v>24416</v>
      </c>
      <c r="E7548">
        <v>1</v>
      </c>
      <c r="F7548">
        <v>2</v>
      </c>
      <c r="G7548">
        <v>2</v>
      </c>
      <c r="H7548" s="2">
        <v>43253</v>
      </c>
      <c r="I7548" t="str">
        <f>VLOOKUP(Sales[[#This Row],[TerritoryKey]], Territories[], 2, FALSE)</f>
        <v>Northwest</v>
      </c>
      <c r="J7548">
        <f>_xlfn.XLOOKUP(Sales[[#This Row],[ProductKey]], Products!$A:$A, Products!$J:$J)</f>
        <v>1.4923</v>
      </c>
      <c r="K7548">
        <f>_xlfn.XLOOKUP(Sales[[#This Row],[ProductKey]], Products!$A:$A, Products!$K:$K)</f>
        <v>3.99</v>
      </c>
      <c r="L7548" s="1">
        <f>Sales[[#This Row],[ProductPrice]]*Sales[[#This Row],[OrderQuantity]]</f>
        <v>7.98</v>
      </c>
      <c r="M7548" s="1">
        <f>Sales[[#This Row],[OrderQuantity]]</f>
        <v>2</v>
      </c>
      <c r="N7548" s="1">
        <f>1</f>
        <v>1</v>
      </c>
      <c r="O7548" s="1">
        <f>Sales[[#This Row],[TotalSales]]-Sales[[#This Row],[TotalCost]]</f>
        <v>4.9954000000000001</v>
      </c>
      <c r="P7548" s="1">
        <f>Sales[[#This Row],[ProductCost]]*Sales[[#This Row],[OrderQuantity]]</f>
        <v>2.9845999999999999</v>
      </c>
      <c r="Q7548" s="1" t="str">
        <f>VLOOKUP(Sales[[#This Row],[ProductKey]], Products!$A$2:$D$1000, 4, FALSE)</f>
        <v>Road Tire Tube</v>
      </c>
    </row>
    <row r="7549" spans="1:17" x14ac:dyDescent="0.25">
      <c r="A7549" s="2">
        <v>38140</v>
      </c>
      <c r="B7549" s="1" t="s">
        <v>2474</v>
      </c>
      <c r="C7549">
        <v>529</v>
      </c>
      <c r="D7549">
        <v>22433</v>
      </c>
      <c r="E7549">
        <v>10</v>
      </c>
      <c r="F7549">
        <v>2</v>
      </c>
      <c r="G7549">
        <v>2</v>
      </c>
      <c r="H7549" s="2">
        <v>43253</v>
      </c>
      <c r="I7549" t="str">
        <f>VLOOKUP(Sales[[#This Row],[TerritoryKey]], Territories[], 2, FALSE)</f>
        <v>United Kingdom</v>
      </c>
      <c r="J7549">
        <f>_xlfn.XLOOKUP(Sales[[#This Row],[ProductKey]], Products!$A:$A, Products!$J:$J)</f>
        <v>1.4923</v>
      </c>
      <c r="K7549">
        <f>_xlfn.XLOOKUP(Sales[[#This Row],[ProductKey]], Products!$A:$A, Products!$K:$K)</f>
        <v>3.99</v>
      </c>
      <c r="L7549" s="1">
        <f>Sales[[#This Row],[ProductPrice]]*Sales[[#This Row],[OrderQuantity]]</f>
        <v>7.98</v>
      </c>
      <c r="M7549" s="1">
        <f>Sales[[#This Row],[OrderQuantity]]</f>
        <v>2</v>
      </c>
      <c r="N7549" s="1">
        <f>1</f>
        <v>1</v>
      </c>
      <c r="O7549" s="1">
        <f>Sales[[#This Row],[TotalSales]]-Sales[[#This Row],[TotalCost]]</f>
        <v>4.9954000000000001</v>
      </c>
      <c r="P7549" s="1">
        <f>Sales[[#This Row],[ProductCost]]*Sales[[#This Row],[OrderQuantity]]</f>
        <v>2.9845999999999999</v>
      </c>
      <c r="Q7549" s="1" t="str">
        <f>VLOOKUP(Sales[[#This Row],[ProductKey]], Products!$A$2:$D$1000, 4, FALSE)</f>
        <v>Road Tire Tube</v>
      </c>
    </row>
    <row r="7550" spans="1:17" x14ac:dyDescent="0.25">
      <c r="A7550" s="2">
        <v>37783</v>
      </c>
      <c r="B7550" s="1" t="s">
        <v>2522</v>
      </c>
      <c r="C7550">
        <v>529</v>
      </c>
      <c r="D7550">
        <v>21125</v>
      </c>
      <c r="E7550">
        <v>7</v>
      </c>
      <c r="F7550">
        <v>2</v>
      </c>
      <c r="G7550">
        <v>2</v>
      </c>
      <c r="H7550" s="2">
        <v>42897</v>
      </c>
      <c r="I7550" t="str">
        <f>VLOOKUP(Sales[[#This Row],[TerritoryKey]], Territories[], 2, FALSE)</f>
        <v>France</v>
      </c>
      <c r="J7550">
        <f>_xlfn.XLOOKUP(Sales[[#This Row],[ProductKey]], Products!$A:$A, Products!$J:$J)</f>
        <v>1.4923</v>
      </c>
      <c r="K7550">
        <f>_xlfn.XLOOKUP(Sales[[#This Row],[ProductKey]], Products!$A:$A, Products!$K:$K)</f>
        <v>3.99</v>
      </c>
      <c r="L7550" s="1">
        <f>Sales[[#This Row],[ProductPrice]]*Sales[[#This Row],[OrderQuantity]]</f>
        <v>7.98</v>
      </c>
      <c r="M7550" s="1">
        <f>Sales[[#This Row],[OrderQuantity]]</f>
        <v>2</v>
      </c>
      <c r="N7550" s="1">
        <f>1</f>
        <v>1</v>
      </c>
      <c r="O7550" s="1">
        <f>Sales[[#This Row],[TotalSales]]-Sales[[#This Row],[TotalCost]]</f>
        <v>4.9954000000000001</v>
      </c>
      <c r="P7550" s="1">
        <f>Sales[[#This Row],[ProductCost]]*Sales[[#This Row],[OrderQuantity]]</f>
        <v>2.9845999999999999</v>
      </c>
      <c r="Q7550" s="1" t="str">
        <f>VLOOKUP(Sales[[#This Row],[ProductKey]], Products!$A$2:$D$1000, 4, FALSE)</f>
        <v>Road Tire Tube</v>
      </c>
    </row>
    <row r="7551" spans="1:17" x14ac:dyDescent="0.25">
      <c r="A7551" s="2">
        <v>37814</v>
      </c>
      <c r="B7551" s="1" t="s">
        <v>2539</v>
      </c>
      <c r="C7551">
        <v>529</v>
      </c>
      <c r="D7551">
        <v>29472</v>
      </c>
      <c r="E7551">
        <v>7</v>
      </c>
      <c r="F7551">
        <v>2</v>
      </c>
      <c r="G7551">
        <v>2</v>
      </c>
      <c r="H7551" s="2">
        <v>42928</v>
      </c>
      <c r="I7551" t="str">
        <f>VLOOKUP(Sales[[#This Row],[TerritoryKey]], Territories[], 2, FALSE)</f>
        <v>France</v>
      </c>
      <c r="J7551">
        <f>_xlfn.XLOOKUP(Sales[[#This Row],[ProductKey]], Products!$A:$A, Products!$J:$J)</f>
        <v>1.4923</v>
      </c>
      <c r="K7551">
        <f>_xlfn.XLOOKUP(Sales[[#This Row],[ProductKey]], Products!$A:$A, Products!$K:$K)</f>
        <v>3.99</v>
      </c>
      <c r="L7551" s="1">
        <f>Sales[[#This Row],[ProductPrice]]*Sales[[#This Row],[OrderQuantity]]</f>
        <v>7.98</v>
      </c>
      <c r="M7551" s="1">
        <f>Sales[[#This Row],[OrderQuantity]]</f>
        <v>2</v>
      </c>
      <c r="N7551" s="1">
        <f>1</f>
        <v>1</v>
      </c>
      <c r="O7551" s="1">
        <f>Sales[[#This Row],[TotalSales]]-Sales[[#This Row],[TotalCost]]</f>
        <v>4.9954000000000001</v>
      </c>
      <c r="P7551" s="1">
        <f>Sales[[#This Row],[ProductCost]]*Sales[[#This Row],[OrderQuantity]]</f>
        <v>2.9845999999999999</v>
      </c>
      <c r="Q7551" s="1" t="str">
        <f>VLOOKUP(Sales[[#This Row],[ProductKey]], Products!$A$2:$D$1000, 4, FALSE)</f>
        <v>Road Tire Tube</v>
      </c>
    </row>
    <row r="7552" spans="1:17" x14ac:dyDescent="0.25">
      <c r="A7552" s="2">
        <v>37906</v>
      </c>
      <c r="B7552" s="1" t="s">
        <v>2559</v>
      </c>
      <c r="C7552">
        <v>529</v>
      </c>
      <c r="D7552">
        <v>12304</v>
      </c>
      <c r="E7552">
        <v>10</v>
      </c>
      <c r="F7552">
        <v>2</v>
      </c>
      <c r="G7552">
        <v>2</v>
      </c>
      <c r="H7552" s="2">
        <v>43020</v>
      </c>
      <c r="I7552" t="str">
        <f>VLOOKUP(Sales[[#This Row],[TerritoryKey]], Territories[], 2, FALSE)</f>
        <v>United Kingdom</v>
      </c>
      <c r="J7552">
        <f>_xlfn.XLOOKUP(Sales[[#This Row],[ProductKey]], Products!$A:$A, Products!$J:$J)</f>
        <v>1.4923</v>
      </c>
      <c r="K7552">
        <f>_xlfn.XLOOKUP(Sales[[#This Row],[ProductKey]], Products!$A:$A, Products!$K:$K)</f>
        <v>3.99</v>
      </c>
      <c r="L7552" s="1">
        <f>Sales[[#This Row],[ProductPrice]]*Sales[[#This Row],[OrderQuantity]]</f>
        <v>7.98</v>
      </c>
      <c r="M7552" s="1">
        <f>Sales[[#This Row],[OrderQuantity]]</f>
        <v>2</v>
      </c>
      <c r="N7552" s="1">
        <f>1</f>
        <v>1</v>
      </c>
      <c r="O7552" s="1">
        <f>Sales[[#This Row],[TotalSales]]-Sales[[#This Row],[TotalCost]]</f>
        <v>4.9954000000000001</v>
      </c>
      <c r="P7552" s="1">
        <f>Sales[[#This Row],[ProductCost]]*Sales[[#This Row],[OrderQuantity]]</f>
        <v>2.9845999999999999</v>
      </c>
      <c r="Q7552" s="1" t="str">
        <f>VLOOKUP(Sales[[#This Row],[ProductKey]], Products!$A$2:$D$1000, 4, FALSE)</f>
        <v>Road Tire Tube</v>
      </c>
    </row>
    <row r="7553" spans="1:17" x14ac:dyDescent="0.25">
      <c r="A7553" s="2">
        <v>37936</v>
      </c>
      <c r="B7553" s="1" t="s">
        <v>2601</v>
      </c>
      <c r="C7553">
        <v>529</v>
      </c>
      <c r="D7553">
        <v>12606</v>
      </c>
      <c r="E7553">
        <v>7</v>
      </c>
      <c r="F7553">
        <v>2</v>
      </c>
      <c r="G7553">
        <v>2</v>
      </c>
      <c r="H7553" s="2">
        <v>43050</v>
      </c>
      <c r="I7553" t="str">
        <f>VLOOKUP(Sales[[#This Row],[TerritoryKey]], Territories[], 2, FALSE)</f>
        <v>France</v>
      </c>
      <c r="J7553">
        <f>_xlfn.XLOOKUP(Sales[[#This Row],[ProductKey]], Products!$A:$A, Products!$J:$J)</f>
        <v>1.4923</v>
      </c>
      <c r="K7553">
        <f>_xlfn.XLOOKUP(Sales[[#This Row],[ProductKey]], Products!$A:$A, Products!$K:$K)</f>
        <v>3.99</v>
      </c>
      <c r="L7553" s="1">
        <f>Sales[[#This Row],[ProductPrice]]*Sales[[#This Row],[OrderQuantity]]</f>
        <v>7.98</v>
      </c>
      <c r="M7553" s="1">
        <f>Sales[[#This Row],[OrderQuantity]]</f>
        <v>2</v>
      </c>
      <c r="N7553" s="1">
        <f>1</f>
        <v>1</v>
      </c>
      <c r="O7553" s="1">
        <f>Sales[[#This Row],[TotalSales]]-Sales[[#This Row],[TotalCost]]</f>
        <v>4.9954000000000001</v>
      </c>
      <c r="P7553" s="1">
        <f>Sales[[#This Row],[ProductCost]]*Sales[[#This Row],[OrderQuantity]]</f>
        <v>2.9845999999999999</v>
      </c>
      <c r="Q7553" s="1" t="str">
        <f>VLOOKUP(Sales[[#This Row],[ProductKey]], Products!$A$2:$D$1000, 4, FALSE)</f>
        <v>Road Tire Tube</v>
      </c>
    </row>
    <row r="7554" spans="1:17" x14ac:dyDescent="0.25">
      <c r="A7554" s="2">
        <v>37784</v>
      </c>
      <c r="B7554" s="1" t="s">
        <v>2671</v>
      </c>
      <c r="C7554">
        <v>529</v>
      </c>
      <c r="D7554">
        <v>18080</v>
      </c>
      <c r="E7554">
        <v>4</v>
      </c>
      <c r="F7554">
        <v>2</v>
      </c>
      <c r="G7554">
        <v>2</v>
      </c>
      <c r="H7554" s="2">
        <v>42898</v>
      </c>
      <c r="I7554" t="str">
        <f>VLOOKUP(Sales[[#This Row],[TerritoryKey]], Territories[], 2, FALSE)</f>
        <v>Southwest</v>
      </c>
      <c r="J7554">
        <f>_xlfn.XLOOKUP(Sales[[#This Row],[ProductKey]], Products!$A:$A, Products!$J:$J)</f>
        <v>1.4923</v>
      </c>
      <c r="K7554">
        <f>_xlfn.XLOOKUP(Sales[[#This Row],[ProductKey]], Products!$A:$A, Products!$K:$K)</f>
        <v>3.99</v>
      </c>
      <c r="L7554" s="1">
        <f>Sales[[#This Row],[ProductPrice]]*Sales[[#This Row],[OrderQuantity]]</f>
        <v>7.98</v>
      </c>
      <c r="M7554" s="1">
        <f>Sales[[#This Row],[OrderQuantity]]</f>
        <v>2</v>
      </c>
      <c r="N7554" s="1">
        <f>1</f>
        <v>1</v>
      </c>
      <c r="O7554" s="1">
        <f>Sales[[#This Row],[TotalSales]]-Sales[[#This Row],[TotalCost]]</f>
        <v>4.9954000000000001</v>
      </c>
      <c r="P7554" s="1">
        <f>Sales[[#This Row],[ProductCost]]*Sales[[#This Row],[OrderQuantity]]</f>
        <v>2.9845999999999999</v>
      </c>
      <c r="Q7554" s="1" t="str">
        <f>VLOOKUP(Sales[[#This Row],[ProductKey]], Products!$A$2:$D$1000, 4, FALSE)</f>
        <v>Road Tire Tube</v>
      </c>
    </row>
    <row r="7555" spans="1:17" x14ac:dyDescent="0.25">
      <c r="A7555" s="2">
        <v>38108</v>
      </c>
      <c r="B7555" s="1" t="s">
        <v>2921</v>
      </c>
      <c r="C7555">
        <v>529</v>
      </c>
      <c r="D7555">
        <v>25737</v>
      </c>
      <c r="E7555">
        <v>8</v>
      </c>
      <c r="F7555">
        <v>2</v>
      </c>
      <c r="G7555">
        <v>2</v>
      </c>
      <c r="H7555" s="2">
        <v>43221</v>
      </c>
      <c r="I7555" t="str">
        <f>VLOOKUP(Sales[[#This Row],[TerritoryKey]], Territories[], 2, FALSE)</f>
        <v>Germany</v>
      </c>
      <c r="J7555">
        <f>_xlfn.XLOOKUP(Sales[[#This Row],[ProductKey]], Products!$A:$A, Products!$J:$J)</f>
        <v>1.4923</v>
      </c>
      <c r="K7555">
        <f>_xlfn.XLOOKUP(Sales[[#This Row],[ProductKey]], Products!$A:$A, Products!$K:$K)</f>
        <v>3.99</v>
      </c>
      <c r="L7555" s="1">
        <f>Sales[[#This Row],[ProductPrice]]*Sales[[#This Row],[OrderQuantity]]</f>
        <v>7.98</v>
      </c>
      <c r="M7555" s="1">
        <f>Sales[[#This Row],[OrderQuantity]]</f>
        <v>2</v>
      </c>
      <c r="N7555" s="1">
        <f>1</f>
        <v>1</v>
      </c>
      <c r="O7555" s="1">
        <f>Sales[[#This Row],[TotalSales]]-Sales[[#This Row],[TotalCost]]</f>
        <v>4.9954000000000001</v>
      </c>
      <c r="P7555" s="1">
        <f>Sales[[#This Row],[ProductCost]]*Sales[[#This Row],[OrderQuantity]]</f>
        <v>2.9845999999999999</v>
      </c>
      <c r="Q7555" s="1" t="str">
        <f>VLOOKUP(Sales[[#This Row],[ProductKey]], Products!$A$2:$D$1000, 4, FALSE)</f>
        <v>Road Tire Tube</v>
      </c>
    </row>
    <row r="7556" spans="1:17" x14ac:dyDescent="0.25">
      <c r="A7556" s="2">
        <v>38019</v>
      </c>
      <c r="B7556" s="1" t="s">
        <v>2982</v>
      </c>
      <c r="C7556">
        <v>529</v>
      </c>
      <c r="D7556">
        <v>11200</v>
      </c>
      <c r="E7556">
        <v>6</v>
      </c>
      <c r="F7556">
        <v>2</v>
      </c>
      <c r="G7556">
        <v>2</v>
      </c>
      <c r="H7556" s="2">
        <v>43133</v>
      </c>
      <c r="I7556" t="str">
        <f>VLOOKUP(Sales[[#This Row],[TerritoryKey]], Territories[], 2, FALSE)</f>
        <v>Canada</v>
      </c>
      <c r="J7556">
        <f>_xlfn.XLOOKUP(Sales[[#This Row],[ProductKey]], Products!$A:$A, Products!$J:$J)</f>
        <v>1.4923</v>
      </c>
      <c r="K7556">
        <f>_xlfn.XLOOKUP(Sales[[#This Row],[ProductKey]], Products!$A:$A, Products!$K:$K)</f>
        <v>3.99</v>
      </c>
      <c r="L7556" s="1">
        <f>Sales[[#This Row],[ProductPrice]]*Sales[[#This Row],[OrderQuantity]]</f>
        <v>7.98</v>
      </c>
      <c r="M7556" s="1">
        <f>Sales[[#This Row],[OrderQuantity]]</f>
        <v>2</v>
      </c>
      <c r="N7556" s="1">
        <f>1</f>
        <v>1</v>
      </c>
      <c r="O7556" s="1">
        <f>Sales[[#This Row],[TotalSales]]-Sales[[#This Row],[TotalCost]]</f>
        <v>4.9954000000000001</v>
      </c>
      <c r="P7556" s="1">
        <f>Sales[[#This Row],[ProductCost]]*Sales[[#This Row],[OrderQuantity]]</f>
        <v>2.9845999999999999</v>
      </c>
      <c r="Q7556" s="1" t="str">
        <f>VLOOKUP(Sales[[#This Row],[ProductKey]], Products!$A$2:$D$1000, 4, FALSE)</f>
        <v>Road Tire Tube</v>
      </c>
    </row>
    <row r="7557" spans="1:17" x14ac:dyDescent="0.25">
      <c r="A7557" s="2">
        <v>38079</v>
      </c>
      <c r="B7557" s="1" t="s">
        <v>3184</v>
      </c>
      <c r="C7557">
        <v>529</v>
      </c>
      <c r="D7557">
        <v>23163</v>
      </c>
      <c r="E7557">
        <v>4</v>
      </c>
      <c r="F7557">
        <v>2</v>
      </c>
      <c r="G7557">
        <v>2</v>
      </c>
      <c r="H7557" s="2">
        <v>43192</v>
      </c>
      <c r="I7557" t="str">
        <f>VLOOKUP(Sales[[#This Row],[TerritoryKey]], Territories[], 2, FALSE)</f>
        <v>Southwest</v>
      </c>
      <c r="J7557">
        <f>_xlfn.XLOOKUP(Sales[[#This Row],[ProductKey]], Products!$A:$A, Products!$J:$J)</f>
        <v>1.4923</v>
      </c>
      <c r="K7557">
        <f>_xlfn.XLOOKUP(Sales[[#This Row],[ProductKey]], Products!$A:$A, Products!$K:$K)</f>
        <v>3.99</v>
      </c>
      <c r="L7557" s="1">
        <f>Sales[[#This Row],[ProductPrice]]*Sales[[#This Row],[OrderQuantity]]</f>
        <v>7.98</v>
      </c>
      <c r="M7557" s="1">
        <f>Sales[[#This Row],[OrderQuantity]]</f>
        <v>2</v>
      </c>
      <c r="N7557" s="1">
        <f>1</f>
        <v>1</v>
      </c>
      <c r="O7557" s="1">
        <f>Sales[[#This Row],[TotalSales]]-Sales[[#This Row],[TotalCost]]</f>
        <v>4.9954000000000001</v>
      </c>
      <c r="P7557" s="1">
        <f>Sales[[#This Row],[ProductCost]]*Sales[[#This Row],[OrderQuantity]]</f>
        <v>2.9845999999999999</v>
      </c>
      <c r="Q7557" s="1" t="str">
        <f>VLOOKUP(Sales[[#This Row],[ProductKey]], Products!$A$2:$D$1000, 4, FALSE)</f>
        <v>Road Tire Tube</v>
      </c>
    </row>
    <row r="7558" spans="1:17" x14ac:dyDescent="0.25">
      <c r="A7558" s="2">
        <v>38139</v>
      </c>
      <c r="B7558" s="1" t="s">
        <v>3242</v>
      </c>
      <c r="C7558">
        <v>529</v>
      </c>
      <c r="D7558">
        <v>13988</v>
      </c>
      <c r="E7558">
        <v>6</v>
      </c>
      <c r="F7558">
        <v>2</v>
      </c>
      <c r="G7558">
        <v>2</v>
      </c>
      <c r="H7558" s="2">
        <v>43252</v>
      </c>
      <c r="I7558" t="str">
        <f>VLOOKUP(Sales[[#This Row],[TerritoryKey]], Territories[], 2, FALSE)</f>
        <v>Canada</v>
      </c>
      <c r="J7558">
        <f>_xlfn.XLOOKUP(Sales[[#This Row],[ProductKey]], Products!$A:$A, Products!$J:$J)</f>
        <v>1.4923</v>
      </c>
      <c r="K7558">
        <f>_xlfn.XLOOKUP(Sales[[#This Row],[ProductKey]], Products!$A:$A, Products!$K:$K)</f>
        <v>3.99</v>
      </c>
      <c r="L7558" s="1">
        <f>Sales[[#This Row],[ProductPrice]]*Sales[[#This Row],[OrderQuantity]]</f>
        <v>7.98</v>
      </c>
      <c r="M7558" s="1">
        <f>Sales[[#This Row],[OrderQuantity]]</f>
        <v>2</v>
      </c>
      <c r="N7558" s="1">
        <f>1</f>
        <v>1</v>
      </c>
      <c r="O7558" s="1">
        <f>Sales[[#This Row],[TotalSales]]-Sales[[#This Row],[TotalCost]]</f>
        <v>4.9954000000000001</v>
      </c>
      <c r="P7558" s="1">
        <f>Sales[[#This Row],[ProductCost]]*Sales[[#This Row],[OrderQuantity]]</f>
        <v>2.9845999999999999</v>
      </c>
      <c r="Q7558" s="1" t="str">
        <f>VLOOKUP(Sales[[#This Row],[ProductKey]], Products!$A$2:$D$1000, 4, FALSE)</f>
        <v>Road Tire Tube</v>
      </c>
    </row>
    <row r="7559" spans="1:17" x14ac:dyDescent="0.25">
      <c r="A7559" s="2">
        <v>38110</v>
      </c>
      <c r="B7559" s="1" t="s">
        <v>3310</v>
      </c>
      <c r="C7559">
        <v>529</v>
      </c>
      <c r="D7559">
        <v>26187</v>
      </c>
      <c r="E7559">
        <v>9</v>
      </c>
      <c r="F7559">
        <v>2</v>
      </c>
      <c r="G7559">
        <v>2</v>
      </c>
      <c r="H7559" s="2">
        <v>43223</v>
      </c>
      <c r="I7559" t="str">
        <f>VLOOKUP(Sales[[#This Row],[TerritoryKey]], Territories[], 2, FALSE)</f>
        <v>Australia</v>
      </c>
      <c r="J7559">
        <f>_xlfn.XLOOKUP(Sales[[#This Row],[ProductKey]], Products!$A:$A, Products!$J:$J)</f>
        <v>1.4923</v>
      </c>
      <c r="K7559">
        <f>_xlfn.XLOOKUP(Sales[[#This Row],[ProductKey]], Products!$A:$A, Products!$K:$K)</f>
        <v>3.99</v>
      </c>
      <c r="L7559" s="1">
        <f>Sales[[#This Row],[ProductPrice]]*Sales[[#This Row],[OrderQuantity]]</f>
        <v>7.98</v>
      </c>
      <c r="M7559" s="1">
        <f>Sales[[#This Row],[OrderQuantity]]</f>
        <v>2</v>
      </c>
      <c r="N7559" s="1">
        <f>1</f>
        <v>1</v>
      </c>
      <c r="O7559" s="1">
        <f>Sales[[#This Row],[TotalSales]]-Sales[[#This Row],[TotalCost]]</f>
        <v>4.9954000000000001</v>
      </c>
      <c r="P7559" s="1">
        <f>Sales[[#This Row],[ProductCost]]*Sales[[#This Row],[OrderQuantity]]</f>
        <v>2.9845999999999999</v>
      </c>
      <c r="Q7559" s="1" t="str">
        <f>VLOOKUP(Sales[[#This Row],[ProductKey]], Products!$A$2:$D$1000, 4, FALSE)</f>
        <v>Road Tire Tube</v>
      </c>
    </row>
    <row r="7560" spans="1:17" x14ac:dyDescent="0.25">
      <c r="A7560" s="2">
        <v>38047</v>
      </c>
      <c r="B7560" s="1" t="s">
        <v>3580</v>
      </c>
      <c r="C7560">
        <v>529</v>
      </c>
      <c r="D7560">
        <v>11824</v>
      </c>
      <c r="E7560">
        <v>6</v>
      </c>
      <c r="F7560">
        <v>2</v>
      </c>
      <c r="G7560">
        <v>2</v>
      </c>
      <c r="H7560" s="2">
        <v>43160</v>
      </c>
      <c r="I7560" t="str">
        <f>VLOOKUP(Sales[[#This Row],[TerritoryKey]], Territories[], 2, FALSE)</f>
        <v>Canada</v>
      </c>
      <c r="J7560">
        <f>_xlfn.XLOOKUP(Sales[[#This Row],[ProductKey]], Products!$A:$A, Products!$J:$J)</f>
        <v>1.4923</v>
      </c>
      <c r="K7560">
        <f>_xlfn.XLOOKUP(Sales[[#This Row],[ProductKey]], Products!$A:$A, Products!$K:$K)</f>
        <v>3.99</v>
      </c>
      <c r="L7560" s="1">
        <f>Sales[[#This Row],[ProductPrice]]*Sales[[#This Row],[OrderQuantity]]</f>
        <v>7.98</v>
      </c>
      <c r="M7560" s="1">
        <f>Sales[[#This Row],[OrderQuantity]]</f>
        <v>2</v>
      </c>
      <c r="N7560" s="1">
        <f>1</f>
        <v>1</v>
      </c>
      <c r="O7560" s="1">
        <f>Sales[[#This Row],[TotalSales]]-Sales[[#This Row],[TotalCost]]</f>
        <v>4.9954000000000001</v>
      </c>
      <c r="P7560" s="1">
        <f>Sales[[#This Row],[ProductCost]]*Sales[[#This Row],[OrderQuantity]]</f>
        <v>2.9845999999999999</v>
      </c>
      <c r="Q7560" s="1" t="str">
        <f>VLOOKUP(Sales[[#This Row],[ProductKey]], Products!$A$2:$D$1000, 4, FALSE)</f>
        <v>Road Tire Tube</v>
      </c>
    </row>
    <row r="7561" spans="1:17" x14ac:dyDescent="0.25">
      <c r="A7561" s="2">
        <v>38109</v>
      </c>
      <c r="B7561" s="1" t="s">
        <v>3596</v>
      </c>
      <c r="C7561">
        <v>529</v>
      </c>
      <c r="D7561">
        <v>25833</v>
      </c>
      <c r="E7561">
        <v>1</v>
      </c>
      <c r="F7561">
        <v>2</v>
      </c>
      <c r="G7561">
        <v>2</v>
      </c>
      <c r="H7561" s="2">
        <v>43222</v>
      </c>
      <c r="I7561" t="str">
        <f>VLOOKUP(Sales[[#This Row],[TerritoryKey]], Territories[], 2, FALSE)</f>
        <v>Northwest</v>
      </c>
      <c r="J7561">
        <f>_xlfn.XLOOKUP(Sales[[#This Row],[ProductKey]], Products!$A:$A, Products!$J:$J)</f>
        <v>1.4923</v>
      </c>
      <c r="K7561">
        <f>_xlfn.XLOOKUP(Sales[[#This Row],[ProductKey]], Products!$A:$A, Products!$K:$K)</f>
        <v>3.99</v>
      </c>
      <c r="L7561" s="1">
        <f>Sales[[#This Row],[ProductPrice]]*Sales[[#This Row],[OrderQuantity]]</f>
        <v>7.98</v>
      </c>
      <c r="M7561" s="1">
        <f>Sales[[#This Row],[OrderQuantity]]</f>
        <v>2</v>
      </c>
      <c r="N7561" s="1">
        <f>1</f>
        <v>1</v>
      </c>
      <c r="O7561" s="1">
        <f>Sales[[#This Row],[TotalSales]]-Sales[[#This Row],[TotalCost]]</f>
        <v>4.9954000000000001</v>
      </c>
      <c r="P7561" s="1">
        <f>Sales[[#This Row],[ProductCost]]*Sales[[#This Row],[OrderQuantity]]</f>
        <v>2.9845999999999999</v>
      </c>
      <c r="Q7561" s="1" t="str">
        <f>VLOOKUP(Sales[[#This Row],[ProductKey]], Products!$A$2:$D$1000, 4, FALSE)</f>
        <v>Road Tire Tube</v>
      </c>
    </row>
    <row r="7562" spans="1:17" x14ac:dyDescent="0.25">
      <c r="A7562" s="2">
        <v>37784</v>
      </c>
      <c r="B7562" s="1" t="s">
        <v>3622</v>
      </c>
      <c r="C7562">
        <v>529</v>
      </c>
      <c r="D7562">
        <v>21119</v>
      </c>
      <c r="E7562">
        <v>7</v>
      </c>
      <c r="F7562">
        <v>2</v>
      </c>
      <c r="G7562">
        <v>2</v>
      </c>
      <c r="H7562" s="2">
        <v>42898</v>
      </c>
      <c r="I7562" t="str">
        <f>VLOOKUP(Sales[[#This Row],[TerritoryKey]], Territories[], 2, FALSE)</f>
        <v>France</v>
      </c>
      <c r="J7562">
        <f>_xlfn.XLOOKUP(Sales[[#This Row],[ProductKey]], Products!$A:$A, Products!$J:$J)</f>
        <v>1.4923</v>
      </c>
      <c r="K7562">
        <f>_xlfn.XLOOKUP(Sales[[#This Row],[ProductKey]], Products!$A:$A, Products!$K:$K)</f>
        <v>3.99</v>
      </c>
      <c r="L7562" s="1">
        <f>Sales[[#This Row],[ProductPrice]]*Sales[[#This Row],[OrderQuantity]]</f>
        <v>7.98</v>
      </c>
      <c r="M7562" s="1">
        <f>Sales[[#This Row],[OrderQuantity]]</f>
        <v>2</v>
      </c>
      <c r="N7562" s="1">
        <f>1</f>
        <v>1</v>
      </c>
      <c r="O7562" s="1">
        <f>Sales[[#This Row],[TotalSales]]-Sales[[#This Row],[TotalCost]]</f>
        <v>4.9954000000000001</v>
      </c>
      <c r="P7562" s="1">
        <f>Sales[[#This Row],[ProductCost]]*Sales[[#This Row],[OrderQuantity]]</f>
        <v>2.9845999999999999</v>
      </c>
      <c r="Q7562" s="1" t="str">
        <f>VLOOKUP(Sales[[#This Row],[ProductKey]], Products!$A$2:$D$1000, 4, FALSE)</f>
        <v>Road Tire Tube</v>
      </c>
    </row>
    <row r="7563" spans="1:17" x14ac:dyDescent="0.25">
      <c r="A7563" s="2">
        <v>37664</v>
      </c>
      <c r="B7563" s="1" t="s">
        <v>3648</v>
      </c>
      <c r="C7563">
        <v>529</v>
      </c>
      <c r="D7563">
        <v>16184</v>
      </c>
      <c r="E7563">
        <v>9</v>
      </c>
      <c r="F7563">
        <v>2</v>
      </c>
      <c r="G7563">
        <v>2</v>
      </c>
      <c r="H7563" s="2">
        <v>42778</v>
      </c>
      <c r="I7563" t="str">
        <f>VLOOKUP(Sales[[#This Row],[TerritoryKey]], Territories[], 2, FALSE)</f>
        <v>Australia</v>
      </c>
      <c r="J7563">
        <f>_xlfn.XLOOKUP(Sales[[#This Row],[ProductKey]], Products!$A:$A, Products!$J:$J)</f>
        <v>1.4923</v>
      </c>
      <c r="K7563">
        <f>_xlfn.XLOOKUP(Sales[[#This Row],[ProductKey]], Products!$A:$A, Products!$K:$K)</f>
        <v>3.99</v>
      </c>
      <c r="L7563" s="1">
        <f>Sales[[#This Row],[ProductPrice]]*Sales[[#This Row],[OrderQuantity]]</f>
        <v>7.98</v>
      </c>
      <c r="M7563" s="1">
        <f>Sales[[#This Row],[OrderQuantity]]</f>
        <v>2</v>
      </c>
      <c r="N7563" s="1">
        <f>1</f>
        <v>1</v>
      </c>
      <c r="O7563" s="1">
        <f>Sales[[#This Row],[TotalSales]]-Sales[[#This Row],[TotalCost]]</f>
        <v>4.9954000000000001</v>
      </c>
      <c r="P7563" s="1">
        <f>Sales[[#This Row],[ProductCost]]*Sales[[#This Row],[OrderQuantity]]</f>
        <v>2.9845999999999999</v>
      </c>
      <c r="Q7563" s="1" t="str">
        <f>VLOOKUP(Sales[[#This Row],[ProductKey]], Products!$A$2:$D$1000, 4, FALSE)</f>
        <v>Road Tire Tube</v>
      </c>
    </row>
    <row r="7564" spans="1:17" x14ac:dyDescent="0.25">
      <c r="A7564" s="2">
        <v>38047</v>
      </c>
      <c r="B7564" s="1" t="s">
        <v>3680</v>
      </c>
      <c r="C7564">
        <v>529</v>
      </c>
      <c r="D7564">
        <v>17871</v>
      </c>
      <c r="E7564">
        <v>1</v>
      </c>
      <c r="F7564">
        <v>2</v>
      </c>
      <c r="G7564">
        <v>2</v>
      </c>
      <c r="H7564" s="2">
        <v>43160</v>
      </c>
      <c r="I7564" t="str">
        <f>VLOOKUP(Sales[[#This Row],[TerritoryKey]], Territories[], 2, FALSE)</f>
        <v>Northwest</v>
      </c>
      <c r="J7564">
        <f>_xlfn.XLOOKUP(Sales[[#This Row],[ProductKey]], Products!$A:$A, Products!$J:$J)</f>
        <v>1.4923</v>
      </c>
      <c r="K7564">
        <f>_xlfn.XLOOKUP(Sales[[#This Row],[ProductKey]], Products!$A:$A, Products!$K:$K)</f>
        <v>3.99</v>
      </c>
      <c r="L7564" s="1">
        <f>Sales[[#This Row],[ProductPrice]]*Sales[[#This Row],[OrderQuantity]]</f>
        <v>7.98</v>
      </c>
      <c r="M7564" s="1">
        <f>Sales[[#This Row],[OrderQuantity]]</f>
        <v>2</v>
      </c>
      <c r="N7564" s="1">
        <f>1</f>
        <v>1</v>
      </c>
      <c r="O7564" s="1">
        <f>Sales[[#This Row],[TotalSales]]-Sales[[#This Row],[TotalCost]]</f>
        <v>4.9954000000000001</v>
      </c>
      <c r="P7564" s="1">
        <f>Sales[[#This Row],[ProductCost]]*Sales[[#This Row],[OrderQuantity]]</f>
        <v>2.9845999999999999</v>
      </c>
      <c r="Q7564" s="1" t="str">
        <f>VLOOKUP(Sales[[#This Row],[ProductKey]], Products!$A$2:$D$1000, 4, FALSE)</f>
        <v>Road Tire Tube</v>
      </c>
    </row>
    <row r="7565" spans="1:17" x14ac:dyDescent="0.25">
      <c r="A7565" s="2">
        <v>38262</v>
      </c>
      <c r="B7565" s="1" t="s">
        <v>3683</v>
      </c>
      <c r="C7565">
        <v>529</v>
      </c>
      <c r="D7565">
        <v>24724</v>
      </c>
      <c r="E7565">
        <v>7</v>
      </c>
      <c r="F7565">
        <v>2</v>
      </c>
      <c r="G7565">
        <v>2</v>
      </c>
      <c r="H7565" s="2">
        <v>43375</v>
      </c>
      <c r="I7565" t="str">
        <f>VLOOKUP(Sales[[#This Row],[TerritoryKey]], Territories[], 2, FALSE)</f>
        <v>France</v>
      </c>
      <c r="J7565">
        <f>_xlfn.XLOOKUP(Sales[[#This Row],[ProductKey]], Products!$A:$A, Products!$J:$J)</f>
        <v>1.4923</v>
      </c>
      <c r="K7565">
        <f>_xlfn.XLOOKUP(Sales[[#This Row],[ProductKey]], Products!$A:$A, Products!$K:$K)</f>
        <v>3.99</v>
      </c>
      <c r="L7565" s="1">
        <f>Sales[[#This Row],[ProductPrice]]*Sales[[#This Row],[OrderQuantity]]</f>
        <v>7.98</v>
      </c>
      <c r="M7565" s="1">
        <f>Sales[[#This Row],[OrderQuantity]]</f>
        <v>2</v>
      </c>
      <c r="N7565" s="1">
        <f>1</f>
        <v>1</v>
      </c>
      <c r="O7565" s="1">
        <f>Sales[[#This Row],[TotalSales]]-Sales[[#This Row],[TotalCost]]</f>
        <v>4.9954000000000001</v>
      </c>
      <c r="P7565" s="1">
        <f>Sales[[#This Row],[ProductCost]]*Sales[[#This Row],[OrderQuantity]]</f>
        <v>2.9845999999999999</v>
      </c>
      <c r="Q7565" s="1" t="str">
        <f>VLOOKUP(Sales[[#This Row],[ProductKey]], Products!$A$2:$D$1000, 4, FALSE)</f>
        <v>Road Tire Tube</v>
      </c>
    </row>
    <row r="7566" spans="1:17" x14ac:dyDescent="0.25">
      <c r="A7566" s="2">
        <v>38110</v>
      </c>
      <c r="B7566" s="1" t="s">
        <v>3697</v>
      </c>
      <c r="C7566">
        <v>529</v>
      </c>
      <c r="D7566">
        <v>26135</v>
      </c>
      <c r="E7566">
        <v>9</v>
      </c>
      <c r="F7566">
        <v>2</v>
      </c>
      <c r="G7566">
        <v>2</v>
      </c>
      <c r="H7566" s="2">
        <v>43223</v>
      </c>
      <c r="I7566" t="str">
        <f>VLOOKUP(Sales[[#This Row],[TerritoryKey]], Territories[], 2, FALSE)</f>
        <v>Australia</v>
      </c>
      <c r="J7566">
        <f>_xlfn.XLOOKUP(Sales[[#This Row],[ProductKey]], Products!$A:$A, Products!$J:$J)</f>
        <v>1.4923</v>
      </c>
      <c r="K7566">
        <f>_xlfn.XLOOKUP(Sales[[#This Row],[ProductKey]], Products!$A:$A, Products!$K:$K)</f>
        <v>3.99</v>
      </c>
      <c r="L7566" s="1">
        <f>Sales[[#This Row],[ProductPrice]]*Sales[[#This Row],[OrderQuantity]]</f>
        <v>7.98</v>
      </c>
      <c r="M7566" s="1">
        <f>Sales[[#This Row],[OrderQuantity]]</f>
        <v>2</v>
      </c>
      <c r="N7566" s="1">
        <f>1</f>
        <v>1</v>
      </c>
      <c r="O7566" s="1">
        <f>Sales[[#This Row],[TotalSales]]-Sales[[#This Row],[TotalCost]]</f>
        <v>4.9954000000000001</v>
      </c>
      <c r="P7566" s="1">
        <f>Sales[[#This Row],[ProductCost]]*Sales[[#This Row],[OrderQuantity]]</f>
        <v>2.9845999999999999</v>
      </c>
      <c r="Q7566" s="1" t="str">
        <f>VLOOKUP(Sales[[#This Row],[ProductKey]], Products!$A$2:$D$1000, 4, FALSE)</f>
        <v>Road Tire Tube</v>
      </c>
    </row>
    <row r="7567" spans="1:17" x14ac:dyDescent="0.25">
      <c r="A7567" s="2">
        <v>38141</v>
      </c>
      <c r="B7567" s="1" t="s">
        <v>3774</v>
      </c>
      <c r="C7567">
        <v>529</v>
      </c>
      <c r="D7567">
        <v>23582</v>
      </c>
      <c r="E7567">
        <v>4</v>
      </c>
      <c r="F7567">
        <v>2</v>
      </c>
      <c r="G7567">
        <v>2</v>
      </c>
      <c r="H7567" s="2">
        <v>43254</v>
      </c>
      <c r="I7567" t="str">
        <f>VLOOKUP(Sales[[#This Row],[TerritoryKey]], Territories[], 2, FALSE)</f>
        <v>Southwest</v>
      </c>
      <c r="J7567">
        <f>_xlfn.XLOOKUP(Sales[[#This Row],[ProductKey]], Products!$A:$A, Products!$J:$J)</f>
        <v>1.4923</v>
      </c>
      <c r="K7567">
        <f>_xlfn.XLOOKUP(Sales[[#This Row],[ProductKey]], Products!$A:$A, Products!$K:$K)</f>
        <v>3.99</v>
      </c>
      <c r="L7567" s="1">
        <f>Sales[[#This Row],[ProductPrice]]*Sales[[#This Row],[OrderQuantity]]</f>
        <v>7.98</v>
      </c>
      <c r="M7567" s="1">
        <f>Sales[[#This Row],[OrderQuantity]]</f>
        <v>2</v>
      </c>
      <c r="N7567" s="1">
        <f>1</f>
        <v>1</v>
      </c>
      <c r="O7567" s="1">
        <f>Sales[[#This Row],[TotalSales]]-Sales[[#This Row],[TotalCost]]</f>
        <v>4.9954000000000001</v>
      </c>
      <c r="P7567" s="1">
        <f>Sales[[#This Row],[ProductCost]]*Sales[[#This Row],[OrderQuantity]]</f>
        <v>2.9845999999999999</v>
      </c>
      <c r="Q7567" s="1" t="str">
        <f>VLOOKUP(Sales[[#This Row],[ProductKey]], Products!$A$2:$D$1000, 4, FALSE)</f>
        <v>Road Tire Tube</v>
      </c>
    </row>
    <row r="7568" spans="1:17" x14ac:dyDescent="0.25">
      <c r="A7568" s="2">
        <v>37937</v>
      </c>
      <c r="B7568" s="1" t="s">
        <v>3786</v>
      </c>
      <c r="C7568">
        <v>529</v>
      </c>
      <c r="D7568">
        <v>21878</v>
      </c>
      <c r="E7568">
        <v>9</v>
      </c>
      <c r="F7568">
        <v>2</v>
      </c>
      <c r="G7568">
        <v>2</v>
      </c>
      <c r="H7568" s="2">
        <v>43051</v>
      </c>
      <c r="I7568" t="str">
        <f>VLOOKUP(Sales[[#This Row],[TerritoryKey]], Territories[], 2, FALSE)</f>
        <v>Australia</v>
      </c>
      <c r="J7568">
        <f>_xlfn.XLOOKUP(Sales[[#This Row],[ProductKey]], Products!$A:$A, Products!$J:$J)</f>
        <v>1.4923</v>
      </c>
      <c r="K7568">
        <f>_xlfn.XLOOKUP(Sales[[#This Row],[ProductKey]], Products!$A:$A, Products!$K:$K)</f>
        <v>3.99</v>
      </c>
      <c r="L7568" s="1">
        <f>Sales[[#This Row],[ProductPrice]]*Sales[[#This Row],[OrderQuantity]]</f>
        <v>7.98</v>
      </c>
      <c r="M7568" s="1">
        <f>Sales[[#This Row],[OrderQuantity]]</f>
        <v>2</v>
      </c>
      <c r="N7568" s="1">
        <f>1</f>
        <v>1</v>
      </c>
      <c r="O7568" s="1">
        <f>Sales[[#This Row],[TotalSales]]-Sales[[#This Row],[TotalCost]]</f>
        <v>4.9954000000000001</v>
      </c>
      <c r="P7568" s="1">
        <f>Sales[[#This Row],[ProductCost]]*Sales[[#This Row],[OrderQuantity]]</f>
        <v>2.9845999999999999</v>
      </c>
      <c r="Q7568" s="1" t="str">
        <f>VLOOKUP(Sales[[#This Row],[ProductKey]], Products!$A$2:$D$1000, 4, FALSE)</f>
        <v>Road Tire Tube</v>
      </c>
    </row>
    <row r="7569" spans="1:17" x14ac:dyDescent="0.25">
      <c r="A7569" s="2">
        <v>38232</v>
      </c>
      <c r="B7569" s="1" t="s">
        <v>3790</v>
      </c>
      <c r="C7569">
        <v>529</v>
      </c>
      <c r="D7569">
        <v>23704</v>
      </c>
      <c r="E7569">
        <v>4</v>
      </c>
      <c r="F7569">
        <v>2</v>
      </c>
      <c r="G7569">
        <v>2</v>
      </c>
      <c r="H7569" s="2">
        <v>43345</v>
      </c>
      <c r="I7569" t="str">
        <f>VLOOKUP(Sales[[#This Row],[TerritoryKey]], Territories[], 2, FALSE)</f>
        <v>Southwest</v>
      </c>
      <c r="J7569">
        <f>_xlfn.XLOOKUP(Sales[[#This Row],[ProductKey]], Products!$A:$A, Products!$J:$J)</f>
        <v>1.4923</v>
      </c>
      <c r="K7569">
        <f>_xlfn.XLOOKUP(Sales[[#This Row],[ProductKey]], Products!$A:$A, Products!$K:$K)</f>
        <v>3.99</v>
      </c>
      <c r="L7569" s="1">
        <f>Sales[[#This Row],[ProductPrice]]*Sales[[#This Row],[OrderQuantity]]</f>
        <v>7.98</v>
      </c>
      <c r="M7569" s="1">
        <f>Sales[[#This Row],[OrderQuantity]]</f>
        <v>2</v>
      </c>
      <c r="N7569" s="1">
        <f>1</f>
        <v>1</v>
      </c>
      <c r="O7569" s="1">
        <f>Sales[[#This Row],[TotalSales]]-Sales[[#This Row],[TotalCost]]</f>
        <v>4.9954000000000001</v>
      </c>
      <c r="P7569" s="1">
        <f>Sales[[#This Row],[ProductCost]]*Sales[[#This Row],[OrderQuantity]]</f>
        <v>2.9845999999999999</v>
      </c>
      <c r="Q7569" s="1" t="str">
        <f>VLOOKUP(Sales[[#This Row],[ProductKey]], Products!$A$2:$D$1000, 4, FALSE)</f>
        <v>Road Tire Tube</v>
      </c>
    </row>
    <row r="7570" spans="1:17" x14ac:dyDescent="0.25">
      <c r="A7570" s="2">
        <v>37987</v>
      </c>
      <c r="B7570" s="1" t="s">
        <v>3856</v>
      </c>
      <c r="C7570">
        <v>529</v>
      </c>
      <c r="D7570">
        <v>25278</v>
      </c>
      <c r="E7570">
        <v>4</v>
      </c>
      <c r="F7570">
        <v>2</v>
      </c>
      <c r="G7570">
        <v>2</v>
      </c>
      <c r="H7570" s="2">
        <v>43101</v>
      </c>
      <c r="I7570" t="str">
        <f>VLOOKUP(Sales[[#This Row],[TerritoryKey]], Territories[], 2, FALSE)</f>
        <v>Southwest</v>
      </c>
      <c r="J7570">
        <f>_xlfn.XLOOKUP(Sales[[#This Row],[ProductKey]], Products!$A:$A, Products!$J:$J)</f>
        <v>1.4923</v>
      </c>
      <c r="K7570">
        <f>_xlfn.XLOOKUP(Sales[[#This Row],[ProductKey]], Products!$A:$A, Products!$K:$K)</f>
        <v>3.99</v>
      </c>
      <c r="L7570" s="1">
        <f>Sales[[#This Row],[ProductPrice]]*Sales[[#This Row],[OrderQuantity]]</f>
        <v>7.98</v>
      </c>
      <c r="M7570" s="1">
        <f>Sales[[#This Row],[OrderQuantity]]</f>
        <v>2</v>
      </c>
      <c r="N7570" s="1">
        <f>1</f>
        <v>1</v>
      </c>
      <c r="O7570" s="1">
        <f>Sales[[#This Row],[TotalSales]]-Sales[[#This Row],[TotalCost]]</f>
        <v>4.9954000000000001</v>
      </c>
      <c r="P7570" s="1">
        <f>Sales[[#This Row],[ProductCost]]*Sales[[#This Row],[OrderQuantity]]</f>
        <v>2.9845999999999999</v>
      </c>
      <c r="Q7570" s="1" t="str">
        <f>VLOOKUP(Sales[[#This Row],[ProductKey]], Products!$A$2:$D$1000, 4, FALSE)</f>
        <v>Road Tire Tube</v>
      </c>
    </row>
    <row r="7571" spans="1:17" x14ac:dyDescent="0.25">
      <c r="A7571" s="2">
        <v>38202</v>
      </c>
      <c r="B7571" s="1" t="s">
        <v>3895</v>
      </c>
      <c r="C7571">
        <v>529</v>
      </c>
      <c r="D7571">
        <v>13318</v>
      </c>
      <c r="E7571">
        <v>6</v>
      </c>
      <c r="F7571">
        <v>2</v>
      </c>
      <c r="G7571">
        <v>2</v>
      </c>
      <c r="H7571" s="2">
        <v>43315</v>
      </c>
      <c r="I7571" t="str">
        <f>VLOOKUP(Sales[[#This Row],[TerritoryKey]], Territories[], 2, FALSE)</f>
        <v>Canada</v>
      </c>
      <c r="J7571">
        <f>_xlfn.XLOOKUP(Sales[[#This Row],[ProductKey]], Products!$A:$A, Products!$J:$J)</f>
        <v>1.4923</v>
      </c>
      <c r="K7571">
        <f>_xlfn.XLOOKUP(Sales[[#This Row],[ProductKey]], Products!$A:$A, Products!$K:$K)</f>
        <v>3.99</v>
      </c>
      <c r="L7571" s="1">
        <f>Sales[[#This Row],[ProductPrice]]*Sales[[#This Row],[OrderQuantity]]</f>
        <v>7.98</v>
      </c>
      <c r="M7571" s="1">
        <f>Sales[[#This Row],[OrderQuantity]]</f>
        <v>2</v>
      </c>
      <c r="N7571" s="1">
        <f>1</f>
        <v>1</v>
      </c>
      <c r="O7571" s="1">
        <f>Sales[[#This Row],[TotalSales]]-Sales[[#This Row],[TotalCost]]</f>
        <v>4.9954000000000001</v>
      </c>
      <c r="P7571" s="1">
        <f>Sales[[#This Row],[ProductCost]]*Sales[[#This Row],[OrderQuantity]]</f>
        <v>2.9845999999999999</v>
      </c>
      <c r="Q7571" s="1" t="str">
        <f>VLOOKUP(Sales[[#This Row],[ProductKey]], Products!$A$2:$D$1000, 4, FALSE)</f>
        <v>Road Tire Tube</v>
      </c>
    </row>
    <row r="7572" spans="1:17" x14ac:dyDescent="0.25">
      <c r="A7572" s="2">
        <v>38080</v>
      </c>
      <c r="B7572" s="1" t="s">
        <v>3902</v>
      </c>
      <c r="C7572">
        <v>529</v>
      </c>
      <c r="D7572">
        <v>23876</v>
      </c>
      <c r="E7572">
        <v>4</v>
      </c>
      <c r="F7572">
        <v>2</v>
      </c>
      <c r="G7572">
        <v>2</v>
      </c>
      <c r="H7572" s="2">
        <v>43193</v>
      </c>
      <c r="I7572" t="str">
        <f>VLOOKUP(Sales[[#This Row],[TerritoryKey]], Territories[], 2, FALSE)</f>
        <v>Southwest</v>
      </c>
      <c r="J7572">
        <f>_xlfn.XLOOKUP(Sales[[#This Row],[ProductKey]], Products!$A:$A, Products!$J:$J)</f>
        <v>1.4923</v>
      </c>
      <c r="K7572">
        <f>_xlfn.XLOOKUP(Sales[[#This Row],[ProductKey]], Products!$A:$A, Products!$K:$K)</f>
        <v>3.99</v>
      </c>
      <c r="L7572" s="1">
        <f>Sales[[#This Row],[ProductPrice]]*Sales[[#This Row],[OrderQuantity]]</f>
        <v>7.98</v>
      </c>
      <c r="M7572" s="1">
        <f>Sales[[#This Row],[OrderQuantity]]</f>
        <v>2</v>
      </c>
      <c r="N7572" s="1">
        <f>1</f>
        <v>1</v>
      </c>
      <c r="O7572" s="1">
        <f>Sales[[#This Row],[TotalSales]]-Sales[[#This Row],[TotalCost]]</f>
        <v>4.9954000000000001</v>
      </c>
      <c r="P7572" s="1">
        <f>Sales[[#This Row],[ProductCost]]*Sales[[#This Row],[OrderQuantity]]</f>
        <v>2.9845999999999999</v>
      </c>
      <c r="Q7572" s="1" t="str">
        <f>VLOOKUP(Sales[[#This Row],[ProductKey]], Products!$A$2:$D$1000, 4, FALSE)</f>
        <v>Road Tire Tube</v>
      </c>
    </row>
    <row r="7573" spans="1:17" x14ac:dyDescent="0.25">
      <c r="A7573" s="2">
        <v>37845</v>
      </c>
      <c r="B7573" s="1" t="s">
        <v>3953</v>
      </c>
      <c r="C7573">
        <v>529</v>
      </c>
      <c r="D7573">
        <v>23815</v>
      </c>
      <c r="E7573">
        <v>4</v>
      </c>
      <c r="F7573">
        <v>2</v>
      </c>
      <c r="G7573">
        <v>2</v>
      </c>
      <c r="H7573" s="2">
        <v>42959</v>
      </c>
      <c r="I7573" t="str">
        <f>VLOOKUP(Sales[[#This Row],[TerritoryKey]], Territories[], 2, FALSE)</f>
        <v>Southwest</v>
      </c>
      <c r="J7573">
        <f>_xlfn.XLOOKUP(Sales[[#This Row],[ProductKey]], Products!$A:$A, Products!$J:$J)</f>
        <v>1.4923</v>
      </c>
      <c r="K7573">
        <f>_xlfn.XLOOKUP(Sales[[#This Row],[ProductKey]], Products!$A:$A, Products!$K:$K)</f>
        <v>3.99</v>
      </c>
      <c r="L7573" s="1">
        <f>Sales[[#This Row],[ProductPrice]]*Sales[[#This Row],[OrderQuantity]]</f>
        <v>7.98</v>
      </c>
      <c r="M7573" s="1">
        <f>Sales[[#This Row],[OrderQuantity]]</f>
        <v>2</v>
      </c>
      <c r="N7573" s="1">
        <f>1</f>
        <v>1</v>
      </c>
      <c r="O7573" s="1">
        <f>Sales[[#This Row],[TotalSales]]-Sales[[#This Row],[TotalCost]]</f>
        <v>4.9954000000000001</v>
      </c>
      <c r="P7573" s="1">
        <f>Sales[[#This Row],[ProductCost]]*Sales[[#This Row],[OrderQuantity]]</f>
        <v>2.9845999999999999</v>
      </c>
      <c r="Q7573" s="1" t="str">
        <f>VLOOKUP(Sales[[#This Row],[ProductKey]], Products!$A$2:$D$1000, 4, FALSE)</f>
        <v>Road Tire Tube</v>
      </c>
    </row>
    <row r="7574" spans="1:17" x14ac:dyDescent="0.25">
      <c r="A7574" s="2">
        <v>38233</v>
      </c>
      <c r="B7574" s="1" t="s">
        <v>4076</v>
      </c>
      <c r="C7574">
        <v>529</v>
      </c>
      <c r="D7574">
        <v>17073</v>
      </c>
      <c r="E7574">
        <v>9</v>
      </c>
      <c r="F7574">
        <v>2</v>
      </c>
      <c r="G7574">
        <v>2</v>
      </c>
      <c r="H7574" s="2">
        <v>43346</v>
      </c>
      <c r="I7574" t="str">
        <f>VLOOKUP(Sales[[#This Row],[TerritoryKey]], Territories[], 2, FALSE)</f>
        <v>Australia</v>
      </c>
      <c r="J7574">
        <f>_xlfn.XLOOKUP(Sales[[#This Row],[ProductKey]], Products!$A:$A, Products!$J:$J)</f>
        <v>1.4923</v>
      </c>
      <c r="K7574">
        <f>_xlfn.XLOOKUP(Sales[[#This Row],[ProductKey]], Products!$A:$A, Products!$K:$K)</f>
        <v>3.99</v>
      </c>
      <c r="L7574" s="1">
        <f>Sales[[#This Row],[ProductPrice]]*Sales[[#This Row],[OrderQuantity]]</f>
        <v>7.98</v>
      </c>
      <c r="M7574" s="1">
        <f>Sales[[#This Row],[OrderQuantity]]</f>
        <v>2</v>
      </c>
      <c r="N7574" s="1">
        <f>1</f>
        <v>1</v>
      </c>
      <c r="O7574" s="1">
        <f>Sales[[#This Row],[TotalSales]]-Sales[[#This Row],[TotalCost]]</f>
        <v>4.9954000000000001</v>
      </c>
      <c r="P7574" s="1">
        <f>Sales[[#This Row],[ProductCost]]*Sales[[#This Row],[OrderQuantity]]</f>
        <v>2.9845999999999999</v>
      </c>
      <c r="Q7574" s="1" t="str">
        <f>VLOOKUP(Sales[[#This Row],[ProductKey]], Products!$A$2:$D$1000, 4, FALSE)</f>
        <v>Road Tire Tube</v>
      </c>
    </row>
    <row r="7575" spans="1:17" x14ac:dyDescent="0.25">
      <c r="A7575" s="2">
        <v>38201</v>
      </c>
      <c r="B7575" s="1" t="s">
        <v>4101</v>
      </c>
      <c r="C7575">
        <v>529</v>
      </c>
      <c r="D7575">
        <v>29444</v>
      </c>
      <c r="E7575">
        <v>10</v>
      </c>
      <c r="F7575">
        <v>2</v>
      </c>
      <c r="G7575">
        <v>2</v>
      </c>
      <c r="H7575" s="2">
        <v>43314</v>
      </c>
      <c r="I7575" t="str">
        <f>VLOOKUP(Sales[[#This Row],[TerritoryKey]], Territories[], 2, FALSE)</f>
        <v>United Kingdom</v>
      </c>
      <c r="J7575">
        <f>_xlfn.XLOOKUP(Sales[[#This Row],[ProductKey]], Products!$A:$A, Products!$J:$J)</f>
        <v>1.4923</v>
      </c>
      <c r="K7575">
        <f>_xlfn.XLOOKUP(Sales[[#This Row],[ProductKey]], Products!$A:$A, Products!$K:$K)</f>
        <v>3.99</v>
      </c>
      <c r="L7575" s="1">
        <f>Sales[[#This Row],[ProductPrice]]*Sales[[#This Row],[OrderQuantity]]</f>
        <v>7.98</v>
      </c>
      <c r="M7575" s="1">
        <f>Sales[[#This Row],[OrderQuantity]]</f>
        <v>2</v>
      </c>
      <c r="N7575" s="1">
        <f>1</f>
        <v>1</v>
      </c>
      <c r="O7575" s="1">
        <f>Sales[[#This Row],[TotalSales]]-Sales[[#This Row],[TotalCost]]</f>
        <v>4.9954000000000001</v>
      </c>
      <c r="P7575" s="1">
        <f>Sales[[#This Row],[ProductCost]]*Sales[[#This Row],[OrderQuantity]]</f>
        <v>2.9845999999999999</v>
      </c>
      <c r="Q7575" s="1" t="str">
        <f>VLOOKUP(Sales[[#This Row],[ProductKey]], Products!$A$2:$D$1000, 4, FALSE)</f>
        <v>Road Tire Tube</v>
      </c>
    </row>
    <row r="7576" spans="1:17" x14ac:dyDescent="0.25">
      <c r="A7576" s="2">
        <v>38322</v>
      </c>
      <c r="B7576" s="1" t="s">
        <v>4142</v>
      </c>
      <c r="C7576">
        <v>529</v>
      </c>
      <c r="D7576">
        <v>14160</v>
      </c>
      <c r="E7576">
        <v>8</v>
      </c>
      <c r="F7576">
        <v>2</v>
      </c>
      <c r="G7576">
        <v>2</v>
      </c>
      <c r="H7576" s="2">
        <v>43435</v>
      </c>
      <c r="I7576" t="str">
        <f>VLOOKUP(Sales[[#This Row],[TerritoryKey]], Territories[], 2, FALSE)</f>
        <v>Germany</v>
      </c>
      <c r="J7576">
        <f>_xlfn.XLOOKUP(Sales[[#This Row],[ProductKey]], Products!$A:$A, Products!$J:$J)</f>
        <v>1.4923</v>
      </c>
      <c r="K7576">
        <f>_xlfn.XLOOKUP(Sales[[#This Row],[ProductKey]], Products!$A:$A, Products!$K:$K)</f>
        <v>3.99</v>
      </c>
      <c r="L7576" s="1">
        <f>Sales[[#This Row],[ProductPrice]]*Sales[[#This Row],[OrderQuantity]]</f>
        <v>7.98</v>
      </c>
      <c r="M7576" s="1">
        <f>Sales[[#This Row],[OrderQuantity]]</f>
        <v>2</v>
      </c>
      <c r="N7576" s="1">
        <f>1</f>
        <v>1</v>
      </c>
      <c r="O7576" s="1">
        <f>Sales[[#This Row],[TotalSales]]-Sales[[#This Row],[TotalCost]]</f>
        <v>4.9954000000000001</v>
      </c>
      <c r="P7576" s="1">
        <f>Sales[[#This Row],[ProductCost]]*Sales[[#This Row],[OrderQuantity]]</f>
        <v>2.9845999999999999</v>
      </c>
      <c r="Q7576" s="1" t="str">
        <f>VLOOKUP(Sales[[#This Row],[ProductKey]], Products!$A$2:$D$1000, 4, FALSE)</f>
        <v>Road Tire Tube</v>
      </c>
    </row>
    <row r="7577" spans="1:17" x14ac:dyDescent="0.25">
      <c r="A7577" s="2">
        <v>38293</v>
      </c>
      <c r="B7577" s="1" t="s">
        <v>4180</v>
      </c>
      <c r="C7577">
        <v>529</v>
      </c>
      <c r="D7577">
        <v>28367</v>
      </c>
      <c r="E7577">
        <v>10</v>
      </c>
      <c r="F7577">
        <v>2</v>
      </c>
      <c r="G7577">
        <v>2</v>
      </c>
      <c r="H7577" s="2">
        <v>43406</v>
      </c>
      <c r="I7577" t="str">
        <f>VLOOKUP(Sales[[#This Row],[TerritoryKey]], Territories[], 2, FALSE)</f>
        <v>United Kingdom</v>
      </c>
      <c r="J7577">
        <f>_xlfn.XLOOKUP(Sales[[#This Row],[ProductKey]], Products!$A:$A, Products!$J:$J)</f>
        <v>1.4923</v>
      </c>
      <c r="K7577">
        <f>_xlfn.XLOOKUP(Sales[[#This Row],[ProductKey]], Products!$A:$A, Products!$K:$K)</f>
        <v>3.99</v>
      </c>
      <c r="L7577" s="1">
        <f>Sales[[#This Row],[ProductPrice]]*Sales[[#This Row],[OrderQuantity]]</f>
        <v>7.98</v>
      </c>
      <c r="M7577" s="1">
        <f>Sales[[#This Row],[OrderQuantity]]</f>
        <v>2</v>
      </c>
      <c r="N7577" s="1">
        <f>1</f>
        <v>1</v>
      </c>
      <c r="O7577" s="1">
        <f>Sales[[#This Row],[TotalSales]]-Sales[[#This Row],[TotalCost]]</f>
        <v>4.9954000000000001</v>
      </c>
      <c r="P7577" s="1">
        <f>Sales[[#This Row],[ProductCost]]*Sales[[#This Row],[OrderQuantity]]</f>
        <v>2.9845999999999999</v>
      </c>
      <c r="Q7577" s="1" t="str">
        <f>VLOOKUP(Sales[[#This Row],[ProductKey]], Products!$A$2:$D$1000, 4, FALSE)</f>
        <v>Road Tire Tube</v>
      </c>
    </row>
    <row r="7578" spans="1:17" x14ac:dyDescent="0.25">
      <c r="A7578" s="2">
        <v>38233</v>
      </c>
      <c r="B7578" s="1" t="s">
        <v>4219</v>
      </c>
      <c r="C7578">
        <v>529</v>
      </c>
      <c r="D7578">
        <v>14272</v>
      </c>
      <c r="E7578">
        <v>1</v>
      </c>
      <c r="F7578">
        <v>2</v>
      </c>
      <c r="G7578">
        <v>2</v>
      </c>
      <c r="H7578" s="2">
        <v>43346</v>
      </c>
      <c r="I7578" t="str">
        <f>VLOOKUP(Sales[[#This Row],[TerritoryKey]], Territories[], 2, FALSE)</f>
        <v>Northwest</v>
      </c>
      <c r="J7578">
        <f>_xlfn.XLOOKUP(Sales[[#This Row],[ProductKey]], Products!$A:$A, Products!$J:$J)</f>
        <v>1.4923</v>
      </c>
      <c r="K7578">
        <f>_xlfn.XLOOKUP(Sales[[#This Row],[ProductKey]], Products!$A:$A, Products!$K:$K)</f>
        <v>3.99</v>
      </c>
      <c r="L7578" s="1">
        <f>Sales[[#This Row],[ProductPrice]]*Sales[[#This Row],[OrderQuantity]]</f>
        <v>7.98</v>
      </c>
      <c r="M7578" s="1">
        <f>Sales[[#This Row],[OrderQuantity]]</f>
        <v>2</v>
      </c>
      <c r="N7578" s="1">
        <f>1</f>
        <v>1</v>
      </c>
      <c r="O7578" s="1">
        <f>Sales[[#This Row],[TotalSales]]-Sales[[#This Row],[TotalCost]]</f>
        <v>4.9954000000000001</v>
      </c>
      <c r="P7578" s="1">
        <f>Sales[[#This Row],[ProductCost]]*Sales[[#This Row],[OrderQuantity]]</f>
        <v>2.9845999999999999</v>
      </c>
      <c r="Q7578" s="1" t="str">
        <f>VLOOKUP(Sales[[#This Row],[ProductKey]], Products!$A$2:$D$1000, 4, FALSE)</f>
        <v>Road Tire Tube</v>
      </c>
    </row>
    <row r="7579" spans="1:17" x14ac:dyDescent="0.25">
      <c r="A7579" s="2">
        <v>38079</v>
      </c>
      <c r="B7579" s="1" t="s">
        <v>4292</v>
      </c>
      <c r="C7579">
        <v>529</v>
      </c>
      <c r="D7579">
        <v>24264</v>
      </c>
      <c r="E7579">
        <v>4</v>
      </c>
      <c r="F7579">
        <v>2</v>
      </c>
      <c r="G7579">
        <v>2</v>
      </c>
      <c r="H7579" s="2">
        <v>43192</v>
      </c>
      <c r="I7579" t="str">
        <f>VLOOKUP(Sales[[#This Row],[TerritoryKey]], Territories[], 2, FALSE)</f>
        <v>Southwest</v>
      </c>
      <c r="J7579">
        <f>_xlfn.XLOOKUP(Sales[[#This Row],[ProductKey]], Products!$A:$A, Products!$J:$J)</f>
        <v>1.4923</v>
      </c>
      <c r="K7579">
        <f>_xlfn.XLOOKUP(Sales[[#This Row],[ProductKey]], Products!$A:$A, Products!$K:$K)</f>
        <v>3.99</v>
      </c>
      <c r="L7579" s="1">
        <f>Sales[[#This Row],[ProductPrice]]*Sales[[#This Row],[OrderQuantity]]</f>
        <v>7.98</v>
      </c>
      <c r="M7579" s="1">
        <f>Sales[[#This Row],[OrderQuantity]]</f>
        <v>2</v>
      </c>
      <c r="N7579" s="1">
        <f>1</f>
        <v>1</v>
      </c>
      <c r="O7579" s="1">
        <f>Sales[[#This Row],[TotalSales]]-Sales[[#This Row],[TotalCost]]</f>
        <v>4.9954000000000001</v>
      </c>
      <c r="P7579" s="1">
        <f>Sales[[#This Row],[ProductCost]]*Sales[[#This Row],[OrderQuantity]]</f>
        <v>2.9845999999999999</v>
      </c>
      <c r="Q7579" s="1" t="str">
        <f>VLOOKUP(Sales[[#This Row],[ProductKey]], Products!$A$2:$D$1000, 4, FALSE)</f>
        <v>Road Tire Tube</v>
      </c>
    </row>
    <row r="7580" spans="1:17" x14ac:dyDescent="0.25">
      <c r="A7580" s="2">
        <v>38110</v>
      </c>
      <c r="B7580" s="1" t="s">
        <v>4294</v>
      </c>
      <c r="C7580">
        <v>529</v>
      </c>
      <c r="D7580">
        <v>22377</v>
      </c>
      <c r="E7580">
        <v>7</v>
      </c>
      <c r="F7580">
        <v>2</v>
      </c>
      <c r="G7580">
        <v>2</v>
      </c>
      <c r="H7580" s="2">
        <v>43223</v>
      </c>
      <c r="I7580" t="str">
        <f>VLOOKUP(Sales[[#This Row],[TerritoryKey]], Territories[], 2, FALSE)</f>
        <v>France</v>
      </c>
      <c r="J7580">
        <f>_xlfn.XLOOKUP(Sales[[#This Row],[ProductKey]], Products!$A:$A, Products!$J:$J)</f>
        <v>1.4923</v>
      </c>
      <c r="K7580">
        <f>_xlfn.XLOOKUP(Sales[[#This Row],[ProductKey]], Products!$A:$A, Products!$K:$K)</f>
        <v>3.99</v>
      </c>
      <c r="L7580" s="1">
        <f>Sales[[#This Row],[ProductPrice]]*Sales[[#This Row],[OrderQuantity]]</f>
        <v>7.98</v>
      </c>
      <c r="M7580" s="1">
        <f>Sales[[#This Row],[OrderQuantity]]</f>
        <v>2</v>
      </c>
      <c r="N7580" s="1">
        <f>1</f>
        <v>1</v>
      </c>
      <c r="O7580" s="1">
        <f>Sales[[#This Row],[TotalSales]]-Sales[[#This Row],[TotalCost]]</f>
        <v>4.9954000000000001</v>
      </c>
      <c r="P7580" s="1">
        <f>Sales[[#This Row],[ProductCost]]*Sales[[#This Row],[OrderQuantity]]</f>
        <v>2.9845999999999999</v>
      </c>
      <c r="Q7580" s="1" t="str">
        <f>VLOOKUP(Sales[[#This Row],[ProductKey]], Products!$A$2:$D$1000, 4, FALSE)</f>
        <v>Road Tire Tube</v>
      </c>
    </row>
    <row r="7581" spans="1:17" x14ac:dyDescent="0.25">
      <c r="A7581" s="2">
        <v>38049</v>
      </c>
      <c r="B7581" s="1" t="s">
        <v>4478</v>
      </c>
      <c r="C7581">
        <v>529</v>
      </c>
      <c r="D7581">
        <v>11203</v>
      </c>
      <c r="E7581">
        <v>6</v>
      </c>
      <c r="F7581">
        <v>2</v>
      </c>
      <c r="G7581">
        <v>2</v>
      </c>
      <c r="H7581" s="2">
        <v>43162</v>
      </c>
      <c r="I7581" t="str">
        <f>VLOOKUP(Sales[[#This Row],[TerritoryKey]], Territories[], 2, FALSE)</f>
        <v>Canada</v>
      </c>
      <c r="J7581">
        <f>_xlfn.XLOOKUP(Sales[[#This Row],[ProductKey]], Products!$A:$A, Products!$J:$J)</f>
        <v>1.4923</v>
      </c>
      <c r="K7581">
        <f>_xlfn.XLOOKUP(Sales[[#This Row],[ProductKey]], Products!$A:$A, Products!$K:$K)</f>
        <v>3.99</v>
      </c>
      <c r="L7581" s="1">
        <f>Sales[[#This Row],[ProductPrice]]*Sales[[#This Row],[OrderQuantity]]</f>
        <v>7.98</v>
      </c>
      <c r="M7581" s="1">
        <f>Sales[[#This Row],[OrderQuantity]]</f>
        <v>2</v>
      </c>
      <c r="N7581" s="1">
        <f>1</f>
        <v>1</v>
      </c>
      <c r="O7581" s="1">
        <f>Sales[[#This Row],[TotalSales]]-Sales[[#This Row],[TotalCost]]</f>
        <v>4.9954000000000001</v>
      </c>
      <c r="P7581" s="1">
        <f>Sales[[#This Row],[ProductCost]]*Sales[[#This Row],[OrderQuantity]]</f>
        <v>2.9845999999999999</v>
      </c>
      <c r="Q7581" s="1" t="str">
        <f>VLOOKUP(Sales[[#This Row],[ProductKey]], Products!$A$2:$D$1000, 4, FALSE)</f>
        <v>Road Tire Tube</v>
      </c>
    </row>
    <row r="7582" spans="1:17" x14ac:dyDescent="0.25">
      <c r="A7582" s="2">
        <v>38169</v>
      </c>
      <c r="B7582" s="1" t="s">
        <v>4502</v>
      </c>
      <c r="C7582">
        <v>529</v>
      </c>
      <c r="D7582">
        <v>25139</v>
      </c>
      <c r="E7582">
        <v>9</v>
      </c>
      <c r="F7582">
        <v>2</v>
      </c>
      <c r="G7582">
        <v>2</v>
      </c>
      <c r="H7582" s="2">
        <v>43282</v>
      </c>
      <c r="I7582" t="str">
        <f>VLOOKUP(Sales[[#This Row],[TerritoryKey]], Territories[], 2, FALSE)</f>
        <v>Australia</v>
      </c>
      <c r="J7582">
        <f>_xlfn.XLOOKUP(Sales[[#This Row],[ProductKey]], Products!$A:$A, Products!$J:$J)</f>
        <v>1.4923</v>
      </c>
      <c r="K7582">
        <f>_xlfn.XLOOKUP(Sales[[#This Row],[ProductKey]], Products!$A:$A, Products!$K:$K)</f>
        <v>3.99</v>
      </c>
      <c r="L7582" s="1">
        <f>Sales[[#This Row],[ProductPrice]]*Sales[[#This Row],[OrderQuantity]]</f>
        <v>7.98</v>
      </c>
      <c r="M7582" s="1">
        <f>Sales[[#This Row],[OrderQuantity]]</f>
        <v>2</v>
      </c>
      <c r="N7582" s="1">
        <f>1</f>
        <v>1</v>
      </c>
      <c r="O7582" s="1">
        <f>Sales[[#This Row],[TotalSales]]-Sales[[#This Row],[TotalCost]]</f>
        <v>4.9954000000000001</v>
      </c>
      <c r="P7582" s="1">
        <f>Sales[[#This Row],[ProductCost]]*Sales[[#This Row],[OrderQuantity]]</f>
        <v>2.9845999999999999</v>
      </c>
      <c r="Q7582" s="1" t="str">
        <f>VLOOKUP(Sales[[#This Row],[ProductKey]], Products!$A$2:$D$1000, 4, FALSE)</f>
        <v>Road Tire Tube</v>
      </c>
    </row>
    <row r="7583" spans="1:17" x14ac:dyDescent="0.25">
      <c r="A7583" s="2">
        <v>38111</v>
      </c>
      <c r="B7583" s="1" t="s">
        <v>4511</v>
      </c>
      <c r="C7583">
        <v>529</v>
      </c>
      <c r="D7583">
        <v>11223</v>
      </c>
      <c r="E7583">
        <v>6</v>
      </c>
      <c r="F7583">
        <v>2</v>
      </c>
      <c r="G7583">
        <v>2</v>
      </c>
      <c r="H7583" s="2">
        <v>43224</v>
      </c>
      <c r="I7583" t="str">
        <f>VLOOKUP(Sales[[#This Row],[TerritoryKey]], Territories[], 2, FALSE)</f>
        <v>Canada</v>
      </c>
      <c r="J7583">
        <f>_xlfn.XLOOKUP(Sales[[#This Row],[ProductKey]], Products!$A:$A, Products!$J:$J)</f>
        <v>1.4923</v>
      </c>
      <c r="K7583">
        <f>_xlfn.XLOOKUP(Sales[[#This Row],[ProductKey]], Products!$A:$A, Products!$K:$K)</f>
        <v>3.99</v>
      </c>
      <c r="L7583" s="1">
        <f>Sales[[#This Row],[ProductPrice]]*Sales[[#This Row],[OrderQuantity]]</f>
        <v>7.98</v>
      </c>
      <c r="M7583" s="1">
        <f>Sales[[#This Row],[OrderQuantity]]</f>
        <v>2</v>
      </c>
      <c r="N7583" s="1">
        <f>1</f>
        <v>1</v>
      </c>
      <c r="O7583" s="1">
        <f>Sales[[#This Row],[TotalSales]]-Sales[[#This Row],[TotalCost]]</f>
        <v>4.9954000000000001</v>
      </c>
      <c r="P7583" s="1">
        <f>Sales[[#This Row],[ProductCost]]*Sales[[#This Row],[OrderQuantity]]</f>
        <v>2.9845999999999999</v>
      </c>
      <c r="Q7583" s="1" t="str">
        <f>VLOOKUP(Sales[[#This Row],[ProductKey]], Products!$A$2:$D$1000, 4, FALSE)</f>
        <v>Road Tire Tube</v>
      </c>
    </row>
    <row r="7584" spans="1:17" x14ac:dyDescent="0.25">
      <c r="A7584" s="2">
        <v>38293</v>
      </c>
      <c r="B7584" s="1" t="s">
        <v>4527</v>
      </c>
      <c r="C7584">
        <v>529</v>
      </c>
      <c r="D7584">
        <v>23718</v>
      </c>
      <c r="E7584">
        <v>4</v>
      </c>
      <c r="F7584">
        <v>2</v>
      </c>
      <c r="G7584">
        <v>2</v>
      </c>
      <c r="H7584" s="2">
        <v>43406</v>
      </c>
      <c r="I7584" t="str">
        <f>VLOOKUP(Sales[[#This Row],[TerritoryKey]], Territories[], 2, FALSE)</f>
        <v>Southwest</v>
      </c>
      <c r="J7584">
        <f>_xlfn.XLOOKUP(Sales[[#This Row],[ProductKey]], Products!$A:$A, Products!$J:$J)</f>
        <v>1.4923</v>
      </c>
      <c r="K7584">
        <f>_xlfn.XLOOKUP(Sales[[#This Row],[ProductKey]], Products!$A:$A, Products!$K:$K)</f>
        <v>3.99</v>
      </c>
      <c r="L7584" s="1">
        <f>Sales[[#This Row],[ProductPrice]]*Sales[[#This Row],[OrderQuantity]]</f>
        <v>7.98</v>
      </c>
      <c r="M7584" s="1">
        <f>Sales[[#This Row],[OrderQuantity]]</f>
        <v>2</v>
      </c>
      <c r="N7584" s="1">
        <f>1</f>
        <v>1</v>
      </c>
      <c r="O7584" s="1">
        <f>Sales[[#This Row],[TotalSales]]-Sales[[#This Row],[TotalCost]]</f>
        <v>4.9954000000000001</v>
      </c>
      <c r="P7584" s="1">
        <f>Sales[[#This Row],[ProductCost]]*Sales[[#This Row],[OrderQuantity]]</f>
        <v>2.9845999999999999</v>
      </c>
      <c r="Q7584" s="1" t="str">
        <f>VLOOKUP(Sales[[#This Row],[ProductKey]], Products!$A$2:$D$1000, 4, FALSE)</f>
        <v>Road Tire Tube</v>
      </c>
    </row>
    <row r="7585" spans="1:17" x14ac:dyDescent="0.25">
      <c r="A7585" s="2">
        <v>38109</v>
      </c>
      <c r="B7585" s="1" t="s">
        <v>4564</v>
      </c>
      <c r="C7585">
        <v>529</v>
      </c>
      <c r="D7585">
        <v>14363</v>
      </c>
      <c r="E7585">
        <v>6</v>
      </c>
      <c r="F7585">
        <v>2</v>
      </c>
      <c r="G7585">
        <v>2</v>
      </c>
      <c r="H7585" s="2">
        <v>43222</v>
      </c>
      <c r="I7585" t="str">
        <f>VLOOKUP(Sales[[#This Row],[TerritoryKey]], Territories[], 2, FALSE)</f>
        <v>Canada</v>
      </c>
      <c r="J7585">
        <f>_xlfn.XLOOKUP(Sales[[#This Row],[ProductKey]], Products!$A:$A, Products!$J:$J)</f>
        <v>1.4923</v>
      </c>
      <c r="K7585">
        <f>_xlfn.XLOOKUP(Sales[[#This Row],[ProductKey]], Products!$A:$A, Products!$K:$K)</f>
        <v>3.99</v>
      </c>
      <c r="L7585" s="1">
        <f>Sales[[#This Row],[ProductPrice]]*Sales[[#This Row],[OrderQuantity]]</f>
        <v>7.98</v>
      </c>
      <c r="M7585" s="1">
        <f>Sales[[#This Row],[OrderQuantity]]</f>
        <v>2</v>
      </c>
      <c r="N7585" s="1">
        <f>1</f>
        <v>1</v>
      </c>
      <c r="O7585" s="1">
        <f>Sales[[#This Row],[TotalSales]]-Sales[[#This Row],[TotalCost]]</f>
        <v>4.9954000000000001</v>
      </c>
      <c r="P7585" s="1">
        <f>Sales[[#This Row],[ProductCost]]*Sales[[#This Row],[OrderQuantity]]</f>
        <v>2.9845999999999999</v>
      </c>
      <c r="Q7585" s="1" t="str">
        <f>VLOOKUP(Sales[[#This Row],[ProductKey]], Products!$A$2:$D$1000, 4, FALSE)</f>
        <v>Road Tire Tube</v>
      </c>
    </row>
    <row r="7586" spans="1:17" x14ac:dyDescent="0.25">
      <c r="A7586" s="2">
        <v>38110</v>
      </c>
      <c r="B7586" s="1" t="s">
        <v>4586</v>
      </c>
      <c r="C7586">
        <v>529</v>
      </c>
      <c r="D7586">
        <v>14517</v>
      </c>
      <c r="E7586">
        <v>9</v>
      </c>
      <c r="F7586">
        <v>2</v>
      </c>
      <c r="G7586">
        <v>2</v>
      </c>
      <c r="H7586" s="2">
        <v>43223</v>
      </c>
      <c r="I7586" t="str">
        <f>VLOOKUP(Sales[[#This Row],[TerritoryKey]], Territories[], 2, FALSE)</f>
        <v>Australia</v>
      </c>
      <c r="J7586">
        <f>_xlfn.XLOOKUP(Sales[[#This Row],[ProductKey]], Products!$A:$A, Products!$J:$J)</f>
        <v>1.4923</v>
      </c>
      <c r="K7586">
        <f>_xlfn.XLOOKUP(Sales[[#This Row],[ProductKey]], Products!$A:$A, Products!$K:$K)</f>
        <v>3.99</v>
      </c>
      <c r="L7586" s="1">
        <f>Sales[[#This Row],[ProductPrice]]*Sales[[#This Row],[OrderQuantity]]</f>
        <v>7.98</v>
      </c>
      <c r="M7586" s="1">
        <f>Sales[[#This Row],[OrderQuantity]]</f>
        <v>2</v>
      </c>
      <c r="N7586" s="1">
        <f>1</f>
        <v>1</v>
      </c>
      <c r="O7586" s="1">
        <f>Sales[[#This Row],[TotalSales]]-Sales[[#This Row],[TotalCost]]</f>
        <v>4.9954000000000001</v>
      </c>
      <c r="P7586" s="1">
        <f>Sales[[#This Row],[ProductCost]]*Sales[[#This Row],[OrderQuantity]]</f>
        <v>2.9845999999999999</v>
      </c>
      <c r="Q7586" s="1" t="str">
        <f>VLOOKUP(Sales[[#This Row],[ProductKey]], Products!$A$2:$D$1000, 4, FALSE)</f>
        <v>Road Tire Tube</v>
      </c>
    </row>
    <row r="7587" spans="1:17" x14ac:dyDescent="0.25">
      <c r="A7587" s="2">
        <v>38141</v>
      </c>
      <c r="B7587" s="1" t="s">
        <v>4637</v>
      </c>
      <c r="C7587">
        <v>529</v>
      </c>
      <c r="D7587">
        <v>26790</v>
      </c>
      <c r="E7587">
        <v>4</v>
      </c>
      <c r="F7587">
        <v>2</v>
      </c>
      <c r="G7587">
        <v>2</v>
      </c>
      <c r="H7587" s="2">
        <v>43254</v>
      </c>
      <c r="I7587" t="str">
        <f>VLOOKUP(Sales[[#This Row],[TerritoryKey]], Territories[], 2, FALSE)</f>
        <v>Southwest</v>
      </c>
      <c r="J7587">
        <f>_xlfn.XLOOKUP(Sales[[#This Row],[ProductKey]], Products!$A:$A, Products!$J:$J)</f>
        <v>1.4923</v>
      </c>
      <c r="K7587">
        <f>_xlfn.XLOOKUP(Sales[[#This Row],[ProductKey]], Products!$A:$A, Products!$K:$K)</f>
        <v>3.99</v>
      </c>
      <c r="L7587" s="1">
        <f>Sales[[#This Row],[ProductPrice]]*Sales[[#This Row],[OrderQuantity]]</f>
        <v>7.98</v>
      </c>
      <c r="M7587" s="1">
        <f>Sales[[#This Row],[OrderQuantity]]</f>
        <v>2</v>
      </c>
      <c r="N7587" s="1">
        <f>1</f>
        <v>1</v>
      </c>
      <c r="O7587" s="1">
        <f>Sales[[#This Row],[TotalSales]]-Sales[[#This Row],[TotalCost]]</f>
        <v>4.9954000000000001</v>
      </c>
      <c r="P7587" s="1">
        <f>Sales[[#This Row],[ProductCost]]*Sales[[#This Row],[OrderQuantity]]</f>
        <v>2.9845999999999999</v>
      </c>
      <c r="Q7587" s="1" t="str">
        <f>VLOOKUP(Sales[[#This Row],[ProductKey]], Products!$A$2:$D$1000, 4, FALSE)</f>
        <v>Road Tire Tube</v>
      </c>
    </row>
    <row r="7588" spans="1:17" x14ac:dyDescent="0.25">
      <c r="A7588" s="2">
        <v>38293</v>
      </c>
      <c r="B7588" s="1" t="s">
        <v>4699</v>
      </c>
      <c r="C7588">
        <v>529</v>
      </c>
      <c r="D7588">
        <v>16634</v>
      </c>
      <c r="E7588">
        <v>9</v>
      </c>
      <c r="F7588">
        <v>2</v>
      </c>
      <c r="G7588">
        <v>2</v>
      </c>
      <c r="H7588" s="2">
        <v>43406</v>
      </c>
      <c r="I7588" t="str">
        <f>VLOOKUP(Sales[[#This Row],[TerritoryKey]], Territories[], 2, FALSE)</f>
        <v>Australia</v>
      </c>
      <c r="J7588">
        <f>_xlfn.XLOOKUP(Sales[[#This Row],[ProductKey]], Products!$A:$A, Products!$J:$J)</f>
        <v>1.4923</v>
      </c>
      <c r="K7588">
        <f>_xlfn.XLOOKUP(Sales[[#This Row],[ProductKey]], Products!$A:$A, Products!$K:$K)</f>
        <v>3.99</v>
      </c>
      <c r="L7588" s="1">
        <f>Sales[[#This Row],[ProductPrice]]*Sales[[#This Row],[OrderQuantity]]</f>
        <v>7.98</v>
      </c>
      <c r="M7588" s="1">
        <f>Sales[[#This Row],[OrderQuantity]]</f>
        <v>2</v>
      </c>
      <c r="N7588" s="1">
        <f>1</f>
        <v>1</v>
      </c>
      <c r="O7588" s="1">
        <f>Sales[[#This Row],[TotalSales]]-Sales[[#This Row],[TotalCost]]</f>
        <v>4.9954000000000001</v>
      </c>
      <c r="P7588" s="1">
        <f>Sales[[#This Row],[ProductCost]]*Sales[[#This Row],[OrderQuantity]]</f>
        <v>2.9845999999999999</v>
      </c>
      <c r="Q7588" s="1" t="str">
        <f>VLOOKUP(Sales[[#This Row],[ProductKey]], Products!$A$2:$D$1000, 4, FALSE)</f>
        <v>Road Tire Tube</v>
      </c>
    </row>
    <row r="7589" spans="1:17" x14ac:dyDescent="0.25">
      <c r="A7589" s="2">
        <v>38170</v>
      </c>
      <c r="B7589" s="1" t="s">
        <v>4722</v>
      </c>
      <c r="C7589">
        <v>529</v>
      </c>
      <c r="D7589">
        <v>25264</v>
      </c>
      <c r="E7589">
        <v>4</v>
      </c>
      <c r="F7589">
        <v>2</v>
      </c>
      <c r="G7589">
        <v>2</v>
      </c>
      <c r="H7589" s="2">
        <v>43283</v>
      </c>
      <c r="I7589" t="str">
        <f>VLOOKUP(Sales[[#This Row],[TerritoryKey]], Territories[], 2, FALSE)</f>
        <v>Southwest</v>
      </c>
      <c r="J7589">
        <f>_xlfn.XLOOKUP(Sales[[#This Row],[ProductKey]], Products!$A:$A, Products!$J:$J)</f>
        <v>1.4923</v>
      </c>
      <c r="K7589">
        <f>_xlfn.XLOOKUP(Sales[[#This Row],[ProductKey]], Products!$A:$A, Products!$K:$K)</f>
        <v>3.99</v>
      </c>
      <c r="L7589" s="1">
        <f>Sales[[#This Row],[ProductPrice]]*Sales[[#This Row],[OrderQuantity]]</f>
        <v>7.98</v>
      </c>
      <c r="M7589" s="1">
        <f>Sales[[#This Row],[OrderQuantity]]</f>
        <v>2</v>
      </c>
      <c r="N7589" s="1">
        <f>1</f>
        <v>1</v>
      </c>
      <c r="O7589" s="1">
        <f>Sales[[#This Row],[TotalSales]]-Sales[[#This Row],[TotalCost]]</f>
        <v>4.9954000000000001</v>
      </c>
      <c r="P7589" s="1">
        <f>Sales[[#This Row],[ProductCost]]*Sales[[#This Row],[OrderQuantity]]</f>
        <v>2.9845999999999999</v>
      </c>
      <c r="Q7589" s="1" t="str">
        <f>VLOOKUP(Sales[[#This Row],[ProductKey]], Products!$A$2:$D$1000, 4, FALSE)</f>
        <v>Road Tire Tube</v>
      </c>
    </row>
    <row r="7590" spans="1:17" x14ac:dyDescent="0.25">
      <c r="A7590" s="2">
        <v>38293</v>
      </c>
      <c r="B7590" s="1" t="s">
        <v>4881</v>
      </c>
      <c r="C7590">
        <v>529</v>
      </c>
      <c r="D7590">
        <v>15222</v>
      </c>
      <c r="E7590">
        <v>9</v>
      </c>
      <c r="F7590">
        <v>2</v>
      </c>
      <c r="G7590">
        <v>2</v>
      </c>
      <c r="H7590" s="2">
        <v>43406</v>
      </c>
      <c r="I7590" t="str">
        <f>VLOOKUP(Sales[[#This Row],[TerritoryKey]], Territories[], 2, FALSE)</f>
        <v>Australia</v>
      </c>
      <c r="J7590">
        <f>_xlfn.XLOOKUP(Sales[[#This Row],[ProductKey]], Products!$A:$A, Products!$J:$J)</f>
        <v>1.4923</v>
      </c>
      <c r="K7590">
        <f>_xlfn.XLOOKUP(Sales[[#This Row],[ProductKey]], Products!$A:$A, Products!$K:$K)</f>
        <v>3.99</v>
      </c>
      <c r="L7590" s="1">
        <f>Sales[[#This Row],[ProductPrice]]*Sales[[#This Row],[OrderQuantity]]</f>
        <v>7.98</v>
      </c>
      <c r="M7590" s="1">
        <f>Sales[[#This Row],[OrderQuantity]]</f>
        <v>2</v>
      </c>
      <c r="N7590" s="1">
        <f>1</f>
        <v>1</v>
      </c>
      <c r="O7590" s="1">
        <f>Sales[[#This Row],[TotalSales]]-Sales[[#This Row],[TotalCost]]</f>
        <v>4.9954000000000001</v>
      </c>
      <c r="P7590" s="1">
        <f>Sales[[#This Row],[ProductCost]]*Sales[[#This Row],[OrderQuantity]]</f>
        <v>2.9845999999999999</v>
      </c>
      <c r="Q7590" s="1" t="str">
        <f>VLOOKUP(Sales[[#This Row],[ProductKey]], Products!$A$2:$D$1000, 4, FALSE)</f>
        <v>Road Tire Tube</v>
      </c>
    </row>
    <row r="7591" spans="1:17" x14ac:dyDescent="0.25">
      <c r="A7591" s="2">
        <v>38139</v>
      </c>
      <c r="B7591" s="1" t="s">
        <v>4917</v>
      </c>
      <c r="C7591">
        <v>529</v>
      </c>
      <c r="D7591">
        <v>15138</v>
      </c>
      <c r="E7591">
        <v>9</v>
      </c>
      <c r="F7591">
        <v>2</v>
      </c>
      <c r="G7591">
        <v>2</v>
      </c>
      <c r="H7591" s="2">
        <v>43252</v>
      </c>
      <c r="I7591" t="str">
        <f>VLOOKUP(Sales[[#This Row],[TerritoryKey]], Territories[], 2, FALSE)</f>
        <v>Australia</v>
      </c>
      <c r="J7591">
        <f>_xlfn.XLOOKUP(Sales[[#This Row],[ProductKey]], Products!$A:$A, Products!$J:$J)</f>
        <v>1.4923</v>
      </c>
      <c r="K7591">
        <f>_xlfn.XLOOKUP(Sales[[#This Row],[ProductKey]], Products!$A:$A, Products!$K:$K)</f>
        <v>3.99</v>
      </c>
      <c r="L7591" s="1">
        <f>Sales[[#This Row],[ProductPrice]]*Sales[[#This Row],[OrderQuantity]]</f>
        <v>7.98</v>
      </c>
      <c r="M7591" s="1">
        <f>Sales[[#This Row],[OrderQuantity]]</f>
        <v>2</v>
      </c>
      <c r="N7591" s="1">
        <f>1</f>
        <v>1</v>
      </c>
      <c r="O7591" s="1">
        <f>Sales[[#This Row],[TotalSales]]-Sales[[#This Row],[TotalCost]]</f>
        <v>4.9954000000000001</v>
      </c>
      <c r="P7591" s="1">
        <f>Sales[[#This Row],[ProductCost]]*Sales[[#This Row],[OrderQuantity]]</f>
        <v>2.9845999999999999</v>
      </c>
      <c r="Q7591" s="1" t="str">
        <f>VLOOKUP(Sales[[#This Row],[ProductKey]], Products!$A$2:$D$1000, 4, FALSE)</f>
        <v>Road Tire Tube</v>
      </c>
    </row>
    <row r="7592" spans="1:17" x14ac:dyDescent="0.25">
      <c r="A7592" s="2">
        <v>38080</v>
      </c>
      <c r="B7592" s="1" t="s">
        <v>5061</v>
      </c>
      <c r="C7592">
        <v>529</v>
      </c>
      <c r="D7592">
        <v>12545</v>
      </c>
      <c r="E7592">
        <v>10</v>
      </c>
      <c r="F7592">
        <v>2</v>
      </c>
      <c r="G7592">
        <v>2</v>
      </c>
      <c r="H7592" s="2">
        <v>43193</v>
      </c>
      <c r="I7592" t="str">
        <f>VLOOKUP(Sales[[#This Row],[TerritoryKey]], Territories[], 2, FALSE)</f>
        <v>United Kingdom</v>
      </c>
      <c r="J7592">
        <f>_xlfn.XLOOKUP(Sales[[#This Row],[ProductKey]], Products!$A:$A, Products!$J:$J)</f>
        <v>1.4923</v>
      </c>
      <c r="K7592">
        <f>_xlfn.XLOOKUP(Sales[[#This Row],[ProductKey]], Products!$A:$A, Products!$K:$K)</f>
        <v>3.99</v>
      </c>
      <c r="L7592" s="1">
        <f>Sales[[#This Row],[ProductPrice]]*Sales[[#This Row],[OrderQuantity]]</f>
        <v>7.98</v>
      </c>
      <c r="M7592" s="1">
        <f>Sales[[#This Row],[OrderQuantity]]</f>
        <v>2</v>
      </c>
      <c r="N7592" s="1">
        <f>1</f>
        <v>1</v>
      </c>
      <c r="O7592" s="1">
        <f>Sales[[#This Row],[TotalSales]]-Sales[[#This Row],[TotalCost]]</f>
        <v>4.9954000000000001</v>
      </c>
      <c r="P7592" s="1">
        <f>Sales[[#This Row],[ProductCost]]*Sales[[#This Row],[OrderQuantity]]</f>
        <v>2.9845999999999999</v>
      </c>
      <c r="Q7592" s="1" t="str">
        <f>VLOOKUP(Sales[[#This Row],[ProductKey]], Products!$A$2:$D$1000, 4, FALSE)</f>
        <v>Road Tire Tube</v>
      </c>
    </row>
    <row r="7593" spans="1:17" x14ac:dyDescent="0.25">
      <c r="A7593" s="2">
        <v>38322</v>
      </c>
      <c r="B7593" s="1" t="s">
        <v>5085</v>
      </c>
      <c r="C7593">
        <v>529</v>
      </c>
      <c r="D7593">
        <v>18450</v>
      </c>
      <c r="E7593">
        <v>9</v>
      </c>
      <c r="F7593">
        <v>2</v>
      </c>
      <c r="G7593">
        <v>2</v>
      </c>
      <c r="H7593" s="2">
        <v>43435</v>
      </c>
      <c r="I7593" t="str">
        <f>VLOOKUP(Sales[[#This Row],[TerritoryKey]], Territories[], 2, FALSE)</f>
        <v>Australia</v>
      </c>
      <c r="J7593">
        <f>_xlfn.XLOOKUP(Sales[[#This Row],[ProductKey]], Products!$A:$A, Products!$J:$J)</f>
        <v>1.4923</v>
      </c>
      <c r="K7593">
        <f>_xlfn.XLOOKUP(Sales[[#This Row],[ProductKey]], Products!$A:$A, Products!$K:$K)</f>
        <v>3.99</v>
      </c>
      <c r="L7593" s="1">
        <f>Sales[[#This Row],[ProductPrice]]*Sales[[#This Row],[OrderQuantity]]</f>
        <v>7.98</v>
      </c>
      <c r="M7593" s="1">
        <f>Sales[[#This Row],[OrderQuantity]]</f>
        <v>2</v>
      </c>
      <c r="N7593" s="1">
        <f>1</f>
        <v>1</v>
      </c>
      <c r="O7593" s="1">
        <f>Sales[[#This Row],[TotalSales]]-Sales[[#This Row],[TotalCost]]</f>
        <v>4.9954000000000001</v>
      </c>
      <c r="P7593" s="1">
        <f>Sales[[#This Row],[ProductCost]]*Sales[[#This Row],[OrderQuantity]]</f>
        <v>2.9845999999999999</v>
      </c>
      <c r="Q7593" s="1" t="str">
        <f>VLOOKUP(Sales[[#This Row],[ProductKey]], Products!$A$2:$D$1000, 4, FALSE)</f>
        <v>Road Tire Tube</v>
      </c>
    </row>
    <row r="7594" spans="1:17" x14ac:dyDescent="0.25">
      <c r="A7594" s="2">
        <v>38292</v>
      </c>
      <c r="B7594" s="1" t="s">
        <v>5105</v>
      </c>
      <c r="C7594">
        <v>529</v>
      </c>
      <c r="D7594">
        <v>28033</v>
      </c>
      <c r="E7594">
        <v>4</v>
      </c>
      <c r="F7594">
        <v>2</v>
      </c>
      <c r="G7594">
        <v>2</v>
      </c>
      <c r="H7594" s="2">
        <v>43405</v>
      </c>
      <c r="I7594" t="str">
        <f>VLOOKUP(Sales[[#This Row],[TerritoryKey]], Territories[], 2, FALSE)</f>
        <v>Southwest</v>
      </c>
      <c r="J7594">
        <f>_xlfn.XLOOKUP(Sales[[#This Row],[ProductKey]], Products!$A:$A, Products!$J:$J)</f>
        <v>1.4923</v>
      </c>
      <c r="K7594">
        <f>_xlfn.XLOOKUP(Sales[[#This Row],[ProductKey]], Products!$A:$A, Products!$K:$K)</f>
        <v>3.99</v>
      </c>
      <c r="L7594" s="1">
        <f>Sales[[#This Row],[ProductPrice]]*Sales[[#This Row],[OrderQuantity]]</f>
        <v>7.98</v>
      </c>
      <c r="M7594" s="1">
        <f>Sales[[#This Row],[OrderQuantity]]</f>
        <v>2</v>
      </c>
      <c r="N7594" s="1">
        <f>1</f>
        <v>1</v>
      </c>
      <c r="O7594" s="1">
        <f>Sales[[#This Row],[TotalSales]]-Sales[[#This Row],[TotalCost]]</f>
        <v>4.9954000000000001</v>
      </c>
      <c r="P7594" s="1">
        <f>Sales[[#This Row],[ProductCost]]*Sales[[#This Row],[OrderQuantity]]</f>
        <v>2.9845999999999999</v>
      </c>
      <c r="Q7594" s="1" t="str">
        <f>VLOOKUP(Sales[[#This Row],[ProductKey]], Products!$A$2:$D$1000, 4, FALSE)</f>
        <v>Road Tire Tube</v>
      </c>
    </row>
    <row r="7595" spans="1:17" x14ac:dyDescent="0.25">
      <c r="A7595" s="2">
        <v>38020</v>
      </c>
      <c r="B7595" s="1" t="s">
        <v>5231</v>
      </c>
      <c r="C7595">
        <v>529</v>
      </c>
      <c r="D7595">
        <v>19224</v>
      </c>
      <c r="E7595">
        <v>6</v>
      </c>
      <c r="F7595">
        <v>2</v>
      </c>
      <c r="G7595">
        <v>2</v>
      </c>
      <c r="H7595" s="2">
        <v>43134</v>
      </c>
      <c r="I7595" t="str">
        <f>VLOOKUP(Sales[[#This Row],[TerritoryKey]], Territories[], 2, FALSE)</f>
        <v>Canada</v>
      </c>
      <c r="J7595">
        <f>_xlfn.XLOOKUP(Sales[[#This Row],[ProductKey]], Products!$A:$A, Products!$J:$J)</f>
        <v>1.4923</v>
      </c>
      <c r="K7595">
        <f>_xlfn.XLOOKUP(Sales[[#This Row],[ProductKey]], Products!$A:$A, Products!$K:$K)</f>
        <v>3.99</v>
      </c>
      <c r="L7595" s="1">
        <f>Sales[[#This Row],[ProductPrice]]*Sales[[#This Row],[OrderQuantity]]</f>
        <v>7.98</v>
      </c>
      <c r="M7595" s="1">
        <f>Sales[[#This Row],[OrderQuantity]]</f>
        <v>2</v>
      </c>
      <c r="N7595" s="1">
        <f>1</f>
        <v>1</v>
      </c>
      <c r="O7595" s="1">
        <f>Sales[[#This Row],[TotalSales]]-Sales[[#This Row],[TotalCost]]</f>
        <v>4.9954000000000001</v>
      </c>
      <c r="P7595" s="1">
        <f>Sales[[#This Row],[ProductCost]]*Sales[[#This Row],[OrderQuantity]]</f>
        <v>2.9845999999999999</v>
      </c>
      <c r="Q7595" s="1" t="str">
        <f>VLOOKUP(Sales[[#This Row],[ProductKey]], Products!$A$2:$D$1000, 4, FALSE)</f>
        <v>Road Tire Tube</v>
      </c>
    </row>
    <row r="7596" spans="1:17" x14ac:dyDescent="0.25">
      <c r="A7596" s="2">
        <v>38292</v>
      </c>
      <c r="B7596" s="1" t="s">
        <v>5326</v>
      </c>
      <c r="C7596">
        <v>529</v>
      </c>
      <c r="D7596">
        <v>21737</v>
      </c>
      <c r="E7596">
        <v>7</v>
      </c>
      <c r="F7596">
        <v>2</v>
      </c>
      <c r="G7596">
        <v>2</v>
      </c>
      <c r="H7596" s="2">
        <v>43405</v>
      </c>
      <c r="I7596" t="str">
        <f>VLOOKUP(Sales[[#This Row],[TerritoryKey]], Territories[], 2, FALSE)</f>
        <v>France</v>
      </c>
      <c r="J7596">
        <f>_xlfn.XLOOKUP(Sales[[#This Row],[ProductKey]], Products!$A:$A, Products!$J:$J)</f>
        <v>1.4923</v>
      </c>
      <c r="K7596">
        <f>_xlfn.XLOOKUP(Sales[[#This Row],[ProductKey]], Products!$A:$A, Products!$K:$K)</f>
        <v>3.99</v>
      </c>
      <c r="L7596" s="1">
        <f>Sales[[#This Row],[ProductPrice]]*Sales[[#This Row],[OrderQuantity]]</f>
        <v>7.98</v>
      </c>
      <c r="M7596" s="1">
        <f>Sales[[#This Row],[OrderQuantity]]</f>
        <v>2</v>
      </c>
      <c r="N7596" s="1">
        <f>1</f>
        <v>1</v>
      </c>
      <c r="O7596" s="1">
        <f>Sales[[#This Row],[TotalSales]]-Sales[[#This Row],[TotalCost]]</f>
        <v>4.9954000000000001</v>
      </c>
      <c r="P7596" s="1">
        <f>Sales[[#This Row],[ProductCost]]*Sales[[#This Row],[OrderQuantity]]</f>
        <v>2.9845999999999999</v>
      </c>
      <c r="Q7596" s="1" t="str">
        <f>VLOOKUP(Sales[[#This Row],[ProductKey]], Products!$A$2:$D$1000, 4, FALSE)</f>
        <v>Road Tire Tube</v>
      </c>
    </row>
    <row r="7597" spans="1:17" x14ac:dyDescent="0.25">
      <c r="A7597" s="2">
        <v>38170</v>
      </c>
      <c r="B7597" s="1" t="s">
        <v>5375</v>
      </c>
      <c r="C7597">
        <v>529</v>
      </c>
      <c r="D7597">
        <v>26828</v>
      </c>
      <c r="E7597">
        <v>7</v>
      </c>
      <c r="F7597">
        <v>2</v>
      </c>
      <c r="G7597">
        <v>2</v>
      </c>
      <c r="H7597" s="2">
        <v>43283</v>
      </c>
      <c r="I7597" t="str">
        <f>VLOOKUP(Sales[[#This Row],[TerritoryKey]], Territories[], 2, FALSE)</f>
        <v>France</v>
      </c>
      <c r="J7597">
        <f>_xlfn.XLOOKUP(Sales[[#This Row],[ProductKey]], Products!$A:$A, Products!$J:$J)</f>
        <v>1.4923</v>
      </c>
      <c r="K7597">
        <f>_xlfn.XLOOKUP(Sales[[#This Row],[ProductKey]], Products!$A:$A, Products!$K:$K)</f>
        <v>3.99</v>
      </c>
      <c r="L7597" s="1">
        <f>Sales[[#This Row],[ProductPrice]]*Sales[[#This Row],[OrderQuantity]]</f>
        <v>7.98</v>
      </c>
      <c r="M7597" s="1">
        <f>Sales[[#This Row],[OrderQuantity]]</f>
        <v>2</v>
      </c>
      <c r="N7597" s="1">
        <f>1</f>
        <v>1</v>
      </c>
      <c r="O7597" s="1">
        <f>Sales[[#This Row],[TotalSales]]-Sales[[#This Row],[TotalCost]]</f>
        <v>4.9954000000000001</v>
      </c>
      <c r="P7597" s="1">
        <f>Sales[[#This Row],[ProductCost]]*Sales[[#This Row],[OrderQuantity]]</f>
        <v>2.9845999999999999</v>
      </c>
      <c r="Q7597" s="1" t="str">
        <f>VLOOKUP(Sales[[#This Row],[ProductKey]], Products!$A$2:$D$1000, 4, FALSE)</f>
        <v>Road Tire Tube</v>
      </c>
    </row>
    <row r="7598" spans="1:17" x14ac:dyDescent="0.25">
      <c r="A7598" s="2">
        <v>38050</v>
      </c>
      <c r="B7598" s="1" t="s">
        <v>5423</v>
      </c>
      <c r="C7598">
        <v>529</v>
      </c>
      <c r="D7598">
        <v>25467</v>
      </c>
      <c r="E7598">
        <v>10</v>
      </c>
      <c r="F7598">
        <v>2</v>
      </c>
      <c r="G7598">
        <v>2</v>
      </c>
      <c r="H7598" s="2">
        <v>43163</v>
      </c>
      <c r="I7598" t="str">
        <f>VLOOKUP(Sales[[#This Row],[TerritoryKey]], Territories[], 2, FALSE)</f>
        <v>United Kingdom</v>
      </c>
      <c r="J7598">
        <f>_xlfn.XLOOKUP(Sales[[#This Row],[ProductKey]], Products!$A:$A, Products!$J:$J)</f>
        <v>1.4923</v>
      </c>
      <c r="K7598">
        <f>_xlfn.XLOOKUP(Sales[[#This Row],[ProductKey]], Products!$A:$A, Products!$K:$K)</f>
        <v>3.99</v>
      </c>
      <c r="L7598" s="1">
        <f>Sales[[#This Row],[ProductPrice]]*Sales[[#This Row],[OrderQuantity]]</f>
        <v>7.98</v>
      </c>
      <c r="M7598" s="1">
        <f>Sales[[#This Row],[OrderQuantity]]</f>
        <v>2</v>
      </c>
      <c r="N7598" s="1">
        <f>1</f>
        <v>1</v>
      </c>
      <c r="O7598" s="1">
        <f>Sales[[#This Row],[TotalSales]]-Sales[[#This Row],[TotalCost]]</f>
        <v>4.9954000000000001</v>
      </c>
      <c r="P7598" s="1">
        <f>Sales[[#This Row],[ProductCost]]*Sales[[#This Row],[OrderQuantity]]</f>
        <v>2.9845999999999999</v>
      </c>
      <c r="Q7598" s="1" t="str">
        <f>VLOOKUP(Sales[[#This Row],[ProductKey]], Products!$A$2:$D$1000, 4, FALSE)</f>
        <v>Road Tire Tube</v>
      </c>
    </row>
    <row r="7599" spans="1:17" x14ac:dyDescent="0.25">
      <c r="A7599" s="2">
        <v>37990</v>
      </c>
      <c r="B7599" s="1" t="s">
        <v>5476</v>
      </c>
      <c r="C7599">
        <v>529</v>
      </c>
      <c r="D7599">
        <v>20651</v>
      </c>
      <c r="E7599">
        <v>6</v>
      </c>
      <c r="F7599">
        <v>2</v>
      </c>
      <c r="G7599">
        <v>2</v>
      </c>
      <c r="H7599" s="2">
        <v>43104</v>
      </c>
      <c r="I7599" t="str">
        <f>VLOOKUP(Sales[[#This Row],[TerritoryKey]], Territories[], 2, FALSE)</f>
        <v>Canada</v>
      </c>
      <c r="J7599">
        <f>_xlfn.XLOOKUP(Sales[[#This Row],[ProductKey]], Products!$A:$A, Products!$J:$J)</f>
        <v>1.4923</v>
      </c>
      <c r="K7599">
        <f>_xlfn.XLOOKUP(Sales[[#This Row],[ProductKey]], Products!$A:$A, Products!$K:$K)</f>
        <v>3.99</v>
      </c>
      <c r="L7599" s="1">
        <f>Sales[[#This Row],[ProductPrice]]*Sales[[#This Row],[OrderQuantity]]</f>
        <v>7.98</v>
      </c>
      <c r="M7599" s="1">
        <f>Sales[[#This Row],[OrderQuantity]]</f>
        <v>2</v>
      </c>
      <c r="N7599" s="1">
        <f>1</f>
        <v>1</v>
      </c>
      <c r="O7599" s="1">
        <f>Sales[[#This Row],[TotalSales]]-Sales[[#This Row],[TotalCost]]</f>
        <v>4.9954000000000001</v>
      </c>
      <c r="P7599" s="1">
        <f>Sales[[#This Row],[ProductCost]]*Sales[[#This Row],[OrderQuantity]]</f>
        <v>2.9845999999999999</v>
      </c>
      <c r="Q7599" s="1" t="str">
        <f>VLOOKUP(Sales[[#This Row],[ProductKey]], Products!$A$2:$D$1000, 4, FALSE)</f>
        <v>Road Tire Tube</v>
      </c>
    </row>
    <row r="7600" spans="1:17" x14ac:dyDescent="0.25">
      <c r="A7600" s="2">
        <v>38021</v>
      </c>
      <c r="B7600" s="1" t="s">
        <v>5550</v>
      </c>
      <c r="C7600">
        <v>529</v>
      </c>
      <c r="D7600">
        <v>23849</v>
      </c>
      <c r="E7600">
        <v>1</v>
      </c>
      <c r="F7600">
        <v>2</v>
      </c>
      <c r="G7600">
        <v>2</v>
      </c>
      <c r="H7600" s="2">
        <v>43135</v>
      </c>
      <c r="I7600" t="str">
        <f>VLOOKUP(Sales[[#This Row],[TerritoryKey]], Territories[], 2, FALSE)</f>
        <v>Northwest</v>
      </c>
      <c r="J7600">
        <f>_xlfn.XLOOKUP(Sales[[#This Row],[ProductKey]], Products!$A:$A, Products!$J:$J)</f>
        <v>1.4923</v>
      </c>
      <c r="K7600">
        <f>_xlfn.XLOOKUP(Sales[[#This Row],[ProductKey]], Products!$A:$A, Products!$K:$K)</f>
        <v>3.99</v>
      </c>
      <c r="L7600" s="1">
        <f>Sales[[#This Row],[ProductPrice]]*Sales[[#This Row],[OrderQuantity]]</f>
        <v>7.98</v>
      </c>
      <c r="M7600" s="1">
        <f>Sales[[#This Row],[OrderQuantity]]</f>
        <v>2</v>
      </c>
      <c r="N7600" s="1">
        <f>1</f>
        <v>1</v>
      </c>
      <c r="O7600" s="1">
        <f>Sales[[#This Row],[TotalSales]]-Sales[[#This Row],[TotalCost]]</f>
        <v>4.9954000000000001</v>
      </c>
      <c r="P7600" s="1">
        <f>Sales[[#This Row],[ProductCost]]*Sales[[#This Row],[OrderQuantity]]</f>
        <v>2.9845999999999999</v>
      </c>
      <c r="Q7600" s="1" t="str">
        <f>VLOOKUP(Sales[[#This Row],[ProductKey]], Products!$A$2:$D$1000, 4, FALSE)</f>
        <v>Road Tire Tube</v>
      </c>
    </row>
    <row r="7601" spans="1:17" x14ac:dyDescent="0.25">
      <c r="A7601" s="2">
        <v>38295</v>
      </c>
      <c r="B7601" s="1" t="s">
        <v>5692</v>
      </c>
      <c r="C7601">
        <v>529</v>
      </c>
      <c r="D7601">
        <v>27432</v>
      </c>
      <c r="E7601">
        <v>4</v>
      </c>
      <c r="F7601">
        <v>2</v>
      </c>
      <c r="G7601">
        <v>2</v>
      </c>
      <c r="H7601" s="2">
        <v>43408</v>
      </c>
      <c r="I7601" t="str">
        <f>VLOOKUP(Sales[[#This Row],[TerritoryKey]], Territories[], 2, FALSE)</f>
        <v>Southwest</v>
      </c>
      <c r="J7601">
        <f>_xlfn.XLOOKUP(Sales[[#This Row],[ProductKey]], Products!$A:$A, Products!$J:$J)</f>
        <v>1.4923</v>
      </c>
      <c r="K7601">
        <f>_xlfn.XLOOKUP(Sales[[#This Row],[ProductKey]], Products!$A:$A, Products!$K:$K)</f>
        <v>3.99</v>
      </c>
      <c r="L7601" s="1">
        <f>Sales[[#This Row],[ProductPrice]]*Sales[[#This Row],[OrderQuantity]]</f>
        <v>7.98</v>
      </c>
      <c r="M7601" s="1">
        <f>Sales[[#This Row],[OrderQuantity]]</f>
        <v>2</v>
      </c>
      <c r="N7601" s="1">
        <f>1</f>
        <v>1</v>
      </c>
      <c r="O7601" s="1">
        <f>Sales[[#This Row],[TotalSales]]-Sales[[#This Row],[TotalCost]]</f>
        <v>4.9954000000000001</v>
      </c>
      <c r="P7601" s="1">
        <f>Sales[[#This Row],[ProductCost]]*Sales[[#This Row],[OrderQuantity]]</f>
        <v>2.9845999999999999</v>
      </c>
      <c r="Q7601" s="1" t="str">
        <f>VLOOKUP(Sales[[#This Row],[ProductKey]], Products!$A$2:$D$1000, 4, FALSE)</f>
        <v>Road Tire Tube</v>
      </c>
    </row>
    <row r="7602" spans="1:17" x14ac:dyDescent="0.25">
      <c r="A7602" s="2">
        <v>38049</v>
      </c>
      <c r="B7602" s="1" t="s">
        <v>5718</v>
      </c>
      <c r="C7602">
        <v>529</v>
      </c>
      <c r="D7602">
        <v>15536</v>
      </c>
      <c r="E7602">
        <v>6</v>
      </c>
      <c r="F7602">
        <v>2</v>
      </c>
      <c r="G7602">
        <v>2</v>
      </c>
      <c r="H7602" s="2">
        <v>43162</v>
      </c>
      <c r="I7602" t="str">
        <f>VLOOKUP(Sales[[#This Row],[TerritoryKey]], Territories[], 2, FALSE)</f>
        <v>Canada</v>
      </c>
      <c r="J7602">
        <f>_xlfn.XLOOKUP(Sales[[#This Row],[ProductKey]], Products!$A:$A, Products!$J:$J)</f>
        <v>1.4923</v>
      </c>
      <c r="K7602">
        <f>_xlfn.XLOOKUP(Sales[[#This Row],[ProductKey]], Products!$A:$A, Products!$K:$K)</f>
        <v>3.99</v>
      </c>
      <c r="L7602" s="1">
        <f>Sales[[#This Row],[ProductPrice]]*Sales[[#This Row],[OrderQuantity]]</f>
        <v>7.98</v>
      </c>
      <c r="M7602" s="1">
        <f>Sales[[#This Row],[OrderQuantity]]</f>
        <v>2</v>
      </c>
      <c r="N7602" s="1">
        <f>1</f>
        <v>1</v>
      </c>
      <c r="O7602" s="1">
        <f>Sales[[#This Row],[TotalSales]]-Sales[[#This Row],[TotalCost]]</f>
        <v>4.9954000000000001</v>
      </c>
      <c r="P7602" s="1">
        <f>Sales[[#This Row],[ProductCost]]*Sales[[#This Row],[OrderQuantity]]</f>
        <v>2.9845999999999999</v>
      </c>
      <c r="Q7602" s="1" t="str">
        <f>VLOOKUP(Sales[[#This Row],[ProductKey]], Products!$A$2:$D$1000, 4, FALSE)</f>
        <v>Road Tire Tube</v>
      </c>
    </row>
    <row r="7603" spans="1:17" x14ac:dyDescent="0.25">
      <c r="A7603" s="2">
        <v>38022</v>
      </c>
      <c r="B7603" s="1" t="s">
        <v>5787</v>
      </c>
      <c r="C7603">
        <v>529</v>
      </c>
      <c r="D7603">
        <v>14815</v>
      </c>
      <c r="E7603">
        <v>10</v>
      </c>
      <c r="F7603">
        <v>2</v>
      </c>
      <c r="G7603">
        <v>2</v>
      </c>
      <c r="H7603" s="2">
        <v>43136</v>
      </c>
      <c r="I7603" t="str">
        <f>VLOOKUP(Sales[[#This Row],[TerritoryKey]], Territories[], 2, FALSE)</f>
        <v>United Kingdom</v>
      </c>
      <c r="J7603">
        <f>_xlfn.XLOOKUP(Sales[[#This Row],[ProductKey]], Products!$A:$A, Products!$J:$J)</f>
        <v>1.4923</v>
      </c>
      <c r="K7603">
        <f>_xlfn.XLOOKUP(Sales[[#This Row],[ProductKey]], Products!$A:$A, Products!$K:$K)</f>
        <v>3.99</v>
      </c>
      <c r="L7603" s="1">
        <f>Sales[[#This Row],[ProductPrice]]*Sales[[#This Row],[OrderQuantity]]</f>
        <v>7.98</v>
      </c>
      <c r="M7603" s="1">
        <f>Sales[[#This Row],[OrderQuantity]]</f>
        <v>2</v>
      </c>
      <c r="N7603" s="1">
        <f>1</f>
        <v>1</v>
      </c>
      <c r="O7603" s="1">
        <f>Sales[[#This Row],[TotalSales]]-Sales[[#This Row],[TotalCost]]</f>
        <v>4.9954000000000001</v>
      </c>
      <c r="P7603" s="1">
        <f>Sales[[#This Row],[ProductCost]]*Sales[[#This Row],[OrderQuantity]]</f>
        <v>2.9845999999999999</v>
      </c>
      <c r="Q7603" s="1" t="str">
        <f>VLOOKUP(Sales[[#This Row],[ProductKey]], Products!$A$2:$D$1000, 4, FALSE)</f>
        <v>Road Tire Tube</v>
      </c>
    </row>
    <row r="7604" spans="1:17" x14ac:dyDescent="0.25">
      <c r="A7604" s="2">
        <v>38021</v>
      </c>
      <c r="B7604" s="1" t="s">
        <v>5833</v>
      </c>
      <c r="C7604">
        <v>529</v>
      </c>
      <c r="D7604">
        <v>25202</v>
      </c>
      <c r="E7604">
        <v>1</v>
      </c>
      <c r="F7604">
        <v>2</v>
      </c>
      <c r="G7604">
        <v>2</v>
      </c>
      <c r="H7604" s="2">
        <v>43135</v>
      </c>
      <c r="I7604" t="str">
        <f>VLOOKUP(Sales[[#This Row],[TerritoryKey]], Territories[], 2, FALSE)</f>
        <v>Northwest</v>
      </c>
      <c r="J7604">
        <f>_xlfn.XLOOKUP(Sales[[#This Row],[ProductKey]], Products!$A:$A, Products!$J:$J)</f>
        <v>1.4923</v>
      </c>
      <c r="K7604">
        <f>_xlfn.XLOOKUP(Sales[[#This Row],[ProductKey]], Products!$A:$A, Products!$K:$K)</f>
        <v>3.99</v>
      </c>
      <c r="L7604" s="1">
        <f>Sales[[#This Row],[ProductPrice]]*Sales[[#This Row],[OrderQuantity]]</f>
        <v>7.98</v>
      </c>
      <c r="M7604" s="1">
        <f>Sales[[#This Row],[OrderQuantity]]</f>
        <v>2</v>
      </c>
      <c r="N7604" s="1">
        <f>1</f>
        <v>1</v>
      </c>
      <c r="O7604" s="1">
        <f>Sales[[#This Row],[TotalSales]]-Sales[[#This Row],[TotalCost]]</f>
        <v>4.9954000000000001</v>
      </c>
      <c r="P7604" s="1">
        <f>Sales[[#This Row],[ProductCost]]*Sales[[#This Row],[OrderQuantity]]</f>
        <v>2.9845999999999999</v>
      </c>
      <c r="Q7604" s="1" t="str">
        <f>VLOOKUP(Sales[[#This Row],[ProductKey]], Products!$A$2:$D$1000, 4, FALSE)</f>
        <v>Road Tire Tube</v>
      </c>
    </row>
    <row r="7605" spans="1:17" x14ac:dyDescent="0.25">
      <c r="A7605" s="2">
        <v>38021</v>
      </c>
      <c r="B7605" s="1" t="s">
        <v>5850</v>
      </c>
      <c r="C7605">
        <v>529</v>
      </c>
      <c r="D7605">
        <v>25927</v>
      </c>
      <c r="E7605">
        <v>9</v>
      </c>
      <c r="F7605">
        <v>2</v>
      </c>
      <c r="G7605">
        <v>2</v>
      </c>
      <c r="H7605" s="2">
        <v>43135</v>
      </c>
      <c r="I7605" t="str">
        <f>VLOOKUP(Sales[[#This Row],[TerritoryKey]], Territories[], 2, FALSE)</f>
        <v>Australia</v>
      </c>
      <c r="J7605">
        <f>_xlfn.XLOOKUP(Sales[[#This Row],[ProductKey]], Products!$A:$A, Products!$J:$J)</f>
        <v>1.4923</v>
      </c>
      <c r="K7605">
        <f>_xlfn.XLOOKUP(Sales[[#This Row],[ProductKey]], Products!$A:$A, Products!$K:$K)</f>
        <v>3.99</v>
      </c>
      <c r="L7605" s="1">
        <f>Sales[[#This Row],[ProductPrice]]*Sales[[#This Row],[OrderQuantity]]</f>
        <v>7.98</v>
      </c>
      <c r="M7605" s="1">
        <f>Sales[[#This Row],[OrderQuantity]]</f>
        <v>2</v>
      </c>
      <c r="N7605" s="1">
        <f>1</f>
        <v>1</v>
      </c>
      <c r="O7605" s="1">
        <f>Sales[[#This Row],[TotalSales]]-Sales[[#This Row],[TotalCost]]</f>
        <v>4.9954000000000001</v>
      </c>
      <c r="P7605" s="1">
        <f>Sales[[#This Row],[ProductCost]]*Sales[[#This Row],[OrderQuantity]]</f>
        <v>2.9845999999999999</v>
      </c>
      <c r="Q7605" s="1" t="str">
        <f>VLOOKUP(Sales[[#This Row],[ProductKey]], Products!$A$2:$D$1000, 4, FALSE)</f>
        <v>Road Tire Tube</v>
      </c>
    </row>
    <row r="7606" spans="1:17" x14ac:dyDescent="0.25">
      <c r="A7606" s="2">
        <v>38111</v>
      </c>
      <c r="B7606" s="1" t="s">
        <v>5958</v>
      </c>
      <c r="C7606">
        <v>529</v>
      </c>
      <c r="D7606">
        <v>13579</v>
      </c>
      <c r="E7606">
        <v>8</v>
      </c>
      <c r="F7606">
        <v>2</v>
      </c>
      <c r="G7606">
        <v>2</v>
      </c>
      <c r="H7606" s="2">
        <v>43224</v>
      </c>
      <c r="I7606" t="str">
        <f>VLOOKUP(Sales[[#This Row],[TerritoryKey]], Territories[], 2, FALSE)</f>
        <v>Germany</v>
      </c>
      <c r="J7606">
        <f>_xlfn.XLOOKUP(Sales[[#This Row],[ProductKey]], Products!$A:$A, Products!$J:$J)</f>
        <v>1.4923</v>
      </c>
      <c r="K7606">
        <f>_xlfn.XLOOKUP(Sales[[#This Row],[ProductKey]], Products!$A:$A, Products!$K:$K)</f>
        <v>3.99</v>
      </c>
      <c r="L7606" s="1">
        <f>Sales[[#This Row],[ProductPrice]]*Sales[[#This Row],[OrderQuantity]]</f>
        <v>7.98</v>
      </c>
      <c r="M7606" s="1">
        <f>Sales[[#This Row],[OrderQuantity]]</f>
        <v>2</v>
      </c>
      <c r="N7606" s="1">
        <f>1</f>
        <v>1</v>
      </c>
      <c r="O7606" s="1">
        <f>Sales[[#This Row],[TotalSales]]-Sales[[#This Row],[TotalCost]]</f>
        <v>4.9954000000000001</v>
      </c>
      <c r="P7606" s="1">
        <f>Sales[[#This Row],[ProductCost]]*Sales[[#This Row],[OrderQuantity]]</f>
        <v>2.9845999999999999</v>
      </c>
      <c r="Q7606" s="1" t="str">
        <f>VLOOKUP(Sales[[#This Row],[ProductKey]], Products!$A$2:$D$1000, 4, FALSE)</f>
        <v>Road Tire Tube</v>
      </c>
    </row>
    <row r="7607" spans="1:17" x14ac:dyDescent="0.25">
      <c r="A7607" s="2">
        <v>38143</v>
      </c>
      <c r="B7607" s="1" t="s">
        <v>6025</v>
      </c>
      <c r="C7607">
        <v>529</v>
      </c>
      <c r="D7607">
        <v>26204</v>
      </c>
      <c r="E7607">
        <v>9</v>
      </c>
      <c r="F7607">
        <v>2</v>
      </c>
      <c r="G7607">
        <v>2</v>
      </c>
      <c r="H7607" s="2">
        <v>43256</v>
      </c>
      <c r="I7607" t="str">
        <f>VLOOKUP(Sales[[#This Row],[TerritoryKey]], Territories[], 2, FALSE)</f>
        <v>Australia</v>
      </c>
      <c r="J7607">
        <f>_xlfn.XLOOKUP(Sales[[#This Row],[ProductKey]], Products!$A:$A, Products!$J:$J)</f>
        <v>1.4923</v>
      </c>
      <c r="K7607">
        <f>_xlfn.XLOOKUP(Sales[[#This Row],[ProductKey]], Products!$A:$A, Products!$K:$K)</f>
        <v>3.99</v>
      </c>
      <c r="L7607" s="1">
        <f>Sales[[#This Row],[ProductPrice]]*Sales[[#This Row],[OrderQuantity]]</f>
        <v>7.98</v>
      </c>
      <c r="M7607" s="1">
        <f>Sales[[#This Row],[OrderQuantity]]</f>
        <v>2</v>
      </c>
      <c r="N7607" s="1">
        <f>1</f>
        <v>1</v>
      </c>
      <c r="O7607" s="1">
        <f>Sales[[#This Row],[TotalSales]]-Sales[[#This Row],[TotalCost]]</f>
        <v>4.9954000000000001</v>
      </c>
      <c r="P7607" s="1">
        <f>Sales[[#This Row],[ProductCost]]*Sales[[#This Row],[OrderQuantity]]</f>
        <v>2.9845999999999999</v>
      </c>
      <c r="Q7607" s="1" t="str">
        <f>VLOOKUP(Sales[[#This Row],[ProductKey]], Products!$A$2:$D$1000, 4, FALSE)</f>
        <v>Road Tire Tube</v>
      </c>
    </row>
    <row r="7608" spans="1:17" x14ac:dyDescent="0.25">
      <c r="A7608" s="2">
        <v>38140</v>
      </c>
      <c r="B7608" s="1" t="s">
        <v>6059</v>
      </c>
      <c r="C7608">
        <v>529</v>
      </c>
      <c r="D7608">
        <v>21996</v>
      </c>
      <c r="E7608">
        <v>9</v>
      </c>
      <c r="F7608">
        <v>2</v>
      </c>
      <c r="G7608">
        <v>2</v>
      </c>
      <c r="H7608" s="2">
        <v>43253</v>
      </c>
      <c r="I7608" t="str">
        <f>VLOOKUP(Sales[[#This Row],[TerritoryKey]], Territories[], 2, FALSE)</f>
        <v>Australia</v>
      </c>
      <c r="J7608">
        <f>_xlfn.XLOOKUP(Sales[[#This Row],[ProductKey]], Products!$A:$A, Products!$J:$J)</f>
        <v>1.4923</v>
      </c>
      <c r="K7608">
        <f>_xlfn.XLOOKUP(Sales[[#This Row],[ProductKey]], Products!$A:$A, Products!$K:$K)</f>
        <v>3.99</v>
      </c>
      <c r="L7608" s="1">
        <f>Sales[[#This Row],[ProductPrice]]*Sales[[#This Row],[OrderQuantity]]</f>
        <v>7.98</v>
      </c>
      <c r="M7608" s="1">
        <f>Sales[[#This Row],[OrderQuantity]]</f>
        <v>2</v>
      </c>
      <c r="N7608" s="1">
        <f>1</f>
        <v>1</v>
      </c>
      <c r="O7608" s="1">
        <f>Sales[[#This Row],[TotalSales]]-Sales[[#This Row],[TotalCost]]</f>
        <v>4.9954000000000001</v>
      </c>
      <c r="P7608" s="1">
        <f>Sales[[#This Row],[ProductCost]]*Sales[[#This Row],[OrderQuantity]]</f>
        <v>2.9845999999999999</v>
      </c>
      <c r="Q7608" s="1" t="str">
        <f>VLOOKUP(Sales[[#This Row],[ProductKey]], Products!$A$2:$D$1000, 4, FALSE)</f>
        <v>Road Tire Tube</v>
      </c>
    </row>
    <row r="7609" spans="1:17" x14ac:dyDescent="0.25">
      <c r="A7609" s="2">
        <v>38233</v>
      </c>
      <c r="B7609" s="1" t="s">
        <v>6072</v>
      </c>
      <c r="C7609">
        <v>529</v>
      </c>
      <c r="D7609">
        <v>25167</v>
      </c>
      <c r="E7609">
        <v>4</v>
      </c>
      <c r="F7609">
        <v>2</v>
      </c>
      <c r="G7609">
        <v>2</v>
      </c>
      <c r="H7609" s="2">
        <v>43346</v>
      </c>
      <c r="I7609" t="str">
        <f>VLOOKUP(Sales[[#This Row],[TerritoryKey]], Territories[], 2, FALSE)</f>
        <v>Southwest</v>
      </c>
      <c r="J7609">
        <f>_xlfn.XLOOKUP(Sales[[#This Row],[ProductKey]], Products!$A:$A, Products!$J:$J)</f>
        <v>1.4923</v>
      </c>
      <c r="K7609">
        <f>_xlfn.XLOOKUP(Sales[[#This Row],[ProductKey]], Products!$A:$A, Products!$K:$K)</f>
        <v>3.99</v>
      </c>
      <c r="L7609" s="1">
        <f>Sales[[#This Row],[ProductPrice]]*Sales[[#This Row],[OrderQuantity]]</f>
        <v>7.98</v>
      </c>
      <c r="M7609" s="1">
        <f>Sales[[#This Row],[OrderQuantity]]</f>
        <v>2</v>
      </c>
      <c r="N7609" s="1">
        <f>1</f>
        <v>1</v>
      </c>
      <c r="O7609" s="1">
        <f>Sales[[#This Row],[TotalSales]]-Sales[[#This Row],[TotalCost]]</f>
        <v>4.9954000000000001</v>
      </c>
      <c r="P7609" s="1">
        <f>Sales[[#This Row],[ProductCost]]*Sales[[#This Row],[OrderQuantity]]</f>
        <v>2.9845999999999999</v>
      </c>
      <c r="Q7609" s="1" t="str">
        <f>VLOOKUP(Sales[[#This Row],[ProductKey]], Products!$A$2:$D$1000, 4, FALSE)</f>
        <v>Road Tire Tube</v>
      </c>
    </row>
    <row r="7610" spans="1:17" x14ac:dyDescent="0.25">
      <c r="A7610" s="2">
        <v>38233</v>
      </c>
      <c r="B7610" s="1" t="s">
        <v>6184</v>
      </c>
      <c r="C7610">
        <v>529</v>
      </c>
      <c r="D7610">
        <v>16540</v>
      </c>
      <c r="E7610">
        <v>8</v>
      </c>
      <c r="F7610">
        <v>2</v>
      </c>
      <c r="G7610">
        <v>2</v>
      </c>
      <c r="H7610" s="2">
        <v>43346</v>
      </c>
      <c r="I7610" t="str">
        <f>VLOOKUP(Sales[[#This Row],[TerritoryKey]], Territories[], 2, FALSE)</f>
        <v>Germany</v>
      </c>
      <c r="J7610">
        <f>_xlfn.XLOOKUP(Sales[[#This Row],[ProductKey]], Products!$A:$A, Products!$J:$J)</f>
        <v>1.4923</v>
      </c>
      <c r="K7610">
        <f>_xlfn.XLOOKUP(Sales[[#This Row],[ProductKey]], Products!$A:$A, Products!$K:$K)</f>
        <v>3.99</v>
      </c>
      <c r="L7610" s="1">
        <f>Sales[[#This Row],[ProductPrice]]*Sales[[#This Row],[OrderQuantity]]</f>
        <v>7.98</v>
      </c>
      <c r="M7610" s="1">
        <f>Sales[[#This Row],[OrderQuantity]]</f>
        <v>2</v>
      </c>
      <c r="N7610" s="1">
        <f>1</f>
        <v>1</v>
      </c>
      <c r="O7610" s="1">
        <f>Sales[[#This Row],[TotalSales]]-Sales[[#This Row],[TotalCost]]</f>
        <v>4.9954000000000001</v>
      </c>
      <c r="P7610" s="1">
        <f>Sales[[#This Row],[ProductCost]]*Sales[[#This Row],[OrderQuantity]]</f>
        <v>2.9845999999999999</v>
      </c>
      <c r="Q7610" s="1" t="str">
        <f>VLOOKUP(Sales[[#This Row],[ProductKey]], Products!$A$2:$D$1000, 4, FALSE)</f>
        <v>Road Tire Tube</v>
      </c>
    </row>
    <row r="7611" spans="1:17" x14ac:dyDescent="0.25">
      <c r="A7611" s="2">
        <v>38050</v>
      </c>
      <c r="B7611" s="1" t="s">
        <v>6221</v>
      </c>
      <c r="C7611">
        <v>529</v>
      </c>
      <c r="D7611">
        <v>25446</v>
      </c>
      <c r="E7611">
        <v>10</v>
      </c>
      <c r="F7611">
        <v>2</v>
      </c>
      <c r="G7611">
        <v>2</v>
      </c>
      <c r="H7611" s="2">
        <v>43163</v>
      </c>
      <c r="I7611" t="str">
        <f>VLOOKUP(Sales[[#This Row],[TerritoryKey]], Territories[], 2, FALSE)</f>
        <v>United Kingdom</v>
      </c>
      <c r="J7611">
        <f>_xlfn.XLOOKUP(Sales[[#This Row],[ProductKey]], Products!$A:$A, Products!$J:$J)</f>
        <v>1.4923</v>
      </c>
      <c r="K7611">
        <f>_xlfn.XLOOKUP(Sales[[#This Row],[ProductKey]], Products!$A:$A, Products!$K:$K)</f>
        <v>3.99</v>
      </c>
      <c r="L7611" s="1">
        <f>Sales[[#This Row],[ProductPrice]]*Sales[[#This Row],[OrderQuantity]]</f>
        <v>7.98</v>
      </c>
      <c r="M7611" s="1">
        <f>Sales[[#This Row],[OrderQuantity]]</f>
        <v>2</v>
      </c>
      <c r="N7611" s="1">
        <f>1</f>
        <v>1</v>
      </c>
      <c r="O7611" s="1">
        <f>Sales[[#This Row],[TotalSales]]-Sales[[#This Row],[TotalCost]]</f>
        <v>4.9954000000000001</v>
      </c>
      <c r="P7611" s="1">
        <f>Sales[[#This Row],[ProductCost]]*Sales[[#This Row],[OrderQuantity]]</f>
        <v>2.9845999999999999</v>
      </c>
      <c r="Q7611" s="1" t="str">
        <f>VLOOKUP(Sales[[#This Row],[ProductKey]], Products!$A$2:$D$1000, 4, FALSE)</f>
        <v>Road Tire Tube</v>
      </c>
    </row>
    <row r="7612" spans="1:17" x14ac:dyDescent="0.25">
      <c r="A7612" s="2">
        <v>38021</v>
      </c>
      <c r="B7612" s="1" t="s">
        <v>6247</v>
      </c>
      <c r="C7612">
        <v>529</v>
      </c>
      <c r="D7612">
        <v>24378</v>
      </c>
      <c r="E7612">
        <v>9</v>
      </c>
      <c r="F7612">
        <v>2</v>
      </c>
      <c r="G7612">
        <v>2</v>
      </c>
      <c r="H7612" s="2">
        <v>43135</v>
      </c>
      <c r="I7612" t="str">
        <f>VLOOKUP(Sales[[#This Row],[TerritoryKey]], Territories[], 2, FALSE)</f>
        <v>Australia</v>
      </c>
      <c r="J7612">
        <f>_xlfn.XLOOKUP(Sales[[#This Row],[ProductKey]], Products!$A:$A, Products!$J:$J)</f>
        <v>1.4923</v>
      </c>
      <c r="K7612">
        <f>_xlfn.XLOOKUP(Sales[[#This Row],[ProductKey]], Products!$A:$A, Products!$K:$K)</f>
        <v>3.99</v>
      </c>
      <c r="L7612" s="1">
        <f>Sales[[#This Row],[ProductPrice]]*Sales[[#This Row],[OrderQuantity]]</f>
        <v>7.98</v>
      </c>
      <c r="M7612" s="1">
        <f>Sales[[#This Row],[OrderQuantity]]</f>
        <v>2</v>
      </c>
      <c r="N7612" s="1">
        <f>1</f>
        <v>1</v>
      </c>
      <c r="O7612" s="1">
        <f>Sales[[#This Row],[TotalSales]]-Sales[[#This Row],[TotalCost]]</f>
        <v>4.9954000000000001</v>
      </c>
      <c r="P7612" s="1">
        <f>Sales[[#This Row],[ProductCost]]*Sales[[#This Row],[OrderQuantity]]</f>
        <v>2.9845999999999999</v>
      </c>
      <c r="Q7612" s="1" t="str">
        <f>VLOOKUP(Sales[[#This Row],[ProductKey]], Products!$A$2:$D$1000, 4, FALSE)</f>
        <v>Road Tire Tube</v>
      </c>
    </row>
    <row r="7613" spans="1:17" x14ac:dyDescent="0.25">
      <c r="A7613" s="2">
        <v>38019</v>
      </c>
      <c r="B7613" s="1" t="s">
        <v>6346</v>
      </c>
      <c r="C7613">
        <v>529</v>
      </c>
      <c r="D7613">
        <v>24364</v>
      </c>
      <c r="E7613">
        <v>9</v>
      </c>
      <c r="F7613">
        <v>2</v>
      </c>
      <c r="G7613">
        <v>2</v>
      </c>
      <c r="H7613" s="2">
        <v>43133</v>
      </c>
      <c r="I7613" t="str">
        <f>VLOOKUP(Sales[[#This Row],[TerritoryKey]], Territories[], 2, FALSE)</f>
        <v>Australia</v>
      </c>
      <c r="J7613">
        <f>_xlfn.XLOOKUP(Sales[[#This Row],[ProductKey]], Products!$A:$A, Products!$J:$J)</f>
        <v>1.4923</v>
      </c>
      <c r="K7613">
        <f>_xlfn.XLOOKUP(Sales[[#This Row],[ProductKey]], Products!$A:$A, Products!$K:$K)</f>
        <v>3.99</v>
      </c>
      <c r="L7613" s="1">
        <f>Sales[[#This Row],[ProductPrice]]*Sales[[#This Row],[OrderQuantity]]</f>
        <v>7.98</v>
      </c>
      <c r="M7613" s="1">
        <f>Sales[[#This Row],[OrderQuantity]]</f>
        <v>2</v>
      </c>
      <c r="N7613" s="1">
        <f>1</f>
        <v>1</v>
      </c>
      <c r="O7613" s="1">
        <f>Sales[[#This Row],[TotalSales]]-Sales[[#This Row],[TotalCost]]</f>
        <v>4.9954000000000001</v>
      </c>
      <c r="P7613" s="1">
        <f>Sales[[#This Row],[ProductCost]]*Sales[[#This Row],[OrderQuantity]]</f>
        <v>2.9845999999999999</v>
      </c>
      <c r="Q7613" s="1" t="str">
        <f>VLOOKUP(Sales[[#This Row],[ProductKey]], Products!$A$2:$D$1000, 4, FALSE)</f>
        <v>Road Tire Tube</v>
      </c>
    </row>
    <row r="7614" spans="1:17" x14ac:dyDescent="0.25">
      <c r="A7614" s="2">
        <v>38325</v>
      </c>
      <c r="B7614" s="1" t="s">
        <v>6373</v>
      </c>
      <c r="C7614">
        <v>529</v>
      </c>
      <c r="D7614">
        <v>24657</v>
      </c>
      <c r="E7614">
        <v>1</v>
      </c>
      <c r="F7614">
        <v>2</v>
      </c>
      <c r="G7614">
        <v>2</v>
      </c>
      <c r="H7614" s="2">
        <v>43438</v>
      </c>
      <c r="I7614" t="str">
        <f>VLOOKUP(Sales[[#This Row],[TerritoryKey]], Territories[], 2, FALSE)</f>
        <v>Northwest</v>
      </c>
      <c r="J7614">
        <f>_xlfn.XLOOKUP(Sales[[#This Row],[ProductKey]], Products!$A:$A, Products!$J:$J)</f>
        <v>1.4923</v>
      </c>
      <c r="K7614">
        <f>_xlfn.XLOOKUP(Sales[[#This Row],[ProductKey]], Products!$A:$A, Products!$K:$K)</f>
        <v>3.99</v>
      </c>
      <c r="L7614" s="1">
        <f>Sales[[#This Row],[ProductPrice]]*Sales[[#This Row],[OrderQuantity]]</f>
        <v>7.98</v>
      </c>
      <c r="M7614" s="1">
        <f>Sales[[#This Row],[OrderQuantity]]</f>
        <v>2</v>
      </c>
      <c r="N7614" s="1">
        <f>1</f>
        <v>1</v>
      </c>
      <c r="O7614" s="1">
        <f>Sales[[#This Row],[TotalSales]]-Sales[[#This Row],[TotalCost]]</f>
        <v>4.9954000000000001</v>
      </c>
      <c r="P7614" s="1">
        <f>Sales[[#This Row],[ProductCost]]*Sales[[#This Row],[OrderQuantity]]</f>
        <v>2.9845999999999999</v>
      </c>
      <c r="Q7614" s="1" t="str">
        <f>VLOOKUP(Sales[[#This Row],[ProductKey]], Products!$A$2:$D$1000, 4, FALSE)</f>
        <v>Road Tire Tube</v>
      </c>
    </row>
    <row r="7615" spans="1:17" x14ac:dyDescent="0.25">
      <c r="A7615" s="2">
        <v>38296</v>
      </c>
      <c r="B7615" s="1" t="s">
        <v>6390</v>
      </c>
      <c r="C7615">
        <v>529</v>
      </c>
      <c r="D7615">
        <v>24408</v>
      </c>
      <c r="E7615">
        <v>4</v>
      </c>
      <c r="F7615">
        <v>2</v>
      </c>
      <c r="G7615">
        <v>2</v>
      </c>
      <c r="H7615" s="2">
        <v>43409</v>
      </c>
      <c r="I7615" t="str">
        <f>VLOOKUP(Sales[[#This Row],[TerritoryKey]], Territories[], 2, FALSE)</f>
        <v>Southwest</v>
      </c>
      <c r="J7615">
        <f>_xlfn.XLOOKUP(Sales[[#This Row],[ProductKey]], Products!$A:$A, Products!$J:$J)</f>
        <v>1.4923</v>
      </c>
      <c r="K7615">
        <f>_xlfn.XLOOKUP(Sales[[#This Row],[ProductKey]], Products!$A:$A, Products!$K:$K)</f>
        <v>3.99</v>
      </c>
      <c r="L7615" s="1">
        <f>Sales[[#This Row],[ProductPrice]]*Sales[[#This Row],[OrderQuantity]]</f>
        <v>7.98</v>
      </c>
      <c r="M7615" s="1">
        <f>Sales[[#This Row],[OrderQuantity]]</f>
        <v>2</v>
      </c>
      <c r="N7615" s="1">
        <f>1</f>
        <v>1</v>
      </c>
      <c r="O7615" s="1">
        <f>Sales[[#This Row],[TotalSales]]-Sales[[#This Row],[TotalCost]]</f>
        <v>4.9954000000000001</v>
      </c>
      <c r="P7615" s="1">
        <f>Sales[[#This Row],[ProductCost]]*Sales[[#This Row],[OrderQuantity]]</f>
        <v>2.9845999999999999</v>
      </c>
      <c r="Q7615" s="1" t="str">
        <f>VLOOKUP(Sales[[#This Row],[ProductKey]], Products!$A$2:$D$1000, 4, FALSE)</f>
        <v>Road Tire Tube</v>
      </c>
    </row>
    <row r="7616" spans="1:17" x14ac:dyDescent="0.25">
      <c r="A7616" s="2">
        <v>38265</v>
      </c>
      <c r="B7616" s="1" t="s">
        <v>6724</v>
      </c>
      <c r="C7616">
        <v>529</v>
      </c>
      <c r="D7616">
        <v>25598</v>
      </c>
      <c r="E7616">
        <v>10</v>
      </c>
      <c r="F7616">
        <v>2</v>
      </c>
      <c r="G7616">
        <v>2</v>
      </c>
      <c r="H7616" s="2">
        <v>43378</v>
      </c>
      <c r="I7616" t="str">
        <f>VLOOKUP(Sales[[#This Row],[TerritoryKey]], Territories[], 2, FALSE)</f>
        <v>United Kingdom</v>
      </c>
      <c r="J7616">
        <f>_xlfn.XLOOKUP(Sales[[#This Row],[ProductKey]], Products!$A:$A, Products!$J:$J)</f>
        <v>1.4923</v>
      </c>
      <c r="K7616">
        <f>_xlfn.XLOOKUP(Sales[[#This Row],[ProductKey]], Products!$A:$A, Products!$K:$K)</f>
        <v>3.99</v>
      </c>
      <c r="L7616" s="1">
        <f>Sales[[#This Row],[ProductPrice]]*Sales[[#This Row],[OrderQuantity]]</f>
        <v>7.98</v>
      </c>
      <c r="M7616" s="1">
        <f>Sales[[#This Row],[OrderQuantity]]</f>
        <v>2</v>
      </c>
      <c r="N7616" s="1">
        <f>1</f>
        <v>1</v>
      </c>
      <c r="O7616" s="1">
        <f>Sales[[#This Row],[TotalSales]]-Sales[[#This Row],[TotalCost]]</f>
        <v>4.9954000000000001</v>
      </c>
      <c r="P7616" s="1">
        <f>Sales[[#This Row],[ProductCost]]*Sales[[#This Row],[OrderQuantity]]</f>
        <v>2.9845999999999999</v>
      </c>
      <c r="Q7616" s="1" t="str">
        <f>VLOOKUP(Sales[[#This Row],[ProductKey]], Products!$A$2:$D$1000, 4, FALSE)</f>
        <v>Road Tire Tube</v>
      </c>
    </row>
    <row r="7617" spans="1:17" x14ac:dyDescent="0.25">
      <c r="A7617" s="2">
        <v>38265</v>
      </c>
      <c r="B7617" s="1" t="s">
        <v>6731</v>
      </c>
      <c r="C7617">
        <v>529</v>
      </c>
      <c r="D7617">
        <v>22483</v>
      </c>
      <c r="E7617">
        <v>7</v>
      </c>
      <c r="F7617">
        <v>2</v>
      </c>
      <c r="G7617">
        <v>2</v>
      </c>
      <c r="H7617" s="2">
        <v>43378</v>
      </c>
      <c r="I7617" t="str">
        <f>VLOOKUP(Sales[[#This Row],[TerritoryKey]], Territories[], 2, FALSE)</f>
        <v>France</v>
      </c>
      <c r="J7617">
        <f>_xlfn.XLOOKUP(Sales[[#This Row],[ProductKey]], Products!$A:$A, Products!$J:$J)</f>
        <v>1.4923</v>
      </c>
      <c r="K7617">
        <f>_xlfn.XLOOKUP(Sales[[#This Row],[ProductKey]], Products!$A:$A, Products!$K:$K)</f>
        <v>3.99</v>
      </c>
      <c r="L7617" s="1">
        <f>Sales[[#This Row],[ProductPrice]]*Sales[[#This Row],[OrderQuantity]]</f>
        <v>7.98</v>
      </c>
      <c r="M7617" s="1">
        <f>Sales[[#This Row],[OrderQuantity]]</f>
        <v>2</v>
      </c>
      <c r="N7617" s="1">
        <f>1</f>
        <v>1</v>
      </c>
      <c r="O7617" s="1">
        <f>Sales[[#This Row],[TotalSales]]-Sales[[#This Row],[TotalCost]]</f>
        <v>4.9954000000000001</v>
      </c>
      <c r="P7617" s="1">
        <f>Sales[[#This Row],[ProductCost]]*Sales[[#This Row],[OrderQuantity]]</f>
        <v>2.9845999999999999</v>
      </c>
      <c r="Q7617" s="1" t="str">
        <f>VLOOKUP(Sales[[#This Row],[ProductKey]], Products!$A$2:$D$1000, 4, FALSE)</f>
        <v>Road Tire Tube</v>
      </c>
    </row>
    <row r="7618" spans="1:17" x14ac:dyDescent="0.25">
      <c r="A7618" s="2">
        <v>38326</v>
      </c>
      <c r="B7618" s="1" t="s">
        <v>6797</v>
      </c>
      <c r="C7618">
        <v>529</v>
      </c>
      <c r="D7618">
        <v>29470</v>
      </c>
      <c r="E7618">
        <v>7</v>
      </c>
      <c r="F7618">
        <v>2</v>
      </c>
      <c r="G7618">
        <v>2</v>
      </c>
      <c r="H7618" s="2">
        <v>43439</v>
      </c>
      <c r="I7618" t="str">
        <f>VLOOKUP(Sales[[#This Row],[TerritoryKey]], Territories[], 2, FALSE)</f>
        <v>France</v>
      </c>
      <c r="J7618">
        <f>_xlfn.XLOOKUP(Sales[[#This Row],[ProductKey]], Products!$A:$A, Products!$J:$J)</f>
        <v>1.4923</v>
      </c>
      <c r="K7618">
        <f>_xlfn.XLOOKUP(Sales[[#This Row],[ProductKey]], Products!$A:$A, Products!$K:$K)</f>
        <v>3.99</v>
      </c>
      <c r="L7618" s="1">
        <f>Sales[[#This Row],[ProductPrice]]*Sales[[#This Row],[OrderQuantity]]</f>
        <v>7.98</v>
      </c>
      <c r="M7618" s="1">
        <f>Sales[[#This Row],[OrderQuantity]]</f>
        <v>2</v>
      </c>
      <c r="N7618" s="1">
        <f>1</f>
        <v>1</v>
      </c>
      <c r="O7618" s="1">
        <f>Sales[[#This Row],[TotalSales]]-Sales[[#This Row],[TotalCost]]</f>
        <v>4.9954000000000001</v>
      </c>
      <c r="P7618" s="1">
        <f>Sales[[#This Row],[ProductCost]]*Sales[[#This Row],[OrderQuantity]]</f>
        <v>2.9845999999999999</v>
      </c>
      <c r="Q7618" s="1" t="str">
        <f>VLOOKUP(Sales[[#This Row],[ProductKey]], Products!$A$2:$D$1000, 4, FALSE)</f>
        <v>Road Tire Tube</v>
      </c>
    </row>
    <row r="7619" spans="1:17" x14ac:dyDescent="0.25">
      <c r="A7619" s="2">
        <v>38050</v>
      </c>
      <c r="B7619" s="1" t="s">
        <v>6889</v>
      </c>
      <c r="C7619">
        <v>529</v>
      </c>
      <c r="D7619">
        <v>26984</v>
      </c>
      <c r="E7619">
        <v>8</v>
      </c>
      <c r="F7619">
        <v>2</v>
      </c>
      <c r="G7619">
        <v>2</v>
      </c>
      <c r="H7619" s="2">
        <v>43163</v>
      </c>
      <c r="I7619" t="str">
        <f>VLOOKUP(Sales[[#This Row],[TerritoryKey]], Territories[], 2, FALSE)</f>
        <v>Germany</v>
      </c>
      <c r="J7619">
        <f>_xlfn.XLOOKUP(Sales[[#This Row],[ProductKey]], Products!$A:$A, Products!$J:$J)</f>
        <v>1.4923</v>
      </c>
      <c r="K7619">
        <f>_xlfn.XLOOKUP(Sales[[#This Row],[ProductKey]], Products!$A:$A, Products!$K:$K)</f>
        <v>3.99</v>
      </c>
      <c r="L7619" s="1">
        <f>Sales[[#This Row],[ProductPrice]]*Sales[[#This Row],[OrderQuantity]]</f>
        <v>7.98</v>
      </c>
      <c r="M7619" s="1">
        <f>Sales[[#This Row],[OrderQuantity]]</f>
        <v>2</v>
      </c>
      <c r="N7619" s="1">
        <f>1</f>
        <v>1</v>
      </c>
      <c r="O7619" s="1">
        <f>Sales[[#This Row],[TotalSales]]-Sales[[#This Row],[TotalCost]]</f>
        <v>4.9954000000000001</v>
      </c>
      <c r="P7619" s="1">
        <f>Sales[[#This Row],[ProductCost]]*Sales[[#This Row],[OrderQuantity]]</f>
        <v>2.9845999999999999</v>
      </c>
      <c r="Q7619" s="1" t="str">
        <f>VLOOKUP(Sales[[#This Row],[ProductKey]], Products!$A$2:$D$1000, 4, FALSE)</f>
        <v>Road Tire Tube</v>
      </c>
    </row>
    <row r="7620" spans="1:17" x14ac:dyDescent="0.25">
      <c r="A7620" s="2">
        <v>38080</v>
      </c>
      <c r="B7620" s="1" t="s">
        <v>6895</v>
      </c>
      <c r="C7620">
        <v>529</v>
      </c>
      <c r="D7620">
        <v>23873</v>
      </c>
      <c r="E7620">
        <v>4</v>
      </c>
      <c r="F7620">
        <v>2</v>
      </c>
      <c r="G7620">
        <v>2</v>
      </c>
      <c r="H7620" s="2">
        <v>43193</v>
      </c>
      <c r="I7620" t="str">
        <f>VLOOKUP(Sales[[#This Row],[TerritoryKey]], Territories[], 2, FALSE)</f>
        <v>Southwest</v>
      </c>
      <c r="J7620">
        <f>_xlfn.XLOOKUP(Sales[[#This Row],[ProductKey]], Products!$A:$A, Products!$J:$J)</f>
        <v>1.4923</v>
      </c>
      <c r="K7620">
        <f>_xlfn.XLOOKUP(Sales[[#This Row],[ProductKey]], Products!$A:$A, Products!$K:$K)</f>
        <v>3.99</v>
      </c>
      <c r="L7620" s="1">
        <f>Sales[[#This Row],[ProductPrice]]*Sales[[#This Row],[OrderQuantity]]</f>
        <v>7.98</v>
      </c>
      <c r="M7620" s="1">
        <f>Sales[[#This Row],[OrderQuantity]]</f>
        <v>2</v>
      </c>
      <c r="N7620" s="1">
        <f>1</f>
        <v>1</v>
      </c>
      <c r="O7620" s="1">
        <f>Sales[[#This Row],[TotalSales]]-Sales[[#This Row],[TotalCost]]</f>
        <v>4.9954000000000001</v>
      </c>
      <c r="P7620" s="1">
        <f>Sales[[#This Row],[ProductCost]]*Sales[[#This Row],[OrderQuantity]]</f>
        <v>2.9845999999999999</v>
      </c>
      <c r="Q7620" s="1" t="str">
        <f>VLOOKUP(Sales[[#This Row],[ProductKey]], Products!$A$2:$D$1000, 4, FALSE)</f>
        <v>Road Tire Tube</v>
      </c>
    </row>
    <row r="7621" spans="1:17" x14ac:dyDescent="0.25">
      <c r="A7621" s="2">
        <v>38020</v>
      </c>
      <c r="B7621" s="1" t="s">
        <v>6896</v>
      </c>
      <c r="C7621">
        <v>529</v>
      </c>
      <c r="D7621">
        <v>18457</v>
      </c>
      <c r="E7621">
        <v>9</v>
      </c>
      <c r="F7621">
        <v>2</v>
      </c>
      <c r="G7621">
        <v>2</v>
      </c>
      <c r="H7621" s="2">
        <v>43134</v>
      </c>
      <c r="I7621" t="str">
        <f>VLOOKUP(Sales[[#This Row],[TerritoryKey]], Territories[], 2, FALSE)</f>
        <v>Australia</v>
      </c>
      <c r="J7621">
        <f>_xlfn.XLOOKUP(Sales[[#This Row],[ProductKey]], Products!$A:$A, Products!$J:$J)</f>
        <v>1.4923</v>
      </c>
      <c r="K7621">
        <f>_xlfn.XLOOKUP(Sales[[#This Row],[ProductKey]], Products!$A:$A, Products!$K:$K)</f>
        <v>3.99</v>
      </c>
      <c r="L7621" s="1">
        <f>Sales[[#This Row],[ProductPrice]]*Sales[[#This Row],[OrderQuantity]]</f>
        <v>7.98</v>
      </c>
      <c r="M7621" s="1">
        <f>Sales[[#This Row],[OrderQuantity]]</f>
        <v>2</v>
      </c>
      <c r="N7621" s="1">
        <f>1</f>
        <v>1</v>
      </c>
      <c r="O7621" s="1">
        <f>Sales[[#This Row],[TotalSales]]-Sales[[#This Row],[TotalCost]]</f>
        <v>4.9954000000000001</v>
      </c>
      <c r="P7621" s="1">
        <f>Sales[[#This Row],[ProductCost]]*Sales[[#This Row],[OrderQuantity]]</f>
        <v>2.9845999999999999</v>
      </c>
      <c r="Q7621" s="1" t="str">
        <f>VLOOKUP(Sales[[#This Row],[ProductKey]], Products!$A$2:$D$1000, 4, FALSE)</f>
        <v>Road Tire Tube</v>
      </c>
    </row>
    <row r="7622" spans="1:17" x14ac:dyDescent="0.25">
      <c r="A7622" s="2">
        <v>38110</v>
      </c>
      <c r="B7622" s="1" t="s">
        <v>6909</v>
      </c>
      <c r="C7622">
        <v>529</v>
      </c>
      <c r="D7622">
        <v>20931</v>
      </c>
      <c r="E7622">
        <v>10</v>
      </c>
      <c r="F7622">
        <v>2</v>
      </c>
      <c r="G7622">
        <v>2</v>
      </c>
      <c r="H7622" s="2">
        <v>43223</v>
      </c>
      <c r="I7622" t="str">
        <f>VLOOKUP(Sales[[#This Row],[TerritoryKey]], Territories[], 2, FALSE)</f>
        <v>United Kingdom</v>
      </c>
      <c r="J7622">
        <f>_xlfn.XLOOKUP(Sales[[#This Row],[ProductKey]], Products!$A:$A, Products!$J:$J)</f>
        <v>1.4923</v>
      </c>
      <c r="K7622">
        <f>_xlfn.XLOOKUP(Sales[[#This Row],[ProductKey]], Products!$A:$A, Products!$K:$K)</f>
        <v>3.99</v>
      </c>
      <c r="L7622" s="1">
        <f>Sales[[#This Row],[ProductPrice]]*Sales[[#This Row],[OrderQuantity]]</f>
        <v>7.98</v>
      </c>
      <c r="M7622" s="1">
        <f>Sales[[#This Row],[OrderQuantity]]</f>
        <v>2</v>
      </c>
      <c r="N7622" s="1">
        <f>1</f>
        <v>1</v>
      </c>
      <c r="O7622" s="1">
        <f>Sales[[#This Row],[TotalSales]]-Sales[[#This Row],[TotalCost]]</f>
        <v>4.9954000000000001</v>
      </c>
      <c r="P7622" s="1">
        <f>Sales[[#This Row],[ProductCost]]*Sales[[#This Row],[OrderQuantity]]</f>
        <v>2.9845999999999999</v>
      </c>
      <c r="Q7622" s="1" t="str">
        <f>VLOOKUP(Sales[[#This Row],[ProductKey]], Products!$A$2:$D$1000, 4, FALSE)</f>
        <v>Road Tire Tube</v>
      </c>
    </row>
    <row r="7623" spans="1:17" x14ac:dyDescent="0.25">
      <c r="A7623" s="2">
        <v>38171</v>
      </c>
      <c r="B7623" s="1" t="s">
        <v>6931</v>
      </c>
      <c r="C7623">
        <v>529</v>
      </c>
      <c r="D7623">
        <v>25302</v>
      </c>
      <c r="E7623">
        <v>8</v>
      </c>
      <c r="F7623">
        <v>2</v>
      </c>
      <c r="G7623">
        <v>2</v>
      </c>
      <c r="H7623" s="2">
        <v>43284</v>
      </c>
      <c r="I7623" t="str">
        <f>VLOOKUP(Sales[[#This Row],[TerritoryKey]], Territories[], 2, FALSE)</f>
        <v>Germany</v>
      </c>
      <c r="J7623">
        <f>_xlfn.XLOOKUP(Sales[[#This Row],[ProductKey]], Products!$A:$A, Products!$J:$J)</f>
        <v>1.4923</v>
      </c>
      <c r="K7623">
        <f>_xlfn.XLOOKUP(Sales[[#This Row],[ProductKey]], Products!$A:$A, Products!$K:$K)</f>
        <v>3.99</v>
      </c>
      <c r="L7623" s="1">
        <f>Sales[[#This Row],[ProductPrice]]*Sales[[#This Row],[OrderQuantity]]</f>
        <v>7.98</v>
      </c>
      <c r="M7623" s="1">
        <f>Sales[[#This Row],[OrderQuantity]]</f>
        <v>2</v>
      </c>
      <c r="N7623" s="1">
        <f>1</f>
        <v>1</v>
      </c>
      <c r="O7623" s="1">
        <f>Sales[[#This Row],[TotalSales]]-Sales[[#This Row],[TotalCost]]</f>
        <v>4.9954000000000001</v>
      </c>
      <c r="P7623" s="1">
        <f>Sales[[#This Row],[ProductCost]]*Sales[[#This Row],[OrderQuantity]]</f>
        <v>2.9845999999999999</v>
      </c>
      <c r="Q7623" s="1" t="str">
        <f>VLOOKUP(Sales[[#This Row],[ProductKey]], Products!$A$2:$D$1000, 4, FALSE)</f>
        <v>Road Tire Tube</v>
      </c>
    </row>
    <row r="7624" spans="1:17" x14ac:dyDescent="0.25">
      <c r="A7624" s="2">
        <v>38234</v>
      </c>
      <c r="B7624" s="1" t="s">
        <v>6971</v>
      </c>
      <c r="C7624">
        <v>529</v>
      </c>
      <c r="D7624">
        <v>14816</v>
      </c>
      <c r="E7624">
        <v>10</v>
      </c>
      <c r="F7624">
        <v>2</v>
      </c>
      <c r="G7624">
        <v>2</v>
      </c>
      <c r="H7624" s="2">
        <v>43347</v>
      </c>
      <c r="I7624" t="str">
        <f>VLOOKUP(Sales[[#This Row],[TerritoryKey]], Territories[], 2, FALSE)</f>
        <v>United Kingdom</v>
      </c>
      <c r="J7624">
        <f>_xlfn.XLOOKUP(Sales[[#This Row],[ProductKey]], Products!$A:$A, Products!$J:$J)</f>
        <v>1.4923</v>
      </c>
      <c r="K7624">
        <f>_xlfn.XLOOKUP(Sales[[#This Row],[ProductKey]], Products!$A:$A, Products!$K:$K)</f>
        <v>3.99</v>
      </c>
      <c r="L7624" s="1">
        <f>Sales[[#This Row],[ProductPrice]]*Sales[[#This Row],[OrderQuantity]]</f>
        <v>7.98</v>
      </c>
      <c r="M7624" s="1">
        <f>Sales[[#This Row],[OrderQuantity]]</f>
        <v>2</v>
      </c>
      <c r="N7624" s="1">
        <f>1</f>
        <v>1</v>
      </c>
      <c r="O7624" s="1">
        <f>Sales[[#This Row],[TotalSales]]-Sales[[#This Row],[TotalCost]]</f>
        <v>4.9954000000000001</v>
      </c>
      <c r="P7624" s="1">
        <f>Sales[[#This Row],[ProductCost]]*Sales[[#This Row],[OrderQuantity]]</f>
        <v>2.9845999999999999</v>
      </c>
      <c r="Q7624" s="1" t="str">
        <f>VLOOKUP(Sales[[#This Row],[ProductKey]], Products!$A$2:$D$1000, 4, FALSE)</f>
        <v>Road Tire Tube</v>
      </c>
    </row>
    <row r="7625" spans="1:17" x14ac:dyDescent="0.25">
      <c r="A7625" s="2">
        <v>38022</v>
      </c>
      <c r="B7625" s="1" t="s">
        <v>6992</v>
      </c>
      <c r="C7625">
        <v>529</v>
      </c>
      <c r="D7625">
        <v>19002</v>
      </c>
      <c r="E7625">
        <v>1</v>
      </c>
      <c r="F7625">
        <v>2</v>
      </c>
      <c r="G7625">
        <v>2</v>
      </c>
      <c r="H7625" s="2">
        <v>43136</v>
      </c>
      <c r="I7625" t="str">
        <f>VLOOKUP(Sales[[#This Row],[TerritoryKey]], Territories[], 2, FALSE)</f>
        <v>Northwest</v>
      </c>
      <c r="J7625">
        <f>_xlfn.XLOOKUP(Sales[[#This Row],[ProductKey]], Products!$A:$A, Products!$J:$J)</f>
        <v>1.4923</v>
      </c>
      <c r="K7625">
        <f>_xlfn.XLOOKUP(Sales[[#This Row],[ProductKey]], Products!$A:$A, Products!$K:$K)</f>
        <v>3.99</v>
      </c>
      <c r="L7625" s="1">
        <f>Sales[[#This Row],[ProductPrice]]*Sales[[#This Row],[OrderQuantity]]</f>
        <v>7.98</v>
      </c>
      <c r="M7625" s="1">
        <f>Sales[[#This Row],[OrderQuantity]]</f>
        <v>2</v>
      </c>
      <c r="N7625" s="1">
        <f>1</f>
        <v>1</v>
      </c>
      <c r="O7625" s="1">
        <f>Sales[[#This Row],[TotalSales]]-Sales[[#This Row],[TotalCost]]</f>
        <v>4.9954000000000001</v>
      </c>
      <c r="P7625" s="1">
        <f>Sales[[#This Row],[ProductCost]]*Sales[[#This Row],[OrderQuantity]]</f>
        <v>2.9845999999999999</v>
      </c>
      <c r="Q7625" s="1" t="str">
        <f>VLOOKUP(Sales[[#This Row],[ProductKey]], Products!$A$2:$D$1000, 4, FALSE)</f>
        <v>Road Tire Tube</v>
      </c>
    </row>
    <row r="7626" spans="1:17" x14ac:dyDescent="0.25">
      <c r="A7626" s="2">
        <v>38020</v>
      </c>
      <c r="B7626" s="1" t="s">
        <v>7020</v>
      </c>
      <c r="C7626">
        <v>529</v>
      </c>
      <c r="D7626">
        <v>12824</v>
      </c>
      <c r="E7626">
        <v>7</v>
      </c>
      <c r="F7626">
        <v>2</v>
      </c>
      <c r="G7626">
        <v>2</v>
      </c>
      <c r="H7626" s="2">
        <v>43134</v>
      </c>
      <c r="I7626" t="str">
        <f>VLOOKUP(Sales[[#This Row],[TerritoryKey]], Territories[], 2, FALSE)</f>
        <v>France</v>
      </c>
      <c r="J7626">
        <f>_xlfn.XLOOKUP(Sales[[#This Row],[ProductKey]], Products!$A:$A, Products!$J:$J)</f>
        <v>1.4923</v>
      </c>
      <c r="K7626">
        <f>_xlfn.XLOOKUP(Sales[[#This Row],[ProductKey]], Products!$A:$A, Products!$K:$K)</f>
        <v>3.99</v>
      </c>
      <c r="L7626" s="1">
        <f>Sales[[#This Row],[ProductPrice]]*Sales[[#This Row],[OrderQuantity]]</f>
        <v>7.98</v>
      </c>
      <c r="M7626" s="1">
        <f>Sales[[#This Row],[OrderQuantity]]</f>
        <v>2</v>
      </c>
      <c r="N7626" s="1">
        <f>1</f>
        <v>1</v>
      </c>
      <c r="O7626" s="1">
        <f>Sales[[#This Row],[TotalSales]]-Sales[[#This Row],[TotalCost]]</f>
        <v>4.9954000000000001</v>
      </c>
      <c r="P7626" s="1">
        <f>Sales[[#This Row],[ProductCost]]*Sales[[#This Row],[OrderQuantity]]</f>
        <v>2.9845999999999999</v>
      </c>
      <c r="Q7626" s="1" t="str">
        <f>VLOOKUP(Sales[[#This Row],[ProductKey]], Products!$A$2:$D$1000, 4, FALSE)</f>
        <v>Road Tire Tube</v>
      </c>
    </row>
    <row r="7627" spans="1:17" x14ac:dyDescent="0.25">
      <c r="A7627" s="2">
        <v>38081</v>
      </c>
      <c r="B7627" s="1" t="s">
        <v>7114</v>
      </c>
      <c r="C7627">
        <v>529</v>
      </c>
      <c r="D7627">
        <v>29429</v>
      </c>
      <c r="E7627">
        <v>7</v>
      </c>
      <c r="F7627">
        <v>2</v>
      </c>
      <c r="G7627">
        <v>2</v>
      </c>
      <c r="H7627" s="2">
        <v>43194</v>
      </c>
      <c r="I7627" t="str">
        <f>VLOOKUP(Sales[[#This Row],[TerritoryKey]], Territories[], 2, FALSE)</f>
        <v>France</v>
      </c>
      <c r="J7627">
        <f>_xlfn.XLOOKUP(Sales[[#This Row],[ProductKey]], Products!$A:$A, Products!$J:$J)</f>
        <v>1.4923</v>
      </c>
      <c r="K7627">
        <f>_xlfn.XLOOKUP(Sales[[#This Row],[ProductKey]], Products!$A:$A, Products!$K:$K)</f>
        <v>3.99</v>
      </c>
      <c r="L7627" s="1">
        <f>Sales[[#This Row],[ProductPrice]]*Sales[[#This Row],[OrderQuantity]]</f>
        <v>7.98</v>
      </c>
      <c r="M7627" s="1">
        <f>Sales[[#This Row],[OrderQuantity]]</f>
        <v>2</v>
      </c>
      <c r="N7627" s="1">
        <f>1</f>
        <v>1</v>
      </c>
      <c r="O7627" s="1">
        <f>Sales[[#This Row],[TotalSales]]-Sales[[#This Row],[TotalCost]]</f>
        <v>4.9954000000000001</v>
      </c>
      <c r="P7627" s="1">
        <f>Sales[[#This Row],[ProductCost]]*Sales[[#This Row],[OrderQuantity]]</f>
        <v>2.9845999999999999</v>
      </c>
      <c r="Q7627" s="1" t="str">
        <f>VLOOKUP(Sales[[#This Row],[ProductKey]], Products!$A$2:$D$1000, 4, FALSE)</f>
        <v>Road Tire Tube</v>
      </c>
    </row>
    <row r="7628" spans="1:17" x14ac:dyDescent="0.25">
      <c r="A7628" s="2">
        <v>38020</v>
      </c>
      <c r="B7628" s="1" t="s">
        <v>7165</v>
      </c>
      <c r="C7628">
        <v>529</v>
      </c>
      <c r="D7628">
        <v>19457</v>
      </c>
      <c r="E7628">
        <v>10</v>
      </c>
      <c r="F7628">
        <v>2</v>
      </c>
      <c r="G7628">
        <v>2</v>
      </c>
      <c r="H7628" s="2">
        <v>43134</v>
      </c>
      <c r="I7628" t="str">
        <f>VLOOKUP(Sales[[#This Row],[TerritoryKey]], Territories[], 2, FALSE)</f>
        <v>United Kingdom</v>
      </c>
      <c r="J7628">
        <f>_xlfn.XLOOKUP(Sales[[#This Row],[ProductKey]], Products!$A:$A, Products!$J:$J)</f>
        <v>1.4923</v>
      </c>
      <c r="K7628">
        <f>_xlfn.XLOOKUP(Sales[[#This Row],[ProductKey]], Products!$A:$A, Products!$K:$K)</f>
        <v>3.99</v>
      </c>
      <c r="L7628" s="1">
        <f>Sales[[#This Row],[ProductPrice]]*Sales[[#This Row],[OrderQuantity]]</f>
        <v>7.98</v>
      </c>
      <c r="M7628" s="1">
        <f>Sales[[#This Row],[OrderQuantity]]</f>
        <v>2</v>
      </c>
      <c r="N7628" s="1">
        <f>1</f>
        <v>1</v>
      </c>
      <c r="O7628" s="1">
        <f>Sales[[#This Row],[TotalSales]]-Sales[[#This Row],[TotalCost]]</f>
        <v>4.9954000000000001</v>
      </c>
      <c r="P7628" s="1">
        <f>Sales[[#This Row],[ProductCost]]*Sales[[#This Row],[OrderQuantity]]</f>
        <v>2.9845999999999999</v>
      </c>
      <c r="Q7628" s="1" t="str">
        <f>VLOOKUP(Sales[[#This Row],[ProductKey]], Products!$A$2:$D$1000, 4, FALSE)</f>
        <v>Road Tire Tube</v>
      </c>
    </row>
    <row r="7629" spans="1:17" x14ac:dyDescent="0.25">
      <c r="A7629" s="2">
        <v>38265</v>
      </c>
      <c r="B7629" s="1" t="s">
        <v>7242</v>
      </c>
      <c r="C7629">
        <v>529</v>
      </c>
      <c r="D7629">
        <v>24287</v>
      </c>
      <c r="E7629">
        <v>4</v>
      </c>
      <c r="F7629">
        <v>2</v>
      </c>
      <c r="G7629">
        <v>2</v>
      </c>
      <c r="H7629" s="2">
        <v>43378</v>
      </c>
      <c r="I7629" t="str">
        <f>VLOOKUP(Sales[[#This Row],[TerritoryKey]], Territories[], 2, FALSE)</f>
        <v>Southwest</v>
      </c>
      <c r="J7629">
        <f>_xlfn.XLOOKUP(Sales[[#This Row],[ProductKey]], Products!$A:$A, Products!$J:$J)</f>
        <v>1.4923</v>
      </c>
      <c r="K7629">
        <f>_xlfn.XLOOKUP(Sales[[#This Row],[ProductKey]], Products!$A:$A, Products!$K:$K)</f>
        <v>3.99</v>
      </c>
      <c r="L7629" s="1">
        <f>Sales[[#This Row],[ProductPrice]]*Sales[[#This Row],[OrderQuantity]]</f>
        <v>7.98</v>
      </c>
      <c r="M7629" s="1">
        <f>Sales[[#This Row],[OrderQuantity]]</f>
        <v>2</v>
      </c>
      <c r="N7629" s="1">
        <f>1</f>
        <v>1</v>
      </c>
      <c r="O7629" s="1">
        <f>Sales[[#This Row],[TotalSales]]-Sales[[#This Row],[TotalCost]]</f>
        <v>4.9954000000000001</v>
      </c>
      <c r="P7629" s="1">
        <f>Sales[[#This Row],[ProductCost]]*Sales[[#This Row],[OrderQuantity]]</f>
        <v>2.9845999999999999</v>
      </c>
      <c r="Q7629" s="1" t="str">
        <f>VLOOKUP(Sales[[#This Row],[ProductKey]], Products!$A$2:$D$1000, 4, FALSE)</f>
        <v>Road Tire Tube</v>
      </c>
    </row>
    <row r="7630" spans="1:17" x14ac:dyDescent="0.25">
      <c r="A7630" s="2">
        <v>38203</v>
      </c>
      <c r="B7630" s="1" t="s">
        <v>7362</v>
      </c>
      <c r="C7630">
        <v>529</v>
      </c>
      <c r="D7630">
        <v>27863</v>
      </c>
      <c r="E7630">
        <v>9</v>
      </c>
      <c r="F7630">
        <v>2</v>
      </c>
      <c r="G7630">
        <v>2</v>
      </c>
      <c r="H7630" s="2">
        <v>43316</v>
      </c>
      <c r="I7630" t="str">
        <f>VLOOKUP(Sales[[#This Row],[TerritoryKey]], Territories[], 2, FALSE)</f>
        <v>Australia</v>
      </c>
      <c r="J7630">
        <f>_xlfn.XLOOKUP(Sales[[#This Row],[ProductKey]], Products!$A:$A, Products!$J:$J)</f>
        <v>1.4923</v>
      </c>
      <c r="K7630">
        <f>_xlfn.XLOOKUP(Sales[[#This Row],[ProductKey]], Products!$A:$A, Products!$K:$K)</f>
        <v>3.99</v>
      </c>
      <c r="L7630" s="1">
        <f>Sales[[#This Row],[ProductPrice]]*Sales[[#This Row],[OrderQuantity]]</f>
        <v>7.98</v>
      </c>
      <c r="M7630" s="1">
        <f>Sales[[#This Row],[OrderQuantity]]</f>
        <v>2</v>
      </c>
      <c r="N7630" s="1">
        <f>1</f>
        <v>1</v>
      </c>
      <c r="O7630" s="1">
        <f>Sales[[#This Row],[TotalSales]]-Sales[[#This Row],[TotalCost]]</f>
        <v>4.9954000000000001</v>
      </c>
      <c r="P7630" s="1">
        <f>Sales[[#This Row],[ProductCost]]*Sales[[#This Row],[OrderQuantity]]</f>
        <v>2.9845999999999999</v>
      </c>
      <c r="Q7630" s="1" t="str">
        <f>VLOOKUP(Sales[[#This Row],[ProductKey]], Products!$A$2:$D$1000, 4, FALSE)</f>
        <v>Road Tire Tube</v>
      </c>
    </row>
    <row r="7631" spans="1:17" x14ac:dyDescent="0.25">
      <c r="A7631" s="2">
        <v>38294</v>
      </c>
      <c r="B7631" s="1" t="s">
        <v>7371</v>
      </c>
      <c r="C7631">
        <v>529</v>
      </c>
      <c r="D7631">
        <v>14684</v>
      </c>
      <c r="E7631">
        <v>9</v>
      </c>
      <c r="F7631">
        <v>2</v>
      </c>
      <c r="G7631">
        <v>2</v>
      </c>
      <c r="H7631" s="2">
        <v>43407</v>
      </c>
      <c r="I7631" t="str">
        <f>VLOOKUP(Sales[[#This Row],[TerritoryKey]], Territories[], 2, FALSE)</f>
        <v>Australia</v>
      </c>
      <c r="J7631">
        <f>_xlfn.XLOOKUP(Sales[[#This Row],[ProductKey]], Products!$A:$A, Products!$J:$J)</f>
        <v>1.4923</v>
      </c>
      <c r="K7631">
        <f>_xlfn.XLOOKUP(Sales[[#This Row],[ProductKey]], Products!$A:$A, Products!$K:$K)</f>
        <v>3.99</v>
      </c>
      <c r="L7631" s="1">
        <f>Sales[[#This Row],[ProductPrice]]*Sales[[#This Row],[OrderQuantity]]</f>
        <v>7.98</v>
      </c>
      <c r="M7631" s="1">
        <f>Sales[[#This Row],[OrderQuantity]]</f>
        <v>2</v>
      </c>
      <c r="N7631" s="1">
        <f>1</f>
        <v>1</v>
      </c>
      <c r="O7631" s="1">
        <f>Sales[[#This Row],[TotalSales]]-Sales[[#This Row],[TotalCost]]</f>
        <v>4.9954000000000001</v>
      </c>
      <c r="P7631" s="1">
        <f>Sales[[#This Row],[ProductCost]]*Sales[[#This Row],[OrderQuantity]]</f>
        <v>2.9845999999999999</v>
      </c>
      <c r="Q7631" s="1" t="str">
        <f>VLOOKUP(Sales[[#This Row],[ProductKey]], Products!$A$2:$D$1000, 4, FALSE)</f>
        <v>Road Tire Tube</v>
      </c>
    </row>
    <row r="7632" spans="1:17" x14ac:dyDescent="0.25">
      <c r="A7632" s="2">
        <v>38141</v>
      </c>
      <c r="B7632" s="1" t="s">
        <v>7380</v>
      </c>
      <c r="C7632">
        <v>529</v>
      </c>
      <c r="D7632">
        <v>24286</v>
      </c>
      <c r="E7632">
        <v>4</v>
      </c>
      <c r="F7632">
        <v>2</v>
      </c>
      <c r="G7632">
        <v>2</v>
      </c>
      <c r="H7632" s="2">
        <v>43254</v>
      </c>
      <c r="I7632" t="str">
        <f>VLOOKUP(Sales[[#This Row],[TerritoryKey]], Territories[], 2, FALSE)</f>
        <v>Southwest</v>
      </c>
      <c r="J7632">
        <f>_xlfn.XLOOKUP(Sales[[#This Row],[ProductKey]], Products!$A:$A, Products!$J:$J)</f>
        <v>1.4923</v>
      </c>
      <c r="K7632">
        <f>_xlfn.XLOOKUP(Sales[[#This Row],[ProductKey]], Products!$A:$A, Products!$K:$K)</f>
        <v>3.99</v>
      </c>
      <c r="L7632" s="1">
        <f>Sales[[#This Row],[ProductPrice]]*Sales[[#This Row],[OrderQuantity]]</f>
        <v>7.98</v>
      </c>
      <c r="M7632" s="1">
        <f>Sales[[#This Row],[OrderQuantity]]</f>
        <v>2</v>
      </c>
      <c r="N7632" s="1">
        <f>1</f>
        <v>1</v>
      </c>
      <c r="O7632" s="1">
        <f>Sales[[#This Row],[TotalSales]]-Sales[[#This Row],[TotalCost]]</f>
        <v>4.9954000000000001</v>
      </c>
      <c r="P7632" s="1">
        <f>Sales[[#This Row],[ProductCost]]*Sales[[#This Row],[OrderQuantity]]</f>
        <v>2.9845999999999999</v>
      </c>
      <c r="Q7632" s="1" t="str">
        <f>VLOOKUP(Sales[[#This Row],[ProductKey]], Products!$A$2:$D$1000, 4, FALSE)</f>
        <v>Road Tire Tube</v>
      </c>
    </row>
    <row r="7633" spans="1:17" x14ac:dyDescent="0.25">
      <c r="A7633" s="2">
        <v>38265</v>
      </c>
      <c r="B7633" s="1" t="s">
        <v>7461</v>
      </c>
      <c r="C7633">
        <v>529</v>
      </c>
      <c r="D7633">
        <v>28515</v>
      </c>
      <c r="E7633">
        <v>10</v>
      </c>
      <c r="F7633">
        <v>2</v>
      </c>
      <c r="G7633">
        <v>2</v>
      </c>
      <c r="H7633" s="2">
        <v>43378</v>
      </c>
      <c r="I7633" t="str">
        <f>VLOOKUP(Sales[[#This Row],[TerritoryKey]], Territories[], 2, FALSE)</f>
        <v>United Kingdom</v>
      </c>
      <c r="J7633">
        <f>_xlfn.XLOOKUP(Sales[[#This Row],[ProductKey]], Products!$A:$A, Products!$J:$J)</f>
        <v>1.4923</v>
      </c>
      <c r="K7633">
        <f>_xlfn.XLOOKUP(Sales[[#This Row],[ProductKey]], Products!$A:$A, Products!$K:$K)</f>
        <v>3.99</v>
      </c>
      <c r="L7633" s="1">
        <f>Sales[[#This Row],[ProductPrice]]*Sales[[#This Row],[OrderQuantity]]</f>
        <v>7.98</v>
      </c>
      <c r="M7633" s="1">
        <f>Sales[[#This Row],[OrderQuantity]]</f>
        <v>2</v>
      </c>
      <c r="N7633" s="1">
        <f>1</f>
        <v>1</v>
      </c>
      <c r="O7633" s="1">
        <f>Sales[[#This Row],[TotalSales]]-Sales[[#This Row],[TotalCost]]</f>
        <v>4.9954000000000001</v>
      </c>
      <c r="P7633" s="1">
        <f>Sales[[#This Row],[ProductCost]]*Sales[[#This Row],[OrderQuantity]]</f>
        <v>2.9845999999999999</v>
      </c>
      <c r="Q7633" s="1" t="str">
        <f>VLOOKUP(Sales[[#This Row],[ProductKey]], Products!$A$2:$D$1000, 4, FALSE)</f>
        <v>Road Tire Tube</v>
      </c>
    </row>
    <row r="7634" spans="1:17" x14ac:dyDescent="0.25">
      <c r="A7634" s="2">
        <v>38082</v>
      </c>
      <c r="B7634" s="1" t="s">
        <v>7497</v>
      </c>
      <c r="C7634">
        <v>529</v>
      </c>
      <c r="D7634">
        <v>20578</v>
      </c>
      <c r="E7634">
        <v>7</v>
      </c>
      <c r="F7634">
        <v>2</v>
      </c>
      <c r="G7634">
        <v>2</v>
      </c>
      <c r="H7634" s="2">
        <v>43195</v>
      </c>
      <c r="I7634" t="str">
        <f>VLOOKUP(Sales[[#This Row],[TerritoryKey]], Territories[], 2, FALSE)</f>
        <v>France</v>
      </c>
      <c r="J7634">
        <f>_xlfn.XLOOKUP(Sales[[#This Row],[ProductKey]], Products!$A:$A, Products!$J:$J)</f>
        <v>1.4923</v>
      </c>
      <c r="K7634">
        <f>_xlfn.XLOOKUP(Sales[[#This Row],[ProductKey]], Products!$A:$A, Products!$K:$K)</f>
        <v>3.99</v>
      </c>
      <c r="L7634" s="1">
        <f>Sales[[#This Row],[ProductPrice]]*Sales[[#This Row],[OrderQuantity]]</f>
        <v>7.98</v>
      </c>
      <c r="M7634" s="1">
        <f>Sales[[#This Row],[OrderQuantity]]</f>
        <v>2</v>
      </c>
      <c r="N7634" s="1">
        <f>1</f>
        <v>1</v>
      </c>
      <c r="O7634" s="1">
        <f>Sales[[#This Row],[TotalSales]]-Sales[[#This Row],[TotalCost]]</f>
        <v>4.9954000000000001</v>
      </c>
      <c r="P7634" s="1">
        <f>Sales[[#This Row],[ProductCost]]*Sales[[#This Row],[OrderQuantity]]</f>
        <v>2.9845999999999999</v>
      </c>
      <c r="Q7634" s="1" t="str">
        <f>VLOOKUP(Sales[[#This Row],[ProductKey]], Products!$A$2:$D$1000, 4, FALSE)</f>
        <v>Road Tire Tube</v>
      </c>
    </row>
    <row r="7635" spans="1:17" x14ac:dyDescent="0.25">
      <c r="A7635" s="2">
        <v>38080</v>
      </c>
      <c r="B7635" s="1" t="s">
        <v>7516</v>
      </c>
      <c r="C7635">
        <v>529</v>
      </c>
      <c r="D7635">
        <v>17067</v>
      </c>
      <c r="E7635">
        <v>9</v>
      </c>
      <c r="F7635">
        <v>2</v>
      </c>
      <c r="G7635">
        <v>2</v>
      </c>
      <c r="H7635" s="2">
        <v>43193</v>
      </c>
      <c r="I7635" t="str">
        <f>VLOOKUP(Sales[[#This Row],[TerritoryKey]], Territories[], 2, FALSE)</f>
        <v>Australia</v>
      </c>
      <c r="J7635">
        <f>_xlfn.XLOOKUP(Sales[[#This Row],[ProductKey]], Products!$A:$A, Products!$J:$J)</f>
        <v>1.4923</v>
      </c>
      <c r="K7635">
        <f>_xlfn.XLOOKUP(Sales[[#This Row],[ProductKey]], Products!$A:$A, Products!$K:$K)</f>
        <v>3.99</v>
      </c>
      <c r="L7635" s="1">
        <f>Sales[[#This Row],[ProductPrice]]*Sales[[#This Row],[OrderQuantity]]</f>
        <v>7.98</v>
      </c>
      <c r="M7635" s="1">
        <f>Sales[[#This Row],[OrderQuantity]]</f>
        <v>2</v>
      </c>
      <c r="N7635" s="1">
        <f>1</f>
        <v>1</v>
      </c>
      <c r="O7635" s="1">
        <f>Sales[[#This Row],[TotalSales]]-Sales[[#This Row],[TotalCost]]</f>
        <v>4.9954000000000001</v>
      </c>
      <c r="P7635" s="1">
        <f>Sales[[#This Row],[ProductCost]]*Sales[[#This Row],[OrderQuantity]]</f>
        <v>2.9845999999999999</v>
      </c>
      <c r="Q7635" s="1" t="str">
        <f>VLOOKUP(Sales[[#This Row],[ProductKey]], Products!$A$2:$D$1000, 4, FALSE)</f>
        <v>Road Tire Tube</v>
      </c>
    </row>
    <row r="7636" spans="1:17" x14ac:dyDescent="0.25">
      <c r="A7636" s="2">
        <v>38265</v>
      </c>
      <c r="B7636" s="1" t="s">
        <v>7526</v>
      </c>
      <c r="C7636">
        <v>529</v>
      </c>
      <c r="D7636">
        <v>17442</v>
      </c>
      <c r="E7636">
        <v>6</v>
      </c>
      <c r="F7636">
        <v>2</v>
      </c>
      <c r="G7636">
        <v>2</v>
      </c>
      <c r="H7636" s="2">
        <v>43378</v>
      </c>
      <c r="I7636" t="str">
        <f>VLOOKUP(Sales[[#This Row],[TerritoryKey]], Territories[], 2, FALSE)</f>
        <v>Canada</v>
      </c>
      <c r="J7636">
        <f>_xlfn.XLOOKUP(Sales[[#This Row],[ProductKey]], Products!$A:$A, Products!$J:$J)</f>
        <v>1.4923</v>
      </c>
      <c r="K7636">
        <f>_xlfn.XLOOKUP(Sales[[#This Row],[ProductKey]], Products!$A:$A, Products!$K:$K)</f>
        <v>3.99</v>
      </c>
      <c r="L7636" s="1">
        <f>Sales[[#This Row],[ProductPrice]]*Sales[[#This Row],[OrderQuantity]]</f>
        <v>7.98</v>
      </c>
      <c r="M7636" s="1">
        <f>Sales[[#This Row],[OrderQuantity]]</f>
        <v>2</v>
      </c>
      <c r="N7636" s="1">
        <f>1</f>
        <v>1</v>
      </c>
      <c r="O7636" s="1">
        <f>Sales[[#This Row],[TotalSales]]-Sales[[#This Row],[TotalCost]]</f>
        <v>4.9954000000000001</v>
      </c>
      <c r="P7636" s="1">
        <f>Sales[[#This Row],[ProductCost]]*Sales[[#This Row],[OrderQuantity]]</f>
        <v>2.9845999999999999</v>
      </c>
      <c r="Q7636" s="1" t="str">
        <f>VLOOKUP(Sales[[#This Row],[ProductKey]], Products!$A$2:$D$1000, 4, FALSE)</f>
        <v>Road Tire Tube</v>
      </c>
    </row>
    <row r="7637" spans="1:17" x14ac:dyDescent="0.25">
      <c r="A7637" s="2">
        <v>38203</v>
      </c>
      <c r="B7637" s="1" t="s">
        <v>7535</v>
      </c>
      <c r="C7637">
        <v>529</v>
      </c>
      <c r="D7637">
        <v>28189</v>
      </c>
      <c r="E7637">
        <v>6</v>
      </c>
      <c r="F7637">
        <v>2</v>
      </c>
      <c r="G7637">
        <v>2</v>
      </c>
      <c r="H7637" s="2">
        <v>43316</v>
      </c>
      <c r="I7637" t="str">
        <f>VLOOKUP(Sales[[#This Row],[TerritoryKey]], Territories[], 2, FALSE)</f>
        <v>Canada</v>
      </c>
      <c r="J7637">
        <f>_xlfn.XLOOKUP(Sales[[#This Row],[ProductKey]], Products!$A:$A, Products!$J:$J)</f>
        <v>1.4923</v>
      </c>
      <c r="K7637">
        <f>_xlfn.XLOOKUP(Sales[[#This Row],[ProductKey]], Products!$A:$A, Products!$K:$K)</f>
        <v>3.99</v>
      </c>
      <c r="L7637" s="1">
        <f>Sales[[#This Row],[ProductPrice]]*Sales[[#This Row],[OrderQuantity]]</f>
        <v>7.98</v>
      </c>
      <c r="M7637" s="1">
        <f>Sales[[#This Row],[OrderQuantity]]</f>
        <v>2</v>
      </c>
      <c r="N7637" s="1">
        <f>1</f>
        <v>1</v>
      </c>
      <c r="O7637" s="1">
        <f>Sales[[#This Row],[TotalSales]]-Sales[[#This Row],[TotalCost]]</f>
        <v>4.9954000000000001</v>
      </c>
      <c r="P7637" s="1">
        <f>Sales[[#This Row],[ProductCost]]*Sales[[#This Row],[OrderQuantity]]</f>
        <v>2.9845999999999999</v>
      </c>
      <c r="Q7637" s="1" t="str">
        <f>VLOOKUP(Sales[[#This Row],[ProductKey]], Products!$A$2:$D$1000, 4, FALSE)</f>
        <v>Road Tire Tube</v>
      </c>
    </row>
    <row r="7638" spans="1:17" x14ac:dyDescent="0.25">
      <c r="A7638" s="2">
        <v>38080</v>
      </c>
      <c r="B7638" s="1" t="s">
        <v>7544</v>
      </c>
      <c r="C7638">
        <v>529</v>
      </c>
      <c r="D7638">
        <v>28526</v>
      </c>
      <c r="E7638">
        <v>10</v>
      </c>
      <c r="F7638">
        <v>2</v>
      </c>
      <c r="G7638">
        <v>2</v>
      </c>
      <c r="H7638" s="2">
        <v>43193</v>
      </c>
      <c r="I7638" t="str">
        <f>VLOOKUP(Sales[[#This Row],[TerritoryKey]], Territories[], 2, FALSE)</f>
        <v>United Kingdom</v>
      </c>
      <c r="J7638">
        <f>_xlfn.XLOOKUP(Sales[[#This Row],[ProductKey]], Products!$A:$A, Products!$J:$J)</f>
        <v>1.4923</v>
      </c>
      <c r="K7638">
        <f>_xlfn.XLOOKUP(Sales[[#This Row],[ProductKey]], Products!$A:$A, Products!$K:$K)</f>
        <v>3.99</v>
      </c>
      <c r="L7638" s="1">
        <f>Sales[[#This Row],[ProductPrice]]*Sales[[#This Row],[OrderQuantity]]</f>
        <v>7.98</v>
      </c>
      <c r="M7638" s="1">
        <f>Sales[[#This Row],[OrderQuantity]]</f>
        <v>2</v>
      </c>
      <c r="N7638" s="1">
        <f>1</f>
        <v>1</v>
      </c>
      <c r="O7638" s="1">
        <f>Sales[[#This Row],[TotalSales]]-Sales[[#This Row],[TotalCost]]</f>
        <v>4.9954000000000001</v>
      </c>
      <c r="P7638" s="1">
        <f>Sales[[#This Row],[ProductCost]]*Sales[[#This Row],[OrderQuantity]]</f>
        <v>2.9845999999999999</v>
      </c>
      <c r="Q7638" s="1" t="str">
        <f>VLOOKUP(Sales[[#This Row],[ProductKey]], Products!$A$2:$D$1000, 4, FALSE)</f>
        <v>Road Tire Tube</v>
      </c>
    </row>
    <row r="7639" spans="1:17" x14ac:dyDescent="0.25">
      <c r="A7639" s="2">
        <v>38325</v>
      </c>
      <c r="B7639" s="1" t="s">
        <v>7553</v>
      </c>
      <c r="C7639">
        <v>529</v>
      </c>
      <c r="D7639">
        <v>28378</v>
      </c>
      <c r="E7639">
        <v>7</v>
      </c>
      <c r="F7639">
        <v>2</v>
      </c>
      <c r="G7639">
        <v>2</v>
      </c>
      <c r="H7639" s="2">
        <v>43438</v>
      </c>
      <c r="I7639" t="str">
        <f>VLOOKUP(Sales[[#This Row],[TerritoryKey]], Territories[], 2, FALSE)</f>
        <v>France</v>
      </c>
      <c r="J7639">
        <f>_xlfn.XLOOKUP(Sales[[#This Row],[ProductKey]], Products!$A:$A, Products!$J:$J)</f>
        <v>1.4923</v>
      </c>
      <c r="K7639">
        <f>_xlfn.XLOOKUP(Sales[[#This Row],[ProductKey]], Products!$A:$A, Products!$K:$K)</f>
        <v>3.99</v>
      </c>
      <c r="L7639" s="1">
        <f>Sales[[#This Row],[ProductPrice]]*Sales[[#This Row],[OrderQuantity]]</f>
        <v>7.98</v>
      </c>
      <c r="M7639" s="1">
        <f>Sales[[#This Row],[OrderQuantity]]</f>
        <v>2</v>
      </c>
      <c r="N7639" s="1">
        <f>1</f>
        <v>1</v>
      </c>
      <c r="O7639" s="1">
        <f>Sales[[#This Row],[TotalSales]]-Sales[[#This Row],[TotalCost]]</f>
        <v>4.9954000000000001</v>
      </c>
      <c r="P7639" s="1">
        <f>Sales[[#This Row],[ProductCost]]*Sales[[#This Row],[OrderQuantity]]</f>
        <v>2.9845999999999999</v>
      </c>
      <c r="Q7639" s="1" t="str">
        <f>VLOOKUP(Sales[[#This Row],[ProductKey]], Products!$A$2:$D$1000, 4, FALSE)</f>
        <v>Road Tire Tube</v>
      </c>
    </row>
    <row r="7640" spans="1:17" x14ac:dyDescent="0.25">
      <c r="A7640" s="2">
        <v>38172</v>
      </c>
      <c r="B7640" s="1" t="s">
        <v>7620</v>
      </c>
      <c r="C7640">
        <v>529</v>
      </c>
      <c r="D7640">
        <v>24590</v>
      </c>
      <c r="E7640">
        <v>9</v>
      </c>
      <c r="F7640">
        <v>2</v>
      </c>
      <c r="G7640">
        <v>2</v>
      </c>
      <c r="H7640" s="2">
        <v>43285</v>
      </c>
      <c r="I7640" t="str">
        <f>VLOOKUP(Sales[[#This Row],[TerritoryKey]], Territories[], 2, FALSE)</f>
        <v>Australia</v>
      </c>
      <c r="J7640">
        <f>_xlfn.XLOOKUP(Sales[[#This Row],[ProductKey]], Products!$A:$A, Products!$J:$J)</f>
        <v>1.4923</v>
      </c>
      <c r="K7640">
        <f>_xlfn.XLOOKUP(Sales[[#This Row],[ProductKey]], Products!$A:$A, Products!$K:$K)</f>
        <v>3.99</v>
      </c>
      <c r="L7640" s="1">
        <f>Sales[[#This Row],[ProductPrice]]*Sales[[#This Row],[OrderQuantity]]</f>
        <v>7.98</v>
      </c>
      <c r="M7640" s="1">
        <f>Sales[[#This Row],[OrderQuantity]]</f>
        <v>2</v>
      </c>
      <c r="N7640" s="1">
        <f>1</f>
        <v>1</v>
      </c>
      <c r="O7640" s="1">
        <f>Sales[[#This Row],[TotalSales]]-Sales[[#This Row],[TotalCost]]</f>
        <v>4.9954000000000001</v>
      </c>
      <c r="P7640" s="1">
        <f>Sales[[#This Row],[ProductCost]]*Sales[[#This Row],[OrderQuantity]]</f>
        <v>2.9845999999999999</v>
      </c>
      <c r="Q7640" s="1" t="str">
        <f>VLOOKUP(Sales[[#This Row],[ProductKey]], Products!$A$2:$D$1000, 4, FALSE)</f>
        <v>Road Tire Tube</v>
      </c>
    </row>
    <row r="7641" spans="1:17" x14ac:dyDescent="0.25">
      <c r="A7641" s="2">
        <v>38173</v>
      </c>
      <c r="B7641" s="1" t="s">
        <v>7693</v>
      </c>
      <c r="C7641">
        <v>529</v>
      </c>
      <c r="D7641">
        <v>13838</v>
      </c>
      <c r="E7641">
        <v>10</v>
      </c>
      <c r="F7641">
        <v>2</v>
      </c>
      <c r="G7641">
        <v>2</v>
      </c>
      <c r="H7641" s="2">
        <v>43286</v>
      </c>
      <c r="I7641" t="str">
        <f>VLOOKUP(Sales[[#This Row],[TerritoryKey]], Territories[], 2, FALSE)</f>
        <v>United Kingdom</v>
      </c>
      <c r="J7641">
        <f>_xlfn.XLOOKUP(Sales[[#This Row],[ProductKey]], Products!$A:$A, Products!$J:$J)</f>
        <v>1.4923</v>
      </c>
      <c r="K7641">
        <f>_xlfn.XLOOKUP(Sales[[#This Row],[ProductKey]], Products!$A:$A, Products!$K:$K)</f>
        <v>3.99</v>
      </c>
      <c r="L7641" s="1">
        <f>Sales[[#This Row],[ProductPrice]]*Sales[[#This Row],[OrderQuantity]]</f>
        <v>7.98</v>
      </c>
      <c r="M7641" s="1">
        <f>Sales[[#This Row],[OrderQuantity]]</f>
        <v>2</v>
      </c>
      <c r="N7641" s="1">
        <f>1</f>
        <v>1</v>
      </c>
      <c r="O7641" s="1">
        <f>Sales[[#This Row],[TotalSales]]-Sales[[#This Row],[TotalCost]]</f>
        <v>4.9954000000000001</v>
      </c>
      <c r="P7641" s="1">
        <f>Sales[[#This Row],[ProductCost]]*Sales[[#This Row],[OrderQuantity]]</f>
        <v>2.9845999999999999</v>
      </c>
      <c r="Q7641" s="1" t="str">
        <f>VLOOKUP(Sales[[#This Row],[ProductKey]], Products!$A$2:$D$1000, 4, FALSE)</f>
        <v>Road Tire Tube</v>
      </c>
    </row>
    <row r="7642" spans="1:17" x14ac:dyDescent="0.25">
      <c r="A7642" s="2">
        <v>38205</v>
      </c>
      <c r="B7642" s="1" t="s">
        <v>7733</v>
      </c>
      <c r="C7642">
        <v>529</v>
      </c>
      <c r="D7642">
        <v>22860</v>
      </c>
      <c r="E7642">
        <v>9</v>
      </c>
      <c r="F7642">
        <v>2</v>
      </c>
      <c r="G7642">
        <v>2</v>
      </c>
      <c r="H7642" s="2">
        <v>43318</v>
      </c>
      <c r="I7642" t="str">
        <f>VLOOKUP(Sales[[#This Row],[TerritoryKey]], Territories[], 2, FALSE)</f>
        <v>Australia</v>
      </c>
      <c r="J7642">
        <f>_xlfn.XLOOKUP(Sales[[#This Row],[ProductKey]], Products!$A:$A, Products!$J:$J)</f>
        <v>1.4923</v>
      </c>
      <c r="K7642">
        <f>_xlfn.XLOOKUP(Sales[[#This Row],[ProductKey]], Products!$A:$A, Products!$K:$K)</f>
        <v>3.99</v>
      </c>
      <c r="L7642" s="1">
        <f>Sales[[#This Row],[ProductPrice]]*Sales[[#This Row],[OrderQuantity]]</f>
        <v>7.98</v>
      </c>
      <c r="M7642" s="1">
        <f>Sales[[#This Row],[OrderQuantity]]</f>
        <v>2</v>
      </c>
      <c r="N7642" s="1">
        <f>1</f>
        <v>1</v>
      </c>
      <c r="O7642" s="1">
        <f>Sales[[#This Row],[TotalSales]]-Sales[[#This Row],[TotalCost]]</f>
        <v>4.9954000000000001</v>
      </c>
      <c r="P7642" s="1">
        <f>Sales[[#This Row],[ProductCost]]*Sales[[#This Row],[OrderQuantity]]</f>
        <v>2.9845999999999999</v>
      </c>
      <c r="Q7642" s="1" t="str">
        <f>VLOOKUP(Sales[[#This Row],[ProductKey]], Products!$A$2:$D$1000, 4, FALSE)</f>
        <v>Road Tire Tube</v>
      </c>
    </row>
    <row r="7643" spans="1:17" x14ac:dyDescent="0.25">
      <c r="A7643" s="2">
        <v>37992</v>
      </c>
      <c r="B7643" s="1" t="s">
        <v>7744</v>
      </c>
      <c r="C7643">
        <v>529</v>
      </c>
      <c r="D7643">
        <v>16790</v>
      </c>
      <c r="E7643">
        <v>1</v>
      </c>
      <c r="F7643">
        <v>2</v>
      </c>
      <c r="G7643">
        <v>2</v>
      </c>
      <c r="H7643" s="2">
        <v>43106</v>
      </c>
      <c r="I7643" t="str">
        <f>VLOOKUP(Sales[[#This Row],[TerritoryKey]], Territories[], 2, FALSE)</f>
        <v>Northwest</v>
      </c>
      <c r="J7643">
        <f>_xlfn.XLOOKUP(Sales[[#This Row],[ProductKey]], Products!$A:$A, Products!$J:$J)</f>
        <v>1.4923</v>
      </c>
      <c r="K7643">
        <f>_xlfn.XLOOKUP(Sales[[#This Row],[ProductKey]], Products!$A:$A, Products!$K:$K)</f>
        <v>3.99</v>
      </c>
      <c r="L7643" s="1">
        <f>Sales[[#This Row],[ProductPrice]]*Sales[[#This Row],[OrderQuantity]]</f>
        <v>7.98</v>
      </c>
      <c r="M7643" s="1">
        <f>Sales[[#This Row],[OrderQuantity]]</f>
        <v>2</v>
      </c>
      <c r="N7643" s="1">
        <f>1</f>
        <v>1</v>
      </c>
      <c r="O7643" s="1">
        <f>Sales[[#This Row],[TotalSales]]-Sales[[#This Row],[TotalCost]]</f>
        <v>4.9954000000000001</v>
      </c>
      <c r="P7643" s="1">
        <f>Sales[[#This Row],[ProductCost]]*Sales[[#This Row],[OrderQuantity]]</f>
        <v>2.9845999999999999</v>
      </c>
      <c r="Q7643" s="1" t="str">
        <f>VLOOKUP(Sales[[#This Row],[ProductKey]], Products!$A$2:$D$1000, 4, FALSE)</f>
        <v>Road Tire Tube</v>
      </c>
    </row>
    <row r="7644" spans="1:17" x14ac:dyDescent="0.25">
      <c r="A7644" s="2">
        <v>38080</v>
      </c>
      <c r="B7644" s="1" t="s">
        <v>7757</v>
      </c>
      <c r="C7644">
        <v>529</v>
      </c>
      <c r="D7644">
        <v>14679</v>
      </c>
      <c r="E7644">
        <v>9</v>
      </c>
      <c r="F7644">
        <v>2</v>
      </c>
      <c r="G7644">
        <v>2</v>
      </c>
      <c r="H7644" s="2">
        <v>43193</v>
      </c>
      <c r="I7644" t="str">
        <f>VLOOKUP(Sales[[#This Row],[TerritoryKey]], Territories[], 2, FALSE)</f>
        <v>Australia</v>
      </c>
      <c r="J7644">
        <f>_xlfn.XLOOKUP(Sales[[#This Row],[ProductKey]], Products!$A:$A, Products!$J:$J)</f>
        <v>1.4923</v>
      </c>
      <c r="K7644">
        <f>_xlfn.XLOOKUP(Sales[[#This Row],[ProductKey]], Products!$A:$A, Products!$K:$K)</f>
        <v>3.99</v>
      </c>
      <c r="L7644" s="1">
        <f>Sales[[#This Row],[ProductPrice]]*Sales[[#This Row],[OrderQuantity]]</f>
        <v>7.98</v>
      </c>
      <c r="M7644" s="1">
        <f>Sales[[#This Row],[OrderQuantity]]</f>
        <v>2</v>
      </c>
      <c r="N7644" s="1">
        <f>1</f>
        <v>1</v>
      </c>
      <c r="O7644" s="1">
        <f>Sales[[#This Row],[TotalSales]]-Sales[[#This Row],[TotalCost]]</f>
        <v>4.9954000000000001</v>
      </c>
      <c r="P7644" s="1">
        <f>Sales[[#This Row],[ProductCost]]*Sales[[#This Row],[OrderQuantity]]</f>
        <v>2.9845999999999999</v>
      </c>
      <c r="Q7644" s="1" t="str">
        <f>VLOOKUP(Sales[[#This Row],[ProductKey]], Products!$A$2:$D$1000, 4, FALSE)</f>
        <v>Road Tire Tube</v>
      </c>
    </row>
    <row r="7645" spans="1:17" x14ac:dyDescent="0.25">
      <c r="A7645" s="2">
        <v>38143</v>
      </c>
      <c r="B7645" s="1" t="s">
        <v>7758</v>
      </c>
      <c r="C7645">
        <v>529</v>
      </c>
      <c r="D7645">
        <v>25200</v>
      </c>
      <c r="E7645">
        <v>1</v>
      </c>
      <c r="F7645">
        <v>2</v>
      </c>
      <c r="G7645">
        <v>2</v>
      </c>
      <c r="H7645" s="2">
        <v>43256</v>
      </c>
      <c r="I7645" t="str">
        <f>VLOOKUP(Sales[[#This Row],[TerritoryKey]], Territories[], 2, FALSE)</f>
        <v>Northwest</v>
      </c>
      <c r="J7645">
        <f>_xlfn.XLOOKUP(Sales[[#This Row],[ProductKey]], Products!$A:$A, Products!$J:$J)</f>
        <v>1.4923</v>
      </c>
      <c r="K7645">
        <f>_xlfn.XLOOKUP(Sales[[#This Row],[ProductKey]], Products!$A:$A, Products!$K:$K)</f>
        <v>3.99</v>
      </c>
      <c r="L7645" s="1">
        <f>Sales[[#This Row],[ProductPrice]]*Sales[[#This Row],[OrderQuantity]]</f>
        <v>7.98</v>
      </c>
      <c r="M7645" s="1">
        <f>Sales[[#This Row],[OrderQuantity]]</f>
        <v>2</v>
      </c>
      <c r="N7645" s="1">
        <f>1</f>
        <v>1</v>
      </c>
      <c r="O7645" s="1">
        <f>Sales[[#This Row],[TotalSales]]-Sales[[#This Row],[TotalCost]]</f>
        <v>4.9954000000000001</v>
      </c>
      <c r="P7645" s="1">
        <f>Sales[[#This Row],[ProductCost]]*Sales[[#This Row],[OrderQuantity]]</f>
        <v>2.9845999999999999</v>
      </c>
      <c r="Q7645" s="1" t="str">
        <f>VLOOKUP(Sales[[#This Row],[ProductKey]], Products!$A$2:$D$1000, 4, FALSE)</f>
        <v>Road Tire Tube</v>
      </c>
    </row>
    <row r="7646" spans="1:17" x14ac:dyDescent="0.25">
      <c r="A7646" s="2">
        <v>37991</v>
      </c>
      <c r="B7646" s="1" t="s">
        <v>7863</v>
      </c>
      <c r="C7646">
        <v>529</v>
      </c>
      <c r="D7646">
        <v>19004</v>
      </c>
      <c r="E7646">
        <v>4</v>
      </c>
      <c r="F7646">
        <v>2</v>
      </c>
      <c r="G7646">
        <v>2</v>
      </c>
      <c r="H7646" s="2">
        <v>43105</v>
      </c>
      <c r="I7646" t="str">
        <f>VLOOKUP(Sales[[#This Row],[TerritoryKey]], Territories[], 2, FALSE)</f>
        <v>Southwest</v>
      </c>
      <c r="J7646">
        <f>_xlfn.XLOOKUP(Sales[[#This Row],[ProductKey]], Products!$A:$A, Products!$J:$J)</f>
        <v>1.4923</v>
      </c>
      <c r="K7646">
        <f>_xlfn.XLOOKUP(Sales[[#This Row],[ProductKey]], Products!$A:$A, Products!$K:$K)</f>
        <v>3.99</v>
      </c>
      <c r="L7646" s="1">
        <f>Sales[[#This Row],[ProductPrice]]*Sales[[#This Row],[OrderQuantity]]</f>
        <v>7.98</v>
      </c>
      <c r="M7646" s="1">
        <f>Sales[[#This Row],[OrderQuantity]]</f>
        <v>2</v>
      </c>
      <c r="N7646" s="1">
        <f>1</f>
        <v>1</v>
      </c>
      <c r="O7646" s="1">
        <f>Sales[[#This Row],[TotalSales]]-Sales[[#This Row],[TotalCost]]</f>
        <v>4.9954000000000001</v>
      </c>
      <c r="P7646" s="1">
        <f>Sales[[#This Row],[ProductCost]]*Sales[[#This Row],[OrderQuantity]]</f>
        <v>2.9845999999999999</v>
      </c>
      <c r="Q7646" s="1" t="str">
        <f>VLOOKUP(Sales[[#This Row],[ProductKey]], Products!$A$2:$D$1000, 4, FALSE)</f>
        <v>Road Tire Tube</v>
      </c>
    </row>
    <row r="7647" spans="1:17" x14ac:dyDescent="0.25">
      <c r="A7647" s="2">
        <v>37903</v>
      </c>
      <c r="B7647" s="1" t="s">
        <v>46</v>
      </c>
      <c r="C7647">
        <v>223</v>
      </c>
      <c r="D7647">
        <v>24684</v>
      </c>
      <c r="E7647">
        <v>4</v>
      </c>
      <c r="F7647">
        <v>2</v>
      </c>
      <c r="G7647">
        <v>2</v>
      </c>
      <c r="H7647" s="2">
        <v>43017</v>
      </c>
      <c r="I7647" t="str">
        <f>VLOOKUP(Sales[[#This Row],[TerritoryKey]], Territories[], 2, FALSE)</f>
        <v>Southwest</v>
      </c>
      <c r="J7647">
        <f>_xlfn.XLOOKUP(Sales[[#This Row],[ProductKey]], Products!$A:$A, Products!$J:$J)</f>
        <v>5.7051999999999996</v>
      </c>
      <c r="K7647">
        <f>_xlfn.XLOOKUP(Sales[[#This Row],[ProductKey]], Products!$A:$A, Products!$K:$K)</f>
        <v>8.6441999999999997</v>
      </c>
      <c r="L7647" s="1">
        <f>Sales[[#This Row],[ProductPrice]]*Sales[[#This Row],[OrderQuantity]]</f>
        <v>17.288399999999999</v>
      </c>
      <c r="M7647" s="1">
        <f>Sales[[#This Row],[OrderQuantity]]</f>
        <v>2</v>
      </c>
      <c r="N7647" s="1">
        <f>1</f>
        <v>1</v>
      </c>
      <c r="O7647" s="1">
        <f>Sales[[#This Row],[TotalSales]]-Sales[[#This Row],[TotalCost]]</f>
        <v>5.8780000000000001</v>
      </c>
      <c r="P7647" s="1">
        <f>Sales[[#This Row],[ProductCost]]*Sales[[#This Row],[OrderQuantity]]</f>
        <v>11.410399999999999</v>
      </c>
      <c r="Q7647" s="1" t="str">
        <f>VLOOKUP(Sales[[#This Row],[ProductKey]], Products!$A$2:$D$1000, 4, FALSE)</f>
        <v>AWC Logo Cap</v>
      </c>
    </row>
    <row r="7648" spans="1:17" x14ac:dyDescent="0.25">
      <c r="A7648" s="2">
        <v>37936</v>
      </c>
      <c r="B7648" s="1" t="s">
        <v>100</v>
      </c>
      <c r="C7648">
        <v>223</v>
      </c>
      <c r="D7648">
        <v>20740</v>
      </c>
      <c r="E7648">
        <v>6</v>
      </c>
      <c r="F7648">
        <v>2</v>
      </c>
      <c r="G7648">
        <v>2</v>
      </c>
      <c r="H7648" s="2">
        <v>43050</v>
      </c>
      <c r="I7648" t="str">
        <f>VLOOKUP(Sales[[#This Row],[TerritoryKey]], Territories[], 2, FALSE)</f>
        <v>Canada</v>
      </c>
      <c r="J7648">
        <f>_xlfn.XLOOKUP(Sales[[#This Row],[ProductKey]], Products!$A:$A, Products!$J:$J)</f>
        <v>5.7051999999999996</v>
      </c>
      <c r="K7648">
        <f>_xlfn.XLOOKUP(Sales[[#This Row],[ProductKey]], Products!$A:$A, Products!$K:$K)</f>
        <v>8.6441999999999997</v>
      </c>
      <c r="L7648" s="1">
        <f>Sales[[#This Row],[ProductPrice]]*Sales[[#This Row],[OrderQuantity]]</f>
        <v>17.288399999999999</v>
      </c>
      <c r="M7648" s="1">
        <f>Sales[[#This Row],[OrderQuantity]]</f>
        <v>2</v>
      </c>
      <c r="N7648" s="1">
        <f>1</f>
        <v>1</v>
      </c>
      <c r="O7648" s="1">
        <f>Sales[[#This Row],[TotalSales]]-Sales[[#This Row],[TotalCost]]</f>
        <v>5.8780000000000001</v>
      </c>
      <c r="P7648" s="1">
        <f>Sales[[#This Row],[ProductCost]]*Sales[[#This Row],[OrderQuantity]]</f>
        <v>11.410399999999999</v>
      </c>
      <c r="Q7648" s="1" t="str">
        <f>VLOOKUP(Sales[[#This Row],[ProductKey]], Products!$A$2:$D$1000, 4, FALSE)</f>
        <v>AWC Logo Cap</v>
      </c>
    </row>
    <row r="7649" spans="1:17" x14ac:dyDescent="0.25">
      <c r="A7649" s="2">
        <v>37722</v>
      </c>
      <c r="B7649" s="1" t="s">
        <v>117</v>
      </c>
      <c r="C7649">
        <v>223</v>
      </c>
      <c r="D7649">
        <v>17250</v>
      </c>
      <c r="E7649">
        <v>9</v>
      </c>
      <c r="F7649">
        <v>2</v>
      </c>
      <c r="G7649">
        <v>2</v>
      </c>
      <c r="H7649" s="2">
        <v>42836</v>
      </c>
      <c r="I7649" t="str">
        <f>VLOOKUP(Sales[[#This Row],[TerritoryKey]], Territories[], 2, FALSE)</f>
        <v>Australia</v>
      </c>
      <c r="J7649">
        <f>_xlfn.XLOOKUP(Sales[[#This Row],[ProductKey]], Products!$A:$A, Products!$J:$J)</f>
        <v>5.7051999999999996</v>
      </c>
      <c r="K7649">
        <f>_xlfn.XLOOKUP(Sales[[#This Row],[ProductKey]], Products!$A:$A, Products!$K:$K)</f>
        <v>8.6441999999999997</v>
      </c>
      <c r="L7649" s="1">
        <f>Sales[[#This Row],[ProductPrice]]*Sales[[#This Row],[OrderQuantity]]</f>
        <v>17.288399999999999</v>
      </c>
      <c r="M7649" s="1">
        <f>Sales[[#This Row],[OrderQuantity]]</f>
        <v>2</v>
      </c>
      <c r="N7649" s="1">
        <f>1</f>
        <v>1</v>
      </c>
      <c r="O7649" s="1">
        <f>Sales[[#This Row],[TotalSales]]-Sales[[#This Row],[TotalCost]]</f>
        <v>5.8780000000000001</v>
      </c>
      <c r="P7649" s="1">
        <f>Sales[[#This Row],[ProductCost]]*Sales[[#This Row],[OrderQuantity]]</f>
        <v>11.410399999999999</v>
      </c>
      <c r="Q7649" s="1" t="str">
        <f>VLOOKUP(Sales[[#This Row],[ProductKey]], Products!$A$2:$D$1000, 4, FALSE)</f>
        <v>AWC Logo Cap</v>
      </c>
    </row>
    <row r="7650" spans="1:17" x14ac:dyDescent="0.25">
      <c r="A7650" s="2">
        <v>37936</v>
      </c>
      <c r="B7650" s="1" t="s">
        <v>286</v>
      </c>
      <c r="C7650">
        <v>223</v>
      </c>
      <c r="D7650">
        <v>19608</v>
      </c>
      <c r="E7650">
        <v>9</v>
      </c>
      <c r="F7650">
        <v>2</v>
      </c>
      <c r="G7650">
        <v>2</v>
      </c>
      <c r="H7650" s="2">
        <v>43050</v>
      </c>
      <c r="I7650" t="str">
        <f>VLOOKUP(Sales[[#This Row],[TerritoryKey]], Territories[], 2, FALSE)</f>
        <v>Australia</v>
      </c>
      <c r="J7650">
        <f>_xlfn.XLOOKUP(Sales[[#This Row],[ProductKey]], Products!$A:$A, Products!$J:$J)</f>
        <v>5.7051999999999996</v>
      </c>
      <c r="K7650">
        <f>_xlfn.XLOOKUP(Sales[[#This Row],[ProductKey]], Products!$A:$A, Products!$K:$K)</f>
        <v>8.6441999999999997</v>
      </c>
      <c r="L7650" s="1">
        <f>Sales[[#This Row],[ProductPrice]]*Sales[[#This Row],[OrderQuantity]]</f>
        <v>17.288399999999999</v>
      </c>
      <c r="M7650" s="1">
        <f>Sales[[#This Row],[OrderQuantity]]</f>
        <v>2</v>
      </c>
      <c r="N7650" s="1">
        <f>1</f>
        <v>1</v>
      </c>
      <c r="O7650" s="1">
        <f>Sales[[#This Row],[TotalSales]]-Sales[[#This Row],[TotalCost]]</f>
        <v>5.8780000000000001</v>
      </c>
      <c r="P7650" s="1">
        <f>Sales[[#This Row],[ProductCost]]*Sales[[#This Row],[OrderQuantity]]</f>
        <v>11.410399999999999</v>
      </c>
      <c r="Q7650" s="1" t="str">
        <f>VLOOKUP(Sales[[#This Row],[ProductKey]], Products!$A$2:$D$1000, 4, FALSE)</f>
        <v>AWC Logo Cap</v>
      </c>
    </row>
    <row r="7651" spans="1:17" x14ac:dyDescent="0.25">
      <c r="A7651" s="2">
        <v>37813</v>
      </c>
      <c r="B7651" s="1" t="s">
        <v>343</v>
      </c>
      <c r="C7651">
        <v>223</v>
      </c>
      <c r="D7651">
        <v>18504</v>
      </c>
      <c r="E7651">
        <v>4</v>
      </c>
      <c r="F7651">
        <v>2</v>
      </c>
      <c r="G7651">
        <v>2</v>
      </c>
      <c r="H7651" s="2">
        <v>42927</v>
      </c>
      <c r="I7651" t="str">
        <f>VLOOKUP(Sales[[#This Row],[TerritoryKey]], Territories[], 2, FALSE)</f>
        <v>Southwest</v>
      </c>
      <c r="J7651">
        <f>_xlfn.XLOOKUP(Sales[[#This Row],[ProductKey]], Products!$A:$A, Products!$J:$J)</f>
        <v>5.7051999999999996</v>
      </c>
      <c r="K7651">
        <f>_xlfn.XLOOKUP(Sales[[#This Row],[ProductKey]], Products!$A:$A, Products!$K:$K)</f>
        <v>8.6441999999999997</v>
      </c>
      <c r="L7651" s="1">
        <f>Sales[[#This Row],[ProductPrice]]*Sales[[#This Row],[OrderQuantity]]</f>
        <v>17.288399999999999</v>
      </c>
      <c r="M7651" s="1">
        <f>Sales[[#This Row],[OrderQuantity]]</f>
        <v>2</v>
      </c>
      <c r="N7651" s="1">
        <f>1</f>
        <v>1</v>
      </c>
      <c r="O7651" s="1">
        <f>Sales[[#This Row],[TotalSales]]-Sales[[#This Row],[TotalCost]]</f>
        <v>5.8780000000000001</v>
      </c>
      <c r="P7651" s="1">
        <f>Sales[[#This Row],[ProductCost]]*Sales[[#This Row],[OrderQuantity]]</f>
        <v>11.410399999999999</v>
      </c>
      <c r="Q7651" s="1" t="str">
        <f>VLOOKUP(Sales[[#This Row],[ProductKey]], Products!$A$2:$D$1000, 4, FALSE)</f>
        <v>AWC Logo Cap</v>
      </c>
    </row>
    <row r="7652" spans="1:17" x14ac:dyDescent="0.25">
      <c r="A7652" s="2">
        <v>37692</v>
      </c>
      <c r="B7652" s="1" t="s">
        <v>396</v>
      </c>
      <c r="C7652">
        <v>223</v>
      </c>
      <c r="D7652">
        <v>29086</v>
      </c>
      <c r="E7652">
        <v>9</v>
      </c>
      <c r="F7652">
        <v>2</v>
      </c>
      <c r="G7652">
        <v>2</v>
      </c>
      <c r="H7652" s="2">
        <v>42806</v>
      </c>
      <c r="I7652" t="str">
        <f>VLOOKUP(Sales[[#This Row],[TerritoryKey]], Territories[], 2, FALSE)</f>
        <v>Australia</v>
      </c>
      <c r="J7652">
        <f>_xlfn.XLOOKUP(Sales[[#This Row],[ProductKey]], Products!$A:$A, Products!$J:$J)</f>
        <v>5.7051999999999996</v>
      </c>
      <c r="K7652">
        <f>_xlfn.XLOOKUP(Sales[[#This Row],[ProductKey]], Products!$A:$A, Products!$K:$K)</f>
        <v>8.6441999999999997</v>
      </c>
      <c r="L7652" s="1">
        <f>Sales[[#This Row],[ProductPrice]]*Sales[[#This Row],[OrderQuantity]]</f>
        <v>17.288399999999999</v>
      </c>
      <c r="M7652" s="1">
        <f>Sales[[#This Row],[OrderQuantity]]</f>
        <v>2</v>
      </c>
      <c r="N7652" s="1">
        <f>1</f>
        <v>1</v>
      </c>
      <c r="O7652" s="1">
        <f>Sales[[#This Row],[TotalSales]]-Sales[[#This Row],[TotalCost]]</f>
        <v>5.8780000000000001</v>
      </c>
      <c r="P7652" s="1">
        <f>Sales[[#This Row],[ProductCost]]*Sales[[#This Row],[OrderQuantity]]</f>
        <v>11.410399999999999</v>
      </c>
      <c r="Q7652" s="1" t="str">
        <f>VLOOKUP(Sales[[#This Row],[ProductKey]], Products!$A$2:$D$1000, 4, FALSE)</f>
        <v>AWC Logo Cap</v>
      </c>
    </row>
    <row r="7653" spans="1:17" x14ac:dyDescent="0.25">
      <c r="A7653" s="2">
        <v>37876</v>
      </c>
      <c r="B7653" s="1" t="s">
        <v>402</v>
      </c>
      <c r="C7653">
        <v>223</v>
      </c>
      <c r="D7653">
        <v>24568</v>
      </c>
      <c r="E7653">
        <v>10</v>
      </c>
      <c r="F7653">
        <v>2</v>
      </c>
      <c r="G7653">
        <v>2</v>
      </c>
      <c r="H7653" s="2">
        <v>42990</v>
      </c>
      <c r="I7653" t="str">
        <f>VLOOKUP(Sales[[#This Row],[TerritoryKey]], Territories[], 2, FALSE)</f>
        <v>United Kingdom</v>
      </c>
      <c r="J7653">
        <f>_xlfn.XLOOKUP(Sales[[#This Row],[ProductKey]], Products!$A:$A, Products!$J:$J)</f>
        <v>5.7051999999999996</v>
      </c>
      <c r="K7653">
        <f>_xlfn.XLOOKUP(Sales[[#This Row],[ProductKey]], Products!$A:$A, Products!$K:$K)</f>
        <v>8.6441999999999997</v>
      </c>
      <c r="L7653" s="1">
        <f>Sales[[#This Row],[ProductPrice]]*Sales[[#This Row],[OrderQuantity]]</f>
        <v>17.288399999999999</v>
      </c>
      <c r="M7653" s="1">
        <f>Sales[[#This Row],[OrderQuantity]]</f>
        <v>2</v>
      </c>
      <c r="N7653" s="1">
        <f>1</f>
        <v>1</v>
      </c>
      <c r="O7653" s="1">
        <f>Sales[[#This Row],[TotalSales]]-Sales[[#This Row],[TotalCost]]</f>
        <v>5.8780000000000001</v>
      </c>
      <c r="P7653" s="1">
        <f>Sales[[#This Row],[ProductCost]]*Sales[[#This Row],[OrderQuantity]]</f>
        <v>11.410399999999999</v>
      </c>
      <c r="Q7653" s="1" t="str">
        <f>VLOOKUP(Sales[[#This Row],[ProductKey]], Products!$A$2:$D$1000, 4, FALSE)</f>
        <v>AWC Logo Cap</v>
      </c>
    </row>
    <row r="7654" spans="1:17" x14ac:dyDescent="0.25">
      <c r="A7654" s="2">
        <v>37723</v>
      </c>
      <c r="B7654" s="1" t="s">
        <v>430</v>
      </c>
      <c r="C7654">
        <v>223</v>
      </c>
      <c r="D7654">
        <v>20128</v>
      </c>
      <c r="E7654">
        <v>1</v>
      </c>
      <c r="F7654">
        <v>2</v>
      </c>
      <c r="G7654">
        <v>2</v>
      </c>
      <c r="H7654" s="2">
        <v>42837</v>
      </c>
      <c r="I7654" t="str">
        <f>VLOOKUP(Sales[[#This Row],[TerritoryKey]], Territories[], 2, FALSE)</f>
        <v>Northwest</v>
      </c>
      <c r="J7654">
        <f>_xlfn.XLOOKUP(Sales[[#This Row],[ProductKey]], Products!$A:$A, Products!$J:$J)</f>
        <v>5.7051999999999996</v>
      </c>
      <c r="K7654">
        <f>_xlfn.XLOOKUP(Sales[[#This Row],[ProductKey]], Products!$A:$A, Products!$K:$K)</f>
        <v>8.6441999999999997</v>
      </c>
      <c r="L7654" s="1">
        <f>Sales[[#This Row],[ProductPrice]]*Sales[[#This Row],[OrderQuantity]]</f>
        <v>17.288399999999999</v>
      </c>
      <c r="M7654" s="1">
        <f>Sales[[#This Row],[OrderQuantity]]</f>
        <v>2</v>
      </c>
      <c r="N7654" s="1">
        <f>1</f>
        <v>1</v>
      </c>
      <c r="O7654" s="1">
        <f>Sales[[#This Row],[TotalSales]]-Sales[[#This Row],[TotalCost]]</f>
        <v>5.8780000000000001</v>
      </c>
      <c r="P7654" s="1">
        <f>Sales[[#This Row],[ProductCost]]*Sales[[#This Row],[OrderQuantity]]</f>
        <v>11.410399999999999</v>
      </c>
      <c r="Q7654" s="1" t="str">
        <f>VLOOKUP(Sales[[#This Row],[ProductKey]], Products!$A$2:$D$1000, 4, FALSE)</f>
        <v>AWC Logo Cap</v>
      </c>
    </row>
    <row r="7655" spans="1:17" x14ac:dyDescent="0.25">
      <c r="A7655" s="2">
        <v>37631</v>
      </c>
      <c r="B7655" s="1" t="s">
        <v>509</v>
      </c>
      <c r="C7655">
        <v>223</v>
      </c>
      <c r="D7655">
        <v>19011</v>
      </c>
      <c r="E7655">
        <v>4</v>
      </c>
      <c r="F7655">
        <v>2</v>
      </c>
      <c r="G7655">
        <v>2</v>
      </c>
      <c r="H7655" s="2">
        <v>42745</v>
      </c>
      <c r="I7655" t="str">
        <f>VLOOKUP(Sales[[#This Row],[TerritoryKey]], Territories[], 2, FALSE)</f>
        <v>Southwest</v>
      </c>
      <c r="J7655">
        <f>_xlfn.XLOOKUP(Sales[[#This Row],[ProductKey]], Products!$A:$A, Products!$J:$J)</f>
        <v>5.7051999999999996</v>
      </c>
      <c r="K7655">
        <f>_xlfn.XLOOKUP(Sales[[#This Row],[ProductKey]], Products!$A:$A, Products!$K:$K)</f>
        <v>8.6441999999999997</v>
      </c>
      <c r="L7655" s="1">
        <f>Sales[[#This Row],[ProductPrice]]*Sales[[#This Row],[OrderQuantity]]</f>
        <v>17.288399999999999</v>
      </c>
      <c r="M7655" s="1">
        <f>Sales[[#This Row],[OrderQuantity]]</f>
        <v>2</v>
      </c>
      <c r="N7655" s="1">
        <f>1</f>
        <v>1</v>
      </c>
      <c r="O7655" s="1">
        <f>Sales[[#This Row],[TotalSales]]-Sales[[#This Row],[TotalCost]]</f>
        <v>5.8780000000000001</v>
      </c>
      <c r="P7655" s="1">
        <f>Sales[[#This Row],[ProductCost]]*Sales[[#This Row],[OrderQuantity]]</f>
        <v>11.410399999999999</v>
      </c>
      <c r="Q7655" s="1" t="str">
        <f>VLOOKUP(Sales[[#This Row],[ProductKey]], Products!$A$2:$D$1000, 4, FALSE)</f>
        <v>AWC Logo Cap</v>
      </c>
    </row>
    <row r="7656" spans="1:17" x14ac:dyDescent="0.25">
      <c r="A7656" s="2">
        <v>38047</v>
      </c>
      <c r="B7656" s="1" t="s">
        <v>722</v>
      </c>
      <c r="C7656">
        <v>223</v>
      </c>
      <c r="D7656">
        <v>11400</v>
      </c>
      <c r="E7656">
        <v>10</v>
      </c>
      <c r="F7656">
        <v>2</v>
      </c>
      <c r="G7656">
        <v>2</v>
      </c>
      <c r="H7656" s="2">
        <v>43160</v>
      </c>
      <c r="I7656" t="str">
        <f>VLOOKUP(Sales[[#This Row],[TerritoryKey]], Territories[], 2, FALSE)</f>
        <v>United Kingdom</v>
      </c>
      <c r="J7656">
        <f>_xlfn.XLOOKUP(Sales[[#This Row],[ProductKey]], Products!$A:$A, Products!$J:$J)</f>
        <v>5.7051999999999996</v>
      </c>
      <c r="K7656">
        <f>_xlfn.XLOOKUP(Sales[[#This Row],[ProductKey]], Products!$A:$A, Products!$K:$K)</f>
        <v>8.6441999999999997</v>
      </c>
      <c r="L7656" s="1">
        <f>Sales[[#This Row],[ProductPrice]]*Sales[[#This Row],[OrderQuantity]]</f>
        <v>17.288399999999999</v>
      </c>
      <c r="M7656" s="1">
        <f>Sales[[#This Row],[OrderQuantity]]</f>
        <v>2</v>
      </c>
      <c r="N7656" s="1">
        <f>1</f>
        <v>1</v>
      </c>
      <c r="O7656" s="1">
        <f>Sales[[#This Row],[TotalSales]]-Sales[[#This Row],[TotalCost]]</f>
        <v>5.8780000000000001</v>
      </c>
      <c r="P7656" s="1">
        <f>Sales[[#This Row],[ProductCost]]*Sales[[#This Row],[OrderQuantity]]</f>
        <v>11.410399999999999</v>
      </c>
      <c r="Q7656" s="1" t="str">
        <f>VLOOKUP(Sales[[#This Row],[ProductKey]], Products!$A$2:$D$1000, 4, FALSE)</f>
        <v>AWC Logo Cap</v>
      </c>
    </row>
    <row r="7657" spans="1:17" x14ac:dyDescent="0.25">
      <c r="A7657" s="2">
        <v>37782</v>
      </c>
      <c r="B7657" s="1" t="s">
        <v>801</v>
      </c>
      <c r="C7657">
        <v>223</v>
      </c>
      <c r="D7657">
        <v>24050</v>
      </c>
      <c r="E7657">
        <v>10</v>
      </c>
      <c r="F7657">
        <v>2</v>
      </c>
      <c r="G7657">
        <v>2</v>
      </c>
      <c r="H7657" s="2">
        <v>42896</v>
      </c>
      <c r="I7657" t="str">
        <f>VLOOKUP(Sales[[#This Row],[TerritoryKey]], Territories[], 2, FALSE)</f>
        <v>United Kingdom</v>
      </c>
      <c r="J7657">
        <f>_xlfn.XLOOKUP(Sales[[#This Row],[ProductKey]], Products!$A:$A, Products!$J:$J)</f>
        <v>5.7051999999999996</v>
      </c>
      <c r="K7657">
        <f>_xlfn.XLOOKUP(Sales[[#This Row],[ProductKey]], Products!$A:$A, Products!$K:$K)</f>
        <v>8.6441999999999997</v>
      </c>
      <c r="L7657" s="1">
        <f>Sales[[#This Row],[ProductPrice]]*Sales[[#This Row],[OrderQuantity]]</f>
        <v>17.288399999999999</v>
      </c>
      <c r="M7657" s="1">
        <f>Sales[[#This Row],[OrderQuantity]]</f>
        <v>2</v>
      </c>
      <c r="N7657" s="1">
        <f>1</f>
        <v>1</v>
      </c>
      <c r="O7657" s="1">
        <f>Sales[[#This Row],[TotalSales]]-Sales[[#This Row],[TotalCost]]</f>
        <v>5.8780000000000001</v>
      </c>
      <c r="P7657" s="1">
        <f>Sales[[#This Row],[ProductCost]]*Sales[[#This Row],[OrderQuantity]]</f>
        <v>11.410399999999999</v>
      </c>
      <c r="Q7657" s="1" t="str">
        <f>VLOOKUP(Sales[[#This Row],[ProductKey]], Products!$A$2:$D$1000, 4, FALSE)</f>
        <v>AWC Logo Cap</v>
      </c>
    </row>
    <row r="7658" spans="1:17" x14ac:dyDescent="0.25">
      <c r="A7658" s="2">
        <v>37663</v>
      </c>
      <c r="B7658" s="1" t="s">
        <v>889</v>
      </c>
      <c r="C7658">
        <v>223</v>
      </c>
      <c r="D7658">
        <v>24685</v>
      </c>
      <c r="E7658">
        <v>4</v>
      </c>
      <c r="F7658">
        <v>2</v>
      </c>
      <c r="G7658">
        <v>2</v>
      </c>
      <c r="H7658" s="2">
        <v>42777</v>
      </c>
      <c r="I7658" t="str">
        <f>VLOOKUP(Sales[[#This Row],[TerritoryKey]], Territories[], 2, FALSE)</f>
        <v>Southwest</v>
      </c>
      <c r="J7658">
        <f>_xlfn.XLOOKUP(Sales[[#This Row],[ProductKey]], Products!$A:$A, Products!$J:$J)</f>
        <v>5.7051999999999996</v>
      </c>
      <c r="K7658">
        <f>_xlfn.XLOOKUP(Sales[[#This Row],[ProductKey]], Products!$A:$A, Products!$K:$K)</f>
        <v>8.6441999999999997</v>
      </c>
      <c r="L7658" s="1">
        <f>Sales[[#This Row],[ProductPrice]]*Sales[[#This Row],[OrderQuantity]]</f>
        <v>17.288399999999999</v>
      </c>
      <c r="M7658" s="1">
        <f>Sales[[#This Row],[OrderQuantity]]</f>
        <v>2</v>
      </c>
      <c r="N7658" s="1">
        <f>1</f>
        <v>1</v>
      </c>
      <c r="O7658" s="1">
        <f>Sales[[#This Row],[TotalSales]]-Sales[[#This Row],[TotalCost]]</f>
        <v>5.8780000000000001</v>
      </c>
      <c r="P7658" s="1">
        <f>Sales[[#This Row],[ProductCost]]*Sales[[#This Row],[OrderQuantity]]</f>
        <v>11.410399999999999</v>
      </c>
      <c r="Q7658" s="1" t="str">
        <f>VLOOKUP(Sales[[#This Row],[ProductKey]], Products!$A$2:$D$1000, 4, FALSE)</f>
        <v>AWC Logo Cap</v>
      </c>
    </row>
    <row r="7659" spans="1:17" x14ac:dyDescent="0.25">
      <c r="A7659" s="2">
        <v>37663</v>
      </c>
      <c r="B7659" s="1" t="s">
        <v>960</v>
      </c>
      <c r="C7659">
        <v>223</v>
      </c>
      <c r="D7659">
        <v>11932</v>
      </c>
      <c r="E7659">
        <v>4</v>
      </c>
      <c r="F7659">
        <v>2</v>
      </c>
      <c r="G7659">
        <v>2</v>
      </c>
      <c r="H7659" s="2">
        <v>42777</v>
      </c>
      <c r="I7659" t="str">
        <f>VLOOKUP(Sales[[#This Row],[TerritoryKey]], Territories[], 2, FALSE)</f>
        <v>Southwest</v>
      </c>
      <c r="J7659">
        <f>_xlfn.XLOOKUP(Sales[[#This Row],[ProductKey]], Products!$A:$A, Products!$J:$J)</f>
        <v>5.7051999999999996</v>
      </c>
      <c r="K7659">
        <f>_xlfn.XLOOKUP(Sales[[#This Row],[ProductKey]], Products!$A:$A, Products!$K:$K)</f>
        <v>8.6441999999999997</v>
      </c>
      <c r="L7659" s="1">
        <f>Sales[[#This Row],[ProductPrice]]*Sales[[#This Row],[OrderQuantity]]</f>
        <v>17.288399999999999</v>
      </c>
      <c r="M7659" s="1">
        <f>Sales[[#This Row],[OrderQuantity]]</f>
        <v>2</v>
      </c>
      <c r="N7659" s="1">
        <f>1</f>
        <v>1</v>
      </c>
      <c r="O7659" s="1">
        <f>Sales[[#This Row],[TotalSales]]-Sales[[#This Row],[TotalCost]]</f>
        <v>5.8780000000000001</v>
      </c>
      <c r="P7659" s="1">
        <f>Sales[[#This Row],[ProductCost]]*Sales[[#This Row],[OrderQuantity]]</f>
        <v>11.410399999999999</v>
      </c>
      <c r="Q7659" s="1" t="str">
        <f>VLOOKUP(Sales[[#This Row],[ProductKey]], Products!$A$2:$D$1000, 4, FALSE)</f>
        <v>AWC Logo Cap</v>
      </c>
    </row>
    <row r="7660" spans="1:17" x14ac:dyDescent="0.25">
      <c r="A7660" s="2">
        <v>38322</v>
      </c>
      <c r="B7660" s="1" t="s">
        <v>1044</v>
      </c>
      <c r="C7660">
        <v>223</v>
      </c>
      <c r="D7660">
        <v>26070</v>
      </c>
      <c r="E7660">
        <v>4</v>
      </c>
      <c r="F7660">
        <v>2</v>
      </c>
      <c r="G7660">
        <v>2</v>
      </c>
      <c r="H7660" s="2">
        <v>43435</v>
      </c>
      <c r="I7660" t="str">
        <f>VLOOKUP(Sales[[#This Row],[TerritoryKey]], Territories[], 2, FALSE)</f>
        <v>Southwest</v>
      </c>
      <c r="J7660">
        <f>_xlfn.XLOOKUP(Sales[[#This Row],[ProductKey]], Products!$A:$A, Products!$J:$J)</f>
        <v>5.7051999999999996</v>
      </c>
      <c r="K7660">
        <f>_xlfn.XLOOKUP(Sales[[#This Row],[ProductKey]], Products!$A:$A, Products!$K:$K)</f>
        <v>8.6441999999999997</v>
      </c>
      <c r="L7660" s="1">
        <f>Sales[[#This Row],[ProductPrice]]*Sales[[#This Row],[OrderQuantity]]</f>
        <v>17.288399999999999</v>
      </c>
      <c r="M7660" s="1">
        <f>Sales[[#This Row],[OrderQuantity]]</f>
        <v>2</v>
      </c>
      <c r="N7660" s="1">
        <f>1</f>
        <v>1</v>
      </c>
      <c r="O7660" s="1">
        <f>Sales[[#This Row],[TotalSales]]-Sales[[#This Row],[TotalCost]]</f>
        <v>5.8780000000000001</v>
      </c>
      <c r="P7660" s="1">
        <f>Sales[[#This Row],[ProductCost]]*Sales[[#This Row],[OrderQuantity]]</f>
        <v>11.410399999999999</v>
      </c>
      <c r="Q7660" s="1" t="str">
        <f>VLOOKUP(Sales[[#This Row],[ProductKey]], Products!$A$2:$D$1000, 4, FALSE)</f>
        <v>AWC Logo Cap</v>
      </c>
    </row>
    <row r="7661" spans="1:17" x14ac:dyDescent="0.25">
      <c r="A7661" s="2">
        <v>37782</v>
      </c>
      <c r="B7661" s="1" t="s">
        <v>1175</v>
      </c>
      <c r="C7661">
        <v>223</v>
      </c>
      <c r="D7661">
        <v>27209</v>
      </c>
      <c r="E7661">
        <v>4</v>
      </c>
      <c r="F7661">
        <v>2</v>
      </c>
      <c r="G7661">
        <v>2</v>
      </c>
      <c r="H7661" s="2">
        <v>42896</v>
      </c>
      <c r="I7661" t="str">
        <f>VLOOKUP(Sales[[#This Row],[TerritoryKey]], Territories[], 2, FALSE)</f>
        <v>Southwest</v>
      </c>
      <c r="J7661">
        <f>_xlfn.XLOOKUP(Sales[[#This Row],[ProductKey]], Products!$A:$A, Products!$J:$J)</f>
        <v>5.7051999999999996</v>
      </c>
      <c r="K7661">
        <f>_xlfn.XLOOKUP(Sales[[#This Row],[ProductKey]], Products!$A:$A, Products!$K:$K)</f>
        <v>8.6441999999999997</v>
      </c>
      <c r="L7661" s="1">
        <f>Sales[[#This Row],[ProductPrice]]*Sales[[#This Row],[OrderQuantity]]</f>
        <v>17.288399999999999</v>
      </c>
      <c r="M7661" s="1">
        <f>Sales[[#This Row],[OrderQuantity]]</f>
        <v>2</v>
      </c>
      <c r="N7661" s="1">
        <f>1</f>
        <v>1</v>
      </c>
      <c r="O7661" s="1">
        <f>Sales[[#This Row],[TotalSales]]-Sales[[#This Row],[TotalCost]]</f>
        <v>5.8780000000000001</v>
      </c>
      <c r="P7661" s="1">
        <f>Sales[[#This Row],[ProductCost]]*Sales[[#This Row],[OrderQuantity]]</f>
        <v>11.410399999999999</v>
      </c>
      <c r="Q7661" s="1" t="str">
        <f>VLOOKUP(Sales[[#This Row],[ProductKey]], Products!$A$2:$D$1000, 4, FALSE)</f>
        <v>AWC Logo Cap</v>
      </c>
    </row>
    <row r="7662" spans="1:17" x14ac:dyDescent="0.25">
      <c r="A7662" s="2">
        <v>38139</v>
      </c>
      <c r="B7662" s="1" t="s">
        <v>1258</v>
      </c>
      <c r="C7662">
        <v>223</v>
      </c>
      <c r="D7662">
        <v>14518</v>
      </c>
      <c r="E7662">
        <v>9</v>
      </c>
      <c r="F7662">
        <v>2</v>
      </c>
      <c r="G7662">
        <v>2</v>
      </c>
      <c r="H7662" s="2">
        <v>43252</v>
      </c>
      <c r="I7662" t="str">
        <f>VLOOKUP(Sales[[#This Row],[TerritoryKey]], Territories[], 2, FALSE)</f>
        <v>Australia</v>
      </c>
      <c r="J7662">
        <f>_xlfn.XLOOKUP(Sales[[#This Row],[ProductKey]], Products!$A:$A, Products!$J:$J)</f>
        <v>5.7051999999999996</v>
      </c>
      <c r="K7662">
        <f>_xlfn.XLOOKUP(Sales[[#This Row],[ProductKey]], Products!$A:$A, Products!$K:$K)</f>
        <v>8.6441999999999997</v>
      </c>
      <c r="L7662" s="1">
        <f>Sales[[#This Row],[ProductPrice]]*Sales[[#This Row],[OrderQuantity]]</f>
        <v>17.288399999999999</v>
      </c>
      <c r="M7662" s="1">
        <f>Sales[[#This Row],[OrderQuantity]]</f>
        <v>2</v>
      </c>
      <c r="N7662" s="1">
        <f>1</f>
        <v>1</v>
      </c>
      <c r="O7662" s="1">
        <f>Sales[[#This Row],[TotalSales]]-Sales[[#This Row],[TotalCost]]</f>
        <v>5.8780000000000001</v>
      </c>
      <c r="P7662" s="1">
        <f>Sales[[#This Row],[ProductCost]]*Sales[[#This Row],[OrderQuantity]]</f>
        <v>11.410399999999999</v>
      </c>
      <c r="Q7662" s="1" t="str">
        <f>VLOOKUP(Sales[[#This Row],[ProductKey]], Products!$A$2:$D$1000, 4, FALSE)</f>
        <v>AWC Logo Cap</v>
      </c>
    </row>
    <row r="7663" spans="1:17" x14ac:dyDescent="0.25">
      <c r="A7663" s="2">
        <v>37904</v>
      </c>
      <c r="B7663" s="1" t="s">
        <v>1321</v>
      </c>
      <c r="C7663">
        <v>223</v>
      </c>
      <c r="D7663">
        <v>18383</v>
      </c>
      <c r="E7663">
        <v>1</v>
      </c>
      <c r="F7663">
        <v>2</v>
      </c>
      <c r="G7663">
        <v>2</v>
      </c>
      <c r="H7663" s="2">
        <v>43018</v>
      </c>
      <c r="I7663" t="str">
        <f>VLOOKUP(Sales[[#This Row],[TerritoryKey]], Territories[], 2, FALSE)</f>
        <v>Northwest</v>
      </c>
      <c r="J7663">
        <f>_xlfn.XLOOKUP(Sales[[#This Row],[ProductKey]], Products!$A:$A, Products!$J:$J)</f>
        <v>5.7051999999999996</v>
      </c>
      <c r="K7663">
        <f>_xlfn.XLOOKUP(Sales[[#This Row],[ProductKey]], Products!$A:$A, Products!$K:$K)</f>
        <v>8.6441999999999997</v>
      </c>
      <c r="L7663" s="1">
        <f>Sales[[#This Row],[ProductPrice]]*Sales[[#This Row],[OrderQuantity]]</f>
        <v>17.288399999999999</v>
      </c>
      <c r="M7663" s="1">
        <f>Sales[[#This Row],[OrderQuantity]]</f>
        <v>2</v>
      </c>
      <c r="N7663" s="1">
        <f>1</f>
        <v>1</v>
      </c>
      <c r="O7663" s="1">
        <f>Sales[[#This Row],[TotalSales]]-Sales[[#This Row],[TotalCost]]</f>
        <v>5.8780000000000001</v>
      </c>
      <c r="P7663" s="1">
        <f>Sales[[#This Row],[ProductCost]]*Sales[[#This Row],[OrderQuantity]]</f>
        <v>11.410399999999999</v>
      </c>
      <c r="Q7663" s="1" t="str">
        <f>VLOOKUP(Sales[[#This Row],[ProductKey]], Products!$A$2:$D$1000, 4, FALSE)</f>
        <v>AWC Logo Cap</v>
      </c>
    </row>
    <row r="7664" spans="1:17" x14ac:dyDescent="0.25">
      <c r="A7664" s="2">
        <v>37664</v>
      </c>
      <c r="B7664" s="1" t="s">
        <v>1483</v>
      </c>
      <c r="C7664">
        <v>223</v>
      </c>
      <c r="D7664">
        <v>11988</v>
      </c>
      <c r="E7664">
        <v>9</v>
      </c>
      <c r="F7664">
        <v>2</v>
      </c>
      <c r="G7664">
        <v>2</v>
      </c>
      <c r="H7664" s="2">
        <v>42778</v>
      </c>
      <c r="I7664" t="str">
        <f>VLOOKUP(Sales[[#This Row],[TerritoryKey]], Territories[], 2, FALSE)</f>
        <v>Australia</v>
      </c>
      <c r="J7664">
        <f>_xlfn.XLOOKUP(Sales[[#This Row],[ProductKey]], Products!$A:$A, Products!$J:$J)</f>
        <v>5.7051999999999996</v>
      </c>
      <c r="K7664">
        <f>_xlfn.XLOOKUP(Sales[[#This Row],[ProductKey]], Products!$A:$A, Products!$K:$K)</f>
        <v>8.6441999999999997</v>
      </c>
      <c r="L7664" s="1">
        <f>Sales[[#This Row],[ProductPrice]]*Sales[[#This Row],[OrderQuantity]]</f>
        <v>17.288399999999999</v>
      </c>
      <c r="M7664" s="1">
        <f>Sales[[#This Row],[OrderQuantity]]</f>
        <v>2</v>
      </c>
      <c r="N7664" s="1">
        <f>1</f>
        <v>1</v>
      </c>
      <c r="O7664" s="1">
        <f>Sales[[#This Row],[TotalSales]]-Sales[[#This Row],[TotalCost]]</f>
        <v>5.8780000000000001</v>
      </c>
      <c r="P7664" s="1">
        <f>Sales[[#This Row],[ProductCost]]*Sales[[#This Row],[OrderQuantity]]</f>
        <v>11.410399999999999</v>
      </c>
      <c r="Q7664" s="1" t="str">
        <f>VLOOKUP(Sales[[#This Row],[ProductKey]], Products!$A$2:$D$1000, 4, FALSE)</f>
        <v>AWC Logo Cap</v>
      </c>
    </row>
    <row r="7665" spans="1:17" x14ac:dyDescent="0.25">
      <c r="A7665" s="2">
        <v>37722</v>
      </c>
      <c r="B7665" s="1" t="s">
        <v>1490</v>
      </c>
      <c r="C7665">
        <v>223</v>
      </c>
      <c r="D7665">
        <v>17661</v>
      </c>
      <c r="E7665">
        <v>4</v>
      </c>
      <c r="F7665">
        <v>2</v>
      </c>
      <c r="G7665">
        <v>2</v>
      </c>
      <c r="H7665" s="2">
        <v>42836</v>
      </c>
      <c r="I7665" t="str">
        <f>VLOOKUP(Sales[[#This Row],[TerritoryKey]], Territories[], 2, FALSE)</f>
        <v>Southwest</v>
      </c>
      <c r="J7665">
        <f>_xlfn.XLOOKUP(Sales[[#This Row],[ProductKey]], Products!$A:$A, Products!$J:$J)</f>
        <v>5.7051999999999996</v>
      </c>
      <c r="K7665">
        <f>_xlfn.XLOOKUP(Sales[[#This Row],[ProductKey]], Products!$A:$A, Products!$K:$K)</f>
        <v>8.6441999999999997</v>
      </c>
      <c r="L7665" s="1">
        <f>Sales[[#This Row],[ProductPrice]]*Sales[[#This Row],[OrderQuantity]]</f>
        <v>17.288399999999999</v>
      </c>
      <c r="M7665" s="1">
        <f>Sales[[#This Row],[OrderQuantity]]</f>
        <v>2</v>
      </c>
      <c r="N7665" s="1">
        <f>1</f>
        <v>1</v>
      </c>
      <c r="O7665" s="1">
        <f>Sales[[#This Row],[TotalSales]]-Sales[[#This Row],[TotalCost]]</f>
        <v>5.8780000000000001</v>
      </c>
      <c r="P7665" s="1">
        <f>Sales[[#This Row],[ProductCost]]*Sales[[#This Row],[OrderQuantity]]</f>
        <v>11.410399999999999</v>
      </c>
      <c r="Q7665" s="1" t="str">
        <f>VLOOKUP(Sales[[#This Row],[ProductKey]], Products!$A$2:$D$1000, 4, FALSE)</f>
        <v>AWC Logo Cap</v>
      </c>
    </row>
    <row r="7666" spans="1:17" x14ac:dyDescent="0.25">
      <c r="A7666" s="2">
        <v>37987</v>
      </c>
      <c r="B7666" s="1" t="s">
        <v>1550</v>
      </c>
      <c r="C7666">
        <v>223</v>
      </c>
      <c r="D7666">
        <v>23014</v>
      </c>
      <c r="E7666">
        <v>9</v>
      </c>
      <c r="F7666">
        <v>2</v>
      </c>
      <c r="G7666">
        <v>2</v>
      </c>
      <c r="H7666" s="2">
        <v>43101</v>
      </c>
      <c r="I7666" t="str">
        <f>VLOOKUP(Sales[[#This Row],[TerritoryKey]], Territories[], 2, FALSE)</f>
        <v>Australia</v>
      </c>
      <c r="J7666">
        <f>_xlfn.XLOOKUP(Sales[[#This Row],[ProductKey]], Products!$A:$A, Products!$J:$J)</f>
        <v>5.7051999999999996</v>
      </c>
      <c r="K7666">
        <f>_xlfn.XLOOKUP(Sales[[#This Row],[ProductKey]], Products!$A:$A, Products!$K:$K)</f>
        <v>8.6441999999999997</v>
      </c>
      <c r="L7666" s="1">
        <f>Sales[[#This Row],[ProductPrice]]*Sales[[#This Row],[OrderQuantity]]</f>
        <v>17.288399999999999</v>
      </c>
      <c r="M7666" s="1">
        <f>Sales[[#This Row],[OrderQuantity]]</f>
        <v>2</v>
      </c>
      <c r="N7666" s="1">
        <f>1</f>
        <v>1</v>
      </c>
      <c r="O7666" s="1">
        <f>Sales[[#This Row],[TotalSales]]-Sales[[#This Row],[TotalCost]]</f>
        <v>5.8780000000000001</v>
      </c>
      <c r="P7666" s="1">
        <f>Sales[[#This Row],[ProductCost]]*Sales[[#This Row],[OrderQuantity]]</f>
        <v>11.410399999999999</v>
      </c>
      <c r="Q7666" s="1" t="str">
        <f>VLOOKUP(Sales[[#This Row],[ProductKey]], Products!$A$2:$D$1000, 4, FALSE)</f>
        <v>AWC Logo Cap</v>
      </c>
    </row>
    <row r="7667" spans="1:17" x14ac:dyDescent="0.25">
      <c r="A7667" s="2">
        <v>37752</v>
      </c>
      <c r="B7667" s="1" t="s">
        <v>1556</v>
      </c>
      <c r="C7667">
        <v>223</v>
      </c>
      <c r="D7667">
        <v>12337</v>
      </c>
      <c r="E7667">
        <v>9</v>
      </c>
      <c r="F7667">
        <v>2</v>
      </c>
      <c r="G7667">
        <v>2</v>
      </c>
      <c r="H7667" s="2">
        <v>42866</v>
      </c>
      <c r="I7667" t="str">
        <f>VLOOKUP(Sales[[#This Row],[TerritoryKey]], Territories[], 2, FALSE)</f>
        <v>Australia</v>
      </c>
      <c r="J7667">
        <f>_xlfn.XLOOKUP(Sales[[#This Row],[ProductKey]], Products!$A:$A, Products!$J:$J)</f>
        <v>5.7051999999999996</v>
      </c>
      <c r="K7667">
        <f>_xlfn.XLOOKUP(Sales[[#This Row],[ProductKey]], Products!$A:$A, Products!$K:$K)</f>
        <v>8.6441999999999997</v>
      </c>
      <c r="L7667" s="1">
        <f>Sales[[#This Row],[ProductPrice]]*Sales[[#This Row],[OrderQuantity]]</f>
        <v>17.288399999999999</v>
      </c>
      <c r="M7667" s="1">
        <f>Sales[[#This Row],[OrderQuantity]]</f>
        <v>2</v>
      </c>
      <c r="N7667" s="1">
        <f>1</f>
        <v>1</v>
      </c>
      <c r="O7667" s="1">
        <f>Sales[[#This Row],[TotalSales]]-Sales[[#This Row],[TotalCost]]</f>
        <v>5.8780000000000001</v>
      </c>
      <c r="P7667" s="1">
        <f>Sales[[#This Row],[ProductCost]]*Sales[[#This Row],[OrderQuantity]]</f>
        <v>11.410399999999999</v>
      </c>
      <c r="Q7667" s="1" t="str">
        <f>VLOOKUP(Sales[[#This Row],[ProductKey]], Products!$A$2:$D$1000, 4, FALSE)</f>
        <v>AWC Logo Cap</v>
      </c>
    </row>
    <row r="7668" spans="1:17" x14ac:dyDescent="0.25">
      <c r="A7668" s="2">
        <v>37723</v>
      </c>
      <c r="B7668" s="1" t="s">
        <v>1584</v>
      </c>
      <c r="C7668">
        <v>223</v>
      </c>
      <c r="D7668">
        <v>19528</v>
      </c>
      <c r="E7668">
        <v>1</v>
      </c>
      <c r="F7668">
        <v>2</v>
      </c>
      <c r="G7668">
        <v>2</v>
      </c>
      <c r="H7668" s="2">
        <v>42837</v>
      </c>
      <c r="I7668" t="str">
        <f>VLOOKUP(Sales[[#This Row],[TerritoryKey]], Territories[], 2, FALSE)</f>
        <v>Northwest</v>
      </c>
      <c r="J7668">
        <f>_xlfn.XLOOKUP(Sales[[#This Row],[ProductKey]], Products!$A:$A, Products!$J:$J)</f>
        <v>5.7051999999999996</v>
      </c>
      <c r="K7668">
        <f>_xlfn.XLOOKUP(Sales[[#This Row],[ProductKey]], Products!$A:$A, Products!$K:$K)</f>
        <v>8.6441999999999997</v>
      </c>
      <c r="L7668" s="1">
        <f>Sales[[#This Row],[ProductPrice]]*Sales[[#This Row],[OrderQuantity]]</f>
        <v>17.288399999999999</v>
      </c>
      <c r="M7668" s="1">
        <f>Sales[[#This Row],[OrderQuantity]]</f>
        <v>2</v>
      </c>
      <c r="N7668" s="1">
        <f>1</f>
        <v>1</v>
      </c>
      <c r="O7668" s="1">
        <f>Sales[[#This Row],[TotalSales]]-Sales[[#This Row],[TotalCost]]</f>
        <v>5.8780000000000001</v>
      </c>
      <c r="P7668" s="1">
        <f>Sales[[#This Row],[ProductCost]]*Sales[[#This Row],[OrderQuantity]]</f>
        <v>11.410399999999999</v>
      </c>
      <c r="Q7668" s="1" t="str">
        <f>VLOOKUP(Sales[[#This Row],[ProductKey]], Products!$A$2:$D$1000, 4, FALSE)</f>
        <v>AWC Logo Cap</v>
      </c>
    </row>
    <row r="7669" spans="1:17" x14ac:dyDescent="0.25">
      <c r="A7669" s="2">
        <v>37905</v>
      </c>
      <c r="B7669" s="1" t="s">
        <v>1616</v>
      </c>
      <c r="C7669">
        <v>223</v>
      </c>
      <c r="D7669">
        <v>16019</v>
      </c>
      <c r="E7669">
        <v>4</v>
      </c>
      <c r="F7669">
        <v>2</v>
      </c>
      <c r="G7669">
        <v>2</v>
      </c>
      <c r="H7669" s="2">
        <v>43019</v>
      </c>
      <c r="I7669" t="str">
        <f>VLOOKUP(Sales[[#This Row],[TerritoryKey]], Territories[], 2, FALSE)</f>
        <v>Southwest</v>
      </c>
      <c r="J7669">
        <f>_xlfn.XLOOKUP(Sales[[#This Row],[ProductKey]], Products!$A:$A, Products!$J:$J)</f>
        <v>5.7051999999999996</v>
      </c>
      <c r="K7669">
        <f>_xlfn.XLOOKUP(Sales[[#This Row],[ProductKey]], Products!$A:$A, Products!$K:$K)</f>
        <v>8.6441999999999997</v>
      </c>
      <c r="L7669" s="1">
        <f>Sales[[#This Row],[ProductPrice]]*Sales[[#This Row],[OrderQuantity]]</f>
        <v>17.288399999999999</v>
      </c>
      <c r="M7669" s="1">
        <f>Sales[[#This Row],[OrderQuantity]]</f>
        <v>2</v>
      </c>
      <c r="N7669" s="1">
        <f>1</f>
        <v>1</v>
      </c>
      <c r="O7669" s="1">
        <f>Sales[[#This Row],[TotalSales]]-Sales[[#This Row],[TotalCost]]</f>
        <v>5.8780000000000001</v>
      </c>
      <c r="P7669" s="1">
        <f>Sales[[#This Row],[ProductCost]]*Sales[[#This Row],[OrderQuantity]]</f>
        <v>11.410399999999999</v>
      </c>
      <c r="Q7669" s="1" t="str">
        <f>VLOOKUP(Sales[[#This Row],[ProductKey]], Products!$A$2:$D$1000, 4, FALSE)</f>
        <v>AWC Logo Cap</v>
      </c>
    </row>
    <row r="7670" spans="1:17" x14ac:dyDescent="0.25">
      <c r="A7670" s="2">
        <v>37987</v>
      </c>
      <c r="B7670" s="1" t="s">
        <v>1731</v>
      </c>
      <c r="C7670">
        <v>223</v>
      </c>
      <c r="D7670">
        <v>25602</v>
      </c>
      <c r="E7670">
        <v>8</v>
      </c>
      <c r="F7670">
        <v>2</v>
      </c>
      <c r="G7670">
        <v>2</v>
      </c>
      <c r="H7670" s="2">
        <v>43101</v>
      </c>
      <c r="I7670" t="str">
        <f>VLOOKUP(Sales[[#This Row],[TerritoryKey]], Territories[], 2, FALSE)</f>
        <v>Germany</v>
      </c>
      <c r="J7670">
        <f>_xlfn.XLOOKUP(Sales[[#This Row],[ProductKey]], Products!$A:$A, Products!$J:$J)</f>
        <v>5.7051999999999996</v>
      </c>
      <c r="K7670">
        <f>_xlfn.XLOOKUP(Sales[[#This Row],[ProductKey]], Products!$A:$A, Products!$K:$K)</f>
        <v>8.6441999999999997</v>
      </c>
      <c r="L7670" s="1">
        <f>Sales[[#This Row],[ProductPrice]]*Sales[[#This Row],[OrderQuantity]]</f>
        <v>17.288399999999999</v>
      </c>
      <c r="M7670" s="1">
        <f>Sales[[#This Row],[OrderQuantity]]</f>
        <v>2</v>
      </c>
      <c r="N7670" s="1">
        <f>1</f>
        <v>1</v>
      </c>
      <c r="O7670" s="1">
        <f>Sales[[#This Row],[TotalSales]]-Sales[[#This Row],[TotalCost]]</f>
        <v>5.8780000000000001</v>
      </c>
      <c r="P7670" s="1">
        <f>Sales[[#This Row],[ProductCost]]*Sales[[#This Row],[OrderQuantity]]</f>
        <v>11.410399999999999</v>
      </c>
      <c r="Q7670" s="1" t="str">
        <f>VLOOKUP(Sales[[#This Row],[ProductKey]], Products!$A$2:$D$1000, 4, FALSE)</f>
        <v>AWC Logo Cap</v>
      </c>
    </row>
    <row r="7671" spans="1:17" x14ac:dyDescent="0.25">
      <c r="A7671" s="2">
        <v>37663</v>
      </c>
      <c r="B7671" s="1" t="s">
        <v>1789</v>
      </c>
      <c r="C7671">
        <v>223</v>
      </c>
      <c r="D7671">
        <v>14055</v>
      </c>
      <c r="E7671">
        <v>9</v>
      </c>
      <c r="F7671">
        <v>2</v>
      </c>
      <c r="G7671">
        <v>2</v>
      </c>
      <c r="H7671" s="2">
        <v>42777</v>
      </c>
      <c r="I7671" t="str">
        <f>VLOOKUP(Sales[[#This Row],[TerritoryKey]], Territories[], 2, FALSE)</f>
        <v>Australia</v>
      </c>
      <c r="J7671">
        <f>_xlfn.XLOOKUP(Sales[[#This Row],[ProductKey]], Products!$A:$A, Products!$J:$J)</f>
        <v>5.7051999999999996</v>
      </c>
      <c r="K7671">
        <f>_xlfn.XLOOKUP(Sales[[#This Row],[ProductKey]], Products!$A:$A, Products!$K:$K)</f>
        <v>8.6441999999999997</v>
      </c>
      <c r="L7671" s="1">
        <f>Sales[[#This Row],[ProductPrice]]*Sales[[#This Row],[OrderQuantity]]</f>
        <v>17.288399999999999</v>
      </c>
      <c r="M7671" s="1">
        <f>Sales[[#This Row],[OrderQuantity]]</f>
        <v>2</v>
      </c>
      <c r="N7671" s="1">
        <f>1</f>
        <v>1</v>
      </c>
      <c r="O7671" s="1">
        <f>Sales[[#This Row],[TotalSales]]-Sales[[#This Row],[TotalCost]]</f>
        <v>5.8780000000000001</v>
      </c>
      <c r="P7671" s="1">
        <f>Sales[[#This Row],[ProductCost]]*Sales[[#This Row],[OrderQuantity]]</f>
        <v>11.410399999999999</v>
      </c>
      <c r="Q7671" s="1" t="str">
        <f>VLOOKUP(Sales[[#This Row],[ProductKey]], Products!$A$2:$D$1000, 4, FALSE)</f>
        <v>AWC Logo Cap</v>
      </c>
    </row>
    <row r="7672" spans="1:17" x14ac:dyDescent="0.25">
      <c r="A7672" s="2">
        <v>37664</v>
      </c>
      <c r="B7672" s="1" t="s">
        <v>1791</v>
      </c>
      <c r="C7672">
        <v>223</v>
      </c>
      <c r="D7672">
        <v>23263</v>
      </c>
      <c r="E7672">
        <v>1</v>
      </c>
      <c r="F7672">
        <v>2</v>
      </c>
      <c r="G7672">
        <v>2</v>
      </c>
      <c r="H7672" s="2">
        <v>42778</v>
      </c>
      <c r="I7672" t="str">
        <f>VLOOKUP(Sales[[#This Row],[TerritoryKey]], Territories[], 2, FALSE)</f>
        <v>Northwest</v>
      </c>
      <c r="J7672">
        <f>_xlfn.XLOOKUP(Sales[[#This Row],[ProductKey]], Products!$A:$A, Products!$J:$J)</f>
        <v>5.7051999999999996</v>
      </c>
      <c r="K7672">
        <f>_xlfn.XLOOKUP(Sales[[#This Row],[ProductKey]], Products!$A:$A, Products!$K:$K)</f>
        <v>8.6441999999999997</v>
      </c>
      <c r="L7672" s="1">
        <f>Sales[[#This Row],[ProductPrice]]*Sales[[#This Row],[OrderQuantity]]</f>
        <v>17.288399999999999</v>
      </c>
      <c r="M7672" s="1">
        <f>Sales[[#This Row],[OrderQuantity]]</f>
        <v>2</v>
      </c>
      <c r="N7672" s="1">
        <f>1</f>
        <v>1</v>
      </c>
      <c r="O7672" s="1">
        <f>Sales[[#This Row],[TotalSales]]-Sales[[#This Row],[TotalCost]]</f>
        <v>5.8780000000000001</v>
      </c>
      <c r="P7672" s="1">
        <f>Sales[[#This Row],[ProductCost]]*Sales[[#This Row],[OrderQuantity]]</f>
        <v>11.410399999999999</v>
      </c>
      <c r="Q7672" s="1" t="str">
        <f>VLOOKUP(Sales[[#This Row],[ProductKey]], Products!$A$2:$D$1000, 4, FALSE)</f>
        <v>AWC Logo Cap</v>
      </c>
    </row>
    <row r="7673" spans="1:17" x14ac:dyDescent="0.25">
      <c r="A7673" s="2">
        <v>37845</v>
      </c>
      <c r="B7673" s="1" t="s">
        <v>1893</v>
      </c>
      <c r="C7673">
        <v>223</v>
      </c>
      <c r="D7673">
        <v>12560</v>
      </c>
      <c r="E7673">
        <v>10</v>
      </c>
      <c r="F7673">
        <v>2</v>
      </c>
      <c r="G7673">
        <v>2</v>
      </c>
      <c r="H7673" s="2">
        <v>42959</v>
      </c>
      <c r="I7673" t="str">
        <f>VLOOKUP(Sales[[#This Row],[TerritoryKey]], Territories[], 2, FALSE)</f>
        <v>United Kingdom</v>
      </c>
      <c r="J7673">
        <f>_xlfn.XLOOKUP(Sales[[#This Row],[ProductKey]], Products!$A:$A, Products!$J:$J)</f>
        <v>5.7051999999999996</v>
      </c>
      <c r="K7673">
        <f>_xlfn.XLOOKUP(Sales[[#This Row],[ProductKey]], Products!$A:$A, Products!$K:$K)</f>
        <v>8.6441999999999997</v>
      </c>
      <c r="L7673" s="1">
        <f>Sales[[#This Row],[ProductPrice]]*Sales[[#This Row],[OrderQuantity]]</f>
        <v>17.288399999999999</v>
      </c>
      <c r="M7673" s="1">
        <f>Sales[[#This Row],[OrderQuantity]]</f>
        <v>2</v>
      </c>
      <c r="N7673" s="1">
        <f>1</f>
        <v>1</v>
      </c>
      <c r="O7673" s="1">
        <f>Sales[[#This Row],[TotalSales]]-Sales[[#This Row],[TotalCost]]</f>
        <v>5.8780000000000001</v>
      </c>
      <c r="P7673" s="1">
        <f>Sales[[#This Row],[ProductCost]]*Sales[[#This Row],[OrderQuantity]]</f>
        <v>11.410399999999999</v>
      </c>
      <c r="Q7673" s="1" t="str">
        <f>VLOOKUP(Sales[[#This Row],[ProductKey]], Products!$A$2:$D$1000, 4, FALSE)</f>
        <v>AWC Logo Cap</v>
      </c>
    </row>
    <row r="7674" spans="1:17" x14ac:dyDescent="0.25">
      <c r="A7674" s="2">
        <v>37905</v>
      </c>
      <c r="B7674" s="1" t="s">
        <v>1937</v>
      </c>
      <c r="C7674">
        <v>223</v>
      </c>
      <c r="D7674">
        <v>12303</v>
      </c>
      <c r="E7674">
        <v>10</v>
      </c>
      <c r="F7674">
        <v>2</v>
      </c>
      <c r="G7674">
        <v>2</v>
      </c>
      <c r="H7674" s="2">
        <v>43019</v>
      </c>
      <c r="I7674" t="str">
        <f>VLOOKUP(Sales[[#This Row],[TerritoryKey]], Territories[], 2, FALSE)</f>
        <v>United Kingdom</v>
      </c>
      <c r="J7674">
        <f>_xlfn.XLOOKUP(Sales[[#This Row],[ProductKey]], Products!$A:$A, Products!$J:$J)</f>
        <v>5.7051999999999996</v>
      </c>
      <c r="K7674">
        <f>_xlfn.XLOOKUP(Sales[[#This Row],[ProductKey]], Products!$A:$A, Products!$K:$K)</f>
        <v>8.6441999999999997</v>
      </c>
      <c r="L7674" s="1">
        <f>Sales[[#This Row],[ProductPrice]]*Sales[[#This Row],[OrderQuantity]]</f>
        <v>17.288399999999999</v>
      </c>
      <c r="M7674" s="1">
        <f>Sales[[#This Row],[OrderQuantity]]</f>
        <v>2</v>
      </c>
      <c r="N7674" s="1">
        <f>1</f>
        <v>1</v>
      </c>
      <c r="O7674" s="1">
        <f>Sales[[#This Row],[TotalSales]]-Sales[[#This Row],[TotalCost]]</f>
        <v>5.8780000000000001</v>
      </c>
      <c r="P7674" s="1">
        <f>Sales[[#This Row],[ProductCost]]*Sales[[#This Row],[OrderQuantity]]</f>
        <v>11.410399999999999</v>
      </c>
      <c r="Q7674" s="1" t="str">
        <f>VLOOKUP(Sales[[#This Row],[ProductKey]], Products!$A$2:$D$1000, 4, FALSE)</f>
        <v>AWC Logo Cap</v>
      </c>
    </row>
    <row r="7675" spans="1:17" x14ac:dyDescent="0.25">
      <c r="A7675" s="2">
        <v>37664</v>
      </c>
      <c r="B7675" s="1" t="s">
        <v>2019</v>
      </c>
      <c r="C7675">
        <v>223</v>
      </c>
      <c r="D7675">
        <v>20105</v>
      </c>
      <c r="E7675">
        <v>4</v>
      </c>
      <c r="F7675">
        <v>2</v>
      </c>
      <c r="G7675">
        <v>2</v>
      </c>
      <c r="H7675" s="2">
        <v>42778</v>
      </c>
      <c r="I7675" t="str">
        <f>VLOOKUP(Sales[[#This Row],[TerritoryKey]], Territories[], 2, FALSE)</f>
        <v>Southwest</v>
      </c>
      <c r="J7675">
        <f>_xlfn.XLOOKUP(Sales[[#This Row],[ProductKey]], Products!$A:$A, Products!$J:$J)</f>
        <v>5.7051999999999996</v>
      </c>
      <c r="K7675">
        <f>_xlfn.XLOOKUP(Sales[[#This Row],[ProductKey]], Products!$A:$A, Products!$K:$K)</f>
        <v>8.6441999999999997</v>
      </c>
      <c r="L7675" s="1">
        <f>Sales[[#This Row],[ProductPrice]]*Sales[[#This Row],[OrderQuantity]]</f>
        <v>17.288399999999999</v>
      </c>
      <c r="M7675" s="1">
        <f>Sales[[#This Row],[OrderQuantity]]</f>
        <v>2</v>
      </c>
      <c r="N7675" s="1">
        <f>1</f>
        <v>1</v>
      </c>
      <c r="O7675" s="1">
        <f>Sales[[#This Row],[TotalSales]]-Sales[[#This Row],[TotalCost]]</f>
        <v>5.8780000000000001</v>
      </c>
      <c r="P7675" s="1">
        <f>Sales[[#This Row],[ProductCost]]*Sales[[#This Row],[OrderQuantity]]</f>
        <v>11.410399999999999</v>
      </c>
      <c r="Q7675" s="1" t="str">
        <f>VLOOKUP(Sales[[#This Row],[ProductKey]], Products!$A$2:$D$1000, 4, FALSE)</f>
        <v>AWC Logo Cap</v>
      </c>
    </row>
    <row r="7676" spans="1:17" x14ac:dyDescent="0.25">
      <c r="A7676" s="2">
        <v>37633</v>
      </c>
      <c r="B7676" s="1" t="s">
        <v>2116</v>
      </c>
      <c r="C7676">
        <v>223</v>
      </c>
      <c r="D7676">
        <v>23296</v>
      </c>
      <c r="E7676">
        <v>4</v>
      </c>
      <c r="F7676">
        <v>2</v>
      </c>
      <c r="G7676">
        <v>2</v>
      </c>
      <c r="H7676" s="2">
        <v>42747</v>
      </c>
      <c r="I7676" t="str">
        <f>VLOOKUP(Sales[[#This Row],[TerritoryKey]], Territories[], 2, FALSE)</f>
        <v>Southwest</v>
      </c>
      <c r="J7676">
        <f>_xlfn.XLOOKUP(Sales[[#This Row],[ProductKey]], Products!$A:$A, Products!$J:$J)</f>
        <v>5.7051999999999996</v>
      </c>
      <c r="K7676">
        <f>_xlfn.XLOOKUP(Sales[[#This Row],[ProductKey]], Products!$A:$A, Products!$K:$K)</f>
        <v>8.6441999999999997</v>
      </c>
      <c r="L7676" s="1">
        <f>Sales[[#This Row],[ProductPrice]]*Sales[[#This Row],[OrderQuantity]]</f>
        <v>17.288399999999999</v>
      </c>
      <c r="M7676" s="1">
        <f>Sales[[#This Row],[OrderQuantity]]</f>
        <v>2</v>
      </c>
      <c r="N7676" s="1">
        <f>1</f>
        <v>1</v>
      </c>
      <c r="O7676" s="1">
        <f>Sales[[#This Row],[TotalSales]]-Sales[[#This Row],[TotalCost]]</f>
        <v>5.8780000000000001</v>
      </c>
      <c r="P7676" s="1">
        <f>Sales[[#This Row],[ProductCost]]*Sales[[#This Row],[OrderQuantity]]</f>
        <v>11.410399999999999</v>
      </c>
      <c r="Q7676" s="1" t="str">
        <f>VLOOKUP(Sales[[#This Row],[ProductKey]], Products!$A$2:$D$1000, 4, FALSE)</f>
        <v>AWC Logo Cap</v>
      </c>
    </row>
    <row r="7677" spans="1:17" x14ac:dyDescent="0.25">
      <c r="A7677" s="2">
        <v>37845</v>
      </c>
      <c r="B7677" s="1" t="s">
        <v>2145</v>
      </c>
      <c r="C7677">
        <v>223</v>
      </c>
      <c r="D7677">
        <v>19637</v>
      </c>
      <c r="E7677">
        <v>1</v>
      </c>
      <c r="F7677">
        <v>2</v>
      </c>
      <c r="G7677">
        <v>2</v>
      </c>
      <c r="H7677" s="2">
        <v>42959</v>
      </c>
      <c r="I7677" t="str">
        <f>VLOOKUP(Sales[[#This Row],[TerritoryKey]], Territories[], 2, FALSE)</f>
        <v>Northwest</v>
      </c>
      <c r="J7677">
        <f>_xlfn.XLOOKUP(Sales[[#This Row],[ProductKey]], Products!$A:$A, Products!$J:$J)</f>
        <v>5.7051999999999996</v>
      </c>
      <c r="K7677">
        <f>_xlfn.XLOOKUP(Sales[[#This Row],[ProductKey]], Products!$A:$A, Products!$K:$K)</f>
        <v>8.6441999999999997</v>
      </c>
      <c r="L7677" s="1">
        <f>Sales[[#This Row],[ProductPrice]]*Sales[[#This Row],[OrderQuantity]]</f>
        <v>17.288399999999999</v>
      </c>
      <c r="M7677" s="1">
        <f>Sales[[#This Row],[OrderQuantity]]</f>
        <v>2</v>
      </c>
      <c r="N7677" s="1">
        <f>1</f>
        <v>1</v>
      </c>
      <c r="O7677" s="1">
        <f>Sales[[#This Row],[TotalSales]]-Sales[[#This Row],[TotalCost]]</f>
        <v>5.8780000000000001</v>
      </c>
      <c r="P7677" s="1">
        <f>Sales[[#This Row],[ProductCost]]*Sales[[#This Row],[OrderQuantity]]</f>
        <v>11.410399999999999</v>
      </c>
      <c r="Q7677" s="1" t="str">
        <f>VLOOKUP(Sales[[#This Row],[ProductKey]], Products!$A$2:$D$1000, 4, FALSE)</f>
        <v>AWC Logo Cap</v>
      </c>
    </row>
    <row r="7678" spans="1:17" x14ac:dyDescent="0.25">
      <c r="A7678" s="2">
        <v>37753</v>
      </c>
      <c r="B7678" s="1" t="s">
        <v>2150</v>
      </c>
      <c r="C7678">
        <v>223</v>
      </c>
      <c r="D7678">
        <v>17894</v>
      </c>
      <c r="E7678">
        <v>7</v>
      </c>
      <c r="F7678">
        <v>2</v>
      </c>
      <c r="G7678">
        <v>2</v>
      </c>
      <c r="H7678" s="2">
        <v>42867</v>
      </c>
      <c r="I7678" t="str">
        <f>VLOOKUP(Sales[[#This Row],[TerritoryKey]], Territories[], 2, FALSE)</f>
        <v>France</v>
      </c>
      <c r="J7678">
        <f>_xlfn.XLOOKUP(Sales[[#This Row],[ProductKey]], Products!$A:$A, Products!$J:$J)</f>
        <v>5.7051999999999996</v>
      </c>
      <c r="K7678">
        <f>_xlfn.XLOOKUP(Sales[[#This Row],[ProductKey]], Products!$A:$A, Products!$K:$K)</f>
        <v>8.6441999999999997</v>
      </c>
      <c r="L7678" s="1">
        <f>Sales[[#This Row],[ProductPrice]]*Sales[[#This Row],[OrderQuantity]]</f>
        <v>17.288399999999999</v>
      </c>
      <c r="M7678" s="1">
        <f>Sales[[#This Row],[OrderQuantity]]</f>
        <v>2</v>
      </c>
      <c r="N7678" s="1">
        <f>1</f>
        <v>1</v>
      </c>
      <c r="O7678" s="1">
        <f>Sales[[#This Row],[TotalSales]]-Sales[[#This Row],[TotalCost]]</f>
        <v>5.8780000000000001</v>
      </c>
      <c r="P7678" s="1">
        <f>Sales[[#This Row],[ProductCost]]*Sales[[#This Row],[OrderQuantity]]</f>
        <v>11.410399999999999</v>
      </c>
      <c r="Q7678" s="1" t="str">
        <f>VLOOKUP(Sales[[#This Row],[ProductKey]], Products!$A$2:$D$1000, 4, FALSE)</f>
        <v>AWC Logo Cap</v>
      </c>
    </row>
    <row r="7679" spans="1:17" x14ac:dyDescent="0.25">
      <c r="A7679" s="2">
        <v>38231</v>
      </c>
      <c r="B7679" s="1" t="s">
        <v>2157</v>
      </c>
      <c r="C7679">
        <v>223</v>
      </c>
      <c r="D7679">
        <v>14093</v>
      </c>
      <c r="E7679">
        <v>4</v>
      </c>
      <c r="F7679">
        <v>2</v>
      </c>
      <c r="G7679">
        <v>2</v>
      </c>
      <c r="H7679" s="2">
        <v>43344</v>
      </c>
      <c r="I7679" t="str">
        <f>VLOOKUP(Sales[[#This Row],[TerritoryKey]], Territories[], 2, FALSE)</f>
        <v>Southwest</v>
      </c>
      <c r="J7679">
        <f>_xlfn.XLOOKUP(Sales[[#This Row],[ProductKey]], Products!$A:$A, Products!$J:$J)</f>
        <v>5.7051999999999996</v>
      </c>
      <c r="K7679">
        <f>_xlfn.XLOOKUP(Sales[[#This Row],[ProductKey]], Products!$A:$A, Products!$K:$K)</f>
        <v>8.6441999999999997</v>
      </c>
      <c r="L7679" s="1">
        <f>Sales[[#This Row],[ProductPrice]]*Sales[[#This Row],[OrderQuantity]]</f>
        <v>17.288399999999999</v>
      </c>
      <c r="M7679" s="1">
        <f>Sales[[#This Row],[OrderQuantity]]</f>
        <v>2</v>
      </c>
      <c r="N7679" s="1">
        <f>1</f>
        <v>1</v>
      </c>
      <c r="O7679" s="1">
        <f>Sales[[#This Row],[TotalSales]]-Sales[[#This Row],[TotalCost]]</f>
        <v>5.8780000000000001</v>
      </c>
      <c r="P7679" s="1">
        <f>Sales[[#This Row],[ProductCost]]*Sales[[#This Row],[OrderQuantity]]</f>
        <v>11.410399999999999</v>
      </c>
      <c r="Q7679" s="1" t="str">
        <f>VLOOKUP(Sales[[#This Row],[ProductKey]], Products!$A$2:$D$1000, 4, FALSE)</f>
        <v>AWC Logo Cap</v>
      </c>
    </row>
    <row r="7680" spans="1:17" x14ac:dyDescent="0.25">
      <c r="A7680" s="2">
        <v>37844</v>
      </c>
      <c r="B7680" s="1" t="s">
        <v>2172</v>
      </c>
      <c r="C7680">
        <v>223</v>
      </c>
      <c r="D7680">
        <v>16913</v>
      </c>
      <c r="E7680">
        <v>1</v>
      </c>
      <c r="F7680">
        <v>2</v>
      </c>
      <c r="G7680">
        <v>2</v>
      </c>
      <c r="H7680" s="2">
        <v>42958</v>
      </c>
      <c r="I7680" t="str">
        <f>VLOOKUP(Sales[[#This Row],[TerritoryKey]], Territories[], 2, FALSE)</f>
        <v>Northwest</v>
      </c>
      <c r="J7680">
        <f>_xlfn.XLOOKUP(Sales[[#This Row],[ProductKey]], Products!$A:$A, Products!$J:$J)</f>
        <v>5.7051999999999996</v>
      </c>
      <c r="K7680">
        <f>_xlfn.XLOOKUP(Sales[[#This Row],[ProductKey]], Products!$A:$A, Products!$K:$K)</f>
        <v>8.6441999999999997</v>
      </c>
      <c r="L7680" s="1">
        <f>Sales[[#This Row],[ProductPrice]]*Sales[[#This Row],[OrderQuantity]]</f>
        <v>17.288399999999999</v>
      </c>
      <c r="M7680" s="1">
        <f>Sales[[#This Row],[OrderQuantity]]</f>
        <v>2</v>
      </c>
      <c r="N7680" s="1">
        <f>1</f>
        <v>1</v>
      </c>
      <c r="O7680" s="1">
        <f>Sales[[#This Row],[TotalSales]]-Sales[[#This Row],[TotalCost]]</f>
        <v>5.8780000000000001</v>
      </c>
      <c r="P7680" s="1">
        <f>Sales[[#This Row],[ProductCost]]*Sales[[#This Row],[OrderQuantity]]</f>
        <v>11.410399999999999</v>
      </c>
      <c r="Q7680" s="1" t="str">
        <f>VLOOKUP(Sales[[#This Row],[ProductKey]], Products!$A$2:$D$1000, 4, FALSE)</f>
        <v>AWC Logo Cap</v>
      </c>
    </row>
    <row r="7681" spans="1:17" x14ac:dyDescent="0.25">
      <c r="A7681" s="2">
        <v>37876</v>
      </c>
      <c r="B7681" s="1" t="s">
        <v>2395</v>
      </c>
      <c r="C7681">
        <v>223</v>
      </c>
      <c r="D7681">
        <v>11360</v>
      </c>
      <c r="E7681">
        <v>9</v>
      </c>
      <c r="F7681">
        <v>2</v>
      </c>
      <c r="G7681">
        <v>2</v>
      </c>
      <c r="H7681" s="2">
        <v>42990</v>
      </c>
      <c r="I7681" t="str">
        <f>VLOOKUP(Sales[[#This Row],[TerritoryKey]], Territories[], 2, FALSE)</f>
        <v>Australia</v>
      </c>
      <c r="J7681">
        <f>_xlfn.XLOOKUP(Sales[[#This Row],[ProductKey]], Products!$A:$A, Products!$J:$J)</f>
        <v>5.7051999999999996</v>
      </c>
      <c r="K7681">
        <f>_xlfn.XLOOKUP(Sales[[#This Row],[ProductKey]], Products!$A:$A, Products!$K:$K)</f>
        <v>8.6441999999999997</v>
      </c>
      <c r="L7681" s="1">
        <f>Sales[[#This Row],[ProductPrice]]*Sales[[#This Row],[OrderQuantity]]</f>
        <v>17.288399999999999</v>
      </c>
      <c r="M7681" s="1">
        <f>Sales[[#This Row],[OrderQuantity]]</f>
        <v>2</v>
      </c>
      <c r="N7681" s="1">
        <f>1</f>
        <v>1</v>
      </c>
      <c r="O7681" s="1">
        <f>Sales[[#This Row],[TotalSales]]-Sales[[#This Row],[TotalCost]]</f>
        <v>5.8780000000000001</v>
      </c>
      <c r="P7681" s="1">
        <f>Sales[[#This Row],[ProductCost]]*Sales[[#This Row],[OrderQuantity]]</f>
        <v>11.410399999999999</v>
      </c>
      <c r="Q7681" s="1" t="str">
        <f>VLOOKUP(Sales[[#This Row],[ProductKey]], Products!$A$2:$D$1000, 4, FALSE)</f>
        <v>AWC Logo Cap</v>
      </c>
    </row>
    <row r="7682" spans="1:17" x14ac:dyDescent="0.25">
      <c r="A7682" s="2">
        <v>38322</v>
      </c>
      <c r="B7682" s="1" t="s">
        <v>2409</v>
      </c>
      <c r="C7682">
        <v>223</v>
      </c>
      <c r="D7682">
        <v>15402</v>
      </c>
      <c r="E7682">
        <v>6</v>
      </c>
      <c r="F7682">
        <v>2</v>
      </c>
      <c r="G7682">
        <v>2</v>
      </c>
      <c r="H7682" s="2">
        <v>43435</v>
      </c>
      <c r="I7682" t="str">
        <f>VLOOKUP(Sales[[#This Row],[TerritoryKey]], Territories[], 2, FALSE)</f>
        <v>Canada</v>
      </c>
      <c r="J7682">
        <f>_xlfn.XLOOKUP(Sales[[#This Row],[ProductKey]], Products!$A:$A, Products!$J:$J)</f>
        <v>5.7051999999999996</v>
      </c>
      <c r="K7682">
        <f>_xlfn.XLOOKUP(Sales[[#This Row],[ProductKey]], Products!$A:$A, Products!$K:$K)</f>
        <v>8.6441999999999997</v>
      </c>
      <c r="L7682" s="1">
        <f>Sales[[#This Row],[ProductPrice]]*Sales[[#This Row],[OrderQuantity]]</f>
        <v>17.288399999999999</v>
      </c>
      <c r="M7682" s="1">
        <f>Sales[[#This Row],[OrderQuantity]]</f>
        <v>2</v>
      </c>
      <c r="N7682" s="1">
        <f>1</f>
        <v>1</v>
      </c>
      <c r="O7682" s="1">
        <f>Sales[[#This Row],[TotalSales]]-Sales[[#This Row],[TotalCost]]</f>
        <v>5.8780000000000001</v>
      </c>
      <c r="P7682" s="1">
        <f>Sales[[#This Row],[ProductCost]]*Sales[[#This Row],[OrderQuantity]]</f>
        <v>11.410399999999999</v>
      </c>
      <c r="Q7682" s="1" t="str">
        <f>VLOOKUP(Sales[[#This Row],[ProductKey]], Products!$A$2:$D$1000, 4, FALSE)</f>
        <v>AWC Logo Cap</v>
      </c>
    </row>
    <row r="7683" spans="1:17" x14ac:dyDescent="0.25">
      <c r="A7683" s="2">
        <v>38170</v>
      </c>
      <c r="B7683" s="1" t="s">
        <v>2466</v>
      </c>
      <c r="C7683">
        <v>223</v>
      </c>
      <c r="D7683">
        <v>11488</v>
      </c>
      <c r="E7683">
        <v>10</v>
      </c>
      <c r="F7683">
        <v>2</v>
      </c>
      <c r="G7683">
        <v>2</v>
      </c>
      <c r="H7683" s="2">
        <v>43283</v>
      </c>
      <c r="I7683" t="str">
        <f>VLOOKUP(Sales[[#This Row],[TerritoryKey]], Territories[], 2, FALSE)</f>
        <v>United Kingdom</v>
      </c>
      <c r="J7683">
        <f>_xlfn.XLOOKUP(Sales[[#This Row],[ProductKey]], Products!$A:$A, Products!$J:$J)</f>
        <v>5.7051999999999996</v>
      </c>
      <c r="K7683">
        <f>_xlfn.XLOOKUP(Sales[[#This Row],[ProductKey]], Products!$A:$A, Products!$K:$K)</f>
        <v>8.6441999999999997</v>
      </c>
      <c r="L7683" s="1">
        <f>Sales[[#This Row],[ProductPrice]]*Sales[[#This Row],[OrderQuantity]]</f>
        <v>17.288399999999999</v>
      </c>
      <c r="M7683" s="1">
        <f>Sales[[#This Row],[OrderQuantity]]</f>
        <v>2</v>
      </c>
      <c r="N7683" s="1">
        <f>1</f>
        <v>1</v>
      </c>
      <c r="O7683" s="1">
        <f>Sales[[#This Row],[TotalSales]]-Sales[[#This Row],[TotalCost]]</f>
        <v>5.8780000000000001</v>
      </c>
      <c r="P7683" s="1">
        <f>Sales[[#This Row],[ProductCost]]*Sales[[#This Row],[OrderQuantity]]</f>
        <v>11.410399999999999</v>
      </c>
      <c r="Q7683" s="1" t="str">
        <f>VLOOKUP(Sales[[#This Row],[ProductKey]], Products!$A$2:$D$1000, 4, FALSE)</f>
        <v>AWC Logo Cap</v>
      </c>
    </row>
    <row r="7684" spans="1:17" x14ac:dyDescent="0.25">
      <c r="A7684" s="2">
        <v>37752</v>
      </c>
      <c r="B7684" s="1" t="s">
        <v>2540</v>
      </c>
      <c r="C7684">
        <v>223</v>
      </c>
      <c r="D7684">
        <v>12349</v>
      </c>
      <c r="E7684">
        <v>9</v>
      </c>
      <c r="F7684">
        <v>2</v>
      </c>
      <c r="G7684">
        <v>2</v>
      </c>
      <c r="H7684" s="2">
        <v>42866</v>
      </c>
      <c r="I7684" t="str">
        <f>VLOOKUP(Sales[[#This Row],[TerritoryKey]], Territories[], 2, FALSE)</f>
        <v>Australia</v>
      </c>
      <c r="J7684">
        <f>_xlfn.XLOOKUP(Sales[[#This Row],[ProductKey]], Products!$A:$A, Products!$J:$J)</f>
        <v>5.7051999999999996</v>
      </c>
      <c r="K7684">
        <f>_xlfn.XLOOKUP(Sales[[#This Row],[ProductKey]], Products!$A:$A, Products!$K:$K)</f>
        <v>8.6441999999999997</v>
      </c>
      <c r="L7684" s="1">
        <f>Sales[[#This Row],[ProductPrice]]*Sales[[#This Row],[OrderQuantity]]</f>
        <v>17.288399999999999</v>
      </c>
      <c r="M7684" s="1">
        <f>Sales[[#This Row],[OrderQuantity]]</f>
        <v>2</v>
      </c>
      <c r="N7684" s="1">
        <f>1</f>
        <v>1</v>
      </c>
      <c r="O7684" s="1">
        <f>Sales[[#This Row],[TotalSales]]-Sales[[#This Row],[TotalCost]]</f>
        <v>5.8780000000000001</v>
      </c>
      <c r="P7684" s="1">
        <f>Sales[[#This Row],[ProductCost]]*Sales[[#This Row],[OrderQuantity]]</f>
        <v>11.410399999999999</v>
      </c>
      <c r="Q7684" s="1" t="str">
        <f>VLOOKUP(Sales[[#This Row],[ProductKey]], Products!$A$2:$D$1000, 4, FALSE)</f>
        <v>AWC Logo Cap</v>
      </c>
    </row>
    <row r="7685" spans="1:17" x14ac:dyDescent="0.25">
      <c r="A7685" s="2">
        <v>37906</v>
      </c>
      <c r="B7685" s="1" t="s">
        <v>2583</v>
      </c>
      <c r="C7685">
        <v>223</v>
      </c>
      <c r="D7685">
        <v>27097</v>
      </c>
      <c r="E7685">
        <v>1</v>
      </c>
      <c r="F7685">
        <v>2</v>
      </c>
      <c r="G7685">
        <v>2</v>
      </c>
      <c r="H7685" s="2">
        <v>43020</v>
      </c>
      <c r="I7685" t="str">
        <f>VLOOKUP(Sales[[#This Row],[TerritoryKey]], Territories[], 2, FALSE)</f>
        <v>Northwest</v>
      </c>
      <c r="J7685">
        <f>_xlfn.XLOOKUP(Sales[[#This Row],[ProductKey]], Products!$A:$A, Products!$J:$J)</f>
        <v>5.7051999999999996</v>
      </c>
      <c r="K7685">
        <f>_xlfn.XLOOKUP(Sales[[#This Row],[ProductKey]], Products!$A:$A, Products!$K:$K)</f>
        <v>8.6441999999999997</v>
      </c>
      <c r="L7685" s="1">
        <f>Sales[[#This Row],[ProductPrice]]*Sales[[#This Row],[OrderQuantity]]</f>
        <v>17.288399999999999</v>
      </c>
      <c r="M7685" s="1">
        <f>Sales[[#This Row],[OrderQuantity]]</f>
        <v>2</v>
      </c>
      <c r="N7685" s="1">
        <f>1</f>
        <v>1</v>
      </c>
      <c r="O7685" s="1">
        <f>Sales[[#This Row],[TotalSales]]-Sales[[#This Row],[TotalCost]]</f>
        <v>5.8780000000000001</v>
      </c>
      <c r="P7685" s="1">
        <f>Sales[[#This Row],[ProductCost]]*Sales[[#This Row],[OrderQuantity]]</f>
        <v>11.410399999999999</v>
      </c>
      <c r="Q7685" s="1" t="str">
        <f>VLOOKUP(Sales[[#This Row],[ProductKey]], Products!$A$2:$D$1000, 4, FALSE)</f>
        <v>AWC Logo Cap</v>
      </c>
    </row>
    <row r="7686" spans="1:17" x14ac:dyDescent="0.25">
      <c r="A7686" s="2">
        <v>38079</v>
      </c>
      <c r="B7686" s="1" t="s">
        <v>2613</v>
      </c>
      <c r="C7686">
        <v>223</v>
      </c>
      <c r="D7686">
        <v>17388</v>
      </c>
      <c r="E7686">
        <v>6</v>
      </c>
      <c r="F7686">
        <v>2</v>
      </c>
      <c r="G7686">
        <v>2</v>
      </c>
      <c r="H7686" s="2">
        <v>43192</v>
      </c>
      <c r="I7686" t="str">
        <f>VLOOKUP(Sales[[#This Row],[TerritoryKey]], Territories[], 2, FALSE)</f>
        <v>Canada</v>
      </c>
      <c r="J7686">
        <f>_xlfn.XLOOKUP(Sales[[#This Row],[ProductKey]], Products!$A:$A, Products!$J:$J)</f>
        <v>5.7051999999999996</v>
      </c>
      <c r="K7686">
        <f>_xlfn.XLOOKUP(Sales[[#This Row],[ProductKey]], Products!$A:$A, Products!$K:$K)</f>
        <v>8.6441999999999997</v>
      </c>
      <c r="L7686" s="1">
        <f>Sales[[#This Row],[ProductPrice]]*Sales[[#This Row],[OrderQuantity]]</f>
        <v>17.288399999999999</v>
      </c>
      <c r="M7686" s="1">
        <f>Sales[[#This Row],[OrderQuantity]]</f>
        <v>2</v>
      </c>
      <c r="N7686" s="1">
        <f>1</f>
        <v>1</v>
      </c>
      <c r="O7686" s="1">
        <f>Sales[[#This Row],[TotalSales]]-Sales[[#This Row],[TotalCost]]</f>
        <v>5.8780000000000001</v>
      </c>
      <c r="P7686" s="1">
        <f>Sales[[#This Row],[ProductCost]]*Sales[[#This Row],[OrderQuantity]]</f>
        <v>11.410399999999999</v>
      </c>
      <c r="Q7686" s="1" t="str">
        <f>VLOOKUP(Sales[[#This Row],[ProductKey]], Products!$A$2:$D$1000, 4, FALSE)</f>
        <v>AWC Logo Cap</v>
      </c>
    </row>
    <row r="7687" spans="1:17" x14ac:dyDescent="0.25">
      <c r="A7687" s="2">
        <v>38048</v>
      </c>
      <c r="B7687" s="1" t="s">
        <v>2635</v>
      </c>
      <c r="C7687">
        <v>223</v>
      </c>
      <c r="D7687">
        <v>24059</v>
      </c>
      <c r="E7687">
        <v>8</v>
      </c>
      <c r="F7687">
        <v>2</v>
      </c>
      <c r="G7687">
        <v>2</v>
      </c>
      <c r="H7687" s="2">
        <v>43161</v>
      </c>
      <c r="I7687" t="str">
        <f>VLOOKUP(Sales[[#This Row],[TerritoryKey]], Territories[], 2, FALSE)</f>
        <v>Germany</v>
      </c>
      <c r="J7687">
        <f>_xlfn.XLOOKUP(Sales[[#This Row],[ProductKey]], Products!$A:$A, Products!$J:$J)</f>
        <v>5.7051999999999996</v>
      </c>
      <c r="K7687">
        <f>_xlfn.XLOOKUP(Sales[[#This Row],[ProductKey]], Products!$A:$A, Products!$K:$K)</f>
        <v>8.6441999999999997</v>
      </c>
      <c r="L7687" s="1">
        <f>Sales[[#This Row],[ProductPrice]]*Sales[[#This Row],[OrderQuantity]]</f>
        <v>17.288399999999999</v>
      </c>
      <c r="M7687" s="1">
        <f>Sales[[#This Row],[OrderQuantity]]</f>
        <v>2</v>
      </c>
      <c r="N7687" s="1">
        <f>1</f>
        <v>1</v>
      </c>
      <c r="O7687" s="1">
        <f>Sales[[#This Row],[TotalSales]]-Sales[[#This Row],[TotalCost]]</f>
        <v>5.8780000000000001</v>
      </c>
      <c r="P7687" s="1">
        <f>Sales[[#This Row],[ProductCost]]*Sales[[#This Row],[OrderQuantity]]</f>
        <v>11.410399999999999</v>
      </c>
      <c r="Q7687" s="1" t="str">
        <f>VLOOKUP(Sales[[#This Row],[ProductKey]], Products!$A$2:$D$1000, 4, FALSE)</f>
        <v>AWC Logo Cap</v>
      </c>
    </row>
    <row r="7688" spans="1:17" x14ac:dyDescent="0.25">
      <c r="A7688" s="2">
        <v>37814</v>
      </c>
      <c r="B7688" s="1" t="s">
        <v>2652</v>
      </c>
      <c r="C7688">
        <v>223</v>
      </c>
      <c r="D7688">
        <v>17692</v>
      </c>
      <c r="E7688">
        <v>1</v>
      </c>
      <c r="F7688">
        <v>2</v>
      </c>
      <c r="G7688">
        <v>2</v>
      </c>
      <c r="H7688" s="2">
        <v>42928</v>
      </c>
      <c r="I7688" t="str">
        <f>VLOOKUP(Sales[[#This Row],[TerritoryKey]], Territories[], 2, FALSE)</f>
        <v>Northwest</v>
      </c>
      <c r="J7688">
        <f>_xlfn.XLOOKUP(Sales[[#This Row],[ProductKey]], Products!$A:$A, Products!$J:$J)</f>
        <v>5.7051999999999996</v>
      </c>
      <c r="K7688">
        <f>_xlfn.XLOOKUP(Sales[[#This Row],[ProductKey]], Products!$A:$A, Products!$K:$K)</f>
        <v>8.6441999999999997</v>
      </c>
      <c r="L7688" s="1">
        <f>Sales[[#This Row],[ProductPrice]]*Sales[[#This Row],[OrderQuantity]]</f>
        <v>17.288399999999999</v>
      </c>
      <c r="M7688" s="1">
        <f>Sales[[#This Row],[OrderQuantity]]</f>
        <v>2</v>
      </c>
      <c r="N7688" s="1">
        <f>1</f>
        <v>1</v>
      </c>
      <c r="O7688" s="1">
        <f>Sales[[#This Row],[TotalSales]]-Sales[[#This Row],[TotalCost]]</f>
        <v>5.8780000000000001</v>
      </c>
      <c r="P7688" s="1">
        <f>Sales[[#This Row],[ProductCost]]*Sales[[#This Row],[OrderQuantity]]</f>
        <v>11.410399999999999</v>
      </c>
      <c r="Q7688" s="1" t="str">
        <f>VLOOKUP(Sales[[#This Row],[ProductKey]], Products!$A$2:$D$1000, 4, FALSE)</f>
        <v>AWC Logo Cap</v>
      </c>
    </row>
    <row r="7689" spans="1:17" x14ac:dyDescent="0.25">
      <c r="A7689" s="2">
        <v>37692</v>
      </c>
      <c r="B7689" s="1" t="s">
        <v>2803</v>
      </c>
      <c r="C7689">
        <v>223</v>
      </c>
      <c r="D7689">
        <v>19397</v>
      </c>
      <c r="E7689">
        <v>4</v>
      </c>
      <c r="F7689">
        <v>2</v>
      </c>
      <c r="G7689">
        <v>2</v>
      </c>
      <c r="H7689" s="2">
        <v>42806</v>
      </c>
      <c r="I7689" t="str">
        <f>VLOOKUP(Sales[[#This Row],[TerritoryKey]], Territories[], 2, FALSE)</f>
        <v>Southwest</v>
      </c>
      <c r="J7689">
        <f>_xlfn.XLOOKUP(Sales[[#This Row],[ProductKey]], Products!$A:$A, Products!$J:$J)</f>
        <v>5.7051999999999996</v>
      </c>
      <c r="K7689">
        <f>_xlfn.XLOOKUP(Sales[[#This Row],[ProductKey]], Products!$A:$A, Products!$K:$K)</f>
        <v>8.6441999999999997</v>
      </c>
      <c r="L7689" s="1">
        <f>Sales[[#This Row],[ProductPrice]]*Sales[[#This Row],[OrderQuantity]]</f>
        <v>17.288399999999999</v>
      </c>
      <c r="M7689" s="1">
        <f>Sales[[#This Row],[OrderQuantity]]</f>
        <v>2</v>
      </c>
      <c r="N7689" s="1">
        <f>1</f>
        <v>1</v>
      </c>
      <c r="O7689" s="1">
        <f>Sales[[#This Row],[TotalSales]]-Sales[[#This Row],[TotalCost]]</f>
        <v>5.8780000000000001</v>
      </c>
      <c r="P7689" s="1">
        <f>Sales[[#This Row],[ProductCost]]*Sales[[#This Row],[OrderQuantity]]</f>
        <v>11.410399999999999</v>
      </c>
      <c r="Q7689" s="1" t="str">
        <f>VLOOKUP(Sales[[#This Row],[ProductKey]], Products!$A$2:$D$1000, 4, FALSE)</f>
        <v>AWC Logo Cap</v>
      </c>
    </row>
    <row r="7690" spans="1:17" x14ac:dyDescent="0.25">
      <c r="A7690" s="2">
        <v>38170</v>
      </c>
      <c r="B7690" s="1" t="s">
        <v>2951</v>
      </c>
      <c r="C7690">
        <v>223</v>
      </c>
      <c r="D7690">
        <v>12048</v>
      </c>
      <c r="E7690">
        <v>1</v>
      </c>
      <c r="F7690">
        <v>2</v>
      </c>
      <c r="G7690">
        <v>2</v>
      </c>
      <c r="H7690" s="2">
        <v>43283</v>
      </c>
      <c r="I7690" t="str">
        <f>VLOOKUP(Sales[[#This Row],[TerritoryKey]], Territories[], 2, FALSE)</f>
        <v>Northwest</v>
      </c>
      <c r="J7690">
        <f>_xlfn.XLOOKUP(Sales[[#This Row],[ProductKey]], Products!$A:$A, Products!$J:$J)</f>
        <v>5.7051999999999996</v>
      </c>
      <c r="K7690">
        <f>_xlfn.XLOOKUP(Sales[[#This Row],[ProductKey]], Products!$A:$A, Products!$K:$K)</f>
        <v>8.6441999999999997</v>
      </c>
      <c r="L7690" s="1">
        <f>Sales[[#This Row],[ProductPrice]]*Sales[[#This Row],[OrderQuantity]]</f>
        <v>17.288399999999999</v>
      </c>
      <c r="M7690" s="1">
        <f>Sales[[#This Row],[OrderQuantity]]</f>
        <v>2</v>
      </c>
      <c r="N7690" s="1">
        <f>1</f>
        <v>1</v>
      </c>
      <c r="O7690" s="1">
        <f>Sales[[#This Row],[TotalSales]]-Sales[[#This Row],[TotalCost]]</f>
        <v>5.8780000000000001</v>
      </c>
      <c r="P7690" s="1">
        <f>Sales[[#This Row],[ProductCost]]*Sales[[#This Row],[OrderQuantity]]</f>
        <v>11.410399999999999</v>
      </c>
      <c r="Q7690" s="1" t="str">
        <f>VLOOKUP(Sales[[#This Row],[ProductKey]], Products!$A$2:$D$1000, 4, FALSE)</f>
        <v>AWC Logo Cap</v>
      </c>
    </row>
    <row r="7691" spans="1:17" x14ac:dyDescent="0.25">
      <c r="A7691" s="2">
        <v>38293</v>
      </c>
      <c r="B7691" s="1" t="s">
        <v>3102</v>
      </c>
      <c r="C7691">
        <v>223</v>
      </c>
      <c r="D7691">
        <v>24483</v>
      </c>
      <c r="E7691">
        <v>9</v>
      </c>
      <c r="F7691">
        <v>2</v>
      </c>
      <c r="G7691">
        <v>2</v>
      </c>
      <c r="H7691" s="2">
        <v>43406</v>
      </c>
      <c r="I7691" t="str">
        <f>VLOOKUP(Sales[[#This Row],[TerritoryKey]], Territories[], 2, FALSE)</f>
        <v>Australia</v>
      </c>
      <c r="J7691">
        <f>_xlfn.XLOOKUP(Sales[[#This Row],[ProductKey]], Products!$A:$A, Products!$J:$J)</f>
        <v>5.7051999999999996</v>
      </c>
      <c r="K7691">
        <f>_xlfn.XLOOKUP(Sales[[#This Row],[ProductKey]], Products!$A:$A, Products!$K:$K)</f>
        <v>8.6441999999999997</v>
      </c>
      <c r="L7691" s="1">
        <f>Sales[[#This Row],[ProductPrice]]*Sales[[#This Row],[OrderQuantity]]</f>
        <v>17.288399999999999</v>
      </c>
      <c r="M7691" s="1">
        <f>Sales[[#This Row],[OrderQuantity]]</f>
        <v>2</v>
      </c>
      <c r="N7691" s="1">
        <f>1</f>
        <v>1</v>
      </c>
      <c r="O7691" s="1">
        <f>Sales[[#This Row],[TotalSales]]-Sales[[#This Row],[TotalCost]]</f>
        <v>5.8780000000000001</v>
      </c>
      <c r="P7691" s="1">
        <f>Sales[[#This Row],[ProductCost]]*Sales[[#This Row],[OrderQuantity]]</f>
        <v>11.410399999999999</v>
      </c>
      <c r="Q7691" s="1" t="str">
        <f>VLOOKUP(Sales[[#This Row],[ProductKey]], Products!$A$2:$D$1000, 4, FALSE)</f>
        <v>AWC Logo Cap</v>
      </c>
    </row>
    <row r="7692" spans="1:17" x14ac:dyDescent="0.25">
      <c r="A7692" s="2">
        <v>38200</v>
      </c>
      <c r="B7692" s="1" t="s">
        <v>3137</v>
      </c>
      <c r="C7692">
        <v>223</v>
      </c>
      <c r="D7692">
        <v>16822</v>
      </c>
      <c r="E7692">
        <v>10</v>
      </c>
      <c r="F7692">
        <v>2</v>
      </c>
      <c r="G7692">
        <v>2</v>
      </c>
      <c r="H7692" s="2">
        <v>43313</v>
      </c>
      <c r="I7692" t="str">
        <f>VLOOKUP(Sales[[#This Row],[TerritoryKey]], Territories[], 2, FALSE)</f>
        <v>United Kingdom</v>
      </c>
      <c r="J7692">
        <f>_xlfn.XLOOKUP(Sales[[#This Row],[ProductKey]], Products!$A:$A, Products!$J:$J)</f>
        <v>5.7051999999999996</v>
      </c>
      <c r="K7692">
        <f>_xlfn.XLOOKUP(Sales[[#This Row],[ProductKey]], Products!$A:$A, Products!$K:$K)</f>
        <v>8.6441999999999997</v>
      </c>
      <c r="L7692" s="1">
        <f>Sales[[#This Row],[ProductPrice]]*Sales[[#This Row],[OrderQuantity]]</f>
        <v>17.288399999999999</v>
      </c>
      <c r="M7692" s="1">
        <f>Sales[[#This Row],[OrderQuantity]]</f>
        <v>2</v>
      </c>
      <c r="N7692" s="1">
        <f>1</f>
        <v>1</v>
      </c>
      <c r="O7692" s="1">
        <f>Sales[[#This Row],[TotalSales]]-Sales[[#This Row],[TotalCost]]</f>
        <v>5.8780000000000001</v>
      </c>
      <c r="P7692" s="1">
        <f>Sales[[#This Row],[ProductCost]]*Sales[[#This Row],[OrderQuantity]]</f>
        <v>11.410399999999999</v>
      </c>
      <c r="Q7692" s="1" t="str">
        <f>VLOOKUP(Sales[[#This Row],[ProductKey]], Products!$A$2:$D$1000, 4, FALSE)</f>
        <v>AWC Logo Cap</v>
      </c>
    </row>
    <row r="7693" spans="1:17" x14ac:dyDescent="0.25">
      <c r="A7693" s="2">
        <v>38261</v>
      </c>
      <c r="B7693" s="1" t="s">
        <v>3150</v>
      </c>
      <c r="C7693">
        <v>223</v>
      </c>
      <c r="D7693">
        <v>18517</v>
      </c>
      <c r="E7693">
        <v>1</v>
      </c>
      <c r="F7693">
        <v>2</v>
      </c>
      <c r="G7693">
        <v>2</v>
      </c>
      <c r="H7693" s="2">
        <v>43374</v>
      </c>
      <c r="I7693" t="str">
        <f>VLOOKUP(Sales[[#This Row],[TerritoryKey]], Territories[], 2, FALSE)</f>
        <v>Northwest</v>
      </c>
      <c r="J7693">
        <f>_xlfn.XLOOKUP(Sales[[#This Row],[ProductKey]], Products!$A:$A, Products!$J:$J)</f>
        <v>5.7051999999999996</v>
      </c>
      <c r="K7693">
        <f>_xlfn.XLOOKUP(Sales[[#This Row],[ProductKey]], Products!$A:$A, Products!$K:$K)</f>
        <v>8.6441999999999997</v>
      </c>
      <c r="L7693" s="1">
        <f>Sales[[#This Row],[ProductPrice]]*Sales[[#This Row],[OrderQuantity]]</f>
        <v>17.288399999999999</v>
      </c>
      <c r="M7693" s="1">
        <f>Sales[[#This Row],[OrderQuantity]]</f>
        <v>2</v>
      </c>
      <c r="N7693" s="1">
        <f>1</f>
        <v>1</v>
      </c>
      <c r="O7693" s="1">
        <f>Sales[[#This Row],[TotalSales]]-Sales[[#This Row],[TotalCost]]</f>
        <v>5.8780000000000001</v>
      </c>
      <c r="P7693" s="1">
        <f>Sales[[#This Row],[ProductCost]]*Sales[[#This Row],[OrderQuantity]]</f>
        <v>11.410399999999999</v>
      </c>
      <c r="Q7693" s="1" t="str">
        <f>VLOOKUP(Sales[[#This Row],[ProductKey]], Products!$A$2:$D$1000, 4, FALSE)</f>
        <v>AWC Logo Cap</v>
      </c>
    </row>
    <row r="7694" spans="1:17" x14ac:dyDescent="0.25">
      <c r="A7694" s="2">
        <v>38018</v>
      </c>
      <c r="B7694" s="1" t="s">
        <v>3294</v>
      </c>
      <c r="C7694">
        <v>223</v>
      </c>
      <c r="D7694">
        <v>26641</v>
      </c>
      <c r="E7694">
        <v>4</v>
      </c>
      <c r="F7694">
        <v>2</v>
      </c>
      <c r="G7694">
        <v>2</v>
      </c>
      <c r="H7694" s="2">
        <v>43132</v>
      </c>
      <c r="I7694" t="str">
        <f>VLOOKUP(Sales[[#This Row],[TerritoryKey]], Territories[], 2, FALSE)</f>
        <v>Southwest</v>
      </c>
      <c r="J7694">
        <f>_xlfn.XLOOKUP(Sales[[#This Row],[ProductKey]], Products!$A:$A, Products!$J:$J)</f>
        <v>5.7051999999999996</v>
      </c>
      <c r="K7694">
        <f>_xlfn.XLOOKUP(Sales[[#This Row],[ProductKey]], Products!$A:$A, Products!$K:$K)</f>
        <v>8.6441999999999997</v>
      </c>
      <c r="L7694" s="1">
        <f>Sales[[#This Row],[ProductPrice]]*Sales[[#This Row],[OrderQuantity]]</f>
        <v>17.288399999999999</v>
      </c>
      <c r="M7694" s="1">
        <f>Sales[[#This Row],[OrderQuantity]]</f>
        <v>2</v>
      </c>
      <c r="N7694" s="1">
        <f>1</f>
        <v>1</v>
      </c>
      <c r="O7694" s="1">
        <f>Sales[[#This Row],[TotalSales]]-Sales[[#This Row],[TotalCost]]</f>
        <v>5.8780000000000001</v>
      </c>
      <c r="P7694" s="1">
        <f>Sales[[#This Row],[ProductCost]]*Sales[[#This Row],[OrderQuantity]]</f>
        <v>11.410399999999999</v>
      </c>
      <c r="Q7694" s="1" t="str">
        <f>VLOOKUP(Sales[[#This Row],[ProductKey]], Products!$A$2:$D$1000, 4, FALSE)</f>
        <v>AWC Logo Cap</v>
      </c>
    </row>
    <row r="7695" spans="1:17" x14ac:dyDescent="0.25">
      <c r="A7695" s="2">
        <v>38201</v>
      </c>
      <c r="B7695" s="1" t="s">
        <v>3456</v>
      </c>
      <c r="C7695">
        <v>223</v>
      </c>
      <c r="D7695">
        <v>28528</v>
      </c>
      <c r="E7695">
        <v>8</v>
      </c>
      <c r="F7695">
        <v>2</v>
      </c>
      <c r="G7695">
        <v>2</v>
      </c>
      <c r="H7695" s="2">
        <v>43314</v>
      </c>
      <c r="I7695" t="str">
        <f>VLOOKUP(Sales[[#This Row],[TerritoryKey]], Territories[], 2, FALSE)</f>
        <v>Germany</v>
      </c>
      <c r="J7695">
        <f>_xlfn.XLOOKUP(Sales[[#This Row],[ProductKey]], Products!$A:$A, Products!$J:$J)</f>
        <v>5.7051999999999996</v>
      </c>
      <c r="K7695">
        <f>_xlfn.XLOOKUP(Sales[[#This Row],[ProductKey]], Products!$A:$A, Products!$K:$K)</f>
        <v>8.6441999999999997</v>
      </c>
      <c r="L7695" s="1">
        <f>Sales[[#This Row],[ProductPrice]]*Sales[[#This Row],[OrderQuantity]]</f>
        <v>17.288399999999999</v>
      </c>
      <c r="M7695" s="1">
        <f>Sales[[#This Row],[OrderQuantity]]</f>
        <v>2</v>
      </c>
      <c r="N7695" s="1">
        <f>1</f>
        <v>1</v>
      </c>
      <c r="O7695" s="1">
        <f>Sales[[#This Row],[TotalSales]]-Sales[[#This Row],[TotalCost]]</f>
        <v>5.8780000000000001</v>
      </c>
      <c r="P7695" s="1">
        <f>Sales[[#This Row],[ProductCost]]*Sales[[#This Row],[OrderQuantity]]</f>
        <v>11.410399999999999</v>
      </c>
      <c r="Q7695" s="1" t="str">
        <f>VLOOKUP(Sales[[#This Row],[ProductKey]], Products!$A$2:$D$1000, 4, FALSE)</f>
        <v>AWC Logo Cap</v>
      </c>
    </row>
    <row r="7696" spans="1:17" x14ac:dyDescent="0.25">
      <c r="A7696" s="2">
        <v>38047</v>
      </c>
      <c r="B7696" s="1" t="s">
        <v>3532</v>
      </c>
      <c r="C7696">
        <v>223</v>
      </c>
      <c r="D7696">
        <v>19649</v>
      </c>
      <c r="E7696">
        <v>1</v>
      </c>
      <c r="F7696">
        <v>2</v>
      </c>
      <c r="G7696">
        <v>2</v>
      </c>
      <c r="H7696" s="2">
        <v>43160</v>
      </c>
      <c r="I7696" t="str">
        <f>VLOOKUP(Sales[[#This Row],[TerritoryKey]], Territories[], 2, FALSE)</f>
        <v>Northwest</v>
      </c>
      <c r="J7696">
        <f>_xlfn.XLOOKUP(Sales[[#This Row],[ProductKey]], Products!$A:$A, Products!$J:$J)</f>
        <v>5.7051999999999996</v>
      </c>
      <c r="K7696">
        <f>_xlfn.XLOOKUP(Sales[[#This Row],[ProductKey]], Products!$A:$A, Products!$K:$K)</f>
        <v>8.6441999999999997</v>
      </c>
      <c r="L7696" s="1">
        <f>Sales[[#This Row],[ProductPrice]]*Sales[[#This Row],[OrderQuantity]]</f>
        <v>17.288399999999999</v>
      </c>
      <c r="M7696" s="1">
        <f>Sales[[#This Row],[OrderQuantity]]</f>
        <v>2</v>
      </c>
      <c r="N7696" s="1">
        <f>1</f>
        <v>1</v>
      </c>
      <c r="O7696" s="1">
        <f>Sales[[#This Row],[TotalSales]]-Sales[[#This Row],[TotalCost]]</f>
        <v>5.8780000000000001</v>
      </c>
      <c r="P7696" s="1">
        <f>Sales[[#This Row],[ProductCost]]*Sales[[#This Row],[OrderQuantity]]</f>
        <v>11.410399999999999</v>
      </c>
      <c r="Q7696" s="1" t="str">
        <f>VLOOKUP(Sales[[#This Row],[ProductKey]], Products!$A$2:$D$1000, 4, FALSE)</f>
        <v>AWC Logo Cap</v>
      </c>
    </row>
    <row r="7697" spans="1:17" x14ac:dyDescent="0.25">
      <c r="A7697" s="2">
        <v>37937</v>
      </c>
      <c r="B7697" s="1" t="s">
        <v>3551</v>
      </c>
      <c r="C7697">
        <v>223</v>
      </c>
      <c r="D7697">
        <v>12566</v>
      </c>
      <c r="E7697">
        <v>10</v>
      </c>
      <c r="F7697">
        <v>2</v>
      </c>
      <c r="G7697">
        <v>2</v>
      </c>
      <c r="H7697" s="2">
        <v>43051</v>
      </c>
      <c r="I7697" t="str">
        <f>VLOOKUP(Sales[[#This Row],[TerritoryKey]], Territories[], 2, FALSE)</f>
        <v>United Kingdom</v>
      </c>
      <c r="J7697">
        <f>_xlfn.XLOOKUP(Sales[[#This Row],[ProductKey]], Products!$A:$A, Products!$J:$J)</f>
        <v>5.7051999999999996</v>
      </c>
      <c r="K7697">
        <f>_xlfn.XLOOKUP(Sales[[#This Row],[ProductKey]], Products!$A:$A, Products!$K:$K)</f>
        <v>8.6441999999999997</v>
      </c>
      <c r="L7697" s="1">
        <f>Sales[[#This Row],[ProductPrice]]*Sales[[#This Row],[OrderQuantity]]</f>
        <v>17.288399999999999</v>
      </c>
      <c r="M7697" s="1">
        <f>Sales[[#This Row],[OrderQuantity]]</f>
        <v>2</v>
      </c>
      <c r="N7697" s="1">
        <f>1</f>
        <v>1</v>
      </c>
      <c r="O7697" s="1">
        <f>Sales[[#This Row],[TotalSales]]-Sales[[#This Row],[TotalCost]]</f>
        <v>5.8780000000000001</v>
      </c>
      <c r="P7697" s="1">
        <f>Sales[[#This Row],[ProductCost]]*Sales[[#This Row],[OrderQuantity]]</f>
        <v>11.410399999999999</v>
      </c>
      <c r="Q7697" s="1" t="str">
        <f>VLOOKUP(Sales[[#This Row],[ProductKey]], Products!$A$2:$D$1000, 4, FALSE)</f>
        <v>AWC Logo Cap</v>
      </c>
    </row>
    <row r="7698" spans="1:17" x14ac:dyDescent="0.25">
      <c r="A7698" s="2">
        <v>38232</v>
      </c>
      <c r="B7698" s="1" t="s">
        <v>3640</v>
      </c>
      <c r="C7698">
        <v>223</v>
      </c>
      <c r="D7698">
        <v>16279</v>
      </c>
      <c r="E7698">
        <v>8</v>
      </c>
      <c r="F7698">
        <v>2</v>
      </c>
      <c r="G7698">
        <v>2</v>
      </c>
      <c r="H7698" s="2">
        <v>43345</v>
      </c>
      <c r="I7698" t="str">
        <f>VLOOKUP(Sales[[#This Row],[TerritoryKey]], Territories[], 2, FALSE)</f>
        <v>Germany</v>
      </c>
      <c r="J7698">
        <f>_xlfn.XLOOKUP(Sales[[#This Row],[ProductKey]], Products!$A:$A, Products!$J:$J)</f>
        <v>5.7051999999999996</v>
      </c>
      <c r="K7698">
        <f>_xlfn.XLOOKUP(Sales[[#This Row],[ProductKey]], Products!$A:$A, Products!$K:$K)</f>
        <v>8.6441999999999997</v>
      </c>
      <c r="L7698" s="1">
        <f>Sales[[#This Row],[ProductPrice]]*Sales[[#This Row],[OrderQuantity]]</f>
        <v>17.288399999999999</v>
      </c>
      <c r="M7698" s="1">
        <f>Sales[[#This Row],[OrderQuantity]]</f>
        <v>2</v>
      </c>
      <c r="N7698" s="1">
        <f>1</f>
        <v>1</v>
      </c>
      <c r="O7698" s="1">
        <f>Sales[[#This Row],[TotalSales]]-Sales[[#This Row],[TotalCost]]</f>
        <v>5.8780000000000001</v>
      </c>
      <c r="P7698" s="1">
        <f>Sales[[#This Row],[ProductCost]]*Sales[[#This Row],[OrderQuantity]]</f>
        <v>11.410399999999999</v>
      </c>
      <c r="Q7698" s="1" t="str">
        <f>VLOOKUP(Sales[[#This Row],[ProductKey]], Products!$A$2:$D$1000, 4, FALSE)</f>
        <v>AWC Logo Cap</v>
      </c>
    </row>
    <row r="7699" spans="1:17" x14ac:dyDescent="0.25">
      <c r="A7699" s="2">
        <v>38078</v>
      </c>
      <c r="B7699" s="1" t="s">
        <v>3653</v>
      </c>
      <c r="C7699">
        <v>223</v>
      </c>
      <c r="D7699">
        <v>11489</v>
      </c>
      <c r="E7699">
        <v>10</v>
      </c>
      <c r="F7699">
        <v>2</v>
      </c>
      <c r="G7699">
        <v>2</v>
      </c>
      <c r="H7699" s="2">
        <v>43191</v>
      </c>
      <c r="I7699" t="str">
        <f>VLOOKUP(Sales[[#This Row],[TerritoryKey]], Territories[], 2, FALSE)</f>
        <v>United Kingdom</v>
      </c>
      <c r="J7699">
        <f>_xlfn.XLOOKUP(Sales[[#This Row],[ProductKey]], Products!$A:$A, Products!$J:$J)</f>
        <v>5.7051999999999996</v>
      </c>
      <c r="K7699">
        <f>_xlfn.XLOOKUP(Sales[[#This Row],[ProductKey]], Products!$A:$A, Products!$K:$K)</f>
        <v>8.6441999999999997</v>
      </c>
      <c r="L7699" s="1">
        <f>Sales[[#This Row],[ProductPrice]]*Sales[[#This Row],[OrderQuantity]]</f>
        <v>17.288399999999999</v>
      </c>
      <c r="M7699" s="1">
        <f>Sales[[#This Row],[OrderQuantity]]</f>
        <v>2</v>
      </c>
      <c r="N7699" s="1">
        <f>1</f>
        <v>1</v>
      </c>
      <c r="O7699" s="1">
        <f>Sales[[#This Row],[TotalSales]]-Sales[[#This Row],[TotalCost]]</f>
        <v>5.8780000000000001</v>
      </c>
      <c r="P7699" s="1">
        <f>Sales[[#This Row],[ProductCost]]*Sales[[#This Row],[OrderQuantity]]</f>
        <v>11.410399999999999</v>
      </c>
      <c r="Q7699" s="1" t="str">
        <f>VLOOKUP(Sales[[#This Row],[ProductKey]], Products!$A$2:$D$1000, 4, FALSE)</f>
        <v>AWC Logo Cap</v>
      </c>
    </row>
    <row r="7700" spans="1:17" x14ac:dyDescent="0.25">
      <c r="A7700" s="2">
        <v>38322</v>
      </c>
      <c r="B7700" s="1" t="s">
        <v>3776</v>
      </c>
      <c r="C7700">
        <v>223</v>
      </c>
      <c r="D7700">
        <v>29275</v>
      </c>
      <c r="E7700">
        <v>4</v>
      </c>
      <c r="F7700">
        <v>2</v>
      </c>
      <c r="G7700">
        <v>2</v>
      </c>
      <c r="H7700" s="2">
        <v>43435</v>
      </c>
      <c r="I7700" t="str">
        <f>VLOOKUP(Sales[[#This Row],[TerritoryKey]], Territories[], 2, FALSE)</f>
        <v>Southwest</v>
      </c>
      <c r="J7700">
        <f>_xlfn.XLOOKUP(Sales[[#This Row],[ProductKey]], Products!$A:$A, Products!$J:$J)</f>
        <v>5.7051999999999996</v>
      </c>
      <c r="K7700">
        <f>_xlfn.XLOOKUP(Sales[[#This Row],[ProductKey]], Products!$A:$A, Products!$K:$K)</f>
        <v>8.6441999999999997</v>
      </c>
      <c r="L7700" s="1">
        <f>Sales[[#This Row],[ProductPrice]]*Sales[[#This Row],[OrderQuantity]]</f>
        <v>17.288399999999999</v>
      </c>
      <c r="M7700" s="1">
        <f>Sales[[#This Row],[OrderQuantity]]</f>
        <v>2</v>
      </c>
      <c r="N7700" s="1">
        <f>1</f>
        <v>1</v>
      </c>
      <c r="O7700" s="1">
        <f>Sales[[#This Row],[TotalSales]]-Sales[[#This Row],[TotalCost]]</f>
        <v>5.8780000000000001</v>
      </c>
      <c r="P7700" s="1">
        <f>Sales[[#This Row],[ProductCost]]*Sales[[#This Row],[OrderQuantity]]</f>
        <v>11.410399999999999</v>
      </c>
      <c r="Q7700" s="1" t="str">
        <f>VLOOKUP(Sales[[#This Row],[ProductKey]], Products!$A$2:$D$1000, 4, FALSE)</f>
        <v>AWC Logo Cap</v>
      </c>
    </row>
    <row r="7701" spans="1:17" x14ac:dyDescent="0.25">
      <c r="A7701" s="2">
        <v>38294</v>
      </c>
      <c r="B7701" s="1" t="s">
        <v>3797</v>
      </c>
      <c r="C7701">
        <v>223</v>
      </c>
      <c r="D7701">
        <v>19066</v>
      </c>
      <c r="E7701">
        <v>10</v>
      </c>
      <c r="F7701">
        <v>2</v>
      </c>
      <c r="G7701">
        <v>2</v>
      </c>
      <c r="H7701" s="2">
        <v>43407</v>
      </c>
      <c r="I7701" t="str">
        <f>VLOOKUP(Sales[[#This Row],[TerritoryKey]], Territories[], 2, FALSE)</f>
        <v>United Kingdom</v>
      </c>
      <c r="J7701">
        <f>_xlfn.XLOOKUP(Sales[[#This Row],[ProductKey]], Products!$A:$A, Products!$J:$J)</f>
        <v>5.7051999999999996</v>
      </c>
      <c r="K7701">
        <f>_xlfn.XLOOKUP(Sales[[#This Row],[ProductKey]], Products!$A:$A, Products!$K:$K)</f>
        <v>8.6441999999999997</v>
      </c>
      <c r="L7701" s="1">
        <f>Sales[[#This Row],[ProductPrice]]*Sales[[#This Row],[OrderQuantity]]</f>
        <v>17.288399999999999</v>
      </c>
      <c r="M7701" s="1">
        <f>Sales[[#This Row],[OrderQuantity]]</f>
        <v>2</v>
      </c>
      <c r="N7701" s="1">
        <f>1</f>
        <v>1</v>
      </c>
      <c r="O7701" s="1">
        <f>Sales[[#This Row],[TotalSales]]-Sales[[#This Row],[TotalCost]]</f>
        <v>5.8780000000000001</v>
      </c>
      <c r="P7701" s="1">
        <f>Sales[[#This Row],[ProductCost]]*Sales[[#This Row],[OrderQuantity]]</f>
        <v>11.410399999999999</v>
      </c>
      <c r="Q7701" s="1" t="str">
        <f>VLOOKUP(Sales[[#This Row],[ProductKey]], Products!$A$2:$D$1000, 4, FALSE)</f>
        <v>AWC Logo Cap</v>
      </c>
    </row>
    <row r="7702" spans="1:17" x14ac:dyDescent="0.25">
      <c r="A7702" s="2">
        <v>38020</v>
      </c>
      <c r="B7702" s="1" t="s">
        <v>3886</v>
      </c>
      <c r="C7702">
        <v>223</v>
      </c>
      <c r="D7702">
        <v>17101</v>
      </c>
      <c r="E7702">
        <v>10</v>
      </c>
      <c r="F7702">
        <v>2</v>
      </c>
      <c r="G7702">
        <v>2</v>
      </c>
      <c r="H7702" s="2">
        <v>43134</v>
      </c>
      <c r="I7702" t="str">
        <f>VLOOKUP(Sales[[#This Row],[TerritoryKey]], Territories[], 2, FALSE)</f>
        <v>United Kingdom</v>
      </c>
      <c r="J7702">
        <f>_xlfn.XLOOKUP(Sales[[#This Row],[ProductKey]], Products!$A:$A, Products!$J:$J)</f>
        <v>5.7051999999999996</v>
      </c>
      <c r="K7702">
        <f>_xlfn.XLOOKUP(Sales[[#This Row],[ProductKey]], Products!$A:$A, Products!$K:$K)</f>
        <v>8.6441999999999997</v>
      </c>
      <c r="L7702" s="1">
        <f>Sales[[#This Row],[ProductPrice]]*Sales[[#This Row],[OrderQuantity]]</f>
        <v>17.288399999999999</v>
      </c>
      <c r="M7702" s="1">
        <f>Sales[[#This Row],[OrderQuantity]]</f>
        <v>2</v>
      </c>
      <c r="N7702" s="1">
        <f>1</f>
        <v>1</v>
      </c>
      <c r="O7702" s="1">
        <f>Sales[[#This Row],[TotalSales]]-Sales[[#This Row],[TotalCost]]</f>
        <v>5.8780000000000001</v>
      </c>
      <c r="P7702" s="1">
        <f>Sales[[#This Row],[ProductCost]]*Sales[[#This Row],[OrderQuantity]]</f>
        <v>11.410399999999999</v>
      </c>
      <c r="Q7702" s="1" t="str">
        <f>VLOOKUP(Sales[[#This Row],[ProductKey]], Products!$A$2:$D$1000, 4, FALSE)</f>
        <v>AWC Logo Cap</v>
      </c>
    </row>
    <row r="7703" spans="1:17" x14ac:dyDescent="0.25">
      <c r="A7703" s="2">
        <v>38020</v>
      </c>
      <c r="B7703" s="1" t="s">
        <v>3891</v>
      </c>
      <c r="C7703">
        <v>223</v>
      </c>
      <c r="D7703">
        <v>24305</v>
      </c>
      <c r="E7703">
        <v>9</v>
      </c>
      <c r="F7703">
        <v>2</v>
      </c>
      <c r="G7703">
        <v>2</v>
      </c>
      <c r="H7703" s="2">
        <v>43134</v>
      </c>
      <c r="I7703" t="str">
        <f>VLOOKUP(Sales[[#This Row],[TerritoryKey]], Territories[], 2, FALSE)</f>
        <v>Australia</v>
      </c>
      <c r="J7703">
        <f>_xlfn.XLOOKUP(Sales[[#This Row],[ProductKey]], Products!$A:$A, Products!$J:$J)</f>
        <v>5.7051999999999996</v>
      </c>
      <c r="K7703">
        <f>_xlfn.XLOOKUP(Sales[[#This Row],[ProductKey]], Products!$A:$A, Products!$K:$K)</f>
        <v>8.6441999999999997</v>
      </c>
      <c r="L7703" s="1">
        <f>Sales[[#This Row],[ProductPrice]]*Sales[[#This Row],[OrderQuantity]]</f>
        <v>17.288399999999999</v>
      </c>
      <c r="M7703" s="1">
        <f>Sales[[#This Row],[OrderQuantity]]</f>
        <v>2</v>
      </c>
      <c r="N7703" s="1">
        <f>1</f>
        <v>1</v>
      </c>
      <c r="O7703" s="1">
        <f>Sales[[#This Row],[TotalSales]]-Sales[[#This Row],[TotalCost]]</f>
        <v>5.8780000000000001</v>
      </c>
      <c r="P7703" s="1">
        <f>Sales[[#This Row],[ProductCost]]*Sales[[#This Row],[OrderQuantity]]</f>
        <v>11.410399999999999</v>
      </c>
      <c r="Q7703" s="1" t="str">
        <f>VLOOKUP(Sales[[#This Row],[ProductKey]], Products!$A$2:$D$1000, 4, FALSE)</f>
        <v>AWC Logo Cap</v>
      </c>
    </row>
    <row r="7704" spans="1:17" x14ac:dyDescent="0.25">
      <c r="A7704" s="2">
        <v>38080</v>
      </c>
      <c r="B7704" s="1" t="s">
        <v>3946</v>
      </c>
      <c r="C7704">
        <v>223</v>
      </c>
      <c r="D7704">
        <v>20020</v>
      </c>
      <c r="E7704">
        <v>4</v>
      </c>
      <c r="F7704">
        <v>2</v>
      </c>
      <c r="G7704">
        <v>2</v>
      </c>
      <c r="H7704" s="2">
        <v>43193</v>
      </c>
      <c r="I7704" t="str">
        <f>VLOOKUP(Sales[[#This Row],[TerritoryKey]], Territories[], 2, FALSE)</f>
        <v>Southwest</v>
      </c>
      <c r="J7704">
        <f>_xlfn.XLOOKUP(Sales[[#This Row],[ProductKey]], Products!$A:$A, Products!$J:$J)</f>
        <v>5.7051999999999996</v>
      </c>
      <c r="K7704">
        <f>_xlfn.XLOOKUP(Sales[[#This Row],[ProductKey]], Products!$A:$A, Products!$K:$K)</f>
        <v>8.6441999999999997</v>
      </c>
      <c r="L7704" s="1">
        <f>Sales[[#This Row],[ProductPrice]]*Sales[[#This Row],[OrderQuantity]]</f>
        <v>17.288399999999999</v>
      </c>
      <c r="M7704" s="1">
        <f>Sales[[#This Row],[OrderQuantity]]</f>
        <v>2</v>
      </c>
      <c r="N7704" s="1">
        <f>1</f>
        <v>1</v>
      </c>
      <c r="O7704" s="1">
        <f>Sales[[#This Row],[TotalSales]]-Sales[[#This Row],[TotalCost]]</f>
        <v>5.8780000000000001</v>
      </c>
      <c r="P7704" s="1">
        <f>Sales[[#This Row],[ProductCost]]*Sales[[#This Row],[OrderQuantity]]</f>
        <v>11.410399999999999</v>
      </c>
      <c r="Q7704" s="1" t="str">
        <f>VLOOKUP(Sales[[#This Row],[ProductKey]], Products!$A$2:$D$1000, 4, FALSE)</f>
        <v>AWC Logo Cap</v>
      </c>
    </row>
    <row r="7705" spans="1:17" x14ac:dyDescent="0.25">
      <c r="A7705" s="2">
        <v>38169</v>
      </c>
      <c r="B7705" s="1" t="s">
        <v>3975</v>
      </c>
      <c r="C7705">
        <v>223</v>
      </c>
      <c r="D7705">
        <v>24625</v>
      </c>
      <c r="E7705">
        <v>6</v>
      </c>
      <c r="F7705">
        <v>2</v>
      </c>
      <c r="G7705">
        <v>2</v>
      </c>
      <c r="H7705" s="2">
        <v>43282</v>
      </c>
      <c r="I7705" t="str">
        <f>VLOOKUP(Sales[[#This Row],[TerritoryKey]], Territories[], 2, FALSE)</f>
        <v>Canada</v>
      </c>
      <c r="J7705">
        <f>_xlfn.XLOOKUP(Sales[[#This Row],[ProductKey]], Products!$A:$A, Products!$J:$J)</f>
        <v>5.7051999999999996</v>
      </c>
      <c r="K7705">
        <f>_xlfn.XLOOKUP(Sales[[#This Row],[ProductKey]], Products!$A:$A, Products!$K:$K)</f>
        <v>8.6441999999999997</v>
      </c>
      <c r="L7705" s="1">
        <f>Sales[[#This Row],[ProductPrice]]*Sales[[#This Row],[OrderQuantity]]</f>
        <v>17.288399999999999</v>
      </c>
      <c r="M7705" s="1">
        <f>Sales[[#This Row],[OrderQuantity]]</f>
        <v>2</v>
      </c>
      <c r="N7705" s="1">
        <f>1</f>
        <v>1</v>
      </c>
      <c r="O7705" s="1">
        <f>Sales[[#This Row],[TotalSales]]-Sales[[#This Row],[TotalCost]]</f>
        <v>5.8780000000000001</v>
      </c>
      <c r="P7705" s="1">
        <f>Sales[[#This Row],[ProductCost]]*Sales[[#This Row],[OrderQuantity]]</f>
        <v>11.410399999999999</v>
      </c>
      <c r="Q7705" s="1" t="str">
        <f>VLOOKUP(Sales[[#This Row],[ProductKey]], Products!$A$2:$D$1000, 4, FALSE)</f>
        <v>AWC Logo Cap</v>
      </c>
    </row>
    <row r="7706" spans="1:17" x14ac:dyDescent="0.25">
      <c r="A7706" s="2">
        <v>38261</v>
      </c>
      <c r="B7706" s="1" t="s">
        <v>4099</v>
      </c>
      <c r="C7706">
        <v>223</v>
      </c>
      <c r="D7706">
        <v>27295</v>
      </c>
      <c r="E7706">
        <v>1</v>
      </c>
      <c r="F7706">
        <v>2</v>
      </c>
      <c r="G7706">
        <v>2</v>
      </c>
      <c r="H7706" s="2">
        <v>43374</v>
      </c>
      <c r="I7706" t="str">
        <f>VLOOKUP(Sales[[#This Row],[TerritoryKey]], Territories[], 2, FALSE)</f>
        <v>Northwest</v>
      </c>
      <c r="J7706">
        <f>_xlfn.XLOOKUP(Sales[[#This Row],[ProductKey]], Products!$A:$A, Products!$J:$J)</f>
        <v>5.7051999999999996</v>
      </c>
      <c r="K7706">
        <f>_xlfn.XLOOKUP(Sales[[#This Row],[ProductKey]], Products!$A:$A, Products!$K:$K)</f>
        <v>8.6441999999999997</v>
      </c>
      <c r="L7706" s="1">
        <f>Sales[[#This Row],[ProductPrice]]*Sales[[#This Row],[OrderQuantity]]</f>
        <v>17.288399999999999</v>
      </c>
      <c r="M7706" s="1">
        <f>Sales[[#This Row],[OrderQuantity]]</f>
        <v>2</v>
      </c>
      <c r="N7706" s="1">
        <f>1</f>
        <v>1</v>
      </c>
      <c r="O7706" s="1">
        <f>Sales[[#This Row],[TotalSales]]-Sales[[#This Row],[TotalCost]]</f>
        <v>5.8780000000000001</v>
      </c>
      <c r="P7706" s="1">
        <f>Sales[[#This Row],[ProductCost]]*Sales[[#This Row],[OrderQuantity]]</f>
        <v>11.410399999999999</v>
      </c>
      <c r="Q7706" s="1" t="str">
        <f>VLOOKUP(Sales[[#This Row],[ProductKey]], Products!$A$2:$D$1000, 4, FALSE)</f>
        <v>AWC Logo Cap</v>
      </c>
    </row>
    <row r="7707" spans="1:17" x14ac:dyDescent="0.25">
      <c r="A7707" s="2">
        <v>38108</v>
      </c>
      <c r="B7707" s="1" t="s">
        <v>4202</v>
      </c>
      <c r="C7707">
        <v>223</v>
      </c>
      <c r="D7707">
        <v>12513</v>
      </c>
      <c r="E7707">
        <v>10</v>
      </c>
      <c r="F7707">
        <v>2</v>
      </c>
      <c r="G7707">
        <v>2</v>
      </c>
      <c r="H7707" s="2">
        <v>43221</v>
      </c>
      <c r="I7707" t="str">
        <f>VLOOKUP(Sales[[#This Row],[TerritoryKey]], Territories[], 2, FALSE)</f>
        <v>United Kingdom</v>
      </c>
      <c r="J7707">
        <f>_xlfn.XLOOKUP(Sales[[#This Row],[ProductKey]], Products!$A:$A, Products!$J:$J)</f>
        <v>5.7051999999999996</v>
      </c>
      <c r="K7707">
        <f>_xlfn.XLOOKUP(Sales[[#This Row],[ProductKey]], Products!$A:$A, Products!$K:$K)</f>
        <v>8.6441999999999997</v>
      </c>
      <c r="L7707" s="1">
        <f>Sales[[#This Row],[ProductPrice]]*Sales[[#This Row],[OrderQuantity]]</f>
        <v>17.288399999999999</v>
      </c>
      <c r="M7707" s="1">
        <f>Sales[[#This Row],[OrderQuantity]]</f>
        <v>2</v>
      </c>
      <c r="N7707" s="1">
        <f>1</f>
        <v>1</v>
      </c>
      <c r="O7707" s="1">
        <f>Sales[[#This Row],[TotalSales]]-Sales[[#This Row],[TotalCost]]</f>
        <v>5.8780000000000001</v>
      </c>
      <c r="P7707" s="1">
        <f>Sales[[#This Row],[ProductCost]]*Sales[[#This Row],[OrderQuantity]]</f>
        <v>11.410399999999999</v>
      </c>
      <c r="Q7707" s="1" t="str">
        <f>VLOOKUP(Sales[[#This Row],[ProductKey]], Products!$A$2:$D$1000, 4, FALSE)</f>
        <v>AWC Logo Cap</v>
      </c>
    </row>
    <row r="7708" spans="1:17" x14ac:dyDescent="0.25">
      <c r="A7708" s="2">
        <v>38110</v>
      </c>
      <c r="B7708" s="1" t="s">
        <v>4264</v>
      </c>
      <c r="C7708">
        <v>223</v>
      </c>
      <c r="D7708">
        <v>15656</v>
      </c>
      <c r="E7708">
        <v>8</v>
      </c>
      <c r="F7708">
        <v>2</v>
      </c>
      <c r="G7708">
        <v>2</v>
      </c>
      <c r="H7708" s="2">
        <v>43223</v>
      </c>
      <c r="I7708" t="str">
        <f>VLOOKUP(Sales[[#This Row],[TerritoryKey]], Territories[], 2, FALSE)</f>
        <v>Germany</v>
      </c>
      <c r="J7708">
        <f>_xlfn.XLOOKUP(Sales[[#This Row],[ProductKey]], Products!$A:$A, Products!$J:$J)</f>
        <v>5.7051999999999996</v>
      </c>
      <c r="K7708">
        <f>_xlfn.XLOOKUP(Sales[[#This Row],[ProductKey]], Products!$A:$A, Products!$K:$K)</f>
        <v>8.6441999999999997</v>
      </c>
      <c r="L7708" s="1">
        <f>Sales[[#This Row],[ProductPrice]]*Sales[[#This Row],[OrderQuantity]]</f>
        <v>17.288399999999999</v>
      </c>
      <c r="M7708" s="1">
        <f>Sales[[#This Row],[OrderQuantity]]</f>
        <v>2</v>
      </c>
      <c r="N7708" s="1">
        <f>1</f>
        <v>1</v>
      </c>
      <c r="O7708" s="1">
        <f>Sales[[#This Row],[TotalSales]]-Sales[[#This Row],[TotalCost]]</f>
        <v>5.8780000000000001</v>
      </c>
      <c r="P7708" s="1">
        <f>Sales[[#This Row],[ProductCost]]*Sales[[#This Row],[OrderQuantity]]</f>
        <v>11.410399999999999</v>
      </c>
      <c r="Q7708" s="1" t="str">
        <f>VLOOKUP(Sales[[#This Row],[ProductKey]], Products!$A$2:$D$1000, 4, FALSE)</f>
        <v>AWC Logo Cap</v>
      </c>
    </row>
    <row r="7709" spans="1:17" x14ac:dyDescent="0.25">
      <c r="A7709" s="2">
        <v>38049</v>
      </c>
      <c r="B7709" s="1" t="s">
        <v>4267</v>
      </c>
      <c r="C7709">
        <v>223</v>
      </c>
      <c r="D7709">
        <v>14912</v>
      </c>
      <c r="E7709">
        <v>4</v>
      </c>
      <c r="F7709">
        <v>2</v>
      </c>
      <c r="G7709">
        <v>2</v>
      </c>
      <c r="H7709" s="2">
        <v>43162</v>
      </c>
      <c r="I7709" t="str">
        <f>VLOOKUP(Sales[[#This Row],[TerritoryKey]], Territories[], 2, FALSE)</f>
        <v>Southwest</v>
      </c>
      <c r="J7709">
        <f>_xlfn.XLOOKUP(Sales[[#This Row],[ProductKey]], Products!$A:$A, Products!$J:$J)</f>
        <v>5.7051999999999996</v>
      </c>
      <c r="K7709">
        <f>_xlfn.XLOOKUP(Sales[[#This Row],[ProductKey]], Products!$A:$A, Products!$K:$K)</f>
        <v>8.6441999999999997</v>
      </c>
      <c r="L7709" s="1">
        <f>Sales[[#This Row],[ProductPrice]]*Sales[[#This Row],[OrderQuantity]]</f>
        <v>17.288399999999999</v>
      </c>
      <c r="M7709" s="1">
        <f>Sales[[#This Row],[OrderQuantity]]</f>
        <v>2</v>
      </c>
      <c r="N7709" s="1">
        <f>1</f>
        <v>1</v>
      </c>
      <c r="O7709" s="1">
        <f>Sales[[#This Row],[TotalSales]]-Sales[[#This Row],[TotalCost]]</f>
        <v>5.8780000000000001</v>
      </c>
      <c r="P7709" s="1">
        <f>Sales[[#This Row],[ProductCost]]*Sales[[#This Row],[OrderQuantity]]</f>
        <v>11.410399999999999</v>
      </c>
      <c r="Q7709" s="1" t="str">
        <f>VLOOKUP(Sales[[#This Row],[ProductKey]], Products!$A$2:$D$1000, 4, FALSE)</f>
        <v>AWC Logo Cap</v>
      </c>
    </row>
    <row r="7710" spans="1:17" x14ac:dyDescent="0.25">
      <c r="A7710" s="2">
        <v>38263</v>
      </c>
      <c r="B7710" s="1" t="s">
        <v>4325</v>
      </c>
      <c r="C7710">
        <v>223</v>
      </c>
      <c r="D7710">
        <v>11661</v>
      </c>
      <c r="E7710">
        <v>6</v>
      </c>
      <c r="F7710">
        <v>2</v>
      </c>
      <c r="G7710">
        <v>2</v>
      </c>
      <c r="H7710" s="2">
        <v>43376</v>
      </c>
      <c r="I7710" t="str">
        <f>VLOOKUP(Sales[[#This Row],[TerritoryKey]], Territories[], 2, FALSE)</f>
        <v>Canada</v>
      </c>
      <c r="J7710">
        <f>_xlfn.XLOOKUP(Sales[[#This Row],[ProductKey]], Products!$A:$A, Products!$J:$J)</f>
        <v>5.7051999999999996</v>
      </c>
      <c r="K7710">
        <f>_xlfn.XLOOKUP(Sales[[#This Row],[ProductKey]], Products!$A:$A, Products!$K:$K)</f>
        <v>8.6441999999999997</v>
      </c>
      <c r="L7710" s="1">
        <f>Sales[[#This Row],[ProductPrice]]*Sales[[#This Row],[OrderQuantity]]</f>
        <v>17.288399999999999</v>
      </c>
      <c r="M7710" s="1">
        <f>Sales[[#This Row],[OrderQuantity]]</f>
        <v>2</v>
      </c>
      <c r="N7710" s="1">
        <f>1</f>
        <v>1</v>
      </c>
      <c r="O7710" s="1">
        <f>Sales[[#This Row],[TotalSales]]-Sales[[#This Row],[TotalCost]]</f>
        <v>5.8780000000000001</v>
      </c>
      <c r="P7710" s="1">
        <f>Sales[[#This Row],[ProductCost]]*Sales[[#This Row],[OrderQuantity]]</f>
        <v>11.410399999999999</v>
      </c>
      <c r="Q7710" s="1" t="str">
        <f>VLOOKUP(Sales[[#This Row],[ProductKey]], Products!$A$2:$D$1000, 4, FALSE)</f>
        <v>AWC Logo Cap</v>
      </c>
    </row>
    <row r="7711" spans="1:17" x14ac:dyDescent="0.25">
      <c r="A7711" s="2">
        <v>38079</v>
      </c>
      <c r="B7711" s="1" t="s">
        <v>4543</v>
      </c>
      <c r="C7711">
        <v>223</v>
      </c>
      <c r="D7711">
        <v>13158</v>
      </c>
      <c r="E7711">
        <v>9</v>
      </c>
      <c r="F7711">
        <v>2</v>
      </c>
      <c r="G7711">
        <v>2</v>
      </c>
      <c r="H7711" s="2">
        <v>43192</v>
      </c>
      <c r="I7711" t="str">
        <f>VLOOKUP(Sales[[#This Row],[TerritoryKey]], Territories[], 2, FALSE)</f>
        <v>Australia</v>
      </c>
      <c r="J7711">
        <f>_xlfn.XLOOKUP(Sales[[#This Row],[ProductKey]], Products!$A:$A, Products!$J:$J)</f>
        <v>5.7051999999999996</v>
      </c>
      <c r="K7711">
        <f>_xlfn.XLOOKUP(Sales[[#This Row],[ProductKey]], Products!$A:$A, Products!$K:$K)</f>
        <v>8.6441999999999997</v>
      </c>
      <c r="L7711" s="1">
        <f>Sales[[#This Row],[ProductPrice]]*Sales[[#This Row],[OrderQuantity]]</f>
        <v>17.288399999999999</v>
      </c>
      <c r="M7711" s="1">
        <f>Sales[[#This Row],[OrderQuantity]]</f>
        <v>2</v>
      </c>
      <c r="N7711" s="1">
        <f>1</f>
        <v>1</v>
      </c>
      <c r="O7711" s="1">
        <f>Sales[[#This Row],[TotalSales]]-Sales[[#This Row],[TotalCost]]</f>
        <v>5.8780000000000001</v>
      </c>
      <c r="P7711" s="1">
        <f>Sales[[#This Row],[ProductCost]]*Sales[[#This Row],[OrderQuantity]]</f>
        <v>11.410399999999999</v>
      </c>
      <c r="Q7711" s="1" t="str">
        <f>VLOOKUP(Sales[[#This Row],[ProductKey]], Products!$A$2:$D$1000, 4, FALSE)</f>
        <v>AWC Logo Cap</v>
      </c>
    </row>
    <row r="7712" spans="1:17" x14ac:dyDescent="0.25">
      <c r="A7712" s="2">
        <v>38262</v>
      </c>
      <c r="B7712" s="1" t="s">
        <v>4595</v>
      </c>
      <c r="C7712">
        <v>223</v>
      </c>
      <c r="D7712">
        <v>11423</v>
      </c>
      <c r="E7712">
        <v>8</v>
      </c>
      <c r="F7712">
        <v>2</v>
      </c>
      <c r="G7712">
        <v>2</v>
      </c>
      <c r="H7712" s="2">
        <v>43375</v>
      </c>
      <c r="I7712" t="str">
        <f>VLOOKUP(Sales[[#This Row],[TerritoryKey]], Territories[], 2, FALSE)</f>
        <v>Germany</v>
      </c>
      <c r="J7712">
        <f>_xlfn.XLOOKUP(Sales[[#This Row],[ProductKey]], Products!$A:$A, Products!$J:$J)</f>
        <v>5.7051999999999996</v>
      </c>
      <c r="K7712">
        <f>_xlfn.XLOOKUP(Sales[[#This Row],[ProductKey]], Products!$A:$A, Products!$K:$K)</f>
        <v>8.6441999999999997</v>
      </c>
      <c r="L7712" s="1">
        <f>Sales[[#This Row],[ProductPrice]]*Sales[[#This Row],[OrderQuantity]]</f>
        <v>17.288399999999999</v>
      </c>
      <c r="M7712" s="1">
        <f>Sales[[#This Row],[OrderQuantity]]</f>
        <v>2</v>
      </c>
      <c r="N7712" s="1">
        <f>1</f>
        <v>1</v>
      </c>
      <c r="O7712" s="1">
        <f>Sales[[#This Row],[TotalSales]]-Sales[[#This Row],[TotalCost]]</f>
        <v>5.8780000000000001</v>
      </c>
      <c r="P7712" s="1">
        <f>Sales[[#This Row],[ProductCost]]*Sales[[#This Row],[OrderQuantity]]</f>
        <v>11.410399999999999</v>
      </c>
      <c r="Q7712" s="1" t="str">
        <f>VLOOKUP(Sales[[#This Row],[ProductKey]], Products!$A$2:$D$1000, 4, FALSE)</f>
        <v>AWC Logo Cap</v>
      </c>
    </row>
    <row r="7713" spans="1:17" x14ac:dyDescent="0.25">
      <c r="A7713" s="2">
        <v>38141</v>
      </c>
      <c r="B7713" s="1" t="s">
        <v>4609</v>
      </c>
      <c r="C7713">
        <v>223</v>
      </c>
      <c r="D7713">
        <v>11151</v>
      </c>
      <c r="E7713">
        <v>9</v>
      </c>
      <c r="F7713">
        <v>2</v>
      </c>
      <c r="G7713">
        <v>2</v>
      </c>
      <c r="H7713" s="2">
        <v>43254</v>
      </c>
      <c r="I7713" t="str">
        <f>VLOOKUP(Sales[[#This Row],[TerritoryKey]], Territories[], 2, FALSE)</f>
        <v>Australia</v>
      </c>
      <c r="J7713">
        <f>_xlfn.XLOOKUP(Sales[[#This Row],[ProductKey]], Products!$A:$A, Products!$J:$J)</f>
        <v>5.7051999999999996</v>
      </c>
      <c r="K7713">
        <f>_xlfn.XLOOKUP(Sales[[#This Row],[ProductKey]], Products!$A:$A, Products!$K:$K)</f>
        <v>8.6441999999999997</v>
      </c>
      <c r="L7713" s="1">
        <f>Sales[[#This Row],[ProductPrice]]*Sales[[#This Row],[OrderQuantity]]</f>
        <v>17.288399999999999</v>
      </c>
      <c r="M7713" s="1">
        <f>Sales[[#This Row],[OrderQuantity]]</f>
        <v>2</v>
      </c>
      <c r="N7713" s="1">
        <f>1</f>
        <v>1</v>
      </c>
      <c r="O7713" s="1">
        <f>Sales[[#This Row],[TotalSales]]-Sales[[#This Row],[TotalCost]]</f>
        <v>5.8780000000000001</v>
      </c>
      <c r="P7713" s="1">
        <f>Sales[[#This Row],[ProductCost]]*Sales[[#This Row],[OrderQuantity]]</f>
        <v>11.410399999999999</v>
      </c>
      <c r="Q7713" s="1" t="str">
        <f>VLOOKUP(Sales[[#This Row],[ProductKey]], Products!$A$2:$D$1000, 4, FALSE)</f>
        <v>AWC Logo Cap</v>
      </c>
    </row>
    <row r="7714" spans="1:17" x14ac:dyDescent="0.25">
      <c r="A7714" s="2">
        <v>38172</v>
      </c>
      <c r="B7714" s="1" t="s">
        <v>4610</v>
      </c>
      <c r="C7714">
        <v>223</v>
      </c>
      <c r="D7714">
        <v>18872</v>
      </c>
      <c r="E7714">
        <v>1</v>
      </c>
      <c r="F7714">
        <v>2</v>
      </c>
      <c r="G7714">
        <v>2</v>
      </c>
      <c r="H7714" s="2">
        <v>43285</v>
      </c>
      <c r="I7714" t="str">
        <f>VLOOKUP(Sales[[#This Row],[TerritoryKey]], Territories[], 2, FALSE)</f>
        <v>Northwest</v>
      </c>
      <c r="J7714">
        <f>_xlfn.XLOOKUP(Sales[[#This Row],[ProductKey]], Products!$A:$A, Products!$J:$J)</f>
        <v>5.7051999999999996</v>
      </c>
      <c r="K7714">
        <f>_xlfn.XLOOKUP(Sales[[#This Row],[ProductKey]], Products!$A:$A, Products!$K:$K)</f>
        <v>8.6441999999999997</v>
      </c>
      <c r="L7714" s="1">
        <f>Sales[[#This Row],[ProductPrice]]*Sales[[#This Row],[OrderQuantity]]</f>
        <v>17.288399999999999</v>
      </c>
      <c r="M7714" s="1">
        <f>Sales[[#This Row],[OrderQuantity]]</f>
        <v>2</v>
      </c>
      <c r="N7714" s="1">
        <f>1</f>
        <v>1</v>
      </c>
      <c r="O7714" s="1">
        <f>Sales[[#This Row],[TotalSales]]-Sales[[#This Row],[TotalCost]]</f>
        <v>5.8780000000000001</v>
      </c>
      <c r="P7714" s="1">
        <f>Sales[[#This Row],[ProductCost]]*Sales[[#This Row],[OrderQuantity]]</f>
        <v>11.410399999999999</v>
      </c>
      <c r="Q7714" s="1" t="str">
        <f>VLOOKUP(Sales[[#This Row],[ProductKey]], Products!$A$2:$D$1000, 4, FALSE)</f>
        <v>AWC Logo Cap</v>
      </c>
    </row>
    <row r="7715" spans="1:17" x14ac:dyDescent="0.25">
      <c r="A7715" s="2">
        <v>38261</v>
      </c>
      <c r="B7715" s="1" t="s">
        <v>4624</v>
      </c>
      <c r="C7715">
        <v>223</v>
      </c>
      <c r="D7715">
        <v>28192</v>
      </c>
      <c r="E7715">
        <v>1</v>
      </c>
      <c r="F7715">
        <v>2</v>
      </c>
      <c r="G7715">
        <v>2</v>
      </c>
      <c r="H7715" s="2">
        <v>43374</v>
      </c>
      <c r="I7715" t="str">
        <f>VLOOKUP(Sales[[#This Row],[TerritoryKey]], Territories[], 2, FALSE)</f>
        <v>Northwest</v>
      </c>
      <c r="J7715">
        <f>_xlfn.XLOOKUP(Sales[[#This Row],[ProductKey]], Products!$A:$A, Products!$J:$J)</f>
        <v>5.7051999999999996</v>
      </c>
      <c r="K7715">
        <f>_xlfn.XLOOKUP(Sales[[#This Row],[ProductKey]], Products!$A:$A, Products!$K:$K)</f>
        <v>8.6441999999999997</v>
      </c>
      <c r="L7715" s="1">
        <f>Sales[[#This Row],[ProductPrice]]*Sales[[#This Row],[OrderQuantity]]</f>
        <v>17.288399999999999</v>
      </c>
      <c r="M7715" s="1">
        <f>Sales[[#This Row],[OrderQuantity]]</f>
        <v>2</v>
      </c>
      <c r="N7715" s="1">
        <f>1</f>
        <v>1</v>
      </c>
      <c r="O7715" s="1">
        <f>Sales[[#This Row],[TotalSales]]-Sales[[#This Row],[TotalCost]]</f>
        <v>5.8780000000000001</v>
      </c>
      <c r="P7715" s="1">
        <f>Sales[[#This Row],[ProductCost]]*Sales[[#This Row],[OrderQuantity]]</f>
        <v>11.410399999999999</v>
      </c>
      <c r="Q7715" s="1" t="str">
        <f>VLOOKUP(Sales[[#This Row],[ProductKey]], Products!$A$2:$D$1000, 4, FALSE)</f>
        <v>AWC Logo Cap</v>
      </c>
    </row>
    <row r="7716" spans="1:17" x14ac:dyDescent="0.25">
      <c r="A7716" s="2">
        <v>38171</v>
      </c>
      <c r="B7716" s="1" t="s">
        <v>4651</v>
      </c>
      <c r="C7716">
        <v>223</v>
      </c>
      <c r="D7716">
        <v>19754</v>
      </c>
      <c r="E7716">
        <v>1</v>
      </c>
      <c r="F7716">
        <v>2</v>
      </c>
      <c r="G7716">
        <v>2</v>
      </c>
      <c r="H7716" s="2">
        <v>43284</v>
      </c>
      <c r="I7716" t="str">
        <f>VLOOKUP(Sales[[#This Row],[TerritoryKey]], Territories[], 2, FALSE)</f>
        <v>Northwest</v>
      </c>
      <c r="J7716">
        <f>_xlfn.XLOOKUP(Sales[[#This Row],[ProductKey]], Products!$A:$A, Products!$J:$J)</f>
        <v>5.7051999999999996</v>
      </c>
      <c r="K7716">
        <f>_xlfn.XLOOKUP(Sales[[#This Row],[ProductKey]], Products!$A:$A, Products!$K:$K)</f>
        <v>8.6441999999999997</v>
      </c>
      <c r="L7716" s="1">
        <f>Sales[[#This Row],[ProductPrice]]*Sales[[#This Row],[OrderQuantity]]</f>
        <v>17.288399999999999</v>
      </c>
      <c r="M7716" s="1">
        <f>Sales[[#This Row],[OrderQuantity]]</f>
        <v>2</v>
      </c>
      <c r="N7716" s="1">
        <f>1</f>
        <v>1</v>
      </c>
      <c r="O7716" s="1">
        <f>Sales[[#This Row],[TotalSales]]-Sales[[#This Row],[TotalCost]]</f>
        <v>5.8780000000000001</v>
      </c>
      <c r="P7716" s="1">
        <f>Sales[[#This Row],[ProductCost]]*Sales[[#This Row],[OrderQuantity]]</f>
        <v>11.410399999999999</v>
      </c>
      <c r="Q7716" s="1" t="str">
        <f>VLOOKUP(Sales[[#This Row],[ProductKey]], Products!$A$2:$D$1000, 4, FALSE)</f>
        <v>AWC Logo Cap</v>
      </c>
    </row>
    <row r="7717" spans="1:17" x14ac:dyDescent="0.25">
      <c r="A7717" s="2">
        <v>38202</v>
      </c>
      <c r="B7717" s="1" t="s">
        <v>4671</v>
      </c>
      <c r="C7717">
        <v>223</v>
      </c>
      <c r="D7717">
        <v>11500</v>
      </c>
      <c r="E7717">
        <v>6</v>
      </c>
      <c r="F7717">
        <v>2</v>
      </c>
      <c r="G7717">
        <v>2</v>
      </c>
      <c r="H7717" s="2">
        <v>43315</v>
      </c>
      <c r="I7717" t="str">
        <f>VLOOKUP(Sales[[#This Row],[TerritoryKey]], Territories[], 2, FALSE)</f>
        <v>Canada</v>
      </c>
      <c r="J7717">
        <f>_xlfn.XLOOKUP(Sales[[#This Row],[ProductKey]], Products!$A:$A, Products!$J:$J)</f>
        <v>5.7051999999999996</v>
      </c>
      <c r="K7717">
        <f>_xlfn.XLOOKUP(Sales[[#This Row],[ProductKey]], Products!$A:$A, Products!$K:$K)</f>
        <v>8.6441999999999997</v>
      </c>
      <c r="L7717" s="1">
        <f>Sales[[#This Row],[ProductPrice]]*Sales[[#This Row],[OrderQuantity]]</f>
        <v>17.288399999999999</v>
      </c>
      <c r="M7717" s="1">
        <f>Sales[[#This Row],[OrderQuantity]]</f>
        <v>2</v>
      </c>
      <c r="N7717" s="1">
        <f>1</f>
        <v>1</v>
      </c>
      <c r="O7717" s="1">
        <f>Sales[[#This Row],[TotalSales]]-Sales[[#This Row],[TotalCost]]</f>
        <v>5.8780000000000001</v>
      </c>
      <c r="P7717" s="1">
        <f>Sales[[#This Row],[ProductCost]]*Sales[[#This Row],[OrderQuantity]]</f>
        <v>11.410399999999999</v>
      </c>
      <c r="Q7717" s="1" t="str">
        <f>VLOOKUP(Sales[[#This Row],[ProductKey]], Products!$A$2:$D$1000, 4, FALSE)</f>
        <v>AWC Logo Cap</v>
      </c>
    </row>
    <row r="7718" spans="1:17" x14ac:dyDescent="0.25">
      <c r="A7718" s="2">
        <v>38019</v>
      </c>
      <c r="B7718" s="1" t="s">
        <v>4750</v>
      </c>
      <c r="C7718">
        <v>223</v>
      </c>
      <c r="D7718">
        <v>29012</v>
      </c>
      <c r="E7718">
        <v>6</v>
      </c>
      <c r="F7718">
        <v>2</v>
      </c>
      <c r="G7718">
        <v>2</v>
      </c>
      <c r="H7718" s="2">
        <v>43133</v>
      </c>
      <c r="I7718" t="str">
        <f>VLOOKUP(Sales[[#This Row],[TerritoryKey]], Territories[], 2, FALSE)</f>
        <v>Canada</v>
      </c>
      <c r="J7718">
        <f>_xlfn.XLOOKUP(Sales[[#This Row],[ProductKey]], Products!$A:$A, Products!$J:$J)</f>
        <v>5.7051999999999996</v>
      </c>
      <c r="K7718">
        <f>_xlfn.XLOOKUP(Sales[[#This Row],[ProductKey]], Products!$A:$A, Products!$K:$K)</f>
        <v>8.6441999999999997</v>
      </c>
      <c r="L7718" s="1">
        <f>Sales[[#This Row],[ProductPrice]]*Sales[[#This Row],[OrderQuantity]]</f>
        <v>17.288399999999999</v>
      </c>
      <c r="M7718" s="1">
        <f>Sales[[#This Row],[OrderQuantity]]</f>
        <v>2</v>
      </c>
      <c r="N7718" s="1">
        <f>1</f>
        <v>1</v>
      </c>
      <c r="O7718" s="1">
        <f>Sales[[#This Row],[TotalSales]]-Sales[[#This Row],[TotalCost]]</f>
        <v>5.8780000000000001</v>
      </c>
      <c r="P7718" s="1">
        <f>Sales[[#This Row],[ProductCost]]*Sales[[#This Row],[OrderQuantity]]</f>
        <v>11.410399999999999</v>
      </c>
      <c r="Q7718" s="1" t="str">
        <f>VLOOKUP(Sales[[#This Row],[ProductKey]], Products!$A$2:$D$1000, 4, FALSE)</f>
        <v>AWC Logo Cap</v>
      </c>
    </row>
    <row r="7719" spans="1:17" x14ac:dyDescent="0.25">
      <c r="A7719" s="2">
        <v>38020</v>
      </c>
      <c r="B7719" s="1" t="s">
        <v>4755</v>
      </c>
      <c r="C7719">
        <v>223</v>
      </c>
      <c r="D7719">
        <v>19883</v>
      </c>
      <c r="E7719">
        <v>4</v>
      </c>
      <c r="F7719">
        <v>2</v>
      </c>
      <c r="G7719">
        <v>2</v>
      </c>
      <c r="H7719" s="2">
        <v>43134</v>
      </c>
      <c r="I7719" t="str">
        <f>VLOOKUP(Sales[[#This Row],[TerritoryKey]], Territories[], 2, FALSE)</f>
        <v>Southwest</v>
      </c>
      <c r="J7719">
        <f>_xlfn.XLOOKUP(Sales[[#This Row],[ProductKey]], Products!$A:$A, Products!$J:$J)</f>
        <v>5.7051999999999996</v>
      </c>
      <c r="K7719">
        <f>_xlfn.XLOOKUP(Sales[[#This Row],[ProductKey]], Products!$A:$A, Products!$K:$K)</f>
        <v>8.6441999999999997</v>
      </c>
      <c r="L7719" s="1">
        <f>Sales[[#This Row],[ProductPrice]]*Sales[[#This Row],[OrderQuantity]]</f>
        <v>17.288399999999999</v>
      </c>
      <c r="M7719" s="1">
        <f>Sales[[#This Row],[OrderQuantity]]</f>
        <v>2</v>
      </c>
      <c r="N7719" s="1">
        <f>1</f>
        <v>1</v>
      </c>
      <c r="O7719" s="1">
        <f>Sales[[#This Row],[TotalSales]]-Sales[[#This Row],[TotalCost]]</f>
        <v>5.8780000000000001</v>
      </c>
      <c r="P7719" s="1">
        <f>Sales[[#This Row],[ProductCost]]*Sales[[#This Row],[OrderQuantity]]</f>
        <v>11.410399999999999</v>
      </c>
      <c r="Q7719" s="1" t="str">
        <f>VLOOKUP(Sales[[#This Row],[ProductKey]], Products!$A$2:$D$1000, 4, FALSE)</f>
        <v>AWC Logo Cap</v>
      </c>
    </row>
    <row r="7720" spans="1:17" x14ac:dyDescent="0.25">
      <c r="A7720" s="2">
        <v>38048</v>
      </c>
      <c r="B7720" s="1" t="s">
        <v>5003</v>
      </c>
      <c r="C7720">
        <v>223</v>
      </c>
      <c r="D7720">
        <v>26227</v>
      </c>
      <c r="E7720">
        <v>8</v>
      </c>
      <c r="F7720">
        <v>2</v>
      </c>
      <c r="G7720">
        <v>2</v>
      </c>
      <c r="H7720" s="2">
        <v>43161</v>
      </c>
      <c r="I7720" t="str">
        <f>VLOOKUP(Sales[[#This Row],[TerritoryKey]], Territories[], 2, FALSE)</f>
        <v>Germany</v>
      </c>
      <c r="J7720">
        <f>_xlfn.XLOOKUP(Sales[[#This Row],[ProductKey]], Products!$A:$A, Products!$J:$J)</f>
        <v>5.7051999999999996</v>
      </c>
      <c r="K7720">
        <f>_xlfn.XLOOKUP(Sales[[#This Row],[ProductKey]], Products!$A:$A, Products!$K:$K)</f>
        <v>8.6441999999999997</v>
      </c>
      <c r="L7720" s="1">
        <f>Sales[[#This Row],[ProductPrice]]*Sales[[#This Row],[OrderQuantity]]</f>
        <v>17.288399999999999</v>
      </c>
      <c r="M7720" s="1">
        <f>Sales[[#This Row],[OrderQuantity]]</f>
        <v>2</v>
      </c>
      <c r="N7720" s="1">
        <f>1</f>
        <v>1</v>
      </c>
      <c r="O7720" s="1">
        <f>Sales[[#This Row],[TotalSales]]-Sales[[#This Row],[TotalCost]]</f>
        <v>5.8780000000000001</v>
      </c>
      <c r="P7720" s="1">
        <f>Sales[[#This Row],[ProductCost]]*Sales[[#This Row],[OrderQuantity]]</f>
        <v>11.410399999999999</v>
      </c>
      <c r="Q7720" s="1" t="str">
        <f>VLOOKUP(Sales[[#This Row],[ProductKey]], Products!$A$2:$D$1000, 4, FALSE)</f>
        <v>AWC Logo Cap</v>
      </c>
    </row>
    <row r="7721" spans="1:17" x14ac:dyDescent="0.25">
      <c r="A7721" s="2">
        <v>37990</v>
      </c>
      <c r="B7721" s="1" t="s">
        <v>5091</v>
      </c>
      <c r="C7721">
        <v>223</v>
      </c>
      <c r="D7721">
        <v>20743</v>
      </c>
      <c r="E7721">
        <v>1</v>
      </c>
      <c r="F7721">
        <v>2</v>
      </c>
      <c r="G7721">
        <v>2</v>
      </c>
      <c r="H7721" s="2">
        <v>43104</v>
      </c>
      <c r="I7721" t="str">
        <f>VLOOKUP(Sales[[#This Row],[TerritoryKey]], Territories[], 2, FALSE)</f>
        <v>Northwest</v>
      </c>
      <c r="J7721">
        <f>_xlfn.XLOOKUP(Sales[[#This Row],[ProductKey]], Products!$A:$A, Products!$J:$J)</f>
        <v>5.7051999999999996</v>
      </c>
      <c r="K7721">
        <f>_xlfn.XLOOKUP(Sales[[#This Row],[ProductKey]], Products!$A:$A, Products!$K:$K)</f>
        <v>8.6441999999999997</v>
      </c>
      <c r="L7721" s="1">
        <f>Sales[[#This Row],[ProductPrice]]*Sales[[#This Row],[OrderQuantity]]</f>
        <v>17.288399999999999</v>
      </c>
      <c r="M7721" s="1">
        <f>Sales[[#This Row],[OrderQuantity]]</f>
        <v>2</v>
      </c>
      <c r="N7721" s="1">
        <f>1</f>
        <v>1</v>
      </c>
      <c r="O7721" s="1">
        <f>Sales[[#This Row],[TotalSales]]-Sales[[#This Row],[TotalCost]]</f>
        <v>5.8780000000000001</v>
      </c>
      <c r="P7721" s="1">
        <f>Sales[[#This Row],[ProductCost]]*Sales[[#This Row],[OrderQuantity]]</f>
        <v>11.410399999999999</v>
      </c>
      <c r="Q7721" s="1" t="str">
        <f>VLOOKUP(Sales[[#This Row],[ProductKey]], Products!$A$2:$D$1000, 4, FALSE)</f>
        <v>AWC Logo Cap</v>
      </c>
    </row>
    <row r="7722" spans="1:17" x14ac:dyDescent="0.25">
      <c r="A7722" s="2">
        <v>38295</v>
      </c>
      <c r="B7722" s="1" t="s">
        <v>5149</v>
      </c>
      <c r="C7722">
        <v>223</v>
      </c>
      <c r="D7722">
        <v>12324</v>
      </c>
      <c r="E7722">
        <v>8</v>
      </c>
      <c r="F7722">
        <v>2</v>
      </c>
      <c r="G7722">
        <v>2</v>
      </c>
      <c r="H7722" s="2">
        <v>43408</v>
      </c>
      <c r="I7722" t="str">
        <f>VLOOKUP(Sales[[#This Row],[TerritoryKey]], Territories[], 2, FALSE)</f>
        <v>Germany</v>
      </c>
      <c r="J7722">
        <f>_xlfn.XLOOKUP(Sales[[#This Row],[ProductKey]], Products!$A:$A, Products!$J:$J)</f>
        <v>5.7051999999999996</v>
      </c>
      <c r="K7722">
        <f>_xlfn.XLOOKUP(Sales[[#This Row],[ProductKey]], Products!$A:$A, Products!$K:$K)</f>
        <v>8.6441999999999997</v>
      </c>
      <c r="L7722" s="1">
        <f>Sales[[#This Row],[ProductPrice]]*Sales[[#This Row],[OrderQuantity]]</f>
        <v>17.288399999999999</v>
      </c>
      <c r="M7722" s="1">
        <f>Sales[[#This Row],[OrderQuantity]]</f>
        <v>2</v>
      </c>
      <c r="N7722" s="1">
        <f>1</f>
        <v>1</v>
      </c>
      <c r="O7722" s="1">
        <f>Sales[[#This Row],[TotalSales]]-Sales[[#This Row],[TotalCost]]</f>
        <v>5.8780000000000001</v>
      </c>
      <c r="P7722" s="1">
        <f>Sales[[#This Row],[ProductCost]]*Sales[[#This Row],[OrderQuantity]]</f>
        <v>11.410399999999999</v>
      </c>
      <c r="Q7722" s="1" t="str">
        <f>VLOOKUP(Sales[[#This Row],[ProductKey]], Products!$A$2:$D$1000, 4, FALSE)</f>
        <v>AWC Logo Cap</v>
      </c>
    </row>
    <row r="7723" spans="1:17" x14ac:dyDescent="0.25">
      <c r="A7723" s="2">
        <v>38110</v>
      </c>
      <c r="B7723" s="1" t="s">
        <v>5283</v>
      </c>
      <c r="C7723">
        <v>223</v>
      </c>
      <c r="D7723">
        <v>21902</v>
      </c>
      <c r="E7723">
        <v>4</v>
      </c>
      <c r="F7723">
        <v>2</v>
      </c>
      <c r="G7723">
        <v>2</v>
      </c>
      <c r="H7723" s="2">
        <v>43223</v>
      </c>
      <c r="I7723" t="str">
        <f>VLOOKUP(Sales[[#This Row],[TerritoryKey]], Territories[], 2, FALSE)</f>
        <v>Southwest</v>
      </c>
      <c r="J7723">
        <f>_xlfn.XLOOKUP(Sales[[#This Row],[ProductKey]], Products!$A:$A, Products!$J:$J)</f>
        <v>5.7051999999999996</v>
      </c>
      <c r="K7723">
        <f>_xlfn.XLOOKUP(Sales[[#This Row],[ProductKey]], Products!$A:$A, Products!$K:$K)</f>
        <v>8.6441999999999997</v>
      </c>
      <c r="L7723" s="1">
        <f>Sales[[#This Row],[ProductPrice]]*Sales[[#This Row],[OrderQuantity]]</f>
        <v>17.288399999999999</v>
      </c>
      <c r="M7723" s="1">
        <f>Sales[[#This Row],[OrderQuantity]]</f>
        <v>2</v>
      </c>
      <c r="N7723" s="1">
        <f>1</f>
        <v>1</v>
      </c>
      <c r="O7723" s="1">
        <f>Sales[[#This Row],[TotalSales]]-Sales[[#This Row],[TotalCost]]</f>
        <v>5.8780000000000001</v>
      </c>
      <c r="P7723" s="1">
        <f>Sales[[#This Row],[ProductCost]]*Sales[[#This Row],[OrderQuantity]]</f>
        <v>11.410399999999999</v>
      </c>
      <c r="Q7723" s="1" t="str">
        <f>VLOOKUP(Sales[[#This Row],[ProductKey]], Products!$A$2:$D$1000, 4, FALSE)</f>
        <v>AWC Logo Cap</v>
      </c>
    </row>
    <row r="7724" spans="1:17" x14ac:dyDescent="0.25">
      <c r="A7724" s="2">
        <v>38323</v>
      </c>
      <c r="B7724" s="1" t="s">
        <v>5295</v>
      </c>
      <c r="C7724">
        <v>223</v>
      </c>
      <c r="D7724">
        <v>11277</v>
      </c>
      <c r="E7724">
        <v>6</v>
      </c>
      <c r="F7724">
        <v>2</v>
      </c>
      <c r="G7724">
        <v>2</v>
      </c>
      <c r="H7724" s="2">
        <v>43436</v>
      </c>
      <c r="I7724" t="str">
        <f>VLOOKUP(Sales[[#This Row],[TerritoryKey]], Territories[], 2, FALSE)</f>
        <v>Canada</v>
      </c>
      <c r="J7724">
        <f>_xlfn.XLOOKUP(Sales[[#This Row],[ProductKey]], Products!$A:$A, Products!$J:$J)</f>
        <v>5.7051999999999996</v>
      </c>
      <c r="K7724">
        <f>_xlfn.XLOOKUP(Sales[[#This Row],[ProductKey]], Products!$A:$A, Products!$K:$K)</f>
        <v>8.6441999999999997</v>
      </c>
      <c r="L7724" s="1">
        <f>Sales[[#This Row],[ProductPrice]]*Sales[[#This Row],[OrderQuantity]]</f>
        <v>17.288399999999999</v>
      </c>
      <c r="M7724" s="1">
        <f>Sales[[#This Row],[OrderQuantity]]</f>
        <v>2</v>
      </c>
      <c r="N7724" s="1">
        <f>1</f>
        <v>1</v>
      </c>
      <c r="O7724" s="1">
        <f>Sales[[#This Row],[TotalSales]]-Sales[[#This Row],[TotalCost]]</f>
        <v>5.8780000000000001</v>
      </c>
      <c r="P7724" s="1">
        <f>Sales[[#This Row],[ProductCost]]*Sales[[#This Row],[OrderQuantity]]</f>
        <v>11.410399999999999</v>
      </c>
      <c r="Q7724" s="1" t="str">
        <f>VLOOKUP(Sales[[#This Row],[ProductKey]], Products!$A$2:$D$1000, 4, FALSE)</f>
        <v>AWC Logo Cap</v>
      </c>
    </row>
    <row r="7725" spans="1:17" x14ac:dyDescent="0.25">
      <c r="A7725" s="2">
        <v>38140</v>
      </c>
      <c r="B7725" s="1" t="s">
        <v>5345</v>
      </c>
      <c r="C7725">
        <v>223</v>
      </c>
      <c r="D7725">
        <v>20979</v>
      </c>
      <c r="E7725">
        <v>8</v>
      </c>
      <c r="F7725">
        <v>2</v>
      </c>
      <c r="G7725">
        <v>2</v>
      </c>
      <c r="H7725" s="2">
        <v>43253</v>
      </c>
      <c r="I7725" t="str">
        <f>VLOOKUP(Sales[[#This Row],[TerritoryKey]], Territories[], 2, FALSE)</f>
        <v>Germany</v>
      </c>
      <c r="J7725">
        <f>_xlfn.XLOOKUP(Sales[[#This Row],[ProductKey]], Products!$A:$A, Products!$J:$J)</f>
        <v>5.7051999999999996</v>
      </c>
      <c r="K7725">
        <f>_xlfn.XLOOKUP(Sales[[#This Row],[ProductKey]], Products!$A:$A, Products!$K:$K)</f>
        <v>8.6441999999999997</v>
      </c>
      <c r="L7725" s="1">
        <f>Sales[[#This Row],[ProductPrice]]*Sales[[#This Row],[OrderQuantity]]</f>
        <v>17.288399999999999</v>
      </c>
      <c r="M7725" s="1">
        <f>Sales[[#This Row],[OrderQuantity]]</f>
        <v>2</v>
      </c>
      <c r="N7725" s="1">
        <f>1</f>
        <v>1</v>
      </c>
      <c r="O7725" s="1">
        <f>Sales[[#This Row],[TotalSales]]-Sales[[#This Row],[TotalCost]]</f>
        <v>5.8780000000000001</v>
      </c>
      <c r="P7725" s="1">
        <f>Sales[[#This Row],[ProductCost]]*Sales[[#This Row],[OrderQuantity]]</f>
        <v>11.410399999999999</v>
      </c>
      <c r="Q7725" s="1" t="str">
        <f>VLOOKUP(Sales[[#This Row],[ProductKey]], Products!$A$2:$D$1000, 4, FALSE)</f>
        <v>AWC Logo Cap</v>
      </c>
    </row>
    <row r="7726" spans="1:17" x14ac:dyDescent="0.25">
      <c r="A7726" s="2">
        <v>38141</v>
      </c>
      <c r="B7726" s="1" t="s">
        <v>5458</v>
      </c>
      <c r="C7726">
        <v>223</v>
      </c>
      <c r="D7726">
        <v>11191</v>
      </c>
      <c r="E7726">
        <v>4</v>
      </c>
      <c r="F7726">
        <v>2</v>
      </c>
      <c r="G7726">
        <v>2</v>
      </c>
      <c r="H7726" s="2">
        <v>43254</v>
      </c>
      <c r="I7726" t="str">
        <f>VLOOKUP(Sales[[#This Row],[TerritoryKey]], Territories[], 2, FALSE)</f>
        <v>Southwest</v>
      </c>
      <c r="J7726">
        <f>_xlfn.XLOOKUP(Sales[[#This Row],[ProductKey]], Products!$A:$A, Products!$J:$J)</f>
        <v>5.7051999999999996</v>
      </c>
      <c r="K7726">
        <f>_xlfn.XLOOKUP(Sales[[#This Row],[ProductKey]], Products!$A:$A, Products!$K:$K)</f>
        <v>8.6441999999999997</v>
      </c>
      <c r="L7726" s="1">
        <f>Sales[[#This Row],[ProductPrice]]*Sales[[#This Row],[OrderQuantity]]</f>
        <v>17.288399999999999</v>
      </c>
      <c r="M7726" s="1">
        <f>Sales[[#This Row],[OrderQuantity]]</f>
        <v>2</v>
      </c>
      <c r="N7726" s="1">
        <f>1</f>
        <v>1</v>
      </c>
      <c r="O7726" s="1">
        <f>Sales[[#This Row],[TotalSales]]-Sales[[#This Row],[TotalCost]]</f>
        <v>5.8780000000000001</v>
      </c>
      <c r="P7726" s="1">
        <f>Sales[[#This Row],[ProductCost]]*Sales[[#This Row],[OrderQuantity]]</f>
        <v>11.410399999999999</v>
      </c>
      <c r="Q7726" s="1" t="str">
        <f>VLOOKUP(Sales[[#This Row],[ProductKey]], Products!$A$2:$D$1000, 4, FALSE)</f>
        <v>AWC Logo Cap</v>
      </c>
    </row>
    <row r="7727" spans="1:17" x14ac:dyDescent="0.25">
      <c r="A7727" s="2">
        <v>38140</v>
      </c>
      <c r="B7727" s="1" t="s">
        <v>5590</v>
      </c>
      <c r="C7727">
        <v>223</v>
      </c>
      <c r="D7727">
        <v>24637</v>
      </c>
      <c r="E7727">
        <v>6</v>
      </c>
      <c r="F7727">
        <v>2</v>
      </c>
      <c r="G7727">
        <v>2</v>
      </c>
      <c r="H7727" s="2">
        <v>43253</v>
      </c>
      <c r="I7727" t="str">
        <f>VLOOKUP(Sales[[#This Row],[TerritoryKey]], Territories[], 2, FALSE)</f>
        <v>Canada</v>
      </c>
      <c r="J7727">
        <f>_xlfn.XLOOKUP(Sales[[#This Row],[ProductKey]], Products!$A:$A, Products!$J:$J)</f>
        <v>5.7051999999999996</v>
      </c>
      <c r="K7727">
        <f>_xlfn.XLOOKUP(Sales[[#This Row],[ProductKey]], Products!$A:$A, Products!$K:$K)</f>
        <v>8.6441999999999997</v>
      </c>
      <c r="L7727" s="1">
        <f>Sales[[#This Row],[ProductPrice]]*Sales[[#This Row],[OrderQuantity]]</f>
        <v>17.288399999999999</v>
      </c>
      <c r="M7727" s="1">
        <f>Sales[[#This Row],[OrderQuantity]]</f>
        <v>2</v>
      </c>
      <c r="N7727" s="1">
        <f>1</f>
        <v>1</v>
      </c>
      <c r="O7727" s="1">
        <f>Sales[[#This Row],[TotalSales]]-Sales[[#This Row],[TotalCost]]</f>
        <v>5.8780000000000001</v>
      </c>
      <c r="P7727" s="1">
        <f>Sales[[#This Row],[ProductCost]]*Sales[[#This Row],[OrderQuantity]]</f>
        <v>11.410399999999999</v>
      </c>
      <c r="Q7727" s="1" t="str">
        <f>VLOOKUP(Sales[[#This Row],[ProductKey]], Products!$A$2:$D$1000, 4, FALSE)</f>
        <v>AWC Logo Cap</v>
      </c>
    </row>
    <row r="7728" spans="1:17" x14ac:dyDescent="0.25">
      <c r="A7728" s="2">
        <v>38020</v>
      </c>
      <c r="B7728" s="1" t="s">
        <v>5622</v>
      </c>
      <c r="C7728">
        <v>223</v>
      </c>
      <c r="D7728">
        <v>13096</v>
      </c>
      <c r="E7728">
        <v>6</v>
      </c>
      <c r="F7728">
        <v>2</v>
      </c>
      <c r="G7728">
        <v>2</v>
      </c>
      <c r="H7728" s="2">
        <v>43134</v>
      </c>
      <c r="I7728" t="str">
        <f>VLOOKUP(Sales[[#This Row],[TerritoryKey]], Territories[], 2, FALSE)</f>
        <v>Canada</v>
      </c>
      <c r="J7728">
        <f>_xlfn.XLOOKUP(Sales[[#This Row],[ProductKey]], Products!$A:$A, Products!$J:$J)</f>
        <v>5.7051999999999996</v>
      </c>
      <c r="K7728">
        <f>_xlfn.XLOOKUP(Sales[[#This Row],[ProductKey]], Products!$A:$A, Products!$K:$K)</f>
        <v>8.6441999999999997</v>
      </c>
      <c r="L7728" s="1">
        <f>Sales[[#This Row],[ProductPrice]]*Sales[[#This Row],[OrderQuantity]]</f>
        <v>17.288399999999999</v>
      </c>
      <c r="M7728" s="1">
        <f>Sales[[#This Row],[OrderQuantity]]</f>
        <v>2</v>
      </c>
      <c r="N7728" s="1">
        <f>1</f>
        <v>1</v>
      </c>
      <c r="O7728" s="1">
        <f>Sales[[#This Row],[TotalSales]]-Sales[[#This Row],[TotalCost]]</f>
        <v>5.8780000000000001</v>
      </c>
      <c r="P7728" s="1">
        <f>Sales[[#This Row],[ProductCost]]*Sales[[#This Row],[OrderQuantity]]</f>
        <v>11.410399999999999</v>
      </c>
      <c r="Q7728" s="1" t="str">
        <f>VLOOKUP(Sales[[#This Row],[ProductKey]], Products!$A$2:$D$1000, 4, FALSE)</f>
        <v>AWC Logo Cap</v>
      </c>
    </row>
    <row r="7729" spans="1:17" x14ac:dyDescent="0.25">
      <c r="A7729" s="2">
        <v>38233</v>
      </c>
      <c r="B7729" s="1" t="s">
        <v>5694</v>
      </c>
      <c r="C7729">
        <v>223</v>
      </c>
      <c r="D7729">
        <v>15347</v>
      </c>
      <c r="E7729">
        <v>4</v>
      </c>
      <c r="F7729">
        <v>2</v>
      </c>
      <c r="G7729">
        <v>2</v>
      </c>
      <c r="H7729" s="2">
        <v>43346</v>
      </c>
      <c r="I7729" t="str">
        <f>VLOOKUP(Sales[[#This Row],[TerritoryKey]], Territories[], 2, FALSE)</f>
        <v>Southwest</v>
      </c>
      <c r="J7729">
        <f>_xlfn.XLOOKUP(Sales[[#This Row],[ProductKey]], Products!$A:$A, Products!$J:$J)</f>
        <v>5.7051999999999996</v>
      </c>
      <c r="K7729">
        <f>_xlfn.XLOOKUP(Sales[[#This Row],[ProductKey]], Products!$A:$A, Products!$K:$K)</f>
        <v>8.6441999999999997</v>
      </c>
      <c r="L7729" s="1">
        <f>Sales[[#This Row],[ProductPrice]]*Sales[[#This Row],[OrderQuantity]]</f>
        <v>17.288399999999999</v>
      </c>
      <c r="M7729" s="1">
        <f>Sales[[#This Row],[OrderQuantity]]</f>
        <v>2</v>
      </c>
      <c r="N7729" s="1">
        <f>1</f>
        <v>1</v>
      </c>
      <c r="O7729" s="1">
        <f>Sales[[#This Row],[TotalSales]]-Sales[[#This Row],[TotalCost]]</f>
        <v>5.8780000000000001</v>
      </c>
      <c r="P7729" s="1">
        <f>Sales[[#This Row],[ProductCost]]*Sales[[#This Row],[OrderQuantity]]</f>
        <v>11.410399999999999</v>
      </c>
      <c r="Q7729" s="1" t="str">
        <f>VLOOKUP(Sales[[#This Row],[ProductKey]], Products!$A$2:$D$1000, 4, FALSE)</f>
        <v>AWC Logo Cap</v>
      </c>
    </row>
    <row r="7730" spans="1:17" x14ac:dyDescent="0.25">
      <c r="A7730" s="2">
        <v>38323</v>
      </c>
      <c r="B7730" s="1" t="s">
        <v>5714</v>
      </c>
      <c r="C7730">
        <v>223</v>
      </c>
      <c r="D7730">
        <v>21645</v>
      </c>
      <c r="E7730">
        <v>1</v>
      </c>
      <c r="F7730">
        <v>2</v>
      </c>
      <c r="G7730">
        <v>2</v>
      </c>
      <c r="H7730" s="2">
        <v>43436</v>
      </c>
      <c r="I7730" t="str">
        <f>VLOOKUP(Sales[[#This Row],[TerritoryKey]], Territories[], 2, FALSE)</f>
        <v>Northwest</v>
      </c>
      <c r="J7730">
        <f>_xlfn.XLOOKUP(Sales[[#This Row],[ProductKey]], Products!$A:$A, Products!$J:$J)</f>
        <v>5.7051999999999996</v>
      </c>
      <c r="K7730">
        <f>_xlfn.XLOOKUP(Sales[[#This Row],[ProductKey]], Products!$A:$A, Products!$K:$K)</f>
        <v>8.6441999999999997</v>
      </c>
      <c r="L7730" s="1">
        <f>Sales[[#This Row],[ProductPrice]]*Sales[[#This Row],[OrderQuantity]]</f>
        <v>17.288399999999999</v>
      </c>
      <c r="M7730" s="1">
        <f>Sales[[#This Row],[OrderQuantity]]</f>
        <v>2</v>
      </c>
      <c r="N7730" s="1">
        <f>1</f>
        <v>1</v>
      </c>
      <c r="O7730" s="1">
        <f>Sales[[#This Row],[TotalSales]]-Sales[[#This Row],[TotalCost]]</f>
        <v>5.8780000000000001</v>
      </c>
      <c r="P7730" s="1">
        <f>Sales[[#This Row],[ProductCost]]*Sales[[#This Row],[OrderQuantity]]</f>
        <v>11.410399999999999</v>
      </c>
      <c r="Q7730" s="1" t="str">
        <f>VLOOKUP(Sales[[#This Row],[ProductKey]], Products!$A$2:$D$1000, 4, FALSE)</f>
        <v>AWC Logo Cap</v>
      </c>
    </row>
    <row r="7731" spans="1:17" x14ac:dyDescent="0.25">
      <c r="A7731" s="2">
        <v>38079</v>
      </c>
      <c r="B7731" s="1" t="s">
        <v>5883</v>
      </c>
      <c r="C7731">
        <v>223</v>
      </c>
      <c r="D7731">
        <v>15878</v>
      </c>
      <c r="E7731">
        <v>6</v>
      </c>
      <c r="F7731">
        <v>2</v>
      </c>
      <c r="G7731">
        <v>2</v>
      </c>
      <c r="H7731" s="2">
        <v>43192</v>
      </c>
      <c r="I7731" t="str">
        <f>VLOOKUP(Sales[[#This Row],[TerritoryKey]], Territories[], 2, FALSE)</f>
        <v>Canada</v>
      </c>
      <c r="J7731">
        <f>_xlfn.XLOOKUP(Sales[[#This Row],[ProductKey]], Products!$A:$A, Products!$J:$J)</f>
        <v>5.7051999999999996</v>
      </c>
      <c r="K7731">
        <f>_xlfn.XLOOKUP(Sales[[#This Row],[ProductKey]], Products!$A:$A, Products!$K:$K)</f>
        <v>8.6441999999999997</v>
      </c>
      <c r="L7731" s="1">
        <f>Sales[[#This Row],[ProductPrice]]*Sales[[#This Row],[OrderQuantity]]</f>
        <v>17.288399999999999</v>
      </c>
      <c r="M7731" s="1">
        <f>Sales[[#This Row],[OrderQuantity]]</f>
        <v>2</v>
      </c>
      <c r="N7731" s="1">
        <f>1</f>
        <v>1</v>
      </c>
      <c r="O7731" s="1">
        <f>Sales[[#This Row],[TotalSales]]-Sales[[#This Row],[TotalCost]]</f>
        <v>5.8780000000000001</v>
      </c>
      <c r="P7731" s="1">
        <f>Sales[[#This Row],[ProductCost]]*Sales[[#This Row],[OrderQuantity]]</f>
        <v>11.410399999999999</v>
      </c>
      <c r="Q7731" s="1" t="str">
        <f>VLOOKUP(Sales[[#This Row],[ProductKey]], Products!$A$2:$D$1000, 4, FALSE)</f>
        <v>AWC Logo Cap</v>
      </c>
    </row>
    <row r="7732" spans="1:17" x14ac:dyDescent="0.25">
      <c r="A7732" s="2">
        <v>38019</v>
      </c>
      <c r="B7732" s="1" t="s">
        <v>5899</v>
      </c>
      <c r="C7732">
        <v>223</v>
      </c>
      <c r="D7732">
        <v>12629</v>
      </c>
      <c r="E7732">
        <v>8</v>
      </c>
      <c r="F7732">
        <v>2</v>
      </c>
      <c r="G7732">
        <v>2</v>
      </c>
      <c r="H7732" s="2">
        <v>43133</v>
      </c>
      <c r="I7732" t="str">
        <f>VLOOKUP(Sales[[#This Row],[TerritoryKey]], Territories[], 2, FALSE)</f>
        <v>Germany</v>
      </c>
      <c r="J7732">
        <f>_xlfn.XLOOKUP(Sales[[#This Row],[ProductKey]], Products!$A:$A, Products!$J:$J)</f>
        <v>5.7051999999999996</v>
      </c>
      <c r="K7732">
        <f>_xlfn.XLOOKUP(Sales[[#This Row],[ProductKey]], Products!$A:$A, Products!$K:$K)</f>
        <v>8.6441999999999997</v>
      </c>
      <c r="L7732" s="1">
        <f>Sales[[#This Row],[ProductPrice]]*Sales[[#This Row],[OrderQuantity]]</f>
        <v>17.288399999999999</v>
      </c>
      <c r="M7732" s="1">
        <f>Sales[[#This Row],[OrderQuantity]]</f>
        <v>2</v>
      </c>
      <c r="N7732" s="1">
        <f>1</f>
        <v>1</v>
      </c>
      <c r="O7732" s="1">
        <f>Sales[[#This Row],[TotalSales]]-Sales[[#This Row],[TotalCost]]</f>
        <v>5.8780000000000001</v>
      </c>
      <c r="P7732" s="1">
        <f>Sales[[#This Row],[ProductCost]]*Sales[[#This Row],[OrderQuantity]]</f>
        <v>11.410399999999999</v>
      </c>
      <c r="Q7732" s="1" t="str">
        <f>VLOOKUP(Sales[[#This Row],[ProductKey]], Products!$A$2:$D$1000, 4, FALSE)</f>
        <v>AWC Logo Cap</v>
      </c>
    </row>
    <row r="7733" spans="1:17" x14ac:dyDescent="0.25">
      <c r="A7733" s="2">
        <v>38324</v>
      </c>
      <c r="B7733" s="1" t="s">
        <v>6122</v>
      </c>
      <c r="C7733">
        <v>223</v>
      </c>
      <c r="D7733">
        <v>11713</v>
      </c>
      <c r="E7733">
        <v>1</v>
      </c>
      <c r="F7733">
        <v>2</v>
      </c>
      <c r="G7733">
        <v>2</v>
      </c>
      <c r="H7733" s="2">
        <v>43437</v>
      </c>
      <c r="I7733" t="str">
        <f>VLOOKUP(Sales[[#This Row],[TerritoryKey]], Territories[], 2, FALSE)</f>
        <v>Northwest</v>
      </c>
      <c r="J7733">
        <f>_xlfn.XLOOKUP(Sales[[#This Row],[ProductKey]], Products!$A:$A, Products!$J:$J)</f>
        <v>5.7051999999999996</v>
      </c>
      <c r="K7733">
        <f>_xlfn.XLOOKUP(Sales[[#This Row],[ProductKey]], Products!$A:$A, Products!$K:$K)</f>
        <v>8.6441999999999997</v>
      </c>
      <c r="L7733" s="1">
        <f>Sales[[#This Row],[ProductPrice]]*Sales[[#This Row],[OrderQuantity]]</f>
        <v>17.288399999999999</v>
      </c>
      <c r="M7733" s="1">
        <f>Sales[[#This Row],[OrderQuantity]]</f>
        <v>2</v>
      </c>
      <c r="N7733" s="1">
        <f>1</f>
        <v>1</v>
      </c>
      <c r="O7733" s="1">
        <f>Sales[[#This Row],[TotalSales]]-Sales[[#This Row],[TotalCost]]</f>
        <v>5.8780000000000001</v>
      </c>
      <c r="P7733" s="1">
        <f>Sales[[#This Row],[ProductCost]]*Sales[[#This Row],[OrderQuantity]]</f>
        <v>11.410399999999999</v>
      </c>
      <c r="Q7733" s="1" t="str">
        <f>VLOOKUP(Sales[[#This Row],[ProductKey]], Products!$A$2:$D$1000, 4, FALSE)</f>
        <v>AWC Logo Cap</v>
      </c>
    </row>
    <row r="7734" spans="1:17" x14ac:dyDescent="0.25">
      <c r="A7734" s="2">
        <v>38050</v>
      </c>
      <c r="B7734" s="1" t="s">
        <v>6171</v>
      </c>
      <c r="C7734">
        <v>223</v>
      </c>
      <c r="D7734">
        <v>25019</v>
      </c>
      <c r="E7734">
        <v>9</v>
      </c>
      <c r="F7734">
        <v>2</v>
      </c>
      <c r="G7734">
        <v>2</v>
      </c>
      <c r="H7734" s="2">
        <v>43163</v>
      </c>
      <c r="I7734" t="str">
        <f>VLOOKUP(Sales[[#This Row],[TerritoryKey]], Territories[], 2, FALSE)</f>
        <v>Australia</v>
      </c>
      <c r="J7734">
        <f>_xlfn.XLOOKUP(Sales[[#This Row],[ProductKey]], Products!$A:$A, Products!$J:$J)</f>
        <v>5.7051999999999996</v>
      </c>
      <c r="K7734">
        <f>_xlfn.XLOOKUP(Sales[[#This Row],[ProductKey]], Products!$A:$A, Products!$K:$K)</f>
        <v>8.6441999999999997</v>
      </c>
      <c r="L7734" s="1">
        <f>Sales[[#This Row],[ProductPrice]]*Sales[[#This Row],[OrderQuantity]]</f>
        <v>17.288399999999999</v>
      </c>
      <c r="M7734" s="1">
        <f>Sales[[#This Row],[OrderQuantity]]</f>
        <v>2</v>
      </c>
      <c r="N7734" s="1">
        <f>1</f>
        <v>1</v>
      </c>
      <c r="O7734" s="1">
        <f>Sales[[#This Row],[TotalSales]]-Sales[[#This Row],[TotalCost]]</f>
        <v>5.8780000000000001</v>
      </c>
      <c r="P7734" s="1">
        <f>Sales[[#This Row],[ProductCost]]*Sales[[#This Row],[OrderQuantity]]</f>
        <v>11.410399999999999</v>
      </c>
      <c r="Q7734" s="1" t="str">
        <f>VLOOKUP(Sales[[#This Row],[ProductKey]], Products!$A$2:$D$1000, 4, FALSE)</f>
        <v>AWC Logo Cap</v>
      </c>
    </row>
    <row r="7735" spans="1:17" x14ac:dyDescent="0.25">
      <c r="A7735" s="2">
        <v>38325</v>
      </c>
      <c r="B7735" s="1" t="s">
        <v>6198</v>
      </c>
      <c r="C7735">
        <v>223</v>
      </c>
      <c r="D7735">
        <v>13131</v>
      </c>
      <c r="E7735">
        <v>9</v>
      </c>
      <c r="F7735">
        <v>2</v>
      </c>
      <c r="G7735">
        <v>2</v>
      </c>
      <c r="H7735" s="2">
        <v>43438</v>
      </c>
      <c r="I7735" t="str">
        <f>VLOOKUP(Sales[[#This Row],[TerritoryKey]], Territories[], 2, FALSE)</f>
        <v>Australia</v>
      </c>
      <c r="J7735">
        <f>_xlfn.XLOOKUP(Sales[[#This Row],[ProductKey]], Products!$A:$A, Products!$J:$J)</f>
        <v>5.7051999999999996</v>
      </c>
      <c r="K7735">
        <f>_xlfn.XLOOKUP(Sales[[#This Row],[ProductKey]], Products!$A:$A, Products!$K:$K)</f>
        <v>8.6441999999999997</v>
      </c>
      <c r="L7735" s="1">
        <f>Sales[[#This Row],[ProductPrice]]*Sales[[#This Row],[OrderQuantity]]</f>
        <v>17.288399999999999</v>
      </c>
      <c r="M7735" s="1">
        <f>Sales[[#This Row],[OrderQuantity]]</f>
        <v>2</v>
      </c>
      <c r="N7735" s="1">
        <f>1</f>
        <v>1</v>
      </c>
      <c r="O7735" s="1">
        <f>Sales[[#This Row],[TotalSales]]-Sales[[#This Row],[TotalCost]]</f>
        <v>5.8780000000000001</v>
      </c>
      <c r="P7735" s="1">
        <f>Sales[[#This Row],[ProductCost]]*Sales[[#This Row],[OrderQuantity]]</f>
        <v>11.410399999999999</v>
      </c>
      <c r="Q7735" s="1" t="str">
        <f>VLOOKUP(Sales[[#This Row],[ProductKey]], Products!$A$2:$D$1000, 4, FALSE)</f>
        <v>AWC Logo Cap</v>
      </c>
    </row>
    <row r="7736" spans="1:17" x14ac:dyDescent="0.25">
      <c r="A7736" s="2">
        <v>38142</v>
      </c>
      <c r="B7736" s="1" t="s">
        <v>6238</v>
      </c>
      <c r="C7736">
        <v>223</v>
      </c>
      <c r="D7736">
        <v>11710</v>
      </c>
      <c r="E7736">
        <v>4</v>
      </c>
      <c r="F7736">
        <v>2</v>
      </c>
      <c r="G7736">
        <v>2</v>
      </c>
      <c r="H7736" s="2">
        <v>43255</v>
      </c>
      <c r="I7736" t="str">
        <f>VLOOKUP(Sales[[#This Row],[TerritoryKey]], Territories[], 2, FALSE)</f>
        <v>Southwest</v>
      </c>
      <c r="J7736">
        <f>_xlfn.XLOOKUP(Sales[[#This Row],[ProductKey]], Products!$A:$A, Products!$J:$J)</f>
        <v>5.7051999999999996</v>
      </c>
      <c r="K7736">
        <f>_xlfn.XLOOKUP(Sales[[#This Row],[ProductKey]], Products!$A:$A, Products!$K:$K)</f>
        <v>8.6441999999999997</v>
      </c>
      <c r="L7736" s="1">
        <f>Sales[[#This Row],[ProductPrice]]*Sales[[#This Row],[OrderQuantity]]</f>
        <v>17.288399999999999</v>
      </c>
      <c r="M7736" s="1">
        <f>Sales[[#This Row],[OrderQuantity]]</f>
        <v>2</v>
      </c>
      <c r="N7736" s="1">
        <f>1</f>
        <v>1</v>
      </c>
      <c r="O7736" s="1">
        <f>Sales[[#This Row],[TotalSales]]-Sales[[#This Row],[TotalCost]]</f>
        <v>5.8780000000000001</v>
      </c>
      <c r="P7736" s="1">
        <f>Sales[[#This Row],[ProductCost]]*Sales[[#This Row],[OrderQuantity]]</f>
        <v>11.410399999999999</v>
      </c>
      <c r="Q7736" s="1" t="str">
        <f>VLOOKUP(Sales[[#This Row],[ProductKey]], Products!$A$2:$D$1000, 4, FALSE)</f>
        <v>AWC Logo Cap</v>
      </c>
    </row>
    <row r="7737" spans="1:17" x14ac:dyDescent="0.25">
      <c r="A7737" s="2">
        <v>38263</v>
      </c>
      <c r="B7737" s="1" t="s">
        <v>6306</v>
      </c>
      <c r="C7737">
        <v>223</v>
      </c>
      <c r="D7737">
        <v>22889</v>
      </c>
      <c r="E7737">
        <v>6</v>
      </c>
      <c r="F7737">
        <v>2</v>
      </c>
      <c r="G7737">
        <v>2</v>
      </c>
      <c r="H7737" s="2">
        <v>43376</v>
      </c>
      <c r="I7737" t="str">
        <f>VLOOKUP(Sales[[#This Row],[TerritoryKey]], Territories[], 2, FALSE)</f>
        <v>Canada</v>
      </c>
      <c r="J7737">
        <f>_xlfn.XLOOKUP(Sales[[#This Row],[ProductKey]], Products!$A:$A, Products!$J:$J)</f>
        <v>5.7051999999999996</v>
      </c>
      <c r="K7737">
        <f>_xlfn.XLOOKUP(Sales[[#This Row],[ProductKey]], Products!$A:$A, Products!$K:$K)</f>
        <v>8.6441999999999997</v>
      </c>
      <c r="L7737" s="1">
        <f>Sales[[#This Row],[ProductPrice]]*Sales[[#This Row],[OrderQuantity]]</f>
        <v>17.288399999999999</v>
      </c>
      <c r="M7737" s="1">
        <f>Sales[[#This Row],[OrderQuantity]]</f>
        <v>2</v>
      </c>
      <c r="N7737" s="1">
        <f>1</f>
        <v>1</v>
      </c>
      <c r="O7737" s="1">
        <f>Sales[[#This Row],[TotalSales]]-Sales[[#This Row],[TotalCost]]</f>
        <v>5.8780000000000001</v>
      </c>
      <c r="P7737" s="1">
        <f>Sales[[#This Row],[ProductCost]]*Sales[[#This Row],[OrderQuantity]]</f>
        <v>11.410399999999999</v>
      </c>
      <c r="Q7737" s="1" t="str">
        <f>VLOOKUP(Sales[[#This Row],[ProductKey]], Products!$A$2:$D$1000, 4, FALSE)</f>
        <v>AWC Logo Cap</v>
      </c>
    </row>
    <row r="7738" spans="1:17" x14ac:dyDescent="0.25">
      <c r="A7738" s="2">
        <v>38112</v>
      </c>
      <c r="B7738" s="1" t="s">
        <v>6429</v>
      </c>
      <c r="C7738">
        <v>223</v>
      </c>
      <c r="D7738">
        <v>25919</v>
      </c>
      <c r="E7738">
        <v>9</v>
      </c>
      <c r="F7738">
        <v>2</v>
      </c>
      <c r="G7738">
        <v>2</v>
      </c>
      <c r="H7738" s="2">
        <v>43225</v>
      </c>
      <c r="I7738" t="str">
        <f>VLOOKUP(Sales[[#This Row],[TerritoryKey]], Territories[], 2, FALSE)</f>
        <v>Australia</v>
      </c>
      <c r="J7738">
        <f>_xlfn.XLOOKUP(Sales[[#This Row],[ProductKey]], Products!$A:$A, Products!$J:$J)</f>
        <v>5.7051999999999996</v>
      </c>
      <c r="K7738">
        <f>_xlfn.XLOOKUP(Sales[[#This Row],[ProductKey]], Products!$A:$A, Products!$K:$K)</f>
        <v>8.6441999999999997</v>
      </c>
      <c r="L7738" s="1">
        <f>Sales[[#This Row],[ProductPrice]]*Sales[[#This Row],[OrderQuantity]]</f>
        <v>17.288399999999999</v>
      </c>
      <c r="M7738" s="1">
        <f>Sales[[#This Row],[OrderQuantity]]</f>
        <v>2</v>
      </c>
      <c r="N7738" s="1">
        <f>1</f>
        <v>1</v>
      </c>
      <c r="O7738" s="1">
        <f>Sales[[#This Row],[TotalSales]]-Sales[[#This Row],[TotalCost]]</f>
        <v>5.8780000000000001</v>
      </c>
      <c r="P7738" s="1">
        <f>Sales[[#This Row],[ProductCost]]*Sales[[#This Row],[OrderQuantity]]</f>
        <v>11.410399999999999</v>
      </c>
      <c r="Q7738" s="1" t="str">
        <f>VLOOKUP(Sales[[#This Row],[ProductKey]], Products!$A$2:$D$1000, 4, FALSE)</f>
        <v>AWC Logo Cap</v>
      </c>
    </row>
    <row r="7739" spans="1:17" x14ac:dyDescent="0.25">
      <c r="A7739" s="2">
        <v>38172</v>
      </c>
      <c r="B7739" s="1" t="s">
        <v>6459</v>
      </c>
      <c r="C7739">
        <v>223</v>
      </c>
      <c r="D7739">
        <v>12872</v>
      </c>
      <c r="E7739">
        <v>8</v>
      </c>
      <c r="F7739">
        <v>2</v>
      </c>
      <c r="G7739">
        <v>2</v>
      </c>
      <c r="H7739" s="2">
        <v>43285</v>
      </c>
      <c r="I7739" t="str">
        <f>VLOOKUP(Sales[[#This Row],[TerritoryKey]], Territories[], 2, FALSE)</f>
        <v>Germany</v>
      </c>
      <c r="J7739">
        <f>_xlfn.XLOOKUP(Sales[[#This Row],[ProductKey]], Products!$A:$A, Products!$J:$J)</f>
        <v>5.7051999999999996</v>
      </c>
      <c r="K7739">
        <f>_xlfn.XLOOKUP(Sales[[#This Row],[ProductKey]], Products!$A:$A, Products!$K:$K)</f>
        <v>8.6441999999999997</v>
      </c>
      <c r="L7739" s="1">
        <f>Sales[[#This Row],[ProductPrice]]*Sales[[#This Row],[OrderQuantity]]</f>
        <v>17.288399999999999</v>
      </c>
      <c r="M7739" s="1">
        <f>Sales[[#This Row],[OrderQuantity]]</f>
        <v>2</v>
      </c>
      <c r="N7739" s="1">
        <f>1</f>
        <v>1</v>
      </c>
      <c r="O7739" s="1">
        <f>Sales[[#This Row],[TotalSales]]-Sales[[#This Row],[TotalCost]]</f>
        <v>5.8780000000000001</v>
      </c>
      <c r="P7739" s="1">
        <f>Sales[[#This Row],[ProductCost]]*Sales[[#This Row],[OrderQuantity]]</f>
        <v>11.410399999999999</v>
      </c>
      <c r="Q7739" s="1" t="str">
        <f>VLOOKUP(Sales[[#This Row],[ProductKey]], Products!$A$2:$D$1000, 4, FALSE)</f>
        <v>AWC Logo Cap</v>
      </c>
    </row>
    <row r="7740" spans="1:17" x14ac:dyDescent="0.25">
      <c r="A7740" s="2">
        <v>38263</v>
      </c>
      <c r="B7740" s="1" t="s">
        <v>6465</v>
      </c>
      <c r="C7740">
        <v>223</v>
      </c>
      <c r="D7740">
        <v>18785</v>
      </c>
      <c r="E7740">
        <v>6</v>
      </c>
      <c r="F7740">
        <v>2</v>
      </c>
      <c r="G7740">
        <v>2</v>
      </c>
      <c r="H7740" s="2">
        <v>43376</v>
      </c>
      <c r="I7740" t="str">
        <f>VLOOKUP(Sales[[#This Row],[TerritoryKey]], Territories[], 2, FALSE)</f>
        <v>Canada</v>
      </c>
      <c r="J7740">
        <f>_xlfn.XLOOKUP(Sales[[#This Row],[ProductKey]], Products!$A:$A, Products!$J:$J)</f>
        <v>5.7051999999999996</v>
      </c>
      <c r="K7740">
        <f>_xlfn.XLOOKUP(Sales[[#This Row],[ProductKey]], Products!$A:$A, Products!$K:$K)</f>
        <v>8.6441999999999997</v>
      </c>
      <c r="L7740" s="1">
        <f>Sales[[#This Row],[ProductPrice]]*Sales[[#This Row],[OrderQuantity]]</f>
        <v>17.288399999999999</v>
      </c>
      <c r="M7740" s="1">
        <f>Sales[[#This Row],[OrderQuantity]]</f>
        <v>2</v>
      </c>
      <c r="N7740" s="1">
        <f>1</f>
        <v>1</v>
      </c>
      <c r="O7740" s="1">
        <f>Sales[[#This Row],[TotalSales]]-Sales[[#This Row],[TotalCost]]</f>
        <v>5.8780000000000001</v>
      </c>
      <c r="P7740" s="1">
        <f>Sales[[#This Row],[ProductCost]]*Sales[[#This Row],[OrderQuantity]]</f>
        <v>11.410399999999999</v>
      </c>
      <c r="Q7740" s="1" t="str">
        <f>VLOOKUP(Sales[[#This Row],[ProductKey]], Products!$A$2:$D$1000, 4, FALSE)</f>
        <v>AWC Logo Cap</v>
      </c>
    </row>
    <row r="7741" spans="1:17" x14ac:dyDescent="0.25">
      <c r="A7741" s="2">
        <v>38109</v>
      </c>
      <c r="B7741" s="1" t="s">
        <v>6474</v>
      </c>
      <c r="C7741">
        <v>223</v>
      </c>
      <c r="D7741">
        <v>18868</v>
      </c>
      <c r="E7741">
        <v>4</v>
      </c>
      <c r="F7741">
        <v>2</v>
      </c>
      <c r="G7741">
        <v>2</v>
      </c>
      <c r="H7741" s="2">
        <v>43222</v>
      </c>
      <c r="I7741" t="str">
        <f>VLOOKUP(Sales[[#This Row],[TerritoryKey]], Territories[], 2, FALSE)</f>
        <v>Southwest</v>
      </c>
      <c r="J7741">
        <f>_xlfn.XLOOKUP(Sales[[#This Row],[ProductKey]], Products!$A:$A, Products!$J:$J)</f>
        <v>5.7051999999999996</v>
      </c>
      <c r="K7741">
        <f>_xlfn.XLOOKUP(Sales[[#This Row],[ProductKey]], Products!$A:$A, Products!$K:$K)</f>
        <v>8.6441999999999997</v>
      </c>
      <c r="L7741" s="1">
        <f>Sales[[#This Row],[ProductPrice]]*Sales[[#This Row],[OrderQuantity]]</f>
        <v>17.288399999999999</v>
      </c>
      <c r="M7741" s="1">
        <f>Sales[[#This Row],[OrderQuantity]]</f>
        <v>2</v>
      </c>
      <c r="N7741" s="1">
        <f>1</f>
        <v>1</v>
      </c>
      <c r="O7741" s="1">
        <f>Sales[[#This Row],[TotalSales]]-Sales[[#This Row],[TotalCost]]</f>
        <v>5.8780000000000001</v>
      </c>
      <c r="P7741" s="1">
        <f>Sales[[#This Row],[ProductCost]]*Sales[[#This Row],[OrderQuantity]]</f>
        <v>11.410399999999999</v>
      </c>
      <c r="Q7741" s="1" t="str">
        <f>VLOOKUP(Sales[[#This Row],[ProductKey]], Products!$A$2:$D$1000, 4, FALSE)</f>
        <v>AWC Logo Cap</v>
      </c>
    </row>
    <row r="7742" spans="1:17" x14ac:dyDescent="0.25">
      <c r="A7742" s="2">
        <v>38020</v>
      </c>
      <c r="B7742" s="1" t="s">
        <v>6488</v>
      </c>
      <c r="C7742">
        <v>223</v>
      </c>
      <c r="D7742">
        <v>23681</v>
      </c>
      <c r="E7742">
        <v>6</v>
      </c>
      <c r="F7742">
        <v>2</v>
      </c>
      <c r="G7742">
        <v>2</v>
      </c>
      <c r="H7742" s="2">
        <v>43134</v>
      </c>
      <c r="I7742" t="str">
        <f>VLOOKUP(Sales[[#This Row],[TerritoryKey]], Territories[], 2, FALSE)</f>
        <v>Canada</v>
      </c>
      <c r="J7742">
        <f>_xlfn.XLOOKUP(Sales[[#This Row],[ProductKey]], Products!$A:$A, Products!$J:$J)</f>
        <v>5.7051999999999996</v>
      </c>
      <c r="K7742">
        <f>_xlfn.XLOOKUP(Sales[[#This Row],[ProductKey]], Products!$A:$A, Products!$K:$K)</f>
        <v>8.6441999999999997</v>
      </c>
      <c r="L7742" s="1">
        <f>Sales[[#This Row],[ProductPrice]]*Sales[[#This Row],[OrderQuantity]]</f>
        <v>17.288399999999999</v>
      </c>
      <c r="M7742" s="1">
        <f>Sales[[#This Row],[OrderQuantity]]</f>
        <v>2</v>
      </c>
      <c r="N7742" s="1">
        <f>1</f>
        <v>1</v>
      </c>
      <c r="O7742" s="1">
        <f>Sales[[#This Row],[TotalSales]]-Sales[[#This Row],[TotalCost]]</f>
        <v>5.8780000000000001</v>
      </c>
      <c r="P7742" s="1">
        <f>Sales[[#This Row],[ProductCost]]*Sales[[#This Row],[OrderQuantity]]</f>
        <v>11.410399999999999</v>
      </c>
      <c r="Q7742" s="1" t="str">
        <f>VLOOKUP(Sales[[#This Row],[ProductKey]], Products!$A$2:$D$1000, 4, FALSE)</f>
        <v>AWC Logo Cap</v>
      </c>
    </row>
    <row r="7743" spans="1:17" x14ac:dyDescent="0.25">
      <c r="A7743" s="2">
        <v>38294</v>
      </c>
      <c r="B7743" s="1" t="s">
        <v>6646</v>
      </c>
      <c r="C7743">
        <v>223</v>
      </c>
      <c r="D7743">
        <v>11354</v>
      </c>
      <c r="E7743">
        <v>8</v>
      </c>
      <c r="F7743">
        <v>2</v>
      </c>
      <c r="G7743">
        <v>2</v>
      </c>
      <c r="H7743" s="2">
        <v>43407</v>
      </c>
      <c r="I7743" t="str">
        <f>VLOOKUP(Sales[[#This Row],[TerritoryKey]], Territories[], 2, FALSE)</f>
        <v>Germany</v>
      </c>
      <c r="J7743">
        <f>_xlfn.XLOOKUP(Sales[[#This Row],[ProductKey]], Products!$A:$A, Products!$J:$J)</f>
        <v>5.7051999999999996</v>
      </c>
      <c r="K7743">
        <f>_xlfn.XLOOKUP(Sales[[#This Row],[ProductKey]], Products!$A:$A, Products!$K:$K)</f>
        <v>8.6441999999999997</v>
      </c>
      <c r="L7743" s="1">
        <f>Sales[[#This Row],[ProductPrice]]*Sales[[#This Row],[OrderQuantity]]</f>
        <v>17.288399999999999</v>
      </c>
      <c r="M7743" s="1">
        <f>Sales[[#This Row],[OrderQuantity]]</f>
        <v>2</v>
      </c>
      <c r="N7743" s="1">
        <f>1</f>
        <v>1</v>
      </c>
      <c r="O7743" s="1">
        <f>Sales[[#This Row],[TotalSales]]-Sales[[#This Row],[TotalCost]]</f>
        <v>5.8780000000000001</v>
      </c>
      <c r="P7743" s="1">
        <f>Sales[[#This Row],[ProductCost]]*Sales[[#This Row],[OrderQuantity]]</f>
        <v>11.410399999999999</v>
      </c>
      <c r="Q7743" s="1" t="str">
        <f>VLOOKUP(Sales[[#This Row],[ProductKey]], Products!$A$2:$D$1000, 4, FALSE)</f>
        <v>AWC Logo Cap</v>
      </c>
    </row>
    <row r="7744" spans="1:17" x14ac:dyDescent="0.25">
      <c r="A7744" s="2">
        <v>38202</v>
      </c>
      <c r="B7744" s="1" t="s">
        <v>6653</v>
      </c>
      <c r="C7744">
        <v>223</v>
      </c>
      <c r="D7744">
        <v>28886</v>
      </c>
      <c r="E7744">
        <v>7</v>
      </c>
      <c r="F7744">
        <v>2</v>
      </c>
      <c r="G7744">
        <v>2</v>
      </c>
      <c r="H7744" s="2">
        <v>43315</v>
      </c>
      <c r="I7744" t="str">
        <f>VLOOKUP(Sales[[#This Row],[TerritoryKey]], Territories[], 2, FALSE)</f>
        <v>France</v>
      </c>
      <c r="J7744">
        <f>_xlfn.XLOOKUP(Sales[[#This Row],[ProductKey]], Products!$A:$A, Products!$J:$J)</f>
        <v>5.7051999999999996</v>
      </c>
      <c r="K7744">
        <f>_xlfn.XLOOKUP(Sales[[#This Row],[ProductKey]], Products!$A:$A, Products!$K:$K)</f>
        <v>8.6441999999999997</v>
      </c>
      <c r="L7744" s="1">
        <f>Sales[[#This Row],[ProductPrice]]*Sales[[#This Row],[OrderQuantity]]</f>
        <v>17.288399999999999</v>
      </c>
      <c r="M7744" s="1">
        <f>Sales[[#This Row],[OrderQuantity]]</f>
        <v>2</v>
      </c>
      <c r="N7744" s="1">
        <f>1</f>
        <v>1</v>
      </c>
      <c r="O7744" s="1">
        <f>Sales[[#This Row],[TotalSales]]-Sales[[#This Row],[TotalCost]]</f>
        <v>5.8780000000000001</v>
      </c>
      <c r="P7744" s="1">
        <f>Sales[[#This Row],[ProductCost]]*Sales[[#This Row],[OrderQuantity]]</f>
        <v>11.410399999999999</v>
      </c>
      <c r="Q7744" s="1" t="str">
        <f>VLOOKUP(Sales[[#This Row],[ProductKey]], Products!$A$2:$D$1000, 4, FALSE)</f>
        <v>AWC Logo Cap</v>
      </c>
    </row>
    <row r="7745" spans="1:17" x14ac:dyDescent="0.25">
      <c r="A7745" s="2">
        <v>38112</v>
      </c>
      <c r="B7745" s="1" t="s">
        <v>6750</v>
      </c>
      <c r="C7745">
        <v>223</v>
      </c>
      <c r="D7745">
        <v>23827</v>
      </c>
      <c r="E7745">
        <v>6</v>
      </c>
      <c r="F7745">
        <v>2</v>
      </c>
      <c r="G7745">
        <v>2</v>
      </c>
      <c r="H7745" s="2">
        <v>43225</v>
      </c>
      <c r="I7745" t="str">
        <f>VLOOKUP(Sales[[#This Row],[TerritoryKey]], Territories[], 2, FALSE)</f>
        <v>Canada</v>
      </c>
      <c r="J7745">
        <f>_xlfn.XLOOKUP(Sales[[#This Row],[ProductKey]], Products!$A:$A, Products!$J:$J)</f>
        <v>5.7051999999999996</v>
      </c>
      <c r="K7745">
        <f>_xlfn.XLOOKUP(Sales[[#This Row],[ProductKey]], Products!$A:$A, Products!$K:$K)</f>
        <v>8.6441999999999997</v>
      </c>
      <c r="L7745" s="1">
        <f>Sales[[#This Row],[ProductPrice]]*Sales[[#This Row],[OrderQuantity]]</f>
        <v>17.288399999999999</v>
      </c>
      <c r="M7745" s="1">
        <f>Sales[[#This Row],[OrderQuantity]]</f>
        <v>2</v>
      </c>
      <c r="N7745" s="1">
        <f>1</f>
        <v>1</v>
      </c>
      <c r="O7745" s="1">
        <f>Sales[[#This Row],[TotalSales]]-Sales[[#This Row],[TotalCost]]</f>
        <v>5.8780000000000001</v>
      </c>
      <c r="P7745" s="1">
        <f>Sales[[#This Row],[ProductCost]]*Sales[[#This Row],[OrderQuantity]]</f>
        <v>11.410399999999999</v>
      </c>
      <c r="Q7745" s="1" t="str">
        <f>VLOOKUP(Sales[[#This Row],[ProductKey]], Products!$A$2:$D$1000, 4, FALSE)</f>
        <v>AWC Logo Cap</v>
      </c>
    </row>
    <row r="7746" spans="1:17" x14ac:dyDescent="0.25">
      <c r="A7746" s="2">
        <v>38143</v>
      </c>
      <c r="B7746" s="1" t="s">
        <v>6786</v>
      </c>
      <c r="C7746">
        <v>223</v>
      </c>
      <c r="D7746">
        <v>21929</v>
      </c>
      <c r="E7746">
        <v>4</v>
      </c>
      <c r="F7746">
        <v>2</v>
      </c>
      <c r="G7746">
        <v>2</v>
      </c>
      <c r="H7746" s="2">
        <v>43256</v>
      </c>
      <c r="I7746" t="str">
        <f>VLOOKUP(Sales[[#This Row],[TerritoryKey]], Territories[], 2, FALSE)</f>
        <v>Southwest</v>
      </c>
      <c r="J7746">
        <f>_xlfn.XLOOKUP(Sales[[#This Row],[ProductKey]], Products!$A:$A, Products!$J:$J)</f>
        <v>5.7051999999999996</v>
      </c>
      <c r="K7746">
        <f>_xlfn.XLOOKUP(Sales[[#This Row],[ProductKey]], Products!$A:$A, Products!$K:$K)</f>
        <v>8.6441999999999997</v>
      </c>
      <c r="L7746" s="1">
        <f>Sales[[#This Row],[ProductPrice]]*Sales[[#This Row],[OrderQuantity]]</f>
        <v>17.288399999999999</v>
      </c>
      <c r="M7746" s="1">
        <f>Sales[[#This Row],[OrderQuantity]]</f>
        <v>2</v>
      </c>
      <c r="N7746" s="1">
        <f>1</f>
        <v>1</v>
      </c>
      <c r="O7746" s="1">
        <f>Sales[[#This Row],[TotalSales]]-Sales[[#This Row],[TotalCost]]</f>
        <v>5.8780000000000001</v>
      </c>
      <c r="P7746" s="1">
        <f>Sales[[#This Row],[ProductCost]]*Sales[[#This Row],[OrderQuantity]]</f>
        <v>11.410399999999999</v>
      </c>
      <c r="Q7746" s="1" t="str">
        <f>VLOOKUP(Sales[[#This Row],[ProductKey]], Products!$A$2:$D$1000, 4, FALSE)</f>
        <v>AWC Logo Cap</v>
      </c>
    </row>
    <row r="7747" spans="1:17" x14ac:dyDescent="0.25">
      <c r="A7747" s="2">
        <v>38295</v>
      </c>
      <c r="B7747" s="1" t="s">
        <v>6879</v>
      </c>
      <c r="C7747">
        <v>223</v>
      </c>
      <c r="D7747">
        <v>12222</v>
      </c>
      <c r="E7747">
        <v>10</v>
      </c>
      <c r="F7747">
        <v>2</v>
      </c>
      <c r="G7747">
        <v>2</v>
      </c>
      <c r="H7747" s="2">
        <v>43408</v>
      </c>
      <c r="I7747" t="str">
        <f>VLOOKUP(Sales[[#This Row],[TerritoryKey]], Territories[], 2, FALSE)</f>
        <v>United Kingdom</v>
      </c>
      <c r="J7747">
        <f>_xlfn.XLOOKUP(Sales[[#This Row],[ProductKey]], Products!$A:$A, Products!$J:$J)</f>
        <v>5.7051999999999996</v>
      </c>
      <c r="K7747">
        <f>_xlfn.XLOOKUP(Sales[[#This Row],[ProductKey]], Products!$A:$A, Products!$K:$K)</f>
        <v>8.6441999999999997</v>
      </c>
      <c r="L7747" s="1">
        <f>Sales[[#This Row],[ProductPrice]]*Sales[[#This Row],[OrderQuantity]]</f>
        <v>17.288399999999999</v>
      </c>
      <c r="M7747" s="1">
        <f>Sales[[#This Row],[OrderQuantity]]</f>
        <v>2</v>
      </c>
      <c r="N7747" s="1">
        <f>1</f>
        <v>1</v>
      </c>
      <c r="O7747" s="1">
        <f>Sales[[#This Row],[TotalSales]]-Sales[[#This Row],[TotalCost]]</f>
        <v>5.8780000000000001</v>
      </c>
      <c r="P7747" s="1">
        <f>Sales[[#This Row],[ProductCost]]*Sales[[#This Row],[OrderQuantity]]</f>
        <v>11.410399999999999</v>
      </c>
      <c r="Q7747" s="1" t="str">
        <f>VLOOKUP(Sales[[#This Row],[ProductKey]], Products!$A$2:$D$1000, 4, FALSE)</f>
        <v>AWC Logo Cap</v>
      </c>
    </row>
    <row r="7748" spans="1:17" x14ac:dyDescent="0.25">
      <c r="A7748" s="2">
        <v>38264</v>
      </c>
      <c r="B7748" s="1" t="s">
        <v>6880</v>
      </c>
      <c r="C7748">
        <v>223</v>
      </c>
      <c r="D7748">
        <v>18432</v>
      </c>
      <c r="E7748">
        <v>4</v>
      </c>
      <c r="F7748">
        <v>2</v>
      </c>
      <c r="G7748">
        <v>2</v>
      </c>
      <c r="H7748" s="2">
        <v>43377</v>
      </c>
      <c r="I7748" t="str">
        <f>VLOOKUP(Sales[[#This Row],[TerritoryKey]], Territories[], 2, FALSE)</f>
        <v>Southwest</v>
      </c>
      <c r="J7748">
        <f>_xlfn.XLOOKUP(Sales[[#This Row],[ProductKey]], Products!$A:$A, Products!$J:$J)</f>
        <v>5.7051999999999996</v>
      </c>
      <c r="K7748">
        <f>_xlfn.XLOOKUP(Sales[[#This Row],[ProductKey]], Products!$A:$A, Products!$K:$K)</f>
        <v>8.6441999999999997</v>
      </c>
      <c r="L7748" s="1">
        <f>Sales[[#This Row],[ProductPrice]]*Sales[[#This Row],[OrderQuantity]]</f>
        <v>17.288399999999999</v>
      </c>
      <c r="M7748" s="1">
        <f>Sales[[#This Row],[OrderQuantity]]</f>
        <v>2</v>
      </c>
      <c r="N7748" s="1">
        <f>1</f>
        <v>1</v>
      </c>
      <c r="O7748" s="1">
        <f>Sales[[#This Row],[TotalSales]]-Sales[[#This Row],[TotalCost]]</f>
        <v>5.8780000000000001</v>
      </c>
      <c r="P7748" s="1">
        <f>Sales[[#This Row],[ProductCost]]*Sales[[#This Row],[OrderQuantity]]</f>
        <v>11.410399999999999</v>
      </c>
      <c r="Q7748" s="1" t="str">
        <f>VLOOKUP(Sales[[#This Row],[ProductKey]], Products!$A$2:$D$1000, 4, FALSE)</f>
        <v>AWC Logo Cap</v>
      </c>
    </row>
    <row r="7749" spans="1:17" x14ac:dyDescent="0.25">
      <c r="A7749" s="2">
        <v>38020</v>
      </c>
      <c r="B7749" s="1" t="s">
        <v>6985</v>
      </c>
      <c r="C7749">
        <v>223</v>
      </c>
      <c r="D7749">
        <v>15428</v>
      </c>
      <c r="E7749">
        <v>4</v>
      </c>
      <c r="F7749">
        <v>2</v>
      </c>
      <c r="G7749">
        <v>2</v>
      </c>
      <c r="H7749" s="2">
        <v>43134</v>
      </c>
      <c r="I7749" t="str">
        <f>VLOOKUP(Sales[[#This Row],[TerritoryKey]], Territories[], 2, FALSE)</f>
        <v>Southwest</v>
      </c>
      <c r="J7749">
        <f>_xlfn.XLOOKUP(Sales[[#This Row],[ProductKey]], Products!$A:$A, Products!$J:$J)</f>
        <v>5.7051999999999996</v>
      </c>
      <c r="K7749">
        <f>_xlfn.XLOOKUP(Sales[[#This Row],[ProductKey]], Products!$A:$A, Products!$K:$K)</f>
        <v>8.6441999999999997</v>
      </c>
      <c r="L7749" s="1">
        <f>Sales[[#This Row],[ProductPrice]]*Sales[[#This Row],[OrderQuantity]]</f>
        <v>17.288399999999999</v>
      </c>
      <c r="M7749" s="1">
        <f>Sales[[#This Row],[OrderQuantity]]</f>
        <v>2</v>
      </c>
      <c r="N7749" s="1">
        <f>1</f>
        <v>1</v>
      </c>
      <c r="O7749" s="1">
        <f>Sales[[#This Row],[TotalSales]]-Sales[[#This Row],[TotalCost]]</f>
        <v>5.8780000000000001</v>
      </c>
      <c r="P7749" s="1">
        <f>Sales[[#This Row],[ProductCost]]*Sales[[#This Row],[OrderQuantity]]</f>
        <v>11.410399999999999</v>
      </c>
      <c r="Q7749" s="1" t="str">
        <f>VLOOKUP(Sales[[#This Row],[ProductKey]], Products!$A$2:$D$1000, 4, FALSE)</f>
        <v>AWC Logo Cap</v>
      </c>
    </row>
    <row r="7750" spans="1:17" x14ac:dyDescent="0.25">
      <c r="A7750" s="2">
        <v>38294</v>
      </c>
      <c r="B7750" s="1" t="s">
        <v>7151</v>
      </c>
      <c r="C7750">
        <v>223</v>
      </c>
      <c r="D7750">
        <v>25583</v>
      </c>
      <c r="E7750">
        <v>8</v>
      </c>
      <c r="F7750">
        <v>2</v>
      </c>
      <c r="G7750">
        <v>2</v>
      </c>
      <c r="H7750" s="2">
        <v>43407</v>
      </c>
      <c r="I7750" t="str">
        <f>VLOOKUP(Sales[[#This Row],[TerritoryKey]], Territories[], 2, FALSE)</f>
        <v>Germany</v>
      </c>
      <c r="J7750">
        <f>_xlfn.XLOOKUP(Sales[[#This Row],[ProductKey]], Products!$A:$A, Products!$J:$J)</f>
        <v>5.7051999999999996</v>
      </c>
      <c r="K7750">
        <f>_xlfn.XLOOKUP(Sales[[#This Row],[ProductKey]], Products!$A:$A, Products!$K:$K)</f>
        <v>8.6441999999999997</v>
      </c>
      <c r="L7750" s="1">
        <f>Sales[[#This Row],[ProductPrice]]*Sales[[#This Row],[OrderQuantity]]</f>
        <v>17.288399999999999</v>
      </c>
      <c r="M7750" s="1">
        <f>Sales[[#This Row],[OrderQuantity]]</f>
        <v>2</v>
      </c>
      <c r="N7750" s="1">
        <f>1</f>
        <v>1</v>
      </c>
      <c r="O7750" s="1">
        <f>Sales[[#This Row],[TotalSales]]-Sales[[#This Row],[TotalCost]]</f>
        <v>5.8780000000000001</v>
      </c>
      <c r="P7750" s="1">
        <f>Sales[[#This Row],[ProductCost]]*Sales[[#This Row],[OrderQuantity]]</f>
        <v>11.410399999999999</v>
      </c>
      <c r="Q7750" s="1" t="str">
        <f>VLOOKUP(Sales[[#This Row],[ProductKey]], Products!$A$2:$D$1000, 4, FALSE)</f>
        <v>AWC Logo Cap</v>
      </c>
    </row>
    <row r="7751" spans="1:17" x14ac:dyDescent="0.25">
      <c r="A7751" s="2">
        <v>37990</v>
      </c>
      <c r="B7751" s="1" t="s">
        <v>7199</v>
      </c>
      <c r="C7751">
        <v>223</v>
      </c>
      <c r="D7751">
        <v>16378</v>
      </c>
      <c r="E7751">
        <v>1</v>
      </c>
      <c r="F7751">
        <v>2</v>
      </c>
      <c r="G7751">
        <v>2</v>
      </c>
      <c r="H7751" s="2">
        <v>43104</v>
      </c>
      <c r="I7751" t="str">
        <f>VLOOKUP(Sales[[#This Row],[TerritoryKey]], Territories[], 2, FALSE)</f>
        <v>Northwest</v>
      </c>
      <c r="J7751">
        <f>_xlfn.XLOOKUP(Sales[[#This Row],[ProductKey]], Products!$A:$A, Products!$J:$J)</f>
        <v>5.7051999999999996</v>
      </c>
      <c r="K7751">
        <f>_xlfn.XLOOKUP(Sales[[#This Row],[ProductKey]], Products!$A:$A, Products!$K:$K)</f>
        <v>8.6441999999999997</v>
      </c>
      <c r="L7751" s="1">
        <f>Sales[[#This Row],[ProductPrice]]*Sales[[#This Row],[OrderQuantity]]</f>
        <v>17.288399999999999</v>
      </c>
      <c r="M7751" s="1">
        <f>Sales[[#This Row],[OrderQuantity]]</f>
        <v>2</v>
      </c>
      <c r="N7751" s="1">
        <f>1</f>
        <v>1</v>
      </c>
      <c r="O7751" s="1">
        <f>Sales[[#This Row],[TotalSales]]-Sales[[#This Row],[TotalCost]]</f>
        <v>5.8780000000000001</v>
      </c>
      <c r="P7751" s="1">
        <f>Sales[[#This Row],[ProductCost]]*Sales[[#This Row],[OrderQuantity]]</f>
        <v>11.410399999999999</v>
      </c>
      <c r="Q7751" s="1" t="str">
        <f>VLOOKUP(Sales[[#This Row],[ProductKey]], Products!$A$2:$D$1000, 4, FALSE)</f>
        <v>AWC Logo Cap</v>
      </c>
    </row>
    <row r="7752" spans="1:17" x14ac:dyDescent="0.25">
      <c r="A7752" s="2">
        <v>38235</v>
      </c>
      <c r="B7752" s="1" t="s">
        <v>7308</v>
      </c>
      <c r="C7752">
        <v>223</v>
      </c>
      <c r="D7752">
        <v>17178</v>
      </c>
      <c r="E7752">
        <v>4</v>
      </c>
      <c r="F7752">
        <v>2</v>
      </c>
      <c r="G7752">
        <v>2</v>
      </c>
      <c r="H7752" s="2">
        <v>43348</v>
      </c>
      <c r="I7752" t="str">
        <f>VLOOKUP(Sales[[#This Row],[TerritoryKey]], Territories[], 2, FALSE)</f>
        <v>Southwest</v>
      </c>
      <c r="J7752">
        <f>_xlfn.XLOOKUP(Sales[[#This Row],[ProductKey]], Products!$A:$A, Products!$J:$J)</f>
        <v>5.7051999999999996</v>
      </c>
      <c r="K7752">
        <f>_xlfn.XLOOKUP(Sales[[#This Row],[ProductKey]], Products!$A:$A, Products!$K:$K)</f>
        <v>8.6441999999999997</v>
      </c>
      <c r="L7752" s="1">
        <f>Sales[[#This Row],[ProductPrice]]*Sales[[#This Row],[OrderQuantity]]</f>
        <v>17.288399999999999</v>
      </c>
      <c r="M7752" s="1">
        <f>Sales[[#This Row],[OrderQuantity]]</f>
        <v>2</v>
      </c>
      <c r="N7752" s="1">
        <f>1</f>
        <v>1</v>
      </c>
      <c r="O7752" s="1">
        <f>Sales[[#This Row],[TotalSales]]-Sales[[#This Row],[TotalCost]]</f>
        <v>5.8780000000000001</v>
      </c>
      <c r="P7752" s="1">
        <f>Sales[[#This Row],[ProductCost]]*Sales[[#This Row],[OrderQuantity]]</f>
        <v>11.410399999999999</v>
      </c>
      <c r="Q7752" s="1" t="str">
        <f>VLOOKUP(Sales[[#This Row],[ProductKey]], Products!$A$2:$D$1000, 4, FALSE)</f>
        <v>AWC Logo Cap</v>
      </c>
    </row>
    <row r="7753" spans="1:17" x14ac:dyDescent="0.25">
      <c r="A7753" s="2">
        <v>38141</v>
      </c>
      <c r="B7753" s="1" t="s">
        <v>7341</v>
      </c>
      <c r="C7753">
        <v>223</v>
      </c>
      <c r="D7753">
        <v>14038</v>
      </c>
      <c r="E7753">
        <v>9</v>
      </c>
      <c r="F7753">
        <v>2</v>
      </c>
      <c r="G7753">
        <v>2</v>
      </c>
      <c r="H7753" s="2">
        <v>43254</v>
      </c>
      <c r="I7753" t="str">
        <f>VLOOKUP(Sales[[#This Row],[TerritoryKey]], Territories[], 2, FALSE)</f>
        <v>Australia</v>
      </c>
      <c r="J7753">
        <f>_xlfn.XLOOKUP(Sales[[#This Row],[ProductKey]], Products!$A:$A, Products!$J:$J)</f>
        <v>5.7051999999999996</v>
      </c>
      <c r="K7753">
        <f>_xlfn.XLOOKUP(Sales[[#This Row],[ProductKey]], Products!$A:$A, Products!$K:$K)</f>
        <v>8.6441999999999997</v>
      </c>
      <c r="L7753" s="1">
        <f>Sales[[#This Row],[ProductPrice]]*Sales[[#This Row],[OrderQuantity]]</f>
        <v>17.288399999999999</v>
      </c>
      <c r="M7753" s="1">
        <f>Sales[[#This Row],[OrderQuantity]]</f>
        <v>2</v>
      </c>
      <c r="N7753" s="1">
        <f>1</f>
        <v>1</v>
      </c>
      <c r="O7753" s="1">
        <f>Sales[[#This Row],[TotalSales]]-Sales[[#This Row],[TotalCost]]</f>
        <v>5.8780000000000001</v>
      </c>
      <c r="P7753" s="1">
        <f>Sales[[#This Row],[ProductCost]]*Sales[[#This Row],[OrderQuantity]]</f>
        <v>11.410399999999999</v>
      </c>
      <c r="Q7753" s="1" t="str">
        <f>VLOOKUP(Sales[[#This Row],[ProductKey]], Products!$A$2:$D$1000, 4, FALSE)</f>
        <v>AWC Logo Cap</v>
      </c>
    </row>
    <row r="7754" spans="1:17" x14ac:dyDescent="0.25">
      <c r="A7754" s="2">
        <v>38049</v>
      </c>
      <c r="B7754" s="1" t="s">
        <v>7388</v>
      </c>
      <c r="C7754">
        <v>223</v>
      </c>
      <c r="D7754">
        <v>19887</v>
      </c>
      <c r="E7754">
        <v>1</v>
      </c>
      <c r="F7754">
        <v>2</v>
      </c>
      <c r="G7754">
        <v>2</v>
      </c>
      <c r="H7754" s="2">
        <v>43162</v>
      </c>
      <c r="I7754" t="str">
        <f>VLOOKUP(Sales[[#This Row],[TerritoryKey]], Territories[], 2, FALSE)</f>
        <v>Northwest</v>
      </c>
      <c r="J7754">
        <f>_xlfn.XLOOKUP(Sales[[#This Row],[ProductKey]], Products!$A:$A, Products!$J:$J)</f>
        <v>5.7051999999999996</v>
      </c>
      <c r="K7754">
        <f>_xlfn.XLOOKUP(Sales[[#This Row],[ProductKey]], Products!$A:$A, Products!$K:$K)</f>
        <v>8.6441999999999997</v>
      </c>
      <c r="L7754" s="1">
        <f>Sales[[#This Row],[ProductPrice]]*Sales[[#This Row],[OrderQuantity]]</f>
        <v>17.288399999999999</v>
      </c>
      <c r="M7754" s="1">
        <f>Sales[[#This Row],[OrderQuantity]]</f>
        <v>2</v>
      </c>
      <c r="N7754" s="1">
        <f>1</f>
        <v>1</v>
      </c>
      <c r="O7754" s="1">
        <f>Sales[[#This Row],[TotalSales]]-Sales[[#This Row],[TotalCost]]</f>
        <v>5.8780000000000001</v>
      </c>
      <c r="P7754" s="1">
        <f>Sales[[#This Row],[ProductCost]]*Sales[[#This Row],[OrderQuantity]]</f>
        <v>11.410399999999999</v>
      </c>
      <c r="Q7754" s="1" t="str">
        <f>VLOOKUP(Sales[[#This Row],[ProductKey]], Products!$A$2:$D$1000, 4, FALSE)</f>
        <v>AWC Logo Cap</v>
      </c>
    </row>
    <row r="7755" spans="1:17" x14ac:dyDescent="0.25">
      <c r="A7755" s="2">
        <v>37989</v>
      </c>
      <c r="B7755" s="1" t="s">
        <v>7555</v>
      </c>
      <c r="C7755">
        <v>223</v>
      </c>
      <c r="D7755">
        <v>12311</v>
      </c>
      <c r="E7755">
        <v>10</v>
      </c>
      <c r="F7755">
        <v>2</v>
      </c>
      <c r="G7755">
        <v>2</v>
      </c>
      <c r="H7755" s="2">
        <v>43103</v>
      </c>
      <c r="I7755" t="str">
        <f>VLOOKUP(Sales[[#This Row],[TerritoryKey]], Territories[], 2, FALSE)</f>
        <v>United Kingdom</v>
      </c>
      <c r="J7755">
        <f>_xlfn.XLOOKUP(Sales[[#This Row],[ProductKey]], Products!$A:$A, Products!$J:$J)</f>
        <v>5.7051999999999996</v>
      </c>
      <c r="K7755">
        <f>_xlfn.XLOOKUP(Sales[[#This Row],[ProductKey]], Products!$A:$A, Products!$K:$K)</f>
        <v>8.6441999999999997</v>
      </c>
      <c r="L7755" s="1">
        <f>Sales[[#This Row],[ProductPrice]]*Sales[[#This Row],[OrderQuantity]]</f>
        <v>17.288399999999999</v>
      </c>
      <c r="M7755" s="1">
        <f>Sales[[#This Row],[OrderQuantity]]</f>
        <v>2</v>
      </c>
      <c r="N7755" s="1">
        <f>1</f>
        <v>1</v>
      </c>
      <c r="O7755" s="1">
        <f>Sales[[#This Row],[TotalSales]]-Sales[[#This Row],[TotalCost]]</f>
        <v>5.8780000000000001</v>
      </c>
      <c r="P7755" s="1">
        <f>Sales[[#This Row],[ProductCost]]*Sales[[#This Row],[OrderQuantity]]</f>
        <v>11.410399999999999</v>
      </c>
      <c r="Q7755" s="1" t="str">
        <f>VLOOKUP(Sales[[#This Row],[ProductKey]], Products!$A$2:$D$1000, 4, FALSE)</f>
        <v>AWC Logo Cap</v>
      </c>
    </row>
    <row r="7756" spans="1:17" x14ac:dyDescent="0.25">
      <c r="A7756" s="2">
        <v>38144</v>
      </c>
      <c r="B7756" s="1" t="s">
        <v>7564</v>
      </c>
      <c r="C7756">
        <v>223</v>
      </c>
      <c r="D7756">
        <v>27687</v>
      </c>
      <c r="E7756">
        <v>9</v>
      </c>
      <c r="F7756">
        <v>2</v>
      </c>
      <c r="G7756">
        <v>2</v>
      </c>
      <c r="H7756" s="2">
        <v>43257</v>
      </c>
      <c r="I7756" t="str">
        <f>VLOOKUP(Sales[[#This Row],[TerritoryKey]], Territories[], 2, FALSE)</f>
        <v>Australia</v>
      </c>
      <c r="J7756">
        <f>_xlfn.XLOOKUP(Sales[[#This Row],[ProductKey]], Products!$A:$A, Products!$J:$J)</f>
        <v>5.7051999999999996</v>
      </c>
      <c r="K7756">
        <f>_xlfn.XLOOKUP(Sales[[#This Row],[ProductKey]], Products!$A:$A, Products!$K:$K)</f>
        <v>8.6441999999999997</v>
      </c>
      <c r="L7756" s="1">
        <f>Sales[[#This Row],[ProductPrice]]*Sales[[#This Row],[OrderQuantity]]</f>
        <v>17.288399999999999</v>
      </c>
      <c r="M7756" s="1">
        <f>Sales[[#This Row],[OrderQuantity]]</f>
        <v>2</v>
      </c>
      <c r="N7756" s="1">
        <f>1</f>
        <v>1</v>
      </c>
      <c r="O7756" s="1">
        <f>Sales[[#This Row],[TotalSales]]-Sales[[#This Row],[TotalCost]]</f>
        <v>5.8780000000000001</v>
      </c>
      <c r="P7756" s="1">
        <f>Sales[[#This Row],[ProductCost]]*Sales[[#This Row],[OrderQuantity]]</f>
        <v>11.410399999999999</v>
      </c>
      <c r="Q7756" s="1" t="str">
        <f>VLOOKUP(Sales[[#This Row],[ProductKey]], Products!$A$2:$D$1000, 4, FALSE)</f>
        <v>AWC Logo Cap</v>
      </c>
    </row>
    <row r="7757" spans="1:17" x14ac:dyDescent="0.25">
      <c r="A7757" s="2">
        <v>38083</v>
      </c>
      <c r="B7757" s="1" t="s">
        <v>7613</v>
      </c>
      <c r="C7757">
        <v>223</v>
      </c>
      <c r="D7757">
        <v>28750</v>
      </c>
      <c r="E7757">
        <v>7</v>
      </c>
      <c r="F7757">
        <v>2</v>
      </c>
      <c r="G7757">
        <v>2</v>
      </c>
      <c r="H7757" s="2">
        <v>43196</v>
      </c>
      <c r="I7757" t="str">
        <f>VLOOKUP(Sales[[#This Row],[TerritoryKey]], Territories[], 2, FALSE)</f>
        <v>France</v>
      </c>
      <c r="J7757">
        <f>_xlfn.XLOOKUP(Sales[[#This Row],[ProductKey]], Products!$A:$A, Products!$J:$J)</f>
        <v>5.7051999999999996</v>
      </c>
      <c r="K7757">
        <f>_xlfn.XLOOKUP(Sales[[#This Row],[ProductKey]], Products!$A:$A, Products!$K:$K)</f>
        <v>8.6441999999999997</v>
      </c>
      <c r="L7757" s="1">
        <f>Sales[[#This Row],[ProductPrice]]*Sales[[#This Row],[OrderQuantity]]</f>
        <v>17.288399999999999</v>
      </c>
      <c r="M7757" s="1">
        <f>Sales[[#This Row],[OrderQuantity]]</f>
        <v>2</v>
      </c>
      <c r="N7757" s="1">
        <f>1</f>
        <v>1</v>
      </c>
      <c r="O7757" s="1">
        <f>Sales[[#This Row],[TotalSales]]-Sales[[#This Row],[TotalCost]]</f>
        <v>5.8780000000000001</v>
      </c>
      <c r="P7757" s="1">
        <f>Sales[[#This Row],[ProductCost]]*Sales[[#This Row],[OrderQuantity]]</f>
        <v>11.410399999999999</v>
      </c>
      <c r="Q7757" s="1" t="str">
        <f>VLOOKUP(Sales[[#This Row],[ProductKey]], Products!$A$2:$D$1000, 4, FALSE)</f>
        <v>AWC Logo Cap</v>
      </c>
    </row>
    <row r="7758" spans="1:17" x14ac:dyDescent="0.25">
      <c r="A7758" s="2">
        <v>38049</v>
      </c>
      <c r="B7758" s="1" t="s">
        <v>7713</v>
      </c>
      <c r="C7758">
        <v>223</v>
      </c>
      <c r="D7758">
        <v>12745</v>
      </c>
      <c r="E7758">
        <v>10</v>
      </c>
      <c r="F7758">
        <v>2</v>
      </c>
      <c r="G7758">
        <v>2</v>
      </c>
      <c r="H7758" s="2">
        <v>43162</v>
      </c>
      <c r="I7758" t="str">
        <f>VLOOKUP(Sales[[#This Row],[TerritoryKey]], Territories[], 2, FALSE)</f>
        <v>United Kingdom</v>
      </c>
      <c r="J7758">
        <f>_xlfn.XLOOKUP(Sales[[#This Row],[ProductKey]], Products!$A:$A, Products!$J:$J)</f>
        <v>5.7051999999999996</v>
      </c>
      <c r="K7758">
        <f>_xlfn.XLOOKUP(Sales[[#This Row],[ProductKey]], Products!$A:$A, Products!$K:$K)</f>
        <v>8.6441999999999997</v>
      </c>
      <c r="L7758" s="1">
        <f>Sales[[#This Row],[ProductPrice]]*Sales[[#This Row],[OrderQuantity]]</f>
        <v>17.288399999999999</v>
      </c>
      <c r="M7758" s="1">
        <f>Sales[[#This Row],[OrderQuantity]]</f>
        <v>2</v>
      </c>
      <c r="N7758" s="1">
        <f>1</f>
        <v>1</v>
      </c>
      <c r="O7758" s="1">
        <f>Sales[[#This Row],[TotalSales]]-Sales[[#This Row],[TotalCost]]</f>
        <v>5.8780000000000001</v>
      </c>
      <c r="P7758" s="1">
        <f>Sales[[#This Row],[ProductCost]]*Sales[[#This Row],[OrderQuantity]]</f>
        <v>11.410399999999999</v>
      </c>
      <c r="Q7758" s="1" t="str">
        <f>VLOOKUP(Sales[[#This Row],[ProductKey]], Products!$A$2:$D$1000, 4, FALSE)</f>
        <v>AWC Logo Cap</v>
      </c>
    </row>
    <row r="7759" spans="1:17" x14ac:dyDescent="0.25">
      <c r="A7759" s="2">
        <v>38141</v>
      </c>
      <c r="B7759" s="1" t="s">
        <v>7777</v>
      </c>
      <c r="C7759">
        <v>223</v>
      </c>
      <c r="D7759">
        <v>12129</v>
      </c>
      <c r="E7759">
        <v>8</v>
      </c>
      <c r="F7759">
        <v>2</v>
      </c>
      <c r="G7759">
        <v>2</v>
      </c>
      <c r="H7759" s="2">
        <v>43254</v>
      </c>
      <c r="I7759" t="str">
        <f>VLOOKUP(Sales[[#This Row],[TerritoryKey]], Territories[], 2, FALSE)</f>
        <v>Germany</v>
      </c>
      <c r="J7759">
        <f>_xlfn.XLOOKUP(Sales[[#This Row],[ProductKey]], Products!$A:$A, Products!$J:$J)</f>
        <v>5.7051999999999996</v>
      </c>
      <c r="K7759">
        <f>_xlfn.XLOOKUP(Sales[[#This Row],[ProductKey]], Products!$A:$A, Products!$K:$K)</f>
        <v>8.6441999999999997</v>
      </c>
      <c r="L7759" s="1">
        <f>Sales[[#This Row],[ProductPrice]]*Sales[[#This Row],[OrderQuantity]]</f>
        <v>17.288399999999999</v>
      </c>
      <c r="M7759" s="1">
        <f>Sales[[#This Row],[OrderQuantity]]</f>
        <v>2</v>
      </c>
      <c r="N7759" s="1">
        <f>1</f>
        <v>1</v>
      </c>
      <c r="O7759" s="1">
        <f>Sales[[#This Row],[TotalSales]]-Sales[[#This Row],[TotalCost]]</f>
        <v>5.8780000000000001</v>
      </c>
      <c r="P7759" s="1">
        <f>Sales[[#This Row],[ProductCost]]*Sales[[#This Row],[OrderQuantity]]</f>
        <v>11.410399999999999</v>
      </c>
      <c r="Q7759" s="1" t="str">
        <f>VLOOKUP(Sales[[#This Row],[ProductKey]], Products!$A$2:$D$1000, 4, FALSE)</f>
        <v>AWC Logo Cap</v>
      </c>
    </row>
    <row r="7760" spans="1:17" x14ac:dyDescent="0.25">
      <c r="A7760" s="2">
        <v>38204</v>
      </c>
      <c r="B7760" s="1" t="s">
        <v>7803</v>
      </c>
      <c r="C7760">
        <v>223</v>
      </c>
      <c r="D7760">
        <v>21434</v>
      </c>
      <c r="E7760">
        <v>4</v>
      </c>
      <c r="F7760">
        <v>2</v>
      </c>
      <c r="G7760">
        <v>2</v>
      </c>
      <c r="H7760" s="2">
        <v>43317</v>
      </c>
      <c r="I7760" t="str">
        <f>VLOOKUP(Sales[[#This Row],[TerritoryKey]], Territories[], 2, FALSE)</f>
        <v>Southwest</v>
      </c>
      <c r="J7760">
        <f>_xlfn.XLOOKUP(Sales[[#This Row],[ProductKey]], Products!$A:$A, Products!$J:$J)</f>
        <v>5.7051999999999996</v>
      </c>
      <c r="K7760">
        <f>_xlfn.XLOOKUP(Sales[[#This Row],[ProductKey]], Products!$A:$A, Products!$K:$K)</f>
        <v>8.6441999999999997</v>
      </c>
      <c r="L7760" s="1">
        <f>Sales[[#This Row],[ProductPrice]]*Sales[[#This Row],[OrderQuantity]]</f>
        <v>17.288399999999999</v>
      </c>
      <c r="M7760" s="1">
        <f>Sales[[#This Row],[OrderQuantity]]</f>
        <v>2</v>
      </c>
      <c r="N7760" s="1">
        <f>1</f>
        <v>1</v>
      </c>
      <c r="O7760" s="1">
        <f>Sales[[#This Row],[TotalSales]]-Sales[[#This Row],[TotalCost]]</f>
        <v>5.8780000000000001</v>
      </c>
      <c r="P7760" s="1">
        <f>Sales[[#This Row],[ProductCost]]*Sales[[#This Row],[OrderQuantity]]</f>
        <v>11.410399999999999</v>
      </c>
      <c r="Q7760" s="1" t="str">
        <f>VLOOKUP(Sales[[#This Row],[ProductKey]], Products!$A$2:$D$1000, 4, FALSE)</f>
        <v>AWC Logo Cap</v>
      </c>
    </row>
    <row r="7761" spans="1:17" x14ac:dyDescent="0.25">
      <c r="A7761" s="2">
        <v>38141</v>
      </c>
      <c r="B7761" s="1" t="s">
        <v>7847</v>
      </c>
      <c r="C7761">
        <v>223</v>
      </c>
      <c r="D7761">
        <v>15467</v>
      </c>
      <c r="E7761">
        <v>4</v>
      </c>
      <c r="F7761">
        <v>2</v>
      </c>
      <c r="G7761">
        <v>2</v>
      </c>
      <c r="H7761" s="2">
        <v>43254</v>
      </c>
      <c r="I7761" t="str">
        <f>VLOOKUP(Sales[[#This Row],[TerritoryKey]], Territories[], 2, FALSE)</f>
        <v>Southwest</v>
      </c>
      <c r="J7761">
        <f>_xlfn.XLOOKUP(Sales[[#This Row],[ProductKey]], Products!$A:$A, Products!$J:$J)</f>
        <v>5.7051999999999996</v>
      </c>
      <c r="K7761">
        <f>_xlfn.XLOOKUP(Sales[[#This Row],[ProductKey]], Products!$A:$A, Products!$K:$K)</f>
        <v>8.6441999999999997</v>
      </c>
      <c r="L7761" s="1">
        <f>Sales[[#This Row],[ProductPrice]]*Sales[[#This Row],[OrderQuantity]]</f>
        <v>17.288399999999999</v>
      </c>
      <c r="M7761" s="1">
        <f>Sales[[#This Row],[OrderQuantity]]</f>
        <v>2</v>
      </c>
      <c r="N7761" s="1">
        <f>1</f>
        <v>1</v>
      </c>
      <c r="O7761" s="1">
        <f>Sales[[#This Row],[TotalSales]]-Sales[[#This Row],[TotalCost]]</f>
        <v>5.8780000000000001</v>
      </c>
      <c r="P7761" s="1">
        <f>Sales[[#This Row],[ProductCost]]*Sales[[#This Row],[OrderQuantity]]</f>
        <v>11.410399999999999</v>
      </c>
      <c r="Q7761" s="1" t="str">
        <f>VLOOKUP(Sales[[#This Row],[ProductKey]], Products!$A$2:$D$1000, 4, FALSE)</f>
        <v>AWC Logo Cap</v>
      </c>
    </row>
    <row r="7762" spans="1:17" x14ac:dyDescent="0.25">
      <c r="A7762" s="2">
        <v>37632</v>
      </c>
      <c r="B7762" s="1" t="s">
        <v>63</v>
      </c>
      <c r="C7762">
        <v>530</v>
      </c>
      <c r="D7762">
        <v>27065</v>
      </c>
      <c r="E7762">
        <v>4</v>
      </c>
      <c r="F7762">
        <v>2</v>
      </c>
      <c r="G7762">
        <v>2</v>
      </c>
      <c r="H7762" s="2">
        <v>42746</v>
      </c>
      <c r="I7762" t="str">
        <f>VLOOKUP(Sales[[#This Row],[TerritoryKey]], Territories[], 2, FALSE)</f>
        <v>Southwest</v>
      </c>
      <c r="J7762">
        <f>_xlfn.XLOOKUP(Sales[[#This Row],[ProductKey]], Products!$A:$A, Products!$J:$J)</f>
        <v>1.8663000000000001</v>
      </c>
      <c r="K7762">
        <f>_xlfn.XLOOKUP(Sales[[#This Row],[ProductKey]], Products!$A:$A, Products!$K:$K)</f>
        <v>4.99</v>
      </c>
      <c r="L7762" s="1">
        <f>Sales[[#This Row],[ProductPrice]]*Sales[[#This Row],[OrderQuantity]]</f>
        <v>9.98</v>
      </c>
      <c r="M7762" s="1">
        <f>Sales[[#This Row],[OrderQuantity]]</f>
        <v>2</v>
      </c>
      <c r="N7762" s="1">
        <f>1</f>
        <v>1</v>
      </c>
      <c r="O7762" s="1">
        <f>Sales[[#This Row],[TotalSales]]-Sales[[#This Row],[TotalCost]]</f>
        <v>6.2474000000000007</v>
      </c>
      <c r="P7762" s="1">
        <f>Sales[[#This Row],[ProductCost]]*Sales[[#This Row],[OrderQuantity]]</f>
        <v>3.7326000000000001</v>
      </c>
      <c r="Q7762" s="1" t="str">
        <f>VLOOKUP(Sales[[#This Row],[ProductKey]], Products!$A$2:$D$1000, 4, FALSE)</f>
        <v>Touring Tire Tube</v>
      </c>
    </row>
    <row r="7763" spans="1:17" x14ac:dyDescent="0.25">
      <c r="A7763" s="2">
        <v>37845</v>
      </c>
      <c r="B7763" s="1" t="s">
        <v>79</v>
      </c>
      <c r="C7763">
        <v>530</v>
      </c>
      <c r="D7763">
        <v>27609</v>
      </c>
      <c r="E7763">
        <v>4</v>
      </c>
      <c r="F7763">
        <v>2</v>
      </c>
      <c r="G7763">
        <v>2</v>
      </c>
      <c r="H7763" s="2">
        <v>42959</v>
      </c>
      <c r="I7763" t="str">
        <f>VLOOKUP(Sales[[#This Row],[TerritoryKey]], Territories[], 2, FALSE)</f>
        <v>Southwest</v>
      </c>
      <c r="J7763">
        <f>_xlfn.XLOOKUP(Sales[[#This Row],[ProductKey]], Products!$A:$A, Products!$J:$J)</f>
        <v>1.8663000000000001</v>
      </c>
      <c r="K7763">
        <f>_xlfn.XLOOKUP(Sales[[#This Row],[ProductKey]], Products!$A:$A, Products!$K:$K)</f>
        <v>4.99</v>
      </c>
      <c r="L7763" s="1">
        <f>Sales[[#This Row],[ProductPrice]]*Sales[[#This Row],[OrderQuantity]]</f>
        <v>9.98</v>
      </c>
      <c r="M7763" s="1">
        <f>Sales[[#This Row],[OrderQuantity]]</f>
        <v>2</v>
      </c>
      <c r="N7763" s="1">
        <f>1</f>
        <v>1</v>
      </c>
      <c r="O7763" s="1">
        <f>Sales[[#This Row],[TotalSales]]-Sales[[#This Row],[TotalCost]]</f>
        <v>6.2474000000000007</v>
      </c>
      <c r="P7763" s="1">
        <f>Sales[[#This Row],[ProductCost]]*Sales[[#This Row],[OrderQuantity]]</f>
        <v>3.7326000000000001</v>
      </c>
      <c r="Q7763" s="1" t="str">
        <f>VLOOKUP(Sales[[#This Row],[ProductKey]], Products!$A$2:$D$1000, 4, FALSE)</f>
        <v>Touring Tire Tube</v>
      </c>
    </row>
    <row r="7764" spans="1:17" x14ac:dyDescent="0.25">
      <c r="A7764" s="2">
        <v>37664</v>
      </c>
      <c r="B7764" s="1" t="s">
        <v>109</v>
      </c>
      <c r="C7764">
        <v>530</v>
      </c>
      <c r="D7764">
        <v>12986</v>
      </c>
      <c r="E7764">
        <v>6</v>
      </c>
      <c r="F7764">
        <v>2</v>
      </c>
      <c r="G7764">
        <v>2</v>
      </c>
      <c r="H7764" s="2">
        <v>42778</v>
      </c>
      <c r="I7764" t="str">
        <f>VLOOKUP(Sales[[#This Row],[TerritoryKey]], Territories[], 2, FALSE)</f>
        <v>Canada</v>
      </c>
      <c r="J7764">
        <f>_xlfn.XLOOKUP(Sales[[#This Row],[ProductKey]], Products!$A:$A, Products!$J:$J)</f>
        <v>1.8663000000000001</v>
      </c>
      <c r="K7764">
        <f>_xlfn.XLOOKUP(Sales[[#This Row],[ProductKey]], Products!$A:$A, Products!$K:$K)</f>
        <v>4.99</v>
      </c>
      <c r="L7764" s="1">
        <f>Sales[[#This Row],[ProductPrice]]*Sales[[#This Row],[OrderQuantity]]</f>
        <v>9.98</v>
      </c>
      <c r="M7764" s="1">
        <f>Sales[[#This Row],[OrderQuantity]]</f>
        <v>2</v>
      </c>
      <c r="N7764" s="1">
        <f>1</f>
        <v>1</v>
      </c>
      <c r="O7764" s="1">
        <f>Sales[[#This Row],[TotalSales]]-Sales[[#This Row],[TotalCost]]</f>
        <v>6.2474000000000007</v>
      </c>
      <c r="P7764" s="1">
        <f>Sales[[#This Row],[ProductCost]]*Sales[[#This Row],[OrderQuantity]]</f>
        <v>3.7326000000000001</v>
      </c>
      <c r="Q7764" s="1" t="str">
        <f>VLOOKUP(Sales[[#This Row],[ProductKey]], Products!$A$2:$D$1000, 4, FALSE)</f>
        <v>Touring Tire Tube</v>
      </c>
    </row>
    <row r="7765" spans="1:17" x14ac:dyDescent="0.25">
      <c r="A7765" s="2">
        <v>37663</v>
      </c>
      <c r="B7765" s="1" t="s">
        <v>253</v>
      </c>
      <c r="C7765">
        <v>530</v>
      </c>
      <c r="D7765">
        <v>27603</v>
      </c>
      <c r="E7765">
        <v>4</v>
      </c>
      <c r="F7765">
        <v>2</v>
      </c>
      <c r="G7765">
        <v>2</v>
      </c>
      <c r="H7765" s="2">
        <v>42777</v>
      </c>
      <c r="I7765" t="str">
        <f>VLOOKUP(Sales[[#This Row],[TerritoryKey]], Territories[], 2, FALSE)</f>
        <v>Southwest</v>
      </c>
      <c r="J7765">
        <f>_xlfn.XLOOKUP(Sales[[#This Row],[ProductKey]], Products!$A:$A, Products!$J:$J)</f>
        <v>1.8663000000000001</v>
      </c>
      <c r="K7765">
        <f>_xlfn.XLOOKUP(Sales[[#This Row],[ProductKey]], Products!$A:$A, Products!$K:$K)</f>
        <v>4.99</v>
      </c>
      <c r="L7765" s="1">
        <f>Sales[[#This Row],[ProductPrice]]*Sales[[#This Row],[OrderQuantity]]</f>
        <v>9.98</v>
      </c>
      <c r="M7765" s="1">
        <f>Sales[[#This Row],[OrderQuantity]]</f>
        <v>2</v>
      </c>
      <c r="N7765" s="1">
        <f>1</f>
        <v>1</v>
      </c>
      <c r="O7765" s="1">
        <f>Sales[[#This Row],[TotalSales]]-Sales[[#This Row],[TotalCost]]</f>
        <v>6.2474000000000007</v>
      </c>
      <c r="P7765" s="1">
        <f>Sales[[#This Row],[ProductCost]]*Sales[[#This Row],[OrderQuantity]]</f>
        <v>3.7326000000000001</v>
      </c>
      <c r="Q7765" s="1" t="str">
        <f>VLOOKUP(Sales[[#This Row],[ProductKey]], Products!$A$2:$D$1000, 4, FALSE)</f>
        <v>Touring Tire Tube</v>
      </c>
    </row>
    <row r="7766" spans="1:17" x14ac:dyDescent="0.25">
      <c r="A7766" s="2">
        <v>37753</v>
      </c>
      <c r="B7766" s="1" t="s">
        <v>301</v>
      </c>
      <c r="C7766">
        <v>530</v>
      </c>
      <c r="D7766">
        <v>26418</v>
      </c>
      <c r="E7766">
        <v>7</v>
      </c>
      <c r="F7766">
        <v>2</v>
      </c>
      <c r="G7766">
        <v>2</v>
      </c>
      <c r="H7766" s="2">
        <v>42867</v>
      </c>
      <c r="I7766" t="str">
        <f>VLOOKUP(Sales[[#This Row],[TerritoryKey]], Territories[], 2, FALSE)</f>
        <v>France</v>
      </c>
      <c r="J7766">
        <f>_xlfn.XLOOKUP(Sales[[#This Row],[ProductKey]], Products!$A:$A, Products!$J:$J)</f>
        <v>1.8663000000000001</v>
      </c>
      <c r="K7766">
        <f>_xlfn.XLOOKUP(Sales[[#This Row],[ProductKey]], Products!$A:$A, Products!$K:$K)</f>
        <v>4.99</v>
      </c>
      <c r="L7766" s="1">
        <f>Sales[[#This Row],[ProductPrice]]*Sales[[#This Row],[OrderQuantity]]</f>
        <v>9.98</v>
      </c>
      <c r="M7766" s="1">
        <f>Sales[[#This Row],[OrderQuantity]]</f>
        <v>2</v>
      </c>
      <c r="N7766" s="1">
        <f>1</f>
        <v>1</v>
      </c>
      <c r="O7766" s="1">
        <f>Sales[[#This Row],[TotalSales]]-Sales[[#This Row],[TotalCost]]</f>
        <v>6.2474000000000007</v>
      </c>
      <c r="P7766" s="1">
        <f>Sales[[#This Row],[ProductCost]]*Sales[[#This Row],[OrderQuantity]]</f>
        <v>3.7326000000000001</v>
      </c>
      <c r="Q7766" s="1" t="str">
        <f>VLOOKUP(Sales[[#This Row],[ProductKey]], Products!$A$2:$D$1000, 4, FALSE)</f>
        <v>Touring Tire Tube</v>
      </c>
    </row>
    <row r="7767" spans="1:17" x14ac:dyDescent="0.25">
      <c r="A7767" s="2">
        <v>37876</v>
      </c>
      <c r="B7767" s="1" t="s">
        <v>542</v>
      </c>
      <c r="C7767">
        <v>530</v>
      </c>
      <c r="D7767">
        <v>26794</v>
      </c>
      <c r="E7767">
        <v>1</v>
      </c>
      <c r="F7767">
        <v>2</v>
      </c>
      <c r="G7767">
        <v>2</v>
      </c>
      <c r="H7767" s="2">
        <v>42990</v>
      </c>
      <c r="I7767" t="str">
        <f>VLOOKUP(Sales[[#This Row],[TerritoryKey]], Territories[], 2, FALSE)</f>
        <v>Northwest</v>
      </c>
      <c r="J7767">
        <f>_xlfn.XLOOKUP(Sales[[#This Row],[ProductKey]], Products!$A:$A, Products!$J:$J)</f>
        <v>1.8663000000000001</v>
      </c>
      <c r="K7767">
        <f>_xlfn.XLOOKUP(Sales[[#This Row],[ProductKey]], Products!$A:$A, Products!$K:$K)</f>
        <v>4.99</v>
      </c>
      <c r="L7767" s="1">
        <f>Sales[[#This Row],[ProductPrice]]*Sales[[#This Row],[OrderQuantity]]</f>
        <v>9.98</v>
      </c>
      <c r="M7767" s="1">
        <f>Sales[[#This Row],[OrderQuantity]]</f>
        <v>2</v>
      </c>
      <c r="N7767" s="1">
        <f>1</f>
        <v>1</v>
      </c>
      <c r="O7767" s="1">
        <f>Sales[[#This Row],[TotalSales]]-Sales[[#This Row],[TotalCost]]</f>
        <v>6.2474000000000007</v>
      </c>
      <c r="P7767" s="1">
        <f>Sales[[#This Row],[ProductCost]]*Sales[[#This Row],[OrderQuantity]]</f>
        <v>3.7326000000000001</v>
      </c>
      <c r="Q7767" s="1" t="str">
        <f>VLOOKUP(Sales[[#This Row],[ProductKey]], Products!$A$2:$D$1000, 4, FALSE)</f>
        <v>Touring Tire Tube</v>
      </c>
    </row>
    <row r="7768" spans="1:17" x14ac:dyDescent="0.25">
      <c r="A7768" s="2">
        <v>37753</v>
      </c>
      <c r="B7768" s="1" t="s">
        <v>664</v>
      </c>
      <c r="C7768">
        <v>530</v>
      </c>
      <c r="D7768">
        <v>14993</v>
      </c>
      <c r="E7768">
        <v>10</v>
      </c>
      <c r="F7768">
        <v>2</v>
      </c>
      <c r="G7768">
        <v>2</v>
      </c>
      <c r="H7768" s="2">
        <v>42867</v>
      </c>
      <c r="I7768" t="str">
        <f>VLOOKUP(Sales[[#This Row],[TerritoryKey]], Territories[], 2, FALSE)</f>
        <v>United Kingdom</v>
      </c>
      <c r="J7768">
        <f>_xlfn.XLOOKUP(Sales[[#This Row],[ProductKey]], Products!$A:$A, Products!$J:$J)</f>
        <v>1.8663000000000001</v>
      </c>
      <c r="K7768">
        <f>_xlfn.XLOOKUP(Sales[[#This Row],[ProductKey]], Products!$A:$A, Products!$K:$K)</f>
        <v>4.99</v>
      </c>
      <c r="L7768" s="1">
        <f>Sales[[#This Row],[ProductPrice]]*Sales[[#This Row],[OrderQuantity]]</f>
        <v>9.98</v>
      </c>
      <c r="M7768" s="1">
        <f>Sales[[#This Row],[OrderQuantity]]</f>
        <v>2</v>
      </c>
      <c r="N7768" s="1">
        <f>1</f>
        <v>1</v>
      </c>
      <c r="O7768" s="1">
        <f>Sales[[#This Row],[TotalSales]]-Sales[[#This Row],[TotalCost]]</f>
        <v>6.2474000000000007</v>
      </c>
      <c r="P7768" s="1">
        <f>Sales[[#This Row],[ProductCost]]*Sales[[#This Row],[OrderQuantity]]</f>
        <v>3.7326000000000001</v>
      </c>
      <c r="Q7768" s="1" t="str">
        <f>VLOOKUP(Sales[[#This Row],[ProductKey]], Products!$A$2:$D$1000, 4, FALSE)</f>
        <v>Touring Tire Tube</v>
      </c>
    </row>
    <row r="7769" spans="1:17" x14ac:dyDescent="0.25">
      <c r="A7769" s="2">
        <v>37692</v>
      </c>
      <c r="B7769" s="1" t="s">
        <v>702</v>
      </c>
      <c r="C7769">
        <v>530</v>
      </c>
      <c r="D7769">
        <v>14542</v>
      </c>
      <c r="E7769">
        <v>10</v>
      </c>
      <c r="F7769">
        <v>2</v>
      </c>
      <c r="G7769">
        <v>2</v>
      </c>
      <c r="H7769" s="2">
        <v>42806</v>
      </c>
      <c r="I7769" t="str">
        <f>VLOOKUP(Sales[[#This Row],[TerritoryKey]], Territories[], 2, FALSE)</f>
        <v>United Kingdom</v>
      </c>
      <c r="J7769">
        <f>_xlfn.XLOOKUP(Sales[[#This Row],[ProductKey]], Products!$A:$A, Products!$J:$J)</f>
        <v>1.8663000000000001</v>
      </c>
      <c r="K7769">
        <f>_xlfn.XLOOKUP(Sales[[#This Row],[ProductKey]], Products!$A:$A, Products!$K:$K)</f>
        <v>4.99</v>
      </c>
      <c r="L7769" s="1">
        <f>Sales[[#This Row],[ProductPrice]]*Sales[[#This Row],[OrderQuantity]]</f>
        <v>9.98</v>
      </c>
      <c r="M7769" s="1">
        <f>Sales[[#This Row],[OrderQuantity]]</f>
        <v>2</v>
      </c>
      <c r="N7769" s="1">
        <f>1</f>
        <v>1</v>
      </c>
      <c r="O7769" s="1">
        <f>Sales[[#This Row],[TotalSales]]-Sales[[#This Row],[TotalCost]]</f>
        <v>6.2474000000000007</v>
      </c>
      <c r="P7769" s="1">
        <f>Sales[[#This Row],[ProductCost]]*Sales[[#This Row],[OrderQuantity]]</f>
        <v>3.7326000000000001</v>
      </c>
      <c r="Q7769" s="1" t="str">
        <f>VLOOKUP(Sales[[#This Row],[ProductKey]], Products!$A$2:$D$1000, 4, FALSE)</f>
        <v>Touring Tire Tube</v>
      </c>
    </row>
    <row r="7770" spans="1:17" x14ac:dyDescent="0.25">
      <c r="A7770" s="2">
        <v>37876</v>
      </c>
      <c r="B7770" s="1" t="s">
        <v>750</v>
      </c>
      <c r="C7770">
        <v>530</v>
      </c>
      <c r="D7770">
        <v>26707</v>
      </c>
      <c r="E7770">
        <v>4</v>
      </c>
      <c r="F7770">
        <v>2</v>
      </c>
      <c r="G7770">
        <v>2</v>
      </c>
      <c r="H7770" s="2">
        <v>42990</v>
      </c>
      <c r="I7770" t="str">
        <f>VLOOKUP(Sales[[#This Row],[TerritoryKey]], Territories[], 2, FALSE)</f>
        <v>Southwest</v>
      </c>
      <c r="J7770">
        <f>_xlfn.XLOOKUP(Sales[[#This Row],[ProductKey]], Products!$A:$A, Products!$J:$J)</f>
        <v>1.8663000000000001</v>
      </c>
      <c r="K7770">
        <f>_xlfn.XLOOKUP(Sales[[#This Row],[ProductKey]], Products!$A:$A, Products!$K:$K)</f>
        <v>4.99</v>
      </c>
      <c r="L7770" s="1">
        <f>Sales[[#This Row],[ProductPrice]]*Sales[[#This Row],[OrderQuantity]]</f>
        <v>9.98</v>
      </c>
      <c r="M7770" s="1">
        <f>Sales[[#This Row],[OrderQuantity]]</f>
        <v>2</v>
      </c>
      <c r="N7770" s="1">
        <f>1</f>
        <v>1</v>
      </c>
      <c r="O7770" s="1">
        <f>Sales[[#This Row],[TotalSales]]-Sales[[#This Row],[TotalCost]]</f>
        <v>6.2474000000000007</v>
      </c>
      <c r="P7770" s="1">
        <f>Sales[[#This Row],[ProductCost]]*Sales[[#This Row],[OrderQuantity]]</f>
        <v>3.7326000000000001</v>
      </c>
      <c r="Q7770" s="1" t="str">
        <f>VLOOKUP(Sales[[#This Row],[ProductKey]], Products!$A$2:$D$1000, 4, FALSE)</f>
        <v>Touring Tire Tube</v>
      </c>
    </row>
    <row r="7771" spans="1:17" x14ac:dyDescent="0.25">
      <c r="A7771" s="2">
        <v>38078</v>
      </c>
      <c r="B7771" s="1" t="s">
        <v>818</v>
      </c>
      <c r="C7771">
        <v>530</v>
      </c>
      <c r="D7771">
        <v>13535</v>
      </c>
      <c r="E7771">
        <v>10</v>
      </c>
      <c r="F7771">
        <v>2</v>
      </c>
      <c r="G7771">
        <v>2</v>
      </c>
      <c r="H7771" s="2">
        <v>43191</v>
      </c>
      <c r="I7771" t="str">
        <f>VLOOKUP(Sales[[#This Row],[TerritoryKey]], Territories[], 2, FALSE)</f>
        <v>United Kingdom</v>
      </c>
      <c r="J7771">
        <f>_xlfn.XLOOKUP(Sales[[#This Row],[ProductKey]], Products!$A:$A, Products!$J:$J)</f>
        <v>1.8663000000000001</v>
      </c>
      <c r="K7771">
        <f>_xlfn.XLOOKUP(Sales[[#This Row],[ProductKey]], Products!$A:$A, Products!$K:$K)</f>
        <v>4.99</v>
      </c>
      <c r="L7771" s="1">
        <f>Sales[[#This Row],[ProductPrice]]*Sales[[#This Row],[OrderQuantity]]</f>
        <v>9.98</v>
      </c>
      <c r="M7771" s="1">
        <f>Sales[[#This Row],[OrderQuantity]]</f>
        <v>2</v>
      </c>
      <c r="N7771" s="1">
        <f>1</f>
        <v>1</v>
      </c>
      <c r="O7771" s="1">
        <f>Sales[[#This Row],[TotalSales]]-Sales[[#This Row],[TotalCost]]</f>
        <v>6.2474000000000007</v>
      </c>
      <c r="P7771" s="1">
        <f>Sales[[#This Row],[ProductCost]]*Sales[[#This Row],[OrderQuantity]]</f>
        <v>3.7326000000000001</v>
      </c>
      <c r="Q7771" s="1" t="str">
        <f>VLOOKUP(Sales[[#This Row],[ProductKey]], Products!$A$2:$D$1000, 4, FALSE)</f>
        <v>Touring Tire Tube</v>
      </c>
    </row>
    <row r="7772" spans="1:17" x14ac:dyDescent="0.25">
      <c r="A7772" s="2">
        <v>38018</v>
      </c>
      <c r="B7772" s="1" t="s">
        <v>1149</v>
      </c>
      <c r="C7772">
        <v>530</v>
      </c>
      <c r="D7772">
        <v>22325</v>
      </c>
      <c r="E7772">
        <v>10</v>
      </c>
      <c r="F7772">
        <v>2</v>
      </c>
      <c r="G7772">
        <v>2</v>
      </c>
      <c r="H7772" s="2">
        <v>43132</v>
      </c>
      <c r="I7772" t="str">
        <f>VLOOKUP(Sales[[#This Row],[TerritoryKey]], Territories[], 2, FALSE)</f>
        <v>United Kingdom</v>
      </c>
      <c r="J7772">
        <f>_xlfn.XLOOKUP(Sales[[#This Row],[ProductKey]], Products!$A:$A, Products!$J:$J)</f>
        <v>1.8663000000000001</v>
      </c>
      <c r="K7772">
        <f>_xlfn.XLOOKUP(Sales[[#This Row],[ProductKey]], Products!$A:$A, Products!$K:$K)</f>
        <v>4.99</v>
      </c>
      <c r="L7772" s="1">
        <f>Sales[[#This Row],[ProductPrice]]*Sales[[#This Row],[OrderQuantity]]</f>
        <v>9.98</v>
      </c>
      <c r="M7772" s="1">
        <f>Sales[[#This Row],[OrderQuantity]]</f>
        <v>2</v>
      </c>
      <c r="N7772" s="1">
        <f>1</f>
        <v>1</v>
      </c>
      <c r="O7772" s="1">
        <f>Sales[[#This Row],[TotalSales]]-Sales[[#This Row],[TotalCost]]</f>
        <v>6.2474000000000007</v>
      </c>
      <c r="P7772" s="1">
        <f>Sales[[#This Row],[ProductCost]]*Sales[[#This Row],[OrderQuantity]]</f>
        <v>3.7326000000000001</v>
      </c>
      <c r="Q7772" s="1" t="str">
        <f>VLOOKUP(Sales[[#This Row],[ProductKey]], Products!$A$2:$D$1000, 4, FALSE)</f>
        <v>Touring Tire Tube</v>
      </c>
    </row>
    <row r="7773" spans="1:17" x14ac:dyDescent="0.25">
      <c r="A7773" s="2">
        <v>37814</v>
      </c>
      <c r="B7773" s="1" t="s">
        <v>1199</v>
      </c>
      <c r="C7773">
        <v>530</v>
      </c>
      <c r="D7773">
        <v>19618</v>
      </c>
      <c r="E7773">
        <v>9</v>
      </c>
      <c r="F7773">
        <v>2</v>
      </c>
      <c r="G7773">
        <v>2</v>
      </c>
      <c r="H7773" s="2">
        <v>42928</v>
      </c>
      <c r="I7773" t="str">
        <f>VLOOKUP(Sales[[#This Row],[TerritoryKey]], Territories[], 2, FALSE)</f>
        <v>Australia</v>
      </c>
      <c r="J7773">
        <f>_xlfn.XLOOKUP(Sales[[#This Row],[ProductKey]], Products!$A:$A, Products!$J:$J)</f>
        <v>1.8663000000000001</v>
      </c>
      <c r="K7773">
        <f>_xlfn.XLOOKUP(Sales[[#This Row],[ProductKey]], Products!$A:$A, Products!$K:$K)</f>
        <v>4.99</v>
      </c>
      <c r="L7773" s="1">
        <f>Sales[[#This Row],[ProductPrice]]*Sales[[#This Row],[OrderQuantity]]</f>
        <v>9.98</v>
      </c>
      <c r="M7773" s="1">
        <f>Sales[[#This Row],[OrderQuantity]]</f>
        <v>2</v>
      </c>
      <c r="N7773" s="1">
        <f>1</f>
        <v>1</v>
      </c>
      <c r="O7773" s="1">
        <f>Sales[[#This Row],[TotalSales]]-Sales[[#This Row],[TotalCost]]</f>
        <v>6.2474000000000007</v>
      </c>
      <c r="P7773" s="1">
        <f>Sales[[#This Row],[ProductCost]]*Sales[[#This Row],[OrderQuantity]]</f>
        <v>3.7326000000000001</v>
      </c>
      <c r="Q7773" s="1" t="str">
        <f>VLOOKUP(Sales[[#This Row],[ProductKey]], Products!$A$2:$D$1000, 4, FALSE)</f>
        <v>Touring Tire Tube</v>
      </c>
    </row>
    <row r="7774" spans="1:17" x14ac:dyDescent="0.25">
      <c r="A7774" s="2">
        <v>37782</v>
      </c>
      <c r="B7774" s="1" t="s">
        <v>1277</v>
      </c>
      <c r="C7774">
        <v>530</v>
      </c>
      <c r="D7774">
        <v>27386</v>
      </c>
      <c r="E7774">
        <v>4</v>
      </c>
      <c r="F7774">
        <v>2</v>
      </c>
      <c r="G7774">
        <v>2</v>
      </c>
      <c r="H7774" s="2">
        <v>42896</v>
      </c>
      <c r="I7774" t="str">
        <f>VLOOKUP(Sales[[#This Row],[TerritoryKey]], Territories[], 2, FALSE)</f>
        <v>Southwest</v>
      </c>
      <c r="J7774">
        <f>_xlfn.XLOOKUP(Sales[[#This Row],[ProductKey]], Products!$A:$A, Products!$J:$J)</f>
        <v>1.8663000000000001</v>
      </c>
      <c r="K7774">
        <f>_xlfn.XLOOKUP(Sales[[#This Row],[ProductKey]], Products!$A:$A, Products!$K:$K)</f>
        <v>4.99</v>
      </c>
      <c r="L7774" s="1">
        <f>Sales[[#This Row],[ProductPrice]]*Sales[[#This Row],[OrderQuantity]]</f>
        <v>9.98</v>
      </c>
      <c r="M7774" s="1">
        <f>Sales[[#This Row],[OrderQuantity]]</f>
        <v>2</v>
      </c>
      <c r="N7774" s="1">
        <f>1</f>
        <v>1</v>
      </c>
      <c r="O7774" s="1">
        <f>Sales[[#This Row],[TotalSales]]-Sales[[#This Row],[TotalCost]]</f>
        <v>6.2474000000000007</v>
      </c>
      <c r="P7774" s="1">
        <f>Sales[[#This Row],[ProductCost]]*Sales[[#This Row],[OrderQuantity]]</f>
        <v>3.7326000000000001</v>
      </c>
      <c r="Q7774" s="1" t="str">
        <f>VLOOKUP(Sales[[#This Row],[ProductKey]], Products!$A$2:$D$1000, 4, FALSE)</f>
        <v>Touring Tire Tube</v>
      </c>
    </row>
    <row r="7775" spans="1:17" x14ac:dyDescent="0.25">
      <c r="A7775" s="2">
        <v>37937</v>
      </c>
      <c r="B7775" s="1" t="s">
        <v>1374</v>
      </c>
      <c r="C7775">
        <v>530</v>
      </c>
      <c r="D7775">
        <v>28453</v>
      </c>
      <c r="E7775">
        <v>8</v>
      </c>
      <c r="F7775">
        <v>2</v>
      </c>
      <c r="G7775">
        <v>2</v>
      </c>
      <c r="H7775" s="2">
        <v>43051</v>
      </c>
      <c r="I7775" t="str">
        <f>VLOOKUP(Sales[[#This Row],[TerritoryKey]], Territories[], 2, FALSE)</f>
        <v>Germany</v>
      </c>
      <c r="J7775">
        <f>_xlfn.XLOOKUP(Sales[[#This Row],[ProductKey]], Products!$A:$A, Products!$J:$J)</f>
        <v>1.8663000000000001</v>
      </c>
      <c r="K7775">
        <f>_xlfn.XLOOKUP(Sales[[#This Row],[ProductKey]], Products!$A:$A, Products!$K:$K)</f>
        <v>4.99</v>
      </c>
      <c r="L7775" s="1">
        <f>Sales[[#This Row],[ProductPrice]]*Sales[[#This Row],[OrderQuantity]]</f>
        <v>9.98</v>
      </c>
      <c r="M7775" s="1">
        <f>Sales[[#This Row],[OrderQuantity]]</f>
        <v>2</v>
      </c>
      <c r="N7775" s="1">
        <f>1</f>
        <v>1</v>
      </c>
      <c r="O7775" s="1">
        <f>Sales[[#This Row],[TotalSales]]-Sales[[#This Row],[TotalCost]]</f>
        <v>6.2474000000000007</v>
      </c>
      <c r="P7775" s="1">
        <f>Sales[[#This Row],[ProductCost]]*Sales[[#This Row],[OrderQuantity]]</f>
        <v>3.7326000000000001</v>
      </c>
      <c r="Q7775" s="1" t="str">
        <f>VLOOKUP(Sales[[#This Row],[ProductKey]], Products!$A$2:$D$1000, 4, FALSE)</f>
        <v>Touring Tire Tube</v>
      </c>
    </row>
    <row r="7776" spans="1:17" x14ac:dyDescent="0.25">
      <c r="A7776" s="2">
        <v>37967</v>
      </c>
      <c r="B7776" s="1" t="s">
        <v>1480</v>
      </c>
      <c r="C7776">
        <v>530</v>
      </c>
      <c r="D7776">
        <v>12729</v>
      </c>
      <c r="E7776">
        <v>10</v>
      </c>
      <c r="F7776">
        <v>2</v>
      </c>
      <c r="G7776">
        <v>2</v>
      </c>
      <c r="H7776" s="2">
        <v>43081</v>
      </c>
      <c r="I7776" t="str">
        <f>VLOOKUP(Sales[[#This Row],[TerritoryKey]], Territories[], 2, FALSE)</f>
        <v>United Kingdom</v>
      </c>
      <c r="J7776">
        <f>_xlfn.XLOOKUP(Sales[[#This Row],[ProductKey]], Products!$A:$A, Products!$J:$J)</f>
        <v>1.8663000000000001</v>
      </c>
      <c r="K7776">
        <f>_xlfn.XLOOKUP(Sales[[#This Row],[ProductKey]], Products!$A:$A, Products!$K:$K)</f>
        <v>4.99</v>
      </c>
      <c r="L7776" s="1">
        <f>Sales[[#This Row],[ProductPrice]]*Sales[[#This Row],[OrderQuantity]]</f>
        <v>9.98</v>
      </c>
      <c r="M7776" s="1">
        <f>Sales[[#This Row],[OrderQuantity]]</f>
        <v>2</v>
      </c>
      <c r="N7776" s="1">
        <f>1</f>
        <v>1</v>
      </c>
      <c r="O7776" s="1">
        <f>Sales[[#This Row],[TotalSales]]-Sales[[#This Row],[TotalCost]]</f>
        <v>6.2474000000000007</v>
      </c>
      <c r="P7776" s="1">
        <f>Sales[[#This Row],[ProductCost]]*Sales[[#This Row],[OrderQuantity]]</f>
        <v>3.7326000000000001</v>
      </c>
      <c r="Q7776" s="1" t="str">
        <f>VLOOKUP(Sales[[#This Row],[ProductKey]], Products!$A$2:$D$1000, 4, FALSE)</f>
        <v>Touring Tire Tube</v>
      </c>
    </row>
    <row r="7777" spans="1:17" x14ac:dyDescent="0.25">
      <c r="A7777" s="2">
        <v>38261</v>
      </c>
      <c r="B7777" s="1" t="s">
        <v>1575</v>
      </c>
      <c r="C7777">
        <v>530</v>
      </c>
      <c r="D7777">
        <v>26720</v>
      </c>
      <c r="E7777">
        <v>1</v>
      </c>
      <c r="F7777">
        <v>2</v>
      </c>
      <c r="G7777">
        <v>2</v>
      </c>
      <c r="H7777" s="2">
        <v>43374</v>
      </c>
      <c r="I7777" t="str">
        <f>VLOOKUP(Sales[[#This Row],[TerritoryKey]], Territories[], 2, FALSE)</f>
        <v>Northwest</v>
      </c>
      <c r="J7777">
        <f>_xlfn.XLOOKUP(Sales[[#This Row],[ProductKey]], Products!$A:$A, Products!$J:$J)</f>
        <v>1.8663000000000001</v>
      </c>
      <c r="K7777">
        <f>_xlfn.XLOOKUP(Sales[[#This Row],[ProductKey]], Products!$A:$A, Products!$K:$K)</f>
        <v>4.99</v>
      </c>
      <c r="L7777" s="1">
        <f>Sales[[#This Row],[ProductPrice]]*Sales[[#This Row],[OrderQuantity]]</f>
        <v>9.98</v>
      </c>
      <c r="M7777" s="1">
        <f>Sales[[#This Row],[OrderQuantity]]</f>
        <v>2</v>
      </c>
      <c r="N7777" s="1">
        <f>1</f>
        <v>1</v>
      </c>
      <c r="O7777" s="1">
        <f>Sales[[#This Row],[TotalSales]]-Sales[[#This Row],[TotalCost]]</f>
        <v>6.2474000000000007</v>
      </c>
      <c r="P7777" s="1">
        <f>Sales[[#This Row],[ProductCost]]*Sales[[#This Row],[OrderQuantity]]</f>
        <v>3.7326000000000001</v>
      </c>
      <c r="Q7777" s="1" t="str">
        <f>VLOOKUP(Sales[[#This Row],[ProductKey]], Products!$A$2:$D$1000, 4, FALSE)</f>
        <v>Touring Tire Tube</v>
      </c>
    </row>
    <row r="7778" spans="1:17" x14ac:dyDescent="0.25">
      <c r="A7778" s="2">
        <v>37967</v>
      </c>
      <c r="B7778" s="1" t="s">
        <v>1653</v>
      </c>
      <c r="C7778">
        <v>530</v>
      </c>
      <c r="D7778">
        <v>27627</v>
      </c>
      <c r="E7778">
        <v>4</v>
      </c>
      <c r="F7778">
        <v>2</v>
      </c>
      <c r="G7778">
        <v>2</v>
      </c>
      <c r="H7778" s="2">
        <v>43081</v>
      </c>
      <c r="I7778" t="str">
        <f>VLOOKUP(Sales[[#This Row],[TerritoryKey]], Territories[], 2, FALSE)</f>
        <v>Southwest</v>
      </c>
      <c r="J7778">
        <f>_xlfn.XLOOKUP(Sales[[#This Row],[ProductKey]], Products!$A:$A, Products!$J:$J)</f>
        <v>1.8663000000000001</v>
      </c>
      <c r="K7778">
        <f>_xlfn.XLOOKUP(Sales[[#This Row],[ProductKey]], Products!$A:$A, Products!$K:$K)</f>
        <v>4.99</v>
      </c>
      <c r="L7778" s="1">
        <f>Sales[[#This Row],[ProductPrice]]*Sales[[#This Row],[OrderQuantity]]</f>
        <v>9.98</v>
      </c>
      <c r="M7778" s="1">
        <f>Sales[[#This Row],[OrderQuantity]]</f>
        <v>2</v>
      </c>
      <c r="N7778" s="1">
        <f>1</f>
        <v>1</v>
      </c>
      <c r="O7778" s="1">
        <f>Sales[[#This Row],[TotalSales]]-Sales[[#This Row],[TotalCost]]</f>
        <v>6.2474000000000007</v>
      </c>
      <c r="P7778" s="1">
        <f>Sales[[#This Row],[ProductCost]]*Sales[[#This Row],[OrderQuantity]]</f>
        <v>3.7326000000000001</v>
      </c>
      <c r="Q7778" s="1" t="str">
        <f>VLOOKUP(Sales[[#This Row],[ProductKey]], Products!$A$2:$D$1000, 4, FALSE)</f>
        <v>Touring Tire Tube</v>
      </c>
    </row>
    <row r="7779" spans="1:17" x14ac:dyDescent="0.25">
      <c r="A7779" s="2">
        <v>38047</v>
      </c>
      <c r="B7779" s="1" t="s">
        <v>1661</v>
      </c>
      <c r="C7779">
        <v>530</v>
      </c>
      <c r="D7779">
        <v>27248</v>
      </c>
      <c r="E7779">
        <v>1</v>
      </c>
      <c r="F7779">
        <v>2</v>
      </c>
      <c r="G7779">
        <v>2</v>
      </c>
      <c r="H7779" s="2">
        <v>43160</v>
      </c>
      <c r="I7779" t="str">
        <f>VLOOKUP(Sales[[#This Row],[TerritoryKey]], Territories[], 2, FALSE)</f>
        <v>Northwest</v>
      </c>
      <c r="J7779">
        <f>_xlfn.XLOOKUP(Sales[[#This Row],[ProductKey]], Products!$A:$A, Products!$J:$J)</f>
        <v>1.8663000000000001</v>
      </c>
      <c r="K7779">
        <f>_xlfn.XLOOKUP(Sales[[#This Row],[ProductKey]], Products!$A:$A, Products!$K:$K)</f>
        <v>4.99</v>
      </c>
      <c r="L7779" s="1">
        <f>Sales[[#This Row],[ProductPrice]]*Sales[[#This Row],[OrderQuantity]]</f>
        <v>9.98</v>
      </c>
      <c r="M7779" s="1">
        <f>Sales[[#This Row],[OrderQuantity]]</f>
        <v>2</v>
      </c>
      <c r="N7779" s="1">
        <f>1</f>
        <v>1</v>
      </c>
      <c r="O7779" s="1">
        <f>Sales[[#This Row],[TotalSales]]-Sales[[#This Row],[TotalCost]]</f>
        <v>6.2474000000000007</v>
      </c>
      <c r="P7779" s="1">
        <f>Sales[[#This Row],[ProductCost]]*Sales[[#This Row],[OrderQuantity]]</f>
        <v>3.7326000000000001</v>
      </c>
      <c r="Q7779" s="1" t="str">
        <f>VLOOKUP(Sales[[#This Row],[ProductKey]], Products!$A$2:$D$1000, 4, FALSE)</f>
        <v>Touring Tire Tube</v>
      </c>
    </row>
    <row r="7780" spans="1:17" x14ac:dyDescent="0.25">
      <c r="A7780" s="2">
        <v>38108</v>
      </c>
      <c r="B7780" s="1" t="s">
        <v>1719</v>
      </c>
      <c r="C7780">
        <v>530</v>
      </c>
      <c r="D7780">
        <v>27018</v>
      </c>
      <c r="E7780">
        <v>4</v>
      </c>
      <c r="F7780">
        <v>2</v>
      </c>
      <c r="G7780">
        <v>2</v>
      </c>
      <c r="H7780" s="2">
        <v>43221</v>
      </c>
      <c r="I7780" t="str">
        <f>VLOOKUP(Sales[[#This Row],[TerritoryKey]], Territories[], 2, FALSE)</f>
        <v>Southwest</v>
      </c>
      <c r="J7780">
        <f>_xlfn.XLOOKUP(Sales[[#This Row],[ProductKey]], Products!$A:$A, Products!$J:$J)</f>
        <v>1.8663000000000001</v>
      </c>
      <c r="K7780">
        <f>_xlfn.XLOOKUP(Sales[[#This Row],[ProductKey]], Products!$A:$A, Products!$K:$K)</f>
        <v>4.99</v>
      </c>
      <c r="L7780" s="1">
        <f>Sales[[#This Row],[ProductPrice]]*Sales[[#This Row],[OrderQuantity]]</f>
        <v>9.98</v>
      </c>
      <c r="M7780" s="1">
        <f>Sales[[#This Row],[OrderQuantity]]</f>
        <v>2</v>
      </c>
      <c r="N7780" s="1">
        <f>1</f>
        <v>1</v>
      </c>
      <c r="O7780" s="1">
        <f>Sales[[#This Row],[TotalSales]]-Sales[[#This Row],[TotalCost]]</f>
        <v>6.2474000000000007</v>
      </c>
      <c r="P7780" s="1">
        <f>Sales[[#This Row],[ProductCost]]*Sales[[#This Row],[OrderQuantity]]</f>
        <v>3.7326000000000001</v>
      </c>
      <c r="Q7780" s="1" t="str">
        <f>VLOOKUP(Sales[[#This Row],[ProductKey]], Products!$A$2:$D$1000, 4, FALSE)</f>
        <v>Touring Tire Tube</v>
      </c>
    </row>
    <row r="7781" spans="1:17" x14ac:dyDescent="0.25">
      <c r="A7781" s="2">
        <v>37936</v>
      </c>
      <c r="B7781" s="1" t="s">
        <v>1946</v>
      </c>
      <c r="C7781">
        <v>530</v>
      </c>
      <c r="D7781">
        <v>14836</v>
      </c>
      <c r="E7781">
        <v>10</v>
      </c>
      <c r="F7781">
        <v>2</v>
      </c>
      <c r="G7781">
        <v>2</v>
      </c>
      <c r="H7781" s="2">
        <v>43050</v>
      </c>
      <c r="I7781" t="str">
        <f>VLOOKUP(Sales[[#This Row],[TerritoryKey]], Territories[], 2, FALSE)</f>
        <v>United Kingdom</v>
      </c>
      <c r="J7781">
        <f>_xlfn.XLOOKUP(Sales[[#This Row],[ProductKey]], Products!$A:$A, Products!$J:$J)</f>
        <v>1.8663000000000001</v>
      </c>
      <c r="K7781">
        <f>_xlfn.XLOOKUP(Sales[[#This Row],[ProductKey]], Products!$A:$A, Products!$K:$K)</f>
        <v>4.99</v>
      </c>
      <c r="L7781" s="1">
        <f>Sales[[#This Row],[ProductPrice]]*Sales[[#This Row],[OrderQuantity]]</f>
        <v>9.98</v>
      </c>
      <c r="M7781" s="1">
        <f>Sales[[#This Row],[OrderQuantity]]</f>
        <v>2</v>
      </c>
      <c r="N7781" s="1">
        <f>1</f>
        <v>1</v>
      </c>
      <c r="O7781" s="1">
        <f>Sales[[#This Row],[TotalSales]]-Sales[[#This Row],[TotalCost]]</f>
        <v>6.2474000000000007</v>
      </c>
      <c r="P7781" s="1">
        <f>Sales[[#This Row],[ProductCost]]*Sales[[#This Row],[OrderQuantity]]</f>
        <v>3.7326000000000001</v>
      </c>
      <c r="Q7781" s="1" t="str">
        <f>VLOOKUP(Sales[[#This Row],[ProductKey]], Products!$A$2:$D$1000, 4, FALSE)</f>
        <v>Touring Tire Tube</v>
      </c>
    </row>
    <row r="7782" spans="1:17" x14ac:dyDescent="0.25">
      <c r="A7782" s="2">
        <v>38261</v>
      </c>
      <c r="B7782" s="1" t="s">
        <v>1952</v>
      </c>
      <c r="C7782">
        <v>530</v>
      </c>
      <c r="D7782">
        <v>27098</v>
      </c>
      <c r="E7782">
        <v>1</v>
      </c>
      <c r="F7782">
        <v>2</v>
      </c>
      <c r="G7782">
        <v>2</v>
      </c>
      <c r="H7782" s="2">
        <v>43374</v>
      </c>
      <c r="I7782" t="str">
        <f>VLOOKUP(Sales[[#This Row],[TerritoryKey]], Territories[], 2, FALSE)</f>
        <v>Northwest</v>
      </c>
      <c r="J7782">
        <f>_xlfn.XLOOKUP(Sales[[#This Row],[ProductKey]], Products!$A:$A, Products!$J:$J)</f>
        <v>1.8663000000000001</v>
      </c>
      <c r="K7782">
        <f>_xlfn.XLOOKUP(Sales[[#This Row],[ProductKey]], Products!$A:$A, Products!$K:$K)</f>
        <v>4.99</v>
      </c>
      <c r="L7782" s="1">
        <f>Sales[[#This Row],[ProductPrice]]*Sales[[#This Row],[OrderQuantity]]</f>
        <v>9.98</v>
      </c>
      <c r="M7782" s="1">
        <f>Sales[[#This Row],[OrderQuantity]]</f>
        <v>2</v>
      </c>
      <c r="N7782" s="1">
        <f>1</f>
        <v>1</v>
      </c>
      <c r="O7782" s="1">
        <f>Sales[[#This Row],[TotalSales]]-Sales[[#This Row],[TotalCost]]</f>
        <v>6.2474000000000007</v>
      </c>
      <c r="P7782" s="1">
        <f>Sales[[#This Row],[ProductCost]]*Sales[[#This Row],[OrderQuantity]]</f>
        <v>3.7326000000000001</v>
      </c>
      <c r="Q7782" s="1" t="str">
        <f>VLOOKUP(Sales[[#This Row],[ProductKey]], Products!$A$2:$D$1000, 4, FALSE)</f>
        <v>Touring Tire Tube</v>
      </c>
    </row>
    <row r="7783" spans="1:17" x14ac:dyDescent="0.25">
      <c r="A7783" s="2">
        <v>38139</v>
      </c>
      <c r="B7783" s="1" t="s">
        <v>1955</v>
      </c>
      <c r="C7783">
        <v>530</v>
      </c>
      <c r="D7783">
        <v>24230</v>
      </c>
      <c r="E7783">
        <v>9</v>
      </c>
      <c r="F7783">
        <v>2</v>
      </c>
      <c r="G7783">
        <v>2</v>
      </c>
      <c r="H7783" s="2">
        <v>43252</v>
      </c>
      <c r="I7783" t="str">
        <f>VLOOKUP(Sales[[#This Row],[TerritoryKey]], Territories[], 2, FALSE)</f>
        <v>Australia</v>
      </c>
      <c r="J7783">
        <f>_xlfn.XLOOKUP(Sales[[#This Row],[ProductKey]], Products!$A:$A, Products!$J:$J)</f>
        <v>1.8663000000000001</v>
      </c>
      <c r="K7783">
        <f>_xlfn.XLOOKUP(Sales[[#This Row],[ProductKey]], Products!$A:$A, Products!$K:$K)</f>
        <v>4.99</v>
      </c>
      <c r="L7783" s="1">
        <f>Sales[[#This Row],[ProductPrice]]*Sales[[#This Row],[OrderQuantity]]</f>
        <v>9.98</v>
      </c>
      <c r="M7783" s="1">
        <f>Sales[[#This Row],[OrderQuantity]]</f>
        <v>2</v>
      </c>
      <c r="N7783" s="1">
        <f>1</f>
        <v>1</v>
      </c>
      <c r="O7783" s="1">
        <f>Sales[[#This Row],[TotalSales]]-Sales[[#This Row],[TotalCost]]</f>
        <v>6.2474000000000007</v>
      </c>
      <c r="P7783" s="1">
        <f>Sales[[#This Row],[ProductCost]]*Sales[[#This Row],[OrderQuantity]]</f>
        <v>3.7326000000000001</v>
      </c>
      <c r="Q7783" s="1" t="str">
        <f>VLOOKUP(Sales[[#This Row],[ProductKey]], Products!$A$2:$D$1000, 4, FALSE)</f>
        <v>Touring Tire Tube</v>
      </c>
    </row>
    <row r="7784" spans="1:17" x14ac:dyDescent="0.25">
      <c r="A7784" s="2">
        <v>37845</v>
      </c>
      <c r="B7784" s="1" t="s">
        <v>1978</v>
      </c>
      <c r="C7784">
        <v>530</v>
      </c>
      <c r="D7784">
        <v>24664</v>
      </c>
      <c r="E7784">
        <v>6</v>
      </c>
      <c r="F7784">
        <v>2</v>
      </c>
      <c r="G7784">
        <v>2</v>
      </c>
      <c r="H7784" s="2">
        <v>42959</v>
      </c>
      <c r="I7784" t="str">
        <f>VLOOKUP(Sales[[#This Row],[TerritoryKey]], Territories[], 2, FALSE)</f>
        <v>Canada</v>
      </c>
      <c r="J7784">
        <f>_xlfn.XLOOKUP(Sales[[#This Row],[ProductKey]], Products!$A:$A, Products!$J:$J)</f>
        <v>1.8663000000000001</v>
      </c>
      <c r="K7784">
        <f>_xlfn.XLOOKUP(Sales[[#This Row],[ProductKey]], Products!$A:$A, Products!$K:$K)</f>
        <v>4.99</v>
      </c>
      <c r="L7784" s="1">
        <f>Sales[[#This Row],[ProductPrice]]*Sales[[#This Row],[OrderQuantity]]</f>
        <v>9.98</v>
      </c>
      <c r="M7784" s="1">
        <f>Sales[[#This Row],[OrderQuantity]]</f>
        <v>2</v>
      </c>
      <c r="N7784" s="1">
        <f>1</f>
        <v>1</v>
      </c>
      <c r="O7784" s="1">
        <f>Sales[[#This Row],[TotalSales]]-Sales[[#This Row],[TotalCost]]</f>
        <v>6.2474000000000007</v>
      </c>
      <c r="P7784" s="1">
        <f>Sales[[#This Row],[ProductCost]]*Sales[[#This Row],[OrderQuantity]]</f>
        <v>3.7326000000000001</v>
      </c>
      <c r="Q7784" s="1" t="str">
        <f>VLOOKUP(Sales[[#This Row],[ProductKey]], Products!$A$2:$D$1000, 4, FALSE)</f>
        <v>Touring Tire Tube</v>
      </c>
    </row>
    <row r="7785" spans="1:17" x14ac:dyDescent="0.25">
      <c r="A7785" s="2">
        <v>37937</v>
      </c>
      <c r="B7785" s="1" t="s">
        <v>2110</v>
      </c>
      <c r="C7785">
        <v>530</v>
      </c>
      <c r="D7785">
        <v>12730</v>
      </c>
      <c r="E7785">
        <v>10</v>
      </c>
      <c r="F7785">
        <v>2</v>
      </c>
      <c r="G7785">
        <v>2</v>
      </c>
      <c r="H7785" s="2">
        <v>43051</v>
      </c>
      <c r="I7785" t="str">
        <f>VLOOKUP(Sales[[#This Row],[TerritoryKey]], Territories[], 2, FALSE)</f>
        <v>United Kingdom</v>
      </c>
      <c r="J7785">
        <f>_xlfn.XLOOKUP(Sales[[#This Row],[ProductKey]], Products!$A:$A, Products!$J:$J)</f>
        <v>1.8663000000000001</v>
      </c>
      <c r="K7785">
        <f>_xlfn.XLOOKUP(Sales[[#This Row],[ProductKey]], Products!$A:$A, Products!$K:$K)</f>
        <v>4.99</v>
      </c>
      <c r="L7785" s="1">
        <f>Sales[[#This Row],[ProductPrice]]*Sales[[#This Row],[OrderQuantity]]</f>
        <v>9.98</v>
      </c>
      <c r="M7785" s="1">
        <f>Sales[[#This Row],[OrderQuantity]]</f>
        <v>2</v>
      </c>
      <c r="N7785" s="1">
        <f>1</f>
        <v>1</v>
      </c>
      <c r="O7785" s="1">
        <f>Sales[[#This Row],[TotalSales]]-Sales[[#This Row],[TotalCost]]</f>
        <v>6.2474000000000007</v>
      </c>
      <c r="P7785" s="1">
        <f>Sales[[#This Row],[ProductCost]]*Sales[[#This Row],[OrderQuantity]]</f>
        <v>3.7326000000000001</v>
      </c>
      <c r="Q7785" s="1" t="str">
        <f>VLOOKUP(Sales[[#This Row],[ProductKey]], Products!$A$2:$D$1000, 4, FALSE)</f>
        <v>Touring Tire Tube</v>
      </c>
    </row>
    <row r="7786" spans="1:17" x14ac:dyDescent="0.25">
      <c r="A7786" s="2">
        <v>37723</v>
      </c>
      <c r="B7786" s="1" t="s">
        <v>2404</v>
      </c>
      <c r="C7786">
        <v>530</v>
      </c>
      <c r="D7786">
        <v>12593</v>
      </c>
      <c r="E7786">
        <v>10</v>
      </c>
      <c r="F7786">
        <v>2</v>
      </c>
      <c r="G7786">
        <v>2</v>
      </c>
      <c r="H7786" s="2">
        <v>42837</v>
      </c>
      <c r="I7786" t="str">
        <f>VLOOKUP(Sales[[#This Row],[TerritoryKey]], Territories[], 2, FALSE)</f>
        <v>United Kingdom</v>
      </c>
      <c r="J7786">
        <f>_xlfn.XLOOKUP(Sales[[#This Row],[ProductKey]], Products!$A:$A, Products!$J:$J)</f>
        <v>1.8663000000000001</v>
      </c>
      <c r="K7786">
        <f>_xlfn.XLOOKUP(Sales[[#This Row],[ProductKey]], Products!$A:$A, Products!$K:$K)</f>
        <v>4.99</v>
      </c>
      <c r="L7786" s="1">
        <f>Sales[[#This Row],[ProductPrice]]*Sales[[#This Row],[OrderQuantity]]</f>
        <v>9.98</v>
      </c>
      <c r="M7786" s="1">
        <f>Sales[[#This Row],[OrderQuantity]]</f>
        <v>2</v>
      </c>
      <c r="N7786" s="1">
        <f>1</f>
        <v>1</v>
      </c>
      <c r="O7786" s="1">
        <f>Sales[[#This Row],[TotalSales]]-Sales[[#This Row],[TotalCost]]</f>
        <v>6.2474000000000007</v>
      </c>
      <c r="P7786" s="1">
        <f>Sales[[#This Row],[ProductCost]]*Sales[[#This Row],[OrderQuantity]]</f>
        <v>3.7326000000000001</v>
      </c>
      <c r="Q7786" s="1" t="str">
        <f>VLOOKUP(Sales[[#This Row],[ProductKey]], Products!$A$2:$D$1000, 4, FALSE)</f>
        <v>Touring Tire Tube</v>
      </c>
    </row>
    <row r="7787" spans="1:17" x14ac:dyDescent="0.25">
      <c r="A7787" s="2">
        <v>38169</v>
      </c>
      <c r="B7787" s="1" t="s">
        <v>2449</v>
      </c>
      <c r="C7787">
        <v>530</v>
      </c>
      <c r="D7787">
        <v>13318</v>
      </c>
      <c r="E7787">
        <v>6</v>
      </c>
      <c r="F7787">
        <v>2</v>
      </c>
      <c r="G7787">
        <v>2</v>
      </c>
      <c r="H7787" s="2">
        <v>43282</v>
      </c>
      <c r="I7787" t="str">
        <f>VLOOKUP(Sales[[#This Row],[TerritoryKey]], Territories[], 2, FALSE)</f>
        <v>Canada</v>
      </c>
      <c r="J7787">
        <f>_xlfn.XLOOKUP(Sales[[#This Row],[ProductKey]], Products!$A:$A, Products!$J:$J)</f>
        <v>1.8663000000000001</v>
      </c>
      <c r="K7787">
        <f>_xlfn.XLOOKUP(Sales[[#This Row],[ProductKey]], Products!$A:$A, Products!$K:$K)</f>
        <v>4.99</v>
      </c>
      <c r="L7787" s="1">
        <f>Sales[[#This Row],[ProductPrice]]*Sales[[#This Row],[OrderQuantity]]</f>
        <v>9.98</v>
      </c>
      <c r="M7787" s="1">
        <f>Sales[[#This Row],[OrderQuantity]]</f>
        <v>2</v>
      </c>
      <c r="N7787" s="1">
        <f>1</f>
        <v>1</v>
      </c>
      <c r="O7787" s="1">
        <f>Sales[[#This Row],[TotalSales]]-Sales[[#This Row],[TotalCost]]</f>
        <v>6.2474000000000007</v>
      </c>
      <c r="P7787" s="1">
        <f>Sales[[#This Row],[ProductCost]]*Sales[[#This Row],[OrderQuantity]]</f>
        <v>3.7326000000000001</v>
      </c>
      <c r="Q7787" s="1" t="str">
        <f>VLOOKUP(Sales[[#This Row],[ProductKey]], Products!$A$2:$D$1000, 4, FALSE)</f>
        <v>Touring Tire Tube</v>
      </c>
    </row>
    <row r="7788" spans="1:17" x14ac:dyDescent="0.25">
      <c r="A7788" s="2">
        <v>37753</v>
      </c>
      <c r="B7788" s="1" t="s">
        <v>2756</v>
      </c>
      <c r="C7788">
        <v>530</v>
      </c>
      <c r="D7788">
        <v>17779</v>
      </c>
      <c r="E7788">
        <v>7</v>
      </c>
      <c r="F7788">
        <v>2</v>
      </c>
      <c r="G7788">
        <v>2</v>
      </c>
      <c r="H7788" s="2">
        <v>42867</v>
      </c>
      <c r="I7788" t="str">
        <f>VLOOKUP(Sales[[#This Row],[TerritoryKey]], Territories[], 2, FALSE)</f>
        <v>France</v>
      </c>
      <c r="J7788">
        <f>_xlfn.XLOOKUP(Sales[[#This Row],[ProductKey]], Products!$A:$A, Products!$J:$J)</f>
        <v>1.8663000000000001</v>
      </c>
      <c r="K7788">
        <f>_xlfn.XLOOKUP(Sales[[#This Row],[ProductKey]], Products!$A:$A, Products!$K:$K)</f>
        <v>4.99</v>
      </c>
      <c r="L7788" s="1">
        <f>Sales[[#This Row],[ProductPrice]]*Sales[[#This Row],[OrderQuantity]]</f>
        <v>9.98</v>
      </c>
      <c r="M7788" s="1">
        <f>Sales[[#This Row],[OrderQuantity]]</f>
        <v>2</v>
      </c>
      <c r="N7788" s="1">
        <f>1</f>
        <v>1</v>
      </c>
      <c r="O7788" s="1">
        <f>Sales[[#This Row],[TotalSales]]-Sales[[#This Row],[TotalCost]]</f>
        <v>6.2474000000000007</v>
      </c>
      <c r="P7788" s="1">
        <f>Sales[[#This Row],[ProductCost]]*Sales[[#This Row],[OrderQuantity]]</f>
        <v>3.7326000000000001</v>
      </c>
      <c r="Q7788" s="1" t="str">
        <f>VLOOKUP(Sales[[#This Row],[ProductKey]], Products!$A$2:$D$1000, 4, FALSE)</f>
        <v>Touring Tire Tube</v>
      </c>
    </row>
    <row r="7789" spans="1:17" x14ac:dyDescent="0.25">
      <c r="A7789" s="2">
        <v>37784</v>
      </c>
      <c r="B7789" s="1" t="s">
        <v>2843</v>
      </c>
      <c r="C7789">
        <v>530</v>
      </c>
      <c r="D7789">
        <v>23911</v>
      </c>
      <c r="E7789">
        <v>7</v>
      </c>
      <c r="F7789">
        <v>2</v>
      </c>
      <c r="G7789">
        <v>2</v>
      </c>
      <c r="H7789" s="2">
        <v>42898</v>
      </c>
      <c r="I7789" t="str">
        <f>VLOOKUP(Sales[[#This Row],[TerritoryKey]], Territories[], 2, FALSE)</f>
        <v>France</v>
      </c>
      <c r="J7789">
        <f>_xlfn.XLOOKUP(Sales[[#This Row],[ProductKey]], Products!$A:$A, Products!$J:$J)</f>
        <v>1.8663000000000001</v>
      </c>
      <c r="K7789">
        <f>_xlfn.XLOOKUP(Sales[[#This Row],[ProductKey]], Products!$A:$A, Products!$K:$K)</f>
        <v>4.99</v>
      </c>
      <c r="L7789" s="1">
        <f>Sales[[#This Row],[ProductPrice]]*Sales[[#This Row],[OrderQuantity]]</f>
        <v>9.98</v>
      </c>
      <c r="M7789" s="1">
        <f>Sales[[#This Row],[OrderQuantity]]</f>
        <v>2</v>
      </c>
      <c r="N7789" s="1">
        <f>1</f>
        <v>1</v>
      </c>
      <c r="O7789" s="1">
        <f>Sales[[#This Row],[TotalSales]]-Sales[[#This Row],[TotalCost]]</f>
        <v>6.2474000000000007</v>
      </c>
      <c r="P7789" s="1">
        <f>Sales[[#This Row],[ProductCost]]*Sales[[#This Row],[OrderQuantity]]</f>
        <v>3.7326000000000001</v>
      </c>
      <c r="Q7789" s="1" t="str">
        <f>VLOOKUP(Sales[[#This Row],[ProductKey]], Products!$A$2:$D$1000, 4, FALSE)</f>
        <v>Touring Tire Tube</v>
      </c>
    </row>
    <row r="7790" spans="1:17" x14ac:dyDescent="0.25">
      <c r="A7790" s="2">
        <v>38139</v>
      </c>
      <c r="B7790" s="1" t="s">
        <v>2891</v>
      </c>
      <c r="C7790">
        <v>530</v>
      </c>
      <c r="D7790">
        <v>27113</v>
      </c>
      <c r="E7790">
        <v>1</v>
      </c>
      <c r="F7790">
        <v>2</v>
      </c>
      <c r="G7790">
        <v>2</v>
      </c>
      <c r="H7790" s="2">
        <v>43252</v>
      </c>
      <c r="I7790" t="str">
        <f>VLOOKUP(Sales[[#This Row],[TerritoryKey]], Territories[], 2, FALSE)</f>
        <v>Northwest</v>
      </c>
      <c r="J7790">
        <f>_xlfn.XLOOKUP(Sales[[#This Row],[ProductKey]], Products!$A:$A, Products!$J:$J)</f>
        <v>1.8663000000000001</v>
      </c>
      <c r="K7790">
        <f>_xlfn.XLOOKUP(Sales[[#This Row],[ProductKey]], Products!$A:$A, Products!$K:$K)</f>
        <v>4.99</v>
      </c>
      <c r="L7790" s="1">
        <f>Sales[[#This Row],[ProductPrice]]*Sales[[#This Row],[OrderQuantity]]</f>
        <v>9.98</v>
      </c>
      <c r="M7790" s="1">
        <f>Sales[[#This Row],[OrderQuantity]]</f>
        <v>2</v>
      </c>
      <c r="N7790" s="1">
        <f>1</f>
        <v>1</v>
      </c>
      <c r="O7790" s="1">
        <f>Sales[[#This Row],[TotalSales]]-Sales[[#This Row],[TotalCost]]</f>
        <v>6.2474000000000007</v>
      </c>
      <c r="P7790" s="1">
        <f>Sales[[#This Row],[ProductCost]]*Sales[[#This Row],[OrderQuantity]]</f>
        <v>3.7326000000000001</v>
      </c>
      <c r="Q7790" s="1" t="str">
        <f>VLOOKUP(Sales[[#This Row],[ProductKey]], Products!$A$2:$D$1000, 4, FALSE)</f>
        <v>Touring Tire Tube</v>
      </c>
    </row>
    <row r="7791" spans="1:17" x14ac:dyDescent="0.25">
      <c r="A7791" s="2">
        <v>38139</v>
      </c>
      <c r="B7791" s="1" t="s">
        <v>2892</v>
      </c>
      <c r="C7791">
        <v>530</v>
      </c>
      <c r="D7791">
        <v>13791</v>
      </c>
      <c r="E7791">
        <v>10</v>
      </c>
      <c r="F7791">
        <v>2</v>
      </c>
      <c r="G7791">
        <v>2</v>
      </c>
      <c r="H7791" s="2">
        <v>43252</v>
      </c>
      <c r="I7791" t="str">
        <f>VLOOKUP(Sales[[#This Row],[TerritoryKey]], Territories[], 2, FALSE)</f>
        <v>United Kingdom</v>
      </c>
      <c r="J7791">
        <f>_xlfn.XLOOKUP(Sales[[#This Row],[ProductKey]], Products!$A:$A, Products!$J:$J)</f>
        <v>1.8663000000000001</v>
      </c>
      <c r="K7791">
        <f>_xlfn.XLOOKUP(Sales[[#This Row],[ProductKey]], Products!$A:$A, Products!$K:$K)</f>
        <v>4.99</v>
      </c>
      <c r="L7791" s="1">
        <f>Sales[[#This Row],[ProductPrice]]*Sales[[#This Row],[OrderQuantity]]</f>
        <v>9.98</v>
      </c>
      <c r="M7791" s="1">
        <f>Sales[[#This Row],[OrderQuantity]]</f>
        <v>2</v>
      </c>
      <c r="N7791" s="1">
        <f>1</f>
        <v>1</v>
      </c>
      <c r="O7791" s="1">
        <f>Sales[[#This Row],[TotalSales]]-Sales[[#This Row],[TotalCost]]</f>
        <v>6.2474000000000007</v>
      </c>
      <c r="P7791" s="1">
        <f>Sales[[#This Row],[ProductCost]]*Sales[[#This Row],[OrderQuantity]]</f>
        <v>3.7326000000000001</v>
      </c>
      <c r="Q7791" s="1" t="str">
        <f>VLOOKUP(Sales[[#This Row],[ProductKey]], Products!$A$2:$D$1000, 4, FALSE)</f>
        <v>Touring Tire Tube</v>
      </c>
    </row>
    <row r="7792" spans="1:17" x14ac:dyDescent="0.25">
      <c r="A7792" s="2">
        <v>37723</v>
      </c>
      <c r="B7792" s="1" t="s">
        <v>2897</v>
      </c>
      <c r="C7792">
        <v>530</v>
      </c>
      <c r="D7792">
        <v>27189</v>
      </c>
      <c r="E7792">
        <v>4</v>
      </c>
      <c r="F7792">
        <v>2</v>
      </c>
      <c r="G7792">
        <v>2</v>
      </c>
      <c r="H7792" s="2">
        <v>42837</v>
      </c>
      <c r="I7792" t="str">
        <f>VLOOKUP(Sales[[#This Row],[TerritoryKey]], Territories[], 2, FALSE)</f>
        <v>Southwest</v>
      </c>
      <c r="J7792">
        <f>_xlfn.XLOOKUP(Sales[[#This Row],[ProductKey]], Products!$A:$A, Products!$J:$J)</f>
        <v>1.8663000000000001</v>
      </c>
      <c r="K7792">
        <f>_xlfn.XLOOKUP(Sales[[#This Row],[ProductKey]], Products!$A:$A, Products!$K:$K)</f>
        <v>4.99</v>
      </c>
      <c r="L7792" s="1">
        <f>Sales[[#This Row],[ProductPrice]]*Sales[[#This Row],[OrderQuantity]]</f>
        <v>9.98</v>
      </c>
      <c r="M7792" s="1">
        <f>Sales[[#This Row],[OrderQuantity]]</f>
        <v>2</v>
      </c>
      <c r="N7792" s="1">
        <f>1</f>
        <v>1</v>
      </c>
      <c r="O7792" s="1">
        <f>Sales[[#This Row],[TotalSales]]-Sales[[#This Row],[TotalCost]]</f>
        <v>6.2474000000000007</v>
      </c>
      <c r="P7792" s="1">
        <f>Sales[[#This Row],[ProductCost]]*Sales[[#This Row],[OrderQuantity]]</f>
        <v>3.7326000000000001</v>
      </c>
      <c r="Q7792" s="1" t="str">
        <f>VLOOKUP(Sales[[#This Row],[ProductKey]], Products!$A$2:$D$1000, 4, FALSE)</f>
        <v>Touring Tire Tube</v>
      </c>
    </row>
    <row r="7793" spans="1:17" x14ac:dyDescent="0.25">
      <c r="A7793" s="2">
        <v>37633</v>
      </c>
      <c r="B7793" s="1" t="s">
        <v>2976</v>
      </c>
      <c r="C7793">
        <v>530</v>
      </c>
      <c r="D7793">
        <v>24119</v>
      </c>
      <c r="E7793">
        <v>7</v>
      </c>
      <c r="F7793">
        <v>2</v>
      </c>
      <c r="G7793">
        <v>2</v>
      </c>
      <c r="H7793" s="2">
        <v>42747</v>
      </c>
      <c r="I7793" t="str">
        <f>VLOOKUP(Sales[[#This Row],[TerritoryKey]], Territories[], 2, FALSE)</f>
        <v>France</v>
      </c>
      <c r="J7793">
        <f>_xlfn.XLOOKUP(Sales[[#This Row],[ProductKey]], Products!$A:$A, Products!$J:$J)</f>
        <v>1.8663000000000001</v>
      </c>
      <c r="K7793">
        <f>_xlfn.XLOOKUP(Sales[[#This Row],[ProductKey]], Products!$A:$A, Products!$K:$K)</f>
        <v>4.99</v>
      </c>
      <c r="L7793" s="1">
        <f>Sales[[#This Row],[ProductPrice]]*Sales[[#This Row],[OrderQuantity]]</f>
        <v>9.98</v>
      </c>
      <c r="M7793" s="1">
        <f>Sales[[#This Row],[OrderQuantity]]</f>
        <v>2</v>
      </c>
      <c r="N7793" s="1">
        <f>1</f>
        <v>1</v>
      </c>
      <c r="O7793" s="1">
        <f>Sales[[#This Row],[TotalSales]]-Sales[[#This Row],[TotalCost]]</f>
        <v>6.2474000000000007</v>
      </c>
      <c r="P7793" s="1">
        <f>Sales[[#This Row],[ProductCost]]*Sales[[#This Row],[OrderQuantity]]</f>
        <v>3.7326000000000001</v>
      </c>
      <c r="Q7793" s="1" t="str">
        <f>VLOOKUP(Sales[[#This Row],[ProductKey]], Products!$A$2:$D$1000, 4, FALSE)</f>
        <v>Touring Tire Tube</v>
      </c>
    </row>
    <row r="7794" spans="1:17" x14ac:dyDescent="0.25">
      <c r="A7794" s="2">
        <v>37664</v>
      </c>
      <c r="B7794" s="1" t="s">
        <v>2991</v>
      </c>
      <c r="C7794">
        <v>530</v>
      </c>
      <c r="D7794">
        <v>26405</v>
      </c>
      <c r="E7794">
        <v>7</v>
      </c>
      <c r="F7794">
        <v>2</v>
      </c>
      <c r="G7794">
        <v>2</v>
      </c>
      <c r="H7794" s="2">
        <v>42778</v>
      </c>
      <c r="I7794" t="str">
        <f>VLOOKUP(Sales[[#This Row],[TerritoryKey]], Territories[], 2, FALSE)</f>
        <v>France</v>
      </c>
      <c r="J7794">
        <f>_xlfn.XLOOKUP(Sales[[#This Row],[ProductKey]], Products!$A:$A, Products!$J:$J)</f>
        <v>1.8663000000000001</v>
      </c>
      <c r="K7794">
        <f>_xlfn.XLOOKUP(Sales[[#This Row],[ProductKey]], Products!$A:$A, Products!$K:$K)</f>
        <v>4.99</v>
      </c>
      <c r="L7794" s="1">
        <f>Sales[[#This Row],[ProductPrice]]*Sales[[#This Row],[OrderQuantity]]</f>
        <v>9.98</v>
      </c>
      <c r="M7794" s="1">
        <f>Sales[[#This Row],[OrderQuantity]]</f>
        <v>2</v>
      </c>
      <c r="N7794" s="1">
        <f>1</f>
        <v>1</v>
      </c>
      <c r="O7794" s="1">
        <f>Sales[[#This Row],[TotalSales]]-Sales[[#This Row],[TotalCost]]</f>
        <v>6.2474000000000007</v>
      </c>
      <c r="P7794" s="1">
        <f>Sales[[#This Row],[ProductCost]]*Sales[[#This Row],[OrderQuantity]]</f>
        <v>3.7326000000000001</v>
      </c>
      <c r="Q7794" s="1" t="str">
        <f>VLOOKUP(Sales[[#This Row],[ProductKey]], Products!$A$2:$D$1000, 4, FALSE)</f>
        <v>Touring Tire Tube</v>
      </c>
    </row>
    <row r="7795" spans="1:17" x14ac:dyDescent="0.25">
      <c r="A7795" s="2">
        <v>37692</v>
      </c>
      <c r="B7795" s="1" t="s">
        <v>3021</v>
      </c>
      <c r="C7795">
        <v>530</v>
      </c>
      <c r="D7795">
        <v>13047</v>
      </c>
      <c r="E7795">
        <v>9</v>
      </c>
      <c r="F7795">
        <v>2</v>
      </c>
      <c r="G7795">
        <v>2</v>
      </c>
      <c r="H7795" s="2">
        <v>42806</v>
      </c>
      <c r="I7795" t="str">
        <f>VLOOKUP(Sales[[#This Row],[TerritoryKey]], Territories[], 2, FALSE)</f>
        <v>Australia</v>
      </c>
      <c r="J7795">
        <f>_xlfn.XLOOKUP(Sales[[#This Row],[ProductKey]], Products!$A:$A, Products!$J:$J)</f>
        <v>1.8663000000000001</v>
      </c>
      <c r="K7795">
        <f>_xlfn.XLOOKUP(Sales[[#This Row],[ProductKey]], Products!$A:$A, Products!$K:$K)</f>
        <v>4.99</v>
      </c>
      <c r="L7795" s="1">
        <f>Sales[[#This Row],[ProductPrice]]*Sales[[#This Row],[OrderQuantity]]</f>
        <v>9.98</v>
      </c>
      <c r="M7795" s="1">
        <f>Sales[[#This Row],[OrderQuantity]]</f>
        <v>2</v>
      </c>
      <c r="N7795" s="1">
        <f>1</f>
        <v>1</v>
      </c>
      <c r="O7795" s="1">
        <f>Sales[[#This Row],[TotalSales]]-Sales[[#This Row],[TotalCost]]</f>
        <v>6.2474000000000007</v>
      </c>
      <c r="P7795" s="1">
        <f>Sales[[#This Row],[ProductCost]]*Sales[[#This Row],[OrderQuantity]]</f>
        <v>3.7326000000000001</v>
      </c>
      <c r="Q7795" s="1" t="str">
        <f>VLOOKUP(Sales[[#This Row],[ProductKey]], Products!$A$2:$D$1000, 4, FALSE)</f>
        <v>Touring Tire Tube</v>
      </c>
    </row>
    <row r="7796" spans="1:17" x14ac:dyDescent="0.25">
      <c r="A7796" s="2">
        <v>38018</v>
      </c>
      <c r="B7796" s="1" t="s">
        <v>3170</v>
      </c>
      <c r="C7796">
        <v>530</v>
      </c>
      <c r="D7796">
        <v>24722</v>
      </c>
      <c r="E7796">
        <v>8</v>
      </c>
      <c r="F7796">
        <v>2</v>
      </c>
      <c r="G7796">
        <v>2</v>
      </c>
      <c r="H7796" s="2">
        <v>43132</v>
      </c>
      <c r="I7796" t="str">
        <f>VLOOKUP(Sales[[#This Row],[TerritoryKey]], Territories[], 2, FALSE)</f>
        <v>Germany</v>
      </c>
      <c r="J7796">
        <f>_xlfn.XLOOKUP(Sales[[#This Row],[ProductKey]], Products!$A:$A, Products!$J:$J)</f>
        <v>1.8663000000000001</v>
      </c>
      <c r="K7796">
        <f>_xlfn.XLOOKUP(Sales[[#This Row],[ProductKey]], Products!$A:$A, Products!$K:$K)</f>
        <v>4.99</v>
      </c>
      <c r="L7796" s="1">
        <f>Sales[[#This Row],[ProductPrice]]*Sales[[#This Row],[OrderQuantity]]</f>
        <v>9.98</v>
      </c>
      <c r="M7796" s="1">
        <f>Sales[[#This Row],[OrderQuantity]]</f>
        <v>2</v>
      </c>
      <c r="N7796" s="1">
        <f>1</f>
        <v>1</v>
      </c>
      <c r="O7796" s="1">
        <f>Sales[[#This Row],[TotalSales]]-Sales[[#This Row],[TotalCost]]</f>
        <v>6.2474000000000007</v>
      </c>
      <c r="P7796" s="1">
        <f>Sales[[#This Row],[ProductCost]]*Sales[[#This Row],[OrderQuantity]]</f>
        <v>3.7326000000000001</v>
      </c>
      <c r="Q7796" s="1" t="str">
        <f>VLOOKUP(Sales[[#This Row],[ProductKey]], Products!$A$2:$D$1000, 4, FALSE)</f>
        <v>Touring Tire Tube</v>
      </c>
    </row>
    <row r="7797" spans="1:17" x14ac:dyDescent="0.25">
      <c r="A7797" s="2">
        <v>37987</v>
      </c>
      <c r="B7797" s="1" t="s">
        <v>3188</v>
      </c>
      <c r="C7797">
        <v>530</v>
      </c>
      <c r="D7797">
        <v>13009</v>
      </c>
      <c r="E7797">
        <v>9</v>
      </c>
      <c r="F7797">
        <v>2</v>
      </c>
      <c r="G7797">
        <v>2</v>
      </c>
      <c r="H7797" s="2">
        <v>43101</v>
      </c>
      <c r="I7797" t="str">
        <f>VLOOKUP(Sales[[#This Row],[TerritoryKey]], Territories[], 2, FALSE)</f>
        <v>Australia</v>
      </c>
      <c r="J7797">
        <f>_xlfn.XLOOKUP(Sales[[#This Row],[ProductKey]], Products!$A:$A, Products!$J:$J)</f>
        <v>1.8663000000000001</v>
      </c>
      <c r="K7797">
        <f>_xlfn.XLOOKUP(Sales[[#This Row],[ProductKey]], Products!$A:$A, Products!$K:$K)</f>
        <v>4.99</v>
      </c>
      <c r="L7797" s="1">
        <f>Sales[[#This Row],[ProductPrice]]*Sales[[#This Row],[OrderQuantity]]</f>
        <v>9.98</v>
      </c>
      <c r="M7797" s="1">
        <f>Sales[[#This Row],[OrderQuantity]]</f>
        <v>2</v>
      </c>
      <c r="N7797" s="1">
        <f>1</f>
        <v>1</v>
      </c>
      <c r="O7797" s="1">
        <f>Sales[[#This Row],[TotalSales]]-Sales[[#This Row],[TotalCost]]</f>
        <v>6.2474000000000007</v>
      </c>
      <c r="P7797" s="1">
        <f>Sales[[#This Row],[ProductCost]]*Sales[[#This Row],[OrderQuantity]]</f>
        <v>3.7326000000000001</v>
      </c>
      <c r="Q7797" s="1" t="str">
        <f>VLOOKUP(Sales[[#This Row],[ProductKey]], Products!$A$2:$D$1000, 4, FALSE)</f>
        <v>Touring Tire Tube</v>
      </c>
    </row>
    <row r="7798" spans="1:17" x14ac:dyDescent="0.25">
      <c r="A7798" s="2">
        <v>38020</v>
      </c>
      <c r="B7798" s="1" t="s">
        <v>3252</v>
      </c>
      <c r="C7798">
        <v>530</v>
      </c>
      <c r="D7798">
        <v>23749</v>
      </c>
      <c r="E7798">
        <v>7</v>
      </c>
      <c r="F7798">
        <v>2</v>
      </c>
      <c r="G7798">
        <v>2</v>
      </c>
      <c r="H7798" s="2">
        <v>43134</v>
      </c>
      <c r="I7798" t="str">
        <f>VLOOKUP(Sales[[#This Row],[TerritoryKey]], Territories[], 2, FALSE)</f>
        <v>France</v>
      </c>
      <c r="J7798">
        <f>_xlfn.XLOOKUP(Sales[[#This Row],[ProductKey]], Products!$A:$A, Products!$J:$J)</f>
        <v>1.8663000000000001</v>
      </c>
      <c r="K7798">
        <f>_xlfn.XLOOKUP(Sales[[#This Row],[ProductKey]], Products!$A:$A, Products!$K:$K)</f>
        <v>4.99</v>
      </c>
      <c r="L7798" s="1">
        <f>Sales[[#This Row],[ProductPrice]]*Sales[[#This Row],[OrderQuantity]]</f>
        <v>9.98</v>
      </c>
      <c r="M7798" s="1">
        <f>Sales[[#This Row],[OrderQuantity]]</f>
        <v>2</v>
      </c>
      <c r="N7798" s="1">
        <f>1</f>
        <v>1</v>
      </c>
      <c r="O7798" s="1">
        <f>Sales[[#This Row],[TotalSales]]-Sales[[#This Row],[TotalCost]]</f>
        <v>6.2474000000000007</v>
      </c>
      <c r="P7798" s="1">
        <f>Sales[[#This Row],[ProductCost]]*Sales[[#This Row],[OrderQuantity]]</f>
        <v>3.7326000000000001</v>
      </c>
      <c r="Q7798" s="1" t="str">
        <f>VLOOKUP(Sales[[#This Row],[ProductKey]], Products!$A$2:$D$1000, 4, FALSE)</f>
        <v>Touring Tire Tube</v>
      </c>
    </row>
    <row r="7799" spans="1:17" x14ac:dyDescent="0.25">
      <c r="A7799" s="2">
        <v>38170</v>
      </c>
      <c r="B7799" s="1" t="s">
        <v>3314</v>
      </c>
      <c r="C7799">
        <v>530</v>
      </c>
      <c r="D7799">
        <v>26695</v>
      </c>
      <c r="E7799">
        <v>4</v>
      </c>
      <c r="F7799">
        <v>2</v>
      </c>
      <c r="G7799">
        <v>2</v>
      </c>
      <c r="H7799" s="2">
        <v>43283</v>
      </c>
      <c r="I7799" t="str">
        <f>VLOOKUP(Sales[[#This Row],[TerritoryKey]], Territories[], 2, FALSE)</f>
        <v>Southwest</v>
      </c>
      <c r="J7799">
        <f>_xlfn.XLOOKUP(Sales[[#This Row],[ProductKey]], Products!$A:$A, Products!$J:$J)</f>
        <v>1.8663000000000001</v>
      </c>
      <c r="K7799">
        <f>_xlfn.XLOOKUP(Sales[[#This Row],[ProductKey]], Products!$A:$A, Products!$K:$K)</f>
        <v>4.99</v>
      </c>
      <c r="L7799" s="1">
        <f>Sales[[#This Row],[ProductPrice]]*Sales[[#This Row],[OrderQuantity]]</f>
        <v>9.98</v>
      </c>
      <c r="M7799" s="1">
        <f>Sales[[#This Row],[OrderQuantity]]</f>
        <v>2</v>
      </c>
      <c r="N7799" s="1">
        <f>1</f>
        <v>1</v>
      </c>
      <c r="O7799" s="1">
        <f>Sales[[#This Row],[TotalSales]]-Sales[[#This Row],[TotalCost]]</f>
        <v>6.2474000000000007</v>
      </c>
      <c r="P7799" s="1">
        <f>Sales[[#This Row],[ProductCost]]*Sales[[#This Row],[OrderQuantity]]</f>
        <v>3.7326000000000001</v>
      </c>
      <c r="Q7799" s="1" t="str">
        <f>VLOOKUP(Sales[[#This Row],[ProductKey]], Products!$A$2:$D$1000, 4, FALSE)</f>
        <v>Touring Tire Tube</v>
      </c>
    </row>
    <row r="7800" spans="1:17" x14ac:dyDescent="0.25">
      <c r="A7800" s="2">
        <v>37937</v>
      </c>
      <c r="B7800" s="1" t="s">
        <v>3327</v>
      </c>
      <c r="C7800">
        <v>530</v>
      </c>
      <c r="D7800">
        <v>26732</v>
      </c>
      <c r="E7800">
        <v>4</v>
      </c>
      <c r="F7800">
        <v>2</v>
      </c>
      <c r="G7800">
        <v>2</v>
      </c>
      <c r="H7800" s="2">
        <v>43051</v>
      </c>
      <c r="I7800" t="str">
        <f>VLOOKUP(Sales[[#This Row],[TerritoryKey]], Territories[], 2, FALSE)</f>
        <v>Southwest</v>
      </c>
      <c r="J7800">
        <f>_xlfn.XLOOKUP(Sales[[#This Row],[ProductKey]], Products!$A:$A, Products!$J:$J)</f>
        <v>1.8663000000000001</v>
      </c>
      <c r="K7800">
        <f>_xlfn.XLOOKUP(Sales[[#This Row],[ProductKey]], Products!$A:$A, Products!$K:$K)</f>
        <v>4.99</v>
      </c>
      <c r="L7800" s="1">
        <f>Sales[[#This Row],[ProductPrice]]*Sales[[#This Row],[OrderQuantity]]</f>
        <v>9.98</v>
      </c>
      <c r="M7800" s="1">
        <f>Sales[[#This Row],[OrderQuantity]]</f>
        <v>2</v>
      </c>
      <c r="N7800" s="1">
        <f>1</f>
        <v>1</v>
      </c>
      <c r="O7800" s="1">
        <f>Sales[[#This Row],[TotalSales]]-Sales[[#This Row],[TotalCost]]</f>
        <v>6.2474000000000007</v>
      </c>
      <c r="P7800" s="1">
        <f>Sales[[#This Row],[ProductCost]]*Sales[[#This Row],[OrderQuantity]]</f>
        <v>3.7326000000000001</v>
      </c>
      <c r="Q7800" s="1" t="str">
        <f>VLOOKUP(Sales[[#This Row],[ProductKey]], Products!$A$2:$D$1000, 4, FALSE)</f>
        <v>Touring Tire Tube</v>
      </c>
    </row>
    <row r="7801" spans="1:17" x14ac:dyDescent="0.25">
      <c r="A7801" s="2">
        <v>38293</v>
      </c>
      <c r="B7801" s="1" t="s">
        <v>3333</v>
      </c>
      <c r="C7801">
        <v>530</v>
      </c>
      <c r="D7801">
        <v>23950</v>
      </c>
      <c r="E7801">
        <v>7</v>
      </c>
      <c r="F7801">
        <v>2</v>
      </c>
      <c r="G7801">
        <v>2</v>
      </c>
      <c r="H7801" s="2">
        <v>43406</v>
      </c>
      <c r="I7801" t="str">
        <f>VLOOKUP(Sales[[#This Row],[TerritoryKey]], Territories[], 2, FALSE)</f>
        <v>France</v>
      </c>
      <c r="J7801">
        <f>_xlfn.XLOOKUP(Sales[[#This Row],[ProductKey]], Products!$A:$A, Products!$J:$J)</f>
        <v>1.8663000000000001</v>
      </c>
      <c r="K7801">
        <f>_xlfn.XLOOKUP(Sales[[#This Row],[ProductKey]], Products!$A:$A, Products!$K:$K)</f>
        <v>4.99</v>
      </c>
      <c r="L7801" s="1">
        <f>Sales[[#This Row],[ProductPrice]]*Sales[[#This Row],[OrderQuantity]]</f>
        <v>9.98</v>
      </c>
      <c r="M7801" s="1">
        <f>Sales[[#This Row],[OrderQuantity]]</f>
        <v>2</v>
      </c>
      <c r="N7801" s="1">
        <f>1</f>
        <v>1</v>
      </c>
      <c r="O7801" s="1">
        <f>Sales[[#This Row],[TotalSales]]-Sales[[#This Row],[TotalCost]]</f>
        <v>6.2474000000000007</v>
      </c>
      <c r="P7801" s="1">
        <f>Sales[[#This Row],[ProductCost]]*Sales[[#This Row],[OrderQuantity]]</f>
        <v>3.7326000000000001</v>
      </c>
      <c r="Q7801" s="1" t="str">
        <f>VLOOKUP(Sales[[#This Row],[ProductKey]], Products!$A$2:$D$1000, 4, FALSE)</f>
        <v>Touring Tire Tube</v>
      </c>
    </row>
    <row r="7802" spans="1:17" x14ac:dyDescent="0.25">
      <c r="A7802" s="2">
        <v>38020</v>
      </c>
      <c r="B7802" s="1" t="s">
        <v>3393</v>
      </c>
      <c r="C7802">
        <v>530</v>
      </c>
      <c r="D7802">
        <v>14783</v>
      </c>
      <c r="E7802">
        <v>10</v>
      </c>
      <c r="F7802">
        <v>2</v>
      </c>
      <c r="G7802">
        <v>2</v>
      </c>
      <c r="H7802" s="2">
        <v>43134</v>
      </c>
      <c r="I7802" t="str">
        <f>VLOOKUP(Sales[[#This Row],[TerritoryKey]], Territories[], 2, FALSE)</f>
        <v>United Kingdom</v>
      </c>
      <c r="J7802">
        <f>_xlfn.XLOOKUP(Sales[[#This Row],[ProductKey]], Products!$A:$A, Products!$J:$J)</f>
        <v>1.8663000000000001</v>
      </c>
      <c r="K7802">
        <f>_xlfn.XLOOKUP(Sales[[#This Row],[ProductKey]], Products!$A:$A, Products!$K:$K)</f>
        <v>4.99</v>
      </c>
      <c r="L7802" s="1">
        <f>Sales[[#This Row],[ProductPrice]]*Sales[[#This Row],[OrderQuantity]]</f>
        <v>9.98</v>
      </c>
      <c r="M7802" s="1">
        <f>Sales[[#This Row],[OrderQuantity]]</f>
        <v>2</v>
      </c>
      <c r="N7802" s="1">
        <f>1</f>
        <v>1</v>
      </c>
      <c r="O7802" s="1">
        <f>Sales[[#This Row],[TotalSales]]-Sales[[#This Row],[TotalCost]]</f>
        <v>6.2474000000000007</v>
      </c>
      <c r="P7802" s="1">
        <f>Sales[[#This Row],[ProductCost]]*Sales[[#This Row],[OrderQuantity]]</f>
        <v>3.7326000000000001</v>
      </c>
      <c r="Q7802" s="1" t="str">
        <f>VLOOKUP(Sales[[#This Row],[ProductKey]], Products!$A$2:$D$1000, 4, FALSE)</f>
        <v>Touring Tire Tube</v>
      </c>
    </row>
    <row r="7803" spans="1:17" x14ac:dyDescent="0.25">
      <c r="A7803" s="2">
        <v>37753</v>
      </c>
      <c r="B7803" s="1" t="s">
        <v>3414</v>
      </c>
      <c r="C7803">
        <v>530</v>
      </c>
      <c r="D7803">
        <v>27620</v>
      </c>
      <c r="E7803">
        <v>4</v>
      </c>
      <c r="F7803">
        <v>2</v>
      </c>
      <c r="G7803">
        <v>2</v>
      </c>
      <c r="H7803" s="2">
        <v>42867</v>
      </c>
      <c r="I7803" t="str">
        <f>VLOOKUP(Sales[[#This Row],[TerritoryKey]], Territories[], 2, FALSE)</f>
        <v>Southwest</v>
      </c>
      <c r="J7803">
        <f>_xlfn.XLOOKUP(Sales[[#This Row],[ProductKey]], Products!$A:$A, Products!$J:$J)</f>
        <v>1.8663000000000001</v>
      </c>
      <c r="K7803">
        <f>_xlfn.XLOOKUP(Sales[[#This Row],[ProductKey]], Products!$A:$A, Products!$K:$K)</f>
        <v>4.99</v>
      </c>
      <c r="L7803" s="1">
        <f>Sales[[#This Row],[ProductPrice]]*Sales[[#This Row],[OrderQuantity]]</f>
        <v>9.98</v>
      </c>
      <c r="M7803" s="1">
        <f>Sales[[#This Row],[OrderQuantity]]</f>
        <v>2</v>
      </c>
      <c r="N7803" s="1">
        <f>1</f>
        <v>1</v>
      </c>
      <c r="O7803" s="1">
        <f>Sales[[#This Row],[TotalSales]]-Sales[[#This Row],[TotalCost]]</f>
        <v>6.2474000000000007</v>
      </c>
      <c r="P7803" s="1">
        <f>Sales[[#This Row],[ProductCost]]*Sales[[#This Row],[OrderQuantity]]</f>
        <v>3.7326000000000001</v>
      </c>
      <c r="Q7803" s="1" t="str">
        <f>VLOOKUP(Sales[[#This Row],[ProductKey]], Products!$A$2:$D$1000, 4, FALSE)</f>
        <v>Touring Tire Tube</v>
      </c>
    </row>
    <row r="7804" spans="1:17" x14ac:dyDescent="0.25">
      <c r="A7804" s="2">
        <v>37692</v>
      </c>
      <c r="B7804" s="1" t="s">
        <v>3595</v>
      </c>
      <c r="C7804">
        <v>530</v>
      </c>
      <c r="D7804">
        <v>14986</v>
      </c>
      <c r="E7804">
        <v>10</v>
      </c>
      <c r="F7804">
        <v>2</v>
      </c>
      <c r="G7804">
        <v>2</v>
      </c>
      <c r="H7804" s="2">
        <v>42806</v>
      </c>
      <c r="I7804" t="str">
        <f>VLOOKUP(Sales[[#This Row],[TerritoryKey]], Territories[], 2, FALSE)</f>
        <v>United Kingdom</v>
      </c>
      <c r="J7804">
        <f>_xlfn.XLOOKUP(Sales[[#This Row],[ProductKey]], Products!$A:$A, Products!$J:$J)</f>
        <v>1.8663000000000001</v>
      </c>
      <c r="K7804">
        <f>_xlfn.XLOOKUP(Sales[[#This Row],[ProductKey]], Products!$A:$A, Products!$K:$K)</f>
        <v>4.99</v>
      </c>
      <c r="L7804" s="1">
        <f>Sales[[#This Row],[ProductPrice]]*Sales[[#This Row],[OrderQuantity]]</f>
        <v>9.98</v>
      </c>
      <c r="M7804" s="1">
        <f>Sales[[#This Row],[OrderQuantity]]</f>
        <v>2</v>
      </c>
      <c r="N7804" s="1">
        <f>1</f>
        <v>1</v>
      </c>
      <c r="O7804" s="1">
        <f>Sales[[#This Row],[TotalSales]]-Sales[[#This Row],[TotalCost]]</f>
        <v>6.2474000000000007</v>
      </c>
      <c r="P7804" s="1">
        <f>Sales[[#This Row],[ProductCost]]*Sales[[#This Row],[OrderQuantity]]</f>
        <v>3.7326000000000001</v>
      </c>
      <c r="Q7804" s="1" t="str">
        <f>VLOOKUP(Sales[[#This Row],[ProductKey]], Products!$A$2:$D$1000, 4, FALSE)</f>
        <v>Touring Tire Tube</v>
      </c>
    </row>
    <row r="7805" spans="1:17" x14ac:dyDescent="0.25">
      <c r="A7805" s="2">
        <v>37723</v>
      </c>
      <c r="B7805" s="1" t="s">
        <v>3652</v>
      </c>
      <c r="C7805">
        <v>530</v>
      </c>
      <c r="D7805">
        <v>25696</v>
      </c>
      <c r="E7805">
        <v>7</v>
      </c>
      <c r="F7805">
        <v>2</v>
      </c>
      <c r="G7805">
        <v>2</v>
      </c>
      <c r="H7805" s="2">
        <v>42837</v>
      </c>
      <c r="I7805" t="str">
        <f>VLOOKUP(Sales[[#This Row],[TerritoryKey]], Territories[], 2, FALSE)</f>
        <v>France</v>
      </c>
      <c r="J7805">
        <f>_xlfn.XLOOKUP(Sales[[#This Row],[ProductKey]], Products!$A:$A, Products!$J:$J)</f>
        <v>1.8663000000000001</v>
      </c>
      <c r="K7805">
        <f>_xlfn.XLOOKUP(Sales[[#This Row],[ProductKey]], Products!$A:$A, Products!$K:$K)</f>
        <v>4.99</v>
      </c>
      <c r="L7805" s="1">
        <f>Sales[[#This Row],[ProductPrice]]*Sales[[#This Row],[OrderQuantity]]</f>
        <v>9.98</v>
      </c>
      <c r="M7805" s="1">
        <f>Sales[[#This Row],[OrderQuantity]]</f>
        <v>2</v>
      </c>
      <c r="N7805" s="1">
        <f>1</f>
        <v>1</v>
      </c>
      <c r="O7805" s="1">
        <f>Sales[[#This Row],[TotalSales]]-Sales[[#This Row],[TotalCost]]</f>
        <v>6.2474000000000007</v>
      </c>
      <c r="P7805" s="1">
        <f>Sales[[#This Row],[ProductCost]]*Sales[[#This Row],[OrderQuantity]]</f>
        <v>3.7326000000000001</v>
      </c>
      <c r="Q7805" s="1" t="str">
        <f>VLOOKUP(Sales[[#This Row],[ProductKey]], Products!$A$2:$D$1000, 4, FALSE)</f>
        <v>Touring Tire Tube</v>
      </c>
    </row>
    <row r="7806" spans="1:17" x14ac:dyDescent="0.25">
      <c r="A7806" s="2">
        <v>38080</v>
      </c>
      <c r="B7806" s="1" t="s">
        <v>3778</v>
      </c>
      <c r="C7806">
        <v>530</v>
      </c>
      <c r="D7806">
        <v>13599</v>
      </c>
      <c r="E7806">
        <v>10</v>
      </c>
      <c r="F7806">
        <v>2</v>
      </c>
      <c r="G7806">
        <v>2</v>
      </c>
      <c r="H7806" s="2">
        <v>43193</v>
      </c>
      <c r="I7806" t="str">
        <f>VLOOKUP(Sales[[#This Row],[TerritoryKey]], Territories[], 2, FALSE)</f>
        <v>United Kingdom</v>
      </c>
      <c r="J7806">
        <f>_xlfn.XLOOKUP(Sales[[#This Row],[ProductKey]], Products!$A:$A, Products!$J:$J)</f>
        <v>1.8663000000000001</v>
      </c>
      <c r="K7806">
        <f>_xlfn.XLOOKUP(Sales[[#This Row],[ProductKey]], Products!$A:$A, Products!$K:$K)</f>
        <v>4.99</v>
      </c>
      <c r="L7806" s="1">
        <f>Sales[[#This Row],[ProductPrice]]*Sales[[#This Row],[OrderQuantity]]</f>
        <v>9.98</v>
      </c>
      <c r="M7806" s="1">
        <f>Sales[[#This Row],[OrderQuantity]]</f>
        <v>2</v>
      </c>
      <c r="N7806" s="1">
        <f>1</f>
        <v>1</v>
      </c>
      <c r="O7806" s="1">
        <f>Sales[[#This Row],[TotalSales]]-Sales[[#This Row],[TotalCost]]</f>
        <v>6.2474000000000007</v>
      </c>
      <c r="P7806" s="1">
        <f>Sales[[#This Row],[ProductCost]]*Sales[[#This Row],[OrderQuantity]]</f>
        <v>3.7326000000000001</v>
      </c>
      <c r="Q7806" s="1" t="str">
        <f>VLOOKUP(Sales[[#This Row],[ProductKey]], Products!$A$2:$D$1000, 4, FALSE)</f>
        <v>Touring Tire Tube</v>
      </c>
    </row>
    <row r="7807" spans="1:17" x14ac:dyDescent="0.25">
      <c r="A7807" s="2">
        <v>37876</v>
      </c>
      <c r="B7807" s="1" t="s">
        <v>3994</v>
      </c>
      <c r="C7807">
        <v>530</v>
      </c>
      <c r="D7807">
        <v>12623</v>
      </c>
      <c r="E7807">
        <v>10</v>
      </c>
      <c r="F7807">
        <v>2</v>
      </c>
      <c r="G7807">
        <v>2</v>
      </c>
      <c r="H7807" s="2">
        <v>42990</v>
      </c>
      <c r="I7807" t="str">
        <f>VLOOKUP(Sales[[#This Row],[TerritoryKey]], Territories[], 2, FALSE)</f>
        <v>United Kingdom</v>
      </c>
      <c r="J7807">
        <f>_xlfn.XLOOKUP(Sales[[#This Row],[ProductKey]], Products!$A:$A, Products!$J:$J)</f>
        <v>1.8663000000000001</v>
      </c>
      <c r="K7807">
        <f>_xlfn.XLOOKUP(Sales[[#This Row],[ProductKey]], Products!$A:$A, Products!$K:$K)</f>
        <v>4.99</v>
      </c>
      <c r="L7807" s="1">
        <f>Sales[[#This Row],[ProductPrice]]*Sales[[#This Row],[OrderQuantity]]</f>
        <v>9.98</v>
      </c>
      <c r="M7807" s="1">
        <f>Sales[[#This Row],[OrderQuantity]]</f>
        <v>2</v>
      </c>
      <c r="N7807" s="1">
        <f>1</f>
        <v>1</v>
      </c>
      <c r="O7807" s="1">
        <f>Sales[[#This Row],[TotalSales]]-Sales[[#This Row],[TotalCost]]</f>
        <v>6.2474000000000007</v>
      </c>
      <c r="P7807" s="1">
        <f>Sales[[#This Row],[ProductCost]]*Sales[[#This Row],[OrderQuantity]]</f>
        <v>3.7326000000000001</v>
      </c>
      <c r="Q7807" s="1" t="str">
        <f>VLOOKUP(Sales[[#This Row],[ProductKey]], Products!$A$2:$D$1000, 4, FALSE)</f>
        <v>Touring Tire Tube</v>
      </c>
    </row>
    <row r="7808" spans="1:17" x14ac:dyDescent="0.25">
      <c r="A7808" s="2">
        <v>38140</v>
      </c>
      <c r="B7808" s="1" t="s">
        <v>4085</v>
      </c>
      <c r="C7808">
        <v>530</v>
      </c>
      <c r="D7808">
        <v>26394</v>
      </c>
      <c r="E7808">
        <v>7</v>
      </c>
      <c r="F7808">
        <v>2</v>
      </c>
      <c r="G7808">
        <v>2</v>
      </c>
      <c r="H7808" s="2">
        <v>43253</v>
      </c>
      <c r="I7808" t="str">
        <f>VLOOKUP(Sales[[#This Row],[TerritoryKey]], Territories[], 2, FALSE)</f>
        <v>France</v>
      </c>
      <c r="J7808">
        <f>_xlfn.XLOOKUP(Sales[[#This Row],[ProductKey]], Products!$A:$A, Products!$J:$J)</f>
        <v>1.8663000000000001</v>
      </c>
      <c r="K7808">
        <f>_xlfn.XLOOKUP(Sales[[#This Row],[ProductKey]], Products!$A:$A, Products!$K:$K)</f>
        <v>4.99</v>
      </c>
      <c r="L7808" s="1">
        <f>Sales[[#This Row],[ProductPrice]]*Sales[[#This Row],[OrderQuantity]]</f>
        <v>9.98</v>
      </c>
      <c r="M7808" s="1">
        <f>Sales[[#This Row],[OrderQuantity]]</f>
        <v>2</v>
      </c>
      <c r="N7808" s="1">
        <f>1</f>
        <v>1</v>
      </c>
      <c r="O7808" s="1">
        <f>Sales[[#This Row],[TotalSales]]-Sales[[#This Row],[TotalCost]]</f>
        <v>6.2474000000000007</v>
      </c>
      <c r="P7808" s="1">
        <f>Sales[[#This Row],[ProductCost]]*Sales[[#This Row],[OrderQuantity]]</f>
        <v>3.7326000000000001</v>
      </c>
      <c r="Q7808" s="1" t="str">
        <f>VLOOKUP(Sales[[#This Row],[ProductKey]], Products!$A$2:$D$1000, 4, FALSE)</f>
        <v>Touring Tire Tube</v>
      </c>
    </row>
    <row r="7809" spans="1:17" x14ac:dyDescent="0.25">
      <c r="A7809" s="2">
        <v>38293</v>
      </c>
      <c r="B7809" s="1" t="s">
        <v>4132</v>
      </c>
      <c r="C7809">
        <v>530</v>
      </c>
      <c r="D7809">
        <v>26778</v>
      </c>
      <c r="E7809">
        <v>1</v>
      </c>
      <c r="F7809">
        <v>2</v>
      </c>
      <c r="G7809">
        <v>2</v>
      </c>
      <c r="H7809" s="2">
        <v>43406</v>
      </c>
      <c r="I7809" t="str">
        <f>VLOOKUP(Sales[[#This Row],[TerritoryKey]], Territories[], 2, FALSE)</f>
        <v>Northwest</v>
      </c>
      <c r="J7809">
        <f>_xlfn.XLOOKUP(Sales[[#This Row],[ProductKey]], Products!$A:$A, Products!$J:$J)</f>
        <v>1.8663000000000001</v>
      </c>
      <c r="K7809">
        <f>_xlfn.XLOOKUP(Sales[[#This Row],[ProductKey]], Products!$A:$A, Products!$K:$K)</f>
        <v>4.99</v>
      </c>
      <c r="L7809" s="1">
        <f>Sales[[#This Row],[ProductPrice]]*Sales[[#This Row],[OrderQuantity]]</f>
        <v>9.98</v>
      </c>
      <c r="M7809" s="1">
        <f>Sales[[#This Row],[OrderQuantity]]</f>
        <v>2</v>
      </c>
      <c r="N7809" s="1">
        <f>1</f>
        <v>1</v>
      </c>
      <c r="O7809" s="1">
        <f>Sales[[#This Row],[TotalSales]]-Sales[[#This Row],[TotalCost]]</f>
        <v>6.2474000000000007</v>
      </c>
      <c r="P7809" s="1">
        <f>Sales[[#This Row],[ProductCost]]*Sales[[#This Row],[OrderQuantity]]</f>
        <v>3.7326000000000001</v>
      </c>
      <c r="Q7809" s="1" t="str">
        <f>VLOOKUP(Sales[[#This Row],[ProductKey]], Products!$A$2:$D$1000, 4, FALSE)</f>
        <v>Touring Tire Tube</v>
      </c>
    </row>
    <row r="7810" spans="1:17" x14ac:dyDescent="0.25">
      <c r="A7810" s="2">
        <v>38109</v>
      </c>
      <c r="B7810" s="1" t="s">
        <v>4149</v>
      </c>
      <c r="C7810">
        <v>530</v>
      </c>
      <c r="D7810">
        <v>26715</v>
      </c>
      <c r="E7810">
        <v>4</v>
      </c>
      <c r="F7810">
        <v>2</v>
      </c>
      <c r="G7810">
        <v>2</v>
      </c>
      <c r="H7810" s="2">
        <v>43222</v>
      </c>
      <c r="I7810" t="str">
        <f>VLOOKUP(Sales[[#This Row],[TerritoryKey]], Territories[], 2, FALSE)</f>
        <v>Southwest</v>
      </c>
      <c r="J7810">
        <f>_xlfn.XLOOKUP(Sales[[#This Row],[ProductKey]], Products!$A:$A, Products!$J:$J)</f>
        <v>1.8663000000000001</v>
      </c>
      <c r="K7810">
        <f>_xlfn.XLOOKUP(Sales[[#This Row],[ProductKey]], Products!$A:$A, Products!$K:$K)</f>
        <v>4.99</v>
      </c>
      <c r="L7810" s="1">
        <f>Sales[[#This Row],[ProductPrice]]*Sales[[#This Row],[OrderQuantity]]</f>
        <v>9.98</v>
      </c>
      <c r="M7810" s="1">
        <f>Sales[[#This Row],[OrderQuantity]]</f>
        <v>2</v>
      </c>
      <c r="N7810" s="1">
        <f>1</f>
        <v>1</v>
      </c>
      <c r="O7810" s="1">
        <f>Sales[[#This Row],[TotalSales]]-Sales[[#This Row],[TotalCost]]</f>
        <v>6.2474000000000007</v>
      </c>
      <c r="P7810" s="1">
        <f>Sales[[#This Row],[ProductCost]]*Sales[[#This Row],[OrderQuantity]]</f>
        <v>3.7326000000000001</v>
      </c>
      <c r="Q7810" s="1" t="str">
        <f>VLOOKUP(Sales[[#This Row],[ProductKey]], Products!$A$2:$D$1000, 4, FALSE)</f>
        <v>Touring Tire Tube</v>
      </c>
    </row>
    <row r="7811" spans="1:17" x14ac:dyDescent="0.25">
      <c r="A7811" s="2">
        <v>38047</v>
      </c>
      <c r="B7811" s="1" t="s">
        <v>4166</v>
      </c>
      <c r="C7811">
        <v>530</v>
      </c>
      <c r="D7811">
        <v>27312</v>
      </c>
      <c r="E7811">
        <v>8</v>
      </c>
      <c r="F7811">
        <v>2</v>
      </c>
      <c r="G7811">
        <v>2</v>
      </c>
      <c r="H7811" s="2">
        <v>43160</v>
      </c>
      <c r="I7811" t="str">
        <f>VLOOKUP(Sales[[#This Row],[TerritoryKey]], Territories[], 2, FALSE)</f>
        <v>Germany</v>
      </c>
      <c r="J7811">
        <f>_xlfn.XLOOKUP(Sales[[#This Row],[ProductKey]], Products!$A:$A, Products!$J:$J)</f>
        <v>1.8663000000000001</v>
      </c>
      <c r="K7811">
        <f>_xlfn.XLOOKUP(Sales[[#This Row],[ProductKey]], Products!$A:$A, Products!$K:$K)</f>
        <v>4.99</v>
      </c>
      <c r="L7811" s="1">
        <f>Sales[[#This Row],[ProductPrice]]*Sales[[#This Row],[OrderQuantity]]</f>
        <v>9.98</v>
      </c>
      <c r="M7811" s="1">
        <f>Sales[[#This Row],[OrderQuantity]]</f>
        <v>2</v>
      </c>
      <c r="N7811" s="1">
        <f>1</f>
        <v>1</v>
      </c>
      <c r="O7811" s="1">
        <f>Sales[[#This Row],[TotalSales]]-Sales[[#This Row],[TotalCost]]</f>
        <v>6.2474000000000007</v>
      </c>
      <c r="P7811" s="1">
        <f>Sales[[#This Row],[ProductCost]]*Sales[[#This Row],[OrderQuantity]]</f>
        <v>3.7326000000000001</v>
      </c>
      <c r="Q7811" s="1" t="str">
        <f>VLOOKUP(Sales[[#This Row],[ProductKey]], Products!$A$2:$D$1000, 4, FALSE)</f>
        <v>Touring Tire Tube</v>
      </c>
    </row>
    <row r="7812" spans="1:17" x14ac:dyDescent="0.25">
      <c r="A7812" s="2">
        <v>38079</v>
      </c>
      <c r="B7812" s="1" t="s">
        <v>4322</v>
      </c>
      <c r="C7812">
        <v>530</v>
      </c>
      <c r="D7812">
        <v>27764</v>
      </c>
      <c r="E7812">
        <v>7</v>
      </c>
      <c r="F7812">
        <v>2</v>
      </c>
      <c r="G7812">
        <v>2</v>
      </c>
      <c r="H7812" s="2">
        <v>43192</v>
      </c>
      <c r="I7812" t="str">
        <f>VLOOKUP(Sales[[#This Row],[TerritoryKey]], Territories[], 2, FALSE)</f>
        <v>France</v>
      </c>
      <c r="J7812">
        <f>_xlfn.XLOOKUP(Sales[[#This Row],[ProductKey]], Products!$A:$A, Products!$J:$J)</f>
        <v>1.8663000000000001</v>
      </c>
      <c r="K7812">
        <f>_xlfn.XLOOKUP(Sales[[#This Row],[ProductKey]], Products!$A:$A, Products!$K:$K)</f>
        <v>4.99</v>
      </c>
      <c r="L7812" s="1">
        <f>Sales[[#This Row],[ProductPrice]]*Sales[[#This Row],[OrderQuantity]]</f>
        <v>9.98</v>
      </c>
      <c r="M7812" s="1">
        <f>Sales[[#This Row],[OrderQuantity]]</f>
        <v>2</v>
      </c>
      <c r="N7812" s="1">
        <f>1</f>
        <v>1</v>
      </c>
      <c r="O7812" s="1">
        <f>Sales[[#This Row],[TotalSales]]-Sales[[#This Row],[TotalCost]]</f>
        <v>6.2474000000000007</v>
      </c>
      <c r="P7812" s="1">
        <f>Sales[[#This Row],[ProductCost]]*Sales[[#This Row],[OrderQuantity]]</f>
        <v>3.7326000000000001</v>
      </c>
      <c r="Q7812" s="1" t="str">
        <f>VLOOKUP(Sales[[#This Row],[ProductKey]], Products!$A$2:$D$1000, 4, FALSE)</f>
        <v>Touring Tire Tube</v>
      </c>
    </row>
    <row r="7813" spans="1:17" x14ac:dyDescent="0.25">
      <c r="A7813" s="2">
        <v>38261</v>
      </c>
      <c r="B7813" s="1" t="s">
        <v>4593</v>
      </c>
      <c r="C7813">
        <v>530</v>
      </c>
      <c r="D7813">
        <v>26612</v>
      </c>
      <c r="E7813">
        <v>4</v>
      </c>
      <c r="F7813">
        <v>2</v>
      </c>
      <c r="G7813">
        <v>2</v>
      </c>
      <c r="H7813" s="2">
        <v>43374</v>
      </c>
      <c r="I7813" t="str">
        <f>VLOOKUP(Sales[[#This Row],[TerritoryKey]], Territories[], 2, FALSE)</f>
        <v>Southwest</v>
      </c>
      <c r="J7813">
        <f>_xlfn.XLOOKUP(Sales[[#This Row],[ProductKey]], Products!$A:$A, Products!$J:$J)</f>
        <v>1.8663000000000001</v>
      </c>
      <c r="K7813">
        <f>_xlfn.XLOOKUP(Sales[[#This Row],[ProductKey]], Products!$A:$A, Products!$K:$K)</f>
        <v>4.99</v>
      </c>
      <c r="L7813" s="1">
        <f>Sales[[#This Row],[ProductPrice]]*Sales[[#This Row],[OrderQuantity]]</f>
        <v>9.98</v>
      </c>
      <c r="M7813" s="1">
        <f>Sales[[#This Row],[OrderQuantity]]</f>
        <v>2</v>
      </c>
      <c r="N7813" s="1">
        <f>1</f>
        <v>1</v>
      </c>
      <c r="O7813" s="1">
        <f>Sales[[#This Row],[TotalSales]]-Sales[[#This Row],[TotalCost]]</f>
        <v>6.2474000000000007</v>
      </c>
      <c r="P7813" s="1">
        <f>Sales[[#This Row],[ProductCost]]*Sales[[#This Row],[OrderQuantity]]</f>
        <v>3.7326000000000001</v>
      </c>
      <c r="Q7813" s="1" t="str">
        <f>VLOOKUP(Sales[[#This Row],[ProductKey]], Products!$A$2:$D$1000, 4, FALSE)</f>
        <v>Touring Tire Tube</v>
      </c>
    </row>
    <row r="7814" spans="1:17" x14ac:dyDescent="0.25">
      <c r="A7814" s="2">
        <v>38080</v>
      </c>
      <c r="B7814" s="1" t="s">
        <v>4620</v>
      </c>
      <c r="C7814">
        <v>530</v>
      </c>
      <c r="D7814">
        <v>24719</v>
      </c>
      <c r="E7814">
        <v>8</v>
      </c>
      <c r="F7814">
        <v>2</v>
      </c>
      <c r="G7814">
        <v>2</v>
      </c>
      <c r="H7814" s="2">
        <v>43193</v>
      </c>
      <c r="I7814" t="str">
        <f>VLOOKUP(Sales[[#This Row],[TerritoryKey]], Territories[], 2, FALSE)</f>
        <v>Germany</v>
      </c>
      <c r="J7814">
        <f>_xlfn.XLOOKUP(Sales[[#This Row],[ProductKey]], Products!$A:$A, Products!$J:$J)</f>
        <v>1.8663000000000001</v>
      </c>
      <c r="K7814">
        <f>_xlfn.XLOOKUP(Sales[[#This Row],[ProductKey]], Products!$A:$A, Products!$K:$K)</f>
        <v>4.99</v>
      </c>
      <c r="L7814" s="1">
        <f>Sales[[#This Row],[ProductPrice]]*Sales[[#This Row],[OrderQuantity]]</f>
        <v>9.98</v>
      </c>
      <c r="M7814" s="1">
        <f>Sales[[#This Row],[OrderQuantity]]</f>
        <v>2</v>
      </c>
      <c r="N7814" s="1">
        <f>1</f>
        <v>1</v>
      </c>
      <c r="O7814" s="1">
        <f>Sales[[#This Row],[TotalSales]]-Sales[[#This Row],[TotalCost]]</f>
        <v>6.2474000000000007</v>
      </c>
      <c r="P7814" s="1">
        <f>Sales[[#This Row],[ProductCost]]*Sales[[#This Row],[OrderQuantity]]</f>
        <v>3.7326000000000001</v>
      </c>
      <c r="Q7814" s="1" t="str">
        <f>VLOOKUP(Sales[[#This Row],[ProductKey]], Products!$A$2:$D$1000, 4, FALSE)</f>
        <v>Touring Tire Tube</v>
      </c>
    </row>
    <row r="7815" spans="1:17" x14ac:dyDescent="0.25">
      <c r="A7815" s="2">
        <v>38140</v>
      </c>
      <c r="B7815" s="1" t="s">
        <v>4636</v>
      </c>
      <c r="C7815">
        <v>530</v>
      </c>
      <c r="D7815">
        <v>23754</v>
      </c>
      <c r="E7815">
        <v>7</v>
      </c>
      <c r="F7815">
        <v>2</v>
      </c>
      <c r="G7815">
        <v>2</v>
      </c>
      <c r="H7815" s="2">
        <v>43253</v>
      </c>
      <c r="I7815" t="str">
        <f>VLOOKUP(Sales[[#This Row],[TerritoryKey]], Territories[], 2, FALSE)</f>
        <v>France</v>
      </c>
      <c r="J7815">
        <f>_xlfn.XLOOKUP(Sales[[#This Row],[ProductKey]], Products!$A:$A, Products!$J:$J)</f>
        <v>1.8663000000000001</v>
      </c>
      <c r="K7815">
        <f>_xlfn.XLOOKUP(Sales[[#This Row],[ProductKey]], Products!$A:$A, Products!$K:$K)</f>
        <v>4.99</v>
      </c>
      <c r="L7815" s="1">
        <f>Sales[[#This Row],[ProductPrice]]*Sales[[#This Row],[OrderQuantity]]</f>
        <v>9.98</v>
      </c>
      <c r="M7815" s="1">
        <f>Sales[[#This Row],[OrderQuantity]]</f>
        <v>2</v>
      </c>
      <c r="N7815" s="1">
        <f>1</f>
        <v>1</v>
      </c>
      <c r="O7815" s="1">
        <f>Sales[[#This Row],[TotalSales]]-Sales[[#This Row],[TotalCost]]</f>
        <v>6.2474000000000007</v>
      </c>
      <c r="P7815" s="1">
        <f>Sales[[#This Row],[ProductCost]]*Sales[[#This Row],[OrderQuantity]]</f>
        <v>3.7326000000000001</v>
      </c>
      <c r="Q7815" s="1" t="str">
        <f>VLOOKUP(Sales[[#This Row],[ProductKey]], Products!$A$2:$D$1000, 4, FALSE)</f>
        <v>Touring Tire Tube</v>
      </c>
    </row>
    <row r="7816" spans="1:17" x14ac:dyDescent="0.25">
      <c r="A7816" s="2">
        <v>38263</v>
      </c>
      <c r="B7816" s="1" t="s">
        <v>4687</v>
      </c>
      <c r="C7816">
        <v>530</v>
      </c>
      <c r="D7816">
        <v>28933</v>
      </c>
      <c r="E7816">
        <v>9</v>
      </c>
      <c r="F7816">
        <v>2</v>
      </c>
      <c r="G7816">
        <v>2</v>
      </c>
      <c r="H7816" s="2">
        <v>43376</v>
      </c>
      <c r="I7816" t="str">
        <f>VLOOKUP(Sales[[#This Row],[TerritoryKey]], Territories[], 2, FALSE)</f>
        <v>Australia</v>
      </c>
      <c r="J7816">
        <f>_xlfn.XLOOKUP(Sales[[#This Row],[ProductKey]], Products!$A:$A, Products!$J:$J)</f>
        <v>1.8663000000000001</v>
      </c>
      <c r="K7816">
        <f>_xlfn.XLOOKUP(Sales[[#This Row],[ProductKey]], Products!$A:$A, Products!$K:$K)</f>
        <v>4.99</v>
      </c>
      <c r="L7816" s="1">
        <f>Sales[[#This Row],[ProductPrice]]*Sales[[#This Row],[OrderQuantity]]</f>
        <v>9.98</v>
      </c>
      <c r="M7816" s="1">
        <f>Sales[[#This Row],[OrderQuantity]]</f>
        <v>2</v>
      </c>
      <c r="N7816" s="1">
        <f>1</f>
        <v>1</v>
      </c>
      <c r="O7816" s="1">
        <f>Sales[[#This Row],[TotalSales]]-Sales[[#This Row],[TotalCost]]</f>
        <v>6.2474000000000007</v>
      </c>
      <c r="P7816" s="1">
        <f>Sales[[#This Row],[ProductCost]]*Sales[[#This Row],[OrderQuantity]]</f>
        <v>3.7326000000000001</v>
      </c>
      <c r="Q7816" s="1" t="str">
        <f>VLOOKUP(Sales[[#This Row],[ProductKey]], Products!$A$2:$D$1000, 4, FALSE)</f>
        <v>Touring Tire Tube</v>
      </c>
    </row>
    <row r="7817" spans="1:17" x14ac:dyDescent="0.25">
      <c r="A7817" s="2">
        <v>38172</v>
      </c>
      <c r="B7817" s="1" t="s">
        <v>4689</v>
      </c>
      <c r="C7817">
        <v>530</v>
      </c>
      <c r="D7817">
        <v>14552</v>
      </c>
      <c r="E7817">
        <v>10</v>
      </c>
      <c r="F7817">
        <v>2</v>
      </c>
      <c r="G7817">
        <v>2</v>
      </c>
      <c r="H7817" s="2">
        <v>43285</v>
      </c>
      <c r="I7817" t="str">
        <f>VLOOKUP(Sales[[#This Row],[TerritoryKey]], Territories[], 2, FALSE)</f>
        <v>United Kingdom</v>
      </c>
      <c r="J7817">
        <f>_xlfn.XLOOKUP(Sales[[#This Row],[ProductKey]], Products!$A:$A, Products!$J:$J)</f>
        <v>1.8663000000000001</v>
      </c>
      <c r="K7817">
        <f>_xlfn.XLOOKUP(Sales[[#This Row],[ProductKey]], Products!$A:$A, Products!$K:$K)</f>
        <v>4.99</v>
      </c>
      <c r="L7817" s="1">
        <f>Sales[[#This Row],[ProductPrice]]*Sales[[#This Row],[OrderQuantity]]</f>
        <v>9.98</v>
      </c>
      <c r="M7817" s="1">
        <f>Sales[[#This Row],[OrderQuantity]]</f>
        <v>2</v>
      </c>
      <c r="N7817" s="1">
        <f>1</f>
        <v>1</v>
      </c>
      <c r="O7817" s="1">
        <f>Sales[[#This Row],[TotalSales]]-Sales[[#This Row],[TotalCost]]</f>
        <v>6.2474000000000007</v>
      </c>
      <c r="P7817" s="1">
        <f>Sales[[#This Row],[ProductCost]]*Sales[[#This Row],[OrderQuantity]]</f>
        <v>3.7326000000000001</v>
      </c>
      <c r="Q7817" s="1" t="str">
        <f>VLOOKUP(Sales[[#This Row],[ProductKey]], Products!$A$2:$D$1000, 4, FALSE)</f>
        <v>Touring Tire Tube</v>
      </c>
    </row>
    <row r="7818" spans="1:17" x14ac:dyDescent="0.25">
      <c r="A7818" s="2">
        <v>38261</v>
      </c>
      <c r="B7818" s="1" t="s">
        <v>4691</v>
      </c>
      <c r="C7818">
        <v>530</v>
      </c>
      <c r="D7818">
        <v>11428</v>
      </c>
      <c r="E7818">
        <v>8</v>
      </c>
      <c r="F7818">
        <v>2</v>
      </c>
      <c r="G7818">
        <v>2</v>
      </c>
      <c r="H7818" s="2">
        <v>43374</v>
      </c>
      <c r="I7818" t="str">
        <f>VLOOKUP(Sales[[#This Row],[TerritoryKey]], Territories[], 2, FALSE)</f>
        <v>Germany</v>
      </c>
      <c r="J7818">
        <f>_xlfn.XLOOKUP(Sales[[#This Row],[ProductKey]], Products!$A:$A, Products!$J:$J)</f>
        <v>1.8663000000000001</v>
      </c>
      <c r="K7818">
        <f>_xlfn.XLOOKUP(Sales[[#This Row],[ProductKey]], Products!$A:$A, Products!$K:$K)</f>
        <v>4.99</v>
      </c>
      <c r="L7818" s="1">
        <f>Sales[[#This Row],[ProductPrice]]*Sales[[#This Row],[OrderQuantity]]</f>
        <v>9.98</v>
      </c>
      <c r="M7818" s="1">
        <f>Sales[[#This Row],[OrderQuantity]]</f>
        <v>2</v>
      </c>
      <c r="N7818" s="1">
        <f>1</f>
        <v>1</v>
      </c>
      <c r="O7818" s="1">
        <f>Sales[[#This Row],[TotalSales]]-Sales[[#This Row],[TotalCost]]</f>
        <v>6.2474000000000007</v>
      </c>
      <c r="P7818" s="1">
        <f>Sales[[#This Row],[ProductCost]]*Sales[[#This Row],[OrderQuantity]]</f>
        <v>3.7326000000000001</v>
      </c>
      <c r="Q7818" s="1" t="str">
        <f>VLOOKUP(Sales[[#This Row],[ProductKey]], Products!$A$2:$D$1000, 4, FALSE)</f>
        <v>Touring Tire Tube</v>
      </c>
    </row>
    <row r="7819" spans="1:17" x14ac:dyDescent="0.25">
      <c r="A7819" s="2">
        <v>38078</v>
      </c>
      <c r="B7819" s="1" t="s">
        <v>4726</v>
      </c>
      <c r="C7819">
        <v>530</v>
      </c>
      <c r="D7819">
        <v>11566</v>
      </c>
      <c r="E7819">
        <v>7</v>
      </c>
      <c r="F7819">
        <v>2</v>
      </c>
      <c r="G7819">
        <v>2</v>
      </c>
      <c r="H7819" s="2">
        <v>43191</v>
      </c>
      <c r="I7819" t="str">
        <f>VLOOKUP(Sales[[#This Row],[TerritoryKey]], Territories[], 2, FALSE)</f>
        <v>France</v>
      </c>
      <c r="J7819">
        <f>_xlfn.XLOOKUP(Sales[[#This Row],[ProductKey]], Products!$A:$A, Products!$J:$J)</f>
        <v>1.8663000000000001</v>
      </c>
      <c r="K7819">
        <f>_xlfn.XLOOKUP(Sales[[#This Row],[ProductKey]], Products!$A:$A, Products!$K:$K)</f>
        <v>4.99</v>
      </c>
      <c r="L7819" s="1">
        <f>Sales[[#This Row],[ProductPrice]]*Sales[[#This Row],[OrderQuantity]]</f>
        <v>9.98</v>
      </c>
      <c r="M7819" s="1">
        <f>Sales[[#This Row],[OrderQuantity]]</f>
        <v>2</v>
      </c>
      <c r="N7819" s="1">
        <f>1</f>
        <v>1</v>
      </c>
      <c r="O7819" s="1">
        <f>Sales[[#This Row],[TotalSales]]-Sales[[#This Row],[TotalCost]]</f>
        <v>6.2474000000000007</v>
      </c>
      <c r="P7819" s="1">
        <f>Sales[[#This Row],[ProductCost]]*Sales[[#This Row],[OrderQuantity]]</f>
        <v>3.7326000000000001</v>
      </c>
      <c r="Q7819" s="1" t="str">
        <f>VLOOKUP(Sales[[#This Row],[ProductKey]], Products!$A$2:$D$1000, 4, FALSE)</f>
        <v>Touring Tire Tube</v>
      </c>
    </row>
    <row r="7820" spans="1:17" x14ac:dyDescent="0.25">
      <c r="A7820" s="2">
        <v>38140</v>
      </c>
      <c r="B7820" s="1" t="s">
        <v>4759</v>
      </c>
      <c r="C7820">
        <v>530</v>
      </c>
      <c r="D7820">
        <v>23951</v>
      </c>
      <c r="E7820">
        <v>7</v>
      </c>
      <c r="F7820">
        <v>2</v>
      </c>
      <c r="G7820">
        <v>2</v>
      </c>
      <c r="H7820" s="2">
        <v>43253</v>
      </c>
      <c r="I7820" t="str">
        <f>VLOOKUP(Sales[[#This Row],[TerritoryKey]], Territories[], 2, FALSE)</f>
        <v>France</v>
      </c>
      <c r="J7820">
        <f>_xlfn.XLOOKUP(Sales[[#This Row],[ProductKey]], Products!$A:$A, Products!$J:$J)</f>
        <v>1.8663000000000001</v>
      </c>
      <c r="K7820">
        <f>_xlfn.XLOOKUP(Sales[[#This Row],[ProductKey]], Products!$A:$A, Products!$K:$K)</f>
        <v>4.99</v>
      </c>
      <c r="L7820" s="1">
        <f>Sales[[#This Row],[ProductPrice]]*Sales[[#This Row],[OrderQuantity]]</f>
        <v>9.98</v>
      </c>
      <c r="M7820" s="1">
        <f>Sales[[#This Row],[OrderQuantity]]</f>
        <v>2</v>
      </c>
      <c r="N7820" s="1">
        <f>1</f>
        <v>1</v>
      </c>
      <c r="O7820" s="1">
        <f>Sales[[#This Row],[TotalSales]]-Sales[[#This Row],[TotalCost]]</f>
        <v>6.2474000000000007</v>
      </c>
      <c r="P7820" s="1">
        <f>Sales[[#This Row],[ProductCost]]*Sales[[#This Row],[OrderQuantity]]</f>
        <v>3.7326000000000001</v>
      </c>
      <c r="Q7820" s="1" t="str">
        <f>VLOOKUP(Sales[[#This Row],[ProductKey]], Products!$A$2:$D$1000, 4, FALSE)</f>
        <v>Touring Tire Tube</v>
      </c>
    </row>
    <row r="7821" spans="1:17" x14ac:dyDescent="0.25">
      <c r="A7821" s="2">
        <v>38078</v>
      </c>
      <c r="B7821" s="1" t="s">
        <v>4786</v>
      </c>
      <c r="C7821">
        <v>530</v>
      </c>
      <c r="D7821">
        <v>27301</v>
      </c>
      <c r="E7821">
        <v>4</v>
      </c>
      <c r="F7821">
        <v>2</v>
      </c>
      <c r="G7821">
        <v>2</v>
      </c>
      <c r="H7821" s="2">
        <v>43191</v>
      </c>
      <c r="I7821" t="str">
        <f>VLOOKUP(Sales[[#This Row],[TerritoryKey]], Territories[], 2, FALSE)</f>
        <v>Southwest</v>
      </c>
      <c r="J7821">
        <f>_xlfn.XLOOKUP(Sales[[#This Row],[ProductKey]], Products!$A:$A, Products!$J:$J)</f>
        <v>1.8663000000000001</v>
      </c>
      <c r="K7821">
        <f>_xlfn.XLOOKUP(Sales[[#This Row],[ProductKey]], Products!$A:$A, Products!$K:$K)</f>
        <v>4.99</v>
      </c>
      <c r="L7821" s="1">
        <f>Sales[[#This Row],[ProductPrice]]*Sales[[#This Row],[OrderQuantity]]</f>
        <v>9.98</v>
      </c>
      <c r="M7821" s="1">
        <f>Sales[[#This Row],[OrderQuantity]]</f>
        <v>2</v>
      </c>
      <c r="N7821" s="1">
        <f>1</f>
        <v>1</v>
      </c>
      <c r="O7821" s="1">
        <f>Sales[[#This Row],[TotalSales]]-Sales[[#This Row],[TotalCost]]</f>
        <v>6.2474000000000007</v>
      </c>
      <c r="P7821" s="1">
        <f>Sales[[#This Row],[ProductCost]]*Sales[[#This Row],[OrderQuantity]]</f>
        <v>3.7326000000000001</v>
      </c>
      <c r="Q7821" s="1" t="str">
        <f>VLOOKUP(Sales[[#This Row],[ProductKey]], Products!$A$2:$D$1000, 4, FALSE)</f>
        <v>Touring Tire Tube</v>
      </c>
    </row>
    <row r="7822" spans="1:17" x14ac:dyDescent="0.25">
      <c r="A7822" s="2">
        <v>37990</v>
      </c>
      <c r="B7822" s="1" t="s">
        <v>4877</v>
      </c>
      <c r="C7822">
        <v>530</v>
      </c>
      <c r="D7822">
        <v>12320</v>
      </c>
      <c r="E7822">
        <v>10</v>
      </c>
      <c r="F7822">
        <v>2</v>
      </c>
      <c r="G7822">
        <v>2</v>
      </c>
      <c r="H7822" s="2">
        <v>43104</v>
      </c>
      <c r="I7822" t="str">
        <f>VLOOKUP(Sales[[#This Row],[TerritoryKey]], Territories[], 2, FALSE)</f>
        <v>United Kingdom</v>
      </c>
      <c r="J7822">
        <f>_xlfn.XLOOKUP(Sales[[#This Row],[ProductKey]], Products!$A:$A, Products!$J:$J)</f>
        <v>1.8663000000000001</v>
      </c>
      <c r="K7822">
        <f>_xlfn.XLOOKUP(Sales[[#This Row],[ProductKey]], Products!$A:$A, Products!$K:$K)</f>
        <v>4.99</v>
      </c>
      <c r="L7822" s="1">
        <f>Sales[[#This Row],[ProductPrice]]*Sales[[#This Row],[OrderQuantity]]</f>
        <v>9.98</v>
      </c>
      <c r="M7822" s="1">
        <f>Sales[[#This Row],[OrderQuantity]]</f>
        <v>2</v>
      </c>
      <c r="N7822" s="1">
        <f>1</f>
        <v>1</v>
      </c>
      <c r="O7822" s="1">
        <f>Sales[[#This Row],[TotalSales]]-Sales[[#This Row],[TotalCost]]</f>
        <v>6.2474000000000007</v>
      </c>
      <c r="P7822" s="1">
        <f>Sales[[#This Row],[ProductCost]]*Sales[[#This Row],[OrderQuantity]]</f>
        <v>3.7326000000000001</v>
      </c>
      <c r="Q7822" s="1" t="str">
        <f>VLOOKUP(Sales[[#This Row],[ProductKey]], Products!$A$2:$D$1000, 4, FALSE)</f>
        <v>Touring Tire Tube</v>
      </c>
    </row>
    <row r="7823" spans="1:17" x14ac:dyDescent="0.25">
      <c r="A7823" s="2">
        <v>38295</v>
      </c>
      <c r="B7823" s="1" t="s">
        <v>4925</v>
      </c>
      <c r="C7823">
        <v>530</v>
      </c>
      <c r="D7823">
        <v>27445</v>
      </c>
      <c r="E7823">
        <v>4</v>
      </c>
      <c r="F7823">
        <v>2</v>
      </c>
      <c r="G7823">
        <v>2</v>
      </c>
      <c r="H7823" s="2">
        <v>43408</v>
      </c>
      <c r="I7823" t="str">
        <f>VLOOKUP(Sales[[#This Row],[TerritoryKey]], Territories[], 2, FALSE)</f>
        <v>Southwest</v>
      </c>
      <c r="J7823">
        <f>_xlfn.XLOOKUP(Sales[[#This Row],[ProductKey]], Products!$A:$A, Products!$J:$J)</f>
        <v>1.8663000000000001</v>
      </c>
      <c r="K7823">
        <f>_xlfn.XLOOKUP(Sales[[#This Row],[ProductKey]], Products!$A:$A, Products!$K:$K)</f>
        <v>4.99</v>
      </c>
      <c r="L7823" s="1">
        <f>Sales[[#This Row],[ProductPrice]]*Sales[[#This Row],[OrderQuantity]]</f>
        <v>9.98</v>
      </c>
      <c r="M7823" s="1">
        <f>Sales[[#This Row],[OrderQuantity]]</f>
        <v>2</v>
      </c>
      <c r="N7823" s="1">
        <f>1</f>
        <v>1</v>
      </c>
      <c r="O7823" s="1">
        <f>Sales[[#This Row],[TotalSales]]-Sales[[#This Row],[TotalCost]]</f>
        <v>6.2474000000000007</v>
      </c>
      <c r="P7823" s="1">
        <f>Sales[[#This Row],[ProductCost]]*Sales[[#This Row],[OrderQuantity]]</f>
        <v>3.7326000000000001</v>
      </c>
      <c r="Q7823" s="1" t="str">
        <f>VLOOKUP(Sales[[#This Row],[ProductKey]], Products!$A$2:$D$1000, 4, FALSE)</f>
        <v>Touring Tire Tube</v>
      </c>
    </row>
    <row r="7824" spans="1:17" x14ac:dyDescent="0.25">
      <c r="A7824" s="2">
        <v>38170</v>
      </c>
      <c r="B7824" s="1" t="s">
        <v>5114</v>
      </c>
      <c r="C7824">
        <v>530</v>
      </c>
      <c r="D7824">
        <v>12746</v>
      </c>
      <c r="E7824">
        <v>10</v>
      </c>
      <c r="F7824">
        <v>2</v>
      </c>
      <c r="G7824">
        <v>2</v>
      </c>
      <c r="H7824" s="2">
        <v>43283</v>
      </c>
      <c r="I7824" t="str">
        <f>VLOOKUP(Sales[[#This Row],[TerritoryKey]], Territories[], 2, FALSE)</f>
        <v>United Kingdom</v>
      </c>
      <c r="J7824">
        <f>_xlfn.XLOOKUP(Sales[[#This Row],[ProductKey]], Products!$A:$A, Products!$J:$J)</f>
        <v>1.8663000000000001</v>
      </c>
      <c r="K7824">
        <f>_xlfn.XLOOKUP(Sales[[#This Row],[ProductKey]], Products!$A:$A, Products!$K:$K)</f>
        <v>4.99</v>
      </c>
      <c r="L7824" s="1">
        <f>Sales[[#This Row],[ProductPrice]]*Sales[[#This Row],[OrderQuantity]]</f>
        <v>9.98</v>
      </c>
      <c r="M7824" s="1">
        <f>Sales[[#This Row],[OrderQuantity]]</f>
        <v>2</v>
      </c>
      <c r="N7824" s="1">
        <f>1</f>
        <v>1</v>
      </c>
      <c r="O7824" s="1">
        <f>Sales[[#This Row],[TotalSales]]-Sales[[#This Row],[TotalCost]]</f>
        <v>6.2474000000000007</v>
      </c>
      <c r="P7824" s="1">
        <f>Sales[[#This Row],[ProductCost]]*Sales[[#This Row],[OrderQuantity]]</f>
        <v>3.7326000000000001</v>
      </c>
      <c r="Q7824" s="1" t="str">
        <f>VLOOKUP(Sales[[#This Row],[ProductKey]], Products!$A$2:$D$1000, 4, FALSE)</f>
        <v>Touring Tire Tube</v>
      </c>
    </row>
    <row r="7825" spans="1:17" x14ac:dyDescent="0.25">
      <c r="A7825" s="2">
        <v>37989</v>
      </c>
      <c r="B7825" s="1" t="s">
        <v>5328</v>
      </c>
      <c r="C7825">
        <v>530</v>
      </c>
      <c r="D7825">
        <v>13013</v>
      </c>
      <c r="E7825">
        <v>9</v>
      </c>
      <c r="F7825">
        <v>2</v>
      </c>
      <c r="G7825">
        <v>2</v>
      </c>
      <c r="H7825" s="2">
        <v>43103</v>
      </c>
      <c r="I7825" t="str">
        <f>VLOOKUP(Sales[[#This Row],[TerritoryKey]], Territories[], 2, FALSE)</f>
        <v>Australia</v>
      </c>
      <c r="J7825">
        <f>_xlfn.XLOOKUP(Sales[[#This Row],[ProductKey]], Products!$A:$A, Products!$J:$J)</f>
        <v>1.8663000000000001</v>
      </c>
      <c r="K7825">
        <f>_xlfn.XLOOKUP(Sales[[#This Row],[ProductKey]], Products!$A:$A, Products!$K:$K)</f>
        <v>4.99</v>
      </c>
      <c r="L7825" s="1">
        <f>Sales[[#This Row],[ProductPrice]]*Sales[[#This Row],[OrderQuantity]]</f>
        <v>9.98</v>
      </c>
      <c r="M7825" s="1">
        <f>Sales[[#This Row],[OrderQuantity]]</f>
        <v>2</v>
      </c>
      <c r="N7825" s="1">
        <f>1</f>
        <v>1</v>
      </c>
      <c r="O7825" s="1">
        <f>Sales[[#This Row],[TotalSales]]-Sales[[#This Row],[TotalCost]]</f>
        <v>6.2474000000000007</v>
      </c>
      <c r="P7825" s="1">
        <f>Sales[[#This Row],[ProductCost]]*Sales[[#This Row],[OrderQuantity]]</f>
        <v>3.7326000000000001</v>
      </c>
      <c r="Q7825" s="1" t="str">
        <f>VLOOKUP(Sales[[#This Row],[ProductKey]], Products!$A$2:$D$1000, 4, FALSE)</f>
        <v>Touring Tire Tube</v>
      </c>
    </row>
    <row r="7826" spans="1:17" x14ac:dyDescent="0.25">
      <c r="A7826" s="2">
        <v>38323</v>
      </c>
      <c r="B7826" s="1" t="s">
        <v>5516</v>
      </c>
      <c r="C7826">
        <v>530</v>
      </c>
      <c r="D7826">
        <v>12626</v>
      </c>
      <c r="E7826">
        <v>10</v>
      </c>
      <c r="F7826">
        <v>2</v>
      </c>
      <c r="G7826">
        <v>2</v>
      </c>
      <c r="H7826" s="2">
        <v>43436</v>
      </c>
      <c r="I7826" t="str">
        <f>VLOOKUP(Sales[[#This Row],[TerritoryKey]], Territories[], 2, FALSE)</f>
        <v>United Kingdom</v>
      </c>
      <c r="J7826">
        <f>_xlfn.XLOOKUP(Sales[[#This Row],[ProductKey]], Products!$A:$A, Products!$J:$J)</f>
        <v>1.8663000000000001</v>
      </c>
      <c r="K7826">
        <f>_xlfn.XLOOKUP(Sales[[#This Row],[ProductKey]], Products!$A:$A, Products!$K:$K)</f>
        <v>4.99</v>
      </c>
      <c r="L7826" s="1">
        <f>Sales[[#This Row],[ProductPrice]]*Sales[[#This Row],[OrderQuantity]]</f>
        <v>9.98</v>
      </c>
      <c r="M7826" s="1">
        <f>Sales[[#This Row],[OrderQuantity]]</f>
        <v>2</v>
      </c>
      <c r="N7826" s="1">
        <f>1</f>
        <v>1</v>
      </c>
      <c r="O7826" s="1">
        <f>Sales[[#This Row],[TotalSales]]-Sales[[#This Row],[TotalCost]]</f>
        <v>6.2474000000000007</v>
      </c>
      <c r="P7826" s="1">
        <f>Sales[[#This Row],[ProductCost]]*Sales[[#This Row],[OrderQuantity]]</f>
        <v>3.7326000000000001</v>
      </c>
      <c r="Q7826" s="1" t="str">
        <f>VLOOKUP(Sales[[#This Row],[ProductKey]], Products!$A$2:$D$1000, 4, FALSE)</f>
        <v>Touring Tire Tube</v>
      </c>
    </row>
    <row r="7827" spans="1:17" x14ac:dyDescent="0.25">
      <c r="A7827" s="2">
        <v>38020</v>
      </c>
      <c r="B7827" s="1" t="s">
        <v>5770</v>
      </c>
      <c r="C7827">
        <v>530</v>
      </c>
      <c r="D7827">
        <v>19582</v>
      </c>
      <c r="E7827">
        <v>9</v>
      </c>
      <c r="F7827">
        <v>2</v>
      </c>
      <c r="G7827">
        <v>2</v>
      </c>
      <c r="H7827" s="2">
        <v>43134</v>
      </c>
      <c r="I7827" t="str">
        <f>VLOOKUP(Sales[[#This Row],[TerritoryKey]], Territories[], 2, FALSE)</f>
        <v>Australia</v>
      </c>
      <c r="J7827">
        <f>_xlfn.XLOOKUP(Sales[[#This Row],[ProductKey]], Products!$A:$A, Products!$J:$J)</f>
        <v>1.8663000000000001</v>
      </c>
      <c r="K7827">
        <f>_xlfn.XLOOKUP(Sales[[#This Row],[ProductKey]], Products!$A:$A, Products!$K:$K)</f>
        <v>4.99</v>
      </c>
      <c r="L7827" s="1">
        <f>Sales[[#This Row],[ProductPrice]]*Sales[[#This Row],[OrderQuantity]]</f>
        <v>9.98</v>
      </c>
      <c r="M7827" s="1">
        <f>Sales[[#This Row],[OrderQuantity]]</f>
        <v>2</v>
      </c>
      <c r="N7827" s="1">
        <f>1</f>
        <v>1</v>
      </c>
      <c r="O7827" s="1">
        <f>Sales[[#This Row],[TotalSales]]-Sales[[#This Row],[TotalCost]]</f>
        <v>6.2474000000000007</v>
      </c>
      <c r="P7827" s="1">
        <f>Sales[[#This Row],[ProductCost]]*Sales[[#This Row],[OrderQuantity]]</f>
        <v>3.7326000000000001</v>
      </c>
      <c r="Q7827" s="1" t="str">
        <f>VLOOKUP(Sales[[#This Row],[ProductKey]], Products!$A$2:$D$1000, 4, FALSE)</f>
        <v>Touring Tire Tube</v>
      </c>
    </row>
    <row r="7828" spans="1:17" x14ac:dyDescent="0.25">
      <c r="A7828" s="2">
        <v>38203</v>
      </c>
      <c r="B7828" s="1" t="s">
        <v>5795</v>
      </c>
      <c r="C7828">
        <v>530</v>
      </c>
      <c r="D7828">
        <v>27238</v>
      </c>
      <c r="E7828">
        <v>4</v>
      </c>
      <c r="F7828">
        <v>2</v>
      </c>
      <c r="G7828">
        <v>2</v>
      </c>
      <c r="H7828" s="2">
        <v>43316</v>
      </c>
      <c r="I7828" t="str">
        <f>VLOOKUP(Sales[[#This Row],[TerritoryKey]], Territories[], 2, FALSE)</f>
        <v>Southwest</v>
      </c>
      <c r="J7828">
        <f>_xlfn.XLOOKUP(Sales[[#This Row],[ProductKey]], Products!$A:$A, Products!$J:$J)</f>
        <v>1.8663000000000001</v>
      </c>
      <c r="K7828">
        <f>_xlfn.XLOOKUP(Sales[[#This Row],[ProductKey]], Products!$A:$A, Products!$K:$K)</f>
        <v>4.99</v>
      </c>
      <c r="L7828" s="1">
        <f>Sales[[#This Row],[ProductPrice]]*Sales[[#This Row],[OrderQuantity]]</f>
        <v>9.98</v>
      </c>
      <c r="M7828" s="1">
        <f>Sales[[#This Row],[OrderQuantity]]</f>
        <v>2</v>
      </c>
      <c r="N7828" s="1">
        <f>1</f>
        <v>1</v>
      </c>
      <c r="O7828" s="1">
        <f>Sales[[#This Row],[TotalSales]]-Sales[[#This Row],[TotalCost]]</f>
        <v>6.2474000000000007</v>
      </c>
      <c r="P7828" s="1">
        <f>Sales[[#This Row],[ProductCost]]*Sales[[#This Row],[OrderQuantity]]</f>
        <v>3.7326000000000001</v>
      </c>
      <c r="Q7828" s="1" t="str">
        <f>VLOOKUP(Sales[[#This Row],[ProductKey]], Products!$A$2:$D$1000, 4, FALSE)</f>
        <v>Touring Tire Tube</v>
      </c>
    </row>
    <row r="7829" spans="1:17" x14ac:dyDescent="0.25">
      <c r="A7829" s="2">
        <v>38020</v>
      </c>
      <c r="B7829" s="1" t="s">
        <v>5880</v>
      </c>
      <c r="C7829">
        <v>530</v>
      </c>
      <c r="D7829">
        <v>14983</v>
      </c>
      <c r="E7829">
        <v>10</v>
      </c>
      <c r="F7829">
        <v>2</v>
      </c>
      <c r="G7829">
        <v>2</v>
      </c>
      <c r="H7829" s="2">
        <v>43134</v>
      </c>
      <c r="I7829" t="str">
        <f>VLOOKUP(Sales[[#This Row],[TerritoryKey]], Territories[], 2, FALSE)</f>
        <v>United Kingdom</v>
      </c>
      <c r="J7829">
        <f>_xlfn.XLOOKUP(Sales[[#This Row],[ProductKey]], Products!$A:$A, Products!$J:$J)</f>
        <v>1.8663000000000001</v>
      </c>
      <c r="K7829">
        <f>_xlfn.XLOOKUP(Sales[[#This Row],[ProductKey]], Products!$A:$A, Products!$K:$K)</f>
        <v>4.99</v>
      </c>
      <c r="L7829" s="1">
        <f>Sales[[#This Row],[ProductPrice]]*Sales[[#This Row],[OrderQuantity]]</f>
        <v>9.98</v>
      </c>
      <c r="M7829" s="1">
        <f>Sales[[#This Row],[OrderQuantity]]</f>
        <v>2</v>
      </c>
      <c r="N7829" s="1">
        <f>1</f>
        <v>1</v>
      </c>
      <c r="O7829" s="1">
        <f>Sales[[#This Row],[TotalSales]]-Sales[[#This Row],[TotalCost]]</f>
        <v>6.2474000000000007</v>
      </c>
      <c r="P7829" s="1">
        <f>Sales[[#This Row],[ProductCost]]*Sales[[#This Row],[OrderQuantity]]</f>
        <v>3.7326000000000001</v>
      </c>
      <c r="Q7829" s="1" t="str">
        <f>VLOOKUP(Sales[[#This Row],[ProductKey]], Products!$A$2:$D$1000, 4, FALSE)</f>
        <v>Touring Tire Tube</v>
      </c>
    </row>
    <row r="7830" spans="1:17" x14ac:dyDescent="0.25">
      <c r="A7830" s="2">
        <v>38325</v>
      </c>
      <c r="B7830" s="1" t="s">
        <v>5932</v>
      </c>
      <c r="C7830">
        <v>530</v>
      </c>
      <c r="D7830">
        <v>13544</v>
      </c>
      <c r="E7830">
        <v>10</v>
      </c>
      <c r="F7830">
        <v>2</v>
      </c>
      <c r="G7830">
        <v>2</v>
      </c>
      <c r="H7830" s="2">
        <v>43438</v>
      </c>
      <c r="I7830" t="str">
        <f>VLOOKUP(Sales[[#This Row],[TerritoryKey]], Territories[], 2, FALSE)</f>
        <v>United Kingdom</v>
      </c>
      <c r="J7830">
        <f>_xlfn.XLOOKUP(Sales[[#This Row],[ProductKey]], Products!$A:$A, Products!$J:$J)</f>
        <v>1.8663000000000001</v>
      </c>
      <c r="K7830">
        <f>_xlfn.XLOOKUP(Sales[[#This Row],[ProductKey]], Products!$A:$A, Products!$K:$K)</f>
        <v>4.99</v>
      </c>
      <c r="L7830" s="1">
        <f>Sales[[#This Row],[ProductPrice]]*Sales[[#This Row],[OrderQuantity]]</f>
        <v>9.98</v>
      </c>
      <c r="M7830" s="1">
        <f>Sales[[#This Row],[OrderQuantity]]</f>
        <v>2</v>
      </c>
      <c r="N7830" s="1">
        <f>1</f>
        <v>1</v>
      </c>
      <c r="O7830" s="1">
        <f>Sales[[#This Row],[TotalSales]]-Sales[[#This Row],[TotalCost]]</f>
        <v>6.2474000000000007</v>
      </c>
      <c r="P7830" s="1">
        <f>Sales[[#This Row],[ProductCost]]*Sales[[#This Row],[OrderQuantity]]</f>
        <v>3.7326000000000001</v>
      </c>
      <c r="Q7830" s="1" t="str">
        <f>VLOOKUP(Sales[[#This Row],[ProductKey]], Products!$A$2:$D$1000, 4, FALSE)</f>
        <v>Touring Tire Tube</v>
      </c>
    </row>
    <row r="7831" spans="1:17" x14ac:dyDescent="0.25">
      <c r="A7831" s="2">
        <v>38140</v>
      </c>
      <c r="B7831" s="1" t="s">
        <v>5934</v>
      </c>
      <c r="C7831">
        <v>530</v>
      </c>
      <c r="D7831">
        <v>11389</v>
      </c>
      <c r="E7831">
        <v>8</v>
      </c>
      <c r="F7831">
        <v>2</v>
      </c>
      <c r="G7831">
        <v>2</v>
      </c>
      <c r="H7831" s="2">
        <v>43253</v>
      </c>
      <c r="I7831" t="str">
        <f>VLOOKUP(Sales[[#This Row],[TerritoryKey]], Territories[], 2, FALSE)</f>
        <v>Germany</v>
      </c>
      <c r="J7831">
        <f>_xlfn.XLOOKUP(Sales[[#This Row],[ProductKey]], Products!$A:$A, Products!$J:$J)</f>
        <v>1.8663000000000001</v>
      </c>
      <c r="K7831">
        <f>_xlfn.XLOOKUP(Sales[[#This Row],[ProductKey]], Products!$A:$A, Products!$K:$K)</f>
        <v>4.99</v>
      </c>
      <c r="L7831" s="1">
        <f>Sales[[#This Row],[ProductPrice]]*Sales[[#This Row],[OrderQuantity]]</f>
        <v>9.98</v>
      </c>
      <c r="M7831" s="1">
        <f>Sales[[#This Row],[OrderQuantity]]</f>
        <v>2</v>
      </c>
      <c r="N7831" s="1">
        <f>1</f>
        <v>1</v>
      </c>
      <c r="O7831" s="1">
        <f>Sales[[#This Row],[TotalSales]]-Sales[[#This Row],[TotalCost]]</f>
        <v>6.2474000000000007</v>
      </c>
      <c r="P7831" s="1">
        <f>Sales[[#This Row],[ProductCost]]*Sales[[#This Row],[OrderQuantity]]</f>
        <v>3.7326000000000001</v>
      </c>
      <c r="Q7831" s="1" t="str">
        <f>VLOOKUP(Sales[[#This Row],[ProductKey]], Products!$A$2:$D$1000, 4, FALSE)</f>
        <v>Touring Tire Tube</v>
      </c>
    </row>
    <row r="7832" spans="1:17" x14ac:dyDescent="0.25">
      <c r="A7832" s="2">
        <v>37990</v>
      </c>
      <c r="B7832" s="1" t="s">
        <v>5944</v>
      </c>
      <c r="C7832">
        <v>530</v>
      </c>
      <c r="D7832">
        <v>13609</v>
      </c>
      <c r="E7832">
        <v>10</v>
      </c>
      <c r="F7832">
        <v>2</v>
      </c>
      <c r="G7832">
        <v>2</v>
      </c>
      <c r="H7832" s="2">
        <v>43104</v>
      </c>
      <c r="I7832" t="str">
        <f>VLOOKUP(Sales[[#This Row],[TerritoryKey]], Territories[], 2, FALSE)</f>
        <v>United Kingdom</v>
      </c>
      <c r="J7832">
        <f>_xlfn.XLOOKUP(Sales[[#This Row],[ProductKey]], Products!$A:$A, Products!$J:$J)</f>
        <v>1.8663000000000001</v>
      </c>
      <c r="K7832">
        <f>_xlfn.XLOOKUP(Sales[[#This Row],[ProductKey]], Products!$A:$A, Products!$K:$K)</f>
        <v>4.99</v>
      </c>
      <c r="L7832" s="1">
        <f>Sales[[#This Row],[ProductPrice]]*Sales[[#This Row],[OrderQuantity]]</f>
        <v>9.98</v>
      </c>
      <c r="M7832" s="1">
        <f>Sales[[#This Row],[OrderQuantity]]</f>
        <v>2</v>
      </c>
      <c r="N7832" s="1">
        <f>1</f>
        <v>1</v>
      </c>
      <c r="O7832" s="1">
        <f>Sales[[#This Row],[TotalSales]]-Sales[[#This Row],[TotalCost]]</f>
        <v>6.2474000000000007</v>
      </c>
      <c r="P7832" s="1">
        <f>Sales[[#This Row],[ProductCost]]*Sales[[#This Row],[OrderQuantity]]</f>
        <v>3.7326000000000001</v>
      </c>
      <c r="Q7832" s="1" t="str">
        <f>VLOOKUP(Sales[[#This Row],[ProductKey]], Products!$A$2:$D$1000, 4, FALSE)</f>
        <v>Touring Tire Tube</v>
      </c>
    </row>
    <row r="7833" spans="1:17" x14ac:dyDescent="0.25">
      <c r="A7833" s="2">
        <v>38233</v>
      </c>
      <c r="B7833" s="1" t="s">
        <v>5983</v>
      </c>
      <c r="C7833">
        <v>530</v>
      </c>
      <c r="D7833">
        <v>26793</v>
      </c>
      <c r="E7833">
        <v>4</v>
      </c>
      <c r="F7833">
        <v>2</v>
      </c>
      <c r="G7833">
        <v>2</v>
      </c>
      <c r="H7833" s="2">
        <v>43346</v>
      </c>
      <c r="I7833" t="str">
        <f>VLOOKUP(Sales[[#This Row],[TerritoryKey]], Territories[], 2, FALSE)</f>
        <v>Southwest</v>
      </c>
      <c r="J7833">
        <f>_xlfn.XLOOKUP(Sales[[#This Row],[ProductKey]], Products!$A:$A, Products!$J:$J)</f>
        <v>1.8663000000000001</v>
      </c>
      <c r="K7833">
        <f>_xlfn.XLOOKUP(Sales[[#This Row],[ProductKey]], Products!$A:$A, Products!$K:$K)</f>
        <v>4.99</v>
      </c>
      <c r="L7833" s="1">
        <f>Sales[[#This Row],[ProductPrice]]*Sales[[#This Row],[OrderQuantity]]</f>
        <v>9.98</v>
      </c>
      <c r="M7833" s="1">
        <f>Sales[[#This Row],[OrderQuantity]]</f>
        <v>2</v>
      </c>
      <c r="N7833" s="1">
        <f>1</f>
        <v>1</v>
      </c>
      <c r="O7833" s="1">
        <f>Sales[[#This Row],[TotalSales]]-Sales[[#This Row],[TotalCost]]</f>
        <v>6.2474000000000007</v>
      </c>
      <c r="P7833" s="1">
        <f>Sales[[#This Row],[ProductCost]]*Sales[[#This Row],[OrderQuantity]]</f>
        <v>3.7326000000000001</v>
      </c>
      <c r="Q7833" s="1" t="str">
        <f>VLOOKUP(Sales[[#This Row],[ProductKey]], Products!$A$2:$D$1000, 4, FALSE)</f>
        <v>Touring Tire Tube</v>
      </c>
    </row>
    <row r="7834" spans="1:17" x14ac:dyDescent="0.25">
      <c r="A7834" s="2">
        <v>38049</v>
      </c>
      <c r="B7834" s="1" t="s">
        <v>5986</v>
      </c>
      <c r="C7834">
        <v>530</v>
      </c>
      <c r="D7834">
        <v>28461</v>
      </c>
      <c r="E7834">
        <v>8</v>
      </c>
      <c r="F7834">
        <v>2</v>
      </c>
      <c r="G7834">
        <v>2</v>
      </c>
      <c r="H7834" s="2">
        <v>43162</v>
      </c>
      <c r="I7834" t="str">
        <f>VLOOKUP(Sales[[#This Row],[TerritoryKey]], Territories[], 2, FALSE)</f>
        <v>Germany</v>
      </c>
      <c r="J7834">
        <f>_xlfn.XLOOKUP(Sales[[#This Row],[ProductKey]], Products!$A:$A, Products!$J:$J)</f>
        <v>1.8663000000000001</v>
      </c>
      <c r="K7834">
        <f>_xlfn.XLOOKUP(Sales[[#This Row],[ProductKey]], Products!$A:$A, Products!$K:$K)</f>
        <v>4.99</v>
      </c>
      <c r="L7834" s="1">
        <f>Sales[[#This Row],[ProductPrice]]*Sales[[#This Row],[OrderQuantity]]</f>
        <v>9.98</v>
      </c>
      <c r="M7834" s="1">
        <f>Sales[[#This Row],[OrderQuantity]]</f>
        <v>2</v>
      </c>
      <c r="N7834" s="1">
        <f>1</f>
        <v>1</v>
      </c>
      <c r="O7834" s="1">
        <f>Sales[[#This Row],[TotalSales]]-Sales[[#This Row],[TotalCost]]</f>
        <v>6.2474000000000007</v>
      </c>
      <c r="P7834" s="1">
        <f>Sales[[#This Row],[ProductCost]]*Sales[[#This Row],[OrderQuantity]]</f>
        <v>3.7326000000000001</v>
      </c>
      <c r="Q7834" s="1" t="str">
        <f>VLOOKUP(Sales[[#This Row],[ProductKey]], Products!$A$2:$D$1000, 4, FALSE)</f>
        <v>Touring Tire Tube</v>
      </c>
    </row>
    <row r="7835" spans="1:17" x14ac:dyDescent="0.25">
      <c r="A7835" s="2">
        <v>38109</v>
      </c>
      <c r="B7835" s="1" t="s">
        <v>6000</v>
      </c>
      <c r="C7835">
        <v>530</v>
      </c>
      <c r="D7835">
        <v>27381</v>
      </c>
      <c r="E7835">
        <v>4</v>
      </c>
      <c r="F7835">
        <v>2</v>
      </c>
      <c r="G7835">
        <v>2</v>
      </c>
      <c r="H7835" s="2">
        <v>43222</v>
      </c>
      <c r="I7835" t="str">
        <f>VLOOKUP(Sales[[#This Row],[TerritoryKey]], Territories[], 2, FALSE)</f>
        <v>Southwest</v>
      </c>
      <c r="J7835">
        <f>_xlfn.XLOOKUP(Sales[[#This Row],[ProductKey]], Products!$A:$A, Products!$J:$J)</f>
        <v>1.8663000000000001</v>
      </c>
      <c r="K7835">
        <f>_xlfn.XLOOKUP(Sales[[#This Row],[ProductKey]], Products!$A:$A, Products!$K:$K)</f>
        <v>4.99</v>
      </c>
      <c r="L7835" s="1">
        <f>Sales[[#This Row],[ProductPrice]]*Sales[[#This Row],[OrderQuantity]]</f>
        <v>9.98</v>
      </c>
      <c r="M7835" s="1">
        <f>Sales[[#This Row],[OrderQuantity]]</f>
        <v>2</v>
      </c>
      <c r="N7835" s="1">
        <f>1</f>
        <v>1</v>
      </c>
      <c r="O7835" s="1">
        <f>Sales[[#This Row],[TotalSales]]-Sales[[#This Row],[TotalCost]]</f>
        <v>6.2474000000000007</v>
      </c>
      <c r="P7835" s="1">
        <f>Sales[[#This Row],[ProductCost]]*Sales[[#This Row],[OrderQuantity]]</f>
        <v>3.7326000000000001</v>
      </c>
      <c r="Q7835" s="1" t="str">
        <f>VLOOKUP(Sales[[#This Row],[ProductKey]], Products!$A$2:$D$1000, 4, FALSE)</f>
        <v>Touring Tire Tube</v>
      </c>
    </row>
    <row r="7836" spans="1:17" x14ac:dyDescent="0.25">
      <c r="A7836" s="2">
        <v>38295</v>
      </c>
      <c r="B7836" s="1" t="s">
        <v>6026</v>
      </c>
      <c r="C7836">
        <v>530</v>
      </c>
      <c r="D7836">
        <v>27645</v>
      </c>
      <c r="E7836">
        <v>4</v>
      </c>
      <c r="F7836">
        <v>2</v>
      </c>
      <c r="G7836">
        <v>2</v>
      </c>
      <c r="H7836" s="2">
        <v>43408</v>
      </c>
      <c r="I7836" t="str">
        <f>VLOOKUP(Sales[[#This Row],[TerritoryKey]], Territories[], 2, FALSE)</f>
        <v>Southwest</v>
      </c>
      <c r="J7836">
        <f>_xlfn.XLOOKUP(Sales[[#This Row],[ProductKey]], Products!$A:$A, Products!$J:$J)</f>
        <v>1.8663000000000001</v>
      </c>
      <c r="K7836">
        <f>_xlfn.XLOOKUP(Sales[[#This Row],[ProductKey]], Products!$A:$A, Products!$K:$K)</f>
        <v>4.99</v>
      </c>
      <c r="L7836" s="1">
        <f>Sales[[#This Row],[ProductPrice]]*Sales[[#This Row],[OrderQuantity]]</f>
        <v>9.98</v>
      </c>
      <c r="M7836" s="1">
        <f>Sales[[#This Row],[OrderQuantity]]</f>
        <v>2</v>
      </c>
      <c r="N7836" s="1">
        <f>1</f>
        <v>1</v>
      </c>
      <c r="O7836" s="1">
        <f>Sales[[#This Row],[TotalSales]]-Sales[[#This Row],[TotalCost]]</f>
        <v>6.2474000000000007</v>
      </c>
      <c r="P7836" s="1">
        <f>Sales[[#This Row],[ProductCost]]*Sales[[#This Row],[OrderQuantity]]</f>
        <v>3.7326000000000001</v>
      </c>
      <c r="Q7836" s="1" t="str">
        <f>VLOOKUP(Sales[[#This Row],[ProductKey]], Products!$A$2:$D$1000, 4, FALSE)</f>
        <v>Touring Tire Tube</v>
      </c>
    </row>
    <row r="7837" spans="1:17" x14ac:dyDescent="0.25">
      <c r="A7837" s="2">
        <v>38143</v>
      </c>
      <c r="B7837" s="1" t="s">
        <v>6205</v>
      </c>
      <c r="C7837">
        <v>530</v>
      </c>
      <c r="D7837">
        <v>26907</v>
      </c>
      <c r="E7837">
        <v>7</v>
      </c>
      <c r="F7837">
        <v>2</v>
      </c>
      <c r="G7837">
        <v>2</v>
      </c>
      <c r="H7837" s="2">
        <v>43256</v>
      </c>
      <c r="I7837" t="str">
        <f>VLOOKUP(Sales[[#This Row],[TerritoryKey]], Territories[], 2, FALSE)</f>
        <v>France</v>
      </c>
      <c r="J7837">
        <f>_xlfn.XLOOKUP(Sales[[#This Row],[ProductKey]], Products!$A:$A, Products!$J:$J)</f>
        <v>1.8663000000000001</v>
      </c>
      <c r="K7837">
        <f>_xlfn.XLOOKUP(Sales[[#This Row],[ProductKey]], Products!$A:$A, Products!$K:$K)</f>
        <v>4.99</v>
      </c>
      <c r="L7837" s="1">
        <f>Sales[[#This Row],[ProductPrice]]*Sales[[#This Row],[OrderQuantity]]</f>
        <v>9.98</v>
      </c>
      <c r="M7837" s="1">
        <f>Sales[[#This Row],[OrderQuantity]]</f>
        <v>2</v>
      </c>
      <c r="N7837" s="1">
        <f>1</f>
        <v>1</v>
      </c>
      <c r="O7837" s="1">
        <f>Sales[[#This Row],[TotalSales]]-Sales[[#This Row],[TotalCost]]</f>
        <v>6.2474000000000007</v>
      </c>
      <c r="P7837" s="1">
        <f>Sales[[#This Row],[ProductCost]]*Sales[[#This Row],[OrderQuantity]]</f>
        <v>3.7326000000000001</v>
      </c>
      <c r="Q7837" s="1" t="str">
        <f>VLOOKUP(Sales[[#This Row],[ProductKey]], Products!$A$2:$D$1000, 4, FALSE)</f>
        <v>Touring Tire Tube</v>
      </c>
    </row>
    <row r="7838" spans="1:17" x14ac:dyDescent="0.25">
      <c r="A7838" s="2">
        <v>38170</v>
      </c>
      <c r="B7838" s="1" t="s">
        <v>6281</v>
      </c>
      <c r="C7838">
        <v>530</v>
      </c>
      <c r="D7838">
        <v>15102</v>
      </c>
      <c r="E7838">
        <v>10</v>
      </c>
      <c r="F7838">
        <v>2</v>
      </c>
      <c r="G7838">
        <v>2</v>
      </c>
      <c r="H7838" s="2">
        <v>43283</v>
      </c>
      <c r="I7838" t="str">
        <f>VLOOKUP(Sales[[#This Row],[TerritoryKey]], Territories[], 2, FALSE)</f>
        <v>United Kingdom</v>
      </c>
      <c r="J7838">
        <f>_xlfn.XLOOKUP(Sales[[#This Row],[ProductKey]], Products!$A:$A, Products!$J:$J)</f>
        <v>1.8663000000000001</v>
      </c>
      <c r="K7838">
        <f>_xlfn.XLOOKUP(Sales[[#This Row],[ProductKey]], Products!$A:$A, Products!$K:$K)</f>
        <v>4.99</v>
      </c>
      <c r="L7838" s="1">
        <f>Sales[[#This Row],[ProductPrice]]*Sales[[#This Row],[OrderQuantity]]</f>
        <v>9.98</v>
      </c>
      <c r="M7838" s="1">
        <f>Sales[[#This Row],[OrderQuantity]]</f>
        <v>2</v>
      </c>
      <c r="N7838" s="1">
        <f>1</f>
        <v>1</v>
      </c>
      <c r="O7838" s="1">
        <f>Sales[[#This Row],[TotalSales]]-Sales[[#This Row],[TotalCost]]</f>
        <v>6.2474000000000007</v>
      </c>
      <c r="P7838" s="1">
        <f>Sales[[#This Row],[ProductCost]]*Sales[[#This Row],[OrderQuantity]]</f>
        <v>3.7326000000000001</v>
      </c>
      <c r="Q7838" s="1" t="str">
        <f>VLOOKUP(Sales[[#This Row],[ProductKey]], Products!$A$2:$D$1000, 4, FALSE)</f>
        <v>Touring Tire Tube</v>
      </c>
    </row>
    <row r="7839" spans="1:17" x14ac:dyDescent="0.25">
      <c r="A7839" s="2">
        <v>38295</v>
      </c>
      <c r="B7839" s="1" t="s">
        <v>6642</v>
      </c>
      <c r="C7839">
        <v>530</v>
      </c>
      <c r="D7839">
        <v>15661</v>
      </c>
      <c r="E7839">
        <v>10</v>
      </c>
      <c r="F7839">
        <v>2</v>
      </c>
      <c r="G7839">
        <v>2</v>
      </c>
      <c r="H7839" s="2">
        <v>43408</v>
      </c>
      <c r="I7839" t="str">
        <f>VLOOKUP(Sales[[#This Row],[TerritoryKey]], Territories[], 2, FALSE)</f>
        <v>United Kingdom</v>
      </c>
      <c r="J7839">
        <f>_xlfn.XLOOKUP(Sales[[#This Row],[ProductKey]], Products!$A:$A, Products!$J:$J)</f>
        <v>1.8663000000000001</v>
      </c>
      <c r="K7839">
        <f>_xlfn.XLOOKUP(Sales[[#This Row],[ProductKey]], Products!$A:$A, Products!$K:$K)</f>
        <v>4.99</v>
      </c>
      <c r="L7839" s="1">
        <f>Sales[[#This Row],[ProductPrice]]*Sales[[#This Row],[OrderQuantity]]</f>
        <v>9.98</v>
      </c>
      <c r="M7839" s="1">
        <f>Sales[[#This Row],[OrderQuantity]]</f>
        <v>2</v>
      </c>
      <c r="N7839" s="1">
        <f>1</f>
        <v>1</v>
      </c>
      <c r="O7839" s="1">
        <f>Sales[[#This Row],[TotalSales]]-Sales[[#This Row],[TotalCost]]</f>
        <v>6.2474000000000007</v>
      </c>
      <c r="P7839" s="1">
        <f>Sales[[#This Row],[ProductCost]]*Sales[[#This Row],[OrderQuantity]]</f>
        <v>3.7326000000000001</v>
      </c>
      <c r="Q7839" s="1" t="str">
        <f>VLOOKUP(Sales[[#This Row],[ProductKey]], Products!$A$2:$D$1000, 4, FALSE)</f>
        <v>Touring Tire Tube</v>
      </c>
    </row>
    <row r="7840" spans="1:17" x14ac:dyDescent="0.25">
      <c r="A7840" s="2">
        <v>38020</v>
      </c>
      <c r="B7840" s="1" t="s">
        <v>6749</v>
      </c>
      <c r="C7840">
        <v>530</v>
      </c>
      <c r="D7840">
        <v>15127</v>
      </c>
      <c r="E7840">
        <v>9</v>
      </c>
      <c r="F7840">
        <v>2</v>
      </c>
      <c r="G7840">
        <v>2</v>
      </c>
      <c r="H7840" s="2">
        <v>43134</v>
      </c>
      <c r="I7840" t="str">
        <f>VLOOKUP(Sales[[#This Row],[TerritoryKey]], Territories[], 2, FALSE)</f>
        <v>Australia</v>
      </c>
      <c r="J7840">
        <f>_xlfn.XLOOKUP(Sales[[#This Row],[ProductKey]], Products!$A:$A, Products!$J:$J)</f>
        <v>1.8663000000000001</v>
      </c>
      <c r="K7840">
        <f>_xlfn.XLOOKUP(Sales[[#This Row],[ProductKey]], Products!$A:$A, Products!$K:$K)</f>
        <v>4.99</v>
      </c>
      <c r="L7840" s="1">
        <f>Sales[[#This Row],[ProductPrice]]*Sales[[#This Row],[OrderQuantity]]</f>
        <v>9.98</v>
      </c>
      <c r="M7840" s="1">
        <f>Sales[[#This Row],[OrderQuantity]]</f>
        <v>2</v>
      </c>
      <c r="N7840" s="1">
        <f>1</f>
        <v>1</v>
      </c>
      <c r="O7840" s="1">
        <f>Sales[[#This Row],[TotalSales]]-Sales[[#This Row],[TotalCost]]</f>
        <v>6.2474000000000007</v>
      </c>
      <c r="P7840" s="1">
        <f>Sales[[#This Row],[ProductCost]]*Sales[[#This Row],[OrderQuantity]]</f>
        <v>3.7326000000000001</v>
      </c>
      <c r="Q7840" s="1" t="str">
        <f>VLOOKUP(Sales[[#This Row],[ProductKey]], Products!$A$2:$D$1000, 4, FALSE)</f>
        <v>Touring Tire Tube</v>
      </c>
    </row>
    <row r="7841" spans="1:17" x14ac:dyDescent="0.25">
      <c r="A7841" s="2">
        <v>38173</v>
      </c>
      <c r="B7841" s="1" t="s">
        <v>6869</v>
      </c>
      <c r="C7841">
        <v>530</v>
      </c>
      <c r="D7841">
        <v>19623</v>
      </c>
      <c r="E7841">
        <v>9</v>
      </c>
      <c r="F7841">
        <v>2</v>
      </c>
      <c r="G7841">
        <v>2</v>
      </c>
      <c r="H7841" s="2">
        <v>43286</v>
      </c>
      <c r="I7841" t="str">
        <f>VLOOKUP(Sales[[#This Row],[TerritoryKey]], Territories[], 2, FALSE)</f>
        <v>Australia</v>
      </c>
      <c r="J7841">
        <f>_xlfn.XLOOKUP(Sales[[#This Row],[ProductKey]], Products!$A:$A, Products!$J:$J)</f>
        <v>1.8663000000000001</v>
      </c>
      <c r="K7841">
        <f>_xlfn.XLOOKUP(Sales[[#This Row],[ProductKey]], Products!$A:$A, Products!$K:$K)</f>
        <v>4.99</v>
      </c>
      <c r="L7841" s="1">
        <f>Sales[[#This Row],[ProductPrice]]*Sales[[#This Row],[OrderQuantity]]</f>
        <v>9.98</v>
      </c>
      <c r="M7841" s="1">
        <f>Sales[[#This Row],[OrderQuantity]]</f>
        <v>2</v>
      </c>
      <c r="N7841" s="1">
        <f>1</f>
        <v>1</v>
      </c>
      <c r="O7841" s="1">
        <f>Sales[[#This Row],[TotalSales]]-Sales[[#This Row],[TotalCost]]</f>
        <v>6.2474000000000007</v>
      </c>
      <c r="P7841" s="1">
        <f>Sales[[#This Row],[ProductCost]]*Sales[[#This Row],[OrderQuantity]]</f>
        <v>3.7326000000000001</v>
      </c>
      <c r="Q7841" s="1" t="str">
        <f>VLOOKUP(Sales[[#This Row],[ProductKey]], Products!$A$2:$D$1000, 4, FALSE)</f>
        <v>Touring Tire Tube</v>
      </c>
    </row>
    <row r="7842" spans="1:17" x14ac:dyDescent="0.25">
      <c r="A7842" s="2">
        <v>38233</v>
      </c>
      <c r="B7842" s="1" t="s">
        <v>7153</v>
      </c>
      <c r="C7842">
        <v>530</v>
      </c>
      <c r="D7842">
        <v>27302</v>
      </c>
      <c r="E7842">
        <v>7</v>
      </c>
      <c r="F7842">
        <v>2</v>
      </c>
      <c r="G7842">
        <v>2</v>
      </c>
      <c r="H7842" s="2">
        <v>43346</v>
      </c>
      <c r="I7842" t="str">
        <f>VLOOKUP(Sales[[#This Row],[TerritoryKey]], Territories[], 2, FALSE)</f>
        <v>France</v>
      </c>
      <c r="J7842">
        <f>_xlfn.XLOOKUP(Sales[[#This Row],[ProductKey]], Products!$A:$A, Products!$J:$J)</f>
        <v>1.8663000000000001</v>
      </c>
      <c r="K7842">
        <f>_xlfn.XLOOKUP(Sales[[#This Row],[ProductKey]], Products!$A:$A, Products!$K:$K)</f>
        <v>4.99</v>
      </c>
      <c r="L7842" s="1">
        <f>Sales[[#This Row],[ProductPrice]]*Sales[[#This Row],[OrderQuantity]]</f>
        <v>9.98</v>
      </c>
      <c r="M7842" s="1">
        <f>Sales[[#This Row],[OrderQuantity]]</f>
        <v>2</v>
      </c>
      <c r="N7842" s="1">
        <f>1</f>
        <v>1</v>
      </c>
      <c r="O7842" s="1">
        <f>Sales[[#This Row],[TotalSales]]-Sales[[#This Row],[TotalCost]]</f>
        <v>6.2474000000000007</v>
      </c>
      <c r="P7842" s="1">
        <f>Sales[[#This Row],[ProductCost]]*Sales[[#This Row],[OrderQuantity]]</f>
        <v>3.7326000000000001</v>
      </c>
      <c r="Q7842" s="1" t="str">
        <f>VLOOKUP(Sales[[#This Row],[ProductKey]], Products!$A$2:$D$1000, 4, FALSE)</f>
        <v>Touring Tire Tube</v>
      </c>
    </row>
    <row r="7843" spans="1:17" x14ac:dyDescent="0.25">
      <c r="A7843" s="2">
        <v>38050</v>
      </c>
      <c r="B7843" s="1" t="s">
        <v>7279</v>
      </c>
      <c r="C7843">
        <v>530</v>
      </c>
      <c r="D7843">
        <v>18141</v>
      </c>
      <c r="E7843">
        <v>10</v>
      </c>
      <c r="F7843">
        <v>2</v>
      </c>
      <c r="G7843">
        <v>2</v>
      </c>
      <c r="H7843" s="2">
        <v>43163</v>
      </c>
      <c r="I7843" t="str">
        <f>VLOOKUP(Sales[[#This Row],[TerritoryKey]], Territories[], 2, FALSE)</f>
        <v>United Kingdom</v>
      </c>
      <c r="J7843">
        <f>_xlfn.XLOOKUP(Sales[[#This Row],[ProductKey]], Products!$A:$A, Products!$J:$J)</f>
        <v>1.8663000000000001</v>
      </c>
      <c r="K7843">
        <f>_xlfn.XLOOKUP(Sales[[#This Row],[ProductKey]], Products!$A:$A, Products!$K:$K)</f>
        <v>4.99</v>
      </c>
      <c r="L7843" s="1">
        <f>Sales[[#This Row],[ProductPrice]]*Sales[[#This Row],[OrderQuantity]]</f>
        <v>9.98</v>
      </c>
      <c r="M7843" s="1">
        <f>Sales[[#This Row],[OrderQuantity]]</f>
        <v>2</v>
      </c>
      <c r="N7843" s="1">
        <f>1</f>
        <v>1</v>
      </c>
      <c r="O7843" s="1">
        <f>Sales[[#This Row],[TotalSales]]-Sales[[#This Row],[TotalCost]]</f>
        <v>6.2474000000000007</v>
      </c>
      <c r="P7843" s="1">
        <f>Sales[[#This Row],[ProductCost]]*Sales[[#This Row],[OrderQuantity]]</f>
        <v>3.7326000000000001</v>
      </c>
      <c r="Q7843" s="1" t="str">
        <f>VLOOKUP(Sales[[#This Row],[ProductKey]], Products!$A$2:$D$1000, 4, FALSE)</f>
        <v>Touring Tire Tube</v>
      </c>
    </row>
    <row r="7844" spans="1:17" x14ac:dyDescent="0.25">
      <c r="A7844" s="2">
        <v>38142</v>
      </c>
      <c r="B7844" s="1" t="s">
        <v>7384</v>
      </c>
      <c r="C7844">
        <v>530</v>
      </c>
      <c r="D7844">
        <v>23955</v>
      </c>
      <c r="E7844">
        <v>7</v>
      </c>
      <c r="F7844">
        <v>2</v>
      </c>
      <c r="G7844">
        <v>2</v>
      </c>
      <c r="H7844" s="2">
        <v>43255</v>
      </c>
      <c r="I7844" t="str">
        <f>VLOOKUP(Sales[[#This Row],[TerritoryKey]], Territories[], 2, FALSE)</f>
        <v>France</v>
      </c>
      <c r="J7844">
        <f>_xlfn.XLOOKUP(Sales[[#This Row],[ProductKey]], Products!$A:$A, Products!$J:$J)</f>
        <v>1.8663000000000001</v>
      </c>
      <c r="K7844">
        <f>_xlfn.XLOOKUP(Sales[[#This Row],[ProductKey]], Products!$A:$A, Products!$K:$K)</f>
        <v>4.99</v>
      </c>
      <c r="L7844" s="1">
        <f>Sales[[#This Row],[ProductPrice]]*Sales[[#This Row],[OrderQuantity]]</f>
        <v>9.98</v>
      </c>
      <c r="M7844" s="1">
        <f>Sales[[#This Row],[OrderQuantity]]</f>
        <v>2</v>
      </c>
      <c r="N7844" s="1">
        <f>1</f>
        <v>1</v>
      </c>
      <c r="O7844" s="1">
        <f>Sales[[#This Row],[TotalSales]]-Sales[[#This Row],[TotalCost]]</f>
        <v>6.2474000000000007</v>
      </c>
      <c r="P7844" s="1">
        <f>Sales[[#This Row],[ProductCost]]*Sales[[#This Row],[OrderQuantity]]</f>
        <v>3.7326000000000001</v>
      </c>
      <c r="Q7844" s="1" t="str">
        <f>VLOOKUP(Sales[[#This Row],[ProductKey]], Products!$A$2:$D$1000, 4, FALSE)</f>
        <v>Touring Tire Tube</v>
      </c>
    </row>
    <row r="7845" spans="1:17" x14ac:dyDescent="0.25">
      <c r="A7845" s="2">
        <v>38265</v>
      </c>
      <c r="B7845" s="1" t="s">
        <v>7541</v>
      </c>
      <c r="C7845">
        <v>530</v>
      </c>
      <c r="D7845">
        <v>12215</v>
      </c>
      <c r="E7845">
        <v>10</v>
      </c>
      <c r="F7845">
        <v>2</v>
      </c>
      <c r="G7845">
        <v>2</v>
      </c>
      <c r="H7845" s="2">
        <v>43378</v>
      </c>
      <c r="I7845" t="str">
        <f>VLOOKUP(Sales[[#This Row],[TerritoryKey]], Territories[], 2, FALSE)</f>
        <v>United Kingdom</v>
      </c>
      <c r="J7845">
        <f>_xlfn.XLOOKUP(Sales[[#This Row],[ProductKey]], Products!$A:$A, Products!$J:$J)</f>
        <v>1.8663000000000001</v>
      </c>
      <c r="K7845">
        <f>_xlfn.XLOOKUP(Sales[[#This Row],[ProductKey]], Products!$A:$A, Products!$K:$K)</f>
        <v>4.99</v>
      </c>
      <c r="L7845" s="1">
        <f>Sales[[#This Row],[ProductPrice]]*Sales[[#This Row],[OrderQuantity]]</f>
        <v>9.98</v>
      </c>
      <c r="M7845" s="1">
        <f>Sales[[#This Row],[OrderQuantity]]</f>
        <v>2</v>
      </c>
      <c r="N7845" s="1">
        <f>1</f>
        <v>1</v>
      </c>
      <c r="O7845" s="1">
        <f>Sales[[#This Row],[TotalSales]]-Sales[[#This Row],[TotalCost]]</f>
        <v>6.2474000000000007</v>
      </c>
      <c r="P7845" s="1">
        <f>Sales[[#This Row],[ProductCost]]*Sales[[#This Row],[OrderQuantity]]</f>
        <v>3.7326000000000001</v>
      </c>
      <c r="Q7845" s="1" t="str">
        <f>VLOOKUP(Sales[[#This Row],[ProductKey]], Products!$A$2:$D$1000, 4, FALSE)</f>
        <v>Touring Tire Tube</v>
      </c>
    </row>
    <row r="7846" spans="1:17" x14ac:dyDescent="0.25">
      <c r="A7846" s="2">
        <v>38236</v>
      </c>
      <c r="B7846" s="1" t="s">
        <v>7585</v>
      </c>
      <c r="C7846">
        <v>530</v>
      </c>
      <c r="D7846">
        <v>14529</v>
      </c>
      <c r="E7846">
        <v>10</v>
      </c>
      <c r="F7846">
        <v>2</v>
      </c>
      <c r="G7846">
        <v>2</v>
      </c>
      <c r="H7846" s="2">
        <v>43349</v>
      </c>
      <c r="I7846" t="str">
        <f>VLOOKUP(Sales[[#This Row],[TerritoryKey]], Territories[], 2, FALSE)</f>
        <v>United Kingdom</v>
      </c>
      <c r="J7846">
        <f>_xlfn.XLOOKUP(Sales[[#This Row],[ProductKey]], Products!$A:$A, Products!$J:$J)</f>
        <v>1.8663000000000001</v>
      </c>
      <c r="K7846">
        <f>_xlfn.XLOOKUP(Sales[[#This Row],[ProductKey]], Products!$A:$A, Products!$K:$K)</f>
        <v>4.99</v>
      </c>
      <c r="L7846" s="1">
        <f>Sales[[#This Row],[ProductPrice]]*Sales[[#This Row],[OrderQuantity]]</f>
        <v>9.98</v>
      </c>
      <c r="M7846" s="1">
        <f>Sales[[#This Row],[OrderQuantity]]</f>
        <v>2</v>
      </c>
      <c r="N7846" s="1">
        <f>1</f>
        <v>1</v>
      </c>
      <c r="O7846" s="1">
        <f>Sales[[#This Row],[TotalSales]]-Sales[[#This Row],[TotalCost]]</f>
        <v>6.2474000000000007</v>
      </c>
      <c r="P7846" s="1">
        <f>Sales[[#This Row],[ProductCost]]*Sales[[#This Row],[OrderQuantity]]</f>
        <v>3.7326000000000001</v>
      </c>
      <c r="Q7846" s="1" t="str">
        <f>VLOOKUP(Sales[[#This Row],[ProductKey]], Products!$A$2:$D$1000, 4, FALSE)</f>
        <v>Touring Tire Tube</v>
      </c>
    </row>
    <row r="7847" spans="1:17" x14ac:dyDescent="0.25">
      <c r="A7847" s="2">
        <v>38234</v>
      </c>
      <c r="B7847" s="1" t="s">
        <v>7614</v>
      </c>
      <c r="C7847">
        <v>530</v>
      </c>
      <c r="D7847">
        <v>12657</v>
      </c>
      <c r="E7847">
        <v>8</v>
      </c>
      <c r="F7847">
        <v>2</v>
      </c>
      <c r="G7847">
        <v>2</v>
      </c>
      <c r="H7847" s="2">
        <v>43347</v>
      </c>
      <c r="I7847" t="str">
        <f>VLOOKUP(Sales[[#This Row],[TerritoryKey]], Territories[], 2, FALSE)</f>
        <v>Germany</v>
      </c>
      <c r="J7847">
        <f>_xlfn.XLOOKUP(Sales[[#This Row],[ProductKey]], Products!$A:$A, Products!$J:$J)</f>
        <v>1.8663000000000001</v>
      </c>
      <c r="K7847">
        <f>_xlfn.XLOOKUP(Sales[[#This Row],[ProductKey]], Products!$A:$A, Products!$K:$K)</f>
        <v>4.99</v>
      </c>
      <c r="L7847" s="1">
        <f>Sales[[#This Row],[ProductPrice]]*Sales[[#This Row],[OrderQuantity]]</f>
        <v>9.98</v>
      </c>
      <c r="M7847" s="1">
        <f>Sales[[#This Row],[OrderQuantity]]</f>
        <v>2</v>
      </c>
      <c r="N7847" s="1">
        <f>1</f>
        <v>1</v>
      </c>
      <c r="O7847" s="1">
        <f>Sales[[#This Row],[TotalSales]]-Sales[[#This Row],[TotalCost]]</f>
        <v>6.2474000000000007</v>
      </c>
      <c r="P7847" s="1">
        <f>Sales[[#This Row],[ProductCost]]*Sales[[#This Row],[OrderQuantity]]</f>
        <v>3.7326000000000001</v>
      </c>
      <c r="Q7847" s="1" t="str">
        <f>VLOOKUP(Sales[[#This Row],[ProductKey]], Products!$A$2:$D$1000, 4, FALSE)</f>
        <v>Touring Tire Tube</v>
      </c>
    </row>
    <row r="7848" spans="1:17" x14ac:dyDescent="0.25">
      <c r="A7848" s="2">
        <v>38050</v>
      </c>
      <c r="B7848" s="1" t="s">
        <v>7692</v>
      </c>
      <c r="C7848">
        <v>530</v>
      </c>
      <c r="D7848">
        <v>28565</v>
      </c>
      <c r="E7848">
        <v>8</v>
      </c>
      <c r="F7848">
        <v>2</v>
      </c>
      <c r="G7848">
        <v>2</v>
      </c>
      <c r="H7848" s="2">
        <v>43163</v>
      </c>
      <c r="I7848" t="str">
        <f>VLOOKUP(Sales[[#This Row],[TerritoryKey]], Territories[], 2, FALSE)</f>
        <v>Germany</v>
      </c>
      <c r="J7848">
        <f>_xlfn.XLOOKUP(Sales[[#This Row],[ProductKey]], Products!$A:$A, Products!$J:$J)</f>
        <v>1.8663000000000001</v>
      </c>
      <c r="K7848">
        <f>_xlfn.XLOOKUP(Sales[[#This Row],[ProductKey]], Products!$A:$A, Products!$K:$K)</f>
        <v>4.99</v>
      </c>
      <c r="L7848" s="1">
        <f>Sales[[#This Row],[ProductPrice]]*Sales[[#This Row],[OrderQuantity]]</f>
        <v>9.98</v>
      </c>
      <c r="M7848" s="1">
        <f>Sales[[#This Row],[OrderQuantity]]</f>
        <v>2</v>
      </c>
      <c r="N7848" s="1">
        <f>1</f>
        <v>1</v>
      </c>
      <c r="O7848" s="1">
        <f>Sales[[#This Row],[TotalSales]]-Sales[[#This Row],[TotalCost]]</f>
        <v>6.2474000000000007</v>
      </c>
      <c r="P7848" s="1">
        <f>Sales[[#This Row],[ProductCost]]*Sales[[#This Row],[OrderQuantity]]</f>
        <v>3.7326000000000001</v>
      </c>
      <c r="Q7848" s="1" t="str">
        <f>VLOOKUP(Sales[[#This Row],[ProductKey]], Products!$A$2:$D$1000, 4, FALSE)</f>
        <v>Touring Tire Tube</v>
      </c>
    </row>
    <row r="7849" spans="1:17" x14ac:dyDescent="0.25">
      <c r="A7849" s="2">
        <v>38142</v>
      </c>
      <c r="B7849" s="1" t="s">
        <v>7714</v>
      </c>
      <c r="C7849">
        <v>530</v>
      </c>
      <c r="D7849">
        <v>15919</v>
      </c>
      <c r="E7849">
        <v>10</v>
      </c>
      <c r="F7849">
        <v>2</v>
      </c>
      <c r="G7849">
        <v>2</v>
      </c>
      <c r="H7849" s="2">
        <v>43255</v>
      </c>
      <c r="I7849" t="str">
        <f>VLOOKUP(Sales[[#This Row],[TerritoryKey]], Territories[], 2, FALSE)</f>
        <v>United Kingdom</v>
      </c>
      <c r="J7849">
        <f>_xlfn.XLOOKUP(Sales[[#This Row],[ProductKey]], Products!$A:$A, Products!$J:$J)</f>
        <v>1.8663000000000001</v>
      </c>
      <c r="K7849">
        <f>_xlfn.XLOOKUP(Sales[[#This Row],[ProductKey]], Products!$A:$A, Products!$K:$K)</f>
        <v>4.99</v>
      </c>
      <c r="L7849" s="1">
        <f>Sales[[#This Row],[ProductPrice]]*Sales[[#This Row],[OrderQuantity]]</f>
        <v>9.98</v>
      </c>
      <c r="M7849" s="1">
        <f>Sales[[#This Row],[OrderQuantity]]</f>
        <v>2</v>
      </c>
      <c r="N7849" s="1">
        <f>1</f>
        <v>1</v>
      </c>
      <c r="O7849" s="1">
        <f>Sales[[#This Row],[TotalSales]]-Sales[[#This Row],[TotalCost]]</f>
        <v>6.2474000000000007</v>
      </c>
      <c r="P7849" s="1">
        <f>Sales[[#This Row],[ProductCost]]*Sales[[#This Row],[OrderQuantity]]</f>
        <v>3.7326000000000001</v>
      </c>
      <c r="Q7849" s="1" t="str">
        <f>VLOOKUP(Sales[[#This Row],[ProductKey]], Products!$A$2:$D$1000, 4, FALSE)</f>
        <v>Touring Tire Tube</v>
      </c>
    </row>
    <row r="7850" spans="1:17" x14ac:dyDescent="0.25">
      <c r="A7850" s="2">
        <v>38021</v>
      </c>
      <c r="B7850" s="1" t="s">
        <v>7726</v>
      </c>
      <c r="C7850">
        <v>530</v>
      </c>
      <c r="D7850">
        <v>29441</v>
      </c>
      <c r="E7850">
        <v>8</v>
      </c>
      <c r="F7850">
        <v>2</v>
      </c>
      <c r="G7850">
        <v>2</v>
      </c>
      <c r="H7850" s="2">
        <v>43135</v>
      </c>
      <c r="I7850" t="str">
        <f>VLOOKUP(Sales[[#This Row],[TerritoryKey]], Territories[], 2, FALSE)</f>
        <v>Germany</v>
      </c>
      <c r="J7850">
        <f>_xlfn.XLOOKUP(Sales[[#This Row],[ProductKey]], Products!$A:$A, Products!$J:$J)</f>
        <v>1.8663000000000001</v>
      </c>
      <c r="K7850">
        <f>_xlfn.XLOOKUP(Sales[[#This Row],[ProductKey]], Products!$A:$A, Products!$K:$K)</f>
        <v>4.99</v>
      </c>
      <c r="L7850" s="1">
        <f>Sales[[#This Row],[ProductPrice]]*Sales[[#This Row],[OrderQuantity]]</f>
        <v>9.98</v>
      </c>
      <c r="M7850" s="1">
        <f>Sales[[#This Row],[OrderQuantity]]</f>
        <v>2</v>
      </c>
      <c r="N7850" s="1">
        <f>1</f>
        <v>1</v>
      </c>
      <c r="O7850" s="1">
        <f>Sales[[#This Row],[TotalSales]]-Sales[[#This Row],[TotalCost]]</f>
        <v>6.2474000000000007</v>
      </c>
      <c r="P7850" s="1">
        <f>Sales[[#This Row],[ProductCost]]*Sales[[#This Row],[OrderQuantity]]</f>
        <v>3.7326000000000001</v>
      </c>
      <c r="Q7850" s="1" t="str">
        <f>VLOOKUP(Sales[[#This Row],[ProductKey]], Products!$A$2:$D$1000, 4, FALSE)</f>
        <v>Touring Tire Tube</v>
      </c>
    </row>
    <row r="7851" spans="1:17" x14ac:dyDescent="0.25">
      <c r="A7851" s="2">
        <v>38236</v>
      </c>
      <c r="B7851" s="1" t="s">
        <v>7783</v>
      </c>
      <c r="C7851">
        <v>530</v>
      </c>
      <c r="D7851">
        <v>27244</v>
      </c>
      <c r="E7851">
        <v>1</v>
      </c>
      <c r="F7851">
        <v>2</v>
      </c>
      <c r="G7851">
        <v>2</v>
      </c>
      <c r="H7851" s="2">
        <v>43349</v>
      </c>
      <c r="I7851" t="str">
        <f>VLOOKUP(Sales[[#This Row],[TerritoryKey]], Territories[], 2, FALSE)</f>
        <v>Northwest</v>
      </c>
      <c r="J7851">
        <f>_xlfn.XLOOKUP(Sales[[#This Row],[ProductKey]], Products!$A:$A, Products!$J:$J)</f>
        <v>1.8663000000000001</v>
      </c>
      <c r="K7851">
        <f>_xlfn.XLOOKUP(Sales[[#This Row],[ProductKey]], Products!$A:$A, Products!$K:$K)</f>
        <v>4.99</v>
      </c>
      <c r="L7851" s="1">
        <f>Sales[[#This Row],[ProductPrice]]*Sales[[#This Row],[OrderQuantity]]</f>
        <v>9.98</v>
      </c>
      <c r="M7851" s="1">
        <f>Sales[[#This Row],[OrderQuantity]]</f>
        <v>2</v>
      </c>
      <c r="N7851" s="1">
        <f>1</f>
        <v>1</v>
      </c>
      <c r="O7851" s="1">
        <f>Sales[[#This Row],[TotalSales]]-Sales[[#This Row],[TotalCost]]</f>
        <v>6.2474000000000007</v>
      </c>
      <c r="P7851" s="1">
        <f>Sales[[#This Row],[ProductCost]]*Sales[[#This Row],[OrderQuantity]]</f>
        <v>3.7326000000000001</v>
      </c>
      <c r="Q7851" s="1" t="str">
        <f>VLOOKUP(Sales[[#This Row],[ProductKey]], Products!$A$2:$D$1000, 4, FALSE)</f>
        <v>Touring Tire Tube</v>
      </c>
    </row>
    <row r="7852" spans="1:17" x14ac:dyDescent="0.25">
      <c r="A7852" s="2">
        <v>37937</v>
      </c>
      <c r="B7852" s="1" t="s">
        <v>146</v>
      </c>
      <c r="C7852">
        <v>539</v>
      </c>
      <c r="D7852">
        <v>14233</v>
      </c>
      <c r="E7852">
        <v>9</v>
      </c>
      <c r="F7852">
        <v>2</v>
      </c>
      <c r="G7852">
        <v>2</v>
      </c>
      <c r="H7852" s="2">
        <v>43051</v>
      </c>
      <c r="I7852" t="str">
        <f>VLOOKUP(Sales[[#This Row],[TerritoryKey]], Territories[], 2, FALSE)</f>
        <v>Australia</v>
      </c>
      <c r="J7852">
        <f>_xlfn.XLOOKUP(Sales[[#This Row],[ProductKey]], Products!$A:$A, Products!$J:$J)</f>
        <v>9.3462999999999994</v>
      </c>
      <c r="K7852">
        <f>_xlfn.XLOOKUP(Sales[[#This Row],[ProductKey]], Products!$A:$A, Products!$K:$K)</f>
        <v>24.99</v>
      </c>
      <c r="L7852" s="1">
        <f>Sales[[#This Row],[ProductPrice]]*Sales[[#This Row],[OrderQuantity]]</f>
        <v>49.98</v>
      </c>
      <c r="M7852" s="1">
        <f>Sales[[#This Row],[OrderQuantity]]</f>
        <v>2</v>
      </c>
      <c r="N7852" s="1">
        <f>1</f>
        <v>1</v>
      </c>
      <c r="O7852" s="1">
        <f>Sales[[#This Row],[TotalSales]]-Sales[[#This Row],[TotalCost]]</f>
        <v>31.287399999999998</v>
      </c>
      <c r="P7852" s="1">
        <f>Sales[[#This Row],[ProductCost]]*Sales[[#This Row],[OrderQuantity]]</f>
        <v>18.692599999999999</v>
      </c>
      <c r="Q7852" s="1" t="str">
        <f>VLOOKUP(Sales[[#This Row],[ProductKey]], Products!$A$2:$D$1000, 4, FALSE)</f>
        <v>ML Road Tire</v>
      </c>
    </row>
    <row r="7853" spans="1:17" x14ac:dyDescent="0.25">
      <c r="A7853" s="2">
        <v>37876</v>
      </c>
      <c r="B7853" s="1" t="s">
        <v>214</v>
      </c>
      <c r="C7853">
        <v>539</v>
      </c>
      <c r="D7853">
        <v>17728</v>
      </c>
      <c r="E7853">
        <v>9</v>
      </c>
      <c r="F7853">
        <v>2</v>
      </c>
      <c r="G7853">
        <v>2</v>
      </c>
      <c r="H7853" s="2">
        <v>42990</v>
      </c>
      <c r="I7853" t="str">
        <f>VLOOKUP(Sales[[#This Row],[TerritoryKey]], Territories[], 2, FALSE)</f>
        <v>Australia</v>
      </c>
      <c r="J7853">
        <f>_xlfn.XLOOKUP(Sales[[#This Row],[ProductKey]], Products!$A:$A, Products!$J:$J)</f>
        <v>9.3462999999999994</v>
      </c>
      <c r="K7853">
        <f>_xlfn.XLOOKUP(Sales[[#This Row],[ProductKey]], Products!$A:$A, Products!$K:$K)</f>
        <v>24.99</v>
      </c>
      <c r="L7853" s="1">
        <f>Sales[[#This Row],[ProductPrice]]*Sales[[#This Row],[OrderQuantity]]</f>
        <v>49.98</v>
      </c>
      <c r="M7853" s="1">
        <f>Sales[[#This Row],[OrderQuantity]]</f>
        <v>2</v>
      </c>
      <c r="N7853" s="1">
        <f>1</f>
        <v>1</v>
      </c>
      <c r="O7853" s="1">
        <f>Sales[[#This Row],[TotalSales]]-Sales[[#This Row],[TotalCost]]</f>
        <v>31.287399999999998</v>
      </c>
      <c r="P7853" s="1">
        <f>Sales[[#This Row],[ProductCost]]*Sales[[#This Row],[OrderQuantity]]</f>
        <v>18.692599999999999</v>
      </c>
      <c r="Q7853" s="1" t="str">
        <f>VLOOKUP(Sales[[#This Row],[ProductKey]], Products!$A$2:$D$1000, 4, FALSE)</f>
        <v>ML Road Tire</v>
      </c>
    </row>
    <row r="7854" spans="1:17" x14ac:dyDescent="0.25">
      <c r="A7854" s="2">
        <v>37690</v>
      </c>
      <c r="B7854" s="1" t="s">
        <v>551</v>
      </c>
      <c r="C7854">
        <v>539</v>
      </c>
      <c r="D7854">
        <v>29009</v>
      </c>
      <c r="E7854">
        <v>4</v>
      </c>
      <c r="F7854">
        <v>2</v>
      </c>
      <c r="G7854">
        <v>2</v>
      </c>
      <c r="H7854" s="2">
        <v>42804</v>
      </c>
      <c r="I7854" t="str">
        <f>VLOOKUP(Sales[[#This Row],[TerritoryKey]], Territories[], 2, FALSE)</f>
        <v>Southwest</v>
      </c>
      <c r="J7854">
        <f>_xlfn.XLOOKUP(Sales[[#This Row],[ProductKey]], Products!$A:$A, Products!$J:$J)</f>
        <v>9.3462999999999994</v>
      </c>
      <c r="K7854">
        <f>_xlfn.XLOOKUP(Sales[[#This Row],[ProductKey]], Products!$A:$A, Products!$K:$K)</f>
        <v>24.99</v>
      </c>
      <c r="L7854" s="1">
        <f>Sales[[#This Row],[ProductPrice]]*Sales[[#This Row],[OrderQuantity]]</f>
        <v>49.98</v>
      </c>
      <c r="M7854" s="1">
        <f>Sales[[#This Row],[OrderQuantity]]</f>
        <v>2</v>
      </c>
      <c r="N7854" s="1">
        <f>1</f>
        <v>1</v>
      </c>
      <c r="O7854" s="1">
        <f>Sales[[#This Row],[TotalSales]]-Sales[[#This Row],[TotalCost]]</f>
        <v>31.287399999999998</v>
      </c>
      <c r="P7854" s="1">
        <f>Sales[[#This Row],[ProductCost]]*Sales[[#This Row],[OrderQuantity]]</f>
        <v>18.692599999999999</v>
      </c>
      <c r="Q7854" s="1" t="str">
        <f>VLOOKUP(Sales[[#This Row],[ProductKey]], Products!$A$2:$D$1000, 4, FALSE)</f>
        <v>ML Road Tire</v>
      </c>
    </row>
    <row r="7855" spans="1:17" x14ac:dyDescent="0.25">
      <c r="A7855" s="2">
        <v>37664</v>
      </c>
      <c r="B7855" s="1" t="s">
        <v>688</v>
      </c>
      <c r="C7855">
        <v>539</v>
      </c>
      <c r="D7855">
        <v>27007</v>
      </c>
      <c r="E7855">
        <v>10</v>
      </c>
      <c r="F7855">
        <v>2</v>
      </c>
      <c r="G7855">
        <v>2</v>
      </c>
      <c r="H7855" s="2">
        <v>42778</v>
      </c>
      <c r="I7855" t="str">
        <f>VLOOKUP(Sales[[#This Row],[TerritoryKey]], Territories[], 2, FALSE)</f>
        <v>United Kingdom</v>
      </c>
      <c r="J7855">
        <f>_xlfn.XLOOKUP(Sales[[#This Row],[ProductKey]], Products!$A:$A, Products!$J:$J)</f>
        <v>9.3462999999999994</v>
      </c>
      <c r="K7855">
        <f>_xlfn.XLOOKUP(Sales[[#This Row],[ProductKey]], Products!$A:$A, Products!$K:$K)</f>
        <v>24.99</v>
      </c>
      <c r="L7855" s="1">
        <f>Sales[[#This Row],[ProductPrice]]*Sales[[#This Row],[OrderQuantity]]</f>
        <v>49.98</v>
      </c>
      <c r="M7855" s="1">
        <f>Sales[[#This Row],[OrderQuantity]]</f>
        <v>2</v>
      </c>
      <c r="N7855" s="1">
        <f>1</f>
        <v>1</v>
      </c>
      <c r="O7855" s="1">
        <f>Sales[[#This Row],[TotalSales]]-Sales[[#This Row],[TotalCost]]</f>
        <v>31.287399999999998</v>
      </c>
      <c r="P7855" s="1">
        <f>Sales[[#This Row],[ProductCost]]*Sales[[#This Row],[OrderQuantity]]</f>
        <v>18.692599999999999</v>
      </c>
      <c r="Q7855" s="1" t="str">
        <f>VLOOKUP(Sales[[#This Row],[ProductKey]], Products!$A$2:$D$1000, 4, FALSE)</f>
        <v>ML Road Tire</v>
      </c>
    </row>
    <row r="7856" spans="1:17" x14ac:dyDescent="0.25">
      <c r="A7856" s="2">
        <v>37843</v>
      </c>
      <c r="B7856" s="1" t="s">
        <v>696</v>
      </c>
      <c r="C7856">
        <v>539</v>
      </c>
      <c r="D7856">
        <v>14521</v>
      </c>
      <c r="E7856">
        <v>9</v>
      </c>
      <c r="F7856">
        <v>2</v>
      </c>
      <c r="G7856">
        <v>2</v>
      </c>
      <c r="H7856" s="2">
        <v>42957</v>
      </c>
      <c r="I7856" t="str">
        <f>VLOOKUP(Sales[[#This Row],[TerritoryKey]], Territories[], 2, FALSE)</f>
        <v>Australia</v>
      </c>
      <c r="J7856">
        <f>_xlfn.XLOOKUP(Sales[[#This Row],[ProductKey]], Products!$A:$A, Products!$J:$J)</f>
        <v>9.3462999999999994</v>
      </c>
      <c r="K7856">
        <f>_xlfn.XLOOKUP(Sales[[#This Row],[ProductKey]], Products!$A:$A, Products!$K:$K)</f>
        <v>24.99</v>
      </c>
      <c r="L7856" s="1">
        <f>Sales[[#This Row],[ProductPrice]]*Sales[[#This Row],[OrderQuantity]]</f>
        <v>49.98</v>
      </c>
      <c r="M7856" s="1">
        <f>Sales[[#This Row],[OrderQuantity]]</f>
        <v>2</v>
      </c>
      <c r="N7856" s="1">
        <f>1</f>
        <v>1</v>
      </c>
      <c r="O7856" s="1">
        <f>Sales[[#This Row],[TotalSales]]-Sales[[#This Row],[TotalCost]]</f>
        <v>31.287399999999998</v>
      </c>
      <c r="P7856" s="1">
        <f>Sales[[#This Row],[ProductCost]]*Sales[[#This Row],[OrderQuantity]]</f>
        <v>18.692599999999999</v>
      </c>
      <c r="Q7856" s="1" t="str">
        <f>VLOOKUP(Sales[[#This Row],[ProductKey]], Products!$A$2:$D$1000, 4, FALSE)</f>
        <v>ML Road Tire</v>
      </c>
    </row>
    <row r="7857" spans="1:17" x14ac:dyDescent="0.25">
      <c r="A7857" s="2">
        <v>37663</v>
      </c>
      <c r="B7857" s="1" t="s">
        <v>740</v>
      </c>
      <c r="C7857">
        <v>539</v>
      </c>
      <c r="D7857">
        <v>14278</v>
      </c>
      <c r="E7857">
        <v>9</v>
      </c>
      <c r="F7857">
        <v>2</v>
      </c>
      <c r="G7857">
        <v>2</v>
      </c>
      <c r="H7857" s="2">
        <v>42777</v>
      </c>
      <c r="I7857" t="str">
        <f>VLOOKUP(Sales[[#This Row],[TerritoryKey]], Territories[], 2, FALSE)</f>
        <v>Australia</v>
      </c>
      <c r="J7857">
        <f>_xlfn.XLOOKUP(Sales[[#This Row],[ProductKey]], Products!$A:$A, Products!$J:$J)</f>
        <v>9.3462999999999994</v>
      </c>
      <c r="K7857">
        <f>_xlfn.XLOOKUP(Sales[[#This Row],[ProductKey]], Products!$A:$A, Products!$K:$K)</f>
        <v>24.99</v>
      </c>
      <c r="L7857" s="1">
        <f>Sales[[#This Row],[ProductPrice]]*Sales[[#This Row],[OrderQuantity]]</f>
        <v>49.98</v>
      </c>
      <c r="M7857" s="1">
        <f>Sales[[#This Row],[OrderQuantity]]</f>
        <v>2</v>
      </c>
      <c r="N7857" s="1">
        <f>1</f>
        <v>1</v>
      </c>
      <c r="O7857" s="1">
        <f>Sales[[#This Row],[TotalSales]]-Sales[[#This Row],[TotalCost]]</f>
        <v>31.287399999999998</v>
      </c>
      <c r="P7857" s="1">
        <f>Sales[[#This Row],[ProductCost]]*Sales[[#This Row],[OrderQuantity]]</f>
        <v>18.692599999999999</v>
      </c>
      <c r="Q7857" s="1" t="str">
        <f>VLOOKUP(Sales[[#This Row],[ProductKey]], Products!$A$2:$D$1000, 4, FALSE)</f>
        <v>ML Road Tire</v>
      </c>
    </row>
    <row r="7858" spans="1:17" x14ac:dyDescent="0.25">
      <c r="A7858" s="2">
        <v>38292</v>
      </c>
      <c r="B7858" s="1" t="s">
        <v>982</v>
      </c>
      <c r="C7858">
        <v>539</v>
      </c>
      <c r="D7858">
        <v>20684</v>
      </c>
      <c r="E7858">
        <v>4</v>
      </c>
      <c r="F7858">
        <v>2</v>
      </c>
      <c r="G7858">
        <v>2</v>
      </c>
      <c r="H7858" s="2">
        <v>43405</v>
      </c>
      <c r="I7858" t="str">
        <f>VLOOKUP(Sales[[#This Row],[TerritoryKey]], Territories[], 2, FALSE)</f>
        <v>Southwest</v>
      </c>
      <c r="J7858">
        <f>_xlfn.XLOOKUP(Sales[[#This Row],[ProductKey]], Products!$A:$A, Products!$J:$J)</f>
        <v>9.3462999999999994</v>
      </c>
      <c r="K7858">
        <f>_xlfn.XLOOKUP(Sales[[#This Row],[ProductKey]], Products!$A:$A, Products!$K:$K)</f>
        <v>24.99</v>
      </c>
      <c r="L7858" s="1">
        <f>Sales[[#This Row],[ProductPrice]]*Sales[[#This Row],[OrderQuantity]]</f>
        <v>49.98</v>
      </c>
      <c r="M7858" s="1">
        <f>Sales[[#This Row],[OrderQuantity]]</f>
        <v>2</v>
      </c>
      <c r="N7858" s="1">
        <f>1</f>
        <v>1</v>
      </c>
      <c r="O7858" s="1">
        <f>Sales[[#This Row],[TotalSales]]-Sales[[#This Row],[TotalCost]]</f>
        <v>31.287399999999998</v>
      </c>
      <c r="P7858" s="1">
        <f>Sales[[#This Row],[ProductCost]]*Sales[[#This Row],[OrderQuantity]]</f>
        <v>18.692599999999999</v>
      </c>
      <c r="Q7858" s="1" t="str">
        <f>VLOOKUP(Sales[[#This Row],[ProductKey]], Products!$A$2:$D$1000, 4, FALSE)</f>
        <v>ML Road Tire</v>
      </c>
    </row>
    <row r="7859" spans="1:17" x14ac:dyDescent="0.25">
      <c r="A7859" s="2">
        <v>37690</v>
      </c>
      <c r="B7859" s="1" t="s">
        <v>1055</v>
      </c>
      <c r="C7859">
        <v>539</v>
      </c>
      <c r="D7859">
        <v>15132</v>
      </c>
      <c r="E7859">
        <v>9</v>
      </c>
      <c r="F7859">
        <v>2</v>
      </c>
      <c r="G7859">
        <v>2</v>
      </c>
      <c r="H7859" s="2">
        <v>42804</v>
      </c>
      <c r="I7859" t="str">
        <f>VLOOKUP(Sales[[#This Row],[TerritoryKey]], Territories[], 2, FALSE)</f>
        <v>Australia</v>
      </c>
      <c r="J7859">
        <f>_xlfn.XLOOKUP(Sales[[#This Row],[ProductKey]], Products!$A:$A, Products!$J:$J)</f>
        <v>9.3462999999999994</v>
      </c>
      <c r="K7859">
        <f>_xlfn.XLOOKUP(Sales[[#This Row],[ProductKey]], Products!$A:$A, Products!$K:$K)</f>
        <v>24.99</v>
      </c>
      <c r="L7859" s="1">
        <f>Sales[[#This Row],[ProductPrice]]*Sales[[#This Row],[OrderQuantity]]</f>
        <v>49.98</v>
      </c>
      <c r="M7859" s="1">
        <f>Sales[[#This Row],[OrderQuantity]]</f>
        <v>2</v>
      </c>
      <c r="N7859" s="1">
        <f>1</f>
        <v>1</v>
      </c>
      <c r="O7859" s="1">
        <f>Sales[[#This Row],[TotalSales]]-Sales[[#This Row],[TotalCost]]</f>
        <v>31.287399999999998</v>
      </c>
      <c r="P7859" s="1">
        <f>Sales[[#This Row],[ProductCost]]*Sales[[#This Row],[OrderQuantity]]</f>
        <v>18.692599999999999</v>
      </c>
      <c r="Q7859" s="1" t="str">
        <f>VLOOKUP(Sales[[#This Row],[ProductKey]], Products!$A$2:$D$1000, 4, FALSE)</f>
        <v>ML Road Tire</v>
      </c>
    </row>
    <row r="7860" spans="1:17" x14ac:dyDescent="0.25">
      <c r="A7860" s="2">
        <v>37723</v>
      </c>
      <c r="B7860" s="1" t="s">
        <v>1234</v>
      </c>
      <c r="C7860">
        <v>539</v>
      </c>
      <c r="D7860">
        <v>20826</v>
      </c>
      <c r="E7860">
        <v>7</v>
      </c>
      <c r="F7860">
        <v>2</v>
      </c>
      <c r="G7860">
        <v>2</v>
      </c>
      <c r="H7860" s="2">
        <v>42837</v>
      </c>
      <c r="I7860" t="str">
        <f>VLOOKUP(Sales[[#This Row],[TerritoryKey]], Territories[], 2, FALSE)</f>
        <v>France</v>
      </c>
      <c r="J7860">
        <f>_xlfn.XLOOKUP(Sales[[#This Row],[ProductKey]], Products!$A:$A, Products!$J:$J)</f>
        <v>9.3462999999999994</v>
      </c>
      <c r="K7860">
        <f>_xlfn.XLOOKUP(Sales[[#This Row],[ProductKey]], Products!$A:$A, Products!$K:$K)</f>
        <v>24.99</v>
      </c>
      <c r="L7860" s="1">
        <f>Sales[[#This Row],[ProductPrice]]*Sales[[#This Row],[OrderQuantity]]</f>
        <v>49.98</v>
      </c>
      <c r="M7860" s="1">
        <f>Sales[[#This Row],[OrderQuantity]]</f>
        <v>2</v>
      </c>
      <c r="N7860" s="1">
        <f>1</f>
        <v>1</v>
      </c>
      <c r="O7860" s="1">
        <f>Sales[[#This Row],[TotalSales]]-Sales[[#This Row],[TotalCost]]</f>
        <v>31.287399999999998</v>
      </c>
      <c r="P7860" s="1">
        <f>Sales[[#This Row],[ProductCost]]*Sales[[#This Row],[OrderQuantity]]</f>
        <v>18.692599999999999</v>
      </c>
      <c r="Q7860" s="1" t="str">
        <f>VLOOKUP(Sales[[#This Row],[ProductKey]], Products!$A$2:$D$1000, 4, FALSE)</f>
        <v>ML Road Tire</v>
      </c>
    </row>
    <row r="7861" spans="1:17" x14ac:dyDescent="0.25">
      <c r="A7861" s="2">
        <v>37663</v>
      </c>
      <c r="B7861" s="1" t="s">
        <v>1264</v>
      </c>
      <c r="C7861">
        <v>539</v>
      </c>
      <c r="D7861">
        <v>17609</v>
      </c>
      <c r="E7861">
        <v>4</v>
      </c>
      <c r="F7861">
        <v>2</v>
      </c>
      <c r="G7861">
        <v>2</v>
      </c>
      <c r="H7861" s="2">
        <v>42777</v>
      </c>
      <c r="I7861" t="str">
        <f>VLOOKUP(Sales[[#This Row],[TerritoryKey]], Territories[], 2, FALSE)</f>
        <v>Southwest</v>
      </c>
      <c r="J7861">
        <f>_xlfn.XLOOKUP(Sales[[#This Row],[ProductKey]], Products!$A:$A, Products!$J:$J)</f>
        <v>9.3462999999999994</v>
      </c>
      <c r="K7861">
        <f>_xlfn.XLOOKUP(Sales[[#This Row],[ProductKey]], Products!$A:$A, Products!$K:$K)</f>
        <v>24.99</v>
      </c>
      <c r="L7861" s="1">
        <f>Sales[[#This Row],[ProductPrice]]*Sales[[#This Row],[OrderQuantity]]</f>
        <v>49.98</v>
      </c>
      <c r="M7861" s="1">
        <f>Sales[[#This Row],[OrderQuantity]]</f>
        <v>2</v>
      </c>
      <c r="N7861" s="1">
        <f>1</f>
        <v>1</v>
      </c>
      <c r="O7861" s="1">
        <f>Sales[[#This Row],[TotalSales]]-Sales[[#This Row],[TotalCost]]</f>
        <v>31.287399999999998</v>
      </c>
      <c r="P7861" s="1">
        <f>Sales[[#This Row],[ProductCost]]*Sales[[#This Row],[OrderQuantity]]</f>
        <v>18.692599999999999</v>
      </c>
      <c r="Q7861" s="1" t="str">
        <f>VLOOKUP(Sales[[#This Row],[ProductKey]], Products!$A$2:$D$1000, 4, FALSE)</f>
        <v>ML Road Tire</v>
      </c>
    </row>
    <row r="7862" spans="1:17" x14ac:dyDescent="0.25">
      <c r="A7862" s="2">
        <v>38292</v>
      </c>
      <c r="B7862" s="1" t="s">
        <v>1319</v>
      </c>
      <c r="C7862">
        <v>539</v>
      </c>
      <c r="D7862">
        <v>25032</v>
      </c>
      <c r="E7862">
        <v>9</v>
      </c>
      <c r="F7862">
        <v>2</v>
      </c>
      <c r="G7862">
        <v>2</v>
      </c>
      <c r="H7862" s="2">
        <v>43405</v>
      </c>
      <c r="I7862" t="str">
        <f>VLOOKUP(Sales[[#This Row],[TerritoryKey]], Territories[], 2, FALSE)</f>
        <v>Australia</v>
      </c>
      <c r="J7862">
        <f>_xlfn.XLOOKUP(Sales[[#This Row],[ProductKey]], Products!$A:$A, Products!$J:$J)</f>
        <v>9.3462999999999994</v>
      </c>
      <c r="K7862">
        <f>_xlfn.XLOOKUP(Sales[[#This Row],[ProductKey]], Products!$A:$A, Products!$K:$K)</f>
        <v>24.99</v>
      </c>
      <c r="L7862" s="1">
        <f>Sales[[#This Row],[ProductPrice]]*Sales[[#This Row],[OrderQuantity]]</f>
        <v>49.98</v>
      </c>
      <c r="M7862" s="1">
        <f>Sales[[#This Row],[OrderQuantity]]</f>
        <v>2</v>
      </c>
      <c r="N7862" s="1">
        <f>1</f>
        <v>1</v>
      </c>
      <c r="O7862" s="1">
        <f>Sales[[#This Row],[TotalSales]]-Sales[[#This Row],[TotalCost]]</f>
        <v>31.287399999999998</v>
      </c>
      <c r="P7862" s="1">
        <f>Sales[[#This Row],[ProductCost]]*Sales[[#This Row],[OrderQuantity]]</f>
        <v>18.692599999999999</v>
      </c>
      <c r="Q7862" s="1" t="str">
        <f>VLOOKUP(Sales[[#This Row],[ProductKey]], Products!$A$2:$D$1000, 4, FALSE)</f>
        <v>ML Road Tire</v>
      </c>
    </row>
    <row r="7863" spans="1:17" x14ac:dyDescent="0.25">
      <c r="A7863" s="2">
        <v>37753</v>
      </c>
      <c r="B7863" s="1" t="s">
        <v>1377</v>
      </c>
      <c r="C7863">
        <v>539</v>
      </c>
      <c r="D7863">
        <v>17950</v>
      </c>
      <c r="E7863">
        <v>7</v>
      </c>
      <c r="F7863">
        <v>2</v>
      </c>
      <c r="G7863">
        <v>2</v>
      </c>
      <c r="H7863" s="2">
        <v>42867</v>
      </c>
      <c r="I7863" t="str">
        <f>VLOOKUP(Sales[[#This Row],[TerritoryKey]], Territories[], 2, FALSE)</f>
        <v>France</v>
      </c>
      <c r="J7863">
        <f>_xlfn.XLOOKUP(Sales[[#This Row],[ProductKey]], Products!$A:$A, Products!$J:$J)</f>
        <v>9.3462999999999994</v>
      </c>
      <c r="K7863">
        <f>_xlfn.XLOOKUP(Sales[[#This Row],[ProductKey]], Products!$A:$A, Products!$K:$K)</f>
        <v>24.99</v>
      </c>
      <c r="L7863" s="1">
        <f>Sales[[#This Row],[ProductPrice]]*Sales[[#This Row],[OrderQuantity]]</f>
        <v>49.98</v>
      </c>
      <c r="M7863" s="1">
        <f>Sales[[#This Row],[OrderQuantity]]</f>
        <v>2</v>
      </c>
      <c r="N7863" s="1">
        <f>1</f>
        <v>1</v>
      </c>
      <c r="O7863" s="1">
        <f>Sales[[#This Row],[TotalSales]]-Sales[[#This Row],[TotalCost]]</f>
        <v>31.287399999999998</v>
      </c>
      <c r="P7863" s="1">
        <f>Sales[[#This Row],[ProductCost]]*Sales[[#This Row],[OrderQuantity]]</f>
        <v>18.692599999999999</v>
      </c>
      <c r="Q7863" s="1" t="str">
        <f>VLOOKUP(Sales[[#This Row],[ProductKey]], Products!$A$2:$D$1000, 4, FALSE)</f>
        <v>ML Road Tire</v>
      </c>
    </row>
    <row r="7864" spans="1:17" x14ac:dyDescent="0.25">
      <c r="A7864" s="2">
        <v>38200</v>
      </c>
      <c r="B7864" s="1" t="s">
        <v>1406</v>
      </c>
      <c r="C7864">
        <v>539</v>
      </c>
      <c r="D7864">
        <v>20700</v>
      </c>
      <c r="E7864">
        <v>4</v>
      </c>
      <c r="F7864">
        <v>2</v>
      </c>
      <c r="G7864">
        <v>2</v>
      </c>
      <c r="H7864" s="2">
        <v>43313</v>
      </c>
      <c r="I7864" t="str">
        <f>VLOOKUP(Sales[[#This Row],[TerritoryKey]], Territories[], 2, FALSE)</f>
        <v>Southwest</v>
      </c>
      <c r="J7864">
        <f>_xlfn.XLOOKUP(Sales[[#This Row],[ProductKey]], Products!$A:$A, Products!$J:$J)</f>
        <v>9.3462999999999994</v>
      </c>
      <c r="K7864">
        <f>_xlfn.XLOOKUP(Sales[[#This Row],[ProductKey]], Products!$A:$A, Products!$K:$K)</f>
        <v>24.99</v>
      </c>
      <c r="L7864" s="1">
        <f>Sales[[#This Row],[ProductPrice]]*Sales[[#This Row],[OrderQuantity]]</f>
        <v>49.98</v>
      </c>
      <c r="M7864" s="1">
        <f>Sales[[#This Row],[OrderQuantity]]</f>
        <v>2</v>
      </c>
      <c r="N7864" s="1">
        <f>1</f>
        <v>1</v>
      </c>
      <c r="O7864" s="1">
        <f>Sales[[#This Row],[TotalSales]]-Sales[[#This Row],[TotalCost]]</f>
        <v>31.287399999999998</v>
      </c>
      <c r="P7864" s="1">
        <f>Sales[[#This Row],[ProductCost]]*Sales[[#This Row],[OrderQuantity]]</f>
        <v>18.692599999999999</v>
      </c>
      <c r="Q7864" s="1" t="str">
        <f>VLOOKUP(Sales[[#This Row],[ProductKey]], Products!$A$2:$D$1000, 4, FALSE)</f>
        <v>ML Road Tire</v>
      </c>
    </row>
    <row r="7865" spans="1:17" x14ac:dyDescent="0.25">
      <c r="A7865" s="2">
        <v>37906</v>
      </c>
      <c r="B7865" s="1" t="s">
        <v>1446</v>
      </c>
      <c r="C7865">
        <v>539</v>
      </c>
      <c r="D7865">
        <v>11331</v>
      </c>
      <c r="E7865">
        <v>6</v>
      </c>
      <c r="F7865">
        <v>2</v>
      </c>
      <c r="G7865">
        <v>2</v>
      </c>
      <c r="H7865" s="2">
        <v>43020</v>
      </c>
      <c r="I7865" t="str">
        <f>VLOOKUP(Sales[[#This Row],[TerritoryKey]], Territories[], 2, FALSE)</f>
        <v>Canada</v>
      </c>
      <c r="J7865">
        <f>_xlfn.XLOOKUP(Sales[[#This Row],[ProductKey]], Products!$A:$A, Products!$J:$J)</f>
        <v>9.3462999999999994</v>
      </c>
      <c r="K7865">
        <f>_xlfn.XLOOKUP(Sales[[#This Row],[ProductKey]], Products!$A:$A, Products!$K:$K)</f>
        <v>24.99</v>
      </c>
      <c r="L7865" s="1">
        <f>Sales[[#This Row],[ProductPrice]]*Sales[[#This Row],[OrderQuantity]]</f>
        <v>49.98</v>
      </c>
      <c r="M7865" s="1">
        <f>Sales[[#This Row],[OrderQuantity]]</f>
        <v>2</v>
      </c>
      <c r="N7865" s="1">
        <f>1</f>
        <v>1</v>
      </c>
      <c r="O7865" s="1">
        <f>Sales[[#This Row],[TotalSales]]-Sales[[#This Row],[TotalCost]]</f>
        <v>31.287399999999998</v>
      </c>
      <c r="P7865" s="1">
        <f>Sales[[#This Row],[ProductCost]]*Sales[[#This Row],[OrderQuantity]]</f>
        <v>18.692599999999999</v>
      </c>
      <c r="Q7865" s="1" t="str">
        <f>VLOOKUP(Sales[[#This Row],[ProductKey]], Products!$A$2:$D$1000, 4, FALSE)</f>
        <v>ML Road Tire</v>
      </c>
    </row>
    <row r="7866" spans="1:17" x14ac:dyDescent="0.25">
      <c r="A7866" s="2">
        <v>37633</v>
      </c>
      <c r="B7866" s="1" t="s">
        <v>1451</v>
      </c>
      <c r="C7866">
        <v>539</v>
      </c>
      <c r="D7866">
        <v>24186</v>
      </c>
      <c r="E7866">
        <v>10</v>
      </c>
      <c r="F7866">
        <v>2</v>
      </c>
      <c r="G7866">
        <v>2</v>
      </c>
      <c r="H7866" s="2">
        <v>42747</v>
      </c>
      <c r="I7866" t="str">
        <f>VLOOKUP(Sales[[#This Row],[TerritoryKey]], Territories[], 2, FALSE)</f>
        <v>United Kingdom</v>
      </c>
      <c r="J7866">
        <f>_xlfn.XLOOKUP(Sales[[#This Row],[ProductKey]], Products!$A:$A, Products!$J:$J)</f>
        <v>9.3462999999999994</v>
      </c>
      <c r="K7866">
        <f>_xlfn.XLOOKUP(Sales[[#This Row],[ProductKey]], Products!$A:$A, Products!$K:$K)</f>
        <v>24.99</v>
      </c>
      <c r="L7866" s="1">
        <f>Sales[[#This Row],[ProductPrice]]*Sales[[#This Row],[OrderQuantity]]</f>
        <v>49.98</v>
      </c>
      <c r="M7866" s="1">
        <f>Sales[[#This Row],[OrderQuantity]]</f>
        <v>2</v>
      </c>
      <c r="N7866" s="1">
        <f>1</f>
        <v>1</v>
      </c>
      <c r="O7866" s="1">
        <f>Sales[[#This Row],[TotalSales]]-Sales[[#This Row],[TotalCost]]</f>
        <v>31.287399999999998</v>
      </c>
      <c r="P7866" s="1">
        <f>Sales[[#This Row],[ProductCost]]*Sales[[#This Row],[OrderQuantity]]</f>
        <v>18.692599999999999</v>
      </c>
      <c r="Q7866" s="1" t="str">
        <f>VLOOKUP(Sales[[#This Row],[ProductKey]], Products!$A$2:$D$1000, 4, FALSE)</f>
        <v>ML Road Tire</v>
      </c>
    </row>
    <row r="7867" spans="1:17" x14ac:dyDescent="0.25">
      <c r="A7867" s="2">
        <v>38139</v>
      </c>
      <c r="B7867" s="1" t="s">
        <v>1499</v>
      </c>
      <c r="C7867">
        <v>539</v>
      </c>
      <c r="D7867">
        <v>22416</v>
      </c>
      <c r="E7867">
        <v>10</v>
      </c>
      <c r="F7867">
        <v>2</v>
      </c>
      <c r="G7867">
        <v>2</v>
      </c>
      <c r="H7867" s="2">
        <v>43252</v>
      </c>
      <c r="I7867" t="str">
        <f>VLOOKUP(Sales[[#This Row],[TerritoryKey]], Territories[], 2, FALSE)</f>
        <v>United Kingdom</v>
      </c>
      <c r="J7867">
        <f>_xlfn.XLOOKUP(Sales[[#This Row],[ProductKey]], Products!$A:$A, Products!$J:$J)</f>
        <v>9.3462999999999994</v>
      </c>
      <c r="K7867">
        <f>_xlfn.XLOOKUP(Sales[[#This Row],[ProductKey]], Products!$A:$A, Products!$K:$K)</f>
        <v>24.99</v>
      </c>
      <c r="L7867" s="1">
        <f>Sales[[#This Row],[ProductPrice]]*Sales[[#This Row],[OrderQuantity]]</f>
        <v>49.98</v>
      </c>
      <c r="M7867" s="1">
        <f>Sales[[#This Row],[OrderQuantity]]</f>
        <v>2</v>
      </c>
      <c r="N7867" s="1">
        <f>1</f>
        <v>1</v>
      </c>
      <c r="O7867" s="1">
        <f>Sales[[#This Row],[TotalSales]]-Sales[[#This Row],[TotalCost]]</f>
        <v>31.287399999999998</v>
      </c>
      <c r="P7867" s="1">
        <f>Sales[[#This Row],[ProductCost]]*Sales[[#This Row],[OrderQuantity]]</f>
        <v>18.692599999999999</v>
      </c>
      <c r="Q7867" s="1" t="str">
        <f>VLOOKUP(Sales[[#This Row],[ProductKey]], Products!$A$2:$D$1000, 4, FALSE)</f>
        <v>ML Road Tire</v>
      </c>
    </row>
    <row r="7868" spans="1:17" x14ac:dyDescent="0.25">
      <c r="A7868" s="2">
        <v>37987</v>
      </c>
      <c r="B7868" s="1" t="s">
        <v>1564</v>
      </c>
      <c r="C7868">
        <v>539</v>
      </c>
      <c r="D7868">
        <v>11262</v>
      </c>
      <c r="E7868">
        <v>6</v>
      </c>
      <c r="F7868">
        <v>2</v>
      </c>
      <c r="G7868">
        <v>2</v>
      </c>
      <c r="H7868" s="2">
        <v>43101</v>
      </c>
      <c r="I7868" t="str">
        <f>VLOOKUP(Sales[[#This Row],[TerritoryKey]], Territories[], 2, FALSE)</f>
        <v>Canada</v>
      </c>
      <c r="J7868">
        <f>_xlfn.XLOOKUP(Sales[[#This Row],[ProductKey]], Products!$A:$A, Products!$J:$J)</f>
        <v>9.3462999999999994</v>
      </c>
      <c r="K7868">
        <f>_xlfn.XLOOKUP(Sales[[#This Row],[ProductKey]], Products!$A:$A, Products!$K:$K)</f>
        <v>24.99</v>
      </c>
      <c r="L7868" s="1">
        <f>Sales[[#This Row],[ProductPrice]]*Sales[[#This Row],[OrderQuantity]]</f>
        <v>49.98</v>
      </c>
      <c r="M7868" s="1">
        <f>Sales[[#This Row],[OrderQuantity]]</f>
        <v>2</v>
      </c>
      <c r="N7868" s="1">
        <f>1</f>
        <v>1</v>
      </c>
      <c r="O7868" s="1">
        <f>Sales[[#This Row],[TotalSales]]-Sales[[#This Row],[TotalCost]]</f>
        <v>31.287399999999998</v>
      </c>
      <c r="P7868" s="1">
        <f>Sales[[#This Row],[ProductCost]]*Sales[[#This Row],[OrderQuantity]]</f>
        <v>18.692599999999999</v>
      </c>
      <c r="Q7868" s="1" t="str">
        <f>VLOOKUP(Sales[[#This Row],[ProductKey]], Products!$A$2:$D$1000, 4, FALSE)</f>
        <v>ML Road Tire</v>
      </c>
    </row>
    <row r="7869" spans="1:17" x14ac:dyDescent="0.25">
      <c r="A7869" s="2">
        <v>37664</v>
      </c>
      <c r="B7869" s="1" t="s">
        <v>1673</v>
      </c>
      <c r="C7869">
        <v>539</v>
      </c>
      <c r="D7869">
        <v>16175</v>
      </c>
      <c r="E7869">
        <v>9</v>
      </c>
      <c r="F7869">
        <v>2</v>
      </c>
      <c r="G7869">
        <v>2</v>
      </c>
      <c r="H7869" s="2">
        <v>42778</v>
      </c>
      <c r="I7869" t="str">
        <f>VLOOKUP(Sales[[#This Row],[TerritoryKey]], Territories[], 2, FALSE)</f>
        <v>Australia</v>
      </c>
      <c r="J7869">
        <f>_xlfn.XLOOKUP(Sales[[#This Row],[ProductKey]], Products!$A:$A, Products!$J:$J)</f>
        <v>9.3462999999999994</v>
      </c>
      <c r="K7869">
        <f>_xlfn.XLOOKUP(Sales[[#This Row],[ProductKey]], Products!$A:$A, Products!$K:$K)</f>
        <v>24.99</v>
      </c>
      <c r="L7869" s="1">
        <f>Sales[[#This Row],[ProductPrice]]*Sales[[#This Row],[OrderQuantity]]</f>
        <v>49.98</v>
      </c>
      <c r="M7869" s="1">
        <f>Sales[[#This Row],[OrderQuantity]]</f>
        <v>2</v>
      </c>
      <c r="N7869" s="1">
        <f>1</f>
        <v>1</v>
      </c>
      <c r="O7869" s="1">
        <f>Sales[[#This Row],[TotalSales]]-Sales[[#This Row],[TotalCost]]</f>
        <v>31.287399999999998</v>
      </c>
      <c r="P7869" s="1">
        <f>Sales[[#This Row],[ProductCost]]*Sales[[#This Row],[OrderQuantity]]</f>
        <v>18.692599999999999</v>
      </c>
      <c r="Q7869" s="1" t="str">
        <f>VLOOKUP(Sales[[#This Row],[ProductKey]], Products!$A$2:$D$1000, 4, FALSE)</f>
        <v>ML Road Tire</v>
      </c>
    </row>
    <row r="7870" spans="1:17" x14ac:dyDescent="0.25">
      <c r="A7870" s="2">
        <v>38169</v>
      </c>
      <c r="B7870" s="1" t="s">
        <v>1872</v>
      </c>
      <c r="C7870">
        <v>539</v>
      </c>
      <c r="D7870">
        <v>19935</v>
      </c>
      <c r="E7870">
        <v>8</v>
      </c>
      <c r="F7870">
        <v>2</v>
      </c>
      <c r="G7870">
        <v>2</v>
      </c>
      <c r="H7870" s="2">
        <v>43282</v>
      </c>
      <c r="I7870" t="str">
        <f>VLOOKUP(Sales[[#This Row],[TerritoryKey]], Territories[], 2, FALSE)</f>
        <v>Germany</v>
      </c>
      <c r="J7870">
        <f>_xlfn.XLOOKUP(Sales[[#This Row],[ProductKey]], Products!$A:$A, Products!$J:$J)</f>
        <v>9.3462999999999994</v>
      </c>
      <c r="K7870">
        <f>_xlfn.XLOOKUP(Sales[[#This Row],[ProductKey]], Products!$A:$A, Products!$K:$K)</f>
        <v>24.99</v>
      </c>
      <c r="L7870" s="1">
        <f>Sales[[#This Row],[ProductPrice]]*Sales[[#This Row],[OrderQuantity]]</f>
        <v>49.98</v>
      </c>
      <c r="M7870" s="1">
        <f>Sales[[#This Row],[OrderQuantity]]</f>
        <v>2</v>
      </c>
      <c r="N7870" s="1">
        <f>1</f>
        <v>1</v>
      </c>
      <c r="O7870" s="1">
        <f>Sales[[#This Row],[TotalSales]]-Sales[[#This Row],[TotalCost]]</f>
        <v>31.287399999999998</v>
      </c>
      <c r="P7870" s="1">
        <f>Sales[[#This Row],[ProductCost]]*Sales[[#This Row],[OrderQuantity]]</f>
        <v>18.692599999999999</v>
      </c>
      <c r="Q7870" s="1" t="str">
        <f>VLOOKUP(Sales[[#This Row],[ProductKey]], Products!$A$2:$D$1000, 4, FALSE)</f>
        <v>ML Road Tire</v>
      </c>
    </row>
    <row r="7871" spans="1:17" x14ac:dyDescent="0.25">
      <c r="A7871" s="2">
        <v>37632</v>
      </c>
      <c r="B7871" s="1" t="s">
        <v>2132</v>
      </c>
      <c r="C7871">
        <v>539</v>
      </c>
      <c r="D7871">
        <v>21191</v>
      </c>
      <c r="E7871">
        <v>9</v>
      </c>
      <c r="F7871">
        <v>2</v>
      </c>
      <c r="G7871">
        <v>2</v>
      </c>
      <c r="H7871" s="2">
        <v>42746</v>
      </c>
      <c r="I7871" t="str">
        <f>VLOOKUP(Sales[[#This Row],[TerritoryKey]], Territories[], 2, FALSE)</f>
        <v>Australia</v>
      </c>
      <c r="J7871">
        <f>_xlfn.XLOOKUP(Sales[[#This Row],[ProductKey]], Products!$A:$A, Products!$J:$J)</f>
        <v>9.3462999999999994</v>
      </c>
      <c r="K7871">
        <f>_xlfn.XLOOKUP(Sales[[#This Row],[ProductKey]], Products!$A:$A, Products!$K:$K)</f>
        <v>24.99</v>
      </c>
      <c r="L7871" s="1">
        <f>Sales[[#This Row],[ProductPrice]]*Sales[[#This Row],[OrderQuantity]]</f>
        <v>49.98</v>
      </c>
      <c r="M7871" s="1">
        <f>Sales[[#This Row],[OrderQuantity]]</f>
        <v>2</v>
      </c>
      <c r="N7871" s="1">
        <f>1</f>
        <v>1</v>
      </c>
      <c r="O7871" s="1">
        <f>Sales[[#This Row],[TotalSales]]-Sales[[#This Row],[TotalCost]]</f>
        <v>31.287399999999998</v>
      </c>
      <c r="P7871" s="1">
        <f>Sales[[#This Row],[ProductCost]]*Sales[[#This Row],[OrderQuantity]]</f>
        <v>18.692599999999999</v>
      </c>
      <c r="Q7871" s="1" t="str">
        <f>VLOOKUP(Sales[[#This Row],[ProductKey]], Products!$A$2:$D$1000, 4, FALSE)</f>
        <v>ML Road Tire</v>
      </c>
    </row>
    <row r="7872" spans="1:17" x14ac:dyDescent="0.25">
      <c r="A7872" s="2">
        <v>37814</v>
      </c>
      <c r="B7872" s="1" t="s">
        <v>2138</v>
      </c>
      <c r="C7872">
        <v>539</v>
      </c>
      <c r="D7872">
        <v>18020</v>
      </c>
      <c r="E7872">
        <v>8</v>
      </c>
      <c r="F7872">
        <v>2</v>
      </c>
      <c r="G7872">
        <v>2</v>
      </c>
      <c r="H7872" s="2">
        <v>42928</v>
      </c>
      <c r="I7872" t="str">
        <f>VLOOKUP(Sales[[#This Row],[TerritoryKey]], Territories[], 2, FALSE)</f>
        <v>Germany</v>
      </c>
      <c r="J7872">
        <f>_xlfn.XLOOKUP(Sales[[#This Row],[ProductKey]], Products!$A:$A, Products!$J:$J)</f>
        <v>9.3462999999999994</v>
      </c>
      <c r="K7872">
        <f>_xlfn.XLOOKUP(Sales[[#This Row],[ProductKey]], Products!$A:$A, Products!$K:$K)</f>
        <v>24.99</v>
      </c>
      <c r="L7872" s="1">
        <f>Sales[[#This Row],[ProductPrice]]*Sales[[#This Row],[OrderQuantity]]</f>
        <v>49.98</v>
      </c>
      <c r="M7872" s="1">
        <f>Sales[[#This Row],[OrderQuantity]]</f>
        <v>2</v>
      </c>
      <c r="N7872" s="1">
        <f>1</f>
        <v>1</v>
      </c>
      <c r="O7872" s="1">
        <f>Sales[[#This Row],[TotalSales]]-Sales[[#This Row],[TotalCost]]</f>
        <v>31.287399999999998</v>
      </c>
      <c r="P7872" s="1">
        <f>Sales[[#This Row],[ProductCost]]*Sales[[#This Row],[OrderQuantity]]</f>
        <v>18.692599999999999</v>
      </c>
      <c r="Q7872" s="1" t="str">
        <f>VLOOKUP(Sales[[#This Row],[ProductKey]], Products!$A$2:$D$1000, 4, FALSE)</f>
        <v>ML Road Tire</v>
      </c>
    </row>
    <row r="7873" spans="1:17" x14ac:dyDescent="0.25">
      <c r="A7873" s="2">
        <v>37905</v>
      </c>
      <c r="B7873" s="1" t="s">
        <v>2240</v>
      </c>
      <c r="C7873">
        <v>539</v>
      </c>
      <c r="D7873">
        <v>15019</v>
      </c>
      <c r="E7873">
        <v>9</v>
      </c>
      <c r="F7873">
        <v>2</v>
      </c>
      <c r="G7873">
        <v>2</v>
      </c>
      <c r="H7873" s="2">
        <v>43019</v>
      </c>
      <c r="I7873" t="str">
        <f>VLOOKUP(Sales[[#This Row],[TerritoryKey]], Territories[], 2, FALSE)</f>
        <v>Australia</v>
      </c>
      <c r="J7873">
        <f>_xlfn.XLOOKUP(Sales[[#This Row],[ProductKey]], Products!$A:$A, Products!$J:$J)</f>
        <v>9.3462999999999994</v>
      </c>
      <c r="K7873">
        <f>_xlfn.XLOOKUP(Sales[[#This Row],[ProductKey]], Products!$A:$A, Products!$K:$K)</f>
        <v>24.99</v>
      </c>
      <c r="L7873" s="1">
        <f>Sales[[#This Row],[ProductPrice]]*Sales[[#This Row],[OrderQuantity]]</f>
        <v>49.98</v>
      </c>
      <c r="M7873" s="1">
        <f>Sales[[#This Row],[OrderQuantity]]</f>
        <v>2</v>
      </c>
      <c r="N7873" s="1">
        <f>1</f>
        <v>1</v>
      </c>
      <c r="O7873" s="1">
        <f>Sales[[#This Row],[TotalSales]]-Sales[[#This Row],[TotalCost]]</f>
        <v>31.287399999999998</v>
      </c>
      <c r="P7873" s="1">
        <f>Sales[[#This Row],[ProductCost]]*Sales[[#This Row],[OrderQuantity]]</f>
        <v>18.692599999999999</v>
      </c>
      <c r="Q7873" s="1" t="str">
        <f>VLOOKUP(Sales[[#This Row],[ProductKey]], Products!$A$2:$D$1000, 4, FALSE)</f>
        <v>ML Road Tire</v>
      </c>
    </row>
    <row r="7874" spans="1:17" x14ac:dyDescent="0.25">
      <c r="A7874" s="2">
        <v>38169</v>
      </c>
      <c r="B7874" s="1" t="s">
        <v>2445</v>
      </c>
      <c r="C7874">
        <v>539</v>
      </c>
      <c r="D7874">
        <v>15044</v>
      </c>
      <c r="E7874">
        <v>9</v>
      </c>
      <c r="F7874">
        <v>2</v>
      </c>
      <c r="G7874">
        <v>2</v>
      </c>
      <c r="H7874" s="2">
        <v>43282</v>
      </c>
      <c r="I7874" t="str">
        <f>VLOOKUP(Sales[[#This Row],[TerritoryKey]], Territories[], 2, FALSE)</f>
        <v>Australia</v>
      </c>
      <c r="J7874">
        <f>_xlfn.XLOOKUP(Sales[[#This Row],[ProductKey]], Products!$A:$A, Products!$J:$J)</f>
        <v>9.3462999999999994</v>
      </c>
      <c r="K7874">
        <f>_xlfn.XLOOKUP(Sales[[#This Row],[ProductKey]], Products!$A:$A, Products!$K:$K)</f>
        <v>24.99</v>
      </c>
      <c r="L7874" s="1">
        <f>Sales[[#This Row],[ProductPrice]]*Sales[[#This Row],[OrderQuantity]]</f>
        <v>49.98</v>
      </c>
      <c r="M7874" s="1">
        <f>Sales[[#This Row],[OrderQuantity]]</f>
        <v>2</v>
      </c>
      <c r="N7874" s="1">
        <f>1</f>
        <v>1</v>
      </c>
      <c r="O7874" s="1">
        <f>Sales[[#This Row],[TotalSales]]-Sales[[#This Row],[TotalCost]]</f>
        <v>31.287399999999998</v>
      </c>
      <c r="P7874" s="1">
        <f>Sales[[#This Row],[ProductCost]]*Sales[[#This Row],[OrderQuantity]]</f>
        <v>18.692599999999999</v>
      </c>
      <c r="Q7874" s="1" t="str">
        <f>VLOOKUP(Sales[[#This Row],[ProductKey]], Products!$A$2:$D$1000, 4, FALSE)</f>
        <v>ML Road Tire</v>
      </c>
    </row>
    <row r="7875" spans="1:17" x14ac:dyDescent="0.25">
      <c r="A7875" s="2">
        <v>38293</v>
      </c>
      <c r="B7875" s="1" t="s">
        <v>2531</v>
      </c>
      <c r="C7875">
        <v>539</v>
      </c>
      <c r="D7875">
        <v>19330</v>
      </c>
      <c r="E7875">
        <v>8</v>
      </c>
      <c r="F7875">
        <v>2</v>
      </c>
      <c r="G7875">
        <v>2</v>
      </c>
      <c r="H7875" s="2">
        <v>43406</v>
      </c>
      <c r="I7875" t="str">
        <f>VLOOKUP(Sales[[#This Row],[TerritoryKey]], Territories[], 2, FALSE)</f>
        <v>Germany</v>
      </c>
      <c r="J7875">
        <f>_xlfn.XLOOKUP(Sales[[#This Row],[ProductKey]], Products!$A:$A, Products!$J:$J)</f>
        <v>9.3462999999999994</v>
      </c>
      <c r="K7875">
        <f>_xlfn.XLOOKUP(Sales[[#This Row],[ProductKey]], Products!$A:$A, Products!$K:$K)</f>
        <v>24.99</v>
      </c>
      <c r="L7875" s="1">
        <f>Sales[[#This Row],[ProductPrice]]*Sales[[#This Row],[OrderQuantity]]</f>
        <v>49.98</v>
      </c>
      <c r="M7875" s="1">
        <f>Sales[[#This Row],[OrderQuantity]]</f>
        <v>2</v>
      </c>
      <c r="N7875" s="1">
        <f>1</f>
        <v>1</v>
      </c>
      <c r="O7875" s="1">
        <f>Sales[[#This Row],[TotalSales]]-Sales[[#This Row],[TotalCost]]</f>
        <v>31.287399999999998</v>
      </c>
      <c r="P7875" s="1">
        <f>Sales[[#This Row],[ProductCost]]*Sales[[#This Row],[OrderQuantity]]</f>
        <v>18.692599999999999</v>
      </c>
      <c r="Q7875" s="1" t="str">
        <f>VLOOKUP(Sales[[#This Row],[ProductKey]], Products!$A$2:$D$1000, 4, FALSE)</f>
        <v>ML Road Tire</v>
      </c>
    </row>
    <row r="7876" spans="1:17" x14ac:dyDescent="0.25">
      <c r="A7876" s="2">
        <v>37936</v>
      </c>
      <c r="B7876" s="1" t="s">
        <v>2702</v>
      </c>
      <c r="C7876">
        <v>539</v>
      </c>
      <c r="D7876">
        <v>14016</v>
      </c>
      <c r="E7876">
        <v>9</v>
      </c>
      <c r="F7876">
        <v>2</v>
      </c>
      <c r="G7876">
        <v>2</v>
      </c>
      <c r="H7876" s="2">
        <v>43050</v>
      </c>
      <c r="I7876" t="str">
        <f>VLOOKUP(Sales[[#This Row],[TerritoryKey]], Territories[], 2, FALSE)</f>
        <v>Australia</v>
      </c>
      <c r="J7876">
        <f>_xlfn.XLOOKUP(Sales[[#This Row],[ProductKey]], Products!$A:$A, Products!$J:$J)</f>
        <v>9.3462999999999994</v>
      </c>
      <c r="K7876">
        <f>_xlfn.XLOOKUP(Sales[[#This Row],[ProductKey]], Products!$A:$A, Products!$K:$K)</f>
        <v>24.99</v>
      </c>
      <c r="L7876" s="1">
        <f>Sales[[#This Row],[ProductPrice]]*Sales[[#This Row],[OrderQuantity]]</f>
        <v>49.98</v>
      </c>
      <c r="M7876" s="1">
        <f>Sales[[#This Row],[OrderQuantity]]</f>
        <v>2</v>
      </c>
      <c r="N7876" s="1">
        <f>1</f>
        <v>1</v>
      </c>
      <c r="O7876" s="1">
        <f>Sales[[#This Row],[TotalSales]]-Sales[[#This Row],[TotalCost]]</f>
        <v>31.287399999999998</v>
      </c>
      <c r="P7876" s="1">
        <f>Sales[[#This Row],[ProductCost]]*Sales[[#This Row],[OrderQuantity]]</f>
        <v>18.692599999999999</v>
      </c>
      <c r="Q7876" s="1" t="str">
        <f>VLOOKUP(Sales[[#This Row],[ProductKey]], Products!$A$2:$D$1000, 4, FALSE)</f>
        <v>ML Road Tire</v>
      </c>
    </row>
    <row r="7877" spans="1:17" x14ac:dyDescent="0.25">
      <c r="A7877" s="2">
        <v>37966</v>
      </c>
      <c r="B7877" s="1" t="s">
        <v>2740</v>
      </c>
      <c r="C7877">
        <v>539</v>
      </c>
      <c r="D7877">
        <v>18120</v>
      </c>
      <c r="E7877">
        <v>4</v>
      </c>
      <c r="F7877">
        <v>2</v>
      </c>
      <c r="G7877">
        <v>2</v>
      </c>
      <c r="H7877" s="2">
        <v>43080</v>
      </c>
      <c r="I7877" t="str">
        <f>VLOOKUP(Sales[[#This Row],[TerritoryKey]], Territories[], 2, FALSE)</f>
        <v>Southwest</v>
      </c>
      <c r="J7877">
        <f>_xlfn.XLOOKUP(Sales[[#This Row],[ProductKey]], Products!$A:$A, Products!$J:$J)</f>
        <v>9.3462999999999994</v>
      </c>
      <c r="K7877">
        <f>_xlfn.XLOOKUP(Sales[[#This Row],[ProductKey]], Products!$A:$A, Products!$K:$K)</f>
        <v>24.99</v>
      </c>
      <c r="L7877" s="1">
        <f>Sales[[#This Row],[ProductPrice]]*Sales[[#This Row],[OrderQuantity]]</f>
        <v>49.98</v>
      </c>
      <c r="M7877" s="1">
        <f>Sales[[#This Row],[OrderQuantity]]</f>
        <v>2</v>
      </c>
      <c r="N7877" s="1">
        <f>1</f>
        <v>1</v>
      </c>
      <c r="O7877" s="1">
        <f>Sales[[#This Row],[TotalSales]]-Sales[[#This Row],[TotalCost]]</f>
        <v>31.287399999999998</v>
      </c>
      <c r="P7877" s="1">
        <f>Sales[[#This Row],[ProductCost]]*Sales[[#This Row],[OrderQuantity]]</f>
        <v>18.692599999999999</v>
      </c>
      <c r="Q7877" s="1" t="str">
        <f>VLOOKUP(Sales[[#This Row],[ProductKey]], Products!$A$2:$D$1000, 4, FALSE)</f>
        <v>ML Road Tire</v>
      </c>
    </row>
    <row r="7878" spans="1:17" x14ac:dyDescent="0.25">
      <c r="A7878" s="2">
        <v>37845</v>
      </c>
      <c r="B7878" s="1" t="s">
        <v>2813</v>
      </c>
      <c r="C7878">
        <v>539</v>
      </c>
      <c r="D7878">
        <v>28641</v>
      </c>
      <c r="E7878">
        <v>1</v>
      </c>
      <c r="F7878">
        <v>2</v>
      </c>
      <c r="G7878">
        <v>2</v>
      </c>
      <c r="H7878" s="2">
        <v>42959</v>
      </c>
      <c r="I7878" t="str">
        <f>VLOOKUP(Sales[[#This Row],[TerritoryKey]], Territories[], 2, FALSE)</f>
        <v>Northwest</v>
      </c>
      <c r="J7878">
        <f>_xlfn.XLOOKUP(Sales[[#This Row],[ProductKey]], Products!$A:$A, Products!$J:$J)</f>
        <v>9.3462999999999994</v>
      </c>
      <c r="K7878">
        <f>_xlfn.XLOOKUP(Sales[[#This Row],[ProductKey]], Products!$A:$A, Products!$K:$K)</f>
        <v>24.99</v>
      </c>
      <c r="L7878" s="1">
        <f>Sales[[#This Row],[ProductPrice]]*Sales[[#This Row],[OrderQuantity]]</f>
        <v>49.98</v>
      </c>
      <c r="M7878" s="1">
        <f>Sales[[#This Row],[OrderQuantity]]</f>
        <v>2</v>
      </c>
      <c r="N7878" s="1">
        <f>1</f>
        <v>1</v>
      </c>
      <c r="O7878" s="1">
        <f>Sales[[#This Row],[TotalSales]]-Sales[[#This Row],[TotalCost]]</f>
        <v>31.287399999999998</v>
      </c>
      <c r="P7878" s="1">
        <f>Sales[[#This Row],[ProductCost]]*Sales[[#This Row],[OrderQuantity]]</f>
        <v>18.692599999999999</v>
      </c>
      <c r="Q7878" s="1" t="str">
        <f>VLOOKUP(Sales[[#This Row],[ProductKey]], Products!$A$2:$D$1000, 4, FALSE)</f>
        <v>ML Road Tire</v>
      </c>
    </row>
    <row r="7879" spans="1:17" x14ac:dyDescent="0.25">
      <c r="A7879" s="2">
        <v>38108</v>
      </c>
      <c r="B7879" s="1" t="s">
        <v>3711</v>
      </c>
      <c r="C7879">
        <v>539</v>
      </c>
      <c r="D7879">
        <v>18233</v>
      </c>
      <c r="E7879">
        <v>1</v>
      </c>
      <c r="F7879">
        <v>2</v>
      </c>
      <c r="G7879">
        <v>2</v>
      </c>
      <c r="H7879" s="2">
        <v>43221</v>
      </c>
      <c r="I7879" t="str">
        <f>VLOOKUP(Sales[[#This Row],[TerritoryKey]], Territories[], 2, FALSE)</f>
        <v>Northwest</v>
      </c>
      <c r="J7879">
        <f>_xlfn.XLOOKUP(Sales[[#This Row],[ProductKey]], Products!$A:$A, Products!$J:$J)</f>
        <v>9.3462999999999994</v>
      </c>
      <c r="K7879">
        <f>_xlfn.XLOOKUP(Sales[[#This Row],[ProductKey]], Products!$A:$A, Products!$K:$K)</f>
        <v>24.99</v>
      </c>
      <c r="L7879" s="1">
        <f>Sales[[#This Row],[ProductPrice]]*Sales[[#This Row],[OrderQuantity]]</f>
        <v>49.98</v>
      </c>
      <c r="M7879" s="1">
        <f>Sales[[#This Row],[OrderQuantity]]</f>
        <v>2</v>
      </c>
      <c r="N7879" s="1">
        <f>1</f>
        <v>1</v>
      </c>
      <c r="O7879" s="1">
        <f>Sales[[#This Row],[TotalSales]]-Sales[[#This Row],[TotalCost]]</f>
        <v>31.287399999999998</v>
      </c>
      <c r="P7879" s="1">
        <f>Sales[[#This Row],[ProductCost]]*Sales[[#This Row],[OrderQuantity]]</f>
        <v>18.692599999999999</v>
      </c>
      <c r="Q7879" s="1" t="str">
        <f>VLOOKUP(Sales[[#This Row],[ProductKey]], Products!$A$2:$D$1000, 4, FALSE)</f>
        <v>ML Road Tire</v>
      </c>
    </row>
    <row r="7880" spans="1:17" x14ac:dyDescent="0.25">
      <c r="A7880" s="2">
        <v>37814</v>
      </c>
      <c r="B7880" s="1" t="s">
        <v>3770</v>
      </c>
      <c r="C7880">
        <v>539</v>
      </c>
      <c r="D7880">
        <v>17302</v>
      </c>
      <c r="E7880">
        <v>9</v>
      </c>
      <c r="F7880">
        <v>2</v>
      </c>
      <c r="G7880">
        <v>2</v>
      </c>
      <c r="H7880" s="2">
        <v>42928</v>
      </c>
      <c r="I7880" t="str">
        <f>VLOOKUP(Sales[[#This Row],[TerritoryKey]], Territories[], 2, FALSE)</f>
        <v>Australia</v>
      </c>
      <c r="J7880">
        <f>_xlfn.XLOOKUP(Sales[[#This Row],[ProductKey]], Products!$A:$A, Products!$J:$J)</f>
        <v>9.3462999999999994</v>
      </c>
      <c r="K7880">
        <f>_xlfn.XLOOKUP(Sales[[#This Row],[ProductKey]], Products!$A:$A, Products!$K:$K)</f>
        <v>24.99</v>
      </c>
      <c r="L7880" s="1">
        <f>Sales[[#This Row],[ProductPrice]]*Sales[[#This Row],[OrderQuantity]]</f>
        <v>49.98</v>
      </c>
      <c r="M7880" s="1">
        <f>Sales[[#This Row],[OrderQuantity]]</f>
        <v>2</v>
      </c>
      <c r="N7880" s="1">
        <f>1</f>
        <v>1</v>
      </c>
      <c r="O7880" s="1">
        <f>Sales[[#This Row],[TotalSales]]-Sales[[#This Row],[TotalCost]]</f>
        <v>31.287399999999998</v>
      </c>
      <c r="P7880" s="1">
        <f>Sales[[#This Row],[ProductCost]]*Sales[[#This Row],[OrderQuantity]]</f>
        <v>18.692599999999999</v>
      </c>
      <c r="Q7880" s="1" t="str">
        <f>VLOOKUP(Sales[[#This Row],[ProductKey]], Products!$A$2:$D$1000, 4, FALSE)</f>
        <v>ML Road Tire</v>
      </c>
    </row>
    <row r="7881" spans="1:17" x14ac:dyDescent="0.25">
      <c r="A7881" s="2">
        <v>37845</v>
      </c>
      <c r="B7881" s="1" t="s">
        <v>3841</v>
      </c>
      <c r="C7881">
        <v>539</v>
      </c>
      <c r="D7881">
        <v>18023</v>
      </c>
      <c r="E7881">
        <v>8</v>
      </c>
      <c r="F7881">
        <v>2</v>
      </c>
      <c r="G7881">
        <v>2</v>
      </c>
      <c r="H7881" s="2">
        <v>42959</v>
      </c>
      <c r="I7881" t="str">
        <f>VLOOKUP(Sales[[#This Row],[TerritoryKey]], Territories[], 2, FALSE)</f>
        <v>Germany</v>
      </c>
      <c r="J7881">
        <f>_xlfn.XLOOKUP(Sales[[#This Row],[ProductKey]], Products!$A:$A, Products!$J:$J)</f>
        <v>9.3462999999999994</v>
      </c>
      <c r="K7881">
        <f>_xlfn.XLOOKUP(Sales[[#This Row],[ProductKey]], Products!$A:$A, Products!$K:$K)</f>
        <v>24.99</v>
      </c>
      <c r="L7881" s="1">
        <f>Sales[[#This Row],[ProductPrice]]*Sales[[#This Row],[OrderQuantity]]</f>
        <v>49.98</v>
      </c>
      <c r="M7881" s="1">
        <f>Sales[[#This Row],[OrderQuantity]]</f>
        <v>2</v>
      </c>
      <c r="N7881" s="1">
        <f>1</f>
        <v>1</v>
      </c>
      <c r="O7881" s="1">
        <f>Sales[[#This Row],[TotalSales]]-Sales[[#This Row],[TotalCost]]</f>
        <v>31.287399999999998</v>
      </c>
      <c r="P7881" s="1">
        <f>Sales[[#This Row],[ProductCost]]*Sales[[#This Row],[OrderQuantity]]</f>
        <v>18.692599999999999</v>
      </c>
      <c r="Q7881" s="1" t="str">
        <f>VLOOKUP(Sales[[#This Row],[ProductKey]], Products!$A$2:$D$1000, 4, FALSE)</f>
        <v>ML Road Tire</v>
      </c>
    </row>
    <row r="7882" spans="1:17" x14ac:dyDescent="0.25">
      <c r="A7882" s="2">
        <v>38322</v>
      </c>
      <c r="B7882" s="1" t="s">
        <v>3905</v>
      </c>
      <c r="C7882">
        <v>539</v>
      </c>
      <c r="D7882">
        <v>14715</v>
      </c>
      <c r="E7882">
        <v>8</v>
      </c>
      <c r="F7882">
        <v>2</v>
      </c>
      <c r="G7882">
        <v>2</v>
      </c>
      <c r="H7882" s="2">
        <v>43435</v>
      </c>
      <c r="I7882" t="str">
        <f>VLOOKUP(Sales[[#This Row],[TerritoryKey]], Territories[], 2, FALSE)</f>
        <v>Germany</v>
      </c>
      <c r="J7882">
        <f>_xlfn.XLOOKUP(Sales[[#This Row],[ProductKey]], Products!$A:$A, Products!$J:$J)</f>
        <v>9.3462999999999994</v>
      </c>
      <c r="K7882">
        <f>_xlfn.XLOOKUP(Sales[[#This Row],[ProductKey]], Products!$A:$A, Products!$K:$K)</f>
        <v>24.99</v>
      </c>
      <c r="L7882" s="1">
        <f>Sales[[#This Row],[ProductPrice]]*Sales[[#This Row],[OrderQuantity]]</f>
        <v>49.98</v>
      </c>
      <c r="M7882" s="1">
        <f>Sales[[#This Row],[OrderQuantity]]</f>
        <v>2</v>
      </c>
      <c r="N7882" s="1">
        <f>1</f>
        <v>1</v>
      </c>
      <c r="O7882" s="1">
        <f>Sales[[#This Row],[TotalSales]]-Sales[[#This Row],[TotalCost]]</f>
        <v>31.287399999999998</v>
      </c>
      <c r="P7882" s="1">
        <f>Sales[[#This Row],[ProductCost]]*Sales[[#This Row],[OrderQuantity]]</f>
        <v>18.692599999999999</v>
      </c>
      <c r="Q7882" s="1" t="str">
        <f>VLOOKUP(Sales[[#This Row],[ProductKey]], Products!$A$2:$D$1000, 4, FALSE)</f>
        <v>ML Road Tire</v>
      </c>
    </row>
    <row r="7883" spans="1:17" x14ac:dyDescent="0.25">
      <c r="A7883" s="2">
        <v>38232</v>
      </c>
      <c r="B7883" s="1" t="s">
        <v>3992</v>
      </c>
      <c r="C7883">
        <v>539</v>
      </c>
      <c r="D7883">
        <v>18545</v>
      </c>
      <c r="E7883">
        <v>1</v>
      </c>
      <c r="F7883">
        <v>2</v>
      </c>
      <c r="G7883">
        <v>2</v>
      </c>
      <c r="H7883" s="2">
        <v>43345</v>
      </c>
      <c r="I7883" t="str">
        <f>VLOOKUP(Sales[[#This Row],[TerritoryKey]], Territories[], 2, FALSE)</f>
        <v>Northwest</v>
      </c>
      <c r="J7883">
        <f>_xlfn.XLOOKUP(Sales[[#This Row],[ProductKey]], Products!$A:$A, Products!$J:$J)</f>
        <v>9.3462999999999994</v>
      </c>
      <c r="K7883">
        <f>_xlfn.XLOOKUP(Sales[[#This Row],[ProductKey]], Products!$A:$A, Products!$K:$K)</f>
        <v>24.99</v>
      </c>
      <c r="L7883" s="1">
        <f>Sales[[#This Row],[ProductPrice]]*Sales[[#This Row],[OrderQuantity]]</f>
        <v>49.98</v>
      </c>
      <c r="M7883" s="1">
        <f>Sales[[#This Row],[OrderQuantity]]</f>
        <v>2</v>
      </c>
      <c r="N7883" s="1">
        <f>1</f>
        <v>1</v>
      </c>
      <c r="O7883" s="1">
        <f>Sales[[#This Row],[TotalSales]]-Sales[[#This Row],[TotalCost]]</f>
        <v>31.287399999999998</v>
      </c>
      <c r="P7883" s="1">
        <f>Sales[[#This Row],[ProductCost]]*Sales[[#This Row],[OrderQuantity]]</f>
        <v>18.692599999999999</v>
      </c>
      <c r="Q7883" s="1" t="str">
        <f>VLOOKUP(Sales[[#This Row],[ProductKey]], Products!$A$2:$D$1000, 4, FALSE)</f>
        <v>ML Road Tire</v>
      </c>
    </row>
    <row r="7884" spans="1:17" x14ac:dyDescent="0.25">
      <c r="A7884" s="2">
        <v>38202</v>
      </c>
      <c r="B7884" s="1" t="s">
        <v>4211</v>
      </c>
      <c r="C7884">
        <v>539</v>
      </c>
      <c r="D7884">
        <v>29212</v>
      </c>
      <c r="E7884">
        <v>1</v>
      </c>
      <c r="F7884">
        <v>2</v>
      </c>
      <c r="G7884">
        <v>2</v>
      </c>
      <c r="H7884" s="2">
        <v>43315</v>
      </c>
      <c r="I7884" t="str">
        <f>VLOOKUP(Sales[[#This Row],[TerritoryKey]], Territories[], 2, FALSE)</f>
        <v>Northwest</v>
      </c>
      <c r="J7884">
        <f>_xlfn.XLOOKUP(Sales[[#This Row],[ProductKey]], Products!$A:$A, Products!$J:$J)</f>
        <v>9.3462999999999994</v>
      </c>
      <c r="K7884">
        <f>_xlfn.XLOOKUP(Sales[[#This Row],[ProductKey]], Products!$A:$A, Products!$K:$K)</f>
        <v>24.99</v>
      </c>
      <c r="L7884" s="1">
        <f>Sales[[#This Row],[ProductPrice]]*Sales[[#This Row],[OrderQuantity]]</f>
        <v>49.98</v>
      </c>
      <c r="M7884" s="1">
        <f>Sales[[#This Row],[OrderQuantity]]</f>
        <v>2</v>
      </c>
      <c r="N7884" s="1">
        <f>1</f>
        <v>1</v>
      </c>
      <c r="O7884" s="1">
        <f>Sales[[#This Row],[TotalSales]]-Sales[[#This Row],[TotalCost]]</f>
        <v>31.287399999999998</v>
      </c>
      <c r="P7884" s="1">
        <f>Sales[[#This Row],[ProductCost]]*Sales[[#This Row],[OrderQuantity]]</f>
        <v>18.692599999999999</v>
      </c>
      <c r="Q7884" s="1" t="str">
        <f>VLOOKUP(Sales[[#This Row],[ProductKey]], Products!$A$2:$D$1000, 4, FALSE)</f>
        <v>ML Road Tire</v>
      </c>
    </row>
    <row r="7885" spans="1:17" x14ac:dyDescent="0.25">
      <c r="A7885" s="2">
        <v>38019</v>
      </c>
      <c r="B7885" s="1" t="s">
        <v>4397</v>
      </c>
      <c r="C7885">
        <v>539</v>
      </c>
      <c r="D7885">
        <v>24304</v>
      </c>
      <c r="E7885">
        <v>9</v>
      </c>
      <c r="F7885">
        <v>2</v>
      </c>
      <c r="G7885">
        <v>2</v>
      </c>
      <c r="H7885" s="2">
        <v>43133</v>
      </c>
      <c r="I7885" t="str">
        <f>VLOOKUP(Sales[[#This Row],[TerritoryKey]], Territories[], 2, FALSE)</f>
        <v>Australia</v>
      </c>
      <c r="J7885">
        <f>_xlfn.XLOOKUP(Sales[[#This Row],[ProductKey]], Products!$A:$A, Products!$J:$J)</f>
        <v>9.3462999999999994</v>
      </c>
      <c r="K7885">
        <f>_xlfn.XLOOKUP(Sales[[#This Row],[ProductKey]], Products!$A:$A, Products!$K:$K)</f>
        <v>24.99</v>
      </c>
      <c r="L7885" s="1">
        <f>Sales[[#This Row],[ProductPrice]]*Sales[[#This Row],[OrderQuantity]]</f>
        <v>49.98</v>
      </c>
      <c r="M7885" s="1">
        <f>Sales[[#This Row],[OrderQuantity]]</f>
        <v>2</v>
      </c>
      <c r="N7885" s="1">
        <f>1</f>
        <v>1</v>
      </c>
      <c r="O7885" s="1">
        <f>Sales[[#This Row],[TotalSales]]-Sales[[#This Row],[TotalCost]]</f>
        <v>31.287399999999998</v>
      </c>
      <c r="P7885" s="1">
        <f>Sales[[#This Row],[ProductCost]]*Sales[[#This Row],[OrderQuantity]]</f>
        <v>18.692599999999999</v>
      </c>
      <c r="Q7885" s="1" t="str">
        <f>VLOOKUP(Sales[[#This Row],[ProductKey]], Products!$A$2:$D$1000, 4, FALSE)</f>
        <v>ML Road Tire</v>
      </c>
    </row>
    <row r="7886" spans="1:17" x14ac:dyDescent="0.25">
      <c r="A7886" s="2">
        <v>38262</v>
      </c>
      <c r="B7886" s="1" t="s">
        <v>4449</v>
      </c>
      <c r="C7886">
        <v>539</v>
      </c>
      <c r="D7886">
        <v>22456</v>
      </c>
      <c r="E7886">
        <v>10</v>
      </c>
      <c r="F7886">
        <v>2</v>
      </c>
      <c r="G7886">
        <v>2</v>
      </c>
      <c r="H7886" s="2">
        <v>43375</v>
      </c>
      <c r="I7886" t="str">
        <f>VLOOKUP(Sales[[#This Row],[TerritoryKey]], Territories[], 2, FALSE)</f>
        <v>United Kingdom</v>
      </c>
      <c r="J7886">
        <f>_xlfn.XLOOKUP(Sales[[#This Row],[ProductKey]], Products!$A:$A, Products!$J:$J)</f>
        <v>9.3462999999999994</v>
      </c>
      <c r="K7886">
        <f>_xlfn.XLOOKUP(Sales[[#This Row],[ProductKey]], Products!$A:$A, Products!$K:$K)</f>
        <v>24.99</v>
      </c>
      <c r="L7886" s="1">
        <f>Sales[[#This Row],[ProductPrice]]*Sales[[#This Row],[OrderQuantity]]</f>
        <v>49.98</v>
      </c>
      <c r="M7886" s="1">
        <f>Sales[[#This Row],[OrderQuantity]]</f>
        <v>2</v>
      </c>
      <c r="N7886" s="1">
        <f>1</f>
        <v>1</v>
      </c>
      <c r="O7886" s="1">
        <f>Sales[[#This Row],[TotalSales]]-Sales[[#This Row],[TotalCost]]</f>
        <v>31.287399999999998</v>
      </c>
      <c r="P7886" s="1">
        <f>Sales[[#This Row],[ProductCost]]*Sales[[#This Row],[OrderQuantity]]</f>
        <v>18.692599999999999</v>
      </c>
      <c r="Q7886" s="1" t="str">
        <f>VLOOKUP(Sales[[#This Row],[ProductKey]], Products!$A$2:$D$1000, 4, FALSE)</f>
        <v>ML Road Tire</v>
      </c>
    </row>
    <row r="7887" spans="1:17" x14ac:dyDescent="0.25">
      <c r="A7887" s="2">
        <v>38201</v>
      </c>
      <c r="B7887" s="1" t="s">
        <v>4454</v>
      </c>
      <c r="C7887">
        <v>539</v>
      </c>
      <c r="D7887">
        <v>19379</v>
      </c>
      <c r="E7887">
        <v>10</v>
      </c>
      <c r="F7887">
        <v>2</v>
      </c>
      <c r="G7887">
        <v>2</v>
      </c>
      <c r="H7887" s="2">
        <v>43314</v>
      </c>
      <c r="I7887" t="str">
        <f>VLOOKUP(Sales[[#This Row],[TerritoryKey]], Territories[], 2, FALSE)</f>
        <v>United Kingdom</v>
      </c>
      <c r="J7887">
        <f>_xlfn.XLOOKUP(Sales[[#This Row],[ProductKey]], Products!$A:$A, Products!$J:$J)</f>
        <v>9.3462999999999994</v>
      </c>
      <c r="K7887">
        <f>_xlfn.XLOOKUP(Sales[[#This Row],[ProductKey]], Products!$A:$A, Products!$K:$K)</f>
        <v>24.99</v>
      </c>
      <c r="L7887" s="1">
        <f>Sales[[#This Row],[ProductPrice]]*Sales[[#This Row],[OrderQuantity]]</f>
        <v>49.98</v>
      </c>
      <c r="M7887" s="1">
        <f>Sales[[#This Row],[OrderQuantity]]</f>
        <v>2</v>
      </c>
      <c r="N7887" s="1">
        <f>1</f>
        <v>1</v>
      </c>
      <c r="O7887" s="1">
        <f>Sales[[#This Row],[TotalSales]]-Sales[[#This Row],[TotalCost]]</f>
        <v>31.287399999999998</v>
      </c>
      <c r="P7887" s="1">
        <f>Sales[[#This Row],[ProductCost]]*Sales[[#This Row],[OrderQuantity]]</f>
        <v>18.692599999999999</v>
      </c>
      <c r="Q7887" s="1" t="str">
        <f>VLOOKUP(Sales[[#This Row],[ProductKey]], Products!$A$2:$D$1000, 4, FALSE)</f>
        <v>ML Road Tire</v>
      </c>
    </row>
    <row r="7888" spans="1:17" x14ac:dyDescent="0.25">
      <c r="A7888" s="2">
        <v>37987</v>
      </c>
      <c r="B7888" s="1" t="s">
        <v>4494</v>
      </c>
      <c r="C7888">
        <v>539</v>
      </c>
      <c r="D7888">
        <v>21271</v>
      </c>
      <c r="E7888">
        <v>4</v>
      </c>
      <c r="F7888">
        <v>2</v>
      </c>
      <c r="G7888">
        <v>2</v>
      </c>
      <c r="H7888" s="2">
        <v>43101</v>
      </c>
      <c r="I7888" t="str">
        <f>VLOOKUP(Sales[[#This Row],[TerritoryKey]], Territories[], 2, FALSE)</f>
        <v>Southwest</v>
      </c>
      <c r="J7888">
        <f>_xlfn.XLOOKUP(Sales[[#This Row],[ProductKey]], Products!$A:$A, Products!$J:$J)</f>
        <v>9.3462999999999994</v>
      </c>
      <c r="K7888">
        <f>_xlfn.XLOOKUP(Sales[[#This Row],[ProductKey]], Products!$A:$A, Products!$K:$K)</f>
        <v>24.99</v>
      </c>
      <c r="L7888" s="1">
        <f>Sales[[#This Row],[ProductPrice]]*Sales[[#This Row],[OrderQuantity]]</f>
        <v>49.98</v>
      </c>
      <c r="M7888" s="1">
        <f>Sales[[#This Row],[OrderQuantity]]</f>
        <v>2</v>
      </c>
      <c r="N7888" s="1">
        <f>1</f>
        <v>1</v>
      </c>
      <c r="O7888" s="1">
        <f>Sales[[#This Row],[TotalSales]]-Sales[[#This Row],[TotalCost]]</f>
        <v>31.287399999999998</v>
      </c>
      <c r="P7888" s="1">
        <f>Sales[[#This Row],[ProductCost]]*Sales[[#This Row],[OrderQuantity]]</f>
        <v>18.692599999999999</v>
      </c>
      <c r="Q7888" s="1" t="str">
        <f>VLOOKUP(Sales[[#This Row],[ProductKey]], Products!$A$2:$D$1000, 4, FALSE)</f>
        <v>ML Road Tire</v>
      </c>
    </row>
    <row r="7889" spans="1:17" x14ac:dyDescent="0.25">
      <c r="A7889" s="2">
        <v>38078</v>
      </c>
      <c r="B7889" s="1" t="s">
        <v>4496</v>
      </c>
      <c r="C7889">
        <v>539</v>
      </c>
      <c r="D7889">
        <v>24283</v>
      </c>
      <c r="E7889">
        <v>9</v>
      </c>
      <c r="F7889">
        <v>2</v>
      </c>
      <c r="G7889">
        <v>2</v>
      </c>
      <c r="H7889" s="2">
        <v>43191</v>
      </c>
      <c r="I7889" t="str">
        <f>VLOOKUP(Sales[[#This Row],[TerritoryKey]], Territories[], 2, FALSE)</f>
        <v>Australia</v>
      </c>
      <c r="J7889">
        <f>_xlfn.XLOOKUP(Sales[[#This Row],[ProductKey]], Products!$A:$A, Products!$J:$J)</f>
        <v>9.3462999999999994</v>
      </c>
      <c r="K7889">
        <f>_xlfn.XLOOKUP(Sales[[#This Row],[ProductKey]], Products!$A:$A, Products!$K:$K)</f>
        <v>24.99</v>
      </c>
      <c r="L7889" s="1">
        <f>Sales[[#This Row],[ProductPrice]]*Sales[[#This Row],[OrderQuantity]]</f>
        <v>49.98</v>
      </c>
      <c r="M7889" s="1">
        <f>Sales[[#This Row],[OrderQuantity]]</f>
        <v>2</v>
      </c>
      <c r="N7889" s="1">
        <f>1</f>
        <v>1</v>
      </c>
      <c r="O7889" s="1">
        <f>Sales[[#This Row],[TotalSales]]-Sales[[#This Row],[TotalCost]]</f>
        <v>31.287399999999998</v>
      </c>
      <c r="P7889" s="1">
        <f>Sales[[#This Row],[ProductCost]]*Sales[[#This Row],[OrderQuantity]]</f>
        <v>18.692599999999999</v>
      </c>
      <c r="Q7889" s="1" t="str">
        <f>VLOOKUP(Sales[[#This Row],[ProductKey]], Products!$A$2:$D$1000, 4, FALSE)</f>
        <v>ML Road Tire</v>
      </c>
    </row>
    <row r="7890" spans="1:17" x14ac:dyDescent="0.25">
      <c r="A7890" s="2">
        <v>38232</v>
      </c>
      <c r="B7890" s="1" t="s">
        <v>4578</v>
      </c>
      <c r="C7890">
        <v>539</v>
      </c>
      <c r="D7890">
        <v>21485</v>
      </c>
      <c r="E7890">
        <v>1</v>
      </c>
      <c r="F7890">
        <v>2</v>
      </c>
      <c r="G7890">
        <v>2</v>
      </c>
      <c r="H7890" s="2">
        <v>43345</v>
      </c>
      <c r="I7890" t="str">
        <f>VLOOKUP(Sales[[#This Row],[TerritoryKey]], Territories[], 2, FALSE)</f>
        <v>Northwest</v>
      </c>
      <c r="J7890">
        <f>_xlfn.XLOOKUP(Sales[[#This Row],[ProductKey]], Products!$A:$A, Products!$J:$J)</f>
        <v>9.3462999999999994</v>
      </c>
      <c r="K7890">
        <f>_xlfn.XLOOKUP(Sales[[#This Row],[ProductKey]], Products!$A:$A, Products!$K:$K)</f>
        <v>24.99</v>
      </c>
      <c r="L7890" s="1">
        <f>Sales[[#This Row],[ProductPrice]]*Sales[[#This Row],[OrderQuantity]]</f>
        <v>49.98</v>
      </c>
      <c r="M7890" s="1">
        <f>Sales[[#This Row],[OrderQuantity]]</f>
        <v>2</v>
      </c>
      <c r="N7890" s="1">
        <f>1</f>
        <v>1</v>
      </c>
      <c r="O7890" s="1">
        <f>Sales[[#This Row],[TotalSales]]-Sales[[#This Row],[TotalCost]]</f>
        <v>31.287399999999998</v>
      </c>
      <c r="P7890" s="1">
        <f>Sales[[#This Row],[ProductCost]]*Sales[[#This Row],[OrderQuantity]]</f>
        <v>18.692599999999999</v>
      </c>
      <c r="Q7890" s="1" t="str">
        <f>VLOOKUP(Sales[[#This Row],[ProductKey]], Products!$A$2:$D$1000, 4, FALSE)</f>
        <v>ML Road Tire</v>
      </c>
    </row>
    <row r="7891" spans="1:17" x14ac:dyDescent="0.25">
      <c r="A7891" s="2">
        <v>38140</v>
      </c>
      <c r="B7891" s="1" t="s">
        <v>4650</v>
      </c>
      <c r="C7891">
        <v>539</v>
      </c>
      <c r="D7891">
        <v>25461</v>
      </c>
      <c r="E7891">
        <v>7</v>
      </c>
      <c r="F7891">
        <v>2</v>
      </c>
      <c r="G7891">
        <v>2</v>
      </c>
      <c r="H7891" s="2">
        <v>43253</v>
      </c>
      <c r="I7891" t="str">
        <f>VLOOKUP(Sales[[#This Row],[TerritoryKey]], Territories[], 2, FALSE)</f>
        <v>France</v>
      </c>
      <c r="J7891">
        <f>_xlfn.XLOOKUP(Sales[[#This Row],[ProductKey]], Products!$A:$A, Products!$J:$J)</f>
        <v>9.3462999999999994</v>
      </c>
      <c r="K7891">
        <f>_xlfn.XLOOKUP(Sales[[#This Row],[ProductKey]], Products!$A:$A, Products!$K:$K)</f>
        <v>24.99</v>
      </c>
      <c r="L7891" s="1">
        <f>Sales[[#This Row],[ProductPrice]]*Sales[[#This Row],[OrderQuantity]]</f>
        <v>49.98</v>
      </c>
      <c r="M7891" s="1">
        <f>Sales[[#This Row],[OrderQuantity]]</f>
        <v>2</v>
      </c>
      <c r="N7891" s="1">
        <f>1</f>
        <v>1</v>
      </c>
      <c r="O7891" s="1">
        <f>Sales[[#This Row],[TotalSales]]-Sales[[#This Row],[TotalCost]]</f>
        <v>31.287399999999998</v>
      </c>
      <c r="P7891" s="1">
        <f>Sales[[#This Row],[ProductCost]]*Sales[[#This Row],[OrderQuantity]]</f>
        <v>18.692599999999999</v>
      </c>
      <c r="Q7891" s="1" t="str">
        <f>VLOOKUP(Sales[[#This Row],[ProductKey]], Products!$A$2:$D$1000, 4, FALSE)</f>
        <v>ML Road Tire</v>
      </c>
    </row>
    <row r="7892" spans="1:17" x14ac:dyDescent="0.25">
      <c r="A7892" s="2">
        <v>38109</v>
      </c>
      <c r="B7892" s="1" t="s">
        <v>4696</v>
      </c>
      <c r="C7892">
        <v>539</v>
      </c>
      <c r="D7892">
        <v>16315</v>
      </c>
      <c r="E7892">
        <v>7</v>
      </c>
      <c r="F7892">
        <v>2</v>
      </c>
      <c r="G7892">
        <v>2</v>
      </c>
      <c r="H7892" s="2">
        <v>43222</v>
      </c>
      <c r="I7892" t="str">
        <f>VLOOKUP(Sales[[#This Row],[TerritoryKey]], Territories[], 2, FALSE)</f>
        <v>France</v>
      </c>
      <c r="J7892">
        <f>_xlfn.XLOOKUP(Sales[[#This Row],[ProductKey]], Products!$A:$A, Products!$J:$J)</f>
        <v>9.3462999999999994</v>
      </c>
      <c r="K7892">
        <f>_xlfn.XLOOKUP(Sales[[#This Row],[ProductKey]], Products!$A:$A, Products!$K:$K)</f>
        <v>24.99</v>
      </c>
      <c r="L7892" s="1">
        <f>Sales[[#This Row],[ProductPrice]]*Sales[[#This Row],[OrderQuantity]]</f>
        <v>49.98</v>
      </c>
      <c r="M7892" s="1">
        <f>Sales[[#This Row],[OrderQuantity]]</f>
        <v>2</v>
      </c>
      <c r="N7892" s="1">
        <f>1</f>
        <v>1</v>
      </c>
      <c r="O7892" s="1">
        <f>Sales[[#This Row],[TotalSales]]-Sales[[#This Row],[TotalCost]]</f>
        <v>31.287399999999998</v>
      </c>
      <c r="P7892" s="1">
        <f>Sales[[#This Row],[ProductCost]]*Sales[[#This Row],[OrderQuantity]]</f>
        <v>18.692599999999999</v>
      </c>
      <c r="Q7892" s="1" t="str">
        <f>VLOOKUP(Sales[[#This Row],[ProductKey]], Products!$A$2:$D$1000, 4, FALSE)</f>
        <v>ML Road Tire</v>
      </c>
    </row>
    <row r="7893" spans="1:17" x14ac:dyDescent="0.25">
      <c r="A7893" s="2">
        <v>38170</v>
      </c>
      <c r="B7893" s="1" t="s">
        <v>4730</v>
      </c>
      <c r="C7893">
        <v>539</v>
      </c>
      <c r="D7893">
        <v>29233</v>
      </c>
      <c r="E7893">
        <v>1</v>
      </c>
      <c r="F7893">
        <v>2</v>
      </c>
      <c r="G7893">
        <v>2</v>
      </c>
      <c r="H7893" s="2">
        <v>43283</v>
      </c>
      <c r="I7893" t="str">
        <f>VLOOKUP(Sales[[#This Row],[TerritoryKey]], Territories[], 2, FALSE)</f>
        <v>Northwest</v>
      </c>
      <c r="J7893">
        <f>_xlfn.XLOOKUP(Sales[[#This Row],[ProductKey]], Products!$A:$A, Products!$J:$J)</f>
        <v>9.3462999999999994</v>
      </c>
      <c r="K7893">
        <f>_xlfn.XLOOKUP(Sales[[#This Row],[ProductKey]], Products!$A:$A, Products!$K:$K)</f>
        <v>24.99</v>
      </c>
      <c r="L7893" s="1">
        <f>Sales[[#This Row],[ProductPrice]]*Sales[[#This Row],[OrderQuantity]]</f>
        <v>49.98</v>
      </c>
      <c r="M7893" s="1">
        <f>Sales[[#This Row],[OrderQuantity]]</f>
        <v>2</v>
      </c>
      <c r="N7893" s="1">
        <f>1</f>
        <v>1</v>
      </c>
      <c r="O7893" s="1">
        <f>Sales[[#This Row],[TotalSales]]-Sales[[#This Row],[TotalCost]]</f>
        <v>31.287399999999998</v>
      </c>
      <c r="P7893" s="1">
        <f>Sales[[#This Row],[ProductCost]]*Sales[[#This Row],[OrderQuantity]]</f>
        <v>18.692599999999999</v>
      </c>
      <c r="Q7893" s="1" t="str">
        <f>VLOOKUP(Sales[[#This Row],[ProductKey]], Products!$A$2:$D$1000, 4, FALSE)</f>
        <v>ML Road Tire</v>
      </c>
    </row>
    <row r="7894" spans="1:17" x14ac:dyDescent="0.25">
      <c r="A7894" s="2">
        <v>37988</v>
      </c>
      <c r="B7894" s="1" t="s">
        <v>4836</v>
      </c>
      <c r="C7894">
        <v>539</v>
      </c>
      <c r="D7894">
        <v>29243</v>
      </c>
      <c r="E7894">
        <v>4</v>
      </c>
      <c r="F7894">
        <v>2</v>
      </c>
      <c r="G7894">
        <v>2</v>
      </c>
      <c r="H7894" s="2">
        <v>43102</v>
      </c>
      <c r="I7894" t="str">
        <f>VLOOKUP(Sales[[#This Row],[TerritoryKey]], Territories[], 2, FALSE)</f>
        <v>Southwest</v>
      </c>
      <c r="J7894">
        <f>_xlfn.XLOOKUP(Sales[[#This Row],[ProductKey]], Products!$A:$A, Products!$J:$J)</f>
        <v>9.3462999999999994</v>
      </c>
      <c r="K7894">
        <f>_xlfn.XLOOKUP(Sales[[#This Row],[ProductKey]], Products!$A:$A, Products!$K:$K)</f>
        <v>24.99</v>
      </c>
      <c r="L7894" s="1">
        <f>Sales[[#This Row],[ProductPrice]]*Sales[[#This Row],[OrderQuantity]]</f>
        <v>49.98</v>
      </c>
      <c r="M7894" s="1">
        <f>Sales[[#This Row],[OrderQuantity]]</f>
        <v>2</v>
      </c>
      <c r="N7894" s="1">
        <f>1</f>
        <v>1</v>
      </c>
      <c r="O7894" s="1">
        <f>Sales[[#This Row],[TotalSales]]-Sales[[#This Row],[TotalCost]]</f>
        <v>31.287399999999998</v>
      </c>
      <c r="P7894" s="1">
        <f>Sales[[#This Row],[ProductCost]]*Sales[[#This Row],[OrderQuantity]]</f>
        <v>18.692599999999999</v>
      </c>
      <c r="Q7894" s="1" t="str">
        <f>VLOOKUP(Sales[[#This Row],[ProductKey]], Products!$A$2:$D$1000, 4, FALSE)</f>
        <v>ML Road Tire</v>
      </c>
    </row>
    <row r="7895" spans="1:17" x14ac:dyDescent="0.25">
      <c r="A7895" s="2">
        <v>38109</v>
      </c>
      <c r="B7895" s="1" t="s">
        <v>4983</v>
      </c>
      <c r="C7895">
        <v>539</v>
      </c>
      <c r="D7895">
        <v>21475</v>
      </c>
      <c r="E7895">
        <v>4</v>
      </c>
      <c r="F7895">
        <v>2</v>
      </c>
      <c r="G7895">
        <v>2</v>
      </c>
      <c r="H7895" s="2">
        <v>43222</v>
      </c>
      <c r="I7895" t="str">
        <f>VLOOKUP(Sales[[#This Row],[TerritoryKey]], Territories[], 2, FALSE)</f>
        <v>Southwest</v>
      </c>
      <c r="J7895">
        <f>_xlfn.XLOOKUP(Sales[[#This Row],[ProductKey]], Products!$A:$A, Products!$J:$J)</f>
        <v>9.3462999999999994</v>
      </c>
      <c r="K7895">
        <f>_xlfn.XLOOKUP(Sales[[#This Row],[ProductKey]], Products!$A:$A, Products!$K:$K)</f>
        <v>24.99</v>
      </c>
      <c r="L7895" s="1">
        <f>Sales[[#This Row],[ProductPrice]]*Sales[[#This Row],[OrderQuantity]]</f>
        <v>49.98</v>
      </c>
      <c r="M7895" s="1">
        <f>Sales[[#This Row],[OrderQuantity]]</f>
        <v>2</v>
      </c>
      <c r="N7895" s="1">
        <f>1</f>
        <v>1</v>
      </c>
      <c r="O7895" s="1">
        <f>Sales[[#This Row],[TotalSales]]-Sales[[#This Row],[TotalCost]]</f>
        <v>31.287399999999998</v>
      </c>
      <c r="P7895" s="1">
        <f>Sales[[#This Row],[ProductCost]]*Sales[[#This Row],[OrderQuantity]]</f>
        <v>18.692599999999999</v>
      </c>
      <c r="Q7895" s="1" t="str">
        <f>VLOOKUP(Sales[[#This Row],[ProductKey]], Products!$A$2:$D$1000, 4, FALSE)</f>
        <v>ML Road Tire</v>
      </c>
    </row>
    <row r="7896" spans="1:17" x14ac:dyDescent="0.25">
      <c r="A7896" s="2">
        <v>38295</v>
      </c>
      <c r="B7896" s="1" t="s">
        <v>5131</v>
      </c>
      <c r="C7896">
        <v>539</v>
      </c>
      <c r="D7896">
        <v>28553</v>
      </c>
      <c r="E7896">
        <v>7</v>
      </c>
      <c r="F7896">
        <v>2</v>
      </c>
      <c r="G7896">
        <v>2</v>
      </c>
      <c r="H7896" s="2">
        <v>43408</v>
      </c>
      <c r="I7896" t="str">
        <f>VLOOKUP(Sales[[#This Row],[TerritoryKey]], Territories[], 2, FALSE)</f>
        <v>France</v>
      </c>
      <c r="J7896">
        <f>_xlfn.XLOOKUP(Sales[[#This Row],[ProductKey]], Products!$A:$A, Products!$J:$J)</f>
        <v>9.3462999999999994</v>
      </c>
      <c r="K7896">
        <f>_xlfn.XLOOKUP(Sales[[#This Row],[ProductKey]], Products!$A:$A, Products!$K:$K)</f>
        <v>24.99</v>
      </c>
      <c r="L7896" s="1">
        <f>Sales[[#This Row],[ProductPrice]]*Sales[[#This Row],[OrderQuantity]]</f>
        <v>49.98</v>
      </c>
      <c r="M7896" s="1">
        <f>Sales[[#This Row],[OrderQuantity]]</f>
        <v>2</v>
      </c>
      <c r="N7896" s="1">
        <f>1</f>
        <v>1</v>
      </c>
      <c r="O7896" s="1">
        <f>Sales[[#This Row],[TotalSales]]-Sales[[#This Row],[TotalCost]]</f>
        <v>31.287399999999998</v>
      </c>
      <c r="P7896" s="1">
        <f>Sales[[#This Row],[ProductCost]]*Sales[[#This Row],[OrderQuantity]]</f>
        <v>18.692599999999999</v>
      </c>
      <c r="Q7896" s="1" t="str">
        <f>VLOOKUP(Sales[[#This Row],[ProductKey]], Products!$A$2:$D$1000, 4, FALSE)</f>
        <v>ML Road Tire</v>
      </c>
    </row>
    <row r="7897" spans="1:17" x14ac:dyDescent="0.25">
      <c r="A7897" s="2">
        <v>38140</v>
      </c>
      <c r="B7897" s="1" t="s">
        <v>5158</v>
      </c>
      <c r="C7897">
        <v>539</v>
      </c>
      <c r="D7897">
        <v>14884</v>
      </c>
      <c r="E7897">
        <v>4</v>
      </c>
      <c r="F7897">
        <v>2</v>
      </c>
      <c r="G7897">
        <v>2</v>
      </c>
      <c r="H7897" s="2">
        <v>43253</v>
      </c>
      <c r="I7897" t="str">
        <f>VLOOKUP(Sales[[#This Row],[TerritoryKey]], Territories[], 2, FALSE)</f>
        <v>Southwest</v>
      </c>
      <c r="J7897">
        <f>_xlfn.XLOOKUP(Sales[[#This Row],[ProductKey]], Products!$A:$A, Products!$J:$J)</f>
        <v>9.3462999999999994</v>
      </c>
      <c r="K7897">
        <f>_xlfn.XLOOKUP(Sales[[#This Row],[ProductKey]], Products!$A:$A, Products!$K:$K)</f>
        <v>24.99</v>
      </c>
      <c r="L7897" s="1">
        <f>Sales[[#This Row],[ProductPrice]]*Sales[[#This Row],[OrderQuantity]]</f>
        <v>49.98</v>
      </c>
      <c r="M7897" s="1">
        <f>Sales[[#This Row],[OrderQuantity]]</f>
        <v>2</v>
      </c>
      <c r="N7897" s="1">
        <f>1</f>
        <v>1</v>
      </c>
      <c r="O7897" s="1">
        <f>Sales[[#This Row],[TotalSales]]-Sales[[#This Row],[TotalCost]]</f>
        <v>31.287399999999998</v>
      </c>
      <c r="P7897" s="1">
        <f>Sales[[#This Row],[ProductCost]]*Sales[[#This Row],[OrderQuantity]]</f>
        <v>18.692599999999999</v>
      </c>
      <c r="Q7897" s="1" t="str">
        <f>VLOOKUP(Sales[[#This Row],[ProductKey]], Products!$A$2:$D$1000, 4, FALSE)</f>
        <v>ML Road Tire</v>
      </c>
    </row>
    <row r="7898" spans="1:17" x14ac:dyDescent="0.25">
      <c r="A7898" s="2">
        <v>38111</v>
      </c>
      <c r="B7898" s="1" t="s">
        <v>5161</v>
      </c>
      <c r="C7898">
        <v>539</v>
      </c>
      <c r="D7898">
        <v>24371</v>
      </c>
      <c r="E7898">
        <v>9</v>
      </c>
      <c r="F7898">
        <v>2</v>
      </c>
      <c r="G7898">
        <v>2</v>
      </c>
      <c r="H7898" s="2">
        <v>43224</v>
      </c>
      <c r="I7898" t="str">
        <f>VLOOKUP(Sales[[#This Row],[TerritoryKey]], Territories[], 2, FALSE)</f>
        <v>Australia</v>
      </c>
      <c r="J7898">
        <f>_xlfn.XLOOKUP(Sales[[#This Row],[ProductKey]], Products!$A:$A, Products!$J:$J)</f>
        <v>9.3462999999999994</v>
      </c>
      <c r="K7898">
        <f>_xlfn.XLOOKUP(Sales[[#This Row],[ProductKey]], Products!$A:$A, Products!$K:$K)</f>
        <v>24.99</v>
      </c>
      <c r="L7898" s="1">
        <f>Sales[[#This Row],[ProductPrice]]*Sales[[#This Row],[OrderQuantity]]</f>
        <v>49.98</v>
      </c>
      <c r="M7898" s="1">
        <f>Sales[[#This Row],[OrderQuantity]]</f>
        <v>2</v>
      </c>
      <c r="N7898" s="1">
        <f>1</f>
        <v>1</v>
      </c>
      <c r="O7898" s="1">
        <f>Sales[[#This Row],[TotalSales]]-Sales[[#This Row],[TotalCost]]</f>
        <v>31.287399999999998</v>
      </c>
      <c r="P7898" s="1">
        <f>Sales[[#This Row],[ProductCost]]*Sales[[#This Row],[OrderQuantity]]</f>
        <v>18.692599999999999</v>
      </c>
      <c r="Q7898" s="1" t="str">
        <f>VLOOKUP(Sales[[#This Row],[ProductKey]], Products!$A$2:$D$1000, 4, FALSE)</f>
        <v>ML Road Tire</v>
      </c>
    </row>
    <row r="7899" spans="1:17" x14ac:dyDescent="0.25">
      <c r="A7899" s="2">
        <v>38140</v>
      </c>
      <c r="B7899" s="1" t="s">
        <v>5168</v>
      </c>
      <c r="C7899">
        <v>539</v>
      </c>
      <c r="D7899">
        <v>26444</v>
      </c>
      <c r="E7899">
        <v>9</v>
      </c>
      <c r="F7899">
        <v>2</v>
      </c>
      <c r="G7899">
        <v>2</v>
      </c>
      <c r="H7899" s="2">
        <v>43253</v>
      </c>
      <c r="I7899" t="str">
        <f>VLOOKUP(Sales[[#This Row],[TerritoryKey]], Territories[], 2, FALSE)</f>
        <v>Australia</v>
      </c>
      <c r="J7899">
        <f>_xlfn.XLOOKUP(Sales[[#This Row],[ProductKey]], Products!$A:$A, Products!$J:$J)</f>
        <v>9.3462999999999994</v>
      </c>
      <c r="K7899">
        <f>_xlfn.XLOOKUP(Sales[[#This Row],[ProductKey]], Products!$A:$A, Products!$K:$K)</f>
        <v>24.99</v>
      </c>
      <c r="L7899" s="1">
        <f>Sales[[#This Row],[ProductPrice]]*Sales[[#This Row],[OrderQuantity]]</f>
        <v>49.98</v>
      </c>
      <c r="M7899" s="1">
        <f>Sales[[#This Row],[OrderQuantity]]</f>
        <v>2</v>
      </c>
      <c r="N7899" s="1">
        <f>1</f>
        <v>1</v>
      </c>
      <c r="O7899" s="1">
        <f>Sales[[#This Row],[TotalSales]]-Sales[[#This Row],[TotalCost]]</f>
        <v>31.287399999999998</v>
      </c>
      <c r="P7899" s="1">
        <f>Sales[[#This Row],[ProductCost]]*Sales[[#This Row],[OrderQuantity]]</f>
        <v>18.692599999999999</v>
      </c>
      <c r="Q7899" s="1" t="str">
        <f>VLOOKUP(Sales[[#This Row],[ProductKey]], Products!$A$2:$D$1000, 4, FALSE)</f>
        <v>ML Road Tire</v>
      </c>
    </row>
    <row r="7900" spans="1:17" x14ac:dyDescent="0.25">
      <c r="A7900" s="2">
        <v>38019</v>
      </c>
      <c r="B7900" s="1" t="s">
        <v>5386</v>
      </c>
      <c r="C7900">
        <v>539</v>
      </c>
      <c r="D7900">
        <v>28970</v>
      </c>
      <c r="E7900">
        <v>1</v>
      </c>
      <c r="F7900">
        <v>2</v>
      </c>
      <c r="G7900">
        <v>2</v>
      </c>
      <c r="H7900" s="2">
        <v>43133</v>
      </c>
      <c r="I7900" t="str">
        <f>VLOOKUP(Sales[[#This Row],[TerritoryKey]], Territories[], 2, FALSE)</f>
        <v>Northwest</v>
      </c>
      <c r="J7900">
        <f>_xlfn.XLOOKUP(Sales[[#This Row],[ProductKey]], Products!$A:$A, Products!$J:$J)</f>
        <v>9.3462999999999994</v>
      </c>
      <c r="K7900">
        <f>_xlfn.XLOOKUP(Sales[[#This Row],[ProductKey]], Products!$A:$A, Products!$K:$K)</f>
        <v>24.99</v>
      </c>
      <c r="L7900" s="1">
        <f>Sales[[#This Row],[ProductPrice]]*Sales[[#This Row],[OrderQuantity]]</f>
        <v>49.98</v>
      </c>
      <c r="M7900" s="1">
        <f>Sales[[#This Row],[OrderQuantity]]</f>
        <v>2</v>
      </c>
      <c r="N7900" s="1">
        <f>1</f>
        <v>1</v>
      </c>
      <c r="O7900" s="1">
        <f>Sales[[#This Row],[TotalSales]]-Sales[[#This Row],[TotalCost]]</f>
        <v>31.287399999999998</v>
      </c>
      <c r="P7900" s="1">
        <f>Sales[[#This Row],[ProductCost]]*Sales[[#This Row],[OrderQuantity]]</f>
        <v>18.692599999999999</v>
      </c>
      <c r="Q7900" s="1" t="str">
        <f>VLOOKUP(Sales[[#This Row],[ProductKey]], Products!$A$2:$D$1000, 4, FALSE)</f>
        <v>ML Road Tire</v>
      </c>
    </row>
    <row r="7901" spans="1:17" x14ac:dyDescent="0.25">
      <c r="A7901" s="2">
        <v>37990</v>
      </c>
      <c r="B7901" s="1" t="s">
        <v>5691</v>
      </c>
      <c r="C7901">
        <v>539</v>
      </c>
      <c r="D7901">
        <v>21704</v>
      </c>
      <c r="E7901">
        <v>1</v>
      </c>
      <c r="F7901">
        <v>2</v>
      </c>
      <c r="G7901">
        <v>2</v>
      </c>
      <c r="H7901" s="2">
        <v>43104</v>
      </c>
      <c r="I7901" t="str">
        <f>VLOOKUP(Sales[[#This Row],[TerritoryKey]], Territories[], 2, FALSE)</f>
        <v>Northwest</v>
      </c>
      <c r="J7901">
        <f>_xlfn.XLOOKUP(Sales[[#This Row],[ProductKey]], Products!$A:$A, Products!$J:$J)</f>
        <v>9.3462999999999994</v>
      </c>
      <c r="K7901">
        <f>_xlfn.XLOOKUP(Sales[[#This Row],[ProductKey]], Products!$A:$A, Products!$K:$K)</f>
        <v>24.99</v>
      </c>
      <c r="L7901" s="1">
        <f>Sales[[#This Row],[ProductPrice]]*Sales[[#This Row],[OrderQuantity]]</f>
        <v>49.98</v>
      </c>
      <c r="M7901" s="1">
        <f>Sales[[#This Row],[OrderQuantity]]</f>
        <v>2</v>
      </c>
      <c r="N7901" s="1">
        <f>1</f>
        <v>1</v>
      </c>
      <c r="O7901" s="1">
        <f>Sales[[#This Row],[TotalSales]]-Sales[[#This Row],[TotalCost]]</f>
        <v>31.287399999999998</v>
      </c>
      <c r="P7901" s="1">
        <f>Sales[[#This Row],[ProductCost]]*Sales[[#This Row],[OrderQuantity]]</f>
        <v>18.692599999999999</v>
      </c>
      <c r="Q7901" s="1" t="str">
        <f>VLOOKUP(Sales[[#This Row],[ProductKey]], Products!$A$2:$D$1000, 4, FALSE)</f>
        <v>ML Road Tire</v>
      </c>
    </row>
    <row r="7902" spans="1:17" x14ac:dyDescent="0.25">
      <c r="A7902" s="2">
        <v>38325</v>
      </c>
      <c r="B7902" s="1" t="s">
        <v>5695</v>
      </c>
      <c r="C7902">
        <v>539</v>
      </c>
      <c r="D7902">
        <v>24368</v>
      </c>
      <c r="E7902">
        <v>9</v>
      </c>
      <c r="F7902">
        <v>2</v>
      </c>
      <c r="G7902">
        <v>2</v>
      </c>
      <c r="H7902" s="2">
        <v>43438</v>
      </c>
      <c r="I7902" t="str">
        <f>VLOOKUP(Sales[[#This Row],[TerritoryKey]], Territories[], 2, FALSE)</f>
        <v>Australia</v>
      </c>
      <c r="J7902">
        <f>_xlfn.XLOOKUP(Sales[[#This Row],[ProductKey]], Products!$A:$A, Products!$J:$J)</f>
        <v>9.3462999999999994</v>
      </c>
      <c r="K7902">
        <f>_xlfn.XLOOKUP(Sales[[#This Row],[ProductKey]], Products!$A:$A, Products!$K:$K)</f>
        <v>24.99</v>
      </c>
      <c r="L7902" s="1">
        <f>Sales[[#This Row],[ProductPrice]]*Sales[[#This Row],[OrderQuantity]]</f>
        <v>49.98</v>
      </c>
      <c r="M7902" s="1">
        <f>Sales[[#This Row],[OrderQuantity]]</f>
        <v>2</v>
      </c>
      <c r="N7902" s="1">
        <f>1</f>
        <v>1</v>
      </c>
      <c r="O7902" s="1">
        <f>Sales[[#This Row],[TotalSales]]-Sales[[#This Row],[TotalCost]]</f>
        <v>31.287399999999998</v>
      </c>
      <c r="P7902" s="1">
        <f>Sales[[#This Row],[ProductCost]]*Sales[[#This Row],[OrderQuantity]]</f>
        <v>18.692599999999999</v>
      </c>
      <c r="Q7902" s="1" t="str">
        <f>VLOOKUP(Sales[[#This Row],[ProductKey]], Products!$A$2:$D$1000, 4, FALSE)</f>
        <v>ML Road Tire</v>
      </c>
    </row>
    <row r="7903" spans="1:17" x14ac:dyDescent="0.25">
      <c r="A7903" s="2">
        <v>38143</v>
      </c>
      <c r="B7903" s="1" t="s">
        <v>6020</v>
      </c>
      <c r="C7903">
        <v>539</v>
      </c>
      <c r="D7903">
        <v>15803</v>
      </c>
      <c r="E7903">
        <v>9</v>
      </c>
      <c r="F7903">
        <v>2</v>
      </c>
      <c r="G7903">
        <v>2</v>
      </c>
      <c r="H7903" s="2">
        <v>43256</v>
      </c>
      <c r="I7903" t="str">
        <f>VLOOKUP(Sales[[#This Row],[TerritoryKey]], Territories[], 2, FALSE)</f>
        <v>Australia</v>
      </c>
      <c r="J7903">
        <f>_xlfn.XLOOKUP(Sales[[#This Row],[ProductKey]], Products!$A:$A, Products!$J:$J)</f>
        <v>9.3462999999999994</v>
      </c>
      <c r="K7903">
        <f>_xlfn.XLOOKUP(Sales[[#This Row],[ProductKey]], Products!$A:$A, Products!$K:$K)</f>
        <v>24.99</v>
      </c>
      <c r="L7903" s="1">
        <f>Sales[[#This Row],[ProductPrice]]*Sales[[#This Row],[OrderQuantity]]</f>
        <v>49.98</v>
      </c>
      <c r="M7903" s="1">
        <f>Sales[[#This Row],[OrderQuantity]]</f>
        <v>2</v>
      </c>
      <c r="N7903" s="1">
        <f>1</f>
        <v>1</v>
      </c>
      <c r="O7903" s="1">
        <f>Sales[[#This Row],[TotalSales]]-Sales[[#This Row],[TotalCost]]</f>
        <v>31.287399999999998</v>
      </c>
      <c r="P7903" s="1">
        <f>Sales[[#This Row],[ProductCost]]*Sales[[#This Row],[OrderQuantity]]</f>
        <v>18.692599999999999</v>
      </c>
      <c r="Q7903" s="1" t="str">
        <f>VLOOKUP(Sales[[#This Row],[ProductKey]], Products!$A$2:$D$1000, 4, FALSE)</f>
        <v>ML Road Tire</v>
      </c>
    </row>
    <row r="7904" spans="1:17" x14ac:dyDescent="0.25">
      <c r="A7904" s="2">
        <v>38141</v>
      </c>
      <c r="B7904" s="1" t="s">
        <v>6035</v>
      </c>
      <c r="C7904">
        <v>539</v>
      </c>
      <c r="D7904">
        <v>22526</v>
      </c>
      <c r="E7904">
        <v>10</v>
      </c>
      <c r="F7904">
        <v>2</v>
      </c>
      <c r="G7904">
        <v>2</v>
      </c>
      <c r="H7904" s="2">
        <v>43254</v>
      </c>
      <c r="I7904" t="str">
        <f>VLOOKUP(Sales[[#This Row],[TerritoryKey]], Territories[], 2, FALSE)</f>
        <v>United Kingdom</v>
      </c>
      <c r="J7904">
        <f>_xlfn.XLOOKUP(Sales[[#This Row],[ProductKey]], Products!$A:$A, Products!$J:$J)</f>
        <v>9.3462999999999994</v>
      </c>
      <c r="K7904">
        <f>_xlfn.XLOOKUP(Sales[[#This Row],[ProductKey]], Products!$A:$A, Products!$K:$K)</f>
        <v>24.99</v>
      </c>
      <c r="L7904" s="1">
        <f>Sales[[#This Row],[ProductPrice]]*Sales[[#This Row],[OrderQuantity]]</f>
        <v>49.98</v>
      </c>
      <c r="M7904" s="1">
        <f>Sales[[#This Row],[OrderQuantity]]</f>
        <v>2</v>
      </c>
      <c r="N7904" s="1">
        <f>1</f>
        <v>1</v>
      </c>
      <c r="O7904" s="1">
        <f>Sales[[#This Row],[TotalSales]]-Sales[[#This Row],[TotalCost]]</f>
        <v>31.287399999999998</v>
      </c>
      <c r="P7904" s="1">
        <f>Sales[[#This Row],[ProductCost]]*Sales[[#This Row],[OrderQuantity]]</f>
        <v>18.692599999999999</v>
      </c>
      <c r="Q7904" s="1" t="str">
        <f>VLOOKUP(Sales[[#This Row],[ProductKey]], Products!$A$2:$D$1000, 4, FALSE)</f>
        <v>ML Road Tire</v>
      </c>
    </row>
    <row r="7905" spans="1:17" x14ac:dyDescent="0.25">
      <c r="A7905" s="2">
        <v>38173</v>
      </c>
      <c r="B7905" s="1" t="s">
        <v>6194</v>
      </c>
      <c r="C7905">
        <v>539</v>
      </c>
      <c r="D7905">
        <v>22907</v>
      </c>
      <c r="E7905">
        <v>9</v>
      </c>
      <c r="F7905">
        <v>2</v>
      </c>
      <c r="G7905">
        <v>2</v>
      </c>
      <c r="H7905" s="2">
        <v>43286</v>
      </c>
      <c r="I7905" t="str">
        <f>VLOOKUP(Sales[[#This Row],[TerritoryKey]], Territories[], 2, FALSE)</f>
        <v>Australia</v>
      </c>
      <c r="J7905">
        <f>_xlfn.XLOOKUP(Sales[[#This Row],[ProductKey]], Products!$A:$A, Products!$J:$J)</f>
        <v>9.3462999999999994</v>
      </c>
      <c r="K7905">
        <f>_xlfn.XLOOKUP(Sales[[#This Row],[ProductKey]], Products!$A:$A, Products!$K:$K)</f>
        <v>24.99</v>
      </c>
      <c r="L7905" s="1">
        <f>Sales[[#This Row],[ProductPrice]]*Sales[[#This Row],[OrderQuantity]]</f>
        <v>49.98</v>
      </c>
      <c r="M7905" s="1">
        <f>Sales[[#This Row],[OrderQuantity]]</f>
        <v>2</v>
      </c>
      <c r="N7905" s="1">
        <f>1</f>
        <v>1</v>
      </c>
      <c r="O7905" s="1">
        <f>Sales[[#This Row],[TotalSales]]-Sales[[#This Row],[TotalCost]]</f>
        <v>31.287399999999998</v>
      </c>
      <c r="P7905" s="1">
        <f>Sales[[#This Row],[ProductCost]]*Sales[[#This Row],[OrderQuantity]]</f>
        <v>18.692599999999999</v>
      </c>
      <c r="Q7905" s="1" t="str">
        <f>VLOOKUP(Sales[[#This Row],[ProductKey]], Products!$A$2:$D$1000, 4, FALSE)</f>
        <v>ML Road Tire</v>
      </c>
    </row>
    <row r="7906" spans="1:17" x14ac:dyDescent="0.25">
      <c r="A7906" s="2">
        <v>38264</v>
      </c>
      <c r="B7906" s="1" t="s">
        <v>6204</v>
      </c>
      <c r="C7906">
        <v>539</v>
      </c>
      <c r="D7906">
        <v>28568</v>
      </c>
      <c r="E7906">
        <v>8</v>
      </c>
      <c r="F7906">
        <v>2</v>
      </c>
      <c r="G7906">
        <v>2</v>
      </c>
      <c r="H7906" s="2">
        <v>43377</v>
      </c>
      <c r="I7906" t="str">
        <f>VLOOKUP(Sales[[#This Row],[TerritoryKey]], Territories[], 2, FALSE)</f>
        <v>Germany</v>
      </c>
      <c r="J7906">
        <f>_xlfn.XLOOKUP(Sales[[#This Row],[ProductKey]], Products!$A:$A, Products!$J:$J)</f>
        <v>9.3462999999999994</v>
      </c>
      <c r="K7906">
        <f>_xlfn.XLOOKUP(Sales[[#This Row],[ProductKey]], Products!$A:$A, Products!$K:$K)</f>
        <v>24.99</v>
      </c>
      <c r="L7906" s="1">
        <f>Sales[[#This Row],[ProductPrice]]*Sales[[#This Row],[OrderQuantity]]</f>
        <v>49.98</v>
      </c>
      <c r="M7906" s="1">
        <f>Sales[[#This Row],[OrderQuantity]]</f>
        <v>2</v>
      </c>
      <c r="N7906" s="1">
        <f>1</f>
        <v>1</v>
      </c>
      <c r="O7906" s="1">
        <f>Sales[[#This Row],[TotalSales]]-Sales[[#This Row],[TotalCost]]</f>
        <v>31.287399999999998</v>
      </c>
      <c r="P7906" s="1">
        <f>Sales[[#This Row],[ProductCost]]*Sales[[#This Row],[OrderQuantity]]</f>
        <v>18.692599999999999</v>
      </c>
      <c r="Q7906" s="1" t="str">
        <f>VLOOKUP(Sales[[#This Row],[ProductKey]], Products!$A$2:$D$1000, 4, FALSE)</f>
        <v>ML Road Tire</v>
      </c>
    </row>
    <row r="7907" spans="1:17" x14ac:dyDescent="0.25">
      <c r="A7907" s="2">
        <v>37988</v>
      </c>
      <c r="B7907" s="1" t="s">
        <v>6249</v>
      </c>
      <c r="C7907">
        <v>539</v>
      </c>
      <c r="D7907">
        <v>27587</v>
      </c>
      <c r="E7907">
        <v>9</v>
      </c>
      <c r="F7907">
        <v>2</v>
      </c>
      <c r="G7907">
        <v>2</v>
      </c>
      <c r="H7907" s="2">
        <v>43102</v>
      </c>
      <c r="I7907" t="str">
        <f>VLOOKUP(Sales[[#This Row],[TerritoryKey]], Territories[], 2, FALSE)</f>
        <v>Australia</v>
      </c>
      <c r="J7907">
        <f>_xlfn.XLOOKUP(Sales[[#This Row],[ProductKey]], Products!$A:$A, Products!$J:$J)</f>
        <v>9.3462999999999994</v>
      </c>
      <c r="K7907">
        <f>_xlfn.XLOOKUP(Sales[[#This Row],[ProductKey]], Products!$A:$A, Products!$K:$K)</f>
        <v>24.99</v>
      </c>
      <c r="L7907" s="1">
        <f>Sales[[#This Row],[ProductPrice]]*Sales[[#This Row],[OrderQuantity]]</f>
        <v>49.98</v>
      </c>
      <c r="M7907" s="1">
        <f>Sales[[#This Row],[OrderQuantity]]</f>
        <v>2</v>
      </c>
      <c r="N7907" s="1">
        <f>1</f>
        <v>1</v>
      </c>
      <c r="O7907" s="1">
        <f>Sales[[#This Row],[TotalSales]]-Sales[[#This Row],[TotalCost]]</f>
        <v>31.287399999999998</v>
      </c>
      <c r="P7907" s="1">
        <f>Sales[[#This Row],[ProductCost]]*Sales[[#This Row],[OrderQuantity]]</f>
        <v>18.692599999999999</v>
      </c>
      <c r="Q7907" s="1" t="str">
        <f>VLOOKUP(Sales[[#This Row],[ProductKey]], Products!$A$2:$D$1000, 4, FALSE)</f>
        <v>ML Road Tire</v>
      </c>
    </row>
    <row r="7908" spans="1:17" x14ac:dyDescent="0.25">
      <c r="A7908" s="2">
        <v>38082</v>
      </c>
      <c r="B7908" s="1" t="s">
        <v>6368</v>
      </c>
      <c r="C7908">
        <v>539</v>
      </c>
      <c r="D7908">
        <v>18616</v>
      </c>
      <c r="E7908">
        <v>4</v>
      </c>
      <c r="F7908">
        <v>2</v>
      </c>
      <c r="G7908">
        <v>2</v>
      </c>
      <c r="H7908" s="2">
        <v>43195</v>
      </c>
      <c r="I7908" t="str">
        <f>VLOOKUP(Sales[[#This Row],[TerritoryKey]], Territories[], 2, FALSE)</f>
        <v>Southwest</v>
      </c>
      <c r="J7908">
        <f>_xlfn.XLOOKUP(Sales[[#This Row],[ProductKey]], Products!$A:$A, Products!$J:$J)</f>
        <v>9.3462999999999994</v>
      </c>
      <c r="K7908">
        <f>_xlfn.XLOOKUP(Sales[[#This Row],[ProductKey]], Products!$A:$A, Products!$K:$K)</f>
        <v>24.99</v>
      </c>
      <c r="L7908" s="1">
        <f>Sales[[#This Row],[ProductPrice]]*Sales[[#This Row],[OrderQuantity]]</f>
        <v>49.98</v>
      </c>
      <c r="M7908" s="1">
        <f>Sales[[#This Row],[OrderQuantity]]</f>
        <v>2</v>
      </c>
      <c r="N7908" s="1">
        <f>1</f>
        <v>1</v>
      </c>
      <c r="O7908" s="1">
        <f>Sales[[#This Row],[TotalSales]]-Sales[[#This Row],[TotalCost]]</f>
        <v>31.287399999999998</v>
      </c>
      <c r="P7908" s="1">
        <f>Sales[[#This Row],[ProductCost]]*Sales[[#This Row],[OrderQuantity]]</f>
        <v>18.692599999999999</v>
      </c>
      <c r="Q7908" s="1" t="str">
        <f>VLOOKUP(Sales[[#This Row],[ProductKey]], Products!$A$2:$D$1000, 4, FALSE)</f>
        <v>ML Road Tire</v>
      </c>
    </row>
    <row r="7909" spans="1:17" x14ac:dyDescent="0.25">
      <c r="A7909" s="2">
        <v>38019</v>
      </c>
      <c r="B7909" s="1" t="s">
        <v>6381</v>
      </c>
      <c r="C7909">
        <v>539</v>
      </c>
      <c r="D7909">
        <v>19176</v>
      </c>
      <c r="E7909">
        <v>8</v>
      </c>
      <c r="F7909">
        <v>2</v>
      </c>
      <c r="G7909">
        <v>2</v>
      </c>
      <c r="H7909" s="2">
        <v>43133</v>
      </c>
      <c r="I7909" t="str">
        <f>VLOOKUP(Sales[[#This Row],[TerritoryKey]], Territories[], 2, FALSE)</f>
        <v>Germany</v>
      </c>
      <c r="J7909">
        <f>_xlfn.XLOOKUP(Sales[[#This Row],[ProductKey]], Products!$A:$A, Products!$J:$J)</f>
        <v>9.3462999999999994</v>
      </c>
      <c r="K7909">
        <f>_xlfn.XLOOKUP(Sales[[#This Row],[ProductKey]], Products!$A:$A, Products!$K:$K)</f>
        <v>24.99</v>
      </c>
      <c r="L7909" s="1">
        <f>Sales[[#This Row],[ProductPrice]]*Sales[[#This Row],[OrderQuantity]]</f>
        <v>49.98</v>
      </c>
      <c r="M7909" s="1">
        <f>Sales[[#This Row],[OrderQuantity]]</f>
        <v>2</v>
      </c>
      <c r="N7909" s="1">
        <f>1</f>
        <v>1</v>
      </c>
      <c r="O7909" s="1">
        <f>Sales[[#This Row],[TotalSales]]-Sales[[#This Row],[TotalCost]]</f>
        <v>31.287399999999998</v>
      </c>
      <c r="P7909" s="1">
        <f>Sales[[#This Row],[ProductCost]]*Sales[[#This Row],[OrderQuantity]]</f>
        <v>18.692599999999999</v>
      </c>
      <c r="Q7909" s="1" t="str">
        <f>VLOOKUP(Sales[[#This Row],[ProductKey]], Products!$A$2:$D$1000, 4, FALSE)</f>
        <v>ML Road Tire</v>
      </c>
    </row>
    <row r="7910" spans="1:17" x14ac:dyDescent="0.25">
      <c r="A7910" s="2">
        <v>38021</v>
      </c>
      <c r="B7910" s="1" t="s">
        <v>6521</v>
      </c>
      <c r="C7910">
        <v>539</v>
      </c>
      <c r="D7910">
        <v>14265</v>
      </c>
      <c r="E7910">
        <v>6</v>
      </c>
      <c r="F7910">
        <v>2</v>
      </c>
      <c r="G7910">
        <v>2</v>
      </c>
      <c r="H7910" s="2">
        <v>43135</v>
      </c>
      <c r="I7910" t="str">
        <f>VLOOKUP(Sales[[#This Row],[TerritoryKey]], Territories[], 2, FALSE)</f>
        <v>Canada</v>
      </c>
      <c r="J7910">
        <f>_xlfn.XLOOKUP(Sales[[#This Row],[ProductKey]], Products!$A:$A, Products!$J:$J)</f>
        <v>9.3462999999999994</v>
      </c>
      <c r="K7910">
        <f>_xlfn.XLOOKUP(Sales[[#This Row],[ProductKey]], Products!$A:$A, Products!$K:$K)</f>
        <v>24.99</v>
      </c>
      <c r="L7910" s="1">
        <f>Sales[[#This Row],[ProductPrice]]*Sales[[#This Row],[OrderQuantity]]</f>
        <v>49.98</v>
      </c>
      <c r="M7910" s="1">
        <f>Sales[[#This Row],[OrderQuantity]]</f>
        <v>2</v>
      </c>
      <c r="N7910" s="1">
        <f>1</f>
        <v>1</v>
      </c>
      <c r="O7910" s="1">
        <f>Sales[[#This Row],[TotalSales]]-Sales[[#This Row],[TotalCost]]</f>
        <v>31.287399999999998</v>
      </c>
      <c r="P7910" s="1">
        <f>Sales[[#This Row],[ProductCost]]*Sales[[#This Row],[OrderQuantity]]</f>
        <v>18.692599999999999</v>
      </c>
      <c r="Q7910" s="1" t="str">
        <f>VLOOKUP(Sales[[#This Row],[ProductKey]], Products!$A$2:$D$1000, 4, FALSE)</f>
        <v>ML Road Tire</v>
      </c>
    </row>
    <row r="7911" spans="1:17" x14ac:dyDescent="0.25">
      <c r="A7911" s="2">
        <v>38080</v>
      </c>
      <c r="B7911" s="1" t="s">
        <v>6635</v>
      </c>
      <c r="C7911">
        <v>539</v>
      </c>
      <c r="D7911">
        <v>16296</v>
      </c>
      <c r="E7911">
        <v>7</v>
      </c>
      <c r="F7911">
        <v>2</v>
      </c>
      <c r="G7911">
        <v>2</v>
      </c>
      <c r="H7911" s="2">
        <v>43193</v>
      </c>
      <c r="I7911" t="str">
        <f>VLOOKUP(Sales[[#This Row],[TerritoryKey]], Territories[], 2, FALSE)</f>
        <v>France</v>
      </c>
      <c r="J7911">
        <f>_xlfn.XLOOKUP(Sales[[#This Row],[ProductKey]], Products!$A:$A, Products!$J:$J)</f>
        <v>9.3462999999999994</v>
      </c>
      <c r="K7911">
        <f>_xlfn.XLOOKUP(Sales[[#This Row],[ProductKey]], Products!$A:$A, Products!$K:$K)</f>
        <v>24.99</v>
      </c>
      <c r="L7911" s="1">
        <f>Sales[[#This Row],[ProductPrice]]*Sales[[#This Row],[OrderQuantity]]</f>
        <v>49.98</v>
      </c>
      <c r="M7911" s="1">
        <f>Sales[[#This Row],[OrderQuantity]]</f>
        <v>2</v>
      </c>
      <c r="N7911" s="1">
        <f>1</f>
        <v>1</v>
      </c>
      <c r="O7911" s="1">
        <f>Sales[[#This Row],[TotalSales]]-Sales[[#This Row],[TotalCost]]</f>
        <v>31.287399999999998</v>
      </c>
      <c r="P7911" s="1">
        <f>Sales[[#This Row],[ProductCost]]*Sales[[#This Row],[OrderQuantity]]</f>
        <v>18.692599999999999</v>
      </c>
      <c r="Q7911" s="1" t="str">
        <f>VLOOKUP(Sales[[#This Row],[ProductKey]], Products!$A$2:$D$1000, 4, FALSE)</f>
        <v>ML Road Tire</v>
      </c>
    </row>
    <row r="7912" spans="1:17" x14ac:dyDescent="0.25">
      <c r="A7912" s="2">
        <v>38141</v>
      </c>
      <c r="B7912" s="1" t="s">
        <v>6800</v>
      </c>
      <c r="C7912">
        <v>539</v>
      </c>
      <c r="D7912">
        <v>14319</v>
      </c>
      <c r="E7912">
        <v>9</v>
      </c>
      <c r="F7912">
        <v>2</v>
      </c>
      <c r="G7912">
        <v>2</v>
      </c>
      <c r="H7912" s="2">
        <v>43254</v>
      </c>
      <c r="I7912" t="str">
        <f>VLOOKUP(Sales[[#This Row],[TerritoryKey]], Territories[], 2, FALSE)</f>
        <v>Australia</v>
      </c>
      <c r="J7912">
        <f>_xlfn.XLOOKUP(Sales[[#This Row],[ProductKey]], Products!$A:$A, Products!$J:$J)</f>
        <v>9.3462999999999994</v>
      </c>
      <c r="K7912">
        <f>_xlfn.XLOOKUP(Sales[[#This Row],[ProductKey]], Products!$A:$A, Products!$K:$K)</f>
        <v>24.99</v>
      </c>
      <c r="L7912" s="1">
        <f>Sales[[#This Row],[ProductPrice]]*Sales[[#This Row],[OrderQuantity]]</f>
        <v>49.98</v>
      </c>
      <c r="M7912" s="1">
        <f>Sales[[#This Row],[OrderQuantity]]</f>
        <v>2</v>
      </c>
      <c r="N7912" s="1">
        <f>1</f>
        <v>1</v>
      </c>
      <c r="O7912" s="1">
        <f>Sales[[#This Row],[TotalSales]]-Sales[[#This Row],[TotalCost]]</f>
        <v>31.287399999999998</v>
      </c>
      <c r="P7912" s="1">
        <f>Sales[[#This Row],[ProductCost]]*Sales[[#This Row],[OrderQuantity]]</f>
        <v>18.692599999999999</v>
      </c>
      <c r="Q7912" s="1" t="str">
        <f>VLOOKUP(Sales[[#This Row],[ProductKey]], Products!$A$2:$D$1000, 4, FALSE)</f>
        <v>ML Road Tire</v>
      </c>
    </row>
    <row r="7913" spans="1:17" x14ac:dyDescent="0.25">
      <c r="A7913" s="2">
        <v>38111</v>
      </c>
      <c r="B7913" s="1" t="s">
        <v>6806</v>
      </c>
      <c r="C7913">
        <v>539</v>
      </c>
      <c r="D7913">
        <v>29211</v>
      </c>
      <c r="E7913">
        <v>1</v>
      </c>
      <c r="F7913">
        <v>2</v>
      </c>
      <c r="G7913">
        <v>2</v>
      </c>
      <c r="H7913" s="2">
        <v>43224</v>
      </c>
      <c r="I7913" t="str">
        <f>VLOOKUP(Sales[[#This Row],[TerritoryKey]], Territories[], 2, FALSE)</f>
        <v>Northwest</v>
      </c>
      <c r="J7913">
        <f>_xlfn.XLOOKUP(Sales[[#This Row],[ProductKey]], Products!$A:$A, Products!$J:$J)</f>
        <v>9.3462999999999994</v>
      </c>
      <c r="K7913">
        <f>_xlfn.XLOOKUP(Sales[[#This Row],[ProductKey]], Products!$A:$A, Products!$K:$K)</f>
        <v>24.99</v>
      </c>
      <c r="L7913" s="1">
        <f>Sales[[#This Row],[ProductPrice]]*Sales[[#This Row],[OrderQuantity]]</f>
        <v>49.98</v>
      </c>
      <c r="M7913" s="1">
        <f>Sales[[#This Row],[OrderQuantity]]</f>
        <v>2</v>
      </c>
      <c r="N7913" s="1">
        <f>1</f>
        <v>1</v>
      </c>
      <c r="O7913" s="1">
        <f>Sales[[#This Row],[TotalSales]]-Sales[[#This Row],[TotalCost]]</f>
        <v>31.287399999999998</v>
      </c>
      <c r="P7913" s="1">
        <f>Sales[[#This Row],[ProductCost]]*Sales[[#This Row],[OrderQuantity]]</f>
        <v>18.692599999999999</v>
      </c>
      <c r="Q7913" s="1" t="str">
        <f>VLOOKUP(Sales[[#This Row],[ProductKey]], Products!$A$2:$D$1000, 4, FALSE)</f>
        <v>ML Road Tire</v>
      </c>
    </row>
    <row r="7914" spans="1:17" x14ac:dyDescent="0.25">
      <c r="A7914" s="2">
        <v>38080</v>
      </c>
      <c r="B7914" s="1" t="s">
        <v>6954</v>
      </c>
      <c r="C7914">
        <v>539</v>
      </c>
      <c r="D7914">
        <v>15805</v>
      </c>
      <c r="E7914">
        <v>9</v>
      </c>
      <c r="F7914">
        <v>2</v>
      </c>
      <c r="G7914">
        <v>2</v>
      </c>
      <c r="H7914" s="2">
        <v>43193</v>
      </c>
      <c r="I7914" t="str">
        <f>VLOOKUP(Sales[[#This Row],[TerritoryKey]], Territories[], 2, FALSE)</f>
        <v>Australia</v>
      </c>
      <c r="J7914">
        <f>_xlfn.XLOOKUP(Sales[[#This Row],[ProductKey]], Products!$A:$A, Products!$J:$J)</f>
        <v>9.3462999999999994</v>
      </c>
      <c r="K7914">
        <f>_xlfn.XLOOKUP(Sales[[#This Row],[ProductKey]], Products!$A:$A, Products!$K:$K)</f>
        <v>24.99</v>
      </c>
      <c r="L7914" s="1">
        <f>Sales[[#This Row],[ProductPrice]]*Sales[[#This Row],[OrderQuantity]]</f>
        <v>49.98</v>
      </c>
      <c r="M7914" s="1">
        <f>Sales[[#This Row],[OrderQuantity]]</f>
        <v>2</v>
      </c>
      <c r="N7914" s="1">
        <f>1</f>
        <v>1</v>
      </c>
      <c r="O7914" s="1">
        <f>Sales[[#This Row],[TotalSales]]-Sales[[#This Row],[TotalCost]]</f>
        <v>31.287399999999998</v>
      </c>
      <c r="P7914" s="1">
        <f>Sales[[#This Row],[ProductCost]]*Sales[[#This Row],[OrderQuantity]]</f>
        <v>18.692599999999999</v>
      </c>
      <c r="Q7914" s="1" t="str">
        <f>VLOOKUP(Sales[[#This Row],[ProductKey]], Products!$A$2:$D$1000, 4, FALSE)</f>
        <v>ML Road Tire</v>
      </c>
    </row>
    <row r="7915" spans="1:17" x14ac:dyDescent="0.25">
      <c r="A7915" s="2">
        <v>38295</v>
      </c>
      <c r="B7915" s="1" t="s">
        <v>7058</v>
      </c>
      <c r="C7915">
        <v>539</v>
      </c>
      <c r="D7915">
        <v>15240</v>
      </c>
      <c r="E7915">
        <v>9</v>
      </c>
      <c r="F7915">
        <v>2</v>
      </c>
      <c r="G7915">
        <v>2</v>
      </c>
      <c r="H7915" s="2">
        <v>43408</v>
      </c>
      <c r="I7915" t="str">
        <f>VLOOKUP(Sales[[#This Row],[TerritoryKey]], Territories[], 2, FALSE)</f>
        <v>Australia</v>
      </c>
      <c r="J7915">
        <f>_xlfn.XLOOKUP(Sales[[#This Row],[ProductKey]], Products!$A:$A, Products!$J:$J)</f>
        <v>9.3462999999999994</v>
      </c>
      <c r="K7915">
        <f>_xlfn.XLOOKUP(Sales[[#This Row],[ProductKey]], Products!$A:$A, Products!$K:$K)</f>
        <v>24.99</v>
      </c>
      <c r="L7915" s="1">
        <f>Sales[[#This Row],[ProductPrice]]*Sales[[#This Row],[OrderQuantity]]</f>
        <v>49.98</v>
      </c>
      <c r="M7915" s="1">
        <f>Sales[[#This Row],[OrderQuantity]]</f>
        <v>2</v>
      </c>
      <c r="N7915" s="1">
        <f>1</f>
        <v>1</v>
      </c>
      <c r="O7915" s="1">
        <f>Sales[[#This Row],[TotalSales]]-Sales[[#This Row],[TotalCost]]</f>
        <v>31.287399999999998</v>
      </c>
      <c r="P7915" s="1">
        <f>Sales[[#This Row],[ProductCost]]*Sales[[#This Row],[OrderQuantity]]</f>
        <v>18.692599999999999</v>
      </c>
      <c r="Q7915" s="1" t="str">
        <f>VLOOKUP(Sales[[#This Row],[ProductKey]], Products!$A$2:$D$1000, 4, FALSE)</f>
        <v>ML Road Tire</v>
      </c>
    </row>
    <row r="7916" spans="1:17" x14ac:dyDescent="0.25">
      <c r="A7916" s="2">
        <v>38326</v>
      </c>
      <c r="B7916" s="1" t="s">
        <v>7095</v>
      </c>
      <c r="C7916">
        <v>539</v>
      </c>
      <c r="D7916">
        <v>18914</v>
      </c>
      <c r="E7916">
        <v>4</v>
      </c>
      <c r="F7916">
        <v>2</v>
      </c>
      <c r="G7916">
        <v>2</v>
      </c>
      <c r="H7916" s="2">
        <v>43439</v>
      </c>
      <c r="I7916" t="str">
        <f>VLOOKUP(Sales[[#This Row],[TerritoryKey]], Territories[], 2, FALSE)</f>
        <v>Southwest</v>
      </c>
      <c r="J7916">
        <f>_xlfn.XLOOKUP(Sales[[#This Row],[ProductKey]], Products!$A:$A, Products!$J:$J)</f>
        <v>9.3462999999999994</v>
      </c>
      <c r="K7916">
        <f>_xlfn.XLOOKUP(Sales[[#This Row],[ProductKey]], Products!$A:$A, Products!$K:$K)</f>
        <v>24.99</v>
      </c>
      <c r="L7916" s="1">
        <f>Sales[[#This Row],[ProductPrice]]*Sales[[#This Row],[OrderQuantity]]</f>
        <v>49.98</v>
      </c>
      <c r="M7916" s="1">
        <f>Sales[[#This Row],[OrderQuantity]]</f>
        <v>2</v>
      </c>
      <c r="N7916" s="1">
        <f>1</f>
        <v>1</v>
      </c>
      <c r="O7916" s="1">
        <f>Sales[[#This Row],[TotalSales]]-Sales[[#This Row],[TotalCost]]</f>
        <v>31.287399999999998</v>
      </c>
      <c r="P7916" s="1">
        <f>Sales[[#This Row],[ProductCost]]*Sales[[#This Row],[OrderQuantity]]</f>
        <v>18.692599999999999</v>
      </c>
      <c r="Q7916" s="1" t="str">
        <f>VLOOKUP(Sales[[#This Row],[ProductKey]], Products!$A$2:$D$1000, 4, FALSE)</f>
        <v>ML Road Tire</v>
      </c>
    </row>
    <row r="7917" spans="1:17" x14ac:dyDescent="0.25">
      <c r="A7917" s="2">
        <v>38050</v>
      </c>
      <c r="B7917" s="1" t="s">
        <v>7155</v>
      </c>
      <c r="C7917">
        <v>539</v>
      </c>
      <c r="D7917">
        <v>11212</v>
      </c>
      <c r="E7917">
        <v>6</v>
      </c>
      <c r="F7917">
        <v>2</v>
      </c>
      <c r="G7917">
        <v>2</v>
      </c>
      <c r="H7917" s="2">
        <v>43163</v>
      </c>
      <c r="I7917" t="str">
        <f>VLOOKUP(Sales[[#This Row],[TerritoryKey]], Territories[], 2, FALSE)</f>
        <v>Canada</v>
      </c>
      <c r="J7917">
        <f>_xlfn.XLOOKUP(Sales[[#This Row],[ProductKey]], Products!$A:$A, Products!$J:$J)</f>
        <v>9.3462999999999994</v>
      </c>
      <c r="K7917">
        <f>_xlfn.XLOOKUP(Sales[[#This Row],[ProductKey]], Products!$A:$A, Products!$K:$K)</f>
        <v>24.99</v>
      </c>
      <c r="L7917" s="1">
        <f>Sales[[#This Row],[ProductPrice]]*Sales[[#This Row],[OrderQuantity]]</f>
        <v>49.98</v>
      </c>
      <c r="M7917" s="1">
        <f>Sales[[#This Row],[OrderQuantity]]</f>
        <v>2</v>
      </c>
      <c r="N7917" s="1">
        <f>1</f>
        <v>1</v>
      </c>
      <c r="O7917" s="1">
        <f>Sales[[#This Row],[TotalSales]]-Sales[[#This Row],[TotalCost]]</f>
        <v>31.287399999999998</v>
      </c>
      <c r="P7917" s="1">
        <f>Sales[[#This Row],[ProductCost]]*Sales[[#This Row],[OrderQuantity]]</f>
        <v>18.692599999999999</v>
      </c>
      <c r="Q7917" s="1" t="str">
        <f>VLOOKUP(Sales[[#This Row],[ProductKey]], Products!$A$2:$D$1000, 4, FALSE)</f>
        <v>ML Road Tire</v>
      </c>
    </row>
    <row r="7918" spans="1:17" x14ac:dyDescent="0.25">
      <c r="A7918" s="2">
        <v>38143</v>
      </c>
      <c r="B7918" s="1" t="s">
        <v>7160</v>
      </c>
      <c r="C7918">
        <v>539</v>
      </c>
      <c r="D7918">
        <v>11142</v>
      </c>
      <c r="E7918">
        <v>6</v>
      </c>
      <c r="F7918">
        <v>2</v>
      </c>
      <c r="G7918">
        <v>2</v>
      </c>
      <c r="H7918" s="2">
        <v>43256</v>
      </c>
      <c r="I7918" t="str">
        <f>VLOOKUP(Sales[[#This Row],[TerritoryKey]], Territories[], 2, FALSE)</f>
        <v>Canada</v>
      </c>
      <c r="J7918">
        <f>_xlfn.XLOOKUP(Sales[[#This Row],[ProductKey]], Products!$A:$A, Products!$J:$J)</f>
        <v>9.3462999999999994</v>
      </c>
      <c r="K7918">
        <f>_xlfn.XLOOKUP(Sales[[#This Row],[ProductKey]], Products!$A:$A, Products!$K:$K)</f>
        <v>24.99</v>
      </c>
      <c r="L7918" s="1">
        <f>Sales[[#This Row],[ProductPrice]]*Sales[[#This Row],[OrderQuantity]]</f>
        <v>49.98</v>
      </c>
      <c r="M7918" s="1">
        <f>Sales[[#This Row],[OrderQuantity]]</f>
        <v>2</v>
      </c>
      <c r="N7918" s="1">
        <f>1</f>
        <v>1</v>
      </c>
      <c r="O7918" s="1">
        <f>Sales[[#This Row],[TotalSales]]-Sales[[#This Row],[TotalCost]]</f>
        <v>31.287399999999998</v>
      </c>
      <c r="P7918" s="1">
        <f>Sales[[#This Row],[ProductCost]]*Sales[[#This Row],[OrderQuantity]]</f>
        <v>18.692599999999999</v>
      </c>
      <c r="Q7918" s="1" t="str">
        <f>VLOOKUP(Sales[[#This Row],[ProductKey]], Products!$A$2:$D$1000, 4, FALSE)</f>
        <v>ML Road Tire</v>
      </c>
    </row>
    <row r="7919" spans="1:17" x14ac:dyDescent="0.25">
      <c r="A7919" s="2">
        <v>38049</v>
      </c>
      <c r="B7919" s="1" t="s">
        <v>7281</v>
      </c>
      <c r="C7919">
        <v>539</v>
      </c>
      <c r="D7919">
        <v>29035</v>
      </c>
      <c r="E7919">
        <v>4</v>
      </c>
      <c r="F7919">
        <v>2</v>
      </c>
      <c r="G7919">
        <v>2</v>
      </c>
      <c r="H7919" s="2">
        <v>43162</v>
      </c>
      <c r="I7919" t="str">
        <f>VLOOKUP(Sales[[#This Row],[TerritoryKey]], Territories[], 2, FALSE)</f>
        <v>Southwest</v>
      </c>
      <c r="J7919">
        <f>_xlfn.XLOOKUP(Sales[[#This Row],[ProductKey]], Products!$A:$A, Products!$J:$J)</f>
        <v>9.3462999999999994</v>
      </c>
      <c r="K7919">
        <f>_xlfn.XLOOKUP(Sales[[#This Row],[ProductKey]], Products!$A:$A, Products!$K:$K)</f>
        <v>24.99</v>
      </c>
      <c r="L7919" s="1">
        <f>Sales[[#This Row],[ProductPrice]]*Sales[[#This Row],[OrderQuantity]]</f>
        <v>49.98</v>
      </c>
      <c r="M7919" s="1">
        <f>Sales[[#This Row],[OrderQuantity]]</f>
        <v>2</v>
      </c>
      <c r="N7919" s="1">
        <f>1</f>
        <v>1</v>
      </c>
      <c r="O7919" s="1">
        <f>Sales[[#This Row],[TotalSales]]-Sales[[#This Row],[TotalCost]]</f>
        <v>31.287399999999998</v>
      </c>
      <c r="P7919" s="1">
        <f>Sales[[#This Row],[ProductCost]]*Sales[[#This Row],[OrderQuantity]]</f>
        <v>18.692599999999999</v>
      </c>
      <c r="Q7919" s="1" t="str">
        <f>VLOOKUP(Sales[[#This Row],[ProductKey]], Products!$A$2:$D$1000, 4, FALSE)</f>
        <v>ML Road Tire</v>
      </c>
    </row>
    <row r="7920" spans="1:17" x14ac:dyDescent="0.25">
      <c r="A7920" s="2">
        <v>38111</v>
      </c>
      <c r="B7920" s="1" t="s">
        <v>7463</v>
      </c>
      <c r="C7920">
        <v>539</v>
      </c>
      <c r="D7920">
        <v>13810</v>
      </c>
      <c r="E7920">
        <v>10</v>
      </c>
      <c r="F7920">
        <v>2</v>
      </c>
      <c r="G7920">
        <v>2</v>
      </c>
      <c r="H7920" s="2">
        <v>43224</v>
      </c>
      <c r="I7920" t="str">
        <f>VLOOKUP(Sales[[#This Row],[TerritoryKey]], Territories[], 2, FALSE)</f>
        <v>United Kingdom</v>
      </c>
      <c r="J7920">
        <f>_xlfn.XLOOKUP(Sales[[#This Row],[ProductKey]], Products!$A:$A, Products!$J:$J)</f>
        <v>9.3462999999999994</v>
      </c>
      <c r="K7920">
        <f>_xlfn.XLOOKUP(Sales[[#This Row],[ProductKey]], Products!$A:$A, Products!$K:$K)</f>
        <v>24.99</v>
      </c>
      <c r="L7920" s="1">
        <f>Sales[[#This Row],[ProductPrice]]*Sales[[#This Row],[OrderQuantity]]</f>
        <v>49.98</v>
      </c>
      <c r="M7920" s="1">
        <f>Sales[[#This Row],[OrderQuantity]]</f>
        <v>2</v>
      </c>
      <c r="N7920" s="1">
        <f>1</f>
        <v>1</v>
      </c>
      <c r="O7920" s="1">
        <f>Sales[[#This Row],[TotalSales]]-Sales[[#This Row],[TotalCost]]</f>
        <v>31.287399999999998</v>
      </c>
      <c r="P7920" s="1">
        <f>Sales[[#This Row],[ProductCost]]*Sales[[#This Row],[OrderQuantity]]</f>
        <v>18.692599999999999</v>
      </c>
      <c r="Q7920" s="1" t="str">
        <f>VLOOKUP(Sales[[#This Row],[ProductKey]], Products!$A$2:$D$1000, 4, FALSE)</f>
        <v>ML Road Tire</v>
      </c>
    </row>
    <row r="7921" spans="1:17" x14ac:dyDescent="0.25">
      <c r="A7921" s="2">
        <v>38171</v>
      </c>
      <c r="B7921" s="1" t="s">
        <v>7517</v>
      </c>
      <c r="C7921">
        <v>539</v>
      </c>
      <c r="D7921">
        <v>20736</v>
      </c>
      <c r="E7921">
        <v>6</v>
      </c>
      <c r="F7921">
        <v>2</v>
      </c>
      <c r="G7921">
        <v>2</v>
      </c>
      <c r="H7921" s="2">
        <v>43284</v>
      </c>
      <c r="I7921" t="str">
        <f>VLOOKUP(Sales[[#This Row],[TerritoryKey]], Territories[], 2, FALSE)</f>
        <v>Canada</v>
      </c>
      <c r="J7921">
        <f>_xlfn.XLOOKUP(Sales[[#This Row],[ProductKey]], Products!$A:$A, Products!$J:$J)</f>
        <v>9.3462999999999994</v>
      </c>
      <c r="K7921">
        <f>_xlfn.XLOOKUP(Sales[[#This Row],[ProductKey]], Products!$A:$A, Products!$K:$K)</f>
        <v>24.99</v>
      </c>
      <c r="L7921" s="1">
        <f>Sales[[#This Row],[ProductPrice]]*Sales[[#This Row],[OrderQuantity]]</f>
        <v>49.98</v>
      </c>
      <c r="M7921" s="1">
        <f>Sales[[#This Row],[OrderQuantity]]</f>
        <v>2</v>
      </c>
      <c r="N7921" s="1">
        <f>1</f>
        <v>1</v>
      </c>
      <c r="O7921" s="1">
        <f>Sales[[#This Row],[TotalSales]]-Sales[[#This Row],[TotalCost]]</f>
        <v>31.287399999999998</v>
      </c>
      <c r="P7921" s="1">
        <f>Sales[[#This Row],[ProductCost]]*Sales[[#This Row],[OrderQuantity]]</f>
        <v>18.692599999999999</v>
      </c>
      <c r="Q7921" s="1" t="str">
        <f>VLOOKUP(Sales[[#This Row],[ProductKey]], Products!$A$2:$D$1000, 4, FALSE)</f>
        <v>ML Road Tire</v>
      </c>
    </row>
    <row r="7922" spans="1:17" x14ac:dyDescent="0.25">
      <c r="A7922" s="2">
        <v>38020</v>
      </c>
      <c r="B7922" s="1" t="s">
        <v>7523</v>
      </c>
      <c r="C7922">
        <v>539</v>
      </c>
      <c r="D7922">
        <v>19313</v>
      </c>
      <c r="E7922">
        <v>7</v>
      </c>
      <c r="F7922">
        <v>2</v>
      </c>
      <c r="G7922">
        <v>2</v>
      </c>
      <c r="H7922" s="2">
        <v>43134</v>
      </c>
      <c r="I7922" t="str">
        <f>VLOOKUP(Sales[[#This Row],[TerritoryKey]], Territories[], 2, FALSE)</f>
        <v>France</v>
      </c>
      <c r="J7922">
        <f>_xlfn.XLOOKUP(Sales[[#This Row],[ProductKey]], Products!$A:$A, Products!$J:$J)</f>
        <v>9.3462999999999994</v>
      </c>
      <c r="K7922">
        <f>_xlfn.XLOOKUP(Sales[[#This Row],[ProductKey]], Products!$A:$A, Products!$K:$K)</f>
        <v>24.99</v>
      </c>
      <c r="L7922" s="1">
        <f>Sales[[#This Row],[ProductPrice]]*Sales[[#This Row],[OrderQuantity]]</f>
        <v>49.98</v>
      </c>
      <c r="M7922" s="1">
        <f>Sales[[#This Row],[OrderQuantity]]</f>
        <v>2</v>
      </c>
      <c r="N7922" s="1">
        <f>1</f>
        <v>1</v>
      </c>
      <c r="O7922" s="1">
        <f>Sales[[#This Row],[TotalSales]]-Sales[[#This Row],[TotalCost]]</f>
        <v>31.287399999999998</v>
      </c>
      <c r="P7922" s="1">
        <f>Sales[[#This Row],[ProductCost]]*Sales[[#This Row],[OrderQuantity]]</f>
        <v>18.692599999999999</v>
      </c>
      <c r="Q7922" s="1" t="str">
        <f>VLOOKUP(Sales[[#This Row],[ProductKey]], Products!$A$2:$D$1000, 4, FALSE)</f>
        <v>ML Road Tire</v>
      </c>
    </row>
    <row r="7923" spans="1:17" x14ac:dyDescent="0.25">
      <c r="A7923" s="2">
        <v>38326</v>
      </c>
      <c r="B7923" s="1" t="s">
        <v>7628</v>
      </c>
      <c r="C7923">
        <v>539</v>
      </c>
      <c r="D7923">
        <v>19296</v>
      </c>
      <c r="E7923">
        <v>7</v>
      </c>
      <c r="F7923">
        <v>2</v>
      </c>
      <c r="G7923">
        <v>2</v>
      </c>
      <c r="H7923" s="2">
        <v>43439</v>
      </c>
      <c r="I7923" t="str">
        <f>VLOOKUP(Sales[[#This Row],[TerritoryKey]], Territories[], 2, FALSE)</f>
        <v>France</v>
      </c>
      <c r="J7923">
        <f>_xlfn.XLOOKUP(Sales[[#This Row],[ProductKey]], Products!$A:$A, Products!$J:$J)</f>
        <v>9.3462999999999994</v>
      </c>
      <c r="K7923">
        <f>_xlfn.XLOOKUP(Sales[[#This Row],[ProductKey]], Products!$A:$A, Products!$K:$K)</f>
        <v>24.99</v>
      </c>
      <c r="L7923" s="1">
        <f>Sales[[#This Row],[ProductPrice]]*Sales[[#This Row],[OrderQuantity]]</f>
        <v>49.98</v>
      </c>
      <c r="M7923" s="1">
        <f>Sales[[#This Row],[OrderQuantity]]</f>
        <v>2</v>
      </c>
      <c r="N7923" s="1">
        <f>1</f>
        <v>1</v>
      </c>
      <c r="O7923" s="1">
        <f>Sales[[#This Row],[TotalSales]]-Sales[[#This Row],[TotalCost]]</f>
        <v>31.287399999999998</v>
      </c>
      <c r="P7923" s="1">
        <f>Sales[[#This Row],[ProductCost]]*Sales[[#This Row],[OrderQuantity]]</f>
        <v>18.692599999999999</v>
      </c>
      <c r="Q7923" s="1" t="str">
        <f>VLOOKUP(Sales[[#This Row],[ProductKey]], Products!$A$2:$D$1000, 4, FALSE)</f>
        <v>ML Road Tire</v>
      </c>
    </row>
    <row r="7924" spans="1:17" x14ac:dyDescent="0.25">
      <c r="A7924" s="2">
        <v>38052</v>
      </c>
      <c r="B7924" s="1" t="s">
        <v>7630</v>
      </c>
      <c r="C7924">
        <v>539</v>
      </c>
      <c r="D7924">
        <v>26958</v>
      </c>
      <c r="E7924">
        <v>7</v>
      </c>
      <c r="F7924">
        <v>2</v>
      </c>
      <c r="G7924">
        <v>2</v>
      </c>
      <c r="H7924" s="2">
        <v>43165</v>
      </c>
      <c r="I7924" t="str">
        <f>VLOOKUP(Sales[[#This Row],[TerritoryKey]], Territories[], 2, FALSE)</f>
        <v>France</v>
      </c>
      <c r="J7924">
        <f>_xlfn.XLOOKUP(Sales[[#This Row],[ProductKey]], Products!$A:$A, Products!$J:$J)</f>
        <v>9.3462999999999994</v>
      </c>
      <c r="K7924">
        <f>_xlfn.XLOOKUP(Sales[[#This Row],[ProductKey]], Products!$A:$A, Products!$K:$K)</f>
        <v>24.99</v>
      </c>
      <c r="L7924" s="1">
        <f>Sales[[#This Row],[ProductPrice]]*Sales[[#This Row],[OrderQuantity]]</f>
        <v>49.98</v>
      </c>
      <c r="M7924" s="1">
        <f>Sales[[#This Row],[OrderQuantity]]</f>
        <v>2</v>
      </c>
      <c r="N7924" s="1">
        <f>1</f>
        <v>1</v>
      </c>
      <c r="O7924" s="1">
        <f>Sales[[#This Row],[TotalSales]]-Sales[[#This Row],[TotalCost]]</f>
        <v>31.287399999999998</v>
      </c>
      <c r="P7924" s="1">
        <f>Sales[[#This Row],[ProductCost]]*Sales[[#This Row],[OrderQuantity]]</f>
        <v>18.692599999999999</v>
      </c>
      <c r="Q7924" s="1" t="str">
        <f>VLOOKUP(Sales[[#This Row],[ProductKey]], Products!$A$2:$D$1000, 4, FALSE)</f>
        <v>ML Road Tire</v>
      </c>
    </row>
    <row r="7925" spans="1:17" x14ac:dyDescent="0.25">
      <c r="A7925" s="2">
        <v>38173</v>
      </c>
      <c r="B7925" s="1" t="s">
        <v>7640</v>
      </c>
      <c r="C7925">
        <v>539</v>
      </c>
      <c r="D7925">
        <v>16346</v>
      </c>
      <c r="E7925">
        <v>9</v>
      </c>
      <c r="F7925">
        <v>2</v>
      </c>
      <c r="G7925">
        <v>2</v>
      </c>
      <c r="H7925" s="2">
        <v>43286</v>
      </c>
      <c r="I7925" t="str">
        <f>VLOOKUP(Sales[[#This Row],[TerritoryKey]], Territories[], 2, FALSE)</f>
        <v>Australia</v>
      </c>
      <c r="J7925">
        <f>_xlfn.XLOOKUP(Sales[[#This Row],[ProductKey]], Products!$A:$A, Products!$J:$J)</f>
        <v>9.3462999999999994</v>
      </c>
      <c r="K7925">
        <f>_xlfn.XLOOKUP(Sales[[#This Row],[ProductKey]], Products!$A:$A, Products!$K:$K)</f>
        <v>24.99</v>
      </c>
      <c r="L7925" s="1">
        <f>Sales[[#This Row],[ProductPrice]]*Sales[[#This Row],[OrderQuantity]]</f>
        <v>49.98</v>
      </c>
      <c r="M7925" s="1">
        <f>Sales[[#This Row],[OrderQuantity]]</f>
        <v>2</v>
      </c>
      <c r="N7925" s="1">
        <f>1</f>
        <v>1</v>
      </c>
      <c r="O7925" s="1">
        <f>Sales[[#This Row],[TotalSales]]-Sales[[#This Row],[TotalCost]]</f>
        <v>31.287399999999998</v>
      </c>
      <c r="P7925" s="1">
        <f>Sales[[#This Row],[ProductCost]]*Sales[[#This Row],[OrderQuantity]]</f>
        <v>18.692599999999999</v>
      </c>
      <c r="Q7925" s="1" t="str">
        <f>VLOOKUP(Sales[[#This Row],[ProductKey]], Products!$A$2:$D$1000, 4, FALSE)</f>
        <v>ML Road Tire</v>
      </c>
    </row>
    <row r="7926" spans="1:17" x14ac:dyDescent="0.25">
      <c r="A7926" s="2">
        <v>37992</v>
      </c>
      <c r="B7926" s="1" t="s">
        <v>7690</v>
      </c>
      <c r="C7926">
        <v>539</v>
      </c>
      <c r="D7926">
        <v>11520</v>
      </c>
      <c r="E7926">
        <v>6</v>
      </c>
      <c r="F7926">
        <v>2</v>
      </c>
      <c r="G7926">
        <v>2</v>
      </c>
      <c r="H7926" s="2">
        <v>43106</v>
      </c>
      <c r="I7926" t="str">
        <f>VLOOKUP(Sales[[#This Row],[TerritoryKey]], Territories[], 2, FALSE)</f>
        <v>Canada</v>
      </c>
      <c r="J7926">
        <f>_xlfn.XLOOKUP(Sales[[#This Row],[ProductKey]], Products!$A:$A, Products!$J:$J)</f>
        <v>9.3462999999999994</v>
      </c>
      <c r="K7926">
        <f>_xlfn.XLOOKUP(Sales[[#This Row],[ProductKey]], Products!$A:$A, Products!$K:$K)</f>
        <v>24.99</v>
      </c>
      <c r="L7926" s="1">
        <f>Sales[[#This Row],[ProductPrice]]*Sales[[#This Row],[OrderQuantity]]</f>
        <v>49.98</v>
      </c>
      <c r="M7926" s="1">
        <f>Sales[[#This Row],[OrderQuantity]]</f>
        <v>2</v>
      </c>
      <c r="N7926" s="1">
        <f>1</f>
        <v>1</v>
      </c>
      <c r="O7926" s="1">
        <f>Sales[[#This Row],[TotalSales]]-Sales[[#This Row],[TotalCost]]</f>
        <v>31.287399999999998</v>
      </c>
      <c r="P7926" s="1">
        <f>Sales[[#This Row],[ProductCost]]*Sales[[#This Row],[OrderQuantity]]</f>
        <v>18.692599999999999</v>
      </c>
      <c r="Q7926" s="1" t="str">
        <f>VLOOKUP(Sales[[#This Row],[ProductKey]], Products!$A$2:$D$1000, 4, FALSE)</f>
        <v>ML Road Tire</v>
      </c>
    </row>
    <row r="7927" spans="1:17" x14ac:dyDescent="0.25">
      <c r="A7927" s="2">
        <v>38142</v>
      </c>
      <c r="B7927" s="1" t="s">
        <v>7717</v>
      </c>
      <c r="C7927">
        <v>539</v>
      </c>
      <c r="D7927">
        <v>15141</v>
      </c>
      <c r="E7927">
        <v>9</v>
      </c>
      <c r="F7927">
        <v>2</v>
      </c>
      <c r="G7927">
        <v>2</v>
      </c>
      <c r="H7927" s="2">
        <v>43255</v>
      </c>
      <c r="I7927" t="str">
        <f>VLOOKUP(Sales[[#This Row],[TerritoryKey]], Territories[], 2, FALSE)</f>
        <v>Australia</v>
      </c>
      <c r="J7927">
        <f>_xlfn.XLOOKUP(Sales[[#This Row],[ProductKey]], Products!$A:$A, Products!$J:$J)</f>
        <v>9.3462999999999994</v>
      </c>
      <c r="K7927">
        <f>_xlfn.XLOOKUP(Sales[[#This Row],[ProductKey]], Products!$A:$A, Products!$K:$K)</f>
        <v>24.99</v>
      </c>
      <c r="L7927" s="1">
        <f>Sales[[#This Row],[ProductPrice]]*Sales[[#This Row],[OrderQuantity]]</f>
        <v>49.98</v>
      </c>
      <c r="M7927" s="1">
        <f>Sales[[#This Row],[OrderQuantity]]</f>
        <v>2</v>
      </c>
      <c r="N7927" s="1">
        <f>1</f>
        <v>1</v>
      </c>
      <c r="O7927" s="1">
        <f>Sales[[#This Row],[TotalSales]]-Sales[[#This Row],[TotalCost]]</f>
        <v>31.287399999999998</v>
      </c>
      <c r="P7927" s="1">
        <f>Sales[[#This Row],[ProductCost]]*Sales[[#This Row],[OrderQuantity]]</f>
        <v>18.692599999999999</v>
      </c>
      <c r="Q7927" s="1" t="str">
        <f>VLOOKUP(Sales[[#This Row],[ProductKey]], Products!$A$2:$D$1000, 4, FALSE)</f>
        <v>ML Road Tire</v>
      </c>
    </row>
    <row r="7928" spans="1:17" x14ac:dyDescent="0.25">
      <c r="A7928" s="2">
        <v>38171</v>
      </c>
      <c r="B7928" s="1" t="s">
        <v>7769</v>
      </c>
      <c r="C7928">
        <v>539</v>
      </c>
      <c r="D7928">
        <v>19287</v>
      </c>
      <c r="E7928">
        <v>7</v>
      </c>
      <c r="F7928">
        <v>2</v>
      </c>
      <c r="G7928">
        <v>2</v>
      </c>
      <c r="H7928" s="2">
        <v>43284</v>
      </c>
      <c r="I7928" t="str">
        <f>VLOOKUP(Sales[[#This Row],[TerritoryKey]], Territories[], 2, FALSE)</f>
        <v>France</v>
      </c>
      <c r="J7928">
        <f>_xlfn.XLOOKUP(Sales[[#This Row],[ProductKey]], Products!$A:$A, Products!$J:$J)</f>
        <v>9.3462999999999994</v>
      </c>
      <c r="K7928">
        <f>_xlfn.XLOOKUP(Sales[[#This Row],[ProductKey]], Products!$A:$A, Products!$K:$K)</f>
        <v>24.99</v>
      </c>
      <c r="L7928" s="1">
        <f>Sales[[#This Row],[ProductPrice]]*Sales[[#This Row],[OrderQuantity]]</f>
        <v>49.98</v>
      </c>
      <c r="M7928" s="1">
        <f>Sales[[#This Row],[OrderQuantity]]</f>
        <v>2</v>
      </c>
      <c r="N7928" s="1">
        <f>1</f>
        <v>1</v>
      </c>
      <c r="O7928" s="1">
        <f>Sales[[#This Row],[TotalSales]]-Sales[[#This Row],[TotalCost]]</f>
        <v>31.287399999999998</v>
      </c>
      <c r="P7928" s="1">
        <f>Sales[[#This Row],[ProductCost]]*Sales[[#This Row],[OrderQuantity]]</f>
        <v>18.692599999999999</v>
      </c>
      <c r="Q7928" s="1" t="str">
        <f>VLOOKUP(Sales[[#This Row],[ProductKey]], Products!$A$2:$D$1000, 4, FALSE)</f>
        <v>ML Road Tire</v>
      </c>
    </row>
    <row r="7929" spans="1:17" x14ac:dyDescent="0.25">
      <c r="A7929" s="2">
        <v>38204</v>
      </c>
      <c r="B7929" s="1" t="s">
        <v>7785</v>
      </c>
      <c r="C7929">
        <v>539</v>
      </c>
      <c r="D7929">
        <v>25489</v>
      </c>
      <c r="E7929">
        <v>10</v>
      </c>
      <c r="F7929">
        <v>2</v>
      </c>
      <c r="G7929">
        <v>2</v>
      </c>
      <c r="H7929" s="2">
        <v>43317</v>
      </c>
      <c r="I7929" t="str">
        <f>VLOOKUP(Sales[[#This Row],[TerritoryKey]], Territories[], 2, FALSE)</f>
        <v>United Kingdom</v>
      </c>
      <c r="J7929">
        <f>_xlfn.XLOOKUP(Sales[[#This Row],[ProductKey]], Products!$A:$A, Products!$J:$J)</f>
        <v>9.3462999999999994</v>
      </c>
      <c r="K7929">
        <f>_xlfn.XLOOKUP(Sales[[#This Row],[ProductKey]], Products!$A:$A, Products!$K:$K)</f>
        <v>24.99</v>
      </c>
      <c r="L7929" s="1">
        <f>Sales[[#This Row],[ProductPrice]]*Sales[[#This Row],[OrderQuantity]]</f>
        <v>49.98</v>
      </c>
      <c r="M7929" s="1">
        <f>Sales[[#This Row],[OrderQuantity]]</f>
        <v>2</v>
      </c>
      <c r="N7929" s="1">
        <f>1</f>
        <v>1</v>
      </c>
      <c r="O7929" s="1">
        <f>Sales[[#This Row],[TotalSales]]-Sales[[#This Row],[TotalCost]]</f>
        <v>31.287399999999998</v>
      </c>
      <c r="P7929" s="1">
        <f>Sales[[#This Row],[ProductCost]]*Sales[[#This Row],[OrderQuantity]]</f>
        <v>18.692599999999999</v>
      </c>
      <c r="Q7929" s="1" t="str">
        <f>VLOOKUP(Sales[[#This Row],[ProductKey]], Products!$A$2:$D$1000, 4, FALSE)</f>
        <v>ML Road Tire</v>
      </c>
    </row>
    <row r="7930" spans="1:17" x14ac:dyDescent="0.25">
      <c r="A7930" s="2">
        <v>38264</v>
      </c>
      <c r="B7930" s="1" t="s">
        <v>7808</v>
      </c>
      <c r="C7930">
        <v>539</v>
      </c>
      <c r="D7930">
        <v>22061</v>
      </c>
      <c r="E7930">
        <v>4</v>
      </c>
      <c r="F7930">
        <v>2</v>
      </c>
      <c r="G7930">
        <v>2</v>
      </c>
      <c r="H7930" s="2">
        <v>43377</v>
      </c>
      <c r="I7930" t="str">
        <f>VLOOKUP(Sales[[#This Row],[TerritoryKey]], Territories[], 2, FALSE)</f>
        <v>Southwest</v>
      </c>
      <c r="J7930">
        <f>_xlfn.XLOOKUP(Sales[[#This Row],[ProductKey]], Products!$A:$A, Products!$J:$J)</f>
        <v>9.3462999999999994</v>
      </c>
      <c r="K7930">
        <f>_xlfn.XLOOKUP(Sales[[#This Row],[ProductKey]], Products!$A:$A, Products!$K:$K)</f>
        <v>24.99</v>
      </c>
      <c r="L7930" s="1">
        <f>Sales[[#This Row],[ProductPrice]]*Sales[[#This Row],[OrderQuantity]]</f>
        <v>49.98</v>
      </c>
      <c r="M7930" s="1">
        <f>Sales[[#This Row],[OrderQuantity]]</f>
        <v>2</v>
      </c>
      <c r="N7930" s="1">
        <f>1</f>
        <v>1</v>
      </c>
      <c r="O7930" s="1">
        <f>Sales[[#This Row],[TotalSales]]-Sales[[#This Row],[TotalCost]]</f>
        <v>31.287399999999998</v>
      </c>
      <c r="P7930" s="1">
        <f>Sales[[#This Row],[ProductCost]]*Sales[[#This Row],[OrderQuantity]]</f>
        <v>18.692599999999999</v>
      </c>
      <c r="Q7930" s="1" t="str">
        <f>VLOOKUP(Sales[[#This Row],[ProductKey]], Products!$A$2:$D$1000, 4, FALSE)</f>
        <v>ML Road Tire</v>
      </c>
    </row>
    <row r="7931" spans="1:17" x14ac:dyDescent="0.25">
      <c r="A7931" s="2">
        <v>38171</v>
      </c>
      <c r="B7931" s="1" t="s">
        <v>7836</v>
      </c>
      <c r="C7931">
        <v>539</v>
      </c>
      <c r="D7931">
        <v>19276</v>
      </c>
      <c r="E7931">
        <v>7</v>
      </c>
      <c r="F7931">
        <v>2</v>
      </c>
      <c r="G7931">
        <v>2</v>
      </c>
      <c r="H7931" s="2">
        <v>43284</v>
      </c>
      <c r="I7931" t="str">
        <f>VLOOKUP(Sales[[#This Row],[TerritoryKey]], Territories[], 2, FALSE)</f>
        <v>France</v>
      </c>
      <c r="J7931">
        <f>_xlfn.XLOOKUP(Sales[[#This Row],[ProductKey]], Products!$A:$A, Products!$J:$J)</f>
        <v>9.3462999999999994</v>
      </c>
      <c r="K7931">
        <f>_xlfn.XLOOKUP(Sales[[#This Row],[ProductKey]], Products!$A:$A, Products!$K:$K)</f>
        <v>24.99</v>
      </c>
      <c r="L7931" s="1">
        <f>Sales[[#This Row],[ProductPrice]]*Sales[[#This Row],[OrderQuantity]]</f>
        <v>49.98</v>
      </c>
      <c r="M7931" s="1">
        <f>Sales[[#This Row],[OrderQuantity]]</f>
        <v>2</v>
      </c>
      <c r="N7931" s="1">
        <f>1</f>
        <v>1</v>
      </c>
      <c r="O7931" s="1">
        <f>Sales[[#This Row],[TotalSales]]-Sales[[#This Row],[TotalCost]]</f>
        <v>31.287399999999998</v>
      </c>
      <c r="P7931" s="1">
        <f>Sales[[#This Row],[ProductCost]]*Sales[[#This Row],[OrderQuantity]]</f>
        <v>18.692599999999999</v>
      </c>
      <c r="Q7931" s="1" t="str">
        <f>VLOOKUP(Sales[[#This Row],[ProductKey]], Products!$A$2:$D$1000, 4, FALSE)</f>
        <v>ML Road Tire</v>
      </c>
    </row>
    <row r="7932" spans="1:17" x14ac:dyDescent="0.25">
      <c r="A7932" s="2">
        <v>38081</v>
      </c>
      <c r="B7932" s="1" t="s">
        <v>7841</v>
      </c>
      <c r="C7932">
        <v>539</v>
      </c>
      <c r="D7932">
        <v>28636</v>
      </c>
      <c r="E7932">
        <v>4</v>
      </c>
      <c r="F7932">
        <v>2</v>
      </c>
      <c r="G7932">
        <v>2</v>
      </c>
      <c r="H7932" s="2">
        <v>43194</v>
      </c>
      <c r="I7932" t="str">
        <f>VLOOKUP(Sales[[#This Row],[TerritoryKey]], Territories[], 2, FALSE)</f>
        <v>Southwest</v>
      </c>
      <c r="J7932">
        <f>_xlfn.XLOOKUP(Sales[[#This Row],[ProductKey]], Products!$A:$A, Products!$J:$J)</f>
        <v>9.3462999999999994</v>
      </c>
      <c r="K7932">
        <f>_xlfn.XLOOKUP(Sales[[#This Row],[ProductKey]], Products!$A:$A, Products!$K:$K)</f>
        <v>24.99</v>
      </c>
      <c r="L7932" s="1">
        <f>Sales[[#This Row],[ProductPrice]]*Sales[[#This Row],[OrderQuantity]]</f>
        <v>49.98</v>
      </c>
      <c r="M7932" s="1">
        <f>Sales[[#This Row],[OrderQuantity]]</f>
        <v>2</v>
      </c>
      <c r="N7932" s="1">
        <f>1</f>
        <v>1</v>
      </c>
      <c r="O7932" s="1">
        <f>Sales[[#This Row],[TotalSales]]-Sales[[#This Row],[TotalCost]]</f>
        <v>31.287399999999998</v>
      </c>
      <c r="P7932" s="1">
        <f>Sales[[#This Row],[ProductCost]]*Sales[[#This Row],[OrderQuantity]]</f>
        <v>18.692599999999999</v>
      </c>
      <c r="Q7932" s="1" t="str">
        <f>VLOOKUP(Sales[[#This Row],[ProductKey]], Products!$A$2:$D$1000, 4, FALSE)</f>
        <v>ML Road Tire</v>
      </c>
    </row>
    <row r="7933" spans="1:17" x14ac:dyDescent="0.25">
      <c r="A7933" s="2">
        <v>38081</v>
      </c>
      <c r="B7933" s="1" t="s">
        <v>7883</v>
      </c>
      <c r="C7933">
        <v>539</v>
      </c>
      <c r="D7933">
        <v>19112</v>
      </c>
      <c r="E7933">
        <v>4</v>
      </c>
      <c r="F7933">
        <v>2</v>
      </c>
      <c r="G7933">
        <v>2</v>
      </c>
      <c r="H7933" s="2">
        <v>43194</v>
      </c>
      <c r="I7933" t="str">
        <f>VLOOKUP(Sales[[#This Row],[TerritoryKey]], Territories[], 2, FALSE)</f>
        <v>Southwest</v>
      </c>
      <c r="J7933">
        <f>_xlfn.XLOOKUP(Sales[[#This Row],[ProductKey]], Products!$A:$A, Products!$J:$J)</f>
        <v>9.3462999999999994</v>
      </c>
      <c r="K7933">
        <f>_xlfn.XLOOKUP(Sales[[#This Row],[ProductKey]], Products!$A:$A, Products!$K:$K)</f>
        <v>24.99</v>
      </c>
      <c r="L7933" s="1">
        <f>Sales[[#This Row],[ProductPrice]]*Sales[[#This Row],[OrderQuantity]]</f>
        <v>49.98</v>
      </c>
      <c r="M7933" s="1">
        <f>Sales[[#This Row],[OrderQuantity]]</f>
        <v>2</v>
      </c>
      <c r="N7933" s="1">
        <f>1</f>
        <v>1</v>
      </c>
      <c r="O7933" s="1">
        <f>Sales[[#This Row],[TotalSales]]-Sales[[#This Row],[TotalCost]]</f>
        <v>31.287399999999998</v>
      </c>
      <c r="P7933" s="1">
        <f>Sales[[#This Row],[ProductCost]]*Sales[[#This Row],[OrderQuantity]]</f>
        <v>18.692599999999999</v>
      </c>
      <c r="Q7933" s="1" t="str">
        <f>VLOOKUP(Sales[[#This Row],[ProductKey]], Products!$A$2:$D$1000, 4, FALSE)</f>
        <v>ML Road Tire</v>
      </c>
    </row>
    <row r="7934" spans="1:17" x14ac:dyDescent="0.25">
      <c r="A7934" s="2">
        <v>37631</v>
      </c>
      <c r="B7934" s="1" t="s">
        <v>11</v>
      </c>
      <c r="C7934">
        <v>538</v>
      </c>
      <c r="D7934">
        <v>13541</v>
      </c>
      <c r="E7934">
        <v>8</v>
      </c>
      <c r="F7934">
        <v>2</v>
      </c>
      <c r="G7934">
        <v>2</v>
      </c>
      <c r="H7934" s="2">
        <v>42745</v>
      </c>
      <c r="I7934" t="str">
        <f>VLOOKUP(Sales[[#This Row],[TerritoryKey]], Territories[], 2, FALSE)</f>
        <v>Germany</v>
      </c>
      <c r="J7934">
        <f>_xlfn.XLOOKUP(Sales[[#This Row],[ProductKey]], Products!$A:$A, Products!$J:$J)</f>
        <v>8.0373000000000001</v>
      </c>
      <c r="K7934">
        <f>_xlfn.XLOOKUP(Sales[[#This Row],[ProductKey]], Products!$A:$A, Products!$K:$K)</f>
        <v>21.49</v>
      </c>
      <c r="L7934" s="1">
        <f>Sales[[#This Row],[ProductPrice]]*Sales[[#This Row],[OrderQuantity]]</f>
        <v>42.98</v>
      </c>
      <c r="M7934" s="1">
        <f>Sales[[#This Row],[OrderQuantity]]</f>
        <v>2</v>
      </c>
      <c r="N7934" s="1">
        <f>1</f>
        <v>1</v>
      </c>
      <c r="O7934" s="1">
        <f>Sales[[#This Row],[TotalSales]]-Sales[[#This Row],[TotalCost]]</f>
        <v>26.905399999999997</v>
      </c>
      <c r="P7934" s="1">
        <f>Sales[[#This Row],[ProductCost]]*Sales[[#This Row],[OrderQuantity]]</f>
        <v>16.0746</v>
      </c>
      <c r="Q7934" s="1" t="str">
        <f>VLOOKUP(Sales[[#This Row],[ProductKey]], Products!$A$2:$D$1000, 4, FALSE)</f>
        <v>LL Road Tire</v>
      </c>
    </row>
    <row r="7935" spans="1:17" x14ac:dyDescent="0.25">
      <c r="A7935" s="2">
        <v>37876</v>
      </c>
      <c r="B7935" s="1" t="s">
        <v>45</v>
      </c>
      <c r="C7935">
        <v>538</v>
      </c>
      <c r="D7935">
        <v>20262</v>
      </c>
      <c r="E7935">
        <v>9</v>
      </c>
      <c r="F7935">
        <v>2</v>
      </c>
      <c r="G7935">
        <v>2</v>
      </c>
      <c r="H7935" s="2">
        <v>42990</v>
      </c>
      <c r="I7935" t="str">
        <f>VLOOKUP(Sales[[#This Row],[TerritoryKey]], Territories[], 2, FALSE)</f>
        <v>Australia</v>
      </c>
      <c r="J7935">
        <f>_xlfn.XLOOKUP(Sales[[#This Row],[ProductKey]], Products!$A:$A, Products!$J:$J)</f>
        <v>8.0373000000000001</v>
      </c>
      <c r="K7935">
        <f>_xlfn.XLOOKUP(Sales[[#This Row],[ProductKey]], Products!$A:$A, Products!$K:$K)</f>
        <v>21.49</v>
      </c>
      <c r="L7935" s="1">
        <f>Sales[[#This Row],[ProductPrice]]*Sales[[#This Row],[OrderQuantity]]</f>
        <v>42.98</v>
      </c>
      <c r="M7935" s="1">
        <f>Sales[[#This Row],[OrderQuantity]]</f>
        <v>2</v>
      </c>
      <c r="N7935" s="1">
        <f>1</f>
        <v>1</v>
      </c>
      <c r="O7935" s="1">
        <f>Sales[[#This Row],[TotalSales]]-Sales[[#This Row],[TotalCost]]</f>
        <v>26.905399999999997</v>
      </c>
      <c r="P7935" s="1">
        <f>Sales[[#This Row],[ProductCost]]*Sales[[#This Row],[OrderQuantity]]</f>
        <v>16.0746</v>
      </c>
      <c r="Q7935" s="1" t="str">
        <f>VLOOKUP(Sales[[#This Row],[ProductKey]], Products!$A$2:$D$1000, 4, FALSE)</f>
        <v>LL Road Tire</v>
      </c>
    </row>
    <row r="7936" spans="1:17" x14ac:dyDescent="0.25">
      <c r="A7936" s="2">
        <v>37723</v>
      </c>
      <c r="B7936" s="1" t="s">
        <v>142</v>
      </c>
      <c r="C7936">
        <v>538</v>
      </c>
      <c r="D7936">
        <v>23217</v>
      </c>
      <c r="E7936">
        <v>4</v>
      </c>
      <c r="F7936">
        <v>2</v>
      </c>
      <c r="G7936">
        <v>2</v>
      </c>
      <c r="H7936" s="2">
        <v>42837</v>
      </c>
      <c r="I7936" t="str">
        <f>VLOOKUP(Sales[[#This Row],[TerritoryKey]], Territories[], 2, FALSE)</f>
        <v>Southwest</v>
      </c>
      <c r="J7936">
        <f>_xlfn.XLOOKUP(Sales[[#This Row],[ProductKey]], Products!$A:$A, Products!$J:$J)</f>
        <v>8.0373000000000001</v>
      </c>
      <c r="K7936">
        <f>_xlfn.XLOOKUP(Sales[[#This Row],[ProductKey]], Products!$A:$A, Products!$K:$K)</f>
        <v>21.49</v>
      </c>
      <c r="L7936" s="1">
        <f>Sales[[#This Row],[ProductPrice]]*Sales[[#This Row],[OrderQuantity]]</f>
        <v>42.98</v>
      </c>
      <c r="M7936" s="1">
        <f>Sales[[#This Row],[OrderQuantity]]</f>
        <v>2</v>
      </c>
      <c r="N7936" s="1">
        <f>1</f>
        <v>1</v>
      </c>
      <c r="O7936" s="1">
        <f>Sales[[#This Row],[TotalSales]]-Sales[[#This Row],[TotalCost]]</f>
        <v>26.905399999999997</v>
      </c>
      <c r="P7936" s="1">
        <f>Sales[[#This Row],[ProductCost]]*Sales[[#This Row],[OrderQuantity]]</f>
        <v>16.0746</v>
      </c>
      <c r="Q7936" s="1" t="str">
        <f>VLOOKUP(Sales[[#This Row],[ProductKey]], Products!$A$2:$D$1000, 4, FALSE)</f>
        <v>LL Road Tire</v>
      </c>
    </row>
    <row r="7937" spans="1:17" x14ac:dyDescent="0.25">
      <c r="A7937" s="2">
        <v>37722</v>
      </c>
      <c r="B7937" s="1" t="s">
        <v>200</v>
      </c>
      <c r="C7937">
        <v>538</v>
      </c>
      <c r="D7937">
        <v>27513</v>
      </c>
      <c r="E7937">
        <v>9</v>
      </c>
      <c r="F7937">
        <v>2</v>
      </c>
      <c r="G7937">
        <v>2</v>
      </c>
      <c r="H7937" s="2">
        <v>42836</v>
      </c>
      <c r="I7937" t="str">
        <f>VLOOKUP(Sales[[#This Row],[TerritoryKey]], Territories[], 2, FALSE)</f>
        <v>Australia</v>
      </c>
      <c r="J7937">
        <f>_xlfn.XLOOKUP(Sales[[#This Row],[ProductKey]], Products!$A:$A, Products!$J:$J)</f>
        <v>8.0373000000000001</v>
      </c>
      <c r="K7937">
        <f>_xlfn.XLOOKUP(Sales[[#This Row],[ProductKey]], Products!$A:$A, Products!$K:$K)</f>
        <v>21.49</v>
      </c>
      <c r="L7937" s="1">
        <f>Sales[[#This Row],[ProductPrice]]*Sales[[#This Row],[OrderQuantity]]</f>
        <v>42.98</v>
      </c>
      <c r="M7937" s="1">
        <f>Sales[[#This Row],[OrderQuantity]]</f>
        <v>2</v>
      </c>
      <c r="N7937" s="1">
        <f>1</f>
        <v>1</v>
      </c>
      <c r="O7937" s="1">
        <f>Sales[[#This Row],[TotalSales]]-Sales[[#This Row],[TotalCost]]</f>
        <v>26.905399999999997</v>
      </c>
      <c r="P7937" s="1">
        <f>Sales[[#This Row],[ProductCost]]*Sales[[#This Row],[OrderQuantity]]</f>
        <v>16.0746</v>
      </c>
      <c r="Q7937" s="1" t="str">
        <f>VLOOKUP(Sales[[#This Row],[ProductKey]], Products!$A$2:$D$1000, 4, FALSE)</f>
        <v>LL Road Tire</v>
      </c>
    </row>
    <row r="7938" spans="1:17" x14ac:dyDescent="0.25">
      <c r="A7938" s="2">
        <v>37844</v>
      </c>
      <c r="B7938" s="1" t="s">
        <v>562</v>
      </c>
      <c r="C7938">
        <v>538</v>
      </c>
      <c r="D7938">
        <v>27506</v>
      </c>
      <c r="E7938">
        <v>4</v>
      </c>
      <c r="F7938">
        <v>2</v>
      </c>
      <c r="G7938">
        <v>2</v>
      </c>
      <c r="H7938" s="2">
        <v>42958</v>
      </c>
      <c r="I7938" t="str">
        <f>VLOOKUP(Sales[[#This Row],[TerritoryKey]], Territories[], 2, FALSE)</f>
        <v>Southwest</v>
      </c>
      <c r="J7938">
        <f>_xlfn.XLOOKUP(Sales[[#This Row],[ProductKey]], Products!$A:$A, Products!$J:$J)</f>
        <v>8.0373000000000001</v>
      </c>
      <c r="K7938">
        <f>_xlfn.XLOOKUP(Sales[[#This Row],[ProductKey]], Products!$A:$A, Products!$K:$K)</f>
        <v>21.49</v>
      </c>
      <c r="L7938" s="1">
        <f>Sales[[#This Row],[ProductPrice]]*Sales[[#This Row],[OrderQuantity]]</f>
        <v>42.98</v>
      </c>
      <c r="M7938" s="1">
        <f>Sales[[#This Row],[OrderQuantity]]</f>
        <v>2</v>
      </c>
      <c r="N7938" s="1">
        <f>1</f>
        <v>1</v>
      </c>
      <c r="O7938" s="1">
        <f>Sales[[#This Row],[TotalSales]]-Sales[[#This Row],[TotalCost]]</f>
        <v>26.905399999999997</v>
      </c>
      <c r="P7938" s="1">
        <f>Sales[[#This Row],[ProductCost]]*Sales[[#This Row],[OrderQuantity]]</f>
        <v>16.0746</v>
      </c>
      <c r="Q7938" s="1" t="str">
        <f>VLOOKUP(Sales[[#This Row],[ProductKey]], Products!$A$2:$D$1000, 4, FALSE)</f>
        <v>LL Road Tire</v>
      </c>
    </row>
    <row r="7939" spans="1:17" x14ac:dyDescent="0.25">
      <c r="A7939" s="2">
        <v>38047</v>
      </c>
      <c r="B7939" s="1" t="s">
        <v>839</v>
      </c>
      <c r="C7939">
        <v>538</v>
      </c>
      <c r="D7939">
        <v>22782</v>
      </c>
      <c r="E7939">
        <v>4</v>
      </c>
      <c r="F7939">
        <v>2</v>
      </c>
      <c r="G7939">
        <v>2</v>
      </c>
      <c r="H7939" s="2">
        <v>43160</v>
      </c>
      <c r="I7939" t="str">
        <f>VLOOKUP(Sales[[#This Row],[TerritoryKey]], Territories[], 2, FALSE)</f>
        <v>Southwest</v>
      </c>
      <c r="J7939">
        <f>_xlfn.XLOOKUP(Sales[[#This Row],[ProductKey]], Products!$A:$A, Products!$J:$J)</f>
        <v>8.0373000000000001</v>
      </c>
      <c r="K7939">
        <f>_xlfn.XLOOKUP(Sales[[#This Row],[ProductKey]], Products!$A:$A, Products!$K:$K)</f>
        <v>21.49</v>
      </c>
      <c r="L7939" s="1">
        <f>Sales[[#This Row],[ProductPrice]]*Sales[[#This Row],[OrderQuantity]]</f>
        <v>42.98</v>
      </c>
      <c r="M7939" s="1">
        <f>Sales[[#This Row],[OrderQuantity]]</f>
        <v>2</v>
      </c>
      <c r="N7939" s="1">
        <f>1</f>
        <v>1</v>
      </c>
      <c r="O7939" s="1">
        <f>Sales[[#This Row],[TotalSales]]-Sales[[#This Row],[TotalCost]]</f>
        <v>26.905399999999997</v>
      </c>
      <c r="P7939" s="1">
        <f>Sales[[#This Row],[ProductCost]]*Sales[[#This Row],[OrderQuantity]]</f>
        <v>16.0746</v>
      </c>
      <c r="Q7939" s="1" t="str">
        <f>VLOOKUP(Sales[[#This Row],[ProductKey]], Products!$A$2:$D$1000, 4, FALSE)</f>
        <v>LL Road Tire</v>
      </c>
    </row>
    <row r="7940" spans="1:17" x14ac:dyDescent="0.25">
      <c r="A7940" s="2">
        <v>38078</v>
      </c>
      <c r="B7940" s="1" t="s">
        <v>941</v>
      </c>
      <c r="C7940">
        <v>538</v>
      </c>
      <c r="D7940">
        <v>27430</v>
      </c>
      <c r="E7940">
        <v>1</v>
      </c>
      <c r="F7940">
        <v>2</v>
      </c>
      <c r="G7940">
        <v>2</v>
      </c>
      <c r="H7940" s="2">
        <v>43191</v>
      </c>
      <c r="I7940" t="str">
        <f>VLOOKUP(Sales[[#This Row],[TerritoryKey]], Territories[], 2, FALSE)</f>
        <v>Northwest</v>
      </c>
      <c r="J7940">
        <f>_xlfn.XLOOKUP(Sales[[#This Row],[ProductKey]], Products!$A:$A, Products!$J:$J)</f>
        <v>8.0373000000000001</v>
      </c>
      <c r="K7940">
        <f>_xlfn.XLOOKUP(Sales[[#This Row],[ProductKey]], Products!$A:$A, Products!$K:$K)</f>
        <v>21.49</v>
      </c>
      <c r="L7940" s="1">
        <f>Sales[[#This Row],[ProductPrice]]*Sales[[#This Row],[OrderQuantity]]</f>
        <v>42.98</v>
      </c>
      <c r="M7940" s="1">
        <f>Sales[[#This Row],[OrderQuantity]]</f>
        <v>2</v>
      </c>
      <c r="N7940" s="1">
        <f>1</f>
        <v>1</v>
      </c>
      <c r="O7940" s="1">
        <f>Sales[[#This Row],[TotalSales]]-Sales[[#This Row],[TotalCost]]</f>
        <v>26.905399999999997</v>
      </c>
      <c r="P7940" s="1">
        <f>Sales[[#This Row],[ProductCost]]*Sales[[#This Row],[OrderQuantity]]</f>
        <v>16.0746</v>
      </c>
      <c r="Q7940" s="1" t="str">
        <f>VLOOKUP(Sales[[#This Row],[ProductKey]], Products!$A$2:$D$1000, 4, FALSE)</f>
        <v>LL Road Tire</v>
      </c>
    </row>
    <row r="7941" spans="1:17" x14ac:dyDescent="0.25">
      <c r="A7941" s="2">
        <v>37722</v>
      </c>
      <c r="B7941" s="1" t="s">
        <v>947</v>
      </c>
      <c r="C7941">
        <v>538</v>
      </c>
      <c r="D7941">
        <v>22685</v>
      </c>
      <c r="E7941">
        <v>8</v>
      </c>
      <c r="F7941">
        <v>2</v>
      </c>
      <c r="G7941">
        <v>2</v>
      </c>
      <c r="H7941" s="2">
        <v>42836</v>
      </c>
      <c r="I7941" t="str">
        <f>VLOOKUP(Sales[[#This Row],[TerritoryKey]], Territories[], 2, FALSE)</f>
        <v>Germany</v>
      </c>
      <c r="J7941">
        <f>_xlfn.XLOOKUP(Sales[[#This Row],[ProductKey]], Products!$A:$A, Products!$J:$J)</f>
        <v>8.0373000000000001</v>
      </c>
      <c r="K7941">
        <f>_xlfn.XLOOKUP(Sales[[#This Row],[ProductKey]], Products!$A:$A, Products!$K:$K)</f>
        <v>21.49</v>
      </c>
      <c r="L7941" s="1">
        <f>Sales[[#This Row],[ProductPrice]]*Sales[[#This Row],[OrderQuantity]]</f>
        <v>42.98</v>
      </c>
      <c r="M7941" s="1">
        <f>Sales[[#This Row],[OrderQuantity]]</f>
        <v>2</v>
      </c>
      <c r="N7941" s="1">
        <f>1</f>
        <v>1</v>
      </c>
      <c r="O7941" s="1">
        <f>Sales[[#This Row],[TotalSales]]-Sales[[#This Row],[TotalCost]]</f>
        <v>26.905399999999997</v>
      </c>
      <c r="P7941" s="1">
        <f>Sales[[#This Row],[ProductCost]]*Sales[[#This Row],[OrderQuantity]]</f>
        <v>16.0746</v>
      </c>
      <c r="Q7941" s="1" t="str">
        <f>VLOOKUP(Sales[[#This Row],[ProductKey]], Products!$A$2:$D$1000, 4, FALSE)</f>
        <v>LL Road Tire</v>
      </c>
    </row>
    <row r="7942" spans="1:17" x14ac:dyDescent="0.25">
      <c r="A7942" s="2">
        <v>37876</v>
      </c>
      <c r="B7942" s="1" t="s">
        <v>1017</v>
      </c>
      <c r="C7942">
        <v>538</v>
      </c>
      <c r="D7942">
        <v>23098</v>
      </c>
      <c r="E7942">
        <v>9</v>
      </c>
      <c r="F7942">
        <v>2</v>
      </c>
      <c r="G7942">
        <v>2</v>
      </c>
      <c r="H7942" s="2">
        <v>42990</v>
      </c>
      <c r="I7942" t="str">
        <f>VLOOKUP(Sales[[#This Row],[TerritoryKey]], Territories[], 2, FALSE)</f>
        <v>Australia</v>
      </c>
      <c r="J7942">
        <f>_xlfn.XLOOKUP(Sales[[#This Row],[ProductKey]], Products!$A:$A, Products!$J:$J)</f>
        <v>8.0373000000000001</v>
      </c>
      <c r="K7942">
        <f>_xlfn.XLOOKUP(Sales[[#This Row],[ProductKey]], Products!$A:$A, Products!$K:$K)</f>
        <v>21.49</v>
      </c>
      <c r="L7942" s="1">
        <f>Sales[[#This Row],[ProductPrice]]*Sales[[#This Row],[OrderQuantity]]</f>
        <v>42.98</v>
      </c>
      <c r="M7942" s="1">
        <f>Sales[[#This Row],[OrderQuantity]]</f>
        <v>2</v>
      </c>
      <c r="N7942" s="1">
        <f>1</f>
        <v>1</v>
      </c>
      <c r="O7942" s="1">
        <f>Sales[[#This Row],[TotalSales]]-Sales[[#This Row],[TotalCost]]</f>
        <v>26.905399999999997</v>
      </c>
      <c r="P7942" s="1">
        <f>Sales[[#This Row],[ProductCost]]*Sales[[#This Row],[OrderQuantity]]</f>
        <v>16.0746</v>
      </c>
      <c r="Q7942" s="1" t="str">
        <f>VLOOKUP(Sales[[#This Row],[ProductKey]], Products!$A$2:$D$1000, 4, FALSE)</f>
        <v>LL Road Tire</v>
      </c>
    </row>
    <row r="7943" spans="1:17" x14ac:dyDescent="0.25">
      <c r="A7943" s="2">
        <v>37663</v>
      </c>
      <c r="B7943" s="1" t="s">
        <v>1154</v>
      </c>
      <c r="C7943">
        <v>538</v>
      </c>
      <c r="D7943">
        <v>25533</v>
      </c>
      <c r="E7943">
        <v>8</v>
      </c>
      <c r="F7943">
        <v>2</v>
      </c>
      <c r="G7943">
        <v>2</v>
      </c>
      <c r="H7943" s="2">
        <v>42777</v>
      </c>
      <c r="I7943" t="str">
        <f>VLOOKUP(Sales[[#This Row],[TerritoryKey]], Territories[], 2, FALSE)</f>
        <v>Germany</v>
      </c>
      <c r="J7943">
        <f>_xlfn.XLOOKUP(Sales[[#This Row],[ProductKey]], Products!$A:$A, Products!$J:$J)</f>
        <v>8.0373000000000001</v>
      </c>
      <c r="K7943">
        <f>_xlfn.XLOOKUP(Sales[[#This Row],[ProductKey]], Products!$A:$A, Products!$K:$K)</f>
        <v>21.49</v>
      </c>
      <c r="L7943" s="1">
        <f>Sales[[#This Row],[ProductPrice]]*Sales[[#This Row],[OrderQuantity]]</f>
        <v>42.98</v>
      </c>
      <c r="M7943" s="1">
        <f>Sales[[#This Row],[OrderQuantity]]</f>
        <v>2</v>
      </c>
      <c r="N7943" s="1">
        <f>1</f>
        <v>1</v>
      </c>
      <c r="O7943" s="1">
        <f>Sales[[#This Row],[TotalSales]]-Sales[[#This Row],[TotalCost]]</f>
        <v>26.905399999999997</v>
      </c>
      <c r="P7943" s="1">
        <f>Sales[[#This Row],[ProductCost]]*Sales[[#This Row],[OrderQuantity]]</f>
        <v>16.0746</v>
      </c>
      <c r="Q7943" s="1" t="str">
        <f>VLOOKUP(Sales[[#This Row],[ProductKey]], Products!$A$2:$D$1000, 4, FALSE)</f>
        <v>LL Road Tire</v>
      </c>
    </row>
    <row r="7944" spans="1:17" x14ac:dyDescent="0.25">
      <c r="A7944" s="2">
        <v>37906</v>
      </c>
      <c r="B7944" s="1" t="s">
        <v>1262</v>
      </c>
      <c r="C7944">
        <v>538</v>
      </c>
      <c r="D7944">
        <v>26955</v>
      </c>
      <c r="E7944">
        <v>10</v>
      </c>
      <c r="F7944">
        <v>2</v>
      </c>
      <c r="G7944">
        <v>2</v>
      </c>
      <c r="H7944" s="2">
        <v>43020</v>
      </c>
      <c r="I7944" t="str">
        <f>VLOOKUP(Sales[[#This Row],[TerritoryKey]], Territories[], 2, FALSE)</f>
        <v>United Kingdom</v>
      </c>
      <c r="J7944">
        <f>_xlfn.XLOOKUP(Sales[[#This Row],[ProductKey]], Products!$A:$A, Products!$J:$J)</f>
        <v>8.0373000000000001</v>
      </c>
      <c r="K7944">
        <f>_xlfn.XLOOKUP(Sales[[#This Row],[ProductKey]], Products!$A:$A, Products!$K:$K)</f>
        <v>21.49</v>
      </c>
      <c r="L7944" s="1">
        <f>Sales[[#This Row],[ProductPrice]]*Sales[[#This Row],[OrderQuantity]]</f>
        <v>42.98</v>
      </c>
      <c r="M7944" s="1">
        <f>Sales[[#This Row],[OrderQuantity]]</f>
        <v>2</v>
      </c>
      <c r="N7944" s="1">
        <f>1</f>
        <v>1</v>
      </c>
      <c r="O7944" s="1">
        <f>Sales[[#This Row],[TotalSales]]-Sales[[#This Row],[TotalCost]]</f>
        <v>26.905399999999997</v>
      </c>
      <c r="P7944" s="1">
        <f>Sales[[#This Row],[ProductCost]]*Sales[[#This Row],[OrderQuantity]]</f>
        <v>16.0746</v>
      </c>
      <c r="Q7944" s="1" t="str">
        <f>VLOOKUP(Sales[[#This Row],[ProductKey]], Products!$A$2:$D$1000, 4, FALSE)</f>
        <v>LL Road Tire</v>
      </c>
    </row>
    <row r="7945" spans="1:17" x14ac:dyDescent="0.25">
      <c r="A7945" s="2">
        <v>37966</v>
      </c>
      <c r="B7945" s="1" t="s">
        <v>1606</v>
      </c>
      <c r="C7945">
        <v>538</v>
      </c>
      <c r="D7945">
        <v>23933</v>
      </c>
      <c r="E7945">
        <v>8</v>
      </c>
      <c r="F7945">
        <v>2</v>
      </c>
      <c r="G7945">
        <v>2</v>
      </c>
      <c r="H7945" s="2">
        <v>43080</v>
      </c>
      <c r="I7945" t="str">
        <f>VLOOKUP(Sales[[#This Row],[TerritoryKey]], Territories[], 2, FALSE)</f>
        <v>Germany</v>
      </c>
      <c r="J7945">
        <f>_xlfn.XLOOKUP(Sales[[#This Row],[ProductKey]], Products!$A:$A, Products!$J:$J)</f>
        <v>8.0373000000000001</v>
      </c>
      <c r="K7945">
        <f>_xlfn.XLOOKUP(Sales[[#This Row],[ProductKey]], Products!$A:$A, Products!$K:$K)</f>
        <v>21.49</v>
      </c>
      <c r="L7945" s="1">
        <f>Sales[[#This Row],[ProductPrice]]*Sales[[#This Row],[OrderQuantity]]</f>
        <v>42.98</v>
      </c>
      <c r="M7945" s="1">
        <f>Sales[[#This Row],[OrderQuantity]]</f>
        <v>2</v>
      </c>
      <c r="N7945" s="1">
        <f>1</f>
        <v>1</v>
      </c>
      <c r="O7945" s="1">
        <f>Sales[[#This Row],[TotalSales]]-Sales[[#This Row],[TotalCost]]</f>
        <v>26.905399999999997</v>
      </c>
      <c r="P7945" s="1">
        <f>Sales[[#This Row],[ProductCost]]*Sales[[#This Row],[OrderQuantity]]</f>
        <v>16.0746</v>
      </c>
      <c r="Q7945" s="1" t="str">
        <f>VLOOKUP(Sales[[#This Row],[ProductKey]], Products!$A$2:$D$1000, 4, FALSE)</f>
        <v>LL Road Tire</v>
      </c>
    </row>
    <row r="7946" spans="1:17" x14ac:dyDescent="0.25">
      <c r="A7946" s="2">
        <v>37783</v>
      </c>
      <c r="B7946" s="1" t="s">
        <v>1632</v>
      </c>
      <c r="C7946">
        <v>538</v>
      </c>
      <c r="D7946">
        <v>11619</v>
      </c>
      <c r="E7946">
        <v>6</v>
      </c>
      <c r="F7946">
        <v>2</v>
      </c>
      <c r="G7946">
        <v>2</v>
      </c>
      <c r="H7946" s="2">
        <v>42897</v>
      </c>
      <c r="I7946" t="str">
        <f>VLOOKUP(Sales[[#This Row],[TerritoryKey]], Territories[], 2, FALSE)</f>
        <v>Canada</v>
      </c>
      <c r="J7946">
        <f>_xlfn.XLOOKUP(Sales[[#This Row],[ProductKey]], Products!$A:$A, Products!$J:$J)</f>
        <v>8.0373000000000001</v>
      </c>
      <c r="K7946">
        <f>_xlfn.XLOOKUP(Sales[[#This Row],[ProductKey]], Products!$A:$A, Products!$K:$K)</f>
        <v>21.49</v>
      </c>
      <c r="L7946" s="1">
        <f>Sales[[#This Row],[ProductPrice]]*Sales[[#This Row],[OrderQuantity]]</f>
        <v>42.98</v>
      </c>
      <c r="M7946" s="1">
        <f>Sales[[#This Row],[OrderQuantity]]</f>
        <v>2</v>
      </c>
      <c r="N7946" s="1">
        <f>1</f>
        <v>1</v>
      </c>
      <c r="O7946" s="1">
        <f>Sales[[#This Row],[TotalSales]]-Sales[[#This Row],[TotalCost]]</f>
        <v>26.905399999999997</v>
      </c>
      <c r="P7946" s="1">
        <f>Sales[[#This Row],[ProductCost]]*Sales[[#This Row],[OrderQuantity]]</f>
        <v>16.0746</v>
      </c>
      <c r="Q7946" s="1" t="str">
        <f>VLOOKUP(Sales[[#This Row],[ProductKey]], Products!$A$2:$D$1000, 4, FALSE)</f>
        <v>LL Road Tire</v>
      </c>
    </row>
    <row r="7947" spans="1:17" x14ac:dyDescent="0.25">
      <c r="A7947" s="2">
        <v>38322</v>
      </c>
      <c r="B7947" s="1" t="s">
        <v>1666</v>
      </c>
      <c r="C7947">
        <v>538</v>
      </c>
      <c r="D7947">
        <v>23041</v>
      </c>
      <c r="E7947">
        <v>4</v>
      </c>
      <c r="F7947">
        <v>2</v>
      </c>
      <c r="G7947">
        <v>2</v>
      </c>
      <c r="H7947" s="2">
        <v>43435</v>
      </c>
      <c r="I7947" t="str">
        <f>VLOOKUP(Sales[[#This Row],[TerritoryKey]], Territories[], 2, FALSE)</f>
        <v>Southwest</v>
      </c>
      <c r="J7947">
        <f>_xlfn.XLOOKUP(Sales[[#This Row],[ProductKey]], Products!$A:$A, Products!$J:$J)</f>
        <v>8.0373000000000001</v>
      </c>
      <c r="K7947">
        <f>_xlfn.XLOOKUP(Sales[[#This Row],[ProductKey]], Products!$A:$A, Products!$K:$K)</f>
        <v>21.49</v>
      </c>
      <c r="L7947" s="1">
        <f>Sales[[#This Row],[ProductPrice]]*Sales[[#This Row],[OrderQuantity]]</f>
        <v>42.98</v>
      </c>
      <c r="M7947" s="1">
        <f>Sales[[#This Row],[OrderQuantity]]</f>
        <v>2</v>
      </c>
      <c r="N7947" s="1">
        <f>1</f>
        <v>1</v>
      </c>
      <c r="O7947" s="1">
        <f>Sales[[#This Row],[TotalSales]]-Sales[[#This Row],[TotalCost]]</f>
        <v>26.905399999999997</v>
      </c>
      <c r="P7947" s="1">
        <f>Sales[[#This Row],[ProductCost]]*Sales[[#This Row],[OrderQuantity]]</f>
        <v>16.0746</v>
      </c>
      <c r="Q7947" s="1" t="str">
        <f>VLOOKUP(Sales[[#This Row],[ProductKey]], Products!$A$2:$D$1000, 4, FALSE)</f>
        <v>LL Road Tire</v>
      </c>
    </row>
    <row r="7948" spans="1:17" x14ac:dyDescent="0.25">
      <c r="A7948" s="2">
        <v>37987</v>
      </c>
      <c r="B7948" s="1" t="s">
        <v>1732</v>
      </c>
      <c r="C7948">
        <v>538</v>
      </c>
      <c r="D7948">
        <v>23015</v>
      </c>
      <c r="E7948">
        <v>4</v>
      </c>
      <c r="F7948">
        <v>2</v>
      </c>
      <c r="G7948">
        <v>2</v>
      </c>
      <c r="H7948" s="2">
        <v>43101</v>
      </c>
      <c r="I7948" t="str">
        <f>VLOOKUP(Sales[[#This Row],[TerritoryKey]], Territories[], 2, FALSE)</f>
        <v>Southwest</v>
      </c>
      <c r="J7948">
        <f>_xlfn.XLOOKUP(Sales[[#This Row],[ProductKey]], Products!$A:$A, Products!$J:$J)</f>
        <v>8.0373000000000001</v>
      </c>
      <c r="K7948">
        <f>_xlfn.XLOOKUP(Sales[[#This Row],[ProductKey]], Products!$A:$A, Products!$K:$K)</f>
        <v>21.49</v>
      </c>
      <c r="L7948" s="1">
        <f>Sales[[#This Row],[ProductPrice]]*Sales[[#This Row],[OrderQuantity]]</f>
        <v>42.98</v>
      </c>
      <c r="M7948" s="1">
        <f>Sales[[#This Row],[OrderQuantity]]</f>
        <v>2</v>
      </c>
      <c r="N7948" s="1">
        <f>1</f>
        <v>1</v>
      </c>
      <c r="O7948" s="1">
        <f>Sales[[#This Row],[TotalSales]]-Sales[[#This Row],[TotalCost]]</f>
        <v>26.905399999999997</v>
      </c>
      <c r="P7948" s="1">
        <f>Sales[[#This Row],[ProductCost]]*Sales[[#This Row],[OrderQuantity]]</f>
        <v>16.0746</v>
      </c>
      <c r="Q7948" s="1" t="str">
        <f>VLOOKUP(Sales[[#This Row],[ProductKey]], Products!$A$2:$D$1000, 4, FALSE)</f>
        <v>LL Road Tire</v>
      </c>
    </row>
    <row r="7949" spans="1:17" x14ac:dyDescent="0.25">
      <c r="A7949" s="2">
        <v>38018</v>
      </c>
      <c r="B7949" s="1" t="s">
        <v>1903</v>
      </c>
      <c r="C7949">
        <v>538</v>
      </c>
      <c r="D7949">
        <v>27140</v>
      </c>
      <c r="E7949">
        <v>10</v>
      </c>
      <c r="F7949">
        <v>2</v>
      </c>
      <c r="G7949">
        <v>2</v>
      </c>
      <c r="H7949" s="2">
        <v>43132</v>
      </c>
      <c r="I7949" t="str">
        <f>VLOOKUP(Sales[[#This Row],[TerritoryKey]], Territories[], 2, FALSE)</f>
        <v>United Kingdom</v>
      </c>
      <c r="J7949">
        <f>_xlfn.XLOOKUP(Sales[[#This Row],[ProductKey]], Products!$A:$A, Products!$J:$J)</f>
        <v>8.0373000000000001</v>
      </c>
      <c r="K7949">
        <f>_xlfn.XLOOKUP(Sales[[#This Row],[ProductKey]], Products!$A:$A, Products!$K:$K)</f>
        <v>21.49</v>
      </c>
      <c r="L7949" s="1">
        <f>Sales[[#This Row],[ProductPrice]]*Sales[[#This Row],[OrderQuantity]]</f>
        <v>42.98</v>
      </c>
      <c r="M7949" s="1">
        <f>Sales[[#This Row],[OrderQuantity]]</f>
        <v>2</v>
      </c>
      <c r="N7949" s="1">
        <f>1</f>
        <v>1</v>
      </c>
      <c r="O7949" s="1">
        <f>Sales[[#This Row],[TotalSales]]-Sales[[#This Row],[TotalCost]]</f>
        <v>26.905399999999997</v>
      </c>
      <c r="P7949" s="1">
        <f>Sales[[#This Row],[ProductCost]]*Sales[[#This Row],[OrderQuantity]]</f>
        <v>16.0746</v>
      </c>
      <c r="Q7949" s="1" t="str">
        <f>VLOOKUP(Sales[[#This Row],[ProductKey]], Products!$A$2:$D$1000, 4, FALSE)</f>
        <v>LL Road Tire</v>
      </c>
    </row>
    <row r="7950" spans="1:17" x14ac:dyDescent="0.25">
      <c r="A7950" s="2">
        <v>37752</v>
      </c>
      <c r="B7950" s="1" t="s">
        <v>2102</v>
      </c>
      <c r="C7950">
        <v>538</v>
      </c>
      <c r="D7950">
        <v>25773</v>
      </c>
      <c r="E7950">
        <v>8</v>
      </c>
      <c r="F7950">
        <v>2</v>
      </c>
      <c r="G7950">
        <v>2</v>
      </c>
      <c r="H7950" s="2">
        <v>42866</v>
      </c>
      <c r="I7950" t="str">
        <f>VLOOKUP(Sales[[#This Row],[TerritoryKey]], Territories[], 2, FALSE)</f>
        <v>Germany</v>
      </c>
      <c r="J7950">
        <f>_xlfn.XLOOKUP(Sales[[#This Row],[ProductKey]], Products!$A:$A, Products!$J:$J)</f>
        <v>8.0373000000000001</v>
      </c>
      <c r="K7950">
        <f>_xlfn.XLOOKUP(Sales[[#This Row],[ProductKey]], Products!$A:$A, Products!$K:$K)</f>
        <v>21.49</v>
      </c>
      <c r="L7950" s="1">
        <f>Sales[[#This Row],[ProductPrice]]*Sales[[#This Row],[OrderQuantity]]</f>
        <v>42.98</v>
      </c>
      <c r="M7950" s="1">
        <f>Sales[[#This Row],[OrderQuantity]]</f>
        <v>2</v>
      </c>
      <c r="N7950" s="1">
        <f>1</f>
        <v>1</v>
      </c>
      <c r="O7950" s="1">
        <f>Sales[[#This Row],[TotalSales]]-Sales[[#This Row],[TotalCost]]</f>
        <v>26.905399999999997</v>
      </c>
      <c r="P7950" s="1">
        <f>Sales[[#This Row],[ProductCost]]*Sales[[#This Row],[OrderQuantity]]</f>
        <v>16.0746</v>
      </c>
      <c r="Q7950" s="1" t="str">
        <f>VLOOKUP(Sales[[#This Row],[ProductKey]], Products!$A$2:$D$1000, 4, FALSE)</f>
        <v>LL Road Tire</v>
      </c>
    </row>
    <row r="7951" spans="1:17" x14ac:dyDescent="0.25">
      <c r="A7951" s="2">
        <v>38109</v>
      </c>
      <c r="B7951" s="1" t="s">
        <v>2187</v>
      </c>
      <c r="C7951">
        <v>538</v>
      </c>
      <c r="D7951">
        <v>27132</v>
      </c>
      <c r="E7951">
        <v>10</v>
      </c>
      <c r="F7951">
        <v>2</v>
      </c>
      <c r="G7951">
        <v>2</v>
      </c>
      <c r="H7951" s="2">
        <v>43222</v>
      </c>
      <c r="I7951" t="str">
        <f>VLOOKUP(Sales[[#This Row],[TerritoryKey]], Territories[], 2, FALSE)</f>
        <v>United Kingdom</v>
      </c>
      <c r="J7951">
        <f>_xlfn.XLOOKUP(Sales[[#This Row],[ProductKey]], Products!$A:$A, Products!$J:$J)</f>
        <v>8.0373000000000001</v>
      </c>
      <c r="K7951">
        <f>_xlfn.XLOOKUP(Sales[[#This Row],[ProductKey]], Products!$A:$A, Products!$K:$K)</f>
        <v>21.49</v>
      </c>
      <c r="L7951" s="1">
        <f>Sales[[#This Row],[ProductPrice]]*Sales[[#This Row],[OrderQuantity]]</f>
        <v>42.98</v>
      </c>
      <c r="M7951" s="1">
        <f>Sales[[#This Row],[OrderQuantity]]</f>
        <v>2</v>
      </c>
      <c r="N7951" s="1">
        <f>1</f>
        <v>1</v>
      </c>
      <c r="O7951" s="1">
        <f>Sales[[#This Row],[TotalSales]]-Sales[[#This Row],[TotalCost]]</f>
        <v>26.905399999999997</v>
      </c>
      <c r="P7951" s="1">
        <f>Sales[[#This Row],[ProductCost]]*Sales[[#This Row],[OrderQuantity]]</f>
        <v>16.0746</v>
      </c>
      <c r="Q7951" s="1" t="str">
        <f>VLOOKUP(Sales[[#This Row],[ProductKey]], Products!$A$2:$D$1000, 4, FALSE)</f>
        <v>LL Road Tire</v>
      </c>
    </row>
    <row r="7952" spans="1:17" x14ac:dyDescent="0.25">
      <c r="A7952" s="2">
        <v>37937</v>
      </c>
      <c r="B7952" s="1" t="s">
        <v>2239</v>
      </c>
      <c r="C7952">
        <v>538</v>
      </c>
      <c r="D7952">
        <v>18650</v>
      </c>
      <c r="E7952">
        <v>4</v>
      </c>
      <c r="F7952">
        <v>2</v>
      </c>
      <c r="G7952">
        <v>2</v>
      </c>
      <c r="H7952" s="2">
        <v>43051</v>
      </c>
      <c r="I7952" t="str">
        <f>VLOOKUP(Sales[[#This Row],[TerritoryKey]], Territories[], 2, FALSE)</f>
        <v>Southwest</v>
      </c>
      <c r="J7952">
        <f>_xlfn.XLOOKUP(Sales[[#This Row],[ProductKey]], Products!$A:$A, Products!$J:$J)</f>
        <v>8.0373000000000001</v>
      </c>
      <c r="K7952">
        <f>_xlfn.XLOOKUP(Sales[[#This Row],[ProductKey]], Products!$A:$A, Products!$K:$K)</f>
        <v>21.49</v>
      </c>
      <c r="L7952" s="1">
        <f>Sales[[#This Row],[ProductPrice]]*Sales[[#This Row],[OrderQuantity]]</f>
        <v>42.98</v>
      </c>
      <c r="M7952" s="1">
        <f>Sales[[#This Row],[OrderQuantity]]</f>
        <v>2</v>
      </c>
      <c r="N7952" s="1">
        <f>1</f>
        <v>1</v>
      </c>
      <c r="O7952" s="1">
        <f>Sales[[#This Row],[TotalSales]]-Sales[[#This Row],[TotalCost]]</f>
        <v>26.905399999999997</v>
      </c>
      <c r="P7952" s="1">
        <f>Sales[[#This Row],[ProductCost]]*Sales[[#This Row],[OrderQuantity]]</f>
        <v>16.0746</v>
      </c>
      <c r="Q7952" s="1" t="str">
        <f>VLOOKUP(Sales[[#This Row],[ProductKey]], Products!$A$2:$D$1000, 4, FALSE)</f>
        <v>LL Road Tire</v>
      </c>
    </row>
    <row r="7953" spans="1:17" x14ac:dyDescent="0.25">
      <c r="A7953" s="2">
        <v>37722</v>
      </c>
      <c r="B7953" s="1" t="s">
        <v>2322</v>
      </c>
      <c r="C7953">
        <v>538</v>
      </c>
      <c r="D7953">
        <v>23961</v>
      </c>
      <c r="E7953">
        <v>8</v>
      </c>
      <c r="F7953">
        <v>2</v>
      </c>
      <c r="G7953">
        <v>2</v>
      </c>
      <c r="H7953" s="2">
        <v>42836</v>
      </c>
      <c r="I7953" t="str">
        <f>VLOOKUP(Sales[[#This Row],[TerritoryKey]], Territories[], 2, FALSE)</f>
        <v>Germany</v>
      </c>
      <c r="J7953">
        <f>_xlfn.XLOOKUP(Sales[[#This Row],[ProductKey]], Products!$A:$A, Products!$J:$J)</f>
        <v>8.0373000000000001</v>
      </c>
      <c r="K7953">
        <f>_xlfn.XLOOKUP(Sales[[#This Row],[ProductKey]], Products!$A:$A, Products!$K:$K)</f>
        <v>21.49</v>
      </c>
      <c r="L7953" s="1">
        <f>Sales[[#This Row],[ProductPrice]]*Sales[[#This Row],[OrderQuantity]]</f>
        <v>42.98</v>
      </c>
      <c r="M7953" s="1">
        <f>Sales[[#This Row],[OrderQuantity]]</f>
        <v>2</v>
      </c>
      <c r="N7953" s="1">
        <f>1</f>
        <v>1</v>
      </c>
      <c r="O7953" s="1">
        <f>Sales[[#This Row],[TotalSales]]-Sales[[#This Row],[TotalCost]]</f>
        <v>26.905399999999997</v>
      </c>
      <c r="P7953" s="1">
        <f>Sales[[#This Row],[ProductCost]]*Sales[[#This Row],[OrderQuantity]]</f>
        <v>16.0746</v>
      </c>
      <c r="Q7953" s="1" t="str">
        <f>VLOOKUP(Sales[[#This Row],[ProductKey]], Products!$A$2:$D$1000, 4, FALSE)</f>
        <v>LL Road Tire</v>
      </c>
    </row>
    <row r="7954" spans="1:17" x14ac:dyDescent="0.25">
      <c r="A7954" s="2">
        <v>37875</v>
      </c>
      <c r="B7954" s="1" t="s">
        <v>2425</v>
      </c>
      <c r="C7954">
        <v>538</v>
      </c>
      <c r="D7954">
        <v>23399</v>
      </c>
      <c r="E7954">
        <v>4</v>
      </c>
      <c r="F7954">
        <v>2</v>
      </c>
      <c r="G7954">
        <v>2</v>
      </c>
      <c r="H7954" s="2">
        <v>42989</v>
      </c>
      <c r="I7954" t="str">
        <f>VLOOKUP(Sales[[#This Row],[TerritoryKey]], Territories[], 2, FALSE)</f>
        <v>Southwest</v>
      </c>
      <c r="J7954">
        <f>_xlfn.XLOOKUP(Sales[[#This Row],[ProductKey]], Products!$A:$A, Products!$J:$J)</f>
        <v>8.0373000000000001</v>
      </c>
      <c r="K7954">
        <f>_xlfn.XLOOKUP(Sales[[#This Row],[ProductKey]], Products!$A:$A, Products!$K:$K)</f>
        <v>21.49</v>
      </c>
      <c r="L7954" s="1">
        <f>Sales[[#This Row],[ProductPrice]]*Sales[[#This Row],[OrderQuantity]]</f>
        <v>42.98</v>
      </c>
      <c r="M7954" s="1">
        <f>Sales[[#This Row],[OrderQuantity]]</f>
        <v>2</v>
      </c>
      <c r="N7954" s="1">
        <f>1</f>
        <v>1</v>
      </c>
      <c r="O7954" s="1">
        <f>Sales[[#This Row],[TotalSales]]-Sales[[#This Row],[TotalCost]]</f>
        <v>26.905399999999997</v>
      </c>
      <c r="P7954" s="1">
        <f>Sales[[#This Row],[ProductCost]]*Sales[[#This Row],[OrderQuantity]]</f>
        <v>16.0746</v>
      </c>
      <c r="Q7954" s="1" t="str">
        <f>VLOOKUP(Sales[[#This Row],[ProductKey]], Products!$A$2:$D$1000, 4, FALSE)</f>
        <v>LL Road Tire</v>
      </c>
    </row>
    <row r="7955" spans="1:17" x14ac:dyDescent="0.25">
      <c r="A7955" s="2">
        <v>38231</v>
      </c>
      <c r="B7955" s="1" t="s">
        <v>2543</v>
      </c>
      <c r="C7955">
        <v>538</v>
      </c>
      <c r="D7955">
        <v>23189</v>
      </c>
      <c r="E7955">
        <v>4</v>
      </c>
      <c r="F7955">
        <v>2</v>
      </c>
      <c r="G7955">
        <v>2</v>
      </c>
      <c r="H7955" s="2">
        <v>43344</v>
      </c>
      <c r="I7955" t="str">
        <f>VLOOKUP(Sales[[#This Row],[TerritoryKey]], Territories[], 2, FALSE)</f>
        <v>Southwest</v>
      </c>
      <c r="J7955">
        <f>_xlfn.XLOOKUP(Sales[[#This Row],[ProductKey]], Products!$A:$A, Products!$J:$J)</f>
        <v>8.0373000000000001</v>
      </c>
      <c r="K7955">
        <f>_xlfn.XLOOKUP(Sales[[#This Row],[ProductKey]], Products!$A:$A, Products!$K:$K)</f>
        <v>21.49</v>
      </c>
      <c r="L7955" s="1">
        <f>Sales[[#This Row],[ProductPrice]]*Sales[[#This Row],[OrderQuantity]]</f>
        <v>42.98</v>
      </c>
      <c r="M7955" s="1">
        <f>Sales[[#This Row],[OrderQuantity]]</f>
        <v>2</v>
      </c>
      <c r="N7955" s="1">
        <f>1</f>
        <v>1</v>
      </c>
      <c r="O7955" s="1">
        <f>Sales[[#This Row],[TotalSales]]-Sales[[#This Row],[TotalCost]]</f>
        <v>26.905399999999997</v>
      </c>
      <c r="P7955" s="1">
        <f>Sales[[#This Row],[ProductCost]]*Sales[[#This Row],[OrderQuantity]]</f>
        <v>16.0746</v>
      </c>
      <c r="Q7955" s="1" t="str">
        <f>VLOOKUP(Sales[[#This Row],[ProductKey]], Products!$A$2:$D$1000, 4, FALSE)</f>
        <v>LL Road Tire</v>
      </c>
    </row>
    <row r="7956" spans="1:17" x14ac:dyDescent="0.25">
      <c r="A7956" s="2">
        <v>38200</v>
      </c>
      <c r="B7956" s="1" t="s">
        <v>2696</v>
      </c>
      <c r="C7956">
        <v>538</v>
      </c>
      <c r="D7956">
        <v>23393</v>
      </c>
      <c r="E7956">
        <v>4</v>
      </c>
      <c r="F7956">
        <v>2</v>
      </c>
      <c r="G7956">
        <v>2</v>
      </c>
      <c r="H7956" s="2">
        <v>43313</v>
      </c>
      <c r="I7956" t="str">
        <f>VLOOKUP(Sales[[#This Row],[TerritoryKey]], Territories[], 2, FALSE)</f>
        <v>Southwest</v>
      </c>
      <c r="J7956">
        <f>_xlfn.XLOOKUP(Sales[[#This Row],[ProductKey]], Products!$A:$A, Products!$J:$J)</f>
        <v>8.0373000000000001</v>
      </c>
      <c r="K7956">
        <f>_xlfn.XLOOKUP(Sales[[#This Row],[ProductKey]], Products!$A:$A, Products!$K:$K)</f>
        <v>21.49</v>
      </c>
      <c r="L7956" s="1">
        <f>Sales[[#This Row],[ProductPrice]]*Sales[[#This Row],[OrderQuantity]]</f>
        <v>42.98</v>
      </c>
      <c r="M7956" s="1">
        <f>Sales[[#This Row],[OrderQuantity]]</f>
        <v>2</v>
      </c>
      <c r="N7956" s="1">
        <f>1</f>
        <v>1</v>
      </c>
      <c r="O7956" s="1">
        <f>Sales[[#This Row],[TotalSales]]-Sales[[#This Row],[TotalCost]]</f>
        <v>26.905399999999997</v>
      </c>
      <c r="P7956" s="1">
        <f>Sales[[#This Row],[ProductCost]]*Sales[[#This Row],[OrderQuantity]]</f>
        <v>16.0746</v>
      </c>
      <c r="Q7956" s="1" t="str">
        <f>VLOOKUP(Sales[[#This Row],[ProductKey]], Products!$A$2:$D$1000, 4, FALSE)</f>
        <v>LL Road Tire</v>
      </c>
    </row>
    <row r="7957" spans="1:17" x14ac:dyDescent="0.25">
      <c r="A7957" s="2">
        <v>37876</v>
      </c>
      <c r="B7957" s="1" t="s">
        <v>2727</v>
      </c>
      <c r="C7957">
        <v>538</v>
      </c>
      <c r="D7957">
        <v>28084</v>
      </c>
      <c r="E7957">
        <v>4</v>
      </c>
      <c r="F7957">
        <v>2</v>
      </c>
      <c r="G7957">
        <v>2</v>
      </c>
      <c r="H7957" s="2">
        <v>42990</v>
      </c>
      <c r="I7957" t="str">
        <f>VLOOKUP(Sales[[#This Row],[TerritoryKey]], Territories[], 2, FALSE)</f>
        <v>Southwest</v>
      </c>
      <c r="J7957">
        <f>_xlfn.XLOOKUP(Sales[[#This Row],[ProductKey]], Products!$A:$A, Products!$J:$J)</f>
        <v>8.0373000000000001</v>
      </c>
      <c r="K7957">
        <f>_xlfn.XLOOKUP(Sales[[#This Row],[ProductKey]], Products!$A:$A, Products!$K:$K)</f>
        <v>21.49</v>
      </c>
      <c r="L7957" s="1">
        <f>Sales[[#This Row],[ProductPrice]]*Sales[[#This Row],[OrderQuantity]]</f>
        <v>42.98</v>
      </c>
      <c r="M7957" s="1">
        <f>Sales[[#This Row],[OrderQuantity]]</f>
        <v>2</v>
      </c>
      <c r="N7957" s="1">
        <f>1</f>
        <v>1</v>
      </c>
      <c r="O7957" s="1">
        <f>Sales[[#This Row],[TotalSales]]-Sales[[#This Row],[TotalCost]]</f>
        <v>26.905399999999997</v>
      </c>
      <c r="P7957" s="1">
        <f>Sales[[#This Row],[ProductCost]]*Sales[[#This Row],[OrderQuantity]]</f>
        <v>16.0746</v>
      </c>
      <c r="Q7957" s="1" t="str">
        <f>VLOOKUP(Sales[[#This Row],[ProductKey]], Products!$A$2:$D$1000, 4, FALSE)</f>
        <v>LL Road Tire</v>
      </c>
    </row>
    <row r="7958" spans="1:17" x14ac:dyDescent="0.25">
      <c r="A7958" s="2">
        <v>38200</v>
      </c>
      <c r="B7958" s="1" t="s">
        <v>2739</v>
      </c>
      <c r="C7958">
        <v>538</v>
      </c>
      <c r="D7958">
        <v>11414</v>
      </c>
      <c r="E7958">
        <v>10</v>
      </c>
      <c r="F7958">
        <v>2</v>
      </c>
      <c r="G7958">
        <v>2</v>
      </c>
      <c r="H7958" s="2">
        <v>43313</v>
      </c>
      <c r="I7958" t="str">
        <f>VLOOKUP(Sales[[#This Row],[TerritoryKey]], Territories[], 2, FALSE)</f>
        <v>United Kingdom</v>
      </c>
      <c r="J7958">
        <f>_xlfn.XLOOKUP(Sales[[#This Row],[ProductKey]], Products!$A:$A, Products!$J:$J)</f>
        <v>8.0373000000000001</v>
      </c>
      <c r="K7958">
        <f>_xlfn.XLOOKUP(Sales[[#This Row],[ProductKey]], Products!$A:$A, Products!$K:$K)</f>
        <v>21.49</v>
      </c>
      <c r="L7958" s="1">
        <f>Sales[[#This Row],[ProductPrice]]*Sales[[#This Row],[OrderQuantity]]</f>
        <v>42.98</v>
      </c>
      <c r="M7958" s="1">
        <f>Sales[[#This Row],[OrderQuantity]]</f>
        <v>2</v>
      </c>
      <c r="N7958" s="1">
        <f>1</f>
        <v>1</v>
      </c>
      <c r="O7958" s="1">
        <f>Sales[[#This Row],[TotalSales]]-Sales[[#This Row],[TotalCost]]</f>
        <v>26.905399999999997</v>
      </c>
      <c r="P7958" s="1">
        <f>Sales[[#This Row],[ProductCost]]*Sales[[#This Row],[OrderQuantity]]</f>
        <v>16.0746</v>
      </c>
      <c r="Q7958" s="1" t="str">
        <f>VLOOKUP(Sales[[#This Row],[ProductKey]], Products!$A$2:$D$1000, 4, FALSE)</f>
        <v>LL Road Tire</v>
      </c>
    </row>
    <row r="7959" spans="1:17" x14ac:dyDescent="0.25">
      <c r="A7959" s="2">
        <v>37633</v>
      </c>
      <c r="B7959" s="1" t="s">
        <v>2824</v>
      </c>
      <c r="C7959">
        <v>538</v>
      </c>
      <c r="D7959">
        <v>11520</v>
      </c>
      <c r="E7959">
        <v>6</v>
      </c>
      <c r="F7959">
        <v>2</v>
      </c>
      <c r="G7959">
        <v>2</v>
      </c>
      <c r="H7959" s="2">
        <v>42747</v>
      </c>
      <c r="I7959" t="str">
        <f>VLOOKUP(Sales[[#This Row],[TerritoryKey]], Territories[], 2, FALSE)</f>
        <v>Canada</v>
      </c>
      <c r="J7959">
        <f>_xlfn.XLOOKUP(Sales[[#This Row],[ProductKey]], Products!$A:$A, Products!$J:$J)</f>
        <v>8.0373000000000001</v>
      </c>
      <c r="K7959">
        <f>_xlfn.XLOOKUP(Sales[[#This Row],[ProductKey]], Products!$A:$A, Products!$K:$K)</f>
        <v>21.49</v>
      </c>
      <c r="L7959" s="1">
        <f>Sales[[#This Row],[ProductPrice]]*Sales[[#This Row],[OrderQuantity]]</f>
        <v>42.98</v>
      </c>
      <c r="M7959" s="1">
        <f>Sales[[#This Row],[OrderQuantity]]</f>
        <v>2</v>
      </c>
      <c r="N7959" s="1">
        <f>1</f>
        <v>1</v>
      </c>
      <c r="O7959" s="1">
        <f>Sales[[#This Row],[TotalSales]]-Sales[[#This Row],[TotalCost]]</f>
        <v>26.905399999999997</v>
      </c>
      <c r="P7959" s="1">
        <f>Sales[[#This Row],[ProductCost]]*Sales[[#This Row],[OrderQuantity]]</f>
        <v>16.0746</v>
      </c>
      <c r="Q7959" s="1" t="str">
        <f>VLOOKUP(Sales[[#This Row],[ProductKey]], Products!$A$2:$D$1000, 4, FALSE)</f>
        <v>LL Road Tire</v>
      </c>
    </row>
    <row r="7960" spans="1:17" x14ac:dyDescent="0.25">
      <c r="A7960" s="2">
        <v>38262</v>
      </c>
      <c r="B7960" s="1" t="s">
        <v>3072</v>
      </c>
      <c r="C7960">
        <v>538</v>
      </c>
      <c r="D7960">
        <v>27707</v>
      </c>
      <c r="E7960">
        <v>9</v>
      </c>
      <c r="F7960">
        <v>2</v>
      </c>
      <c r="G7960">
        <v>2</v>
      </c>
      <c r="H7960" s="2">
        <v>43375</v>
      </c>
      <c r="I7960" t="str">
        <f>VLOOKUP(Sales[[#This Row],[TerritoryKey]], Territories[], 2, FALSE)</f>
        <v>Australia</v>
      </c>
      <c r="J7960">
        <f>_xlfn.XLOOKUP(Sales[[#This Row],[ProductKey]], Products!$A:$A, Products!$J:$J)</f>
        <v>8.0373000000000001</v>
      </c>
      <c r="K7960">
        <f>_xlfn.XLOOKUP(Sales[[#This Row],[ProductKey]], Products!$A:$A, Products!$K:$K)</f>
        <v>21.49</v>
      </c>
      <c r="L7960" s="1">
        <f>Sales[[#This Row],[ProductPrice]]*Sales[[#This Row],[OrderQuantity]]</f>
        <v>42.98</v>
      </c>
      <c r="M7960" s="1">
        <f>Sales[[#This Row],[OrderQuantity]]</f>
        <v>2</v>
      </c>
      <c r="N7960" s="1">
        <f>1</f>
        <v>1</v>
      </c>
      <c r="O7960" s="1">
        <f>Sales[[#This Row],[TotalSales]]-Sales[[#This Row],[TotalCost]]</f>
        <v>26.905399999999997</v>
      </c>
      <c r="P7960" s="1">
        <f>Sales[[#This Row],[ProductCost]]*Sales[[#This Row],[OrderQuantity]]</f>
        <v>16.0746</v>
      </c>
      <c r="Q7960" s="1" t="str">
        <f>VLOOKUP(Sales[[#This Row],[ProductKey]], Products!$A$2:$D$1000, 4, FALSE)</f>
        <v>LL Road Tire</v>
      </c>
    </row>
    <row r="7961" spans="1:17" x14ac:dyDescent="0.25">
      <c r="A7961" s="2">
        <v>38080</v>
      </c>
      <c r="B7961" s="1" t="s">
        <v>3142</v>
      </c>
      <c r="C7961">
        <v>538</v>
      </c>
      <c r="D7961">
        <v>22654</v>
      </c>
      <c r="E7961">
        <v>7</v>
      </c>
      <c r="F7961">
        <v>2</v>
      </c>
      <c r="G7961">
        <v>2</v>
      </c>
      <c r="H7961" s="2">
        <v>43193</v>
      </c>
      <c r="I7961" t="str">
        <f>VLOOKUP(Sales[[#This Row],[TerritoryKey]], Territories[], 2, FALSE)</f>
        <v>France</v>
      </c>
      <c r="J7961">
        <f>_xlfn.XLOOKUP(Sales[[#This Row],[ProductKey]], Products!$A:$A, Products!$J:$J)</f>
        <v>8.0373000000000001</v>
      </c>
      <c r="K7961">
        <f>_xlfn.XLOOKUP(Sales[[#This Row],[ProductKey]], Products!$A:$A, Products!$K:$K)</f>
        <v>21.49</v>
      </c>
      <c r="L7961" s="1">
        <f>Sales[[#This Row],[ProductPrice]]*Sales[[#This Row],[OrderQuantity]]</f>
        <v>42.98</v>
      </c>
      <c r="M7961" s="1">
        <f>Sales[[#This Row],[OrderQuantity]]</f>
        <v>2</v>
      </c>
      <c r="N7961" s="1">
        <f>1</f>
        <v>1</v>
      </c>
      <c r="O7961" s="1">
        <f>Sales[[#This Row],[TotalSales]]-Sales[[#This Row],[TotalCost]]</f>
        <v>26.905399999999997</v>
      </c>
      <c r="P7961" s="1">
        <f>Sales[[#This Row],[ProductCost]]*Sales[[#This Row],[OrderQuantity]]</f>
        <v>16.0746</v>
      </c>
      <c r="Q7961" s="1" t="str">
        <f>VLOOKUP(Sales[[#This Row],[ProductKey]], Products!$A$2:$D$1000, 4, FALSE)</f>
        <v>LL Road Tire</v>
      </c>
    </row>
    <row r="7962" spans="1:17" x14ac:dyDescent="0.25">
      <c r="A7962" s="2">
        <v>38322</v>
      </c>
      <c r="B7962" s="1" t="s">
        <v>3158</v>
      </c>
      <c r="C7962">
        <v>538</v>
      </c>
      <c r="D7962">
        <v>12398</v>
      </c>
      <c r="E7962">
        <v>7</v>
      </c>
      <c r="F7962">
        <v>2</v>
      </c>
      <c r="G7962">
        <v>2</v>
      </c>
      <c r="H7962" s="2">
        <v>43435</v>
      </c>
      <c r="I7962" t="str">
        <f>VLOOKUP(Sales[[#This Row],[TerritoryKey]], Territories[], 2, FALSE)</f>
        <v>France</v>
      </c>
      <c r="J7962">
        <f>_xlfn.XLOOKUP(Sales[[#This Row],[ProductKey]], Products!$A:$A, Products!$J:$J)</f>
        <v>8.0373000000000001</v>
      </c>
      <c r="K7962">
        <f>_xlfn.XLOOKUP(Sales[[#This Row],[ProductKey]], Products!$A:$A, Products!$K:$K)</f>
        <v>21.49</v>
      </c>
      <c r="L7962" s="1">
        <f>Sales[[#This Row],[ProductPrice]]*Sales[[#This Row],[OrderQuantity]]</f>
        <v>42.98</v>
      </c>
      <c r="M7962" s="1">
        <f>Sales[[#This Row],[OrderQuantity]]</f>
        <v>2</v>
      </c>
      <c r="N7962" s="1">
        <f>1</f>
        <v>1</v>
      </c>
      <c r="O7962" s="1">
        <f>Sales[[#This Row],[TotalSales]]-Sales[[#This Row],[TotalCost]]</f>
        <v>26.905399999999997</v>
      </c>
      <c r="P7962" s="1">
        <f>Sales[[#This Row],[ProductCost]]*Sales[[#This Row],[OrderQuantity]]</f>
        <v>16.0746</v>
      </c>
      <c r="Q7962" s="1" t="str">
        <f>VLOOKUP(Sales[[#This Row],[ProductKey]], Products!$A$2:$D$1000, 4, FALSE)</f>
        <v>LL Road Tire</v>
      </c>
    </row>
    <row r="7963" spans="1:17" x14ac:dyDescent="0.25">
      <c r="A7963" s="2">
        <v>38322</v>
      </c>
      <c r="B7963" s="1" t="s">
        <v>3399</v>
      </c>
      <c r="C7963">
        <v>538</v>
      </c>
      <c r="D7963">
        <v>23373</v>
      </c>
      <c r="E7963">
        <v>1</v>
      </c>
      <c r="F7963">
        <v>2</v>
      </c>
      <c r="G7963">
        <v>2</v>
      </c>
      <c r="H7963" s="2">
        <v>43435</v>
      </c>
      <c r="I7963" t="str">
        <f>VLOOKUP(Sales[[#This Row],[TerritoryKey]], Territories[], 2, FALSE)</f>
        <v>Northwest</v>
      </c>
      <c r="J7963">
        <f>_xlfn.XLOOKUP(Sales[[#This Row],[ProductKey]], Products!$A:$A, Products!$J:$J)</f>
        <v>8.0373000000000001</v>
      </c>
      <c r="K7963">
        <f>_xlfn.XLOOKUP(Sales[[#This Row],[ProductKey]], Products!$A:$A, Products!$K:$K)</f>
        <v>21.49</v>
      </c>
      <c r="L7963" s="1">
        <f>Sales[[#This Row],[ProductPrice]]*Sales[[#This Row],[OrderQuantity]]</f>
        <v>42.98</v>
      </c>
      <c r="M7963" s="1">
        <f>Sales[[#This Row],[OrderQuantity]]</f>
        <v>2</v>
      </c>
      <c r="N7963" s="1">
        <f>1</f>
        <v>1</v>
      </c>
      <c r="O7963" s="1">
        <f>Sales[[#This Row],[TotalSales]]-Sales[[#This Row],[TotalCost]]</f>
        <v>26.905399999999997</v>
      </c>
      <c r="P7963" s="1">
        <f>Sales[[#This Row],[ProductCost]]*Sales[[#This Row],[OrderQuantity]]</f>
        <v>16.0746</v>
      </c>
      <c r="Q7963" s="1" t="str">
        <f>VLOOKUP(Sales[[#This Row],[ProductKey]], Products!$A$2:$D$1000, 4, FALSE)</f>
        <v>LL Road Tire</v>
      </c>
    </row>
    <row r="7964" spans="1:17" x14ac:dyDescent="0.25">
      <c r="A7964" s="2">
        <v>38232</v>
      </c>
      <c r="B7964" s="1" t="s">
        <v>3430</v>
      </c>
      <c r="C7964">
        <v>538</v>
      </c>
      <c r="D7964">
        <v>25650</v>
      </c>
      <c r="E7964">
        <v>8</v>
      </c>
      <c r="F7964">
        <v>2</v>
      </c>
      <c r="G7964">
        <v>2</v>
      </c>
      <c r="H7964" s="2">
        <v>43345</v>
      </c>
      <c r="I7964" t="str">
        <f>VLOOKUP(Sales[[#This Row],[TerritoryKey]], Territories[], 2, FALSE)</f>
        <v>Germany</v>
      </c>
      <c r="J7964">
        <f>_xlfn.XLOOKUP(Sales[[#This Row],[ProductKey]], Products!$A:$A, Products!$J:$J)</f>
        <v>8.0373000000000001</v>
      </c>
      <c r="K7964">
        <f>_xlfn.XLOOKUP(Sales[[#This Row],[ProductKey]], Products!$A:$A, Products!$K:$K)</f>
        <v>21.49</v>
      </c>
      <c r="L7964" s="1">
        <f>Sales[[#This Row],[ProductPrice]]*Sales[[#This Row],[OrderQuantity]]</f>
        <v>42.98</v>
      </c>
      <c r="M7964" s="1">
        <f>Sales[[#This Row],[OrderQuantity]]</f>
        <v>2</v>
      </c>
      <c r="N7964" s="1">
        <f>1</f>
        <v>1</v>
      </c>
      <c r="O7964" s="1">
        <f>Sales[[#This Row],[TotalSales]]-Sales[[#This Row],[TotalCost]]</f>
        <v>26.905399999999997</v>
      </c>
      <c r="P7964" s="1">
        <f>Sales[[#This Row],[ProductCost]]*Sales[[#This Row],[OrderQuantity]]</f>
        <v>16.0746</v>
      </c>
      <c r="Q7964" s="1" t="str">
        <f>VLOOKUP(Sales[[#This Row],[ProductKey]], Products!$A$2:$D$1000, 4, FALSE)</f>
        <v>LL Road Tire</v>
      </c>
    </row>
    <row r="7965" spans="1:17" x14ac:dyDescent="0.25">
      <c r="A7965" s="2">
        <v>38169</v>
      </c>
      <c r="B7965" s="1" t="s">
        <v>3475</v>
      </c>
      <c r="C7965">
        <v>538</v>
      </c>
      <c r="D7965">
        <v>22419</v>
      </c>
      <c r="E7965">
        <v>7</v>
      </c>
      <c r="F7965">
        <v>2</v>
      </c>
      <c r="G7965">
        <v>2</v>
      </c>
      <c r="H7965" s="2">
        <v>43282</v>
      </c>
      <c r="I7965" t="str">
        <f>VLOOKUP(Sales[[#This Row],[TerritoryKey]], Territories[], 2, FALSE)</f>
        <v>France</v>
      </c>
      <c r="J7965">
        <f>_xlfn.XLOOKUP(Sales[[#This Row],[ProductKey]], Products!$A:$A, Products!$J:$J)</f>
        <v>8.0373000000000001</v>
      </c>
      <c r="K7965">
        <f>_xlfn.XLOOKUP(Sales[[#This Row],[ProductKey]], Products!$A:$A, Products!$K:$K)</f>
        <v>21.49</v>
      </c>
      <c r="L7965" s="1">
        <f>Sales[[#This Row],[ProductPrice]]*Sales[[#This Row],[OrderQuantity]]</f>
        <v>42.98</v>
      </c>
      <c r="M7965" s="1">
        <f>Sales[[#This Row],[OrderQuantity]]</f>
        <v>2</v>
      </c>
      <c r="N7965" s="1">
        <f>1</f>
        <v>1</v>
      </c>
      <c r="O7965" s="1">
        <f>Sales[[#This Row],[TotalSales]]-Sales[[#This Row],[TotalCost]]</f>
        <v>26.905399999999997</v>
      </c>
      <c r="P7965" s="1">
        <f>Sales[[#This Row],[ProductCost]]*Sales[[#This Row],[OrderQuantity]]</f>
        <v>16.0746</v>
      </c>
      <c r="Q7965" s="1" t="str">
        <f>VLOOKUP(Sales[[#This Row],[ProductKey]], Products!$A$2:$D$1000, 4, FALSE)</f>
        <v>LL Road Tire</v>
      </c>
    </row>
    <row r="7966" spans="1:17" x14ac:dyDescent="0.25">
      <c r="A7966" s="2">
        <v>37988</v>
      </c>
      <c r="B7966" s="1" t="s">
        <v>3771</v>
      </c>
      <c r="C7966">
        <v>538</v>
      </c>
      <c r="D7966">
        <v>24099</v>
      </c>
      <c r="E7966">
        <v>8</v>
      </c>
      <c r="F7966">
        <v>2</v>
      </c>
      <c r="G7966">
        <v>2</v>
      </c>
      <c r="H7966" s="2">
        <v>43102</v>
      </c>
      <c r="I7966" t="str">
        <f>VLOOKUP(Sales[[#This Row],[TerritoryKey]], Territories[], 2, FALSE)</f>
        <v>Germany</v>
      </c>
      <c r="J7966">
        <f>_xlfn.XLOOKUP(Sales[[#This Row],[ProductKey]], Products!$A:$A, Products!$J:$J)</f>
        <v>8.0373000000000001</v>
      </c>
      <c r="K7966">
        <f>_xlfn.XLOOKUP(Sales[[#This Row],[ProductKey]], Products!$A:$A, Products!$K:$K)</f>
        <v>21.49</v>
      </c>
      <c r="L7966" s="1">
        <f>Sales[[#This Row],[ProductPrice]]*Sales[[#This Row],[OrderQuantity]]</f>
        <v>42.98</v>
      </c>
      <c r="M7966" s="1">
        <f>Sales[[#This Row],[OrderQuantity]]</f>
        <v>2</v>
      </c>
      <c r="N7966" s="1">
        <f>1</f>
        <v>1</v>
      </c>
      <c r="O7966" s="1">
        <f>Sales[[#This Row],[TotalSales]]-Sales[[#This Row],[TotalCost]]</f>
        <v>26.905399999999997</v>
      </c>
      <c r="P7966" s="1">
        <f>Sales[[#This Row],[ProductCost]]*Sales[[#This Row],[OrderQuantity]]</f>
        <v>16.0746</v>
      </c>
      <c r="Q7966" s="1" t="str">
        <f>VLOOKUP(Sales[[#This Row],[ProductKey]], Products!$A$2:$D$1000, 4, FALSE)</f>
        <v>LL Road Tire</v>
      </c>
    </row>
    <row r="7967" spans="1:17" x14ac:dyDescent="0.25">
      <c r="A7967" s="2">
        <v>38201</v>
      </c>
      <c r="B7967" s="1" t="s">
        <v>3914</v>
      </c>
      <c r="C7967">
        <v>538</v>
      </c>
      <c r="D7967">
        <v>11784</v>
      </c>
      <c r="E7967">
        <v>6</v>
      </c>
      <c r="F7967">
        <v>2</v>
      </c>
      <c r="G7967">
        <v>2</v>
      </c>
      <c r="H7967" s="2">
        <v>43314</v>
      </c>
      <c r="I7967" t="str">
        <f>VLOOKUP(Sales[[#This Row],[TerritoryKey]], Territories[], 2, FALSE)</f>
        <v>Canada</v>
      </c>
      <c r="J7967">
        <f>_xlfn.XLOOKUP(Sales[[#This Row],[ProductKey]], Products!$A:$A, Products!$J:$J)</f>
        <v>8.0373000000000001</v>
      </c>
      <c r="K7967">
        <f>_xlfn.XLOOKUP(Sales[[#This Row],[ProductKey]], Products!$A:$A, Products!$K:$K)</f>
        <v>21.49</v>
      </c>
      <c r="L7967" s="1">
        <f>Sales[[#This Row],[ProductPrice]]*Sales[[#This Row],[OrderQuantity]]</f>
        <v>42.98</v>
      </c>
      <c r="M7967" s="1">
        <f>Sales[[#This Row],[OrderQuantity]]</f>
        <v>2</v>
      </c>
      <c r="N7967" s="1">
        <f>1</f>
        <v>1</v>
      </c>
      <c r="O7967" s="1">
        <f>Sales[[#This Row],[TotalSales]]-Sales[[#This Row],[TotalCost]]</f>
        <v>26.905399999999997</v>
      </c>
      <c r="P7967" s="1">
        <f>Sales[[#This Row],[ProductCost]]*Sales[[#This Row],[OrderQuantity]]</f>
        <v>16.0746</v>
      </c>
      <c r="Q7967" s="1" t="str">
        <f>VLOOKUP(Sales[[#This Row],[ProductKey]], Products!$A$2:$D$1000, 4, FALSE)</f>
        <v>LL Road Tire</v>
      </c>
    </row>
    <row r="7968" spans="1:17" x14ac:dyDescent="0.25">
      <c r="A7968" s="2">
        <v>37967</v>
      </c>
      <c r="B7968" s="1" t="s">
        <v>4040</v>
      </c>
      <c r="C7968">
        <v>538</v>
      </c>
      <c r="D7968">
        <v>23474</v>
      </c>
      <c r="E7968">
        <v>1</v>
      </c>
      <c r="F7968">
        <v>2</v>
      </c>
      <c r="G7968">
        <v>2</v>
      </c>
      <c r="H7968" s="2">
        <v>43081</v>
      </c>
      <c r="I7968" t="str">
        <f>VLOOKUP(Sales[[#This Row],[TerritoryKey]], Territories[], 2, FALSE)</f>
        <v>Northwest</v>
      </c>
      <c r="J7968">
        <f>_xlfn.XLOOKUP(Sales[[#This Row],[ProductKey]], Products!$A:$A, Products!$J:$J)</f>
        <v>8.0373000000000001</v>
      </c>
      <c r="K7968">
        <f>_xlfn.XLOOKUP(Sales[[#This Row],[ProductKey]], Products!$A:$A, Products!$K:$K)</f>
        <v>21.49</v>
      </c>
      <c r="L7968" s="1">
        <f>Sales[[#This Row],[ProductPrice]]*Sales[[#This Row],[OrderQuantity]]</f>
        <v>42.98</v>
      </c>
      <c r="M7968" s="1">
        <f>Sales[[#This Row],[OrderQuantity]]</f>
        <v>2</v>
      </c>
      <c r="N7968" s="1">
        <f>1</f>
        <v>1</v>
      </c>
      <c r="O7968" s="1">
        <f>Sales[[#This Row],[TotalSales]]-Sales[[#This Row],[TotalCost]]</f>
        <v>26.905399999999997</v>
      </c>
      <c r="P7968" s="1">
        <f>Sales[[#This Row],[ProductCost]]*Sales[[#This Row],[OrderQuantity]]</f>
        <v>16.0746</v>
      </c>
      <c r="Q7968" s="1" t="str">
        <f>VLOOKUP(Sales[[#This Row],[ProductKey]], Products!$A$2:$D$1000, 4, FALSE)</f>
        <v>LL Road Tire</v>
      </c>
    </row>
    <row r="7969" spans="1:17" x14ac:dyDescent="0.25">
      <c r="A7969" s="2">
        <v>37987</v>
      </c>
      <c r="B7969" s="1" t="s">
        <v>4074</v>
      </c>
      <c r="C7969">
        <v>538</v>
      </c>
      <c r="D7969">
        <v>26692</v>
      </c>
      <c r="E7969">
        <v>6</v>
      </c>
      <c r="F7969">
        <v>2</v>
      </c>
      <c r="G7969">
        <v>2</v>
      </c>
      <c r="H7969" s="2">
        <v>43101</v>
      </c>
      <c r="I7969" t="str">
        <f>VLOOKUP(Sales[[#This Row],[TerritoryKey]], Territories[], 2, FALSE)</f>
        <v>Canada</v>
      </c>
      <c r="J7969">
        <f>_xlfn.XLOOKUP(Sales[[#This Row],[ProductKey]], Products!$A:$A, Products!$J:$J)</f>
        <v>8.0373000000000001</v>
      </c>
      <c r="K7969">
        <f>_xlfn.XLOOKUP(Sales[[#This Row],[ProductKey]], Products!$A:$A, Products!$K:$K)</f>
        <v>21.49</v>
      </c>
      <c r="L7969" s="1">
        <f>Sales[[#This Row],[ProductPrice]]*Sales[[#This Row],[OrderQuantity]]</f>
        <v>42.98</v>
      </c>
      <c r="M7969" s="1">
        <f>Sales[[#This Row],[OrderQuantity]]</f>
        <v>2</v>
      </c>
      <c r="N7969" s="1">
        <f>1</f>
        <v>1</v>
      </c>
      <c r="O7969" s="1">
        <f>Sales[[#This Row],[TotalSales]]-Sales[[#This Row],[TotalCost]]</f>
        <v>26.905399999999997</v>
      </c>
      <c r="P7969" s="1">
        <f>Sales[[#This Row],[ProductCost]]*Sales[[#This Row],[OrderQuantity]]</f>
        <v>16.0746</v>
      </c>
      <c r="Q7969" s="1" t="str">
        <f>VLOOKUP(Sales[[#This Row],[ProductKey]], Products!$A$2:$D$1000, 4, FALSE)</f>
        <v>LL Road Tire</v>
      </c>
    </row>
    <row r="7970" spans="1:17" x14ac:dyDescent="0.25">
      <c r="A7970" s="2">
        <v>37967</v>
      </c>
      <c r="B7970" s="1" t="s">
        <v>4086</v>
      </c>
      <c r="C7970">
        <v>538</v>
      </c>
      <c r="D7970">
        <v>23742</v>
      </c>
      <c r="E7970">
        <v>4</v>
      </c>
      <c r="F7970">
        <v>2</v>
      </c>
      <c r="G7970">
        <v>2</v>
      </c>
      <c r="H7970" s="2">
        <v>43081</v>
      </c>
      <c r="I7970" t="str">
        <f>VLOOKUP(Sales[[#This Row],[TerritoryKey]], Territories[], 2, FALSE)</f>
        <v>Southwest</v>
      </c>
      <c r="J7970">
        <f>_xlfn.XLOOKUP(Sales[[#This Row],[ProductKey]], Products!$A:$A, Products!$J:$J)</f>
        <v>8.0373000000000001</v>
      </c>
      <c r="K7970">
        <f>_xlfn.XLOOKUP(Sales[[#This Row],[ProductKey]], Products!$A:$A, Products!$K:$K)</f>
        <v>21.49</v>
      </c>
      <c r="L7970" s="1">
        <f>Sales[[#This Row],[ProductPrice]]*Sales[[#This Row],[OrderQuantity]]</f>
        <v>42.98</v>
      </c>
      <c r="M7970" s="1">
        <f>Sales[[#This Row],[OrderQuantity]]</f>
        <v>2</v>
      </c>
      <c r="N7970" s="1">
        <f>1</f>
        <v>1</v>
      </c>
      <c r="O7970" s="1">
        <f>Sales[[#This Row],[TotalSales]]-Sales[[#This Row],[TotalCost]]</f>
        <v>26.905399999999997</v>
      </c>
      <c r="P7970" s="1">
        <f>Sales[[#This Row],[ProductCost]]*Sales[[#This Row],[OrderQuantity]]</f>
        <v>16.0746</v>
      </c>
      <c r="Q7970" s="1" t="str">
        <f>VLOOKUP(Sales[[#This Row],[ProductKey]], Products!$A$2:$D$1000, 4, FALSE)</f>
        <v>LL Road Tire</v>
      </c>
    </row>
    <row r="7971" spans="1:17" x14ac:dyDescent="0.25">
      <c r="A7971" s="2">
        <v>38047</v>
      </c>
      <c r="B7971" s="1" t="s">
        <v>4370</v>
      </c>
      <c r="C7971">
        <v>538</v>
      </c>
      <c r="D7971">
        <v>23781</v>
      </c>
      <c r="E7971">
        <v>4</v>
      </c>
      <c r="F7971">
        <v>2</v>
      </c>
      <c r="G7971">
        <v>2</v>
      </c>
      <c r="H7971" s="2">
        <v>43160</v>
      </c>
      <c r="I7971" t="str">
        <f>VLOOKUP(Sales[[#This Row],[TerritoryKey]], Territories[], 2, FALSE)</f>
        <v>Southwest</v>
      </c>
      <c r="J7971">
        <f>_xlfn.XLOOKUP(Sales[[#This Row],[ProductKey]], Products!$A:$A, Products!$J:$J)</f>
        <v>8.0373000000000001</v>
      </c>
      <c r="K7971">
        <f>_xlfn.XLOOKUP(Sales[[#This Row],[ProductKey]], Products!$A:$A, Products!$K:$K)</f>
        <v>21.49</v>
      </c>
      <c r="L7971" s="1">
        <f>Sales[[#This Row],[ProductPrice]]*Sales[[#This Row],[OrderQuantity]]</f>
        <v>42.98</v>
      </c>
      <c r="M7971" s="1">
        <f>Sales[[#This Row],[OrderQuantity]]</f>
        <v>2</v>
      </c>
      <c r="N7971" s="1">
        <f>1</f>
        <v>1</v>
      </c>
      <c r="O7971" s="1">
        <f>Sales[[#This Row],[TotalSales]]-Sales[[#This Row],[TotalCost]]</f>
        <v>26.905399999999997</v>
      </c>
      <c r="P7971" s="1">
        <f>Sales[[#This Row],[ProductCost]]*Sales[[#This Row],[OrderQuantity]]</f>
        <v>16.0746</v>
      </c>
      <c r="Q7971" s="1" t="str">
        <f>VLOOKUP(Sales[[#This Row],[ProductKey]], Products!$A$2:$D$1000, 4, FALSE)</f>
        <v>LL Road Tire</v>
      </c>
    </row>
    <row r="7972" spans="1:17" x14ac:dyDescent="0.25">
      <c r="A7972" s="2">
        <v>38293</v>
      </c>
      <c r="B7972" s="1" t="s">
        <v>4561</v>
      </c>
      <c r="C7972">
        <v>538</v>
      </c>
      <c r="D7972">
        <v>23407</v>
      </c>
      <c r="E7972">
        <v>4</v>
      </c>
      <c r="F7972">
        <v>2</v>
      </c>
      <c r="G7972">
        <v>2</v>
      </c>
      <c r="H7972" s="2">
        <v>43406</v>
      </c>
      <c r="I7972" t="str">
        <f>VLOOKUP(Sales[[#This Row],[TerritoryKey]], Territories[], 2, FALSE)</f>
        <v>Southwest</v>
      </c>
      <c r="J7972">
        <f>_xlfn.XLOOKUP(Sales[[#This Row],[ProductKey]], Products!$A:$A, Products!$J:$J)</f>
        <v>8.0373000000000001</v>
      </c>
      <c r="K7972">
        <f>_xlfn.XLOOKUP(Sales[[#This Row],[ProductKey]], Products!$A:$A, Products!$K:$K)</f>
        <v>21.49</v>
      </c>
      <c r="L7972" s="1">
        <f>Sales[[#This Row],[ProductPrice]]*Sales[[#This Row],[OrderQuantity]]</f>
        <v>42.98</v>
      </c>
      <c r="M7972" s="1">
        <f>Sales[[#This Row],[OrderQuantity]]</f>
        <v>2</v>
      </c>
      <c r="N7972" s="1">
        <f>1</f>
        <v>1</v>
      </c>
      <c r="O7972" s="1">
        <f>Sales[[#This Row],[TotalSales]]-Sales[[#This Row],[TotalCost]]</f>
        <v>26.905399999999997</v>
      </c>
      <c r="P7972" s="1">
        <f>Sales[[#This Row],[ProductCost]]*Sales[[#This Row],[OrderQuantity]]</f>
        <v>16.0746</v>
      </c>
      <c r="Q7972" s="1" t="str">
        <f>VLOOKUP(Sales[[#This Row],[ProductKey]], Products!$A$2:$D$1000, 4, FALSE)</f>
        <v>LL Road Tire</v>
      </c>
    </row>
    <row r="7973" spans="1:17" x14ac:dyDescent="0.25">
      <c r="A7973" s="2">
        <v>38262</v>
      </c>
      <c r="B7973" s="1" t="s">
        <v>4639</v>
      </c>
      <c r="C7973">
        <v>538</v>
      </c>
      <c r="D7973">
        <v>26378</v>
      </c>
      <c r="E7973">
        <v>8</v>
      </c>
      <c r="F7973">
        <v>2</v>
      </c>
      <c r="G7973">
        <v>2</v>
      </c>
      <c r="H7973" s="2">
        <v>43375</v>
      </c>
      <c r="I7973" t="str">
        <f>VLOOKUP(Sales[[#This Row],[TerritoryKey]], Territories[], 2, FALSE)</f>
        <v>Germany</v>
      </c>
      <c r="J7973">
        <f>_xlfn.XLOOKUP(Sales[[#This Row],[ProductKey]], Products!$A:$A, Products!$J:$J)</f>
        <v>8.0373000000000001</v>
      </c>
      <c r="K7973">
        <f>_xlfn.XLOOKUP(Sales[[#This Row],[ProductKey]], Products!$A:$A, Products!$K:$K)</f>
        <v>21.49</v>
      </c>
      <c r="L7973" s="1">
        <f>Sales[[#This Row],[ProductPrice]]*Sales[[#This Row],[OrderQuantity]]</f>
        <v>42.98</v>
      </c>
      <c r="M7973" s="1">
        <f>Sales[[#This Row],[OrderQuantity]]</f>
        <v>2</v>
      </c>
      <c r="N7973" s="1">
        <f>1</f>
        <v>1</v>
      </c>
      <c r="O7973" s="1">
        <f>Sales[[#This Row],[TotalSales]]-Sales[[#This Row],[TotalCost]]</f>
        <v>26.905399999999997</v>
      </c>
      <c r="P7973" s="1">
        <f>Sales[[#This Row],[ProductCost]]*Sales[[#This Row],[OrderQuantity]]</f>
        <v>16.0746</v>
      </c>
      <c r="Q7973" s="1" t="str">
        <f>VLOOKUP(Sales[[#This Row],[ProductKey]], Products!$A$2:$D$1000, 4, FALSE)</f>
        <v>LL Road Tire</v>
      </c>
    </row>
    <row r="7974" spans="1:17" x14ac:dyDescent="0.25">
      <c r="A7974" s="2">
        <v>38234</v>
      </c>
      <c r="B7974" s="1" t="s">
        <v>4732</v>
      </c>
      <c r="C7974">
        <v>538</v>
      </c>
      <c r="D7974">
        <v>24690</v>
      </c>
      <c r="E7974">
        <v>8</v>
      </c>
      <c r="F7974">
        <v>2</v>
      </c>
      <c r="G7974">
        <v>2</v>
      </c>
      <c r="H7974" s="2">
        <v>43347</v>
      </c>
      <c r="I7974" t="str">
        <f>VLOOKUP(Sales[[#This Row],[TerritoryKey]], Territories[], 2, FALSE)</f>
        <v>Germany</v>
      </c>
      <c r="J7974">
        <f>_xlfn.XLOOKUP(Sales[[#This Row],[ProductKey]], Products!$A:$A, Products!$J:$J)</f>
        <v>8.0373000000000001</v>
      </c>
      <c r="K7974">
        <f>_xlfn.XLOOKUP(Sales[[#This Row],[ProductKey]], Products!$A:$A, Products!$K:$K)</f>
        <v>21.49</v>
      </c>
      <c r="L7974" s="1">
        <f>Sales[[#This Row],[ProductPrice]]*Sales[[#This Row],[OrderQuantity]]</f>
        <v>42.98</v>
      </c>
      <c r="M7974" s="1">
        <f>Sales[[#This Row],[OrderQuantity]]</f>
        <v>2</v>
      </c>
      <c r="N7974" s="1">
        <f>1</f>
        <v>1</v>
      </c>
      <c r="O7974" s="1">
        <f>Sales[[#This Row],[TotalSales]]-Sales[[#This Row],[TotalCost]]</f>
        <v>26.905399999999997</v>
      </c>
      <c r="P7974" s="1">
        <f>Sales[[#This Row],[ProductCost]]*Sales[[#This Row],[OrderQuantity]]</f>
        <v>16.0746</v>
      </c>
      <c r="Q7974" s="1" t="str">
        <f>VLOOKUP(Sales[[#This Row],[ProductKey]], Products!$A$2:$D$1000, 4, FALSE)</f>
        <v>LL Road Tire</v>
      </c>
    </row>
    <row r="7975" spans="1:17" x14ac:dyDescent="0.25">
      <c r="A7975" s="2">
        <v>38263</v>
      </c>
      <c r="B7975" s="1" t="s">
        <v>4758</v>
      </c>
      <c r="C7975">
        <v>538</v>
      </c>
      <c r="D7975">
        <v>24271</v>
      </c>
      <c r="E7975">
        <v>9</v>
      </c>
      <c r="F7975">
        <v>2</v>
      </c>
      <c r="G7975">
        <v>2</v>
      </c>
      <c r="H7975" s="2">
        <v>43376</v>
      </c>
      <c r="I7975" t="str">
        <f>VLOOKUP(Sales[[#This Row],[TerritoryKey]], Territories[], 2, FALSE)</f>
        <v>Australia</v>
      </c>
      <c r="J7975">
        <f>_xlfn.XLOOKUP(Sales[[#This Row],[ProductKey]], Products!$A:$A, Products!$J:$J)</f>
        <v>8.0373000000000001</v>
      </c>
      <c r="K7975">
        <f>_xlfn.XLOOKUP(Sales[[#This Row],[ProductKey]], Products!$A:$A, Products!$K:$K)</f>
        <v>21.49</v>
      </c>
      <c r="L7975" s="1">
        <f>Sales[[#This Row],[ProductPrice]]*Sales[[#This Row],[OrderQuantity]]</f>
        <v>42.98</v>
      </c>
      <c r="M7975" s="1">
        <f>Sales[[#This Row],[OrderQuantity]]</f>
        <v>2</v>
      </c>
      <c r="N7975" s="1">
        <f>1</f>
        <v>1</v>
      </c>
      <c r="O7975" s="1">
        <f>Sales[[#This Row],[TotalSales]]-Sales[[#This Row],[TotalCost]]</f>
        <v>26.905399999999997</v>
      </c>
      <c r="P7975" s="1">
        <f>Sales[[#This Row],[ProductCost]]*Sales[[#This Row],[OrderQuantity]]</f>
        <v>16.0746</v>
      </c>
      <c r="Q7975" s="1" t="str">
        <f>VLOOKUP(Sales[[#This Row],[ProductKey]], Products!$A$2:$D$1000, 4, FALSE)</f>
        <v>LL Road Tire</v>
      </c>
    </row>
    <row r="7976" spans="1:17" x14ac:dyDescent="0.25">
      <c r="A7976" s="2">
        <v>38140</v>
      </c>
      <c r="B7976" s="1" t="s">
        <v>4812</v>
      </c>
      <c r="C7976">
        <v>538</v>
      </c>
      <c r="D7976">
        <v>22425</v>
      </c>
      <c r="E7976">
        <v>7</v>
      </c>
      <c r="F7976">
        <v>2</v>
      </c>
      <c r="G7976">
        <v>2</v>
      </c>
      <c r="H7976" s="2">
        <v>43253</v>
      </c>
      <c r="I7976" t="str">
        <f>VLOOKUP(Sales[[#This Row],[TerritoryKey]], Territories[], 2, FALSE)</f>
        <v>France</v>
      </c>
      <c r="J7976">
        <f>_xlfn.XLOOKUP(Sales[[#This Row],[ProductKey]], Products!$A:$A, Products!$J:$J)</f>
        <v>8.0373000000000001</v>
      </c>
      <c r="K7976">
        <f>_xlfn.XLOOKUP(Sales[[#This Row],[ProductKey]], Products!$A:$A, Products!$K:$K)</f>
        <v>21.49</v>
      </c>
      <c r="L7976" s="1">
        <f>Sales[[#This Row],[ProductPrice]]*Sales[[#This Row],[OrderQuantity]]</f>
        <v>42.98</v>
      </c>
      <c r="M7976" s="1">
        <f>Sales[[#This Row],[OrderQuantity]]</f>
        <v>2</v>
      </c>
      <c r="N7976" s="1">
        <f>1</f>
        <v>1</v>
      </c>
      <c r="O7976" s="1">
        <f>Sales[[#This Row],[TotalSales]]-Sales[[#This Row],[TotalCost]]</f>
        <v>26.905399999999997</v>
      </c>
      <c r="P7976" s="1">
        <f>Sales[[#This Row],[ProductCost]]*Sales[[#This Row],[OrderQuantity]]</f>
        <v>16.0746</v>
      </c>
      <c r="Q7976" s="1" t="str">
        <f>VLOOKUP(Sales[[#This Row],[ProductKey]], Products!$A$2:$D$1000, 4, FALSE)</f>
        <v>LL Road Tire</v>
      </c>
    </row>
    <row r="7977" spans="1:17" x14ac:dyDescent="0.25">
      <c r="A7977" s="2">
        <v>38262</v>
      </c>
      <c r="B7977" s="1" t="s">
        <v>4817</v>
      </c>
      <c r="C7977">
        <v>538</v>
      </c>
      <c r="D7977">
        <v>25557</v>
      </c>
      <c r="E7977">
        <v>9</v>
      </c>
      <c r="F7977">
        <v>2</v>
      </c>
      <c r="G7977">
        <v>2</v>
      </c>
      <c r="H7977" s="2">
        <v>43375</v>
      </c>
      <c r="I7977" t="str">
        <f>VLOOKUP(Sales[[#This Row],[TerritoryKey]], Territories[], 2, FALSE)</f>
        <v>Australia</v>
      </c>
      <c r="J7977">
        <f>_xlfn.XLOOKUP(Sales[[#This Row],[ProductKey]], Products!$A:$A, Products!$J:$J)</f>
        <v>8.0373000000000001</v>
      </c>
      <c r="K7977">
        <f>_xlfn.XLOOKUP(Sales[[#This Row],[ProductKey]], Products!$A:$A, Products!$K:$K)</f>
        <v>21.49</v>
      </c>
      <c r="L7977" s="1">
        <f>Sales[[#This Row],[ProductPrice]]*Sales[[#This Row],[OrderQuantity]]</f>
        <v>42.98</v>
      </c>
      <c r="M7977" s="1">
        <f>Sales[[#This Row],[OrderQuantity]]</f>
        <v>2</v>
      </c>
      <c r="N7977" s="1">
        <f>1</f>
        <v>1</v>
      </c>
      <c r="O7977" s="1">
        <f>Sales[[#This Row],[TotalSales]]-Sales[[#This Row],[TotalCost]]</f>
        <v>26.905399999999997</v>
      </c>
      <c r="P7977" s="1">
        <f>Sales[[#This Row],[ProductCost]]*Sales[[#This Row],[OrderQuantity]]</f>
        <v>16.0746</v>
      </c>
      <c r="Q7977" s="1" t="str">
        <f>VLOOKUP(Sales[[#This Row],[ProductKey]], Products!$A$2:$D$1000, 4, FALSE)</f>
        <v>LL Road Tire</v>
      </c>
    </row>
    <row r="7978" spans="1:17" x14ac:dyDescent="0.25">
      <c r="A7978" s="2">
        <v>38263</v>
      </c>
      <c r="B7978" s="1" t="s">
        <v>4918</v>
      </c>
      <c r="C7978">
        <v>538</v>
      </c>
      <c r="D7978">
        <v>28469</v>
      </c>
      <c r="E7978">
        <v>10</v>
      </c>
      <c r="F7978">
        <v>2</v>
      </c>
      <c r="G7978">
        <v>2</v>
      </c>
      <c r="H7978" s="2">
        <v>43376</v>
      </c>
      <c r="I7978" t="str">
        <f>VLOOKUP(Sales[[#This Row],[TerritoryKey]], Territories[], 2, FALSE)</f>
        <v>United Kingdom</v>
      </c>
      <c r="J7978">
        <f>_xlfn.XLOOKUP(Sales[[#This Row],[ProductKey]], Products!$A:$A, Products!$J:$J)</f>
        <v>8.0373000000000001</v>
      </c>
      <c r="K7978">
        <f>_xlfn.XLOOKUP(Sales[[#This Row],[ProductKey]], Products!$A:$A, Products!$K:$K)</f>
        <v>21.49</v>
      </c>
      <c r="L7978" s="1">
        <f>Sales[[#This Row],[ProductPrice]]*Sales[[#This Row],[OrderQuantity]]</f>
        <v>42.98</v>
      </c>
      <c r="M7978" s="1">
        <f>Sales[[#This Row],[OrderQuantity]]</f>
        <v>2</v>
      </c>
      <c r="N7978" s="1">
        <f>1</f>
        <v>1</v>
      </c>
      <c r="O7978" s="1">
        <f>Sales[[#This Row],[TotalSales]]-Sales[[#This Row],[TotalCost]]</f>
        <v>26.905399999999997</v>
      </c>
      <c r="P7978" s="1">
        <f>Sales[[#This Row],[ProductCost]]*Sales[[#This Row],[OrderQuantity]]</f>
        <v>16.0746</v>
      </c>
      <c r="Q7978" s="1" t="str">
        <f>VLOOKUP(Sales[[#This Row],[ProductKey]], Products!$A$2:$D$1000, 4, FALSE)</f>
        <v>LL Road Tire</v>
      </c>
    </row>
    <row r="7979" spans="1:17" x14ac:dyDescent="0.25">
      <c r="A7979" s="2">
        <v>38231</v>
      </c>
      <c r="B7979" s="1" t="s">
        <v>5198</v>
      </c>
      <c r="C7979">
        <v>538</v>
      </c>
      <c r="D7979">
        <v>23509</v>
      </c>
      <c r="E7979">
        <v>1</v>
      </c>
      <c r="F7979">
        <v>2</v>
      </c>
      <c r="G7979">
        <v>2</v>
      </c>
      <c r="H7979" s="2">
        <v>43344</v>
      </c>
      <c r="I7979" t="str">
        <f>VLOOKUP(Sales[[#This Row],[TerritoryKey]], Territories[], 2, FALSE)</f>
        <v>Northwest</v>
      </c>
      <c r="J7979">
        <f>_xlfn.XLOOKUP(Sales[[#This Row],[ProductKey]], Products!$A:$A, Products!$J:$J)</f>
        <v>8.0373000000000001</v>
      </c>
      <c r="K7979">
        <f>_xlfn.XLOOKUP(Sales[[#This Row],[ProductKey]], Products!$A:$A, Products!$K:$K)</f>
        <v>21.49</v>
      </c>
      <c r="L7979" s="1">
        <f>Sales[[#This Row],[ProductPrice]]*Sales[[#This Row],[OrderQuantity]]</f>
        <v>42.98</v>
      </c>
      <c r="M7979" s="1">
        <f>Sales[[#This Row],[OrderQuantity]]</f>
        <v>2</v>
      </c>
      <c r="N7979" s="1">
        <f>1</f>
        <v>1</v>
      </c>
      <c r="O7979" s="1">
        <f>Sales[[#This Row],[TotalSales]]-Sales[[#This Row],[TotalCost]]</f>
        <v>26.905399999999997</v>
      </c>
      <c r="P7979" s="1">
        <f>Sales[[#This Row],[ProductCost]]*Sales[[#This Row],[OrderQuantity]]</f>
        <v>16.0746</v>
      </c>
      <c r="Q7979" s="1" t="str">
        <f>VLOOKUP(Sales[[#This Row],[ProductKey]], Products!$A$2:$D$1000, 4, FALSE)</f>
        <v>LL Road Tire</v>
      </c>
    </row>
    <row r="7980" spans="1:17" x14ac:dyDescent="0.25">
      <c r="A7980" s="2">
        <v>38261</v>
      </c>
      <c r="B7980" s="1" t="s">
        <v>5226</v>
      </c>
      <c r="C7980">
        <v>538</v>
      </c>
      <c r="D7980">
        <v>23848</v>
      </c>
      <c r="E7980">
        <v>4</v>
      </c>
      <c r="F7980">
        <v>2</v>
      </c>
      <c r="G7980">
        <v>2</v>
      </c>
      <c r="H7980" s="2">
        <v>43374</v>
      </c>
      <c r="I7980" t="str">
        <f>VLOOKUP(Sales[[#This Row],[TerritoryKey]], Territories[], 2, FALSE)</f>
        <v>Southwest</v>
      </c>
      <c r="J7980">
        <f>_xlfn.XLOOKUP(Sales[[#This Row],[ProductKey]], Products!$A:$A, Products!$J:$J)</f>
        <v>8.0373000000000001</v>
      </c>
      <c r="K7980">
        <f>_xlfn.XLOOKUP(Sales[[#This Row],[ProductKey]], Products!$A:$A, Products!$K:$K)</f>
        <v>21.49</v>
      </c>
      <c r="L7980" s="1">
        <f>Sales[[#This Row],[ProductPrice]]*Sales[[#This Row],[OrderQuantity]]</f>
        <v>42.98</v>
      </c>
      <c r="M7980" s="1">
        <f>Sales[[#This Row],[OrderQuantity]]</f>
        <v>2</v>
      </c>
      <c r="N7980" s="1">
        <f>1</f>
        <v>1</v>
      </c>
      <c r="O7980" s="1">
        <f>Sales[[#This Row],[TotalSales]]-Sales[[#This Row],[TotalCost]]</f>
        <v>26.905399999999997</v>
      </c>
      <c r="P7980" s="1">
        <f>Sales[[#This Row],[ProductCost]]*Sales[[#This Row],[OrderQuantity]]</f>
        <v>16.0746</v>
      </c>
      <c r="Q7980" s="1" t="str">
        <f>VLOOKUP(Sales[[#This Row],[ProductKey]], Products!$A$2:$D$1000, 4, FALSE)</f>
        <v>LL Road Tire</v>
      </c>
    </row>
    <row r="7981" spans="1:17" x14ac:dyDescent="0.25">
      <c r="A7981" s="2">
        <v>38292</v>
      </c>
      <c r="B7981" s="1" t="s">
        <v>5313</v>
      </c>
      <c r="C7981">
        <v>538</v>
      </c>
      <c r="D7981">
        <v>28153</v>
      </c>
      <c r="E7981">
        <v>6</v>
      </c>
      <c r="F7981">
        <v>2</v>
      </c>
      <c r="G7981">
        <v>2</v>
      </c>
      <c r="H7981" s="2">
        <v>43405</v>
      </c>
      <c r="I7981" t="str">
        <f>VLOOKUP(Sales[[#This Row],[TerritoryKey]], Territories[], 2, FALSE)</f>
        <v>Canada</v>
      </c>
      <c r="J7981">
        <f>_xlfn.XLOOKUP(Sales[[#This Row],[ProductKey]], Products!$A:$A, Products!$J:$J)</f>
        <v>8.0373000000000001</v>
      </c>
      <c r="K7981">
        <f>_xlfn.XLOOKUP(Sales[[#This Row],[ProductKey]], Products!$A:$A, Products!$K:$K)</f>
        <v>21.49</v>
      </c>
      <c r="L7981" s="1">
        <f>Sales[[#This Row],[ProductPrice]]*Sales[[#This Row],[OrderQuantity]]</f>
        <v>42.98</v>
      </c>
      <c r="M7981" s="1">
        <f>Sales[[#This Row],[OrderQuantity]]</f>
        <v>2</v>
      </c>
      <c r="N7981" s="1">
        <f>1</f>
        <v>1</v>
      </c>
      <c r="O7981" s="1">
        <f>Sales[[#This Row],[TotalSales]]-Sales[[#This Row],[TotalCost]]</f>
        <v>26.905399999999997</v>
      </c>
      <c r="P7981" s="1">
        <f>Sales[[#This Row],[ProductCost]]*Sales[[#This Row],[OrderQuantity]]</f>
        <v>16.0746</v>
      </c>
      <c r="Q7981" s="1" t="str">
        <f>VLOOKUP(Sales[[#This Row],[ProductKey]], Products!$A$2:$D$1000, 4, FALSE)</f>
        <v>LL Road Tire</v>
      </c>
    </row>
    <row r="7982" spans="1:17" x14ac:dyDescent="0.25">
      <c r="A7982" s="2">
        <v>38263</v>
      </c>
      <c r="B7982" s="1" t="s">
        <v>5420</v>
      </c>
      <c r="C7982">
        <v>538</v>
      </c>
      <c r="D7982">
        <v>20223</v>
      </c>
      <c r="E7982">
        <v>9</v>
      </c>
      <c r="F7982">
        <v>2</v>
      </c>
      <c r="G7982">
        <v>2</v>
      </c>
      <c r="H7982" s="2">
        <v>43376</v>
      </c>
      <c r="I7982" t="str">
        <f>VLOOKUP(Sales[[#This Row],[TerritoryKey]], Territories[], 2, FALSE)</f>
        <v>Australia</v>
      </c>
      <c r="J7982">
        <f>_xlfn.XLOOKUP(Sales[[#This Row],[ProductKey]], Products!$A:$A, Products!$J:$J)</f>
        <v>8.0373000000000001</v>
      </c>
      <c r="K7982">
        <f>_xlfn.XLOOKUP(Sales[[#This Row],[ProductKey]], Products!$A:$A, Products!$K:$K)</f>
        <v>21.49</v>
      </c>
      <c r="L7982" s="1">
        <f>Sales[[#This Row],[ProductPrice]]*Sales[[#This Row],[OrderQuantity]]</f>
        <v>42.98</v>
      </c>
      <c r="M7982" s="1">
        <f>Sales[[#This Row],[OrderQuantity]]</f>
        <v>2</v>
      </c>
      <c r="N7982" s="1">
        <f>1</f>
        <v>1</v>
      </c>
      <c r="O7982" s="1">
        <f>Sales[[#This Row],[TotalSales]]-Sales[[#This Row],[TotalCost]]</f>
        <v>26.905399999999997</v>
      </c>
      <c r="P7982" s="1">
        <f>Sales[[#This Row],[ProductCost]]*Sales[[#This Row],[OrderQuantity]]</f>
        <v>16.0746</v>
      </c>
      <c r="Q7982" s="1" t="str">
        <f>VLOOKUP(Sales[[#This Row],[ProductKey]], Products!$A$2:$D$1000, 4, FALSE)</f>
        <v>LL Road Tire</v>
      </c>
    </row>
    <row r="7983" spans="1:17" x14ac:dyDescent="0.25">
      <c r="A7983" s="2">
        <v>38233</v>
      </c>
      <c r="B7983" s="1" t="s">
        <v>5453</v>
      </c>
      <c r="C7983">
        <v>538</v>
      </c>
      <c r="D7983">
        <v>25937</v>
      </c>
      <c r="E7983">
        <v>9</v>
      </c>
      <c r="F7983">
        <v>2</v>
      </c>
      <c r="G7983">
        <v>2</v>
      </c>
      <c r="H7983" s="2">
        <v>43346</v>
      </c>
      <c r="I7983" t="str">
        <f>VLOOKUP(Sales[[#This Row],[TerritoryKey]], Territories[], 2, FALSE)</f>
        <v>Australia</v>
      </c>
      <c r="J7983">
        <f>_xlfn.XLOOKUP(Sales[[#This Row],[ProductKey]], Products!$A:$A, Products!$J:$J)</f>
        <v>8.0373000000000001</v>
      </c>
      <c r="K7983">
        <f>_xlfn.XLOOKUP(Sales[[#This Row],[ProductKey]], Products!$A:$A, Products!$K:$K)</f>
        <v>21.49</v>
      </c>
      <c r="L7983" s="1">
        <f>Sales[[#This Row],[ProductPrice]]*Sales[[#This Row],[OrderQuantity]]</f>
        <v>42.98</v>
      </c>
      <c r="M7983" s="1">
        <f>Sales[[#This Row],[OrderQuantity]]</f>
        <v>2</v>
      </c>
      <c r="N7983" s="1">
        <f>1</f>
        <v>1</v>
      </c>
      <c r="O7983" s="1">
        <f>Sales[[#This Row],[TotalSales]]-Sales[[#This Row],[TotalCost]]</f>
        <v>26.905399999999997</v>
      </c>
      <c r="P7983" s="1">
        <f>Sales[[#This Row],[ProductCost]]*Sales[[#This Row],[OrderQuantity]]</f>
        <v>16.0746</v>
      </c>
      <c r="Q7983" s="1" t="str">
        <f>VLOOKUP(Sales[[#This Row],[ProductKey]], Products!$A$2:$D$1000, 4, FALSE)</f>
        <v>LL Road Tire</v>
      </c>
    </row>
    <row r="7984" spans="1:17" x14ac:dyDescent="0.25">
      <c r="A7984" s="2">
        <v>38233</v>
      </c>
      <c r="B7984" s="1" t="s">
        <v>5769</v>
      </c>
      <c r="C7984">
        <v>538</v>
      </c>
      <c r="D7984">
        <v>23857</v>
      </c>
      <c r="E7984">
        <v>1</v>
      </c>
      <c r="F7984">
        <v>2</v>
      </c>
      <c r="G7984">
        <v>2</v>
      </c>
      <c r="H7984" s="2">
        <v>43346</v>
      </c>
      <c r="I7984" t="str">
        <f>VLOOKUP(Sales[[#This Row],[TerritoryKey]], Territories[], 2, FALSE)</f>
        <v>Northwest</v>
      </c>
      <c r="J7984">
        <f>_xlfn.XLOOKUP(Sales[[#This Row],[ProductKey]], Products!$A:$A, Products!$J:$J)</f>
        <v>8.0373000000000001</v>
      </c>
      <c r="K7984">
        <f>_xlfn.XLOOKUP(Sales[[#This Row],[ProductKey]], Products!$A:$A, Products!$K:$K)</f>
        <v>21.49</v>
      </c>
      <c r="L7984" s="1">
        <f>Sales[[#This Row],[ProductPrice]]*Sales[[#This Row],[OrderQuantity]]</f>
        <v>42.98</v>
      </c>
      <c r="M7984" s="1">
        <f>Sales[[#This Row],[OrderQuantity]]</f>
        <v>2</v>
      </c>
      <c r="N7984" s="1">
        <f>1</f>
        <v>1</v>
      </c>
      <c r="O7984" s="1">
        <f>Sales[[#This Row],[TotalSales]]-Sales[[#This Row],[TotalCost]]</f>
        <v>26.905399999999997</v>
      </c>
      <c r="P7984" s="1">
        <f>Sales[[#This Row],[ProductCost]]*Sales[[#This Row],[OrderQuantity]]</f>
        <v>16.0746</v>
      </c>
      <c r="Q7984" s="1" t="str">
        <f>VLOOKUP(Sales[[#This Row],[ProductKey]], Products!$A$2:$D$1000, 4, FALSE)</f>
        <v>LL Road Tire</v>
      </c>
    </row>
    <row r="7985" spans="1:17" x14ac:dyDescent="0.25">
      <c r="A7985" s="2">
        <v>37991</v>
      </c>
      <c r="B7985" s="1" t="s">
        <v>5823</v>
      </c>
      <c r="C7985">
        <v>538</v>
      </c>
      <c r="D7985">
        <v>26875</v>
      </c>
      <c r="E7985">
        <v>8</v>
      </c>
      <c r="F7985">
        <v>2</v>
      </c>
      <c r="G7985">
        <v>2</v>
      </c>
      <c r="H7985" s="2">
        <v>43105</v>
      </c>
      <c r="I7985" t="str">
        <f>VLOOKUP(Sales[[#This Row],[TerritoryKey]], Territories[], 2, FALSE)</f>
        <v>Germany</v>
      </c>
      <c r="J7985">
        <f>_xlfn.XLOOKUP(Sales[[#This Row],[ProductKey]], Products!$A:$A, Products!$J:$J)</f>
        <v>8.0373000000000001</v>
      </c>
      <c r="K7985">
        <f>_xlfn.XLOOKUP(Sales[[#This Row],[ProductKey]], Products!$A:$A, Products!$K:$K)</f>
        <v>21.49</v>
      </c>
      <c r="L7985" s="1">
        <f>Sales[[#This Row],[ProductPrice]]*Sales[[#This Row],[OrderQuantity]]</f>
        <v>42.98</v>
      </c>
      <c r="M7985" s="1">
        <f>Sales[[#This Row],[OrderQuantity]]</f>
        <v>2</v>
      </c>
      <c r="N7985" s="1">
        <f>1</f>
        <v>1</v>
      </c>
      <c r="O7985" s="1">
        <f>Sales[[#This Row],[TotalSales]]-Sales[[#This Row],[TotalCost]]</f>
        <v>26.905399999999997</v>
      </c>
      <c r="P7985" s="1">
        <f>Sales[[#This Row],[ProductCost]]*Sales[[#This Row],[OrderQuantity]]</f>
        <v>16.0746</v>
      </c>
      <c r="Q7985" s="1" t="str">
        <f>VLOOKUP(Sales[[#This Row],[ProductKey]], Products!$A$2:$D$1000, 4, FALSE)</f>
        <v>LL Road Tire</v>
      </c>
    </row>
    <row r="7986" spans="1:17" x14ac:dyDescent="0.25">
      <c r="A7986" s="2">
        <v>38051</v>
      </c>
      <c r="B7986" s="1" t="s">
        <v>6207</v>
      </c>
      <c r="C7986">
        <v>538</v>
      </c>
      <c r="D7986">
        <v>28075</v>
      </c>
      <c r="E7986">
        <v>1</v>
      </c>
      <c r="F7986">
        <v>2</v>
      </c>
      <c r="G7986">
        <v>2</v>
      </c>
      <c r="H7986" s="2">
        <v>43164</v>
      </c>
      <c r="I7986" t="str">
        <f>VLOOKUP(Sales[[#This Row],[TerritoryKey]], Territories[], 2, FALSE)</f>
        <v>Northwest</v>
      </c>
      <c r="J7986">
        <f>_xlfn.XLOOKUP(Sales[[#This Row],[ProductKey]], Products!$A:$A, Products!$J:$J)</f>
        <v>8.0373000000000001</v>
      </c>
      <c r="K7986">
        <f>_xlfn.XLOOKUP(Sales[[#This Row],[ProductKey]], Products!$A:$A, Products!$K:$K)</f>
        <v>21.49</v>
      </c>
      <c r="L7986" s="1">
        <f>Sales[[#This Row],[ProductPrice]]*Sales[[#This Row],[OrderQuantity]]</f>
        <v>42.98</v>
      </c>
      <c r="M7986" s="1">
        <f>Sales[[#This Row],[OrderQuantity]]</f>
        <v>2</v>
      </c>
      <c r="N7986" s="1">
        <f>1</f>
        <v>1</v>
      </c>
      <c r="O7986" s="1">
        <f>Sales[[#This Row],[TotalSales]]-Sales[[#This Row],[TotalCost]]</f>
        <v>26.905399999999997</v>
      </c>
      <c r="P7986" s="1">
        <f>Sales[[#This Row],[ProductCost]]*Sales[[#This Row],[OrderQuantity]]</f>
        <v>16.0746</v>
      </c>
      <c r="Q7986" s="1" t="str">
        <f>VLOOKUP(Sales[[#This Row],[ProductKey]], Products!$A$2:$D$1000, 4, FALSE)</f>
        <v>LL Road Tire</v>
      </c>
    </row>
    <row r="7987" spans="1:17" x14ac:dyDescent="0.25">
      <c r="A7987" s="2">
        <v>38082</v>
      </c>
      <c r="B7987" s="1" t="s">
        <v>6261</v>
      </c>
      <c r="C7987">
        <v>538</v>
      </c>
      <c r="D7987">
        <v>27838</v>
      </c>
      <c r="E7987">
        <v>8</v>
      </c>
      <c r="F7987">
        <v>2</v>
      </c>
      <c r="G7987">
        <v>2</v>
      </c>
      <c r="H7987" s="2">
        <v>43195</v>
      </c>
      <c r="I7987" t="str">
        <f>VLOOKUP(Sales[[#This Row],[TerritoryKey]], Territories[], 2, FALSE)</f>
        <v>Germany</v>
      </c>
      <c r="J7987">
        <f>_xlfn.XLOOKUP(Sales[[#This Row],[ProductKey]], Products!$A:$A, Products!$J:$J)</f>
        <v>8.0373000000000001</v>
      </c>
      <c r="K7987">
        <f>_xlfn.XLOOKUP(Sales[[#This Row],[ProductKey]], Products!$A:$A, Products!$K:$K)</f>
        <v>21.49</v>
      </c>
      <c r="L7987" s="1">
        <f>Sales[[#This Row],[ProductPrice]]*Sales[[#This Row],[OrderQuantity]]</f>
        <v>42.98</v>
      </c>
      <c r="M7987" s="1">
        <f>Sales[[#This Row],[OrderQuantity]]</f>
        <v>2</v>
      </c>
      <c r="N7987" s="1">
        <f>1</f>
        <v>1</v>
      </c>
      <c r="O7987" s="1">
        <f>Sales[[#This Row],[TotalSales]]-Sales[[#This Row],[TotalCost]]</f>
        <v>26.905399999999997</v>
      </c>
      <c r="P7987" s="1">
        <f>Sales[[#This Row],[ProductCost]]*Sales[[#This Row],[OrderQuantity]]</f>
        <v>16.0746</v>
      </c>
      <c r="Q7987" s="1" t="str">
        <f>VLOOKUP(Sales[[#This Row],[ProductKey]], Products!$A$2:$D$1000, 4, FALSE)</f>
        <v>LL Road Tire</v>
      </c>
    </row>
    <row r="7988" spans="1:17" x14ac:dyDescent="0.25">
      <c r="A7988" s="2">
        <v>38081</v>
      </c>
      <c r="B7988" s="1" t="s">
        <v>6397</v>
      </c>
      <c r="C7988">
        <v>538</v>
      </c>
      <c r="D7988">
        <v>23833</v>
      </c>
      <c r="E7988">
        <v>1</v>
      </c>
      <c r="F7988">
        <v>2</v>
      </c>
      <c r="G7988">
        <v>2</v>
      </c>
      <c r="H7988" s="2">
        <v>43194</v>
      </c>
      <c r="I7988" t="str">
        <f>VLOOKUP(Sales[[#This Row],[TerritoryKey]], Territories[], 2, FALSE)</f>
        <v>Northwest</v>
      </c>
      <c r="J7988">
        <f>_xlfn.XLOOKUP(Sales[[#This Row],[ProductKey]], Products!$A:$A, Products!$J:$J)</f>
        <v>8.0373000000000001</v>
      </c>
      <c r="K7988">
        <f>_xlfn.XLOOKUP(Sales[[#This Row],[ProductKey]], Products!$A:$A, Products!$K:$K)</f>
        <v>21.49</v>
      </c>
      <c r="L7988" s="1">
        <f>Sales[[#This Row],[ProductPrice]]*Sales[[#This Row],[OrderQuantity]]</f>
        <v>42.98</v>
      </c>
      <c r="M7988" s="1">
        <f>Sales[[#This Row],[OrderQuantity]]</f>
        <v>2</v>
      </c>
      <c r="N7988" s="1">
        <f>1</f>
        <v>1</v>
      </c>
      <c r="O7988" s="1">
        <f>Sales[[#This Row],[TotalSales]]-Sales[[#This Row],[TotalCost]]</f>
        <v>26.905399999999997</v>
      </c>
      <c r="P7988" s="1">
        <f>Sales[[#This Row],[ProductCost]]*Sales[[#This Row],[OrderQuantity]]</f>
        <v>16.0746</v>
      </c>
      <c r="Q7988" s="1" t="str">
        <f>VLOOKUP(Sales[[#This Row],[ProductKey]], Products!$A$2:$D$1000, 4, FALSE)</f>
        <v>LL Road Tire</v>
      </c>
    </row>
    <row r="7989" spans="1:17" x14ac:dyDescent="0.25">
      <c r="A7989" s="2">
        <v>38020</v>
      </c>
      <c r="B7989" s="1" t="s">
        <v>6478</v>
      </c>
      <c r="C7989">
        <v>538</v>
      </c>
      <c r="D7989">
        <v>29346</v>
      </c>
      <c r="E7989">
        <v>9</v>
      </c>
      <c r="F7989">
        <v>2</v>
      </c>
      <c r="G7989">
        <v>2</v>
      </c>
      <c r="H7989" s="2">
        <v>43134</v>
      </c>
      <c r="I7989" t="str">
        <f>VLOOKUP(Sales[[#This Row],[TerritoryKey]], Territories[], 2, FALSE)</f>
        <v>Australia</v>
      </c>
      <c r="J7989">
        <f>_xlfn.XLOOKUP(Sales[[#This Row],[ProductKey]], Products!$A:$A, Products!$J:$J)</f>
        <v>8.0373000000000001</v>
      </c>
      <c r="K7989">
        <f>_xlfn.XLOOKUP(Sales[[#This Row],[ProductKey]], Products!$A:$A, Products!$K:$K)</f>
        <v>21.49</v>
      </c>
      <c r="L7989" s="1">
        <f>Sales[[#This Row],[ProductPrice]]*Sales[[#This Row],[OrderQuantity]]</f>
        <v>42.98</v>
      </c>
      <c r="M7989" s="1">
        <f>Sales[[#This Row],[OrderQuantity]]</f>
        <v>2</v>
      </c>
      <c r="N7989" s="1">
        <f>1</f>
        <v>1</v>
      </c>
      <c r="O7989" s="1">
        <f>Sales[[#This Row],[TotalSales]]-Sales[[#This Row],[TotalCost]]</f>
        <v>26.905399999999997</v>
      </c>
      <c r="P7989" s="1">
        <f>Sales[[#This Row],[ProductCost]]*Sales[[#This Row],[OrderQuantity]]</f>
        <v>16.0746</v>
      </c>
      <c r="Q7989" s="1" t="str">
        <f>VLOOKUP(Sales[[#This Row],[ProductKey]], Products!$A$2:$D$1000, 4, FALSE)</f>
        <v>LL Road Tire</v>
      </c>
    </row>
    <row r="7990" spans="1:17" x14ac:dyDescent="0.25">
      <c r="A7990" s="2">
        <v>37991</v>
      </c>
      <c r="B7990" s="1" t="s">
        <v>6497</v>
      </c>
      <c r="C7990">
        <v>538</v>
      </c>
      <c r="D7990">
        <v>27485</v>
      </c>
      <c r="E7990">
        <v>9</v>
      </c>
      <c r="F7990">
        <v>2</v>
      </c>
      <c r="G7990">
        <v>2</v>
      </c>
      <c r="H7990" s="2">
        <v>43105</v>
      </c>
      <c r="I7990" t="str">
        <f>VLOOKUP(Sales[[#This Row],[TerritoryKey]], Territories[], 2, FALSE)</f>
        <v>Australia</v>
      </c>
      <c r="J7990">
        <f>_xlfn.XLOOKUP(Sales[[#This Row],[ProductKey]], Products!$A:$A, Products!$J:$J)</f>
        <v>8.0373000000000001</v>
      </c>
      <c r="K7990">
        <f>_xlfn.XLOOKUP(Sales[[#This Row],[ProductKey]], Products!$A:$A, Products!$K:$K)</f>
        <v>21.49</v>
      </c>
      <c r="L7990" s="1">
        <f>Sales[[#This Row],[ProductPrice]]*Sales[[#This Row],[OrderQuantity]]</f>
        <v>42.98</v>
      </c>
      <c r="M7990" s="1">
        <f>Sales[[#This Row],[OrderQuantity]]</f>
        <v>2</v>
      </c>
      <c r="N7990" s="1">
        <f>1</f>
        <v>1</v>
      </c>
      <c r="O7990" s="1">
        <f>Sales[[#This Row],[TotalSales]]-Sales[[#This Row],[TotalCost]]</f>
        <v>26.905399999999997</v>
      </c>
      <c r="P7990" s="1">
        <f>Sales[[#This Row],[ProductCost]]*Sales[[#This Row],[OrderQuantity]]</f>
        <v>16.0746</v>
      </c>
      <c r="Q7990" s="1" t="str">
        <f>VLOOKUP(Sales[[#This Row],[ProductKey]], Products!$A$2:$D$1000, 4, FALSE)</f>
        <v>LL Road Tire</v>
      </c>
    </row>
    <row r="7991" spans="1:17" x14ac:dyDescent="0.25">
      <c r="A7991" s="2">
        <v>37991</v>
      </c>
      <c r="B7991" s="1" t="s">
        <v>6501</v>
      </c>
      <c r="C7991">
        <v>538</v>
      </c>
      <c r="D7991">
        <v>11330</v>
      </c>
      <c r="E7991">
        <v>6</v>
      </c>
      <c r="F7991">
        <v>2</v>
      </c>
      <c r="G7991">
        <v>2</v>
      </c>
      <c r="H7991" s="2">
        <v>43105</v>
      </c>
      <c r="I7991" t="str">
        <f>VLOOKUP(Sales[[#This Row],[TerritoryKey]], Territories[], 2, FALSE)</f>
        <v>Canada</v>
      </c>
      <c r="J7991">
        <f>_xlfn.XLOOKUP(Sales[[#This Row],[ProductKey]], Products!$A:$A, Products!$J:$J)</f>
        <v>8.0373000000000001</v>
      </c>
      <c r="K7991">
        <f>_xlfn.XLOOKUP(Sales[[#This Row],[ProductKey]], Products!$A:$A, Products!$K:$K)</f>
        <v>21.49</v>
      </c>
      <c r="L7991" s="1">
        <f>Sales[[#This Row],[ProductPrice]]*Sales[[#This Row],[OrderQuantity]]</f>
        <v>42.98</v>
      </c>
      <c r="M7991" s="1">
        <f>Sales[[#This Row],[OrderQuantity]]</f>
        <v>2</v>
      </c>
      <c r="N7991" s="1">
        <f>1</f>
        <v>1</v>
      </c>
      <c r="O7991" s="1">
        <f>Sales[[#This Row],[TotalSales]]-Sales[[#This Row],[TotalCost]]</f>
        <v>26.905399999999997</v>
      </c>
      <c r="P7991" s="1">
        <f>Sales[[#This Row],[ProductCost]]*Sales[[#This Row],[OrderQuantity]]</f>
        <v>16.0746</v>
      </c>
      <c r="Q7991" s="1" t="str">
        <f>VLOOKUP(Sales[[#This Row],[ProductKey]], Products!$A$2:$D$1000, 4, FALSE)</f>
        <v>LL Road Tire</v>
      </c>
    </row>
    <row r="7992" spans="1:17" x14ac:dyDescent="0.25">
      <c r="A7992" s="2">
        <v>37990</v>
      </c>
      <c r="B7992" s="1" t="s">
        <v>6755</v>
      </c>
      <c r="C7992">
        <v>538</v>
      </c>
      <c r="D7992">
        <v>11566</v>
      </c>
      <c r="E7992">
        <v>7</v>
      </c>
      <c r="F7992">
        <v>2</v>
      </c>
      <c r="G7992">
        <v>2</v>
      </c>
      <c r="H7992" s="2">
        <v>43104</v>
      </c>
      <c r="I7992" t="str">
        <f>VLOOKUP(Sales[[#This Row],[TerritoryKey]], Territories[], 2, FALSE)</f>
        <v>France</v>
      </c>
      <c r="J7992">
        <f>_xlfn.XLOOKUP(Sales[[#This Row],[ProductKey]], Products!$A:$A, Products!$J:$J)</f>
        <v>8.0373000000000001</v>
      </c>
      <c r="K7992">
        <f>_xlfn.XLOOKUP(Sales[[#This Row],[ProductKey]], Products!$A:$A, Products!$K:$K)</f>
        <v>21.49</v>
      </c>
      <c r="L7992" s="1">
        <f>Sales[[#This Row],[ProductPrice]]*Sales[[#This Row],[OrderQuantity]]</f>
        <v>42.98</v>
      </c>
      <c r="M7992" s="1">
        <f>Sales[[#This Row],[OrderQuantity]]</f>
        <v>2</v>
      </c>
      <c r="N7992" s="1">
        <f>1</f>
        <v>1</v>
      </c>
      <c r="O7992" s="1">
        <f>Sales[[#This Row],[TotalSales]]-Sales[[#This Row],[TotalCost]]</f>
        <v>26.905399999999997</v>
      </c>
      <c r="P7992" s="1">
        <f>Sales[[#This Row],[ProductCost]]*Sales[[#This Row],[OrderQuantity]]</f>
        <v>16.0746</v>
      </c>
      <c r="Q7992" s="1" t="str">
        <f>VLOOKUP(Sales[[#This Row],[ProductKey]], Products!$A$2:$D$1000, 4, FALSE)</f>
        <v>LL Road Tire</v>
      </c>
    </row>
    <row r="7993" spans="1:17" x14ac:dyDescent="0.25">
      <c r="A7993" s="2">
        <v>38295</v>
      </c>
      <c r="B7993" s="1" t="s">
        <v>6763</v>
      </c>
      <c r="C7993">
        <v>538</v>
      </c>
      <c r="D7993">
        <v>11711</v>
      </c>
      <c r="E7993">
        <v>6</v>
      </c>
      <c r="F7993">
        <v>2</v>
      </c>
      <c r="G7993">
        <v>2</v>
      </c>
      <c r="H7993" s="2">
        <v>43408</v>
      </c>
      <c r="I7993" t="str">
        <f>VLOOKUP(Sales[[#This Row],[TerritoryKey]], Territories[], 2, FALSE)</f>
        <v>Canada</v>
      </c>
      <c r="J7993">
        <f>_xlfn.XLOOKUP(Sales[[#This Row],[ProductKey]], Products!$A:$A, Products!$J:$J)</f>
        <v>8.0373000000000001</v>
      </c>
      <c r="K7993">
        <f>_xlfn.XLOOKUP(Sales[[#This Row],[ProductKey]], Products!$A:$A, Products!$K:$K)</f>
        <v>21.49</v>
      </c>
      <c r="L7993" s="1">
        <f>Sales[[#This Row],[ProductPrice]]*Sales[[#This Row],[OrderQuantity]]</f>
        <v>42.98</v>
      </c>
      <c r="M7993" s="1">
        <f>Sales[[#This Row],[OrderQuantity]]</f>
        <v>2</v>
      </c>
      <c r="N7993" s="1">
        <f>1</f>
        <v>1</v>
      </c>
      <c r="O7993" s="1">
        <f>Sales[[#This Row],[TotalSales]]-Sales[[#This Row],[TotalCost]]</f>
        <v>26.905399999999997</v>
      </c>
      <c r="P7993" s="1">
        <f>Sales[[#This Row],[ProductCost]]*Sales[[#This Row],[OrderQuantity]]</f>
        <v>16.0746</v>
      </c>
      <c r="Q7993" s="1" t="str">
        <f>VLOOKUP(Sales[[#This Row],[ProductKey]], Products!$A$2:$D$1000, 4, FALSE)</f>
        <v>LL Road Tire</v>
      </c>
    </row>
    <row r="7994" spans="1:17" x14ac:dyDescent="0.25">
      <c r="A7994" s="2">
        <v>38111</v>
      </c>
      <c r="B7994" s="1" t="s">
        <v>7053</v>
      </c>
      <c r="C7994">
        <v>538</v>
      </c>
      <c r="D7994">
        <v>24844</v>
      </c>
      <c r="E7994">
        <v>7</v>
      </c>
      <c r="F7994">
        <v>2</v>
      </c>
      <c r="G7994">
        <v>2</v>
      </c>
      <c r="H7994" s="2">
        <v>43224</v>
      </c>
      <c r="I7994" t="str">
        <f>VLOOKUP(Sales[[#This Row],[TerritoryKey]], Territories[], 2, FALSE)</f>
        <v>France</v>
      </c>
      <c r="J7994">
        <f>_xlfn.XLOOKUP(Sales[[#This Row],[ProductKey]], Products!$A:$A, Products!$J:$J)</f>
        <v>8.0373000000000001</v>
      </c>
      <c r="K7994">
        <f>_xlfn.XLOOKUP(Sales[[#This Row],[ProductKey]], Products!$A:$A, Products!$K:$K)</f>
        <v>21.49</v>
      </c>
      <c r="L7994" s="1">
        <f>Sales[[#This Row],[ProductPrice]]*Sales[[#This Row],[OrderQuantity]]</f>
        <v>42.98</v>
      </c>
      <c r="M7994" s="1">
        <f>Sales[[#This Row],[OrderQuantity]]</f>
        <v>2</v>
      </c>
      <c r="N7994" s="1">
        <f>1</f>
        <v>1</v>
      </c>
      <c r="O7994" s="1">
        <f>Sales[[#This Row],[TotalSales]]-Sales[[#This Row],[TotalCost]]</f>
        <v>26.905399999999997</v>
      </c>
      <c r="P7994" s="1">
        <f>Sales[[#This Row],[ProductCost]]*Sales[[#This Row],[OrderQuantity]]</f>
        <v>16.0746</v>
      </c>
      <c r="Q7994" s="1" t="str">
        <f>VLOOKUP(Sales[[#This Row],[ProductKey]], Products!$A$2:$D$1000, 4, FALSE)</f>
        <v>LL Road Tire</v>
      </c>
    </row>
    <row r="7995" spans="1:17" x14ac:dyDescent="0.25">
      <c r="A7995" s="2">
        <v>38235</v>
      </c>
      <c r="B7995" s="1" t="s">
        <v>7410</v>
      </c>
      <c r="C7995">
        <v>538</v>
      </c>
      <c r="D7995">
        <v>28284</v>
      </c>
      <c r="E7995">
        <v>6</v>
      </c>
      <c r="F7995">
        <v>2</v>
      </c>
      <c r="G7995">
        <v>2</v>
      </c>
      <c r="H7995" s="2">
        <v>43348</v>
      </c>
      <c r="I7995" t="str">
        <f>VLOOKUP(Sales[[#This Row],[TerritoryKey]], Territories[], 2, FALSE)</f>
        <v>Canada</v>
      </c>
      <c r="J7995">
        <f>_xlfn.XLOOKUP(Sales[[#This Row],[ProductKey]], Products!$A:$A, Products!$J:$J)</f>
        <v>8.0373000000000001</v>
      </c>
      <c r="K7995">
        <f>_xlfn.XLOOKUP(Sales[[#This Row],[ProductKey]], Products!$A:$A, Products!$K:$K)</f>
        <v>21.49</v>
      </c>
      <c r="L7995" s="1">
        <f>Sales[[#This Row],[ProductPrice]]*Sales[[#This Row],[OrderQuantity]]</f>
        <v>42.98</v>
      </c>
      <c r="M7995" s="1">
        <f>Sales[[#This Row],[OrderQuantity]]</f>
        <v>2</v>
      </c>
      <c r="N7995" s="1">
        <f>1</f>
        <v>1</v>
      </c>
      <c r="O7995" s="1">
        <f>Sales[[#This Row],[TotalSales]]-Sales[[#This Row],[TotalCost]]</f>
        <v>26.905399999999997</v>
      </c>
      <c r="P7995" s="1">
        <f>Sales[[#This Row],[ProductCost]]*Sales[[#This Row],[OrderQuantity]]</f>
        <v>16.0746</v>
      </c>
      <c r="Q7995" s="1" t="str">
        <f>VLOOKUP(Sales[[#This Row],[ProductKey]], Products!$A$2:$D$1000, 4, FALSE)</f>
        <v>LL Road Tire</v>
      </c>
    </row>
    <row r="7996" spans="1:17" x14ac:dyDescent="0.25">
      <c r="A7996" s="2">
        <v>38294</v>
      </c>
      <c r="B7996" s="1" t="s">
        <v>7533</v>
      </c>
      <c r="C7996">
        <v>538</v>
      </c>
      <c r="D7996">
        <v>27860</v>
      </c>
      <c r="E7996">
        <v>9</v>
      </c>
      <c r="F7996">
        <v>2</v>
      </c>
      <c r="G7996">
        <v>2</v>
      </c>
      <c r="H7996" s="2">
        <v>43407</v>
      </c>
      <c r="I7996" t="str">
        <f>VLOOKUP(Sales[[#This Row],[TerritoryKey]], Territories[], 2, FALSE)</f>
        <v>Australia</v>
      </c>
      <c r="J7996">
        <f>_xlfn.XLOOKUP(Sales[[#This Row],[ProductKey]], Products!$A:$A, Products!$J:$J)</f>
        <v>8.0373000000000001</v>
      </c>
      <c r="K7996">
        <f>_xlfn.XLOOKUP(Sales[[#This Row],[ProductKey]], Products!$A:$A, Products!$K:$K)</f>
        <v>21.49</v>
      </c>
      <c r="L7996" s="1">
        <f>Sales[[#This Row],[ProductPrice]]*Sales[[#This Row],[OrderQuantity]]</f>
        <v>42.98</v>
      </c>
      <c r="M7996" s="1">
        <f>Sales[[#This Row],[OrderQuantity]]</f>
        <v>2</v>
      </c>
      <c r="N7996" s="1">
        <f>1</f>
        <v>1</v>
      </c>
      <c r="O7996" s="1">
        <f>Sales[[#This Row],[TotalSales]]-Sales[[#This Row],[TotalCost]]</f>
        <v>26.905399999999997</v>
      </c>
      <c r="P7996" s="1">
        <f>Sales[[#This Row],[ProductCost]]*Sales[[#This Row],[OrderQuantity]]</f>
        <v>16.0746</v>
      </c>
      <c r="Q7996" s="1" t="str">
        <f>VLOOKUP(Sales[[#This Row],[ProductKey]], Products!$A$2:$D$1000, 4, FALSE)</f>
        <v>LL Road Tire</v>
      </c>
    </row>
    <row r="7997" spans="1:17" x14ac:dyDescent="0.25">
      <c r="A7997" s="2">
        <v>38143</v>
      </c>
      <c r="B7997" s="1" t="s">
        <v>7688</v>
      </c>
      <c r="C7997">
        <v>538</v>
      </c>
      <c r="D7997">
        <v>27489</v>
      </c>
      <c r="E7997">
        <v>9</v>
      </c>
      <c r="F7997">
        <v>2</v>
      </c>
      <c r="G7997">
        <v>2</v>
      </c>
      <c r="H7997" s="2">
        <v>43256</v>
      </c>
      <c r="I7997" t="str">
        <f>VLOOKUP(Sales[[#This Row],[TerritoryKey]], Territories[], 2, FALSE)</f>
        <v>Australia</v>
      </c>
      <c r="J7997">
        <f>_xlfn.XLOOKUP(Sales[[#This Row],[ProductKey]], Products!$A:$A, Products!$J:$J)</f>
        <v>8.0373000000000001</v>
      </c>
      <c r="K7997">
        <f>_xlfn.XLOOKUP(Sales[[#This Row],[ProductKey]], Products!$A:$A, Products!$K:$K)</f>
        <v>21.49</v>
      </c>
      <c r="L7997" s="1">
        <f>Sales[[#This Row],[ProductPrice]]*Sales[[#This Row],[OrderQuantity]]</f>
        <v>42.98</v>
      </c>
      <c r="M7997" s="1">
        <f>Sales[[#This Row],[OrderQuantity]]</f>
        <v>2</v>
      </c>
      <c r="N7997" s="1">
        <f>1</f>
        <v>1</v>
      </c>
      <c r="O7997" s="1">
        <f>Sales[[#This Row],[TotalSales]]-Sales[[#This Row],[TotalCost]]</f>
        <v>26.905399999999997</v>
      </c>
      <c r="P7997" s="1">
        <f>Sales[[#This Row],[ProductCost]]*Sales[[#This Row],[OrderQuantity]]</f>
        <v>16.0746</v>
      </c>
      <c r="Q7997" s="1" t="str">
        <f>VLOOKUP(Sales[[#This Row],[ProductKey]], Products!$A$2:$D$1000, 4, FALSE)</f>
        <v>LL Road Tire</v>
      </c>
    </row>
    <row r="7998" spans="1:17" x14ac:dyDescent="0.25">
      <c r="A7998" s="2">
        <v>38296</v>
      </c>
      <c r="B7998" s="1" t="s">
        <v>7689</v>
      </c>
      <c r="C7998">
        <v>538</v>
      </c>
      <c r="D7998">
        <v>23883</v>
      </c>
      <c r="E7998">
        <v>4</v>
      </c>
      <c r="F7998">
        <v>2</v>
      </c>
      <c r="G7998">
        <v>2</v>
      </c>
      <c r="H7998" s="2">
        <v>43409</v>
      </c>
      <c r="I7998" t="str">
        <f>VLOOKUP(Sales[[#This Row],[TerritoryKey]], Territories[], 2, FALSE)</f>
        <v>Southwest</v>
      </c>
      <c r="J7998">
        <f>_xlfn.XLOOKUP(Sales[[#This Row],[ProductKey]], Products!$A:$A, Products!$J:$J)</f>
        <v>8.0373000000000001</v>
      </c>
      <c r="K7998">
        <f>_xlfn.XLOOKUP(Sales[[#This Row],[ProductKey]], Products!$A:$A, Products!$K:$K)</f>
        <v>21.49</v>
      </c>
      <c r="L7998" s="1">
        <f>Sales[[#This Row],[ProductPrice]]*Sales[[#This Row],[OrderQuantity]]</f>
        <v>42.98</v>
      </c>
      <c r="M7998" s="1">
        <f>Sales[[#This Row],[OrderQuantity]]</f>
        <v>2</v>
      </c>
      <c r="N7998" s="1">
        <f>1</f>
        <v>1</v>
      </c>
      <c r="O7998" s="1">
        <f>Sales[[#This Row],[TotalSales]]-Sales[[#This Row],[TotalCost]]</f>
        <v>26.905399999999997</v>
      </c>
      <c r="P7998" s="1">
        <f>Sales[[#This Row],[ProductCost]]*Sales[[#This Row],[OrderQuantity]]</f>
        <v>16.0746</v>
      </c>
      <c r="Q7998" s="1" t="str">
        <f>VLOOKUP(Sales[[#This Row],[ProductKey]], Products!$A$2:$D$1000, 4, FALSE)</f>
        <v>LL Road Tire</v>
      </c>
    </row>
    <row r="7999" spans="1:17" x14ac:dyDescent="0.25">
      <c r="A7999" s="2">
        <v>38265</v>
      </c>
      <c r="B7999" s="1" t="s">
        <v>7727</v>
      </c>
      <c r="C7999">
        <v>538</v>
      </c>
      <c r="D7999">
        <v>28899</v>
      </c>
      <c r="E7999">
        <v>10</v>
      </c>
      <c r="F7999">
        <v>2</v>
      </c>
      <c r="G7999">
        <v>2</v>
      </c>
      <c r="H7999" s="2">
        <v>43378</v>
      </c>
      <c r="I7999" t="str">
        <f>VLOOKUP(Sales[[#This Row],[TerritoryKey]], Territories[], 2, FALSE)</f>
        <v>United Kingdom</v>
      </c>
      <c r="J7999">
        <f>_xlfn.XLOOKUP(Sales[[#This Row],[ProductKey]], Products!$A:$A, Products!$J:$J)</f>
        <v>8.0373000000000001</v>
      </c>
      <c r="K7999">
        <f>_xlfn.XLOOKUP(Sales[[#This Row],[ProductKey]], Products!$A:$A, Products!$K:$K)</f>
        <v>21.49</v>
      </c>
      <c r="L7999" s="1">
        <f>Sales[[#This Row],[ProductPrice]]*Sales[[#This Row],[OrderQuantity]]</f>
        <v>42.98</v>
      </c>
      <c r="M7999" s="1">
        <f>Sales[[#This Row],[OrderQuantity]]</f>
        <v>2</v>
      </c>
      <c r="N7999" s="1">
        <f>1</f>
        <v>1</v>
      </c>
      <c r="O7999" s="1">
        <f>Sales[[#This Row],[TotalSales]]-Sales[[#This Row],[TotalCost]]</f>
        <v>26.905399999999997</v>
      </c>
      <c r="P7999" s="1">
        <f>Sales[[#This Row],[ProductCost]]*Sales[[#This Row],[OrderQuantity]]</f>
        <v>16.0746</v>
      </c>
      <c r="Q7999" s="1" t="str">
        <f>VLOOKUP(Sales[[#This Row],[ProductKey]], Products!$A$2:$D$1000, 4, FALSE)</f>
        <v>LL Road Tire</v>
      </c>
    </row>
    <row r="8000" spans="1:17" x14ac:dyDescent="0.25">
      <c r="A8000" s="2">
        <v>37750</v>
      </c>
      <c r="B8000" s="1" t="s">
        <v>66</v>
      </c>
      <c r="C8000">
        <v>536</v>
      </c>
      <c r="D8000">
        <v>17816</v>
      </c>
      <c r="E8000">
        <v>7</v>
      </c>
      <c r="F8000">
        <v>2</v>
      </c>
      <c r="G8000">
        <v>2</v>
      </c>
      <c r="H8000" s="2">
        <v>42864</v>
      </c>
      <c r="I8000" t="str">
        <f>VLOOKUP(Sales[[#This Row],[TerritoryKey]], Territories[], 2, FALSE)</f>
        <v>France</v>
      </c>
      <c r="J8000">
        <f>_xlfn.XLOOKUP(Sales[[#This Row],[ProductKey]], Products!$A:$A, Products!$J:$J)</f>
        <v>11.2163</v>
      </c>
      <c r="K8000">
        <f>_xlfn.XLOOKUP(Sales[[#This Row],[ProductKey]], Products!$A:$A, Products!$K:$K)</f>
        <v>29.99</v>
      </c>
      <c r="L8000" s="1">
        <f>Sales[[#This Row],[ProductPrice]]*Sales[[#This Row],[OrderQuantity]]</f>
        <v>59.98</v>
      </c>
      <c r="M8000" s="1">
        <f>Sales[[#This Row],[OrderQuantity]]</f>
        <v>2</v>
      </c>
      <c r="N8000" s="1">
        <f>1</f>
        <v>1</v>
      </c>
      <c r="O8000" s="1">
        <f>Sales[[#This Row],[TotalSales]]-Sales[[#This Row],[TotalCost]]</f>
        <v>37.547399999999996</v>
      </c>
      <c r="P8000" s="1">
        <f>Sales[[#This Row],[ProductCost]]*Sales[[#This Row],[OrderQuantity]]</f>
        <v>22.432600000000001</v>
      </c>
      <c r="Q8000" s="1" t="str">
        <f>VLOOKUP(Sales[[#This Row],[ProductKey]], Products!$A$2:$D$1000, 4, FALSE)</f>
        <v>ML Mountain Tire</v>
      </c>
    </row>
    <row r="8001" spans="1:17" x14ac:dyDescent="0.25">
      <c r="A8001" s="2">
        <v>37876</v>
      </c>
      <c r="B8001" s="1" t="s">
        <v>93</v>
      </c>
      <c r="C8001">
        <v>484</v>
      </c>
      <c r="D8001">
        <v>11262</v>
      </c>
      <c r="E8001">
        <v>6</v>
      </c>
      <c r="F8001">
        <v>2</v>
      </c>
      <c r="G8001">
        <v>2</v>
      </c>
      <c r="H8001" s="2">
        <v>42990</v>
      </c>
      <c r="I8001" t="str">
        <f>VLOOKUP(Sales[[#This Row],[TerritoryKey]], Territories[], 2, FALSE)</f>
        <v>Canada</v>
      </c>
      <c r="J8001">
        <f>_xlfn.XLOOKUP(Sales[[#This Row],[ProductKey]], Products!$A:$A, Products!$J:$J)</f>
        <v>2.9733000000000001</v>
      </c>
      <c r="K8001">
        <f>_xlfn.XLOOKUP(Sales[[#This Row],[ProductKey]], Products!$A:$A, Products!$K:$K)</f>
        <v>7.95</v>
      </c>
      <c r="L8001" s="1">
        <f>Sales[[#This Row],[ProductPrice]]*Sales[[#This Row],[OrderQuantity]]</f>
        <v>15.9</v>
      </c>
      <c r="M8001" s="1">
        <f>Sales[[#This Row],[OrderQuantity]]</f>
        <v>2</v>
      </c>
      <c r="N8001" s="1">
        <f>1</f>
        <v>1</v>
      </c>
      <c r="O8001" s="1">
        <f>Sales[[#This Row],[TotalSales]]-Sales[[#This Row],[TotalCost]]</f>
        <v>9.9534000000000002</v>
      </c>
      <c r="P8001" s="1">
        <f>Sales[[#This Row],[ProductCost]]*Sales[[#This Row],[OrderQuantity]]</f>
        <v>5.9466000000000001</v>
      </c>
      <c r="Q8001" s="1" t="str">
        <f>VLOOKUP(Sales[[#This Row],[ProductKey]], Products!$A$2:$D$1000, 4, FALSE)</f>
        <v>Bike Wash - Dissolver</v>
      </c>
    </row>
    <row r="8002" spans="1:17" x14ac:dyDescent="0.25">
      <c r="A8002" s="2">
        <v>37937</v>
      </c>
      <c r="B8002" s="1" t="s">
        <v>120</v>
      </c>
      <c r="C8002">
        <v>541</v>
      </c>
      <c r="D8002">
        <v>16016</v>
      </c>
      <c r="E8002">
        <v>9</v>
      </c>
      <c r="F8002">
        <v>2</v>
      </c>
      <c r="G8002">
        <v>2</v>
      </c>
      <c r="H8002" s="2">
        <v>43051</v>
      </c>
      <c r="I8002" t="str">
        <f>VLOOKUP(Sales[[#This Row],[TerritoryKey]], Territories[], 2, FALSE)</f>
        <v>Australia</v>
      </c>
      <c r="J8002">
        <f>_xlfn.XLOOKUP(Sales[[#This Row],[ProductKey]], Products!$A:$A, Products!$J:$J)</f>
        <v>10.8423</v>
      </c>
      <c r="K8002">
        <f>_xlfn.XLOOKUP(Sales[[#This Row],[ProductKey]], Products!$A:$A, Products!$K:$K)</f>
        <v>28.99</v>
      </c>
      <c r="L8002" s="1">
        <f>Sales[[#This Row],[ProductPrice]]*Sales[[#This Row],[OrderQuantity]]</f>
        <v>57.98</v>
      </c>
      <c r="M8002" s="1">
        <f>Sales[[#This Row],[OrderQuantity]]</f>
        <v>2</v>
      </c>
      <c r="N8002" s="1">
        <f>1</f>
        <v>1</v>
      </c>
      <c r="O8002" s="1">
        <f>Sales[[#This Row],[TotalSales]]-Sales[[#This Row],[TotalCost]]</f>
        <v>36.295400000000001</v>
      </c>
      <c r="P8002" s="1">
        <f>Sales[[#This Row],[ProductCost]]*Sales[[#This Row],[OrderQuantity]]</f>
        <v>21.6846</v>
      </c>
      <c r="Q8002" s="1" t="str">
        <f>VLOOKUP(Sales[[#This Row],[ProductKey]], Products!$A$2:$D$1000, 4, FALSE)</f>
        <v>Touring Tire</v>
      </c>
    </row>
    <row r="8003" spans="1:17" x14ac:dyDescent="0.25">
      <c r="A8003" s="2">
        <v>37937</v>
      </c>
      <c r="B8003" s="1" t="s">
        <v>143</v>
      </c>
      <c r="C8003">
        <v>536</v>
      </c>
      <c r="D8003">
        <v>11642</v>
      </c>
      <c r="E8003">
        <v>6</v>
      </c>
      <c r="F8003">
        <v>2</v>
      </c>
      <c r="G8003">
        <v>2</v>
      </c>
      <c r="H8003" s="2">
        <v>43051</v>
      </c>
      <c r="I8003" t="str">
        <f>VLOOKUP(Sales[[#This Row],[TerritoryKey]], Territories[], 2, FALSE)</f>
        <v>Canada</v>
      </c>
      <c r="J8003">
        <f>_xlfn.XLOOKUP(Sales[[#This Row],[ProductKey]], Products!$A:$A, Products!$J:$J)</f>
        <v>11.2163</v>
      </c>
      <c r="K8003">
        <f>_xlfn.XLOOKUP(Sales[[#This Row],[ProductKey]], Products!$A:$A, Products!$K:$K)</f>
        <v>29.99</v>
      </c>
      <c r="L8003" s="1">
        <f>Sales[[#This Row],[ProductPrice]]*Sales[[#This Row],[OrderQuantity]]</f>
        <v>59.98</v>
      </c>
      <c r="M8003" s="1">
        <f>Sales[[#This Row],[OrderQuantity]]</f>
        <v>2</v>
      </c>
      <c r="N8003" s="1">
        <f>1</f>
        <v>1</v>
      </c>
      <c r="O8003" s="1">
        <f>Sales[[#This Row],[TotalSales]]-Sales[[#This Row],[TotalCost]]</f>
        <v>37.547399999999996</v>
      </c>
      <c r="P8003" s="1">
        <f>Sales[[#This Row],[ProductCost]]*Sales[[#This Row],[OrderQuantity]]</f>
        <v>22.432600000000001</v>
      </c>
      <c r="Q8003" s="1" t="str">
        <f>VLOOKUP(Sales[[#This Row],[ProductKey]], Products!$A$2:$D$1000, 4, FALSE)</f>
        <v>ML Mountain Tire</v>
      </c>
    </row>
    <row r="8004" spans="1:17" x14ac:dyDescent="0.25">
      <c r="A8004" s="2">
        <v>37752</v>
      </c>
      <c r="B8004" s="1" t="s">
        <v>150</v>
      </c>
      <c r="C8004">
        <v>484</v>
      </c>
      <c r="D8004">
        <v>27006</v>
      </c>
      <c r="E8004">
        <v>7</v>
      </c>
      <c r="F8004">
        <v>2</v>
      </c>
      <c r="G8004">
        <v>2</v>
      </c>
      <c r="H8004" s="2">
        <v>42866</v>
      </c>
      <c r="I8004" t="str">
        <f>VLOOKUP(Sales[[#This Row],[TerritoryKey]], Territories[], 2, FALSE)</f>
        <v>France</v>
      </c>
      <c r="J8004">
        <f>_xlfn.XLOOKUP(Sales[[#This Row],[ProductKey]], Products!$A:$A, Products!$J:$J)</f>
        <v>2.9733000000000001</v>
      </c>
      <c r="K8004">
        <f>_xlfn.XLOOKUP(Sales[[#This Row],[ProductKey]], Products!$A:$A, Products!$K:$K)</f>
        <v>7.95</v>
      </c>
      <c r="L8004" s="1">
        <f>Sales[[#This Row],[ProductPrice]]*Sales[[#This Row],[OrderQuantity]]</f>
        <v>15.9</v>
      </c>
      <c r="M8004" s="1">
        <f>Sales[[#This Row],[OrderQuantity]]</f>
        <v>2</v>
      </c>
      <c r="N8004" s="1">
        <f>1</f>
        <v>1</v>
      </c>
      <c r="O8004" s="1">
        <f>Sales[[#This Row],[TotalSales]]-Sales[[#This Row],[TotalCost]]</f>
        <v>9.9534000000000002</v>
      </c>
      <c r="P8004" s="1">
        <f>Sales[[#This Row],[ProductCost]]*Sales[[#This Row],[OrderQuantity]]</f>
        <v>5.9466000000000001</v>
      </c>
      <c r="Q8004" s="1" t="str">
        <f>VLOOKUP(Sales[[#This Row],[ProductKey]], Products!$A$2:$D$1000, 4, FALSE)</f>
        <v>Bike Wash - Dissolver</v>
      </c>
    </row>
    <row r="8005" spans="1:17" x14ac:dyDescent="0.25">
      <c r="A8005" s="2">
        <v>37903</v>
      </c>
      <c r="B8005" s="1" t="s">
        <v>178</v>
      </c>
      <c r="C8005">
        <v>536</v>
      </c>
      <c r="D8005">
        <v>23689</v>
      </c>
      <c r="E8005">
        <v>4</v>
      </c>
      <c r="F8005">
        <v>2</v>
      </c>
      <c r="G8005">
        <v>2</v>
      </c>
      <c r="H8005" s="2">
        <v>43017</v>
      </c>
      <c r="I8005" t="str">
        <f>VLOOKUP(Sales[[#This Row],[TerritoryKey]], Territories[], 2, FALSE)</f>
        <v>Southwest</v>
      </c>
      <c r="J8005">
        <f>_xlfn.XLOOKUP(Sales[[#This Row],[ProductKey]], Products!$A:$A, Products!$J:$J)</f>
        <v>11.2163</v>
      </c>
      <c r="K8005">
        <f>_xlfn.XLOOKUP(Sales[[#This Row],[ProductKey]], Products!$A:$A, Products!$K:$K)</f>
        <v>29.99</v>
      </c>
      <c r="L8005" s="1">
        <f>Sales[[#This Row],[ProductPrice]]*Sales[[#This Row],[OrderQuantity]]</f>
        <v>59.98</v>
      </c>
      <c r="M8005" s="1">
        <f>Sales[[#This Row],[OrderQuantity]]</f>
        <v>2</v>
      </c>
      <c r="N8005" s="1">
        <f>1</f>
        <v>1</v>
      </c>
      <c r="O8005" s="1">
        <f>Sales[[#This Row],[TotalSales]]-Sales[[#This Row],[TotalCost]]</f>
        <v>37.547399999999996</v>
      </c>
      <c r="P8005" s="1">
        <f>Sales[[#This Row],[ProductCost]]*Sales[[#This Row],[OrderQuantity]]</f>
        <v>22.432600000000001</v>
      </c>
      <c r="Q8005" s="1" t="str">
        <f>VLOOKUP(Sales[[#This Row],[ProductKey]], Products!$A$2:$D$1000, 4, FALSE)</f>
        <v>ML Mountain Tire</v>
      </c>
    </row>
    <row r="8006" spans="1:17" x14ac:dyDescent="0.25">
      <c r="A8006" s="2">
        <v>37721</v>
      </c>
      <c r="B8006" s="1" t="s">
        <v>224</v>
      </c>
      <c r="C8006">
        <v>482</v>
      </c>
      <c r="D8006">
        <v>16294</v>
      </c>
      <c r="E8006">
        <v>10</v>
      </c>
      <c r="F8006">
        <v>2</v>
      </c>
      <c r="G8006">
        <v>2</v>
      </c>
      <c r="H8006" s="2">
        <v>42835</v>
      </c>
      <c r="I8006" t="str">
        <f>VLOOKUP(Sales[[#This Row],[TerritoryKey]], Territories[], 2, FALSE)</f>
        <v>United Kingdom</v>
      </c>
      <c r="J8006">
        <f>_xlfn.XLOOKUP(Sales[[#This Row],[ProductKey]], Products!$A:$A, Products!$J:$J)</f>
        <v>3.3622999999999998</v>
      </c>
      <c r="K8006">
        <f>_xlfn.XLOOKUP(Sales[[#This Row],[ProductKey]], Products!$A:$A, Products!$K:$K)</f>
        <v>8.99</v>
      </c>
      <c r="L8006" s="1">
        <f>Sales[[#This Row],[ProductPrice]]*Sales[[#This Row],[OrderQuantity]]</f>
        <v>17.98</v>
      </c>
      <c r="M8006" s="1">
        <f>Sales[[#This Row],[OrderQuantity]]</f>
        <v>2</v>
      </c>
      <c r="N8006" s="1">
        <f>1</f>
        <v>1</v>
      </c>
      <c r="O8006" s="1">
        <f>Sales[[#This Row],[TotalSales]]-Sales[[#This Row],[TotalCost]]</f>
        <v>11.255400000000002</v>
      </c>
      <c r="P8006" s="1">
        <f>Sales[[#This Row],[ProductCost]]*Sales[[#This Row],[OrderQuantity]]</f>
        <v>6.7245999999999997</v>
      </c>
      <c r="Q8006" s="1" t="str">
        <f>VLOOKUP(Sales[[#This Row],[ProductKey]], Products!$A$2:$D$1000, 4, FALSE)</f>
        <v>Racing Socks, L</v>
      </c>
    </row>
    <row r="8007" spans="1:17" x14ac:dyDescent="0.25">
      <c r="A8007" s="2">
        <v>37937</v>
      </c>
      <c r="B8007" s="1" t="s">
        <v>234</v>
      </c>
      <c r="C8007">
        <v>466</v>
      </c>
      <c r="D8007">
        <v>14369</v>
      </c>
      <c r="E8007">
        <v>1</v>
      </c>
      <c r="F8007">
        <v>2</v>
      </c>
      <c r="G8007">
        <v>2</v>
      </c>
      <c r="H8007" s="2">
        <v>43051</v>
      </c>
      <c r="I8007" t="str">
        <f>VLOOKUP(Sales[[#This Row],[TerritoryKey]], Territories[], 2, FALSE)</f>
        <v>Northwest</v>
      </c>
      <c r="J8007">
        <f>_xlfn.XLOOKUP(Sales[[#This Row],[ProductKey]], Products!$A:$A, Products!$J:$J)</f>
        <v>9.7135999999999996</v>
      </c>
      <c r="K8007">
        <f>_xlfn.XLOOKUP(Sales[[#This Row],[ProductKey]], Products!$A:$A, Products!$K:$K)</f>
        <v>23.548100000000002</v>
      </c>
      <c r="L8007" s="1">
        <f>Sales[[#This Row],[ProductPrice]]*Sales[[#This Row],[OrderQuantity]]</f>
        <v>47.096200000000003</v>
      </c>
      <c r="M8007" s="1">
        <f>Sales[[#This Row],[OrderQuantity]]</f>
        <v>2</v>
      </c>
      <c r="N8007" s="1">
        <f>1</f>
        <v>1</v>
      </c>
      <c r="O8007" s="1">
        <f>Sales[[#This Row],[TotalSales]]-Sales[[#This Row],[TotalCost]]</f>
        <v>27.669000000000004</v>
      </c>
      <c r="P8007" s="1">
        <f>Sales[[#This Row],[ProductCost]]*Sales[[#This Row],[OrderQuantity]]</f>
        <v>19.427199999999999</v>
      </c>
      <c r="Q8007" s="1" t="str">
        <f>VLOOKUP(Sales[[#This Row],[ProductKey]], Products!$A$2:$D$1000, 4, FALSE)</f>
        <v>Half-Finger Gloves, L</v>
      </c>
    </row>
    <row r="8008" spans="1:17" x14ac:dyDescent="0.25">
      <c r="A8008" s="2">
        <v>37633</v>
      </c>
      <c r="B8008" s="1" t="s">
        <v>248</v>
      </c>
      <c r="C8008">
        <v>484</v>
      </c>
      <c r="D8008">
        <v>13263</v>
      </c>
      <c r="E8008">
        <v>7</v>
      </c>
      <c r="F8008">
        <v>2</v>
      </c>
      <c r="G8008">
        <v>2</v>
      </c>
      <c r="H8008" s="2">
        <v>42747</v>
      </c>
      <c r="I8008" t="str">
        <f>VLOOKUP(Sales[[#This Row],[TerritoryKey]], Territories[], 2, FALSE)</f>
        <v>France</v>
      </c>
      <c r="J8008">
        <f>_xlfn.XLOOKUP(Sales[[#This Row],[ProductKey]], Products!$A:$A, Products!$J:$J)</f>
        <v>2.9733000000000001</v>
      </c>
      <c r="K8008">
        <f>_xlfn.XLOOKUP(Sales[[#This Row],[ProductKey]], Products!$A:$A, Products!$K:$K)</f>
        <v>7.95</v>
      </c>
      <c r="L8008" s="1">
        <f>Sales[[#This Row],[ProductPrice]]*Sales[[#This Row],[OrderQuantity]]</f>
        <v>15.9</v>
      </c>
      <c r="M8008" s="1">
        <f>Sales[[#This Row],[OrderQuantity]]</f>
        <v>2</v>
      </c>
      <c r="N8008" s="1">
        <f>1</f>
        <v>1</v>
      </c>
      <c r="O8008" s="1">
        <f>Sales[[#This Row],[TotalSales]]-Sales[[#This Row],[TotalCost]]</f>
        <v>9.9534000000000002</v>
      </c>
      <c r="P8008" s="1">
        <f>Sales[[#This Row],[ProductCost]]*Sales[[#This Row],[OrderQuantity]]</f>
        <v>5.9466000000000001</v>
      </c>
      <c r="Q8008" s="1" t="str">
        <f>VLOOKUP(Sales[[#This Row],[ProductKey]], Products!$A$2:$D$1000, 4, FALSE)</f>
        <v>Bike Wash - Dissolver</v>
      </c>
    </row>
    <row r="8009" spans="1:17" x14ac:dyDescent="0.25">
      <c r="A8009" s="2">
        <v>37723</v>
      </c>
      <c r="B8009" s="1" t="s">
        <v>270</v>
      </c>
      <c r="C8009">
        <v>481</v>
      </c>
      <c r="D8009">
        <v>24956</v>
      </c>
      <c r="E8009">
        <v>4</v>
      </c>
      <c r="F8009">
        <v>2</v>
      </c>
      <c r="G8009">
        <v>2</v>
      </c>
      <c r="H8009" s="2">
        <v>42837</v>
      </c>
      <c r="I8009" t="str">
        <f>VLOOKUP(Sales[[#This Row],[TerritoryKey]], Territories[], 2, FALSE)</f>
        <v>Southwest</v>
      </c>
      <c r="J8009">
        <f>_xlfn.XLOOKUP(Sales[[#This Row],[ProductKey]], Products!$A:$A, Products!$J:$J)</f>
        <v>3.3622999999999998</v>
      </c>
      <c r="K8009">
        <f>_xlfn.XLOOKUP(Sales[[#This Row],[ProductKey]], Products!$A:$A, Products!$K:$K)</f>
        <v>8.99</v>
      </c>
      <c r="L8009" s="1">
        <f>Sales[[#This Row],[ProductPrice]]*Sales[[#This Row],[OrderQuantity]]</f>
        <v>17.98</v>
      </c>
      <c r="M8009" s="1">
        <f>Sales[[#This Row],[OrderQuantity]]</f>
        <v>2</v>
      </c>
      <c r="N8009" s="1">
        <f>1</f>
        <v>1</v>
      </c>
      <c r="O8009" s="1">
        <f>Sales[[#This Row],[TotalSales]]-Sales[[#This Row],[TotalCost]]</f>
        <v>11.255400000000002</v>
      </c>
      <c r="P8009" s="1">
        <f>Sales[[#This Row],[ProductCost]]*Sales[[#This Row],[OrderQuantity]]</f>
        <v>6.7245999999999997</v>
      </c>
      <c r="Q8009" s="1" t="str">
        <f>VLOOKUP(Sales[[#This Row],[ProductKey]], Products!$A$2:$D$1000, 4, FALSE)</f>
        <v>Racing Socks, M</v>
      </c>
    </row>
    <row r="8010" spans="1:17" x14ac:dyDescent="0.25">
      <c r="A8010" s="2">
        <v>37875</v>
      </c>
      <c r="B8010" s="1" t="s">
        <v>277</v>
      </c>
      <c r="C8010">
        <v>482</v>
      </c>
      <c r="D8010">
        <v>11367</v>
      </c>
      <c r="E8010">
        <v>9</v>
      </c>
      <c r="F8010">
        <v>2</v>
      </c>
      <c r="G8010">
        <v>2</v>
      </c>
      <c r="H8010" s="2">
        <v>42989</v>
      </c>
      <c r="I8010" t="str">
        <f>VLOOKUP(Sales[[#This Row],[TerritoryKey]], Territories[], 2, FALSE)</f>
        <v>Australia</v>
      </c>
      <c r="J8010">
        <f>_xlfn.XLOOKUP(Sales[[#This Row],[ProductKey]], Products!$A:$A, Products!$J:$J)</f>
        <v>3.3622999999999998</v>
      </c>
      <c r="K8010">
        <f>_xlfn.XLOOKUP(Sales[[#This Row],[ProductKey]], Products!$A:$A, Products!$K:$K)</f>
        <v>8.99</v>
      </c>
      <c r="L8010" s="1">
        <f>Sales[[#This Row],[ProductPrice]]*Sales[[#This Row],[OrderQuantity]]</f>
        <v>17.98</v>
      </c>
      <c r="M8010" s="1">
        <f>Sales[[#This Row],[OrderQuantity]]</f>
        <v>2</v>
      </c>
      <c r="N8010" s="1">
        <f>1</f>
        <v>1</v>
      </c>
      <c r="O8010" s="1">
        <f>Sales[[#This Row],[TotalSales]]-Sales[[#This Row],[TotalCost]]</f>
        <v>11.255400000000002</v>
      </c>
      <c r="P8010" s="1">
        <f>Sales[[#This Row],[ProductCost]]*Sales[[#This Row],[OrderQuantity]]</f>
        <v>6.7245999999999997</v>
      </c>
      <c r="Q8010" s="1" t="str">
        <f>VLOOKUP(Sales[[#This Row],[ProductKey]], Products!$A$2:$D$1000, 4, FALSE)</f>
        <v>Racing Socks, L</v>
      </c>
    </row>
    <row r="8011" spans="1:17" x14ac:dyDescent="0.25">
      <c r="A8011" s="2">
        <v>37631</v>
      </c>
      <c r="B8011" s="1" t="s">
        <v>296</v>
      </c>
      <c r="C8011">
        <v>541</v>
      </c>
      <c r="D8011">
        <v>28490</v>
      </c>
      <c r="E8011">
        <v>8</v>
      </c>
      <c r="F8011">
        <v>2</v>
      </c>
      <c r="G8011">
        <v>2</v>
      </c>
      <c r="H8011" s="2">
        <v>42745</v>
      </c>
      <c r="I8011" t="str">
        <f>VLOOKUP(Sales[[#This Row],[TerritoryKey]], Territories[], 2, FALSE)</f>
        <v>Germany</v>
      </c>
      <c r="J8011">
        <f>_xlfn.XLOOKUP(Sales[[#This Row],[ProductKey]], Products!$A:$A, Products!$J:$J)</f>
        <v>10.8423</v>
      </c>
      <c r="K8011">
        <f>_xlfn.XLOOKUP(Sales[[#This Row],[ProductKey]], Products!$A:$A, Products!$K:$K)</f>
        <v>28.99</v>
      </c>
      <c r="L8011" s="1">
        <f>Sales[[#This Row],[ProductPrice]]*Sales[[#This Row],[OrderQuantity]]</f>
        <v>57.98</v>
      </c>
      <c r="M8011" s="1">
        <f>Sales[[#This Row],[OrderQuantity]]</f>
        <v>2</v>
      </c>
      <c r="N8011" s="1">
        <f>1</f>
        <v>1</v>
      </c>
      <c r="O8011" s="1">
        <f>Sales[[#This Row],[TotalSales]]-Sales[[#This Row],[TotalCost]]</f>
        <v>36.295400000000001</v>
      </c>
      <c r="P8011" s="1">
        <f>Sales[[#This Row],[ProductCost]]*Sales[[#This Row],[OrderQuantity]]</f>
        <v>21.6846</v>
      </c>
      <c r="Q8011" s="1" t="str">
        <f>VLOOKUP(Sales[[#This Row],[ProductKey]], Products!$A$2:$D$1000, 4, FALSE)</f>
        <v>Touring Tire</v>
      </c>
    </row>
    <row r="8012" spans="1:17" x14ac:dyDescent="0.25">
      <c r="A8012" s="2">
        <v>37662</v>
      </c>
      <c r="B8012" s="1" t="s">
        <v>308</v>
      </c>
      <c r="C8012">
        <v>464</v>
      </c>
      <c r="D8012">
        <v>14917</v>
      </c>
      <c r="E8012">
        <v>1</v>
      </c>
      <c r="F8012">
        <v>2</v>
      </c>
      <c r="G8012">
        <v>2</v>
      </c>
      <c r="H8012" s="2">
        <v>42776</v>
      </c>
      <c r="I8012" t="str">
        <f>VLOOKUP(Sales[[#This Row],[TerritoryKey]], Territories[], 2, FALSE)</f>
        <v>Northwest</v>
      </c>
      <c r="J8012">
        <f>_xlfn.XLOOKUP(Sales[[#This Row],[ProductKey]], Products!$A:$A, Products!$J:$J)</f>
        <v>9.7135999999999996</v>
      </c>
      <c r="K8012">
        <f>_xlfn.XLOOKUP(Sales[[#This Row],[ProductKey]], Products!$A:$A, Products!$K:$K)</f>
        <v>23.548100000000002</v>
      </c>
      <c r="L8012" s="1">
        <f>Sales[[#This Row],[ProductPrice]]*Sales[[#This Row],[OrderQuantity]]</f>
        <v>47.096200000000003</v>
      </c>
      <c r="M8012" s="1">
        <f>Sales[[#This Row],[OrderQuantity]]</f>
        <v>2</v>
      </c>
      <c r="N8012" s="1">
        <f>1</f>
        <v>1</v>
      </c>
      <c r="O8012" s="1">
        <f>Sales[[#This Row],[TotalSales]]-Sales[[#This Row],[TotalCost]]</f>
        <v>27.669000000000004</v>
      </c>
      <c r="P8012" s="1">
        <f>Sales[[#This Row],[ProductCost]]*Sales[[#This Row],[OrderQuantity]]</f>
        <v>19.427199999999999</v>
      </c>
      <c r="Q8012" s="1" t="str">
        <f>VLOOKUP(Sales[[#This Row],[ProductKey]], Products!$A$2:$D$1000, 4, FALSE)</f>
        <v>Half-Finger Gloves, M</v>
      </c>
    </row>
    <row r="8013" spans="1:17" x14ac:dyDescent="0.25">
      <c r="A8013" s="2">
        <v>37784</v>
      </c>
      <c r="B8013" s="1" t="s">
        <v>316</v>
      </c>
      <c r="C8013">
        <v>462</v>
      </c>
      <c r="D8013">
        <v>14087</v>
      </c>
      <c r="E8013">
        <v>9</v>
      </c>
      <c r="F8013">
        <v>2</v>
      </c>
      <c r="G8013">
        <v>2</v>
      </c>
      <c r="H8013" s="2">
        <v>42898</v>
      </c>
      <c r="I8013" t="str">
        <f>VLOOKUP(Sales[[#This Row],[TerritoryKey]], Territories[], 2, FALSE)</f>
        <v>Australia</v>
      </c>
      <c r="J8013">
        <f>_xlfn.XLOOKUP(Sales[[#This Row],[ProductKey]], Products!$A:$A, Products!$J:$J)</f>
        <v>9.7135999999999996</v>
      </c>
      <c r="K8013">
        <f>_xlfn.XLOOKUP(Sales[[#This Row],[ProductKey]], Products!$A:$A, Products!$K:$K)</f>
        <v>23.548100000000002</v>
      </c>
      <c r="L8013" s="1">
        <f>Sales[[#This Row],[ProductPrice]]*Sales[[#This Row],[OrderQuantity]]</f>
        <v>47.096200000000003</v>
      </c>
      <c r="M8013" s="1">
        <f>Sales[[#This Row],[OrderQuantity]]</f>
        <v>2</v>
      </c>
      <c r="N8013" s="1">
        <f>1</f>
        <v>1</v>
      </c>
      <c r="O8013" s="1">
        <f>Sales[[#This Row],[TotalSales]]-Sales[[#This Row],[TotalCost]]</f>
        <v>27.669000000000004</v>
      </c>
      <c r="P8013" s="1">
        <f>Sales[[#This Row],[ProductCost]]*Sales[[#This Row],[OrderQuantity]]</f>
        <v>19.427199999999999</v>
      </c>
      <c r="Q8013" s="1" t="str">
        <f>VLOOKUP(Sales[[#This Row],[ProductKey]], Products!$A$2:$D$1000, 4, FALSE)</f>
        <v>Half-Finger Gloves, S</v>
      </c>
    </row>
    <row r="8014" spans="1:17" x14ac:dyDescent="0.25">
      <c r="A8014" s="2">
        <v>37751</v>
      </c>
      <c r="B8014" s="1" t="s">
        <v>330</v>
      </c>
      <c r="C8014">
        <v>462</v>
      </c>
      <c r="D8014">
        <v>22784</v>
      </c>
      <c r="E8014">
        <v>4</v>
      </c>
      <c r="F8014">
        <v>2</v>
      </c>
      <c r="G8014">
        <v>2</v>
      </c>
      <c r="H8014" s="2">
        <v>42865</v>
      </c>
      <c r="I8014" t="str">
        <f>VLOOKUP(Sales[[#This Row],[TerritoryKey]], Territories[], 2, FALSE)</f>
        <v>Southwest</v>
      </c>
      <c r="J8014">
        <f>_xlfn.XLOOKUP(Sales[[#This Row],[ProductKey]], Products!$A:$A, Products!$J:$J)</f>
        <v>9.7135999999999996</v>
      </c>
      <c r="K8014">
        <f>_xlfn.XLOOKUP(Sales[[#This Row],[ProductKey]], Products!$A:$A, Products!$K:$K)</f>
        <v>23.548100000000002</v>
      </c>
      <c r="L8014" s="1">
        <f>Sales[[#This Row],[ProductPrice]]*Sales[[#This Row],[OrderQuantity]]</f>
        <v>47.096200000000003</v>
      </c>
      <c r="M8014" s="1">
        <f>Sales[[#This Row],[OrderQuantity]]</f>
        <v>2</v>
      </c>
      <c r="N8014" s="1">
        <f>1</f>
        <v>1</v>
      </c>
      <c r="O8014" s="1">
        <f>Sales[[#This Row],[TotalSales]]-Sales[[#This Row],[TotalCost]]</f>
        <v>27.669000000000004</v>
      </c>
      <c r="P8014" s="1">
        <f>Sales[[#This Row],[ProductCost]]*Sales[[#This Row],[OrderQuantity]]</f>
        <v>19.427199999999999</v>
      </c>
      <c r="Q8014" s="1" t="str">
        <f>VLOOKUP(Sales[[#This Row],[ProductKey]], Products!$A$2:$D$1000, 4, FALSE)</f>
        <v>Half-Finger Gloves, S</v>
      </c>
    </row>
    <row r="8015" spans="1:17" x14ac:dyDescent="0.25">
      <c r="A8015" s="2">
        <v>37965</v>
      </c>
      <c r="B8015" s="1" t="s">
        <v>364</v>
      </c>
      <c r="C8015">
        <v>541</v>
      </c>
      <c r="D8015">
        <v>28549</v>
      </c>
      <c r="E8015">
        <v>10</v>
      </c>
      <c r="F8015">
        <v>2</v>
      </c>
      <c r="G8015">
        <v>2</v>
      </c>
      <c r="H8015" s="2">
        <v>43079</v>
      </c>
      <c r="I8015" t="str">
        <f>VLOOKUP(Sales[[#This Row],[TerritoryKey]], Territories[], 2, FALSE)</f>
        <v>United Kingdom</v>
      </c>
      <c r="J8015">
        <f>_xlfn.XLOOKUP(Sales[[#This Row],[ProductKey]], Products!$A:$A, Products!$J:$J)</f>
        <v>10.8423</v>
      </c>
      <c r="K8015">
        <f>_xlfn.XLOOKUP(Sales[[#This Row],[ProductKey]], Products!$A:$A, Products!$K:$K)</f>
        <v>28.99</v>
      </c>
      <c r="L8015" s="1">
        <f>Sales[[#This Row],[ProductPrice]]*Sales[[#This Row],[OrderQuantity]]</f>
        <v>57.98</v>
      </c>
      <c r="M8015" s="1">
        <f>Sales[[#This Row],[OrderQuantity]]</f>
        <v>2</v>
      </c>
      <c r="N8015" s="1">
        <f>1</f>
        <v>1</v>
      </c>
      <c r="O8015" s="1">
        <f>Sales[[#This Row],[TotalSales]]-Sales[[#This Row],[TotalCost]]</f>
        <v>36.295400000000001</v>
      </c>
      <c r="P8015" s="1">
        <f>Sales[[#This Row],[ProductCost]]*Sales[[#This Row],[OrderQuantity]]</f>
        <v>21.6846</v>
      </c>
      <c r="Q8015" s="1" t="str">
        <f>VLOOKUP(Sales[[#This Row],[ProductKey]], Products!$A$2:$D$1000, 4, FALSE)</f>
        <v>Touring Tire</v>
      </c>
    </row>
    <row r="8016" spans="1:17" x14ac:dyDescent="0.25">
      <c r="A8016" s="2">
        <v>37632</v>
      </c>
      <c r="B8016" s="1" t="s">
        <v>420</v>
      </c>
      <c r="C8016">
        <v>536</v>
      </c>
      <c r="D8016">
        <v>20968</v>
      </c>
      <c r="E8016">
        <v>10</v>
      </c>
      <c r="F8016">
        <v>2</v>
      </c>
      <c r="G8016">
        <v>2</v>
      </c>
      <c r="H8016" s="2">
        <v>42746</v>
      </c>
      <c r="I8016" t="str">
        <f>VLOOKUP(Sales[[#This Row],[TerritoryKey]], Territories[], 2, FALSE)</f>
        <v>United Kingdom</v>
      </c>
      <c r="J8016">
        <f>_xlfn.XLOOKUP(Sales[[#This Row],[ProductKey]], Products!$A:$A, Products!$J:$J)</f>
        <v>11.2163</v>
      </c>
      <c r="K8016">
        <f>_xlfn.XLOOKUP(Sales[[#This Row],[ProductKey]], Products!$A:$A, Products!$K:$K)</f>
        <v>29.99</v>
      </c>
      <c r="L8016" s="1">
        <f>Sales[[#This Row],[ProductPrice]]*Sales[[#This Row],[OrderQuantity]]</f>
        <v>59.98</v>
      </c>
      <c r="M8016" s="1">
        <f>Sales[[#This Row],[OrderQuantity]]</f>
        <v>2</v>
      </c>
      <c r="N8016" s="1">
        <f>1</f>
        <v>1</v>
      </c>
      <c r="O8016" s="1">
        <f>Sales[[#This Row],[TotalSales]]-Sales[[#This Row],[TotalCost]]</f>
        <v>37.547399999999996</v>
      </c>
      <c r="P8016" s="1">
        <f>Sales[[#This Row],[ProductCost]]*Sales[[#This Row],[OrderQuantity]]</f>
        <v>22.432600000000001</v>
      </c>
      <c r="Q8016" s="1" t="str">
        <f>VLOOKUP(Sales[[#This Row],[ProductKey]], Products!$A$2:$D$1000, 4, FALSE)</f>
        <v>ML Mountain Tire</v>
      </c>
    </row>
    <row r="8017" spans="1:17" x14ac:dyDescent="0.25">
      <c r="A8017" s="2">
        <v>37876</v>
      </c>
      <c r="B8017" s="1" t="s">
        <v>465</v>
      </c>
      <c r="C8017">
        <v>536</v>
      </c>
      <c r="D8017">
        <v>16704</v>
      </c>
      <c r="E8017">
        <v>9</v>
      </c>
      <c r="F8017">
        <v>2</v>
      </c>
      <c r="G8017">
        <v>2</v>
      </c>
      <c r="H8017" s="2">
        <v>42990</v>
      </c>
      <c r="I8017" t="str">
        <f>VLOOKUP(Sales[[#This Row],[TerritoryKey]], Territories[], 2, FALSE)</f>
        <v>Australia</v>
      </c>
      <c r="J8017">
        <f>_xlfn.XLOOKUP(Sales[[#This Row],[ProductKey]], Products!$A:$A, Products!$J:$J)</f>
        <v>11.2163</v>
      </c>
      <c r="K8017">
        <f>_xlfn.XLOOKUP(Sales[[#This Row],[ProductKey]], Products!$A:$A, Products!$K:$K)</f>
        <v>29.99</v>
      </c>
      <c r="L8017" s="1">
        <f>Sales[[#This Row],[ProductPrice]]*Sales[[#This Row],[OrderQuantity]]</f>
        <v>59.98</v>
      </c>
      <c r="M8017" s="1">
        <f>Sales[[#This Row],[OrderQuantity]]</f>
        <v>2</v>
      </c>
      <c r="N8017" s="1">
        <f>1</f>
        <v>1</v>
      </c>
      <c r="O8017" s="1">
        <f>Sales[[#This Row],[TotalSales]]-Sales[[#This Row],[TotalCost]]</f>
        <v>37.547399999999996</v>
      </c>
      <c r="P8017" s="1">
        <f>Sales[[#This Row],[ProductCost]]*Sales[[#This Row],[OrderQuantity]]</f>
        <v>22.432600000000001</v>
      </c>
      <c r="Q8017" s="1" t="str">
        <f>VLOOKUP(Sales[[#This Row],[ProductKey]], Products!$A$2:$D$1000, 4, FALSE)</f>
        <v>ML Mountain Tire</v>
      </c>
    </row>
    <row r="8018" spans="1:17" x14ac:dyDescent="0.25">
      <c r="A8018" s="2">
        <v>37721</v>
      </c>
      <c r="B8018" s="1" t="s">
        <v>503</v>
      </c>
      <c r="C8018">
        <v>466</v>
      </c>
      <c r="D8018">
        <v>22390</v>
      </c>
      <c r="E8018">
        <v>8</v>
      </c>
      <c r="F8018">
        <v>2</v>
      </c>
      <c r="G8018">
        <v>2</v>
      </c>
      <c r="H8018" s="2">
        <v>42835</v>
      </c>
      <c r="I8018" t="str">
        <f>VLOOKUP(Sales[[#This Row],[TerritoryKey]], Territories[], 2, FALSE)</f>
        <v>Germany</v>
      </c>
      <c r="J8018">
        <f>_xlfn.XLOOKUP(Sales[[#This Row],[ProductKey]], Products!$A:$A, Products!$J:$J)</f>
        <v>9.7135999999999996</v>
      </c>
      <c r="K8018">
        <f>_xlfn.XLOOKUP(Sales[[#This Row],[ProductKey]], Products!$A:$A, Products!$K:$K)</f>
        <v>23.548100000000002</v>
      </c>
      <c r="L8018" s="1">
        <f>Sales[[#This Row],[ProductPrice]]*Sales[[#This Row],[OrderQuantity]]</f>
        <v>47.096200000000003</v>
      </c>
      <c r="M8018" s="1">
        <f>Sales[[#This Row],[OrderQuantity]]</f>
        <v>2</v>
      </c>
      <c r="N8018" s="1">
        <f>1</f>
        <v>1</v>
      </c>
      <c r="O8018" s="1">
        <f>Sales[[#This Row],[TotalSales]]-Sales[[#This Row],[TotalCost]]</f>
        <v>27.669000000000004</v>
      </c>
      <c r="P8018" s="1">
        <f>Sales[[#This Row],[ProductCost]]*Sales[[#This Row],[OrderQuantity]]</f>
        <v>19.427199999999999</v>
      </c>
      <c r="Q8018" s="1" t="str">
        <f>VLOOKUP(Sales[[#This Row],[ProductKey]], Products!$A$2:$D$1000, 4, FALSE)</f>
        <v>Half-Finger Gloves, L</v>
      </c>
    </row>
    <row r="8019" spans="1:17" x14ac:dyDescent="0.25">
      <c r="A8019" s="2">
        <v>37784</v>
      </c>
      <c r="B8019" s="1" t="s">
        <v>570</v>
      </c>
      <c r="C8019">
        <v>536</v>
      </c>
      <c r="D8019">
        <v>23191</v>
      </c>
      <c r="E8019">
        <v>1</v>
      </c>
      <c r="F8019">
        <v>2</v>
      </c>
      <c r="G8019">
        <v>2</v>
      </c>
      <c r="H8019" s="2">
        <v>42898</v>
      </c>
      <c r="I8019" t="str">
        <f>VLOOKUP(Sales[[#This Row],[TerritoryKey]], Territories[], 2, FALSE)</f>
        <v>Northwest</v>
      </c>
      <c r="J8019">
        <f>_xlfn.XLOOKUP(Sales[[#This Row],[ProductKey]], Products!$A:$A, Products!$J:$J)</f>
        <v>11.2163</v>
      </c>
      <c r="K8019">
        <f>_xlfn.XLOOKUP(Sales[[#This Row],[ProductKey]], Products!$A:$A, Products!$K:$K)</f>
        <v>29.99</v>
      </c>
      <c r="L8019" s="1">
        <f>Sales[[#This Row],[ProductPrice]]*Sales[[#This Row],[OrderQuantity]]</f>
        <v>59.98</v>
      </c>
      <c r="M8019" s="1">
        <f>Sales[[#This Row],[OrderQuantity]]</f>
        <v>2</v>
      </c>
      <c r="N8019" s="1">
        <f>1</f>
        <v>1</v>
      </c>
      <c r="O8019" s="1">
        <f>Sales[[#This Row],[TotalSales]]-Sales[[#This Row],[TotalCost]]</f>
        <v>37.547399999999996</v>
      </c>
      <c r="P8019" s="1">
        <f>Sales[[#This Row],[ProductCost]]*Sales[[#This Row],[OrderQuantity]]</f>
        <v>22.432600000000001</v>
      </c>
      <c r="Q8019" s="1" t="str">
        <f>VLOOKUP(Sales[[#This Row],[ProductKey]], Products!$A$2:$D$1000, 4, FALSE)</f>
        <v>ML Mountain Tire</v>
      </c>
    </row>
    <row r="8020" spans="1:17" x14ac:dyDescent="0.25">
      <c r="A8020" s="2">
        <v>37631</v>
      </c>
      <c r="B8020" s="1" t="s">
        <v>575</v>
      </c>
      <c r="C8020">
        <v>541</v>
      </c>
      <c r="D8020">
        <v>26583</v>
      </c>
      <c r="E8020">
        <v>4</v>
      </c>
      <c r="F8020">
        <v>2</v>
      </c>
      <c r="G8020">
        <v>2</v>
      </c>
      <c r="H8020" s="2">
        <v>42745</v>
      </c>
      <c r="I8020" t="str">
        <f>VLOOKUP(Sales[[#This Row],[TerritoryKey]], Territories[], 2, FALSE)</f>
        <v>Southwest</v>
      </c>
      <c r="J8020">
        <f>_xlfn.XLOOKUP(Sales[[#This Row],[ProductKey]], Products!$A:$A, Products!$J:$J)</f>
        <v>10.8423</v>
      </c>
      <c r="K8020">
        <f>_xlfn.XLOOKUP(Sales[[#This Row],[ProductKey]], Products!$A:$A, Products!$K:$K)</f>
        <v>28.99</v>
      </c>
      <c r="L8020" s="1">
        <f>Sales[[#This Row],[ProductPrice]]*Sales[[#This Row],[OrderQuantity]]</f>
        <v>57.98</v>
      </c>
      <c r="M8020" s="1">
        <f>Sales[[#This Row],[OrderQuantity]]</f>
        <v>2</v>
      </c>
      <c r="N8020" s="1">
        <f>1</f>
        <v>1</v>
      </c>
      <c r="O8020" s="1">
        <f>Sales[[#This Row],[TotalSales]]-Sales[[#This Row],[TotalCost]]</f>
        <v>36.295400000000001</v>
      </c>
      <c r="P8020" s="1">
        <f>Sales[[#This Row],[ProductCost]]*Sales[[#This Row],[OrderQuantity]]</f>
        <v>21.6846</v>
      </c>
      <c r="Q8020" s="1" t="str">
        <f>VLOOKUP(Sales[[#This Row],[ProductKey]], Products!$A$2:$D$1000, 4, FALSE)</f>
        <v>Touring Tire</v>
      </c>
    </row>
    <row r="8021" spans="1:17" x14ac:dyDescent="0.25">
      <c r="A8021" s="2">
        <v>38018</v>
      </c>
      <c r="B8021" s="1" t="s">
        <v>612</v>
      </c>
      <c r="C8021">
        <v>464</v>
      </c>
      <c r="D8021">
        <v>17179</v>
      </c>
      <c r="E8021">
        <v>4</v>
      </c>
      <c r="F8021">
        <v>2</v>
      </c>
      <c r="G8021">
        <v>2</v>
      </c>
      <c r="H8021" s="2">
        <v>43132</v>
      </c>
      <c r="I8021" t="str">
        <f>VLOOKUP(Sales[[#This Row],[TerritoryKey]], Territories[], 2, FALSE)</f>
        <v>Southwest</v>
      </c>
      <c r="J8021">
        <f>_xlfn.XLOOKUP(Sales[[#This Row],[ProductKey]], Products!$A:$A, Products!$J:$J)</f>
        <v>9.7135999999999996</v>
      </c>
      <c r="K8021">
        <f>_xlfn.XLOOKUP(Sales[[#This Row],[ProductKey]], Products!$A:$A, Products!$K:$K)</f>
        <v>23.548100000000002</v>
      </c>
      <c r="L8021" s="1">
        <f>Sales[[#This Row],[ProductPrice]]*Sales[[#This Row],[OrderQuantity]]</f>
        <v>47.096200000000003</v>
      </c>
      <c r="M8021" s="1">
        <f>Sales[[#This Row],[OrderQuantity]]</f>
        <v>2</v>
      </c>
      <c r="N8021" s="1">
        <f>1</f>
        <v>1</v>
      </c>
      <c r="O8021" s="1">
        <f>Sales[[#This Row],[TotalSales]]-Sales[[#This Row],[TotalCost]]</f>
        <v>27.669000000000004</v>
      </c>
      <c r="P8021" s="1">
        <f>Sales[[#This Row],[ProductCost]]*Sales[[#This Row],[OrderQuantity]]</f>
        <v>19.427199999999999</v>
      </c>
      <c r="Q8021" s="1" t="str">
        <f>VLOOKUP(Sales[[#This Row],[ProductKey]], Products!$A$2:$D$1000, 4, FALSE)</f>
        <v>Half-Finger Gloves, M</v>
      </c>
    </row>
    <row r="8022" spans="1:17" x14ac:dyDescent="0.25">
      <c r="A8022" s="2">
        <v>37782</v>
      </c>
      <c r="B8022" s="1" t="s">
        <v>665</v>
      </c>
      <c r="C8022">
        <v>535</v>
      </c>
      <c r="D8022">
        <v>18041</v>
      </c>
      <c r="E8022">
        <v>10</v>
      </c>
      <c r="F8022">
        <v>2</v>
      </c>
      <c r="G8022">
        <v>2</v>
      </c>
      <c r="H8022" s="2">
        <v>42896</v>
      </c>
      <c r="I8022" t="str">
        <f>VLOOKUP(Sales[[#This Row],[TerritoryKey]], Territories[], 2, FALSE)</f>
        <v>United Kingdom</v>
      </c>
      <c r="J8022">
        <f>_xlfn.XLOOKUP(Sales[[#This Row],[ProductKey]], Products!$A:$A, Products!$J:$J)</f>
        <v>9.3462999999999994</v>
      </c>
      <c r="K8022">
        <f>_xlfn.XLOOKUP(Sales[[#This Row],[ProductKey]], Products!$A:$A, Products!$K:$K)</f>
        <v>24.99</v>
      </c>
      <c r="L8022" s="1">
        <f>Sales[[#This Row],[ProductPrice]]*Sales[[#This Row],[OrderQuantity]]</f>
        <v>49.98</v>
      </c>
      <c r="M8022" s="1">
        <f>Sales[[#This Row],[OrderQuantity]]</f>
        <v>2</v>
      </c>
      <c r="N8022" s="1">
        <f>1</f>
        <v>1</v>
      </c>
      <c r="O8022" s="1">
        <f>Sales[[#This Row],[TotalSales]]-Sales[[#This Row],[TotalCost]]</f>
        <v>31.287399999999998</v>
      </c>
      <c r="P8022" s="1">
        <f>Sales[[#This Row],[ProductCost]]*Sales[[#This Row],[OrderQuantity]]</f>
        <v>18.692599999999999</v>
      </c>
      <c r="Q8022" s="1" t="str">
        <f>VLOOKUP(Sales[[#This Row],[ProductKey]], Products!$A$2:$D$1000, 4, FALSE)</f>
        <v>LL Mountain Tire</v>
      </c>
    </row>
    <row r="8023" spans="1:17" x14ac:dyDescent="0.25">
      <c r="A8023" s="2">
        <v>37967</v>
      </c>
      <c r="B8023" s="1" t="s">
        <v>676</v>
      </c>
      <c r="C8023">
        <v>484</v>
      </c>
      <c r="D8023">
        <v>20446</v>
      </c>
      <c r="E8023">
        <v>9</v>
      </c>
      <c r="F8023">
        <v>2</v>
      </c>
      <c r="G8023">
        <v>2</v>
      </c>
      <c r="H8023" s="2">
        <v>43081</v>
      </c>
      <c r="I8023" t="str">
        <f>VLOOKUP(Sales[[#This Row],[TerritoryKey]], Territories[], 2, FALSE)</f>
        <v>Australia</v>
      </c>
      <c r="J8023">
        <f>_xlfn.XLOOKUP(Sales[[#This Row],[ProductKey]], Products!$A:$A, Products!$J:$J)</f>
        <v>2.9733000000000001</v>
      </c>
      <c r="K8023">
        <f>_xlfn.XLOOKUP(Sales[[#This Row],[ProductKey]], Products!$A:$A, Products!$K:$K)</f>
        <v>7.95</v>
      </c>
      <c r="L8023" s="1">
        <f>Sales[[#This Row],[ProductPrice]]*Sales[[#This Row],[OrderQuantity]]</f>
        <v>15.9</v>
      </c>
      <c r="M8023" s="1">
        <f>Sales[[#This Row],[OrderQuantity]]</f>
        <v>2</v>
      </c>
      <c r="N8023" s="1">
        <f>1</f>
        <v>1</v>
      </c>
      <c r="O8023" s="1">
        <f>Sales[[#This Row],[TotalSales]]-Sales[[#This Row],[TotalCost]]</f>
        <v>9.9534000000000002</v>
      </c>
      <c r="P8023" s="1">
        <f>Sales[[#This Row],[ProductCost]]*Sales[[#This Row],[OrderQuantity]]</f>
        <v>5.9466000000000001</v>
      </c>
      <c r="Q8023" s="1" t="str">
        <f>VLOOKUP(Sales[[#This Row],[ProductKey]], Products!$A$2:$D$1000, 4, FALSE)</f>
        <v>Bike Wash - Dissolver</v>
      </c>
    </row>
    <row r="8024" spans="1:17" x14ac:dyDescent="0.25">
      <c r="A8024" s="2">
        <v>37843</v>
      </c>
      <c r="B8024" s="1" t="s">
        <v>690</v>
      </c>
      <c r="C8024">
        <v>536</v>
      </c>
      <c r="D8024">
        <v>22364</v>
      </c>
      <c r="E8024">
        <v>4</v>
      </c>
      <c r="F8024">
        <v>2</v>
      </c>
      <c r="G8024">
        <v>2</v>
      </c>
      <c r="H8024" s="2">
        <v>42957</v>
      </c>
      <c r="I8024" t="str">
        <f>VLOOKUP(Sales[[#This Row],[TerritoryKey]], Territories[], 2, FALSE)</f>
        <v>Southwest</v>
      </c>
      <c r="J8024">
        <f>_xlfn.XLOOKUP(Sales[[#This Row],[ProductKey]], Products!$A:$A, Products!$J:$J)</f>
        <v>11.2163</v>
      </c>
      <c r="K8024">
        <f>_xlfn.XLOOKUP(Sales[[#This Row],[ProductKey]], Products!$A:$A, Products!$K:$K)</f>
        <v>29.99</v>
      </c>
      <c r="L8024" s="1">
        <f>Sales[[#This Row],[ProductPrice]]*Sales[[#This Row],[OrderQuantity]]</f>
        <v>59.98</v>
      </c>
      <c r="M8024" s="1">
        <f>Sales[[#This Row],[OrderQuantity]]</f>
        <v>2</v>
      </c>
      <c r="N8024" s="1">
        <f>1</f>
        <v>1</v>
      </c>
      <c r="O8024" s="1">
        <f>Sales[[#This Row],[TotalSales]]-Sales[[#This Row],[TotalCost]]</f>
        <v>37.547399999999996</v>
      </c>
      <c r="P8024" s="1">
        <f>Sales[[#This Row],[ProductCost]]*Sales[[#This Row],[OrderQuantity]]</f>
        <v>22.432600000000001</v>
      </c>
      <c r="Q8024" s="1" t="str">
        <f>VLOOKUP(Sales[[#This Row],[ProductKey]], Products!$A$2:$D$1000, 4, FALSE)</f>
        <v>ML Mountain Tire</v>
      </c>
    </row>
    <row r="8025" spans="1:17" x14ac:dyDescent="0.25">
      <c r="A8025" s="2">
        <v>37663</v>
      </c>
      <c r="B8025" s="1" t="s">
        <v>711</v>
      </c>
      <c r="C8025">
        <v>535</v>
      </c>
      <c r="D8025">
        <v>15909</v>
      </c>
      <c r="E8025">
        <v>4</v>
      </c>
      <c r="F8025">
        <v>2</v>
      </c>
      <c r="G8025">
        <v>2</v>
      </c>
      <c r="H8025" s="2">
        <v>42777</v>
      </c>
      <c r="I8025" t="str">
        <f>VLOOKUP(Sales[[#This Row],[TerritoryKey]], Territories[], 2, FALSE)</f>
        <v>Southwest</v>
      </c>
      <c r="J8025">
        <f>_xlfn.XLOOKUP(Sales[[#This Row],[ProductKey]], Products!$A:$A, Products!$J:$J)</f>
        <v>9.3462999999999994</v>
      </c>
      <c r="K8025">
        <f>_xlfn.XLOOKUP(Sales[[#This Row],[ProductKey]], Products!$A:$A, Products!$K:$K)</f>
        <v>24.99</v>
      </c>
      <c r="L8025" s="1">
        <f>Sales[[#This Row],[ProductPrice]]*Sales[[#This Row],[OrderQuantity]]</f>
        <v>49.98</v>
      </c>
      <c r="M8025" s="1">
        <f>Sales[[#This Row],[OrderQuantity]]</f>
        <v>2</v>
      </c>
      <c r="N8025" s="1">
        <f>1</f>
        <v>1</v>
      </c>
      <c r="O8025" s="1">
        <f>Sales[[#This Row],[TotalSales]]-Sales[[#This Row],[TotalCost]]</f>
        <v>31.287399999999998</v>
      </c>
      <c r="P8025" s="1">
        <f>Sales[[#This Row],[ProductCost]]*Sales[[#This Row],[OrderQuantity]]</f>
        <v>18.692599999999999</v>
      </c>
      <c r="Q8025" s="1" t="str">
        <f>VLOOKUP(Sales[[#This Row],[ProductKey]], Products!$A$2:$D$1000, 4, FALSE)</f>
        <v>LL Mountain Tire</v>
      </c>
    </row>
    <row r="8026" spans="1:17" x14ac:dyDescent="0.25">
      <c r="A8026" s="2">
        <v>37876</v>
      </c>
      <c r="B8026" s="1" t="s">
        <v>729</v>
      </c>
      <c r="C8026">
        <v>484</v>
      </c>
      <c r="D8026">
        <v>20259</v>
      </c>
      <c r="E8026">
        <v>9</v>
      </c>
      <c r="F8026">
        <v>2</v>
      </c>
      <c r="G8026">
        <v>2</v>
      </c>
      <c r="H8026" s="2">
        <v>42990</v>
      </c>
      <c r="I8026" t="str">
        <f>VLOOKUP(Sales[[#This Row],[TerritoryKey]], Territories[], 2, FALSE)</f>
        <v>Australia</v>
      </c>
      <c r="J8026">
        <f>_xlfn.XLOOKUP(Sales[[#This Row],[ProductKey]], Products!$A:$A, Products!$J:$J)</f>
        <v>2.9733000000000001</v>
      </c>
      <c r="K8026">
        <f>_xlfn.XLOOKUP(Sales[[#This Row],[ProductKey]], Products!$A:$A, Products!$K:$K)</f>
        <v>7.95</v>
      </c>
      <c r="L8026" s="1">
        <f>Sales[[#This Row],[ProductPrice]]*Sales[[#This Row],[OrderQuantity]]</f>
        <v>15.9</v>
      </c>
      <c r="M8026" s="1">
        <f>Sales[[#This Row],[OrderQuantity]]</f>
        <v>2</v>
      </c>
      <c r="N8026" s="1">
        <f>1</f>
        <v>1</v>
      </c>
      <c r="O8026" s="1">
        <f>Sales[[#This Row],[TotalSales]]-Sales[[#This Row],[TotalCost]]</f>
        <v>9.9534000000000002</v>
      </c>
      <c r="P8026" s="1">
        <f>Sales[[#This Row],[ProductCost]]*Sales[[#This Row],[OrderQuantity]]</f>
        <v>5.9466000000000001</v>
      </c>
      <c r="Q8026" s="1" t="str">
        <f>VLOOKUP(Sales[[#This Row],[ProductKey]], Products!$A$2:$D$1000, 4, FALSE)</f>
        <v>Bike Wash - Dissolver</v>
      </c>
    </row>
    <row r="8027" spans="1:17" x14ac:dyDescent="0.25">
      <c r="A8027" s="2">
        <v>37663</v>
      </c>
      <c r="B8027" s="1" t="s">
        <v>772</v>
      </c>
      <c r="C8027">
        <v>462</v>
      </c>
      <c r="D8027">
        <v>20096</v>
      </c>
      <c r="E8027">
        <v>6</v>
      </c>
      <c r="F8027">
        <v>2</v>
      </c>
      <c r="G8027">
        <v>2</v>
      </c>
      <c r="H8027" s="2">
        <v>42777</v>
      </c>
      <c r="I8027" t="str">
        <f>VLOOKUP(Sales[[#This Row],[TerritoryKey]], Territories[], 2, FALSE)</f>
        <v>Canada</v>
      </c>
      <c r="J8027">
        <f>_xlfn.XLOOKUP(Sales[[#This Row],[ProductKey]], Products!$A:$A, Products!$J:$J)</f>
        <v>9.7135999999999996</v>
      </c>
      <c r="K8027">
        <f>_xlfn.XLOOKUP(Sales[[#This Row],[ProductKey]], Products!$A:$A, Products!$K:$K)</f>
        <v>23.548100000000002</v>
      </c>
      <c r="L8027" s="1">
        <f>Sales[[#This Row],[ProductPrice]]*Sales[[#This Row],[OrderQuantity]]</f>
        <v>47.096200000000003</v>
      </c>
      <c r="M8027" s="1">
        <f>Sales[[#This Row],[OrderQuantity]]</f>
        <v>2</v>
      </c>
      <c r="N8027" s="1">
        <f>1</f>
        <v>1</v>
      </c>
      <c r="O8027" s="1">
        <f>Sales[[#This Row],[TotalSales]]-Sales[[#This Row],[TotalCost]]</f>
        <v>27.669000000000004</v>
      </c>
      <c r="P8027" s="1">
        <f>Sales[[#This Row],[ProductCost]]*Sales[[#This Row],[OrderQuantity]]</f>
        <v>19.427199999999999</v>
      </c>
      <c r="Q8027" s="1" t="str">
        <f>VLOOKUP(Sales[[#This Row],[ProductKey]], Products!$A$2:$D$1000, 4, FALSE)</f>
        <v>Half-Finger Gloves, S</v>
      </c>
    </row>
    <row r="8028" spans="1:17" x14ac:dyDescent="0.25">
      <c r="A8028" s="2">
        <v>37633</v>
      </c>
      <c r="B8028" s="1" t="s">
        <v>787</v>
      </c>
      <c r="C8028">
        <v>466</v>
      </c>
      <c r="D8028">
        <v>11500</v>
      </c>
      <c r="E8028">
        <v>6</v>
      </c>
      <c r="F8028">
        <v>2</v>
      </c>
      <c r="G8028">
        <v>2</v>
      </c>
      <c r="H8028" s="2">
        <v>42747</v>
      </c>
      <c r="I8028" t="str">
        <f>VLOOKUP(Sales[[#This Row],[TerritoryKey]], Territories[], 2, FALSE)</f>
        <v>Canada</v>
      </c>
      <c r="J8028">
        <f>_xlfn.XLOOKUP(Sales[[#This Row],[ProductKey]], Products!$A:$A, Products!$J:$J)</f>
        <v>9.7135999999999996</v>
      </c>
      <c r="K8028">
        <f>_xlfn.XLOOKUP(Sales[[#This Row],[ProductKey]], Products!$A:$A, Products!$K:$K)</f>
        <v>23.548100000000002</v>
      </c>
      <c r="L8028" s="1">
        <f>Sales[[#This Row],[ProductPrice]]*Sales[[#This Row],[OrderQuantity]]</f>
        <v>47.096200000000003</v>
      </c>
      <c r="M8028" s="1">
        <f>Sales[[#This Row],[OrderQuantity]]</f>
        <v>2</v>
      </c>
      <c r="N8028" s="1">
        <f>1</f>
        <v>1</v>
      </c>
      <c r="O8028" s="1">
        <f>Sales[[#This Row],[TotalSales]]-Sales[[#This Row],[TotalCost]]</f>
        <v>27.669000000000004</v>
      </c>
      <c r="P8028" s="1">
        <f>Sales[[#This Row],[ProductCost]]*Sales[[#This Row],[OrderQuantity]]</f>
        <v>19.427199999999999</v>
      </c>
      <c r="Q8028" s="1" t="str">
        <f>VLOOKUP(Sales[[#This Row],[ProductKey]], Products!$A$2:$D$1000, 4, FALSE)</f>
        <v>Half-Finger Gloves, L</v>
      </c>
    </row>
    <row r="8029" spans="1:17" x14ac:dyDescent="0.25">
      <c r="A8029" s="2">
        <v>38078</v>
      </c>
      <c r="B8029" s="1" t="s">
        <v>793</v>
      </c>
      <c r="C8029">
        <v>536</v>
      </c>
      <c r="D8029">
        <v>17348</v>
      </c>
      <c r="E8029">
        <v>6</v>
      </c>
      <c r="F8029">
        <v>2</v>
      </c>
      <c r="G8029">
        <v>2</v>
      </c>
      <c r="H8029" s="2">
        <v>43191</v>
      </c>
      <c r="I8029" t="str">
        <f>VLOOKUP(Sales[[#This Row],[TerritoryKey]], Territories[], 2, FALSE)</f>
        <v>Canada</v>
      </c>
      <c r="J8029">
        <f>_xlfn.XLOOKUP(Sales[[#This Row],[ProductKey]], Products!$A:$A, Products!$J:$J)</f>
        <v>11.2163</v>
      </c>
      <c r="K8029">
        <f>_xlfn.XLOOKUP(Sales[[#This Row],[ProductKey]], Products!$A:$A, Products!$K:$K)</f>
        <v>29.99</v>
      </c>
      <c r="L8029" s="1">
        <f>Sales[[#This Row],[ProductPrice]]*Sales[[#This Row],[OrderQuantity]]</f>
        <v>59.98</v>
      </c>
      <c r="M8029" s="1">
        <f>Sales[[#This Row],[OrderQuantity]]</f>
        <v>2</v>
      </c>
      <c r="N8029" s="1">
        <f>1</f>
        <v>1</v>
      </c>
      <c r="O8029" s="1">
        <f>Sales[[#This Row],[TotalSales]]-Sales[[#This Row],[TotalCost]]</f>
        <v>37.547399999999996</v>
      </c>
      <c r="P8029" s="1">
        <f>Sales[[#This Row],[ProductCost]]*Sales[[#This Row],[OrderQuantity]]</f>
        <v>22.432600000000001</v>
      </c>
      <c r="Q8029" s="1" t="str">
        <f>VLOOKUP(Sales[[#This Row],[ProductKey]], Products!$A$2:$D$1000, 4, FALSE)</f>
        <v>ML Mountain Tire</v>
      </c>
    </row>
    <row r="8030" spans="1:17" x14ac:dyDescent="0.25">
      <c r="A8030" s="2">
        <v>37966</v>
      </c>
      <c r="B8030" s="1" t="s">
        <v>878</v>
      </c>
      <c r="C8030">
        <v>541</v>
      </c>
      <c r="D8030">
        <v>25436</v>
      </c>
      <c r="E8030">
        <v>4</v>
      </c>
      <c r="F8030">
        <v>2</v>
      </c>
      <c r="G8030">
        <v>2</v>
      </c>
      <c r="H8030" s="2">
        <v>43080</v>
      </c>
      <c r="I8030" t="str">
        <f>VLOOKUP(Sales[[#This Row],[TerritoryKey]], Territories[], 2, FALSE)</f>
        <v>Southwest</v>
      </c>
      <c r="J8030">
        <f>_xlfn.XLOOKUP(Sales[[#This Row],[ProductKey]], Products!$A:$A, Products!$J:$J)</f>
        <v>10.8423</v>
      </c>
      <c r="K8030">
        <f>_xlfn.XLOOKUP(Sales[[#This Row],[ProductKey]], Products!$A:$A, Products!$K:$K)</f>
        <v>28.99</v>
      </c>
      <c r="L8030" s="1">
        <f>Sales[[#This Row],[ProductPrice]]*Sales[[#This Row],[OrderQuantity]]</f>
        <v>57.98</v>
      </c>
      <c r="M8030" s="1">
        <f>Sales[[#This Row],[OrderQuantity]]</f>
        <v>2</v>
      </c>
      <c r="N8030" s="1">
        <f>1</f>
        <v>1</v>
      </c>
      <c r="O8030" s="1">
        <f>Sales[[#This Row],[TotalSales]]-Sales[[#This Row],[TotalCost]]</f>
        <v>36.295400000000001</v>
      </c>
      <c r="P8030" s="1">
        <f>Sales[[#This Row],[ProductCost]]*Sales[[#This Row],[OrderQuantity]]</f>
        <v>21.6846</v>
      </c>
      <c r="Q8030" s="1" t="str">
        <f>VLOOKUP(Sales[[#This Row],[ProductKey]], Products!$A$2:$D$1000, 4, FALSE)</f>
        <v>Touring Tire</v>
      </c>
    </row>
    <row r="8031" spans="1:17" x14ac:dyDescent="0.25">
      <c r="A8031" s="2">
        <v>38200</v>
      </c>
      <c r="B8031" s="1" t="s">
        <v>963</v>
      </c>
      <c r="C8031">
        <v>464</v>
      </c>
      <c r="D8031">
        <v>21060</v>
      </c>
      <c r="E8031">
        <v>10</v>
      </c>
      <c r="F8031">
        <v>2</v>
      </c>
      <c r="G8031">
        <v>2</v>
      </c>
      <c r="H8031" s="2">
        <v>43313</v>
      </c>
      <c r="I8031" t="str">
        <f>VLOOKUP(Sales[[#This Row],[TerritoryKey]], Territories[], 2, FALSE)</f>
        <v>United Kingdom</v>
      </c>
      <c r="J8031">
        <f>_xlfn.XLOOKUP(Sales[[#This Row],[ProductKey]], Products!$A:$A, Products!$J:$J)</f>
        <v>9.7135999999999996</v>
      </c>
      <c r="K8031">
        <f>_xlfn.XLOOKUP(Sales[[#This Row],[ProductKey]], Products!$A:$A, Products!$K:$K)</f>
        <v>23.548100000000002</v>
      </c>
      <c r="L8031" s="1">
        <f>Sales[[#This Row],[ProductPrice]]*Sales[[#This Row],[OrderQuantity]]</f>
        <v>47.096200000000003</v>
      </c>
      <c r="M8031" s="1">
        <f>Sales[[#This Row],[OrderQuantity]]</f>
        <v>2</v>
      </c>
      <c r="N8031" s="1">
        <f>1</f>
        <v>1</v>
      </c>
      <c r="O8031" s="1">
        <f>Sales[[#This Row],[TotalSales]]-Sales[[#This Row],[TotalCost]]</f>
        <v>27.669000000000004</v>
      </c>
      <c r="P8031" s="1">
        <f>Sales[[#This Row],[ProductCost]]*Sales[[#This Row],[OrderQuantity]]</f>
        <v>19.427199999999999</v>
      </c>
      <c r="Q8031" s="1" t="str">
        <f>VLOOKUP(Sales[[#This Row],[ProductKey]], Products!$A$2:$D$1000, 4, FALSE)</f>
        <v>Half-Finger Gloves, M</v>
      </c>
    </row>
    <row r="8032" spans="1:17" x14ac:dyDescent="0.25">
      <c r="A8032" s="2">
        <v>37905</v>
      </c>
      <c r="B8032" s="1" t="s">
        <v>996</v>
      </c>
      <c r="C8032">
        <v>535</v>
      </c>
      <c r="D8032">
        <v>19062</v>
      </c>
      <c r="E8032">
        <v>7</v>
      </c>
      <c r="F8032">
        <v>2</v>
      </c>
      <c r="G8032">
        <v>2</v>
      </c>
      <c r="H8032" s="2">
        <v>43019</v>
      </c>
      <c r="I8032" t="str">
        <f>VLOOKUP(Sales[[#This Row],[TerritoryKey]], Territories[], 2, FALSE)</f>
        <v>France</v>
      </c>
      <c r="J8032">
        <f>_xlfn.XLOOKUP(Sales[[#This Row],[ProductKey]], Products!$A:$A, Products!$J:$J)</f>
        <v>9.3462999999999994</v>
      </c>
      <c r="K8032">
        <f>_xlfn.XLOOKUP(Sales[[#This Row],[ProductKey]], Products!$A:$A, Products!$K:$K)</f>
        <v>24.99</v>
      </c>
      <c r="L8032" s="1">
        <f>Sales[[#This Row],[ProductPrice]]*Sales[[#This Row],[OrderQuantity]]</f>
        <v>49.98</v>
      </c>
      <c r="M8032" s="1">
        <f>Sales[[#This Row],[OrderQuantity]]</f>
        <v>2</v>
      </c>
      <c r="N8032" s="1">
        <f>1</f>
        <v>1</v>
      </c>
      <c r="O8032" s="1">
        <f>Sales[[#This Row],[TotalSales]]-Sales[[#This Row],[TotalCost]]</f>
        <v>31.287399999999998</v>
      </c>
      <c r="P8032" s="1">
        <f>Sales[[#This Row],[ProductCost]]*Sales[[#This Row],[OrderQuantity]]</f>
        <v>18.692599999999999</v>
      </c>
      <c r="Q8032" s="1" t="str">
        <f>VLOOKUP(Sales[[#This Row],[ProductKey]], Products!$A$2:$D$1000, 4, FALSE)</f>
        <v>LL Mountain Tire</v>
      </c>
    </row>
    <row r="8033" spans="1:17" x14ac:dyDescent="0.25">
      <c r="A8033" s="2">
        <v>37631</v>
      </c>
      <c r="B8033" s="1" t="s">
        <v>1022</v>
      </c>
      <c r="C8033">
        <v>464</v>
      </c>
      <c r="D8033">
        <v>25894</v>
      </c>
      <c r="E8033">
        <v>4</v>
      </c>
      <c r="F8033">
        <v>2</v>
      </c>
      <c r="G8033">
        <v>2</v>
      </c>
      <c r="H8033" s="2">
        <v>42745</v>
      </c>
      <c r="I8033" t="str">
        <f>VLOOKUP(Sales[[#This Row],[TerritoryKey]], Territories[], 2, FALSE)</f>
        <v>Southwest</v>
      </c>
      <c r="J8033">
        <f>_xlfn.XLOOKUP(Sales[[#This Row],[ProductKey]], Products!$A:$A, Products!$J:$J)</f>
        <v>9.7135999999999996</v>
      </c>
      <c r="K8033">
        <f>_xlfn.XLOOKUP(Sales[[#This Row],[ProductKey]], Products!$A:$A, Products!$K:$K)</f>
        <v>23.548100000000002</v>
      </c>
      <c r="L8033" s="1">
        <f>Sales[[#This Row],[ProductPrice]]*Sales[[#This Row],[OrderQuantity]]</f>
        <v>47.096200000000003</v>
      </c>
      <c r="M8033" s="1">
        <f>Sales[[#This Row],[OrderQuantity]]</f>
        <v>2</v>
      </c>
      <c r="N8033" s="1">
        <f>1</f>
        <v>1</v>
      </c>
      <c r="O8033" s="1">
        <f>Sales[[#This Row],[TotalSales]]-Sales[[#This Row],[TotalCost]]</f>
        <v>27.669000000000004</v>
      </c>
      <c r="P8033" s="1">
        <f>Sales[[#This Row],[ProductCost]]*Sales[[#This Row],[OrderQuantity]]</f>
        <v>19.427199999999999</v>
      </c>
      <c r="Q8033" s="1" t="str">
        <f>VLOOKUP(Sales[[#This Row],[ProductKey]], Products!$A$2:$D$1000, 4, FALSE)</f>
        <v>Half-Finger Gloves, M</v>
      </c>
    </row>
    <row r="8034" spans="1:17" x14ac:dyDescent="0.25">
      <c r="A8034" s="2">
        <v>37904</v>
      </c>
      <c r="B8034" s="1" t="s">
        <v>1095</v>
      </c>
      <c r="C8034">
        <v>536</v>
      </c>
      <c r="D8034">
        <v>19323</v>
      </c>
      <c r="E8034">
        <v>7</v>
      </c>
      <c r="F8034">
        <v>2</v>
      </c>
      <c r="G8034">
        <v>2</v>
      </c>
      <c r="H8034" s="2">
        <v>43018</v>
      </c>
      <c r="I8034" t="str">
        <f>VLOOKUP(Sales[[#This Row],[TerritoryKey]], Territories[], 2, FALSE)</f>
        <v>France</v>
      </c>
      <c r="J8034">
        <f>_xlfn.XLOOKUP(Sales[[#This Row],[ProductKey]], Products!$A:$A, Products!$J:$J)</f>
        <v>11.2163</v>
      </c>
      <c r="K8034">
        <f>_xlfn.XLOOKUP(Sales[[#This Row],[ProductKey]], Products!$A:$A, Products!$K:$K)</f>
        <v>29.99</v>
      </c>
      <c r="L8034" s="1">
        <f>Sales[[#This Row],[ProductPrice]]*Sales[[#This Row],[OrderQuantity]]</f>
        <v>59.98</v>
      </c>
      <c r="M8034" s="1">
        <f>Sales[[#This Row],[OrderQuantity]]</f>
        <v>2</v>
      </c>
      <c r="N8034" s="1">
        <f>1</f>
        <v>1</v>
      </c>
      <c r="O8034" s="1">
        <f>Sales[[#This Row],[TotalSales]]-Sales[[#This Row],[TotalCost]]</f>
        <v>37.547399999999996</v>
      </c>
      <c r="P8034" s="1">
        <f>Sales[[#This Row],[ProductCost]]*Sales[[#This Row],[OrderQuantity]]</f>
        <v>22.432600000000001</v>
      </c>
      <c r="Q8034" s="1" t="str">
        <f>VLOOKUP(Sales[[#This Row],[ProductKey]], Products!$A$2:$D$1000, 4, FALSE)</f>
        <v>ML Mountain Tire</v>
      </c>
    </row>
    <row r="8035" spans="1:17" x14ac:dyDescent="0.25">
      <c r="A8035" s="2">
        <v>37783</v>
      </c>
      <c r="B8035" s="1" t="s">
        <v>1106</v>
      </c>
      <c r="C8035">
        <v>536</v>
      </c>
      <c r="D8035">
        <v>21543</v>
      </c>
      <c r="E8035">
        <v>7</v>
      </c>
      <c r="F8035">
        <v>2</v>
      </c>
      <c r="G8035">
        <v>2</v>
      </c>
      <c r="H8035" s="2">
        <v>42897</v>
      </c>
      <c r="I8035" t="str">
        <f>VLOOKUP(Sales[[#This Row],[TerritoryKey]], Territories[], 2, FALSE)</f>
        <v>France</v>
      </c>
      <c r="J8035">
        <f>_xlfn.XLOOKUP(Sales[[#This Row],[ProductKey]], Products!$A:$A, Products!$J:$J)</f>
        <v>11.2163</v>
      </c>
      <c r="K8035">
        <f>_xlfn.XLOOKUP(Sales[[#This Row],[ProductKey]], Products!$A:$A, Products!$K:$K)</f>
        <v>29.99</v>
      </c>
      <c r="L8035" s="1">
        <f>Sales[[#This Row],[ProductPrice]]*Sales[[#This Row],[OrderQuantity]]</f>
        <v>59.98</v>
      </c>
      <c r="M8035" s="1">
        <f>Sales[[#This Row],[OrderQuantity]]</f>
        <v>2</v>
      </c>
      <c r="N8035" s="1">
        <f>1</f>
        <v>1</v>
      </c>
      <c r="O8035" s="1">
        <f>Sales[[#This Row],[TotalSales]]-Sales[[#This Row],[TotalCost]]</f>
        <v>37.547399999999996</v>
      </c>
      <c r="P8035" s="1">
        <f>Sales[[#This Row],[ProductCost]]*Sales[[#This Row],[OrderQuantity]]</f>
        <v>22.432600000000001</v>
      </c>
      <c r="Q8035" s="1" t="str">
        <f>VLOOKUP(Sales[[#This Row],[ProductKey]], Products!$A$2:$D$1000, 4, FALSE)</f>
        <v>ML Mountain Tire</v>
      </c>
    </row>
    <row r="8036" spans="1:17" x14ac:dyDescent="0.25">
      <c r="A8036" s="2">
        <v>38169</v>
      </c>
      <c r="B8036" s="1" t="s">
        <v>1116</v>
      </c>
      <c r="C8036">
        <v>462</v>
      </c>
      <c r="D8036">
        <v>14787</v>
      </c>
      <c r="E8036">
        <v>10</v>
      </c>
      <c r="F8036">
        <v>2</v>
      </c>
      <c r="G8036">
        <v>2</v>
      </c>
      <c r="H8036" s="2">
        <v>43282</v>
      </c>
      <c r="I8036" t="str">
        <f>VLOOKUP(Sales[[#This Row],[TerritoryKey]], Territories[], 2, FALSE)</f>
        <v>United Kingdom</v>
      </c>
      <c r="J8036">
        <f>_xlfn.XLOOKUP(Sales[[#This Row],[ProductKey]], Products!$A:$A, Products!$J:$J)</f>
        <v>9.7135999999999996</v>
      </c>
      <c r="K8036">
        <f>_xlfn.XLOOKUP(Sales[[#This Row],[ProductKey]], Products!$A:$A, Products!$K:$K)</f>
        <v>23.548100000000002</v>
      </c>
      <c r="L8036" s="1">
        <f>Sales[[#This Row],[ProductPrice]]*Sales[[#This Row],[OrderQuantity]]</f>
        <v>47.096200000000003</v>
      </c>
      <c r="M8036" s="1">
        <f>Sales[[#This Row],[OrderQuantity]]</f>
        <v>2</v>
      </c>
      <c r="N8036" s="1">
        <f>1</f>
        <v>1</v>
      </c>
      <c r="O8036" s="1">
        <f>Sales[[#This Row],[TotalSales]]-Sales[[#This Row],[TotalCost]]</f>
        <v>27.669000000000004</v>
      </c>
      <c r="P8036" s="1">
        <f>Sales[[#This Row],[ProductCost]]*Sales[[#This Row],[OrderQuantity]]</f>
        <v>19.427199999999999</v>
      </c>
      <c r="Q8036" s="1" t="str">
        <f>VLOOKUP(Sales[[#This Row],[ProductKey]], Products!$A$2:$D$1000, 4, FALSE)</f>
        <v>Half-Finger Gloves, S</v>
      </c>
    </row>
    <row r="8037" spans="1:17" x14ac:dyDescent="0.25">
      <c r="A8037" s="2">
        <v>37843</v>
      </c>
      <c r="B8037" s="1" t="s">
        <v>1150</v>
      </c>
      <c r="C8037">
        <v>462</v>
      </c>
      <c r="D8037">
        <v>18921</v>
      </c>
      <c r="E8037">
        <v>1</v>
      </c>
      <c r="F8037">
        <v>2</v>
      </c>
      <c r="G8037">
        <v>2</v>
      </c>
      <c r="H8037" s="2">
        <v>42957</v>
      </c>
      <c r="I8037" t="str">
        <f>VLOOKUP(Sales[[#This Row],[TerritoryKey]], Territories[], 2, FALSE)</f>
        <v>Northwest</v>
      </c>
      <c r="J8037">
        <f>_xlfn.XLOOKUP(Sales[[#This Row],[ProductKey]], Products!$A:$A, Products!$J:$J)</f>
        <v>9.7135999999999996</v>
      </c>
      <c r="K8037">
        <f>_xlfn.XLOOKUP(Sales[[#This Row],[ProductKey]], Products!$A:$A, Products!$K:$K)</f>
        <v>23.548100000000002</v>
      </c>
      <c r="L8037" s="1">
        <f>Sales[[#This Row],[ProductPrice]]*Sales[[#This Row],[OrderQuantity]]</f>
        <v>47.096200000000003</v>
      </c>
      <c r="M8037" s="1">
        <f>Sales[[#This Row],[OrderQuantity]]</f>
        <v>2</v>
      </c>
      <c r="N8037" s="1">
        <f>1</f>
        <v>1</v>
      </c>
      <c r="O8037" s="1">
        <f>Sales[[#This Row],[TotalSales]]-Sales[[#This Row],[TotalCost]]</f>
        <v>27.669000000000004</v>
      </c>
      <c r="P8037" s="1">
        <f>Sales[[#This Row],[ProductCost]]*Sales[[#This Row],[OrderQuantity]]</f>
        <v>19.427199999999999</v>
      </c>
      <c r="Q8037" s="1" t="str">
        <f>VLOOKUP(Sales[[#This Row],[ProductKey]], Products!$A$2:$D$1000, 4, FALSE)</f>
        <v>Half-Finger Gloves, S</v>
      </c>
    </row>
    <row r="8038" spans="1:17" x14ac:dyDescent="0.25">
      <c r="A8038" s="2">
        <v>37663</v>
      </c>
      <c r="B8038" s="1" t="s">
        <v>1155</v>
      </c>
      <c r="C8038">
        <v>541</v>
      </c>
      <c r="D8038">
        <v>25742</v>
      </c>
      <c r="E8038">
        <v>8</v>
      </c>
      <c r="F8038">
        <v>2</v>
      </c>
      <c r="G8038">
        <v>2</v>
      </c>
      <c r="H8038" s="2">
        <v>42777</v>
      </c>
      <c r="I8038" t="str">
        <f>VLOOKUP(Sales[[#This Row],[TerritoryKey]], Territories[], 2, FALSE)</f>
        <v>Germany</v>
      </c>
      <c r="J8038">
        <f>_xlfn.XLOOKUP(Sales[[#This Row],[ProductKey]], Products!$A:$A, Products!$J:$J)</f>
        <v>10.8423</v>
      </c>
      <c r="K8038">
        <f>_xlfn.XLOOKUP(Sales[[#This Row],[ProductKey]], Products!$A:$A, Products!$K:$K)</f>
        <v>28.99</v>
      </c>
      <c r="L8038" s="1">
        <f>Sales[[#This Row],[ProductPrice]]*Sales[[#This Row],[OrderQuantity]]</f>
        <v>57.98</v>
      </c>
      <c r="M8038" s="1">
        <f>Sales[[#This Row],[OrderQuantity]]</f>
        <v>2</v>
      </c>
      <c r="N8038" s="1">
        <f>1</f>
        <v>1</v>
      </c>
      <c r="O8038" s="1">
        <f>Sales[[#This Row],[TotalSales]]-Sales[[#This Row],[TotalCost]]</f>
        <v>36.295400000000001</v>
      </c>
      <c r="P8038" s="1">
        <f>Sales[[#This Row],[ProductCost]]*Sales[[#This Row],[OrderQuantity]]</f>
        <v>21.6846</v>
      </c>
      <c r="Q8038" s="1" t="str">
        <f>VLOOKUP(Sales[[#This Row],[ProductKey]], Products!$A$2:$D$1000, 4, FALSE)</f>
        <v>Touring Tire</v>
      </c>
    </row>
    <row r="8039" spans="1:17" x14ac:dyDescent="0.25">
      <c r="A8039" s="2">
        <v>37814</v>
      </c>
      <c r="B8039" s="1" t="s">
        <v>1167</v>
      </c>
      <c r="C8039">
        <v>482</v>
      </c>
      <c r="D8039">
        <v>23197</v>
      </c>
      <c r="E8039">
        <v>4</v>
      </c>
      <c r="F8039">
        <v>2</v>
      </c>
      <c r="G8039">
        <v>2</v>
      </c>
      <c r="H8039" s="2">
        <v>42928</v>
      </c>
      <c r="I8039" t="str">
        <f>VLOOKUP(Sales[[#This Row],[TerritoryKey]], Territories[], 2, FALSE)</f>
        <v>Southwest</v>
      </c>
      <c r="J8039">
        <f>_xlfn.XLOOKUP(Sales[[#This Row],[ProductKey]], Products!$A:$A, Products!$J:$J)</f>
        <v>3.3622999999999998</v>
      </c>
      <c r="K8039">
        <f>_xlfn.XLOOKUP(Sales[[#This Row],[ProductKey]], Products!$A:$A, Products!$K:$K)</f>
        <v>8.99</v>
      </c>
      <c r="L8039" s="1">
        <f>Sales[[#This Row],[ProductPrice]]*Sales[[#This Row],[OrderQuantity]]</f>
        <v>17.98</v>
      </c>
      <c r="M8039" s="1">
        <f>Sales[[#This Row],[OrderQuantity]]</f>
        <v>2</v>
      </c>
      <c r="N8039" s="1">
        <f>1</f>
        <v>1</v>
      </c>
      <c r="O8039" s="1">
        <f>Sales[[#This Row],[TotalSales]]-Sales[[#This Row],[TotalCost]]</f>
        <v>11.255400000000002</v>
      </c>
      <c r="P8039" s="1">
        <f>Sales[[#This Row],[ProductCost]]*Sales[[#This Row],[OrderQuantity]]</f>
        <v>6.7245999999999997</v>
      </c>
      <c r="Q8039" s="1" t="str">
        <f>VLOOKUP(Sales[[#This Row],[ProductKey]], Products!$A$2:$D$1000, 4, FALSE)</f>
        <v>Racing Socks, L</v>
      </c>
    </row>
    <row r="8040" spans="1:17" x14ac:dyDescent="0.25">
      <c r="A8040" s="2">
        <v>38231</v>
      </c>
      <c r="B8040" s="1" t="s">
        <v>1185</v>
      </c>
      <c r="C8040">
        <v>464</v>
      </c>
      <c r="D8040">
        <v>11722</v>
      </c>
      <c r="E8040">
        <v>1</v>
      </c>
      <c r="F8040">
        <v>2</v>
      </c>
      <c r="G8040">
        <v>2</v>
      </c>
      <c r="H8040" s="2">
        <v>43344</v>
      </c>
      <c r="I8040" t="str">
        <f>VLOOKUP(Sales[[#This Row],[TerritoryKey]], Territories[], 2, FALSE)</f>
        <v>Northwest</v>
      </c>
      <c r="J8040">
        <f>_xlfn.XLOOKUP(Sales[[#This Row],[ProductKey]], Products!$A:$A, Products!$J:$J)</f>
        <v>9.7135999999999996</v>
      </c>
      <c r="K8040">
        <f>_xlfn.XLOOKUP(Sales[[#This Row],[ProductKey]], Products!$A:$A, Products!$K:$K)</f>
        <v>23.548100000000002</v>
      </c>
      <c r="L8040" s="1">
        <f>Sales[[#This Row],[ProductPrice]]*Sales[[#This Row],[OrderQuantity]]</f>
        <v>47.096200000000003</v>
      </c>
      <c r="M8040" s="1">
        <f>Sales[[#This Row],[OrderQuantity]]</f>
        <v>2</v>
      </c>
      <c r="N8040" s="1">
        <f>1</f>
        <v>1</v>
      </c>
      <c r="O8040" s="1">
        <f>Sales[[#This Row],[TotalSales]]-Sales[[#This Row],[TotalCost]]</f>
        <v>27.669000000000004</v>
      </c>
      <c r="P8040" s="1">
        <f>Sales[[#This Row],[ProductCost]]*Sales[[#This Row],[OrderQuantity]]</f>
        <v>19.427199999999999</v>
      </c>
      <c r="Q8040" s="1" t="str">
        <f>VLOOKUP(Sales[[#This Row],[ProductKey]], Products!$A$2:$D$1000, 4, FALSE)</f>
        <v>Half-Finger Gloves, M</v>
      </c>
    </row>
    <row r="8041" spans="1:17" x14ac:dyDescent="0.25">
      <c r="A8041" s="2">
        <v>37874</v>
      </c>
      <c r="B8041" s="1" t="s">
        <v>1208</v>
      </c>
      <c r="C8041">
        <v>535</v>
      </c>
      <c r="D8041">
        <v>16397</v>
      </c>
      <c r="E8041">
        <v>8</v>
      </c>
      <c r="F8041">
        <v>2</v>
      </c>
      <c r="G8041">
        <v>2</v>
      </c>
      <c r="H8041" s="2">
        <v>42988</v>
      </c>
      <c r="I8041" t="str">
        <f>VLOOKUP(Sales[[#This Row],[TerritoryKey]], Territories[], 2, FALSE)</f>
        <v>Germany</v>
      </c>
      <c r="J8041">
        <f>_xlfn.XLOOKUP(Sales[[#This Row],[ProductKey]], Products!$A:$A, Products!$J:$J)</f>
        <v>9.3462999999999994</v>
      </c>
      <c r="K8041">
        <f>_xlfn.XLOOKUP(Sales[[#This Row],[ProductKey]], Products!$A:$A, Products!$K:$K)</f>
        <v>24.99</v>
      </c>
      <c r="L8041" s="1">
        <f>Sales[[#This Row],[ProductPrice]]*Sales[[#This Row],[OrderQuantity]]</f>
        <v>49.98</v>
      </c>
      <c r="M8041" s="1">
        <f>Sales[[#This Row],[OrderQuantity]]</f>
        <v>2</v>
      </c>
      <c r="N8041" s="1">
        <f>1</f>
        <v>1</v>
      </c>
      <c r="O8041" s="1">
        <f>Sales[[#This Row],[TotalSales]]-Sales[[#This Row],[TotalCost]]</f>
        <v>31.287399999999998</v>
      </c>
      <c r="P8041" s="1">
        <f>Sales[[#This Row],[ProductCost]]*Sales[[#This Row],[OrderQuantity]]</f>
        <v>18.692599999999999</v>
      </c>
      <c r="Q8041" s="1" t="str">
        <f>VLOOKUP(Sales[[#This Row],[ProductKey]], Products!$A$2:$D$1000, 4, FALSE)</f>
        <v>LL Mountain Tire</v>
      </c>
    </row>
    <row r="8042" spans="1:17" x14ac:dyDescent="0.25">
      <c r="A8042" s="2">
        <v>37782</v>
      </c>
      <c r="B8042" s="1" t="s">
        <v>1214</v>
      </c>
      <c r="C8042">
        <v>541</v>
      </c>
      <c r="D8042">
        <v>23766</v>
      </c>
      <c r="E8042">
        <v>8</v>
      </c>
      <c r="F8042">
        <v>2</v>
      </c>
      <c r="G8042">
        <v>2</v>
      </c>
      <c r="H8042" s="2">
        <v>42896</v>
      </c>
      <c r="I8042" t="str">
        <f>VLOOKUP(Sales[[#This Row],[TerritoryKey]], Territories[], 2, FALSE)</f>
        <v>Germany</v>
      </c>
      <c r="J8042">
        <f>_xlfn.XLOOKUP(Sales[[#This Row],[ProductKey]], Products!$A:$A, Products!$J:$J)</f>
        <v>10.8423</v>
      </c>
      <c r="K8042">
        <f>_xlfn.XLOOKUP(Sales[[#This Row],[ProductKey]], Products!$A:$A, Products!$K:$K)</f>
        <v>28.99</v>
      </c>
      <c r="L8042" s="1">
        <f>Sales[[#This Row],[ProductPrice]]*Sales[[#This Row],[OrderQuantity]]</f>
        <v>57.98</v>
      </c>
      <c r="M8042" s="1">
        <f>Sales[[#This Row],[OrderQuantity]]</f>
        <v>2</v>
      </c>
      <c r="N8042" s="1">
        <f>1</f>
        <v>1</v>
      </c>
      <c r="O8042" s="1">
        <f>Sales[[#This Row],[TotalSales]]-Sales[[#This Row],[TotalCost]]</f>
        <v>36.295400000000001</v>
      </c>
      <c r="P8042" s="1">
        <f>Sales[[#This Row],[ProductCost]]*Sales[[#This Row],[OrderQuantity]]</f>
        <v>21.6846</v>
      </c>
      <c r="Q8042" s="1" t="str">
        <f>VLOOKUP(Sales[[#This Row],[ProductKey]], Products!$A$2:$D$1000, 4, FALSE)</f>
        <v>Touring Tire</v>
      </c>
    </row>
    <row r="8043" spans="1:17" x14ac:dyDescent="0.25">
      <c r="A8043" s="2">
        <v>37692</v>
      </c>
      <c r="B8043" s="1" t="s">
        <v>1216</v>
      </c>
      <c r="C8043">
        <v>484</v>
      </c>
      <c r="D8043">
        <v>17409</v>
      </c>
      <c r="E8043">
        <v>6</v>
      </c>
      <c r="F8043">
        <v>2</v>
      </c>
      <c r="G8043">
        <v>2</v>
      </c>
      <c r="H8043" s="2">
        <v>42806</v>
      </c>
      <c r="I8043" t="str">
        <f>VLOOKUP(Sales[[#This Row],[TerritoryKey]], Territories[], 2, FALSE)</f>
        <v>Canada</v>
      </c>
      <c r="J8043">
        <f>_xlfn.XLOOKUP(Sales[[#This Row],[ProductKey]], Products!$A:$A, Products!$J:$J)</f>
        <v>2.9733000000000001</v>
      </c>
      <c r="K8043">
        <f>_xlfn.XLOOKUP(Sales[[#This Row],[ProductKey]], Products!$A:$A, Products!$K:$K)</f>
        <v>7.95</v>
      </c>
      <c r="L8043" s="1">
        <f>Sales[[#This Row],[ProductPrice]]*Sales[[#This Row],[OrderQuantity]]</f>
        <v>15.9</v>
      </c>
      <c r="M8043" s="1">
        <f>Sales[[#This Row],[OrderQuantity]]</f>
        <v>2</v>
      </c>
      <c r="N8043" s="1">
        <f>1</f>
        <v>1</v>
      </c>
      <c r="O8043" s="1">
        <f>Sales[[#This Row],[TotalSales]]-Sales[[#This Row],[TotalCost]]</f>
        <v>9.9534000000000002</v>
      </c>
      <c r="P8043" s="1">
        <f>Sales[[#This Row],[ProductCost]]*Sales[[#This Row],[OrderQuantity]]</f>
        <v>5.9466000000000001</v>
      </c>
      <c r="Q8043" s="1" t="str">
        <f>VLOOKUP(Sales[[#This Row],[ProductKey]], Products!$A$2:$D$1000, 4, FALSE)</f>
        <v>Bike Wash - Dissolver</v>
      </c>
    </row>
    <row r="8044" spans="1:17" x14ac:dyDescent="0.25">
      <c r="A8044" s="2">
        <v>37633</v>
      </c>
      <c r="B8044" s="1" t="s">
        <v>1245</v>
      </c>
      <c r="C8044">
        <v>541</v>
      </c>
      <c r="D8044">
        <v>25888</v>
      </c>
      <c r="E8044">
        <v>1</v>
      </c>
      <c r="F8044">
        <v>2</v>
      </c>
      <c r="G8044">
        <v>2</v>
      </c>
      <c r="H8044" s="2">
        <v>42747</v>
      </c>
      <c r="I8044" t="str">
        <f>VLOOKUP(Sales[[#This Row],[TerritoryKey]], Territories[], 2, FALSE)</f>
        <v>Northwest</v>
      </c>
      <c r="J8044">
        <f>_xlfn.XLOOKUP(Sales[[#This Row],[ProductKey]], Products!$A:$A, Products!$J:$J)</f>
        <v>10.8423</v>
      </c>
      <c r="K8044">
        <f>_xlfn.XLOOKUP(Sales[[#This Row],[ProductKey]], Products!$A:$A, Products!$K:$K)</f>
        <v>28.99</v>
      </c>
      <c r="L8044" s="1">
        <f>Sales[[#This Row],[ProductPrice]]*Sales[[#This Row],[OrderQuantity]]</f>
        <v>57.98</v>
      </c>
      <c r="M8044" s="1">
        <f>Sales[[#This Row],[OrderQuantity]]</f>
        <v>2</v>
      </c>
      <c r="N8044" s="1">
        <f>1</f>
        <v>1</v>
      </c>
      <c r="O8044" s="1">
        <f>Sales[[#This Row],[TotalSales]]-Sales[[#This Row],[TotalCost]]</f>
        <v>36.295400000000001</v>
      </c>
      <c r="P8044" s="1">
        <f>Sales[[#This Row],[ProductCost]]*Sales[[#This Row],[OrderQuantity]]</f>
        <v>21.6846</v>
      </c>
      <c r="Q8044" s="1" t="str">
        <f>VLOOKUP(Sales[[#This Row],[ProductKey]], Products!$A$2:$D$1000, 4, FALSE)</f>
        <v>Touring Tire</v>
      </c>
    </row>
    <row r="8045" spans="1:17" x14ac:dyDescent="0.25">
      <c r="A8045" s="2">
        <v>38200</v>
      </c>
      <c r="B8045" s="1" t="s">
        <v>1255</v>
      </c>
      <c r="C8045">
        <v>484</v>
      </c>
      <c r="D8045">
        <v>27451</v>
      </c>
      <c r="E8045">
        <v>6</v>
      </c>
      <c r="F8045">
        <v>2</v>
      </c>
      <c r="G8045">
        <v>2</v>
      </c>
      <c r="H8045" s="2">
        <v>43313</v>
      </c>
      <c r="I8045" t="str">
        <f>VLOOKUP(Sales[[#This Row],[TerritoryKey]], Territories[], 2, FALSE)</f>
        <v>Canada</v>
      </c>
      <c r="J8045">
        <f>_xlfn.XLOOKUP(Sales[[#This Row],[ProductKey]], Products!$A:$A, Products!$J:$J)</f>
        <v>2.9733000000000001</v>
      </c>
      <c r="K8045">
        <f>_xlfn.XLOOKUP(Sales[[#This Row],[ProductKey]], Products!$A:$A, Products!$K:$K)</f>
        <v>7.95</v>
      </c>
      <c r="L8045" s="1">
        <f>Sales[[#This Row],[ProductPrice]]*Sales[[#This Row],[OrderQuantity]]</f>
        <v>15.9</v>
      </c>
      <c r="M8045" s="1">
        <f>Sales[[#This Row],[OrderQuantity]]</f>
        <v>2</v>
      </c>
      <c r="N8045" s="1">
        <f>1</f>
        <v>1</v>
      </c>
      <c r="O8045" s="1">
        <f>Sales[[#This Row],[TotalSales]]-Sales[[#This Row],[TotalCost]]</f>
        <v>9.9534000000000002</v>
      </c>
      <c r="P8045" s="1">
        <f>Sales[[#This Row],[ProductCost]]*Sales[[#This Row],[OrderQuantity]]</f>
        <v>5.9466000000000001</v>
      </c>
      <c r="Q8045" s="1" t="str">
        <f>VLOOKUP(Sales[[#This Row],[ProductKey]], Products!$A$2:$D$1000, 4, FALSE)</f>
        <v>Bike Wash - Dissolver</v>
      </c>
    </row>
    <row r="8046" spans="1:17" x14ac:dyDescent="0.25">
      <c r="A8046" s="2">
        <v>37664</v>
      </c>
      <c r="B8046" s="1" t="s">
        <v>1266</v>
      </c>
      <c r="C8046">
        <v>484</v>
      </c>
      <c r="D8046">
        <v>18299</v>
      </c>
      <c r="E8046">
        <v>9</v>
      </c>
      <c r="F8046">
        <v>2</v>
      </c>
      <c r="G8046">
        <v>2</v>
      </c>
      <c r="H8046" s="2">
        <v>42778</v>
      </c>
      <c r="I8046" t="str">
        <f>VLOOKUP(Sales[[#This Row],[TerritoryKey]], Territories[], 2, FALSE)</f>
        <v>Australia</v>
      </c>
      <c r="J8046">
        <f>_xlfn.XLOOKUP(Sales[[#This Row],[ProductKey]], Products!$A:$A, Products!$J:$J)</f>
        <v>2.9733000000000001</v>
      </c>
      <c r="K8046">
        <f>_xlfn.XLOOKUP(Sales[[#This Row],[ProductKey]], Products!$A:$A, Products!$K:$K)</f>
        <v>7.95</v>
      </c>
      <c r="L8046" s="1">
        <f>Sales[[#This Row],[ProductPrice]]*Sales[[#This Row],[OrderQuantity]]</f>
        <v>15.9</v>
      </c>
      <c r="M8046" s="1">
        <f>Sales[[#This Row],[OrderQuantity]]</f>
        <v>2</v>
      </c>
      <c r="N8046" s="1">
        <f>1</f>
        <v>1</v>
      </c>
      <c r="O8046" s="1">
        <f>Sales[[#This Row],[TotalSales]]-Sales[[#This Row],[TotalCost]]</f>
        <v>9.9534000000000002</v>
      </c>
      <c r="P8046" s="1">
        <f>Sales[[#This Row],[ProductCost]]*Sales[[#This Row],[OrderQuantity]]</f>
        <v>5.9466000000000001</v>
      </c>
      <c r="Q8046" s="1" t="str">
        <f>VLOOKUP(Sales[[#This Row],[ProductKey]], Products!$A$2:$D$1000, 4, FALSE)</f>
        <v>Bike Wash - Dissolver</v>
      </c>
    </row>
    <row r="8047" spans="1:17" x14ac:dyDescent="0.25">
      <c r="A8047" s="2">
        <v>37936</v>
      </c>
      <c r="B8047" s="1" t="s">
        <v>1304</v>
      </c>
      <c r="C8047">
        <v>535</v>
      </c>
      <c r="D8047">
        <v>17797</v>
      </c>
      <c r="E8047">
        <v>8</v>
      </c>
      <c r="F8047">
        <v>2</v>
      </c>
      <c r="G8047">
        <v>2</v>
      </c>
      <c r="H8047" s="2">
        <v>43050</v>
      </c>
      <c r="I8047" t="str">
        <f>VLOOKUP(Sales[[#This Row],[TerritoryKey]], Territories[], 2, FALSE)</f>
        <v>Germany</v>
      </c>
      <c r="J8047">
        <f>_xlfn.XLOOKUP(Sales[[#This Row],[ProductKey]], Products!$A:$A, Products!$J:$J)</f>
        <v>9.3462999999999994</v>
      </c>
      <c r="K8047">
        <f>_xlfn.XLOOKUP(Sales[[#This Row],[ProductKey]], Products!$A:$A, Products!$K:$K)</f>
        <v>24.99</v>
      </c>
      <c r="L8047" s="1">
        <f>Sales[[#This Row],[ProductPrice]]*Sales[[#This Row],[OrderQuantity]]</f>
        <v>49.98</v>
      </c>
      <c r="M8047" s="1">
        <f>Sales[[#This Row],[OrderQuantity]]</f>
        <v>2</v>
      </c>
      <c r="N8047" s="1">
        <f>1</f>
        <v>1</v>
      </c>
      <c r="O8047" s="1">
        <f>Sales[[#This Row],[TotalSales]]-Sales[[#This Row],[TotalCost]]</f>
        <v>31.287399999999998</v>
      </c>
      <c r="P8047" s="1">
        <f>Sales[[#This Row],[ProductCost]]*Sales[[#This Row],[OrderQuantity]]</f>
        <v>18.692599999999999</v>
      </c>
      <c r="Q8047" s="1" t="str">
        <f>VLOOKUP(Sales[[#This Row],[ProductKey]], Products!$A$2:$D$1000, 4, FALSE)</f>
        <v>LL Mountain Tire</v>
      </c>
    </row>
    <row r="8048" spans="1:17" x14ac:dyDescent="0.25">
      <c r="A8048" s="2">
        <v>38261</v>
      </c>
      <c r="B8048" s="1" t="s">
        <v>1309</v>
      </c>
      <c r="C8048">
        <v>541</v>
      </c>
      <c r="D8048">
        <v>26622</v>
      </c>
      <c r="E8048">
        <v>1</v>
      </c>
      <c r="F8048">
        <v>2</v>
      </c>
      <c r="G8048">
        <v>2</v>
      </c>
      <c r="H8048" s="2">
        <v>43374</v>
      </c>
      <c r="I8048" t="str">
        <f>VLOOKUP(Sales[[#This Row],[TerritoryKey]], Territories[], 2, FALSE)</f>
        <v>Northwest</v>
      </c>
      <c r="J8048">
        <f>_xlfn.XLOOKUP(Sales[[#This Row],[ProductKey]], Products!$A:$A, Products!$J:$J)</f>
        <v>10.8423</v>
      </c>
      <c r="K8048">
        <f>_xlfn.XLOOKUP(Sales[[#This Row],[ProductKey]], Products!$A:$A, Products!$K:$K)</f>
        <v>28.99</v>
      </c>
      <c r="L8048" s="1">
        <f>Sales[[#This Row],[ProductPrice]]*Sales[[#This Row],[OrderQuantity]]</f>
        <v>57.98</v>
      </c>
      <c r="M8048" s="1">
        <f>Sales[[#This Row],[OrderQuantity]]</f>
        <v>2</v>
      </c>
      <c r="N8048" s="1">
        <f>1</f>
        <v>1</v>
      </c>
      <c r="O8048" s="1">
        <f>Sales[[#This Row],[TotalSales]]-Sales[[#This Row],[TotalCost]]</f>
        <v>36.295400000000001</v>
      </c>
      <c r="P8048" s="1">
        <f>Sales[[#This Row],[ProductCost]]*Sales[[#This Row],[OrderQuantity]]</f>
        <v>21.6846</v>
      </c>
      <c r="Q8048" s="1" t="str">
        <f>VLOOKUP(Sales[[#This Row],[ProductKey]], Products!$A$2:$D$1000, 4, FALSE)</f>
        <v>Touring Tire</v>
      </c>
    </row>
    <row r="8049" spans="1:17" x14ac:dyDescent="0.25">
      <c r="A8049" s="2">
        <v>37874</v>
      </c>
      <c r="B8049" s="1" t="s">
        <v>1310</v>
      </c>
      <c r="C8049">
        <v>536</v>
      </c>
      <c r="D8049">
        <v>16172</v>
      </c>
      <c r="E8049">
        <v>9</v>
      </c>
      <c r="F8049">
        <v>2</v>
      </c>
      <c r="G8049">
        <v>2</v>
      </c>
      <c r="H8049" s="2">
        <v>42988</v>
      </c>
      <c r="I8049" t="str">
        <f>VLOOKUP(Sales[[#This Row],[TerritoryKey]], Territories[], 2, FALSE)</f>
        <v>Australia</v>
      </c>
      <c r="J8049">
        <f>_xlfn.XLOOKUP(Sales[[#This Row],[ProductKey]], Products!$A:$A, Products!$J:$J)</f>
        <v>11.2163</v>
      </c>
      <c r="K8049">
        <f>_xlfn.XLOOKUP(Sales[[#This Row],[ProductKey]], Products!$A:$A, Products!$K:$K)</f>
        <v>29.99</v>
      </c>
      <c r="L8049" s="1">
        <f>Sales[[#This Row],[ProductPrice]]*Sales[[#This Row],[OrderQuantity]]</f>
        <v>59.98</v>
      </c>
      <c r="M8049" s="1">
        <f>Sales[[#This Row],[OrderQuantity]]</f>
        <v>2</v>
      </c>
      <c r="N8049" s="1">
        <f>1</f>
        <v>1</v>
      </c>
      <c r="O8049" s="1">
        <f>Sales[[#This Row],[TotalSales]]-Sales[[#This Row],[TotalCost]]</f>
        <v>37.547399999999996</v>
      </c>
      <c r="P8049" s="1">
        <f>Sales[[#This Row],[ProductCost]]*Sales[[#This Row],[OrderQuantity]]</f>
        <v>22.432600000000001</v>
      </c>
      <c r="Q8049" s="1" t="str">
        <f>VLOOKUP(Sales[[#This Row],[ProductKey]], Products!$A$2:$D$1000, 4, FALSE)</f>
        <v>ML Mountain Tire</v>
      </c>
    </row>
    <row r="8050" spans="1:17" x14ac:dyDescent="0.25">
      <c r="A8050" s="2">
        <v>37722</v>
      </c>
      <c r="B8050" s="1" t="s">
        <v>1315</v>
      </c>
      <c r="C8050">
        <v>535</v>
      </c>
      <c r="D8050">
        <v>18193</v>
      </c>
      <c r="E8050">
        <v>9</v>
      </c>
      <c r="F8050">
        <v>2</v>
      </c>
      <c r="G8050">
        <v>2</v>
      </c>
      <c r="H8050" s="2">
        <v>42836</v>
      </c>
      <c r="I8050" t="str">
        <f>VLOOKUP(Sales[[#This Row],[TerritoryKey]], Territories[], 2, FALSE)</f>
        <v>Australia</v>
      </c>
      <c r="J8050">
        <f>_xlfn.XLOOKUP(Sales[[#This Row],[ProductKey]], Products!$A:$A, Products!$J:$J)</f>
        <v>9.3462999999999994</v>
      </c>
      <c r="K8050">
        <f>_xlfn.XLOOKUP(Sales[[#This Row],[ProductKey]], Products!$A:$A, Products!$K:$K)</f>
        <v>24.99</v>
      </c>
      <c r="L8050" s="1">
        <f>Sales[[#This Row],[ProductPrice]]*Sales[[#This Row],[OrderQuantity]]</f>
        <v>49.98</v>
      </c>
      <c r="M8050" s="1">
        <f>Sales[[#This Row],[OrderQuantity]]</f>
        <v>2</v>
      </c>
      <c r="N8050" s="1">
        <f>1</f>
        <v>1</v>
      </c>
      <c r="O8050" s="1">
        <f>Sales[[#This Row],[TotalSales]]-Sales[[#This Row],[TotalCost]]</f>
        <v>31.287399999999998</v>
      </c>
      <c r="P8050" s="1">
        <f>Sales[[#This Row],[ProductCost]]*Sales[[#This Row],[OrderQuantity]]</f>
        <v>18.692599999999999</v>
      </c>
      <c r="Q8050" s="1" t="str">
        <f>VLOOKUP(Sales[[#This Row],[ProductKey]], Products!$A$2:$D$1000, 4, FALSE)</f>
        <v>LL Mountain Tire</v>
      </c>
    </row>
    <row r="8051" spans="1:17" x14ac:dyDescent="0.25">
      <c r="A8051" s="2">
        <v>38261</v>
      </c>
      <c r="B8051" s="1" t="s">
        <v>1322</v>
      </c>
      <c r="C8051">
        <v>462</v>
      </c>
      <c r="D8051">
        <v>23699</v>
      </c>
      <c r="E8051">
        <v>4</v>
      </c>
      <c r="F8051">
        <v>2</v>
      </c>
      <c r="G8051">
        <v>2</v>
      </c>
      <c r="H8051" s="2">
        <v>43374</v>
      </c>
      <c r="I8051" t="str">
        <f>VLOOKUP(Sales[[#This Row],[TerritoryKey]], Territories[], 2, FALSE)</f>
        <v>Southwest</v>
      </c>
      <c r="J8051">
        <f>_xlfn.XLOOKUP(Sales[[#This Row],[ProductKey]], Products!$A:$A, Products!$J:$J)</f>
        <v>9.7135999999999996</v>
      </c>
      <c r="K8051">
        <f>_xlfn.XLOOKUP(Sales[[#This Row],[ProductKey]], Products!$A:$A, Products!$K:$K)</f>
        <v>23.548100000000002</v>
      </c>
      <c r="L8051" s="1">
        <f>Sales[[#This Row],[ProductPrice]]*Sales[[#This Row],[OrderQuantity]]</f>
        <v>47.096200000000003</v>
      </c>
      <c r="M8051" s="1">
        <f>Sales[[#This Row],[OrderQuantity]]</f>
        <v>2</v>
      </c>
      <c r="N8051" s="1">
        <f>1</f>
        <v>1</v>
      </c>
      <c r="O8051" s="1">
        <f>Sales[[#This Row],[TotalSales]]-Sales[[#This Row],[TotalCost]]</f>
        <v>27.669000000000004</v>
      </c>
      <c r="P8051" s="1">
        <f>Sales[[#This Row],[ProductCost]]*Sales[[#This Row],[OrderQuantity]]</f>
        <v>19.427199999999999</v>
      </c>
      <c r="Q8051" s="1" t="str">
        <f>VLOOKUP(Sales[[#This Row],[ProductKey]], Products!$A$2:$D$1000, 4, FALSE)</f>
        <v>Half-Finger Gloves, S</v>
      </c>
    </row>
    <row r="8052" spans="1:17" x14ac:dyDescent="0.25">
      <c r="A8052" s="2">
        <v>37814</v>
      </c>
      <c r="B8052" s="1" t="s">
        <v>1359</v>
      </c>
      <c r="C8052">
        <v>541</v>
      </c>
      <c r="D8052">
        <v>11910</v>
      </c>
      <c r="E8052">
        <v>9</v>
      </c>
      <c r="F8052">
        <v>2</v>
      </c>
      <c r="G8052">
        <v>2</v>
      </c>
      <c r="H8052" s="2">
        <v>42928</v>
      </c>
      <c r="I8052" t="str">
        <f>VLOOKUP(Sales[[#This Row],[TerritoryKey]], Territories[], 2, FALSE)</f>
        <v>Australia</v>
      </c>
      <c r="J8052">
        <f>_xlfn.XLOOKUP(Sales[[#This Row],[ProductKey]], Products!$A:$A, Products!$J:$J)</f>
        <v>10.8423</v>
      </c>
      <c r="K8052">
        <f>_xlfn.XLOOKUP(Sales[[#This Row],[ProductKey]], Products!$A:$A, Products!$K:$K)</f>
        <v>28.99</v>
      </c>
      <c r="L8052" s="1">
        <f>Sales[[#This Row],[ProductPrice]]*Sales[[#This Row],[OrderQuantity]]</f>
        <v>57.98</v>
      </c>
      <c r="M8052" s="1">
        <f>Sales[[#This Row],[OrderQuantity]]</f>
        <v>2</v>
      </c>
      <c r="N8052" s="1">
        <f>1</f>
        <v>1</v>
      </c>
      <c r="O8052" s="1">
        <f>Sales[[#This Row],[TotalSales]]-Sales[[#This Row],[TotalCost]]</f>
        <v>36.295400000000001</v>
      </c>
      <c r="P8052" s="1">
        <f>Sales[[#This Row],[ProductCost]]*Sales[[#This Row],[OrderQuantity]]</f>
        <v>21.6846</v>
      </c>
      <c r="Q8052" s="1" t="str">
        <f>VLOOKUP(Sales[[#This Row],[ProductKey]], Products!$A$2:$D$1000, 4, FALSE)</f>
        <v>Touring Tire</v>
      </c>
    </row>
    <row r="8053" spans="1:17" x14ac:dyDescent="0.25">
      <c r="A8053" s="2">
        <v>37664</v>
      </c>
      <c r="B8053" s="1" t="s">
        <v>1372</v>
      </c>
      <c r="C8053">
        <v>482</v>
      </c>
      <c r="D8053">
        <v>22725</v>
      </c>
      <c r="E8053">
        <v>1</v>
      </c>
      <c r="F8053">
        <v>2</v>
      </c>
      <c r="G8053">
        <v>2</v>
      </c>
      <c r="H8053" s="2">
        <v>42778</v>
      </c>
      <c r="I8053" t="str">
        <f>VLOOKUP(Sales[[#This Row],[TerritoryKey]], Territories[], 2, FALSE)</f>
        <v>Northwest</v>
      </c>
      <c r="J8053">
        <f>_xlfn.XLOOKUP(Sales[[#This Row],[ProductKey]], Products!$A:$A, Products!$J:$J)</f>
        <v>3.3622999999999998</v>
      </c>
      <c r="K8053">
        <f>_xlfn.XLOOKUP(Sales[[#This Row],[ProductKey]], Products!$A:$A, Products!$K:$K)</f>
        <v>8.99</v>
      </c>
      <c r="L8053" s="1">
        <f>Sales[[#This Row],[ProductPrice]]*Sales[[#This Row],[OrderQuantity]]</f>
        <v>17.98</v>
      </c>
      <c r="M8053" s="1">
        <f>Sales[[#This Row],[OrderQuantity]]</f>
        <v>2</v>
      </c>
      <c r="N8053" s="1">
        <f>1</f>
        <v>1</v>
      </c>
      <c r="O8053" s="1">
        <f>Sales[[#This Row],[TotalSales]]-Sales[[#This Row],[TotalCost]]</f>
        <v>11.255400000000002</v>
      </c>
      <c r="P8053" s="1">
        <f>Sales[[#This Row],[ProductCost]]*Sales[[#This Row],[OrderQuantity]]</f>
        <v>6.7245999999999997</v>
      </c>
      <c r="Q8053" s="1" t="str">
        <f>VLOOKUP(Sales[[#This Row],[ProductKey]], Products!$A$2:$D$1000, 4, FALSE)</f>
        <v>Racing Socks, L</v>
      </c>
    </row>
    <row r="8054" spans="1:17" x14ac:dyDescent="0.25">
      <c r="A8054" s="2">
        <v>37784</v>
      </c>
      <c r="B8054" s="1" t="s">
        <v>1386</v>
      </c>
      <c r="C8054">
        <v>541</v>
      </c>
      <c r="D8054">
        <v>26342</v>
      </c>
      <c r="E8054">
        <v>4</v>
      </c>
      <c r="F8054">
        <v>2</v>
      </c>
      <c r="G8054">
        <v>2</v>
      </c>
      <c r="H8054" s="2">
        <v>42898</v>
      </c>
      <c r="I8054" t="str">
        <f>VLOOKUP(Sales[[#This Row],[TerritoryKey]], Territories[], 2, FALSE)</f>
        <v>Southwest</v>
      </c>
      <c r="J8054">
        <f>_xlfn.XLOOKUP(Sales[[#This Row],[ProductKey]], Products!$A:$A, Products!$J:$J)</f>
        <v>10.8423</v>
      </c>
      <c r="K8054">
        <f>_xlfn.XLOOKUP(Sales[[#This Row],[ProductKey]], Products!$A:$A, Products!$K:$K)</f>
        <v>28.99</v>
      </c>
      <c r="L8054" s="1">
        <f>Sales[[#This Row],[ProductPrice]]*Sales[[#This Row],[OrderQuantity]]</f>
        <v>57.98</v>
      </c>
      <c r="M8054" s="1">
        <f>Sales[[#This Row],[OrderQuantity]]</f>
        <v>2</v>
      </c>
      <c r="N8054" s="1">
        <f>1</f>
        <v>1</v>
      </c>
      <c r="O8054" s="1">
        <f>Sales[[#This Row],[TotalSales]]-Sales[[#This Row],[TotalCost]]</f>
        <v>36.295400000000001</v>
      </c>
      <c r="P8054" s="1">
        <f>Sales[[#This Row],[ProductCost]]*Sales[[#This Row],[OrderQuantity]]</f>
        <v>21.6846</v>
      </c>
      <c r="Q8054" s="1" t="str">
        <f>VLOOKUP(Sales[[#This Row],[ProductKey]], Products!$A$2:$D$1000, 4, FALSE)</f>
        <v>Touring Tire</v>
      </c>
    </row>
    <row r="8055" spans="1:17" x14ac:dyDescent="0.25">
      <c r="A8055" s="2">
        <v>37874</v>
      </c>
      <c r="B8055" s="1" t="s">
        <v>1407</v>
      </c>
      <c r="C8055">
        <v>484</v>
      </c>
      <c r="D8055">
        <v>14918</v>
      </c>
      <c r="E8055">
        <v>1</v>
      </c>
      <c r="F8055">
        <v>2</v>
      </c>
      <c r="G8055">
        <v>2</v>
      </c>
      <c r="H8055" s="2">
        <v>42988</v>
      </c>
      <c r="I8055" t="str">
        <f>VLOOKUP(Sales[[#This Row],[TerritoryKey]], Territories[], 2, FALSE)</f>
        <v>Northwest</v>
      </c>
      <c r="J8055">
        <f>_xlfn.XLOOKUP(Sales[[#This Row],[ProductKey]], Products!$A:$A, Products!$J:$J)</f>
        <v>2.9733000000000001</v>
      </c>
      <c r="K8055">
        <f>_xlfn.XLOOKUP(Sales[[#This Row],[ProductKey]], Products!$A:$A, Products!$K:$K)</f>
        <v>7.95</v>
      </c>
      <c r="L8055" s="1">
        <f>Sales[[#This Row],[ProductPrice]]*Sales[[#This Row],[OrderQuantity]]</f>
        <v>15.9</v>
      </c>
      <c r="M8055" s="1">
        <f>Sales[[#This Row],[OrderQuantity]]</f>
        <v>2</v>
      </c>
      <c r="N8055" s="1">
        <f>1</f>
        <v>1</v>
      </c>
      <c r="O8055" s="1">
        <f>Sales[[#This Row],[TotalSales]]-Sales[[#This Row],[TotalCost]]</f>
        <v>9.9534000000000002</v>
      </c>
      <c r="P8055" s="1">
        <f>Sales[[#This Row],[ProductCost]]*Sales[[#This Row],[OrderQuantity]]</f>
        <v>5.9466000000000001</v>
      </c>
      <c r="Q8055" s="1" t="str">
        <f>VLOOKUP(Sales[[#This Row],[ProductKey]], Products!$A$2:$D$1000, 4, FALSE)</f>
        <v>Bike Wash - Dissolver</v>
      </c>
    </row>
    <row r="8056" spans="1:17" x14ac:dyDescent="0.25">
      <c r="A8056" s="2">
        <v>38108</v>
      </c>
      <c r="B8056" s="1" t="s">
        <v>1470</v>
      </c>
      <c r="C8056">
        <v>466</v>
      </c>
      <c r="D8056">
        <v>15147</v>
      </c>
      <c r="E8056">
        <v>9</v>
      </c>
      <c r="F8056">
        <v>2</v>
      </c>
      <c r="G8056">
        <v>2</v>
      </c>
      <c r="H8056" s="2">
        <v>43221</v>
      </c>
      <c r="I8056" t="str">
        <f>VLOOKUP(Sales[[#This Row],[TerritoryKey]], Territories[], 2, FALSE)</f>
        <v>Australia</v>
      </c>
      <c r="J8056">
        <f>_xlfn.XLOOKUP(Sales[[#This Row],[ProductKey]], Products!$A:$A, Products!$J:$J)</f>
        <v>9.7135999999999996</v>
      </c>
      <c r="K8056">
        <f>_xlfn.XLOOKUP(Sales[[#This Row],[ProductKey]], Products!$A:$A, Products!$K:$K)</f>
        <v>23.548100000000002</v>
      </c>
      <c r="L8056" s="1">
        <f>Sales[[#This Row],[ProductPrice]]*Sales[[#This Row],[OrderQuantity]]</f>
        <v>47.096200000000003</v>
      </c>
      <c r="M8056" s="1">
        <f>Sales[[#This Row],[OrderQuantity]]</f>
        <v>2</v>
      </c>
      <c r="N8056" s="1">
        <f>1</f>
        <v>1</v>
      </c>
      <c r="O8056" s="1">
        <f>Sales[[#This Row],[TotalSales]]-Sales[[#This Row],[TotalCost]]</f>
        <v>27.669000000000004</v>
      </c>
      <c r="P8056" s="1">
        <f>Sales[[#This Row],[ProductCost]]*Sales[[#This Row],[OrderQuantity]]</f>
        <v>19.427199999999999</v>
      </c>
      <c r="Q8056" s="1" t="str">
        <f>VLOOKUP(Sales[[#This Row],[ProductKey]], Products!$A$2:$D$1000, 4, FALSE)</f>
        <v>Half-Finger Gloves, L</v>
      </c>
    </row>
    <row r="8057" spans="1:17" x14ac:dyDescent="0.25">
      <c r="A8057" s="2">
        <v>37753</v>
      </c>
      <c r="B8057" s="1" t="s">
        <v>1516</v>
      </c>
      <c r="C8057">
        <v>462</v>
      </c>
      <c r="D8057">
        <v>11300</v>
      </c>
      <c r="E8057">
        <v>6</v>
      </c>
      <c r="F8057">
        <v>2</v>
      </c>
      <c r="G8057">
        <v>2</v>
      </c>
      <c r="H8057" s="2">
        <v>42867</v>
      </c>
      <c r="I8057" t="str">
        <f>VLOOKUP(Sales[[#This Row],[TerritoryKey]], Territories[], 2, FALSE)</f>
        <v>Canada</v>
      </c>
      <c r="J8057">
        <f>_xlfn.XLOOKUP(Sales[[#This Row],[ProductKey]], Products!$A:$A, Products!$J:$J)</f>
        <v>9.7135999999999996</v>
      </c>
      <c r="K8057">
        <f>_xlfn.XLOOKUP(Sales[[#This Row],[ProductKey]], Products!$A:$A, Products!$K:$K)</f>
        <v>23.548100000000002</v>
      </c>
      <c r="L8057" s="1">
        <f>Sales[[#This Row],[ProductPrice]]*Sales[[#This Row],[OrderQuantity]]</f>
        <v>47.096200000000003</v>
      </c>
      <c r="M8057" s="1">
        <f>Sales[[#This Row],[OrderQuantity]]</f>
        <v>2</v>
      </c>
      <c r="N8057" s="1">
        <f>1</f>
        <v>1</v>
      </c>
      <c r="O8057" s="1">
        <f>Sales[[#This Row],[TotalSales]]-Sales[[#This Row],[TotalCost]]</f>
        <v>27.669000000000004</v>
      </c>
      <c r="P8057" s="1">
        <f>Sales[[#This Row],[ProductCost]]*Sales[[#This Row],[OrderQuantity]]</f>
        <v>19.427199999999999</v>
      </c>
      <c r="Q8057" s="1" t="str">
        <f>VLOOKUP(Sales[[#This Row],[ProductKey]], Products!$A$2:$D$1000, 4, FALSE)</f>
        <v>Half-Finger Gloves, S</v>
      </c>
    </row>
    <row r="8058" spans="1:17" x14ac:dyDescent="0.25">
      <c r="A8058" s="2">
        <v>37905</v>
      </c>
      <c r="B8058" s="1" t="s">
        <v>1566</v>
      </c>
      <c r="C8058">
        <v>484</v>
      </c>
      <c r="D8058">
        <v>21345</v>
      </c>
      <c r="E8058">
        <v>6</v>
      </c>
      <c r="F8058">
        <v>2</v>
      </c>
      <c r="G8058">
        <v>2</v>
      </c>
      <c r="H8058" s="2">
        <v>43019</v>
      </c>
      <c r="I8058" t="str">
        <f>VLOOKUP(Sales[[#This Row],[TerritoryKey]], Territories[], 2, FALSE)</f>
        <v>Canada</v>
      </c>
      <c r="J8058">
        <f>_xlfn.XLOOKUP(Sales[[#This Row],[ProductKey]], Products!$A:$A, Products!$J:$J)</f>
        <v>2.9733000000000001</v>
      </c>
      <c r="K8058">
        <f>_xlfn.XLOOKUP(Sales[[#This Row],[ProductKey]], Products!$A:$A, Products!$K:$K)</f>
        <v>7.95</v>
      </c>
      <c r="L8058" s="1">
        <f>Sales[[#This Row],[ProductPrice]]*Sales[[#This Row],[OrderQuantity]]</f>
        <v>15.9</v>
      </c>
      <c r="M8058" s="1">
        <f>Sales[[#This Row],[OrderQuantity]]</f>
        <v>2</v>
      </c>
      <c r="N8058" s="1">
        <f>1</f>
        <v>1</v>
      </c>
      <c r="O8058" s="1">
        <f>Sales[[#This Row],[TotalSales]]-Sales[[#This Row],[TotalCost]]</f>
        <v>9.9534000000000002</v>
      </c>
      <c r="P8058" s="1">
        <f>Sales[[#This Row],[ProductCost]]*Sales[[#This Row],[OrderQuantity]]</f>
        <v>5.9466000000000001</v>
      </c>
      <c r="Q8058" s="1" t="str">
        <f>VLOOKUP(Sales[[#This Row],[ProductKey]], Products!$A$2:$D$1000, 4, FALSE)</f>
        <v>Bike Wash - Dissolver</v>
      </c>
    </row>
    <row r="8059" spans="1:17" x14ac:dyDescent="0.25">
      <c r="A8059" s="2">
        <v>38018</v>
      </c>
      <c r="B8059" s="1" t="s">
        <v>1637</v>
      </c>
      <c r="C8059">
        <v>464</v>
      </c>
      <c r="D8059">
        <v>11185</v>
      </c>
      <c r="E8059">
        <v>6</v>
      </c>
      <c r="F8059">
        <v>2</v>
      </c>
      <c r="G8059">
        <v>2</v>
      </c>
      <c r="H8059" s="2">
        <v>43132</v>
      </c>
      <c r="I8059" t="str">
        <f>VLOOKUP(Sales[[#This Row],[TerritoryKey]], Territories[], 2, FALSE)</f>
        <v>Canada</v>
      </c>
      <c r="J8059">
        <f>_xlfn.XLOOKUP(Sales[[#This Row],[ProductKey]], Products!$A:$A, Products!$J:$J)</f>
        <v>9.7135999999999996</v>
      </c>
      <c r="K8059">
        <f>_xlfn.XLOOKUP(Sales[[#This Row],[ProductKey]], Products!$A:$A, Products!$K:$K)</f>
        <v>23.548100000000002</v>
      </c>
      <c r="L8059" s="1">
        <f>Sales[[#This Row],[ProductPrice]]*Sales[[#This Row],[OrderQuantity]]</f>
        <v>47.096200000000003</v>
      </c>
      <c r="M8059" s="1">
        <f>Sales[[#This Row],[OrderQuantity]]</f>
        <v>2</v>
      </c>
      <c r="N8059" s="1">
        <f>1</f>
        <v>1</v>
      </c>
      <c r="O8059" s="1">
        <f>Sales[[#This Row],[TotalSales]]-Sales[[#This Row],[TotalCost]]</f>
        <v>27.669000000000004</v>
      </c>
      <c r="P8059" s="1">
        <f>Sales[[#This Row],[ProductCost]]*Sales[[#This Row],[OrderQuantity]]</f>
        <v>19.427199999999999</v>
      </c>
      <c r="Q8059" s="1" t="str">
        <f>VLOOKUP(Sales[[#This Row],[ProductKey]], Products!$A$2:$D$1000, 4, FALSE)</f>
        <v>Half-Finger Gloves, M</v>
      </c>
    </row>
    <row r="8060" spans="1:17" x14ac:dyDescent="0.25">
      <c r="A8060" s="2">
        <v>37722</v>
      </c>
      <c r="B8060" s="1" t="s">
        <v>1664</v>
      </c>
      <c r="C8060">
        <v>536</v>
      </c>
      <c r="D8060">
        <v>24555</v>
      </c>
      <c r="E8060">
        <v>10</v>
      </c>
      <c r="F8060">
        <v>2</v>
      </c>
      <c r="G8060">
        <v>2</v>
      </c>
      <c r="H8060" s="2">
        <v>42836</v>
      </c>
      <c r="I8060" t="str">
        <f>VLOOKUP(Sales[[#This Row],[TerritoryKey]], Territories[], 2, FALSE)</f>
        <v>United Kingdom</v>
      </c>
      <c r="J8060">
        <f>_xlfn.XLOOKUP(Sales[[#This Row],[ProductKey]], Products!$A:$A, Products!$J:$J)</f>
        <v>11.2163</v>
      </c>
      <c r="K8060">
        <f>_xlfn.XLOOKUP(Sales[[#This Row],[ProductKey]], Products!$A:$A, Products!$K:$K)</f>
        <v>29.99</v>
      </c>
      <c r="L8060" s="1">
        <f>Sales[[#This Row],[ProductPrice]]*Sales[[#This Row],[OrderQuantity]]</f>
        <v>59.98</v>
      </c>
      <c r="M8060" s="1">
        <f>Sales[[#This Row],[OrderQuantity]]</f>
        <v>2</v>
      </c>
      <c r="N8060" s="1">
        <f>1</f>
        <v>1</v>
      </c>
      <c r="O8060" s="1">
        <f>Sales[[#This Row],[TotalSales]]-Sales[[#This Row],[TotalCost]]</f>
        <v>37.547399999999996</v>
      </c>
      <c r="P8060" s="1">
        <f>Sales[[#This Row],[ProductCost]]*Sales[[#This Row],[OrderQuantity]]</f>
        <v>22.432600000000001</v>
      </c>
      <c r="Q8060" s="1" t="str">
        <f>VLOOKUP(Sales[[#This Row],[ProductKey]], Products!$A$2:$D$1000, 4, FALSE)</f>
        <v>ML Mountain Tire</v>
      </c>
    </row>
    <row r="8061" spans="1:17" x14ac:dyDescent="0.25">
      <c r="A8061" s="2">
        <v>37632</v>
      </c>
      <c r="B8061" s="1" t="s">
        <v>1777</v>
      </c>
      <c r="C8061">
        <v>466</v>
      </c>
      <c r="D8061">
        <v>26721</v>
      </c>
      <c r="E8061">
        <v>4</v>
      </c>
      <c r="F8061">
        <v>2</v>
      </c>
      <c r="G8061">
        <v>2</v>
      </c>
      <c r="H8061" s="2">
        <v>42746</v>
      </c>
      <c r="I8061" t="str">
        <f>VLOOKUP(Sales[[#This Row],[TerritoryKey]], Territories[], 2, FALSE)</f>
        <v>Southwest</v>
      </c>
      <c r="J8061">
        <f>_xlfn.XLOOKUP(Sales[[#This Row],[ProductKey]], Products!$A:$A, Products!$J:$J)</f>
        <v>9.7135999999999996</v>
      </c>
      <c r="K8061">
        <f>_xlfn.XLOOKUP(Sales[[#This Row],[ProductKey]], Products!$A:$A, Products!$K:$K)</f>
        <v>23.548100000000002</v>
      </c>
      <c r="L8061" s="1">
        <f>Sales[[#This Row],[ProductPrice]]*Sales[[#This Row],[OrderQuantity]]</f>
        <v>47.096200000000003</v>
      </c>
      <c r="M8061" s="1">
        <f>Sales[[#This Row],[OrderQuantity]]</f>
        <v>2</v>
      </c>
      <c r="N8061" s="1">
        <f>1</f>
        <v>1</v>
      </c>
      <c r="O8061" s="1">
        <f>Sales[[#This Row],[TotalSales]]-Sales[[#This Row],[TotalCost]]</f>
        <v>27.669000000000004</v>
      </c>
      <c r="P8061" s="1">
        <f>Sales[[#This Row],[ProductCost]]*Sales[[#This Row],[OrderQuantity]]</f>
        <v>19.427199999999999</v>
      </c>
      <c r="Q8061" s="1" t="str">
        <f>VLOOKUP(Sales[[#This Row],[ProductKey]], Products!$A$2:$D$1000, 4, FALSE)</f>
        <v>Half-Finger Gloves, L</v>
      </c>
    </row>
    <row r="8062" spans="1:17" x14ac:dyDescent="0.25">
      <c r="A8062" s="2">
        <v>38139</v>
      </c>
      <c r="B8062" s="1" t="s">
        <v>1804</v>
      </c>
      <c r="C8062">
        <v>466</v>
      </c>
      <c r="D8062">
        <v>23902</v>
      </c>
      <c r="E8062">
        <v>8</v>
      </c>
      <c r="F8062">
        <v>2</v>
      </c>
      <c r="G8062">
        <v>2</v>
      </c>
      <c r="H8062" s="2">
        <v>43252</v>
      </c>
      <c r="I8062" t="str">
        <f>VLOOKUP(Sales[[#This Row],[TerritoryKey]], Territories[], 2, FALSE)</f>
        <v>Germany</v>
      </c>
      <c r="J8062">
        <f>_xlfn.XLOOKUP(Sales[[#This Row],[ProductKey]], Products!$A:$A, Products!$J:$J)</f>
        <v>9.7135999999999996</v>
      </c>
      <c r="K8062">
        <f>_xlfn.XLOOKUP(Sales[[#This Row],[ProductKey]], Products!$A:$A, Products!$K:$K)</f>
        <v>23.548100000000002</v>
      </c>
      <c r="L8062" s="1">
        <f>Sales[[#This Row],[ProductPrice]]*Sales[[#This Row],[OrderQuantity]]</f>
        <v>47.096200000000003</v>
      </c>
      <c r="M8062" s="1">
        <f>Sales[[#This Row],[OrderQuantity]]</f>
        <v>2</v>
      </c>
      <c r="N8062" s="1">
        <f>1</f>
        <v>1</v>
      </c>
      <c r="O8062" s="1">
        <f>Sales[[#This Row],[TotalSales]]-Sales[[#This Row],[TotalCost]]</f>
        <v>27.669000000000004</v>
      </c>
      <c r="P8062" s="1">
        <f>Sales[[#This Row],[ProductCost]]*Sales[[#This Row],[OrderQuantity]]</f>
        <v>19.427199999999999</v>
      </c>
      <c r="Q8062" s="1" t="str">
        <f>VLOOKUP(Sales[[#This Row],[ProductKey]], Products!$A$2:$D$1000, 4, FALSE)</f>
        <v>Half-Finger Gloves, L</v>
      </c>
    </row>
    <row r="8063" spans="1:17" x14ac:dyDescent="0.25">
      <c r="A8063" s="2">
        <v>37905</v>
      </c>
      <c r="B8063" s="1" t="s">
        <v>1813</v>
      </c>
      <c r="C8063">
        <v>536</v>
      </c>
      <c r="D8063">
        <v>23157</v>
      </c>
      <c r="E8063">
        <v>1</v>
      </c>
      <c r="F8063">
        <v>2</v>
      </c>
      <c r="G8063">
        <v>2</v>
      </c>
      <c r="H8063" s="2">
        <v>43019</v>
      </c>
      <c r="I8063" t="str">
        <f>VLOOKUP(Sales[[#This Row],[TerritoryKey]], Territories[], 2, FALSE)</f>
        <v>Northwest</v>
      </c>
      <c r="J8063">
        <f>_xlfn.XLOOKUP(Sales[[#This Row],[ProductKey]], Products!$A:$A, Products!$J:$J)</f>
        <v>11.2163</v>
      </c>
      <c r="K8063">
        <f>_xlfn.XLOOKUP(Sales[[#This Row],[ProductKey]], Products!$A:$A, Products!$K:$K)</f>
        <v>29.99</v>
      </c>
      <c r="L8063" s="1">
        <f>Sales[[#This Row],[ProductPrice]]*Sales[[#This Row],[OrderQuantity]]</f>
        <v>59.98</v>
      </c>
      <c r="M8063" s="1">
        <f>Sales[[#This Row],[OrderQuantity]]</f>
        <v>2</v>
      </c>
      <c r="N8063" s="1">
        <f>1</f>
        <v>1</v>
      </c>
      <c r="O8063" s="1">
        <f>Sales[[#This Row],[TotalSales]]-Sales[[#This Row],[TotalCost]]</f>
        <v>37.547399999999996</v>
      </c>
      <c r="P8063" s="1">
        <f>Sales[[#This Row],[ProductCost]]*Sales[[#This Row],[OrderQuantity]]</f>
        <v>22.432600000000001</v>
      </c>
      <c r="Q8063" s="1" t="str">
        <f>VLOOKUP(Sales[[#This Row],[ProductKey]], Products!$A$2:$D$1000, 4, FALSE)</f>
        <v>ML Mountain Tire</v>
      </c>
    </row>
    <row r="8064" spans="1:17" x14ac:dyDescent="0.25">
      <c r="A8064" s="2">
        <v>37967</v>
      </c>
      <c r="B8064" s="1" t="s">
        <v>1830</v>
      </c>
      <c r="C8064">
        <v>481</v>
      </c>
      <c r="D8064">
        <v>26082</v>
      </c>
      <c r="E8064">
        <v>4</v>
      </c>
      <c r="F8064">
        <v>2</v>
      </c>
      <c r="G8064">
        <v>2</v>
      </c>
      <c r="H8064" s="2">
        <v>43081</v>
      </c>
      <c r="I8064" t="str">
        <f>VLOOKUP(Sales[[#This Row],[TerritoryKey]], Territories[], 2, FALSE)</f>
        <v>Southwest</v>
      </c>
      <c r="J8064">
        <f>_xlfn.XLOOKUP(Sales[[#This Row],[ProductKey]], Products!$A:$A, Products!$J:$J)</f>
        <v>3.3622999999999998</v>
      </c>
      <c r="K8064">
        <f>_xlfn.XLOOKUP(Sales[[#This Row],[ProductKey]], Products!$A:$A, Products!$K:$K)</f>
        <v>8.99</v>
      </c>
      <c r="L8064" s="1">
        <f>Sales[[#This Row],[ProductPrice]]*Sales[[#This Row],[OrderQuantity]]</f>
        <v>17.98</v>
      </c>
      <c r="M8064" s="1">
        <f>Sales[[#This Row],[OrderQuantity]]</f>
        <v>2</v>
      </c>
      <c r="N8064" s="1">
        <f>1</f>
        <v>1</v>
      </c>
      <c r="O8064" s="1">
        <f>Sales[[#This Row],[TotalSales]]-Sales[[#This Row],[TotalCost]]</f>
        <v>11.255400000000002</v>
      </c>
      <c r="P8064" s="1">
        <f>Sales[[#This Row],[ProductCost]]*Sales[[#This Row],[OrderQuantity]]</f>
        <v>6.7245999999999997</v>
      </c>
      <c r="Q8064" s="1" t="str">
        <f>VLOOKUP(Sales[[#This Row],[ProductKey]], Products!$A$2:$D$1000, 4, FALSE)</f>
        <v>Racing Socks, M</v>
      </c>
    </row>
    <row r="8065" spans="1:17" x14ac:dyDescent="0.25">
      <c r="A8065" s="2">
        <v>38322</v>
      </c>
      <c r="B8065" s="1" t="s">
        <v>1864</v>
      </c>
      <c r="C8065">
        <v>481</v>
      </c>
      <c r="D8065">
        <v>20755</v>
      </c>
      <c r="E8065">
        <v>4</v>
      </c>
      <c r="F8065">
        <v>2</v>
      </c>
      <c r="G8065">
        <v>2</v>
      </c>
      <c r="H8065" s="2">
        <v>43435</v>
      </c>
      <c r="I8065" t="str">
        <f>VLOOKUP(Sales[[#This Row],[TerritoryKey]], Territories[], 2, FALSE)</f>
        <v>Southwest</v>
      </c>
      <c r="J8065">
        <f>_xlfn.XLOOKUP(Sales[[#This Row],[ProductKey]], Products!$A:$A, Products!$J:$J)</f>
        <v>3.3622999999999998</v>
      </c>
      <c r="K8065">
        <f>_xlfn.XLOOKUP(Sales[[#This Row],[ProductKey]], Products!$A:$A, Products!$K:$K)</f>
        <v>8.99</v>
      </c>
      <c r="L8065" s="1">
        <f>Sales[[#This Row],[ProductPrice]]*Sales[[#This Row],[OrderQuantity]]</f>
        <v>17.98</v>
      </c>
      <c r="M8065" s="1">
        <f>Sales[[#This Row],[OrderQuantity]]</f>
        <v>2</v>
      </c>
      <c r="N8065" s="1">
        <f>1</f>
        <v>1</v>
      </c>
      <c r="O8065" s="1">
        <f>Sales[[#This Row],[TotalSales]]-Sales[[#This Row],[TotalCost]]</f>
        <v>11.255400000000002</v>
      </c>
      <c r="P8065" s="1">
        <f>Sales[[#This Row],[ProductCost]]*Sales[[#This Row],[OrderQuantity]]</f>
        <v>6.7245999999999997</v>
      </c>
      <c r="Q8065" s="1" t="str">
        <f>VLOOKUP(Sales[[#This Row],[ProductKey]], Products!$A$2:$D$1000, 4, FALSE)</f>
        <v>Racing Socks, M</v>
      </c>
    </row>
    <row r="8066" spans="1:17" x14ac:dyDescent="0.25">
      <c r="A8066" s="2">
        <v>37692</v>
      </c>
      <c r="B8066" s="1" t="s">
        <v>1907</v>
      </c>
      <c r="C8066">
        <v>541</v>
      </c>
      <c r="D8066">
        <v>23927</v>
      </c>
      <c r="E8066">
        <v>7</v>
      </c>
      <c r="F8066">
        <v>2</v>
      </c>
      <c r="G8066">
        <v>2</v>
      </c>
      <c r="H8066" s="2">
        <v>42806</v>
      </c>
      <c r="I8066" t="str">
        <f>VLOOKUP(Sales[[#This Row],[TerritoryKey]], Territories[], 2, FALSE)</f>
        <v>France</v>
      </c>
      <c r="J8066">
        <f>_xlfn.XLOOKUP(Sales[[#This Row],[ProductKey]], Products!$A:$A, Products!$J:$J)</f>
        <v>10.8423</v>
      </c>
      <c r="K8066">
        <f>_xlfn.XLOOKUP(Sales[[#This Row],[ProductKey]], Products!$A:$A, Products!$K:$K)</f>
        <v>28.99</v>
      </c>
      <c r="L8066" s="1">
        <f>Sales[[#This Row],[ProductPrice]]*Sales[[#This Row],[OrderQuantity]]</f>
        <v>57.98</v>
      </c>
      <c r="M8066" s="1">
        <f>Sales[[#This Row],[OrderQuantity]]</f>
        <v>2</v>
      </c>
      <c r="N8066" s="1">
        <f>1</f>
        <v>1</v>
      </c>
      <c r="O8066" s="1">
        <f>Sales[[#This Row],[TotalSales]]-Sales[[#This Row],[TotalCost]]</f>
        <v>36.295400000000001</v>
      </c>
      <c r="P8066" s="1">
        <f>Sales[[#This Row],[ProductCost]]*Sales[[#This Row],[OrderQuantity]]</f>
        <v>21.6846</v>
      </c>
      <c r="Q8066" s="1" t="str">
        <f>VLOOKUP(Sales[[#This Row],[ProductKey]], Products!$A$2:$D$1000, 4, FALSE)</f>
        <v>Touring Tire</v>
      </c>
    </row>
    <row r="8067" spans="1:17" x14ac:dyDescent="0.25">
      <c r="A8067" s="2">
        <v>37813</v>
      </c>
      <c r="B8067" s="1" t="s">
        <v>1953</v>
      </c>
      <c r="C8067">
        <v>482</v>
      </c>
      <c r="D8067">
        <v>16823</v>
      </c>
      <c r="E8067">
        <v>10</v>
      </c>
      <c r="F8067">
        <v>2</v>
      </c>
      <c r="G8067">
        <v>2</v>
      </c>
      <c r="H8067" s="2">
        <v>42927</v>
      </c>
      <c r="I8067" t="str">
        <f>VLOOKUP(Sales[[#This Row],[TerritoryKey]], Territories[], 2, FALSE)</f>
        <v>United Kingdom</v>
      </c>
      <c r="J8067">
        <f>_xlfn.XLOOKUP(Sales[[#This Row],[ProductKey]], Products!$A:$A, Products!$J:$J)</f>
        <v>3.3622999999999998</v>
      </c>
      <c r="K8067">
        <f>_xlfn.XLOOKUP(Sales[[#This Row],[ProductKey]], Products!$A:$A, Products!$K:$K)</f>
        <v>8.99</v>
      </c>
      <c r="L8067" s="1">
        <f>Sales[[#This Row],[ProductPrice]]*Sales[[#This Row],[OrderQuantity]]</f>
        <v>17.98</v>
      </c>
      <c r="M8067" s="1">
        <f>Sales[[#This Row],[OrderQuantity]]</f>
        <v>2</v>
      </c>
      <c r="N8067" s="1">
        <f>1</f>
        <v>1</v>
      </c>
      <c r="O8067" s="1">
        <f>Sales[[#This Row],[TotalSales]]-Sales[[#This Row],[TotalCost]]</f>
        <v>11.255400000000002</v>
      </c>
      <c r="P8067" s="1">
        <f>Sales[[#This Row],[ProductCost]]*Sales[[#This Row],[OrderQuantity]]</f>
        <v>6.7245999999999997</v>
      </c>
      <c r="Q8067" s="1" t="str">
        <f>VLOOKUP(Sales[[#This Row],[ProductKey]], Products!$A$2:$D$1000, 4, FALSE)</f>
        <v>Racing Socks, L</v>
      </c>
    </row>
    <row r="8068" spans="1:17" x14ac:dyDescent="0.25">
      <c r="A8068" s="2">
        <v>38048</v>
      </c>
      <c r="B8068" s="1" t="s">
        <v>1963</v>
      </c>
      <c r="C8068">
        <v>535</v>
      </c>
      <c r="D8068">
        <v>19808</v>
      </c>
      <c r="E8068">
        <v>4</v>
      </c>
      <c r="F8068">
        <v>2</v>
      </c>
      <c r="G8068">
        <v>2</v>
      </c>
      <c r="H8068" s="2">
        <v>43161</v>
      </c>
      <c r="I8068" t="str">
        <f>VLOOKUP(Sales[[#This Row],[TerritoryKey]], Territories[], 2, FALSE)</f>
        <v>Southwest</v>
      </c>
      <c r="J8068">
        <f>_xlfn.XLOOKUP(Sales[[#This Row],[ProductKey]], Products!$A:$A, Products!$J:$J)</f>
        <v>9.3462999999999994</v>
      </c>
      <c r="K8068">
        <f>_xlfn.XLOOKUP(Sales[[#This Row],[ProductKey]], Products!$A:$A, Products!$K:$K)</f>
        <v>24.99</v>
      </c>
      <c r="L8068" s="1">
        <f>Sales[[#This Row],[ProductPrice]]*Sales[[#This Row],[OrderQuantity]]</f>
        <v>49.98</v>
      </c>
      <c r="M8068" s="1">
        <f>Sales[[#This Row],[OrderQuantity]]</f>
        <v>2</v>
      </c>
      <c r="N8068" s="1">
        <f>1</f>
        <v>1</v>
      </c>
      <c r="O8068" s="1">
        <f>Sales[[#This Row],[TotalSales]]-Sales[[#This Row],[TotalCost]]</f>
        <v>31.287399999999998</v>
      </c>
      <c r="P8068" s="1">
        <f>Sales[[#This Row],[ProductCost]]*Sales[[#This Row],[OrderQuantity]]</f>
        <v>18.692599999999999</v>
      </c>
      <c r="Q8068" s="1" t="str">
        <f>VLOOKUP(Sales[[#This Row],[ProductKey]], Products!$A$2:$D$1000, 4, FALSE)</f>
        <v>LL Mountain Tire</v>
      </c>
    </row>
    <row r="8069" spans="1:17" x14ac:dyDescent="0.25">
      <c r="A8069" s="2">
        <v>38231</v>
      </c>
      <c r="B8069" s="1" t="s">
        <v>1969</v>
      </c>
      <c r="C8069">
        <v>535</v>
      </c>
      <c r="D8069">
        <v>15003</v>
      </c>
      <c r="E8069">
        <v>7</v>
      </c>
      <c r="F8069">
        <v>2</v>
      </c>
      <c r="G8069">
        <v>2</v>
      </c>
      <c r="H8069" s="2">
        <v>43344</v>
      </c>
      <c r="I8069" t="str">
        <f>VLOOKUP(Sales[[#This Row],[TerritoryKey]], Territories[], 2, FALSE)</f>
        <v>France</v>
      </c>
      <c r="J8069">
        <f>_xlfn.XLOOKUP(Sales[[#This Row],[ProductKey]], Products!$A:$A, Products!$J:$J)</f>
        <v>9.3462999999999994</v>
      </c>
      <c r="K8069">
        <f>_xlfn.XLOOKUP(Sales[[#This Row],[ProductKey]], Products!$A:$A, Products!$K:$K)</f>
        <v>24.99</v>
      </c>
      <c r="L8069" s="1">
        <f>Sales[[#This Row],[ProductPrice]]*Sales[[#This Row],[OrderQuantity]]</f>
        <v>49.98</v>
      </c>
      <c r="M8069" s="1">
        <f>Sales[[#This Row],[OrderQuantity]]</f>
        <v>2</v>
      </c>
      <c r="N8069" s="1">
        <f>1</f>
        <v>1</v>
      </c>
      <c r="O8069" s="1">
        <f>Sales[[#This Row],[TotalSales]]-Sales[[#This Row],[TotalCost]]</f>
        <v>31.287399999999998</v>
      </c>
      <c r="P8069" s="1">
        <f>Sales[[#This Row],[ProductCost]]*Sales[[#This Row],[OrderQuantity]]</f>
        <v>18.692599999999999</v>
      </c>
      <c r="Q8069" s="1" t="str">
        <f>VLOOKUP(Sales[[#This Row],[ProductKey]], Products!$A$2:$D$1000, 4, FALSE)</f>
        <v>LL Mountain Tire</v>
      </c>
    </row>
    <row r="8070" spans="1:17" x14ac:dyDescent="0.25">
      <c r="A8070" s="2">
        <v>37937</v>
      </c>
      <c r="B8070" s="1" t="s">
        <v>2031</v>
      </c>
      <c r="C8070">
        <v>464</v>
      </c>
      <c r="D8070">
        <v>28716</v>
      </c>
      <c r="E8070">
        <v>9</v>
      </c>
      <c r="F8070">
        <v>2</v>
      </c>
      <c r="G8070">
        <v>2</v>
      </c>
      <c r="H8070" s="2">
        <v>43051</v>
      </c>
      <c r="I8070" t="str">
        <f>VLOOKUP(Sales[[#This Row],[TerritoryKey]], Territories[], 2, FALSE)</f>
        <v>Australia</v>
      </c>
      <c r="J8070">
        <f>_xlfn.XLOOKUP(Sales[[#This Row],[ProductKey]], Products!$A:$A, Products!$J:$J)</f>
        <v>9.7135999999999996</v>
      </c>
      <c r="K8070">
        <f>_xlfn.XLOOKUP(Sales[[#This Row],[ProductKey]], Products!$A:$A, Products!$K:$K)</f>
        <v>23.548100000000002</v>
      </c>
      <c r="L8070" s="1">
        <f>Sales[[#This Row],[ProductPrice]]*Sales[[#This Row],[OrderQuantity]]</f>
        <v>47.096200000000003</v>
      </c>
      <c r="M8070" s="1">
        <f>Sales[[#This Row],[OrderQuantity]]</f>
        <v>2</v>
      </c>
      <c r="N8070" s="1">
        <f>1</f>
        <v>1</v>
      </c>
      <c r="O8070" s="1">
        <f>Sales[[#This Row],[TotalSales]]-Sales[[#This Row],[TotalCost]]</f>
        <v>27.669000000000004</v>
      </c>
      <c r="P8070" s="1">
        <f>Sales[[#This Row],[ProductCost]]*Sales[[#This Row],[OrderQuantity]]</f>
        <v>19.427199999999999</v>
      </c>
      <c r="Q8070" s="1" t="str">
        <f>VLOOKUP(Sales[[#This Row],[ProductKey]], Products!$A$2:$D$1000, 4, FALSE)</f>
        <v>Half-Finger Gloves, M</v>
      </c>
    </row>
    <row r="8071" spans="1:17" x14ac:dyDescent="0.25">
      <c r="A8071" s="2">
        <v>37753</v>
      </c>
      <c r="B8071" s="1" t="s">
        <v>2082</v>
      </c>
      <c r="C8071">
        <v>484</v>
      </c>
      <c r="D8071">
        <v>18728</v>
      </c>
      <c r="E8071">
        <v>9</v>
      </c>
      <c r="F8071">
        <v>2</v>
      </c>
      <c r="G8071">
        <v>2</v>
      </c>
      <c r="H8071" s="2">
        <v>42867</v>
      </c>
      <c r="I8071" t="str">
        <f>VLOOKUP(Sales[[#This Row],[TerritoryKey]], Territories[], 2, FALSE)</f>
        <v>Australia</v>
      </c>
      <c r="J8071">
        <f>_xlfn.XLOOKUP(Sales[[#This Row],[ProductKey]], Products!$A:$A, Products!$J:$J)</f>
        <v>2.9733000000000001</v>
      </c>
      <c r="K8071">
        <f>_xlfn.XLOOKUP(Sales[[#This Row],[ProductKey]], Products!$A:$A, Products!$K:$K)</f>
        <v>7.95</v>
      </c>
      <c r="L8071" s="1">
        <f>Sales[[#This Row],[ProductPrice]]*Sales[[#This Row],[OrderQuantity]]</f>
        <v>15.9</v>
      </c>
      <c r="M8071" s="1">
        <f>Sales[[#This Row],[OrderQuantity]]</f>
        <v>2</v>
      </c>
      <c r="N8071" s="1">
        <f>1</f>
        <v>1</v>
      </c>
      <c r="O8071" s="1">
        <f>Sales[[#This Row],[TotalSales]]-Sales[[#This Row],[TotalCost]]</f>
        <v>9.9534000000000002</v>
      </c>
      <c r="P8071" s="1">
        <f>Sales[[#This Row],[ProductCost]]*Sales[[#This Row],[OrderQuantity]]</f>
        <v>5.9466000000000001</v>
      </c>
      <c r="Q8071" s="1" t="str">
        <f>VLOOKUP(Sales[[#This Row],[ProductKey]], Products!$A$2:$D$1000, 4, FALSE)</f>
        <v>Bike Wash - Dissolver</v>
      </c>
    </row>
    <row r="8072" spans="1:17" x14ac:dyDescent="0.25">
      <c r="A8072" s="2">
        <v>37752</v>
      </c>
      <c r="B8072" s="1" t="s">
        <v>2084</v>
      </c>
      <c r="C8072">
        <v>535</v>
      </c>
      <c r="D8072">
        <v>11652</v>
      </c>
      <c r="E8072">
        <v>6</v>
      </c>
      <c r="F8072">
        <v>2</v>
      </c>
      <c r="G8072">
        <v>2</v>
      </c>
      <c r="H8072" s="2">
        <v>42866</v>
      </c>
      <c r="I8072" t="str">
        <f>VLOOKUP(Sales[[#This Row],[TerritoryKey]], Territories[], 2, FALSE)</f>
        <v>Canada</v>
      </c>
      <c r="J8072">
        <f>_xlfn.XLOOKUP(Sales[[#This Row],[ProductKey]], Products!$A:$A, Products!$J:$J)</f>
        <v>9.3462999999999994</v>
      </c>
      <c r="K8072">
        <f>_xlfn.XLOOKUP(Sales[[#This Row],[ProductKey]], Products!$A:$A, Products!$K:$K)</f>
        <v>24.99</v>
      </c>
      <c r="L8072" s="1">
        <f>Sales[[#This Row],[ProductPrice]]*Sales[[#This Row],[OrderQuantity]]</f>
        <v>49.98</v>
      </c>
      <c r="M8072" s="1">
        <f>Sales[[#This Row],[OrderQuantity]]</f>
        <v>2</v>
      </c>
      <c r="N8072" s="1">
        <f>1</f>
        <v>1</v>
      </c>
      <c r="O8072" s="1">
        <f>Sales[[#This Row],[TotalSales]]-Sales[[#This Row],[TotalCost]]</f>
        <v>31.287399999999998</v>
      </c>
      <c r="P8072" s="1">
        <f>Sales[[#This Row],[ProductCost]]*Sales[[#This Row],[OrderQuantity]]</f>
        <v>18.692599999999999</v>
      </c>
      <c r="Q8072" s="1" t="str">
        <f>VLOOKUP(Sales[[#This Row],[ProductKey]], Products!$A$2:$D$1000, 4, FALSE)</f>
        <v>LL Mountain Tire</v>
      </c>
    </row>
    <row r="8073" spans="1:17" x14ac:dyDescent="0.25">
      <c r="A8073" s="2">
        <v>38200</v>
      </c>
      <c r="B8073" s="1" t="s">
        <v>2100</v>
      </c>
      <c r="C8073">
        <v>535</v>
      </c>
      <c r="D8073">
        <v>26196</v>
      </c>
      <c r="E8073">
        <v>4</v>
      </c>
      <c r="F8073">
        <v>2</v>
      </c>
      <c r="G8073">
        <v>2</v>
      </c>
      <c r="H8073" s="2">
        <v>43313</v>
      </c>
      <c r="I8073" t="str">
        <f>VLOOKUP(Sales[[#This Row],[TerritoryKey]], Territories[], 2, FALSE)</f>
        <v>Southwest</v>
      </c>
      <c r="J8073">
        <f>_xlfn.XLOOKUP(Sales[[#This Row],[ProductKey]], Products!$A:$A, Products!$J:$J)</f>
        <v>9.3462999999999994</v>
      </c>
      <c r="K8073">
        <f>_xlfn.XLOOKUP(Sales[[#This Row],[ProductKey]], Products!$A:$A, Products!$K:$K)</f>
        <v>24.99</v>
      </c>
      <c r="L8073" s="1">
        <f>Sales[[#This Row],[ProductPrice]]*Sales[[#This Row],[OrderQuantity]]</f>
        <v>49.98</v>
      </c>
      <c r="M8073" s="1">
        <f>Sales[[#This Row],[OrderQuantity]]</f>
        <v>2</v>
      </c>
      <c r="N8073" s="1">
        <f>1</f>
        <v>1</v>
      </c>
      <c r="O8073" s="1">
        <f>Sales[[#This Row],[TotalSales]]-Sales[[#This Row],[TotalCost]]</f>
        <v>31.287399999999998</v>
      </c>
      <c r="P8073" s="1">
        <f>Sales[[#This Row],[ProductCost]]*Sales[[#This Row],[OrderQuantity]]</f>
        <v>18.692599999999999</v>
      </c>
      <c r="Q8073" s="1" t="str">
        <f>VLOOKUP(Sales[[#This Row],[ProductKey]], Products!$A$2:$D$1000, 4, FALSE)</f>
        <v>LL Mountain Tire</v>
      </c>
    </row>
    <row r="8074" spans="1:17" x14ac:dyDescent="0.25">
      <c r="A8074" s="2">
        <v>37937</v>
      </c>
      <c r="B8074" s="1" t="s">
        <v>2114</v>
      </c>
      <c r="C8074">
        <v>536</v>
      </c>
      <c r="D8074">
        <v>17246</v>
      </c>
      <c r="E8074">
        <v>9</v>
      </c>
      <c r="F8074">
        <v>2</v>
      </c>
      <c r="G8074">
        <v>2</v>
      </c>
      <c r="H8074" s="2">
        <v>43051</v>
      </c>
      <c r="I8074" t="str">
        <f>VLOOKUP(Sales[[#This Row],[TerritoryKey]], Territories[], 2, FALSE)</f>
        <v>Australia</v>
      </c>
      <c r="J8074">
        <f>_xlfn.XLOOKUP(Sales[[#This Row],[ProductKey]], Products!$A:$A, Products!$J:$J)</f>
        <v>11.2163</v>
      </c>
      <c r="K8074">
        <f>_xlfn.XLOOKUP(Sales[[#This Row],[ProductKey]], Products!$A:$A, Products!$K:$K)</f>
        <v>29.99</v>
      </c>
      <c r="L8074" s="1">
        <f>Sales[[#This Row],[ProductPrice]]*Sales[[#This Row],[OrderQuantity]]</f>
        <v>59.98</v>
      </c>
      <c r="M8074" s="1">
        <f>Sales[[#This Row],[OrderQuantity]]</f>
        <v>2</v>
      </c>
      <c r="N8074" s="1">
        <f>1</f>
        <v>1</v>
      </c>
      <c r="O8074" s="1">
        <f>Sales[[#This Row],[TotalSales]]-Sales[[#This Row],[TotalCost]]</f>
        <v>37.547399999999996</v>
      </c>
      <c r="P8074" s="1">
        <f>Sales[[#This Row],[ProductCost]]*Sales[[#This Row],[OrderQuantity]]</f>
        <v>22.432600000000001</v>
      </c>
      <c r="Q8074" s="1" t="str">
        <f>VLOOKUP(Sales[[#This Row],[ProductKey]], Products!$A$2:$D$1000, 4, FALSE)</f>
        <v>ML Mountain Tire</v>
      </c>
    </row>
    <row r="8075" spans="1:17" x14ac:dyDescent="0.25">
      <c r="A8075" s="2">
        <v>38108</v>
      </c>
      <c r="B8075" s="1" t="s">
        <v>2122</v>
      </c>
      <c r="C8075">
        <v>541</v>
      </c>
      <c r="D8075">
        <v>26491</v>
      </c>
      <c r="E8075">
        <v>1</v>
      </c>
      <c r="F8075">
        <v>2</v>
      </c>
      <c r="G8075">
        <v>2</v>
      </c>
      <c r="H8075" s="2">
        <v>43221</v>
      </c>
      <c r="I8075" t="str">
        <f>VLOOKUP(Sales[[#This Row],[TerritoryKey]], Territories[], 2, FALSE)</f>
        <v>Northwest</v>
      </c>
      <c r="J8075">
        <f>_xlfn.XLOOKUP(Sales[[#This Row],[ProductKey]], Products!$A:$A, Products!$J:$J)</f>
        <v>10.8423</v>
      </c>
      <c r="K8075">
        <f>_xlfn.XLOOKUP(Sales[[#This Row],[ProductKey]], Products!$A:$A, Products!$K:$K)</f>
        <v>28.99</v>
      </c>
      <c r="L8075" s="1">
        <f>Sales[[#This Row],[ProductPrice]]*Sales[[#This Row],[OrderQuantity]]</f>
        <v>57.98</v>
      </c>
      <c r="M8075" s="1">
        <f>Sales[[#This Row],[OrderQuantity]]</f>
        <v>2</v>
      </c>
      <c r="N8075" s="1">
        <f>1</f>
        <v>1</v>
      </c>
      <c r="O8075" s="1">
        <f>Sales[[#This Row],[TotalSales]]-Sales[[#This Row],[TotalCost]]</f>
        <v>36.295400000000001</v>
      </c>
      <c r="P8075" s="1">
        <f>Sales[[#This Row],[ProductCost]]*Sales[[#This Row],[OrderQuantity]]</f>
        <v>21.6846</v>
      </c>
      <c r="Q8075" s="1" t="str">
        <f>VLOOKUP(Sales[[#This Row],[ProductKey]], Products!$A$2:$D$1000, 4, FALSE)</f>
        <v>Touring Tire</v>
      </c>
    </row>
    <row r="8076" spans="1:17" x14ac:dyDescent="0.25">
      <c r="A8076" s="2">
        <v>38292</v>
      </c>
      <c r="B8076" s="1" t="s">
        <v>2143</v>
      </c>
      <c r="C8076">
        <v>541</v>
      </c>
      <c r="D8076">
        <v>14200</v>
      </c>
      <c r="E8076">
        <v>7</v>
      </c>
      <c r="F8076">
        <v>2</v>
      </c>
      <c r="G8076">
        <v>2</v>
      </c>
      <c r="H8076" s="2">
        <v>43405</v>
      </c>
      <c r="I8076" t="str">
        <f>VLOOKUP(Sales[[#This Row],[TerritoryKey]], Territories[], 2, FALSE)</f>
        <v>France</v>
      </c>
      <c r="J8076">
        <f>_xlfn.XLOOKUP(Sales[[#This Row],[ProductKey]], Products!$A:$A, Products!$J:$J)</f>
        <v>10.8423</v>
      </c>
      <c r="K8076">
        <f>_xlfn.XLOOKUP(Sales[[#This Row],[ProductKey]], Products!$A:$A, Products!$K:$K)</f>
        <v>28.99</v>
      </c>
      <c r="L8076" s="1">
        <f>Sales[[#This Row],[ProductPrice]]*Sales[[#This Row],[OrderQuantity]]</f>
        <v>57.98</v>
      </c>
      <c r="M8076" s="1">
        <f>Sales[[#This Row],[OrderQuantity]]</f>
        <v>2</v>
      </c>
      <c r="N8076" s="1">
        <f>1</f>
        <v>1</v>
      </c>
      <c r="O8076" s="1">
        <f>Sales[[#This Row],[TotalSales]]-Sales[[#This Row],[TotalCost]]</f>
        <v>36.295400000000001</v>
      </c>
      <c r="P8076" s="1">
        <f>Sales[[#This Row],[ProductCost]]*Sales[[#This Row],[OrderQuantity]]</f>
        <v>21.6846</v>
      </c>
      <c r="Q8076" s="1" t="str">
        <f>VLOOKUP(Sales[[#This Row],[ProductKey]], Products!$A$2:$D$1000, 4, FALSE)</f>
        <v>Touring Tire</v>
      </c>
    </row>
    <row r="8077" spans="1:17" x14ac:dyDescent="0.25">
      <c r="A8077" s="2">
        <v>37633</v>
      </c>
      <c r="B8077" s="1" t="s">
        <v>2214</v>
      </c>
      <c r="C8077">
        <v>536</v>
      </c>
      <c r="D8077">
        <v>14154</v>
      </c>
      <c r="E8077">
        <v>7</v>
      </c>
      <c r="F8077">
        <v>2</v>
      </c>
      <c r="G8077">
        <v>2</v>
      </c>
      <c r="H8077" s="2">
        <v>42747</v>
      </c>
      <c r="I8077" t="str">
        <f>VLOOKUP(Sales[[#This Row],[TerritoryKey]], Territories[], 2, FALSE)</f>
        <v>France</v>
      </c>
      <c r="J8077">
        <f>_xlfn.XLOOKUP(Sales[[#This Row],[ProductKey]], Products!$A:$A, Products!$J:$J)</f>
        <v>11.2163</v>
      </c>
      <c r="K8077">
        <f>_xlfn.XLOOKUP(Sales[[#This Row],[ProductKey]], Products!$A:$A, Products!$K:$K)</f>
        <v>29.99</v>
      </c>
      <c r="L8077" s="1">
        <f>Sales[[#This Row],[ProductPrice]]*Sales[[#This Row],[OrderQuantity]]</f>
        <v>59.98</v>
      </c>
      <c r="M8077" s="1">
        <f>Sales[[#This Row],[OrderQuantity]]</f>
        <v>2</v>
      </c>
      <c r="N8077" s="1">
        <f>1</f>
        <v>1</v>
      </c>
      <c r="O8077" s="1">
        <f>Sales[[#This Row],[TotalSales]]-Sales[[#This Row],[TotalCost]]</f>
        <v>37.547399999999996</v>
      </c>
      <c r="P8077" s="1">
        <f>Sales[[#This Row],[ProductCost]]*Sales[[#This Row],[OrderQuantity]]</f>
        <v>22.432600000000001</v>
      </c>
      <c r="Q8077" s="1" t="str">
        <f>VLOOKUP(Sales[[#This Row],[ProductKey]], Products!$A$2:$D$1000, 4, FALSE)</f>
        <v>ML Mountain Tire</v>
      </c>
    </row>
    <row r="8078" spans="1:17" x14ac:dyDescent="0.25">
      <c r="A8078" s="2">
        <v>37722</v>
      </c>
      <c r="B8078" s="1" t="s">
        <v>2233</v>
      </c>
      <c r="C8078">
        <v>535</v>
      </c>
      <c r="D8078">
        <v>25862</v>
      </c>
      <c r="E8078">
        <v>4</v>
      </c>
      <c r="F8078">
        <v>2</v>
      </c>
      <c r="G8078">
        <v>2</v>
      </c>
      <c r="H8078" s="2">
        <v>42836</v>
      </c>
      <c r="I8078" t="str">
        <f>VLOOKUP(Sales[[#This Row],[TerritoryKey]], Territories[], 2, FALSE)</f>
        <v>Southwest</v>
      </c>
      <c r="J8078">
        <f>_xlfn.XLOOKUP(Sales[[#This Row],[ProductKey]], Products!$A:$A, Products!$J:$J)</f>
        <v>9.3462999999999994</v>
      </c>
      <c r="K8078">
        <f>_xlfn.XLOOKUP(Sales[[#This Row],[ProductKey]], Products!$A:$A, Products!$K:$K)</f>
        <v>24.99</v>
      </c>
      <c r="L8078" s="1">
        <f>Sales[[#This Row],[ProductPrice]]*Sales[[#This Row],[OrderQuantity]]</f>
        <v>49.98</v>
      </c>
      <c r="M8078" s="1">
        <f>Sales[[#This Row],[OrderQuantity]]</f>
        <v>2</v>
      </c>
      <c r="N8078" s="1">
        <f>1</f>
        <v>1</v>
      </c>
      <c r="O8078" s="1">
        <f>Sales[[#This Row],[TotalSales]]-Sales[[#This Row],[TotalCost]]</f>
        <v>31.287399999999998</v>
      </c>
      <c r="P8078" s="1">
        <f>Sales[[#This Row],[ProductCost]]*Sales[[#This Row],[OrderQuantity]]</f>
        <v>18.692599999999999</v>
      </c>
      <c r="Q8078" s="1" t="str">
        <f>VLOOKUP(Sales[[#This Row],[ProductKey]], Products!$A$2:$D$1000, 4, FALSE)</f>
        <v>LL Mountain Tire</v>
      </c>
    </row>
    <row r="8079" spans="1:17" x14ac:dyDescent="0.25">
      <c r="A8079" s="2">
        <v>38201</v>
      </c>
      <c r="B8079" s="1" t="s">
        <v>2255</v>
      </c>
      <c r="C8079">
        <v>535</v>
      </c>
      <c r="D8079">
        <v>26459</v>
      </c>
      <c r="E8079">
        <v>1</v>
      </c>
      <c r="F8079">
        <v>2</v>
      </c>
      <c r="G8079">
        <v>2</v>
      </c>
      <c r="H8079" s="2">
        <v>43314</v>
      </c>
      <c r="I8079" t="str">
        <f>VLOOKUP(Sales[[#This Row],[TerritoryKey]], Territories[], 2, FALSE)</f>
        <v>Northwest</v>
      </c>
      <c r="J8079">
        <f>_xlfn.XLOOKUP(Sales[[#This Row],[ProductKey]], Products!$A:$A, Products!$J:$J)</f>
        <v>9.3462999999999994</v>
      </c>
      <c r="K8079">
        <f>_xlfn.XLOOKUP(Sales[[#This Row],[ProductKey]], Products!$A:$A, Products!$K:$K)</f>
        <v>24.99</v>
      </c>
      <c r="L8079" s="1">
        <f>Sales[[#This Row],[ProductPrice]]*Sales[[#This Row],[OrderQuantity]]</f>
        <v>49.98</v>
      </c>
      <c r="M8079" s="1">
        <f>Sales[[#This Row],[OrderQuantity]]</f>
        <v>2</v>
      </c>
      <c r="N8079" s="1">
        <f>1</f>
        <v>1</v>
      </c>
      <c r="O8079" s="1">
        <f>Sales[[#This Row],[TotalSales]]-Sales[[#This Row],[TotalCost]]</f>
        <v>31.287399999999998</v>
      </c>
      <c r="P8079" s="1">
        <f>Sales[[#This Row],[ProductCost]]*Sales[[#This Row],[OrderQuantity]]</f>
        <v>18.692599999999999</v>
      </c>
      <c r="Q8079" s="1" t="str">
        <f>VLOOKUP(Sales[[#This Row],[ProductKey]], Products!$A$2:$D$1000, 4, FALSE)</f>
        <v>LL Mountain Tire</v>
      </c>
    </row>
    <row r="8080" spans="1:17" x14ac:dyDescent="0.25">
      <c r="A8080" s="2">
        <v>37753</v>
      </c>
      <c r="B8080" s="1" t="s">
        <v>2279</v>
      </c>
      <c r="C8080">
        <v>536</v>
      </c>
      <c r="D8080">
        <v>21196</v>
      </c>
      <c r="E8080">
        <v>9</v>
      </c>
      <c r="F8080">
        <v>2</v>
      </c>
      <c r="G8080">
        <v>2</v>
      </c>
      <c r="H8080" s="2">
        <v>42867</v>
      </c>
      <c r="I8080" t="str">
        <f>VLOOKUP(Sales[[#This Row],[TerritoryKey]], Territories[], 2, FALSE)</f>
        <v>Australia</v>
      </c>
      <c r="J8080">
        <f>_xlfn.XLOOKUP(Sales[[#This Row],[ProductKey]], Products!$A:$A, Products!$J:$J)</f>
        <v>11.2163</v>
      </c>
      <c r="K8080">
        <f>_xlfn.XLOOKUP(Sales[[#This Row],[ProductKey]], Products!$A:$A, Products!$K:$K)</f>
        <v>29.99</v>
      </c>
      <c r="L8080" s="1">
        <f>Sales[[#This Row],[ProductPrice]]*Sales[[#This Row],[OrderQuantity]]</f>
        <v>59.98</v>
      </c>
      <c r="M8080" s="1">
        <f>Sales[[#This Row],[OrderQuantity]]</f>
        <v>2</v>
      </c>
      <c r="N8080" s="1">
        <f>1</f>
        <v>1</v>
      </c>
      <c r="O8080" s="1">
        <f>Sales[[#This Row],[TotalSales]]-Sales[[#This Row],[TotalCost]]</f>
        <v>37.547399999999996</v>
      </c>
      <c r="P8080" s="1">
        <f>Sales[[#This Row],[ProductCost]]*Sales[[#This Row],[OrderQuantity]]</f>
        <v>22.432600000000001</v>
      </c>
      <c r="Q8080" s="1" t="str">
        <f>VLOOKUP(Sales[[#This Row],[ProductKey]], Products!$A$2:$D$1000, 4, FALSE)</f>
        <v>ML Mountain Tire</v>
      </c>
    </row>
    <row r="8081" spans="1:17" x14ac:dyDescent="0.25">
      <c r="A8081" s="2">
        <v>38231</v>
      </c>
      <c r="B8081" s="1" t="s">
        <v>2296</v>
      </c>
      <c r="C8081">
        <v>464</v>
      </c>
      <c r="D8081">
        <v>29273</v>
      </c>
      <c r="E8081">
        <v>4</v>
      </c>
      <c r="F8081">
        <v>2</v>
      </c>
      <c r="G8081">
        <v>2</v>
      </c>
      <c r="H8081" s="2">
        <v>43344</v>
      </c>
      <c r="I8081" t="str">
        <f>VLOOKUP(Sales[[#This Row],[TerritoryKey]], Territories[], 2, FALSE)</f>
        <v>Southwest</v>
      </c>
      <c r="J8081">
        <f>_xlfn.XLOOKUP(Sales[[#This Row],[ProductKey]], Products!$A:$A, Products!$J:$J)</f>
        <v>9.7135999999999996</v>
      </c>
      <c r="K8081">
        <f>_xlfn.XLOOKUP(Sales[[#This Row],[ProductKey]], Products!$A:$A, Products!$K:$K)</f>
        <v>23.548100000000002</v>
      </c>
      <c r="L8081" s="1">
        <f>Sales[[#This Row],[ProductPrice]]*Sales[[#This Row],[OrderQuantity]]</f>
        <v>47.096200000000003</v>
      </c>
      <c r="M8081" s="1">
        <f>Sales[[#This Row],[OrderQuantity]]</f>
        <v>2</v>
      </c>
      <c r="N8081" s="1">
        <f>1</f>
        <v>1</v>
      </c>
      <c r="O8081" s="1">
        <f>Sales[[#This Row],[TotalSales]]-Sales[[#This Row],[TotalCost]]</f>
        <v>27.669000000000004</v>
      </c>
      <c r="P8081" s="1">
        <f>Sales[[#This Row],[ProductCost]]*Sales[[#This Row],[OrderQuantity]]</f>
        <v>19.427199999999999</v>
      </c>
      <c r="Q8081" s="1" t="str">
        <f>VLOOKUP(Sales[[#This Row],[ProductKey]], Products!$A$2:$D$1000, 4, FALSE)</f>
        <v>Half-Finger Gloves, M</v>
      </c>
    </row>
    <row r="8082" spans="1:17" x14ac:dyDescent="0.25">
      <c r="A8082" s="2">
        <v>37753</v>
      </c>
      <c r="B8082" s="1" t="s">
        <v>2306</v>
      </c>
      <c r="C8082">
        <v>484</v>
      </c>
      <c r="D8082">
        <v>11627</v>
      </c>
      <c r="E8082">
        <v>4</v>
      </c>
      <c r="F8082">
        <v>2</v>
      </c>
      <c r="G8082">
        <v>2</v>
      </c>
      <c r="H8082" s="2">
        <v>42867</v>
      </c>
      <c r="I8082" t="str">
        <f>VLOOKUP(Sales[[#This Row],[TerritoryKey]], Territories[], 2, FALSE)</f>
        <v>Southwest</v>
      </c>
      <c r="J8082">
        <f>_xlfn.XLOOKUP(Sales[[#This Row],[ProductKey]], Products!$A:$A, Products!$J:$J)</f>
        <v>2.9733000000000001</v>
      </c>
      <c r="K8082">
        <f>_xlfn.XLOOKUP(Sales[[#This Row],[ProductKey]], Products!$A:$A, Products!$K:$K)</f>
        <v>7.95</v>
      </c>
      <c r="L8082" s="1">
        <f>Sales[[#This Row],[ProductPrice]]*Sales[[#This Row],[OrderQuantity]]</f>
        <v>15.9</v>
      </c>
      <c r="M8082" s="1">
        <f>Sales[[#This Row],[OrderQuantity]]</f>
        <v>2</v>
      </c>
      <c r="N8082" s="1">
        <f>1</f>
        <v>1</v>
      </c>
      <c r="O8082" s="1">
        <f>Sales[[#This Row],[TotalSales]]-Sales[[#This Row],[TotalCost]]</f>
        <v>9.9534000000000002</v>
      </c>
      <c r="P8082" s="1">
        <f>Sales[[#This Row],[ProductCost]]*Sales[[#This Row],[OrderQuantity]]</f>
        <v>5.9466000000000001</v>
      </c>
      <c r="Q8082" s="1" t="str">
        <f>VLOOKUP(Sales[[#This Row],[ProductKey]], Products!$A$2:$D$1000, 4, FALSE)</f>
        <v>Bike Wash - Dissolver</v>
      </c>
    </row>
    <row r="8083" spans="1:17" x14ac:dyDescent="0.25">
      <c r="A8083" s="2">
        <v>37691</v>
      </c>
      <c r="B8083" s="1" t="s">
        <v>2310</v>
      </c>
      <c r="C8083">
        <v>535</v>
      </c>
      <c r="D8083">
        <v>20585</v>
      </c>
      <c r="E8083">
        <v>10</v>
      </c>
      <c r="F8083">
        <v>2</v>
      </c>
      <c r="G8083">
        <v>2</v>
      </c>
      <c r="H8083" s="2">
        <v>42805</v>
      </c>
      <c r="I8083" t="str">
        <f>VLOOKUP(Sales[[#This Row],[TerritoryKey]], Territories[], 2, FALSE)</f>
        <v>United Kingdom</v>
      </c>
      <c r="J8083">
        <f>_xlfn.XLOOKUP(Sales[[#This Row],[ProductKey]], Products!$A:$A, Products!$J:$J)</f>
        <v>9.3462999999999994</v>
      </c>
      <c r="K8083">
        <f>_xlfn.XLOOKUP(Sales[[#This Row],[ProductKey]], Products!$A:$A, Products!$K:$K)</f>
        <v>24.99</v>
      </c>
      <c r="L8083" s="1">
        <f>Sales[[#This Row],[ProductPrice]]*Sales[[#This Row],[OrderQuantity]]</f>
        <v>49.98</v>
      </c>
      <c r="M8083" s="1">
        <f>Sales[[#This Row],[OrderQuantity]]</f>
        <v>2</v>
      </c>
      <c r="N8083" s="1">
        <f>1</f>
        <v>1</v>
      </c>
      <c r="O8083" s="1">
        <f>Sales[[#This Row],[TotalSales]]-Sales[[#This Row],[TotalCost]]</f>
        <v>31.287399999999998</v>
      </c>
      <c r="P8083" s="1">
        <f>Sales[[#This Row],[ProductCost]]*Sales[[#This Row],[OrderQuantity]]</f>
        <v>18.692599999999999</v>
      </c>
      <c r="Q8083" s="1" t="str">
        <f>VLOOKUP(Sales[[#This Row],[ProductKey]], Products!$A$2:$D$1000, 4, FALSE)</f>
        <v>LL Mountain Tire</v>
      </c>
    </row>
    <row r="8084" spans="1:17" x14ac:dyDescent="0.25">
      <c r="A8084" s="2">
        <v>37692</v>
      </c>
      <c r="B8084" s="1" t="s">
        <v>2327</v>
      </c>
      <c r="C8084">
        <v>541</v>
      </c>
      <c r="D8084">
        <v>29090</v>
      </c>
      <c r="E8084">
        <v>9</v>
      </c>
      <c r="F8084">
        <v>2</v>
      </c>
      <c r="G8084">
        <v>2</v>
      </c>
      <c r="H8084" s="2">
        <v>42806</v>
      </c>
      <c r="I8084" t="str">
        <f>VLOOKUP(Sales[[#This Row],[TerritoryKey]], Territories[], 2, FALSE)</f>
        <v>Australia</v>
      </c>
      <c r="J8084">
        <f>_xlfn.XLOOKUP(Sales[[#This Row],[ProductKey]], Products!$A:$A, Products!$J:$J)</f>
        <v>10.8423</v>
      </c>
      <c r="K8084">
        <f>_xlfn.XLOOKUP(Sales[[#This Row],[ProductKey]], Products!$A:$A, Products!$K:$K)</f>
        <v>28.99</v>
      </c>
      <c r="L8084" s="1">
        <f>Sales[[#This Row],[ProductPrice]]*Sales[[#This Row],[OrderQuantity]]</f>
        <v>57.98</v>
      </c>
      <c r="M8084" s="1">
        <f>Sales[[#This Row],[OrderQuantity]]</f>
        <v>2</v>
      </c>
      <c r="N8084" s="1">
        <f>1</f>
        <v>1</v>
      </c>
      <c r="O8084" s="1">
        <f>Sales[[#This Row],[TotalSales]]-Sales[[#This Row],[TotalCost]]</f>
        <v>36.295400000000001</v>
      </c>
      <c r="P8084" s="1">
        <f>Sales[[#This Row],[ProductCost]]*Sales[[#This Row],[OrderQuantity]]</f>
        <v>21.6846</v>
      </c>
      <c r="Q8084" s="1" t="str">
        <f>VLOOKUP(Sales[[#This Row],[ProductKey]], Products!$A$2:$D$1000, 4, FALSE)</f>
        <v>Touring Tire</v>
      </c>
    </row>
    <row r="8085" spans="1:17" x14ac:dyDescent="0.25">
      <c r="A8085" s="2">
        <v>37632</v>
      </c>
      <c r="B8085" s="1" t="s">
        <v>2345</v>
      </c>
      <c r="C8085">
        <v>484</v>
      </c>
      <c r="D8085">
        <v>21202</v>
      </c>
      <c r="E8085">
        <v>9</v>
      </c>
      <c r="F8085">
        <v>2</v>
      </c>
      <c r="G8085">
        <v>2</v>
      </c>
      <c r="H8085" s="2">
        <v>42746</v>
      </c>
      <c r="I8085" t="str">
        <f>VLOOKUP(Sales[[#This Row],[TerritoryKey]], Territories[], 2, FALSE)</f>
        <v>Australia</v>
      </c>
      <c r="J8085">
        <f>_xlfn.XLOOKUP(Sales[[#This Row],[ProductKey]], Products!$A:$A, Products!$J:$J)</f>
        <v>2.9733000000000001</v>
      </c>
      <c r="K8085">
        <f>_xlfn.XLOOKUP(Sales[[#This Row],[ProductKey]], Products!$A:$A, Products!$K:$K)</f>
        <v>7.95</v>
      </c>
      <c r="L8085" s="1">
        <f>Sales[[#This Row],[ProductPrice]]*Sales[[#This Row],[OrderQuantity]]</f>
        <v>15.9</v>
      </c>
      <c r="M8085" s="1">
        <f>Sales[[#This Row],[OrderQuantity]]</f>
        <v>2</v>
      </c>
      <c r="N8085" s="1">
        <f>1</f>
        <v>1</v>
      </c>
      <c r="O8085" s="1">
        <f>Sales[[#This Row],[TotalSales]]-Sales[[#This Row],[TotalCost]]</f>
        <v>9.9534000000000002</v>
      </c>
      <c r="P8085" s="1">
        <f>Sales[[#This Row],[ProductCost]]*Sales[[#This Row],[OrderQuantity]]</f>
        <v>5.9466000000000001</v>
      </c>
      <c r="Q8085" s="1" t="str">
        <f>VLOOKUP(Sales[[#This Row],[ProductKey]], Products!$A$2:$D$1000, 4, FALSE)</f>
        <v>Bike Wash - Dissolver</v>
      </c>
    </row>
    <row r="8086" spans="1:17" x14ac:dyDescent="0.25">
      <c r="A8086" s="2">
        <v>37875</v>
      </c>
      <c r="B8086" s="1" t="s">
        <v>2363</v>
      </c>
      <c r="C8086">
        <v>535</v>
      </c>
      <c r="D8086">
        <v>25933</v>
      </c>
      <c r="E8086">
        <v>4</v>
      </c>
      <c r="F8086">
        <v>2</v>
      </c>
      <c r="G8086">
        <v>2</v>
      </c>
      <c r="H8086" s="2">
        <v>42989</v>
      </c>
      <c r="I8086" t="str">
        <f>VLOOKUP(Sales[[#This Row],[TerritoryKey]], Territories[], 2, FALSE)</f>
        <v>Southwest</v>
      </c>
      <c r="J8086">
        <f>_xlfn.XLOOKUP(Sales[[#This Row],[ProductKey]], Products!$A:$A, Products!$J:$J)</f>
        <v>9.3462999999999994</v>
      </c>
      <c r="K8086">
        <f>_xlfn.XLOOKUP(Sales[[#This Row],[ProductKey]], Products!$A:$A, Products!$K:$K)</f>
        <v>24.99</v>
      </c>
      <c r="L8086" s="1">
        <f>Sales[[#This Row],[ProductPrice]]*Sales[[#This Row],[OrderQuantity]]</f>
        <v>49.98</v>
      </c>
      <c r="M8086" s="1">
        <f>Sales[[#This Row],[OrderQuantity]]</f>
        <v>2</v>
      </c>
      <c r="N8086" s="1">
        <f>1</f>
        <v>1</v>
      </c>
      <c r="O8086" s="1">
        <f>Sales[[#This Row],[TotalSales]]-Sales[[#This Row],[TotalCost]]</f>
        <v>31.287399999999998</v>
      </c>
      <c r="P8086" s="1">
        <f>Sales[[#This Row],[ProductCost]]*Sales[[#This Row],[OrderQuantity]]</f>
        <v>18.692599999999999</v>
      </c>
      <c r="Q8086" s="1" t="str">
        <f>VLOOKUP(Sales[[#This Row],[ProductKey]], Products!$A$2:$D$1000, 4, FALSE)</f>
        <v>LL Mountain Tire</v>
      </c>
    </row>
    <row r="8087" spans="1:17" x14ac:dyDescent="0.25">
      <c r="A8087" s="2">
        <v>38140</v>
      </c>
      <c r="B8087" s="1" t="s">
        <v>2380</v>
      </c>
      <c r="C8087">
        <v>484</v>
      </c>
      <c r="D8087">
        <v>27337</v>
      </c>
      <c r="E8087">
        <v>10</v>
      </c>
      <c r="F8087">
        <v>2</v>
      </c>
      <c r="G8087">
        <v>2</v>
      </c>
      <c r="H8087" s="2">
        <v>43253</v>
      </c>
      <c r="I8087" t="str">
        <f>VLOOKUP(Sales[[#This Row],[TerritoryKey]], Territories[], 2, FALSE)</f>
        <v>United Kingdom</v>
      </c>
      <c r="J8087">
        <f>_xlfn.XLOOKUP(Sales[[#This Row],[ProductKey]], Products!$A:$A, Products!$J:$J)</f>
        <v>2.9733000000000001</v>
      </c>
      <c r="K8087">
        <f>_xlfn.XLOOKUP(Sales[[#This Row],[ProductKey]], Products!$A:$A, Products!$K:$K)</f>
        <v>7.95</v>
      </c>
      <c r="L8087" s="1">
        <f>Sales[[#This Row],[ProductPrice]]*Sales[[#This Row],[OrderQuantity]]</f>
        <v>15.9</v>
      </c>
      <c r="M8087" s="1">
        <f>Sales[[#This Row],[OrderQuantity]]</f>
        <v>2</v>
      </c>
      <c r="N8087" s="1">
        <f>1</f>
        <v>1</v>
      </c>
      <c r="O8087" s="1">
        <f>Sales[[#This Row],[TotalSales]]-Sales[[#This Row],[TotalCost]]</f>
        <v>9.9534000000000002</v>
      </c>
      <c r="P8087" s="1">
        <f>Sales[[#This Row],[ProductCost]]*Sales[[#This Row],[OrderQuantity]]</f>
        <v>5.9466000000000001</v>
      </c>
      <c r="Q8087" s="1" t="str">
        <f>VLOOKUP(Sales[[#This Row],[ProductKey]], Products!$A$2:$D$1000, 4, FALSE)</f>
        <v>Bike Wash - Dissolver</v>
      </c>
    </row>
    <row r="8088" spans="1:17" x14ac:dyDescent="0.25">
      <c r="A8088" s="2">
        <v>37663</v>
      </c>
      <c r="B8088" s="1" t="s">
        <v>2382</v>
      </c>
      <c r="C8088">
        <v>481</v>
      </c>
      <c r="D8088">
        <v>22815</v>
      </c>
      <c r="E8088">
        <v>8</v>
      </c>
      <c r="F8088">
        <v>2</v>
      </c>
      <c r="G8088">
        <v>2</v>
      </c>
      <c r="H8088" s="2">
        <v>42777</v>
      </c>
      <c r="I8088" t="str">
        <f>VLOOKUP(Sales[[#This Row],[TerritoryKey]], Territories[], 2, FALSE)</f>
        <v>Germany</v>
      </c>
      <c r="J8088">
        <f>_xlfn.XLOOKUP(Sales[[#This Row],[ProductKey]], Products!$A:$A, Products!$J:$J)</f>
        <v>3.3622999999999998</v>
      </c>
      <c r="K8088">
        <f>_xlfn.XLOOKUP(Sales[[#This Row],[ProductKey]], Products!$A:$A, Products!$K:$K)</f>
        <v>8.99</v>
      </c>
      <c r="L8088" s="1">
        <f>Sales[[#This Row],[ProductPrice]]*Sales[[#This Row],[OrderQuantity]]</f>
        <v>17.98</v>
      </c>
      <c r="M8088" s="1">
        <f>Sales[[#This Row],[OrderQuantity]]</f>
        <v>2</v>
      </c>
      <c r="N8088" s="1">
        <f>1</f>
        <v>1</v>
      </c>
      <c r="O8088" s="1">
        <f>Sales[[#This Row],[TotalSales]]-Sales[[#This Row],[TotalCost]]</f>
        <v>11.255400000000002</v>
      </c>
      <c r="P8088" s="1">
        <f>Sales[[#This Row],[ProductCost]]*Sales[[#This Row],[OrderQuantity]]</f>
        <v>6.7245999999999997</v>
      </c>
      <c r="Q8088" s="1" t="str">
        <f>VLOOKUP(Sales[[#This Row],[ProductKey]], Products!$A$2:$D$1000, 4, FALSE)</f>
        <v>Racing Socks, M</v>
      </c>
    </row>
    <row r="8089" spans="1:17" x14ac:dyDescent="0.25">
      <c r="A8089" s="2">
        <v>37936</v>
      </c>
      <c r="B8089" s="1" t="s">
        <v>2447</v>
      </c>
      <c r="C8089">
        <v>481</v>
      </c>
      <c r="D8089">
        <v>14250</v>
      </c>
      <c r="E8089">
        <v>4</v>
      </c>
      <c r="F8089">
        <v>2</v>
      </c>
      <c r="G8089">
        <v>2</v>
      </c>
      <c r="H8089" s="2">
        <v>43050</v>
      </c>
      <c r="I8089" t="str">
        <f>VLOOKUP(Sales[[#This Row],[TerritoryKey]], Territories[], 2, FALSE)</f>
        <v>Southwest</v>
      </c>
      <c r="J8089">
        <f>_xlfn.XLOOKUP(Sales[[#This Row],[ProductKey]], Products!$A:$A, Products!$J:$J)</f>
        <v>3.3622999999999998</v>
      </c>
      <c r="K8089">
        <f>_xlfn.XLOOKUP(Sales[[#This Row],[ProductKey]], Products!$A:$A, Products!$K:$K)</f>
        <v>8.99</v>
      </c>
      <c r="L8089" s="1">
        <f>Sales[[#This Row],[ProductPrice]]*Sales[[#This Row],[OrderQuantity]]</f>
        <v>17.98</v>
      </c>
      <c r="M8089" s="1">
        <f>Sales[[#This Row],[OrderQuantity]]</f>
        <v>2</v>
      </c>
      <c r="N8089" s="1">
        <f>1</f>
        <v>1</v>
      </c>
      <c r="O8089" s="1">
        <f>Sales[[#This Row],[TotalSales]]-Sales[[#This Row],[TotalCost]]</f>
        <v>11.255400000000002</v>
      </c>
      <c r="P8089" s="1">
        <f>Sales[[#This Row],[ProductCost]]*Sales[[#This Row],[OrderQuantity]]</f>
        <v>6.7245999999999997</v>
      </c>
      <c r="Q8089" s="1" t="str">
        <f>VLOOKUP(Sales[[#This Row],[ProductKey]], Products!$A$2:$D$1000, 4, FALSE)</f>
        <v>Racing Socks, M</v>
      </c>
    </row>
    <row r="8090" spans="1:17" x14ac:dyDescent="0.25">
      <c r="A8090" s="2">
        <v>38170</v>
      </c>
      <c r="B8090" s="1" t="s">
        <v>2457</v>
      </c>
      <c r="C8090">
        <v>462</v>
      </c>
      <c r="D8090">
        <v>13191</v>
      </c>
      <c r="E8090">
        <v>4</v>
      </c>
      <c r="F8090">
        <v>2</v>
      </c>
      <c r="G8090">
        <v>2</v>
      </c>
      <c r="H8090" s="2">
        <v>43283</v>
      </c>
      <c r="I8090" t="str">
        <f>VLOOKUP(Sales[[#This Row],[TerritoryKey]], Territories[], 2, FALSE)</f>
        <v>Southwest</v>
      </c>
      <c r="J8090">
        <f>_xlfn.XLOOKUP(Sales[[#This Row],[ProductKey]], Products!$A:$A, Products!$J:$J)</f>
        <v>9.7135999999999996</v>
      </c>
      <c r="K8090">
        <f>_xlfn.XLOOKUP(Sales[[#This Row],[ProductKey]], Products!$A:$A, Products!$K:$K)</f>
        <v>23.548100000000002</v>
      </c>
      <c r="L8090" s="1">
        <f>Sales[[#This Row],[ProductPrice]]*Sales[[#This Row],[OrderQuantity]]</f>
        <v>47.096200000000003</v>
      </c>
      <c r="M8090" s="1">
        <f>Sales[[#This Row],[OrderQuantity]]</f>
        <v>2</v>
      </c>
      <c r="N8090" s="1">
        <f>1</f>
        <v>1</v>
      </c>
      <c r="O8090" s="1">
        <f>Sales[[#This Row],[TotalSales]]-Sales[[#This Row],[TotalCost]]</f>
        <v>27.669000000000004</v>
      </c>
      <c r="P8090" s="1">
        <f>Sales[[#This Row],[ProductCost]]*Sales[[#This Row],[OrderQuantity]]</f>
        <v>19.427199999999999</v>
      </c>
      <c r="Q8090" s="1" t="str">
        <f>VLOOKUP(Sales[[#This Row],[ProductKey]], Products!$A$2:$D$1000, 4, FALSE)</f>
        <v>Half-Finger Gloves, S</v>
      </c>
    </row>
    <row r="8091" spans="1:17" x14ac:dyDescent="0.25">
      <c r="A8091" s="2">
        <v>37967</v>
      </c>
      <c r="B8091" s="1" t="s">
        <v>2546</v>
      </c>
      <c r="C8091">
        <v>481</v>
      </c>
      <c r="D8091">
        <v>21703</v>
      </c>
      <c r="E8091">
        <v>6</v>
      </c>
      <c r="F8091">
        <v>2</v>
      </c>
      <c r="G8091">
        <v>2</v>
      </c>
      <c r="H8091" s="2">
        <v>43081</v>
      </c>
      <c r="I8091" t="str">
        <f>VLOOKUP(Sales[[#This Row],[TerritoryKey]], Territories[], 2, FALSE)</f>
        <v>Canada</v>
      </c>
      <c r="J8091">
        <f>_xlfn.XLOOKUP(Sales[[#This Row],[ProductKey]], Products!$A:$A, Products!$J:$J)</f>
        <v>3.3622999999999998</v>
      </c>
      <c r="K8091">
        <f>_xlfn.XLOOKUP(Sales[[#This Row],[ProductKey]], Products!$A:$A, Products!$K:$K)</f>
        <v>8.99</v>
      </c>
      <c r="L8091" s="1">
        <f>Sales[[#This Row],[ProductPrice]]*Sales[[#This Row],[OrderQuantity]]</f>
        <v>17.98</v>
      </c>
      <c r="M8091" s="1">
        <f>Sales[[#This Row],[OrderQuantity]]</f>
        <v>2</v>
      </c>
      <c r="N8091" s="1">
        <f>1</f>
        <v>1</v>
      </c>
      <c r="O8091" s="1">
        <f>Sales[[#This Row],[TotalSales]]-Sales[[#This Row],[TotalCost]]</f>
        <v>11.255400000000002</v>
      </c>
      <c r="P8091" s="1">
        <f>Sales[[#This Row],[ProductCost]]*Sales[[#This Row],[OrderQuantity]]</f>
        <v>6.7245999999999997</v>
      </c>
      <c r="Q8091" s="1" t="str">
        <f>VLOOKUP(Sales[[#This Row],[ProductKey]], Products!$A$2:$D$1000, 4, FALSE)</f>
        <v>Racing Socks, M</v>
      </c>
    </row>
    <row r="8092" spans="1:17" x14ac:dyDescent="0.25">
      <c r="A8092" s="2">
        <v>37966</v>
      </c>
      <c r="B8092" s="1" t="s">
        <v>2555</v>
      </c>
      <c r="C8092">
        <v>535</v>
      </c>
      <c r="D8092">
        <v>15658</v>
      </c>
      <c r="E8092">
        <v>7</v>
      </c>
      <c r="F8092">
        <v>2</v>
      </c>
      <c r="G8092">
        <v>2</v>
      </c>
      <c r="H8092" s="2">
        <v>43080</v>
      </c>
      <c r="I8092" t="str">
        <f>VLOOKUP(Sales[[#This Row],[TerritoryKey]], Territories[], 2, FALSE)</f>
        <v>France</v>
      </c>
      <c r="J8092">
        <f>_xlfn.XLOOKUP(Sales[[#This Row],[ProductKey]], Products!$A:$A, Products!$J:$J)</f>
        <v>9.3462999999999994</v>
      </c>
      <c r="K8092">
        <f>_xlfn.XLOOKUP(Sales[[#This Row],[ProductKey]], Products!$A:$A, Products!$K:$K)</f>
        <v>24.99</v>
      </c>
      <c r="L8092" s="1">
        <f>Sales[[#This Row],[ProductPrice]]*Sales[[#This Row],[OrderQuantity]]</f>
        <v>49.98</v>
      </c>
      <c r="M8092" s="1">
        <f>Sales[[#This Row],[OrderQuantity]]</f>
        <v>2</v>
      </c>
      <c r="N8092" s="1">
        <f>1</f>
        <v>1</v>
      </c>
      <c r="O8092" s="1">
        <f>Sales[[#This Row],[TotalSales]]-Sales[[#This Row],[TotalCost]]</f>
        <v>31.287399999999998</v>
      </c>
      <c r="P8092" s="1">
        <f>Sales[[#This Row],[ProductCost]]*Sales[[#This Row],[OrderQuantity]]</f>
        <v>18.692599999999999</v>
      </c>
      <c r="Q8092" s="1" t="str">
        <f>VLOOKUP(Sales[[#This Row],[ProductKey]], Products!$A$2:$D$1000, 4, FALSE)</f>
        <v>LL Mountain Tire</v>
      </c>
    </row>
    <row r="8093" spans="1:17" x14ac:dyDescent="0.25">
      <c r="A8093" s="2">
        <v>38048</v>
      </c>
      <c r="B8093" s="1" t="s">
        <v>2634</v>
      </c>
      <c r="C8093">
        <v>541</v>
      </c>
      <c r="D8093">
        <v>27408</v>
      </c>
      <c r="E8093">
        <v>4</v>
      </c>
      <c r="F8093">
        <v>2</v>
      </c>
      <c r="G8093">
        <v>2</v>
      </c>
      <c r="H8093" s="2">
        <v>43161</v>
      </c>
      <c r="I8093" t="str">
        <f>VLOOKUP(Sales[[#This Row],[TerritoryKey]], Territories[], 2, FALSE)</f>
        <v>Southwest</v>
      </c>
      <c r="J8093">
        <f>_xlfn.XLOOKUP(Sales[[#This Row],[ProductKey]], Products!$A:$A, Products!$J:$J)</f>
        <v>10.8423</v>
      </c>
      <c r="K8093">
        <f>_xlfn.XLOOKUP(Sales[[#This Row],[ProductKey]], Products!$A:$A, Products!$K:$K)</f>
        <v>28.99</v>
      </c>
      <c r="L8093" s="1">
        <f>Sales[[#This Row],[ProductPrice]]*Sales[[#This Row],[OrderQuantity]]</f>
        <v>57.98</v>
      </c>
      <c r="M8093" s="1">
        <f>Sales[[#This Row],[OrderQuantity]]</f>
        <v>2</v>
      </c>
      <c r="N8093" s="1">
        <f>1</f>
        <v>1</v>
      </c>
      <c r="O8093" s="1">
        <f>Sales[[#This Row],[TotalSales]]-Sales[[#This Row],[TotalCost]]</f>
        <v>36.295400000000001</v>
      </c>
      <c r="P8093" s="1">
        <f>Sales[[#This Row],[ProductCost]]*Sales[[#This Row],[OrderQuantity]]</f>
        <v>21.6846</v>
      </c>
      <c r="Q8093" s="1" t="str">
        <f>VLOOKUP(Sales[[#This Row],[ProductKey]], Products!$A$2:$D$1000, 4, FALSE)</f>
        <v>Touring Tire</v>
      </c>
    </row>
    <row r="8094" spans="1:17" x14ac:dyDescent="0.25">
      <c r="A8094" s="2">
        <v>37664</v>
      </c>
      <c r="B8094" s="1" t="s">
        <v>2638</v>
      </c>
      <c r="C8094">
        <v>536</v>
      </c>
      <c r="D8094">
        <v>23297</v>
      </c>
      <c r="E8094">
        <v>4</v>
      </c>
      <c r="F8094">
        <v>2</v>
      </c>
      <c r="G8094">
        <v>2</v>
      </c>
      <c r="H8094" s="2">
        <v>42778</v>
      </c>
      <c r="I8094" t="str">
        <f>VLOOKUP(Sales[[#This Row],[TerritoryKey]], Territories[], 2, FALSE)</f>
        <v>Southwest</v>
      </c>
      <c r="J8094">
        <f>_xlfn.XLOOKUP(Sales[[#This Row],[ProductKey]], Products!$A:$A, Products!$J:$J)</f>
        <v>11.2163</v>
      </c>
      <c r="K8094">
        <f>_xlfn.XLOOKUP(Sales[[#This Row],[ProductKey]], Products!$A:$A, Products!$K:$K)</f>
        <v>29.99</v>
      </c>
      <c r="L8094" s="1">
        <f>Sales[[#This Row],[ProductPrice]]*Sales[[#This Row],[OrderQuantity]]</f>
        <v>59.98</v>
      </c>
      <c r="M8094" s="1">
        <f>Sales[[#This Row],[OrderQuantity]]</f>
        <v>2</v>
      </c>
      <c r="N8094" s="1">
        <f>1</f>
        <v>1</v>
      </c>
      <c r="O8094" s="1">
        <f>Sales[[#This Row],[TotalSales]]-Sales[[#This Row],[TotalCost]]</f>
        <v>37.547399999999996</v>
      </c>
      <c r="P8094" s="1">
        <f>Sales[[#This Row],[ProductCost]]*Sales[[#This Row],[OrderQuantity]]</f>
        <v>22.432600000000001</v>
      </c>
      <c r="Q8094" s="1" t="str">
        <f>VLOOKUP(Sales[[#This Row],[ProductKey]], Products!$A$2:$D$1000, 4, FALSE)</f>
        <v>ML Mountain Tire</v>
      </c>
    </row>
    <row r="8095" spans="1:17" x14ac:dyDescent="0.25">
      <c r="A8095" s="2">
        <v>37905</v>
      </c>
      <c r="B8095" s="1" t="s">
        <v>2668</v>
      </c>
      <c r="C8095">
        <v>536</v>
      </c>
      <c r="D8095">
        <v>20937</v>
      </c>
      <c r="E8095">
        <v>8</v>
      </c>
      <c r="F8095">
        <v>2</v>
      </c>
      <c r="G8095">
        <v>2</v>
      </c>
      <c r="H8095" s="2">
        <v>43019</v>
      </c>
      <c r="I8095" t="str">
        <f>VLOOKUP(Sales[[#This Row],[TerritoryKey]], Territories[], 2, FALSE)</f>
        <v>Germany</v>
      </c>
      <c r="J8095">
        <f>_xlfn.XLOOKUP(Sales[[#This Row],[ProductKey]], Products!$A:$A, Products!$J:$J)</f>
        <v>11.2163</v>
      </c>
      <c r="K8095">
        <f>_xlfn.XLOOKUP(Sales[[#This Row],[ProductKey]], Products!$A:$A, Products!$K:$K)</f>
        <v>29.99</v>
      </c>
      <c r="L8095" s="1">
        <f>Sales[[#This Row],[ProductPrice]]*Sales[[#This Row],[OrderQuantity]]</f>
        <v>59.98</v>
      </c>
      <c r="M8095" s="1">
        <f>Sales[[#This Row],[OrderQuantity]]</f>
        <v>2</v>
      </c>
      <c r="N8095" s="1">
        <f>1</f>
        <v>1</v>
      </c>
      <c r="O8095" s="1">
        <f>Sales[[#This Row],[TotalSales]]-Sales[[#This Row],[TotalCost]]</f>
        <v>37.547399999999996</v>
      </c>
      <c r="P8095" s="1">
        <f>Sales[[#This Row],[ProductCost]]*Sales[[#This Row],[OrderQuantity]]</f>
        <v>22.432600000000001</v>
      </c>
      <c r="Q8095" s="1" t="str">
        <f>VLOOKUP(Sales[[#This Row],[ProductKey]], Products!$A$2:$D$1000, 4, FALSE)</f>
        <v>ML Mountain Tire</v>
      </c>
    </row>
    <row r="8096" spans="1:17" x14ac:dyDescent="0.25">
      <c r="A8096" s="2">
        <v>37784</v>
      </c>
      <c r="B8096" s="1" t="s">
        <v>2698</v>
      </c>
      <c r="C8096">
        <v>466</v>
      </c>
      <c r="D8096">
        <v>23371</v>
      </c>
      <c r="E8096">
        <v>1</v>
      </c>
      <c r="F8096">
        <v>2</v>
      </c>
      <c r="G8096">
        <v>2</v>
      </c>
      <c r="H8096" s="2">
        <v>42898</v>
      </c>
      <c r="I8096" t="str">
        <f>VLOOKUP(Sales[[#This Row],[TerritoryKey]], Territories[], 2, FALSE)</f>
        <v>Northwest</v>
      </c>
      <c r="J8096">
        <f>_xlfn.XLOOKUP(Sales[[#This Row],[ProductKey]], Products!$A:$A, Products!$J:$J)</f>
        <v>9.7135999999999996</v>
      </c>
      <c r="K8096">
        <f>_xlfn.XLOOKUP(Sales[[#This Row],[ProductKey]], Products!$A:$A, Products!$K:$K)</f>
        <v>23.548100000000002</v>
      </c>
      <c r="L8096" s="1">
        <f>Sales[[#This Row],[ProductPrice]]*Sales[[#This Row],[OrderQuantity]]</f>
        <v>47.096200000000003</v>
      </c>
      <c r="M8096" s="1">
        <f>Sales[[#This Row],[OrderQuantity]]</f>
        <v>2</v>
      </c>
      <c r="N8096" s="1">
        <f>1</f>
        <v>1</v>
      </c>
      <c r="O8096" s="1">
        <f>Sales[[#This Row],[TotalSales]]-Sales[[#This Row],[TotalCost]]</f>
        <v>27.669000000000004</v>
      </c>
      <c r="P8096" s="1">
        <f>Sales[[#This Row],[ProductCost]]*Sales[[#This Row],[OrderQuantity]]</f>
        <v>19.427199999999999</v>
      </c>
      <c r="Q8096" s="1" t="str">
        <f>VLOOKUP(Sales[[#This Row],[ProductKey]], Products!$A$2:$D$1000, 4, FALSE)</f>
        <v>Half-Finger Gloves, L</v>
      </c>
    </row>
    <row r="8097" spans="1:17" x14ac:dyDescent="0.25">
      <c r="A8097" s="2">
        <v>38323</v>
      </c>
      <c r="B8097" s="1" t="s">
        <v>2730</v>
      </c>
      <c r="C8097">
        <v>541</v>
      </c>
      <c r="D8097">
        <v>14041</v>
      </c>
      <c r="E8097">
        <v>6</v>
      </c>
      <c r="F8097">
        <v>2</v>
      </c>
      <c r="G8097">
        <v>2</v>
      </c>
      <c r="H8097" s="2">
        <v>43436</v>
      </c>
      <c r="I8097" t="str">
        <f>VLOOKUP(Sales[[#This Row],[TerritoryKey]], Territories[], 2, FALSE)</f>
        <v>Canada</v>
      </c>
      <c r="J8097">
        <f>_xlfn.XLOOKUP(Sales[[#This Row],[ProductKey]], Products!$A:$A, Products!$J:$J)</f>
        <v>10.8423</v>
      </c>
      <c r="K8097">
        <f>_xlfn.XLOOKUP(Sales[[#This Row],[ProductKey]], Products!$A:$A, Products!$K:$K)</f>
        <v>28.99</v>
      </c>
      <c r="L8097" s="1">
        <f>Sales[[#This Row],[ProductPrice]]*Sales[[#This Row],[OrderQuantity]]</f>
        <v>57.98</v>
      </c>
      <c r="M8097" s="1">
        <f>Sales[[#This Row],[OrderQuantity]]</f>
        <v>2</v>
      </c>
      <c r="N8097" s="1">
        <f>1</f>
        <v>1</v>
      </c>
      <c r="O8097" s="1">
        <f>Sales[[#This Row],[TotalSales]]-Sales[[#This Row],[TotalCost]]</f>
        <v>36.295400000000001</v>
      </c>
      <c r="P8097" s="1">
        <f>Sales[[#This Row],[ProductCost]]*Sales[[#This Row],[OrderQuantity]]</f>
        <v>21.6846</v>
      </c>
      <c r="Q8097" s="1" t="str">
        <f>VLOOKUP(Sales[[#This Row],[ProductKey]], Products!$A$2:$D$1000, 4, FALSE)</f>
        <v>Touring Tire</v>
      </c>
    </row>
    <row r="8098" spans="1:17" x14ac:dyDescent="0.25">
      <c r="A8098" s="2">
        <v>37987</v>
      </c>
      <c r="B8098" s="1" t="s">
        <v>2750</v>
      </c>
      <c r="C8098">
        <v>536</v>
      </c>
      <c r="D8098">
        <v>22825</v>
      </c>
      <c r="E8098">
        <v>10</v>
      </c>
      <c r="F8098">
        <v>2</v>
      </c>
      <c r="G8098">
        <v>2</v>
      </c>
      <c r="H8098" s="2">
        <v>43101</v>
      </c>
      <c r="I8098" t="str">
        <f>VLOOKUP(Sales[[#This Row],[TerritoryKey]], Territories[], 2, FALSE)</f>
        <v>United Kingdom</v>
      </c>
      <c r="J8098">
        <f>_xlfn.XLOOKUP(Sales[[#This Row],[ProductKey]], Products!$A:$A, Products!$J:$J)</f>
        <v>11.2163</v>
      </c>
      <c r="K8098">
        <f>_xlfn.XLOOKUP(Sales[[#This Row],[ProductKey]], Products!$A:$A, Products!$K:$K)</f>
        <v>29.99</v>
      </c>
      <c r="L8098" s="1">
        <f>Sales[[#This Row],[ProductPrice]]*Sales[[#This Row],[OrderQuantity]]</f>
        <v>59.98</v>
      </c>
      <c r="M8098" s="1">
        <f>Sales[[#This Row],[OrderQuantity]]</f>
        <v>2</v>
      </c>
      <c r="N8098" s="1">
        <f>1</f>
        <v>1</v>
      </c>
      <c r="O8098" s="1">
        <f>Sales[[#This Row],[TotalSales]]-Sales[[#This Row],[TotalCost]]</f>
        <v>37.547399999999996</v>
      </c>
      <c r="P8098" s="1">
        <f>Sales[[#This Row],[ProductCost]]*Sales[[#This Row],[OrderQuantity]]</f>
        <v>22.432600000000001</v>
      </c>
      <c r="Q8098" s="1" t="str">
        <f>VLOOKUP(Sales[[#This Row],[ProductKey]], Products!$A$2:$D$1000, 4, FALSE)</f>
        <v>ML Mountain Tire</v>
      </c>
    </row>
    <row r="8099" spans="1:17" x14ac:dyDescent="0.25">
      <c r="A8099" s="2">
        <v>38140</v>
      </c>
      <c r="B8099" s="1" t="s">
        <v>2779</v>
      </c>
      <c r="C8099">
        <v>482</v>
      </c>
      <c r="D8099">
        <v>13023</v>
      </c>
      <c r="E8099">
        <v>9</v>
      </c>
      <c r="F8099">
        <v>2</v>
      </c>
      <c r="G8099">
        <v>2</v>
      </c>
      <c r="H8099" s="2">
        <v>43253</v>
      </c>
      <c r="I8099" t="str">
        <f>VLOOKUP(Sales[[#This Row],[TerritoryKey]], Territories[], 2, FALSE)</f>
        <v>Australia</v>
      </c>
      <c r="J8099">
        <f>_xlfn.XLOOKUP(Sales[[#This Row],[ProductKey]], Products!$A:$A, Products!$J:$J)</f>
        <v>3.3622999999999998</v>
      </c>
      <c r="K8099">
        <f>_xlfn.XLOOKUP(Sales[[#This Row],[ProductKey]], Products!$A:$A, Products!$K:$K)</f>
        <v>8.99</v>
      </c>
      <c r="L8099" s="1">
        <f>Sales[[#This Row],[ProductPrice]]*Sales[[#This Row],[OrderQuantity]]</f>
        <v>17.98</v>
      </c>
      <c r="M8099" s="1">
        <f>Sales[[#This Row],[OrderQuantity]]</f>
        <v>2</v>
      </c>
      <c r="N8099" s="1">
        <f>1</f>
        <v>1</v>
      </c>
      <c r="O8099" s="1">
        <f>Sales[[#This Row],[TotalSales]]-Sales[[#This Row],[TotalCost]]</f>
        <v>11.255400000000002</v>
      </c>
      <c r="P8099" s="1">
        <f>Sales[[#This Row],[ProductCost]]*Sales[[#This Row],[OrderQuantity]]</f>
        <v>6.7245999999999997</v>
      </c>
      <c r="Q8099" s="1" t="str">
        <f>VLOOKUP(Sales[[#This Row],[ProductKey]], Products!$A$2:$D$1000, 4, FALSE)</f>
        <v>Racing Socks, L</v>
      </c>
    </row>
    <row r="8100" spans="1:17" x14ac:dyDescent="0.25">
      <c r="A8100" s="2">
        <v>37936</v>
      </c>
      <c r="B8100" s="1" t="s">
        <v>2783</v>
      </c>
      <c r="C8100">
        <v>535</v>
      </c>
      <c r="D8100">
        <v>11661</v>
      </c>
      <c r="E8100">
        <v>6</v>
      </c>
      <c r="F8100">
        <v>2</v>
      </c>
      <c r="G8100">
        <v>2</v>
      </c>
      <c r="H8100" s="2">
        <v>43050</v>
      </c>
      <c r="I8100" t="str">
        <f>VLOOKUP(Sales[[#This Row],[TerritoryKey]], Territories[], 2, FALSE)</f>
        <v>Canada</v>
      </c>
      <c r="J8100">
        <f>_xlfn.XLOOKUP(Sales[[#This Row],[ProductKey]], Products!$A:$A, Products!$J:$J)</f>
        <v>9.3462999999999994</v>
      </c>
      <c r="K8100">
        <f>_xlfn.XLOOKUP(Sales[[#This Row],[ProductKey]], Products!$A:$A, Products!$K:$K)</f>
        <v>24.99</v>
      </c>
      <c r="L8100" s="1">
        <f>Sales[[#This Row],[ProductPrice]]*Sales[[#This Row],[OrderQuantity]]</f>
        <v>49.98</v>
      </c>
      <c r="M8100" s="1">
        <f>Sales[[#This Row],[OrderQuantity]]</f>
        <v>2</v>
      </c>
      <c r="N8100" s="1">
        <f>1</f>
        <v>1</v>
      </c>
      <c r="O8100" s="1">
        <f>Sales[[#This Row],[TotalSales]]-Sales[[#This Row],[TotalCost]]</f>
        <v>31.287399999999998</v>
      </c>
      <c r="P8100" s="1">
        <f>Sales[[#This Row],[ProductCost]]*Sales[[#This Row],[OrderQuantity]]</f>
        <v>18.692599999999999</v>
      </c>
      <c r="Q8100" s="1" t="str">
        <f>VLOOKUP(Sales[[#This Row],[ProductKey]], Products!$A$2:$D$1000, 4, FALSE)</f>
        <v>LL Mountain Tire</v>
      </c>
    </row>
    <row r="8101" spans="1:17" x14ac:dyDescent="0.25">
      <c r="A8101" s="2">
        <v>38323</v>
      </c>
      <c r="B8101" s="1" t="s">
        <v>2798</v>
      </c>
      <c r="C8101">
        <v>484</v>
      </c>
      <c r="D8101">
        <v>15448</v>
      </c>
      <c r="E8101">
        <v>10</v>
      </c>
      <c r="F8101">
        <v>2</v>
      </c>
      <c r="G8101">
        <v>2</v>
      </c>
      <c r="H8101" s="2">
        <v>43436</v>
      </c>
      <c r="I8101" t="str">
        <f>VLOOKUP(Sales[[#This Row],[TerritoryKey]], Territories[], 2, FALSE)</f>
        <v>United Kingdom</v>
      </c>
      <c r="J8101">
        <f>_xlfn.XLOOKUP(Sales[[#This Row],[ProductKey]], Products!$A:$A, Products!$J:$J)</f>
        <v>2.9733000000000001</v>
      </c>
      <c r="K8101">
        <f>_xlfn.XLOOKUP(Sales[[#This Row],[ProductKey]], Products!$A:$A, Products!$K:$K)</f>
        <v>7.95</v>
      </c>
      <c r="L8101" s="1">
        <f>Sales[[#This Row],[ProductPrice]]*Sales[[#This Row],[OrderQuantity]]</f>
        <v>15.9</v>
      </c>
      <c r="M8101" s="1">
        <f>Sales[[#This Row],[OrderQuantity]]</f>
        <v>2</v>
      </c>
      <c r="N8101" s="1">
        <f>1</f>
        <v>1</v>
      </c>
      <c r="O8101" s="1">
        <f>Sales[[#This Row],[TotalSales]]-Sales[[#This Row],[TotalCost]]</f>
        <v>9.9534000000000002</v>
      </c>
      <c r="P8101" s="1">
        <f>Sales[[#This Row],[ProductCost]]*Sales[[#This Row],[OrderQuantity]]</f>
        <v>5.9466000000000001</v>
      </c>
      <c r="Q8101" s="1" t="str">
        <f>VLOOKUP(Sales[[#This Row],[ProductKey]], Products!$A$2:$D$1000, 4, FALSE)</f>
        <v>Bike Wash - Dissolver</v>
      </c>
    </row>
    <row r="8102" spans="1:17" x14ac:dyDescent="0.25">
      <c r="A8102" s="2">
        <v>37814</v>
      </c>
      <c r="B8102" s="1" t="s">
        <v>2858</v>
      </c>
      <c r="C8102">
        <v>541</v>
      </c>
      <c r="D8102">
        <v>25909</v>
      </c>
      <c r="E8102">
        <v>4</v>
      </c>
      <c r="F8102">
        <v>2</v>
      </c>
      <c r="G8102">
        <v>2</v>
      </c>
      <c r="H8102" s="2">
        <v>42928</v>
      </c>
      <c r="I8102" t="str">
        <f>VLOOKUP(Sales[[#This Row],[TerritoryKey]], Territories[], 2, FALSE)</f>
        <v>Southwest</v>
      </c>
      <c r="J8102">
        <f>_xlfn.XLOOKUP(Sales[[#This Row],[ProductKey]], Products!$A:$A, Products!$J:$J)</f>
        <v>10.8423</v>
      </c>
      <c r="K8102">
        <f>_xlfn.XLOOKUP(Sales[[#This Row],[ProductKey]], Products!$A:$A, Products!$K:$K)</f>
        <v>28.99</v>
      </c>
      <c r="L8102" s="1">
        <f>Sales[[#This Row],[ProductPrice]]*Sales[[#This Row],[OrderQuantity]]</f>
        <v>57.98</v>
      </c>
      <c r="M8102" s="1">
        <f>Sales[[#This Row],[OrderQuantity]]</f>
        <v>2</v>
      </c>
      <c r="N8102" s="1">
        <f>1</f>
        <v>1</v>
      </c>
      <c r="O8102" s="1">
        <f>Sales[[#This Row],[TotalSales]]-Sales[[#This Row],[TotalCost]]</f>
        <v>36.295400000000001</v>
      </c>
      <c r="P8102" s="1">
        <f>Sales[[#This Row],[ProductCost]]*Sales[[#This Row],[OrderQuantity]]</f>
        <v>21.6846</v>
      </c>
      <c r="Q8102" s="1" t="str">
        <f>VLOOKUP(Sales[[#This Row],[ProductKey]], Products!$A$2:$D$1000, 4, FALSE)</f>
        <v>Touring Tire</v>
      </c>
    </row>
    <row r="8103" spans="1:17" x14ac:dyDescent="0.25">
      <c r="A8103" s="2">
        <v>38170</v>
      </c>
      <c r="B8103" s="1" t="s">
        <v>2862</v>
      </c>
      <c r="C8103">
        <v>464</v>
      </c>
      <c r="D8103">
        <v>27225</v>
      </c>
      <c r="E8103">
        <v>4</v>
      </c>
      <c r="F8103">
        <v>2</v>
      </c>
      <c r="G8103">
        <v>2</v>
      </c>
      <c r="H8103" s="2">
        <v>43283</v>
      </c>
      <c r="I8103" t="str">
        <f>VLOOKUP(Sales[[#This Row],[TerritoryKey]], Territories[], 2, FALSE)</f>
        <v>Southwest</v>
      </c>
      <c r="J8103">
        <f>_xlfn.XLOOKUP(Sales[[#This Row],[ProductKey]], Products!$A:$A, Products!$J:$J)</f>
        <v>9.7135999999999996</v>
      </c>
      <c r="K8103">
        <f>_xlfn.XLOOKUP(Sales[[#This Row],[ProductKey]], Products!$A:$A, Products!$K:$K)</f>
        <v>23.548100000000002</v>
      </c>
      <c r="L8103" s="1">
        <f>Sales[[#This Row],[ProductPrice]]*Sales[[#This Row],[OrderQuantity]]</f>
        <v>47.096200000000003</v>
      </c>
      <c r="M8103" s="1">
        <f>Sales[[#This Row],[OrderQuantity]]</f>
        <v>2</v>
      </c>
      <c r="N8103" s="1">
        <f>1</f>
        <v>1</v>
      </c>
      <c r="O8103" s="1">
        <f>Sales[[#This Row],[TotalSales]]-Sales[[#This Row],[TotalCost]]</f>
        <v>27.669000000000004</v>
      </c>
      <c r="P8103" s="1">
        <f>Sales[[#This Row],[ProductCost]]*Sales[[#This Row],[OrderQuantity]]</f>
        <v>19.427199999999999</v>
      </c>
      <c r="Q8103" s="1" t="str">
        <f>VLOOKUP(Sales[[#This Row],[ProductKey]], Products!$A$2:$D$1000, 4, FALSE)</f>
        <v>Half-Finger Gloves, M</v>
      </c>
    </row>
    <row r="8104" spans="1:17" x14ac:dyDescent="0.25">
      <c r="A8104" s="2">
        <v>38079</v>
      </c>
      <c r="B8104" s="1" t="s">
        <v>2865</v>
      </c>
      <c r="C8104">
        <v>481</v>
      </c>
      <c r="D8104">
        <v>17778</v>
      </c>
      <c r="E8104">
        <v>7</v>
      </c>
      <c r="F8104">
        <v>2</v>
      </c>
      <c r="G8104">
        <v>2</v>
      </c>
      <c r="H8104" s="2">
        <v>43192</v>
      </c>
      <c r="I8104" t="str">
        <f>VLOOKUP(Sales[[#This Row],[TerritoryKey]], Territories[], 2, FALSE)</f>
        <v>France</v>
      </c>
      <c r="J8104">
        <f>_xlfn.XLOOKUP(Sales[[#This Row],[ProductKey]], Products!$A:$A, Products!$J:$J)</f>
        <v>3.3622999999999998</v>
      </c>
      <c r="K8104">
        <f>_xlfn.XLOOKUP(Sales[[#This Row],[ProductKey]], Products!$A:$A, Products!$K:$K)</f>
        <v>8.99</v>
      </c>
      <c r="L8104" s="1">
        <f>Sales[[#This Row],[ProductPrice]]*Sales[[#This Row],[OrderQuantity]]</f>
        <v>17.98</v>
      </c>
      <c r="M8104" s="1">
        <f>Sales[[#This Row],[OrderQuantity]]</f>
        <v>2</v>
      </c>
      <c r="N8104" s="1">
        <f>1</f>
        <v>1</v>
      </c>
      <c r="O8104" s="1">
        <f>Sales[[#This Row],[TotalSales]]-Sales[[#This Row],[TotalCost]]</f>
        <v>11.255400000000002</v>
      </c>
      <c r="P8104" s="1">
        <f>Sales[[#This Row],[ProductCost]]*Sales[[#This Row],[OrderQuantity]]</f>
        <v>6.7245999999999997</v>
      </c>
      <c r="Q8104" s="1" t="str">
        <f>VLOOKUP(Sales[[#This Row],[ProductKey]], Products!$A$2:$D$1000, 4, FALSE)</f>
        <v>Racing Socks, M</v>
      </c>
    </row>
    <row r="8105" spans="1:17" x14ac:dyDescent="0.25">
      <c r="A8105" s="2">
        <v>37723</v>
      </c>
      <c r="B8105" s="1" t="s">
        <v>2887</v>
      </c>
      <c r="C8105">
        <v>541</v>
      </c>
      <c r="D8105">
        <v>11482</v>
      </c>
      <c r="E8105">
        <v>10</v>
      </c>
      <c r="F8105">
        <v>2</v>
      </c>
      <c r="G8105">
        <v>2</v>
      </c>
      <c r="H8105" s="2">
        <v>42837</v>
      </c>
      <c r="I8105" t="str">
        <f>VLOOKUP(Sales[[#This Row],[TerritoryKey]], Territories[], 2, FALSE)</f>
        <v>United Kingdom</v>
      </c>
      <c r="J8105">
        <f>_xlfn.XLOOKUP(Sales[[#This Row],[ProductKey]], Products!$A:$A, Products!$J:$J)</f>
        <v>10.8423</v>
      </c>
      <c r="K8105">
        <f>_xlfn.XLOOKUP(Sales[[#This Row],[ProductKey]], Products!$A:$A, Products!$K:$K)</f>
        <v>28.99</v>
      </c>
      <c r="L8105" s="1">
        <f>Sales[[#This Row],[ProductPrice]]*Sales[[#This Row],[OrderQuantity]]</f>
        <v>57.98</v>
      </c>
      <c r="M8105" s="1">
        <f>Sales[[#This Row],[OrderQuantity]]</f>
        <v>2</v>
      </c>
      <c r="N8105" s="1">
        <f>1</f>
        <v>1</v>
      </c>
      <c r="O8105" s="1">
        <f>Sales[[#This Row],[TotalSales]]-Sales[[#This Row],[TotalCost]]</f>
        <v>36.295400000000001</v>
      </c>
      <c r="P8105" s="1">
        <f>Sales[[#This Row],[ProductCost]]*Sales[[#This Row],[OrderQuantity]]</f>
        <v>21.6846</v>
      </c>
      <c r="Q8105" s="1" t="str">
        <f>VLOOKUP(Sales[[#This Row],[ProductKey]], Products!$A$2:$D$1000, 4, FALSE)</f>
        <v>Touring Tire</v>
      </c>
    </row>
    <row r="8106" spans="1:17" x14ac:dyDescent="0.25">
      <c r="A8106" s="2">
        <v>37723</v>
      </c>
      <c r="B8106" s="1" t="s">
        <v>2902</v>
      </c>
      <c r="C8106">
        <v>536</v>
      </c>
      <c r="D8106">
        <v>22823</v>
      </c>
      <c r="E8106">
        <v>10</v>
      </c>
      <c r="F8106">
        <v>2</v>
      </c>
      <c r="G8106">
        <v>2</v>
      </c>
      <c r="H8106" s="2">
        <v>42837</v>
      </c>
      <c r="I8106" t="str">
        <f>VLOOKUP(Sales[[#This Row],[TerritoryKey]], Territories[], 2, FALSE)</f>
        <v>United Kingdom</v>
      </c>
      <c r="J8106">
        <f>_xlfn.XLOOKUP(Sales[[#This Row],[ProductKey]], Products!$A:$A, Products!$J:$J)</f>
        <v>11.2163</v>
      </c>
      <c r="K8106">
        <f>_xlfn.XLOOKUP(Sales[[#This Row],[ProductKey]], Products!$A:$A, Products!$K:$K)</f>
        <v>29.99</v>
      </c>
      <c r="L8106" s="1">
        <f>Sales[[#This Row],[ProductPrice]]*Sales[[#This Row],[OrderQuantity]]</f>
        <v>59.98</v>
      </c>
      <c r="M8106" s="1">
        <f>Sales[[#This Row],[OrderQuantity]]</f>
        <v>2</v>
      </c>
      <c r="N8106" s="1">
        <f>1</f>
        <v>1</v>
      </c>
      <c r="O8106" s="1">
        <f>Sales[[#This Row],[TotalSales]]-Sales[[#This Row],[TotalCost]]</f>
        <v>37.547399999999996</v>
      </c>
      <c r="P8106" s="1">
        <f>Sales[[#This Row],[ProductCost]]*Sales[[#This Row],[OrderQuantity]]</f>
        <v>22.432600000000001</v>
      </c>
      <c r="Q8106" s="1" t="str">
        <f>VLOOKUP(Sales[[#This Row],[ProductKey]], Products!$A$2:$D$1000, 4, FALSE)</f>
        <v>ML Mountain Tire</v>
      </c>
    </row>
    <row r="8107" spans="1:17" x14ac:dyDescent="0.25">
      <c r="A8107" s="2">
        <v>37988</v>
      </c>
      <c r="B8107" s="1" t="s">
        <v>2910</v>
      </c>
      <c r="C8107">
        <v>536</v>
      </c>
      <c r="D8107">
        <v>21107</v>
      </c>
      <c r="E8107">
        <v>8</v>
      </c>
      <c r="F8107">
        <v>2</v>
      </c>
      <c r="G8107">
        <v>2</v>
      </c>
      <c r="H8107" s="2">
        <v>43102</v>
      </c>
      <c r="I8107" t="str">
        <f>VLOOKUP(Sales[[#This Row],[TerritoryKey]], Territories[], 2, FALSE)</f>
        <v>Germany</v>
      </c>
      <c r="J8107">
        <f>_xlfn.XLOOKUP(Sales[[#This Row],[ProductKey]], Products!$A:$A, Products!$J:$J)</f>
        <v>11.2163</v>
      </c>
      <c r="K8107">
        <f>_xlfn.XLOOKUP(Sales[[#This Row],[ProductKey]], Products!$A:$A, Products!$K:$K)</f>
        <v>29.99</v>
      </c>
      <c r="L8107" s="1">
        <f>Sales[[#This Row],[ProductPrice]]*Sales[[#This Row],[OrderQuantity]]</f>
        <v>59.98</v>
      </c>
      <c r="M8107" s="1">
        <f>Sales[[#This Row],[OrderQuantity]]</f>
        <v>2</v>
      </c>
      <c r="N8107" s="1">
        <f>1</f>
        <v>1</v>
      </c>
      <c r="O8107" s="1">
        <f>Sales[[#This Row],[TotalSales]]-Sales[[#This Row],[TotalCost]]</f>
        <v>37.547399999999996</v>
      </c>
      <c r="P8107" s="1">
        <f>Sales[[#This Row],[ProductCost]]*Sales[[#This Row],[OrderQuantity]]</f>
        <v>22.432600000000001</v>
      </c>
      <c r="Q8107" s="1" t="str">
        <f>VLOOKUP(Sales[[#This Row],[ProductKey]], Products!$A$2:$D$1000, 4, FALSE)</f>
        <v>ML Mountain Tire</v>
      </c>
    </row>
    <row r="8108" spans="1:17" x14ac:dyDescent="0.25">
      <c r="A8108" s="2">
        <v>38293</v>
      </c>
      <c r="B8108" s="1" t="s">
        <v>2928</v>
      </c>
      <c r="C8108">
        <v>482</v>
      </c>
      <c r="D8108">
        <v>15819</v>
      </c>
      <c r="E8108">
        <v>1</v>
      </c>
      <c r="F8108">
        <v>2</v>
      </c>
      <c r="G8108">
        <v>2</v>
      </c>
      <c r="H8108" s="2">
        <v>43406</v>
      </c>
      <c r="I8108" t="str">
        <f>VLOOKUP(Sales[[#This Row],[TerritoryKey]], Territories[], 2, FALSE)</f>
        <v>Northwest</v>
      </c>
      <c r="J8108">
        <f>_xlfn.XLOOKUP(Sales[[#This Row],[ProductKey]], Products!$A:$A, Products!$J:$J)</f>
        <v>3.3622999999999998</v>
      </c>
      <c r="K8108">
        <f>_xlfn.XLOOKUP(Sales[[#This Row],[ProductKey]], Products!$A:$A, Products!$K:$K)</f>
        <v>8.99</v>
      </c>
      <c r="L8108" s="1">
        <f>Sales[[#This Row],[ProductPrice]]*Sales[[#This Row],[OrderQuantity]]</f>
        <v>17.98</v>
      </c>
      <c r="M8108" s="1">
        <f>Sales[[#This Row],[OrderQuantity]]</f>
        <v>2</v>
      </c>
      <c r="N8108" s="1">
        <f>1</f>
        <v>1</v>
      </c>
      <c r="O8108" s="1">
        <f>Sales[[#This Row],[TotalSales]]-Sales[[#This Row],[TotalCost]]</f>
        <v>11.255400000000002</v>
      </c>
      <c r="P8108" s="1">
        <f>Sales[[#This Row],[ProductCost]]*Sales[[#This Row],[OrderQuantity]]</f>
        <v>6.7245999999999997</v>
      </c>
      <c r="Q8108" s="1" t="str">
        <f>VLOOKUP(Sales[[#This Row],[ProductKey]], Products!$A$2:$D$1000, 4, FALSE)</f>
        <v>Racing Socks, L</v>
      </c>
    </row>
    <row r="8109" spans="1:17" x14ac:dyDescent="0.25">
      <c r="A8109" s="2">
        <v>38262</v>
      </c>
      <c r="B8109" s="1" t="s">
        <v>2973</v>
      </c>
      <c r="C8109">
        <v>481</v>
      </c>
      <c r="D8109">
        <v>18875</v>
      </c>
      <c r="E8109">
        <v>6</v>
      </c>
      <c r="F8109">
        <v>2</v>
      </c>
      <c r="G8109">
        <v>2</v>
      </c>
      <c r="H8109" s="2">
        <v>43375</v>
      </c>
      <c r="I8109" t="str">
        <f>VLOOKUP(Sales[[#This Row],[TerritoryKey]], Territories[], 2, FALSE)</f>
        <v>Canada</v>
      </c>
      <c r="J8109">
        <f>_xlfn.XLOOKUP(Sales[[#This Row],[ProductKey]], Products!$A:$A, Products!$J:$J)</f>
        <v>3.3622999999999998</v>
      </c>
      <c r="K8109">
        <f>_xlfn.XLOOKUP(Sales[[#This Row],[ProductKey]], Products!$A:$A, Products!$K:$K)</f>
        <v>8.99</v>
      </c>
      <c r="L8109" s="1">
        <f>Sales[[#This Row],[ProductPrice]]*Sales[[#This Row],[OrderQuantity]]</f>
        <v>17.98</v>
      </c>
      <c r="M8109" s="1">
        <f>Sales[[#This Row],[OrderQuantity]]</f>
        <v>2</v>
      </c>
      <c r="N8109" s="1">
        <f>1</f>
        <v>1</v>
      </c>
      <c r="O8109" s="1">
        <f>Sales[[#This Row],[TotalSales]]-Sales[[#This Row],[TotalCost]]</f>
        <v>11.255400000000002</v>
      </c>
      <c r="P8109" s="1">
        <f>Sales[[#This Row],[ProductCost]]*Sales[[#This Row],[OrderQuantity]]</f>
        <v>6.7245999999999997</v>
      </c>
      <c r="Q8109" s="1" t="str">
        <f>VLOOKUP(Sales[[#This Row],[ProductKey]], Products!$A$2:$D$1000, 4, FALSE)</f>
        <v>Racing Socks, M</v>
      </c>
    </row>
    <row r="8110" spans="1:17" x14ac:dyDescent="0.25">
      <c r="A8110" s="2">
        <v>37784</v>
      </c>
      <c r="B8110" s="1" t="s">
        <v>2992</v>
      </c>
      <c r="C8110">
        <v>536</v>
      </c>
      <c r="D8110">
        <v>22837</v>
      </c>
      <c r="E8110">
        <v>10</v>
      </c>
      <c r="F8110">
        <v>2</v>
      </c>
      <c r="G8110">
        <v>2</v>
      </c>
      <c r="H8110" s="2">
        <v>42898</v>
      </c>
      <c r="I8110" t="str">
        <f>VLOOKUP(Sales[[#This Row],[TerritoryKey]], Territories[], 2, FALSE)</f>
        <v>United Kingdom</v>
      </c>
      <c r="J8110">
        <f>_xlfn.XLOOKUP(Sales[[#This Row],[ProductKey]], Products!$A:$A, Products!$J:$J)</f>
        <v>11.2163</v>
      </c>
      <c r="K8110">
        <f>_xlfn.XLOOKUP(Sales[[#This Row],[ProductKey]], Products!$A:$A, Products!$K:$K)</f>
        <v>29.99</v>
      </c>
      <c r="L8110" s="1">
        <f>Sales[[#This Row],[ProductPrice]]*Sales[[#This Row],[OrderQuantity]]</f>
        <v>59.98</v>
      </c>
      <c r="M8110" s="1">
        <f>Sales[[#This Row],[OrderQuantity]]</f>
        <v>2</v>
      </c>
      <c r="N8110" s="1">
        <f>1</f>
        <v>1</v>
      </c>
      <c r="O8110" s="1">
        <f>Sales[[#This Row],[TotalSales]]-Sales[[#This Row],[TotalCost]]</f>
        <v>37.547399999999996</v>
      </c>
      <c r="P8110" s="1">
        <f>Sales[[#This Row],[ProductCost]]*Sales[[#This Row],[OrderQuantity]]</f>
        <v>22.432600000000001</v>
      </c>
      <c r="Q8110" s="1" t="str">
        <f>VLOOKUP(Sales[[#This Row],[ProductKey]], Products!$A$2:$D$1000, 4, FALSE)</f>
        <v>ML Mountain Tire</v>
      </c>
    </row>
    <row r="8111" spans="1:17" x14ac:dyDescent="0.25">
      <c r="A8111" s="2">
        <v>38169</v>
      </c>
      <c r="B8111" s="1" t="s">
        <v>3005</v>
      </c>
      <c r="C8111">
        <v>464</v>
      </c>
      <c r="D8111">
        <v>26088</v>
      </c>
      <c r="E8111">
        <v>1</v>
      </c>
      <c r="F8111">
        <v>2</v>
      </c>
      <c r="G8111">
        <v>2</v>
      </c>
      <c r="H8111" s="2">
        <v>43282</v>
      </c>
      <c r="I8111" t="str">
        <f>VLOOKUP(Sales[[#This Row],[TerritoryKey]], Territories[], 2, FALSE)</f>
        <v>Northwest</v>
      </c>
      <c r="J8111">
        <f>_xlfn.XLOOKUP(Sales[[#This Row],[ProductKey]], Products!$A:$A, Products!$J:$J)</f>
        <v>9.7135999999999996</v>
      </c>
      <c r="K8111">
        <f>_xlfn.XLOOKUP(Sales[[#This Row],[ProductKey]], Products!$A:$A, Products!$K:$K)</f>
        <v>23.548100000000002</v>
      </c>
      <c r="L8111" s="1">
        <f>Sales[[#This Row],[ProductPrice]]*Sales[[#This Row],[OrderQuantity]]</f>
        <v>47.096200000000003</v>
      </c>
      <c r="M8111" s="1">
        <f>Sales[[#This Row],[OrderQuantity]]</f>
        <v>2</v>
      </c>
      <c r="N8111" s="1">
        <f>1</f>
        <v>1</v>
      </c>
      <c r="O8111" s="1">
        <f>Sales[[#This Row],[TotalSales]]-Sales[[#This Row],[TotalCost]]</f>
        <v>27.669000000000004</v>
      </c>
      <c r="P8111" s="1">
        <f>Sales[[#This Row],[ProductCost]]*Sales[[#This Row],[OrderQuantity]]</f>
        <v>19.427199999999999</v>
      </c>
      <c r="Q8111" s="1" t="str">
        <f>VLOOKUP(Sales[[#This Row],[ProductKey]], Products!$A$2:$D$1000, 4, FALSE)</f>
        <v>Half-Finger Gloves, M</v>
      </c>
    </row>
    <row r="8112" spans="1:17" x14ac:dyDescent="0.25">
      <c r="A8112" s="2">
        <v>38047</v>
      </c>
      <c r="B8112" s="1" t="s">
        <v>3014</v>
      </c>
      <c r="C8112">
        <v>464</v>
      </c>
      <c r="D8112">
        <v>18396</v>
      </c>
      <c r="E8112">
        <v>1</v>
      </c>
      <c r="F8112">
        <v>2</v>
      </c>
      <c r="G8112">
        <v>2</v>
      </c>
      <c r="H8112" s="2">
        <v>43160</v>
      </c>
      <c r="I8112" t="str">
        <f>VLOOKUP(Sales[[#This Row],[TerritoryKey]], Territories[], 2, FALSE)</f>
        <v>Northwest</v>
      </c>
      <c r="J8112">
        <f>_xlfn.XLOOKUP(Sales[[#This Row],[ProductKey]], Products!$A:$A, Products!$J:$J)</f>
        <v>9.7135999999999996</v>
      </c>
      <c r="K8112">
        <f>_xlfn.XLOOKUP(Sales[[#This Row],[ProductKey]], Products!$A:$A, Products!$K:$K)</f>
        <v>23.548100000000002</v>
      </c>
      <c r="L8112" s="1">
        <f>Sales[[#This Row],[ProductPrice]]*Sales[[#This Row],[OrderQuantity]]</f>
        <v>47.096200000000003</v>
      </c>
      <c r="M8112" s="1">
        <f>Sales[[#This Row],[OrderQuantity]]</f>
        <v>2</v>
      </c>
      <c r="N8112" s="1">
        <f>1</f>
        <v>1</v>
      </c>
      <c r="O8112" s="1">
        <f>Sales[[#This Row],[TotalSales]]-Sales[[#This Row],[TotalCost]]</f>
        <v>27.669000000000004</v>
      </c>
      <c r="P8112" s="1">
        <f>Sales[[#This Row],[ProductCost]]*Sales[[#This Row],[OrderQuantity]]</f>
        <v>19.427199999999999</v>
      </c>
      <c r="Q8112" s="1" t="str">
        <f>VLOOKUP(Sales[[#This Row],[ProductKey]], Products!$A$2:$D$1000, 4, FALSE)</f>
        <v>Half-Finger Gloves, M</v>
      </c>
    </row>
    <row r="8113" spans="1:17" x14ac:dyDescent="0.25">
      <c r="A8113" s="2">
        <v>37876</v>
      </c>
      <c r="B8113" s="1" t="s">
        <v>3047</v>
      </c>
      <c r="C8113">
        <v>535</v>
      </c>
      <c r="D8113">
        <v>16094</v>
      </c>
      <c r="E8113">
        <v>4</v>
      </c>
      <c r="F8113">
        <v>2</v>
      </c>
      <c r="G8113">
        <v>2</v>
      </c>
      <c r="H8113" s="2">
        <v>42990</v>
      </c>
      <c r="I8113" t="str">
        <f>VLOOKUP(Sales[[#This Row],[TerritoryKey]], Territories[], 2, FALSE)</f>
        <v>Southwest</v>
      </c>
      <c r="J8113">
        <f>_xlfn.XLOOKUP(Sales[[#This Row],[ProductKey]], Products!$A:$A, Products!$J:$J)</f>
        <v>9.3462999999999994</v>
      </c>
      <c r="K8113">
        <f>_xlfn.XLOOKUP(Sales[[#This Row],[ProductKey]], Products!$A:$A, Products!$K:$K)</f>
        <v>24.99</v>
      </c>
      <c r="L8113" s="1">
        <f>Sales[[#This Row],[ProductPrice]]*Sales[[#This Row],[OrderQuantity]]</f>
        <v>49.98</v>
      </c>
      <c r="M8113" s="1">
        <f>Sales[[#This Row],[OrderQuantity]]</f>
        <v>2</v>
      </c>
      <c r="N8113" s="1">
        <f>1</f>
        <v>1</v>
      </c>
      <c r="O8113" s="1">
        <f>Sales[[#This Row],[TotalSales]]-Sales[[#This Row],[TotalCost]]</f>
        <v>31.287399999999998</v>
      </c>
      <c r="P8113" s="1">
        <f>Sales[[#This Row],[ProductCost]]*Sales[[#This Row],[OrderQuantity]]</f>
        <v>18.692599999999999</v>
      </c>
      <c r="Q8113" s="1" t="str">
        <f>VLOOKUP(Sales[[#This Row],[ProductKey]], Products!$A$2:$D$1000, 4, FALSE)</f>
        <v>LL Mountain Tire</v>
      </c>
    </row>
    <row r="8114" spans="1:17" x14ac:dyDescent="0.25">
      <c r="A8114" s="2">
        <v>37987</v>
      </c>
      <c r="B8114" s="1" t="s">
        <v>3080</v>
      </c>
      <c r="C8114">
        <v>536</v>
      </c>
      <c r="D8114">
        <v>23564</v>
      </c>
      <c r="E8114">
        <v>4</v>
      </c>
      <c r="F8114">
        <v>2</v>
      </c>
      <c r="G8114">
        <v>2</v>
      </c>
      <c r="H8114" s="2">
        <v>43101</v>
      </c>
      <c r="I8114" t="str">
        <f>VLOOKUP(Sales[[#This Row],[TerritoryKey]], Territories[], 2, FALSE)</f>
        <v>Southwest</v>
      </c>
      <c r="J8114">
        <f>_xlfn.XLOOKUP(Sales[[#This Row],[ProductKey]], Products!$A:$A, Products!$J:$J)</f>
        <v>11.2163</v>
      </c>
      <c r="K8114">
        <f>_xlfn.XLOOKUP(Sales[[#This Row],[ProductKey]], Products!$A:$A, Products!$K:$K)</f>
        <v>29.99</v>
      </c>
      <c r="L8114" s="1">
        <f>Sales[[#This Row],[ProductPrice]]*Sales[[#This Row],[OrderQuantity]]</f>
        <v>59.98</v>
      </c>
      <c r="M8114" s="1">
        <f>Sales[[#This Row],[OrderQuantity]]</f>
        <v>2</v>
      </c>
      <c r="N8114" s="1">
        <f>1</f>
        <v>1</v>
      </c>
      <c r="O8114" s="1">
        <f>Sales[[#This Row],[TotalSales]]-Sales[[#This Row],[TotalCost]]</f>
        <v>37.547399999999996</v>
      </c>
      <c r="P8114" s="1">
        <f>Sales[[#This Row],[ProductCost]]*Sales[[#This Row],[OrderQuantity]]</f>
        <v>22.432600000000001</v>
      </c>
      <c r="Q8114" s="1" t="str">
        <f>VLOOKUP(Sales[[#This Row],[ProductKey]], Products!$A$2:$D$1000, 4, FALSE)</f>
        <v>ML Mountain Tire</v>
      </c>
    </row>
    <row r="8115" spans="1:17" x14ac:dyDescent="0.25">
      <c r="A8115" s="2">
        <v>38078</v>
      </c>
      <c r="B8115" s="1" t="s">
        <v>3145</v>
      </c>
      <c r="C8115">
        <v>536</v>
      </c>
      <c r="D8115">
        <v>23298</v>
      </c>
      <c r="E8115">
        <v>1</v>
      </c>
      <c r="F8115">
        <v>2</v>
      </c>
      <c r="G8115">
        <v>2</v>
      </c>
      <c r="H8115" s="2">
        <v>43191</v>
      </c>
      <c r="I8115" t="str">
        <f>VLOOKUP(Sales[[#This Row],[TerritoryKey]], Territories[], 2, FALSE)</f>
        <v>Northwest</v>
      </c>
      <c r="J8115">
        <f>_xlfn.XLOOKUP(Sales[[#This Row],[ProductKey]], Products!$A:$A, Products!$J:$J)</f>
        <v>11.2163</v>
      </c>
      <c r="K8115">
        <f>_xlfn.XLOOKUP(Sales[[#This Row],[ProductKey]], Products!$A:$A, Products!$K:$K)</f>
        <v>29.99</v>
      </c>
      <c r="L8115" s="1">
        <f>Sales[[#This Row],[ProductPrice]]*Sales[[#This Row],[OrderQuantity]]</f>
        <v>59.98</v>
      </c>
      <c r="M8115" s="1">
        <f>Sales[[#This Row],[OrderQuantity]]</f>
        <v>2</v>
      </c>
      <c r="N8115" s="1">
        <f>1</f>
        <v>1</v>
      </c>
      <c r="O8115" s="1">
        <f>Sales[[#This Row],[TotalSales]]-Sales[[#This Row],[TotalCost]]</f>
        <v>37.547399999999996</v>
      </c>
      <c r="P8115" s="1">
        <f>Sales[[#This Row],[ProductCost]]*Sales[[#This Row],[OrderQuantity]]</f>
        <v>22.432600000000001</v>
      </c>
      <c r="Q8115" s="1" t="str">
        <f>VLOOKUP(Sales[[#This Row],[ProductKey]], Products!$A$2:$D$1000, 4, FALSE)</f>
        <v>ML Mountain Tire</v>
      </c>
    </row>
    <row r="8116" spans="1:17" x14ac:dyDescent="0.25">
      <c r="A8116" s="2">
        <v>37723</v>
      </c>
      <c r="B8116" s="1" t="s">
        <v>3165</v>
      </c>
      <c r="C8116">
        <v>484</v>
      </c>
      <c r="D8116">
        <v>18711</v>
      </c>
      <c r="E8116">
        <v>9</v>
      </c>
      <c r="F8116">
        <v>2</v>
      </c>
      <c r="G8116">
        <v>2</v>
      </c>
      <c r="H8116" s="2">
        <v>42837</v>
      </c>
      <c r="I8116" t="str">
        <f>VLOOKUP(Sales[[#This Row],[TerritoryKey]], Territories[], 2, FALSE)</f>
        <v>Australia</v>
      </c>
      <c r="J8116">
        <f>_xlfn.XLOOKUP(Sales[[#This Row],[ProductKey]], Products!$A:$A, Products!$J:$J)</f>
        <v>2.9733000000000001</v>
      </c>
      <c r="K8116">
        <f>_xlfn.XLOOKUP(Sales[[#This Row],[ProductKey]], Products!$A:$A, Products!$K:$K)</f>
        <v>7.95</v>
      </c>
      <c r="L8116" s="1">
        <f>Sales[[#This Row],[ProductPrice]]*Sales[[#This Row],[OrderQuantity]]</f>
        <v>15.9</v>
      </c>
      <c r="M8116" s="1">
        <f>Sales[[#This Row],[OrderQuantity]]</f>
        <v>2</v>
      </c>
      <c r="N8116" s="1">
        <f>1</f>
        <v>1</v>
      </c>
      <c r="O8116" s="1">
        <f>Sales[[#This Row],[TotalSales]]-Sales[[#This Row],[TotalCost]]</f>
        <v>9.9534000000000002</v>
      </c>
      <c r="P8116" s="1">
        <f>Sales[[#This Row],[ProductCost]]*Sales[[#This Row],[OrderQuantity]]</f>
        <v>5.9466000000000001</v>
      </c>
      <c r="Q8116" s="1" t="str">
        <f>VLOOKUP(Sales[[#This Row],[ProductKey]], Products!$A$2:$D$1000, 4, FALSE)</f>
        <v>Bike Wash - Dissolver</v>
      </c>
    </row>
    <row r="8117" spans="1:17" x14ac:dyDescent="0.25">
      <c r="A8117" s="2">
        <v>38323</v>
      </c>
      <c r="B8117" s="1" t="s">
        <v>3180</v>
      </c>
      <c r="C8117">
        <v>535</v>
      </c>
      <c r="D8117">
        <v>15053</v>
      </c>
      <c r="E8117">
        <v>7</v>
      </c>
      <c r="F8117">
        <v>2</v>
      </c>
      <c r="G8117">
        <v>2</v>
      </c>
      <c r="H8117" s="2">
        <v>43436</v>
      </c>
      <c r="I8117" t="str">
        <f>VLOOKUP(Sales[[#This Row],[TerritoryKey]], Territories[], 2, FALSE)</f>
        <v>France</v>
      </c>
      <c r="J8117">
        <f>_xlfn.XLOOKUP(Sales[[#This Row],[ProductKey]], Products!$A:$A, Products!$J:$J)</f>
        <v>9.3462999999999994</v>
      </c>
      <c r="K8117">
        <f>_xlfn.XLOOKUP(Sales[[#This Row],[ProductKey]], Products!$A:$A, Products!$K:$K)</f>
        <v>24.99</v>
      </c>
      <c r="L8117" s="1">
        <f>Sales[[#This Row],[ProductPrice]]*Sales[[#This Row],[OrderQuantity]]</f>
        <v>49.98</v>
      </c>
      <c r="M8117" s="1">
        <f>Sales[[#This Row],[OrderQuantity]]</f>
        <v>2</v>
      </c>
      <c r="N8117" s="1">
        <f>1</f>
        <v>1</v>
      </c>
      <c r="O8117" s="1">
        <f>Sales[[#This Row],[TotalSales]]-Sales[[#This Row],[TotalCost]]</f>
        <v>31.287399999999998</v>
      </c>
      <c r="P8117" s="1">
        <f>Sales[[#This Row],[ProductCost]]*Sales[[#This Row],[OrderQuantity]]</f>
        <v>18.692599999999999</v>
      </c>
      <c r="Q8117" s="1" t="str">
        <f>VLOOKUP(Sales[[#This Row],[ProductKey]], Products!$A$2:$D$1000, 4, FALSE)</f>
        <v>LL Mountain Tire</v>
      </c>
    </row>
    <row r="8118" spans="1:17" x14ac:dyDescent="0.25">
      <c r="A8118" s="2">
        <v>37989</v>
      </c>
      <c r="B8118" s="1" t="s">
        <v>3209</v>
      </c>
      <c r="C8118">
        <v>536</v>
      </c>
      <c r="D8118">
        <v>21536</v>
      </c>
      <c r="E8118">
        <v>8</v>
      </c>
      <c r="F8118">
        <v>2</v>
      </c>
      <c r="G8118">
        <v>2</v>
      </c>
      <c r="H8118" s="2">
        <v>43103</v>
      </c>
      <c r="I8118" t="str">
        <f>VLOOKUP(Sales[[#This Row],[TerritoryKey]], Territories[], 2, FALSE)</f>
        <v>Germany</v>
      </c>
      <c r="J8118">
        <f>_xlfn.XLOOKUP(Sales[[#This Row],[ProductKey]], Products!$A:$A, Products!$J:$J)</f>
        <v>11.2163</v>
      </c>
      <c r="K8118">
        <f>_xlfn.XLOOKUP(Sales[[#This Row],[ProductKey]], Products!$A:$A, Products!$K:$K)</f>
        <v>29.99</v>
      </c>
      <c r="L8118" s="1">
        <f>Sales[[#This Row],[ProductPrice]]*Sales[[#This Row],[OrderQuantity]]</f>
        <v>59.98</v>
      </c>
      <c r="M8118" s="1">
        <f>Sales[[#This Row],[OrderQuantity]]</f>
        <v>2</v>
      </c>
      <c r="N8118" s="1">
        <f>1</f>
        <v>1</v>
      </c>
      <c r="O8118" s="1">
        <f>Sales[[#This Row],[TotalSales]]-Sales[[#This Row],[TotalCost]]</f>
        <v>37.547399999999996</v>
      </c>
      <c r="P8118" s="1">
        <f>Sales[[#This Row],[ProductCost]]*Sales[[#This Row],[OrderQuantity]]</f>
        <v>22.432600000000001</v>
      </c>
      <c r="Q8118" s="1" t="str">
        <f>VLOOKUP(Sales[[#This Row],[ProductKey]], Products!$A$2:$D$1000, 4, FALSE)</f>
        <v>ML Mountain Tire</v>
      </c>
    </row>
    <row r="8119" spans="1:17" x14ac:dyDescent="0.25">
      <c r="A8119" s="2">
        <v>37784</v>
      </c>
      <c r="B8119" s="1" t="s">
        <v>3228</v>
      </c>
      <c r="C8119">
        <v>535</v>
      </c>
      <c r="D8119">
        <v>11769</v>
      </c>
      <c r="E8119">
        <v>6</v>
      </c>
      <c r="F8119">
        <v>2</v>
      </c>
      <c r="G8119">
        <v>2</v>
      </c>
      <c r="H8119" s="2">
        <v>42898</v>
      </c>
      <c r="I8119" t="str">
        <f>VLOOKUP(Sales[[#This Row],[TerritoryKey]], Territories[], 2, FALSE)</f>
        <v>Canada</v>
      </c>
      <c r="J8119">
        <f>_xlfn.XLOOKUP(Sales[[#This Row],[ProductKey]], Products!$A:$A, Products!$J:$J)</f>
        <v>9.3462999999999994</v>
      </c>
      <c r="K8119">
        <f>_xlfn.XLOOKUP(Sales[[#This Row],[ProductKey]], Products!$A:$A, Products!$K:$K)</f>
        <v>24.99</v>
      </c>
      <c r="L8119" s="1">
        <f>Sales[[#This Row],[ProductPrice]]*Sales[[#This Row],[OrderQuantity]]</f>
        <v>49.98</v>
      </c>
      <c r="M8119" s="1">
        <f>Sales[[#This Row],[OrderQuantity]]</f>
        <v>2</v>
      </c>
      <c r="N8119" s="1">
        <f>1</f>
        <v>1</v>
      </c>
      <c r="O8119" s="1">
        <f>Sales[[#This Row],[TotalSales]]-Sales[[#This Row],[TotalCost]]</f>
        <v>31.287399999999998</v>
      </c>
      <c r="P8119" s="1">
        <f>Sales[[#This Row],[ProductCost]]*Sales[[#This Row],[OrderQuantity]]</f>
        <v>18.692599999999999</v>
      </c>
      <c r="Q8119" s="1" t="str">
        <f>VLOOKUP(Sales[[#This Row],[ProductKey]], Products!$A$2:$D$1000, 4, FALSE)</f>
        <v>LL Mountain Tire</v>
      </c>
    </row>
    <row r="8120" spans="1:17" x14ac:dyDescent="0.25">
      <c r="A8120" s="2">
        <v>37845</v>
      </c>
      <c r="B8120" s="1" t="s">
        <v>3253</v>
      </c>
      <c r="C8120">
        <v>481</v>
      </c>
      <c r="D8120">
        <v>25942</v>
      </c>
      <c r="E8120">
        <v>4</v>
      </c>
      <c r="F8120">
        <v>2</v>
      </c>
      <c r="G8120">
        <v>2</v>
      </c>
      <c r="H8120" s="2">
        <v>42959</v>
      </c>
      <c r="I8120" t="str">
        <f>VLOOKUP(Sales[[#This Row],[TerritoryKey]], Territories[], 2, FALSE)</f>
        <v>Southwest</v>
      </c>
      <c r="J8120">
        <f>_xlfn.XLOOKUP(Sales[[#This Row],[ProductKey]], Products!$A:$A, Products!$J:$J)</f>
        <v>3.3622999999999998</v>
      </c>
      <c r="K8120">
        <f>_xlfn.XLOOKUP(Sales[[#This Row],[ProductKey]], Products!$A:$A, Products!$K:$K)</f>
        <v>8.99</v>
      </c>
      <c r="L8120" s="1">
        <f>Sales[[#This Row],[ProductPrice]]*Sales[[#This Row],[OrderQuantity]]</f>
        <v>17.98</v>
      </c>
      <c r="M8120" s="1">
        <f>Sales[[#This Row],[OrderQuantity]]</f>
        <v>2</v>
      </c>
      <c r="N8120" s="1">
        <f>1</f>
        <v>1</v>
      </c>
      <c r="O8120" s="1">
        <f>Sales[[#This Row],[TotalSales]]-Sales[[#This Row],[TotalCost]]</f>
        <v>11.255400000000002</v>
      </c>
      <c r="P8120" s="1">
        <f>Sales[[#This Row],[ProductCost]]*Sales[[#This Row],[OrderQuantity]]</f>
        <v>6.7245999999999997</v>
      </c>
      <c r="Q8120" s="1" t="str">
        <f>VLOOKUP(Sales[[#This Row],[ProductKey]], Products!$A$2:$D$1000, 4, FALSE)</f>
        <v>Racing Socks, M</v>
      </c>
    </row>
    <row r="8121" spans="1:17" x14ac:dyDescent="0.25">
      <c r="A8121" s="2">
        <v>37664</v>
      </c>
      <c r="B8121" s="1" t="s">
        <v>3331</v>
      </c>
      <c r="C8121">
        <v>535</v>
      </c>
      <c r="D8121">
        <v>19837</v>
      </c>
      <c r="E8121">
        <v>4</v>
      </c>
      <c r="F8121">
        <v>2</v>
      </c>
      <c r="G8121">
        <v>2</v>
      </c>
      <c r="H8121" s="2">
        <v>42778</v>
      </c>
      <c r="I8121" t="str">
        <f>VLOOKUP(Sales[[#This Row],[TerritoryKey]], Territories[], 2, FALSE)</f>
        <v>Southwest</v>
      </c>
      <c r="J8121">
        <f>_xlfn.XLOOKUP(Sales[[#This Row],[ProductKey]], Products!$A:$A, Products!$J:$J)</f>
        <v>9.3462999999999994</v>
      </c>
      <c r="K8121">
        <f>_xlfn.XLOOKUP(Sales[[#This Row],[ProductKey]], Products!$A:$A, Products!$K:$K)</f>
        <v>24.99</v>
      </c>
      <c r="L8121" s="1">
        <f>Sales[[#This Row],[ProductPrice]]*Sales[[#This Row],[OrderQuantity]]</f>
        <v>49.98</v>
      </c>
      <c r="M8121" s="1">
        <f>Sales[[#This Row],[OrderQuantity]]</f>
        <v>2</v>
      </c>
      <c r="N8121" s="1">
        <f>1</f>
        <v>1</v>
      </c>
      <c r="O8121" s="1">
        <f>Sales[[#This Row],[TotalSales]]-Sales[[#This Row],[TotalCost]]</f>
        <v>31.287399999999998</v>
      </c>
      <c r="P8121" s="1">
        <f>Sales[[#This Row],[ProductCost]]*Sales[[#This Row],[OrderQuantity]]</f>
        <v>18.692599999999999</v>
      </c>
      <c r="Q8121" s="1" t="str">
        <f>VLOOKUP(Sales[[#This Row],[ProductKey]], Products!$A$2:$D$1000, 4, FALSE)</f>
        <v>LL Mountain Tire</v>
      </c>
    </row>
    <row r="8122" spans="1:17" x14ac:dyDescent="0.25">
      <c r="A8122" s="2">
        <v>37937</v>
      </c>
      <c r="B8122" s="1" t="s">
        <v>3433</v>
      </c>
      <c r="C8122">
        <v>481</v>
      </c>
      <c r="D8122">
        <v>23386</v>
      </c>
      <c r="E8122">
        <v>4</v>
      </c>
      <c r="F8122">
        <v>2</v>
      </c>
      <c r="G8122">
        <v>2</v>
      </c>
      <c r="H8122" s="2">
        <v>43051</v>
      </c>
      <c r="I8122" t="str">
        <f>VLOOKUP(Sales[[#This Row],[TerritoryKey]], Territories[], 2, FALSE)</f>
        <v>Southwest</v>
      </c>
      <c r="J8122">
        <f>_xlfn.XLOOKUP(Sales[[#This Row],[ProductKey]], Products!$A:$A, Products!$J:$J)</f>
        <v>3.3622999999999998</v>
      </c>
      <c r="K8122">
        <f>_xlfn.XLOOKUP(Sales[[#This Row],[ProductKey]], Products!$A:$A, Products!$K:$K)</f>
        <v>8.99</v>
      </c>
      <c r="L8122" s="1">
        <f>Sales[[#This Row],[ProductPrice]]*Sales[[#This Row],[OrderQuantity]]</f>
        <v>17.98</v>
      </c>
      <c r="M8122" s="1">
        <f>Sales[[#This Row],[OrderQuantity]]</f>
        <v>2</v>
      </c>
      <c r="N8122" s="1">
        <f>1</f>
        <v>1</v>
      </c>
      <c r="O8122" s="1">
        <f>Sales[[#This Row],[TotalSales]]-Sales[[#This Row],[TotalCost]]</f>
        <v>11.255400000000002</v>
      </c>
      <c r="P8122" s="1">
        <f>Sales[[#This Row],[ProductCost]]*Sales[[#This Row],[OrderQuantity]]</f>
        <v>6.7245999999999997</v>
      </c>
      <c r="Q8122" s="1" t="str">
        <f>VLOOKUP(Sales[[#This Row],[ProductKey]], Products!$A$2:$D$1000, 4, FALSE)</f>
        <v>Racing Socks, M</v>
      </c>
    </row>
    <row r="8123" spans="1:17" x14ac:dyDescent="0.25">
      <c r="A8123" s="2">
        <v>37876</v>
      </c>
      <c r="B8123" s="1" t="s">
        <v>3459</v>
      </c>
      <c r="C8123">
        <v>541</v>
      </c>
      <c r="D8123">
        <v>15624</v>
      </c>
      <c r="E8123">
        <v>7</v>
      </c>
      <c r="F8123">
        <v>2</v>
      </c>
      <c r="G8123">
        <v>2</v>
      </c>
      <c r="H8123" s="2">
        <v>42990</v>
      </c>
      <c r="I8123" t="str">
        <f>VLOOKUP(Sales[[#This Row],[TerritoryKey]], Territories[], 2, FALSE)</f>
        <v>France</v>
      </c>
      <c r="J8123">
        <f>_xlfn.XLOOKUP(Sales[[#This Row],[ProductKey]], Products!$A:$A, Products!$J:$J)</f>
        <v>10.8423</v>
      </c>
      <c r="K8123">
        <f>_xlfn.XLOOKUP(Sales[[#This Row],[ProductKey]], Products!$A:$A, Products!$K:$K)</f>
        <v>28.99</v>
      </c>
      <c r="L8123" s="1">
        <f>Sales[[#This Row],[ProductPrice]]*Sales[[#This Row],[OrderQuantity]]</f>
        <v>57.98</v>
      </c>
      <c r="M8123" s="1">
        <f>Sales[[#This Row],[OrderQuantity]]</f>
        <v>2</v>
      </c>
      <c r="N8123" s="1">
        <f>1</f>
        <v>1</v>
      </c>
      <c r="O8123" s="1">
        <f>Sales[[#This Row],[TotalSales]]-Sales[[#This Row],[TotalCost]]</f>
        <v>36.295400000000001</v>
      </c>
      <c r="P8123" s="1">
        <f>Sales[[#This Row],[ProductCost]]*Sales[[#This Row],[OrderQuantity]]</f>
        <v>21.6846</v>
      </c>
      <c r="Q8123" s="1" t="str">
        <f>VLOOKUP(Sales[[#This Row],[ProductKey]], Products!$A$2:$D$1000, 4, FALSE)</f>
        <v>Touring Tire</v>
      </c>
    </row>
    <row r="8124" spans="1:17" x14ac:dyDescent="0.25">
      <c r="A8124" s="2">
        <v>38020</v>
      </c>
      <c r="B8124" s="1" t="s">
        <v>3461</v>
      </c>
      <c r="C8124">
        <v>535</v>
      </c>
      <c r="D8124">
        <v>17100</v>
      </c>
      <c r="E8124">
        <v>8</v>
      </c>
      <c r="F8124">
        <v>2</v>
      </c>
      <c r="G8124">
        <v>2</v>
      </c>
      <c r="H8124" s="2">
        <v>43134</v>
      </c>
      <c r="I8124" t="str">
        <f>VLOOKUP(Sales[[#This Row],[TerritoryKey]], Territories[], 2, FALSE)</f>
        <v>Germany</v>
      </c>
      <c r="J8124">
        <f>_xlfn.XLOOKUP(Sales[[#This Row],[ProductKey]], Products!$A:$A, Products!$J:$J)</f>
        <v>9.3462999999999994</v>
      </c>
      <c r="K8124">
        <f>_xlfn.XLOOKUP(Sales[[#This Row],[ProductKey]], Products!$A:$A, Products!$K:$K)</f>
        <v>24.99</v>
      </c>
      <c r="L8124" s="1">
        <f>Sales[[#This Row],[ProductPrice]]*Sales[[#This Row],[OrderQuantity]]</f>
        <v>49.98</v>
      </c>
      <c r="M8124" s="1">
        <f>Sales[[#This Row],[OrderQuantity]]</f>
        <v>2</v>
      </c>
      <c r="N8124" s="1">
        <f>1</f>
        <v>1</v>
      </c>
      <c r="O8124" s="1">
        <f>Sales[[#This Row],[TotalSales]]-Sales[[#This Row],[TotalCost]]</f>
        <v>31.287399999999998</v>
      </c>
      <c r="P8124" s="1">
        <f>Sales[[#This Row],[ProductCost]]*Sales[[#This Row],[OrderQuantity]]</f>
        <v>18.692599999999999</v>
      </c>
      <c r="Q8124" s="1" t="str">
        <f>VLOOKUP(Sales[[#This Row],[ProductKey]], Products!$A$2:$D$1000, 4, FALSE)</f>
        <v>LL Mountain Tire</v>
      </c>
    </row>
    <row r="8125" spans="1:17" x14ac:dyDescent="0.25">
      <c r="A8125" s="2">
        <v>38018</v>
      </c>
      <c r="B8125" s="1" t="s">
        <v>3462</v>
      </c>
      <c r="C8125">
        <v>482</v>
      </c>
      <c r="D8125">
        <v>26538</v>
      </c>
      <c r="E8125">
        <v>4</v>
      </c>
      <c r="F8125">
        <v>2</v>
      </c>
      <c r="G8125">
        <v>2</v>
      </c>
      <c r="H8125" s="2">
        <v>43132</v>
      </c>
      <c r="I8125" t="str">
        <f>VLOOKUP(Sales[[#This Row],[TerritoryKey]], Territories[], 2, FALSE)</f>
        <v>Southwest</v>
      </c>
      <c r="J8125">
        <f>_xlfn.XLOOKUP(Sales[[#This Row],[ProductKey]], Products!$A:$A, Products!$J:$J)</f>
        <v>3.3622999999999998</v>
      </c>
      <c r="K8125">
        <f>_xlfn.XLOOKUP(Sales[[#This Row],[ProductKey]], Products!$A:$A, Products!$K:$K)</f>
        <v>8.99</v>
      </c>
      <c r="L8125" s="1">
        <f>Sales[[#This Row],[ProductPrice]]*Sales[[#This Row],[OrderQuantity]]</f>
        <v>17.98</v>
      </c>
      <c r="M8125" s="1">
        <f>Sales[[#This Row],[OrderQuantity]]</f>
        <v>2</v>
      </c>
      <c r="N8125" s="1">
        <f>1</f>
        <v>1</v>
      </c>
      <c r="O8125" s="1">
        <f>Sales[[#This Row],[TotalSales]]-Sales[[#This Row],[TotalCost]]</f>
        <v>11.255400000000002</v>
      </c>
      <c r="P8125" s="1">
        <f>Sales[[#This Row],[ProductCost]]*Sales[[#This Row],[OrderQuantity]]</f>
        <v>6.7245999999999997</v>
      </c>
      <c r="Q8125" s="1" t="str">
        <f>VLOOKUP(Sales[[#This Row],[ProductKey]], Products!$A$2:$D$1000, 4, FALSE)</f>
        <v>Racing Socks, L</v>
      </c>
    </row>
    <row r="8126" spans="1:17" x14ac:dyDescent="0.25">
      <c r="A8126" s="2">
        <v>38262</v>
      </c>
      <c r="B8126" s="1" t="s">
        <v>3497</v>
      </c>
      <c r="C8126">
        <v>484</v>
      </c>
      <c r="D8126">
        <v>25775</v>
      </c>
      <c r="E8126">
        <v>10</v>
      </c>
      <c r="F8126">
        <v>2</v>
      </c>
      <c r="G8126">
        <v>2</v>
      </c>
      <c r="H8126" s="2">
        <v>43375</v>
      </c>
      <c r="I8126" t="str">
        <f>VLOOKUP(Sales[[#This Row],[TerritoryKey]], Territories[], 2, FALSE)</f>
        <v>United Kingdom</v>
      </c>
      <c r="J8126">
        <f>_xlfn.XLOOKUP(Sales[[#This Row],[ProductKey]], Products!$A:$A, Products!$J:$J)</f>
        <v>2.9733000000000001</v>
      </c>
      <c r="K8126">
        <f>_xlfn.XLOOKUP(Sales[[#This Row],[ProductKey]], Products!$A:$A, Products!$K:$K)</f>
        <v>7.95</v>
      </c>
      <c r="L8126" s="1">
        <f>Sales[[#This Row],[ProductPrice]]*Sales[[#This Row],[OrderQuantity]]</f>
        <v>15.9</v>
      </c>
      <c r="M8126" s="1">
        <f>Sales[[#This Row],[OrderQuantity]]</f>
        <v>2</v>
      </c>
      <c r="N8126" s="1">
        <f>1</f>
        <v>1</v>
      </c>
      <c r="O8126" s="1">
        <f>Sales[[#This Row],[TotalSales]]-Sales[[#This Row],[TotalCost]]</f>
        <v>9.9534000000000002</v>
      </c>
      <c r="P8126" s="1">
        <f>Sales[[#This Row],[ProductCost]]*Sales[[#This Row],[OrderQuantity]]</f>
        <v>5.9466000000000001</v>
      </c>
      <c r="Q8126" s="1" t="str">
        <f>VLOOKUP(Sales[[#This Row],[ProductKey]], Products!$A$2:$D$1000, 4, FALSE)</f>
        <v>Bike Wash - Dissolver</v>
      </c>
    </row>
    <row r="8127" spans="1:17" x14ac:dyDescent="0.25">
      <c r="A8127" s="2">
        <v>38322</v>
      </c>
      <c r="B8127" s="1" t="s">
        <v>3541</v>
      </c>
      <c r="C8127">
        <v>536</v>
      </c>
      <c r="D8127">
        <v>22134</v>
      </c>
      <c r="E8127">
        <v>4</v>
      </c>
      <c r="F8127">
        <v>2</v>
      </c>
      <c r="G8127">
        <v>2</v>
      </c>
      <c r="H8127" s="2">
        <v>43435</v>
      </c>
      <c r="I8127" t="str">
        <f>VLOOKUP(Sales[[#This Row],[TerritoryKey]], Territories[], 2, FALSE)</f>
        <v>Southwest</v>
      </c>
      <c r="J8127">
        <f>_xlfn.XLOOKUP(Sales[[#This Row],[ProductKey]], Products!$A:$A, Products!$J:$J)</f>
        <v>11.2163</v>
      </c>
      <c r="K8127">
        <f>_xlfn.XLOOKUP(Sales[[#This Row],[ProductKey]], Products!$A:$A, Products!$K:$K)</f>
        <v>29.99</v>
      </c>
      <c r="L8127" s="1">
        <f>Sales[[#This Row],[ProductPrice]]*Sales[[#This Row],[OrderQuantity]]</f>
        <v>59.98</v>
      </c>
      <c r="M8127" s="1">
        <f>Sales[[#This Row],[OrderQuantity]]</f>
        <v>2</v>
      </c>
      <c r="N8127" s="1">
        <f>1</f>
        <v>1</v>
      </c>
      <c r="O8127" s="1">
        <f>Sales[[#This Row],[TotalSales]]-Sales[[#This Row],[TotalCost]]</f>
        <v>37.547399999999996</v>
      </c>
      <c r="P8127" s="1">
        <f>Sales[[#This Row],[ProductCost]]*Sales[[#This Row],[OrderQuantity]]</f>
        <v>22.432600000000001</v>
      </c>
      <c r="Q8127" s="1" t="str">
        <f>VLOOKUP(Sales[[#This Row],[ProductKey]], Products!$A$2:$D$1000, 4, FALSE)</f>
        <v>ML Mountain Tire</v>
      </c>
    </row>
    <row r="8128" spans="1:17" x14ac:dyDescent="0.25">
      <c r="A8128" s="2">
        <v>38170</v>
      </c>
      <c r="B8128" s="1" t="s">
        <v>3582</v>
      </c>
      <c r="C8128">
        <v>541</v>
      </c>
      <c r="D8128">
        <v>12532</v>
      </c>
      <c r="E8128">
        <v>6</v>
      </c>
      <c r="F8128">
        <v>2</v>
      </c>
      <c r="G8128">
        <v>2</v>
      </c>
      <c r="H8128" s="2">
        <v>43283</v>
      </c>
      <c r="I8128" t="str">
        <f>VLOOKUP(Sales[[#This Row],[TerritoryKey]], Territories[], 2, FALSE)</f>
        <v>Canada</v>
      </c>
      <c r="J8128">
        <f>_xlfn.XLOOKUP(Sales[[#This Row],[ProductKey]], Products!$A:$A, Products!$J:$J)</f>
        <v>10.8423</v>
      </c>
      <c r="K8128">
        <f>_xlfn.XLOOKUP(Sales[[#This Row],[ProductKey]], Products!$A:$A, Products!$K:$K)</f>
        <v>28.99</v>
      </c>
      <c r="L8128" s="1">
        <f>Sales[[#This Row],[ProductPrice]]*Sales[[#This Row],[OrderQuantity]]</f>
        <v>57.98</v>
      </c>
      <c r="M8128" s="1">
        <f>Sales[[#This Row],[OrderQuantity]]</f>
        <v>2</v>
      </c>
      <c r="N8128" s="1">
        <f>1</f>
        <v>1</v>
      </c>
      <c r="O8128" s="1">
        <f>Sales[[#This Row],[TotalSales]]-Sales[[#This Row],[TotalCost]]</f>
        <v>36.295400000000001</v>
      </c>
      <c r="P8128" s="1">
        <f>Sales[[#This Row],[ProductCost]]*Sales[[#This Row],[OrderQuantity]]</f>
        <v>21.6846</v>
      </c>
      <c r="Q8128" s="1" t="str">
        <f>VLOOKUP(Sales[[#This Row],[ProductKey]], Products!$A$2:$D$1000, 4, FALSE)</f>
        <v>Touring Tire</v>
      </c>
    </row>
    <row r="8129" spans="1:17" x14ac:dyDescent="0.25">
      <c r="A8129" s="2">
        <v>37988</v>
      </c>
      <c r="B8129" s="1" t="s">
        <v>3594</v>
      </c>
      <c r="C8129">
        <v>536</v>
      </c>
      <c r="D8129">
        <v>23240</v>
      </c>
      <c r="E8129">
        <v>1</v>
      </c>
      <c r="F8129">
        <v>2</v>
      </c>
      <c r="G8129">
        <v>2</v>
      </c>
      <c r="H8129" s="2">
        <v>43102</v>
      </c>
      <c r="I8129" t="str">
        <f>VLOOKUP(Sales[[#This Row],[TerritoryKey]], Territories[], 2, FALSE)</f>
        <v>Northwest</v>
      </c>
      <c r="J8129">
        <f>_xlfn.XLOOKUP(Sales[[#This Row],[ProductKey]], Products!$A:$A, Products!$J:$J)</f>
        <v>11.2163</v>
      </c>
      <c r="K8129">
        <f>_xlfn.XLOOKUP(Sales[[#This Row],[ProductKey]], Products!$A:$A, Products!$K:$K)</f>
        <v>29.99</v>
      </c>
      <c r="L8129" s="1">
        <f>Sales[[#This Row],[ProductPrice]]*Sales[[#This Row],[OrderQuantity]]</f>
        <v>59.98</v>
      </c>
      <c r="M8129" s="1">
        <f>Sales[[#This Row],[OrderQuantity]]</f>
        <v>2</v>
      </c>
      <c r="N8129" s="1">
        <f>1</f>
        <v>1</v>
      </c>
      <c r="O8129" s="1">
        <f>Sales[[#This Row],[TotalSales]]-Sales[[#This Row],[TotalCost]]</f>
        <v>37.547399999999996</v>
      </c>
      <c r="P8129" s="1">
        <f>Sales[[#This Row],[ProductCost]]*Sales[[#This Row],[OrderQuantity]]</f>
        <v>22.432600000000001</v>
      </c>
      <c r="Q8129" s="1" t="str">
        <f>VLOOKUP(Sales[[#This Row],[ProductKey]], Products!$A$2:$D$1000, 4, FALSE)</f>
        <v>ML Mountain Tire</v>
      </c>
    </row>
    <row r="8130" spans="1:17" x14ac:dyDescent="0.25">
      <c r="A8130" s="2">
        <v>38202</v>
      </c>
      <c r="B8130" s="1" t="s">
        <v>3617</v>
      </c>
      <c r="C8130">
        <v>535</v>
      </c>
      <c r="D8130">
        <v>11711</v>
      </c>
      <c r="E8130">
        <v>6</v>
      </c>
      <c r="F8130">
        <v>2</v>
      </c>
      <c r="G8130">
        <v>2</v>
      </c>
      <c r="H8130" s="2">
        <v>43315</v>
      </c>
      <c r="I8130" t="str">
        <f>VLOOKUP(Sales[[#This Row],[TerritoryKey]], Territories[], 2, FALSE)</f>
        <v>Canada</v>
      </c>
      <c r="J8130">
        <f>_xlfn.XLOOKUP(Sales[[#This Row],[ProductKey]], Products!$A:$A, Products!$J:$J)</f>
        <v>9.3462999999999994</v>
      </c>
      <c r="K8130">
        <f>_xlfn.XLOOKUP(Sales[[#This Row],[ProductKey]], Products!$A:$A, Products!$K:$K)</f>
        <v>24.99</v>
      </c>
      <c r="L8130" s="1">
        <f>Sales[[#This Row],[ProductPrice]]*Sales[[#This Row],[OrderQuantity]]</f>
        <v>49.98</v>
      </c>
      <c r="M8130" s="1">
        <f>Sales[[#This Row],[OrderQuantity]]</f>
        <v>2</v>
      </c>
      <c r="N8130" s="1">
        <f>1</f>
        <v>1</v>
      </c>
      <c r="O8130" s="1">
        <f>Sales[[#This Row],[TotalSales]]-Sales[[#This Row],[TotalCost]]</f>
        <v>31.287399999999998</v>
      </c>
      <c r="P8130" s="1">
        <f>Sales[[#This Row],[ProductCost]]*Sales[[#This Row],[OrderQuantity]]</f>
        <v>18.692599999999999</v>
      </c>
      <c r="Q8130" s="1" t="str">
        <f>VLOOKUP(Sales[[#This Row],[ProductKey]], Products!$A$2:$D$1000, 4, FALSE)</f>
        <v>LL Mountain Tire</v>
      </c>
    </row>
    <row r="8131" spans="1:17" x14ac:dyDescent="0.25">
      <c r="A8131" s="2">
        <v>38170</v>
      </c>
      <c r="B8131" s="1" t="s">
        <v>3662</v>
      </c>
      <c r="C8131">
        <v>481</v>
      </c>
      <c r="D8131">
        <v>23186</v>
      </c>
      <c r="E8131">
        <v>4</v>
      </c>
      <c r="F8131">
        <v>2</v>
      </c>
      <c r="G8131">
        <v>2</v>
      </c>
      <c r="H8131" s="2">
        <v>43283</v>
      </c>
      <c r="I8131" t="str">
        <f>VLOOKUP(Sales[[#This Row],[TerritoryKey]], Territories[], 2, FALSE)</f>
        <v>Southwest</v>
      </c>
      <c r="J8131">
        <f>_xlfn.XLOOKUP(Sales[[#This Row],[ProductKey]], Products!$A:$A, Products!$J:$J)</f>
        <v>3.3622999999999998</v>
      </c>
      <c r="K8131">
        <f>_xlfn.XLOOKUP(Sales[[#This Row],[ProductKey]], Products!$A:$A, Products!$K:$K)</f>
        <v>8.99</v>
      </c>
      <c r="L8131" s="1">
        <f>Sales[[#This Row],[ProductPrice]]*Sales[[#This Row],[OrderQuantity]]</f>
        <v>17.98</v>
      </c>
      <c r="M8131" s="1">
        <f>Sales[[#This Row],[OrderQuantity]]</f>
        <v>2</v>
      </c>
      <c r="N8131" s="1">
        <f>1</f>
        <v>1</v>
      </c>
      <c r="O8131" s="1">
        <f>Sales[[#This Row],[TotalSales]]-Sales[[#This Row],[TotalCost]]</f>
        <v>11.255400000000002</v>
      </c>
      <c r="P8131" s="1">
        <f>Sales[[#This Row],[ProductCost]]*Sales[[#This Row],[OrderQuantity]]</f>
        <v>6.7245999999999997</v>
      </c>
      <c r="Q8131" s="1" t="str">
        <f>VLOOKUP(Sales[[#This Row],[ProductKey]], Products!$A$2:$D$1000, 4, FALSE)</f>
        <v>Racing Socks, M</v>
      </c>
    </row>
    <row r="8132" spans="1:17" x14ac:dyDescent="0.25">
      <c r="A8132" s="2">
        <v>38109</v>
      </c>
      <c r="B8132" s="1" t="s">
        <v>3674</v>
      </c>
      <c r="C8132">
        <v>464</v>
      </c>
      <c r="D8132">
        <v>12352</v>
      </c>
      <c r="E8132">
        <v>9</v>
      </c>
      <c r="F8132">
        <v>2</v>
      </c>
      <c r="G8132">
        <v>2</v>
      </c>
      <c r="H8132" s="2">
        <v>43222</v>
      </c>
      <c r="I8132" t="str">
        <f>VLOOKUP(Sales[[#This Row],[TerritoryKey]], Territories[], 2, FALSE)</f>
        <v>Australia</v>
      </c>
      <c r="J8132">
        <f>_xlfn.XLOOKUP(Sales[[#This Row],[ProductKey]], Products!$A:$A, Products!$J:$J)</f>
        <v>9.7135999999999996</v>
      </c>
      <c r="K8132">
        <f>_xlfn.XLOOKUP(Sales[[#This Row],[ProductKey]], Products!$A:$A, Products!$K:$K)</f>
        <v>23.548100000000002</v>
      </c>
      <c r="L8132" s="1">
        <f>Sales[[#This Row],[ProductPrice]]*Sales[[#This Row],[OrderQuantity]]</f>
        <v>47.096200000000003</v>
      </c>
      <c r="M8132" s="1">
        <f>Sales[[#This Row],[OrderQuantity]]</f>
        <v>2</v>
      </c>
      <c r="N8132" s="1">
        <f>1</f>
        <v>1</v>
      </c>
      <c r="O8132" s="1">
        <f>Sales[[#This Row],[TotalSales]]-Sales[[#This Row],[TotalCost]]</f>
        <v>27.669000000000004</v>
      </c>
      <c r="P8132" s="1">
        <f>Sales[[#This Row],[ProductCost]]*Sales[[#This Row],[OrderQuantity]]</f>
        <v>19.427199999999999</v>
      </c>
      <c r="Q8132" s="1" t="str">
        <f>VLOOKUP(Sales[[#This Row],[ProductKey]], Products!$A$2:$D$1000, 4, FALSE)</f>
        <v>Half-Finger Gloves, M</v>
      </c>
    </row>
    <row r="8133" spans="1:17" x14ac:dyDescent="0.25">
      <c r="A8133" s="2">
        <v>38048</v>
      </c>
      <c r="B8133" s="1" t="s">
        <v>3684</v>
      </c>
      <c r="C8133">
        <v>535</v>
      </c>
      <c r="D8133">
        <v>18200</v>
      </c>
      <c r="E8133">
        <v>9</v>
      </c>
      <c r="F8133">
        <v>2</v>
      </c>
      <c r="G8133">
        <v>2</v>
      </c>
      <c r="H8133" s="2">
        <v>43161</v>
      </c>
      <c r="I8133" t="str">
        <f>VLOOKUP(Sales[[#This Row],[TerritoryKey]], Territories[], 2, FALSE)</f>
        <v>Australia</v>
      </c>
      <c r="J8133">
        <f>_xlfn.XLOOKUP(Sales[[#This Row],[ProductKey]], Products!$A:$A, Products!$J:$J)</f>
        <v>9.3462999999999994</v>
      </c>
      <c r="K8133">
        <f>_xlfn.XLOOKUP(Sales[[#This Row],[ProductKey]], Products!$A:$A, Products!$K:$K)</f>
        <v>24.99</v>
      </c>
      <c r="L8133" s="1">
        <f>Sales[[#This Row],[ProductPrice]]*Sales[[#This Row],[OrderQuantity]]</f>
        <v>49.98</v>
      </c>
      <c r="M8133" s="1">
        <f>Sales[[#This Row],[OrderQuantity]]</f>
        <v>2</v>
      </c>
      <c r="N8133" s="1">
        <f>1</f>
        <v>1</v>
      </c>
      <c r="O8133" s="1">
        <f>Sales[[#This Row],[TotalSales]]-Sales[[#This Row],[TotalCost]]</f>
        <v>31.287399999999998</v>
      </c>
      <c r="P8133" s="1">
        <f>Sales[[#This Row],[ProductCost]]*Sales[[#This Row],[OrderQuantity]]</f>
        <v>18.692599999999999</v>
      </c>
      <c r="Q8133" s="1" t="str">
        <f>VLOOKUP(Sales[[#This Row],[ProductKey]], Products!$A$2:$D$1000, 4, FALSE)</f>
        <v>LL Mountain Tire</v>
      </c>
    </row>
    <row r="8134" spans="1:17" x14ac:dyDescent="0.25">
      <c r="A8134" s="2">
        <v>37906</v>
      </c>
      <c r="B8134" s="1" t="s">
        <v>3727</v>
      </c>
      <c r="C8134">
        <v>536</v>
      </c>
      <c r="D8134">
        <v>17317</v>
      </c>
      <c r="E8134">
        <v>9</v>
      </c>
      <c r="F8134">
        <v>2</v>
      </c>
      <c r="G8134">
        <v>2</v>
      </c>
      <c r="H8134" s="2">
        <v>43020</v>
      </c>
      <c r="I8134" t="str">
        <f>VLOOKUP(Sales[[#This Row],[TerritoryKey]], Territories[], 2, FALSE)</f>
        <v>Australia</v>
      </c>
      <c r="J8134">
        <f>_xlfn.XLOOKUP(Sales[[#This Row],[ProductKey]], Products!$A:$A, Products!$J:$J)</f>
        <v>11.2163</v>
      </c>
      <c r="K8134">
        <f>_xlfn.XLOOKUP(Sales[[#This Row],[ProductKey]], Products!$A:$A, Products!$K:$K)</f>
        <v>29.99</v>
      </c>
      <c r="L8134" s="1">
        <f>Sales[[#This Row],[ProductPrice]]*Sales[[#This Row],[OrderQuantity]]</f>
        <v>59.98</v>
      </c>
      <c r="M8134" s="1">
        <f>Sales[[#This Row],[OrderQuantity]]</f>
        <v>2</v>
      </c>
      <c r="N8134" s="1">
        <f>1</f>
        <v>1</v>
      </c>
      <c r="O8134" s="1">
        <f>Sales[[#This Row],[TotalSales]]-Sales[[#This Row],[TotalCost]]</f>
        <v>37.547399999999996</v>
      </c>
      <c r="P8134" s="1">
        <f>Sales[[#This Row],[ProductCost]]*Sales[[#This Row],[OrderQuantity]]</f>
        <v>22.432600000000001</v>
      </c>
      <c r="Q8134" s="1" t="str">
        <f>VLOOKUP(Sales[[#This Row],[ProductKey]], Products!$A$2:$D$1000, 4, FALSE)</f>
        <v>ML Mountain Tire</v>
      </c>
    </row>
    <row r="8135" spans="1:17" x14ac:dyDescent="0.25">
      <c r="A8135" s="2">
        <v>38020</v>
      </c>
      <c r="B8135" s="1" t="s">
        <v>3730</v>
      </c>
      <c r="C8135">
        <v>484</v>
      </c>
      <c r="D8135">
        <v>11655</v>
      </c>
      <c r="E8135">
        <v>4</v>
      </c>
      <c r="F8135">
        <v>2</v>
      </c>
      <c r="G8135">
        <v>2</v>
      </c>
      <c r="H8135" s="2">
        <v>43134</v>
      </c>
      <c r="I8135" t="str">
        <f>VLOOKUP(Sales[[#This Row],[TerritoryKey]], Territories[], 2, FALSE)</f>
        <v>Southwest</v>
      </c>
      <c r="J8135">
        <f>_xlfn.XLOOKUP(Sales[[#This Row],[ProductKey]], Products!$A:$A, Products!$J:$J)</f>
        <v>2.9733000000000001</v>
      </c>
      <c r="K8135">
        <f>_xlfn.XLOOKUP(Sales[[#This Row],[ProductKey]], Products!$A:$A, Products!$K:$K)</f>
        <v>7.95</v>
      </c>
      <c r="L8135" s="1">
        <f>Sales[[#This Row],[ProductPrice]]*Sales[[#This Row],[OrderQuantity]]</f>
        <v>15.9</v>
      </c>
      <c r="M8135" s="1">
        <f>Sales[[#This Row],[OrderQuantity]]</f>
        <v>2</v>
      </c>
      <c r="N8135" s="1">
        <f>1</f>
        <v>1</v>
      </c>
      <c r="O8135" s="1">
        <f>Sales[[#This Row],[TotalSales]]-Sales[[#This Row],[TotalCost]]</f>
        <v>9.9534000000000002</v>
      </c>
      <c r="P8135" s="1">
        <f>Sales[[#This Row],[ProductCost]]*Sales[[#This Row],[OrderQuantity]]</f>
        <v>5.9466000000000001</v>
      </c>
      <c r="Q8135" s="1" t="str">
        <f>VLOOKUP(Sales[[#This Row],[ProductKey]], Products!$A$2:$D$1000, 4, FALSE)</f>
        <v>Bike Wash - Dissolver</v>
      </c>
    </row>
    <row r="8136" spans="1:17" x14ac:dyDescent="0.25">
      <c r="A8136" s="2">
        <v>38324</v>
      </c>
      <c r="B8136" s="1" t="s">
        <v>3731</v>
      </c>
      <c r="C8136">
        <v>462</v>
      </c>
      <c r="D8136">
        <v>12689</v>
      </c>
      <c r="E8136">
        <v>9</v>
      </c>
      <c r="F8136">
        <v>2</v>
      </c>
      <c r="G8136">
        <v>2</v>
      </c>
      <c r="H8136" s="2">
        <v>43437</v>
      </c>
      <c r="I8136" t="str">
        <f>VLOOKUP(Sales[[#This Row],[TerritoryKey]], Territories[], 2, FALSE)</f>
        <v>Australia</v>
      </c>
      <c r="J8136">
        <f>_xlfn.XLOOKUP(Sales[[#This Row],[ProductKey]], Products!$A:$A, Products!$J:$J)</f>
        <v>9.7135999999999996</v>
      </c>
      <c r="K8136">
        <f>_xlfn.XLOOKUP(Sales[[#This Row],[ProductKey]], Products!$A:$A, Products!$K:$K)</f>
        <v>23.548100000000002</v>
      </c>
      <c r="L8136" s="1">
        <f>Sales[[#This Row],[ProductPrice]]*Sales[[#This Row],[OrderQuantity]]</f>
        <v>47.096200000000003</v>
      </c>
      <c r="M8136" s="1">
        <f>Sales[[#This Row],[OrderQuantity]]</f>
        <v>2</v>
      </c>
      <c r="N8136" s="1">
        <f>1</f>
        <v>1</v>
      </c>
      <c r="O8136" s="1">
        <f>Sales[[#This Row],[TotalSales]]-Sales[[#This Row],[TotalCost]]</f>
        <v>27.669000000000004</v>
      </c>
      <c r="P8136" s="1">
        <f>Sales[[#This Row],[ProductCost]]*Sales[[#This Row],[OrderQuantity]]</f>
        <v>19.427199999999999</v>
      </c>
      <c r="Q8136" s="1" t="str">
        <f>VLOOKUP(Sales[[#This Row],[ProductKey]], Products!$A$2:$D$1000, 4, FALSE)</f>
        <v>Half-Finger Gloves, S</v>
      </c>
    </row>
    <row r="8137" spans="1:17" x14ac:dyDescent="0.25">
      <c r="A8137" s="2">
        <v>38047</v>
      </c>
      <c r="B8137" s="1" t="s">
        <v>3758</v>
      </c>
      <c r="C8137">
        <v>482</v>
      </c>
      <c r="D8137">
        <v>16838</v>
      </c>
      <c r="E8137">
        <v>4</v>
      </c>
      <c r="F8137">
        <v>2</v>
      </c>
      <c r="G8137">
        <v>2</v>
      </c>
      <c r="H8137" s="2">
        <v>43160</v>
      </c>
      <c r="I8137" t="str">
        <f>VLOOKUP(Sales[[#This Row],[TerritoryKey]], Territories[], 2, FALSE)</f>
        <v>Southwest</v>
      </c>
      <c r="J8137">
        <f>_xlfn.XLOOKUP(Sales[[#This Row],[ProductKey]], Products!$A:$A, Products!$J:$J)</f>
        <v>3.3622999999999998</v>
      </c>
      <c r="K8137">
        <f>_xlfn.XLOOKUP(Sales[[#This Row],[ProductKey]], Products!$A:$A, Products!$K:$K)</f>
        <v>8.99</v>
      </c>
      <c r="L8137" s="1">
        <f>Sales[[#This Row],[ProductPrice]]*Sales[[#This Row],[OrderQuantity]]</f>
        <v>17.98</v>
      </c>
      <c r="M8137" s="1">
        <f>Sales[[#This Row],[OrderQuantity]]</f>
        <v>2</v>
      </c>
      <c r="N8137" s="1">
        <f>1</f>
        <v>1</v>
      </c>
      <c r="O8137" s="1">
        <f>Sales[[#This Row],[TotalSales]]-Sales[[#This Row],[TotalCost]]</f>
        <v>11.255400000000002</v>
      </c>
      <c r="P8137" s="1">
        <f>Sales[[#This Row],[ProductCost]]*Sales[[#This Row],[OrderQuantity]]</f>
        <v>6.7245999999999997</v>
      </c>
      <c r="Q8137" s="1" t="str">
        <f>VLOOKUP(Sales[[#This Row],[ProductKey]], Products!$A$2:$D$1000, 4, FALSE)</f>
        <v>Racing Socks, L</v>
      </c>
    </row>
    <row r="8138" spans="1:17" x14ac:dyDescent="0.25">
      <c r="A8138" s="2">
        <v>38200</v>
      </c>
      <c r="B8138" s="1" t="s">
        <v>3803</v>
      </c>
      <c r="C8138">
        <v>541</v>
      </c>
      <c r="D8138">
        <v>11287</v>
      </c>
      <c r="E8138">
        <v>6</v>
      </c>
      <c r="F8138">
        <v>2</v>
      </c>
      <c r="G8138">
        <v>2</v>
      </c>
      <c r="H8138" s="2">
        <v>43313</v>
      </c>
      <c r="I8138" t="str">
        <f>VLOOKUP(Sales[[#This Row],[TerritoryKey]], Territories[], 2, FALSE)</f>
        <v>Canada</v>
      </c>
      <c r="J8138">
        <f>_xlfn.XLOOKUP(Sales[[#This Row],[ProductKey]], Products!$A:$A, Products!$J:$J)</f>
        <v>10.8423</v>
      </c>
      <c r="K8138">
        <f>_xlfn.XLOOKUP(Sales[[#This Row],[ProductKey]], Products!$A:$A, Products!$K:$K)</f>
        <v>28.99</v>
      </c>
      <c r="L8138" s="1">
        <f>Sales[[#This Row],[ProductPrice]]*Sales[[#This Row],[OrderQuantity]]</f>
        <v>57.98</v>
      </c>
      <c r="M8138" s="1">
        <f>Sales[[#This Row],[OrderQuantity]]</f>
        <v>2</v>
      </c>
      <c r="N8138" s="1">
        <f>1</f>
        <v>1</v>
      </c>
      <c r="O8138" s="1">
        <f>Sales[[#This Row],[TotalSales]]-Sales[[#This Row],[TotalCost]]</f>
        <v>36.295400000000001</v>
      </c>
      <c r="P8138" s="1">
        <f>Sales[[#This Row],[ProductCost]]*Sales[[#This Row],[OrderQuantity]]</f>
        <v>21.6846</v>
      </c>
      <c r="Q8138" s="1" t="str">
        <f>VLOOKUP(Sales[[#This Row],[ProductKey]], Products!$A$2:$D$1000, 4, FALSE)</f>
        <v>Touring Tire</v>
      </c>
    </row>
    <row r="8139" spans="1:17" x14ac:dyDescent="0.25">
      <c r="A8139" s="2">
        <v>38169</v>
      </c>
      <c r="B8139" s="1" t="s">
        <v>3888</v>
      </c>
      <c r="C8139">
        <v>536</v>
      </c>
      <c r="D8139">
        <v>22865</v>
      </c>
      <c r="E8139">
        <v>4</v>
      </c>
      <c r="F8139">
        <v>2</v>
      </c>
      <c r="G8139">
        <v>2</v>
      </c>
      <c r="H8139" s="2">
        <v>43282</v>
      </c>
      <c r="I8139" t="str">
        <f>VLOOKUP(Sales[[#This Row],[TerritoryKey]], Territories[], 2, FALSE)</f>
        <v>Southwest</v>
      </c>
      <c r="J8139">
        <f>_xlfn.XLOOKUP(Sales[[#This Row],[ProductKey]], Products!$A:$A, Products!$J:$J)</f>
        <v>11.2163</v>
      </c>
      <c r="K8139">
        <f>_xlfn.XLOOKUP(Sales[[#This Row],[ProductKey]], Products!$A:$A, Products!$K:$K)</f>
        <v>29.99</v>
      </c>
      <c r="L8139" s="1">
        <f>Sales[[#This Row],[ProductPrice]]*Sales[[#This Row],[OrderQuantity]]</f>
        <v>59.98</v>
      </c>
      <c r="M8139" s="1">
        <f>Sales[[#This Row],[OrderQuantity]]</f>
        <v>2</v>
      </c>
      <c r="N8139" s="1">
        <f>1</f>
        <v>1</v>
      </c>
      <c r="O8139" s="1">
        <f>Sales[[#This Row],[TotalSales]]-Sales[[#This Row],[TotalCost]]</f>
        <v>37.547399999999996</v>
      </c>
      <c r="P8139" s="1">
        <f>Sales[[#This Row],[ProductCost]]*Sales[[#This Row],[OrderQuantity]]</f>
        <v>22.432600000000001</v>
      </c>
      <c r="Q8139" s="1" t="str">
        <f>VLOOKUP(Sales[[#This Row],[ProductKey]], Products!$A$2:$D$1000, 4, FALSE)</f>
        <v>ML Mountain Tire</v>
      </c>
    </row>
    <row r="8140" spans="1:17" x14ac:dyDescent="0.25">
      <c r="A8140" s="2">
        <v>38322</v>
      </c>
      <c r="B8140" s="1" t="s">
        <v>3889</v>
      </c>
      <c r="C8140">
        <v>481</v>
      </c>
      <c r="D8140">
        <v>14430</v>
      </c>
      <c r="E8140">
        <v>1</v>
      </c>
      <c r="F8140">
        <v>2</v>
      </c>
      <c r="G8140">
        <v>2</v>
      </c>
      <c r="H8140" s="2">
        <v>43435</v>
      </c>
      <c r="I8140" t="str">
        <f>VLOOKUP(Sales[[#This Row],[TerritoryKey]], Territories[], 2, FALSE)</f>
        <v>Northwest</v>
      </c>
      <c r="J8140">
        <f>_xlfn.XLOOKUP(Sales[[#This Row],[ProductKey]], Products!$A:$A, Products!$J:$J)</f>
        <v>3.3622999999999998</v>
      </c>
      <c r="K8140">
        <f>_xlfn.XLOOKUP(Sales[[#This Row],[ProductKey]], Products!$A:$A, Products!$K:$K)</f>
        <v>8.99</v>
      </c>
      <c r="L8140" s="1">
        <f>Sales[[#This Row],[ProductPrice]]*Sales[[#This Row],[OrderQuantity]]</f>
        <v>17.98</v>
      </c>
      <c r="M8140" s="1">
        <f>Sales[[#This Row],[OrderQuantity]]</f>
        <v>2</v>
      </c>
      <c r="N8140" s="1">
        <f>1</f>
        <v>1</v>
      </c>
      <c r="O8140" s="1">
        <f>Sales[[#This Row],[TotalSales]]-Sales[[#This Row],[TotalCost]]</f>
        <v>11.255400000000002</v>
      </c>
      <c r="P8140" s="1">
        <f>Sales[[#This Row],[ProductCost]]*Sales[[#This Row],[OrderQuantity]]</f>
        <v>6.7245999999999997</v>
      </c>
      <c r="Q8140" s="1" t="str">
        <f>VLOOKUP(Sales[[#This Row],[ProductKey]], Products!$A$2:$D$1000, 4, FALSE)</f>
        <v>Racing Socks, M</v>
      </c>
    </row>
    <row r="8141" spans="1:17" x14ac:dyDescent="0.25">
      <c r="A8141" s="2">
        <v>37988</v>
      </c>
      <c r="B8141" s="1" t="s">
        <v>3894</v>
      </c>
      <c r="C8141">
        <v>484</v>
      </c>
      <c r="D8141">
        <v>16667</v>
      </c>
      <c r="E8141">
        <v>6</v>
      </c>
      <c r="F8141">
        <v>2</v>
      </c>
      <c r="G8141">
        <v>2</v>
      </c>
      <c r="H8141" s="2">
        <v>43102</v>
      </c>
      <c r="I8141" t="str">
        <f>VLOOKUP(Sales[[#This Row],[TerritoryKey]], Territories[], 2, FALSE)</f>
        <v>Canada</v>
      </c>
      <c r="J8141">
        <f>_xlfn.XLOOKUP(Sales[[#This Row],[ProductKey]], Products!$A:$A, Products!$J:$J)</f>
        <v>2.9733000000000001</v>
      </c>
      <c r="K8141">
        <f>_xlfn.XLOOKUP(Sales[[#This Row],[ProductKey]], Products!$A:$A, Products!$K:$K)</f>
        <v>7.95</v>
      </c>
      <c r="L8141" s="1">
        <f>Sales[[#This Row],[ProductPrice]]*Sales[[#This Row],[OrderQuantity]]</f>
        <v>15.9</v>
      </c>
      <c r="M8141" s="1">
        <f>Sales[[#This Row],[OrderQuantity]]</f>
        <v>2</v>
      </c>
      <c r="N8141" s="1">
        <f>1</f>
        <v>1</v>
      </c>
      <c r="O8141" s="1">
        <f>Sales[[#This Row],[TotalSales]]-Sales[[#This Row],[TotalCost]]</f>
        <v>9.9534000000000002</v>
      </c>
      <c r="P8141" s="1">
        <f>Sales[[#This Row],[ProductCost]]*Sales[[#This Row],[OrderQuantity]]</f>
        <v>5.9466000000000001</v>
      </c>
      <c r="Q8141" s="1" t="str">
        <f>VLOOKUP(Sales[[#This Row],[ProductKey]], Products!$A$2:$D$1000, 4, FALSE)</f>
        <v>Bike Wash - Dissolver</v>
      </c>
    </row>
    <row r="8142" spans="1:17" x14ac:dyDescent="0.25">
      <c r="A8142" s="2">
        <v>37967</v>
      </c>
      <c r="B8142" s="1" t="s">
        <v>3898</v>
      </c>
      <c r="C8142">
        <v>541</v>
      </c>
      <c r="D8142">
        <v>27012</v>
      </c>
      <c r="E8142">
        <v>1</v>
      </c>
      <c r="F8142">
        <v>2</v>
      </c>
      <c r="G8142">
        <v>2</v>
      </c>
      <c r="H8142" s="2">
        <v>43081</v>
      </c>
      <c r="I8142" t="str">
        <f>VLOOKUP(Sales[[#This Row],[TerritoryKey]], Territories[], 2, FALSE)</f>
        <v>Northwest</v>
      </c>
      <c r="J8142">
        <f>_xlfn.XLOOKUP(Sales[[#This Row],[ProductKey]], Products!$A:$A, Products!$J:$J)</f>
        <v>10.8423</v>
      </c>
      <c r="K8142">
        <f>_xlfn.XLOOKUP(Sales[[#This Row],[ProductKey]], Products!$A:$A, Products!$K:$K)</f>
        <v>28.99</v>
      </c>
      <c r="L8142" s="1">
        <f>Sales[[#This Row],[ProductPrice]]*Sales[[#This Row],[OrderQuantity]]</f>
        <v>57.98</v>
      </c>
      <c r="M8142" s="1">
        <f>Sales[[#This Row],[OrderQuantity]]</f>
        <v>2</v>
      </c>
      <c r="N8142" s="1">
        <f>1</f>
        <v>1</v>
      </c>
      <c r="O8142" s="1">
        <f>Sales[[#This Row],[TotalSales]]-Sales[[#This Row],[TotalCost]]</f>
        <v>36.295400000000001</v>
      </c>
      <c r="P8142" s="1">
        <f>Sales[[#This Row],[ProductCost]]*Sales[[#This Row],[OrderQuantity]]</f>
        <v>21.6846</v>
      </c>
      <c r="Q8142" s="1" t="str">
        <f>VLOOKUP(Sales[[#This Row],[ProductKey]], Products!$A$2:$D$1000, 4, FALSE)</f>
        <v>Touring Tire</v>
      </c>
    </row>
    <row r="8143" spans="1:17" x14ac:dyDescent="0.25">
      <c r="A8143" s="2">
        <v>38263</v>
      </c>
      <c r="B8143" s="1" t="s">
        <v>3931</v>
      </c>
      <c r="C8143">
        <v>464</v>
      </c>
      <c r="D8143">
        <v>26501</v>
      </c>
      <c r="E8143">
        <v>4</v>
      </c>
      <c r="F8143">
        <v>2</v>
      </c>
      <c r="G8143">
        <v>2</v>
      </c>
      <c r="H8143" s="2">
        <v>43376</v>
      </c>
      <c r="I8143" t="str">
        <f>VLOOKUP(Sales[[#This Row],[TerritoryKey]], Territories[], 2, FALSE)</f>
        <v>Southwest</v>
      </c>
      <c r="J8143">
        <f>_xlfn.XLOOKUP(Sales[[#This Row],[ProductKey]], Products!$A:$A, Products!$J:$J)</f>
        <v>9.7135999999999996</v>
      </c>
      <c r="K8143">
        <f>_xlfn.XLOOKUP(Sales[[#This Row],[ProductKey]], Products!$A:$A, Products!$K:$K)</f>
        <v>23.548100000000002</v>
      </c>
      <c r="L8143" s="1">
        <f>Sales[[#This Row],[ProductPrice]]*Sales[[#This Row],[OrderQuantity]]</f>
        <v>47.096200000000003</v>
      </c>
      <c r="M8143" s="1">
        <f>Sales[[#This Row],[OrderQuantity]]</f>
        <v>2</v>
      </c>
      <c r="N8143" s="1">
        <f>1</f>
        <v>1</v>
      </c>
      <c r="O8143" s="1">
        <f>Sales[[#This Row],[TotalSales]]-Sales[[#This Row],[TotalCost]]</f>
        <v>27.669000000000004</v>
      </c>
      <c r="P8143" s="1">
        <f>Sales[[#This Row],[ProductCost]]*Sales[[#This Row],[OrderQuantity]]</f>
        <v>19.427199999999999</v>
      </c>
      <c r="Q8143" s="1" t="str">
        <f>VLOOKUP(Sales[[#This Row],[ProductKey]], Products!$A$2:$D$1000, 4, FALSE)</f>
        <v>Half-Finger Gloves, M</v>
      </c>
    </row>
    <row r="8144" spans="1:17" x14ac:dyDescent="0.25">
      <c r="A8144" s="2">
        <v>38110</v>
      </c>
      <c r="B8144" s="1" t="s">
        <v>3935</v>
      </c>
      <c r="C8144">
        <v>535</v>
      </c>
      <c r="D8144">
        <v>19907</v>
      </c>
      <c r="E8144">
        <v>7</v>
      </c>
      <c r="F8144">
        <v>2</v>
      </c>
      <c r="G8144">
        <v>2</v>
      </c>
      <c r="H8144" s="2">
        <v>43223</v>
      </c>
      <c r="I8144" t="str">
        <f>VLOOKUP(Sales[[#This Row],[TerritoryKey]], Territories[], 2, FALSE)</f>
        <v>France</v>
      </c>
      <c r="J8144">
        <f>_xlfn.XLOOKUP(Sales[[#This Row],[ProductKey]], Products!$A:$A, Products!$J:$J)</f>
        <v>9.3462999999999994</v>
      </c>
      <c r="K8144">
        <f>_xlfn.XLOOKUP(Sales[[#This Row],[ProductKey]], Products!$A:$A, Products!$K:$K)</f>
        <v>24.99</v>
      </c>
      <c r="L8144" s="1">
        <f>Sales[[#This Row],[ProductPrice]]*Sales[[#This Row],[OrderQuantity]]</f>
        <v>49.98</v>
      </c>
      <c r="M8144" s="1">
        <f>Sales[[#This Row],[OrderQuantity]]</f>
        <v>2</v>
      </c>
      <c r="N8144" s="1">
        <f>1</f>
        <v>1</v>
      </c>
      <c r="O8144" s="1">
        <f>Sales[[#This Row],[TotalSales]]-Sales[[#This Row],[TotalCost]]</f>
        <v>31.287399999999998</v>
      </c>
      <c r="P8144" s="1">
        <f>Sales[[#This Row],[ProductCost]]*Sales[[#This Row],[OrderQuantity]]</f>
        <v>18.692599999999999</v>
      </c>
      <c r="Q8144" s="1" t="str">
        <f>VLOOKUP(Sales[[#This Row],[ProductKey]], Products!$A$2:$D$1000, 4, FALSE)</f>
        <v>LL Mountain Tire</v>
      </c>
    </row>
    <row r="8145" spans="1:17" x14ac:dyDescent="0.25">
      <c r="A8145" s="2">
        <v>38292</v>
      </c>
      <c r="B8145" s="1" t="s">
        <v>4051</v>
      </c>
      <c r="C8145">
        <v>541</v>
      </c>
      <c r="D8145">
        <v>25994</v>
      </c>
      <c r="E8145">
        <v>1</v>
      </c>
      <c r="F8145">
        <v>2</v>
      </c>
      <c r="G8145">
        <v>2</v>
      </c>
      <c r="H8145" s="2">
        <v>43405</v>
      </c>
      <c r="I8145" t="str">
        <f>VLOOKUP(Sales[[#This Row],[TerritoryKey]], Territories[], 2, FALSE)</f>
        <v>Northwest</v>
      </c>
      <c r="J8145">
        <f>_xlfn.XLOOKUP(Sales[[#This Row],[ProductKey]], Products!$A:$A, Products!$J:$J)</f>
        <v>10.8423</v>
      </c>
      <c r="K8145">
        <f>_xlfn.XLOOKUP(Sales[[#This Row],[ProductKey]], Products!$A:$A, Products!$K:$K)</f>
        <v>28.99</v>
      </c>
      <c r="L8145" s="1">
        <f>Sales[[#This Row],[ProductPrice]]*Sales[[#This Row],[OrderQuantity]]</f>
        <v>57.98</v>
      </c>
      <c r="M8145" s="1">
        <f>Sales[[#This Row],[OrderQuantity]]</f>
        <v>2</v>
      </c>
      <c r="N8145" s="1">
        <f>1</f>
        <v>1</v>
      </c>
      <c r="O8145" s="1">
        <f>Sales[[#This Row],[TotalSales]]-Sales[[#This Row],[TotalCost]]</f>
        <v>36.295400000000001</v>
      </c>
      <c r="P8145" s="1">
        <f>Sales[[#This Row],[ProductCost]]*Sales[[#This Row],[OrderQuantity]]</f>
        <v>21.6846</v>
      </c>
      <c r="Q8145" s="1" t="str">
        <f>VLOOKUP(Sales[[#This Row],[ProductKey]], Products!$A$2:$D$1000, 4, FALSE)</f>
        <v>Touring Tire</v>
      </c>
    </row>
    <row r="8146" spans="1:17" x14ac:dyDescent="0.25">
      <c r="A8146" s="2">
        <v>38231</v>
      </c>
      <c r="B8146" s="1" t="s">
        <v>4077</v>
      </c>
      <c r="C8146">
        <v>536</v>
      </c>
      <c r="D8146">
        <v>12532</v>
      </c>
      <c r="E8146">
        <v>6</v>
      </c>
      <c r="F8146">
        <v>2</v>
      </c>
      <c r="G8146">
        <v>2</v>
      </c>
      <c r="H8146" s="2">
        <v>43344</v>
      </c>
      <c r="I8146" t="str">
        <f>VLOOKUP(Sales[[#This Row],[TerritoryKey]], Territories[], 2, FALSE)</f>
        <v>Canada</v>
      </c>
      <c r="J8146">
        <f>_xlfn.XLOOKUP(Sales[[#This Row],[ProductKey]], Products!$A:$A, Products!$J:$J)</f>
        <v>11.2163</v>
      </c>
      <c r="K8146">
        <f>_xlfn.XLOOKUP(Sales[[#This Row],[ProductKey]], Products!$A:$A, Products!$K:$K)</f>
        <v>29.99</v>
      </c>
      <c r="L8146" s="1">
        <f>Sales[[#This Row],[ProductPrice]]*Sales[[#This Row],[OrderQuantity]]</f>
        <v>59.98</v>
      </c>
      <c r="M8146" s="1">
        <f>Sales[[#This Row],[OrderQuantity]]</f>
        <v>2</v>
      </c>
      <c r="N8146" s="1">
        <f>1</f>
        <v>1</v>
      </c>
      <c r="O8146" s="1">
        <f>Sales[[#This Row],[TotalSales]]-Sales[[#This Row],[TotalCost]]</f>
        <v>37.547399999999996</v>
      </c>
      <c r="P8146" s="1">
        <f>Sales[[#This Row],[ProductCost]]*Sales[[#This Row],[OrderQuantity]]</f>
        <v>22.432600000000001</v>
      </c>
      <c r="Q8146" s="1" t="str">
        <f>VLOOKUP(Sales[[#This Row],[ProductKey]], Products!$A$2:$D$1000, 4, FALSE)</f>
        <v>ML Mountain Tire</v>
      </c>
    </row>
    <row r="8147" spans="1:17" x14ac:dyDescent="0.25">
      <c r="A8147" s="2">
        <v>38108</v>
      </c>
      <c r="B8147" s="1" t="s">
        <v>4078</v>
      </c>
      <c r="C8147">
        <v>536</v>
      </c>
      <c r="D8147">
        <v>23001</v>
      </c>
      <c r="E8147">
        <v>1</v>
      </c>
      <c r="F8147">
        <v>2</v>
      </c>
      <c r="G8147">
        <v>2</v>
      </c>
      <c r="H8147" s="2">
        <v>43221</v>
      </c>
      <c r="I8147" t="str">
        <f>VLOOKUP(Sales[[#This Row],[TerritoryKey]], Territories[], 2, FALSE)</f>
        <v>Northwest</v>
      </c>
      <c r="J8147">
        <f>_xlfn.XLOOKUP(Sales[[#This Row],[ProductKey]], Products!$A:$A, Products!$J:$J)</f>
        <v>11.2163</v>
      </c>
      <c r="K8147">
        <f>_xlfn.XLOOKUP(Sales[[#This Row],[ProductKey]], Products!$A:$A, Products!$K:$K)</f>
        <v>29.99</v>
      </c>
      <c r="L8147" s="1">
        <f>Sales[[#This Row],[ProductPrice]]*Sales[[#This Row],[OrderQuantity]]</f>
        <v>59.98</v>
      </c>
      <c r="M8147" s="1">
        <f>Sales[[#This Row],[OrderQuantity]]</f>
        <v>2</v>
      </c>
      <c r="N8147" s="1">
        <f>1</f>
        <v>1</v>
      </c>
      <c r="O8147" s="1">
        <f>Sales[[#This Row],[TotalSales]]-Sales[[#This Row],[TotalCost]]</f>
        <v>37.547399999999996</v>
      </c>
      <c r="P8147" s="1">
        <f>Sales[[#This Row],[ProductCost]]*Sales[[#This Row],[OrderQuantity]]</f>
        <v>22.432600000000001</v>
      </c>
      <c r="Q8147" s="1" t="str">
        <f>VLOOKUP(Sales[[#This Row],[ProductKey]], Products!$A$2:$D$1000, 4, FALSE)</f>
        <v>ML Mountain Tire</v>
      </c>
    </row>
    <row r="8148" spans="1:17" x14ac:dyDescent="0.25">
      <c r="A8148" s="2">
        <v>38233</v>
      </c>
      <c r="B8148" s="1" t="s">
        <v>4096</v>
      </c>
      <c r="C8148">
        <v>541</v>
      </c>
      <c r="D8148">
        <v>28467</v>
      </c>
      <c r="E8148">
        <v>8</v>
      </c>
      <c r="F8148">
        <v>2</v>
      </c>
      <c r="G8148">
        <v>2</v>
      </c>
      <c r="H8148" s="2">
        <v>43346</v>
      </c>
      <c r="I8148" t="str">
        <f>VLOOKUP(Sales[[#This Row],[TerritoryKey]], Territories[], 2, FALSE)</f>
        <v>Germany</v>
      </c>
      <c r="J8148">
        <f>_xlfn.XLOOKUP(Sales[[#This Row],[ProductKey]], Products!$A:$A, Products!$J:$J)</f>
        <v>10.8423</v>
      </c>
      <c r="K8148">
        <f>_xlfn.XLOOKUP(Sales[[#This Row],[ProductKey]], Products!$A:$A, Products!$K:$K)</f>
        <v>28.99</v>
      </c>
      <c r="L8148" s="1">
        <f>Sales[[#This Row],[ProductPrice]]*Sales[[#This Row],[OrderQuantity]]</f>
        <v>57.98</v>
      </c>
      <c r="M8148" s="1">
        <f>Sales[[#This Row],[OrderQuantity]]</f>
        <v>2</v>
      </c>
      <c r="N8148" s="1">
        <f>1</f>
        <v>1</v>
      </c>
      <c r="O8148" s="1">
        <f>Sales[[#This Row],[TotalSales]]-Sales[[#This Row],[TotalCost]]</f>
        <v>36.295400000000001</v>
      </c>
      <c r="P8148" s="1">
        <f>Sales[[#This Row],[ProductCost]]*Sales[[#This Row],[OrderQuantity]]</f>
        <v>21.6846</v>
      </c>
      <c r="Q8148" s="1" t="str">
        <f>VLOOKUP(Sales[[#This Row],[ProductKey]], Products!$A$2:$D$1000, 4, FALSE)</f>
        <v>Touring Tire</v>
      </c>
    </row>
    <row r="8149" spans="1:17" x14ac:dyDescent="0.25">
      <c r="A8149" s="2">
        <v>38293</v>
      </c>
      <c r="B8149" s="1" t="s">
        <v>4106</v>
      </c>
      <c r="C8149">
        <v>535</v>
      </c>
      <c r="D8149">
        <v>26453</v>
      </c>
      <c r="E8149">
        <v>1</v>
      </c>
      <c r="F8149">
        <v>2</v>
      </c>
      <c r="G8149">
        <v>2</v>
      </c>
      <c r="H8149" s="2">
        <v>43406</v>
      </c>
      <c r="I8149" t="str">
        <f>VLOOKUP(Sales[[#This Row],[TerritoryKey]], Territories[], 2, FALSE)</f>
        <v>Northwest</v>
      </c>
      <c r="J8149">
        <f>_xlfn.XLOOKUP(Sales[[#This Row],[ProductKey]], Products!$A:$A, Products!$J:$J)</f>
        <v>9.3462999999999994</v>
      </c>
      <c r="K8149">
        <f>_xlfn.XLOOKUP(Sales[[#This Row],[ProductKey]], Products!$A:$A, Products!$K:$K)</f>
        <v>24.99</v>
      </c>
      <c r="L8149" s="1">
        <f>Sales[[#This Row],[ProductPrice]]*Sales[[#This Row],[OrderQuantity]]</f>
        <v>49.98</v>
      </c>
      <c r="M8149" s="1">
        <f>Sales[[#This Row],[OrderQuantity]]</f>
        <v>2</v>
      </c>
      <c r="N8149" s="1">
        <f>1</f>
        <v>1</v>
      </c>
      <c r="O8149" s="1">
        <f>Sales[[#This Row],[TotalSales]]-Sales[[#This Row],[TotalCost]]</f>
        <v>31.287399999999998</v>
      </c>
      <c r="P8149" s="1">
        <f>Sales[[#This Row],[ProductCost]]*Sales[[#This Row],[OrderQuantity]]</f>
        <v>18.692599999999999</v>
      </c>
      <c r="Q8149" s="1" t="str">
        <f>VLOOKUP(Sales[[#This Row],[ProductKey]], Products!$A$2:$D$1000, 4, FALSE)</f>
        <v>LL Mountain Tire</v>
      </c>
    </row>
    <row r="8150" spans="1:17" x14ac:dyDescent="0.25">
      <c r="A8150" s="2">
        <v>38233</v>
      </c>
      <c r="B8150" s="1" t="s">
        <v>4109</v>
      </c>
      <c r="C8150">
        <v>462</v>
      </c>
      <c r="D8150">
        <v>23229</v>
      </c>
      <c r="E8150">
        <v>8</v>
      </c>
      <c r="F8150">
        <v>2</v>
      </c>
      <c r="G8150">
        <v>2</v>
      </c>
      <c r="H8150" s="2">
        <v>43346</v>
      </c>
      <c r="I8150" t="str">
        <f>VLOOKUP(Sales[[#This Row],[TerritoryKey]], Territories[], 2, FALSE)</f>
        <v>Germany</v>
      </c>
      <c r="J8150">
        <f>_xlfn.XLOOKUP(Sales[[#This Row],[ProductKey]], Products!$A:$A, Products!$J:$J)</f>
        <v>9.7135999999999996</v>
      </c>
      <c r="K8150">
        <f>_xlfn.XLOOKUP(Sales[[#This Row],[ProductKey]], Products!$A:$A, Products!$K:$K)</f>
        <v>23.548100000000002</v>
      </c>
      <c r="L8150" s="1">
        <f>Sales[[#This Row],[ProductPrice]]*Sales[[#This Row],[OrderQuantity]]</f>
        <v>47.096200000000003</v>
      </c>
      <c r="M8150" s="1">
        <f>Sales[[#This Row],[OrderQuantity]]</f>
        <v>2</v>
      </c>
      <c r="N8150" s="1">
        <f>1</f>
        <v>1</v>
      </c>
      <c r="O8150" s="1">
        <f>Sales[[#This Row],[TotalSales]]-Sales[[#This Row],[TotalCost]]</f>
        <v>27.669000000000004</v>
      </c>
      <c r="P8150" s="1">
        <f>Sales[[#This Row],[ProductCost]]*Sales[[#This Row],[OrderQuantity]]</f>
        <v>19.427199999999999</v>
      </c>
      <c r="Q8150" s="1" t="str">
        <f>VLOOKUP(Sales[[#This Row],[ProductKey]], Products!$A$2:$D$1000, 4, FALSE)</f>
        <v>Half-Finger Gloves, S</v>
      </c>
    </row>
    <row r="8151" spans="1:17" x14ac:dyDescent="0.25">
      <c r="A8151" s="2">
        <v>38293</v>
      </c>
      <c r="B8151" s="1" t="s">
        <v>4163</v>
      </c>
      <c r="C8151">
        <v>536</v>
      </c>
      <c r="D8151">
        <v>22763</v>
      </c>
      <c r="E8151">
        <v>1</v>
      </c>
      <c r="F8151">
        <v>2</v>
      </c>
      <c r="G8151">
        <v>2</v>
      </c>
      <c r="H8151" s="2">
        <v>43406</v>
      </c>
      <c r="I8151" t="str">
        <f>VLOOKUP(Sales[[#This Row],[TerritoryKey]], Territories[], 2, FALSE)</f>
        <v>Northwest</v>
      </c>
      <c r="J8151">
        <f>_xlfn.XLOOKUP(Sales[[#This Row],[ProductKey]], Products!$A:$A, Products!$J:$J)</f>
        <v>11.2163</v>
      </c>
      <c r="K8151">
        <f>_xlfn.XLOOKUP(Sales[[#This Row],[ProductKey]], Products!$A:$A, Products!$K:$K)</f>
        <v>29.99</v>
      </c>
      <c r="L8151" s="1">
        <f>Sales[[#This Row],[ProductPrice]]*Sales[[#This Row],[OrderQuantity]]</f>
        <v>59.98</v>
      </c>
      <c r="M8151" s="1">
        <f>Sales[[#This Row],[OrderQuantity]]</f>
        <v>2</v>
      </c>
      <c r="N8151" s="1">
        <f>1</f>
        <v>1</v>
      </c>
      <c r="O8151" s="1">
        <f>Sales[[#This Row],[TotalSales]]-Sales[[#This Row],[TotalCost]]</f>
        <v>37.547399999999996</v>
      </c>
      <c r="P8151" s="1">
        <f>Sales[[#This Row],[ProductCost]]*Sales[[#This Row],[OrderQuantity]]</f>
        <v>22.432600000000001</v>
      </c>
      <c r="Q8151" s="1" t="str">
        <f>VLOOKUP(Sales[[#This Row],[ProductKey]], Products!$A$2:$D$1000, 4, FALSE)</f>
        <v>ML Mountain Tire</v>
      </c>
    </row>
    <row r="8152" spans="1:17" x14ac:dyDescent="0.25">
      <c r="A8152" s="2">
        <v>38292</v>
      </c>
      <c r="B8152" s="1" t="s">
        <v>4172</v>
      </c>
      <c r="C8152">
        <v>535</v>
      </c>
      <c r="D8152">
        <v>12704</v>
      </c>
      <c r="E8152">
        <v>9</v>
      </c>
      <c r="F8152">
        <v>2</v>
      </c>
      <c r="G8152">
        <v>2</v>
      </c>
      <c r="H8152" s="2">
        <v>43405</v>
      </c>
      <c r="I8152" t="str">
        <f>VLOOKUP(Sales[[#This Row],[TerritoryKey]], Territories[], 2, FALSE)</f>
        <v>Australia</v>
      </c>
      <c r="J8152">
        <f>_xlfn.XLOOKUP(Sales[[#This Row],[ProductKey]], Products!$A:$A, Products!$J:$J)</f>
        <v>9.3462999999999994</v>
      </c>
      <c r="K8152">
        <f>_xlfn.XLOOKUP(Sales[[#This Row],[ProductKey]], Products!$A:$A, Products!$K:$K)</f>
        <v>24.99</v>
      </c>
      <c r="L8152" s="1">
        <f>Sales[[#This Row],[ProductPrice]]*Sales[[#This Row],[OrderQuantity]]</f>
        <v>49.98</v>
      </c>
      <c r="M8152" s="1">
        <f>Sales[[#This Row],[OrderQuantity]]</f>
        <v>2</v>
      </c>
      <c r="N8152" s="1">
        <f>1</f>
        <v>1</v>
      </c>
      <c r="O8152" s="1">
        <f>Sales[[#This Row],[TotalSales]]-Sales[[#This Row],[TotalCost]]</f>
        <v>31.287399999999998</v>
      </c>
      <c r="P8152" s="1">
        <f>Sales[[#This Row],[ProductCost]]*Sales[[#This Row],[OrderQuantity]]</f>
        <v>18.692599999999999</v>
      </c>
      <c r="Q8152" s="1" t="str">
        <f>VLOOKUP(Sales[[#This Row],[ProductKey]], Products!$A$2:$D$1000, 4, FALSE)</f>
        <v>LL Mountain Tire</v>
      </c>
    </row>
    <row r="8153" spans="1:17" x14ac:dyDescent="0.25">
      <c r="A8153" s="2">
        <v>38109</v>
      </c>
      <c r="B8153" s="1" t="s">
        <v>4193</v>
      </c>
      <c r="C8153">
        <v>481</v>
      </c>
      <c r="D8153">
        <v>27909</v>
      </c>
      <c r="E8153">
        <v>10</v>
      </c>
      <c r="F8153">
        <v>2</v>
      </c>
      <c r="G8153">
        <v>2</v>
      </c>
      <c r="H8153" s="2">
        <v>43222</v>
      </c>
      <c r="I8153" t="str">
        <f>VLOOKUP(Sales[[#This Row],[TerritoryKey]], Territories[], 2, FALSE)</f>
        <v>United Kingdom</v>
      </c>
      <c r="J8153">
        <f>_xlfn.XLOOKUP(Sales[[#This Row],[ProductKey]], Products!$A:$A, Products!$J:$J)</f>
        <v>3.3622999999999998</v>
      </c>
      <c r="K8153">
        <f>_xlfn.XLOOKUP(Sales[[#This Row],[ProductKey]], Products!$A:$A, Products!$K:$K)</f>
        <v>8.99</v>
      </c>
      <c r="L8153" s="1">
        <f>Sales[[#This Row],[ProductPrice]]*Sales[[#This Row],[OrderQuantity]]</f>
        <v>17.98</v>
      </c>
      <c r="M8153" s="1">
        <f>Sales[[#This Row],[OrderQuantity]]</f>
        <v>2</v>
      </c>
      <c r="N8153" s="1">
        <f>1</f>
        <v>1</v>
      </c>
      <c r="O8153" s="1">
        <f>Sales[[#This Row],[TotalSales]]-Sales[[#This Row],[TotalCost]]</f>
        <v>11.255400000000002</v>
      </c>
      <c r="P8153" s="1">
        <f>Sales[[#This Row],[ProductCost]]*Sales[[#This Row],[OrderQuantity]]</f>
        <v>6.7245999999999997</v>
      </c>
      <c r="Q8153" s="1" t="str">
        <f>VLOOKUP(Sales[[#This Row],[ProductKey]], Products!$A$2:$D$1000, 4, FALSE)</f>
        <v>Racing Socks, M</v>
      </c>
    </row>
    <row r="8154" spans="1:17" x14ac:dyDescent="0.25">
      <c r="A8154" s="2">
        <v>38322</v>
      </c>
      <c r="B8154" s="1" t="s">
        <v>4212</v>
      </c>
      <c r="C8154">
        <v>535</v>
      </c>
      <c r="D8154">
        <v>26518</v>
      </c>
      <c r="E8154">
        <v>4</v>
      </c>
      <c r="F8154">
        <v>2</v>
      </c>
      <c r="G8154">
        <v>2</v>
      </c>
      <c r="H8154" s="2">
        <v>43435</v>
      </c>
      <c r="I8154" t="str">
        <f>VLOOKUP(Sales[[#This Row],[TerritoryKey]], Territories[], 2, FALSE)</f>
        <v>Southwest</v>
      </c>
      <c r="J8154">
        <f>_xlfn.XLOOKUP(Sales[[#This Row],[ProductKey]], Products!$A:$A, Products!$J:$J)</f>
        <v>9.3462999999999994</v>
      </c>
      <c r="K8154">
        <f>_xlfn.XLOOKUP(Sales[[#This Row],[ProductKey]], Products!$A:$A, Products!$K:$K)</f>
        <v>24.99</v>
      </c>
      <c r="L8154" s="1">
        <f>Sales[[#This Row],[ProductPrice]]*Sales[[#This Row],[OrderQuantity]]</f>
        <v>49.98</v>
      </c>
      <c r="M8154" s="1">
        <f>Sales[[#This Row],[OrderQuantity]]</f>
        <v>2</v>
      </c>
      <c r="N8154" s="1">
        <f>1</f>
        <v>1</v>
      </c>
      <c r="O8154" s="1">
        <f>Sales[[#This Row],[TotalSales]]-Sales[[#This Row],[TotalCost]]</f>
        <v>31.287399999999998</v>
      </c>
      <c r="P8154" s="1">
        <f>Sales[[#This Row],[ProductCost]]*Sales[[#This Row],[OrderQuantity]]</f>
        <v>18.692599999999999</v>
      </c>
      <c r="Q8154" s="1" t="str">
        <f>VLOOKUP(Sales[[#This Row],[ProductKey]], Products!$A$2:$D$1000, 4, FALSE)</f>
        <v>LL Mountain Tire</v>
      </c>
    </row>
    <row r="8155" spans="1:17" x14ac:dyDescent="0.25">
      <c r="A8155" s="2">
        <v>37989</v>
      </c>
      <c r="B8155" s="1" t="s">
        <v>4223</v>
      </c>
      <c r="C8155">
        <v>466</v>
      </c>
      <c r="D8155">
        <v>27450</v>
      </c>
      <c r="E8155">
        <v>1</v>
      </c>
      <c r="F8155">
        <v>2</v>
      </c>
      <c r="G8155">
        <v>2</v>
      </c>
      <c r="H8155" s="2">
        <v>43103</v>
      </c>
      <c r="I8155" t="str">
        <f>VLOOKUP(Sales[[#This Row],[TerritoryKey]], Territories[], 2, FALSE)</f>
        <v>Northwest</v>
      </c>
      <c r="J8155">
        <f>_xlfn.XLOOKUP(Sales[[#This Row],[ProductKey]], Products!$A:$A, Products!$J:$J)</f>
        <v>9.7135999999999996</v>
      </c>
      <c r="K8155">
        <f>_xlfn.XLOOKUP(Sales[[#This Row],[ProductKey]], Products!$A:$A, Products!$K:$K)</f>
        <v>23.548100000000002</v>
      </c>
      <c r="L8155" s="1">
        <f>Sales[[#This Row],[ProductPrice]]*Sales[[#This Row],[OrderQuantity]]</f>
        <v>47.096200000000003</v>
      </c>
      <c r="M8155" s="1">
        <f>Sales[[#This Row],[OrderQuantity]]</f>
        <v>2</v>
      </c>
      <c r="N8155" s="1">
        <f>1</f>
        <v>1</v>
      </c>
      <c r="O8155" s="1">
        <f>Sales[[#This Row],[TotalSales]]-Sales[[#This Row],[TotalCost]]</f>
        <v>27.669000000000004</v>
      </c>
      <c r="P8155" s="1">
        <f>Sales[[#This Row],[ProductCost]]*Sales[[#This Row],[OrderQuantity]]</f>
        <v>19.427199999999999</v>
      </c>
      <c r="Q8155" s="1" t="str">
        <f>VLOOKUP(Sales[[#This Row],[ProductKey]], Products!$A$2:$D$1000, 4, FALSE)</f>
        <v>Half-Finger Gloves, L</v>
      </c>
    </row>
    <row r="8156" spans="1:17" x14ac:dyDescent="0.25">
      <c r="A8156" s="2">
        <v>38170</v>
      </c>
      <c r="B8156" s="1" t="s">
        <v>4236</v>
      </c>
      <c r="C8156">
        <v>484</v>
      </c>
      <c r="D8156">
        <v>16420</v>
      </c>
      <c r="E8156">
        <v>10</v>
      </c>
      <c r="F8156">
        <v>2</v>
      </c>
      <c r="G8156">
        <v>2</v>
      </c>
      <c r="H8156" s="2">
        <v>43283</v>
      </c>
      <c r="I8156" t="str">
        <f>VLOOKUP(Sales[[#This Row],[TerritoryKey]], Territories[], 2, FALSE)</f>
        <v>United Kingdom</v>
      </c>
      <c r="J8156">
        <f>_xlfn.XLOOKUP(Sales[[#This Row],[ProductKey]], Products!$A:$A, Products!$J:$J)</f>
        <v>2.9733000000000001</v>
      </c>
      <c r="K8156">
        <f>_xlfn.XLOOKUP(Sales[[#This Row],[ProductKey]], Products!$A:$A, Products!$K:$K)</f>
        <v>7.95</v>
      </c>
      <c r="L8156" s="1">
        <f>Sales[[#This Row],[ProductPrice]]*Sales[[#This Row],[OrderQuantity]]</f>
        <v>15.9</v>
      </c>
      <c r="M8156" s="1">
        <f>Sales[[#This Row],[OrderQuantity]]</f>
        <v>2</v>
      </c>
      <c r="N8156" s="1">
        <f>1</f>
        <v>1</v>
      </c>
      <c r="O8156" s="1">
        <f>Sales[[#This Row],[TotalSales]]-Sales[[#This Row],[TotalCost]]</f>
        <v>9.9534000000000002</v>
      </c>
      <c r="P8156" s="1">
        <f>Sales[[#This Row],[ProductCost]]*Sales[[#This Row],[OrderQuantity]]</f>
        <v>5.9466000000000001</v>
      </c>
      <c r="Q8156" s="1" t="str">
        <f>VLOOKUP(Sales[[#This Row],[ProductKey]], Products!$A$2:$D$1000, 4, FALSE)</f>
        <v>Bike Wash - Dissolver</v>
      </c>
    </row>
    <row r="8157" spans="1:17" x14ac:dyDescent="0.25">
      <c r="A8157" s="2">
        <v>38020</v>
      </c>
      <c r="B8157" s="1" t="s">
        <v>4245</v>
      </c>
      <c r="C8157">
        <v>541</v>
      </c>
      <c r="D8157">
        <v>11203</v>
      </c>
      <c r="E8157">
        <v>6</v>
      </c>
      <c r="F8157">
        <v>2</v>
      </c>
      <c r="G8157">
        <v>2</v>
      </c>
      <c r="H8157" s="2">
        <v>43134</v>
      </c>
      <c r="I8157" t="str">
        <f>VLOOKUP(Sales[[#This Row],[TerritoryKey]], Territories[], 2, FALSE)</f>
        <v>Canada</v>
      </c>
      <c r="J8157">
        <f>_xlfn.XLOOKUP(Sales[[#This Row],[ProductKey]], Products!$A:$A, Products!$J:$J)</f>
        <v>10.8423</v>
      </c>
      <c r="K8157">
        <f>_xlfn.XLOOKUP(Sales[[#This Row],[ProductKey]], Products!$A:$A, Products!$K:$K)</f>
        <v>28.99</v>
      </c>
      <c r="L8157" s="1">
        <f>Sales[[#This Row],[ProductPrice]]*Sales[[#This Row],[OrderQuantity]]</f>
        <v>57.98</v>
      </c>
      <c r="M8157" s="1">
        <f>Sales[[#This Row],[OrderQuantity]]</f>
        <v>2</v>
      </c>
      <c r="N8157" s="1">
        <f>1</f>
        <v>1</v>
      </c>
      <c r="O8157" s="1">
        <f>Sales[[#This Row],[TotalSales]]-Sales[[#This Row],[TotalCost]]</f>
        <v>36.295400000000001</v>
      </c>
      <c r="P8157" s="1">
        <f>Sales[[#This Row],[ProductCost]]*Sales[[#This Row],[OrderQuantity]]</f>
        <v>21.6846</v>
      </c>
      <c r="Q8157" s="1" t="str">
        <f>VLOOKUP(Sales[[#This Row],[ProductKey]], Products!$A$2:$D$1000, 4, FALSE)</f>
        <v>Touring Tire</v>
      </c>
    </row>
    <row r="8158" spans="1:17" x14ac:dyDescent="0.25">
      <c r="A8158" s="2">
        <v>38140</v>
      </c>
      <c r="B8158" s="1" t="s">
        <v>4360</v>
      </c>
      <c r="C8158">
        <v>535</v>
      </c>
      <c r="D8158">
        <v>11753</v>
      </c>
      <c r="E8158">
        <v>9</v>
      </c>
      <c r="F8158">
        <v>2</v>
      </c>
      <c r="G8158">
        <v>2</v>
      </c>
      <c r="H8158" s="2">
        <v>43253</v>
      </c>
      <c r="I8158" t="str">
        <f>VLOOKUP(Sales[[#This Row],[TerritoryKey]], Territories[], 2, FALSE)</f>
        <v>Australia</v>
      </c>
      <c r="J8158">
        <f>_xlfn.XLOOKUP(Sales[[#This Row],[ProductKey]], Products!$A:$A, Products!$J:$J)</f>
        <v>9.3462999999999994</v>
      </c>
      <c r="K8158">
        <f>_xlfn.XLOOKUP(Sales[[#This Row],[ProductKey]], Products!$A:$A, Products!$K:$K)</f>
        <v>24.99</v>
      </c>
      <c r="L8158" s="1">
        <f>Sales[[#This Row],[ProductPrice]]*Sales[[#This Row],[OrderQuantity]]</f>
        <v>49.98</v>
      </c>
      <c r="M8158" s="1">
        <f>Sales[[#This Row],[OrderQuantity]]</f>
        <v>2</v>
      </c>
      <c r="N8158" s="1">
        <f>1</f>
        <v>1</v>
      </c>
      <c r="O8158" s="1">
        <f>Sales[[#This Row],[TotalSales]]-Sales[[#This Row],[TotalCost]]</f>
        <v>31.287399999999998</v>
      </c>
      <c r="P8158" s="1">
        <f>Sales[[#This Row],[ProductCost]]*Sales[[#This Row],[OrderQuantity]]</f>
        <v>18.692599999999999</v>
      </c>
      <c r="Q8158" s="1" t="str">
        <f>VLOOKUP(Sales[[#This Row],[ProductKey]], Products!$A$2:$D$1000, 4, FALSE)</f>
        <v>LL Mountain Tire</v>
      </c>
    </row>
    <row r="8159" spans="1:17" x14ac:dyDescent="0.25">
      <c r="A8159" s="2">
        <v>38231</v>
      </c>
      <c r="B8159" s="1" t="s">
        <v>4362</v>
      </c>
      <c r="C8159">
        <v>541</v>
      </c>
      <c r="D8159">
        <v>11026</v>
      </c>
      <c r="E8159">
        <v>9</v>
      </c>
      <c r="F8159">
        <v>2</v>
      </c>
      <c r="G8159">
        <v>2</v>
      </c>
      <c r="H8159" s="2">
        <v>43344</v>
      </c>
      <c r="I8159" t="str">
        <f>VLOOKUP(Sales[[#This Row],[TerritoryKey]], Territories[], 2, FALSE)</f>
        <v>Australia</v>
      </c>
      <c r="J8159">
        <f>_xlfn.XLOOKUP(Sales[[#This Row],[ProductKey]], Products!$A:$A, Products!$J:$J)</f>
        <v>10.8423</v>
      </c>
      <c r="K8159">
        <f>_xlfn.XLOOKUP(Sales[[#This Row],[ProductKey]], Products!$A:$A, Products!$K:$K)</f>
        <v>28.99</v>
      </c>
      <c r="L8159" s="1">
        <f>Sales[[#This Row],[ProductPrice]]*Sales[[#This Row],[OrderQuantity]]</f>
        <v>57.98</v>
      </c>
      <c r="M8159" s="1">
        <f>Sales[[#This Row],[OrderQuantity]]</f>
        <v>2</v>
      </c>
      <c r="N8159" s="1">
        <f>1</f>
        <v>1</v>
      </c>
      <c r="O8159" s="1">
        <f>Sales[[#This Row],[TotalSales]]-Sales[[#This Row],[TotalCost]]</f>
        <v>36.295400000000001</v>
      </c>
      <c r="P8159" s="1">
        <f>Sales[[#This Row],[ProductCost]]*Sales[[#This Row],[OrderQuantity]]</f>
        <v>21.6846</v>
      </c>
      <c r="Q8159" s="1" t="str">
        <f>VLOOKUP(Sales[[#This Row],[ProductKey]], Products!$A$2:$D$1000, 4, FALSE)</f>
        <v>Touring Tire</v>
      </c>
    </row>
    <row r="8160" spans="1:17" x14ac:dyDescent="0.25">
      <c r="A8160" s="2">
        <v>37987</v>
      </c>
      <c r="B8160" s="1" t="s">
        <v>4368</v>
      </c>
      <c r="C8160">
        <v>541</v>
      </c>
      <c r="D8160">
        <v>13096</v>
      </c>
      <c r="E8160">
        <v>6</v>
      </c>
      <c r="F8160">
        <v>2</v>
      </c>
      <c r="G8160">
        <v>2</v>
      </c>
      <c r="H8160" s="2">
        <v>43101</v>
      </c>
      <c r="I8160" t="str">
        <f>VLOOKUP(Sales[[#This Row],[TerritoryKey]], Territories[], 2, FALSE)</f>
        <v>Canada</v>
      </c>
      <c r="J8160">
        <f>_xlfn.XLOOKUP(Sales[[#This Row],[ProductKey]], Products!$A:$A, Products!$J:$J)</f>
        <v>10.8423</v>
      </c>
      <c r="K8160">
        <f>_xlfn.XLOOKUP(Sales[[#This Row],[ProductKey]], Products!$A:$A, Products!$K:$K)</f>
        <v>28.99</v>
      </c>
      <c r="L8160" s="1">
        <f>Sales[[#This Row],[ProductPrice]]*Sales[[#This Row],[OrderQuantity]]</f>
        <v>57.98</v>
      </c>
      <c r="M8160" s="1">
        <f>Sales[[#This Row],[OrderQuantity]]</f>
        <v>2</v>
      </c>
      <c r="N8160" s="1">
        <f>1</f>
        <v>1</v>
      </c>
      <c r="O8160" s="1">
        <f>Sales[[#This Row],[TotalSales]]-Sales[[#This Row],[TotalCost]]</f>
        <v>36.295400000000001</v>
      </c>
      <c r="P8160" s="1">
        <f>Sales[[#This Row],[ProductCost]]*Sales[[#This Row],[OrderQuantity]]</f>
        <v>21.6846</v>
      </c>
      <c r="Q8160" s="1" t="str">
        <f>VLOOKUP(Sales[[#This Row],[ProductKey]], Products!$A$2:$D$1000, 4, FALSE)</f>
        <v>Touring Tire</v>
      </c>
    </row>
    <row r="8161" spans="1:17" x14ac:dyDescent="0.25">
      <c r="A8161" s="2">
        <v>38232</v>
      </c>
      <c r="B8161" s="1" t="s">
        <v>4381</v>
      </c>
      <c r="C8161">
        <v>536</v>
      </c>
      <c r="D8161">
        <v>19817</v>
      </c>
      <c r="E8161">
        <v>6</v>
      </c>
      <c r="F8161">
        <v>2</v>
      </c>
      <c r="G8161">
        <v>2</v>
      </c>
      <c r="H8161" s="2">
        <v>43345</v>
      </c>
      <c r="I8161" t="str">
        <f>VLOOKUP(Sales[[#This Row],[TerritoryKey]], Territories[], 2, FALSE)</f>
        <v>Canada</v>
      </c>
      <c r="J8161">
        <f>_xlfn.XLOOKUP(Sales[[#This Row],[ProductKey]], Products!$A:$A, Products!$J:$J)</f>
        <v>11.2163</v>
      </c>
      <c r="K8161">
        <f>_xlfn.XLOOKUP(Sales[[#This Row],[ProductKey]], Products!$A:$A, Products!$K:$K)</f>
        <v>29.99</v>
      </c>
      <c r="L8161" s="1">
        <f>Sales[[#This Row],[ProductPrice]]*Sales[[#This Row],[OrderQuantity]]</f>
        <v>59.98</v>
      </c>
      <c r="M8161" s="1">
        <f>Sales[[#This Row],[OrderQuantity]]</f>
        <v>2</v>
      </c>
      <c r="N8161" s="1">
        <f>1</f>
        <v>1</v>
      </c>
      <c r="O8161" s="1">
        <f>Sales[[#This Row],[TotalSales]]-Sales[[#This Row],[TotalCost]]</f>
        <v>37.547399999999996</v>
      </c>
      <c r="P8161" s="1">
        <f>Sales[[#This Row],[ProductCost]]*Sales[[#This Row],[OrderQuantity]]</f>
        <v>22.432600000000001</v>
      </c>
      <c r="Q8161" s="1" t="str">
        <f>VLOOKUP(Sales[[#This Row],[ProductKey]], Products!$A$2:$D$1000, 4, FALSE)</f>
        <v>ML Mountain Tire</v>
      </c>
    </row>
    <row r="8162" spans="1:17" x14ac:dyDescent="0.25">
      <c r="A8162" s="2">
        <v>38080</v>
      </c>
      <c r="B8162" s="1" t="s">
        <v>4419</v>
      </c>
      <c r="C8162">
        <v>464</v>
      </c>
      <c r="D8162">
        <v>11253</v>
      </c>
      <c r="E8162">
        <v>6</v>
      </c>
      <c r="F8162">
        <v>2</v>
      </c>
      <c r="G8162">
        <v>2</v>
      </c>
      <c r="H8162" s="2">
        <v>43193</v>
      </c>
      <c r="I8162" t="str">
        <f>VLOOKUP(Sales[[#This Row],[TerritoryKey]], Territories[], 2, FALSE)</f>
        <v>Canada</v>
      </c>
      <c r="J8162">
        <f>_xlfn.XLOOKUP(Sales[[#This Row],[ProductKey]], Products!$A:$A, Products!$J:$J)</f>
        <v>9.7135999999999996</v>
      </c>
      <c r="K8162">
        <f>_xlfn.XLOOKUP(Sales[[#This Row],[ProductKey]], Products!$A:$A, Products!$K:$K)</f>
        <v>23.548100000000002</v>
      </c>
      <c r="L8162" s="1">
        <f>Sales[[#This Row],[ProductPrice]]*Sales[[#This Row],[OrderQuantity]]</f>
        <v>47.096200000000003</v>
      </c>
      <c r="M8162" s="1">
        <f>Sales[[#This Row],[OrderQuantity]]</f>
        <v>2</v>
      </c>
      <c r="N8162" s="1">
        <f>1</f>
        <v>1</v>
      </c>
      <c r="O8162" s="1">
        <f>Sales[[#This Row],[TotalSales]]-Sales[[#This Row],[TotalCost]]</f>
        <v>27.669000000000004</v>
      </c>
      <c r="P8162" s="1">
        <f>Sales[[#This Row],[ProductCost]]*Sales[[#This Row],[OrderQuantity]]</f>
        <v>19.427199999999999</v>
      </c>
      <c r="Q8162" s="1" t="str">
        <f>VLOOKUP(Sales[[#This Row],[ProductKey]], Products!$A$2:$D$1000, 4, FALSE)</f>
        <v>Half-Finger Gloves, M</v>
      </c>
    </row>
    <row r="8163" spans="1:17" x14ac:dyDescent="0.25">
      <c r="A8163" s="2">
        <v>38141</v>
      </c>
      <c r="B8163" s="1" t="s">
        <v>4420</v>
      </c>
      <c r="C8163">
        <v>541</v>
      </c>
      <c r="D8163">
        <v>26362</v>
      </c>
      <c r="E8163">
        <v>8</v>
      </c>
      <c r="F8163">
        <v>2</v>
      </c>
      <c r="G8163">
        <v>2</v>
      </c>
      <c r="H8163" s="2">
        <v>43254</v>
      </c>
      <c r="I8163" t="str">
        <f>VLOOKUP(Sales[[#This Row],[TerritoryKey]], Territories[], 2, FALSE)</f>
        <v>Germany</v>
      </c>
      <c r="J8163">
        <f>_xlfn.XLOOKUP(Sales[[#This Row],[ProductKey]], Products!$A:$A, Products!$J:$J)</f>
        <v>10.8423</v>
      </c>
      <c r="K8163">
        <f>_xlfn.XLOOKUP(Sales[[#This Row],[ProductKey]], Products!$A:$A, Products!$K:$K)</f>
        <v>28.99</v>
      </c>
      <c r="L8163" s="1">
        <f>Sales[[#This Row],[ProductPrice]]*Sales[[#This Row],[OrderQuantity]]</f>
        <v>57.98</v>
      </c>
      <c r="M8163" s="1">
        <f>Sales[[#This Row],[OrderQuantity]]</f>
        <v>2</v>
      </c>
      <c r="N8163" s="1">
        <f>1</f>
        <v>1</v>
      </c>
      <c r="O8163" s="1">
        <f>Sales[[#This Row],[TotalSales]]-Sales[[#This Row],[TotalCost]]</f>
        <v>36.295400000000001</v>
      </c>
      <c r="P8163" s="1">
        <f>Sales[[#This Row],[ProductCost]]*Sales[[#This Row],[OrderQuantity]]</f>
        <v>21.6846</v>
      </c>
      <c r="Q8163" s="1" t="str">
        <f>VLOOKUP(Sales[[#This Row],[ProductKey]], Products!$A$2:$D$1000, 4, FALSE)</f>
        <v>Touring Tire</v>
      </c>
    </row>
    <row r="8164" spans="1:17" x14ac:dyDescent="0.25">
      <c r="A8164" s="2">
        <v>38294</v>
      </c>
      <c r="B8164" s="1" t="s">
        <v>4427</v>
      </c>
      <c r="C8164">
        <v>481</v>
      </c>
      <c r="D8164">
        <v>19741</v>
      </c>
      <c r="E8164">
        <v>1</v>
      </c>
      <c r="F8164">
        <v>2</v>
      </c>
      <c r="G8164">
        <v>2</v>
      </c>
      <c r="H8164" s="2">
        <v>43407</v>
      </c>
      <c r="I8164" t="str">
        <f>VLOOKUP(Sales[[#This Row],[TerritoryKey]], Territories[], 2, FALSE)</f>
        <v>Northwest</v>
      </c>
      <c r="J8164">
        <f>_xlfn.XLOOKUP(Sales[[#This Row],[ProductKey]], Products!$A:$A, Products!$J:$J)</f>
        <v>3.3622999999999998</v>
      </c>
      <c r="K8164">
        <f>_xlfn.XLOOKUP(Sales[[#This Row],[ProductKey]], Products!$A:$A, Products!$K:$K)</f>
        <v>8.99</v>
      </c>
      <c r="L8164" s="1">
        <f>Sales[[#This Row],[ProductPrice]]*Sales[[#This Row],[OrderQuantity]]</f>
        <v>17.98</v>
      </c>
      <c r="M8164" s="1">
        <f>Sales[[#This Row],[OrderQuantity]]</f>
        <v>2</v>
      </c>
      <c r="N8164" s="1">
        <f>1</f>
        <v>1</v>
      </c>
      <c r="O8164" s="1">
        <f>Sales[[#This Row],[TotalSales]]-Sales[[#This Row],[TotalCost]]</f>
        <v>11.255400000000002</v>
      </c>
      <c r="P8164" s="1">
        <f>Sales[[#This Row],[ProductCost]]*Sales[[#This Row],[OrderQuantity]]</f>
        <v>6.7245999999999997</v>
      </c>
      <c r="Q8164" s="1" t="str">
        <f>VLOOKUP(Sales[[#This Row],[ProductKey]], Products!$A$2:$D$1000, 4, FALSE)</f>
        <v>Racing Socks, M</v>
      </c>
    </row>
    <row r="8165" spans="1:17" x14ac:dyDescent="0.25">
      <c r="A8165" s="2">
        <v>38079</v>
      </c>
      <c r="B8165" s="1" t="s">
        <v>4482</v>
      </c>
      <c r="C8165">
        <v>536</v>
      </c>
      <c r="D8165">
        <v>23625</v>
      </c>
      <c r="E8165">
        <v>10</v>
      </c>
      <c r="F8165">
        <v>2</v>
      </c>
      <c r="G8165">
        <v>2</v>
      </c>
      <c r="H8165" s="2">
        <v>43192</v>
      </c>
      <c r="I8165" t="str">
        <f>VLOOKUP(Sales[[#This Row],[TerritoryKey]], Territories[], 2, FALSE)</f>
        <v>United Kingdom</v>
      </c>
      <c r="J8165">
        <f>_xlfn.XLOOKUP(Sales[[#This Row],[ProductKey]], Products!$A:$A, Products!$J:$J)</f>
        <v>11.2163</v>
      </c>
      <c r="K8165">
        <f>_xlfn.XLOOKUP(Sales[[#This Row],[ProductKey]], Products!$A:$A, Products!$K:$K)</f>
        <v>29.99</v>
      </c>
      <c r="L8165" s="1">
        <f>Sales[[#This Row],[ProductPrice]]*Sales[[#This Row],[OrderQuantity]]</f>
        <v>59.98</v>
      </c>
      <c r="M8165" s="1">
        <f>Sales[[#This Row],[OrderQuantity]]</f>
        <v>2</v>
      </c>
      <c r="N8165" s="1">
        <f>1</f>
        <v>1</v>
      </c>
      <c r="O8165" s="1">
        <f>Sales[[#This Row],[TotalSales]]-Sales[[#This Row],[TotalCost]]</f>
        <v>37.547399999999996</v>
      </c>
      <c r="P8165" s="1">
        <f>Sales[[#This Row],[ProductCost]]*Sales[[#This Row],[OrderQuantity]]</f>
        <v>22.432600000000001</v>
      </c>
      <c r="Q8165" s="1" t="str">
        <f>VLOOKUP(Sales[[#This Row],[ProductKey]], Products!$A$2:$D$1000, 4, FALSE)</f>
        <v>ML Mountain Tire</v>
      </c>
    </row>
    <row r="8166" spans="1:17" x14ac:dyDescent="0.25">
      <c r="A8166" s="2">
        <v>38049</v>
      </c>
      <c r="B8166" s="1" t="s">
        <v>4489</v>
      </c>
      <c r="C8166">
        <v>541</v>
      </c>
      <c r="D8166">
        <v>28706</v>
      </c>
      <c r="E8166">
        <v>8</v>
      </c>
      <c r="F8166">
        <v>2</v>
      </c>
      <c r="G8166">
        <v>2</v>
      </c>
      <c r="H8166" s="2">
        <v>43162</v>
      </c>
      <c r="I8166" t="str">
        <f>VLOOKUP(Sales[[#This Row],[TerritoryKey]], Territories[], 2, FALSE)</f>
        <v>Germany</v>
      </c>
      <c r="J8166">
        <f>_xlfn.XLOOKUP(Sales[[#This Row],[ProductKey]], Products!$A:$A, Products!$J:$J)</f>
        <v>10.8423</v>
      </c>
      <c r="K8166">
        <f>_xlfn.XLOOKUP(Sales[[#This Row],[ProductKey]], Products!$A:$A, Products!$K:$K)</f>
        <v>28.99</v>
      </c>
      <c r="L8166" s="1">
        <f>Sales[[#This Row],[ProductPrice]]*Sales[[#This Row],[OrderQuantity]]</f>
        <v>57.98</v>
      </c>
      <c r="M8166" s="1">
        <f>Sales[[#This Row],[OrderQuantity]]</f>
        <v>2</v>
      </c>
      <c r="N8166" s="1">
        <f>1</f>
        <v>1</v>
      </c>
      <c r="O8166" s="1">
        <f>Sales[[#This Row],[TotalSales]]-Sales[[#This Row],[TotalCost]]</f>
        <v>36.295400000000001</v>
      </c>
      <c r="P8166" s="1">
        <f>Sales[[#This Row],[ProductCost]]*Sales[[#This Row],[OrderQuantity]]</f>
        <v>21.6846</v>
      </c>
      <c r="Q8166" s="1" t="str">
        <f>VLOOKUP(Sales[[#This Row],[ProductKey]], Products!$A$2:$D$1000, 4, FALSE)</f>
        <v>Touring Tire</v>
      </c>
    </row>
    <row r="8167" spans="1:17" x14ac:dyDescent="0.25">
      <c r="A8167" s="2">
        <v>38139</v>
      </c>
      <c r="B8167" s="1" t="s">
        <v>4520</v>
      </c>
      <c r="C8167">
        <v>541</v>
      </c>
      <c r="D8167">
        <v>13075</v>
      </c>
      <c r="E8167">
        <v>9</v>
      </c>
      <c r="F8167">
        <v>2</v>
      </c>
      <c r="G8167">
        <v>2</v>
      </c>
      <c r="H8167" s="2">
        <v>43252</v>
      </c>
      <c r="I8167" t="str">
        <f>VLOOKUP(Sales[[#This Row],[TerritoryKey]], Territories[], 2, FALSE)</f>
        <v>Australia</v>
      </c>
      <c r="J8167">
        <f>_xlfn.XLOOKUP(Sales[[#This Row],[ProductKey]], Products!$A:$A, Products!$J:$J)</f>
        <v>10.8423</v>
      </c>
      <c r="K8167">
        <f>_xlfn.XLOOKUP(Sales[[#This Row],[ProductKey]], Products!$A:$A, Products!$K:$K)</f>
        <v>28.99</v>
      </c>
      <c r="L8167" s="1">
        <f>Sales[[#This Row],[ProductPrice]]*Sales[[#This Row],[OrderQuantity]]</f>
        <v>57.98</v>
      </c>
      <c r="M8167" s="1">
        <f>Sales[[#This Row],[OrderQuantity]]</f>
        <v>2</v>
      </c>
      <c r="N8167" s="1">
        <f>1</f>
        <v>1</v>
      </c>
      <c r="O8167" s="1">
        <f>Sales[[#This Row],[TotalSales]]-Sales[[#This Row],[TotalCost]]</f>
        <v>36.295400000000001</v>
      </c>
      <c r="P8167" s="1">
        <f>Sales[[#This Row],[ProductCost]]*Sales[[#This Row],[OrderQuantity]]</f>
        <v>21.6846</v>
      </c>
      <c r="Q8167" s="1" t="str">
        <f>VLOOKUP(Sales[[#This Row],[ProductKey]], Products!$A$2:$D$1000, 4, FALSE)</f>
        <v>Touring Tire</v>
      </c>
    </row>
    <row r="8168" spans="1:17" x14ac:dyDescent="0.25">
      <c r="A8168" s="2">
        <v>38200</v>
      </c>
      <c r="B8168" s="1" t="s">
        <v>4540</v>
      </c>
      <c r="C8168">
        <v>462</v>
      </c>
      <c r="D8168">
        <v>17382</v>
      </c>
      <c r="E8168">
        <v>4</v>
      </c>
      <c r="F8168">
        <v>2</v>
      </c>
      <c r="G8168">
        <v>2</v>
      </c>
      <c r="H8168" s="2">
        <v>43313</v>
      </c>
      <c r="I8168" t="str">
        <f>VLOOKUP(Sales[[#This Row],[TerritoryKey]], Territories[], 2, FALSE)</f>
        <v>Southwest</v>
      </c>
      <c r="J8168">
        <f>_xlfn.XLOOKUP(Sales[[#This Row],[ProductKey]], Products!$A:$A, Products!$J:$J)</f>
        <v>9.7135999999999996</v>
      </c>
      <c r="K8168">
        <f>_xlfn.XLOOKUP(Sales[[#This Row],[ProductKey]], Products!$A:$A, Products!$K:$K)</f>
        <v>23.548100000000002</v>
      </c>
      <c r="L8168" s="1">
        <f>Sales[[#This Row],[ProductPrice]]*Sales[[#This Row],[OrderQuantity]]</f>
        <v>47.096200000000003</v>
      </c>
      <c r="M8168" s="1">
        <f>Sales[[#This Row],[OrderQuantity]]</f>
        <v>2</v>
      </c>
      <c r="N8168" s="1">
        <f>1</f>
        <v>1</v>
      </c>
      <c r="O8168" s="1">
        <f>Sales[[#This Row],[TotalSales]]-Sales[[#This Row],[TotalCost]]</f>
        <v>27.669000000000004</v>
      </c>
      <c r="P8168" s="1">
        <f>Sales[[#This Row],[ProductCost]]*Sales[[#This Row],[OrderQuantity]]</f>
        <v>19.427199999999999</v>
      </c>
      <c r="Q8168" s="1" t="str">
        <f>VLOOKUP(Sales[[#This Row],[ProductKey]], Products!$A$2:$D$1000, 4, FALSE)</f>
        <v>Half-Finger Gloves, S</v>
      </c>
    </row>
    <row r="8169" spans="1:17" x14ac:dyDescent="0.25">
      <c r="A8169" s="2">
        <v>38263</v>
      </c>
      <c r="B8169" s="1" t="s">
        <v>4548</v>
      </c>
      <c r="C8169">
        <v>535</v>
      </c>
      <c r="D8169">
        <v>18625</v>
      </c>
      <c r="E8169">
        <v>10</v>
      </c>
      <c r="F8169">
        <v>2</v>
      </c>
      <c r="G8169">
        <v>2</v>
      </c>
      <c r="H8169" s="2">
        <v>43376</v>
      </c>
      <c r="I8169" t="str">
        <f>VLOOKUP(Sales[[#This Row],[TerritoryKey]], Territories[], 2, FALSE)</f>
        <v>United Kingdom</v>
      </c>
      <c r="J8169">
        <f>_xlfn.XLOOKUP(Sales[[#This Row],[ProductKey]], Products!$A:$A, Products!$J:$J)</f>
        <v>9.3462999999999994</v>
      </c>
      <c r="K8169">
        <f>_xlfn.XLOOKUP(Sales[[#This Row],[ProductKey]], Products!$A:$A, Products!$K:$K)</f>
        <v>24.99</v>
      </c>
      <c r="L8169" s="1">
        <f>Sales[[#This Row],[ProductPrice]]*Sales[[#This Row],[OrderQuantity]]</f>
        <v>49.98</v>
      </c>
      <c r="M8169" s="1">
        <f>Sales[[#This Row],[OrderQuantity]]</f>
        <v>2</v>
      </c>
      <c r="N8169" s="1">
        <f>1</f>
        <v>1</v>
      </c>
      <c r="O8169" s="1">
        <f>Sales[[#This Row],[TotalSales]]-Sales[[#This Row],[TotalCost]]</f>
        <v>31.287399999999998</v>
      </c>
      <c r="P8169" s="1">
        <f>Sales[[#This Row],[ProductCost]]*Sales[[#This Row],[OrderQuantity]]</f>
        <v>18.692599999999999</v>
      </c>
      <c r="Q8169" s="1" t="str">
        <f>VLOOKUP(Sales[[#This Row],[ProductKey]], Products!$A$2:$D$1000, 4, FALSE)</f>
        <v>LL Mountain Tire</v>
      </c>
    </row>
    <row r="8170" spans="1:17" x14ac:dyDescent="0.25">
      <c r="A8170" s="2">
        <v>38294</v>
      </c>
      <c r="B8170" s="1" t="s">
        <v>4560</v>
      </c>
      <c r="C8170">
        <v>541</v>
      </c>
      <c r="D8170">
        <v>27459</v>
      </c>
      <c r="E8170">
        <v>4</v>
      </c>
      <c r="F8170">
        <v>2</v>
      </c>
      <c r="G8170">
        <v>2</v>
      </c>
      <c r="H8170" s="2">
        <v>43407</v>
      </c>
      <c r="I8170" t="str">
        <f>VLOOKUP(Sales[[#This Row],[TerritoryKey]], Territories[], 2, FALSE)</f>
        <v>Southwest</v>
      </c>
      <c r="J8170">
        <f>_xlfn.XLOOKUP(Sales[[#This Row],[ProductKey]], Products!$A:$A, Products!$J:$J)</f>
        <v>10.8423</v>
      </c>
      <c r="K8170">
        <f>_xlfn.XLOOKUP(Sales[[#This Row],[ProductKey]], Products!$A:$A, Products!$K:$K)</f>
        <v>28.99</v>
      </c>
      <c r="L8170" s="1">
        <f>Sales[[#This Row],[ProductPrice]]*Sales[[#This Row],[OrderQuantity]]</f>
        <v>57.98</v>
      </c>
      <c r="M8170" s="1">
        <f>Sales[[#This Row],[OrderQuantity]]</f>
        <v>2</v>
      </c>
      <c r="N8170" s="1">
        <f>1</f>
        <v>1</v>
      </c>
      <c r="O8170" s="1">
        <f>Sales[[#This Row],[TotalSales]]-Sales[[#This Row],[TotalCost]]</f>
        <v>36.295400000000001</v>
      </c>
      <c r="P8170" s="1">
        <f>Sales[[#This Row],[ProductCost]]*Sales[[#This Row],[OrderQuantity]]</f>
        <v>21.6846</v>
      </c>
      <c r="Q8170" s="1" t="str">
        <f>VLOOKUP(Sales[[#This Row],[ProductKey]], Products!$A$2:$D$1000, 4, FALSE)</f>
        <v>Touring Tire</v>
      </c>
    </row>
    <row r="8171" spans="1:17" x14ac:dyDescent="0.25">
      <c r="A8171" s="2">
        <v>37987</v>
      </c>
      <c r="B8171" s="1" t="s">
        <v>4588</v>
      </c>
      <c r="C8171">
        <v>541</v>
      </c>
      <c r="D8171">
        <v>26840</v>
      </c>
      <c r="E8171">
        <v>7</v>
      </c>
      <c r="F8171">
        <v>2</v>
      </c>
      <c r="G8171">
        <v>2</v>
      </c>
      <c r="H8171" s="2">
        <v>43101</v>
      </c>
      <c r="I8171" t="str">
        <f>VLOOKUP(Sales[[#This Row],[TerritoryKey]], Territories[], 2, FALSE)</f>
        <v>France</v>
      </c>
      <c r="J8171">
        <f>_xlfn.XLOOKUP(Sales[[#This Row],[ProductKey]], Products!$A:$A, Products!$J:$J)</f>
        <v>10.8423</v>
      </c>
      <c r="K8171">
        <f>_xlfn.XLOOKUP(Sales[[#This Row],[ProductKey]], Products!$A:$A, Products!$K:$K)</f>
        <v>28.99</v>
      </c>
      <c r="L8171" s="1">
        <f>Sales[[#This Row],[ProductPrice]]*Sales[[#This Row],[OrderQuantity]]</f>
        <v>57.98</v>
      </c>
      <c r="M8171" s="1">
        <f>Sales[[#This Row],[OrderQuantity]]</f>
        <v>2</v>
      </c>
      <c r="N8171" s="1">
        <f>1</f>
        <v>1</v>
      </c>
      <c r="O8171" s="1">
        <f>Sales[[#This Row],[TotalSales]]-Sales[[#This Row],[TotalCost]]</f>
        <v>36.295400000000001</v>
      </c>
      <c r="P8171" s="1">
        <f>Sales[[#This Row],[ProductCost]]*Sales[[#This Row],[OrderQuantity]]</f>
        <v>21.6846</v>
      </c>
      <c r="Q8171" s="1" t="str">
        <f>VLOOKUP(Sales[[#This Row],[ProductKey]], Products!$A$2:$D$1000, 4, FALSE)</f>
        <v>Touring Tire</v>
      </c>
    </row>
    <row r="8172" spans="1:17" x14ac:dyDescent="0.25">
      <c r="A8172" s="2">
        <v>37990</v>
      </c>
      <c r="B8172" s="1" t="s">
        <v>4589</v>
      </c>
      <c r="C8172">
        <v>466</v>
      </c>
      <c r="D8172">
        <v>18262</v>
      </c>
      <c r="E8172">
        <v>9</v>
      </c>
      <c r="F8172">
        <v>2</v>
      </c>
      <c r="G8172">
        <v>2</v>
      </c>
      <c r="H8172" s="2">
        <v>43104</v>
      </c>
      <c r="I8172" t="str">
        <f>VLOOKUP(Sales[[#This Row],[TerritoryKey]], Territories[], 2, FALSE)</f>
        <v>Australia</v>
      </c>
      <c r="J8172">
        <f>_xlfn.XLOOKUP(Sales[[#This Row],[ProductKey]], Products!$A:$A, Products!$J:$J)</f>
        <v>9.7135999999999996</v>
      </c>
      <c r="K8172">
        <f>_xlfn.XLOOKUP(Sales[[#This Row],[ProductKey]], Products!$A:$A, Products!$K:$K)</f>
        <v>23.548100000000002</v>
      </c>
      <c r="L8172" s="1">
        <f>Sales[[#This Row],[ProductPrice]]*Sales[[#This Row],[OrderQuantity]]</f>
        <v>47.096200000000003</v>
      </c>
      <c r="M8172" s="1">
        <f>Sales[[#This Row],[OrderQuantity]]</f>
        <v>2</v>
      </c>
      <c r="N8172" s="1">
        <f>1</f>
        <v>1</v>
      </c>
      <c r="O8172" s="1">
        <f>Sales[[#This Row],[TotalSales]]-Sales[[#This Row],[TotalCost]]</f>
        <v>27.669000000000004</v>
      </c>
      <c r="P8172" s="1">
        <f>Sales[[#This Row],[ProductCost]]*Sales[[#This Row],[OrderQuantity]]</f>
        <v>19.427199999999999</v>
      </c>
      <c r="Q8172" s="1" t="str">
        <f>VLOOKUP(Sales[[#This Row],[ProductKey]], Products!$A$2:$D$1000, 4, FALSE)</f>
        <v>Half-Finger Gloves, L</v>
      </c>
    </row>
    <row r="8173" spans="1:17" x14ac:dyDescent="0.25">
      <c r="A8173" s="2">
        <v>38021</v>
      </c>
      <c r="B8173" s="1" t="s">
        <v>4625</v>
      </c>
      <c r="C8173">
        <v>482</v>
      </c>
      <c r="D8173">
        <v>27402</v>
      </c>
      <c r="E8173">
        <v>6</v>
      </c>
      <c r="F8173">
        <v>2</v>
      </c>
      <c r="G8173">
        <v>2</v>
      </c>
      <c r="H8173" s="2">
        <v>43135</v>
      </c>
      <c r="I8173" t="str">
        <f>VLOOKUP(Sales[[#This Row],[TerritoryKey]], Territories[], 2, FALSE)</f>
        <v>Canada</v>
      </c>
      <c r="J8173">
        <f>_xlfn.XLOOKUP(Sales[[#This Row],[ProductKey]], Products!$A:$A, Products!$J:$J)</f>
        <v>3.3622999999999998</v>
      </c>
      <c r="K8173">
        <f>_xlfn.XLOOKUP(Sales[[#This Row],[ProductKey]], Products!$A:$A, Products!$K:$K)</f>
        <v>8.99</v>
      </c>
      <c r="L8173" s="1">
        <f>Sales[[#This Row],[ProductPrice]]*Sales[[#This Row],[OrderQuantity]]</f>
        <v>17.98</v>
      </c>
      <c r="M8173" s="1">
        <f>Sales[[#This Row],[OrderQuantity]]</f>
        <v>2</v>
      </c>
      <c r="N8173" s="1">
        <f>1</f>
        <v>1</v>
      </c>
      <c r="O8173" s="1">
        <f>Sales[[#This Row],[TotalSales]]-Sales[[#This Row],[TotalCost]]</f>
        <v>11.255400000000002</v>
      </c>
      <c r="P8173" s="1">
        <f>Sales[[#This Row],[ProductCost]]*Sales[[#This Row],[OrderQuantity]]</f>
        <v>6.7245999999999997</v>
      </c>
      <c r="Q8173" s="1" t="str">
        <f>VLOOKUP(Sales[[#This Row],[ProductKey]], Products!$A$2:$D$1000, 4, FALSE)</f>
        <v>Racing Socks, L</v>
      </c>
    </row>
    <row r="8174" spans="1:17" x14ac:dyDescent="0.25">
      <c r="A8174" s="2">
        <v>38018</v>
      </c>
      <c r="B8174" s="1" t="s">
        <v>4626</v>
      </c>
      <c r="C8174">
        <v>466</v>
      </c>
      <c r="D8174">
        <v>19742</v>
      </c>
      <c r="E8174">
        <v>1</v>
      </c>
      <c r="F8174">
        <v>2</v>
      </c>
      <c r="G8174">
        <v>2</v>
      </c>
      <c r="H8174" s="2">
        <v>43132</v>
      </c>
      <c r="I8174" t="str">
        <f>VLOOKUP(Sales[[#This Row],[TerritoryKey]], Territories[], 2, FALSE)</f>
        <v>Northwest</v>
      </c>
      <c r="J8174">
        <f>_xlfn.XLOOKUP(Sales[[#This Row],[ProductKey]], Products!$A:$A, Products!$J:$J)</f>
        <v>9.7135999999999996</v>
      </c>
      <c r="K8174">
        <f>_xlfn.XLOOKUP(Sales[[#This Row],[ProductKey]], Products!$A:$A, Products!$K:$K)</f>
        <v>23.548100000000002</v>
      </c>
      <c r="L8174" s="1">
        <f>Sales[[#This Row],[ProductPrice]]*Sales[[#This Row],[OrderQuantity]]</f>
        <v>47.096200000000003</v>
      </c>
      <c r="M8174" s="1">
        <f>Sales[[#This Row],[OrderQuantity]]</f>
        <v>2</v>
      </c>
      <c r="N8174" s="1">
        <f>1</f>
        <v>1</v>
      </c>
      <c r="O8174" s="1">
        <f>Sales[[#This Row],[TotalSales]]-Sales[[#This Row],[TotalCost]]</f>
        <v>27.669000000000004</v>
      </c>
      <c r="P8174" s="1">
        <f>Sales[[#This Row],[ProductCost]]*Sales[[#This Row],[OrderQuantity]]</f>
        <v>19.427199999999999</v>
      </c>
      <c r="Q8174" s="1" t="str">
        <f>VLOOKUP(Sales[[#This Row],[ProductKey]], Products!$A$2:$D$1000, 4, FALSE)</f>
        <v>Half-Finger Gloves, L</v>
      </c>
    </row>
    <row r="8175" spans="1:17" x14ac:dyDescent="0.25">
      <c r="A8175" s="2">
        <v>37990</v>
      </c>
      <c r="B8175" s="1" t="s">
        <v>4642</v>
      </c>
      <c r="C8175">
        <v>535</v>
      </c>
      <c r="D8175">
        <v>13956</v>
      </c>
      <c r="E8175">
        <v>9</v>
      </c>
      <c r="F8175">
        <v>2</v>
      </c>
      <c r="G8175">
        <v>2</v>
      </c>
      <c r="H8175" s="2">
        <v>43104</v>
      </c>
      <c r="I8175" t="str">
        <f>VLOOKUP(Sales[[#This Row],[TerritoryKey]], Territories[], 2, FALSE)</f>
        <v>Australia</v>
      </c>
      <c r="J8175">
        <f>_xlfn.XLOOKUP(Sales[[#This Row],[ProductKey]], Products!$A:$A, Products!$J:$J)</f>
        <v>9.3462999999999994</v>
      </c>
      <c r="K8175">
        <f>_xlfn.XLOOKUP(Sales[[#This Row],[ProductKey]], Products!$A:$A, Products!$K:$K)</f>
        <v>24.99</v>
      </c>
      <c r="L8175" s="1">
        <f>Sales[[#This Row],[ProductPrice]]*Sales[[#This Row],[OrderQuantity]]</f>
        <v>49.98</v>
      </c>
      <c r="M8175" s="1">
        <f>Sales[[#This Row],[OrderQuantity]]</f>
        <v>2</v>
      </c>
      <c r="N8175" s="1">
        <f>1</f>
        <v>1</v>
      </c>
      <c r="O8175" s="1">
        <f>Sales[[#This Row],[TotalSales]]-Sales[[#This Row],[TotalCost]]</f>
        <v>31.287399999999998</v>
      </c>
      <c r="P8175" s="1">
        <f>Sales[[#This Row],[ProductCost]]*Sales[[#This Row],[OrderQuantity]]</f>
        <v>18.692599999999999</v>
      </c>
      <c r="Q8175" s="1" t="str">
        <f>VLOOKUP(Sales[[#This Row],[ProductKey]], Products!$A$2:$D$1000, 4, FALSE)</f>
        <v>LL Mountain Tire</v>
      </c>
    </row>
    <row r="8176" spans="1:17" x14ac:dyDescent="0.25">
      <c r="A8176" s="2">
        <v>38293</v>
      </c>
      <c r="B8176" s="1" t="s">
        <v>4673</v>
      </c>
      <c r="C8176">
        <v>481</v>
      </c>
      <c r="D8176">
        <v>24707</v>
      </c>
      <c r="E8176">
        <v>7</v>
      </c>
      <c r="F8176">
        <v>2</v>
      </c>
      <c r="G8176">
        <v>2</v>
      </c>
      <c r="H8176" s="2">
        <v>43406</v>
      </c>
      <c r="I8176" t="str">
        <f>VLOOKUP(Sales[[#This Row],[TerritoryKey]], Territories[], 2, FALSE)</f>
        <v>France</v>
      </c>
      <c r="J8176">
        <f>_xlfn.XLOOKUP(Sales[[#This Row],[ProductKey]], Products!$A:$A, Products!$J:$J)</f>
        <v>3.3622999999999998</v>
      </c>
      <c r="K8176">
        <f>_xlfn.XLOOKUP(Sales[[#This Row],[ProductKey]], Products!$A:$A, Products!$K:$K)</f>
        <v>8.99</v>
      </c>
      <c r="L8176" s="1">
        <f>Sales[[#This Row],[ProductPrice]]*Sales[[#This Row],[OrderQuantity]]</f>
        <v>17.98</v>
      </c>
      <c r="M8176" s="1">
        <f>Sales[[#This Row],[OrderQuantity]]</f>
        <v>2</v>
      </c>
      <c r="N8176" s="1">
        <f>1</f>
        <v>1</v>
      </c>
      <c r="O8176" s="1">
        <f>Sales[[#This Row],[TotalSales]]-Sales[[#This Row],[TotalCost]]</f>
        <v>11.255400000000002</v>
      </c>
      <c r="P8176" s="1">
        <f>Sales[[#This Row],[ProductCost]]*Sales[[#This Row],[OrderQuantity]]</f>
        <v>6.7245999999999997</v>
      </c>
      <c r="Q8176" s="1" t="str">
        <f>VLOOKUP(Sales[[#This Row],[ProductKey]], Products!$A$2:$D$1000, 4, FALSE)</f>
        <v>Racing Socks, M</v>
      </c>
    </row>
    <row r="8177" spans="1:17" x14ac:dyDescent="0.25">
      <c r="A8177" s="2">
        <v>38050</v>
      </c>
      <c r="B8177" s="1" t="s">
        <v>4771</v>
      </c>
      <c r="C8177">
        <v>484</v>
      </c>
      <c r="D8177">
        <v>20917</v>
      </c>
      <c r="E8177">
        <v>10</v>
      </c>
      <c r="F8177">
        <v>2</v>
      </c>
      <c r="G8177">
        <v>2</v>
      </c>
      <c r="H8177" s="2">
        <v>43163</v>
      </c>
      <c r="I8177" t="str">
        <f>VLOOKUP(Sales[[#This Row],[TerritoryKey]], Territories[], 2, FALSE)</f>
        <v>United Kingdom</v>
      </c>
      <c r="J8177">
        <f>_xlfn.XLOOKUP(Sales[[#This Row],[ProductKey]], Products!$A:$A, Products!$J:$J)</f>
        <v>2.9733000000000001</v>
      </c>
      <c r="K8177">
        <f>_xlfn.XLOOKUP(Sales[[#This Row],[ProductKey]], Products!$A:$A, Products!$K:$K)</f>
        <v>7.95</v>
      </c>
      <c r="L8177" s="1">
        <f>Sales[[#This Row],[ProductPrice]]*Sales[[#This Row],[OrderQuantity]]</f>
        <v>15.9</v>
      </c>
      <c r="M8177" s="1">
        <f>Sales[[#This Row],[OrderQuantity]]</f>
        <v>2</v>
      </c>
      <c r="N8177" s="1">
        <f>1</f>
        <v>1</v>
      </c>
      <c r="O8177" s="1">
        <f>Sales[[#This Row],[TotalSales]]-Sales[[#This Row],[TotalCost]]</f>
        <v>9.9534000000000002</v>
      </c>
      <c r="P8177" s="1">
        <f>Sales[[#This Row],[ProductCost]]*Sales[[#This Row],[OrderQuantity]]</f>
        <v>5.9466000000000001</v>
      </c>
      <c r="Q8177" s="1" t="str">
        <f>VLOOKUP(Sales[[#This Row],[ProductKey]], Products!$A$2:$D$1000, 4, FALSE)</f>
        <v>Bike Wash - Dissolver</v>
      </c>
    </row>
    <row r="8178" spans="1:17" x14ac:dyDescent="0.25">
      <c r="A8178" s="2">
        <v>37988</v>
      </c>
      <c r="B8178" s="1" t="s">
        <v>4846</v>
      </c>
      <c r="C8178">
        <v>541</v>
      </c>
      <c r="D8178">
        <v>14316</v>
      </c>
      <c r="E8178">
        <v>9</v>
      </c>
      <c r="F8178">
        <v>2</v>
      </c>
      <c r="G8178">
        <v>2</v>
      </c>
      <c r="H8178" s="2">
        <v>43102</v>
      </c>
      <c r="I8178" t="str">
        <f>VLOOKUP(Sales[[#This Row],[TerritoryKey]], Territories[], 2, FALSE)</f>
        <v>Australia</v>
      </c>
      <c r="J8178">
        <f>_xlfn.XLOOKUP(Sales[[#This Row],[ProductKey]], Products!$A:$A, Products!$J:$J)</f>
        <v>10.8423</v>
      </c>
      <c r="K8178">
        <f>_xlfn.XLOOKUP(Sales[[#This Row],[ProductKey]], Products!$A:$A, Products!$K:$K)</f>
        <v>28.99</v>
      </c>
      <c r="L8178" s="1">
        <f>Sales[[#This Row],[ProductPrice]]*Sales[[#This Row],[OrderQuantity]]</f>
        <v>57.98</v>
      </c>
      <c r="M8178" s="1">
        <f>Sales[[#This Row],[OrderQuantity]]</f>
        <v>2</v>
      </c>
      <c r="N8178" s="1">
        <f>1</f>
        <v>1</v>
      </c>
      <c r="O8178" s="1">
        <f>Sales[[#This Row],[TotalSales]]-Sales[[#This Row],[TotalCost]]</f>
        <v>36.295400000000001</v>
      </c>
      <c r="P8178" s="1">
        <f>Sales[[#This Row],[ProductCost]]*Sales[[#This Row],[OrderQuantity]]</f>
        <v>21.6846</v>
      </c>
      <c r="Q8178" s="1" t="str">
        <f>VLOOKUP(Sales[[#This Row],[ProductKey]], Products!$A$2:$D$1000, 4, FALSE)</f>
        <v>Touring Tire</v>
      </c>
    </row>
    <row r="8179" spans="1:17" x14ac:dyDescent="0.25">
      <c r="A8179" s="2">
        <v>38139</v>
      </c>
      <c r="B8179" s="1" t="s">
        <v>4896</v>
      </c>
      <c r="C8179">
        <v>484</v>
      </c>
      <c r="D8179">
        <v>14668</v>
      </c>
      <c r="E8179">
        <v>9</v>
      </c>
      <c r="F8179">
        <v>2</v>
      </c>
      <c r="G8179">
        <v>2</v>
      </c>
      <c r="H8179" s="2">
        <v>43252</v>
      </c>
      <c r="I8179" t="str">
        <f>VLOOKUP(Sales[[#This Row],[TerritoryKey]], Territories[], 2, FALSE)</f>
        <v>Australia</v>
      </c>
      <c r="J8179">
        <f>_xlfn.XLOOKUP(Sales[[#This Row],[ProductKey]], Products!$A:$A, Products!$J:$J)</f>
        <v>2.9733000000000001</v>
      </c>
      <c r="K8179">
        <f>_xlfn.XLOOKUP(Sales[[#This Row],[ProductKey]], Products!$A:$A, Products!$K:$K)</f>
        <v>7.95</v>
      </c>
      <c r="L8179" s="1">
        <f>Sales[[#This Row],[ProductPrice]]*Sales[[#This Row],[OrderQuantity]]</f>
        <v>15.9</v>
      </c>
      <c r="M8179" s="1">
        <f>Sales[[#This Row],[OrderQuantity]]</f>
        <v>2</v>
      </c>
      <c r="N8179" s="1">
        <f>1</f>
        <v>1</v>
      </c>
      <c r="O8179" s="1">
        <f>Sales[[#This Row],[TotalSales]]-Sales[[#This Row],[TotalCost]]</f>
        <v>9.9534000000000002</v>
      </c>
      <c r="P8179" s="1">
        <f>Sales[[#This Row],[ProductCost]]*Sales[[#This Row],[OrderQuantity]]</f>
        <v>5.9466000000000001</v>
      </c>
      <c r="Q8179" s="1" t="str">
        <f>VLOOKUP(Sales[[#This Row],[ProductKey]], Products!$A$2:$D$1000, 4, FALSE)</f>
        <v>Bike Wash - Dissolver</v>
      </c>
    </row>
    <row r="8180" spans="1:17" x14ac:dyDescent="0.25">
      <c r="A8180" s="2">
        <v>38261</v>
      </c>
      <c r="B8180" s="1" t="s">
        <v>4923</v>
      </c>
      <c r="C8180">
        <v>464</v>
      </c>
      <c r="D8180">
        <v>20383</v>
      </c>
      <c r="E8180">
        <v>1</v>
      </c>
      <c r="F8180">
        <v>2</v>
      </c>
      <c r="G8180">
        <v>2</v>
      </c>
      <c r="H8180" s="2">
        <v>43374</v>
      </c>
      <c r="I8180" t="str">
        <f>VLOOKUP(Sales[[#This Row],[TerritoryKey]], Territories[], 2, FALSE)</f>
        <v>Northwest</v>
      </c>
      <c r="J8180">
        <f>_xlfn.XLOOKUP(Sales[[#This Row],[ProductKey]], Products!$A:$A, Products!$J:$J)</f>
        <v>9.7135999999999996</v>
      </c>
      <c r="K8180">
        <f>_xlfn.XLOOKUP(Sales[[#This Row],[ProductKey]], Products!$A:$A, Products!$K:$K)</f>
        <v>23.548100000000002</v>
      </c>
      <c r="L8180" s="1">
        <f>Sales[[#This Row],[ProductPrice]]*Sales[[#This Row],[OrderQuantity]]</f>
        <v>47.096200000000003</v>
      </c>
      <c r="M8180" s="1">
        <f>Sales[[#This Row],[OrderQuantity]]</f>
        <v>2</v>
      </c>
      <c r="N8180" s="1">
        <f>1</f>
        <v>1</v>
      </c>
      <c r="O8180" s="1">
        <f>Sales[[#This Row],[TotalSales]]-Sales[[#This Row],[TotalCost]]</f>
        <v>27.669000000000004</v>
      </c>
      <c r="P8180" s="1">
        <f>Sales[[#This Row],[ProductCost]]*Sales[[#This Row],[OrderQuantity]]</f>
        <v>19.427199999999999</v>
      </c>
      <c r="Q8180" s="1" t="str">
        <f>VLOOKUP(Sales[[#This Row],[ProductKey]], Products!$A$2:$D$1000, 4, FALSE)</f>
        <v>Half-Finger Gloves, M</v>
      </c>
    </row>
    <row r="8181" spans="1:17" x14ac:dyDescent="0.25">
      <c r="A8181" s="2">
        <v>38139</v>
      </c>
      <c r="B8181" s="1" t="s">
        <v>4982</v>
      </c>
      <c r="C8181">
        <v>536</v>
      </c>
      <c r="D8181">
        <v>21116</v>
      </c>
      <c r="E8181">
        <v>10</v>
      </c>
      <c r="F8181">
        <v>2</v>
      </c>
      <c r="G8181">
        <v>2</v>
      </c>
      <c r="H8181" s="2">
        <v>43252</v>
      </c>
      <c r="I8181" t="str">
        <f>VLOOKUP(Sales[[#This Row],[TerritoryKey]], Territories[], 2, FALSE)</f>
        <v>United Kingdom</v>
      </c>
      <c r="J8181">
        <f>_xlfn.XLOOKUP(Sales[[#This Row],[ProductKey]], Products!$A:$A, Products!$J:$J)</f>
        <v>11.2163</v>
      </c>
      <c r="K8181">
        <f>_xlfn.XLOOKUP(Sales[[#This Row],[ProductKey]], Products!$A:$A, Products!$K:$K)</f>
        <v>29.99</v>
      </c>
      <c r="L8181" s="1">
        <f>Sales[[#This Row],[ProductPrice]]*Sales[[#This Row],[OrderQuantity]]</f>
        <v>59.98</v>
      </c>
      <c r="M8181" s="1">
        <f>Sales[[#This Row],[OrderQuantity]]</f>
        <v>2</v>
      </c>
      <c r="N8181" s="1">
        <f>1</f>
        <v>1</v>
      </c>
      <c r="O8181" s="1">
        <f>Sales[[#This Row],[TotalSales]]-Sales[[#This Row],[TotalCost]]</f>
        <v>37.547399999999996</v>
      </c>
      <c r="P8181" s="1">
        <f>Sales[[#This Row],[ProductCost]]*Sales[[#This Row],[OrderQuantity]]</f>
        <v>22.432600000000001</v>
      </c>
      <c r="Q8181" s="1" t="str">
        <f>VLOOKUP(Sales[[#This Row],[ProductKey]], Products!$A$2:$D$1000, 4, FALSE)</f>
        <v>ML Mountain Tire</v>
      </c>
    </row>
    <row r="8182" spans="1:17" x14ac:dyDescent="0.25">
      <c r="A8182" s="2">
        <v>38202</v>
      </c>
      <c r="B8182" s="1" t="s">
        <v>5011</v>
      </c>
      <c r="C8182">
        <v>484</v>
      </c>
      <c r="D8182">
        <v>20921</v>
      </c>
      <c r="E8182">
        <v>10</v>
      </c>
      <c r="F8182">
        <v>2</v>
      </c>
      <c r="G8182">
        <v>2</v>
      </c>
      <c r="H8182" s="2">
        <v>43315</v>
      </c>
      <c r="I8182" t="str">
        <f>VLOOKUP(Sales[[#This Row],[TerritoryKey]], Territories[], 2, FALSE)</f>
        <v>United Kingdom</v>
      </c>
      <c r="J8182">
        <f>_xlfn.XLOOKUP(Sales[[#This Row],[ProductKey]], Products!$A:$A, Products!$J:$J)</f>
        <v>2.9733000000000001</v>
      </c>
      <c r="K8182">
        <f>_xlfn.XLOOKUP(Sales[[#This Row],[ProductKey]], Products!$A:$A, Products!$K:$K)</f>
        <v>7.95</v>
      </c>
      <c r="L8182" s="1">
        <f>Sales[[#This Row],[ProductPrice]]*Sales[[#This Row],[OrderQuantity]]</f>
        <v>15.9</v>
      </c>
      <c r="M8182" s="1">
        <f>Sales[[#This Row],[OrderQuantity]]</f>
        <v>2</v>
      </c>
      <c r="N8182" s="1">
        <f>1</f>
        <v>1</v>
      </c>
      <c r="O8182" s="1">
        <f>Sales[[#This Row],[TotalSales]]-Sales[[#This Row],[TotalCost]]</f>
        <v>9.9534000000000002</v>
      </c>
      <c r="P8182" s="1">
        <f>Sales[[#This Row],[ProductCost]]*Sales[[#This Row],[OrderQuantity]]</f>
        <v>5.9466000000000001</v>
      </c>
      <c r="Q8182" s="1" t="str">
        <f>VLOOKUP(Sales[[#This Row],[ProductKey]], Products!$A$2:$D$1000, 4, FALSE)</f>
        <v>Bike Wash - Dissolver</v>
      </c>
    </row>
    <row r="8183" spans="1:17" x14ac:dyDescent="0.25">
      <c r="A8183" s="2">
        <v>38322</v>
      </c>
      <c r="B8183" s="1" t="s">
        <v>5017</v>
      </c>
      <c r="C8183">
        <v>535</v>
      </c>
      <c r="D8183">
        <v>22299</v>
      </c>
      <c r="E8183">
        <v>6</v>
      </c>
      <c r="F8183">
        <v>2</v>
      </c>
      <c r="G8183">
        <v>2</v>
      </c>
      <c r="H8183" s="2">
        <v>43435</v>
      </c>
      <c r="I8183" t="str">
        <f>VLOOKUP(Sales[[#This Row],[TerritoryKey]], Territories[], 2, FALSE)</f>
        <v>Canada</v>
      </c>
      <c r="J8183">
        <f>_xlfn.XLOOKUP(Sales[[#This Row],[ProductKey]], Products!$A:$A, Products!$J:$J)</f>
        <v>9.3462999999999994</v>
      </c>
      <c r="K8183">
        <f>_xlfn.XLOOKUP(Sales[[#This Row],[ProductKey]], Products!$A:$A, Products!$K:$K)</f>
        <v>24.99</v>
      </c>
      <c r="L8183" s="1">
        <f>Sales[[#This Row],[ProductPrice]]*Sales[[#This Row],[OrderQuantity]]</f>
        <v>49.98</v>
      </c>
      <c r="M8183" s="1">
        <f>Sales[[#This Row],[OrderQuantity]]</f>
        <v>2</v>
      </c>
      <c r="N8183" s="1">
        <f>1</f>
        <v>1</v>
      </c>
      <c r="O8183" s="1">
        <f>Sales[[#This Row],[TotalSales]]-Sales[[#This Row],[TotalCost]]</f>
        <v>31.287399999999998</v>
      </c>
      <c r="P8183" s="1">
        <f>Sales[[#This Row],[ProductCost]]*Sales[[#This Row],[OrderQuantity]]</f>
        <v>18.692599999999999</v>
      </c>
      <c r="Q8183" s="1" t="str">
        <f>VLOOKUP(Sales[[#This Row],[ProductKey]], Products!$A$2:$D$1000, 4, FALSE)</f>
        <v>LL Mountain Tire</v>
      </c>
    </row>
    <row r="8184" spans="1:17" x14ac:dyDescent="0.25">
      <c r="A8184" s="2">
        <v>38200</v>
      </c>
      <c r="B8184" s="1" t="s">
        <v>5030</v>
      </c>
      <c r="C8184">
        <v>541</v>
      </c>
      <c r="D8184">
        <v>12984</v>
      </c>
      <c r="E8184">
        <v>6</v>
      </c>
      <c r="F8184">
        <v>2</v>
      </c>
      <c r="G8184">
        <v>2</v>
      </c>
      <c r="H8184" s="2">
        <v>43313</v>
      </c>
      <c r="I8184" t="str">
        <f>VLOOKUP(Sales[[#This Row],[TerritoryKey]], Territories[], 2, FALSE)</f>
        <v>Canada</v>
      </c>
      <c r="J8184">
        <f>_xlfn.XLOOKUP(Sales[[#This Row],[ProductKey]], Products!$A:$A, Products!$J:$J)</f>
        <v>10.8423</v>
      </c>
      <c r="K8184">
        <f>_xlfn.XLOOKUP(Sales[[#This Row],[ProductKey]], Products!$A:$A, Products!$K:$K)</f>
        <v>28.99</v>
      </c>
      <c r="L8184" s="1">
        <f>Sales[[#This Row],[ProductPrice]]*Sales[[#This Row],[OrderQuantity]]</f>
        <v>57.98</v>
      </c>
      <c r="M8184" s="1">
        <f>Sales[[#This Row],[OrderQuantity]]</f>
        <v>2</v>
      </c>
      <c r="N8184" s="1">
        <f>1</f>
        <v>1</v>
      </c>
      <c r="O8184" s="1">
        <f>Sales[[#This Row],[TotalSales]]-Sales[[#This Row],[TotalCost]]</f>
        <v>36.295400000000001</v>
      </c>
      <c r="P8184" s="1">
        <f>Sales[[#This Row],[ProductCost]]*Sales[[#This Row],[OrderQuantity]]</f>
        <v>21.6846</v>
      </c>
      <c r="Q8184" s="1" t="str">
        <f>VLOOKUP(Sales[[#This Row],[ProductKey]], Products!$A$2:$D$1000, 4, FALSE)</f>
        <v>Touring Tire</v>
      </c>
    </row>
    <row r="8185" spans="1:17" x14ac:dyDescent="0.25">
      <c r="A8185" s="2">
        <v>38261</v>
      </c>
      <c r="B8185" s="1" t="s">
        <v>5033</v>
      </c>
      <c r="C8185">
        <v>536</v>
      </c>
      <c r="D8185">
        <v>22450</v>
      </c>
      <c r="E8185">
        <v>8</v>
      </c>
      <c r="F8185">
        <v>2</v>
      </c>
      <c r="G8185">
        <v>2</v>
      </c>
      <c r="H8185" s="2">
        <v>43374</v>
      </c>
      <c r="I8185" t="str">
        <f>VLOOKUP(Sales[[#This Row],[TerritoryKey]], Territories[], 2, FALSE)</f>
        <v>Germany</v>
      </c>
      <c r="J8185">
        <f>_xlfn.XLOOKUP(Sales[[#This Row],[ProductKey]], Products!$A:$A, Products!$J:$J)</f>
        <v>11.2163</v>
      </c>
      <c r="K8185">
        <f>_xlfn.XLOOKUP(Sales[[#This Row],[ProductKey]], Products!$A:$A, Products!$K:$K)</f>
        <v>29.99</v>
      </c>
      <c r="L8185" s="1">
        <f>Sales[[#This Row],[ProductPrice]]*Sales[[#This Row],[OrderQuantity]]</f>
        <v>59.98</v>
      </c>
      <c r="M8185" s="1">
        <f>Sales[[#This Row],[OrderQuantity]]</f>
        <v>2</v>
      </c>
      <c r="N8185" s="1">
        <f>1</f>
        <v>1</v>
      </c>
      <c r="O8185" s="1">
        <f>Sales[[#This Row],[TotalSales]]-Sales[[#This Row],[TotalCost]]</f>
        <v>37.547399999999996</v>
      </c>
      <c r="P8185" s="1">
        <f>Sales[[#This Row],[ProductCost]]*Sales[[#This Row],[OrderQuantity]]</f>
        <v>22.432600000000001</v>
      </c>
      <c r="Q8185" s="1" t="str">
        <f>VLOOKUP(Sales[[#This Row],[ProductKey]], Products!$A$2:$D$1000, 4, FALSE)</f>
        <v>ML Mountain Tire</v>
      </c>
    </row>
    <row r="8186" spans="1:17" x14ac:dyDescent="0.25">
      <c r="A8186" s="2">
        <v>38050</v>
      </c>
      <c r="B8186" s="1" t="s">
        <v>5042</v>
      </c>
      <c r="C8186">
        <v>464</v>
      </c>
      <c r="D8186">
        <v>11046</v>
      </c>
      <c r="E8186">
        <v>9</v>
      </c>
      <c r="F8186">
        <v>2</v>
      </c>
      <c r="G8186">
        <v>2</v>
      </c>
      <c r="H8186" s="2">
        <v>43163</v>
      </c>
      <c r="I8186" t="str">
        <f>VLOOKUP(Sales[[#This Row],[TerritoryKey]], Territories[], 2, FALSE)</f>
        <v>Australia</v>
      </c>
      <c r="J8186">
        <f>_xlfn.XLOOKUP(Sales[[#This Row],[ProductKey]], Products!$A:$A, Products!$J:$J)</f>
        <v>9.7135999999999996</v>
      </c>
      <c r="K8186">
        <f>_xlfn.XLOOKUP(Sales[[#This Row],[ProductKey]], Products!$A:$A, Products!$K:$K)</f>
        <v>23.548100000000002</v>
      </c>
      <c r="L8186" s="1">
        <f>Sales[[#This Row],[ProductPrice]]*Sales[[#This Row],[OrderQuantity]]</f>
        <v>47.096200000000003</v>
      </c>
      <c r="M8186" s="1">
        <f>Sales[[#This Row],[OrderQuantity]]</f>
        <v>2</v>
      </c>
      <c r="N8186" s="1">
        <f>1</f>
        <v>1</v>
      </c>
      <c r="O8186" s="1">
        <f>Sales[[#This Row],[TotalSales]]-Sales[[#This Row],[TotalCost]]</f>
        <v>27.669000000000004</v>
      </c>
      <c r="P8186" s="1">
        <f>Sales[[#This Row],[ProductCost]]*Sales[[#This Row],[OrderQuantity]]</f>
        <v>19.427199999999999</v>
      </c>
      <c r="Q8186" s="1" t="str">
        <f>VLOOKUP(Sales[[#This Row],[ProductKey]], Products!$A$2:$D$1000, 4, FALSE)</f>
        <v>Half-Finger Gloves, M</v>
      </c>
    </row>
    <row r="8187" spans="1:17" x14ac:dyDescent="0.25">
      <c r="A8187" s="2">
        <v>38234</v>
      </c>
      <c r="B8187" s="1" t="s">
        <v>5047</v>
      </c>
      <c r="C8187">
        <v>484</v>
      </c>
      <c r="D8187">
        <v>18743</v>
      </c>
      <c r="E8187">
        <v>9</v>
      </c>
      <c r="F8187">
        <v>2</v>
      </c>
      <c r="G8187">
        <v>2</v>
      </c>
      <c r="H8187" s="2">
        <v>43347</v>
      </c>
      <c r="I8187" t="str">
        <f>VLOOKUP(Sales[[#This Row],[TerritoryKey]], Territories[], 2, FALSE)</f>
        <v>Australia</v>
      </c>
      <c r="J8187">
        <f>_xlfn.XLOOKUP(Sales[[#This Row],[ProductKey]], Products!$A:$A, Products!$J:$J)</f>
        <v>2.9733000000000001</v>
      </c>
      <c r="K8187">
        <f>_xlfn.XLOOKUP(Sales[[#This Row],[ProductKey]], Products!$A:$A, Products!$K:$K)</f>
        <v>7.95</v>
      </c>
      <c r="L8187" s="1">
        <f>Sales[[#This Row],[ProductPrice]]*Sales[[#This Row],[OrderQuantity]]</f>
        <v>15.9</v>
      </c>
      <c r="M8187" s="1">
        <f>Sales[[#This Row],[OrderQuantity]]</f>
        <v>2</v>
      </c>
      <c r="N8187" s="1">
        <f>1</f>
        <v>1</v>
      </c>
      <c r="O8187" s="1">
        <f>Sales[[#This Row],[TotalSales]]-Sales[[#This Row],[TotalCost]]</f>
        <v>9.9534000000000002</v>
      </c>
      <c r="P8187" s="1">
        <f>Sales[[#This Row],[ProductCost]]*Sales[[#This Row],[OrderQuantity]]</f>
        <v>5.9466000000000001</v>
      </c>
      <c r="Q8187" s="1" t="str">
        <f>VLOOKUP(Sales[[#This Row],[ProductKey]], Products!$A$2:$D$1000, 4, FALSE)</f>
        <v>Bike Wash - Dissolver</v>
      </c>
    </row>
    <row r="8188" spans="1:17" x14ac:dyDescent="0.25">
      <c r="A8188" s="2">
        <v>38323</v>
      </c>
      <c r="B8188" s="1" t="s">
        <v>5077</v>
      </c>
      <c r="C8188">
        <v>535</v>
      </c>
      <c r="D8188">
        <v>12357</v>
      </c>
      <c r="E8188">
        <v>9</v>
      </c>
      <c r="F8188">
        <v>2</v>
      </c>
      <c r="G8188">
        <v>2</v>
      </c>
      <c r="H8188" s="2">
        <v>43436</v>
      </c>
      <c r="I8188" t="str">
        <f>VLOOKUP(Sales[[#This Row],[TerritoryKey]], Territories[], 2, FALSE)</f>
        <v>Australia</v>
      </c>
      <c r="J8188">
        <f>_xlfn.XLOOKUP(Sales[[#This Row],[ProductKey]], Products!$A:$A, Products!$J:$J)</f>
        <v>9.3462999999999994</v>
      </c>
      <c r="K8188">
        <f>_xlfn.XLOOKUP(Sales[[#This Row],[ProductKey]], Products!$A:$A, Products!$K:$K)</f>
        <v>24.99</v>
      </c>
      <c r="L8188" s="1">
        <f>Sales[[#This Row],[ProductPrice]]*Sales[[#This Row],[OrderQuantity]]</f>
        <v>49.98</v>
      </c>
      <c r="M8188" s="1">
        <f>Sales[[#This Row],[OrderQuantity]]</f>
        <v>2</v>
      </c>
      <c r="N8188" s="1">
        <f>1</f>
        <v>1</v>
      </c>
      <c r="O8188" s="1">
        <f>Sales[[#This Row],[TotalSales]]-Sales[[#This Row],[TotalCost]]</f>
        <v>31.287399999999998</v>
      </c>
      <c r="P8188" s="1">
        <f>Sales[[#This Row],[ProductCost]]*Sales[[#This Row],[OrderQuantity]]</f>
        <v>18.692599999999999</v>
      </c>
      <c r="Q8188" s="1" t="str">
        <f>VLOOKUP(Sales[[#This Row],[ProductKey]], Products!$A$2:$D$1000, 4, FALSE)</f>
        <v>LL Mountain Tire</v>
      </c>
    </row>
    <row r="8189" spans="1:17" x14ac:dyDescent="0.25">
      <c r="A8189" s="2">
        <v>38139</v>
      </c>
      <c r="B8189" s="1" t="s">
        <v>5092</v>
      </c>
      <c r="C8189">
        <v>535</v>
      </c>
      <c r="D8189">
        <v>11185</v>
      </c>
      <c r="E8189">
        <v>6</v>
      </c>
      <c r="F8189">
        <v>2</v>
      </c>
      <c r="G8189">
        <v>2</v>
      </c>
      <c r="H8189" s="2">
        <v>43252</v>
      </c>
      <c r="I8189" t="str">
        <f>VLOOKUP(Sales[[#This Row],[TerritoryKey]], Territories[], 2, FALSE)</f>
        <v>Canada</v>
      </c>
      <c r="J8189">
        <f>_xlfn.XLOOKUP(Sales[[#This Row],[ProductKey]], Products!$A:$A, Products!$J:$J)</f>
        <v>9.3462999999999994</v>
      </c>
      <c r="K8189">
        <f>_xlfn.XLOOKUP(Sales[[#This Row],[ProductKey]], Products!$A:$A, Products!$K:$K)</f>
        <v>24.99</v>
      </c>
      <c r="L8189" s="1">
        <f>Sales[[#This Row],[ProductPrice]]*Sales[[#This Row],[OrderQuantity]]</f>
        <v>49.98</v>
      </c>
      <c r="M8189" s="1">
        <f>Sales[[#This Row],[OrderQuantity]]</f>
        <v>2</v>
      </c>
      <c r="N8189" s="1">
        <f>1</f>
        <v>1</v>
      </c>
      <c r="O8189" s="1">
        <f>Sales[[#This Row],[TotalSales]]-Sales[[#This Row],[TotalCost]]</f>
        <v>31.287399999999998</v>
      </c>
      <c r="P8189" s="1">
        <f>Sales[[#This Row],[ProductCost]]*Sales[[#This Row],[OrderQuantity]]</f>
        <v>18.692599999999999</v>
      </c>
      <c r="Q8189" s="1" t="str">
        <f>VLOOKUP(Sales[[#This Row],[ProductKey]], Products!$A$2:$D$1000, 4, FALSE)</f>
        <v>LL Mountain Tire</v>
      </c>
    </row>
    <row r="8190" spans="1:17" x14ac:dyDescent="0.25">
      <c r="A8190" s="2">
        <v>38325</v>
      </c>
      <c r="B8190" s="1" t="s">
        <v>5099</v>
      </c>
      <c r="C8190">
        <v>462</v>
      </c>
      <c r="D8190">
        <v>13710</v>
      </c>
      <c r="E8190">
        <v>6</v>
      </c>
      <c r="F8190">
        <v>2</v>
      </c>
      <c r="G8190">
        <v>2</v>
      </c>
      <c r="H8190" s="2">
        <v>43438</v>
      </c>
      <c r="I8190" t="str">
        <f>VLOOKUP(Sales[[#This Row],[TerritoryKey]], Territories[], 2, FALSE)</f>
        <v>Canada</v>
      </c>
      <c r="J8190">
        <f>_xlfn.XLOOKUP(Sales[[#This Row],[ProductKey]], Products!$A:$A, Products!$J:$J)</f>
        <v>9.7135999999999996</v>
      </c>
      <c r="K8190">
        <f>_xlfn.XLOOKUP(Sales[[#This Row],[ProductKey]], Products!$A:$A, Products!$K:$K)</f>
        <v>23.548100000000002</v>
      </c>
      <c r="L8190" s="1">
        <f>Sales[[#This Row],[ProductPrice]]*Sales[[#This Row],[OrderQuantity]]</f>
        <v>47.096200000000003</v>
      </c>
      <c r="M8190" s="1">
        <f>Sales[[#This Row],[OrderQuantity]]</f>
        <v>2</v>
      </c>
      <c r="N8190" s="1">
        <f>1</f>
        <v>1</v>
      </c>
      <c r="O8190" s="1">
        <f>Sales[[#This Row],[TotalSales]]-Sales[[#This Row],[TotalCost]]</f>
        <v>27.669000000000004</v>
      </c>
      <c r="P8190" s="1">
        <f>Sales[[#This Row],[ProductCost]]*Sales[[#This Row],[OrderQuantity]]</f>
        <v>19.427199999999999</v>
      </c>
      <c r="Q8190" s="1" t="str">
        <f>VLOOKUP(Sales[[#This Row],[ProductKey]], Products!$A$2:$D$1000, 4, FALSE)</f>
        <v>Half-Finger Gloves, S</v>
      </c>
    </row>
    <row r="8191" spans="1:17" x14ac:dyDescent="0.25">
      <c r="A8191" s="2">
        <v>38262</v>
      </c>
      <c r="B8191" s="1" t="s">
        <v>5183</v>
      </c>
      <c r="C8191">
        <v>541</v>
      </c>
      <c r="D8191">
        <v>13622</v>
      </c>
      <c r="E8191">
        <v>9</v>
      </c>
      <c r="F8191">
        <v>2</v>
      </c>
      <c r="G8191">
        <v>2</v>
      </c>
      <c r="H8191" s="2">
        <v>43375</v>
      </c>
      <c r="I8191" t="str">
        <f>VLOOKUP(Sales[[#This Row],[TerritoryKey]], Territories[], 2, FALSE)</f>
        <v>Australia</v>
      </c>
      <c r="J8191">
        <f>_xlfn.XLOOKUP(Sales[[#This Row],[ProductKey]], Products!$A:$A, Products!$J:$J)</f>
        <v>10.8423</v>
      </c>
      <c r="K8191">
        <f>_xlfn.XLOOKUP(Sales[[#This Row],[ProductKey]], Products!$A:$A, Products!$K:$K)</f>
        <v>28.99</v>
      </c>
      <c r="L8191" s="1">
        <f>Sales[[#This Row],[ProductPrice]]*Sales[[#This Row],[OrderQuantity]]</f>
        <v>57.98</v>
      </c>
      <c r="M8191" s="1">
        <f>Sales[[#This Row],[OrderQuantity]]</f>
        <v>2</v>
      </c>
      <c r="N8191" s="1">
        <f>1</f>
        <v>1</v>
      </c>
      <c r="O8191" s="1">
        <f>Sales[[#This Row],[TotalSales]]-Sales[[#This Row],[TotalCost]]</f>
        <v>36.295400000000001</v>
      </c>
      <c r="P8191" s="1">
        <f>Sales[[#This Row],[ProductCost]]*Sales[[#This Row],[OrderQuantity]]</f>
        <v>21.6846</v>
      </c>
      <c r="Q8191" s="1" t="str">
        <f>VLOOKUP(Sales[[#This Row],[ProductKey]], Products!$A$2:$D$1000, 4, FALSE)</f>
        <v>Touring Tire</v>
      </c>
    </row>
    <row r="8192" spans="1:17" x14ac:dyDescent="0.25">
      <c r="A8192" s="2">
        <v>38200</v>
      </c>
      <c r="B8192" s="1" t="s">
        <v>5251</v>
      </c>
      <c r="C8192">
        <v>482</v>
      </c>
      <c r="D8192">
        <v>20027</v>
      </c>
      <c r="E8192">
        <v>4</v>
      </c>
      <c r="F8192">
        <v>2</v>
      </c>
      <c r="G8192">
        <v>2</v>
      </c>
      <c r="H8192" s="2">
        <v>43313</v>
      </c>
      <c r="I8192" t="str">
        <f>VLOOKUP(Sales[[#This Row],[TerritoryKey]], Territories[], 2, FALSE)</f>
        <v>Southwest</v>
      </c>
      <c r="J8192">
        <f>_xlfn.XLOOKUP(Sales[[#This Row],[ProductKey]], Products!$A:$A, Products!$J:$J)</f>
        <v>3.3622999999999998</v>
      </c>
      <c r="K8192">
        <f>_xlfn.XLOOKUP(Sales[[#This Row],[ProductKey]], Products!$A:$A, Products!$K:$K)</f>
        <v>8.99</v>
      </c>
      <c r="L8192" s="1">
        <f>Sales[[#This Row],[ProductPrice]]*Sales[[#This Row],[OrderQuantity]]</f>
        <v>17.98</v>
      </c>
      <c r="M8192" s="1">
        <f>Sales[[#This Row],[OrderQuantity]]</f>
        <v>2</v>
      </c>
      <c r="N8192" s="1">
        <f>1</f>
        <v>1</v>
      </c>
      <c r="O8192" s="1">
        <f>Sales[[#This Row],[TotalSales]]-Sales[[#This Row],[TotalCost]]</f>
        <v>11.255400000000002</v>
      </c>
      <c r="P8192" s="1">
        <f>Sales[[#This Row],[ProductCost]]*Sales[[#This Row],[OrderQuantity]]</f>
        <v>6.7245999999999997</v>
      </c>
      <c r="Q8192" s="1" t="str">
        <f>VLOOKUP(Sales[[#This Row],[ProductKey]], Products!$A$2:$D$1000, 4, FALSE)</f>
        <v>Racing Socks, L</v>
      </c>
    </row>
    <row r="8193" spans="1:17" x14ac:dyDescent="0.25">
      <c r="A8193" s="2">
        <v>38141</v>
      </c>
      <c r="B8193" s="1" t="s">
        <v>5265</v>
      </c>
      <c r="C8193">
        <v>536</v>
      </c>
      <c r="D8193">
        <v>23579</v>
      </c>
      <c r="E8193">
        <v>1</v>
      </c>
      <c r="F8193">
        <v>2</v>
      </c>
      <c r="G8193">
        <v>2</v>
      </c>
      <c r="H8193" s="2">
        <v>43254</v>
      </c>
      <c r="I8193" t="str">
        <f>VLOOKUP(Sales[[#This Row],[TerritoryKey]], Territories[], 2, FALSE)</f>
        <v>Northwest</v>
      </c>
      <c r="J8193">
        <f>_xlfn.XLOOKUP(Sales[[#This Row],[ProductKey]], Products!$A:$A, Products!$J:$J)</f>
        <v>11.2163</v>
      </c>
      <c r="K8193">
        <f>_xlfn.XLOOKUP(Sales[[#This Row],[ProductKey]], Products!$A:$A, Products!$K:$K)</f>
        <v>29.99</v>
      </c>
      <c r="L8193" s="1">
        <f>Sales[[#This Row],[ProductPrice]]*Sales[[#This Row],[OrderQuantity]]</f>
        <v>59.98</v>
      </c>
      <c r="M8193" s="1">
        <f>Sales[[#This Row],[OrderQuantity]]</f>
        <v>2</v>
      </c>
      <c r="N8193" s="1">
        <f>1</f>
        <v>1</v>
      </c>
      <c r="O8193" s="1">
        <f>Sales[[#This Row],[TotalSales]]-Sales[[#This Row],[TotalCost]]</f>
        <v>37.547399999999996</v>
      </c>
      <c r="P8193" s="1">
        <f>Sales[[#This Row],[ProductCost]]*Sales[[#This Row],[OrderQuantity]]</f>
        <v>22.432600000000001</v>
      </c>
      <c r="Q8193" s="1" t="str">
        <f>VLOOKUP(Sales[[#This Row],[ProductKey]], Products!$A$2:$D$1000, 4, FALSE)</f>
        <v>ML Mountain Tire</v>
      </c>
    </row>
    <row r="8194" spans="1:17" x14ac:dyDescent="0.25">
      <c r="A8194" s="2">
        <v>38142</v>
      </c>
      <c r="B8194" s="1" t="s">
        <v>5291</v>
      </c>
      <c r="C8194">
        <v>541</v>
      </c>
      <c r="D8194">
        <v>26004</v>
      </c>
      <c r="E8194">
        <v>4</v>
      </c>
      <c r="F8194">
        <v>2</v>
      </c>
      <c r="G8194">
        <v>2</v>
      </c>
      <c r="H8194" s="2">
        <v>43255</v>
      </c>
      <c r="I8194" t="str">
        <f>VLOOKUP(Sales[[#This Row],[TerritoryKey]], Territories[], 2, FALSE)</f>
        <v>Southwest</v>
      </c>
      <c r="J8194">
        <f>_xlfn.XLOOKUP(Sales[[#This Row],[ProductKey]], Products!$A:$A, Products!$J:$J)</f>
        <v>10.8423</v>
      </c>
      <c r="K8194">
        <f>_xlfn.XLOOKUP(Sales[[#This Row],[ProductKey]], Products!$A:$A, Products!$K:$K)</f>
        <v>28.99</v>
      </c>
      <c r="L8194" s="1">
        <f>Sales[[#This Row],[ProductPrice]]*Sales[[#This Row],[OrderQuantity]]</f>
        <v>57.98</v>
      </c>
      <c r="M8194" s="1">
        <f>Sales[[#This Row],[OrderQuantity]]</f>
        <v>2</v>
      </c>
      <c r="N8194" s="1">
        <f>1</f>
        <v>1</v>
      </c>
      <c r="O8194" s="1">
        <f>Sales[[#This Row],[TotalSales]]-Sales[[#This Row],[TotalCost]]</f>
        <v>36.295400000000001</v>
      </c>
      <c r="P8194" s="1">
        <f>Sales[[#This Row],[ProductCost]]*Sales[[#This Row],[OrderQuantity]]</f>
        <v>21.6846</v>
      </c>
      <c r="Q8194" s="1" t="str">
        <f>VLOOKUP(Sales[[#This Row],[ProductKey]], Products!$A$2:$D$1000, 4, FALSE)</f>
        <v>Touring Tire</v>
      </c>
    </row>
    <row r="8195" spans="1:17" x14ac:dyDescent="0.25">
      <c r="A8195" s="2">
        <v>38172</v>
      </c>
      <c r="B8195" s="1" t="s">
        <v>5367</v>
      </c>
      <c r="C8195">
        <v>535</v>
      </c>
      <c r="D8195">
        <v>17961</v>
      </c>
      <c r="E8195">
        <v>10</v>
      </c>
      <c r="F8195">
        <v>2</v>
      </c>
      <c r="G8195">
        <v>2</v>
      </c>
      <c r="H8195" s="2">
        <v>43285</v>
      </c>
      <c r="I8195" t="str">
        <f>VLOOKUP(Sales[[#This Row],[TerritoryKey]], Territories[], 2, FALSE)</f>
        <v>United Kingdom</v>
      </c>
      <c r="J8195">
        <f>_xlfn.XLOOKUP(Sales[[#This Row],[ProductKey]], Products!$A:$A, Products!$J:$J)</f>
        <v>9.3462999999999994</v>
      </c>
      <c r="K8195">
        <f>_xlfn.XLOOKUP(Sales[[#This Row],[ProductKey]], Products!$A:$A, Products!$K:$K)</f>
        <v>24.99</v>
      </c>
      <c r="L8195" s="1">
        <f>Sales[[#This Row],[ProductPrice]]*Sales[[#This Row],[OrderQuantity]]</f>
        <v>49.98</v>
      </c>
      <c r="M8195" s="1">
        <f>Sales[[#This Row],[OrderQuantity]]</f>
        <v>2</v>
      </c>
      <c r="N8195" s="1">
        <f>1</f>
        <v>1</v>
      </c>
      <c r="O8195" s="1">
        <f>Sales[[#This Row],[TotalSales]]-Sales[[#This Row],[TotalCost]]</f>
        <v>31.287399999999998</v>
      </c>
      <c r="P8195" s="1">
        <f>Sales[[#This Row],[ProductCost]]*Sales[[#This Row],[OrderQuantity]]</f>
        <v>18.692599999999999</v>
      </c>
      <c r="Q8195" s="1" t="str">
        <f>VLOOKUP(Sales[[#This Row],[ProductKey]], Products!$A$2:$D$1000, 4, FALSE)</f>
        <v>LL Mountain Tire</v>
      </c>
    </row>
    <row r="8196" spans="1:17" x14ac:dyDescent="0.25">
      <c r="A8196" s="2">
        <v>38261</v>
      </c>
      <c r="B8196" s="1" t="s">
        <v>5393</v>
      </c>
      <c r="C8196">
        <v>466</v>
      </c>
      <c r="D8196">
        <v>21711</v>
      </c>
      <c r="E8196">
        <v>4</v>
      </c>
      <c r="F8196">
        <v>2</v>
      </c>
      <c r="G8196">
        <v>2</v>
      </c>
      <c r="H8196" s="2">
        <v>43374</v>
      </c>
      <c r="I8196" t="str">
        <f>VLOOKUP(Sales[[#This Row],[TerritoryKey]], Territories[], 2, FALSE)</f>
        <v>Southwest</v>
      </c>
      <c r="J8196">
        <f>_xlfn.XLOOKUP(Sales[[#This Row],[ProductKey]], Products!$A:$A, Products!$J:$J)</f>
        <v>9.7135999999999996</v>
      </c>
      <c r="K8196">
        <f>_xlfn.XLOOKUP(Sales[[#This Row],[ProductKey]], Products!$A:$A, Products!$K:$K)</f>
        <v>23.548100000000002</v>
      </c>
      <c r="L8196" s="1">
        <f>Sales[[#This Row],[ProductPrice]]*Sales[[#This Row],[OrderQuantity]]</f>
        <v>47.096200000000003</v>
      </c>
      <c r="M8196" s="1">
        <f>Sales[[#This Row],[OrderQuantity]]</f>
        <v>2</v>
      </c>
      <c r="N8196" s="1">
        <f>1</f>
        <v>1</v>
      </c>
      <c r="O8196" s="1">
        <f>Sales[[#This Row],[TotalSales]]-Sales[[#This Row],[TotalCost]]</f>
        <v>27.669000000000004</v>
      </c>
      <c r="P8196" s="1">
        <f>Sales[[#This Row],[ProductCost]]*Sales[[#This Row],[OrderQuantity]]</f>
        <v>19.427199999999999</v>
      </c>
      <c r="Q8196" s="1" t="str">
        <f>VLOOKUP(Sales[[#This Row],[ProductKey]], Products!$A$2:$D$1000, 4, FALSE)</f>
        <v>Half-Finger Gloves, L</v>
      </c>
    </row>
    <row r="8197" spans="1:17" x14ac:dyDescent="0.25">
      <c r="A8197" s="2">
        <v>38079</v>
      </c>
      <c r="B8197" s="1" t="s">
        <v>5401</v>
      </c>
      <c r="C8197">
        <v>484</v>
      </c>
      <c r="D8197">
        <v>22180</v>
      </c>
      <c r="E8197">
        <v>9</v>
      </c>
      <c r="F8197">
        <v>2</v>
      </c>
      <c r="G8197">
        <v>2</v>
      </c>
      <c r="H8197" s="2">
        <v>43192</v>
      </c>
      <c r="I8197" t="str">
        <f>VLOOKUP(Sales[[#This Row],[TerritoryKey]], Territories[], 2, FALSE)</f>
        <v>Australia</v>
      </c>
      <c r="J8197">
        <f>_xlfn.XLOOKUP(Sales[[#This Row],[ProductKey]], Products!$A:$A, Products!$J:$J)</f>
        <v>2.9733000000000001</v>
      </c>
      <c r="K8197">
        <f>_xlfn.XLOOKUP(Sales[[#This Row],[ProductKey]], Products!$A:$A, Products!$K:$K)</f>
        <v>7.95</v>
      </c>
      <c r="L8197" s="1">
        <f>Sales[[#This Row],[ProductPrice]]*Sales[[#This Row],[OrderQuantity]]</f>
        <v>15.9</v>
      </c>
      <c r="M8197" s="1">
        <f>Sales[[#This Row],[OrderQuantity]]</f>
        <v>2</v>
      </c>
      <c r="N8197" s="1">
        <f>1</f>
        <v>1</v>
      </c>
      <c r="O8197" s="1">
        <f>Sales[[#This Row],[TotalSales]]-Sales[[#This Row],[TotalCost]]</f>
        <v>9.9534000000000002</v>
      </c>
      <c r="P8197" s="1">
        <f>Sales[[#This Row],[ProductCost]]*Sales[[#This Row],[OrderQuantity]]</f>
        <v>5.9466000000000001</v>
      </c>
      <c r="Q8197" s="1" t="str">
        <f>VLOOKUP(Sales[[#This Row],[ProductKey]], Products!$A$2:$D$1000, 4, FALSE)</f>
        <v>Bike Wash - Dissolver</v>
      </c>
    </row>
    <row r="8198" spans="1:17" x14ac:dyDescent="0.25">
      <c r="A8198" s="2">
        <v>38079</v>
      </c>
      <c r="B8198" s="1" t="s">
        <v>5407</v>
      </c>
      <c r="C8198">
        <v>536</v>
      </c>
      <c r="D8198">
        <v>19200</v>
      </c>
      <c r="E8198">
        <v>6</v>
      </c>
      <c r="F8198">
        <v>2</v>
      </c>
      <c r="G8198">
        <v>2</v>
      </c>
      <c r="H8198" s="2">
        <v>43192</v>
      </c>
      <c r="I8198" t="str">
        <f>VLOOKUP(Sales[[#This Row],[TerritoryKey]], Territories[], 2, FALSE)</f>
        <v>Canada</v>
      </c>
      <c r="J8198">
        <f>_xlfn.XLOOKUP(Sales[[#This Row],[ProductKey]], Products!$A:$A, Products!$J:$J)</f>
        <v>11.2163</v>
      </c>
      <c r="K8198">
        <f>_xlfn.XLOOKUP(Sales[[#This Row],[ProductKey]], Products!$A:$A, Products!$K:$K)</f>
        <v>29.99</v>
      </c>
      <c r="L8198" s="1">
        <f>Sales[[#This Row],[ProductPrice]]*Sales[[#This Row],[OrderQuantity]]</f>
        <v>59.98</v>
      </c>
      <c r="M8198" s="1">
        <f>Sales[[#This Row],[OrderQuantity]]</f>
        <v>2</v>
      </c>
      <c r="N8198" s="1">
        <f>1</f>
        <v>1</v>
      </c>
      <c r="O8198" s="1">
        <f>Sales[[#This Row],[TotalSales]]-Sales[[#This Row],[TotalCost]]</f>
        <v>37.547399999999996</v>
      </c>
      <c r="P8198" s="1">
        <f>Sales[[#This Row],[ProductCost]]*Sales[[#This Row],[OrderQuantity]]</f>
        <v>22.432600000000001</v>
      </c>
      <c r="Q8198" s="1" t="str">
        <f>VLOOKUP(Sales[[#This Row],[ProductKey]], Products!$A$2:$D$1000, 4, FALSE)</f>
        <v>ML Mountain Tire</v>
      </c>
    </row>
    <row r="8199" spans="1:17" x14ac:dyDescent="0.25">
      <c r="A8199" s="2">
        <v>38079</v>
      </c>
      <c r="B8199" s="1" t="s">
        <v>5450</v>
      </c>
      <c r="C8199">
        <v>541</v>
      </c>
      <c r="D8199">
        <v>26241</v>
      </c>
      <c r="E8199">
        <v>4</v>
      </c>
      <c r="F8199">
        <v>2</v>
      </c>
      <c r="G8199">
        <v>2</v>
      </c>
      <c r="H8199" s="2">
        <v>43192</v>
      </c>
      <c r="I8199" t="str">
        <f>VLOOKUP(Sales[[#This Row],[TerritoryKey]], Territories[], 2, FALSE)</f>
        <v>Southwest</v>
      </c>
      <c r="J8199">
        <f>_xlfn.XLOOKUP(Sales[[#This Row],[ProductKey]], Products!$A:$A, Products!$J:$J)</f>
        <v>10.8423</v>
      </c>
      <c r="K8199">
        <f>_xlfn.XLOOKUP(Sales[[#This Row],[ProductKey]], Products!$A:$A, Products!$K:$K)</f>
        <v>28.99</v>
      </c>
      <c r="L8199" s="1">
        <f>Sales[[#This Row],[ProductPrice]]*Sales[[#This Row],[OrderQuantity]]</f>
        <v>57.98</v>
      </c>
      <c r="M8199" s="1">
        <f>Sales[[#This Row],[OrderQuantity]]</f>
        <v>2</v>
      </c>
      <c r="N8199" s="1">
        <f>1</f>
        <v>1</v>
      </c>
      <c r="O8199" s="1">
        <f>Sales[[#This Row],[TotalSales]]-Sales[[#This Row],[TotalCost]]</f>
        <v>36.295400000000001</v>
      </c>
      <c r="P8199" s="1">
        <f>Sales[[#This Row],[ProductCost]]*Sales[[#This Row],[OrderQuantity]]</f>
        <v>21.6846</v>
      </c>
      <c r="Q8199" s="1" t="str">
        <f>VLOOKUP(Sales[[#This Row],[ProductKey]], Products!$A$2:$D$1000, 4, FALSE)</f>
        <v>Touring Tire</v>
      </c>
    </row>
    <row r="8200" spans="1:17" x14ac:dyDescent="0.25">
      <c r="A8200" s="2">
        <v>38048</v>
      </c>
      <c r="B8200" s="1" t="s">
        <v>5465</v>
      </c>
      <c r="C8200">
        <v>536</v>
      </c>
      <c r="D8200">
        <v>23152</v>
      </c>
      <c r="E8200">
        <v>1</v>
      </c>
      <c r="F8200">
        <v>2</v>
      </c>
      <c r="G8200">
        <v>2</v>
      </c>
      <c r="H8200" s="2">
        <v>43161</v>
      </c>
      <c r="I8200" t="str">
        <f>VLOOKUP(Sales[[#This Row],[TerritoryKey]], Territories[], 2, FALSE)</f>
        <v>Northwest</v>
      </c>
      <c r="J8200">
        <f>_xlfn.XLOOKUP(Sales[[#This Row],[ProductKey]], Products!$A:$A, Products!$J:$J)</f>
        <v>11.2163</v>
      </c>
      <c r="K8200">
        <f>_xlfn.XLOOKUP(Sales[[#This Row],[ProductKey]], Products!$A:$A, Products!$K:$K)</f>
        <v>29.99</v>
      </c>
      <c r="L8200" s="1">
        <f>Sales[[#This Row],[ProductPrice]]*Sales[[#This Row],[OrderQuantity]]</f>
        <v>59.98</v>
      </c>
      <c r="M8200" s="1">
        <f>Sales[[#This Row],[OrderQuantity]]</f>
        <v>2</v>
      </c>
      <c r="N8200" s="1">
        <f>1</f>
        <v>1</v>
      </c>
      <c r="O8200" s="1">
        <f>Sales[[#This Row],[TotalSales]]-Sales[[#This Row],[TotalCost]]</f>
        <v>37.547399999999996</v>
      </c>
      <c r="P8200" s="1">
        <f>Sales[[#This Row],[ProductCost]]*Sales[[#This Row],[OrderQuantity]]</f>
        <v>22.432600000000001</v>
      </c>
      <c r="Q8200" s="1" t="str">
        <f>VLOOKUP(Sales[[#This Row],[ProductKey]], Products!$A$2:$D$1000, 4, FALSE)</f>
        <v>ML Mountain Tire</v>
      </c>
    </row>
    <row r="8201" spans="1:17" x14ac:dyDescent="0.25">
      <c r="A8201" s="2">
        <v>38171</v>
      </c>
      <c r="B8201" s="1" t="s">
        <v>5548</v>
      </c>
      <c r="C8201">
        <v>464</v>
      </c>
      <c r="D8201">
        <v>17691</v>
      </c>
      <c r="E8201">
        <v>6</v>
      </c>
      <c r="F8201">
        <v>2</v>
      </c>
      <c r="G8201">
        <v>2</v>
      </c>
      <c r="H8201" s="2">
        <v>43284</v>
      </c>
      <c r="I8201" t="str">
        <f>VLOOKUP(Sales[[#This Row],[TerritoryKey]], Territories[], 2, FALSE)</f>
        <v>Canada</v>
      </c>
      <c r="J8201">
        <f>_xlfn.XLOOKUP(Sales[[#This Row],[ProductKey]], Products!$A:$A, Products!$J:$J)</f>
        <v>9.7135999999999996</v>
      </c>
      <c r="K8201">
        <f>_xlfn.XLOOKUP(Sales[[#This Row],[ProductKey]], Products!$A:$A, Products!$K:$K)</f>
        <v>23.548100000000002</v>
      </c>
      <c r="L8201" s="1">
        <f>Sales[[#This Row],[ProductPrice]]*Sales[[#This Row],[OrderQuantity]]</f>
        <v>47.096200000000003</v>
      </c>
      <c r="M8201" s="1">
        <f>Sales[[#This Row],[OrderQuantity]]</f>
        <v>2</v>
      </c>
      <c r="N8201" s="1">
        <f>1</f>
        <v>1</v>
      </c>
      <c r="O8201" s="1">
        <f>Sales[[#This Row],[TotalSales]]-Sales[[#This Row],[TotalCost]]</f>
        <v>27.669000000000004</v>
      </c>
      <c r="P8201" s="1">
        <f>Sales[[#This Row],[ProductCost]]*Sales[[#This Row],[OrderQuantity]]</f>
        <v>19.427199999999999</v>
      </c>
      <c r="Q8201" s="1" t="str">
        <f>VLOOKUP(Sales[[#This Row],[ProductKey]], Products!$A$2:$D$1000, 4, FALSE)</f>
        <v>Half-Finger Gloves, M</v>
      </c>
    </row>
    <row r="8202" spans="1:17" x14ac:dyDescent="0.25">
      <c r="A8202" s="2">
        <v>38293</v>
      </c>
      <c r="B8202" s="1" t="s">
        <v>5549</v>
      </c>
      <c r="C8202">
        <v>536</v>
      </c>
      <c r="D8202">
        <v>22890</v>
      </c>
      <c r="E8202">
        <v>4</v>
      </c>
      <c r="F8202">
        <v>2</v>
      </c>
      <c r="G8202">
        <v>2</v>
      </c>
      <c r="H8202" s="2">
        <v>43406</v>
      </c>
      <c r="I8202" t="str">
        <f>VLOOKUP(Sales[[#This Row],[TerritoryKey]], Territories[], 2, FALSE)</f>
        <v>Southwest</v>
      </c>
      <c r="J8202">
        <f>_xlfn.XLOOKUP(Sales[[#This Row],[ProductKey]], Products!$A:$A, Products!$J:$J)</f>
        <v>11.2163</v>
      </c>
      <c r="K8202">
        <f>_xlfn.XLOOKUP(Sales[[#This Row],[ProductKey]], Products!$A:$A, Products!$K:$K)</f>
        <v>29.99</v>
      </c>
      <c r="L8202" s="1">
        <f>Sales[[#This Row],[ProductPrice]]*Sales[[#This Row],[OrderQuantity]]</f>
        <v>59.98</v>
      </c>
      <c r="M8202" s="1">
        <f>Sales[[#This Row],[OrderQuantity]]</f>
        <v>2</v>
      </c>
      <c r="N8202" s="1">
        <f>1</f>
        <v>1</v>
      </c>
      <c r="O8202" s="1">
        <f>Sales[[#This Row],[TotalSales]]-Sales[[#This Row],[TotalCost]]</f>
        <v>37.547399999999996</v>
      </c>
      <c r="P8202" s="1">
        <f>Sales[[#This Row],[ProductCost]]*Sales[[#This Row],[OrderQuantity]]</f>
        <v>22.432600000000001</v>
      </c>
      <c r="Q8202" s="1" t="str">
        <f>VLOOKUP(Sales[[#This Row],[ProductKey]], Products!$A$2:$D$1000, 4, FALSE)</f>
        <v>ML Mountain Tire</v>
      </c>
    </row>
    <row r="8203" spans="1:17" x14ac:dyDescent="0.25">
      <c r="A8203" s="2">
        <v>38324</v>
      </c>
      <c r="B8203" s="1" t="s">
        <v>5563</v>
      </c>
      <c r="C8203">
        <v>541</v>
      </c>
      <c r="D8203">
        <v>14808</v>
      </c>
      <c r="E8203">
        <v>10</v>
      </c>
      <c r="F8203">
        <v>2</v>
      </c>
      <c r="G8203">
        <v>2</v>
      </c>
      <c r="H8203" s="2">
        <v>43437</v>
      </c>
      <c r="I8203" t="str">
        <f>VLOOKUP(Sales[[#This Row],[TerritoryKey]], Territories[], 2, FALSE)</f>
        <v>United Kingdom</v>
      </c>
      <c r="J8203">
        <f>_xlfn.XLOOKUP(Sales[[#This Row],[ProductKey]], Products!$A:$A, Products!$J:$J)</f>
        <v>10.8423</v>
      </c>
      <c r="K8203">
        <f>_xlfn.XLOOKUP(Sales[[#This Row],[ProductKey]], Products!$A:$A, Products!$K:$K)</f>
        <v>28.99</v>
      </c>
      <c r="L8203" s="1">
        <f>Sales[[#This Row],[ProductPrice]]*Sales[[#This Row],[OrderQuantity]]</f>
        <v>57.98</v>
      </c>
      <c r="M8203" s="1">
        <f>Sales[[#This Row],[OrderQuantity]]</f>
        <v>2</v>
      </c>
      <c r="N8203" s="1">
        <f>1</f>
        <v>1</v>
      </c>
      <c r="O8203" s="1">
        <f>Sales[[#This Row],[TotalSales]]-Sales[[#This Row],[TotalCost]]</f>
        <v>36.295400000000001</v>
      </c>
      <c r="P8203" s="1">
        <f>Sales[[#This Row],[ProductCost]]*Sales[[#This Row],[OrderQuantity]]</f>
        <v>21.6846</v>
      </c>
      <c r="Q8203" s="1" t="str">
        <f>VLOOKUP(Sales[[#This Row],[ProductKey]], Products!$A$2:$D$1000, 4, FALSE)</f>
        <v>Touring Tire</v>
      </c>
    </row>
    <row r="8204" spans="1:17" x14ac:dyDescent="0.25">
      <c r="A8204" s="2">
        <v>38170</v>
      </c>
      <c r="B8204" s="1" t="s">
        <v>5577</v>
      </c>
      <c r="C8204">
        <v>484</v>
      </c>
      <c r="D8204">
        <v>21956</v>
      </c>
      <c r="E8204">
        <v>9</v>
      </c>
      <c r="F8204">
        <v>2</v>
      </c>
      <c r="G8204">
        <v>2</v>
      </c>
      <c r="H8204" s="2">
        <v>43283</v>
      </c>
      <c r="I8204" t="str">
        <f>VLOOKUP(Sales[[#This Row],[TerritoryKey]], Territories[], 2, FALSE)</f>
        <v>Australia</v>
      </c>
      <c r="J8204">
        <f>_xlfn.XLOOKUP(Sales[[#This Row],[ProductKey]], Products!$A:$A, Products!$J:$J)</f>
        <v>2.9733000000000001</v>
      </c>
      <c r="K8204">
        <f>_xlfn.XLOOKUP(Sales[[#This Row],[ProductKey]], Products!$A:$A, Products!$K:$K)</f>
        <v>7.95</v>
      </c>
      <c r="L8204" s="1">
        <f>Sales[[#This Row],[ProductPrice]]*Sales[[#This Row],[OrderQuantity]]</f>
        <v>15.9</v>
      </c>
      <c r="M8204" s="1">
        <f>Sales[[#This Row],[OrderQuantity]]</f>
        <v>2</v>
      </c>
      <c r="N8204" s="1">
        <f>1</f>
        <v>1</v>
      </c>
      <c r="O8204" s="1">
        <f>Sales[[#This Row],[TotalSales]]-Sales[[#This Row],[TotalCost]]</f>
        <v>9.9534000000000002</v>
      </c>
      <c r="P8204" s="1">
        <f>Sales[[#This Row],[ProductCost]]*Sales[[#This Row],[OrderQuantity]]</f>
        <v>5.9466000000000001</v>
      </c>
      <c r="Q8204" s="1" t="str">
        <f>VLOOKUP(Sales[[#This Row],[ProductKey]], Products!$A$2:$D$1000, 4, FALSE)</f>
        <v>Bike Wash - Dissolver</v>
      </c>
    </row>
    <row r="8205" spans="1:17" x14ac:dyDescent="0.25">
      <c r="A8205" s="2">
        <v>38080</v>
      </c>
      <c r="B8205" s="1" t="s">
        <v>5578</v>
      </c>
      <c r="C8205">
        <v>462</v>
      </c>
      <c r="D8205">
        <v>20288</v>
      </c>
      <c r="E8205">
        <v>4</v>
      </c>
      <c r="F8205">
        <v>2</v>
      </c>
      <c r="G8205">
        <v>2</v>
      </c>
      <c r="H8205" s="2">
        <v>43193</v>
      </c>
      <c r="I8205" t="str">
        <f>VLOOKUP(Sales[[#This Row],[TerritoryKey]], Territories[], 2, FALSE)</f>
        <v>Southwest</v>
      </c>
      <c r="J8205">
        <f>_xlfn.XLOOKUP(Sales[[#This Row],[ProductKey]], Products!$A:$A, Products!$J:$J)</f>
        <v>9.7135999999999996</v>
      </c>
      <c r="K8205">
        <f>_xlfn.XLOOKUP(Sales[[#This Row],[ProductKey]], Products!$A:$A, Products!$K:$K)</f>
        <v>23.548100000000002</v>
      </c>
      <c r="L8205" s="1">
        <f>Sales[[#This Row],[ProductPrice]]*Sales[[#This Row],[OrderQuantity]]</f>
        <v>47.096200000000003</v>
      </c>
      <c r="M8205" s="1">
        <f>Sales[[#This Row],[OrderQuantity]]</f>
        <v>2</v>
      </c>
      <c r="N8205" s="1">
        <f>1</f>
        <v>1</v>
      </c>
      <c r="O8205" s="1">
        <f>Sales[[#This Row],[TotalSales]]-Sales[[#This Row],[TotalCost]]</f>
        <v>27.669000000000004</v>
      </c>
      <c r="P8205" s="1">
        <f>Sales[[#This Row],[ProductCost]]*Sales[[#This Row],[OrderQuantity]]</f>
        <v>19.427199999999999</v>
      </c>
      <c r="Q8205" s="1" t="str">
        <f>VLOOKUP(Sales[[#This Row],[ProductKey]], Products!$A$2:$D$1000, 4, FALSE)</f>
        <v>Half-Finger Gloves, S</v>
      </c>
    </row>
    <row r="8206" spans="1:17" x14ac:dyDescent="0.25">
      <c r="A8206" s="2">
        <v>38081</v>
      </c>
      <c r="B8206" s="1" t="s">
        <v>5605</v>
      </c>
      <c r="C8206">
        <v>464</v>
      </c>
      <c r="D8206">
        <v>20025</v>
      </c>
      <c r="E8206">
        <v>1</v>
      </c>
      <c r="F8206">
        <v>2</v>
      </c>
      <c r="G8206">
        <v>2</v>
      </c>
      <c r="H8206" s="2">
        <v>43194</v>
      </c>
      <c r="I8206" t="str">
        <f>VLOOKUP(Sales[[#This Row],[TerritoryKey]], Territories[], 2, FALSE)</f>
        <v>Northwest</v>
      </c>
      <c r="J8206">
        <f>_xlfn.XLOOKUP(Sales[[#This Row],[ProductKey]], Products!$A:$A, Products!$J:$J)</f>
        <v>9.7135999999999996</v>
      </c>
      <c r="K8206">
        <f>_xlfn.XLOOKUP(Sales[[#This Row],[ProductKey]], Products!$A:$A, Products!$K:$K)</f>
        <v>23.548100000000002</v>
      </c>
      <c r="L8206" s="1">
        <f>Sales[[#This Row],[ProductPrice]]*Sales[[#This Row],[OrderQuantity]]</f>
        <v>47.096200000000003</v>
      </c>
      <c r="M8206" s="1">
        <f>Sales[[#This Row],[OrderQuantity]]</f>
        <v>2</v>
      </c>
      <c r="N8206" s="1">
        <f>1</f>
        <v>1</v>
      </c>
      <c r="O8206" s="1">
        <f>Sales[[#This Row],[TotalSales]]-Sales[[#This Row],[TotalCost]]</f>
        <v>27.669000000000004</v>
      </c>
      <c r="P8206" s="1">
        <f>Sales[[#This Row],[ProductCost]]*Sales[[#This Row],[OrderQuantity]]</f>
        <v>19.427199999999999</v>
      </c>
      <c r="Q8206" s="1" t="str">
        <f>VLOOKUP(Sales[[#This Row],[ProductKey]], Products!$A$2:$D$1000, 4, FALSE)</f>
        <v>Half-Finger Gloves, M</v>
      </c>
    </row>
    <row r="8207" spans="1:17" x14ac:dyDescent="0.25">
      <c r="A8207" s="2">
        <v>38020</v>
      </c>
      <c r="B8207" s="1" t="s">
        <v>5671</v>
      </c>
      <c r="C8207">
        <v>536</v>
      </c>
      <c r="D8207">
        <v>23068</v>
      </c>
      <c r="E8207">
        <v>4</v>
      </c>
      <c r="F8207">
        <v>2</v>
      </c>
      <c r="G8207">
        <v>2</v>
      </c>
      <c r="H8207" s="2">
        <v>43134</v>
      </c>
      <c r="I8207" t="str">
        <f>VLOOKUP(Sales[[#This Row],[TerritoryKey]], Territories[], 2, FALSE)</f>
        <v>Southwest</v>
      </c>
      <c r="J8207">
        <f>_xlfn.XLOOKUP(Sales[[#This Row],[ProductKey]], Products!$A:$A, Products!$J:$J)</f>
        <v>11.2163</v>
      </c>
      <c r="K8207">
        <f>_xlfn.XLOOKUP(Sales[[#This Row],[ProductKey]], Products!$A:$A, Products!$K:$K)</f>
        <v>29.99</v>
      </c>
      <c r="L8207" s="1">
        <f>Sales[[#This Row],[ProductPrice]]*Sales[[#This Row],[OrderQuantity]]</f>
        <v>59.98</v>
      </c>
      <c r="M8207" s="1">
        <f>Sales[[#This Row],[OrderQuantity]]</f>
        <v>2</v>
      </c>
      <c r="N8207" s="1">
        <f>1</f>
        <v>1</v>
      </c>
      <c r="O8207" s="1">
        <f>Sales[[#This Row],[TotalSales]]-Sales[[#This Row],[TotalCost]]</f>
        <v>37.547399999999996</v>
      </c>
      <c r="P8207" s="1">
        <f>Sales[[#This Row],[ProductCost]]*Sales[[#This Row],[OrderQuantity]]</f>
        <v>22.432600000000001</v>
      </c>
      <c r="Q8207" s="1" t="str">
        <f>VLOOKUP(Sales[[#This Row],[ProductKey]], Products!$A$2:$D$1000, 4, FALSE)</f>
        <v>ML Mountain Tire</v>
      </c>
    </row>
    <row r="8208" spans="1:17" x14ac:dyDescent="0.25">
      <c r="A8208" s="2">
        <v>38232</v>
      </c>
      <c r="B8208" s="1" t="s">
        <v>5709</v>
      </c>
      <c r="C8208">
        <v>481</v>
      </c>
      <c r="D8208">
        <v>22677</v>
      </c>
      <c r="E8208">
        <v>8</v>
      </c>
      <c r="F8208">
        <v>2</v>
      </c>
      <c r="G8208">
        <v>2</v>
      </c>
      <c r="H8208" s="2">
        <v>43345</v>
      </c>
      <c r="I8208" t="str">
        <f>VLOOKUP(Sales[[#This Row],[TerritoryKey]], Territories[], 2, FALSE)</f>
        <v>Germany</v>
      </c>
      <c r="J8208">
        <f>_xlfn.XLOOKUP(Sales[[#This Row],[ProductKey]], Products!$A:$A, Products!$J:$J)</f>
        <v>3.3622999999999998</v>
      </c>
      <c r="K8208">
        <f>_xlfn.XLOOKUP(Sales[[#This Row],[ProductKey]], Products!$A:$A, Products!$K:$K)</f>
        <v>8.99</v>
      </c>
      <c r="L8208" s="1">
        <f>Sales[[#This Row],[ProductPrice]]*Sales[[#This Row],[OrderQuantity]]</f>
        <v>17.98</v>
      </c>
      <c r="M8208" s="1">
        <f>Sales[[#This Row],[OrderQuantity]]</f>
        <v>2</v>
      </c>
      <c r="N8208" s="1">
        <f>1</f>
        <v>1</v>
      </c>
      <c r="O8208" s="1">
        <f>Sales[[#This Row],[TotalSales]]-Sales[[#This Row],[TotalCost]]</f>
        <v>11.255400000000002</v>
      </c>
      <c r="P8208" s="1">
        <f>Sales[[#This Row],[ProductCost]]*Sales[[#This Row],[OrderQuantity]]</f>
        <v>6.7245999999999997</v>
      </c>
      <c r="Q8208" s="1" t="str">
        <f>VLOOKUP(Sales[[#This Row],[ProductKey]], Products!$A$2:$D$1000, 4, FALSE)</f>
        <v>Racing Socks, M</v>
      </c>
    </row>
    <row r="8209" spans="1:17" x14ac:dyDescent="0.25">
      <c r="A8209" s="2">
        <v>38049</v>
      </c>
      <c r="B8209" s="1" t="s">
        <v>5710</v>
      </c>
      <c r="C8209">
        <v>535</v>
      </c>
      <c r="D8209">
        <v>11763</v>
      </c>
      <c r="E8209">
        <v>9</v>
      </c>
      <c r="F8209">
        <v>2</v>
      </c>
      <c r="G8209">
        <v>2</v>
      </c>
      <c r="H8209" s="2">
        <v>43162</v>
      </c>
      <c r="I8209" t="str">
        <f>VLOOKUP(Sales[[#This Row],[TerritoryKey]], Territories[], 2, FALSE)</f>
        <v>Australia</v>
      </c>
      <c r="J8209">
        <f>_xlfn.XLOOKUP(Sales[[#This Row],[ProductKey]], Products!$A:$A, Products!$J:$J)</f>
        <v>9.3462999999999994</v>
      </c>
      <c r="K8209">
        <f>_xlfn.XLOOKUP(Sales[[#This Row],[ProductKey]], Products!$A:$A, Products!$K:$K)</f>
        <v>24.99</v>
      </c>
      <c r="L8209" s="1">
        <f>Sales[[#This Row],[ProductPrice]]*Sales[[#This Row],[OrderQuantity]]</f>
        <v>49.98</v>
      </c>
      <c r="M8209" s="1">
        <f>Sales[[#This Row],[OrderQuantity]]</f>
        <v>2</v>
      </c>
      <c r="N8209" s="1">
        <f>1</f>
        <v>1</v>
      </c>
      <c r="O8209" s="1">
        <f>Sales[[#This Row],[TotalSales]]-Sales[[#This Row],[TotalCost]]</f>
        <v>31.287399999999998</v>
      </c>
      <c r="P8209" s="1">
        <f>Sales[[#This Row],[ProductCost]]*Sales[[#This Row],[OrderQuantity]]</f>
        <v>18.692599999999999</v>
      </c>
      <c r="Q8209" s="1" t="str">
        <f>VLOOKUP(Sales[[#This Row],[ProductKey]], Products!$A$2:$D$1000, 4, FALSE)</f>
        <v>LL Mountain Tire</v>
      </c>
    </row>
    <row r="8210" spans="1:17" x14ac:dyDescent="0.25">
      <c r="A8210" s="2">
        <v>38203</v>
      </c>
      <c r="B8210" s="1" t="s">
        <v>5760</v>
      </c>
      <c r="C8210">
        <v>481</v>
      </c>
      <c r="D8210">
        <v>17145</v>
      </c>
      <c r="E8210">
        <v>4</v>
      </c>
      <c r="F8210">
        <v>2</v>
      </c>
      <c r="G8210">
        <v>2</v>
      </c>
      <c r="H8210" s="2">
        <v>43316</v>
      </c>
      <c r="I8210" t="str">
        <f>VLOOKUP(Sales[[#This Row],[TerritoryKey]], Territories[], 2, FALSE)</f>
        <v>Southwest</v>
      </c>
      <c r="J8210">
        <f>_xlfn.XLOOKUP(Sales[[#This Row],[ProductKey]], Products!$A:$A, Products!$J:$J)</f>
        <v>3.3622999999999998</v>
      </c>
      <c r="K8210">
        <f>_xlfn.XLOOKUP(Sales[[#This Row],[ProductKey]], Products!$A:$A, Products!$K:$K)</f>
        <v>8.99</v>
      </c>
      <c r="L8210" s="1">
        <f>Sales[[#This Row],[ProductPrice]]*Sales[[#This Row],[OrderQuantity]]</f>
        <v>17.98</v>
      </c>
      <c r="M8210" s="1">
        <f>Sales[[#This Row],[OrderQuantity]]</f>
        <v>2</v>
      </c>
      <c r="N8210" s="1">
        <f>1</f>
        <v>1</v>
      </c>
      <c r="O8210" s="1">
        <f>Sales[[#This Row],[TotalSales]]-Sales[[#This Row],[TotalCost]]</f>
        <v>11.255400000000002</v>
      </c>
      <c r="P8210" s="1">
        <f>Sales[[#This Row],[ProductCost]]*Sales[[#This Row],[OrderQuantity]]</f>
        <v>6.7245999999999997</v>
      </c>
      <c r="Q8210" s="1" t="str">
        <f>VLOOKUP(Sales[[#This Row],[ProductKey]], Products!$A$2:$D$1000, 4, FALSE)</f>
        <v>Racing Socks, M</v>
      </c>
    </row>
    <row r="8211" spans="1:17" x14ac:dyDescent="0.25">
      <c r="A8211" s="2">
        <v>38170</v>
      </c>
      <c r="B8211" s="1" t="s">
        <v>5768</v>
      </c>
      <c r="C8211">
        <v>484</v>
      </c>
      <c r="D8211">
        <v>18356</v>
      </c>
      <c r="E8211">
        <v>6</v>
      </c>
      <c r="F8211">
        <v>2</v>
      </c>
      <c r="G8211">
        <v>2</v>
      </c>
      <c r="H8211" s="2">
        <v>43283</v>
      </c>
      <c r="I8211" t="str">
        <f>VLOOKUP(Sales[[#This Row],[TerritoryKey]], Territories[], 2, FALSE)</f>
        <v>Canada</v>
      </c>
      <c r="J8211">
        <f>_xlfn.XLOOKUP(Sales[[#This Row],[ProductKey]], Products!$A:$A, Products!$J:$J)</f>
        <v>2.9733000000000001</v>
      </c>
      <c r="K8211">
        <f>_xlfn.XLOOKUP(Sales[[#This Row],[ProductKey]], Products!$A:$A, Products!$K:$K)</f>
        <v>7.95</v>
      </c>
      <c r="L8211" s="1">
        <f>Sales[[#This Row],[ProductPrice]]*Sales[[#This Row],[OrderQuantity]]</f>
        <v>15.9</v>
      </c>
      <c r="M8211" s="1">
        <f>Sales[[#This Row],[OrderQuantity]]</f>
        <v>2</v>
      </c>
      <c r="N8211" s="1">
        <f>1</f>
        <v>1</v>
      </c>
      <c r="O8211" s="1">
        <f>Sales[[#This Row],[TotalSales]]-Sales[[#This Row],[TotalCost]]</f>
        <v>9.9534000000000002</v>
      </c>
      <c r="P8211" s="1">
        <f>Sales[[#This Row],[ProductCost]]*Sales[[#This Row],[OrderQuantity]]</f>
        <v>5.9466000000000001</v>
      </c>
      <c r="Q8211" s="1" t="str">
        <f>VLOOKUP(Sales[[#This Row],[ProductKey]], Products!$A$2:$D$1000, 4, FALSE)</f>
        <v>Bike Wash - Dissolver</v>
      </c>
    </row>
    <row r="8212" spans="1:17" x14ac:dyDescent="0.25">
      <c r="A8212" s="2">
        <v>38081</v>
      </c>
      <c r="B8212" s="1" t="s">
        <v>5784</v>
      </c>
      <c r="C8212">
        <v>541</v>
      </c>
      <c r="D8212">
        <v>14530</v>
      </c>
      <c r="E8212">
        <v>10</v>
      </c>
      <c r="F8212">
        <v>2</v>
      </c>
      <c r="G8212">
        <v>2</v>
      </c>
      <c r="H8212" s="2">
        <v>43194</v>
      </c>
      <c r="I8212" t="str">
        <f>VLOOKUP(Sales[[#This Row],[TerritoryKey]], Territories[], 2, FALSE)</f>
        <v>United Kingdom</v>
      </c>
      <c r="J8212">
        <f>_xlfn.XLOOKUP(Sales[[#This Row],[ProductKey]], Products!$A:$A, Products!$J:$J)</f>
        <v>10.8423</v>
      </c>
      <c r="K8212">
        <f>_xlfn.XLOOKUP(Sales[[#This Row],[ProductKey]], Products!$A:$A, Products!$K:$K)</f>
        <v>28.99</v>
      </c>
      <c r="L8212" s="1">
        <f>Sales[[#This Row],[ProductPrice]]*Sales[[#This Row],[OrderQuantity]]</f>
        <v>57.98</v>
      </c>
      <c r="M8212" s="1">
        <f>Sales[[#This Row],[OrderQuantity]]</f>
        <v>2</v>
      </c>
      <c r="N8212" s="1">
        <f>1</f>
        <v>1</v>
      </c>
      <c r="O8212" s="1">
        <f>Sales[[#This Row],[TotalSales]]-Sales[[#This Row],[TotalCost]]</f>
        <v>36.295400000000001</v>
      </c>
      <c r="P8212" s="1">
        <f>Sales[[#This Row],[ProductCost]]*Sales[[#This Row],[OrderQuantity]]</f>
        <v>21.6846</v>
      </c>
      <c r="Q8212" s="1" t="str">
        <f>VLOOKUP(Sales[[#This Row],[ProductKey]], Products!$A$2:$D$1000, 4, FALSE)</f>
        <v>Touring Tire</v>
      </c>
    </row>
    <row r="8213" spans="1:17" x14ac:dyDescent="0.25">
      <c r="A8213" s="2">
        <v>38111</v>
      </c>
      <c r="B8213" s="1" t="s">
        <v>5794</v>
      </c>
      <c r="C8213">
        <v>484</v>
      </c>
      <c r="D8213">
        <v>11048</v>
      </c>
      <c r="E8213">
        <v>9</v>
      </c>
      <c r="F8213">
        <v>2</v>
      </c>
      <c r="G8213">
        <v>2</v>
      </c>
      <c r="H8213" s="2">
        <v>43224</v>
      </c>
      <c r="I8213" t="str">
        <f>VLOOKUP(Sales[[#This Row],[TerritoryKey]], Territories[], 2, FALSE)</f>
        <v>Australia</v>
      </c>
      <c r="J8213">
        <f>_xlfn.XLOOKUP(Sales[[#This Row],[ProductKey]], Products!$A:$A, Products!$J:$J)</f>
        <v>2.9733000000000001</v>
      </c>
      <c r="K8213">
        <f>_xlfn.XLOOKUP(Sales[[#This Row],[ProductKey]], Products!$A:$A, Products!$K:$K)</f>
        <v>7.95</v>
      </c>
      <c r="L8213" s="1">
        <f>Sales[[#This Row],[ProductPrice]]*Sales[[#This Row],[OrderQuantity]]</f>
        <v>15.9</v>
      </c>
      <c r="M8213" s="1">
        <f>Sales[[#This Row],[OrderQuantity]]</f>
        <v>2</v>
      </c>
      <c r="N8213" s="1">
        <f>1</f>
        <v>1</v>
      </c>
      <c r="O8213" s="1">
        <f>Sales[[#This Row],[TotalSales]]-Sales[[#This Row],[TotalCost]]</f>
        <v>9.9534000000000002</v>
      </c>
      <c r="P8213" s="1">
        <f>Sales[[#This Row],[ProductCost]]*Sales[[#This Row],[OrderQuantity]]</f>
        <v>5.9466000000000001</v>
      </c>
      <c r="Q8213" s="1" t="str">
        <f>VLOOKUP(Sales[[#This Row],[ProductKey]], Products!$A$2:$D$1000, 4, FALSE)</f>
        <v>Bike Wash - Dissolver</v>
      </c>
    </row>
    <row r="8214" spans="1:17" x14ac:dyDescent="0.25">
      <c r="A8214" s="2">
        <v>38324</v>
      </c>
      <c r="B8214" s="1" t="s">
        <v>5816</v>
      </c>
      <c r="C8214">
        <v>536</v>
      </c>
      <c r="D8214">
        <v>23147</v>
      </c>
      <c r="E8214">
        <v>4</v>
      </c>
      <c r="F8214">
        <v>2</v>
      </c>
      <c r="G8214">
        <v>2</v>
      </c>
      <c r="H8214" s="2">
        <v>43437</v>
      </c>
      <c r="I8214" t="str">
        <f>VLOOKUP(Sales[[#This Row],[TerritoryKey]], Territories[], 2, FALSE)</f>
        <v>Southwest</v>
      </c>
      <c r="J8214">
        <f>_xlfn.XLOOKUP(Sales[[#This Row],[ProductKey]], Products!$A:$A, Products!$J:$J)</f>
        <v>11.2163</v>
      </c>
      <c r="K8214">
        <f>_xlfn.XLOOKUP(Sales[[#This Row],[ProductKey]], Products!$A:$A, Products!$K:$K)</f>
        <v>29.99</v>
      </c>
      <c r="L8214" s="1">
        <f>Sales[[#This Row],[ProductPrice]]*Sales[[#This Row],[OrderQuantity]]</f>
        <v>59.98</v>
      </c>
      <c r="M8214" s="1">
        <f>Sales[[#This Row],[OrderQuantity]]</f>
        <v>2</v>
      </c>
      <c r="N8214" s="1">
        <f>1</f>
        <v>1</v>
      </c>
      <c r="O8214" s="1">
        <f>Sales[[#This Row],[TotalSales]]-Sales[[#This Row],[TotalCost]]</f>
        <v>37.547399999999996</v>
      </c>
      <c r="P8214" s="1">
        <f>Sales[[#This Row],[ProductCost]]*Sales[[#This Row],[OrderQuantity]]</f>
        <v>22.432600000000001</v>
      </c>
      <c r="Q8214" s="1" t="str">
        <f>VLOOKUP(Sales[[#This Row],[ProductKey]], Products!$A$2:$D$1000, 4, FALSE)</f>
        <v>ML Mountain Tire</v>
      </c>
    </row>
    <row r="8215" spans="1:17" x14ac:dyDescent="0.25">
      <c r="A8215" s="2">
        <v>38201</v>
      </c>
      <c r="B8215" s="1" t="s">
        <v>5941</v>
      </c>
      <c r="C8215">
        <v>535</v>
      </c>
      <c r="D8215">
        <v>13995</v>
      </c>
      <c r="E8215">
        <v>9</v>
      </c>
      <c r="F8215">
        <v>2</v>
      </c>
      <c r="G8215">
        <v>2</v>
      </c>
      <c r="H8215" s="2">
        <v>43314</v>
      </c>
      <c r="I8215" t="str">
        <f>VLOOKUP(Sales[[#This Row],[TerritoryKey]], Territories[], 2, FALSE)</f>
        <v>Australia</v>
      </c>
      <c r="J8215">
        <f>_xlfn.XLOOKUP(Sales[[#This Row],[ProductKey]], Products!$A:$A, Products!$J:$J)</f>
        <v>9.3462999999999994</v>
      </c>
      <c r="K8215">
        <f>_xlfn.XLOOKUP(Sales[[#This Row],[ProductKey]], Products!$A:$A, Products!$K:$K)</f>
        <v>24.99</v>
      </c>
      <c r="L8215" s="1">
        <f>Sales[[#This Row],[ProductPrice]]*Sales[[#This Row],[OrderQuantity]]</f>
        <v>49.98</v>
      </c>
      <c r="M8215" s="1">
        <f>Sales[[#This Row],[OrderQuantity]]</f>
        <v>2</v>
      </c>
      <c r="N8215" s="1">
        <f>1</f>
        <v>1</v>
      </c>
      <c r="O8215" s="1">
        <f>Sales[[#This Row],[TotalSales]]-Sales[[#This Row],[TotalCost]]</f>
        <v>31.287399999999998</v>
      </c>
      <c r="P8215" s="1">
        <f>Sales[[#This Row],[ProductCost]]*Sales[[#This Row],[OrderQuantity]]</f>
        <v>18.692599999999999</v>
      </c>
      <c r="Q8215" s="1" t="str">
        <f>VLOOKUP(Sales[[#This Row],[ProductKey]], Products!$A$2:$D$1000, 4, FALSE)</f>
        <v>LL Mountain Tire</v>
      </c>
    </row>
    <row r="8216" spans="1:17" x14ac:dyDescent="0.25">
      <c r="A8216" s="2">
        <v>38049</v>
      </c>
      <c r="B8216" s="1" t="s">
        <v>5945</v>
      </c>
      <c r="C8216">
        <v>481</v>
      </c>
      <c r="D8216">
        <v>17245</v>
      </c>
      <c r="E8216">
        <v>9</v>
      </c>
      <c r="F8216">
        <v>2</v>
      </c>
      <c r="G8216">
        <v>2</v>
      </c>
      <c r="H8216" s="2">
        <v>43162</v>
      </c>
      <c r="I8216" t="str">
        <f>VLOOKUP(Sales[[#This Row],[TerritoryKey]], Territories[], 2, FALSE)</f>
        <v>Australia</v>
      </c>
      <c r="J8216">
        <f>_xlfn.XLOOKUP(Sales[[#This Row],[ProductKey]], Products!$A:$A, Products!$J:$J)</f>
        <v>3.3622999999999998</v>
      </c>
      <c r="K8216">
        <f>_xlfn.XLOOKUP(Sales[[#This Row],[ProductKey]], Products!$A:$A, Products!$K:$K)</f>
        <v>8.99</v>
      </c>
      <c r="L8216" s="1">
        <f>Sales[[#This Row],[ProductPrice]]*Sales[[#This Row],[OrderQuantity]]</f>
        <v>17.98</v>
      </c>
      <c r="M8216" s="1">
        <f>Sales[[#This Row],[OrderQuantity]]</f>
        <v>2</v>
      </c>
      <c r="N8216" s="1">
        <f>1</f>
        <v>1</v>
      </c>
      <c r="O8216" s="1">
        <f>Sales[[#This Row],[TotalSales]]-Sales[[#This Row],[TotalCost]]</f>
        <v>11.255400000000002</v>
      </c>
      <c r="P8216" s="1">
        <f>Sales[[#This Row],[ProductCost]]*Sales[[#This Row],[OrderQuantity]]</f>
        <v>6.7245999999999997</v>
      </c>
      <c r="Q8216" s="1" t="str">
        <f>VLOOKUP(Sales[[#This Row],[ProductKey]], Products!$A$2:$D$1000, 4, FALSE)</f>
        <v>Racing Socks, M</v>
      </c>
    </row>
    <row r="8217" spans="1:17" x14ac:dyDescent="0.25">
      <c r="A8217" s="2">
        <v>37989</v>
      </c>
      <c r="B8217" s="1" t="s">
        <v>5948</v>
      </c>
      <c r="C8217">
        <v>462</v>
      </c>
      <c r="D8217">
        <v>13673</v>
      </c>
      <c r="E8217">
        <v>7</v>
      </c>
      <c r="F8217">
        <v>2</v>
      </c>
      <c r="G8217">
        <v>2</v>
      </c>
      <c r="H8217" s="2">
        <v>43103</v>
      </c>
      <c r="I8217" t="str">
        <f>VLOOKUP(Sales[[#This Row],[TerritoryKey]], Territories[], 2, FALSE)</f>
        <v>France</v>
      </c>
      <c r="J8217">
        <f>_xlfn.XLOOKUP(Sales[[#This Row],[ProductKey]], Products!$A:$A, Products!$J:$J)</f>
        <v>9.7135999999999996</v>
      </c>
      <c r="K8217">
        <f>_xlfn.XLOOKUP(Sales[[#This Row],[ProductKey]], Products!$A:$A, Products!$K:$K)</f>
        <v>23.548100000000002</v>
      </c>
      <c r="L8217" s="1">
        <f>Sales[[#This Row],[ProductPrice]]*Sales[[#This Row],[OrderQuantity]]</f>
        <v>47.096200000000003</v>
      </c>
      <c r="M8217" s="1">
        <f>Sales[[#This Row],[OrderQuantity]]</f>
        <v>2</v>
      </c>
      <c r="N8217" s="1">
        <f>1</f>
        <v>1</v>
      </c>
      <c r="O8217" s="1">
        <f>Sales[[#This Row],[TotalSales]]-Sales[[#This Row],[TotalCost]]</f>
        <v>27.669000000000004</v>
      </c>
      <c r="P8217" s="1">
        <f>Sales[[#This Row],[ProductCost]]*Sales[[#This Row],[OrderQuantity]]</f>
        <v>19.427199999999999</v>
      </c>
      <c r="Q8217" s="1" t="str">
        <f>VLOOKUP(Sales[[#This Row],[ProductKey]], Products!$A$2:$D$1000, 4, FALSE)</f>
        <v>Half-Finger Gloves, S</v>
      </c>
    </row>
    <row r="8218" spans="1:17" x14ac:dyDescent="0.25">
      <c r="A8218" s="2">
        <v>38021</v>
      </c>
      <c r="B8218" s="1" t="s">
        <v>5972</v>
      </c>
      <c r="C8218">
        <v>541</v>
      </c>
      <c r="D8218">
        <v>26634</v>
      </c>
      <c r="E8218">
        <v>4</v>
      </c>
      <c r="F8218">
        <v>2</v>
      </c>
      <c r="G8218">
        <v>2</v>
      </c>
      <c r="H8218" s="2">
        <v>43135</v>
      </c>
      <c r="I8218" t="str">
        <f>VLOOKUP(Sales[[#This Row],[TerritoryKey]], Territories[], 2, FALSE)</f>
        <v>Southwest</v>
      </c>
      <c r="J8218">
        <f>_xlfn.XLOOKUP(Sales[[#This Row],[ProductKey]], Products!$A:$A, Products!$J:$J)</f>
        <v>10.8423</v>
      </c>
      <c r="K8218">
        <f>_xlfn.XLOOKUP(Sales[[#This Row],[ProductKey]], Products!$A:$A, Products!$K:$K)</f>
        <v>28.99</v>
      </c>
      <c r="L8218" s="1">
        <f>Sales[[#This Row],[ProductPrice]]*Sales[[#This Row],[OrderQuantity]]</f>
        <v>57.98</v>
      </c>
      <c r="M8218" s="1">
        <f>Sales[[#This Row],[OrderQuantity]]</f>
        <v>2</v>
      </c>
      <c r="N8218" s="1">
        <f>1</f>
        <v>1</v>
      </c>
      <c r="O8218" s="1">
        <f>Sales[[#This Row],[TotalSales]]-Sales[[#This Row],[TotalCost]]</f>
        <v>36.295400000000001</v>
      </c>
      <c r="P8218" s="1">
        <f>Sales[[#This Row],[ProductCost]]*Sales[[#This Row],[OrderQuantity]]</f>
        <v>21.6846</v>
      </c>
      <c r="Q8218" s="1" t="str">
        <f>VLOOKUP(Sales[[#This Row],[ProductKey]], Products!$A$2:$D$1000, 4, FALSE)</f>
        <v>Touring Tire</v>
      </c>
    </row>
    <row r="8219" spans="1:17" x14ac:dyDescent="0.25">
      <c r="A8219" s="2">
        <v>38324</v>
      </c>
      <c r="B8219" s="1" t="s">
        <v>5977</v>
      </c>
      <c r="C8219">
        <v>482</v>
      </c>
      <c r="D8219">
        <v>16718</v>
      </c>
      <c r="E8219">
        <v>4</v>
      </c>
      <c r="F8219">
        <v>2</v>
      </c>
      <c r="G8219">
        <v>2</v>
      </c>
      <c r="H8219" s="2">
        <v>43437</v>
      </c>
      <c r="I8219" t="str">
        <f>VLOOKUP(Sales[[#This Row],[TerritoryKey]], Territories[], 2, FALSE)</f>
        <v>Southwest</v>
      </c>
      <c r="J8219">
        <f>_xlfn.XLOOKUP(Sales[[#This Row],[ProductKey]], Products!$A:$A, Products!$J:$J)</f>
        <v>3.3622999999999998</v>
      </c>
      <c r="K8219">
        <f>_xlfn.XLOOKUP(Sales[[#This Row],[ProductKey]], Products!$A:$A, Products!$K:$K)</f>
        <v>8.99</v>
      </c>
      <c r="L8219" s="1">
        <f>Sales[[#This Row],[ProductPrice]]*Sales[[#This Row],[OrderQuantity]]</f>
        <v>17.98</v>
      </c>
      <c r="M8219" s="1">
        <f>Sales[[#This Row],[OrderQuantity]]</f>
        <v>2</v>
      </c>
      <c r="N8219" s="1">
        <f>1</f>
        <v>1</v>
      </c>
      <c r="O8219" s="1">
        <f>Sales[[#This Row],[TotalSales]]-Sales[[#This Row],[TotalCost]]</f>
        <v>11.255400000000002</v>
      </c>
      <c r="P8219" s="1">
        <f>Sales[[#This Row],[ProductCost]]*Sales[[#This Row],[OrderQuantity]]</f>
        <v>6.7245999999999997</v>
      </c>
      <c r="Q8219" s="1" t="str">
        <f>VLOOKUP(Sales[[#This Row],[ProductKey]], Products!$A$2:$D$1000, 4, FALSE)</f>
        <v>Racing Socks, L</v>
      </c>
    </row>
    <row r="8220" spans="1:17" x14ac:dyDescent="0.25">
      <c r="A8220" s="2">
        <v>38110</v>
      </c>
      <c r="B8220" s="1" t="s">
        <v>5995</v>
      </c>
      <c r="C8220">
        <v>535</v>
      </c>
      <c r="D8220">
        <v>19260</v>
      </c>
      <c r="E8220">
        <v>10</v>
      </c>
      <c r="F8220">
        <v>2</v>
      </c>
      <c r="G8220">
        <v>2</v>
      </c>
      <c r="H8220" s="2">
        <v>43223</v>
      </c>
      <c r="I8220" t="str">
        <f>VLOOKUP(Sales[[#This Row],[TerritoryKey]], Territories[], 2, FALSE)</f>
        <v>United Kingdom</v>
      </c>
      <c r="J8220">
        <f>_xlfn.XLOOKUP(Sales[[#This Row],[ProductKey]], Products!$A:$A, Products!$J:$J)</f>
        <v>9.3462999999999994</v>
      </c>
      <c r="K8220">
        <f>_xlfn.XLOOKUP(Sales[[#This Row],[ProductKey]], Products!$A:$A, Products!$K:$K)</f>
        <v>24.99</v>
      </c>
      <c r="L8220" s="1">
        <f>Sales[[#This Row],[ProductPrice]]*Sales[[#This Row],[OrderQuantity]]</f>
        <v>49.98</v>
      </c>
      <c r="M8220" s="1">
        <f>Sales[[#This Row],[OrderQuantity]]</f>
        <v>2</v>
      </c>
      <c r="N8220" s="1">
        <f>1</f>
        <v>1</v>
      </c>
      <c r="O8220" s="1">
        <f>Sales[[#This Row],[TotalSales]]-Sales[[#This Row],[TotalCost]]</f>
        <v>31.287399999999998</v>
      </c>
      <c r="P8220" s="1">
        <f>Sales[[#This Row],[ProductCost]]*Sales[[#This Row],[OrderQuantity]]</f>
        <v>18.692599999999999</v>
      </c>
      <c r="Q8220" s="1" t="str">
        <f>VLOOKUP(Sales[[#This Row],[ProductKey]], Products!$A$2:$D$1000, 4, FALSE)</f>
        <v>LL Mountain Tire</v>
      </c>
    </row>
    <row r="8221" spans="1:17" x14ac:dyDescent="0.25">
      <c r="A8221" s="2">
        <v>37991</v>
      </c>
      <c r="B8221" s="1" t="s">
        <v>6043</v>
      </c>
      <c r="C8221">
        <v>535</v>
      </c>
      <c r="D8221">
        <v>11760</v>
      </c>
      <c r="E8221">
        <v>9</v>
      </c>
      <c r="F8221">
        <v>2</v>
      </c>
      <c r="G8221">
        <v>2</v>
      </c>
      <c r="H8221" s="2">
        <v>43105</v>
      </c>
      <c r="I8221" t="str">
        <f>VLOOKUP(Sales[[#This Row],[TerritoryKey]], Territories[], 2, FALSE)</f>
        <v>Australia</v>
      </c>
      <c r="J8221">
        <f>_xlfn.XLOOKUP(Sales[[#This Row],[ProductKey]], Products!$A:$A, Products!$J:$J)</f>
        <v>9.3462999999999994</v>
      </c>
      <c r="K8221">
        <f>_xlfn.XLOOKUP(Sales[[#This Row],[ProductKey]], Products!$A:$A, Products!$K:$K)</f>
        <v>24.99</v>
      </c>
      <c r="L8221" s="1">
        <f>Sales[[#This Row],[ProductPrice]]*Sales[[#This Row],[OrderQuantity]]</f>
        <v>49.98</v>
      </c>
      <c r="M8221" s="1">
        <f>Sales[[#This Row],[OrderQuantity]]</f>
        <v>2</v>
      </c>
      <c r="N8221" s="1">
        <f>1</f>
        <v>1</v>
      </c>
      <c r="O8221" s="1">
        <f>Sales[[#This Row],[TotalSales]]-Sales[[#This Row],[TotalCost]]</f>
        <v>31.287399999999998</v>
      </c>
      <c r="P8221" s="1">
        <f>Sales[[#This Row],[ProductCost]]*Sales[[#This Row],[OrderQuantity]]</f>
        <v>18.692599999999999</v>
      </c>
      <c r="Q8221" s="1" t="str">
        <f>VLOOKUP(Sales[[#This Row],[ProductKey]], Products!$A$2:$D$1000, 4, FALSE)</f>
        <v>LL Mountain Tire</v>
      </c>
    </row>
    <row r="8222" spans="1:17" x14ac:dyDescent="0.25">
      <c r="A8222" s="2">
        <v>38080</v>
      </c>
      <c r="B8222" s="1" t="s">
        <v>6049</v>
      </c>
      <c r="C8222">
        <v>541</v>
      </c>
      <c r="D8222">
        <v>27571</v>
      </c>
      <c r="E8222">
        <v>4</v>
      </c>
      <c r="F8222">
        <v>2</v>
      </c>
      <c r="G8222">
        <v>2</v>
      </c>
      <c r="H8222" s="2">
        <v>43193</v>
      </c>
      <c r="I8222" t="str">
        <f>VLOOKUP(Sales[[#This Row],[TerritoryKey]], Territories[], 2, FALSE)</f>
        <v>Southwest</v>
      </c>
      <c r="J8222">
        <f>_xlfn.XLOOKUP(Sales[[#This Row],[ProductKey]], Products!$A:$A, Products!$J:$J)</f>
        <v>10.8423</v>
      </c>
      <c r="K8222">
        <f>_xlfn.XLOOKUP(Sales[[#This Row],[ProductKey]], Products!$A:$A, Products!$K:$K)</f>
        <v>28.99</v>
      </c>
      <c r="L8222" s="1">
        <f>Sales[[#This Row],[ProductPrice]]*Sales[[#This Row],[OrderQuantity]]</f>
        <v>57.98</v>
      </c>
      <c r="M8222" s="1">
        <f>Sales[[#This Row],[OrderQuantity]]</f>
        <v>2</v>
      </c>
      <c r="N8222" s="1">
        <f>1</f>
        <v>1</v>
      </c>
      <c r="O8222" s="1">
        <f>Sales[[#This Row],[TotalSales]]-Sales[[#This Row],[TotalCost]]</f>
        <v>36.295400000000001</v>
      </c>
      <c r="P8222" s="1">
        <f>Sales[[#This Row],[ProductCost]]*Sales[[#This Row],[OrderQuantity]]</f>
        <v>21.6846</v>
      </c>
      <c r="Q8222" s="1" t="str">
        <f>VLOOKUP(Sales[[#This Row],[ProductKey]], Products!$A$2:$D$1000, 4, FALSE)</f>
        <v>Touring Tire</v>
      </c>
    </row>
    <row r="8223" spans="1:17" x14ac:dyDescent="0.25">
      <c r="A8223" s="2">
        <v>38234</v>
      </c>
      <c r="B8223" s="1" t="s">
        <v>6058</v>
      </c>
      <c r="C8223">
        <v>484</v>
      </c>
      <c r="D8223">
        <v>27933</v>
      </c>
      <c r="E8223">
        <v>7</v>
      </c>
      <c r="F8223">
        <v>2</v>
      </c>
      <c r="G8223">
        <v>2</v>
      </c>
      <c r="H8223" s="2">
        <v>43347</v>
      </c>
      <c r="I8223" t="str">
        <f>VLOOKUP(Sales[[#This Row],[TerritoryKey]], Territories[], 2, FALSE)</f>
        <v>France</v>
      </c>
      <c r="J8223">
        <f>_xlfn.XLOOKUP(Sales[[#This Row],[ProductKey]], Products!$A:$A, Products!$J:$J)</f>
        <v>2.9733000000000001</v>
      </c>
      <c r="K8223">
        <f>_xlfn.XLOOKUP(Sales[[#This Row],[ProductKey]], Products!$A:$A, Products!$K:$K)</f>
        <v>7.95</v>
      </c>
      <c r="L8223" s="1">
        <f>Sales[[#This Row],[ProductPrice]]*Sales[[#This Row],[OrderQuantity]]</f>
        <v>15.9</v>
      </c>
      <c r="M8223" s="1">
        <f>Sales[[#This Row],[OrderQuantity]]</f>
        <v>2</v>
      </c>
      <c r="N8223" s="1">
        <f>1</f>
        <v>1</v>
      </c>
      <c r="O8223" s="1">
        <f>Sales[[#This Row],[TotalSales]]-Sales[[#This Row],[TotalCost]]</f>
        <v>9.9534000000000002</v>
      </c>
      <c r="P8223" s="1">
        <f>Sales[[#This Row],[ProductCost]]*Sales[[#This Row],[OrderQuantity]]</f>
        <v>5.9466000000000001</v>
      </c>
      <c r="Q8223" s="1" t="str">
        <f>VLOOKUP(Sales[[#This Row],[ProductKey]], Products!$A$2:$D$1000, 4, FALSE)</f>
        <v>Bike Wash - Dissolver</v>
      </c>
    </row>
    <row r="8224" spans="1:17" x14ac:dyDescent="0.25">
      <c r="A8224" s="2">
        <v>38049</v>
      </c>
      <c r="B8224" s="1" t="s">
        <v>6085</v>
      </c>
      <c r="C8224">
        <v>541</v>
      </c>
      <c r="D8224">
        <v>26252</v>
      </c>
      <c r="E8224">
        <v>4</v>
      </c>
      <c r="F8224">
        <v>2</v>
      </c>
      <c r="G8224">
        <v>2</v>
      </c>
      <c r="H8224" s="2">
        <v>43162</v>
      </c>
      <c r="I8224" t="str">
        <f>VLOOKUP(Sales[[#This Row],[TerritoryKey]], Territories[], 2, FALSE)</f>
        <v>Southwest</v>
      </c>
      <c r="J8224">
        <f>_xlfn.XLOOKUP(Sales[[#This Row],[ProductKey]], Products!$A:$A, Products!$J:$J)</f>
        <v>10.8423</v>
      </c>
      <c r="K8224">
        <f>_xlfn.XLOOKUP(Sales[[#This Row],[ProductKey]], Products!$A:$A, Products!$K:$K)</f>
        <v>28.99</v>
      </c>
      <c r="L8224" s="1">
        <f>Sales[[#This Row],[ProductPrice]]*Sales[[#This Row],[OrderQuantity]]</f>
        <v>57.98</v>
      </c>
      <c r="M8224" s="1">
        <f>Sales[[#This Row],[OrderQuantity]]</f>
        <v>2</v>
      </c>
      <c r="N8224" s="1">
        <f>1</f>
        <v>1</v>
      </c>
      <c r="O8224" s="1">
        <f>Sales[[#This Row],[TotalSales]]-Sales[[#This Row],[TotalCost]]</f>
        <v>36.295400000000001</v>
      </c>
      <c r="P8224" s="1">
        <f>Sales[[#This Row],[ProductCost]]*Sales[[#This Row],[OrderQuantity]]</f>
        <v>21.6846</v>
      </c>
      <c r="Q8224" s="1" t="str">
        <f>VLOOKUP(Sales[[#This Row],[ProductKey]], Products!$A$2:$D$1000, 4, FALSE)</f>
        <v>Touring Tire</v>
      </c>
    </row>
    <row r="8225" spans="1:17" x14ac:dyDescent="0.25">
      <c r="A8225" s="2">
        <v>38295</v>
      </c>
      <c r="B8225" s="1" t="s">
        <v>6095</v>
      </c>
      <c r="C8225">
        <v>481</v>
      </c>
      <c r="D8225">
        <v>27784</v>
      </c>
      <c r="E8225">
        <v>7</v>
      </c>
      <c r="F8225">
        <v>2</v>
      </c>
      <c r="G8225">
        <v>2</v>
      </c>
      <c r="H8225" s="2">
        <v>43408</v>
      </c>
      <c r="I8225" t="str">
        <f>VLOOKUP(Sales[[#This Row],[TerritoryKey]], Territories[], 2, FALSE)</f>
        <v>France</v>
      </c>
      <c r="J8225">
        <f>_xlfn.XLOOKUP(Sales[[#This Row],[ProductKey]], Products!$A:$A, Products!$J:$J)</f>
        <v>3.3622999999999998</v>
      </c>
      <c r="K8225">
        <f>_xlfn.XLOOKUP(Sales[[#This Row],[ProductKey]], Products!$A:$A, Products!$K:$K)</f>
        <v>8.99</v>
      </c>
      <c r="L8225" s="1">
        <f>Sales[[#This Row],[ProductPrice]]*Sales[[#This Row],[OrderQuantity]]</f>
        <v>17.98</v>
      </c>
      <c r="M8225" s="1">
        <f>Sales[[#This Row],[OrderQuantity]]</f>
        <v>2</v>
      </c>
      <c r="N8225" s="1">
        <f>1</f>
        <v>1</v>
      </c>
      <c r="O8225" s="1">
        <f>Sales[[#This Row],[TotalSales]]-Sales[[#This Row],[TotalCost]]</f>
        <v>11.255400000000002</v>
      </c>
      <c r="P8225" s="1">
        <f>Sales[[#This Row],[ProductCost]]*Sales[[#This Row],[OrderQuantity]]</f>
        <v>6.7245999999999997</v>
      </c>
      <c r="Q8225" s="1" t="str">
        <f>VLOOKUP(Sales[[#This Row],[ProductKey]], Products!$A$2:$D$1000, 4, FALSE)</f>
        <v>Racing Socks, M</v>
      </c>
    </row>
    <row r="8226" spans="1:17" x14ac:dyDescent="0.25">
      <c r="A8226" s="2">
        <v>38234</v>
      </c>
      <c r="B8226" s="1" t="s">
        <v>6109</v>
      </c>
      <c r="C8226">
        <v>484</v>
      </c>
      <c r="D8226">
        <v>14819</v>
      </c>
      <c r="E8226">
        <v>8</v>
      </c>
      <c r="F8226">
        <v>2</v>
      </c>
      <c r="G8226">
        <v>2</v>
      </c>
      <c r="H8226" s="2">
        <v>43347</v>
      </c>
      <c r="I8226" t="str">
        <f>VLOOKUP(Sales[[#This Row],[TerritoryKey]], Territories[], 2, FALSE)</f>
        <v>Germany</v>
      </c>
      <c r="J8226">
        <f>_xlfn.XLOOKUP(Sales[[#This Row],[ProductKey]], Products!$A:$A, Products!$J:$J)</f>
        <v>2.9733000000000001</v>
      </c>
      <c r="K8226">
        <f>_xlfn.XLOOKUP(Sales[[#This Row],[ProductKey]], Products!$A:$A, Products!$K:$K)</f>
        <v>7.95</v>
      </c>
      <c r="L8226" s="1">
        <f>Sales[[#This Row],[ProductPrice]]*Sales[[#This Row],[OrderQuantity]]</f>
        <v>15.9</v>
      </c>
      <c r="M8226" s="1">
        <f>Sales[[#This Row],[OrderQuantity]]</f>
        <v>2</v>
      </c>
      <c r="N8226" s="1">
        <f>1</f>
        <v>1</v>
      </c>
      <c r="O8226" s="1">
        <f>Sales[[#This Row],[TotalSales]]-Sales[[#This Row],[TotalCost]]</f>
        <v>9.9534000000000002</v>
      </c>
      <c r="P8226" s="1">
        <f>Sales[[#This Row],[ProductCost]]*Sales[[#This Row],[OrderQuantity]]</f>
        <v>5.9466000000000001</v>
      </c>
      <c r="Q8226" s="1" t="str">
        <f>VLOOKUP(Sales[[#This Row],[ProductKey]], Products!$A$2:$D$1000, 4, FALSE)</f>
        <v>Bike Wash - Dissolver</v>
      </c>
    </row>
    <row r="8227" spans="1:17" x14ac:dyDescent="0.25">
      <c r="A8227" s="2">
        <v>38109</v>
      </c>
      <c r="B8227" s="1" t="s">
        <v>6140</v>
      </c>
      <c r="C8227">
        <v>536</v>
      </c>
      <c r="D8227">
        <v>23720</v>
      </c>
      <c r="E8227">
        <v>1</v>
      </c>
      <c r="F8227">
        <v>2</v>
      </c>
      <c r="G8227">
        <v>2</v>
      </c>
      <c r="H8227" s="2">
        <v>43222</v>
      </c>
      <c r="I8227" t="str">
        <f>VLOOKUP(Sales[[#This Row],[TerritoryKey]], Territories[], 2, FALSE)</f>
        <v>Northwest</v>
      </c>
      <c r="J8227">
        <f>_xlfn.XLOOKUP(Sales[[#This Row],[ProductKey]], Products!$A:$A, Products!$J:$J)</f>
        <v>11.2163</v>
      </c>
      <c r="K8227">
        <f>_xlfn.XLOOKUP(Sales[[#This Row],[ProductKey]], Products!$A:$A, Products!$K:$K)</f>
        <v>29.99</v>
      </c>
      <c r="L8227" s="1">
        <f>Sales[[#This Row],[ProductPrice]]*Sales[[#This Row],[OrderQuantity]]</f>
        <v>59.98</v>
      </c>
      <c r="M8227" s="1">
        <f>Sales[[#This Row],[OrderQuantity]]</f>
        <v>2</v>
      </c>
      <c r="N8227" s="1">
        <f>1</f>
        <v>1</v>
      </c>
      <c r="O8227" s="1">
        <f>Sales[[#This Row],[TotalSales]]-Sales[[#This Row],[TotalCost]]</f>
        <v>37.547399999999996</v>
      </c>
      <c r="P8227" s="1">
        <f>Sales[[#This Row],[ProductCost]]*Sales[[#This Row],[OrderQuantity]]</f>
        <v>22.432600000000001</v>
      </c>
      <c r="Q8227" s="1" t="str">
        <f>VLOOKUP(Sales[[#This Row],[ProductKey]], Products!$A$2:$D$1000, 4, FALSE)</f>
        <v>ML Mountain Tire</v>
      </c>
    </row>
    <row r="8228" spans="1:17" x14ac:dyDescent="0.25">
      <c r="A8228" s="2">
        <v>38080</v>
      </c>
      <c r="B8228" s="1" t="s">
        <v>6169</v>
      </c>
      <c r="C8228">
        <v>466</v>
      </c>
      <c r="D8228">
        <v>29029</v>
      </c>
      <c r="E8228">
        <v>1</v>
      </c>
      <c r="F8228">
        <v>2</v>
      </c>
      <c r="G8228">
        <v>2</v>
      </c>
      <c r="H8228" s="2">
        <v>43193</v>
      </c>
      <c r="I8228" t="str">
        <f>VLOOKUP(Sales[[#This Row],[TerritoryKey]], Territories[], 2, FALSE)</f>
        <v>Northwest</v>
      </c>
      <c r="J8228">
        <f>_xlfn.XLOOKUP(Sales[[#This Row],[ProductKey]], Products!$A:$A, Products!$J:$J)</f>
        <v>9.7135999999999996</v>
      </c>
      <c r="K8228">
        <f>_xlfn.XLOOKUP(Sales[[#This Row],[ProductKey]], Products!$A:$A, Products!$K:$K)</f>
        <v>23.548100000000002</v>
      </c>
      <c r="L8228" s="1">
        <f>Sales[[#This Row],[ProductPrice]]*Sales[[#This Row],[OrderQuantity]]</f>
        <v>47.096200000000003</v>
      </c>
      <c r="M8228" s="1">
        <f>Sales[[#This Row],[OrderQuantity]]</f>
        <v>2</v>
      </c>
      <c r="N8228" s="1">
        <f>1</f>
        <v>1</v>
      </c>
      <c r="O8228" s="1">
        <f>Sales[[#This Row],[TotalSales]]-Sales[[#This Row],[TotalCost]]</f>
        <v>27.669000000000004</v>
      </c>
      <c r="P8228" s="1">
        <f>Sales[[#This Row],[ProductCost]]*Sales[[#This Row],[OrderQuantity]]</f>
        <v>19.427199999999999</v>
      </c>
      <c r="Q8228" s="1" t="str">
        <f>VLOOKUP(Sales[[#This Row],[ProductKey]], Products!$A$2:$D$1000, 4, FALSE)</f>
        <v>Half-Finger Gloves, L</v>
      </c>
    </row>
    <row r="8229" spans="1:17" x14ac:dyDescent="0.25">
      <c r="A8229" s="2">
        <v>38109</v>
      </c>
      <c r="B8229" s="1" t="s">
        <v>6172</v>
      </c>
      <c r="C8229">
        <v>462</v>
      </c>
      <c r="D8229">
        <v>18985</v>
      </c>
      <c r="E8229">
        <v>1</v>
      </c>
      <c r="F8229">
        <v>2</v>
      </c>
      <c r="G8229">
        <v>2</v>
      </c>
      <c r="H8229" s="2">
        <v>43222</v>
      </c>
      <c r="I8229" t="str">
        <f>VLOOKUP(Sales[[#This Row],[TerritoryKey]], Territories[], 2, FALSE)</f>
        <v>Northwest</v>
      </c>
      <c r="J8229">
        <f>_xlfn.XLOOKUP(Sales[[#This Row],[ProductKey]], Products!$A:$A, Products!$J:$J)</f>
        <v>9.7135999999999996</v>
      </c>
      <c r="K8229">
        <f>_xlfn.XLOOKUP(Sales[[#This Row],[ProductKey]], Products!$A:$A, Products!$K:$K)</f>
        <v>23.548100000000002</v>
      </c>
      <c r="L8229" s="1">
        <f>Sales[[#This Row],[ProductPrice]]*Sales[[#This Row],[OrderQuantity]]</f>
        <v>47.096200000000003</v>
      </c>
      <c r="M8229" s="1">
        <f>Sales[[#This Row],[OrderQuantity]]</f>
        <v>2</v>
      </c>
      <c r="N8229" s="1">
        <f>1</f>
        <v>1</v>
      </c>
      <c r="O8229" s="1">
        <f>Sales[[#This Row],[TotalSales]]-Sales[[#This Row],[TotalCost]]</f>
        <v>27.669000000000004</v>
      </c>
      <c r="P8229" s="1">
        <f>Sales[[#This Row],[ProductCost]]*Sales[[#This Row],[OrderQuantity]]</f>
        <v>19.427199999999999</v>
      </c>
      <c r="Q8229" s="1" t="str">
        <f>VLOOKUP(Sales[[#This Row],[ProductKey]], Products!$A$2:$D$1000, 4, FALSE)</f>
        <v>Half-Finger Gloves, S</v>
      </c>
    </row>
    <row r="8230" spans="1:17" x14ac:dyDescent="0.25">
      <c r="A8230" s="2">
        <v>38020</v>
      </c>
      <c r="B8230" s="1" t="s">
        <v>6186</v>
      </c>
      <c r="C8230">
        <v>482</v>
      </c>
      <c r="D8230">
        <v>23493</v>
      </c>
      <c r="E8230">
        <v>4</v>
      </c>
      <c r="F8230">
        <v>2</v>
      </c>
      <c r="G8230">
        <v>2</v>
      </c>
      <c r="H8230" s="2">
        <v>43134</v>
      </c>
      <c r="I8230" t="str">
        <f>VLOOKUP(Sales[[#This Row],[TerritoryKey]], Territories[], 2, FALSE)</f>
        <v>Southwest</v>
      </c>
      <c r="J8230">
        <f>_xlfn.XLOOKUP(Sales[[#This Row],[ProductKey]], Products!$A:$A, Products!$J:$J)</f>
        <v>3.3622999999999998</v>
      </c>
      <c r="K8230">
        <f>_xlfn.XLOOKUP(Sales[[#This Row],[ProductKey]], Products!$A:$A, Products!$K:$K)</f>
        <v>8.99</v>
      </c>
      <c r="L8230" s="1">
        <f>Sales[[#This Row],[ProductPrice]]*Sales[[#This Row],[OrderQuantity]]</f>
        <v>17.98</v>
      </c>
      <c r="M8230" s="1">
        <f>Sales[[#This Row],[OrderQuantity]]</f>
        <v>2</v>
      </c>
      <c r="N8230" s="1">
        <f>1</f>
        <v>1</v>
      </c>
      <c r="O8230" s="1">
        <f>Sales[[#This Row],[TotalSales]]-Sales[[#This Row],[TotalCost]]</f>
        <v>11.255400000000002</v>
      </c>
      <c r="P8230" s="1">
        <f>Sales[[#This Row],[ProductCost]]*Sales[[#This Row],[OrderQuantity]]</f>
        <v>6.7245999999999997</v>
      </c>
      <c r="Q8230" s="1" t="str">
        <f>VLOOKUP(Sales[[#This Row],[ProductKey]], Products!$A$2:$D$1000, 4, FALSE)</f>
        <v>Racing Socks, L</v>
      </c>
    </row>
    <row r="8231" spans="1:17" x14ac:dyDescent="0.25">
      <c r="A8231" s="2">
        <v>37990</v>
      </c>
      <c r="B8231" s="1" t="s">
        <v>6219</v>
      </c>
      <c r="C8231">
        <v>535</v>
      </c>
      <c r="D8231">
        <v>16121</v>
      </c>
      <c r="E8231">
        <v>6</v>
      </c>
      <c r="F8231">
        <v>2</v>
      </c>
      <c r="G8231">
        <v>2</v>
      </c>
      <c r="H8231" s="2">
        <v>43104</v>
      </c>
      <c r="I8231" t="str">
        <f>VLOOKUP(Sales[[#This Row],[TerritoryKey]], Territories[], 2, FALSE)</f>
        <v>Canada</v>
      </c>
      <c r="J8231">
        <f>_xlfn.XLOOKUP(Sales[[#This Row],[ProductKey]], Products!$A:$A, Products!$J:$J)</f>
        <v>9.3462999999999994</v>
      </c>
      <c r="K8231">
        <f>_xlfn.XLOOKUP(Sales[[#This Row],[ProductKey]], Products!$A:$A, Products!$K:$K)</f>
        <v>24.99</v>
      </c>
      <c r="L8231" s="1">
        <f>Sales[[#This Row],[ProductPrice]]*Sales[[#This Row],[OrderQuantity]]</f>
        <v>49.98</v>
      </c>
      <c r="M8231" s="1">
        <f>Sales[[#This Row],[OrderQuantity]]</f>
        <v>2</v>
      </c>
      <c r="N8231" s="1">
        <f>1</f>
        <v>1</v>
      </c>
      <c r="O8231" s="1">
        <f>Sales[[#This Row],[TotalSales]]-Sales[[#This Row],[TotalCost]]</f>
        <v>31.287399999999998</v>
      </c>
      <c r="P8231" s="1">
        <f>Sales[[#This Row],[ProductCost]]*Sales[[#This Row],[OrderQuantity]]</f>
        <v>18.692599999999999</v>
      </c>
      <c r="Q8231" s="1" t="str">
        <f>VLOOKUP(Sales[[#This Row],[ProductKey]], Products!$A$2:$D$1000, 4, FALSE)</f>
        <v>LL Mountain Tire</v>
      </c>
    </row>
    <row r="8232" spans="1:17" x14ac:dyDescent="0.25">
      <c r="A8232" s="2">
        <v>37989</v>
      </c>
      <c r="B8232" s="1" t="s">
        <v>6230</v>
      </c>
      <c r="C8232">
        <v>541</v>
      </c>
      <c r="D8232">
        <v>14547</v>
      </c>
      <c r="E8232">
        <v>10</v>
      </c>
      <c r="F8232">
        <v>2</v>
      </c>
      <c r="G8232">
        <v>2</v>
      </c>
      <c r="H8232" s="2">
        <v>43103</v>
      </c>
      <c r="I8232" t="str">
        <f>VLOOKUP(Sales[[#This Row],[TerritoryKey]], Territories[], 2, FALSE)</f>
        <v>United Kingdom</v>
      </c>
      <c r="J8232">
        <f>_xlfn.XLOOKUP(Sales[[#This Row],[ProductKey]], Products!$A:$A, Products!$J:$J)</f>
        <v>10.8423</v>
      </c>
      <c r="K8232">
        <f>_xlfn.XLOOKUP(Sales[[#This Row],[ProductKey]], Products!$A:$A, Products!$K:$K)</f>
        <v>28.99</v>
      </c>
      <c r="L8232" s="1">
        <f>Sales[[#This Row],[ProductPrice]]*Sales[[#This Row],[OrderQuantity]]</f>
        <v>57.98</v>
      </c>
      <c r="M8232" s="1">
        <f>Sales[[#This Row],[OrderQuantity]]</f>
        <v>2</v>
      </c>
      <c r="N8232" s="1">
        <f>1</f>
        <v>1</v>
      </c>
      <c r="O8232" s="1">
        <f>Sales[[#This Row],[TotalSales]]-Sales[[#This Row],[TotalCost]]</f>
        <v>36.295400000000001</v>
      </c>
      <c r="P8232" s="1">
        <f>Sales[[#This Row],[ProductCost]]*Sales[[#This Row],[OrderQuantity]]</f>
        <v>21.6846</v>
      </c>
      <c r="Q8232" s="1" t="str">
        <f>VLOOKUP(Sales[[#This Row],[ProductKey]], Products!$A$2:$D$1000, 4, FALSE)</f>
        <v>Touring Tire</v>
      </c>
    </row>
    <row r="8233" spans="1:17" x14ac:dyDescent="0.25">
      <c r="A8233" s="2">
        <v>37990</v>
      </c>
      <c r="B8233" s="1" t="s">
        <v>6248</v>
      </c>
      <c r="C8233">
        <v>535</v>
      </c>
      <c r="D8233">
        <v>18622</v>
      </c>
      <c r="E8233">
        <v>10</v>
      </c>
      <c r="F8233">
        <v>2</v>
      </c>
      <c r="G8233">
        <v>2</v>
      </c>
      <c r="H8233" s="2">
        <v>43104</v>
      </c>
      <c r="I8233" t="str">
        <f>VLOOKUP(Sales[[#This Row],[TerritoryKey]], Territories[], 2, FALSE)</f>
        <v>United Kingdom</v>
      </c>
      <c r="J8233">
        <f>_xlfn.XLOOKUP(Sales[[#This Row],[ProductKey]], Products!$A:$A, Products!$J:$J)</f>
        <v>9.3462999999999994</v>
      </c>
      <c r="K8233">
        <f>_xlfn.XLOOKUP(Sales[[#This Row],[ProductKey]], Products!$A:$A, Products!$K:$K)</f>
        <v>24.99</v>
      </c>
      <c r="L8233" s="1">
        <f>Sales[[#This Row],[ProductPrice]]*Sales[[#This Row],[OrderQuantity]]</f>
        <v>49.98</v>
      </c>
      <c r="M8233" s="1">
        <f>Sales[[#This Row],[OrderQuantity]]</f>
        <v>2</v>
      </c>
      <c r="N8233" s="1">
        <f>1</f>
        <v>1</v>
      </c>
      <c r="O8233" s="1">
        <f>Sales[[#This Row],[TotalSales]]-Sales[[#This Row],[TotalCost]]</f>
        <v>31.287399999999998</v>
      </c>
      <c r="P8233" s="1">
        <f>Sales[[#This Row],[ProductCost]]*Sales[[#This Row],[OrderQuantity]]</f>
        <v>18.692599999999999</v>
      </c>
      <c r="Q8233" s="1" t="str">
        <f>VLOOKUP(Sales[[#This Row],[ProductKey]], Products!$A$2:$D$1000, 4, FALSE)</f>
        <v>LL Mountain Tire</v>
      </c>
    </row>
    <row r="8234" spans="1:17" x14ac:dyDescent="0.25">
      <c r="A8234" s="2">
        <v>38294</v>
      </c>
      <c r="B8234" s="1" t="s">
        <v>6283</v>
      </c>
      <c r="C8234">
        <v>466</v>
      </c>
      <c r="D8234">
        <v>11971</v>
      </c>
      <c r="E8234">
        <v>4</v>
      </c>
      <c r="F8234">
        <v>2</v>
      </c>
      <c r="G8234">
        <v>2</v>
      </c>
      <c r="H8234" s="2">
        <v>43407</v>
      </c>
      <c r="I8234" t="str">
        <f>VLOOKUP(Sales[[#This Row],[TerritoryKey]], Territories[], 2, FALSE)</f>
        <v>Southwest</v>
      </c>
      <c r="J8234">
        <f>_xlfn.XLOOKUP(Sales[[#This Row],[ProductKey]], Products!$A:$A, Products!$J:$J)</f>
        <v>9.7135999999999996</v>
      </c>
      <c r="K8234">
        <f>_xlfn.XLOOKUP(Sales[[#This Row],[ProductKey]], Products!$A:$A, Products!$K:$K)</f>
        <v>23.548100000000002</v>
      </c>
      <c r="L8234" s="1">
        <f>Sales[[#This Row],[ProductPrice]]*Sales[[#This Row],[OrderQuantity]]</f>
        <v>47.096200000000003</v>
      </c>
      <c r="M8234" s="1">
        <f>Sales[[#This Row],[OrderQuantity]]</f>
        <v>2</v>
      </c>
      <c r="N8234" s="1">
        <f>1</f>
        <v>1</v>
      </c>
      <c r="O8234" s="1">
        <f>Sales[[#This Row],[TotalSales]]-Sales[[#This Row],[TotalCost]]</f>
        <v>27.669000000000004</v>
      </c>
      <c r="P8234" s="1">
        <f>Sales[[#This Row],[ProductCost]]*Sales[[#This Row],[OrderQuantity]]</f>
        <v>19.427199999999999</v>
      </c>
      <c r="Q8234" s="1" t="str">
        <f>VLOOKUP(Sales[[#This Row],[ProductKey]], Products!$A$2:$D$1000, 4, FALSE)</f>
        <v>Half-Finger Gloves, L</v>
      </c>
    </row>
    <row r="8235" spans="1:17" x14ac:dyDescent="0.25">
      <c r="A8235" s="2">
        <v>38172</v>
      </c>
      <c r="B8235" s="1" t="s">
        <v>6312</v>
      </c>
      <c r="C8235">
        <v>535</v>
      </c>
      <c r="D8235">
        <v>15663</v>
      </c>
      <c r="E8235">
        <v>7</v>
      </c>
      <c r="F8235">
        <v>2</v>
      </c>
      <c r="G8235">
        <v>2</v>
      </c>
      <c r="H8235" s="2">
        <v>43285</v>
      </c>
      <c r="I8235" t="str">
        <f>VLOOKUP(Sales[[#This Row],[TerritoryKey]], Territories[], 2, FALSE)</f>
        <v>France</v>
      </c>
      <c r="J8235">
        <f>_xlfn.XLOOKUP(Sales[[#This Row],[ProductKey]], Products!$A:$A, Products!$J:$J)</f>
        <v>9.3462999999999994</v>
      </c>
      <c r="K8235">
        <f>_xlfn.XLOOKUP(Sales[[#This Row],[ProductKey]], Products!$A:$A, Products!$K:$K)</f>
        <v>24.99</v>
      </c>
      <c r="L8235" s="1">
        <f>Sales[[#This Row],[ProductPrice]]*Sales[[#This Row],[OrderQuantity]]</f>
        <v>49.98</v>
      </c>
      <c r="M8235" s="1">
        <f>Sales[[#This Row],[OrderQuantity]]</f>
        <v>2</v>
      </c>
      <c r="N8235" s="1">
        <f>1</f>
        <v>1</v>
      </c>
      <c r="O8235" s="1">
        <f>Sales[[#This Row],[TotalSales]]-Sales[[#This Row],[TotalCost]]</f>
        <v>31.287399999999998</v>
      </c>
      <c r="P8235" s="1">
        <f>Sales[[#This Row],[ProductCost]]*Sales[[#This Row],[OrderQuantity]]</f>
        <v>18.692599999999999</v>
      </c>
      <c r="Q8235" s="1" t="str">
        <f>VLOOKUP(Sales[[#This Row],[ProductKey]], Products!$A$2:$D$1000, 4, FALSE)</f>
        <v>LL Mountain Tire</v>
      </c>
    </row>
    <row r="8236" spans="1:17" x14ac:dyDescent="0.25">
      <c r="A8236" s="2">
        <v>38048</v>
      </c>
      <c r="B8236" s="1" t="s">
        <v>6319</v>
      </c>
      <c r="C8236">
        <v>541</v>
      </c>
      <c r="D8236">
        <v>26883</v>
      </c>
      <c r="E8236">
        <v>7</v>
      </c>
      <c r="F8236">
        <v>2</v>
      </c>
      <c r="G8236">
        <v>2</v>
      </c>
      <c r="H8236" s="2">
        <v>43161</v>
      </c>
      <c r="I8236" t="str">
        <f>VLOOKUP(Sales[[#This Row],[TerritoryKey]], Territories[], 2, FALSE)</f>
        <v>France</v>
      </c>
      <c r="J8236">
        <f>_xlfn.XLOOKUP(Sales[[#This Row],[ProductKey]], Products!$A:$A, Products!$J:$J)</f>
        <v>10.8423</v>
      </c>
      <c r="K8236">
        <f>_xlfn.XLOOKUP(Sales[[#This Row],[ProductKey]], Products!$A:$A, Products!$K:$K)</f>
        <v>28.99</v>
      </c>
      <c r="L8236" s="1">
        <f>Sales[[#This Row],[ProductPrice]]*Sales[[#This Row],[OrderQuantity]]</f>
        <v>57.98</v>
      </c>
      <c r="M8236" s="1">
        <f>Sales[[#This Row],[OrderQuantity]]</f>
        <v>2</v>
      </c>
      <c r="N8236" s="1">
        <f>1</f>
        <v>1</v>
      </c>
      <c r="O8236" s="1">
        <f>Sales[[#This Row],[TotalSales]]-Sales[[#This Row],[TotalCost]]</f>
        <v>36.295400000000001</v>
      </c>
      <c r="P8236" s="1">
        <f>Sales[[#This Row],[ProductCost]]*Sales[[#This Row],[OrderQuantity]]</f>
        <v>21.6846</v>
      </c>
      <c r="Q8236" s="1" t="str">
        <f>VLOOKUP(Sales[[#This Row],[ProductKey]], Products!$A$2:$D$1000, 4, FALSE)</f>
        <v>Touring Tire</v>
      </c>
    </row>
    <row r="8237" spans="1:17" x14ac:dyDescent="0.25">
      <c r="A8237" s="2">
        <v>38232</v>
      </c>
      <c r="B8237" s="1" t="s">
        <v>6435</v>
      </c>
      <c r="C8237">
        <v>462</v>
      </c>
      <c r="D8237">
        <v>11520</v>
      </c>
      <c r="E8237">
        <v>6</v>
      </c>
      <c r="F8237">
        <v>2</v>
      </c>
      <c r="G8237">
        <v>2</v>
      </c>
      <c r="H8237" s="2">
        <v>43345</v>
      </c>
      <c r="I8237" t="str">
        <f>VLOOKUP(Sales[[#This Row],[TerritoryKey]], Territories[], 2, FALSE)</f>
        <v>Canada</v>
      </c>
      <c r="J8237">
        <f>_xlfn.XLOOKUP(Sales[[#This Row],[ProductKey]], Products!$A:$A, Products!$J:$J)</f>
        <v>9.7135999999999996</v>
      </c>
      <c r="K8237">
        <f>_xlfn.XLOOKUP(Sales[[#This Row],[ProductKey]], Products!$A:$A, Products!$K:$K)</f>
        <v>23.548100000000002</v>
      </c>
      <c r="L8237" s="1">
        <f>Sales[[#This Row],[ProductPrice]]*Sales[[#This Row],[OrderQuantity]]</f>
        <v>47.096200000000003</v>
      </c>
      <c r="M8237" s="1">
        <f>Sales[[#This Row],[OrderQuantity]]</f>
        <v>2</v>
      </c>
      <c r="N8237" s="1">
        <f>1</f>
        <v>1</v>
      </c>
      <c r="O8237" s="1">
        <f>Sales[[#This Row],[TotalSales]]-Sales[[#This Row],[TotalCost]]</f>
        <v>27.669000000000004</v>
      </c>
      <c r="P8237" s="1">
        <f>Sales[[#This Row],[ProductCost]]*Sales[[#This Row],[OrderQuantity]]</f>
        <v>19.427199999999999</v>
      </c>
      <c r="Q8237" s="1" t="str">
        <f>VLOOKUP(Sales[[#This Row],[ProductKey]], Products!$A$2:$D$1000, 4, FALSE)</f>
        <v>Half-Finger Gloves, S</v>
      </c>
    </row>
    <row r="8238" spans="1:17" x14ac:dyDescent="0.25">
      <c r="A8238" s="2">
        <v>38051</v>
      </c>
      <c r="B8238" s="1" t="s">
        <v>6489</v>
      </c>
      <c r="C8238">
        <v>541</v>
      </c>
      <c r="D8238">
        <v>11420</v>
      </c>
      <c r="E8238">
        <v>7</v>
      </c>
      <c r="F8238">
        <v>2</v>
      </c>
      <c r="G8238">
        <v>2</v>
      </c>
      <c r="H8238" s="2">
        <v>43164</v>
      </c>
      <c r="I8238" t="str">
        <f>VLOOKUP(Sales[[#This Row],[TerritoryKey]], Territories[], 2, FALSE)</f>
        <v>France</v>
      </c>
      <c r="J8238">
        <f>_xlfn.XLOOKUP(Sales[[#This Row],[ProductKey]], Products!$A:$A, Products!$J:$J)</f>
        <v>10.8423</v>
      </c>
      <c r="K8238">
        <f>_xlfn.XLOOKUP(Sales[[#This Row],[ProductKey]], Products!$A:$A, Products!$K:$K)</f>
        <v>28.99</v>
      </c>
      <c r="L8238" s="1">
        <f>Sales[[#This Row],[ProductPrice]]*Sales[[#This Row],[OrderQuantity]]</f>
        <v>57.98</v>
      </c>
      <c r="M8238" s="1">
        <f>Sales[[#This Row],[OrderQuantity]]</f>
        <v>2</v>
      </c>
      <c r="N8238" s="1">
        <f>1</f>
        <v>1</v>
      </c>
      <c r="O8238" s="1">
        <f>Sales[[#This Row],[TotalSales]]-Sales[[#This Row],[TotalCost]]</f>
        <v>36.295400000000001</v>
      </c>
      <c r="P8238" s="1">
        <f>Sales[[#This Row],[ProductCost]]*Sales[[#This Row],[OrderQuantity]]</f>
        <v>21.6846</v>
      </c>
      <c r="Q8238" s="1" t="str">
        <f>VLOOKUP(Sales[[#This Row],[ProductKey]], Products!$A$2:$D$1000, 4, FALSE)</f>
        <v>Touring Tire</v>
      </c>
    </row>
    <row r="8239" spans="1:17" x14ac:dyDescent="0.25">
      <c r="A8239" s="2">
        <v>38020</v>
      </c>
      <c r="B8239" s="1" t="s">
        <v>6494</v>
      </c>
      <c r="C8239">
        <v>484</v>
      </c>
      <c r="D8239">
        <v>15134</v>
      </c>
      <c r="E8239">
        <v>9</v>
      </c>
      <c r="F8239">
        <v>2</v>
      </c>
      <c r="G8239">
        <v>2</v>
      </c>
      <c r="H8239" s="2">
        <v>43134</v>
      </c>
      <c r="I8239" t="str">
        <f>VLOOKUP(Sales[[#This Row],[TerritoryKey]], Territories[], 2, FALSE)</f>
        <v>Australia</v>
      </c>
      <c r="J8239">
        <f>_xlfn.XLOOKUP(Sales[[#This Row],[ProductKey]], Products!$A:$A, Products!$J:$J)</f>
        <v>2.9733000000000001</v>
      </c>
      <c r="K8239">
        <f>_xlfn.XLOOKUP(Sales[[#This Row],[ProductKey]], Products!$A:$A, Products!$K:$K)</f>
        <v>7.95</v>
      </c>
      <c r="L8239" s="1">
        <f>Sales[[#This Row],[ProductPrice]]*Sales[[#This Row],[OrderQuantity]]</f>
        <v>15.9</v>
      </c>
      <c r="M8239" s="1">
        <f>Sales[[#This Row],[OrderQuantity]]</f>
        <v>2</v>
      </c>
      <c r="N8239" s="1">
        <f>1</f>
        <v>1</v>
      </c>
      <c r="O8239" s="1">
        <f>Sales[[#This Row],[TotalSales]]-Sales[[#This Row],[TotalCost]]</f>
        <v>9.9534000000000002</v>
      </c>
      <c r="P8239" s="1">
        <f>Sales[[#This Row],[ProductCost]]*Sales[[#This Row],[OrderQuantity]]</f>
        <v>5.9466000000000001</v>
      </c>
      <c r="Q8239" s="1" t="str">
        <f>VLOOKUP(Sales[[#This Row],[ProductKey]], Products!$A$2:$D$1000, 4, FALSE)</f>
        <v>Bike Wash - Dissolver</v>
      </c>
    </row>
    <row r="8240" spans="1:17" x14ac:dyDescent="0.25">
      <c r="A8240" s="2">
        <v>37989</v>
      </c>
      <c r="B8240" s="1" t="s">
        <v>6565</v>
      </c>
      <c r="C8240">
        <v>541</v>
      </c>
      <c r="D8240">
        <v>11368</v>
      </c>
      <c r="E8240">
        <v>9</v>
      </c>
      <c r="F8240">
        <v>2</v>
      </c>
      <c r="G8240">
        <v>2</v>
      </c>
      <c r="H8240" s="2">
        <v>43103</v>
      </c>
      <c r="I8240" t="str">
        <f>VLOOKUP(Sales[[#This Row],[TerritoryKey]], Territories[], 2, FALSE)</f>
        <v>Australia</v>
      </c>
      <c r="J8240">
        <f>_xlfn.XLOOKUP(Sales[[#This Row],[ProductKey]], Products!$A:$A, Products!$J:$J)</f>
        <v>10.8423</v>
      </c>
      <c r="K8240">
        <f>_xlfn.XLOOKUP(Sales[[#This Row],[ProductKey]], Products!$A:$A, Products!$K:$K)</f>
        <v>28.99</v>
      </c>
      <c r="L8240" s="1">
        <f>Sales[[#This Row],[ProductPrice]]*Sales[[#This Row],[OrderQuantity]]</f>
        <v>57.98</v>
      </c>
      <c r="M8240" s="1">
        <f>Sales[[#This Row],[OrderQuantity]]</f>
        <v>2</v>
      </c>
      <c r="N8240" s="1">
        <f>1</f>
        <v>1</v>
      </c>
      <c r="O8240" s="1">
        <f>Sales[[#This Row],[TotalSales]]-Sales[[#This Row],[TotalCost]]</f>
        <v>36.295400000000001</v>
      </c>
      <c r="P8240" s="1">
        <f>Sales[[#This Row],[ProductCost]]*Sales[[#This Row],[OrderQuantity]]</f>
        <v>21.6846</v>
      </c>
      <c r="Q8240" s="1" t="str">
        <f>VLOOKUP(Sales[[#This Row],[ProductKey]], Products!$A$2:$D$1000, 4, FALSE)</f>
        <v>Touring Tire</v>
      </c>
    </row>
    <row r="8241" spans="1:17" x14ac:dyDescent="0.25">
      <c r="A8241" s="2">
        <v>38081</v>
      </c>
      <c r="B8241" s="1" t="s">
        <v>6588</v>
      </c>
      <c r="C8241">
        <v>535</v>
      </c>
      <c r="D8241">
        <v>26467</v>
      </c>
      <c r="E8241">
        <v>4</v>
      </c>
      <c r="F8241">
        <v>2</v>
      </c>
      <c r="G8241">
        <v>2</v>
      </c>
      <c r="H8241" s="2">
        <v>43194</v>
      </c>
      <c r="I8241" t="str">
        <f>VLOOKUP(Sales[[#This Row],[TerritoryKey]], Territories[], 2, FALSE)</f>
        <v>Southwest</v>
      </c>
      <c r="J8241">
        <f>_xlfn.XLOOKUP(Sales[[#This Row],[ProductKey]], Products!$A:$A, Products!$J:$J)</f>
        <v>9.3462999999999994</v>
      </c>
      <c r="K8241">
        <f>_xlfn.XLOOKUP(Sales[[#This Row],[ProductKey]], Products!$A:$A, Products!$K:$K)</f>
        <v>24.99</v>
      </c>
      <c r="L8241" s="1">
        <f>Sales[[#This Row],[ProductPrice]]*Sales[[#This Row],[OrderQuantity]]</f>
        <v>49.98</v>
      </c>
      <c r="M8241" s="1">
        <f>Sales[[#This Row],[OrderQuantity]]</f>
        <v>2</v>
      </c>
      <c r="N8241" s="1">
        <f>1</f>
        <v>1</v>
      </c>
      <c r="O8241" s="1">
        <f>Sales[[#This Row],[TotalSales]]-Sales[[#This Row],[TotalCost]]</f>
        <v>31.287399999999998</v>
      </c>
      <c r="P8241" s="1">
        <f>Sales[[#This Row],[ProductCost]]*Sales[[#This Row],[OrderQuantity]]</f>
        <v>18.692599999999999</v>
      </c>
      <c r="Q8241" s="1" t="str">
        <f>VLOOKUP(Sales[[#This Row],[ProductKey]], Products!$A$2:$D$1000, 4, FALSE)</f>
        <v>LL Mountain Tire</v>
      </c>
    </row>
    <row r="8242" spans="1:17" x14ac:dyDescent="0.25">
      <c r="A8242" s="2">
        <v>37989</v>
      </c>
      <c r="B8242" s="1" t="s">
        <v>6631</v>
      </c>
      <c r="C8242">
        <v>466</v>
      </c>
      <c r="D8242">
        <v>20313</v>
      </c>
      <c r="E8242">
        <v>1</v>
      </c>
      <c r="F8242">
        <v>2</v>
      </c>
      <c r="G8242">
        <v>2</v>
      </c>
      <c r="H8242" s="2">
        <v>43103</v>
      </c>
      <c r="I8242" t="str">
        <f>VLOOKUP(Sales[[#This Row],[TerritoryKey]], Territories[], 2, FALSE)</f>
        <v>Northwest</v>
      </c>
      <c r="J8242">
        <f>_xlfn.XLOOKUP(Sales[[#This Row],[ProductKey]], Products!$A:$A, Products!$J:$J)</f>
        <v>9.7135999999999996</v>
      </c>
      <c r="K8242">
        <f>_xlfn.XLOOKUP(Sales[[#This Row],[ProductKey]], Products!$A:$A, Products!$K:$K)</f>
        <v>23.548100000000002</v>
      </c>
      <c r="L8242" s="1">
        <f>Sales[[#This Row],[ProductPrice]]*Sales[[#This Row],[OrderQuantity]]</f>
        <v>47.096200000000003</v>
      </c>
      <c r="M8242" s="1">
        <f>Sales[[#This Row],[OrderQuantity]]</f>
        <v>2</v>
      </c>
      <c r="N8242" s="1">
        <f>1</f>
        <v>1</v>
      </c>
      <c r="O8242" s="1">
        <f>Sales[[#This Row],[TotalSales]]-Sales[[#This Row],[TotalCost]]</f>
        <v>27.669000000000004</v>
      </c>
      <c r="P8242" s="1">
        <f>Sales[[#This Row],[ProductCost]]*Sales[[#This Row],[OrderQuantity]]</f>
        <v>19.427199999999999</v>
      </c>
      <c r="Q8242" s="1" t="str">
        <f>VLOOKUP(Sales[[#This Row],[ProductKey]], Products!$A$2:$D$1000, 4, FALSE)</f>
        <v>Half-Finger Gloves, L</v>
      </c>
    </row>
    <row r="8243" spans="1:17" x14ac:dyDescent="0.25">
      <c r="A8243" s="2">
        <v>38202</v>
      </c>
      <c r="B8243" s="1" t="s">
        <v>6656</v>
      </c>
      <c r="C8243">
        <v>464</v>
      </c>
      <c r="D8243">
        <v>27177</v>
      </c>
      <c r="E8243">
        <v>10</v>
      </c>
      <c r="F8243">
        <v>2</v>
      </c>
      <c r="G8243">
        <v>2</v>
      </c>
      <c r="H8243" s="2">
        <v>43315</v>
      </c>
      <c r="I8243" t="str">
        <f>VLOOKUP(Sales[[#This Row],[TerritoryKey]], Territories[], 2, FALSE)</f>
        <v>United Kingdom</v>
      </c>
      <c r="J8243">
        <f>_xlfn.XLOOKUP(Sales[[#This Row],[ProductKey]], Products!$A:$A, Products!$J:$J)</f>
        <v>9.7135999999999996</v>
      </c>
      <c r="K8243">
        <f>_xlfn.XLOOKUP(Sales[[#This Row],[ProductKey]], Products!$A:$A, Products!$K:$K)</f>
        <v>23.548100000000002</v>
      </c>
      <c r="L8243" s="1">
        <f>Sales[[#This Row],[ProductPrice]]*Sales[[#This Row],[OrderQuantity]]</f>
        <v>47.096200000000003</v>
      </c>
      <c r="M8243" s="1">
        <f>Sales[[#This Row],[OrderQuantity]]</f>
        <v>2</v>
      </c>
      <c r="N8243" s="1">
        <f>1</f>
        <v>1</v>
      </c>
      <c r="O8243" s="1">
        <f>Sales[[#This Row],[TotalSales]]-Sales[[#This Row],[TotalCost]]</f>
        <v>27.669000000000004</v>
      </c>
      <c r="P8243" s="1">
        <f>Sales[[#This Row],[ProductCost]]*Sales[[#This Row],[OrderQuantity]]</f>
        <v>19.427199999999999</v>
      </c>
      <c r="Q8243" s="1" t="str">
        <f>VLOOKUP(Sales[[#This Row],[ProductKey]], Products!$A$2:$D$1000, 4, FALSE)</f>
        <v>Half-Finger Gloves, M</v>
      </c>
    </row>
    <row r="8244" spans="1:17" x14ac:dyDescent="0.25">
      <c r="A8244" s="2">
        <v>38232</v>
      </c>
      <c r="B8244" s="1" t="s">
        <v>6722</v>
      </c>
      <c r="C8244">
        <v>466</v>
      </c>
      <c r="D8244">
        <v>28188</v>
      </c>
      <c r="E8244">
        <v>1</v>
      </c>
      <c r="F8244">
        <v>2</v>
      </c>
      <c r="G8244">
        <v>2</v>
      </c>
      <c r="H8244" s="2">
        <v>43345</v>
      </c>
      <c r="I8244" t="str">
        <f>VLOOKUP(Sales[[#This Row],[TerritoryKey]], Territories[], 2, FALSE)</f>
        <v>Northwest</v>
      </c>
      <c r="J8244">
        <f>_xlfn.XLOOKUP(Sales[[#This Row],[ProductKey]], Products!$A:$A, Products!$J:$J)</f>
        <v>9.7135999999999996</v>
      </c>
      <c r="K8244">
        <f>_xlfn.XLOOKUP(Sales[[#This Row],[ProductKey]], Products!$A:$A, Products!$K:$K)</f>
        <v>23.548100000000002</v>
      </c>
      <c r="L8244" s="1">
        <f>Sales[[#This Row],[ProductPrice]]*Sales[[#This Row],[OrderQuantity]]</f>
        <v>47.096200000000003</v>
      </c>
      <c r="M8244" s="1">
        <f>Sales[[#This Row],[OrderQuantity]]</f>
        <v>2</v>
      </c>
      <c r="N8244" s="1">
        <f>1</f>
        <v>1</v>
      </c>
      <c r="O8244" s="1">
        <f>Sales[[#This Row],[TotalSales]]-Sales[[#This Row],[TotalCost]]</f>
        <v>27.669000000000004</v>
      </c>
      <c r="P8244" s="1">
        <f>Sales[[#This Row],[ProductCost]]*Sales[[#This Row],[OrderQuantity]]</f>
        <v>19.427199999999999</v>
      </c>
      <c r="Q8244" s="1" t="str">
        <f>VLOOKUP(Sales[[#This Row],[ProductKey]], Products!$A$2:$D$1000, 4, FALSE)</f>
        <v>Half-Finger Gloves, L</v>
      </c>
    </row>
    <row r="8245" spans="1:17" x14ac:dyDescent="0.25">
      <c r="A8245" s="2">
        <v>38203</v>
      </c>
      <c r="B8245" s="1" t="s">
        <v>6753</v>
      </c>
      <c r="C8245">
        <v>535</v>
      </c>
      <c r="D8245">
        <v>11131</v>
      </c>
      <c r="E8245">
        <v>6</v>
      </c>
      <c r="F8245">
        <v>2</v>
      </c>
      <c r="G8245">
        <v>2</v>
      </c>
      <c r="H8245" s="2">
        <v>43316</v>
      </c>
      <c r="I8245" t="str">
        <f>VLOOKUP(Sales[[#This Row],[TerritoryKey]], Territories[], 2, FALSE)</f>
        <v>Canada</v>
      </c>
      <c r="J8245">
        <f>_xlfn.XLOOKUP(Sales[[#This Row],[ProductKey]], Products!$A:$A, Products!$J:$J)</f>
        <v>9.3462999999999994</v>
      </c>
      <c r="K8245">
        <f>_xlfn.XLOOKUP(Sales[[#This Row],[ProductKey]], Products!$A:$A, Products!$K:$K)</f>
        <v>24.99</v>
      </c>
      <c r="L8245" s="1">
        <f>Sales[[#This Row],[ProductPrice]]*Sales[[#This Row],[OrderQuantity]]</f>
        <v>49.98</v>
      </c>
      <c r="M8245" s="1">
        <f>Sales[[#This Row],[OrderQuantity]]</f>
        <v>2</v>
      </c>
      <c r="N8245" s="1">
        <f>1</f>
        <v>1</v>
      </c>
      <c r="O8245" s="1">
        <f>Sales[[#This Row],[TotalSales]]-Sales[[#This Row],[TotalCost]]</f>
        <v>31.287399999999998</v>
      </c>
      <c r="P8245" s="1">
        <f>Sales[[#This Row],[ProductCost]]*Sales[[#This Row],[OrderQuantity]]</f>
        <v>18.692599999999999</v>
      </c>
      <c r="Q8245" s="1" t="str">
        <f>VLOOKUP(Sales[[#This Row],[ProductKey]], Products!$A$2:$D$1000, 4, FALSE)</f>
        <v>LL Mountain Tire</v>
      </c>
    </row>
    <row r="8246" spans="1:17" x14ac:dyDescent="0.25">
      <c r="A8246" s="2">
        <v>38296</v>
      </c>
      <c r="B8246" s="1" t="s">
        <v>6819</v>
      </c>
      <c r="C8246">
        <v>481</v>
      </c>
      <c r="D8246">
        <v>20744</v>
      </c>
      <c r="E8246">
        <v>4</v>
      </c>
      <c r="F8246">
        <v>2</v>
      </c>
      <c r="G8246">
        <v>2</v>
      </c>
      <c r="H8246" s="2">
        <v>43409</v>
      </c>
      <c r="I8246" t="str">
        <f>VLOOKUP(Sales[[#This Row],[TerritoryKey]], Territories[], 2, FALSE)</f>
        <v>Southwest</v>
      </c>
      <c r="J8246">
        <f>_xlfn.XLOOKUP(Sales[[#This Row],[ProductKey]], Products!$A:$A, Products!$J:$J)</f>
        <v>3.3622999999999998</v>
      </c>
      <c r="K8246">
        <f>_xlfn.XLOOKUP(Sales[[#This Row],[ProductKey]], Products!$A:$A, Products!$K:$K)</f>
        <v>8.99</v>
      </c>
      <c r="L8246" s="1">
        <f>Sales[[#This Row],[ProductPrice]]*Sales[[#This Row],[OrderQuantity]]</f>
        <v>17.98</v>
      </c>
      <c r="M8246" s="1">
        <f>Sales[[#This Row],[OrderQuantity]]</f>
        <v>2</v>
      </c>
      <c r="N8246" s="1">
        <f>1</f>
        <v>1</v>
      </c>
      <c r="O8246" s="1">
        <f>Sales[[#This Row],[TotalSales]]-Sales[[#This Row],[TotalCost]]</f>
        <v>11.255400000000002</v>
      </c>
      <c r="P8246" s="1">
        <f>Sales[[#This Row],[ProductCost]]*Sales[[#This Row],[OrderQuantity]]</f>
        <v>6.7245999999999997</v>
      </c>
      <c r="Q8246" s="1" t="str">
        <f>VLOOKUP(Sales[[#This Row],[ProductKey]], Products!$A$2:$D$1000, 4, FALSE)</f>
        <v>Racing Socks, M</v>
      </c>
    </row>
    <row r="8247" spans="1:17" x14ac:dyDescent="0.25">
      <c r="A8247" s="2">
        <v>38173</v>
      </c>
      <c r="B8247" s="1" t="s">
        <v>6820</v>
      </c>
      <c r="C8247">
        <v>536</v>
      </c>
      <c r="D8247">
        <v>23388</v>
      </c>
      <c r="E8247">
        <v>4</v>
      </c>
      <c r="F8247">
        <v>2</v>
      </c>
      <c r="G8247">
        <v>2</v>
      </c>
      <c r="H8247" s="2">
        <v>43286</v>
      </c>
      <c r="I8247" t="str">
        <f>VLOOKUP(Sales[[#This Row],[TerritoryKey]], Territories[], 2, FALSE)</f>
        <v>Southwest</v>
      </c>
      <c r="J8247">
        <f>_xlfn.XLOOKUP(Sales[[#This Row],[ProductKey]], Products!$A:$A, Products!$J:$J)</f>
        <v>11.2163</v>
      </c>
      <c r="K8247">
        <f>_xlfn.XLOOKUP(Sales[[#This Row],[ProductKey]], Products!$A:$A, Products!$K:$K)</f>
        <v>29.99</v>
      </c>
      <c r="L8247" s="1">
        <f>Sales[[#This Row],[ProductPrice]]*Sales[[#This Row],[OrderQuantity]]</f>
        <v>59.98</v>
      </c>
      <c r="M8247" s="1">
        <f>Sales[[#This Row],[OrderQuantity]]</f>
        <v>2</v>
      </c>
      <c r="N8247" s="1">
        <f>1</f>
        <v>1</v>
      </c>
      <c r="O8247" s="1">
        <f>Sales[[#This Row],[TotalSales]]-Sales[[#This Row],[TotalCost]]</f>
        <v>37.547399999999996</v>
      </c>
      <c r="P8247" s="1">
        <f>Sales[[#This Row],[ProductCost]]*Sales[[#This Row],[OrderQuantity]]</f>
        <v>22.432600000000001</v>
      </c>
      <c r="Q8247" s="1" t="str">
        <f>VLOOKUP(Sales[[#This Row],[ProductKey]], Products!$A$2:$D$1000, 4, FALSE)</f>
        <v>ML Mountain Tire</v>
      </c>
    </row>
    <row r="8248" spans="1:17" x14ac:dyDescent="0.25">
      <c r="A8248" s="2">
        <v>38325</v>
      </c>
      <c r="B8248" s="1" t="s">
        <v>6967</v>
      </c>
      <c r="C8248">
        <v>536</v>
      </c>
      <c r="D8248">
        <v>15582</v>
      </c>
      <c r="E8248">
        <v>9</v>
      </c>
      <c r="F8248">
        <v>2</v>
      </c>
      <c r="G8248">
        <v>2</v>
      </c>
      <c r="H8248" s="2">
        <v>43438</v>
      </c>
      <c r="I8248" t="str">
        <f>VLOOKUP(Sales[[#This Row],[TerritoryKey]], Territories[], 2, FALSE)</f>
        <v>Australia</v>
      </c>
      <c r="J8248">
        <f>_xlfn.XLOOKUP(Sales[[#This Row],[ProductKey]], Products!$A:$A, Products!$J:$J)</f>
        <v>11.2163</v>
      </c>
      <c r="K8248">
        <f>_xlfn.XLOOKUP(Sales[[#This Row],[ProductKey]], Products!$A:$A, Products!$K:$K)</f>
        <v>29.99</v>
      </c>
      <c r="L8248" s="1">
        <f>Sales[[#This Row],[ProductPrice]]*Sales[[#This Row],[OrderQuantity]]</f>
        <v>59.98</v>
      </c>
      <c r="M8248" s="1">
        <f>Sales[[#This Row],[OrderQuantity]]</f>
        <v>2</v>
      </c>
      <c r="N8248" s="1">
        <f>1</f>
        <v>1</v>
      </c>
      <c r="O8248" s="1">
        <f>Sales[[#This Row],[TotalSales]]-Sales[[#This Row],[TotalCost]]</f>
        <v>37.547399999999996</v>
      </c>
      <c r="P8248" s="1">
        <f>Sales[[#This Row],[ProductCost]]*Sales[[#This Row],[OrderQuantity]]</f>
        <v>22.432600000000001</v>
      </c>
      <c r="Q8248" s="1" t="str">
        <f>VLOOKUP(Sales[[#This Row],[ProductKey]], Products!$A$2:$D$1000, 4, FALSE)</f>
        <v>ML Mountain Tire</v>
      </c>
    </row>
    <row r="8249" spans="1:17" x14ac:dyDescent="0.25">
      <c r="A8249" s="2">
        <v>38020</v>
      </c>
      <c r="B8249" s="1" t="s">
        <v>7014</v>
      </c>
      <c r="C8249">
        <v>462</v>
      </c>
      <c r="D8249">
        <v>11995</v>
      </c>
      <c r="E8249">
        <v>9</v>
      </c>
      <c r="F8249">
        <v>2</v>
      </c>
      <c r="G8249">
        <v>2</v>
      </c>
      <c r="H8249" s="2">
        <v>43134</v>
      </c>
      <c r="I8249" t="str">
        <f>VLOOKUP(Sales[[#This Row],[TerritoryKey]], Territories[], 2, FALSE)</f>
        <v>Australia</v>
      </c>
      <c r="J8249">
        <f>_xlfn.XLOOKUP(Sales[[#This Row],[ProductKey]], Products!$A:$A, Products!$J:$J)</f>
        <v>9.7135999999999996</v>
      </c>
      <c r="K8249">
        <f>_xlfn.XLOOKUP(Sales[[#This Row],[ProductKey]], Products!$A:$A, Products!$K:$K)</f>
        <v>23.548100000000002</v>
      </c>
      <c r="L8249" s="1">
        <f>Sales[[#This Row],[ProductPrice]]*Sales[[#This Row],[OrderQuantity]]</f>
        <v>47.096200000000003</v>
      </c>
      <c r="M8249" s="1">
        <f>Sales[[#This Row],[OrderQuantity]]</f>
        <v>2</v>
      </c>
      <c r="N8249" s="1">
        <f>1</f>
        <v>1</v>
      </c>
      <c r="O8249" s="1">
        <f>Sales[[#This Row],[TotalSales]]-Sales[[#This Row],[TotalCost]]</f>
        <v>27.669000000000004</v>
      </c>
      <c r="P8249" s="1">
        <f>Sales[[#This Row],[ProductCost]]*Sales[[#This Row],[OrderQuantity]]</f>
        <v>19.427199999999999</v>
      </c>
      <c r="Q8249" s="1" t="str">
        <f>VLOOKUP(Sales[[#This Row],[ProductKey]], Products!$A$2:$D$1000, 4, FALSE)</f>
        <v>Half-Finger Gloves, S</v>
      </c>
    </row>
    <row r="8250" spans="1:17" x14ac:dyDescent="0.25">
      <c r="A8250" s="2">
        <v>38202</v>
      </c>
      <c r="B8250" s="1" t="s">
        <v>7021</v>
      </c>
      <c r="C8250">
        <v>536</v>
      </c>
      <c r="D8250">
        <v>16531</v>
      </c>
      <c r="E8250">
        <v>10</v>
      </c>
      <c r="F8250">
        <v>2</v>
      </c>
      <c r="G8250">
        <v>2</v>
      </c>
      <c r="H8250" s="2">
        <v>43315</v>
      </c>
      <c r="I8250" t="str">
        <f>VLOOKUP(Sales[[#This Row],[TerritoryKey]], Territories[], 2, FALSE)</f>
        <v>United Kingdom</v>
      </c>
      <c r="J8250">
        <f>_xlfn.XLOOKUP(Sales[[#This Row],[ProductKey]], Products!$A:$A, Products!$J:$J)</f>
        <v>11.2163</v>
      </c>
      <c r="K8250">
        <f>_xlfn.XLOOKUP(Sales[[#This Row],[ProductKey]], Products!$A:$A, Products!$K:$K)</f>
        <v>29.99</v>
      </c>
      <c r="L8250" s="1">
        <f>Sales[[#This Row],[ProductPrice]]*Sales[[#This Row],[OrderQuantity]]</f>
        <v>59.98</v>
      </c>
      <c r="M8250" s="1">
        <f>Sales[[#This Row],[OrderQuantity]]</f>
        <v>2</v>
      </c>
      <c r="N8250" s="1">
        <f>1</f>
        <v>1</v>
      </c>
      <c r="O8250" s="1">
        <f>Sales[[#This Row],[TotalSales]]-Sales[[#This Row],[TotalCost]]</f>
        <v>37.547399999999996</v>
      </c>
      <c r="P8250" s="1">
        <f>Sales[[#This Row],[ProductCost]]*Sales[[#This Row],[OrderQuantity]]</f>
        <v>22.432600000000001</v>
      </c>
      <c r="Q8250" s="1" t="str">
        <f>VLOOKUP(Sales[[#This Row],[ProductKey]], Products!$A$2:$D$1000, 4, FALSE)</f>
        <v>ML Mountain Tire</v>
      </c>
    </row>
    <row r="8251" spans="1:17" x14ac:dyDescent="0.25">
      <c r="A8251" s="2">
        <v>38295</v>
      </c>
      <c r="B8251" s="1" t="s">
        <v>7027</v>
      </c>
      <c r="C8251">
        <v>464</v>
      </c>
      <c r="D8251">
        <v>24699</v>
      </c>
      <c r="E8251">
        <v>10</v>
      </c>
      <c r="F8251">
        <v>2</v>
      </c>
      <c r="G8251">
        <v>2</v>
      </c>
      <c r="H8251" s="2">
        <v>43408</v>
      </c>
      <c r="I8251" t="str">
        <f>VLOOKUP(Sales[[#This Row],[TerritoryKey]], Territories[], 2, FALSE)</f>
        <v>United Kingdom</v>
      </c>
      <c r="J8251">
        <f>_xlfn.XLOOKUP(Sales[[#This Row],[ProductKey]], Products!$A:$A, Products!$J:$J)</f>
        <v>9.7135999999999996</v>
      </c>
      <c r="K8251">
        <f>_xlfn.XLOOKUP(Sales[[#This Row],[ProductKey]], Products!$A:$A, Products!$K:$K)</f>
        <v>23.548100000000002</v>
      </c>
      <c r="L8251" s="1">
        <f>Sales[[#This Row],[ProductPrice]]*Sales[[#This Row],[OrderQuantity]]</f>
        <v>47.096200000000003</v>
      </c>
      <c r="M8251" s="1">
        <f>Sales[[#This Row],[OrderQuantity]]</f>
        <v>2</v>
      </c>
      <c r="N8251" s="1">
        <f>1</f>
        <v>1</v>
      </c>
      <c r="O8251" s="1">
        <f>Sales[[#This Row],[TotalSales]]-Sales[[#This Row],[TotalCost]]</f>
        <v>27.669000000000004</v>
      </c>
      <c r="P8251" s="1">
        <f>Sales[[#This Row],[ProductCost]]*Sales[[#This Row],[OrderQuantity]]</f>
        <v>19.427199999999999</v>
      </c>
      <c r="Q8251" s="1" t="str">
        <f>VLOOKUP(Sales[[#This Row],[ProductKey]], Products!$A$2:$D$1000, 4, FALSE)</f>
        <v>Half-Finger Gloves, M</v>
      </c>
    </row>
    <row r="8252" spans="1:17" x14ac:dyDescent="0.25">
      <c r="A8252" s="2">
        <v>38141</v>
      </c>
      <c r="B8252" s="1" t="s">
        <v>7028</v>
      </c>
      <c r="C8252">
        <v>535</v>
      </c>
      <c r="D8252">
        <v>16685</v>
      </c>
      <c r="E8252">
        <v>9</v>
      </c>
      <c r="F8252">
        <v>2</v>
      </c>
      <c r="G8252">
        <v>2</v>
      </c>
      <c r="H8252" s="2">
        <v>43254</v>
      </c>
      <c r="I8252" t="str">
        <f>VLOOKUP(Sales[[#This Row],[TerritoryKey]], Territories[], 2, FALSE)</f>
        <v>Australia</v>
      </c>
      <c r="J8252">
        <f>_xlfn.XLOOKUP(Sales[[#This Row],[ProductKey]], Products!$A:$A, Products!$J:$J)</f>
        <v>9.3462999999999994</v>
      </c>
      <c r="K8252">
        <f>_xlfn.XLOOKUP(Sales[[#This Row],[ProductKey]], Products!$A:$A, Products!$K:$K)</f>
        <v>24.99</v>
      </c>
      <c r="L8252" s="1">
        <f>Sales[[#This Row],[ProductPrice]]*Sales[[#This Row],[OrderQuantity]]</f>
        <v>49.98</v>
      </c>
      <c r="M8252" s="1">
        <f>Sales[[#This Row],[OrderQuantity]]</f>
        <v>2</v>
      </c>
      <c r="N8252" s="1">
        <f>1</f>
        <v>1</v>
      </c>
      <c r="O8252" s="1">
        <f>Sales[[#This Row],[TotalSales]]-Sales[[#This Row],[TotalCost]]</f>
        <v>31.287399999999998</v>
      </c>
      <c r="P8252" s="1">
        <f>Sales[[#This Row],[ProductCost]]*Sales[[#This Row],[OrderQuantity]]</f>
        <v>18.692599999999999</v>
      </c>
      <c r="Q8252" s="1" t="str">
        <f>VLOOKUP(Sales[[#This Row],[ProductKey]], Products!$A$2:$D$1000, 4, FALSE)</f>
        <v>LL Mountain Tire</v>
      </c>
    </row>
    <row r="8253" spans="1:17" x14ac:dyDescent="0.25">
      <c r="A8253" s="2">
        <v>38081</v>
      </c>
      <c r="B8253" s="1" t="s">
        <v>7077</v>
      </c>
      <c r="C8253">
        <v>484</v>
      </c>
      <c r="D8253">
        <v>19446</v>
      </c>
      <c r="E8253">
        <v>7</v>
      </c>
      <c r="F8253">
        <v>2</v>
      </c>
      <c r="G8253">
        <v>2</v>
      </c>
      <c r="H8253" s="2">
        <v>43194</v>
      </c>
      <c r="I8253" t="str">
        <f>VLOOKUP(Sales[[#This Row],[TerritoryKey]], Territories[], 2, FALSE)</f>
        <v>France</v>
      </c>
      <c r="J8253">
        <f>_xlfn.XLOOKUP(Sales[[#This Row],[ProductKey]], Products!$A:$A, Products!$J:$J)</f>
        <v>2.9733000000000001</v>
      </c>
      <c r="K8253">
        <f>_xlfn.XLOOKUP(Sales[[#This Row],[ProductKey]], Products!$A:$A, Products!$K:$K)</f>
        <v>7.95</v>
      </c>
      <c r="L8253" s="1">
        <f>Sales[[#This Row],[ProductPrice]]*Sales[[#This Row],[OrderQuantity]]</f>
        <v>15.9</v>
      </c>
      <c r="M8253" s="1">
        <f>Sales[[#This Row],[OrderQuantity]]</f>
        <v>2</v>
      </c>
      <c r="N8253" s="1">
        <f>1</f>
        <v>1</v>
      </c>
      <c r="O8253" s="1">
        <f>Sales[[#This Row],[TotalSales]]-Sales[[#This Row],[TotalCost]]</f>
        <v>9.9534000000000002</v>
      </c>
      <c r="P8253" s="1">
        <f>Sales[[#This Row],[ProductCost]]*Sales[[#This Row],[OrderQuantity]]</f>
        <v>5.9466000000000001</v>
      </c>
      <c r="Q8253" s="1" t="str">
        <f>VLOOKUP(Sales[[#This Row],[ProductKey]], Products!$A$2:$D$1000, 4, FALSE)</f>
        <v>Bike Wash - Dissolver</v>
      </c>
    </row>
    <row r="8254" spans="1:17" x14ac:dyDescent="0.25">
      <c r="A8254" s="2">
        <v>38141</v>
      </c>
      <c r="B8254" s="1" t="s">
        <v>7172</v>
      </c>
      <c r="C8254">
        <v>536</v>
      </c>
      <c r="D8254">
        <v>20235</v>
      </c>
      <c r="E8254">
        <v>9</v>
      </c>
      <c r="F8254">
        <v>2</v>
      </c>
      <c r="G8254">
        <v>2</v>
      </c>
      <c r="H8254" s="2">
        <v>43254</v>
      </c>
      <c r="I8254" t="str">
        <f>VLOOKUP(Sales[[#This Row],[TerritoryKey]], Territories[], 2, FALSE)</f>
        <v>Australia</v>
      </c>
      <c r="J8254">
        <f>_xlfn.XLOOKUP(Sales[[#This Row],[ProductKey]], Products!$A:$A, Products!$J:$J)</f>
        <v>11.2163</v>
      </c>
      <c r="K8254">
        <f>_xlfn.XLOOKUP(Sales[[#This Row],[ProductKey]], Products!$A:$A, Products!$K:$K)</f>
        <v>29.99</v>
      </c>
      <c r="L8254" s="1">
        <f>Sales[[#This Row],[ProductPrice]]*Sales[[#This Row],[OrderQuantity]]</f>
        <v>59.98</v>
      </c>
      <c r="M8254" s="1">
        <f>Sales[[#This Row],[OrderQuantity]]</f>
        <v>2</v>
      </c>
      <c r="N8254" s="1">
        <f>1</f>
        <v>1</v>
      </c>
      <c r="O8254" s="1">
        <f>Sales[[#This Row],[TotalSales]]-Sales[[#This Row],[TotalCost]]</f>
        <v>37.547399999999996</v>
      </c>
      <c r="P8254" s="1">
        <f>Sales[[#This Row],[ProductCost]]*Sales[[#This Row],[OrderQuantity]]</f>
        <v>22.432600000000001</v>
      </c>
      <c r="Q8254" s="1" t="str">
        <f>VLOOKUP(Sales[[#This Row],[ProductKey]], Products!$A$2:$D$1000, 4, FALSE)</f>
        <v>ML Mountain Tire</v>
      </c>
    </row>
    <row r="8255" spans="1:17" x14ac:dyDescent="0.25">
      <c r="A8255" s="2">
        <v>38081</v>
      </c>
      <c r="B8255" s="1" t="s">
        <v>7189</v>
      </c>
      <c r="C8255">
        <v>484</v>
      </c>
      <c r="D8255">
        <v>16571</v>
      </c>
      <c r="E8255">
        <v>10</v>
      </c>
      <c r="F8255">
        <v>2</v>
      </c>
      <c r="G8255">
        <v>2</v>
      </c>
      <c r="H8255" s="2">
        <v>43194</v>
      </c>
      <c r="I8255" t="str">
        <f>VLOOKUP(Sales[[#This Row],[TerritoryKey]], Territories[], 2, FALSE)</f>
        <v>United Kingdom</v>
      </c>
      <c r="J8255">
        <f>_xlfn.XLOOKUP(Sales[[#This Row],[ProductKey]], Products!$A:$A, Products!$J:$J)</f>
        <v>2.9733000000000001</v>
      </c>
      <c r="K8255">
        <f>_xlfn.XLOOKUP(Sales[[#This Row],[ProductKey]], Products!$A:$A, Products!$K:$K)</f>
        <v>7.95</v>
      </c>
      <c r="L8255" s="1">
        <f>Sales[[#This Row],[ProductPrice]]*Sales[[#This Row],[OrderQuantity]]</f>
        <v>15.9</v>
      </c>
      <c r="M8255" s="1">
        <f>Sales[[#This Row],[OrderQuantity]]</f>
        <v>2</v>
      </c>
      <c r="N8255" s="1">
        <f>1</f>
        <v>1</v>
      </c>
      <c r="O8255" s="1">
        <f>Sales[[#This Row],[TotalSales]]-Sales[[#This Row],[TotalCost]]</f>
        <v>9.9534000000000002</v>
      </c>
      <c r="P8255" s="1">
        <f>Sales[[#This Row],[ProductCost]]*Sales[[#This Row],[OrderQuantity]]</f>
        <v>5.9466000000000001</v>
      </c>
      <c r="Q8255" s="1" t="str">
        <f>VLOOKUP(Sales[[#This Row],[ProductKey]], Products!$A$2:$D$1000, 4, FALSE)</f>
        <v>Bike Wash - Dissolver</v>
      </c>
    </row>
    <row r="8256" spans="1:17" x14ac:dyDescent="0.25">
      <c r="A8256" s="2">
        <v>38112</v>
      </c>
      <c r="B8256" s="1" t="s">
        <v>7202</v>
      </c>
      <c r="C8256">
        <v>481</v>
      </c>
      <c r="D8256">
        <v>11724</v>
      </c>
      <c r="E8256">
        <v>6</v>
      </c>
      <c r="F8256">
        <v>2</v>
      </c>
      <c r="G8256">
        <v>2</v>
      </c>
      <c r="H8256" s="2">
        <v>43225</v>
      </c>
      <c r="I8256" t="str">
        <f>VLOOKUP(Sales[[#This Row],[TerritoryKey]], Territories[], 2, FALSE)</f>
        <v>Canada</v>
      </c>
      <c r="J8256">
        <f>_xlfn.XLOOKUP(Sales[[#This Row],[ProductKey]], Products!$A:$A, Products!$J:$J)</f>
        <v>3.3622999999999998</v>
      </c>
      <c r="K8256">
        <f>_xlfn.XLOOKUP(Sales[[#This Row],[ProductKey]], Products!$A:$A, Products!$K:$K)</f>
        <v>8.99</v>
      </c>
      <c r="L8256" s="1">
        <f>Sales[[#This Row],[ProductPrice]]*Sales[[#This Row],[OrderQuantity]]</f>
        <v>17.98</v>
      </c>
      <c r="M8256" s="1">
        <f>Sales[[#This Row],[OrderQuantity]]</f>
        <v>2</v>
      </c>
      <c r="N8256" s="1">
        <f>1</f>
        <v>1</v>
      </c>
      <c r="O8256" s="1">
        <f>Sales[[#This Row],[TotalSales]]-Sales[[#This Row],[TotalCost]]</f>
        <v>11.255400000000002</v>
      </c>
      <c r="P8256" s="1">
        <f>Sales[[#This Row],[ProductCost]]*Sales[[#This Row],[OrderQuantity]]</f>
        <v>6.7245999999999997</v>
      </c>
      <c r="Q8256" s="1" t="str">
        <f>VLOOKUP(Sales[[#This Row],[ProductKey]], Products!$A$2:$D$1000, 4, FALSE)</f>
        <v>Racing Socks, M</v>
      </c>
    </row>
    <row r="8257" spans="1:17" x14ac:dyDescent="0.25">
      <c r="A8257" s="2">
        <v>38263</v>
      </c>
      <c r="B8257" s="1" t="s">
        <v>7211</v>
      </c>
      <c r="C8257">
        <v>541</v>
      </c>
      <c r="D8257">
        <v>28255</v>
      </c>
      <c r="E8257">
        <v>1</v>
      </c>
      <c r="F8257">
        <v>2</v>
      </c>
      <c r="G8257">
        <v>2</v>
      </c>
      <c r="H8257" s="2">
        <v>43376</v>
      </c>
      <c r="I8257" t="str">
        <f>VLOOKUP(Sales[[#This Row],[TerritoryKey]], Territories[], 2, FALSE)</f>
        <v>Northwest</v>
      </c>
      <c r="J8257">
        <f>_xlfn.XLOOKUP(Sales[[#This Row],[ProductKey]], Products!$A:$A, Products!$J:$J)</f>
        <v>10.8423</v>
      </c>
      <c r="K8257">
        <f>_xlfn.XLOOKUP(Sales[[#This Row],[ProductKey]], Products!$A:$A, Products!$K:$K)</f>
        <v>28.99</v>
      </c>
      <c r="L8257" s="1">
        <f>Sales[[#This Row],[ProductPrice]]*Sales[[#This Row],[OrderQuantity]]</f>
        <v>57.98</v>
      </c>
      <c r="M8257" s="1">
        <f>Sales[[#This Row],[OrderQuantity]]</f>
        <v>2</v>
      </c>
      <c r="N8257" s="1">
        <f>1</f>
        <v>1</v>
      </c>
      <c r="O8257" s="1">
        <f>Sales[[#This Row],[TotalSales]]-Sales[[#This Row],[TotalCost]]</f>
        <v>36.295400000000001</v>
      </c>
      <c r="P8257" s="1">
        <f>Sales[[#This Row],[ProductCost]]*Sales[[#This Row],[OrderQuantity]]</f>
        <v>21.6846</v>
      </c>
      <c r="Q8257" s="1" t="str">
        <f>VLOOKUP(Sales[[#This Row],[ProductKey]], Products!$A$2:$D$1000, 4, FALSE)</f>
        <v>Touring Tire</v>
      </c>
    </row>
    <row r="8258" spans="1:17" x14ac:dyDescent="0.25">
      <c r="A8258" s="2">
        <v>37990</v>
      </c>
      <c r="B8258" s="1" t="s">
        <v>7212</v>
      </c>
      <c r="C8258">
        <v>535</v>
      </c>
      <c r="D8258">
        <v>15650</v>
      </c>
      <c r="E8258">
        <v>7</v>
      </c>
      <c r="F8258">
        <v>2</v>
      </c>
      <c r="G8258">
        <v>2</v>
      </c>
      <c r="H8258" s="2">
        <v>43104</v>
      </c>
      <c r="I8258" t="str">
        <f>VLOOKUP(Sales[[#This Row],[TerritoryKey]], Territories[], 2, FALSE)</f>
        <v>France</v>
      </c>
      <c r="J8258">
        <f>_xlfn.XLOOKUP(Sales[[#This Row],[ProductKey]], Products!$A:$A, Products!$J:$J)</f>
        <v>9.3462999999999994</v>
      </c>
      <c r="K8258">
        <f>_xlfn.XLOOKUP(Sales[[#This Row],[ProductKey]], Products!$A:$A, Products!$K:$K)</f>
        <v>24.99</v>
      </c>
      <c r="L8258" s="1">
        <f>Sales[[#This Row],[ProductPrice]]*Sales[[#This Row],[OrderQuantity]]</f>
        <v>49.98</v>
      </c>
      <c r="M8258" s="1">
        <f>Sales[[#This Row],[OrderQuantity]]</f>
        <v>2</v>
      </c>
      <c r="N8258" s="1">
        <f>1</f>
        <v>1</v>
      </c>
      <c r="O8258" s="1">
        <f>Sales[[#This Row],[TotalSales]]-Sales[[#This Row],[TotalCost]]</f>
        <v>31.287399999999998</v>
      </c>
      <c r="P8258" s="1">
        <f>Sales[[#This Row],[ProductCost]]*Sales[[#This Row],[OrderQuantity]]</f>
        <v>18.692599999999999</v>
      </c>
      <c r="Q8258" s="1" t="str">
        <f>VLOOKUP(Sales[[#This Row],[ProductKey]], Products!$A$2:$D$1000, 4, FALSE)</f>
        <v>LL Mountain Tire</v>
      </c>
    </row>
    <row r="8259" spans="1:17" x14ac:dyDescent="0.25">
      <c r="A8259" s="2">
        <v>38296</v>
      </c>
      <c r="B8259" s="1" t="s">
        <v>7229</v>
      </c>
      <c r="C8259">
        <v>535</v>
      </c>
      <c r="D8259">
        <v>24925</v>
      </c>
      <c r="E8259">
        <v>4</v>
      </c>
      <c r="F8259">
        <v>2</v>
      </c>
      <c r="G8259">
        <v>2</v>
      </c>
      <c r="H8259" s="2">
        <v>43409</v>
      </c>
      <c r="I8259" t="str">
        <f>VLOOKUP(Sales[[#This Row],[TerritoryKey]], Territories[], 2, FALSE)</f>
        <v>Southwest</v>
      </c>
      <c r="J8259">
        <f>_xlfn.XLOOKUP(Sales[[#This Row],[ProductKey]], Products!$A:$A, Products!$J:$J)</f>
        <v>9.3462999999999994</v>
      </c>
      <c r="K8259">
        <f>_xlfn.XLOOKUP(Sales[[#This Row],[ProductKey]], Products!$A:$A, Products!$K:$K)</f>
        <v>24.99</v>
      </c>
      <c r="L8259" s="1">
        <f>Sales[[#This Row],[ProductPrice]]*Sales[[#This Row],[OrderQuantity]]</f>
        <v>49.98</v>
      </c>
      <c r="M8259" s="1">
        <f>Sales[[#This Row],[OrderQuantity]]</f>
        <v>2</v>
      </c>
      <c r="N8259" s="1">
        <f>1</f>
        <v>1</v>
      </c>
      <c r="O8259" s="1">
        <f>Sales[[#This Row],[TotalSales]]-Sales[[#This Row],[TotalCost]]</f>
        <v>31.287399999999998</v>
      </c>
      <c r="P8259" s="1">
        <f>Sales[[#This Row],[ProductCost]]*Sales[[#This Row],[OrderQuantity]]</f>
        <v>18.692599999999999</v>
      </c>
      <c r="Q8259" s="1" t="str">
        <f>VLOOKUP(Sales[[#This Row],[ProductKey]], Products!$A$2:$D$1000, 4, FALSE)</f>
        <v>LL Mountain Tire</v>
      </c>
    </row>
    <row r="8260" spans="1:17" x14ac:dyDescent="0.25">
      <c r="A8260" s="2">
        <v>38110</v>
      </c>
      <c r="B8260" s="1" t="s">
        <v>7249</v>
      </c>
      <c r="C8260">
        <v>535</v>
      </c>
      <c r="D8260">
        <v>16268</v>
      </c>
      <c r="E8260">
        <v>7</v>
      </c>
      <c r="F8260">
        <v>2</v>
      </c>
      <c r="G8260">
        <v>2</v>
      </c>
      <c r="H8260" s="2">
        <v>43223</v>
      </c>
      <c r="I8260" t="str">
        <f>VLOOKUP(Sales[[#This Row],[TerritoryKey]], Territories[], 2, FALSE)</f>
        <v>France</v>
      </c>
      <c r="J8260">
        <f>_xlfn.XLOOKUP(Sales[[#This Row],[ProductKey]], Products!$A:$A, Products!$J:$J)</f>
        <v>9.3462999999999994</v>
      </c>
      <c r="K8260">
        <f>_xlfn.XLOOKUP(Sales[[#This Row],[ProductKey]], Products!$A:$A, Products!$K:$K)</f>
        <v>24.99</v>
      </c>
      <c r="L8260" s="1">
        <f>Sales[[#This Row],[ProductPrice]]*Sales[[#This Row],[OrderQuantity]]</f>
        <v>49.98</v>
      </c>
      <c r="M8260" s="1">
        <f>Sales[[#This Row],[OrderQuantity]]</f>
        <v>2</v>
      </c>
      <c r="N8260" s="1">
        <f>1</f>
        <v>1</v>
      </c>
      <c r="O8260" s="1">
        <f>Sales[[#This Row],[TotalSales]]-Sales[[#This Row],[TotalCost]]</f>
        <v>31.287399999999998</v>
      </c>
      <c r="P8260" s="1">
        <f>Sales[[#This Row],[ProductCost]]*Sales[[#This Row],[OrderQuantity]]</f>
        <v>18.692599999999999</v>
      </c>
      <c r="Q8260" s="1" t="str">
        <f>VLOOKUP(Sales[[#This Row],[ProductKey]], Products!$A$2:$D$1000, 4, FALSE)</f>
        <v>LL Mountain Tire</v>
      </c>
    </row>
    <row r="8261" spans="1:17" x14ac:dyDescent="0.25">
      <c r="A8261" s="2">
        <v>38022</v>
      </c>
      <c r="B8261" s="1" t="s">
        <v>7277</v>
      </c>
      <c r="C8261">
        <v>484</v>
      </c>
      <c r="D8261">
        <v>25856</v>
      </c>
      <c r="E8261">
        <v>4</v>
      </c>
      <c r="F8261">
        <v>2</v>
      </c>
      <c r="G8261">
        <v>2</v>
      </c>
      <c r="H8261" s="2">
        <v>43136</v>
      </c>
      <c r="I8261" t="str">
        <f>VLOOKUP(Sales[[#This Row],[TerritoryKey]], Territories[], 2, FALSE)</f>
        <v>Southwest</v>
      </c>
      <c r="J8261">
        <f>_xlfn.XLOOKUP(Sales[[#This Row],[ProductKey]], Products!$A:$A, Products!$J:$J)</f>
        <v>2.9733000000000001</v>
      </c>
      <c r="K8261">
        <f>_xlfn.XLOOKUP(Sales[[#This Row],[ProductKey]], Products!$A:$A, Products!$K:$K)</f>
        <v>7.95</v>
      </c>
      <c r="L8261" s="1">
        <f>Sales[[#This Row],[ProductPrice]]*Sales[[#This Row],[OrderQuantity]]</f>
        <v>15.9</v>
      </c>
      <c r="M8261" s="1">
        <f>Sales[[#This Row],[OrderQuantity]]</f>
        <v>2</v>
      </c>
      <c r="N8261" s="1">
        <f>1</f>
        <v>1</v>
      </c>
      <c r="O8261" s="1">
        <f>Sales[[#This Row],[TotalSales]]-Sales[[#This Row],[TotalCost]]</f>
        <v>9.9534000000000002</v>
      </c>
      <c r="P8261" s="1">
        <f>Sales[[#This Row],[ProductCost]]*Sales[[#This Row],[OrderQuantity]]</f>
        <v>5.9466000000000001</v>
      </c>
      <c r="Q8261" s="1" t="str">
        <f>VLOOKUP(Sales[[#This Row],[ProductKey]], Products!$A$2:$D$1000, 4, FALSE)</f>
        <v>Bike Wash - Dissolver</v>
      </c>
    </row>
    <row r="8262" spans="1:17" x14ac:dyDescent="0.25">
      <c r="A8262" s="2">
        <v>38294</v>
      </c>
      <c r="B8262" s="1" t="s">
        <v>7290</v>
      </c>
      <c r="C8262">
        <v>536</v>
      </c>
      <c r="D8262">
        <v>23063</v>
      </c>
      <c r="E8262">
        <v>4</v>
      </c>
      <c r="F8262">
        <v>2</v>
      </c>
      <c r="G8262">
        <v>2</v>
      </c>
      <c r="H8262" s="2">
        <v>43407</v>
      </c>
      <c r="I8262" t="str">
        <f>VLOOKUP(Sales[[#This Row],[TerritoryKey]], Territories[], 2, FALSE)</f>
        <v>Southwest</v>
      </c>
      <c r="J8262">
        <f>_xlfn.XLOOKUP(Sales[[#This Row],[ProductKey]], Products!$A:$A, Products!$J:$J)</f>
        <v>11.2163</v>
      </c>
      <c r="K8262">
        <f>_xlfn.XLOOKUP(Sales[[#This Row],[ProductKey]], Products!$A:$A, Products!$K:$K)</f>
        <v>29.99</v>
      </c>
      <c r="L8262" s="1">
        <f>Sales[[#This Row],[ProductPrice]]*Sales[[#This Row],[OrderQuantity]]</f>
        <v>59.98</v>
      </c>
      <c r="M8262" s="1">
        <f>Sales[[#This Row],[OrderQuantity]]</f>
        <v>2</v>
      </c>
      <c r="N8262" s="1">
        <f>1</f>
        <v>1</v>
      </c>
      <c r="O8262" s="1">
        <f>Sales[[#This Row],[TotalSales]]-Sales[[#This Row],[TotalCost]]</f>
        <v>37.547399999999996</v>
      </c>
      <c r="P8262" s="1">
        <f>Sales[[#This Row],[ProductCost]]*Sales[[#This Row],[OrderQuantity]]</f>
        <v>22.432600000000001</v>
      </c>
      <c r="Q8262" s="1" t="str">
        <f>VLOOKUP(Sales[[#This Row],[ProductKey]], Products!$A$2:$D$1000, 4, FALSE)</f>
        <v>ML Mountain Tire</v>
      </c>
    </row>
    <row r="8263" spans="1:17" x14ac:dyDescent="0.25">
      <c r="A8263" s="2">
        <v>38051</v>
      </c>
      <c r="B8263" s="1" t="s">
        <v>7292</v>
      </c>
      <c r="C8263">
        <v>484</v>
      </c>
      <c r="D8263">
        <v>15472</v>
      </c>
      <c r="E8263">
        <v>1</v>
      </c>
      <c r="F8263">
        <v>2</v>
      </c>
      <c r="G8263">
        <v>2</v>
      </c>
      <c r="H8263" s="2">
        <v>43164</v>
      </c>
      <c r="I8263" t="str">
        <f>VLOOKUP(Sales[[#This Row],[TerritoryKey]], Territories[], 2, FALSE)</f>
        <v>Northwest</v>
      </c>
      <c r="J8263">
        <f>_xlfn.XLOOKUP(Sales[[#This Row],[ProductKey]], Products!$A:$A, Products!$J:$J)</f>
        <v>2.9733000000000001</v>
      </c>
      <c r="K8263">
        <f>_xlfn.XLOOKUP(Sales[[#This Row],[ProductKey]], Products!$A:$A, Products!$K:$K)</f>
        <v>7.95</v>
      </c>
      <c r="L8263" s="1">
        <f>Sales[[#This Row],[ProductPrice]]*Sales[[#This Row],[OrderQuantity]]</f>
        <v>15.9</v>
      </c>
      <c r="M8263" s="1">
        <f>Sales[[#This Row],[OrderQuantity]]</f>
        <v>2</v>
      </c>
      <c r="N8263" s="1">
        <f>1</f>
        <v>1</v>
      </c>
      <c r="O8263" s="1">
        <f>Sales[[#This Row],[TotalSales]]-Sales[[#This Row],[TotalCost]]</f>
        <v>9.9534000000000002</v>
      </c>
      <c r="P8263" s="1">
        <f>Sales[[#This Row],[ProductCost]]*Sales[[#This Row],[OrderQuantity]]</f>
        <v>5.9466000000000001</v>
      </c>
      <c r="Q8263" s="1" t="str">
        <f>VLOOKUP(Sales[[#This Row],[ProductKey]], Products!$A$2:$D$1000, 4, FALSE)</f>
        <v>Bike Wash - Dissolver</v>
      </c>
    </row>
    <row r="8264" spans="1:17" x14ac:dyDescent="0.25">
      <c r="A8264" s="2">
        <v>38172</v>
      </c>
      <c r="B8264" s="1" t="s">
        <v>7381</v>
      </c>
      <c r="C8264">
        <v>535</v>
      </c>
      <c r="D8264">
        <v>25950</v>
      </c>
      <c r="E8264">
        <v>1</v>
      </c>
      <c r="F8264">
        <v>2</v>
      </c>
      <c r="G8264">
        <v>2</v>
      </c>
      <c r="H8264" s="2">
        <v>43285</v>
      </c>
      <c r="I8264" t="str">
        <f>VLOOKUP(Sales[[#This Row],[TerritoryKey]], Territories[], 2, FALSE)</f>
        <v>Northwest</v>
      </c>
      <c r="J8264">
        <f>_xlfn.XLOOKUP(Sales[[#This Row],[ProductKey]], Products!$A:$A, Products!$J:$J)</f>
        <v>9.3462999999999994</v>
      </c>
      <c r="K8264">
        <f>_xlfn.XLOOKUP(Sales[[#This Row],[ProductKey]], Products!$A:$A, Products!$K:$K)</f>
        <v>24.99</v>
      </c>
      <c r="L8264" s="1">
        <f>Sales[[#This Row],[ProductPrice]]*Sales[[#This Row],[OrderQuantity]]</f>
        <v>49.98</v>
      </c>
      <c r="M8264" s="1">
        <f>Sales[[#This Row],[OrderQuantity]]</f>
        <v>2</v>
      </c>
      <c r="N8264" s="1">
        <f>1</f>
        <v>1</v>
      </c>
      <c r="O8264" s="1">
        <f>Sales[[#This Row],[TotalSales]]-Sales[[#This Row],[TotalCost]]</f>
        <v>31.287399999999998</v>
      </c>
      <c r="P8264" s="1">
        <f>Sales[[#This Row],[ProductCost]]*Sales[[#This Row],[OrderQuantity]]</f>
        <v>18.692599999999999</v>
      </c>
      <c r="Q8264" s="1" t="str">
        <f>VLOOKUP(Sales[[#This Row],[ProductKey]], Products!$A$2:$D$1000, 4, FALSE)</f>
        <v>LL Mountain Tire</v>
      </c>
    </row>
    <row r="8265" spans="1:17" x14ac:dyDescent="0.25">
      <c r="A8265" s="2">
        <v>38052</v>
      </c>
      <c r="B8265" s="1" t="s">
        <v>7382</v>
      </c>
      <c r="C8265">
        <v>541</v>
      </c>
      <c r="D8265">
        <v>13586</v>
      </c>
      <c r="E8265">
        <v>10</v>
      </c>
      <c r="F8265">
        <v>2</v>
      </c>
      <c r="G8265">
        <v>2</v>
      </c>
      <c r="H8265" s="2">
        <v>43165</v>
      </c>
      <c r="I8265" t="str">
        <f>VLOOKUP(Sales[[#This Row],[TerritoryKey]], Territories[], 2, FALSE)</f>
        <v>United Kingdom</v>
      </c>
      <c r="J8265">
        <f>_xlfn.XLOOKUP(Sales[[#This Row],[ProductKey]], Products!$A:$A, Products!$J:$J)</f>
        <v>10.8423</v>
      </c>
      <c r="K8265">
        <f>_xlfn.XLOOKUP(Sales[[#This Row],[ProductKey]], Products!$A:$A, Products!$K:$K)</f>
        <v>28.99</v>
      </c>
      <c r="L8265" s="1">
        <f>Sales[[#This Row],[ProductPrice]]*Sales[[#This Row],[OrderQuantity]]</f>
        <v>57.98</v>
      </c>
      <c r="M8265" s="1">
        <f>Sales[[#This Row],[OrderQuantity]]</f>
        <v>2</v>
      </c>
      <c r="N8265" s="1">
        <f>1</f>
        <v>1</v>
      </c>
      <c r="O8265" s="1">
        <f>Sales[[#This Row],[TotalSales]]-Sales[[#This Row],[TotalCost]]</f>
        <v>36.295400000000001</v>
      </c>
      <c r="P8265" s="1">
        <f>Sales[[#This Row],[ProductCost]]*Sales[[#This Row],[OrderQuantity]]</f>
        <v>21.6846</v>
      </c>
      <c r="Q8265" s="1" t="str">
        <f>VLOOKUP(Sales[[#This Row],[ProductKey]], Products!$A$2:$D$1000, 4, FALSE)</f>
        <v>Touring Tire</v>
      </c>
    </row>
    <row r="8266" spans="1:17" x14ac:dyDescent="0.25">
      <c r="A8266" s="2">
        <v>38171</v>
      </c>
      <c r="B8266" s="1" t="s">
        <v>7398</v>
      </c>
      <c r="C8266">
        <v>484</v>
      </c>
      <c r="D8266">
        <v>28884</v>
      </c>
      <c r="E8266">
        <v>10</v>
      </c>
      <c r="F8266">
        <v>2</v>
      </c>
      <c r="G8266">
        <v>2</v>
      </c>
      <c r="H8266" s="2">
        <v>43284</v>
      </c>
      <c r="I8266" t="str">
        <f>VLOOKUP(Sales[[#This Row],[TerritoryKey]], Territories[], 2, FALSE)</f>
        <v>United Kingdom</v>
      </c>
      <c r="J8266">
        <f>_xlfn.XLOOKUP(Sales[[#This Row],[ProductKey]], Products!$A:$A, Products!$J:$J)</f>
        <v>2.9733000000000001</v>
      </c>
      <c r="K8266">
        <f>_xlfn.XLOOKUP(Sales[[#This Row],[ProductKey]], Products!$A:$A, Products!$K:$K)</f>
        <v>7.95</v>
      </c>
      <c r="L8266" s="1">
        <f>Sales[[#This Row],[ProductPrice]]*Sales[[#This Row],[OrderQuantity]]</f>
        <v>15.9</v>
      </c>
      <c r="M8266" s="1">
        <f>Sales[[#This Row],[OrderQuantity]]</f>
        <v>2</v>
      </c>
      <c r="N8266" s="1">
        <f>1</f>
        <v>1</v>
      </c>
      <c r="O8266" s="1">
        <f>Sales[[#This Row],[TotalSales]]-Sales[[#This Row],[TotalCost]]</f>
        <v>9.9534000000000002</v>
      </c>
      <c r="P8266" s="1">
        <f>Sales[[#This Row],[ProductCost]]*Sales[[#This Row],[OrderQuantity]]</f>
        <v>5.9466000000000001</v>
      </c>
      <c r="Q8266" s="1" t="str">
        <f>VLOOKUP(Sales[[#This Row],[ProductKey]], Products!$A$2:$D$1000, 4, FALSE)</f>
        <v>Bike Wash - Dissolver</v>
      </c>
    </row>
    <row r="8267" spans="1:17" x14ac:dyDescent="0.25">
      <c r="A8267" s="2">
        <v>38112</v>
      </c>
      <c r="B8267" s="1" t="s">
        <v>7436</v>
      </c>
      <c r="C8267">
        <v>535</v>
      </c>
      <c r="D8267">
        <v>26122</v>
      </c>
      <c r="E8267">
        <v>4</v>
      </c>
      <c r="F8267">
        <v>2</v>
      </c>
      <c r="G8267">
        <v>2</v>
      </c>
      <c r="H8267" s="2">
        <v>43225</v>
      </c>
      <c r="I8267" t="str">
        <f>VLOOKUP(Sales[[#This Row],[TerritoryKey]], Territories[], 2, FALSE)</f>
        <v>Southwest</v>
      </c>
      <c r="J8267">
        <f>_xlfn.XLOOKUP(Sales[[#This Row],[ProductKey]], Products!$A:$A, Products!$J:$J)</f>
        <v>9.3462999999999994</v>
      </c>
      <c r="K8267">
        <f>_xlfn.XLOOKUP(Sales[[#This Row],[ProductKey]], Products!$A:$A, Products!$K:$K)</f>
        <v>24.99</v>
      </c>
      <c r="L8267" s="1">
        <f>Sales[[#This Row],[ProductPrice]]*Sales[[#This Row],[OrderQuantity]]</f>
        <v>49.98</v>
      </c>
      <c r="M8267" s="1">
        <f>Sales[[#This Row],[OrderQuantity]]</f>
        <v>2</v>
      </c>
      <c r="N8267" s="1">
        <f>1</f>
        <v>1</v>
      </c>
      <c r="O8267" s="1">
        <f>Sales[[#This Row],[TotalSales]]-Sales[[#This Row],[TotalCost]]</f>
        <v>31.287399999999998</v>
      </c>
      <c r="P8267" s="1">
        <f>Sales[[#This Row],[ProductCost]]*Sales[[#This Row],[OrderQuantity]]</f>
        <v>18.692599999999999</v>
      </c>
      <c r="Q8267" s="1" t="str">
        <f>VLOOKUP(Sales[[#This Row],[ProductKey]], Products!$A$2:$D$1000, 4, FALSE)</f>
        <v>LL Mountain Tire</v>
      </c>
    </row>
    <row r="8268" spans="1:17" x14ac:dyDescent="0.25">
      <c r="A8268" s="2">
        <v>37992</v>
      </c>
      <c r="B8268" s="1" t="s">
        <v>7439</v>
      </c>
      <c r="C8268">
        <v>536</v>
      </c>
      <c r="D8268">
        <v>15538</v>
      </c>
      <c r="E8268">
        <v>4</v>
      </c>
      <c r="F8268">
        <v>2</v>
      </c>
      <c r="G8268">
        <v>2</v>
      </c>
      <c r="H8268" s="2">
        <v>43106</v>
      </c>
      <c r="I8268" t="str">
        <f>VLOOKUP(Sales[[#This Row],[TerritoryKey]], Territories[], 2, FALSE)</f>
        <v>Southwest</v>
      </c>
      <c r="J8268">
        <f>_xlfn.XLOOKUP(Sales[[#This Row],[ProductKey]], Products!$A:$A, Products!$J:$J)</f>
        <v>11.2163</v>
      </c>
      <c r="K8268">
        <f>_xlfn.XLOOKUP(Sales[[#This Row],[ProductKey]], Products!$A:$A, Products!$K:$K)</f>
        <v>29.99</v>
      </c>
      <c r="L8268" s="1">
        <f>Sales[[#This Row],[ProductPrice]]*Sales[[#This Row],[OrderQuantity]]</f>
        <v>59.98</v>
      </c>
      <c r="M8268" s="1">
        <f>Sales[[#This Row],[OrderQuantity]]</f>
        <v>2</v>
      </c>
      <c r="N8268" s="1">
        <f>1</f>
        <v>1</v>
      </c>
      <c r="O8268" s="1">
        <f>Sales[[#This Row],[TotalSales]]-Sales[[#This Row],[TotalCost]]</f>
        <v>37.547399999999996</v>
      </c>
      <c r="P8268" s="1">
        <f>Sales[[#This Row],[ProductCost]]*Sales[[#This Row],[OrderQuantity]]</f>
        <v>22.432600000000001</v>
      </c>
      <c r="Q8268" s="1" t="str">
        <f>VLOOKUP(Sales[[#This Row],[ProductKey]], Products!$A$2:$D$1000, 4, FALSE)</f>
        <v>ML Mountain Tire</v>
      </c>
    </row>
    <row r="8269" spans="1:17" x14ac:dyDescent="0.25">
      <c r="A8269" s="2">
        <v>37989</v>
      </c>
      <c r="B8269" s="1" t="s">
        <v>7448</v>
      </c>
      <c r="C8269">
        <v>482</v>
      </c>
      <c r="D8269">
        <v>13775</v>
      </c>
      <c r="E8269">
        <v>8</v>
      </c>
      <c r="F8269">
        <v>2</v>
      </c>
      <c r="G8269">
        <v>2</v>
      </c>
      <c r="H8269" s="2">
        <v>43103</v>
      </c>
      <c r="I8269" t="str">
        <f>VLOOKUP(Sales[[#This Row],[TerritoryKey]], Territories[], 2, FALSE)</f>
        <v>Germany</v>
      </c>
      <c r="J8269">
        <f>_xlfn.XLOOKUP(Sales[[#This Row],[ProductKey]], Products!$A:$A, Products!$J:$J)</f>
        <v>3.3622999999999998</v>
      </c>
      <c r="K8269">
        <f>_xlfn.XLOOKUP(Sales[[#This Row],[ProductKey]], Products!$A:$A, Products!$K:$K)</f>
        <v>8.99</v>
      </c>
      <c r="L8269" s="1">
        <f>Sales[[#This Row],[ProductPrice]]*Sales[[#This Row],[OrderQuantity]]</f>
        <v>17.98</v>
      </c>
      <c r="M8269" s="1">
        <f>Sales[[#This Row],[OrderQuantity]]</f>
        <v>2</v>
      </c>
      <c r="N8269" s="1">
        <f>1</f>
        <v>1</v>
      </c>
      <c r="O8269" s="1">
        <f>Sales[[#This Row],[TotalSales]]-Sales[[#This Row],[TotalCost]]</f>
        <v>11.255400000000002</v>
      </c>
      <c r="P8269" s="1">
        <f>Sales[[#This Row],[ProductCost]]*Sales[[#This Row],[OrderQuantity]]</f>
        <v>6.7245999999999997</v>
      </c>
      <c r="Q8269" s="1" t="str">
        <f>VLOOKUP(Sales[[#This Row],[ProductKey]], Products!$A$2:$D$1000, 4, FALSE)</f>
        <v>Racing Socks, L</v>
      </c>
    </row>
    <row r="8270" spans="1:17" x14ac:dyDescent="0.25">
      <c r="A8270" s="2">
        <v>38141</v>
      </c>
      <c r="B8270" s="1" t="s">
        <v>7450</v>
      </c>
      <c r="C8270">
        <v>481</v>
      </c>
      <c r="D8270">
        <v>15424</v>
      </c>
      <c r="E8270">
        <v>4</v>
      </c>
      <c r="F8270">
        <v>2</v>
      </c>
      <c r="G8270">
        <v>2</v>
      </c>
      <c r="H8270" s="2">
        <v>43254</v>
      </c>
      <c r="I8270" t="str">
        <f>VLOOKUP(Sales[[#This Row],[TerritoryKey]], Territories[], 2, FALSE)</f>
        <v>Southwest</v>
      </c>
      <c r="J8270">
        <f>_xlfn.XLOOKUP(Sales[[#This Row],[ProductKey]], Products!$A:$A, Products!$J:$J)</f>
        <v>3.3622999999999998</v>
      </c>
      <c r="K8270">
        <f>_xlfn.XLOOKUP(Sales[[#This Row],[ProductKey]], Products!$A:$A, Products!$K:$K)</f>
        <v>8.99</v>
      </c>
      <c r="L8270" s="1">
        <f>Sales[[#This Row],[ProductPrice]]*Sales[[#This Row],[OrderQuantity]]</f>
        <v>17.98</v>
      </c>
      <c r="M8270" s="1">
        <f>Sales[[#This Row],[OrderQuantity]]</f>
        <v>2</v>
      </c>
      <c r="N8270" s="1">
        <f>1</f>
        <v>1</v>
      </c>
      <c r="O8270" s="1">
        <f>Sales[[#This Row],[TotalSales]]-Sales[[#This Row],[TotalCost]]</f>
        <v>11.255400000000002</v>
      </c>
      <c r="P8270" s="1">
        <f>Sales[[#This Row],[ProductCost]]*Sales[[#This Row],[OrderQuantity]]</f>
        <v>6.7245999999999997</v>
      </c>
      <c r="Q8270" s="1" t="str">
        <f>VLOOKUP(Sales[[#This Row],[ProductKey]], Products!$A$2:$D$1000, 4, FALSE)</f>
        <v>Racing Socks, M</v>
      </c>
    </row>
    <row r="8271" spans="1:17" x14ac:dyDescent="0.25">
      <c r="A8271" s="2">
        <v>38203</v>
      </c>
      <c r="B8271" s="1" t="s">
        <v>7457</v>
      </c>
      <c r="C8271">
        <v>466</v>
      </c>
      <c r="D8271">
        <v>12008</v>
      </c>
      <c r="E8271">
        <v>9</v>
      </c>
      <c r="F8271">
        <v>2</v>
      </c>
      <c r="G8271">
        <v>2</v>
      </c>
      <c r="H8271" s="2">
        <v>43316</v>
      </c>
      <c r="I8271" t="str">
        <f>VLOOKUP(Sales[[#This Row],[TerritoryKey]], Territories[], 2, FALSE)</f>
        <v>Australia</v>
      </c>
      <c r="J8271">
        <f>_xlfn.XLOOKUP(Sales[[#This Row],[ProductKey]], Products!$A:$A, Products!$J:$J)</f>
        <v>9.7135999999999996</v>
      </c>
      <c r="K8271">
        <f>_xlfn.XLOOKUP(Sales[[#This Row],[ProductKey]], Products!$A:$A, Products!$K:$K)</f>
        <v>23.548100000000002</v>
      </c>
      <c r="L8271" s="1">
        <f>Sales[[#This Row],[ProductPrice]]*Sales[[#This Row],[OrderQuantity]]</f>
        <v>47.096200000000003</v>
      </c>
      <c r="M8271" s="1">
        <f>Sales[[#This Row],[OrderQuantity]]</f>
        <v>2</v>
      </c>
      <c r="N8271" s="1">
        <f>1</f>
        <v>1</v>
      </c>
      <c r="O8271" s="1">
        <f>Sales[[#This Row],[TotalSales]]-Sales[[#This Row],[TotalCost]]</f>
        <v>27.669000000000004</v>
      </c>
      <c r="P8271" s="1">
        <f>Sales[[#This Row],[ProductCost]]*Sales[[#This Row],[OrderQuantity]]</f>
        <v>19.427199999999999</v>
      </c>
      <c r="Q8271" s="1" t="str">
        <f>VLOOKUP(Sales[[#This Row],[ProductKey]], Products!$A$2:$D$1000, 4, FALSE)</f>
        <v>Half-Finger Gloves, L</v>
      </c>
    </row>
    <row r="8272" spans="1:17" x14ac:dyDescent="0.25">
      <c r="A8272" s="2">
        <v>38235</v>
      </c>
      <c r="B8272" s="1" t="s">
        <v>7472</v>
      </c>
      <c r="C8272">
        <v>536</v>
      </c>
      <c r="D8272">
        <v>22984</v>
      </c>
      <c r="E8272">
        <v>1</v>
      </c>
      <c r="F8272">
        <v>2</v>
      </c>
      <c r="G8272">
        <v>2</v>
      </c>
      <c r="H8272" s="2">
        <v>43348</v>
      </c>
      <c r="I8272" t="str">
        <f>VLOOKUP(Sales[[#This Row],[TerritoryKey]], Territories[], 2, FALSE)</f>
        <v>Northwest</v>
      </c>
      <c r="J8272">
        <f>_xlfn.XLOOKUP(Sales[[#This Row],[ProductKey]], Products!$A:$A, Products!$J:$J)</f>
        <v>11.2163</v>
      </c>
      <c r="K8272">
        <f>_xlfn.XLOOKUP(Sales[[#This Row],[ProductKey]], Products!$A:$A, Products!$K:$K)</f>
        <v>29.99</v>
      </c>
      <c r="L8272" s="1">
        <f>Sales[[#This Row],[ProductPrice]]*Sales[[#This Row],[OrderQuantity]]</f>
        <v>59.98</v>
      </c>
      <c r="M8272" s="1">
        <f>Sales[[#This Row],[OrderQuantity]]</f>
        <v>2</v>
      </c>
      <c r="N8272" s="1">
        <f>1</f>
        <v>1</v>
      </c>
      <c r="O8272" s="1">
        <f>Sales[[#This Row],[TotalSales]]-Sales[[#This Row],[TotalCost]]</f>
        <v>37.547399999999996</v>
      </c>
      <c r="P8272" s="1">
        <f>Sales[[#This Row],[ProductCost]]*Sales[[#This Row],[OrderQuantity]]</f>
        <v>22.432600000000001</v>
      </c>
      <c r="Q8272" s="1" t="str">
        <f>VLOOKUP(Sales[[#This Row],[ProductKey]], Products!$A$2:$D$1000, 4, FALSE)</f>
        <v>ML Mountain Tire</v>
      </c>
    </row>
    <row r="8273" spans="1:17" x14ac:dyDescent="0.25">
      <c r="A8273" s="2">
        <v>38263</v>
      </c>
      <c r="B8273" s="1" t="s">
        <v>7492</v>
      </c>
      <c r="C8273">
        <v>541</v>
      </c>
      <c r="D8273">
        <v>28194</v>
      </c>
      <c r="E8273">
        <v>1</v>
      </c>
      <c r="F8273">
        <v>2</v>
      </c>
      <c r="G8273">
        <v>2</v>
      </c>
      <c r="H8273" s="2">
        <v>43376</v>
      </c>
      <c r="I8273" t="str">
        <f>VLOOKUP(Sales[[#This Row],[TerritoryKey]], Territories[], 2, FALSE)</f>
        <v>Northwest</v>
      </c>
      <c r="J8273">
        <f>_xlfn.XLOOKUP(Sales[[#This Row],[ProductKey]], Products!$A:$A, Products!$J:$J)</f>
        <v>10.8423</v>
      </c>
      <c r="K8273">
        <f>_xlfn.XLOOKUP(Sales[[#This Row],[ProductKey]], Products!$A:$A, Products!$K:$K)</f>
        <v>28.99</v>
      </c>
      <c r="L8273" s="1">
        <f>Sales[[#This Row],[ProductPrice]]*Sales[[#This Row],[OrderQuantity]]</f>
        <v>57.98</v>
      </c>
      <c r="M8273" s="1">
        <f>Sales[[#This Row],[OrderQuantity]]</f>
        <v>2</v>
      </c>
      <c r="N8273" s="1">
        <f>1</f>
        <v>1</v>
      </c>
      <c r="O8273" s="1">
        <f>Sales[[#This Row],[TotalSales]]-Sales[[#This Row],[TotalCost]]</f>
        <v>36.295400000000001</v>
      </c>
      <c r="P8273" s="1">
        <f>Sales[[#This Row],[ProductCost]]*Sales[[#This Row],[OrderQuantity]]</f>
        <v>21.6846</v>
      </c>
      <c r="Q8273" s="1" t="str">
        <f>VLOOKUP(Sales[[#This Row],[ProductKey]], Products!$A$2:$D$1000, 4, FALSE)</f>
        <v>Touring Tire</v>
      </c>
    </row>
    <row r="8274" spans="1:17" x14ac:dyDescent="0.25">
      <c r="A8274" s="2">
        <v>38083</v>
      </c>
      <c r="B8274" s="1" t="s">
        <v>7500</v>
      </c>
      <c r="C8274">
        <v>541</v>
      </c>
      <c r="D8274">
        <v>27070</v>
      </c>
      <c r="E8274">
        <v>1</v>
      </c>
      <c r="F8274">
        <v>2</v>
      </c>
      <c r="G8274">
        <v>2</v>
      </c>
      <c r="H8274" s="2">
        <v>43196</v>
      </c>
      <c r="I8274" t="str">
        <f>VLOOKUP(Sales[[#This Row],[TerritoryKey]], Territories[], 2, FALSE)</f>
        <v>Northwest</v>
      </c>
      <c r="J8274">
        <f>_xlfn.XLOOKUP(Sales[[#This Row],[ProductKey]], Products!$A:$A, Products!$J:$J)</f>
        <v>10.8423</v>
      </c>
      <c r="K8274">
        <f>_xlfn.XLOOKUP(Sales[[#This Row],[ProductKey]], Products!$A:$A, Products!$K:$K)</f>
        <v>28.99</v>
      </c>
      <c r="L8274" s="1">
        <f>Sales[[#This Row],[ProductPrice]]*Sales[[#This Row],[OrderQuantity]]</f>
        <v>57.98</v>
      </c>
      <c r="M8274" s="1">
        <f>Sales[[#This Row],[OrderQuantity]]</f>
        <v>2</v>
      </c>
      <c r="N8274" s="1">
        <f>1</f>
        <v>1</v>
      </c>
      <c r="O8274" s="1">
        <f>Sales[[#This Row],[TotalSales]]-Sales[[#This Row],[TotalCost]]</f>
        <v>36.295400000000001</v>
      </c>
      <c r="P8274" s="1">
        <f>Sales[[#This Row],[ProductCost]]*Sales[[#This Row],[OrderQuantity]]</f>
        <v>21.6846</v>
      </c>
      <c r="Q8274" s="1" t="str">
        <f>VLOOKUP(Sales[[#This Row],[ProductKey]], Products!$A$2:$D$1000, 4, FALSE)</f>
        <v>Touring Tire</v>
      </c>
    </row>
    <row r="8275" spans="1:17" x14ac:dyDescent="0.25">
      <c r="A8275" s="2">
        <v>38081</v>
      </c>
      <c r="B8275" s="1" t="s">
        <v>7577</v>
      </c>
      <c r="C8275">
        <v>482</v>
      </c>
      <c r="D8275">
        <v>26147</v>
      </c>
      <c r="E8275">
        <v>9</v>
      </c>
      <c r="F8275">
        <v>2</v>
      </c>
      <c r="G8275">
        <v>2</v>
      </c>
      <c r="H8275" s="2">
        <v>43194</v>
      </c>
      <c r="I8275" t="str">
        <f>VLOOKUP(Sales[[#This Row],[TerritoryKey]], Territories[], 2, FALSE)</f>
        <v>Australia</v>
      </c>
      <c r="J8275">
        <f>_xlfn.XLOOKUP(Sales[[#This Row],[ProductKey]], Products!$A:$A, Products!$J:$J)</f>
        <v>3.3622999999999998</v>
      </c>
      <c r="K8275">
        <f>_xlfn.XLOOKUP(Sales[[#This Row],[ProductKey]], Products!$A:$A, Products!$K:$K)</f>
        <v>8.99</v>
      </c>
      <c r="L8275" s="1">
        <f>Sales[[#This Row],[ProductPrice]]*Sales[[#This Row],[OrderQuantity]]</f>
        <v>17.98</v>
      </c>
      <c r="M8275" s="1">
        <f>Sales[[#This Row],[OrderQuantity]]</f>
        <v>2</v>
      </c>
      <c r="N8275" s="1">
        <f>1</f>
        <v>1</v>
      </c>
      <c r="O8275" s="1">
        <f>Sales[[#This Row],[TotalSales]]-Sales[[#This Row],[TotalCost]]</f>
        <v>11.255400000000002</v>
      </c>
      <c r="P8275" s="1">
        <f>Sales[[#This Row],[ProductCost]]*Sales[[#This Row],[OrderQuantity]]</f>
        <v>6.7245999999999997</v>
      </c>
      <c r="Q8275" s="1" t="str">
        <f>VLOOKUP(Sales[[#This Row],[ProductKey]], Products!$A$2:$D$1000, 4, FALSE)</f>
        <v>Racing Socks, L</v>
      </c>
    </row>
    <row r="8276" spans="1:17" x14ac:dyDescent="0.25">
      <c r="A8276" s="2">
        <v>38021</v>
      </c>
      <c r="B8276" s="1" t="s">
        <v>7600</v>
      </c>
      <c r="C8276">
        <v>482</v>
      </c>
      <c r="D8276">
        <v>26441</v>
      </c>
      <c r="E8276">
        <v>9</v>
      </c>
      <c r="F8276">
        <v>2</v>
      </c>
      <c r="G8276">
        <v>2</v>
      </c>
      <c r="H8276" s="2">
        <v>43135</v>
      </c>
      <c r="I8276" t="str">
        <f>VLOOKUP(Sales[[#This Row],[TerritoryKey]], Territories[], 2, FALSE)</f>
        <v>Australia</v>
      </c>
      <c r="J8276">
        <f>_xlfn.XLOOKUP(Sales[[#This Row],[ProductKey]], Products!$A:$A, Products!$J:$J)</f>
        <v>3.3622999999999998</v>
      </c>
      <c r="K8276">
        <f>_xlfn.XLOOKUP(Sales[[#This Row],[ProductKey]], Products!$A:$A, Products!$K:$K)</f>
        <v>8.99</v>
      </c>
      <c r="L8276" s="1">
        <f>Sales[[#This Row],[ProductPrice]]*Sales[[#This Row],[OrderQuantity]]</f>
        <v>17.98</v>
      </c>
      <c r="M8276" s="1">
        <f>Sales[[#This Row],[OrderQuantity]]</f>
        <v>2</v>
      </c>
      <c r="N8276" s="1">
        <f>1</f>
        <v>1</v>
      </c>
      <c r="O8276" s="1">
        <f>Sales[[#This Row],[TotalSales]]-Sales[[#This Row],[TotalCost]]</f>
        <v>11.255400000000002</v>
      </c>
      <c r="P8276" s="1">
        <f>Sales[[#This Row],[ProductCost]]*Sales[[#This Row],[OrderQuantity]]</f>
        <v>6.7245999999999997</v>
      </c>
      <c r="Q8276" s="1" t="str">
        <f>VLOOKUP(Sales[[#This Row],[ProductKey]], Products!$A$2:$D$1000, 4, FALSE)</f>
        <v>Racing Socks, L</v>
      </c>
    </row>
    <row r="8277" spans="1:17" x14ac:dyDescent="0.25">
      <c r="A8277" s="2">
        <v>38263</v>
      </c>
      <c r="B8277" s="1" t="s">
        <v>7603</v>
      </c>
      <c r="C8277">
        <v>541</v>
      </c>
      <c r="D8277">
        <v>28259</v>
      </c>
      <c r="E8277">
        <v>4</v>
      </c>
      <c r="F8277">
        <v>2</v>
      </c>
      <c r="G8277">
        <v>2</v>
      </c>
      <c r="H8277" s="2">
        <v>43376</v>
      </c>
      <c r="I8277" t="str">
        <f>VLOOKUP(Sales[[#This Row],[TerritoryKey]], Territories[], 2, FALSE)</f>
        <v>Southwest</v>
      </c>
      <c r="J8277">
        <f>_xlfn.XLOOKUP(Sales[[#This Row],[ProductKey]], Products!$A:$A, Products!$J:$J)</f>
        <v>10.8423</v>
      </c>
      <c r="K8277">
        <f>_xlfn.XLOOKUP(Sales[[#This Row],[ProductKey]], Products!$A:$A, Products!$K:$K)</f>
        <v>28.99</v>
      </c>
      <c r="L8277" s="1">
        <f>Sales[[#This Row],[ProductPrice]]*Sales[[#This Row],[OrderQuantity]]</f>
        <v>57.98</v>
      </c>
      <c r="M8277" s="1">
        <f>Sales[[#This Row],[OrderQuantity]]</f>
        <v>2</v>
      </c>
      <c r="N8277" s="1">
        <f>1</f>
        <v>1</v>
      </c>
      <c r="O8277" s="1">
        <f>Sales[[#This Row],[TotalSales]]-Sales[[#This Row],[TotalCost]]</f>
        <v>36.295400000000001</v>
      </c>
      <c r="P8277" s="1">
        <f>Sales[[#This Row],[ProductCost]]*Sales[[#This Row],[OrderQuantity]]</f>
        <v>21.6846</v>
      </c>
      <c r="Q8277" s="1" t="str">
        <f>VLOOKUP(Sales[[#This Row],[ProductKey]], Products!$A$2:$D$1000, 4, FALSE)</f>
        <v>Touring Tire</v>
      </c>
    </row>
    <row r="8278" spans="1:17" x14ac:dyDescent="0.25">
      <c r="A8278" s="2">
        <v>37989</v>
      </c>
      <c r="B8278" s="1" t="s">
        <v>7604</v>
      </c>
      <c r="C8278">
        <v>536</v>
      </c>
      <c r="D8278">
        <v>23889</v>
      </c>
      <c r="E8278">
        <v>1</v>
      </c>
      <c r="F8278">
        <v>2</v>
      </c>
      <c r="G8278">
        <v>2</v>
      </c>
      <c r="H8278" s="2">
        <v>43103</v>
      </c>
      <c r="I8278" t="str">
        <f>VLOOKUP(Sales[[#This Row],[TerritoryKey]], Territories[], 2, FALSE)</f>
        <v>Northwest</v>
      </c>
      <c r="J8278">
        <f>_xlfn.XLOOKUP(Sales[[#This Row],[ProductKey]], Products!$A:$A, Products!$J:$J)</f>
        <v>11.2163</v>
      </c>
      <c r="K8278">
        <f>_xlfn.XLOOKUP(Sales[[#This Row],[ProductKey]], Products!$A:$A, Products!$K:$K)</f>
        <v>29.99</v>
      </c>
      <c r="L8278" s="1">
        <f>Sales[[#This Row],[ProductPrice]]*Sales[[#This Row],[OrderQuantity]]</f>
        <v>59.98</v>
      </c>
      <c r="M8278" s="1">
        <f>Sales[[#This Row],[OrderQuantity]]</f>
        <v>2</v>
      </c>
      <c r="N8278" s="1">
        <f>1</f>
        <v>1</v>
      </c>
      <c r="O8278" s="1">
        <f>Sales[[#This Row],[TotalSales]]-Sales[[#This Row],[TotalCost]]</f>
        <v>37.547399999999996</v>
      </c>
      <c r="P8278" s="1">
        <f>Sales[[#This Row],[ProductCost]]*Sales[[#This Row],[OrderQuantity]]</f>
        <v>22.432600000000001</v>
      </c>
      <c r="Q8278" s="1" t="str">
        <f>VLOOKUP(Sales[[#This Row],[ProductKey]], Products!$A$2:$D$1000, 4, FALSE)</f>
        <v>ML Mountain Tire</v>
      </c>
    </row>
    <row r="8279" spans="1:17" x14ac:dyDescent="0.25">
      <c r="A8279" s="2">
        <v>38173</v>
      </c>
      <c r="B8279" s="1" t="s">
        <v>7643</v>
      </c>
      <c r="C8279">
        <v>541</v>
      </c>
      <c r="D8279">
        <v>29381</v>
      </c>
      <c r="E8279">
        <v>8</v>
      </c>
      <c r="F8279">
        <v>2</v>
      </c>
      <c r="G8279">
        <v>2</v>
      </c>
      <c r="H8279" s="2">
        <v>43286</v>
      </c>
      <c r="I8279" t="str">
        <f>VLOOKUP(Sales[[#This Row],[TerritoryKey]], Territories[], 2, FALSE)</f>
        <v>Germany</v>
      </c>
      <c r="J8279">
        <f>_xlfn.XLOOKUP(Sales[[#This Row],[ProductKey]], Products!$A:$A, Products!$J:$J)</f>
        <v>10.8423</v>
      </c>
      <c r="K8279">
        <f>_xlfn.XLOOKUP(Sales[[#This Row],[ProductKey]], Products!$A:$A, Products!$K:$K)</f>
        <v>28.99</v>
      </c>
      <c r="L8279" s="1">
        <f>Sales[[#This Row],[ProductPrice]]*Sales[[#This Row],[OrderQuantity]]</f>
        <v>57.98</v>
      </c>
      <c r="M8279" s="1">
        <f>Sales[[#This Row],[OrderQuantity]]</f>
        <v>2</v>
      </c>
      <c r="N8279" s="1">
        <f>1</f>
        <v>1</v>
      </c>
      <c r="O8279" s="1">
        <f>Sales[[#This Row],[TotalSales]]-Sales[[#This Row],[TotalCost]]</f>
        <v>36.295400000000001</v>
      </c>
      <c r="P8279" s="1">
        <f>Sales[[#This Row],[ProductCost]]*Sales[[#This Row],[OrderQuantity]]</f>
        <v>21.6846</v>
      </c>
      <c r="Q8279" s="1" t="str">
        <f>VLOOKUP(Sales[[#This Row],[ProductKey]], Products!$A$2:$D$1000, 4, FALSE)</f>
        <v>Touring Tire</v>
      </c>
    </row>
    <row r="8280" spans="1:17" x14ac:dyDescent="0.25">
      <c r="A8280" s="2">
        <v>38113</v>
      </c>
      <c r="B8280" s="1" t="s">
        <v>7653</v>
      </c>
      <c r="C8280">
        <v>481</v>
      </c>
      <c r="D8280">
        <v>11510</v>
      </c>
      <c r="E8280">
        <v>6</v>
      </c>
      <c r="F8280">
        <v>2</v>
      </c>
      <c r="G8280">
        <v>2</v>
      </c>
      <c r="H8280" s="2">
        <v>43226</v>
      </c>
      <c r="I8280" t="str">
        <f>VLOOKUP(Sales[[#This Row],[TerritoryKey]], Territories[], 2, FALSE)</f>
        <v>Canada</v>
      </c>
      <c r="J8280">
        <f>_xlfn.XLOOKUP(Sales[[#This Row],[ProductKey]], Products!$A:$A, Products!$J:$J)</f>
        <v>3.3622999999999998</v>
      </c>
      <c r="K8280">
        <f>_xlfn.XLOOKUP(Sales[[#This Row],[ProductKey]], Products!$A:$A, Products!$K:$K)</f>
        <v>8.99</v>
      </c>
      <c r="L8280" s="1">
        <f>Sales[[#This Row],[ProductPrice]]*Sales[[#This Row],[OrderQuantity]]</f>
        <v>17.98</v>
      </c>
      <c r="M8280" s="1">
        <f>Sales[[#This Row],[OrderQuantity]]</f>
        <v>2</v>
      </c>
      <c r="N8280" s="1">
        <f>1</f>
        <v>1</v>
      </c>
      <c r="O8280" s="1">
        <f>Sales[[#This Row],[TotalSales]]-Sales[[#This Row],[TotalCost]]</f>
        <v>11.255400000000002</v>
      </c>
      <c r="P8280" s="1">
        <f>Sales[[#This Row],[ProductCost]]*Sales[[#This Row],[OrderQuantity]]</f>
        <v>6.7245999999999997</v>
      </c>
      <c r="Q8280" s="1" t="str">
        <f>VLOOKUP(Sales[[#This Row],[ProductKey]], Products!$A$2:$D$1000, 4, FALSE)</f>
        <v>Racing Socks, M</v>
      </c>
    </row>
    <row r="8281" spans="1:17" x14ac:dyDescent="0.25">
      <c r="A8281" s="2">
        <v>38081</v>
      </c>
      <c r="B8281" s="1" t="s">
        <v>7704</v>
      </c>
      <c r="C8281">
        <v>541</v>
      </c>
      <c r="D8281">
        <v>11429</v>
      </c>
      <c r="E8281">
        <v>7</v>
      </c>
      <c r="F8281">
        <v>2</v>
      </c>
      <c r="G8281">
        <v>2</v>
      </c>
      <c r="H8281" s="2">
        <v>43194</v>
      </c>
      <c r="I8281" t="str">
        <f>VLOOKUP(Sales[[#This Row],[TerritoryKey]], Territories[], 2, FALSE)</f>
        <v>France</v>
      </c>
      <c r="J8281">
        <f>_xlfn.XLOOKUP(Sales[[#This Row],[ProductKey]], Products!$A:$A, Products!$J:$J)</f>
        <v>10.8423</v>
      </c>
      <c r="K8281">
        <f>_xlfn.XLOOKUP(Sales[[#This Row],[ProductKey]], Products!$A:$A, Products!$K:$K)</f>
        <v>28.99</v>
      </c>
      <c r="L8281" s="1">
        <f>Sales[[#This Row],[ProductPrice]]*Sales[[#This Row],[OrderQuantity]]</f>
        <v>57.98</v>
      </c>
      <c r="M8281" s="1">
        <f>Sales[[#This Row],[OrderQuantity]]</f>
        <v>2</v>
      </c>
      <c r="N8281" s="1">
        <f>1</f>
        <v>1</v>
      </c>
      <c r="O8281" s="1">
        <f>Sales[[#This Row],[TotalSales]]-Sales[[#This Row],[TotalCost]]</f>
        <v>36.295400000000001</v>
      </c>
      <c r="P8281" s="1">
        <f>Sales[[#This Row],[ProductCost]]*Sales[[#This Row],[OrderQuantity]]</f>
        <v>21.6846</v>
      </c>
      <c r="Q8281" s="1" t="str">
        <f>VLOOKUP(Sales[[#This Row],[ProductKey]], Products!$A$2:$D$1000, 4, FALSE)</f>
        <v>Touring Tire</v>
      </c>
    </row>
    <row r="8282" spans="1:17" x14ac:dyDescent="0.25">
      <c r="A8282" s="2">
        <v>38327</v>
      </c>
      <c r="B8282" s="1" t="s">
        <v>7746</v>
      </c>
      <c r="C8282">
        <v>484</v>
      </c>
      <c r="D8282">
        <v>13311</v>
      </c>
      <c r="E8282">
        <v>1</v>
      </c>
      <c r="F8282">
        <v>2</v>
      </c>
      <c r="G8282">
        <v>2</v>
      </c>
      <c r="H8282" s="2">
        <v>43440</v>
      </c>
      <c r="I8282" t="str">
        <f>VLOOKUP(Sales[[#This Row],[TerritoryKey]], Territories[], 2, FALSE)</f>
        <v>Northwest</v>
      </c>
      <c r="J8282">
        <f>_xlfn.XLOOKUP(Sales[[#This Row],[ProductKey]], Products!$A:$A, Products!$J:$J)</f>
        <v>2.9733000000000001</v>
      </c>
      <c r="K8282">
        <f>_xlfn.XLOOKUP(Sales[[#This Row],[ProductKey]], Products!$A:$A, Products!$K:$K)</f>
        <v>7.95</v>
      </c>
      <c r="L8282" s="1">
        <f>Sales[[#This Row],[ProductPrice]]*Sales[[#This Row],[OrderQuantity]]</f>
        <v>15.9</v>
      </c>
      <c r="M8282" s="1">
        <f>Sales[[#This Row],[OrderQuantity]]</f>
        <v>2</v>
      </c>
      <c r="N8282" s="1">
        <f>1</f>
        <v>1</v>
      </c>
      <c r="O8282" s="1">
        <f>Sales[[#This Row],[TotalSales]]-Sales[[#This Row],[TotalCost]]</f>
        <v>9.9534000000000002</v>
      </c>
      <c r="P8282" s="1">
        <f>Sales[[#This Row],[ProductCost]]*Sales[[#This Row],[OrderQuantity]]</f>
        <v>5.9466000000000001</v>
      </c>
      <c r="Q8282" s="1" t="str">
        <f>VLOOKUP(Sales[[#This Row],[ProductKey]], Products!$A$2:$D$1000, 4, FALSE)</f>
        <v>Bike Wash - Dissolver</v>
      </c>
    </row>
    <row r="8283" spans="1:17" x14ac:dyDescent="0.25">
      <c r="A8283" s="2">
        <v>38295</v>
      </c>
      <c r="B8283" s="1" t="s">
        <v>7765</v>
      </c>
      <c r="C8283">
        <v>541</v>
      </c>
      <c r="D8283">
        <v>15133</v>
      </c>
      <c r="E8283">
        <v>9</v>
      </c>
      <c r="F8283">
        <v>2</v>
      </c>
      <c r="G8283">
        <v>2</v>
      </c>
      <c r="H8283" s="2">
        <v>43408</v>
      </c>
      <c r="I8283" t="str">
        <f>VLOOKUP(Sales[[#This Row],[TerritoryKey]], Territories[], 2, FALSE)</f>
        <v>Australia</v>
      </c>
      <c r="J8283">
        <f>_xlfn.XLOOKUP(Sales[[#This Row],[ProductKey]], Products!$A:$A, Products!$J:$J)</f>
        <v>10.8423</v>
      </c>
      <c r="K8283">
        <f>_xlfn.XLOOKUP(Sales[[#This Row],[ProductKey]], Products!$A:$A, Products!$K:$K)</f>
        <v>28.99</v>
      </c>
      <c r="L8283" s="1">
        <f>Sales[[#This Row],[ProductPrice]]*Sales[[#This Row],[OrderQuantity]]</f>
        <v>57.98</v>
      </c>
      <c r="M8283" s="1">
        <f>Sales[[#This Row],[OrderQuantity]]</f>
        <v>2</v>
      </c>
      <c r="N8283" s="1">
        <f>1</f>
        <v>1</v>
      </c>
      <c r="O8283" s="1">
        <f>Sales[[#This Row],[TotalSales]]-Sales[[#This Row],[TotalCost]]</f>
        <v>36.295400000000001</v>
      </c>
      <c r="P8283" s="1">
        <f>Sales[[#This Row],[ProductCost]]*Sales[[#This Row],[OrderQuantity]]</f>
        <v>21.6846</v>
      </c>
      <c r="Q8283" s="1" t="str">
        <f>VLOOKUP(Sales[[#This Row],[ProductKey]], Products!$A$2:$D$1000, 4, FALSE)</f>
        <v>Touring Tire</v>
      </c>
    </row>
    <row r="8284" spans="1:17" x14ac:dyDescent="0.25">
      <c r="A8284" s="2">
        <v>38144</v>
      </c>
      <c r="B8284" s="1" t="s">
        <v>7799</v>
      </c>
      <c r="C8284">
        <v>536</v>
      </c>
      <c r="D8284">
        <v>20248</v>
      </c>
      <c r="E8284">
        <v>9</v>
      </c>
      <c r="F8284">
        <v>2</v>
      </c>
      <c r="G8284">
        <v>2</v>
      </c>
      <c r="H8284" s="2">
        <v>43257</v>
      </c>
      <c r="I8284" t="str">
        <f>VLOOKUP(Sales[[#This Row],[TerritoryKey]], Territories[], 2, FALSE)</f>
        <v>Australia</v>
      </c>
      <c r="J8284">
        <f>_xlfn.XLOOKUP(Sales[[#This Row],[ProductKey]], Products!$A:$A, Products!$J:$J)</f>
        <v>11.2163</v>
      </c>
      <c r="K8284">
        <f>_xlfn.XLOOKUP(Sales[[#This Row],[ProductKey]], Products!$A:$A, Products!$K:$K)</f>
        <v>29.99</v>
      </c>
      <c r="L8284" s="1">
        <f>Sales[[#This Row],[ProductPrice]]*Sales[[#This Row],[OrderQuantity]]</f>
        <v>59.98</v>
      </c>
      <c r="M8284" s="1">
        <f>Sales[[#This Row],[OrderQuantity]]</f>
        <v>2</v>
      </c>
      <c r="N8284" s="1">
        <f>1</f>
        <v>1</v>
      </c>
      <c r="O8284" s="1">
        <f>Sales[[#This Row],[TotalSales]]-Sales[[#This Row],[TotalCost]]</f>
        <v>37.547399999999996</v>
      </c>
      <c r="P8284" s="1">
        <f>Sales[[#This Row],[ProductCost]]*Sales[[#This Row],[OrderQuantity]]</f>
        <v>22.432600000000001</v>
      </c>
      <c r="Q8284" s="1" t="str">
        <f>VLOOKUP(Sales[[#This Row],[ProductKey]], Products!$A$2:$D$1000, 4, FALSE)</f>
        <v>ML Mountain Tire</v>
      </c>
    </row>
    <row r="8285" spans="1:17" x14ac:dyDescent="0.25">
      <c r="A8285" s="2">
        <v>37991</v>
      </c>
      <c r="B8285" s="1" t="s">
        <v>7905</v>
      </c>
      <c r="C8285">
        <v>535</v>
      </c>
      <c r="D8285">
        <v>26009</v>
      </c>
      <c r="E8285">
        <v>4</v>
      </c>
      <c r="F8285">
        <v>2</v>
      </c>
      <c r="G8285">
        <v>2</v>
      </c>
      <c r="H8285" s="2">
        <v>43105</v>
      </c>
      <c r="I8285" t="str">
        <f>VLOOKUP(Sales[[#This Row],[TerritoryKey]], Territories[], 2, FALSE)</f>
        <v>Southwest</v>
      </c>
      <c r="J8285">
        <f>_xlfn.XLOOKUP(Sales[[#This Row],[ProductKey]], Products!$A:$A, Products!$J:$J)</f>
        <v>9.3462999999999994</v>
      </c>
      <c r="K8285">
        <f>_xlfn.XLOOKUP(Sales[[#This Row],[ProductKey]], Products!$A:$A, Products!$K:$K)</f>
        <v>24.99</v>
      </c>
      <c r="L8285" s="1">
        <f>Sales[[#This Row],[ProductPrice]]*Sales[[#This Row],[OrderQuantity]]</f>
        <v>49.98</v>
      </c>
      <c r="M8285" s="1">
        <f>Sales[[#This Row],[OrderQuantity]]</f>
        <v>2</v>
      </c>
      <c r="N8285" s="1">
        <f>1</f>
        <v>1</v>
      </c>
      <c r="O8285" s="1">
        <f>Sales[[#This Row],[TotalSales]]-Sales[[#This Row],[TotalCost]]</f>
        <v>31.287399999999998</v>
      </c>
      <c r="P8285" s="1">
        <f>Sales[[#This Row],[ProductCost]]*Sales[[#This Row],[OrderQuantity]]</f>
        <v>18.692599999999999</v>
      </c>
      <c r="Q8285" s="1" t="str">
        <f>VLOOKUP(Sales[[#This Row],[ProductKey]], Products!$A$2:$D$1000, 4, FALSE)</f>
        <v>LL Mountain Tire</v>
      </c>
    </row>
    <row r="8286" spans="1:17" x14ac:dyDescent="0.25">
      <c r="A8286" s="2">
        <v>37722</v>
      </c>
      <c r="B8286" s="1" t="s">
        <v>32</v>
      </c>
      <c r="C8286">
        <v>477</v>
      </c>
      <c r="D8286">
        <v>15760</v>
      </c>
      <c r="E8286">
        <v>6</v>
      </c>
      <c r="F8286">
        <v>2</v>
      </c>
      <c r="G8286">
        <v>2</v>
      </c>
      <c r="H8286" s="2">
        <v>42836</v>
      </c>
      <c r="I8286" t="str">
        <f>VLOOKUP(Sales[[#This Row],[TerritoryKey]], Territories[], 2, FALSE)</f>
        <v>Canada</v>
      </c>
      <c r="J8286">
        <f>_xlfn.XLOOKUP(Sales[[#This Row],[ProductKey]], Products!$A:$A, Products!$J:$J)</f>
        <v>1.8663000000000001</v>
      </c>
      <c r="K8286">
        <f>_xlfn.XLOOKUP(Sales[[#This Row],[ProductKey]], Products!$A:$A, Products!$K:$K)</f>
        <v>4.99</v>
      </c>
      <c r="L8286" s="1">
        <f>Sales[[#This Row],[ProductPrice]]*Sales[[#This Row],[OrderQuantity]]</f>
        <v>9.98</v>
      </c>
      <c r="M8286" s="1">
        <f>Sales[[#This Row],[OrderQuantity]]</f>
        <v>2</v>
      </c>
      <c r="N8286" s="1">
        <f>1</f>
        <v>1</v>
      </c>
      <c r="O8286" s="1">
        <f>Sales[[#This Row],[TotalSales]]-Sales[[#This Row],[TotalCost]]</f>
        <v>6.2474000000000007</v>
      </c>
      <c r="P8286" s="1">
        <f>Sales[[#This Row],[ProductCost]]*Sales[[#This Row],[OrderQuantity]]</f>
        <v>3.7326000000000001</v>
      </c>
      <c r="Q8286" s="1" t="str">
        <f>VLOOKUP(Sales[[#This Row],[ProductKey]], Products!$A$2:$D$1000, 4, FALSE)</f>
        <v>Water Bottle - 30 oz.</v>
      </c>
    </row>
    <row r="8287" spans="1:17" x14ac:dyDescent="0.25">
      <c r="A8287" s="2">
        <v>37905</v>
      </c>
      <c r="B8287" s="1" t="s">
        <v>36</v>
      </c>
      <c r="C8287">
        <v>477</v>
      </c>
      <c r="D8287">
        <v>11099</v>
      </c>
      <c r="E8287">
        <v>9</v>
      </c>
      <c r="F8287">
        <v>2</v>
      </c>
      <c r="G8287">
        <v>2</v>
      </c>
      <c r="H8287" s="2">
        <v>43019</v>
      </c>
      <c r="I8287" t="str">
        <f>VLOOKUP(Sales[[#This Row],[TerritoryKey]], Territories[], 2, FALSE)</f>
        <v>Australia</v>
      </c>
      <c r="J8287">
        <f>_xlfn.XLOOKUP(Sales[[#This Row],[ProductKey]], Products!$A:$A, Products!$J:$J)</f>
        <v>1.8663000000000001</v>
      </c>
      <c r="K8287">
        <f>_xlfn.XLOOKUP(Sales[[#This Row],[ProductKey]], Products!$A:$A, Products!$K:$K)</f>
        <v>4.99</v>
      </c>
      <c r="L8287" s="1">
        <f>Sales[[#This Row],[ProductPrice]]*Sales[[#This Row],[OrderQuantity]]</f>
        <v>9.98</v>
      </c>
      <c r="M8287" s="1">
        <f>Sales[[#This Row],[OrderQuantity]]</f>
        <v>2</v>
      </c>
      <c r="N8287" s="1">
        <f>1</f>
        <v>1</v>
      </c>
      <c r="O8287" s="1">
        <f>Sales[[#This Row],[TotalSales]]-Sales[[#This Row],[TotalCost]]</f>
        <v>6.2474000000000007</v>
      </c>
      <c r="P8287" s="1">
        <f>Sales[[#This Row],[ProductCost]]*Sales[[#This Row],[OrderQuantity]]</f>
        <v>3.7326000000000001</v>
      </c>
      <c r="Q8287" s="1" t="str">
        <f>VLOOKUP(Sales[[#This Row],[ProductKey]], Products!$A$2:$D$1000, 4, FALSE)</f>
        <v>Water Bottle - 30 oz.</v>
      </c>
    </row>
    <row r="8288" spans="1:17" x14ac:dyDescent="0.25">
      <c r="A8288" s="2">
        <v>37873</v>
      </c>
      <c r="B8288" s="1" t="s">
        <v>177</v>
      </c>
      <c r="C8288">
        <v>477</v>
      </c>
      <c r="D8288">
        <v>14574</v>
      </c>
      <c r="E8288">
        <v>6</v>
      </c>
      <c r="F8288">
        <v>2</v>
      </c>
      <c r="G8288">
        <v>2</v>
      </c>
      <c r="H8288" s="2">
        <v>42987</v>
      </c>
      <c r="I8288" t="str">
        <f>VLOOKUP(Sales[[#This Row],[TerritoryKey]], Territories[], 2, FALSE)</f>
        <v>Canada</v>
      </c>
      <c r="J8288">
        <f>_xlfn.XLOOKUP(Sales[[#This Row],[ProductKey]], Products!$A:$A, Products!$J:$J)</f>
        <v>1.8663000000000001</v>
      </c>
      <c r="K8288">
        <f>_xlfn.XLOOKUP(Sales[[#This Row],[ProductKey]], Products!$A:$A, Products!$K:$K)</f>
        <v>4.99</v>
      </c>
      <c r="L8288" s="1">
        <f>Sales[[#This Row],[ProductPrice]]*Sales[[#This Row],[OrderQuantity]]</f>
        <v>9.98</v>
      </c>
      <c r="M8288" s="1">
        <f>Sales[[#This Row],[OrderQuantity]]</f>
        <v>2</v>
      </c>
      <c r="N8288" s="1">
        <f>1</f>
        <v>1</v>
      </c>
      <c r="O8288" s="1">
        <f>Sales[[#This Row],[TotalSales]]-Sales[[#This Row],[TotalCost]]</f>
        <v>6.2474000000000007</v>
      </c>
      <c r="P8288" s="1">
        <f>Sales[[#This Row],[ProductCost]]*Sales[[#This Row],[OrderQuantity]]</f>
        <v>3.7326000000000001</v>
      </c>
      <c r="Q8288" s="1" t="str">
        <f>VLOOKUP(Sales[[#This Row],[ProductKey]], Products!$A$2:$D$1000, 4, FALSE)</f>
        <v>Water Bottle - 30 oz.</v>
      </c>
    </row>
    <row r="8289" spans="1:17" x14ac:dyDescent="0.25">
      <c r="A8289" s="2">
        <v>37874</v>
      </c>
      <c r="B8289" s="1" t="s">
        <v>245</v>
      </c>
      <c r="C8289">
        <v>477</v>
      </c>
      <c r="D8289">
        <v>24676</v>
      </c>
      <c r="E8289">
        <v>1</v>
      </c>
      <c r="F8289">
        <v>2</v>
      </c>
      <c r="G8289">
        <v>2</v>
      </c>
      <c r="H8289" s="2">
        <v>42988</v>
      </c>
      <c r="I8289" t="str">
        <f>VLOOKUP(Sales[[#This Row],[TerritoryKey]], Territories[], 2, FALSE)</f>
        <v>Northwest</v>
      </c>
      <c r="J8289">
        <f>_xlfn.XLOOKUP(Sales[[#This Row],[ProductKey]], Products!$A:$A, Products!$J:$J)</f>
        <v>1.8663000000000001</v>
      </c>
      <c r="K8289">
        <f>_xlfn.XLOOKUP(Sales[[#This Row],[ProductKey]], Products!$A:$A, Products!$K:$K)</f>
        <v>4.99</v>
      </c>
      <c r="L8289" s="1">
        <f>Sales[[#This Row],[ProductPrice]]*Sales[[#This Row],[OrderQuantity]]</f>
        <v>9.98</v>
      </c>
      <c r="M8289" s="1">
        <f>Sales[[#This Row],[OrderQuantity]]</f>
        <v>2</v>
      </c>
      <c r="N8289" s="1">
        <f>1</f>
        <v>1</v>
      </c>
      <c r="O8289" s="1">
        <f>Sales[[#This Row],[TotalSales]]-Sales[[#This Row],[TotalCost]]</f>
        <v>6.2474000000000007</v>
      </c>
      <c r="P8289" s="1">
        <f>Sales[[#This Row],[ProductCost]]*Sales[[#This Row],[OrderQuantity]]</f>
        <v>3.7326000000000001</v>
      </c>
      <c r="Q8289" s="1" t="str">
        <f>VLOOKUP(Sales[[#This Row],[ProductKey]], Products!$A$2:$D$1000, 4, FALSE)</f>
        <v>Water Bottle - 30 oz.</v>
      </c>
    </row>
    <row r="8290" spans="1:17" x14ac:dyDescent="0.25">
      <c r="A8290" s="2">
        <v>37784</v>
      </c>
      <c r="B8290" s="1" t="s">
        <v>252</v>
      </c>
      <c r="C8290">
        <v>477</v>
      </c>
      <c r="D8290">
        <v>11385</v>
      </c>
      <c r="E8290">
        <v>10</v>
      </c>
      <c r="F8290">
        <v>2</v>
      </c>
      <c r="G8290">
        <v>2</v>
      </c>
      <c r="H8290" s="2">
        <v>42898</v>
      </c>
      <c r="I8290" t="str">
        <f>VLOOKUP(Sales[[#This Row],[TerritoryKey]], Territories[], 2, FALSE)</f>
        <v>United Kingdom</v>
      </c>
      <c r="J8290">
        <f>_xlfn.XLOOKUP(Sales[[#This Row],[ProductKey]], Products!$A:$A, Products!$J:$J)</f>
        <v>1.8663000000000001</v>
      </c>
      <c r="K8290">
        <f>_xlfn.XLOOKUP(Sales[[#This Row],[ProductKey]], Products!$A:$A, Products!$K:$K)</f>
        <v>4.99</v>
      </c>
      <c r="L8290" s="1">
        <f>Sales[[#This Row],[ProductPrice]]*Sales[[#This Row],[OrderQuantity]]</f>
        <v>9.98</v>
      </c>
      <c r="M8290" s="1">
        <f>Sales[[#This Row],[OrderQuantity]]</f>
        <v>2</v>
      </c>
      <c r="N8290" s="1">
        <f>1</f>
        <v>1</v>
      </c>
      <c r="O8290" s="1">
        <f>Sales[[#This Row],[TotalSales]]-Sales[[#This Row],[TotalCost]]</f>
        <v>6.2474000000000007</v>
      </c>
      <c r="P8290" s="1">
        <f>Sales[[#This Row],[ProductCost]]*Sales[[#This Row],[OrderQuantity]]</f>
        <v>3.7326000000000001</v>
      </c>
      <c r="Q8290" s="1" t="str">
        <f>VLOOKUP(Sales[[#This Row],[ProductKey]], Products!$A$2:$D$1000, 4, FALSE)</f>
        <v>Water Bottle - 30 oz.</v>
      </c>
    </row>
    <row r="8291" spans="1:17" x14ac:dyDescent="0.25">
      <c r="A8291" s="2">
        <v>37814</v>
      </c>
      <c r="B8291" s="1" t="s">
        <v>329</v>
      </c>
      <c r="C8291">
        <v>477</v>
      </c>
      <c r="D8291">
        <v>28352</v>
      </c>
      <c r="E8291">
        <v>9</v>
      </c>
      <c r="F8291">
        <v>2</v>
      </c>
      <c r="G8291">
        <v>2</v>
      </c>
      <c r="H8291" s="2">
        <v>42928</v>
      </c>
      <c r="I8291" t="str">
        <f>VLOOKUP(Sales[[#This Row],[TerritoryKey]], Territories[], 2, FALSE)</f>
        <v>Australia</v>
      </c>
      <c r="J8291">
        <f>_xlfn.XLOOKUP(Sales[[#This Row],[ProductKey]], Products!$A:$A, Products!$J:$J)</f>
        <v>1.8663000000000001</v>
      </c>
      <c r="K8291">
        <f>_xlfn.XLOOKUP(Sales[[#This Row],[ProductKey]], Products!$A:$A, Products!$K:$K)</f>
        <v>4.99</v>
      </c>
      <c r="L8291" s="1">
        <f>Sales[[#This Row],[ProductPrice]]*Sales[[#This Row],[OrderQuantity]]</f>
        <v>9.98</v>
      </c>
      <c r="M8291" s="1">
        <f>Sales[[#This Row],[OrderQuantity]]</f>
        <v>2</v>
      </c>
      <c r="N8291" s="1">
        <f>1</f>
        <v>1</v>
      </c>
      <c r="O8291" s="1">
        <f>Sales[[#This Row],[TotalSales]]-Sales[[#This Row],[TotalCost]]</f>
        <v>6.2474000000000007</v>
      </c>
      <c r="P8291" s="1">
        <f>Sales[[#This Row],[ProductCost]]*Sales[[#This Row],[OrderQuantity]]</f>
        <v>3.7326000000000001</v>
      </c>
      <c r="Q8291" s="1" t="str">
        <f>VLOOKUP(Sales[[#This Row],[ProductKey]], Products!$A$2:$D$1000, 4, FALSE)</f>
        <v>Water Bottle - 30 oz.</v>
      </c>
    </row>
    <row r="8292" spans="1:17" x14ac:dyDescent="0.25">
      <c r="A8292" s="2">
        <v>37906</v>
      </c>
      <c r="B8292" s="1" t="s">
        <v>333</v>
      </c>
      <c r="C8292">
        <v>477</v>
      </c>
      <c r="D8292">
        <v>22025</v>
      </c>
      <c r="E8292">
        <v>4</v>
      </c>
      <c r="F8292">
        <v>2</v>
      </c>
      <c r="G8292">
        <v>2</v>
      </c>
      <c r="H8292" s="2">
        <v>43020</v>
      </c>
      <c r="I8292" t="str">
        <f>VLOOKUP(Sales[[#This Row],[TerritoryKey]], Territories[], 2, FALSE)</f>
        <v>Southwest</v>
      </c>
      <c r="J8292">
        <f>_xlfn.XLOOKUP(Sales[[#This Row],[ProductKey]], Products!$A:$A, Products!$J:$J)</f>
        <v>1.8663000000000001</v>
      </c>
      <c r="K8292">
        <f>_xlfn.XLOOKUP(Sales[[#This Row],[ProductKey]], Products!$A:$A, Products!$K:$K)</f>
        <v>4.99</v>
      </c>
      <c r="L8292" s="1">
        <f>Sales[[#This Row],[ProductPrice]]*Sales[[#This Row],[OrderQuantity]]</f>
        <v>9.98</v>
      </c>
      <c r="M8292" s="1">
        <f>Sales[[#This Row],[OrderQuantity]]</f>
        <v>2</v>
      </c>
      <c r="N8292" s="1">
        <f>1</f>
        <v>1</v>
      </c>
      <c r="O8292" s="1">
        <f>Sales[[#This Row],[TotalSales]]-Sales[[#This Row],[TotalCost]]</f>
        <v>6.2474000000000007</v>
      </c>
      <c r="P8292" s="1">
        <f>Sales[[#This Row],[ProductCost]]*Sales[[#This Row],[OrderQuantity]]</f>
        <v>3.7326000000000001</v>
      </c>
      <c r="Q8292" s="1" t="str">
        <f>VLOOKUP(Sales[[#This Row],[ProductKey]], Products!$A$2:$D$1000, 4, FALSE)</f>
        <v>Water Bottle - 30 oz.</v>
      </c>
    </row>
    <row r="8293" spans="1:17" x14ac:dyDescent="0.25">
      <c r="A8293" s="2">
        <v>37936</v>
      </c>
      <c r="B8293" s="1" t="s">
        <v>413</v>
      </c>
      <c r="C8293">
        <v>477</v>
      </c>
      <c r="D8293">
        <v>23425</v>
      </c>
      <c r="E8293">
        <v>9</v>
      </c>
      <c r="F8293">
        <v>2</v>
      </c>
      <c r="G8293">
        <v>2</v>
      </c>
      <c r="H8293" s="2">
        <v>43050</v>
      </c>
      <c r="I8293" t="str">
        <f>VLOOKUP(Sales[[#This Row],[TerritoryKey]], Territories[], 2, FALSE)</f>
        <v>Australia</v>
      </c>
      <c r="J8293">
        <f>_xlfn.XLOOKUP(Sales[[#This Row],[ProductKey]], Products!$A:$A, Products!$J:$J)</f>
        <v>1.8663000000000001</v>
      </c>
      <c r="K8293">
        <f>_xlfn.XLOOKUP(Sales[[#This Row],[ProductKey]], Products!$A:$A, Products!$K:$K)</f>
        <v>4.99</v>
      </c>
      <c r="L8293" s="1">
        <f>Sales[[#This Row],[ProductPrice]]*Sales[[#This Row],[OrderQuantity]]</f>
        <v>9.98</v>
      </c>
      <c r="M8293" s="1">
        <f>Sales[[#This Row],[OrderQuantity]]</f>
        <v>2</v>
      </c>
      <c r="N8293" s="1">
        <f>1</f>
        <v>1</v>
      </c>
      <c r="O8293" s="1">
        <f>Sales[[#This Row],[TotalSales]]-Sales[[#This Row],[TotalCost]]</f>
        <v>6.2474000000000007</v>
      </c>
      <c r="P8293" s="1">
        <f>Sales[[#This Row],[ProductCost]]*Sales[[#This Row],[OrderQuantity]]</f>
        <v>3.7326000000000001</v>
      </c>
      <c r="Q8293" s="1" t="str">
        <f>VLOOKUP(Sales[[#This Row],[ProductKey]], Products!$A$2:$D$1000, 4, FALSE)</f>
        <v>Water Bottle - 30 oz.</v>
      </c>
    </row>
    <row r="8294" spans="1:17" x14ac:dyDescent="0.25">
      <c r="A8294" s="2">
        <v>37813</v>
      </c>
      <c r="B8294" s="1" t="s">
        <v>475</v>
      </c>
      <c r="C8294">
        <v>477</v>
      </c>
      <c r="D8294">
        <v>24870</v>
      </c>
      <c r="E8294">
        <v>10</v>
      </c>
      <c r="F8294">
        <v>2</v>
      </c>
      <c r="G8294">
        <v>2</v>
      </c>
      <c r="H8294" s="2">
        <v>42927</v>
      </c>
      <c r="I8294" t="str">
        <f>VLOOKUP(Sales[[#This Row],[TerritoryKey]], Territories[], 2, FALSE)</f>
        <v>United Kingdom</v>
      </c>
      <c r="J8294">
        <f>_xlfn.XLOOKUP(Sales[[#This Row],[ProductKey]], Products!$A:$A, Products!$J:$J)</f>
        <v>1.8663000000000001</v>
      </c>
      <c r="K8294">
        <f>_xlfn.XLOOKUP(Sales[[#This Row],[ProductKey]], Products!$A:$A, Products!$K:$K)</f>
        <v>4.99</v>
      </c>
      <c r="L8294" s="1">
        <f>Sales[[#This Row],[ProductPrice]]*Sales[[#This Row],[OrderQuantity]]</f>
        <v>9.98</v>
      </c>
      <c r="M8294" s="1">
        <f>Sales[[#This Row],[OrderQuantity]]</f>
        <v>2</v>
      </c>
      <c r="N8294" s="1">
        <f>1</f>
        <v>1</v>
      </c>
      <c r="O8294" s="1">
        <f>Sales[[#This Row],[TotalSales]]-Sales[[#This Row],[TotalCost]]</f>
        <v>6.2474000000000007</v>
      </c>
      <c r="P8294" s="1">
        <f>Sales[[#This Row],[ProductCost]]*Sales[[#This Row],[OrderQuantity]]</f>
        <v>3.7326000000000001</v>
      </c>
      <c r="Q8294" s="1" t="str">
        <f>VLOOKUP(Sales[[#This Row],[ProductKey]], Products!$A$2:$D$1000, 4, FALSE)</f>
        <v>Water Bottle - 30 oz.</v>
      </c>
    </row>
    <row r="8295" spans="1:17" x14ac:dyDescent="0.25">
      <c r="A8295" s="2">
        <v>37721</v>
      </c>
      <c r="B8295" s="1" t="s">
        <v>481</v>
      </c>
      <c r="C8295">
        <v>477</v>
      </c>
      <c r="D8295">
        <v>19626</v>
      </c>
      <c r="E8295">
        <v>9</v>
      </c>
      <c r="F8295">
        <v>2</v>
      </c>
      <c r="G8295">
        <v>2</v>
      </c>
      <c r="H8295" s="2">
        <v>42835</v>
      </c>
      <c r="I8295" t="str">
        <f>VLOOKUP(Sales[[#This Row],[TerritoryKey]], Territories[], 2, FALSE)</f>
        <v>Australia</v>
      </c>
      <c r="J8295">
        <f>_xlfn.XLOOKUP(Sales[[#This Row],[ProductKey]], Products!$A:$A, Products!$J:$J)</f>
        <v>1.8663000000000001</v>
      </c>
      <c r="K8295">
        <f>_xlfn.XLOOKUP(Sales[[#This Row],[ProductKey]], Products!$A:$A, Products!$K:$K)</f>
        <v>4.99</v>
      </c>
      <c r="L8295" s="1">
        <f>Sales[[#This Row],[ProductPrice]]*Sales[[#This Row],[OrderQuantity]]</f>
        <v>9.98</v>
      </c>
      <c r="M8295" s="1">
        <f>Sales[[#This Row],[OrderQuantity]]</f>
        <v>2</v>
      </c>
      <c r="N8295" s="1">
        <f>1</f>
        <v>1</v>
      </c>
      <c r="O8295" s="1">
        <f>Sales[[#This Row],[TotalSales]]-Sales[[#This Row],[TotalCost]]</f>
        <v>6.2474000000000007</v>
      </c>
      <c r="P8295" s="1">
        <f>Sales[[#This Row],[ProductCost]]*Sales[[#This Row],[OrderQuantity]]</f>
        <v>3.7326000000000001</v>
      </c>
      <c r="Q8295" s="1" t="str">
        <f>VLOOKUP(Sales[[#This Row],[ProductKey]], Products!$A$2:$D$1000, 4, FALSE)</f>
        <v>Water Bottle - 30 oz.</v>
      </c>
    </row>
    <row r="8296" spans="1:17" x14ac:dyDescent="0.25">
      <c r="A8296" s="2">
        <v>37722</v>
      </c>
      <c r="B8296" s="1" t="s">
        <v>553</v>
      </c>
      <c r="C8296">
        <v>477</v>
      </c>
      <c r="D8296">
        <v>23195</v>
      </c>
      <c r="E8296">
        <v>1</v>
      </c>
      <c r="F8296">
        <v>2</v>
      </c>
      <c r="G8296">
        <v>2</v>
      </c>
      <c r="H8296" s="2">
        <v>42836</v>
      </c>
      <c r="I8296" t="str">
        <f>VLOOKUP(Sales[[#This Row],[TerritoryKey]], Territories[], 2, FALSE)</f>
        <v>Northwest</v>
      </c>
      <c r="J8296">
        <f>_xlfn.XLOOKUP(Sales[[#This Row],[ProductKey]], Products!$A:$A, Products!$J:$J)</f>
        <v>1.8663000000000001</v>
      </c>
      <c r="K8296">
        <f>_xlfn.XLOOKUP(Sales[[#This Row],[ProductKey]], Products!$A:$A, Products!$K:$K)</f>
        <v>4.99</v>
      </c>
      <c r="L8296" s="1">
        <f>Sales[[#This Row],[ProductPrice]]*Sales[[#This Row],[OrderQuantity]]</f>
        <v>9.98</v>
      </c>
      <c r="M8296" s="1">
        <f>Sales[[#This Row],[OrderQuantity]]</f>
        <v>2</v>
      </c>
      <c r="N8296" s="1">
        <f>1</f>
        <v>1</v>
      </c>
      <c r="O8296" s="1">
        <f>Sales[[#This Row],[TotalSales]]-Sales[[#This Row],[TotalCost]]</f>
        <v>6.2474000000000007</v>
      </c>
      <c r="P8296" s="1">
        <f>Sales[[#This Row],[ProductCost]]*Sales[[#This Row],[OrderQuantity]]</f>
        <v>3.7326000000000001</v>
      </c>
      <c r="Q8296" s="1" t="str">
        <f>VLOOKUP(Sales[[#This Row],[ProductKey]], Products!$A$2:$D$1000, 4, FALSE)</f>
        <v>Water Bottle - 30 oz.</v>
      </c>
    </row>
    <row r="8297" spans="1:17" x14ac:dyDescent="0.25">
      <c r="A8297" s="2">
        <v>37721</v>
      </c>
      <c r="B8297" s="1" t="s">
        <v>557</v>
      </c>
      <c r="C8297">
        <v>477</v>
      </c>
      <c r="D8297">
        <v>16247</v>
      </c>
      <c r="E8297">
        <v>6</v>
      </c>
      <c r="F8297">
        <v>2</v>
      </c>
      <c r="G8297">
        <v>2</v>
      </c>
      <c r="H8297" s="2">
        <v>42835</v>
      </c>
      <c r="I8297" t="str">
        <f>VLOOKUP(Sales[[#This Row],[TerritoryKey]], Territories[], 2, FALSE)</f>
        <v>Canada</v>
      </c>
      <c r="J8297">
        <f>_xlfn.XLOOKUP(Sales[[#This Row],[ProductKey]], Products!$A:$A, Products!$J:$J)</f>
        <v>1.8663000000000001</v>
      </c>
      <c r="K8297">
        <f>_xlfn.XLOOKUP(Sales[[#This Row],[ProductKey]], Products!$A:$A, Products!$K:$K)</f>
        <v>4.99</v>
      </c>
      <c r="L8297" s="1">
        <f>Sales[[#This Row],[ProductPrice]]*Sales[[#This Row],[OrderQuantity]]</f>
        <v>9.98</v>
      </c>
      <c r="M8297" s="1">
        <f>Sales[[#This Row],[OrderQuantity]]</f>
        <v>2</v>
      </c>
      <c r="N8297" s="1">
        <f>1</f>
        <v>1</v>
      </c>
      <c r="O8297" s="1">
        <f>Sales[[#This Row],[TotalSales]]-Sales[[#This Row],[TotalCost]]</f>
        <v>6.2474000000000007</v>
      </c>
      <c r="P8297" s="1">
        <f>Sales[[#This Row],[ProductCost]]*Sales[[#This Row],[OrderQuantity]]</f>
        <v>3.7326000000000001</v>
      </c>
      <c r="Q8297" s="1" t="str">
        <f>VLOOKUP(Sales[[#This Row],[ProductKey]], Products!$A$2:$D$1000, 4, FALSE)</f>
        <v>Water Bottle - 30 oz.</v>
      </c>
    </row>
    <row r="8298" spans="1:17" x14ac:dyDescent="0.25">
      <c r="A8298" s="2">
        <v>37662</v>
      </c>
      <c r="B8298" s="1" t="s">
        <v>564</v>
      </c>
      <c r="C8298">
        <v>477</v>
      </c>
      <c r="D8298">
        <v>15357</v>
      </c>
      <c r="E8298">
        <v>8</v>
      </c>
      <c r="F8298">
        <v>2</v>
      </c>
      <c r="G8298">
        <v>2</v>
      </c>
      <c r="H8298" s="2">
        <v>42776</v>
      </c>
      <c r="I8298" t="str">
        <f>VLOOKUP(Sales[[#This Row],[TerritoryKey]], Territories[], 2, FALSE)</f>
        <v>Germany</v>
      </c>
      <c r="J8298">
        <f>_xlfn.XLOOKUP(Sales[[#This Row],[ProductKey]], Products!$A:$A, Products!$J:$J)</f>
        <v>1.8663000000000001</v>
      </c>
      <c r="K8298">
        <f>_xlfn.XLOOKUP(Sales[[#This Row],[ProductKey]], Products!$A:$A, Products!$K:$K)</f>
        <v>4.99</v>
      </c>
      <c r="L8298" s="1">
        <f>Sales[[#This Row],[ProductPrice]]*Sales[[#This Row],[OrderQuantity]]</f>
        <v>9.98</v>
      </c>
      <c r="M8298" s="1">
        <f>Sales[[#This Row],[OrderQuantity]]</f>
        <v>2</v>
      </c>
      <c r="N8298" s="1">
        <f>1</f>
        <v>1</v>
      </c>
      <c r="O8298" s="1">
        <f>Sales[[#This Row],[TotalSales]]-Sales[[#This Row],[TotalCost]]</f>
        <v>6.2474000000000007</v>
      </c>
      <c r="P8298" s="1">
        <f>Sales[[#This Row],[ProductCost]]*Sales[[#This Row],[OrderQuantity]]</f>
        <v>3.7326000000000001</v>
      </c>
      <c r="Q8298" s="1" t="str">
        <f>VLOOKUP(Sales[[#This Row],[ProductKey]], Products!$A$2:$D$1000, 4, FALSE)</f>
        <v>Water Bottle - 30 oz.</v>
      </c>
    </row>
    <row r="8299" spans="1:17" x14ac:dyDescent="0.25">
      <c r="A8299" s="2">
        <v>37845</v>
      </c>
      <c r="B8299" s="1" t="s">
        <v>599</v>
      </c>
      <c r="C8299">
        <v>477</v>
      </c>
      <c r="D8299">
        <v>21612</v>
      </c>
      <c r="E8299">
        <v>1</v>
      </c>
      <c r="F8299">
        <v>2</v>
      </c>
      <c r="G8299">
        <v>2</v>
      </c>
      <c r="H8299" s="2">
        <v>42959</v>
      </c>
      <c r="I8299" t="str">
        <f>VLOOKUP(Sales[[#This Row],[TerritoryKey]], Territories[], 2, FALSE)</f>
        <v>Northwest</v>
      </c>
      <c r="J8299">
        <f>_xlfn.XLOOKUP(Sales[[#This Row],[ProductKey]], Products!$A:$A, Products!$J:$J)</f>
        <v>1.8663000000000001</v>
      </c>
      <c r="K8299">
        <f>_xlfn.XLOOKUP(Sales[[#This Row],[ProductKey]], Products!$A:$A, Products!$K:$K)</f>
        <v>4.99</v>
      </c>
      <c r="L8299" s="1">
        <f>Sales[[#This Row],[ProductPrice]]*Sales[[#This Row],[OrderQuantity]]</f>
        <v>9.98</v>
      </c>
      <c r="M8299" s="1">
        <f>Sales[[#This Row],[OrderQuantity]]</f>
        <v>2</v>
      </c>
      <c r="N8299" s="1">
        <f>1</f>
        <v>1</v>
      </c>
      <c r="O8299" s="1">
        <f>Sales[[#This Row],[TotalSales]]-Sales[[#This Row],[TotalCost]]</f>
        <v>6.2474000000000007</v>
      </c>
      <c r="P8299" s="1">
        <f>Sales[[#This Row],[ProductCost]]*Sales[[#This Row],[OrderQuantity]]</f>
        <v>3.7326000000000001</v>
      </c>
      <c r="Q8299" s="1" t="str">
        <f>VLOOKUP(Sales[[#This Row],[ProductKey]], Products!$A$2:$D$1000, 4, FALSE)</f>
        <v>Water Bottle - 30 oz.</v>
      </c>
    </row>
    <row r="8300" spans="1:17" x14ac:dyDescent="0.25">
      <c r="A8300" s="2">
        <v>37721</v>
      </c>
      <c r="B8300" s="1" t="s">
        <v>608</v>
      </c>
      <c r="C8300">
        <v>477</v>
      </c>
      <c r="D8300">
        <v>25975</v>
      </c>
      <c r="E8300">
        <v>1</v>
      </c>
      <c r="F8300">
        <v>2</v>
      </c>
      <c r="G8300">
        <v>2</v>
      </c>
      <c r="H8300" s="2">
        <v>42835</v>
      </c>
      <c r="I8300" t="str">
        <f>VLOOKUP(Sales[[#This Row],[TerritoryKey]], Territories[], 2, FALSE)</f>
        <v>Northwest</v>
      </c>
      <c r="J8300">
        <f>_xlfn.XLOOKUP(Sales[[#This Row],[ProductKey]], Products!$A:$A, Products!$J:$J)</f>
        <v>1.8663000000000001</v>
      </c>
      <c r="K8300">
        <f>_xlfn.XLOOKUP(Sales[[#This Row],[ProductKey]], Products!$A:$A, Products!$K:$K)</f>
        <v>4.99</v>
      </c>
      <c r="L8300" s="1">
        <f>Sales[[#This Row],[ProductPrice]]*Sales[[#This Row],[OrderQuantity]]</f>
        <v>9.98</v>
      </c>
      <c r="M8300" s="1">
        <f>Sales[[#This Row],[OrderQuantity]]</f>
        <v>2</v>
      </c>
      <c r="N8300" s="1">
        <f>1</f>
        <v>1</v>
      </c>
      <c r="O8300" s="1">
        <f>Sales[[#This Row],[TotalSales]]-Sales[[#This Row],[TotalCost]]</f>
        <v>6.2474000000000007</v>
      </c>
      <c r="P8300" s="1">
        <f>Sales[[#This Row],[ProductCost]]*Sales[[#This Row],[OrderQuantity]]</f>
        <v>3.7326000000000001</v>
      </c>
      <c r="Q8300" s="1" t="str">
        <f>VLOOKUP(Sales[[#This Row],[ProductKey]], Products!$A$2:$D$1000, 4, FALSE)</f>
        <v>Water Bottle - 30 oz.</v>
      </c>
    </row>
    <row r="8301" spans="1:17" x14ac:dyDescent="0.25">
      <c r="A8301" s="2">
        <v>37662</v>
      </c>
      <c r="B8301" s="1" t="s">
        <v>625</v>
      </c>
      <c r="C8301">
        <v>477</v>
      </c>
      <c r="D8301">
        <v>20435</v>
      </c>
      <c r="E8301">
        <v>4</v>
      </c>
      <c r="F8301">
        <v>2</v>
      </c>
      <c r="G8301">
        <v>2</v>
      </c>
      <c r="H8301" s="2">
        <v>42776</v>
      </c>
      <c r="I8301" t="str">
        <f>VLOOKUP(Sales[[#This Row],[TerritoryKey]], Territories[], 2, FALSE)</f>
        <v>Southwest</v>
      </c>
      <c r="J8301">
        <f>_xlfn.XLOOKUP(Sales[[#This Row],[ProductKey]], Products!$A:$A, Products!$J:$J)</f>
        <v>1.8663000000000001</v>
      </c>
      <c r="K8301">
        <f>_xlfn.XLOOKUP(Sales[[#This Row],[ProductKey]], Products!$A:$A, Products!$K:$K)</f>
        <v>4.99</v>
      </c>
      <c r="L8301" s="1">
        <f>Sales[[#This Row],[ProductPrice]]*Sales[[#This Row],[OrderQuantity]]</f>
        <v>9.98</v>
      </c>
      <c r="M8301" s="1">
        <f>Sales[[#This Row],[OrderQuantity]]</f>
        <v>2</v>
      </c>
      <c r="N8301" s="1">
        <f>1</f>
        <v>1</v>
      </c>
      <c r="O8301" s="1">
        <f>Sales[[#This Row],[TotalSales]]-Sales[[#This Row],[TotalCost]]</f>
        <v>6.2474000000000007</v>
      </c>
      <c r="P8301" s="1">
        <f>Sales[[#This Row],[ProductCost]]*Sales[[#This Row],[OrderQuantity]]</f>
        <v>3.7326000000000001</v>
      </c>
      <c r="Q8301" s="1" t="str">
        <f>VLOOKUP(Sales[[#This Row],[ProductKey]], Products!$A$2:$D$1000, 4, FALSE)</f>
        <v>Water Bottle - 30 oz.</v>
      </c>
    </row>
    <row r="8302" spans="1:17" x14ac:dyDescent="0.25">
      <c r="A8302" s="2">
        <v>37663</v>
      </c>
      <c r="B8302" s="1" t="s">
        <v>637</v>
      </c>
      <c r="C8302">
        <v>477</v>
      </c>
      <c r="D8302">
        <v>28956</v>
      </c>
      <c r="E8302">
        <v>9</v>
      </c>
      <c r="F8302">
        <v>2</v>
      </c>
      <c r="G8302">
        <v>2</v>
      </c>
      <c r="H8302" s="2">
        <v>42777</v>
      </c>
      <c r="I8302" t="str">
        <f>VLOOKUP(Sales[[#This Row],[TerritoryKey]], Territories[], 2, FALSE)</f>
        <v>Australia</v>
      </c>
      <c r="J8302">
        <f>_xlfn.XLOOKUP(Sales[[#This Row],[ProductKey]], Products!$A:$A, Products!$J:$J)</f>
        <v>1.8663000000000001</v>
      </c>
      <c r="K8302">
        <f>_xlfn.XLOOKUP(Sales[[#This Row],[ProductKey]], Products!$A:$A, Products!$K:$K)</f>
        <v>4.99</v>
      </c>
      <c r="L8302" s="1">
        <f>Sales[[#This Row],[ProductPrice]]*Sales[[#This Row],[OrderQuantity]]</f>
        <v>9.98</v>
      </c>
      <c r="M8302" s="1">
        <f>Sales[[#This Row],[OrderQuantity]]</f>
        <v>2</v>
      </c>
      <c r="N8302" s="1">
        <f>1</f>
        <v>1</v>
      </c>
      <c r="O8302" s="1">
        <f>Sales[[#This Row],[TotalSales]]-Sales[[#This Row],[TotalCost]]</f>
        <v>6.2474000000000007</v>
      </c>
      <c r="P8302" s="1">
        <f>Sales[[#This Row],[ProductCost]]*Sales[[#This Row],[OrderQuantity]]</f>
        <v>3.7326000000000001</v>
      </c>
      <c r="Q8302" s="1" t="str">
        <f>VLOOKUP(Sales[[#This Row],[ProductKey]], Products!$A$2:$D$1000, 4, FALSE)</f>
        <v>Water Bottle - 30 oz.</v>
      </c>
    </row>
    <row r="8303" spans="1:17" x14ac:dyDescent="0.25">
      <c r="A8303" s="2">
        <v>37633</v>
      </c>
      <c r="B8303" s="1" t="s">
        <v>695</v>
      </c>
      <c r="C8303">
        <v>477</v>
      </c>
      <c r="D8303">
        <v>21905</v>
      </c>
      <c r="E8303">
        <v>1</v>
      </c>
      <c r="F8303">
        <v>2</v>
      </c>
      <c r="G8303">
        <v>2</v>
      </c>
      <c r="H8303" s="2">
        <v>42747</v>
      </c>
      <c r="I8303" t="str">
        <f>VLOOKUP(Sales[[#This Row],[TerritoryKey]], Territories[], 2, FALSE)</f>
        <v>Northwest</v>
      </c>
      <c r="J8303">
        <f>_xlfn.XLOOKUP(Sales[[#This Row],[ProductKey]], Products!$A:$A, Products!$J:$J)</f>
        <v>1.8663000000000001</v>
      </c>
      <c r="K8303">
        <f>_xlfn.XLOOKUP(Sales[[#This Row],[ProductKey]], Products!$A:$A, Products!$K:$K)</f>
        <v>4.99</v>
      </c>
      <c r="L8303" s="1">
        <f>Sales[[#This Row],[ProductPrice]]*Sales[[#This Row],[OrderQuantity]]</f>
        <v>9.98</v>
      </c>
      <c r="M8303" s="1">
        <f>Sales[[#This Row],[OrderQuantity]]</f>
        <v>2</v>
      </c>
      <c r="N8303" s="1">
        <f>1</f>
        <v>1</v>
      </c>
      <c r="O8303" s="1">
        <f>Sales[[#This Row],[TotalSales]]-Sales[[#This Row],[TotalCost]]</f>
        <v>6.2474000000000007</v>
      </c>
      <c r="P8303" s="1">
        <f>Sales[[#This Row],[ProductCost]]*Sales[[#This Row],[OrderQuantity]]</f>
        <v>3.7326000000000001</v>
      </c>
      <c r="Q8303" s="1" t="str">
        <f>VLOOKUP(Sales[[#This Row],[ProductKey]], Products!$A$2:$D$1000, 4, FALSE)</f>
        <v>Water Bottle - 30 oz.</v>
      </c>
    </row>
    <row r="8304" spans="1:17" x14ac:dyDescent="0.25">
      <c r="A8304" s="2">
        <v>37937</v>
      </c>
      <c r="B8304" s="1" t="s">
        <v>708</v>
      </c>
      <c r="C8304">
        <v>477</v>
      </c>
      <c r="D8304">
        <v>21770</v>
      </c>
      <c r="E8304">
        <v>1</v>
      </c>
      <c r="F8304">
        <v>2</v>
      </c>
      <c r="G8304">
        <v>2</v>
      </c>
      <c r="H8304" s="2">
        <v>43051</v>
      </c>
      <c r="I8304" t="str">
        <f>VLOOKUP(Sales[[#This Row],[TerritoryKey]], Territories[], 2, FALSE)</f>
        <v>Northwest</v>
      </c>
      <c r="J8304">
        <f>_xlfn.XLOOKUP(Sales[[#This Row],[ProductKey]], Products!$A:$A, Products!$J:$J)</f>
        <v>1.8663000000000001</v>
      </c>
      <c r="K8304">
        <f>_xlfn.XLOOKUP(Sales[[#This Row],[ProductKey]], Products!$A:$A, Products!$K:$K)</f>
        <v>4.99</v>
      </c>
      <c r="L8304" s="1">
        <f>Sales[[#This Row],[ProductPrice]]*Sales[[#This Row],[OrderQuantity]]</f>
        <v>9.98</v>
      </c>
      <c r="M8304" s="1">
        <f>Sales[[#This Row],[OrderQuantity]]</f>
        <v>2</v>
      </c>
      <c r="N8304" s="1">
        <f>1</f>
        <v>1</v>
      </c>
      <c r="O8304" s="1">
        <f>Sales[[#This Row],[TotalSales]]-Sales[[#This Row],[TotalCost]]</f>
        <v>6.2474000000000007</v>
      </c>
      <c r="P8304" s="1">
        <f>Sales[[#This Row],[ProductCost]]*Sales[[#This Row],[OrderQuantity]]</f>
        <v>3.7326000000000001</v>
      </c>
      <c r="Q8304" s="1" t="str">
        <f>VLOOKUP(Sales[[#This Row],[ProductKey]], Products!$A$2:$D$1000, 4, FALSE)</f>
        <v>Water Bottle - 30 oz.</v>
      </c>
    </row>
    <row r="8305" spans="1:17" x14ac:dyDescent="0.25">
      <c r="A8305" s="2">
        <v>37936</v>
      </c>
      <c r="B8305" s="1" t="s">
        <v>712</v>
      </c>
      <c r="C8305">
        <v>477</v>
      </c>
      <c r="D8305">
        <v>12714</v>
      </c>
      <c r="E8305">
        <v>8</v>
      </c>
      <c r="F8305">
        <v>2</v>
      </c>
      <c r="G8305">
        <v>2</v>
      </c>
      <c r="H8305" s="2">
        <v>43050</v>
      </c>
      <c r="I8305" t="str">
        <f>VLOOKUP(Sales[[#This Row],[TerritoryKey]], Territories[], 2, FALSE)</f>
        <v>Germany</v>
      </c>
      <c r="J8305">
        <f>_xlfn.XLOOKUP(Sales[[#This Row],[ProductKey]], Products!$A:$A, Products!$J:$J)</f>
        <v>1.8663000000000001</v>
      </c>
      <c r="K8305">
        <f>_xlfn.XLOOKUP(Sales[[#This Row],[ProductKey]], Products!$A:$A, Products!$K:$K)</f>
        <v>4.99</v>
      </c>
      <c r="L8305" s="1">
        <f>Sales[[#This Row],[ProductPrice]]*Sales[[#This Row],[OrderQuantity]]</f>
        <v>9.98</v>
      </c>
      <c r="M8305" s="1">
        <f>Sales[[#This Row],[OrderQuantity]]</f>
        <v>2</v>
      </c>
      <c r="N8305" s="1">
        <f>1</f>
        <v>1</v>
      </c>
      <c r="O8305" s="1">
        <f>Sales[[#This Row],[TotalSales]]-Sales[[#This Row],[TotalCost]]</f>
        <v>6.2474000000000007</v>
      </c>
      <c r="P8305" s="1">
        <f>Sales[[#This Row],[ProductCost]]*Sales[[#This Row],[OrderQuantity]]</f>
        <v>3.7326000000000001</v>
      </c>
      <c r="Q8305" s="1" t="str">
        <f>VLOOKUP(Sales[[#This Row],[ProductKey]], Products!$A$2:$D$1000, 4, FALSE)</f>
        <v>Water Bottle - 30 oz.</v>
      </c>
    </row>
    <row r="8306" spans="1:17" x14ac:dyDescent="0.25">
      <c r="A8306" s="2">
        <v>37783</v>
      </c>
      <c r="B8306" s="1" t="s">
        <v>725</v>
      </c>
      <c r="C8306">
        <v>477</v>
      </c>
      <c r="D8306">
        <v>17208</v>
      </c>
      <c r="E8306">
        <v>8</v>
      </c>
      <c r="F8306">
        <v>2</v>
      </c>
      <c r="G8306">
        <v>2</v>
      </c>
      <c r="H8306" s="2">
        <v>42897</v>
      </c>
      <c r="I8306" t="str">
        <f>VLOOKUP(Sales[[#This Row],[TerritoryKey]], Territories[], 2, FALSE)</f>
        <v>Germany</v>
      </c>
      <c r="J8306">
        <f>_xlfn.XLOOKUP(Sales[[#This Row],[ProductKey]], Products!$A:$A, Products!$J:$J)</f>
        <v>1.8663000000000001</v>
      </c>
      <c r="K8306">
        <f>_xlfn.XLOOKUP(Sales[[#This Row],[ProductKey]], Products!$A:$A, Products!$K:$K)</f>
        <v>4.99</v>
      </c>
      <c r="L8306" s="1">
        <f>Sales[[#This Row],[ProductPrice]]*Sales[[#This Row],[OrderQuantity]]</f>
        <v>9.98</v>
      </c>
      <c r="M8306" s="1">
        <f>Sales[[#This Row],[OrderQuantity]]</f>
        <v>2</v>
      </c>
      <c r="N8306" s="1">
        <f>1</f>
        <v>1</v>
      </c>
      <c r="O8306" s="1">
        <f>Sales[[#This Row],[TotalSales]]-Sales[[#This Row],[TotalCost]]</f>
        <v>6.2474000000000007</v>
      </c>
      <c r="P8306" s="1">
        <f>Sales[[#This Row],[ProductCost]]*Sales[[#This Row],[OrderQuantity]]</f>
        <v>3.7326000000000001</v>
      </c>
      <c r="Q8306" s="1" t="str">
        <f>VLOOKUP(Sales[[#This Row],[ProductKey]], Products!$A$2:$D$1000, 4, FALSE)</f>
        <v>Water Bottle - 30 oz.</v>
      </c>
    </row>
    <row r="8307" spans="1:17" x14ac:dyDescent="0.25">
      <c r="A8307" s="2">
        <v>37783</v>
      </c>
      <c r="B8307" s="1" t="s">
        <v>774</v>
      </c>
      <c r="C8307">
        <v>477</v>
      </c>
      <c r="D8307">
        <v>20790</v>
      </c>
      <c r="E8307">
        <v>4</v>
      </c>
      <c r="F8307">
        <v>2</v>
      </c>
      <c r="G8307">
        <v>2</v>
      </c>
      <c r="H8307" s="2">
        <v>42897</v>
      </c>
      <c r="I8307" t="str">
        <f>VLOOKUP(Sales[[#This Row],[TerritoryKey]], Territories[], 2, FALSE)</f>
        <v>Southwest</v>
      </c>
      <c r="J8307">
        <f>_xlfn.XLOOKUP(Sales[[#This Row],[ProductKey]], Products!$A:$A, Products!$J:$J)</f>
        <v>1.8663000000000001</v>
      </c>
      <c r="K8307">
        <f>_xlfn.XLOOKUP(Sales[[#This Row],[ProductKey]], Products!$A:$A, Products!$K:$K)</f>
        <v>4.99</v>
      </c>
      <c r="L8307" s="1">
        <f>Sales[[#This Row],[ProductPrice]]*Sales[[#This Row],[OrderQuantity]]</f>
        <v>9.98</v>
      </c>
      <c r="M8307" s="1">
        <f>Sales[[#This Row],[OrderQuantity]]</f>
        <v>2</v>
      </c>
      <c r="N8307" s="1">
        <f>1</f>
        <v>1</v>
      </c>
      <c r="O8307" s="1">
        <f>Sales[[#This Row],[TotalSales]]-Sales[[#This Row],[TotalCost]]</f>
        <v>6.2474000000000007</v>
      </c>
      <c r="P8307" s="1">
        <f>Sales[[#This Row],[ProductCost]]*Sales[[#This Row],[OrderQuantity]]</f>
        <v>3.7326000000000001</v>
      </c>
      <c r="Q8307" s="1" t="str">
        <f>VLOOKUP(Sales[[#This Row],[ProductKey]], Products!$A$2:$D$1000, 4, FALSE)</f>
        <v>Water Bottle - 30 oz.</v>
      </c>
    </row>
    <row r="8308" spans="1:17" x14ac:dyDescent="0.25">
      <c r="A8308" s="2">
        <v>37874</v>
      </c>
      <c r="B8308" s="1" t="s">
        <v>798</v>
      </c>
      <c r="C8308">
        <v>477</v>
      </c>
      <c r="D8308">
        <v>12893</v>
      </c>
      <c r="E8308">
        <v>4</v>
      </c>
      <c r="F8308">
        <v>2</v>
      </c>
      <c r="G8308">
        <v>2</v>
      </c>
      <c r="H8308" s="2">
        <v>42988</v>
      </c>
      <c r="I8308" t="str">
        <f>VLOOKUP(Sales[[#This Row],[TerritoryKey]], Territories[], 2, FALSE)</f>
        <v>Southwest</v>
      </c>
      <c r="J8308">
        <f>_xlfn.XLOOKUP(Sales[[#This Row],[ProductKey]], Products!$A:$A, Products!$J:$J)</f>
        <v>1.8663000000000001</v>
      </c>
      <c r="K8308">
        <f>_xlfn.XLOOKUP(Sales[[#This Row],[ProductKey]], Products!$A:$A, Products!$K:$K)</f>
        <v>4.99</v>
      </c>
      <c r="L8308" s="1">
        <f>Sales[[#This Row],[ProductPrice]]*Sales[[#This Row],[OrderQuantity]]</f>
        <v>9.98</v>
      </c>
      <c r="M8308" s="1">
        <f>Sales[[#This Row],[OrderQuantity]]</f>
        <v>2</v>
      </c>
      <c r="N8308" s="1">
        <f>1</f>
        <v>1</v>
      </c>
      <c r="O8308" s="1">
        <f>Sales[[#This Row],[TotalSales]]-Sales[[#This Row],[TotalCost]]</f>
        <v>6.2474000000000007</v>
      </c>
      <c r="P8308" s="1">
        <f>Sales[[#This Row],[ProductCost]]*Sales[[#This Row],[OrderQuantity]]</f>
        <v>3.7326000000000001</v>
      </c>
      <c r="Q8308" s="1" t="str">
        <f>VLOOKUP(Sales[[#This Row],[ProductKey]], Products!$A$2:$D$1000, 4, FALSE)</f>
        <v>Water Bottle - 30 oz.</v>
      </c>
    </row>
    <row r="8309" spans="1:17" x14ac:dyDescent="0.25">
      <c r="A8309" s="2">
        <v>38047</v>
      </c>
      <c r="B8309" s="1" t="s">
        <v>824</v>
      </c>
      <c r="C8309">
        <v>477</v>
      </c>
      <c r="D8309">
        <v>17183</v>
      </c>
      <c r="E8309">
        <v>8</v>
      </c>
      <c r="F8309">
        <v>2</v>
      </c>
      <c r="G8309">
        <v>2</v>
      </c>
      <c r="H8309" s="2">
        <v>43160</v>
      </c>
      <c r="I8309" t="str">
        <f>VLOOKUP(Sales[[#This Row],[TerritoryKey]], Territories[], 2, FALSE)</f>
        <v>Germany</v>
      </c>
      <c r="J8309">
        <f>_xlfn.XLOOKUP(Sales[[#This Row],[ProductKey]], Products!$A:$A, Products!$J:$J)</f>
        <v>1.8663000000000001</v>
      </c>
      <c r="K8309">
        <f>_xlfn.XLOOKUP(Sales[[#This Row],[ProductKey]], Products!$A:$A, Products!$K:$K)</f>
        <v>4.99</v>
      </c>
      <c r="L8309" s="1">
        <f>Sales[[#This Row],[ProductPrice]]*Sales[[#This Row],[OrderQuantity]]</f>
        <v>9.98</v>
      </c>
      <c r="M8309" s="1">
        <f>Sales[[#This Row],[OrderQuantity]]</f>
        <v>2</v>
      </c>
      <c r="N8309" s="1">
        <f>1</f>
        <v>1</v>
      </c>
      <c r="O8309" s="1">
        <f>Sales[[#This Row],[TotalSales]]-Sales[[#This Row],[TotalCost]]</f>
        <v>6.2474000000000007</v>
      </c>
      <c r="P8309" s="1">
        <f>Sales[[#This Row],[ProductCost]]*Sales[[#This Row],[OrderQuantity]]</f>
        <v>3.7326000000000001</v>
      </c>
      <c r="Q8309" s="1" t="str">
        <f>VLOOKUP(Sales[[#This Row],[ProductKey]], Products!$A$2:$D$1000, 4, FALSE)</f>
        <v>Water Bottle - 30 oz.</v>
      </c>
    </row>
    <row r="8310" spans="1:17" x14ac:dyDescent="0.25">
      <c r="A8310" s="2">
        <v>38078</v>
      </c>
      <c r="B8310" s="1" t="s">
        <v>869</v>
      </c>
      <c r="C8310">
        <v>477</v>
      </c>
      <c r="D8310">
        <v>28059</v>
      </c>
      <c r="E8310">
        <v>4</v>
      </c>
      <c r="F8310">
        <v>2</v>
      </c>
      <c r="G8310">
        <v>2</v>
      </c>
      <c r="H8310" s="2">
        <v>43191</v>
      </c>
      <c r="I8310" t="str">
        <f>VLOOKUP(Sales[[#This Row],[TerritoryKey]], Territories[], 2, FALSE)</f>
        <v>Southwest</v>
      </c>
      <c r="J8310">
        <f>_xlfn.XLOOKUP(Sales[[#This Row],[ProductKey]], Products!$A:$A, Products!$J:$J)</f>
        <v>1.8663000000000001</v>
      </c>
      <c r="K8310">
        <f>_xlfn.XLOOKUP(Sales[[#This Row],[ProductKey]], Products!$A:$A, Products!$K:$K)</f>
        <v>4.99</v>
      </c>
      <c r="L8310" s="1">
        <f>Sales[[#This Row],[ProductPrice]]*Sales[[#This Row],[OrderQuantity]]</f>
        <v>9.98</v>
      </c>
      <c r="M8310" s="1">
        <f>Sales[[#This Row],[OrderQuantity]]</f>
        <v>2</v>
      </c>
      <c r="N8310" s="1">
        <f>1</f>
        <v>1</v>
      </c>
      <c r="O8310" s="1">
        <f>Sales[[#This Row],[TotalSales]]-Sales[[#This Row],[TotalCost]]</f>
        <v>6.2474000000000007</v>
      </c>
      <c r="P8310" s="1">
        <f>Sales[[#This Row],[ProductCost]]*Sales[[#This Row],[OrderQuantity]]</f>
        <v>3.7326000000000001</v>
      </c>
      <c r="Q8310" s="1" t="str">
        <f>VLOOKUP(Sales[[#This Row],[ProductKey]], Products!$A$2:$D$1000, 4, FALSE)</f>
        <v>Water Bottle - 30 oz.</v>
      </c>
    </row>
    <row r="8311" spans="1:17" x14ac:dyDescent="0.25">
      <c r="A8311" s="2">
        <v>37844</v>
      </c>
      <c r="B8311" s="1" t="s">
        <v>872</v>
      </c>
      <c r="C8311">
        <v>477</v>
      </c>
      <c r="D8311">
        <v>20444</v>
      </c>
      <c r="E8311">
        <v>9</v>
      </c>
      <c r="F8311">
        <v>2</v>
      </c>
      <c r="G8311">
        <v>2</v>
      </c>
      <c r="H8311" s="2">
        <v>42958</v>
      </c>
      <c r="I8311" t="str">
        <f>VLOOKUP(Sales[[#This Row],[TerritoryKey]], Territories[], 2, FALSE)</f>
        <v>Australia</v>
      </c>
      <c r="J8311">
        <f>_xlfn.XLOOKUP(Sales[[#This Row],[ProductKey]], Products!$A:$A, Products!$J:$J)</f>
        <v>1.8663000000000001</v>
      </c>
      <c r="K8311">
        <f>_xlfn.XLOOKUP(Sales[[#This Row],[ProductKey]], Products!$A:$A, Products!$K:$K)</f>
        <v>4.99</v>
      </c>
      <c r="L8311" s="1">
        <f>Sales[[#This Row],[ProductPrice]]*Sales[[#This Row],[OrderQuantity]]</f>
        <v>9.98</v>
      </c>
      <c r="M8311" s="1">
        <f>Sales[[#This Row],[OrderQuantity]]</f>
        <v>2</v>
      </c>
      <c r="N8311" s="1">
        <f>1</f>
        <v>1</v>
      </c>
      <c r="O8311" s="1">
        <f>Sales[[#This Row],[TotalSales]]-Sales[[#This Row],[TotalCost]]</f>
        <v>6.2474000000000007</v>
      </c>
      <c r="P8311" s="1">
        <f>Sales[[#This Row],[ProductCost]]*Sales[[#This Row],[OrderQuantity]]</f>
        <v>3.7326000000000001</v>
      </c>
      <c r="Q8311" s="1" t="str">
        <f>VLOOKUP(Sales[[#This Row],[ProductKey]], Products!$A$2:$D$1000, 4, FALSE)</f>
        <v>Water Bottle - 30 oz.</v>
      </c>
    </row>
    <row r="8312" spans="1:17" x14ac:dyDescent="0.25">
      <c r="A8312" s="2">
        <v>37752</v>
      </c>
      <c r="B8312" s="1" t="s">
        <v>925</v>
      </c>
      <c r="C8312">
        <v>477</v>
      </c>
      <c r="D8312">
        <v>18663</v>
      </c>
      <c r="E8312">
        <v>4</v>
      </c>
      <c r="F8312">
        <v>2</v>
      </c>
      <c r="G8312">
        <v>2</v>
      </c>
      <c r="H8312" s="2">
        <v>42866</v>
      </c>
      <c r="I8312" t="str">
        <f>VLOOKUP(Sales[[#This Row],[TerritoryKey]], Territories[], 2, FALSE)</f>
        <v>Southwest</v>
      </c>
      <c r="J8312">
        <f>_xlfn.XLOOKUP(Sales[[#This Row],[ProductKey]], Products!$A:$A, Products!$J:$J)</f>
        <v>1.8663000000000001</v>
      </c>
      <c r="K8312">
        <f>_xlfn.XLOOKUP(Sales[[#This Row],[ProductKey]], Products!$A:$A, Products!$K:$K)</f>
        <v>4.99</v>
      </c>
      <c r="L8312" s="1">
        <f>Sales[[#This Row],[ProductPrice]]*Sales[[#This Row],[OrderQuantity]]</f>
        <v>9.98</v>
      </c>
      <c r="M8312" s="1">
        <f>Sales[[#This Row],[OrderQuantity]]</f>
        <v>2</v>
      </c>
      <c r="N8312" s="1">
        <f>1</f>
        <v>1</v>
      </c>
      <c r="O8312" s="1">
        <f>Sales[[#This Row],[TotalSales]]-Sales[[#This Row],[TotalCost]]</f>
        <v>6.2474000000000007</v>
      </c>
      <c r="P8312" s="1">
        <f>Sales[[#This Row],[ProductCost]]*Sales[[#This Row],[OrderQuantity]]</f>
        <v>3.7326000000000001</v>
      </c>
      <c r="Q8312" s="1" t="str">
        <f>VLOOKUP(Sales[[#This Row],[ProductKey]], Products!$A$2:$D$1000, 4, FALSE)</f>
        <v>Water Bottle - 30 oz.</v>
      </c>
    </row>
    <row r="8313" spans="1:17" x14ac:dyDescent="0.25">
      <c r="A8313" s="2">
        <v>38169</v>
      </c>
      <c r="B8313" s="1" t="s">
        <v>928</v>
      </c>
      <c r="C8313">
        <v>477</v>
      </c>
      <c r="D8313">
        <v>11114</v>
      </c>
      <c r="E8313">
        <v>9</v>
      </c>
      <c r="F8313">
        <v>2</v>
      </c>
      <c r="G8313">
        <v>2</v>
      </c>
      <c r="H8313" s="2">
        <v>43282</v>
      </c>
      <c r="I8313" t="str">
        <f>VLOOKUP(Sales[[#This Row],[TerritoryKey]], Territories[], 2, FALSE)</f>
        <v>Australia</v>
      </c>
      <c r="J8313">
        <f>_xlfn.XLOOKUP(Sales[[#This Row],[ProductKey]], Products!$A:$A, Products!$J:$J)</f>
        <v>1.8663000000000001</v>
      </c>
      <c r="K8313">
        <f>_xlfn.XLOOKUP(Sales[[#This Row],[ProductKey]], Products!$A:$A, Products!$K:$K)</f>
        <v>4.99</v>
      </c>
      <c r="L8313" s="1">
        <f>Sales[[#This Row],[ProductPrice]]*Sales[[#This Row],[OrderQuantity]]</f>
        <v>9.98</v>
      </c>
      <c r="M8313" s="1">
        <f>Sales[[#This Row],[OrderQuantity]]</f>
        <v>2</v>
      </c>
      <c r="N8313" s="1">
        <f>1</f>
        <v>1</v>
      </c>
      <c r="O8313" s="1">
        <f>Sales[[#This Row],[TotalSales]]-Sales[[#This Row],[TotalCost]]</f>
        <v>6.2474000000000007</v>
      </c>
      <c r="P8313" s="1">
        <f>Sales[[#This Row],[ProductCost]]*Sales[[#This Row],[OrderQuantity]]</f>
        <v>3.7326000000000001</v>
      </c>
      <c r="Q8313" s="1" t="str">
        <f>VLOOKUP(Sales[[#This Row],[ProductKey]], Products!$A$2:$D$1000, 4, FALSE)</f>
        <v>Water Bottle - 30 oz.</v>
      </c>
    </row>
    <row r="8314" spans="1:17" x14ac:dyDescent="0.25">
      <c r="A8314" s="2">
        <v>38169</v>
      </c>
      <c r="B8314" s="1" t="s">
        <v>1087</v>
      </c>
      <c r="C8314">
        <v>477</v>
      </c>
      <c r="D8314">
        <v>15261</v>
      </c>
      <c r="E8314">
        <v>9</v>
      </c>
      <c r="F8314">
        <v>2</v>
      </c>
      <c r="G8314">
        <v>2</v>
      </c>
      <c r="H8314" s="2">
        <v>43282</v>
      </c>
      <c r="I8314" t="str">
        <f>VLOOKUP(Sales[[#This Row],[TerritoryKey]], Territories[], 2, FALSE)</f>
        <v>Australia</v>
      </c>
      <c r="J8314">
        <f>_xlfn.XLOOKUP(Sales[[#This Row],[ProductKey]], Products!$A:$A, Products!$J:$J)</f>
        <v>1.8663000000000001</v>
      </c>
      <c r="K8314">
        <f>_xlfn.XLOOKUP(Sales[[#This Row],[ProductKey]], Products!$A:$A, Products!$K:$K)</f>
        <v>4.99</v>
      </c>
      <c r="L8314" s="1">
        <f>Sales[[#This Row],[ProductPrice]]*Sales[[#This Row],[OrderQuantity]]</f>
        <v>9.98</v>
      </c>
      <c r="M8314" s="1">
        <f>Sales[[#This Row],[OrderQuantity]]</f>
        <v>2</v>
      </c>
      <c r="N8314" s="1">
        <f>1</f>
        <v>1</v>
      </c>
      <c r="O8314" s="1">
        <f>Sales[[#This Row],[TotalSales]]-Sales[[#This Row],[TotalCost]]</f>
        <v>6.2474000000000007</v>
      </c>
      <c r="P8314" s="1">
        <f>Sales[[#This Row],[ProductCost]]*Sales[[#This Row],[OrderQuantity]]</f>
        <v>3.7326000000000001</v>
      </c>
      <c r="Q8314" s="1" t="str">
        <f>VLOOKUP(Sales[[#This Row],[ProductKey]], Products!$A$2:$D$1000, 4, FALSE)</f>
        <v>Water Bottle - 30 oz.</v>
      </c>
    </row>
    <row r="8315" spans="1:17" x14ac:dyDescent="0.25">
      <c r="A8315" s="2">
        <v>37723</v>
      </c>
      <c r="B8315" s="1" t="s">
        <v>1123</v>
      </c>
      <c r="C8315">
        <v>477</v>
      </c>
      <c r="D8315">
        <v>22069</v>
      </c>
      <c r="E8315">
        <v>4</v>
      </c>
      <c r="F8315">
        <v>2</v>
      </c>
      <c r="G8315">
        <v>2</v>
      </c>
      <c r="H8315" s="2">
        <v>42837</v>
      </c>
      <c r="I8315" t="str">
        <f>VLOOKUP(Sales[[#This Row],[TerritoryKey]], Territories[], 2, FALSE)</f>
        <v>Southwest</v>
      </c>
      <c r="J8315">
        <f>_xlfn.XLOOKUP(Sales[[#This Row],[ProductKey]], Products!$A:$A, Products!$J:$J)</f>
        <v>1.8663000000000001</v>
      </c>
      <c r="K8315">
        <f>_xlfn.XLOOKUP(Sales[[#This Row],[ProductKey]], Products!$A:$A, Products!$K:$K)</f>
        <v>4.99</v>
      </c>
      <c r="L8315" s="1">
        <f>Sales[[#This Row],[ProductPrice]]*Sales[[#This Row],[OrderQuantity]]</f>
        <v>9.98</v>
      </c>
      <c r="M8315" s="1">
        <f>Sales[[#This Row],[OrderQuantity]]</f>
        <v>2</v>
      </c>
      <c r="N8315" s="1">
        <f>1</f>
        <v>1</v>
      </c>
      <c r="O8315" s="1">
        <f>Sales[[#This Row],[TotalSales]]-Sales[[#This Row],[TotalCost]]</f>
        <v>6.2474000000000007</v>
      </c>
      <c r="P8315" s="1">
        <f>Sales[[#This Row],[ProductCost]]*Sales[[#This Row],[OrderQuantity]]</f>
        <v>3.7326000000000001</v>
      </c>
      <c r="Q8315" s="1" t="str">
        <f>VLOOKUP(Sales[[#This Row],[ProductKey]], Products!$A$2:$D$1000, 4, FALSE)</f>
        <v>Water Bottle - 30 oz.</v>
      </c>
    </row>
    <row r="8316" spans="1:17" x14ac:dyDescent="0.25">
      <c r="A8316" s="2">
        <v>38200</v>
      </c>
      <c r="B8316" s="1" t="s">
        <v>1140</v>
      </c>
      <c r="C8316">
        <v>477</v>
      </c>
      <c r="D8316">
        <v>13505</v>
      </c>
      <c r="E8316">
        <v>10</v>
      </c>
      <c r="F8316">
        <v>2</v>
      </c>
      <c r="G8316">
        <v>2</v>
      </c>
      <c r="H8316" s="2">
        <v>43313</v>
      </c>
      <c r="I8316" t="str">
        <f>VLOOKUP(Sales[[#This Row],[TerritoryKey]], Territories[], 2, FALSE)</f>
        <v>United Kingdom</v>
      </c>
      <c r="J8316">
        <f>_xlfn.XLOOKUP(Sales[[#This Row],[ProductKey]], Products!$A:$A, Products!$J:$J)</f>
        <v>1.8663000000000001</v>
      </c>
      <c r="K8316">
        <f>_xlfn.XLOOKUP(Sales[[#This Row],[ProductKey]], Products!$A:$A, Products!$K:$K)</f>
        <v>4.99</v>
      </c>
      <c r="L8316" s="1">
        <f>Sales[[#This Row],[ProductPrice]]*Sales[[#This Row],[OrderQuantity]]</f>
        <v>9.98</v>
      </c>
      <c r="M8316" s="1">
        <f>Sales[[#This Row],[OrderQuantity]]</f>
        <v>2</v>
      </c>
      <c r="N8316" s="1">
        <f>1</f>
        <v>1</v>
      </c>
      <c r="O8316" s="1">
        <f>Sales[[#This Row],[TotalSales]]-Sales[[#This Row],[TotalCost]]</f>
        <v>6.2474000000000007</v>
      </c>
      <c r="P8316" s="1">
        <f>Sales[[#This Row],[ProductCost]]*Sales[[#This Row],[OrderQuantity]]</f>
        <v>3.7326000000000001</v>
      </c>
      <c r="Q8316" s="1" t="str">
        <f>VLOOKUP(Sales[[#This Row],[ProductKey]], Products!$A$2:$D$1000, 4, FALSE)</f>
        <v>Water Bottle - 30 oz.</v>
      </c>
    </row>
    <row r="8317" spans="1:17" x14ac:dyDescent="0.25">
      <c r="A8317" s="2">
        <v>37965</v>
      </c>
      <c r="B8317" s="1" t="s">
        <v>1162</v>
      </c>
      <c r="C8317">
        <v>477</v>
      </c>
      <c r="D8317">
        <v>20436</v>
      </c>
      <c r="E8317">
        <v>4</v>
      </c>
      <c r="F8317">
        <v>2</v>
      </c>
      <c r="G8317">
        <v>2</v>
      </c>
      <c r="H8317" s="2">
        <v>43079</v>
      </c>
      <c r="I8317" t="str">
        <f>VLOOKUP(Sales[[#This Row],[TerritoryKey]], Territories[], 2, FALSE)</f>
        <v>Southwest</v>
      </c>
      <c r="J8317">
        <f>_xlfn.XLOOKUP(Sales[[#This Row],[ProductKey]], Products!$A:$A, Products!$J:$J)</f>
        <v>1.8663000000000001</v>
      </c>
      <c r="K8317">
        <f>_xlfn.XLOOKUP(Sales[[#This Row],[ProductKey]], Products!$A:$A, Products!$K:$K)</f>
        <v>4.99</v>
      </c>
      <c r="L8317" s="1">
        <f>Sales[[#This Row],[ProductPrice]]*Sales[[#This Row],[OrderQuantity]]</f>
        <v>9.98</v>
      </c>
      <c r="M8317" s="1">
        <f>Sales[[#This Row],[OrderQuantity]]</f>
        <v>2</v>
      </c>
      <c r="N8317" s="1">
        <f>1</f>
        <v>1</v>
      </c>
      <c r="O8317" s="1">
        <f>Sales[[#This Row],[TotalSales]]-Sales[[#This Row],[TotalCost]]</f>
        <v>6.2474000000000007</v>
      </c>
      <c r="P8317" s="1">
        <f>Sales[[#This Row],[ProductCost]]*Sales[[#This Row],[OrderQuantity]]</f>
        <v>3.7326000000000001</v>
      </c>
      <c r="Q8317" s="1" t="str">
        <f>VLOOKUP(Sales[[#This Row],[ProductKey]], Products!$A$2:$D$1000, 4, FALSE)</f>
        <v>Water Bottle - 30 oz.</v>
      </c>
    </row>
    <row r="8318" spans="1:17" x14ac:dyDescent="0.25">
      <c r="A8318" s="2">
        <v>37844</v>
      </c>
      <c r="B8318" s="1" t="s">
        <v>1201</v>
      </c>
      <c r="C8318">
        <v>477</v>
      </c>
      <c r="D8318">
        <v>29122</v>
      </c>
      <c r="E8318">
        <v>9</v>
      </c>
      <c r="F8318">
        <v>2</v>
      </c>
      <c r="G8318">
        <v>2</v>
      </c>
      <c r="H8318" s="2">
        <v>42958</v>
      </c>
      <c r="I8318" t="str">
        <f>VLOOKUP(Sales[[#This Row],[TerritoryKey]], Territories[], 2, FALSE)</f>
        <v>Australia</v>
      </c>
      <c r="J8318">
        <f>_xlfn.XLOOKUP(Sales[[#This Row],[ProductKey]], Products!$A:$A, Products!$J:$J)</f>
        <v>1.8663000000000001</v>
      </c>
      <c r="K8318">
        <f>_xlfn.XLOOKUP(Sales[[#This Row],[ProductKey]], Products!$A:$A, Products!$K:$K)</f>
        <v>4.99</v>
      </c>
      <c r="L8318" s="1">
        <f>Sales[[#This Row],[ProductPrice]]*Sales[[#This Row],[OrderQuantity]]</f>
        <v>9.98</v>
      </c>
      <c r="M8318" s="1">
        <f>Sales[[#This Row],[OrderQuantity]]</f>
        <v>2</v>
      </c>
      <c r="N8318" s="1">
        <f>1</f>
        <v>1</v>
      </c>
      <c r="O8318" s="1">
        <f>Sales[[#This Row],[TotalSales]]-Sales[[#This Row],[TotalCost]]</f>
        <v>6.2474000000000007</v>
      </c>
      <c r="P8318" s="1">
        <f>Sales[[#This Row],[ProductCost]]*Sales[[#This Row],[OrderQuantity]]</f>
        <v>3.7326000000000001</v>
      </c>
      <c r="Q8318" s="1" t="str">
        <f>VLOOKUP(Sales[[#This Row],[ProductKey]], Products!$A$2:$D$1000, 4, FALSE)</f>
        <v>Water Bottle - 30 oz.</v>
      </c>
    </row>
    <row r="8319" spans="1:17" x14ac:dyDescent="0.25">
      <c r="A8319" s="2">
        <v>37753</v>
      </c>
      <c r="B8319" s="1" t="s">
        <v>1213</v>
      </c>
      <c r="C8319">
        <v>477</v>
      </c>
      <c r="D8319">
        <v>23334</v>
      </c>
      <c r="E8319">
        <v>1</v>
      </c>
      <c r="F8319">
        <v>2</v>
      </c>
      <c r="G8319">
        <v>2</v>
      </c>
      <c r="H8319" s="2">
        <v>42867</v>
      </c>
      <c r="I8319" t="str">
        <f>VLOOKUP(Sales[[#This Row],[TerritoryKey]], Territories[], 2, FALSE)</f>
        <v>Northwest</v>
      </c>
      <c r="J8319">
        <f>_xlfn.XLOOKUP(Sales[[#This Row],[ProductKey]], Products!$A:$A, Products!$J:$J)</f>
        <v>1.8663000000000001</v>
      </c>
      <c r="K8319">
        <f>_xlfn.XLOOKUP(Sales[[#This Row],[ProductKey]], Products!$A:$A, Products!$K:$K)</f>
        <v>4.99</v>
      </c>
      <c r="L8319" s="1">
        <f>Sales[[#This Row],[ProductPrice]]*Sales[[#This Row],[OrderQuantity]]</f>
        <v>9.98</v>
      </c>
      <c r="M8319" s="1">
        <f>Sales[[#This Row],[OrderQuantity]]</f>
        <v>2</v>
      </c>
      <c r="N8319" s="1">
        <f>1</f>
        <v>1</v>
      </c>
      <c r="O8319" s="1">
        <f>Sales[[#This Row],[TotalSales]]-Sales[[#This Row],[TotalCost]]</f>
        <v>6.2474000000000007</v>
      </c>
      <c r="P8319" s="1">
        <f>Sales[[#This Row],[ProductCost]]*Sales[[#This Row],[OrderQuantity]]</f>
        <v>3.7326000000000001</v>
      </c>
      <c r="Q8319" s="1" t="str">
        <f>VLOOKUP(Sales[[#This Row],[ProductKey]], Products!$A$2:$D$1000, 4, FALSE)</f>
        <v>Water Bottle - 30 oz.</v>
      </c>
    </row>
    <row r="8320" spans="1:17" x14ac:dyDescent="0.25">
      <c r="A8320" s="2">
        <v>37632</v>
      </c>
      <c r="B8320" s="1" t="s">
        <v>1268</v>
      </c>
      <c r="C8320">
        <v>477</v>
      </c>
      <c r="D8320">
        <v>25221</v>
      </c>
      <c r="E8320">
        <v>9</v>
      </c>
      <c r="F8320">
        <v>2</v>
      </c>
      <c r="G8320">
        <v>2</v>
      </c>
      <c r="H8320" s="2">
        <v>42746</v>
      </c>
      <c r="I8320" t="str">
        <f>VLOOKUP(Sales[[#This Row],[TerritoryKey]], Territories[], 2, FALSE)</f>
        <v>Australia</v>
      </c>
      <c r="J8320">
        <f>_xlfn.XLOOKUP(Sales[[#This Row],[ProductKey]], Products!$A:$A, Products!$J:$J)</f>
        <v>1.8663000000000001</v>
      </c>
      <c r="K8320">
        <f>_xlfn.XLOOKUP(Sales[[#This Row],[ProductKey]], Products!$A:$A, Products!$K:$K)</f>
        <v>4.99</v>
      </c>
      <c r="L8320" s="1">
        <f>Sales[[#This Row],[ProductPrice]]*Sales[[#This Row],[OrderQuantity]]</f>
        <v>9.98</v>
      </c>
      <c r="M8320" s="1">
        <f>Sales[[#This Row],[OrderQuantity]]</f>
        <v>2</v>
      </c>
      <c r="N8320" s="1">
        <f>1</f>
        <v>1</v>
      </c>
      <c r="O8320" s="1">
        <f>Sales[[#This Row],[TotalSales]]-Sales[[#This Row],[TotalCost]]</f>
        <v>6.2474000000000007</v>
      </c>
      <c r="P8320" s="1">
        <f>Sales[[#This Row],[ProductCost]]*Sales[[#This Row],[OrderQuantity]]</f>
        <v>3.7326000000000001</v>
      </c>
      <c r="Q8320" s="1" t="str">
        <f>VLOOKUP(Sales[[#This Row],[ProductKey]], Products!$A$2:$D$1000, 4, FALSE)</f>
        <v>Water Bottle - 30 oz.</v>
      </c>
    </row>
    <row r="8321" spans="1:17" x14ac:dyDescent="0.25">
      <c r="A8321" s="2">
        <v>37965</v>
      </c>
      <c r="B8321" s="1" t="s">
        <v>1281</v>
      </c>
      <c r="C8321">
        <v>477</v>
      </c>
      <c r="D8321">
        <v>23287</v>
      </c>
      <c r="E8321">
        <v>4</v>
      </c>
      <c r="F8321">
        <v>2</v>
      </c>
      <c r="G8321">
        <v>2</v>
      </c>
      <c r="H8321" s="2">
        <v>43079</v>
      </c>
      <c r="I8321" t="str">
        <f>VLOOKUP(Sales[[#This Row],[TerritoryKey]], Territories[], 2, FALSE)</f>
        <v>Southwest</v>
      </c>
      <c r="J8321">
        <f>_xlfn.XLOOKUP(Sales[[#This Row],[ProductKey]], Products!$A:$A, Products!$J:$J)</f>
        <v>1.8663000000000001</v>
      </c>
      <c r="K8321">
        <f>_xlfn.XLOOKUP(Sales[[#This Row],[ProductKey]], Products!$A:$A, Products!$K:$K)</f>
        <v>4.99</v>
      </c>
      <c r="L8321" s="1">
        <f>Sales[[#This Row],[ProductPrice]]*Sales[[#This Row],[OrderQuantity]]</f>
        <v>9.98</v>
      </c>
      <c r="M8321" s="1">
        <f>Sales[[#This Row],[OrderQuantity]]</f>
        <v>2</v>
      </c>
      <c r="N8321" s="1">
        <f>1</f>
        <v>1</v>
      </c>
      <c r="O8321" s="1">
        <f>Sales[[#This Row],[TotalSales]]-Sales[[#This Row],[TotalCost]]</f>
        <v>6.2474000000000007</v>
      </c>
      <c r="P8321" s="1">
        <f>Sales[[#This Row],[ProductCost]]*Sales[[#This Row],[OrderQuantity]]</f>
        <v>3.7326000000000001</v>
      </c>
      <c r="Q8321" s="1" t="str">
        <f>VLOOKUP(Sales[[#This Row],[ProductKey]], Products!$A$2:$D$1000, 4, FALSE)</f>
        <v>Water Bottle - 30 oz.</v>
      </c>
    </row>
    <row r="8322" spans="1:17" x14ac:dyDescent="0.25">
      <c r="A8322" s="2">
        <v>37906</v>
      </c>
      <c r="B8322" s="1" t="s">
        <v>1295</v>
      </c>
      <c r="C8322">
        <v>477</v>
      </c>
      <c r="D8322">
        <v>24219</v>
      </c>
      <c r="E8322">
        <v>7</v>
      </c>
      <c r="F8322">
        <v>2</v>
      </c>
      <c r="G8322">
        <v>2</v>
      </c>
      <c r="H8322" s="2">
        <v>43020</v>
      </c>
      <c r="I8322" t="str">
        <f>VLOOKUP(Sales[[#This Row],[TerritoryKey]], Territories[], 2, FALSE)</f>
        <v>France</v>
      </c>
      <c r="J8322">
        <f>_xlfn.XLOOKUP(Sales[[#This Row],[ProductKey]], Products!$A:$A, Products!$J:$J)</f>
        <v>1.8663000000000001</v>
      </c>
      <c r="K8322">
        <f>_xlfn.XLOOKUP(Sales[[#This Row],[ProductKey]], Products!$A:$A, Products!$K:$K)</f>
        <v>4.99</v>
      </c>
      <c r="L8322" s="1">
        <f>Sales[[#This Row],[ProductPrice]]*Sales[[#This Row],[OrderQuantity]]</f>
        <v>9.98</v>
      </c>
      <c r="M8322" s="1">
        <f>Sales[[#This Row],[OrderQuantity]]</f>
        <v>2</v>
      </c>
      <c r="N8322" s="1">
        <f>1</f>
        <v>1</v>
      </c>
      <c r="O8322" s="1">
        <f>Sales[[#This Row],[TotalSales]]-Sales[[#This Row],[TotalCost]]</f>
        <v>6.2474000000000007</v>
      </c>
      <c r="P8322" s="1">
        <f>Sales[[#This Row],[ProductCost]]*Sales[[#This Row],[OrderQuantity]]</f>
        <v>3.7326000000000001</v>
      </c>
      <c r="Q8322" s="1" t="str">
        <f>VLOOKUP(Sales[[#This Row],[ProductKey]], Products!$A$2:$D$1000, 4, FALSE)</f>
        <v>Water Bottle - 30 oz.</v>
      </c>
    </row>
    <row r="8323" spans="1:17" x14ac:dyDescent="0.25">
      <c r="A8323" s="2">
        <v>38047</v>
      </c>
      <c r="B8323" s="1" t="s">
        <v>1298</v>
      </c>
      <c r="C8323">
        <v>477</v>
      </c>
      <c r="D8323">
        <v>23270</v>
      </c>
      <c r="E8323">
        <v>4</v>
      </c>
      <c r="F8323">
        <v>2</v>
      </c>
      <c r="G8323">
        <v>2</v>
      </c>
      <c r="H8323" s="2">
        <v>43160</v>
      </c>
      <c r="I8323" t="str">
        <f>VLOOKUP(Sales[[#This Row],[TerritoryKey]], Territories[], 2, FALSE)</f>
        <v>Southwest</v>
      </c>
      <c r="J8323">
        <f>_xlfn.XLOOKUP(Sales[[#This Row],[ProductKey]], Products!$A:$A, Products!$J:$J)</f>
        <v>1.8663000000000001</v>
      </c>
      <c r="K8323">
        <f>_xlfn.XLOOKUP(Sales[[#This Row],[ProductKey]], Products!$A:$A, Products!$K:$K)</f>
        <v>4.99</v>
      </c>
      <c r="L8323" s="1">
        <f>Sales[[#This Row],[ProductPrice]]*Sales[[#This Row],[OrderQuantity]]</f>
        <v>9.98</v>
      </c>
      <c r="M8323" s="1">
        <f>Sales[[#This Row],[OrderQuantity]]</f>
        <v>2</v>
      </c>
      <c r="N8323" s="1">
        <f>1</f>
        <v>1</v>
      </c>
      <c r="O8323" s="1">
        <f>Sales[[#This Row],[TotalSales]]-Sales[[#This Row],[TotalCost]]</f>
        <v>6.2474000000000007</v>
      </c>
      <c r="P8323" s="1">
        <f>Sales[[#This Row],[ProductCost]]*Sales[[#This Row],[OrderQuantity]]</f>
        <v>3.7326000000000001</v>
      </c>
      <c r="Q8323" s="1" t="str">
        <f>VLOOKUP(Sales[[#This Row],[ProductKey]], Products!$A$2:$D$1000, 4, FALSE)</f>
        <v>Water Bottle - 30 oz.</v>
      </c>
    </row>
    <row r="8324" spans="1:17" x14ac:dyDescent="0.25">
      <c r="A8324" s="2">
        <v>38047</v>
      </c>
      <c r="B8324" s="1" t="s">
        <v>1329</v>
      </c>
      <c r="C8324">
        <v>477</v>
      </c>
      <c r="D8324">
        <v>11211</v>
      </c>
      <c r="E8324">
        <v>6</v>
      </c>
      <c r="F8324">
        <v>2</v>
      </c>
      <c r="G8324">
        <v>2</v>
      </c>
      <c r="H8324" s="2">
        <v>43160</v>
      </c>
      <c r="I8324" t="str">
        <f>VLOOKUP(Sales[[#This Row],[TerritoryKey]], Territories[], 2, FALSE)</f>
        <v>Canada</v>
      </c>
      <c r="J8324">
        <f>_xlfn.XLOOKUP(Sales[[#This Row],[ProductKey]], Products!$A:$A, Products!$J:$J)</f>
        <v>1.8663000000000001</v>
      </c>
      <c r="K8324">
        <f>_xlfn.XLOOKUP(Sales[[#This Row],[ProductKey]], Products!$A:$A, Products!$K:$K)</f>
        <v>4.99</v>
      </c>
      <c r="L8324" s="1">
        <f>Sales[[#This Row],[ProductPrice]]*Sales[[#This Row],[OrderQuantity]]</f>
        <v>9.98</v>
      </c>
      <c r="M8324" s="1">
        <f>Sales[[#This Row],[OrderQuantity]]</f>
        <v>2</v>
      </c>
      <c r="N8324" s="1">
        <f>1</f>
        <v>1</v>
      </c>
      <c r="O8324" s="1">
        <f>Sales[[#This Row],[TotalSales]]-Sales[[#This Row],[TotalCost]]</f>
        <v>6.2474000000000007</v>
      </c>
      <c r="P8324" s="1">
        <f>Sales[[#This Row],[ProductCost]]*Sales[[#This Row],[OrderQuantity]]</f>
        <v>3.7326000000000001</v>
      </c>
      <c r="Q8324" s="1" t="str">
        <f>VLOOKUP(Sales[[#This Row],[ProductKey]], Products!$A$2:$D$1000, 4, FALSE)</f>
        <v>Water Bottle - 30 oz.</v>
      </c>
    </row>
    <row r="8325" spans="1:17" x14ac:dyDescent="0.25">
      <c r="A8325" s="2">
        <v>37783</v>
      </c>
      <c r="B8325" s="1" t="s">
        <v>1336</v>
      </c>
      <c r="C8325">
        <v>477</v>
      </c>
      <c r="D8325">
        <v>11384</v>
      </c>
      <c r="E8325">
        <v>7</v>
      </c>
      <c r="F8325">
        <v>2</v>
      </c>
      <c r="G8325">
        <v>2</v>
      </c>
      <c r="H8325" s="2">
        <v>42897</v>
      </c>
      <c r="I8325" t="str">
        <f>VLOOKUP(Sales[[#This Row],[TerritoryKey]], Territories[], 2, FALSE)</f>
        <v>France</v>
      </c>
      <c r="J8325">
        <f>_xlfn.XLOOKUP(Sales[[#This Row],[ProductKey]], Products!$A:$A, Products!$J:$J)</f>
        <v>1.8663000000000001</v>
      </c>
      <c r="K8325">
        <f>_xlfn.XLOOKUP(Sales[[#This Row],[ProductKey]], Products!$A:$A, Products!$K:$K)</f>
        <v>4.99</v>
      </c>
      <c r="L8325" s="1">
        <f>Sales[[#This Row],[ProductPrice]]*Sales[[#This Row],[OrderQuantity]]</f>
        <v>9.98</v>
      </c>
      <c r="M8325" s="1">
        <f>Sales[[#This Row],[OrderQuantity]]</f>
        <v>2</v>
      </c>
      <c r="N8325" s="1">
        <f>1</f>
        <v>1</v>
      </c>
      <c r="O8325" s="1">
        <f>Sales[[#This Row],[TotalSales]]-Sales[[#This Row],[TotalCost]]</f>
        <v>6.2474000000000007</v>
      </c>
      <c r="P8325" s="1">
        <f>Sales[[#This Row],[ProductCost]]*Sales[[#This Row],[OrderQuantity]]</f>
        <v>3.7326000000000001</v>
      </c>
      <c r="Q8325" s="1" t="str">
        <f>VLOOKUP(Sales[[#This Row],[ProductKey]], Products!$A$2:$D$1000, 4, FALSE)</f>
        <v>Water Bottle - 30 oz.</v>
      </c>
    </row>
    <row r="8326" spans="1:17" x14ac:dyDescent="0.25">
      <c r="A8326" s="2">
        <v>37691</v>
      </c>
      <c r="B8326" s="1" t="s">
        <v>1379</v>
      </c>
      <c r="C8326">
        <v>477</v>
      </c>
      <c r="D8326">
        <v>21708</v>
      </c>
      <c r="E8326">
        <v>1</v>
      </c>
      <c r="F8326">
        <v>2</v>
      </c>
      <c r="G8326">
        <v>2</v>
      </c>
      <c r="H8326" s="2">
        <v>42805</v>
      </c>
      <c r="I8326" t="str">
        <f>VLOOKUP(Sales[[#This Row],[TerritoryKey]], Territories[], 2, FALSE)</f>
        <v>Northwest</v>
      </c>
      <c r="J8326">
        <f>_xlfn.XLOOKUP(Sales[[#This Row],[ProductKey]], Products!$A:$A, Products!$J:$J)</f>
        <v>1.8663000000000001</v>
      </c>
      <c r="K8326">
        <f>_xlfn.XLOOKUP(Sales[[#This Row],[ProductKey]], Products!$A:$A, Products!$K:$K)</f>
        <v>4.99</v>
      </c>
      <c r="L8326" s="1">
        <f>Sales[[#This Row],[ProductPrice]]*Sales[[#This Row],[OrderQuantity]]</f>
        <v>9.98</v>
      </c>
      <c r="M8326" s="1">
        <f>Sales[[#This Row],[OrderQuantity]]</f>
        <v>2</v>
      </c>
      <c r="N8326" s="1">
        <f>1</f>
        <v>1</v>
      </c>
      <c r="O8326" s="1">
        <f>Sales[[#This Row],[TotalSales]]-Sales[[#This Row],[TotalCost]]</f>
        <v>6.2474000000000007</v>
      </c>
      <c r="P8326" s="1">
        <f>Sales[[#This Row],[ProductCost]]*Sales[[#This Row],[OrderQuantity]]</f>
        <v>3.7326000000000001</v>
      </c>
      <c r="Q8326" s="1" t="str">
        <f>VLOOKUP(Sales[[#This Row],[ProductKey]], Products!$A$2:$D$1000, 4, FALSE)</f>
        <v>Water Bottle - 30 oz.</v>
      </c>
    </row>
    <row r="8327" spans="1:17" x14ac:dyDescent="0.25">
      <c r="A8327" s="2">
        <v>37905</v>
      </c>
      <c r="B8327" s="1" t="s">
        <v>1443</v>
      </c>
      <c r="C8327">
        <v>477</v>
      </c>
      <c r="D8327">
        <v>26292</v>
      </c>
      <c r="E8327">
        <v>1</v>
      </c>
      <c r="F8327">
        <v>2</v>
      </c>
      <c r="G8327">
        <v>2</v>
      </c>
      <c r="H8327" s="2">
        <v>43019</v>
      </c>
      <c r="I8327" t="str">
        <f>VLOOKUP(Sales[[#This Row],[TerritoryKey]], Territories[], 2, FALSE)</f>
        <v>Northwest</v>
      </c>
      <c r="J8327">
        <f>_xlfn.XLOOKUP(Sales[[#This Row],[ProductKey]], Products!$A:$A, Products!$J:$J)</f>
        <v>1.8663000000000001</v>
      </c>
      <c r="K8327">
        <f>_xlfn.XLOOKUP(Sales[[#This Row],[ProductKey]], Products!$A:$A, Products!$K:$K)</f>
        <v>4.99</v>
      </c>
      <c r="L8327" s="1">
        <f>Sales[[#This Row],[ProductPrice]]*Sales[[#This Row],[OrderQuantity]]</f>
        <v>9.98</v>
      </c>
      <c r="M8327" s="1">
        <f>Sales[[#This Row],[OrderQuantity]]</f>
        <v>2</v>
      </c>
      <c r="N8327" s="1">
        <f>1</f>
        <v>1</v>
      </c>
      <c r="O8327" s="1">
        <f>Sales[[#This Row],[TotalSales]]-Sales[[#This Row],[TotalCost]]</f>
        <v>6.2474000000000007</v>
      </c>
      <c r="P8327" s="1">
        <f>Sales[[#This Row],[ProductCost]]*Sales[[#This Row],[OrderQuantity]]</f>
        <v>3.7326000000000001</v>
      </c>
      <c r="Q8327" s="1" t="str">
        <f>VLOOKUP(Sales[[#This Row],[ProductKey]], Products!$A$2:$D$1000, 4, FALSE)</f>
        <v>Water Bottle - 30 oz.</v>
      </c>
    </row>
    <row r="8328" spans="1:17" x14ac:dyDescent="0.25">
      <c r="A8328" s="2">
        <v>37935</v>
      </c>
      <c r="B8328" s="1" t="s">
        <v>1445</v>
      </c>
      <c r="C8328">
        <v>477</v>
      </c>
      <c r="D8328">
        <v>29118</v>
      </c>
      <c r="E8328">
        <v>9</v>
      </c>
      <c r="F8328">
        <v>2</v>
      </c>
      <c r="G8328">
        <v>2</v>
      </c>
      <c r="H8328" s="2">
        <v>43049</v>
      </c>
      <c r="I8328" t="str">
        <f>VLOOKUP(Sales[[#This Row],[TerritoryKey]], Territories[], 2, FALSE)</f>
        <v>Australia</v>
      </c>
      <c r="J8328">
        <f>_xlfn.XLOOKUP(Sales[[#This Row],[ProductKey]], Products!$A:$A, Products!$J:$J)</f>
        <v>1.8663000000000001</v>
      </c>
      <c r="K8328">
        <f>_xlfn.XLOOKUP(Sales[[#This Row],[ProductKey]], Products!$A:$A, Products!$K:$K)</f>
        <v>4.99</v>
      </c>
      <c r="L8328" s="1">
        <f>Sales[[#This Row],[ProductPrice]]*Sales[[#This Row],[OrderQuantity]]</f>
        <v>9.98</v>
      </c>
      <c r="M8328" s="1">
        <f>Sales[[#This Row],[OrderQuantity]]</f>
        <v>2</v>
      </c>
      <c r="N8328" s="1">
        <f>1</f>
        <v>1</v>
      </c>
      <c r="O8328" s="1">
        <f>Sales[[#This Row],[TotalSales]]-Sales[[#This Row],[TotalCost]]</f>
        <v>6.2474000000000007</v>
      </c>
      <c r="P8328" s="1">
        <f>Sales[[#This Row],[ProductCost]]*Sales[[#This Row],[OrderQuantity]]</f>
        <v>3.7326000000000001</v>
      </c>
      <c r="Q8328" s="1" t="str">
        <f>VLOOKUP(Sales[[#This Row],[ProductKey]], Products!$A$2:$D$1000, 4, FALSE)</f>
        <v>Water Bottle - 30 oz.</v>
      </c>
    </row>
    <row r="8329" spans="1:17" x14ac:dyDescent="0.25">
      <c r="A8329" s="2">
        <v>38169</v>
      </c>
      <c r="B8329" s="1" t="s">
        <v>1473</v>
      </c>
      <c r="C8329">
        <v>477</v>
      </c>
      <c r="D8329">
        <v>22070</v>
      </c>
      <c r="E8329">
        <v>4</v>
      </c>
      <c r="F8329">
        <v>2</v>
      </c>
      <c r="G8329">
        <v>2</v>
      </c>
      <c r="H8329" s="2">
        <v>43282</v>
      </c>
      <c r="I8329" t="str">
        <f>VLOOKUP(Sales[[#This Row],[TerritoryKey]], Territories[], 2, FALSE)</f>
        <v>Southwest</v>
      </c>
      <c r="J8329">
        <f>_xlfn.XLOOKUP(Sales[[#This Row],[ProductKey]], Products!$A:$A, Products!$J:$J)</f>
        <v>1.8663000000000001</v>
      </c>
      <c r="K8329">
        <f>_xlfn.XLOOKUP(Sales[[#This Row],[ProductKey]], Products!$A:$A, Products!$K:$K)</f>
        <v>4.99</v>
      </c>
      <c r="L8329" s="1">
        <f>Sales[[#This Row],[ProductPrice]]*Sales[[#This Row],[OrderQuantity]]</f>
        <v>9.98</v>
      </c>
      <c r="M8329" s="1">
        <f>Sales[[#This Row],[OrderQuantity]]</f>
        <v>2</v>
      </c>
      <c r="N8329" s="1">
        <f>1</f>
        <v>1</v>
      </c>
      <c r="O8329" s="1">
        <f>Sales[[#This Row],[TotalSales]]-Sales[[#This Row],[TotalCost]]</f>
        <v>6.2474000000000007</v>
      </c>
      <c r="P8329" s="1">
        <f>Sales[[#This Row],[ProductCost]]*Sales[[#This Row],[OrderQuantity]]</f>
        <v>3.7326000000000001</v>
      </c>
      <c r="Q8329" s="1" t="str">
        <f>VLOOKUP(Sales[[#This Row],[ProductKey]], Products!$A$2:$D$1000, 4, FALSE)</f>
        <v>Water Bottle - 30 oz.</v>
      </c>
    </row>
    <row r="8330" spans="1:17" x14ac:dyDescent="0.25">
      <c r="A8330" s="2">
        <v>37814</v>
      </c>
      <c r="B8330" s="1" t="s">
        <v>1475</v>
      </c>
      <c r="C8330">
        <v>477</v>
      </c>
      <c r="D8330">
        <v>15241</v>
      </c>
      <c r="E8330">
        <v>9</v>
      </c>
      <c r="F8330">
        <v>2</v>
      </c>
      <c r="G8330">
        <v>2</v>
      </c>
      <c r="H8330" s="2">
        <v>42928</v>
      </c>
      <c r="I8330" t="str">
        <f>VLOOKUP(Sales[[#This Row],[TerritoryKey]], Territories[], 2, FALSE)</f>
        <v>Australia</v>
      </c>
      <c r="J8330">
        <f>_xlfn.XLOOKUP(Sales[[#This Row],[ProductKey]], Products!$A:$A, Products!$J:$J)</f>
        <v>1.8663000000000001</v>
      </c>
      <c r="K8330">
        <f>_xlfn.XLOOKUP(Sales[[#This Row],[ProductKey]], Products!$A:$A, Products!$K:$K)</f>
        <v>4.99</v>
      </c>
      <c r="L8330" s="1">
        <f>Sales[[#This Row],[ProductPrice]]*Sales[[#This Row],[OrderQuantity]]</f>
        <v>9.98</v>
      </c>
      <c r="M8330" s="1">
        <f>Sales[[#This Row],[OrderQuantity]]</f>
        <v>2</v>
      </c>
      <c r="N8330" s="1">
        <f>1</f>
        <v>1</v>
      </c>
      <c r="O8330" s="1">
        <f>Sales[[#This Row],[TotalSales]]-Sales[[#This Row],[TotalCost]]</f>
        <v>6.2474000000000007</v>
      </c>
      <c r="P8330" s="1">
        <f>Sales[[#This Row],[ProductCost]]*Sales[[#This Row],[OrderQuantity]]</f>
        <v>3.7326000000000001</v>
      </c>
      <c r="Q8330" s="1" t="str">
        <f>VLOOKUP(Sales[[#This Row],[ProductKey]], Products!$A$2:$D$1000, 4, FALSE)</f>
        <v>Water Bottle - 30 oz.</v>
      </c>
    </row>
    <row r="8331" spans="1:17" x14ac:dyDescent="0.25">
      <c r="A8331" s="2">
        <v>37783</v>
      </c>
      <c r="B8331" s="1" t="s">
        <v>1505</v>
      </c>
      <c r="C8331">
        <v>477</v>
      </c>
      <c r="D8331">
        <v>13534</v>
      </c>
      <c r="E8331">
        <v>10</v>
      </c>
      <c r="F8331">
        <v>2</v>
      </c>
      <c r="G8331">
        <v>2</v>
      </c>
      <c r="H8331" s="2">
        <v>42897</v>
      </c>
      <c r="I8331" t="str">
        <f>VLOOKUP(Sales[[#This Row],[TerritoryKey]], Territories[], 2, FALSE)</f>
        <v>United Kingdom</v>
      </c>
      <c r="J8331">
        <f>_xlfn.XLOOKUP(Sales[[#This Row],[ProductKey]], Products!$A:$A, Products!$J:$J)</f>
        <v>1.8663000000000001</v>
      </c>
      <c r="K8331">
        <f>_xlfn.XLOOKUP(Sales[[#This Row],[ProductKey]], Products!$A:$A, Products!$K:$K)</f>
        <v>4.99</v>
      </c>
      <c r="L8331" s="1">
        <f>Sales[[#This Row],[ProductPrice]]*Sales[[#This Row],[OrderQuantity]]</f>
        <v>9.98</v>
      </c>
      <c r="M8331" s="1">
        <f>Sales[[#This Row],[OrderQuantity]]</f>
        <v>2</v>
      </c>
      <c r="N8331" s="1">
        <f>1</f>
        <v>1</v>
      </c>
      <c r="O8331" s="1">
        <f>Sales[[#This Row],[TotalSales]]-Sales[[#This Row],[TotalCost]]</f>
        <v>6.2474000000000007</v>
      </c>
      <c r="P8331" s="1">
        <f>Sales[[#This Row],[ProductCost]]*Sales[[#This Row],[OrderQuantity]]</f>
        <v>3.7326000000000001</v>
      </c>
      <c r="Q8331" s="1" t="str">
        <f>VLOOKUP(Sales[[#This Row],[ProductKey]], Products!$A$2:$D$1000, 4, FALSE)</f>
        <v>Water Bottle - 30 oz.</v>
      </c>
    </row>
    <row r="8332" spans="1:17" x14ac:dyDescent="0.25">
      <c r="A8332" s="2">
        <v>38139</v>
      </c>
      <c r="B8332" s="1" t="s">
        <v>1540</v>
      </c>
      <c r="C8332">
        <v>477</v>
      </c>
      <c r="D8332">
        <v>21164</v>
      </c>
      <c r="E8332">
        <v>4</v>
      </c>
      <c r="F8332">
        <v>2</v>
      </c>
      <c r="G8332">
        <v>2</v>
      </c>
      <c r="H8332" s="2">
        <v>43252</v>
      </c>
      <c r="I8332" t="str">
        <f>VLOOKUP(Sales[[#This Row],[TerritoryKey]], Territories[], 2, FALSE)</f>
        <v>Southwest</v>
      </c>
      <c r="J8332">
        <f>_xlfn.XLOOKUP(Sales[[#This Row],[ProductKey]], Products!$A:$A, Products!$J:$J)</f>
        <v>1.8663000000000001</v>
      </c>
      <c r="K8332">
        <f>_xlfn.XLOOKUP(Sales[[#This Row],[ProductKey]], Products!$A:$A, Products!$K:$K)</f>
        <v>4.99</v>
      </c>
      <c r="L8332" s="1">
        <f>Sales[[#This Row],[ProductPrice]]*Sales[[#This Row],[OrderQuantity]]</f>
        <v>9.98</v>
      </c>
      <c r="M8332" s="1">
        <f>Sales[[#This Row],[OrderQuantity]]</f>
        <v>2</v>
      </c>
      <c r="N8332" s="1">
        <f>1</f>
        <v>1</v>
      </c>
      <c r="O8332" s="1">
        <f>Sales[[#This Row],[TotalSales]]-Sales[[#This Row],[TotalCost]]</f>
        <v>6.2474000000000007</v>
      </c>
      <c r="P8332" s="1">
        <f>Sales[[#This Row],[ProductCost]]*Sales[[#This Row],[OrderQuantity]]</f>
        <v>3.7326000000000001</v>
      </c>
      <c r="Q8332" s="1" t="str">
        <f>VLOOKUP(Sales[[#This Row],[ProductKey]], Products!$A$2:$D$1000, 4, FALSE)</f>
        <v>Water Bottle - 30 oz.</v>
      </c>
    </row>
    <row r="8333" spans="1:17" x14ac:dyDescent="0.25">
      <c r="A8333" s="2">
        <v>37905</v>
      </c>
      <c r="B8333" s="1" t="s">
        <v>1573</v>
      </c>
      <c r="C8333">
        <v>477</v>
      </c>
      <c r="D8333">
        <v>13563</v>
      </c>
      <c r="E8333">
        <v>10</v>
      </c>
      <c r="F8333">
        <v>2</v>
      </c>
      <c r="G8333">
        <v>2</v>
      </c>
      <c r="H8333" s="2">
        <v>43019</v>
      </c>
      <c r="I8333" t="str">
        <f>VLOOKUP(Sales[[#This Row],[TerritoryKey]], Territories[], 2, FALSE)</f>
        <v>United Kingdom</v>
      </c>
      <c r="J8333">
        <f>_xlfn.XLOOKUP(Sales[[#This Row],[ProductKey]], Products!$A:$A, Products!$J:$J)</f>
        <v>1.8663000000000001</v>
      </c>
      <c r="K8333">
        <f>_xlfn.XLOOKUP(Sales[[#This Row],[ProductKey]], Products!$A:$A, Products!$K:$K)</f>
        <v>4.99</v>
      </c>
      <c r="L8333" s="1">
        <f>Sales[[#This Row],[ProductPrice]]*Sales[[#This Row],[OrderQuantity]]</f>
        <v>9.98</v>
      </c>
      <c r="M8333" s="1">
        <f>Sales[[#This Row],[OrderQuantity]]</f>
        <v>2</v>
      </c>
      <c r="N8333" s="1">
        <f>1</f>
        <v>1</v>
      </c>
      <c r="O8333" s="1">
        <f>Sales[[#This Row],[TotalSales]]-Sales[[#This Row],[TotalCost]]</f>
        <v>6.2474000000000007</v>
      </c>
      <c r="P8333" s="1">
        <f>Sales[[#This Row],[ProductCost]]*Sales[[#This Row],[OrderQuantity]]</f>
        <v>3.7326000000000001</v>
      </c>
      <c r="Q8333" s="1" t="str">
        <f>VLOOKUP(Sales[[#This Row],[ProductKey]], Products!$A$2:$D$1000, 4, FALSE)</f>
        <v>Water Bottle - 30 oz.</v>
      </c>
    </row>
    <row r="8334" spans="1:17" x14ac:dyDescent="0.25">
      <c r="A8334" s="2">
        <v>37813</v>
      </c>
      <c r="B8334" s="1" t="s">
        <v>1593</v>
      </c>
      <c r="C8334">
        <v>477</v>
      </c>
      <c r="D8334">
        <v>14244</v>
      </c>
      <c r="E8334">
        <v>6</v>
      </c>
      <c r="F8334">
        <v>2</v>
      </c>
      <c r="G8334">
        <v>2</v>
      </c>
      <c r="H8334" s="2">
        <v>42927</v>
      </c>
      <c r="I8334" t="str">
        <f>VLOOKUP(Sales[[#This Row],[TerritoryKey]], Territories[], 2, FALSE)</f>
        <v>Canada</v>
      </c>
      <c r="J8334">
        <f>_xlfn.XLOOKUP(Sales[[#This Row],[ProductKey]], Products!$A:$A, Products!$J:$J)</f>
        <v>1.8663000000000001</v>
      </c>
      <c r="K8334">
        <f>_xlfn.XLOOKUP(Sales[[#This Row],[ProductKey]], Products!$A:$A, Products!$K:$K)</f>
        <v>4.99</v>
      </c>
      <c r="L8334" s="1">
        <f>Sales[[#This Row],[ProductPrice]]*Sales[[#This Row],[OrderQuantity]]</f>
        <v>9.98</v>
      </c>
      <c r="M8334" s="1">
        <f>Sales[[#This Row],[OrderQuantity]]</f>
        <v>2</v>
      </c>
      <c r="N8334" s="1">
        <f>1</f>
        <v>1</v>
      </c>
      <c r="O8334" s="1">
        <f>Sales[[#This Row],[TotalSales]]-Sales[[#This Row],[TotalCost]]</f>
        <v>6.2474000000000007</v>
      </c>
      <c r="P8334" s="1">
        <f>Sales[[#This Row],[ProductCost]]*Sales[[#This Row],[OrderQuantity]]</f>
        <v>3.7326000000000001</v>
      </c>
      <c r="Q8334" s="1" t="str">
        <f>VLOOKUP(Sales[[#This Row],[ProductKey]], Products!$A$2:$D$1000, 4, FALSE)</f>
        <v>Water Bottle - 30 oz.</v>
      </c>
    </row>
    <row r="8335" spans="1:17" x14ac:dyDescent="0.25">
      <c r="A8335" s="2">
        <v>38139</v>
      </c>
      <c r="B8335" s="1" t="s">
        <v>1610</v>
      </c>
      <c r="C8335">
        <v>477</v>
      </c>
      <c r="D8335">
        <v>21166</v>
      </c>
      <c r="E8335">
        <v>9</v>
      </c>
      <c r="F8335">
        <v>2</v>
      </c>
      <c r="G8335">
        <v>2</v>
      </c>
      <c r="H8335" s="2">
        <v>43252</v>
      </c>
      <c r="I8335" t="str">
        <f>VLOOKUP(Sales[[#This Row],[TerritoryKey]], Territories[], 2, FALSE)</f>
        <v>Australia</v>
      </c>
      <c r="J8335">
        <f>_xlfn.XLOOKUP(Sales[[#This Row],[ProductKey]], Products!$A:$A, Products!$J:$J)</f>
        <v>1.8663000000000001</v>
      </c>
      <c r="K8335">
        <f>_xlfn.XLOOKUP(Sales[[#This Row],[ProductKey]], Products!$A:$A, Products!$K:$K)</f>
        <v>4.99</v>
      </c>
      <c r="L8335" s="1">
        <f>Sales[[#This Row],[ProductPrice]]*Sales[[#This Row],[OrderQuantity]]</f>
        <v>9.98</v>
      </c>
      <c r="M8335" s="1">
        <f>Sales[[#This Row],[OrderQuantity]]</f>
        <v>2</v>
      </c>
      <c r="N8335" s="1">
        <f>1</f>
        <v>1</v>
      </c>
      <c r="O8335" s="1">
        <f>Sales[[#This Row],[TotalSales]]-Sales[[#This Row],[TotalCost]]</f>
        <v>6.2474000000000007</v>
      </c>
      <c r="P8335" s="1">
        <f>Sales[[#This Row],[ProductCost]]*Sales[[#This Row],[OrderQuantity]]</f>
        <v>3.7326000000000001</v>
      </c>
      <c r="Q8335" s="1" t="str">
        <f>VLOOKUP(Sales[[#This Row],[ProductKey]], Products!$A$2:$D$1000, 4, FALSE)</f>
        <v>Water Bottle - 30 oz.</v>
      </c>
    </row>
    <row r="8336" spans="1:17" x14ac:dyDescent="0.25">
      <c r="A8336" s="2">
        <v>37875</v>
      </c>
      <c r="B8336" s="1" t="s">
        <v>1636</v>
      </c>
      <c r="C8336">
        <v>477</v>
      </c>
      <c r="D8336">
        <v>11631</v>
      </c>
      <c r="E8336">
        <v>6</v>
      </c>
      <c r="F8336">
        <v>2</v>
      </c>
      <c r="G8336">
        <v>2</v>
      </c>
      <c r="H8336" s="2">
        <v>42989</v>
      </c>
      <c r="I8336" t="str">
        <f>VLOOKUP(Sales[[#This Row],[TerritoryKey]], Territories[], 2, FALSE)</f>
        <v>Canada</v>
      </c>
      <c r="J8336">
        <f>_xlfn.XLOOKUP(Sales[[#This Row],[ProductKey]], Products!$A:$A, Products!$J:$J)</f>
        <v>1.8663000000000001</v>
      </c>
      <c r="K8336">
        <f>_xlfn.XLOOKUP(Sales[[#This Row],[ProductKey]], Products!$A:$A, Products!$K:$K)</f>
        <v>4.99</v>
      </c>
      <c r="L8336" s="1">
        <f>Sales[[#This Row],[ProductPrice]]*Sales[[#This Row],[OrderQuantity]]</f>
        <v>9.98</v>
      </c>
      <c r="M8336" s="1">
        <f>Sales[[#This Row],[OrderQuantity]]</f>
        <v>2</v>
      </c>
      <c r="N8336" s="1">
        <f>1</f>
        <v>1</v>
      </c>
      <c r="O8336" s="1">
        <f>Sales[[#This Row],[TotalSales]]-Sales[[#This Row],[TotalCost]]</f>
        <v>6.2474000000000007</v>
      </c>
      <c r="P8336" s="1">
        <f>Sales[[#This Row],[ProductCost]]*Sales[[#This Row],[OrderQuantity]]</f>
        <v>3.7326000000000001</v>
      </c>
      <c r="Q8336" s="1" t="str">
        <f>VLOOKUP(Sales[[#This Row],[ProductKey]], Products!$A$2:$D$1000, 4, FALSE)</f>
        <v>Water Bottle - 30 oz.</v>
      </c>
    </row>
    <row r="8337" spans="1:17" x14ac:dyDescent="0.25">
      <c r="A8337" s="2">
        <v>37784</v>
      </c>
      <c r="B8337" s="1" t="s">
        <v>1654</v>
      </c>
      <c r="C8337">
        <v>477</v>
      </c>
      <c r="D8337">
        <v>21625</v>
      </c>
      <c r="E8337">
        <v>1</v>
      </c>
      <c r="F8337">
        <v>2</v>
      </c>
      <c r="G8337">
        <v>2</v>
      </c>
      <c r="H8337" s="2">
        <v>42898</v>
      </c>
      <c r="I8337" t="str">
        <f>VLOOKUP(Sales[[#This Row],[TerritoryKey]], Territories[], 2, FALSE)</f>
        <v>Northwest</v>
      </c>
      <c r="J8337">
        <f>_xlfn.XLOOKUP(Sales[[#This Row],[ProductKey]], Products!$A:$A, Products!$J:$J)</f>
        <v>1.8663000000000001</v>
      </c>
      <c r="K8337">
        <f>_xlfn.XLOOKUP(Sales[[#This Row],[ProductKey]], Products!$A:$A, Products!$K:$K)</f>
        <v>4.99</v>
      </c>
      <c r="L8337" s="1">
        <f>Sales[[#This Row],[ProductPrice]]*Sales[[#This Row],[OrderQuantity]]</f>
        <v>9.98</v>
      </c>
      <c r="M8337" s="1">
        <f>Sales[[#This Row],[OrderQuantity]]</f>
        <v>2</v>
      </c>
      <c r="N8337" s="1">
        <f>1</f>
        <v>1</v>
      </c>
      <c r="O8337" s="1">
        <f>Sales[[#This Row],[TotalSales]]-Sales[[#This Row],[TotalCost]]</f>
        <v>6.2474000000000007</v>
      </c>
      <c r="P8337" s="1">
        <f>Sales[[#This Row],[ProductCost]]*Sales[[#This Row],[OrderQuantity]]</f>
        <v>3.7326000000000001</v>
      </c>
      <c r="Q8337" s="1" t="str">
        <f>VLOOKUP(Sales[[#This Row],[ProductKey]], Products!$A$2:$D$1000, 4, FALSE)</f>
        <v>Water Bottle - 30 oz.</v>
      </c>
    </row>
    <row r="8338" spans="1:17" x14ac:dyDescent="0.25">
      <c r="A8338" s="2">
        <v>37876</v>
      </c>
      <c r="B8338" s="1" t="s">
        <v>1690</v>
      </c>
      <c r="C8338">
        <v>477</v>
      </c>
      <c r="D8338">
        <v>21908</v>
      </c>
      <c r="E8338">
        <v>1</v>
      </c>
      <c r="F8338">
        <v>2</v>
      </c>
      <c r="G8338">
        <v>2</v>
      </c>
      <c r="H8338" s="2">
        <v>42990</v>
      </c>
      <c r="I8338" t="str">
        <f>VLOOKUP(Sales[[#This Row],[TerritoryKey]], Territories[], 2, FALSE)</f>
        <v>Northwest</v>
      </c>
      <c r="J8338">
        <f>_xlfn.XLOOKUP(Sales[[#This Row],[ProductKey]], Products!$A:$A, Products!$J:$J)</f>
        <v>1.8663000000000001</v>
      </c>
      <c r="K8338">
        <f>_xlfn.XLOOKUP(Sales[[#This Row],[ProductKey]], Products!$A:$A, Products!$K:$K)</f>
        <v>4.99</v>
      </c>
      <c r="L8338" s="1">
        <f>Sales[[#This Row],[ProductPrice]]*Sales[[#This Row],[OrderQuantity]]</f>
        <v>9.98</v>
      </c>
      <c r="M8338" s="1">
        <f>Sales[[#This Row],[OrderQuantity]]</f>
        <v>2</v>
      </c>
      <c r="N8338" s="1">
        <f>1</f>
        <v>1</v>
      </c>
      <c r="O8338" s="1">
        <f>Sales[[#This Row],[TotalSales]]-Sales[[#This Row],[TotalCost]]</f>
        <v>6.2474000000000007</v>
      </c>
      <c r="P8338" s="1">
        <f>Sales[[#This Row],[ProductCost]]*Sales[[#This Row],[OrderQuantity]]</f>
        <v>3.7326000000000001</v>
      </c>
      <c r="Q8338" s="1" t="str">
        <f>VLOOKUP(Sales[[#This Row],[ProductKey]], Products!$A$2:$D$1000, 4, FALSE)</f>
        <v>Water Bottle - 30 oz.</v>
      </c>
    </row>
    <row r="8339" spans="1:17" x14ac:dyDescent="0.25">
      <c r="A8339" s="2">
        <v>37845</v>
      </c>
      <c r="B8339" s="1" t="s">
        <v>1758</v>
      </c>
      <c r="C8339">
        <v>477</v>
      </c>
      <c r="D8339">
        <v>20518</v>
      </c>
      <c r="E8339">
        <v>4</v>
      </c>
      <c r="F8339">
        <v>2</v>
      </c>
      <c r="G8339">
        <v>2</v>
      </c>
      <c r="H8339" s="2">
        <v>42959</v>
      </c>
      <c r="I8339" t="str">
        <f>VLOOKUP(Sales[[#This Row],[TerritoryKey]], Territories[], 2, FALSE)</f>
        <v>Southwest</v>
      </c>
      <c r="J8339">
        <f>_xlfn.XLOOKUP(Sales[[#This Row],[ProductKey]], Products!$A:$A, Products!$J:$J)</f>
        <v>1.8663000000000001</v>
      </c>
      <c r="K8339">
        <f>_xlfn.XLOOKUP(Sales[[#This Row],[ProductKey]], Products!$A:$A, Products!$K:$K)</f>
        <v>4.99</v>
      </c>
      <c r="L8339" s="1">
        <f>Sales[[#This Row],[ProductPrice]]*Sales[[#This Row],[OrderQuantity]]</f>
        <v>9.98</v>
      </c>
      <c r="M8339" s="1">
        <f>Sales[[#This Row],[OrderQuantity]]</f>
        <v>2</v>
      </c>
      <c r="N8339" s="1">
        <f>1</f>
        <v>1</v>
      </c>
      <c r="O8339" s="1">
        <f>Sales[[#This Row],[TotalSales]]-Sales[[#This Row],[TotalCost]]</f>
        <v>6.2474000000000007</v>
      </c>
      <c r="P8339" s="1">
        <f>Sales[[#This Row],[ProductCost]]*Sales[[#This Row],[OrderQuantity]]</f>
        <v>3.7326000000000001</v>
      </c>
      <c r="Q8339" s="1" t="str">
        <f>VLOOKUP(Sales[[#This Row],[ProductKey]], Products!$A$2:$D$1000, 4, FALSE)</f>
        <v>Water Bottle - 30 oz.</v>
      </c>
    </row>
    <row r="8340" spans="1:17" x14ac:dyDescent="0.25">
      <c r="A8340" s="2">
        <v>37844</v>
      </c>
      <c r="B8340" s="1" t="s">
        <v>1774</v>
      </c>
      <c r="C8340">
        <v>477</v>
      </c>
      <c r="D8340">
        <v>23035</v>
      </c>
      <c r="E8340">
        <v>4</v>
      </c>
      <c r="F8340">
        <v>2</v>
      </c>
      <c r="G8340">
        <v>2</v>
      </c>
      <c r="H8340" s="2">
        <v>42958</v>
      </c>
      <c r="I8340" t="str">
        <f>VLOOKUP(Sales[[#This Row],[TerritoryKey]], Territories[], 2, FALSE)</f>
        <v>Southwest</v>
      </c>
      <c r="J8340">
        <f>_xlfn.XLOOKUP(Sales[[#This Row],[ProductKey]], Products!$A:$A, Products!$J:$J)</f>
        <v>1.8663000000000001</v>
      </c>
      <c r="K8340">
        <f>_xlfn.XLOOKUP(Sales[[#This Row],[ProductKey]], Products!$A:$A, Products!$K:$K)</f>
        <v>4.99</v>
      </c>
      <c r="L8340" s="1">
        <f>Sales[[#This Row],[ProductPrice]]*Sales[[#This Row],[OrderQuantity]]</f>
        <v>9.98</v>
      </c>
      <c r="M8340" s="1">
        <f>Sales[[#This Row],[OrderQuantity]]</f>
        <v>2</v>
      </c>
      <c r="N8340" s="1">
        <f>1</f>
        <v>1</v>
      </c>
      <c r="O8340" s="1">
        <f>Sales[[#This Row],[TotalSales]]-Sales[[#This Row],[TotalCost]]</f>
        <v>6.2474000000000007</v>
      </c>
      <c r="P8340" s="1">
        <f>Sales[[#This Row],[ProductCost]]*Sales[[#This Row],[OrderQuantity]]</f>
        <v>3.7326000000000001</v>
      </c>
      <c r="Q8340" s="1" t="str">
        <f>VLOOKUP(Sales[[#This Row],[ProductKey]], Products!$A$2:$D$1000, 4, FALSE)</f>
        <v>Water Bottle - 30 oz.</v>
      </c>
    </row>
    <row r="8341" spans="1:17" x14ac:dyDescent="0.25">
      <c r="A8341" s="2">
        <v>38261</v>
      </c>
      <c r="B8341" s="1" t="s">
        <v>1838</v>
      </c>
      <c r="C8341">
        <v>477</v>
      </c>
      <c r="D8341">
        <v>26640</v>
      </c>
      <c r="E8341">
        <v>6</v>
      </c>
      <c r="F8341">
        <v>2</v>
      </c>
      <c r="G8341">
        <v>2</v>
      </c>
      <c r="H8341" s="2">
        <v>43374</v>
      </c>
      <c r="I8341" t="str">
        <f>VLOOKUP(Sales[[#This Row],[TerritoryKey]], Territories[], 2, FALSE)</f>
        <v>Canada</v>
      </c>
      <c r="J8341">
        <f>_xlfn.XLOOKUP(Sales[[#This Row],[ProductKey]], Products!$A:$A, Products!$J:$J)</f>
        <v>1.8663000000000001</v>
      </c>
      <c r="K8341">
        <f>_xlfn.XLOOKUP(Sales[[#This Row],[ProductKey]], Products!$A:$A, Products!$K:$K)</f>
        <v>4.99</v>
      </c>
      <c r="L8341" s="1">
        <f>Sales[[#This Row],[ProductPrice]]*Sales[[#This Row],[OrderQuantity]]</f>
        <v>9.98</v>
      </c>
      <c r="M8341" s="1">
        <f>Sales[[#This Row],[OrderQuantity]]</f>
        <v>2</v>
      </c>
      <c r="N8341" s="1">
        <f>1</f>
        <v>1</v>
      </c>
      <c r="O8341" s="1">
        <f>Sales[[#This Row],[TotalSales]]-Sales[[#This Row],[TotalCost]]</f>
        <v>6.2474000000000007</v>
      </c>
      <c r="P8341" s="1">
        <f>Sales[[#This Row],[ProductCost]]*Sales[[#This Row],[OrderQuantity]]</f>
        <v>3.7326000000000001</v>
      </c>
      <c r="Q8341" s="1" t="str">
        <f>VLOOKUP(Sales[[#This Row],[ProductKey]], Products!$A$2:$D$1000, 4, FALSE)</f>
        <v>Water Bottle - 30 oz.</v>
      </c>
    </row>
    <row r="8342" spans="1:17" x14ac:dyDescent="0.25">
      <c r="A8342" s="2">
        <v>37987</v>
      </c>
      <c r="B8342" s="1" t="s">
        <v>1883</v>
      </c>
      <c r="C8342">
        <v>477</v>
      </c>
      <c r="D8342">
        <v>12373</v>
      </c>
      <c r="E8342">
        <v>7</v>
      </c>
      <c r="F8342">
        <v>2</v>
      </c>
      <c r="G8342">
        <v>2</v>
      </c>
      <c r="H8342" s="2">
        <v>43101</v>
      </c>
      <c r="I8342" t="str">
        <f>VLOOKUP(Sales[[#This Row],[TerritoryKey]], Territories[], 2, FALSE)</f>
        <v>France</v>
      </c>
      <c r="J8342">
        <f>_xlfn.XLOOKUP(Sales[[#This Row],[ProductKey]], Products!$A:$A, Products!$J:$J)</f>
        <v>1.8663000000000001</v>
      </c>
      <c r="K8342">
        <f>_xlfn.XLOOKUP(Sales[[#This Row],[ProductKey]], Products!$A:$A, Products!$K:$K)</f>
        <v>4.99</v>
      </c>
      <c r="L8342" s="1">
        <f>Sales[[#This Row],[ProductPrice]]*Sales[[#This Row],[OrderQuantity]]</f>
        <v>9.98</v>
      </c>
      <c r="M8342" s="1">
        <f>Sales[[#This Row],[OrderQuantity]]</f>
        <v>2</v>
      </c>
      <c r="N8342" s="1">
        <f>1</f>
        <v>1</v>
      </c>
      <c r="O8342" s="1">
        <f>Sales[[#This Row],[TotalSales]]-Sales[[#This Row],[TotalCost]]</f>
        <v>6.2474000000000007</v>
      </c>
      <c r="P8342" s="1">
        <f>Sales[[#This Row],[ProductCost]]*Sales[[#This Row],[OrderQuantity]]</f>
        <v>3.7326000000000001</v>
      </c>
      <c r="Q8342" s="1" t="str">
        <f>VLOOKUP(Sales[[#This Row],[ProductKey]], Products!$A$2:$D$1000, 4, FALSE)</f>
        <v>Water Bottle - 30 oz.</v>
      </c>
    </row>
    <row r="8343" spans="1:17" x14ac:dyDescent="0.25">
      <c r="A8343" s="2">
        <v>38200</v>
      </c>
      <c r="B8343" s="1" t="s">
        <v>1951</v>
      </c>
      <c r="C8343">
        <v>477</v>
      </c>
      <c r="D8343">
        <v>20835</v>
      </c>
      <c r="E8343">
        <v>8</v>
      </c>
      <c r="F8343">
        <v>2</v>
      </c>
      <c r="G8343">
        <v>2</v>
      </c>
      <c r="H8343" s="2">
        <v>43313</v>
      </c>
      <c r="I8343" t="str">
        <f>VLOOKUP(Sales[[#This Row],[TerritoryKey]], Territories[], 2, FALSE)</f>
        <v>Germany</v>
      </c>
      <c r="J8343">
        <f>_xlfn.XLOOKUP(Sales[[#This Row],[ProductKey]], Products!$A:$A, Products!$J:$J)</f>
        <v>1.8663000000000001</v>
      </c>
      <c r="K8343">
        <f>_xlfn.XLOOKUP(Sales[[#This Row],[ProductKey]], Products!$A:$A, Products!$K:$K)</f>
        <v>4.99</v>
      </c>
      <c r="L8343" s="1">
        <f>Sales[[#This Row],[ProductPrice]]*Sales[[#This Row],[OrderQuantity]]</f>
        <v>9.98</v>
      </c>
      <c r="M8343" s="1">
        <f>Sales[[#This Row],[OrderQuantity]]</f>
        <v>2</v>
      </c>
      <c r="N8343" s="1">
        <f>1</f>
        <v>1</v>
      </c>
      <c r="O8343" s="1">
        <f>Sales[[#This Row],[TotalSales]]-Sales[[#This Row],[TotalCost]]</f>
        <v>6.2474000000000007</v>
      </c>
      <c r="P8343" s="1">
        <f>Sales[[#This Row],[ProductCost]]*Sales[[#This Row],[OrderQuantity]]</f>
        <v>3.7326000000000001</v>
      </c>
      <c r="Q8343" s="1" t="str">
        <f>VLOOKUP(Sales[[#This Row],[ProductKey]], Products!$A$2:$D$1000, 4, FALSE)</f>
        <v>Water Bottle - 30 oz.</v>
      </c>
    </row>
    <row r="8344" spans="1:17" x14ac:dyDescent="0.25">
      <c r="A8344" s="2">
        <v>37844</v>
      </c>
      <c r="B8344" s="1" t="s">
        <v>2025</v>
      </c>
      <c r="C8344">
        <v>477</v>
      </c>
      <c r="D8344">
        <v>13589</v>
      </c>
      <c r="E8344">
        <v>7</v>
      </c>
      <c r="F8344">
        <v>2</v>
      </c>
      <c r="G8344">
        <v>2</v>
      </c>
      <c r="H8344" s="2">
        <v>42958</v>
      </c>
      <c r="I8344" t="str">
        <f>VLOOKUP(Sales[[#This Row],[TerritoryKey]], Territories[], 2, FALSE)</f>
        <v>France</v>
      </c>
      <c r="J8344">
        <f>_xlfn.XLOOKUP(Sales[[#This Row],[ProductKey]], Products!$A:$A, Products!$J:$J)</f>
        <v>1.8663000000000001</v>
      </c>
      <c r="K8344">
        <f>_xlfn.XLOOKUP(Sales[[#This Row],[ProductKey]], Products!$A:$A, Products!$K:$K)</f>
        <v>4.99</v>
      </c>
      <c r="L8344" s="1">
        <f>Sales[[#This Row],[ProductPrice]]*Sales[[#This Row],[OrderQuantity]]</f>
        <v>9.98</v>
      </c>
      <c r="M8344" s="1">
        <f>Sales[[#This Row],[OrderQuantity]]</f>
        <v>2</v>
      </c>
      <c r="N8344" s="1">
        <f>1</f>
        <v>1</v>
      </c>
      <c r="O8344" s="1">
        <f>Sales[[#This Row],[TotalSales]]-Sales[[#This Row],[TotalCost]]</f>
        <v>6.2474000000000007</v>
      </c>
      <c r="P8344" s="1">
        <f>Sales[[#This Row],[ProductCost]]*Sales[[#This Row],[OrderQuantity]]</f>
        <v>3.7326000000000001</v>
      </c>
      <c r="Q8344" s="1" t="str">
        <f>VLOOKUP(Sales[[#This Row],[ProductKey]], Products!$A$2:$D$1000, 4, FALSE)</f>
        <v>Water Bottle - 30 oz.</v>
      </c>
    </row>
    <row r="8345" spans="1:17" x14ac:dyDescent="0.25">
      <c r="A8345" s="2">
        <v>38200</v>
      </c>
      <c r="B8345" s="1" t="s">
        <v>2067</v>
      </c>
      <c r="C8345">
        <v>477</v>
      </c>
      <c r="D8345">
        <v>26319</v>
      </c>
      <c r="E8345">
        <v>4</v>
      </c>
      <c r="F8345">
        <v>2</v>
      </c>
      <c r="G8345">
        <v>2</v>
      </c>
      <c r="H8345" s="2">
        <v>43313</v>
      </c>
      <c r="I8345" t="str">
        <f>VLOOKUP(Sales[[#This Row],[TerritoryKey]], Territories[], 2, FALSE)</f>
        <v>Southwest</v>
      </c>
      <c r="J8345">
        <f>_xlfn.XLOOKUP(Sales[[#This Row],[ProductKey]], Products!$A:$A, Products!$J:$J)</f>
        <v>1.8663000000000001</v>
      </c>
      <c r="K8345">
        <f>_xlfn.XLOOKUP(Sales[[#This Row],[ProductKey]], Products!$A:$A, Products!$K:$K)</f>
        <v>4.99</v>
      </c>
      <c r="L8345" s="1">
        <f>Sales[[#This Row],[ProductPrice]]*Sales[[#This Row],[OrderQuantity]]</f>
        <v>9.98</v>
      </c>
      <c r="M8345" s="1">
        <f>Sales[[#This Row],[OrderQuantity]]</f>
        <v>2</v>
      </c>
      <c r="N8345" s="1">
        <f>1</f>
        <v>1</v>
      </c>
      <c r="O8345" s="1">
        <f>Sales[[#This Row],[TotalSales]]-Sales[[#This Row],[TotalCost]]</f>
        <v>6.2474000000000007</v>
      </c>
      <c r="P8345" s="1">
        <f>Sales[[#This Row],[ProductCost]]*Sales[[#This Row],[OrderQuantity]]</f>
        <v>3.7326000000000001</v>
      </c>
      <c r="Q8345" s="1" t="str">
        <f>VLOOKUP(Sales[[#This Row],[ProductKey]], Products!$A$2:$D$1000, 4, FALSE)</f>
        <v>Water Bottle - 30 oz.</v>
      </c>
    </row>
    <row r="8346" spans="1:17" x14ac:dyDescent="0.25">
      <c r="A8346" s="2">
        <v>37752</v>
      </c>
      <c r="B8346" s="1" t="s">
        <v>2201</v>
      </c>
      <c r="C8346">
        <v>477</v>
      </c>
      <c r="D8346">
        <v>11915</v>
      </c>
      <c r="E8346">
        <v>9</v>
      </c>
      <c r="F8346">
        <v>2</v>
      </c>
      <c r="G8346">
        <v>2</v>
      </c>
      <c r="H8346" s="2">
        <v>42866</v>
      </c>
      <c r="I8346" t="str">
        <f>VLOOKUP(Sales[[#This Row],[TerritoryKey]], Territories[], 2, FALSE)</f>
        <v>Australia</v>
      </c>
      <c r="J8346">
        <f>_xlfn.XLOOKUP(Sales[[#This Row],[ProductKey]], Products!$A:$A, Products!$J:$J)</f>
        <v>1.8663000000000001</v>
      </c>
      <c r="K8346">
        <f>_xlfn.XLOOKUP(Sales[[#This Row],[ProductKey]], Products!$A:$A, Products!$K:$K)</f>
        <v>4.99</v>
      </c>
      <c r="L8346" s="1">
        <f>Sales[[#This Row],[ProductPrice]]*Sales[[#This Row],[OrderQuantity]]</f>
        <v>9.98</v>
      </c>
      <c r="M8346" s="1">
        <f>Sales[[#This Row],[OrderQuantity]]</f>
        <v>2</v>
      </c>
      <c r="N8346" s="1">
        <f>1</f>
        <v>1</v>
      </c>
      <c r="O8346" s="1">
        <f>Sales[[#This Row],[TotalSales]]-Sales[[#This Row],[TotalCost]]</f>
        <v>6.2474000000000007</v>
      </c>
      <c r="P8346" s="1">
        <f>Sales[[#This Row],[ProductCost]]*Sales[[#This Row],[OrderQuantity]]</f>
        <v>3.7326000000000001</v>
      </c>
      <c r="Q8346" s="1" t="str">
        <f>VLOOKUP(Sales[[#This Row],[ProductKey]], Products!$A$2:$D$1000, 4, FALSE)</f>
        <v>Water Bottle - 30 oz.</v>
      </c>
    </row>
    <row r="8347" spans="1:17" x14ac:dyDescent="0.25">
      <c r="A8347" s="2">
        <v>38170</v>
      </c>
      <c r="B8347" s="1" t="s">
        <v>2202</v>
      </c>
      <c r="C8347">
        <v>477</v>
      </c>
      <c r="D8347">
        <v>22967</v>
      </c>
      <c r="E8347">
        <v>1</v>
      </c>
      <c r="F8347">
        <v>2</v>
      </c>
      <c r="G8347">
        <v>2</v>
      </c>
      <c r="H8347" s="2">
        <v>43283</v>
      </c>
      <c r="I8347" t="str">
        <f>VLOOKUP(Sales[[#This Row],[TerritoryKey]], Territories[], 2, FALSE)</f>
        <v>Northwest</v>
      </c>
      <c r="J8347">
        <f>_xlfn.XLOOKUP(Sales[[#This Row],[ProductKey]], Products!$A:$A, Products!$J:$J)</f>
        <v>1.8663000000000001</v>
      </c>
      <c r="K8347">
        <f>_xlfn.XLOOKUP(Sales[[#This Row],[ProductKey]], Products!$A:$A, Products!$K:$K)</f>
        <v>4.99</v>
      </c>
      <c r="L8347" s="1">
        <f>Sales[[#This Row],[ProductPrice]]*Sales[[#This Row],[OrderQuantity]]</f>
        <v>9.98</v>
      </c>
      <c r="M8347" s="1">
        <f>Sales[[#This Row],[OrderQuantity]]</f>
        <v>2</v>
      </c>
      <c r="N8347" s="1">
        <f>1</f>
        <v>1</v>
      </c>
      <c r="O8347" s="1">
        <f>Sales[[#This Row],[TotalSales]]-Sales[[#This Row],[TotalCost]]</f>
        <v>6.2474000000000007</v>
      </c>
      <c r="P8347" s="1">
        <f>Sales[[#This Row],[ProductCost]]*Sales[[#This Row],[OrderQuantity]]</f>
        <v>3.7326000000000001</v>
      </c>
      <c r="Q8347" s="1" t="str">
        <f>VLOOKUP(Sales[[#This Row],[ProductKey]], Products!$A$2:$D$1000, 4, FALSE)</f>
        <v>Water Bottle - 30 oz.</v>
      </c>
    </row>
    <row r="8348" spans="1:17" x14ac:dyDescent="0.25">
      <c r="A8348" s="2">
        <v>37663</v>
      </c>
      <c r="B8348" s="1" t="s">
        <v>2204</v>
      </c>
      <c r="C8348">
        <v>477</v>
      </c>
      <c r="D8348">
        <v>20646</v>
      </c>
      <c r="E8348">
        <v>1</v>
      </c>
      <c r="F8348">
        <v>2</v>
      </c>
      <c r="G8348">
        <v>2</v>
      </c>
      <c r="H8348" s="2">
        <v>42777</v>
      </c>
      <c r="I8348" t="str">
        <f>VLOOKUP(Sales[[#This Row],[TerritoryKey]], Territories[], 2, FALSE)</f>
        <v>Northwest</v>
      </c>
      <c r="J8348">
        <f>_xlfn.XLOOKUP(Sales[[#This Row],[ProductKey]], Products!$A:$A, Products!$J:$J)</f>
        <v>1.8663000000000001</v>
      </c>
      <c r="K8348">
        <f>_xlfn.XLOOKUP(Sales[[#This Row],[ProductKey]], Products!$A:$A, Products!$K:$K)</f>
        <v>4.99</v>
      </c>
      <c r="L8348" s="1">
        <f>Sales[[#This Row],[ProductPrice]]*Sales[[#This Row],[OrderQuantity]]</f>
        <v>9.98</v>
      </c>
      <c r="M8348" s="1">
        <f>Sales[[#This Row],[OrderQuantity]]</f>
        <v>2</v>
      </c>
      <c r="N8348" s="1">
        <f>1</f>
        <v>1</v>
      </c>
      <c r="O8348" s="1">
        <f>Sales[[#This Row],[TotalSales]]-Sales[[#This Row],[TotalCost]]</f>
        <v>6.2474000000000007</v>
      </c>
      <c r="P8348" s="1">
        <f>Sales[[#This Row],[ProductCost]]*Sales[[#This Row],[OrderQuantity]]</f>
        <v>3.7326000000000001</v>
      </c>
      <c r="Q8348" s="1" t="str">
        <f>VLOOKUP(Sales[[#This Row],[ProductKey]], Products!$A$2:$D$1000, 4, FALSE)</f>
        <v>Water Bottle - 30 oz.</v>
      </c>
    </row>
    <row r="8349" spans="1:17" x14ac:dyDescent="0.25">
      <c r="A8349" s="2">
        <v>37844</v>
      </c>
      <c r="B8349" s="1" t="s">
        <v>2212</v>
      </c>
      <c r="C8349">
        <v>477</v>
      </c>
      <c r="D8349">
        <v>20620</v>
      </c>
      <c r="E8349">
        <v>9</v>
      </c>
      <c r="F8349">
        <v>2</v>
      </c>
      <c r="G8349">
        <v>2</v>
      </c>
      <c r="H8349" s="2">
        <v>42958</v>
      </c>
      <c r="I8349" t="str">
        <f>VLOOKUP(Sales[[#This Row],[TerritoryKey]], Territories[], 2, FALSE)</f>
        <v>Australia</v>
      </c>
      <c r="J8349">
        <f>_xlfn.XLOOKUP(Sales[[#This Row],[ProductKey]], Products!$A:$A, Products!$J:$J)</f>
        <v>1.8663000000000001</v>
      </c>
      <c r="K8349">
        <f>_xlfn.XLOOKUP(Sales[[#This Row],[ProductKey]], Products!$A:$A, Products!$K:$K)</f>
        <v>4.99</v>
      </c>
      <c r="L8349" s="1">
        <f>Sales[[#This Row],[ProductPrice]]*Sales[[#This Row],[OrderQuantity]]</f>
        <v>9.98</v>
      </c>
      <c r="M8349" s="1">
        <f>Sales[[#This Row],[OrderQuantity]]</f>
        <v>2</v>
      </c>
      <c r="N8349" s="1">
        <f>1</f>
        <v>1</v>
      </c>
      <c r="O8349" s="1">
        <f>Sales[[#This Row],[TotalSales]]-Sales[[#This Row],[TotalCost]]</f>
        <v>6.2474000000000007</v>
      </c>
      <c r="P8349" s="1">
        <f>Sales[[#This Row],[ProductCost]]*Sales[[#This Row],[OrderQuantity]]</f>
        <v>3.7326000000000001</v>
      </c>
      <c r="Q8349" s="1" t="str">
        <f>VLOOKUP(Sales[[#This Row],[ProductKey]], Products!$A$2:$D$1000, 4, FALSE)</f>
        <v>Water Bottle - 30 oz.</v>
      </c>
    </row>
    <row r="8350" spans="1:17" x14ac:dyDescent="0.25">
      <c r="A8350" s="2">
        <v>38047</v>
      </c>
      <c r="B8350" s="1" t="s">
        <v>2246</v>
      </c>
      <c r="C8350">
        <v>477</v>
      </c>
      <c r="D8350">
        <v>20390</v>
      </c>
      <c r="E8350">
        <v>1</v>
      </c>
      <c r="F8350">
        <v>2</v>
      </c>
      <c r="G8350">
        <v>2</v>
      </c>
      <c r="H8350" s="2">
        <v>43160</v>
      </c>
      <c r="I8350" t="str">
        <f>VLOOKUP(Sales[[#This Row],[TerritoryKey]], Territories[], 2, FALSE)</f>
        <v>Northwest</v>
      </c>
      <c r="J8350">
        <f>_xlfn.XLOOKUP(Sales[[#This Row],[ProductKey]], Products!$A:$A, Products!$J:$J)</f>
        <v>1.8663000000000001</v>
      </c>
      <c r="K8350">
        <f>_xlfn.XLOOKUP(Sales[[#This Row],[ProductKey]], Products!$A:$A, Products!$K:$K)</f>
        <v>4.99</v>
      </c>
      <c r="L8350" s="1">
        <f>Sales[[#This Row],[ProductPrice]]*Sales[[#This Row],[OrderQuantity]]</f>
        <v>9.98</v>
      </c>
      <c r="M8350" s="1">
        <f>Sales[[#This Row],[OrderQuantity]]</f>
        <v>2</v>
      </c>
      <c r="N8350" s="1">
        <f>1</f>
        <v>1</v>
      </c>
      <c r="O8350" s="1">
        <f>Sales[[#This Row],[TotalSales]]-Sales[[#This Row],[TotalCost]]</f>
        <v>6.2474000000000007</v>
      </c>
      <c r="P8350" s="1">
        <f>Sales[[#This Row],[ProductCost]]*Sales[[#This Row],[OrderQuantity]]</f>
        <v>3.7326000000000001</v>
      </c>
      <c r="Q8350" s="1" t="str">
        <f>VLOOKUP(Sales[[#This Row],[ProductKey]], Products!$A$2:$D$1000, 4, FALSE)</f>
        <v>Water Bottle - 30 oz.</v>
      </c>
    </row>
    <row r="8351" spans="1:17" x14ac:dyDescent="0.25">
      <c r="A8351" s="2">
        <v>37783</v>
      </c>
      <c r="B8351" s="1" t="s">
        <v>2283</v>
      </c>
      <c r="C8351">
        <v>477</v>
      </c>
      <c r="D8351">
        <v>22955</v>
      </c>
      <c r="E8351">
        <v>9</v>
      </c>
      <c r="F8351">
        <v>2</v>
      </c>
      <c r="G8351">
        <v>2</v>
      </c>
      <c r="H8351" s="2">
        <v>42897</v>
      </c>
      <c r="I8351" t="str">
        <f>VLOOKUP(Sales[[#This Row],[TerritoryKey]], Territories[], 2, FALSE)</f>
        <v>Australia</v>
      </c>
      <c r="J8351">
        <f>_xlfn.XLOOKUP(Sales[[#This Row],[ProductKey]], Products!$A:$A, Products!$J:$J)</f>
        <v>1.8663000000000001</v>
      </c>
      <c r="K8351">
        <f>_xlfn.XLOOKUP(Sales[[#This Row],[ProductKey]], Products!$A:$A, Products!$K:$K)</f>
        <v>4.99</v>
      </c>
      <c r="L8351" s="1">
        <f>Sales[[#This Row],[ProductPrice]]*Sales[[#This Row],[OrderQuantity]]</f>
        <v>9.98</v>
      </c>
      <c r="M8351" s="1">
        <f>Sales[[#This Row],[OrderQuantity]]</f>
        <v>2</v>
      </c>
      <c r="N8351" s="1">
        <f>1</f>
        <v>1</v>
      </c>
      <c r="O8351" s="1">
        <f>Sales[[#This Row],[TotalSales]]-Sales[[#This Row],[TotalCost]]</f>
        <v>6.2474000000000007</v>
      </c>
      <c r="P8351" s="1">
        <f>Sales[[#This Row],[ProductCost]]*Sales[[#This Row],[OrderQuantity]]</f>
        <v>3.7326000000000001</v>
      </c>
      <c r="Q8351" s="1" t="str">
        <f>VLOOKUP(Sales[[#This Row],[ProductKey]], Products!$A$2:$D$1000, 4, FALSE)</f>
        <v>Water Bottle - 30 oz.</v>
      </c>
    </row>
    <row r="8352" spans="1:17" x14ac:dyDescent="0.25">
      <c r="A8352" s="2">
        <v>38019</v>
      </c>
      <c r="B8352" s="1" t="s">
        <v>2304</v>
      </c>
      <c r="C8352">
        <v>477</v>
      </c>
      <c r="D8352">
        <v>11373</v>
      </c>
      <c r="E8352">
        <v>8</v>
      </c>
      <c r="F8352">
        <v>2</v>
      </c>
      <c r="G8352">
        <v>2</v>
      </c>
      <c r="H8352" s="2">
        <v>43133</v>
      </c>
      <c r="I8352" t="str">
        <f>VLOOKUP(Sales[[#This Row],[TerritoryKey]], Territories[], 2, FALSE)</f>
        <v>Germany</v>
      </c>
      <c r="J8352">
        <f>_xlfn.XLOOKUP(Sales[[#This Row],[ProductKey]], Products!$A:$A, Products!$J:$J)</f>
        <v>1.8663000000000001</v>
      </c>
      <c r="K8352">
        <f>_xlfn.XLOOKUP(Sales[[#This Row],[ProductKey]], Products!$A:$A, Products!$K:$K)</f>
        <v>4.99</v>
      </c>
      <c r="L8352" s="1">
        <f>Sales[[#This Row],[ProductPrice]]*Sales[[#This Row],[OrderQuantity]]</f>
        <v>9.98</v>
      </c>
      <c r="M8352" s="1">
        <f>Sales[[#This Row],[OrderQuantity]]</f>
        <v>2</v>
      </c>
      <c r="N8352" s="1">
        <f>1</f>
        <v>1</v>
      </c>
      <c r="O8352" s="1">
        <f>Sales[[#This Row],[TotalSales]]-Sales[[#This Row],[TotalCost]]</f>
        <v>6.2474000000000007</v>
      </c>
      <c r="P8352" s="1">
        <f>Sales[[#This Row],[ProductCost]]*Sales[[#This Row],[OrderQuantity]]</f>
        <v>3.7326000000000001</v>
      </c>
      <c r="Q8352" s="1" t="str">
        <f>VLOOKUP(Sales[[#This Row],[ProductKey]], Products!$A$2:$D$1000, 4, FALSE)</f>
        <v>Water Bottle - 30 oz.</v>
      </c>
    </row>
    <row r="8353" spans="1:17" x14ac:dyDescent="0.25">
      <c r="A8353" s="2">
        <v>37633</v>
      </c>
      <c r="B8353" s="1" t="s">
        <v>2309</v>
      </c>
      <c r="C8353">
        <v>477</v>
      </c>
      <c r="D8353">
        <v>23135</v>
      </c>
      <c r="E8353">
        <v>4</v>
      </c>
      <c r="F8353">
        <v>2</v>
      </c>
      <c r="G8353">
        <v>2</v>
      </c>
      <c r="H8353" s="2">
        <v>42747</v>
      </c>
      <c r="I8353" t="str">
        <f>VLOOKUP(Sales[[#This Row],[TerritoryKey]], Territories[], 2, FALSE)</f>
        <v>Southwest</v>
      </c>
      <c r="J8353">
        <f>_xlfn.XLOOKUP(Sales[[#This Row],[ProductKey]], Products!$A:$A, Products!$J:$J)</f>
        <v>1.8663000000000001</v>
      </c>
      <c r="K8353">
        <f>_xlfn.XLOOKUP(Sales[[#This Row],[ProductKey]], Products!$A:$A, Products!$K:$K)</f>
        <v>4.99</v>
      </c>
      <c r="L8353" s="1">
        <f>Sales[[#This Row],[ProductPrice]]*Sales[[#This Row],[OrderQuantity]]</f>
        <v>9.98</v>
      </c>
      <c r="M8353" s="1">
        <f>Sales[[#This Row],[OrderQuantity]]</f>
        <v>2</v>
      </c>
      <c r="N8353" s="1">
        <f>1</f>
        <v>1</v>
      </c>
      <c r="O8353" s="1">
        <f>Sales[[#This Row],[TotalSales]]-Sales[[#This Row],[TotalCost]]</f>
        <v>6.2474000000000007</v>
      </c>
      <c r="P8353" s="1">
        <f>Sales[[#This Row],[ProductCost]]*Sales[[#This Row],[OrderQuantity]]</f>
        <v>3.7326000000000001</v>
      </c>
      <c r="Q8353" s="1" t="str">
        <f>VLOOKUP(Sales[[#This Row],[ProductKey]], Products!$A$2:$D$1000, 4, FALSE)</f>
        <v>Water Bottle - 30 oz.</v>
      </c>
    </row>
    <row r="8354" spans="1:17" x14ac:dyDescent="0.25">
      <c r="A8354" s="2">
        <v>38232</v>
      </c>
      <c r="B8354" s="1" t="s">
        <v>2333</v>
      </c>
      <c r="C8354">
        <v>477</v>
      </c>
      <c r="D8354">
        <v>11986</v>
      </c>
      <c r="E8354">
        <v>9</v>
      </c>
      <c r="F8354">
        <v>2</v>
      </c>
      <c r="G8354">
        <v>2</v>
      </c>
      <c r="H8354" s="2">
        <v>43345</v>
      </c>
      <c r="I8354" t="str">
        <f>VLOOKUP(Sales[[#This Row],[TerritoryKey]], Territories[], 2, FALSE)</f>
        <v>Australia</v>
      </c>
      <c r="J8354">
        <f>_xlfn.XLOOKUP(Sales[[#This Row],[ProductKey]], Products!$A:$A, Products!$J:$J)</f>
        <v>1.8663000000000001</v>
      </c>
      <c r="K8354">
        <f>_xlfn.XLOOKUP(Sales[[#This Row],[ProductKey]], Products!$A:$A, Products!$K:$K)</f>
        <v>4.99</v>
      </c>
      <c r="L8354" s="1">
        <f>Sales[[#This Row],[ProductPrice]]*Sales[[#This Row],[OrderQuantity]]</f>
        <v>9.98</v>
      </c>
      <c r="M8354" s="1">
        <f>Sales[[#This Row],[OrderQuantity]]</f>
        <v>2</v>
      </c>
      <c r="N8354" s="1">
        <f>1</f>
        <v>1</v>
      </c>
      <c r="O8354" s="1">
        <f>Sales[[#This Row],[TotalSales]]-Sales[[#This Row],[TotalCost]]</f>
        <v>6.2474000000000007</v>
      </c>
      <c r="P8354" s="1">
        <f>Sales[[#This Row],[ProductCost]]*Sales[[#This Row],[OrderQuantity]]</f>
        <v>3.7326000000000001</v>
      </c>
      <c r="Q8354" s="1" t="str">
        <f>VLOOKUP(Sales[[#This Row],[ProductKey]], Products!$A$2:$D$1000, 4, FALSE)</f>
        <v>Water Bottle - 30 oz.</v>
      </c>
    </row>
    <row r="8355" spans="1:17" x14ac:dyDescent="0.25">
      <c r="A8355" s="2">
        <v>37632</v>
      </c>
      <c r="B8355" s="1" t="s">
        <v>2339</v>
      </c>
      <c r="C8355">
        <v>477</v>
      </c>
      <c r="D8355">
        <v>14084</v>
      </c>
      <c r="E8355">
        <v>6</v>
      </c>
      <c r="F8355">
        <v>2</v>
      </c>
      <c r="G8355">
        <v>2</v>
      </c>
      <c r="H8355" s="2">
        <v>42746</v>
      </c>
      <c r="I8355" t="str">
        <f>VLOOKUP(Sales[[#This Row],[TerritoryKey]], Territories[], 2, FALSE)</f>
        <v>Canada</v>
      </c>
      <c r="J8355">
        <f>_xlfn.XLOOKUP(Sales[[#This Row],[ProductKey]], Products!$A:$A, Products!$J:$J)</f>
        <v>1.8663000000000001</v>
      </c>
      <c r="K8355">
        <f>_xlfn.XLOOKUP(Sales[[#This Row],[ProductKey]], Products!$A:$A, Products!$K:$K)</f>
        <v>4.99</v>
      </c>
      <c r="L8355" s="1">
        <f>Sales[[#This Row],[ProductPrice]]*Sales[[#This Row],[OrderQuantity]]</f>
        <v>9.98</v>
      </c>
      <c r="M8355" s="1">
        <f>Sales[[#This Row],[OrderQuantity]]</f>
        <v>2</v>
      </c>
      <c r="N8355" s="1">
        <f>1</f>
        <v>1</v>
      </c>
      <c r="O8355" s="1">
        <f>Sales[[#This Row],[TotalSales]]-Sales[[#This Row],[TotalCost]]</f>
        <v>6.2474000000000007</v>
      </c>
      <c r="P8355" s="1">
        <f>Sales[[#This Row],[ProductCost]]*Sales[[#This Row],[OrderQuantity]]</f>
        <v>3.7326000000000001</v>
      </c>
      <c r="Q8355" s="1" t="str">
        <f>VLOOKUP(Sales[[#This Row],[ProductKey]], Products!$A$2:$D$1000, 4, FALSE)</f>
        <v>Water Bottle - 30 oz.</v>
      </c>
    </row>
    <row r="8356" spans="1:17" x14ac:dyDescent="0.25">
      <c r="A8356" s="2">
        <v>37813</v>
      </c>
      <c r="B8356" s="1" t="s">
        <v>2356</v>
      </c>
      <c r="C8356">
        <v>477</v>
      </c>
      <c r="D8356">
        <v>19780</v>
      </c>
      <c r="E8356">
        <v>4</v>
      </c>
      <c r="F8356">
        <v>2</v>
      </c>
      <c r="G8356">
        <v>2</v>
      </c>
      <c r="H8356" s="2">
        <v>42927</v>
      </c>
      <c r="I8356" t="str">
        <f>VLOOKUP(Sales[[#This Row],[TerritoryKey]], Territories[], 2, FALSE)</f>
        <v>Southwest</v>
      </c>
      <c r="J8356">
        <f>_xlfn.XLOOKUP(Sales[[#This Row],[ProductKey]], Products!$A:$A, Products!$J:$J)</f>
        <v>1.8663000000000001</v>
      </c>
      <c r="K8356">
        <f>_xlfn.XLOOKUP(Sales[[#This Row],[ProductKey]], Products!$A:$A, Products!$K:$K)</f>
        <v>4.99</v>
      </c>
      <c r="L8356" s="1">
        <f>Sales[[#This Row],[ProductPrice]]*Sales[[#This Row],[OrderQuantity]]</f>
        <v>9.98</v>
      </c>
      <c r="M8356" s="1">
        <f>Sales[[#This Row],[OrderQuantity]]</f>
        <v>2</v>
      </c>
      <c r="N8356" s="1">
        <f>1</f>
        <v>1</v>
      </c>
      <c r="O8356" s="1">
        <f>Sales[[#This Row],[TotalSales]]-Sales[[#This Row],[TotalCost]]</f>
        <v>6.2474000000000007</v>
      </c>
      <c r="P8356" s="1">
        <f>Sales[[#This Row],[ProductCost]]*Sales[[#This Row],[OrderQuantity]]</f>
        <v>3.7326000000000001</v>
      </c>
      <c r="Q8356" s="1" t="str">
        <f>VLOOKUP(Sales[[#This Row],[ProductKey]], Products!$A$2:$D$1000, 4, FALSE)</f>
        <v>Water Bottle - 30 oz.</v>
      </c>
    </row>
    <row r="8357" spans="1:17" x14ac:dyDescent="0.25">
      <c r="A8357" s="2">
        <v>37692</v>
      </c>
      <c r="B8357" s="1" t="s">
        <v>2396</v>
      </c>
      <c r="C8357">
        <v>477</v>
      </c>
      <c r="D8357">
        <v>23392</v>
      </c>
      <c r="E8357">
        <v>4</v>
      </c>
      <c r="F8357">
        <v>2</v>
      </c>
      <c r="G8357">
        <v>2</v>
      </c>
      <c r="H8357" s="2">
        <v>42806</v>
      </c>
      <c r="I8357" t="str">
        <f>VLOOKUP(Sales[[#This Row],[TerritoryKey]], Territories[], 2, FALSE)</f>
        <v>Southwest</v>
      </c>
      <c r="J8357">
        <f>_xlfn.XLOOKUP(Sales[[#This Row],[ProductKey]], Products!$A:$A, Products!$J:$J)</f>
        <v>1.8663000000000001</v>
      </c>
      <c r="K8357">
        <f>_xlfn.XLOOKUP(Sales[[#This Row],[ProductKey]], Products!$A:$A, Products!$K:$K)</f>
        <v>4.99</v>
      </c>
      <c r="L8357" s="1">
        <f>Sales[[#This Row],[ProductPrice]]*Sales[[#This Row],[OrderQuantity]]</f>
        <v>9.98</v>
      </c>
      <c r="M8357" s="1">
        <f>Sales[[#This Row],[OrderQuantity]]</f>
        <v>2</v>
      </c>
      <c r="N8357" s="1">
        <f>1</f>
        <v>1</v>
      </c>
      <c r="O8357" s="1">
        <f>Sales[[#This Row],[TotalSales]]-Sales[[#This Row],[TotalCost]]</f>
        <v>6.2474000000000007</v>
      </c>
      <c r="P8357" s="1">
        <f>Sales[[#This Row],[ProductCost]]*Sales[[#This Row],[OrderQuantity]]</f>
        <v>3.7326000000000001</v>
      </c>
      <c r="Q8357" s="1" t="str">
        <f>VLOOKUP(Sales[[#This Row],[ProductKey]], Products!$A$2:$D$1000, 4, FALSE)</f>
        <v>Water Bottle - 30 oz.</v>
      </c>
    </row>
    <row r="8358" spans="1:17" x14ac:dyDescent="0.25">
      <c r="A8358" s="2">
        <v>37784</v>
      </c>
      <c r="B8358" s="1" t="s">
        <v>2397</v>
      </c>
      <c r="C8358">
        <v>477</v>
      </c>
      <c r="D8358">
        <v>12671</v>
      </c>
      <c r="E8358">
        <v>9</v>
      </c>
      <c r="F8358">
        <v>2</v>
      </c>
      <c r="G8358">
        <v>2</v>
      </c>
      <c r="H8358" s="2">
        <v>42898</v>
      </c>
      <c r="I8358" t="str">
        <f>VLOOKUP(Sales[[#This Row],[TerritoryKey]], Territories[], 2, FALSE)</f>
        <v>Australia</v>
      </c>
      <c r="J8358">
        <f>_xlfn.XLOOKUP(Sales[[#This Row],[ProductKey]], Products!$A:$A, Products!$J:$J)</f>
        <v>1.8663000000000001</v>
      </c>
      <c r="K8358">
        <f>_xlfn.XLOOKUP(Sales[[#This Row],[ProductKey]], Products!$A:$A, Products!$K:$K)</f>
        <v>4.99</v>
      </c>
      <c r="L8358" s="1">
        <f>Sales[[#This Row],[ProductPrice]]*Sales[[#This Row],[OrderQuantity]]</f>
        <v>9.98</v>
      </c>
      <c r="M8358" s="1">
        <f>Sales[[#This Row],[OrderQuantity]]</f>
        <v>2</v>
      </c>
      <c r="N8358" s="1">
        <f>1</f>
        <v>1</v>
      </c>
      <c r="O8358" s="1">
        <f>Sales[[#This Row],[TotalSales]]-Sales[[#This Row],[TotalCost]]</f>
        <v>6.2474000000000007</v>
      </c>
      <c r="P8358" s="1">
        <f>Sales[[#This Row],[ProductCost]]*Sales[[#This Row],[OrderQuantity]]</f>
        <v>3.7326000000000001</v>
      </c>
      <c r="Q8358" s="1" t="str">
        <f>VLOOKUP(Sales[[#This Row],[ProductKey]], Products!$A$2:$D$1000, 4, FALSE)</f>
        <v>Water Bottle - 30 oz.</v>
      </c>
    </row>
    <row r="8359" spans="1:17" x14ac:dyDescent="0.25">
      <c r="A8359" s="2">
        <v>37663</v>
      </c>
      <c r="B8359" s="1" t="s">
        <v>2401</v>
      </c>
      <c r="C8359">
        <v>477</v>
      </c>
      <c r="D8359">
        <v>21786</v>
      </c>
      <c r="E8359">
        <v>4</v>
      </c>
      <c r="F8359">
        <v>2</v>
      </c>
      <c r="G8359">
        <v>2</v>
      </c>
      <c r="H8359" s="2">
        <v>42777</v>
      </c>
      <c r="I8359" t="str">
        <f>VLOOKUP(Sales[[#This Row],[TerritoryKey]], Territories[], 2, FALSE)</f>
        <v>Southwest</v>
      </c>
      <c r="J8359">
        <f>_xlfn.XLOOKUP(Sales[[#This Row],[ProductKey]], Products!$A:$A, Products!$J:$J)</f>
        <v>1.8663000000000001</v>
      </c>
      <c r="K8359">
        <f>_xlfn.XLOOKUP(Sales[[#This Row],[ProductKey]], Products!$A:$A, Products!$K:$K)</f>
        <v>4.99</v>
      </c>
      <c r="L8359" s="1">
        <f>Sales[[#This Row],[ProductPrice]]*Sales[[#This Row],[OrderQuantity]]</f>
        <v>9.98</v>
      </c>
      <c r="M8359" s="1">
        <f>Sales[[#This Row],[OrderQuantity]]</f>
        <v>2</v>
      </c>
      <c r="N8359" s="1">
        <f>1</f>
        <v>1</v>
      </c>
      <c r="O8359" s="1">
        <f>Sales[[#This Row],[TotalSales]]-Sales[[#This Row],[TotalCost]]</f>
        <v>6.2474000000000007</v>
      </c>
      <c r="P8359" s="1">
        <f>Sales[[#This Row],[ProductCost]]*Sales[[#This Row],[OrderQuantity]]</f>
        <v>3.7326000000000001</v>
      </c>
      <c r="Q8359" s="1" t="str">
        <f>VLOOKUP(Sales[[#This Row],[ProductKey]], Products!$A$2:$D$1000, 4, FALSE)</f>
        <v>Water Bottle - 30 oz.</v>
      </c>
    </row>
    <row r="8360" spans="1:17" x14ac:dyDescent="0.25">
      <c r="A8360" s="2">
        <v>38293</v>
      </c>
      <c r="B8360" s="1" t="s">
        <v>2405</v>
      </c>
      <c r="C8360">
        <v>477</v>
      </c>
      <c r="D8360">
        <v>15008</v>
      </c>
      <c r="E8360">
        <v>6</v>
      </c>
      <c r="F8360">
        <v>2</v>
      </c>
      <c r="G8360">
        <v>2</v>
      </c>
      <c r="H8360" s="2">
        <v>43406</v>
      </c>
      <c r="I8360" t="str">
        <f>VLOOKUP(Sales[[#This Row],[TerritoryKey]], Territories[], 2, FALSE)</f>
        <v>Canada</v>
      </c>
      <c r="J8360">
        <f>_xlfn.XLOOKUP(Sales[[#This Row],[ProductKey]], Products!$A:$A, Products!$J:$J)</f>
        <v>1.8663000000000001</v>
      </c>
      <c r="K8360">
        <f>_xlfn.XLOOKUP(Sales[[#This Row],[ProductKey]], Products!$A:$A, Products!$K:$K)</f>
        <v>4.99</v>
      </c>
      <c r="L8360" s="1">
        <f>Sales[[#This Row],[ProductPrice]]*Sales[[#This Row],[OrderQuantity]]</f>
        <v>9.98</v>
      </c>
      <c r="M8360" s="1">
        <f>Sales[[#This Row],[OrderQuantity]]</f>
        <v>2</v>
      </c>
      <c r="N8360" s="1">
        <f>1</f>
        <v>1</v>
      </c>
      <c r="O8360" s="1">
        <f>Sales[[#This Row],[TotalSales]]-Sales[[#This Row],[TotalCost]]</f>
        <v>6.2474000000000007</v>
      </c>
      <c r="P8360" s="1">
        <f>Sales[[#This Row],[ProductCost]]*Sales[[#This Row],[OrderQuantity]]</f>
        <v>3.7326000000000001</v>
      </c>
      <c r="Q8360" s="1" t="str">
        <f>VLOOKUP(Sales[[#This Row],[ProductKey]], Products!$A$2:$D$1000, 4, FALSE)</f>
        <v>Water Bottle - 30 oz.</v>
      </c>
    </row>
    <row r="8361" spans="1:17" x14ac:dyDescent="0.25">
      <c r="A8361" s="2">
        <v>38323</v>
      </c>
      <c r="B8361" s="1" t="s">
        <v>2430</v>
      </c>
      <c r="C8361">
        <v>477</v>
      </c>
      <c r="D8361">
        <v>24473</v>
      </c>
      <c r="E8361">
        <v>9</v>
      </c>
      <c r="F8361">
        <v>2</v>
      </c>
      <c r="G8361">
        <v>2</v>
      </c>
      <c r="H8361" s="2">
        <v>43436</v>
      </c>
      <c r="I8361" t="str">
        <f>VLOOKUP(Sales[[#This Row],[TerritoryKey]], Territories[], 2, FALSE)</f>
        <v>Australia</v>
      </c>
      <c r="J8361">
        <f>_xlfn.XLOOKUP(Sales[[#This Row],[ProductKey]], Products!$A:$A, Products!$J:$J)</f>
        <v>1.8663000000000001</v>
      </c>
      <c r="K8361">
        <f>_xlfn.XLOOKUP(Sales[[#This Row],[ProductKey]], Products!$A:$A, Products!$K:$K)</f>
        <v>4.99</v>
      </c>
      <c r="L8361" s="1">
        <f>Sales[[#This Row],[ProductPrice]]*Sales[[#This Row],[OrderQuantity]]</f>
        <v>9.98</v>
      </c>
      <c r="M8361" s="1">
        <f>Sales[[#This Row],[OrderQuantity]]</f>
        <v>2</v>
      </c>
      <c r="N8361" s="1">
        <f>1</f>
        <v>1</v>
      </c>
      <c r="O8361" s="1">
        <f>Sales[[#This Row],[TotalSales]]-Sales[[#This Row],[TotalCost]]</f>
        <v>6.2474000000000007</v>
      </c>
      <c r="P8361" s="1">
        <f>Sales[[#This Row],[ProductCost]]*Sales[[#This Row],[OrderQuantity]]</f>
        <v>3.7326000000000001</v>
      </c>
      <c r="Q8361" s="1" t="str">
        <f>VLOOKUP(Sales[[#This Row],[ProductKey]], Products!$A$2:$D$1000, 4, FALSE)</f>
        <v>Water Bottle - 30 oz.</v>
      </c>
    </row>
    <row r="8362" spans="1:17" x14ac:dyDescent="0.25">
      <c r="A8362" s="2">
        <v>37814</v>
      </c>
      <c r="B8362" s="1" t="s">
        <v>2431</v>
      </c>
      <c r="C8362">
        <v>477</v>
      </c>
      <c r="D8362">
        <v>18087</v>
      </c>
      <c r="E8362">
        <v>4</v>
      </c>
      <c r="F8362">
        <v>2</v>
      </c>
      <c r="G8362">
        <v>2</v>
      </c>
      <c r="H8362" s="2">
        <v>42928</v>
      </c>
      <c r="I8362" t="str">
        <f>VLOOKUP(Sales[[#This Row],[TerritoryKey]], Territories[], 2, FALSE)</f>
        <v>Southwest</v>
      </c>
      <c r="J8362">
        <f>_xlfn.XLOOKUP(Sales[[#This Row],[ProductKey]], Products!$A:$A, Products!$J:$J)</f>
        <v>1.8663000000000001</v>
      </c>
      <c r="K8362">
        <f>_xlfn.XLOOKUP(Sales[[#This Row],[ProductKey]], Products!$A:$A, Products!$K:$K)</f>
        <v>4.99</v>
      </c>
      <c r="L8362" s="1">
        <f>Sales[[#This Row],[ProductPrice]]*Sales[[#This Row],[OrderQuantity]]</f>
        <v>9.98</v>
      </c>
      <c r="M8362" s="1">
        <f>Sales[[#This Row],[OrderQuantity]]</f>
        <v>2</v>
      </c>
      <c r="N8362" s="1">
        <f>1</f>
        <v>1</v>
      </c>
      <c r="O8362" s="1">
        <f>Sales[[#This Row],[TotalSales]]-Sales[[#This Row],[TotalCost]]</f>
        <v>6.2474000000000007</v>
      </c>
      <c r="P8362" s="1">
        <f>Sales[[#This Row],[ProductCost]]*Sales[[#This Row],[OrderQuantity]]</f>
        <v>3.7326000000000001</v>
      </c>
      <c r="Q8362" s="1" t="str">
        <f>VLOOKUP(Sales[[#This Row],[ProductKey]], Products!$A$2:$D$1000, 4, FALSE)</f>
        <v>Water Bottle - 30 oz.</v>
      </c>
    </row>
    <row r="8363" spans="1:17" x14ac:dyDescent="0.25">
      <c r="A8363" s="2">
        <v>37663</v>
      </c>
      <c r="B8363" s="1" t="s">
        <v>2443</v>
      </c>
      <c r="C8363">
        <v>477</v>
      </c>
      <c r="D8363">
        <v>19656</v>
      </c>
      <c r="E8363">
        <v>4</v>
      </c>
      <c r="F8363">
        <v>2</v>
      </c>
      <c r="G8363">
        <v>2</v>
      </c>
      <c r="H8363" s="2">
        <v>42777</v>
      </c>
      <c r="I8363" t="str">
        <f>VLOOKUP(Sales[[#This Row],[TerritoryKey]], Territories[], 2, FALSE)</f>
        <v>Southwest</v>
      </c>
      <c r="J8363">
        <f>_xlfn.XLOOKUP(Sales[[#This Row],[ProductKey]], Products!$A:$A, Products!$J:$J)</f>
        <v>1.8663000000000001</v>
      </c>
      <c r="K8363">
        <f>_xlfn.XLOOKUP(Sales[[#This Row],[ProductKey]], Products!$A:$A, Products!$K:$K)</f>
        <v>4.99</v>
      </c>
      <c r="L8363" s="1">
        <f>Sales[[#This Row],[ProductPrice]]*Sales[[#This Row],[OrderQuantity]]</f>
        <v>9.98</v>
      </c>
      <c r="M8363" s="1">
        <f>Sales[[#This Row],[OrderQuantity]]</f>
        <v>2</v>
      </c>
      <c r="N8363" s="1">
        <f>1</f>
        <v>1</v>
      </c>
      <c r="O8363" s="1">
        <f>Sales[[#This Row],[TotalSales]]-Sales[[#This Row],[TotalCost]]</f>
        <v>6.2474000000000007</v>
      </c>
      <c r="P8363" s="1">
        <f>Sales[[#This Row],[ProductCost]]*Sales[[#This Row],[OrderQuantity]]</f>
        <v>3.7326000000000001</v>
      </c>
      <c r="Q8363" s="1" t="str">
        <f>VLOOKUP(Sales[[#This Row],[ProductKey]], Products!$A$2:$D$1000, 4, FALSE)</f>
        <v>Water Bottle - 30 oz.</v>
      </c>
    </row>
    <row r="8364" spans="1:17" x14ac:dyDescent="0.25">
      <c r="A8364" s="2">
        <v>38170</v>
      </c>
      <c r="B8364" s="1" t="s">
        <v>2446</v>
      </c>
      <c r="C8364">
        <v>477</v>
      </c>
      <c r="D8364">
        <v>29320</v>
      </c>
      <c r="E8364">
        <v>9</v>
      </c>
      <c r="F8364">
        <v>2</v>
      </c>
      <c r="G8364">
        <v>2</v>
      </c>
      <c r="H8364" s="2">
        <v>43283</v>
      </c>
      <c r="I8364" t="str">
        <f>VLOOKUP(Sales[[#This Row],[TerritoryKey]], Territories[], 2, FALSE)</f>
        <v>Australia</v>
      </c>
      <c r="J8364">
        <f>_xlfn.XLOOKUP(Sales[[#This Row],[ProductKey]], Products!$A:$A, Products!$J:$J)</f>
        <v>1.8663000000000001</v>
      </c>
      <c r="K8364">
        <f>_xlfn.XLOOKUP(Sales[[#This Row],[ProductKey]], Products!$A:$A, Products!$K:$K)</f>
        <v>4.99</v>
      </c>
      <c r="L8364" s="1">
        <f>Sales[[#This Row],[ProductPrice]]*Sales[[#This Row],[OrderQuantity]]</f>
        <v>9.98</v>
      </c>
      <c r="M8364" s="1">
        <f>Sales[[#This Row],[OrderQuantity]]</f>
        <v>2</v>
      </c>
      <c r="N8364" s="1">
        <f>1</f>
        <v>1</v>
      </c>
      <c r="O8364" s="1">
        <f>Sales[[#This Row],[TotalSales]]-Sales[[#This Row],[TotalCost]]</f>
        <v>6.2474000000000007</v>
      </c>
      <c r="P8364" s="1">
        <f>Sales[[#This Row],[ProductCost]]*Sales[[#This Row],[OrderQuantity]]</f>
        <v>3.7326000000000001</v>
      </c>
      <c r="Q8364" s="1" t="str">
        <f>VLOOKUP(Sales[[#This Row],[ProductKey]], Products!$A$2:$D$1000, 4, FALSE)</f>
        <v>Water Bottle - 30 oz.</v>
      </c>
    </row>
    <row r="8365" spans="1:17" x14ac:dyDescent="0.25">
      <c r="A8365" s="2">
        <v>37722</v>
      </c>
      <c r="B8365" s="1" t="s">
        <v>2469</v>
      </c>
      <c r="C8365">
        <v>477</v>
      </c>
      <c r="D8365">
        <v>26727</v>
      </c>
      <c r="E8365">
        <v>1</v>
      </c>
      <c r="F8365">
        <v>2</v>
      </c>
      <c r="G8365">
        <v>2</v>
      </c>
      <c r="H8365" s="2">
        <v>42836</v>
      </c>
      <c r="I8365" t="str">
        <f>VLOOKUP(Sales[[#This Row],[TerritoryKey]], Territories[], 2, FALSE)</f>
        <v>Northwest</v>
      </c>
      <c r="J8365">
        <f>_xlfn.XLOOKUP(Sales[[#This Row],[ProductKey]], Products!$A:$A, Products!$J:$J)</f>
        <v>1.8663000000000001</v>
      </c>
      <c r="K8365">
        <f>_xlfn.XLOOKUP(Sales[[#This Row],[ProductKey]], Products!$A:$A, Products!$K:$K)</f>
        <v>4.99</v>
      </c>
      <c r="L8365" s="1">
        <f>Sales[[#This Row],[ProductPrice]]*Sales[[#This Row],[OrderQuantity]]</f>
        <v>9.98</v>
      </c>
      <c r="M8365" s="1">
        <f>Sales[[#This Row],[OrderQuantity]]</f>
        <v>2</v>
      </c>
      <c r="N8365" s="1">
        <f>1</f>
        <v>1</v>
      </c>
      <c r="O8365" s="1">
        <f>Sales[[#This Row],[TotalSales]]-Sales[[#This Row],[TotalCost]]</f>
        <v>6.2474000000000007</v>
      </c>
      <c r="P8365" s="1">
        <f>Sales[[#This Row],[ProductCost]]*Sales[[#This Row],[OrderQuantity]]</f>
        <v>3.7326000000000001</v>
      </c>
      <c r="Q8365" s="1" t="str">
        <f>VLOOKUP(Sales[[#This Row],[ProductKey]], Products!$A$2:$D$1000, 4, FALSE)</f>
        <v>Water Bottle - 30 oz.</v>
      </c>
    </row>
    <row r="8366" spans="1:17" x14ac:dyDescent="0.25">
      <c r="A8366" s="2">
        <v>38201</v>
      </c>
      <c r="B8366" s="1" t="s">
        <v>2520</v>
      </c>
      <c r="C8366">
        <v>477</v>
      </c>
      <c r="D8366">
        <v>21152</v>
      </c>
      <c r="E8366">
        <v>4</v>
      </c>
      <c r="F8366">
        <v>2</v>
      </c>
      <c r="G8366">
        <v>2</v>
      </c>
      <c r="H8366" s="2">
        <v>43314</v>
      </c>
      <c r="I8366" t="str">
        <f>VLOOKUP(Sales[[#This Row],[TerritoryKey]], Territories[], 2, FALSE)</f>
        <v>Southwest</v>
      </c>
      <c r="J8366">
        <f>_xlfn.XLOOKUP(Sales[[#This Row],[ProductKey]], Products!$A:$A, Products!$J:$J)</f>
        <v>1.8663000000000001</v>
      </c>
      <c r="K8366">
        <f>_xlfn.XLOOKUP(Sales[[#This Row],[ProductKey]], Products!$A:$A, Products!$K:$K)</f>
        <v>4.99</v>
      </c>
      <c r="L8366" s="1">
        <f>Sales[[#This Row],[ProductPrice]]*Sales[[#This Row],[OrderQuantity]]</f>
        <v>9.98</v>
      </c>
      <c r="M8366" s="1">
        <f>Sales[[#This Row],[OrderQuantity]]</f>
        <v>2</v>
      </c>
      <c r="N8366" s="1">
        <f>1</f>
        <v>1</v>
      </c>
      <c r="O8366" s="1">
        <f>Sales[[#This Row],[TotalSales]]-Sales[[#This Row],[TotalCost]]</f>
        <v>6.2474000000000007</v>
      </c>
      <c r="P8366" s="1">
        <f>Sales[[#This Row],[ProductCost]]*Sales[[#This Row],[OrderQuantity]]</f>
        <v>3.7326000000000001</v>
      </c>
      <c r="Q8366" s="1" t="str">
        <f>VLOOKUP(Sales[[#This Row],[ProductKey]], Products!$A$2:$D$1000, 4, FALSE)</f>
        <v>Water Bottle - 30 oz.</v>
      </c>
    </row>
    <row r="8367" spans="1:17" x14ac:dyDescent="0.25">
      <c r="A8367" s="2">
        <v>37723</v>
      </c>
      <c r="B8367" s="1" t="s">
        <v>2526</v>
      </c>
      <c r="C8367">
        <v>477</v>
      </c>
      <c r="D8367">
        <v>11711</v>
      </c>
      <c r="E8367">
        <v>6</v>
      </c>
      <c r="F8367">
        <v>2</v>
      </c>
      <c r="G8367">
        <v>2</v>
      </c>
      <c r="H8367" s="2">
        <v>42837</v>
      </c>
      <c r="I8367" t="str">
        <f>VLOOKUP(Sales[[#This Row],[TerritoryKey]], Territories[], 2, FALSE)</f>
        <v>Canada</v>
      </c>
      <c r="J8367">
        <f>_xlfn.XLOOKUP(Sales[[#This Row],[ProductKey]], Products!$A:$A, Products!$J:$J)</f>
        <v>1.8663000000000001</v>
      </c>
      <c r="K8367">
        <f>_xlfn.XLOOKUP(Sales[[#This Row],[ProductKey]], Products!$A:$A, Products!$K:$K)</f>
        <v>4.99</v>
      </c>
      <c r="L8367" s="1">
        <f>Sales[[#This Row],[ProductPrice]]*Sales[[#This Row],[OrderQuantity]]</f>
        <v>9.98</v>
      </c>
      <c r="M8367" s="1">
        <f>Sales[[#This Row],[OrderQuantity]]</f>
        <v>2</v>
      </c>
      <c r="N8367" s="1">
        <f>1</f>
        <v>1</v>
      </c>
      <c r="O8367" s="1">
        <f>Sales[[#This Row],[TotalSales]]-Sales[[#This Row],[TotalCost]]</f>
        <v>6.2474000000000007</v>
      </c>
      <c r="P8367" s="1">
        <f>Sales[[#This Row],[ProductCost]]*Sales[[#This Row],[OrderQuantity]]</f>
        <v>3.7326000000000001</v>
      </c>
      <c r="Q8367" s="1" t="str">
        <f>VLOOKUP(Sales[[#This Row],[ProductKey]], Products!$A$2:$D$1000, 4, FALSE)</f>
        <v>Water Bottle - 30 oz.</v>
      </c>
    </row>
    <row r="8368" spans="1:17" x14ac:dyDescent="0.25">
      <c r="A8368" s="2">
        <v>38293</v>
      </c>
      <c r="B8368" s="1" t="s">
        <v>2541</v>
      </c>
      <c r="C8368">
        <v>477</v>
      </c>
      <c r="D8368">
        <v>27598</v>
      </c>
      <c r="E8368">
        <v>9</v>
      </c>
      <c r="F8368">
        <v>2</v>
      </c>
      <c r="G8368">
        <v>2</v>
      </c>
      <c r="H8368" s="2">
        <v>43406</v>
      </c>
      <c r="I8368" t="str">
        <f>VLOOKUP(Sales[[#This Row],[TerritoryKey]], Territories[], 2, FALSE)</f>
        <v>Australia</v>
      </c>
      <c r="J8368">
        <f>_xlfn.XLOOKUP(Sales[[#This Row],[ProductKey]], Products!$A:$A, Products!$J:$J)</f>
        <v>1.8663000000000001</v>
      </c>
      <c r="K8368">
        <f>_xlfn.XLOOKUP(Sales[[#This Row],[ProductKey]], Products!$A:$A, Products!$K:$K)</f>
        <v>4.99</v>
      </c>
      <c r="L8368" s="1">
        <f>Sales[[#This Row],[ProductPrice]]*Sales[[#This Row],[OrderQuantity]]</f>
        <v>9.98</v>
      </c>
      <c r="M8368" s="1">
        <f>Sales[[#This Row],[OrderQuantity]]</f>
        <v>2</v>
      </c>
      <c r="N8368" s="1">
        <f>1</f>
        <v>1</v>
      </c>
      <c r="O8368" s="1">
        <f>Sales[[#This Row],[TotalSales]]-Sales[[#This Row],[TotalCost]]</f>
        <v>6.2474000000000007</v>
      </c>
      <c r="P8368" s="1">
        <f>Sales[[#This Row],[ProductCost]]*Sales[[#This Row],[OrderQuantity]]</f>
        <v>3.7326000000000001</v>
      </c>
      <c r="Q8368" s="1" t="str">
        <f>VLOOKUP(Sales[[#This Row],[ProductKey]], Products!$A$2:$D$1000, 4, FALSE)</f>
        <v>Water Bottle - 30 oz.</v>
      </c>
    </row>
    <row r="8369" spans="1:17" x14ac:dyDescent="0.25">
      <c r="A8369" s="2">
        <v>37633</v>
      </c>
      <c r="B8369" s="1" t="s">
        <v>2549</v>
      </c>
      <c r="C8369">
        <v>477</v>
      </c>
      <c r="D8369">
        <v>12969</v>
      </c>
      <c r="E8369">
        <v>6</v>
      </c>
      <c r="F8369">
        <v>2</v>
      </c>
      <c r="G8369">
        <v>2</v>
      </c>
      <c r="H8369" s="2">
        <v>42747</v>
      </c>
      <c r="I8369" t="str">
        <f>VLOOKUP(Sales[[#This Row],[TerritoryKey]], Territories[], 2, FALSE)</f>
        <v>Canada</v>
      </c>
      <c r="J8369">
        <f>_xlfn.XLOOKUP(Sales[[#This Row],[ProductKey]], Products!$A:$A, Products!$J:$J)</f>
        <v>1.8663000000000001</v>
      </c>
      <c r="K8369">
        <f>_xlfn.XLOOKUP(Sales[[#This Row],[ProductKey]], Products!$A:$A, Products!$K:$K)</f>
        <v>4.99</v>
      </c>
      <c r="L8369" s="1">
        <f>Sales[[#This Row],[ProductPrice]]*Sales[[#This Row],[OrderQuantity]]</f>
        <v>9.98</v>
      </c>
      <c r="M8369" s="1">
        <f>Sales[[#This Row],[OrderQuantity]]</f>
        <v>2</v>
      </c>
      <c r="N8369" s="1">
        <f>1</f>
        <v>1</v>
      </c>
      <c r="O8369" s="1">
        <f>Sales[[#This Row],[TotalSales]]-Sales[[#This Row],[TotalCost]]</f>
        <v>6.2474000000000007</v>
      </c>
      <c r="P8369" s="1">
        <f>Sales[[#This Row],[ProductCost]]*Sales[[#This Row],[OrderQuantity]]</f>
        <v>3.7326000000000001</v>
      </c>
      <c r="Q8369" s="1" t="str">
        <f>VLOOKUP(Sales[[#This Row],[ProductKey]], Products!$A$2:$D$1000, 4, FALSE)</f>
        <v>Water Bottle - 30 oz.</v>
      </c>
    </row>
    <row r="8370" spans="1:17" x14ac:dyDescent="0.25">
      <c r="A8370" s="2">
        <v>38200</v>
      </c>
      <c r="B8370" s="1" t="s">
        <v>2553</v>
      </c>
      <c r="C8370">
        <v>477</v>
      </c>
      <c r="D8370">
        <v>12904</v>
      </c>
      <c r="E8370">
        <v>4</v>
      </c>
      <c r="F8370">
        <v>2</v>
      </c>
      <c r="G8370">
        <v>2</v>
      </c>
      <c r="H8370" s="2">
        <v>43313</v>
      </c>
      <c r="I8370" t="str">
        <f>VLOOKUP(Sales[[#This Row],[TerritoryKey]], Territories[], 2, FALSE)</f>
        <v>Southwest</v>
      </c>
      <c r="J8370">
        <f>_xlfn.XLOOKUP(Sales[[#This Row],[ProductKey]], Products!$A:$A, Products!$J:$J)</f>
        <v>1.8663000000000001</v>
      </c>
      <c r="K8370">
        <f>_xlfn.XLOOKUP(Sales[[#This Row],[ProductKey]], Products!$A:$A, Products!$K:$K)</f>
        <v>4.99</v>
      </c>
      <c r="L8370" s="1">
        <f>Sales[[#This Row],[ProductPrice]]*Sales[[#This Row],[OrderQuantity]]</f>
        <v>9.98</v>
      </c>
      <c r="M8370" s="1">
        <f>Sales[[#This Row],[OrderQuantity]]</f>
        <v>2</v>
      </c>
      <c r="N8370" s="1">
        <f>1</f>
        <v>1</v>
      </c>
      <c r="O8370" s="1">
        <f>Sales[[#This Row],[TotalSales]]-Sales[[#This Row],[TotalCost]]</f>
        <v>6.2474000000000007</v>
      </c>
      <c r="P8370" s="1">
        <f>Sales[[#This Row],[ProductCost]]*Sales[[#This Row],[OrderQuantity]]</f>
        <v>3.7326000000000001</v>
      </c>
      <c r="Q8370" s="1" t="str">
        <f>VLOOKUP(Sales[[#This Row],[ProductKey]], Products!$A$2:$D$1000, 4, FALSE)</f>
        <v>Water Bottle - 30 oz.</v>
      </c>
    </row>
    <row r="8371" spans="1:17" x14ac:dyDescent="0.25">
      <c r="A8371" s="2">
        <v>38323</v>
      </c>
      <c r="B8371" s="1" t="s">
        <v>2561</v>
      </c>
      <c r="C8371">
        <v>477</v>
      </c>
      <c r="D8371">
        <v>18140</v>
      </c>
      <c r="E8371">
        <v>8</v>
      </c>
      <c r="F8371">
        <v>2</v>
      </c>
      <c r="G8371">
        <v>2</v>
      </c>
      <c r="H8371" s="2">
        <v>43436</v>
      </c>
      <c r="I8371" t="str">
        <f>VLOOKUP(Sales[[#This Row],[TerritoryKey]], Territories[], 2, FALSE)</f>
        <v>Germany</v>
      </c>
      <c r="J8371">
        <f>_xlfn.XLOOKUP(Sales[[#This Row],[ProductKey]], Products!$A:$A, Products!$J:$J)</f>
        <v>1.8663000000000001</v>
      </c>
      <c r="K8371">
        <f>_xlfn.XLOOKUP(Sales[[#This Row],[ProductKey]], Products!$A:$A, Products!$K:$K)</f>
        <v>4.99</v>
      </c>
      <c r="L8371" s="1">
        <f>Sales[[#This Row],[ProductPrice]]*Sales[[#This Row],[OrderQuantity]]</f>
        <v>9.98</v>
      </c>
      <c r="M8371" s="1">
        <f>Sales[[#This Row],[OrderQuantity]]</f>
        <v>2</v>
      </c>
      <c r="N8371" s="1">
        <f>1</f>
        <v>1</v>
      </c>
      <c r="O8371" s="1">
        <f>Sales[[#This Row],[TotalSales]]-Sales[[#This Row],[TotalCost]]</f>
        <v>6.2474000000000007</v>
      </c>
      <c r="P8371" s="1">
        <f>Sales[[#This Row],[ProductCost]]*Sales[[#This Row],[OrderQuantity]]</f>
        <v>3.7326000000000001</v>
      </c>
      <c r="Q8371" s="1" t="str">
        <f>VLOOKUP(Sales[[#This Row],[ProductKey]], Products!$A$2:$D$1000, 4, FALSE)</f>
        <v>Water Bottle - 30 oz.</v>
      </c>
    </row>
    <row r="8372" spans="1:17" x14ac:dyDescent="0.25">
      <c r="A8372" s="2">
        <v>38261</v>
      </c>
      <c r="B8372" s="1" t="s">
        <v>2607</v>
      </c>
      <c r="C8372">
        <v>477</v>
      </c>
      <c r="D8372">
        <v>11212</v>
      </c>
      <c r="E8372">
        <v>6</v>
      </c>
      <c r="F8372">
        <v>2</v>
      </c>
      <c r="G8372">
        <v>2</v>
      </c>
      <c r="H8372" s="2">
        <v>43374</v>
      </c>
      <c r="I8372" t="str">
        <f>VLOOKUP(Sales[[#This Row],[TerritoryKey]], Territories[], 2, FALSE)</f>
        <v>Canada</v>
      </c>
      <c r="J8372">
        <f>_xlfn.XLOOKUP(Sales[[#This Row],[ProductKey]], Products!$A:$A, Products!$J:$J)</f>
        <v>1.8663000000000001</v>
      </c>
      <c r="K8372">
        <f>_xlfn.XLOOKUP(Sales[[#This Row],[ProductKey]], Products!$A:$A, Products!$K:$K)</f>
        <v>4.99</v>
      </c>
      <c r="L8372" s="1">
        <f>Sales[[#This Row],[ProductPrice]]*Sales[[#This Row],[OrderQuantity]]</f>
        <v>9.98</v>
      </c>
      <c r="M8372" s="1">
        <f>Sales[[#This Row],[OrderQuantity]]</f>
        <v>2</v>
      </c>
      <c r="N8372" s="1">
        <f>1</f>
        <v>1</v>
      </c>
      <c r="O8372" s="1">
        <f>Sales[[#This Row],[TotalSales]]-Sales[[#This Row],[TotalCost]]</f>
        <v>6.2474000000000007</v>
      </c>
      <c r="P8372" s="1">
        <f>Sales[[#This Row],[ProductCost]]*Sales[[#This Row],[OrderQuantity]]</f>
        <v>3.7326000000000001</v>
      </c>
      <c r="Q8372" s="1" t="str">
        <f>VLOOKUP(Sales[[#This Row],[ProductKey]], Products!$A$2:$D$1000, 4, FALSE)</f>
        <v>Water Bottle - 30 oz.</v>
      </c>
    </row>
    <row r="8373" spans="1:17" x14ac:dyDescent="0.25">
      <c r="A8373" s="2">
        <v>38201</v>
      </c>
      <c r="B8373" s="1" t="s">
        <v>2610</v>
      </c>
      <c r="C8373">
        <v>477</v>
      </c>
      <c r="D8373">
        <v>12555</v>
      </c>
      <c r="E8373">
        <v>7</v>
      </c>
      <c r="F8373">
        <v>2</v>
      </c>
      <c r="G8373">
        <v>2</v>
      </c>
      <c r="H8373" s="2">
        <v>43314</v>
      </c>
      <c r="I8373" t="str">
        <f>VLOOKUP(Sales[[#This Row],[TerritoryKey]], Territories[], 2, FALSE)</f>
        <v>France</v>
      </c>
      <c r="J8373">
        <f>_xlfn.XLOOKUP(Sales[[#This Row],[ProductKey]], Products!$A:$A, Products!$J:$J)</f>
        <v>1.8663000000000001</v>
      </c>
      <c r="K8373">
        <f>_xlfn.XLOOKUP(Sales[[#This Row],[ProductKey]], Products!$A:$A, Products!$K:$K)</f>
        <v>4.99</v>
      </c>
      <c r="L8373" s="1">
        <f>Sales[[#This Row],[ProductPrice]]*Sales[[#This Row],[OrderQuantity]]</f>
        <v>9.98</v>
      </c>
      <c r="M8373" s="1">
        <f>Sales[[#This Row],[OrderQuantity]]</f>
        <v>2</v>
      </c>
      <c r="N8373" s="1">
        <f>1</f>
        <v>1</v>
      </c>
      <c r="O8373" s="1">
        <f>Sales[[#This Row],[TotalSales]]-Sales[[#This Row],[TotalCost]]</f>
        <v>6.2474000000000007</v>
      </c>
      <c r="P8373" s="1">
        <f>Sales[[#This Row],[ProductCost]]*Sales[[#This Row],[OrderQuantity]]</f>
        <v>3.7326000000000001</v>
      </c>
      <c r="Q8373" s="1" t="str">
        <f>VLOOKUP(Sales[[#This Row],[ProductKey]], Products!$A$2:$D$1000, 4, FALSE)</f>
        <v>Water Bottle - 30 oz.</v>
      </c>
    </row>
    <row r="8374" spans="1:17" x14ac:dyDescent="0.25">
      <c r="A8374" s="2">
        <v>38108</v>
      </c>
      <c r="B8374" s="1" t="s">
        <v>2621</v>
      </c>
      <c r="C8374">
        <v>477</v>
      </c>
      <c r="D8374">
        <v>22925</v>
      </c>
      <c r="E8374">
        <v>9</v>
      </c>
      <c r="F8374">
        <v>2</v>
      </c>
      <c r="G8374">
        <v>2</v>
      </c>
      <c r="H8374" s="2">
        <v>43221</v>
      </c>
      <c r="I8374" t="str">
        <f>VLOOKUP(Sales[[#This Row],[TerritoryKey]], Territories[], 2, FALSE)</f>
        <v>Australia</v>
      </c>
      <c r="J8374">
        <f>_xlfn.XLOOKUP(Sales[[#This Row],[ProductKey]], Products!$A:$A, Products!$J:$J)</f>
        <v>1.8663000000000001</v>
      </c>
      <c r="K8374">
        <f>_xlfn.XLOOKUP(Sales[[#This Row],[ProductKey]], Products!$A:$A, Products!$K:$K)</f>
        <v>4.99</v>
      </c>
      <c r="L8374" s="1">
        <f>Sales[[#This Row],[ProductPrice]]*Sales[[#This Row],[OrderQuantity]]</f>
        <v>9.98</v>
      </c>
      <c r="M8374" s="1">
        <f>Sales[[#This Row],[OrderQuantity]]</f>
        <v>2</v>
      </c>
      <c r="N8374" s="1">
        <f>1</f>
        <v>1</v>
      </c>
      <c r="O8374" s="1">
        <f>Sales[[#This Row],[TotalSales]]-Sales[[#This Row],[TotalCost]]</f>
        <v>6.2474000000000007</v>
      </c>
      <c r="P8374" s="1">
        <f>Sales[[#This Row],[ProductCost]]*Sales[[#This Row],[OrderQuantity]]</f>
        <v>3.7326000000000001</v>
      </c>
      <c r="Q8374" s="1" t="str">
        <f>VLOOKUP(Sales[[#This Row],[ProductKey]], Products!$A$2:$D$1000, 4, FALSE)</f>
        <v>Water Bottle - 30 oz.</v>
      </c>
    </row>
    <row r="8375" spans="1:17" x14ac:dyDescent="0.25">
      <c r="A8375" s="2">
        <v>37875</v>
      </c>
      <c r="B8375" s="1" t="s">
        <v>2690</v>
      </c>
      <c r="C8375">
        <v>477</v>
      </c>
      <c r="D8375">
        <v>18653</v>
      </c>
      <c r="E8375">
        <v>1</v>
      </c>
      <c r="F8375">
        <v>2</v>
      </c>
      <c r="G8375">
        <v>2</v>
      </c>
      <c r="H8375" s="2">
        <v>42989</v>
      </c>
      <c r="I8375" t="str">
        <f>VLOOKUP(Sales[[#This Row],[TerritoryKey]], Territories[], 2, FALSE)</f>
        <v>Northwest</v>
      </c>
      <c r="J8375">
        <f>_xlfn.XLOOKUP(Sales[[#This Row],[ProductKey]], Products!$A:$A, Products!$J:$J)</f>
        <v>1.8663000000000001</v>
      </c>
      <c r="K8375">
        <f>_xlfn.XLOOKUP(Sales[[#This Row],[ProductKey]], Products!$A:$A, Products!$K:$K)</f>
        <v>4.99</v>
      </c>
      <c r="L8375" s="1">
        <f>Sales[[#This Row],[ProductPrice]]*Sales[[#This Row],[OrderQuantity]]</f>
        <v>9.98</v>
      </c>
      <c r="M8375" s="1">
        <f>Sales[[#This Row],[OrderQuantity]]</f>
        <v>2</v>
      </c>
      <c r="N8375" s="1">
        <f>1</f>
        <v>1</v>
      </c>
      <c r="O8375" s="1">
        <f>Sales[[#This Row],[TotalSales]]-Sales[[#This Row],[TotalCost]]</f>
        <v>6.2474000000000007</v>
      </c>
      <c r="P8375" s="1">
        <f>Sales[[#This Row],[ProductCost]]*Sales[[#This Row],[OrderQuantity]]</f>
        <v>3.7326000000000001</v>
      </c>
      <c r="Q8375" s="1" t="str">
        <f>VLOOKUP(Sales[[#This Row],[ProductKey]], Products!$A$2:$D$1000, 4, FALSE)</f>
        <v>Water Bottle - 30 oz.</v>
      </c>
    </row>
    <row r="8376" spans="1:17" x14ac:dyDescent="0.25">
      <c r="A8376" s="2">
        <v>37876</v>
      </c>
      <c r="B8376" s="1" t="s">
        <v>2707</v>
      </c>
      <c r="C8376">
        <v>477</v>
      </c>
      <c r="D8376">
        <v>27790</v>
      </c>
      <c r="E8376">
        <v>10</v>
      </c>
      <c r="F8376">
        <v>2</v>
      </c>
      <c r="G8376">
        <v>2</v>
      </c>
      <c r="H8376" s="2">
        <v>42990</v>
      </c>
      <c r="I8376" t="str">
        <f>VLOOKUP(Sales[[#This Row],[TerritoryKey]], Territories[], 2, FALSE)</f>
        <v>United Kingdom</v>
      </c>
      <c r="J8376">
        <f>_xlfn.XLOOKUP(Sales[[#This Row],[ProductKey]], Products!$A:$A, Products!$J:$J)</f>
        <v>1.8663000000000001</v>
      </c>
      <c r="K8376">
        <f>_xlfn.XLOOKUP(Sales[[#This Row],[ProductKey]], Products!$A:$A, Products!$K:$K)</f>
        <v>4.99</v>
      </c>
      <c r="L8376" s="1">
        <f>Sales[[#This Row],[ProductPrice]]*Sales[[#This Row],[OrderQuantity]]</f>
        <v>9.98</v>
      </c>
      <c r="M8376" s="1">
        <f>Sales[[#This Row],[OrderQuantity]]</f>
        <v>2</v>
      </c>
      <c r="N8376" s="1">
        <f>1</f>
        <v>1</v>
      </c>
      <c r="O8376" s="1">
        <f>Sales[[#This Row],[TotalSales]]-Sales[[#This Row],[TotalCost]]</f>
        <v>6.2474000000000007</v>
      </c>
      <c r="P8376" s="1">
        <f>Sales[[#This Row],[ProductCost]]*Sales[[#This Row],[OrderQuantity]]</f>
        <v>3.7326000000000001</v>
      </c>
      <c r="Q8376" s="1" t="str">
        <f>VLOOKUP(Sales[[#This Row],[ProductKey]], Products!$A$2:$D$1000, 4, FALSE)</f>
        <v>Water Bottle - 30 oz.</v>
      </c>
    </row>
    <row r="8377" spans="1:17" x14ac:dyDescent="0.25">
      <c r="A8377" s="2">
        <v>37753</v>
      </c>
      <c r="B8377" s="1" t="s">
        <v>2709</v>
      </c>
      <c r="C8377">
        <v>477</v>
      </c>
      <c r="D8377">
        <v>20504</v>
      </c>
      <c r="E8377">
        <v>4</v>
      </c>
      <c r="F8377">
        <v>2</v>
      </c>
      <c r="G8377">
        <v>2</v>
      </c>
      <c r="H8377" s="2">
        <v>42867</v>
      </c>
      <c r="I8377" t="str">
        <f>VLOOKUP(Sales[[#This Row],[TerritoryKey]], Territories[], 2, FALSE)</f>
        <v>Southwest</v>
      </c>
      <c r="J8377">
        <f>_xlfn.XLOOKUP(Sales[[#This Row],[ProductKey]], Products!$A:$A, Products!$J:$J)</f>
        <v>1.8663000000000001</v>
      </c>
      <c r="K8377">
        <f>_xlfn.XLOOKUP(Sales[[#This Row],[ProductKey]], Products!$A:$A, Products!$K:$K)</f>
        <v>4.99</v>
      </c>
      <c r="L8377" s="1">
        <f>Sales[[#This Row],[ProductPrice]]*Sales[[#This Row],[OrderQuantity]]</f>
        <v>9.98</v>
      </c>
      <c r="M8377" s="1">
        <f>Sales[[#This Row],[OrderQuantity]]</f>
        <v>2</v>
      </c>
      <c r="N8377" s="1">
        <f>1</f>
        <v>1</v>
      </c>
      <c r="O8377" s="1">
        <f>Sales[[#This Row],[TotalSales]]-Sales[[#This Row],[TotalCost]]</f>
        <v>6.2474000000000007</v>
      </c>
      <c r="P8377" s="1">
        <f>Sales[[#This Row],[ProductCost]]*Sales[[#This Row],[OrderQuantity]]</f>
        <v>3.7326000000000001</v>
      </c>
      <c r="Q8377" s="1" t="str">
        <f>VLOOKUP(Sales[[#This Row],[ProductKey]], Products!$A$2:$D$1000, 4, FALSE)</f>
        <v>Water Bottle - 30 oz.</v>
      </c>
    </row>
    <row r="8378" spans="1:17" x14ac:dyDescent="0.25">
      <c r="A8378" s="2">
        <v>37906</v>
      </c>
      <c r="B8378" s="1" t="s">
        <v>2746</v>
      </c>
      <c r="C8378">
        <v>477</v>
      </c>
      <c r="D8378">
        <v>13303</v>
      </c>
      <c r="E8378">
        <v>6</v>
      </c>
      <c r="F8378">
        <v>2</v>
      </c>
      <c r="G8378">
        <v>2</v>
      </c>
      <c r="H8378" s="2">
        <v>43020</v>
      </c>
      <c r="I8378" t="str">
        <f>VLOOKUP(Sales[[#This Row],[TerritoryKey]], Territories[], 2, FALSE)</f>
        <v>Canada</v>
      </c>
      <c r="J8378">
        <f>_xlfn.XLOOKUP(Sales[[#This Row],[ProductKey]], Products!$A:$A, Products!$J:$J)</f>
        <v>1.8663000000000001</v>
      </c>
      <c r="K8378">
        <f>_xlfn.XLOOKUP(Sales[[#This Row],[ProductKey]], Products!$A:$A, Products!$K:$K)</f>
        <v>4.99</v>
      </c>
      <c r="L8378" s="1">
        <f>Sales[[#This Row],[ProductPrice]]*Sales[[#This Row],[OrderQuantity]]</f>
        <v>9.98</v>
      </c>
      <c r="M8378" s="1">
        <f>Sales[[#This Row],[OrderQuantity]]</f>
        <v>2</v>
      </c>
      <c r="N8378" s="1">
        <f>1</f>
        <v>1</v>
      </c>
      <c r="O8378" s="1">
        <f>Sales[[#This Row],[TotalSales]]-Sales[[#This Row],[TotalCost]]</f>
        <v>6.2474000000000007</v>
      </c>
      <c r="P8378" s="1">
        <f>Sales[[#This Row],[ProductCost]]*Sales[[#This Row],[OrderQuantity]]</f>
        <v>3.7326000000000001</v>
      </c>
      <c r="Q8378" s="1" t="str">
        <f>VLOOKUP(Sales[[#This Row],[ProductKey]], Products!$A$2:$D$1000, 4, FALSE)</f>
        <v>Water Bottle - 30 oz.</v>
      </c>
    </row>
    <row r="8379" spans="1:17" x14ac:dyDescent="0.25">
      <c r="A8379" s="2">
        <v>37937</v>
      </c>
      <c r="B8379" s="1" t="s">
        <v>2844</v>
      </c>
      <c r="C8379">
        <v>477</v>
      </c>
      <c r="D8379">
        <v>24017</v>
      </c>
      <c r="E8379">
        <v>8</v>
      </c>
      <c r="F8379">
        <v>2</v>
      </c>
      <c r="G8379">
        <v>2</v>
      </c>
      <c r="H8379" s="2">
        <v>43051</v>
      </c>
      <c r="I8379" t="str">
        <f>VLOOKUP(Sales[[#This Row],[TerritoryKey]], Territories[], 2, FALSE)</f>
        <v>Germany</v>
      </c>
      <c r="J8379">
        <f>_xlfn.XLOOKUP(Sales[[#This Row],[ProductKey]], Products!$A:$A, Products!$J:$J)</f>
        <v>1.8663000000000001</v>
      </c>
      <c r="K8379">
        <f>_xlfn.XLOOKUP(Sales[[#This Row],[ProductKey]], Products!$A:$A, Products!$K:$K)</f>
        <v>4.99</v>
      </c>
      <c r="L8379" s="1">
        <f>Sales[[#This Row],[ProductPrice]]*Sales[[#This Row],[OrderQuantity]]</f>
        <v>9.98</v>
      </c>
      <c r="M8379" s="1">
        <f>Sales[[#This Row],[OrderQuantity]]</f>
        <v>2</v>
      </c>
      <c r="N8379" s="1">
        <f>1</f>
        <v>1</v>
      </c>
      <c r="O8379" s="1">
        <f>Sales[[#This Row],[TotalSales]]-Sales[[#This Row],[TotalCost]]</f>
        <v>6.2474000000000007</v>
      </c>
      <c r="P8379" s="1">
        <f>Sales[[#This Row],[ProductCost]]*Sales[[#This Row],[OrderQuantity]]</f>
        <v>3.7326000000000001</v>
      </c>
      <c r="Q8379" s="1" t="str">
        <f>VLOOKUP(Sales[[#This Row],[ProductKey]], Products!$A$2:$D$1000, 4, FALSE)</f>
        <v>Water Bottle - 30 oz.</v>
      </c>
    </row>
    <row r="8380" spans="1:17" x14ac:dyDescent="0.25">
      <c r="A8380" s="2">
        <v>38047</v>
      </c>
      <c r="B8380" s="1" t="s">
        <v>2861</v>
      </c>
      <c r="C8380">
        <v>477</v>
      </c>
      <c r="D8380">
        <v>21716</v>
      </c>
      <c r="E8380">
        <v>1</v>
      </c>
      <c r="F8380">
        <v>2</v>
      </c>
      <c r="G8380">
        <v>2</v>
      </c>
      <c r="H8380" s="2">
        <v>43160</v>
      </c>
      <c r="I8380" t="str">
        <f>VLOOKUP(Sales[[#This Row],[TerritoryKey]], Territories[], 2, FALSE)</f>
        <v>Northwest</v>
      </c>
      <c r="J8380">
        <f>_xlfn.XLOOKUP(Sales[[#This Row],[ProductKey]], Products!$A:$A, Products!$J:$J)</f>
        <v>1.8663000000000001</v>
      </c>
      <c r="K8380">
        <f>_xlfn.XLOOKUP(Sales[[#This Row],[ProductKey]], Products!$A:$A, Products!$K:$K)</f>
        <v>4.99</v>
      </c>
      <c r="L8380" s="1">
        <f>Sales[[#This Row],[ProductPrice]]*Sales[[#This Row],[OrderQuantity]]</f>
        <v>9.98</v>
      </c>
      <c r="M8380" s="1">
        <f>Sales[[#This Row],[OrderQuantity]]</f>
        <v>2</v>
      </c>
      <c r="N8380" s="1">
        <f>1</f>
        <v>1</v>
      </c>
      <c r="O8380" s="1">
        <f>Sales[[#This Row],[TotalSales]]-Sales[[#This Row],[TotalCost]]</f>
        <v>6.2474000000000007</v>
      </c>
      <c r="P8380" s="1">
        <f>Sales[[#This Row],[ProductCost]]*Sales[[#This Row],[OrderQuantity]]</f>
        <v>3.7326000000000001</v>
      </c>
      <c r="Q8380" s="1" t="str">
        <f>VLOOKUP(Sales[[#This Row],[ProductKey]], Products!$A$2:$D$1000, 4, FALSE)</f>
        <v>Water Bottle - 30 oz.</v>
      </c>
    </row>
    <row r="8381" spans="1:17" x14ac:dyDescent="0.25">
      <c r="A8381" s="2">
        <v>37987</v>
      </c>
      <c r="B8381" s="1" t="s">
        <v>2870</v>
      </c>
      <c r="C8381">
        <v>477</v>
      </c>
      <c r="D8381">
        <v>26131</v>
      </c>
      <c r="E8381">
        <v>9</v>
      </c>
      <c r="F8381">
        <v>2</v>
      </c>
      <c r="G8381">
        <v>2</v>
      </c>
      <c r="H8381" s="2">
        <v>43101</v>
      </c>
      <c r="I8381" t="str">
        <f>VLOOKUP(Sales[[#This Row],[TerritoryKey]], Territories[], 2, FALSE)</f>
        <v>Australia</v>
      </c>
      <c r="J8381">
        <f>_xlfn.XLOOKUP(Sales[[#This Row],[ProductKey]], Products!$A:$A, Products!$J:$J)</f>
        <v>1.8663000000000001</v>
      </c>
      <c r="K8381">
        <f>_xlfn.XLOOKUP(Sales[[#This Row],[ProductKey]], Products!$A:$A, Products!$K:$K)</f>
        <v>4.99</v>
      </c>
      <c r="L8381" s="1">
        <f>Sales[[#This Row],[ProductPrice]]*Sales[[#This Row],[OrderQuantity]]</f>
        <v>9.98</v>
      </c>
      <c r="M8381" s="1">
        <f>Sales[[#This Row],[OrderQuantity]]</f>
        <v>2</v>
      </c>
      <c r="N8381" s="1">
        <f>1</f>
        <v>1</v>
      </c>
      <c r="O8381" s="1">
        <f>Sales[[#This Row],[TotalSales]]-Sales[[#This Row],[TotalCost]]</f>
        <v>6.2474000000000007</v>
      </c>
      <c r="P8381" s="1">
        <f>Sales[[#This Row],[ProductCost]]*Sales[[#This Row],[OrderQuantity]]</f>
        <v>3.7326000000000001</v>
      </c>
      <c r="Q8381" s="1" t="str">
        <f>VLOOKUP(Sales[[#This Row],[ProductKey]], Products!$A$2:$D$1000, 4, FALSE)</f>
        <v>Water Bottle - 30 oz.</v>
      </c>
    </row>
    <row r="8382" spans="1:17" x14ac:dyDescent="0.25">
      <c r="A8382" s="2">
        <v>37784</v>
      </c>
      <c r="B8382" s="1" t="s">
        <v>2922</v>
      </c>
      <c r="C8382">
        <v>477</v>
      </c>
      <c r="D8382">
        <v>23369</v>
      </c>
      <c r="E8382">
        <v>4</v>
      </c>
      <c r="F8382">
        <v>2</v>
      </c>
      <c r="G8382">
        <v>2</v>
      </c>
      <c r="H8382" s="2">
        <v>42898</v>
      </c>
      <c r="I8382" t="str">
        <f>VLOOKUP(Sales[[#This Row],[TerritoryKey]], Territories[], 2, FALSE)</f>
        <v>Southwest</v>
      </c>
      <c r="J8382">
        <f>_xlfn.XLOOKUP(Sales[[#This Row],[ProductKey]], Products!$A:$A, Products!$J:$J)</f>
        <v>1.8663000000000001</v>
      </c>
      <c r="K8382">
        <f>_xlfn.XLOOKUP(Sales[[#This Row],[ProductKey]], Products!$A:$A, Products!$K:$K)</f>
        <v>4.99</v>
      </c>
      <c r="L8382" s="1">
        <f>Sales[[#This Row],[ProductPrice]]*Sales[[#This Row],[OrderQuantity]]</f>
        <v>9.98</v>
      </c>
      <c r="M8382" s="1">
        <f>Sales[[#This Row],[OrderQuantity]]</f>
        <v>2</v>
      </c>
      <c r="N8382" s="1">
        <f>1</f>
        <v>1</v>
      </c>
      <c r="O8382" s="1">
        <f>Sales[[#This Row],[TotalSales]]-Sales[[#This Row],[TotalCost]]</f>
        <v>6.2474000000000007</v>
      </c>
      <c r="P8382" s="1">
        <f>Sales[[#This Row],[ProductCost]]*Sales[[#This Row],[OrderQuantity]]</f>
        <v>3.7326000000000001</v>
      </c>
      <c r="Q8382" s="1" t="str">
        <f>VLOOKUP(Sales[[#This Row],[ProductKey]], Products!$A$2:$D$1000, 4, FALSE)</f>
        <v>Water Bottle - 30 oz.</v>
      </c>
    </row>
    <row r="8383" spans="1:17" x14ac:dyDescent="0.25">
      <c r="A8383" s="2">
        <v>37664</v>
      </c>
      <c r="B8383" s="1" t="s">
        <v>2990</v>
      </c>
      <c r="C8383">
        <v>477</v>
      </c>
      <c r="D8383">
        <v>11823</v>
      </c>
      <c r="E8383">
        <v>6</v>
      </c>
      <c r="F8383">
        <v>2</v>
      </c>
      <c r="G8383">
        <v>2</v>
      </c>
      <c r="H8383" s="2">
        <v>42778</v>
      </c>
      <c r="I8383" t="str">
        <f>VLOOKUP(Sales[[#This Row],[TerritoryKey]], Territories[], 2, FALSE)</f>
        <v>Canada</v>
      </c>
      <c r="J8383">
        <f>_xlfn.XLOOKUP(Sales[[#This Row],[ProductKey]], Products!$A:$A, Products!$J:$J)</f>
        <v>1.8663000000000001</v>
      </c>
      <c r="K8383">
        <f>_xlfn.XLOOKUP(Sales[[#This Row],[ProductKey]], Products!$A:$A, Products!$K:$K)</f>
        <v>4.99</v>
      </c>
      <c r="L8383" s="1">
        <f>Sales[[#This Row],[ProductPrice]]*Sales[[#This Row],[OrderQuantity]]</f>
        <v>9.98</v>
      </c>
      <c r="M8383" s="1">
        <f>Sales[[#This Row],[OrderQuantity]]</f>
        <v>2</v>
      </c>
      <c r="N8383" s="1">
        <f>1</f>
        <v>1</v>
      </c>
      <c r="O8383" s="1">
        <f>Sales[[#This Row],[TotalSales]]-Sales[[#This Row],[TotalCost]]</f>
        <v>6.2474000000000007</v>
      </c>
      <c r="P8383" s="1">
        <f>Sales[[#This Row],[ProductCost]]*Sales[[#This Row],[OrderQuantity]]</f>
        <v>3.7326000000000001</v>
      </c>
      <c r="Q8383" s="1" t="str">
        <f>VLOOKUP(Sales[[#This Row],[ProductKey]], Products!$A$2:$D$1000, 4, FALSE)</f>
        <v>Water Bottle - 30 oz.</v>
      </c>
    </row>
    <row r="8384" spans="1:17" x14ac:dyDescent="0.25">
      <c r="A8384" s="2">
        <v>37814</v>
      </c>
      <c r="B8384" s="1" t="s">
        <v>2993</v>
      </c>
      <c r="C8384">
        <v>477</v>
      </c>
      <c r="D8384">
        <v>24077</v>
      </c>
      <c r="E8384">
        <v>8</v>
      </c>
      <c r="F8384">
        <v>2</v>
      </c>
      <c r="G8384">
        <v>2</v>
      </c>
      <c r="H8384" s="2">
        <v>42928</v>
      </c>
      <c r="I8384" t="str">
        <f>VLOOKUP(Sales[[#This Row],[TerritoryKey]], Territories[], 2, FALSE)</f>
        <v>Germany</v>
      </c>
      <c r="J8384">
        <f>_xlfn.XLOOKUP(Sales[[#This Row],[ProductKey]], Products!$A:$A, Products!$J:$J)</f>
        <v>1.8663000000000001</v>
      </c>
      <c r="K8384">
        <f>_xlfn.XLOOKUP(Sales[[#This Row],[ProductKey]], Products!$A:$A, Products!$K:$K)</f>
        <v>4.99</v>
      </c>
      <c r="L8384" s="1">
        <f>Sales[[#This Row],[ProductPrice]]*Sales[[#This Row],[OrderQuantity]]</f>
        <v>9.98</v>
      </c>
      <c r="M8384" s="1">
        <f>Sales[[#This Row],[OrderQuantity]]</f>
        <v>2</v>
      </c>
      <c r="N8384" s="1">
        <f>1</f>
        <v>1</v>
      </c>
      <c r="O8384" s="1">
        <f>Sales[[#This Row],[TotalSales]]-Sales[[#This Row],[TotalCost]]</f>
        <v>6.2474000000000007</v>
      </c>
      <c r="P8384" s="1">
        <f>Sales[[#This Row],[ProductCost]]*Sales[[#This Row],[OrderQuantity]]</f>
        <v>3.7326000000000001</v>
      </c>
      <c r="Q8384" s="1" t="str">
        <f>VLOOKUP(Sales[[#This Row],[ProductKey]], Products!$A$2:$D$1000, 4, FALSE)</f>
        <v>Water Bottle - 30 oz.</v>
      </c>
    </row>
    <row r="8385" spans="1:17" x14ac:dyDescent="0.25">
      <c r="A8385" s="2">
        <v>38140</v>
      </c>
      <c r="B8385" s="1" t="s">
        <v>2999</v>
      </c>
      <c r="C8385">
        <v>477</v>
      </c>
      <c r="D8385">
        <v>27891</v>
      </c>
      <c r="E8385">
        <v>10</v>
      </c>
      <c r="F8385">
        <v>2</v>
      </c>
      <c r="G8385">
        <v>2</v>
      </c>
      <c r="H8385" s="2">
        <v>43253</v>
      </c>
      <c r="I8385" t="str">
        <f>VLOOKUP(Sales[[#This Row],[TerritoryKey]], Territories[], 2, FALSE)</f>
        <v>United Kingdom</v>
      </c>
      <c r="J8385">
        <f>_xlfn.XLOOKUP(Sales[[#This Row],[ProductKey]], Products!$A:$A, Products!$J:$J)</f>
        <v>1.8663000000000001</v>
      </c>
      <c r="K8385">
        <f>_xlfn.XLOOKUP(Sales[[#This Row],[ProductKey]], Products!$A:$A, Products!$K:$K)</f>
        <v>4.99</v>
      </c>
      <c r="L8385" s="1">
        <f>Sales[[#This Row],[ProductPrice]]*Sales[[#This Row],[OrderQuantity]]</f>
        <v>9.98</v>
      </c>
      <c r="M8385" s="1">
        <f>Sales[[#This Row],[OrderQuantity]]</f>
        <v>2</v>
      </c>
      <c r="N8385" s="1">
        <f>1</f>
        <v>1</v>
      </c>
      <c r="O8385" s="1">
        <f>Sales[[#This Row],[TotalSales]]-Sales[[#This Row],[TotalCost]]</f>
        <v>6.2474000000000007</v>
      </c>
      <c r="P8385" s="1">
        <f>Sales[[#This Row],[ProductCost]]*Sales[[#This Row],[OrderQuantity]]</f>
        <v>3.7326000000000001</v>
      </c>
      <c r="Q8385" s="1" t="str">
        <f>VLOOKUP(Sales[[#This Row],[ProductKey]], Products!$A$2:$D$1000, 4, FALSE)</f>
        <v>Water Bottle - 30 oz.</v>
      </c>
    </row>
    <row r="8386" spans="1:17" x14ac:dyDescent="0.25">
      <c r="A8386" s="2">
        <v>38018</v>
      </c>
      <c r="B8386" s="1" t="s">
        <v>3066</v>
      </c>
      <c r="C8386">
        <v>477</v>
      </c>
      <c r="D8386">
        <v>18140</v>
      </c>
      <c r="E8386">
        <v>8</v>
      </c>
      <c r="F8386">
        <v>2</v>
      </c>
      <c r="G8386">
        <v>2</v>
      </c>
      <c r="H8386" s="2">
        <v>43132</v>
      </c>
      <c r="I8386" t="str">
        <f>VLOOKUP(Sales[[#This Row],[TerritoryKey]], Territories[], 2, FALSE)</f>
        <v>Germany</v>
      </c>
      <c r="J8386">
        <f>_xlfn.XLOOKUP(Sales[[#This Row],[ProductKey]], Products!$A:$A, Products!$J:$J)</f>
        <v>1.8663000000000001</v>
      </c>
      <c r="K8386">
        <f>_xlfn.XLOOKUP(Sales[[#This Row],[ProductKey]], Products!$A:$A, Products!$K:$K)</f>
        <v>4.99</v>
      </c>
      <c r="L8386" s="1">
        <f>Sales[[#This Row],[ProductPrice]]*Sales[[#This Row],[OrderQuantity]]</f>
        <v>9.98</v>
      </c>
      <c r="M8386" s="1">
        <f>Sales[[#This Row],[OrderQuantity]]</f>
        <v>2</v>
      </c>
      <c r="N8386" s="1">
        <f>1</f>
        <v>1</v>
      </c>
      <c r="O8386" s="1">
        <f>Sales[[#This Row],[TotalSales]]-Sales[[#This Row],[TotalCost]]</f>
        <v>6.2474000000000007</v>
      </c>
      <c r="P8386" s="1">
        <f>Sales[[#This Row],[ProductCost]]*Sales[[#This Row],[OrderQuantity]]</f>
        <v>3.7326000000000001</v>
      </c>
      <c r="Q8386" s="1" t="str">
        <f>VLOOKUP(Sales[[#This Row],[ProductKey]], Products!$A$2:$D$1000, 4, FALSE)</f>
        <v>Water Bottle - 30 oz.</v>
      </c>
    </row>
    <row r="8387" spans="1:17" x14ac:dyDescent="0.25">
      <c r="A8387" s="2">
        <v>38048</v>
      </c>
      <c r="B8387" s="1" t="s">
        <v>3079</v>
      </c>
      <c r="C8387">
        <v>477</v>
      </c>
      <c r="D8387">
        <v>11502</v>
      </c>
      <c r="E8387">
        <v>6</v>
      </c>
      <c r="F8387">
        <v>2</v>
      </c>
      <c r="G8387">
        <v>2</v>
      </c>
      <c r="H8387" s="2">
        <v>43161</v>
      </c>
      <c r="I8387" t="str">
        <f>VLOOKUP(Sales[[#This Row],[TerritoryKey]], Territories[], 2, FALSE)</f>
        <v>Canada</v>
      </c>
      <c r="J8387">
        <f>_xlfn.XLOOKUP(Sales[[#This Row],[ProductKey]], Products!$A:$A, Products!$J:$J)</f>
        <v>1.8663000000000001</v>
      </c>
      <c r="K8387">
        <f>_xlfn.XLOOKUP(Sales[[#This Row],[ProductKey]], Products!$A:$A, Products!$K:$K)</f>
        <v>4.99</v>
      </c>
      <c r="L8387" s="1">
        <f>Sales[[#This Row],[ProductPrice]]*Sales[[#This Row],[OrderQuantity]]</f>
        <v>9.98</v>
      </c>
      <c r="M8387" s="1">
        <f>Sales[[#This Row],[OrderQuantity]]</f>
        <v>2</v>
      </c>
      <c r="N8387" s="1">
        <f>1</f>
        <v>1</v>
      </c>
      <c r="O8387" s="1">
        <f>Sales[[#This Row],[TotalSales]]-Sales[[#This Row],[TotalCost]]</f>
        <v>6.2474000000000007</v>
      </c>
      <c r="P8387" s="1">
        <f>Sales[[#This Row],[ProductCost]]*Sales[[#This Row],[OrderQuantity]]</f>
        <v>3.7326000000000001</v>
      </c>
      <c r="Q8387" s="1" t="str">
        <f>VLOOKUP(Sales[[#This Row],[ProductKey]], Products!$A$2:$D$1000, 4, FALSE)</f>
        <v>Water Bottle - 30 oz.</v>
      </c>
    </row>
    <row r="8388" spans="1:17" x14ac:dyDescent="0.25">
      <c r="A8388" s="2">
        <v>38048</v>
      </c>
      <c r="B8388" s="1" t="s">
        <v>3117</v>
      </c>
      <c r="C8388">
        <v>477</v>
      </c>
      <c r="D8388">
        <v>21320</v>
      </c>
      <c r="E8388">
        <v>1</v>
      </c>
      <c r="F8388">
        <v>2</v>
      </c>
      <c r="G8388">
        <v>2</v>
      </c>
      <c r="H8388" s="2">
        <v>43161</v>
      </c>
      <c r="I8388" t="str">
        <f>VLOOKUP(Sales[[#This Row],[TerritoryKey]], Territories[], 2, FALSE)</f>
        <v>Northwest</v>
      </c>
      <c r="J8388">
        <f>_xlfn.XLOOKUP(Sales[[#This Row],[ProductKey]], Products!$A:$A, Products!$J:$J)</f>
        <v>1.8663000000000001</v>
      </c>
      <c r="K8388">
        <f>_xlfn.XLOOKUP(Sales[[#This Row],[ProductKey]], Products!$A:$A, Products!$K:$K)</f>
        <v>4.99</v>
      </c>
      <c r="L8388" s="1">
        <f>Sales[[#This Row],[ProductPrice]]*Sales[[#This Row],[OrderQuantity]]</f>
        <v>9.98</v>
      </c>
      <c r="M8388" s="1">
        <f>Sales[[#This Row],[OrderQuantity]]</f>
        <v>2</v>
      </c>
      <c r="N8388" s="1">
        <f>1</f>
        <v>1</v>
      </c>
      <c r="O8388" s="1">
        <f>Sales[[#This Row],[TotalSales]]-Sales[[#This Row],[TotalCost]]</f>
        <v>6.2474000000000007</v>
      </c>
      <c r="P8388" s="1">
        <f>Sales[[#This Row],[ProductCost]]*Sales[[#This Row],[OrderQuantity]]</f>
        <v>3.7326000000000001</v>
      </c>
      <c r="Q8388" s="1" t="str">
        <f>VLOOKUP(Sales[[#This Row],[ProductKey]], Products!$A$2:$D$1000, 4, FALSE)</f>
        <v>Water Bottle - 30 oz.</v>
      </c>
    </row>
    <row r="8389" spans="1:17" x14ac:dyDescent="0.25">
      <c r="A8389" s="2">
        <v>38231</v>
      </c>
      <c r="B8389" s="1" t="s">
        <v>3128</v>
      </c>
      <c r="C8389">
        <v>477</v>
      </c>
      <c r="D8389">
        <v>21754</v>
      </c>
      <c r="E8389">
        <v>1</v>
      </c>
      <c r="F8389">
        <v>2</v>
      </c>
      <c r="G8389">
        <v>2</v>
      </c>
      <c r="H8389" s="2">
        <v>43344</v>
      </c>
      <c r="I8389" t="str">
        <f>VLOOKUP(Sales[[#This Row],[TerritoryKey]], Territories[], 2, FALSE)</f>
        <v>Northwest</v>
      </c>
      <c r="J8389">
        <f>_xlfn.XLOOKUP(Sales[[#This Row],[ProductKey]], Products!$A:$A, Products!$J:$J)</f>
        <v>1.8663000000000001</v>
      </c>
      <c r="K8389">
        <f>_xlfn.XLOOKUP(Sales[[#This Row],[ProductKey]], Products!$A:$A, Products!$K:$K)</f>
        <v>4.99</v>
      </c>
      <c r="L8389" s="1">
        <f>Sales[[#This Row],[ProductPrice]]*Sales[[#This Row],[OrderQuantity]]</f>
        <v>9.98</v>
      </c>
      <c r="M8389" s="1">
        <f>Sales[[#This Row],[OrderQuantity]]</f>
        <v>2</v>
      </c>
      <c r="N8389" s="1">
        <f>1</f>
        <v>1</v>
      </c>
      <c r="O8389" s="1">
        <f>Sales[[#This Row],[TotalSales]]-Sales[[#This Row],[TotalCost]]</f>
        <v>6.2474000000000007</v>
      </c>
      <c r="P8389" s="1">
        <f>Sales[[#This Row],[ProductCost]]*Sales[[#This Row],[OrderQuantity]]</f>
        <v>3.7326000000000001</v>
      </c>
      <c r="Q8389" s="1" t="str">
        <f>VLOOKUP(Sales[[#This Row],[ProductKey]], Products!$A$2:$D$1000, 4, FALSE)</f>
        <v>Water Bottle - 30 oz.</v>
      </c>
    </row>
    <row r="8390" spans="1:17" x14ac:dyDescent="0.25">
      <c r="A8390" s="2">
        <v>37753</v>
      </c>
      <c r="B8390" s="1" t="s">
        <v>3149</v>
      </c>
      <c r="C8390">
        <v>477</v>
      </c>
      <c r="D8390">
        <v>21473</v>
      </c>
      <c r="E8390">
        <v>1</v>
      </c>
      <c r="F8390">
        <v>2</v>
      </c>
      <c r="G8390">
        <v>2</v>
      </c>
      <c r="H8390" s="2">
        <v>42867</v>
      </c>
      <c r="I8390" t="str">
        <f>VLOOKUP(Sales[[#This Row],[TerritoryKey]], Territories[], 2, FALSE)</f>
        <v>Northwest</v>
      </c>
      <c r="J8390">
        <f>_xlfn.XLOOKUP(Sales[[#This Row],[ProductKey]], Products!$A:$A, Products!$J:$J)</f>
        <v>1.8663000000000001</v>
      </c>
      <c r="K8390">
        <f>_xlfn.XLOOKUP(Sales[[#This Row],[ProductKey]], Products!$A:$A, Products!$K:$K)</f>
        <v>4.99</v>
      </c>
      <c r="L8390" s="1">
        <f>Sales[[#This Row],[ProductPrice]]*Sales[[#This Row],[OrderQuantity]]</f>
        <v>9.98</v>
      </c>
      <c r="M8390" s="1">
        <f>Sales[[#This Row],[OrderQuantity]]</f>
        <v>2</v>
      </c>
      <c r="N8390" s="1">
        <f>1</f>
        <v>1</v>
      </c>
      <c r="O8390" s="1">
        <f>Sales[[#This Row],[TotalSales]]-Sales[[#This Row],[TotalCost]]</f>
        <v>6.2474000000000007</v>
      </c>
      <c r="P8390" s="1">
        <f>Sales[[#This Row],[ProductCost]]*Sales[[#This Row],[OrderQuantity]]</f>
        <v>3.7326000000000001</v>
      </c>
      <c r="Q8390" s="1" t="str">
        <f>VLOOKUP(Sales[[#This Row],[ProductKey]], Products!$A$2:$D$1000, 4, FALSE)</f>
        <v>Water Bottle - 30 oz.</v>
      </c>
    </row>
    <row r="8391" spans="1:17" x14ac:dyDescent="0.25">
      <c r="A8391" s="2">
        <v>37633</v>
      </c>
      <c r="B8391" s="1" t="s">
        <v>3186</v>
      </c>
      <c r="C8391">
        <v>477</v>
      </c>
      <c r="D8391">
        <v>16717</v>
      </c>
      <c r="E8391">
        <v>6</v>
      </c>
      <c r="F8391">
        <v>2</v>
      </c>
      <c r="G8391">
        <v>2</v>
      </c>
      <c r="H8391" s="2">
        <v>42747</v>
      </c>
      <c r="I8391" t="str">
        <f>VLOOKUP(Sales[[#This Row],[TerritoryKey]], Territories[], 2, FALSE)</f>
        <v>Canada</v>
      </c>
      <c r="J8391">
        <f>_xlfn.XLOOKUP(Sales[[#This Row],[ProductKey]], Products!$A:$A, Products!$J:$J)</f>
        <v>1.8663000000000001</v>
      </c>
      <c r="K8391">
        <f>_xlfn.XLOOKUP(Sales[[#This Row],[ProductKey]], Products!$A:$A, Products!$K:$K)</f>
        <v>4.99</v>
      </c>
      <c r="L8391" s="1">
        <f>Sales[[#This Row],[ProductPrice]]*Sales[[#This Row],[OrderQuantity]]</f>
        <v>9.98</v>
      </c>
      <c r="M8391" s="1">
        <f>Sales[[#This Row],[OrderQuantity]]</f>
        <v>2</v>
      </c>
      <c r="N8391" s="1">
        <f>1</f>
        <v>1</v>
      </c>
      <c r="O8391" s="1">
        <f>Sales[[#This Row],[TotalSales]]-Sales[[#This Row],[TotalCost]]</f>
        <v>6.2474000000000007</v>
      </c>
      <c r="P8391" s="1">
        <f>Sales[[#This Row],[ProductCost]]*Sales[[#This Row],[OrderQuantity]]</f>
        <v>3.7326000000000001</v>
      </c>
      <c r="Q8391" s="1" t="str">
        <f>VLOOKUP(Sales[[#This Row],[ProductKey]], Products!$A$2:$D$1000, 4, FALSE)</f>
        <v>Water Bottle - 30 oz.</v>
      </c>
    </row>
    <row r="8392" spans="1:17" x14ac:dyDescent="0.25">
      <c r="A8392" s="2">
        <v>38322</v>
      </c>
      <c r="B8392" s="1" t="s">
        <v>3233</v>
      </c>
      <c r="C8392">
        <v>477</v>
      </c>
      <c r="D8392">
        <v>24171</v>
      </c>
      <c r="E8392">
        <v>9</v>
      </c>
      <c r="F8392">
        <v>2</v>
      </c>
      <c r="G8392">
        <v>2</v>
      </c>
      <c r="H8392" s="2">
        <v>43435</v>
      </c>
      <c r="I8392" t="str">
        <f>VLOOKUP(Sales[[#This Row],[TerritoryKey]], Territories[], 2, FALSE)</f>
        <v>Australia</v>
      </c>
      <c r="J8392">
        <f>_xlfn.XLOOKUP(Sales[[#This Row],[ProductKey]], Products!$A:$A, Products!$J:$J)</f>
        <v>1.8663000000000001</v>
      </c>
      <c r="K8392">
        <f>_xlfn.XLOOKUP(Sales[[#This Row],[ProductKey]], Products!$A:$A, Products!$K:$K)</f>
        <v>4.99</v>
      </c>
      <c r="L8392" s="1">
        <f>Sales[[#This Row],[ProductPrice]]*Sales[[#This Row],[OrderQuantity]]</f>
        <v>9.98</v>
      </c>
      <c r="M8392" s="1">
        <f>Sales[[#This Row],[OrderQuantity]]</f>
        <v>2</v>
      </c>
      <c r="N8392" s="1">
        <f>1</f>
        <v>1</v>
      </c>
      <c r="O8392" s="1">
        <f>Sales[[#This Row],[TotalSales]]-Sales[[#This Row],[TotalCost]]</f>
        <v>6.2474000000000007</v>
      </c>
      <c r="P8392" s="1">
        <f>Sales[[#This Row],[ProductCost]]*Sales[[#This Row],[OrderQuantity]]</f>
        <v>3.7326000000000001</v>
      </c>
      <c r="Q8392" s="1" t="str">
        <f>VLOOKUP(Sales[[#This Row],[ProductKey]], Products!$A$2:$D$1000, 4, FALSE)</f>
        <v>Water Bottle - 30 oz.</v>
      </c>
    </row>
    <row r="8393" spans="1:17" x14ac:dyDescent="0.25">
      <c r="A8393" s="2">
        <v>37723</v>
      </c>
      <c r="B8393" s="1" t="s">
        <v>3248</v>
      </c>
      <c r="C8393">
        <v>477</v>
      </c>
      <c r="D8393">
        <v>28686</v>
      </c>
      <c r="E8393">
        <v>8</v>
      </c>
      <c r="F8393">
        <v>2</v>
      </c>
      <c r="G8393">
        <v>2</v>
      </c>
      <c r="H8393" s="2">
        <v>42837</v>
      </c>
      <c r="I8393" t="str">
        <f>VLOOKUP(Sales[[#This Row],[TerritoryKey]], Territories[], 2, FALSE)</f>
        <v>Germany</v>
      </c>
      <c r="J8393">
        <f>_xlfn.XLOOKUP(Sales[[#This Row],[ProductKey]], Products!$A:$A, Products!$J:$J)</f>
        <v>1.8663000000000001</v>
      </c>
      <c r="K8393">
        <f>_xlfn.XLOOKUP(Sales[[#This Row],[ProductKey]], Products!$A:$A, Products!$K:$K)</f>
        <v>4.99</v>
      </c>
      <c r="L8393" s="1">
        <f>Sales[[#This Row],[ProductPrice]]*Sales[[#This Row],[OrderQuantity]]</f>
        <v>9.98</v>
      </c>
      <c r="M8393" s="1">
        <f>Sales[[#This Row],[OrderQuantity]]</f>
        <v>2</v>
      </c>
      <c r="N8393" s="1">
        <f>1</f>
        <v>1</v>
      </c>
      <c r="O8393" s="1">
        <f>Sales[[#This Row],[TotalSales]]-Sales[[#This Row],[TotalCost]]</f>
        <v>6.2474000000000007</v>
      </c>
      <c r="P8393" s="1">
        <f>Sales[[#This Row],[ProductCost]]*Sales[[#This Row],[OrderQuantity]]</f>
        <v>3.7326000000000001</v>
      </c>
      <c r="Q8393" s="1" t="str">
        <f>VLOOKUP(Sales[[#This Row],[ProductKey]], Products!$A$2:$D$1000, 4, FALSE)</f>
        <v>Water Bottle - 30 oz.</v>
      </c>
    </row>
    <row r="8394" spans="1:17" x14ac:dyDescent="0.25">
      <c r="A8394" s="2">
        <v>37987</v>
      </c>
      <c r="B8394" s="1" t="s">
        <v>3250</v>
      </c>
      <c r="C8394">
        <v>477</v>
      </c>
      <c r="D8394">
        <v>16676</v>
      </c>
      <c r="E8394">
        <v>4</v>
      </c>
      <c r="F8394">
        <v>2</v>
      </c>
      <c r="G8394">
        <v>2</v>
      </c>
      <c r="H8394" s="2">
        <v>43101</v>
      </c>
      <c r="I8394" t="str">
        <f>VLOOKUP(Sales[[#This Row],[TerritoryKey]], Territories[], 2, FALSE)</f>
        <v>Southwest</v>
      </c>
      <c r="J8394">
        <f>_xlfn.XLOOKUP(Sales[[#This Row],[ProductKey]], Products!$A:$A, Products!$J:$J)</f>
        <v>1.8663000000000001</v>
      </c>
      <c r="K8394">
        <f>_xlfn.XLOOKUP(Sales[[#This Row],[ProductKey]], Products!$A:$A, Products!$K:$K)</f>
        <v>4.99</v>
      </c>
      <c r="L8394" s="1">
        <f>Sales[[#This Row],[ProductPrice]]*Sales[[#This Row],[OrderQuantity]]</f>
        <v>9.98</v>
      </c>
      <c r="M8394" s="1">
        <f>Sales[[#This Row],[OrderQuantity]]</f>
        <v>2</v>
      </c>
      <c r="N8394" s="1">
        <f>1</f>
        <v>1</v>
      </c>
      <c r="O8394" s="1">
        <f>Sales[[#This Row],[TotalSales]]-Sales[[#This Row],[TotalCost]]</f>
        <v>6.2474000000000007</v>
      </c>
      <c r="P8394" s="1">
        <f>Sales[[#This Row],[ProductCost]]*Sales[[#This Row],[OrderQuantity]]</f>
        <v>3.7326000000000001</v>
      </c>
      <c r="Q8394" s="1" t="str">
        <f>VLOOKUP(Sales[[#This Row],[ProductKey]], Products!$A$2:$D$1000, 4, FALSE)</f>
        <v>Water Bottle - 30 oz.</v>
      </c>
    </row>
    <row r="8395" spans="1:17" x14ac:dyDescent="0.25">
      <c r="A8395" s="2">
        <v>38047</v>
      </c>
      <c r="B8395" s="1" t="s">
        <v>3312</v>
      </c>
      <c r="C8395">
        <v>477</v>
      </c>
      <c r="D8395">
        <v>24036</v>
      </c>
      <c r="E8395">
        <v>8</v>
      </c>
      <c r="F8395">
        <v>2</v>
      </c>
      <c r="G8395">
        <v>2</v>
      </c>
      <c r="H8395" s="2">
        <v>43160</v>
      </c>
      <c r="I8395" t="str">
        <f>VLOOKUP(Sales[[#This Row],[TerritoryKey]], Territories[], 2, FALSE)</f>
        <v>Germany</v>
      </c>
      <c r="J8395">
        <f>_xlfn.XLOOKUP(Sales[[#This Row],[ProductKey]], Products!$A:$A, Products!$J:$J)</f>
        <v>1.8663000000000001</v>
      </c>
      <c r="K8395">
        <f>_xlfn.XLOOKUP(Sales[[#This Row],[ProductKey]], Products!$A:$A, Products!$K:$K)</f>
        <v>4.99</v>
      </c>
      <c r="L8395" s="1">
        <f>Sales[[#This Row],[ProductPrice]]*Sales[[#This Row],[OrderQuantity]]</f>
        <v>9.98</v>
      </c>
      <c r="M8395" s="1">
        <f>Sales[[#This Row],[OrderQuantity]]</f>
        <v>2</v>
      </c>
      <c r="N8395" s="1">
        <f>1</f>
        <v>1</v>
      </c>
      <c r="O8395" s="1">
        <f>Sales[[#This Row],[TotalSales]]-Sales[[#This Row],[TotalCost]]</f>
        <v>6.2474000000000007</v>
      </c>
      <c r="P8395" s="1">
        <f>Sales[[#This Row],[ProductCost]]*Sales[[#This Row],[OrderQuantity]]</f>
        <v>3.7326000000000001</v>
      </c>
      <c r="Q8395" s="1" t="str">
        <f>VLOOKUP(Sales[[#This Row],[ProductKey]], Products!$A$2:$D$1000, 4, FALSE)</f>
        <v>Water Bottle - 30 oz.</v>
      </c>
    </row>
    <row r="8396" spans="1:17" x14ac:dyDescent="0.25">
      <c r="A8396" s="2">
        <v>37845</v>
      </c>
      <c r="B8396" s="1" t="s">
        <v>3325</v>
      </c>
      <c r="C8396">
        <v>477</v>
      </c>
      <c r="D8396">
        <v>16102</v>
      </c>
      <c r="E8396">
        <v>4</v>
      </c>
      <c r="F8396">
        <v>2</v>
      </c>
      <c r="G8396">
        <v>2</v>
      </c>
      <c r="H8396" s="2">
        <v>42959</v>
      </c>
      <c r="I8396" t="str">
        <f>VLOOKUP(Sales[[#This Row],[TerritoryKey]], Territories[], 2, FALSE)</f>
        <v>Southwest</v>
      </c>
      <c r="J8396">
        <f>_xlfn.XLOOKUP(Sales[[#This Row],[ProductKey]], Products!$A:$A, Products!$J:$J)</f>
        <v>1.8663000000000001</v>
      </c>
      <c r="K8396">
        <f>_xlfn.XLOOKUP(Sales[[#This Row],[ProductKey]], Products!$A:$A, Products!$K:$K)</f>
        <v>4.99</v>
      </c>
      <c r="L8396" s="1">
        <f>Sales[[#This Row],[ProductPrice]]*Sales[[#This Row],[OrderQuantity]]</f>
        <v>9.98</v>
      </c>
      <c r="M8396" s="1">
        <f>Sales[[#This Row],[OrderQuantity]]</f>
        <v>2</v>
      </c>
      <c r="N8396" s="1">
        <f>1</f>
        <v>1</v>
      </c>
      <c r="O8396" s="1">
        <f>Sales[[#This Row],[TotalSales]]-Sales[[#This Row],[TotalCost]]</f>
        <v>6.2474000000000007</v>
      </c>
      <c r="P8396" s="1">
        <f>Sales[[#This Row],[ProductCost]]*Sales[[#This Row],[OrderQuantity]]</f>
        <v>3.7326000000000001</v>
      </c>
      <c r="Q8396" s="1" t="str">
        <f>VLOOKUP(Sales[[#This Row],[ProductKey]], Products!$A$2:$D$1000, 4, FALSE)</f>
        <v>Water Bottle - 30 oz.</v>
      </c>
    </row>
    <row r="8397" spans="1:17" x14ac:dyDescent="0.25">
      <c r="A8397" s="2">
        <v>37937</v>
      </c>
      <c r="B8397" s="1" t="s">
        <v>3326</v>
      </c>
      <c r="C8397">
        <v>477</v>
      </c>
      <c r="D8397">
        <v>23256</v>
      </c>
      <c r="E8397">
        <v>4</v>
      </c>
      <c r="F8397">
        <v>2</v>
      </c>
      <c r="G8397">
        <v>2</v>
      </c>
      <c r="H8397" s="2">
        <v>43051</v>
      </c>
      <c r="I8397" t="str">
        <f>VLOOKUP(Sales[[#This Row],[TerritoryKey]], Territories[], 2, FALSE)</f>
        <v>Southwest</v>
      </c>
      <c r="J8397">
        <f>_xlfn.XLOOKUP(Sales[[#This Row],[ProductKey]], Products!$A:$A, Products!$J:$J)</f>
        <v>1.8663000000000001</v>
      </c>
      <c r="K8397">
        <f>_xlfn.XLOOKUP(Sales[[#This Row],[ProductKey]], Products!$A:$A, Products!$K:$K)</f>
        <v>4.99</v>
      </c>
      <c r="L8397" s="1">
        <f>Sales[[#This Row],[ProductPrice]]*Sales[[#This Row],[OrderQuantity]]</f>
        <v>9.98</v>
      </c>
      <c r="M8397" s="1">
        <f>Sales[[#This Row],[OrderQuantity]]</f>
        <v>2</v>
      </c>
      <c r="N8397" s="1">
        <f>1</f>
        <v>1</v>
      </c>
      <c r="O8397" s="1">
        <f>Sales[[#This Row],[TotalSales]]-Sales[[#This Row],[TotalCost]]</f>
        <v>6.2474000000000007</v>
      </c>
      <c r="P8397" s="1">
        <f>Sales[[#This Row],[ProductCost]]*Sales[[#This Row],[OrderQuantity]]</f>
        <v>3.7326000000000001</v>
      </c>
      <c r="Q8397" s="1" t="str">
        <f>VLOOKUP(Sales[[#This Row],[ProductKey]], Products!$A$2:$D$1000, 4, FALSE)</f>
        <v>Water Bottle - 30 oz.</v>
      </c>
    </row>
    <row r="8398" spans="1:17" x14ac:dyDescent="0.25">
      <c r="A8398" s="2">
        <v>37814</v>
      </c>
      <c r="B8398" s="1" t="s">
        <v>3364</v>
      </c>
      <c r="C8398">
        <v>477</v>
      </c>
      <c r="D8398">
        <v>23391</v>
      </c>
      <c r="E8398">
        <v>4</v>
      </c>
      <c r="F8398">
        <v>2</v>
      </c>
      <c r="G8398">
        <v>2</v>
      </c>
      <c r="H8398" s="2">
        <v>42928</v>
      </c>
      <c r="I8398" t="str">
        <f>VLOOKUP(Sales[[#This Row],[TerritoryKey]], Territories[], 2, FALSE)</f>
        <v>Southwest</v>
      </c>
      <c r="J8398">
        <f>_xlfn.XLOOKUP(Sales[[#This Row],[ProductKey]], Products!$A:$A, Products!$J:$J)</f>
        <v>1.8663000000000001</v>
      </c>
      <c r="K8398">
        <f>_xlfn.XLOOKUP(Sales[[#This Row],[ProductKey]], Products!$A:$A, Products!$K:$K)</f>
        <v>4.99</v>
      </c>
      <c r="L8398" s="1">
        <f>Sales[[#This Row],[ProductPrice]]*Sales[[#This Row],[OrderQuantity]]</f>
        <v>9.98</v>
      </c>
      <c r="M8398" s="1">
        <f>Sales[[#This Row],[OrderQuantity]]</f>
        <v>2</v>
      </c>
      <c r="N8398" s="1">
        <f>1</f>
        <v>1</v>
      </c>
      <c r="O8398" s="1">
        <f>Sales[[#This Row],[TotalSales]]-Sales[[#This Row],[TotalCost]]</f>
        <v>6.2474000000000007</v>
      </c>
      <c r="P8398" s="1">
        <f>Sales[[#This Row],[ProductCost]]*Sales[[#This Row],[OrderQuantity]]</f>
        <v>3.7326000000000001</v>
      </c>
      <c r="Q8398" s="1" t="str">
        <f>VLOOKUP(Sales[[#This Row],[ProductKey]], Products!$A$2:$D$1000, 4, FALSE)</f>
        <v>Water Bottle - 30 oz.</v>
      </c>
    </row>
    <row r="8399" spans="1:17" x14ac:dyDescent="0.25">
      <c r="A8399" s="2">
        <v>38232</v>
      </c>
      <c r="B8399" s="1" t="s">
        <v>3384</v>
      </c>
      <c r="C8399">
        <v>477</v>
      </c>
      <c r="D8399">
        <v>27853</v>
      </c>
      <c r="E8399">
        <v>7</v>
      </c>
      <c r="F8399">
        <v>2</v>
      </c>
      <c r="G8399">
        <v>2</v>
      </c>
      <c r="H8399" s="2">
        <v>43345</v>
      </c>
      <c r="I8399" t="str">
        <f>VLOOKUP(Sales[[#This Row],[TerritoryKey]], Territories[], 2, FALSE)</f>
        <v>France</v>
      </c>
      <c r="J8399">
        <f>_xlfn.XLOOKUP(Sales[[#This Row],[ProductKey]], Products!$A:$A, Products!$J:$J)</f>
        <v>1.8663000000000001</v>
      </c>
      <c r="K8399">
        <f>_xlfn.XLOOKUP(Sales[[#This Row],[ProductKey]], Products!$A:$A, Products!$K:$K)</f>
        <v>4.99</v>
      </c>
      <c r="L8399" s="1">
        <f>Sales[[#This Row],[ProductPrice]]*Sales[[#This Row],[OrderQuantity]]</f>
        <v>9.98</v>
      </c>
      <c r="M8399" s="1">
        <f>Sales[[#This Row],[OrderQuantity]]</f>
        <v>2</v>
      </c>
      <c r="N8399" s="1">
        <f>1</f>
        <v>1</v>
      </c>
      <c r="O8399" s="1">
        <f>Sales[[#This Row],[TotalSales]]-Sales[[#This Row],[TotalCost]]</f>
        <v>6.2474000000000007</v>
      </c>
      <c r="P8399" s="1">
        <f>Sales[[#This Row],[ProductCost]]*Sales[[#This Row],[OrderQuantity]]</f>
        <v>3.7326000000000001</v>
      </c>
      <c r="Q8399" s="1" t="str">
        <f>VLOOKUP(Sales[[#This Row],[ProductKey]], Products!$A$2:$D$1000, 4, FALSE)</f>
        <v>Water Bottle - 30 oz.</v>
      </c>
    </row>
    <row r="8400" spans="1:17" x14ac:dyDescent="0.25">
      <c r="A8400" s="2">
        <v>38141</v>
      </c>
      <c r="B8400" s="1" t="s">
        <v>3415</v>
      </c>
      <c r="C8400">
        <v>477</v>
      </c>
      <c r="D8400">
        <v>20879</v>
      </c>
      <c r="E8400">
        <v>10</v>
      </c>
      <c r="F8400">
        <v>2</v>
      </c>
      <c r="G8400">
        <v>2</v>
      </c>
      <c r="H8400" s="2">
        <v>43254</v>
      </c>
      <c r="I8400" t="str">
        <f>VLOOKUP(Sales[[#This Row],[TerritoryKey]], Territories[], 2, FALSE)</f>
        <v>United Kingdom</v>
      </c>
      <c r="J8400">
        <f>_xlfn.XLOOKUP(Sales[[#This Row],[ProductKey]], Products!$A:$A, Products!$J:$J)</f>
        <v>1.8663000000000001</v>
      </c>
      <c r="K8400">
        <f>_xlfn.XLOOKUP(Sales[[#This Row],[ProductKey]], Products!$A:$A, Products!$K:$K)</f>
        <v>4.99</v>
      </c>
      <c r="L8400" s="1">
        <f>Sales[[#This Row],[ProductPrice]]*Sales[[#This Row],[OrderQuantity]]</f>
        <v>9.98</v>
      </c>
      <c r="M8400" s="1">
        <f>Sales[[#This Row],[OrderQuantity]]</f>
        <v>2</v>
      </c>
      <c r="N8400" s="1">
        <f>1</f>
        <v>1</v>
      </c>
      <c r="O8400" s="1">
        <f>Sales[[#This Row],[TotalSales]]-Sales[[#This Row],[TotalCost]]</f>
        <v>6.2474000000000007</v>
      </c>
      <c r="P8400" s="1">
        <f>Sales[[#This Row],[ProductCost]]*Sales[[#This Row],[OrderQuantity]]</f>
        <v>3.7326000000000001</v>
      </c>
      <c r="Q8400" s="1" t="str">
        <f>VLOOKUP(Sales[[#This Row],[ProductKey]], Products!$A$2:$D$1000, 4, FALSE)</f>
        <v>Water Bottle - 30 oz.</v>
      </c>
    </row>
    <row r="8401" spans="1:17" x14ac:dyDescent="0.25">
      <c r="A8401" s="2">
        <v>37784</v>
      </c>
      <c r="B8401" s="1" t="s">
        <v>3420</v>
      </c>
      <c r="C8401">
        <v>477</v>
      </c>
      <c r="D8401">
        <v>29239</v>
      </c>
      <c r="E8401">
        <v>4</v>
      </c>
      <c r="F8401">
        <v>2</v>
      </c>
      <c r="G8401">
        <v>2</v>
      </c>
      <c r="H8401" s="2">
        <v>42898</v>
      </c>
      <c r="I8401" t="str">
        <f>VLOOKUP(Sales[[#This Row],[TerritoryKey]], Territories[], 2, FALSE)</f>
        <v>Southwest</v>
      </c>
      <c r="J8401">
        <f>_xlfn.XLOOKUP(Sales[[#This Row],[ProductKey]], Products!$A:$A, Products!$J:$J)</f>
        <v>1.8663000000000001</v>
      </c>
      <c r="K8401">
        <f>_xlfn.XLOOKUP(Sales[[#This Row],[ProductKey]], Products!$A:$A, Products!$K:$K)</f>
        <v>4.99</v>
      </c>
      <c r="L8401" s="1">
        <f>Sales[[#This Row],[ProductPrice]]*Sales[[#This Row],[OrderQuantity]]</f>
        <v>9.98</v>
      </c>
      <c r="M8401" s="1">
        <f>Sales[[#This Row],[OrderQuantity]]</f>
        <v>2</v>
      </c>
      <c r="N8401" s="1">
        <f>1</f>
        <v>1</v>
      </c>
      <c r="O8401" s="1">
        <f>Sales[[#This Row],[TotalSales]]-Sales[[#This Row],[TotalCost]]</f>
        <v>6.2474000000000007</v>
      </c>
      <c r="P8401" s="1">
        <f>Sales[[#This Row],[ProductCost]]*Sales[[#This Row],[OrderQuantity]]</f>
        <v>3.7326000000000001</v>
      </c>
      <c r="Q8401" s="1" t="str">
        <f>VLOOKUP(Sales[[#This Row],[ProductKey]], Products!$A$2:$D$1000, 4, FALSE)</f>
        <v>Water Bottle - 30 oz.</v>
      </c>
    </row>
    <row r="8402" spans="1:17" x14ac:dyDescent="0.25">
      <c r="A8402" s="2">
        <v>38202</v>
      </c>
      <c r="B8402" s="1" t="s">
        <v>3458</v>
      </c>
      <c r="C8402">
        <v>477</v>
      </c>
      <c r="D8402">
        <v>15174</v>
      </c>
      <c r="E8402">
        <v>4</v>
      </c>
      <c r="F8402">
        <v>2</v>
      </c>
      <c r="G8402">
        <v>2</v>
      </c>
      <c r="H8402" s="2">
        <v>43315</v>
      </c>
      <c r="I8402" t="str">
        <f>VLOOKUP(Sales[[#This Row],[TerritoryKey]], Territories[], 2, FALSE)</f>
        <v>Southwest</v>
      </c>
      <c r="J8402">
        <f>_xlfn.XLOOKUP(Sales[[#This Row],[ProductKey]], Products!$A:$A, Products!$J:$J)</f>
        <v>1.8663000000000001</v>
      </c>
      <c r="K8402">
        <f>_xlfn.XLOOKUP(Sales[[#This Row],[ProductKey]], Products!$A:$A, Products!$K:$K)</f>
        <v>4.99</v>
      </c>
      <c r="L8402" s="1">
        <f>Sales[[#This Row],[ProductPrice]]*Sales[[#This Row],[OrderQuantity]]</f>
        <v>9.98</v>
      </c>
      <c r="M8402" s="1">
        <f>Sales[[#This Row],[OrderQuantity]]</f>
        <v>2</v>
      </c>
      <c r="N8402" s="1">
        <f>1</f>
        <v>1</v>
      </c>
      <c r="O8402" s="1">
        <f>Sales[[#This Row],[TotalSales]]-Sales[[#This Row],[TotalCost]]</f>
        <v>6.2474000000000007</v>
      </c>
      <c r="P8402" s="1">
        <f>Sales[[#This Row],[ProductCost]]*Sales[[#This Row],[OrderQuantity]]</f>
        <v>3.7326000000000001</v>
      </c>
      <c r="Q8402" s="1" t="str">
        <f>VLOOKUP(Sales[[#This Row],[ProductKey]], Products!$A$2:$D$1000, 4, FALSE)</f>
        <v>Water Bottle - 30 oz.</v>
      </c>
    </row>
    <row r="8403" spans="1:17" x14ac:dyDescent="0.25">
      <c r="A8403" s="2">
        <v>37987</v>
      </c>
      <c r="B8403" s="1" t="s">
        <v>3471</v>
      </c>
      <c r="C8403">
        <v>477</v>
      </c>
      <c r="D8403">
        <v>24046</v>
      </c>
      <c r="E8403">
        <v>8</v>
      </c>
      <c r="F8403">
        <v>2</v>
      </c>
      <c r="G8403">
        <v>2</v>
      </c>
      <c r="H8403" s="2">
        <v>43101</v>
      </c>
      <c r="I8403" t="str">
        <f>VLOOKUP(Sales[[#This Row],[TerritoryKey]], Territories[], 2, FALSE)</f>
        <v>Germany</v>
      </c>
      <c r="J8403">
        <f>_xlfn.XLOOKUP(Sales[[#This Row],[ProductKey]], Products!$A:$A, Products!$J:$J)</f>
        <v>1.8663000000000001</v>
      </c>
      <c r="K8403">
        <f>_xlfn.XLOOKUP(Sales[[#This Row],[ProductKey]], Products!$A:$A, Products!$K:$K)</f>
        <v>4.99</v>
      </c>
      <c r="L8403" s="1">
        <f>Sales[[#This Row],[ProductPrice]]*Sales[[#This Row],[OrderQuantity]]</f>
        <v>9.98</v>
      </c>
      <c r="M8403" s="1">
        <f>Sales[[#This Row],[OrderQuantity]]</f>
        <v>2</v>
      </c>
      <c r="N8403" s="1">
        <f>1</f>
        <v>1</v>
      </c>
      <c r="O8403" s="1">
        <f>Sales[[#This Row],[TotalSales]]-Sales[[#This Row],[TotalCost]]</f>
        <v>6.2474000000000007</v>
      </c>
      <c r="P8403" s="1">
        <f>Sales[[#This Row],[ProductCost]]*Sales[[#This Row],[OrderQuantity]]</f>
        <v>3.7326000000000001</v>
      </c>
      <c r="Q8403" s="1" t="str">
        <f>VLOOKUP(Sales[[#This Row],[ProductKey]], Products!$A$2:$D$1000, 4, FALSE)</f>
        <v>Water Bottle - 30 oz.</v>
      </c>
    </row>
    <row r="8404" spans="1:17" x14ac:dyDescent="0.25">
      <c r="A8404" s="2">
        <v>38171</v>
      </c>
      <c r="B8404" s="1" t="s">
        <v>3472</v>
      </c>
      <c r="C8404">
        <v>477</v>
      </c>
      <c r="D8404">
        <v>26626</v>
      </c>
      <c r="E8404">
        <v>4</v>
      </c>
      <c r="F8404">
        <v>2</v>
      </c>
      <c r="G8404">
        <v>2</v>
      </c>
      <c r="H8404" s="2">
        <v>43284</v>
      </c>
      <c r="I8404" t="str">
        <f>VLOOKUP(Sales[[#This Row],[TerritoryKey]], Territories[], 2, FALSE)</f>
        <v>Southwest</v>
      </c>
      <c r="J8404">
        <f>_xlfn.XLOOKUP(Sales[[#This Row],[ProductKey]], Products!$A:$A, Products!$J:$J)</f>
        <v>1.8663000000000001</v>
      </c>
      <c r="K8404">
        <f>_xlfn.XLOOKUP(Sales[[#This Row],[ProductKey]], Products!$A:$A, Products!$K:$K)</f>
        <v>4.99</v>
      </c>
      <c r="L8404" s="1">
        <f>Sales[[#This Row],[ProductPrice]]*Sales[[#This Row],[OrderQuantity]]</f>
        <v>9.98</v>
      </c>
      <c r="M8404" s="1">
        <f>Sales[[#This Row],[OrderQuantity]]</f>
        <v>2</v>
      </c>
      <c r="N8404" s="1">
        <f>1</f>
        <v>1</v>
      </c>
      <c r="O8404" s="1">
        <f>Sales[[#This Row],[TotalSales]]-Sales[[#This Row],[TotalCost]]</f>
        <v>6.2474000000000007</v>
      </c>
      <c r="P8404" s="1">
        <f>Sales[[#This Row],[ProductCost]]*Sales[[#This Row],[OrderQuantity]]</f>
        <v>3.7326000000000001</v>
      </c>
      <c r="Q8404" s="1" t="str">
        <f>VLOOKUP(Sales[[#This Row],[ProductKey]], Products!$A$2:$D$1000, 4, FALSE)</f>
        <v>Water Bottle - 30 oz.</v>
      </c>
    </row>
    <row r="8405" spans="1:17" x14ac:dyDescent="0.25">
      <c r="A8405" s="2">
        <v>38080</v>
      </c>
      <c r="B8405" s="1" t="s">
        <v>3522</v>
      </c>
      <c r="C8405">
        <v>477</v>
      </c>
      <c r="D8405">
        <v>12608</v>
      </c>
      <c r="E8405">
        <v>10</v>
      </c>
      <c r="F8405">
        <v>2</v>
      </c>
      <c r="G8405">
        <v>2</v>
      </c>
      <c r="H8405" s="2">
        <v>43193</v>
      </c>
      <c r="I8405" t="str">
        <f>VLOOKUP(Sales[[#This Row],[TerritoryKey]], Territories[], 2, FALSE)</f>
        <v>United Kingdom</v>
      </c>
      <c r="J8405">
        <f>_xlfn.XLOOKUP(Sales[[#This Row],[ProductKey]], Products!$A:$A, Products!$J:$J)</f>
        <v>1.8663000000000001</v>
      </c>
      <c r="K8405">
        <f>_xlfn.XLOOKUP(Sales[[#This Row],[ProductKey]], Products!$A:$A, Products!$K:$K)</f>
        <v>4.99</v>
      </c>
      <c r="L8405" s="1">
        <f>Sales[[#This Row],[ProductPrice]]*Sales[[#This Row],[OrderQuantity]]</f>
        <v>9.98</v>
      </c>
      <c r="M8405" s="1">
        <f>Sales[[#This Row],[OrderQuantity]]</f>
        <v>2</v>
      </c>
      <c r="N8405" s="1">
        <f>1</f>
        <v>1</v>
      </c>
      <c r="O8405" s="1">
        <f>Sales[[#This Row],[TotalSales]]-Sales[[#This Row],[TotalCost]]</f>
        <v>6.2474000000000007</v>
      </c>
      <c r="P8405" s="1">
        <f>Sales[[#This Row],[ProductCost]]*Sales[[#This Row],[OrderQuantity]]</f>
        <v>3.7326000000000001</v>
      </c>
      <c r="Q8405" s="1" t="str">
        <f>VLOOKUP(Sales[[#This Row],[ProductKey]], Products!$A$2:$D$1000, 4, FALSE)</f>
        <v>Water Bottle - 30 oz.</v>
      </c>
    </row>
    <row r="8406" spans="1:17" x14ac:dyDescent="0.25">
      <c r="A8406" s="2">
        <v>38293</v>
      </c>
      <c r="B8406" s="1" t="s">
        <v>3557</v>
      </c>
      <c r="C8406">
        <v>477</v>
      </c>
      <c r="D8406">
        <v>14424</v>
      </c>
      <c r="E8406">
        <v>7</v>
      </c>
      <c r="F8406">
        <v>2</v>
      </c>
      <c r="G8406">
        <v>2</v>
      </c>
      <c r="H8406" s="2">
        <v>43406</v>
      </c>
      <c r="I8406" t="str">
        <f>VLOOKUP(Sales[[#This Row],[TerritoryKey]], Territories[], 2, FALSE)</f>
        <v>France</v>
      </c>
      <c r="J8406">
        <f>_xlfn.XLOOKUP(Sales[[#This Row],[ProductKey]], Products!$A:$A, Products!$J:$J)</f>
        <v>1.8663000000000001</v>
      </c>
      <c r="K8406">
        <f>_xlfn.XLOOKUP(Sales[[#This Row],[ProductKey]], Products!$A:$A, Products!$K:$K)</f>
        <v>4.99</v>
      </c>
      <c r="L8406" s="1">
        <f>Sales[[#This Row],[ProductPrice]]*Sales[[#This Row],[OrderQuantity]]</f>
        <v>9.98</v>
      </c>
      <c r="M8406" s="1">
        <f>Sales[[#This Row],[OrderQuantity]]</f>
        <v>2</v>
      </c>
      <c r="N8406" s="1">
        <f>1</f>
        <v>1</v>
      </c>
      <c r="O8406" s="1">
        <f>Sales[[#This Row],[TotalSales]]-Sales[[#This Row],[TotalCost]]</f>
        <v>6.2474000000000007</v>
      </c>
      <c r="P8406" s="1">
        <f>Sales[[#This Row],[ProductCost]]*Sales[[#This Row],[OrderQuantity]]</f>
        <v>3.7326000000000001</v>
      </c>
      <c r="Q8406" s="1" t="str">
        <f>VLOOKUP(Sales[[#This Row],[ProductKey]], Products!$A$2:$D$1000, 4, FALSE)</f>
        <v>Water Bottle - 30 oz.</v>
      </c>
    </row>
    <row r="8407" spans="1:17" x14ac:dyDescent="0.25">
      <c r="A8407" s="2">
        <v>38170</v>
      </c>
      <c r="B8407" s="1" t="s">
        <v>3614</v>
      </c>
      <c r="C8407">
        <v>477</v>
      </c>
      <c r="D8407">
        <v>14194</v>
      </c>
      <c r="E8407">
        <v>10</v>
      </c>
      <c r="F8407">
        <v>2</v>
      </c>
      <c r="G8407">
        <v>2</v>
      </c>
      <c r="H8407" s="2">
        <v>43283</v>
      </c>
      <c r="I8407" t="str">
        <f>VLOOKUP(Sales[[#This Row],[TerritoryKey]], Territories[], 2, FALSE)</f>
        <v>United Kingdom</v>
      </c>
      <c r="J8407">
        <f>_xlfn.XLOOKUP(Sales[[#This Row],[ProductKey]], Products!$A:$A, Products!$J:$J)</f>
        <v>1.8663000000000001</v>
      </c>
      <c r="K8407">
        <f>_xlfn.XLOOKUP(Sales[[#This Row],[ProductKey]], Products!$A:$A, Products!$K:$K)</f>
        <v>4.99</v>
      </c>
      <c r="L8407" s="1">
        <f>Sales[[#This Row],[ProductPrice]]*Sales[[#This Row],[OrderQuantity]]</f>
        <v>9.98</v>
      </c>
      <c r="M8407" s="1">
        <f>Sales[[#This Row],[OrderQuantity]]</f>
        <v>2</v>
      </c>
      <c r="N8407" s="1">
        <f>1</f>
        <v>1</v>
      </c>
      <c r="O8407" s="1">
        <f>Sales[[#This Row],[TotalSales]]-Sales[[#This Row],[TotalCost]]</f>
        <v>6.2474000000000007</v>
      </c>
      <c r="P8407" s="1">
        <f>Sales[[#This Row],[ProductCost]]*Sales[[#This Row],[OrderQuantity]]</f>
        <v>3.7326000000000001</v>
      </c>
      <c r="Q8407" s="1" t="str">
        <f>VLOOKUP(Sales[[#This Row],[ProductKey]], Products!$A$2:$D$1000, 4, FALSE)</f>
        <v>Water Bottle - 30 oz.</v>
      </c>
    </row>
    <row r="8408" spans="1:17" x14ac:dyDescent="0.25">
      <c r="A8408" s="2">
        <v>38169</v>
      </c>
      <c r="B8408" s="1" t="s">
        <v>3618</v>
      </c>
      <c r="C8408">
        <v>477</v>
      </c>
      <c r="D8408">
        <v>17202</v>
      </c>
      <c r="E8408">
        <v>10</v>
      </c>
      <c r="F8408">
        <v>2</v>
      </c>
      <c r="G8408">
        <v>2</v>
      </c>
      <c r="H8408" s="2">
        <v>43282</v>
      </c>
      <c r="I8408" t="str">
        <f>VLOOKUP(Sales[[#This Row],[TerritoryKey]], Territories[], 2, FALSE)</f>
        <v>United Kingdom</v>
      </c>
      <c r="J8408">
        <f>_xlfn.XLOOKUP(Sales[[#This Row],[ProductKey]], Products!$A:$A, Products!$J:$J)</f>
        <v>1.8663000000000001</v>
      </c>
      <c r="K8408">
        <f>_xlfn.XLOOKUP(Sales[[#This Row],[ProductKey]], Products!$A:$A, Products!$K:$K)</f>
        <v>4.99</v>
      </c>
      <c r="L8408" s="1">
        <f>Sales[[#This Row],[ProductPrice]]*Sales[[#This Row],[OrderQuantity]]</f>
        <v>9.98</v>
      </c>
      <c r="M8408" s="1">
        <f>Sales[[#This Row],[OrderQuantity]]</f>
        <v>2</v>
      </c>
      <c r="N8408" s="1">
        <f>1</f>
        <v>1</v>
      </c>
      <c r="O8408" s="1">
        <f>Sales[[#This Row],[TotalSales]]-Sales[[#This Row],[TotalCost]]</f>
        <v>6.2474000000000007</v>
      </c>
      <c r="P8408" s="1">
        <f>Sales[[#This Row],[ProductCost]]*Sales[[#This Row],[OrderQuantity]]</f>
        <v>3.7326000000000001</v>
      </c>
      <c r="Q8408" s="1" t="str">
        <f>VLOOKUP(Sales[[#This Row],[ProductKey]], Products!$A$2:$D$1000, 4, FALSE)</f>
        <v>Water Bottle - 30 oz.</v>
      </c>
    </row>
    <row r="8409" spans="1:17" x14ac:dyDescent="0.25">
      <c r="A8409" s="2">
        <v>38018</v>
      </c>
      <c r="B8409" s="1" t="s">
        <v>3647</v>
      </c>
      <c r="C8409">
        <v>477</v>
      </c>
      <c r="D8409">
        <v>27597</v>
      </c>
      <c r="E8409">
        <v>9</v>
      </c>
      <c r="F8409">
        <v>2</v>
      </c>
      <c r="G8409">
        <v>2</v>
      </c>
      <c r="H8409" s="2">
        <v>43132</v>
      </c>
      <c r="I8409" t="str">
        <f>VLOOKUP(Sales[[#This Row],[TerritoryKey]], Territories[], 2, FALSE)</f>
        <v>Australia</v>
      </c>
      <c r="J8409">
        <f>_xlfn.XLOOKUP(Sales[[#This Row],[ProductKey]], Products!$A:$A, Products!$J:$J)</f>
        <v>1.8663000000000001</v>
      </c>
      <c r="K8409">
        <f>_xlfn.XLOOKUP(Sales[[#This Row],[ProductKey]], Products!$A:$A, Products!$K:$K)</f>
        <v>4.99</v>
      </c>
      <c r="L8409" s="1">
        <f>Sales[[#This Row],[ProductPrice]]*Sales[[#This Row],[OrderQuantity]]</f>
        <v>9.98</v>
      </c>
      <c r="M8409" s="1">
        <f>Sales[[#This Row],[OrderQuantity]]</f>
        <v>2</v>
      </c>
      <c r="N8409" s="1">
        <f>1</f>
        <v>1</v>
      </c>
      <c r="O8409" s="1">
        <f>Sales[[#This Row],[TotalSales]]-Sales[[#This Row],[TotalCost]]</f>
        <v>6.2474000000000007</v>
      </c>
      <c r="P8409" s="1">
        <f>Sales[[#This Row],[ProductCost]]*Sales[[#This Row],[OrderQuantity]]</f>
        <v>3.7326000000000001</v>
      </c>
      <c r="Q8409" s="1" t="str">
        <f>VLOOKUP(Sales[[#This Row],[ProductKey]], Products!$A$2:$D$1000, 4, FALSE)</f>
        <v>Water Bottle - 30 oz.</v>
      </c>
    </row>
    <row r="8410" spans="1:17" x14ac:dyDescent="0.25">
      <c r="A8410" s="2">
        <v>38261</v>
      </c>
      <c r="B8410" s="1" t="s">
        <v>3655</v>
      </c>
      <c r="C8410">
        <v>477</v>
      </c>
      <c r="D8410">
        <v>21318</v>
      </c>
      <c r="E8410">
        <v>6</v>
      </c>
      <c r="F8410">
        <v>2</v>
      </c>
      <c r="G8410">
        <v>2</v>
      </c>
      <c r="H8410" s="2">
        <v>43374</v>
      </c>
      <c r="I8410" t="str">
        <f>VLOOKUP(Sales[[#This Row],[TerritoryKey]], Territories[], 2, FALSE)</f>
        <v>Canada</v>
      </c>
      <c r="J8410">
        <f>_xlfn.XLOOKUP(Sales[[#This Row],[ProductKey]], Products!$A:$A, Products!$J:$J)</f>
        <v>1.8663000000000001</v>
      </c>
      <c r="K8410">
        <f>_xlfn.XLOOKUP(Sales[[#This Row],[ProductKey]], Products!$A:$A, Products!$K:$K)</f>
        <v>4.99</v>
      </c>
      <c r="L8410" s="1">
        <f>Sales[[#This Row],[ProductPrice]]*Sales[[#This Row],[OrderQuantity]]</f>
        <v>9.98</v>
      </c>
      <c r="M8410" s="1">
        <f>Sales[[#This Row],[OrderQuantity]]</f>
        <v>2</v>
      </c>
      <c r="N8410" s="1">
        <f>1</f>
        <v>1</v>
      </c>
      <c r="O8410" s="1">
        <f>Sales[[#This Row],[TotalSales]]-Sales[[#This Row],[TotalCost]]</f>
        <v>6.2474000000000007</v>
      </c>
      <c r="P8410" s="1">
        <f>Sales[[#This Row],[ProductCost]]*Sales[[#This Row],[OrderQuantity]]</f>
        <v>3.7326000000000001</v>
      </c>
      <c r="Q8410" s="1" t="str">
        <f>VLOOKUP(Sales[[#This Row],[ProductKey]], Products!$A$2:$D$1000, 4, FALSE)</f>
        <v>Water Bottle - 30 oz.</v>
      </c>
    </row>
    <row r="8411" spans="1:17" x14ac:dyDescent="0.25">
      <c r="A8411" s="2">
        <v>38263</v>
      </c>
      <c r="B8411" s="1" t="s">
        <v>3695</v>
      </c>
      <c r="C8411">
        <v>477</v>
      </c>
      <c r="D8411">
        <v>21744</v>
      </c>
      <c r="E8411">
        <v>4</v>
      </c>
      <c r="F8411">
        <v>2</v>
      </c>
      <c r="G8411">
        <v>2</v>
      </c>
      <c r="H8411" s="2">
        <v>43376</v>
      </c>
      <c r="I8411" t="str">
        <f>VLOOKUP(Sales[[#This Row],[TerritoryKey]], Territories[], 2, FALSE)</f>
        <v>Southwest</v>
      </c>
      <c r="J8411">
        <f>_xlfn.XLOOKUP(Sales[[#This Row],[ProductKey]], Products!$A:$A, Products!$J:$J)</f>
        <v>1.8663000000000001</v>
      </c>
      <c r="K8411">
        <f>_xlfn.XLOOKUP(Sales[[#This Row],[ProductKey]], Products!$A:$A, Products!$K:$K)</f>
        <v>4.99</v>
      </c>
      <c r="L8411" s="1">
        <f>Sales[[#This Row],[ProductPrice]]*Sales[[#This Row],[OrderQuantity]]</f>
        <v>9.98</v>
      </c>
      <c r="M8411" s="1">
        <f>Sales[[#This Row],[OrderQuantity]]</f>
        <v>2</v>
      </c>
      <c r="N8411" s="1">
        <f>1</f>
        <v>1</v>
      </c>
      <c r="O8411" s="1">
        <f>Sales[[#This Row],[TotalSales]]-Sales[[#This Row],[TotalCost]]</f>
        <v>6.2474000000000007</v>
      </c>
      <c r="P8411" s="1">
        <f>Sales[[#This Row],[ProductCost]]*Sales[[#This Row],[OrderQuantity]]</f>
        <v>3.7326000000000001</v>
      </c>
      <c r="Q8411" s="1" t="str">
        <f>VLOOKUP(Sales[[#This Row],[ProductKey]], Products!$A$2:$D$1000, 4, FALSE)</f>
        <v>Water Bottle - 30 oz.</v>
      </c>
    </row>
    <row r="8412" spans="1:17" x14ac:dyDescent="0.25">
      <c r="A8412" s="2">
        <v>38231</v>
      </c>
      <c r="B8412" s="1" t="s">
        <v>3740</v>
      </c>
      <c r="C8412">
        <v>477</v>
      </c>
      <c r="D8412">
        <v>11431</v>
      </c>
      <c r="E8412">
        <v>8</v>
      </c>
      <c r="F8412">
        <v>2</v>
      </c>
      <c r="G8412">
        <v>2</v>
      </c>
      <c r="H8412" s="2">
        <v>43344</v>
      </c>
      <c r="I8412" t="str">
        <f>VLOOKUP(Sales[[#This Row],[TerritoryKey]], Territories[], 2, FALSE)</f>
        <v>Germany</v>
      </c>
      <c r="J8412">
        <f>_xlfn.XLOOKUP(Sales[[#This Row],[ProductKey]], Products!$A:$A, Products!$J:$J)</f>
        <v>1.8663000000000001</v>
      </c>
      <c r="K8412">
        <f>_xlfn.XLOOKUP(Sales[[#This Row],[ProductKey]], Products!$A:$A, Products!$K:$K)</f>
        <v>4.99</v>
      </c>
      <c r="L8412" s="1">
        <f>Sales[[#This Row],[ProductPrice]]*Sales[[#This Row],[OrderQuantity]]</f>
        <v>9.98</v>
      </c>
      <c r="M8412" s="1">
        <f>Sales[[#This Row],[OrderQuantity]]</f>
        <v>2</v>
      </c>
      <c r="N8412" s="1">
        <f>1</f>
        <v>1</v>
      </c>
      <c r="O8412" s="1">
        <f>Sales[[#This Row],[TotalSales]]-Sales[[#This Row],[TotalCost]]</f>
        <v>6.2474000000000007</v>
      </c>
      <c r="P8412" s="1">
        <f>Sales[[#This Row],[ProductCost]]*Sales[[#This Row],[OrderQuantity]]</f>
        <v>3.7326000000000001</v>
      </c>
      <c r="Q8412" s="1" t="str">
        <f>VLOOKUP(Sales[[#This Row],[ProductKey]], Products!$A$2:$D$1000, 4, FALSE)</f>
        <v>Water Bottle - 30 oz.</v>
      </c>
    </row>
    <row r="8413" spans="1:17" x14ac:dyDescent="0.25">
      <c r="A8413" s="2">
        <v>38294</v>
      </c>
      <c r="B8413" s="1" t="s">
        <v>3793</v>
      </c>
      <c r="C8413">
        <v>477</v>
      </c>
      <c r="D8413">
        <v>15402</v>
      </c>
      <c r="E8413">
        <v>6</v>
      </c>
      <c r="F8413">
        <v>2</v>
      </c>
      <c r="G8413">
        <v>2</v>
      </c>
      <c r="H8413" s="2">
        <v>43407</v>
      </c>
      <c r="I8413" t="str">
        <f>VLOOKUP(Sales[[#This Row],[TerritoryKey]], Territories[], 2, FALSE)</f>
        <v>Canada</v>
      </c>
      <c r="J8413">
        <f>_xlfn.XLOOKUP(Sales[[#This Row],[ProductKey]], Products!$A:$A, Products!$J:$J)</f>
        <v>1.8663000000000001</v>
      </c>
      <c r="K8413">
        <f>_xlfn.XLOOKUP(Sales[[#This Row],[ProductKey]], Products!$A:$A, Products!$K:$K)</f>
        <v>4.99</v>
      </c>
      <c r="L8413" s="1">
        <f>Sales[[#This Row],[ProductPrice]]*Sales[[#This Row],[OrderQuantity]]</f>
        <v>9.98</v>
      </c>
      <c r="M8413" s="1">
        <f>Sales[[#This Row],[OrderQuantity]]</f>
        <v>2</v>
      </c>
      <c r="N8413" s="1">
        <f>1</f>
        <v>1</v>
      </c>
      <c r="O8413" s="1">
        <f>Sales[[#This Row],[TotalSales]]-Sales[[#This Row],[TotalCost]]</f>
        <v>6.2474000000000007</v>
      </c>
      <c r="P8413" s="1">
        <f>Sales[[#This Row],[ProductCost]]*Sales[[#This Row],[OrderQuantity]]</f>
        <v>3.7326000000000001</v>
      </c>
      <c r="Q8413" s="1" t="str">
        <f>VLOOKUP(Sales[[#This Row],[ProductKey]], Products!$A$2:$D$1000, 4, FALSE)</f>
        <v>Water Bottle - 30 oz.</v>
      </c>
    </row>
    <row r="8414" spans="1:17" x14ac:dyDescent="0.25">
      <c r="A8414" s="2">
        <v>37989</v>
      </c>
      <c r="B8414" s="1" t="s">
        <v>3823</v>
      </c>
      <c r="C8414">
        <v>477</v>
      </c>
      <c r="D8414">
        <v>12526</v>
      </c>
      <c r="E8414">
        <v>10</v>
      </c>
      <c r="F8414">
        <v>2</v>
      </c>
      <c r="G8414">
        <v>2</v>
      </c>
      <c r="H8414" s="2">
        <v>43103</v>
      </c>
      <c r="I8414" t="str">
        <f>VLOOKUP(Sales[[#This Row],[TerritoryKey]], Territories[], 2, FALSE)</f>
        <v>United Kingdom</v>
      </c>
      <c r="J8414">
        <f>_xlfn.XLOOKUP(Sales[[#This Row],[ProductKey]], Products!$A:$A, Products!$J:$J)</f>
        <v>1.8663000000000001</v>
      </c>
      <c r="K8414">
        <f>_xlfn.XLOOKUP(Sales[[#This Row],[ProductKey]], Products!$A:$A, Products!$K:$K)</f>
        <v>4.99</v>
      </c>
      <c r="L8414" s="1">
        <f>Sales[[#This Row],[ProductPrice]]*Sales[[#This Row],[OrderQuantity]]</f>
        <v>9.98</v>
      </c>
      <c r="M8414" s="1">
        <f>Sales[[#This Row],[OrderQuantity]]</f>
        <v>2</v>
      </c>
      <c r="N8414" s="1">
        <f>1</f>
        <v>1</v>
      </c>
      <c r="O8414" s="1">
        <f>Sales[[#This Row],[TotalSales]]-Sales[[#This Row],[TotalCost]]</f>
        <v>6.2474000000000007</v>
      </c>
      <c r="P8414" s="1">
        <f>Sales[[#This Row],[ProductCost]]*Sales[[#This Row],[OrderQuantity]]</f>
        <v>3.7326000000000001</v>
      </c>
      <c r="Q8414" s="1" t="str">
        <f>VLOOKUP(Sales[[#This Row],[ProductKey]], Products!$A$2:$D$1000, 4, FALSE)</f>
        <v>Water Bottle - 30 oz.</v>
      </c>
    </row>
    <row r="8415" spans="1:17" x14ac:dyDescent="0.25">
      <c r="A8415" s="2">
        <v>38294</v>
      </c>
      <c r="B8415" s="1" t="s">
        <v>3826</v>
      </c>
      <c r="C8415">
        <v>477</v>
      </c>
      <c r="D8415">
        <v>24182</v>
      </c>
      <c r="E8415">
        <v>8</v>
      </c>
      <c r="F8415">
        <v>2</v>
      </c>
      <c r="G8415">
        <v>2</v>
      </c>
      <c r="H8415" s="2">
        <v>43407</v>
      </c>
      <c r="I8415" t="str">
        <f>VLOOKUP(Sales[[#This Row],[TerritoryKey]], Territories[], 2, FALSE)</f>
        <v>Germany</v>
      </c>
      <c r="J8415">
        <f>_xlfn.XLOOKUP(Sales[[#This Row],[ProductKey]], Products!$A:$A, Products!$J:$J)</f>
        <v>1.8663000000000001</v>
      </c>
      <c r="K8415">
        <f>_xlfn.XLOOKUP(Sales[[#This Row],[ProductKey]], Products!$A:$A, Products!$K:$K)</f>
        <v>4.99</v>
      </c>
      <c r="L8415" s="1">
        <f>Sales[[#This Row],[ProductPrice]]*Sales[[#This Row],[OrderQuantity]]</f>
        <v>9.98</v>
      </c>
      <c r="M8415" s="1">
        <f>Sales[[#This Row],[OrderQuantity]]</f>
        <v>2</v>
      </c>
      <c r="N8415" s="1">
        <f>1</f>
        <v>1</v>
      </c>
      <c r="O8415" s="1">
        <f>Sales[[#This Row],[TotalSales]]-Sales[[#This Row],[TotalCost]]</f>
        <v>6.2474000000000007</v>
      </c>
      <c r="P8415" s="1">
        <f>Sales[[#This Row],[ProductCost]]*Sales[[#This Row],[OrderQuantity]]</f>
        <v>3.7326000000000001</v>
      </c>
      <c r="Q8415" s="1" t="str">
        <f>VLOOKUP(Sales[[#This Row],[ProductKey]], Products!$A$2:$D$1000, 4, FALSE)</f>
        <v>Water Bottle - 30 oz.</v>
      </c>
    </row>
    <row r="8416" spans="1:17" x14ac:dyDescent="0.25">
      <c r="A8416" s="2">
        <v>38201</v>
      </c>
      <c r="B8416" s="1" t="s">
        <v>3833</v>
      </c>
      <c r="C8416">
        <v>477</v>
      </c>
      <c r="D8416">
        <v>11596</v>
      </c>
      <c r="E8416">
        <v>10</v>
      </c>
      <c r="F8416">
        <v>2</v>
      </c>
      <c r="G8416">
        <v>2</v>
      </c>
      <c r="H8416" s="2">
        <v>43314</v>
      </c>
      <c r="I8416" t="str">
        <f>VLOOKUP(Sales[[#This Row],[TerritoryKey]], Territories[], 2, FALSE)</f>
        <v>United Kingdom</v>
      </c>
      <c r="J8416">
        <f>_xlfn.XLOOKUP(Sales[[#This Row],[ProductKey]], Products!$A:$A, Products!$J:$J)</f>
        <v>1.8663000000000001</v>
      </c>
      <c r="K8416">
        <f>_xlfn.XLOOKUP(Sales[[#This Row],[ProductKey]], Products!$A:$A, Products!$K:$K)</f>
        <v>4.99</v>
      </c>
      <c r="L8416" s="1">
        <f>Sales[[#This Row],[ProductPrice]]*Sales[[#This Row],[OrderQuantity]]</f>
        <v>9.98</v>
      </c>
      <c r="M8416" s="1">
        <f>Sales[[#This Row],[OrderQuantity]]</f>
        <v>2</v>
      </c>
      <c r="N8416" s="1">
        <f>1</f>
        <v>1</v>
      </c>
      <c r="O8416" s="1">
        <f>Sales[[#This Row],[TotalSales]]-Sales[[#This Row],[TotalCost]]</f>
        <v>6.2474000000000007</v>
      </c>
      <c r="P8416" s="1">
        <f>Sales[[#This Row],[ProductCost]]*Sales[[#This Row],[OrderQuantity]]</f>
        <v>3.7326000000000001</v>
      </c>
      <c r="Q8416" s="1" t="str">
        <f>VLOOKUP(Sales[[#This Row],[ProductKey]], Products!$A$2:$D$1000, 4, FALSE)</f>
        <v>Water Bottle - 30 oz.</v>
      </c>
    </row>
    <row r="8417" spans="1:17" x14ac:dyDescent="0.25">
      <c r="A8417" s="2">
        <v>38049</v>
      </c>
      <c r="B8417" s="1" t="s">
        <v>3838</v>
      </c>
      <c r="C8417">
        <v>477</v>
      </c>
      <c r="D8417">
        <v>20704</v>
      </c>
      <c r="E8417">
        <v>1</v>
      </c>
      <c r="F8417">
        <v>2</v>
      </c>
      <c r="G8417">
        <v>2</v>
      </c>
      <c r="H8417" s="2">
        <v>43162</v>
      </c>
      <c r="I8417" t="str">
        <f>VLOOKUP(Sales[[#This Row],[TerritoryKey]], Territories[], 2, FALSE)</f>
        <v>Northwest</v>
      </c>
      <c r="J8417">
        <f>_xlfn.XLOOKUP(Sales[[#This Row],[ProductKey]], Products!$A:$A, Products!$J:$J)</f>
        <v>1.8663000000000001</v>
      </c>
      <c r="K8417">
        <f>_xlfn.XLOOKUP(Sales[[#This Row],[ProductKey]], Products!$A:$A, Products!$K:$K)</f>
        <v>4.99</v>
      </c>
      <c r="L8417" s="1">
        <f>Sales[[#This Row],[ProductPrice]]*Sales[[#This Row],[OrderQuantity]]</f>
        <v>9.98</v>
      </c>
      <c r="M8417" s="1">
        <f>Sales[[#This Row],[OrderQuantity]]</f>
        <v>2</v>
      </c>
      <c r="N8417" s="1">
        <f>1</f>
        <v>1</v>
      </c>
      <c r="O8417" s="1">
        <f>Sales[[#This Row],[TotalSales]]-Sales[[#This Row],[TotalCost]]</f>
        <v>6.2474000000000007</v>
      </c>
      <c r="P8417" s="1">
        <f>Sales[[#This Row],[ProductCost]]*Sales[[#This Row],[OrderQuantity]]</f>
        <v>3.7326000000000001</v>
      </c>
      <c r="Q8417" s="1" t="str">
        <f>VLOOKUP(Sales[[#This Row],[ProductKey]], Products!$A$2:$D$1000, 4, FALSE)</f>
        <v>Water Bottle - 30 oz.</v>
      </c>
    </row>
    <row r="8418" spans="1:17" x14ac:dyDescent="0.25">
      <c r="A8418" s="2">
        <v>38324</v>
      </c>
      <c r="B8418" s="1" t="s">
        <v>3862</v>
      </c>
      <c r="C8418">
        <v>477</v>
      </c>
      <c r="D8418">
        <v>24700</v>
      </c>
      <c r="E8418">
        <v>7</v>
      </c>
      <c r="F8418">
        <v>2</v>
      </c>
      <c r="G8418">
        <v>2</v>
      </c>
      <c r="H8418" s="2">
        <v>43437</v>
      </c>
      <c r="I8418" t="str">
        <f>VLOOKUP(Sales[[#This Row],[TerritoryKey]], Territories[], 2, FALSE)</f>
        <v>France</v>
      </c>
      <c r="J8418">
        <f>_xlfn.XLOOKUP(Sales[[#This Row],[ProductKey]], Products!$A:$A, Products!$J:$J)</f>
        <v>1.8663000000000001</v>
      </c>
      <c r="K8418">
        <f>_xlfn.XLOOKUP(Sales[[#This Row],[ProductKey]], Products!$A:$A, Products!$K:$K)</f>
        <v>4.99</v>
      </c>
      <c r="L8418" s="1">
        <f>Sales[[#This Row],[ProductPrice]]*Sales[[#This Row],[OrderQuantity]]</f>
        <v>9.98</v>
      </c>
      <c r="M8418" s="1">
        <f>Sales[[#This Row],[OrderQuantity]]</f>
        <v>2</v>
      </c>
      <c r="N8418" s="1">
        <f>1</f>
        <v>1</v>
      </c>
      <c r="O8418" s="1">
        <f>Sales[[#This Row],[TotalSales]]-Sales[[#This Row],[TotalCost]]</f>
        <v>6.2474000000000007</v>
      </c>
      <c r="P8418" s="1">
        <f>Sales[[#This Row],[ProductCost]]*Sales[[#This Row],[OrderQuantity]]</f>
        <v>3.7326000000000001</v>
      </c>
      <c r="Q8418" s="1" t="str">
        <f>VLOOKUP(Sales[[#This Row],[ProductKey]], Products!$A$2:$D$1000, 4, FALSE)</f>
        <v>Water Bottle - 30 oz.</v>
      </c>
    </row>
    <row r="8419" spans="1:17" x14ac:dyDescent="0.25">
      <c r="A8419" s="2">
        <v>38231</v>
      </c>
      <c r="B8419" s="1" t="s">
        <v>3917</v>
      </c>
      <c r="C8419">
        <v>477</v>
      </c>
      <c r="D8419">
        <v>12754</v>
      </c>
      <c r="E8419">
        <v>7</v>
      </c>
      <c r="F8419">
        <v>2</v>
      </c>
      <c r="G8419">
        <v>2</v>
      </c>
      <c r="H8419" s="2">
        <v>43344</v>
      </c>
      <c r="I8419" t="str">
        <f>VLOOKUP(Sales[[#This Row],[TerritoryKey]], Territories[], 2, FALSE)</f>
        <v>France</v>
      </c>
      <c r="J8419">
        <f>_xlfn.XLOOKUP(Sales[[#This Row],[ProductKey]], Products!$A:$A, Products!$J:$J)</f>
        <v>1.8663000000000001</v>
      </c>
      <c r="K8419">
        <f>_xlfn.XLOOKUP(Sales[[#This Row],[ProductKey]], Products!$A:$A, Products!$K:$K)</f>
        <v>4.99</v>
      </c>
      <c r="L8419" s="1">
        <f>Sales[[#This Row],[ProductPrice]]*Sales[[#This Row],[OrderQuantity]]</f>
        <v>9.98</v>
      </c>
      <c r="M8419" s="1">
        <f>Sales[[#This Row],[OrderQuantity]]</f>
        <v>2</v>
      </c>
      <c r="N8419" s="1">
        <f>1</f>
        <v>1</v>
      </c>
      <c r="O8419" s="1">
        <f>Sales[[#This Row],[TotalSales]]-Sales[[#This Row],[TotalCost]]</f>
        <v>6.2474000000000007</v>
      </c>
      <c r="P8419" s="1">
        <f>Sales[[#This Row],[ProductCost]]*Sales[[#This Row],[OrderQuantity]]</f>
        <v>3.7326000000000001</v>
      </c>
      <c r="Q8419" s="1" t="str">
        <f>VLOOKUP(Sales[[#This Row],[ProductKey]], Products!$A$2:$D$1000, 4, FALSE)</f>
        <v>Water Bottle - 30 oz.</v>
      </c>
    </row>
    <row r="8420" spans="1:17" x14ac:dyDescent="0.25">
      <c r="A8420" s="2">
        <v>38019</v>
      </c>
      <c r="B8420" s="1" t="s">
        <v>3930</v>
      </c>
      <c r="C8420">
        <v>477</v>
      </c>
      <c r="D8420">
        <v>21247</v>
      </c>
      <c r="E8420">
        <v>1</v>
      </c>
      <c r="F8420">
        <v>2</v>
      </c>
      <c r="G8420">
        <v>2</v>
      </c>
      <c r="H8420" s="2">
        <v>43133</v>
      </c>
      <c r="I8420" t="str">
        <f>VLOOKUP(Sales[[#This Row],[TerritoryKey]], Territories[], 2, FALSE)</f>
        <v>Northwest</v>
      </c>
      <c r="J8420">
        <f>_xlfn.XLOOKUP(Sales[[#This Row],[ProductKey]], Products!$A:$A, Products!$J:$J)</f>
        <v>1.8663000000000001</v>
      </c>
      <c r="K8420">
        <f>_xlfn.XLOOKUP(Sales[[#This Row],[ProductKey]], Products!$A:$A, Products!$K:$K)</f>
        <v>4.99</v>
      </c>
      <c r="L8420" s="1">
        <f>Sales[[#This Row],[ProductPrice]]*Sales[[#This Row],[OrderQuantity]]</f>
        <v>9.98</v>
      </c>
      <c r="M8420" s="1">
        <f>Sales[[#This Row],[OrderQuantity]]</f>
        <v>2</v>
      </c>
      <c r="N8420" s="1">
        <f>1</f>
        <v>1</v>
      </c>
      <c r="O8420" s="1">
        <f>Sales[[#This Row],[TotalSales]]-Sales[[#This Row],[TotalCost]]</f>
        <v>6.2474000000000007</v>
      </c>
      <c r="P8420" s="1">
        <f>Sales[[#This Row],[ProductCost]]*Sales[[#This Row],[OrderQuantity]]</f>
        <v>3.7326000000000001</v>
      </c>
      <c r="Q8420" s="1" t="str">
        <f>VLOOKUP(Sales[[#This Row],[ProductKey]], Products!$A$2:$D$1000, 4, FALSE)</f>
        <v>Water Bottle - 30 oz.</v>
      </c>
    </row>
    <row r="8421" spans="1:17" x14ac:dyDescent="0.25">
      <c r="A8421" s="2">
        <v>38018</v>
      </c>
      <c r="B8421" s="1" t="s">
        <v>3957</v>
      </c>
      <c r="C8421">
        <v>477</v>
      </c>
      <c r="D8421">
        <v>19972</v>
      </c>
      <c r="E8421">
        <v>9</v>
      </c>
      <c r="F8421">
        <v>2</v>
      </c>
      <c r="G8421">
        <v>2</v>
      </c>
      <c r="H8421" s="2">
        <v>43132</v>
      </c>
      <c r="I8421" t="str">
        <f>VLOOKUP(Sales[[#This Row],[TerritoryKey]], Territories[], 2, FALSE)</f>
        <v>Australia</v>
      </c>
      <c r="J8421">
        <f>_xlfn.XLOOKUP(Sales[[#This Row],[ProductKey]], Products!$A:$A, Products!$J:$J)</f>
        <v>1.8663000000000001</v>
      </c>
      <c r="K8421">
        <f>_xlfn.XLOOKUP(Sales[[#This Row],[ProductKey]], Products!$A:$A, Products!$K:$K)</f>
        <v>4.99</v>
      </c>
      <c r="L8421" s="1">
        <f>Sales[[#This Row],[ProductPrice]]*Sales[[#This Row],[OrderQuantity]]</f>
        <v>9.98</v>
      </c>
      <c r="M8421" s="1">
        <f>Sales[[#This Row],[OrderQuantity]]</f>
        <v>2</v>
      </c>
      <c r="N8421" s="1">
        <f>1</f>
        <v>1</v>
      </c>
      <c r="O8421" s="1">
        <f>Sales[[#This Row],[TotalSales]]-Sales[[#This Row],[TotalCost]]</f>
        <v>6.2474000000000007</v>
      </c>
      <c r="P8421" s="1">
        <f>Sales[[#This Row],[ProductCost]]*Sales[[#This Row],[OrderQuantity]]</f>
        <v>3.7326000000000001</v>
      </c>
      <c r="Q8421" s="1" t="str">
        <f>VLOOKUP(Sales[[#This Row],[ProductKey]], Products!$A$2:$D$1000, 4, FALSE)</f>
        <v>Water Bottle - 30 oz.</v>
      </c>
    </row>
    <row r="8422" spans="1:17" x14ac:dyDescent="0.25">
      <c r="A8422" s="2">
        <v>38141</v>
      </c>
      <c r="B8422" s="1" t="s">
        <v>3958</v>
      </c>
      <c r="C8422">
        <v>477</v>
      </c>
      <c r="D8422">
        <v>20633</v>
      </c>
      <c r="E8422">
        <v>1</v>
      </c>
      <c r="F8422">
        <v>2</v>
      </c>
      <c r="G8422">
        <v>2</v>
      </c>
      <c r="H8422" s="2">
        <v>43254</v>
      </c>
      <c r="I8422" t="str">
        <f>VLOOKUP(Sales[[#This Row],[TerritoryKey]], Territories[], 2, FALSE)</f>
        <v>Northwest</v>
      </c>
      <c r="J8422">
        <f>_xlfn.XLOOKUP(Sales[[#This Row],[ProductKey]], Products!$A:$A, Products!$J:$J)</f>
        <v>1.8663000000000001</v>
      </c>
      <c r="K8422">
        <f>_xlfn.XLOOKUP(Sales[[#This Row],[ProductKey]], Products!$A:$A, Products!$K:$K)</f>
        <v>4.99</v>
      </c>
      <c r="L8422" s="1">
        <f>Sales[[#This Row],[ProductPrice]]*Sales[[#This Row],[OrderQuantity]]</f>
        <v>9.98</v>
      </c>
      <c r="M8422" s="1">
        <f>Sales[[#This Row],[OrderQuantity]]</f>
        <v>2</v>
      </c>
      <c r="N8422" s="1">
        <f>1</f>
        <v>1</v>
      </c>
      <c r="O8422" s="1">
        <f>Sales[[#This Row],[TotalSales]]-Sales[[#This Row],[TotalCost]]</f>
        <v>6.2474000000000007</v>
      </c>
      <c r="P8422" s="1">
        <f>Sales[[#This Row],[ProductCost]]*Sales[[#This Row],[OrderQuantity]]</f>
        <v>3.7326000000000001</v>
      </c>
      <c r="Q8422" s="1" t="str">
        <f>VLOOKUP(Sales[[#This Row],[ProductKey]], Products!$A$2:$D$1000, 4, FALSE)</f>
        <v>Water Bottle - 30 oz.</v>
      </c>
    </row>
    <row r="8423" spans="1:17" x14ac:dyDescent="0.25">
      <c r="A8423" s="2">
        <v>38018</v>
      </c>
      <c r="B8423" s="1" t="s">
        <v>4000</v>
      </c>
      <c r="C8423">
        <v>477</v>
      </c>
      <c r="D8423">
        <v>21760</v>
      </c>
      <c r="E8423">
        <v>4</v>
      </c>
      <c r="F8423">
        <v>2</v>
      </c>
      <c r="G8423">
        <v>2</v>
      </c>
      <c r="H8423" s="2">
        <v>43132</v>
      </c>
      <c r="I8423" t="str">
        <f>VLOOKUP(Sales[[#This Row],[TerritoryKey]], Territories[], 2, FALSE)</f>
        <v>Southwest</v>
      </c>
      <c r="J8423">
        <f>_xlfn.XLOOKUP(Sales[[#This Row],[ProductKey]], Products!$A:$A, Products!$J:$J)</f>
        <v>1.8663000000000001</v>
      </c>
      <c r="K8423">
        <f>_xlfn.XLOOKUP(Sales[[#This Row],[ProductKey]], Products!$A:$A, Products!$K:$K)</f>
        <v>4.99</v>
      </c>
      <c r="L8423" s="1">
        <f>Sales[[#This Row],[ProductPrice]]*Sales[[#This Row],[OrderQuantity]]</f>
        <v>9.98</v>
      </c>
      <c r="M8423" s="1">
        <f>Sales[[#This Row],[OrderQuantity]]</f>
        <v>2</v>
      </c>
      <c r="N8423" s="1">
        <f>1</f>
        <v>1</v>
      </c>
      <c r="O8423" s="1">
        <f>Sales[[#This Row],[TotalSales]]-Sales[[#This Row],[TotalCost]]</f>
        <v>6.2474000000000007</v>
      </c>
      <c r="P8423" s="1">
        <f>Sales[[#This Row],[ProductCost]]*Sales[[#This Row],[OrderQuantity]]</f>
        <v>3.7326000000000001</v>
      </c>
      <c r="Q8423" s="1" t="str">
        <f>VLOOKUP(Sales[[#This Row],[ProductKey]], Products!$A$2:$D$1000, 4, FALSE)</f>
        <v>Water Bottle - 30 oz.</v>
      </c>
    </row>
    <row r="8424" spans="1:17" x14ac:dyDescent="0.25">
      <c r="A8424" s="2">
        <v>38110</v>
      </c>
      <c r="B8424" s="1" t="s">
        <v>4073</v>
      </c>
      <c r="C8424">
        <v>477</v>
      </c>
      <c r="D8424">
        <v>20892</v>
      </c>
      <c r="E8424">
        <v>10</v>
      </c>
      <c r="F8424">
        <v>2</v>
      </c>
      <c r="G8424">
        <v>2</v>
      </c>
      <c r="H8424" s="2">
        <v>43223</v>
      </c>
      <c r="I8424" t="str">
        <f>VLOOKUP(Sales[[#This Row],[TerritoryKey]], Territories[], 2, FALSE)</f>
        <v>United Kingdom</v>
      </c>
      <c r="J8424">
        <f>_xlfn.XLOOKUP(Sales[[#This Row],[ProductKey]], Products!$A:$A, Products!$J:$J)</f>
        <v>1.8663000000000001</v>
      </c>
      <c r="K8424">
        <f>_xlfn.XLOOKUP(Sales[[#This Row],[ProductKey]], Products!$A:$A, Products!$K:$K)</f>
        <v>4.99</v>
      </c>
      <c r="L8424" s="1">
        <f>Sales[[#This Row],[ProductPrice]]*Sales[[#This Row],[OrderQuantity]]</f>
        <v>9.98</v>
      </c>
      <c r="M8424" s="1">
        <f>Sales[[#This Row],[OrderQuantity]]</f>
        <v>2</v>
      </c>
      <c r="N8424" s="1">
        <f>1</f>
        <v>1</v>
      </c>
      <c r="O8424" s="1">
        <f>Sales[[#This Row],[TotalSales]]-Sales[[#This Row],[TotalCost]]</f>
        <v>6.2474000000000007</v>
      </c>
      <c r="P8424" s="1">
        <f>Sales[[#This Row],[ProductCost]]*Sales[[#This Row],[OrderQuantity]]</f>
        <v>3.7326000000000001</v>
      </c>
      <c r="Q8424" s="1" t="str">
        <f>VLOOKUP(Sales[[#This Row],[ProductKey]], Products!$A$2:$D$1000, 4, FALSE)</f>
        <v>Water Bottle - 30 oz.</v>
      </c>
    </row>
    <row r="8425" spans="1:17" x14ac:dyDescent="0.25">
      <c r="A8425" s="2">
        <v>38200</v>
      </c>
      <c r="B8425" s="1" t="s">
        <v>4162</v>
      </c>
      <c r="C8425">
        <v>477</v>
      </c>
      <c r="D8425">
        <v>29297</v>
      </c>
      <c r="E8425">
        <v>9</v>
      </c>
      <c r="F8425">
        <v>2</v>
      </c>
      <c r="G8425">
        <v>2</v>
      </c>
      <c r="H8425" s="2">
        <v>43313</v>
      </c>
      <c r="I8425" t="str">
        <f>VLOOKUP(Sales[[#This Row],[TerritoryKey]], Territories[], 2, FALSE)</f>
        <v>Australia</v>
      </c>
      <c r="J8425">
        <f>_xlfn.XLOOKUP(Sales[[#This Row],[ProductKey]], Products!$A:$A, Products!$J:$J)</f>
        <v>1.8663000000000001</v>
      </c>
      <c r="K8425">
        <f>_xlfn.XLOOKUP(Sales[[#This Row],[ProductKey]], Products!$A:$A, Products!$K:$K)</f>
        <v>4.99</v>
      </c>
      <c r="L8425" s="1">
        <f>Sales[[#This Row],[ProductPrice]]*Sales[[#This Row],[OrderQuantity]]</f>
        <v>9.98</v>
      </c>
      <c r="M8425" s="1">
        <f>Sales[[#This Row],[OrderQuantity]]</f>
        <v>2</v>
      </c>
      <c r="N8425" s="1">
        <f>1</f>
        <v>1</v>
      </c>
      <c r="O8425" s="1">
        <f>Sales[[#This Row],[TotalSales]]-Sales[[#This Row],[TotalCost]]</f>
        <v>6.2474000000000007</v>
      </c>
      <c r="P8425" s="1">
        <f>Sales[[#This Row],[ProductCost]]*Sales[[#This Row],[OrderQuantity]]</f>
        <v>3.7326000000000001</v>
      </c>
      <c r="Q8425" s="1" t="str">
        <f>VLOOKUP(Sales[[#This Row],[ProductKey]], Products!$A$2:$D$1000, 4, FALSE)</f>
        <v>Water Bottle - 30 oz.</v>
      </c>
    </row>
    <row r="8426" spans="1:17" x14ac:dyDescent="0.25">
      <c r="A8426" s="2">
        <v>38108</v>
      </c>
      <c r="B8426" s="1" t="s">
        <v>4289</v>
      </c>
      <c r="C8426">
        <v>477</v>
      </c>
      <c r="D8426">
        <v>21758</v>
      </c>
      <c r="E8426">
        <v>1</v>
      </c>
      <c r="F8426">
        <v>2</v>
      </c>
      <c r="G8426">
        <v>2</v>
      </c>
      <c r="H8426" s="2">
        <v>43221</v>
      </c>
      <c r="I8426" t="str">
        <f>VLOOKUP(Sales[[#This Row],[TerritoryKey]], Territories[], 2, FALSE)</f>
        <v>Northwest</v>
      </c>
      <c r="J8426">
        <f>_xlfn.XLOOKUP(Sales[[#This Row],[ProductKey]], Products!$A:$A, Products!$J:$J)</f>
        <v>1.8663000000000001</v>
      </c>
      <c r="K8426">
        <f>_xlfn.XLOOKUP(Sales[[#This Row],[ProductKey]], Products!$A:$A, Products!$K:$K)</f>
        <v>4.99</v>
      </c>
      <c r="L8426" s="1">
        <f>Sales[[#This Row],[ProductPrice]]*Sales[[#This Row],[OrderQuantity]]</f>
        <v>9.98</v>
      </c>
      <c r="M8426" s="1">
        <f>Sales[[#This Row],[OrderQuantity]]</f>
        <v>2</v>
      </c>
      <c r="N8426" s="1">
        <f>1</f>
        <v>1</v>
      </c>
      <c r="O8426" s="1">
        <f>Sales[[#This Row],[TotalSales]]-Sales[[#This Row],[TotalCost]]</f>
        <v>6.2474000000000007</v>
      </c>
      <c r="P8426" s="1">
        <f>Sales[[#This Row],[ProductCost]]*Sales[[#This Row],[OrderQuantity]]</f>
        <v>3.7326000000000001</v>
      </c>
      <c r="Q8426" s="1" t="str">
        <f>VLOOKUP(Sales[[#This Row],[ProductKey]], Products!$A$2:$D$1000, 4, FALSE)</f>
        <v>Water Bottle - 30 oz.</v>
      </c>
    </row>
    <row r="8427" spans="1:17" x14ac:dyDescent="0.25">
      <c r="A8427" s="2">
        <v>38293</v>
      </c>
      <c r="B8427" s="1" t="s">
        <v>4296</v>
      </c>
      <c r="C8427">
        <v>477</v>
      </c>
      <c r="D8427">
        <v>21721</v>
      </c>
      <c r="E8427">
        <v>1</v>
      </c>
      <c r="F8427">
        <v>2</v>
      </c>
      <c r="G8427">
        <v>2</v>
      </c>
      <c r="H8427" s="2">
        <v>43406</v>
      </c>
      <c r="I8427" t="str">
        <f>VLOOKUP(Sales[[#This Row],[TerritoryKey]], Territories[], 2, FALSE)</f>
        <v>Northwest</v>
      </c>
      <c r="J8427">
        <f>_xlfn.XLOOKUP(Sales[[#This Row],[ProductKey]], Products!$A:$A, Products!$J:$J)</f>
        <v>1.8663000000000001</v>
      </c>
      <c r="K8427">
        <f>_xlfn.XLOOKUP(Sales[[#This Row],[ProductKey]], Products!$A:$A, Products!$K:$K)</f>
        <v>4.99</v>
      </c>
      <c r="L8427" s="1">
        <f>Sales[[#This Row],[ProductPrice]]*Sales[[#This Row],[OrderQuantity]]</f>
        <v>9.98</v>
      </c>
      <c r="M8427" s="1">
        <f>Sales[[#This Row],[OrderQuantity]]</f>
        <v>2</v>
      </c>
      <c r="N8427" s="1">
        <f>1</f>
        <v>1</v>
      </c>
      <c r="O8427" s="1">
        <f>Sales[[#This Row],[TotalSales]]-Sales[[#This Row],[TotalCost]]</f>
        <v>6.2474000000000007</v>
      </c>
      <c r="P8427" s="1">
        <f>Sales[[#This Row],[ProductCost]]*Sales[[#This Row],[OrderQuantity]]</f>
        <v>3.7326000000000001</v>
      </c>
      <c r="Q8427" s="1" t="str">
        <f>VLOOKUP(Sales[[#This Row],[ProductKey]], Products!$A$2:$D$1000, 4, FALSE)</f>
        <v>Water Bottle - 30 oz.</v>
      </c>
    </row>
    <row r="8428" spans="1:17" x14ac:dyDescent="0.25">
      <c r="A8428" s="2">
        <v>38263</v>
      </c>
      <c r="B8428" s="1" t="s">
        <v>4319</v>
      </c>
      <c r="C8428">
        <v>477</v>
      </c>
      <c r="D8428">
        <v>22337</v>
      </c>
      <c r="E8428">
        <v>4</v>
      </c>
      <c r="F8428">
        <v>2</v>
      </c>
      <c r="G8428">
        <v>2</v>
      </c>
      <c r="H8428" s="2">
        <v>43376</v>
      </c>
      <c r="I8428" t="str">
        <f>VLOOKUP(Sales[[#This Row],[TerritoryKey]], Territories[], 2, FALSE)</f>
        <v>Southwest</v>
      </c>
      <c r="J8428">
        <f>_xlfn.XLOOKUP(Sales[[#This Row],[ProductKey]], Products!$A:$A, Products!$J:$J)</f>
        <v>1.8663000000000001</v>
      </c>
      <c r="K8428">
        <f>_xlfn.XLOOKUP(Sales[[#This Row],[ProductKey]], Products!$A:$A, Products!$K:$K)</f>
        <v>4.99</v>
      </c>
      <c r="L8428" s="1">
        <f>Sales[[#This Row],[ProductPrice]]*Sales[[#This Row],[OrderQuantity]]</f>
        <v>9.98</v>
      </c>
      <c r="M8428" s="1">
        <f>Sales[[#This Row],[OrderQuantity]]</f>
        <v>2</v>
      </c>
      <c r="N8428" s="1">
        <f>1</f>
        <v>1</v>
      </c>
      <c r="O8428" s="1">
        <f>Sales[[#This Row],[TotalSales]]-Sales[[#This Row],[TotalCost]]</f>
        <v>6.2474000000000007</v>
      </c>
      <c r="P8428" s="1">
        <f>Sales[[#This Row],[ProductCost]]*Sales[[#This Row],[OrderQuantity]]</f>
        <v>3.7326000000000001</v>
      </c>
      <c r="Q8428" s="1" t="str">
        <f>VLOOKUP(Sales[[#This Row],[ProductKey]], Products!$A$2:$D$1000, 4, FALSE)</f>
        <v>Water Bottle - 30 oz.</v>
      </c>
    </row>
    <row r="8429" spans="1:17" x14ac:dyDescent="0.25">
      <c r="A8429" s="2">
        <v>38293</v>
      </c>
      <c r="B8429" s="1" t="s">
        <v>4403</v>
      </c>
      <c r="C8429">
        <v>477</v>
      </c>
      <c r="D8429">
        <v>25568</v>
      </c>
      <c r="E8429">
        <v>9</v>
      </c>
      <c r="F8429">
        <v>2</v>
      </c>
      <c r="G8429">
        <v>2</v>
      </c>
      <c r="H8429" s="2">
        <v>43406</v>
      </c>
      <c r="I8429" t="str">
        <f>VLOOKUP(Sales[[#This Row],[TerritoryKey]], Territories[], 2, FALSE)</f>
        <v>Australia</v>
      </c>
      <c r="J8429">
        <f>_xlfn.XLOOKUP(Sales[[#This Row],[ProductKey]], Products!$A:$A, Products!$J:$J)</f>
        <v>1.8663000000000001</v>
      </c>
      <c r="K8429">
        <f>_xlfn.XLOOKUP(Sales[[#This Row],[ProductKey]], Products!$A:$A, Products!$K:$K)</f>
        <v>4.99</v>
      </c>
      <c r="L8429" s="1">
        <f>Sales[[#This Row],[ProductPrice]]*Sales[[#This Row],[OrderQuantity]]</f>
        <v>9.98</v>
      </c>
      <c r="M8429" s="1">
        <f>Sales[[#This Row],[OrderQuantity]]</f>
        <v>2</v>
      </c>
      <c r="N8429" s="1">
        <f>1</f>
        <v>1</v>
      </c>
      <c r="O8429" s="1">
        <f>Sales[[#This Row],[TotalSales]]-Sales[[#This Row],[TotalCost]]</f>
        <v>6.2474000000000007</v>
      </c>
      <c r="P8429" s="1">
        <f>Sales[[#This Row],[ProductCost]]*Sales[[#This Row],[OrderQuantity]]</f>
        <v>3.7326000000000001</v>
      </c>
      <c r="Q8429" s="1" t="str">
        <f>VLOOKUP(Sales[[#This Row],[ProductKey]], Products!$A$2:$D$1000, 4, FALSE)</f>
        <v>Water Bottle - 30 oz.</v>
      </c>
    </row>
    <row r="8430" spans="1:17" x14ac:dyDescent="0.25">
      <c r="A8430" s="2">
        <v>38231</v>
      </c>
      <c r="B8430" s="1" t="s">
        <v>4418</v>
      </c>
      <c r="C8430">
        <v>477</v>
      </c>
      <c r="D8430">
        <v>28609</v>
      </c>
      <c r="E8430">
        <v>1</v>
      </c>
      <c r="F8430">
        <v>2</v>
      </c>
      <c r="G8430">
        <v>2</v>
      </c>
      <c r="H8430" s="2">
        <v>43344</v>
      </c>
      <c r="I8430" t="str">
        <f>VLOOKUP(Sales[[#This Row],[TerritoryKey]], Territories[], 2, FALSE)</f>
        <v>Northwest</v>
      </c>
      <c r="J8430">
        <f>_xlfn.XLOOKUP(Sales[[#This Row],[ProductKey]], Products!$A:$A, Products!$J:$J)</f>
        <v>1.8663000000000001</v>
      </c>
      <c r="K8430">
        <f>_xlfn.XLOOKUP(Sales[[#This Row],[ProductKey]], Products!$A:$A, Products!$K:$K)</f>
        <v>4.99</v>
      </c>
      <c r="L8430" s="1">
        <f>Sales[[#This Row],[ProductPrice]]*Sales[[#This Row],[OrderQuantity]]</f>
        <v>9.98</v>
      </c>
      <c r="M8430" s="1">
        <f>Sales[[#This Row],[OrderQuantity]]</f>
        <v>2</v>
      </c>
      <c r="N8430" s="1">
        <f>1</f>
        <v>1</v>
      </c>
      <c r="O8430" s="1">
        <f>Sales[[#This Row],[TotalSales]]-Sales[[#This Row],[TotalCost]]</f>
        <v>6.2474000000000007</v>
      </c>
      <c r="P8430" s="1">
        <f>Sales[[#This Row],[ProductCost]]*Sales[[#This Row],[OrderQuantity]]</f>
        <v>3.7326000000000001</v>
      </c>
      <c r="Q8430" s="1" t="str">
        <f>VLOOKUP(Sales[[#This Row],[ProductKey]], Products!$A$2:$D$1000, 4, FALSE)</f>
        <v>Water Bottle - 30 oz.</v>
      </c>
    </row>
    <row r="8431" spans="1:17" x14ac:dyDescent="0.25">
      <c r="A8431" s="2">
        <v>38202</v>
      </c>
      <c r="B8431" s="1" t="s">
        <v>4443</v>
      </c>
      <c r="C8431">
        <v>477</v>
      </c>
      <c r="D8431">
        <v>24795</v>
      </c>
      <c r="E8431">
        <v>1</v>
      </c>
      <c r="F8431">
        <v>2</v>
      </c>
      <c r="G8431">
        <v>2</v>
      </c>
      <c r="H8431" s="2">
        <v>43315</v>
      </c>
      <c r="I8431" t="str">
        <f>VLOOKUP(Sales[[#This Row],[TerritoryKey]], Territories[], 2, FALSE)</f>
        <v>Northwest</v>
      </c>
      <c r="J8431">
        <f>_xlfn.XLOOKUP(Sales[[#This Row],[ProductKey]], Products!$A:$A, Products!$J:$J)</f>
        <v>1.8663000000000001</v>
      </c>
      <c r="K8431">
        <f>_xlfn.XLOOKUP(Sales[[#This Row],[ProductKey]], Products!$A:$A, Products!$K:$K)</f>
        <v>4.99</v>
      </c>
      <c r="L8431" s="1">
        <f>Sales[[#This Row],[ProductPrice]]*Sales[[#This Row],[OrderQuantity]]</f>
        <v>9.98</v>
      </c>
      <c r="M8431" s="1">
        <f>Sales[[#This Row],[OrderQuantity]]</f>
        <v>2</v>
      </c>
      <c r="N8431" s="1">
        <f>1</f>
        <v>1</v>
      </c>
      <c r="O8431" s="1">
        <f>Sales[[#This Row],[TotalSales]]-Sales[[#This Row],[TotalCost]]</f>
        <v>6.2474000000000007</v>
      </c>
      <c r="P8431" s="1">
        <f>Sales[[#This Row],[ProductCost]]*Sales[[#This Row],[OrderQuantity]]</f>
        <v>3.7326000000000001</v>
      </c>
      <c r="Q8431" s="1" t="str">
        <f>VLOOKUP(Sales[[#This Row],[ProductKey]], Products!$A$2:$D$1000, 4, FALSE)</f>
        <v>Water Bottle - 30 oz.</v>
      </c>
    </row>
    <row r="8432" spans="1:17" x14ac:dyDescent="0.25">
      <c r="A8432" s="2">
        <v>38018</v>
      </c>
      <c r="B8432" s="1" t="s">
        <v>4475</v>
      </c>
      <c r="C8432">
        <v>477</v>
      </c>
      <c r="D8432">
        <v>23721</v>
      </c>
      <c r="E8432">
        <v>4</v>
      </c>
      <c r="F8432">
        <v>2</v>
      </c>
      <c r="G8432">
        <v>2</v>
      </c>
      <c r="H8432" s="2">
        <v>43132</v>
      </c>
      <c r="I8432" t="str">
        <f>VLOOKUP(Sales[[#This Row],[TerritoryKey]], Territories[], 2, FALSE)</f>
        <v>Southwest</v>
      </c>
      <c r="J8432">
        <f>_xlfn.XLOOKUP(Sales[[#This Row],[ProductKey]], Products!$A:$A, Products!$J:$J)</f>
        <v>1.8663000000000001</v>
      </c>
      <c r="K8432">
        <f>_xlfn.XLOOKUP(Sales[[#This Row],[ProductKey]], Products!$A:$A, Products!$K:$K)</f>
        <v>4.99</v>
      </c>
      <c r="L8432" s="1">
        <f>Sales[[#This Row],[ProductPrice]]*Sales[[#This Row],[OrderQuantity]]</f>
        <v>9.98</v>
      </c>
      <c r="M8432" s="1">
        <f>Sales[[#This Row],[OrderQuantity]]</f>
        <v>2</v>
      </c>
      <c r="N8432" s="1">
        <f>1</f>
        <v>1</v>
      </c>
      <c r="O8432" s="1">
        <f>Sales[[#This Row],[TotalSales]]-Sales[[#This Row],[TotalCost]]</f>
        <v>6.2474000000000007</v>
      </c>
      <c r="P8432" s="1">
        <f>Sales[[#This Row],[ProductCost]]*Sales[[#This Row],[OrderQuantity]]</f>
        <v>3.7326000000000001</v>
      </c>
      <c r="Q8432" s="1" t="str">
        <f>VLOOKUP(Sales[[#This Row],[ProductKey]], Products!$A$2:$D$1000, 4, FALSE)</f>
        <v>Water Bottle - 30 oz.</v>
      </c>
    </row>
    <row r="8433" spans="1:17" x14ac:dyDescent="0.25">
      <c r="A8433" s="2">
        <v>38020</v>
      </c>
      <c r="B8433" s="1" t="s">
        <v>4567</v>
      </c>
      <c r="C8433">
        <v>477</v>
      </c>
      <c r="D8433">
        <v>13535</v>
      </c>
      <c r="E8433">
        <v>10</v>
      </c>
      <c r="F8433">
        <v>2</v>
      </c>
      <c r="G8433">
        <v>2</v>
      </c>
      <c r="H8433" s="2">
        <v>43134</v>
      </c>
      <c r="I8433" t="str">
        <f>VLOOKUP(Sales[[#This Row],[TerritoryKey]], Territories[], 2, FALSE)</f>
        <v>United Kingdom</v>
      </c>
      <c r="J8433">
        <f>_xlfn.XLOOKUP(Sales[[#This Row],[ProductKey]], Products!$A:$A, Products!$J:$J)</f>
        <v>1.8663000000000001</v>
      </c>
      <c r="K8433">
        <f>_xlfn.XLOOKUP(Sales[[#This Row],[ProductKey]], Products!$A:$A, Products!$K:$K)</f>
        <v>4.99</v>
      </c>
      <c r="L8433" s="1">
        <f>Sales[[#This Row],[ProductPrice]]*Sales[[#This Row],[OrderQuantity]]</f>
        <v>9.98</v>
      </c>
      <c r="M8433" s="1">
        <f>Sales[[#This Row],[OrderQuantity]]</f>
        <v>2</v>
      </c>
      <c r="N8433" s="1">
        <f>1</f>
        <v>1</v>
      </c>
      <c r="O8433" s="1">
        <f>Sales[[#This Row],[TotalSales]]-Sales[[#This Row],[TotalCost]]</f>
        <v>6.2474000000000007</v>
      </c>
      <c r="P8433" s="1">
        <f>Sales[[#This Row],[ProductCost]]*Sales[[#This Row],[OrderQuantity]]</f>
        <v>3.7326000000000001</v>
      </c>
      <c r="Q8433" s="1" t="str">
        <f>VLOOKUP(Sales[[#This Row],[ProductKey]], Products!$A$2:$D$1000, 4, FALSE)</f>
        <v>Water Bottle - 30 oz.</v>
      </c>
    </row>
    <row r="8434" spans="1:17" x14ac:dyDescent="0.25">
      <c r="A8434" s="2">
        <v>38141</v>
      </c>
      <c r="B8434" s="1" t="s">
        <v>4592</v>
      </c>
      <c r="C8434">
        <v>477</v>
      </c>
      <c r="D8434">
        <v>27154</v>
      </c>
      <c r="E8434">
        <v>8</v>
      </c>
      <c r="F8434">
        <v>2</v>
      </c>
      <c r="G8434">
        <v>2</v>
      </c>
      <c r="H8434" s="2">
        <v>43254</v>
      </c>
      <c r="I8434" t="str">
        <f>VLOOKUP(Sales[[#This Row],[TerritoryKey]], Territories[], 2, FALSE)</f>
        <v>Germany</v>
      </c>
      <c r="J8434">
        <f>_xlfn.XLOOKUP(Sales[[#This Row],[ProductKey]], Products!$A:$A, Products!$J:$J)</f>
        <v>1.8663000000000001</v>
      </c>
      <c r="K8434">
        <f>_xlfn.XLOOKUP(Sales[[#This Row],[ProductKey]], Products!$A:$A, Products!$K:$K)</f>
        <v>4.99</v>
      </c>
      <c r="L8434" s="1">
        <f>Sales[[#This Row],[ProductPrice]]*Sales[[#This Row],[OrderQuantity]]</f>
        <v>9.98</v>
      </c>
      <c r="M8434" s="1">
        <f>Sales[[#This Row],[OrderQuantity]]</f>
        <v>2</v>
      </c>
      <c r="N8434" s="1">
        <f>1</f>
        <v>1</v>
      </c>
      <c r="O8434" s="1">
        <f>Sales[[#This Row],[TotalSales]]-Sales[[#This Row],[TotalCost]]</f>
        <v>6.2474000000000007</v>
      </c>
      <c r="P8434" s="1">
        <f>Sales[[#This Row],[ProductCost]]*Sales[[#This Row],[OrderQuantity]]</f>
        <v>3.7326000000000001</v>
      </c>
      <c r="Q8434" s="1" t="str">
        <f>VLOOKUP(Sales[[#This Row],[ProductKey]], Products!$A$2:$D$1000, 4, FALSE)</f>
        <v>Water Bottle - 30 oz.</v>
      </c>
    </row>
    <row r="8435" spans="1:17" x14ac:dyDescent="0.25">
      <c r="A8435" s="2">
        <v>38202</v>
      </c>
      <c r="B8435" s="1" t="s">
        <v>4618</v>
      </c>
      <c r="C8435">
        <v>477</v>
      </c>
      <c r="D8435">
        <v>29465</v>
      </c>
      <c r="E8435">
        <v>9</v>
      </c>
      <c r="F8435">
        <v>2</v>
      </c>
      <c r="G8435">
        <v>2</v>
      </c>
      <c r="H8435" s="2">
        <v>43315</v>
      </c>
      <c r="I8435" t="str">
        <f>VLOOKUP(Sales[[#This Row],[TerritoryKey]], Territories[], 2, FALSE)</f>
        <v>Australia</v>
      </c>
      <c r="J8435">
        <f>_xlfn.XLOOKUP(Sales[[#This Row],[ProductKey]], Products!$A:$A, Products!$J:$J)</f>
        <v>1.8663000000000001</v>
      </c>
      <c r="K8435">
        <f>_xlfn.XLOOKUP(Sales[[#This Row],[ProductKey]], Products!$A:$A, Products!$K:$K)</f>
        <v>4.99</v>
      </c>
      <c r="L8435" s="1">
        <f>Sales[[#This Row],[ProductPrice]]*Sales[[#This Row],[OrderQuantity]]</f>
        <v>9.98</v>
      </c>
      <c r="M8435" s="1">
        <f>Sales[[#This Row],[OrderQuantity]]</f>
        <v>2</v>
      </c>
      <c r="N8435" s="1">
        <f>1</f>
        <v>1</v>
      </c>
      <c r="O8435" s="1">
        <f>Sales[[#This Row],[TotalSales]]-Sales[[#This Row],[TotalCost]]</f>
        <v>6.2474000000000007</v>
      </c>
      <c r="P8435" s="1">
        <f>Sales[[#This Row],[ProductCost]]*Sales[[#This Row],[OrderQuantity]]</f>
        <v>3.7326000000000001</v>
      </c>
      <c r="Q8435" s="1" t="str">
        <f>VLOOKUP(Sales[[#This Row],[ProductKey]], Products!$A$2:$D$1000, 4, FALSE)</f>
        <v>Water Bottle - 30 oz.</v>
      </c>
    </row>
    <row r="8436" spans="1:17" x14ac:dyDescent="0.25">
      <c r="A8436" s="2">
        <v>37989</v>
      </c>
      <c r="B8436" s="1" t="s">
        <v>4641</v>
      </c>
      <c r="C8436">
        <v>477</v>
      </c>
      <c r="D8436">
        <v>21697</v>
      </c>
      <c r="E8436">
        <v>4</v>
      </c>
      <c r="F8436">
        <v>2</v>
      </c>
      <c r="G8436">
        <v>2</v>
      </c>
      <c r="H8436" s="2">
        <v>43103</v>
      </c>
      <c r="I8436" t="str">
        <f>VLOOKUP(Sales[[#This Row],[TerritoryKey]], Territories[], 2, FALSE)</f>
        <v>Southwest</v>
      </c>
      <c r="J8436">
        <f>_xlfn.XLOOKUP(Sales[[#This Row],[ProductKey]], Products!$A:$A, Products!$J:$J)</f>
        <v>1.8663000000000001</v>
      </c>
      <c r="K8436">
        <f>_xlfn.XLOOKUP(Sales[[#This Row],[ProductKey]], Products!$A:$A, Products!$K:$K)</f>
        <v>4.99</v>
      </c>
      <c r="L8436" s="1">
        <f>Sales[[#This Row],[ProductPrice]]*Sales[[#This Row],[OrderQuantity]]</f>
        <v>9.98</v>
      </c>
      <c r="M8436" s="1">
        <f>Sales[[#This Row],[OrderQuantity]]</f>
        <v>2</v>
      </c>
      <c r="N8436" s="1">
        <f>1</f>
        <v>1</v>
      </c>
      <c r="O8436" s="1">
        <f>Sales[[#This Row],[TotalSales]]-Sales[[#This Row],[TotalCost]]</f>
        <v>6.2474000000000007</v>
      </c>
      <c r="P8436" s="1">
        <f>Sales[[#This Row],[ProductCost]]*Sales[[#This Row],[OrderQuantity]]</f>
        <v>3.7326000000000001</v>
      </c>
      <c r="Q8436" s="1" t="str">
        <f>VLOOKUP(Sales[[#This Row],[ProductKey]], Products!$A$2:$D$1000, 4, FALSE)</f>
        <v>Water Bottle - 30 oz.</v>
      </c>
    </row>
    <row r="8437" spans="1:17" x14ac:dyDescent="0.25">
      <c r="A8437" s="2">
        <v>38172</v>
      </c>
      <c r="B8437" s="1" t="s">
        <v>4688</v>
      </c>
      <c r="C8437">
        <v>477</v>
      </c>
      <c r="D8437">
        <v>13409</v>
      </c>
      <c r="E8437">
        <v>7</v>
      </c>
      <c r="F8437">
        <v>2</v>
      </c>
      <c r="G8437">
        <v>2</v>
      </c>
      <c r="H8437" s="2">
        <v>43285</v>
      </c>
      <c r="I8437" t="str">
        <f>VLOOKUP(Sales[[#This Row],[TerritoryKey]], Territories[], 2, FALSE)</f>
        <v>France</v>
      </c>
      <c r="J8437">
        <f>_xlfn.XLOOKUP(Sales[[#This Row],[ProductKey]], Products!$A:$A, Products!$J:$J)</f>
        <v>1.8663000000000001</v>
      </c>
      <c r="K8437">
        <f>_xlfn.XLOOKUP(Sales[[#This Row],[ProductKey]], Products!$A:$A, Products!$K:$K)</f>
        <v>4.99</v>
      </c>
      <c r="L8437" s="1">
        <f>Sales[[#This Row],[ProductPrice]]*Sales[[#This Row],[OrderQuantity]]</f>
        <v>9.98</v>
      </c>
      <c r="M8437" s="1">
        <f>Sales[[#This Row],[OrderQuantity]]</f>
        <v>2</v>
      </c>
      <c r="N8437" s="1">
        <f>1</f>
        <v>1</v>
      </c>
      <c r="O8437" s="1">
        <f>Sales[[#This Row],[TotalSales]]-Sales[[#This Row],[TotalCost]]</f>
        <v>6.2474000000000007</v>
      </c>
      <c r="P8437" s="1">
        <f>Sales[[#This Row],[ProductCost]]*Sales[[#This Row],[OrderQuantity]]</f>
        <v>3.7326000000000001</v>
      </c>
      <c r="Q8437" s="1" t="str">
        <f>VLOOKUP(Sales[[#This Row],[ProductKey]], Products!$A$2:$D$1000, 4, FALSE)</f>
        <v>Water Bottle - 30 oz.</v>
      </c>
    </row>
    <row r="8438" spans="1:17" x14ac:dyDescent="0.25">
      <c r="A8438" s="2">
        <v>38171</v>
      </c>
      <c r="B8438" s="1" t="s">
        <v>4697</v>
      </c>
      <c r="C8438">
        <v>477</v>
      </c>
      <c r="D8438">
        <v>16832</v>
      </c>
      <c r="E8438">
        <v>1</v>
      </c>
      <c r="F8438">
        <v>2</v>
      </c>
      <c r="G8438">
        <v>2</v>
      </c>
      <c r="H8438" s="2">
        <v>43284</v>
      </c>
      <c r="I8438" t="str">
        <f>VLOOKUP(Sales[[#This Row],[TerritoryKey]], Territories[], 2, FALSE)</f>
        <v>Northwest</v>
      </c>
      <c r="J8438">
        <f>_xlfn.XLOOKUP(Sales[[#This Row],[ProductKey]], Products!$A:$A, Products!$J:$J)</f>
        <v>1.8663000000000001</v>
      </c>
      <c r="K8438">
        <f>_xlfn.XLOOKUP(Sales[[#This Row],[ProductKey]], Products!$A:$A, Products!$K:$K)</f>
        <v>4.99</v>
      </c>
      <c r="L8438" s="1">
        <f>Sales[[#This Row],[ProductPrice]]*Sales[[#This Row],[OrderQuantity]]</f>
        <v>9.98</v>
      </c>
      <c r="M8438" s="1">
        <f>Sales[[#This Row],[OrderQuantity]]</f>
        <v>2</v>
      </c>
      <c r="N8438" s="1">
        <f>1</f>
        <v>1</v>
      </c>
      <c r="O8438" s="1">
        <f>Sales[[#This Row],[TotalSales]]-Sales[[#This Row],[TotalCost]]</f>
        <v>6.2474000000000007</v>
      </c>
      <c r="P8438" s="1">
        <f>Sales[[#This Row],[ProductCost]]*Sales[[#This Row],[OrderQuantity]]</f>
        <v>3.7326000000000001</v>
      </c>
      <c r="Q8438" s="1" t="str">
        <f>VLOOKUP(Sales[[#This Row],[ProductKey]], Products!$A$2:$D$1000, 4, FALSE)</f>
        <v>Water Bottle - 30 oz.</v>
      </c>
    </row>
    <row r="8439" spans="1:17" x14ac:dyDescent="0.25">
      <c r="A8439" s="2">
        <v>38203</v>
      </c>
      <c r="B8439" s="1" t="s">
        <v>4743</v>
      </c>
      <c r="C8439">
        <v>477</v>
      </c>
      <c r="D8439">
        <v>21476</v>
      </c>
      <c r="E8439">
        <v>4</v>
      </c>
      <c r="F8439">
        <v>2</v>
      </c>
      <c r="G8439">
        <v>2</v>
      </c>
      <c r="H8439" s="2">
        <v>43316</v>
      </c>
      <c r="I8439" t="str">
        <f>VLOOKUP(Sales[[#This Row],[TerritoryKey]], Territories[], 2, FALSE)</f>
        <v>Southwest</v>
      </c>
      <c r="J8439">
        <f>_xlfn.XLOOKUP(Sales[[#This Row],[ProductKey]], Products!$A:$A, Products!$J:$J)</f>
        <v>1.8663000000000001</v>
      </c>
      <c r="K8439">
        <f>_xlfn.XLOOKUP(Sales[[#This Row],[ProductKey]], Products!$A:$A, Products!$K:$K)</f>
        <v>4.99</v>
      </c>
      <c r="L8439" s="1">
        <f>Sales[[#This Row],[ProductPrice]]*Sales[[#This Row],[OrderQuantity]]</f>
        <v>9.98</v>
      </c>
      <c r="M8439" s="1">
        <f>Sales[[#This Row],[OrderQuantity]]</f>
        <v>2</v>
      </c>
      <c r="N8439" s="1">
        <f>1</f>
        <v>1</v>
      </c>
      <c r="O8439" s="1">
        <f>Sales[[#This Row],[TotalSales]]-Sales[[#This Row],[TotalCost]]</f>
        <v>6.2474000000000007</v>
      </c>
      <c r="P8439" s="1">
        <f>Sales[[#This Row],[ProductCost]]*Sales[[#This Row],[OrderQuantity]]</f>
        <v>3.7326000000000001</v>
      </c>
      <c r="Q8439" s="1" t="str">
        <f>VLOOKUP(Sales[[#This Row],[ProductKey]], Products!$A$2:$D$1000, 4, FALSE)</f>
        <v>Water Bottle - 30 oz.</v>
      </c>
    </row>
    <row r="8440" spans="1:17" x14ac:dyDescent="0.25">
      <c r="A8440" s="2">
        <v>38142</v>
      </c>
      <c r="B8440" s="1" t="s">
        <v>4744</v>
      </c>
      <c r="C8440">
        <v>477</v>
      </c>
      <c r="D8440">
        <v>23519</v>
      </c>
      <c r="E8440">
        <v>4</v>
      </c>
      <c r="F8440">
        <v>2</v>
      </c>
      <c r="G8440">
        <v>2</v>
      </c>
      <c r="H8440" s="2">
        <v>43255</v>
      </c>
      <c r="I8440" t="str">
        <f>VLOOKUP(Sales[[#This Row],[TerritoryKey]], Territories[], 2, FALSE)</f>
        <v>Southwest</v>
      </c>
      <c r="J8440">
        <f>_xlfn.XLOOKUP(Sales[[#This Row],[ProductKey]], Products!$A:$A, Products!$J:$J)</f>
        <v>1.8663000000000001</v>
      </c>
      <c r="K8440">
        <f>_xlfn.XLOOKUP(Sales[[#This Row],[ProductKey]], Products!$A:$A, Products!$K:$K)</f>
        <v>4.99</v>
      </c>
      <c r="L8440" s="1">
        <f>Sales[[#This Row],[ProductPrice]]*Sales[[#This Row],[OrderQuantity]]</f>
        <v>9.98</v>
      </c>
      <c r="M8440" s="1">
        <f>Sales[[#This Row],[OrderQuantity]]</f>
        <v>2</v>
      </c>
      <c r="N8440" s="1">
        <f>1</f>
        <v>1</v>
      </c>
      <c r="O8440" s="1">
        <f>Sales[[#This Row],[TotalSales]]-Sales[[#This Row],[TotalCost]]</f>
        <v>6.2474000000000007</v>
      </c>
      <c r="P8440" s="1">
        <f>Sales[[#This Row],[ProductCost]]*Sales[[#This Row],[OrderQuantity]]</f>
        <v>3.7326000000000001</v>
      </c>
      <c r="Q8440" s="1" t="str">
        <f>VLOOKUP(Sales[[#This Row],[ProductKey]], Products!$A$2:$D$1000, 4, FALSE)</f>
        <v>Water Bottle - 30 oz.</v>
      </c>
    </row>
    <row r="8441" spans="1:17" x14ac:dyDescent="0.25">
      <c r="A8441" s="2">
        <v>38292</v>
      </c>
      <c r="B8441" s="1" t="s">
        <v>4765</v>
      </c>
      <c r="C8441">
        <v>477</v>
      </c>
      <c r="D8441">
        <v>13000</v>
      </c>
      <c r="E8441">
        <v>9</v>
      </c>
      <c r="F8441">
        <v>2</v>
      </c>
      <c r="G8441">
        <v>2</v>
      </c>
      <c r="H8441" s="2">
        <v>43405</v>
      </c>
      <c r="I8441" t="str">
        <f>VLOOKUP(Sales[[#This Row],[TerritoryKey]], Territories[], 2, FALSE)</f>
        <v>Australia</v>
      </c>
      <c r="J8441">
        <f>_xlfn.XLOOKUP(Sales[[#This Row],[ProductKey]], Products!$A:$A, Products!$J:$J)</f>
        <v>1.8663000000000001</v>
      </c>
      <c r="K8441">
        <f>_xlfn.XLOOKUP(Sales[[#This Row],[ProductKey]], Products!$A:$A, Products!$K:$K)</f>
        <v>4.99</v>
      </c>
      <c r="L8441" s="1">
        <f>Sales[[#This Row],[ProductPrice]]*Sales[[#This Row],[OrderQuantity]]</f>
        <v>9.98</v>
      </c>
      <c r="M8441" s="1">
        <f>Sales[[#This Row],[OrderQuantity]]</f>
        <v>2</v>
      </c>
      <c r="N8441" s="1">
        <f>1</f>
        <v>1</v>
      </c>
      <c r="O8441" s="1">
        <f>Sales[[#This Row],[TotalSales]]-Sales[[#This Row],[TotalCost]]</f>
        <v>6.2474000000000007</v>
      </c>
      <c r="P8441" s="1">
        <f>Sales[[#This Row],[ProductCost]]*Sales[[#This Row],[OrderQuantity]]</f>
        <v>3.7326000000000001</v>
      </c>
      <c r="Q8441" s="1" t="str">
        <f>VLOOKUP(Sales[[#This Row],[ProductKey]], Products!$A$2:$D$1000, 4, FALSE)</f>
        <v>Water Bottle - 30 oz.</v>
      </c>
    </row>
    <row r="8442" spans="1:17" x14ac:dyDescent="0.25">
      <c r="A8442" s="2">
        <v>37989</v>
      </c>
      <c r="B8442" s="1" t="s">
        <v>4790</v>
      </c>
      <c r="C8442">
        <v>477</v>
      </c>
      <c r="D8442">
        <v>15378</v>
      </c>
      <c r="E8442">
        <v>6</v>
      </c>
      <c r="F8442">
        <v>2</v>
      </c>
      <c r="G8442">
        <v>2</v>
      </c>
      <c r="H8442" s="2">
        <v>43103</v>
      </c>
      <c r="I8442" t="str">
        <f>VLOOKUP(Sales[[#This Row],[TerritoryKey]], Territories[], 2, FALSE)</f>
        <v>Canada</v>
      </c>
      <c r="J8442">
        <f>_xlfn.XLOOKUP(Sales[[#This Row],[ProductKey]], Products!$A:$A, Products!$J:$J)</f>
        <v>1.8663000000000001</v>
      </c>
      <c r="K8442">
        <f>_xlfn.XLOOKUP(Sales[[#This Row],[ProductKey]], Products!$A:$A, Products!$K:$K)</f>
        <v>4.99</v>
      </c>
      <c r="L8442" s="1">
        <f>Sales[[#This Row],[ProductPrice]]*Sales[[#This Row],[OrderQuantity]]</f>
        <v>9.98</v>
      </c>
      <c r="M8442" s="1">
        <f>Sales[[#This Row],[OrderQuantity]]</f>
        <v>2</v>
      </c>
      <c r="N8442" s="1">
        <f>1</f>
        <v>1</v>
      </c>
      <c r="O8442" s="1">
        <f>Sales[[#This Row],[TotalSales]]-Sales[[#This Row],[TotalCost]]</f>
        <v>6.2474000000000007</v>
      </c>
      <c r="P8442" s="1">
        <f>Sales[[#This Row],[ProductCost]]*Sales[[#This Row],[OrderQuantity]]</f>
        <v>3.7326000000000001</v>
      </c>
      <c r="Q8442" s="1" t="str">
        <f>VLOOKUP(Sales[[#This Row],[ProductKey]], Products!$A$2:$D$1000, 4, FALSE)</f>
        <v>Water Bottle - 30 oz.</v>
      </c>
    </row>
    <row r="8443" spans="1:17" x14ac:dyDescent="0.25">
      <c r="A8443" s="2">
        <v>38232</v>
      </c>
      <c r="B8443" s="1" t="s">
        <v>4807</v>
      </c>
      <c r="C8443">
        <v>477</v>
      </c>
      <c r="D8443">
        <v>27907</v>
      </c>
      <c r="E8443">
        <v>10</v>
      </c>
      <c r="F8443">
        <v>2</v>
      </c>
      <c r="G8443">
        <v>2</v>
      </c>
      <c r="H8443" s="2">
        <v>43345</v>
      </c>
      <c r="I8443" t="str">
        <f>VLOOKUP(Sales[[#This Row],[TerritoryKey]], Territories[], 2, FALSE)</f>
        <v>United Kingdom</v>
      </c>
      <c r="J8443">
        <f>_xlfn.XLOOKUP(Sales[[#This Row],[ProductKey]], Products!$A:$A, Products!$J:$J)</f>
        <v>1.8663000000000001</v>
      </c>
      <c r="K8443">
        <f>_xlfn.XLOOKUP(Sales[[#This Row],[ProductKey]], Products!$A:$A, Products!$K:$K)</f>
        <v>4.99</v>
      </c>
      <c r="L8443" s="1">
        <f>Sales[[#This Row],[ProductPrice]]*Sales[[#This Row],[OrderQuantity]]</f>
        <v>9.98</v>
      </c>
      <c r="M8443" s="1">
        <f>Sales[[#This Row],[OrderQuantity]]</f>
        <v>2</v>
      </c>
      <c r="N8443" s="1">
        <f>1</f>
        <v>1</v>
      </c>
      <c r="O8443" s="1">
        <f>Sales[[#This Row],[TotalSales]]-Sales[[#This Row],[TotalCost]]</f>
        <v>6.2474000000000007</v>
      </c>
      <c r="P8443" s="1">
        <f>Sales[[#This Row],[ProductCost]]*Sales[[#This Row],[OrderQuantity]]</f>
        <v>3.7326000000000001</v>
      </c>
      <c r="Q8443" s="1" t="str">
        <f>VLOOKUP(Sales[[#This Row],[ProductKey]], Products!$A$2:$D$1000, 4, FALSE)</f>
        <v>Water Bottle - 30 oz.</v>
      </c>
    </row>
    <row r="8444" spans="1:17" x14ac:dyDescent="0.25">
      <c r="A8444" s="2">
        <v>38322</v>
      </c>
      <c r="B8444" s="1" t="s">
        <v>4833</v>
      </c>
      <c r="C8444">
        <v>477</v>
      </c>
      <c r="D8444">
        <v>12296</v>
      </c>
      <c r="E8444">
        <v>7</v>
      </c>
      <c r="F8444">
        <v>2</v>
      </c>
      <c r="G8444">
        <v>2</v>
      </c>
      <c r="H8444" s="2">
        <v>43435</v>
      </c>
      <c r="I8444" t="str">
        <f>VLOOKUP(Sales[[#This Row],[TerritoryKey]], Territories[], 2, FALSE)</f>
        <v>France</v>
      </c>
      <c r="J8444">
        <f>_xlfn.XLOOKUP(Sales[[#This Row],[ProductKey]], Products!$A:$A, Products!$J:$J)</f>
        <v>1.8663000000000001</v>
      </c>
      <c r="K8444">
        <f>_xlfn.XLOOKUP(Sales[[#This Row],[ProductKey]], Products!$A:$A, Products!$K:$K)</f>
        <v>4.99</v>
      </c>
      <c r="L8444" s="1">
        <f>Sales[[#This Row],[ProductPrice]]*Sales[[#This Row],[OrderQuantity]]</f>
        <v>9.98</v>
      </c>
      <c r="M8444" s="1">
        <f>Sales[[#This Row],[OrderQuantity]]</f>
        <v>2</v>
      </c>
      <c r="N8444" s="1">
        <f>1</f>
        <v>1</v>
      </c>
      <c r="O8444" s="1">
        <f>Sales[[#This Row],[TotalSales]]-Sales[[#This Row],[TotalCost]]</f>
        <v>6.2474000000000007</v>
      </c>
      <c r="P8444" s="1">
        <f>Sales[[#This Row],[ProductCost]]*Sales[[#This Row],[OrderQuantity]]</f>
        <v>3.7326000000000001</v>
      </c>
      <c r="Q8444" s="1" t="str">
        <f>VLOOKUP(Sales[[#This Row],[ProductKey]], Products!$A$2:$D$1000, 4, FALSE)</f>
        <v>Water Bottle - 30 oz.</v>
      </c>
    </row>
    <row r="8445" spans="1:17" x14ac:dyDescent="0.25">
      <c r="A8445" s="2">
        <v>38021</v>
      </c>
      <c r="B8445" s="1" t="s">
        <v>4927</v>
      </c>
      <c r="C8445">
        <v>477</v>
      </c>
      <c r="D8445">
        <v>29123</v>
      </c>
      <c r="E8445">
        <v>9</v>
      </c>
      <c r="F8445">
        <v>2</v>
      </c>
      <c r="G8445">
        <v>2</v>
      </c>
      <c r="H8445" s="2">
        <v>43135</v>
      </c>
      <c r="I8445" t="str">
        <f>VLOOKUP(Sales[[#This Row],[TerritoryKey]], Territories[], 2, FALSE)</f>
        <v>Australia</v>
      </c>
      <c r="J8445">
        <f>_xlfn.XLOOKUP(Sales[[#This Row],[ProductKey]], Products!$A:$A, Products!$J:$J)</f>
        <v>1.8663000000000001</v>
      </c>
      <c r="K8445">
        <f>_xlfn.XLOOKUP(Sales[[#This Row],[ProductKey]], Products!$A:$A, Products!$K:$K)</f>
        <v>4.99</v>
      </c>
      <c r="L8445" s="1">
        <f>Sales[[#This Row],[ProductPrice]]*Sales[[#This Row],[OrderQuantity]]</f>
        <v>9.98</v>
      </c>
      <c r="M8445" s="1">
        <f>Sales[[#This Row],[OrderQuantity]]</f>
        <v>2</v>
      </c>
      <c r="N8445" s="1">
        <f>1</f>
        <v>1</v>
      </c>
      <c r="O8445" s="1">
        <f>Sales[[#This Row],[TotalSales]]-Sales[[#This Row],[TotalCost]]</f>
        <v>6.2474000000000007</v>
      </c>
      <c r="P8445" s="1">
        <f>Sales[[#This Row],[ProductCost]]*Sales[[#This Row],[OrderQuantity]]</f>
        <v>3.7326000000000001</v>
      </c>
      <c r="Q8445" s="1" t="str">
        <f>VLOOKUP(Sales[[#This Row],[ProductKey]], Products!$A$2:$D$1000, 4, FALSE)</f>
        <v>Water Bottle - 30 oz.</v>
      </c>
    </row>
    <row r="8446" spans="1:17" x14ac:dyDescent="0.25">
      <c r="A8446" s="2">
        <v>38018</v>
      </c>
      <c r="B8446" s="1" t="s">
        <v>4968</v>
      </c>
      <c r="C8446">
        <v>477</v>
      </c>
      <c r="D8446">
        <v>16404</v>
      </c>
      <c r="E8446">
        <v>7</v>
      </c>
      <c r="F8446">
        <v>2</v>
      </c>
      <c r="G8446">
        <v>2</v>
      </c>
      <c r="H8446" s="2">
        <v>43132</v>
      </c>
      <c r="I8446" t="str">
        <f>VLOOKUP(Sales[[#This Row],[TerritoryKey]], Territories[], 2, FALSE)</f>
        <v>France</v>
      </c>
      <c r="J8446">
        <f>_xlfn.XLOOKUP(Sales[[#This Row],[ProductKey]], Products!$A:$A, Products!$J:$J)</f>
        <v>1.8663000000000001</v>
      </c>
      <c r="K8446">
        <f>_xlfn.XLOOKUP(Sales[[#This Row],[ProductKey]], Products!$A:$A, Products!$K:$K)</f>
        <v>4.99</v>
      </c>
      <c r="L8446" s="1">
        <f>Sales[[#This Row],[ProductPrice]]*Sales[[#This Row],[OrderQuantity]]</f>
        <v>9.98</v>
      </c>
      <c r="M8446" s="1">
        <f>Sales[[#This Row],[OrderQuantity]]</f>
        <v>2</v>
      </c>
      <c r="N8446" s="1">
        <f>1</f>
        <v>1</v>
      </c>
      <c r="O8446" s="1">
        <f>Sales[[#This Row],[TotalSales]]-Sales[[#This Row],[TotalCost]]</f>
        <v>6.2474000000000007</v>
      </c>
      <c r="P8446" s="1">
        <f>Sales[[#This Row],[ProductCost]]*Sales[[#This Row],[OrderQuantity]]</f>
        <v>3.7326000000000001</v>
      </c>
      <c r="Q8446" s="1" t="str">
        <f>VLOOKUP(Sales[[#This Row],[ProductKey]], Products!$A$2:$D$1000, 4, FALSE)</f>
        <v>Water Bottle - 30 oz.</v>
      </c>
    </row>
    <row r="8447" spans="1:17" x14ac:dyDescent="0.25">
      <c r="A8447" s="2">
        <v>38081</v>
      </c>
      <c r="B8447" s="1" t="s">
        <v>5044</v>
      </c>
      <c r="C8447">
        <v>477</v>
      </c>
      <c r="D8447">
        <v>19257</v>
      </c>
      <c r="E8447">
        <v>8</v>
      </c>
      <c r="F8447">
        <v>2</v>
      </c>
      <c r="G8447">
        <v>2</v>
      </c>
      <c r="H8447" s="2">
        <v>43194</v>
      </c>
      <c r="I8447" t="str">
        <f>VLOOKUP(Sales[[#This Row],[TerritoryKey]], Territories[], 2, FALSE)</f>
        <v>Germany</v>
      </c>
      <c r="J8447">
        <f>_xlfn.XLOOKUP(Sales[[#This Row],[ProductKey]], Products!$A:$A, Products!$J:$J)</f>
        <v>1.8663000000000001</v>
      </c>
      <c r="K8447">
        <f>_xlfn.XLOOKUP(Sales[[#This Row],[ProductKey]], Products!$A:$A, Products!$K:$K)</f>
        <v>4.99</v>
      </c>
      <c r="L8447" s="1">
        <f>Sales[[#This Row],[ProductPrice]]*Sales[[#This Row],[OrderQuantity]]</f>
        <v>9.98</v>
      </c>
      <c r="M8447" s="1">
        <f>Sales[[#This Row],[OrderQuantity]]</f>
        <v>2</v>
      </c>
      <c r="N8447" s="1">
        <f>1</f>
        <v>1</v>
      </c>
      <c r="O8447" s="1">
        <f>Sales[[#This Row],[TotalSales]]-Sales[[#This Row],[TotalCost]]</f>
        <v>6.2474000000000007</v>
      </c>
      <c r="P8447" s="1">
        <f>Sales[[#This Row],[ProductCost]]*Sales[[#This Row],[OrderQuantity]]</f>
        <v>3.7326000000000001</v>
      </c>
      <c r="Q8447" s="1" t="str">
        <f>VLOOKUP(Sales[[#This Row],[ProductKey]], Products!$A$2:$D$1000, 4, FALSE)</f>
        <v>Water Bottle - 30 oz.</v>
      </c>
    </row>
    <row r="8448" spans="1:17" x14ac:dyDescent="0.25">
      <c r="A8448" s="2">
        <v>38262</v>
      </c>
      <c r="B8448" s="1" t="s">
        <v>5136</v>
      </c>
      <c r="C8448">
        <v>477</v>
      </c>
      <c r="D8448">
        <v>16141</v>
      </c>
      <c r="E8448">
        <v>4</v>
      </c>
      <c r="F8448">
        <v>2</v>
      </c>
      <c r="G8448">
        <v>2</v>
      </c>
      <c r="H8448" s="2">
        <v>43375</v>
      </c>
      <c r="I8448" t="str">
        <f>VLOOKUP(Sales[[#This Row],[TerritoryKey]], Territories[], 2, FALSE)</f>
        <v>Southwest</v>
      </c>
      <c r="J8448">
        <f>_xlfn.XLOOKUP(Sales[[#This Row],[ProductKey]], Products!$A:$A, Products!$J:$J)</f>
        <v>1.8663000000000001</v>
      </c>
      <c r="K8448">
        <f>_xlfn.XLOOKUP(Sales[[#This Row],[ProductKey]], Products!$A:$A, Products!$K:$K)</f>
        <v>4.99</v>
      </c>
      <c r="L8448" s="1">
        <f>Sales[[#This Row],[ProductPrice]]*Sales[[#This Row],[OrderQuantity]]</f>
        <v>9.98</v>
      </c>
      <c r="M8448" s="1">
        <f>Sales[[#This Row],[OrderQuantity]]</f>
        <v>2</v>
      </c>
      <c r="N8448" s="1">
        <f>1</f>
        <v>1</v>
      </c>
      <c r="O8448" s="1">
        <f>Sales[[#This Row],[TotalSales]]-Sales[[#This Row],[TotalCost]]</f>
        <v>6.2474000000000007</v>
      </c>
      <c r="P8448" s="1">
        <f>Sales[[#This Row],[ProductCost]]*Sales[[#This Row],[OrderQuantity]]</f>
        <v>3.7326000000000001</v>
      </c>
      <c r="Q8448" s="1" t="str">
        <f>VLOOKUP(Sales[[#This Row],[ProductKey]], Products!$A$2:$D$1000, 4, FALSE)</f>
        <v>Water Bottle - 30 oz.</v>
      </c>
    </row>
    <row r="8449" spans="1:17" x14ac:dyDescent="0.25">
      <c r="A8449" s="2">
        <v>38295</v>
      </c>
      <c r="B8449" s="1" t="s">
        <v>5180</v>
      </c>
      <c r="C8449">
        <v>477</v>
      </c>
      <c r="D8449">
        <v>17977</v>
      </c>
      <c r="E8449">
        <v>10</v>
      </c>
      <c r="F8449">
        <v>2</v>
      </c>
      <c r="G8449">
        <v>2</v>
      </c>
      <c r="H8449" s="2">
        <v>43408</v>
      </c>
      <c r="I8449" t="str">
        <f>VLOOKUP(Sales[[#This Row],[TerritoryKey]], Territories[], 2, FALSE)</f>
        <v>United Kingdom</v>
      </c>
      <c r="J8449">
        <f>_xlfn.XLOOKUP(Sales[[#This Row],[ProductKey]], Products!$A:$A, Products!$J:$J)</f>
        <v>1.8663000000000001</v>
      </c>
      <c r="K8449">
        <f>_xlfn.XLOOKUP(Sales[[#This Row],[ProductKey]], Products!$A:$A, Products!$K:$K)</f>
        <v>4.99</v>
      </c>
      <c r="L8449" s="1">
        <f>Sales[[#This Row],[ProductPrice]]*Sales[[#This Row],[OrderQuantity]]</f>
        <v>9.98</v>
      </c>
      <c r="M8449" s="1">
        <f>Sales[[#This Row],[OrderQuantity]]</f>
        <v>2</v>
      </c>
      <c r="N8449" s="1">
        <f>1</f>
        <v>1</v>
      </c>
      <c r="O8449" s="1">
        <f>Sales[[#This Row],[TotalSales]]-Sales[[#This Row],[TotalCost]]</f>
        <v>6.2474000000000007</v>
      </c>
      <c r="P8449" s="1">
        <f>Sales[[#This Row],[ProductCost]]*Sales[[#This Row],[OrderQuantity]]</f>
        <v>3.7326000000000001</v>
      </c>
      <c r="Q8449" s="1" t="str">
        <f>VLOOKUP(Sales[[#This Row],[ProductKey]], Products!$A$2:$D$1000, 4, FALSE)</f>
        <v>Water Bottle - 30 oz.</v>
      </c>
    </row>
    <row r="8450" spans="1:17" x14ac:dyDescent="0.25">
      <c r="A8450" s="2">
        <v>38079</v>
      </c>
      <c r="B8450" s="1" t="s">
        <v>5188</v>
      </c>
      <c r="C8450">
        <v>477</v>
      </c>
      <c r="D8450">
        <v>11610</v>
      </c>
      <c r="E8450">
        <v>10</v>
      </c>
      <c r="F8450">
        <v>2</v>
      </c>
      <c r="G8450">
        <v>2</v>
      </c>
      <c r="H8450" s="2">
        <v>43192</v>
      </c>
      <c r="I8450" t="str">
        <f>VLOOKUP(Sales[[#This Row],[TerritoryKey]], Territories[], 2, FALSE)</f>
        <v>United Kingdom</v>
      </c>
      <c r="J8450">
        <f>_xlfn.XLOOKUP(Sales[[#This Row],[ProductKey]], Products!$A:$A, Products!$J:$J)</f>
        <v>1.8663000000000001</v>
      </c>
      <c r="K8450">
        <f>_xlfn.XLOOKUP(Sales[[#This Row],[ProductKey]], Products!$A:$A, Products!$K:$K)</f>
        <v>4.99</v>
      </c>
      <c r="L8450" s="1">
        <f>Sales[[#This Row],[ProductPrice]]*Sales[[#This Row],[OrderQuantity]]</f>
        <v>9.98</v>
      </c>
      <c r="M8450" s="1">
        <f>Sales[[#This Row],[OrderQuantity]]</f>
        <v>2</v>
      </c>
      <c r="N8450" s="1">
        <f>1</f>
        <v>1</v>
      </c>
      <c r="O8450" s="1">
        <f>Sales[[#This Row],[TotalSales]]-Sales[[#This Row],[TotalCost]]</f>
        <v>6.2474000000000007</v>
      </c>
      <c r="P8450" s="1">
        <f>Sales[[#This Row],[ProductCost]]*Sales[[#This Row],[OrderQuantity]]</f>
        <v>3.7326000000000001</v>
      </c>
      <c r="Q8450" s="1" t="str">
        <f>VLOOKUP(Sales[[#This Row],[ProductKey]], Products!$A$2:$D$1000, 4, FALSE)</f>
        <v>Water Bottle - 30 oz.</v>
      </c>
    </row>
    <row r="8451" spans="1:17" x14ac:dyDescent="0.25">
      <c r="A8451" s="2">
        <v>38140</v>
      </c>
      <c r="B8451" s="1" t="s">
        <v>5252</v>
      </c>
      <c r="C8451">
        <v>477</v>
      </c>
      <c r="D8451">
        <v>13080</v>
      </c>
      <c r="E8451">
        <v>9</v>
      </c>
      <c r="F8451">
        <v>2</v>
      </c>
      <c r="G8451">
        <v>2</v>
      </c>
      <c r="H8451" s="2">
        <v>43253</v>
      </c>
      <c r="I8451" t="str">
        <f>VLOOKUP(Sales[[#This Row],[TerritoryKey]], Territories[], 2, FALSE)</f>
        <v>Australia</v>
      </c>
      <c r="J8451">
        <f>_xlfn.XLOOKUP(Sales[[#This Row],[ProductKey]], Products!$A:$A, Products!$J:$J)</f>
        <v>1.8663000000000001</v>
      </c>
      <c r="K8451">
        <f>_xlfn.XLOOKUP(Sales[[#This Row],[ProductKey]], Products!$A:$A, Products!$K:$K)</f>
        <v>4.99</v>
      </c>
      <c r="L8451" s="1">
        <f>Sales[[#This Row],[ProductPrice]]*Sales[[#This Row],[OrderQuantity]]</f>
        <v>9.98</v>
      </c>
      <c r="M8451" s="1">
        <f>Sales[[#This Row],[OrderQuantity]]</f>
        <v>2</v>
      </c>
      <c r="N8451" s="1">
        <f>1</f>
        <v>1</v>
      </c>
      <c r="O8451" s="1">
        <f>Sales[[#This Row],[TotalSales]]-Sales[[#This Row],[TotalCost]]</f>
        <v>6.2474000000000007</v>
      </c>
      <c r="P8451" s="1">
        <f>Sales[[#This Row],[ProductCost]]*Sales[[#This Row],[OrderQuantity]]</f>
        <v>3.7326000000000001</v>
      </c>
      <c r="Q8451" s="1" t="str">
        <f>VLOOKUP(Sales[[#This Row],[ProductKey]], Products!$A$2:$D$1000, 4, FALSE)</f>
        <v>Water Bottle - 30 oz.</v>
      </c>
    </row>
    <row r="8452" spans="1:17" x14ac:dyDescent="0.25">
      <c r="A8452" s="2">
        <v>38172</v>
      </c>
      <c r="B8452" s="1" t="s">
        <v>5264</v>
      </c>
      <c r="C8452">
        <v>477</v>
      </c>
      <c r="D8452">
        <v>27540</v>
      </c>
      <c r="E8452">
        <v>4</v>
      </c>
      <c r="F8452">
        <v>2</v>
      </c>
      <c r="G8452">
        <v>2</v>
      </c>
      <c r="H8452" s="2">
        <v>43285</v>
      </c>
      <c r="I8452" t="str">
        <f>VLOOKUP(Sales[[#This Row],[TerritoryKey]], Territories[], 2, FALSE)</f>
        <v>Southwest</v>
      </c>
      <c r="J8452">
        <f>_xlfn.XLOOKUP(Sales[[#This Row],[ProductKey]], Products!$A:$A, Products!$J:$J)</f>
        <v>1.8663000000000001</v>
      </c>
      <c r="K8452">
        <f>_xlfn.XLOOKUP(Sales[[#This Row],[ProductKey]], Products!$A:$A, Products!$K:$K)</f>
        <v>4.99</v>
      </c>
      <c r="L8452" s="1">
        <f>Sales[[#This Row],[ProductPrice]]*Sales[[#This Row],[OrderQuantity]]</f>
        <v>9.98</v>
      </c>
      <c r="M8452" s="1">
        <f>Sales[[#This Row],[OrderQuantity]]</f>
        <v>2</v>
      </c>
      <c r="N8452" s="1">
        <f>1</f>
        <v>1</v>
      </c>
      <c r="O8452" s="1">
        <f>Sales[[#This Row],[TotalSales]]-Sales[[#This Row],[TotalCost]]</f>
        <v>6.2474000000000007</v>
      </c>
      <c r="P8452" s="1">
        <f>Sales[[#This Row],[ProductCost]]*Sales[[#This Row],[OrderQuantity]]</f>
        <v>3.7326000000000001</v>
      </c>
      <c r="Q8452" s="1" t="str">
        <f>VLOOKUP(Sales[[#This Row],[ProductKey]], Products!$A$2:$D$1000, 4, FALSE)</f>
        <v>Water Bottle - 30 oz.</v>
      </c>
    </row>
    <row r="8453" spans="1:17" x14ac:dyDescent="0.25">
      <c r="A8453" s="2">
        <v>38292</v>
      </c>
      <c r="B8453" s="1" t="s">
        <v>5425</v>
      </c>
      <c r="C8453">
        <v>477</v>
      </c>
      <c r="D8453">
        <v>18224</v>
      </c>
      <c r="E8453">
        <v>1</v>
      </c>
      <c r="F8453">
        <v>2</v>
      </c>
      <c r="G8453">
        <v>2</v>
      </c>
      <c r="H8453" s="2">
        <v>43405</v>
      </c>
      <c r="I8453" t="str">
        <f>VLOOKUP(Sales[[#This Row],[TerritoryKey]], Territories[], 2, FALSE)</f>
        <v>Northwest</v>
      </c>
      <c r="J8453">
        <f>_xlfn.XLOOKUP(Sales[[#This Row],[ProductKey]], Products!$A:$A, Products!$J:$J)</f>
        <v>1.8663000000000001</v>
      </c>
      <c r="K8453">
        <f>_xlfn.XLOOKUP(Sales[[#This Row],[ProductKey]], Products!$A:$A, Products!$K:$K)</f>
        <v>4.99</v>
      </c>
      <c r="L8453" s="1">
        <f>Sales[[#This Row],[ProductPrice]]*Sales[[#This Row],[OrderQuantity]]</f>
        <v>9.98</v>
      </c>
      <c r="M8453" s="1">
        <f>Sales[[#This Row],[OrderQuantity]]</f>
        <v>2</v>
      </c>
      <c r="N8453" s="1">
        <f>1</f>
        <v>1</v>
      </c>
      <c r="O8453" s="1">
        <f>Sales[[#This Row],[TotalSales]]-Sales[[#This Row],[TotalCost]]</f>
        <v>6.2474000000000007</v>
      </c>
      <c r="P8453" s="1">
        <f>Sales[[#This Row],[ProductCost]]*Sales[[#This Row],[OrderQuantity]]</f>
        <v>3.7326000000000001</v>
      </c>
      <c r="Q8453" s="1" t="str">
        <f>VLOOKUP(Sales[[#This Row],[ProductKey]], Products!$A$2:$D$1000, 4, FALSE)</f>
        <v>Water Bottle - 30 oz.</v>
      </c>
    </row>
    <row r="8454" spans="1:17" x14ac:dyDescent="0.25">
      <c r="A8454" s="2">
        <v>38170</v>
      </c>
      <c r="B8454" s="1" t="s">
        <v>5467</v>
      </c>
      <c r="C8454">
        <v>477</v>
      </c>
      <c r="D8454">
        <v>20560</v>
      </c>
      <c r="E8454">
        <v>8</v>
      </c>
      <c r="F8454">
        <v>2</v>
      </c>
      <c r="G8454">
        <v>2</v>
      </c>
      <c r="H8454" s="2">
        <v>43283</v>
      </c>
      <c r="I8454" t="str">
        <f>VLOOKUP(Sales[[#This Row],[TerritoryKey]], Territories[], 2, FALSE)</f>
        <v>Germany</v>
      </c>
      <c r="J8454">
        <f>_xlfn.XLOOKUP(Sales[[#This Row],[ProductKey]], Products!$A:$A, Products!$J:$J)</f>
        <v>1.8663000000000001</v>
      </c>
      <c r="K8454">
        <f>_xlfn.XLOOKUP(Sales[[#This Row],[ProductKey]], Products!$A:$A, Products!$K:$K)</f>
        <v>4.99</v>
      </c>
      <c r="L8454" s="1">
        <f>Sales[[#This Row],[ProductPrice]]*Sales[[#This Row],[OrderQuantity]]</f>
        <v>9.98</v>
      </c>
      <c r="M8454" s="1">
        <f>Sales[[#This Row],[OrderQuantity]]</f>
        <v>2</v>
      </c>
      <c r="N8454" s="1">
        <f>1</f>
        <v>1</v>
      </c>
      <c r="O8454" s="1">
        <f>Sales[[#This Row],[TotalSales]]-Sales[[#This Row],[TotalCost]]</f>
        <v>6.2474000000000007</v>
      </c>
      <c r="P8454" s="1">
        <f>Sales[[#This Row],[ProductCost]]*Sales[[#This Row],[OrderQuantity]]</f>
        <v>3.7326000000000001</v>
      </c>
      <c r="Q8454" s="1" t="str">
        <f>VLOOKUP(Sales[[#This Row],[ProductKey]], Products!$A$2:$D$1000, 4, FALSE)</f>
        <v>Water Bottle - 30 oz.</v>
      </c>
    </row>
    <row r="8455" spans="1:17" x14ac:dyDescent="0.25">
      <c r="A8455" s="2">
        <v>37990</v>
      </c>
      <c r="B8455" s="1" t="s">
        <v>5475</v>
      </c>
      <c r="C8455">
        <v>477</v>
      </c>
      <c r="D8455">
        <v>22979</v>
      </c>
      <c r="E8455">
        <v>4</v>
      </c>
      <c r="F8455">
        <v>2</v>
      </c>
      <c r="G8455">
        <v>2</v>
      </c>
      <c r="H8455" s="2">
        <v>43104</v>
      </c>
      <c r="I8455" t="str">
        <f>VLOOKUP(Sales[[#This Row],[TerritoryKey]], Territories[], 2, FALSE)</f>
        <v>Southwest</v>
      </c>
      <c r="J8455">
        <f>_xlfn.XLOOKUP(Sales[[#This Row],[ProductKey]], Products!$A:$A, Products!$J:$J)</f>
        <v>1.8663000000000001</v>
      </c>
      <c r="K8455">
        <f>_xlfn.XLOOKUP(Sales[[#This Row],[ProductKey]], Products!$A:$A, Products!$K:$K)</f>
        <v>4.99</v>
      </c>
      <c r="L8455" s="1">
        <f>Sales[[#This Row],[ProductPrice]]*Sales[[#This Row],[OrderQuantity]]</f>
        <v>9.98</v>
      </c>
      <c r="M8455" s="1">
        <f>Sales[[#This Row],[OrderQuantity]]</f>
        <v>2</v>
      </c>
      <c r="N8455" s="1">
        <f>1</f>
        <v>1</v>
      </c>
      <c r="O8455" s="1">
        <f>Sales[[#This Row],[TotalSales]]-Sales[[#This Row],[TotalCost]]</f>
        <v>6.2474000000000007</v>
      </c>
      <c r="P8455" s="1">
        <f>Sales[[#This Row],[ProductCost]]*Sales[[#This Row],[OrderQuantity]]</f>
        <v>3.7326000000000001</v>
      </c>
      <c r="Q8455" s="1" t="str">
        <f>VLOOKUP(Sales[[#This Row],[ProductKey]], Products!$A$2:$D$1000, 4, FALSE)</f>
        <v>Water Bottle - 30 oz.</v>
      </c>
    </row>
    <row r="8456" spans="1:17" x14ac:dyDescent="0.25">
      <c r="A8456" s="2">
        <v>38109</v>
      </c>
      <c r="B8456" s="1" t="s">
        <v>5494</v>
      </c>
      <c r="C8456">
        <v>477</v>
      </c>
      <c r="D8456">
        <v>20432</v>
      </c>
      <c r="E8456">
        <v>1</v>
      </c>
      <c r="F8456">
        <v>2</v>
      </c>
      <c r="G8456">
        <v>2</v>
      </c>
      <c r="H8456" s="2">
        <v>43222</v>
      </c>
      <c r="I8456" t="str">
        <f>VLOOKUP(Sales[[#This Row],[TerritoryKey]], Territories[], 2, FALSE)</f>
        <v>Northwest</v>
      </c>
      <c r="J8456">
        <f>_xlfn.XLOOKUP(Sales[[#This Row],[ProductKey]], Products!$A:$A, Products!$J:$J)</f>
        <v>1.8663000000000001</v>
      </c>
      <c r="K8456">
        <f>_xlfn.XLOOKUP(Sales[[#This Row],[ProductKey]], Products!$A:$A, Products!$K:$K)</f>
        <v>4.99</v>
      </c>
      <c r="L8456" s="1">
        <f>Sales[[#This Row],[ProductPrice]]*Sales[[#This Row],[OrderQuantity]]</f>
        <v>9.98</v>
      </c>
      <c r="M8456" s="1">
        <f>Sales[[#This Row],[OrderQuantity]]</f>
        <v>2</v>
      </c>
      <c r="N8456" s="1">
        <f>1</f>
        <v>1</v>
      </c>
      <c r="O8456" s="1">
        <f>Sales[[#This Row],[TotalSales]]-Sales[[#This Row],[TotalCost]]</f>
        <v>6.2474000000000007</v>
      </c>
      <c r="P8456" s="1">
        <f>Sales[[#This Row],[ProductCost]]*Sales[[#This Row],[OrderQuantity]]</f>
        <v>3.7326000000000001</v>
      </c>
      <c r="Q8456" s="1" t="str">
        <f>VLOOKUP(Sales[[#This Row],[ProductKey]], Products!$A$2:$D$1000, 4, FALSE)</f>
        <v>Water Bottle - 30 oz.</v>
      </c>
    </row>
    <row r="8457" spans="1:17" x14ac:dyDescent="0.25">
      <c r="A8457" s="2">
        <v>38019</v>
      </c>
      <c r="B8457" s="1" t="s">
        <v>5531</v>
      </c>
      <c r="C8457">
        <v>477</v>
      </c>
      <c r="D8457">
        <v>25713</v>
      </c>
      <c r="E8457">
        <v>9</v>
      </c>
      <c r="F8457">
        <v>2</v>
      </c>
      <c r="G8457">
        <v>2</v>
      </c>
      <c r="H8457" s="2">
        <v>43133</v>
      </c>
      <c r="I8457" t="str">
        <f>VLOOKUP(Sales[[#This Row],[TerritoryKey]], Territories[], 2, FALSE)</f>
        <v>Australia</v>
      </c>
      <c r="J8457">
        <f>_xlfn.XLOOKUP(Sales[[#This Row],[ProductKey]], Products!$A:$A, Products!$J:$J)</f>
        <v>1.8663000000000001</v>
      </c>
      <c r="K8457">
        <f>_xlfn.XLOOKUP(Sales[[#This Row],[ProductKey]], Products!$A:$A, Products!$K:$K)</f>
        <v>4.99</v>
      </c>
      <c r="L8457" s="1">
        <f>Sales[[#This Row],[ProductPrice]]*Sales[[#This Row],[OrderQuantity]]</f>
        <v>9.98</v>
      </c>
      <c r="M8457" s="1">
        <f>Sales[[#This Row],[OrderQuantity]]</f>
        <v>2</v>
      </c>
      <c r="N8457" s="1">
        <f>1</f>
        <v>1</v>
      </c>
      <c r="O8457" s="1">
        <f>Sales[[#This Row],[TotalSales]]-Sales[[#This Row],[TotalCost]]</f>
        <v>6.2474000000000007</v>
      </c>
      <c r="P8457" s="1">
        <f>Sales[[#This Row],[ProductCost]]*Sales[[#This Row],[OrderQuantity]]</f>
        <v>3.7326000000000001</v>
      </c>
      <c r="Q8457" s="1" t="str">
        <f>VLOOKUP(Sales[[#This Row],[ProductKey]], Products!$A$2:$D$1000, 4, FALSE)</f>
        <v>Water Bottle - 30 oz.</v>
      </c>
    </row>
    <row r="8458" spans="1:17" x14ac:dyDescent="0.25">
      <c r="A8458" s="2">
        <v>38140</v>
      </c>
      <c r="B8458" s="1" t="s">
        <v>5562</v>
      </c>
      <c r="C8458">
        <v>477</v>
      </c>
      <c r="D8458">
        <v>13132</v>
      </c>
      <c r="E8458">
        <v>9</v>
      </c>
      <c r="F8458">
        <v>2</v>
      </c>
      <c r="G8458">
        <v>2</v>
      </c>
      <c r="H8458" s="2">
        <v>43253</v>
      </c>
      <c r="I8458" t="str">
        <f>VLOOKUP(Sales[[#This Row],[TerritoryKey]], Territories[], 2, FALSE)</f>
        <v>Australia</v>
      </c>
      <c r="J8458">
        <f>_xlfn.XLOOKUP(Sales[[#This Row],[ProductKey]], Products!$A:$A, Products!$J:$J)</f>
        <v>1.8663000000000001</v>
      </c>
      <c r="K8458">
        <f>_xlfn.XLOOKUP(Sales[[#This Row],[ProductKey]], Products!$A:$A, Products!$K:$K)</f>
        <v>4.99</v>
      </c>
      <c r="L8458" s="1">
        <f>Sales[[#This Row],[ProductPrice]]*Sales[[#This Row],[OrderQuantity]]</f>
        <v>9.98</v>
      </c>
      <c r="M8458" s="1">
        <f>Sales[[#This Row],[OrderQuantity]]</f>
        <v>2</v>
      </c>
      <c r="N8458" s="1">
        <f>1</f>
        <v>1</v>
      </c>
      <c r="O8458" s="1">
        <f>Sales[[#This Row],[TotalSales]]-Sales[[#This Row],[TotalCost]]</f>
        <v>6.2474000000000007</v>
      </c>
      <c r="P8458" s="1">
        <f>Sales[[#This Row],[ProductCost]]*Sales[[#This Row],[OrderQuantity]]</f>
        <v>3.7326000000000001</v>
      </c>
      <c r="Q8458" s="1" t="str">
        <f>VLOOKUP(Sales[[#This Row],[ProductKey]], Products!$A$2:$D$1000, 4, FALSE)</f>
        <v>Water Bottle - 30 oz.</v>
      </c>
    </row>
    <row r="8459" spans="1:17" x14ac:dyDescent="0.25">
      <c r="A8459" s="2">
        <v>38142</v>
      </c>
      <c r="B8459" s="1" t="s">
        <v>5753</v>
      </c>
      <c r="C8459">
        <v>477</v>
      </c>
      <c r="D8459">
        <v>21689</v>
      </c>
      <c r="E8459">
        <v>1</v>
      </c>
      <c r="F8459">
        <v>2</v>
      </c>
      <c r="G8459">
        <v>2</v>
      </c>
      <c r="H8459" s="2">
        <v>43255</v>
      </c>
      <c r="I8459" t="str">
        <f>VLOOKUP(Sales[[#This Row],[TerritoryKey]], Territories[], 2, FALSE)</f>
        <v>Northwest</v>
      </c>
      <c r="J8459">
        <f>_xlfn.XLOOKUP(Sales[[#This Row],[ProductKey]], Products!$A:$A, Products!$J:$J)</f>
        <v>1.8663000000000001</v>
      </c>
      <c r="K8459">
        <f>_xlfn.XLOOKUP(Sales[[#This Row],[ProductKey]], Products!$A:$A, Products!$K:$K)</f>
        <v>4.99</v>
      </c>
      <c r="L8459" s="1">
        <f>Sales[[#This Row],[ProductPrice]]*Sales[[#This Row],[OrderQuantity]]</f>
        <v>9.98</v>
      </c>
      <c r="M8459" s="1">
        <f>Sales[[#This Row],[OrderQuantity]]</f>
        <v>2</v>
      </c>
      <c r="N8459" s="1">
        <f>1</f>
        <v>1</v>
      </c>
      <c r="O8459" s="1">
        <f>Sales[[#This Row],[TotalSales]]-Sales[[#This Row],[TotalCost]]</f>
        <v>6.2474000000000007</v>
      </c>
      <c r="P8459" s="1">
        <f>Sales[[#This Row],[ProductCost]]*Sales[[#This Row],[OrderQuantity]]</f>
        <v>3.7326000000000001</v>
      </c>
      <c r="Q8459" s="1" t="str">
        <f>VLOOKUP(Sales[[#This Row],[ProductKey]], Products!$A$2:$D$1000, 4, FALSE)</f>
        <v>Water Bottle - 30 oz.</v>
      </c>
    </row>
    <row r="8460" spans="1:17" x14ac:dyDescent="0.25">
      <c r="A8460" s="2">
        <v>38262</v>
      </c>
      <c r="B8460" s="1" t="s">
        <v>5791</v>
      </c>
      <c r="C8460">
        <v>477</v>
      </c>
      <c r="D8460">
        <v>23492</v>
      </c>
      <c r="E8460">
        <v>4</v>
      </c>
      <c r="F8460">
        <v>2</v>
      </c>
      <c r="G8460">
        <v>2</v>
      </c>
      <c r="H8460" s="2">
        <v>43375</v>
      </c>
      <c r="I8460" t="str">
        <f>VLOOKUP(Sales[[#This Row],[TerritoryKey]], Territories[], 2, FALSE)</f>
        <v>Southwest</v>
      </c>
      <c r="J8460">
        <f>_xlfn.XLOOKUP(Sales[[#This Row],[ProductKey]], Products!$A:$A, Products!$J:$J)</f>
        <v>1.8663000000000001</v>
      </c>
      <c r="K8460">
        <f>_xlfn.XLOOKUP(Sales[[#This Row],[ProductKey]], Products!$A:$A, Products!$K:$K)</f>
        <v>4.99</v>
      </c>
      <c r="L8460" s="1">
        <f>Sales[[#This Row],[ProductPrice]]*Sales[[#This Row],[OrderQuantity]]</f>
        <v>9.98</v>
      </c>
      <c r="M8460" s="1">
        <f>Sales[[#This Row],[OrderQuantity]]</f>
        <v>2</v>
      </c>
      <c r="N8460" s="1">
        <f>1</f>
        <v>1</v>
      </c>
      <c r="O8460" s="1">
        <f>Sales[[#This Row],[TotalSales]]-Sales[[#This Row],[TotalCost]]</f>
        <v>6.2474000000000007</v>
      </c>
      <c r="P8460" s="1">
        <f>Sales[[#This Row],[ProductCost]]*Sales[[#This Row],[OrderQuantity]]</f>
        <v>3.7326000000000001</v>
      </c>
      <c r="Q8460" s="1" t="str">
        <f>VLOOKUP(Sales[[#This Row],[ProductKey]], Products!$A$2:$D$1000, 4, FALSE)</f>
        <v>Water Bottle - 30 oz.</v>
      </c>
    </row>
    <row r="8461" spans="1:17" x14ac:dyDescent="0.25">
      <c r="A8461" s="2">
        <v>38232</v>
      </c>
      <c r="B8461" s="1" t="s">
        <v>5800</v>
      </c>
      <c r="C8461">
        <v>477</v>
      </c>
      <c r="D8461">
        <v>12158</v>
      </c>
      <c r="E8461">
        <v>6</v>
      </c>
      <c r="F8461">
        <v>2</v>
      </c>
      <c r="G8461">
        <v>2</v>
      </c>
      <c r="H8461" s="2">
        <v>43345</v>
      </c>
      <c r="I8461" t="str">
        <f>VLOOKUP(Sales[[#This Row],[TerritoryKey]], Territories[], 2, FALSE)</f>
        <v>Canada</v>
      </c>
      <c r="J8461">
        <f>_xlfn.XLOOKUP(Sales[[#This Row],[ProductKey]], Products!$A:$A, Products!$J:$J)</f>
        <v>1.8663000000000001</v>
      </c>
      <c r="K8461">
        <f>_xlfn.XLOOKUP(Sales[[#This Row],[ProductKey]], Products!$A:$A, Products!$K:$K)</f>
        <v>4.99</v>
      </c>
      <c r="L8461" s="1">
        <f>Sales[[#This Row],[ProductPrice]]*Sales[[#This Row],[OrderQuantity]]</f>
        <v>9.98</v>
      </c>
      <c r="M8461" s="1">
        <f>Sales[[#This Row],[OrderQuantity]]</f>
        <v>2</v>
      </c>
      <c r="N8461" s="1">
        <f>1</f>
        <v>1</v>
      </c>
      <c r="O8461" s="1">
        <f>Sales[[#This Row],[TotalSales]]-Sales[[#This Row],[TotalCost]]</f>
        <v>6.2474000000000007</v>
      </c>
      <c r="P8461" s="1">
        <f>Sales[[#This Row],[ProductCost]]*Sales[[#This Row],[OrderQuantity]]</f>
        <v>3.7326000000000001</v>
      </c>
      <c r="Q8461" s="1" t="str">
        <f>VLOOKUP(Sales[[#This Row],[ProductKey]], Products!$A$2:$D$1000, 4, FALSE)</f>
        <v>Water Bottle - 30 oz.</v>
      </c>
    </row>
    <row r="8462" spans="1:17" x14ac:dyDescent="0.25">
      <c r="A8462" s="2">
        <v>38170</v>
      </c>
      <c r="B8462" s="1" t="s">
        <v>5805</v>
      </c>
      <c r="C8462">
        <v>477</v>
      </c>
      <c r="D8462">
        <v>19903</v>
      </c>
      <c r="E8462">
        <v>7</v>
      </c>
      <c r="F8462">
        <v>2</v>
      </c>
      <c r="G8462">
        <v>2</v>
      </c>
      <c r="H8462" s="2">
        <v>43283</v>
      </c>
      <c r="I8462" t="str">
        <f>VLOOKUP(Sales[[#This Row],[TerritoryKey]], Territories[], 2, FALSE)</f>
        <v>France</v>
      </c>
      <c r="J8462">
        <f>_xlfn.XLOOKUP(Sales[[#This Row],[ProductKey]], Products!$A:$A, Products!$J:$J)</f>
        <v>1.8663000000000001</v>
      </c>
      <c r="K8462">
        <f>_xlfn.XLOOKUP(Sales[[#This Row],[ProductKey]], Products!$A:$A, Products!$K:$K)</f>
        <v>4.99</v>
      </c>
      <c r="L8462" s="1">
        <f>Sales[[#This Row],[ProductPrice]]*Sales[[#This Row],[OrderQuantity]]</f>
        <v>9.98</v>
      </c>
      <c r="M8462" s="1">
        <f>Sales[[#This Row],[OrderQuantity]]</f>
        <v>2</v>
      </c>
      <c r="N8462" s="1">
        <f>1</f>
        <v>1</v>
      </c>
      <c r="O8462" s="1">
        <f>Sales[[#This Row],[TotalSales]]-Sales[[#This Row],[TotalCost]]</f>
        <v>6.2474000000000007</v>
      </c>
      <c r="P8462" s="1">
        <f>Sales[[#This Row],[ProductCost]]*Sales[[#This Row],[OrderQuantity]]</f>
        <v>3.7326000000000001</v>
      </c>
      <c r="Q8462" s="1" t="str">
        <f>VLOOKUP(Sales[[#This Row],[ProductKey]], Products!$A$2:$D$1000, 4, FALSE)</f>
        <v>Water Bottle - 30 oz.</v>
      </c>
    </row>
    <row r="8463" spans="1:17" x14ac:dyDescent="0.25">
      <c r="A8463" s="2">
        <v>38324</v>
      </c>
      <c r="B8463" s="1" t="s">
        <v>5814</v>
      </c>
      <c r="C8463">
        <v>477</v>
      </c>
      <c r="D8463">
        <v>12130</v>
      </c>
      <c r="E8463">
        <v>8</v>
      </c>
      <c r="F8463">
        <v>2</v>
      </c>
      <c r="G8463">
        <v>2</v>
      </c>
      <c r="H8463" s="2">
        <v>43437</v>
      </c>
      <c r="I8463" t="str">
        <f>VLOOKUP(Sales[[#This Row],[TerritoryKey]], Territories[], 2, FALSE)</f>
        <v>Germany</v>
      </c>
      <c r="J8463">
        <f>_xlfn.XLOOKUP(Sales[[#This Row],[ProductKey]], Products!$A:$A, Products!$J:$J)</f>
        <v>1.8663000000000001</v>
      </c>
      <c r="K8463">
        <f>_xlfn.XLOOKUP(Sales[[#This Row],[ProductKey]], Products!$A:$A, Products!$K:$K)</f>
        <v>4.99</v>
      </c>
      <c r="L8463" s="1">
        <f>Sales[[#This Row],[ProductPrice]]*Sales[[#This Row],[OrderQuantity]]</f>
        <v>9.98</v>
      </c>
      <c r="M8463" s="1">
        <f>Sales[[#This Row],[OrderQuantity]]</f>
        <v>2</v>
      </c>
      <c r="N8463" s="1">
        <f>1</f>
        <v>1</v>
      </c>
      <c r="O8463" s="1">
        <f>Sales[[#This Row],[TotalSales]]-Sales[[#This Row],[TotalCost]]</f>
        <v>6.2474000000000007</v>
      </c>
      <c r="P8463" s="1">
        <f>Sales[[#This Row],[ProductCost]]*Sales[[#This Row],[OrderQuantity]]</f>
        <v>3.7326000000000001</v>
      </c>
      <c r="Q8463" s="1" t="str">
        <f>VLOOKUP(Sales[[#This Row],[ProductKey]], Products!$A$2:$D$1000, 4, FALSE)</f>
        <v>Water Bottle - 30 oz.</v>
      </c>
    </row>
    <row r="8464" spans="1:17" x14ac:dyDescent="0.25">
      <c r="A8464" s="2">
        <v>38140</v>
      </c>
      <c r="B8464" s="1" t="s">
        <v>5818</v>
      </c>
      <c r="C8464">
        <v>477</v>
      </c>
      <c r="D8464">
        <v>25460</v>
      </c>
      <c r="E8464">
        <v>8</v>
      </c>
      <c r="F8464">
        <v>2</v>
      </c>
      <c r="G8464">
        <v>2</v>
      </c>
      <c r="H8464" s="2">
        <v>43253</v>
      </c>
      <c r="I8464" t="str">
        <f>VLOOKUP(Sales[[#This Row],[TerritoryKey]], Territories[], 2, FALSE)</f>
        <v>Germany</v>
      </c>
      <c r="J8464">
        <f>_xlfn.XLOOKUP(Sales[[#This Row],[ProductKey]], Products!$A:$A, Products!$J:$J)</f>
        <v>1.8663000000000001</v>
      </c>
      <c r="K8464">
        <f>_xlfn.XLOOKUP(Sales[[#This Row],[ProductKey]], Products!$A:$A, Products!$K:$K)</f>
        <v>4.99</v>
      </c>
      <c r="L8464" s="1">
        <f>Sales[[#This Row],[ProductPrice]]*Sales[[#This Row],[OrderQuantity]]</f>
        <v>9.98</v>
      </c>
      <c r="M8464" s="1">
        <f>Sales[[#This Row],[OrderQuantity]]</f>
        <v>2</v>
      </c>
      <c r="N8464" s="1">
        <f>1</f>
        <v>1</v>
      </c>
      <c r="O8464" s="1">
        <f>Sales[[#This Row],[TotalSales]]-Sales[[#This Row],[TotalCost]]</f>
        <v>6.2474000000000007</v>
      </c>
      <c r="P8464" s="1">
        <f>Sales[[#This Row],[ProductCost]]*Sales[[#This Row],[OrderQuantity]]</f>
        <v>3.7326000000000001</v>
      </c>
      <c r="Q8464" s="1" t="str">
        <f>VLOOKUP(Sales[[#This Row],[ProductKey]], Products!$A$2:$D$1000, 4, FALSE)</f>
        <v>Water Bottle - 30 oz.</v>
      </c>
    </row>
    <row r="8465" spans="1:17" x14ac:dyDescent="0.25">
      <c r="A8465" s="2">
        <v>37989</v>
      </c>
      <c r="B8465" s="1" t="s">
        <v>5838</v>
      </c>
      <c r="C8465">
        <v>477</v>
      </c>
      <c r="D8465">
        <v>23948</v>
      </c>
      <c r="E8465">
        <v>10</v>
      </c>
      <c r="F8465">
        <v>2</v>
      </c>
      <c r="G8465">
        <v>2</v>
      </c>
      <c r="H8465" s="2">
        <v>43103</v>
      </c>
      <c r="I8465" t="str">
        <f>VLOOKUP(Sales[[#This Row],[TerritoryKey]], Territories[], 2, FALSE)</f>
        <v>United Kingdom</v>
      </c>
      <c r="J8465">
        <f>_xlfn.XLOOKUP(Sales[[#This Row],[ProductKey]], Products!$A:$A, Products!$J:$J)</f>
        <v>1.8663000000000001</v>
      </c>
      <c r="K8465">
        <f>_xlfn.XLOOKUP(Sales[[#This Row],[ProductKey]], Products!$A:$A, Products!$K:$K)</f>
        <v>4.99</v>
      </c>
      <c r="L8465" s="1">
        <f>Sales[[#This Row],[ProductPrice]]*Sales[[#This Row],[OrderQuantity]]</f>
        <v>9.98</v>
      </c>
      <c r="M8465" s="1">
        <f>Sales[[#This Row],[OrderQuantity]]</f>
        <v>2</v>
      </c>
      <c r="N8465" s="1">
        <f>1</f>
        <v>1</v>
      </c>
      <c r="O8465" s="1">
        <f>Sales[[#This Row],[TotalSales]]-Sales[[#This Row],[TotalCost]]</f>
        <v>6.2474000000000007</v>
      </c>
      <c r="P8465" s="1">
        <f>Sales[[#This Row],[ProductCost]]*Sales[[#This Row],[OrderQuantity]]</f>
        <v>3.7326000000000001</v>
      </c>
      <c r="Q8465" s="1" t="str">
        <f>VLOOKUP(Sales[[#This Row],[ProductKey]], Products!$A$2:$D$1000, 4, FALSE)</f>
        <v>Water Bottle - 30 oz.</v>
      </c>
    </row>
    <row r="8466" spans="1:17" x14ac:dyDescent="0.25">
      <c r="A8466" s="2">
        <v>38020</v>
      </c>
      <c r="B8466" s="1" t="s">
        <v>5847</v>
      </c>
      <c r="C8466">
        <v>477</v>
      </c>
      <c r="D8466">
        <v>22692</v>
      </c>
      <c r="E8466">
        <v>7</v>
      </c>
      <c r="F8466">
        <v>2</v>
      </c>
      <c r="G8466">
        <v>2</v>
      </c>
      <c r="H8466" s="2">
        <v>43134</v>
      </c>
      <c r="I8466" t="str">
        <f>VLOOKUP(Sales[[#This Row],[TerritoryKey]], Territories[], 2, FALSE)</f>
        <v>France</v>
      </c>
      <c r="J8466">
        <f>_xlfn.XLOOKUP(Sales[[#This Row],[ProductKey]], Products!$A:$A, Products!$J:$J)</f>
        <v>1.8663000000000001</v>
      </c>
      <c r="K8466">
        <f>_xlfn.XLOOKUP(Sales[[#This Row],[ProductKey]], Products!$A:$A, Products!$K:$K)</f>
        <v>4.99</v>
      </c>
      <c r="L8466" s="1">
        <f>Sales[[#This Row],[ProductPrice]]*Sales[[#This Row],[OrderQuantity]]</f>
        <v>9.98</v>
      </c>
      <c r="M8466" s="1">
        <f>Sales[[#This Row],[OrderQuantity]]</f>
        <v>2</v>
      </c>
      <c r="N8466" s="1">
        <f>1</f>
        <v>1</v>
      </c>
      <c r="O8466" s="1">
        <f>Sales[[#This Row],[TotalSales]]-Sales[[#This Row],[TotalCost]]</f>
        <v>6.2474000000000007</v>
      </c>
      <c r="P8466" s="1">
        <f>Sales[[#This Row],[ProductCost]]*Sales[[#This Row],[OrderQuantity]]</f>
        <v>3.7326000000000001</v>
      </c>
      <c r="Q8466" s="1" t="str">
        <f>VLOOKUP(Sales[[#This Row],[ProductKey]], Products!$A$2:$D$1000, 4, FALSE)</f>
        <v>Water Bottle - 30 oz.</v>
      </c>
    </row>
    <row r="8467" spans="1:17" x14ac:dyDescent="0.25">
      <c r="A8467" s="2">
        <v>38050</v>
      </c>
      <c r="B8467" s="1" t="s">
        <v>5925</v>
      </c>
      <c r="C8467">
        <v>477</v>
      </c>
      <c r="D8467">
        <v>23853</v>
      </c>
      <c r="E8467">
        <v>1</v>
      </c>
      <c r="F8467">
        <v>2</v>
      </c>
      <c r="G8467">
        <v>2</v>
      </c>
      <c r="H8467" s="2">
        <v>43163</v>
      </c>
      <c r="I8467" t="str">
        <f>VLOOKUP(Sales[[#This Row],[TerritoryKey]], Territories[], 2, FALSE)</f>
        <v>Northwest</v>
      </c>
      <c r="J8467">
        <f>_xlfn.XLOOKUP(Sales[[#This Row],[ProductKey]], Products!$A:$A, Products!$J:$J)</f>
        <v>1.8663000000000001</v>
      </c>
      <c r="K8467">
        <f>_xlfn.XLOOKUP(Sales[[#This Row],[ProductKey]], Products!$A:$A, Products!$K:$K)</f>
        <v>4.99</v>
      </c>
      <c r="L8467" s="1">
        <f>Sales[[#This Row],[ProductPrice]]*Sales[[#This Row],[OrderQuantity]]</f>
        <v>9.98</v>
      </c>
      <c r="M8467" s="1">
        <f>Sales[[#This Row],[OrderQuantity]]</f>
        <v>2</v>
      </c>
      <c r="N8467" s="1">
        <f>1</f>
        <v>1</v>
      </c>
      <c r="O8467" s="1">
        <f>Sales[[#This Row],[TotalSales]]-Sales[[#This Row],[TotalCost]]</f>
        <v>6.2474000000000007</v>
      </c>
      <c r="P8467" s="1">
        <f>Sales[[#This Row],[ProductCost]]*Sales[[#This Row],[OrderQuantity]]</f>
        <v>3.7326000000000001</v>
      </c>
      <c r="Q8467" s="1" t="str">
        <f>VLOOKUP(Sales[[#This Row],[ProductKey]], Products!$A$2:$D$1000, 4, FALSE)</f>
        <v>Water Bottle - 30 oz.</v>
      </c>
    </row>
    <row r="8468" spans="1:17" x14ac:dyDescent="0.25">
      <c r="A8468" s="2">
        <v>38050</v>
      </c>
      <c r="B8468" s="1" t="s">
        <v>5930</v>
      </c>
      <c r="C8468">
        <v>477</v>
      </c>
      <c r="D8468">
        <v>23821</v>
      </c>
      <c r="E8468">
        <v>1</v>
      </c>
      <c r="F8468">
        <v>2</v>
      </c>
      <c r="G8468">
        <v>2</v>
      </c>
      <c r="H8468" s="2">
        <v>43163</v>
      </c>
      <c r="I8468" t="str">
        <f>VLOOKUP(Sales[[#This Row],[TerritoryKey]], Territories[], 2, FALSE)</f>
        <v>Northwest</v>
      </c>
      <c r="J8468">
        <f>_xlfn.XLOOKUP(Sales[[#This Row],[ProductKey]], Products!$A:$A, Products!$J:$J)</f>
        <v>1.8663000000000001</v>
      </c>
      <c r="K8468">
        <f>_xlfn.XLOOKUP(Sales[[#This Row],[ProductKey]], Products!$A:$A, Products!$K:$K)</f>
        <v>4.99</v>
      </c>
      <c r="L8468" s="1">
        <f>Sales[[#This Row],[ProductPrice]]*Sales[[#This Row],[OrderQuantity]]</f>
        <v>9.98</v>
      </c>
      <c r="M8468" s="1">
        <f>Sales[[#This Row],[OrderQuantity]]</f>
        <v>2</v>
      </c>
      <c r="N8468" s="1">
        <f>1</f>
        <v>1</v>
      </c>
      <c r="O8468" s="1">
        <f>Sales[[#This Row],[TotalSales]]-Sales[[#This Row],[TotalCost]]</f>
        <v>6.2474000000000007</v>
      </c>
      <c r="P8468" s="1">
        <f>Sales[[#This Row],[ProductCost]]*Sales[[#This Row],[OrderQuantity]]</f>
        <v>3.7326000000000001</v>
      </c>
      <c r="Q8468" s="1" t="str">
        <f>VLOOKUP(Sales[[#This Row],[ProductKey]], Products!$A$2:$D$1000, 4, FALSE)</f>
        <v>Water Bottle - 30 oz.</v>
      </c>
    </row>
    <row r="8469" spans="1:17" x14ac:dyDescent="0.25">
      <c r="A8469" s="2">
        <v>38142</v>
      </c>
      <c r="B8469" s="1" t="s">
        <v>5946</v>
      </c>
      <c r="C8469">
        <v>477</v>
      </c>
      <c r="D8469">
        <v>14778</v>
      </c>
      <c r="E8469">
        <v>10</v>
      </c>
      <c r="F8469">
        <v>2</v>
      </c>
      <c r="G8469">
        <v>2</v>
      </c>
      <c r="H8469" s="2">
        <v>43255</v>
      </c>
      <c r="I8469" t="str">
        <f>VLOOKUP(Sales[[#This Row],[TerritoryKey]], Territories[], 2, FALSE)</f>
        <v>United Kingdom</v>
      </c>
      <c r="J8469">
        <f>_xlfn.XLOOKUP(Sales[[#This Row],[ProductKey]], Products!$A:$A, Products!$J:$J)</f>
        <v>1.8663000000000001</v>
      </c>
      <c r="K8469">
        <f>_xlfn.XLOOKUP(Sales[[#This Row],[ProductKey]], Products!$A:$A, Products!$K:$K)</f>
        <v>4.99</v>
      </c>
      <c r="L8469" s="1">
        <f>Sales[[#This Row],[ProductPrice]]*Sales[[#This Row],[OrderQuantity]]</f>
        <v>9.98</v>
      </c>
      <c r="M8469" s="1">
        <f>Sales[[#This Row],[OrderQuantity]]</f>
        <v>2</v>
      </c>
      <c r="N8469" s="1">
        <f>1</f>
        <v>1</v>
      </c>
      <c r="O8469" s="1">
        <f>Sales[[#This Row],[TotalSales]]-Sales[[#This Row],[TotalCost]]</f>
        <v>6.2474000000000007</v>
      </c>
      <c r="P8469" s="1">
        <f>Sales[[#This Row],[ProductCost]]*Sales[[#This Row],[OrderQuantity]]</f>
        <v>3.7326000000000001</v>
      </c>
      <c r="Q8469" s="1" t="str">
        <f>VLOOKUP(Sales[[#This Row],[ProductKey]], Products!$A$2:$D$1000, 4, FALSE)</f>
        <v>Water Bottle - 30 oz.</v>
      </c>
    </row>
    <row r="8470" spans="1:17" x14ac:dyDescent="0.25">
      <c r="A8470" s="2">
        <v>38232</v>
      </c>
      <c r="B8470" s="1" t="s">
        <v>5947</v>
      </c>
      <c r="C8470">
        <v>477</v>
      </c>
      <c r="D8470">
        <v>25459</v>
      </c>
      <c r="E8470">
        <v>8</v>
      </c>
      <c r="F8470">
        <v>2</v>
      </c>
      <c r="G8470">
        <v>2</v>
      </c>
      <c r="H8470" s="2">
        <v>43345</v>
      </c>
      <c r="I8470" t="str">
        <f>VLOOKUP(Sales[[#This Row],[TerritoryKey]], Territories[], 2, FALSE)</f>
        <v>Germany</v>
      </c>
      <c r="J8470">
        <f>_xlfn.XLOOKUP(Sales[[#This Row],[ProductKey]], Products!$A:$A, Products!$J:$J)</f>
        <v>1.8663000000000001</v>
      </c>
      <c r="K8470">
        <f>_xlfn.XLOOKUP(Sales[[#This Row],[ProductKey]], Products!$A:$A, Products!$K:$K)</f>
        <v>4.99</v>
      </c>
      <c r="L8470" s="1">
        <f>Sales[[#This Row],[ProductPrice]]*Sales[[#This Row],[OrderQuantity]]</f>
        <v>9.98</v>
      </c>
      <c r="M8470" s="1">
        <f>Sales[[#This Row],[OrderQuantity]]</f>
        <v>2</v>
      </c>
      <c r="N8470" s="1">
        <f>1</f>
        <v>1</v>
      </c>
      <c r="O8470" s="1">
        <f>Sales[[#This Row],[TotalSales]]-Sales[[#This Row],[TotalCost]]</f>
        <v>6.2474000000000007</v>
      </c>
      <c r="P8470" s="1">
        <f>Sales[[#This Row],[ProductCost]]*Sales[[#This Row],[OrderQuantity]]</f>
        <v>3.7326000000000001</v>
      </c>
      <c r="Q8470" s="1" t="str">
        <f>VLOOKUP(Sales[[#This Row],[ProductKey]], Products!$A$2:$D$1000, 4, FALSE)</f>
        <v>Water Bottle - 30 oz.</v>
      </c>
    </row>
    <row r="8471" spans="1:17" x14ac:dyDescent="0.25">
      <c r="A8471" s="2">
        <v>38048</v>
      </c>
      <c r="B8471" s="1" t="s">
        <v>5949</v>
      </c>
      <c r="C8471">
        <v>477</v>
      </c>
      <c r="D8471">
        <v>16825</v>
      </c>
      <c r="E8471">
        <v>8</v>
      </c>
      <c r="F8471">
        <v>2</v>
      </c>
      <c r="G8471">
        <v>2</v>
      </c>
      <c r="H8471" s="2">
        <v>43161</v>
      </c>
      <c r="I8471" t="str">
        <f>VLOOKUP(Sales[[#This Row],[TerritoryKey]], Territories[], 2, FALSE)</f>
        <v>Germany</v>
      </c>
      <c r="J8471">
        <f>_xlfn.XLOOKUP(Sales[[#This Row],[ProductKey]], Products!$A:$A, Products!$J:$J)</f>
        <v>1.8663000000000001</v>
      </c>
      <c r="K8471">
        <f>_xlfn.XLOOKUP(Sales[[#This Row],[ProductKey]], Products!$A:$A, Products!$K:$K)</f>
        <v>4.99</v>
      </c>
      <c r="L8471" s="1">
        <f>Sales[[#This Row],[ProductPrice]]*Sales[[#This Row],[OrderQuantity]]</f>
        <v>9.98</v>
      </c>
      <c r="M8471" s="1">
        <f>Sales[[#This Row],[OrderQuantity]]</f>
        <v>2</v>
      </c>
      <c r="N8471" s="1">
        <f>1</f>
        <v>1</v>
      </c>
      <c r="O8471" s="1">
        <f>Sales[[#This Row],[TotalSales]]-Sales[[#This Row],[TotalCost]]</f>
        <v>6.2474000000000007</v>
      </c>
      <c r="P8471" s="1">
        <f>Sales[[#This Row],[ProductCost]]*Sales[[#This Row],[OrderQuantity]]</f>
        <v>3.7326000000000001</v>
      </c>
      <c r="Q8471" s="1" t="str">
        <f>VLOOKUP(Sales[[#This Row],[ProductKey]], Products!$A$2:$D$1000, 4, FALSE)</f>
        <v>Water Bottle - 30 oz.</v>
      </c>
    </row>
    <row r="8472" spans="1:17" x14ac:dyDescent="0.25">
      <c r="A8472" s="2">
        <v>38171</v>
      </c>
      <c r="B8472" s="1" t="s">
        <v>6143</v>
      </c>
      <c r="C8472">
        <v>477</v>
      </c>
      <c r="D8472">
        <v>13619</v>
      </c>
      <c r="E8472">
        <v>9</v>
      </c>
      <c r="F8472">
        <v>2</v>
      </c>
      <c r="G8472">
        <v>2</v>
      </c>
      <c r="H8472" s="2">
        <v>43284</v>
      </c>
      <c r="I8472" t="str">
        <f>VLOOKUP(Sales[[#This Row],[TerritoryKey]], Territories[], 2, FALSE)</f>
        <v>Australia</v>
      </c>
      <c r="J8472">
        <f>_xlfn.XLOOKUP(Sales[[#This Row],[ProductKey]], Products!$A:$A, Products!$J:$J)</f>
        <v>1.8663000000000001</v>
      </c>
      <c r="K8472">
        <f>_xlfn.XLOOKUP(Sales[[#This Row],[ProductKey]], Products!$A:$A, Products!$K:$K)</f>
        <v>4.99</v>
      </c>
      <c r="L8472" s="1">
        <f>Sales[[#This Row],[ProductPrice]]*Sales[[#This Row],[OrderQuantity]]</f>
        <v>9.98</v>
      </c>
      <c r="M8472" s="1">
        <f>Sales[[#This Row],[OrderQuantity]]</f>
        <v>2</v>
      </c>
      <c r="N8472" s="1">
        <f>1</f>
        <v>1</v>
      </c>
      <c r="O8472" s="1">
        <f>Sales[[#This Row],[TotalSales]]-Sales[[#This Row],[TotalCost]]</f>
        <v>6.2474000000000007</v>
      </c>
      <c r="P8472" s="1">
        <f>Sales[[#This Row],[ProductCost]]*Sales[[#This Row],[OrderQuantity]]</f>
        <v>3.7326000000000001</v>
      </c>
      <c r="Q8472" s="1" t="str">
        <f>VLOOKUP(Sales[[#This Row],[ProductKey]], Products!$A$2:$D$1000, 4, FALSE)</f>
        <v>Water Bottle - 30 oz.</v>
      </c>
    </row>
    <row r="8473" spans="1:17" x14ac:dyDescent="0.25">
      <c r="A8473" s="2">
        <v>38235</v>
      </c>
      <c r="B8473" s="1" t="s">
        <v>6175</v>
      </c>
      <c r="C8473">
        <v>477</v>
      </c>
      <c r="D8473">
        <v>15724</v>
      </c>
      <c r="E8473">
        <v>9</v>
      </c>
      <c r="F8473">
        <v>2</v>
      </c>
      <c r="G8473">
        <v>2</v>
      </c>
      <c r="H8473" s="2">
        <v>43348</v>
      </c>
      <c r="I8473" t="str">
        <f>VLOOKUP(Sales[[#This Row],[TerritoryKey]], Territories[], 2, FALSE)</f>
        <v>Australia</v>
      </c>
      <c r="J8473">
        <f>_xlfn.XLOOKUP(Sales[[#This Row],[ProductKey]], Products!$A:$A, Products!$J:$J)</f>
        <v>1.8663000000000001</v>
      </c>
      <c r="K8473">
        <f>_xlfn.XLOOKUP(Sales[[#This Row],[ProductKey]], Products!$A:$A, Products!$K:$K)</f>
        <v>4.99</v>
      </c>
      <c r="L8473" s="1">
        <f>Sales[[#This Row],[ProductPrice]]*Sales[[#This Row],[OrderQuantity]]</f>
        <v>9.98</v>
      </c>
      <c r="M8473" s="1">
        <f>Sales[[#This Row],[OrderQuantity]]</f>
        <v>2</v>
      </c>
      <c r="N8473" s="1">
        <f>1</f>
        <v>1</v>
      </c>
      <c r="O8473" s="1">
        <f>Sales[[#This Row],[TotalSales]]-Sales[[#This Row],[TotalCost]]</f>
        <v>6.2474000000000007</v>
      </c>
      <c r="P8473" s="1">
        <f>Sales[[#This Row],[ProductCost]]*Sales[[#This Row],[OrderQuantity]]</f>
        <v>3.7326000000000001</v>
      </c>
      <c r="Q8473" s="1" t="str">
        <f>VLOOKUP(Sales[[#This Row],[ProductKey]], Products!$A$2:$D$1000, 4, FALSE)</f>
        <v>Water Bottle - 30 oz.</v>
      </c>
    </row>
    <row r="8474" spans="1:17" x14ac:dyDescent="0.25">
      <c r="A8474" s="2">
        <v>38293</v>
      </c>
      <c r="B8474" s="1" t="s">
        <v>6190</v>
      </c>
      <c r="C8474">
        <v>477</v>
      </c>
      <c r="D8474">
        <v>16651</v>
      </c>
      <c r="E8474">
        <v>1</v>
      </c>
      <c r="F8474">
        <v>2</v>
      </c>
      <c r="G8474">
        <v>2</v>
      </c>
      <c r="H8474" s="2">
        <v>43406</v>
      </c>
      <c r="I8474" t="str">
        <f>VLOOKUP(Sales[[#This Row],[TerritoryKey]], Territories[], 2, FALSE)</f>
        <v>Northwest</v>
      </c>
      <c r="J8474">
        <f>_xlfn.XLOOKUP(Sales[[#This Row],[ProductKey]], Products!$A:$A, Products!$J:$J)</f>
        <v>1.8663000000000001</v>
      </c>
      <c r="K8474">
        <f>_xlfn.XLOOKUP(Sales[[#This Row],[ProductKey]], Products!$A:$A, Products!$K:$K)</f>
        <v>4.99</v>
      </c>
      <c r="L8474" s="1">
        <f>Sales[[#This Row],[ProductPrice]]*Sales[[#This Row],[OrderQuantity]]</f>
        <v>9.98</v>
      </c>
      <c r="M8474" s="1">
        <f>Sales[[#This Row],[OrderQuantity]]</f>
        <v>2</v>
      </c>
      <c r="N8474" s="1">
        <f>1</f>
        <v>1</v>
      </c>
      <c r="O8474" s="1">
        <f>Sales[[#This Row],[TotalSales]]-Sales[[#This Row],[TotalCost]]</f>
        <v>6.2474000000000007</v>
      </c>
      <c r="P8474" s="1">
        <f>Sales[[#This Row],[ProductCost]]*Sales[[#This Row],[OrderQuantity]]</f>
        <v>3.7326000000000001</v>
      </c>
      <c r="Q8474" s="1" t="str">
        <f>VLOOKUP(Sales[[#This Row],[ProductKey]], Products!$A$2:$D$1000, 4, FALSE)</f>
        <v>Water Bottle - 30 oz.</v>
      </c>
    </row>
    <row r="8475" spans="1:17" x14ac:dyDescent="0.25">
      <c r="A8475" s="2">
        <v>38082</v>
      </c>
      <c r="B8475" s="1" t="s">
        <v>6229</v>
      </c>
      <c r="C8475">
        <v>477</v>
      </c>
      <c r="D8475">
        <v>21933</v>
      </c>
      <c r="E8475">
        <v>4</v>
      </c>
      <c r="F8475">
        <v>2</v>
      </c>
      <c r="G8475">
        <v>2</v>
      </c>
      <c r="H8475" s="2">
        <v>43195</v>
      </c>
      <c r="I8475" t="str">
        <f>VLOOKUP(Sales[[#This Row],[TerritoryKey]], Territories[], 2, FALSE)</f>
        <v>Southwest</v>
      </c>
      <c r="J8475">
        <f>_xlfn.XLOOKUP(Sales[[#This Row],[ProductKey]], Products!$A:$A, Products!$J:$J)</f>
        <v>1.8663000000000001</v>
      </c>
      <c r="K8475">
        <f>_xlfn.XLOOKUP(Sales[[#This Row],[ProductKey]], Products!$A:$A, Products!$K:$K)</f>
        <v>4.99</v>
      </c>
      <c r="L8475" s="1">
        <f>Sales[[#This Row],[ProductPrice]]*Sales[[#This Row],[OrderQuantity]]</f>
        <v>9.98</v>
      </c>
      <c r="M8475" s="1">
        <f>Sales[[#This Row],[OrderQuantity]]</f>
        <v>2</v>
      </c>
      <c r="N8475" s="1">
        <f>1</f>
        <v>1</v>
      </c>
      <c r="O8475" s="1">
        <f>Sales[[#This Row],[TotalSales]]-Sales[[#This Row],[TotalCost]]</f>
        <v>6.2474000000000007</v>
      </c>
      <c r="P8475" s="1">
        <f>Sales[[#This Row],[ProductCost]]*Sales[[#This Row],[OrderQuantity]]</f>
        <v>3.7326000000000001</v>
      </c>
      <c r="Q8475" s="1" t="str">
        <f>VLOOKUP(Sales[[#This Row],[ProductKey]], Products!$A$2:$D$1000, 4, FALSE)</f>
        <v>Water Bottle - 30 oz.</v>
      </c>
    </row>
    <row r="8476" spans="1:17" x14ac:dyDescent="0.25">
      <c r="A8476" s="2">
        <v>38203</v>
      </c>
      <c r="B8476" s="1" t="s">
        <v>6252</v>
      </c>
      <c r="C8476">
        <v>477</v>
      </c>
      <c r="D8476">
        <v>26822</v>
      </c>
      <c r="E8476">
        <v>8</v>
      </c>
      <c r="F8476">
        <v>2</v>
      </c>
      <c r="G8476">
        <v>2</v>
      </c>
      <c r="H8476" s="2">
        <v>43316</v>
      </c>
      <c r="I8476" t="str">
        <f>VLOOKUP(Sales[[#This Row],[TerritoryKey]], Territories[], 2, FALSE)</f>
        <v>Germany</v>
      </c>
      <c r="J8476">
        <f>_xlfn.XLOOKUP(Sales[[#This Row],[ProductKey]], Products!$A:$A, Products!$J:$J)</f>
        <v>1.8663000000000001</v>
      </c>
      <c r="K8476">
        <f>_xlfn.XLOOKUP(Sales[[#This Row],[ProductKey]], Products!$A:$A, Products!$K:$K)</f>
        <v>4.99</v>
      </c>
      <c r="L8476" s="1">
        <f>Sales[[#This Row],[ProductPrice]]*Sales[[#This Row],[OrderQuantity]]</f>
        <v>9.98</v>
      </c>
      <c r="M8476" s="1">
        <f>Sales[[#This Row],[OrderQuantity]]</f>
        <v>2</v>
      </c>
      <c r="N8476" s="1">
        <f>1</f>
        <v>1</v>
      </c>
      <c r="O8476" s="1">
        <f>Sales[[#This Row],[TotalSales]]-Sales[[#This Row],[TotalCost]]</f>
        <v>6.2474000000000007</v>
      </c>
      <c r="P8476" s="1">
        <f>Sales[[#This Row],[ProductCost]]*Sales[[#This Row],[OrderQuantity]]</f>
        <v>3.7326000000000001</v>
      </c>
      <c r="Q8476" s="1" t="str">
        <f>VLOOKUP(Sales[[#This Row],[ProductKey]], Products!$A$2:$D$1000, 4, FALSE)</f>
        <v>Water Bottle - 30 oz.</v>
      </c>
    </row>
    <row r="8477" spans="1:17" x14ac:dyDescent="0.25">
      <c r="A8477" s="2">
        <v>38171</v>
      </c>
      <c r="B8477" s="1" t="s">
        <v>6272</v>
      </c>
      <c r="C8477">
        <v>477</v>
      </c>
      <c r="D8477">
        <v>23091</v>
      </c>
      <c r="E8477">
        <v>4</v>
      </c>
      <c r="F8477">
        <v>2</v>
      </c>
      <c r="G8477">
        <v>2</v>
      </c>
      <c r="H8477" s="2">
        <v>43284</v>
      </c>
      <c r="I8477" t="str">
        <f>VLOOKUP(Sales[[#This Row],[TerritoryKey]], Territories[], 2, FALSE)</f>
        <v>Southwest</v>
      </c>
      <c r="J8477">
        <f>_xlfn.XLOOKUP(Sales[[#This Row],[ProductKey]], Products!$A:$A, Products!$J:$J)</f>
        <v>1.8663000000000001</v>
      </c>
      <c r="K8477">
        <f>_xlfn.XLOOKUP(Sales[[#This Row],[ProductKey]], Products!$A:$A, Products!$K:$K)</f>
        <v>4.99</v>
      </c>
      <c r="L8477" s="1">
        <f>Sales[[#This Row],[ProductPrice]]*Sales[[#This Row],[OrderQuantity]]</f>
        <v>9.98</v>
      </c>
      <c r="M8477" s="1">
        <f>Sales[[#This Row],[OrderQuantity]]</f>
        <v>2</v>
      </c>
      <c r="N8477" s="1">
        <f>1</f>
        <v>1</v>
      </c>
      <c r="O8477" s="1">
        <f>Sales[[#This Row],[TotalSales]]-Sales[[#This Row],[TotalCost]]</f>
        <v>6.2474000000000007</v>
      </c>
      <c r="P8477" s="1">
        <f>Sales[[#This Row],[ProductCost]]*Sales[[#This Row],[OrderQuantity]]</f>
        <v>3.7326000000000001</v>
      </c>
      <c r="Q8477" s="1" t="str">
        <f>VLOOKUP(Sales[[#This Row],[ProductKey]], Products!$A$2:$D$1000, 4, FALSE)</f>
        <v>Water Bottle - 30 oz.</v>
      </c>
    </row>
    <row r="8478" spans="1:17" x14ac:dyDescent="0.25">
      <c r="A8478" s="2">
        <v>38295</v>
      </c>
      <c r="B8478" s="1" t="s">
        <v>6282</v>
      </c>
      <c r="C8478">
        <v>477</v>
      </c>
      <c r="D8478">
        <v>25572</v>
      </c>
      <c r="E8478">
        <v>10</v>
      </c>
      <c r="F8478">
        <v>2</v>
      </c>
      <c r="G8478">
        <v>2</v>
      </c>
      <c r="H8478" s="2">
        <v>43408</v>
      </c>
      <c r="I8478" t="str">
        <f>VLOOKUP(Sales[[#This Row],[TerritoryKey]], Territories[], 2, FALSE)</f>
        <v>United Kingdom</v>
      </c>
      <c r="J8478">
        <f>_xlfn.XLOOKUP(Sales[[#This Row],[ProductKey]], Products!$A:$A, Products!$J:$J)</f>
        <v>1.8663000000000001</v>
      </c>
      <c r="K8478">
        <f>_xlfn.XLOOKUP(Sales[[#This Row],[ProductKey]], Products!$A:$A, Products!$K:$K)</f>
        <v>4.99</v>
      </c>
      <c r="L8478" s="1">
        <f>Sales[[#This Row],[ProductPrice]]*Sales[[#This Row],[OrderQuantity]]</f>
        <v>9.98</v>
      </c>
      <c r="M8478" s="1">
        <f>Sales[[#This Row],[OrderQuantity]]</f>
        <v>2</v>
      </c>
      <c r="N8478" s="1">
        <f>1</f>
        <v>1</v>
      </c>
      <c r="O8478" s="1">
        <f>Sales[[#This Row],[TotalSales]]-Sales[[#This Row],[TotalCost]]</f>
        <v>6.2474000000000007</v>
      </c>
      <c r="P8478" s="1">
        <f>Sales[[#This Row],[ProductCost]]*Sales[[#This Row],[OrderQuantity]]</f>
        <v>3.7326000000000001</v>
      </c>
      <c r="Q8478" s="1" t="str">
        <f>VLOOKUP(Sales[[#This Row],[ProductKey]], Products!$A$2:$D$1000, 4, FALSE)</f>
        <v>Water Bottle - 30 oz.</v>
      </c>
    </row>
    <row r="8479" spans="1:17" x14ac:dyDescent="0.25">
      <c r="A8479" s="2">
        <v>38022</v>
      </c>
      <c r="B8479" s="1" t="s">
        <v>6326</v>
      </c>
      <c r="C8479">
        <v>477</v>
      </c>
      <c r="D8479">
        <v>21249</v>
      </c>
      <c r="E8479">
        <v>2</v>
      </c>
      <c r="F8479">
        <v>2</v>
      </c>
      <c r="G8479">
        <v>2</v>
      </c>
      <c r="H8479" s="2">
        <v>43136</v>
      </c>
      <c r="I8479" t="str">
        <f>VLOOKUP(Sales[[#This Row],[TerritoryKey]], Territories[], 2, FALSE)</f>
        <v>Northeast</v>
      </c>
      <c r="J8479">
        <f>_xlfn.XLOOKUP(Sales[[#This Row],[ProductKey]], Products!$A:$A, Products!$J:$J)</f>
        <v>1.8663000000000001</v>
      </c>
      <c r="K8479">
        <f>_xlfn.XLOOKUP(Sales[[#This Row],[ProductKey]], Products!$A:$A, Products!$K:$K)</f>
        <v>4.99</v>
      </c>
      <c r="L8479" s="1">
        <f>Sales[[#This Row],[ProductPrice]]*Sales[[#This Row],[OrderQuantity]]</f>
        <v>9.98</v>
      </c>
      <c r="M8479" s="1">
        <f>Sales[[#This Row],[OrderQuantity]]</f>
        <v>2</v>
      </c>
      <c r="N8479" s="1">
        <f>1</f>
        <v>1</v>
      </c>
      <c r="O8479" s="1">
        <f>Sales[[#This Row],[TotalSales]]-Sales[[#This Row],[TotalCost]]</f>
        <v>6.2474000000000007</v>
      </c>
      <c r="P8479" s="1">
        <f>Sales[[#This Row],[ProductCost]]*Sales[[#This Row],[OrderQuantity]]</f>
        <v>3.7326000000000001</v>
      </c>
      <c r="Q8479" s="1" t="str">
        <f>VLOOKUP(Sales[[#This Row],[ProductKey]], Products!$A$2:$D$1000, 4, FALSE)</f>
        <v>Water Bottle - 30 oz.</v>
      </c>
    </row>
    <row r="8480" spans="1:17" x14ac:dyDescent="0.25">
      <c r="A8480" s="2">
        <v>38022</v>
      </c>
      <c r="B8480" s="1" t="s">
        <v>6363</v>
      </c>
      <c r="C8480">
        <v>477</v>
      </c>
      <c r="D8480">
        <v>25708</v>
      </c>
      <c r="E8480">
        <v>9</v>
      </c>
      <c r="F8480">
        <v>2</v>
      </c>
      <c r="G8480">
        <v>2</v>
      </c>
      <c r="H8480" s="2">
        <v>43136</v>
      </c>
      <c r="I8480" t="str">
        <f>VLOOKUP(Sales[[#This Row],[TerritoryKey]], Territories[], 2, FALSE)</f>
        <v>Australia</v>
      </c>
      <c r="J8480">
        <f>_xlfn.XLOOKUP(Sales[[#This Row],[ProductKey]], Products!$A:$A, Products!$J:$J)</f>
        <v>1.8663000000000001</v>
      </c>
      <c r="K8480">
        <f>_xlfn.XLOOKUP(Sales[[#This Row],[ProductKey]], Products!$A:$A, Products!$K:$K)</f>
        <v>4.99</v>
      </c>
      <c r="L8480" s="1">
        <f>Sales[[#This Row],[ProductPrice]]*Sales[[#This Row],[OrderQuantity]]</f>
        <v>9.98</v>
      </c>
      <c r="M8480" s="1">
        <f>Sales[[#This Row],[OrderQuantity]]</f>
        <v>2</v>
      </c>
      <c r="N8480" s="1">
        <f>1</f>
        <v>1</v>
      </c>
      <c r="O8480" s="1">
        <f>Sales[[#This Row],[TotalSales]]-Sales[[#This Row],[TotalCost]]</f>
        <v>6.2474000000000007</v>
      </c>
      <c r="P8480" s="1">
        <f>Sales[[#This Row],[ProductCost]]*Sales[[#This Row],[OrderQuantity]]</f>
        <v>3.7326000000000001</v>
      </c>
      <c r="Q8480" s="1" t="str">
        <f>VLOOKUP(Sales[[#This Row],[ProductKey]], Products!$A$2:$D$1000, 4, FALSE)</f>
        <v>Water Bottle - 30 oz.</v>
      </c>
    </row>
    <row r="8481" spans="1:17" x14ac:dyDescent="0.25">
      <c r="A8481" s="2">
        <v>38324</v>
      </c>
      <c r="B8481" s="1" t="s">
        <v>6473</v>
      </c>
      <c r="C8481">
        <v>477</v>
      </c>
      <c r="D8481">
        <v>21319</v>
      </c>
      <c r="E8481">
        <v>1</v>
      </c>
      <c r="F8481">
        <v>2</v>
      </c>
      <c r="G8481">
        <v>2</v>
      </c>
      <c r="H8481" s="2">
        <v>43437</v>
      </c>
      <c r="I8481" t="str">
        <f>VLOOKUP(Sales[[#This Row],[TerritoryKey]], Territories[], 2, FALSE)</f>
        <v>Northwest</v>
      </c>
      <c r="J8481">
        <f>_xlfn.XLOOKUP(Sales[[#This Row],[ProductKey]], Products!$A:$A, Products!$J:$J)</f>
        <v>1.8663000000000001</v>
      </c>
      <c r="K8481">
        <f>_xlfn.XLOOKUP(Sales[[#This Row],[ProductKey]], Products!$A:$A, Products!$K:$K)</f>
        <v>4.99</v>
      </c>
      <c r="L8481" s="1">
        <f>Sales[[#This Row],[ProductPrice]]*Sales[[#This Row],[OrderQuantity]]</f>
        <v>9.98</v>
      </c>
      <c r="M8481" s="1">
        <f>Sales[[#This Row],[OrderQuantity]]</f>
        <v>2</v>
      </c>
      <c r="N8481" s="1">
        <f>1</f>
        <v>1</v>
      </c>
      <c r="O8481" s="1">
        <f>Sales[[#This Row],[TotalSales]]-Sales[[#This Row],[TotalCost]]</f>
        <v>6.2474000000000007</v>
      </c>
      <c r="P8481" s="1">
        <f>Sales[[#This Row],[ProductCost]]*Sales[[#This Row],[OrderQuantity]]</f>
        <v>3.7326000000000001</v>
      </c>
      <c r="Q8481" s="1" t="str">
        <f>VLOOKUP(Sales[[#This Row],[ProductKey]], Products!$A$2:$D$1000, 4, FALSE)</f>
        <v>Water Bottle - 30 oz.</v>
      </c>
    </row>
    <row r="8482" spans="1:17" x14ac:dyDescent="0.25">
      <c r="A8482" s="2">
        <v>38233</v>
      </c>
      <c r="B8482" s="1" t="s">
        <v>6500</v>
      </c>
      <c r="C8482">
        <v>477</v>
      </c>
      <c r="D8482">
        <v>22011</v>
      </c>
      <c r="E8482">
        <v>1</v>
      </c>
      <c r="F8482">
        <v>2</v>
      </c>
      <c r="G8482">
        <v>2</v>
      </c>
      <c r="H8482" s="2">
        <v>43346</v>
      </c>
      <c r="I8482" t="str">
        <f>VLOOKUP(Sales[[#This Row],[TerritoryKey]], Territories[], 2, FALSE)</f>
        <v>Northwest</v>
      </c>
      <c r="J8482">
        <f>_xlfn.XLOOKUP(Sales[[#This Row],[ProductKey]], Products!$A:$A, Products!$J:$J)</f>
        <v>1.8663000000000001</v>
      </c>
      <c r="K8482">
        <f>_xlfn.XLOOKUP(Sales[[#This Row],[ProductKey]], Products!$A:$A, Products!$K:$K)</f>
        <v>4.99</v>
      </c>
      <c r="L8482" s="1">
        <f>Sales[[#This Row],[ProductPrice]]*Sales[[#This Row],[OrderQuantity]]</f>
        <v>9.98</v>
      </c>
      <c r="M8482" s="1">
        <f>Sales[[#This Row],[OrderQuantity]]</f>
        <v>2</v>
      </c>
      <c r="N8482" s="1">
        <f>1</f>
        <v>1</v>
      </c>
      <c r="O8482" s="1">
        <f>Sales[[#This Row],[TotalSales]]-Sales[[#This Row],[TotalCost]]</f>
        <v>6.2474000000000007</v>
      </c>
      <c r="P8482" s="1">
        <f>Sales[[#This Row],[ProductCost]]*Sales[[#This Row],[OrderQuantity]]</f>
        <v>3.7326000000000001</v>
      </c>
      <c r="Q8482" s="1" t="str">
        <f>VLOOKUP(Sales[[#This Row],[ProductKey]], Products!$A$2:$D$1000, 4, FALSE)</f>
        <v>Water Bottle - 30 oz.</v>
      </c>
    </row>
    <row r="8483" spans="1:17" x14ac:dyDescent="0.25">
      <c r="A8483" s="2">
        <v>38021</v>
      </c>
      <c r="B8483" s="1" t="s">
        <v>6512</v>
      </c>
      <c r="C8483">
        <v>477</v>
      </c>
      <c r="D8483">
        <v>13707</v>
      </c>
      <c r="E8483">
        <v>6</v>
      </c>
      <c r="F8483">
        <v>2</v>
      </c>
      <c r="G8483">
        <v>2</v>
      </c>
      <c r="H8483" s="2">
        <v>43135</v>
      </c>
      <c r="I8483" t="str">
        <f>VLOOKUP(Sales[[#This Row],[TerritoryKey]], Territories[], 2, FALSE)</f>
        <v>Canada</v>
      </c>
      <c r="J8483">
        <f>_xlfn.XLOOKUP(Sales[[#This Row],[ProductKey]], Products!$A:$A, Products!$J:$J)</f>
        <v>1.8663000000000001</v>
      </c>
      <c r="K8483">
        <f>_xlfn.XLOOKUP(Sales[[#This Row],[ProductKey]], Products!$A:$A, Products!$K:$K)</f>
        <v>4.99</v>
      </c>
      <c r="L8483" s="1">
        <f>Sales[[#This Row],[ProductPrice]]*Sales[[#This Row],[OrderQuantity]]</f>
        <v>9.98</v>
      </c>
      <c r="M8483" s="1">
        <f>Sales[[#This Row],[OrderQuantity]]</f>
        <v>2</v>
      </c>
      <c r="N8483" s="1">
        <f>1</f>
        <v>1</v>
      </c>
      <c r="O8483" s="1">
        <f>Sales[[#This Row],[TotalSales]]-Sales[[#This Row],[TotalCost]]</f>
        <v>6.2474000000000007</v>
      </c>
      <c r="P8483" s="1">
        <f>Sales[[#This Row],[ProductCost]]*Sales[[#This Row],[OrderQuantity]]</f>
        <v>3.7326000000000001</v>
      </c>
      <c r="Q8483" s="1" t="str">
        <f>VLOOKUP(Sales[[#This Row],[ProductKey]], Products!$A$2:$D$1000, 4, FALSE)</f>
        <v>Water Bottle - 30 oz.</v>
      </c>
    </row>
    <row r="8484" spans="1:17" x14ac:dyDescent="0.25">
      <c r="A8484" s="2">
        <v>38325</v>
      </c>
      <c r="B8484" s="1" t="s">
        <v>6560</v>
      </c>
      <c r="C8484">
        <v>477</v>
      </c>
      <c r="D8484">
        <v>27492</v>
      </c>
      <c r="E8484">
        <v>9</v>
      </c>
      <c r="F8484">
        <v>2</v>
      </c>
      <c r="G8484">
        <v>2</v>
      </c>
      <c r="H8484" s="2">
        <v>43438</v>
      </c>
      <c r="I8484" t="str">
        <f>VLOOKUP(Sales[[#This Row],[TerritoryKey]], Territories[], 2, FALSE)</f>
        <v>Australia</v>
      </c>
      <c r="J8484">
        <f>_xlfn.XLOOKUP(Sales[[#This Row],[ProductKey]], Products!$A:$A, Products!$J:$J)</f>
        <v>1.8663000000000001</v>
      </c>
      <c r="K8484">
        <f>_xlfn.XLOOKUP(Sales[[#This Row],[ProductKey]], Products!$A:$A, Products!$K:$K)</f>
        <v>4.99</v>
      </c>
      <c r="L8484" s="1">
        <f>Sales[[#This Row],[ProductPrice]]*Sales[[#This Row],[OrderQuantity]]</f>
        <v>9.98</v>
      </c>
      <c r="M8484" s="1">
        <f>Sales[[#This Row],[OrderQuantity]]</f>
        <v>2</v>
      </c>
      <c r="N8484" s="1">
        <f>1</f>
        <v>1</v>
      </c>
      <c r="O8484" s="1">
        <f>Sales[[#This Row],[TotalSales]]-Sales[[#This Row],[TotalCost]]</f>
        <v>6.2474000000000007</v>
      </c>
      <c r="P8484" s="1">
        <f>Sales[[#This Row],[ProductCost]]*Sales[[#This Row],[OrderQuantity]]</f>
        <v>3.7326000000000001</v>
      </c>
      <c r="Q8484" s="1" t="str">
        <f>VLOOKUP(Sales[[#This Row],[ProductKey]], Products!$A$2:$D$1000, 4, FALSE)</f>
        <v>Water Bottle - 30 oz.</v>
      </c>
    </row>
    <row r="8485" spans="1:17" x14ac:dyDescent="0.25">
      <c r="A8485" s="2">
        <v>37990</v>
      </c>
      <c r="B8485" s="1" t="s">
        <v>6573</v>
      </c>
      <c r="C8485">
        <v>477</v>
      </c>
      <c r="D8485">
        <v>24029</v>
      </c>
      <c r="E8485">
        <v>7</v>
      </c>
      <c r="F8485">
        <v>2</v>
      </c>
      <c r="G8485">
        <v>2</v>
      </c>
      <c r="H8485" s="2">
        <v>43104</v>
      </c>
      <c r="I8485" t="str">
        <f>VLOOKUP(Sales[[#This Row],[TerritoryKey]], Territories[], 2, FALSE)</f>
        <v>France</v>
      </c>
      <c r="J8485">
        <f>_xlfn.XLOOKUP(Sales[[#This Row],[ProductKey]], Products!$A:$A, Products!$J:$J)</f>
        <v>1.8663000000000001</v>
      </c>
      <c r="K8485">
        <f>_xlfn.XLOOKUP(Sales[[#This Row],[ProductKey]], Products!$A:$A, Products!$K:$K)</f>
        <v>4.99</v>
      </c>
      <c r="L8485" s="1">
        <f>Sales[[#This Row],[ProductPrice]]*Sales[[#This Row],[OrderQuantity]]</f>
        <v>9.98</v>
      </c>
      <c r="M8485" s="1">
        <f>Sales[[#This Row],[OrderQuantity]]</f>
        <v>2</v>
      </c>
      <c r="N8485" s="1">
        <f>1</f>
        <v>1</v>
      </c>
      <c r="O8485" s="1">
        <f>Sales[[#This Row],[TotalSales]]-Sales[[#This Row],[TotalCost]]</f>
        <v>6.2474000000000007</v>
      </c>
      <c r="P8485" s="1">
        <f>Sales[[#This Row],[ProductCost]]*Sales[[#This Row],[OrderQuantity]]</f>
        <v>3.7326000000000001</v>
      </c>
      <c r="Q8485" s="1" t="str">
        <f>VLOOKUP(Sales[[#This Row],[ProductKey]], Products!$A$2:$D$1000, 4, FALSE)</f>
        <v>Water Bottle - 30 oz.</v>
      </c>
    </row>
    <row r="8486" spans="1:17" x14ac:dyDescent="0.25">
      <c r="A8486" s="2">
        <v>38050</v>
      </c>
      <c r="B8486" s="1" t="s">
        <v>6611</v>
      </c>
      <c r="C8486">
        <v>477</v>
      </c>
      <c r="D8486">
        <v>14818</v>
      </c>
      <c r="E8486">
        <v>7</v>
      </c>
      <c r="F8486">
        <v>2</v>
      </c>
      <c r="G8486">
        <v>2</v>
      </c>
      <c r="H8486" s="2">
        <v>43163</v>
      </c>
      <c r="I8486" t="str">
        <f>VLOOKUP(Sales[[#This Row],[TerritoryKey]], Territories[], 2, FALSE)</f>
        <v>France</v>
      </c>
      <c r="J8486">
        <f>_xlfn.XLOOKUP(Sales[[#This Row],[ProductKey]], Products!$A:$A, Products!$J:$J)</f>
        <v>1.8663000000000001</v>
      </c>
      <c r="K8486">
        <f>_xlfn.XLOOKUP(Sales[[#This Row],[ProductKey]], Products!$A:$A, Products!$K:$K)</f>
        <v>4.99</v>
      </c>
      <c r="L8486" s="1">
        <f>Sales[[#This Row],[ProductPrice]]*Sales[[#This Row],[OrderQuantity]]</f>
        <v>9.98</v>
      </c>
      <c r="M8486" s="1">
        <f>Sales[[#This Row],[OrderQuantity]]</f>
        <v>2</v>
      </c>
      <c r="N8486" s="1">
        <f>1</f>
        <v>1</v>
      </c>
      <c r="O8486" s="1">
        <f>Sales[[#This Row],[TotalSales]]-Sales[[#This Row],[TotalCost]]</f>
        <v>6.2474000000000007</v>
      </c>
      <c r="P8486" s="1">
        <f>Sales[[#This Row],[ProductCost]]*Sales[[#This Row],[OrderQuantity]]</f>
        <v>3.7326000000000001</v>
      </c>
      <c r="Q8486" s="1" t="str">
        <f>VLOOKUP(Sales[[#This Row],[ProductKey]], Products!$A$2:$D$1000, 4, FALSE)</f>
        <v>Water Bottle - 30 oz.</v>
      </c>
    </row>
    <row r="8487" spans="1:17" x14ac:dyDescent="0.25">
      <c r="A8487" s="2">
        <v>38233</v>
      </c>
      <c r="B8487" s="1" t="s">
        <v>6655</v>
      </c>
      <c r="C8487">
        <v>477</v>
      </c>
      <c r="D8487">
        <v>20552</v>
      </c>
      <c r="E8487">
        <v>10</v>
      </c>
      <c r="F8487">
        <v>2</v>
      </c>
      <c r="G8487">
        <v>2</v>
      </c>
      <c r="H8487" s="2">
        <v>43346</v>
      </c>
      <c r="I8487" t="str">
        <f>VLOOKUP(Sales[[#This Row],[TerritoryKey]], Territories[], 2, FALSE)</f>
        <v>United Kingdom</v>
      </c>
      <c r="J8487">
        <f>_xlfn.XLOOKUP(Sales[[#This Row],[ProductKey]], Products!$A:$A, Products!$J:$J)</f>
        <v>1.8663000000000001</v>
      </c>
      <c r="K8487">
        <f>_xlfn.XLOOKUP(Sales[[#This Row],[ProductKey]], Products!$A:$A, Products!$K:$K)</f>
        <v>4.99</v>
      </c>
      <c r="L8487" s="1">
        <f>Sales[[#This Row],[ProductPrice]]*Sales[[#This Row],[OrderQuantity]]</f>
        <v>9.98</v>
      </c>
      <c r="M8487" s="1">
        <f>Sales[[#This Row],[OrderQuantity]]</f>
        <v>2</v>
      </c>
      <c r="N8487" s="1">
        <f>1</f>
        <v>1</v>
      </c>
      <c r="O8487" s="1">
        <f>Sales[[#This Row],[TotalSales]]-Sales[[#This Row],[TotalCost]]</f>
        <v>6.2474000000000007</v>
      </c>
      <c r="P8487" s="1">
        <f>Sales[[#This Row],[ProductCost]]*Sales[[#This Row],[OrderQuantity]]</f>
        <v>3.7326000000000001</v>
      </c>
      <c r="Q8487" s="1" t="str">
        <f>VLOOKUP(Sales[[#This Row],[ProductKey]], Products!$A$2:$D$1000, 4, FALSE)</f>
        <v>Water Bottle - 30 oz.</v>
      </c>
    </row>
    <row r="8488" spans="1:17" x14ac:dyDescent="0.25">
      <c r="A8488" s="2">
        <v>38326</v>
      </c>
      <c r="B8488" s="1" t="s">
        <v>6681</v>
      </c>
      <c r="C8488">
        <v>477</v>
      </c>
      <c r="D8488">
        <v>11331</v>
      </c>
      <c r="E8488">
        <v>6</v>
      </c>
      <c r="F8488">
        <v>2</v>
      </c>
      <c r="G8488">
        <v>2</v>
      </c>
      <c r="H8488" s="2">
        <v>43439</v>
      </c>
      <c r="I8488" t="str">
        <f>VLOOKUP(Sales[[#This Row],[TerritoryKey]], Territories[], 2, FALSE)</f>
        <v>Canada</v>
      </c>
      <c r="J8488">
        <f>_xlfn.XLOOKUP(Sales[[#This Row],[ProductKey]], Products!$A:$A, Products!$J:$J)</f>
        <v>1.8663000000000001</v>
      </c>
      <c r="K8488">
        <f>_xlfn.XLOOKUP(Sales[[#This Row],[ProductKey]], Products!$A:$A, Products!$K:$K)</f>
        <v>4.99</v>
      </c>
      <c r="L8488" s="1">
        <f>Sales[[#This Row],[ProductPrice]]*Sales[[#This Row],[OrderQuantity]]</f>
        <v>9.98</v>
      </c>
      <c r="M8488" s="1">
        <f>Sales[[#This Row],[OrderQuantity]]</f>
        <v>2</v>
      </c>
      <c r="N8488" s="1">
        <f>1</f>
        <v>1</v>
      </c>
      <c r="O8488" s="1">
        <f>Sales[[#This Row],[TotalSales]]-Sales[[#This Row],[TotalCost]]</f>
        <v>6.2474000000000007</v>
      </c>
      <c r="P8488" s="1">
        <f>Sales[[#This Row],[ProductCost]]*Sales[[#This Row],[OrderQuantity]]</f>
        <v>3.7326000000000001</v>
      </c>
      <c r="Q8488" s="1" t="str">
        <f>VLOOKUP(Sales[[#This Row],[ProductKey]], Products!$A$2:$D$1000, 4, FALSE)</f>
        <v>Water Bottle - 30 oz.</v>
      </c>
    </row>
    <row r="8489" spans="1:17" x14ac:dyDescent="0.25">
      <c r="A8489" s="2">
        <v>38022</v>
      </c>
      <c r="B8489" s="1" t="s">
        <v>6688</v>
      </c>
      <c r="C8489">
        <v>477</v>
      </c>
      <c r="D8489">
        <v>22935</v>
      </c>
      <c r="E8489">
        <v>9</v>
      </c>
      <c r="F8489">
        <v>2</v>
      </c>
      <c r="G8489">
        <v>2</v>
      </c>
      <c r="H8489" s="2">
        <v>43136</v>
      </c>
      <c r="I8489" t="str">
        <f>VLOOKUP(Sales[[#This Row],[TerritoryKey]], Territories[], 2, FALSE)</f>
        <v>Australia</v>
      </c>
      <c r="J8489">
        <f>_xlfn.XLOOKUP(Sales[[#This Row],[ProductKey]], Products!$A:$A, Products!$J:$J)</f>
        <v>1.8663000000000001</v>
      </c>
      <c r="K8489">
        <f>_xlfn.XLOOKUP(Sales[[#This Row],[ProductKey]], Products!$A:$A, Products!$K:$K)</f>
        <v>4.99</v>
      </c>
      <c r="L8489" s="1">
        <f>Sales[[#This Row],[ProductPrice]]*Sales[[#This Row],[OrderQuantity]]</f>
        <v>9.98</v>
      </c>
      <c r="M8489" s="1">
        <f>Sales[[#This Row],[OrderQuantity]]</f>
        <v>2</v>
      </c>
      <c r="N8489" s="1">
        <f>1</f>
        <v>1</v>
      </c>
      <c r="O8489" s="1">
        <f>Sales[[#This Row],[TotalSales]]-Sales[[#This Row],[TotalCost]]</f>
        <v>6.2474000000000007</v>
      </c>
      <c r="P8489" s="1">
        <f>Sales[[#This Row],[ProductCost]]*Sales[[#This Row],[OrderQuantity]]</f>
        <v>3.7326000000000001</v>
      </c>
      <c r="Q8489" s="1" t="str">
        <f>VLOOKUP(Sales[[#This Row],[ProductKey]], Products!$A$2:$D$1000, 4, FALSE)</f>
        <v>Water Bottle - 30 oz.</v>
      </c>
    </row>
    <row r="8490" spans="1:17" x14ac:dyDescent="0.25">
      <c r="A8490" s="2">
        <v>38264</v>
      </c>
      <c r="B8490" s="1" t="s">
        <v>6736</v>
      </c>
      <c r="C8490">
        <v>477</v>
      </c>
      <c r="D8490">
        <v>21730</v>
      </c>
      <c r="E8490">
        <v>4</v>
      </c>
      <c r="F8490">
        <v>2</v>
      </c>
      <c r="G8490">
        <v>2</v>
      </c>
      <c r="H8490" s="2">
        <v>43377</v>
      </c>
      <c r="I8490" t="str">
        <f>VLOOKUP(Sales[[#This Row],[TerritoryKey]], Territories[], 2, FALSE)</f>
        <v>Southwest</v>
      </c>
      <c r="J8490">
        <f>_xlfn.XLOOKUP(Sales[[#This Row],[ProductKey]], Products!$A:$A, Products!$J:$J)</f>
        <v>1.8663000000000001</v>
      </c>
      <c r="K8490">
        <f>_xlfn.XLOOKUP(Sales[[#This Row],[ProductKey]], Products!$A:$A, Products!$K:$K)</f>
        <v>4.99</v>
      </c>
      <c r="L8490" s="1">
        <f>Sales[[#This Row],[ProductPrice]]*Sales[[#This Row],[OrderQuantity]]</f>
        <v>9.98</v>
      </c>
      <c r="M8490" s="1">
        <f>Sales[[#This Row],[OrderQuantity]]</f>
        <v>2</v>
      </c>
      <c r="N8490" s="1">
        <f>1</f>
        <v>1</v>
      </c>
      <c r="O8490" s="1">
        <f>Sales[[#This Row],[TotalSales]]-Sales[[#This Row],[TotalCost]]</f>
        <v>6.2474000000000007</v>
      </c>
      <c r="P8490" s="1">
        <f>Sales[[#This Row],[ProductCost]]*Sales[[#This Row],[OrderQuantity]]</f>
        <v>3.7326000000000001</v>
      </c>
      <c r="Q8490" s="1" t="str">
        <f>VLOOKUP(Sales[[#This Row],[ProductKey]], Products!$A$2:$D$1000, 4, FALSE)</f>
        <v>Water Bottle - 30 oz.</v>
      </c>
    </row>
    <row r="8491" spans="1:17" x14ac:dyDescent="0.25">
      <c r="A8491" s="2">
        <v>38170</v>
      </c>
      <c r="B8491" s="1" t="s">
        <v>6744</v>
      </c>
      <c r="C8491">
        <v>477</v>
      </c>
      <c r="D8491">
        <v>18481</v>
      </c>
      <c r="E8491">
        <v>4</v>
      </c>
      <c r="F8491">
        <v>2</v>
      </c>
      <c r="G8491">
        <v>2</v>
      </c>
      <c r="H8491" s="2">
        <v>43283</v>
      </c>
      <c r="I8491" t="str">
        <f>VLOOKUP(Sales[[#This Row],[TerritoryKey]], Territories[], 2, FALSE)</f>
        <v>Southwest</v>
      </c>
      <c r="J8491">
        <f>_xlfn.XLOOKUP(Sales[[#This Row],[ProductKey]], Products!$A:$A, Products!$J:$J)</f>
        <v>1.8663000000000001</v>
      </c>
      <c r="K8491">
        <f>_xlfn.XLOOKUP(Sales[[#This Row],[ProductKey]], Products!$A:$A, Products!$K:$K)</f>
        <v>4.99</v>
      </c>
      <c r="L8491" s="1">
        <f>Sales[[#This Row],[ProductPrice]]*Sales[[#This Row],[OrderQuantity]]</f>
        <v>9.98</v>
      </c>
      <c r="M8491" s="1">
        <f>Sales[[#This Row],[OrderQuantity]]</f>
        <v>2</v>
      </c>
      <c r="N8491" s="1">
        <f>1</f>
        <v>1</v>
      </c>
      <c r="O8491" s="1">
        <f>Sales[[#This Row],[TotalSales]]-Sales[[#This Row],[TotalCost]]</f>
        <v>6.2474000000000007</v>
      </c>
      <c r="P8491" s="1">
        <f>Sales[[#This Row],[ProductCost]]*Sales[[#This Row],[OrderQuantity]]</f>
        <v>3.7326000000000001</v>
      </c>
      <c r="Q8491" s="1" t="str">
        <f>VLOOKUP(Sales[[#This Row],[ProductKey]], Products!$A$2:$D$1000, 4, FALSE)</f>
        <v>Water Bottle - 30 oz.</v>
      </c>
    </row>
    <row r="8492" spans="1:17" x14ac:dyDescent="0.25">
      <c r="A8492" s="2">
        <v>38110</v>
      </c>
      <c r="B8492" s="1" t="s">
        <v>6792</v>
      </c>
      <c r="C8492">
        <v>477</v>
      </c>
      <c r="D8492">
        <v>21154</v>
      </c>
      <c r="E8492">
        <v>4</v>
      </c>
      <c r="F8492">
        <v>2</v>
      </c>
      <c r="G8492">
        <v>2</v>
      </c>
      <c r="H8492" s="2">
        <v>43223</v>
      </c>
      <c r="I8492" t="str">
        <f>VLOOKUP(Sales[[#This Row],[TerritoryKey]], Territories[], 2, FALSE)</f>
        <v>Southwest</v>
      </c>
      <c r="J8492">
        <f>_xlfn.XLOOKUP(Sales[[#This Row],[ProductKey]], Products!$A:$A, Products!$J:$J)</f>
        <v>1.8663000000000001</v>
      </c>
      <c r="K8492">
        <f>_xlfn.XLOOKUP(Sales[[#This Row],[ProductKey]], Products!$A:$A, Products!$K:$K)</f>
        <v>4.99</v>
      </c>
      <c r="L8492" s="1">
        <f>Sales[[#This Row],[ProductPrice]]*Sales[[#This Row],[OrderQuantity]]</f>
        <v>9.98</v>
      </c>
      <c r="M8492" s="1">
        <f>Sales[[#This Row],[OrderQuantity]]</f>
        <v>2</v>
      </c>
      <c r="N8492" s="1">
        <f>1</f>
        <v>1</v>
      </c>
      <c r="O8492" s="1">
        <f>Sales[[#This Row],[TotalSales]]-Sales[[#This Row],[TotalCost]]</f>
        <v>6.2474000000000007</v>
      </c>
      <c r="P8492" s="1">
        <f>Sales[[#This Row],[ProductCost]]*Sales[[#This Row],[OrderQuantity]]</f>
        <v>3.7326000000000001</v>
      </c>
      <c r="Q8492" s="1" t="str">
        <f>VLOOKUP(Sales[[#This Row],[ProductKey]], Products!$A$2:$D$1000, 4, FALSE)</f>
        <v>Water Bottle - 30 oz.</v>
      </c>
    </row>
    <row r="8493" spans="1:17" x14ac:dyDescent="0.25">
      <c r="A8493" s="2">
        <v>38203</v>
      </c>
      <c r="B8493" s="1" t="s">
        <v>6815</v>
      </c>
      <c r="C8493">
        <v>477</v>
      </c>
      <c r="D8493">
        <v>28257</v>
      </c>
      <c r="E8493">
        <v>1</v>
      </c>
      <c r="F8493">
        <v>2</v>
      </c>
      <c r="G8493">
        <v>2</v>
      </c>
      <c r="H8493" s="2">
        <v>43316</v>
      </c>
      <c r="I8493" t="str">
        <f>VLOOKUP(Sales[[#This Row],[TerritoryKey]], Territories[], 2, FALSE)</f>
        <v>Northwest</v>
      </c>
      <c r="J8493">
        <f>_xlfn.XLOOKUP(Sales[[#This Row],[ProductKey]], Products!$A:$A, Products!$J:$J)</f>
        <v>1.8663000000000001</v>
      </c>
      <c r="K8493">
        <f>_xlfn.XLOOKUP(Sales[[#This Row],[ProductKey]], Products!$A:$A, Products!$K:$K)</f>
        <v>4.99</v>
      </c>
      <c r="L8493" s="1">
        <f>Sales[[#This Row],[ProductPrice]]*Sales[[#This Row],[OrderQuantity]]</f>
        <v>9.98</v>
      </c>
      <c r="M8493" s="1">
        <f>Sales[[#This Row],[OrderQuantity]]</f>
        <v>2</v>
      </c>
      <c r="N8493" s="1">
        <f>1</f>
        <v>1</v>
      </c>
      <c r="O8493" s="1">
        <f>Sales[[#This Row],[TotalSales]]-Sales[[#This Row],[TotalCost]]</f>
        <v>6.2474000000000007</v>
      </c>
      <c r="P8493" s="1">
        <f>Sales[[#This Row],[ProductCost]]*Sales[[#This Row],[OrderQuantity]]</f>
        <v>3.7326000000000001</v>
      </c>
      <c r="Q8493" s="1" t="str">
        <f>VLOOKUP(Sales[[#This Row],[ProductKey]], Products!$A$2:$D$1000, 4, FALSE)</f>
        <v>Water Bottle - 30 oz.</v>
      </c>
    </row>
    <row r="8494" spans="1:17" x14ac:dyDescent="0.25">
      <c r="A8494" s="2">
        <v>38080</v>
      </c>
      <c r="B8494" s="1" t="s">
        <v>6855</v>
      </c>
      <c r="C8494">
        <v>477</v>
      </c>
      <c r="D8494">
        <v>14567</v>
      </c>
      <c r="E8494">
        <v>6</v>
      </c>
      <c r="F8494">
        <v>2</v>
      </c>
      <c r="G8494">
        <v>2</v>
      </c>
      <c r="H8494" s="2">
        <v>43193</v>
      </c>
      <c r="I8494" t="str">
        <f>VLOOKUP(Sales[[#This Row],[TerritoryKey]], Territories[], 2, FALSE)</f>
        <v>Canada</v>
      </c>
      <c r="J8494">
        <f>_xlfn.XLOOKUP(Sales[[#This Row],[ProductKey]], Products!$A:$A, Products!$J:$J)</f>
        <v>1.8663000000000001</v>
      </c>
      <c r="K8494">
        <f>_xlfn.XLOOKUP(Sales[[#This Row],[ProductKey]], Products!$A:$A, Products!$K:$K)</f>
        <v>4.99</v>
      </c>
      <c r="L8494" s="1">
        <f>Sales[[#This Row],[ProductPrice]]*Sales[[#This Row],[OrderQuantity]]</f>
        <v>9.98</v>
      </c>
      <c r="M8494" s="1">
        <f>Sales[[#This Row],[OrderQuantity]]</f>
        <v>2</v>
      </c>
      <c r="N8494" s="1">
        <f>1</f>
        <v>1</v>
      </c>
      <c r="O8494" s="1">
        <f>Sales[[#This Row],[TotalSales]]-Sales[[#This Row],[TotalCost]]</f>
        <v>6.2474000000000007</v>
      </c>
      <c r="P8494" s="1">
        <f>Sales[[#This Row],[ProductCost]]*Sales[[#This Row],[OrderQuantity]]</f>
        <v>3.7326000000000001</v>
      </c>
      <c r="Q8494" s="1" t="str">
        <f>VLOOKUP(Sales[[#This Row],[ProductKey]], Products!$A$2:$D$1000, 4, FALSE)</f>
        <v>Water Bottle - 30 oz.</v>
      </c>
    </row>
    <row r="8495" spans="1:17" x14ac:dyDescent="0.25">
      <c r="A8495" s="2">
        <v>37989</v>
      </c>
      <c r="B8495" s="1" t="s">
        <v>6914</v>
      </c>
      <c r="C8495">
        <v>477</v>
      </c>
      <c r="D8495">
        <v>22245</v>
      </c>
      <c r="E8495">
        <v>1</v>
      </c>
      <c r="F8495">
        <v>2</v>
      </c>
      <c r="G8495">
        <v>2</v>
      </c>
      <c r="H8495" s="2">
        <v>43103</v>
      </c>
      <c r="I8495" t="str">
        <f>VLOOKUP(Sales[[#This Row],[TerritoryKey]], Territories[], 2, FALSE)</f>
        <v>Northwest</v>
      </c>
      <c r="J8495">
        <f>_xlfn.XLOOKUP(Sales[[#This Row],[ProductKey]], Products!$A:$A, Products!$J:$J)</f>
        <v>1.8663000000000001</v>
      </c>
      <c r="K8495">
        <f>_xlfn.XLOOKUP(Sales[[#This Row],[ProductKey]], Products!$A:$A, Products!$K:$K)</f>
        <v>4.99</v>
      </c>
      <c r="L8495" s="1">
        <f>Sales[[#This Row],[ProductPrice]]*Sales[[#This Row],[OrderQuantity]]</f>
        <v>9.98</v>
      </c>
      <c r="M8495" s="1">
        <f>Sales[[#This Row],[OrderQuantity]]</f>
        <v>2</v>
      </c>
      <c r="N8495" s="1">
        <f>1</f>
        <v>1</v>
      </c>
      <c r="O8495" s="1">
        <f>Sales[[#This Row],[TotalSales]]-Sales[[#This Row],[TotalCost]]</f>
        <v>6.2474000000000007</v>
      </c>
      <c r="P8495" s="1">
        <f>Sales[[#This Row],[ProductCost]]*Sales[[#This Row],[OrderQuantity]]</f>
        <v>3.7326000000000001</v>
      </c>
      <c r="Q8495" s="1" t="str">
        <f>VLOOKUP(Sales[[#This Row],[ProductKey]], Products!$A$2:$D$1000, 4, FALSE)</f>
        <v>Water Bottle - 30 oz.</v>
      </c>
    </row>
    <row r="8496" spans="1:17" x14ac:dyDescent="0.25">
      <c r="A8496" s="2">
        <v>38296</v>
      </c>
      <c r="B8496" s="1" t="s">
        <v>6943</v>
      </c>
      <c r="C8496">
        <v>477</v>
      </c>
      <c r="D8496">
        <v>19952</v>
      </c>
      <c r="E8496">
        <v>9</v>
      </c>
      <c r="F8496">
        <v>2</v>
      </c>
      <c r="G8496">
        <v>2</v>
      </c>
      <c r="H8496" s="2">
        <v>43409</v>
      </c>
      <c r="I8496" t="str">
        <f>VLOOKUP(Sales[[#This Row],[TerritoryKey]], Territories[], 2, FALSE)</f>
        <v>Australia</v>
      </c>
      <c r="J8496">
        <f>_xlfn.XLOOKUP(Sales[[#This Row],[ProductKey]], Products!$A:$A, Products!$J:$J)</f>
        <v>1.8663000000000001</v>
      </c>
      <c r="K8496">
        <f>_xlfn.XLOOKUP(Sales[[#This Row],[ProductKey]], Products!$A:$A, Products!$K:$K)</f>
        <v>4.99</v>
      </c>
      <c r="L8496" s="1">
        <f>Sales[[#This Row],[ProductPrice]]*Sales[[#This Row],[OrderQuantity]]</f>
        <v>9.98</v>
      </c>
      <c r="M8496" s="1">
        <f>Sales[[#This Row],[OrderQuantity]]</f>
        <v>2</v>
      </c>
      <c r="N8496" s="1">
        <f>1</f>
        <v>1</v>
      </c>
      <c r="O8496" s="1">
        <f>Sales[[#This Row],[TotalSales]]-Sales[[#This Row],[TotalCost]]</f>
        <v>6.2474000000000007</v>
      </c>
      <c r="P8496" s="1">
        <f>Sales[[#This Row],[ProductCost]]*Sales[[#This Row],[OrderQuantity]]</f>
        <v>3.7326000000000001</v>
      </c>
      <c r="Q8496" s="1" t="str">
        <f>VLOOKUP(Sales[[#This Row],[ProductKey]], Products!$A$2:$D$1000, 4, FALSE)</f>
        <v>Water Bottle - 30 oz.</v>
      </c>
    </row>
    <row r="8497" spans="1:17" x14ac:dyDescent="0.25">
      <c r="A8497" s="2">
        <v>38263</v>
      </c>
      <c r="B8497" s="1" t="s">
        <v>6966</v>
      </c>
      <c r="C8497">
        <v>477</v>
      </c>
      <c r="D8497">
        <v>16820</v>
      </c>
      <c r="E8497">
        <v>6</v>
      </c>
      <c r="F8497">
        <v>2</v>
      </c>
      <c r="G8497">
        <v>2</v>
      </c>
      <c r="H8497" s="2">
        <v>43376</v>
      </c>
      <c r="I8497" t="str">
        <f>VLOOKUP(Sales[[#This Row],[TerritoryKey]], Territories[], 2, FALSE)</f>
        <v>Canada</v>
      </c>
      <c r="J8497">
        <f>_xlfn.XLOOKUP(Sales[[#This Row],[ProductKey]], Products!$A:$A, Products!$J:$J)</f>
        <v>1.8663000000000001</v>
      </c>
      <c r="K8497">
        <f>_xlfn.XLOOKUP(Sales[[#This Row],[ProductKey]], Products!$A:$A, Products!$K:$K)</f>
        <v>4.99</v>
      </c>
      <c r="L8497" s="1">
        <f>Sales[[#This Row],[ProductPrice]]*Sales[[#This Row],[OrderQuantity]]</f>
        <v>9.98</v>
      </c>
      <c r="M8497" s="1">
        <f>Sales[[#This Row],[OrderQuantity]]</f>
        <v>2</v>
      </c>
      <c r="N8497" s="1">
        <f>1</f>
        <v>1</v>
      </c>
      <c r="O8497" s="1">
        <f>Sales[[#This Row],[TotalSales]]-Sales[[#This Row],[TotalCost]]</f>
        <v>6.2474000000000007</v>
      </c>
      <c r="P8497" s="1">
        <f>Sales[[#This Row],[ProductCost]]*Sales[[#This Row],[OrderQuantity]]</f>
        <v>3.7326000000000001</v>
      </c>
      <c r="Q8497" s="1" t="str">
        <f>VLOOKUP(Sales[[#This Row],[ProductKey]], Products!$A$2:$D$1000, 4, FALSE)</f>
        <v>Water Bottle - 30 oz.</v>
      </c>
    </row>
    <row r="8498" spans="1:17" x14ac:dyDescent="0.25">
      <c r="A8498" s="2">
        <v>38050</v>
      </c>
      <c r="B8498" s="1" t="s">
        <v>7066</v>
      </c>
      <c r="C8498">
        <v>477</v>
      </c>
      <c r="D8498">
        <v>20697</v>
      </c>
      <c r="E8498">
        <v>4</v>
      </c>
      <c r="F8498">
        <v>2</v>
      </c>
      <c r="G8498">
        <v>2</v>
      </c>
      <c r="H8498" s="2">
        <v>43163</v>
      </c>
      <c r="I8498" t="str">
        <f>VLOOKUP(Sales[[#This Row],[TerritoryKey]], Territories[], 2, FALSE)</f>
        <v>Southwest</v>
      </c>
      <c r="J8498">
        <f>_xlfn.XLOOKUP(Sales[[#This Row],[ProductKey]], Products!$A:$A, Products!$J:$J)</f>
        <v>1.8663000000000001</v>
      </c>
      <c r="K8498">
        <f>_xlfn.XLOOKUP(Sales[[#This Row],[ProductKey]], Products!$A:$A, Products!$K:$K)</f>
        <v>4.99</v>
      </c>
      <c r="L8498" s="1">
        <f>Sales[[#This Row],[ProductPrice]]*Sales[[#This Row],[OrderQuantity]]</f>
        <v>9.98</v>
      </c>
      <c r="M8498" s="1">
        <f>Sales[[#This Row],[OrderQuantity]]</f>
        <v>2</v>
      </c>
      <c r="N8498" s="1">
        <f>1</f>
        <v>1</v>
      </c>
      <c r="O8498" s="1">
        <f>Sales[[#This Row],[TotalSales]]-Sales[[#This Row],[TotalCost]]</f>
        <v>6.2474000000000007</v>
      </c>
      <c r="P8498" s="1">
        <f>Sales[[#This Row],[ProductCost]]*Sales[[#This Row],[OrderQuantity]]</f>
        <v>3.7326000000000001</v>
      </c>
      <c r="Q8498" s="1" t="str">
        <f>VLOOKUP(Sales[[#This Row],[ProductKey]], Products!$A$2:$D$1000, 4, FALSE)</f>
        <v>Water Bottle - 30 oz.</v>
      </c>
    </row>
    <row r="8499" spans="1:17" x14ac:dyDescent="0.25">
      <c r="A8499" s="2">
        <v>38020</v>
      </c>
      <c r="B8499" s="1" t="s">
        <v>7081</v>
      </c>
      <c r="C8499">
        <v>477</v>
      </c>
      <c r="D8499">
        <v>23799</v>
      </c>
      <c r="E8499">
        <v>4</v>
      </c>
      <c r="F8499">
        <v>2</v>
      </c>
      <c r="G8499">
        <v>2</v>
      </c>
      <c r="H8499" s="2">
        <v>43134</v>
      </c>
      <c r="I8499" t="str">
        <f>VLOOKUP(Sales[[#This Row],[TerritoryKey]], Territories[], 2, FALSE)</f>
        <v>Southwest</v>
      </c>
      <c r="J8499">
        <f>_xlfn.XLOOKUP(Sales[[#This Row],[ProductKey]], Products!$A:$A, Products!$J:$J)</f>
        <v>1.8663000000000001</v>
      </c>
      <c r="K8499">
        <f>_xlfn.XLOOKUP(Sales[[#This Row],[ProductKey]], Products!$A:$A, Products!$K:$K)</f>
        <v>4.99</v>
      </c>
      <c r="L8499" s="1">
        <f>Sales[[#This Row],[ProductPrice]]*Sales[[#This Row],[OrderQuantity]]</f>
        <v>9.98</v>
      </c>
      <c r="M8499" s="1">
        <f>Sales[[#This Row],[OrderQuantity]]</f>
        <v>2</v>
      </c>
      <c r="N8499" s="1">
        <f>1</f>
        <v>1</v>
      </c>
      <c r="O8499" s="1">
        <f>Sales[[#This Row],[TotalSales]]-Sales[[#This Row],[TotalCost]]</f>
        <v>6.2474000000000007</v>
      </c>
      <c r="P8499" s="1">
        <f>Sales[[#This Row],[ProductCost]]*Sales[[#This Row],[OrderQuantity]]</f>
        <v>3.7326000000000001</v>
      </c>
      <c r="Q8499" s="1" t="str">
        <f>VLOOKUP(Sales[[#This Row],[ProductKey]], Products!$A$2:$D$1000, 4, FALSE)</f>
        <v>Water Bottle - 30 oz.</v>
      </c>
    </row>
    <row r="8500" spans="1:17" x14ac:dyDescent="0.25">
      <c r="A8500" s="2">
        <v>37989</v>
      </c>
      <c r="B8500" s="1" t="s">
        <v>7104</v>
      </c>
      <c r="C8500">
        <v>477</v>
      </c>
      <c r="D8500">
        <v>12662</v>
      </c>
      <c r="E8500">
        <v>7</v>
      </c>
      <c r="F8500">
        <v>2</v>
      </c>
      <c r="G8500">
        <v>2</v>
      </c>
      <c r="H8500" s="2">
        <v>43103</v>
      </c>
      <c r="I8500" t="str">
        <f>VLOOKUP(Sales[[#This Row],[TerritoryKey]], Territories[], 2, FALSE)</f>
        <v>France</v>
      </c>
      <c r="J8500">
        <f>_xlfn.XLOOKUP(Sales[[#This Row],[ProductKey]], Products!$A:$A, Products!$J:$J)</f>
        <v>1.8663000000000001</v>
      </c>
      <c r="K8500">
        <f>_xlfn.XLOOKUP(Sales[[#This Row],[ProductKey]], Products!$A:$A, Products!$K:$K)</f>
        <v>4.99</v>
      </c>
      <c r="L8500" s="1">
        <f>Sales[[#This Row],[ProductPrice]]*Sales[[#This Row],[OrderQuantity]]</f>
        <v>9.98</v>
      </c>
      <c r="M8500" s="1">
        <f>Sales[[#This Row],[OrderQuantity]]</f>
        <v>2</v>
      </c>
      <c r="N8500" s="1">
        <f>1</f>
        <v>1</v>
      </c>
      <c r="O8500" s="1">
        <f>Sales[[#This Row],[TotalSales]]-Sales[[#This Row],[TotalCost]]</f>
        <v>6.2474000000000007</v>
      </c>
      <c r="P8500" s="1">
        <f>Sales[[#This Row],[ProductCost]]*Sales[[#This Row],[OrderQuantity]]</f>
        <v>3.7326000000000001</v>
      </c>
      <c r="Q8500" s="1" t="str">
        <f>VLOOKUP(Sales[[#This Row],[ProductKey]], Products!$A$2:$D$1000, 4, FALSE)</f>
        <v>Water Bottle - 30 oz.</v>
      </c>
    </row>
    <row r="8501" spans="1:17" x14ac:dyDescent="0.25">
      <c r="A8501" s="2">
        <v>38233</v>
      </c>
      <c r="B8501" s="1" t="s">
        <v>7226</v>
      </c>
      <c r="C8501">
        <v>477</v>
      </c>
      <c r="D8501">
        <v>13593</v>
      </c>
      <c r="E8501">
        <v>8</v>
      </c>
      <c r="F8501">
        <v>2</v>
      </c>
      <c r="G8501">
        <v>2</v>
      </c>
      <c r="H8501" s="2">
        <v>43346</v>
      </c>
      <c r="I8501" t="str">
        <f>VLOOKUP(Sales[[#This Row],[TerritoryKey]], Territories[], 2, FALSE)</f>
        <v>Germany</v>
      </c>
      <c r="J8501">
        <f>_xlfn.XLOOKUP(Sales[[#This Row],[ProductKey]], Products!$A:$A, Products!$J:$J)</f>
        <v>1.8663000000000001</v>
      </c>
      <c r="K8501">
        <f>_xlfn.XLOOKUP(Sales[[#This Row],[ProductKey]], Products!$A:$A, Products!$K:$K)</f>
        <v>4.99</v>
      </c>
      <c r="L8501" s="1">
        <f>Sales[[#This Row],[ProductPrice]]*Sales[[#This Row],[OrderQuantity]]</f>
        <v>9.98</v>
      </c>
      <c r="M8501" s="1">
        <f>Sales[[#This Row],[OrderQuantity]]</f>
        <v>2</v>
      </c>
      <c r="N8501" s="1">
        <f>1</f>
        <v>1</v>
      </c>
      <c r="O8501" s="1">
        <f>Sales[[#This Row],[TotalSales]]-Sales[[#This Row],[TotalCost]]</f>
        <v>6.2474000000000007</v>
      </c>
      <c r="P8501" s="1">
        <f>Sales[[#This Row],[ProductCost]]*Sales[[#This Row],[OrderQuantity]]</f>
        <v>3.7326000000000001</v>
      </c>
      <c r="Q8501" s="1" t="str">
        <f>VLOOKUP(Sales[[#This Row],[ProductKey]], Products!$A$2:$D$1000, 4, FALSE)</f>
        <v>Water Bottle - 30 oz.</v>
      </c>
    </row>
    <row r="8502" spans="1:17" x14ac:dyDescent="0.25">
      <c r="A8502" s="2">
        <v>38325</v>
      </c>
      <c r="B8502" s="1" t="s">
        <v>7241</v>
      </c>
      <c r="C8502">
        <v>477</v>
      </c>
      <c r="D8502">
        <v>18311</v>
      </c>
      <c r="E8502">
        <v>4</v>
      </c>
      <c r="F8502">
        <v>2</v>
      </c>
      <c r="G8502">
        <v>2</v>
      </c>
      <c r="H8502" s="2">
        <v>43438</v>
      </c>
      <c r="I8502" t="str">
        <f>VLOOKUP(Sales[[#This Row],[TerritoryKey]], Territories[], 2, FALSE)</f>
        <v>Southwest</v>
      </c>
      <c r="J8502">
        <f>_xlfn.XLOOKUP(Sales[[#This Row],[ProductKey]], Products!$A:$A, Products!$J:$J)</f>
        <v>1.8663000000000001</v>
      </c>
      <c r="K8502">
        <f>_xlfn.XLOOKUP(Sales[[#This Row],[ProductKey]], Products!$A:$A, Products!$K:$K)</f>
        <v>4.99</v>
      </c>
      <c r="L8502" s="1">
        <f>Sales[[#This Row],[ProductPrice]]*Sales[[#This Row],[OrderQuantity]]</f>
        <v>9.98</v>
      </c>
      <c r="M8502" s="1">
        <f>Sales[[#This Row],[OrderQuantity]]</f>
        <v>2</v>
      </c>
      <c r="N8502" s="1">
        <f>1</f>
        <v>1</v>
      </c>
      <c r="O8502" s="1">
        <f>Sales[[#This Row],[TotalSales]]-Sales[[#This Row],[TotalCost]]</f>
        <v>6.2474000000000007</v>
      </c>
      <c r="P8502" s="1">
        <f>Sales[[#This Row],[ProductCost]]*Sales[[#This Row],[OrderQuantity]]</f>
        <v>3.7326000000000001</v>
      </c>
      <c r="Q8502" s="1" t="str">
        <f>VLOOKUP(Sales[[#This Row],[ProductKey]], Products!$A$2:$D$1000, 4, FALSE)</f>
        <v>Water Bottle - 30 oz.</v>
      </c>
    </row>
    <row r="8503" spans="1:17" x14ac:dyDescent="0.25">
      <c r="A8503" s="2">
        <v>38080</v>
      </c>
      <c r="B8503" s="1" t="s">
        <v>7245</v>
      </c>
      <c r="C8503">
        <v>477</v>
      </c>
      <c r="D8503">
        <v>24400</v>
      </c>
      <c r="E8503">
        <v>1</v>
      </c>
      <c r="F8503">
        <v>2</v>
      </c>
      <c r="G8503">
        <v>2</v>
      </c>
      <c r="H8503" s="2">
        <v>43193</v>
      </c>
      <c r="I8503" t="str">
        <f>VLOOKUP(Sales[[#This Row],[TerritoryKey]], Territories[], 2, FALSE)</f>
        <v>Northwest</v>
      </c>
      <c r="J8503">
        <f>_xlfn.XLOOKUP(Sales[[#This Row],[ProductKey]], Products!$A:$A, Products!$J:$J)</f>
        <v>1.8663000000000001</v>
      </c>
      <c r="K8503">
        <f>_xlfn.XLOOKUP(Sales[[#This Row],[ProductKey]], Products!$A:$A, Products!$K:$K)</f>
        <v>4.99</v>
      </c>
      <c r="L8503" s="1">
        <f>Sales[[#This Row],[ProductPrice]]*Sales[[#This Row],[OrderQuantity]]</f>
        <v>9.98</v>
      </c>
      <c r="M8503" s="1">
        <f>Sales[[#This Row],[OrderQuantity]]</f>
        <v>2</v>
      </c>
      <c r="N8503" s="1">
        <f>1</f>
        <v>1</v>
      </c>
      <c r="O8503" s="1">
        <f>Sales[[#This Row],[TotalSales]]-Sales[[#This Row],[TotalCost]]</f>
        <v>6.2474000000000007</v>
      </c>
      <c r="P8503" s="1">
        <f>Sales[[#This Row],[ProductCost]]*Sales[[#This Row],[OrderQuantity]]</f>
        <v>3.7326000000000001</v>
      </c>
      <c r="Q8503" s="1" t="str">
        <f>VLOOKUP(Sales[[#This Row],[ProductKey]], Products!$A$2:$D$1000, 4, FALSE)</f>
        <v>Water Bottle - 30 oz.</v>
      </c>
    </row>
    <row r="8504" spans="1:17" x14ac:dyDescent="0.25">
      <c r="A8504" s="2">
        <v>37992</v>
      </c>
      <c r="B8504" s="1" t="s">
        <v>7247</v>
      </c>
      <c r="C8504">
        <v>477</v>
      </c>
      <c r="D8504">
        <v>17360</v>
      </c>
      <c r="E8504">
        <v>6</v>
      </c>
      <c r="F8504">
        <v>2</v>
      </c>
      <c r="G8504">
        <v>2</v>
      </c>
      <c r="H8504" s="2">
        <v>43106</v>
      </c>
      <c r="I8504" t="str">
        <f>VLOOKUP(Sales[[#This Row],[TerritoryKey]], Territories[], 2, FALSE)</f>
        <v>Canada</v>
      </c>
      <c r="J8504">
        <f>_xlfn.XLOOKUP(Sales[[#This Row],[ProductKey]], Products!$A:$A, Products!$J:$J)</f>
        <v>1.8663000000000001</v>
      </c>
      <c r="K8504">
        <f>_xlfn.XLOOKUP(Sales[[#This Row],[ProductKey]], Products!$A:$A, Products!$K:$K)</f>
        <v>4.99</v>
      </c>
      <c r="L8504" s="1">
        <f>Sales[[#This Row],[ProductPrice]]*Sales[[#This Row],[OrderQuantity]]</f>
        <v>9.98</v>
      </c>
      <c r="M8504" s="1">
        <f>Sales[[#This Row],[OrderQuantity]]</f>
        <v>2</v>
      </c>
      <c r="N8504" s="1">
        <f>1</f>
        <v>1</v>
      </c>
      <c r="O8504" s="1">
        <f>Sales[[#This Row],[TotalSales]]-Sales[[#This Row],[TotalCost]]</f>
        <v>6.2474000000000007</v>
      </c>
      <c r="P8504" s="1">
        <f>Sales[[#This Row],[ProductCost]]*Sales[[#This Row],[OrderQuantity]]</f>
        <v>3.7326000000000001</v>
      </c>
      <c r="Q8504" s="1" t="str">
        <f>VLOOKUP(Sales[[#This Row],[ProductKey]], Products!$A$2:$D$1000, 4, FALSE)</f>
        <v>Water Bottle - 30 oz.</v>
      </c>
    </row>
    <row r="8505" spans="1:17" x14ac:dyDescent="0.25">
      <c r="A8505" s="2">
        <v>38142</v>
      </c>
      <c r="B8505" s="1" t="s">
        <v>7268</v>
      </c>
      <c r="C8505">
        <v>477</v>
      </c>
      <c r="D8505">
        <v>27305</v>
      </c>
      <c r="E8505">
        <v>10</v>
      </c>
      <c r="F8505">
        <v>2</v>
      </c>
      <c r="G8505">
        <v>2</v>
      </c>
      <c r="H8505" s="2">
        <v>43255</v>
      </c>
      <c r="I8505" t="str">
        <f>VLOOKUP(Sales[[#This Row],[TerritoryKey]], Territories[], 2, FALSE)</f>
        <v>United Kingdom</v>
      </c>
      <c r="J8505">
        <f>_xlfn.XLOOKUP(Sales[[#This Row],[ProductKey]], Products!$A:$A, Products!$J:$J)</f>
        <v>1.8663000000000001</v>
      </c>
      <c r="K8505">
        <f>_xlfn.XLOOKUP(Sales[[#This Row],[ProductKey]], Products!$A:$A, Products!$K:$K)</f>
        <v>4.99</v>
      </c>
      <c r="L8505" s="1">
        <f>Sales[[#This Row],[ProductPrice]]*Sales[[#This Row],[OrderQuantity]]</f>
        <v>9.98</v>
      </c>
      <c r="M8505" s="1">
        <f>Sales[[#This Row],[OrderQuantity]]</f>
        <v>2</v>
      </c>
      <c r="N8505" s="1">
        <f>1</f>
        <v>1</v>
      </c>
      <c r="O8505" s="1">
        <f>Sales[[#This Row],[TotalSales]]-Sales[[#This Row],[TotalCost]]</f>
        <v>6.2474000000000007</v>
      </c>
      <c r="P8505" s="1">
        <f>Sales[[#This Row],[ProductCost]]*Sales[[#This Row],[OrderQuantity]]</f>
        <v>3.7326000000000001</v>
      </c>
      <c r="Q8505" s="1" t="str">
        <f>VLOOKUP(Sales[[#This Row],[ProductKey]], Products!$A$2:$D$1000, 4, FALSE)</f>
        <v>Water Bottle - 30 oz.</v>
      </c>
    </row>
    <row r="8506" spans="1:17" x14ac:dyDescent="0.25">
      <c r="A8506" s="2">
        <v>38203</v>
      </c>
      <c r="B8506" s="1" t="s">
        <v>7283</v>
      </c>
      <c r="C8506">
        <v>477</v>
      </c>
      <c r="D8506">
        <v>13645</v>
      </c>
      <c r="E8506">
        <v>9</v>
      </c>
      <c r="F8506">
        <v>2</v>
      </c>
      <c r="G8506">
        <v>2</v>
      </c>
      <c r="H8506" s="2">
        <v>43316</v>
      </c>
      <c r="I8506" t="str">
        <f>VLOOKUP(Sales[[#This Row],[TerritoryKey]], Territories[], 2, FALSE)</f>
        <v>Australia</v>
      </c>
      <c r="J8506">
        <f>_xlfn.XLOOKUP(Sales[[#This Row],[ProductKey]], Products!$A:$A, Products!$J:$J)</f>
        <v>1.8663000000000001</v>
      </c>
      <c r="K8506">
        <f>_xlfn.XLOOKUP(Sales[[#This Row],[ProductKey]], Products!$A:$A, Products!$K:$K)</f>
        <v>4.99</v>
      </c>
      <c r="L8506" s="1">
        <f>Sales[[#This Row],[ProductPrice]]*Sales[[#This Row],[OrderQuantity]]</f>
        <v>9.98</v>
      </c>
      <c r="M8506" s="1">
        <f>Sales[[#This Row],[OrderQuantity]]</f>
        <v>2</v>
      </c>
      <c r="N8506" s="1">
        <f>1</f>
        <v>1</v>
      </c>
      <c r="O8506" s="1">
        <f>Sales[[#This Row],[TotalSales]]-Sales[[#This Row],[TotalCost]]</f>
        <v>6.2474000000000007</v>
      </c>
      <c r="P8506" s="1">
        <f>Sales[[#This Row],[ProductCost]]*Sales[[#This Row],[OrderQuantity]]</f>
        <v>3.7326000000000001</v>
      </c>
      <c r="Q8506" s="1" t="str">
        <f>VLOOKUP(Sales[[#This Row],[ProductKey]], Products!$A$2:$D$1000, 4, FALSE)</f>
        <v>Water Bottle - 30 oz.</v>
      </c>
    </row>
    <row r="8507" spans="1:17" x14ac:dyDescent="0.25">
      <c r="A8507" s="2">
        <v>38083</v>
      </c>
      <c r="B8507" s="1" t="s">
        <v>7320</v>
      </c>
      <c r="C8507">
        <v>477</v>
      </c>
      <c r="D8507">
        <v>25603</v>
      </c>
      <c r="E8507">
        <v>10</v>
      </c>
      <c r="F8507">
        <v>2</v>
      </c>
      <c r="G8507">
        <v>2</v>
      </c>
      <c r="H8507" s="2">
        <v>43196</v>
      </c>
      <c r="I8507" t="str">
        <f>VLOOKUP(Sales[[#This Row],[TerritoryKey]], Territories[], 2, FALSE)</f>
        <v>United Kingdom</v>
      </c>
      <c r="J8507">
        <f>_xlfn.XLOOKUP(Sales[[#This Row],[ProductKey]], Products!$A:$A, Products!$J:$J)</f>
        <v>1.8663000000000001</v>
      </c>
      <c r="K8507">
        <f>_xlfn.XLOOKUP(Sales[[#This Row],[ProductKey]], Products!$A:$A, Products!$K:$K)</f>
        <v>4.99</v>
      </c>
      <c r="L8507" s="1">
        <f>Sales[[#This Row],[ProductPrice]]*Sales[[#This Row],[OrderQuantity]]</f>
        <v>9.98</v>
      </c>
      <c r="M8507" s="1">
        <f>Sales[[#This Row],[OrderQuantity]]</f>
        <v>2</v>
      </c>
      <c r="N8507" s="1">
        <f>1</f>
        <v>1</v>
      </c>
      <c r="O8507" s="1">
        <f>Sales[[#This Row],[TotalSales]]-Sales[[#This Row],[TotalCost]]</f>
        <v>6.2474000000000007</v>
      </c>
      <c r="P8507" s="1">
        <f>Sales[[#This Row],[ProductCost]]*Sales[[#This Row],[OrderQuantity]]</f>
        <v>3.7326000000000001</v>
      </c>
      <c r="Q8507" s="1" t="str">
        <f>VLOOKUP(Sales[[#This Row],[ProductKey]], Products!$A$2:$D$1000, 4, FALSE)</f>
        <v>Water Bottle - 30 oz.</v>
      </c>
    </row>
    <row r="8508" spans="1:17" x14ac:dyDescent="0.25">
      <c r="A8508" s="2">
        <v>38294</v>
      </c>
      <c r="B8508" s="1" t="s">
        <v>7342</v>
      </c>
      <c r="C8508">
        <v>477</v>
      </c>
      <c r="D8508">
        <v>20469</v>
      </c>
      <c r="E8508">
        <v>1</v>
      </c>
      <c r="F8508">
        <v>2</v>
      </c>
      <c r="G8508">
        <v>2</v>
      </c>
      <c r="H8508" s="2">
        <v>43407</v>
      </c>
      <c r="I8508" t="str">
        <f>VLOOKUP(Sales[[#This Row],[TerritoryKey]], Territories[], 2, FALSE)</f>
        <v>Northwest</v>
      </c>
      <c r="J8508">
        <f>_xlfn.XLOOKUP(Sales[[#This Row],[ProductKey]], Products!$A:$A, Products!$J:$J)</f>
        <v>1.8663000000000001</v>
      </c>
      <c r="K8508">
        <f>_xlfn.XLOOKUP(Sales[[#This Row],[ProductKey]], Products!$A:$A, Products!$K:$K)</f>
        <v>4.99</v>
      </c>
      <c r="L8508" s="1">
        <f>Sales[[#This Row],[ProductPrice]]*Sales[[#This Row],[OrderQuantity]]</f>
        <v>9.98</v>
      </c>
      <c r="M8508" s="1">
        <f>Sales[[#This Row],[OrderQuantity]]</f>
        <v>2</v>
      </c>
      <c r="N8508" s="1">
        <f>1</f>
        <v>1</v>
      </c>
      <c r="O8508" s="1">
        <f>Sales[[#This Row],[TotalSales]]-Sales[[#This Row],[TotalCost]]</f>
        <v>6.2474000000000007</v>
      </c>
      <c r="P8508" s="1">
        <f>Sales[[#This Row],[ProductCost]]*Sales[[#This Row],[OrderQuantity]]</f>
        <v>3.7326000000000001</v>
      </c>
      <c r="Q8508" s="1" t="str">
        <f>VLOOKUP(Sales[[#This Row],[ProductKey]], Products!$A$2:$D$1000, 4, FALSE)</f>
        <v>Water Bottle - 30 oz.</v>
      </c>
    </row>
    <row r="8509" spans="1:17" x14ac:dyDescent="0.25">
      <c r="A8509" s="2">
        <v>38235</v>
      </c>
      <c r="B8509" s="1" t="s">
        <v>7390</v>
      </c>
      <c r="C8509">
        <v>477</v>
      </c>
      <c r="D8509">
        <v>18168</v>
      </c>
      <c r="E8509">
        <v>10</v>
      </c>
      <c r="F8509">
        <v>2</v>
      </c>
      <c r="G8509">
        <v>2</v>
      </c>
      <c r="H8509" s="2">
        <v>43348</v>
      </c>
      <c r="I8509" t="str">
        <f>VLOOKUP(Sales[[#This Row],[TerritoryKey]], Territories[], 2, FALSE)</f>
        <v>United Kingdom</v>
      </c>
      <c r="J8509">
        <f>_xlfn.XLOOKUP(Sales[[#This Row],[ProductKey]], Products!$A:$A, Products!$J:$J)</f>
        <v>1.8663000000000001</v>
      </c>
      <c r="K8509">
        <f>_xlfn.XLOOKUP(Sales[[#This Row],[ProductKey]], Products!$A:$A, Products!$K:$K)</f>
        <v>4.99</v>
      </c>
      <c r="L8509" s="1">
        <f>Sales[[#This Row],[ProductPrice]]*Sales[[#This Row],[OrderQuantity]]</f>
        <v>9.98</v>
      </c>
      <c r="M8509" s="1">
        <f>Sales[[#This Row],[OrderQuantity]]</f>
        <v>2</v>
      </c>
      <c r="N8509" s="1">
        <f>1</f>
        <v>1</v>
      </c>
      <c r="O8509" s="1">
        <f>Sales[[#This Row],[TotalSales]]-Sales[[#This Row],[TotalCost]]</f>
        <v>6.2474000000000007</v>
      </c>
      <c r="P8509" s="1">
        <f>Sales[[#This Row],[ProductCost]]*Sales[[#This Row],[OrderQuantity]]</f>
        <v>3.7326000000000001</v>
      </c>
      <c r="Q8509" s="1" t="str">
        <f>VLOOKUP(Sales[[#This Row],[ProductKey]], Products!$A$2:$D$1000, 4, FALSE)</f>
        <v>Water Bottle - 30 oz.</v>
      </c>
    </row>
    <row r="8510" spans="1:17" x14ac:dyDescent="0.25">
      <c r="A8510" s="2">
        <v>38112</v>
      </c>
      <c r="B8510" s="1" t="s">
        <v>7392</v>
      </c>
      <c r="C8510">
        <v>477</v>
      </c>
      <c r="D8510">
        <v>21506</v>
      </c>
      <c r="E8510">
        <v>8</v>
      </c>
      <c r="F8510">
        <v>2</v>
      </c>
      <c r="G8510">
        <v>2</v>
      </c>
      <c r="H8510" s="2">
        <v>43225</v>
      </c>
      <c r="I8510" t="str">
        <f>VLOOKUP(Sales[[#This Row],[TerritoryKey]], Territories[], 2, FALSE)</f>
        <v>Germany</v>
      </c>
      <c r="J8510">
        <f>_xlfn.XLOOKUP(Sales[[#This Row],[ProductKey]], Products!$A:$A, Products!$J:$J)</f>
        <v>1.8663000000000001</v>
      </c>
      <c r="K8510">
        <f>_xlfn.XLOOKUP(Sales[[#This Row],[ProductKey]], Products!$A:$A, Products!$K:$K)</f>
        <v>4.99</v>
      </c>
      <c r="L8510" s="1">
        <f>Sales[[#This Row],[ProductPrice]]*Sales[[#This Row],[OrderQuantity]]</f>
        <v>9.98</v>
      </c>
      <c r="M8510" s="1">
        <f>Sales[[#This Row],[OrderQuantity]]</f>
        <v>2</v>
      </c>
      <c r="N8510" s="1">
        <f>1</f>
        <v>1</v>
      </c>
      <c r="O8510" s="1">
        <f>Sales[[#This Row],[TotalSales]]-Sales[[#This Row],[TotalCost]]</f>
        <v>6.2474000000000007</v>
      </c>
      <c r="P8510" s="1">
        <f>Sales[[#This Row],[ProductCost]]*Sales[[#This Row],[OrderQuantity]]</f>
        <v>3.7326000000000001</v>
      </c>
      <c r="Q8510" s="1" t="str">
        <f>VLOOKUP(Sales[[#This Row],[ProductKey]], Products!$A$2:$D$1000, 4, FALSE)</f>
        <v>Water Bottle - 30 oz.</v>
      </c>
    </row>
    <row r="8511" spans="1:17" x14ac:dyDescent="0.25">
      <c r="A8511" s="2">
        <v>38022</v>
      </c>
      <c r="B8511" s="1" t="s">
        <v>7412</v>
      </c>
      <c r="C8511">
        <v>477</v>
      </c>
      <c r="D8511">
        <v>14162</v>
      </c>
      <c r="E8511">
        <v>8</v>
      </c>
      <c r="F8511">
        <v>2</v>
      </c>
      <c r="G8511">
        <v>2</v>
      </c>
      <c r="H8511" s="2">
        <v>43136</v>
      </c>
      <c r="I8511" t="str">
        <f>VLOOKUP(Sales[[#This Row],[TerritoryKey]], Territories[], 2, FALSE)</f>
        <v>Germany</v>
      </c>
      <c r="J8511">
        <f>_xlfn.XLOOKUP(Sales[[#This Row],[ProductKey]], Products!$A:$A, Products!$J:$J)</f>
        <v>1.8663000000000001</v>
      </c>
      <c r="K8511">
        <f>_xlfn.XLOOKUP(Sales[[#This Row],[ProductKey]], Products!$A:$A, Products!$K:$K)</f>
        <v>4.99</v>
      </c>
      <c r="L8511" s="1">
        <f>Sales[[#This Row],[ProductPrice]]*Sales[[#This Row],[OrderQuantity]]</f>
        <v>9.98</v>
      </c>
      <c r="M8511" s="1">
        <f>Sales[[#This Row],[OrderQuantity]]</f>
        <v>2</v>
      </c>
      <c r="N8511" s="1">
        <f>1</f>
        <v>1</v>
      </c>
      <c r="O8511" s="1">
        <f>Sales[[#This Row],[TotalSales]]-Sales[[#This Row],[TotalCost]]</f>
        <v>6.2474000000000007</v>
      </c>
      <c r="P8511" s="1">
        <f>Sales[[#This Row],[ProductCost]]*Sales[[#This Row],[OrderQuantity]]</f>
        <v>3.7326000000000001</v>
      </c>
      <c r="Q8511" s="1" t="str">
        <f>VLOOKUP(Sales[[#This Row],[ProductKey]], Products!$A$2:$D$1000, 4, FALSE)</f>
        <v>Water Bottle - 30 oz.</v>
      </c>
    </row>
    <row r="8512" spans="1:17" x14ac:dyDescent="0.25">
      <c r="A8512" s="2">
        <v>38021</v>
      </c>
      <c r="B8512" s="1" t="s">
        <v>7424</v>
      </c>
      <c r="C8512">
        <v>477</v>
      </c>
      <c r="D8512">
        <v>13762</v>
      </c>
      <c r="E8512">
        <v>6</v>
      </c>
      <c r="F8512">
        <v>2</v>
      </c>
      <c r="G8512">
        <v>2</v>
      </c>
      <c r="H8512" s="2">
        <v>43135</v>
      </c>
      <c r="I8512" t="str">
        <f>VLOOKUP(Sales[[#This Row],[TerritoryKey]], Territories[], 2, FALSE)</f>
        <v>Canada</v>
      </c>
      <c r="J8512">
        <f>_xlfn.XLOOKUP(Sales[[#This Row],[ProductKey]], Products!$A:$A, Products!$J:$J)</f>
        <v>1.8663000000000001</v>
      </c>
      <c r="K8512">
        <f>_xlfn.XLOOKUP(Sales[[#This Row],[ProductKey]], Products!$A:$A, Products!$K:$K)</f>
        <v>4.99</v>
      </c>
      <c r="L8512" s="1">
        <f>Sales[[#This Row],[ProductPrice]]*Sales[[#This Row],[OrderQuantity]]</f>
        <v>9.98</v>
      </c>
      <c r="M8512" s="1">
        <f>Sales[[#This Row],[OrderQuantity]]</f>
        <v>2</v>
      </c>
      <c r="N8512" s="1">
        <f>1</f>
        <v>1</v>
      </c>
      <c r="O8512" s="1">
        <f>Sales[[#This Row],[TotalSales]]-Sales[[#This Row],[TotalCost]]</f>
        <v>6.2474000000000007</v>
      </c>
      <c r="P8512" s="1">
        <f>Sales[[#This Row],[ProductCost]]*Sales[[#This Row],[OrderQuantity]]</f>
        <v>3.7326000000000001</v>
      </c>
      <c r="Q8512" s="1" t="str">
        <f>VLOOKUP(Sales[[#This Row],[ProductKey]], Products!$A$2:$D$1000, 4, FALSE)</f>
        <v>Water Bottle - 30 oz.</v>
      </c>
    </row>
    <row r="8513" spans="1:17" x14ac:dyDescent="0.25">
      <c r="A8513" s="2">
        <v>38049</v>
      </c>
      <c r="B8513" s="1" t="s">
        <v>7503</v>
      </c>
      <c r="C8513">
        <v>477</v>
      </c>
      <c r="D8513">
        <v>11944</v>
      </c>
      <c r="E8513">
        <v>9</v>
      </c>
      <c r="F8513">
        <v>2</v>
      </c>
      <c r="G8513">
        <v>2</v>
      </c>
      <c r="H8513" s="2">
        <v>43162</v>
      </c>
      <c r="I8513" t="str">
        <f>VLOOKUP(Sales[[#This Row],[TerritoryKey]], Territories[], 2, FALSE)</f>
        <v>Australia</v>
      </c>
      <c r="J8513">
        <f>_xlfn.XLOOKUP(Sales[[#This Row],[ProductKey]], Products!$A:$A, Products!$J:$J)</f>
        <v>1.8663000000000001</v>
      </c>
      <c r="K8513">
        <f>_xlfn.XLOOKUP(Sales[[#This Row],[ProductKey]], Products!$A:$A, Products!$K:$K)</f>
        <v>4.99</v>
      </c>
      <c r="L8513" s="1">
        <f>Sales[[#This Row],[ProductPrice]]*Sales[[#This Row],[OrderQuantity]]</f>
        <v>9.98</v>
      </c>
      <c r="M8513" s="1">
        <f>Sales[[#This Row],[OrderQuantity]]</f>
        <v>2</v>
      </c>
      <c r="N8513" s="1">
        <f>1</f>
        <v>1</v>
      </c>
      <c r="O8513" s="1">
        <f>Sales[[#This Row],[TotalSales]]-Sales[[#This Row],[TotalCost]]</f>
        <v>6.2474000000000007</v>
      </c>
      <c r="P8513" s="1">
        <f>Sales[[#This Row],[ProductCost]]*Sales[[#This Row],[OrderQuantity]]</f>
        <v>3.7326000000000001</v>
      </c>
      <c r="Q8513" s="1" t="str">
        <f>VLOOKUP(Sales[[#This Row],[ProductKey]], Products!$A$2:$D$1000, 4, FALSE)</f>
        <v>Water Bottle - 30 oz.</v>
      </c>
    </row>
    <row r="8514" spans="1:17" x14ac:dyDescent="0.25">
      <c r="A8514" s="2">
        <v>38325</v>
      </c>
      <c r="B8514" s="1" t="s">
        <v>7536</v>
      </c>
      <c r="C8514">
        <v>477</v>
      </c>
      <c r="D8514">
        <v>26297</v>
      </c>
      <c r="E8514">
        <v>1</v>
      </c>
      <c r="F8514">
        <v>2</v>
      </c>
      <c r="G8514">
        <v>2</v>
      </c>
      <c r="H8514" s="2">
        <v>43438</v>
      </c>
      <c r="I8514" t="str">
        <f>VLOOKUP(Sales[[#This Row],[TerritoryKey]], Territories[], 2, FALSE)</f>
        <v>Northwest</v>
      </c>
      <c r="J8514">
        <f>_xlfn.XLOOKUP(Sales[[#This Row],[ProductKey]], Products!$A:$A, Products!$J:$J)</f>
        <v>1.8663000000000001</v>
      </c>
      <c r="K8514">
        <f>_xlfn.XLOOKUP(Sales[[#This Row],[ProductKey]], Products!$A:$A, Products!$K:$K)</f>
        <v>4.99</v>
      </c>
      <c r="L8514" s="1">
        <f>Sales[[#This Row],[ProductPrice]]*Sales[[#This Row],[OrderQuantity]]</f>
        <v>9.98</v>
      </c>
      <c r="M8514" s="1">
        <f>Sales[[#This Row],[OrderQuantity]]</f>
        <v>2</v>
      </c>
      <c r="N8514" s="1">
        <f>1</f>
        <v>1</v>
      </c>
      <c r="O8514" s="1">
        <f>Sales[[#This Row],[TotalSales]]-Sales[[#This Row],[TotalCost]]</f>
        <v>6.2474000000000007</v>
      </c>
      <c r="P8514" s="1">
        <f>Sales[[#This Row],[ProductCost]]*Sales[[#This Row],[OrderQuantity]]</f>
        <v>3.7326000000000001</v>
      </c>
      <c r="Q8514" s="1" t="str">
        <f>VLOOKUP(Sales[[#This Row],[ProductKey]], Products!$A$2:$D$1000, 4, FALSE)</f>
        <v>Water Bottle - 30 oz.</v>
      </c>
    </row>
    <row r="8515" spans="1:17" x14ac:dyDescent="0.25">
      <c r="A8515" s="2">
        <v>38051</v>
      </c>
      <c r="B8515" s="1" t="s">
        <v>7539</v>
      </c>
      <c r="C8515">
        <v>477</v>
      </c>
      <c r="D8515">
        <v>13631</v>
      </c>
      <c r="E8515">
        <v>9</v>
      </c>
      <c r="F8515">
        <v>2</v>
      </c>
      <c r="G8515">
        <v>2</v>
      </c>
      <c r="H8515" s="2">
        <v>43164</v>
      </c>
      <c r="I8515" t="str">
        <f>VLOOKUP(Sales[[#This Row],[TerritoryKey]], Territories[], 2, FALSE)</f>
        <v>Australia</v>
      </c>
      <c r="J8515">
        <f>_xlfn.XLOOKUP(Sales[[#This Row],[ProductKey]], Products!$A:$A, Products!$J:$J)</f>
        <v>1.8663000000000001</v>
      </c>
      <c r="K8515">
        <f>_xlfn.XLOOKUP(Sales[[#This Row],[ProductKey]], Products!$A:$A, Products!$K:$K)</f>
        <v>4.99</v>
      </c>
      <c r="L8515" s="1">
        <f>Sales[[#This Row],[ProductPrice]]*Sales[[#This Row],[OrderQuantity]]</f>
        <v>9.98</v>
      </c>
      <c r="M8515" s="1">
        <f>Sales[[#This Row],[OrderQuantity]]</f>
        <v>2</v>
      </c>
      <c r="N8515" s="1">
        <f>1</f>
        <v>1</v>
      </c>
      <c r="O8515" s="1">
        <f>Sales[[#This Row],[TotalSales]]-Sales[[#This Row],[TotalCost]]</f>
        <v>6.2474000000000007</v>
      </c>
      <c r="P8515" s="1">
        <f>Sales[[#This Row],[ProductCost]]*Sales[[#This Row],[OrderQuantity]]</f>
        <v>3.7326000000000001</v>
      </c>
      <c r="Q8515" s="1" t="str">
        <f>VLOOKUP(Sales[[#This Row],[ProductKey]], Products!$A$2:$D$1000, 4, FALSE)</f>
        <v>Water Bottle - 30 oz.</v>
      </c>
    </row>
    <row r="8516" spans="1:17" x14ac:dyDescent="0.25">
      <c r="A8516" s="2">
        <v>38171</v>
      </c>
      <c r="B8516" s="1" t="s">
        <v>7546</v>
      </c>
      <c r="C8516">
        <v>477</v>
      </c>
      <c r="D8516">
        <v>13239</v>
      </c>
      <c r="E8516">
        <v>6</v>
      </c>
      <c r="F8516">
        <v>2</v>
      </c>
      <c r="G8516">
        <v>2</v>
      </c>
      <c r="H8516" s="2">
        <v>43284</v>
      </c>
      <c r="I8516" t="str">
        <f>VLOOKUP(Sales[[#This Row],[TerritoryKey]], Territories[], 2, FALSE)</f>
        <v>Canada</v>
      </c>
      <c r="J8516">
        <f>_xlfn.XLOOKUP(Sales[[#This Row],[ProductKey]], Products!$A:$A, Products!$J:$J)</f>
        <v>1.8663000000000001</v>
      </c>
      <c r="K8516">
        <f>_xlfn.XLOOKUP(Sales[[#This Row],[ProductKey]], Products!$A:$A, Products!$K:$K)</f>
        <v>4.99</v>
      </c>
      <c r="L8516" s="1">
        <f>Sales[[#This Row],[ProductPrice]]*Sales[[#This Row],[OrderQuantity]]</f>
        <v>9.98</v>
      </c>
      <c r="M8516" s="1">
        <f>Sales[[#This Row],[OrderQuantity]]</f>
        <v>2</v>
      </c>
      <c r="N8516" s="1">
        <f>1</f>
        <v>1</v>
      </c>
      <c r="O8516" s="1">
        <f>Sales[[#This Row],[TotalSales]]-Sales[[#This Row],[TotalCost]]</f>
        <v>6.2474000000000007</v>
      </c>
      <c r="P8516" s="1">
        <f>Sales[[#This Row],[ProductCost]]*Sales[[#This Row],[OrderQuantity]]</f>
        <v>3.7326000000000001</v>
      </c>
      <c r="Q8516" s="1" t="str">
        <f>VLOOKUP(Sales[[#This Row],[ProductKey]], Products!$A$2:$D$1000, 4, FALSE)</f>
        <v>Water Bottle - 30 oz.</v>
      </c>
    </row>
    <row r="8517" spans="1:17" x14ac:dyDescent="0.25">
      <c r="A8517" s="2">
        <v>38296</v>
      </c>
      <c r="B8517" s="1" t="s">
        <v>7584</v>
      </c>
      <c r="C8517">
        <v>477</v>
      </c>
      <c r="D8517">
        <v>16919</v>
      </c>
      <c r="E8517">
        <v>9</v>
      </c>
      <c r="F8517">
        <v>2</v>
      </c>
      <c r="G8517">
        <v>2</v>
      </c>
      <c r="H8517" s="2">
        <v>43409</v>
      </c>
      <c r="I8517" t="str">
        <f>VLOOKUP(Sales[[#This Row],[TerritoryKey]], Territories[], 2, FALSE)</f>
        <v>Australia</v>
      </c>
      <c r="J8517">
        <f>_xlfn.XLOOKUP(Sales[[#This Row],[ProductKey]], Products!$A:$A, Products!$J:$J)</f>
        <v>1.8663000000000001</v>
      </c>
      <c r="K8517">
        <f>_xlfn.XLOOKUP(Sales[[#This Row],[ProductKey]], Products!$A:$A, Products!$K:$K)</f>
        <v>4.99</v>
      </c>
      <c r="L8517" s="1">
        <f>Sales[[#This Row],[ProductPrice]]*Sales[[#This Row],[OrderQuantity]]</f>
        <v>9.98</v>
      </c>
      <c r="M8517" s="1">
        <f>Sales[[#This Row],[OrderQuantity]]</f>
        <v>2</v>
      </c>
      <c r="N8517" s="1">
        <f>1</f>
        <v>1</v>
      </c>
      <c r="O8517" s="1">
        <f>Sales[[#This Row],[TotalSales]]-Sales[[#This Row],[TotalCost]]</f>
        <v>6.2474000000000007</v>
      </c>
      <c r="P8517" s="1">
        <f>Sales[[#This Row],[ProductCost]]*Sales[[#This Row],[OrderQuantity]]</f>
        <v>3.7326000000000001</v>
      </c>
      <c r="Q8517" s="1" t="str">
        <f>VLOOKUP(Sales[[#This Row],[ProductKey]], Products!$A$2:$D$1000, 4, FALSE)</f>
        <v>Water Bottle - 30 oz.</v>
      </c>
    </row>
    <row r="8518" spans="1:17" x14ac:dyDescent="0.25">
      <c r="A8518" s="2">
        <v>38050</v>
      </c>
      <c r="B8518" s="1" t="s">
        <v>7595</v>
      </c>
      <c r="C8518">
        <v>477</v>
      </c>
      <c r="D8518">
        <v>21142</v>
      </c>
      <c r="E8518">
        <v>1</v>
      </c>
      <c r="F8518">
        <v>2</v>
      </c>
      <c r="G8518">
        <v>2</v>
      </c>
      <c r="H8518" s="2">
        <v>43163</v>
      </c>
      <c r="I8518" t="str">
        <f>VLOOKUP(Sales[[#This Row],[TerritoryKey]], Territories[], 2, FALSE)</f>
        <v>Northwest</v>
      </c>
      <c r="J8518">
        <f>_xlfn.XLOOKUP(Sales[[#This Row],[ProductKey]], Products!$A:$A, Products!$J:$J)</f>
        <v>1.8663000000000001</v>
      </c>
      <c r="K8518">
        <f>_xlfn.XLOOKUP(Sales[[#This Row],[ProductKey]], Products!$A:$A, Products!$K:$K)</f>
        <v>4.99</v>
      </c>
      <c r="L8518" s="1">
        <f>Sales[[#This Row],[ProductPrice]]*Sales[[#This Row],[OrderQuantity]]</f>
        <v>9.98</v>
      </c>
      <c r="M8518" s="1">
        <f>Sales[[#This Row],[OrderQuantity]]</f>
        <v>2</v>
      </c>
      <c r="N8518" s="1">
        <f>1</f>
        <v>1</v>
      </c>
      <c r="O8518" s="1">
        <f>Sales[[#This Row],[TotalSales]]-Sales[[#This Row],[TotalCost]]</f>
        <v>6.2474000000000007</v>
      </c>
      <c r="P8518" s="1">
        <f>Sales[[#This Row],[ProductCost]]*Sales[[#This Row],[OrderQuantity]]</f>
        <v>3.7326000000000001</v>
      </c>
      <c r="Q8518" s="1" t="str">
        <f>VLOOKUP(Sales[[#This Row],[ProductKey]], Products!$A$2:$D$1000, 4, FALSE)</f>
        <v>Water Bottle - 30 oz.</v>
      </c>
    </row>
    <row r="8519" spans="1:17" x14ac:dyDescent="0.25">
      <c r="A8519" s="2">
        <v>37992</v>
      </c>
      <c r="B8519" s="1" t="s">
        <v>7615</v>
      </c>
      <c r="C8519">
        <v>477</v>
      </c>
      <c r="D8519">
        <v>29339</v>
      </c>
      <c r="E8519">
        <v>6</v>
      </c>
      <c r="F8519">
        <v>2</v>
      </c>
      <c r="G8519">
        <v>2</v>
      </c>
      <c r="H8519" s="2">
        <v>43106</v>
      </c>
      <c r="I8519" t="str">
        <f>VLOOKUP(Sales[[#This Row],[TerritoryKey]], Territories[], 2, FALSE)</f>
        <v>Canada</v>
      </c>
      <c r="J8519">
        <f>_xlfn.XLOOKUP(Sales[[#This Row],[ProductKey]], Products!$A:$A, Products!$J:$J)</f>
        <v>1.8663000000000001</v>
      </c>
      <c r="K8519">
        <f>_xlfn.XLOOKUP(Sales[[#This Row],[ProductKey]], Products!$A:$A, Products!$K:$K)</f>
        <v>4.99</v>
      </c>
      <c r="L8519" s="1">
        <f>Sales[[#This Row],[ProductPrice]]*Sales[[#This Row],[OrderQuantity]]</f>
        <v>9.98</v>
      </c>
      <c r="M8519" s="1">
        <f>Sales[[#This Row],[OrderQuantity]]</f>
        <v>2</v>
      </c>
      <c r="N8519" s="1">
        <f>1</f>
        <v>1</v>
      </c>
      <c r="O8519" s="1">
        <f>Sales[[#This Row],[TotalSales]]-Sales[[#This Row],[TotalCost]]</f>
        <v>6.2474000000000007</v>
      </c>
      <c r="P8519" s="1">
        <f>Sales[[#This Row],[ProductCost]]*Sales[[#This Row],[OrderQuantity]]</f>
        <v>3.7326000000000001</v>
      </c>
      <c r="Q8519" s="1" t="str">
        <f>VLOOKUP(Sales[[#This Row],[ProductKey]], Products!$A$2:$D$1000, 4, FALSE)</f>
        <v>Water Bottle - 30 oz.</v>
      </c>
    </row>
    <row r="8520" spans="1:17" x14ac:dyDescent="0.25">
      <c r="A8520" s="2">
        <v>38264</v>
      </c>
      <c r="B8520" s="1" t="s">
        <v>7622</v>
      </c>
      <c r="C8520">
        <v>477</v>
      </c>
      <c r="D8520">
        <v>16133</v>
      </c>
      <c r="E8520">
        <v>6</v>
      </c>
      <c r="F8520">
        <v>2</v>
      </c>
      <c r="G8520">
        <v>2</v>
      </c>
      <c r="H8520" s="2">
        <v>43377</v>
      </c>
      <c r="I8520" t="str">
        <f>VLOOKUP(Sales[[#This Row],[TerritoryKey]], Territories[], 2, FALSE)</f>
        <v>Canada</v>
      </c>
      <c r="J8520">
        <f>_xlfn.XLOOKUP(Sales[[#This Row],[ProductKey]], Products!$A:$A, Products!$J:$J)</f>
        <v>1.8663000000000001</v>
      </c>
      <c r="K8520">
        <f>_xlfn.XLOOKUP(Sales[[#This Row],[ProductKey]], Products!$A:$A, Products!$K:$K)</f>
        <v>4.99</v>
      </c>
      <c r="L8520" s="1">
        <f>Sales[[#This Row],[ProductPrice]]*Sales[[#This Row],[OrderQuantity]]</f>
        <v>9.98</v>
      </c>
      <c r="M8520" s="1">
        <f>Sales[[#This Row],[OrderQuantity]]</f>
        <v>2</v>
      </c>
      <c r="N8520" s="1">
        <f>1</f>
        <v>1</v>
      </c>
      <c r="O8520" s="1">
        <f>Sales[[#This Row],[TotalSales]]-Sales[[#This Row],[TotalCost]]</f>
        <v>6.2474000000000007</v>
      </c>
      <c r="P8520" s="1">
        <f>Sales[[#This Row],[ProductCost]]*Sales[[#This Row],[OrderQuantity]]</f>
        <v>3.7326000000000001</v>
      </c>
      <c r="Q8520" s="1" t="str">
        <f>VLOOKUP(Sales[[#This Row],[ProductKey]], Products!$A$2:$D$1000, 4, FALSE)</f>
        <v>Water Bottle - 30 oz.</v>
      </c>
    </row>
    <row r="8521" spans="1:17" x14ac:dyDescent="0.25">
      <c r="A8521" s="2">
        <v>38295</v>
      </c>
      <c r="B8521" s="1" t="s">
        <v>7650</v>
      </c>
      <c r="C8521">
        <v>477</v>
      </c>
      <c r="D8521">
        <v>14719</v>
      </c>
      <c r="E8521">
        <v>7</v>
      </c>
      <c r="F8521">
        <v>2</v>
      </c>
      <c r="G8521">
        <v>2</v>
      </c>
      <c r="H8521" s="2">
        <v>43408</v>
      </c>
      <c r="I8521" t="str">
        <f>VLOOKUP(Sales[[#This Row],[TerritoryKey]], Territories[], 2, FALSE)</f>
        <v>France</v>
      </c>
      <c r="J8521">
        <f>_xlfn.XLOOKUP(Sales[[#This Row],[ProductKey]], Products!$A:$A, Products!$J:$J)</f>
        <v>1.8663000000000001</v>
      </c>
      <c r="K8521">
        <f>_xlfn.XLOOKUP(Sales[[#This Row],[ProductKey]], Products!$A:$A, Products!$K:$K)</f>
        <v>4.99</v>
      </c>
      <c r="L8521" s="1">
        <f>Sales[[#This Row],[ProductPrice]]*Sales[[#This Row],[OrderQuantity]]</f>
        <v>9.98</v>
      </c>
      <c r="M8521" s="1">
        <f>Sales[[#This Row],[OrderQuantity]]</f>
        <v>2</v>
      </c>
      <c r="N8521" s="1">
        <f>1</f>
        <v>1</v>
      </c>
      <c r="O8521" s="1">
        <f>Sales[[#This Row],[TotalSales]]-Sales[[#This Row],[TotalCost]]</f>
        <v>6.2474000000000007</v>
      </c>
      <c r="P8521" s="1">
        <f>Sales[[#This Row],[ProductCost]]*Sales[[#This Row],[OrderQuantity]]</f>
        <v>3.7326000000000001</v>
      </c>
      <c r="Q8521" s="1" t="str">
        <f>VLOOKUP(Sales[[#This Row],[ProductKey]], Products!$A$2:$D$1000, 4, FALSE)</f>
        <v>Water Bottle - 30 oz.</v>
      </c>
    </row>
    <row r="8522" spans="1:17" x14ac:dyDescent="0.25">
      <c r="A8522" s="2">
        <v>38050</v>
      </c>
      <c r="B8522" s="1" t="s">
        <v>7702</v>
      </c>
      <c r="C8522">
        <v>477</v>
      </c>
      <c r="D8522">
        <v>16686</v>
      </c>
      <c r="E8522">
        <v>9</v>
      </c>
      <c r="F8522">
        <v>2</v>
      </c>
      <c r="G8522">
        <v>2</v>
      </c>
      <c r="H8522" s="2">
        <v>43163</v>
      </c>
      <c r="I8522" t="str">
        <f>VLOOKUP(Sales[[#This Row],[TerritoryKey]], Territories[], 2, FALSE)</f>
        <v>Australia</v>
      </c>
      <c r="J8522">
        <f>_xlfn.XLOOKUP(Sales[[#This Row],[ProductKey]], Products!$A:$A, Products!$J:$J)</f>
        <v>1.8663000000000001</v>
      </c>
      <c r="K8522">
        <f>_xlfn.XLOOKUP(Sales[[#This Row],[ProductKey]], Products!$A:$A, Products!$K:$K)</f>
        <v>4.99</v>
      </c>
      <c r="L8522" s="1">
        <f>Sales[[#This Row],[ProductPrice]]*Sales[[#This Row],[OrderQuantity]]</f>
        <v>9.98</v>
      </c>
      <c r="M8522" s="1">
        <f>Sales[[#This Row],[OrderQuantity]]</f>
        <v>2</v>
      </c>
      <c r="N8522" s="1">
        <f>1</f>
        <v>1</v>
      </c>
      <c r="O8522" s="1">
        <f>Sales[[#This Row],[TotalSales]]-Sales[[#This Row],[TotalCost]]</f>
        <v>6.2474000000000007</v>
      </c>
      <c r="P8522" s="1">
        <f>Sales[[#This Row],[ProductCost]]*Sales[[#This Row],[OrderQuantity]]</f>
        <v>3.7326000000000001</v>
      </c>
      <c r="Q8522" s="1" t="str">
        <f>VLOOKUP(Sales[[#This Row],[ProductKey]], Products!$A$2:$D$1000, 4, FALSE)</f>
        <v>Water Bottle - 30 oz.</v>
      </c>
    </row>
    <row r="8523" spans="1:17" x14ac:dyDescent="0.25">
      <c r="A8523" s="2">
        <v>38081</v>
      </c>
      <c r="B8523" s="1" t="s">
        <v>7743</v>
      </c>
      <c r="C8523">
        <v>477</v>
      </c>
      <c r="D8523">
        <v>11078</v>
      </c>
      <c r="E8523">
        <v>6</v>
      </c>
      <c r="F8523">
        <v>2</v>
      </c>
      <c r="G8523">
        <v>2</v>
      </c>
      <c r="H8523" s="2">
        <v>43194</v>
      </c>
      <c r="I8523" t="str">
        <f>VLOOKUP(Sales[[#This Row],[TerritoryKey]], Territories[], 2, FALSE)</f>
        <v>Canada</v>
      </c>
      <c r="J8523">
        <f>_xlfn.XLOOKUP(Sales[[#This Row],[ProductKey]], Products!$A:$A, Products!$J:$J)</f>
        <v>1.8663000000000001</v>
      </c>
      <c r="K8523">
        <f>_xlfn.XLOOKUP(Sales[[#This Row],[ProductKey]], Products!$A:$A, Products!$K:$K)</f>
        <v>4.99</v>
      </c>
      <c r="L8523" s="1">
        <f>Sales[[#This Row],[ProductPrice]]*Sales[[#This Row],[OrderQuantity]]</f>
        <v>9.98</v>
      </c>
      <c r="M8523" s="1">
        <f>Sales[[#This Row],[OrderQuantity]]</f>
        <v>2</v>
      </c>
      <c r="N8523" s="1">
        <f>1</f>
        <v>1</v>
      </c>
      <c r="O8523" s="1">
        <f>Sales[[#This Row],[TotalSales]]-Sales[[#This Row],[TotalCost]]</f>
        <v>6.2474000000000007</v>
      </c>
      <c r="P8523" s="1">
        <f>Sales[[#This Row],[ProductCost]]*Sales[[#This Row],[OrderQuantity]]</f>
        <v>3.7326000000000001</v>
      </c>
      <c r="Q8523" s="1" t="str">
        <f>VLOOKUP(Sales[[#This Row],[ProductKey]], Products!$A$2:$D$1000, 4, FALSE)</f>
        <v>Water Bottle - 30 oz.</v>
      </c>
    </row>
    <row r="8524" spans="1:17" x14ac:dyDescent="0.25">
      <c r="A8524" s="2">
        <v>38021</v>
      </c>
      <c r="B8524" s="1" t="s">
        <v>7778</v>
      </c>
      <c r="C8524">
        <v>477</v>
      </c>
      <c r="D8524">
        <v>20659</v>
      </c>
      <c r="E8524">
        <v>4</v>
      </c>
      <c r="F8524">
        <v>2</v>
      </c>
      <c r="G8524">
        <v>2</v>
      </c>
      <c r="H8524" s="2">
        <v>43135</v>
      </c>
      <c r="I8524" t="str">
        <f>VLOOKUP(Sales[[#This Row],[TerritoryKey]], Territories[], 2, FALSE)</f>
        <v>Southwest</v>
      </c>
      <c r="J8524">
        <f>_xlfn.XLOOKUP(Sales[[#This Row],[ProductKey]], Products!$A:$A, Products!$J:$J)</f>
        <v>1.8663000000000001</v>
      </c>
      <c r="K8524">
        <f>_xlfn.XLOOKUP(Sales[[#This Row],[ProductKey]], Products!$A:$A, Products!$K:$K)</f>
        <v>4.99</v>
      </c>
      <c r="L8524" s="1">
        <f>Sales[[#This Row],[ProductPrice]]*Sales[[#This Row],[OrderQuantity]]</f>
        <v>9.98</v>
      </c>
      <c r="M8524" s="1">
        <f>Sales[[#This Row],[OrderQuantity]]</f>
        <v>2</v>
      </c>
      <c r="N8524" s="1">
        <f>1</f>
        <v>1</v>
      </c>
      <c r="O8524" s="1">
        <f>Sales[[#This Row],[TotalSales]]-Sales[[#This Row],[TotalCost]]</f>
        <v>6.2474000000000007</v>
      </c>
      <c r="P8524" s="1">
        <f>Sales[[#This Row],[ProductCost]]*Sales[[#This Row],[OrderQuantity]]</f>
        <v>3.7326000000000001</v>
      </c>
      <c r="Q8524" s="1" t="str">
        <f>VLOOKUP(Sales[[#This Row],[ProductKey]], Products!$A$2:$D$1000, 4, FALSE)</f>
        <v>Water Bottle - 30 oz.</v>
      </c>
    </row>
    <row r="8525" spans="1:17" x14ac:dyDescent="0.25">
      <c r="A8525" s="2">
        <v>38205</v>
      </c>
      <c r="B8525" s="1" t="s">
        <v>7793</v>
      </c>
      <c r="C8525">
        <v>477</v>
      </c>
      <c r="D8525">
        <v>24308</v>
      </c>
      <c r="E8525">
        <v>1</v>
      </c>
      <c r="F8525">
        <v>2</v>
      </c>
      <c r="G8525">
        <v>2</v>
      </c>
      <c r="H8525" s="2">
        <v>43318</v>
      </c>
      <c r="I8525" t="str">
        <f>VLOOKUP(Sales[[#This Row],[TerritoryKey]], Territories[], 2, FALSE)</f>
        <v>Northwest</v>
      </c>
      <c r="J8525">
        <f>_xlfn.XLOOKUP(Sales[[#This Row],[ProductKey]], Products!$A:$A, Products!$J:$J)</f>
        <v>1.8663000000000001</v>
      </c>
      <c r="K8525">
        <f>_xlfn.XLOOKUP(Sales[[#This Row],[ProductKey]], Products!$A:$A, Products!$K:$K)</f>
        <v>4.99</v>
      </c>
      <c r="L8525" s="1">
        <f>Sales[[#This Row],[ProductPrice]]*Sales[[#This Row],[OrderQuantity]]</f>
        <v>9.98</v>
      </c>
      <c r="M8525" s="1">
        <f>Sales[[#This Row],[OrderQuantity]]</f>
        <v>2</v>
      </c>
      <c r="N8525" s="1">
        <f>1</f>
        <v>1</v>
      </c>
      <c r="O8525" s="1">
        <f>Sales[[#This Row],[TotalSales]]-Sales[[#This Row],[TotalCost]]</f>
        <v>6.2474000000000007</v>
      </c>
      <c r="P8525" s="1">
        <f>Sales[[#This Row],[ProductCost]]*Sales[[#This Row],[OrderQuantity]]</f>
        <v>3.7326000000000001</v>
      </c>
      <c r="Q8525" s="1" t="str">
        <f>VLOOKUP(Sales[[#This Row],[ProductKey]], Products!$A$2:$D$1000, 4, FALSE)</f>
        <v>Water Bottle - 30 oz.</v>
      </c>
    </row>
    <row r="8526" spans="1:17" x14ac:dyDescent="0.25">
      <c r="A8526" s="2">
        <v>38203</v>
      </c>
      <c r="B8526" s="1" t="s">
        <v>7837</v>
      </c>
      <c r="C8526">
        <v>477</v>
      </c>
      <c r="D8526">
        <v>11510</v>
      </c>
      <c r="E8526">
        <v>6</v>
      </c>
      <c r="F8526">
        <v>2</v>
      </c>
      <c r="G8526">
        <v>2</v>
      </c>
      <c r="H8526" s="2">
        <v>43316</v>
      </c>
      <c r="I8526" t="str">
        <f>VLOOKUP(Sales[[#This Row],[TerritoryKey]], Territories[], 2, FALSE)</f>
        <v>Canada</v>
      </c>
      <c r="J8526">
        <f>_xlfn.XLOOKUP(Sales[[#This Row],[ProductKey]], Products!$A:$A, Products!$J:$J)</f>
        <v>1.8663000000000001</v>
      </c>
      <c r="K8526">
        <f>_xlfn.XLOOKUP(Sales[[#This Row],[ProductKey]], Products!$A:$A, Products!$K:$K)</f>
        <v>4.99</v>
      </c>
      <c r="L8526" s="1">
        <f>Sales[[#This Row],[ProductPrice]]*Sales[[#This Row],[OrderQuantity]]</f>
        <v>9.98</v>
      </c>
      <c r="M8526" s="1">
        <f>Sales[[#This Row],[OrderQuantity]]</f>
        <v>2</v>
      </c>
      <c r="N8526" s="1">
        <f>1</f>
        <v>1</v>
      </c>
      <c r="O8526" s="1">
        <f>Sales[[#This Row],[TotalSales]]-Sales[[#This Row],[TotalCost]]</f>
        <v>6.2474000000000007</v>
      </c>
      <c r="P8526" s="1">
        <f>Sales[[#This Row],[ProductCost]]*Sales[[#This Row],[OrderQuantity]]</f>
        <v>3.7326000000000001</v>
      </c>
      <c r="Q8526" s="1" t="str">
        <f>VLOOKUP(Sales[[#This Row],[ProductKey]], Products!$A$2:$D$1000, 4, FALSE)</f>
        <v>Water Bottle - 30 oz.</v>
      </c>
    </row>
    <row r="8527" spans="1:17" x14ac:dyDescent="0.25">
      <c r="A8527" s="2">
        <v>37989</v>
      </c>
      <c r="B8527" s="1" t="s">
        <v>7857</v>
      </c>
      <c r="C8527">
        <v>477</v>
      </c>
      <c r="D8527">
        <v>26676</v>
      </c>
      <c r="E8527">
        <v>4</v>
      </c>
      <c r="F8527">
        <v>2</v>
      </c>
      <c r="G8527">
        <v>2</v>
      </c>
      <c r="H8527" s="2">
        <v>43103</v>
      </c>
      <c r="I8527" t="str">
        <f>VLOOKUP(Sales[[#This Row],[TerritoryKey]], Territories[], 2, FALSE)</f>
        <v>Southwest</v>
      </c>
      <c r="J8527">
        <f>_xlfn.XLOOKUP(Sales[[#This Row],[ProductKey]], Products!$A:$A, Products!$J:$J)</f>
        <v>1.8663000000000001</v>
      </c>
      <c r="K8527">
        <f>_xlfn.XLOOKUP(Sales[[#This Row],[ProductKey]], Products!$A:$A, Products!$K:$K)</f>
        <v>4.99</v>
      </c>
      <c r="L8527" s="1">
        <f>Sales[[#This Row],[ProductPrice]]*Sales[[#This Row],[OrderQuantity]]</f>
        <v>9.98</v>
      </c>
      <c r="M8527" s="1">
        <f>Sales[[#This Row],[OrderQuantity]]</f>
        <v>2</v>
      </c>
      <c r="N8527" s="1">
        <f>1</f>
        <v>1</v>
      </c>
      <c r="O8527" s="1">
        <f>Sales[[#This Row],[TotalSales]]-Sales[[#This Row],[TotalCost]]</f>
        <v>6.2474000000000007</v>
      </c>
      <c r="P8527" s="1">
        <f>Sales[[#This Row],[ProductCost]]*Sales[[#This Row],[OrderQuantity]]</f>
        <v>3.7326000000000001</v>
      </c>
      <c r="Q8527" s="1" t="str">
        <f>VLOOKUP(Sales[[#This Row],[ProductKey]], Products!$A$2:$D$1000, 4, FALSE)</f>
        <v>Water Bottle - 30 oz.</v>
      </c>
    </row>
    <row r="8528" spans="1:17" x14ac:dyDescent="0.25">
      <c r="A8528" s="2">
        <v>38325</v>
      </c>
      <c r="B8528" s="1" t="s">
        <v>7882</v>
      </c>
      <c r="C8528">
        <v>477</v>
      </c>
      <c r="D8528">
        <v>20778</v>
      </c>
      <c r="E8528">
        <v>1</v>
      </c>
      <c r="F8528">
        <v>2</v>
      </c>
      <c r="G8528">
        <v>2</v>
      </c>
      <c r="H8528" s="2">
        <v>43438</v>
      </c>
      <c r="I8528" t="str">
        <f>VLOOKUP(Sales[[#This Row],[TerritoryKey]], Territories[], 2, FALSE)</f>
        <v>Northwest</v>
      </c>
      <c r="J8528">
        <f>_xlfn.XLOOKUP(Sales[[#This Row],[ProductKey]], Products!$A:$A, Products!$J:$J)</f>
        <v>1.8663000000000001</v>
      </c>
      <c r="K8528">
        <f>_xlfn.XLOOKUP(Sales[[#This Row],[ProductKey]], Products!$A:$A, Products!$K:$K)</f>
        <v>4.99</v>
      </c>
      <c r="L8528" s="1">
        <f>Sales[[#This Row],[ProductPrice]]*Sales[[#This Row],[OrderQuantity]]</f>
        <v>9.98</v>
      </c>
      <c r="M8528" s="1">
        <f>Sales[[#This Row],[OrderQuantity]]</f>
        <v>2</v>
      </c>
      <c r="N8528" s="1">
        <f>1</f>
        <v>1</v>
      </c>
      <c r="O8528" s="1">
        <f>Sales[[#This Row],[TotalSales]]-Sales[[#This Row],[TotalCost]]</f>
        <v>6.2474000000000007</v>
      </c>
      <c r="P8528" s="1">
        <f>Sales[[#This Row],[ProductCost]]*Sales[[#This Row],[OrderQuantity]]</f>
        <v>3.7326000000000001</v>
      </c>
      <c r="Q8528" s="1" t="str">
        <f>VLOOKUP(Sales[[#This Row],[ProductKey]], Products!$A$2:$D$1000, 4, FALSE)</f>
        <v>Water Bottle - 30 oz.</v>
      </c>
    </row>
    <row r="8529" spans="1:17" x14ac:dyDescent="0.25">
      <c r="A8529" s="2">
        <v>38235</v>
      </c>
      <c r="B8529" s="1" t="s">
        <v>7893</v>
      </c>
      <c r="C8529">
        <v>477</v>
      </c>
      <c r="D8529">
        <v>28955</v>
      </c>
      <c r="E8529">
        <v>9</v>
      </c>
      <c r="F8529">
        <v>2</v>
      </c>
      <c r="G8529">
        <v>2</v>
      </c>
      <c r="H8529" s="2">
        <v>43348</v>
      </c>
      <c r="I8529" t="str">
        <f>VLOOKUP(Sales[[#This Row],[TerritoryKey]], Territories[], 2, FALSE)</f>
        <v>Australia</v>
      </c>
      <c r="J8529">
        <f>_xlfn.XLOOKUP(Sales[[#This Row],[ProductKey]], Products!$A:$A, Products!$J:$J)</f>
        <v>1.8663000000000001</v>
      </c>
      <c r="K8529">
        <f>_xlfn.XLOOKUP(Sales[[#This Row],[ProductKey]], Products!$A:$A, Products!$K:$K)</f>
        <v>4.99</v>
      </c>
      <c r="L8529" s="1">
        <f>Sales[[#This Row],[ProductPrice]]*Sales[[#This Row],[OrderQuantity]]</f>
        <v>9.98</v>
      </c>
      <c r="M8529" s="1">
        <f>Sales[[#This Row],[OrderQuantity]]</f>
        <v>2</v>
      </c>
      <c r="N8529" s="1">
        <f>1</f>
        <v>1</v>
      </c>
      <c r="O8529" s="1">
        <f>Sales[[#This Row],[TotalSales]]-Sales[[#This Row],[TotalCost]]</f>
        <v>6.2474000000000007</v>
      </c>
      <c r="P8529" s="1">
        <f>Sales[[#This Row],[ProductCost]]*Sales[[#This Row],[OrderQuantity]]</f>
        <v>3.7326000000000001</v>
      </c>
      <c r="Q8529" s="1" t="str">
        <f>VLOOKUP(Sales[[#This Row],[ProductKey]], Products!$A$2:$D$1000, 4, FALSE)</f>
        <v>Water Bottle - 30 oz.</v>
      </c>
    </row>
    <row r="8530" spans="1:17" x14ac:dyDescent="0.25">
      <c r="A8530" s="2">
        <v>38143</v>
      </c>
      <c r="B8530" s="1" t="s">
        <v>7901</v>
      </c>
      <c r="C8530">
        <v>477</v>
      </c>
      <c r="D8530">
        <v>20807</v>
      </c>
      <c r="E8530">
        <v>10</v>
      </c>
      <c r="F8530">
        <v>2</v>
      </c>
      <c r="G8530">
        <v>2</v>
      </c>
      <c r="H8530" s="2">
        <v>43256</v>
      </c>
      <c r="I8530" t="str">
        <f>VLOOKUP(Sales[[#This Row],[TerritoryKey]], Territories[], 2, FALSE)</f>
        <v>United Kingdom</v>
      </c>
      <c r="J8530">
        <f>_xlfn.XLOOKUP(Sales[[#This Row],[ProductKey]], Products!$A:$A, Products!$J:$J)</f>
        <v>1.8663000000000001</v>
      </c>
      <c r="K8530">
        <f>_xlfn.XLOOKUP(Sales[[#This Row],[ProductKey]], Products!$A:$A, Products!$K:$K)</f>
        <v>4.99</v>
      </c>
      <c r="L8530" s="1">
        <f>Sales[[#This Row],[ProductPrice]]*Sales[[#This Row],[OrderQuantity]]</f>
        <v>9.98</v>
      </c>
      <c r="M8530" s="1">
        <f>Sales[[#This Row],[OrderQuantity]]</f>
        <v>2</v>
      </c>
      <c r="N8530" s="1">
        <f>1</f>
        <v>1</v>
      </c>
      <c r="O8530" s="1">
        <f>Sales[[#This Row],[TotalSales]]-Sales[[#This Row],[TotalCost]]</f>
        <v>6.2474000000000007</v>
      </c>
      <c r="P8530" s="1">
        <f>Sales[[#This Row],[ProductCost]]*Sales[[#This Row],[OrderQuantity]]</f>
        <v>3.7326000000000001</v>
      </c>
      <c r="Q8530" s="1" t="str">
        <f>VLOOKUP(Sales[[#This Row],[ProductKey]], Products!$A$2:$D$1000, 4, FALSE)</f>
        <v>Water Bottle - 30 oz.</v>
      </c>
    </row>
    <row r="8531" spans="1:17" x14ac:dyDescent="0.25">
      <c r="A8531" s="2">
        <v>37689</v>
      </c>
      <c r="B8531" s="1" t="s">
        <v>15</v>
      </c>
      <c r="C8531">
        <v>220</v>
      </c>
      <c r="D8531">
        <v>26273</v>
      </c>
      <c r="E8531">
        <v>1</v>
      </c>
      <c r="F8531">
        <v>3</v>
      </c>
      <c r="G8531">
        <v>1</v>
      </c>
      <c r="H8531" s="2">
        <v>42803</v>
      </c>
      <c r="I8531" t="str">
        <f>VLOOKUP(Sales[[#This Row],[TerritoryKey]], Territories[], 2, FALSE)</f>
        <v>Northwest</v>
      </c>
      <c r="J8531">
        <f>_xlfn.XLOOKUP(Sales[[#This Row],[ProductKey]], Products!$A:$A, Products!$J:$J)</f>
        <v>12.027799999999999</v>
      </c>
      <c r="K8531">
        <f>_xlfn.XLOOKUP(Sales[[#This Row],[ProductKey]], Products!$A:$A, Products!$K:$K)</f>
        <v>33.644199999999998</v>
      </c>
      <c r="L8531" s="1">
        <f>Sales[[#This Row],[ProductPrice]]*Sales[[#This Row],[OrderQuantity]]</f>
        <v>33.644199999999998</v>
      </c>
      <c r="M8531" s="1">
        <f>Sales[[#This Row],[OrderQuantity]]</f>
        <v>1</v>
      </c>
      <c r="N8531" s="1">
        <f>1</f>
        <v>1</v>
      </c>
      <c r="O8531" s="1">
        <f>Sales[[#This Row],[TotalSales]]-Sales[[#This Row],[TotalCost]]</f>
        <v>21.616399999999999</v>
      </c>
      <c r="P8531" s="1">
        <f>Sales[[#This Row],[ProductCost]]*Sales[[#This Row],[OrderQuantity]]</f>
        <v>12.027799999999999</v>
      </c>
      <c r="Q8531" s="1" t="str">
        <f>VLOOKUP(Sales[[#This Row],[ProductKey]], Products!$A$2:$D$1000, 4, FALSE)</f>
        <v>Sport-100 Helmet, Blue</v>
      </c>
    </row>
    <row r="8532" spans="1:17" x14ac:dyDescent="0.25">
      <c r="A8532" s="2">
        <v>37814</v>
      </c>
      <c r="B8532" s="1" t="s">
        <v>37</v>
      </c>
      <c r="C8532">
        <v>220</v>
      </c>
      <c r="D8532">
        <v>15146</v>
      </c>
      <c r="E8532">
        <v>9</v>
      </c>
      <c r="F8532">
        <v>3</v>
      </c>
      <c r="G8532">
        <v>1</v>
      </c>
      <c r="H8532" s="2">
        <v>42928</v>
      </c>
      <c r="I8532" t="str">
        <f>VLOOKUP(Sales[[#This Row],[TerritoryKey]], Territories[], 2, FALSE)</f>
        <v>Australia</v>
      </c>
      <c r="J8532">
        <f>_xlfn.XLOOKUP(Sales[[#This Row],[ProductKey]], Products!$A:$A, Products!$J:$J)</f>
        <v>12.027799999999999</v>
      </c>
      <c r="K8532">
        <f>_xlfn.XLOOKUP(Sales[[#This Row],[ProductKey]], Products!$A:$A, Products!$K:$K)</f>
        <v>33.644199999999998</v>
      </c>
      <c r="L8532" s="1">
        <f>Sales[[#This Row],[ProductPrice]]*Sales[[#This Row],[OrderQuantity]]</f>
        <v>33.644199999999998</v>
      </c>
      <c r="M8532" s="1">
        <f>Sales[[#This Row],[OrderQuantity]]</f>
        <v>1</v>
      </c>
      <c r="N8532" s="1">
        <f>1</f>
        <v>1</v>
      </c>
      <c r="O8532" s="1">
        <f>Sales[[#This Row],[TotalSales]]-Sales[[#This Row],[TotalCost]]</f>
        <v>21.616399999999999</v>
      </c>
      <c r="P8532" s="1">
        <f>Sales[[#This Row],[ProductCost]]*Sales[[#This Row],[OrderQuantity]]</f>
        <v>12.027799999999999</v>
      </c>
      <c r="Q8532" s="1" t="str">
        <f>VLOOKUP(Sales[[#This Row],[ProductKey]], Products!$A$2:$D$1000, 4, FALSE)</f>
        <v>Sport-100 Helmet, Blue</v>
      </c>
    </row>
    <row r="8533" spans="1:17" x14ac:dyDescent="0.25">
      <c r="A8533" s="2">
        <v>37753</v>
      </c>
      <c r="B8533" s="1" t="s">
        <v>50</v>
      </c>
      <c r="C8533">
        <v>220</v>
      </c>
      <c r="D8533">
        <v>11427</v>
      </c>
      <c r="E8533">
        <v>8</v>
      </c>
      <c r="F8533">
        <v>3</v>
      </c>
      <c r="G8533">
        <v>1</v>
      </c>
      <c r="H8533" s="2">
        <v>42867</v>
      </c>
      <c r="I8533" t="str">
        <f>VLOOKUP(Sales[[#This Row],[TerritoryKey]], Territories[], 2, FALSE)</f>
        <v>Germany</v>
      </c>
      <c r="J8533">
        <f>_xlfn.XLOOKUP(Sales[[#This Row],[ProductKey]], Products!$A:$A, Products!$J:$J)</f>
        <v>12.027799999999999</v>
      </c>
      <c r="K8533">
        <f>_xlfn.XLOOKUP(Sales[[#This Row],[ProductKey]], Products!$A:$A, Products!$K:$K)</f>
        <v>33.644199999999998</v>
      </c>
      <c r="L8533" s="1">
        <f>Sales[[#This Row],[ProductPrice]]*Sales[[#This Row],[OrderQuantity]]</f>
        <v>33.644199999999998</v>
      </c>
      <c r="M8533" s="1">
        <f>Sales[[#This Row],[OrderQuantity]]</f>
        <v>1</v>
      </c>
      <c r="N8533" s="1">
        <f>1</f>
        <v>1</v>
      </c>
      <c r="O8533" s="1">
        <f>Sales[[#This Row],[TotalSales]]-Sales[[#This Row],[TotalCost]]</f>
        <v>21.616399999999999</v>
      </c>
      <c r="P8533" s="1">
        <f>Sales[[#This Row],[ProductCost]]*Sales[[#This Row],[OrderQuantity]]</f>
        <v>12.027799999999999</v>
      </c>
      <c r="Q8533" s="1" t="str">
        <f>VLOOKUP(Sales[[#This Row],[ProductKey]], Products!$A$2:$D$1000, 4, FALSE)</f>
        <v>Sport-100 Helmet, Blue</v>
      </c>
    </row>
    <row r="8534" spans="1:17" x14ac:dyDescent="0.25">
      <c r="A8534" s="2">
        <v>37964</v>
      </c>
      <c r="B8534" s="1" t="s">
        <v>143</v>
      </c>
      <c r="C8534">
        <v>220</v>
      </c>
      <c r="D8534">
        <v>11642</v>
      </c>
      <c r="E8534">
        <v>6</v>
      </c>
      <c r="F8534">
        <v>3</v>
      </c>
      <c r="G8534">
        <v>1</v>
      </c>
      <c r="H8534" s="2">
        <v>43078</v>
      </c>
      <c r="I8534" t="str">
        <f>VLOOKUP(Sales[[#This Row],[TerritoryKey]], Territories[], 2, FALSE)</f>
        <v>Canada</v>
      </c>
      <c r="J8534">
        <f>_xlfn.XLOOKUP(Sales[[#This Row],[ProductKey]], Products!$A:$A, Products!$J:$J)</f>
        <v>12.027799999999999</v>
      </c>
      <c r="K8534">
        <f>_xlfn.XLOOKUP(Sales[[#This Row],[ProductKey]], Products!$A:$A, Products!$K:$K)</f>
        <v>33.644199999999998</v>
      </c>
      <c r="L8534" s="1">
        <f>Sales[[#This Row],[ProductPrice]]*Sales[[#This Row],[OrderQuantity]]</f>
        <v>33.644199999999998</v>
      </c>
      <c r="M8534" s="1">
        <f>Sales[[#This Row],[OrderQuantity]]</f>
        <v>1</v>
      </c>
      <c r="N8534" s="1">
        <f>1</f>
        <v>1</v>
      </c>
      <c r="O8534" s="1">
        <f>Sales[[#This Row],[TotalSales]]-Sales[[#This Row],[TotalCost]]</f>
        <v>21.616399999999999</v>
      </c>
      <c r="P8534" s="1">
        <f>Sales[[#This Row],[ProductCost]]*Sales[[#This Row],[OrderQuantity]]</f>
        <v>12.027799999999999</v>
      </c>
      <c r="Q8534" s="1" t="str">
        <f>VLOOKUP(Sales[[#This Row],[ProductKey]], Products!$A$2:$D$1000, 4, FALSE)</f>
        <v>Sport-100 Helmet, Blue</v>
      </c>
    </row>
    <row r="8535" spans="1:17" x14ac:dyDescent="0.25">
      <c r="A8535" s="2">
        <v>37751</v>
      </c>
      <c r="B8535" s="1" t="s">
        <v>156</v>
      </c>
      <c r="C8535">
        <v>220</v>
      </c>
      <c r="D8535">
        <v>11235</v>
      </c>
      <c r="E8535">
        <v>1</v>
      </c>
      <c r="F8535">
        <v>3</v>
      </c>
      <c r="G8535">
        <v>1</v>
      </c>
      <c r="H8535" s="2">
        <v>42865</v>
      </c>
      <c r="I8535" t="str">
        <f>VLOOKUP(Sales[[#This Row],[TerritoryKey]], Territories[], 2, FALSE)</f>
        <v>Northwest</v>
      </c>
      <c r="J8535">
        <f>_xlfn.XLOOKUP(Sales[[#This Row],[ProductKey]], Products!$A:$A, Products!$J:$J)</f>
        <v>12.027799999999999</v>
      </c>
      <c r="K8535">
        <f>_xlfn.XLOOKUP(Sales[[#This Row],[ProductKey]], Products!$A:$A, Products!$K:$K)</f>
        <v>33.644199999999998</v>
      </c>
      <c r="L8535" s="1">
        <f>Sales[[#This Row],[ProductPrice]]*Sales[[#This Row],[OrderQuantity]]</f>
        <v>33.644199999999998</v>
      </c>
      <c r="M8535" s="1">
        <f>Sales[[#This Row],[OrderQuantity]]</f>
        <v>1</v>
      </c>
      <c r="N8535" s="1">
        <f>1</f>
        <v>1</v>
      </c>
      <c r="O8535" s="1">
        <f>Sales[[#This Row],[TotalSales]]-Sales[[#This Row],[TotalCost]]</f>
        <v>21.616399999999999</v>
      </c>
      <c r="P8535" s="1">
        <f>Sales[[#This Row],[ProductCost]]*Sales[[#This Row],[OrderQuantity]]</f>
        <v>12.027799999999999</v>
      </c>
      <c r="Q8535" s="1" t="str">
        <f>VLOOKUP(Sales[[#This Row],[ProductKey]], Products!$A$2:$D$1000, 4, FALSE)</f>
        <v>Sport-100 Helmet, Blue</v>
      </c>
    </row>
    <row r="8536" spans="1:17" x14ac:dyDescent="0.25">
      <c r="A8536" s="2">
        <v>37874</v>
      </c>
      <c r="B8536" s="1" t="s">
        <v>177</v>
      </c>
      <c r="C8536">
        <v>220</v>
      </c>
      <c r="D8536">
        <v>14574</v>
      </c>
      <c r="E8536">
        <v>6</v>
      </c>
      <c r="F8536">
        <v>3</v>
      </c>
      <c r="G8536">
        <v>1</v>
      </c>
      <c r="H8536" s="2">
        <v>42988</v>
      </c>
      <c r="I8536" t="str">
        <f>VLOOKUP(Sales[[#This Row],[TerritoryKey]], Territories[], 2, FALSE)</f>
        <v>Canada</v>
      </c>
      <c r="J8536">
        <f>_xlfn.XLOOKUP(Sales[[#This Row],[ProductKey]], Products!$A:$A, Products!$J:$J)</f>
        <v>12.027799999999999</v>
      </c>
      <c r="K8536">
        <f>_xlfn.XLOOKUP(Sales[[#This Row],[ProductKey]], Products!$A:$A, Products!$K:$K)</f>
        <v>33.644199999999998</v>
      </c>
      <c r="L8536" s="1">
        <f>Sales[[#This Row],[ProductPrice]]*Sales[[#This Row],[OrderQuantity]]</f>
        <v>33.644199999999998</v>
      </c>
      <c r="M8536" s="1">
        <f>Sales[[#This Row],[OrderQuantity]]</f>
        <v>1</v>
      </c>
      <c r="N8536" s="1">
        <f>1</f>
        <v>1</v>
      </c>
      <c r="O8536" s="1">
        <f>Sales[[#This Row],[TotalSales]]-Sales[[#This Row],[TotalCost]]</f>
        <v>21.616399999999999</v>
      </c>
      <c r="P8536" s="1">
        <f>Sales[[#This Row],[ProductCost]]*Sales[[#This Row],[OrderQuantity]]</f>
        <v>12.027799999999999</v>
      </c>
      <c r="Q8536" s="1" t="str">
        <f>VLOOKUP(Sales[[#This Row],[ProductKey]], Products!$A$2:$D$1000, 4, FALSE)</f>
        <v>Sport-100 Helmet, Blue</v>
      </c>
    </row>
    <row r="8537" spans="1:17" x14ac:dyDescent="0.25">
      <c r="A8537" s="2">
        <v>37752</v>
      </c>
      <c r="B8537" s="1" t="s">
        <v>253</v>
      </c>
      <c r="C8537">
        <v>220</v>
      </c>
      <c r="D8537">
        <v>27603</v>
      </c>
      <c r="E8537">
        <v>4</v>
      </c>
      <c r="F8537">
        <v>3</v>
      </c>
      <c r="G8537">
        <v>1</v>
      </c>
      <c r="H8537" s="2">
        <v>42866</v>
      </c>
      <c r="I8537" t="str">
        <f>VLOOKUP(Sales[[#This Row],[TerritoryKey]], Territories[], 2, FALSE)</f>
        <v>Southwest</v>
      </c>
      <c r="J8537">
        <f>_xlfn.XLOOKUP(Sales[[#This Row],[ProductKey]], Products!$A:$A, Products!$J:$J)</f>
        <v>12.027799999999999</v>
      </c>
      <c r="K8537">
        <f>_xlfn.XLOOKUP(Sales[[#This Row],[ProductKey]], Products!$A:$A, Products!$K:$K)</f>
        <v>33.644199999999998</v>
      </c>
      <c r="L8537" s="1">
        <f>Sales[[#This Row],[ProductPrice]]*Sales[[#This Row],[OrderQuantity]]</f>
        <v>33.644199999999998</v>
      </c>
      <c r="M8537" s="1">
        <f>Sales[[#This Row],[OrderQuantity]]</f>
        <v>1</v>
      </c>
      <c r="N8537" s="1">
        <f>1</f>
        <v>1</v>
      </c>
      <c r="O8537" s="1">
        <f>Sales[[#This Row],[TotalSales]]-Sales[[#This Row],[TotalCost]]</f>
        <v>21.616399999999999</v>
      </c>
      <c r="P8537" s="1">
        <f>Sales[[#This Row],[ProductCost]]*Sales[[#This Row],[OrderQuantity]]</f>
        <v>12.027799999999999</v>
      </c>
      <c r="Q8537" s="1" t="str">
        <f>VLOOKUP(Sales[[#This Row],[ProductKey]], Products!$A$2:$D$1000, 4, FALSE)</f>
        <v>Sport-100 Helmet, Blue</v>
      </c>
    </row>
    <row r="8538" spans="1:17" x14ac:dyDescent="0.25">
      <c r="A8538" s="2">
        <v>37813</v>
      </c>
      <c r="B8538" s="1" t="s">
        <v>257</v>
      </c>
      <c r="C8538">
        <v>220</v>
      </c>
      <c r="D8538">
        <v>22595</v>
      </c>
      <c r="E8538">
        <v>7</v>
      </c>
      <c r="F8538">
        <v>3</v>
      </c>
      <c r="G8538">
        <v>1</v>
      </c>
      <c r="H8538" s="2">
        <v>42927</v>
      </c>
      <c r="I8538" t="str">
        <f>VLOOKUP(Sales[[#This Row],[TerritoryKey]], Territories[], 2, FALSE)</f>
        <v>France</v>
      </c>
      <c r="J8538">
        <f>_xlfn.XLOOKUP(Sales[[#This Row],[ProductKey]], Products!$A:$A, Products!$J:$J)</f>
        <v>12.027799999999999</v>
      </c>
      <c r="K8538">
        <f>_xlfn.XLOOKUP(Sales[[#This Row],[ProductKey]], Products!$A:$A, Products!$K:$K)</f>
        <v>33.644199999999998</v>
      </c>
      <c r="L8538" s="1">
        <f>Sales[[#This Row],[ProductPrice]]*Sales[[#This Row],[OrderQuantity]]</f>
        <v>33.644199999999998</v>
      </c>
      <c r="M8538" s="1">
        <f>Sales[[#This Row],[OrderQuantity]]</f>
        <v>1</v>
      </c>
      <c r="N8538" s="1">
        <f>1</f>
        <v>1</v>
      </c>
      <c r="O8538" s="1">
        <f>Sales[[#This Row],[TotalSales]]-Sales[[#This Row],[TotalCost]]</f>
        <v>21.616399999999999</v>
      </c>
      <c r="P8538" s="1">
        <f>Sales[[#This Row],[ProductCost]]*Sales[[#This Row],[OrderQuantity]]</f>
        <v>12.027799999999999</v>
      </c>
      <c r="Q8538" s="1" t="str">
        <f>VLOOKUP(Sales[[#This Row],[ProductKey]], Products!$A$2:$D$1000, 4, FALSE)</f>
        <v>Sport-100 Helmet, Blue</v>
      </c>
    </row>
    <row r="8539" spans="1:17" x14ac:dyDescent="0.25">
      <c r="A8539" s="2">
        <v>37690</v>
      </c>
      <c r="B8539" s="1" t="s">
        <v>306</v>
      </c>
      <c r="C8539">
        <v>220</v>
      </c>
      <c r="D8539">
        <v>26128</v>
      </c>
      <c r="E8539">
        <v>4</v>
      </c>
      <c r="F8539">
        <v>3</v>
      </c>
      <c r="G8539">
        <v>1</v>
      </c>
      <c r="H8539" s="2">
        <v>42804</v>
      </c>
      <c r="I8539" t="str">
        <f>VLOOKUP(Sales[[#This Row],[TerritoryKey]], Territories[], 2, FALSE)</f>
        <v>Southwest</v>
      </c>
      <c r="J8539">
        <f>_xlfn.XLOOKUP(Sales[[#This Row],[ProductKey]], Products!$A:$A, Products!$J:$J)</f>
        <v>12.027799999999999</v>
      </c>
      <c r="K8539">
        <f>_xlfn.XLOOKUP(Sales[[#This Row],[ProductKey]], Products!$A:$A, Products!$K:$K)</f>
        <v>33.644199999999998</v>
      </c>
      <c r="L8539" s="1">
        <f>Sales[[#This Row],[ProductPrice]]*Sales[[#This Row],[OrderQuantity]]</f>
        <v>33.644199999999998</v>
      </c>
      <c r="M8539" s="1">
        <f>Sales[[#This Row],[OrderQuantity]]</f>
        <v>1</v>
      </c>
      <c r="N8539" s="1">
        <f>1</f>
        <v>1</v>
      </c>
      <c r="O8539" s="1">
        <f>Sales[[#This Row],[TotalSales]]-Sales[[#This Row],[TotalCost]]</f>
        <v>21.616399999999999</v>
      </c>
      <c r="P8539" s="1">
        <f>Sales[[#This Row],[ProductCost]]*Sales[[#This Row],[OrderQuantity]]</f>
        <v>12.027799999999999</v>
      </c>
      <c r="Q8539" s="1" t="str">
        <f>VLOOKUP(Sales[[#This Row],[ProductKey]], Products!$A$2:$D$1000, 4, FALSE)</f>
        <v>Sport-100 Helmet, Blue</v>
      </c>
    </row>
    <row r="8540" spans="1:17" x14ac:dyDescent="0.25">
      <c r="A8540" s="2">
        <v>37663</v>
      </c>
      <c r="B8540" s="1" t="s">
        <v>462</v>
      </c>
      <c r="C8540">
        <v>220</v>
      </c>
      <c r="D8540">
        <v>16054</v>
      </c>
      <c r="E8540">
        <v>10</v>
      </c>
      <c r="F8540">
        <v>3</v>
      </c>
      <c r="G8540">
        <v>1</v>
      </c>
      <c r="H8540" s="2">
        <v>42777</v>
      </c>
      <c r="I8540" t="str">
        <f>VLOOKUP(Sales[[#This Row],[TerritoryKey]], Territories[], 2, FALSE)</f>
        <v>United Kingdom</v>
      </c>
      <c r="J8540">
        <f>_xlfn.XLOOKUP(Sales[[#This Row],[ProductKey]], Products!$A:$A, Products!$J:$J)</f>
        <v>12.027799999999999</v>
      </c>
      <c r="K8540">
        <f>_xlfn.XLOOKUP(Sales[[#This Row],[ProductKey]], Products!$A:$A, Products!$K:$K)</f>
        <v>33.644199999999998</v>
      </c>
      <c r="L8540" s="1">
        <f>Sales[[#This Row],[ProductPrice]]*Sales[[#This Row],[OrderQuantity]]</f>
        <v>33.644199999999998</v>
      </c>
      <c r="M8540" s="1">
        <f>Sales[[#This Row],[OrderQuantity]]</f>
        <v>1</v>
      </c>
      <c r="N8540" s="1">
        <f>1</f>
        <v>1</v>
      </c>
      <c r="O8540" s="1">
        <f>Sales[[#This Row],[TotalSales]]-Sales[[#This Row],[TotalCost]]</f>
        <v>21.616399999999999</v>
      </c>
      <c r="P8540" s="1">
        <f>Sales[[#This Row],[ProductCost]]*Sales[[#This Row],[OrderQuantity]]</f>
        <v>12.027799999999999</v>
      </c>
      <c r="Q8540" s="1" t="str">
        <f>VLOOKUP(Sales[[#This Row],[ProductKey]], Products!$A$2:$D$1000, 4, FALSE)</f>
        <v>Sport-100 Helmet, Blue</v>
      </c>
    </row>
    <row r="8541" spans="1:17" x14ac:dyDescent="0.25">
      <c r="A8541" s="2">
        <v>37935</v>
      </c>
      <c r="B8541" s="1" t="s">
        <v>496</v>
      </c>
      <c r="C8541">
        <v>220</v>
      </c>
      <c r="D8541">
        <v>23693</v>
      </c>
      <c r="E8541">
        <v>4</v>
      </c>
      <c r="F8541">
        <v>3</v>
      </c>
      <c r="G8541">
        <v>1</v>
      </c>
      <c r="H8541" s="2">
        <v>43049</v>
      </c>
      <c r="I8541" t="str">
        <f>VLOOKUP(Sales[[#This Row],[TerritoryKey]], Territories[], 2, FALSE)</f>
        <v>Southwest</v>
      </c>
      <c r="J8541">
        <f>_xlfn.XLOOKUP(Sales[[#This Row],[ProductKey]], Products!$A:$A, Products!$J:$J)</f>
        <v>12.027799999999999</v>
      </c>
      <c r="K8541">
        <f>_xlfn.XLOOKUP(Sales[[#This Row],[ProductKey]], Products!$A:$A, Products!$K:$K)</f>
        <v>33.644199999999998</v>
      </c>
      <c r="L8541" s="1">
        <f>Sales[[#This Row],[ProductPrice]]*Sales[[#This Row],[OrderQuantity]]</f>
        <v>33.644199999999998</v>
      </c>
      <c r="M8541" s="1">
        <f>Sales[[#This Row],[OrderQuantity]]</f>
        <v>1</v>
      </c>
      <c r="N8541" s="1">
        <f>1</f>
        <v>1</v>
      </c>
      <c r="O8541" s="1">
        <f>Sales[[#This Row],[TotalSales]]-Sales[[#This Row],[TotalCost]]</f>
        <v>21.616399999999999</v>
      </c>
      <c r="P8541" s="1">
        <f>Sales[[#This Row],[ProductCost]]*Sales[[#This Row],[OrderQuantity]]</f>
        <v>12.027799999999999</v>
      </c>
      <c r="Q8541" s="1" t="str">
        <f>VLOOKUP(Sales[[#This Row],[ProductKey]], Products!$A$2:$D$1000, 4, FALSE)</f>
        <v>Sport-100 Helmet, Blue</v>
      </c>
    </row>
    <row r="8542" spans="1:17" x14ac:dyDescent="0.25">
      <c r="A8542" s="2">
        <v>38018</v>
      </c>
      <c r="B8542" s="1" t="s">
        <v>607</v>
      </c>
      <c r="C8542">
        <v>220</v>
      </c>
      <c r="D8542">
        <v>11277</v>
      </c>
      <c r="E8542">
        <v>6</v>
      </c>
      <c r="F8542">
        <v>3</v>
      </c>
      <c r="G8542">
        <v>1</v>
      </c>
      <c r="H8542" s="2">
        <v>43132</v>
      </c>
      <c r="I8542" t="str">
        <f>VLOOKUP(Sales[[#This Row],[TerritoryKey]], Territories[], 2, FALSE)</f>
        <v>Canada</v>
      </c>
      <c r="J8542">
        <f>_xlfn.XLOOKUP(Sales[[#This Row],[ProductKey]], Products!$A:$A, Products!$J:$J)</f>
        <v>12.027799999999999</v>
      </c>
      <c r="K8542">
        <f>_xlfn.XLOOKUP(Sales[[#This Row],[ProductKey]], Products!$A:$A, Products!$K:$K)</f>
        <v>33.644199999999998</v>
      </c>
      <c r="L8542" s="1">
        <f>Sales[[#This Row],[ProductPrice]]*Sales[[#This Row],[OrderQuantity]]</f>
        <v>33.644199999999998</v>
      </c>
      <c r="M8542" s="1">
        <f>Sales[[#This Row],[OrderQuantity]]</f>
        <v>1</v>
      </c>
      <c r="N8542" s="1">
        <f>1</f>
        <v>1</v>
      </c>
      <c r="O8542" s="1">
        <f>Sales[[#This Row],[TotalSales]]-Sales[[#This Row],[TotalCost]]</f>
        <v>21.616399999999999</v>
      </c>
      <c r="P8542" s="1">
        <f>Sales[[#This Row],[ProductCost]]*Sales[[#This Row],[OrderQuantity]]</f>
        <v>12.027799999999999</v>
      </c>
      <c r="Q8542" s="1" t="str">
        <f>VLOOKUP(Sales[[#This Row],[ProductKey]], Products!$A$2:$D$1000, 4, FALSE)</f>
        <v>Sport-100 Helmet, Blue</v>
      </c>
    </row>
    <row r="8543" spans="1:17" x14ac:dyDescent="0.25">
      <c r="A8543" s="2">
        <v>37664</v>
      </c>
      <c r="B8543" s="1" t="s">
        <v>667</v>
      </c>
      <c r="C8543">
        <v>220</v>
      </c>
      <c r="D8543">
        <v>25633</v>
      </c>
      <c r="E8543">
        <v>8</v>
      </c>
      <c r="F8543">
        <v>3</v>
      </c>
      <c r="G8543">
        <v>1</v>
      </c>
      <c r="H8543" s="2">
        <v>42778</v>
      </c>
      <c r="I8543" t="str">
        <f>VLOOKUP(Sales[[#This Row],[TerritoryKey]], Territories[], 2, FALSE)</f>
        <v>Germany</v>
      </c>
      <c r="J8543">
        <f>_xlfn.XLOOKUP(Sales[[#This Row],[ProductKey]], Products!$A:$A, Products!$J:$J)</f>
        <v>12.027799999999999</v>
      </c>
      <c r="K8543">
        <f>_xlfn.XLOOKUP(Sales[[#This Row],[ProductKey]], Products!$A:$A, Products!$K:$K)</f>
        <v>33.644199999999998</v>
      </c>
      <c r="L8543" s="1">
        <f>Sales[[#This Row],[ProductPrice]]*Sales[[#This Row],[OrderQuantity]]</f>
        <v>33.644199999999998</v>
      </c>
      <c r="M8543" s="1">
        <f>Sales[[#This Row],[OrderQuantity]]</f>
        <v>1</v>
      </c>
      <c r="N8543" s="1">
        <f>1</f>
        <v>1</v>
      </c>
      <c r="O8543" s="1">
        <f>Sales[[#This Row],[TotalSales]]-Sales[[#This Row],[TotalCost]]</f>
        <v>21.616399999999999</v>
      </c>
      <c r="P8543" s="1">
        <f>Sales[[#This Row],[ProductCost]]*Sales[[#This Row],[OrderQuantity]]</f>
        <v>12.027799999999999</v>
      </c>
      <c r="Q8543" s="1" t="str">
        <f>VLOOKUP(Sales[[#This Row],[ProductKey]], Products!$A$2:$D$1000, 4, FALSE)</f>
        <v>Sport-100 Helmet, Blue</v>
      </c>
    </row>
    <row r="8544" spans="1:17" x14ac:dyDescent="0.25">
      <c r="A8544" s="2">
        <v>37876</v>
      </c>
      <c r="B8544" s="1" t="s">
        <v>714</v>
      </c>
      <c r="C8544">
        <v>220</v>
      </c>
      <c r="D8544">
        <v>14954</v>
      </c>
      <c r="E8544">
        <v>7</v>
      </c>
      <c r="F8544">
        <v>3</v>
      </c>
      <c r="G8544">
        <v>1</v>
      </c>
      <c r="H8544" s="2">
        <v>42990</v>
      </c>
      <c r="I8544" t="str">
        <f>VLOOKUP(Sales[[#This Row],[TerritoryKey]], Territories[], 2, FALSE)</f>
        <v>France</v>
      </c>
      <c r="J8544">
        <f>_xlfn.XLOOKUP(Sales[[#This Row],[ProductKey]], Products!$A:$A, Products!$J:$J)</f>
        <v>12.027799999999999</v>
      </c>
      <c r="K8544">
        <f>_xlfn.XLOOKUP(Sales[[#This Row],[ProductKey]], Products!$A:$A, Products!$K:$K)</f>
        <v>33.644199999999998</v>
      </c>
      <c r="L8544" s="1">
        <f>Sales[[#This Row],[ProductPrice]]*Sales[[#This Row],[OrderQuantity]]</f>
        <v>33.644199999999998</v>
      </c>
      <c r="M8544" s="1">
        <f>Sales[[#This Row],[OrderQuantity]]</f>
        <v>1</v>
      </c>
      <c r="N8544" s="1">
        <f>1</f>
        <v>1</v>
      </c>
      <c r="O8544" s="1">
        <f>Sales[[#This Row],[TotalSales]]-Sales[[#This Row],[TotalCost]]</f>
        <v>21.616399999999999</v>
      </c>
      <c r="P8544" s="1">
        <f>Sales[[#This Row],[ProductCost]]*Sales[[#This Row],[OrderQuantity]]</f>
        <v>12.027799999999999</v>
      </c>
      <c r="Q8544" s="1" t="str">
        <f>VLOOKUP(Sales[[#This Row],[ProductKey]], Products!$A$2:$D$1000, 4, FALSE)</f>
        <v>Sport-100 Helmet, Blue</v>
      </c>
    </row>
    <row r="8545" spans="1:17" x14ac:dyDescent="0.25">
      <c r="A8545" s="2">
        <v>38108</v>
      </c>
      <c r="B8545" s="1" t="s">
        <v>892</v>
      </c>
      <c r="C8545">
        <v>220</v>
      </c>
      <c r="D8545">
        <v>19514</v>
      </c>
      <c r="E8545">
        <v>8</v>
      </c>
      <c r="F8545">
        <v>3</v>
      </c>
      <c r="G8545">
        <v>1</v>
      </c>
      <c r="H8545" s="2">
        <v>43221</v>
      </c>
      <c r="I8545" t="str">
        <f>VLOOKUP(Sales[[#This Row],[TerritoryKey]], Territories[], 2, FALSE)</f>
        <v>Germany</v>
      </c>
      <c r="J8545">
        <f>_xlfn.XLOOKUP(Sales[[#This Row],[ProductKey]], Products!$A:$A, Products!$J:$J)</f>
        <v>12.027799999999999</v>
      </c>
      <c r="K8545">
        <f>_xlfn.XLOOKUP(Sales[[#This Row],[ProductKey]], Products!$A:$A, Products!$K:$K)</f>
        <v>33.644199999999998</v>
      </c>
      <c r="L8545" s="1">
        <f>Sales[[#This Row],[ProductPrice]]*Sales[[#This Row],[OrderQuantity]]</f>
        <v>33.644199999999998</v>
      </c>
      <c r="M8545" s="1">
        <f>Sales[[#This Row],[OrderQuantity]]</f>
        <v>1</v>
      </c>
      <c r="N8545" s="1">
        <f>1</f>
        <v>1</v>
      </c>
      <c r="O8545" s="1">
        <f>Sales[[#This Row],[TotalSales]]-Sales[[#This Row],[TotalCost]]</f>
        <v>21.616399999999999</v>
      </c>
      <c r="P8545" s="1">
        <f>Sales[[#This Row],[ProductCost]]*Sales[[#This Row],[OrderQuantity]]</f>
        <v>12.027799999999999</v>
      </c>
      <c r="Q8545" s="1" t="str">
        <f>VLOOKUP(Sales[[#This Row],[ProductKey]], Products!$A$2:$D$1000, 4, FALSE)</f>
        <v>Sport-100 Helmet, Blue</v>
      </c>
    </row>
    <row r="8546" spans="1:17" x14ac:dyDescent="0.25">
      <c r="A8546" s="2">
        <v>37690</v>
      </c>
      <c r="B8546" s="1" t="s">
        <v>1035</v>
      </c>
      <c r="C8546">
        <v>220</v>
      </c>
      <c r="D8546">
        <v>11729</v>
      </c>
      <c r="E8546">
        <v>1</v>
      </c>
      <c r="F8546">
        <v>3</v>
      </c>
      <c r="G8546">
        <v>1</v>
      </c>
      <c r="H8546" s="2">
        <v>42804</v>
      </c>
      <c r="I8546" t="str">
        <f>VLOOKUP(Sales[[#This Row],[TerritoryKey]], Territories[], 2, FALSE)</f>
        <v>Northwest</v>
      </c>
      <c r="J8546">
        <f>_xlfn.XLOOKUP(Sales[[#This Row],[ProductKey]], Products!$A:$A, Products!$J:$J)</f>
        <v>12.027799999999999</v>
      </c>
      <c r="K8546">
        <f>_xlfn.XLOOKUP(Sales[[#This Row],[ProductKey]], Products!$A:$A, Products!$K:$K)</f>
        <v>33.644199999999998</v>
      </c>
      <c r="L8546" s="1">
        <f>Sales[[#This Row],[ProductPrice]]*Sales[[#This Row],[OrderQuantity]]</f>
        <v>33.644199999999998</v>
      </c>
      <c r="M8546" s="1">
        <f>Sales[[#This Row],[OrderQuantity]]</f>
        <v>1</v>
      </c>
      <c r="N8546" s="1">
        <f>1</f>
        <v>1</v>
      </c>
      <c r="O8546" s="1">
        <f>Sales[[#This Row],[TotalSales]]-Sales[[#This Row],[TotalCost]]</f>
        <v>21.616399999999999</v>
      </c>
      <c r="P8546" s="1">
        <f>Sales[[#This Row],[ProductCost]]*Sales[[#This Row],[OrderQuantity]]</f>
        <v>12.027799999999999</v>
      </c>
      <c r="Q8546" s="1" t="str">
        <f>VLOOKUP(Sales[[#This Row],[ProductKey]], Products!$A$2:$D$1000, 4, FALSE)</f>
        <v>Sport-100 Helmet, Blue</v>
      </c>
    </row>
    <row r="8547" spans="1:17" x14ac:dyDescent="0.25">
      <c r="A8547" s="2">
        <v>37783</v>
      </c>
      <c r="B8547" s="1" t="s">
        <v>1107</v>
      </c>
      <c r="C8547">
        <v>220</v>
      </c>
      <c r="D8547">
        <v>22724</v>
      </c>
      <c r="E8547">
        <v>4</v>
      </c>
      <c r="F8547">
        <v>3</v>
      </c>
      <c r="G8547">
        <v>1</v>
      </c>
      <c r="H8547" s="2">
        <v>42897</v>
      </c>
      <c r="I8547" t="str">
        <f>VLOOKUP(Sales[[#This Row],[TerritoryKey]], Territories[], 2, FALSE)</f>
        <v>Southwest</v>
      </c>
      <c r="J8547">
        <f>_xlfn.XLOOKUP(Sales[[#This Row],[ProductKey]], Products!$A:$A, Products!$J:$J)</f>
        <v>12.027799999999999</v>
      </c>
      <c r="K8547">
        <f>_xlfn.XLOOKUP(Sales[[#This Row],[ProductKey]], Products!$A:$A, Products!$K:$K)</f>
        <v>33.644199999999998</v>
      </c>
      <c r="L8547" s="1">
        <f>Sales[[#This Row],[ProductPrice]]*Sales[[#This Row],[OrderQuantity]]</f>
        <v>33.644199999999998</v>
      </c>
      <c r="M8547" s="1">
        <f>Sales[[#This Row],[OrderQuantity]]</f>
        <v>1</v>
      </c>
      <c r="N8547" s="1">
        <f>1</f>
        <v>1</v>
      </c>
      <c r="O8547" s="1">
        <f>Sales[[#This Row],[TotalSales]]-Sales[[#This Row],[TotalCost]]</f>
        <v>21.616399999999999</v>
      </c>
      <c r="P8547" s="1">
        <f>Sales[[#This Row],[ProductCost]]*Sales[[#This Row],[OrderQuantity]]</f>
        <v>12.027799999999999</v>
      </c>
      <c r="Q8547" s="1" t="str">
        <f>VLOOKUP(Sales[[#This Row],[ProductKey]], Products!$A$2:$D$1000, 4, FALSE)</f>
        <v>Sport-100 Helmet, Blue</v>
      </c>
    </row>
    <row r="8548" spans="1:17" x14ac:dyDescent="0.25">
      <c r="A8548" s="2">
        <v>37987</v>
      </c>
      <c r="B8548" s="1" t="s">
        <v>1140</v>
      </c>
      <c r="C8548">
        <v>220</v>
      </c>
      <c r="D8548">
        <v>13505</v>
      </c>
      <c r="E8548">
        <v>10</v>
      </c>
      <c r="F8548">
        <v>3</v>
      </c>
      <c r="G8548">
        <v>1</v>
      </c>
      <c r="H8548" s="2">
        <v>43101</v>
      </c>
      <c r="I8548" t="str">
        <f>VLOOKUP(Sales[[#This Row],[TerritoryKey]], Territories[], 2, FALSE)</f>
        <v>United Kingdom</v>
      </c>
      <c r="J8548">
        <f>_xlfn.XLOOKUP(Sales[[#This Row],[ProductKey]], Products!$A:$A, Products!$J:$J)</f>
        <v>12.027799999999999</v>
      </c>
      <c r="K8548">
        <f>_xlfn.XLOOKUP(Sales[[#This Row],[ProductKey]], Products!$A:$A, Products!$K:$K)</f>
        <v>33.644199999999998</v>
      </c>
      <c r="L8548" s="1">
        <f>Sales[[#This Row],[ProductPrice]]*Sales[[#This Row],[OrderQuantity]]</f>
        <v>33.644199999999998</v>
      </c>
      <c r="M8548" s="1">
        <f>Sales[[#This Row],[OrderQuantity]]</f>
        <v>1</v>
      </c>
      <c r="N8548" s="1">
        <f>1</f>
        <v>1</v>
      </c>
      <c r="O8548" s="1">
        <f>Sales[[#This Row],[TotalSales]]-Sales[[#This Row],[TotalCost]]</f>
        <v>21.616399999999999</v>
      </c>
      <c r="P8548" s="1">
        <f>Sales[[#This Row],[ProductCost]]*Sales[[#This Row],[OrderQuantity]]</f>
        <v>12.027799999999999</v>
      </c>
      <c r="Q8548" s="1" t="str">
        <f>VLOOKUP(Sales[[#This Row],[ProductKey]], Products!$A$2:$D$1000, 4, FALSE)</f>
        <v>Sport-100 Helmet, Blue</v>
      </c>
    </row>
    <row r="8549" spans="1:17" x14ac:dyDescent="0.25">
      <c r="A8549" s="2">
        <v>38018</v>
      </c>
      <c r="B8549" s="1" t="s">
        <v>1304</v>
      </c>
      <c r="C8549">
        <v>220</v>
      </c>
      <c r="D8549">
        <v>17797</v>
      </c>
      <c r="E8549">
        <v>8</v>
      </c>
      <c r="F8549">
        <v>3</v>
      </c>
      <c r="G8549">
        <v>1</v>
      </c>
      <c r="H8549" s="2">
        <v>43132</v>
      </c>
      <c r="I8549" t="str">
        <f>VLOOKUP(Sales[[#This Row],[TerritoryKey]], Territories[], 2, FALSE)</f>
        <v>Germany</v>
      </c>
      <c r="J8549">
        <f>_xlfn.XLOOKUP(Sales[[#This Row],[ProductKey]], Products!$A:$A, Products!$J:$J)</f>
        <v>12.027799999999999</v>
      </c>
      <c r="K8549">
        <f>_xlfn.XLOOKUP(Sales[[#This Row],[ProductKey]], Products!$A:$A, Products!$K:$K)</f>
        <v>33.644199999999998</v>
      </c>
      <c r="L8549" s="1">
        <f>Sales[[#This Row],[ProductPrice]]*Sales[[#This Row],[OrderQuantity]]</f>
        <v>33.644199999999998</v>
      </c>
      <c r="M8549" s="1">
        <f>Sales[[#This Row],[OrderQuantity]]</f>
        <v>1</v>
      </c>
      <c r="N8549" s="1">
        <f>1</f>
        <v>1</v>
      </c>
      <c r="O8549" s="1">
        <f>Sales[[#This Row],[TotalSales]]-Sales[[#This Row],[TotalCost]]</f>
        <v>21.616399999999999</v>
      </c>
      <c r="P8549" s="1">
        <f>Sales[[#This Row],[ProductCost]]*Sales[[#This Row],[OrderQuantity]]</f>
        <v>12.027799999999999</v>
      </c>
      <c r="Q8549" s="1" t="str">
        <f>VLOOKUP(Sales[[#This Row],[ProductKey]], Products!$A$2:$D$1000, 4, FALSE)</f>
        <v>Sport-100 Helmet, Blue</v>
      </c>
    </row>
    <row r="8550" spans="1:17" x14ac:dyDescent="0.25">
      <c r="A8550" s="2">
        <v>38231</v>
      </c>
      <c r="B8550" s="1" t="s">
        <v>1322</v>
      </c>
      <c r="C8550">
        <v>220</v>
      </c>
      <c r="D8550">
        <v>23699</v>
      </c>
      <c r="E8550">
        <v>4</v>
      </c>
      <c r="F8550">
        <v>3</v>
      </c>
      <c r="G8550">
        <v>1</v>
      </c>
      <c r="H8550" s="2">
        <v>43344</v>
      </c>
      <c r="I8550" t="str">
        <f>VLOOKUP(Sales[[#This Row],[TerritoryKey]], Territories[], 2, FALSE)</f>
        <v>Southwest</v>
      </c>
      <c r="J8550">
        <f>_xlfn.XLOOKUP(Sales[[#This Row],[ProductKey]], Products!$A:$A, Products!$J:$J)</f>
        <v>12.027799999999999</v>
      </c>
      <c r="K8550">
        <f>_xlfn.XLOOKUP(Sales[[#This Row],[ProductKey]], Products!$A:$A, Products!$K:$K)</f>
        <v>33.644199999999998</v>
      </c>
      <c r="L8550" s="1">
        <f>Sales[[#This Row],[ProductPrice]]*Sales[[#This Row],[OrderQuantity]]</f>
        <v>33.644199999999998</v>
      </c>
      <c r="M8550" s="1">
        <f>Sales[[#This Row],[OrderQuantity]]</f>
        <v>1</v>
      </c>
      <c r="N8550" s="1">
        <f>1</f>
        <v>1</v>
      </c>
      <c r="O8550" s="1">
        <f>Sales[[#This Row],[TotalSales]]-Sales[[#This Row],[TotalCost]]</f>
        <v>21.616399999999999</v>
      </c>
      <c r="P8550" s="1">
        <f>Sales[[#This Row],[ProductCost]]*Sales[[#This Row],[OrderQuantity]]</f>
        <v>12.027799999999999</v>
      </c>
      <c r="Q8550" s="1" t="str">
        <f>VLOOKUP(Sales[[#This Row],[ProductKey]], Products!$A$2:$D$1000, 4, FALSE)</f>
        <v>Sport-100 Helmet, Blue</v>
      </c>
    </row>
    <row r="8551" spans="1:17" x14ac:dyDescent="0.25">
      <c r="A8551" s="2">
        <v>37633</v>
      </c>
      <c r="B8551" s="1" t="s">
        <v>1327</v>
      </c>
      <c r="C8551">
        <v>220</v>
      </c>
      <c r="D8551">
        <v>25637</v>
      </c>
      <c r="E8551">
        <v>10</v>
      </c>
      <c r="F8551">
        <v>3</v>
      </c>
      <c r="G8551">
        <v>1</v>
      </c>
      <c r="H8551" s="2">
        <v>42747</v>
      </c>
      <c r="I8551" t="str">
        <f>VLOOKUP(Sales[[#This Row],[TerritoryKey]], Territories[], 2, FALSE)</f>
        <v>United Kingdom</v>
      </c>
      <c r="J8551">
        <f>_xlfn.XLOOKUP(Sales[[#This Row],[ProductKey]], Products!$A:$A, Products!$J:$J)</f>
        <v>12.027799999999999</v>
      </c>
      <c r="K8551">
        <f>_xlfn.XLOOKUP(Sales[[#This Row],[ProductKey]], Products!$A:$A, Products!$K:$K)</f>
        <v>33.644199999999998</v>
      </c>
      <c r="L8551" s="1">
        <f>Sales[[#This Row],[ProductPrice]]*Sales[[#This Row],[OrderQuantity]]</f>
        <v>33.644199999999998</v>
      </c>
      <c r="M8551" s="1">
        <f>Sales[[#This Row],[OrderQuantity]]</f>
        <v>1</v>
      </c>
      <c r="N8551" s="1">
        <f>1</f>
        <v>1</v>
      </c>
      <c r="O8551" s="1">
        <f>Sales[[#This Row],[TotalSales]]-Sales[[#This Row],[TotalCost]]</f>
        <v>21.616399999999999</v>
      </c>
      <c r="P8551" s="1">
        <f>Sales[[#This Row],[ProductCost]]*Sales[[#This Row],[OrderQuantity]]</f>
        <v>12.027799999999999</v>
      </c>
      <c r="Q8551" s="1" t="str">
        <f>VLOOKUP(Sales[[#This Row],[ProductKey]], Products!$A$2:$D$1000, 4, FALSE)</f>
        <v>Sport-100 Helmet, Blue</v>
      </c>
    </row>
    <row r="8552" spans="1:17" x14ac:dyDescent="0.25">
      <c r="A8552" s="2">
        <v>37843</v>
      </c>
      <c r="B8552" s="1" t="s">
        <v>1335</v>
      </c>
      <c r="C8552">
        <v>220</v>
      </c>
      <c r="D8552">
        <v>17482</v>
      </c>
      <c r="E8552">
        <v>6</v>
      </c>
      <c r="F8552">
        <v>3</v>
      </c>
      <c r="G8552">
        <v>1</v>
      </c>
      <c r="H8552" s="2">
        <v>42957</v>
      </c>
      <c r="I8552" t="str">
        <f>VLOOKUP(Sales[[#This Row],[TerritoryKey]], Territories[], 2, FALSE)</f>
        <v>Canada</v>
      </c>
      <c r="J8552">
        <f>_xlfn.XLOOKUP(Sales[[#This Row],[ProductKey]], Products!$A:$A, Products!$J:$J)</f>
        <v>12.027799999999999</v>
      </c>
      <c r="K8552">
        <f>_xlfn.XLOOKUP(Sales[[#This Row],[ProductKey]], Products!$A:$A, Products!$K:$K)</f>
        <v>33.644199999999998</v>
      </c>
      <c r="L8552" s="1">
        <f>Sales[[#This Row],[ProductPrice]]*Sales[[#This Row],[OrderQuantity]]</f>
        <v>33.644199999999998</v>
      </c>
      <c r="M8552" s="1">
        <f>Sales[[#This Row],[OrderQuantity]]</f>
        <v>1</v>
      </c>
      <c r="N8552" s="1">
        <f>1</f>
        <v>1</v>
      </c>
      <c r="O8552" s="1">
        <f>Sales[[#This Row],[TotalSales]]-Sales[[#This Row],[TotalCost]]</f>
        <v>21.616399999999999</v>
      </c>
      <c r="P8552" s="1">
        <f>Sales[[#This Row],[ProductCost]]*Sales[[#This Row],[OrderQuantity]]</f>
        <v>12.027799999999999</v>
      </c>
      <c r="Q8552" s="1" t="str">
        <f>VLOOKUP(Sales[[#This Row],[ProductKey]], Products!$A$2:$D$1000, 4, FALSE)</f>
        <v>Sport-100 Helmet, Blue</v>
      </c>
    </row>
    <row r="8553" spans="1:17" x14ac:dyDescent="0.25">
      <c r="A8553" s="2">
        <v>37633</v>
      </c>
      <c r="B8553" s="1" t="s">
        <v>1336</v>
      </c>
      <c r="C8553">
        <v>220</v>
      </c>
      <c r="D8553">
        <v>11384</v>
      </c>
      <c r="E8553">
        <v>7</v>
      </c>
      <c r="F8553">
        <v>3</v>
      </c>
      <c r="G8553">
        <v>1</v>
      </c>
      <c r="H8553" s="2">
        <v>42747</v>
      </c>
      <c r="I8553" t="str">
        <f>VLOOKUP(Sales[[#This Row],[TerritoryKey]], Territories[], 2, FALSE)</f>
        <v>France</v>
      </c>
      <c r="J8553">
        <f>_xlfn.XLOOKUP(Sales[[#This Row],[ProductKey]], Products!$A:$A, Products!$J:$J)</f>
        <v>12.027799999999999</v>
      </c>
      <c r="K8553">
        <f>_xlfn.XLOOKUP(Sales[[#This Row],[ProductKey]], Products!$A:$A, Products!$K:$K)</f>
        <v>33.644199999999998</v>
      </c>
      <c r="L8553" s="1">
        <f>Sales[[#This Row],[ProductPrice]]*Sales[[#This Row],[OrderQuantity]]</f>
        <v>33.644199999999998</v>
      </c>
      <c r="M8553" s="1">
        <f>Sales[[#This Row],[OrderQuantity]]</f>
        <v>1</v>
      </c>
      <c r="N8553" s="1">
        <f>1</f>
        <v>1</v>
      </c>
      <c r="O8553" s="1">
        <f>Sales[[#This Row],[TotalSales]]-Sales[[#This Row],[TotalCost]]</f>
        <v>21.616399999999999</v>
      </c>
      <c r="P8553" s="1">
        <f>Sales[[#This Row],[ProductCost]]*Sales[[#This Row],[OrderQuantity]]</f>
        <v>12.027799999999999</v>
      </c>
      <c r="Q8553" s="1" t="str">
        <f>VLOOKUP(Sales[[#This Row],[ProductKey]], Products!$A$2:$D$1000, 4, FALSE)</f>
        <v>Sport-100 Helmet, Blue</v>
      </c>
    </row>
    <row r="8554" spans="1:17" x14ac:dyDescent="0.25">
      <c r="A8554" s="2">
        <v>37664</v>
      </c>
      <c r="B8554" s="1" t="s">
        <v>1366</v>
      </c>
      <c r="C8554">
        <v>220</v>
      </c>
      <c r="D8554">
        <v>21767</v>
      </c>
      <c r="E8554">
        <v>4</v>
      </c>
      <c r="F8554">
        <v>3</v>
      </c>
      <c r="G8554">
        <v>1</v>
      </c>
      <c r="H8554" s="2">
        <v>42778</v>
      </c>
      <c r="I8554" t="str">
        <f>VLOOKUP(Sales[[#This Row],[TerritoryKey]], Territories[], 2, FALSE)</f>
        <v>Southwest</v>
      </c>
      <c r="J8554">
        <f>_xlfn.XLOOKUP(Sales[[#This Row],[ProductKey]], Products!$A:$A, Products!$J:$J)</f>
        <v>12.027799999999999</v>
      </c>
      <c r="K8554">
        <f>_xlfn.XLOOKUP(Sales[[#This Row],[ProductKey]], Products!$A:$A, Products!$K:$K)</f>
        <v>33.644199999999998</v>
      </c>
      <c r="L8554" s="1">
        <f>Sales[[#This Row],[ProductPrice]]*Sales[[#This Row],[OrderQuantity]]</f>
        <v>33.644199999999998</v>
      </c>
      <c r="M8554" s="1">
        <f>Sales[[#This Row],[OrderQuantity]]</f>
        <v>1</v>
      </c>
      <c r="N8554" s="1">
        <f>1</f>
        <v>1</v>
      </c>
      <c r="O8554" s="1">
        <f>Sales[[#This Row],[TotalSales]]-Sales[[#This Row],[TotalCost]]</f>
        <v>21.616399999999999</v>
      </c>
      <c r="P8554" s="1">
        <f>Sales[[#This Row],[ProductCost]]*Sales[[#This Row],[OrderQuantity]]</f>
        <v>12.027799999999999</v>
      </c>
      <c r="Q8554" s="1" t="str">
        <f>VLOOKUP(Sales[[#This Row],[ProductKey]], Products!$A$2:$D$1000, 4, FALSE)</f>
        <v>Sport-100 Helmet, Blue</v>
      </c>
    </row>
    <row r="8555" spans="1:17" x14ac:dyDescent="0.25">
      <c r="A8555" s="2">
        <v>37935</v>
      </c>
      <c r="B8555" s="1" t="s">
        <v>1379</v>
      </c>
      <c r="C8555">
        <v>220</v>
      </c>
      <c r="D8555">
        <v>21708</v>
      </c>
      <c r="E8555">
        <v>1</v>
      </c>
      <c r="F8555">
        <v>3</v>
      </c>
      <c r="G8555">
        <v>1</v>
      </c>
      <c r="H8555" s="2">
        <v>43049</v>
      </c>
      <c r="I8555" t="str">
        <f>VLOOKUP(Sales[[#This Row],[TerritoryKey]], Territories[], 2, FALSE)</f>
        <v>Northwest</v>
      </c>
      <c r="J8555">
        <f>_xlfn.XLOOKUP(Sales[[#This Row],[ProductKey]], Products!$A:$A, Products!$J:$J)</f>
        <v>12.027799999999999</v>
      </c>
      <c r="K8555">
        <f>_xlfn.XLOOKUP(Sales[[#This Row],[ProductKey]], Products!$A:$A, Products!$K:$K)</f>
        <v>33.644199999999998</v>
      </c>
      <c r="L8555" s="1">
        <f>Sales[[#This Row],[ProductPrice]]*Sales[[#This Row],[OrderQuantity]]</f>
        <v>33.644199999999998</v>
      </c>
      <c r="M8555" s="1">
        <f>Sales[[#This Row],[OrderQuantity]]</f>
        <v>1</v>
      </c>
      <c r="N8555" s="1">
        <f>1</f>
        <v>1</v>
      </c>
      <c r="O8555" s="1">
        <f>Sales[[#This Row],[TotalSales]]-Sales[[#This Row],[TotalCost]]</f>
        <v>21.616399999999999</v>
      </c>
      <c r="P8555" s="1">
        <f>Sales[[#This Row],[ProductCost]]*Sales[[#This Row],[OrderQuantity]]</f>
        <v>12.027799999999999</v>
      </c>
      <c r="Q8555" s="1" t="str">
        <f>VLOOKUP(Sales[[#This Row],[ProductKey]], Products!$A$2:$D$1000, 4, FALSE)</f>
        <v>Sport-100 Helmet, Blue</v>
      </c>
    </row>
    <row r="8556" spans="1:17" x14ac:dyDescent="0.25">
      <c r="A8556" s="2">
        <v>37876</v>
      </c>
      <c r="B8556" s="1" t="s">
        <v>1542</v>
      </c>
      <c r="C8556">
        <v>220</v>
      </c>
      <c r="D8556">
        <v>23271</v>
      </c>
      <c r="E8556">
        <v>4</v>
      </c>
      <c r="F8556">
        <v>3</v>
      </c>
      <c r="G8556">
        <v>1</v>
      </c>
      <c r="H8556" s="2">
        <v>42990</v>
      </c>
      <c r="I8556" t="str">
        <f>VLOOKUP(Sales[[#This Row],[TerritoryKey]], Territories[], 2, FALSE)</f>
        <v>Southwest</v>
      </c>
      <c r="J8556">
        <f>_xlfn.XLOOKUP(Sales[[#This Row],[ProductKey]], Products!$A:$A, Products!$J:$J)</f>
        <v>12.027799999999999</v>
      </c>
      <c r="K8556">
        <f>_xlfn.XLOOKUP(Sales[[#This Row],[ProductKey]], Products!$A:$A, Products!$K:$K)</f>
        <v>33.644199999999998</v>
      </c>
      <c r="L8556" s="1">
        <f>Sales[[#This Row],[ProductPrice]]*Sales[[#This Row],[OrderQuantity]]</f>
        <v>33.644199999999998</v>
      </c>
      <c r="M8556" s="1">
        <f>Sales[[#This Row],[OrderQuantity]]</f>
        <v>1</v>
      </c>
      <c r="N8556" s="1">
        <f>1</f>
        <v>1</v>
      </c>
      <c r="O8556" s="1">
        <f>Sales[[#This Row],[TotalSales]]-Sales[[#This Row],[TotalCost]]</f>
        <v>21.616399999999999</v>
      </c>
      <c r="P8556" s="1">
        <f>Sales[[#This Row],[ProductCost]]*Sales[[#This Row],[OrderQuantity]]</f>
        <v>12.027799999999999</v>
      </c>
      <c r="Q8556" s="1" t="str">
        <f>VLOOKUP(Sales[[#This Row],[ProductKey]], Products!$A$2:$D$1000, 4, FALSE)</f>
        <v>Sport-100 Helmet, Blue</v>
      </c>
    </row>
    <row r="8557" spans="1:17" x14ac:dyDescent="0.25">
      <c r="A8557" s="2">
        <v>38200</v>
      </c>
      <c r="B8557" s="1" t="s">
        <v>1575</v>
      </c>
      <c r="C8557">
        <v>220</v>
      </c>
      <c r="D8557">
        <v>26720</v>
      </c>
      <c r="E8557">
        <v>1</v>
      </c>
      <c r="F8557">
        <v>3</v>
      </c>
      <c r="G8557">
        <v>1</v>
      </c>
      <c r="H8557" s="2">
        <v>43313</v>
      </c>
      <c r="I8557" t="str">
        <f>VLOOKUP(Sales[[#This Row],[TerritoryKey]], Territories[], 2, FALSE)</f>
        <v>Northwest</v>
      </c>
      <c r="J8557">
        <f>_xlfn.XLOOKUP(Sales[[#This Row],[ProductKey]], Products!$A:$A, Products!$J:$J)</f>
        <v>12.027799999999999</v>
      </c>
      <c r="K8557">
        <f>_xlfn.XLOOKUP(Sales[[#This Row],[ProductKey]], Products!$A:$A, Products!$K:$K)</f>
        <v>33.644199999999998</v>
      </c>
      <c r="L8557" s="1">
        <f>Sales[[#This Row],[ProductPrice]]*Sales[[#This Row],[OrderQuantity]]</f>
        <v>33.644199999999998</v>
      </c>
      <c r="M8557" s="1">
        <f>Sales[[#This Row],[OrderQuantity]]</f>
        <v>1</v>
      </c>
      <c r="N8557" s="1">
        <f>1</f>
        <v>1</v>
      </c>
      <c r="O8557" s="1">
        <f>Sales[[#This Row],[TotalSales]]-Sales[[#This Row],[TotalCost]]</f>
        <v>21.616399999999999</v>
      </c>
      <c r="P8557" s="1">
        <f>Sales[[#This Row],[ProductCost]]*Sales[[#This Row],[OrderQuantity]]</f>
        <v>12.027799999999999</v>
      </c>
      <c r="Q8557" s="1" t="str">
        <f>VLOOKUP(Sales[[#This Row],[ProductKey]], Products!$A$2:$D$1000, 4, FALSE)</f>
        <v>Sport-100 Helmet, Blue</v>
      </c>
    </row>
    <row r="8558" spans="1:17" x14ac:dyDescent="0.25">
      <c r="A8558" s="2">
        <v>38200</v>
      </c>
      <c r="B8558" s="1" t="s">
        <v>1674</v>
      </c>
      <c r="C8558">
        <v>220</v>
      </c>
      <c r="D8558">
        <v>14786</v>
      </c>
      <c r="E8558">
        <v>8</v>
      </c>
      <c r="F8558">
        <v>3</v>
      </c>
      <c r="G8558">
        <v>1</v>
      </c>
      <c r="H8558" s="2">
        <v>43313</v>
      </c>
      <c r="I8558" t="str">
        <f>VLOOKUP(Sales[[#This Row],[TerritoryKey]], Territories[], 2, FALSE)</f>
        <v>Germany</v>
      </c>
      <c r="J8558">
        <f>_xlfn.XLOOKUP(Sales[[#This Row],[ProductKey]], Products!$A:$A, Products!$J:$J)</f>
        <v>12.027799999999999</v>
      </c>
      <c r="K8558">
        <f>_xlfn.XLOOKUP(Sales[[#This Row],[ProductKey]], Products!$A:$A, Products!$K:$K)</f>
        <v>33.644199999999998</v>
      </c>
      <c r="L8558" s="1">
        <f>Sales[[#This Row],[ProductPrice]]*Sales[[#This Row],[OrderQuantity]]</f>
        <v>33.644199999999998</v>
      </c>
      <c r="M8558" s="1">
        <f>Sales[[#This Row],[OrderQuantity]]</f>
        <v>1</v>
      </c>
      <c r="N8558" s="1">
        <f>1</f>
        <v>1</v>
      </c>
      <c r="O8558" s="1">
        <f>Sales[[#This Row],[TotalSales]]-Sales[[#This Row],[TotalCost]]</f>
        <v>21.616399999999999</v>
      </c>
      <c r="P8558" s="1">
        <f>Sales[[#This Row],[ProductCost]]*Sales[[#This Row],[OrderQuantity]]</f>
        <v>12.027799999999999</v>
      </c>
      <c r="Q8558" s="1" t="str">
        <f>VLOOKUP(Sales[[#This Row],[ProductKey]], Products!$A$2:$D$1000, 4, FALSE)</f>
        <v>Sport-100 Helmet, Blue</v>
      </c>
    </row>
    <row r="8559" spans="1:17" x14ac:dyDescent="0.25">
      <c r="A8559" s="2">
        <v>37966</v>
      </c>
      <c r="B8559" s="1" t="s">
        <v>1681</v>
      </c>
      <c r="C8559">
        <v>220</v>
      </c>
      <c r="D8559">
        <v>17792</v>
      </c>
      <c r="E8559">
        <v>10</v>
      </c>
      <c r="F8559">
        <v>3</v>
      </c>
      <c r="G8559">
        <v>1</v>
      </c>
      <c r="H8559" s="2">
        <v>43080</v>
      </c>
      <c r="I8559" t="str">
        <f>VLOOKUP(Sales[[#This Row],[TerritoryKey]], Territories[], 2, FALSE)</f>
        <v>United Kingdom</v>
      </c>
      <c r="J8559">
        <f>_xlfn.XLOOKUP(Sales[[#This Row],[ProductKey]], Products!$A:$A, Products!$J:$J)</f>
        <v>12.027799999999999</v>
      </c>
      <c r="K8559">
        <f>_xlfn.XLOOKUP(Sales[[#This Row],[ProductKey]], Products!$A:$A, Products!$K:$K)</f>
        <v>33.644199999999998</v>
      </c>
      <c r="L8559" s="1">
        <f>Sales[[#This Row],[ProductPrice]]*Sales[[#This Row],[OrderQuantity]]</f>
        <v>33.644199999999998</v>
      </c>
      <c r="M8559" s="1">
        <f>Sales[[#This Row],[OrderQuantity]]</f>
        <v>1</v>
      </c>
      <c r="N8559" s="1">
        <f>1</f>
        <v>1</v>
      </c>
      <c r="O8559" s="1">
        <f>Sales[[#This Row],[TotalSales]]-Sales[[#This Row],[TotalCost]]</f>
        <v>21.616399999999999</v>
      </c>
      <c r="P8559" s="1">
        <f>Sales[[#This Row],[ProductCost]]*Sales[[#This Row],[OrderQuantity]]</f>
        <v>12.027799999999999</v>
      </c>
      <c r="Q8559" s="1" t="str">
        <f>VLOOKUP(Sales[[#This Row],[ProductKey]], Products!$A$2:$D$1000, 4, FALSE)</f>
        <v>Sport-100 Helmet, Blue</v>
      </c>
    </row>
    <row r="8560" spans="1:17" x14ac:dyDescent="0.25">
      <c r="A8560" s="2">
        <v>37691</v>
      </c>
      <c r="B8560" s="1" t="s">
        <v>1686</v>
      </c>
      <c r="C8560">
        <v>220</v>
      </c>
      <c r="D8560">
        <v>24554</v>
      </c>
      <c r="E8560">
        <v>10</v>
      </c>
      <c r="F8560">
        <v>3</v>
      </c>
      <c r="G8560">
        <v>1</v>
      </c>
      <c r="H8560" s="2">
        <v>42805</v>
      </c>
      <c r="I8560" t="str">
        <f>VLOOKUP(Sales[[#This Row],[TerritoryKey]], Territories[], 2, FALSE)</f>
        <v>United Kingdom</v>
      </c>
      <c r="J8560">
        <f>_xlfn.XLOOKUP(Sales[[#This Row],[ProductKey]], Products!$A:$A, Products!$J:$J)</f>
        <v>12.027799999999999</v>
      </c>
      <c r="K8560">
        <f>_xlfn.XLOOKUP(Sales[[#This Row],[ProductKey]], Products!$A:$A, Products!$K:$K)</f>
        <v>33.644199999999998</v>
      </c>
      <c r="L8560" s="1">
        <f>Sales[[#This Row],[ProductPrice]]*Sales[[#This Row],[OrderQuantity]]</f>
        <v>33.644199999999998</v>
      </c>
      <c r="M8560" s="1">
        <f>Sales[[#This Row],[OrderQuantity]]</f>
        <v>1</v>
      </c>
      <c r="N8560" s="1">
        <f>1</f>
        <v>1</v>
      </c>
      <c r="O8560" s="1">
        <f>Sales[[#This Row],[TotalSales]]-Sales[[#This Row],[TotalCost]]</f>
        <v>21.616399999999999</v>
      </c>
      <c r="P8560" s="1">
        <f>Sales[[#This Row],[ProductCost]]*Sales[[#This Row],[OrderQuantity]]</f>
        <v>12.027799999999999</v>
      </c>
      <c r="Q8560" s="1" t="str">
        <f>VLOOKUP(Sales[[#This Row],[ProductKey]], Products!$A$2:$D$1000, 4, FALSE)</f>
        <v>Sport-100 Helmet, Blue</v>
      </c>
    </row>
    <row r="8561" spans="1:17" x14ac:dyDescent="0.25">
      <c r="A8561" s="2">
        <v>37664</v>
      </c>
      <c r="B8561" s="1" t="s">
        <v>1689</v>
      </c>
      <c r="C8561">
        <v>220</v>
      </c>
      <c r="D8561">
        <v>11804</v>
      </c>
      <c r="E8561">
        <v>1</v>
      </c>
      <c r="F8561">
        <v>3</v>
      </c>
      <c r="G8561">
        <v>1</v>
      </c>
      <c r="H8561" s="2">
        <v>42778</v>
      </c>
      <c r="I8561" t="str">
        <f>VLOOKUP(Sales[[#This Row],[TerritoryKey]], Territories[], 2, FALSE)</f>
        <v>Northwest</v>
      </c>
      <c r="J8561">
        <f>_xlfn.XLOOKUP(Sales[[#This Row],[ProductKey]], Products!$A:$A, Products!$J:$J)</f>
        <v>12.027799999999999</v>
      </c>
      <c r="K8561">
        <f>_xlfn.XLOOKUP(Sales[[#This Row],[ProductKey]], Products!$A:$A, Products!$K:$K)</f>
        <v>33.644199999999998</v>
      </c>
      <c r="L8561" s="1">
        <f>Sales[[#This Row],[ProductPrice]]*Sales[[#This Row],[OrderQuantity]]</f>
        <v>33.644199999999998</v>
      </c>
      <c r="M8561" s="1">
        <f>Sales[[#This Row],[OrderQuantity]]</f>
        <v>1</v>
      </c>
      <c r="N8561" s="1">
        <f>1</f>
        <v>1</v>
      </c>
      <c r="O8561" s="1">
        <f>Sales[[#This Row],[TotalSales]]-Sales[[#This Row],[TotalCost]]</f>
        <v>21.616399999999999</v>
      </c>
      <c r="P8561" s="1">
        <f>Sales[[#This Row],[ProductCost]]*Sales[[#This Row],[OrderQuantity]]</f>
        <v>12.027799999999999</v>
      </c>
      <c r="Q8561" s="1" t="str">
        <f>VLOOKUP(Sales[[#This Row],[ProductKey]], Products!$A$2:$D$1000, 4, FALSE)</f>
        <v>Sport-100 Helmet, Blue</v>
      </c>
    </row>
    <row r="8562" spans="1:17" x14ac:dyDescent="0.25">
      <c r="A8562" s="2">
        <v>37692</v>
      </c>
      <c r="B8562" s="1" t="s">
        <v>1751</v>
      </c>
      <c r="C8562">
        <v>220</v>
      </c>
      <c r="D8562">
        <v>11501</v>
      </c>
      <c r="E8562">
        <v>6</v>
      </c>
      <c r="F8562">
        <v>3</v>
      </c>
      <c r="G8562">
        <v>1</v>
      </c>
      <c r="H8562" s="2">
        <v>42806</v>
      </c>
      <c r="I8562" t="str">
        <f>VLOOKUP(Sales[[#This Row],[TerritoryKey]], Territories[], 2, FALSE)</f>
        <v>Canada</v>
      </c>
      <c r="J8562">
        <f>_xlfn.XLOOKUP(Sales[[#This Row],[ProductKey]], Products!$A:$A, Products!$J:$J)</f>
        <v>12.027799999999999</v>
      </c>
      <c r="K8562">
        <f>_xlfn.XLOOKUP(Sales[[#This Row],[ProductKey]], Products!$A:$A, Products!$K:$K)</f>
        <v>33.644199999999998</v>
      </c>
      <c r="L8562" s="1">
        <f>Sales[[#This Row],[ProductPrice]]*Sales[[#This Row],[OrderQuantity]]</f>
        <v>33.644199999999998</v>
      </c>
      <c r="M8562" s="1">
        <f>Sales[[#This Row],[OrderQuantity]]</f>
        <v>1</v>
      </c>
      <c r="N8562" s="1">
        <f>1</f>
        <v>1</v>
      </c>
      <c r="O8562" s="1">
        <f>Sales[[#This Row],[TotalSales]]-Sales[[#This Row],[TotalCost]]</f>
        <v>21.616399999999999</v>
      </c>
      <c r="P8562" s="1">
        <f>Sales[[#This Row],[ProductCost]]*Sales[[#This Row],[OrderQuantity]]</f>
        <v>12.027799999999999</v>
      </c>
      <c r="Q8562" s="1" t="str">
        <f>VLOOKUP(Sales[[#This Row],[ProductKey]], Products!$A$2:$D$1000, 4, FALSE)</f>
        <v>Sport-100 Helmet, Blue</v>
      </c>
    </row>
    <row r="8563" spans="1:17" x14ac:dyDescent="0.25">
      <c r="A8563" s="2">
        <v>37845</v>
      </c>
      <c r="B8563" s="1" t="s">
        <v>1876</v>
      </c>
      <c r="C8563">
        <v>220</v>
      </c>
      <c r="D8563">
        <v>17184</v>
      </c>
      <c r="E8563">
        <v>8</v>
      </c>
      <c r="F8563">
        <v>3</v>
      </c>
      <c r="G8563">
        <v>1</v>
      </c>
      <c r="H8563" s="2">
        <v>42959</v>
      </c>
      <c r="I8563" t="str">
        <f>VLOOKUP(Sales[[#This Row],[TerritoryKey]], Territories[], 2, FALSE)</f>
        <v>Germany</v>
      </c>
      <c r="J8563">
        <f>_xlfn.XLOOKUP(Sales[[#This Row],[ProductKey]], Products!$A:$A, Products!$J:$J)</f>
        <v>12.027799999999999</v>
      </c>
      <c r="K8563">
        <f>_xlfn.XLOOKUP(Sales[[#This Row],[ProductKey]], Products!$A:$A, Products!$K:$K)</f>
        <v>33.644199999999998</v>
      </c>
      <c r="L8563" s="1">
        <f>Sales[[#This Row],[ProductPrice]]*Sales[[#This Row],[OrderQuantity]]</f>
        <v>33.644199999999998</v>
      </c>
      <c r="M8563" s="1">
        <f>Sales[[#This Row],[OrderQuantity]]</f>
        <v>1</v>
      </c>
      <c r="N8563" s="1">
        <f>1</f>
        <v>1</v>
      </c>
      <c r="O8563" s="1">
        <f>Sales[[#This Row],[TotalSales]]-Sales[[#This Row],[TotalCost]]</f>
        <v>21.616399999999999</v>
      </c>
      <c r="P8563" s="1">
        <f>Sales[[#This Row],[ProductCost]]*Sales[[#This Row],[OrderQuantity]]</f>
        <v>12.027799999999999</v>
      </c>
      <c r="Q8563" s="1" t="str">
        <f>VLOOKUP(Sales[[#This Row],[ProductKey]], Products!$A$2:$D$1000, 4, FALSE)</f>
        <v>Sport-100 Helmet, Blue</v>
      </c>
    </row>
    <row r="8564" spans="1:17" x14ac:dyDescent="0.25">
      <c r="A8564" s="2">
        <v>37813</v>
      </c>
      <c r="B8564" s="1" t="s">
        <v>1886</v>
      </c>
      <c r="C8564">
        <v>220</v>
      </c>
      <c r="D8564">
        <v>23581</v>
      </c>
      <c r="E8564">
        <v>4</v>
      </c>
      <c r="F8564">
        <v>3</v>
      </c>
      <c r="G8564">
        <v>1</v>
      </c>
      <c r="H8564" s="2">
        <v>42927</v>
      </c>
      <c r="I8564" t="str">
        <f>VLOOKUP(Sales[[#This Row],[TerritoryKey]], Territories[], 2, FALSE)</f>
        <v>Southwest</v>
      </c>
      <c r="J8564">
        <f>_xlfn.XLOOKUP(Sales[[#This Row],[ProductKey]], Products!$A:$A, Products!$J:$J)</f>
        <v>12.027799999999999</v>
      </c>
      <c r="K8564">
        <f>_xlfn.XLOOKUP(Sales[[#This Row],[ProductKey]], Products!$A:$A, Products!$K:$K)</f>
        <v>33.644199999999998</v>
      </c>
      <c r="L8564" s="1">
        <f>Sales[[#This Row],[ProductPrice]]*Sales[[#This Row],[OrderQuantity]]</f>
        <v>33.644199999999998</v>
      </c>
      <c r="M8564" s="1">
        <f>Sales[[#This Row],[OrderQuantity]]</f>
        <v>1</v>
      </c>
      <c r="N8564" s="1">
        <f>1</f>
        <v>1</v>
      </c>
      <c r="O8564" s="1">
        <f>Sales[[#This Row],[TotalSales]]-Sales[[#This Row],[TotalCost]]</f>
        <v>21.616399999999999</v>
      </c>
      <c r="P8564" s="1">
        <f>Sales[[#This Row],[ProductCost]]*Sales[[#This Row],[OrderQuantity]]</f>
        <v>12.027799999999999</v>
      </c>
      <c r="Q8564" s="1" t="str">
        <f>VLOOKUP(Sales[[#This Row],[ProductKey]], Products!$A$2:$D$1000, 4, FALSE)</f>
        <v>Sport-100 Helmet, Blue</v>
      </c>
    </row>
    <row r="8565" spans="1:17" x14ac:dyDescent="0.25">
      <c r="A8565" s="2">
        <v>37987</v>
      </c>
      <c r="B8565" s="1" t="s">
        <v>1949</v>
      </c>
      <c r="C8565">
        <v>220</v>
      </c>
      <c r="D8565">
        <v>18285</v>
      </c>
      <c r="E8565">
        <v>9</v>
      </c>
      <c r="F8565">
        <v>3</v>
      </c>
      <c r="G8565">
        <v>1</v>
      </c>
      <c r="H8565" s="2">
        <v>43101</v>
      </c>
      <c r="I8565" t="str">
        <f>VLOOKUP(Sales[[#This Row],[TerritoryKey]], Territories[], 2, FALSE)</f>
        <v>Australia</v>
      </c>
      <c r="J8565">
        <f>_xlfn.XLOOKUP(Sales[[#This Row],[ProductKey]], Products!$A:$A, Products!$J:$J)</f>
        <v>12.027799999999999</v>
      </c>
      <c r="K8565">
        <f>_xlfn.XLOOKUP(Sales[[#This Row],[ProductKey]], Products!$A:$A, Products!$K:$K)</f>
        <v>33.644199999999998</v>
      </c>
      <c r="L8565" s="1">
        <f>Sales[[#This Row],[ProductPrice]]*Sales[[#This Row],[OrderQuantity]]</f>
        <v>33.644199999999998</v>
      </c>
      <c r="M8565" s="1">
        <f>Sales[[#This Row],[OrderQuantity]]</f>
        <v>1</v>
      </c>
      <c r="N8565" s="1">
        <f>1</f>
        <v>1</v>
      </c>
      <c r="O8565" s="1">
        <f>Sales[[#This Row],[TotalSales]]-Sales[[#This Row],[TotalCost]]</f>
        <v>21.616399999999999</v>
      </c>
      <c r="P8565" s="1">
        <f>Sales[[#This Row],[ProductCost]]*Sales[[#This Row],[OrderQuantity]]</f>
        <v>12.027799999999999</v>
      </c>
      <c r="Q8565" s="1" t="str">
        <f>VLOOKUP(Sales[[#This Row],[ProductKey]], Products!$A$2:$D$1000, 4, FALSE)</f>
        <v>Sport-100 Helmet, Blue</v>
      </c>
    </row>
    <row r="8566" spans="1:17" x14ac:dyDescent="0.25">
      <c r="A8566" s="2">
        <v>38261</v>
      </c>
      <c r="B8566" s="1" t="s">
        <v>2028</v>
      </c>
      <c r="C8566">
        <v>220</v>
      </c>
      <c r="D8566">
        <v>16613</v>
      </c>
      <c r="E8566">
        <v>9</v>
      </c>
      <c r="F8566">
        <v>3</v>
      </c>
      <c r="G8566">
        <v>1</v>
      </c>
      <c r="H8566" s="2">
        <v>43374</v>
      </c>
      <c r="I8566" t="str">
        <f>VLOOKUP(Sales[[#This Row],[TerritoryKey]], Territories[], 2, FALSE)</f>
        <v>Australia</v>
      </c>
      <c r="J8566">
        <f>_xlfn.XLOOKUP(Sales[[#This Row],[ProductKey]], Products!$A:$A, Products!$J:$J)</f>
        <v>12.027799999999999</v>
      </c>
      <c r="K8566">
        <f>_xlfn.XLOOKUP(Sales[[#This Row],[ProductKey]], Products!$A:$A, Products!$K:$K)</f>
        <v>33.644199999999998</v>
      </c>
      <c r="L8566" s="1">
        <f>Sales[[#This Row],[ProductPrice]]*Sales[[#This Row],[OrderQuantity]]</f>
        <v>33.644199999999998</v>
      </c>
      <c r="M8566" s="1">
        <f>Sales[[#This Row],[OrderQuantity]]</f>
        <v>1</v>
      </c>
      <c r="N8566" s="1">
        <f>1</f>
        <v>1</v>
      </c>
      <c r="O8566" s="1">
        <f>Sales[[#This Row],[TotalSales]]-Sales[[#This Row],[TotalCost]]</f>
        <v>21.616399999999999</v>
      </c>
      <c r="P8566" s="1">
        <f>Sales[[#This Row],[ProductCost]]*Sales[[#This Row],[OrderQuantity]]</f>
        <v>12.027799999999999</v>
      </c>
      <c r="Q8566" s="1" t="str">
        <f>VLOOKUP(Sales[[#This Row],[ProductKey]], Products!$A$2:$D$1000, 4, FALSE)</f>
        <v>Sport-100 Helmet, Blue</v>
      </c>
    </row>
    <row r="8567" spans="1:17" x14ac:dyDescent="0.25">
      <c r="A8567" s="2">
        <v>37633</v>
      </c>
      <c r="B8567" s="1" t="s">
        <v>2124</v>
      </c>
      <c r="C8567">
        <v>220</v>
      </c>
      <c r="D8567">
        <v>19042</v>
      </c>
      <c r="E8567">
        <v>8</v>
      </c>
      <c r="F8567">
        <v>3</v>
      </c>
      <c r="G8567">
        <v>1</v>
      </c>
      <c r="H8567" s="2">
        <v>42747</v>
      </c>
      <c r="I8567" t="str">
        <f>VLOOKUP(Sales[[#This Row],[TerritoryKey]], Territories[], 2, FALSE)</f>
        <v>Germany</v>
      </c>
      <c r="J8567">
        <f>_xlfn.XLOOKUP(Sales[[#This Row],[ProductKey]], Products!$A:$A, Products!$J:$J)</f>
        <v>12.027799999999999</v>
      </c>
      <c r="K8567">
        <f>_xlfn.XLOOKUP(Sales[[#This Row],[ProductKey]], Products!$A:$A, Products!$K:$K)</f>
        <v>33.644199999999998</v>
      </c>
      <c r="L8567" s="1">
        <f>Sales[[#This Row],[ProductPrice]]*Sales[[#This Row],[OrderQuantity]]</f>
        <v>33.644199999999998</v>
      </c>
      <c r="M8567" s="1">
        <f>Sales[[#This Row],[OrderQuantity]]</f>
        <v>1</v>
      </c>
      <c r="N8567" s="1">
        <f>1</f>
        <v>1</v>
      </c>
      <c r="O8567" s="1">
        <f>Sales[[#This Row],[TotalSales]]-Sales[[#This Row],[TotalCost]]</f>
        <v>21.616399999999999</v>
      </c>
      <c r="P8567" s="1">
        <f>Sales[[#This Row],[ProductCost]]*Sales[[#This Row],[OrderQuantity]]</f>
        <v>12.027799999999999</v>
      </c>
      <c r="Q8567" s="1" t="str">
        <f>VLOOKUP(Sales[[#This Row],[ProductKey]], Products!$A$2:$D$1000, 4, FALSE)</f>
        <v>Sport-100 Helmet, Blue</v>
      </c>
    </row>
    <row r="8568" spans="1:17" x14ac:dyDescent="0.25">
      <c r="A8568" s="2">
        <v>38109</v>
      </c>
      <c r="B8568" s="1" t="s">
        <v>2128</v>
      </c>
      <c r="C8568">
        <v>220</v>
      </c>
      <c r="D8568">
        <v>25988</v>
      </c>
      <c r="E8568">
        <v>1</v>
      </c>
      <c r="F8568">
        <v>3</v>
      </c>
      <c r="G8568">
        <v>1</v>
      </c>
      <c r="H8568" s="2">
        <v>43222</v>
      </c>
      <c r="I8568" t="str">
        <f>VLOOKUP(Sales[[#This Row],[TerritoryKey]], Territories[], 2, FALSE)</f>
        <v>Northwest</v>
      </c>
      <c r="J8568">
        <f>_xlfn.XLOOKUP(Sales[[#This Row],[ProductKey]], Products!$A:$A, Products!$J:$J)</f>
        <v>12.027799999999999</v>
      </c>
      <c r="K8568">
        <f>_xlfn.XLOOKUP(Sales[[#This Row],[ProductKey]], Products!$A:$A, Products!$K:$K)</f>
        <v>33.644199999999998</v>
      </c>
      <c r="L8568" s="1">
        <f>Sales[[#This Row],[ProductPrice]]*Sales[[#This Row],[OrderQuantity]]</f>
        <v>33.644199999999998</v>
      </c>
      <c r="M8568" s="1">
        <f>Sales[[#This Row],[OrderQuantity]]</f>
        <v>1</v>
      </c>
      <c r="N8568" s="1">
        <f>1</f>
        <v>1</v>
      </c>
      <c r="O8568" s="1">
        <f>Sales[[#This Row],[TotalSales]]-Sales[[#This Row],[TotalCost]]</f>
        <v>21.616399999999999</v>
      </c>
      <c r="P8568" s="1">
        <f>Sales[[#This Row],[ProductCost]]*Sales[[#This Row],[OrderQuantity]]</f>
        <v>12.027799999999999</v>
      </c>
      <c r="Q8568" s="1" t="str">
        <f>VLOOKUP(Sales[[#This Row],[ProductKey]], Products!$A$2:$D$1000, 4, FALSE)</f>
        <v>Sport-100 Helmet, Blue</v>
      </c>
    </row>
    <row r="8569" spans="1:17" x14ac:dyDescent="0.25">
      <c r="A8569" s="2">
        <v>38261</v>
      </c>
      <c r="B8569" s="1" t="s">
        <v>2133</v>
      </c>
      <c r="C8569">
        <v>220</v>
      </c>
      <c r="D8569">
        <v>15541</v>
      </c>
      <c r="E8569">
        <v>4</v>
      </c>
      <c r="F8569">
        <v>3</v>
      </c>
      <c r="G8569">
        <v>1</v>
      </c>
      <c r="H8569" s="2">
        <v>43374</v>
      </c>
      <c r="I8569" t="str">
        <f>VLOOKUP(Sales[[#This Row],[TerritoryKey]], Territories[], 2, FALSE)</f>
        <v>Southwest</v>
      </c>
      <c r="J8569">
        <f>_xlfn.XLOOKUP(Sales[[#This Row],[ProductKey]], Products!$A:$A, Products!$J:$J)</f>
        <v>12.027799999999999</v>
      </c>
      <c r="K8569">
        <f>_xlfn.XLOOKUP(Sales[[#This Row],[ProductKey]], Products!$A:$A, Products!$K:$K)</f>
        <v>33.644199999999998</v>
      </c>
      <c r="L8569" s="1">
        <f>Sales[[#This Row],[ProductPrice]]*Sales[[#This Row],[OrderQuantity]]</f>
        <v>33.644199999999998</v>
      </c>
      <c r="M8569" s="1">
        <f>Sales[[#This Row],[OrderQuantity]]</f>
        <v>1</v>
      </c>
      <c r="N8569" s="1">
        <f>1</f>
        <v>1</v>
      </c>
      <c r="O8569" s="1">
        <f>Sales[[#This Row],[TotalSales]]-Sales[[#This Row],[TotalCost]]</f>
        <v>21.616399999999999</v>
      </c>
      <c r="P8569" s="1">
        <f>Sales[[#This Row],[ProductCost]]*Sales[[#This Row],[OrderQuantity]]</f>
        <v>12.027799999999999</v>
      </c>
      <c r="Q8569" s="1" t="str">
        <f>VLOOKUP(Sales[[#This Row],[ProductKey]], Products!$A$2:$D$1000, 4, FALSE)</f>
        <v>Sport-100 Helmet, Blue</v>
      </c>
    </row>
    <row r="8570" spans="1:17" x14ac:dyDescent="0.25">
      <c r="A8570" s="2">
        <v>37844</v>
      </c>
      <c r="B8570" s="1" t="s">
        <v>2137</v>
      </c>
      <c r="C8570">
        <v>220</v>
      </c>
      <c r="D8570">
        <v>24058</v>
      </c>
      <c r="E8570">
        <v>10</v>
      </c>
      <c r="F8570">
        <v>3</v>
      </c>
      <c r="G8570">
        <v>1</v>
      </c>
      <c r="H8570" s="2">
        <v>42958</v>
      </c>
      <c r="I8570" t="str">
        <f>VLOOKUP(Sales[[#This Row],[TerritoryKey]], Territories[], 2, FALSE)</f>
        <v>United Kingdom</v>
      </c>
      <c r="J8570">
        <f>_xlfn.XLOOKUP(Sales[[#This Row],[ProductKey]], Products!$A:$A, Products!$J:$J)</f>
        <v>12.027799999999999</v>
      </c>
      <c r="K8570">
        <f>_xlfn.XLOOKUP(Sales[[#This Row],[ProductKey]], Products!$A:$A, Products!$K:$K)</f>
        <v>33.644199999999998</v>
      </c>
      <c r="L8570" s="1">
        <f>Sales[[#This Row],[ProductPrice]]*Sales[[#This Row],[OrderQuantity]]</f>
        <v>33.644199999999998</v>
      </c>
      <c r="M8570" s="1">
        <f>Sales[[#This Row],[OrderQuantity]]</f>
        <v>1</v>
      </c>
      <c r="N8570" s="1">
        <f>1</f>
        <v>1</v>
      </c>
      <c r="O8570" s="1">
        <f>Sales[[#This Row],[TotalSales]]-Sales[[#This Row],[TotalCost]]</f>
        <v>21.616399999999999</v>
      </c>
      <c r="P8570" s="1">
        <f>Sales[[#This Row],[ProductCost]]*Sales[[#This Row],[OrderQuantity]]</f>
        <v>12.027799999999999</v>
      </c>
      <c r="Q8570" s="1" t="str">
        <f>VLOOKUP(Sales[[#This Row],[ProductKey]], Products!$A$2:$D$1000, 4, FALSE)</f>
        <v>Sport-100 Helmet, Blue</v>
      </c>
    </row>
    <row r="8571" spans="1:17" x14ac:dyDescent="0.25">
      <c r="A8571" s="2">
        <v>38169</v>
      </c>
      <c r="B8571" s="1" t="s">
        <v>2274</v>
      </c>
      <c r="C8571">
        <v>220</v>
      </c>
      <c r="D8571">
        <v>27935</v>
      </c>
      <c r="E8571">
        <v>7</v>
      </c>
      <c r="F8571">
        <v>3</v>
      </c>
      <c r="G8571">
        <v>1</v>
      </c>
      <c r="H8571" s="2">
        <v>43282</v>
      </c>
      <c r="I8571" t="str">
        <f>VLOOKUP(Sales[[#This Row],[TerritoryKey]], Territories[], 2, FALSE)</f>
        <v>France</v>
      </c>
      <c r="J8571">
        <f>_xlfn.XLOOKUP(Sales[[#This Row],[ProductKey]], Products!$A:$A, Products!$J:$J)</f>
        <v>12.027799999999999</v>
      </c>
      <c r="K8571">
        <f>_xlfn.XLOOKUP(Sales[[#This Row],[ProductKey]], Products!$A:$A, Products!$K:$K)</f>
        <v>33.644199999999998</v>
      </c>
      <c r="L8571" s="1">
        <f>Sales[[#This Row],[ProductPrice]]*Sales[[#This Row],[OrderQuantity]]</f>
        <v>33.644199999999998</v>
      </c>
      <c r="M8571" s="1">
        <f>Sales[[#This Row],[OrderQuantity]]</f>
        <v>1</v>
      </c>
      <c r="N8571" s="1">
        <f>1</f>
        <v>1</v>
      </c>
      <c r="O8571" s="1">
        <f>Sales[[#This Row],[TotalSales]]-Sales[[#This Row],[TotalCost]]</f>
        <v>21.616399999999999</v>
      </c>
      <c r="P8571" s="1">
        <f>Sales[[#This Row],[ProductCost]]*Sales[[#This Row],[OrderQuantity]]</f>
        <v>12.027799999999999</v>
      </c>
      <c r="Q8571" s="1" t="str">
        <f>VLOOKUP(Sales[[#This Row],[ProductKey]], Products!$A$2:$D$1000, 4, FALSE)</f>
        <v>Sport-100 Helmet, Blue</v>
      </c>
    </row>
    <row r="8572" spans="1:17" x14ac:dyDescent="0.25">
      <c r="A8572" s="2">
        <v>38019</v>
      </c>
      <c r="B8572" s="1" t="s">
        <v>2284</v>
      </c>
      <c r="C8572">
        <v>220</v>
      </c>
      <c r="D8572">
        <v>17883</v>
      </c>
      <c r="E8572">
        <v>7</v>
      </c>
      <c r="F8572">
        <v>3</v>
      </c>
      <c r="G8572">
        <v>1</v>
      </c>
      <c r="H8572" s="2">
        <v>43133</v>
      </c>
      <c r="I8572" t="str">
        <f>VLOOKUP(Sales[[#This Row],[TerritoryKey]], Territories[], 2, FALSE)</f>
        <v>France</v>
      </c>
      <c r="J8572">
        <f>_xlfn.XLOOKUP(Sales[[#This Row],[ProductKey]], Products!$A:$A, Products!$J:$J)</f>
        <v>12.027799999999999</v>
      </c>
      <c r="K8572">
        <f>_xlfn.XLOOKUP(Sales[[#This Row],[ProductKey]], Products!$A:$A, Products!$K:$K)</f>
        <v>33.644199999999998</v>
      </c>
      <c r="L8572" s="1">
        <f>Sales[[#This Row],[ProductPrice]]*Sales[[#This Row],[OrderQuantity]]</f>
        <v>33.644199999999998</v>
      </c>
      <c r="M8572" s="1">
        <f>Sales[[#This Row],[OrderQuantity]]</f>
        <v>1</v>
      </c>
      <c r="N8572" s="1">
        <f>1</f>
        <v>1</v>
      </c>
      <c r="O8572" s="1">
        <f>Sales[[#This Row],[TotalSales]]-Sales[[#This Row],[TotalCost]]</f>
        <v>21.616399999999999</v>
      </c>
      <c r="P8572" s="1">
        <f>Sales[[#This Row],[ProductCost]]*Sales[[#This Row],[OrderQuantity]]</f>
        <v>12.027799999999999</v>
      </c>
      <c r="Q8572" s="1" t="str">
        <f>VLOOKUP(Sales[[#This Row],[ProductKey]], Products!$A$2:$D$1000, 4, FALSE)</f>
        <v>Sport-100 Helmet, Blue</v>
      </c>
    </row>
    <row r="8573" spans="1:17" x14ac:dyDescent="0.25">
      <c r="A8573" s="2">
        <v>38200</v>
      </c>
      <c r="B8573" s="1" t="s">
        <v>2297</v>
      </c>
      <c r="C8573">
        <v>220</v>
      </c>
      <c r="D8573">
        <v>15581</v>
      </c>
      <c r="E8573">
        <v>9</v>
      </c>
      <c r="F8573">
        <v>3</v>
      </c>
      <c r="G8573">
        <v>1</v>
      </c>
      <c r="H8573" s="2">
        <v>43313</v>
      </c>
      <c r="I8573" t="str">
        <f>VLOOKUP(Sales[[#This Row],[TerritoryKey]], Territories[], 2, FALSE)</f>
        <v>Australia</v>
      </c>
      <c r="J8573">
        <f>_xlfn.XLOOKUP(Sales[[#This Row],[ProductKey]], Products!$A:$A, Products!$J:$J)</f>
        <v>12.027799999999999</v>
      </c>
      <c r="K8573">
        <f>_xlfn.XLOOKUP(Sales[[#This Row],[ProductKey]], Products!$A:$A, Products!$K:$K)</f>
        <v>33.644199999999998</v>
      </c>
      <c r="L8573" s="1">
        <f>Sales[[#This Row],[ProductPrice]]*Sales[[#This Row],[OrderQuantity]]</f>
        <v>33.644199999999998</v>
      </c>
      <c r="M8573" s="1">
        <f>Sales[[#This Row],[OrderQuantity]]</f>
        <v>1</v>
      </c>
      <c r="N8573" s="1">
        <f>1</f>
        <v>1</v>
      </c>
      <c r="O8573" s="1">
        <f>Sales[[#This Row],[TotalSales]]-Sales[[#This Row],[TotalCost]]</f>
        <v>21.616399999999999</v>
      </c>
      <c r="P8573" s="1">
        <f>Sales[[#This Row],[ProductCost]]*Sales[[#This Row],[OrderQuantity]]</f>
        <v>12.027799999999999</v>
      </c>
      <c r="Q8573" s="1" t="str">
        <f>VLOOKUP(Sales[[#This Row],[ProductKey]], Products!$A$2:$D$1000, 4, FALSE)</f>
        <v>Sport-100 Helmet, Blue</v>
      </c>
    </row>
    <row r="8574" spans="1:17" x14ac:dyDescent="0.25">
      <c r="A8574" s="2">
        <v>38140</v>
      </c>
      <c r="B8574" s="1" t="s">
        <v>2346</v>
      </c>
      <c r="C8574">
        <v>220</v>
      </c>
      <c r="D8574">
        <v>15627</v>
      </c>
      <c r="E8574">
        <v>8</v>
      </c>
      <c r="F8574">
        <v>3</v>
      </c>
      <c r="G8574">
        <v>1</v>
      </c>
      <c r="H8574" s="2">
        <v>43253</v>
      </c>
      <c r="I8574" t="str">
        <f>VLOOKUP(Sales[[#This Row],[TerritoryKey]], Territories[], 2, FALSE)</f>
        <v>Germany</v>
      </c>
      <c r="J8574">
        <f>_xlfn.XLOOKUP(Sales[[#This Row],[ProductKey]], Products!$A:$A, Products!$J:$J)</f>
        <v>12.027799999999999</v>
      </c>
      <c r="K8574">
        <f>_xlfn.XLOOKUP(Sales[[#This Row],[ProductKey]], Products!$A:$A, Products!$K:$K)</f>
        <v>33.644199999999998</v>
      </c>
      <c r="L8574" s="1">
        <f>Sales[[#This Row],[ProductPrice]]*Sales[[#This Row],[OrderQuantity]]</f>
        <v>33.644199999999998</v>
      </c>
      <c r="M8574" s="1">
        <f>Sales[[#This Row],[OrderQuantity]]</f>
        <v>1</v>
      </c>
      <c r="N8574" s="1">
        <f>1</f>
        <v>1</v>
      </c>
      <c r="O8574" s="1">
        <f>Sales[[#This Row],[TotalSales]]-Sales[[#This Row],[TotalCost]]</f>
        <v>21.616399999999999</v>
      </c>
      <c r="P8574" s="1">
        <f>Sales[[#This Row],[ProductCost]]*Sales[[#This Row],[OrderQuantity]]</f>
        <v>12.027799999999999</v>
      </c>
      <c r="Q8574" s="1" t="str">
        <f>VLOOKUP(Sales[[#This Row],[ProductKey]], Products!$A$2:$D$1000, 4, FALSE)</f>
        <v>Sport-100 Helmet, Blue</v>
      </c>
    </row>
    <row r="8575" spans="1:17" x14ac:dyDescent="0.25">
      <c r="A8575" s="2">
        <v>37988</v>
      </c>
      <c r="B8575" s="1" t="s">
        <v>2451</v>
      </c>
      <c r="C8575">
        <v>220</v>
      </c>
      <c r="D8575">
        <v>21547</v>
      </c>
      <c r="E8575">
        <v>10</v>
      </c>
      <c r="F8575">
        <v>3</v>
      </c>
      <c r="G8575">
        <v>1</v>
      </c>
      <c r="H8575" s="2">
        <v>43102</v>
      </c>
      <c r="I8575" t="str">
        <f>VLOOKUP(Sales[[#This Row],[TerritoryKey]], Territories[], 2, FALSE)</f>
        <v>United Kingdom</v>
      </c>
      <c r="J8575">
        <f>_xlfn.XLOOKUP(Sales[[#This Row],[ProductKey]], Products!$A:$A, Products!$J:$J)</f>
        <v>12.027799999999999</v>
      </c>
      <c r="K8575">
        <f>_xlfn.XLOOKUP(Sales[[#This Row],[ProductKey]], Products!$A:$A, Products!$K:$K)</f>
        <v>33.644199999999998</v>
      </c>
      <c r="L8575" s="1">
        <f>Sales[[#This Row],[ProductPrice]]*Sales[[#This Row],[OrderQuantity]]</f>
        <v>33.644199999999998</v>
      </c>
      <c r="M8575" s="1">
        <f>Sales[[#This Row],[OrderQuantity]]</f>
        <v>1</v>
      </c>
      <c r="N8575" s="1">
        <f>1</f>
        <v>1</v>
      </c>
      <c r="O8575" s="1">
        <f>Sales[[#This Row],[TotalSales]]-Sales[[#This Row],[TotalCost]]</f>
        <v>21.616399999999999</v>
      </c>
      <c r="P8575" s="1">
        <f>Sales[[#This Row],[ProductCost]]*Sales[[#This Row],[OrderQuantity]]</f>
        <v>12.027799999999999</v>
      </c>
      <c r="Q8575" s="1" t="str">
        <f>VLOOKUP(Sales[[#This Row],[ProductKey]], Products!$A$2:$D$1000, 4, FALSE)</f>
        <v>Sport-100 Helmet, Blue</v>
      </c>
    </row>
    <row r="8576" spans="1:17" x14ac:dyDescent="0.25">
      <c r="A8576" s="2">
        <v>38048</v>
      </c>
      <c r="B8576" s="1" t="s">
        <v>2525</v>
      </c>
      <c r="C8576">
        <v>220</v>
      </c>
      <c r="D8576">
        <v>15067</v>
      </c>
      <c r="E8576">
        <v>7</v>
      </c>
      <c r="F8576">
        <v>3</v>
      </c>
      <c r="G8576">
        <v>1</v>
      </c>
      <c r="H8576" s="2">
        <v>43161</v>
      </c>
      <c r="I8576" t="str">
        <f>VLOOKUP(Sales[[#This Row],[TerritoryKey]], Territories[], 2, FALSE)</f>
        <v>France</v>
      </c>
      <c r="J8576">
        <f>_xlfn.XLOOKUP(Sales[[#This Row],[ProductKey]], Products!$A:$A, Products!$J:$J)</f>
        <v>12.027799999999999</v>
      </c>
      <c r="K8576">
        <f>_xlfn.XLOOKUP(Sales[[#This Row],[ProductKey]], Products!$A:$A, Products!$K:$K)</f>
        <v>33.644199999999998</v>
      </c>
      <c r="L8576" s="1">
        <f>Sales[[#This Row],[ProductPrice]]*Sales[[#This Row],[OrderQuantity]]</f>
        <v>33.644199999999998</v>
      </c>
      <c r="M8576" s="1">
        <f>Sales[[#This Row],[OrderQuantity]]</f>
        <v>1</v>
      </c>
      <c r="N8576" s="1">
        <f>1</f>
        <v>1</v>
      </c>
      <c r="O8576" s="1">
        <f>Sales[[#This Row],[TotalSales]]-Sales[[#This Row],[TotalCost]]</f>
        <v>21.616399999999999</v>
      </c>
      <c r="P8576" s="1">
        <f>Sales[[#This Row],[ProductCost]]*Sales[[#This Row],[OrderQuantity]]</f>
        <v>12.027799999999999</v>
      </c>
      <c r="Q8576" s="1" t="str">
        <f>VLOOKUP(Sales[[#This Row],[ProductKey]], Products!$A$2:$D$1000, 4, FALSE)</f>
        <v>Sport-100 Helmet, Blue</v>
      </c>
    </row>
    <row r="8577" spans="1:17" x14ac:dyDescent="0.25">
      <c r="A8577" s="2">
        <v>37783</v>
      </c>
      <c r="B8577" s="1" t="s">
        <v>2527</v>
      </c>
      <c r="C8577">
        <v>220</v>
      </c>
      <c r="D8577">
        <v>20252</v>
      </c>
      <c r="E8577">
        <v>9</v>
      </c>
      <c r="F8577">
        <v>3</v>
      </c>
      <c r="G8577">
        <v>1</v>
      </c>
      <c r="H8577" s="2">
        <v>42897</v>
      </c>
      <c r="I8577" t="str">
        <f>VLOOKUP(Sales[[#This Row],[TerritoryKey]], Territories[], 2, FALSE)</f>
        <v>Australia</v>
      </c>
      <c r="J8577">
        <f>_xlfn.XLOOKUP(Sales[[#This Row],[ProductKey]], Products!$A:$A, Products!$J:$J)</f>
        <v>12.027799999999999</v>
      </c>
      <c r="K8577">
        <f>_xlfn.XLOOKUP(Sales[[#This Row],[ProductKey]], Products!$A:$A, Products!$K:$K)</f>
        <v>33.644199999999998</v>
      </c>
      <c r="L8577" s="1">
        <f>Sales[[#This Row],[ProductPrice]]*Sales[[#This Row],[OrderQuantity]]</f>
        <v>33.644199999999998</v>
      </c>
      <c r="M8577" s="1">
        <f>Sales[[#This Row],[OrderQuantity]]</f>
        <v>1</v>
      </c>
      <c r="N8577" s="1">
        <f>1</f>
        <v>1</v>
      </c>
      <c r="O8577" s="1">
        <f>Sales[[#This Row],[TotalSales]]-Sales[[#This Row],[TotalCost]]</f>
        <v>21.616399999999999</v>
      </c>
      <c r="P8577" s="1">
        <f>Sales[[#This Row],[ProductCost]]*Sales[[#This Row],[OrderQuantity]]</f>
        <v>12.027799999999999</v>
      </c>
      <c r="Q8577" s="1" t="str">
        <f>VLOOKUP(Sales[[#This Row],[ProductKey]], Products!$A$2:$D$1000, 4, FALSE)</f>
        <v>Sport-100 Helmet, Blue</v>
      </c>
    </row>
    <row r="8578" spans="1:17" x14ac:dyDescent="0.25">
      <c r="A8578" s="2">
        <v>38169</v>
      </c>
      <c r="B8578" s="1" t="s">
        <v>2536</v>
      </c>
      <c r="C8578">
        <v>220</v>
      </c>
      <c r="D8578">
        <v>25814</v>
      </c>
      <c r="E8578">
        <v>9</v>
      </c>
      <c r="F8578">
        <v>3</v>
      </c>
      <c r="G8578">
        <v>1</v>
      </c>
      <c r="H8578" s="2">
        <v>43282</v>
      </c>
      <c r="I8578" t="str">
        <f>VLOOKUP(Sales[[#This Row],[TerritoryKey]], Territories[], 2, FALSE)</f>
        <v>Australia</v>
      </c>
      <c r="J8578">
        <f>_xlfn.XLOOKUP(Sales[[#This Row],[ProductKey]], Products!$A:$A, Products!$J:$J)</f>
        <v>12.027799999999999</v>
      </c>
      <c r="K8578">
        <f>_xlfn.XLOOKUP(Sales[[#This Row],[ProductKey]], Products!$A:$A, Products!$K:$K)</f>
        <v>33.644199999999998</v>
      </c>
      <c r="L8578" s="1">
        <f>Sales[[#This Row],[ProductPrice]]*Sales[[#This Row],[OrderQuantity]]</f>
        <v>33.644199999999998</v>
      </c>
      <c r="M8578" s="1">
        <f>Sales[[#This Row],[OrderQuantity]]</f>
        <v>1</v>
      </c>
      <c r="N8578" s="1">
        <f>1</f>
        <v>1</v>
      </c>
      <c r="O8578" s="1">
        <f>Sales[[#This Row],[TotalSales]]-Sales[[#This Row],[TotalCost]]</f>
        <v>21.616399999999999</v>
      </c>
      <c r="P8578" s="1">
        <f>Sales[[#This Row],[ProductCost]]*Sales[[#This Row],[OrderQuantity]]</f>
        <v>12.027799999999999</v>
      </c>
      <c r="Q8578" s="1" t="str">
        <f>VLOOKUP(Sales[[#This Row],[ProductKey]], Products!$A$2:$D$1000, 4, FALSE)</f>
        <v>Sport-100 Helmet, Blue</v>
      </c>
    </row>
    <row r="8579" spans="1:17" x14ac:dyDescent="0.25">
      <c r="A8579" s="2">
        <v>37905</v>
      </c>
      <c r="B8579" s="1" t="s">
        <v>2558</v>
      </c>
      <c r="C8579">
        <v>220</v>
      </c>
      <c r="D8579">
        <v>16298</v>
      </c>
      <c r="E8579">
        <v>8</v>
      </c>
      <c r="F8579">
        <v>3</v>
      </c>
      <c r="G8579">
        <v>1</v>
      </c>
      <c r="H8579" s="2">
        <v>43019</v>
      </c>
      <c r="I8579" t="str">
        <f>VLOOKUP(Sales[[#This Row],[TerritoryKey]], Territories[], 2, FALSE)</f>
        <v>Germany</v>
      </c>
      <c r="J8579">
        <f>_xlfn.XLOOKUP(Sales[[#This Row],[ProductKey]], Products!$A:$A, Products!$J:$J)</f>
        <v>12.027799999999999</v>
      </c>
      <c r="K8579">
        <f>_xlfn.XLOOKUP(Sales[[#This Row],[ProductKey]], Products!$A:$A, Products!$K:$K)</f>
        <v>33.644199999999998</v>
      </c>
      <c r="L8579" s="1">
        <f>Sales[[#This Row],[ProductPrice]]*Sales[[#This Row],[OrderQuantity]]</f>
        <v>33.644199999999998</v>
      </c>
      <c r="M8579" s="1">
        <f>Sales[[#This Row],[OrderQuantity]]</f>
        <v>1</v>
      </c>
      <c r="N8579" s="1">
        <f>1</f>
        <v>1</v>
      </c>
      <c r="O8579" s="1">
        <f>Sales[[#This Row],[TotalSales]]-Sales[[#This Row],[TotalCost]]</f>
        <v>21.616399999999999</v>
      </c>
      <c r="P8579" s="1">
        <f>Sales[[#This Row],[ProductCost]]*Sales[[#This Row],[OrderQuantity]]</f>
        <v>12.027799999999999</v>
      </c>
      <c r="Q8579" s="1" t="str">
        <f>VLOOKUP(Sales[[#This Row],[ProductKey]], Products!$A$2:$D$1000, 4, FALSE)</f>
        <v>Sport-100 Helmet, Blue</v>
      </c>
    </row>
    <row r="8580" spans="1:17" x14ac:dyDescent="0.25">
      <c r="A8580" s="2">
        <v>38262</v>
      </c>
      <c r="B8580" s="1" t="s">
        <v>2591</v>
      </c>
      <c r="C8580">
        <v>220</v>
      </c>
      <c r="D8580">
        <v>24726</v>
      </c>
      <c r="E8580">
        <v>1</v>
      </c>
      <c r="F8580">
        <v>3</v>
      </c>
      <c r="G8580">
        <v>1</v>
      </c>
      <c r="H8580" s="2">
        <v>43375</v>
      </c>
      <c r="I8580" t="str">
        <f>VLOOKUP(Sales[[#This Row],[TerritoryKey]], Territories[], 2, FALSE)</f>
        <v>Northwest</v>
      </c>
      <c r="J8580">
        <f>_xlfn.XLOOKUP(Sales[[#This Row],[ProductKey]], Products!$A:$A, Products!$J:$J)</f>
        <v>12.027799999999999</v>
      </c>
      <c r="K8580">
        <f>_xlfn.XLOOKUP(Sales[[#This Row],[ProductKey]], Products!$A:$A, Products!$K:$K)</f>
        <v>33.644199999999998</v>
      </c>
      <c r="L8580" s="1">
        <f>Sales[[#This Row],[ProductPrice]]*Sales[[#This Row],[OrderQuantity]]</f>
        <v>33.644199999999998</v>
      </c>
      <c r="M8580" s="1">
        <f>Sales[[#This Row],[OrderQuantity]]</f>
        <v>1</v>
      </c>
      <c r="N8580" s="1">
        <f>1</f>
        <v>1</v>
      </c>
      <c r="O8580" s="1">
        <f>Sales[[#This Row],[TotalSales]]-Sales[[#This Row],[TotalCost]]</f>
        <v>21.616399999999999</v>
      </c>
      <c r="P8580" s="1">
        <f>Sales[[#This Row],[ProductCost]]*Sales[[#This Row],[OrderQuantity]]</f>
        <v>12.027799999999999</v>
      </c>
      <c r="Q8580" s="1" t="str">
        <f>VLOOKUP(Sales[[#This Row],[ProductKey]], Products!$A$2:$D$1000, 4, FALSE)</f>
        <v>Sport-100 Helmet, Blue</v>
      </c>
    </row>
    <row r="8581" spans="1:17" x14ac:dyDescent="0.25">
      <c r="A8581" s="2">
        <v>37813</v>
      </c>
      <c r="B8581" s="1" t="s">
        <v>2612</v>
      </c>
      <c r="C8581">
        <v>220</v>
      </c>
      <c r="D8581">
        <v>27684</v>
      </c>
      <c r="E8581">
        <v>1</v>
      </c>
      <c r="F8581">
        <v>3</v>
      </c>
      <c r="G8581">
        <v>1</v>
      </c>
      <c r="H8581" s="2">
        <v>42927</v>
      </c>
      <c r="I8581" t="str">
        <f>VLOOKUP(Sales[[#This Row],[TerritoryKey]], Territories[], 2, FALSE)</f>
        <v>Northwest</v>
      </c>
      <c r="J8581">
        <f>_xlfn.XLOOKUP(Sales[[#This Row],[ProductKey]], Products!$A:$A, Products!$J:$J)</f>
        <v>12.027799999999999</v>
      </c>
      <c r="K8581">
        <f>_xlfn.XLOOKUP(Sales[[#This Row],[ProductKey]], Products!$A:$A, Products!$K:$K)</f>
        <v>33.644199999999998</v>
      </c>
      <c r="L8581" s="1">
        <f>Sales[[#This Row],[ProductPrice]]*Sales[[#This Row],[OrderQuantity]]</f>
        <v>33.644199999999998</v>
      </c>
      <c r="M8581" s="1">
        <f>Sales[[#This Row],[OrderQuantity]]</f>
        <v>1</v>
      </c>
      <c r="N8581" s="1">
        <f>1</f>
        <v>1</v>
      </c>
      <c r="O8581" s="1">
        <f>Sales[[#This Row],[TotalSales]]-Sales[[#This Row],[TotalCost]]</f>
        <v>21.616399999999999</v>
      </c>
      <c r="P8581" s="1">
        <f>Sales[[#This Row],[ProductCost]]*Sales[[#This Row],[OrderQuantity]]</f>
        <v>12.027799999999999</v>
      </c>
      <c r="Q8581" s="1" t="str">
        <f>VLOOKUP(Sales[[#This Row],[ProductKey]], Products!$A$2:$D$1000, 4, FALSE)</f>
        <v>Sport-100 Helmet, Blue</v>
      </c>
    </row>
    <row r="8582" spans="1:17" x14ac:dyDescent="0.25">
      <c r="A8582" s="2">
        <v>37937</v>
      </c>
      <c r="B8582" s="1" t="s">
        <v>2955</v>
      </c>
      <c r="C8582">
        <v>220</v>
      </c>
      <c r="D8582">
        <v>16130</v>
      </c>
      <c r="E8582">
        <v>4</v>
      </c>
      <c r="F8582">
        <v>3</v>
      </c>
      <c r="G8582">
        <v>1</v>
      </c>
      <c r="H8582" s="2">
        <v>43051</v>
      </c>
      <c r="I8582" t="str">
        <f>VLOOKUP(Sales[[#This Row],[TerritoryKey]], Territories[], 2, FALSE)</f>
        <v>Southwest</v>
      </c>
      <c r="J8582">
        <f>_xlfn.XLOOKUP(Sales[[#This Row],[ProductKey]], Products!$A:$A, Products!$J:$J)</f>
        <v>12.027799999999999</v>
      </c>
      <c r="K8582">
        <f>_xlfn.XLOOKUP(Sales[[#This Row],[ProductKey]], Products!$A:$A, Products!$K:$K)</f>
        <v>33.644199999999998</v>
      </c>
      <c r="L8582" s="1">
        <f>Sales[[#This Row],[ProductPrice]]*Sales[[#This Row],[OrderQuantity]]</f>
        <v>33.644199999999998</v>
      </c>
      <c r="M8582" s="1">
        <f>Sales[[#This Row],[OrderQuantity]]</f>
        <v>1</v>
      </c>
      <c r="N8582" s="1">
        <f>1</f>
        <v>1</v>
      </c>
      <c r="O8582" s="1">
        <f>Sales[[#This Row],[TotalSales]]-Sales[[#This Row],[TotalCost]]</f>
        <v>21.616399999999999</v>
      </c>
      <c r="P8582" s="1">
        <f>Sales[[#This Row],[ProductCost]]*Sales[[#This Row],[OrderQuantity]]</f>
        <v>12.027799999999999</v>
      </c>
      <c r="Q8582" s="1" t="str">
        <f>VLOOKUP(Sales[[#This Row],[ProductKey]], Products!$A$2:$D$1000, 4, FALSE)</f>
        <v>Sport-100 Helmet, Blue</v>
      </c>
    </row>
    <row r="8583" spans="1:17" x14ac:dyDescent="0.25">
      <c r="A8583" s="2">
        <v>38323</v>
      </c>
      <c r="B8583" s="1" t="s">
        <v>3052</v>
      </c>
      <c r="C8583">
        <v>220</v>
      </c>
      <c r="D8583">
        <v>18134</v>
      </c>
      <c r="E8583">
        <v>8</v>
      </c>
      <c r="F8583">
        <v>3</v>
      </c>
      <c r="G8583">
        <v>1</v>
      </c>
      <c r="H8583" s="2">
        <v>43436</v>
      </c>
      <c r="I8583" t="str">
        <f>VLOOKUP(Sales[[#This Row],[TerritoryKey]], Territories[], 2, FALSE)</f>
        <v>Germany</v>
      </c>
      <c r="J8583">
        <f>_xlfn.XLOOKUP(Sales[[#This Row],[ProductKey]], Products!$A:$A, Products!$J:$J)</f>
        <v>12.027799999999999</v>
      </c>
      <c r="K8583">
        <f>_xlfn.XLOOKUP(Sales[[#This Row],[ProductKey]], Products!$A:$A, Products!$K:$K)</f>
        <v>33.644199999999998</v>
      </c>
      <c r="L8583" s="1">
        <f>Sales[[#This Row],[ProductPrice]]*Sales[[#This Row],[OrderQuantity]]</f>
        <v>33.644199999999998</v>
      </c>
      <c r="M8583" s="1">
        <f>Sales[[#This Row],[OrderQuantity]]</f>
        <v>1</v>
      </c>
      <c r="N8583" s="1">
        <f>1</f>
        <v>1</v>
      </c>
      <c r="O8583" s="1">
        <f>Sales[[#This Row],[TotalSales]]-Sales[[#This Row],[TotalCost]]</f>
        <v>21.616399999999999</v>
      </c>
      <c r="P8583" s="1">
        <f>Sales[[#This Row],[ProductCost]]*Sales[[#This Row],[OrderQuantity]]</f>
        <v>12.027799999999999</v>
      </c>
      <c r="Q8583" s="1" t="str">
        <f>VLOOKUP(Sales[[#This Row],[ProductKey]], Products!$A$2:$D$1000, 4, FALSE)</f>
        <v>Sport-100 Helmet, Blue</v>
      </c>
    </row>
    <row r="8584" spans="1:17" x14ac:dyDescent="0.25">
      <c r="A8584" s="2">
        <v>38292</v>
      </c>
      <c r="B8584" s="1" t="s">
        <v>3055</v>
      </c>
      <c r="C8584">
        <v>220</v>
      </c>
      <c r="D8584">
        <v>21430</v>
      </c>
      <c r="E8584">
        <v>4</v>
      </c>
      <c r="F8584">
        <v>3</v>
      </c>
      <c r="G8584">
        <v>1</v>
      </c>
      <c r="H8584" s="2">
        <v>43405</v>
      </c>
      <c r="I8584" t="str">
        <f>VLOOKUP(Sales[[#This Row],[TerritoryKey]], Territories[], 2, FALSE)</f>
        <v>Southwest</v>
      </c>
      <c r="J8584">
        <f>_xlfn.XLOOKUP(Sales[[#This Row],[ProductKey]], Products!$A:$A, Products!$J:$J)</f>
        <v>12.027799999999999</v>
      </c>
      <c r="K8584">
        <f>_xlfn.XLOOKUP(Sales[[#This Row],[ProductKey]], Products!$A:$A, Products!$K:$K)</f>
        <v>33.644199999999998</v>
      </c>
      <c r="L8584" s="1">
        <f>Sales[[#This Row],[ProductPrice]]*Sales[[#This Row],[OrderQuantity]]</f>
        <v>33.644199999999998</v>
      </c>
      <c r="M8584" s="1">
        <f>Sales[[#This Row],[OrderQuantity]]</f>
        <v>1</v>
      </c>
      <c r="N8584" s="1">
        <f>1</f>
        <v>1</v>
      </c>
      <c r="O8584" s="1">
        <f>Sales[[#This Row],[TotalSales]]-Sales[[#This Row],[TotalCost]]</f>
        <v>21.616399999999999</v>
      </c>
      <c r="P8584" s="1">
        <f>Sales[[#This Row],[ProductCost]]*Sales[[#This Row],[OrderQuantity]]</f>
        <v>12.027799999999999</v>
      </c>
      <c r="Q8584" s="1" t="str">
        <f>VLOOKUP(Sales[[#This Row],[ProductKey]], Products!$A$2:$D$1000, 4, FALSE)</f>
        <v>Sport-100 Helmet, Blue</v>
      </c>
    </row>
    <row r="8585" spans="1:17" x14ac:dyDescent="0.25">
      <c r="A8585" s="2">
        <v>37989</v>
      </c>
      <c r="B8585" s="1" t="s">
        <v>3069</v>
      </c>
      <c r="C8585">
        <v>220</v>
      </c>
      <c r="D8585">
        <v>28419</v>
      </c>
      <c r="E8585">
        <v>7</v>
      </c>
      <c r="F8585">
        <v>3</v>
      </c>
      <c r="G8585">
        <v>1</v>
      </c>
      <c r="H8585" s="2">
        <v>43103</v>
      </c>
      <c r="I8585" t="str">
        <f>VLOOKUP(Sales[[#This Row],[TerritoryKey]], Territories[], 2, FALSE)</f>
        <v>France</v>
      </c>
      <c r="J8585">
        <f>_xlfn.XLOOKUP(Sales[[#This Row],[ProductKey]], Products!$A:$A, Products!$J:$J)</f>
        <v>12.027799999999999</v>
      </c>
      <c r="K8585">
        <f>_xlfn.XLOOKUP(Sales[[#This Row],[ProductKey]], Products!$A:$A, Products!$K:$K)</f>
        <v>33.644199999999998</v>
      </c>
      <c r="L8585" s="1">
        <f>Sales[[#This Row],[ProductPrice]]*Sales[[#This Row],[OrderQuantity]]</f>
        <v>33.644199999999998</v>
      </c>
      <c r="M8585" s="1">
        <f>Sales[[#This Row],[OrderQuantity]]</f>
        <v>1</v>
      </c>
      <c r="N8585" s="1">
        <f>1</f>
        <v>1</v>
      </c>
      <c r="O8585" s="1">
        <f>Sales[[#This Row],[TotalSales]]-Sales[[#This Row],[TotalCost]]</f>
        <v>21.616399999999999</v>
      </c>
      <c r="P8585" s="1">
        <f>Sales[[#This Row],[ProductCost]]*Sales[[#This Row],[OrderQuantity]]</f>
        <v>12.027799999999999</v>
      </c>
      <c r="Q8585" s="1" t="str">
        <f>VLOOKUP(Sales[[#This Row],[ProductKey]], Products!$A$2:$D$1000, 4, FALSE)</f>
        <v>Sport-100 Helmet, Blue</v>
      </c>
    </row>
    <row r="8586" spans="1:17" x14ac:dyDescent="0.25">
      <c r="A8586" s="2">
        <v>38169</v>
      </c>
      <c r="B8586" s="1" t="s">
        <v>3117</v>
      </c>
      <c r="C8586">
        <v>220</v>
      </c>
      <c r="D8586">
        <v>21320</v>
      </c>
      <c r="E8586">
        <v>1</v>
      </c>
      <c r="F8586">
        <v>3</v>
      </c>
      <c r="G8586">
        <v>1</v>
      </c>
      <c r="H8586" s="2">
        <v>43282</v>
      </c>
      <c r="I8586" t="str">
        <f>VLOOKUP(Sales[[#This Row],[TerritoryKey]], Territories[], 2, FALSE)</f>
        <v>Northwest</v>
      </c>
      <c r="J8586">
        <f>_xlfn.XLOOKUP(Sales[[#This Row],[ProductKey]], Products!$A:$A, Products!$J:$J)</f>
        <v>12.027799999999999</v>
      </c>
      <c r="K8586">
        <f>_xlfn.XLOOKUP(Sales[[#This Row],[ProductKey]], Products!$A:$A, Products!$K:$K)</f>
        <v>33.644199999999998</v>
      </c>
      <c r="L8586" s="1">
        <f>Sales[[#This Row],[ProductPrice]]*Sales[[#This Row],[OrderQuantity]]</f>
        <v>33.644199999999998</v>
      </c>
      <c r="M8586" s="1">
        <f>Sales[[#This Row],[OrderQuantity]]</f>
        <v>1</v>
      </c>
      <c r="N8586" s="1">
        <f>1</f>
        <v>1</v>
      </c>
      <c r="O8586" s="1">
        <f>Sales[[#This Row],[TotalSales]]-Sales[[#This Row],[TotalCost]]</f>
        <v>21.616399999999999</v>
      </c>
      <c r="P8586" s="1">
        <f>Sales[[#This Row],[ProductCost]]*Sales[[#This Row],[OrderQuantity]]</f>
        <v>12.027799999999999</v>
      </c>
      <c r="Q8586" s="1" t="str">
        <f>VLOOKUP(Sales[[#This Row],[ProductKey]], Products!$A$2:$D$1000, 4, FALSE)</f>
        <v>Sport-100 Helmet, Blue</v>
      </c>
    </row>
    <row r="8587" spans="1:17" x14ac:dyDescent="0.25">
      <c r="A8587" s="2">
        <v>37988</v>
      </c>
      <c r="B8587" s="1" t="s">
        <v>3193</v>
      </c>
      <c r="C8587">
        <v>220</v>
      </c>
      <c r="D8587">
        <v>13159</v>
      </c>
      <c r="E8587">
        <v>9</v>
      </c>
      <c r="F8587">
        <v>3</v>
      </c>
      <c r="G8587">
        <v>1</v>
      </c>
      <c r="H8587" s="2">
        <v>43102</v>
      </c>
      <c r="I8587" t="str">
        <f>VLOOKUP(Sales[[#This Row],[TerritoryKey]], Territories[], 2, FALSE)</f>
        <v>Australia</v>
      </c>
      <c r="J8587">
        <f>_xlfn.XLOOKUP(Sales[[#This Row],[ProductKey]], Products!$A:$A, Products!$J:$J)</f>
        <v>12.027799999999999</v>
      </c>
      <c r="K8587">
        <f>_xlfn.XLOOKUP(Sales[[#This Row],[ProductKey]], Products!$A:$A, Products!$K:$K)</f>
        <v>33.644199999999998</v>
      </c>
      <c r="L8587" s="1">
        <f>Sales[[#This Row],[ProductPrice]]*Sales[[#This Row],[OrderQuantity]]</f>
        <v>33.644199999999998</v>
      </c>
      <c r="M8587" s="1">
        <f>Sales[[#This Row],[OrderQuantity]]</f>
        <v>1</v>
      </c>
      <c r="N8587" s="1">
        <f>1</f>
        <v>1</v>
      </c>
      <c r="O8587" s="1">
        <f>Sales[[#This Row],[TotalSales]]-Sales[[#This Row],[TotalCost]]</f>
        <v>21.616399999999999</v>
      </c>
      <c r="P8587" s="1">
        <f>Sales[[#This Row],[ProductCost]]*Sales[[#This Row],[OrderQuantity]]</f>
        <v>12.027799999999999</v>
      </c>
      <c r="Q8587" s="1" t="str">
        <f>VLOOKUP(Sales[[#This Row],[ProductKey]], Products!$A$2:$D$1000, 4, FALSE)</f>
        <v>Sport-100 Helmet, Blue</v>
      </c>
    </row>
    <row r="8588" spans="1:17" x14ac:dyDescent="0.25">
      <c r="A8588" s="2">
        <v>37987</v>
      </c>
      <c r="B8588" s="1" t="s">
        <v>3203</v>
      </c>
      <c r="C8588">
        <v>220</v>
      </c>
      <c r="D8588">
        <v>22347</v>
      </c>
      <c r="E8588">
        <v>4</v>
      </c>
      <c r="F8588">
        <v>3</v>
      </c>
      <c r="G8588">
        <v>1</v>
      </c>
      <c r="H8588" s="2">
        <v>43101</v>
      </c>
      <c r="I8588" t="str">
        <f>VLOOKUP(Sales[[#This Row],[TerritoryKey]], Territories[], 2, FALSE)</f>
        <v>Southwest</v>
      </c>
      <c r="J8588">
        <f>_xlfn.XLOOKUP(Sales[[#This Row],[ProductKey]], Products!$A:$A, Products!$J:$J)</f>
        <v>12.027799999999999</v>
      </c>
      <c r="K8588">
        <f>_xlfn.XLOOKUP(Sales[[#This Row],[ProductKey]], Products!$A:$A, Products!$K:$K)</f>
        <v>33.644199999999998</v>
      </c>
      <c r="L8588" s="1">
        <f>Sales[[#This Row],[ProductPrice]]*Sales[[#This Row],[OrderQuantity]]</f>
        <v>33.644199999999998</v>
      </c>
      <c r="M8588" s="1">
        <f>Sales[[#This Row],[OrderQuantity]]</f>
        <v>1</v>
      </c>
      <c r="N8588" s="1">
        <f>1</f>
        <v>1</v>
      </c>
      <c r="O8588" s="1">
        <f>Sales[[#This Row],[TotalSales]]-Sales[[#This Row],[TotalCost]]</f>
        <v>21.616399999999999</v>
      </c>
      <c r="P8588" s="1">
        <f>Sales[[#This Row],[ProductCost]]*Sales[[#This Row],[OrderQuantity]]</f>
        <v>12.027799999999999</v>
      </c>
      <c r="Q8588" s="1" t="str">
        <f>VLOOKUP(Sales[[#This Row],[ProductKey]], Products!$A$2:$D$1000, 4, FALSE)</f>
        <v>Sport-100 Helmet, Blue</v>
      </c>
    </row>
    <row r="8589" spans="1:17" x14ac:dyDescent="0.25">
      <c r="A8589" s="2">
        <v>37967</v>
      </c>
      <c r="B8589" s="1" t="s">
        <v>3209</v>
      </c>
      <c r="C8589">
        <v>220</v>
      </c>
      <c r="D8589">
        <v>21536</v>
      </c>
      <c r="E8589">
        <v>8</v>
      </c>
      <c r="F8589">
        <v>3</v>
      </c>
      <c r="G8589">
        <v>1</v>
      </c>
      <c r="H8589" s="2">
        <v>43081</v>
      </c>
      <c r="I8589" t="str">
        <f>VLOOKUP(Sales[[#This Row],[TerritoryKey]], Territories[], 2, FALSE)</f>
        <v>Germany</v>
      </c>
      <c r="J8589">
        <f>_xlfn.XLOOKUP(Sales[[#This Row],[ProductKey]], Products!$A:$A, Products!$J:$J)</f>
        <v>12.027799999999999</v>
      </c>
      <c r="K8589">
        <f>_xlfn.XLOOKUP(Sales[[#This Row],[ProductKey]], Products!$A:$A, Products!$K:$K)</f>
        <v>33.644199999999998</v>
      </c>
      <c r="L8589" s="1">
        <f>Sales[[#This Row],[ProductPrice]]*Sales[[#This Row],[OrderQuantity]]</f>
        <v>33.644199999999998</v>
      </c>
      <c r="M8589" s="1">
        <f>Sales[[#This Row],[OrderQuantity]]</f>
        <v>1</v>
      </c>
      <c r="N8589" s="1">
        <f>1</f>
        <v>1</v>
      </c>
      <c r="O8589" s="1">
        <f>Sales[[#This Row],[TotalSales]]-Sales[[#This Row],[TotalCost]]</f>
        <v>21.616399999999999</v>
      </c>
      <c r="P8589" s="1">
        <f>Sales[[#This Row],[ProductCost]]*Sales[[#This Row],[OrderQuantity]]</f>
        <v>12.027799999999999</v>
      </c>
      <c r="Q8589" s="1" t="str">
        <f>VLOOKUP(Sales[[#This Row],[ProductKey]], Products!$A$2:$D$1000, 4, FALSE)</f>
        <v>Sport-100 Helmet, Blue</v>
      </c>
    </row>
    <row r="8590" spans="1:17" x14ac:dyDescent="0.25">
      <c r="A8590" s="2">
        <v>38020</v>
      </c>
      <c r="B8590" s="1" t="s">
        <v>3285</v>
      </c>
      <c r="C8590">
        <v>220</v>
      </c>
      <c r="D8590">
        <v>15598</v>
      </c>
      <c r="E8590">
        <v>9</v>
      </c>
      <c r="F8590">
        <v>3</v>
      </c>
      <c r="G8590">
        <v>1</v>
      </c>
      <c r="H8590" s="2">
        <v>43134</v>
      </c>
      <c r="I8590" t="str">
        <f>VLOOKUP(Sales[[#This Row],[TerritoryKey]], Territories[], 2, FALSE)</f>
        <v>Australia</v>
      </c>
      <c r="J8590">
        <f>_xlfn.XLOOKUP(Sales[[#This Row],[ProductKey]], Products!$A:$A, Products!$J:$J)</f>
        <v>12.027799999999999</v>
      </c>
      <c r="K8590">
        <f>_xlfn.XLOOKUP(Sales[[#This Row],[ProductKey]], Products!$A:$A, Products!$K:$K)</f>
        <v>33.644199999999998</v>
      </c>
      <c r="L8590" s="1">
        <f>Sales[[#This Row],[ProductPrice]]*Sales[[#This Row],[OrderQuantity]]</f>
        <v>33.644199999999998</v>
      </c>
      <c r="M8590" s="1">
        <f>Sales[[#This Row],[OrderQuantity]]</f>
        <v>1</v>
      </c>
      <c r="N8590" s="1">
        <f>1</f>
        <v>1</v>
      </c>
      <c r="O8590" s="1">
        <f>Sales[[#This Row],[TotalSales]]-Sales[[#This Row],[TotalCost]]</f>
        <v>21.616399999999999</v>
      </c>
      <c r="P8590" s="1">
        <f>Sales[[#This Row],[ProductCost]]*Sales[[#This Row],[OrderQuantity]]</f>
        <v>12.027799999999999</v>
      </c>
      <c r="Q8590" s="1" t="str">
        <f>VLOOKUP(Sales[[#This Row],[ProductKey]], Products!$A$2:$D$1000, 4, FALSE)</f>
        <v>Sport-100 Helmet, Blue</v>
      </c>
    </row>
    <row r="8591" spans="1:17" x14ac:dyDescent="0.25">
      <c r="A8591" s="2">
        <v>37784</v>
      </c>
      <c r="B8591" s="1" t="s">
        <v>3321</v>
      </c>
      <c r="C8591">
        <v>220</v>
      </c>
      <c r="D8591">
        <v>23865</v>
      </c>
      <c r="E8591">
        <v>6</v>
      </c>
      <c r="F8591">
        <v>3</v>
      </c>
      <c r="G8591">
        <v>1</v>
      </c>
      <c r="H8591" s="2">
        <v>42898</v>
      </c>
      <c r="I8591" t="str">
        <f>VLOOKUP(Sales[[#This Row],[TerritoryKey]], Territories[], 2, FALSE)</f>
        <v>Canada</v>
      </c>
      <c r="J8591">
        <f>_xlfn.XLOOKUP(Sales[[#This Row],[ProductKey]], Products!$A:$A, Products!$J:$J)</f>
        <v>12.027799999999999</v>
      </c>
      <c r="K8591">
        <f>_xlfn.XLOOKUP(Sales[[#This Row],[ProductKey]], Products!$A:$A, Products!$K:$K)</f>
        <v>33.644199999999998</v>
      </c>
      <c r="L8591" s="1">
        <f>Sales[[#This Row],[ProductPrice]]*Sales[[#This Row],[OrderQuantity]]</f>
        <v>33.644199999999998</v>
      </c>
      <c r="M8591" s="1">
        <f>Sales[[#This Row],[OrderQuantity]]</f>
        <v>1</v>
      </c>
      <c r="N8591" s="1">
        <f>1</f>
        <v>1</v>
      </c>
      <c r="O8591" s="1">
        <f>Sales[[#This Row],[TotalSales]]-Sales[[#This Row],[TotalCost]]</f>
        <v>21.616399999999999</v>
      </c>
      <c r="P8591" s="1">
        <f>Sales[[#This Row],[ProductCost]]*Sales[[#This Row],[OrderQuantity]]</f>
        <v>12.027799999999999</v>
      </c>
      <c r="Q8591" s="1" t="str">
        <f>VLOOKUP(Sales[[#This Row],[ProductKey]], Products!$A$2:$D$1000, 4, FALSE)</f>
        <v>Sport-100 Helmet, Blue</v>
      </c>
    </row>
    <row r="8592" spans="1:17" x14ac:dyDescent="0.25">
      <c r="A8592" s="2">
        <v>38020</v>
      </c>
      <c r="B8592" s="1" t="s">
        <v>3357</v>
      </c>
      <c r="C8592">
        <v>220</v>
      </c>
      <c r="D8592">
        <v>16771</v>
      </c>
      <c r="E8592">
        <v>6</v>
      </c>
      <c r="F8592">
        <v>3</v>
      </c>
      <c r="G8592">
        <v>1</v>
      </c>
      <c r="H8592" s="2">
        <v>43134</v>
      </c>
      <c r="I8592" t="str">
        <f>VLOOKUP(Sales[[#This Row],[TerritoryKey]], Territories[], 2, FALSE)</f>
        <v>Canada</v>
      </c>
      <c r="J8592">
        <f>_xlfn.XLOOKUP(Sales[[#This Row],[ProductKey]], Products!$A:$A, Products!$J:$J)</f>
        <v>12.027799999999999</v>
      </c>
      <c r="K8592">
        <f>_xlfn.XLOOKUP(Sales[[#This Row],[ProductKey]], Products!$A:$A, Products!$K:$K)</f>
        <v>33.644199999999998</v>
      </c>
      <c r="L8592" s="1">
        <f>Sales[[#This Row],[ProductPrice]]*Sales[[#This Row],[OrderQuantity]]</f>
        <v>33.644199999999998</v>
      </c>
      <c r="M8592" s="1">
        <f>Sales[[#This Row],[OrderQuantity]]</f>
        <v>1</v>
      </c>
      <c r="N8592" s="1">
        <f>1</f>
        <v>1</v>
      </c>
      <c r="O8592" s="1">
        <f>Sales[[#This Row],[TotalSales]]-Sales[[#This Row],[TotalCost]]</f>
        <v>21.616399999999999</v>
      </c>
      <c r="P8592" s="1">
        <f>Sales[[#This Row],[ProductCost]]*Sales[[#This Row],[OrderQuantity]]</f>
        <v>12.027799999999999</v>
      </c>
      <c r="Q8592" s="1" t="str">
        <f>VLOOKUP(Sales[[#This Row],[ProductKey]], Products!$A$2:$D$1000, 4, FALSE)</f>
        <v>Sport-100 Helmet, Blue</v>
      </c>
    </row>
    <row r="8593" spans="1:17" x14ac:dyDescent="0.25">
      <c r="A8593" s="2">
        <v>38019</v>
      </c>
      <c r="B8593" s="1" t="s">
        <v>3495</v>
      </c>
      <c r="C8593">
        <v>220</v>
      </c>
      <c r="D8593">
        <v>11876</v>
      </c>
      <c r="E8593">
        <v>4</v>
      </c>
      <c r="F8593">
        <v>3</v>
      </c>
      <c r="G8593">
        <v>1</v>
      </c>
      <c r="H8593" s="2">
        <v>43133</v>
      </c>
      <c r="I8593" t="str">
        <f>VLOOKUP(Sales[[#This Row],[TerritoryKey]], Territories[], 2, FALSE)</f>
        <v>Southwest</v>
      </c>
      <c r="J8593">
        <f>_xlfn.XLOOKUP(Sales[[#This Row],[ProductKey]], Products!$A:$A, Products!$J:$J)</f>
        <v>12.027799999999999</v>
      </c>
      <c r="K8593">
        <f>_xlfn.XLOOKUP(Sales[[#This Row],[ProductKey]], Products!$A:$A, Products!$K:$K)</f>
        <v>33.644199999999998</v>
      </c>
      <c r="L8593" s="1">
        <f>Sales[[#This Row],[ProductPrice]]*Sales[[#This Row],[OrderQuantity]]</f>
        <v>33.644199999999998</v>
      </c>
      <c r="M8593" s="1">
        <f>Sales[[#This Row],[OrderQuantity]]</f>
        <v>1</v>
      </c>
      <c r="N8593" s="1">
        <f>1</f>
        <v>1</v>
      </c>
      <c r="O8593" s="1">
        <f>Sales[[#This Row],[TotalSales]]-Sales[[#This Row],[TotalCost]]</f>
        <v>21.616399999999999</v>
      </c>
      <c r="P8593" s="1">
        <f>Sales[[#This Row],[ProductCost]]*Sales[[#This Row],[OrderQuantity]]</f>
        <v>12.027799999999999</v>
      </c>
      <c r="Q8593" s="1" t="str">
        <f>VLOOKUP(Sales[[#This Row],[ProductKey]], Products!$A$2:$D$1000, 4, FALSE)</f>
        <v>Sport-100 Helmet, Blue</v>
      </c>
    </row>
    <row r="8594" spans="1:17" x14ac:dyDescent="0.25">
      <c r="A8594" s="2">
        <v>38231</v>
      </c>
      <c r="B8594" s="1" t="s">
        <v>3531</v>
      </c>
      <c r="C8594">
        <v>220</v>
      </c>
      <c r="D8594">
        <v>23782</v>
      </c>
      <c r="E8594">
        <v>1</v>
      </c>
      <c r="F8594">
        <v>3</v>
      </c>
      <c r="G8594">
        <v>1</v>
      </c>
      <c r="H8594" s="2">
        <v>43344</v>
      </c>
      <c r="I8594" t="str">
        <f>VLOOKUP(Sales[[#This Row],[TerritoryKey]], Territories[], 2, FALSE)</f>
        <v>Northwest</v>
      </c>
      <c r="J8594">
        <f>_xlfn.XLOOKUP(Sales[[#This Row],[ProductKey]], Products!$A:$A, Products!$J:$J)</f>
        <v>12.027799999999999</v>
      </c>
      <c r="K8594">
        <f>_xlfn.XLOOKUP(Sales[[#This Row],[ProductKey]], Products!$A:$A, Products!$K:$K)</f>
        <v>33.644199999999998</v>
      </c>
      <c r="L8594" s="1">
        <f>Sales[[#This Row],[ProductPrice]]*Sales[[#This Row],[OrderQuantity]]</f>
        <v>33.644199999999998</v>
      </c>
      <c r="M8594" s="1">
        <f>Sales[[#This Row],[OrderQuantity]]</f>
        <v>1</v>
      </c>
      <c r="N8594" s="1">
        <f>1</f>
        <v>1</v>
      </c>
      <c r="O8594" s="1">
        <f>Sales[[#This Row],[TotalSales]]-Sales[[#This Row],[TotalCost]]</f>
        <v>21.616399999999999</v>
      </c>
      <c r="P8594" s="1">
        <f>Sales[[#This Row],[ProductCost]]*Sales[[#This Row],[OrderQuantity]]</f>
        <v>12.027799999999999</v>
      </c>
      <c r="Q8594" s="1" t="str">
        <f>VLOOKUP(Sales[[#This Row],[ProductKey]], Products!$A$2:$D$1000, 4, FALSE)</f>
        <v>Sport-100 Helmet, Blue</v>
      </c>
    </row>
    <row r="8595" spans="1:17" x14ac:dyDescent="0.25">
      <c r="A8595" s="2">
        <v>37784</v>
      </c>
      <c r="B8595" s="1" t="s">
        <v>3594</v>
      </c>
      <c r="C8595">
        <v>220</v>
      </c>
      <c r="D8595">
        <v>23240</v>
      </c>
      <c r="E8595">
        <v>1</v>
      </c>
      <c r="F8595">
        <v>3</v>
      </c>
      <c r="G8595">
        <v>1</v>
      </c>
      <c r="H8595" s="2">
        <v>42898</v>
      </c>
      <c r="I8595" t="str">
        <f>VLOOKUP(Sales[[#This Row],[TerritoryKey]], Territories[], 2, FALSE)</f>
        <v>Northwest</v>
      </c>
      <c r="J8595">
        <f>_xlfn.XLOOKUP(Sales[[#This Row],[ProductKey]], Products!$A:$A, Products!$J:$J)</f>
        <v>12.027799999999999</v>
      </c>
      <c r="K8595">
        <f>_xlfn.XLOOKUP(Sales[[#This Row],[ProductKey]], Products!$A:$A, Products!$K:$K)</f>
        <v>33.644199999999998</v>
      </c>
      <c r="L8595" s="1">
        <f>Sales[[#This Row],[ProductPrice]]*Sales[[#This Row],[OrderQuantity]]</f>
        <v>33.644199999999998</v>
      </c>
      <c r="M8595" s="1">
        <f>Sales[[#This Row],[OrderQuantity]]</f>
        <v>1</v>
      </c>
      <c r="N8595" s="1">
        <f>1</f>
        <v>1</v>
      </c>
      <c r="O8595" s="1">
        <f>Sales[[#This Row],[TotalSales]]-Sales[[#This Row],[TotalCost]]</f>
        <v>21.616399999999999</v>
      </c>
      <c r="P8595" s="1">
        <f>Sales[[#This Row],[ProductCost]]*Sales[[#This Row],[OrderQuantity]]</f>
        <v>12.027799999999999</v>
      </c>
      <c r="Q8595" s="1" t="str">
        <f>VLOOKUP(Sales[[#This Row],[ProductKey]], Products!$A$2:$D$1000, 4, FALSE)</f>
        <v>Sport-100 Helmet, Blue</v>
      </c>
    </row>
    <row r="8596" spans="1:17" x14ac:dyDescent="0.25">
      <c r="A8596" s="2">
        <v>38110</v>
      </c>
      <c r="B8596" s="1" t="s">
        <v>3638</v>
      </c>
      <c r="C8596">
        <v>220</v>
      </c>
      <c r="D8596">
        <v>22075</v>
      </c>
      <c r="E8596">
        <v>4</v>
      </c>
      <c r="F8596">
        <v>3</v>
      </c>
      <c r="G8596">
        <v>1</v>
      </c>
      <c r="H8596" s="2">
        <v>43223</v>
      </c>
      <c r="I8596" t="str">
        <f>VLOOKUP(Sales[[#This Row],[TerritoryKey]], Territories[], 2, FALSE)</f>
        <v>Southwest</v>
      </c>
      <c r="J8596">
        <f>_xlfn.XLOOKUP(Sales[[#This Row],[ProductKey]], Products!$A:$A, Products!$J:$J)</f>
        <v>12.027799999999999</v>
      </c>
      <c r="K8596">
        <f>_xlfn.XLOOKUP(Sales[[#This Row],[ProductKey]], Products!$A:$A, Products!$K:$K)</f>
        <v>33.644199999999998</v>
      </c>
      <c r="L8596" s="1">
        <f>Sales[[#This Row],[ProductPrice]]*Sales[[#This Row],[OrderQuantity]]</f>
        <v>33.644199999999998</v>
      </c>
      <c r="M8596" s="1">
        <f>Sales[[#This Row],[OrderQuantity]]</f>
        <v>1</v>
      </c>
      <c r="N8596" s="1">
        <f>1</f>
        <v>1</v>
      </c>
      <c r="O8596" s="1">
        <f>Sales[[#This Row],[TotalSales]]-Sales[[#This Row],[TotalCost]]</f>
        <v>21.616399999999999</v>
      </c>
      <c r="P8596" s="1">
        <f>Sales[[#This Row],[ProductCost]]*Sales[[#This Row],[OrderQuantity]]</f>
        <v>12.027799999999999</v>
      </c>
      <c r="Q8596" s="1" t="str">
        <f>VLOOKUP(Sales[[#This Row],[ProductKey]], Products!$A$2:$D$1000, 4, FALSE)</f>
        <v>Sport-100 Helmet, Blue</v>
      </c>
    </row>
    <row r="8597" spans="1:17" x14ac:dyDescent="0.25">
      <c r="A8597" s="2">
        <v>38078</v>
      </c>
      <c r="B8597" s="1" t="s">
        <v>3640</v>
      </c>
      <c r="C8597">
        <v>220</v>
      </c>
      <c r="D8597">
        <v>16279</v>
      </c>
      <c r="E8597">
        <v>8</v>
      </c>
      <c r="F8597">
        <v>3</v>
      </c>
      <c r="G8597">
        <v>1</v>
      </c>
      <c r="H8597" s="2">
        <v>43191</v>
      </c>
      <c r="I8597" t="str">
        <f>VLOOKUP(Sales[[#This Row],[TerritoryKey]], Territories[], 2, FALSE)</f>
        <v>Germany</v>
      </c>
      <c r="J8597">
        <f>_xlfn.XLOOKUP(Sales[[#This Row],[ProductKey]], Products!$A:$A, Products!$J:$J)</f>
        <v>12.027799999999999</v>
      </c>
      <c r="K8597">
        <f>_xlfn.XLOOKUP(Sales[[#This Row],[ProductKey]], Products!$A:$A, Products!$K:$K)</f>
        <v>33.644199999999998</v>
      </c>
      <c r="L8597" s="1">
        <f>Sales[[#This Row],[ProductPrice]]*Sales[[#This Row],[OrderQuantity]]</f>
        <v>33.644199999999998</v>
      </c>
      <c r="M8597" s="1">
        <f>Sales[[#This Row],[OrderQuantity]]</f>
        <v>1</v>
      </c>
      <c r="N8597" s="1">
        <f>1</f>
        <v>1</v>
      </c>
      <c r="O8597" s="1">
        <f>Sales[[#This Row],[TotalSales]]-Sales[[#This Row],[TotalCost]]</f>
        <v>21.616399999999999</v>
      </c>
      <c r="P8597" s="1">
        <f>Sales[[#This Row],[ProductCost]]*Sales[[#This Row],[OrderQuantity]]</f>
        <v>12.027799999999999</v>
      </c>
      <c r="Q8597" s="1" t="str">
        <f>VLOOKUP(Sales[[#This Row],[ProductKey]], Products!$A$2:$D$1000, 4, FALSE)</f>
        <v>Sport-100 Helmet, Blue</v>
      </c>
    </row>
    <row r="8598" spans="1:17" x14ac:dyDescent="0.25">
      <c r="A8598" s="2">
        <v>38263</v>
      </c>
      <c r="B8598" s="1" t="s">
        <v>3731</v>
      </c>
      <c r="C8598">
        <v>220</v>
      </c>
      <c r="D8598">
        <v>12689</v>
      </c>
      <c r="E8598">
        <v>9</v>
      </c>
      <c r="F8598">
        <v>3</v>
      </c>
      <c r="G8598">
        <v>1</v>
      </c>
      <c r="H8598" s="2">
        <v>43376</v>
      </c>
      <c r="I8598" t="str">
        <f>VLOOKUP(Sales[[#This Row],[TerritoryKey]], Territories[], 2, FALSE)</f>
        <v>Australia</v>
      </c>
      <c r="J8598">
        <f>_xlfn.XLOOKUP(Sales[[#This Row],[ProductKey]], Products!$A:$A, Products!$J:$J)</f>
        <v>12.027799999999999</v>
      </c>
      <c r="K8598">
        <f>_xlfn.XLOOKUP(Sales[[#This Row],[ProductKey]], Products!$A:$A, Products!$K:$K)</f>
        <v>33.644199999999998</v>
      </c>
      <c r="L8598" s="1">
        <f>Sales[[#This Row],[ProductPrice]]*Sales[[#This Row],[OrderQuantity]]</f>
        <v>33.644199999999998</v>
      </c>
      <c r="M8598" s="1">
        <f>Sales[[#This Row],[OrderQuantity]]</f>
        <v>1</v>
      </c>
      <c r="N8598" s="1">
        <f>1</f>
        <v>1</v>
      </c>
      <c r="O8598" s="1">
        <f>Sales[[#This Row],[TotalSales]]-Sales[[#This Row],[TotalCost]]</f>
        <v>21.616399999999999</v>
      </c>
      <c r="P8598" s="1">
        <f>Sales[[#This Row],[ProductCost]]*Sales[[#This Row],[OrderQuantity]]</f>
        <v>12.027799999999999</v>
      </c>
      <c r="Q8598" s="1" t="str">
        <f>VLOOKUP(Sales[[#This Row],[ProductKey]], Products!$A$2:$D$1000, 4, FALSE)</f>
        <v>Sport-100 Helmet, Blue</v>
      </c>
    </row>
    <row r="8599" spans="1:17" x14ac:dyDescent="0.25">
      <c r="A8599" s="2">
        <v>38079</v>
      </c>
      <c r="B8599" s="1" t="s">
        <v>3766</v>
      </c>
      <c r="C8599">
        <v>220</v>
      </c>
      <c r="D8599">
        <v>13988</v>
      </c>
      <c r="E8599">
        <v>6</v>
      </c>
      <c r="F8599">
        <v>3</v>
      </c>
      <c r="G8599">
        <v>1</v>
      </c>
      <c r="H8599" s="2">
        <v>43192</v>
      </c>
      <c r="I8599" t="str">
        <f>VLOOKUP(Sales[[#This Row],[TerritoryKey]], Territories[], 2, FALSE)</f>
        <v>Canada</v>
      </c>
      <c r="J8599">
        <f>_xlfn.XLOOKUP(Sales[[#This Row],[ProductKey]], Products!$A:$A, Products!$J:$J)</f>
        <v>12.027799999999999</v>
      </c>
      <c r="K8599">
        <f>_xlfn.XLOOKUP(Sales[[#This Row],[ProductKey]], Products!$A:$A, Products!$K:$K)</f>
        <v>33.644199999999998</v>
      </c>
      <c r="L8599" s="1">
        <f>Sales[[#This Row],[ProductPrice]]*Sales[[#This Row],[OrderQuantity]]</f>
        <v>33.644199999999998</v>
      </c>
      <c r="M8599" s="1">
        <f>Sales[[#This Row],[OrderQuantity]]</f>
        <v>1</v>
      </c>
      <c r="N8599" s="1">
        <f>1</f>
        <v>1</v>
      </c>
      <c r="O8599" s="1">
        <f>Sales[[#This Row],[TotalSales]]-Sales[[#This Row],[TotalCost]]</f>
        <v>21.616399999999999</v>
      </c>
      <c r="P8599" s="1">
        <f>Sales[[#This Row],[ProductCost]]*Sales[[#This Row],[OrderQuantity]]</f>
        <v>12.027799999999999</v>
      </c>
      <c r="Q8599" s="1" t="str">
        <f>VLOOKUP(Sales[[#This Row],[ProductKey]], Products!$A$2:$D$1000, 4, FALSE)</f>
        <v>Sport-100 Helmet, Blue</v>
      </c>
    </row>
    <row r="8600" spans="1:17" x14ac:dyDescent="0.25">
      <c r="A8600" s="2">
        <v>38262</v>
      </c>
      <c r="B8600" s="1" t="s">
        <v>3925</v>
      </c>
      <c r="C8600">
        <v>220</v>
      </c>
      <c r="D8600">
        <v>24845</v>
      </c>
      <c r="E8600">
        <v>7</v>
      </c>
      <c r="F8600">
        <v>3</v>
      </c>
      <c r="G8600">
        <v>1</v>
      </c>
      <c r="H8600" s="2">
        <v>43375</v>
      </c>
      <c r="I8600" t="str">
        <f>VLOOKUP(Sales[[#This Row],[TerritoryKey]], Territories[], 2, FALSE)</f>
        <v>France</v>
      </c>
      <c r="J8600">
        <f>_xlfn.XLOOKUP(Sales[[#This Row],[ProductKey]], Products!$A:$A, Products!$J:$J)</f>
        <v>12.027799999999999</v>
      </c>
      <c r="K8600">
        <f>_xlfn.XLOOKUP(Sales[[#This Row],[ProductKey]], Products!$A:$A, Products!$K:$K)</f>
        <v>33.644199999999998</v>
      </c>
      <c r="L8600" s="1">
        <f>Sales[[#This Row],[ProductPrice]]*Sales[[#This Row],[OrderQuantity]]</f>
        <v>33.644199999999998</v>
      </c>
      <c r="M8600" s="1">
        <f>Sales[[#This Row],[OrderQuantity]]</f>
        <v>1</v>
      </c>
      <c r="N8600" s="1">
        <f>1</f>
        <v>1</v>
      </c>
      <c r="O8600" s="1">
        <f>Sales[[#This Row],[TotalSales]]-Sales[[#This Row],[TotalCost]]</f>
        <v>21.616399999999999</v>
      </c>
      <c r="P8600" s="1">
        <f>Sales[[#This Row],[ProductCost]]*Sales[[#This Row],[OrderQuantity]]</f>
        <v>12.027799999999999</v>
      </c>
      <c r="Q8600" s="1" t="str">
        <f>VLOOKUP(Sales[[#This Row],[ProductKey]], Products!$A$2:$D$1000, 4, FALSE)</f>
        <v>Sport-100 Helmet, Blue</v>
      </c>
    </row>
    <row r="8601" spans="1:17" x14ac:dyDescent="0.25">
      <c r="A8601" s="2">
        <v>38200</v>
      </c>
      <c r="B8601" s="1" t="s">
        <v>3964</v>
      </c>
      <c r="C8601">
        <v>220</v>
      </c>
      <c r="D8601">
        <v>12949</v>
      </c>
      <c r="E8601">
        <v>1</v>
      </c>
      <c r="F8601">
        <v>3</v>
      </c>
      <c r="G8601">
        <v>1</v>
      </c>
      <c r="H8601" s="2">
        <v>43313</v>
      </c>
      <c r="I8601" t="str">
        <f>VLOOKUP(Sales[[#This Row],[TerritoryKey]], Territories[], 2, FALSE)</f>
        <v>Northwest</v>
      </c>
      <c r="J8601">
        <f>_xlfn.XLOOKUP(Sales[[#This Row],[ProductKey]], Products!$A:$A, Products!$J:$J)</f>
        <v>12.027799999999999</v>
      </c>
      <c r="K8601">
        <f>_xlfn.XLOOKUP(Sales[[#This Row],[ProductKey]], Products!$A:$A, Products!$K:$K)</f>
        <v>33.644199999999998</v>
      </c>
      <c r="L8601" s="1">
        <f>Sales[[#This Row],[ProductPrice]]*Sales[[#This Row],[OrderQuantity]]</f>
        <v>33.644199999999998</v>
      </c>
      <c r="M8601" s="1">
        <f>Sales[[#This Row],[OrderQuantity]]</f>
        <v>1</v>
      </c>
      <c r="N8601" s="1">
        <f>1</f>
        <v>1</v>
      </c>
      <c r="O8601" s="1">
        <f>Sales[[#This Row],[TotalSales]]-Sales[[#This Row],[TotalCost]]</f>
        <v>21.616399999999999</v>
      </c>
      <c r="P8601" s="1">
        <f>Sales[[#This Row],[ProductCost]]*Sales[[#This Row],[OrderQuantity]]</f>
        <v>12.027799999999999</v>
      </c>
      <c r="Q8601" s="1" t="str">
        <f>VLOOKUP(Sales[[#This Row],[ProductKey]], Products!$A$2:$D$1000, 4, FALSE)</f>
        <v>Sport-100 Helmet, Blue</v>
      </c>
    </row>
    <row r="8602" spans="1:17" x14ac:dyDescent="0.25">
      <c r="A8602" s="2">
        <v>38202</v>
      </c>
      <c r="B8602" s="1" t="s">
        <v>4054</v>
      </c>
      <c r="C8602">
        <v>220</v>
      </c>
      <c r="D8602">
        <v>15181</v>
      </c>
      <c r="E8602">
        <v>9</v>
      </c>
      <c r="F8602">
        <v>3</v>
      </c>
      <c r="G8602">
        <v>1</v>
      </c>
      <c r="H8602" s="2">
        <v>43315</v>
      </c>
      <c r="I8602" t="str">
        <f>VLOOKUP(Sales[[#This Row],[TerritoryKey]], Territories[], 2, FALSE)</f>
        <v>Australia</v>
      </c>
      <c r="J8602">
        <f>_xlfn.XLOOKUP(Sales[[#This Row],[ProductKey]], Products!$A:$A, Products!$J:$J)</f>
        <v>12.027799999999999</v>
      </c>
      <c r="K8602">
        <f>_xlfn.XLOOKUP(Sales[[#This Row],[ProductKey]], Products!$A:$A, Products!$K:$K)</f>
        <v>33.644199999999998</v>
      </c>
      <c r="L8602" s="1">
        <f>Sales[[#This Row],[ProductPrice]]*Sales[[#This Row],[OrderQuantity]]</f>
        <v>33.644199999999998</v>
      </c>
      <c r="M8602" s="1">
        <f>Sales[[#This Row],[OrderQuantity]]</f>
        <v>1</v>
      </c>
      <c r="N8602" s="1">
        <f>1</f>
        <v>1</v>
      </c>
      <c r="O8602" s="1">
        <f>Sales[[#This Row],[TotalSales]]-Sales[[#This Row],[TotalCost]]</f>
        <v>21.616399999999999</v>
      </c>
      <c r="P8602" s="1">
        <f>Sales[[#This Row],[ProductCost]]*Sales[[#This Row],[OrderQuantity]]</f>
        <v>12.027799999999999</v>
      </c>
      <c r="Q8602" s="1" t="str">
        <f>VLOOKUP(Sales[[#This Row],[ProductKey]], Products!$A$2:$D$1000, 4, FALSE)</f>
        <v>Sport-100 Helmet, Blue</v>
      </c>
    </row>
    <row r="8603" spans="1:17" x14ac:dyDescent="0.25">
      <c r="A8603" s="2">
        <v>38233</v>
      </c>
      <c r="B8603" s="1" t="s">
        <v>4148</v>
      </c>
      <c r="C8603">
        <v>220</v>
      </c>
      <c r="D8603">
        <v>11142</v>
      </c>
      <c r="E8603">
        <v>6</v>
      </c>
      <c r="F8603">
        <v>3</v>
      </c>
      <c r="G8603">
        <v>1</v>
      </c>
      <c r="H8603" s="2">
        <v>43346</v>
      </c>
      <c r="I8603" t="str">
        <f>VLOOKUP(Sales[[#This Row],[TerritoryKey]], Territories[], 2, FALSE)</f>
        <v>Canada</v>
      </c>
      <c r="J8603">
        <f>_xlfn.XLOOKUP(Sales[[#This Row],[ProductKey]], Products!$A:$A, Products!$J:$J)</f>
        <v>12.027799999999999</v>
      </c>
      <c r="K8603">
        <f>_xlfn.XLOOKUP(Sales[[#This Row],[ProductKey]], Products!$A:$A, Products!$K:$K)</f>
        <v>33.644199999999998</v>
      </c>
      <c r="L8603" s="1">
        <f>Sales[[#This Row],[ProductPrice]]*Sales[[#This Row],[OrderQuantity]]</f>
        <v>33.644199999999998</v>
      </c>
      <c r="M8603" s="1">
        <f>Sales[[#This Row],[OrderQuantity]]</f>
        <v>1</v>
      </c>
      <c r="N8603" s="1">
        <f>1</f>
        <v>1</v>
      </c>
      <c r="O8603" s="1">
        <f>Sales[[#This Row],[TotalSales]]-Sales[[#This Row],[TotalCost]]</f>
        <v>21.616399999999999</v>
      </c>
      <c r="P8603" s="1">
        <f>Sales[[#This Row],[ProductCost]]*Sales[[#This Row],[OrderQuantity]]</f>
        <v>12.027799999999999</v>
      </c>
      <c r="Q8603" s="1" t="str">
        <f>VLOOKUP(Sales[[#This Row],[ProductKey]], Products!$A$2:$D$1000, 4, FALSE)</f>
        <v>Sport-100 Helmet, Blue</v>
      </c>
    </row>
    <row r="8604" spans="1:17" x14ac:dyDescent="0.25">
      <c r="A8604" s="2">
        <v>38202</v>
      </c>
      <c r="B8604" s="1" t="s">
        <v>4164</v>
      </c>
      <c r="C8604">
        <v>220</v>
      </c>
      <c r="D8604">
        <v>26256</v>
      </c>
      <c r="E8604">
        <v>1</v>
      </c>
      <c r="F8604">
        <v>3</v>
      </c>
      <c r="G8604">
        <v>1</v>
      </c>
      <c r="H8604" s="2">
        <v>43315</v>
      </c>
      <c r="I8604" t="str">
        <f>VLOOKUP(Sales[[#This Row],[TerritoryKey]], Territories[], 2, FALSE)</f>
        <v>Northwest</v>
      </c>
      <c r="J8604">
        <f>_xlfn.XLOOKUP(Sales[[#This Row],[ProductKey]], Products!$A:$A, Products!$J:$J)</f>
        <v>12.027799999999999</v>
      </c>
      <c r="K8604">
        <f>_xlfn.XLOOKUP(Sales[[#This Row],[ProductKey]], Products!$A:$A, Products!$K:$K)</f>
        <v>33.644199999999998</v>
      </c>
      <c r="L8604" s="1">
        <f>Sales[[#This Row],[ProductPrice]]*Sales[[#This Row],[OrderQuantity]]</f>
        <v>33.644199999999998</v>
      </c>
      <c r="M8604" s="1">
        <f>Sales[[#This Row],[OrderQuantity]]</f>
        <v>1</v>
      </c>
      <c r="N8604" s="1">
        <f>1</f>
        <v>1</v>
      </c>
      <c r="O8604" s="1">
        <f>Sales[[#This Row],[TotalSales]]-Sales[[#This Row],[TotalCost]]</f>
        <v>21.616399999999999</v>
      </c>
      <c r="P8604" s="1">
        <f>Sales[[#This Row],[ProductCost]]*Sales[[#This Row],[OrderQuantity]]</f>
        <v>12.027799999999999</v>
      </c>
      <c r="Q8604" s="1" t="str">
        <f>VLOOKUP(Sales[[#This Row],[ProductKey]], Products!$A$2:$D$1000, 4, FALSE)</f>
        <v>Sport-100 Helmet, Blue</v>
      </c>
    </row>
    <row r="8605" spans="1:17" x14ac:dyDescent="0.25">
      <c r="A8605" s="2">
        <v>38201</v>
      </c>
      <c r="B8605" s="1" t="s">
        <v>4191</v>
      </c>
      <c r="C8605">
        <v>220</v>
      </c>
      <c r="D8605">
        <v>18389</v>
      </c>
      <c r="E8605">
        <v>6</v>
      </c>
      <c r="F8605">
        <v>3</v>
      </c>
      <c r="G8605">
        <v>1</v>
      </c>
      <c r="H8605" s="2">
        <v>43314</v>
      </c>
      <c r="I8605" t="str">
        <f>VLOOKUP(Sales[[#This Row],[TerritoryKey]], Territories[], 2, FALSE)</f>
        <v>Canada</v>
      </c>
      <c r="J8605">
        <f>_xlfn.XLOOKUP(Sales[[#This Row],[ProductKey]], Products!$A:$A, Products!$J:$J)</f>
        <v>12.027799999999999</v>
      </c>
      <c r="K8605">
        <f>_xlfn.XLOOKUP(Sales[[#This Row],[ProductKey]], Products!$A:$A, Products!$K:$K)</f>
        <v>33.644199999999998</v>
      </c>
      <c r="L8605" s="1">
        <f>Sales[[#This Row],[ProductPrice]]*Sales[[#This Row],[OrderQuantity]]</f>
        <v>33.644199999999998</v>
      </c>
      <c r="M8605" s="1">
        <f>Sales[[#This Row],[OrderQuantity]]</f>
        <v>1</v>
      </c>
      <c r="N8605" s="1">
        <f>1</f>
        <v>1</v>
      </c>
      <c r="O8605" s="1">
        <f>Sales[[#This Row],[TotalSales]]-Sales[[#This Row],[TotalCost]]</f>
        <v>21.616399999999999</v>
      </c>
      <c r="P8605" s="1">
        <f>Sales[[#This Row],[ProductCost]]*Sales[[#This Row],[OrderQuantity]]</f>
        <v>12.027799999999999</v>
      </c>
      <c r="Q8605" s="1" t="str">
        <f>VLOOKUP(Sales[[#This Row],[ProductKey]], Products!$A$2:$D$1000, 4, FALSE)</f>
        <v>Sport-100 Helmet, Blue</v>
      </c>
    </row>
    <row r="8606" spans="1:17" x14ac:dyDescent="0.25">
      <c r="A8606" s="2">
        <v>38170</v>
      </c>
      <c r="B8606" s="1" t="s">
        <v>4195</v>
      </c>
      <c r="C8606">
        <v>220</v>
      </c>
      <c r="D8606">
        <v>11845</v>
      </c>
      <c r="E8606">
        <v>6</v>
      </c>
      <c r="F8606">
        <v>3</v>
      </c>
      <c r="G8606">
        <v>1</v>
      </c>
      <c r="H8606" s="2">
        <v>43283</v>
      </c>
      <c r="I8606" t="str">
        <f>VLOOKUP(Sales[[#This Row],[TerritoryKey]], Territories[], 2, FALSE)</f>
        <v>Canada</v>
      </c>
      <c r="J8606">
        <f>_xlfn.XLOOKUP(Sales[[#This Row],[ProductKey]], Products!$A:$A, Products!$J:$J)</f>
        <v>12.027799999999999</v>
      </c>
      <c r="K8606">
        <f>_xlfn.XLOOKUP(Sales[[#This Row],[ProductKey]], Products!$A:$A, Products!$K:$K)</f>
        <v>33.644199999999998</v>
      </c>
      <c r="L8606" s="1">
        <f>Sales[[#This Row],[ProductPrice]]*Sales[[#This Row],[OrderQuantity]]</f>
        <v>33.644199999999998</v>
      </c>
      <c r="M8606" s="1">
        <f>Sales[[#This Row],[OrderQuantity]]</f>
        <v>1</v>
      </c>
      <c r="N8606" s="1">
        <f>1</f>
        <v>1</v>
      </c>
      <c r="O8606" s="1">
        <f>Sales[[#This Row],[TotalSales]]-Sales[[#This Row],[TotalCost]]</f>
        <v>21.616399999999999</v>
      </c>
      <c r="P8606" s="1">
        <f>Sales[[#This Row],[ProductCost]]*Sales[[#This Row],[OrderQuantity]]</f>
        <v>12.027799999999999</v>
      </c>
      <c r="Q8606" s="1" t="str">
        <f>VLOOKUP(Sales[[#This Row],[ProductKey]], Products!$A$2:$D$1000, 4, FALSE)</f>
        <v>Sport-100 Helmet, Blue</v>
      </c>
    </row>
    <row r="8607" spans="1:17" x14ac:dyDescent="0.25">
      <c r="A8607" s="2">
        <v>38233</v>
      </c>
      <c r="B8607" s="1" t="s">
        <v>4213</v>
      </c>
      <c r="C8607">
        <v>220</v>
      </c>
      <c r="D8607">
        <v>28426</v>
      </c>
      <c r="E8607">
        <v>10</v>
      </c>
      <c r="F8607">
        <v>3</v>
      </c>
      <c r="G8607">
        <v>1</v>
      </c>
      <c r="H8607" s="2">
        <v>43346</v>
      </c>
      <c r="I8607" t="str">
        <f>VLOOKUP(Sales[[#This Row],[TerritoryKey]], Territories[], 2, FALSE)</f>
        <v>United Kingdom</v>
      </c>
      <c r="J8607">
        <f>_xlfn.XLOOKUP(Sales[[#This Row],[ProductKey]], Products!$A:$A, Products!$J:$J)</f>
        <v>12.027799999999999</v>
      </c>
      <c r="K8607">
        <f>_xlfn.XLOOKUP(Sales[[#This Row],[ProductKey]], Products!$A:$A, Products!$K:$K)</f>
        <v>33.644199999999998</v>
      </c>
      <c r="L8607" s="1">
        <f>Sales[[#This Row],[ProductPrice]]*Sales[[#This Row],[OrderQuantity]]</f>
        <v>33.644199999999998</v>
      </c>
      <c r="M8607" s="1">
        <f>Sales[[#This Row],[OrderQuantity]]</f>
        <v>1</v>
      </c>
      <c r="N8607" s="1">
        <f>1</f>
        <v>1</v>
      </c>
      <c r="O8607" s="1">
        <f>Sales[[#This Row],[TotalSales]]-Sales[[#This Row],[TotalCost]]</f>
        <v>21.616399999999999</v>
      </c>
      <c r="P8607" s="1">
        <f>Sales[[#This Row],[ProductCost]]*Sales[[#This Row],[OrderQuantity]]</f>
        <v>12.027799999999999</v>
      </c>
      <c r="Q8607" s="1" t="str">
        <f>VLOOKUP(Sales[[#This Row],[ProductKey]], Products!$A$2:$D$1000, 4, FALSE)</f>
        <v>Sport-100 Helmet, Blue</v>
      </c>
    </row>
    <row r="8608" spans="1:17" x14ac:dyDescent="0.25">
      <c r="A8608" s="2">
        <v>38170</v>
      </c>
      <c r="B8608" s="1" t="s">
        <v>4381</v>
      </c>
      <c r="C8608">
        <v>220</v>
      </c>
      <c r="D8608">
        <v>19817</v>
      </c>
      <c r="E8608">
        <v>6</v>
      </c>
      <c r="F8608">
        <v>3</v>
      </c>
      <c r="G8608">
        <v>1</v>
      </c>
      <c r="H8608" s="2">
        <v>43283</v>
      </c>
      <c r="I8608" t="str">
        <f>VLOOKUP(Sales[[#This Row],[TerritoryKey]], Territories[], 2, FALSE)</f>
        <v>Canada</v>
      </c>
      <c r="J8608">
        <f>_xlfn.XLOOKUP(Sales[[#This Row],[ProductKey]], Products!$A:$A, Products!$J:$J)</f>
        <v>12.027799999999999</v>
      </c>
      <c r="K8608">
        <f>_xlfn.XLOOKUP(Sales[[#This Row],[ProductKey]], Products!$A:$A, Products!$K:$K)</f>
        <v>33.644199999999998</v>
      </c>
      <c r="L8608" s="1">
        <f>Sales[[#This Row],[ProductPrice]]*Sales[[#This Row],[OrderQuantity]]</f>
        <v>33.644199999999998</v>
      </c>
      <c r="M8608" s="1">
        <f>Sales[[#This Row],[OrderQuantity]]</f>
        <v>1</v>
      </c>
      <c r="N8608" s="1">
        <f>1</f>
        <v>1</v>
      </c>
      <c r="O8608" s="1">
        <f>Sales[[#This Row],[TotalSales]]-Sales[[#This Row],[TotalCost]]</f>
        <v>21.616399999999999</v>
      </c>
      <c r="P8608" s="1">
        <f>Sales[[#This Row],[ProductCost]]*Sales[[#This Row],[OrderQuantity]]</f>
        <v>12.027799999999999</v>
      </c>
      <c r="Q8608" s="1" t="str">
        <f>VLOOKUP(Sales[[#This Row],[ProductKey]], Products!$A$2:$D$1000, 4, FALSE)</f>
        <v>Sport-100 Helmet, Blue</v>
      </c>
    </row>
    <row r="8609" spans="1:17" x14ac:dyDescent="0.25">
      <c r="A8609" s="2">
        <v>38050</v>
      </c>
      <c r="B8609" s="1" t="s">
        <v>4501</v>
      </c>
      <c r="C8609">
        <v>220</v>
      </c>
      <c r="D8609">
        <v>27579</v>
      </c>
      <c r="E8609">
        <v>4</v>
      </c>
      <c r="F8609">
        <v>3</v>
      </c>
      <c r="G8609">
        <v>1</v>
      </c>
      <c r="H8609" s="2">
        <v>43163</v>
      </c>
      <c r="I8609" t="str">
        <f>VLOOKUP(Sales[[#This Row],[TerritoryKey]], Territories[], 2, FALSE)</f>
        <v>Southwest</v>
      </c>
      <c r="J8609">
        <f>_xlfn.XLOOKUP(Sales[[#This Row],[ProductKey]], Products!$A:$A, Products!$J:$J)</f>
        <v>12.027799999999999</v>
      </c>
      <c r="K8609">
        <f>_xlfn.XLOOKUP(Sales[[#This Row],[ProductKey]], Products!$A:$A, Products!$K:$K)</f>
        <v>33.644199999999998</v>
      </c>
      <c r="L8609" s="1">
        <f>Sales[[#This Row],[ProductPrice]]*Sales[[#This Row],[OrderQuantity]]</f>
        <v>33.644199999999998</v>
      </c>
      <c r="M8609" s="1">
        <f>Sales[[#This Row],[OrderQuantity]]</f>
        <v>1</v>
      </c>
      <c r="N8609" s="1">
        <f>1</f>
        <v>1</v>
      </c>
      <c r="O8609" s="1">
        <f>Sales[[#This Row],[TotalSales]]-Sales[[#This Row],[TotalCost]]</f>
        <v>21.616399999999999</v>
      </c>
      <c r="P8609" s="1">
        <f>Sales[[#This Row],[ProductCost]]*Sales[[#This Row],[OrderQuantity]]</f>
        <v>12.027799999999999</v>
      </c>
      <c r="Q8609" s="1" t="str">
        <f>VLOOKUP(Sales[[#This Row],[ProductKey]], Products!$A$2:$D$1000, 4, FALSE)</f>
        <v>Sport-100 Helmet, Blue</v>
      </c>
    </row>
    <row r="8610" spans="1:17" x14ac:dyDescent="0.25">
      <c r="A8610" s="2">
        <v>38078</v>
      </c>
      <c r="B8610" s="1" t="s">
        <v>4537</v>
      </c>
      <c r="C8610">
        <v>220</v>
      </c>
      <c r="D8610">
        <v>11638</v>
      </c>
      <c r="E8610">
        <v>4</v>
      </c>
      <c r="F8610">
        <v>3</v>
      </c>
      <c r="G8610">
        <v>1</v>
      </c>
      <c r="H8610" s="2">
        <v>43191</v>
      </c>
      <c r="I8610" t="str">
        <f>VLOOKUP(Sales[[#This Row],[TerritoryKey]], Territories[], 2, FALSE)</f>
        <v>Southwest</v>
      </c>
      <c r="J8610">
        <f>_xlfn.XLOOKUP(Sales[[#This Row],[ProductKey]], Products!$A:$A, Products!$J:$J)</f>
        <v>12.027799999999999</v>
      </c>
      <c r="K8610">
        <f>_xlfn.XLOOKUP(Sales[[#This Row],[ProductKey]], Products!$A:$A, Products!$K:$K)</f>
        <v>33.644199999999998</v>
      </c>
      <c r="L8610" s="1">
        <f>Sales[[#This Row],[ProductPrice]]*Sales[[#This Row],[OrderQuantity]]</f>
        <v>33.644199999999998</v>
      </c>
      <c r="M8610" s="1">
        <f>Sales[[#This Row],[OrderQuantity]]</f>
        <v>1</v>
      </c>
      <c r="N8610" s="1">
        <f>1</f>
        <v>1</v>
      </c>
      <c r="O8610" s="1">
        <f>Sales[[#This Row],[TotalSales]]-Sales[[#This Row],[TotalCost]]</f>
        <v>21.616399999999999</v>
      </c>
      <c r="P8610" s="1">
        <f>Sales[[#This Row],[ProductCost]]*Sales[[#This Row],[OrderQuantity]]</f>
        <v>12.027799999999999</v>
      </c>
      <c r="Q8610" s="1" t="str">
        <f>VLOOKUP(Sales[[#This Row],[ProductKey]], Products!$A$2:$D$1000, 4, FALSE)</f>
        <v>Sport-100 Helmet, Blue</v>
      </c>
    </row>
    <row r="8611" spans="1:17" x14ac:dyDescent="0.25">
      <c r="A8611" s="2">
        <v>38294</v>
      </c>
      <c r="B8611" s="1" t="s">
        <v>4544</v>
      </c>
      <c r="C8611">
        <v>220</v>
      </c>
      <c r="D8611">
        <v>24453</v>
      </c>
      <c r="E8611">
        <v>9</v>
      </c>
      <c r="F8611">
        <v>3</v>
      </c>
      <c r="G8611">
        <v>1</v>
      </c>
      <c r="H8611" s="2">
        <v>43407</v>
      </c>
      <c r="I8611" t="str">
        <f>VLOOKUP(Sales[[#This Row],[TerritoryKey]], Territories[], 2, FALSE)</f>
        <v>Australia</v>
      </c>
      <c r="J8611">
        <f>_xlfn.XLOOKUP(Sales[[#This Row],[ProductKey]], Products!$A:$A, Products!$J:$J)</f>
        <v>12.027799999999999</v>
      </c>
      <c r="K8611">
        <f>_xlfn.XLOOKUP(Sales[[#This Row],[ProductKey]], Products!$A:$A, Products!$K:$K)</f>
        <v>33.644199999999998</v>
      </c>
      <c r="L8611" s="1">
        <f>Sales[[#This Row],[ProductPrice]]*Sales[[#This Row],[OrderQuantity]]</f>
        <v>33.644199999999998</v>
      </c>
      <c r="M8611" s="1">
        <f>Sales[[#This Row],[OrderQuantity]]</f>
        <v>1</v>
      </c>
      <c r="N8611" s="1">
        <f>1</f>
        <v>1</v>
      </c>
      <c r="O8611" s="1">
        <f>Sales[[#This Row],[TotalSales]]-Sales[[#This Row],[TotalCost]]</f>
        <v>21.616399999999999</v>
      </c>
      <c r="P8611" s="1">
        <f>Sales[[#This Row],[ProductCost]]*Sales[[#This Row],[OrderQuantity]]</f>
        <v>12.027799999999999</v>
      </c>
      <c r="Q8611" s="1" t="str">
        <f>VLOOKUP(Sales[[#This Row],[ProductKey]], Products!$A$2:$D$1000, 4, FALSE)</f>
        <v>Sport-100 Helmet, Blue</v>
      </c>
    </row>
    <row r="8612" spans="1:17" x14ac:dyDescent="0.25">
      <c r="A8612" s="2">
        <v>38261</v>
      </c>
      <c r="B8612" s="1" t="s">
        <v>4636</v>
      </c>
      <c r="C8612">
        <v>220</v>
      </c>
      <c r="D8612">
        <v>23754</v>
      </c>
      <c r="E8612">
        <v>7</v>
      </c>
      <c r="F8612">
        <v>3</v>
      </c>
      <c r="G8612">
        <v>1</v>
      </c>
      <c r="H8612" s="2">
        <v>43374</v>
      </c>
      <c r="I8612" t="str">
        <f>VLOOKUP(Sales[[#This Row],[TerritoryKey]], Territories[], 2, FALSE)</f>
        <v>France</v>
      </c>
      <c r="J8612">
        <f>_xlfn.XLOOKUP(Sales[[#This Row],[ProductKey]], Products!$A:$A, Products!$J:$J)</f>
        <v>12.027799999999999</v>
      </c>
      <c r="K8612">
        <f>_xlfn.XLOOKUP(Sales[[#This Row],[ProductKey]], Products!$A:$A, Products!$K:$K)</f>
        <v>33.644199999999998</v>
      </c>
      <c r="L8612" s="1">
        <f>Sales[[#This Row],[ProductPrice]]*Sales[[#This Row],[OrderQuantity]]</f>
        <v>33.644199999999998</v>
      </c>
      <c r="M8612" s="1">
        <f>Sales[[#This Row],[OrderQuantity]]</f>
        <v>1</v>
      </c>
      <c r="N8612" s="1">
        <f>1</f>
        <v>1</v>
      </c>
      <c r="O8612" s="1">
        <f>Sales[[#This Row],[TotalSales]]-Sales[[#This Row],[TotalCost]]</f>
        <v>21.616399999999999</v>
      </c>
      <c r="P8612" s="1">
        <f>Sales[[#This Row],[ProductCost]]*Sales[[#This Row],[OrderQuantity]]</f>
        <v>12.027799999999999</v>
      </c>
      <c r="Q8612" s="1" t="str">
        <f>VLOOKUP(Sales[[#This Row],[ProductKey]], Products!$A$2:$D$1000, 4, FALSE)</f>
        <v>Sport-100 Helmet, Blue</v>
      </c>
    </row>
    <row r="8613" spans="1:17" x14ac:dyDescent="0.25">
      <c r="A8613" s="2">
        <v>38233</v>
      </c>
      <c r="B8613" s="1" t="s">
        <v>4649</v>
      </c>
      <c r="C8613">
        <v>220</v>
      </c>
      <c r="D8613">
        <v>13474</v>
      </c>
      <c r="E8613">
        <v>6</v>
      </c>
      <c r="F8613">
        <v>3</v>
      </c>
      <c r="G8613">
        <v>1</v>
      </c>
      <c r="H8613" s="2">
        <v>43346</v>
      </c>
      <c r="I8613" t="str">
        <f>VLOOKUP(Sales[[#This Row],[TerritoryKey]], Territories[], 2, FALSE)</f>
        <v>Canada</v>
      </c>
      <c r="J8613">
        <f>_xlfn.XLOOKUP(Sales[[#This Row],[ProductKey]], Products!$A:$A, Products!$J:$J)</f>
        <v>12.027799999999999</v>
      </c>
      <c r="K8613">
        <f>_xlfn.XLOOKUP(Sales[[#This Row],[ProductKey]], Products!$A:$A, Products!$K:$K)</f>
        <v>33.644199999999998</v>
      </c>
      <c r="L8613" s="1">
        <f>Sales[[#This Row],[ProductPrice]]*Sales[[#This Row],[OrderQuantity]]</f>
        <v>33.644199999999998</v>
      </c>
      <c r="M8613" s="1">
        <f>Sales[[#This Row],[OrderQuantity]]</f>
        <v>1</v>
      </c>
      <c r="N8613" s="1">
        <f>1</f>
        <v>1</v>
      </c>
      <c r="O8613" s="1">
        <f>Sales[[#This Row],[TotalSales]]-Sales[[#This Row],[TotalCost]]</f>
        <v>21.616399999999999</v>
      </c>
      <c r="P8613" s="1">
        <f>Sales[[#This Row],[ProductCost]]*Sales[[#This Row],[OrderQuantity]]</f>
        <v>12.027799999999999</v>
      </c>
      <c r="Q8613" s="1" t="str">
        <f>VLOOKUP(Sales[[#This Row],[ProductKey]], Products!$A$2:$D$1000, 4, FALSE)</f>
        <v>Sport-100 Helmet, Blue</v>
      </c>
    </row>
    <row r="8614" spans="1:17" x14ac:dyDescent="0.25">
      <c r="A8614" s="2">
        <v>38172</v>
      </c>
      <c r="B8614" s="1" t="s">
        <v>4708</v>
      </c>
      <c r="C8614">
        <v>220</v>
      </c>
      <c r="D8614">
        <v>11195</v>
      </c>
      <c r="E8614">
        <v>1</v>
      </c>
      <c r="F8614">
        <v>3</v>
      </c>
      <c r="G8614">
        <v>1</v>
      </c>
      <c r="H8614" s="2">
        <v>43285</v>
      </c>
      <c r="I8614" t="str">
        <f>VLOOKUP(Sales[[#This Row],[TerritoryKey]], Territories[], 2, FALSE)</f>
        <v>Northwest</v>
      </c>
      <c r="J8614">
        <f>_xlfn.XLOOKUP(Sales[[#This Row],[ProductKey]], Products!$A:$A, Products!$J:$J)</f>
        <v>12.027799999999999</v>
      </c>
      <c r="K8614">
        <f>_xlfn.XLOOKUP(Sales[[#This Row],[ProductKey]], Products!$A:$A, Products!$K:$K)</f>
        <v>33.644199999999998</v>
      </c>
      <c r="L8614" s="1">
        <f>Sales[[#This Row],[ProductPrice]]*Sales[[#This Row],[OrderQuantity]]</f>
        <v>33.644199999999998</v>
      </c>
      <c r="M8614" s="1">
        <f>Sales[[#This Row],[OrderQuantity]]</f>
        <v>1</v>
      </c>
      <c r="N8614" s="1">
        <f>1</f>
        <v>1</v>
      </c>
      <c r="O8614" s="1">
        <f>Sales[[#This Row],[TotalSales]]-Sales[[#This Row],[TotalCost]]</f>
        <v>21.616399999999999</v>
      </c>
      <c r="P8614" s="1">
        <f>Sales[[#This Row],[ProductCost]]*Sales[[#This Row],[OrderQuantity]]</f>
        <v>12.027799999999999</v>
      </c>
      <c r="Q8614" s="1" t="str">
        <f>VLOOKUP(Sales[[#This Row],[ProductKey]], Products!$A$2:$D$1000, 4, FALSE)</f>
        <v>Sport-100 Helmet, Blue</v>
      </c>
    </row>
    <row r="8615" spans="1:17" x14ac:dyDescent="0.25">
      <c r="A8615" s="2">
        <v>38141</v>
      </c>
      <c r="B8615" s="1" t="s">
        <v>4753</v>
      </c>
      <c r="C8615">
        <v>220</v>
      </c>
      <c r="D8615">
        <v>15512</v>
      </c>
      <c r="E8615">
        <v>1</v>
      </c>
      <c r="F8615">
        <v>3</v>
      </c>
      <c r="G8615">
        <v>1</v>
      </c>
      <c r="H8615" s="2">
        <v>43254</v>
      </c>
      <c r="I8615" t="str">
        <f>VLOOKUP(Sales[[#This Row],[TerritoryKey]], Territories[], 2, FALSE)</f>
        <v>Northwest</v>
      </c>
      <c r="J8615">
        <f>_xlfn.XLOOKUP(Sales[[#This Row],[ProductKey]], Products!$A:$A, Products!$J:$J)</f>
        <v>12.027799999999999</v>
      </c>
      <c r="K8615">
        <f>_xlfn.XLOOKUP(Sales[[#This Row],[ProductKey]], Products!$A:$A, Products!$K:$K)</f>
        <v>33.644199999999998</v>
      </c>
      <c r="L8615" s="1">
        <f>Sales[[#This Row],[ProductPrice]]*Sales[[#This Row],[OrderQuantity]]</f>
        <v>33.644199999999998</v>
      </c>
      <c r="M8615" s="1">
        <f>Sales[[#This Row],[OrderQuantity]]</f>
        <v>1</v>
      </c>
      <c r="N8615" s="1">
        <f>1</f>
        <v>1</v>
      </c>
      <c r="O8615" s="1">
        <f>Sales[[#This Row],[TotalSales]]-Sales[[#This Row],[TotalCost]]</f>
        <v>21.616399999999999</v>
      </c>
      <c r="P8615" s="1">
        <f>Sales[[#This Row],[ProductCost]]*Sales[[#This Row],[OrderQuantity]]</f>
        <v>12.027799999999999</v>
      </c>
      <c r="Q8615" s="1" t="str">
        <f>VLOOKUP(Sales[[#This Row],[ProductKey]], Products!$A$2:$D$1000, 4, FALSE)</f>
        <v>Sport-100 Helmet, Blue</v>
      </c>
    </row>
    <row r="8616" spans="1:17" x14ac:dyDescent="0.25">
      <c r="A8616" s="2">
        <v>38202</v>
      </c>
      <c r="B8616" s="1" t="s">
        <v>4786</v>
      </c>
      <c r="C8616">
        <v>220</v>
      </c>
      <c r="D8616">
        <v>27301</v>
      </c>
      <c r="E8616">
        <v>4</v>
      </c>
      <c r="F8616">
        <v>3</v>
      </c>
      <c r="G8616">
        <v>1</v>
      </c>
      <c r="H8616" s="2">
        <v>43315</v>
      </c>
      <c r="I8616" t="str">
        <f>VLOOKUP(Sales[[#This Row],[TerritoryKey]], Territories[], 2, FALSE)</f>
        <v>Southwest</v>
      </c>
      <c r="J8616">
        <f>_xlfn.XLOOKUP(Sales[[#This Row],[ProductKey]], Products!$A:$A, Products!$J:$J)</f>
        <v>12.027799999999999</v>
      </c>
      <c r="K8616">
        <f>_xlfn.XLOOKUP(Sales[[#This Row],[ProductKey]], Products!$A:$A, Products!$K:$K)</f>
        <v>33.644199999999998</v>
      </c>
      <c r="L8616" s="1">
        <f>Sales[[#This Row],[ProductPrice]]*Sales[[#This Row],[OrderQuantity]]</f>
        <v>33.644199999999998</v>
      </c>
      <c r="M8616" s="1">
        <f>Sales[[#This Row],[OrderQuantity]]</f>
        <v>1</v>
      </c>
      <c r="N8616" s="1">
        <f>1</f>
        <v>1</v>
      </c>
      <c r="O8616" s="1">
        <f>Sales[[#This Row],[TotalSales]]-Sales[[#This Row],[TotalCost]]</f>
        <v>21.616399999999999</v>
      </c>
      <c r="P8616" s="1">
        <f>Sales[[#This Row],[ProductCost]]*Sales[[#This Row],[OrderQuantity]]</f>
        <v>12.027799999999999</v>
      </c>
      <c r="Q8616" s="1" t="str">
        <f>VLOOKUP(Sales[[#This Row],[ProductKey]], Products!$A$2:$D$1000, 4, FALSE)</f>
        <v>Sport-100 Helmet, Blue</v>
      </c>
    </row>
    <row r="8617" spans="1:17" x14ac:dyDescent="0.25">
      <c r="A8617" s="2">
        <v>38109</v>
      </c>
      <c r="B8617" s="1" t="s">
        <v>5013</v>
      </c>
      <c r="C8617">
        <v>220</v>
      </c>
      <c r="D8617">
        <v>14119</v>
      </c>
      <c r="E8617">
        <v>6</v>
      </c>
      <c r="F8617">
        <v>3</v>
      </c>
      <c r="G8617">
        <v>1</v>
      </c>
      <c r="H8617" s="2">
        <v>43222</v>
      </c>
      <c r="I8617" t="str">
        <f>VLOOKUP(Sales[[#This Row],[TerritoryKey]], Territories[], 2, FALSE)</f>
        <v>Canada</v>
      </c>
      <c r="J8617">
        <f>_xlfn.XLOOKUP(Sales[[#This Row],[ProductKey]], Products!$A:$A, Products!$J:$J)</f>
        <v>12.027799999999999</v>
      </c>
      <c r="K8617">
        <f>_xlfn.XLOOKUP(Sales[[#This Row],[ProductKey]], Products!$A:$A, Products!$K:$K)</f>
        <v>33.644199999999998</v>
      </c>
      <c r="L8617" s="1">
        <f>Sales[[#This Row],[ProductPrice]]*Sales[[#This Row],[OrderQuantity]]</f>
        <v>33.644199999999998</v>
      </c>
      <c r="M8617" s="1">
        <f>Sales[[#This Row],[OrderQuantity]]</f>
        <v>1</v>
      </c>
      <c r="N8617" s="1">
        <f>1</f>
        <v>1</v>
      </c>
      <c r="O8617" s="1">
        <f>Sales[[#This Row],[TotalSales]]-Sales[[#This Row],[TotalCost]]</f>
        <v>21.616399999999999</v>
      </c>
      <c r="P8617" s="1">
        <f>Sales[[#This Row],[ProductCost]]*Sales[[#This Row],[OrderQuantity]]</f>
        <v>12.027799999999999</v>
      </c>
      <c r="Q8617" s="1" t="str">
        <f>VLOOKUP(Sales[[#This Row],[ProductKey]], Products!$A$2:$D$1000, 4, FALSE)</f>
        <v>Sport-100 Helmet, Blue</v>
      </c>
    </row>
    <row r="8618" spans="1:17" x14ac:dyDescent="0.25">
      <c r="A8618" s="2">
        <v>37990</v>
      </c>
      <c r="B8618" s="1" t="s">
        <v>5092</v>
      </c>
      <c r="C8618">
        <v>220</v>
      </c>
      <c r="D8618">
        <v>11185</v>
      </c>
      <c r="E8618">
        <v>6</v>
      </c>
      <c r="F8618">
        <v>3</v>
      </c>
      <c r="G8618">
        <v>1</v>
      </c>
      <c r="H8618" s="2">
        <v>43104</v>
      </c>
      <c r="I8618" t="str">
        <f>VLOOKUP(Sales[[#This Row],[TerritoryKey]], Territories[], 2, FALSE)</f>
        <v>Canada</v>
      </c>
      <c r="J8618">
        <f>_xlfn.XLOOKUP(Sales[[#This Row],[ProductKey]], Products!$A:$A, Products!$J:$J)</f>
        <v>12.027799999999999</v>
      </c>
      <c r="K8618">
        <f>_xlfn.XLOOKUP(Sales[[#This Row],[ProductKey]], Products!$A:$A, Products!$K:$K)</f>
        <v>33.644199999999998</v>
      </c>
      <c r="L8618" s="1">
        <f>Sales[[#This Row],[ProductPrice]]*Sales[[#This Row],[OrderQuantity]]</f>
        <v>33.644199999999998</v>
      </c>
      <c r="M8618" s="1">
        <f>Sales[[#This Row],[OrderQuantity]]</f>
        <v>1</v>
      </c>
      <c r="N8618" s="1">
        <f>1</f>
        <v>1</v>
      </c>
      <c r="O8618" s="1">
        <f>Sales[[#This Row],[TotalSales]]-Sales[[#This Row],[TotalCost]]</f>
        <v>21.616399999999999</v>
      </c>
      <c r="P8618" s="1">
        <f>Sales[[#This Row],[ProductCost]]*Sales[[#This Row],[OrderQuantity]]</f>
        <v>12.027799999999999</v>
      </c>
      <c r="Q8618" s="1" t="str">
        <f>VLOOKUP(Sales[[#This Row],[ProductKey]], Products!$A$2:$D$1000, 4, FALSE)</f>
        <v>Sport-100 Helmet, Blue</v>
      </c>
    </row>
    <row r="8619" spans="1:17" x14ac:dyDescent="0.25">
      <c r="A8619" s="2">
        <v>38324</v>
      </c>
      <c r="B8619" s="1" t="s">
        <v>5096</v>
      </c>
      <c r="C8619">
        <v>220</v>
      </c>
      <c r="D8619">
        <v>24041</v>
      </c>
      <c r="E8619">
        <v>8</v>
      </c>
      <c r="F8619">
        <v>3</v>
      </c>
      <c r="G8619">
        <v>1</v>
      </c>
      <c r="H8619" s="2">
        <v>43437</v>
      </c>
      <c r="I8619" t="str">
        <f>VLOOKUP(Sales[[#This Row],[TerritoryKey]], Territories[], 2, FALSE)</f>
        <v>Germany</v>
      </c>
      <c r="J8619">
        <f>_xlfn.XLOOKUP(Sales[[#This Row],[ProductKey]], Products!$A:$A, Products!$J:$J)</f>
        <v>12.027799999999999</v>
      </c>
      <c r="K8619">
        <f>_xlfn.XLOOKUP(Sales[[#This Row],[ProductKey]], Products!$A:$A, Products!$K:$K)</f>
        <v>33.644199999999998</v>
      </c>
      <c r="L8619" s="1">
        <f>Sales[[#This Row],[ProductPrice]]*Sales[[#This Row],[OrderQuantity]]</f>
        <v>33.644199999999998</v>
      </c>
      <c r="M8619" s="1">
        <f>Sales[[#This Row],[OrderQuantity]]</f>
        <v>1</v>
      </c>
      <c r="N8619" s="1">
        <f>1</f>
        <v>1</v>
      </c>
      <c r="O8619" s="1">
        <f>Sales[[#This Row],[TotalSales]]-Sales[[#This Row],[TotalCost]]</f>
        <v>21.616399999999999</v>
      </c>
      <c r="P8619" s="1">
        <f>Sales[[#This Row],[ProductCost]]*Sales[[#This Row],[OrderQuantity]]</f>
        <v>12.027799999999999</v>
      </c>
      <c r="Q8619" s="1" t="str">
        <f>VLOOKUP(Sales[[#This Row],[ProductKey]], Products!$A$2:$D$1000, 4, FALSE)</f>
        <v>Sport-100 Helmet, Blue</v>
      </c>
    </row>
    <row r="8620" spans="1:17" x14ac:dyDescent="0.25">
      <c r="A8620" s="2">
        <v>38325</v>
      </c>
      <c r="B8620" s="1" t="s">
        <v>5112</v>
      </c>
      <c r="C8620">
        <v>220</v>
      </c>
      <c r="D8620">
        <v>11868</v>
      </c>
      <c r="E8620">
        <v>6</v>
      </c>
      <c r="F8620">
        <v>3</v>
      </c>
      <c r="G8620">
        <v>1</v>
      </c>
      <c r="H8620" s="2">
        <v>43438</v>
      </c>
      <c r="I8620" t="str">
        <f>VLOOKUP(Sales[[#This Row],[TerritoryKey]], Territories[], 2, FALSE)</f>
        <v>Canada</v>
      </c>
      <c r="J8620">
        <f>_xlfn.XLOOKUP(Sales[[#This Row],[ProductKey]], Products!$A:$A, Products!$J:$J)</f>
        <v>12.027799999999999</v>
      </c>
      <c r="K8620">
        <f>_xlfn.XLOOKUP(Sales[[#This Row],[ProductKey]], Products!$A:$A, Products!$K:$K)</f>
        <v>33.644199999999998</v>
      </c>
      <c r="L8620" s="1">
        <f>Sales[[#This Row],[ProductPrice]]*Sales[[#This Row],[OrderQuantity]]</f>
        <v>33.644199999999998</v>
      </c>
      <c r="M8620" s="1">
        <f>Sales[[#This Row],[OrderQuantity]]</f>
        <v>1</v>
      </c>
      <c r="N8620" s="1">
        <f>1</f>
        <v>1</v>
      </c>
      <c r="O8620" s="1">
        <f>Sales[[#This Row],[TotalSales]]-Sales[[#This Row],[TotalCost]]</f>
        <v>21.616399999999999</v>
      </c>
      <c r="P8620" s="1">
        <f>Sales[[#This Row],[ProductCost]]*Sales[[#This Row],[OrderQuantity]]</f>
        <v>12.027799999999999</v>
      </c>
      <c r="Q8620" s="1" t="str">
        <f>VLOOKUP(Sales[[#This Row],[ProductKey]], Products!$A$2:$D$1000, 4, FALSE)</f>
        <v>Sport-100 Helmet, Blue</v>
      </c>
    </row>
    <row r="8621" spans="1:17" x14ac:dyDescent="0.25">
      <c r="A8621" s="2">
        <v>38293</v>
      </c>
      <c r="B8621" s="1" t="s">
        <v>5134</v>
      </c>
      <c r="C8621">
        <v>220</v>
      </c>
      <c r="D8621">
        <v>23010</v>
      </c>
      <c r="E8621">
        <v>6</v>
      </c>
      <c r="F8621">
        <v>3</v>
      </c>
      <c r="G8621">
        <v>1</v>
      </c>
      <c r="H8621" s="2">
        <v>43406</v>
      </c>
      <c r="I8621" t="str">
        <f>VLOOKUP(Sales[[#This Row],[TerritoryKey]], Territories[], 2, FALSE)</f>
        <v>Canada</v>
      </c>
      <c r="J8621">
        <f>_xlfn.XLOOKUP(Sales[[#This Row],[ProductKey]], Products!$A:$A, Products!$J:$J)</f>
        <v>12.027799999999999</v>
      </c>
      <c r="K8621">
        <f>_xlfn.XLOOKUP(Sales[[#This Row],[ProductKey]], Products!$A:$A, Products!$K:$K)</f>
        <v>33.644199999999998</v>
      </c>
      <c r="L8621" s="1">
        <f>Sales[[#This Row],[ProductPrice]]*Sales[[#This Row],[OrderQuantity]]</f>
        <v>33.644199999999998</v>
      </c>
      <c r="M8621" s="1">
        <f>Sales[[#This Row],[OrderQuantity]]</f>
        <v>1</v>
      </c>
      <c r="N8621" s="1">
        <f>1</f>
        <v>1</v>
      </c>
      <c r="O8621" s="1">
        <f>Sales[[#This Row],[TotalSales]]-Sales[[#This Row],[TotalCost]]</f>
        <v>21.616399999999999</v>
      </c>
      <c r="P8621" s="1">
        <f>Sales[[#This Row],[ProductCost]]*Sales[[#This Row],[OrderQuantity]]</f>
        <v>12.027799999999999</v>
      </c>
      <c r="Q8621" s="1" t="str">
        <f>VLOOKUP(Sales[[#This Row],[ProductKey]], Products!$A$2:$D$1000, 4, FALSE)</f>
        <v>Sport-100 Helmet, Blue</v>
      </c>
    </row>
    <row r="8622" spans="1:17" x14ac:dyDescent="0.25">
      <c r="A8622" s="2">
        <v>38203</v>
      </c>
      <c r="B8622" s="1" t="s">
        <v>5254</v>
      </c>
      <c r="C8622">
        <v>220</v>
      </c>
      <c r="D8622">
        <v>11879</v>
      </c>
      <c r="E8622">
        <v>1</v>
      </c>
      <c r="F8622">
        <v>3</v>
      </c>
      <c r="G8622">
        <v>1</v>
      </c>
      <c r="H8622" s="2">
        <v>43316</v>
      </c>
      <c r="I8622" t="str">
        <f>VLOOKUP(Sales[[#This Row],[TerritoryKey]], Territories[], 2, FALSE)</f>
        <v>Northwest</v>
      </c>
      <c r="J8622">
        <f>_xlfn.XLOOKUP(Sales[[#This Row],[ProductKey]], Products!$A:$A, Products!$J:$J)</f>
        <v>12.027799999999999</v>
      </c>
      <c r="K8622">
        <f>_xlfn.XLOOKUP(Sales[[#This Row],[ProductKey]], Products!$A:$A, Products!$K:$K)</f>
        <v>33.644199999999998</v>
      </c>
      <c r="L8622" s="1">
        <f>Sales[[#This Row],[ProductPrice]]*Sales[[#This Row],[OrderQuantity]]</f>
        <v>33.644199999999998</v>
      </c>
      <c r="M8622" s="1">
        <f>Sales[[#This Row],[OrderQuantity]]</f>
        <v>1</v>
      </c>
      <c r="N8622" s="1">
        <f>1</f>
        <v>1</v>
      </c>
      <c r="O8622" s="1">
        <f>Sales[[#This Row],[TotalSales]]-Sales[[#This Row],[TotalCost]]</f>
        <v>21.616399999999999</v>
      </c>
      <c r="P8622" s="1">
        <f>Sales[[#This Row],[ProductCost]]*Sales[[#This Row],[OrderQuantity]]</f>
        <v>12.027799999999999</v>
      </c>
      <c r="Q8622" s="1" t="str">
        <f>VLOOKUP(Sales[[#This Row],[ProductKey]], Products!$A$2:$D$1000, 4, FALSE)</f>
        <v>Sport-100 Helmet, Blue</v>
      </c>
    </row>
    <row r="8623" spans="1:17" x14ac:dyDescent="0.25">
      <c r="A8623" s="2">
        <v>38142</v>
      </c>
      <c r="B8623" s="1" t="s">
        <v>5383</v>
      </c>
      <c r="C8623">
        <v>220</v>
      </c>
      <c r="D8623">
        <v>12426</v>
      </c>
      <c r="E8623">
        <v>4</v>
      </c>
      <c r="F8623">
        <v>3</v>
      </c>
      <c r="G8623">
        <v>1</v>
      </c>
      <c r="H8623" s="2">
        <v>43255</v>
      </c>
      <c r="I8623" t="str">
        <f>VLOOKUP(Sales[[#This Row],[TerritoryKey]], Territories[], 2, FALSE)</f>
        <v>Southwest</v>
      </c>
      <c r="J8623">
        <f>_xlfn.XLOOKUP(Sales[[#This Row],[ProductKey]], Products!$A:$A, Products!$J:$J)</f>
        <v>12.027799999999999</v>
      </c>
      <c r="K8623">
        <f>_xlfn.XLOOKUP(Sales[[#This Row],[ProductKey]], Products!$A:$A, Products!$K:$K)</f>
        <v>33.644199999999998</v>
      </c>
      <c r="L8623" s="1">
        <f>Sales[[#This Row],[ProductPrice]]*Sales[[#This Row],[OrderQuantity]]</f>
        <v>33.644199999999998</v>
      </c>
      <c r="M8623" s="1">
        <f>Sales[[#This Row],[OrderQuantity]]</f>
        <v>1</v>
      </c>
      <c r="N8623" s="1">
        <f>1</f>
        <v>1</v>
      </c>
      <c r="O8623" s="1">
        <f>Sales[[#This Row],[TotalSales]]-Sales[[#This Row],[TotalCost]]</f>
        <v>21.616399999999999</v>
      </c>
      <c r="P8623" s="1">
        <f>Sales[[#This Row],[ProductCost]]*Sales[[#This Row],[OrderQuantity]]</f>
        <v>12.027799999999999</v>
      </c>
      <c r="Q8623" s="1" t="str">
        <f>VLOOKUP(Sales[[#This Row],[ProductKey]], Products!$A$2:$D$1000, 4, FALSE)</f>
        <v>Sport-100 Helmet, Blue</v>
      </c>
    </row>
    <row r="8624" spans="1:17" x14ac:dyDescent="0.25">
      <c r="A8624" s="2">
        <v>38263</v>
      </c>
      <c r="B8624" s="1" t="s">
        <v>5386</v>
      </c>
      <c r="C8624">
        <v>220</v>
      </c>
      <c r="D8624">
        <v>28970</v>
      </c>
      <c r="E8624">
        <v>1</v>
      </c>
      <c r="F8624">
        <v>3</v>
      </c>
      <c r="G8624">
        <v>1</v>
      </c>
      <c r="H8624" s="2">
        <v>43376</v>
      </c>
      <c r="I8624" t="str">
        <f>VLOOKUP(Sales[[#This Row],[TerritoryKey]], Territories[], 2, FALSE)</f>
        <v>Northwest</v>
      </c>
      <c r="J8624">
        <f>_xlfn.XLOOKUP(Sales[[#This Row],[ProductKey]], Products!$A:$A, Products!$J:$J)</f>
        <v>12.027799999999999</v>
      </c>
      <c r="K8624">
        <f>_xlfn.XLOOKUP(Sales[[#This Row],[ProductKey]], Products!$A:$A, Products!$K:$K)</f>
        <v>33.644199999999998</v>
      </c>
      <c r="L8624" s="1">
        <f>Sales[[#This Row],[ProductPrice]]*Sales[[#This Row],[OrderQuantity]]</f>
        <v>33.644199999999998</v>
      </c>
      <c r="M8624" s="1">
        <f>Sales[[#This Row],[OrderQuantity]]</f>
        <v>1</v>
      </c>
      <c r="N8624" s="1">
        <f>1</f>
        <v>1</v>
      </c>
      <c r="O8624" s="1">
        <f>Sales[[#This Row],[TotalSales]]-Sales[[#This Row],[TotalCost]]</f>
        <v>21.616399999999999</v>
      </c>
      <c r="P8624" s="1">
        <f>Sales[[#This Row],[ProductCost]]*Sales[[#This Row],[OrderQuantity]]</f>
        <v>12.027799999999999</v>
      </c>
      <c r="Q8624" s="1" t="str">
        <f>VLOOKUP(Sales[[#This Row],[ProductKey]], Products!$A$2:$D$1000, 4, FALSE)</f>
        <v>Sport-100 Helmet, Blue</v>
      </c>
    </row>
    <row r="8625" spans="1:17" x14ac:dyDescent="0.25">
      <c r="A8625" s="2">
        <v>38111</v>
      </c>
      <c r="B8625" s="1" t="s">
        <v>5514</v>
      </c>
      <c r="C8625">
        <v>220</v>
      </c>
      <c r="D8625">
        <v>27830</v>
      </c>
      <c r="E8625">
        <v>8</v>
      </c>
      <c r="F8625">
        <v>3</v>
      </c>
      <c r="G8625">
        <v>1</v>
      </c>
      <c r="H8625" s="2">
        <v>43224</v>
      </c>
      <c r="I8625" t="str">
        <f>VLOOKUP(Sales[[#This Row],[TerritoryKey]], Territories[], 2, FALSE)</f>
        <v>Germany</v>
      </c>
      <c r="J8625">
        <f>_xlfn.XLOOKUP(Sales[[#This Row],[ProductKey]], Products!$A:$A, Products!$J:$J)</f>
        <v>12.027799999999999</v>
      </c>
      <c r="K8625">
        <f>_xlfn.XLOOKUP(Sales[[#This Row],[ProductKey]], Products!$A:$A, Products!$K:$K)</f>
        <v>33.644199999999998</v>
      </c>
      <c r="L8625" s="1">
        <f>Sales[[#This Row],[ProductPrice]]*Sales[[#This Row],[OrderQuantity]]</f>
        <v>33.644199999999998</v>
      </c>
      <c r="M8625" s="1">
        <f>Sales[[#This Row],[OrderQuantity]]</f>
        <v>1</v>
      </c>
      <c r="N8625" s="1">
        <f>1</f>
        <v>1</v>
      </c>
      <c r="O8625" s="1">
        <f>Sales[[#This Row],[TotalSales]]-Sales[[#This Row],[TotalCost]]</f>
        <v>21.616399999999999</v>
      </c>
      <c r="P8625" s="1">
        <f>Sales[[#This Row],[ProductCost]]*Sales[[#This Row],[OrderQuantity]]</f>
        <v>12.027799999999999</v>
      </c>
      <c r="Q8625" s="1" t="str">
        <f>VLOOKUP(Sales[[#This Row],[ProductKey]], Products!$A$2:$D$1000, 4, FALSE)</f>
        <v>Sport-100 Helmet, Blue</v>
      </c>
    </row>
    <row r="8626" spans="1:17" x14ac:dyDescent="0.25">
      <c r="A8626" s="2">
        <v>38170</v>
      </c>
      <c r="B8626" s="1" t="s">
        <v>5549</v>
      </c>
      <c r="C8626">
        <v>220</v>
      </c>
      <c r="D8626">
        <v>22890</v>
      </c>
      <c r="E8626">
        <v>4</v>
      </c>
      <c r="F8626">
        <v>3</v>
      </c>
      <c r="G8626">
        <v>1</v>
      </c>
      <c r="H8626" s="2">
        <v>43283</v>
      </c>
      <c r="I8626" t="str">
        <f>VLOOKUP(Sales[[#This Row],[TerritoryKey]], Territories[], 2, FALSE)</f>
        <v>Southwest</v>
      </c>
      <c r="J8626">
        <f>_xlfn.XLOOKUP(Sales[[#This Row],[ProductKey]], Products!$A:$A, Products!$J:$J)</f>
        <v>12.027799999999999</v>
      </c>
      <c r="K8626">
        <f>_xlfn.XLOOKUP(Sales[[#This Row],[ProductKey]], Products!$A:$A, Products!$K:$K)</f>
        <v>33.644199999999998</v>
      </c>
      <c r="L8626" s="1">
        <f>Sales[[#This Row],[ProductPrice]]*Sales[[#This Row],[OrderQuantity]]</f>
        <v>33.644199999999998</v>
      </c>
      <c r="M8626" s="1">
        <f>Sales[[#This Row],[OrderQuantity]]</f>
        <v>1</v>
      </c>
      <c r="N8626" s="1">
        <f>1</f>
        <v>1</v>
      </c>
      <c r="O8626" s="1">
        <f>Sales[[#This Row],[TotalSales]]-Sales[[#This Row],[TotalCost]]</f>
        <v>21.616399999999999</v>
      </c>
      <c r="P8626" s="1">
        <f>Sales[[#This Row],[ProductCost]]*Sales[[#This Row],[OrderQuantity]]</f>
        <v>12.027799999999999</v>
      </c>
      <c r="Q8626" s="1" t="str">
        <f>VLOOKUP(Sales[[#This Row],[ProductKey]], Products!$A$2:$D$1000, 4, FALSE)</f>
        <v>Sport-100 Helmet, Blue</v>
      </c>
    </row>
    <row r="8627" spans="1:17" x14ac:dyDescent="0.25">
      <c r="A8627" s="2">
        <v>38201</v>
      </c>
      <c r="B8627" s="1" t="s">
        <v>5613</v>
      </c>
      <c r="C8627">
        <v>220</v>
      </c>
      <c r="D8627">
        <v>11987</v>
      </c>
      <c r="E8627">
        <v>9</v>
      </c>
      <c r="F8627">
        <v>3</v>
      </c>
      <c r="G8627">
        <v>1</v>
      </c>
      <c r="H8627" s="2">
        <v>43314</v>
      </c>
      <c r="I8627" t="str">
        <f>VLOOKUP(Sales[[#This Row],[TerritoryKey]], Territories[], 2, FALSE)</f>
        <v>Australia</v>
      </c>
      <c r="J8627">
        <f>_xlfn.XLOOKUP(Sales[[#This Row],[ProductKey]], Products!$A:$A, Products!$J:$J)</f>
        <v>12.027799999999999</v>
      </c>
      <c r="K8627">
        <f>_xlfn.XLOOKUP(Sales[[#This Row],[ProductKey]], Products!$A:$A, Products!$K:$K)</f>
        <v>33.644199999999998</v>
      </c>
      <c r="L8627" s="1">
        <f>Sales[[#This Row],[ProductPrice]]*Sales[[#This Row],[OrderQuantity]]</f>
        <v>33.644199999999998</v>
      </c>
      <c r="M8627" s="1">
        <f>Sales[[#This Row],[OrderQuantity]]</f>
        <v>1</v>
      </c>
      <c r="N8627" s="1">
        <f>1</f>
        <v>1</v>
      </c>
      <c r="O8627" s="1">
        <f>Sales[[#This Row],[TotalSales]]-Sales[[#This Row],[TotalCost]]</f>
        <v>21.616399999999999</v>
      </c>
      <c r="P8627" s="1">
        <f>Sales[[#This Row],[ProductCost]]*Sales[[#This Row],[OrderQuantity]]</f>
        <v>12.027799999999999</v>
      </c>
      <c r="Q8627" s="1" t="str">
        <f>VLOOKUP(Sales[[#This Row],[ProductKey]], Products!$A$2:$D$1000, 4, FALSE)</f>
        <v>Sport-100 Helmet, Blue</v>
      </c>
    </row>
    <row r="8628" spans="1:17" x14ac:dyDescent="0.25">
      <c r="A8628" s="2">
        <v>38109</v>
      </c>
      <c r="B8628" s="1" t="s">
        <v>5620</v>
      </c>
      <c r="C8628">
        <v>220</v>
      </c>
      <c r="D8628">
        <v>23259</v>
      </c>
      <c r="E8628">
        <v>1</v>
      </c>
      <c r="F8628">
        <v>3</v>
      </c>
      <c r="G8628">
        <v>1</v>
      </c>
      <c r="H8628" s="2">
        <v>43222</v>
      </c>
      <c r="I8628" t="str">
        <f>VLOOKUP(Sales[[#This Row],[TerritoryKey]], Territories[], 2, FALSE)</f>
        <v>Northwest</v>
      </c>
      <c r="J8628">
        <f>_xlfn.XLOOKUP(Sales[[#This Row],[ProductKey]], Products!$A:$A, Products!$J:$J)</f>
        <v>12.027799999999999</v>
      </c>
      <c r="K8628">
        <f>_xlfn.XLOOKUP(Sales[[#This Row],[ProductKey]], Products!$A:$A, Products!$K:$K)</f>
        <v>33.644199999999998</v>
      </c>
      <c r="L8628" s="1">
        <f>Sales[[#This Row],[ProductPrice]]*Sales[[#This Row],[OrderQuantity]]</f>
        <v>33.644199999999998</v>
      </c>
      <c r="M8628" s="1">
        <f>Sales[[#This Row],[OrderQuantity]]</f>
        <v>1</v>
      </c>
      <c r="N8628" s="1">
        <f>1</f>
        <v>1</v>
      </c>
      <c r="O8628" s="1">
        <f>Sales[[#This Row],[TotalSales]]-Sales[[#This Row],[TotalCost]]</f>
        <v>21.616399999999999</v>
      </c>
      <c r="P8628" s="1">
        <f>Sales[[#This Row],[ProductCost]]*Sales[[#This Row],[OrderQuantity]]</f>
        <v>12.027799999999999</v>
      </c>
      <c r="Q8628" s="1" t="str">
        <f>VLOOKUP(Sales[[#This Row],[ProductKey]], Products!$A$2:$D$1000, 4, FALSE)</f>
        <v>Sport-100 Helmet, Blue</v>
      </c>
    </row>
    <row r="8629" spans="1:17" x14ac:dyDescent="0.25">
      <c r="A8629" s="2">
        <v>38324</v>
      </c>
      <c r="B8629" s="1" t="s">
        <v>5638</v>
      </c>
      <c r="C8629">
        <v>220</v>
      </c>
      <c r="D8629">
        <v>12367</v>
      </c>
      <c r="E8629">
        <v>10</v>
      </c>
      <c r="F8629">
        <v>3</v>
      </c>
      <c r="G8629">
        <v>1</v>
      </c>
      <c r="H8629" s="2">
        <v>43437</v>
      </c>
      <c r="I8629" t="str">
        <f>VLOOKUP(Sales[[#This Row],[TerritoryKey]], Territories[], 2, FALSE)</f>
        <v>United Kingdom</v>
      </c>
      <c r="J8629">
        <f>_xlfn.XLOOKUP(Sales[[#This Row],[ProductKey]], Products!$A:$A, Products!$J:$J)</f>
        <v>12.027799999999999</v>
      </c>
      <c r="K8629">
        <f>_xlfn.XLOOKUP(Sales[[#This Row],[ProductKey]], Products!$A:$A, Products!$K:$K)</f>
        <v>33.644199999999998</v>
      </c>
      <c r="L8629" s="1">
        <f>Sales[[#This Row],[ProductPrice]]*Sales[[#This Row],[OrderQuantity]]</f>
        <v>33.644199999999998</v>
      </c>
      <c r="M8629" s="1">
        <f>Sales[[#This Row],[OrderQuantity]]</f>
        <v>1</v>
      </c>
      <c r="N8629" s="1">
        <f>1</f>
        <v>1</v>
      </c>
      <c r="O8629" s="1">
        <f>Sales[[#This Row],[TotalSales]]-Sales[[#This Row],[TotalCost]]</f>
        <v>21.616399999999999</v>
      </c>
      <c r="P8629" s="1">
        <f>Sales[[#This Row],[ProductCost]]*Sales[[#This Row],[OrderQuantity]]</f>
        <v>12.027799999999999</v>
      </c>
      <c r="Q8629" s="1" t="str">
        <f>VLOOKUP(Sales[[#This Row],[ProductKey]], Products!$A$2:$D$1000, 4, FALSE)</f>
        <v>Sport-100 Helmet, Blue</v>
      </c>
    </row>
    <row r="8630" spans="1:17" x14ac:dyDescent="0.25">
      <c r="A8630" s="2">
        <v>38295</v>
      </c>
      <c r="B8630" s="1" t="s">
        <v>5730</v>
      </c>
      <c r="C8630">
        <v>220</v>
      </c>
      <c r="D8630">
        <v>12199</v>
      </c>
      <c r="E8630">
        <v>1</v>
      </c>
      <c r="F8630">
        <v>3</v>
      </c>
      <c r="G8630">
        <v>1</v>
      </c>
      <c r="H8630" s="2">
        <v>43408</v>
      </c>
      <c r="I8630" t="str">
        <f>VLOOKUP(Sales[[#This Row],[TerritoryKey]], Territories[], 2, FALSE)</f>
        <v>Northwest</v>
      </c>
      <c r="J8630">
        <f>_xlfn.XLOOKUP(Sales[[#This Row],[ProductKey]], Products!$A:$A, Products!$J:$J)</f>
        <v>12.027799999999999</v>
      </c>
      <c r="K8630">
        <f>_xlfn.XLOOKUP(Sales[[#This Row],[ProductKey]], Products!$A:$A, Products!$K:$K)</f>
        <v>33.644199999999998</v>
      </c>
      <c r="L8630" s="1">
        <f>Sales[[#This Row],[ProductPrice]]*Sales[[#This Row],[OrderQuantity]]</f>
        <v>33.644199999999998</v>
      </c>
      <c r="M8630" s="1">
        <f>Sales[[#This Row],[OrderQuantity]]</f>
        <v>1</v>
      </c>
      <c r="N8630" s="1">
        <f>1</f>
        <v>1</v>
      </c>
      <c r="O8630" s="1">
        <f>Sales[[#This Row],[TotalSales]]-Sales[[#This Row],[TotalCost]]</f>
        <v>21.616399999999999</v>
      </c>
      <c r="P8630" s="1">
        <f>Sales[[#This Row],[ProductCost]]*Sales[[#This Row],[OrderQuantity]]</f>
        <v>12.027799999999999</v>
      </c>
      <c r="Q8630" s="1" t="str">
        <f>VLOOKUP(Sales[[#This Row],[ProductKey]], Products!$A$2:$D$1000, 4, FALSE)</f>
        <v>Sport-100 Helmet, Blue</v>
      </c>
    </row>
    <row r="8631" spans="1:17" x14ac:dyDescent="0.25">
      <c r="A8631" s="2">
        <v>38111</v>
      </c>
      <c r="B8631" s="1" t="s">
        <v>5743</v>
      </c>
      <c r="C8631">
        <v>220</v>
      </c>
      <c r="D8631">
        <v>15007</v>
      </c>
      <c r="E8631">
        <v>6</v>
      </c>
      <c r="F8631">
        <v>3</v>
      </c>
      <c r="G8631">
        <v>1</v>
      </c>
      <c r="H8631" s="2">
        <v>43224</v>
      </c>
      <c r="I8631" t="str">
        <f>VLOOKUP(Sales[[#This Row],[TerritoryKey]], Territories[], 2, FALSE)</f>
        <v>Canada</v>
      </c>
      <c r="J8631">
        <f>_xlfn.XLOOKUP(Sales[[#This Row],[ProductKey]], Products!$A:$A, Products!$J:$J)</f>
        <v>12.027799999999999</v>
      </c>
      <c r="K8631">
        <f>_xlfn.XLOOKUP(Sales[[#This Row],[ProductKey]], Products!$A:$A, Products!$K:$K)</f>
        <v>33.644199999999998</v>
      </c>
      <c r="L8631" s="1">
        <f>Sales[[#This Row],[ProductPrice]]*Sales[[#This Row],[OrderQuantity]]</f>
        <v>33.644199999999998</v>
      </c>
      <c r="M8631" s="1">
        <f>Sales[[#This Row],[OrderQuantity]]</f>
        <v>1</v>
      </c>
      <c r="N8631" s="1">
        <f>1</f>
        <v>1</v>
      </c>
      <c r="O8631" s="1">
        <f>Sales[[#This Row],[TotalSales]]-Sales[[#This Row],[TotalCost]]</f>
        <v>21.616399999999999</v>
      </c>
      <c r="P8631" s="1">
        <f>Sales[[#This Row],[ProductCost]]*Sales[[#This Row],[OrderQuantity]]</f>
        <v>12.027799999999999</v>
      </c>
      <c r="Q8631" s="1" t="str">
        <f>VLOOKUP(Sales[[#This Row],[ProductKey]], Products!$A$2:$D$1000, 4, FALSE)</f>
        <v>Sport-100 Helmet, Blue</v>
      </c>
    </row>
    <row r="8632" spans="1:17" x14ac:dyDescent="0.25">
      <c r="A8632" s="2">
        <v>38324</v>
      </c>
      <c r="B8632" s="1" t="s">
        <v>5823</v>
      </c>
      <c r="C8632">
        <v>220</v>
      </c>
      <c r="D8632">
        <v>26875</v>
      </c>
      <c r="E8632">
        <v>8</v>
      </c>
      <c r="F8632">
        <v>3</v>
      </c>
      <c r="G8632">
        <v>1</v>
      </c>
      <c r="H8632" s="2">
        <v>43437</v>
      </c>
      <c r="I8632" t="str">
        <f>VLOOKUP(Sales[[#This Row],[TerritoryKey]], Territories[], 2, FALSE)</f>
        <v>Germany</v>
      </c>
      <c r="J8632">
        <f>_xlfn.XLOOKUP(Sales[[#This Row],[ProductKey]], Products!$A:$A, Products!$J:$J)</f>
        <v>12.027799999999999</v>
      </c>
      <c r="K8632">
        <f>_xlfn.XLOOKUP(Sales[[#This Row],[ProductKey]], Products!$A:$A, Products!$K:$K)</f>
        <v>33.644199999999998</v>
      </c>
      <c r="L8632" s="1">
        <f>Sales[[#This Row],[ProductPrice]]*Sales[[#This Row],[OrderQuantity]]</f>
        <v>33.644199999999998</v>
      </c>
      <c r="M8632" s="1">
        <f>Sales[[#This Row],[OrderQuantity]]</f>
        <v>1</v>
      </c>
      <c r="N8632" s="1">
        <f>1</f>
        <v>1</v>
      </c>
      <c r="O8632" s="1">
        <f>Sales[[#This Row],[TotalSales]]-Sales[[#This Row],[TotalCost]]</f>
        <v>21.616399999999999</v>
      </c>
      <c r="P8632" s="1">
        <f>Sales[[#This Row],[ProductCost]]*Sales[[#This Row],[OrderQuantity]]</f>
        <v>12.027799999999999</v>
      </c>
      <c r="Q8632" s="1" t="str">
        <f>VLOOKUP(Sales[[#This Row],[ProductKey]], Products!$A$2:$D$1000, 4, FALSE)</f>
        <v>Sport-100 Helmet, Blue</v>
      </c>
    </row>
    <row r="8633" spans="1:17" x14ac:dyDescent="0.25">
      <c r="A8633" s="2">
        <v>38142</v>
      </c>
      <c r="B8633" s="1" t="s">
        <v>5830</v>
      </c>
      <c r="C8633">
        <v>220</v>
      </c>
      <c r="D8633">
        <v>19991</v>
      </c>
      <c r="E8633">
        <v>4</v>
      </c>
      <c r="F8633">
        <v>3</v>
      </c>
      <c r="G8633">
        <v>1</v>
      </c>
      <c r="H8633" s="2">
        <v>43255</v>
      </c>
      <c r="I8633" t="str">
        <f>VLOOKUP(Sales[[#This Row],[TerritoryKey]], Territories[], 2, FALSE)</f>
        <v>Southwest</v>
      </c>
      <c r="J8633">
        <f>_xlfn.XLOOKUP(Sales[[#This Row],[ProductKey]], Products!$A:$A, Products!$J:$J)</f>
        <v>12.027799999999999</v>
      </c>
      <c r="K8633">
        <f>_xlfn.XLOOKUP(Sales[[#This Row],[ProductKey]], Products!$A:$A, Products!$K:$K)</f>
        <v>33.644199999999998</v>
      </c>
      <c r="L8633" s="1">
        <f>Sales[[#This Row],[ProductPrice]]*Sales[[#This Row],[OrderQuantity]]</f>
        <v>33.644199999999998</v>
      </c>
      <c r="M8633" s="1">
        <f>Sales[[#This Row],[OrderQuantity]]</f>
        <v>1</v>
      </c>
      <c r="N8633" s="1">
        <f>1</f>
        <v>1</v>
      </c>
      <c r="O8633" s="1">
        <f>Sales[[#This Row],[TotalSales]]-Sales[[#This Row],[TotalCost]]</f>
        <v>21.616399999999999</v>
      </c>
      <c r="P8633" s="1">
        <f>Sales[[#This Row],[ProductCost]]*Sales[[#This Row],[OrderQuantity]]</f>
        <v>12.027799999999999</v>
      </c>
      <c r="Q8633" s="1" t="str">
        <f>VLOOKUP(Sales[[#This Row],[ProductKey]], Products!$A$2:$D$1000, 4, FALSE)</f>
        <v>Sport-100 Helmet, Blue</v>
      </c>
    </row>
    <row r="8634" spans="1:17" x14ac:dyDescent="0.25">
      <c r="A8634" s="2">
        <v>38082</v>
      </c>
      <c r="B8634" s="1" t="s">
        <v>5877</v>
      </c>
      <c r="C8634">
        <v>220</v>
      </c>
      <c r="D8634">
        <v>23705</v>
      </c>
      <c r="E8634">
        <v>4</v>
      </c>
      <c r="F8634">
        <v>3</v>
      </c>
      <c r="G8634">
        <v>1</v>
      </c>
      <c r="H8634" s="2">
        <v>43195</v>
      </c>
      <c r="I8634" t="str">
        <f>VLOOKUP(Sales[[#This Row],[TerritoryKey]], Territories[], 2, FALSE)</f>
        <v>Southwest</v>
      </c>
      <c r="J8634">
        <f>_xlfn.XLOOKUP(Sales[[#This Row],[ProductKey]], Products!$A:$A, Products!$J:$J)</f>
        <v>12.027799999999999</v>
      </c>
      <c r="K8634">
        <f>_xlfn.XLOOKUP(Sales[[#This Row],[ProductKey]], Products!$A:$A, Products!$K:$K)</f>
        <v>33.644199999999998</v>
      </c>
      <c r="L8634" s="1">
        <f>Sales[[#This Row],[ProductPrice]]*Sales[[#This Row],[OrderQuantity]]</f>
        <v>33.644199999999998</v>
      </c>
      <c r="M8634" s="1">
        <f>Sales[[#This Row],[OrderQuantity]]</f>
        <v>1</v>
      </c>
      <c r="N8634" s="1">
        <f>1</f>
        <v>1</v>
      </c>
      <c r="O8634" s="1">
        <f>Sales[[#This Row],[TotalSales]]-Sales[[#This Row],[TotalCost]]</f>
        <v>21.616399999999999</v>
      </c>
      <c r="P8634" s="1">
        <f>Sales[[#This Row],[ProductCost]]*Sales[[#This Row],[OrderQuantity]]</f>
        <v>12.027799999999999</v>
      </c>
      <c r="Q8634" s="1" t="str">
        <f>VLOOKUP(Sales[[#This Row],[ProductKey]], Products!$A$2:$D$1000, 4, FALSE)</f>
        <v>Sport-100 Helmet, Blue</v>
      </c>
    </row>
    <row r="8635" spans="1:17" x14ac:dyDescent="0.25">
      <c r="A8635" s="2">
        <v>38142</v>
      </c>
      <c r="B8635" s="1" t="s">
        <v>5881</v>
      </c>
      <c r="C8635">
        <v>220</v>
      </c>
      <c r="D8635">
        <v>11268</v>
      </c>
      <c r="E8635">
        <v>4</v>
      </c>
      <c r="F8635">
        <v>3</v>
      </c>
      <c r="G8635">
        <v>1</v>
      </c>
      <c r="H8635" s="2">
        <v>43255</v>
      </c>
      <c r="I8635" t="str">
        <f>VLOOKUP(Sales[[#This Row],[TerritoryKey]], Territories[], 2, FALSE)</f>
        <v>Southwest</v>
      </c>
      <c r="J8635">
        <f>_xlfn.XLOOKUP(Sales[[#This Row],[ProductKey]], Products!$A:$A, Products!$J:$J)</f>
        <v>12.027799999999999</v>
      </c>
      <c r="K8635">
        <f>_xlfn.XLOOKUP(Sales[[#This Row],[ProductKey]], Products!$A:$A, Products!$K:$K)</f>
        <v>33.644199999999998</v>
      </c>
      <c r="L8635" s="1">
        <f>Sales[[#This Row],[ProductPrice]]*Sales[[#This Row],[OrderQuantity]]</f>
        <v>33.644199999999998</v>
      </c>
      <c r="M8635" s="1">
        <f>Sales[[#This Row],[OrderQuantity]]</f>
        <v>1</v>
      </c>
      <c r="N8635" s="1">
        <f>1</f>
        <v>1</v>
      </c>
      <c r="O8635" s="1">
        <f>Sales[[#This Row],[TotalSales]]-Sales[[#This Row],[TotalCost]]</f>
        <v>21.616399999999999</v>
      </c>
      <c r="P8635" s="1">
        <f>Sales[[#This Row],[ProductCost]]*Sales[[#This Row],[OrderQuantity]]</f>
        <v>12.027799999999999</v>
      </c>
      <c r="Q8635" s="1" t="str">
        <f>VLOOKUP(Sales[[#This Row],[ProductKey]], Products!$A$2:$D$1000, 4, FALSE)</f>
        <v>Sport-100 Helmet, Blue</v>
      </c>
    </row>
    <row r="8636" spans="1:17" x14ac:dyDescent="0.25">
      <c r="A8636" s="2">
        <v>38022</v>
      </c>
      <c r="B8636" s="1" t="s">
        <v>5932</v>
      </c>
      <c r="C8636">
        <v>220</v>
      </c>
      <c r="D8636">
        <v>13544</v>
      </c>
      <c r="E8636">
        <v>10</v>
      </c>
      <c r="F8636">
        <v>3</v>
      </c>
      <c r="G8636">
        <v>1</v>
      </c>
      <c r="H8636" s="2">
        <v>43136</v>
      </c>
      <c r="I8636" t="str">
        <f>VLOOKUP(Sales[[#This Row],[TerritoryKey]], Territories[], 2, FALSE)</f>
        <v>United Kingdom</v>
      </c>
      <c r="J8636">
        <f>_xlfn.XLOOKUP(Sales[[#This Row],[ProductKey]], Products!$A:$A, Products!$J:$J)</f>
        <v>12.027799999999999</v>
      </c>
      <c r="K8636">
        <f>_xlfn.XLOOKUP(Sales[[#This Row],[ProductKey]], Products!$A:$A, Products!$K:$K)</f>
        <v>33.644199999999998</v>
      </c>
      <c r="L8636" s="1">
        <f>Sales[[#This Row],[ProductPrice]]*Sales[[#This Row],[OrderQuantity]]</f>
        <v>33.644199999999998</v>
      </c>
      <c r="M8636" s="1">
        <f>Sales[[#This Row],[OrderQuantity]]</f>
        <v>1</v>
      </c>
      <c r="N8636" s="1">
        <f>1</f>
        <v>1</v>
      </c>
      <c r="O8636" s="1">
        <f>Sales[[#This Row],[TotalSales]]-Sales[[#This Row],[TotalCost]]</f>
        <v>21.616399999999999</v>
      </c>
      <c r="P8636" s="1">
        <f>Sales[[#This Row],[ProductCost]]*Sales[[#This Row],[OrderQuantity]]</f>
        <v>12.027799999999999</v>
      </c>
      <c r="Q8636" s="1" t="str">
        <f>VLOOKUP(Sales[[#This Row],[ProductKey]], Products!$A$2:$D$1000, 4, FALSE)</f>
        <v>Sport-100 Helmet, Blue</v>
      </c>
    </row>
    <row r="8637" spans="1:17" x14ac:dyDescent="0.25">
      <c r="A8637" s="2">
        <v>38140</v>
      </c>
      <c r="B8637" s="1" t="s">
        <v>6008</v>
      </c>
      <c r="C8637">
        <v>220</v>
      </c>
      <c r="D8637">
        <v>12955</v>
      </c>
      <c r="E8637">
        <v>4</v>
      </c>
      <c r="F8637">
        <v>3</v>
      </c>
      <c r="G8637">
        <v>1</v>
      </c>
      <c r="H8637" s="2">
        <v>43253</v>
      </c>
      <c r="I8637" t="str">
        <f>VLOOKUP(Sales[[#This Row],[TerritoryKey]], Territories[], 2, FALSE)</f>
        <v>Southwest</v>
      </c>
      <c r="J8637">
        <f>_xlfn.XLOOKUP(Sales[[#This Row],[ProductKey]], Products!$A:$A, Products!$J:$J)</f>
        <v>12.027799999999999</v>
      </c>
      <c r="K8637">
        <f>_xlfn.XLOOKUP(Sales[[#This Row],[ProductKey]], Products!$A:$A, Products!$K:$K)</f>
        <v>33.644199999999998</v>
      </c>
      <c r="L8637" s="1">
        <f>Sales[[#This Row],[ProductPrice]]*Sales[[#This Row],[OrderQuantity]]</f>
        <v>33.644199999999998</v>
      </c>
      <c r="M8637" s="1">
        <f>Sales[[#This Row],[OrderQuantity]]</f>
        <v>1</v>
      </c>
      <c r="N8637" s="1">
        <f>1</f>
        <v>1</v>
      </c>
      <c r="O8637" s="1">
        <f>Sales[[#This Row],[TotalSales]]-Sales[[#This Row],[TotalCost]]</f>
        <v>21.616399999999999</v>
      </c>
      <c r="P8637" s="1">
        <f>Sales[[#This Row],[ProductCost]]*Sales[[#This Row],[OrderQuantity]]</f>
        <v>12.027799999999999</v>
      </c>
      <c r="Q8637" s="1" t="str">
        <f>VLOOKUP(Sales[[#This Row],[ProductKey]], Products!$A$2:$D$1000, 4, FALSE)</f>
        <v>Sport-100 Helmet, Blue</v>
      </c>
    </row>
    <row r="8638" spans="1:17" x14ac:dyDescent="0.25">
      <c r="A8638" s="2">
        <v>37989</v>
      </c>
      <c r="B8638" s="1" t="s">
        <v>6130</v>
      </c>
      <c r="C8638">
        <v>220</v>
      </c>
      <c r="D8638">
        <v>20548</v>
      </c>
      <c r="E8638">
        <v>8</v>
      </c>
      <c r="F8638">
        <v>3</v>
      </c>
      <c r="G8638">
        <v>1</v>
      </c>
      <c r="H8638" s="2">
        <v>43103</v>
      </c>
      <c r="I8638" t="str">
        <f>VLOOKUP(Sales[[#This Row],[TerritoryKey]], Territories[], 2, FALSE)</f>
        <v>Germany</v>
      </c>
      <c r="J8638">
        <f>_xlfn.XLOOKUP(Sales[[#This Row],[ProductKey]], Products!$A:$A, Products!$J:$J)</f>
        <v>12.027799999999999</v>
      </c>
      <c r="K8638">
        <f>_xlfn.XLOOKUP(Sales[[#This Row],[ProductKey]], Products!$A:$A, Products!$K:$K)</f>
        <v>33.644199999999998</v>
      </c>
      <c r="L8638" s="1">
        <f>Sales[[#This Row],[ProductPrice]]*Sales[[#This Row],[OrderQuantity]]</f>
        <v>33.644199999999998</v>
      </c>
      <c r="M8638" s="1">
        <f>Sales[[#This Row],[OrderQuantity]]</f>
        <v>1</v>
      </c>
      <c r="N8638" s="1">
        <f>1</f>
        <v>1</v>
      </c>
      <c r="O8638" s="1">
        <f>Sales[[#This Row],[TotalSales]]-Sales[[#This Row],[TotalCost]]</f>
        <v>21.616399999999999</v>
      </c>
      <c r="P8638" s="1">
        <f>Sales[[#This Row],[ProductCost]]*Sales[[#This Row],[OrderQuantity]]</f>
        <v>12.027799999999999</v>
      </c>
      <c r="Q8638" s="1" t="str">
        <f>VLOOKUP(Sales[[#This Row],[ProductKey]], Products!$A$2:$D$1000, 4, FALSE)</f>
        <v>Sport-100 Helmet, Blue</v>
      </c>
    </row>
    <row r="8639" spans="1:17" x14ac:dyDescent="0.25">
      <c r="A8639" s="2">
        <v>38325</v>
      </c>
      <c r="B8639" s="1" t="s">
        <v>6149</v>
      </c>
      <c r="C8639">
        <v>220</v>
      </c>
      <c r="D8639">
        <v>11581</v>
      </c>
      <c r="E8639">
        <v>7</v>
      </c>
      <c r="F8639">
        <v>3</v>
      </c>
      <c r="G8639">
        <v>1</v>
      </c>
      <c r="H8639" s="2">
        <v>43438</v>
      </c>
      <c r="I8639" t="str">
        <f>VLOOKUP(Sales[[#This Row],[TerritoryKey]], Territories[], 2, FALSE)</f>
        <v>France</v>
      </c>
      <c r="J8639">
        <f>_xlfn.XLOOKUP(Sales[[#This Row],[ProductKey]], Products!$A:$A, Products!$J:$J)</f>
        <v>12.027799999999999</v>
      </c>
      <c r="K8639">
        <f>_xlfn.XLOOKUP(Sales[[#This Row],[ProductKey]], Products!$A:$A, Products!$K:$K)</f>
        <v>33.644199999999998</v>
      </c>
      <c r="L8639" s="1">
        <f>Sales[[#This Row],[ProductPrice]]*Sales[[#This Row],[OrderQuantity]]</f>
        <v>33.644199999999998</v>
      </c>
      <c r="M8639" s="1">
        <f>Sales[[#This Row],[OrderQuantity]]</f>
        <v>1</v>
      </c>
      <c r="N8639" s="1">
        <f>1</f>
        <v>1</v>
      </c>
      <c r="O8639" s="1">
        <f>Sales[[#This Row],[TotalSales]]-Sales[[#This Row],[TotalCost]]</f>
        <v>21.616399999999999</v>
      </c>
      <c r="P8639" s="1">
        <f>Sales[[#This Row],[ProductCost]]*Sales[[#This Row],[OrderQuantity]]</f>
        <v>12.027799999999999</v>
      </c>
      <c r="Q8639" s="1" t="str">
        <f>VLOOKUP(Sales[[#This Row],[ProductKey]], Products!$A$2:$D$1000, 4, FALSE)</f>
        <v>Sport-100 Helmet, Blue</v>
      </c>
    </row>
    <row r="8640" spans="1:17" x14ac:dyDescent="0.25">
      <c r="A8640" s="2">
        <v>37990</v>
      </c>
      <c r="B8640" s="1" t="s">
        <v>6230</v>
      </c>
      <c r="C8640">
        <v>220</v>
      </c>
      <c r="D8640">
        <v>14547</v>
      </c>
      <c r="E8640">
        <v>10</v>
      </c>
      <c r="F8640">
        <v>3</v>
      </c>
      <c r="G8640">
        <v>1</v>
      </c>
      <c r="H8640" s="2">
        <v>43104</v>
      </c>
      <c r="I8640" t="str">
        <f>VLOOKUP(Sales[[#This Row],[TerritoryKey]], Territories[], 2, FALSE)</f>
        <v>United Kingdom</v>
      </c>
      <c r="J8640">
        <f>_xlfn.XLOOKUP(Sales[[#This Row],[ProductKey]], Products!$A:$A, Products!$J:$J)</f>
        <v>12.027799999999999</v>
      </c>
      <c r="K8640">
        <f>_xlfn.XLOOKUP(Sales[[#This Row],[ProductKey]], Products!$A:$A, Products!$K:$K)</f>
        <v>33.644199999999998</v>
      </c>
      <c r="L8640" s="1">
        <f>Sales[[#This Row],[ProductPrice]]*Sales[[#This Row],[OrderQuantity]]</f>
        <v>33.644199999999998</v>
      </c>
      <c r="M8640" s="1">
        <f>Sales[[#This Row],[OrderQuantity]]</f>
        <v>1</v>
      </c>
      <c r="N8640" s="1">
        <f>1</f>
        <v>1</v>
      </c>
      <c r="O8640" s="1">
        <f>Sales[[#This Row],[TotalSales]]-Sales[[#This Row],[TotalCost]]</f>
        <v>21.616399999999999</v>
      </c>
      <c r="P8640" s="1">
        <f>Sales[[#This Row],[ProductCost]]*Sales[[#This Row],[OrderQuantity]]</f>
        <v>12.027799999999999</v>
      </c>
      <c r="Q8640" s="1" t="str">
        <f>VLOOKUP(Sales[[#This Row],[ProductKey]], Products!$A$2:$D$1000, 4, FALSE)</f>
        <v>Sport-100 Helmet, Blue</v>
      </c>
    </row>
    <row r="8641" spans="1:17" x14ac:dyDescent="0.25">
      <c r="A8641" s="2">
        <v>38173</v>
      </c>
      <c r="B8641" s="1" t="s">
        <v>6278</v>
      </c>
      <c r="C8641">
        <v>220</v>
      </c>
      <c r="D8641">
        <v>11681</v>
      </c>
      <c r="E8641">
        <v>1</v>
      </c>
      <c r="F8641">
        <v>3</v>
      </c>
      <c r="G8641">
        <v>1</v>
      </c>
      <c r="H8641" s="2">
        <v>43286</v>
      </c>
      <c r="I8641" t="str">
        <f>VLOOKUP(Sales[[#This Row],[TerritoryKey]], Territories[], 2, FALSE)</f>
        <v>Northwest</v>
      </c>
      <c r="J8641">
        <f>_xlfn.XLOOKUP(Sales[[#This Row],[ProductKey]], Products!$A:$A, Products!$J:$J)</f>
        <v>12.027799999999999</v>
      </c>
      <c r="K8641">
        <f>_xlfn.XLOOKUP(Sales[[#This Row],[ProductKey]], Products!$A:$A, Products!$K:$K)</f>
        <v>33.644199999999998</v>
      </c>
      <c r="L8641" s="1">
        <f>Sales[[#This Row],[ProductPrice]]*Sales[[#This Row],[OrderQuantity]]</f>
        <v>33.644199999999998</v>
      </c>
      <c r="M8641" s="1">
        <f>Sales[[#This Row],[OrderQuantity]]</f>
        <v>1</v>
      </c>
      <c r="N8641" s="1">
        <f>1</f>
        <v>1</v>
      </c>
      <c r="O8641" s="1">
        <f>Sales[[#This Row],[TotalSales]]-Sales[[#This Row],[TotalCost]]</f>
        <v>21.616399999999999</v>
      </c>
      <c r="P8641" s="1">
        <f>Sales[[#This Row],[ProductCost]]*Sales[[#This Row],[OrderQuantity]]</f>
        <v>12.027799999999999</v>
      </c>
      <c r="Q8641" s="1" t="str">
        <f>VLOOKUP(Sales[[#This Row],[ProductKey]], Products!$A$2:$D$1000, 4, FALSE)</f>
        <v>Sport-100 Helmet, Blue</v>
      </c>
    </row>
    <row r="8642" spans="1:17" x14ac:dyDescent="0.25">
      <c r="A8642" s="2">
        <v>38263</v>
      </c>
      <c r="B8642" s="1" t="s">
        <v>6300</v>
      </c>
      <c r="C8642">
        <v>220</v>
      </c>
      <c r="D8642">
        <v>17453</v>
      </c>
      <c r="E8642">
        <v>1</v>
      </c>
      <c r="F8642">
        <v>3</v>
      </c>
      <c r="G8642">
        <v>1</v>
      </c>
      <c r="H8642" s="2">
        <v>43376</v>
      </c>
      <c r="I8642" t="str">
        <f>VLOOKUP(Sales[[#This Row],[TerritoryKey]], Territories[], 2, FALSE)</f>
        <v>Northwest</v>
      </c>
      <c r="J8642">
        <f>_xlfn.XLOOKUP(Sales[[#This Row],[ProductKey]], Products!$A:$A, Products!$J:$J)</f>
        <v>12.027799999999999</v>
      </c>
      <c r="K8642">
        <f>_xlfn.XLOOKUP(Sales[[#This Row],[ProductKey]], Products!$A:$A, Products!$K:$K)</f>
        <v>33.644199999999998</v>
      </c>
      <c r="L8642" s="1">
        <f>Sales[[#This Row],[ProductPrice]]*Sales[[#This Row],[OrderQuantity]]</f>
        <v>33.644199999999998</v>
      </c>
      <c r="M8642" s="1">
        <f>Sales[[#This Row],[OrderQuantity]]</f>
        <v>1</v>
      </c>
      <c r="N8642" s="1">
        <f>1</f>
        <v>1</v>
      </c>
      <c r="O8642" s="1">
        <f>Sales[[#This Row],[TotalSales]]-Sales[[#This Row],[TotalCost]]</f>
        <v>21.616399999999999</v>
      </c>
      <c r="P8642" s="1">
        <f>Sales[[#This Row],[ProductCost]]*Sales[[#This Row],[OrderQuantity]]</f>
        <v>12.027799999999999</v>
      </c>
      <c r="Q8642" s="1" t="str">
        <f>VLOOKUP(Sales[[#This Row],[ProductKey]], Products!$A$2:$D$1000, 4, FALSE)</f>
        <v>Sport-100 Helmet, Blue</v>
      </c>
    </row>
    <row r="8643" spans="1:17" x14ac:dyDescent="0.25">
      <c r="A8643" s="2">
        <v>38080</v>
      </c>
      <c r="B8643" s="1" t="s">
        <v>6340</v>
      </c>
      <c r="C8643">
        <v>220</v>
      </c>
      <c r="D8643">
        <v>24943</v>
      </c>
      <c r="E8643">
        <v>1</v>
      </c>
      <c r="F8643">
        <v>3</v>
      </c>
      <c r="G8643">
        <v>1</v>
      </c>
      <c r="H8643" s="2">
        <v>43193</v>
      </c>
      <c r="I8643" t="str">
        <f>VLOOKUP(Sales[[#This Row],[TerritoryKey]], Territories[], 2, FALSE)</f>
        <v>Northwest</v>
      </c>
      <c r="J8643">
        <f>_xlfn.XLOOKUP(Sales[[#This Row],[ProductKey]], Products!$A:$A, Products!$J:$J)</f>
        <v>12.027799999999999</v>
      </c>
      <c r="K8643">
        <f>_xlfn.XLOOKUP(Sales[[#This Row],[ProductKey]], Products!$A:$A, Products!$K:$K)</f>
        <v>33.644199999999998</v>
      </c>
      <c r="L8643" s="1">
        <f>Sales[[#This Row],[ProductPrice]]*Sales[[#This Row],[OrderQuantity]]</f>
        <v>33.644199999999998</v>
      </c>
      <c r="M8643" s="1">
        <f>Sales[[#This Row],[OrderQuantity]]</f>
        <v>1</v>
      </c>
      <c r="N8643" s="1">
        <f>1</f>
        <v>1</v>
      </c>
      <c r="O8643" s="1">
        <f>Sales[[#This Row],[TotalSales]]-Sales[[#This Row],[TotalCost]]</f>
        <v>21.616399999999999</v>
      </c>
      <c r="P8643" s="1">
        <f>Sales[[#This Row],[ProductCost]]*Sales[[#This Row],[OrderQuantity]]</f>
        <v>12.027799999999999</v>
      </c>
      <c r="Q8643" s="1" t="str">
        <f>VLOOKUP(Sales[[#This Row],[ProductKey]], Products!$A$2:$D$1000, 4, FALSE)</f>
        <v>Sport-100 Helmet, Blue</v>
      </c>
    </row>
    <row r="8644" spans="1:17" x14ac:dyDescent="0.25">
      <c r="A8644" s="2">
        <v>38203</v>
      </c>
      <c r="B8644" s="1" t="s">
        <v>6419</v>
      </c>
      <c r="C8644">
        <v>220</v>
      </c>
      <c r="D8644">
        <v>14126</v>
      </c>
      <c r="E8644">
        <v>9</v>
      </c>
      <c r="F8644">
        <v>3</v>
      </c>
      <c r="G8644">
        <v>1</v>
      </c>
      <c r="H8644" s="2">
        <v>43316</v>
      </c>
      <c r="I8644" t="str">
        <f>VLOOKUP(Sales[[#This Row],[TerritoryKey]], Territories[], 2, FALSE)</f>
        <v>Australia</v>
      </c>
      <c r="J8644">
        <f>_xlfn.XLOOKUP(Sales[[#This Row],[ProductKey]], Products!$A:$A, Products!$J:$J)</f>
        <v>12.027799999999999</v>
      </c>
      <c r="K8644">
        <f>_xlfn.XLOOKUP(Sales[[#This Row],[ProductKey]], Products!$A:$A, Products!$K:$K)</f>
        <v>33.644199999999998</v>
      </c>
      <c r="L8644" s="1">
        <f>Sales[[#This Row],[ProductPrice]]*Sales[[#This Row],[OrderQuantity]]</f>
        <v>33.644199999999998</v>
      </c>
      <c r="M8644" s="1">
        <f>Sales[[#This Row],[OrderQuantity]]</f>
        <v>1</v>
      </c>
      <c r="N8644" s="1">
        <f>1</f>
        <v>1</v>
      </c>
      <c r="O8644" s="1">
        <f>Sales[[#This Row],[TotalSales]]-Sales[[#This Row],[TotalCost]]</f>
        <v>21.616399999999999</v>
      </c>
      <c r="P8644" s="1">
        <f>Sales[[#This Row],[ProductCost]]*Sales[[#This Row],[OrderQuantity]]</f>
        <v>12.027799999999999</v>
      </c>
      <c r="Q8644" s="1" t="str">
        <f>VLOOKUP(Sales[[#This Row],[ProductKey]], Products!$A$2:$D$1000, 4, FALSE)</f>
        <v>Sport-100 Helmet, Blue</v>
      </c>
    </row>
    <row r="8645" spans="1:17" x14ac:dyDescent="0.25">
      <c r="A8645" s="2">
        <v>38140</v>
      </c>
      <c r="B8645" s="1" t="s">
        <v>6452</v>
      </c>
      <c r="C8645">
        <v>220</v>
      </c>
      <c r="D8645">
        <v>17141</v>
      </c>
      <c r="E8645">
        <v>1</v>
      </c>
      <c r="F8645">
        <v>3</v>
      </c>
      <c r="G8645">
        <v>1</v>
      </c>
      <c r="H8645" s="2">
        <v>43253</v>
      </c>
      <c r="I8645" t="str">
        <f>VLOOKUP(Sales[[#This Row],[TerritoryKey]], Territories[], 2, FALSE)</f>
        <v>Northwest</v>
      </c>
      <c r="J8645">
        <f>_xlfn.XLOOKUP(Sales[[#This Row],[ProductKey]], Products!$A:$A, Products!$J:$J)</f>
        <v>12.027799999999999</v>
      </c>
      <c r="K8645">
        <f>_xlfn.XLOOKUP(Sales[[#This Row],[ProductKey]], Products!$A:$A, Products!$K:$K)</f>
        <v>33.644199999999998</v>
      </c>
      <c r="L8645" s="1">
        <f>Sales[[#This Row],[ProductPrice]]*Sales[[#This Row],[OrderQuantity]]</f>
        <v>33.644199999999998</v>
      </c>
      <c r="M8645" s="1">
        <f>Sales[[#This Row],[OrderQuantity]]</f>
        <v>1</v>
      </c>
      <c r="N8645" s="1">
        <f>1</f>
        <v>1</v>
      </c>
      <c r="O8645" s="1">
        <f>Sales[[#This Row],[TotalSales]]-Sales[[#This Row],[TotalCost]]</f>
        <v>21.616399999999999</v>
      </c>
      <c r="P8645" s="1">
        <f>Sales[[#This Row],[ProductCost]]*Sales[[#This Row],[OrderQuantity]]</f>
        <v>12.027799999999999</v>
      </c>
      <c r="Q8645" s="1" t="str">
        <f>VLOOKUP(Sales[[#This Row],[ProductKey]], Products!$A$2:$D$1000, 4, FALSE)</f>
        <v>Sport-100 Helmet, Blue</v>
      </c>
    </row>
    <row r="8646" spans="1:17" x14ac:dyDescent="0.25">
      <c r="A8646" s="2">
        <v>38142</v>
      </c>
      <c r="B8646" s="1" t="s">
        <v>6614</v>
      </c>
      <c r="C8646">
        <v>220</v>
      </c>
      <c r="D8646">
        <v>19439</v>
      </c>
      <c r="E8646">
        <v>8</v>
      </c>
      <c r="F8646">
        <v>3</v>
      </c>
      <c r="G8646">
        <v>1</v>
      </c>
      <c r="H8646" s="2">
        <v>43255</v>
      </c>
      <c r="I8646" t="str">
        <f>VLOOKUP(Sales[[#This Row],[TerritoryKey]], Territories[], 2, FALSE)</f>
        <v>Germany</v>
      </c>
      <c r="J8646">
        <f>_xlfn.XLOOKUP(Sales[[#This Row],[ProductKey]], Products!$A:$A, Products!$J:$J)</f>
        <v>12.027799999999999</v>
      </c>
      <c r="K8646">
        <f>_xlfn.XLOOKUP(Sales[[#This Row],[ProductKey]], Products!$A:$A, Products!$K:$K)</f>
        <v>33.644199999999998</v>
      </c>
      <c r="L8646" s="1">
        <f>Sales[[#This Row],[ProductPrice]]*Sales[[#This Row],[OrderQuantity]]</f>
        <v>33.644199999999998</v>
      </c>
      <c r="M8646" s="1">
        <f>Sales[[#This Row],[OrderQuantity]]</f>
        <v>1</v>
      </c>
      <c r="N8646" s="1">
        <f>1</f>
        <v>1</v>
      </c>
      <c r="O8646" s="1">
        <f>Sales[[#This Row],[TotalSales]]-Sales[[#This Row],[TotalCost]]</f>
        <v>21.616399999999999</v>
      </c>
      <c r="P8646" s="1">
        <f>Sales[[#This Row],[ProductCost]]*Sales[[#This Row],[OrderQuantity]]</f>
        <v>12.027799999999999</v>
      </c>
      <c r="Q8646" s="1" t="str">
        <f>VLOOKUP(Sales[[#This Row],[ProductKey]], Products!$A$2:$D$1000, 4, FALSE)</f>
        <v>Sport-100 Helmet, Blue</v>
      </c>
    </row>
    <row r="8647" spans="1:17" x14ac:dyDescent="0.25">
      <c r="A8647" s="2">
        <v>38202</v>
      </c>
      <c r="B8647" s="1" t="s">
        <v>6635</v>
      </c>
      <c r="C8647">
        <v>220</v>
      </c>
      <c r="D8647">
        <v>16296</v>
      </c>
      <c r="E8647">
        <v>7</v>
      </c>
      <c r="F8647">
        <v>3</v>
      </c>
      <c r="G8647">
        <v>1</v>
      </c>
      <c r="H8647" s="2">
        <v>43315</v>
      </c>
      <c r="I8647" t="str">
        <f>VLOOKUP(Sales[[#This Row],[TerritoryKey]], Territories[], 2, FALSE)</f>
        <v>France</v>
      </c>
      <c r="J8647">
        <f>_xlfn.XLOOKUP(Sales[[#This Row],[ProductKey]], Products!$A:$A, Products!$J:$J)</f>
        <v>12.027799999999999</v>
      </c>
      <c r="K8647">
        <f>_xlfn.XLOOKUP(Sales[[#This Row],[ProductKey]], Products!$A:$A, Products!$K:$K)</f>
        <v>33.644199999999998</v>
      </c>
      <c r="L8647" s="1">
        <f>Sales[[#This Row],[ProductPrice]]*Sales[[#This Row],[OrderQuantity]]</f>
        <v>33.644199999999998</v>
      </c>
      <c r="M8647" s="1">
        <f>Sales[[#This Row],[OrderQuantity]]</f>
        <v>1</v>
      </c>
      <c r="N8647" s="1">
        <f>1</f>
        <v>1</v>
      </c>
      <c r="O8647" s="1">
        <f>Sales[[#This Row],[TotalSales]]-Sales[[#This Row],[TotalCost]]</f>
        <v>21.616399999999999</v>
      </c>
      <c r="P8647" s="1">
        <f>Sales[[#This Row],[ProductCost]]*Sales[[#This Row],[OrderQuantity]]</f>
        <v>12.027799999999999</v>
      </c>
      <c r="Q8647" s="1" t="str">
        <f>VLOOKUP(Sales[[#This Row],[ProductKey]], Products!$A$2:$D$1000, 4, FALSE)</f>
        <v>Sport-100 Helmet, Blue</v>
      </c>
    </row>
    <row r="8648" spans="1:17" x14ac:dyDescent="0.25">
      <c r="A8648" s="2">
        <v>38234</v>
      </c>
      <c r="B8648" s="1" t="s">
        <v>6684</v>
      </c>
      <c r="C8648">
        <v>220</v>
      </c>
      <c r="D8648">
        <v>13542</v>
      </c>
      <c r="E8648">
        <v>8</v>
      </c>
      <c r="F8648">
        <v>3</v>
      </c>
      <c r="G8648">
        <v>1</v>
      </c>
      <c r="H8648" s="2">
        <v>43347</v>
      </c>
      <c r="I8648" t="str">
        <f>VLOOKUP(Sales[[#This Row],[TerritoryKey]], Territories[], 2, FALSE)</f>
        <v>Germany</v>
      </c>
      <c r="J8648">
        <f>_xlfn.XLOOKUP(Sales[[#This Row],[ProductKey]], Products!$A:$A, Products!$J:$J)</f>
        <v>12.027799999999999</v>
      </c>
      <c r="K8648">
        <f>_xlfn.XLOOKUP(Sales[[#This Row],[ProductKey]], Products!$A:$A, Products!$K:$K)</f>
        <v>33.644199999999998</v>
      </c>
      <c r="L8648" s="1">
        <f>Sales[[#This Row],[ProductPrice]]*Sales[[#This Row],[OrderQuantity]]</f>
        <v>33.644199999999998</v>
      </c>
      <c r="M8648" s="1">
        <f>Sales[[#This Row],[OrderQuantity]]</f>
        <v>1</v>
      </c>
      <c r="N8648" s="1">
        <f>1</f>
        <v>1</v>
      </c>
      <c r="O8648" s="1">
        <f>Sales[[#This Row],[TotalSales]]-Sales[[#This Row],[TotalCost]]</f>
        <v>21.616399999999999</v>
      </c>
      <c r="P8648" s="1">
        <f>Sales[[#This Row],[ProductCost]]*Sales[[#This Row],[OrderQuantity]]</f>
        <v>12.027799999999999</v>
      </c>
      <c r="Q8648" s="1" t="str">
        <f>VLOOKUP(Sales[[#This Row],[ProductKey]], Products!$A$2:$D$1000, 4, FALSE)</f>
        <v>Sport-100 Helmet, Blue</v>
      </c>
    </row>
    <row r="8649" spans="1:17" x14ac:dyDescent="0.25">
      <c r="A8649" s="2">
        <v>37989</v>
      </c>
      <c r="B8649" s="1" t="s">
        <v>7118</v>
      </c>
      <c r="C8649">
        <v>220</v>
      </c>
      <c r="D8649">
        <v>18581</v>
      </c>
      <c r="E8649">
        <v>1</v>
      </c>
      <c r="F8649">
        <v>3</v>
      </c>
      <c r="G8649">
        <v>1</v>
      </c>
      <c r="H8649" s="2">
        <v>43103</v>
      </c>
      <c r="I8649" t="str">
        <f>VLOOKUP(Sales[[#This Row],[TerritoryKey]], Territories[], 2, FALSE)</f>
        <v>Northwest</v>
      </c>
      <c r="J8649">
        <f>_xlfn.XLOOKUP(Sales[[#This Row],[ProductKey]], Products!$A:$A, Products!$J:$J)</f>
        <v>12.027799999999999</v>
      </c>
      <c r="K8649">
        <f>_xlfn.XLOOKUP(Sales[[#This Row],[ProductKey]], Products!$A:$A, Products!$K:$K)</f>
        <v>33.644199999999998</v>
      </c>
      <c r="L8649" s="1">
        <f>Sales[[#This Row],[ProductPrice]]*Sales[[#This Row],[OrderQuantity]]</f>
        <v>33.644199999999998</v>
      </c>
      <c r="M8649" s="1">
        <f>Sales[[#This Row],[OrderQuantity]]</f>
        <v>1</v>
      </c>
      <c r="N8649" s="1">
        <f>1</f>
        <v>1</v>
      </c>
      <c r="O8649" s="1">
        <f>Sales[[#This Row],[TotalSales]]-Sales[[#This Row],[TotalCost]]</f>
        <v>21.616399999999999</v>
      </c>
      <c r="P8649" s="1">
        <f>Sales[[#This Row],[ProductCost]]*Sales[[#This Row],[OrderQuantity]]</f>
        <v>12.027799999999999</v>
      </c>
      <c r="Q8649" s="1" t="str">
        <f>VLOOKUP(Sales[[#This Row],[ProductKey]], Products!$A$2:$D$1000, 4, FALSE)</f>
        <v>Sport-100 Helmet, Blue</v>
      </c>
    </row>
    <row r="8650" spans="1:17" x14ac:dyDescent="0.25">
      <c r="A8650" s="2">
        <v>38264</v>
      </c>
      <c r="B8650" s="1" t="s">
        <v>7151</v>
      </c>
      <c r="C8650">
        <v>220</v>
      </c>
      <c r="D8650">
        <v>25583</v>
      </c>
      <c r="E8650">
        <v>8</v>
      </c>
      <c r="F8650">
        <v>3</v>
      </c>
      <c r="G8650">
        <v>1</v>
      </c>
      <c r="H8650" s="2">
        <v>43377</v>
      </c>
      <c r="I8650" t="str">
        <f>VLOOKUP(Sales[[#This Row],[TerritoryKey]], Territories[], 2, FALSE)</f>
        <v>Germany</v>
      </c>
      <c r="J8650">
        <f>_xlfn.XLOOKUP(Sales[[#This Row],[ProductKey]], Products!$A:$A, Products!$J:$J)</f>
        <v>12.027799999999999</v>
      </c>
      <c r="K8650">
        <f>_xlfn.XLOOKUP(Sales[[#This Row],[ProductKey]], Products!$A:$A, Products!$K:$K)</f>
        <v>33.644199999999998</v>
      </c>
      <c r="L8650" s="1">
        <f>Sales[[#This Row],[ProductPrice]]*Sales[[#This Row],[OrderQuantity]]</f>
        <v>33.644199999999998</v>
      </c>
      <c r="M8650" s="1">
        <f>Sales[[#This Row],[OrderQuantity]]</f>
        <v>1</v>
      </c>
      <c r="N8650" s="1">
        <f>1</f>
        <v>1</v>
      </c>
      <c r="O8650" s="1">
        <f>Sales[[#This Row],[TotalSales]]-Sales[[#This Row],[TotalCost]]</f>
        <v>21.616399999999999</v>
      </c>
      <c r="P8650" s="1">
        <f>Sales[[#This Row],[ProductCost]]*Sales[[#This Row],[OrderQuantity]]</f>
        <v>12.027799999999999</v>
      </c>
      <c r="Q8650" s="1" t="str">
        <f>VLOOKUP(Sales[[#This Row],[ProductKey]], Products!$A$2:$D$1000, 4, FALSE)</f>
        <v>Sport-100 Helmet, Blue</v>
      </c>
    </row>
    <row r="8651" spans="1:17" x14ac:dyDescent="0.25">
      <c r="A8651" s="2">
        <v>38141</v>
      </c>
      <c r="B8651" s="1" t="s">
        <v>7226</v>
      </c>
      <c r="C8651">
        <v>220</v>
      </c>
      <c r="D8651">
        <v>13593</v>
      </c>
      <c r="E8651">
        <v>8</v>
      </c>
      <c r="F8651">
        <v>3</v>
      </c>
      <c r="G8651">
        <v>1</v>
      </c>
      <c r="H8651" s="2">
        <v>43254</v>
      </c>
      <c r="I8651" t="str">
        <f>VLOOKUP(Sales[[#This Row],[TerritoryKey]], Territories[], 2, FALSE)</f>
        <v>Germany</v>
      </c>
      <c r="J8651">
        <f>_xlfn.XLOOKUP(Sales[[#This Row],[ProductKey]], Products!$A:$A, Products!$J:$J)</f>
        <v>12.027799999999999</v>
      </c>
      <c r="K8651">
        <f>_xlfn.XLOOKUP(Sales[[#This Row],[ProductKey]], Products!$A:$A, Products!$K:$K)</f>
        <v>33.644199999999998</v>
      </c>
      <c r="L8651" s="1">
        <f>Sales[[#This Row],[ProductPrice]]*Sales[[#This Row],[OrderQuantity]]</f>
        <v>33.644199999999998</v>
      </c>
      <c r="M8651" s="1">
        <f>Sales[[#This Row],[OrderQuantity]]</f>
        <v>1</v>
      </c>
      <c r="N8651" s="1">
        <f>1</f>
        <v>1</v>
      </c>
      <c r="O8651" s="1">
        <f>Sales[[#This Row],[TotalSales]]-Sales[[#This Row],[TotalCost]]</f>
        <v>21.616399999999999</v>
      </c>
      <c r="P8651" s="1">
        <f>Sales[[#This Row],[ProductCost]]*Sales[[#This Row],[OrderQuantity]]</f>
        <v>12.027799999999999</v>
      </c>
      <c r="Q8651" s="1" t="str">
        <f>VLOOKUP(Sales[[#This Row],[ProductKey]], Products!$A$2:$D$1000, 4, FALSE)</f>
        <v>Sport-100 Helmet, Blue</v>
      </c>
    </row>
    <row r="8652" spans="1:17" x14ac:dyDescent="0.25">
      <c r="A8652" s="2">
        <v>37992</v>
      </c>
      <c r="B8652" s="1" t="s">
        <v>7233</v>
      </c>
      <c r="C8652">
        <v>220</v>
      </c>
      <c r="D8652">
        <v>27635</v>
      </c>
      <c r="E8652">
        <v>1</v>
      </c>
      <c r="F8652">
        <v>3</v>
      </c>
      <c r="G8652">
        <v>1</v>
      </c>
      <c r="H8652" s="2">
        <v>43106</v>
      </c>
      <c r="I8652" t="str">
        <f>VLOOKUP(Sales[[#This Row],[TerritoryKey]], Territories[], 2, FALSE)</f>
        <v>Northwest</v>
      </c>
      <c r="J8652">
        <f>_xlfn.XLOOKUP(Sales[[#This Row],[ProductKey]], Products!$A:$A, Products!$J:$J)</f>
        <v>12.027799999999999</v>
      </c>
      <c r="K8652">
        <f>_xlfn.XLOOKUP(Sales[[#This Row],[ProductKey]], Products!$A:$A, Products!$K:$K)</f>
        <v>33.644199999999998</v>
      </c>
      <c r="L8652" s="1">
        <f>Sales[[#This Row],[ProductPrice]]*Sales[[#This Row],[OrderQuantity]]</f>
        <v>33.644199999999998</v>
      </c>
      <c r="M8652" s="1">
        <f>Sales[[#This Row],[OrderQuantity]]</f>
        <v>1</v>
      </c>
      <c r="N8652" s="1">
        <f>1</f>
        <v>1</v>
      </c>
      <c r="O8652" s="1">
        <f>Sales[[#This Row],[TotalSales]]-Sales[[#This Row],[TotalCost]]</f>
        <v>21.616399999999999</v>
      </c>
      <c r="P8652" s="1">
        <f>Sales[[#This Row],[ProductCost]]*Sales[[#This Row],[OrderQuantity]]</f>
        <v>12.027799999999999</v>
      </c>
      <c r="Q8652" s="1" t="str">
        <f>VLOOKUP(Sales[[#This Row],[ProductKey]], Products!$A$2:$D$1000, 4, FALSE)</f>
        <v>Sport-100 Helmet, Blue</v>
      </c>
    </row>
    <row r="8653" spans="1:17" x14ac:dyDescent="0.25">
      <c r="A8653" s="2">
        <v>38294</v>
      </c>
      <c r="B8653" s="1" t="s">
        <v>7258</v>
      </c>
      <c r="C8653">
        <v>220</v>
      </c>
      <c r="D8653">
        <v>17808</v>
      </c>
      <c r="E8653">
        <v>10</v>
      </c>
      <c r="F8653">
        <v>3</v>
      </c>
      <c r="G8653">
        <v>1</v>
      </c>
      <c r="H8653" s="2">
        <v>43407</v>
      </c>
      <c r="I8653" t="str">
        <f>VLOOKUP(Sales[[#This Row],[TerritoryKey]], Territories[], 2, FALSE)</f>
        <v>United Kingdom</v>
      </c>
      <c r="J8653">
        <f>_xlfn.XLOOKUP(Sales[[#This Row],[ProductKey]], Products!$A:$A, Products!$J:$J)</f>
        <v>12.027799999999999</v>
      </c>
      <c r="K8653">
        <f>_xlfn.XLOOKUP(Sales[[#This Row],[ProductKey]], Products!$A:$A, Products!$K:$K)</f>
        <v>33.644199999999998</v>
      </c>
      <c r="L8653" s="1">
        <f>Sales[[#This Row],[ProductPrice]]*Sales[[#This Row],[OrderQuantity]]</f>
        <v>33.644199999999998</v>
      </c>
      <c r="M8653" s="1">
        <f>Sales[[#This Row],[OrderQuantity]]</f>
        <v>1</v>
      </c>
      <c r="N8653" s="1">
        <f>1</f>
        <v>1</v>
      </c>
      <c r="O8653" s="1">
        <f>Sales[[#This Row],[TotalSales]]-Sales[[#This Row],[TotalCost]]</f>
        <v>21.616399999999999</v>
      </c>
      <c r="P8653" s="1">
        <f>Sales[[#This Row],[ProductCost]]*Sales[[#This Row],[OrderQuantity]]</f>
        <v>12.027799999999999</v>
      </c>
      <c r="Q8653" s="1" t="str">
        <f>VLOOKUP(Sales[[#This Row],[ProductKey]], Products!$A$2:$D$1000, 4, FALSE)</f>
        <v>Sport-100 Helmet, Blue</v>
      </c>
    </row>
    <row r="8654" spans="1:17" x14ac:dyDescent="0.25">
      <c r="A8654" s="2">
        <v>38264</v>
      </c>
      <c r="B8654" s="1" t="s">
        <v>7311</v>
      </c>
      <c r="C8654">
        <v>220</v>
      </c>
      <c r="D8654">
        <v>13008</v>
      </c>
      <c r="E8654">
        <v>9</v>
      </c>
      <c r="F8654">
        <v>3</v>
      </c>
      <c r="G8654">
        <v>1</v>
      </c>
      <c r="H8654" s="2">
        <v>43377</v>
      </c>
      <c r="I8654" t="str">
        <f>VLOOKUP(Sales[[#This Row],[TerritoryKey]], Territories[], 2, FALSE)</f>
        <v>Australia</v>
      </c>
      <c r="J8654">
        <f>_xlfn.XLOOKUP(Sales[[#This Row],[ProductKey]], Products!$A:$A, Products!$J:$J)</f>
        <v>12.027799999999999</v>
      </c>
      <c r="K8654">
        <f>_xlfn.XLOOKUP(Sales[[#This Row],[ProductKey]], Products!$A:$A, Products!$K:$K)</f>
        <v>33.644199999999998</v>
      </c>
      <c r="L8654" s="1">
        <f>Sales[[#This Row],[ProductPrice]]*Sales[[#This Row],[OrderQuantity]]</f>
        <v>33.644199999999998</v>
      </c>
      <c r="M8654" s="1">
        <f>Sales[[#This Row],[OrderQuantity]]</f>
        <v>1</v>
      </c>
      <c r="N8654" s="1">
        <f>1</f>
        <v>1</v>
      </c>
      <c r="O8654" s="1">
        <f>Sales[[#This Row],[TotalSales]]-Sales[[#This Row],[TotalCost]]</f>
        <v>21.616399999999999</v>
      </c>
      <c r="P8654" s="1">
        <f>Sales[[#This Row],[ProductCost]]*Sales[[#This Row],[OrderQuantity]]</f>
        <v>12.027799999999999</v>
      </c>
      <c r="Q8654" s="1" t="str">
        <f>VLOOKUP(Sales[[#This Row],[ProductKey]], Products!$A$2:$D$1000, 4, FALSE)</f>
        <v>Sport-100 Helmet, Blue</v>
      </c>
    </row>
    <row r="8655" spans="1:17" x14ac:dyDescent="0.25">
      <c r="A8655" s="2">
        <v>37991</v>
      </c>
      <c r="B8655" s="1" t="s">
        <v>7317</v>
      </c>
      <c r="C8655">
        <v>220</v>
      </c>
      <c r="D8655">
        <v>15046</v>
      </c>
      <c r="E8655">
        <v>10</v>
      </c>
      <c r="F8655">
        <v>3</v>
      </c>
      <c r="G8655">
        <v>1</v>
      </c>
      <c r="H8655" s="2">
        <v>43105</v>
      </c>
      <c r="I8655" t="str">
        <f>VLOOKUP(Sales[[#This Row],[TerritoryKey]], Territories[], 2, FALSE)</f>
        <v>United Kingdom</v>
      </c>
      <c r="J8655">
        <f>_xlfn.XLOOKUP(Sales[[#This Row],[ProductKey]], Products!$A:$A, Products!$J:$J)</f>
        <v>12.027799999999999</v>
      </c>
      <c r="K8655">
        <f>_xlfn.XLOOKUP(Sales[[#This Row],[ProductKey]], Products!$A:$A, Products!$K:$K)</f>
        <v>33.644199999999998</v>
      </c>
      <c r="L8655" s="1">
        <f>Sales[[#This Row],[ProductPrice]]*Sales[[#This Row],[OrderQuantity]]</f>
        <v>33.644199999999998</v>
      </c>
      <c r="M8655" s="1">
        <f>Sales[[#This Row],[OrderQuantity]]</f>
        <v>1</v>
      </c>
      <c r="N8655" s="1">
        <f>1</f>
        <v>1</v>
      </c>
      <c r="O8655" s="1">
        <f>Sales[[#This Row],[TotalSales]]-Sales[[#This Row],[TotalCost]]</f>
        <v>21.616399999999999</v>
      </c>
      <c r="P8655" s="1">
        <f>Sales[[#This Row],[ProductCost]]*Sales[[#This Row],[OrderQuantity]]</f>
        <v>12.027799999999999</v>
      </c>
      <c r="Q8655" s="1" t="str">
        <f>VLOOKUP(Sales[[#This Row],[ProductKey]], Products!$A$2:$D$1000, 4, FALSE)</f>
        <v>Sport-100 Helmet, Blue</v>
      </c>
    </row>
    <row r="8656" spans="1:17" x14ac:dyDescent="0.25">
      <c r="A8656" s="2">
        <v>38113</v>
      </c>
      <c r="B8656" s="1" t="s">
        <v>7490</v>
      </c>
      <c r="C8656">
        <v>220</v>
      </c>
      <c r="D8656">
        <v>15059</v>
      </c>
      <c r="E8656">
        <v>10</v>
      </c>
      <c r="F8656">
        <v>3</v>
      </c>
      <c r="G8656">
        <v>1</v>
      </c>
      <c r="H8656" s="2">
        <v>43226</v>
      </c>
      <c r="I8656" t="str">
        <f>VLOOKUP(Sales[[#This Row],[TerritoryKey]], Territories[], 2, FALSE)</f>
        <v>United Kingdom</v>
      </c>
      <c r="J8656">
        <f>_xlfn.XLOOKUP(Sales[[#This Row],[ProductKey]], Products!$A:$A, Products!$J:$J)</f>
        <v>12.027799999999999</v>
      </c>
      <c r="K8656">
        <f>_xlfn.XLOOKUP(Sales[[#This Row],[ProductKey]], Products!$A:$A, Products!$K:$K)</f>
        <v>33.644199999999998</v>
      </c>
      <c r="L8656" s="1">
        <f>Sales[[#This Row],[ProductPrice]]*Sales[[#This Row],[OrderQuantity]]</f>
        <v>33.644199999999998</v>
      </c>
      <c r="M8656" s="1">
        <f>Sales[[#This Row],[OrderQuantity]]</f>
        <v>1</v>
      </c>
      <c r="N8656" s="1">
        <f>1</f>
        <v>1</v>
      </c>
      <c r="O8656" s="1">
        <f>Sales[[#This Row],[TotalSales]]-Sales[[#This Row],[TotalCost]]</f>
        <v>21.616399999999999</v>
      </c>
      <c r="P8656" s="1">
        <f>Sales[[#This Row],[ProductCost]]*Sales[[#This Row],[OrderQuantity]]</f>
        <v>12.027799999999999</v>
      </c>
      <c r="Q8656" s="1" t="str">
        <f>VLOOKUP(Sales[[#This Row],[ProductKey]], Products!$A$2:$D$1000, 4, FALSE)</f>
        <v>Sport-100 Helmet, Blue</v>
      </c>
    </row>
    <row r="8657" spans="1:17" x14ac:dyDescent="0.25">
      <c r="A8657" s="2">
        <v>38050</v>
      </c>
      <c r="B8657" s="1" t="s">
        <v>7552</v>
      </c>
      <c r="C8657">
        <v>220</v>
      </c>
      <c r="D8657">
        <v>11086</v>
      </c>
      <c r="E8657">
        <v>4</v>
      </c>
      <c r="F8657">
        <v>3</v>
      </c>
      <c r="G8657">
        <v>1</v>
      </c>
      <c r="H8657" s="2">
        <v>43163</v>
      </c>
      <c r="I8657" t="str">
        <f>VLOOKUP(Sales[[#This Row],[TerritoryKey]], Territories[], 2, FALSE)</f>
        <v>Southwest</v>
      </c>
      <c r="J8657">
        <f>_xlfn.XLOOKUP(Sales[[#This Row],[ProductKey]], Products!$A:$A, Products!$J:$J)</f>
        <v>12.027799999999999</v>
      </c>
      <c r="K8657">
        <f>_xlfn.XLOOKUP(Sales[[#This Row],[ProductKey]], Products!$A:$A, Products!$K:$K)</f>
        <v>33.644199999999998</v>
      </c>
      <c r="L8657" s="1">
        <f>Sales[[#This Row],[ProductPrice]]*Sales[[#This Row],[OrderQuantity]]</f>
        <v>33.644199999999998</v>
      </c>
      <c r="M8657" s="1">
        <f>Sales[[#This Row],[OrderQuantity]]</f>
        <v>1</v>
      </c>
      <c r="N8657" s="1">
        <f>1</f>
        <v>1</v>
      </c>
      <c r="O8657" s="1">
        <f>Sales[[#This Row],[TotalSales]]-Sales[[#This Row],[TotalCost]]</f>
        <v>21.616399999999999</v>
      </c>
      <c r="P8657" s="1">
        <f>Sales[[#This Row],[ProductCost]]*Sales[[#This Row],[OrderQuantity]]</f>
        <v>12.027799999999999</v>
      </c>
      <c r="Q8657" s="1" t="str">
        <f>VLOOKUP(Sales[[#This Row],[ProductKey]], Products!$A$2:$D$1000, 4, FALSE)</f>
        <v>Sport-100 Helmet, Blue</v>
      </c>
    </row>
    <row r="8658" spans="1:17" x14ac:dyDescent="0.25">
      <c r="A8658" s="2">
        <v>37991</v>
      </c>
      <c r="B8658" s="1" t="s">
        <v>7583</v>
      </c>
      <c r="C8658">
        <v>220</v>
      </c>
      <c r="D8658">
        <v>13095</v>
      </c>
      <c r="E8658">
        <v>6</v>
      </c>
      <c r="F8658">
        <v>3</v>
      </c>
      <c r="G8658">
        <v>1</v>
      </c>
      <c r="H8658" s="2">
        <v>43105</v>
      </c>
      <c r="I8658" t="str">
        <f>VLOOKUP(Sales[[#This Row],[TerritoryKey]], Territories[], 2, FALSE)</f>
        <v>Canada</v>
      </c>
      <c r="J8658">
        <f>_xlfn.XLOOKUP(Sales[[#This Row],[ProductKey]], Products!$A:$A, Products!$J:$J)</f>
        <v>12.027799999999999</v>
      </c>
      <c r="K8658">
        <f>_xlfn.XLOOKUP(Sales[[#This Row],[ProductKey]], Products!$A:$A, Products!$K:$K)</f>
        <v>33.644199999999998</v>
      </c>
      <c r="L8658" s="1">
        <f>Sales[[#This Row],[ProductPrice]]*Sales[[#This Row],[OrderQuantity]]</f>
        <v>33.644199999999998</v>
      </c>
      <c r="M8658" s="1">
        <f>Sales[[#This Row],[OrderQuantity]]</f>
        <v>1</v>
      </c>
      <c r="N8658" s="1">
        <f>1</f>
        <v>1</v>
      </c>
      <c r="O8658" s="1">
        <f>Sales[[#This Row],[TotalSales]]-Sales[[#This Row],[TotalCost]]</f>
        <v>21.616399999999999</v>
      </c>
      <c r="P8658" s="1">
        <f>Sales[[#This Row],[ProductCost]]*Sales[[#This Row],[OrderQuantity]]</f>
        <v>12.027799999999999</v>
      </c>
      <c r="Q8658" s="1" t="str">
        <f>VLOOKUP(Sales[[#This Row],[ProductKey]], Products!$A$2:$D$1000, 4, FALSE)</f>
        <v>Sport-100 Helmet, Blue</v>
      </c>
    </row>
    <row r="8659" spans="1:17" x14ac:dyDescent="0.25">
      <c r="A8659" s="2">
        <v>38205</v>
      </c>
      <c r="B8659" s="1" t="s">
        <v>7727</v>
      </c>
      <c r="C8659">
        <v>220</v>
      </c>
      <c r="D8659">
        <v>28899</v>
      </c>
      <c r="E8659">
        <v>10</v>
      </c>
      <c r="F8659">
        <v>3</v>
      </c>
      <c r="G8659">
        <v>1</v>
      </c>
      <c r="H8659" s="2">
        <v>43318</v>
      </c>
      <c r="I8659" t="str">
        <f>VLOOKUP(Sales[[#This Row],[TerritoryKey]], Territories[], 2, FALSE)</f>
        <v>United Kingdom</v>
      </c>
      <c r="J8659">
        <f>_xlfn.XLOOKUP(Sales[[#This Row],[ProductKey]], Products!$A:$A, Products!$J:$J)</f>
        <v>12.027799999999999</v>
      </c>
      <c r="K8659">
        <f>_xlfn.XLOOKUP(Sales[[#This Row],[ProductKey]], Products!$A:$A, Products!$K:$K)</f>
        <v>33.644199999999998</v>
      </c>
      <c r="L8659" s="1">
        <f>Sales[[#This Row],[ProductPrice]]*Sales[[#This Row],[OrderQuantity]]</f>
        <v>33.644199999999998</v>
      </c>
      <c r="M8659" s="1">
        <f>Sales[[#This Row],[OrderQuantity]]</f>
        <v>1</v>
      </c>
      <c r="N8659" s="1">
        <f>1</f>
        <v>1</v>
      </c>
      <c r="O8659" s="1">
        <f>Sales[[#This Row],[TotalSales]]-Sales[[#This Row],[TotalCost]]</f>
        <v>21.616399999999999</v>
      </c>
      <c r="P8659" s="1">
        <f>Sales[[#This Row],[ProductCost]]*Sales[[#This Row],[OrderQuantity]]</f>
        <v>12.027799999999999</v>
      </c>
      <c r="Q8659" s="1" t="str">
        <f>VLOOKUP(Sales[[#This Row],[ProductKey]], Products!$A$2:$D$1000, 4, FALSE)</f>
        <v>Sport-100 Helmet, Blue</v>
      </c>
    </row>
    <row r="8660" spans="1:17" x14ac:dyDescent="0.25">
      <c r="A8660" s="2">
        <v>37664</v>
      </c>
      <c r="B8660" s="1" t="s">
        <v>10</v>
      </c>
      <c r="C8660">
        <v>214</v>
      </c>
      <c r="D8660">
        <v>18155</v>
      </c>
      <c r="E8660">
        <v>10</v>
      </c>
      <c r="F8660">
        <v>3</v>
      </c>
      <c r="G8660">
        <v>1</v>
      </c>
      <c r="H8660" s="2">
        <v>42778</v>
      </c>
      <c r="I8660" t="str">
        <f>VLOOKUP(Sales[[#This Row],[TerritoryKey]], Territories[], 2, FALSE)</f>
        <v>United Kingdom</v>
      </c>
      <c r="J8660">
        <f>_xlfn.XLOOKUP(Sales[[#This Row],[ProductKey]], Products!$A:$A, Products!$J:$J)</f>
        <v>13.0863</v>
      </c>
      <c r="K8660">
        <f>_xlfn.XLOOKUP(Sales[[#This Row],[ProductKey]], Products!$A:$A, Products!$K:$K)</f>
        <v>34.99</v>
      </c>
      <c r="L8660" s="1">
        <f>Sales[[#This Row],[ProductPrice]]*Sales[[#This Row],[OrderQuantity]]</f>
        <v>34.99</v>
      </c>
      <c r="M8660" s="1">
        <f>Sales[[#This Row],[OrderQuantity]]</f>
        <v>1</v>
      </c>
      <c r="N8660" s="1">
        <f>1</f>
        <v>1</v>
      </c>
      <c r="O8660" s="1">
        <f>Sales[[#This Row],[TotalSales]]-Sales[[#This Row],[TotalCost]]</f>
        <v>21.903700000000001</v>
      </c>
      <c r="P8660" s="1">
        <f>Sales[[#This Row],[ProductCost]]*Sales[[#This Row],[OrderQuantity]]</f>
        <v>13.0863</v>
      </c>
      <c r="Q8660" s="1" t="str">
        <f>VLOOKUP(Sales[[#This Row],[ProductKey]], Products!$A$2:$D$1000, 4, FALSE)</f>
        <v>Sport-100 Helmet, Red</v>
      </c>
    </row>
    <row r="8661" spans="1:17" x14ac:dyDescent="0.25">
      <c r="A8661" s="2">
        <v>37781</v>
      </c>
      <c r="B8661" s="1" t="s">
        <v>63</v>
      </c>
      <c r="C8661">
        <v>214</v>
      </c>
      <c r="D8661">
        <v>27065</v>
      </c>
      <c r="E8661">
        <v>4</v>
      </c>
      <c r="F8661">
        <v>3</v>
      </c>
      <c r="G8661">
        <v>1</v>
      </c>
      <c r="H8661" s="2">
        <v>42895</v>
      </c>
      <c r="I8661" t="str">
        <f>VLOOKUP(Sales[[#This Row],[TerritoryKey]], Territories[], 2, FALSE)</f>
        <v>Southwest</v>
      </c>
      <c r="J8661">
        <f>_xlfn.XLOOKUP(Sales[[#This Row],[ProductKey]], Products!$A:$A, Products!$J:$J)</f>
        <v>13.0863</v>
      </c>
      <c r="K8661">
        <f>_xlfn.XLOOKUP(Sales[[#This Row],[ProductKey]], Products!$A:$A, Products!$K:$K)</f>
        <v>34.99</v>
      </c>
      <c r="L8661" s="1">
        <f>Sales[[#This Row],[ProductPrice]]*Sales[[#This Row],[OrderQuantity]]</f>
        <v>34.99</v>
      </c>
      <c r="M8661" s="1">
        <f>Sales[[#This Row],[OrderQuantity]]</f>
        <v>1</v>
      </c>
      <c r="N8661" s="1">
        <f>1</f>
        <v>1</v>
      </c>
      <c r="O8661" s="1">
        <f>Sales[[#This Row],[TotalSales]]-Sales[[#This Row],[TotalCost]]</f>
        <v>21.903700000000001</v>
      </c>
      <c r="P8661" s="1">
        <f>Sales[[#This Row],[ProductCost]]*Sales[[#This Row],[OrderQuantity]]</f>
        <v>13.0863</v>
      </c>
      <c r="Q8661" s="1" t="str">
        <f>VLOOKUP(Sales[[#This Row],[ProductKey]], Products!$A$2:$D$1000, 4, FALSE)</f>
        <v>Sport-100 Helmet, Red</v>
      </c>
    </row>
    <row r="8662" spans="1:17" x14ac:dyDescent="0.25">
      <c r="A8662" s="2">
        <v>37750</v>
      </c>
      <c r="B8662" s="1" t="s">
        <v>77</v>
      </c>
      <c r="C8662">
        <v>214</v>
      </c>
      <c r="D8662">
        <v>15684</v>
      </c>
      <c r="E8662">
        <v>8</v>
      </c>
      <c r="F8662">
        <v>3</v>
      </c>
      <c r="G8662">
        <v>1</v>
      </c>
      <c r="H8662" s="2">
        <v>42864</v>
      </c>
      <c r="I8662" t="str">
        <f>VLOOKUP(Sales[[#This Row],[TerritoryKey]], Territories[], 2, FALSE)</f>
        <v>Germany</v>
      </c>
      <c r="J8662">
        <f>_xlfn.XLOOKUP(Sales[[#This Row],[ProductKey]], Products!$A:$A, Products!$J:$J)</f>
        <v>13.0863</v>
      </c>
      <c r="K8662">
        <f>_xlfn.XLOOKUP(Sales[[#This Row],[ProductKey]], Products!$A:$A, Products!$K:$K)</f>
        <v>34.99</v>
      </c>
      <c r="L8662" s="1">
        <f>Sales[[#This Row],[ProductPrice]]*Sales[[#This Row],[OrderQuantity]]</f>
        <v>34.99</v>
      </c>
      <c r="M8662" s="1">
        <f>Sales[[#This Row],[OrderQuantity]]</f>
        <v>1</v>
      </c>
      <c r="N8662" s="1">
        <f>1</f>
        <v>1</v>
      </c>
      <c r="O8662" s="1">
        <f>Sales[[#This Row],[TotalSales]]-Sales[[#This Row],[TotalCost]]</f>
        <v>21.903700000000001</v>
      </c>
      <c r="P8662" s="1">
        <f>Sales[[#This Row],[ProductCost]]*Sales[[#This Row],[OrderQuantity]]</f>
        <v>13.0863</v>
      </c>
      <c r="Q8662" s="1" t="str">
        <f>VLOOKUP(Sales[[#This Row],[ProductKey]], Products!$A$2:$D$1000, 4, FALSE)</f>
        <v>Sport-100 Helmet, Red</v>
      </c>
    </row>
    <row r="8663" spans="1:17" x14ac:dyDescent="0.25">
      <c r="A8663" s="2">
        <v>37663</v>
      </c>
      <c r="B8663" s="1" t="s">
        <v>236</v>
      </c>
      <c r="C8663">
        <v>214</v>
      </c>
      <c r="D8663">
        <v>15197</v>
      </c>
      <c r="E8663">
        <v>6</v>
      </c>
      <c r="F8663">
        <v>3</v>
      </c>
      <c r="G8663">
        <v>1</v>
      </c>
      <c r="H8663" s="2">
        <v>42777</v>
      </c>
      <c r="I8663" t="str">
        <f>VLOOKUP(Sales[[#This Row],[TerritoryKey]], Territories[], 2, FALSE)</f>
        <v>Canada</v>
      </c>
      <c r="J8663">
        <f>_xlfn.XLOOKUP(Sales[[#This Row],[ProductKey]], Products!$A:$A, Products!$J:$J)</f>
        <v>13.0863</v>
      </c>
      <c r="K8663">
        <f>_xlfn.XLOOKUP(Sales[[#This Row],[ProductKey]], Products!$A:$A, Products!$K:$K)</f>
        <v>34.99</v>
      </c>
      <c r="L8663" s="1">
        <f>Sales[[#This Row],[ProductPrice]]*Sales[[#This Row],[OrderQuantity]]</f>
        <v>34.99</v>
      </c>
      <c r="M8663" s="1">
        <f>Sales[[#This Row],[OrderQuantity]]</f>
        <v>1</v>
      </c>
      <c r="N8663" s="1">
        <f>1</f>
        <v>1</v>
      </c>
      <c r="O8663" s="1">
        <f>Sales[[#This Row],[TotalSales]]-Sales[[#This Row],[TotalCost]]</f>
        <v>21.903700000000001</v>
      </c>
      <c r="P8663" s="1">
        <f>Sales[[#This Row],[ProductCost]]*Sales[[#This Row],[OrderQuantity]]</f>
        <v>13.0863</v>
      </c>
      <c r="Q8663" s="1" t="str">
        <f>VLOOKUP(Sales[[#This Row],[ProductKey]], Products!$A$2:$D$1000, 4, FALSE)</f>
        <v>Sport-100 Helmet, Red</v>
      </c>
    </row>
    <row r="8664" spans="1:17" x14ac:dyDescent="0.25">
      <c r="A8664" s="2">
        <v>37966</v>
      </c>
      <c r="B8664" s="1" t="s">
        <v>264</v>
      </c>
      <c r="C8664">
        <v>214</v>
      </c>
      <c r="D8664">
        <v>26248</v>
      </c>
      <c r="E8664">
        <v>1</v>
      </c>
      <c r="F8664">
        <v>3</v>
      </c>
      <c r="G8664">
        <v>1</v>
      </c>
      <c r="H8664" s="2">
        <v>43080</v>
      </c>
      <c r="I8664" t="str">
        <f>VLOOKUP(Sales[[#This Row],[TerritoryKey]], Territories[], 2, FALSE)</f>
        <v>Northwest</v>
      </c>
      <c r="J8664">
        <f>_xlfn.XLOOKUP(Sales[[#This Row],[ProductKey]], Products!$A:$A, Products!$J:$J)</f>
        <v>13.0863</v>
      </c>
      <c r="K8664">
        <f>_xlfn.XLOOKUP(Sales[[#This Row],[ProductKey]], Products!$A:$A, Products!$K:$K)</f>
        <v>34.99</v>
      </c>
      <c r="L8664" s="1">
        <f>Sales[[#This Row],[ProductPrice]]*Sales[[#This Row],[OrderQuantity]]</f>
        <v>34.99</v>
      </c>
      <c r="M8664" s="1">
        <f>Sales[[#This Row],[OrderQuantity]]</f>
        <v>1</v>
      </c>
      <c r="N8664" s="1">
        <f>1</f>
        <v>1</v>
      </c>
      <c r="O8664" s="1">
        <f>Sales[[#This Row],[TotalSales]]-Sales[[#This Row],[TotalCost]]</f>
        <v>21.903700000000001</v>
      </c>
      <c r="P8664" s="1">
        <f>Sales[[#This Row],[ProductCost]]*Sales[[#This Row],[OrderQuantity]]</f>
        <v>13.0863</v>
      </c>
      <c r="Q8664" s="1" t="str">
        <f>VLOOKUP(Sales[[#This Row],[ProductKey]], Products!$A$2:$D$1000, 4, FALSE)</f>
        <v>Sport-100 Helmet, Red</v>
      </c>
    </row>
    <row r="8665" spans="1:17" x14ac:dyDescent="0.25">
      <c r="A8665" s="2">
        <v>37690</v>
      </c>
      <c r="B8665" s="1" t="s">
        <v>266</v>
      </c>
      <c r="C8665">
        <v>214</v>
      </c>
      <c r="D8665">
        <v>15566</v>
      </c>
      <c r="E8665">
        <v>6</v>
      </c>
      <c r="F8665">
        <v>3</v>
      </c>
      <c r="G8665">
        <v>1</v>
      </c>
      <c r="H8665" s="2">
        <v>42804</v>
      </c>
      <c r="I8665" t="str">
        <f>VLOOKUP(Sales[[#This Row],[TerritoryKey]], Territories[], 2, FALSE)</f>
        <v>Canada</v>
      </c>
      <c r="J8665">
        <f>_xlfn.XLOOKUP(Sales[[#This Row],[ProductKey]], Products!$A:$A, Products!$J:$J)</f>
        <v>13.0863</v>
      </c>
      <c r="K8665">
        <f>_xlfn.XLOOKUP(Sales[[#This Row],[ProductKey]], Products!$A:$A, Products!$K:$K)</f>
        <v>34.99</v>
      </c>
      <c r="L8665" s="1">
        <f>Sales[[#This Row],[ProductPrice]]*Sales[[#This Row],[OrderQuantity]]</f>
        <v>34.99</v>
      </c>
      <c r="M8665" s="1">
        <f>Sales[[#This Row],[OrderQuantity]]</f>
        <v>1</v>
      </c>
      <c r="N8665" s="1">
        <f>1</f>
        <v>1</v>
      </c>
      <c r="O8665" s="1">
        <f>Sales[[#This Row],[TotalSales]]-Sales[[#This Row],[TotalCost]]</f>
        <v>21.903700000000001</v>
      </c>
      <c r="P8665" s="1">
        <f>Sales[[#This Row],[ProductCost]]*Sales[[#This Row],[OrderQuantity]]</f>
        <v>13.0863</v>
      </c>
      <c r="Q8665" s="1" t="str">
        <f>VLOOKUP(Sales[[#This Row],[ProductKey]], Products!$A$2:$D$1000, 4, FALSE)</f>
        <v>Sport-100 Helmet, Red</v>
      </c>
    </row>
    <row r="8666" spans="1:17" x14ac:dyDescent="0.25">
      <c r="A8666" s="2">
        <v>37876</v>
      </c>
      <c r="B8666" s="1" t="s">
        <v>404</v>
      </c>
      <c r="C8666">
        <v>214</v>
      </c>
      <c r="D8666">
        <v>20595</v>
      </c>
      <c r="E8666">
        <v>7</v>
      </c>
      <c r="F8666">
        <v>3</v>
      </c>
      <c r="G8666">
        <v>1</v>
      </c>
      <c r="H8666" s="2">
        <v>42990</v>
      </c>
      <c r="I8666" t="str">
        <f>VLOOKUP(Sales[[#This Row],[TerritoryKey]], Territories[], 2, FALSE)</f>
        <v>France</v>
      </c>
      <c r="J8666">
        <f>_xlfn.XLOOKUP(Sales[[#This Row],[ProductKey]], Products!$A:$A, Products!$J:$J)</f>
        <v>13.0863</v>
      </c>
      <c r="K8666">
        <f>_xlfn.XLOOKUP(Sales[[#This Row],[ProductKey]], Products!$A:$A, Products!$K:$K)</f>
        <v>34.99</v>
      </c>
      <c r="L8666" s="1">
        <f>Sales[[#This Row],[ProductPrice]]*Sales[[#This Row],[OrderQuantity]]</f>
        <v>34.99</v>
      </c>
      <c r="M8666" s="1">
        <f>Sales[[#This Row],[OrderQuantity]]</f>
        <v>1</v>
      </c>
      <c r="N8666" s="1">
        <f>1</f>
        <v>1</v>
      </c>
      <c r="O8666" s="1">
        <f>Sales[[#This Row],[TotalSales]]-Sales[[#This Row],[TotalCost]]</f>
        <v>21.903700000000001</v>
      </c>
      <c r="P8666" s="1">
        <f>Sales[[#This Row],[ProductCost]]*Sales[[#This Row],[OrderQuantity]]</f>
        <v>13.0863</v>
      </c>
      <c r="Q8666" s="1" t="str">
        <f>VLOOKUP(Sales[[#This Row],[ProductKey]], Products!$A$2:$D$1000, 4, FALSE)</f>
        <v>Sport-100 Helmet, Red</v>
      </c>
    </row>
    <row r="8667" spans="1:17" x14ac:dyDescent="0.25">
      <c r="A8667" s="2">
        <v>37692</v>
      </c>
      <c r="B8667" s="1" t="s">
        <v>441</v>
      </c>
      <c r="C8667">
        <v>214</v>
      </c>
      <c r="D8667">
        <v>14601</v>
      </c>
      <c r="E8667">
        <v>4</v>
      </c>
      <c r="F8667">
        <v>3</v>
      </c>
      <c r="G8667">
        <v>1</v>
      </c>
      <c r="H8667" s="2">
        <v>42806</v>
      </c>
      <c r="I8667" t="str">
        <f>VLOOKUP(Sales[[#This Row],[TerritoryKey]], Territories[], 2, FALSE)</f>
        <v>Southwest</v>
      </c>
      <c r="J8667">
        <f>_xlfn.XLOOKUP(Sales[[#This Row],[ProductKey]], Products!$A:$A, Products!$J:$J)</f>
        <v>13.0863</v>
      </c>
      <c r="K8667">
        <f>_xlfn.XLOOKUP(Sales[[#This Row],[ProductKey]], Products!$A:$A, Products!$K:$K)</f>
        <v>34.99</v>
      </c>
      <c r="L8667" s="1">
        <f>Sales[[#This Row],[ProductPrice]]*Sales[[#This Row],[OrderQuantity]]</f>
        <v>34.99</v>
      </c>
      <c r="M8667" s="1">
        <f>Sales[[#This Row],[OrderQuantity]]</f>
        <v>1</v>
      </c>
      <c r="N8667" s="1">
        <f>1</f>
        <v>1</v>
      </c>
      <c r="O8667" s="1">
        <f>Sales[[#This Row],[TotalSales]]-Sales[[#This Row],[TotalCost]]</f>
        <v>21.903700000000001</v>
      </c>
      <c r="P8667" s="1">
        <f>Sales[[#This Row],[ProductCost]]*Sales[[#This Row],[OrderQuantity]]</f>
        <v>13.0863</v>
      </c>
      <c r="Q8667" s="1" t="str">
        <f>VLOOKUP(Sales[[#This Row],[ProductKey]], Products!$A$2:$D$1000, 4, FALSE)</f>
        <v>Sport-100 Helmet, Red</v>
      </c>
    </row>
    <row r="8668" spans="1:17" x14ac:dyDescent="0.25">
      <c r="A8668" s="2">
        <v>37937</v>
      </c>
      <c r="B8668" s="1" t="s">
        <v>457</v>
      </c>
      <c r="C8668">
        <v>214</v>
      </c>
      <c r="D8668">
        <v>11116</v>
      </c>
      <c r="E8668">
        <v>9</v>
      </c>
      <c r="F8668">
        <v>3</v>
      </c>
      <c r="G8668">
        <v>1</v>
      </c>
      <c r="H8668" s="2">
        <v>43051</v>
      </c>
      <c r="I8668" t="str">
        <f>VLOOKUP(Sales[[#This Row],[TerritoryKey]], Territories[], 2, FALSE)</f>
        <v>Australia</v>
      </c>
      <c r="J8668">
        <f>_xlfn.XLOOKUP(Sales[[#This Row],[ProductKey]], Products!$A:$A, Products!$J:$J)</f>
        <v>13.0863</v>
      </c>
      <c r="K8668">
        <f>_xlfn.XLOOKUP(Sales[[#This Row],[ProductKey]], Products!$A:$A, Products!$K:$K)</f>
        <v>34.99</v>
      </c>
      <c r="L8668" s="1">
        <f>Sales[[#This Row],[ProductPrice]]*Sales[[#This Row],[OrderQuantity]]</f>
        <v>34.99</v>
      </c>
      <c r="M8668" s="1">
        <f>Sales[[#This Row],[OrderQuantity]]</f>
        <v>1</v>
      </c>
      <c r="N8668" s="1">
        <f>1</f>
        <v>1</v>
      </c>
      <c r="O8668" s="1">
        <f>Sales[[#This Row],[TotalSales]]-Sales[[#This Row],[TotalCost]]</f>
        <v>21.903700000000001</v>
      </c>
      <c r="P8668" s="1">
        <f>Sales[[#This Row],[ProductCost]]*Sales[[#This Row],[OrderQuantity]]</f>
        <v>13.0863</v>
      </c>
      <c r="Q8668" s="1" t="str">
        <f>VLOOKUP(Sales[[#This Row],[ProductKey]], Products!$A$2:$D$1000, 4, FALSE)</f>
        <v>Sport-100 Helmet, Red</v>
      </c>
    </row>
    <row r="8669" spans="1:17" x14ac:dyDescent="0.25">
      <c r="A8669" s="2">
        <v>37751</v>
      </c>
      <c r="B8669" s="1" t="s">
        <v>502</v>
      </c>
      <c r="C8669">
        <v>214</v>
      </c>
      <c r="D8669">
        <v>17371</v>
      </c>
      <c r="E8669">
        <v>6</v>
      </c>
      <c r="F8669">
        <v>3</v>
      </c>
      <c r="G8669">
        <v>1</v>
      </c>
      <c r="H8669" s="2">
        <v>42865</v>
      </c>
      <c r="I8669" t="str">
        <f>VLOOKUP(Sales[[#This Row],[TerritoryKey]], Territories[], 2, FALSE)</f>
        <v>Canada</v>
      </c>
      <c r="J8669">
        <f>_xlfn.XLOOKUP(Sales[[#This Row],[ProductKey]], Products!$A:$A, Products!$J:$J)</f>
        <v>13.0863</v>
      </c>
      <c r="K8669">
        <f>_xlfn.XLOOKUP(Sales[[#This Row],[ProductKey]], Products!$A:$A, Products!$K:$K)</f>
        <v>34.99</v>
      </c>
      <c r="L8669" s="1">
        <f>Sales[[#This Row],[ProductPrice]]*Sales[[#This Row],[OrderQuantity]]</f>
        <v>34.99</v>
      </c>
      <c r="M8669" s="1">
        <f>Sales[[#This Row],[OrderQuantity]]</f>
        <v>1</v>
      </c>
      <c r="N8669" s="1">
        <f>1</f>
        <v>1</v>
      </c>
      <c r="O8669" s="1">
        <f>Sales[[#This Row],[TotalSales]]-Sales[[#This Row],[TotalCost]]</f>
        <v>21.903700000000001</v>
      </c>
      <c r="P8669" s="1">
        <f>Sales[[#This Row],[ProductCost]]*Sales[[#This Row],[OrderQuantity]]</f>
        <v>13.0863</v>
      </c>
      <c r="Q8669" s="1" t="str">
        <f>VLOOKUP(Sales[[#This Row],[ProductKey]], Products!$A$2:$D$1000, 4, FALSE)</f>
        <v>Sport-100 Helmet, Red</v>
      </c>
    </row>
    <row r="8670" spans="1:17" x14ac:dyDescent="0.25">
      <c r="A8670" s="2">
        <v>37751</v>
      </c>
      <c r="B8670" s="1" t="s">
        <v>672</v>
      </c>
      <c r="C8670">
        <v>214</v>
      </c>
      <c r="D8670">
        <v>27307</v>
      </c>
      <c r="E8670">
        <v>8</v>
      </c>
      <c r="F8670">
        <v>3</v>
      </c>
      <c r="G8670">
        <v>1</v>
      </c>
      <c r="H8670" s="2">
        <v>42865</v>
      </c>
      <c r="I8670" t="str">
        <f>VLOOKUP(Sales[[#This Row],[TerritoryKey]], Territories[], 2, FALSE)</f>
        <v>Germany</v>
      </c>
      <c r="J8670">
        <f>_xlfn.XLOOKUP(Sales[[#This Row],[ProductKey]], Products!$A:$A, Products!$J:$J)</f>
        <v>13.0863</v>
      </c>
      <c r="K8670">
        <f>_xlfn.XLOOKUP(Sales[[#This Row],[ProductKey]], Products!$A:$A, Products!$K:$K)</f>
        <v>34.99</v>
      </c>
      <c r="L8670" s="1">
        <f>Sales[[#This Row],[ProductPrice]]*Sales[[#This Row],[OrderQuantity]]</f>
        <v>34.99</v>
      </c>
      <c r="M8670" s="1">
        <f>Sales[[#This Row],[OrderQuantity]]</f>
        <v>1</v>
      </c>
      <c r="N8670" s="1">
        <f>1</f>
        <v>1</v>
      </c>
      <c r="O8670" s="1">
        <f>Sales[[#This Row],[TotalSales]]-Sales[[#This Row],[TotalCost]]</f>
        <v>21.903700000000001</v>
      </c>
      <c r="P8670" s="1">
        <f>Sales[[#This Row],[ProductCost]]*Sales[[#This Row],[OrderQuantity]]</f>
        <v>13.0863</v>
      </c>
      <c r="Q8670" s="1" t="str">
        <f>VLOOKUP(Sales[[#This Row],[ProductKey]], Products!$A$2:$D$1000, 4, FALSE)</f>
        <v>Sport-100 Helmet, Red</v>
      </c>
    </row>
    <row r="8671" spans="1:17" x14ac:dyDescent="0.25">
      <c r="A8671" s="2">
        <v>37690</v>
      </c>
      <c r="B8671" s="1" t="s">
        <v>696</v>
      </c>
      <c r="C8671">
        <v>214</v>
      </c>
      <c r="D8671">
        <v>14521</v>
      </c>
      <c r="E8671">
        <v>9</v>
      </c>
      <c r="F8671">
        <v>3</v>
      </c>
      <c r="G8671">
        <v>1</v>
      </c>
      <c r="H8671" s="2">
        <v>42804</v>
      </c>
      <c r="I8671" t="str">
        <f>VLOOKUP(Sales[[#This Row],[TerritoryKey]], Territories[], 2, FALSE)</f>
        <v>Australia</v>
      </c>
      <c r="J8671">
        <f>_xlfn.XLOOKUP(Sales[[#This Row],[ProductKey]], Products!$A:$A, Products!$J:$J)</f>
        <v>13.0863</v>
      </c>
      <c r="K8671">
        <f>_xlfn.XLOOKUP(Sales[[#This Row],[ProductKey]], Products!$A:$A, Products!$K:$K)</f>
        <v>34.99</v>
      </c>
      <c r="L8671" s="1">
        <f>Sales[[#This Row],[ProductPrice]]*Sales[[#This Row],[OrderQuantity]]</f>
        <v>34.99</v>
      </c>
      <c r="M8671" s="1">
        <f>Sales[[#This Row],[OrderQuantity]]</f>
        <v>1</v>
      </c>
      <c r="N8671" s="1">
        <f>1</f>
        <v>1</v>
      </c>
      <c r="O8671" s="1">
        <f>Sales[[#This Row],[TotalSales]]-Sales[[#This Row],[TotalCost]]</f>
        <v>21.903700000000001</v>
      </c>
      <c r="P8671" s="1">
        <f>Sales[[#This Row],[ProductCost]]*Sales[[#This Row],[OrderQuantity]]</f>
        <v>13.0863</v>
      </c>
      <c r="Q8671" s="1" t="str">
        <f>VLOOKUP(Sales[[#This Row],[ProductKey]], Products!$A$2:$D$1000, 4, FALSE)</f>
        <v>Sport-100 Helmet, Red</v>
      </c>
    </row>
    <row r="8672" spans="1:17" x14ac:dyDescent="0.25">
      <c r="A8672" s="2">
        <v>37845</v>
      </c>
      <c r="B8672" s="1" t="s">
        <v>738</v>
      </c>
      <c r="C8672">
        <v>214</v>
      </c>
      <c r="D8672">
        <v>26675</v>
      </c>
      <c r="E8672">
        <v>4</v>
      </c>
      <c r="F8672">
        <v>3</v>
      </c>
      <c r="G8672">
        <v>1</v>
      </c>
      <c r="H8672" s="2">
        <v>42959</v>
      </c>
      <c r="I8672" t="str">
        <f>VLOOKUP(Sales[[#This Row],[TerritoryKey]], Territories[], 2, FALSE)</f>
        <v>Southwest</v>
      </c>
      <c r="J8672">
        <f>_xlfn.XLOOKUP(Sales[[#This Row],[ProductKey]], Products!$A:$A, Products!$J:$J)</f>
        <v>13.0863</v>
      </c>
      <c r="K8672">
        <f>_xlfn.XLOOKUP(Sales[[#This Row],[ProductKey]], Products!$A:$A, Products!$K:$K)</f>
        <v>34.99</v>
      </c>
      <c r="L8672" s="1">
        <f>Sales[[#This Row],[ProductPrice]]*Sales[[#This Row],[OrderQuantity]]</f>
        <v>34.99</v>
      </c>
      <c r="M8672" s="1">
        <f>Sales[[#This Row],[OrderQuantity]]</f>
        <v>1</v>
      </c>
      <c r="N8672" s="1">
        <f>1</f>
        <v>1</v>
      </c>
      <c r="O8672" s="1">
        <f>Sales[[#This Row],[TotalSales]]-Sales[[#This Row],[TotalCost]]</f>
        <v>21.903700000000001</v>
      </c>
      <c r="P8672" s="1">
        <f>Sales[[#This Row],[ProductCost]]*Sales[[#This Row],[OrderQuantity]]</f>
        <v>13.0863</v>
      </c>
      <c r="Q8672" s="1" t="str">
        <f>VLOOKUP(Sales[[#This Row],[ProductKey]], Products!$A$2:$D$1000, 4, FALSE)</f>
        <v>Sport-100 Helmet, Red</v>
      </c>
    </row>
    <row r="8673" spans="1:17" x14ac:dyDescent="0.25">
      <c r="A8673" s="2">
        <v>37814</v>
      </c>
      <c r="B8673" s="1" t="s">
        <v>748</v>
      </c>
      <c r="C8673">
        <v>214</v>
      </c>
      <c r="D8673">
        <v>15239</v>
      </c>
      <c r="E8673">
        <v>9</v>
      </c>
      <c r="F8673">
        <v>3</v>
      </c>
      <c r="G8673">
        <v>1</v>
      </c>
      <c r="H8673" s="2">
        <v>42928</v>
      </c>
      <c r="I8673" t="str">
        <f>VLOOKUP(Sales[[#This Row],[TerritoryKey]], Territories[], 2, FALSE)</f>
        <v>Australia</v>
      </c>
      <c r="J8673">
        <f>_xlfn.XLOOKUP(Sales[[#This Row],[ProductKey]], Products!$A:$A, Products!$J:$J)</f>
        <v>13.0863</v>
      </c>
      <c r="K8673">
        <f>_xlfn.XLOOKUP(Sales[[#This Row],[ProductKey]], Products!$A:$A, Products!$K:$K)</f>
        <v>34.99</v>
      </c>
      <c r="L8673" s="1">
        <f>Sales[[#This Row],[ProductPrice]]*Sales[[#This Row],[OrderQuantity]]</f>
        <v>34.99</v>
      </c>
      <c r="M8673" s="1">
        <f>Sales[[#This Row],[OrderQuantity]]</f>
        <v>1</v>
      </c>
      <c r="N8673" s="1">
        <f>1</f>
        <v>1</v>
      </c>
      <c r="O8673" s="1">
        <f>Sales[[#This Row],[TotalSales]]-Sales[[#This Row],[TotalCost]]</f>
        <v>21.903700000000001</v>
      </c>
      <c r="P8673" s="1">
        <f>Sales[[#This Row],[ProductCost]]*Sales[[#This Row],[OrderQuantity]]</f>
        <v>13.0863</v>
      </c>
      <c r="Q8673" s="1" t="str">
        <f>VLOOKUP(Sales[[#This Row],[ProductKey]], Products!$A$2:$D$1000, 4, FALSE)</f>
        <v>Sport-100 Helmet, Red</v>
      </c>
    </row>
    <row r="8674" spans="1:17" x14ac:dyDescent="0.25">
      <c r="A8674" s="2">
        <v>37812</v>
      </c>
      <c r="B8674" s="1" t="s">
        <v>769</v>
      </c>
      <c r="C8674">
        <v>214</v>
      </c>
      <c r="D8674">
        <v>13119</v>
      </c>
      <c r="E8674">
        <v>9</v>
      </c>
      <c r="F8674">
        <v>3</v>
      </c>
      <c r="G8674">
        <v>1</v>
      </c>
      <c r="H8674" s="2">
        <v>42926</v>
      </c>
      <c r="I8674" t="str">
        <f>VLOOKUP(Sales[[#This Row],[TerritoryKey]], Territories[], 2, FALSE)</f>
        <v>Australia</v>
      </c>
      <c r="J8674">
        <f>_xlfn.XLOOKUP(Sales[[#This Row],[ProductKey]], Products!$A:$A, Products!$J:$J)</f>
        <v>13.0863</v>
      </c>
      <c r="K8674">
        <f>_xlfn.XLOOKUP(Sales[[#This Row],[ProductKey]], Products!$A:$A, Products!$K:$K)</f>
        <v>34.99</v>
      </c>
      <c r="L8674" s="1">
        <f>Sales[[#This Row],[ProductPrice]]*Sales[[#This Row],[OrderQuantity]]</f>
        <v>34.99</v>
      </c>
      <c r="M8674" s="1">
        <f>Sales[[#This Row],[OrderQuantity]]</f>
        <v>1</v>
      </c>
      <c r="N8674" s="1">
        <f>1</f>
        <v>1</v>
      </c>
      <c r="O8674" s="1">
        <f>Sales[[#This Row],[TotalSales]]-Sales[[#This Row],[TotalCost]]</f>
        <v>21.903700000000001</v>
      </c>
      <c r="P8674" s="1">
        <f>Sales[[#This Row],[ProductCost]]*Sales[[#This Row],[OrderQuantity]]</f>
        <v>13.0863</v>
      </c>
      <c r="Q8674" s="1" t="str">
        <f>VLOOKUP(Sales[[#This Row],[ProductKey]], Products!$A$2:$D$1000, 4, FALSE)</f>
        <v>Sport-100 Helmet, Red</v>
      </c>
    </row>
    <row r="8675" spans="1:17" x14ac:dyDescent="0.25">
      <c r="A8675" s="2">
        <v>37843</v>
      </c>
      <c r="B8675" s="1" t="s">
        <v>875</v>
      </c>
      <c r="C8675">
        <v>214</v>
      </c>
      <c r="D8675">
        <v>13114</v>
      </c>
      <c r="E8675">
        <v>9</v>
      </c>
      <c r="F8675">
        <v>3</v>
      </c>
      <c r="G8675">
        <v>1</v>
      </c>
      <c r="H8675" s="2">
        <v>42957</v>
      </c>
      <c r="I8675" t="str">
        <f>VLOOKUP(Sales[[#This Row],[TerritoryKey]], Territories[], 2, FALSE)</f>
        <v>Australia</v>
      </c>
      <c r="J8675">
        <f>_xlfn.XLOOKUP(Sales[[#This Row],[ProductKey]], Products!$A:$A, Products!$J:$J)</f>
        <v>13.0863</v>
      </c>
      <c r="K8675">
        <f>_xlfn.XLOOKUP(Sales[[#This Row],[ProductKey]], Products!$A:$A, Products!$K:$K)</f>
        <v>34.99</v>
      </c>
      <c r="L8675" s="1">
        <f>Sales[[#This Row],[ProductPrice]]*Sales[[#This Row],[OrderQuantity]]</f>
        <v>34.99</v>
      </c>
      <c r="M8675" s="1">
        <f>Sales[[#This Row],[OrderQuantity]]</f>
        <v>1</v>
      </c>
      <c r="N8675" s="1">
        <f>1</f>
        <v>1</v>
      </c>
      <c r="O8675" s="1">
        <f>Sales[[#This Row],[TotalSales]]-Sales[[#This Row],[TotalCost]]</f>
        <v>21.903700000000001</v>
      </c>
      <c r="P8675" s="1">
        <f>Sales[[#This Row],[ProductCost]]*Sales[[#This Row],[OrderQuantity]]</f>
        <v>13.0863</v>
      </c>
      <c r="Q8675" s="1" t="str">
        <f>VLOOKUP(Sales[[#This Row],[ProductKey]], Products!$A$2:$D$1000, 4, FALSE)</f>
        <v>Sport-100 Helmet, Red</v>
      </c>
    </row>
    <row r="8676" spans="1:17" x14ac:dyDescent="0.25">
      <c r="A8676" s="2">
        <v>37967</v>
      </c>
      <c r="B8676" s="1" t="s">
        <v>1100</v>
      </c>
      <c r="C8676">
        <v>214</v>
      </c>
      <c r="D8676">
        <v>14804</v>
      </c>
      <c r="E8676">
        <v>10</v>
      </c>
      <c r="F8676">
        <v>3</v>
      </c>
      <c r="G8676">
        <v>1</v>
      </c>
      <c r="H8676" s="2">
        <v>43081</v>
      </c>
      <c r="I8676" t="str">
        <f>VLOOKUP(Sales[[#This Row],[TerritoryKey]], Territories[], 2, FALSE)</f>
        <v>United Kingdom</v>
      </c>
      <c r="J8676">
        <f>_xlfn.XLOOKUP(Sales[[#This Row],[ProductKey]], Products!$A:$A, Products!$J:$J)</f>
        <v>13.0863</v>
      </c>
      <c r="K8676">
        <f>_xlfn.XLOOKUP(Sales[[#This Row],[ProductKey]], Products!$A:$A, Products!$K:$K)</f>
        <v>34.99</v>
      </c>
      <c r="L8676" s="1">
        <f>Sales[[#This Row],[ProductPrice]]*Sales[[#This Row],[OrderQuantity]]</f>
        <v>34.99</v>
      </c>
      <c r="M8676" s="1">
        <f>Sales[[#This Row],[OrderQuantity]]</f>
        <v>1</v>
      </c>
      <c r="N8676" s="1">
        <f>1</f>
        <v>1</v>
      </c>
      <c r="O8676" s="1">
        <f>Sales[[#This Row],[TotalSales]]-Sales[[#This Row],[TotalCost]]</f>
        <v>21.903700000000001</v>
      </c>
      <c r="P8676" s="1">
        <f>Sales[[#This Row],[ProductCost]]*Sales[[#This Row],[OrderQuantity]]</f>
        <v>13.0863</v>
      </c>
      <c r="Q8676" s="1" t="str">
        <f>VLOOKUP(Sales[[#This Row],[ProductKey]], Products!$A$2:$D$1000, 4, FALSE)</f>
        <v>Sport-100 Helmet, Red</v>
      </c>
    </row>
    <row r="8677" spans="1:17" x14ac:dyDescent="0.25">
      <c r="A8677" s="2">
        <v>37937</v>
      </c>
      <c r="B8677" s="1" t="s">
        <v>1158</v>
      </c>
      <c r="C8677">
        <v>214</v>
      </c>
      <c r="D8677">
        <v>17846</v>
      </c>
      <c r="E8677">
        <v>7</v>
      </c>
      <c r="F8677">
        <v>3</v>
      </c>
      <c r="G8677">
        <v>1</v>
      </c>
      <c r="H8677" s="2">
        <v>43051</v>
      </c>
      <c r="I8677" t="str">
        <f>VLOOKUP(Sales[[#This Row],[TerritoryKey]], Territories[], 2, FALSE)</f>
        <v>France</v>
      </c>
      <c r="J8677">
        <f>_xlfn.XLOOKUP(Sales[[#This Row],[ProductKey]], Products!$A:$A, Products!$J:$J)</f>
        <v>13.0863</v>
      </c>
      <c r="K8677">
        <f>_xlfn.XLOOKUP(Sales[[#This Row],[ProductKey]], Products!$A:$A, Products!$K:$K)</f>
        <v>34.99</v>
      </c>
      <c r="L8677" s="1">
        <f>Sales[[#This Row],[ProductPrice]]*Sales[[#This Row],[OrderQuantity]]</f>
        <v>34.99</v>
      </c>
      <c r="M8677" s="1">
        <f>Sales[[#This Row],[OrderQuantity]]</f>
        <v>1</v>
      </c>
      <c r="N8677" s="1">
        <f>1</f>
        <v>1</v>
      </c>
      <c r="O8677" s="1">
        <f>Sales[[#This Row],[TotalSales]]-Sales[[#This Row],[TotalCost]]</f>
        <v>21.903700000000001</v>
      </c>
      <c r="P8677" s="1">
        <f>Sales[[#This Row],[ProductCost]]*Sales[[#This Row],[OrderQuantity]]</f>
        <v>13.0863</v>
      </c>
      <c r="Q8677" s="1" t="str">
        <f>VLOOKUP(Sales[[#This Row],[ProductKey]], Products!$A$2:$D$1000, 4, FALSE)</f>
        <v>Sport-100 Helmet, Red</v>
      </c>
    </row>
    <row r="8678" spans="1:17" x14ac:dyDescent="0.25">
      <c r="A8678" s="2">
        <v>37664</v>
      </c>
      <c r="B8678" s="1" t="s">
        <v>1192</v>
      </c>
      <c r="C8678">
        <v>214</v>
      </c>
      <c r="D8678">
        <v>13126</v>
      </c>
      <c r="E8678">
        <v>9</v>
      </c>
      <c r="F8678">
        <v>3</v>
      </c>
      <c r="G8678">
        <v>1</v>
      </c>
      <c r="H8678" s="2">
        <v>42778</v>
      </c>
      <c r="I8678" t="str">
        <f>VLOOKUP(Sales[[#This Row],[TerritoryKey]], Territories[], 2, FALSE)</f>
        <v>Australia</v>
      </c>
      <c r="J8678">
        <f>_xlfn.XLOOKUP(Sales[[#This Row],[ProductKey]], Products!$A:$A, Products!$J:$J)</f>
        <v>13.0863</v>
      </c>
      <c r="K8678">
        <f>_xlfn.XLOOKUP(Sales[[#This Row],[ProductKey]], Products!$A:$A, Products!$K:$K)</f>
        <v>34.99</v>
      </c>
      <c r="L8678" s="1">
        <f>Sales[[#This Row],[ProductPrice]]*Sales[[#This Row],[OrderQuantity]]</f>
        <v>34.99</v>
      </c>
      <c r="M8678" s="1">
        <f>Sales[[#This Row],[OrderQuantity]]</f>
        <v>1</v>
      </c>
      <c r="N8678" s="1">
        <f>1</f>
        <v>1</v>
      </c>
      <c r="O8678" s="1">
        <f>Sales[[#This Row],[TotalSales]]-Sales[[#This Row],[TotalCost]]</f>
        <v>21.903700000000001</v>
      </c>
      <c r="P8678" s="1">
        <f>Sales[[#This Row],[ProductCost]]*Sales[[#This Row],[OrderQuantity]]</f>
        <v>13.0863</v>
      </c>
      <c r="Q8678" s="1" t="str">
        <f>VLOOKUP(Sales[[#This Row],[ProductKey]], Products!$A$2:$D$1000, 4, FALSE)</f>
        <v>Sport-100 Helmet, Red</v>
      </c>
    </row>
    <row r="8679" spans="1:17" x14ac:dyDescent="0.25">
      <c r="A8679" s="2">
        <v>37782</v>
      </c>
      <c r="B8679" s="1" t="s">
        <v>1208</v>
      </c>
      <c r="C8679">
        <v>214</v>
      </c>
      <c r="D8679">
        <v>16397</v>
      </c>
      <c r="E8679">
        <v>8</v>
      </c>
      <c r="F8679">
        <v>3</v>
      </c>
      <c r="G8679">
        <v>1</v>
      </c>
      <c r="H8679" s="2">
        <v>42896</v>
      </c>
      <c r="I8679" t="str">
        <f>VLOOKUP(Sales[[#This Row],[TerritoryKey]], Territories[], 2, FALSE)</f>
        <v>Germany</v>
      </c>
      <c r="J8679">
        <f>_xlfn.XLOOKUP(Sales[[#This Row],[ProductKey]], Products!$A:$A, Products!$J:$J)</f>
        <v>13.0863</v>
      </c>
      <c r="K8679">
        <f>_xlfn.XLOOKUP(Sales[[#This Row],[ProductKey]], Products!$A:$A, Products!$K:$K)</f>
        <v>34.99</v>
      </c>
      <c r="L8679" s="1">
        <f>Sales[[#This Row],[ProductPrice]]*Sales[[#This Row],[OrderQuantity]]</f>
        <v>34.99</v>
      </c>
      <c r="M8679" s="1">
        <f>Sales[[#This Row],[OrderQuantity]]</f>
        <v>1</v>
      </c>
      <c r="N8679" s="1">
        <f>1</f>
        <v>1</v>
      </c>
      <c r="O8679" s="1">
        <f>Sales[[#This Row],[TotalSales]]-Sales[[#This Row],[TotalCost]]</f>
        <v>21.903700000000001</v>
      </c>
      <c r="P8679" s="1">
        <f>Sales[[#This Row],[ProductCost]]*Sales[[#This Row],[OrderQuantity]]</f>
        <v>13.0863</v>
      </c>
      <c r="Q8679" s="1" t="str">
        <f>VLOOKUP(Sales[[#This Row],[ProductKey]], Products!$A$2:$D$1000, 4, FALSE)</f>
        <v>Sport-100 Helmet, Red</v>
      </c>
    </row>
    <row r="8680" spans="1:17" x14ac:dyDescent="0.25">
      <c r="A8680" s="2">
        <v>37843</v>
      </c>
      <c r="B8680" s="1" t="s">
        <v>1274</v>
      </c>
      <c r="C8680">
        <v>214</v>
      </c>
      <c r="D8680">
        <v>20976</v>
      </c>
      <c r="E8680">
        <v>7</v>
      </c>
      <c r="F8680">
        <v>3</v>
      </c>
      <c r="G8680">
        <v>1</v>
      </c>
      <c r="H8680" s="2">
        <v>42957</v>
      </c>
      <c r="I8680" t="str">
        <f>VLOOKUP(Sales[[#This Row],[TerritoryKey]], Territories[], 2, FALSE)</f>
        <v>France</v>
      </c>
      <c r="J8680">
        <f>_xlfn.XLOOKUP(Sales[[#This Row],[ProductKey]], Products!$A:$A, Products!$J:$J)</f>
        <v>13.0863</v>
      </c>
      <c r="K8680">
        <f>_xlfn.XLOOKUP(Sales[[#This Row],[ProductKey]], Products!$A:$A, Products!$K:$K)</f>
        <v>34.99</v>
      </c>
      <c r="L8680" s="1">
        <f>Sales[[#This Row],[ProductPrice]]*Sales[[#This Row],[OrderQuantity]]</f>
        <v>34.99</v>
      </c>
      <c r="M8680" s="1">
        <f>Sales[[#This Row],[OrderQuantity]]</f>
        <v>1</v>
      </c>
      <c r="N8680" s="1">
        <f>1</f>
        <v>1</v>
      </c>
      <c r="O8680" s="1">
        <f>Sales[[#This Row],[TotalSales]]-Sales[[#This Row],[TotalCost]]</f>
        <v>21.903700000000001</v>
      </c>
      <c r="P8680" s="1">
        <f>Sales[[#This Row],[ProductCost]]*Sales[[#This Row],[OrderQuantity]]</f>
        <v>13.0863</v>
      </c>
      <c r="Q8680" s="1" t="str">
        <f>VLOOKUP(Sales[[#This Row],[ProductKey]], Products!$A$2:$D$1000, 4, FALSE)</f>
        <v>Sport-100 Helmet, Red</v>
      </c>
    </row>
    <row r="8681" spans="1:17" x14ac:dyDescent="0.25">
      <c r="A8681" s="2">
        <v>37663</v>
      </c>
      <c r="B8681" s="1" t="s">
        <v>1611</v>
      </c>
      <c r="C8681">
        <v>214</v>
      </c>
      <c r="D8681">
        <v>22792</v>
      </c>
      <c r="E8681">
        <v>1</v>
      </c>
      <c r="F8681">
        <v>3</v>
      </c>
      <c r="G8681">
        <v>1</v>
      </c>
      <c r="H8681" s="2">
        <v>42777</v>
      </c>
      <c r="I8681" t="str">
        <f>VLOOKUP(Sales[[#This Row],[TerritoryKey]], Territories[], 2, FALSE)</f>
        <v>Northwest</v>
      </c>
      <c r="J8681">
        <f>_xlfn.XLOOKUP(Sales[[#This Row],[ProductKey]], Products!$A:$A, Products!$J:$J)</f>
        <v>13.0863</v>
      </c>
      <c r="K8681">
        <f>_xlfn.XLOOKUP(Sales[[#This Row],[ProductKey]], Products!$A:$A, Products!$K:$K)</f>
        <v>34.99</v>
      </c>
      <c r="L8681" s="1">
        <f>Sales[[#This Row],[ProductPrice]]*Sales[[#This Row],[OrderQuantity]]</f>
        <v>34.99</v>
      </c>
      <c r="M8681" s="1">
        <f>Sales[[#This Row],[OrderQuantity]]</f>
        <v>1</v>
      </c>
      <c r="N8681" s="1">
        <f>1</f>
        <v>1</v>
      </c>
      <c r="O8681" s="1">
        <f>Sales[[#This Row],[TotalSales]]-Sales[[#This Row],[TotalCost]]</f>
        <v>21.903700000000001</v>
      </c>
      <c r="P8681" s="1">
        <f>Sales[[#This Row],[ProductCost]]*Sales[[#This Row],[OrderQuantity]]</f>
        <v>13.0863</v>
      </c>
      <c r="Q8681" s="1" t="str">
        <f>VLOOKUP(Sales[[#This Row],[ProductKey]], Products!$A$2:$D$1000, 4, FALSE)</f>
        <v>Sport-100 Helmet, Red</v>
      </c>
    </row>
    <row r="8682" spans="1:17" x14ac:dyDescent="0.25">
      <c r="A8682" s="2">
        <v>37723</v>
      </c>
      <c r="B8682" s="1" t="s">
        <v>1613</v>
      </c>
      <c r="C8682">
        <v>214</v>
      </c>
      <c r="D8682">
        <v>15581</v>
      </c>
      <c r="E8682">
        <v>9</v>
      </c>
      <c r="F8682">
        <v>3</v>
      </c>
      <c r="G8682">
        <v>1</v>
      </c>
      <c r="H8682" s="2">
        <v>42837</v>
      </c>
      <c r="I8682" t="str">
        <f>VLOOKUP(Sales[[#This Row],[TerritoryKey]], Territories[], 2, FALSE)</f>
        <v>Australia</v>
      </c>
      <c r="J8682">
        <f>_xlfn.XLOOKUP(Sales[[#This Row],[ProductKey]], Products!$A:$A, Products!$J:$J)</f>
        <v>13.0863</v>
      </c>
      <c r="K8682">
        <f>_xlfn.XLOOKUP(Sales[[#This Row],[ProductKey]], Products!$A:$A, Products!$K:$K)</f>
        <v>34.99</v>
      </c>
      <c r="L8682" s="1">
        <f>Sales[[#This Row],[ProductPrice]]*Sales[[#This Row],[OrderQuantity]]</f>
        <v>34.99</v>
      </c>
      <c r="M8682" s="1">
        <f>Sales[[#This Row],[OrderQuantity]]</f>
        <v>1</v>
      </c>
      <c r="N8682" s="1">
        <f>1</f>
        <v>1</v>
      </c>
      <c r="O8682" s="1">
        <f>Sales[[#This Row],[TotalSales]]-Sales[[#This Row],[TotalCost]]</f>
        <v>21.903700000000001</v>
      </c>
      <c r="P8682" s="1">
        <f>Sales[[#This Row],[ProductCost]]*Sales[[#This Row],[OrderQuantity]]</f>
        <v>13.0863</v>
      </c>
      <c r="Q8682" s="1" t="str">
        <f>VLOOKUP(Sales[[#This Row],[ProductKey]], Products!$A$2:$D$1000, 4, FALSE)</f>
        <v>Sport-100 Helmet, Red</v>
      </c>
    </row>
    <row r="8683" spans="1:17" x14ac:dyDescent="0.25">
      <c r="A8683" s="2">
        <v>37967</v>
      </c>
      <c r="B8683" s="1" t="s">
        <v>1680</v>
      </c>
      <c r="C8683">
        <v>214</v>
      </c>
      <c r="D8683">
        <v>24226</v>
      </c>
      <c r="E8683">
        <v>4</v>
      </c>
      <c r="F8683">
        <v>3</v>
      </c>
      <c r="G8683">
        <v>1</v>
      </c>
      <c r="H8683" s="2">
        <v>43081</v>
      </c>
      <c r="I8683" t="str">
        <f>VLOOKUP(Sales[[#This Row],[TerritoryKey]], Territories[], 2, FALSE)</f>
        <v>Southwest</v>
      </c>
      <c r="J8683">
        <f>_xlfn.XLOOKUP(Sales[[#This Row],[ProductKey]], Products!$A:$A, Products!$J:$J)</f>
        <v>13.0863</v>
      </c>
      <c r="K8683">
        <f>_xlfn.XLOOKUP(Sales[[#This Row],[ProductKey]], Products!$A:$A, Products!$K:$K)</f>
        <v>34.99</v>
      </c>
      <c r="L8683" s="1">
        <f>Sales[[#This Row],[ProductPrice]]*Sales[[#This Row],[OrderQuantity]]</f>
        <v>34.99</v>
      </c>
      <c r="M8683" s="1">
        <f>Sales[[#This Row],[OrderQuantity]]</f>
        <v>1</v>
      </c>
      <c r="N8683" s="1">
        <f>1</f>
        <v>1</v>
      </c>
      <c r="O8683" s="1">
        <f>Sales[[#This Row],[TotalSales]]-Sales[[#This Row],[TotalCost]]</f>
        <v>21.903700000000001</v>
      </c>
      <c r="P8683" s="1">
        <f>Sales[[#This Row],[ProductCost]]*Sales[[#This Row],[OrderQuantity]]</f>
        <v>13.0863</v>
      </c>
      <c r="Q8683" s="1" t="str">
        <f>VLOOKUP(Sales[[#This Row],[ProductKey]], Products!$A$2:$D$1000, 4, FALSE)</f>
        <v>Sport-100 Helmet, Red</v>
      </c>
    </row>
    <row r="8684" spans="1:17" x14ac:dyDescent="0.25">
      <c r="A8684" s="2">
        <v>37967</v>
      </c>
      <c r="B8684" s="1" t="s">
        <v>1752</v>
      </c>
      <c r="C8684">
        <v>214</v>
      </c>
      <c r="D8684">
        <v>15329</v>
      </c>
      <c r="E8684">
        <v>4</v>
      </c>
      <c r="F8684">
        <v>3</v>
      </c>
      <c r="G8684">
        <v>1</v>
      </c>
      <c r="H8684" s="2">
        <v>43081</v>
      </c>
      <c r="I8684" t="str">
        <f>VLOOKUP(Sales[[#This Row],[TerritoryKey]], Territories[], 2, FALSE)</f>
        <v>Southwest</v>
      </c>
      <c r="J8684">
        <f>_xlfn.XLOOKUP(Sales[[#This Row],[ProductKey]], Products!$A:$A, Products!$J:$J)</f>
        <v>13.0863</v>
      </c>
      <c r="K8684">
        <f>_xlfn.XLOOKUP(Sales[[#This Row],[ProductKey]], Products!$A:$A, Products!$K:$K)</f>
        <v>34.99</v>
      </c>
      <c r="L8684" s="1">
        <f>Sales[[#This Row],[ProductPrice]]*Sales[[#This Row],[OrderQuantity]]</f>
        <v>34.99</v>
      </c>
      <c r="M8684" s="1">
        <f>Sales[[#This Row],[OrderQuantity]]</f>
        <v>1</v>
      </c>
      <c r="N8684" s="1">
        <f>1</f>
        <v>1</v>
      </c>
      <c r="O8684" s="1">
        <f>Sales[[#This Row],[TotalSales]]-Sales[[#This Row],[TotalCost]]</f>
        <v>21.903700000000001</v>
      </c>
      <c r="P8684" s="1">
        <f>Sales[[#This Row],[ProductCost]]*Sales[[#This Row],[OrderQuantity]]</f>
        <v>13.0863</v>
      </c>
      <c r="Q8684" s="1" t="str">
        <f>VLOOKUP(Sales[[#This Row],[ProductKey]], Products!$A$2:$D$1000, 4, FALSE)</f>
        <v>Sport-100 Helmet, Red</v>
      </c>
    </row>
    <row r="8685" spans="1:17" x14ac:dyDescent="0.25">
      <c r="A8685" s="2">
        <v>37664</v>
      </c>
      <c r="B8685" s="1" t="s">
        <v>1756</v>
      </c>
      <c r="C8685">
        <v>214</v>
      </c>
      <c r="D8685">
        <v>21127</v>
      </c>
      <c r="E8685">
        <v>7</v>
      </c>
      <c r="F8685">
        <v>3</v>
      </c>
      <c r="G8685">
        <v>1</v>
      </c>
      <c r="H8685" s="2">
        <v>42778</v>
      </c>
      <c r="I8685" t="str">
        <f>VLOOKUP(Sales[[#This Row],[TerritoryKey]], Territories[], 2, FALSE)</f>
        <v>France</v>
      </c>
      <c r="J8685">
        <f>_xlfn.XLOOKUP(Sales[[#This Row],[ProductKey]], Products!$A:$A, Products!$J:$J)</f>
        <v>13.0863</v>
      </c>
      <c r="K8685">
        <f>_xlfn.XLOOKUP(Sales[[#This Row],[ProductKey]], Products!$A:$A, Products!$K:$K)</f>
        <v>34.99</v>
      </c>
      <c r="L8685" s="1">
        <f>Sales[[#This Row],[ProductPrice]]*Sales[[#This Row],[OrderQuantity]]</f>
        <v>34.99</v>
      </c>
      <c r="M8685" s="1">
        <f>Sales[[#This Row],[OrderQuantity]]</f>
        <v>1</v>
      </c>
      <c r="N8685" s="1">
        <f>1</f>
        <v>1</v>
      </c>
      <c r="O8685" s="1">
        <f>Sales[[#This Row],[TotalSales]]-Sales[[#This Row],[TotalCost]]</f>
        <v>21.903700000000001</v>
      </c>
      <c r="P8685" s="1">
        <f>Sales[[#This Row],[ProductCost]]*Sales[[#This Row],[OrderQuantity]]</f>
        <v>13.0863</v>
      </c>
      <c r="Q8685" s="1" t="str">
        <f>VLOOKUP(Sales[[#This Row],[ProductKey]], Products!$A$2:$D$1000, 4, FALSE)</f>
        <v>Sport-100 Helmet, Red</v>
      </c>
    </row>
    <row r="8686" spans="1:17" x14ac:dyDescent="0.25">
      <c r="A8686" s="2">
        <v>37936</v>
      </c>
      <c r="B8686" s="1" t="s">
        <v>2056</v>
      </c>
      <c r="C8686">
        <v>214</v>
      </c>
      <c r="D8686">
        <v>23055</v>
      </c>
      <c r="E8686">
        <v>1</v>
      </c>
      <c r="F8686">
        <v>3</v>
      </c>
      <c r="G8686">
        <v>1</v>
      </c>
      <c r="H8686" s="2">
        <v>43050</v>
      </c>
      <c r="I8686" t="str">
        <f>VLOOKUP(Sales[[#This Row],[TerritoryKey]], Territories[], 2, FALSE)</f>
        <v>Northwest</v>
      </c>
      <c r="J8686">
        <f>_xlfn.XLOOKUP(Sales[[#This Row],[ProductKey]], Products!$A:$A, Products!$J:$J)</f>
        <v>13.0863</v>
      </c>
      <c r="K8686">
        <f>_xlfn.XLOOKUP(Sales[[#This Row],[ProductKey]], Products!$A:$A, Products!$K:$K)</f>
        <v>34.99</v>
      </c>
      <c r="L8686" s="1">
        <f>Sales[[#This Row],[ProductPrice]]*Sales[[#This Row],[OrderQuantity]]</f>
        <v>34.99</v>
      </c>
      <c r="M8686" s="1">
        <f>Sales[[#This Row],[OrderQuantity]]</f>
        <v>1</v>
      </c>
      <c r="N8686" s="1">
        <f>1</f>
        <v>1</v>
      </c>
      <c r="O8686" s="1">
        <f>Sales[[#This Row],[TotalSales]]-Sales[[#This Row],[TotalCost]]</f>
        <v>21.903700000000001</v>
      </c>
      <c r="P8686" s="1">
        <f>Sales[[#This Row],[ProductCost]]*Sales[[#This Row],[OrderQuantity]]</f>
        <v>13.0863</v>
      </c>
      <c r="Q8686" s="1" t="str">
        <f>VLOOKUP(Sales[[#This Row],[ProductKey]], Products!$A$2:$D$1000, 4, FALSE)</f>
        <v>Sport-100 Helmet, Red</v>
      </c>
    </row>
    <row r="8687" spans="1:17" x14ac:dyDescent="0.25">
      <c r="A8687" s="2">
        <v>37664</v>
      </c>
      <c r="B8687" s="1" t="s">
        <v>2064</v>
      </c>
      <c r="C8687">
        <v>214</v>
      </c>
      <c r="D8687">
        <v>11288</v>
      </c>
      <c r="E8687">
        <v>4</v>
      </c>
      <c r="F8687">
        <v>3</v>
      </c>
      <c r="G8687">
        <v>1</v>
      </c>
      <c r="H8687" s="2">
        <v>42778</v>
      </c>
      <c r="I8687" t="str">
        <f>VLOOKUP(Sales[[#This Row],[TerritoryKey]], Territories[], 2, FALSE)</f>
        <v>Southwest</v>
      </c>
      <c r="J8687">
        <f>_xlfn.XLOOKUP(Sales[[#This Row],[ProductKey]], Products!$A:$A, Products!$J:$J)</f>
        <v>13.0863</v>
      </c>
      <c r="K8687">
        <f>_xlfn.XLOOKUP(Sales[[#This Row],[ProductKey]], Products!$A:$A, Products!$K:$K)</f>
        <v>34.99</v>
      </c>
      <c r="L8687" s="1">
        <f>Sales[[#This Row],[ProductPrice]]*Sales[[#This Row],[OrderQuantity]]</f>
        <v>34.99</v>
      </c>
      <c r="M8687" s="1">
        <f>Sales[[#This Row],[OrderQuantity]]</f>
        <v>1</v>
      </c>
      <c r="N8687" s="1">
        <f>1</f>
        <v>1</v>
      </c>
      <c r="O8687" s="1">
        <f>Sales[[#This Row],[TotalSales]]-Sales[[#This Row],[TotalCost]]</f>
        <v>21.903700000000001</v>
      </c>
      <c r="P8687" s="1">
        <f>Sales[[#This Row],[ProductCost]]*Sales[[#This Row],[OrderQuantity]]</f>
        <v>13.0863</v>
      </c>
      <c r="Q8687" s="1" t="str">
        <f>VLOOKUP(Sales[[#This Row],[ProductKey]], Products!$A$2:$D$1000, 4, FALSE)</f>
        <v>Sport-100 Helmet, Red</v>
      </c>
    </row>
    <row r="8688" spans="1:17" x14ac:dyDescent="0.25">
      <c r="A8688" s="2">
        <v>37633</v>
      </c>
      <c r="B8688" s="1" t="s">
        <v>2086</v>
      </c>
      <c r="C8688">
        <v>214</v>
      </c>
      <c r="D8688">
        <v>26104</v>
      </c>
      <c r="E8688">
        <v>1</v>
      </c>
      <c r="F8688">
        <v>3</v>
      </c>
      <c r="G8688">
        <v>1</v>
      </c>
      <c r="H8688" s="2">
        <v>42747</v>
      </c>
      <c r="I8688" t="str">
        <f>VLOOKUP(Sales[[#This Row],[TerritoryKey]], Territories[], 2, FALSE)</f>
        <v>Northwest</v>
      </c>
      <c r="J8688">
        <f>_xlfn.XLOOKUP(Sales[[#This Row],[ProductKey]], Products!$A:$A, Products!$J:$J)</f>
        <v>13.0863</v>
      </c>
      <c r="K8688">
        <f>_xlfn.XLOOKUP(Sales[[#This Row],[ProductKey]], Products!$A:$A, Products!$K:$K)</f>
        <v>34.99</v>
      </c>
      <c r="L8688" s="1">
        <f>Sales[[#This Row],[ProductPrice]]*Sales[[#This Row],[OrderQuantity]]</f>
        <v>34.99</v>
      </c>
      <c r="M8688" s="1">
        <f>Sales[[#This Row],[OrderQuantity]]</f>
        <v>1</v>
      </c>
      <c r="N8688" s="1">
        <f>1</f>
        <v>1</v>
      </c>
      <c r="O8688" s="1">
        <f>Sales[[#This Row],[TotalSales]]-Sales[[#This Row],[TotalCost]]</f>
        <v>21.903700000000001</v>
      </c>
      <c r="P8688" s="1">
        <f>Sales[[#This Row],[ProductCost]]*Sales[[#This Row],[OrderQuantity]]</f>
        <v>13.0863</v>
      </c>
      <c r="Q8688" s="1" t="str">
        <f>VLOOKUP(Sales[[#This Row],[ProductKey]], Products!$A$2:$D$1000, 4, FALSE)</f>
        <v>Sport-100 Helmet, Red</v>
      </c>
    </row>
    <row r="8689" spans="1:17" x14ac:dyDescent="0.25">
      <c r="A8689" s="2">
        <v>38079</v>
      </c>
      <c r="B8689" s="1" t="s">
        <v>2152</v>
      </c>
      <c r="C8689">
        <v>214</v>
      </c>
      <c r="D8689">
        <v>21706</v>
      </c>
      <c r="E8689">
        <v>1</v>
      </c>
      <c r="F8689">
        <v>3</v>
      </c>
      <c r="G8689">
        <v>1</v>
      </c>
      <c r="H8689" s="2">
        <v>43192</v>
      </c>
      <c r="I8689" t="str">
        <f>VLOOKUP(Sales[[#This Row],[TerritoryKey]], Territories[], 2, FALSE)</f>
        <v>Northwest</v>
      </c>
      <c r="J8689">
        <f>_xlfn.XLOOKUP(Sales[[#This Row],[ProductKey]], Products!$A:$A, Products!$J:$J)</f>
        <v>13.0863</v>
      </c>
      <c r="K8689">
        <f>_xlfn.XLOOKUP(Sales[[#This Row],[ProductKey]], Products!$A:$A, Products!$K:$K)</f>
        <v>34.99</v>
      </c>
      <c r="L8689" s="1">
        <f>Sales[[#This Row],[ProductPrice]]*Sales[[#This Row],[OrderQuantity]]</f>
        <v>34.99</v>
      </c>
      <c r="M8689" s="1">
        <f>Sales[[#This Row],[OrderQuantity]]</f>
        <v>1</v>
      </c>
      <c r="N8689" s="1">
        <f>1</f>
        <v>1</v>
      </c>
      <c r="O8689" s="1">
        <f>Sales[[#This Row],[TotalSales]]-Sales[[#This Row],[TotalCost]]</f>
        <v>21.903700000000001</v>
      </c>
      <c r="P8689" s="1">
        <f>Sales[[#This Row],[ProductCost]]*Sales[[#This Row],[OrderQuantity]]</f>
        <v>13.0863</v>
      </c>
      <c r="Q8689" s="1" t="str">
        <f>VLOOKUP(Sales[[#This Row],[ProductKey]], Products!$A$2:$D$1000, 4, FALSE)</f>
        <v>Sport-100 Helmet, Red</v>
      </c>
    </row>
    <row r="8690" spans="1:17" x14ac:dyDescent="0.25">
      <c r="A8690" s="2">
        <v>37723</v>
      </c>
      <c r="B8690" s="1" t="s">
        <v>2205</v>
      </c>
      <c r="C8690">
        <v>214</v>
      </c>
      <c r="D8690">
        <v>14199</v>
      </c>
      <c r="E8690">
        <v>10</v>
      </c>
      <c r="F8690">
        <v>3</v>
      </c>
      <c r="G8690">
        <v>1</v>
      </c>
      <c r="H8690" s="2">
        <v>42837</v>
      </c>
      <c r="I8690" t="str">
        <f>VLOOKUP(Sales[[#This Row],[TerritoryKey]], Territories[], 2, FALSE)</f>
        <v>United Kingdom</v>
      </c>
      <c r="J8690">
        <f>_xlfn.XLOOKUP(Sales[[#This Row],[ProductKey]], Products!$A:$A, Products!$J:$J)</f>
        <v>13.0863</v>
      </c>
      <c r="K8690">
        <f>_xlfn.XLOOKUP(Sales[[#This Row],[ProductKey]], Products!$A:$A, Products!$K:$K)</f>
        <v>34.99</v>
      </c>
      <c r="L8690" s="1">
        <f>Sales[[#This Row],[ProductPrice]]*Sales[[#This Row],[OrderQuantity]]</f>
        <v>34.99</v>
      </c>
      <c r="M8690" s="1">
        <f>Sales[[#This Row],[OrderQuantity]]</f>
        <v>1</v>
      </c>
      <c r="N8690" s="1">
        <f>1</f>
        <v>1</v>
      </c>
      <c r="O8690" s="1">
        <f>Sales[[#This Row],[TotalSales]]-Sales[[#This Row],[TotalCost]]</f>
        <v>21.903700000000001</v>
      </c>
      <c r="P8690" s="1">
        <f>Sales[[#This Row],[ProductCost]]*Sales[[#This Row],[OrderQuantity]]</f>
        <v>13.0863</v>
      </c>
      <c r="Q8690" s="1" t="str">
        <f>VLOOKUP(Sales[[#This Row],[ProductKey]], Products!$A$2:$D$1000, 4, FALSE)</f>
        <v>Sport-100 Helmet, Red</v>
      </c>
    </row>
    <row r="8691" spans="1:17" x14ac:dyDescent="0.25">
      <c r="A8691" s="2">
        <v>37876</v>
      </c>
      <c r="B8691" s="1" t="s">
        <v>2227</v>
      </c>
      <c r="C8691">
        <v>214</v>
      </c>
      <c r="D8691">
        <v>17835</v>
      </c>
      <c r="E8691">
        <v>10</v>
      </c>
      <c r="F8691">
        <v>3</v>
      </c>
      <c r="G8691">
        <v>1</v>
      </c>
      <c r="H8691" s="2">
        <v>42990</v>
      </c>
      <c r="I8691" t="str">
        <f>VLOOKUP(Sales[[#This Row],[TerritoryKey]], Territories[], 2, FALSE)</f>
        <v>United Kingdom</v>
      </c>
      <c r="J8691">
        <f>_xlfn.XLOOKUP(Sales[[#This Row],[ProductKey]], Products!$A:$A, Products!$J:$J)</f>
        <v>13.0863</v>
      </c>
      <c r="K8691">
        <f>_xlfn.XLOOKUP(Sales[[#This Row],[ProductKey]], Products!$A:$A, Products!$K:$K)</f>
        <v>34.99</v>
      </c>
      <c r="L8691" s="1">
        <f>Sales[[#This Row],[ProductPrice]]*Sales[[#This Row],[OrderQuantity]]</f>
        <v>34.99</v>
      </c>
      <c r="M8691" s="1">
        <f>Sales[[#This Row],[OrderQuantity]]</f>
        <v>1</v>
      </c>
      <c r="N8691" s="1">
        <f>1</f>
        <v>1</v>
      </c>
      <c r="O8691" s="1">
        <f>Sales[[#This Row],[TotalSales]]-Sales[[#This Row],[TotalCost]]</f>
        <v>21.903700000000001</v>
      </c>
      <c r="P8691" s="1">
        <f>Sales[[#This Row],[ProductCost]]*Sales[[#This Row],[OrderQuantity]]</f>
        <v>13.0863</v>
      </c>
      <c r="Q8691" s="1" t="str">
        <f>VLOOKUP(Sales[[#This Row],[ProductKey]], Products!$A$2:$D$1000, 4, FALSE)</f>
        <v>Sport-100 Helmet, Red</v>
      </c>
    </row>
    <row r="8692" spans="1:17" x14ac:dyDescent="0.25">
      <c r="A8692" s="2">
        <v>37691</v>
      </c>
      <c r="B8692" s="1" t="s">
        <v>2256</v>
      </c>
      <c r="C8692">
        <v>214</v>
      </c>
      <c r="D8692">
        <v>14817</v>
      </c>
      <c r="E8692">
        <v>10</v>
      </c>
      <c r="F8692">
        <v>3</v>
      </c>
      <c r="G8692">
        <v>1</v>
      </c>
      <c r="H8692" s="2">
        <v>42805</v>
      </c>
      <c r="I8692" t="str">
        <f>VLOOKUP(Sales[[#This Row],[TerritoryKey]], Territories[], 2, FALSE)</f>
        <v>United Kingdom</v>
      </c>
      <c r="J8692">
        <f>_xlfn.XLOOKUP(Sales[[#This Row],[ProductKey]], Products!$A:$A, Products!$J:$J)</f>
        <v>13.0863</v>
      </c>
      <c r="K8692">
        <f>_xlfn.XLOOKUP(Sales[[#This Row],[ProductKey]], Products!$A:$A, Products!$K:$K)</f>
        <v>34.99</v>
      </c>
      <c r="L8692" s="1">
        <f>Sales[[#This Row],[ProductPrice]]*Sales[[#This Row],[OrderQuantity]]</f>
        <v>34.99</v>
      </c>
      <c r="M8692" s="1">
        <f>Sales[[#This Row],[OrderQuantity]]</f>
        <v>1</v>
      </c>
      <c r="N8692" s="1">
        <f>1</f>
        <v>1</v>
      </c>
      <c r="O8692" s="1">
        <f>Sales[[#This Row],[TotalSales]]-Sales[[#This Row],[TotalCost]]</f>
        <v>21.903700000000001</v>
      </c>
      <c r="P8692" s="1">
        <f>Sales[[#This Row],[ProductCost]]*Sales[[#This Row],[OrderQuantity]]</f>
        <v>13.0863</v>
      </c>
      <c r="Q8692" s="1" t="str">
        <f>VLOOKUP(Sales[[#This Row],[ProductKey]], Products!$A$2:$D$1000, 4, FALSE)</f>
        <v>Sport-100 Helmet, Red</v>
      </c>
    </row>
    <row r="8693" spans="1:17" x14ac:dyDescent="0.25">
      <c r="A8693" s="2">
        <v>37906</v>
      </c>
      <c r="B8693" s="1" t="s">
        <v>2285</v>
      </c>
      <c r="C8693">
        <v>214</v>
      </c>
      <c r="D8693">
        <v>28738</v>
      </c>
      <c r="E8693">
        <v>10</v>
      </c>
      <c r="F8693">
        <v>3</v>
      </c>
      <c r="G8693">
        <v>1</v>
      </c>
      <c r="H8693" s="2">
        <v>43020</v>
      </c>
      <c r="I8693" t="str">
        <f>VLOOKUP(Sales[[#This Row],[TerritoryKey]], Territories[], 2, FALSE)</f>
        <v>United Kingdom</v>
      </c>
      <c r="J8693">
        <f>_xlfn.XLOOKUP(Sales[[#This Row],[ProductKey]], Products!$A:$A, Products!$J:$J)</f>
        <v>13.0863</v>
      </c>
      <c r="K8693">
        <f>_xlfn.XLOOKUP(Sales[[#This Row],[ProductKey]], Products!$A:$A, Products!$K:$K)</f>
        <v>34.99</v>
      </c>
      <c r="L8693" s="1">
        <f>Sales[[#This Row],[ProductPrice]]*Sales[[#This Row],[OrderQuantity]]</f>
        <v>34.99</v>
      </c>
      <c r="M8693" s="1">
        <f>Sales[[#This Row],[OrderQuantity]]</f>
        <v>1</v>
      </c>
      <c r="N8693" s="1">
        <f>1</f>
        <v>1</v>
      </c>
      <c r="O8693" s="1">
        <f>Sales[[#This Row],[TotalSales]]-Sales[[#This Row],[TotalCost]]</f>
        <v>21.903700000000001</v>
      </c>
      <c r="P8693" s="1">
        <f>Sales[[#This Row],[ProductCost]]*Sales[[#This Row],[OrderQuantity]]</f>
        <v>13.0863</v>
      </c>
      <c r="Q8693" s="1" t="str">
        <f>VLOOKUP(Sales[[#This Row],[ProductKey]], Products!$A$2:$D$1000, 4, FALSE)</f>
        <v>Sport-100 Helmet, Red</v>
      </c>
    </row>
    <row r="8694" spans="1:17" x14ac:dyDescent="0.25">
      <c r="A8694" s="2">
        <v>37845</v>
      </c>
      <c r="B8694" s="1" t="s">
        <v>2408</v>
      </c>
      <c r="C8694">
        <v>214</v>
      </c>
      <c r="D8694">
        <v>19249</v>
      </c>
      <c r="E8694">
        <v>8</v>
      </c>
      <c r="F8694">
        <v>3</v>
      </c>
      <c r="G8694">
        <v>1</v>
      </c>
      <c r="H8694" s="2">
        <v>42959</v>
      </c>
      <c r="I8694" t="str">
        <f>VLOOKUP(Sales[[#This Row],[TerritoryKey]], Territories[], 2, FALSE)</f>
        <v>Germany</v>
      </c>
      <c r="J8694">
        <f>_xlfn.XLOOKUP(Sales[[#This Row],[ProductKey]], Products!$A:$A, Products!$J:$J)</f>
        <v>13.0863</v>
      </c>
      <c r="K8694">
        <f>_xlfn.XLOOKUP(Sales[[#This Row],[ProductKey]], Products!$A:$A, Products!$K:$K)</f>
        <v>34.99</v>
      </c>
      <c r="L8694" s="1">
        <f>Sales[[#This Row],[ProductPrice]]*Sales[[#This Row],[OrderQuantity]]</f>
        <v>34.99</v>
      </c>
      <c r="M8694" s="1">
        <f>Sales[[#This Row],[OrderQuantity]]</f>
        <v>1</v>
      </c>
      <c r="N8694" s="1">
        <f>1</f>
        <v>1</v>
      </c>
      <c r="O8694" s="1">
        <f>Sales[[#This Row],[TotalSales]]-Sales[[#This Row],[TotalCost]]</f>
        <v>21.903700000000001</v>
      </c>
      <c r="P8694" s="1">
        <f>Sales[[#This Row],[ProductCost]]*Sales[[#This Row],[OrderQuantity]]</f>
        <v>13.0863</v>
      </c>
      <c r="Q8694" s="1" t="str">
        <f>VLOOKUP(Sales[[#This Row],[ProductKey]], Products!$A$2:$D$1000, 4, FALSE)</f>
        <v>Sport-100 Helmet, Red</v>
      </c>
    </row>
    <row r="8695" spans="1:17" x14ac:dyDescent="0.25">
      <c r="A8695" s="2">
        <v>37753</v>
      </c>
      <c r="B8695" s="1" t="s">
        <v>2438</v>
      </c>
      <c r="C8695">
        <v>214</v>
      </c>
      <c r="D8695">
        <v>25688</v>
      </c>
      <c r="E8695">
        <v>7</v>
      </c>
      <c r="F8695">
        <v>3</v>
      </c>
      <c r="G8695">
        <v>1</v>
      </c>
      <c r="H8695" s="2">
        <v>42867</v>
      </c>
      <c r="I8695" t="str">
        <f>VLOOKUP(Sales[[#This Row],[TerritoryKey]], Territories[], 2, FALSE)</f>
        <v>France</v>
      </c>
      <c r="J8695">
        <f>_xlfn.XLOOKUP(Sales[[#This Row],[ProductKey]], Products!$A:$A, Products!$J:$J)</f>
        <v>13.0863</v>
      </c>
      <c r="K8695">
        <f>_xlfn.XLOOKUP(Sales[[#This Row],[ProductKey]], Products!$A:$A, Products!$K:$K)</f>
        <v>34.99</v>
      </c>
      <c r="L8695" s="1">
        <f>Sales[[#This Row],[ProductPrice]]*Sales[[#This Row],[OrderQuantity]]</f>
        <v>34.99</v>
      </c>
      <c r="M8695" s="1">
        <f>Sales[[#This Row],[OrderQuantity]]</f>
        <v>1</v>
      </c>
      <c r="N8695" s="1">
        <f>1</f>
        <v>1</v>
      </c>
      <c r="O8695" s="1">
        <f>Sales[[#This Row],[TotalSales]]-Sales[[#This Row],[TotalCost]]</f>
        <v>21.903700000000001</v>
      </c>
      <c r="P8695" s="1">
        <f>Sales[[#This Row],[ProductCost]]*Sales[[#This Row],[OrderQuantity]]</f>
        <v>13.0863</v>
      </c>
      <c r="Q8695" s="1" t="str">
        <f>VLOOKUP(Sales[[#This Row],[ProductKey]], Products!$A$2:$D$1000, 4, FALSE)</f>
        <v>Sport-100 Helmet, Red</v>
      </c>
    </row>
    <row r="8696" spans="1:17" x14ac:dyDescent="0.25">
      <c r="A8696" s="2">
        <v>38139</v>
      </c>
      <c r="B8696" s="1" t="s">
        <v>2516</v>
      </c>
      <c r="C8696">
        <v>214</v>
      </c>
      <c r="D8696">
        <v>24439</v>
      </c>
      <c r="E8696">
        <v>1</v>
      </c>
      <c r="F8696">
        <v>3</v>
      </c>
      <c r="G8696">
        <v>1</v>
      </c>
      <c r="H8696" s="2">
        <v>43252</v>
      </c>
      <c r="I8696" t="str">
        <f>VLOOKUP(Sales[[#This Row],[TerritoryKey]], Territories[], 2, FALSE)</f>
        <v>Northwest</v>
      </c>
      <c r="J8696">
        <f>_xlfn.XLOOKUP(Sales[[#This Row],[ProductKey]], Products!$A:$A, Products!$J:$J)</f>
        <v>13.0863</v>
      </c>
      <c r="K8696">
        <f>_xlfn.XLOOKUP(Sales[[#This Row],[ProductKey]], Products!$A:$A, Products!$K:$K)</f>
        <v>34.99</v>
      </c>
      <c r="L8696" s="1">
        <f>Sales[[#This Row],[ProductPrice]]*Sales[[#This Row],[OrderQuantity]]</f>
        <v>34.99</v>
      </c>
      <c r="M8696" s="1">
        <f>Sales[[#This Row],[OrderQuantity]]</f>
        <v>1</v>
      </c>
      <c r="N8696" s="1">
        <f>1</f>
        <v>1</v>
      </c>
      <c r="O8696" s="1">
        <f>Sales[[#This Row],[TotalSales]]-Sales[[#This Row],[TotalCost]]</f>
        <v>21.903700000000001</v>
      </c>
      <c r="P8696" s="1">
        <f>Sales[[#This Row],[ProductCost]]*Sales[[#This Row],[OrderQuantity]]</f>
        <v>13.0863</v>
      </c>
      <c r="Q8696" s="1" t="str">
        <f>VLOOKUP(Sales[[#This Row],[ProductKey]], Products!$A$2:$D$1000, 4, FALSE)</f>
        <v>Sport-100 Helmet, Red</v>
      </c>
    </row>
    <row r="8697" spans="1:17" x14ac:dyDescent="0.25">
      <c r="A8697" s="2">
        <v>37845</v>
      </c>
      <c r="B8697" s="1" t="s">
        <v>2566</v>
      </c>
      <c r="C8697">
        <v>214</v>
      </c>
      <c r="D8697">
        <v>15413</v>
      </c>
      <c r="E8697">
        <v>6</v>
      </c>
      <c r="F8697">
        <v>3</v>
      </c>
      <c r="G8697">
        <v>1</v>
      </c>
      <c r="H8697" s="2">
        <v>42959</v>
      </c>
      <c r="I8697" t="str">
        <f>VLOOKUP(Sales[[#This Row],[TerritoryKey]], Territories[], 2, FALSE)</f>
        <v>Canada</v>
      </c>
      <c r="J8697">
        <f>_xlfn.XLOOKUP(Sales[[#This Row],[ProductKey]], Products!$A:$A, Products!$J:$J)</f>
        <v>13.0863</v>
      </c>
      <c r="K8697">
        <f>_xlfn.XLOOKUP(Sales[[#This Row],[ProductKey]], Products!$A:$A, Products!$K:$K)</f>
        <v>34.99</v>
      </c>
      <c r="L8697" s="1">
        <f>Sales[[#This Row],[ProductPrice]]*Sales[[#This Row],[OrderQuantity]]</f>
        <v>34.99</v>
      </c>
      <c r="M8697" s="1">
        <f>Sales[[#This Row],[OrderQuantity]]</f>
        <v>1</v>
      </c>
      <c r="N8697" s="1">
        <f>1</f>
        <v>1</v>
      </c>
      <c r="O8697" s="1">
        <f>Sales[[#This Row],[TotalSales]]-Sales[[#This Row],[TotalCost]]</f>
        <v>21.903700000000001</v>
      </c>
      <c r="P8697" s="1">
        <f>Sales[[#This Row],[ProductCost]]*Sales[[#This Row],[OrderQuantity]]</f>
        <v>13.0863</v>
      </c>
      <c r="Q8697" s="1" t="str">
        <f>VLOOKUP(Sales[[#This Row],[ProductKey]], Products!$A$2:$D$1000, 4, FALSE)</f>
        <v>Sport-100 Helmet, Red</v>
      </c>
    </row>
    <row r="8698" spans="1:17" x14ac:dyDescent="0.25">
      <c r="A8698" s="2">
        <v>37875</v>
      </c>
      <c r="B8698" s="1" t="s">
        <v>2616</v>
      </c>
      <c r="C8698">
        <v>214</v>
      </c>
      <c r="D8698">
        <v>17969</v>
      </c>
      <c r="E8698">
        <v>10</v>
      </c>
      <c r="F8698">
        <v>3</v>
      </c>
      <c r="G8698">
        <v>1</v>
      </c>
      <c r="H8698" s="2">
        <v>42989</v>
      </c>
      <c r="I8698" t="str">
        <f>VLOOKUP(Sales[[#This Row],[TerritoryKey]], Territories[], 2, FALSE)</f>
        <v>United Kingdom</v>
      </c>
      <c r="J8698">
        <f>_xlfn.XLOOKUP(Sales[[#This Row],[ProductKey]], Products!$A:$A, Products!$J:$J)</f>
        <v>13.0863</v>
      </c>
      <c r="K8698">
        <f>_xlfn.XLOOKUP(Sales[[#This Row],[ProductKey]], Products!$A:$A, Products!$K:$K)</f>
        <v>34.99</v>
      </c>
      <c r="L8698" s="1">
        <f>Sales[[#This Row],[ProductPrice]]*Sales[[#This Row],[OrderQuantity]]</f>
        <v>34.99</v>
      </c>
      <c r="M8698" s="1">
        <f>Sales[[#This Row],[OrderQuantity]]</f>
        <v>1</v>
      </c>
      <c r="N8698" s="1">
        <f>1</f>
        <v>1</v>
      </c>
      <c r="O8698" s="1">
        <f>Sales[[#This Row],[TotalSales]]-Sales[[#This Row],[TotalCost]]</f>
        <v>21.903700000000001</v>
      </c>
      <c r="P8698" s="1">
        <f>Sales[[#This Row],[ProductCost]]*Sales[[#This Row],[OrderQuantity]]</f>
        <v>13.0863</v>
      </c>
      <c r="Q8698" s="1" t="str">
        <f>VLOOKUP(Sales[[#This Row],[ProductKey]], Products!$A$2:$D$1000, 4, FALSE)</f>
        <v>Sport-100 Helmet, Red</v>
      </c>
    </row>
    <row r="8699" spans="1:17" x14ac:dyDescent="0.25">
      <c r="A8699" s="2">
        <v>38170</v>
      </c>
      <c r="B8699" s="1" t="s">
        <v>2622</v>
      </c>
      <c r="C8699">
        <v>214</v>
      </c>
      <c r="D8699">
        <v>13268</v>
      </c>
      <c r="E8699">
        <v>6</v>
      </c>
      <c r="F8699">
        <v>3</v>
      </c>
      <c r="G8699">
        <v>1</v>
      </c>
      <c r="H8699" s="2">
        <v>43283</v>
      </c>
      <c r="I8699" t="str">
        <f>VLOOKUP(Sales[[#This Row],[TerritoryKey]], Territories[], 2, FALSE)</f>
        <v>Canada</v>
      </c>
      <c r="J8699">
        <f>_xlfn.XLOOKUP(Sales[[#This Row],[ProductKey]], Products!$A:$A, Products!$J:$J)</f>
        <v>13.0863</v>
      </c>
      <c r="K8699">
        <f>_xlfn.XLOOKUP(Sales[[#This Row],[ProductKey]], Products!$A:$A, Products!$K:$K)</f>
        <v>34.99</v>
      </c>
      <c r="L8699" s="1">
        <f>Sales[[#This Row],[ProductPrice]]*Sales[[#This Row],[OrderQuantity]]</f>
        <v>34.99</v>
      </c>
      <c r="M8699" s="1">
        <f>Sales[[#This Row],[OrderQuantity]]</f>
        <v>1</v>
      </c>
      <c r="N8699" s="1">
        <f>1</f>
        <v>1</v>
      </c>
      <c r="O8699" s="1">
        <f>Sales[[#This Row],[TotalSales]]-Sales[[#This Row],[TotalCost]]</f>
        <v>21.903700000000001</v>
      </c>
      <c r="P8699" s="1">
        <f>Sales[[#This Row],[ProductCost]]*Sales[[#This Row],[OrderQuantity]]</f>
        <v>13.0863</v>
      </c>
      <c r="Q8699" s="1" t="str">
        <f>VLOOKUP(Sales[[#This Row],[ProductKey]], Products!$A$2:$D$1000, 4, FALSE)</f>
        <v>Sport-100 Helmet, Red</v>
      </c>
    </row>
    <row r="8700" spans="1:17" x14ac:dyDescent="0.25">
      <c r="A8700" s="2">
        <v>37905</v>
      </c>
      <c r="B8700" s="1" t="s">
        <v>2634</v>
      </c>
      <c r="C8700">
        <v>214</v>
      </c>
      <c r="D8700">
        <v>27408</v>
      </c>
      <c r="E8700">
        <v>4</v>
      </c>
      <c r="F8700">
        <v>3</v>
      </c>
      <c r="G8700">
        <v>1</v>
      </c>
      <c r="H8700" s="2">
        <v>43019</v>
      </c>
      <c r="I8700" t="str">
        <f>VLOOKUP(Sales[[#This Row],[TerritoryKey]], Territories[], 2, FALSE)</f>
        <v>Southwest</v>
      </c>
      <c r="J8700">
        <f>_xlfn.XLOOKUP(Sales[[#This Row],[ProductKey]], Products!$A:$A, Products!$J:$J)</f>
        <v>13.0863</v>
      </c>
      <c r="K8700">
        <f>_xlfn.XLOOKUP(Sales[[#This Row],[ProductKey]], Products!$A:$A, Products!$K:$K)</f>
        <v>34.99</v>
      </c>
      <c r="L8700" s="1">
        <f>Sales[[#This Row],[ProductPrice]]*Sales[[#This Row],[OrderQuantity]]</f>
        <v>34.99</v>
      </c>
      <c r="M8700" s="1">
        <f>Sales[[#This Row],[OrderQuantity]]</f>
        <v>1</v>
      </c>
      <c r="N8700" s="1">
        <f>1</f>
        <v>1</v>
      </c>
      <c r="O8700" s="1">
        <f>Sales[[#This Row],[TotalSales]]-Sales[[#This Row],[TotalCost]]</f>
        <v>21.903700000000001</v>
      </c>
      <c r="P8700" s="1">
        <f>Sales[[#This Row],[ProductCost]]*Sales[[#This Row],[OrderQuantity]]</f>
        <v>13.0863</v>
      </c>
      <c r="Q8700" s="1" t="str">
        <f>VLOOKUP(Sales[[#This Row],[ProductKey]], Products!$A$2:$D$1000, 4, FALSE)</f>
        <v>Sport-100 Helmet, Red</v>
      </c>
    </row>
    <row r="8701" spans="1:17" x14ac:dyDescent="0.25">
      <c r="A8701" s="2">
        <v>38322</v>
      </c>
      <c r="B8701" s="1" t="s">
        <v>2637</v>
      </c>
      <c r="C8701">
        <v>214</v>
      </c>
      <c r="D8701">
        <v>12490</v>
      </c>
      <c r="E8701">
        <v>7</v>
      </c>
      <c r="F8701">
        <v>3</v>
      </c>
      <c r="G8701">
        <v>1</v>
      </c>
      <c r="H8701" s="2">
        <v>43435</v>
      </c>
      <c r="I8701" t="str">
        <f>VLOOKUP(Sales[[#This Row],[TerritoryKey]], Territories[], 2, FALSE)</f>
        <v>France</v>
      </c>
      <c r="J8701">
        <f>_xlfn.XLOOKUP(Sales[[#This Row],[ProductKey]], Products!$A:$A, Products!$J:$J)</f>
        <v>13.0863</v>
      </c>
      <c r="K8701">
        <f>_xlfn.XLOOKUP(Sales[[#This Row],[ProductKey]], Products!$A:$A, Products!$K:$K)</f>
        <v>34.99</v>
      </c>
      <c r="L8701" s="1">
        <f>Sales[[#This Row],[ProductPrice]]*Sales[[#This Row],[OrderQuantity]]</f>
        <v>34.99</v>
      </c>
      <c r="M8701" s="1">
        <f>Sales[[#This Row],[OrderQuantity]]</f>
        <v>1</v>
      </c>
      <c r="N8701" s="1">
        <f>1</f>
        <v>1</v>
      </c>
      <c r="O8701" s="1">
        <f>Sales[[#This Row],[TotalSales]]-Sales[[#This Row],[TotalCost]]</f>
        <v>21.903700000000001</v>
      </c>
      <c r="P8701" s="1">
        <f>Sales[[#This Row],[ProductCost]]*Sales[[#This Row],[OrderQuantity]]</f>
        <v>13.0863</v>
      </c>
      <c r="Q8701" s="1" t="str">
        <f>VLOOKUP(Sales[[#This Row],[ProductKey]], Products!$A$2:$D$1000, 4, FALSE)</f>
        <v>Sport-100 Helmet, Red</v>
      </c>
    </row>
    <row r="8702" spans="1:17" x14ac:dyDescent="0.25">
      <c r="A8702" s="2">
        <v>38261</v>
      </c>
      <c r="B8702" s="1" t="s">
        <v>2675</v>
      </c>
      <c r="C8702">
        <v>214</v>
      </c>
      <c r="D8702">
        <v>25158</v>
      </c>
      <c r="E8702">
        <v>1</v>
      </c>
      <c r="F8702">
        <v>3</v>
      </c>
      <c r="G8702">
        <v>1</v>
      </c>
      <c r="H8702" s="2">
        <v>43374</v>
      </c>
      <c r="I8702" t="str">
        <f>VLOOKUP(Sales[[#This Row],[TerritoryKey]], Territories[], 2, FALSE)</f>
        <v>Northwest</v>
      </c>
      <c r="J8702">
        <f>_xlfn.XLOOKUP(Sales[[#This Row],[ProductKey]], Products!$A:$A, Products!$J:$J)</f>
        <v>13.0863</v>
      </c>
      <c r="K8702">
        <f>_xlfn.XLOOKUP(Sales[[#This Row],[ProductKey]], Products!$A:$A, Products!$K:$K)</f>
        <v>34.99</v>
      </c>
      <c r="L8702" s="1">
        <f>Sales[[#This Row],[ProductPrice]]*Sales[[#This Row],[OrderQuantity]]</f>
        <v>34.99</v>
      </c>
      <c r="M8702" s="1">
        <f>Sales[[#This Row],[OrderQuantity]]</f>
        <v>1</v>
      </c>
      <c r="N8702" s="1">
        <f>1</f>
        <v>1</v>
      </c>
      <c r="O8702" s="1">
        <f>Sales[[#This Row],[TotalSales]]-Sales[[#This Row],[TotalCost]]</f>
        <v>21.903700000000001</v>
      </c>
      <c r="P8702" s="1">
        <f>Sales[[#This Row],[ProductCost]]*Sales[[#This Row],[OrderQuantity]]</f>
        <v>13.0863</v>
      </c>
      <c r="Q8702" s="1" t="str">
        <f>VLOOKUP(Sales[[#This Row],[ProductKey]], Products!$A$2:$D$1000, 4, FALSE)</f>
        <v>Sport-100 Helmet, Red</v>
      </c>
    </row>
    <row r="8703" spans="1:17" x14ac:dyDescent="0.25">
      <c r="A8703" s="2">
        <v>38048</v>
      </c>
      <c r="B8703" s="1" t="s">
        <v>2753</v>
      </c>
      <c r="C8703">
        <v>214</v>
      </c>
      <c r="D8703">
        <v>16456</v>
      </c>
      <c r="E8703">
        <v>8</v>
      </c>
      <c r="F8703">
        <v>3</v>
      </c>
      <c r="G8703">
        <v>1</v>
      </c>
      <c r="H8703" s="2">
        <v>43161</v>
      </c>
      <c r="I8703" t="str">
        <f>VLOOKUP(Sales[[#This Row],[TerritoryKey]], Territories[], 2, FALSE)</f>
        <v>Germany</v>
      </c>
      <c r="J8703">
        <f>_xlfn.XLOOKUP(Sales[[#This Row],[ProductKey]], Products!$A:$A, Products!$J:$J)</f>
        <v>13.0863</v>
      </c>
      <c r="K8703">
        <f>_xlfn.XLOOKUP(Sales[[#This Row],[ProductKey]], Products!$A:$A, Products!$K:$K)</f>
        <v>34.99</v>
      </c>
      <c r="L8703" s="1">
        <f>Sales[[#This Row],[ProductPrice]]*Sales[[#This Row],[OrderQuantity]]</f>
        <v>34.99</v>
      </c>
      <c r="M8703" s="1">
        <f>Sales[[#This Row],[OrderQuantity]]</f>
        <v>1</v>
      </c>
      <c r="N8703" s="1">
        <f>1</f>
        <v>1</v>
      </c>
      <c r="O8703" s="1">
        <f>Sales[[#This Row],[TotalSales]]-Sales[[#This Row],[TotalCost]]</f>
        <v>21.903700000000001</v>
      </c>
      <c r="P8703" s="1">
        <f>Sales[[#This Row],[ProductCost]]*Sales[[#This Row],[OrderQuantity]]</f>
        <v>13.0863</v>
      </c>
      <c r="Q8703" s="1" t="str">
        <f>VLOOKUP(Sales[[#This Row],[ProductKey]], Products!$A$2:$D$1000, 4, FALSE)</f>
        <v>Sport-100 Helmet, Red</v>
      </c>
    </row>
    <row r="8704" spans="1:17" x14ac:dyDescent="0.25">
      <c r="A8704" s="2">
        <v>37987</v>
      </c>
      <c r="B8704" s="1" t="s">
        <v>2847</v>
      </c>
      <c r="C8704">
        <v>214</v>
      </c>
      <c r="D8704">
        <v>19349</v>
      </c>
      <c r="E8704">
        <v>8</v>
      </c>
      <c r="F8704">
        <v>3</v>
      </c>
      <c r="G8704">
        <v>1</v>
      </c>
      <c r="H8704" s="2">
        <v>43101</v>
      </c>
      <c r="I8704" t="str">
        <f>VLOOKUP(Sales[[#This Row],[TerritoryKey]], Territories[], 2, FALSE)</f>
        <v>Germany</v>
      </c>
      <c r="J8704">
        <f>_xlfn.XLOOKUP(Sales[[#This Row],[ProductKey]], Products!$A:$A, Products!$J:$J)</f>
        <v>13.0863</v>
      </c>
      <c r="K8704">
        <f>_xlfn.XLOOKUP(Sales[[#This Row],[ProductKey]], Products!$A:$A, Products!$K:$K)</f>
        <v>34.99</v>
      </c>
      <c r="L8704" s="1">
        <f>Sales[[#This Row],[ProductPrice]]*Sales[[#This Row],[OrderQuantity]]</f>
        <v>34.99</v>
      </c>
      <c r="M8704" s="1">
        <f>Sales[[#This Row],[OrderQuantity]]</f>
        <v>1</v>
      </c>
      <c r="N8704" s="1">
        <f>1</f>
        <v>1</v>
      </c>
      <c r="O8704" s="1">
        <f>Sales[[#This Row],[TotalSales]]-Sales[[#This Row],[TotalCost]]</f>
        <v>21.903700000000001</v>
      </c>
      <c r="P8704" s="1">
        <f>Sales[[#This Row],[ProductCost]]*Sales[[#This Row],[OrderQuantity]]</f>
        <v>13.0863</v>
      </c>
      <c r="Q8704" s="1" t="str">
        <f>VLOOKUP(Sales[[#This Row],[ProductKey]], Products!$A$2:$D$1000, 4, FALSE)</f>
        <v>Sport-100 Helmet, Red</v>
      </c>
    </row>
    <row r="8705" spans="1:17" x14ac:dyDescent="0.25">
      <c r="A8705" s="2">
        <v>37988</v>
      </c>
      <c r="B8705" s="1" t="s">
        <v>2960</v>
      </c>
      <c r="C8705">
        <v>214</v>
      </c>
      <c r="D8705">
        <v>12359</v>
      </c>
      <c r="E8705">
        <v>9</v>
      </c>
      <c r="F8705">
        <v>3</v>
      </c>
      <c r="G8705">
        <v>1</v>
      </c>
      <c r="H8705" s="2">
        <v>43102</v>
      </c>
      <c r="I8705" t="str">
        <f>VLOOKUP(Sales[[#This Row],[TerritoryKey]], Territories[], 2, FALSE)</f>
        <v>Australia</v>
      </c>
      <c r="J8705">
        <f>_xlfn.XLOOKUP(Sales[[#This Row],[ProductKey]], Products!$A:$A, Products!$J:$J)</f>
        <v>13.0863</v>
      </c>
      <c r="K8705">
        <f>_xlfn.XLOOKUP(Sales[[#This Row],[ProductKey]], Products!$A:$A, Products!$K:$K)</f>
        <v>34.99</v>
      </c>
      <c r="L8705" s="1">
        <f>Sales[[#This Row],[ProductPrice]]*Sales[[#This Row],[OrderQuantity]]</f>
        <v>34.99</v>
      </c>
      <c r="M8705" s="1">
        <f>Sales[[#This Row],[OrderQuantity]]</f>
        <v>1</v>
      </c>
      <c r="N8705" s="1">
        <f>1</f>
        <v>1</v>
      </c>
      <c r="O8705" s="1">
        <f>Sales[[#This Row],[TotalSales]]-Sales[[#This Row],[TotalCost]]</f>
        <v>21.903700000000001</v>
      </c>
      <c r="P8705" s="1">
        <f>Sales[[#This Row],[ProductCost]]*Sales[[#This Row],[OrderQuantity]]</f>
        <v>13.0863</v>
      </c>
      <c r="Q8705" s="1" t="str">
        <f>VLOOKUP(Sales[[#This Row],[ProductKey]], Products!$A$2:$D$1000, 4, FALSE)</f>
        <v>Sport-100 Helmet, Red</v>
      </c>
    </row>
    <row r="8706" spans="1:17" x14ac:dyDescent="0.25">
      <c r="A8706" s="2">
        <v>38323</v>
      </c>
      <c r="B8706" s="1" t="s">
        <v>3430</v>
      </c>
      <c r="C8706">
        <v>214</v>
      </c>
      <c r="D8706">
        <v>25650</v>
      </c>
      <c r="E8706">
        <v>8</v>
      </c>
      <c r="F8706">
        <v>3</v>
      </c>
      <c r="G8706">
        <v>1</v>
      </c>
      <c r="H8706" s="2">
        <v>43436</v>
      </c>
      <c r="I8706" t="str">
        <f>VLOOKUP(Sales[[#This Row],[TerritoryKey]], Territories[], 2, FALSE)</f>
        <v>Germany</v>
      </c>
      <c r="J8706">
        <f>_xlfn.XLOOKUP(Sales[[#This Row],[ProductKey]], Products!$A:$A, Products!$J:$J)</f>
        <v>13.0863</v>
      </c>
      <c r="K8706">
        <f>_xlfn.XLOOKUP(Sales[[#This Row],[ProductKey]], Products!$A:$A, Products!$K:$K)</f>
        <v>34.99</v>
      </c>
      <c r="L8706" s="1">
        <f>Sales[[#This Row],[ProductPrice]]*Sales[[#This Row],[OrderQuantity]]</f>
        <v>34.99</v>
      </c>
      <c r="M8706" s="1">
        <f>Sales[[#This Row],[OrderQuantity]]</f>
        <v>1</v>
      </c>
      <c r="N8706" s="1">
        <f>1</f>
        <v>1</v>
      </c>
      <c r="O8706" s="1">
        <f>Sales[[#This Row],[TotalSales]]-Sales[[#This Row],[TotalCost]]</f>
        <v>21.903700000000001</v>
      </c>
      <c r="P8706" s="1">
        <f>Sales[[#This Row],[ProductCost]]*Sales[[#This Row],[OrderQuantity]]</f>
        <v>13.0863</v>
      </c>
      <c r="Q8706" s="1" t="str">
        <f>VLOOKUP(Sales[[#This Row],[ProductKey]], Products!$A$2:$D$1000, 4, FALSE)</f>
        <v>Sport-100 Helmet, Red</v>
      </c>
    </row>
    <row r="8707" spans="1:17" x14ac:dyDescent="0.25">
      <c r="A8707" s="2">
        <v>37814</v>
      </c>
      <c r="B8707" s="1" t="s">
        <v>3491</v>
      </c>
      <c r="C8707">
        <v>214</v>
      </c>
      <c r="D8707">
        <v>12395</v>
      </c>
      <c r="E8707">
        <v>7</v>
      </c>
      <c r="F8707">
        <v>3</v>
      </c>
      <c r="G8707">
        <v>1</v>
      </c>
      <c r="H8707" s="2">
        <v>42928</v>
      </c>
      <c r="I8707" t="str">
        <f>VLOOKUP(Sales[[#This Row],[TerritoryKey]], Territories[], 2, FALSE)</f>
        <v>France</v>
      </c>
      <c r="J8707">
        <f>_xlfn.XLOOKUP(Sales[[#This Row],[ProductKey]], Products!$A:$A, Products!$J:$J)</f>
        <v>13.0863</v>
      </c>
      <c r="K8707">
        <f>_xlfn.XLOOKUP(Sales[[#This Row],[ProductKey]], Products!$A:$A, Products!$K:$K)</f>
        <v>34.99</v>
      </c>
      <c r="L8707" s="1">
        <f>Sales[[#This Row],[ProductPrice]]*Sales[[#This Row],[OrderQuantity]]</f>
        <v>34.99</v>
      </c>
      <c r="M8707" s="1">
        <f>Sales[[#This Row],[OrderQuantity]]</f>
        <v>1</v>
      </c>
      <c r="N8707" s="1">
        <f>1</f>
        <v>1</v>
      </c>
      <c r="O8707" s="1">
        <f>Sales[[#This Row],[TotalSales]]-Sales[[#This Row],[TotalCost]]</f>
        <v>21.903700000000001</v>
      </c>
      <c r="P8707" s="1">
        <f>Sales[[#This Row],[ProductCost]]*Sales[[#This Row],[OrderQuantity]]</f>
        <v>13.0863</v>
      </c>
      <c r="Q8707" s="1" t="str">
        <f>VLOOKUP(Sales[[#This Row],[ProductKey]], Products!$A$2:$D$1000, 4, FALSE)</f>
        <v>Sport-100 Helmet, Red</v>
      </c>
    </row>
    <row r="8708" spans="1:17" x14ac:dyDescent="0.25">
      <c r="A8708" s="2">
        <v>38261</v>
      </c>
      <c r="B8708" s="1" t="s">
        <v>3506</v>
      </c>
      <c r="C8708">
        <v>214</v>
      </c>
      <c r="D8708">
        <v>26900</v>
      </c>
      <c r="E8708">
        <v>10</v>
      </c>
      <c r="F8708">
        <v>3</v>
      </c>
      <c r="G8708">
        <v>1</v>
      </c>
      <c r="H8708" s="2">
        <v>43374</v>
      </c>
      <c r="I8708" t="str">
        <f>VLOOKUP(Sales[[#This Row],[TerritoryKey]], Territories[], 2, FALSE)</f>
        <v>United Kingdom</v>
      </c>
      <c r="J8708">
        <f>_xlfn.XLOOKUP(Sales[[#This Row],[ProductKey]], Products!$A:$A, Products!$J:$J)</f>
        <v>13.0863</v>
      </c>
      <c r="K8708">
        <f>_xlfn.XLOOKUP(Sales[[#This Row],[ProductKey]], Products!$A:$A, Products!$K:$K)</f>
        <v>34.99</v>
      </c>
      <c r="L8708" s="1">
        <f>Sales[[#This Row],[ProductPrice]]*Sales[[#This Row],[OrderQuantity]]</f>
        <v>34.99</v>
      </c>
      <c r="M8708" s="1">
        <f>Sales[[#This Row],[OrderQuantity]]</f>
        <v>1</v>
      </c>
      <c r="N8708" s="1">
        <f>1</f>
        <v>1</v>
      </c>
      <c r="O8708" s="1">
        <f>Sales[[#This Row],[TotalSales]]-Sales[[#This Row],[TotalCost]]</f>
        <v>21.903700000000001</v>
      </c>
      <c r="P8708" s="1">
        <f>Sales[[#This Row],[ProductCost]]*Sales[[#This Row],[OrderQuantity]]</f>
        <v>13.0863</v>
      </c>
      <c r="Q8708" s="1" t="str">
        <f>VLOOKUP(Sales[[#This Row],[ProductKey]], Products!$A$2:$D$1000, 4, FALSE)</f>
        <v>Sport-100 Helmet, Red</v>
      </c>
    </row>
    <row r="8709" spans="1:17" x14ac:dyDescent="0.25">
      <c r="A8709" s="2">
        <v>38294</v>
      </c>
      <c r="B8709" s="1" t="s">
        <v>3517</v>
      </c>
      <c r="C8709">
        <v>214</v>
      </c>
      <c r="D8709">
        <v>17192</v>
      </c>
      <c r="E8709">
        <v>10</v>
      </c>
      <c r="F8709">
        <v>3</v>
      </c>
      <c r="G8709">
        <v>1</v>
      </c>
      <c r="H8709" s="2">
        <v>43407</v>
      </c>
      <c r="I8709" t="str">
        <f>VLOOKUP(Sales[[#This Row],[TerritoryKey]], Territories[], 2, FALSE)</f>
        <v>United Kingdom</v>
      </c>
      <c r="J8709">
        <f>_xlfn.XLOOKUP(Sales[[#This Row],[ProductKey]], Products!$A:$A, Products!$J:$J)</f>
        <v>13.0863</v>
      </c>
      <c r="K8709">
        <f>_xlfn.XLOOKUP(Sales[[#This Row],[ProductKey]], Products!$A:$A, Products!$K:$K)</f>
        <v>34.99</v>
      </c>
      <c r="L8709" s="1">
        <f>Sales[[#This Row],[ProductPrice]]*Sales[[#This Row],[OrderQuantity]]</f>
        <v>34.99</v>
      </c>
      <c r="M8709" s="1">
        <f>Sales[[#This Row],[OrderQuantity]]</f>
        <v>1</v>
      </c>
      <c r="N8709" s="1">
        <f>1</f>
        <v>1</v>
      </c>
      <c r="O8709" s="1">
        <f>Sales[[#This Row],[TotalSales]]-Sales[[#This Row],[TotalCost]]</f>
        <v>21.903700000000001</v>
      </c>
      <c r="P8709" s="1">
        <f>Sales[[#This Row],[ProductCost]]*Sales[[#This Row],[OrderQuantity]]</f>
        <v>13.0863</v>
      </c>
      <c r="Q8709" s="1" t="str">
        <f>VLOOKUP(Sales[[#This Row],[ProductKey]], Products!$A$2:$D$1000, 4, FALSE)</f>
        <v>Sport-100 Helmet, Red</v>
      </c>
    </row>
    <row r="8710" spans="1:17" x14ac:dyDescent="0.25">
      <c r="A8710" s="2">
        <v>38049</v>
      </c>
      <c r="B8710" s="1" t="s">
        <v>3548</v>
      </c>
      <c r="C8710">
        <v>214</v>
      </c>
      <c r="D8710">
        <v>25166</v>
      </c>
      <c r="E8710">
        <v>4</v>
      </c>
      <c r="F8710">
        <v>3</v>
      </c>
      <c r="G8710">
        <v>1</v>
      </c>
      <c r="H8710" s="2">
        <v>43162</v>
      </c>
      <c r="I8710" t="str">
        <f>VLOOKUP(Sales[[#This Row],[TerritoryKey]], Territories[], 2, FALSE)</f>
        <v>Southwest</v>
      </c>
      <c r="J8710">
        <f>_xlfn.XLOOKUP(Sales[[#This Row],[ProductKey]], Products!$A:$A, Products!$J:$J)</f>
        <v>13.0863</v>
      </c>
      <c r="K8710">
        <f>_xlfn.XLOOKUP(Sales[[#This Row],[ProductKey]], Products!$A:$A, Products!$K:$K)</f>
        <v>34.99</v>
      </c>
      <c r="L8710" s="1">
        <f>Sales[[#This Row],[ProductPrice]]*Sales[[#This Row],[OrderQuantity]]</f>
        <v>34.99</v>
      </c>
      <c r="M8710" s="1">
        <f>Sales[[#This Row],[OrderQuantity]]</f>
        <v>1</v>
      </c>
      <c r="N8710" s="1">
        <f>1</f>
        <v>1</v>
      </c>
      <c r="O8710" s="1">
        <f>Sales[[#This Row],[TotalSales]]-Sales[[#This Row],[TotalCost]]</f>
        <v>21.903700000000001</v>
      </c>
      <c r="P8710" s="1">
        <f>Sales[[#This Row],[ProductCost]]*Sales[[#This Row],[OrderQuantity]]</f>
        <v>13.0863</v>
      </c>
      <c r="Q8710" s="1" t="str">
        <f>VLOOKUP(Sales[[#This Row],[ProductKey]], Products!$A$2:$D$1000, 4, FALSE)</f>
        <v>Sport-100 Helmet, Red</v>
      </c>
    </row>
    <row r="8711" spans="1:17" x14ac:dyDescent="0.25">
      <c r="A8711" s="2">
        <v>38019</v>
      </c>
      <c r="B8711" s="1" t="s">
        <v>3560</v>
      </c>
      <c r="C8711">
        <v>214</v>
      </c>
      <c r="D8711">
        <v>21729</v>
      </c>
      <c r="E8711">
        <v>1</v>
      </c>
      <c r="F8711">
        <v>3</v>
      </c>
      <c r="G8711">
        <v>1</v>
      </c>
      <c r="H8711" s="2">
        <v>43133</v>
      </c>
      <c r="I8711" t="str">
        <f>VLOOKUP(Sales[[#This Row],[TerritoryKey]], Territories[], 2, FALSE)</f>
        <v>Northwest</v>
      </c>
      <c r="J8711">
        <f>_xlfn.XLOOKUP(Sales[[#This Row],[ProductKey]], Products!$A:$A, Products!$J:$J)</f>
        <v>13.0863</v>
      </c>
      <c r="K8711">
        <f>_xlfn.XLOOKUP(Sales[[#This Row],[ProductKey]], Products!$A:$A, Products!$K:$K)</f>
        <v>34.99</v>
      </c>
      <c r="L8711" s="1">
        <f>Sales[[#This Row],[ProductPrice]]*Sales[[#This Row],[OrderQuantity]]</f>
        <v>34.99</v>
      </c>
      <c r="M8711" s="1">
        <f>Sales[[#This Row],[OrderQuantity]]</f>
        <v>1</v>
      </c>
      <c r="N8711" s="1">
        <f>1</f>
        <v>1</v>
      </c>
      <c r="O8711" s="1">
        <f>Sales[[#This Row],[TotalSales]]-Sales[[#This Row],[TotalCost]]</f>
        <v>21.903700000000001</v>
      </c>
      <c r="P8711" s="1">
        <f>Sales[[#This Row],[ProductCost]]*Sales[[#This Row],[OrderQuantity]]</f>
        <v>13.0863</v>
      </c>
      <c r="Q8711" s="1" t="str">
        <f>VLOOKUP(Sales[[#This Row],[ProductKey]], Products!$A$2:$D$1000, 4, FALSE)</f>
        <v>Sport-100 Helmet, Red</v>
      </c>
    </row>
    <row r="8712" spans="1:17" x14ac:dyDescent="0.25">
      <c r="A8712" s="2">
        <v>38323</v>
      </c>
      <c r="B8712" s="1" t="s">
        <v>3566</v>
      </c>
      <c r="C8712">
        <v>214</v>
      </c>
      <c r="D8712">
        <v>23514</v>
      </c>
      <c r="E8712">
        <v>1</v>
      </c>
      <c r="F8712">
        <v>3</v>
      </c>
      <c r="G8712">
        <v>1</v>
      </c>
      <c r="H8712" s="2">
        <v>43436</v>
      </c>
      <c r="I8712" t="str">
        <f>VLOOKUP(Sales[[#This Row],[TerritoryKey]], Territories[], 2, FALSE)</f>
        <v>Northwest</v>
      </c>
      <c r="J8712">
        <f>_xlfn.XLOOKUP(Sales[[#This Row],[ProductKey]], Products!$A:$A, Products!$J:$J)</f>
        <v>13.0863</v>
      </c>
      <c r="K8712">
        <f>_xlfn.XLOOKUP(Sales[[#This Row],[ProductKey]], Products!$A:$A, Products!$K:$K)</f>
        <v>34.99</v>
      </c>
      <c r="L8712" s="1">
        <f>Sales[[#This Row],[ProductPrice]]*Sales[[#This Row],[OrderQuantity]]</f>
        <v>34.99</v>
      </c>
      <c r="M8712" s="1">
        <f>Sales[[#This Row],[OrderQuantity]]</f>
        <v>1</v>
      </c>
      <c r="N8712" s="1">
        <f>1</f>
        <v>1</v>
      </c>
      <c r="O8712" s="1">
        <f>Sales[[#This Row],[TotalSales]]-Sales[[#This Row],[TotalCost]]</f>
        <v>21.903700000000001</v>
      </c>
      <c r="P8712" s="1">
        <f>Sales[[#This Row],[ProductCost]]*Sales[[#This Row],[OrderQuantity]]</f>
        <v>13.0863</v>
      </c>
      <c r="Q8712" s="1" t="str">
        <f>VLOOKUP(Sales[[#This Row],[ProductKey]], Products!$A$2:$D$1000, 4, FALSE)</f>
        <v>Sport-100 Helmet, Red</v>
      </c>
    </row>
    <row r="8713" spans="1:17" x14ac:dyDescent="0.25">
      <c r="A8713" s="2">
        <v>38018</v>
      </c>
      <c r="B8713" s="1" t="s">
        <v>3570</v>
      </c>
      <c r="C8713">
        <v>214</v>
      </c>
      <c r="D8713">
        <v>24545</v>
      </c>
      <c r="E8713">
        <v>10</v>
      </c>
      <c r="F8713">
        <v>3</v>
      </c>
      <c r="G8713">
        <v>1</v>
      </c>
      <c r="H8713" s="2">
        <v>43132</v>
      </c>
      <c r="I8713" t="str">
        <f>VLOOKUP(Sales[[#This Row],[TerritoryKey]], Territories[], 2, FALSE)</f>
        <v>United Kingdom</v>
      </c>
      <c r="J8713">
        <f>_xlfn.XLOOKUP(Sales[[#This Row],[ProductKey]], Products!$A:$A, Products!$J:$J)</f>
        <v>13.0863</v>
      </c>
      <c r="K8713">
        <f>_xlfn.XLOOKUP(Sales[[#This Row],[ProductKey]], Products!$A:$A, Products!$K:$K)</f>
        <v>34.99</v>
      </c>
      <c r="L8713" s="1">
        <f>Sales[[#This Row],[ProductPrice]]*Sales[[#This Row],[OrderQuantity]]</f>
        <v>34.99</v>
      </c>
      <c r="M8713" s="1">
        <f>Sales[[#This Row],[OrderQuantity]]</f>
        <v>1</v>
      </c>
      <c r="N8713" s="1">
        <f>1</f>
        <v>1</v>
      </c>
      <c r="O8713" s="1">
        <f>Sales[[#This Row],[TotalSales]]-Sales[[#This Row],[TotalCost]]</f>
        <v>21.903700000000001</v>
      </c>
      <c r="P8713" s="1">
        <f>Sales[[#This Row],[ProductCost]]*Sales[[#This Row],[OrderQuantity]]</f>
        <v>13.0863</v>
      </c>
      <c r="Q8713" s="1" t="str">
        <f>VLOOKUP(Sales[[#This Row],[ProductKey]], Products!$A$2:$D$1000, 4, FALSE)</f>
        <v>Sport-100 Helmet, Red</v>
      </c>
    </row>
    <row r="8714" spans="1:17" x14ac:dyDescent="0.25">
      <c r="A8714" s="2">
        <v>37987</v>
      </c>
      <c r="B8714" s="1" t="s">
        <v>3625</v>
      </c>
      <c r="C8714">
        <v>214</v>
      </c>
      <c r="D8714">
        <v>12789</v>
      </c>
      <c r="E8714">
        <v>4</v>
      </c>
      <c r="F8714">
        <v>3</v>
      </c>
      <c r="G8714">
        <v>1</v>
      </c>
      <c r="H8714" s="2">
        <v>43101</v>
      </c>
      <c r="I8714" t="str">
        <f>VLOOKUP(Sales[[#This Row],[TerritoryKey]], Territories[], 2, FALSE)</f>
        <v>Southwest</v>
      </c>
      <c r="J8714">
        <f>_xlfn.XLOOKUP(Sales[[#This Row],[ProductKey]], Products!$A:$A, Products!$J:$J)</f>
        <v>13.0863</v>
      </c>
      <c r="K8714">
        <f>_xlfn.XLOOKUP(Sales[[#This Row],[ProductKey]], Products!$A:$A, Products!$K:$K)</f>
        <v>34.99</v>
      </c>
      <c r="L8714" s="1">
        <f>Sales[[#This Row],[ProductPrice]]*Sales[[#This Row],[OrderQuantity]]</f>
        <v>34.99</v>
      </c>
      <c r="M8714" s="1">
        <f>Sales[[#This Row],[OrderQuantity]]</f>
        <v>1</v>
      </c>
      <c r="N8714" s="1">
        <f>1</f>
        <v>1</v>
      </c>
      <c r="O8714" s="1">
        <f>Sales[[#This Row],[TotalSales]]-Sales[[#This Row],[TotalCost]]</f>
        <v>21.903700000000001</v>
      </c>
      <c r="P8714" s="1">
        <f>Sales[[#This Row],[ProductCost]]*Sales[[#This Row],[OrderQuantity]]</f>
        <v>13.0863</v>
      </c>
      <c r="Q8714" s="1" t="str">
        <f>VLOOKUP(Sales[[#This Row],[ProductKey]], Products!$A$2:$D$1000, 4, FALSE)</f>
        <v>Sport-100 Helmet, Red</v>
      </c>
    </row>
    <row r="8715" spans="1:17" x14ac:dyDescent="0.25">
      <c r="A8715" s="2">
        <v>38048</v>
      </c>
      <c r="B8715" s="1" t="s">
        <v>3670</v>
      </c>
      <c r="C8715">
        <v>214</v>
      </c>
      <c r="D8715">
        <v>11141</v>
      </c>
      <c r="E8715">
        <v>4</v>
      </c>
      <c r="F8715">
        <v>3</v>
      </c>
      <c r="G8715">
        <v>1</v>
      </c>
      <c r="H8715" s="2">
        <v>43161</v>
      </c>
      <c r="I8715" t="str">
        <f>VLOOKUP(Sales[[#This Row],[TerritoryKey]], Territories[], 2, FALSE)</f>
        <v>Southwest</v>
      </c>
      <c r="J8715">
        <f>_xlfn.XLOOKUP(Sales[[#This Row],[ProductKey]], Products!$A:$A, Products!$J:$J)</f>
        <v>13.0863</v>
      </c>
      <c r="K8715">
        <f>_xlfn.XLOOKUP(Sales[[#This Row],[ProductKey]], Products!$A:$A, Products!$K:$K)</f>
        <v>34.99</v>
      </c>
      <c r="L8715" s="1">
        <f>Sales[[#This Row],[ProductPrice]]*Sales[[#This Row],[OrderQuantity]]</f>
        <v>34.99</v>
      </c>
      <c r="M8715" s="1">
        <f>Sales[[#This Row],[OrderQuantity]]</f>
        <v>1</v>
      </c>
      <c r="N8715" s="1">
        <f>1</f>
        <v>1</v>
      </c>
      <c r="O8715" s="1">
        <f>Sales[[#This Row],[TotalSales]]-Sales[[#This Row],[TotalCost]]</f>
        <v>21.903700000000001</v>
      </c>
      <c r="P8715" s="1">
        <f>Sales[[#This Row],[ProductCost]]*Sales[[#This Row],[OrderQuantity]]</f>
        <v>13.0863</v>
      </c>
      <c r="Q8715" s="1" t="str">
        <f>VLOOKUP(Sales[[#This Row],[ProductKey]], Products!$A$2:$D$1000, 4, FALSE)</f>
        <v>Sport-100 Helmet, Red</v>
      </c>
    </row>
    <row r="8716" spans="1:17" x14ac:dyDescent="0.25">
      <c r="A8716" s="2">
        <v>38141</v>
      </c>
      <c r="B8716" s="1" t="s">
        <v>3775</v>
      </c>
      <c r="C8716">
        <v>214</v>
      </c>
      <c r="D8716">
        <v>29022</v>
      </c>
      <c r="E8716">
        <v>1</v>
      </c>
      <c r="F8716">
        <v>3</v>
      </c>
      <c r="G8716">
        <v>1</v>
      </c>
      <c r="H8716" s="2">
        <v>43254</v>
      </c>
      <c r="I8716" t="str">
        <f>VLOOKUP(Sales[[#This Row],[TerritoryKey]], Territories[], 2, FALSE)</f>
        <v>Northwest</v>
      </c>
      <c r="J8716">
        <f>_xlfn.XLOOKUP(Sales[[#This Row],[ProductKey]], Products!$A:$A, Products!$J:$J)</f>
        <v>13.0863</v>
      </c>
      <c r="K8716">
        <f>_xlfn.XLOOKUP(Sales[[#This Row],[ProductKey]], Products!$A:$A, Products!$K:$K)</f>
        <v>34.99</v>
      </c>
      <c r="L8716" s="1">
        <f>Sales[[#This Row],[ProductPrice]]*Sales[[#This Row],[OrderQuantity]]</f>
        <v>34.99</v>
      </c>
      <c r="M8716" s="1">
        <f>Sales[[#This Row],[OrderQuantity]]</f>
        <v>1</v>
      </c>
      <c r="N8716" s="1">
        <f>1</f>
        <v>1</v>
      </c>
      <c r="O8716" s="1">
        <f>Sales[[#This Row],[TotalSales]]-Sales[[#This Row],[TotalCost]]</f>
        <v>21.903700000000001</v>
      </c>
      <c r="P8716" s="1">
        <f>Sales[[#This Row],[ProductCost]]*Sales[[#This Row],[OrderQuantity]]</f>
        <v>13.0863</v>
      </c>
      <c r="Q8716" s="1" t="str">
        <f>VLOOKUP(Sales[[#This Row],[ProductKey]], Products!$A$2:$D$1000, 4, FALSE)</f>
        <v>Sport-100 Helmet, Red</v>
      </c>
    </row>
    <row r="8717" spans="1:17" x14ac:dyDescent="0.25">
      <c r="A8717" s="2">
        <v>37967</v>
      </c>
      <c r="B8717" s="1" t="s">
        <v>3819</v>
      </c>
      <c r="C8717">
        <v>214</v>
      </c>
      <c r="D8717">
        <v>21198</v>
      </c>
      <c r="E8717">
        <v>9</v>
      </c>
      <c r="F8717">
        <v>3</v>
      </c>
      <c r="G8717">
        <v>1</v>
      </c>
      <c r="H8717" s="2">
        <v>43081</v>
      </c>
      <c r="I8717" t="str">
        <f>VLOOKUP(Sales[[#This Row],[TerritoryKey]], Territories[], 2, FALSE)</f>
        <v>Australia</v>
      </c>
      <c r="J8717">
        <f>_xlfn.XLOOKUP(Sales[[#This Row],[ProductKey]], Products!$A:$A, Products!$J:$J)</f>
        <v>13.0863</v>
      </c>
      <c r="K8717">
        <f>_xlfn.XLOOKUP(Sales[[#This Row],[ProductKey]], Products!$A:$A, Products!$K:$K)</f>
        <v>34.99</v>
      </c>
      <c r="L8717" s="1">
        <f>Sales[[#This Row],[ProductPrice]]*Sales[[#This Row],[OrderQuantity]]</f>
        <v>34.99</v>
      </c>
      <c r="M8717" s="1">
        <f>Sales[[#This Row],[OrderQuantity]]</f>
        <v>1</v>
      </c>
      <c r="N8717" s="1">
        <f>1</f>
        <v>1</v>
      </c>
      <c r="O8717" s="1">
        <f>Sales[[#This Row],[TotalSales]]-Sales[[#This Row],[TotalCost]]</f>
        <v>21.903700000000001</v>
      </c>
      <c r="P8717" s="1">
        <f>Sales[[#This Row],[ProductCost]]*Sales[[#This Row],[OrderQuantity]]</f>
        <v>13.0863</v>
      </c>
      <c r="Q8717" s="1" t="str">
        <f>VLOOKUP(Sales[[#This Row],[ProductKey]], Products!$A$2:$D$1000, 4, FALSE)</f>
        <v>Sport-100 Helmet, Red</v>
      </c>
    </row>
    <row r="8718" spans="1:17" x14ac:dyDescent="0.25">
      <c r="A8718" s="2">
        <v>38233</v>
      </c>
      <c r="B8718" s="1" t="s">
        <v>3901</v>
      </c>
      <c r="C8718">
        <v>214</v>
      </c>
      <c r="D8718">
        <v>16283</v>
      </c>
      <c r="E8718">
        <v>7</v>
      </c>
      <c r="F8718">
        <v>3</v>
      </c>
      <c r="G8718">
        <v>1</v>
      </c>
      <c r="H8718" s="2">
        <v>43346</v>
      </c>
      <c r="I8718" t="str">
        <f>VLOOKUP(Sales[[#This Row],[TerritoryKey]], Territories[], 2, FALSE)</f>
        <v>France</v>
      </c>
      <c r="J8718">
        <f>_xlfn.XLOOKUP(Sales[[#This Row],[ProductKey]], Products!$A:$A, Products!$J:$J)</f>
        <v>13.0863</v>
      </c>
      <c r="K8718">
        <f>_xlfn.XLOOKUP(Sales[[#This Row],[ProductKey]], Products!$A:$A, Products!$K:$K)</f>
        <v>34.99</v>
      </c>
      <c r="L8718" s="1">
        <f>Sales[[#This Row],[ProductPrice]]*Sales[[#This Row],[OrderQuantity]]</f>
        <v>34.99</v>
      </c>
      <c r="M8718" s="1">
        <f>Sales[[#This Row],[OrderQuantity]]</f>
        <v>1</v>
      </c>
      <c r="N8718" s="1">
        <f>1</f>
        <v>1</v>
      </c>
      <c r="O8718" s="1">
        <f>Sales[[#This Row],[TotalSales]]-Sales[[#This Row],[TotalCost]]</f>
        <v>21.903700000000001</v>
      </c>
      <c r="P8718" s="1">
        <f>Sales[[#This Row],[ProductCost]]*Sales[[#This Row],[OrderQuantity]]</f>
        <v>13.0863</v>
      </c>
      <c r="Q8718" s="1" t="str">
        <f>VLOOKUP(Sales[[#This Row],[ProductKey]], Products!$A$2:$D$1000, 4, FALSE)</f>
        <v>Sport-100 Helmet, Red</v>
      </c>
    </row>
    <row r="8719" spans="1:17" x14ac:dyDescent="0.25">
      <c r="A8719" s="2">
        <v>37906</v>
      </c>
      <c r="B8719" s="1" t="s">
        <v>3971</v>
      </c>
      <c r="C8719">
        <v>214</v>
      </c>
      <c r="D8719">
        <v>16479</v>
      </c>
      <c r="E8719">
        <v>6</v>
      </c>
      <c r="F8719">
        <v>3</v>
      </c>
      <c r="G8719">
        <v>1</v>
      </c>
      <c r="H8719" s="2">
        <v>43020</v>
      </c>
      <c r="I8719" t="str">
        <f>VLOOKUP(Sales[[#This Row],[TerritoryKey]], Territories[], 2, FALSE)</f>
        <v>Canada</v>
      </c>
      <c r="J8719">
        <f>_xlfn.XLOOKUP(Sales[[#This Row],[ProductKey]], Products!$A:$A, Products!$J:$J)</f>
        <v>13.0863</v>
      </c>
      <c r="K8719">
        <f>_xlfn.XLOOKUP(Sales[[#This Row],[ProductKey]], Products!$A:$A, Products!$K:$K)</f>
        <v>34.99</v>
      </c>
      <c r="L8719" s="1">
        <f>Sales[[#This Row],[ProductPrice]]*Sales[[#This Row],[OrderQuantity]]</f>
        <v>34.99</v>
      </c>
      <c r="M8719" s="1">
        <f>Sales[[#This Row],[OrderQuantity]]</f>
        <v>1</v>
      </c>
      <c r="N8719" s="1">
        <f>1</f>
        <v>1</v>
      </c>
      <c r="O8719" s="1">
        <f>Sales[[#This Row],[TotalSales]]-Sales[[#This Row],[TotalCost]]</f>
        <v>21.903700000000001</v>
      </c>
      <c r="P8719" s="1">
        <f>Sales[[#This Row],[ProductCost]]*Sales[[#This Row],[OrderQuantity]]</f>
        <v>13.0863</v>
      </c>
      <c r="Q8719" s="1" t="str">
        <f>VLOOKUP(Sales[[#This Row],[ProductKey]], Products!$A$2:$D$1000, 4, FALSE)</f>
        <v>Sport-100 Helmet, Red</v>
      </c>
    </row>
    <row r="8720" spans="1:17" x14ac:dyDescent="0.25">
      <c r="A8720" s="2">
        <v>38080</v>
      </c>
      <c r="B8720" s="1" t="s">
        <v>4111</v>
      </c>
      <c r="C8720">
        <v>214</v>
      </c>
      <c r="D8720">
        <v>14864</v>
      </c>
      <c r="E8720">
        <v>10</v>
      </c>
      <c r="F8720">
        <v>3</v>
      </c>
      <c r="G8720">
        <v>1</v>
      </c>
      <c r="H8720" s="2">
        <v>43193</v>
      </c>
      <c r="I8720" t="str">
        <f>VLOOKUP(Sales[[#This Row],[TerritoryKey]], Territories[], 2, FALSE)</f>
        <v>United Kingdom</v>
      </c>
      <c r="J8720">
        <f>_xlfn.XLOOKUP(Sales[[#This Row],[ProductKey]], Products!$A:$A, Products!$J:$J)</f>
        <v>13.0863</v>
      </c>
      <c r="K8720">
        <f>_xlfn.XLOOKUP(Sales[[#This Row],[ProductKey]], Products!$A:$A, Products!$K:$K)</f>
        <v>34.99</v>
      </c>
      <c r="L8720" s="1">
        <f>Sales[[#This Row],[ProductPrice]]*Sales[[#This Row],[OrderQuantity]]</f>
        <v>34.99</v>
      </c>
      <c r="M8720" s="1">
        <f>Sales[[#This Row],[OrderQuantity]]</f>
        <v>1</v>
      </c>
      <c r="N8720" s="1">
        <f>1</f>
        <v>1</v>
      </c>
      <c r="O8720" s="1">
        <f>Sales[[#This Row],[TotalSales]]-Sales[[#This Row],[TotalCost]]</f>
        <v>21.903700000000001</v>
      </c>
      <c r="P8720" s="1">
        <f>Sales[[#This Row],[ProductCost]]*Sales[[#This Row],[OrderQuantity]]</f>
        <v>13.0863</v>
      </c>
      <c r="Q8720" s="1" t="str">
        <f>VLOOKUP(Sales[[#This Row],[ProductKey]], Products!$A$2:$D$1000, 4, FALSE)</f>
        <v>Sport-100 Helmet, Red</v>
      </c>
    </row>
    <row r="8721" spans="1:17" x14ac:dyDescent="0.25">
      <c r="A8721" s="2">
        <v>38261</v>
      </c>
      <c r="B8721" s="1" t="s">
        <v>4292</v>
      </c>
      <c r="C8721">
        <v>214</v>
      </c>
      <c r="D8721">
        <v>24264</v>
      </c>
      <c r="E8721">
        <v>4</v>
      </c>
      <c r="F8721">
        <v>3</v>
      </c>
      <c r="G8721">
        <v>1</v>
      </c>
      <c r="H8721" s="2">
        <v>43374</v>
      </c>
      <c r="I8721" t="str">
        <f>VLOOKUP(Sales[[#This Row],[TerritoryKey]], Territories[], 2, FALSE)</f>
        <v>Southwest</v>
      </c>
      <c r="J8721">
        <f>_xlfn.XLOOKUP(Sales[[#This Row],[ProductKey]], Products!$A:$A, Products!$J:$J)</f>
        <v>13.0863</v>
      </c>
      <c r="K8721">
        <f>_xlfn.XLOOKUP(Sales[[#This Row],[ProductKey]], Products!$A:$A, Products!$K:$K)</f>
        <v>34.99</v>
      </c>
      <c r="L8721" s="1">
        <f>Sales[[#This Row],[ProductPrice]]*Sales[[#This Row],[OrderQuantity]]</f>
        <v>34.99</v>
      </c>
      <c r="M8721" s="1">
        <f>Sales[[#This Row],[OrderQuantity]]</f>
        <v>1</v>
      </c>
      <c r="N8721" s="1">
        <f>1</f>
        <v>1</v>
      </c>
      <c r="O8721" s="1">
        <f>Sales[[#This Row],[TotalSales]]-Sales[[#This Row],[TotalCost]]</f>
        <v>21.903700000000001</v>
      </c>
      <c r="P8721" s="1">
        <f>Sales[[#This Row],[ProductCost]]*Sales[[#This Row],[OrderQuantity]]</f>
        <v>13.0863</v>
      </c>
      <c r="Q8721" s="1" t="str">
        <f>VLOOKUP(Sales[[#This Row],[ProductKey]], Products!$A$2:$D$1000, 4, FALSE)</f>
        <v>Sport-100 Helmet, Red</v>
      </c>
    </row>
    <row r="8722" spans="1:17" x14ac:dyDescent="0.25">
      <c r="A8722" s="2">
        <v>38078</v>
      </c>
      <c r="B8722" s="1" t="s">
        <v>4317</v>
      </c>
      <c r="C8722">
        <v>214</v>
      </c>
      <c r="D8722">
        <v>11709</v>
      </c>
      <c r="E8722">
        <v>6</v>
      </c>
      <c r="F8722">
        <v>3</v>
      </c>
      <c r="G8722">
        <v>1</v>
      </c>
      <c r="H8722" s="2">
        <v>43191</v>
      </c>
      <c r="I8722" t="str">
        <f>VLOOKUP(Sales[[#This Row],[TerritoryKey]], Territories[], 2, FALSE)</f>
        <v>Canada</v>
      </c>
      <c r="J8722">
        <f>_xlfn.XLOOKUP(Sales[[#This Row],[ProductKey]], Products!$A:$A, Products!$J:$J)</f>
        <v>13.0863</v>
      </c>
      <c r="K8722">
        <f>_xlfn.XLOOKUP(Sales[[#This Row],[ProductKey]], Products!$A:$A, Products!$K:$K)</f>
        <v>34.99</v>
      </c>
      <c r="L8722" s="1">
        <f>Sales[[#This Row],[ProductPrice]]*Sales[[#This Row],[OrderQuantity]]</f>
        <v>34.99</v>
      </c>
      <c r="M8722" s="1">
        <f>Sales[[#This Row],[OrderQuantity]]</f>
        <v>1</v>
      </c>
      <c r="N8722" s="1">
        <f>1</f>
        <v>1</v>
      </c>
      <c r="O8722" s="1">
        <f>Sales[[#This Row],[TotalSales]]-Sales[[#This Row],[TotalCost]]</f>
        <v>21.903700000000001</v>
      </c>
      <c r="P8722" s="1">
        <f>Sales[[#This Row],[ProductCost]]*Sales[[#This Row],[OrderQuantity]]</f>
        <v>13.0863</v>
      </c>
      <c r="Q8722" s="1" t="str">
        <f>VLOOKUP(Sales[[#This Row],[ProductKey]], Products!$A$2:$D$1000, 4, FALSE)</f>
        <v>Sport-100 Helmet, Red</v>
      </c>
    </row>
    <row r="8723" spans="1:17" x14ac:dyDescent="0.25">
      <c r="A8723" s="2">
        <v>38140</v>
      </c>
      <c r="B8723" s="1" t="s">
        <v>4330</v>
      </c>
      <c r="C8723">
        <v>214</v>
      </c>
      <c r="D8723">
        <v>11177</v>
      </c>
      <c r="E8723">
        <v>4</v>
      </c>
      <c r="F8723">
        <v>3</v>
      </c>
      <c r="G8723">
        <v>1</v>
      </c>
      <c r="H8723" s="2">
        <v>43253</v>
      </c>
      <c r="I8723" t="str">
        <f>VLOOKUP(Sales[[#This Row],[TerritoryKey]], Territories[], 2, FALSE)</f>
        <v>Southwest</v>
      </c>
      <c r="J8723">
        <f>_xlfn.XLOOKUP(Sales[[#This Row],[ProductKey]], Products!$A:$A, Products!$J:$J)</f>
        <v>13.0863</v>
      </c>
      <c r="K8723">
        <f>_xlfn.XLOOKUP(Sales[[#This Row],[ProductKey]], Products!$A:$A, Products!$K:$K)</f>
        <v>34.99</v>
      </c>
      <c r="L8723" s="1">
        <f>Sales[[#This Row],[ProductPrice]]*Sales[[#This Row],[OrderQuantity]]</f>
        <v>34.99</v>
      </c>
      <c r="M8723" s="1">
        <f>Sales[[#This Row],[OrderQuantity]]</f>
        <v>1</v>
      </c>
      <c r="N8723" s="1">
        <f>1</f>
        <v>1</v>
      </c>
      <c r="O8723" s="1">
        <f>Sales[[#This Row],[TotalSales]]-Sales[[#This Row],[TotalCost]]</f>
        <v>21.903700000000001</v>
      </c>
      <c r="P8723" s="1">
        <f>Sales[[#This Row],[ProductCost]]*Sales[[#This Row],[OrderQuantity]]</f>
        <v>13.0863</v>
      </c>
      <c r="Q8723" s="1" t="str">
        <f>VLOOKUP(Sales[[#This Row],[ProductKey]], Products!$A$2:$D$1000, 4, FALSE)</f>
        <v>Sport-100 Helmet, Red</v>
      </c>
    </row>
    <row r="8724" spans="1:17" x14ac:dyDescent="0.25">
      <c r="A8724" s="2">
        <v>38109</v>
      </c>
      <c r="B8724" s="1" t="s">
        <v>4448</v>
      </c>
      <c r="C8724">
        <v>214</v>
      </c>
      <c r="D8724">
        <v>15628</v>
      </c>
      <c r="E8724">
        <v>8</v>
      </c>
      <c r="F8724">
        <v>3</v>
      </c>
      <c r="G8724">
        <v>1</v>
      </c>
      <c r="H8724" s="2">
        <v>43222</v>
      </c>
      <c r="I8724" t="str">
        <f>VLOOKUP(Sales[[#This Row],[TerritoryKey]], Territories[], 2, FALSE)</f>
        <v>Germany</v>
      </c>
      <c r="J8724">
        <f>_xlfn.XLOOKUP(Sales[[#This Row],[ProductKey]], Products!$A:$A, Products!$J:$J)</f>
        <v>13.0863</v>
      </c>
      <c r="K8724">
        <f>_xlfn.XLOOKUP(Sales[[#This Row],[ProductKey]], Products!$A:$A, Products!$K:$K)</f>
        <v>34.99</v>
      </c>
      <c r="L8724" s="1">
        <f>Sales[[#This Row],[ProductPrice]]*Sales[[#This Row],[OrderQuantity]]</f>
        <v>34.99</v>
      </c>
      <c r="M8724" s="1">
        <f>Sales[[#This Row],[OrderQuantity]]</f>
        <v>1</v>
      </c>
      <c r="N8724" s="1">
        <f>1</f>
        <v>1</v>
      </c>
      <c r="O8724" s="1">
        <f>Sales[[#This Row],[TotalSales]]-Sales[[#This Row],[TotalCost]]</f>
        <v>21.903700000000001</v>
      </c>
      <c r="P8724" s="1">
        <f>Sales[[#This Row],[ProductCost]]*Sales[[#This Row],[OrderQuantity]]</f>
        <v>13.0863</v>
      </c>
      <c r="Q8724" s="1" t="str">
        <f>VLOOKUP(Sales[[#This Row],[ProductKey]], Products!$A$2:$D$1000, 4, FALSE)</f>
        <v>Sport-100 Helmet, Red</v>
      </c>
    </row>
    <row r="8725" spans="1:17" x14ac:dyDescent="0.25">
      <c r="A8725" s="2">
        <v>38293</v>
      </c>
      <c r="B8725" s="1" t="s">
        <v>4452</v>
      </c>
      <c r="C8725">
        <v>214</v>
      </c>
      <c r="D8725">
        <v>17349</v>
      </c>
      <c r="E8725">
        <v>1</v>
      </c>
      <c r="F8725">
        <v>3</v>
      </c>
      <c r="G8725">
        <v>1</v>
      </c>
      <c r="H8725" s="2">
        <v>43406</v>
      </c>
      <c r="I8725" t="str">
        <f>VLOOKUP(Sales[[#This Row],[TerritoryKey]], Territories[], 2, FALSE)</f>
        <v>Northwest</v>
      </c>
      <c r="J8725">
        <f>_xlfn.XLOOKUP(Sales[[#This Row],[ProductKey]], Products!$A:$A, Products!$J:$J)</f>
        <v>13.0863</v>
      </c>
      <c r="K8725">
        <f>_xlfn.XLOOKUP(Sales[[#This Row],[ProductKey]], Products!$A:$A, Products!$K:$K)</f>
        <v>34.99</v>
      </c>
      <c r="L8725" s="1">
        <f>Sales[[#This Row],[ProductPrice]]*Sales[[#This Row],[OrderQuantity]]</f>
        <v>34.99</v>
      </c>
      <c r="M8725" s="1">
        <f>Sales[[#This Row],[OrderQuantity]]</f>
        <v>1</v>
      </c>
      <c r="N8725" s="1">
        <f>1</f>
        <v>1</v>
      </c>
      <c r="O8725" s="1">
        <f>Sales[[#This Row],[TotalSales]]-Sales[[#This Row],[TotalCost]]</f>
        <v>21.903700000000001</v>
      </c>
      <c r="P8725" s="1">
        <f>Sales[[#This Row],[ProductCost]]*Sales[[#This Row],[OrderQuantity]]</f>
        <v>13.0863</v>
      </c>
      <c r="Q8725" s="1" t="str">
        <f>VLOOKUP(Sales[[#This Row],[ProductKey]], Products!$A$2:$D$1000, 4, FALSE)</f>
        <v>Sport-100 Helmet, Red</v>
      </c>
    </row>
    <row r="8726" spans="1:17" x14ac:dyDescent="0.25">
      <c r="A8726" s="2">
        <v>38020</v>
      </c>
      <c r="B8726" s="1" t="s">
        <v>4502</v>
      </c>
      <c r="C8726">
        <v>214</v>
      </c>
      <c r="D8726">
        <v>25139</v>
      </c>
      <c r="E8726">
        <v>9</v>
      </c>
      <c r="F8726">
        <v>3</v>
      </c>
      <c r="G8726">
        <v>1</v>
      </c>
      <c r="H8726" s="2">
        <v>43134</v>
      </c>
      <c r="I8726" t="str">
        <f>VLOOKUP(Sales[[#This Row],[TerritoryKey]], Territories[], 2, FALSE)</f>
        <v>Australia</v>
      </c>
      <c r="J8726">
        <f>_xlfn.XLOOKUP(Sales[[#This Row],[ProductKey]], Products!$A:$A, Products!$J:$J)</f>
        <v>13.0863</v>
      </c>
      <c r="K8726">
        <f>_xlfn.XLOOKUP(Sales[[#This Row],[ProductKey]], Products!$A:$A, Products!$K:$K)</f>
        <v>34.99</v>
      </c>
      <c r="L8726" s="1">
        <f>Sales[[#This Row],[ProductPrice]]*Sales[[#This Row],[OrderQuantity]]</f>
        <v>34.99</v>
      </c>
      <c r="M8726" s="1">
        <f>Sales[[#This Row],[OrderQuantity]]</f>
        <v>1</v>
      </c>
      <c r="N8726" s="1">
        <f>1</f>
        <v>1</v>
      </c>
      <c r="O8726" s="1">
        <f>Sales[[#This Row],[TotalSales]]-Sales[[#This Row],[TotalCost]]</f>
        <v>21.903700000000001</v>
      </c>
      <c r="P8726" s="1">
        <f>Sales[[#This Row],[ProductCost]]*Sales[[#This Row],[OrderQuantity]]</f>
        <v>13.0863</v>
      </c>
      <c r="Q8726" s="1" t="str">
        <f>VLOOKUP(Sales[[#This Row],[ProductKey]], Products!$A$2:$D$1000, 4, FALSE)</f>
        <v>Sport-100 Helmet, Red</v>
      </c>
    </row>
    <row r="8727" spans="1:17" x14ac:dyDescent="0.25">
      <c r="A8727" s="2">
        <v>38020</v>
      </c>
      <c r="B8727" s="1" t="s">
        <v>4512</v>
      </c>
      <c r="C8727">
        <v>214</v>
      </c>
      <c r="D8727">
        <v>27310</v>
      </c>
      <c r="E8727">
        <v>8</v>
      </c>
      <c r="F8727">
        <v>3</v>
      </c>
      <c r="G8727">
        <v>1</v>
      </c>
      <c r="H8727" s="2">
        <v>43134</v>
      </c>
      <c r="I8727" t="str">
        <f>VLOOKUP(Sales[[#This Row],[TerritoryKey]], Territories[], 2, FALSE)</f>
        <v>Germany</v>
      </c>
      <c r="J8727">
        <f>_xlfn.XLOOKUP(Sales[[#This Row],[ProductKey]], Products!$A:$A, Products!$J:$J)</f>
        <v>13.0863</v>
      </c>
      <c r="K8727">
        <f>_xlfn.XLOOKUP(Sales[[#This Row],[ProductKey]], Products!$A:$A, Products!$K:$K)</f>
        <v>34.99</v>
      </c>
      <c r="L8727" s="1">
        <f>Sales[[#This Row],[ProductPrice]]*Sales[[#This Row],[OrderQuantity]]</f>
        <v>34.99</v>
      </c>
      <c r="M8727" s="1">
        <f>Sales[[#This Row],[OrderQuantity]]</f>
        <v>1</v>
      </c>
      <c r="N8727" s="1">
        <f>1</f>
        <v>1</v>
      </c>
      <c r="O8727" s="1">
        <f>Sales[[#This Row],[TotalSales]]-Sales[[#This Row],[TotalCost]]</f>
        <v>21.903700000000001</v>
      </c>
      <c r="P8727" s="1">
        <f>Sales[[#This Row],[ProductCost]]*Sales[[#This Row],[OrderQuantity]]</f>
        <v>13.0863</v>
      </c>
      <c r="Q8727" s="1" t="str">
        <f>VLOOKUP(Sales[[#This Row],[ProductKey]], Products!$A$2:$D$1000, 4, FALSE)</f>
        <v>Sport-100 Helmet, Red</v>
      </c>
    </row>
    <row r="8728" spans="1:17" x14ac:dyDescent="0.25">
      <c r="A8728" s="2">
        <v>38169</v>
      </c>
      <c r="B8728" s="1" t="s">
        <v>4550</v>
      </c>
      <c r="C8728">
        <v>214</v>
      </c>
      <c r="D8728">
        <v>27922</v>
      </c>
      <c r="E8728">
        <v>1</v>
      </c>
      <c r="F8728">
        <v>3</v>
      </c>
      <c r="G8728">
        <v>1</v>
      </c>
      <c r="H8728" s="2">
        <v>43282</v>
      </c>
      <c r="I8728" t="str">
        <f>VLOOKUP(Sales[[#This Row],[TerritoryKey]], Territories[], 2, FALSE)</f>
        <v>Northwest</v>
      </c>
      <c r="J8728">
        <f>_xlfn.XLOOKUP(Sales[[#This Row],[ProductKey]], Products!$A:$A, Products!$J:$J)</f>
        <v>13.0863</v>
      </c>
      <c r="K8728">
        <f>_xlfn.XLOOKUP(Sales[[#This Row],[ProductKey]], Products!$A:$A, Products!$K:$K)</f>
        <v>34.99</v>
      </c>
      <c r="L8728" s="1">
        <f>Sales[[#This Row],[ProductPrice]]*Sales[[#This Row],[OrderQuantity]]</f>
        <v>34.99</v>
      </c>
      <c r="M8728" s="1">
        <f>Sales[[#This Row],[OrderQuantity]]</f>
        <v>1</v>
      </c>
      <c r="N8728" s="1">
        <f>1</f>
        <v>1</v>
      </c>
      <c r="O8728" s="1">
        <f>Sales[[#This Row],[TotalSales]]-Sales[[#This Row],[TotalCost]]</f>
        <v>21.903700000000001</v>
      </c>
      <c r="P8728" s="1">
        <f>Sales[[#This Row],[ProductCost]]*Sales[[#This Row],[OrderQuantity]]</f>
        <v>13.0863</v>
      </c>
      <c r="Q8728" s="1" t="str">
        <f>VLOOKUP(Sales[[#This Row],[ProductKey]], Products!$A$2:$D$1000, 4, FALSE)</f>
        <v>Sport-100 Helmet, Red</v>
      </c>
    </row>
    <row r="8729" spans="1:17" x14ac:dyDescent="0.25">
      <c r="A8729" s="2">
        <v>38081</v>
      </c>
      <c r="B8729" s="1" t="s">
        <v>4667</v>
      </c>
      <c r="C8729">
        <v>214</v>
      </c>
      <c r="D8729">
        <v>24075</v>
      </c>
      <c r="E8729">
        <v>7</v>
      </c>
      <c r="F8729">
        <v>3</v>
      </c>
      <c r="G8729">
        <v>1</v>
      </c>
      <c r="H8729" s="2">
        <v>43194</v>
      </c>
      <c r="I8729" t="str">
        <f>VLOOKUP(Sales[[#This Row],[TerritoryKey]], Territories[], 2, FALSE)</f>
        <v>France</v>
      </c>
      <c r="J8729">
        <f>_xlfn.XLOOKUP(Sales[[#This Row],[ProductKey]], Products!$A:$A, Products!$J:$J)</f>
        <v>13.0863</v>
      </c>
      <c r="K8729">
        <f>_xlfn.XLOOKUP(Sales[[#This Row],[ProductKey]], Products!$A:$A, Products!$K:$K)</f>
        <v>34.99</v>
      </c>
      <c r="L8729" s="1">
        <f>Sales[[#This Row],[ProductPrice]]*Sales[[#This Row],[OrderQuantity]]</f>
        <v>34.99</v>
      </c>
      <c r="M8729" s="1">
        <f>Sales[[#This Row],[OrderQuantity]]</f>
        <v>1</v>
      </c>
      <c r="N8729" s="1">
        <f>1</f>
        <v>1</v>
      </c>
      <c r="O8729" s="1">
        <f>Sales[[#This Row],[TotalSales]]-Sales[[#This Row],[TotalCost]]</f>
        <v>21.903700000000001</v>
      </c>
      <c r="P8729" s="1">
        <f>Sales[[#This Row],[ProductCost]]*Sales[[#This Row],[OrderQuantity]]</f>
        <v>13.0863</v>
      </c>
      <c r="Q8729" s="1" t="str">
        <f>VLOOKUP(Sales[[#This Row],[ProductKey]], Products!$A$2:$D$1000, 4, FALSE)</f>
        <v>Sport-100 Helmet, Red</v>
      </c>
    </row>
    <row r="8730" spans="1:17" x14ac:dyDescent="0.25">
      <c r="A8730" s="2">
        <v>38021</v>
      </c>
      <c r="B8730" s="1" t="s">
        <v>4688</v>
      </c>
      <c r="C8730">
        <v>214</v>
      </c>
      <c r="D8730">
        <v>13409</v>
      </c>
      <c r="E8730">
        <v>7</v>
      </c>
      <c r="F8730">
        <v>3</v>
      </c>
      <c r="G8730">
        <v>1</v>
      </c>
      <c r="H8730" s="2">
        <v>43135</v>
      </c>
      <c r="I8730" t="str">
        <f>VLOOKUP(Sales[[#This Row],[TerritoryKey]], Territories[], 2, FALSE)</f>
        <v>France</v>
      </c>
      <c r="J8730">
        <f>_xlfn.XLOOKUP(Sales[[#This Row],[ProductKey]], Products!$A:$A, Products!$J:$J)</f>
        <v>13.0863</v>
      </c>
      <c r="K8730">
        <f>_xlfn.XLOOKUP(Sales[[#This Row],[ProductKey]], Products!$A:$A, Products!$K:$K)</f>
        <v>34.99</v>
      </c>
      <c r="L8730" s="1">
        <f>Sales[[#This Row],[ProductPrice]]*Sales[[#This Row],[OrderQuantity]]</f>
        <v>34.99</v>
      </c>
      <c r="M8730" s="1">
        <f>Sales[[#This Row],[OrderQuantity]]</f>
        <v>1</v>
      </c>
      <c r="N8730" s="1">
        <f>1</f>
        <v>1</v>
      </c>
      <c r="O8730" s="1">
        <f>Sales[[#This Row],[TotalSales]]-Sales[[#This Row],[TotalCost]]</f>
        <v>21.903700000000001</v>
      </c>
      <c r="P8730" s="1">
        <f>Sales[[#This Row],[ProductCost]]*Sales[[#This Row],[OrderQuantity]]</f>
        <v>13.0863</v>
      </c>
      <c r="Q8730" s="1" t="str">
        <f>VLOOKUP(Sales[[#This Row],[ProductKey]], Products!$A$2:$D$1000, 4, FALSE)</f>
        <v>Sport-100 Helmet, Red</v>
      </c>
    </row>
    <row r="8731" spans="1:17" x14ac:dyDescent="0.25">
      <c r="A8731" s="2">
        <v>38200</v>
      </c>
      <c r="B8731" s="1" t="s">
        <v>4690</v>
      </c>
      <c r="C8731">
        <v>214</v>
      </c>
      <c r="D8731">
        <v>26109</v>
      </c>
      <c r="E8731">
        <v>4</v>
      </c>
      <c r="F8731">
        <v>3</v>
      </c>
      <c r="G8731">
        <v>1</v>
      </c>
      <c r="H8731" s="2">
        <v>43313</v>
      </c>
      <c r="I8731" t="str">
        <f>VLOOKUP(Sales[[#This Row],[TerritoryKey]], Territories[], 2, FALSE)</f>
        <v>Southwest</v>
      </c>
      <c r="J8731">
        <f>_xlfn.XLOOKUP(Sales[[#This Row],[ProductKey]], Products!$A:$A, Products!$J:$J)</f>
        <v>13.0863</v>
      </c>
      <c r="K8731">
        <f>_xlfn.XLOOKUP(Sales[[#This Row],[ProductKey]], Products!$A:$A, Products!$K:$K)</f>
        <v>34.99</v>
      </c>
      <c r="L8731" s="1">
        <f>Sales[[#This Row],[ProductPrice]]*Sales[[#This Row],[OrderQuantity]]</f>
        <v>34.99</v>
      </c>
      <c r="M8731" s="1">
        <f>Sales[[#This Row],[OrderQuantity]]</f>
        <v>1</v>
      </c>
      <c r="N8731" s="1">
        <f>1</f>
        <v>1</v>
      </c>
      <c r="O8731" s="1">
        <f>Sales[[#This Row],[TotalSales]]-Sales[[#This Row],[TotalCost]]</f>
        <v>21.903700000000001</v>
      </c>
      <c r="P8731" s="1">
        <f>Sales[[#This Row],[ProductCost]]*Sales[[#This Row],[OrderQuantity]]</f>
        <v>13.0863</v>
      </c>
      <c r="Q8731" s="1" t="str">
        <f>VLOOKUP(Sales[[#This Row],[ProductKey]], Products!$A$2:$D$1000, 4, FALSE)</f>
        <v>Sport-100 Helmet, Red</v>
      </c>
    </row>
    <row r="8732" spans="1:17" x14ac:dyDescent="0.25">
      <c r="A8732" s="2">
        <v>38019</v>
      </c>
      <c r="B8732" s="1" t="s">
        <v>4829</v>
      </c>
      <c r="C8732">
        <v>214</v>
      </c>
      <c r="D8732">
        <v>23972</v>
      </c>
      <c r="E8732">
        <v>7</v>
      </c>
      <c r="F8732">
        <v>3</v>
      </c>
      <c r="G8732">
        <v>1</v>
      </c>
      <c r="H8732" s="2">
        <v>43133</v>
      </c>
      <c r="I8732" t="str">
        <f>VLOOKUP(Sales[[#This Row],[TerritoryKey]], Territories[], 2, FALSE)</f>
        <v>France</v>
      </c>
      <c r="J8732">
        <f>_xlfn.XLOOKUP(Sales[[#This Row],[ProductKey]], Products!$A:$A, Products!$J:$J)</f>
        <v>13.0863</v>
      </c>
      <c r="K8732">
        <f>_xlfn.XLOOKUP(Sales[[#This Row],[ProductKey]], Products!$A:$A, Products!$K:$K)</f>
        <v>34.99</v>
      </c>
      <c r="L8732" s="1">
        <f>Sales[[#This Row],[ProductPrice]]*Sales[[#This Row],[OrderQuantity]]</f>
        <v>34.99</v>
      </c>
      <c r="M8732" s="1">
        <f>Sales[[#This Row],[OrderQuantity]]</f>
        <v>1</v>
      </c>
      <c r="N8732" s="1">
        <f>1</f>
        <v>1</v>
      </c>
      <c r="O8732" s="1">
        <f>Sales[[#This Row],[TotalSales]]-Sales[[#This Row],[TotalCost]]</f>
        <v>21.903700000000001</v>
      </c>
      <c r="P8732" s="1">
        <f>Sales[[#This Row],[ProductCost]]*Sales[[#This Row],[OrderQuantity]]</f>
        <v>13.0863</v>
      </c>
      <c r="Q8732" s="1" t="str">
        <f>VLOOKUP(Sales[[#This Row],[ProductKey]], Products!$A$2:$D$1000, 4, FALSE)</f>
        <v>Sport-100 Helmet, Red</v>
      </c>
    </row>
    <row r="8733" spans="1:17" x14ac:dyDescent="0.25">
      <c r="A8733" s="2">
        <v>38110</v>
      </c>
      <c r="B8733" s="1" t="s">
        <v>4881</v>
      </c>
      <c r="C8733">
        <v>214</v>
      </c>
      <c r="D8733">
        <v>15222</v>
      </c>
      <c r="E8733">
        <v>9</v>
      </c>
      <c r="F8733">
        <v>3</v>
      </c>
      <c r="G8733">
        <v>1</v>
      </c>
      <c r="H8733" s="2">
        <v>43223</v>
      </c>
      <c r="I8733" t="str">
        <f>VLOOKUP(Sales[[#This Row],[TerritoryKey]], Territories[], 2, FALSE)</f>
        <v>Australia</v>
      </c>
      <c r="J8733">
        <f>_xlfn.XLOOKUP(Sales[[#This Row],[ProductKey]], Products!$A:$A, Products!$J:$J)</f>
        <v>13.0863</v>
      </c>
      <c r="K8733">
        <f>_xlfn.XLOOKUP(Sales[[#This Row],[ProductKey]], Products!$A:$A, Products!$K:$K)</f>
        <v>34.99</v>
      </c>
      <c r="L8733" s="1">
        <f>Sales[[#This Row],[ProductPrice]]*Sales[[#This Row],[OrderQuantity]]</f>
        <v>34.99</v>
      </c>
      <c r="M8733" s="1">
        <f>Sales[[#This Row],[OrderQuantity]]</f>
        <v>1</v>
      </c>
      <c r="N8733" s="1">
        <f>1</f>
        <v>1</v>
      </c>
      <c r="O8733" s="1">
        <f>Sales[[#This Row],[TotalSales]]-Sales[[#This Row],[TotalCost]]</f>
        <v>21.903700000000001</v>
      </c>
      <c r="P8733" s="1">
        <f>Sales[[#This Row],[ProductCost]]*Sales[[#This Row],[OrderQuantity]]</f>
        <v>13.0863</v>
      </c>
      <c r="Q8733" s="1" t="str">
        <f>VLOOKUP(Sales[[#This Row],[ProductKey]], Products!$A$2:$D$1000, 4, FALSE)</f>
        <v>Sport-100 Helmet, Red</v>
      </c>
    </row>
    <row r="8734" spans="1:17" x14ac:dyDescent="0.25">
      <c r="A8734" s="2">
        <v>38047</v>
      </c>
      <c r="B8734" s="1" t="s">
        <v>4939</v>
      </c>
      <c r="C8734">
        <v>214</v>
      </c>
      <c r="D8734">
        <v>16909</v>
      </c>
      <c r="E8734">
        <v>4</v>
      </c>
      <c r="F8734">
        <v>3</v>
      </c>
      <c r="G8734">
        <v>1</v>
      </c>
      <c r="H8734" s="2">
        <v>43160</v>
      </c>
      <c r="I8734" t="str">
        <f>VLOOKUP(Sales[[#This Row],[TerritoryKey]], Territories[], 2, FALSE)</f>
        <v>Southwest</v>
      </c>
      <c r="J8734">
        <f>_xlfn.XLOOKUP(Sales[[#This Row],[ProductKey]], Products!$A:$A, Products!$J:$J)</f>
        <v>13.0863</v>
      </c>
      <c r="K8734">
        <f>_xlfn.XLOOKUP(Sales[[#This Row],[ProductKey]], Products!$A:$A, Products!$K:$K)</f>
        <v>34.99</v>
      </c>
      <c r="L8734" s="1">
        <f>Sales[[#This Row],[ProductPrice]]*Sales[[#This Row],[OrderQuantity]]</f>
        <v>34.99</v>
      </c>
      <c r="M8734" s="1">
        <f>Sales[[#This Row],[OrderQuantity]]</f>
        <v>1</v>
      </c>
      <c r="N8734" s="1">
        <f>1</f>
        <v>1</v>
      </c>
      <c r="O8734" s="1">
        <f>Sales[[#This Row],[TotalSales]]-Sales[[#This Row],[TotalCost]]</f>
        <v>21.903700000000001</v>
      </c>
      <c r="P8734" s="1">
        <f>Sales[[#This Row],[ProductCost]]*Sales[[#This Row],[OrderQuantity]]</f>
        <v>13.0863</v>
      </c>
      <c r="Q8734" s="1" t="str">
        <f>VLOOKUP(Sales[[#This Row],[ProductKey]], Products!$A$2:$D$1000, 4, FALSE)</f>
        <v>Sport-100 Helmet, Red</v>
      </c>
    </row>
    <row r="8735" spans="1:17" x14ac:dyDescent="0.25">
      <c r="A8735" s="2">
        <v>38323</v>
      </c>
      <c r="B8735" s="1" t="s">
        <v>5021</v>
      </c>
      <c r="C8735">
        <v>214</v>
      </c>
      <c r="D8735">
        <v>14906</v>
      </c>
      <c r="E8735">
        <v>6</v>
      </c>
      <c r="F8735">
        <v>3</v>
      </c>
      <c r="G8735">
        <v>1</v>
      </c>
      <c r="H8735" s="2">
        <v>43436</v>
      </c>
      <c r="I8735" t="str">
        <f>VLOOKUP(Sales[[#This Row],[TerritoryKey]], Territories[], 2, FALSE)</f>
        <v>Canada</v>
      </c>
      <c r="J8735">
        <f>_xlfn.XLOOKUP(Sales[[#This Row],[ProductKey]], Products!$A:$A, Products!$J:$J)</f>
        <v>13.0863</v>
      </c>
      <c r="K8735">
        <f>_xlfn.XLOOKUP(Sales[[#This Row],[ProductKey]], Products!$A:$A, Products!$K:$K)</f>
        <v>34.99</v>
      </c>
      <c r="L8735" s="1">
        <f>Sales[[#This Row],[ProductPrice]]*Sales[[#This Row],[OrderQuantity]]</f>
        <v>34.99</v>
      </c>
      <c r="M8735" s="1">
        <f>Sales[[#This Row],[OrderQuantity]]</f>
        <v>1</v>
      </c>
      <c r="N8735" s="1">
        <f>1</f>
        <v>1</v>
      </c>
      <c r="O8735" s="1">
        <f>Sales[[#This Row],[TotalSales]]-Sales[[#This Row],[TotalCost]]</f>
        <v>21.903700000000001</v>
      </c>
      <c r="P8735" s="1">
        <f>Sales[[#This Row],[ProductCost]]*Sales[[#This Row],[OrderQuantity]]</f>
        <v>13.0863</v>
      </c>
      <c r="Q8735" s="1" t="str">
        <f>VLOOKUP(Sales[[#This Row],[ProductKey]], Products!$A$2:$D$1000, 4, FALSE)</f>
        <v>Sport-100 Helmet, Red</v>
      </c>
    </row>
    <row r="8736" spans="1:17" x14ac:dyDescent="0.25">
      <c r="A8736" s="2">
        <v>38049</v>
      </c>
      <c r="B8736" s="1" t="s">
        <v>5118</v>
      </c>
      <c r="C8736">
        <v>214</v>
      </c>
      <c r="D8736">
        <v>17491</v>
      </c>
      <c r="E8736">
        <v>6</v>
      </c>
      <c r="F8736">
        <v>3</v>
      </c>
      <c r="G8736">
        <v>1</v>
      </c>
      <c r="H8736" s="2">
        <v>43162</v>
      </c>
      <c r="I8736" t="str">
        <f>VLOOKUP(Sales[[#This Row],[TerritoryKey]], Territories[], 2, FALSE)</f>
        <v>Canada</v>
      </c>
      <c r="J8736">
        <f>_xlfn.XLOOKUP(Sales[[#This Row],[ProductKey]], Products!$A:$A, Products!$J:$J)</f>
        <v>13.0863</v>
      </c>
      <c r="K8736">
        <f>_xlfn.XLOOKUP(Sales[[#This Row],[ProductKey]], Products!$A:$A, Products!$K:$K)</f>
        <v>34.99</v>
      </c>
      <c r="L8736" s="1">
        <f>Sales[[#This Row],[ProductPrice]]*Sales[[#This Row],[OrderQuantity]]</f>
        <v>34.99</v>
      </c>
      <c r="M8736" s="1">
        <f>Sales[[#This Row],[OrderQuantity]]</f>
        <v>1</v>
      </c>
      <c r="N8736" s="1">
        <f>1</f>
        <v>1</v>
      </c>
      <c r="O8736" s="1">
        <f>Sales[[#This Row],[TotalSales]]-Sales[[#This Row],[TotalCost]]</f>
        <v>21.903700000000001</v>
      </c>
      <c r="P8736" s="1">
        <f>Sales[[#This Row],[ProductCost]]*Sales[[#This Row],[OrderQuantity]]</f>
        <v>13.0863</v>
      </c>
      <c r="Q8736" s="1" t="str">
        <f>VLOOKUP(Sales[[#This Row],[ProductKey]], Products!$A$2:$D$1000, 4, FALSE)</f>
        <v>Sport-100 Helmet, Red</v>
      </c>
    </row>
    <row r="8737" spans="1:17" x14ac:dyDescent="0.25">
      <c r="A8737" s="2">
        <v>38325</v>
      </c>
      <c r="B8737" s="1" t="s">
        <v>5174</v>
      </c>
      <c r="C8737">
        <v>214</v>
      </c>
      <c r="D8737">
        <v>14928</v>
      </c>
      <c r="E8737">
        <v>10</v>
      </c>
      <c r="F8737">
        <v>3</v>
      </c>
      <c r="G8737">
        <v>1</v>
      </c>
      <c r="H8737" s="2">
        <v>43438</v>
      </c>
      <c r="I8737" t="str">
        <f>VLOOKUP(Sales[[#This Row],[TerritoryKey]], Territories[], 2, FALSE)</f>
        <v>United Kingdom</v>
      </c>
      <c r="J8737">
        <f>_xlfn.XLOOKUP(Sales[[#This Row],[ProductKey]], Products!$A:$A, Products!$J:$J)</f>
        <v>13.0863</v>
      </c>
      <c r="K8737">
        <f>_xlfn.XLOOKUP(Sales[[#This Row],[ProductKey]], Products!$A:$A, Products!$K:$K)</f>
        <v>34.99</v>
      </c>
      <c r="L8737" s="1">
        <f>Sales[[#This Row],[ProductPrice]]*Sales[[#This Row],[OrderQuantity]]</f>
        <v>34.99</v>
      </c>
      <c r="M8737" s="1">
        <f>Sales[[#This Row],[OrderQuantity]]</f>
        <v>1</v>
      </c>
      <c r="N8737" s="1">
        <f>1</f>
        <v>1</v>
      </c>
      <c r="O8737" s="1">
        <f>Sales[[#This Row],[TotalSales]]-Sales[[#This Row],[TotalCost]]</f>
        <v>21.903700000000001</v>
      </c>
      <c r="P8737" s="1">
        <f>Sales[[#This Row],[ProductCost]]*Sales[[#This Row],[OrderQuantity]]</f>
        <v>13.0863</v>
      </c>
      <c r="Q8737" s="1" t="str">
        <f>VLOOKUP(Sales[[#This Row],[ProductKey]], Products!$A$2:$D$1000, 4, FALSE)</f>
        <v>Sport-100 Helmet, Red</v>
      </c>
    </row>
    <row r="8738" spans="1:17" x14ac:dyDescent="0.25">
      <c r="A8738" s="2">
        <v>38020</v>
      </c>
      <c r="B8738" s="1" t="s">
        <v>5191</v>
      </c>
      <c r="C8738">
        <v>214</v>
      </c>
      <c r="D8738">
        <v>11188</v>
      </c>
      <c r="E8738">
        <v>4</v>
      </c>
      <c r="F8738">
        <v>3</v>
      </c>
      <c r="G8738">
        <v>1</v>
      </c>
      <c r="H8738" s="2">
        <v>43134</v>
      </c>
      <c r="I8738" t="str">
        <f>VLOOKUP(Sales[[#This Row],[TerritoryKey]], Territories[], 2, FALSE)</f>
        <v>Southwest</v>
      </c>
      <c r="J8738">
        <f>_xlfn.XLOOKUP(Sales[[#This Row],[ProductKey]], Products!$A:$A, Products!$J:$J)</f>
        <v>13.0863</v>
      </c>
      <c r="K8738">
        <f>_xlfn.XLOOKUP(Sales[[#This Row],[ProductKey]], Products!$A:$A, Products!$K:$K)</f>
        <v>34.99</v>
      </c>
      <c r="L8738" s="1">
        <f>Sales[[#This Row],[ProductPrice]]*Sales[[#This Row],[OrderQuantity]]</f>
        <v>34.99</v>
      </c>
      <c r="M8738" s="1">
        <f>Sales[[#This Row],[OrderQuantity]]</f>
        <v>1</v>
      </c>
      <c r="N8738" s="1">
        <f>1</f>
        <v>1</v>
      </c>
      <c r="O8738" s="1">
        <f>Sales[[#This Row],[TotalSales]]-Sales[[#This Row],[TotalCost]]</f>
        <v>21.903700000000001</v>
      </c>
      <c r="P8738" s="1">
        <f>Sales[[#This Row],[ProductCost]]*Sales[[#This Row],[OrderQuantity]]</f>
        <v>13.0863</v>
      </c>
      <c r="Q8738" s="1" t="str">
        <f>VLOOKUP(Sales[[#This Row],[ProductKey]], Products!$A$2:$D$1000, 4, FALSE)</f>
        <v>Sport-100 Helmet, Red</v>
      </c>
    </row>
    <row r="8739" spans="1:17" x14ac:dyDescent="0.25">
      <c r="A8739" s="2">
        <v>38172</v>
      </c>
      <c r="B8739" s="1" t="s">
        <v>5333</v>
      </c>
      <c r="C8739">
        <v>214</v>
      </c>
      <c r="D8739">
        <v>13049</v>
      </c>
      <c r="E8739">
        <v>9</v>
      </c>
      <c r="F8739">
        <v>3</v>
      </c>
      <c r="G8739">
        <v>1</v>
      </c>
      <c r="H8739" s="2">
        <v>43285</v>
      </c>
      <c r="I8739" t="str">
        <f>VLOOKUP(Sales[[#This Row],[TerritoryKey]], Territories[], 2, FALSE)</f>
        <v>Australia</v>
      </c>
      <c r="J8739">
        <f>_xlfn.XLOOKUP(Sales[[#This Row],[ProductKey]], Products!$A:$A, Products!$J:$J)</f>
        <v>13.0863</v>
      </c>
      <c r="K8739">
        <f>_xlfn.XLOOKUP(Sales[[#This Row],[ProductKey]], Products!$A:$A, Products!$K:$K)</f>
        <v>34.99</v>
      </c>
      <c r="L8739" s="1">
        <f>Sales[[#This Row],[ProductPrice]]*Sales[[#This Row],[OrderQuantity]]</f>
        <v>34.99</v>
      </c>
      <c r="M8739" s="1">
        <f>Sales[[#This Row],[OrderQuantity]]</f>
        <v>1</v>
      </c>
      <c r="N8739" s="1">
        <f>1</f>
        <v>1</v>
      </c>
      <c r="O8739" s="1">
        <f>Sales[[#This Row],[TotalSales]]-Sales[[#This Row],[TotalCost]]</f>
        <v>21.903700000000001</v>
      </c>
      <c r="P8739" s="1">
        <f>Sales[[#This Row],[ProductCost]]*Sales[[#This Row],[OrderQuantity]]</f>
        <v>13.0863</v>
      </c>
      <c r="Q8739" s="1" t="str">
        <f>VLOOKUP(Sales[[#This Row],[ProductKey]], Products!$A$2:$D$1000, 4, FALSE)</f>
        <v>Sport-100 Helmet, Red</v>
      </c>
    </row>
    <row r="8740" spans="1:17" x14ac:dyDescent="0.25">
      <c r="A8740" s="2">
        <v>38021</v>
      </c>
      <c r="B8740" s="1" t="s">
        <v>5380</v>
      </c>
      <c r="C8740">
        <v>214</v>
      </c>
      <c r="D8740">
        <v>21094</v>
      </c>
      <c r="E8740">
        <v>7</v>
      </c>
      <c r="F8740">
        <v>3</v>
      </c>
      <c r="G8740">
        <v>1</v>
      </c>
      <c r="H8740" s="2">
        <v>43135</v>
      </c>
      <c r="I8740" t="str">
        <f>VLOOKUP(Sales[[#This Row],[TerritoryKey]], Territories[], 2, FALSE)</f>
        <v>France</v>
      </c>
      <c r="J8740">
        <f>_xlfn.XLOOKUP(Sales[[#This Row],[ProductKey]], Products!$A:$A, Products!$J:$J)</f>
        <v>13.0863</v>
      </c>
      <c r="K8740">
        <f>_xlfn.XLOOKUP(Sales[[#This Row],[ProductKey]], Products!$A:$A, Products!$K:$K)</f>
        <v>34.99</v>
      </c>
      <c r="L8740" s="1">
        <f>Sales[[#This Row],[ProductPrice]]*Sales[[#This Row],[OrderQuantity]]</f>
        <v>34.99</v>
      </c>
      <c r="M8740" s="1">
        <f>Sales[[#This Row],[OrderQuantity]]</f>
        <v>1</v>
      </c>
      <c r="N8740" s="1">
        <f>1</f>
        <v>1</v>
      </c>
      <c r="O8740" s="1">
        <f>Sales[[#This Row],[TotalSales]]-Sales[[#This Row],[TotalCost]]</f>
        <v>21.903700000000001</v>
      </c>
      <c r="P8740" s="1">
        <f>Sales[[#This Row],[ProductCost]]*Sales[[#This Row],[OrderQuantity]]</f>
        <v>13.0863</v>
      </c>
      <c r="Q8740" s="1" t="str">
        <f>VLOOKUP(Sales[[#This Row],[ProductKey]], Products!$A$2:$D$1000, 4, FALSE)</f>
        <v>Sport-100 Helmet, Red</v>
      </c>
    </row>
    <row r="8741" spans="1:17" x14ac:dyDescent="0.25">
      <c r="A8741" s="2">
        <v>38172</v>
      </c>
      <c r="B8741" s="1" t="s">
        <v>5508</v>
      </c>
      <c r="C8741">
        <v>214</v>
      </c>
      <c r="D8741">
        <v>17643</v>
      </c>
      <c r="E8741">
        <v>7</v>
      </c>
      <c r="F8741">
        <v>3</v>
      </c>
      <c r="G8741">
        <v>1</v>
      </c>
      <c r="H8741" s="2">
        <v>43285</v>
      </c>
      <c r="I8741" t="str">
        <f>VLOOKUP(Sales[[#This Row],[TerritoryKey]], Territories[], 2, FALSE)</f>
        <v>France</v>
      </c>
      <c r="J8741">
        <f>_xlfn.XLOOKUP(Sales[[#This Row],[ProductKey]], Products!$A:$A, Products!$J:$J)</f>
        <v>13.0863</v>
      </c>
      <c r="K8741">
        <f>_xlfn.XLOOKUP(Sales[[#This Row],[ProductKey]], Products!$A:$A, Products!$K:$K)</f>
        <v>34.99</v>
      </c>
      <c r="L8741" s="1">
        <f>Sales[[#This Row],[ProductPrice]]*Sales[[#This Row],[OrderQuantity]]</f>
        <v>34.99</v>
      </c>
      <c r="M8741" s="1">
        <f>Sales[[#This Row],[OrderQuantity]]</f>
        <v>1</v>
      </c>
      <c r="N8741" s="1">
        <f>1</f>
        <v>1</v>
      </c>
      <c r="O8741" s="1">
        <f>Sales[[#This Row],[TotalSales]]-Sales[[#This Row],[TotalCost]]</f>
        <v>21.903700000000001</v>
      </c>
      <c r="P8741" s="1">
        <f>Sales[[#This Row],[ProductCost]]*Sales[[#This Row],[OrderQuantity]]</f>
        <v>13.0863</v>
      </c>
      <c r="Q8741" s="1" t="str">
        <f>VLOOKUP(Sales[[#This Row],[ProductKey]], Products!$A$2:$D$1000, 4, FALSE)</f>
        <v>Sport-100 Helmet, Red</v>
      </c>
    </row>
    <row r="8742" spans="1:17" x14ac:dyDescent="0.25">
      <c r="A8742" s="2">
        <v>38264</v>
      </c>
      <c r="B8742" s="1" t="s">
        <v>5583</v>
      </c>
      <c r="C8742">
        <v>214</v>
      </c>
      <c r="D8742">
        <v>11722</v>
      </c>
      <c r="E8742">
        <v>1</v>
      </c>
      <c r="F8742">
        <v>3</v>
      </c>
      <c r="G8742">
        <v>1</v>
      </c>
      <c r="H8742" s="2">
        <v>43377</v>
      </c>
      <c r="I8742" t="str">
        <f>VLOOKUP(Sales[[#This Row],[TerritoryKey]], Territories[], 2, FALSE)</f>
        <v>Northwest</v>
      </c>
      <c r="J8742">
        <f>_xlfn.XLOOKUP(Sales[[#This Row],[ProductKey]], Products!$A:$A, Products!$J:$J)</f>
        <v>13.0863</v>
      </c>
      <c r="K8742">
        <f>_xlfn.XLOOKUP(Sales[[#This Row],[ProductKey]], Products!$A:$A, Products!$K:$K)</f>
        <v>34.99</v>
      </c>
      <c r="L8742" s="1">
        <f>Sales[[#This Row],[ProductPrice]]*Sales[[#This Row],[OrderQuantity]]</f>
        <v>34.99</v>
      </c>
      <c r="M8742" s="1">
        <f>Sales[[#This Row],[OrderQuantity]]</f>
        <v>1</v>
      </c>
      <c r="N8742" s="1">
        <f>1</f>
        <v>1</v>
      </c>
      <c r="O8742" s="1">
        <f>Sales[[#This Row],[TotalSales]]-Sales[[#This Row],[TotalCost]]</f>
        <v>21.903700000000001</v>
      </c>
      <c r="P8742" s="1">
        <f>Sales[[#This Row],[ProductCost]]*Sales[[#This Row],[OrderQuantity]]</f>
        <v>13.0863</v>
      </c>
      <c r="Q8742" s="1" t="str">
        <f>VLOOKUP(Sales[[#This Row],[ProductKey]], Products!$A$2:$D$1000, 4, FALSE)</f>
        <v>Sport-100 Helmet, Red</v>
      </c>
    </row>
    <row r="8743" spans="1:17" x14ac:dyDescent="0.25">
      <c r="A8743" s="2">
        <v>38293</v>
      </c>
      <c r="B8743" s="1" t="s">
        <v>5608</v>
      </c>
      <c r="C8743">
        <v>214</v>
      </c>
      <c r="D8743">
        <v>20770</v>
      </c>
      <c r="E8743">
        <v>1</v>
      </c>
      <c r="F8743">
        <v>3</v>
      </c>
      <c r="G8743">
        <v>1</v>
      </c>
      <c r="H8743" s="2">
        <v>43406</v>
      </c>
      <c r="I8743" t="str">
        <f>VLOOKUP(Sales[[#This Row],[TerritoryKey]], Territories[], 2, FALSE)</f>
        <v>Northwest</v>
      </c>
      <c r="J8743">
        <f>_xlfn.XLOOKUP(Sales[[#This Row],[ProductKey]], Products!$A:$A, Products!$J:$J)</f>
        <v>13.0863</v>
      </c>
      <c r="K8743">
        <f>_xlfn.XLOOKUP(Sales[[#This Row],[ProductKey]], Products!$A:$A, Products!$K:$K)</f>
        <v>34.99</v>
      </c>
      <c r="L8743" s="1">
        <f>Sales[[#This Row],[ProductPrice]]*Sales[[#This Row],[OrderQuantity]]</f>
        <v>34.99</v>
      </c>
      <c r="M8743" s="1">
        <f>Sales[[#This Row],[OrderQuantity]]</f>
        <v>1</v>
      </c>
      <c r="N8743" s="1">
        <f>1</f>
        <v>1</v>
      </c>
      <c r="O8743" s="1">
        <f>Sales[[#This Row],[TotalSales]]-Sales[[#This Row],[TotalCost]]</f>
        <v>21.903700000000001</v>
      </c>
      <c r="P8743" s="1">
        <f>Sales[[#This Row],[ProductCost]]*Sales[[#This Row],[OrderQuantity]]</f>
        <v>13.0863</v>
      </c>
      <c r="Q8743" s="1" t="str">
        <f>VLOOKUP(Sales[[#This Row],[ProductKey]], Products!$A$2:$D$1000, 4, FALSE)</f>
        <v>Sport-100 Helmet, Red</v>
      </c>
    </row>
    <row r="8744" spans="1:17" x14ac:dyDescent="0.25">
      <c r="A8744" s="2">
        <v>38232</v>
      </c>
      <c r="B8744" s="1" t="s">
        <v>5644</v>
      </c>
      <c r="C8744">
        <v>214</v>
      </c>
      <c r="D8744">
        <v>27805</v>
      </c>
      <c r="E8744">
        <v>7</v>
      </c>
      <c r="F8744">
        <v>3</v>
      </c>
      <c r="G8744">
        <v>1</v>
      </c>
      <c r="H8744" s="2">
        <v>43345</v>
      </c>
      <c r="I8744" t="str">
        <f>VLOOKUP(Sales[[#This Row],[TerritoryKey]], Territories[], 2, FALSE)</f>
        <v>France</v>
      </c>
      <c r="J8744">
        <f>_xlfn.XLOOKUP(Sales[[#This Row],[ProductKey]], Products!$A:$A, Products!$J:$J)</f>
        <v>13.0863</v>
      </c>
      <c r="K8744">
        <f>_xlfn.XLOOKUP(Sales[[#This Row],[ProductKey]], Products!$A:$A, Products!$K:$K)</f>
        <v>34.99</v>
      </c>
      <c r="L8744" s="1">
        <f>Sales[[#This Row],[ProductPrice]]*Sales[[#This Row],[OrderQuantity]]</f>
        <v>34.99</v>
      </c>
      <c r="M8744" s="1">
        <f>Sales[[#This Row],[OrderQuantity]]</f>
        <v>1</v>
      </c>
      <c r="N8744" s="1">
        <f>1</f>
        <v>1</v>
      </c>
      <c r="O8744" s="1">
        <f>Sales[[#This Row],[TotalSales]]-Sales[[#This Row],[TotalCost]]</f>
        <v>21.903700000000001</v>
      </c>
      <c r="P8744" s="1">
        <f>Sales[[#This Row],[ProductCost]]*Sales[[#This Row],[OrderQuantity]]</f>
        <v>13.0863</v>
      </c>
      <c r="Q8744" s="1" t="str">
        <f>VLOOKUP(Sales[[#This Row],[ProductKey]], Products!$A$2:$D$1000, 4, FALSE)</f>
        <v>Sport-100 Helmet, Red</v>
      </c>
    </row>
    <row r="8745" spans="1:17" x14ac:dyDescent="0.25">
      <c r="A8745" s="2">
        <v>38111</v>
      </c>
      <c r="B8745" s="1" t="s">
        <v>5661</v>
      </c>
      <c r="C8745">
        <v>214</v>
      </c>
      <c r="D8745">
        <v>11869</v>
      </c>
      <c r="E8745">
        <v>6</v>
      </c>
      <c r="F8745">
        <v>3</v>
      </c>
      <c r="G8745">
        <v>1</v>
      </c>
      <c r="H8745" s="2">
        <v>43224</v>
      </c>
      <c r="I8745" t="str">
        <f>VLOOKUP(Sales[[#This Row],[TerritoryKey]], Territories[], 2, FALSE)</f>
        <v>Canada</v>
      </c>
      <c r="J8745">
        <f>_xlfn.XLOOKUP(Sales[[#This Row],[ProductKey]], Products!$A:$A, Products!$J:$J)</f>
        <v>13.0863</v>
      </c>
      <c r="K8745">
        <f>_xlfn.XLOOKUP(Sales[[#This Row],[ProductKey]], Products!$A:$A, Products!$K:$K)</f>
        <v>34.99</v>
      </c>
      <c r="L8745" s="1">
        <f>Sales[[#This Row],[ProductPrice]]*Sales[[#This Row],[OrderQuantity]]</f>
        <v>34.99</v>
      </c>
      <c r="M8745" s="1">
        <f>Sales[[#This Row],[OrderQuantity]]</f>
        <v>1</v>
      </c>
      <c r="N8745" s="1">
        <f>1</f>
        <v>1</v>
      </c>
      <c r="O8745" s="1">
        <f>Sales[[#This Row],[TotalSales]]-Sales[[#This Row],[TotalCost]]</f>
        <v>21.903700000000001</v>
      </c>
      <c r="P8745" s="1">
        <f>Sales[[#This Row],[ProductCost]]*Sales[[#This Row],[OrderQuantity]]</f>
        <v>13.0863</v>
      </c>
      <c r="Q8745" s="1" t="str">
        <f>VLOOKUP(Sales[[#This Row],[ProductKey]], Products!$A$2:$D$1000, 4, FALSE)</f>
        <v>Sport-100 Helmet, Red</v>
      </c>
    </row>
    <row r="8746" spans="1:17" x14ac:dyDescent="0.25">
      <c r="A8746" s="2">
        <v>38232</v>
      </c>
      <c r="B8746" s="1" t="s">
        <v>5792</v>
      </c>
      <c r="C8746">
        <v>214</v>
      </c>
      <c r="D8746">
        <v>21870</v>
      </c>
      <c r="E8746">
        <v>10</v>
      </c>
      <c r="F8746">
        <v>3</v>
      </c>
      <c r="G8746">
        <v>1</v>
      </c>
      <c r="H8746" s="2">
        <v>43345</v>
      </c>
      <c r="I8746" t="str">
        <f>VLOOKUP(Sales[[#This Row],[TerritoryKey]], Territories[], 2, FALSE)</f>
        <v>United Kingdom</v>
      </c>
      <c r="J8746">
        <f>_xlfn.XLOOKUP(Sales[[#This Row],[ProductKey]], Products!$A:$A, Products!$J:$J)</f>
        <v>13.0863</v>
      </c>
      <c r="K8746">
        <f>_xlfn.XLOOKUP(Sales[[#This Row],[ProductKey]], Products!$A:$A, Products!$K:$K)</f>
        <v>34.99</v>
      </c>
      <c r="L8746" s="1">
        <f>Sales[[#This Row],[ProductPrice]]*Sales[[#This Row],[OrderQuantity]]</f>
        <v>34.99</v>
      </c>
      <c r="M8746" s="1">
        <f>Sales[[#This Row],[OrderQuantity]]</f>
        <v>1</v>
      </c>
      <c r="N8746" s="1">
        <f>1</f>
        <v>1</v>
      </c>
      <c r="O8746" s="1">
        <f>Sales[[#This Row],[TotalSales]]-Sales[[#This Row],[TotalCost]]</f>
        <v>21.903700000000001</v>
      </c>
      <c r="P8746" s="1">
        <f>Sales[[#This Row],[ProductCost]]*Sales[[#This Row],[OrderQuantity]]</f>
        <v>13.0863</v>
      </c>
      <c r="Q8746" s="1" t="str">
        <f>VLOOKUP(Sales[[#This Row],[ProductKey]], Products!$A$2:$D$1000, 4, FALSE)</f>
        <v>Sport-100 Helmet, Red</v>
      </c>
    </row>
    <row r="8747" spans="1:17" x14ac:dyDescent="0.25">
      <c r="A8747" s="2">
        <v>38109</v>
      </c>
      <c r="B8747" s="1" t="s">
        <v>5827</v>
      </c>
      <c r="C8747">
        <v>214</v>
      </c>
      <c r="D8747">
        <v>21069</v>
      </c>
      <c r="E8747">
        <v>10</v>
      </c>
      <c r="F8747">
        <v>3</v>
      </c>
      <c r="G8747">
        <v>1</v>
      </c>
      <c r="H8747" s="2">
        <v>43222</v>
      </c>
      <c r="I8747" t="str">
        <f>VLOOKUP(Sales[[#This Row],[TerritoryKey]], Territories[], 2, FALSE)</f>
        <v>United Kingdom</v>
      </c>
      <c r="J8747">
        <f>_xlfn.XLOOKUP(Sales[[#This Row],[ProductKey]], Products!$A:$A, Products!$J:$J)</f>
        <v>13.0863</v>
      </c>
      <c r="K8747">
        <f>_xlfn.XLOOKUP(Sales[[#This Row],[ProductKey]], Products!$A:$A, Products!$K:$K)</f>
        <v>34.99</v>
      </c>
      <c r="L8747" s="1">
        <f>Sales[[#This Row],[ProductPrice]]*Sales[[#This Row],[OrderQuantity]]</f>
        <v>34.99</v>
      </c>
      <c r="M8747" s="1">
        <f>Sales[[#This Row],[OrderQuantity]]</f>
        <v>1</v>
      </c>
      <c r="N8747" s="1">
        <f>1</f>
        <v>1</v>
      </c>
      <c r="O8747" s="1">
        <f>Sales[[#This Row],[TotalSales]]-Sales[[#This Row],[TotalCost]]</f>
        <v>21.903700000000001</v>
      </c>
      <c r="P8747" s="1">
        <f>Sales[[#This Row],[ProductCost]]*Sales[[#This Row],[OrderQuantity]]</f>
        <v>13.0863</v>
      </c>
      <c r="Q8747" s="1" t="str">
        <f>VLOOKUP(Sales[[#This Row],[ProductKey]], Products!$A$2:$D$1000, 4, FALSE)</f>
        <v>Sport-100 Helmet, Red</v>
      </c>
    </row>
    <row r="8748" spans="1:17" x14ac:dyDescent="0.25">
      <c r="A8748" s="2">
        <v>38203</v>
      </c>
      <c r="B8748" s="1" t="s">
        <v>5934</v>
      </c>
      <c r="C8748">
        <v>214</v>
      </c>
      <c r="D8748">
        <v>11389</v>
      </c>
      <c r="E8748">
        <v>8</v>
      </c>
      <c r="F8748">
        <v>3</v>
      </c>
      <c r="G8748">
        <v>1</v>
      </c>
      <c r="H8748" s="2">
        <v>43316</v>
      </c>
      <c r="I8748" t="str">
        <f>VLOOKUP(Sales[[#This Row],[TerritoryKey]], Territories[], 2, FALSE)</f>
        <v>Germany</v>
      </c>
      <c r="J8748">
        <f>_xlfn.XLOOKUP(Sales[[#This Row],[ProductKey]], Products!$A:$A, Products!$J:$J)</f>
        <v>13.0863</v>
      </c>
      <c r="K8748">
        <f>_xlfn.XLOOKUP(Sales[[#This Row],[ProductKey]], Products!$A:$A, Products!$K:$K)</f>
        <v>34.99</v>
      </c>
      <c r="L8748" s="1">
        <f>Sales[[#This Row],[ProductPrice]]*Sales[[#This Row],[OrderQuantity]]</f>
        <v>34.99</v>
      </c>
      <c r="M8748" s="1">
        <f>Sales[[#This Row],[OrderQuantity]]</f>
        <v>1</v>
      </c>
      <c r="N8748" s="1">
        <f>1</f>
        <v>1</v>
      </c>
      <c r="O8748" s="1">
        <f>Sales[[#This Row],[TotalSales]]-Sales[[#This Row],[TotalCost]]</f>
        <v>21.903700000000001</v>
      </c>
      <c r="P8748" s="1">
        <f>Sales[[#This Row],[ProductCost]]*Sales[[#This Row],[OrderQuantity]]</f>
        <v>13.0863</v>
      </c>
      <c r="Q8748" s="1" t="str">
        <f>VLOOKUP(Sales[[#This Row],[ProductKey]], Products!$A$2:$D$1000, 4, FALSE)</f>
        <v>Sport-100 Helmet, Red</v>
      </c>
    </row>
    <row r="8749" spans="1:17" x14ac:dyDescent="0.25">
      <c r="A8749" s="2">
        <v>38264</v>
      </c>
      <c r="B8749" s="1" t="s">
        <v>6000</v>
      </c>
      <c r="C8749">
        <v>214</v>
      </c>
      <c r="D8749">
        <v>27381</v>
      </c>
      <c r="E8749">
        <v>4</v>
      </c>
      <c r="F8749">
        <v>3</v>
      </c>
      <c r="G8749">
        <v>1</v>
      </c>
      <c r="H8749" s="2">
        <v>43377</v>
      </c>
      <c r="I8749" t="str">
        <f>VLOOKUP(Sales[[#This Row],[TerritoryKey]], Territories[], 2, FALSE)</f>
        <v>Southwest</v>
      </c>
      <c r="J8749">
        <f>_xlfn.XLOOKUP(Sales[[#This Row],[ProductKey]], Products!$A:$A, Products!$J:$J)</f>
        <v>13.0863</v>
      </c>
      <c r="K8749">
        <f>_xlfn.XLOOKUP(Sales[[#This Row],[ProductKey]], Products!$A:$A, Products!$K:$K)</f>
        <v>34.99</v>
      </c>
      <c r="L8749" s="1">
        <f>Sales[[#This Row],[ProductPrice]]*Sales[[#This Row],[OrderQuantity]]</f>
        <v>34.99</v>
      </c>
      <c r="M8749" s="1">
        <f>Sales[[#This Row],[OrderQuantity]]</f>
        <v>1</v>
      </c>
      <c r="N8749" s="1">
        <f>1</f>
        <v>1</v>
      </c>
      <c r="O8749" s="1">
        <f>Sales[[#This Row],[TotalSales]]-Sales[[#This Row],[TotalCost]]</f>
        <v>21.903700000000001</v>
      </c>
      <c r="P8749" s="1">
        <f>Sales[[#This Row],[ProductCost]]*Sales[[#This Row],[OrderQuantity]]</f>
        <v>13.0863</v>
      </c>
      <c r="Q8749" s="1" t="str">
        <f>VLOOKUP(Sales[[#This Row],[ProductKey]], Products!$A$2:$D$1000, 4, FALSE)</f>
        <v>Sport-100 Helmet, Red</v>
      </c>
    </row>
    <row r="8750" spans="1:17" x14ac:dyDescent="0.25">
      <c r="A8750" s="2">
        <v>38203</v>
      </c>
      <c r="B8750" s="1" t="s">
        <v>6017</v>
      </c>
      <c r="C8750">
        <v>214</v>
      </c>
      <c r="D8750">
        <v>19710</v>
      </c>
      <c r="E8750">
        <v>6</v>
      </c>
      <c r="F8750">
        <v>3</v>
      </c>
      <c r="G8750">
        <v>1</v>
      </c>
      <c r="H8750" s="2">
        <v>43316</v>
      </c>
      <c r="I8750" t="str">
        <f>VLOOKUP(Sales[[#This Row],[TerritoryKey]], Territories[], 2, FALSE)</f>
        <v>Canada</v>
      </c>
      <c r="J8750">
        <f>_xlfn.XLOOKUP(Sales[[#This Row],[ProductKey]], Products!$A:$A, Products!$J:$J)</f>
        <v>13.0863</v>
      </c>
      <c r="K8750">
        <f>_xlfn.XLOOKUP(Sales[[#This Row],[ProductKey]], Products!$A:$A, Products!$K:$K)</f>
        <v>34.99</v>
      </c>
      <c r="L8750" s="1">
        <f>Sales[[#This Row],[ProductPrice]]*Sales[[#This Row],[OrderQuantity]]</f>
        <v>34.99</v>
      </c>
      <c r="M8750" s="1">
        <f>Sales[[#This Row],[OrderQuantity]]</f>
        <v>1</v>
      </c>
      <c r="N8750" s="1">
        <f>1</f>
        <v>1</v>
      </c>
      <c r="O8750" s="1">
        <f>Sales[[#This Row],[TotalSales]]-Sales[[#This Row],[TotalCost]]</f>
        <v>21.903700000000001</v>
      </c>
      <c r="P8750" s="1">
        <f>Sales[[#This Row],[ProductCost]]*Sales[[#This Row],[OrderQuantity]]</f>
        <v>13.0863</v>
      </c>
      <c r="Q8750" s="1" t="str">
        <f>VLOOKUP(Sales[[#This Row],[ProductKey]], Products!$A$2:$D$1000, 4, FALSE)</f>
        <v>Sport-100 Helmet, Red</v>
      </c>
    </row>
    <row r="8751" spans="1:17" x14ac:dyDescent="0.25">
      <c r="A8751" s="2">
        <v>38082</v>
      </c>
      <c r="B8751" s="1" t="s">
        <v>6028</v>
      </c>
      <c r="C8751">
        <v>214</v>
      </c>
      <c r="D8751">
        <v>29018</v>
      </c>
      <c r="E8751">
        <v>4</v>
      </c>
      <c r="F8751">
        <v>3</v>
      </c>
      <c r="G8751">
        <v>1</v>
      </c>
      <c r="H8751" s="2">
        <v>43195</v>
      </c>
      <c r="I8751" t="str">
        <f>VLOOKUP(Sales[[#This Row],[TerritoryKey]], Territories[], 2, FALSE)</f>
        <v>Southwest</v>
      </c>
      <c r="J8751">
        <f>_xlfn.XLOOKUP(Sales[[#This Row],[ProductKey]], Products!$A:$A, Products!$J:$J)</f>
        <v>13.0863</v>
      </c>
      <c r="K8751">
        <f>_xlfn.XLOOKUP(Sales[[#This Row],[ProductKey]], Products!$A:$A, Products!$K:$K)</f>
        <v>34.99</v>
      </c>
      <c r="L8751" s="1">
        <f>Sales[[#This Row],[ProductPrice]]*Sales[[#This Row],[OrderQuantity]]</f>
        <v>34.99</v>
      </c>
      <c r="M8751" s="1">
        <f>Sales[[#This Row],[OrderQuantity]]</f>
        <v>1</v>
      </c>
      <c r="N8751" s="1">
        <f>1</f>
        <v>1</v>
      </c>
      <c r="O8751" s="1">
        <f>Sales[[#This Row],[TotalSales]]-Sales[[#This Row],[TotalCost]]</f>
        <v>21.903700000000001</v>
      </c>
      <c r="P8751" s="1">
        <f>Sales[[#This Row],[ProductCost]]*Sales[[#This Row],[OrderQuantity]]</f>
        <v>13.0863</v>
      </c>
      <c r="Q8751" s="1" t="str">
        <f>VLOOKUP(Sales[[#This Row],[ProductKey]], Products!$A$2:$D$1000, 4, FALSE)</f>
        <v>Sport-100 Helmet, Red</v>
      </c>
    </row>
    <row r="8752" spans="1:17" x14ac:dyDescent="0.25">
      <c r="A8752" s="2">
        <v>38109</v>
      </c>
      <c r="B8752" s="1" t="s">
        <v>6031</v>
      </c>
      <c r="C8752">
        <v>214</v>
      </c>
      <c r="D8752">
        <v>19897</v>
      </c>
      <c r="E8752">
        <v>4</v>
      </c>
      <c r="F8752">
        <v>3</v>
      </c>
      <c r="G8752">
        <v>1</v>
      </c>
      <c r="H8752" s="2">
        <v>43222</v>
      </c>
      <c r="I8752" t="str">
        <f>VLOOKUP(Sales[[#This Row],[TerritoryKey]], Territories[], 2, FALSE)</f>
        <v>Southwest</v>
      </c>
      <c r="J8752">
        <f>_xlfn.XLOOKUP(Sales[[#This Row],[ProductKey]], Products!$A:$A, Products!$J:$J)</f>
        <v>13.0863</v>
      </c>
      <c r="K8752">
        <f>_xlfn.XLOOKUP(Sales[[#This Row],[ProductKey]], Products!$A:$A, Products!$K:$K)</f>
        <v>34.99</v>
      </c>
      <c r="L8752" s="1">
        <f>Sales[[#This Row],[ProductPrice]]*Sales[[#This Row],[OrderQuantity]]</f>
        <v>34.99</v>
      </c>
      <c r="M8752" s="1">
        <f>Sales[[#This Row],[OrderQuantity]]</f>
        <v>1</v>
      </c>
      <c r="N8752" s="1">
        <f>1</f>
        <v>1</v>
      </c>
      <c r="O8752" s="1">
        <f>Sales[[#This Row],[TotalSales]]-Sales[[#This Row],[TotalCost]]</f>
        <v>21.903700000000001</v>
      </c>
      <c r="P8752" s="1">
        <f>Sales[[#This Row],[ProductCost]]*Sales[[#This Row],[OrderQuantity]]</f>
        <v>13.0863</v>
      </c>
      <c r="Q8752" s="1" t="str">
        <f>VLOOKUP(Sales[[#This Row],[ProductKey]], Products!$A$2:$D$1000, 4, FALSE)</f>
        <v>Sport-100 Helmet, Red</v>
      </c>
    </row>
    <row r="8753" spans="1:17" x14ac:dyDescent="0.25">
      <c r="A8753" s="2">
        <v>38173</v>
      </c>
      <c r="B8753" s="1" t="s">
        <v>6081</v>
      </c>
      <c r="C8753">
        <v>214</v>
      </c>
      <c r="D8753">
        <v>15162</v>
      </c>
      <c r="E8753">
        <v>6</v>
      </c>
      <c r="F8753">
        <v>3</v>
      </c>
      <c r="G8753">
        <v>1</v>
      </c>
      <c r="H8753" s="2">
        <v>43286</v>
      </c>
      <c r="I8753" t="str">
        <f>VLOOKUP(Sales[[#This Row],[TerritoryKey]], Territories[], 2, FALSE)</f>
        <v>Canada</v>
      </c>
      <c r="J8753">
        <f>_xlfn.XLOOKUP(Sales[[#This Row],[ProductKey]], Products!$A:$A, Products!$J:$J)</f>
        <v>13.0863</v>
      </c>
      <c r="K8753">
        <f>_xlfn.XLOOKUP(Sales[[#This Row],[ProductKey]], Products!$A:$A, Products!$K:$K)</f>
        <v>34.99</v>
      </c>
      <c r="L8753" s="1">
        <f>Sales[[#This Row],[ProductPrice]]*Sales[[#This Row],[OrderQuantity]]</f>
        <v>34.99</v>
      </c>
      <c r="M8753" s="1">
        <f>Sales[[#This Row],[OrderQuantity]]</f>
        <v>1</v>
      </c>
      <c r="N8753" s="1">
        <f>1</f>
        <v>1</v>
      </c>
      <c r="O8753" s="1">
        <f>Sales[[#This Row],[TotalSales]]-Sales[[#This Row],[TotalCost]]</f>
        <v>21.903700000000001</v>
      </c>
      <c r="P8753" s="1">
        <f>Sales[[#This Row],[ProductCost]]*Sales[[#This Row],[OrderQuantity]]</f>
        <v>13.0863</v>
      </c>
      <c r="Q8753" s="1" t="str">
        <f>VLOOKUP(Sales[[#This Row],[ProductKey]], Products!$A$2:$D$1000, 4, FALSE)</f>
        <v>Sport-100 Helmet, Red</v>
      </c>
    </row>
    <row r="8754" spans="1:17" x14ac:dyDescent="0.25">
      <c r="A8754" s="2">
        <v>38232</v>
      </c>
      <c r="B8754" s="1" t="s">
        <v>6116</v>
      </c>
      <c r="C8754">
        <v>214</v>
      </c>
      <c r="D8754">
        <v>20056</v>
      </c>
      <c r="E8754">
        <v>8</v>
      </c>
      <c r="F8754">
        <v>3</v>
      </c>
      <c r="G8754">
        <v>1</v>
      </c>
      <c r="H8754" s="2">
        <v>43345</v>
      </c>
      <c r="I8754" t="str">
        <f>VLOOKUP(Sales[[#This Row],[TerritoryKey]], Territories[], 2, FALSE)</f>
        <v>Germany</v>
      </c>
      <c r="J8754">
        <f>_xlfn.XLOOKUP(Sales[[#This Row],[ProductKey]], Products!$A:$A, Products!$J:$J)</f>
        <v>13.0863</v>
      </c>
      <c r="K8754">
        <f>_xlfn.XLOOKUP(Sales[[#This Row],[ProductKey]], Products!$A:$A, Products!$K:$K)</f>
        <v>34.99</v>
      </c>
      <c r="L8754" s="1">
        <f>Sales[[#This Row],[ProductPrice]]*Sales[[#This Row],[OrderQuantity]]</f>
        <v>34.99</v>
      </c>
      <c r="M8754" s="1">
        <f>Sales[[#This Row],[OrderQuantity]]</f>
        <v>1</v>
      </c>
      <c r="N8754" s="1">
        <f>1</f>
        <v>1</v>
      </c>
      <c r="O8754" s="1">
        <f>Sales[[#This Row],[TotalSales]]-Sales[[#This Row],[TotalCost]]</f>
        <v>21.903700000000001</v>
      </c>
      <c r="P8754" s="1">
        <f>Sales[[#This Row],[ProductCost]]*Sales[[#This Row],[OrderQuantity]]</f>
        <v>13.0863</v>
      </c>
      <c r="Q8754" s="1" t="str">
        <f>VLOOKUP(Sales[[#This Row],[ProductKey]], Products!$A$2:$D$1000, 4, FALSE)</f>
        <v>Sport-100 Helmet, Red</v>
      </c>
    </row>
    <row r="8755" spans="1:17" x14ac:dyDescent="0.25">
      <c r="A8755" s="2">
        <v>38203</v>
      </c>
      <c r="B8755" s="1" t="s">
        <v>6127</v>
      </c>
      <c r="C8755">
        <v>214</v>
      </c>
      <c r="D8755">
        <v>13107</v>
      </c>
      <c r="E8755">
        <v>9</v>
      </c>
      <c r="F8755">
        <v>3</v>
      </c>
      <c r="G8755">
        <v>1</v>
      </c>
      <c r="H8755" s="2">
        <v>43316</v>
      </c>
      <c r="I8755" t="str">
        <f>VLOOKUP(Sales[[#This Row],[TerritoryKey]], Territories[], 2, FALSE)</f>
        <v>Australia</v>
      </c>
      <c r="J8755">
        <f>_xlfn.XLOOKUP(Sales[[#This Row],[ProductKey]], Products!$A:$A, Products!$J:$J)</f>
        <v>13.0863</v>
      </c>
      <c r="K8755">
        <f>_xlfn.XLOOKUP(Sales[[#This Row],[ProductKey]], Products!$A:$A, Products!$K:$K)</f>
        <v>34.99</v>
      </c>
      <c r="L8755" s="1">
        <f>Sales[[#This Row],[ProductPrice]]*Sales[[#This Row],[OrderQuantity]]</f>
        <v>34.99</v>
      </c>
      <c r="M8755" s="1">
        <f>Sales[[#This Row],[OrderQuantity]]</f>
        <v>1</v>
      </c>
      <c r="N8755" s="1">
        <f>1</f>
        <v>1</v>
      </c>
      <c r="O8755" s="1">
        <f>Sales[[#This Row],[TotalSales]]-Sales[[#This Row],[TotalCost]]</f>
        <v>21.903700000000001</v>
      </c>
      <c r="P8755" s="1">
        <f>Sales[[#This Row],[ProductCost]]*Sales[[#This Row],[OrderQuantity]]</f>
        <v>13.0863</v>
      </c>
      <c r="Q8755" s="1" t="str">
        <f>VLOOKUP(Sales[[#This Row],[ProductKey]], Products!$A$2:$D$1000, 4, FALSE)</f>
        <v>Sport-100 Helmet, Red</v>
      </c>
    </row>
    <row r="8756" spans="1:17" x14ac:dyDescent="0.25">
      <c r="A8756" s="2">
        <v>38171</v>
      </c>
      <c r="B8756" s="1" t="s">
        <v>6334</v>
      </c>
      <c r="C8756">
        <v>214</v>
      </c>
      <c r="D8756">
        <v>12851</v>
      </c>
      <c r="E8756">
        <v>7</v>
      </c>
      <c r="F8756">
        <v>3</v>
      </c>
      <c r="G8756">
        <v>1</v>
      </c>
      <c r="H8756" s="2">
        <v>43284</v>
      </c>
      <c r="I8756" t="str">
        <f>VLOOKUP(Sales[[#This Row],[TerritoryKey]], Territories[], 2, FALSE)</f>
        <v>France</v>
      </c>
      <c r="J8756">
        <f>_xlfn.XLOOKUP(Sales[[#This Row],[ProductKey]], Products!$A:$A, Products!$J:$J)</f>
        <v>13.0863</v>
      </c>
      <c r="K8756">
        <f>_xlfn.XLOOKUP(Sales[[#This Row],[ProductKey]], Products!$A:$A, Products!$K:$K)</f>
        <v>34.99</v>
      </c>
      <c r="L8756" s="1">
        <f>Sales[[#This Row],[ProductPrice]]*Sales[[#This Row],[OrderQuantity]]</f>
        <v>34.99</v>
      </c>
      <c r="M8756" s="1">
        <f>Sales[[#This Row],[OrderQuantity]]</f>
        <v>1</v>
      </c>
      <c r="N8756" s="1">
        <f>1</f>
        <v>1</v>
      </c>
      <c r="O8756" s="1">
        <f>Sales[[#This Row],[TotalSales]]-Sales[[#This Row],[TotalCost]]</f>
        <v>21.903700000000001</v>
      </c>
      <c r="P8756" s="1">
        <f>Sales[[#This Row],[ProductCost]]*Sales[[#This Row],[OrderQuantity]]</f>
        <v>13.0863</v>
      </c>
      <c r="Q8756" s="1" t="str">
        <f>VLOOKUP(Sales[[#This Row],[ProductKey]], Products!$A$2:$D$1000, 4, FALSE)</f>
        <v>Sport-100 Helmet, Red</v>
      </c>
    </row>
    <row r="8757" spans="1:17" x14ac:dyDescent="0.25">
      <c r="A8757" s="2">
        <v>38079</v>
      </c>
      <c r="B8757" s="1" t="s">
        <v>6347</v>
      </c>
      <c r="C8757">
        <v>214</v>
      </c>
      <c r="D8757">
        <v>18968</v>
      </c>
      <c r="E8757">
        <v>6</v>
      </c>
      <c r="F8757">
        <v>3</v>
      </c>
      <c r="G8757">
        <v>1</v>
      </c>
      <c r="H8757" s="2">
        <v>43192</v>
      </c>
      <c r="I8757" t="str">
        <f>VLOOKUP(Sales[[#This Row],[TerritoryKey]], Territories[], 2, FALSE)</f>
        <v>Canada</v>
      </c>
      <c r="J8757">
        <f>_xlfn.XLOOKUP(Sales[[#This Row],[ProductKey]], Products!$A:$A, Products!$J:$J)</f>
        <v>13.0863</v>
      </c>
      <c r="K8757">
        <f>_xlfn.XLOOKUP(Sales[[#This Row],[ProductKey]], Products!$A:$A, Products!$K:$K)</f>
        <v>34.99</v>
      </c>
      <c r="L8757" s="1">
        <f>Sales[[#This Row],[ProductPrice]]*Sales[[#This Row],[OrderQuantity]]</f>
        <v>34.99</v>
      </c>
      <c r="M8757" s="1">
        <f>Sales[[#This Row],[OrderQuantity]]</f>
        <v>1</v>
      </c>
      <c r="N8757" s="1">
        <f>1</f>
        <v>1</v>
      </c>
      <c r="O8757" s="1">
        <f>Sales[[#This Row],[TotalSales]]-Sales[[#This Row],[TotalCost]]</f>
        <v>21.903700000000001</v>
      </c>
      <c r="P8757" s="1">
        <f>Sales[[#This Row],[ProductCost]]*Sales[[#This Row],[OrderQuantity]]</f>
        <v>13.0863</v>
      </c>
      <c r="Q8757" s="1" t="str">
        <f>VLOOKUP(Sales[[#This Row],[ProductKey]], Products!$A$2:$D$1000, 4, FALSE)</f>
        <v>Sport-100 Helmet, Red</v>
      </c>
    </row>
    <row r="8758" spans="1:17" x14ac:dyDescent="0.25">
      <c r="A8758" s="2">
        <v>38082</v>
      </c>
      <c r="B8758" s="1" t="s">
        <v>6378</v>
      </c>
      <c r="C8758">
        <v>214</v>
      </c>
      <c r="D8758">
        <v>12818</v>
      </c>
      <c r="E8758">
        <v>7</v>
      </c>
      <c r="F8758">
        <v>3</v>
      </c>
      <c r="G8758">
        <v>1</v>
      </c>
      <c r="H8758" s="2">
        <v>43195</v>
      </c>
      <c r="I8758" t="str">
        <f>VLOOKUP(Sales[[#This Row],[TerritoryKey]], Territories[], 2, FALSE)</f>
        <v>France</v>
      </c>
      <c r="J8758">
        <f>_xlfn.XLOOKUP(Sales[[#This Row],[ProductKey]], Products!$A:$A, Products!$J:$J)</f>
        <v>13.0863</v>
      </c>
      <c r="K8758">
        <f>_xlfn.XLOOKUP(Sales[[#This Row],[ProductKey]], Products!$A:$A, Products!$K:$K)</f>
        <v>34.99</v>
      </c>
      <c r="L8758" s="1">
        <f>Sales[[#This Row],[ProductPrice]]*Sales[[#This Row],[OrderQuantity]]</f>
        <v>34.99</v>
      </c>
      <c r="M8758" s="1">
        <f>Sales[[#This Row],[OrderQuantity]]</f>
        <v>1</v>
      </c>
      <c r="N8758" s="1">
        <f>1</f>
        <v>1</v>
      </c>
      <c r="O8758" s="1">
        <f>Sales[[#This Row],[TotalSales]]-Sales[[#This Row],[TotalCost]]</f>
        <v>21.903700000000001</v>
      </c>
      <c r="P8758" s="1">
        <f>Sales[[#This Row],[ProductCost]]*Sales[[#This Row],[OrderQuantity]]</f>
        <v>13.0863</v>
      </c>
      <c r="Q8758" s="1" t="str">
        <f>VLOOKUP(Sales[[#This Row],[ProductKey]], Products!$A$2:$D$1000, 4, FALSE)</f>
        <v>Sport-100 Helmet, Red</v>
      </c>
    </row>
    <row r="8759" spans="1:17" x14ac:dyDescent="0.25">
      <c r="A8759" s="2">
        <v>38296</v>
      </c>
      <c r="B8759" s="1" t="s">
        <v>6410</v>
      </c>
      <c r="C8759">
        <v>214</v>
      </c>
      <c r="D8759">
        <v>25791</v>
      </c>
      <c r="E8759">
        <v>7</v>
      </c>
      <c r="F8759">
        <v>3</v>
      </c>
      <c r="G8759">
        <v>1</v>
      </c>
      <c r="H8759" s="2">
        <v>43409</v>
      </c>
      <c r="I8759" t="str">
        <f>VLOOKUP(Sales[[#This Row],[TerritoryKey]], Territories[], 2, FALSE)</f>
        <v>France</v>
      </c>
      <c r="J8759">
        <f>_xlfn.XLOOKUP(Sales[[#This Row],[ProductKey]], Products!$A:$A, Products!$J:$J)</f>
        <v>13.0863</v>
      </c>
      <c r="K8759">
        <f>_xlfn.XLOOKUP(Sales[[#This Row],[ProductKey]], Products!$A:$A, Products!$K:$K)</f>
        <v>34.99</v>
      </c>
      <c r="L8759" s="1">
        <f>Sales[[#This Row],[ProductPrice]]*Sales[[#This Row],[OrderQuantity]]</f>
        <v>34.99</v>
      </c>
      <c r="M8759" s="1">
        <f>Sales[[#This Row],[OrderQuantity]]</f>
        <v>1</v>
      </c>
      <c r="N8759" s="1">
        <f>1</f>
        <v>1</v>
      </c>
      <c r="O8759" s="1">
        <f>Sales[[#This Row],[TotalSales]]-Sales[[#This Row],[TotalCost]]</f>
        <v>21.903700000000001</v>
      </c>
      <c r="P8759" s="1">
        <f>Sales[[#This Row],[ProductCost]]*Sales[[#This Row],[OrderQuantity]]</f>
        <v>13.0863</v>
      </c>
      <c r="Q8759" s="1" t="str">
        <f>VLOOKUP(Sales[[#This Row],[ProductKey]], Products!$A$2:$D$1000, 4, FALSE)</f>
        <v>Sport-100 Helmet, Red</v>
      </c>
    </row>
    <row r="8760" spans="1:17" x14ac:dyDescent="0.25">
      <c r="A8760" s="2">
        <v>38079</v>
      </c>
      <c r="B8760" s="1" t="s">
        <v>6445</v>
      </c>
      <c r="C8760">
        <v>214</v>
      </c>
      <c r="D8760">
        <v>11861</v>
      </c>
      <c r="E8760">
        <v>6</v>
      </c>
      <c r="F8760">
        <v>3</v>
      </c>
      <c r="G8760">
        <v>1</v>
      </c>
      <c r="H8760" s="2">
        <v>43192</v>
      </c>
      <c r="I8760" t="str">
        <f>VLOOKUP(Sales[[#This Row],[TerritoryKey]], Territories[], 2, FALSE)</f>
        <v>Canada</v>
      </c>
      <c r="J8760">
        <f>_xlfn.XLOOKUP(Sales[[#This Row],[ProductKey]], Products!$A:$A, Products!$J:$J)</f>
        <v>13.0863</v>
      </c>
      <c r="K8760">
        <f>_xlfn.XLOOKUP(Sales[[#This Row],[ProductKey]], Products!$A:$A, Products!$K:$K)</f>
        <v>34.99</v>
      </c>
      <c r="L8760" s="1">
        <f>Sales[[#This Row],[ProductPrice]]*Sales[[#This Row],[OrderQuantity]]</f>
        <v>34.99</v>
      </c>
      <c r="M8760" s="1">
        <f>Sales[[#This Row],[OrderQuantity]]</f>
        <v>1</v>
      </c>
      <c r="N8760" s="1">
        <f>1</f>
        <v>1</v>
      </c>
      <c r="O8760" s="1">
        <f>Sales[[#This Row],[TotalSales]]-Sales[[#This Row],[TotalCost]]</f>
        <v>21.903700000000001</v>
      </c>
      <c r="P8760" s="1">
        <f>Sales[[#This Row],[ProductCost]]*Sales[[#This Row],[OrderQuantity]]</f>
        <v>13.0863</v>
      </c>
      <c r="Q8760" s="1" t="str">
        <f>VLOOKUP(Sales[[#This Row],[ProductKey]], Products!$A$2:$D$1000, 4, FALSE)</f>
        <v>Sport-100 Helmet, Red</v>
      </c>
    </row>
    <row r="8761" spans="1:17" x14ac:dyDescent="0.25">
      <c r="A8761" s="2">
        <v>38079</v>
      </c>
      <c r="B8761" s="1" t="s">
        <v>6491</v>
      </c>
      <c r="C8761">
        <v>214</v>
      </c>
      <c r="D8761">
        <v>23877</v>
      </c>
      <c r="E8761">
        <v>4</v>
      </c>
      <c r="F8761">
        <v>3</v>
      </c>
      <c r="G8761">
        <v>1</v>
      </c>
      <c r="H8761" s="2">
        <v>43192</v>
      </c>
      <c r="I8761" t="str">
        <f>VLOOKUP(Sales[[#This Row],[TerritoryKey]], Territories[], 2, FALSE)</f>
        <v>Southwest</v>
      </c>
      <c r="J8761">
        <f>_xlfn.XLOOKUP(Sales[[#This Row],[ProductKey]], Products!$A:$A, Products!$J:$J)</f>
        <v>13.0863</v>
      </c>
      <c r="K8761">
        <f>_xlfn.XLOOKUP(Sales[[#This Row],[ProductKey]], Products!$A:$A, Products!$K:$K)</f>
        <v>34.99</v>
      </c>
      <c r="L8761" s="1">
        <f>Sales[[#This Row],[ProductPrice]]*Sales[[#This Row],[OrderQuantity]]</f>
        <v>34.99</v>
      </c>
      <c r="M8761" s="1">
        <f>Sales[[#This Row],[OrderQuantity]]</f>
        <v>1</v>
      </c>
      <c r="N8761" s="1">
        <f>1</f>
        <v>1</v>
      </c>
      <c r="O8761" s="1">
        <f>Sales[[#This Row],[TotalSales]]-Sales[[#This Row],[TotalCost]]</f>
        <v>21.903700000000001</v>
      </c>
      <c r="P8761" s="1">
        <f>Sales[[#This Row],[ProductCost]]*Sales[[#This Row],[OrderQuantity]]</f>
        <v>13.0863</v>
      </c>
      <c r="Q8761" s="1" t="str">
        <f>VLOOKUP(Sales[[#This Row],[ProductKey]], Products!$A$2:$D$1000, 4, FALSE)</f>
        <v>Sport-100 Helmet, Red</v>
      </c>
    </row>
    <row r="8762" spans="1:17" x14ac:dyDescent="0.25">
      <c r="A8762" s="2">
        <v>38201</v>
      </c>
      <c r="B8762" s="1" t="s">
        <v>6501</v>
      </c>
      <c r="C8762">
        <v>214</v>
      </c>
      <c r="D8762">
        <v>11330</v>
      </c>
      <c r="E8762">
        <v>6</v>
      </c>
      <c r="F8762">
        <v>3</v>
      </c>
      <c r="G8762">
        <v>1</v>
      </c>
      <c r="H8762" s="2">
        <v>43314</v>
      </c>
      <c r="I8762" t="str">
        <f>VLOOKUP(Sales[[#This Row],[TerritoryKey]], Territories[], 2, FALSE)</f>
        <v>Canada</v>
      </c>
      <c r="J8762">
        <f>_xlfn.XLOOKUP(Sales[[#This Row],[ProductKey]], Products!$A:$A, Products!$J:$J)</f>
        <v>13.0863</v>
      </c>
      <c r="K8762">
        <f>_xlfn.XLOOKUP(Sales[[#This Row],[ProductKey]], Products!$A:$A, Products!$K:$K)</f>
        <v>34.99</v>
      </c>
      <c r="L8762" s="1">
        <f>Sales[[#This Row],[ProductPrice]]*Sales[[#This Row],[OrderQuantity]]</f>
        <v>34.99</v>
      </c>
      <c r="M8762" s="1">
        <f>Sales[[#This Row],[OrderQuantity]]</f>
        <v>1</v>
      </c>
      <c r="N8762" s="1">
        <f>1</f>
        <v>1</v>
      </c>
      <c r="O8762" s="1">
        <f>Sales[[#This Row],[TotalSales]]-Sales[[#This Row],[TotalCost]]</f>
        <v>21.903700000000001</v>
      </c>
      <c r="P8762" s="1">
        <f>Sales[[#This Row],[ProductCost]]*Sales[[#This Row],[OrderQuantity]]</f>
        <v>13.0863</v>
      </c>
      <c r="Q8762" s="1" t="str">
        <f>VLOOKUP(Sales[[#This Row],[ProductKey]], Products!$A$2:$D$1000, 4, FALSE)</f>
        <v>Sport-100 Helmet, Red</v>
      </c>
    </row>
    <row r="8763" spans="1:17" x14ac:dyDescent="0.25">
      <c r="A8763" s="2">
        <v>38204</v>
      </c>
      <c r="B8763" s="1" t="s">
        <v>6564</v>
      </c>
      <c r="C8763">
        <v>214</v>
      </c>
      <c r="D8763">
        <v>27747</v>
      </c>
      <c r="E8763">
        <v>1</v>
      </c>
      <c r="F8763">
        <v>3</v>
      </c>
      <c r="G8763">
        <v>1</v>
      </c>
      <c r="H8763" s="2">
        <v>43317</v>
      </c>
      <c r="I8763" t="str">
        <f>VLOOKUP(Sales[[#This Row],[TerritoryKey]], Territories[], 2, FALSE)</f>
        <v>Northwest</v>
      </c>
      <c r="J8763">
        <f>_xlfn.XLOOKUP(Sales[[#This Row],[ProductKey]], Products!$A:$A, Products!$J:$J)</f>
        <v>13.0863</v>
      </c>
      <c r="K8763">
        <f>_xlfn.XLOOKUP(Sales[[#This Row],[ProductKey]], Products!$A:$A, Products!$K:$K)</f>
        <v>34.99</v>
      </c>
      <c r="L8763" s="1">
        <f>Sales[[#This Row],[ProductPrice]]*Sales[[#This Row],[OrderQuantity]]</f>
        <v>34.99</v>
      </c>
      <c r="M8763" s="1">
        <f>Sales[[#This Row],[OrderQuantity]]</f>
        <v>1</v>
      </c>
      <c r="N8763" s="1">
        <f>1</f>
        <v>1</v>
      </c>
      <c r="O8763" s="1">
        <f>Sales[[#This Row],[TotalSales]]-Sales[[#This Row],[TotalCost]]</f>
        <v>21.903700000000001</v>
      </c>
      <c r="P8763" s="1">
        <f>Sales[[#This Row],[ProductCost]]*Sales[[#This Row],[OrderQuantity]]</f>
        <v>13.0863</v>
      </c>
      <c r="Q8763" s="1" t="str">
        <f>VLOOKUP(Sales[[#This Row],[ProductKey]], Products!$A$2:$D$1000, 4, FALSE)</f>
        <v>Sport-100 Helmet, Red</v>
      </c>
    </row>
    <row r="8764" spans="1:17" x14ac:dyDescent="0.25">
      <c r="A8764" s="2">
        <v>38296</v>
      </c>
      <c r="B8764" s="1" t="s">
        <v>6653</v>
      </c>
      <c r="C8764">
        <v>214</v>
      </c>
      <c r="D8764">
        <v>28886</v>
      </c>
      <c r="E8764">
        <v>7</v>
      </c>
      <c r="F8764">
        <v>3</v>
      </c>
      <c r="G8764">
        <v>1</v>
      </c>
      <c r="H8764" s="2">
        <v>43409</v>
      </c>
      <c r="I8764" t="str">
        <f>VLOOKUP(Sales[[#This Row],[TerritoryKey]], Territories[], 2, FALSE)</f>
        <v>France</v>
      </c>
      <c r="J8764">
        <f>_xlfn.XLOOKUP(Sales[[#This Row],[ProductKey]], Products!$A:$A, Products!$J:$J)</f>
        <v>13.0863</v>
      </c>
      <c r="K8764">
        <f>_xlfn.XLOOKUP(Sales[[#This Row],[ProductKey]], Products!$A:$A, Products!$K:$K)</f>
        <v>34.99</v>
      </c>
      <c r="L8764" s="1">
        <f>Sales[[#This Row],[ProductPrice]]*Sales[[#This Row],[OrderQuantity]]</f>
        <v>34.99</v>
      </c>
      <c r="M8764" s="1">
        <f>Sales[[#This Row],[OrderQuantity]]</f>
        <v>1</v>
      </c>
      <c r="N8764" s="1">
        <f>1</f>
        <v>1</v>
      </c>
      <c r="O8764" s="1">
        <f>Sales[[#This Row],[TotalSales]]-Sales[[#This Row],[TotalCost]]</f>
        <v>21.903700000000001</v>
      </c>
      <c r="P8764" s="1">
        <f>Sales[[#This Row],[ProductCost]]*Sales[[#This Row],[OrderQuantity]]</f>
        <v>13.0863</v>
      </c>
      <c r="Q8764" s="1" t="str">
        <f>VLOOKUP(Sales[[#This Row],[ProductKey]], Products!$A$2:$D$1000, 4, FALSE)</f>
        <v>Sport-100 Helmet, Red</v>
      </c>
    </row>
    <row r="8765" spans="1:17" x14ac:dyDescent="0.25">
      <c r="A8765" s="2">
        <v>38326</v>
      </c>
      <c r="B8765" s="1" t="s">
        <v>6663</v>
      </c>
      <c r="C8765">
        <v>214</v>
      </c>
      <c r="D8765">
        <v>20576</v>
      </c>
      <c r="E8765">
        <v>10</v>
      </c>
      <c r="F8765">
        <v>3</v>
      </c>
      <c r="G8765">
        <v>1</v>
      </c>
      <c r="H8765" s="2">
        <v>43439</v>
      </c>
      <c r="I8765" t="str">
        <f>VLOOKUP(Sales[[#This Row],[TerritoryKey]], Territories[], 2, FALSE)</f>
        <v>United Kingdom</v>
      </c>
      <c r="J8765">
        <f>_xlfn.XLOOKUP(Sales[[#This Row],[ProductKey]], Products!$A:$A, Products!$J:$J)</f>
        <v>13.0863</v>
      </c>
      <c r="K8765">
        <f>_xlfn.XLOOKUP(Sales[[#This Row],[ProductKey]], Products!$A:$A, Products!$K:$K)</f>
        <v>34.99</v>
      </c>
      <c r="L8765" s="1">
        <f>Sales[[#This Row],[ProductPrice]]*Sales[[#This Row],[OrderQuantity]]</f>
        <v>34.99</v>
      </c>
      <c r="M8765" s="1">
        <f>Sales[[#This Row],[OrderQuantity]]</f>
        <v>1</v>
      </c>
      <c r="N8765" s="1">
        <f>1</f>
        <v>1</v>
      </c>
      <c r="O8765" s="1">
        <f>Sales[[#This Row],[TotalSales]]-Sales[[#This Row],[TotalCost]]</f>
        <v>21.903700000000001</v>
      </c>
      <c r="P8765" s="1">
        <f>Sales[[#This Row],[ProductCost]]*Sales[[#This Row],[OrderQuantity]]</f>
        <v>13.0863</v>
      </c>
      <c r="Q8765" s="1" t="str">
        <f>VLOOKUP(Sales[[#This Row],[ProductKey]], Products!$A$2:$D$1000, 4, FALSE)</f>
        <v>Sport-100 Helmet, Red</v>
      </c>
    </row>
    <row r="8766" spans="1:17" x14ac:dyDescent="0.25">
      <c r="A8766" s="2">
        <v>38110</v>
      </c>
      <c r="B8766" s="1" t="s">
        <v>6667</v>
      </c>
      <c r="C8766">
        <v>214</v>
      </c>
      <c r="D8766">
        <v>14079</v>
      </c>
      <c r="E8766">
        <v>6</v>
      </c>
      <c r="F8766">
        <v>3</v>
      </c>
      <c r="G8766">
        <v>1</v>
      </c>
      <c r="H8766" s="2">
        <v>43223</v>
      </c>
      <c r="I8766" t="str">
        <f>VLOOKUP(Sales[[#This Row],[TerritoryKey]], Territories[], 2, FALSE)</f>
        <v>Canada</v>
      </c>
      <c r="J8766">
        <f>_xlfn.XLOOKUP(Sales[[#This Row],[ProductKey]], Products!$A:$A, Products!$J:$J)</f>
        <v>13.0863</v>
      </c>
      <c r="K8766">
        <f>_xlfn.XLOOKUP(Sales[[#This Row],[ProductKey]], Products!$A:$A, Products!$K:$K)</f>
        <v>34.99</v>
      </c>
      <c r="L8766" s="1">
        <f>Sales[[#This Row],[ProductPrice]]*Sales[[#This Row],[OrderQuantity]]</f>
        <v>34.99</v>
      </c>
      <c r="M8766" s="1">
        <f>Sales[[#This Row],[OrderQuantity]]</f>
        <v>1</v>
      </c>
      <c r="N8766" s="1">
        <f>1</f>
        <v>1</v>
      </c>
      <c r="O8766" s="1">
        <f>Sales[[#This Row],[TotalSales]]-Sales[[#This Row],[TotalCost]]</f>
        <v>21.903700000000001</v>
      </c>
      <c r="P8766" s="1">
        <f>Sales[[#This Row],[ProductCost]]*Sales[[#This Row],[OrderQuantity]]</f>
        <v>13.0863</v>
      </c>
      <c r="Q8766" s="1" t="str">
        <f>VLOOKUP(Sales[[#This Row],[ProductKey]], Products!$A$2:$D$1000, 4, FALSE)</f>
        <v>Sport-100 Helmet, Red</v>
      </c>
    </row>
    <row r="8767" spans="1:17" x14ac:dyDescent="0.25">
      <c r="A8767" s="2">
        <v>38263</v>
      </c>
      <c r="B8767" s="1" t="s">
        <v>6687</v>
      </c>
      <c r="C8767">
        <v>214</v>
      </c>
      <c r="D8767">
        <v>17811</v>
      </c>
      <c r="E8767">
        <v>8</v>
      </c>
      <c r="F8767">
        <v>3</v>
      </c>
      <c r="G8767">
        <v>1</v>
      </c>
      <c r="H8767" s="2">
        <v>43376</v>
      </c>
      <c r="I8767" t="str">
        <f>VLOOKUP(Sales[[#This Row],[TerritoryKey]], Territories[], 2, FALSE)</f>
        <v>Germany</v>
      </c>
      <c r="J8767">
        <f>_xlfn.XLOOKUP(Sales[[#This Row],[ProductKey]], Products!$A:$A, Products!$J:$J)</f>
        <v>13.0863</v>
      </c>
      <c r="K8767">
        <f>_xlfn.XLOOKUP(Sales[[#This Row],[ProductKey]], Products!$A:$A, Products!$K:$K)</f>
        <v>34.99</v>
      </c>
      <c r="L8767" s="1">
        <f>Sales[[#This Row],[ProductPrice]]*Sales[[#This Row],[OrderQuantity]]</f>
        <v>34.99</v>
      </c>
      <c r="M8767" s="1">
        <f>Sales[[#This Row],[OrderQuantity]]</f>
        <v>1</v>
      </c>
      <c r="N8767" s="1">
        <f>1</f>
        <v>1</v>
      </c>
      <c r="O8767" s="1">
        <f>Sales[[#This Row],[TotalSales]]-Sales[[#This Row],[TotalCost]]</f>
        <v>21.903700000000001</v>
      </c>
      <c r="P8767" s="1">
        <f>Sales[[#This Row],[ProductCost]]*Sales[[#This Row],[OrderQuantity]]</f>
        <v>13.0863</v>
      </c>
      <c r="Q8767" s="1" t="str">
        <f>VLOOKUP(Sales[[#This Row],[ProductKey]], Products!$A$2:$D$1000, 4, FALSE)</f>
        <v>Sport-100 Helmet, Red</v>
      </c>
    </row>
    <row r="8768" spans="1:17" x14ac:dyDescent="0.25">
      <c r="A8768" s="2">
        <v>38110</v>
      </c>
      <c r="B8768" s="1" t="s">
        <v>6763</v>
      </c>
      <c r="C8768">
        <v>214</v>
      </c>
      <c r="D8768">
        <v>11711</v>
      </c>
      <c r="E8768">
        <v>6</v>
      </c>
      <c r="F8768">
        <v>3</v>
      </c>
      <c r="G8768">
        <v>1</v>
      </c>
      <c r="H8768" s="2">
        <v>43223</v>
      </c>
      <c r="I8768" t="str">
        <f>VLOOKUP(Sales[[#This Row],[TerritoryKey]], Territories[], 2, FALSE)</f>
        <v>Canada</v>
      </c>
      <c r="J8768">
        <f>_xlfn.XLOOKUP(Sales[[#This Row],[ProductKey]], Products!$A:$A, Products!$J:$J)</f>
        <v>13.0863</v>
      </c>
      <c r="K8768">
        <f>_xlfn.XLOOKUP(Sales[[#This Row],[ProductKey]], Products!$A:$A, Products!$K:$K)</f>
        <v>34.99</v>
      </c>
      <c r="L8768" s="1">
        <f>Sales[[#This Row],[ProductPrice]]*Sales[[#This Row],[OrderQuantity]]</f>
        <v>34.99</v>
      </c>
      <c r="M8768" s="1">
        <f>Sales[[#This Row],[OrderQuantity]]</f>
        <v>1</v>
      </c>
      <c r="N8768" s="1">
        <f>1</f>
        <v>1</v>
      </c>
      <c r="O8768" s="1">
        <f>Sales[[#This Row],[TotalSales]]-Sales[[#This Row],[TotalCost]]</f>
        <v>21.903700000000001</v>
      </c>
      <c r="P8768" s="1">
        <f>Sales[[#This Row],[ProductCost]]*Sales[[#This Row],[OrderQuantity]]</f>
        <v>13.0863</v>
      </c>
      <c r="Q8768" s="1" t="str">
        <f>VLOOKUP(Sales[[#This Row],[ProductKey]], Products!$A$2:$D$1000, 4, FALSE)</f>
        <v>Sport-100 Helmet, Red</v>
      </c>
    </row>
    <row r="8769" spans="1:17" x14ac:dyDescent="0.25">
      <c r="A8769" s="2">
        <v>38325</v>
      </c>
      <c r="B8769" s="1" t="s">
        <v>6913</v>
      </c>
      <c r="C8769">
        <v>214</v>
      </c>
      <c r="D8769">
        <v>13533</v>
      </c>
      <c r="E8769">
        <v>10</v>
      </c>
      <c r="F8769">
        <v>3</v>
      </c>
      <c r="G8769">
        <v>1</v>
      </c>
      <c r="H8769" s="2">
        <v>43438</v>
      </c>
      <c r="I8769" t="str">
        <f>VLOOKUP(Sales[[#This Row],[TerritoryKey]], Territories[], 2, FALSE)</f>
        <v>United Kingdom</v>
      </c>
      <c r="J8769">
        <f>_xlfn.XLOOKUP(Sales[[#This Row],[ProductKey]], Products!$A:$A, Products!$J:$J)</f>
        <v>13.0863</v>
      </c>
      <c r="K8769">
        <f>_xlfn.XLOOKUP(Sales[[#This Row],[ProductKey]], Products!$A:$A, Products!$K:$K)</f>
        <v>34.99</v>
      </c>
      <c r="L8769" s="1">
        <f>Sales[[#This Row],[ProductPrice]]*Sales[[#This Row],[OrderQuantity]]</f>
        <v>34.99</v>
      </c>
      <c r="M8769" s="1">
        <f>Sales[[#This Row],[OrderQuantity]]</f>
        <v>1</v>
      </c>
      <c r="N8769" s="1">
        <f>1</f>
        <v>1</v>
      </c>
      <c r="O8769" s="1">
        <f>Sales[[#This Row],[TotalSales]]-Sales[[#This Row],[TotalCost]]</f>
        <v>21.903700000000001</v>
      </c>
      <c r="P8769" s="1">
        <f>Sales[[#This Row],[ProductCost]]*Sales[[#This Row],[OrderQuantity]]</f>
        <v>13.0863</v>
      </c>
      <c r="Q8769" s="1" t="str">
        <f>VLOOKUP(Sales[[#This Row],[ProductKey]], Products!$A$2:$D$1000, 4, FALSE)</f>
        <v>Sport-100 Helmet, Red</v>
      </c>
    </row>
    <row r="8770" spans="1:17" x14ac:dyDescent="0.25">
      <c r="A8770" s="2">
        <v>38021</v>
      </c>
      <c r="B8770" s="1" t="s">
        <v>7060</v>
      </c>
      <c r="C8770">
        <v>214</v>
      </c>
      <c r="D8770">
        <v>18279</v>
      </c>
      <c r="E8770">
        <v>9</v>
      </c>
      <c r="F8770">
        <v>3</v>
      </c>
      <c r="G8770">
        <v>1</v>
      </c>
      <c r="H8770" s="2">
        <v>43135</v>
      </c>
      <c r="I8770" t="str">
        <f>VLOOKUP(Sales[[#This Row],[TerritoryKey]], Territories[], 2, FALSE)</f>
        <v>Australia</v>
      </c>
      <c r="J8770">
        <f>_xlfn.XLOOKUP(Sales[[#This Row],[ProductKey]], Products!$A:$A, Products!$J:$J)</f>
        <v>13.0863</v>
      </c>
      <c r="K8770">
        <f>_xlfn.XLOOKUP(Sales[[#This Row],[ProductKey]], Products!$A:$A, Products!$K:$K)</f>
        <v>34.99</v>
      </c>
      <c r="L8770" s="1">
        <f>Sales[[#This Row],[ProductPrice]]*Sales[[#This Row],[OrderQuantity]]</f>
        <v>34.99</v>
      </c>
      <c r="M8770" s="1">
        <f>Sales[[#This Row],[OrderQuantity]]</f>
        <v>1</v>
      </c>
      <c r="N8770" s="1">
        <f>1</f>
        <v>1</v>
      </c>
      <c r="O8770" s="1">
        <f>Sales[[#This Row],[TotalSales]]-Sales[[#This Row],[TotalCost]]</f>
        <v>21.903700000000001</v>
      </c>
      <c r="P8770" s="1">
        <f>Sales[[#This Row],[ProductCost]]*Sales[[#This Row],[OrderQuantity]]</f>
        <v>13.0863</v>
      </c>
      <c r="Q8770" s="1" t="str">
        <f>VLOOKUP(Sales[[#This Row],[ProductKey]], Products!$A$2:$D$1000, 4, FALSE)</f>
        <v>Sport-100 Helmet, Red</v>
      </c>
    </row>
    <row r="8771" spans="1:17" x14ac:dyDescent="0.25">
      <c r="A8771" s="2">
        <v>38234</v>
      </c>
      <c r="B8771" s="1" t="s">
        <v>7086</v>
      </c>
      <c r="C8771">
        <v>214</v>
      </c>
      <c r="D8771">
        <v>15787</v>
      </c>
      <c r="E8771">
        <v>9</v>
      </c>
      <c r="F8771">
        <v>3</v>
      </c>
      <c r="G8771">
        <v>1</v>
      </c>
      <c r="H8771" s="2">
        <v>43347</v>
      </c>
      <c r="I8771" t="str">
        <f>VLOOKUP(Sales[[#This Row],[TerritoryKey]], Territories[], 2, FALSE)</f>
        <v>Australia</v>
      </c>
      <c r="J8771">
        <f>_xlfn.XLOOKUP(Sales[[#This Row],[ProductKey]], Products!$A:$A, Products!$J:$J)</f>
        <v>13.0863</v>
      </c>
      <c r="K8771">
        <f>_xlfn.XLOOKUP(Sales[[#This Row],[ProductKey]], Products!$A:$A, Products!$K:$K)</f>
        <v>34.99</v>
      </c>
      <c r="L8771" s="1">
        <f>Sales[[#This Row],[ProductPrice]]*Sales[[#This Row],[OrderQuantity]]</f>
        <v>34.99</v>
      </c>
      <c r="M8771" s="1">
        <f>Sales[[#This Row],[OrderQuantity]]</f>
        <v>1</v>
      </c>
      <c r="N8771" s="1">
        <f>1</f>
        <v>1</v>
      </c>
      <c r="O8771" s="1">
        <f>Sales[[#This Row],[TotalSales]]-Sales[[#This Row],[TotalCost]]</f>
        <v>21.903700000000001</v>
      </c>
      <c r="P8771" s="1">
        <f>Sales[[#This Row],[ProductCost]]*Sales[[#This Row],[OrderQuantity]]</f>
        <v>13.0863</v>
      </c>
      <c r="Q8771" s="1" t="str">
        <f>VLOOKUP(Sales[[#This Row],[ProductKey]], Products!$A$2:$D$1000, 4, FALSE)</f>
        <v>Sport-100 Helmet, Red</v>
      </c>
    </row>
    <row r="8772" spans="1:17" x14ac:dyDescent="0.25">
      <c r="A8772" s="2">
        <v>38235</v>
      </c>
      <c r="B8772" s="1" t="s">
        <v>7097</v>
      </c>
      <c r="C8772">
        <v>214</v>
      </c>
      <c r="D8772">
        <v>19305</v>
      </c>
      <c r="E8772">
        <v>10</v>
      </c>
      <c r="F8772">
        <v>3</v>
      </c>
      <c r="G8772">
        <v>1</v>
      </c>
      <c r="H8772" s="2">
        <v>43348</v>
      </c>
      <c r="I8772" t="str">
        <f>VLOOKUP(Sales[[#This Row],[TerritoryKey]], Territories[], 2, FALSE)</f>
        <v>United Kingdom</v>
      </c>
      <c r="J8772">
        <f>_xlfn.XLOOKUP(Sales[[#This Row],[ProductKey]], Products!$A:$A, Products!$J:$J)</f>
        <v>13.0863</v>
      </c>
      <c r="K8772">
        <f>_xlfn.XLOOKUP(Sales[[#This Row],[ProductKey]], Products!$A:$A, Products!$K:$K)</f>
        <v>34.99</v>
      </c>
      <c r="L8772" s="1">
        <f>Sales[[#This Row],[ProductPrice]]*Sales[[#This Row],[OrderQuantity]]</f>
        <v>34.99</v>
      </c>
      <c r="M8772" s="1">
        <f>Sales[[#This Row],[OrderQuantity]]</f>
        <v>1</v>
      </c>
      <c r="N8772" s="1">
        <f>1</f>
        <v>1</v>
      </c>
      <c r="O8772" s="1">
        <f>Sales[[#This Row],[TotalSales]]-Sales[[#This Row],[TotalCost]]</f>
        <v>21.903700000000001</v>
      </c>
      <c r="P8772" s="1">
        <f>Sales[[#This Row],[ProductCost]]*Sales[[#This Row],[OrderQuantity]]</f>
        <v>13.0863</v>
      </c>
      <c r="Q8772" s="1" t="str">
        <f>VLOOKUP(Sales[[#This Row],[ProductKey]], Products!$A$2:$D$1000, 4, FALSE)</f>
        <v>Sport-100 Helmet, Red</v>
      </c>
    </row>
    <row r="8773" spans="1:17" x14ac:dyDescent="0.25">
      <c r="A8773" s="2">
        <v>38324</v>
      </c>
      <c r="B8773" s="1" t="s">
        <v>7218</v>
      </c>
      <c r="C8773">
        <v>214</v>
      </c>
      <c r="D8773">
        <v>12369</v>
      </c>
      <c r="E8773">
        <v>9</v>
      </c>
      <c r="F8773">
        <v>3</v>
      </c>
      <c r="G8773">
        <v>1</v>
      </c>
      <c r="H8773" s="2">
        <v>43437</v>
      </c>
      <c r="I8773" t="str">
        <f>VLOOKUP(Sales[[#This Row],[TerritoryKey]], Territories[], 2, FALSE)</f>
        <v>Australia</v>
      </c>
      <c r="J8773">
        <f>_xlfn.XLOOKUP(Sales[[#This Row],[ProductKey]], Products!$A:$A, Products!$J:$J)</f>
        <v>13.0863</v>
      </c>
      <c r="K8773">
        <f>_xlfn.XLOOKUP(Sales[[#This Row],[ProductKey]], Products!$A:$A, Products!$K:$K)</f>
        <v>34.99</v>
      </c>
      <c r="L8773" s="1">
        <f>Sales[[#This Row],[ProductPrice]]*Sales[[#This Row],[OrderQuantity]]</f>
        <v>34.99</v>
      </c>
      <c r="M8773" s="1">
        <f>Sales[[#This Row],[OrderQuantity]]</f>
        <v>1</v>
      </c>
      <c r="N8773" s="1">
        <f>1</f>
        <v>1</v>
      </c>
      <c r="O8773" s="1">
        <f>Sales[[#This Row],[TotalSales]]-Sales[[#This Row],[TotalCost]]</f>
        <v>21.903700000000001</v>
      </c>
      <c r="P8773" s="1">
        <f>Sales[[#This Row],[ProductCost]]*Sales[[#This Row],[OrderQuantity]]</f>
        <v>13.0863</v>
      </c>
      <c r="Q8773" s="1" t="str">
        <f>VLOOKUP(Sales[[#This Row],[ProductKey]], Products!$A$2:$D$1000, 4, FALSE)</f>
        <v>Sport-100 Helmet, Red</v>
      </c>
    </row>
    <row r="8774" spans="1:17" x14ac:dyDescent="0.25">
      <c r="A8774" s="2">
        <v>37991</v>
      </c>
      <c r="B8774" s="1" t="s">
        <v>7340</v>
      </c>
      <c r="C8774">
        <v>214</v>
      </c>
      <c r="D8774">
        <v>12054</v>
      </c>
      <c r="E8774">
        <v>6</v>
      </c>
      <c r="F8774">
        <v>3</v>
      </c>
      <c r="G8774">
        <v>1</v>
      </c>
      <c r="H8774" s="2">
        <v>43105</v>
      </c>
      <c r="I8774" t="str">
        <f>VLOOKUP(Sales[[#This Row],[TerritoryKey]], Territories[], 2, FALSE)</f>
        <v>Canada</v>
      </c>
      <c r="J8774">
        <f>_xlfn.XLOOKUP(Sales[[#This Row],[ProductKey]], Products!$A:$A, Products!$J:$J)</f>
        <v>13.0863</v>
      </c>
      <c r="K8774">
        <f>_xlfn.XLOOKUP(Sales[[#This Row],[ProductKey]], Products!$A:$A, Products!$K:$K)</f>
        <v>34.99</v>
      </c>
      <c r="L8774" s="1">
        <f>Sales[[#This Row],[ProductPrice]]*Sales[[#This Row],[OrderQuantity]]</f>
        <v>34.99</v>
      </c>
      <c r="M8774" s="1">
        <f>Sales[[#This Row],[OrderQuantity]]</f>
        <v>1</v>
      </c>
      <c r="N8774" s="1">
        <f>1</f>
        <v>1</v>
      </c>
      <c r="O8774" s="1">
        <f>Sales[[#This Row],[TotalSales]]-Sales[[#This Row],[TotalCost]]</f>
        <v>21.903700000000001</v>
      </c>
      <c r="P8774" s="1">
        <f>Sales[[#This Row],[ProductCost]]*Sales[[#This Row],[OrderQuantity]]</f>
        <v>13.0863</v>
      </c>
      <c r="Q8774" s="1" t="str">
        <f>VLOOKUP(Sales[[#This Row],[ProductKey]], Products!$A$2:$D$1000, 4, FALSE)</f>
        <v>Sport-100 Helmet, Red</v>
      </c>
    </row>
    <row r="8775" spans="1:17" x14ac:dyDescent="0.25">
      <c r="A8775" s="2">
        <v>38049</v>
      </c>
      <c r="B8775" s="1" t="s">
        <v>7379</v>
      </c>
      <c r="C8775">
        <v>214</v>
      </c>
      <c r="D8775">
        <v>21462</v>
      </c>
      <c r="E8775">
        <v>4</v>
      </c>
      <c r="F8775">
        <v>3</v>
      </c>
      <c r="G8775">
        <v>1</v>
      </c>
      <c r="H8775" s="2">
        <v>43162</v>
      </c>
      <c r="I8775" t="str">
        <f>VLOOKUP(Sales[[#This Row],[TerritoryKey]], Territories[], 2, FALSE)</f>
        <v>Southwest</v>
      </c>
      <c r="J8775">
        <f>_xlfn.XLOOKUP(Sales[[#This Row],[ProductKey]], Products!$A:$A, Products!$J:$J)</f>
        <v>13.0863</v>
      </c>
      <c r="K8775">
        <f>_xlfn.XLOOKUP(Sales[[#This Row],[ProductKey]], Products!$A:$A, Products!$K:$K)</f>
        <v>34.99</v>
      </c>
      <c r="L8775" s="1">
        <f>Sales[[#This Row],[ProductPrice]]*Sales[[#This Row],[OrderQuantity]]</f>
        <v>34.99</v>
      </c>
      <c r="M8775" s="1">
        <f>Sales[[#This Row],[OrderQuantity]]</f>
        <v>1</v>
      </c>
      <c r="N8775" s="1">
        <f>1</f>
        <v>1</v>
      </c>
      <c r="O8775" s="1">
        <f>Sales[[#This Row],[TotalSales]]-Sales[[#This Row],[TotalCost]]</f>
        <v>21.903700000000001</v>
      </c>
      <c r="P8775" s="1">
        <f>Sales[[#This Row],[ProductCost]]*Sales[[#This Row],[OrderQuantity]]</f>
        <v>13.0863</v>
      </c>
      <c r="Q8775" s="1" t="str">
        <f>VLOOKUP(Sales[[#This Row],[ProductKey]], Products!$A$2:$D$1000, 4, FALSE)</f>
        <v>Sport-100 Helmet, Red</v>
      </c>
    </row>
    <row r="8776" spans="1:17" x14ac:dyDescent="0.25">
      <c r="A8776" s="2">
        <v>38023</v>
      </c>
      <c r="B8776" s="1" t="s">
        <v>7399</v>
      </c>
      <c r="C8776">
        <v>214</v>
      </c>
      <c r="D8776">
        <v>18479</v>
      </c>
      <c r="E8776">
        <v>1</v>
      </c>
      <c r="F8776">
        <v>3</v>
      </c>
      <c r="G8776">
        <v>1</v>
      </c>
      <c r="H8776" s="2">
        <v>43137</v>
      </c>
      <c r="I8776" t="str">
        <f>VLOOKUP(Sales[[#This Row],[TerritoryKey]], Territories[], 2, FALSE)</f>
        <v>Northwest</v>
      </c>
      <c r="J8776">
        <f>_xlfn.XLOOKUP(Sales[[#This Row],[ProductKey]], Products!$A:$A, Products!$J:$J)</f>
        <v>13.0863</v>
      </c>
      <c r="K8776">
        <f>_xlfn.XLOOKUP(Sales[[#This Row],[ProductKey]], Products!$A:$A, Products!$K:$K)</f>
        <v>34.99</v>
      </c>
      <c r="L8776" s="1">
        <f>Sales[[#This Row],[ProductPrice]]*Sales[[#This Row],[OrderQuantity]]</f>
        <v>34.99</v>
      </c>
      <c r="M8776" s="1">
        <f>Sales[[#This Row],[OrderQuantity]]</f>
        <v>1</v>
      </c>
      <c r="N8776" s="1">
        <f>1</f>
        <v>1</v>
      </c>
      <c r="O8776" s="1">
        <f>Sales[[#This Row],[TotalSales]]-Sales[[#This Row],[TotalCost]]</f>
        <v>21.903700000000001</v>
      </c>
      <c r="P8776" s="1">
        <f>Sales[[#This Row],[ProductCost]]*Sales[[#This Row],[OrderQuantity]]</f>
        <v>13.0863</v>
      </c>
      <c r="Q8776" s="1" t="str">
        <f>VLOOKUP(Sales[[#This Row],[ProductKey]], Products!$A$2:$D$1000, 4, FALSE)</f>
        <v>Sport-100 Helmet, Red</v>
      </c>
    </row>
    <row r="8777" spans="1:17" x14ac:dyDescent="0.25">
      <c r="A8777" s="2">
        <v>38023</v>
      </c>
      <c r="B8777" s="1" t="s">
        <v>7405</v>
      </c>
      <c r="C8777">
        <v>214</v>
      </c>
      <c r="D8777">
        <v>22222</v>
      </c>
      <c r="E8777">
        <v>4</v>
      </c>
      <c r="F8777">
        <v>3</v>
      </c>
      <c r="G8777">
        <v>1</v>
      </c>
      <c r="H8777" s="2">
        <v>43137</v>
      </c>
      <c r="I8777" t="str">
        <f>VLOOKUP(Sales[[#This Row],[TerritoryKey]], Territories[], 2, FALSE)</f>
        <v>Southwest</v>
      </c>
      <c r="J8777">
        <f>_xlfn.XLOOKUP(Sales[[#This Row],[ProductKey]], Products!$A:$A, Products!$J:$J)</f>
        <v>13.0863</v>
      </c>
      <c r="K8777">
        <f>_xlfn.XLOOKUP(Sales[[#This Row],[ProductKey]], Products!$A:$A, Products!$K:$K)</f>
        <v>34.99</v>
      </c>
      <c r="L8777" s="1">
        <f>Sales[[#This Row],[ProductPrice]]*Sales[[#This Row],[OrderQuantity]]</f>
        <v>34.99</v>
      </c>
      <c r="M8777" s="1">
        <f>Sales[[#This Row],[OrderQuantity]]</f>
        <v>1</v>
      </c>
      <c r="N8777" s="1">
        <f>1</f>
        <v>1</v>
      </c>
      <c r="O8777" s="1">
        <f>Sales[[#This Row],[TotalSales]]-Sales[[#This Row],[TotalCost]]</f>
        <v>21.903700000000001</v>
      </c>
      <c r="P8777" s="1">
        <f>Sales[[#This Row],[ProductCost]]*Sales[[#This Row],[OrderQuantity]]</f>
        <v>13.0863</v>
      </c>
      <c r="Q8777" s="1" t="str">
        <f>VLOOKUP(Sales[[#This Row],[ProductKey]], Products!$A$2:$D$1000, 4, FALSE)</f>
        <v>Sport-100 Helmet, Red</v>
      </c>
    </row>
    <row r="8778" spans="1:17" x14ac:dyDescent="0.25">
      <c r="A8778" s="2">
        <v>38050</v>
      </c>
      <c r="B8778" s="1" t="s">
        <v>7414</v>
      </c>
      <c r="C8778">
        <v>214</v>
      </c>
      <c r="D8778">
        <v>27912</v>
      </c>
      <c r="E8778">
        <v>1</v>
      </c>
      <c r="F8778">
        <v>3</v>
      </c>
      <c r="G8778">
        <v>1</v>
      </c>
      <c r="H8778" s="2">
        <v>43163</v>
      </c>
      <c r="I8778" t="str">
        <f>VLOOKUP(Sales[[#This Row],[TerritoryKey]], Territories[], 2, FALSE)</f>
        <v>Northwest</v>
      </c>
      <c r="J8778">
        <f>_xlfn.XLOOKUP(Sales[[#This Row],[ProductKey]], Products!$A:$A, Products!$J:$J)</f>
        <v>13.0863</v>
      </c>
      <c r="K8778">
        <f>_xlfn.XLOOKUP(Sales[[#This Row],[ProductKey]], Products!$A:$A, Products!$K:$K)</f>
        <v>34.99</v>
      </c>
      <c r="L8778" s="1">
        <f>Sales[[#This Row],[ProductPrice]]*Sales[[#This Row],[OrderQuantity]]</f>
        <v>34.99</v>
      </c>
      <c r="M8778" s="1">
        <f>Sales[[#This Row],[OrderQuantity]]</f>
        <v>1</v>
      </c>
      <c r="N8778" s="1">
        <f>1</f>
        <v>1</v>
      </c>
      <c r="O8778" s="1">
        <f>Sales[[#This Row],[TotalSales]]-Sales[[#This Row],[TotalCost]]</f>
        <v>21.903700000000001</v>
      </c>
      <c r="P8778" s="1">
        <f>Sales[[#This Row],[ProductCost]]*Sales[[#This Row],[OrderQuantity]]</f>
        <v>13.0863</v>
      </c>
      <c r="Q8778" s="1" t="str">
        <f>VLOOKUP(Sales[[#This Row],[ProductKey]], Products!$A$2:$D$1000, 4, FALSE)</f>
        <v>Sport-100 Helmet, Red</v>
      </c>
    </row>
    <row r="8779" spans="1:17" x14ac:dyDescent="0.25">
      <c r="A8779" s="2">
        <v>38296</v>
      </c>
      <c r="B8779" s="1" t="s">
        <v>7500</v>
      </c>
      <c r="C8779">
        <v>214</v>
      </c>
      <c r="D8779">
        <v>27070</v>
      </c>
      <c r="E8779">
        <v>1</v>
      </c>
      <c r="F8779">
        <v>3</v>
      </c>
      <c r="G8779">
        <v>1</v>
      </c>
      <c r="H8779" s="2">
        <v>43409</v>
      </c>
      <c r="I8779" t="str">
        <f>VLOOKUP(Sales[[#This Row],[TerritoryKey]], Territories[], 2, FALSE)</f>
        <v>Northwest</v>
      </c>
      <c r="J8779">
        <f>_xlfn.XLOOKUP(Sales[[#This Row],[ProductKey]], Products!$A:$A, Products!$J:$J)</f>
        <v>13.0863</v>
      </c>
      <c r="K8779">
        <f>_xlfn.XLOOKUP(Sales[[#This Row],[ProductKey]], Products!$A:$A, Products!$K:$K)</f>
        <v>34.99</v>
      </c>
      <c r="L8779" s="1">
        <f>Sales[[#This Row],[ProductPrice]]*Sales[[#This Row],[OrderQuantity]]</f>
        <v>34.99</v>
      </c>
      <c r="M8779" s="1">
        <f>Sales[[#This Row],[OrderQuantity]]</f>
        <v>1</v>
      </c>
      <c r="N8779" s="1">
        <f>1</f>
        <v>1</v>
      </c>
      <c r="O8779" s="1">
        <f>Sales[[#This Row],[TotalSales]]-Sales[[#This Row],[TotalCost]]</f>
        <v>21.903700000000001</v>
      </c>
      <c r="P8779" s="1">
        <f>Sales[[#This Row],[ProductCost]]*Sales[[#This Row],[OrderQuantity]]</f>
        <v>13.0863</v>
      </c>
      <c r="Q8779" s="1" t="str">
        <f>VLOOKUP(Sales[[#This Row],[ProductKey]], Products!$A$2:$D$1000, 4, FALSE)</f>
        <v>Sport-100 Helmet, Red</v>
      </c>
    </row>
    <row r="8780" spans="1:17" x14ac:dyDescent="0.25">
      <c r="A8780" s="2">
        <v>38080</v>
      </c>
      <c r="B8780" s="1" t="s">
        <v>7545</v>
      </c>
      <c r="C8780">
        <v>214</v>
      </c>
      <c r="D8780">
        <v>16481</v>
      </c>
      <c r="E8780">
        <v>9</v>
      </c>
      <c r="F8780">
        <v>3</v>
      </c>
      <c r="G8780">
        <v>1</v>
      </c>
      <c r="H8780" s="2">
        <v>43193</v>
      </c>
      <c r="I8780" t="str">
        <f>VLOOKUP(Sales[[#This Row],[TerritoryKey]], Territories[], 2, FALSE)</f>
        <v>Australia</v>
      </c>
      <c r="J8780">
        <f>_xlfn.XLOOKUP(Sales[[#This Row],[ProductKey]], Products!$A:$A, Products!$J:$J)</f>
        <v>13.0863</v>
      </c>
      <c r="K8780">
        <f>_xlfn.XLOOKUP(Sales[[#This Row],[ProductKey]], Products!$A:$A, Products!$K:$K)</f>
        <v>34.99</v>
      </c>
      <c r="L8780" s="1">
        <f>Sales[[#This Row],[ProductPrice]]*Sales[[#This Row],[OrderQuantity]]</f>
        <v>34.99</v>
      </c>
      <c r="M8780" s="1">
        <f>Sales[[#This Row],[OrderQuantity]]</f>
        <v>1</v>
      </c>
      <c r="N8780" s="1">
        <f>1</f>
        <v>1</v>
      </c>
      <c r="O8780" s="1">
        <f>Sales[[#This Row],[TotalSales]]-Sales[[#This Row],[TotalCost]]</f>
        <v>21.903700000000001</v>
      </c>
      <c r="P8780" s="1">
        <f>Sales[[#This Row],[ProductCost]]*Sales[[#This Row],[OrderQuantity]]</f>
        <v>13.0863</v>
      </c>
      <c r="Q8780" s="1" t="str">
        <f>VLOOKUP(Sales[[#This Row],[ProductKey]], Products!$A$2:$D$1000, 4, FALSE)</f>
        <v>Sport-100 Helmet, Red</v>
      </c>
    </row>
    <row r="8781" spans="1:17" x14ac:dyDescent="0.25">
      <c r="A8781" s="2">
        <v>38111</v>
      </c>
      <c r="B8781" s="1" t="s">
        <v>7759</v>
      </c>
      <c r="C8781">
        <v>214</v>
      </c>
      <c r="D8781">
        <v>15815</v>
      </c>
      <c r="E8781">
        <v>6</v>
      </c>
      <c r="F8781">
        <v>3</v>
      </c>
      <c r="G8781">
        <v>1</v>
      </c>
      <c r="H8781" s="2">
        <v>43224</v>
      </c>
      <c r="I8781" t="str">
        <f>VLOOKUP(Sales[[#This Row],[TerritoryKey]], Territories[], 2, FALSE)</f>
        <v>Canada</v>
      </c>
      <c r="J8781">
        <f>_xlfn.XLOOKUP(Sales[[#This Row],[ProductKey]], Products!$A:$A, Products!$J:$J)</f>
        <v>13.0863</v>
      </c>
      <c r="K8781">
        <f>_xlfn.XLOOKUP(Sales[[#This Row],[ProductKey]], Products!$A:$A, Products!$K:$K)</f>
        <v>34.99</v>
      </c>
      <c r="L8781" s="1">
        <f>Sales[[#This Row],[ProductPrice]]*Sales[[#This Row],[OrderQuantity]]</f>
        <v>34.99</v>
      </c>
      <c r="M8781" s="1">
        <f>Sales[[#This Row],[OrderQuantity]]</f>
        <v>1</v>
      </c>
      <c r="N8781" s="1">
        <f>1</f>
        <v>1</v>
      </c>
      <c r="O8781" s="1">
        <f>Sales[[#This Row],[TotalSales]]-Sales[[#This Row],[TotalCost]]</f>
        <v>21.903700000000001</v>
      </c>
      <c r="P8781" s="1">
        <f>Sales[[#This Row],[ProductCost]]*Sales[[#This Row],[OrderQuantity]]</f>
        <v>13.0863</v>
      </c>
      <c r="Q8781" s="1" t="str">
        <f>VLOOKUP(Sales[[#This Row],[ProductKey]], Products!$A$2:$D$1000, 4, FALSE)</f>
        <v>Sport-100 Helmet, Red</v>
      </c>
    </row>
    <row r="8782" spans="1:17" x14ac:dyDescent="0.25">
      <c r="A8782" s="2">
        <v>38265</v>
      </c>
      <c r="B8782" s="1" t="s">
        <v>7805</v>
      </c>
      <c r="C8782">
        <v>214</v>
      </c>
      <c r="D8782">
        <v>15687</v>
      </c>
      <c r="E8782">
        <v>7</v>
      </c>
      <c r="F8782">
        <v>3</v>
      </c>
      <c r="G8782">
        <v>1</v>
      </c>
      <c r="H8782" s="2">
        <v>43378</v>
      </c>
      <c r="I8782" t="str">
        <f>VLOOKUP(Sales[[#This Row],[TerritoryKey]], Territories[], 2, FALSE)</f>
        <v>France</v>
      </c>
      <c r="J8782">
        <f>_xlfn.XLOOKUP(Sales[[#This Row],[ProductKey]], Products!$A:$A, Products!$J:$J)</f>
        <v>13.0863</v>
      </c>
      <c r="K8782">
        <f>_xlfn.XLOOKUP(Sales[[#This Row],[ProductKey]], Products!$A:$A, Products!$K:$K)</f>
        <v>34.99</v>
      </c>
      <c r="L8782" s="1">
        <f>Sales[[#This Row],[ProductPrice]]*Sales[[#This Row],[OrderQuantity]]</f>
        <v>34.99</v>
      </c>
      <c r="M8782" s="1">
        <f>Sales[[#This Row],[OrderQuantity]]</f>
        <v>1</v>
      </c>
      <c r="N8782" s="1">
        <f>1</f>
        <v>1</v>
      </c>
      <c r="O8782" s="1">
        <f>Sales[[#This Row],[TotalSales]]-Sales[[#This Row],[TotalCost]]</f>
        <v>21.903700000000001</v>
      </c>
      <c r="P8782" s="1">
        <f>Sales[[#This Row],[ProductCost]]*Sales[[#This Row],[OrderQuantity]]</f>
        <v>13.0863</v>
      </c>
      <c r="Q8782" s="1" t="str">
        <f>VLOOKUP(Sales[[#This Row],[ProductKey]], Products!$A$2:$D$1000, 4, FALSE)</f>
        <v>Sport-100 Helmet, Red</v>
      </c>
    </row>
    <row r="8783" spans="1:17" x14ac:dyDescent="0.25">
      <c r="A8783" s="2">
        <v>38203</v>
      </c>
      <c r="B8783" s="1" t="s">
        <v>7815</v>
      </c>
      <c r="C8783">
        <v>214</v>
      </c>
      <c r="D8783">
        <v>18035</v>
      </c>
      <c r="E8783">
        <v>8</v>
      </c>
      <c r="F8783">
        <v>3</v>
      </c>
      <c r="G8783">
        <v>1</v>
      </c>
      <c r="H8783" s="2">
        <v>43316</v>
      </c>
      <c r="I8783" t="str">
        <f>VLOOKUP(Sales[[#This Row],[TerritoryKey]], Territories[], 2, FALSE)</f>
        <v>Germany</v>
      </c>
      <c r="J8783">
        <f>_xlfn.XLOOKUP(Sales[[#This Row],[ProductKey]], Products!$A:$A, Products!$J:$J)</f>
        <v>13.0863</v>
      </c>
      <c r="K8783">
        <f>_xlfn.XLOOKUP(Sales[[#This Row],[ProductKey]], Products!$A:$A, Products!$K:$K)</f>
        <v>34.99</v>
      </c>
      <c r="L8783" s="1">
        <f>Sales[[#This Row],[ProductPrice]]*Sales[[#This Row],[OrderQuantity]]</f>
        <v>34.99</v>
      </c>
      <c r="M8783" s="1">
        <f>Sales[[#This Row],[OrderQuantity]]</f>
        <v>1</v>
      </c>
      <c r="N8783" s="1">
        <f>1</f>
        <v>1</v>
      </c>
      <c r="O8783" s="1">
        <f>Sales[[#This Row],[TotalSales]]-Sales[[#This Row],[TotalCost]]</f>
        <v>21.903700000000001</v>
      </c>
      <c r="P8783" s="1">
        <f>Sales[[#This Row],[ProductCost]]*Sales[[#This Row],[OrderQuantity]]</f>
        <v>13.0863</v>
      </c>
      <c r="Q8783" s="1" t="str">
        <f>VLOOKUP(Sales[[#This Row],[ProductKey]], Products!$A$2:$D$1000, 4, FALSE)</f>
        <v>Sport-100 Helmet, Red</v>
      </c>
    </row>
    <row r="8784" spans="1:17" x14ac:dyDescent="0.25">
      <c r="A8784" s="2">
        <v>38234</v>
      </c>
      <c r="B8784" s="1" t="s">
        <v>7842</v>
      </c>
      <c r="C8784">
        <v>214</v>
      </c>
      <c r="D8784">
        <v>22748</v>
      </c>
      <c r="E8784">
        <v>6</v>
      </c>
      <c r="F8784">
        <v>3</v>
      </c>
      <c r="G8784">
        <v>1</v>
      </c>
      <c r="H8784" s="2">
        <v>43347</v>
      </c>
      <c r="I8784" t="str">
        <f>VLOOKUP(Sales[[#This Row],[TerritoryKey]], Territories[], 2, FALSE)</f>
        <v>Canada</v>
      </c>
      <c r="J8784">
        <f>_xlfn.XLOOKUP(Sales[[#This Row],[ProductKey]], Products!$A:$A, Products!$J:$J)</f>
        <v>13.0863</v>
      </c>
      <c r="K8784">
        <f>_xlfn.XLOOKUP(Sales[[#This Row],[ProductKey]], Products!$A:$A, Products!$K:$K)</f>
        <v>34.99</v>
      </c>
      <c r="L8784" s="1">
        <f>Sales[[#This Row],[ProductPrice]]*Sales[[#This Row],[OrderQuantity]]</f>
        <v>34.99</v>
      </c>
      <c r="M8784" s="1">
        <f>Sales[[#This Row],[OrderQuantity]]</f>
        <v>1</v>
      </c>
      <c r="N8784" s="1">
        <f>1</f>
        <v>1</v>
      </c>
      <c r="O8784" s="1">
        <f>Sales[[#This Row],[TotalSales]]-Sales[[#This Row],[TotalCost]]</f>
        <v>21.903700000000001</v>
      </c>
      <c r="P8784" s="1">
        <f>Sales[[#This Row],[ProductCost]]*Sales[[#This Row],[OrderQuantity]]</f>
        <v>13.0863</v>
      </c>
      <c r="Q8784" s="1" t="str">
        <f>VLOOKUP(Sales[[#This Row],[ProductKey]], Products!$A$2:$D$1000, 4, FALSE)</f>
        <v>Sport-100 Helmet, Red</v>
      </c>
    </row>
    <row r="8785" spans="1:17" x14ac:dyDescent="0.25">
      <c r="A8785" s="2">
        <v>38083</v>
      </c>
      <c r="B8785" s="1" t="s">
        <v>7906</v>
      </c>
      <c r="C8785">
        <v>214</v>
      </c>
      <c r="D8785">
        <v>24727</v>
      </c>
      <c r="E8785">
        <v>1</v>
      </c>
      <c r="F8785">
        <v>3</v>
      </c>
      <c r="G8785">
        <v>1</v>
      </c>
      <c r="H8785" s="2">
        <v>43196</v>
      </c>
      <c r="I8785" t="str">
        <f>VLOOKUP(Sales[[#This Row],[TerritoryKey]], Territories[], 2, FALSE)</f>
        <v>Northwest</v>
      </c>
      <c r="J8785">
        <f>_xlfn.XLOOKUP(Sales[[#This Row],[ProductKey]], Products!$A:$A, Products!$J:$J)</f>
        <v>13.0863</v>
      </c>
      <c r="K8785">
        <f>_xlfn.XLOOKUP(Sales[[#This Row],[ProductKey]], Products!$A:$A, Products!$K:$K)</f>
        <v>34.99</v>
      </c>
      <c r="L8785" s="1">
        <f>Sales[[#This Row],[ProductPrice]]*Sales[[#This Row],[OrderQuantity]]</f>
        <v>34.99</v>
      </c>
      <c r="M8785" s="1">
        <f>Sales[[#This Row],[OrderQuantity]]</f>
        <v>1</v>
      </c>
      <c r="N8785" s="1">
        <f>1</f>
        <v>1</v>
      </c>
      <c r="O8785" s="1">
        <f>Sales[[#This Row],[TotalSales]]-Sales[[#This Row],[TotalCost]]</f>
        <v>21.903700000000001</v>
      </c>
      <c r="P8785" s="1">
        <f>Sales[[#This Row],[ProductCost]]*Sales[[#This Row],[OrderQuantity]]</f>
        <v>13.0863</v>
      </c>
      <c r="Q8785" s="1" t="str">
        <f>VLOOKUP(Sales[[#This Row],[ProductKey]], Products!$A$2:$D$1000, 4, FALSE)</f>
        <v>Sport-100 Helmet, Red</v>
      </c>
    </row>
    <row r="8786" spans="1:17" x14ac:dyDescent="0.25">
      <c r="A8786" s="2">
        <v>37935</v>
      </c>
      <c r="B8786" s="1" t="s">
        <v>38</v>
      </c>
      <c r="C8786">
        <v>215</v>
      </c>
      <c r="D8786">
        <v>12563</v>
      </c>
      <c r="E8786">
        <v>10</v>
      </c>
      <c r="F8786">
        <v>3</v>
      </c>
      <c r="G8786">
        <v>1</v>
      </c>
      <c r="H8786" s="2">
        <v>43049</v>
      </c>
      <c r="I8786" t="str">
        <f>VLOOKUP(Sales[[#This Row],[TerritoryKey]], Territories[], 2, FALSE)</f>
        <v>United Kingdom</v>
      </c>
      <c r="J8786">
        <f>_xlfn.XLOOKUP(Sales[[#This Row],[ProductKey]], Products!$A:$A, Products!$J:$J)</f>
        <v>12.027799999999999</v>
      </c>
      <c r="K8786">
        <f>_xlfn.XLOOKUP(Sales[[#This Row],[ProductKey]], Products!$A:$A, Products!$K:$K)</f>
        <v>33.644199999999998</v>
      </c>
      <c r="L8786" s="1">
        <f>Sales[[#This Row],[ProductPrice]]*Sales[[#This Row],[OrderQuantity]]</f>
        <v>33.644199999999998</v>
      </c>
      <c r="M8786" s="1">
        <f>Sales[[#This Row],[OrderQuantity]]</f>
        <v>1</v>
      </c>
      <c r="N8786" s="1">
        <f>1</f>
        <v>1</v>
      </c>
      <c r="O8786" s="1">
        <f>Sales[[#This Row],[TotalSales]]-Sales[[#This Row],[TotalCost]]</f>
        <v>21.616399999999999</v>
      </c>
      <c r="P8786" s="1">
        <f>Sales[[#This Row],[ProductCost]]*Sales[[#This Row],[OrderQuantity]]</f>
        <v>12.027799999999999</v>
      </c>
      <c r="Q8786" s="1" t="str">
        <f>VLOOKUP(Sales[[#This Row],[ProductKey]], Products!$A$2:$D$1000, 4, FALSE)</f>
        <v>Sport-100 Helmet, Black</v>
      </c>
    </row>
    <row r="8787" spans="1:17" x14ac:dyDescent="0.25">
      <c r="A8787" s="2">
        <v>37721</v>
      </c>
      <c r="B8787" s="1" t="s">
        <v>118</v>
      </c>
      <c r="C8787">
        <v>215</v>
      </c>
      <c r="D8787">
        <v>15572</v>
      </c>
      <c r="E8787">
        <v>6</v>
      </c>
      <c r="F8787">
        <v>3</v>
      </c>
      <c r="G8787">
        <v>1</v>
      </c>
      <c r="H8787" s="2">
        <v>42835</v>
      </c>
      <c r="I8787" t="str">
        <f>VLOOKUP(Sales[[#This Row],[TerritoryKey]], Territories[], 2, FALSE)</f>
        <v>Canada</v>
      </c>
      <c r="J8787">
        <f>_xlfn.XLOOKUP(Sales[[#This Row],[ProductKey]], Products!$A:$A, Products!$J:$J)</f>
        <v>12.027799999999999</v>
      </c>
      <c r="K8787">
        <f>_xlfn.XLOOKUP(Sales[[#This Row],[ProductKey]], Products!$A:$A, Products!$K:$K)</f>
        <v>33.644199999999998</v>
      </c>
      <c r="L8787" s="1">
        <f>Sales[[#This Row],[ProductPrice]]*Sales[[#This Row],[OrderQuantity]]</f>
        <v>33.644199999999998</v>
      </c>
      <c r="M8787" s="1">
        <f>Sales[[#This Row],[OrderQuantity]]</f>
        <v>1</v>
      </c>
      <c r="N8787" s="1">
        <f>1</f>
        <v>1</v>
      </c>
      <c r="O8787" s="1">
        <f>Sales[[#This Row],[TotalSales]]-Sales[[#This Row],[TotalCost]]</f>
        <v>21.616399999999999</v>
      </c>
      <c r="P8787" s="1">
        <f>Sales[[#This Row],[ProductCost]]*Sales[[#This Row],[OrderQuantity]]</f>
        <v>12.027799999999999</v>
      </c>
      <c r="Q8787" s="1" t="str">
        <f>VLOOKUP(Sales[[#This Row],[ProductKey]], Products!$A$2:$D$1000, 4, FALSE)</f>
        <v>Sport-100 Helmet, Black</v>
      </c>
    </row>
    <row r="8788" spans="1:17" x14ac:dyDescent="0.25">
      <c r="A8788" s="2">
        <v>37751</v>
      </c>
      <c r="B8788" s="1" t="s">
        <v>206</v>
      </c>
      <c r="C8788">
        <v>215</v>
      </c>
      <c r="D8788">
        <v>15711</v>
      </c>
      <c r="E8788">
        <v>10</v>
      </c>
      <c r="F8788">
        <v>3</v>
      </c>
      <c r="G8788">
        <v>1</v>
      </c>
      <c r="H8788" s="2">
        <v>42865</v>
      </c>
      <c r="I8788" t="str">
        <f>VLOOKUP(Sales[[#This Row],[TerritoryKey]], Territories[], 2, FALSE)</f>
        <v>United Kingdom</v>
      </c>
      <c r="J8788">
        <f>_xlfn.XLOOKUP(Sales[[#This Row],[ProductKey]], Products!$A:$A, Products!$J:$J)</f>
        <v>12.027799999999999</v>
      </c>
      <c r="K8788">
        <f>_xlfn.XLOOKUP(Sales[[#This Row],[ProductKey]], Products!$A:$A, Products!$K:$K)</f>
        <v>33.644199999999998</v>
      </c>
      <c r="L8788" s="1">
        <f>Sales[[#This Row],[ProductPrice]]*Sales[[#This Row],[OrderQuantity]]</f>
        <v>33.644199999999998</v>
      </c>
      <c r="M8788" s="1">
        <f>Sales[[#This Row],[OrderQuantity]]</f>
        <v>1</v>
      </c>
      <c r="N8788" s="1">
        <f>1</f>
        <v>1</v>
      </c>
      <c r="O8788" s="1">
        <f>Sales[[#This Row],[TotalSales]]-Sales[[#This Row],[TotalCost]]</f>
        <v>21.616399999999999</v>
      </c>
      <c r="P8788" s="1">
        <f>Sales[[#This Row],[ProductCost]]*Sales[[#This Row],[OrderQuantity]]</f>
        <v>12.027799999999999</v>
      </c>
      <c r="Q8788" s="1" t="str">
        <f>VLOOKUP(Sales[[#This Row],[ProductKey]], Products!$A$2:$D$1000, 4, FALSE)</f>
        <v>Sport-100 Helmet, Black</v>
      </c>
    </row>
    <row r="8789" spans="1:17" x14ac:dyDescent="0.25">
      <c r="A8789" s="2">
        <v>37845</v>
      </c>
      <c r="B8789" s="1" t="s">
        <v>211</v>
      </c>
      <c r="C8789">
        <v>215</v>
      </c>
      <c r="D8789">
        <v>16213</v>
      </c>
      <c r="E8789">
        <v>6</v>
      </c>
      <c r="F8789">
        <v>3</v>
      </c>
      <c r="G8789">
        <v>1</v>
      </c>
      <c r="H8789" s="2">
        <v>42959</v>
      </c>
      <c r="I8789" t="str">
        <f>VLOOKUP(Sales[[#This Row],[TerritoryKey]], Territories[], 2, FALSE)</f>
        <v>Canada</v>
      </c>
      <c r="J8789">
        <f>_xlfn.XLOOKUP(Sales[[#This Row],[ProductKey]], Products!$A:$A, Products!$J:$J)</f>
        <v>12.027799999999999</v>
      </c>
      <c r="K8789">
        <f>_xlfn.XLOOKUP(Sales[[#This Row],[ProductKey]], Products!$A:$A, Products!$K:$K)</f>
        <v>33.644199999999998</v>
      </c>
      <c r="L8789" s="1">
        <f>Sales[[#This Row],[ProductPrice]]*Sales[[#This Row],[OrderQuantity]]</f>
        <v>33.644199999999998</v>
      </c>
      <c r="M8789" s="1">
        <f>Sales[[#This Row],[OrderQuantity]]</f>
        <v>1</v>
      </c>
      <c r="N8789" s="1">
        <f>1</f>
        <v>1</v>
      </c>
      <c r="O8789" s="1">
        <f>Sales[[#This Row],[TotalSales]]-Sales[[#This Row],[TotalCost]]</f>
        <v>21.616399999999999</v>
      </c>
      <c r="P8789" s="1">
        <f>Sales[[#This Row],[ProductCost]]*Sales[[#This Row],[OrderQuantity]]</f>
        <v>12.027799999999999</v>
      </c>
      <c r="Q8789" s="1" t="str">
        <f>VLOOKUP(Sales[[#This Row],[ProductKey]], Products!$A$2:$D$1000, 4, FALSE)</f>
        <v>Sport-100 Helmet, Black</v>
      </c>
    </row>
    <row r="8790" spans="1:17" x14ac:dyDescent="0.25">
      <c r="A8790" s="2">
        <v>37782</v>
      </c>
      <c r="B8790" s="1" t="s">
        <v>239</v>
      </c>
      <c r="C8790">
        <v>215</v>
      </c>
      <c r="D8790">
        <v>11300</v>
      </c>
      <c r="E8790">
        <v>6</v>
      </c>
      <c r="F8790">
        <v>3</v>
      </c>
      <c r="G8790">
        <v>1</v>
      </c>
      <c r="H8790" s="2">
        <v>42896</v>
      </c>
      <c r="I8790" t="str">
        <f>VLOOKUP(Sales[[#This Row],[TerritoryKey]], Territories[], 2, FALSE)</f>
        <v>Canada</v>
      </c>
      <c r="J8790">
        <f>_xlfn.XLOOKUP(Sales[[#This Row],[ProductKey]], Products!$A:$A, Products!$J:$J)</f>
        <v>12.027799999999999</v>
      </c>
      <c r="K8790">
        <f>_xlfn.XLOOKUP(Sales[[#This Row],[ProductKey]], Products!$A:$A, Products!$K:$K)</f>
        <v>33.644199999999998</v>
      </c>
      <c r="L8790" s="1">
        <f>Sales[[#This Row],[ProductPrice]]*Sales[[#This Row],[OrderQuantity]]</f>
        <v>33.644199999999998</v>
      </c>
      <c r="M8790" s="1">
        <f>Sales[[#This Row],[OrderQuantity]]</f>
        <v>1</v>
      </c>
      <c r="N8790" s="1">
        <f>1</f>
        <v>1</v>
      </c>
      <c r="O8790" s="1">
        <f>Sales[[#This Row],[TotalSales]]-Sales[[#This Row],[TotalCost]]</f>
        <v>21.616399999999999</v>
      </c>
      <c r="P8790" s="1">
        <f>Sales[[#This Row],[ProductCost]]*Sales[[#This Row],[OrderQuantity]]</f>
        <v>12.027799999999999</v>
      </c>
      <c r="Q8790" s="1" t="str">
        <f>VLOOKUP(Sales[[#This Row],[ProductKey]], Products!$A$2:$D$1000, 4, FALSE)</f>
        <v>Sport-100 Helmet, Black</v>
      </c>
    </row>
    <row r="8791" spans="1:17" x14ac:dyDescent="0.25">
      <c r="A8791" s="2">
        <v>37663</v>
      </c>
      <c r="B8791" s="1" t="s">
        <v>279</v>
      </c>
      <c r="C8791">
        <v>215</v>
      </c>
      <c r="D8791">
        <v>25001</v>
      </c>
      <c r="E8791">
        <v>9</v>
      </c>
      <c r="F8791">
        <v>3</v>
      </c>
      <c r="G8791">
        <v>1</v>
      </c>
      <c r="H8791" s="2">
        <v>42777</v>
      </c>
      <c r="I8791" t="str">
        <f>VLOOKUP(Sales[[#This Row],[TerritoryKey]], Territories[], 2, FALSE)</f>
        <v>Australia</v>
      </c>
      <c r="J8791">
        <f>_xlfn.XLOOKUP(Sales[[#This Row],[ProductKey]], Products!$A:$A, Products!$J:$J)</f>
        <v>12.027799999999999</v>
      </c>
      <c r="K8791">
        <f>_xlfn.XLOOKUP(Sales[[#This Row],[ProductKey]], Products!$A:$A, Products!$K:$K)</f>
        <v>33.644199999999998</v>
      </c>
      <c r="L8791" s="1">
        <f>Sales[[#This Row],[ProductPrice]]*Sales[[#This Row],[OrderQuantity]]</f>
        <v>33.644199999999998</v>
      </c>
      <c r="M8791" s="1">
        <f>Sales[[#This Row],[OrderQuantity]]</f>
        <v>1</v>
      </c>
      <c r="N8791" s="1">
        <f>1</f>
        <v>1</v>
      </c>
      <c r="O8791" s="1">
        <f>Sales[[#This Row],[TotalSales]]-Sales[[#This Row],[TotalCost]]</f>
        <v>21.616399999999999</v>
      </c>
      <c r="P8791" s="1">
        <f>Sales[[#This Row],[ProductCost]]*Sales[[#This Row],[OrderQuantity]]</f>
        <v>12.027799999999999</v>
      </c>
      <c r="Q8791" s="1" t="str">
        <f>VLOOKUP(Sales[[#This Row],[ProductKey]], Products!$A$2:$D$1000, 4, FALSE)</f>
        <v>Sport-100 Helmet, Black</v>
      </c>
    </row>
    <row r="8792" spans="1:17" x14ac:dyDescent="0.25">
      <c r="A8792" s="2">
        <v>37812</v>
      </c>
      <c r="B8792" s="1" t="s">
        <v>368</v>
      </c>
      <c r="C8792">
        <v>215</v>
      </c>
      <c r="D8792">
        <v>20798</v>
      </c>
      <c r="E8792">
        <v>8</v>
      </c>
      <c r="F8792">
        <v>3</v>
      </c>
      <c r="G8792">
        <v>1</v>
      </c>
      <c r="H8792" s="2">
        <v>42926</v>
      </c>
      <c r="I8792" t="str">
        <f>VLOOKUP(Sales[[#This Row],[TerritoryKey]], Territories[], 2, FALSE)</f>
        <v>Germany</v>
      </c>
      <c r="J8792">
        <f>_xlfn.XLOOKUP(Sales[[#This Row],[ProductKey]], Products!$A:$A, Products!$J:$J)</f>
        <v>12.027799999999999</v>
      </c>
      <c r="K8792">
        <f>_xlfn.XLOOKUP(Sales[[#This Row],[ProductKey]], Products!$A:$A, Products!$K:$K)</f>
        <v>33.644199999999998</v>
      </c>
      <c r="L8792" s="1">
        <f>Sales[[#This Row],[ProductPrice]]*Sales[[#This Row],[OrderQuantity]]</f>
        <v>33.644199999999998</v>
      </c>
      <c r="M8792" s="1">
        <f>Sales[[#This Row],[OrderQuantity]]</f>
        <v>1</v>
      </c>
      <c r="N8792" s="1">
        <f>1</f>
        <v>1</v>
      </c>
      <c r="O8792" s="1">
        <f>Sales[[#This Row],[TotalSales]]-Sales[[#This Row],[TotalCost]]</f>
        <v>21.616399999999999</v>
      </c>
      <c r="P8792" s="1">
        <f>Sales[[#This Row],[ProductCost]]*Sales[[#This Row],[OrderQuantity]]</f>
        <v>12.027799999999999</v>
      </c>
      <c r="Q8792" s="1" t="str">
        <f>VLOOKUP(Sales[[#This Row],[ProductKey]], Products!$A$2:$D$1000, 4, FALSE)</f>
        <v>Sport-100 Helmet, Black</v>
      </c>
    </row>
    <row r="8793" spans="1:17" x14ac:dyDescent="0.25">
      <c r="A8793" s="2">
        <v>37875</v>
      </c>
      <c r="B8793" s="1" t="s">
        <v>400</v>
      </c>
      <c r="C8793">
        <v>215</v>
      </c>
      <c r="D8793">
        <v>11505</v>
      </c>
      <c r="E8793">
        <v>6</v>
      </c>
      <c r="F8793">
        <v>3</v>
      </c>
      <c r="G8793">
        <v>1</v>
      </c>
      <c r="H8793" s="2">
        <v>42989</v>
      </c>
      <c r="I8793" t="str">
        <f>VLOOKUP(Sales[[#This Row],[TerritoryKey]], Territories[], 2, FALSE)</f>
        <v>Canada</v>
      </c>
      <c r="J8793">
        <f>_xlfn.XLOOKUP(Sales[[#This Row],[ProductKey]], Products!$A:$A, Products!$J:$J)</f>
        <v>12.027799999999999</v>
      </c>
      <c r="K8793">
        <f>_xlfn.XLOOKUP(Sales[[#This Row],[ProductKey]], Products!$A:$A, Products!$K:$K)</f>
        <v>33.644199999999998</v>
      </c>
      <c r="L8793" s="1">
        <f>Sales[[#This Row],[ProductPrice]]*Sales[[#This Row],[OrderQuantity]]</f>
        <v>33.644199999999998</v>
      </c>
      <c r="M8793" s="1">
        <f>Sales[[#This Row],[OrderQuantity]]</f>
        <v>1</v>
      </c>
      <c r="N8793" s="1">
        <f>1</f>
        <v>1</v>
      </c>
      <c r="O8793" s="1">
        <f>Sales[[#This Row],[TotalSales]]-Sales[[#This Row],[TotalCost]]</f>
        <v>21.616399999999999</v>
      </c>
      <c r="P8793" s="1">
        <f>Sales[[#This Row],[ProductCost]]*Sales[[#This Row],[OrderQuantity]]</f>
        <v>12.027799999999999</v>
      </c>
      <c r="Q8793" s="1" t="str">
        <f>VLOOKUP(Sales[[#This Row],[ProductKey]], Products!$A$2:$D$1000, 4, FALSE)</f>
        <v>Sport-100 Helmet, Black</v>
      </c>
    </row>
    <row r="8794" spans="1:17" x14ac:dyDescent="0.25">
      <c r="A8794" s="2">
        <v>37936</v>
      </c>
      <c r="B8794" s="1" t="s">
        <v>415</v>
      </c>
      <c r="C8794">
        <v>215</v>
      </c>
      <c r="D8794">
        <v>24826</v>
      </c>
      <c r="E8794">
        <v>1</v>
      </c>
      <c r="F8794">
        <v>3</v>
      </c>
      <c r="G8794">
        <v>1</v>
      </c>
      <c r="H8794" s="2">
        <v>43050</v>
      </c>
      <c r="I8794" t="str">
        <f>VLOOKUP(Sales[[#This Row],[TerritoryKey]], Territories[], 2, FALSE)</f>
        <v>Northwest</v>
      </c>
      <c r="J8794">
        <f>_xlfn.XLOOKUP(Sales[[#This Row],[ProductKey]], Products!$A:$A, Products!$J:$J)</f>
        <v>12.027799999999999</v>
      </c>
      <c r="K8794">
        <f>_xlfn.XLOOKUP(Sales[[#This Row],[ProductKey]], Products!$A:$A, Products!$K:$K)</f>
        <v>33.644199999999998</v>
      </c>
      <c r="L8794" s="1">
        <f>Sales[[#This Row],[ProductPrice]]*Sales[[#This Row],[OrderQuantity]]</f>
        <v>33.644199999999998</v>
      </c>
      <c r="M8794" s="1">
        <f>Sales[[#This Row],[OrderQuantity]]</f>
        <v>1</v>
      </c>
      <c r="N8794" s="1">
        <f>1</f>
        <v>1</v>
      </c>
      <c r="O8794" s="1">
        <f>Sales[[#This Row],[TotalSales]]-Sales[[#This Row],[TotalCost]]</f>
        <v>21.616399999999999</v>
      </c>
      <c r="P8794" s="1">
        <f>Sales[[#This Row],[ProductCost]]*Sales[[#This Row],[OrderQuantity]]</f>
        <v>12.027799999999999</v>
      </c>
      <c r="Q8794" s="1" t="str">
        <f>VLOOKUP(Sales[[#This Row],[ProductKey]], Products!$A$2:$D$1000, 4, FALSE)</f>
        <v>Sport-100 Helmet, Black</v>
      </c>
    </row>
    <row r="8795" spans="1:17" x14ac:dyDescent="0.25">
      <c r="A8795" s="2">
        <v>37875</v>
      </c>
      <c r="B8795" s="1" t="s">
        <v>458</v>
      </c>
      <c r="C8795">
        <v>215</v>
      </c>
      <c r="D8795">
        <v>24261</v>
      </c>
      <c r="E8795">
        <v>4</v>
      </c>
      <c r="F8795">
        <v>3</v>
      </c>
      <c r="G8795">
        <v>1</v>
      </c>
      <c r="H8795" s="2">
        <v>42989</v>
      </c>
      <c r="I8795" t="str">
        <f>VLOOKUP(Sales[[#This Row],[TerritoryKey]], Territories[], 2, FALSE)</f>
        <v>Southwest</v>
      </c>
      <c r="J8795">
        <f>_xlfn.XLOOKUP(Sales[[#This Row],[ProductKey]], Products!$A:$A, Products!$J:$J)</f>
        <v>12.027799999999999</v>
      </c>
      <c r="K8795">
        <f>_xlfn.XLOOKUP(Sales[[#This Row],[ProductKey]], Products!$A:$A, Products!$K:$K)</f>
        <v>33.644199999999998</v>
      </c>
      <c r="L8795" s="1">
        <f>Sales[[#This Row],[ProductPrice]]*Sales[[#This Row],[OrderQuantity]]</f>
        <v>33.644199999999998</v>
      </c>
      <c r="M8795" s="1">
        <f>Sales[[#This Row],[OrderQuantity]]</f>
        <v>1</v>
      </c>
      <c r="N8795" s="1">
        <f>1</f>
        <v>1</v>
      </c>
      <c r="O8795" s="1">
        <f>Sales[[#This Row],[TotalSales]]-Sales[[#This Row],[TotalCost]]</f>
        <v>21.616399999999999</v>
      </c>
      <c r="P8795" s="1">
        <f>Sales[[#This Row],[ProductCost]]*Sales[[#This Row],[OrderQuantity]]</f>
        <v>12.027799999999999</v>
      </c>
      <c r="Q8795" s="1" t="str">
        <f>VLOOKUP(Sales[[#This Row],[ProductKey]], Products!$A$2:$D$1000, 4, FALSE)</f>
        <v>Sport-100 Helmet, Black</v>
      </c>
    </row>
    <row r="8796" spans="1:17" x14ac:dyDescent="0.25">
      <c r="A8796" s="2">
        <v>37722</v>
      </c>
      <c r="B8796" s="1" t="s">
        <v>556</v>
      </c>
      <c r="C8796">
        <v>215</v>
      </c>
      <c r="D8796">
        <v>27474</v>
      </c>
      <c r="E8796">
        <v>1</v>
      </c>
      <c r="F8796">
        <v>3</v>
      </c>
      <c r="G8796">
        <v>1</v>
      </c>
      <c r="H8796" s="2">
        <v>42836</v>
      </c>
      <c r="I8796" t="str">
        <f>VLOOKUP(Sales[[#This Row],[TerritoryKey]], Territories[], 2, FALSE)</f>
        <v>Northwest</v>
      </c>
      <c r="J8796">
        <f>_xlfn.XLOOKUP(Sales[[#This Row],[ProductKey]], Products!$A:$A, Products!$J:$J)</f>
        <v>12.027799999999999</v>
      </c>
      <c r="K8796">
        <f>_xlfn.XLOOKUP(Sales[[#This Row],[ProductKey]], Products!$A:$A, Products!$K:$K)</f>
        <v>33.644199999999998</v>
      </c>
      <c r="L8796" s="1">
        <f>Sales[[#This Row],[ProductPrice]]*Sales[[#This Row],[OrderQuantity]]</f>
        <v>33.644199999999998</v>
      </c>
      <c r="M8796" s="1">
        <f>Sales[[#This Row],[OrderQuantity]]</f>
        <v>1</v>
      </c>
      <c r="N8796" s="1">
        <f>1</f>
        <v>1</v>
      </c>
      <c r="O8796" s="1">
        <f>Sales[[#This Row],[TotalSales]]-Sales[[#This Row],[TotalCost]]</f>
        <v>21.616399999999999</v>
      </c>
      <c r="P8796" s="1">
        <f>Sales[[#This Row],[ProductCost]]*Sales[[#This Row],[OrderQuantity]]</f>
        <v>12.027799999999999</v>
      </c>
      <c r="Q8796" s="1" t="str">
        <f>VLOOKUP(Sales[[#This Row],[ProductKey]], Products!$A$2:$D$1000, 4, FALSE)</f>
        <v>Sport-100 Helmet, Black</v>
      </c>
    </row>
    <row r="8797" spans="1:17" x14ac:dyDescent="0.25">
      <c r="A8797" s="2">
        <v>37905</v>
      </c>
      <c r="B8797" s="1" t="s">
        <v>625</v>
      </c>
      <c r="C8797">
        <v>215</v>
      </c>
      <c r="D8797">
        <v>20435</v>
      </c>
      <c r="E8797">
        <v>4</v>
      </c>
      <c r="F8797">
        <v>3</v>
      </c>
      <c r="G8797">
        <v>1</v>
      </c>
      <c r="H8797" s="2">
        <v>43019</v>
      </c>
      <c r="I8797" t="str">
        <f>VLOOKUP(Sales[[#This Row],[TerritoryKey]], Territories[], 2, FALSE)</f>
        <v>Southwest</v>
      </c>
      <c r="J8797">
        <f>_xlfn.XLOOKUP(Sales[[#This Row],[ProductKey]], Products!$A:$A, Products!$J:$J)</f>
        <v>12.027799999999999</v>
      </c>
      <c r="K8797">
        <f>_xlfn.XLOOKUP(Sales[[#This Row],[ProductKey]], Products!$A:$A, Products!$K:$K)</f>
        <v>33.644199999999998</v>
      </c>
      <c r="L8797" s="1">
        <f>Sales[[#This Row],[ProductPrice]]*Sales[[#This Row],[OrderQuantity]]</f>
        <v>33.644199999999998</v>
      </c>
      <c r="M8797" s="1">
        <f>Sales[[#This Row],[OrderQuantity]]</f>
        <v>1</v>
      </c>
      <c r="N8797" s="1">
        <f>1</f>
        <v>1</v>
      </c>
      <c r="O8797" s="1">
        <f>Sales[[#This Row],[TotalSales]]-Sales[[#This Row],[TotalCost]]</f>
        <v>21.616399999999999</v>
      </c>
      <c r="P8797" s="1">
        <f>Sales[[#This Row],[ProductCost]]*Sales[[#This Row],[OrderQuantity]]</f>
        <v>12.027799999999999</v>
      </c>
      <c r="Q8797" s="1" t="str">
        <f>VLOOKUP(Sales[[#This Row],[ProductKey]], Products!$A$2:$D$1000, 4, FALSE)</f>
        <v>Sport-100 Helmet, Black</v>
      </c>
    </row>
    <row r="8798" spans="1:17" x14ac:dyDescent="0.25">
      <c r="A8798" s="2">
        <v>37752</v>
      </c>
      <c r="B8798" s="1" t="s">
        <v>634</v>
      </c>
      <c r="C8798">
        <v>215</v>
      </c>
      <c r="D8798">
        <v>16487</v>
      </c>
      <c r="E8798">
        <v>9</v>
      </c>
      <c r="F8798">
        <v>3</v>
      </c>
      <c r="G8798">
        <v>1</v>
      </c>
      <c r="H8798" s="2">
        <v>42866</v>
      </c>
      <c r="I8798" t="str">
        <f>VLOOKUP(Sales[[#This Row],[TerritoryKey]], Territories[], 2, FALSE)</f>
        <v>Australia</v>
      </c>
      <c r="J8798">
        <f>_xlfn.XLOOKUP(Sales[[#This Row],[ProductKey]], Products!$A:$A, Products!$J:$J)</f>
        <v>12.027799999999999</v>
      </c>
      <c r="K8798">
        <f>_xlfn.XLOOKUP(Sales[[#This Row],[ProductKey]], Products!$A:$A, Products!$K:$K)</f>
        <v>33.644199999999998</v>
      </c>
      <c r="L8798" s="1">
        <f>Sales[[#This Row],[ProductPrice]]*Sales[[#This Row],[OrderQuantity]]</f>
        <v>33.644199999999998</v>
      </c>
      <c r="M8798" s="1">
        <f>Sales[[#This Row],[OrderQuantity]]</f>
        <v>1</v>
      </c>
      <c r="N8798" s="1">
        <f>1</f>
        <v>1</v>
      </c>
      <c r="O8798" s="1">
        <f>Sales[[#This Row],[TotalSales]]-Sales[[#This Row],[TotalCost]]</f>
        <v>21.616399999999999</v>
      </c>
      <c r="P8798" s="1">
        <f>Sales[[#This Row],[ProductCost]]*Sales[[#This Row],[OrderQuantity]]</f>
        <v>12.027799999999999</v>
      </c>
      <c r="Q8798" s="1" t="str">
        <f>VLOOKUP(Sales[[#This Row],[ProductKey]], Products!$A$2:$D$1000, 4, FALSE)</f>
        <v>Sport-100 Helmet, Black</v>
      </c>
    </row>
    <row r="8799" spans="1:17" x14ac:dyDescent="0.25">
      <c r="A8799" s="2">
        <v>37966</v>
      </c>
      <c r="B8799" s="1" t="s">
        <v>664</v>
      </c>
      <c r="C8799">
        <v>215</v>
      </c>
      <c r="D8799">
        <v>14993</v>
      </c>
      <c r="E8799">
        <v>10</v>
      </c>
      <c r="F8799">
        <v>3</v>
      </c>
      <c r="G8799">
        <v>1</v>
      </c>
      <c r="H8799" s="2">
        <v>43080</v>
      </c>
      <c r="I8799" t="str">
        <f>VLOOKUP(Sales[[#This Row],[TerritoryKey]], Territories[], 2, FALSE)</f>
        <v>United Kingdom</v>
      </c>
      <c r="J8799">
        <f>_xlfn.XLOOKUP(Sales[[#This Row],[ProductKey]], Products!$A:$A, Products!$J:$J)</f>
        <v>12.027799999999999</v>
      </c>
      <c r="K8799">
        <f>_xlfn.XLOOKUP(Sales[[#This Row],[ProductKey]], Products!$A:$A, Products!$K:$K)</f>
        <v>33.644199999999998</v>
      </c>
      <c r="L8799" s="1">
        <f>Sales[[#This Row],[ProductPrice]]*Sales[[#This Row],[OrderQuantity]]</f>
        <v>33.644199999999998</v>
      </c>
      <c r="M8799" s="1">
        <f>Sales[[#This Row],[OrderQuantity]]</f>
        <v>1</v>
      </c>
      <c r="N8799" s="1">
        <f>1</f>
        <v>1</v>
      </c>
      <c r="O8799" s="1">
        <f>Sales[[#This Row],[TotalSales]]-Sales[[#This Row],[TotalCost]]</f>
        <v>21.616399999999999</v>
      </c>
      <c r="P8799" s="1">
        <f>Sales[[#This Row],[ProductCost]]*Sales[[#This Row],[OrderQuantity]]</f>
        <v>12.027799999999999</v>
      </c>
      <c r="Q8799" s="1" t="str">
        <f>VLOOKUP(Sales[[#This Row],[ProductKey]], Products!$A$2:$D$1000, 4, FALSE)</f>
        <v>Sport-100 Helmet, Black</v>
      </c>
    </row>
    <row r="8800" spans="1:17" x14ac:dyDescent="0.25">
      <c r="A8800" s="2">
        <v>37935</v>
      </c>
      <c r="B8800" s="1" t="s">
        <v>669</v>
      </c>
      <c r="C8800">
        <v>215</v>
      </c>
      <c r="D8800">
        <v>17933</v>
      </c>
      <c r="E8800">
        <v>10</v>
      </c>
      <c r="F8800">
        <v>3</v>
      </c>
      <c r="G8800">
        <v>1</v>
      </c>
      <c r="H8800" s="2">
        <v>43049</v>
      </c>
      <c r="I8800" t="str">
        <f>VLOOKUP(Sales[[#This Row],[TerritoryKey]], Territories[], 2, FALSE)</f>
        <v>United Kingdom</v>
      </c>
      <c r="J8800">
        <f>_xlfn.XLOOKUP(Sales[[#This Row],[ProductKey]], Products!$A:$A, Products!$J:$J)</f>
        <v>12.027799999999999</v>
      </c>
      <c r="K8800">
        <f>_xlfn.XLOOKUP(Sales[[#This Row],[ProductKey]], Products!$A:$A, Products!$K:$K)</f>
        <v>33.644199999999998</v>
      </c>
      <c r="L8800" s="1">
        <f>Sales[[#This Row],[ProductPrice]]*Sales[[#This Row],[OrderQuantity]]</f>
        <v>33.644199999999998</v>
      </c>
      <c r="M8800" s="1">
        <f>Sales[[#This Row],[OrderQuantity]]</f>
        <v>1</v>
      </c>
      <c r="N8800" s="1">
        <f>1</f>
        <v>1</v>
      </c>
      <c r="O8800" s="1">
        <f>Sales[[#This Row],[TotalSales]]-Sales[[#This Row],[TotalCost]]</f>
        <v>21.616399999999999</v>
      </c>
      <c r="P8800" s="1">
        <f>Sales[[#This Row],[ProductCost]]*Sales[[#This Row],[OrderQuantity]]</f>
        <v>12.027799999999999</v>
      </c>
      <c r="Q8800" s="1" t="str">
        <f>VLOOKUP(Sales[[#This Row],[ProductKey]], Products!$A$2:$D$1000, 4, FALSE)</f>
        <v>Sport-100 Helmet, Black</v>
      </c>
    </row>
    <row r="8801" spans="1:17" x14ac:dyDescent="0.25">
      <c r="A8801" s="2">
        <v>37843</v>
      </c>
      <c r="B8801" s="1" t="s">
        <v>712</v>
      </c>
      <c r="C8801">
        <v>215</v>
      </c>
      <c r="D8801">
        <v>12714</v>
      </c>
      <c r="E8801">
        <v>8</v>
      </c>
      <c r="F8801">
        <v>3</v>
      </c>
      <c r="G8801">
        <v>1</v>
      </c>
      <c r="H8801" s="2">
        <v>42957</v>
      </c>
      <c r="I8801" t="str">
        <f>VLOOKUP(Sales[[#This Row],[TerritoryKey]], Territories[], 2, FALSE)</f>
        <v>Germany</v>
      </c>
      <c r="J8801">
        <f>_xlfn.XLOOKUP(Sales[[#This Row],[ProductKey]], Products!$A:$A, Products!$J:$J)</f>
        <v>12.027799999999999</v>
      </c>
      <c r="K8801">
        <f>_xlfn.XLOOKUP(Sales[[#This Row],[ProductKey]], Products!$A:$A, Products!$K:$K)</f>
        <v>33.644199999999998</v>
      </c>
      <c r="L8801" s="1">
        <f>Sales[[#This Row],[ProductPrice]]*Sales[[#This Row],[OrderQuantity]]</f>
        <v>33.644199999999998</v>
      </c>
      <c r="M8801" s="1">
        <f>Sales[[#This Row],[OrderQuantity]]</f>
        <v>1</v>
      </c>
      <c r="N8801" s="1">
        <f>1</f>
        <v>1</v>
      </c>
      <c r="O8801" s="1">
        <f>Sales[[#This Row],[TotalSales]]-Sales[[#This Row],[TotalCost]]</f>
        <v>21.616399999999999</v>
      </c>
      <c r="P8801" s="1">
        <f>Sales[[#This Row],[ProductCost]]*Sales[[#This Row],[OrderQuantity]]</f>
        <v>12.027799999999999</v>
      </c>
      <c r="Q8801" s="1" t="str">
        <f>VLOOKUP(Sales[[#This Row],[ProductKey]], Products!$A$2:$D$1000, 4, FALSE)</f>
        <v>Sport-100 Helmet, Black</v>
      </c>
    </row>
    <row r="8802" spans="1:17" x14ac:dyDescent="0.25">
      <c r="A8802" s="2">
        <v>37690</v>
      </c>
      <c r="B8802" s="1" t="s">
        <v>753</v>
      </c>
      <c r="C8802">
        <v>215</v>
      </c>
      <c r="D8802">
        <v>17733</v>
      </c>
      <c r="E8802">
        <v>9</v>
      </c>
      <c r="F8802">
        <v>3</v>
      </c>
      <c r="G8802">
        <v>1</v>
      </c>
      <c r="H8802" s="2">
        <v>42804</v>
      </c>
      <c r="I8802" t="str">
        <f>VLOOKUP(Sales[[#This Row],[TerritoryKey]], Territories[], 2, FALSE)</f>
        <v>Australia</v>
      </c>
      <c r="J8802">
        <f>_xlfn.XLOOKUP(Sales[[#This Row],[ProductKey]], Products!$A:$A, Products!$J:$J)</f>
        <v>12.027799999999999</v>
      </c>
      <c r="K8802">
        <f>_xlfn.XLOOKUP(Sales[[#This Row],[ProductKey]], Products!$A:$A, Products!$K:$K)</f>
        <v>33.644199999999998</v>
      </c>
      <c r="L8802" s="1">
        <f>Sales[[#This Row],[ProductPrice]]*Sales[[#This Row],[OrderQuantity]]</f>
        <v>33.644199999999998</v>
      </c>
      <c r="M8802" s="1">
        <f>Sales[[#This Row],[OrderQuantity]]</f>
        <v>1</v>
      </c>
      <c r="N8802" s="1">
        <f>1</f>
        <v>1</v>
      </c>
      <c r="O8802" s="1">
        <f>Sales[[#This Row],[TotalSales]]-Sales[[#This Row],[TotalCost]]</f>
        <v>21.616399999999999</v>
      </c>
      <c r="P8802" s="1">
        <f>Sales[[#This Row],[ProductCost]]*Sales[[#This Row],[OrderQuantity]]</f>
        <v>12.027799999999999</v>
      </c>
      <c r="Q8802" s="1" t="str">
        <f>VLOOKUP(Sales[[#This Row],[ProductKey]], Products!$A$2:$D$1000, 4, FALSE)</f>
        <v>Sport-100 Helmet, Black</v>
      </c>
    </row>
    <row r="8803" spans="1:17" x14ac:dyDescent="0.25">
      <c r="A8803" s="2">
        <v>37782</v>
      </c>
      <c r="B8803" s="1" t="s">
        <v>935</v>
      </c>
      <c r="C8803">
        <v>215</v>
      </c>
      <c r="D8803">
        <v>17991</v>
      </c>
      <c r="E8803">
        <v>10</v>
      </c>
      <c r="F8803">
        <v>3</v>
      </c>
      <c r="G8803">
        <v>1</v>
      </c>
      <c r="H8803" s="2">
        <v>42896</v>
      </c>
      <c r="I8803" t="str">
        <f>VLOOKUP(Sales[[#This Row],[TerritoryKey]], Territories[], 2, FALSE)</f>
        <v>United Kingdom</v>
      </c>
      <c r="J8803">
        <f>_xlfn.XLOOKUP(Sales[[#This Row],[ProductKey]], Products!$A:$A, Products!$J:$J)</f>
        <v>12.027799999999999</v>
      </c>
      <c r="K8803">
        <f>_xlfn.XLOOKUP(Sales[[#This Row],[ProductKey]], Products!$A:$A, Products!$K:$K)</f>
        <v>33.644199999999998</v>
      </c>
      <c r="L8803" s="1">
        <f>Sales[[#This Row],[ProductPrice]]*Sales[[#This Row],[OrderQuantity]]</f>
        <v>33.644199999999998</v>
      </c>
      <c r="M8803" s="1">
        <f>Sales[[#This Row],[OrderQuantity]]</f>
        <v>1</v>
      </c>
      <c r="N8803" s="1">
        <f>1</f>
        <v>1</v>
      </c>
      <c r="O8803" s="1">
        <f>Sales[[#This Row],[TotalSales]]-Sales[[#This Row],[TotalCost]]</f>
        <v>21.616399999999999</v>
      </c>
      <c r="P8803" s="1">
        <f>Sales[[#This Row],[ProductCost]]*Sales[[#This Row],[OrderQuantity]]</f>
        <v>12.027799999999999</v>
      </c>
      <c r="Q8803" s="1" t="str">
        <f>VLOOKUP(Sales[[#This Row],[ProductKey]], Products!$A$2:$D$1000, 4, FALSE)</f>
        <v>Sport-100 Helmet, Black</v>
      </c>
    </row>
    <row r="8804" spans="1:17" x14ac:dyDescent="0.25">
      <c r="A8804" s="2">
        <v>38292</v>
      </c>
      <c r="B8804" s="1" t="s">
        <v>979</v>
      </c>
      <c r="C8804">
        <v>215</v>
      </c>
      <c r="D8804">
        <v>14370</v>
      </c>
      <c r="E8804">
        <v>6</v>
      </c>
      <c r="F8804">
        <v>3</v>
      </c>
      <c r="G8804">
        <v>1</v>
      </c>
      <c r="H8804" s="2">
        <v>43405</v>
      </c>
      <c r="I8804" t="str">
        <f>VLOOKUP(Sales[[#This Row],[TerritoryKey]], Territories[], 2, FALSE)</f>
        <v>Canada</v>
      </c>
      <c r="J8804">
        <f>_xlfn.XLOOKUP(Sales[[#This Row],[ProductKey]], Products!$A:$A, Products!$J:$J)</f>
        <v>12.027799999999999</v>
      </c>
      <c r="K8804">
        <f>_xlfn.XLOOKUP(Sales[[#This Row],[ProductKey]], Products!$A:$A, Products!$K:$K)</f>
        <v>33.644199999999998</v>
      </c>
      <c r="L8804" s="1">
        <f>Sales[[#This Row],[ProductPrice]]*Sales[[#This Row],[OrderQuantity]]</f>
        <v>33.644199999999998</v>
      </c>
      <c r="M8804" s="1">
        <f>Sales[[#This Row],[OrderQuantity]]</f>
        <v>1</v>
      </c>
      <c r="N8804" s="1">
        <f>1</f>
        <v>1</v>
      </c>
      <c r="O8804" s="1">
        <f>Sales[[#This Row],[TotalSales]]-Sales[[#This Row],[TotalCost]]</f>
        <v>21.616399999999999</v>
      </c>
      <c r="P8804" s="1">
        <f>Sales[[#This Row],[ProductCost]]*Sales[[#This Row],[OrderQuantity]]</f>
        <v>12.027799999999999</v>
      </c>
      <c r="Q8804" s="1" t="str">
        <f>VLOOKUP(Sales[[#This Row],[ProductKey]], Products!$A$2:$D$1000, 4, FALSE)</f>
        <v>Sport-100 Helmet, Black</v>
      </c>
    </row>
    <row r="8805" spans="1:17" x14ac:dyDescent="0.25">
      <c r="A8805" s="2">
        <v>37723</v>
      </c>
      <c r="B8805" s="1" t="s">
        <v>1003</v>
      </c>
      <c r="C8805">
        <v>215</v>
      </c>
      <c r="D8805">
        <v>16161</v>
      </c>
      <c r="E8805">
        <v>9</v>
      </c>
      <c r="F8805">
        <v>3</v>
      </c>
      <c r="G8805">
        <v>1</v>
      </c>
      <c r="H8805" s="2">
        <v>42837</v>
      </c>
      <c r="I8805" t="str">
        <f>VLOOKUP(Sales[[#This Row],[TerritoryKey]], Territories[], 2, FALSE)</f>
        <v>Australia</v>
      </c>
      <c r="J8805">
        <f>_xlfn.XLOOKUP(Sales[[#This Row],[ProductKey]], Products!$A:$A, Products!$J:$J)</f>
        <v>12.027799999999999</v>
      </c>
      <c r="K8805">
        <f>_xlfn.XLOOKUP(Sales[[#This Row],[ProductKey]], Products!$A:$A, Products!$K:$K)</f>
        <v>33.644199999999998</v>
      </c>
      <c r="L8805" s="1">
        <f>Sales[[#This Row],[ProductPrice]]*Sales[[#This Row],[OrderQuantity]]</f>
        <v>33.644199999999998</v>
      </c>
      <c r="M8805" s="1">
        <f>Sales[[#This Row],[OrderQuantity]]</f>
        <v>1</v>
      </c>
      <c r="N8805" s="1">
        <f>1</f>
        <v>1</v>
      </c>
      <c r="O8805" s="1">
        <f>Sales[[#This Row],[TotalSales]]-Sales[[#This Row],[TotalCost]]</f>
        <v>21.616399999999999</v>
      </c>
      <c r="P8805" s="1">
        <f>Sales[[#This Row],[ProductCost]]*Sales[[#This Row],[OrderQuantity]]</f>
        <v>12.027799999999999</v>
      </c>
      <c r="Q8805" s="1" t="str">
        <f>VLOOKUP(Sales[[#This Row],[ProductKey]], Products!$A$2:$D$1000, 4, FALSE)</f>
        <v>Sport-100 Helmet, Black</v>
      </c>
    </row>
    <row r="8806" spans="1:17" x14ac:dyDescent="0.25">
      <c r="A8806" s="2">
        <v>37663</v>
      </c>
      <c r="B8806" s="1" t="s">
        <v>1136</v>
      </c>
      <c r="C8806">
        <v>215</v>
      </c>
      <c r="D8806">
        <v>20474</v>
      </c>
      <c r="E8806">
        <v>1</v>
      </c>
      <c r="F8806">
        <v>3</v>
      </c>
      <c r="G8806">
        <v>1</v>
      </c>
      <c r="H8806" s="2">
        <v>42777</v>
      </c>
      <c r="I8806" t="str">
        <f>VLOOKUP(Sales[[#This Row],[TerritoryKey]], Territories[], 2, FALSE)</f>
        <v>Northwest</v>
      </c>
      <c r="J8806">
        <f>_xlfn.XLOOKUP(Sales[[#This Row],[ProductKey]], Products!$A:$A, Products!$J:$J)</f>
        <v>12.027799999999999</v>
      </c>
      <c r="K8806">
        <f>_xlfn.XLOOKUP(Sales[[#This Row],[ProductKey]], Products!$A:$A, Products!$K:$K)</f>
        <v>33.644199999999998</v>
      </c>
      <c r="L8806" s="1">
        <f>Sales[[#This Row],[ProductPrice]]*Sales[[#This Row],[OrderQuantity]]</f>
        <v>33.644199999999998</v>
      </c>
      <c r="M8806" s="1">
        <f>Sales[[#This Row],[OrderQuantity]]</f>
        <v>1</v>
      </c>
      <c r="N8806" s="1">
        <f>1</f>
        <v>1</v>
      </c>
      <c r="O8806" s="1">
        <f>Sales[[#This Row],[TotalSales]]-Sales[[#This Row],[TotalCost]]</f>
        <v>21.616399999999999</v>
      </c>
      <c r="P8806" s="1">
        <f>Sales[[#This Row],[ProductCost]]*Sales[[#This Row],[OrderQuantity]]</f>
        <v>12.027799999999999</v>
      </c>
      <c r="Q8806" s="1" t="str">
        <f>VLOOKUP(Sales[[#This Row],[ProductKey]], Products!$A$2:$D$1000, 4, FALSE)</f>
        <v>Sport-100 Helmet, Black</v>
      </c>
    </row>
    <row r="8807" spans="1:17" x14ac:dyDescent="0.25">
      <c r="A8807" s="2">
        <v>37784</v>
      </c>
      <c r="B8807" s="1" t="s">
        <v>1181</v>
      </c>
      <c r="C8807">
        <v>215</v>
      </c>
      <c r="D8807">
        <v>28489</v>
      </c>
      <c r="E8807">
        <v>8</v>
      </c>
      <c r="F8807">
        <v>3</v>
      </c>
      <c r="G8807">
        <v>1</v>
      </c>
      <c r="H8807" s="2">
        <v>42898</v>
      </c>
      <c r="I8807" t="str">
        <f>VLOOKUP(Sales[[#This Row],[TerritoryKey]], Territories[], 2, FALSE)</f>
        <v>Germany</v>
      </c>
      <c r="J8807">
        <f>_xlfn.XLOOKUP(Sales[[#This Row],[ProductKey]], Products!$A:$A, Products!$J:$J)</f>
        <v>12.027799999999999</v>
      </c>
      <c r="K8807">
        <f>_xlfn.XLOOKUP(Sales[[#This Row],[ProductKey]], Products!$A:$A, Products!$K:$K)</f>
        <v>33.644199999999998</v>
      </c>
      <c r="L8807" s="1">
        <f>Sales[[#This Row],[ProductPrice]]*Sales[[#This Row],[OrderQuantity]]</f>
        <v>33.644199999999998</v>
      </c>
      <c r="M8807" s="1">
        <f>Sales[[#This Row],[OrderQuantity]]</f>
        <v>1</v>
      </c>
      <c r="N8807" s="1">
        <f>1</f>
        <v>1</v>
      </c>
      <c r="O8807" s="1">
        <f>Sales[[#This Row],[TotalSales]]-Sales[[#This Row],[TotalCost]]</f>
        <v>21.616399999999999</v>
      </c>
      <c r="P8807" s="1">
        <f>Sales[[#This Row],[ProductCost]]*Sales[[#This Row],[OrderQuantity]]</f>
        <v>12.027799999999999</v>
      </c>
      <c r="Q8807" s="1" t="str">
        <f>VLOOKUP(Sales[[#This Row],[ProductKey]], Products!$A$2:$D$1000, 4, FALSE)</f>
        <v>Sport-100 Helmet, Black</v>
      </c>
    </row>
    <row r="8808" spans="1:17" x14ac:dyDescent="0.25">
      <c r="A8808" s="2">
        <v>37876</v>
      </c>
      <c r="B8808" s="1" t="s">
        <v>1201</v>
      </c>
      <c r="C8808">
        <v>215</v>
      </c>
      <c r="D8808">
        <v>29122</v>
      </c>
      <c r="E8808">
        <v>9</v>
      </c>
      <c r="F8808">
        <v>3</v>
      </c>
      <c r="G8808">
        <v>1</v>
      </c>
      <c r="H8808" s="2">
        <v>42990</v>
      </c>
      <c r="I8808" t="str">
        <f>VLOOKUP(Sales[[#This Row],[TerritoryKey]], Territories[], 2, FALSE)</f>
        <v>Australia</v>
      </c>
      <c r="J8808">
        <f>_xlfn.XLOOKUP(Sales[[#This Row],[ProductKey]], Products!$A:$A, Products!$J:$J)</f>
        <v>12.027799999999999</v>
      </c>
      <c r="K8808">
        <f>_xlfn.XLOOKUP(Sales[[#This Row],[ProductKey]], Products!$A:$A, Products!$K:$K)</f>
        <v>33.644199999999998</v>
      </c>
      <c r="L8808" s="1">
        <f>Sales[[#This Row],[ProductPrice]]*Sales[[#This Row],[OrderQuantity]]</f>
        <v>33.644199999999998</v>
      </c>
      <c r="M8808" s="1">
        <f>Sales[[#This Row],[OrderQuantity]]</f>
        <v>1</v>
      </c>
      <c r="N8808" s="1">
        <f>1</f>
        <v>1</v>
      </c>
      <c r="O8808" s="1">
        <f>Sales[[#This Row],[TotalSales]]-Sales[[#This Row],[TotalCost]]</f>
        <v>21.616399999999999</v>
      </c>
      <c r="P8808" s="1">
        <f>Sales[[#This Row],[ProductCost]]*Sales[[#This Row],[OrderQuantity]]</f>
        <v>12.027799999999999</v>
      </c>
      <c r="Q8808" s="1" t="str">
        <f>VLOOKUP(Sales[[#This Row],[ProductKey]], Products!$A$2:$D$1000, 4, FALSE)</f>
        <v>Sport-100 Helmet, Black</v>
      </c>
    </row>
    <row r="8809" spans="1:17" x14ac:dyDescent="0.25">
      <c r="A8809" s="2">
        <v>37875</v>
      </c>
      <c r="B8809" s="1" t="s">
        <v>1214</v>
      </c>
      <c r="C8809">
        <v>215</v>
      </c>
      <c r="D8809">
        <v>23766</v>
      </c>
      <c r="E8809">
        <v>8</v>
      </c>
      <c r="F8809">
        <v>3</v>
      </c>
      <c r="G8809">
        <v>1</v>
      </c>
      <c r="H8809" s="2">
        <v>42989</v>
      </c>
      <c r="I8809" t="str">
        <f>VLOOKUP(Sales[[#This Row],[TerritoryKey]], Territories[], 2, FALSE)</f>
        <v>Germany</v>
      </c>
      <c r="J8809">
        <f>_xlfn.XLOOKUP(Sales[[#This Row],[ProductKey]], Products!$A:$A, Products!$J:$J)</f>
        <v>12.027799999999999</v>
      </c>
      <c r="K8809">
        <f>_xlfn.XLOOKUP(Sales[[#This Row],[ProductKey]], Products!$A:$A, Products!$K:$K)</f>
        <v>33.644199999999998</v>
      </c>
      <c r="L8809" s="1">
        <f>Sales[[#This Row],[ProductPrice]]*Sales[[#This Row],[OrderQuantity]]</f>
        <v>33.644199999999998</v>
      </c>
      <c r="M8809" s="1">
        <f>Sales[[#This Row],[OrderQuantity]]</f>
        <v>1</v>
      </c>
      <c r="N8809" s="1">
        <f>1</f>
        <v>1</v>
      </c>
      <c r="O8809" s="1">
        <f>Sales[[#This Row],[TotalSales]]-Sales[[#This Row],[TotalCost]]</f>
        <v>21.616399999999999</v>
      </c>
      <c r="P8809" s="1">
        <f>Sales[[#This Row],[ProductCost]]*Sales[[#This Row],[OrderQuantity]]</f>
        <v>12.027799999999999</v>
      </c>
      <c r="Q8809" s="1" t="str">
        <f>VLOOKUP(Sales[[#This Row],[ProductKey]], Products!$A$2:$D$1000, 4, FALSE)</f>
        <v>Sport-100 Helmet, Black</v>
      </c>
    </row>
    <row r="8810" spans="1:17" x14ac:dyDescent="0.25">
      <c r="A8810" s="2">
        <v>37664</v>
      </c>
      <c r="B8810" s="1" t="s">
        <v>1368</v>
      </c>
      <c r="C8810">
        <v>215</v>
      </c>
      <c r="D8810">
        <v>27618</v>
      </c>
      <c r="E8810">
        <v>1</v>
      </c>
      <c r="F8810">
        <v>3</v>
      </c>
      <c r="G8810">
        <v>1</v>
      </c>
      <c r="H8810" s="2">
        <v>42778</v>
      </c>
      <c r="I8810" t="str">
        <f>VLOOKUP(Sales[[#This Row],[TerritoryKey]], Territories[], 2, FALSE)</f>
        <v>Northwest</v>
      </c>
      <c r="J8810">
        <f>_xlfn.XLOOKUP(Sales[[#This Row],[ProductKey]], Products!$A:$A, Products!$J:$J)</f>
        <v>12.027799999999999</v>
      </c>
      <c r="K8810">
        <f>_xlfn.XLOOKUP(Sales[[#This Row],[ProductKey]], Products!$A:$A, Products!$K:$K)</f>
        <v>33.644199999999998</v>
      </c>
      <c r="L8810" s="1">
        <f>Sales[[#This Row],[ProductPrice]]*Sales[[#This Row],[OrderQuantity]]</f>
        <v>33.644199999999998</v>
      </c>
      <c r="M8810" s="1">
        <f>Sales[[#This Row],[OrderQuantity]]</f>
        <v>1</v>
      </c>
      <c r="N8810" s="1">
        <f>1</f>
        <v>1</v>
      </c>
      <c r="O8810" s="1">
        <f>Sales[[#This Row],[TotalSales]]-Sales[[#This Row],[TotalCost]]</f>
        <v>21.616399999999999</v>
      </c>
      <c r="P8810" s="1">
        <f>Sales[[#This Row],[ProductCost]]*Sales[[#This Row],[OrderQuantity]]</f>
        <v>12.027799999999999</v>
      </c>
      <c r="Q8810" s="1" t="str">
        <f>VLOOKUP(Sales[[#This Row],[ProductKey]], Products!$A$2:$D$1000, 4, FALSE)</f>
        <v>Sport-100 Helmet, Black</v>
      </c>
    </row>
    <row r="8811" spans="1:17" x14ac:dyDescent="0.25">
      <c r="A8811" s="2">
        <v>37904</v>
      </c>
      <c r="B8811" s="1" t="s">
        <v>1384</v>
      </c>
      <c r="C8811">
        <v>215</v>
      </c>
      <c r="D8811">
        <v>16714</v>
      </c>
      <c r="E8811">
        <v>4</v>
      </c>
      <c r="F8811">
        <v>3</v>
      </c>
      <c r="G8811">
        <v>1</v>
      </c>
      <c r="H8811" s="2">
        <v>43018</v>
      </c>
      <c r="I8811" t="str">
        <f>VLOOKUP(Sales[[#This Row],[TerritoryKey]], Territories[], 2, FALSE)</f>
        <v>Southwest</v>
      </c>
      <c r="J8811">
        <f>_xlfn.XLOOKUP(Sales[[#This Row],[ProductKey]], Products!$A:$A, Products!$J:$J)</f>
        <v>12.027799999999999</v>
      </c>
      <c r="K8811">
        <f>_xlfn.XLOOKUP(Sales[[#This Row],[ProductKey]], Products!$A:$A, Products!$K:$K)</f>
        <v>33.644199999999998</v>
      </c>
      <c r="L8811" s="1">
        <f>Sales[[#This Row],[ProductPrice]]*Sales[[#This Row],[OrderQuantity]]</f>
        <v>33.644199999999998</v>
      </c>
      <c r="M8811" s="1">
        <f>Sales[[#This Row],[OrderQuantity]]</f>
        <v>1</v>
      </c>
      <c r="N8811" s="1">
        <f>1</f>
        <v>1</v>
      </c>
      <c r="O8811" s="1">
        <f>Sales[[#This Row],[TotalSales]]-Sales[[#This Row],[TotalCost]]</f>
        <v>21.616399999999999</v>
      </c>
      <c r="P8811" s="1">
        <f>Sales[[#This Row],[ProductCost]]*Sales[[#This Row],[OrderQuantity]]</f>
        <v>12.027799999999999</v>
      </c>
      <c r="Q8811" s="1" t="str">
        <f>VLOOKUP(Sales[[#This Row],[ProductKey]], Products!$A$2:$D$1000, 4, FALSE)</f>
        <v>Sport-100 Helmet, Black</v>
      </c>
    </row>
    <row r="8812" spans="1:17" x14ac:dyDescent="0.25">
      <c r="A8812" s="2">
        <v>37664</v>
      </c>
      <c r="B8812" s="1" t="s">
        <v>1414</v>
      </c>
      <c r="C8812">
        <v>215</v>
      </c>
      <c r="D8812">
        <v>11305</v>
      </c>
      <c r="E8812">
        <v>4</v>
      </c>
      <c r="F8812">
        <v>3</v>
      </c>
      <c r="G8812">
        <v>1</v>
      </c>
      <c r="H8812" s="2">
        <v>42778</v>
      </c>
      <c r="I8812" t="str">
        <f>VLOOKUP(Sales[[#This Row],[TerritoryKey]], Territories[], 2, FALSE)</f>
        <v>Southwest</v>
      </c>
      <c r="J8812">
        <f>_xlfn.XLOOKUP(Sales[[#This Row],[ProductKey]], Products!$A:$A, Products!$J:$J)</f>
        <v>12.027799999999999</v>
      </c>
      <c r="K8812">
        <f>_xlfn.XLOOKUP(Sales[[#This Row],[ProductKey]], Products!$A:$A, Products!$K:$K)</f>
        <v>33.644199999999998</v>
      </c>
      <c r="L8812" s="1">
        <f>Sales[[#This Row],[ProductPrice]]*Sales[[#This Row],[OrderQuantity]]</f>
        <v>33.644199999999998</v>
      </c>
      <c r="M8812" s="1">
        <f>Sales[[#This Row],[OrderQuantity]]</f>
        <v>1</v>
      </c>
      <c r="N8812" s="1">
        <f>1</f>
        <v>1</v>
      </c>
      <c r="O8812" s="1">
        <f>Sales[[#This Row],[TotalSales]]-Sales[[#This Row],[TotalCost]]</f>
        <v>21.616399999999999</v>
      </c>
      <c r="P8812" s="1">
        <f>Sales[[#This Row],[ProductCost]]*Sales[[#This Row],[OrderQuantity]]</f>
        <v>12.027799999999999</v>
      </c>
      <c r="Q8812" s="1" t="str">
        <f>VLOOKUP(Sales[[#This Row],[ProductKey]], Products!$A$2:$D$1000, 4, FALSE)</f>
        <v>Sport-100 Helmet, Black</v>
      </c>
    </row>
    <row r="8813" spans="1:17" x14ac:dyDescent="0.25">
      <c r="A8813" s="2">
        <v>37967</v>
      </c>
      <c r="B8813" s="1" t="s">
        <v>1503</v>
      </c>
      <c r="C8813">
        <v>215</v>
      </c>
      <c r="D8813">
        <v>27867</v>
      </c>
      <c r="E8813">
        <v>9</v>
      </c>
      <c r="F8813">
        <v>3</v>
      </c>
      <c r="G8813">
        <v>1</v>
      </c>
      <c r="H8813" s="2">
        <v>43081</v>
      </c>
      <c r="I8813" t="str">
        <f>VLOOKUP(Sales[[#This Row],[TerritoryKey]], Territories[], 2, FALSE)</f>
        <v>Australia</v>
      </c>
      <c r="J8813">
        <f>_xlfn.XLOOKUP(Sales[[#This Row],[ProductKey]], Products!$A:$A, Products!$J:$J)</f>
        <v>12.027799999999999</v>
      </c>
      <c r="K8813">
        <f>_xlfn.XLOOKUP(Sales[[#This Row],[ProductKey]], Products!$A:$A, Products!$K:$K)</f>
        <v>33.644199999999998</v>
      </c>
      <c r="L8813" s="1">
        <f>Sales[[#This Row],[ProductPrice]]*Sales[[#This Row],[OrderQuantity]]</f>
        <v>33.644199999999998</v>
      </c>
      <c r="M8813" s="1">
        <f>Sales[[#This Row],[OrderQuantity]]</f>
        <v>1</v>
      </c>
      <c r="N8813" s="1">
        <f>1</f>
        <v>1</v>
      </c>
      <c r="O8813" s="1">
        <f>Sales[[#This Row],[TotalSales]]-Sales[[#This Row],[TotalCost]]</f>
        <v>21.616399999999999</v>
      </c>
      <c r="P8813" s="1">
        <f>Sales[[#This Row],[ProductCost]]*Sales[[#This Row],[OrderQuantity]]</f>
        <v>12.027799999999999</v>
      </c>
      <c r="Q8813" s="1" t="str">
        <f>VLOOKUP(Sales[[#This Row],[ProductKey]], Products!$A$2:$D$1000, 4, FALSE)</f>
        <v>Sport-100 Helmet, Black</v>
      </c>
    </row>
    <row r="8814" spans="1:17" x14ac:dyDescent="0.25">
      <c r="A8814" s="2">
        <v>38169</v>
      </c>
      <c r="B8814" s="1" t="s">
        <v>1638</v>
      </c>
      <c r="C8814">
        <v>215</v>
      </c>
      <c r="D8814">
        <v>28811</v>
      </c>
      <c r="E8814">
        <v>4</v>
      </c>
      <c r="F8814">
        <v>3</v>
      </c>
      <c r="G8814">
        <v>1</v>
      </c>
      <c r="H8814" s="2">
        <v>43282</v>
      </c>
      <c r="I8814" t="str">
        <f>VLOOKUP(Sales[[#This Row],[TerritoryKey]], Territories[], 2, FALSE)</f>
        <v>Southwest</v>
      </c>
      <c r="J8814">
        <f>_xlfn.XLOOKUP(Sales[[#This Row],[ProductKey]], Products!$A:$A, Products!$J:$J)</f>
        <v>12.027799999999999</v>
      </c>
      <c r="K8814">
        <f>_xlfn.XLOOKUP(Sales[[#This Row],[ProductKey]], Products!$A:$A, Products!$K:$K)</f>
        <v>33.644199999999998</v>
      </c>
      <c r="L8814" s="1">
        <f>Sales[[#This Row],[ProductPrice]]*Sales[[#This Row],[OrderQuantity]]</f>
        <v>33.644199999999998</v>
      </c>
      <c r="M8814" s="1">
        <f>Sales[[#This Row],[OrderQuantity]]</f>
        <v>1</v>
      </c>
      <c r="N8814" s="1">
        <f>1</f>
        <v>1</v>
      </c>
      <c r="O8814" s="1">
        <f>Sales[[#This Row],[TotalSales]]-Sales[[#This Row],[TotalCost]]</f>
        <v>21.616399999999999</v>
      </c>
      <c r="P8814" s="1">
        <f>Sales[[#This Row],[ProductCost]]*Sales[[#This Row],[OrderQuantity]]</f>
        <v>12.027799999999999</v>
      </c>
      <c r="Q8814" s="1" t="str">
        <f>VLOOKUP(Sales[[#This Row],[ProductKey]], Products!$A$2:$D$1000, 4, FALSE)</f>
        <v>Sport-100 Helmet, Black</v>
      </c>
    </row>
    <row r="8815" spans="1:17" x14ac:dyDescent="0.25">
      <c r="A8815" s="2">
        <v>37875</v>
      </c>
      <c r="B8815" s="1" t="s">
        <v>1644</v>
      </c>
      <c r="C8815">
        <v>215</v>
      </c>
      <c r="D8815">
        <v>14311</v>
      </c>
      <c r="E8815">
        <v>9</v>
      </c>
      <c r="F8815">
        <v>3</v>
      </c>
      <c r="G8815">
        <v>1</v>
      </c>
      <c r="H8815" s="2">
        <v>42989</v>
      </c>
      <c r="I8815" t="str">
        <f>VLOOKUP(Sales[[#This Row],[TerritoryKey]], Territories[], 2, FALSE)</f>
        <v>Australia</v>
      </c>
      <c r="J8815">
        <f>_xlfn.XLOOKUP(Sales[[#This Row],[ProductKey]], Products!$A:$A, Products!$J:$J)</f>
        <v>12.027799999999999</v>
      </c>
      <c r="K8815">
        <f>_xlfn.XLOOKUP(Sales[[#This Row],[ProductKey]], Products!$A:$A, Products!$K:$K)</f>
        <v>33.644199999999998</v>
      </c>
      <c r="L8815" s="1">
        <f>Sales[[#This Row],[ProductPrice]]*Sales[[#This Row],[OrderQuantity]]</f>
        <v>33.644199999999998</v>
      </c>
      <c r="M8815" s="1">
        <f>Sales[[#This Row],[OrderQuantity]]</f>
        <v>1</v>
      </c>
      <c r="N8815" s="1">
        <f>1</f>
        <v>1</v>
      </c>
      <c r="O8815" s="1">
        <f>Sales[[#This Row],[TotalSales]]-Sales[[#This Row],[TotalCost]]</f>
        <v>21.616399999999999</v>
      </c>
      <c r="P8815" s="1">
        <f>Sales[[#This Row],[ProductCost]]*Sales[[#This Row],[OrderQuantity]]</f>
        <v>12.027799999999999</v>
      </c>
      <c r="Q8815" s="1" t="str">
        <f>VLOOKUP(Sales[[#This Row],[ProductKey]], Products!$A$2:$D$1000, 4, FALSE)</f>
        <v>Sport-100 Helmet, Black</v>
      </c>
    </row>
    <row r="8816" spans="1:17" x14ac:dyDescent="0.25">
      <c r="A8816" s="2">
        <v>38078</v>
      </c>
      <c r="B8816" s="1" t="s">
        <v>1677</v>
      </c>
      <c r="C8816">
        <v>215</v>
      </c>
      <c r="D8816">
        <v>11185</v>
      </c>
      <c r="E8816">
        <v>6</v>
      </c>
      <c r="F8816">
        <v>3</v>
      </c>
      <c r="G8816">
        <v>1</v>
      </c>
      <c r="H8816" s="2">
        <v>43191</v>
      </c>
      <c r="I8816" t="str">
        <f>VLOOKUP(Sales[[#This Row],[TerritoryKey]], Territories[], 2, FALSE)</f>
        <v>Canada</v>
      </c>
      <c r="J8816">
        <f>_xlfn.XLOOKUP(Sales[[#This Row],[ProductKey]], Products!$A:$A, Products!$J:$J)</f>
        <v>12.027799999999999</v>
      </c>
      <c r="K8816">
        <f>_xlfn.XLOOKUP(Sales[[#This Row],[ProductKey]], Products!$A:$A, Products!$K:$K)</f>
        <v>33.644199999999998</v>
      </c>
      <c r="L8816" s="1">
        <f>Sales[[#This Row],[ProductPrice]]*Sales[[#This Row],[OrderQuantity]]</f>
        <v>33.644199999999998</v>
      </c>
      <c r="M8816" s="1">
        <f>Sales[[#This Row],[OrderQuantity]]</f>
        <v>1</v>
      </c>
      <c r="N8816" s="1">
        <f>1</f>
        <v>1</v>
      </c>
      <c r="O8816" s="1">
        <f>Sales[[#This Row],[TotalSales]]-Sales[[#This Row],[TotalCost]]</f>
        <v>21.616399999999999</v>
      </c>
      <c r="P8816" s="1">
        <f>Sales[[#This Row],[ProductCost]]*Sales[[#This Row],[OrderQuantity]]</f>
        <v>12.027799999999999</v>
      </c>
      <c r="Q8816" s="1" t="str">
        <f>VLOOKUP(Sales[[#This Row],[ProductKey]], Products!$A$2:$D$1000, 4, FALSE)</f>
        <v>Sport-100 Helmet, Black</v>
      </c>
    </row>
    <row r="8817" spans="1:17" x14ac:dyDescent="0.25">
      <c r="A8817" s="2">
        <v>37723</v>
      </c>
      <c r="B8817" s="1" t="s">
        <v>1691</v>
      </c>
      <c r="C8817">
        <v>215</v>
      </c>
      <c r="D8817">
        <v>14480</v>
      </c>
      <c r="E8817">
        <v>6</v>
      </c>
      <c r="F8817">
        <v>3</v>
      </c>
      <c r="G8817">
        <v>1</v>
      </c>
      <c r="H8817" s="2">
        <v>42837</v>
      </c>
      <c r="I8817" t="str">
        <f>VLOOKUP(Sales[[#This Row],[TerritoryKey]], Territories[], 2, FALSE)</f>
        <v>Canada</v>
      </c>
      <c r="J8817">
        <f>_xlfn.XLOOKUP(Sales[[#This Row],[ProductKey]], Products!$A:$A, Products!$J:$J)</f>
        <v>12.027799999999999</v>
      </c>
      <c r="K8817">
        <f>_xlfn.XLOOKUP(Sales[[#This Row],[ProductKey]], Products!$A:$A, Products!$K:$K)</f>
        <v>33.644199999999998</v>
      </c>
      <c r="L8817" s="1">
        <f>Sales[[#This Row],[ProductPrice]]*Sales[[#This Row],[OrderQuantity]]</f>
        <v>33.644199999999998</v>
      </c>
      <c r="M8817" s="1">
        <f>Sales[[#This Row],[OrderQuantity]]</f>
        <v>1</v>
      </c>
      <c r="N8817" s="1">
        <f>1</f>
        <v>1</v>
      </c>
      <c r="O8817" s="1">
        <f>Sales[[#This Row],[TotalSales]]-Sales[[#This Row],[TotalCost]]</f>
        <v>21.616399999999999</v>
      </c>
      <c r="P8817" s="1">
        <f>Sales[[#This Row],[ProductCost]]*Sales[[#This Row],[OrderQuantity]]</f>
        <v>12.027799999999999</v>
      </c>
      <c r="Q8817" s="1" t="str">
        <f>VLOOKUP(Sales[[#This Row],[ProductKey]], Products!$A$2:$D$1000, 4, FALSE)</f>
        <v>Sport-100 Helmet, Black</v>
      </c>
    </row>
    <row r="8818" spans="1:17" x14ac:dyDescent="0.25">
      <c r="A8818" s="2">
        <v>37783</v>
      </c>
      <c r="B8818" s="1" t="s">
        <v>1716</v>
      </c>
      <c r="C8818">
        <v>215</v>
      </c>
      <c r="D8818">
        <v>15379</v>
      </c>
      <c r="E8818">
        <v>4</v>
      </c>
      <c r="F8818">
        <v>3</v>
      </c>
      <c r="G8818">
        <v>1</v>
      </c>
      <c r="H8818" s="2">
        <v>42897</v>
      </c>
      <c r="I8818" t="str">
        <f>VLOOKUP(Sales[[#This Row],[TerritoryKey]], Territories[], 2, FALSE)</f>
        <v>Southwest</v>
      </c>
      <c r="J8818">
        <f>_xlfn.XLOOKUP(Sales[[#This Row],[ProductKey]], Products!$A:$A, Products!$J:$J)</f>
        <v>12.027799999999999</v>
      </c>
      <c r="K8818">
        <f>_xlfn.XLOOKUP(Sales[[#This Row],[ProductKey]], Products!$A:$A, Products!$K:$K)</f>
        <v>33.644199999999998</v>
      </c>
      <c r="L8818" s="1">
        <f>Sales[[#This Row],[ProductPrice]]*Sales[[#This Row],[OrderQuantity]]</f>
        <v>33.644199999999998</v>
      </c>
      <c r="M8818" s="1">
        <f>Sales[[#This Row],[OrderQuantity]]</f>
        <v>1</v>
      </c>
      <c r="N8818" s="1">
        <f>1</f>
        <v>1</v>
      </c>
      <c r="O8818" s="1">
        <f>Sales[[#This Row],[TotalSales]]-Sales[[#This Row],[TotalCost]]</f>
        <v>21.616399999999999</v>
      </c>
      <c r="P8818" s="1">
        <f>Sales[[#This Row],[ProductCost]]*Sales[[#This Row],[OrderQuantity]]</f>
        <v>12.027799999999999</v>
      </c>
      <c r="Q8818" s="1" t="str">
        <f>VLOOKUP(Sales[[#This Row],[ProductKey]], Products!$A$2:$D$1000, 4, FALSE)</f>
        <v>Sport-100 Helmet, Black</v>
      </c>
    </row>
    <row r="8819" spans="1:17" x14ac:dyDescent="0.25">
      <c r="A8819" s="2">
        <v>37875</v>
      </c>
      <c r="B8819" s="1" t="s">
        <v>1845</v>
      </c>
      <c r="C8819">
        <v>215</v>
      </c>
      <c r="D8819">
        <v>14067</v>
      </c>
      <c r="E8819">
        <v>9</v>
      </c>
      <c r="F8819">
        <v>3</v>
      </c>
      <c r="G8819">
        <v>1</v>
      </c>
      <c r="H8819" s="2">
        <v>42989</v>
      </c>
      <c r="I8819" t="str">
        <f>VLOOKUP(Sales[[#This Row],[TerritoryKey]], Territories[], 2, FALSE)</f>
        <v>Australia</v>
      </c>
      <c r="J8819">
        <f>_xlfn.XLOOKUP(Sales[[#This Row],[ProductKey]], Products!$A:$A, Products!$J:$J)</f>
        <v>12.027799999999999</v>
      </c>
      <c r="K8819">
        <f>_xlfn.XLOOKUP(Sales[[#This Row],[ProductKey]], Products!$A:$A, Products!$K:$K)</f>
        <v>33.644199999999998</v>
      </c>
      <c r="L8819" s="1">
        <f>Sales[[#This Row],[ProductPrice]]*Sales[[#This Row],[OrderQuantity]]</f>
        <v>33.644199999999998</v>
      </c>
      <c r="M8819" s="1">
        <f>Sales[[#This Row],[OrderQuantity]]</f>
        <v>1</v>
      </c>
      <c r="N8819" s="1">
        <f>1</f>
        <v>1</v>
      </c>
      <c r="O8819" s="1">
        <f>Sales[[#This Row],[TotalSales]]-Sales[[#This Row],[TotalCost]]</f>
        <v>21.616399999999999</v>
      </c>
      <c r="P8819" s="1">
        <f>Sales[[#This Row],[ProductCost]]*Sales[[#This Row],[OrderQuantity]]</f>
        <v>12.027799999999999</v>
      </c>
      <c r="Q8819" s="1" t="str">
        <f>VLOOKUP(Sales[[#This Row],[ProductKey]], Products!$A$2:$D$1000, 4, FALSE)</f>
        <v>Sport-100 Helmet, Black</v>
      </c>
    </row>
    <row r="8820" spans="1:17" x14ac:dyDescent="0.25">
      <c r="A8820" s="2">
        <v>37813</v>
      </c>
      <c r="B8820" s="1" t="s">
        <v>1906</v>
      </c>
      <c r="C8820">
        <v>215</v>
      </c>
      <c r="D8820">
        <v>12024</v>
      </c>
      <c r="E8820">
        <v>1</v>
      </c>
      <c r="F8820">
        <v>3</v>
      </c>
      <c r="G8820">
        <v>1</v>
      </c>
      <c r="H8820" s="2">
        <v>42927</v>
      </c>
      <c r="I8820" t="str">
        <f>VLOOKUP(Sales[[#This Row],[TerritoryKey]], Territories[], 2, FALSE)</f>
        <v>Northwest</v>
      </c>
      <c r="J8820">
        <f>_xlfn.XLOOKUP(Sales[[#This Row],[ProductKey]], Products!$A:$A, Products!$J:$J)</f>
        <v>12.027799999999999</v>
      </c>
      <c r="K8820">
        <f>_xlfn.XLOOKUP(Sales[[#This Row],[ProductKey]], Products!$A:$A, Products!$K:$K)</f>
        <v>33.644199999999998</v>
      </c>
      <c r="L8820" s="1">
        <f>Sales[[#This Row],[ProductPrice]]*Sales[[#This Row],[OrderQuantity]]</f>
        <v>33.644199999999998</v>
      </c>
      <c r="M8820" s="1">
        <f>Sales[[#This Row],[OrderQuantity]]</f>
        <v>1</v>
      </c>
      <c r="N8820" s="1">
        <f>1</f>
        <v>1</v>
      </c>
      <c r="O8820" s="1">
        <f>Sales[[#This Row],[TotalSales]]-Sales[[#This Row],[TotalCost]]</f>
        <v>21.616399999999999</v>
      </c>
      <c r="P8820" s="1">
        <f>Sales[[#This Row],[ProductCost]]*Sales[[#This Row],[OrderQuantity]]</f>
        <v>12.027799999999999</v>
      </c>
      <c r="Q8820" s="1" t="str">
        <f>VLOOKUP(Sales[[#This Row],[ProductKey]], Products!$A$2:$D$1000, 4, FALSE)</f>
        <v>Sport-100 Helmet, Black</v>
      </c>
    </row>
    <row r="8821" spans="1:17" x14ac:dyDescent="0.25">
      <c r="A8821" s="2">
        <v>37753</v>
      </c>
      <c r="B8821" s="1" t="s">
        <v>1996</v>
      </c>
      <c r="C8821">
        <v>215</v>
      </c>
      <c r="D8821">
        <v>29331</v>
      </c>
      <c r="E8821">
        <v>9</v>
      </c>
      <c r="F8821">
        <v>3</v>
      </c>
      <c r="G8821">
        <v>1</v>
      </c>
      <c r="H8821" s="2">
        <v>42867</v>
      </c>
      <c r="I8821" t="str">
        <f>VLOOKUP(Sales[[#This Row],[TerritoryKey]], Territories[], 2, FALSE)</f>
        <v>Australia</v>
      </c>
      <c r="J8821">
        <f>_xlfn.XLOOKUP(Sales[[#This Row],[ProductKey]], Products!$A:$A, Products!$J:$J)</f>
        <v>12.027799999999999</v>
      </c>
      <c r="K8821">
        <f>_xlfn.XLOOKUP(Sales[[#This Row],[ProductKey]], Products!$A:$A, Products!$K:$K)</f>
        <v>33.644199999999998</v>
      </c>
      <c r="L8821" s="1">
        <f>Sales[[#This Row],[ProductPrice]]*Sales[[#This Row],[OrderQuantity]]</f>
        <v>33.644199999999998</v>
      </c>
      <c r="M8821" s="1">
        <f>Sales[[#This Row],[OrderQuantity]]</f>
        <v>1</v>
      </c>
      <c r="N8821" s="1">
        <f>1</f>
        <v>1</v>
      </c>
      <c r="O8821" s="1">
        <f>Sales[[#This Row],[TotalSales]]-Sales[[#This Row],[TotalCost]]</f>
        <v>21.616399999999999</v>
      </c>
      <c r="P8821" s="1">
        <f>Sales[[#This Row],[ProductCost]]*Sales[[#This Row],[OrderQuantity]]</f>
        <v>12.027799999999999</v>
      </c>
      <c r="Q8821" s="1" t="str">
        <f>VLOOKUP(Sales[[#This Row],[ProductKey]], Products!$A$2:$D$1000, 4, FALSE)</f>
        <v>Sport-100 Helmet, Black</v>
      </c>
    </row>
    <row r="8822" spans="1:17" x14ac:dyDescent="0.25">
      <c r="A8822" s="2">
        <v>38292</v>
      </c>
      <c r="B8822" s="1" t="s">
        <v>2057</v>
      </c>
      <c r="C8822">
        <v>215</v>
      </c>
      <c r="D8822">
        <v>21513</v>
      </c>
      <c r="E8822">
        <v>7</v>
      </c>
      <c r="F8822">
        <v>3</v>
      </c>
      <c r="G8822">
        <v>1</v>
      </c>
      <c r="H8822" s="2">
        <v>43405</v>
      </c>
      <c r="I8822" t="str">
        <f>VLOOKUP(Sales[[#This Row],[TerritoryKey]], Territories[], 2, FALSE)</f>
        <v>France</v>
      </c>
      <c r="J8822">
        <f>_xlfn.XLOOKUP(Sales[[#This Row],[ProductKey]], Products!$A:$A, Products!$J:$J)</f>
        <v>12.027799999999999</v>
      </c>
      <c r="K8822">
        <f>_xlfn.XLOOKUP(Sales[[#This Row],[ProductKey]], Products!$A:$A, Products!$K:$K)</f>
        <v>33.644199999999998</v>
      </c>
      <c r="L8822" s="1">
        <f>Sales[[#This Row],[ProductPrice]]*Sales[[#This Row],[OrderQuantity]]</f>
        <v>33.644199999999998</v>
      </c>
      <c r="M8822" s="1">
        <f>Sales[[#This Row],[OrderQuantity]]</f>
        <v>1</v>
      </c>
      <c r="N8822" s="1">
        <f>1</f>
        <v>1</v>
      </c>
      <c r="O8822" s="1">
        <f>Sales[[#This Row],[TotalSales]]-Sales[[#This Row],[TotalCost]]</f>
        <v>21.616399999999999</v>
      </c>
      <c r="P8822" s="1">
        <f>Sales[[#This Row],[ProductCost]]*Sales[[#This Row],[OrderQuantity]]</f>
        <v>12.027799999999999</v>
      </c>
      <c r="Q8822" s="1" t="str">
        <f>VLOOKUP(Sales[[#This Row],[ProductKey]], Products!$A$2:$D$1000, 4, FALSE)</f>
        <v>Sport-100 Helmet, Black</v>
      </c>
    </row>
    <row r="8823" spans="1:17" x14ac:dyDescent="0.25">
      <c r="A8823" s="2">
        <v>37814</v>
      </c>
      <c r="B8823" s="1" t="s">
        <v>2102</v>
      </c>
      <c r="C8823">
        <v>215</v>
      </c>
      <c r="D8823">
        <v>25773</v>
      </c>
      <c r="E8823">
        <v>8</v>
      </c>
      <c r="F8823">
        <v>3</v>
      </c>
      <c r="G8823">
        <v>1</v>
      </c>
      <c r="H8823" s="2">
        <v>42928</v>
      </c>
      <c r="I8823" t="str">
        <f>VLOOKUP(Sales[[#This Row],[TerritoryKey]], Territories[], 2, FALSE)</f>
        <v>Germany</v>
      </c>
      <c r="J8823">
        <f>_xlfn.XLOOKUP(Sales[[#This Row],[ProductKey]], Products!$A:$A, Products!$J:$J)</f>
        <v>12.027799999999999</v>
      </c>
      <c r="K8823">
        <f>_xlfn.XLOOKUP(Sales[[#This Row],[ProductKey]], Products!$A:$A, Products!$K:$K)</f>
        <v>33.644199999999998</v>
      </c>
      <c r="L8823" s="1">
        <f>Sales[[#This Row],[ProductPrice]]*Sales[[#This Row],[OrderQuantity]]</f>
        <v>33.644199999999998</v>
      </c>
      <c r="M8823" s="1">
        <f>Sales[[#This Row],[OrderQuantity]]</f>
        <v>1</v>
      </c>
      <c r="N8823" s="1">
        <f>1</f>
        <v>1</v>
      </c>
      <c r="O8823" s="1">
        <f>Sales[[#This Row],[TotalSales]]-Sales[[#This Row],[TotalCost]]</f>
        <v>21.616399999999999</v>
      </c>
      <c r="P8823" s="1">
        <f>Sales[[#This Row],[ProductCost]]*Sales[[#This Row],[OrderQuantity]]</f>
        <v>12.027799999999999</v>
      </c>
      <c r="Q8823" s="1" t="str">
        <f>VLOOKUP(Sales[[#This Row],[ProductKey]], Products!$A$2:$D$1000, 4, FALSE)</f>
        <v>Sport-100 Helmet, Black</v>
      </c>
    </row>
    <row r="8824" spans="1:17" x14ac:dyDescent="0.25">
      <c r="A8824" s="2">
        <v>38018</v>
      </c>
      <c r="B8824" s="1" t="s">
        <v>2233</v>
      </c>
      <c r="C8824">
        <v>215</v>
      </c>
      <c r="D8824">
        <v>25862</v>
      </c>
      <c r="E8824">
        <v>4</v>
      </c>
      <c r="F8824">
        <v>3</v>
      </c>
      <c r="G8824">
        <v>1</v>
      </c>
      <c r="H8824" s="2">
        <v>43132</v>
      </c>
      <c r="I8824" t="str">
        <f>VLOOKUP(Sales[[#This Row],[TerritoryKey]], Territories[], 2, FALSE)</f>
        <v>Southwest</v>
      </c>
      <c r="J8824">
        <f>_xlfn.XLOOKUP(Sales[[#This Row],[ProductKey]], Products!$A:$A, Products!$J:$J)</f>
        <v>12.027799999999999</v>
      </c>
      <c r="K8824">
        <f>_xlfn.XLOOKUP(Sales[[#This Row],[ProductKey]], Products!$A:$A, Products!$K:$K)</f>
        <v>33.644199999999998</v>
      </c>
      <c r="L8824" s="1">
        <f>Sales[[#This Row],[ProductPrice]]*Sales[[#This Row],[OrderQuantity]]</f>
        <v>33.644199999999998</v>
      </c>
      <c r="M8824" s="1">
        <f>Sales[[#This Row],[OrderQuantity]]</f>
        <v>1</v>
      </c>
      <c r="N8824" s="1">
        <f>1</f>
        <v>1</v>
      </c>
      <c r="O8824" s="1">
        <f>Sales[[#This Row],[TotalSales]]-Sales[[#This Row],[TotalCost]]</f>
        <v>21.616399999999999</v>
      </c>
      <c r="P8824" s="1">
        <f>Sales[[#This Row],[ProductCost]]*Sales[[#This Row],[OrderQuantity]]</f>
        <v>12.027799999999999</v>
      </c>
      <c r="Q8824" s="1" t="str">
        <f>VLOOKUP(Sales[[#This Row],[ProductKey]], Products!$A$2:$D$1000, 4, FALSE)</f>
        <v>Sport-100 Helmet, Black</v>
      </c>
    </row>
    <row r="8825" spans="1:17" x14ac:dyDescent="0.25">
      <c r="A8825" s="2">
        <v>37723</v>
      </c>
      <c r="B8825" s="1" t="s">
        <v>2240</v>
      </c>
      <c r="C8825">
        <v>215</v>
      </c>
      <c r="D8825">
        <v>15019</v>
      </c>
      <c r="E8825">
        <v>9</v>
      </c>
      <c r="F8825">
        <v>3</v>
      </c>
      <c r="G8825">
        <v>1</v>
      </c>
      <c r="H8825" s="2">
        <v>42837</v>
      </c>
      <c r="I8825" t="str">
        <f>VLOOKUP(Sales[[#This Row],[TerritoryKey]], Territories[], 2, FALSE)</f>
        <v>Australia</v>
      </c>
      <c r="J8825">
        <f>_xlfn.XLOOKUP(Sales[[#This Row],[ProductKey]], Products!$A:$A, Products!$J:$J)</f>
        <v>12.027799999999999</v>
      </c>
      <c r="K8825">
        <f>_xlfn.XLOOKUP(Sales[[#This Row],[ProductKey]], Products!$A:$A, Products!$K:$K)</f>
        <v>33.644199999999998</v>
      </c>
      <c r="L8825" s="1">
        <f>Sales[[#This Row],[ProductPrice]]*Sales[[#This Row],[OrderQuantity]]</f>
        <v>33.644199999999998</v>
      </c>
      <c r="M8825" s="1">
        <f>Sales[[#This Row],[OrderQuantity]]</f>
        <v>1</v>
      </c>
      <c r="N8825" s="1">
        <f>1</f>
        <v>1</v>
      </c>
      <c r="O8825" s="1">
        <f>Sales[[#This Row],[TotalSales]]-Sales[[#This Row],[TotalCost]]</f>
        <v>21.616399999999999</v>
      </c>
      <c r="P8825" s="1">
        <f>Sales[[#This Row],[ProductCost]]*Sales[[#This Row],[OrderQuantity]]</f>
        <v>12.027799999999999</v>
      </c>
      <c r="Q8825" s="1" t="str">
        <f>VLOOKUP(Sales[[#This Row],[ProductKey]], Products!$A$2:$D$1000, 4, FALSE)</f>
        <v>Sport-100 Helmet, Black</v>
      </c>
    </row>
    <row r="8826" spans="1:17" x14ac:dyDescent="0.25">
      <c r="A8826" s="2">
        <v>38048</v>
      </c>
      <c r="B8826" s="1" t="s">
        <v>2248</v>
      </c>
      <c r="C8826">
        <v>215</v>
      </c>
      <c r="D8826">
        <v>28972</v>
      </c>
      <c r="E8826">
        <v>1</v>
      </c>
      <c r="F8826">
        <v>3</v>
      </c>
      <c r="G8826">
        <v>1</v>
      </c>
      <c r="H8826" s="2">
        <v>43161</v>
      </c>
      <c r="I8826" t="str">
        <f>VLOOKUP(Sales[[#This Row],[TerritoryKey]], Territories[], 2, FALSE)</f>
        <v>Northwest</v>
      </c>
      <c r="J8826">
        <f>_xlfn.XLOOKUP(Sales[[#This Row],[ProductKey]], Products!$A:$A, Products!$J:$J)</f>
        <v>12.027799999999999</v>
      </c>
      <c r="K8826">
        <f>_xlfn.XLOOKUP(Sales[[#This Row],[ProductKey]], Products!$A:$A, Products!$K:$K)</f>
        <v>33.644199999999998</v>
      </c>
      <c r="L8826" s="1">
        <f>Sales[[#This Row],[ProductPrice]]*Sales[[#This Row],[OrderQuantity]]</f>
        <v>33.644199999999998</v>
      </c>
      <c r="M8826" s="1">
        <f>Sales[[#This Row],[OrderQuantity]]</f>
        <v>1</v>
      </c>
      <c r="N8826" s="1">
        <f>1</f>
        <v>1</v>
      </c>
      <c r="O8826" s="1">
        <f>Sales[[#This Row],[TotalSales]]-Sales[[#This Row],[TotalCost]]</f>
        <v>21.616399999999999</v>
      </c>
      <c r="P8826" s="1">
        <f>Sales[[#This Row],[ProductCost]]*Sales[[#This Row],[OrderQuantity]]</f>
        <v>12.027799999999999</v>
      </c>
      <c r="Q8826" s="1" t="str">
        <f>VLOOKUP(Sales[[#This Row],[ProductKey]], Products!$A$2:$D$1000, 4, FALSE)</f>
        <v>Sport-100 Helmet, Black</v>
      </c>
    </row>
    <row r="8827" spans="1:17" x14ac:dyDescent="0.25">
      <c r="A8827" s="2">
        <v>37784</v>
      </c>
      <c r="B8827" s="1" t="s">
        <v>2264</v>
      </c>
      <c r="C8827">
        <v>215</v>
      </c>
      <c r="D8827">
        <v>14313</v>
      </c>
      <c r="E8827">
        <v>9</v>
      </c>
      <c r="F8827">
        <v>3</v>
      </c>
      <c r="G8827">
        <v>1</v>
      </c>
      <c r="H8827" s="2">
        <v>42898</v>
      </c>
      <c r="I8827" t="str">
        <f>VLOOKUP(Sales[[#This Row],[TerritoryKey]], Territories[], 2, FALSE)</f>
        <v>Australia</v>
      </c>
      <c r="J8827">
        <f>_xlfn.XLOOKUP(Sales[[#This Row],[ProductKey]], Products!$A:$A, Products!$J:$J)</f>
        <v>12.027799999999999</v>
      </c>
      <c r="K8827">
        <f>_xlfn.XLOOKUP(Sales[[#This Row],[ProductKey]], Products!$A:$A, Products!$K:$K)</f>
        <v>33.644199999999998</v>
      </c>
      <c r="L8827" s="1">
        <f>Sales[[#This Row],[ProductPrice]]*Sales[[#This Row],[OrderQuantity]]</f>
        <v>33.644199999999998</v>
      </c>
      <c r="M8827" s="1">
        <f>Sales[[#This Row],[OrderQuantity]]</f>
        <v>1</v>
      </c>
      <c r="N8827" s="1">
        <f>1</f>
        <v>1</v>
      </c>
      <c r="O8827" s="1">
        <f>Sales[[#This Row],[TotalSales]]-Sales[[#This Row],[TotalCost]]</f>
        <v>21.616399999999999</v>
      </c>
      <c r="P8827" s="1">
        <f>Sales[[#This Row],[ProductCost]]*Sales[[#This Row],[OrderQuantity]]</f>
        <v>12.027799999999999</v>
      </c>
      <c r="Q8827" s="1" t="str">
        <f>VLOOKUP(Sales[[#This Row],[ProductKey]], Products!$A$2:$D$1000, 4, FALSE)</f>
        <v>Sport-100 Helmet, Black</v>
      </c>
    </row>
    <row r="8828" spans="1:17" x14ac:dyDescent="0.25">
      <c r="A8828" s="2">
        <v>38232</v>
      </c>
      <c r="B8828" s="1" t="s">
        <v>2313</v>
      </c>
      <c r="C8828">
        <v>215</v>
      </c>
      <c r="D8828">
        <v>21184</v>
      </c>
      <c r="E8828">
        <v>9</v>
      </c>
      <c r="F8828">
        <v>3</v>
      </c>
      <c r="G8828">
        <v>1</v>
      </c>
      <c r="H8828" s="2">
        <v>43345</v>
      </c>
      <c r="I8828" t="str">
        <f>VLOOKUP(Sales[[#This Row],[TerritoryKey]], Territories[], 2, FALSE)</f>
        <v>Australia</v>
      </c>
      <c r="J8828">
        <f>_xlfn.XLOOKUP(Sales[[#This Row],[ProductKey]], Products!$A:$A, Products!$J:$J)</f>
        <v>12.027799999999999</v>
      </c>
      <c r="K8828">
        <f>_xlfn.XLOOKUP(Sales[[#This Row],[ProductKey]], Products!$A:$A, Products!$K:$K)</f>
        <v>33.644199999999998</v>
      </c>
      <c r="L8828" s="1">
        <f>Sales[[#This Row],[ProductPrice]]*Sales[[#This Row],[OrderQuantity]]</f>
        <v>33.644199999999998</v>
      </c>
      <c r="M8828" s="1">
        <f>Sales[[#This Row],[OrderQuantity]]</f>
        <v>1</v>
      </c>
      <c r="N8828" s="1">
        <f>1</f>
        <v>1</v>
      </c>
      <c r="O8828" s="1">
        <f>Sales[[#This Row],[TotalSales]]-Sales[[#This Row],[TotalCost]]</f>
        <v>21.616399999999999</v>
      </c>
      <c r="P8828" s="1">
        <f>Sales[[#This Row],[ProductCost]]*Sales[[#This Row],[OrderQuantity]]</f>
        <v>12.027799999999999</v>
      </c>
      <c r="Q8828" s="1" t="str">
        <f>VLOOKUP(Sales[[#This Row],[ProductKey]], Products!$A$2:$D$1000, 4, FALSE)</f>
        <v>Sport-100 Helmet, Black</v>
      </c>
    </row>
    <row r="8829" spans="1:17" x14ac:dyDescent="0.25">
      <c r="A8829" s="2">
        <v>38079</v>
      </c>
      <c r="B8829" s="1" t="s">
        <v>2334</v>
      </c>
      <c r="C8829">
        <v>215</v>
      </c>
      <c r="D8829">
        <v>15394</v>
      </c>
      <c r="E8829">
        <v>4</v>
      </c>
      <c r="F8829">
        <v>3</v>
      </c>
      <c r="G8829">
        <v>1</v>
      </c>
      <c r="H8829" s="2">
        <v>43192</v>
      </c>
      <c r="I8829" t="str">
        <f>VLOOKUP(Sales[[#This Row],[TerritoryKey]], Territories[], 2, FALSE)</f>
        <v>Southwest</v>
      </c>
      <c r="J8829">
        <f>_xlfn.XLOOKUP(Sales[[#This Row],[ProductKey]], Products!$A:$A, Products!$J:$J)</f>
        <v>12.027799999999999</v>
      </c>
      <c r="K8829">
        <f>_xlfn.XLOOKUP(Sales[[#This Row],[ProductKey]], Products!$A:$A, Products!$K:$K)</f>
        <v>33.644199999999998</v>
      </c>
      <c r="L8829" s="1">
        <f>Sales[[#This Row],[ProductPrice]]*Sales[[#This Row],[OrderQuantity]]</f>
        <v>33.644199999999998</v>
      </c>
      <c r="M8829" s="1">
        <f>Sales[[#This Row],[OrderQuantity]]</f>
        <v>1</v>
      </c>
      <c r="N8829" s="1">
        <f>1</f>
        <v>1</v>
      </c>
      <c r="O8829" s="1">
        <f>Sales[[#This Row],[TotalSales]]-Sales[[#This Row],[TotalCost]]</f>
        <v>21.616399999999999</v>
      </c>
      <c r="P8829" s="1">
        <f>Sales[[#This Row],[ProductCost]]*Sales[[#This Row],[OrderQuantity]]</f>
        <v>12.027799999999999</v>
      </c>
      <c r="Q8829" s="1" t="str">
        <f>VLOOKUP(Sales[[#This Row],[ProductKey]], Products!$A$2:$D$1000, 4, FALSE)</f>
        <v>Sport-100 Helmet, Black</v>
      </c>
    </row>
    <row r="8830" spans="1:17" x14ac:dyDescent="0.25">
      <c r="A8830" s="2">
        <v>37988</v>
      </c>
      <c r="B8830" s="1" t="s">
        <v>2567</v>
      </c>
      <c r="C8830">
        <v>215</v>
      </c>
      <c r="D8830">
        <v>12091</v>
      </c>
      <c r="E8830">
        <v>1</v>
      </c>
      <c r="F8830">
        <v>3</v>
      </c>
      <c r="G8830">
        <v>1</v>
      </c>
      <c r="H8830" s="2">
        <v>43102</v>
      </c>
      <c r="I8830" t="str">
        <f>VLOOKUP(Sales[[#This Row],[TerritoryKey]], Territories[], 2, FALSE)</f>
        <v>Northwest</v>
      </c>
      <c r="J8830">
        <f>_xlfn.XLOOKUP(Sales[[#This Row],[ProductKey]], Products!$A:$A, Products!$J:$J)</f>
        <v>12.027799999999999</v>
      </c>
      <c r="K8830">
        <f>_xlfn.XLOOKUP(Sales[[#This Row],[ProductKey]], Products!$A:$A, Products!$K:$K)</f>
        <v>33.644199999999998</v>
      </c>
      <c r="L8830" s="1">
        <f>Sales[[#This Row],[ProductPrice]]*Sales[[#This Row],[OrderQuantity]]</f>
        <v>33.644199999999998</v>
      </c>
      <c r="M8830" s="1">
        <f>Sales[[#This Row],[OrderQuantity]]</f>
        <v>1</v>
      </c>
      <c r="N8830" s="1">
        <f>1</f>
        <v>1</v>
      </c>
      <c r="O8830" s="1">
        <f>Sales[[#This Row],[TotalSales]]-Sales[[#This Row],[TotalCost]]</f>
        <v>21.616399999999999</v>
      </c>
      <c r="P8830" s="1">
        <f>Sales[[#This Row],[ProductCost]]*Sales[[#This Row],[OrderQuantity]]</f>
        <v>12.027799999999999</v>
      </c>
      <c r="Q8830" s="1" t="str">
        <f>VLOOKUP(Sales[[#This Row],[ProductKey]], Products!$A$2:$D$1000, 4, FALSE)</f>
        <v>Sport-100 Helmet, Black</v>
      </c>
    </row>
    <row r="8831" spans="1:17" x14ac:dyDescent="0.25">
      <c r="A8831" s="2">
        <v>38292</v>
      </c>
      <c r="B8831" s="1" t="s">
        <v>2854</v>
      </c>
      <c r="C8831">
        <v>215</v>
      </c>
      <c r="D8831">
        <v>15781</v>
      </c>
      <c r="E8831">
        <v>4</v>
      </c>
      <c r="F8831">
        <v>3</v>
      </c>
      <c r="G8831">
        <v>1</v>
      </c>
      <c r="H8831" s="2">
        <v>43405</v>
      </c>
      <c r="I8831" t="str">
        <f>VLOOKUP(Sales[[#This Row],[TerritoryKey]], Territories[], 2, FALSE)</f>
        <v>Southwest</v>
      </c>
      <c r="J8831">
        <f>_xlfn.XLOOKUP(Sales[[#This Row],[ProductKey]], Products!$A:$A, Products!$J:$J)</f>
        <v>12.027799999999999</v>
      </c>
      <c r="K8831">
        <f>_xlfn.XLOOKUP(Sales[[#This Row],[ProductKey]], Products!$A:$A, Products!$K:$K)</f>
        <v>33.644199999999998</v>
      </c>
      <c r="L8831" s="1">
        <f>Sales[[#This Row],[ProductPrice]]*Sales[[#This Row],[OrderQuantity]]</f>
        <v>33.644199999999998</v>
      </c>
      <c r="M8831" s="1">
        <f>Sales[[#This Row],[OrderQuantity]]</f>
        <v>1</v>
      </c>
      <c r="N8831" s="1">
        <f>1</f>
        <v>1</v>
      </c>
      <c r="O8831" s="1">
        <f>Sales[[#This Row],[TotalSales]]-Sales[[#This Row],[TotalCost]]</f>
        <v>21.616399999999999</v>
      </c>
      <c r="P8831" s="1">
        <f>Sales[[#This Row],[ProductCost]]*Sales[[#This Row],[OrderQuantity]]</f>
        <v>12.027799999999999</v>
      </c>
      <c r="Q8831" s="1" t="str">
        <f>VLOOKUP(Sales[[#This Row],[ProductKey]], Products!$A$2:$D$1000, 4, FALSE)</f>
        <v>Sport-100 Helmet, Black</v>
      </c>
    </row>
    <row r="8832" spans="1:17" x14ac:dyDescent="0.25">
      <c r="A8832" s="2">
        <v>38231</v>
      </c>
      <c r="B8832" s="1" t="s">
        <v>2891</v>
      </c>
      <c r="C8832">
        <v>215</v>
      </c>
      <c r="D8832">
        <v>27113</v>
      </c>
      <c r="E8832">
        <v>1</v>
      </c>
      <c r="F8832">
        <v>3</v>
      </c>
      <c r="G8832">
        <v>1</v>
      </c>
      <c r="H8832" s="2">
        <v>43344</v>
      </c>
      <c r="I8832" t="str">
        <f>VLOOKUP(Sales[[#This Row],[TerritoryKey]], Territories[], 2, FALSE)</f>
        <v>Northwest</v>
      </c>
      <c r="J8832">
        <f>_xlfn.XLOOKUP(Sales[[#This Row],[ProductKey]], Products!$A:$A, Products!$J:$J)</f>
        <v>12.027799999999999</v>
      </c>
      <c r="K8832">
        <f>_xlfn.XLOOKUP(Sales[[#This Row],[ProductKey]], Products!$A:$A, Products!$K:$K)</f>
        <v>33.644199999999998</v>
      </c>
      <c r="L8832" s="1">
        <f>Sales[[#This Row],[ProductPrice]]*Sales[[#This Row],[OrderQuantity]]</f>
        <v>33.644199999999998</v>
      </c>
      <c r="M8832" s="1">
        <f>Sales[[#This Row],[OrderQuantity]]</f>
        <v>1</v>
      </c>
      <c r="N8832" s="1">
        <f>1</f>
        <v>1</v>
      </c>
      <c r="O8832" s="1">
        <f>Sales[[#This Row],[TotalSales]]-Sales[[#This Row],[TotalCost]]</f>
        <v>21.616399999999999</v>
      </c>
      <c r="P8832" s="1">
        <f>Sales[[#This Row],[ProductCost]]*Sales[[#This Row],[OrderQuantity]]</f>
        <v>12.027799999999999</v>
      </c>
      <c r="Q8832" s="1" t="str">
        <f>VLOOKUP(Sales[[#This Row],[ProductKey]], Products!$A$2:$D$1000, 4, FALSE)</f>
        <v>Sport-100 Helmet, Black</v>
      </c>
    </row>
    <row r="8833" spans="1:17" x14ac:dyDescent="0.25">
      <c r="A8833" s="2">
        <v>37937</v>
      </c>
      <c r="B8833" s="1" t="s">
        <v>2940</v>
      </c>
      <c r="C8833">
        <v>215</v>
      </c>
      <c r="D8833">
        <v>12882</v>
      </c>
      <c r="E8833">
        <v>4</v>
      </c>
      <c r="F8833">
        <v>3</v>
      </c>
      <c r="G8833">
        <v>1</v>
      </c>
      <c r="H8833" s="2">
        <v>43051</v>
      </c>
      <c r="I8833" t="str">
        <f>VLOOKUP(Sales[[#This Row],[TerritoryKey]], Territories[], 2, FALSE)</f>
        <v>Southwest</v>
      </c>
      <c r="J8833">
        <f>_xlfn.XLOOKUP(Sales[[#This Row],[ProductKey]], Products!$A:$A, Products!$J:$J)</f>
        <v>12.027799999999999</v>
      </c>
      <c r="K8833">
        <f>_xlfn.XLOOKUP(Sales[[#This Row],[ProductKey]], Products!$A:$A, Products!$K:$K)</f>
        <v>33.644199999999998</v>
      </c>
      <c r="L8833" s="1">
        <f>Sales[[#This Row],[ProductPrice]]*Sales[[#This Row],[OrderQuantity]]</f>
        <v>33.644199999999998</v>
      </c>
      <c r="M8833" s="1">
        <f>Sales[[#This Row],[OrderQuantity]]</f>
        <v>1</v>
      </c>
      <c r="N8833" s="1">
        <f>1</f>
        <v>1</v>
      </c>
      <c r="O8833" s="1">
        <f>Sales[[#This Row],[TotalSales]]-Sales[[#This Row],[TotalCost]]</f>
        <v>21.616399999999999</v>
      </c>
      <c r="P8833" s="1">
        <f>Sales[[#This Row],[ProductCost]]*Sales[[#This Row],[OrderQuantity]]</f>
        <v>12.027799999999999</v>
      </c>
      <c r="Q8833" s="1" t="str">
        <f>VLOOKUP(Sales[[#This Row],[ProductKey]], Products!$A$2:$D$1000, 4, FALSE)</f>
        <v>Sport-100 Helmet, Black</v>
      </c>
    </row>
    <row r="8834" spans="1:17" x14ac:dyDescent="0.25">
      <c r="A8834" s="2">
        <v>37937</v>
      </c>
      <c r="B8834" s="1" t="s">
        <v>2949</v>
      </c>
      <c r="C8834">
        <v>215</v>
      </c>
      <c r="D8834">
        <v>11656</v>
      </c>
      <c r="E8834">
        <v>4</v>
      </c>
      <c r="F8834">
        <v>3</v>
      </c>
      <c r="G8834">
        <v>1</v>
      </c>
      <c r="H8834" s="2">
        <v>43051</v>
      </c>
      <c r="I8834" t="str">
        <f>VLOOKUP(Sales[[#This Row],[TerritoryKey]], Territories[], 2, FALSE)</f>
        <v>Southwest</v>
      </c>
      <c r="J8834">
        <f>_xlfn.XLOOKUP(Sales[[#This Row],[ProductKey]], Products!$A:$A, Products!$J:$J)</f>
        <v>12.027799999999999</v>
      </c>
      <c r="K8834">
        <f>_xlfn.XLOOKUP(Sales[[#This Row],[ProductKey]], Products!$A:$A, Products!$K:$K)</f>
        <v>33.644199999999998</v>
      </c>
      <c r="L8834" s="1">
        <f>Sales[[#This Row],[ProductPrice]]*Sales[[#This Row],[OrderQuantity]]</f>
        <v>33.644199999999998</v>
      </c>
      <c r="M8834" s="1">
        <f>Sales[[#This Row],[OrderQuantity]]</f>
        <v>1</v>
      </c>
      <c r="N8834" s="1">
        <f>1</f>
        <v>1</v>
      </c>
      <c r="O8834" s="1">
        <f>Sales[[#This Row],[TotalSales]]-Sales[[#This Row],[TotalCost]]</f>
        <v>21.616399999999999</v>
      </c>
      <c r="P8834" s="1">
        <f>Sales[[#This Row],[ProductCost]]*Sales[[#This Row],[OrderQuantity]]</f>
        <v>12.027799999999999</v>
      </c>
      <c r="Q8834" s="1" t="str">
        <f>VLOOKUP(Sales[[#This Row],[ProductKey]], Products!$A$2:$D$1000, 4, FALSE)</f>
        <v>Sport-100 Helmet, Black</v>
      </c>
    </row>
    <row r="8835" spans="1:17" x14ac:dyDescent="0.25">
      <c r="A8835" s="2">
        <v>38018</v>
      </c>
      <c r="B8835" s="1" t="s">
        <v>2965</v>
      </c>
      <c r="C8835">
        <v>215</v>
      </c>
      <c r="D8835">
        <v>11215</v>
      </c>
      <c r="E8835">
        <v>6</v>
      </c>
      <c r="F8835">
        <v>3</v>
      </c>
      <c r="G8835">
        <v>1</v>
      </c>
      <c r="H8835" s="2">
        <v>43132</v>
      </c>
      <c r="I8835" t="str">
        <f>VLOOKUP(Sales[[#This Row],[TerritoryKey]], Territories[], 2, FALSE)</f>
        <v>Canada</v>
      </c>
      <c r="J8835">
        <f>_xlfn.XLOOKUP(Sales[[#This Row],[ProductKey]], Products!$A:$A, Products!$J:$J)</f>
        <v>12.027799999999999</v>
      </c>
      <c r="K8835">
        <f>_xlfn.XLOOKUP(Sales[[#This Row],[ProductKey]], Products!$A:$A, Products!$K:$K)</f>
        <v>33.644199999999998</v>
      </c>
      <c r="L8835" s="1">
        <f>Sales[[#This Row],[ProductPrice]]*Sales[[#This Row],[OrderQuantity]]</f>
        <v>33.644199999999998</v>
      </c>
      <c r="M8835" s="1">
        <f>Sales[[#This Row],[OrderQuantity]]</f>
        <v>1</v>
      </c>
      <c r="N8835" s="1">
        <f>1</f>
        <v>1</v>
      </c>
      <c r="O8835" s="1">
        <f>Sales[[#This Row],[TotalSales]]-Sales[[#This Row],[TotalCost]]</f>
        <v>21.616399999999999</v>
      </c>
      <c r="P8835" s="1">
        <f>Sales[[#This Row],[ProductCost]]*Sales[[#This Row],[OrderQuantity]]</f>
        <v>12.027799999999999</v>
      </c>
      <c r="Q8835" s="1" t="str">
        <f>VLOOKUP(Sales[[#This Row],[ProductKey]], Products!$A$2:$D$1000, 4, FALSE)</f>
        <v>Sport-100 Helmet, Black</v>
      </c>
    </row>
    <row r="8836" spans="1:17" x14ac:dyDescent="0.25">
      <c r="A8836" s="2">
        <v>37987</v>
      </c>
      <c r="B8836" s="1" t="s">
        <v>2982</v>
      </c>
      <c r="C8836">
        <v>215</v>
      </c>
      <c r="D8836">
        <v>11200</v>
      </c>
      <c r="E8836">
        <v>6</v>
      </c>
      <c r="F8836">
        <v>3</v>
      </c>
      <c r="G8836">
        <v>1</v>
      </c>
      <c r="H8836" s="2">
        <v>43101</v>
      </c>
      <c r="I8836" t="str">
        <f>VLOOKUP(Sales[[#This Row],[TerritoryKey]], Territories[], 2, FALSE)</f>
        <v>Canada</v>
      </c>
      <c r="J8836">
        <f>_xlfn.XLOOKUP(Sales[[#This Row],[ProductKey]], Products!$A:$A, Products!$J:$J)</f>
        <v>12.027799999999999</v>
      </c>
      <c r="K8836">
        <f>_xlfn.XLOOKUP(Sales[[#This Row],[ProductKey]], Products!$A:$A, Products!$K:$K)</f>
        <v>33.644199999999998</v>
      </c>
      <c r="L8836" s="1">
        <f>Sales[[#This Row],[ProductPrice]]*Sales[[#This Row],[OrderQuantity]]</f>
        <v>33.644199999999998</v>
      </c>
      <c r="M8836" s="1">
        <f>Sales[[#This Row],[OrderQuantity]]</f>
        <v>1</v>
      </c>
      <c r="N8836" s="1">
        <f>1</f>
        <v>1</v>
      </c>
      <c r="O8836" s="1">
        <f>Sales[[#This Row],[TotalSales]]-Sales[[#This Row],[TotalCost]]</f>
        <v>21.616399999999999</v>
      </c>
      <c r="P8836" s="1">
        <f>Sales[[#This Row],[ProductCost]]*Sales[[#This Row],[OrderQuantity]]</f>
        <v>12.027799999999999</v>
      </c>
      <c r="Q8836" s="1" t="str">
        <f>VLOOKUP(Sales[[#This Row],[ProductKey]], Products!$A$2:$D$1000, 4, FALSE)</f>
        <v>Sport-100 Helmet, Black</v>
      </c>
    </row>
    <row r="8837" spans="1:17" x14ac:dyDescent="0.25">
      <c r="A8837" s="2">
        <v>38232</v>
      </c>
      <c r="B8837" s="1" t="s">
        <v>3017</v>
      </c>
      <c r="C8837">
        <v>215</v>
      </c>
      <c r="D8837">
        <v>21842</v>
      </c>
      <c r="E8837">
        <v>8</v>
      </c>
      <c r="F8837">
        <v>3</v>
      </c>
      <c r="G8837">
        <v>1</v>
      </c>
      <c r="H8837" s="2">
        <v>43345</v>
      </c>
      <c r="I8837" t="str">
        <f>VLOOKUP(Sales[[#This Row],[TerritoryKey]], Territories[], 2, FALSE)</f>
        <v>Germany</v>
      </c>
      <c r="J8837">
        <f>_xlfn.XLOOKUP(Sales[[#This Row],[ProductKey]], Products!$A:$A, Products!$J:$J)</f>
        <v>12.027799999999999</v>
      </c>
      <c r="K8837">
        <f>_xlfn.XLOOKUP(Sales[[#This Row],[ProductKey]], Products!$A:$A, Products!$K:$K)</f>
        <v>33.644199999999998</v>
      </c>
      <c r="L8837" s="1">
        <f>Sales[[#This Row],[ProductPrice]]*Sales[[#This Row],[OrderQuantity]]</f>
        <v>33.644199999999998</v>
      </c>
      <c r="M8837" s="1">
        <f>Sales[[#This Row],[OrderQuantity]]</f>
        <v>1</v>
      </c>
      <c r="N8837" s="1">
        <f>1</f>
        <v>1</v>
      </c>
      <c r="O8837" s="1">
        <f>Sales[[#This Row],[TotalSales]]-Sales[[#This Row],[TotalCost]]</f>
        <v>21.616399999999999</v>
      </c>
      <c r="P8837" s="1">
        <f>Sales[[#This Row],[ProductCost]]*Sales[[#This Row],[OrderQuantity]]</f>
        <v>12.027799999999999</v>
      </c>
      <c r="Q8837" s="1" t="str">
        <f>VLOOKUP(Sales[[#This Row],[ProductKey]], Products!$A$2:$D$1000, 4, FALSE)</f>
        <v>Sport-100 Helmet, Black</v>
      </c>
    </row>
    <row r="8838" spans="1:17" x14ac:dyDescent="0.25">
      <c r="A8838" s="2">
        <v>37753</v>
      </c>
      <c r="B8838" s="1" t="s">
        <v>3115</v>
      </c>
      <c r="C8838">
        <v>215</v>
      </c>
      <c r="D8838">
        <v>25846</v>
      </c>
      <c r="E8838">
        <v>1</v>
      </c>
      <c r="F8838">
        <v>3</v>
      </c>
      <c r="G8838">
        <v>1</v>
      </c>
      <c r="H8838" s="2">
        <v>42867</v>
      </c>
      <c r="I8838" t="str">
        <f>VLOOKUP(Sales[[#This Row],[TerritoryKey]], Territories[], 2, FALSE)</f>
        <v>Northwest</v>
      </c>
      <c r="J8838">
        <f>_xlfn.XLOOKUP(Sales[[#This Row],[ProductKey]], Products!$A:$A, Products!$J:$J)</f>
        <v>12.027799999999999</v>
      </c>
      <c r="K8838">
        <f>_xlfn.XLOOKUP(Sales[[#This Row],[ProductKey]], Products!$A:$A, Products!$K:$K)</f>
        <v>33.644199999999998</v>
      </c>
      <c r="L8838" s="1">
        <f>Sales[[#This Row],[ProductPrice]]*Sales[[#This Row],[OrderQuantity]]</f>
        <v>33.644199999999998</v>
      </c>
      <c r="M8838" s="1">
        <f>Sales[[#This Row],[OrderQuantity]]</f>
        <v>1</v>
      </c>
      <c r="N8838" s="1">
        <f>1</f>
        <v>1</v>
      </c>
      <c r="O8838" s="1">
        <f>Sales[[#This Row],[TotalSales]]-Sales[[#This Row],[TotalCost]]</f>
        <v>21.616399999999999</v>
      </c>
      <c r="P8838" s="1">
        <f>Sales[[#This Row],[ProductCost]]*Sales[[#This Row],[OrderQuantity]]</f>
        <v>12.027799999999999</v>
      </c>
      <c r="Q8838" s="1" t="str">
        <f>VLOOKUP(Sales[[#This Row],[ProductKey]], Products!$A$2:$D$1000, 4, FALSE)</f>
        <v>Sport-100 Helmet, Black</v>
      </c>
    </row>
    <row r="8839" spans="1:17" x14ac:dyDescent="0.25">
      <c r="A8839" s="2">
        <v>38048</v>
      </c>
      <c r="B8839" s="1" t="s">
        <v>3137</v>
      </c>
      <c r="C8839">
        <v>215</v>
      </c>
      <c r="D8839">
        <v>16822</v>
      </c>
      <c r="E8839">
        <v>10</v>
      </c>
      <c r="F8839">
        <v>3</v>
      </c>
      <c r="G8839">
        <v>1</v>
      </c>
      <c r="H8839" s="2">
        <v>43161</v>
      </c>
      <c r="I8839" t="str">
        <f>VLOOKUP(Sales[[#This Row],[TerritoryKey]], Territories[], 2, FALSE)</f>
        <v>United Kingdom</v>
      </c>
      <c r="J8839">
        <f>_xlfn.XLOOKUP(Sales[[#This Row],[ProductKey]], Products!$A:$A, Products!$J:$J)</f>
        <v>12.027799999999999</v>
      </c>
      <c r="K8839">
        <f>_xlfn.XLOOKUP(Sales[[#This Row],[ProductKey]], Products!$A:$A, Products!$K:$K)</f>
        <v>33.644199999999998</v>
      </c>
      <c r="L8839" s="1">
        <f>Sales[[#This Row],[ProductPrice]]*Sales[[#This Row],[OrderQuantity]]</f>
        <v>33.644199999999998</v>
      </c>
      <c r="M8839" s="1">
        <f>Sales[[#This Row],[OrderQuantity]]</f>
        <v>1</v>
      </c>
      <c r="N8839" s="1">
        <f>1</f>
        <v>1</v>
      </c>
      <c r="O8839" s="1">
        <f>Sales[[#This Row],[TotalSales]]-Sales[[#This Row],[TotalCost]]</f>
        <v>21.616399999999999</v>
      </c>
      <c r="P8839" s="1">
        <f>Sales[[#This Row],[ProductCost]]*Sales[[#This Row],[OrderQuantity]]</f>
        <v>12.027799999999999</v>
      </c>
      <c r="Q8839" s="1" t="str">
        <f>VLOOKUP(Sales[[#This Row],[ProductKey]], Products!$A$2:$D$1000, 4, FALSE)</f>
        <v>Sport-100 Helmet, Black</v>
      </c>
    </row>
    <row r="8840" spans="1:17" x14ac:dyDescent="0.25">
      <c r="A8840" s="2">
        <v>37633</v>
      </c>
      <c r="B8840" s="1" t="s">
        <v>3251</v>
      </c>
      <c r="C8840">
        <v>215</v>
      </c>
      <c r="D8840">
        <v>21634</v>
      </c>
      <c r="E8840">
        <v>1</v>
      </c>
      <c r="F8840">
        <v>3</v>
      </c>
      <c r="G8840">
        <v>1</v>
      </c>
      <c r="H8840" s="2">
        <v>42747</v>
      </c>
      <c r="I8840" t="str">
        <f>VLOOKUP(Sales[[#This Row],[TerritoryKey]], Territories[], 2, FALSE)</f>
        <v>Northwest</v>
      </c>
      <c r="J8840">
        <f>_xlfn.XLOOKUP(Sales[[#This Row],[ProductKey]], Products!$A:$A, Products!$J:$J)</f>
        <v>12.027799999999999</v>
      </c>
      <c r="K8840">
        <f>_xlfn.XLOOKUP(Sales[[#This Row],[ProductKey]], Products!$A:$A, Products!$K:$K)</f>
        <v>33.644199999999998</v>
      </c>
      <c r="L8840" s="1">
        <f>Sales[[#This Row],[ProductPrice]]*Sales[[#This Row],[OrderQuantity]]</f>
        <v>33.644199999999998</v>
      </c>
      <c r="M8840" s="1">
        <f>Sales[[#This Row],[OrderQuantity]]</f>
        <v>1</v>
      </c>
      <c r="N8840" s="1">
        <f>1</f>
        <v>1</v>
      </c>
      <c r="O8840" s="1">
        <f>Sales[[#This Row],[TotalSales]]-Sales[[#This Row],[TotalCost]]</f>
        <v>21.616399999999999</v>
      </c>
      <c r="P8840" s="1">
        <f>Sales[[#This Row],[ProductCost]]*Sales[[#This Row],[OrderQuantity]]</f>
        <v>12.027799999999999</v>
      </c>
      <c r="Q8840" s="1" t="str">
        <f>VLOOKUP(Sales[[#This Row],[ProductKey]], Products!$A$2:$D$1000, 4, FALSE)</f>
        <v>Sport-100 Helmet, Black</v>
      </c>
    </row>
    <row r="8841" spans="1:17" x14ac:dyDescent="0.25">
      <c r="A8841" s="2">
        <v>38292</v>
      </c>
      <c r="B8841" s="1" t="s">
        <v>3265</v>
      </c>
      <c r="C8841">
        <v>215</v>
      </c>
      <c r="D8841">
        <v>25808</v>
      </c>
      <c r="E8841">
        <v>7</v>
      </c>
      <c r="F8841">
        <v>3</v>
      </c>
      <c r="G8841">
        <v>1</v>
      </c>
      <c r="H8841" s="2">
        <v>43405</v>
      </c>
      <c r="I8841" t="str">
        <f>VLOOKUP(Sales[[#This Row],[TerritoryKey]], Territories[], 2, FALSE)</f>
        <v>France</v>
      </c>
      <c r="J8841">
        <f>_xlfn.XLOOKUP(Sales[[#This Row],[ProductKey]], Products!$A:$A, Products!$J:$J)</f>
        <v>12.027799999999999</v>
      </c>
      <c r="K8841">
        <f>_xlfn.XLOOKUP(Sales[[#This Row],[ProductKey]], Products!$A:$A, Products!$K:$K)</f>
        <v>33.644199999999998</v>
      </c>
      <c r="L8841" s="1">
        <f>Sales[[#This Row],[ProductPrice]]*Sales[[#This Row],[OrderQuantity]]</f>
        <v>33.644199999999998</v>
      </c>
      <c r="M8841" s="1">
        <f>Sales[[#This Row],[OrderQuantity]]</f>
        <v>1</v>
      </c>
      <c r="N8841" s="1">
        <f>1</f>
        <v>1</v>
      </c>
      <c r="O8841" s="1">
        <f>Sales[[#This Row],[TotalSales]]-Sales[[#This Row],[TotalCost]]</f>
        <v>21.616399999999999</v>
      </c>
      <c r="P8841" s="1">
        <f>Sales[[#This Row],[ProductCost]]*Sales[[#This Row],[OrderQuantity]]</f>
        <v>12.027799999999999</v>
      </c>
      <c r="Q8841" s="1" t="str">
        <f>VLOOKUP(Sales[[#This Row],[ProductKey]], Products!$A$2:$D$1000, 4, FALSE)</f>
        <v>Sport-100 Helmet, Black</v>
      </c>
    </row>
    <row r="8842" spans="1:17" x14ac:dyDescent="0.25">
      <c r="A8842" s="2">
        <v>38080</v>
      </c>
      <c r="B8842" s="1" t="s">
        <v>3283</v>
      </c>
      <c r="C8842">
        <v>215</v>
      </c>
      <c r="D8842">
        <v>16077</v>
      </c>
      <c r="E8842">
        <v>4</v>
      </c>
      <c r="F8842">
        <v>3</v>
      </c>
      <c r="G8842">
        <v>1</v>
      </c>
      <c r="H8842" s="2">
        <v>43193</v>
      </c>
      <c r="I8842" t="str">
        <f>VLOOKUP(Sales[[#This Row],[TerritoryKey]], Territories[], 2, FALSE)</f>
        <v>Southwest</v>
      </c>
      <c r="J8842">
        <f>_xlfn.XLOOKUP(Sales[[#This Row],[ProductKey]], Products!$A:$A, Products!$J:$J)</f>
        <v>12.027799999999999</v>
      </c>
      <c r="K8842">
        <f>_xlfn.XLOOKUP(Sales[[#This Row],[ProductKey]], Products!$A:$A, Products!$K:$K)</f>
        <v>33.644199999999998</v>
      </c>
      <c r="L8842" s="1">
        <f>Sales[[#This Row],[ProductPrice]]*Sales[[#This Row],[OrderQuantity]]</f>
        <v>33.644199999999998</v>
      </c>
      <c r="M8842" s="1">
        <f>Sales[[#This Row],[OrderQuantity]]</f>
        <v>1</v>
      </c>
      <c r="N8842" s="1">
        <f>1</f>
        <v>1</v>
      </c>
      <c r="O8842" s="1">
        <f>Sales[[#This Row],[TotalSales]]-Sales[[#This Row],[TotalCost]]</f>
        <v>21.616399999999999</v>
      </c>
      <c r="P8842" s="1">
        <f>Sales[[#This Row],[ProductCost]]*Sales[[#This Row],[OrderQuantity]]</f>
        <v>12.027799999999999</v>
      </c>
      <c r="Q8842" s="1" t="str">
        <f>VLOOKUP(Sales[[#This Row],[ProductKey]], Products!$A$2:$D$1000, 4, FALSE)</f>
        <v>Sport-100 Helmet, Black</v>
      </c>
    </row>
    <row r="8843" spans="1:17" x14ac:dyDescent="0.25">
      <c r="A8843" s="2">
        <v>38171</v>
      </c>
      <c r="B8843" s="1" t="s">
        <v>3536</v>
      </c>
      <c r="C8843">
        <v>215</v>
      </c>
      <c r="D8843">
        <v>11192</v>
      </c>
      <c r="E8843">
        <v>1</v>
      </c>
      <c r="F8843">
        <v>3</v>
      </c>
      <c r="G8843">
        <v>1</v>
      </c>
      <c r="H8843" s="2">
        <v>43284</v>
      </c>
      <c r="I8843" t="str">
        <f>VLOOKUP(Sales[[#This Row],[TerritoryKey]], Territories[], 2, FALSE)</f>
        <v>Northwest</v>
      </c>
      <c r="J8843">
        <f>_xlfn.XLOOKUP(Sales[[#This Row],[ProductKey]], Products!$A:$A, Products!$J:$J)</f>
        <v>12.027799999999999</v>
      </c>
      <c r="K8843">
        <f>_xlfn.XLOOKUP(Sales[[#This Row],[ProductKey]], Products!$A:$A, Products!$K:$K)</f>
        <v>33.644199999999998</v>
      </c>
      <c r="L8843" s="1">
        <f>Sales[[#This Row],[ProductPrice]]*Sales[[#This Row],[OrderQuantity]]</f>
        <v>33.644199999999998</v>
      </c>
      <c r="M8843" s="1">
        <f>Sales[[#This Row],[OrderQuantity]]</f>
        <v>1</v>
      </c>
      <c r="N8843" s="1">
        <f>1</f>
        <v>1</v>
      </c>
      <c r="O8843" s="1">
        <f>Sales[[#This Row],[TotalSales]]-Sales[[#This Row],[TotalCost]]</f>
        <v>21.616399999999999</v>
      </c>
      <c r="P8843" s="1">
        <f>Sales[[#This Row],[ProductCost]]*Sales[[#This Row],[OrderQuantity]]</f>
        <v>12.027799999999999</v>
      </c>
      <c r="Q8843" s="1" t="str">
        <f>VLOOKUP(Sales[[#This Row],[ProductKey]], Products!$A$2:$D$1000, 4, FALSE)</f>
        <v>Sport-100 Helmet, Black</v>
      </c>
    </row>
    <row r="8844" spans="1:17" x14ac:dyDescent="0.25">
      <c r="A8844" s="2">
        <v>38232</v>
      </c>
      <c r="B8844" s="1" t="s">
        <v>3669</v>
      </c>
      <c r="C8844">
        <v>215</v>
      </c>
      <c r="D8844">
        <v>22762</v>
      </c>
      <c r="E8844">
        <v>1</v>
      </c>
      <c r="F8844">
        <v>3</v>
      </c>
      <c r="G8844">
        <v>1</v>
      </c>
      <c r="H8844" s="2">
        <v>43345</v>
      </c>
      <c r="I8844" t="str">
        <f>VLOOKUP(Sales[[#This Row],[TerritoryKey]], Territories[], 2, FALSE)</f>
        <v>Northwest</v>
      </c>
      <c r="J8844">
        <f>_xlfn.XLOOKUP(Sales[[#This Row],[ProductKey]], Products!$A:$A, Products!$J:$J)</f>
        <v>12.027799999999999</v>
      </c>
      <c r="K8844">
        <f>_xlfn.XLOOKUP(Sales[[#This Row],[ProductKey]], Products!$A:$A, Products!$K:$K)</f>
        <v>33.644199999999998</v>
      </c>
      <c r="L8844" s="1">
        <f>Sales[[#This Row],[ProductPrice]]*Sales[[#This Row],[OrderQuantity]]</f>
        <v>33.644199999999998</v>
      </c>
      <c r="M8844" s="1">
        <f>Sales[[#This Row],[OrderQuantity]]</f>
        <v>1</v>
      </c>
      <c r="N8844" s="1">
        <f>1</f>
        <v>1</v>
      </c>
      <c r="O8844" s="1">
        <f>Sales[[#This Row],[TotalSales]]-Sales[[#This Row],[TotalCost]]</f>
        <v>21.616399999999999</v>
      </c>
      <c r="P8844" s="1">
        <f>Sales[[#This Row],[ProductCost]]*Sales[[#This Row],[OrderQuantity]]</f>
        <v>12.027799999999999</v>
      </c>
      <c r="Q8844" s="1" t="str">
        <f>VLOOKUP(Sales[[#This Row],[ProductKey]], Products!$A$2:$D$1000, 4, FALSE)</f>
        <v>Sport-100 Helmet, Black</v>
      </c>
    </row>
    <row r="8845" spans="1:17" x14ac:dyDescent="0.25">
      <c r="A8845" s="2">
        <v>38079</v>
      </c>
      <c r="B8845" s="1" t="s">
        <v>3695</v>
      </c>
      <c r="C8845">
        <v>215</v>
      </c>
      <c r="D8845">
        <v>21744</v>
      </c>
      <c r="E8845">
        <v>4</v>
      </c>
      <c r="F8845">
        <v>3</v>
      </c>
      <c r="G8845">
        <v>1</v>
      </c>
      <c r="H8845" s="2">
        <v>43192</v>
      </c>
      <c r="I8845" t="str">
        <f>VLOOKUP(Sales[[#This Row],[TerritoryKey]], Territories[], 2, FALSE)</f>
        <v>Southwest</v>
      </c>
      <c r="J8845">
        <f>_xlfn.XLOOKUP(Sales[[#This Row],[ProductKey]], Products!$A:$A, Products!$J:$J)</f>
        <v>12.027799999999999</v>
      </c>
      <c r="K8845">
        <f>_xlfn.XLOOKUP(Sales[[#This Row],[ProductKey]], Products!$A:$A, Products!$K:$K)</f>
        <v>33.644199999999998</v>
      </c>
      <c r="L8845" s="1">
        <f>Sales[[#This Row],[ProductPrice]]*Sales[[#This Row],[OrderQuantity]]</f>
        <v>33.644199999999998</v>
      </c>
      <c r="M8845" s="1">
        <f>Sales[[#This Row],[OrderQuantity]]</f>
        <v>1</v>
      </c>
      <c r="N8845" s="1">
        <f>1</f>
        <v>1</v>
      </c>
      <c r="O8845" s="1">
        <f>Sales[[#This Row],[TotalSales]]-Sales[[#This Row],[TotalCost]]</f>
        <v>21.616399999999999</v>
      </c>
      <c r="P8845" s="1">
        <f>Sales[[#This Row],[ProductCost]]*Sales[[#This Row],[OrderQuantity]]</f>
        <v>12.027799999999999</v>
      </c>
      <c r="Q8845" s="1" t="str">
        <f>VLOOKUP(Sales[[#This Row],[ProductKey]], Products!$A$2:$D$1000, 4, FALSE)</f>
        <v>Sport-100 Helmet, Black</v>
      </c>
    </row>
    <row r="8846" spans="1:17" x14ac:dyDescent="0.25">
      <c r="A8846" s="2">
        <v>38232</v>
      </c>
      <c r="B8846" s="1" t="s">
        <v>3883</v>
      </c>
      <c r="C8846">
        <v>215</v>
      </c>
      <c r="D8846">
        <v>25153</v>
      </c>
      <c r="E8846">
        <v>1</v>
      </c>
      <c r="F8846">
        <v>3</v>
      </c>
      <c r="G8846">
        <v>1</v>
      </c>
      <c r="H8846" s="2">
        <v>43345</v>
      </c>
      <c r="I8846" t="str">
        <f>VLOOKUP(Sales[[#This Row],[TerritoryKey]], Territories[], 2, FALSE)</f>
        <v>Northwest</v>
      </c>
      <c r="J8846">
        <f>_xlfn.XLOOKUP(Sales[[#This Row],[ProductKey]], Products!$A:$A, Products!$J:$J)</f>
        <v>12.027799999999999</v>
      </c>
      <c r="K8846">
        <f>_xlfn.XLOOKUP(Sales[[#This Row],[ProductKey]], Products!$A:$A, Products!$K:$K)</f>
        <v>33.644199999999998</v>
      </c>
      <c r="L8846" s="1">
        <f>Sales[[#This Row],[ProductPrice]]*Sales[[#This Row],[OrderQuantity]]</f>
        <v>33.644199999999998</v>
      </c>
      <c r="M8846" s="1">
        <f>Sales[[#This Row],[OrderQuantity]]</f>
        <v>1</v>
      </c>
      <c r="N8846" s="1">
        <f>1</f>
        <v>1</v>
      </c>
      <c r="O8846" s="1">
        <f>Sales[[#This Row],[TotalSales]]-Sales[[#This Row],[TotalCost]]</f>
        <v>21.616399999999999</v>
      </c>
      <c r="P8846" s="1">
        <f>Sales[[#This Row],[ProductCost]]*Sales[[#This Row],[OrderQuantity]]</f>
        <v>12.027799999999999</v>
      </c>
      <c r="Q8846" s="1" t="str">
        <f>VLOOKUP(Sales[[#This Row],[ProductKey]], Products!$A$2:$D$1000, 4, FALSE)</f>
        <v>Sport-100 Helmet, Black</v>
      </c>
    </row>
    <row r="8847" spans="1:17" x14ac:dyDescent="0.25">
      <c r="A8847" s="2">
        <v>37989</v>
      </c>
      <c r="B8847" s="1" t="s">
        <v>3896</v>
      </c>
      <c r="C8847">
        <v>215</v>
      </c>
      <c r="D8847">
        <v>14328</v>
      </c>
      <c r="E8847">
        <v>6</v>
      </c>
      <c r="F8847">
        <v>3</v>
      </c>
      <c r="G8847">
        <v>1</v>
      </c>
      <c r="H8847" s="2">
        <v>43103</v>
      </c>
      <c r="I8847" t="str">
        <f>VLOOKUP(Sales[[#This Row],[TerritoryKey]], Territories[], 2, FALSE)</f>
        <v>Canada</v>
      </c>
      <c r="J8847">
        <f>_xlfn.XLOOKUP(Sales[[#This Row],[ProductKey]], Products!$A:$A, Products!$J:$J)</f>
        <v>12.027799999999999</v>
      </c>
      <c r="K8847">
        <f>_xlfn.XLOOKUP(Sales[[#This Row],[ProductKey]], Products!$A:$A, Products!$K:$K)</f>
        <v>33.644199999999998</v>
      </c>
      <c r="L8847" s="1">
        <f>Sales[[#This Row],[ProductPrice]]*Sales[[#This Row],[OrderQuantity]]</f>
        <v>33.644199999999998</v>
      </c>
      <c r="M8847" s="1">
        <f>Sales[[#This Row],[OrderQuantity]]</f>
        <v>1</v>
      </c>
      <c r="N8847" s="1">
        <f>1</f>
        <v>1</v>
      </c>
      <c r="O8847" s="1">
        <f>Sales[[#This Row],[TotalSales]]-Sales[[#This Row],[TotalCost]]</f>
        <v>21.616399999999999</v>
      </c>
      <c r="P8847" s="1">
        <f>Sales[[#This Row],[ProductCost]]*Sales[[#This Row],[OrderQuantity]]</f>
        <v>12.027799999999999</v>
      </c>
      <c r="Q8847" s="1" t="str">
        <f>VLOOKUP(Sales[[#This Row],[ProductKey]], Products!$A$2:$D$1000, 4, FALSE)</f>
        <v>Sport-100 Helmet, Black</v>
      </c>
    </row>
    <row r="8848" spans="1:17" x14ac:dyDescent="0.25">
      <c r="A8848" s="2">
        <v>37814</v>
      </c>
      <c r="B8848" s="1" t="s">
        <v>3909</v>
      </c>
      <c r="C8848">
        <v>215</v>
      </c>
      <c r="D8848">
        <v>17106</v>
      </c>
      <c r="E8848">
        <v>7</v>
      </c>
      <c r="F8848">
        <v>3</v>
      </c>
      <c r="G8848">
        <v>1</v>
      </c>
      <c r="H8848" s="2">
        <v>42928</v>
      </c>
      <c r="I8848" t="str">
        <f>VLOOKUP(Sales[[#This Row],[TerritoryKey]], Territories[], 2, FALSE)</f>
        <v>France</v>
      </c>
      <c r="J8848">
        <f>_xlfn.XLOOKUP(Sales[[#This Row],[ProductKey]], Products!$A:$A, Products!$J:$J)</f>
        <v>12.027799999999999</v>
      </c>
      <c r="K8848">
        <f>_xlfn.XLOOKUP(Sales[[#This Row],[ProductKey]], Products!$A:$A, Products!$K:$K)</f>
        <v>33.644199999999998</v>
      </c>
      <c r="L8848" s="1">
        <f>Sales[[#This Row],[ProductPrice]]*Sales[[#This Row],[OrderQuantity]]</f>
        <v>33.644199999999998</v>
      </c>
      <c r="M8848" s="1">
        <f>Sales[[#This Row],[OrderQuantity]]</f>
        <v>1</v>
      </c>
      <c r="N8848" s="1">
        <f>1</f>
        <v>1</v>
      </c>
      <c r="O8848" s="1">
        <f>Sales[[#This Row],[TotalSales]]-Sales[[#This Row],[TotalCost]]</f>
        <v>21.616399999999999</v>
      </c>
      <c r="P8848" s="1">
        <f>Sales[[#This Row],[ProductCost]]*Sales[[#This Row],[OrderQuantity]]</f>
        <v>12.027799999999999</v>
      </c>
      <c r="Q8848" s="1" t="str">
        <f>VLOOKUP(Sales[[#This Row],[ProductKey]], Products!$A$2:$D$1000, 4, FALSE)</f>
        <v>Sport-100 Helmet, Black</v>
      </c>
    </row>
    <row r="8849" spans="1:17" x14ac:dyDescent="0.25">
      <c r="A8849" s="2">
        <v>38202</v>
      </c>
      <c r="B8849" s="1" t="s">
        <v>3970</v>
      </c>
      <c r="C8849">
        <v>215</v>
      </c>
      <c r="D8849">
        <v>16869</v>
      </c>
      <c r="E8849">
        <v>4</v>
      </c>
      <c r="F8849">
        <v>3</v>
      </c>
      <c r="G8849">
        <v>1</v>
      </c>
      <c r="H8849" s="2">
        <v>43315</v>
      </c>
      <c r="I8849" t="str">
        <f>VLOOKUP(Sales[[#This Row],[TerritoryKey]], Territories[], 2, FALSE)</f>
        <v>Southwest</v>
      </c>
      <c r="J8849">
        <f>_xlfn.XLOOKUP(Sales[[#This Row],[ProductKey]], Products!$A:$A, Products!$J:$J)</f>
        <v>12.027799999999999</v>
      </c>
      <c r="K8849">
        <f>_xlfn.XLOOKUP(Sales[[#This Row],[ProductKey]], Products!$A:$A, Products!$K:$K)</f>
        <v>33.644199999999998</v>
      </c>
      <c r="L8849" s="1">
        <f>Sales[[#This Row],[ProductPrice]]*Sales[[#This Row],[OrderQuantity]]</f>
        <v>33.644199999999998</v>
      </c>
      <c r="M8849" s="1">
        <f>Sales[[#This Row],[OrderQuantity]]</f>
        <v>1</v>
      </c>
      <c r="N8849" s="1">
        <f>1</f>
        <v>1</v>
      </c>
      <c r="O8849" s="1">
        <f>Sales[[#This Row],[TotalSales]]-Sales[[#This Row],[TotalCost]]</f>
        <v>21.616399999999999</v>
      </c>
      <c r="P8849" s="1">
        <f>Sales[[#This Row],[ProductCost]]*Sales[[#This Row],[OrderQuantity]]</f>
        <v>12.027799999999999</v>
      </c>
      <c r="Q8849" s="1" t="str">
        <f>VLOOKUP(Sales[[#This Row],[ProductKey]], Products!$A$2:$D$1000, 4, FALSE)</f>
        <v>Sport-100 Helmet, Black</v>
      </c>
    </row>
    <row r="8850" spans="1:17" x14ac:dyDescent="0.25">
      <c r="A8850" s="2">
        <v>38048</v>
      </c>
      <c r="B8850" s="1" t="s">
        <v>4000</v>
      </c>
      <c r="C8850">
        <v>215</v>
      </c>
      <c r="D8850">
        <v>21760</v>
      </c>
      <c r="E8850">
        <v>4</v>
      </c>
      <c r="F8850">
        <v>3</v>
      </c>
      <c r="G8850">
        <v>1</v>
      </c>
      <c r="H8850" s="2">
        <v>43161</v>
      </c>
      <c r="I8850" t="str">
        <f>VLOOKUP(Sales[[#This Row],[TerritoryKey]], Territories[], 2, FALSE)</f>
        <v>Southwest</v>
      </c>
      <c r="J8850">
        <f>_xlfn.XLOOKUP(Sales[[#This Row],[ProductKey]], Products!$A:$A, Products!$J:$J)</f>
        <v>12.027799999999999</v>
      </c>
      <c r="K8850">
        <f>_xlfn.XLOOKUP(Sales[[#This Row],[ProductKey]], Products!$A:$A, Products!$K:$K)</f>
        <v>33.644199999999998</v>
      </c>
      <c r="L8850" s="1">
        <f>Sales[[#This Row],[ProductPrice]]*Sales[[#This Row],[OrderQuantity]]</f>
        <v>33.644199999999998</v>
      </c>
      <c r="M8850" s="1">
        <f>Sales[[#This Row],[OrderQuantity]]</f>
        <v>1</v>
      </c>
      <c r="N8850" s="1">
        <f>1</f>
        <v>1</v>
      </c>
      <c r="O8850" s="1">
        <f>Sales[[#This Row],[TotalSales]]-Sales[[#This Row],[TotalCost]]</f>
        <v>21.616399999999999</v>
      </c>
      <c r="P8850" s="1">
        <f>Sales[[#This Row],[ProductCost]]*Sales[[#This Row],[OrderQuantity]]</f>
        <v>12.027799999999999</v>
      </c>
      <c r="Q8850" s="1" t="str">
        <f>VLOOKUP(Sales[[#This Row],[ProductKey]], Products!$A$2:$D$1000, 4, FALSE)</f>
        <v>Sport-100 Helmet, Black</v>
      </c>
    </row>
    <row r="8851" spans="1:17" x14ac:dyDescent="0.25">
      <c r="A8851" s="2">
        <v>38170</v>
      </c>
      <c r="B8851" s="1" t="s">
        <v>4056</v>
      </c>
      <c r="C8851">
        <v>215</v>
      </c>
      <c r="D8851">
        <v>21884</v>
      </c>
      <c r="E8851">
        <v>9</v>
      </c>
      <c r="F8851">
        <v>3</v>
      </c>
      <c r="G8851">
        <v>1</v>
      </c>
      <c r="H8851" s="2">
        <v>43283</v>
      </c>
      <c r="I8851" t="str">
        <f>VLOOKUP(Sales[[#This Row],[TerritoryKey]], Territories[], 2, FALSE)</f>
        <v>Australia</v>
      </c>
      <c r="J8851">
        <f>_xlfn.XLOOKUP(Sales[[#This Row],[ProductKey]], Products!$A:$A, Products!$J:$J)</f>
        <v>12.027799999999999</v>
      </c>
      <c r="K8851">
        <f>_xlfn.XLOOKUP(Sales[[#This Row],[ProductKey]], Products!$A:$A, Products!$K:$K)</f>
        <v>33.644199999999998</v>
      </c>
      <c r="L8851" s="1">
        <f>Sales[[#This Row],[ProductPrice]]*Sales[[#This Row],[OrderQuantity]]</f>
        <v>33.644199999999998</v>
      </c>
      <c r="M8851" s="1">
        <f>Sales[[#This Row],[OrderQuantity]]</f>
        <v>1</v>
      </c>
      <c r="N8851" s="1">
        <f>1</f>
        <v>1</v>
      </c>
      <c r="O8851" s="1">
        <f>Sales[[#This Row],[TotalSales]]-Sales[[#This Row],[TotalCost]]</f>
        <v>21.616399999999999</v>
      </c>
      <c r="P8851" s="1">
        <f>Sales[[#This Row],[ProductCost]]*Sales[[#This Row],[OrderQuantity]]</f>
        <v>12.027799999999999</v>
      </c>
      <c r="Q8851" s="1" t="str">
        <f>VLOOKUP(Sales[[#This Row],[ProductKey]], Products!$A$2:$D$1000, 4, FALSE)</f>
        <v>Sport-100 Helmet, Black</v>
      </c>
    </row>
    <row r="8852" spans="1:17" x14ac:dyDescent="0.25">
      <c r="A8852" s="2">
        <v>38139</v>
      </c>
      <c r="B8852" s="1" t="s">
        <v>4163</v>
      </c>
      <c r="C8852">
        <v>215</v>
      </c>
      <c r="D8852">
        <v>22763</v>
      </c>
      <c r="E8852">
        <v>1</v>
      </c>
      <c r="F8852">
        <v>3</v>
      </c>
      <c r="G8852">
        <v>1</v>
      </c>
      <c r="H8852" s="2">
        <v>43252</v>
      </c>
      <c r="I8852" t="str">
        <f>VLOOKUP(Sales[[#This Row],[TerritoryKey]], Territories[], 2, FALSE)</f>
        <v>Northwest</v>
      </c>
      <c r="J8852">
        <f>_xlfn.XLOOKUP(Sales[[#This Row],[ProductKey]], Products!$A:$A, Products!$J:$J)</f>
        <v>12.027799999999999</v>
      </c>
      <c r="K8852">
        <f>_xlfn.XLOOKUP(Sales[[#This Row],[ProductKey]], Products!$A:$A, Products!$K:$K)</f>
        <v>33.644199999999998</v>
      </c>
      <c r="L8852" s="1">
        <f>Sales[[#This Row],[ProductPrice]]*Sales[[#This Row],[OrderQuantity]]</f>
        <v>33.644199999999998</v>
      </c>
      <c r="M8852" s="1">
        <f>Sales[[#This Row],[OrderQuantity]]</f>
        <v>1</v>
      </c>
      <c r="N8852" s="1">
        <f>1</f>
        <v>1</v>
      </c>
      <c r="O8852" s="1">
        <f>Sales[[#This Row],[TotalSales]]-Sales[[#This Row],[TotalCost]]</f>
        <v>21.616399999999999</v>
      </c>
      <c r="P8852" s="1">
        <f>Sales[[#This Row],[ProductCost]]*Sales[[#This Row],[OrderQuantity]]</f>
        <v>12.027799999999999</v>
      </c>
      <c r="Q8852" s="1" t="str">
        <f>VLOOKUP(Sales[[#This Row],[ProductKey]], Products!$A$2:$D$1000, 4, FALSE)</f>
        <v>Sport-100 Helmet, Black</v>
      </c>
    </row>
    <row r="8853" spans="1:17" x14ac:dyDescent="0.25">
      <c r="A8853" s="2">
        <v>37987</v>
      </c>
      <c r="B8853" s="1" t="s">
        <v>4203</v>
      </c>
      <c r="C8853">
        <v>215</v>
      </c>
      <c r="D8853">
        <v>11301</v>
      </c>
      <c r="E8853">
        <v>1</v>
      </c>
      <c r="F8853">
        <v>3</v>
      </c>
      <c r="G8853">
        <v>1</v>
      </c>
      <c r="H8853" s="2">
        <v>43101</v>
      </c>
      <c r="I8853" t="str">
        <f>VLOOKUP(Sales[[#This Row],[TerritoryKey]], Territories[], 2, FALSE)</f>
        <v>Northwest</v>
      </c>
      <c r="J8853">
        <f>_xlfn.XLOOKUP(Sales[[#This Row],[ProductKey]], Products!$A:$A, Products!$J:$J)</f>
        <v>12.027799999999999</v>
      </c>
      <c r="K8853">
        <f>_xlfn.XLOOKUP(Sales[[#This Row],[ProductKey]], Products!$A:$A, Products!$K:$K)</f>
        <v>33.644199999999998</v>
      </c>
      <c r="L8853" s="1">
        <f>Sales[[#This Row],[ProductPrice]]*Sales[[#This Row],[OrderQuantity]]</f>
        <v>33.644199999999998</v>
      </c>
      <c r="M8853" s="1">
        <f>Sales[[#This Row],[OrderQuantity]]</f>
        <v>1</v>
      </c>
      <c r="N8853" s="1">
        <f>1</f>
        <v>1</v>
      </c>
      <c r="O8853" s="1">
        <f>Sales[[#This Row],[TotalSales]]-Sales[[#This Row],[TotalCost]]</f>
        <v>21.616399999999999</v>
      </c>
      <c r="P8853" s="1">
        <f>Sales[[#This Row],[ProductCost]]*Sales[[#This Row],[OrderQuantity]]</f>
        <v>12.027799999999999</v>
      </c>
      <c r="Q8853" s="1" t="str">
        <f>VLOOKUP(Sales[[#This Row],[ProductKey]], Products!$A$2:$D$1000, 4, FALSE)</f>
        <v>Sport-100 Helmet, Black</v>
      </c>
    </row>
    <row r="8854" spans="1:17" x14ac:dyDescent="0.25">
      <c r="A8854" s="2">
        <v>38048</v>
      </c>
      <c r="B8854" s="1" t="s">
        <v>4223</v>
      </c>
      <c r="C8854">
        <v>215</v>
      </c>
      <c r="D8854">
        <v>27450</v>
      </c>
      <c r="E8854">
        <v>1</v>
      </c>
      <c r="F8854">
        <v>3</v>
      </c>
      <c r="G8854">
        <v>1</v>
      </c>
      <c r="H8854" s="2">
        <v>43161</v>
      </c>
      <c r="I8854" t="str">
        <f>VLOOKUP(Sales[[#This Row],[TerritoryKey]], Territories[], 2, FALSE)</f>
        <v>Northwest</v>
      </c>
      <c r="J8854">
        <f>_xlfn.XLOOKUP(Sales[[#This Row],[ProductKey]], Products!$A:$A, Products!$J:$J)</f>
        <v>12.027799999999999</v>
      </c>
      <c r="K8854">
        <f>_xlfn.XLOOKUP(Sales[[#This Row],[ProductKey]], Products!$A:$A, Products!$K:$K)</f>
        <v>33.644199999999998</v>
      </c>
      <c r="L8854" s="1">
        <f>Sales[[#This Row],[ProductPrice]]*Sales[[#This Row],[OrderQuantity]]</f>
        <v>33.644199999999998</v>
      </c>
      <c r="M8854" s="1">
        <f>Sales[[#This Row],[OrderQuantity]]</f>
        <v>1</v>
      </c>
      <c r="N8854" s="1">
        <f>1</f>
        <v>1</v>
      </c>
      <c r="O8854" s="1">
        <f>Sales[[#This Row],[TotalSales]]-Sales[[#This Row],[TotalCost]]</f>
        <v>21.616399999999999</v>
      </c>
      <c r="P8854" s="1">
        <f>Sales[[#This Row],[ProductCost]]*Sales[[#This Row],[OrderQuantity]]</f>
        <v>12.027799999999999</v>
      </c>
      <c r="Q8854" s="1" t="str">
        <f>VLOOKUP(Sales[[#This Row],[ProductKey]], Products!$A$2:$D$1000, 4, FALSE)</f>
        <v>Sport-100 Helmet, Black</v>
      </c>
    </row>
    <row r="8855" spans="1:17" x14ac:dyDescent="0.25">
      <c r="A8855" s="2">
        <v>38263</v>
      </c>
      <c r="B8855" s="1" t="s">
        <v>4240</v>
      </c>
      <c r="C8855">
        <v>215</v>
      </c>
      <c r="D8855">
        <v>23495</v>
      </c>
      <c r="E8855">
        <v>4</v>
      </c>
      <c r="F8855">
        <v>3</v>
      </c>
      <c r="G8855">
        <v>1</v>
      </c>
      <c r="H8855" s="2">
        <v>43376</v>
      </c>
      <c r="I8855" t="str">
        <f>VLOOKUP(Sales[[#This Row],[TerritoryKey]], Territories[], 2, FALSE)</f>
        <v>Southwest</v>
      </c>
      <c r="J8855">
        <f>_xlfn.XLOOKUP(Sales[[#This Row],[ProductKey]], Products!$A:$A, Products!$J:$J)</f>
        <v>12.027799999999999</v>
      </c>
      <c r="K8855">
        <f>_xlfn.XLOOKUP(Sales[[#This Row],[ProductKey]], Products!$A:$A, Products!$K:$K)</f>
        <v>33.644199999999998</v>
      </c>
      <c r="L8855" s="1">
        <f>Sales[[#This Row],[ProductPrice]]*Sales[[#This Row],[OrderQuantity]]</f>
        <v>33.644199999999998</v>
      </c>
      <c r="M8855" s="1">
        <f>Sales[[#This Row],[OrderQuantity]]</f>
        <v>1</v>
      </c>
      <c r="N8855" s="1">
        <f>1</f>
        <v>1</v>
      </c>
      <c r="O8855" s="1">
        <f>Sales[[#This Row],[TotalSales]]-Sales[[#This Row],[TotalCost]]</f>
        <v>21.616399999999999</v>
      </c>
      <c r="P8855" s="1">
        <f>Sales[[#This Row],[ProductCost]]*Sales[[#This Row],[OrderQuantity]]</f>
        <v>12.027799999999999</v>
      </c>
      <c r="Q8855" s="1" t="str">
        <f>VLOOKUP(Sales[[#This Row],[ProductKey]], Products!$A$2:$D$1000, 4, FALSE)</f>
        <v>Sport-100 Helmet, Black</v>
      </c>
    </row>
    <row r="8856" spans="1:17" x14ac:dyDescent="0.25">
      <c r="A8856" s="2">
        <v>38292</v>
      </c>
      <c r="B8856" s="1" t="s">
        <v>4254</v>
      </c>
      <c r="C8856">
        <v>215</v>
      </c>
      <c r="D8856">
        <v>12310</v>
      </c>
      <c r="E8856">
        <v>10</v>
      </c>
      <c r="F8856">
        <v>3</v>
      </c>
      <c r="G8856">
        <v>1</v>
      </c>
      <c r="H8856" s="2">
        <v>43405</v>
      </c>
      <c r="I8856" t="str">
        <f>VLOOKUP(Sales[[#This Row],[TerritoryKey]], Territories[], 2, FALSE)</f>
        <v>United Kingdom</v>
      </c>
      <c r="J8856">
        <f>_xlfn.XLOOKUP(Sales[[#This Row],[ProductKey]], Products!$A:$A, Products!$J:$J)</f>
        <v>12.027799999999999</v>
      </c>
      <c r="K8856">
        <f>_xlfn.XLOOKUP(Sales[[#This Row],[ProductKey]], Products!$A:$A, Products!$K:$K)</f>
        <v>33.644199999999998</v>
      </c>
      <c r="L8856" s="1">
        <f>Sales[[#This Row],[ProductPrice]]*Sales[[#This Row],[OrderQuantity]]</f>
        <v>33.644199999999998</v>
      </c>
      <c r="M8856" s="1">
        <f>Sales[[#This Row],[OrderQuantity]]</f>
        <v>1</v>
      </c>
      <c r="N8856" s="1">
        <f>1</f>
        <v>1</v>
      </c>
      <c r="O8856" s="1">
        <f>Sales[[#This Row],[TotalSales]]-Sales[[#This Row],[TotalCost]]</f>
        <v>21.616399999999999</v>
      </c>
      <c r="P8856" s="1">
        <f>Sales[[#This Row],[ProductCost]]*Sales[[#This Row],[OrderQuantity]]</f>
        <v>12.027799999999999</v>
      </c>
      <c r="Q8856" s="1" t="str">
        <f>VLOOKUP(Sales[[#This Row],[ProductKey]], Products!$A$2:$D$1000, 4, FALSE)</f>
        <v>Sport-100 Helmet, Black</v>
      </c>
    </row>
    <row r="8857" spans="1:17" x14ac:dyDescent="0.25">
      <c r="A8857" s="2">
        <v>38049</v>
      </c>
      <c r="B8857" s="1" t="s">
        <v>4262</v>
      </c>
      <c r="C8857">
        <v>215</v>
      </c>
      <c r="D8857">
        <v>11679</v>
      </c>
      <c r="E8857">
        <v>1</v>
      </c>
      <c r="F8857">
        <v>3</v>
      </c>
      <c r="G8857">
        <v>1</v>
      </c>
      <c r="H8857" s="2">
        <v>43162</v>
      </c>
      <c r="I8857" t="str">
        <f>VLOOKUP(Sales[[#This Row],[TerritoryKey]], Territories[], 2, FALSE)</f>
        <v>Northwest</v>
      </c>
      <c r="J8857">
        <f>_xlfn.XLOOKUP(Sales[[#This Row],[ProductKey]], Products!$A:$A, Products!$J:$J)</f>
        <v>12.027799999999999</v>
      </c>
      <c r="K8857">
        <f>_xlfn.XLOOKUP(Sales[[#This Row],[ProductKey]], Products!$A:$A, Products!$K:$K)</f>
        <v>33.644199999999998</v>
      </c>
      <c r="L8857" s="1">
        <f>Sales[[#This Row],[ProductPrice]]*Sales[[#This Row],[OrderQuantity]]</f>
        <v>33.644199999999998</v>
      </c>
      <c r="M8857" s="1">
        <f>Sales[[#This Row],[OrderQuantity]]</f>
        <v>1</v>
      </c>
      <c r="N8857" s="1">
        <f>1</f>
        <v>1</v>
      </c>
      <c r="O8857" s="1">
        <f>Sales[[#This Row],[TotalSales]]-Sales[[#This Row],[TotalCost]]</f>
        <v>21.616399999999999</v>
      </c>
      <c r="P8857" s="1">
        <f>Sales[[#This Row],[ProductCost]]*Sales[[#This Row],[OrderQuantity]]</f>
        <v>12.027799999999999</v>
      </c>
      <c r="Q8857" s="1" t="str">
        <f>VLOOKUP(Sales[[#This Row],[ProductKey]], Products!$A$2:$D$1000, 4, FALSE)</f>
        <v>Sport-100 Helmet, Black</v>
      </c>
    </row>
    <row r="8858" spans="1:17" x14ac:dyDescent="0.25">
      <c r="A8858" s="2">
        <v>38049</v>
      </c>
      <c r="B8858" s="1" t="s">
        <v>4279</v>
      </c>
      <c r="C8858">
        <v>215</v>
      </c>
      <c r="D8858">
        <v>15238</v>
      </c>
      <c r="E8858">
        <v>9</v>
      </c>
      <c r="F8858">
        <v>3</v>
      </c>
      <c r="G8858">
        <v>1</v>
      </c>
      <c r="H8858" s="2">
        <v>43162</v>
      </c>
      <c r="I8858" t="str">
        <f>VLOOKUP(Sales[[#This Row],[TerritoryKey]], Territories[], 2, FALSE)</f>
        <v>Australia</v>
      </c>
      <c r="J8858">
        <f>_xlfn.XLOOKUP(Sales[[#This Row],[ProductKey]], Products!$A:$A, Products!$J:$J)</f>
        <v>12.027799999999999</v>
      </c>
      <c r="K8858">
        <f>_xlfn.XLOOKUP(Sales[[#This Row],[ProductKey]], Products!$A:$A, Products!$K:$K)</f>
        <v>33.644199999999998</v>
      </c>
      <c r="L8858" s="1">
        <f>Sales[[#This Row],[ProductPrice]]*Sales[[#This Row],[OrderQuantity]]</f>
        <v>33.644199999999998</v>
      </c>
      <c r="M8858" s="1">
        <f>Sales[[#This Row],[OrderQuantity]]</f>
        <v>1</v>
      </c>
      <c r="N8858" s="1">
        <f>1</f>
        <v>1</v>
      </c>
      <c r="O8858" s="1">
        <f>Sales[[#This Row],[TotalSales]]-Sales[[#This Row],[TotalCost]]</f>
        <v>21.616399999999999</v>
      </c>
      <c r="P8858" s="1">
        <f>Sales[[#This Row],[ProductCost]]*Sales[[#This Row],[OrderQuantity]]</f>
        <v>12.027799999999999</v>
      </c>
      <c r="Q8858" s="1" t="str">
        <f>VLOOKUP(Sales[[#This Row],[ProductKey]], Products!$A$2:$D$1000, 4, FALSE)</f>
        <v>Sport-100 Helmet, Black</v>
      </c>
    </row>
    <row r="8859" spans="1:17" x14ac:dyDescent="0.25">
      <c r="A8859" s="2">
        <v>38047</v>
      </c>
      <c r="B8859" s="1" t="s">
        <v>4286</v>
      </c>
      <c r="C8859">
        <v>215</v>
      </c>
      <c r="D8859">
        <v>23062</v>
      </c>
      <c r="E8859">
        <v>1</v>
      </c>
      <c r="F8859">
        <v>3</v>
      </c>
      <c r="G8859">
        <v>1</v>
      </c>
      <c r="H8859" s="2">
        <v>43160</v>
      </c>
      <c r="I8859" t="str">
        <f>VLOOKUP(Sales[[#This Row],[TerritoryKey]], Territories[], 2, FALSE)</f>
        <v>Northwest</v>
      </c>
      <c r="J8859">
        <f>_xlfn.XLOOKUP(Sales[[#This Row],[ProductKey]], Products!$A:$A, Products!$J:$J)</f>
        <v>12.027799999999999</v>
      </c>
      <c r="K8859">
        <f>_xlfn.XLOOKUP(Sales[[#This Row],[ProductKey]], Products!$A:$A, Products!$K:$K)</f>
        <v>33.644199999999998</v>
      </c>
      <c r="L8859" s="1">
        <f>Sales[[#This Row],[ProductPrice]]*Sales[[#This Row],[OrderQuantity]]</f>
        <v>33.644199999999998</v>
      </c>
      <c r="M8859" s="1">
        <f>Sales[[#This Row],[OrderQuantity]]</f>
        <v>1</v>
      </c>
      <c r="N8859" s="1">
        <f>1</f>
        <v>1</v>
      </c>
      <c r="O8859" s="1">
        <f>Sales[[#This Row],[TotalSales]]-Sales[[#This Row],[TotalCost]]</f>
        <v>21.616399999999999</v>
      </c>
      <c r="P8859" s="1">
        <f>Sales[[#This Row],[ProductCost]]*Sales[[#This Row],[OrderQuantity]]</f>
        <v>12.027799999999999</v>
      </c>
      <c r="Q8859" s="1" t="str">
        <f>VLOOKUP(Sales[[#This Row],[ProductKey]], Products!$A$2:$D$1000, 4, FALSE)</f>
        <v>Sport-100 Helmet, Black</v>
      </c>
    </row>
    <row r="8860" spans="1:17" x14ac:dyDescent="0.25">
      <c r="A8860" s="2">
        <v>37987</v>
      </c>
      <c r="B8860" s="1" t="s">
        <v>4306</v>
      </c>
      <c r="C8860">
        <v>215</v>
      </c>
      <c r="D8860">
        <v>16016</v>
      </c>
      <c r="E8860">
        <v>9</v>
      </c>
      <c r="F8860">
        <v>3</v>
      </c>
      <c r="G8860">
        <v>1</v>
      </c>
      <c r="H8860" s="2">
        <v>43101</v>
      </c>
      <c r="I8860" t="str">
        <f>VLOOKUP(Sales[[#This Row],[TerritoryKey]], Territories[], 2, FALSE)</f>
        <v>Australia</v>
      </c>
      <c r="J8860">
        <f>_xlfn.XLOOKUP(Sales[[#This Row],[ProductKey]], Products!$A:$A, Products!$J:$J)</f>
        <v>12.027799999999999</v>
      </c>
      <c r="K8860">
        <f>_xlfn.XLOOKUP(Sales[[#This Row],[ProductKey]], Products!$A:$A, Products!$K:$K)</f>
        <v>33.644199999999998</v>
      </c>
      <c r="L8860" s="1">
        <f>Sales[[#This Row],[ProductPrice]]*Sales[[#This Row],[OrderQuantity]]</f>
        <v>33.644199999999998</v>
      </c>
      <c r="M8860" s="1">
        <f>Sales[[#This Row],[OrderQuantity]]</f>
        <v>1</v>
      </c>
      <c r="N8860" s="1">
        <f>1</f>
        <v>1</v>
      </c>
      <c r="O8860" s="1">
        <f>Sales[[#This Row],[TotalSales]]-Sales[[#This Row],[TotalCost]]</f>
        <v>21.616399999999999</v>
      </c>
      <c r="P8860" s="1">
        <f>Sales[[#This Row],[ProductCost]]*Sales[[#This Row],[OrderQuantity]]</f>
        <v>12.027799999999999</v>
      </c>
      <c r="Q8860" s="1" t="str">
        <f>VLOOKUP(Sales[[#This Row],[ProductKey]], Products!$A$2:$D$1000, 4, FALSE)</f>
        <v>Sport-100 Helmet, Black</v>
      </c>
    </row>
    <row r="8861" spans="1:17" x14ac:dyDescent="0.25">
      <c r="A8861" s="2">
        <v>38021</v>
      </c>
      <c r="B8861" s="1" t="s">
        <v>4383</v>
      </c>
      <c r="C8861">
        <v>215</v>
      </c>
      <c r="D8861">
        <v>16144</v>
      </c>
      <c r="E8861">
        <v>1</v>
      </c>
      <c r="F8861">
        <v>3</v>
      </c>
      <c r="G8861">
        <v>1</v>
      </c>
      <c r="H8861" s="2">
        <v>43135</v>
      </c>
      <c r="I8861" t="str">
        <f>VLOOKUP(Sales[[#This Row],[TerritoryKey]], Territories[], 2, FALSE)</f>
        <v>Northwest</v>
      </c>
      <c r="J8861">
        <f>_xlfn.XLOOKUP(Sales[[#This Row],[ProductKey]], Products!$A:$A, Products!$J:$J)</f>
        <v>12.027799999999999</v>
      </c>
      <c r="K8861">
        <f>_xlfn.XLOOKUP(Sales[[#This Row],[ProductKey]], Products!$A:$A, Products!$K:$K)</f>
        <v>33.644199999999998</v>
      </c>
      <c r="L8861" s="1">
        <f>Sales[[#This Row],[ProductPrice]]*Sales[[#This Row],[OrderQuantity]]</f>
        <v>33.644199999999998</v>
      </c>
      <c r="M8861" s="1">
        <f>Sales[[#This Row],[OrderQuantity]]</f>
        <v>1</v>
      </c>
      <c r="N8861" s="1">
        <f>1</f>
        <v>1</v>
      </c>
      <c r="O8861" s="1">
        <f>Sales[[#This Row],[TotalSales]]-Sales[[#This Row],[TotalCost]]</f>
        <v>21.616399999999999</v>
      </c>
      <c r="P8861" s="1">
        <f>Sales[[#This Row],[ProductCost]]*Sales[[#This Row],[OrderQuantity]]</f>
        <v>12.027799999999999</v>
      </c>
      <c r="Q8861" s="1" t="str">
        <f>VLOOKUP(Sales[[#This Row],[ProductKey]], Products!$A$2:$D$1000, 4, FALSE)</f>
        <v>Sport-100 Helmet, Black</v>
      </c>
    </row>
    <row r="8862" spans="1:17" x14ac:dyDescent="0.25">
      <c r="A8862" s="2">
        <v>37990</v>
      </c>
      <c r="B8862" s="1" t="s">
        <v>4398</v>
      </c>
      <c r="C8862">
        <v>215</v>
      </c>
      <c r="D8862">
        <v>11501</v>
      </c>
      <c r="E8862">
        <v>6</v>
      </c>
      <c r="F8862">
        <v>3</v>
      </c>
      <c r="G8862">
        <v>1</v>
      </c>
      <c r="H8862" s="2">
        <v>43104</v>
      </c>
      <c r="I8862" t="str">
        <f>VLOOKUP(Sales[[#This Row],[TerritoryKey]], Territories[], 2, FALSE)</f>
        <v>Canada</v>
      </c>
      <c r="J8862">
        <f>_xlfn.XLOOKUP(Sales[[#This Row],[ProductKey]], Products!$A:$A, Products!$J:$J)</f>
        <v>12.027799999999999</v>
      </c>
      <c r="K8862">
        <f>_xlfn.XLOOKUP(Sales[[#This Row],[ProductKey]], Products!$A:$A, Products!$K:$K)</f>
        <v>33.644199999999998</v>
      </c>
      <c r="L8862" s="1">
        <f>Sales[[#This Row],[ProductPrice]]*Sales[[#This Row],[OrderQuantity]]</f>
        <v>33.644199999999998</v>
      </c>
      <c r="M8862" s="1">
        <f>Sales[[#This Row],[OrderQuantity]]</f>
        <v>1</v>
      </c>
      <c r="N8862" s="1">
        <f>1</f>
        <v>1</v>
      </c>
      <c r="O8862" s="1">
        <f>Sales[[#This Row],[TotalSales]]-Sales[[#This Row],[TotalCost]]</f>
        <v>21.616399999999999</v>
      </c>
      <c r="P8862" s="1">
        <f>Sales[[#This Row],[ProductCost]]*Sales[[#This Row],[OrderQuantity]]</f>
        <v>12.027799999999999</v>
      </c>
      <c r="Q8862" s="1" t="str">
        <f>VLOOKUP(Sales[[#This Row],[ProductKey]], Products!$A$2:$D$1000, 4, FALSE)</f>
        <v>Sport-100 Helmet, Black</v>
      </c>
    </row>
    <row r="8863" spans="1:17" x14ac:dyDescent="0.25">
      <c r="A8863" s="2">
        <v>38078</v>
      </c>
      <c r="B8863" s="1" t="s">
        <v>4516</v>
      </c>
      <c r="C8863">
        <v>215</v>
      </c>
      <c r="D8863">
        <v>11253</v>
      </c>
      <c r="E8863">
        <v>6</v>
      </c>
      <c r="F8863">
        <v>3</v>
      </c>
      <c r="G8863">
        <v>1</v>
      </c>
      <c r="H8863" s="2">
        <v>43191</v>
      </c>
      <c r="I8863" t="str">
        <f>VLOOKUP(Sales[[#This Row],[TerritoryKey]], Territories[], 2, FALSE)</f>
        <v>Canada</v>
      </c>
      <c r="J8863">
        <f>_xlfn.XLOOKUP(Sales[[#This Row],[ProductKey]], Products!$A:$A, Products!$J:$J)</f>
        <v>12.027799999999999</v>
      </c>
      <c r="K8863">
        <f>_xlfn.XLOOKUP(Sales[[#This Row],[ProductKey]], Products!$A:$A, Products!$K:$K)</f>
        <v>33.644199999999998</v>
      </c>
      <c r="L8863" s="1">
        <f>Sales[[#This Row],[ProductPrice]]*Sales[[#This Row],[OrderQuantity]]</f>
        <v>33.644199999999998</v>
      </c>
      <c r="M8863" s="1">
        <f>Sales[[#This Row],[OrderQuantity]]</f>
        <v>1</v>
      </c>
      <c r="N8863" s="1">
        <f>1</f>
        <v>1</v>
      </c>
      <c r="O8863" s="1">
        <f>Sales[[#This Row],[TotalSales]]-Sales[[#This Row],[TotalCost]]</f>
        <v>21.616399999999999</v>
      </c>
      <c r="P8863" s="1">
        <f>Sales[[#This Row],[ProductCost]]*Sales[[#This Row],[OrderQuantity]]</f>
        <v>12.027799999999999</v>
      </c>
      <c r="Q8863" s="1" t="str">
        <f>VLOOKUP(Sales[[#This Row],[ProductKey]], Products!$A$2:$D$1000, 4, FALSE)</f>
        <v>Sport-100 Helmet, Black</v>
      </c>
    </row>
    <row r="8864" spans="1:17" x14ac:dyDescent="0.25">
      <c r="A8864" s="2">
        <v>38080</v>
      </c>
      <c r="B8864" s="1" t="s">
        <v>4615</v>
      </c>
      <c r="C8864">
        <v>215</v>
      </c>
      <c r="D8864">
        <v>12936</v>
      </c>
      <c r="E8864">
        <v>6</v>
      </c>
      <c r="F8864">
        <v>3</v>
      </c>
      <c r="G8864">
        <v>1</v>
      </c>
      <c r="H8864" s="2">
        <v>43193</v>
      </c>
      <c r="I8864" t="str">
        <f>VLOOKUP(Sales[[#This Row],[TerritoryKey]], Territories[], 2, FALSE)</f>
        <v>Canada</v>
      </c>
      <c r="J8864">
        <f>_xlfn.XLOOKUP(Sales[[#This Row],[ProductKey]], Products!$A:$A, Products!$J:$J)</f>
        <v>12.027799999999999</v>
      </c>
      <c r="K8864">
        <f>_xlfn.XLOOKUP(Sales[[#This Row],[ProductKey]], Products!$A:$A, Products!$K:$K)</f>
        <v>33.644199999999998</v>
      </c>
      <c r="L8864" s="1">
        <f>Sales[[#This Row],[ProductPrice]]*Sales[[#This Row],[OrderQuantity]]</f>
        <v>33.644199999999998</v>
      </c>
      <c r="M8864" s="1">
        <f>Sales[[#This Row],[OrderQuantity]]</f>
        <v>1</v>
      </c>
      <c r="N8864" s="1">
        <f>1</f>
        <v>1</v>
      </c>
      <c r="O8864" s="1">
        <f>Sales[[#This Row],[TotalSales]]-Sales[[#This Row],[TotalCost]]</f>
        <v>21.616399999999999</v>
      </c>
      <c r="P8864" s="1">
        <f>Sales[[#This Row],[ProductCost]]*Sales[[#This Row],[OrderQuantity]]</f>
        <v>12.027799999999999</v>
      </c>
      <c r="Q8864" s="1" t="str">
        <f>VLOOKUP(Sales[[#This Row],[ProductKey]], Products!$A$2:$D$1000, 4, FALSE)</f>
        <v>Sport-100 Helmet, Black</v>
      </c>
    </row>
    <row r="8865" spans="1:17" x14ac:dyDescent="0.25">
      <c r="A8865" s="2">
        <v>38233</v>
      </c>
      <c r="B8865" s="1" t="s">
        <v>4836</v>
      </c>
      <c r="C8865">
        <v>215</v>
      </c>
      <c r="D8865">
        <v>29243</v>
      </c>
      <c r="E8865">
        <v>4</v>
      </c>
      <c r="F8865">
        <v>3</v>
      </c>
      <c r="G8865">
        <v>1</v>
      </c>
      <c r="H8865" s="2">
        <v>43346</v>
      </c>
      <c r="I8865" t="str">
        <f>VLOOKUP(Sales[[#This Row],[TerritoryKey]], Territories[], 2, FALSE)</f>
        <v>Southwest</v>
      </c>
      <c r="J8865">
        <f>_xlfn.XLOOKUP(Sales[[#This Row],[ProductKey]], Products!$A:$A, Products!$J:$J)</f>
        <v>12.027799999999999</v>
      </c>
      <c r="K8865">
        <f>_xlfn.XLOOKUP(Sales[[#This Row],[ProductKey]], Products!$A:$A, Products!$K:$K)</f>
        <v>33.644199999999998</v>
      </c>
      <c r="L8865" s="1">
        <f>Sales[[#This Row],[ProductPrice]]*Sales[[#This Row],[OrderQuantity]]</f>
        <v>33.644199999999998</v>
      </c>
      <c r="M8865" s="1">
        <f>Sales[[#This Row],[OrderQuantity]]</f>
        <v>1</v>
      </c>
      <c r="N8865" s="1">
        <f>1</f>
        <v>1</v>
      </c>
      <c r="O8865" s="1">
        <f>Sales[[#This Row],[TotalSales]]-Sales[[#This Row],[TotalCost]]</f>
        <v>21.616399999999999</v>
      </c>
      <c r="P8865" s="1">
        <f>Sales[[#This Row],[ProductCost]]*Sales[[#This Row],[OrderQuantity]]</f>
        <v>12.027799999999999</v>
      </c>
      <c r="Q8865" s="1" t="str">
        <f>VLOOKUP(Sales[[#This Row],[ProductKey]], Products!$A$2:$D$1000, 4, FALSE)</f>
        <v>Sport-100 Helmet, Black</v>
      </c>
    </row>
    <row r="8866" spans="1:17" x14ac:dyDescent="0.25">
      <c r="A8866" s="2">
        <v>38323</v>
      </c>
      <c r="B8866" s="1" t="s">
        <v>4876</v>
      </c>
      <c r="C8866">
        <v>215</v>
      </c>
      <c r="D8866">
        <v>21025</v>
      </c>
      <c r="E8866">
        <v>10</v>
      </c>
      <c r="F8866">
        <v>3</v>
      </c>
      <c r="G8866">
        <v>1</v>
      </c>
      <c r="H8866" s="2">
        <v>43436</v>
      </c>
      <c r="I8866" t="str">
        <f>VLOOKUP(Sales[[#This Row],[TerritoryKey]], Territories[], 2, FALSE)</f>
        <v>United Kingdom</v>
      </c>
      <c r="J8866">
        <f>_xlfn.XLOOKUP(Sales[[#This Row],[ProductKey]], Products!$A:$A, Products!$J:$J)</f>
        <v>12.027799999999999</v>
      </c>
      <c r="K8866">
        <f>_xlfn.XLOOKUP(Sales[[#This Row],[ProductKey]], Products!$A:$A, Products!$K:$K)</f>
        <v>33.644199999999998</v>
      </c>
      <c r="L8866" s="1">
        <f>Sales[[#This Row],[ProductPrice]]*Sales[[#This Row],[OrderQuantity]]</f>
        <v>33.644199999999998</v>
      </c>
      <c r="M8866" s="1">
        <f>Sales[[#This Row],[OrderQuantity]]</f>
        <v>1</v>
      </c>
      <c r="N8866" s="1">
        <f>1</f>
        <v>1</v>
      </c>
      <c r="O8866" s="1">
        <f>Sales[[#This Row],[TotalSales]]-Sales[[#This Row],[TotalCost]]</f>
        <v>21.616399999999999</v>
      </c>
      <c r="P8866" s="1">
        <f>Sales[[#This Row],[ProductCost]]*Sales[[#This Row],[OrderQuantity]]</f>
        <v>12.027799999999999</v>
      </c>
      <c r="Q8866" s="1" t="str">
        <f>VLOOKUP(Sales[[#This Row],[ProductKey]], Products!$A$2:$D$1000, 4, FALSE)</f>
        <v>Sport-100 Helmet, Black</v>
      </c>
    </row>
    <row r="8867" spans="1:17" x14ac:dyDescent="0.25">
      <c r="A8867" s="2">
        <v>38142</v>
      </c>
      <c r="B8867" s="1" t="s">
        <v>4918</v>
      </c>
      <c r="C8867">
        <v>215</v>
      </c>
      <c r="D8867">
        <v>28469</v>
      </c>
      <c r="E8867">
        <v>10</v>
      </c>
      <c r="F8867">
        <v>3</v>
      </c>
      <c r="G8867">
        <v>1</v>
      </c>
      <c r="H8867" s="2">
        <v>43255</v>
      </c>
      <c r="I8867" t="str">
        <f>VLOOKUP(Sales[[#This Row],[TerritoryKey]], Territories[], 2, FALSE)</f>
        <v>United Kingdom</v>
      </c>
      <c r="J8867">
        <f>_xlfn.XLOOKUP(Sales[[#This Row],[ProductKey]], Products!$A:$A, Products!$J:$J)</f>
        <v>12.027799999999999</v>
      </c>
      <c r="K8867">
        <f>_xlfn.XLOOKUP(Sales[[#This Row],[ProductKey]], Products!$A:$A, Products!$K:$K)</f>
        <v>33.644199999999998</v>
      </c>
      <c r="L8867" s="1">
        <f>Sales[[#This Row],[ProductPrice]]*Sales[[#This Row],[OrderQuantity]]</f>
        <v>33.644199999999998</v>
      </c>
      <c r="M8867" s="1">
        <f>Sales[[#This Row],[OrderQuantity]]</f>
        <v>1</v>
      </c>
      <c r="N8867" s="1">
        <f>1</f>
        <v>1</v>
      </c>
      <c r="O8867" s="1">
        <f>Sales[[#This Row],[TotalSales]]-Sales[[#This Row],[TotalCost]]</f>
        <v>21.616399999999999</v>
      </c>
      <c r="P8867" s="1">
        <f>Sales[[#This Row],[ProductCost]]*Sales[[#This Row],[OrderQuantity]]</f>
        <v>12.027799999999999</v>
      </c>
      <c r="Q8867" s="1" t="str">
        <f>VLOOKUP(Sales[[#This Row],[ProductKey]], Products!$A$2:$D$1000, 4, FALSE)</f>
        <v>Sport-100 Helmet, Black</v>
      </c>
    </row>
    <row r="8868" spans="1:17" x14ac:dyDescent="0.25">
      <c r="A8868" s="2">
        <v>38292</v>
      </c>
      <c r="B8868" s="1" t="s">
        <v>4924</v>
      </c>
      <c r="C8868">
        <v>215</v>
      </c>
      <c r="D8868">
        <v>12428</v>
      </c>
      <c r="E8868">
        <v>4</v>
      </c>
      <c r="F8868">
        <v>3</v>
      </c>
      <c r="G8868">
        <v>1</v>
      </c>
      <c r="H8868" s="2">
        <v>43405</v>
      </c>
      <c r="I8868" t="str">
        <f>VLOOKUP(Sales[[#This Row],[TerritoryKey]], Territories[], 2, FALSE)</f>
        <v>Southwest</v>
      </c>
      <c r="J8868">
        <f>_xlfn.XLOOKUP(Sales[[#This Row],[ProductKey]], Products!$A:$A, Products!$J:$J)</f>
        <v>12.027799999999999</v>
      </c>
      <c r="K8868">
        <f>_xlfn.XLOOKUP(Sales[[#This Row],[ProductKey]], Products!$A:$A, Products!$K:$K)</f>
        <v>33.644199999999998</v>
      </c>
      <c r="L8868" s="1">
        <f>Sales[[#This Row],[ProductPrice]]*Sales[[#This Row],[OrderQuantity]]</f>
        <v>33.644199999999998</v>
      </c>
      <c r="M8868" s="1">
        <f>Sales[[#This Row],[OrderQuantity]]</f>
        <v>1</v>
      </c>
      <c r="N8868" s="1">
        <f>1</f>
        <v>1</v>
      </c>
      <c r="O8868" s="1">
        <f>Sales[[#This Row],[TotalSales]]-Sales[[#This Row],[TotalCost]]</f>
        <v>21.616399999999999</v>
      </c>
      <c r="P8868" s="1">
        <f>Sales[[#This Row],[ProductCost]]*Sales[[#This Row],[OrderQuantity]]</f>
        <v>12.027799999999999</v>
      </c>
      <c r="Q8868" s="1" t="str">
        <f>VLOOKUP(Sales[[#This Row],[ProductKey]], Products!$A$2:$D$1000, 4, FALSE)</f>
        <v>Sport-100 Helmet, Black</v>
      </c>
    </row>
    <row r="8869" spans="1:17" x14ac:dyDescent="0.25">
      <c r="A8869" s="2">
        <v>38108</v>
      </c>
      <c r="B8869" s="1" t="s">
        <v>4996</v>
      </c>
      <c r="C8869">
        <v>215</v>
      </c>
      <c r="D8869">
        <v>22010</v>
      </c>
      <c r="E8869">
        <v>4</v>
      </c>
      <c r="F8869">
        <v>3</v>
      </c>
      <c r="G8869">
        <v>1</v>
      </c>
      <c r="H8869" s="2">
        <v>43221</v>
      </c>
      <c r="I8869" t="str">
        <f>VLOOKUP(Sales[[#This Row],[TerritoryKey]], Territories[], 2, FALSE)</f>
        <v>Southwest</v>
      </c>
      <c r="J8869">
        <f>_xlfn.XLOOKUP(Sales[[#This Row],[ProductKey]], Products!$A:$A, Products!$J:$J)</f>
        <v>12.027799999999999</v>
      </c>
      <c r="K8869">
        <f>_xlfn.XLOOKUP(Sales[[#This Row],[ProductKey]], Products!$A:$A, Products!$K:$K)</f>
        <v>33.644199999999998</v>
      </c>
      <c r="L8869" s="1">
        <f>Sales[[#This Row],[ProductPrice]]*Sales[[#This Row],[OrderQuantity]]</f>
        <v>33.644199999999998</v>
      </c>
      <c r="M8869" s="1">
        <f>Sales[[#This Row],[OrderQuantity]]</f>
        <v>1</v>
      </c>
      <c r="N8869" s="1">
        <f>1</f>
        <v>1</v>
      </c>
      <c r="O8869" s="1">
        <f>Sales[[#This Row],[TotalSales]]-Sales[[#This Row],[TotalCost]]</f>
        <v>21.616399999999999</v>
      </c>
      <c r="P8869" s="1">
        <f>Sales[[#This Row],[ProductCost]]*Sales[[#This Row],[OrderQuantity]]</f>
        <v>12.027799999999999</v>
      </c>
      <c r="Q8869" s="1" t="str">
        <f>VLOOKUP(Sales[[#This Row],[ProductKey]], Products!$A$2:$D$1000, 4, FALSE)</f>
        <v>Sport-100 Helmet, Black</v>
      </c>
    </row>
    <row r="8870" spans="1:17" x14ac:dyDescent="0.25">
      <c r="A8870" s="2">
        <v>38233</v>
      </c>
      <c r="B8870" s="1" t="s">
        <v>5030</v>
      </c>
      <c r="C8870">
        <v>215</v>
      </c>
      <c r="D8870">
        <v>12984</v>
      </c>
      <c r="E8870">
        <v>6</v>
      </c>
      <c r="F8870">
        <v>3</v>
      </c>
      <c r="G8870">
        <v>1</v>
      </c>
      <c r="H8870" s="2">
        <v>43346</v>
      </c>
      <c r="I8870" t="str">
        <f>VLOOKUP(Sales[[#This Row],[TerritoryKey]], Territories[], 2, FALSE)</f>
        <v>Canada</v>
      </c>
      <c r="J8870">
        <f>_xlfn.XLOOKUP(Sales[[#This Row],[ProductKey]], Products!$A:$A, Products!$J:$J)</f>
        <v>12.027799999999999</v>
      </c>
      <c r="K8870">
        <f>_xlfn.XLOOKUP(Sales[[#This Row],[ProductKey]], Products!$A:$A, Products!$K:$K)</f>
        <v>33.644199999999998</v>
      </c>
      <c r="L8870" s="1">
        <f>Sales[[#This Row],[ProductPrice]]*Sales[[#This Row],[OrderQuantity]]</f>
        <v>33.644199999999998</v>
      </c>
      <c r="M8870" s="1">
        <f>Sales[[#This Row],[OrderQuantity]]</f>
        <v>1</v>
      </c>
      <c r="N8870" s="1">
        <f>1</f>
        <v>1</v>
      </c>
      <c r="O8870" s="1">
        <f>Sales[[#This Row],[TotalSales]]-Sales[[#This Row],[TotalCost]]</f>
        <v>21.616399999999999</v>
      </c>
      <c r="P8870" s="1">
        <f>Sales[[#This Row],[ProductCost]]*Sales[[#This Row],[OrderQuantity]]</f>
        <v>12.027799999999999</v>
      </c>
      <c r="Q8870" s="1" t="str">
        <f>VLOOKUP(Sales[[#This Row],[ProductKey]], Products!$A$2:$D$1000, 4, FALSE)</f>
        <v>Sport-100 Helmet, Black</v>
      </c>
    </row>
    <row r="8871" spans="1:17" x14ac:dyDescent="0.25">
      <c r="A8871" s="2">
        <v>38021</v>
      </c>
      <c r="B8871" s="1" t="s">
        <v>5197</v>
      </c>
      <c r="C8871">
        <v>215</v>
      </c>
      <c r="D8871">
        <v>20630</v>
      </c>
      <c r="E8871">
        <v>9</v>
      </c>
      <c r="F8871">
        <v>3</v>
      </c>
      <c r="G8871">
        <v>1</v>
      </c>
      <c r="H8871" s="2">
        <v>43135</v>
      </c>
      <c r="I8871" t="str">
        <f>VLOOKUP(Sales[[#This Row],[TerritoryKey]], Territories[], 2, FALSE)</f>
        <v>Australia</v>
      </c>
      <c r="J8871">
        <f>_xlfn.XLOOKUP(Sales[[#This Row],[ProductKey]], Products!$A:$A, Products!$J:$J)</f>
        <v>12.027799999999999</v>
      </c>
      <c r="K8871">
        <f>_xlfn.XLOOKUP(Sales[[#This Row],[ProductKey]], Products!$A:$A, Products!$K:$K)</f>
        <v>33.644199999999998</v>
      </c>
      <c r="L8871" s="1">
        <f>Sales[[#This Row],[ProductPrice]]*Sales[[#This Row],[OrderQuantity]]</f>
        <v>33.644199999999998</v>
      </c>
      <c r="M8871" s="1">
        <f>Sales[[#This Row],[OrderQuantity]]</f>
        <v>1</v>
      </c>
      <c r="N8871" s="1">
        <f>1</f>
        <v>1</v>
      </c>
      <c r="O8871" s="1">
        <f>Sales[[#This Row],[TotalSales]]-Sales[[#This Row],[TotalCost]]</f>
        <v>21.616399999999999</v>
      </c>
      <c r="P8871" s="1">
        <f>Sales[[#This Row],[ProductCost]]*Sales[[#This Row],[OrderQuantity]]</f>
        <v>12.027799999999999</v>
      </c>
      <c r="Q8871" s="1" t="str">
        <f>VLOOKUP(Sales[[#This Row],[ProductKey]], Products!$A$2:$D$1000, 4, FALSE)</f>
        <v>Sport-100 Helmet, Black</v>
      </c>
    </row>
    <row r="8872" spans="1:17" x14ac:dyDescent="0.25">
      <c r="A8872" s="2">
        <v>38201</v>
      </c>
      <c r="B8872" s="1" t="s">
        <v>5540</v>
      </c>
      <c r="C8872">
        <v>215</v>
      </c>
      <c r="D8872">
        <v>17347</v>
      </c>
      <c r="E8872">
        <v>6</v>
      </c>
      <c r="F8872">
        <v>3</v>
      </c>
      <c r="G8872">
        <v>1</v>
      </c>
      <c r="H8872" s="2">
        <v>43314</v>
      </c>
      <c r="I8872" t="str">
        <f>VLOOKUP(Sales[[#This Row],[TerritoryKey]], Territories[], 2, FALSE)</f>
        <v>Canada</v>
      </c>
      <c r="J8872">
        <f>_xlfn.XLOOKUP(Sales[[#This Row],[ProductKey]], Products!$A:$A, Products!$J:$J)</f>
        <v>12.027799999999999</v>
      </c>
      <c r="K8872">
        <f>_xlfn.XLOOKUP(Sales[[#This Row],[ProductKey]], Products!$A:$A, Products!$K:$K)</f>
        <v>33.644199999999998</v>
      </c>
      <c r="L8872" s="1">
        <f>Sales[[#This Row],[ProductPrice]]*Sales[[#This Row],[OrderQuantity]]</f>
        <v>33.644199999999998</v>
      </c>
      <c r="M8872" s="1">
        <f>Sales[[#This Row],[OrderQuantity]]</f>
        <v>1</v>
      </c>
      <c r="N8872" s="1">
        <f>1</f>
        <v>1</v>
      </c>
      <c r="O8872" s="1">
        <f>Sales[[#This Row],[TotalSales]]-Sales[[#This Row],[TotalCost]]</f>
        <v>21.616399999999999</v>
      </c>
      <c r="P8872" s="1">
        <f>Sales[[#This Row],[ProductCost]]*Sales[[#This Row],[OrderQuantity]]</f>
        <v>12.027799999999999</v>
      </c>
      <c r="Q8872" s="1" t="str">
        <f>VLOOKUP(Sales[[#This Row],[ProductKey]], Products!$A$2:$D$1000, 4, FALSE)</f>
        <v>Sport-100 Helmet, Black</v>
      </c>
    </row>
    <row r="8873" spans="1:17" x14ac:dyDescent="0.25">
      <c r="A8873" s="2">
        <v>38233</v>
      </c>
      <c r="B8873" s="1" t="s">
        <v>5554</v>
      </c>
      <c r="C8873">
        <v>215</v>
      </c>
      <c r="D8873">
        <v>11639</v>
      </c>
      <c r="E8873">
        <v>4</v>
      </c>
      <c r="F8873">
        <v>3</v>
      </c>
      <c r="G8873">
        <v>1</v>
      </c>
      <c r="H8873" s="2">
        <v>43346</v>
      </c>
      <c r="I8873" t="str">
        <f>VLOOKUP(Sales[[#This Row],[TerritoryKey]], Territories[], 2, FALSE)</f>
        <v>Southwest</v>
      </c>
      <c r="J8873">
        <f>_xlfn.XLOOKUP(Sales[[#This Row],[ProductKey]], Products!$A:$A, Products!$J:$J)</f>
        <v>12.027799999999999</v>
      </c>
      <c r="K8873">
        <f>_xlfn.XLOOKUP(Sales[[#This Row],[ProductKey]], Products!$A:$A, Products!$K:$K)</f>
        <v>33.644199999999998</v>
      </c>
      <c r="L8873" s="1">
        <f>Sales[[#This Row],[ProductPrice]]*Sales[[#This Row],[OrderQuantity]]</f>
        <v>33.644199999999998</v>
      </c>
      <c r="M8873" s="1">
        <f>Sales[[#This Row],[OrderQuantity]]</f>
        <v>1</v>
      </c>
      <c r="N8873" s="1">
        <f>1</f>
        <v>1</v>
      </c>
      <c r="O8873" s="1">
        <f>Sales[[#This Row],[TotalSales]]-Sales[[#This Row],[TotalCost]]</f>
        <v>21.616399999999999</v>
      </c>
      <c r="P8873" s="1">
        <f>Sales[[#This Row],[ProductCost]]*Sales[[#This Row],[OrderQuantity]]</f>
        <v>12.027799999999999</v>
      </c>
      <c r="Q8873" s="1" t="str">
        <f>VLOOKUP(Sales[[#This Row],[ProductKey]], Products!$A$2:$D$1000, 4, FALSE)</f>
        <v>Sport-100 Helmet, Black</v>
      </c>
    </row>
    <row r="8874" spans="1:17" x14ac:dyDescent="0.25">
      <c r="A8874" s="2">
        <v>38109</v>
      </c>
      <c r="B8874" s="1" t="s">
        <v>5672</v>
      </c>
      <c r="C8874">
        <v>215</v>
      </c>
      <c r="D8874">
        <v>11331</v>
      </c>
      <c r="E8874">
        <v>6</v>
      </c>
      <c r="F8874">
        <v>3</v>
      </c>
      <c r="G8874">
        <v>1</v>
      </c>
      <c r="H8874" s="2">
        <v>43222</v>
      </c>
      <c r="I8874" t="str">
        <f>VLOOKUP(Sales[[#This Row],[TerritoryKey]], Territories[], 2, FALSE)</f>
        <v>Canada</v>
      </c>
      <c r="J8874">
        <f>_xlfn.XLOOKUP(Sales[[#This Row],[ProductKey]], Products!$A:$A, Products!$J:$J)</f>
        <v>12.027799999999999</v>
      </c>
      <c r="K8874">
        <f>_xlfn.XLOOKUP(Sales[[#This Row],[ProductKey]], Products!$A:$A, Products!$K:$K)</f>
        <v>33.644199999999998</v>
      </c>
      <c r="L8874" s="1">
        <f>Sales[[#This Row],[ProductPrice]]*Sales[[#This Row],[OrderQuantity]]</f>
        <v>33.644199999999998</v>
      </c>
      <c r="M8874" s="1">
        <f>Sales[[#This Row],[OrderQuantity]]</f>
        <v>1</v>
      </c>
      <c r="N8874" s="1">
        <f>1</f>
        <v>1</v>
      </c>
      <c r="O8874" s="1">
        <f>Sales[[#This Row],[TotalSales]]-Sales[[#This Row],[TotalCost]]</f>
        <v>21.616399999999999</v>
      </c>
      <c r="P8874" s="1">
        <f>Sales[[#This Row],[ProductCost]]*Sales[[#This Row],[OrderQuantity]]</f>
        <v>12.027799999999999</v>
      </c>
      <c r="Q8874" s="1" t="str">
        <f>VLOOKUP(Sales[[#This Row],[ProductKey]], Products!$A$2:$D$1000, 4, FALSE)</f>
        <v>Sport-100 Helmet, Black</v>
      </c>
    </row>
    <row r="8875" spans="1:17" x14ac:dyDescent="0.25">
      <c r="A8875" s="2">
        <v>38325</v>
      </c>
      <c r="B8875" s="1" t="s">
        <v>5703</v>
      </c>
      <c r="C8875">
        <v>215</v>
      </c>
      <c r="D8875">
        <v>29227</v>
      </c>
      <c r="E8875">
        <v>4</v>
      </c>
      <c r="F8875">
        <v>3</v>
      </c>
      <c r="G8875">
        <v>1</v>
      </c>
      <c r="H8875" s="2">
        <v>43438</v>
      </c>
      <c r="I8875" t="str">
        <f>VLOOKUP(Sales[[#This Row],[TerritoryKey]], Territories[], 2, FALSE)</f>
        <v>Southwest</v>
      </c>
      <c r="J8875">
        <f>_xlfn.XLOOKUP(Sales[[#This Row],[ProductKey]], Products!$A:$A, Products!$J:$J)</f>
        <v>12.027799999999999</v>
      </c>
      <c r="K8875">
        <f>_xlfn.XLOOKUP(Sales[[#This Row],[ProductKey]], Products!$A:$A, Products!$K:$K)</f>
        <v>33.644199999999998</v>
      </c>
      <c r="L8875" s="1">
        <f>Sales[[#This Row],[ProductPrice]]*Sales[[#This Row],[OrderQuantity]]</f>
        <v>33.644199999999998</v>
      </c>
      <c r="M8875" s="1">
        <f>Sales[[#This Row],[OrderQuantity]]</f>
        <v>1</v>
      </c>
      <c r="N8875" s="1">
        <f>1</f>
        <v>1</v>
      </c>
      <c r="O8875" s="1">
        <f>Sales[[#This Row],[TotalSales]]-Sales[[#This Row],[TotalCost]]</f>
        <v>21.616399999999999</v>
      </c>
      <c r="P8875" s="1">
        <f>Sales[[#This Row],[ProductCost]]*Sales[[#This Row],[OrderQuantity]]</f>
        <v>12.027799999999999</v>
      </c>
      <c r="Q8875" s="1" t="str">
        <f>VLOOKUP(Sales[[#This Row],[ProductKey]], Products!$A$2:$D$1000, 4, FALSE)</f>
        <v>Sport-100 Helmet, Black</v>
      </c>
    </row>
    <row r="8876" spans="1:17" x14ac:dyDescent="0.25">
      <c r="A8876" s="2">
        <v>38021</v>
      </c>
      <c r="B8876" s="1" t="s">
        <v>5918</v>
      </c>
      <c r="C8876">
        <v>215</v>
      </c>
      <c r="D8876">
        <v>14837</v>
      </c>
      <c r="E8876">
        <v>8</v>
      </c>
      <c r="F8876">
        <v>3</v>
      </c>
      <c r="G8876">
        <v>1</v>
      </c>
      <c r="H8876" s="2">
        <v>43135</v>
      </c>
      <c r="I8876" t="str">
        <f>VLOOKUP(Sales[[#This Row],[TerritoryKey]], Territories[], 2, FALSE)</f>
        <v>Germany</v>
      </c>
      <c r="J8876">
        <f>_xlfn.XLOOKUP(Sales[[#This Row],[ProductKey]], Products!$A:$A, Products!$J:$J)</f>
        <v>12.027799999999999</v>
      </c>
      <c r="K8876">
        <f>_xlfn.XLOOKUP(Sales[[#This Row],[ProductKey]], Products!$A:$A, Products!$K:$K)</f>
        <v>33.644199999999998</v>
      </c>
      <c r="L8876" s="1">
        <f>Sales[[#This Row],[ProductPrice]]*Sales[[#This Row],[OrderQuantity]]</f>
        <v>33.644199999999998</v>
      </c>
      <c r="M8876" s="1">
        <f>Sales[[#This Row],[OrderQuantity]]</f>
        <v>1</v>
      </c>
      <c r="N8876" s="1">
        <f>1</f>
        <v>1</v>
      </c>
      <c r="O8876" s="1">
        <f>Sales[[#This Row],[TotalSales]]-Sales[[#This Row],[TotalCost]]</f>
        <v>21.616399999999999</v>
      </c>
      <c r="P8876" s="1">
        <f>Sales[[#This Row],[ProductCost]]*Sales[[#This Row],[OrderQuantity]]</f>
        <v>12.027799999999999</v>
      </c>
      <c r="Q8876" s="1" t="str">
        <f>VLOOKUP(Sales[[#This Row],[ProductKey]], Products!$A$2:$D$1000, 4, FALSE)</f>
        <v>Sport-100 Helmet, Black</v>
      </c>
    </row>
    <row r="8877" spans="1:17" x14ac:dyDescent="0.25">
      <c r="A8877" s="2">
        <v>38020</v>
      </c>
      <c r="B8877" s="1" t="s">
        <v>5975</v>
      </c>
      <c r="C8877">
        <v>215</v>
      </c>
      <c r="D8877">
        <v>26067</v>
      </c>
      <c r="E8877">
        <v>4</v>
      </c>
      <c r="F8877">
        <v>3</v>
      </c>
      <c r="G8877">
        <v>1</v>
      </c>
      <c r="H8877" s="2">
        <v>43134</v>
      </c>
      <c r="I8877" t="str">
        <f>VLOOKUP(Sales[[#This Row],[TerritoryKey]], Territories[], 2, FALSE)</f>
        <v>Southwest</v>
      </c>
      <c r="J8877">
        <f>_xlfn.XLOOKUP(Sales[[#This Row],[ProductKey]], Products!$A:$A, Products!$J:$J)</f>
        <v>12.027799999999999</v>
      </c>
      <c r="K8877">
        <f>_xlfn.XLOOKUP(Sales[[#This Row],[ProductKey]], Products!$A:$A, Products!$K:$K)</f>
        <v>33.644199999999998</v>
      </c>
      <c r="L8877" s="1">
        <f>Sales[[#This Row],[ProductPrice]]*Sales[[#This Row],[OrderQuantity]]</f>
        <v>33.644199999999998</v>
      </c>
      <c r="M8877" s="1">
        <f>Sales[[#This Row],[OrderQuantity]]</f>
        <v>1</v>
      </c>
      <c r="N8877" s="1">
        <f>1</f>
        <v>1</v>
      </c>
      <c r="O8877" s="1">
        <f>Sales[[#This Row],[TotalSales]]-Sales[[#This Row],[TotalCost]]</f>
        <v>21.616399999999999</v>
      </c>
      <c r="P8877" s="1">
        <f>Sales[[#This Row],[ProductCost]]*Sales[[#This Row],[OrderQuantity]]</f>
        <v>12.027799999999999</v>
      </c>
      <c r="Q8877" s="1" t="str">
        <f>VLOOKUP(Sales[[#This Row],[ProductKey]], Products!$A$2:$D$1000, 4, FALSE)</f>
        <v>Sport-100 Helmet, Black</v>
      </c>
    </row>
    <row r="8878" spans="1:17" x14ac:dyDescent="0.25">
      <c r="A8878" s="2">
        <v>38170</v>
      </c>
      <c r="B8878" s="1" t="s">
        <v>6131</v>
      </c>
      <c r="C8878">
        <v>215</v>
      </c>
      <c r="D8878">
        <v>17005</v>
      </c>
      <c r="E8878">
        <v>4</v>
      </c>
      <c r="F8878">
        <v>3</v>
      </c>
      <c r="G8878">
        <v>1</v>
      </c>
      <c r="H8878" s="2">
        <v>43283</v>
      </c>
      <c r="I8878" t="str">
        <f>VLOOKUP(Sales[[#This Row],[TerritoryKey]], Territories[], 2, FALSE)</f>
        <v>Southwest</v>
      </c>
      <c r="J8878">
        <f>_xlfn.XLOOKUP(Sales[[#This Row],[ProductKey]], Products!$A:$A, Products!$J:$J)</f>
        <v>12.027799999999999</v>
      </c>
      <c r="K8878">
        <f>_xlfn.XLOOKUP(Sales[[#This Row],[ProductKey]], Products!$A:$A, Products!$K:$K)</f>
        <v>33.644199999999998</v>
      </c>
      <c r="L8878" s="1">
        <f>Sales[[#This Row],[ProductPrice]]*Sales[[#This Row],[OrderQuantity]]</f>
        <v>33.644199999999998</v>
      </c>
      <c r="M8878" s="1">
        <f>Sales[[#This Row],[OrderQuantity]]</f>
        <v>1</v>
      </c>
      <c r="N8878" s="1">
        <f>1</f>
        <v>1</v>
      </c>
      <c r="O8878" s="1">
        <f>Sales[[#This Row],[TotalSales]]-Sales[[#This Row],[TotalCost]]</f>
        <v>21.616399999999999</v>
      </c>
      <c r="P8878" s="1">
        <f>Sales[[#This Row],[ProductCost]]*Sales[[#This Row],[OrderQuantity]]</f>
        <v>12.027799999999999</v>
      </c>
      <c r="Q8878" s="1" t="str">
        <f>VLOOKUP(Sales[[#This Row],[ProductKey]], Products!$A$2:$D$1000, 4, FALSE)</f>
        <v>Sport-100 Helmet, Black</v>
      </c>
    </row>
    <row r="8879" spans="1:17" x14ac:dyDescent="0.25">
      <c r="A8879" s="2">
        <v>38232</v>
      </c>
      <c r="B8879" s="1" t="s">
        <v>6259</v>
      </c>
      <c r="C8879">
        <v>215</v>
      </c>
      <c r="D8879">
        <v>15034</v>
      </c>
      <c r="E8879">
        <v>9</v>
      </c>
      <c r="F8879">
        <v>3</v>
      </c>
      <c r="G8879">
        <v>1</v>
      </c>
      <c r="H8879" s="2">
        <v>43345</v>
      </c>
      <c r="I8879" t="str">
        <f>VLOOKUP(Sales[[#This Row],[TerritoryKey]], Territories[], 2, FALSE)</f>
        <v>Australia</v>
      </c>
      <c r="J8879">
        <f>_xlfn.XLOOKUP(Sales[[#This Row],[ProductKey]], Products!$A:$A, Products!$J:$J)</f>
        <v>12.027799999999999</v>
      </c>
      <c r="K8879">
        <f>_xlfn.XLOOKUP(Sales[[#This Row],[ProductKey]], Products!$A:$A, Products!$K:$K)</f>
        <v>33.644199999999998</v>
      </c>
      <c r="L8879" s="1">
        <f>Sales[[#This Row],[ProductPrice]]*Sales[[#This Row],[OrderQuantity]]</f>
        <v>33.644199999999998</v>
      </c>
      <c r="M8879" s="1">
        <f>Sales[[#This Row],[OrderQuantity]]</f>
        <v>1</v>
      </c>
      <c r="N8879" s="1">
        <f>1</f>
        <v>1</v>
      </c>
      <c r="O8879" s="1">
        <f>Sales[[#This Row],[TotalSales]]-Sales[[#This Row],[TotalCost]]</f>
        <v>21.616399999999999</v>
      </c>
      <c r="P8879" s="1">
        <f>Sales[[#This Row],[ProductCost]]*Sales[[#This Row],[OrderQuantity]]</f>
        <v>12.027799999999999</v>
      </c>
      <c r="Q8879" s="1" t="str">
        <f>VLOOKUP(Sales[[#This Row],[ProductKey]], Products!$A$2:$D$1000, 4, FALSE)</f>
        <v>Sport-100 Helmet, Black</v>
      </c>
    </row>
    <row r="8880" spans="1:17" x14ac:dyDescent="0.25">
      <c r="A8880" s="2">
        <v>38109</v>
      </c>
      <c r="B8880" s="1" t="s">
        <v>6571</v>
      </c>
      <c r="C8880">
        <v>215</v>
      </c>
      <c r="D8880">
        <v>21517</v>
      </c>
      <c r="E8880">
        <v>10</v>
      </c>
      <c r="F8880">
        <v>3</v>
      </c>
      <c r="G8880">
        <v>1</v>
      </c>
      <c r="H8880" s="2">
        <v>43222</v>
      </c>
      <c r="I8880" t="str">
        <f>VLOOKUP(Sales[[#This Row],[TerritoryKey]], Territories[], 2, FALSE)</f>
        <v>United Kingdom</v>
      </c>
      <c r="J8880">
        <f>_xlfn.XLOOKUP(Sales[[#This Row],[ProductKey]], Products!$A:$A, Products!$J:$J)</f>
        <v>12.027799999999999</v>
      </c>
      <c r="K8880">
        <f>_xlfn.XLOOKUP(Sales[[#This Row],[ProductKey]], Products!$A:$A, Products!$K:$K)</f>
        <v>33.644199999999998</v>
      </c>
      <c r="L8880" s="1">
        <f>Sales[[#This Row],[ProductPrice]]*Sales[[#This Row],[OrderQuantity]]</f>
        <v>33.644199999999998</v>
      </c>
      <c r="M8880" s="1">
        <f>Sales[[#This Row],[OrderQuantity]]</f>
        <v>1</v>
      </c>
      <c r="N8880" s="1">
        <f>1</f>
        <v>1</v>
      </c>
      <c r="O8880" s="1">
        <f>Sales[[#This Row],[TotalSales]]-Sales[[#This Row],[TotalCost]]</f>
        <v>21.616399999999999</v>
      </c>
      <c r="P8880" s="1">
        <f>Sales[[#This Row],[ProductCost]]*Sales[[#This Row],[OrderQuantity]]</f>
        <v>12.027799999999999</v>
      </c>
      <c r="Q8880" s="1" t="str">
        <f>VLOOKUP(Sales[[#This Row],[ProductKey]], Products!$A$2:$D$1000, 4, FALSE)</f>
        <v>Sport-100 Helmet, Black</v>
      </c>
    </row>
    <row r="8881" spans="1:17" x14ac:dyDescent="0.25">
      <c r="A8881" s="2">
        <v>38324</v>
      </c>
      <c r="B8881" s="1" t="s">
        <v>6792</v>
      </c>
      <c r="C8881">
        <v>215</v>
      </c>
      <c r="D8881">
        <v>21154</v>
      </c>
      <c r="E8881">
        <v>4</v>
      </c>
      <c r="F8881">
        <v>3</v>
      </c>
      <c r="G8881">
        <v>1</v>
      </c>
      <c r="H8881" s="2">
        <v>43437</v>
      </c>
      <c r="I8881" t="str">
        <f>VLOOKUP(Sales[[#This Row],[TerritoryKey]], Territories[], 2, FALSE)</f>
        <v>Southwest</v>
      </c>
      <c r="J8881">
        <f>_xlfn.XLOOKUP(Sales[[#This Row],[ProductKey]], Products!$A:$A, Products!$J:$J)</f>
        <v>12.027799999999999</v>
      </c>
      <c r="K8881">
        <f>_xlfn.XLOOKUP(Sales[[#This Row],[ProductKey]], Products!$A:$A, Products!$K:$K)</f>
        <v>33.644199999999998</v>
      </c>
      <c r="L8881" s="1">
        <f>Sales[[#This Row],[ProductPrice]]*Sales[[#This Row],[OrderQuantity]]</f>
        <v>33.644199999999998</v>
      </c>
      <c r="M8881" s="1">
        <f>Sales[[#This Row],[OrderQuantity]]</f>
        <v>1</v>
      </c>
      <c r="N8881" s="1">
        <f>1</f>
        <v>1</v>
      </c>
      <c r="O8881" s="1">
        <f>Sales[[#This Row],[TotalSales]]-Sales[[#This Row],[TotalCost]]</f>
        <v>21.616399999999999</v>
      </c>
      <c r="P8881" s="1">
        <f>Sales[[#This Row],[ProductCost]]*Sales[[#This Row],[OrderQuantity]]</f>
        <v>12.027799999999999</v>
      </c>
      <c r="Q8881" s="1" t="str">
        <f>VLOOKUP(Sales[[#This Row],[ProductKey]], Products!$A$2:$D$1000, 4, FALSE)</f>
        <v>Sport-100 Helmet, Black</v>
      </c>
    </row>
    <row r="8882" spans="1:17" x14ac:dyDescent="0.25">
      <c r="A8882" s="2">
        <v>38171</v>
      </c>
      <c r="B8882" s="1" t="s">
        <v>6799</v>
      </c>
      <c r="C8882">
        <v>215</v>
      </c>
      <c r="D8882">
        <v>11974</v>
      </c>
      <c r="E8882">
        <v>4</v>
      </c>
      <c r="F8882">
        <v>3</v>
      </c>
      <c r="G8882">
        <v>1</v>
      </c>
      <c r="H8882" s="2">
        <v>43284</v>
      </c>
      <c r="I8882" t="str">
        <f>VLOOKUP(Sales[[#This Row],[TerritoryKey]], Territories[], 2, FALSE)</f>
        <v>Southwest</v>
      </c>
      <c r="J8882">
        <f>_xlfn.XLOOKUP(Sales[[#This Row],[ProductKey]], Products!$A:$A, Products!$J:$J)</f>
        <v>12.027799999999999</v>
      </c>
      <c r="K8882">
        <f>_xlfn.XLOOKUP(Sales[[#This Row],[ProductKey]], Products!$A:$A, Products!$K:$K)</f>
        <v>33.644199999999998</v>
      </c>
      <c r="L8882" s="1">
        <f>Sales[[#This Row],[ProductPrice]]*Sales[[#This Row],[OrderQuantity]]</f>
        <v>33.644199999999998</v>
      </c>
      <c r="M8882" s="1">
        <f>Sales[[#This Row],[OrderQuantity]]</f>
        <v>1</v>
      </c>
      <c r="N8882" s="1">
        <f>1</f>
        <v>1</v>
      </c>
      <c r="O8882" s="1">
        <f>Sales[[#This Row],[TotalSales]]-Sales[[#This Row],[TotalCost]]</f>
        <v>21.616399999999999</v>
      </c>
      <c r="P8882" s="1">
        <f>Sales[[#This Row],[ProductCost]]*Sales[[#This Row],[OrderQuantity]]</f>
        <v>12.027799999999999</v>
      </c>
      <c r="Q8882" s="1" t="str">
        <f>VLOOKUP(Sales[[#This Row],[ProductKey]], Products!$A$2:$D$1000, 4, FALSE)</f>
        <v>Sport-100 Helmet, Black</v>
      </c>
    </row>
    <row r="8883" spans="1:17" x14ac:dyDescent="0.25">
      <c r="A8883" s="2">
        <v>38294</v>
      </c>
      <c r="B8883" s="1" t="s">
        <v>6814</v>
      </c>
      <c r="C8883">
        <v>215</v>
      </c>
      <c r="D8883">
        <v>21705</v>
      </c>
      <c r="E8883">
        <v>4</v>
      </c>
      <c r="F8883">
        <v>3</v>
      </c>
      <c r="G8883">
        <v>1</v>
      </c>
      <c r="H8883" s="2">
        <v>43407</v>
      </c>
      <c r="I8883" t="str">
        <f>VLOOKUP(Sales[[#This Row],[TerritoryKey]], Territories[], 2, FALSE)</f>
        <v>Southwest</v>
      </c>
      <c r="J8883">
        <f>_xlfn.XLOOKUP(Sales[[#This Row],[ProductKey]], Products!$A:$A, Products!$J:$J)</f>
        <v>12.027799999999999</v>
      </c>
      <c r="K8883">
        <f>_xlfn.XLOOKUP(Sales[[#This Row],[ProductKey]], Products!$A:$A, Products!$K:$K)</f>
        <v>33.644199999999998</v>
      </c>
      <c r="L8883" s="1">
        <f>Sales[[#This Row],[ProductPrice]]*Sales[[#This Row],[OrderQuantity]]</f>
        <v>33.644199999999998</v>
      </c>
      <c r="M8883" s="1">
        <f>Sales[[#This Row],[OrderQuantity]]</f>
        <v>1</v>
      </c>
      <c r="N8883" s="1">
        <f>1</f>
        <v>1</v>
      </c>
      <c r="O8883" s="1">
        <f>Sales[[#This Row],[TotalSales]]-Sales[[#This Row],[TotalCost]]</f>
        <v>21.616399999999999</v>
      </c>
      <c r="P8883" s="1">
        <f>Sales[[#This Row],[ProductCost]]*Sales[[#This Row],[OrderQuantity]]</f>
        <v>12.027799999999999</v>
      </c>
      <c r="Q8883" s="1" t="str">
        <f>VLOOKUP(Sales[[#This Row],[ProductKey]], Products!$A$2:$D$1000, 4, FALSE)</f>
        <v>Sport-100 Helmet, Black</v>
      </c>
    </row>
    <row r="8884" spans="1:17" x14ac:dyDescent="0.25">
      <c r="A8884" s="2">
        <v>38021</v>
      </c>
      <c r="B8884" s="1" t="s">
        <v>6820</v>
      </c>
      <c r="C8884">
        <v>215</v>
      </c>
      <c r="D8884">
        <v>23388</v>
      </c>
      <c r="E8884">
        <v>4</v>
      </c>
      <c r="F8884">
        <v>3</v>
      </c>
      <c r="G8884">
        <v>1</v>
      </c>
      <c r="H8884" s="2">
        <v>43135</v>
      </c>
      <c r="I8884" t="str">
        <f>VLOOKUP(Sales[[#This Row],[TerritoryKey]], Territories[], 2, FALSE)</f>
        <v>Southwest</v>
      </c>
      <c r="J8884">
        <f>_xlfn.XLOOKUP(Sales[[#This Row],[ProductKey]], Products!$A:$A, Products!$J:$J)</f>
        <v>12.027799999999999</v>
      </c>
      <c r="K8884">
        <f>_xlfn.XLOOKUP(Sales[[#This Row],[ProductKey]], Products!$A:$A, Products!$K:$K)</f>
        <v>33.644199999999998</v>
      </c>
      <c r="L8884" s="1">
        <f>Sales[[#This Row],[ProductPrice]]*Sales[[#This Row],[OrderQuantity]]</f>
        <v>33.644199999999998</v>
      </c>
      <c r="M8884" s="1">
        <f>Sales[[#This Row],[OrderQuantity]]</f>
        <v>1</v>
      </c>
      <c r="N8884" s="1">
        <f>1</f>
        <v>1</v>
      </c>
      <c r="O8884" s="1">
        <f>Sales[[#This Row],[TotalSales]]-Sales[[#This Row],[TotalCost]]</f>
        <v>21.616399999999999</v>
      </c>
      <c r="P8884" s="1">
        <f>Sales[[#This Row],[ProductCost]]*Sales[[#This Row],[OrderQuantity]]</f>
        <v>12.027799999999999</v>
      </c>
      <c r="Q8884" s="1" t="str">
        <f>VLOOKUP(Sales[[#This Row],[ProductKey]], Products!$A$2:$D$1000, 4, FALSE)</f>
        <v>Sport-100 Helmet, Black</v>
      </c>
    </row>
    <row r="8885" spans="1:17" x14ac:dyDescent="0.25">
      <c r="A8885" s="2">
        <v>38082</v>
      </c>
      <c r="B8885" s="1" t="s">
        <v>6848</v>
      </c>
      <c r="C8885">
        <v>215</v>
      </c>
      <c r="D8885">
        <v>17328</v>
      </c>
      <c r="E8885">
        <v>9</v>
      </c>
      <c r="F8885">
        <v>3</v>
      </c>
      <c r="G8885">
        <v>1</v>
      </c>
      <c r="H8885" s="2">
        <v>43195</v>
      </c>
      <c r="I8885" t="str">
        <f>VLOOKUP(Sales[[#This Row],[TerritoryKey]], Territories[], 2, FALSE)</f>
        <v>Australia</v>
      </c>
      <c r="J8885">
        <f>_xlfn.XLOOKUP(Sales[[#This Row],[ProductKey]], Products!$A:$A, Products!$J:$J)</f>
        <v>12.027799999999999</v>
      </c>
      <c r="K8885">
        <f>_xlfn.XLOOKUP(Sales[[#This Row],[ProductKey]], Products!$A:$A, Products!$K:$K)</f>
        <v>33.644199999999998</v>
      </c>
      <c r="L8885" s="1">
        <f>Sales[[#This Row],[ProductPrice]]*Sales[[#This Row],[OrderQuantity]]</f>
        <v>33.644199999999998</v>
      </c>
      <c r="M8885" s="1">
        <f>Sales[[#This Row],[OrderQuantity]]</f>
        <v>1</v>
      </c>
      <c r="N8885" s="1">
        <f>1</f>
        <v>1</v>
      </c>
      <c r="O8885" s="1">
        <f>Sales[[#This Row],[TotalSales]]-Sales[[#This Row],[TotalCost]]</f>
        <v>21.616399999999999</v>
      </c>
      <c r="P8885" s="1">
        <f>Sales[[#This Row],[ProductCost]]*Sales[[#This Row],[OrderQuantity]]</f>
        <v>12.027799999999999</v>
      </c>
      <c r="Q8885" s="1" t="str">
        <f>VLOOKUP(Sales[[#This Row],[ProductKey]], Products!$A$2:$D$1000, 4, FALSE)</f>
        <v>Sport-100 Helmet, Black</v>
      </c>
    </row>
    <row r="8886" spans="1:17" x14ac:dyDescent="0.25">
      <c r="A8886" s="2">
        <v>37990</v>
      </c>
      <c r="B8886" s="1" t="s">
        <v>6861</v>
      </c>
      <c r="C8886">
        <v>215</v>
      </c>
      <c r="D8886">
        <v>16941</v>
      </c>
      <c r="E8886">
        <v>8</v>
      </c>
      <c r="F8886">
        <v>3</v>
      </c>
      <c r="G8886">
        <v>1</v>
      </c>
      <c r="H8886" s="2">
        <v>43104</v>
      </c>
      <c r="I8886" t="str">
        <f>VLOOKUP(Sales[[#This Row],[TerritoryKey]], Territories[], 2, FALSE)</f>
        <v>Germany</v>
      </c>
      <c r="J8886">
        <f>_xlfn.XLOOKUP(Sales[[#This Row],[ProductKey]], Products!$A:$A, Products!$J:$J)</f>
        <v>12.027799999999999</v>
      </c>
      <c r="K8886">
        <f>_xlfn.XLOOKUP(Sales[[#This Row],[ProductKey]], Products!$A:$A, Products!$K:$K)</f>
        <v>33.644199999999998</v>
      </c>
      <c r="L8886" s="1">
        <f>Sales[[#This Row],[ProductPrice]]*Sales[[#This Row],[OrderQuantity]]</f>
        <v>33.644199999999998</v>
      </c>
      <c r="M8886" s="1">
        <f>Sales[[#This Row],[OrderQuantity]]</f>
        <v>1</v>
      </c>
      <c r="N8886" s="1">
        <f>1</f>
        <v>1</v>
      </c>
      <c r="O8886" s="1">
        <f>Sales[[#This Row],[TotalSales]]-Sales[[#This Row],[TotalCost]]</f>
        <v>21.616399999999999</v>
      </c>
      <c r="P8886" s="1">
        <f>Sales[[#This Row],[ProductCost]]*Sales[[#This Row],[OrderQuantity]]</f>
        <v>12.027799999999999</v>
      </c>
      <c r="Q8886" s="1" t="str">
        <f>VLOOKUP(Sales[[#This Row],[ProductKey]], Products!$A$2:$D$1000, 4, FALSE)</f>
        <v>Sport-100 Helmet, Black</v>
      </c>
    </row>
    <row r="8887" spans="1:17" x14ac:dyDescent="0.25">
      <c r="A8887" s="2">
        <v>38325</v>
      </c>
      <c r="B8887" s="1" t="s">
        <v>6950</v>
      </c>
      <c r="C8887">
        <v>215</v>
      </c>
      <c r="D8887">
        <v>27324</v>
      </c>
      <c r="E8887">
        <v>7</v>
      </c>
      <c r="F8887">
        <v>3</v>
      </c>
      <c r="G8887">
        <v>1</v>
      </c>
      <c r="H8887" s="2">
        <v>43438</v>
      </c>
      <c r="I8887" t="str">
        <f>VLOOKUP(Sales[[#This Row],[TerritoryKey]], Territories[], 2, FALSE)</f>
        <v>France</v>
      </c>
      <c r="J8887">
        <f>_xlfn.XLOOKUP(Sales[[#This Row],[ProductKey]], Products!$A:$A, Products!$J:$J)</f>
        <v>12.027799999999999</v>
      </c>
      <c r="K8887">
        <f>_xlfn.XLOOKUP(Sales[[#This Row],[ProductKey]], Products!$A:$A, Products!$K:$K)</f>
        <v>33.644199999999998</v>
      </c>
      <c r="L8887" s="1">
        <f>Sales[[#This Row],[ProductPrice]]*Sales[[#This Row],[OrderQuantity]]</f>
        <v>33.644199999999998</v>
      </c>
      <c r="M8887" s="1">
        <f>Sales[[#This Row],[OrderQuantity]]</f>
        <v>1</v>
      </c>
      <c r="N8887" s="1">
        <f>1</f>
        <v>1</v>
      </c>
      <c r="O8887" s="1">
        <f>Sales[[#This Row],[TotalSales]]-Sales[[#This Row],[TotalCost]]</f>
        <v>21.616399999999999</v>
      </c>
      <c r="P8887" s="1">
        <f>Sales[[#This Row],[ProductCost]]*Sales[[#This Row],[OrderQuantity]]</f>
        <v>12.027799999999999</v>
      </c>
      <c r="Q8887" s="1" t="str">
        <f>VLOOKUP(Sales[[#This Row],[ProductKey]], Products!$A$2:$D$1000, 4, FALSE)</f>
        <v>Sport-100 Helmet, Black</v>
      </c>
    </row>
    <row r="8888" spans="1:17" x14ac:dyDescent="0.25">
      <c r="A8888" s="2">
        <v>38112</v>
      </c>
      <c r="B8888" s="1" t="s">
        <v>7155</v>
      </c>
      <c r="C8888">
        <v>215</v>
      </c>
      <c r="D8888">
        <v>11212</v>
      </c>
      <c r="E8888">
        <v>6</v>
      </c>
      <c r="F8888">
        <v>3</v>
      </c>
      <c r="G8888">
        <v>1</v>
      </c>
      <c r="H8888" s="2">
        <v>43225</v>
      </c>
      <c r="I8888" t="str">
        <f>VLOOKUP(Sales[[#This Row],[TerritoryKey]], Territories[], 2, FALSE)</f>
        <v>Canada</v>
      </c>
      <c r="J8888">
        <f>_xlfn.XLOOKUP(Sales[[#This Row],[ProductKey]], Products!$A:$A, Products!$J:$J)</f>
        <v>12.027799999999999</v>
      </c>
      <c r="K8888">
        <f>_xlfn.XLOOKUP(Sales[[#This Row],[ProductKey]], Products!$A:$A, Products!$K:$K)</f>
        <v>33.644199999999998</v>
      </c>
      <c r="L8888" s="1">
        <f>Sales[[#This Row],[ProductPrice]]*Sales[[#This Row],[OrderQuantity]]</f>
        <v>33.644199999999998</v>
      </c>
      <c r="M8888" s="1">
        <f>Sales[[#This Row],[OrderQuantity]]</f>
        <v>1</v>
      </c>
      <c r="N8888" s="1">
        <f>1</f>
        <v>1</v>
      </c>
      <c r="O8888" s="1">
        <f>Sales[[#This Row],[TotalSales]]-Sales[[#This Row],[TotalCost]]</f>
        <v>21.616399999999999</v>
      </c>
      <c r="P8888" s="1">
        <f>Sales[[#This Row],[ProductCost]]*Sales[[#This Row],[OrderQuantity]]</f>
        <v>12.027799999999999</v>
      </c>
      <c r="Q8888" s="1" t="str">
        <f>VLOOKUP(Sales[[#This Row],[ProductKey]], Products!$A$2:$D$1000, 4, FALSE)</f>
        <v>Sport-100 Helmet, Black</v>
      </c>
    </row>
    <row r="8889" spans="1:17" x14ac:dyDescent="0.25">
      <c r="A8889" s="2">
        <v>38141</v>
      </c>
      <c r="B8889" s="1" t="s">
        <v>7248</v>
      </c>
      <c r="C8889">
        <v>215</v>
      </c>
      <c r="D8889">
        <v>20725</v>
      </c>
      <c r="E8889">
        <v>10</v>
      </c>
      <c r="F8889">
        <v>3</v>
      </c>
      <c r="G8889">
        <v>1</v>
      </c>
      <c r="H8889" s="2">
        <v>43254</v>
      </c>
      <c r="I8889" t="str">
        <f>VLOOKUP(Sales[[#This Row],[TerritoryKey]], Territories[], 2, FALSE)</f>
        <v>United Kingdom</v>
      </c>
      <c r="J8889">
        <f>_xlfn.XLOOKUP(Sales[[#This Row],[ProductKey]], Products!$A:$A, Products!$J:$J)</f>
        <v>12.027799999999999</v>
      </c>
      <c r="K8889">
        <f>_xlfn.XLOOKUP(Sales[[#This Row],[ProductKey]], Products!$A:$A, Products!$K:$K)</f>
        <v>33.644199999999998</v>
      </c>
      <c r="L8889" s="1">
        <f>Sales[[#This Row],[ProductPrice]]*Sales[[#This Row],[OrderQuantity]]</f>
        <v>33.644199999999998</v>
      </c>
      <c r="M8889" s="1">
        <f>Sales[[#This Row],[OrderQuantity]]</f>
        <v>1</v>
      </c>
      <c r="N8889" s="1">
        <f>1</f>
        <v>1</v>
      </c>
      <c r="O8889" s="1">
        <f>Sales[[#This Row],[TotalSales]]-Sales[[#This Row],[TotalCost]]</f>
        <v>21.616399999999999</v>
      </c>
      <c r="P8889" s="1">
        <f>Sales[[#This Row],[ProductCost]]*Sales[[#This Row],[OrderQuantity]]</f>
        <v>12.027799999999999</v>
      </c>
      <c r="Q8889" s="1" t="str">
        <f>VLOOKUP(Sales[[#This Row],[ProductKey]], Products!$A$2:$D$1000, 4, FALSE)</f>
        <v>Sport-100 Helmet, Black</v>
      </c>
    </row>
    <row r="8890" spans="1:17" x14ac:dyDescent="0.25">
      <c r="A8890" s="2">
        <v>37992</v>
      </c>
      <c r="B8890" s="1" t="s">
        <v>7393</v>
      </c>
      <c r="C8890">
        <v>215</v>
      </c>
      <c r="D8890">
        <v>16656</v>
      </c>
      <c r="E8890">
        <v>9</v>
      </c>
      <c r="F8890">
        <v>3</v>
      </c>
      <c r="G8890">
        <v>1</v>
      </c>
      <c r="H8890" s="2">
        <v>43106</v>
      </c>
      <c r="I8890" t="str">
        <f>VLOOKUP(Sales[[#This Row],[TerritoryKey]], Territories[], 2, FALSE)</f>
        <v>Australia</v>
      </c>
      <c r="J8890">
        <f>_xlfn.XLOOKUP(Sales[[#This Row],[ProductKey]], Products!$A:$A, Products!$J:$J)</f>
        <v>12.027799999999999</v>
      </c>
      <c r="K8890">
        <f>_xlfn.XLOOKUP(Sales[[#This Row],[ProductKey]], Products!$A:$A, Products!$K:$K)</f>
        <v>33.644199999999998</v>
      </c>
      <c r="L8890" s="1">
        <f>Sales[[#This Row],[ProductPrice]]*Sales[[#This Row],[OrderQuantity]]</f>
        <v>33.644199999999998</v>
      </c>
      <c r="M8890" s="1">
        <f>Sales[[#This Row],[OrderQuantity]]</f>
        <v>1</v>
      </c>
      <c r="N8890" s="1">
        <f>1</f>
        <v>1</v>
      </c>
      <c r="O8890" s="1">
        <f>Sales[[#This Row],[TotalSales]]-Sales[[#This Row],[TotalCost]]</f>
        <v>21.616399999999999</v>
      </c>
      <c r="P8890" s="1">
        <f>Sales[[#This Row],[ProductCost]]*Sales[[#This Row],[OrderQuantity]]</f>
        <v>12.027799999999999</v>
      </c>
      <c r="Q8890" s="1" t="str">
        <f>VLOOKUP(Sales[[#This Row],[ProductKey]], Products!$A$2:$D$1000, 4, FALSE)</f>
        <v>Sport-100 Helmet, Black</v>
      </c>
    </row>
    <row r="8891" spans="1:17" x14ac:dyDescent="0.25">
      <c r="A8891" s="2">
        <v>38141</v>
      </c>
      <c r="B8891" s="1" t="s">
        <v>7436</v>
      </c>
      <c r="C8891">
        <v>215</v>
      </c>
      <c r="D8891">
        <v>26122</v>
      </c>
      <c r="E8891">
        <v>4</v>
      </c>
      <c r="F8891">
        <v>3</v>
      </c>
      <c r="G8891">
        <v>1</v>
      </c>
      <c r="H8891" s="2">
        <v>43254</v>
      </c>
      <c r="I8891" t="str">
        <f>VLOOKUP(Sales[[#This Row],[TerritoryKey]], Territories[], 2, FALSE)</f>
        <v>Southwest</v>
      </c>
      <c r="J8891">
        <f>_xlfn.XLOOKUP(Sales[[#This Row],[ProductKey]], Products!$A:$A, Products!$J:$J)</f>
        <v>12.027799999999999</v>
      </c>
      <c r="K8891">
        <f>_xlfn.XLOOKUP(Sales[[#This Row],[ProductKey]], Products!$A:$A, Products!$K:$K)</f>
        <v>33.644199999999998</v>
      </c>
      <c r="L8891" s="1">
        <f>Sales[[#This Row],[ProductPrice]]*Sales[[#This Row],[OrderQuantity]]</f>
        <v>33.644199999999998</v>
      </c>
      <c r="M8891" s="1">
        <f>Sales[[#This Row],[OrderQuantity]]</f>
        <v>1</v>
      </c>
      <c r="N8891" s="1">
        <f>1</f>
        <v>1</v>
      </c>
      <c r="O8891" s="1">
        <f>Sales[[#This Row],[TotalSales]]-Sales[[#This Row],[TotalCost]]</f>
        <v>21.616399999999999</v>
      </c>
      <c r="P8891" s="1">
        <f>Sales[[#This Row],[ProductCost]]*Sales[[#This Row],[OrderQuantity]]</f>
        <v>12.027799999999999</v>
      </c>
      <c r="Q8891" s="1" t="str">
        <f>VLOOKUP(Sales[[#This Row],[ProductKey]], Products!$A$2:$D$1000, 4, FALSE)</f>
        <v>Sport-100 Helmet, Black</v>
      </c>
    </row>
    <row r="8892" spans="1:17" x14ac:dyDescent="0.25">
      <c r="A8892" s="2">
        <v>38051</v>
      </c>
      <c r="B8892" s="1" t="s">
        <v>7496</v>
      </c>
      <c r="C8892">
        <v>215</v>
      </c>
      <c r="D8892">
        <v>22803</v>
      </c>
      <c r="E8892">
        <v>8</v>
      </c>
      <c r="F8892">
        <v>3</v>
      </c>
      <c r="G8892">
        <v>1</v>
      </c>
      <c r="H8892" s="2">
        <v>43164</v>
      </c>
      <c r="I8892" t="str">
        <f>VLOOKUP(Sales[[#This Row],[TerritoryKey]], Territories[], 2, FALSE)</f>
        <v>Germany</v>
      </c>
      <c r="J8892">
        <f>_xlfn.XLOOKUP(Sales[[#This Row],[ProductKey]], Products!$A:$A, Products!$J:$J)</f>
        <v>12.027799999999999</v>
      </c>
      <c r="K8892">
        <f>_xlfn.XLOOKUP(Sales[[#This Row],[ProductKey]], Products!$A:$A, Products!$K:$K)</f>
        <v>33.644199999999998</v>
      </c>
      <c r="L8892" s="1">
        <f>Sales[[#This Row],[ProductPrice]]*Sales[[#This Row],[OrderQuantity]]</f>
        <v>33.644199999999998</v>
      </c>
      <c r="M8892" s="1">
        <f>Sales[[#This Row],[OrderQuantity]]</f>
        <v>1</v>
      </c>
      <c r="N8892" s="1">
        <f>1</f>
        <v>1</v>
      </c>
      <c r="O8892" s="1">
        <f>Sales[[#This Row],[TotalSales]]-Sales[[#This Row],[TotalCost]]</f>
        <v>21.616399999999999</v>
      </c>
      <c r="P8892" s="1">
        <f>Sales[[#This Row],[ProductCost]]*Sales[[#This Row],[OrderQuantity]]</f>
        <v>12.027799999999999</v>
      </c>
      <c r="Q8892" s="1" t="str">
        <f>VLOOKUP(Sales[[#This Row],[ProductKey]], Products!$A$2:$D$1000, 4, FALSE)</f>
        <v>Sport-100 Helmet, Black</v>
      </c>
    </row>
    <row r="8893" spans="1:17" x14ac:dyDescent="0.25">
      <c r="A8893" s="2">
        <v>38264</v>
      </c>
      <c r="B8893" s="1" t="s">
        <v>7696</v>
      </c>
      <c r="C8893">
        <v>215</v>
      </c>
      <c r="D8893">
        <v>14069</v>
      </c>
      <c r="E8893">
        <v>9</v>
      </c>
      <c r="F8893">
        <v>3</v>
      </c>
      <c r="G8893">
        <v>1</v>
      </c>
      <c r="H8893" s="2">
        <v>43377</v>
      </c>
      <c r="I8893" t="str">
        <f>VLOOKUP(Sales[[#This Row],[TerritoryKey]], Territories[], 2, FALSE)</f>
        <v>Australia</v>
      </c>
      <c r="J8893">
        <f>_xlfn.XLOOKUP(Sales[[#This Row],[ProductKey]], Products!$A:$A, Products!$J:$J)</f>
        <v>12.027799999999999</v>
      </c>
      <c r="K8893">
        <f>_xlfn.XLOOKUP(Sales[[#This Row],[ProductKey]], Products!$A:$A, Products!$K:$K)</f>
        <v>33.644199999999998</v>
      </c>
      <c r="L8893" s="1">
        <f>Sales[[#This Row],[ProductPrice]]*Sales[[#This Row],[OrderQuantity]]</f>
        <v>33.644199999999998</v>
      </c>
      <c r="M8893" s="1">
        <f>Sales[[#This Row],[OrderQuantity]]</f>
        <v>1</v>
      </c>
      <c r="N8893" s="1">
        <f>1</f>
        <v>1</v>
      </c>
      <c r="O8893" s="1">
        <f>Sales[[#This Row],[TotalSales]]-Sales[[#This Row],[TotalCost]]</f>
        <v>21.616399999999999</v>
      </c>
      <c r="P8893" s="1">
        <f>Sales[[#This Row],[ProductCost]]*Sales[[#This Row],[OrderQuantity]]</f>
        <v>12.027799999999999</v>
      </c>
      <c r="Q8893" s="1" t="str">
        <f>VLOOKUP(Sales[[#This Row],[ProductKey]], Products!$A$2:$D$1000, 4, FALSE)</f>
        <v>Sport-100 Helmet, Black</v>
      </c>
    </row>
    <row r="8894" spans="1:17" x14ac:dyDescent="0.25">
      <c r="A8894" s="2">
        <v>38110</v>
      </c>
      <c r="B8894" s="1" t="s">
        <v>7726</v>
      </c>
      <c r="C8894">
        <v>215</v>
      </c>
      <c r="D8894">
        <v>29441</v>
      </c>
      <c r="E8894">
        <v>8</v>
      </c>
      <c r="F8894">
        <v>3</v>
      </c>
      <c r="G8894">
        <v>1</v>
      </c>
      <c r="H8894" s="2">
        <v>43223</v>
      </c>
      <c r="I8894" t="str">
        <f>VLOOKUP(Sales[[#This Row],[TerritoryKey]], Territories[], 2, FALSE)</f>
        <v>Germany</v>
      </c>
      <c r="J8894">
        <f>_xlfn.XLOOKUP(Sales[[#This Row],[ProductKey]], Products!$A:$A, Products!$J:$J)</f>
        <v>12.027799999999999</v>
      </c>
      <c r="K8894">
        <f>_xlfn.XLOOKUP(Sales[[#This Row],[ProductKey]], Products!$A:$A, Products!$K:$K)</f>
        <v>33.644199999999998</v>
      </c>
      <c r="L8894" s="1">
        <f>Sales[[#This Row],[ProductPrice]]*Sales[[#This Row],[OrderQuantity]]</f>
        <v>33.644199999999998</v>
      </c>
      <c r="M8894" s="1">
        <f>Sales[[#This Row],[OrderQuantity]]</f>
        <v>1</v>
      </c>
      <c r="N8894" s="1">
        <f>1</f>
        <v>1</v>
      </c>
      <c r="O8894" s="1">
        <f>Sales[[#This Row],[TotalSales]]-Sales[[#This Row],[TotalCost]]</f>
        <v>21.616399999999999</v>
      </c>
      <c r="P8894" s="1">
        <f>Sales[[#This Row],[ProductCost]]*Sales[[#This Row],[OrderQuantity]]</f>
        <v>12.027799999999999</v>
      </c>
      <c r="Q8894" s="1" t="str">
        <f>VLOOKUP(Sales[[#This Row],[ProductKey]], Products!$A$2:$D$1000, 4, FALSE)</f>
        <v>Sport-100 Helmet, Black</v>
      </c>
    </row>
    <row r="8895" spans="1:17" x14ac:dyDescent="0.25">
      <c r="A8895" s="2">
        <v>38083</v>
      </c>
      <c r="B8895" s="1" t="s">
        <v>7799</v>
      </c>
      <c r="C8895">
        <v>215</v>
      </c>
      <c r="D8895">
        <v>20248</v>
      </c>
      <c r="E8895">
        <v>9</v>
      </c>
      <c r="F8895">
        <v>3</v>
      </c>
      <c r="G8895">
        <v>1</v>
      </c>
      <c r="H8895" s="2">
        <v>43196</v>
      </c>
      <c r="I8895" t="str">
        <f>VLOOKUP(Sales[[#This Row],[TerritoryKey]], Territories[], 2, FALSE)</f>
        <v>Australia</v>
      </c>
      <c r="J8895">
        <f>_xlfn.XLOOKUP(Sales[[#This Row],[ProductKey]], Products!$A:$A, Products!$J:$J)</f>
        <v>12.027799999999999</v>
      </c>
      <c r="K8895">
        <f>_xlfn.XLOOKUP(Sales[[#This Row],[ProductKey]], Products!$A:$A, Products!$K:$K)</f>
        <v>33.644199999999998</v>
      </c>
      <c r="L8895" s="1">
        <f>Sales[[#This Row],[ProductPrice]]*Sales[[#This Row],[OrderQuantity]]</f>
        <v>33.644199999999998</v>
      </c>
      <c r="M8895" s="1">
        <f>Sales[[#This Row],[OrderQuantity]]</f>
        <v>1</v>
      </c>
      <c r="N8895" s="1">
        <f>1</f>
        <v>1</v>
      </c>
      <c r="O8895" s="1">
        <f>Sales[[#This Row],[TotalSales]]-Sales[[#This Row],[TotalCost]]</f>
        <v>21.616399999999999</v>
      </c>
      <c r="P8895" s="1">
        <f>Sales[[#This Row],[ProductCost]]*Sales[[#This Row],[OrderQuantity]]</f>
        <v>12.027799999999999</v>
      </c>
      <c r="Q8895" s="1" t="str">
        <f>VLOOKUP(Sales[[#This Row],[ProductKey]], Products!$A$2:$D$1000, 4, FALSE)</f>
        <v>Sport-100 Helmet, Black</v>
      </c>
    </row>
    <row r="8896" spans="1:17" x14ac:dyDescent="0.25">
      <c r="A8896" s="2">
        <v>38295</v>
      </c>
      <c r="B8896" s="1" t="s">
        <v>7914</v>
      </c>
      <c r="C8896">
        <v>215</v>
      </c>
      <c r="D8896">
        <v>20223</v>
      </c>
      <c r="E8896">
        <v>9</v>
      </c>
      <c r="F8896">
        <v>3</v>
      </c>
      <c r="G8896">
        <v>1</v>
      </c>
      <c r="H8896" s="2">
        <v>43408</v>
      </c>
      <c r="I8896" t="str">
        <f>VLOOKUP(Sales[[#This Row],[TerritoryKey]], Territories[], 2, FALSE)</f>
        <v>Australia</v>
      </c>
      <c r="J8896">
        <f>_xlfn.XLOOKUP(Sales[[#This Row],[ProductKey]], Products!$A:$A, Products!$J:$J)</f>
        <v>12.027799999999999</v>
      </c>
      <c r="K8896">
        <f>_xlfn.XLOOKUP(Sales[[#This Row],[ProductKey]], Products!$A:$A, Products!$K:$K)</f>
        <v>33.644199999999998</v>
      </c>
      <c r="L8896" s="1">
        <f>Sales[[#This Row],[ProductPrice]]*Sales[[#This Row],[OrderQuantity]]</f>
        <v>33.644199999999998</v>
      </c>
      <c r="M8896" s="1">
        <f>Sales[[#This Row],[OrderQuantity]]</f>
        <v>1</v>
      </c>
      <c r="N8896" s="1">
        <f>1</f>
        <v>1</v>
      </c>
      <c r="O8896" s="1">
        <f>Sales[[#This Row],[TotalSales]]-Sales[[#This Row],[TotalCost]]</f>
        <v>21.616399999999999</v>
      </c>
      <c r="P8896" s="1">
        <f>Sales[[#This Row],[ProductCost]]*Sales[[#This Row],[OrderQuantity]]</f>
        <v>12.027799999999999</v>
      </c>
      <c r="Q8896" s="1" t="str">
        <f>VLOOKUP(Sales[[#This Row],[ProductKey]], Products!$A$2:$D$1000, 4, FALSE)</f>
        <v>Sport-100 Helmet, Black</v>
      </c>
    </row>
    <row r="8897" spans="1:17" x14ac:dyDescent="0.25">
      <c r="A8897" s="2">
        <v>37934</v>
      </c>
      <c r="B8897" s="1" t="s">
        <v>66</v>
      </c>
      <c r="C8897">
        <v>480</v>
      </c>
      <c r="D8897">
        <v>17816</v>
      </c>
      <c r="E8897">
        <v>7</v>
      </c>
      <c r="F8897">
        <v>3</v>
      </c>
      <c r="G8897">
        <v>1</v>
      </c>
      <c r="H8897" s="2">
        <v>43048</v>
      </c>
      <c r="I8897" t="str">
        <f>VLOOKUP(Sales[[#This Row],[TerritoryKey]], Territories[], 2, FALSE)</f>
        <v>France</v>
      </c>
      <c r="J8897">
        <f>_xlfn.XLOOKUP(Sales[[#This Row],[ProductKey]], Products!$A:$A, Products!$J:$J)</f>
        <v>0.85650000000000004</v>
      </c>
      <c r="K8897">
        <f>_xlfn.XLOOKUP(Sales[[#This Row],[ProductKey]], Products!$A:$A, Products!$K:$K)</f>
        <v>2.29</v>
      </c>
      <c r="L8897" s="1">
        <f>Sales[[#This Row],[ProductPrice]]*Sales[[#This Row],[OrderQuantity]]</f>
        <v>2.29</v>
      </c>
      <c r="M8897" s="1">
        <f>Sales[[#This Row],[OrderQuantity]]</f>
        <v>1</v>
      </c>
      <c r="N8897" s="1">
        <f>1</f>
        <v>1</v>
      </c>
      <c r="O8897" s="1">
        <f>Sales[[#This Row],[TotalSales]]-Sales[[#This Row],[TotalCost]]</f>
        <v>1.4335</v>
      </c>
      <c r="P8897" s="1">
        <f>Sales[[#This Row],[ProductCost]]*Sales[[#This Row],[OrderQuantity]]</f>
        <v>0.85650000000000004</v>
      </c>
      <c r="Q8897" s="1" t="str">
        <f>VLOOKUP(Sales[[#This Row],[ProductKey]], Products!$A$2:$D$1000, 4, FALSE)</f>
        <v>Patch Kit/8 Patches</v>
      </c>
    </row>
    <row r="8898" spans="1:17" x14ac:dyDescent="0.25">
      <c r="A8898" s="2">
        <v>37904</v>
      </c>
      <c r="B8898" s="1" t="s">
        <v>89</v>
      </c>
      <c r="C8898">
        <v>483</v>
      </c>
      <c r="D8898">
        <v>20974</v>
      </c>
      <c r="E8898">
        <v>7</v>
      </c>
      <c r="F8898">
        <v>3</v>
      </c>
      <c r="G8898">
        <v>1</v>
      </c>
      <c r="H8898" s="2">
        <v>43018</v>
      </c>
      <c r="I8898" t="str">
        <f>VLOOKUP(Sales[[#This Row],[TerritoryKey]], Territories[], 2, FALSE)</f>
        <v>France</v>
      </c>
      <c r="J8898">
        <f>_xlfn.XLOOKUP(Sales[[#This Row],[ProductKey]], Products!$A:$A, Products!$J:$J)</f>
        <v>44.88</v>
      </c>
      <c r="K8898">
        <f>_xlfn.XLOOKUP(Sales[[#This Row],[ProductKey]], Products!$A:$A, Products!$K:$K)</f>
        <v>120</v>
      </c>
      <c r="L8898" s="1">
        <f>Sales[[#This Row],[ProductPrice]]*Sales[[#This Row],[OrderQuantity]]</f>
        <v>120</v>
      </c>
      <c r="M8898" s="1">
        <f>Sales[[#This Row],[OrderQuantity]]</f>
        <v>1</v>
      </c>
      <c r="N8898" s="1">
        <f>1</f>
        <v>1</v>
      </c>
      <c r="O8898" s="1">
        <f>Sales[[#This Row],[TotalSales]]-Sales[[#This Row],[TotalCost]]</f>
        <v>75.12</v>
      </c>
      <c r="P8898" s="1">
        <f>Sales[[#This Row],[ProductCost]]*Sales[[#This Row],[OrderQuantity]]</f>
        <v>44.88</v>
      </c>
      <c r="Q8898" s="1" t="str">
        <f>VLOOKUP(Sales[[#This Row],[ProductKey]], Products!$A$2:$D$1000, 4, FALSE)</f>
        <v>Hitch Rack - 4-Bike</v>
      </c>
    </row>
    <row r="8899" spans="1:17" x14ac:dyDescent="0.25">
      <c r="A8899" s="2">
        <v>37632</v>
      </c>
      <c r="B8899" s="1" t="s">
        <v>183</v>
      </c>
      <c r="C8899">
        <v>475</v>
      </c>
      <c r="D8899">
        <v>21545</v>
      </c>
      <c r="E8899">
        <v>10</v>
      </c>
      <c r="F8899">
        <v>3</v>
      </c>
      <c r="G8899">
        <v>1</v>
      </c>
      <c r="H8899" s="2">
        <v>42746</v>
      </c>
      <c r="I8899" t="str">
        <f>VLOOKUP(Sales[[#This Row],[TerritoryKey]], Territories[], 2, FALSE)</f>
        <v>United Kingdom</v>
      </c>
      <c r="J8899">
        <f>_xlfn.XLOOKUP(Sales[[#This Row],[ProductKey]], Products!$A:$A, Products!$J:$J)</f>
        <v>26.176300000000001</v>
      </c>
      <c r="K8899">
        <f>_xlfn.XLOOKUP(Sales[[#This Row],[ProductKey]], Products!$A:$A, Products!$K:$K)</f>
        <v>69.989999999999995</v>
      </c>
      <c r="L8899" s="1">
        <f>Sales[[#This Row],[ProductPrice]]*Sales[[#This Row],[OrderQuantity]]</f>
        <v>69.989999999999995</v>
      </c>
      <c r="M8899" s="1">
        <f>Sales[[#This Row],[OrderQuantity]]</f>
        <v>1</v>
      </c>
      <c r="N8899" s="1">
        <f>1</f>
        <v>1</v>
      </c>
      <c r="O8899" s="1">
        <f>Sales[[#This Row],[TotalSales]]-Sales[[#This Row],[TotalCost]]</f>
        <v>43.813699999999997</v>
      </c>
      <c r="P8899" s="1">
        <f>Sales[[#This Row],[ProductCost]]*Sales[[#This Row],[OrderQuantity]]</f>
        <v>26.176300000000001</v>
      </c>
      <c r="Q8899" s="1" t="str">
        <f>VLOOKUP(Sales[[#This Row],[ProductKey]], Products!$A$2:$D$1000, 4, FALSE)</f>
        <v>Women's Mountain Shorts, M</v>
      </c>
    </row>
    <row r="8900" spans="1:17" x14ac:dyDescent="0.25">
      <c r="A8900" s="2">
        <v>37904</v>
      </c>
      <c r="B8900" s="1" t="s">
        <v>210</v>
      </c>
      <c r="C8900">
        <v>232</v>
      </c>
      <c r="D8900">
        <v>12386</v>
      </c>
      <c r="E8900">
        <v>8</v>
      </c>
      <c r="F8900">
        <v>3</v>
      </c>
      <c r="G8900">
        <v>1</v>
      </c>
      <c r="H8900" s="2">
        <v>43018</v>
      </c>
      <c r="I8900" t="str">
        <f>VLOOKUP(Sales[[#This Row],[TerritoryKey]], Territories[], 2, FALSE)</f>
        <v>Germany</v>
      </c>
      <c r="J8900">
        <f>_xlfn.XLOOKUP(Sales[[#This Row],[ProductKey]], Products!$A:$A, Products!$J:$J)</f>
        <v>31.724399999999999</v>
      </c>
      <c r="K8900">
        <f>_xlfn.XLOOKUP(Sales[[#This Row],[ProductKey]], Products!$A:$A, Products!$K:$K)</f>
        <v>48.067300000000003</v>
      </c>
      <c r="L8900" s="1">
        <f>Sales[[#This Row],[ProductPrice]]*Sales[[#This Row],[OrderQuantity]]</f>
        <v>48.067300000000003</v>
      </c>
      <c r="M8900" s="1">
        <f>Sales[[#This Row],[OrderQuantity]]</f>
        <v>1</v>
      </c>
      <c r="N8900" s="1">
        <f>1</f>
        <v>1</v>
      </c>
      <c r="O8900" s="1">
        <f>Sales[[#This Row],[TotalSales]]-Sales[[#This Row],[TotalCost]]</f>
        <v>16.342900000000004</v>
      </c>
      <c r="P8900" s="1">
        <f>Sales[[#This Row],[ProductCost]]*Sales[[#This Row],[OrderQuantity]]</f>
        <v>31.724399999999999</v>
      </c>
      <c r="Q8900" s="1" t="str">
        <f>VLOOKUP(Sales[[#This Row],[ProductKey]], Products!$A$2:$D$1000, 4, FALSE)</f>
        <v>Long-Sleeve Logo Jersey, L</v>
      </c>
    </row>
    <row r="8901" spans="1:17" x14ac:dyDescent="0.25">
      <c r="A8901" s="2">
        <v>37692</v>
      </c>
      <c r="B8901" s="1" t="s">
        <v>219</v>
      </c>
      <c r="C8901">
        <v>487</v>
      </c>
      <c r="D8901">
        <v>19373</v>
      </c>
      <c r="E8901">
        <v>8</v>
      </c>
      <c r="F8901">
        <v>3</v>
      </c>
      <c r="G8901">
        <v>1</v>
      </c>
      <c r="H8901" s="2">
        <v>42806</v>
      </c>
      <c r="I8901" t="str">
        <f>VLOOKUP(Sales[[#This Row],[TerritoryKey]], Territories[], 2, FALSE)</f>
        <v>Germany</v>
      </c>
      <c r="J8901">
        <f>_xlfn.XLOOKUP(Sales[[#This Row],[ProductKey]], Products!$A:$A, Products!$J:$J)</f>
        <v>20.566299999999998</v>
      </c>
      <c r="K8901">
        <f>_xlfn.XLOOKUP(Sales[[#This Row],[ProductKey]], Products!$A:$A, Products!$K:$K)</f>
        <v>54.99</v>
      </c>
      <c r="L8901" s="1">
        <f>Sales[[#This Row],[ProductPrice]]*Sales[[#This Row],[OrderQuantity]]</f>
        <v>54.99</v>
      </c>
      <c r="M8901" s="1">
        <f>Sales[[#This Row],[OrderQuantity]]</f>
        <v>1</v>
      </c>
      <c r="N8901" s="1">
        <f>1</f>
        <v>1</v>
      </c>
      <c r="O8901" s="1">
        <f>Sales[[#This Row],[TotalSales]]-Sales[[#This Row],[TotalCost]]</f>
        <v>34.423700000000004</v>
      </c>
      <c r="P8901" s="1">
        <f>Sales[[#This Row],[ProductCost]]*Sales[[#This Row],[OrderQuantity]]</f>
        <v>20.566299999999998</v>
      </c>
      <c r="Q8901" s="1" t="str">
        <f>VLOOKUP(Sales[[#This Row],[ProductKey]], Products!$A$2:$D$1000, 4, FALSE)</f>
        <v>Hydration Pack - 70 oz.</v>
      </c>
    </row>
    <row r="8902" spans="1:17" x14ac:dyDescent="0.25">
      <c r="A8902" s="2">
        <v>37690</v>
      </c>
      <c r="B8902" s="1" t="s">
        <v>244</v>
      </c>
      <c r="C8902">
        <v>229</v>
      </c>
      <c r="D8902">
        <v>28890</v>
      </c>
      <c r="E8902">
        <v>8</v>
      </c>
      <c r="F8902">
        <v>3</v>
      </c>
      <c r="G8902">
        <v>1</v>
      </c>
      <c r="H8902" s="2">
        <v>42804</v>
      </c>
      <c r="I8902" t="str">
        <f>VLOOKUP(Sales[[#This Row],[TerritoryKey]], Territories[], 2, FALSE)</f>
        <v>Germany</v>
      </c>
      <c r="J8902">
        <f>_xlfn.XLOOKUP(Sales[[#This Row],[ProductKey]], Products!$A:$A, Products!$J:$J)</f>
        <v>31.724399999999999</v>
      </c>
      <c r="K8902">
        <f>_xlfn.XLOOKUP(Sales[[#This Row],[ProductKey]], Products!$A:$A, Products!$K:$K)</f>
        <v>48.067300000000003</v>
      </c>
      <c r="L8902" s="1">
        <f>Sales[[#This Row],[ProductPrice]]*Sales[[#This Row],[OrderQuantity]]</f>
        <v>48.067300000000003</v>
      </c>
      <c r="M8902" s="1">
        <f>Sales[[#This Row],[OrderQuantity]]</f>
        <v>1</v>
      </c>
      <c r="N8902" s="1">
        <f>1</f>
        <v>1</v>
      </c>
      <c r="O8902" s="1">
        <f>Sales[[#This Row],[TotalSales]]-Sales[[#This Row],[TotalCost]]</f>
        <v>16.342900000000004</v>
      </c>
      <c r="P8902" s="1">
        <f>Sales[[#This Row],[ProductCost]]*Sales[[#This Row],[OrderQuantity]]</f>
        <v>31.724399999999999</v>
      </c>
      <c r="Q8902" s="1" t="str">
        <f>VLOOKUP(Sales[[#This Row],[ProductKey]], Products!$A$2:$D$1000, 4, FALSE)</f>
        <v>Long-Sleeve Logo Jersey, M</v>
      </c>
    </row>
    <row r="8903" spans="1:17" x14ac:dyDescent="0.25">
      <c r="A8903" s="2">
        <v>37723</v>
      </c>
      <c r="B8903" s="1" t="s">
        <v>325</v>
      </c>
      <c r="C8903">
        <v>223</v>
      </c>
      <c r="D8903">
        <v>19925</v>
      </c>
      <c r="E8903">
        <v>8</v>
      </c>
      <c r="F8903">
        <v>3</v>
      </c>
      <c r="G8903">
        <v>1</v>
      </c>
      <c r="H8903" s="2">
        <v>42837</v>
      </c>
      <c r="I8903" t="str">
        <f>VLOOKUP(Sales[[#This Row],[TerritoryKey]], Territories[], 2, FALSE)</f>
        <v>Germany</v>
      </c>
      <c r="J8903">
        <f>_xlfn.XLOOKUP(Sales[[#This Row],[ProductKey]], Products!$A:$A, Products!$J:$J)</f>
        <v>5.7051999999999996</v>
      </c>
      <c r="K8903">
        <f>_xlfn.XLOOKUP(Sales[[#This Row],[ProductKey]], Products!$A:$A, Products!$K:$K)</f>
        <v>8.6441999999999997</v>
      </c>
      <c r="L8903" s="1">
        <f>Sales[[#This Row],[ProductPrice]]*Sales[[#This Row],[OrderQuantity]]</f>
        <v>8.6441999999999997</v>
      </c>
      <c r="M8903" s="1">
        <f>Sales[[#This Row],[OrderQuantity]]</f>
        <v>1</v>
      </c>
      <c r="N8903" s="1">
        <f>1</f>
        <v>1</v>
      </c>
      <c r="O8903" s="1">
        <f>Sales[[#This Row],[TotalSales]]-Sales[[#This Row],[TotalCost]]</f>
        <v>2.9390000000000001</v>
      </c>
      <c r="P8903" s="1">
        <f>Sales[[#This Row],[ProductCost]]*Sales[[#This Row],[OrderQuantity]]</f>
        <v>5.7051999999999996</v>
      </c>
      <c r="Q8903" s="1" t="str">
        <f>VLOOKUP(Sales[[#This Row],[ProductKey]], Products!$A$2:$D$1000, 4, FALSE)</f>
        <v>AWC Logo Cap</v>
      </c>
    </row>
    <row r="8904" spans="1:17" x14ac:dyDescent="0.25">
      <c r="A8904" s="2">
        <v>37845</v>
      </c>
      <c r="B8904" s="1" t="s">
        <v>627</v>
      </c>
      <c r="C8904">
        <v>488</v>
      </c>
      <c r="D8904">
        <v>22678</v>
      </c>
      <c r="E8904">
        <v>8</v>
      </c>
      <c r="F8904">
        <v>3</v>
      </c>
      <c r="G8904">
        <v>1</v>
      </c>
      <c r="H8904" s="2">
        <v>42959</v>
      </c>
      <c r="I8904" t="str">
        <f>VLOOKUP(Sales[[#This Row],[TerritoryKey]], Territories[], 2, FALSE)</f>
        <v>Germany</v>
      </c>
      <c r="J8904">
        <f>_xlfn.XLOOKUP(Sales[[#This Row],[ProductKey]], Products!$A:$A, Products!$J:$J)</f>
        <v>41.572299999999998</v>
      </c>
      <c r="K8904">
        <f>_xlfn.XLOOKUP(Sales[[#This Row],[ProductKey]], Products!$A:$A, Products!$K:$K)</f>
        <v>53.99</v>
      </c>
      <c r="L8904" s="1">
        <f>Sales[[#This Row],[ProductPrice]]*Sales[[#This Row],[OrderQuantity]]</f>
        <v>53.99</v>
      </c>
      <c r="M8904" s="1">
        <f>Sales[[#This Row],[OrderQuantity]]</f>
        <v>1</v>
      </c>
      <c r="N8904" s="1">
        <f>1</f>
        <v>1</v>
      </c>
      <c r="O8904" s="1">
        <f>Sales[[#This Row],[TotalSales]]-Sales[[#This Row],[TotalCost]]</f>
        <v>12.417700000000004</v>
      </c>
      <c r="P8904" s="1">
        <f>Sales[[#This Row],[ProductCost]]*Sales[[#This Row],[OrderQuantity]]</f>
        <v>41.572299999999998</v>
      </c>
      <c r="Q8904" s="1" t="str">
        <f>VLOOKUP(Sales[[#This Row],[ProductKey]], Products!$A$2:$D$1000, 4, FALSE)</f>
        <v>Short-Sleeve Classic Jersey, S</v>
      </c>
    </row>
    <row r="8905" spans="1:17" x14ac:dyDescent="0.25">
      <c r="A8905" s="2">
        <v>37814</v>
      </c>
      <c r="B8905" s="1" t="s">
        <v>702</v>
      </c>
      <c r="C8905">
        <v>480</v>
      </c>
      <c r="D8905">
        <v>14542</v>
      </c>
      <c r="E8905">
        <v>10</v>
      </c>
      <c r="F8905">
        <v>3</v>
      </c>
      <c r="G8905">
        <v>1</v>
      </c>
      <c r="H8905" s="2">
        <v>42928</v>
      </c>
      <c r="I8905" t="str">
        <f>VLOOKUP(Sales[[#This Row],[TerritoryKey]], Territories[], 2, FALSE)</f>
        <v>United Kingdom</v>
      </c>
      <c r="J8905">
        <f>_xlfn.XLOOKUP(Sales[[#This Row],[ProductKey]], Products!$A:$A, Products!$J:$J)</f>
        <v>0.85650000000000004</v>
      </c>
      <c r="K8905">
        <f>_xlfn.XLOOKUP(Sales[[#This Row],[ProductKey]], Products!$A:$A, Products!$K:$K)</f>
        <v>2.29</v>
      </c>
      <c r="L8905" s="1">
        <f>Sales[[#This Row],[ProductPrice]]*Sales[[#This Row],[OrderQuantity]]</f>
        <v>2.29</v>
      </c>
      <c r="M8905" s="1">
        <f>Sales[[#This Row],[OrderQuantity]]</f>
        <v>1</v>
      </c>
      <c r="N8905" s="1">
        <f>1</f>
        <v>1</v>
      </c>
      <c r="O8905" s="1">
        <f>Sales[[#This Row],[TotalSales]]-Sales[[#This Row],[TotalCost]]</f>
        <v>1.4335</v>
      </c>
      <c r="P8905" s="1">
        <f>Sales[[#This Row],[ProductCost]]*Sales[[#This Row],[OrderQuantity]]</f>
        <v>0.85650000000000004</v>
      </c>
      <c r="Q8905" s="1" t="str">
        <f>VLOOKUP(Sales[[#This Row],[ProductKey]], Products!$A$2:$D$1000, 4, FALSE)</f>
        <v>Patch Kit/8 Patches</v>
      </c>
    </row>
    <row r="8906" spans="1:17" x14ac:dyDescent="0.25">
      <c r="A8906" s="2">
        <v>37966</v>
      </c>
      <c r="B8906" s="1" t="s">
        <v>718</v>
      </c>
      <c r="C8906">
        <v>471</v>
      </c>
      <c r="D8906">
        <v>25317</v>
      </c>
      <c r="E8906">
        <v>8</v>
      </c>
      <c r="F8906">
        <v>3</v>
      </c>
      <c r="G8906">
        <v>1</v>
      </c>
      <c r="H8906" s="2">
        <v>43080</v>
      </c>
      <c r="I8906" t="str">
        <f>VLOOKUP(Sales[[#This Row],[TerritoryKey]], Territories[], 2, FALSE)</f>
        <v>Germany</v>
      </c>
      <c r="J8906">
        <f>_xlfn.XLOOKUP(Sales[[#This Row],[ProductKey]], Products!$A:$A, Products!$J:$J)</f>
        <v>23.748999999999999</v>
      </c>
      <c r="K8906">
        <f>_xlfn.XLOOKUP(Sales[[#This Row],[ProductKey]], Products!$A:$A, Products!$K:$K)</f>
        <v>63.5</v>
      </c>
      <c r="L8906" s="1">
        <f>Sales[[#This Row],[ProductPrice]]*Sales[[#This Row],[OrderQuantity]]</f>
        <v>63.5</v>
      </c>
      <c r="M8906" s="1">
        <f>Sales[[#This Row],[OrderQuantity]]</f>
        <v>1</v>
      </c>
      <c r="N8906" s="1">
        <f>1</f>
        <v>1</v>
      </c>
      <c r="O8906" s="1">
        <f>Sales[[#This Row],[TotalSales]]-Sales[[#This Row],[TotalCost]]</f>
        <v>39.751000000000005</v>
      </c>
      <c r="P8906" s="1">
        <f>Sales[[#This Row],[ProductCost]]*Sales[[#This Row],[OrderQuantity]]</f>
        <v>23.748999999999999</v>
      </c>
      <c r="Q8906" s="1" t="str">
        <f>VLOOKUP(Sales[[#This Row],[ProductKey]], Products!$A$2:$D$1000, 4, FALSE)</f>
        <v>Classic Vest, S</v>
      </c>
    </row>
    <row r="8907" spans="1:17" x14ac:dyDescent="0.25">
      <c r="A8907" s="2">
        <v>37843</v>
      </c>
      <c r="B8907" s="1" t="s">
        <v>759</v>
      </c>
      <c r="C8907">
        <v>487</v>
      </c>
      <c r="D8907">
        <v>20723</v>
      </c>
      <c r="E8907">
        <v>8</v>
      </c>
      <c r="F8907">
        <v>3</v>
      </c>
      <c r="G8907">
        <v>1</v>
      </c>
      <c r="H8907" s="2">
        <v>42957</v>
      </c>
      <c r="I8907" t="str">
        <f>VLOOKUP(Sales[[#This Row],[TerritoryKey]], Territories[], 2, FALSE)</f>
        <v>Germany</v>
      </c>
      <c r="J8907">
        <f>_xlfn.XLOOKUP(Sales[[#This Row],[ProductKey]], Products!$A:$A, Products!$J:$J)</f>
        <v>20.566299999999998</v>
      </c>
      <c r="K8907">
        <f>_xlfn.XLOOKUP(Sales[[#This Row],[ProductKey]], Products!$A:$A, Products!$K:$K)</f>
        <v>54.99</v>
      </c>
      <c r="L8907" s="1">
        <f>Sales[[#This Row],[ProductPrice]]*Sales[[#This Row],[OrderQuantity]]</f>
        <v>54.99</v>
      </c>
      <c r="M8907" s="1">
        <f>Sales[[#This Row],[OrderQuantity]]</f>
        <v>1</v>
      </c>
      <c r="N8907" s="1">
        <f>1</f>
        <v>1</v>
      </c>
      <c r="O8907" s="1">
        <f>Sales[[#This Row],[TotalSales]]-Sales[[#This Row],[TotalCost]]</f>
        <v>34.423700000000004</v>
      </c>
      <c r="P8907" s="1">
        <f>Sales[[#This Row],[ProductCost]]*Sales[[#This Row],[OrderQuantity]]</f>
        <v>20.566299999999998</v>
      </c>
      <c r="Q8907" s="1" t="str">
        <f>VLOOKUP(Sales[[#This Row],[ProductKey]], Products!$A$2:$D$1000, 4, FALSE)</f>
        <v>Hydration Pack - 70 oz.</v>
      </c>
    </row>
    <row r="8908" spans="1:17" x14ac:dyDescent="0.25">
      <c r="A8908" s="2">
        <v>37663</v>
      </c>
      <c r="B8908" s="1" t="s">
        <v>825</v>
      </c>
      <c r="C8908">
        <v>473</v>
      </c>
      <c r="D8908">
        <v>14995</v>
      </c>
      <c r="E8908">
        <v>7</v>
      </c>
      <c r="F8908">
        <v>3</v>
      </c>
      <c r="G8908">
        <v>1</v>
      </c>
      <c r="H8908" s="2">
        <v>42777</v>
      </c>
      <c r="I8908" t="str">
        <f>VLOOKUP(Sales[[#This Row],[TerritoryKey]], Territories[], 2, FALSE)</f>
        <v>France</v>
      </c>
      <c r="J8908">
        <f>_xlfn.XLOOKUP(Sales[[#This Row],[ProductKey]], Products!$A:$A, Products!$J:$J)</f>
        <v>23.748999999999999</v>
      </c>
      <c r="K8908">
        <f>_xlfn.XLOOKUP(Sales[[#This Row],[ProductKey]], Products!$A:$A, Products!$K:$K)</f>
        <v>63.5</v>
      </c>
      <c r="L8908" s="1">
        <f>Sales[[#This Row],[ProductPrice]]*Sales[[#This Row],[OrderQuantity]]</f>
        <v>63.5</v>
      </c>
      <c r="M8908" s="1">
        <f>Sales[[#This Row],[OrderQuantity]]</f>
        <v>1</v>
      </c>
      <c r="N8908" s="1">
        <f>1</f>
        <v>1</v>
      </c>
      <c r="O8908" s="1">
        <f>Sales[[#This Row],[TotalSales]]-Sales[[#This Row],[TotalCost]]</f>
        <v>39.751000000000005</v>
      </c>
      <c r="P8908" s="1">
        <f>Sales[[#This Row],[ProductCost]]*Sales[[#This Row],[OrderQuantity]]</f>
        <v>23.748999999999999</v>
      </c>
      <c r="Q8908" s="1" t="str">
        <f>VLOOKUP(Sales[[#This Row],[ProductKey]], Products!$A$2:$D$1000, 4, FALSE)</f>
        <v>Classic Vest, L</v>
      </c>
    </row>
    <row r="8909" spans="1:17" x14ac:dyDescent="0.25">
      <c r="A8909" s="2">
        <v>37843</v>
      </c>
      <c r="B8909" s="1" t="s">
        <v>1014</v>
      </c>
      <c r="C8909">
        <v>223</v>
      </c>
      <c r="D8909">
        <v>17710</v>
      </c>
      <c r="E8909">
        <v>10</v>
      </c>
      <c r="F8909">
        <v>3</v>
      </c>
      <c r="G8909">
        <v>1</v>
      </c>
      <c r="H8909" s="2">
        <v>42957</v>
      </c>
      <c r="I8909" t="str">
        <f>VLOOKUP(Sales[[#This Row],[TerritoryKey]], Territories[], 2, FALSE)</f>
        <v>United Kingdom</v>
      </c>
      <c r="J8909">
        <f>_xlfn.XLOOKUP(Sales[[#This Row],[ProductKey]], Products!$A:$A, Products!$J:$J)</f>
        <v>5.7051999999999996</v>
      </c>
      <c r="K8909">
        <f>_xlfn.XLOOKUP(Sales[[#This Row],[ProductKey]], Products!$A:$A, Products!$K:$K)</f>
        <v>8.6441999999999997</v>
      </c>
      <c r="L8909" s="1">
        <f>Sales[[#This Row],[ProductPrice]]*Sales[[#This Row],[OrderQuantity]]</f>
        <v>8.6441999999999997</v>
      </c>
      <c r="M8909" s="1">
        <f>Sales[[#This Row],[OrderQuantity]]</f>
        <v>1</v>
      </c>
      <c r="N8909" s="1">
        <f>1</f>
        <v>1</v>
      </c>
      <c r="O8909" s="1">
        <f>Sales[[#This Row],[TotalSales]]-Sales[[#This Row],[TotalCost]]</f>
        <v>2.9390000000000001</v>
      </c>
      <c r="P8909" s="1">
        <f>Sales[[#This Row],[ProductCost]]*Sales[[#This Row],[OrderQuantity]]</f>
        <v>5.7051999999999996</v>
      </c>
      <c r="Q8909" s="1" t="str">
        <f>VLOOKUP(Sales[[#This Row],[ProductKey]], Products!$A$2:$D$1000, 4, FALSE)</f>
        <v>AWC Logo Cap</v>
      </c>
    </row>
    <row r="8910" spans="1:17" x14ac:dyDescent="0.25">
      <c r="A8910" s="2">
        <v>37751</v>
      </c>
      <c r="B8910" s="1" t="s">
        <v>1114</v>
      </c>
      <c r="C8910">
        <v>540</v>
      </c>
      <c r="D8910">
        <v>28902</v>
      </c>
      <c r="E8910">
        <v>8</v>
      </c>
      <c r="F8910">
        <v>3</v>
      </c>
      <c r="G8910">
        <v>1</v>
      </c>
      <c r="H8910" s="2">
        <v>42865</v>
      </c>
      <c r="I8910" t="str">
        <f>VLOOKUP(Sales[[#This Row],[TerritoryKey]], Territories[], 2, FALSE)</f>
        <v>Germany</v>
      </c>
      <c r="J8910">
        <f>_xlfn.XLOOKUP(Sales[[#This Row],[ProductKey]], Products!$A:$A, Products!$J:$J)</f>
        <v>12.192399999999999</v>
      </c>
      <c r="K8910">
        <f>_xlfn.XLOOKUP(Sales[[#This Row],[ProductKey]], Products!$A:$A, Products!$K:$K)</f>
        <v>32.6</v>
      </c>
      <c r="L8910" s="1">
        <f>Sales[[#This Row],[ProductPrice]]*Sales[[#This Row],[OrderQuantity]]</f>
        <v>32.6</v>
      </c>
      <c r="M8910" s="1">
        <f>Sales[[#This Row],[OrderQuantity]]</f>
        <v>1</v>
      </c>
      <c r="N8910" s="1">
        <f>1</f>
        <v>1</v>
      </c>
      <c r="O8910" s="1">
        <f>Sales[[#This Row],[TotalSales]]-Sales[[#This Row],[TotalCost]]</f>
        <v>20.407600000000002</v>
      </c>
      <c r="P8910" s="1">
        <f>Sales[[#This Row],[ProductCost]]*Sales[[#This Row],[OrderQuantity]]</f>
        <v>12.192399999999999</v>
      </c>
      <c r="Q8910" s="1" t="str">
        <f>VLOOKUP(Sales[[#This Row],[ProductKey]], Products!$A$2:$D$1000, 4, FALSE)</f>
        <v>HL Road Tire</v>
      </c>
    </row>
    <row r="8911" spans="1:17" x14ac:dyDescent="0.25">
      <c r="A8911" s="2">
        <v>37690</v>
      </c>
      <c r="B8911" s="1" t="s">
        <v>1155</v>
      </c>
      <c r="C8911">
        <v>530</v>
      </c>
      <c r="D8911">
        <v>25742</v>
      </c>
      <c r="E8911">
        <v>8</v>
      </c>
      <c r="F8911">
        <v>3</v>
      </c>
      <c r="G8911">
        <v>1</v>
      </c>
      <c r="H8911" s="2">
        <v>42804</v>
      </c>
      <c r="I8911" t="str">
        <f>VLOOKUP(Sales[[#This Row],[TerritoryKey]], Territories[], 2, FALSE)</f>
        <v>Germany</v>
      </c>
      <c r="J8911">
        <f>_xlfn.XLOOKUP(Sales[[#This Row],[ProductKey]], Products!$A:$A, Products!$J:$J)</f>
        <v>1.8663000000000001</v>
      </c>
      <c r="K8911">
        <f>_xlfn.XLOOKUP(Sales[[#This Row],[ProductKey]], Products!$A:$A, Products!$K:$K)</f>
        <v>4.99</v>
      </c>
      <c r="L8911" s="1">
        <f>Sales[[#This Row],[ProductPrice]]*Sales[[#This Row],[OrderQuantity]]</f>
        <v>4.99</v>
      </c>
      <c r="M8911" s="1">
        <f>Sales[[#This Row],[OrderQuantity]]</f>
        <v>1</v>
      </c>
      <c r="N8911" s="1">
        <f>1</f>
        <v>1</v>
      </c>
      <c r="O8911" s="1">
        <f>Sales[[#This Row],[TotalSales]]-Sales[[#This Row],[TotalCost]]</f>
        <v>3.1237000000000004</v>
      </c>
      <c r="P8911" s="1">
        <f>Sales[[#This Row],[ProductCost]]*Sales[[#This Row],[OrderQuantity]]</f>
        <v>1.8663000000000001</v>
      </c>
      <c r="Q8911" s="1" t="str">
        <f>VLOOKUP(Sales[[#This Row],[ProductKey]], Products!$A$2:$D$1000, 4, FALSE)</f>
        <v>Touring Tire Tube</v>
      </c>
    </row>
    <row r="8912" spans="1:17" x14ac:dyDescent="0.25">
      <c r="A8912" s="2">
        <v>37967</v>
      </c>
      <c r="B8912" s="1" t="s">
        <v>1189</v>
      </c>
      <c r="C8912">
        <v>538</v>
      </c>
      <c r="D8912">
        <v>22484</v>
      </c>
      <c r="E8912">
        <v>7</v>
      </c>
      <c r="F8912">
        <v>3</v>
      </c>
      <c r="G8912">
        <v>1</v>
      </c>
      <c r="H8912" s="2">
        <v>43081</v>
      </c>
      <c r="I8912" t="str">
        <f>VLOOKUP(Sales[[#This Row],[TerritoryKey]], Territories[], 2, FALSE)</f>
        <v>France</v>
      </c>
      <c r="J8912">
        <f>_xlfn.XLOOKUP(Sales[[#This Row],[ProductKey]], Products!$A:$A, Products!$J:$J)</f>
        <v>8.0373000000000001</v>
      </c>
      <c r="K8912">
        <f>_xlfn.XLOOKUP(Sales[[#This Row],[ProductKey]], Products!$A:$A, Products!$K:$K)</f>
        <v>21.49</v>
      </c>
      <c r="L8912" s="1">
        <f>Sales[[#This Row],[ProductPrice]]*Sales[[#This Row],[OrderQuantity]]</f>
        <v>21.49</v>
      </c>
      <c r="M8912" s="1">
        <f>Sales[[#This Row],[OrderQuantity]]</f>
        <v>1</v>
      </c>
      <c r="N8912" s="1">
        <f>1</f>
        <v>1</v>
      </c>
      <c r="O8912" s="1">
        <f>Sales[[#This Row],[TotalSales]]-Sales[[#This Row],[TotalCost]]</f>
        <v>13.452699999999998</v>
      </c>
      <c r="P8912" s="1">
        <f>Sales[[#This Row],[ProductCost]]*Sales[[#This Row],[OrderQuantity]]</f>
        <v>8.0373000000000001</v>
      </c>
      <c r="Q8912" s="1" t="str">
        <f>VLOOKUP(Sales[[#This Row],[ProductKey]], Products!$A$2:$D$1000, 4, FALSE)</f>
        <v>LL Road Tire</v>
      </c>
    </row>
    <row r="8913" spans="1:17" x14ac:dyDescent="0.25">
      <c r="A8913" s="2">
        <v>37813</v>
      </c>
      <c r="B8913" s="1" t="s">
        <v>1235</v>
      </c>
      <c r="C8913">
        <v>491</v>
      </c>
      <c r="D8913">
        <v>25733</v>
      </c>
      <c r="E8913">
        <v>7</v>
      </c>
      <c r="F8913">
        <v>3</v>
      </c>
      <c r="G8913">
        <v>1</v>
      </c>
      <c r="H8913" s="2">
        <v>42927</v>
      </c>
      <c r="I8913" t="str">
        <f>VLOOKUP(Sales[[#This Row],[TerritoryKey]], Territories[], 2, FALSE)</f>
        <v>France</v>
      </c>
      <c r="J8913">
        <f>_xlfn.XLOOKUP(Sales[[#This Row],[ProductKey]], Products!$A:$A, Products!$J:$J)</f>
        <v>41.572299999999998</v>
      </c>
      <c r="K8913">
        <f>_xlfn.XLOOKUP(Sales[[#This Row],[ProductKey]], Products!$A:$A, Products!$K:$K)</f>
        <v>53.99</v>
      </c>
      <c r="L8913" s="1">
        <f>Sales[[#This Row],[ProductPrice]]*Sales[[#This Row],[OrderQuantity]]</f>
        <v>53.99</v>
      </c>
      <c r="M8913" s="1">
        <f>Sales[[#This Row],[OrderQuantity]]</f>
        <v>1</v>
      </c>
      <c r="N8913" s="1">
        <f>1</f>
        <v>1</v>
      </c>
      <c r="O8913" s="1">
        <f>Sales[[#This Row],[TotalSales]]-Sales[[#This Row],[TotalCost]]</f>
        <v>12.417700000000004</v>
      </c>
      <c r="P8913" s="1">
        <f>Sales[[#This Row],[ProductCost]]*Sales[[#This Row],[OrderQuantity]]</f>
        <v>41.572299999999998</v>
      </c>
      <c r="Q8913" s="1" t="str">
        <f>VLOOKUP(Sales[[#This Row],[ProductKey]], Products!$A$2:$D$1000, 4, FALSE)</f>
        <v>Short-Sleeve Classic Jersey, XL</v>
      </c>
    </row>
    <row r="8914" spans="1:17" x14ac:dyDescent="0.25">
      <c r="A8914" s="2">
        <v>37784</v>
      </c>
      <c r="B8914" s="1" t="s">
        <v>1236</v>
      </c>
      <c r="C8914">
        <v>229</v>
      </c>
      <c r="D8914">
        <v>24114</v>
      </c>
      <c r="E8914">
        <v>10</v>
      </c>
      <c r="F8914">
        <v>3</v>
      </c>
      <c r="G8914">
        <v>1</v>
      </c>
      <c r="H8914" s="2">
        <v>42898</v>
      </c>
      <c r="I8914" t="str">
        <f>VLOOKUP(Sales[[#This Row],[TerritoryKey]], Territories[], 2, FALSE)</f>
        <v>United Kingdom</v>
      </c>
      <c r="J8914">
        <f>_xlfn.XLOOKUP(Sales[[#This Row],[ProductKey]], Products!$A:$A, Products!$J:$J)</f>
        <v>31.724399999999999</v>
      </c>
      <c r="K8914">
        <f>_xlfn.XLOOKUP(Sales[[#This Row],[ProductKey]], Products!$A:$A, Products!$K:$K)</f>
        <v>48.067300000000003</v>
      </c>
      <c r="L8914" s="1">
        <f>Sales[[#This Row],[ProductPrice]]*Sales[[#This Row],[OrderQuantity]]</f>
        <v>48.067300000000003</v>
      </c>
      <c r="M8914" s="1">
        <f>Sales[[#This Row],[OrderQuantity]]</f>
        <v>1</v>
      </c>
      <c r="N8914" s="1">
        <f>1</f>
        <v>1</v>
      </c>
      <c r="O8914" s="1">
        <f>Sales[[#This Row],[TotalSales]]-Sales[[#This Row],[TotalCost]]</f>
        <v>16.342900000000004</v>
      </c>
      <c r="P8914" s="1">
        <f>Sales[[#This Row],[ProductCost]]*Sales[[#This Row],[OrderQuantity]]</f>
        <v>31.724399999999999</v>
      </c>
      <c r="Q8914" s="1" t="str">
        <f>VLOOKUP(Sales[[#This Row],[ProductKey]], Products!$A$2:$D$1000, 4, FALSE)</f>
        <v>Long-Sleeve Logo Jersey, M</v>
      </c>
    </row>
    <row r="8915" spans="1:17" x14ac:dyDescent="0.25">
      <c r="A8915" s="2">
        <v>38292</v>
      </c>
      <c r="B8915" s="1" t="s">
        <v>1247</v>
      </c>
      <c r="C8915">
        <v>229</v>
      </c>
      <c r="D8915">
        <v>15924</v>
      </c>
      <c r="E8915">
        <v>7</v>
      </c>
      <c r="F8915">
        <v>3</v>
      </c>
      <c r="G8915">
        <v>1</v>
      </c>
      <c r="H8915" s="2">
        <v>43405</v>
      </c>
      <c r="I8915" t="str">
        <f>VLOOKUP(Sales[[#This Row],[TerritoryKey]], Territories[], 2, FALSE)</f>
        <v>France</v>
      </c>
      <c r="J8915">
        <f>_xlfn.XLOOKUP(Sales[[#This Row],[ProductKey]], Products!$A:$A, Products!$J:$J)</f>
        <v>31.724399999999999</v>
      </c>
      <c r="K8915">
        <f>_xlfn.XLOOKUP(Sales[[#This Row],[ProductKey]], Products!$A:$A, Products!$K:$K)</f>
        <v>48.067300000000003</v>
      </c>
      <c r="L8915" s="1">
        <f>Sales[[#This Row],[ProductPrice]]*Sales[[#This Row],[OrderQuantity]]</f>
        <v>48.067300000000003</v>
      </c>
      <c r="M8915" s="1">
        <f>Sales[[#This Row],[OrderQuantity]]</f>
        <v>1</v>
      </c>
      <c r="N8915" s="1">
        <f>1</f>
        <v>1</v>
      </c>
      <c r="O8915" s="1">
        <f>Sales[[#This Row],[TotalSales]]-Sales[[#This Row],[TotalCost]]</f>
        <v>16.342900000000004</v>
      </c>
      <c r="P8915" s="1">
        <f>Sales[[#This Row],[ProductCost]]*Sales[[#This Row],[OrderQuantity]]</f>
        <v>31.724399999999999</v>
      </c>
      <c r="Q8915" s="1" t="str">
        <f>VLOOKUP(Sales[[#This Row],[ProductKey]], Products!$A$2:$D$1000, 4, FALSE)</f>
        <v>Long-Sleeve Logo Jersey, M</v>
      </c>
    </row>
    <row r="8916" spans="1:17" x14ac:dyDescent="0.25">
      <c r="A8916" s="2">
        <v>37752</v>
      </c>
      <c r="B8916" s="1" t="s">
        <v>1291</v>
      </c>
      <c r="C8916">
        <v>482</v>
      </c>
      <c r="D8916">
        <v>14170</v>
      </c>
      <c r="E8916">
        <v>7</v>
      </c>
      <c r="F8916">
        <v>3</v>
      </c>
      <c r="G8916">
        <v>1</v>
      </c>
      <c r="H8916" s="2">
        <v>42866</v>
      </c>
      <c r="I8916" t="str">
        <f>VLOOKUP(Sales[[#This Row],[TerritoryKey]], Territories[], 2, FALSE)</f>
        <v>France</v>
      </c>
      <c r="J8916">
        <f>_xlfn.XLOOKUP(Sales[[#This Row],[ProductKey]], Products!$A:$A, Products!$J:$J)</f>
        <v>3.3622999999999998</v>
      </c>
      <c r="K8916">
        <f>_xlfn.XLOOKUP(Sales[[#This Row],[ProductKey]], Products!$A:$A, Products!$K:$K)</f>
        <v>8.99</v>
      </c>
      <c r="L8916" s="1">
        <f>Sales[[#This Row],[ProductPrice]]*Sales[[#This Row],[OrderQuantity]]</f>
        <v>8.99</v>
      </c>
      <c r="M8916" s="1">
        <f>Sales[[#This Row],[OrderQuantity]]</f>
        <v>1</v>
      </c>
      <c r="N8916" s="1">
        <f>1</f>
        <v>1</v>
      </c>
      <c r="O8916" s="1">
        <f>Sales[[#This Row],[TotalSales]]-Sales[[#This Row],[TotalCost]]</f>
        <v>5.6277000000000008</v>
      </c>
      <c r="P8916" s="1">
        <f>Sales[[#This Row],[ProductCost]]*Sales[[#This Row],[OrderQuantity]]</f>
        <v>3.3622999999999998</v>
      </c>
      <c r="Q8916" s="1" t="str">
        <f>VLOOKUP(Sales[[#This Row],[ProductKey]], Products!$A$2:$D$1000, 4, FALSE)</f>
        <v>Racing Socks, L</v>
      </c>
    </row>
    <row r="8917" spans="1:17" x14ac:dyDescent="0.25">
      <c r="A8917" s="2">
        <v>38292</v>
      </c>
      <c r="B8917" s="1" t="s">
        <v>1385</v>
      </c>
      <c r="C8917">
        <v>466</v>
      </c>
      <c r="D8917">
        <v>11411</v>
      </c>
      <c r="E8917">
        <v>8</v>
      </c>
      <c r="F8917">
        <v>3</v>
      </c>
      <c r="G8917">
        <v>1</v>
      </c>
      <c r="H8917" s="2">
        <v>43405</v>
      </c>
      <c r="I8917" t="str">
        <f>VLOOKUP(Sales[[#This Row],[TerritoryKey]], Territories[], 2, FALSE)</f>
        <v>Germany</v>
      </c>
      <c r="J8917">
        <f>_xlfn.XLOOKUP(Sales[[#This Row],[ProductKey]], Products!$A:$A, Products!$J:$J)</f>
        <v>9.7135999999999996</v>
      </c>
      <c r="K8917">
        <f>_xlfn.XLOOKUP(Sales[[#This Row],[ProductKey]], Products!$A:$A, Products!$K:$K)</f>
        <v>23.548100000000002</v>
      </c>
      <c r="L8917" s="1">
        <f>Sales[[#This Row],[ProductPrice]]*Sales[[#This Row],[OrderQuantity]]</f>
        <v>23.548100000000002</v>
      </c>
      <c r="M8917" s="1">
        <f>Sales[[#This Row],[OrderQuantity]]</f>
        <v>1</v>
      </c>
      <c r="N8917" s="1">
        <f>1</f>
        <v>1</v>
      </c>
      <c r="O8917" s="1">
        <f>Sales[[#This Row],[TotalSales]]-Sales[[#This Row],[TotalCost]]</f>
        <v>13.834500000000002</v>
      </c>
      <c r="P8917" s="1">
        <f>Sales[[#This Row],[ProductCost]]*Sales[[#This Row],[OrderQuantity]]</f>
        <v>9.7135999999999996</v>
      </c>
      <c r="Q8917" s="1" t="str">
        <f>VLOOKUP(Sales[[#This Row],[ProductKey]], Products!$A$2:$D$1000, 4, FALSE)</f>
        <v>Half-Finger Gloves, L</v>
      </c>
    </row>
    <row r="8918" spans="1:17" x14ac:dyDescent="0.25">
      <c r="A8918" s="2">
        <v>37632</v>
      </c>
      <c r="B8918" s="1" t="s">
        <v>1476</v>
      </c>
      <c r="C8918">
        <v>537</v>
      </c>
      <c r="D8918">
        <v>13680</v>
      </c>
      <c r="E8918">
        <v>10</v>
      </c>
      <c r="F8918">
        <v>3</v>
      </c>
      <c r="G8918">
        <v>1</v>
      </c>
      <c r="H8918" s="2">
        <v>42746</v>
      </c>
      <c r="I8918" t="str">
        <f>VLOOKUP(Sales[[#This Row],[TerritoryKey]], Territories[], 2, FALSE)</f>
        <v>United Kingdom</v>
      </c>
      <c r="J8918">
        <f>_xlfn.XLOOKUP(Sales[[#This Row],[ProductKey]], Products!$A:$A, Products!$J:$J)</f>
        <v>13.09</v>
      </c>
      <c r="K8918">
        <f>_xlfn.XLOOKUP(Sales[[#This Row],[ProductKey]], Products!$A:$A, Products!$K:$K)</f>
        <v>35</v>
      </c>
      <c r="L8918" s="1">
        <f>Sales[[#This Row],[ProductPrice]]*Sales[[#This Row],[OrderQuantity]]</f>
        <v>35</v>
      </c>
      <c r="M8918" s="1">
        <f>Sales[[#This Row],[OrderQuantity]]</f>
        <v>1</v>
      </c>
      <c r="N8918" s="1">
        <f>1</f>
        <v>1</v>
      </c>
      <c r="O8918" s="1">
        <f>Sales[[#This Row],[TotalSales]]-Sales[[#This Row],[TotalCost]]</f>
        <v>21.91</v>
      </c>
      <c r="P8918" s="1">
        <f>Sales[[#This Row],[ProductCost]]*Sales[[#This Row],[OrderQuantity]]</f>
        <v>13.09</v>
      </c>
      <c r="Q8918" s="1" t="str">
        <f>VLOOKUP(Sales[[#This Row],[ProductKey]], Products!$A$2:$D$1000, 4, FALSE)</f>
        <v>HL Mountain Tire</v>
      </c>
    </row>
    <row r="8919" spans="1:17" x14ac:dyDescent="0.25">
      <c r="A8919" s="2">
        <v>37937</v>
      </c>
      <c r="B8919" s="1" t="s">
        <v>1646</v>
      </c>
      <c r="C8919">
        <v>229</v>
      </c>
      <c r="D8919">
        <v>22707</v>
      </c>
      <c r="E8919">
        <v>8</v>
      </c>
      <c r="F8919">
        <v>3</v>
      </c>
      <c r="G8919">
        <v>1</v>
      </c>
      <c r="H8919" s="2">
        <v>43051</v>
      </c>
      <c r="I8919" t="str">
        <f>VLOOKUP(Sales[[#This Row],[TerritoryKey]], Territories[], 2, FALSE)</f>
        <v>Germany</v>
      </c>
      <c r="J8919">
        <f>_xlfn.XLOOKUP(Sales[[#This Row],[ProductKey]], Products!$A:$A, Products!$J:$J)</f>
        <v>31.724399999999999</v>
      </c>
      <c r="K8919">
        <f>_xlfn.XLOOKUP(Sales[[#This Row],[ProductKey]], Products!$A:$A, Products!$K:$K)</f>
        <v>48.067300000000003</v>
      </c>
      <c r="L8919" s="1">
        <f>Sales[[#This Row],[ProductPrice]]*Sales[[#This Row],[OrderQuantity]]</f>
        <v>48.067300000000003</v>
      </c>
      <c r="M8919" s="1">
        <f>Sales[[#This Row],[OrderQuantity]]</f>
        <v>1</v>
      </c>
      <c r="N8919" s="1">
        <f>1</f>
        <v>1</v>
      </c>
      <c r="O8919" s="1">
        <f>Sales[[#This Row],[TotalSales]]-Sales[[#This Row],[TotalCost]]</f>
        <v>16.342900000000004</v>
      </c>
      <c r="P8919" s="1">
        <f>Sales[[#This Row],[ProductCost]]*Sales[[#This Row],[OrderQuantity]]</f>
        <v>31.724399999999999</v>
      </c>
      <c r="Q8919" s="1" t="str">
        <f>VLOOKUP(Sales[[#This Row],[ProductKey]], Products!$A$2:$D$1000, 4, FALSE)</f>
        <v>Long-Sleeve Logo Jersey, M</v>
      </c>
    </row>
    <row r="8920" spans="1:17" x14ac:dyDescent="0.25">
      <c r="A8920" s="2">
        <v>37784</v>
      </c>
      <c r="B8920" s="1" t="s">
        <v>1669</v>
      </c>
      <c r="C8920">
        <v>480</v>
      </c>
      <c r="D8920">
        <v>22498</v>
      </c>
      <c r="E8920">
        <v>7</v>
      </c>
      <c r="F8920">
        <v>3</v>
      </c>
      <c r="G8920">
        <v>1</v>
      </c>
      <c r="H8920" s="2">
        <v>42898</v>
      </c>
      <c r="I8920" t="str">
        <f>VLOOKUP(Sales[[#This Row],[TerritoryKey]], Territories[], 2, FALSE)</f>
        <v>France</v>
      </c>
      <c r="J8920">
        <f>_xlfn.XLOOKUP(Sales[[#This Row],[ProductKey]], Products!$A:$A, Products!$J:$J)</f>
        <v>0.85650000000000004</v>
      </c>
      <c r="K8920">
        <f>_xlfn.XLOOKUP(Sales[[#This Row],[ProductKey]], Products!$A:$A, Products!$K:$K)</f>
        <v>2.29</v>
      </c>
      <c r="L8920" s="1">
        <f>Sales[[#This Row],[ProductPrice]]*Sales[[#This Row],[OrderQuantity]]</f>
        <v>2.29</v>
      </c>
      <c r="M8920" s="1">
        <f>Sales[[#This Row],[OrderQuantity]]</f>
        <v>1</v>
      </c>
      <c r="N8920" s="1">
        <f>1</f>
        <v>1</v>
      </c>
      <c r="O8920" s="1">
        <f>Sales[[#This Row],[TotalSales]]-Sales[[#This Row],[TotalCost]]</f>
        <v>1.4335</v>
      </c>
      <c r="P8920" s="1">
        <f>Sales[[#This Row],[ProductCost]]*Sales[[#This Row],[OrderQuantity]]</f>
        <v>0.85650000000000004</v>
      </c>
      <c r="Q8920" s="1" t="str">
        <f>VLOOKUP(Sales[[#This Row],[ProductKey]], Products!$A$2:$D$1000, 4, FALSE)</f>
        <v>Patch Kit/8 Patches</v>
      </c>
    </row>
    <row r="8921" spans="1:17" x14ac:dyDescent="0.25">
      <c r="A8921" s="2">
        <v>38047</v>
      </c>
      <c r="B8921" s="1" t="s">
        <v>1697</v>
      </c>
      <c r="C8921">
        <v>540</v>
      </c>
      <c r="D8921">
        <v>14186</v>
      </c>
      <c r="E8921">
        <v>7</v>
      </c>
      <c r="F8921">
        <v>3</v>
      </c>
      <c r="G8921">
        <v>1</v>
      </c>
      <c r="H8921" s="2">
        <v>43160</v>
      </c>
      <c r="I8921" t="str">
        <f>VLOOKUP(Sales[[#This Row],[TerritoryKey]], Territories[], 2, FALSE)</f>
        <v>France</v>
      </c>
      <c r="J8921">
        <f>_xlfn.XLOOKUP(Sales[[#This Row],[ProductKey]], Products!$A:$A, Products!$J:$J)</f>
        <v>12.192399999999999</v>
      </c>
      <c r="K8921">
        <f>_xlfn.XLOOKUP(Sales[[#This Row],[ProductKey]], Products!$A:$A, Products!$K:$K)</f>
        <v>32.6</v>
      </c>
      <c r="L8921" s="1">
        <f>Sales[[#This Row],[ProductPrice]]*Sales[[#This Row],[OrderQuantity]]</f>
        <v>32.6</v>
      </c>
      <c r="M8921" s="1">
        <f>Sales[[#This Row],[OrderQuantity]]</f>
        <v>1</v>
      </c>
      <c r="N8921" s="1">
        <f>1</f>
        <v>1</v>
      </c>
      <c r="O8921" s="1">
        <f>Sales[[#This Row],[TotalSales]]-Sales[[#This Row],[TotalCost]]</f>
        <v>20.407600000000002</v>
      </c>
      <c r="P8921" s="1">
        <f>Sales[[#This Row],[ProductCost]]*Sales[[#This Row],[OrderQuantity]]</f>
        <v>12.192399999999999</v>
      </c>
      <c r="Q8921" s="1" t="str">
        <f>VLOOKUP(Sales[[#This Row],[ProductKey]], Products!$A$2:$D$1000, 4, FALSE)</f>
        <v>HL Road Tire</v>
      </c>
    </row>
    <row r="8922" spans="1:17" x14ac:dyDescent="0.25">
      <c r="A8922" s="2">
        <v>38322</v>
      </c>
      <c r="B8922" s="1" t="s">
        <v>1704</v>
      </c>
      <c r="C8922">
        <v>235</v>
      </c>
      <c r="D8922">
        <v>14932</v>
      </c>
      <c r="E8922">
        <v>7</v>
      </c>
      <c r="F8922">
        <v>3</v>
      </c>
      <c r="G8922">
        <v>1</v>
      </c>
      <c r="H8922" s="2">
        <v>43435</v>
      </c>
      <c r="I8922" t="str">
        <f>VLOOKUP(Sales[[#This Row],[TerritoryKey]], Territories[], 2, FALSE)</f>
        <v>France</v>
      </c>
      <c r="J8922">
        <f>_xlfn.XLOOKUP(Sales[[#This Row],[ProductKey]], Products!$A:$A, Products!$J:$J)</f>
        <v>31.724399999999999</v>
      </c>
      <c r="K8922">
        <f>_xlfn.XLOOKUP(Sales[[#This Row],[ProductKey]], Products!$A:$A, Products!$K:$K)</f>
        <v>48.067300000000003</v>
      </c>
      <c r="L8922" s="1">
        <f>Sales[[#This Row],[ProductPrice]]*Sales[[#This Row],[OrderQuantity]]</f>
        <v>48.067300000000003</v>
      </c>
      <c r="M8922" s="1">
        <f>Sales[[#This Row],[OrderQuantity]]</f>
        <v>1</v>
      </c>
      <c r="N8922" s="1">
        <f>1</f>
        <v>1</v>
      </c>
      <c r="O8922" s="1">
        <f>Sales[[#This Row],[TotalSales]]-Sales[[#This Row],[TotalCost]]</f>
        <v>16.342900000000004</v>
      </c>
      <c r="P8922" s="1">
        <f>Sales[[#This Row],[ProductCost]]*Sales[[#This Row],[OrderQuantity]]</f>
        <v>31.724399999999999</v>
      </c>
      <c r="Q8922" s="1" t="str">
        <f>VLOOKUP(Sales[[#This Row],[ProductKey]], Products!$A$2:$D$1000, 4, FALSE)</f>
        <v>Long-Sleeve Logo Jersey, XL</v>
      </c>
    </row>
    <row r="8923" spans="1:17" x14ac:dyDescent="0.25">
      <c r="A8923" s="2">
        <v>38018</v>
      </c>
      <c r="B8923" s="1" t="s">
        <v>1765</v>
      </c>
      <c r="C8923">
        <v>537</v>
      </c>
      <c r="D8923">
        <v>15675</v>
      </c>
      <c r="E8923">
        <v>8</v>
      </c>
      <c r="F8923">
        <v>3</v>
      </c>
      <c r="G8923">
        <v>1</v>
      </c>
      <c r="H8923" s="2">
        <v>43132</v>
      </c>
      <c r="I8923" t="str">
        <f>VLOOKUP(Sales[[#This Row],[TerritoryKey]], Territories[], 2, FALSE)</f>
        <v>Germany</v>
      </c>
      <c r="J8923">
        <f>_xlfn.XLOOKUP(Sales[[#This Row],[ProductKey]], Products!$A:$A, Products!$J:$J)</f>
        <v>13.09</v>
      </c>
      <c r="K8923">
        <f>_xlfn.XLOOKUP(Sales[[#This Row],[ProductKey]], Products!$A:$A, Products!$K:$K)</f>
        <v>35</v>
      </c>
      <c r="L8923" s="1">
        <f>Sales[[#This Row],[ProductPrice]]*Sales[[#This Row],[OrderQuantity]]</f>
        <v>35</v>
      </c>
      <c r="M8923" s="1">
        <f>Sales[[#This Row],[OrderQuantity]]</f>
        <v>1</v>
      </c>
      <c r="N8923" s="1">
        <f>1</f>
        <v>1</v>
      </c>
      <c r="O8923" s="1">
        <f>Sales[[#This Row],[TotalSales]]-Sales[[#This Row],[TotalCost]]</f>
        <v>21.91</v>
      </c>
      <c r="P8923" s="1">
        <f>Sales[[#This Row],[ProductCost]]*Sales[[#This Row],[OrderQuantity]]</f>
        <v>13.09</v>
      </c>
      <c r="Q8923" s="1" t="str">
        <f>VLOOKUP(Sales[[#This Row],[ProductKey]], Products!$A$2:$D$1000, 4, FALSE)</f>
        <v>HL Mountain Tire</v>
      </c>
    </row>
    <row r="8924" spans="1:17" x14ac:dyDescent="0.25">
      <c r="A8924" s="2">
        <v>37937</v>
      </c>
      <c r="B8924" s="1" t="s">
        <v>1776</v>
      </c>
      <c r="C8924">
        <v>486</v>
      </c>
      <c r="D8924">
        <v>16589</v>
      </c>
      <c r="E8924">
        <v>10</v>
      </c>
      <c r="F8924">
        <v>3</v>
      </c>
      <c r="G8924">
        <v>1</v>
      </c>
      <c r="H8924" s="2">
        <v>43051</v>
      </c>
      <c r="I8924" t="str">
        <f>VLOOKUP(Sales[[#This Row],[TerritoryKey]], Territories[], 2, FALSE)</f>
        <v>United Kingdom</v>
      </c>
      <c r="J8924">
        <f>_xlfn.XLOOKUP(Sales[[#This Row],[ProductKey]], Products!$A:$A, Products!$J:$J)</f>
        <v>59.466000000000001</v>
      </c>
      <c r="K8924">
        <f>_xlfn.XLOOKUP(Sales[[#This Row],[ProductKey]], Products!$A:$A, Products!$K:$K)</f>
        <v>159</v>
      </c>
      <c r="L8924" s="1">
        <f>Sales[[#This Row],[ProductPrice]]*Sales[[#This Row],[OrderQuantity]]</f>
        <v>159</v>
      </c>
      <c r="M8924" s="1">
        <f>Sales[[#This Row],[OrderQuantity]]</f>
        <v>1</v>
      </c>
      <c r="N8924" s="1">
        <f>1</f>
        <v>1</v>
      </c>
      <c r="O8924" s="1">
        <f>Sales[[#This Row],[TotalSales]]-Sales[[#This Row],[TotalCost]]</f>
        <v>99.533999999999992</v>
      </c>
      <c r="P8924" s="1">
        <f>Sales[[#This Row],[ProductCost]]*Sales[[#This Row],[OrderQuantity]]</f>
        <v>59.466000000000001</v>
      </c>
      <c r="Q8924" s="1" t="str">
        <f>VLOOKUP(Sales[[#This Row],[ProductKey]], Products!$A$2:$D$1000, 4, FALSE)</f>
        <v>All-Purpose Bike Stand</v>
      </c>
    </row>
    <row r="8925" spans="1:17" x14ac:dyDescent="0.25">
      <c r="A8925" s="2">
        <v>37723</v>
      </c>
      <c r="B8925" s="1" t="s">
        <v>1808</v>
      </c>
      <c r="C8925">
        <v>229</v>
      </c>
      <c r="D8925">
        <v>25498</v>
      </c>
      <c r="E8925">
        <v>8</v>
      </c>
      <c r="F8925">
        <v>3</v>
      </c>
      <c r="G8925">
        <v>1</v>
      </c>
      <c r="H8925" s="2">
        <v>42837</v>
      </c>
      <c r="I8925" t="str">
        <f>VLOOKUP(Sales[[#This Row],[TerritoryKey]], Territories[], 2, FALSE)</f>
        <v>Germany</v>
      </c>
      <c r="J8925">
        <f>_xlfn.XLOOKUP(Sales[[#This Row],[ProductKey]], Products!$A:$A, Products!$J:$J)</f>
        <v>31.724399999999999</v>
      </c>
      <c r="K8925">
        <f>_xlfn.XLOOKUP(Sales[[#This Row],[ProductKey]], Products!$A:$A, Products!$K:$K)</f>
        <v>48.067300000000003</v>
      </c>
      <c r="L8925" s="1">
        <f>Sales[[#This Row],[ProductPrice]]*Sales[[#This Row],[OrderQuantity]]</f>
        <v>48.067300000000003</v>
      </c>
      <c r="M8925" s="1">
        <f>Sales[[#This Row],[OrderQuantity]]</f>
        <v>1</v>
      </c>
      <c r="N8925" s="1">
        <f>1</f>
        <v>1</v>
      </c>
      <c r="O8925" s="1">
        <f>Sales[[#This Row],[TotalSales]]-Sales[[#This Row],[TotalCost]]</f>
        <v>16.342900000000004</v>
      </c>
      <c r="P8925" s="1">
        <f>Sales[[#This Row],[ProductCost]]*Sales[[#This Row],[OrderQuantity]]</f>
        <v>31.724399999999999</v>
      </c>
      <c r="Q8925" s="1" t="str">
        <f>VLOOKUP(Sales[[#This Row],[ProductKey]], Products!$A$2:$D$1000, 4, FALSE)</f>
        <v>Long-Sleeve Logo Jersey, M</v>
      </c>
    </row>
    <row r="8926" spans="1:17" x14ac:dyDescent="0.25">
      <c r="A8926" s="2">
        <v>38108</v>
      </c>
      <c r="B8926" s="1" t="s">
        <v>1841</v>
      </c>
      <c r="C8926">
        <v>484</v>
      </c>
      <c r="D8926">
        <v>21521</v>
      </c>
      <c r="E8926">
        <v>7</v>
      </c>
      <c r="F8926">
        <v>3</v>
      </c>
      <c r="G8926">
        <v>1</v>
      </c>
      <c r="H8926" s="2">
        <v>43221</v>
      </c>
      <c r="I8926" t="str">
        <f>VLOOKUP(Sales[[#This Row],[TerritoryKey]], Territories[], 2, FALSE)</f>
        <v>France</v>
      </c>
      <c r="J8926">
        <f>_xlfn.XLOOKUP(Sales[[#This Row],[ProductKey]], Products!$A:$A, Products!$J:$J)</f>
        <v>2.9733000000000001</v>
      </c>
      <c r="K8926">
        <f>_xlfn.XLOOKUP(Sales[[#This Row],[ProductKey]], Products!$A:$A, Products!$K:$K)</f>
        <v>7.95</v>
      </c>
      <c r="L8926" s="1">
        <f>Sales[[#This Row],[ProductPrice]]*Sales[[#This Row],[OrderQuantity]]</f>
        <v>7.95</v>
      </c>
      <c r="M8926" s="1">
        <f>Sales[[#This Row],[OrderQuantity]]</f>
        <v>1</v>
      </c>
      <c r="N8926" s="1">
        <f>1</f>
        <v>1</v>
      </c>
      <c r="O8926" s="1">
        <f>Sales[[#This Row],[TotalSales]]-Sales[[#This Row],[TotalCost]]</f>
        <v>4.9767000000000001</v>
      </c>
      <c r="P8926" s="1">
        <f>Sales[[#This Row],[ProductCost]]*Sales[[#This Row],[OrderQuantity]]</f>
        <v>2.9733000000000001</v>
      </c>
      <c r="Q8926" s="1" t="str">
        <f>VLOOKUP(Sales[[#This Row],[ProductKey]], Products!$A$2:$D$1000, 4, FALSE)</f>
        <v>Bike Wash - Dissolver</v>
      </c>
    </row>
    <row r="8927" spans="1:17" x14ac:dyDescent="0.25">
      <c r="A8927" s="2">
        <v>38048</v>
      </c>
      <c r="B8927" s="1" t="s">
        <v>1872</v>
      </c>
      <c r="C8927">
        <v>488</v>
      </c>
      <c r="D8927">
        <v>19935</v>
      </c>
      <c r="E8927">
        <v>8</v>
      </c>
      <c r="F8927">
        <v>3</v>
      </c>
      <c r="G8927">
        <v>1</v>
      </c>
      <c r="H8927" s="2">
        <v>43161</v>
      </c>
      <c r="I8927" t="str">
        <f>VLOOKUP(Sales[[#This Row],[TerritoryKey]], Territories[], 2, FALSE)</f>
        <v>Germany</v>
      </c>
      <c r="J8927">
        <f>_xlfn.XLOOKUP(Sales[[#This Row],[ProductKey]], Products!$A:$A, Products!$J:$J)</f>
        <v>41.572299999999998</v>
      </c>
      <c r="K8927">
        <f>_xlfn.XLOOKUP(Sales[[#This Row],[ProductKey]], Products!$A:$A, Products!$K:$K)</f>
        <v>53.99</v>
      </c>
      <c r="L8927" s="1">
        <f>Sales[[#This Row],[ProductPrice]]*Sales[[#This Row],[OrderQuantity]]</f>
        <v>53.99</v>
      </c>
      <c r="M8927" s="1">
        <f>Sales[[#This Row],[OrderQuantity]]</f>
        <v>1</v>
      </c>
      <c r="N8927" s="1">
        <f>1</f>
        <v>1</v>
      </c>
      <c r="O8927" s="1">
        <f>Sales[[#This Row],[TotalSales]]-Sales[[#This Row],[TotalCost]]</f>
        <v>12.417700000000004</v>
      </c>
      <c r="P8927" s="1">
        <f>Sales[[#This Row],[ProductCost]]*Sales[[#This Row],[OrderQuantity]]</f>
        <v>41.572299999999998</v>
      </c>
      <c r="Q8927" s="1" t="str">
        <f>VLOOKUP(Sales[[#This Row],[ProductKey]], Products!$A$2:$D$1000, 4, FALSE)</f>
        <v>Short-Sleeve Classic Jersey, S</v>
      </c>
    </row>
    <row r="8928" spans="1:17" x14ac:dyDescent="0.25">
      <c r="A8928" s="2">
        <v>38018</v>
      </c>
      <c r="B8928" s="1" t="s">
        <v>1921</v>
      </c>
      <c r="C8928">
        <v>490</v>
      </c>
      <c r="D8928">
        <v>17897</v>
      </c>
      <c r="E8928">
        <v>7</v>
      </c>
      <c r="F8928">
        <v>3</v>
      </c>
      <c r="G8928">
        <v>1</v>
      </c>
      <c r="H8928" s="2">
        <v>43132</v>
      </c>
      <c r="I8928" t="str">
        <f>VLOOKUP(Sales[[#This Row],[TerritoryKey]], Territories[], 2, FALSE)</f>
        <v>France</v>
      </c>
      <c r="J8928">
        <f>_xlfn.XLOOKUP(Sales[[#This Row],[ProductKey]], Products!$A:$A, Products!$J:$J)</f>
        <v>41.572299999999998</v>
      </c>
      <c r="K8928">
        <f>_xlfn.XLOOKUP(Sales[[#This Row],[ProductKey]], Products!$A:$A, Products!$K:$K)</f>
        <v>53.99</v>
      </c>
      <c r="L8928" s="1">
        <f>Sales[[#This Row],[ProductPrice]]*Sales[[#This Row],[OrderQuantity]]</f>
        <v>53.99</v>
      </c>
      <c r="M8928" s="1">
        <f>Sales[[#This Row],[OrderQuantity]]</f>
        <v>1</v>
      </c>
      <c r="N8928" s="1">
        <f>1</f>
        <v>1</v>
      </c>
      <c r="O8928" s="1">
        <f>Sales[[#This Row],[TotalSales]]-Sales[[#This Row],[TotalCost]]</f>
        <v>12.417700000000004</v>
      </c>
      <c r="P8928" s="1">
        <f>Sales[[#This Row],[ProductCost]]*Sales[[#This Row],[OrderQuantity]]</f>
        <v>41.572299999999998</v>
      </c>
      <c r="Q8928" s="1" t="str">
        <f>VLOOKUP(Sales[[#This Row],[ProductKey]], Products!$A$2:$D$1000, 4, FALSE)</f>
        <v>Short-Sleeve Classic Jersey, L</v>
      </c>
    </row>
    <row r="8929" spans="1:17" x14ac:dyDescent="0.25">
      <c r="A8929" s="2">
        <v>37784</v>
      </c>
      <c r="B8929" s="1" t="s">
        <v>1989</v>
      </c>
      <c r="C8929">
        <v>530</v>
      </c>
      <c r="D8929">
        <v>11241</v>
      </c>
      <c r="E8929">
        <v>7</v>
      </c>
      <c r="F8929">
        <v>3</v>
      </c>
      <c r="G8929">
        <v>1</v>
      </c>
      <c r="H8929" s="2">
        <v>42898</v>
      </c>
      <c r="I8929" t="str">
        <f>VLOOKUP(Sales[[#This Row],[TerritoryKey]], Territories[], 2, FALSE)</f>
        <v>France</v>
      </c>
      <c r="J8929">
        <f>_xlfn.XLOOKUP(Sales[[#This Row],[ProductKey]], Products!$A:$A, Products!$J:$J)</f>
        <v>1.8663000000000001</v>
      </c>
      <c r="K8929">
        <f>_xlfn.XLOOKUP(Sales[[#This Row],[ProductKey]], Products!$A:$A, Products!$K:$K)</f>
        <v>4.99</v>
      </c>
      <c r="L8929" s="1">
        <f>Sales[[#This Row],[ProductPrice]]*Sales[[#This Row],[OrderQuantity]]</f>
        <v>4.99</v>
      </c>
      <c r="M8929" s="1">
        <f>Sales[[#This Row],[OrderQuantity]]</f>
        <v>1</v>
      </c>
      <c r="N8929" s="1">
        <f>1</f>
        <v>1</v>
      </c>
      <c r="O8929" s="1">
        <f>Sales[[#This Row],[TotalSales]]-Sales[[#This Row],[TotalCost]]</f>
        <v>3.1237000000000004</v>
      </c>
      <c r="P8929" s="1">
        <f>Sales[[#This Row],[ProductCost]]*Sales[[#This Row],[OrderQuantity]]</f>
        <v>1.8663000000000001</v>
      </c>
      <c r="Q8929" s="1" t="str">
        <f>VLOOKUP(Sales[[#This Row],[ProductKey]], Products!$A$2:$D$1000, 4, FALSE)</f>
        <v>Touring Tire Tube</v>
      </c>
    </row>
    <row r="8930" spans="1:17" x14ac:dyDescent="0.25">
      <c r="A8930" s="2">
        <v>37987</v>
      </c>
      <c r="B8930" s="1" t="s">
        <v>2015</v>
      </c>
      <c r="C8930">
        <v>464</v>
      </c>
      <c r="D8930">
        <v>22437</v>
      </c>
      <c r="E8930">
        <v>10</v>
      </c>
      <c r="F8930">
        <v>3</v>
      </c>
      <c r="G8930">
        <v>1</v>
      </c>
      <c r="H8930" s="2">
        <v>43101</v>
      </c>
      <c r="I8930" t="str">
        <f>VLOOKUP(Sales[[#This Row],[TerritoryKey]], Territories[], 2, FALSE)</f>
        <v>United Kingdom</v>
      </c>
      <c r="J8930">
        <f>_xlfn.XLOOKUP(Sales[[#This Row],[ProductKey]], Products!$A:$A, Products!$J:$J)</f>
        <v>9.7135999999999996</v>
      </c>
      <c r="K8930">
        <f>_xlfn.XLOOKUP(Sales[[#This Row],[ProductKey]], Products!$A:$A, Products!$K:$K)</f>
        <v>23.548100000000002</v>
      </c>
      <c r="L8930" s="1">
        <f>Sales[[#This Row],[ProductPrice]]*Sales[[#This Row],[OrderQuantity]]</f>
        <v>23.548100000000002</v>
      </c>
      <c r="M8930" s="1">
        <f>Sales[[#This Row],[OrderQuantity]]</f>
        <v>1</v>
      </c>
      <c r="N8930" s="1">
        <f>1</f>
        <v>1</v>
      </c>
      <c r="O8930" s="1">
        <f>Sales[[#This Row],[TotalSales]]-Sales[[#This Row],[TotalCost]]</f>
        <v>13.834500000000002</v>
      </c>
      <c r="P8930" s="1">
        <f>Sales[[#This Row],[ProductCost]]*Sales[[#This Row],[OrderQuantity]]</f>
        <v>9.7135999999999996</v>
      </c>
      <c r="Q8930" s="1" t="str">
        <f>VLOOKUP(Sales[[#This Row],[ProductKey]], Products!$A$2:$D$1000, 4, FALSE)</f>
        <v>Half-Finger Gloves, M</v>
      </c>
    </row>
    <row r="8931" spans="1:17" x14ac:dyDescent="0.25">
      <c r="A8931" s="2">
        <v>38078</v>
      </c>
      <c r="B8931" s="1" t="s">
        <v>2025</v>
      </c>
      <c r="C8931">
        <v>473</v>
      </c>
      <c r="D8931">
        <v>13589</v>
      </c>
      <c r="E8931">
        <v>7</v>
      </c>
      <c r="F8931">
        <v>3</v>
      </c>
      <c r="G8931">
        <v>1</v>
      </c>
      <c r="H8931" s="2">
        <v>43191</v>
      </c>
      <c r="I8931" t="str">
        <f>VLOOKUP(Sales[[#This Row],[TerritoryKey]], Territories[], 2, FALSE)</f>
        <v>France</v>
      </c>
      <c r="J8931">
        <f>_xlfn.XLOOKUP(Sales[[#This Row],[ProductKey]], Products!$A:$A, Products!$J:$J)</f>
        <v>23.748999999999999</v>
      </c>
      <c r="K8931">
        <f>_xlfn.XLOOKUP(Sales[[#This Row],[ProductKey]], Products!$A:$A, Products!$K:$K)</f>
        <v>63.5</v>
      </c>
      <c r="L8931" s="1">
        <f>Sales[[#This Row],[ProductPrice]]*Sales[[#This Row],[OrderQuantity]]</f>
        <v>63.5</v>
      </c>
      <c r="M8931" s="1">
        <f>Sales[[#This Row],[OrderQuantity]]</f>
        <v>1</v>
      </c>
      <c r="N8931" s="1">
        <f>1</f>
        <v>1</v>
      </c>
      <c r="O8931" s="1">
        <f>Sales[[#This Row],[TotalSales]]-Sales[[#This Row],[TotalCost]]</f>
        <v>39.751000000000005</v>
      </c>
      <c r="P8931" s="1">
        <f>Sales[[#This Row],[ProductCost]]*Sales[[#This Row],[OrderQuantity]]</f>
        <v>23.748999999999999</v>
      </c>
      <c r="Q8931" s="1" t="str">
        <f>VLOOKUP(Sales[[#This Row],[ProductKey]], Products!$A$2:$D$1000, 4, FALSE)</f>
        <v>Classic Vest, L</v>
      </c>
    </row>
    <row r="8932" spans="1:17" x14ac:dyDescent="0.25">
      <c r="A8932" s="2">
        <v>38200</v>
      </c>
      <c r="B8932" s="1" t="s">
        <v>2168</v>
      </c>
      <c r="C8932">
        <v>229</v>
      </c>
      <c r="D8932">
        <v>12475</v>
      </c>
      <c r="E8932">
        <v>8</v>
      </c>
      <c r="F8932">
        <v>3</v>
      </c>
      <c r="G8932">
        <v>1</v>
      </c>
      <c r="H8932" s="2">
        <v>43313</v>
      </c>
      <c r="I8932" t="str">
        <f>VLOOKUP(Sales[[#This Row],[TerritoryKey]], Territories[], 2, FALSE)</f>
        <v>Germany</v>
      </c>
      <c r="J8932">
        <f>_xlfn.XLOOKUP(Sales[[#This Row],[ProductKey]], Products!$A:$A, Products!$J:$J)</f>
        <v>31.724399999999999</v>
      </c>
      <c r="K8932">
        <f>_xlfn.XLOOKUP(Sales[[#This Row],[ProductKey]], Products!$A:$A, Products!$K:$K)</f>
        <v>48.067300000000003</v>
      </c>
      <c r="L8932" s="1">
        <f>Sales[[#This Row],[ProductPrice]]*Sales[[#This Row],[OrderQuantity]]</f>
        <v>48.067300000000003</v>
      </c>
      <c r="M8932" s="1">
        <f>Sales[[#This Row],[OrderQuantity]]</f>
        <v>1</v>
      </c>
      <c r="N8932" s="1">
        <f>1</f>
        <v>1</v>
      </c>
      <c r="O8932" s="1">
        <f>Sales[[#This Row],[TotalSales]]-Sales[[#This Row],[TotalCost]]</f>
        <v>16.342900000000004</v>
      </c>
      <c r="P8932" s="1">
        <f>Sales[[#This Row],[ProductCost]]*Sales[[#This Row],[OrderQuantity]]</f>
        <v>31.724399999999999</v>
      </c>
      <c r="Q8932" s="1" t="str">
        <f>VLOOKUP(Sales[[#This Row],[ProductKey]], Products!$A$2:$D$1000, 4, FALSE)</f>
        <v>Long-Sleeve Logo Jersey, M</v>
      </c>
    </row>
    <row r="8933" spans="1:17" x14ac:dyDescent="0.25">
      <c r="A8933" s="2">
        <v>37906</v>
      </c>
      <c r="B8933" s="1" t="s">
        <v>2183</v>
      </c>
      <c r="C8933">
        <v>539</v>
      </c>
      <c r="D8933">
        <v>17932</v>
      </c>
      <c r="E8933">
        <v>7</v>
      </c>
      <c r="F8933">
        <v>3</v>
      </c>
      <c r="G8933">
        <v>1</v>
      </c>
      <c r="H8933" s="2">
        <v>43020</v>
      </c>
      <c r="I8933" t="str">
        <f>VLOOKUP(Sales[[#This Row],[TerritoryKey]], Territories[], 2, FALSE)</f>
        <v>France</v>
      </c>
      <c r="J8933">
        <f>_xlfn.XLOOKUP(Sales[[#This Row],[ProductKey]], Products!$A:$A, Products!$J:$J)</f>
        <v>9.3462999999999994</v>
      </c>
      <c r="K8933">
        <f>_xlfn.XLOOKUP(Sales[[#This Row],[ProductKey]], Products!$A:$A, Products!$K:$K)</f>
        <v>24.99</v>
      </c>
      <c r="L8933" s="1">
        <f>Sales[[#This Row],[ProductPrice]]*Sales[[#This Row],[OrderQuantity]]</f>
        <v>24.99</v>
      </c>
      <c r="M8933" s="1">
        <f>Sales[[#This Row],[OrderQuantity]]</f>
        <v>1</v>
      </c>
      <c r="N8933" s="1">
        <f>1</f>
        <v>1</v>
      </c>
      <c r="O8933" s="1">
        <f>Sales[[#This Row],[TotalSales]]-Sales[[#This Row],[TotalCost]]</f>
        <v>15.643699999999999</v>
      </c>
      <c r="P8933" s="1">
        <f>Sales[[#This Row],[ProductCost]]*Sales[[#This Row],[OrderQuantity]]</f>
        <v>9.3462999999999994</v>
      </c>
      <c r="Q8933" s="1" t="str">
        <f>VLOOKUP(Sales[[#This Row],[ProductKey]], Products!$A$2:$D$1000, 4, FALSE)</f>
        <v>ML Road Tire</v>
      </c>
    </row>
    <row r="8934" spans="1:17" x14ac:dyDescent="0.25">
      <c r="A8934" s="2">
        <v>37906</v>
      </c>
      <c r="B8934" s="1" t="s">
        <v>2189</v>
      </c>
      <c r="C8934">
        <v>226</v>
      </c>
      <c r="D8934">
        <v>20793</v>
      </c>
      <c r="E8934">
        <v>7</v>
      </c>
      <c r="F8934">
        <v>3</v>
      </c>
      <c r="G8934">
        <v>1</v>
      </c>
      <c r="H8934" s="2">
        <v>43020</v>
      </c>
      <c r="I8934" t="str">
        <f>VLOOKUP(Sales[[#This Row],[TerritoryKey]], Territories[], 2, FALSE)</f>
        <v>France</v>
      </c>
      <c r="J8934">
        <f>_xlfn.XLOOKUP(Sales[[#This Row],[ProductKey]], Products!$A:$A, Products!$J:$J)</f>
        <v>31.724399999999999</v>
      </c>
      <c r="K8934">
        <f>_xlfn.XLOOKUP(Sales[[#This Row],[ProductKey]], Products!$A:$A, Products!$K:$K)</f>
        <v>48.067300000000003</v>
      </c>
      <c r="L8934" s="1">
        <f>Sales[[#This Row],[ProductPrice]]*Sales[[#This Row],[OrderQuantity]]</f>
        <v>48.067300000000003</v>
      </c>
      <c r="M8934" s="1">
        <f>Sales[[#This Row],[OrderQuantity]]</f>
        <v>1</v>
      </c>
      <c r="N8934" s="1">
        <f>1</f>
        <v>1</v>
      </c>
      <c r="O8934" s="1">
        <f>Sales[[#This Row],[TotalSales]]-Sales[[#This Row],[TotalCost]]</f>
        <v>16.342900000000004</v>
      </c>
      <c r="P8934" s="1">
        <f>Sales[[#This Row],[ProductCost]]*Sales[[#This Row],[OrderQuantity]]</f>
        <v>31.724399999999999</v>
      </c>
      <c r="Q8934" s="1" t="str">
        <f>VLOOKUP(Sales[[#This Row],[ProductKey]], Products!$A$2:$D$1000, 4, FALSE)</f>
        <v>Long-Sleeve Logo Jersey, S</v>
      </c>
    </row>
    <row r="8935" spans="1:17" x14ac:dyDescent="0.25">
      <c r="A8935" s="2">
        <v>37663</v>
      </c>
      <c r="B8935" s="1" t="s">
        <v>2225</v>
      </c>
      <c r="C8935">
        <v>480</v>
      </c>
      <c r="D8935">
        <v>17959</v>
      </c>
      <c r="E8935">
        <v>10</v>
      </c>
      <c r="F8935">
        <v>3</v>
      </c>
      <c r="G8935">
        <v>1</v>
      </c>
      <c r="H8935" s="2">
        <v>42777</v>
      </c>
      <c r="I8935" t="str">
        <f>VLOOKUP(Sales[[#This Row],[TerritoryKey]], Territories[], 2, FALSE)</f>
        <v>United Kingdom</v>
      </c>
      <c r="J8935">
        <f>_xlfn.XLOOKUP(Sales[[#This Row],[ProductKey]], Products!$A:$A, Products!$J:$J)</f>
        <v>0.85650000000000004</v>
      </c>
      <c r="K8935">
        <f>_xlfn.XLOOKUP(Sales[[#This Row],[ProductKey]], Products!$A:$A, Products!$K:$K)</f>
        <v>2.29</v>
      </c>
      <c r="L8935" s="1">
        <f>Sales[[#This Row],[ProductPrice]]*Sales[[#This Row],[OrderQuantity]]</f>
        <v>2.29</v>
      </c>
      <c r="M8935" s="1">
        <f>Sales[[#This Row],[OrderQuantity]]</f>
        <v>1</v>
      </c>
      <c r="N8935" s="1">
        <f>1</f>
        <v>1</v>
      </c>
      <c r="O8935" s="1">
        <f>Sales[[#This Row],[TotalSales]]-Sales[[#This Row],[TotalCost]]</f>
        <v>1.4335</v>
      </c>
      <c r="P8935" s="1">
        <f>Sales[[#This Row],[ProductCost]]*Sales[[#This Row],[OrderQuantity]]</f>
        <v>0.85650000000000004</v>
      </c>
      <c r="Q8935" s="1" t="str">
        <f>VLOOKUP(Sales[[#This Row],[ProductKey]], Products!$A$2:$D$1000, 4, FALSE)</f>
        <v>Patch Kit/8 Patches</v>
      </c>
    </row>
    <row r="8936" spans="1:17" x14ac:dyDescent="0.25">
      <c r="A8936" s="2">
        <v>38169</v>
      </c>
      <c r="B8936" s="1" t="s">
        <v>2244</v>
      </c>
      <c r="C8936">
        <v>232</v>
      </c>
      <c r="D8936">
        <v>16386</v>
      </c>
      <c r="E8936">
        <v>10</v>
      </c>
      <c r="F8936">
        <v>3</v>
      </c>
      <c r="G8936">
        <v>1</v>
      </c>
      <c r="H8936" s="2">
        <v>43282</v>
      </c>
      <c r="I8936" t="str">
        <f>VLOOKUP(Sales[[#This Row],[TerritoryKey]], Territories[], 2, FALSE)</f>
        <v>United Kingdom</v>
      </c>
      <c r="J8936">
        <f>_xlfn.XLOOKUP(Sales[[#This Row],[ProductKey]], Products!$A:$A, Products!$J:$J)</f>
        <v>31.724399999999999</v>
      </c>
      <c r="K8936">
        <f>_xlfn.XLOOKUP(Sales[[#This Row],[ProductKey]], Products!$A:$A, Products!$K:$K)</f>
        <v>48.067300000000003</v>
      </c>
      <c r="L8936" s="1">
        <f>Sales[[#This Row],[ProductPrice]]*Sales[[#This Row],[OrderQuantity]]</f>
        <v>48.067300000000003</v>
      </c>
      <c r="M8936" s="1">
        <f>Sales[[#This Row],[OrderQuantity]]</f>
        <v>1</v>
      </c>
      <c r="N8936" s="1">
        <f>1</f>
        <v>1</v>
      </c>
      <c r="O8936" s="1">
        <f>Sales[[#This Row],[TotalSales]]-Sales[[#This Row],[TotalCost]]</f>
        <v>16.342900000000004</v>
      </c>
      <c r="P8936" s="1">
        <f>Sales[[#This Row],[ProductCost]]*Sales[[#This Row],[OrderQuantity]]</f>
        <v>31.724399999999999</v>
      </c>
      <c r="Q8936" s="1" t="str">
        <f>VLOOKUP(Sales[[#This Row],[ProductKey]], Products!$A$2:$D$1000, 4, FALSE)</f>
        <v>Long-Sleeve Logo Jersey, L</v>
      </c>
    </row>
    <row r="8937" spans="1:17" x14ac:dyDescent="0.25">
      <c r="A8937" s="2">
        <v>38018</v>
      </c>
      <c r="B8937" s="1" t="s">
        <v>2501</v>
      </c>
      <c r="C8937">
        <v>479</v>
      </c>
      <c r="D8937">
        <v>22429</v>
      </c>
      <c r="E8937">
        <v>10</v>
      </c>
      <c r="F8937">
        <v>3</v>
      </c>
      <c r="G8937">
        <v>1</v>
      </c>
      <c r="H8937" s="2">
        <v>43132</v>
      </c>
      <c r="I8937" t="str">
        <f>VLOOKUP(Sales[[#This Row],[TerritoryKey]], Territories[], 2, FALSE)</f>
        <v>United Kingdom</v>
      </c>
      <c r="J8937">
        <f>_xlfn.XLOOKUP(Sales[[#This Row],[ProductKey]], Products!$A:$A, Products!$J:$J)</f>
        <v>3.3622999999999998</v>
      </c>
      <c r="K8937">
        <f>_xlfn.XLOOKUP(Sales[[#This Row],[ProductKey]], Products!$A:$A, Products!$K:$K)</f>
        <v>8.99</v>
      </c>
      <c r="L8937" s="1">
        <f>Sales[[#This Row],[ProductPrice]]*Sales[[#This Row],[OrderQuantity]]</f>
        <v>8.99</v>
      </c>
      <c r="M8937" s="1">
        <f>Sales[[#This Row],[OrderQuantity]]</f>
        <v>1</v>
      </c>
      <c r="N8937" s="1">
        <f>1</f>
        <v>1</v>
      </c>
      <c r="O8937" s="1">
        <f>Sales[[#This Row],[TotalSales]]-Sales[[#This Row],[TotalCost]]</f>
        <v>5.6277000000000008</v>
      </c>
      <c r="P8937" s="1">
        <f>Sales[[#This Row],[ProductCost]]*Sales[[#This Row],[OrderQuantity]]</f>
        <v>3.3622999999999998</v>
      </c>
      <c r="Q8937" s="1" t="str">
        <f>VLOOKUP(Sales[[#This Row],[ProductKey]], Products!$A$2:$D$1000, 4, FALSE)</f>
        <v>Road Bottle Cage</v>
      </c>
    </row>
    <row r="8938" spans="1:17" x14ac:dyDescent="0.25">
      <c r="A8938" s="2">
        <v>37966</v>
      </c>
      <c r="B8938" s="1" t="s">
        <v>2503</v>
      </c>
      <c r="C8938">
        <v>488</v>
      </c>
      <c r="D8938">
        <v>17945</v>
      </c>
      <c r="E8938">
        <v>8</v>
      </c>
      <c r="F8938">
        <v>3</v>
      </c>
      <c r="G8938">
        <v>1</v>
      </c>
      <c r="H8938" s="2">
        <v>43080</v>
      </c>
      <c r="I8938" t="str">
        <f>VLOOKUP(Sales[[#This Row],[TerritoryKey]], Territories[], 2, FALSE)</f>
        <v>Germany</v>
      </c>
      <c r="J8938">
        <f>_xlfn.XLOOKUP(Sales[[#This Row],[ProductKey]], Products!$A:$A, Products!$J:$J)</f>
        <v>41.572299999999998</v>
      </c>
      <c r="K8938">
        <f>_xlfn.XLOOKUP(Sales[[#This Row],[ProductKey]], Products!$A:$A, Products!$K:$K)</f>
        <v>53.99</v>
      </c>
      <c r="L8938" s="1">
        <f>Sales[[#This Row],[ProductPrice]]*Sales[[#This Row],[OrderQuantity]]</f>
        <v>53.99</v>
      </c>
      <c r="M8938" s="1">
        <f>Sales[[#This Row],[OrderQuantity]]</f>
        <v>1</v>
      </c>
      <c r="N8938" s="1">
        <f>1</f>
        <v>1</v>
      </c>
      <c r="O8938" s="1">
        <f>Sales[[#This Row],[TotalSales]]-Sales[[#This Row],[TotalCost]]</f>
        <v>12.417700000000004</v>
      </c>
      <c r="P8938" s="1">
        <f>Sales[[#This Row],[ProductCost]]*Sales[[#This Row],[OrderQuantity]]</f>
        <v>41.572299999999998</v>
      </c>
      <c r="Q8938" s="1" t="str">
        <f>VLOOKUP(Sales[[#This Row],[ProductKey]], Products!$A$2:$D$1000, 4, FALSE)</f>
        <v>Short-Sleeve Classic Jersey, S</v>
      </c>
    </row>
    <row r="8939" spans="1:17" x14ac:dyDescent="0.25">
      <c r="A8939" s="2">
        <v>38262</v>
      </c>
      <c r="B8939" s="1" t="s">
        <v>2539</v>
      </c>
      <c r="C8939">
        <v>471</v>
      </c>
      <c r="D8939">
        <v>29472</v>
      </c>
      <c r="E8939">
        <v>7</v>
      </c>
      <c r="F8939">
        <v>3</v>
      </c>
      <c r="G8939">
        <v>1</v>
      </c>
      <c r="H8939" s="2">
        <v>43375</v>
      </c>
      <c r="I8939" t="str">
        <f>VLOOKUP(Sales[[#This Row],[TerritoryKey]], Territories[], 2, FALSE)</f>
        <v>France</v>
      </c>
      <c r="J8939">
        <f>_xlfn.XLOOKUP(Sales[[#This Row],[ProductKey]], Products!$A:$A, Products!$J:$J)</f>
        <v>23.748999999999999</v>
      </c>
      <c r="K8939">
        <f>_xlfn.XLOOKUP(Sales[[#This Row],[ProductKey]], Products!$A:$A, Products!$K:$K)</f>
        <v>63.5</v>
      </c>
      <c r="L8939" s="1">
        <f>Sales[[#This Row],[ProductPrice]]*Sales[[#This Row],[OrderQuantity]]</f>
        <v>63.5</v>
      </c>
      <c r="M8939" s="1">
        <f>Sales[[#This Row],[OrderQuantity]]</f>
        <v>1</v>
      </c>
      <c r="N8939" s="1">
        <f>1</f>
        <v>1</v>
      </c>
      <c r="O8939" s="1">
        <f>Sales[[#This Row],[TotalSales]]-Sales[[#This Row],[TotalCost]]</f>
        <v>39.751000000000005</v>
      </c>
      <c r="P8939" s="1">
        <f>Sales[[#This Row],[ProductCost]]*Sales[[#This Row],[OrderQuantity]]</f>
        <v>23.748999999999999</v>
      </c>
      <c r="Q8939" s="1" t="str">
        <f>VLOOKUP(Sales[[#This Row],[ProductKey]], Products!$A$2:$D$1000, 4, FALSE)</f>
        <v>Classic Vest, S</v>
      </c>
    </row>
    <row r="8940" spans="1:17" x14ac:dyDescent="0.25">
      <c r="A8940" s="2">
        <v>38293</v>
      </c>
      <c r="B8940" s="1" t="s">
        <v>2647</v>
      </c>
      <c r="C8940">
        <v>232</v>
      </c>
      <c r="D8940">
        <v>25774</v>
      </c>
      <c r="E8940">
        <v>10</v>
      </c>
      <c r="F8940">
        <v>3</v>
      </c>
      <c r="G8940">
        <v>1</v>
      </c>
      <c r="H8940" s="2">
        <v>43406</v>
      </c>
      <c r="I8940" t="str">
        <f>VLOOKUP(Sales[[#This Row],[TerritoryKey]], Territories[], 2, FALSE)</f>
        <v>United Kingdom</v>
      </c>
      <c r="J8940">
        <f>_xlfn.XLOOKUP(Sales[[#This Row],[ProductKey]], Products!$A:$A, Products!$J:$J)</f>
        <v>31.724399999999999</v>
      </c>
      <c r="K8940">
        <f>_xlfn.XLOOKUP(Sales[[#This Row],[ProductKey]], Products!$A:$A, Products!$K:$K)</f>
        <v>48.067300000000003</v>
      </c>
      <c r="L8940" s="1">
        <f>Sales[[#This Row],[ProductPrice]]*Sales[[#This Row],[OrderQuantity]]</f>
        <v>48.067300000000003</v>
      </c>
      <c r="M8940" s="1">
        <f>Sales[[#This Row],[OrderQuantity]]</f>
        <v>1</v>
      </c>
      <c r="N8940" s="1">
        <f>1</f>
        <v>1</v>
      </c>
      <c r="O8940" s="1">
        <f>Sales[[#This Row],[TotalSales]]-Sales[[#This Row],[TotalCost]]</f>
        <v>16.342900000000004</v>
      </c>
      <c r="P8940" s="1">
        <f>Sales[[#This Row],[ProductCost]]*Sales[[#This Row],[OrderQuantity]]</f>
        <v>31.724399999999999</v>
      </c>
      <c r="Q8940" s="1" t="str">
        <f>VLOOKUP(Sales[[#This Row],[ProductKey]], Products!$A$2:$D$1000, 4, FALSE)</f>
        <v>Long-Sleeve Logo Jersey, L</v>
      </c>
    </row>
    <row r="8941" spans="1:17" x14ac:dyDescent="0.25">
      <c r="A8941" s="2">
        <v>38169</v>
      </c>
      <c r="B8941" s="1" t="s">
        <v>2739</v>
      </c>
      <c r="C8941">
        <v>489</v>
      </c>
      <c r="D8941">
        <v>11414</v>
      </c>
      <c r="E8941">
        <v>10</v>
      </c>
      <c r="F8941">
        <v>3</v>
      </c>
      <c r="G8941">
        <v>1</v>
      </c>
      <c r="H8941" s="2">
        <v>43282</v>
      </c>
      <c r="I8941" t="str">
        <f>VLOOKUP(Sales[[#This Row],[TerritoryKey]], Territories[], 2, FALSE)</f>
        <v>United Kingdom</v>
      </c>
      <c r="J8941">
        <f>_xlfn.XLOOKUP(Sales[[#This Row],[ProductKey]], Products!$A:$A, Products!$J:$J)</f>
        <v>41.572299999999998</v>
      </c>
      <c r="K8941">
        <f>_xlfn.XLOOKUP(Sales[[#This Row],[ProductKey]], Products!$A:$A, Products!$K:$K)</f>
        <v>53.99</v>
      </c>
      <c r="L8941" s="1">
        <f>Sales[[#This Row],[ProductPrice]]*Sales[[#This Row],[OrderQuantity]]</f>
        <v>53.99</v>
      </c>
      <c r="M8941" s="1">
        <f>Sales[[#This Row],[OrderQuantity]]</f>
        <v>1</v>
      </c>
      <c r="N8941" s="1">
        <f>1</f>
        <v>1</v>
      </c>
      <c r="O8941" s="1">
        <f>Sales[[#This Row],[TotalSales]]-Sales[[#This Row],[TotalCost]]</f>
        <v>12.417700000000004</v>
      </c>
      <c r="P8941" s="1">
        <f>Sales[[#This Row],[ProductCost]]*Sales[[#This Row],[OrderQuantity]]</f>
        <v>41.572299999999998</v>
      </c>
      <c r="Q8941" s="1" t="str">
        <f>VLOOKUP(Sales[[#This Row],[ProductKey]], Products!$A$2:$D$1000, 4, FALSE)</f>
        <v>Short-Sleeve Classic Jersey, M</v>
      </c>
    </row>
    <row r="8942" spans="1:17" x14ac:dyDescent="0.25">
      <c r="A8942" s="2">
        <v>38293</v>
      </c>
      <c r="B8942" s="1" t="s">
        <v>2755</v>
      </c>
      <c r="C8942">
        <v>491</v>
      </c>
      <c r="D8942">
        <v>24217</v>
      </c>
      <c r="E8942">
        <v>10</v>
      </c>
      <c r="F8942">
        <v>3</v>
      </c>
      <c r="G8942">
        <v>1</v>
      </c>
      <c r="H8942" s="2">
        <v>43406</v>
      </c>
      <c r="I8942" t="str">
        <f>VLOOKUP(Sales[[#This Row],[TerritoryKey]], Territories[], 2, FALSE)</f>
        <v>United Kingdom</v>
      </c>
      <c r="J8942">
        <f>_xlfn.XLOOKUP(Sales[[#This Row],[ProductKey]], Products!$A:$A, Products!$J:$J)</f>
        <v>41.572299999999998</v>
      </c>
      <c r="K8942">
        <f>_xlfn.XLOOKUP(Sales[[#This Row],[ProductKey]], Products!$A:$A, Products!$K:$K)</f>
        <v>53.99</v>
      </c>
      <c r="L8942" s="1">
        <f>Sales[[#This Row],[ProductPrice]]*Sales[[#This Row],[OrderQuantity]]</f>
        <v>53.99</v>
      </c>
      <c r="M8942" s="1">
        <f>Sales[[#This Row],[OrderQuantity]]</f>
        <v>1</v>
      </c>
      <c r="N8942" s="1">
        <f>1</f>
        <v>1</v>
      </c>
      <c r="O8942" s="1">
        <f>Sales[[#This Row],[TotalSales]]-Sales[[#This Row],[TotalCost]]</f>
        <v>12.417700000000004</v>
      </c>
      <c r="P8942" s="1">
        <f>Sales[[#This Row],[ProductCost]]*Sales[[#This Row],[OrderQuantity]]</f>
        <v>41.572299999999998</v>
      </c>
      <c r="Q8942" s="1" t="str">
        <f>VLOOKUP(Sales[[#This Row],[ProductKey]], Products!$A$2:$D$1000, 4, FALSE)</f>
        <v>Short-Sleeve Classic Jersey, XL</v>
      </c>
    </row>
    <row r="8943" spans="1:17" x14ac:dyDescent="0.25">
      <c r="A8943" s="2">
        <v>38079</v>
      </c>
      <c r="B8943" s="1" t="s">
        <v>2756</v>
      </c>
      <c r="C8943">
        <v>541</v>
      </c>
      <c r="D8943">
        <v>17779</v>
      </c>
      <c r="E8943">
        <v>7</v>
      </c>
      <c r="F8943">
        <v>3</v>
      </c>
      <c r="G8943">
        <v>1</v>
      </c>
      <c r="H8943" s="2">
        <v>43192</v>
      </c>
      <c r="I8943" t="str">
        <f>VLOOKUP(Sales[[#This Row],[TerritoryKey]], Territories[], 2, FALSE)</f>
        <v>France</v>
      </c>
      <c r="J8943">
        <f>_xlfn.XLOOKUP(Sales[[#This Row],[ProductKey]], Products!$A:$A, Products!$J:$J)</f>
        <v>10.8423</v>
      </c>
      <c r="K8943">
        <f>_xlfn.XLOOKUP(Sales[[#This Row],[ProductKey]], Products!$A:$A, Products!$K:$K)</f>
        <v>28.99</v>
      </c>
      <c r="L8943" s="1">
        <f>Sales[[#This Row],[ProductPrice]]*Sales[[#This Row],[OrderQuantity]]</f>
        <v>28.99</v>
      </c>
      <c r="M8943" s="1">
        <f>Sales[[#This Row],[OrderQuantity]]</f>
        <v>1</v>
      </c>
      <c r="N8943" s="1">
        <f>1</f>
        <v>1</v>
      </c>
      <c r="O8943" s="1">
        <f>Sales[[#This Row],[TotalSales]]-Sales[[#This Row],[TotalCost]]</f>
        <v>18.1477</v>
      </c>
      <c r="P8943" s="1">
        <f>Sales[[#This Row],[ProductCost]]*Sales[[#This Row],[OrderQuantity]]</f>
        <v>10.8423</v>
      </c>
      <c r="Q8943" s="1" t="str">
        <f>VLOOKUP(Sales[[#This Row],[ProductKey]], Products!$A$2:$D$1000, 4, FALSE)</f>
        <v>Touring Tire</v>
      </c>
    </row>
    <row r="8944" spans="1:17" x14ac:dyDescent="0.25">
      <c r="A8944" s="2">
        <v>38109</v>
      </c>
      <c r="B8944" s="1" t="s">
        <v>2789</v>
      </c>
      <c r="C8944">
        <v>480</v>
      </c>
      <c r="D8944">
        <v>18044</v>
      </c>
      <c r="E8944">
        <v>10</v>
      </c>
      <c r="F8944">
        <v>3</v>
      </c>
      <c r="G8944">
        <v>1</v>
      </c>
      <c r="H8944" s="2">
        <v>43222</v>
      </c>
      <c r="I8944" t="str">
        <f>VLOOKUP(Sales[[#This Row],[TerritoryKey]], Territories[], 2, FALSE)</f>
        <v>United Kingdom</v>
      </c>
      <c r="J8944">
        <f>_xlfn.XLOOKUP(Sales[[#This Row],[ProductKey]], Products!$A:$A, Products!$J:$J)</f>
        <v>0.85650000000000004</v>
      </c>
      <c r="K8944">
        <f>_xlfn.XLOOKUP(Sales[[#This Row],[ProductKey]], Products!$A:$A, Products!$K:$K)</f>
        <v>2.29</v>
      </c>
      <c r="L8944" s="1">
        <f>Sales[[#This Row],[ProductPrice]]*Sales[[#This Row],[OrderQuantity]]</f>
        <v>2.29</v>
      </c>
      <c r="M8944" s="1">
        <f>Sales[[#This Row],[OrderQuantity]]</f>
        <v>1</v>
      </c>
      <c r="N8944" s="1">
        <f>1</f>
        <v>1</v>
      </c>
      <c r="O8944" s="1">
        <f>Sales[[#This Row],[TotalSales]]-Sales[[#This Row],[TotalCost]]</f>
        <v>1.4335</v>
      </c>
      <c r="P8944" s="1">
        <f>Sales[[#This Row],[ProductCost]]*Sales[[#This Row],[OrderQuantity]]</f>
        <v>0.85650000000000004</v>
      </c>
      <c r="Q8944" s="1" t="str">
        <f>VLOOKUP(Sales[[#This Row],[ProductKey]], Products!$A$2:$D$1000, 4, FALSE)</f>
        <v>Patch Kit/8 Patches</v>
      </c>
    </row>
    <row r="8945" spans="1:17" x14ac:dyDescent="0.25">
      <c r="A8945" s="2">
        <v>37753</v>
      </c>
      <c r="B8945" s="1" t="s">
        <v>2889</v>
      </c>
      <c r="C8945">
        <v>537</v>
      </c>
      <c r="D8945">
        <v>13821</v>
      </c>
      <c r="E8945">
        <v>10</v>
      </c>
      <c r="F8945">
        <v>3</v>
      </c>
      <c r="G8945">
        <v>1</v>
      </c>
      <c r="H8945" s="2">
        <v>42867</v>
      </c>
      <c r="I8945" t="str">
        <f>VLOOKUP(Sales[[#This Row],[TerritoryKey]], Territories[], 2, FALSE)</f>
        <v>United Kingdom</v>
      </c>
      <c r="J8945">
        <f>_xlfn.XLOOKUP(Sales[[#This Row],[ProductKey]], Products!$A:$A, Products!$J:$J)</f>
        <v>13.09</v>
      </c>
      <c r="K8945">
        <f>_xlfn.XLOOKUP(Sales[[#This Row],[ProductKey]], Products!$A:$A, Products!$K:$K)</f>
        <v>35</v>
      </c>
      <c r="L8945" s="1">
        <f>Sales[[#This Row],[ProductPrice]]*Sales[[#This Row],[OrderQuantity]]</f>
        <v>35</v>
      </c>
      <c r="M8945" s="1">
        <f>Sales[[#This Row],[OrderQuantity]]</f>
        <v>1</v>
      </c>
      <c r="N8945" s="1">
        <f>1</f>
        <v>1</v>
      </c>
      <c r="O8945" s="1">
        <f>Sales[[#This Row],[TotalSales]]-Sales[[#This Row],[TotalCost]]</f>
        <v>21.91</v>
      </c>
      <c r="P8945" s="1">
        <f>Sales[[#This Row],[ProductCost]]*Sales[[#This Row],[OrderQuantity]]</f>
        <v>13.09</v>
      </c>
      <c r="Q8945" s="1" t="str">
        <f>VLOOKUP(Sales[[#This Row],[ProductKey]], Products!$A$2:$D$1000, 4, FALSE)</f>
        <v>HL Mountain Tire</v>
      </c>
    </row>
    <row r="8946" spans="1:17" x14ac:dyDescent="0.25">
      <c r="A8946" s="2">
        <v>37876</v>
      </c>
      <c r="B8946" s="1" t="s">
        <v>3048</v>
      </c>
      <c r="C8946">
        <v>486</v>
      </c>
      <c r="D8946">
        <v>13530</v>
      </c>
      <c r="E8946">
        <v>10</v>
      </c>
      <c r="F8946">
        <v>3</v>
      </c>
      <c r="G8946">
        <v>1</v>
      </c>
      <c r="H8946" s="2">
        <v>42990</v>
      </c>
      <c r="I8946" t="str">
        <f>VLOOKUP(Sales[[#This Row],[TerritoryKey]], Territories[], 2, FALSE)</f>
        <v>United Kingdom</v>
      </c>
      <c r="J8946">
        <f>_xlfn.XLOOKUP(Sales[[#This Row],[ProductKey]], Products!$A:$A, Products!$J:$J)</f>
        <v>59.466000000000001</v>
      </c>
      <c r="K8946">
        <f>_xlfn.XLOOKUP(Sales[[#This Row],[ProductKey]], Products!$A:$A, Products!$K:$K)</f>
        <v>159</v>
      </c>
      <c r="L8946" s="1">
        <f>Sales[[#This Row],[ProductPrice]]*Sales[[#This Row],[OrderQuantity]]</f>
        <v>159</v>
      </c>
      <c r="M8946" s="1">
        <f>Sales[[#This Row],[OrderQuantity]]</f>
        <v>1</v>
      </c>
      <c r="N8946" s="1">
        <f>1</f>
        <v>1</v>
      </c>
      <c r="O8946" s="1">
        <f>Sales[[#This Row],[TotalSales]]-Sales[[#This Row],[TotalCost]]</f>
        <v>99.533999999999992</v>
      </c>
      <c r="P8946" s="1">
        <f>Sales[[#This Row],[ProductCost]]*Sales[[#This Row],[OrderQuantity]]</f>
        <v>59.466000000000001</v>
      </c>
      <c r="Q8946" s="1" t="str">
        <f>VLOOKUP(Sales[[#This Row],[ProductKey]], Products!$A$2:$D$1000, 4, FALSE)</f>
        <v>All-Purpose Bike Stand</v>
      </c>
    </row>
    <row r="8947" spans="1:17" x14ac:dyDescent="0.25">
      <c r="A8947" s="2">
        <v>38109</v>
      </c>
      <c r="B8947" s="1" t="s">
        <v>3070</v>
      </c>
      <c r="C8947">
        <v>530</v>
      </c>
      <c r="D8947">
        <v>11249</v>
      </c>
      <c r="E8947">
        <v>8</v>
      </c>
      <c r="F8947">
        <v>3</v>
      </c>
      <c r="G8947">
        <v>1</v>
      </c>
      <c r="H8947" s="2">
        <v>43222</v>
      </c>
      <c r="I8947" t="str">
        <f>VLOOKUP(Sales[[#This Row],[TerritoryKey]], Territories[], 2, FALSE)</f>
        <v>Germany</v>
      </c>
      <c r="J8947">
        <f>_xlfn.XLOOKUP(Sales[[#This Row],[ProductKey]], Products!$A:$A, Products!$J:$J)</f>
        <v>1.8663000000000001</v>
      </c>
      <c r="K8947">
        <f>_xlfn.XLOOKUP(Sales[[#This Row],[ProductKey]], Products!$A:$A, Products!$K:$K)</f>
        <v>4.99</v>
      </c>
      <c r="L8947" s="1">
        <f>Sales[[#This Row],[ProductPrice]]*Sales[[#This Row],[OrderQuantity]]</f>
        <v>4.99</v>
      </c>
      <c r="M8947" s="1">
        <f>Sales[[#This Row],[OrderQuantity]]</f>
        <v>1</v>
      </c>
      <c r="N8947" s="1">
        <f>1</f>
        <v>1</v>
      </c>
      <c r="O8947" s="1">
        <f>Sales[[#This Row],[TotalSales]]-Sales[[#This Row],[TotalCost]]</f>
        <v>3.1237000000000004</v>
      </c>
      <c r="P8947" s="1">
        <f>Sales[[#This Row],[ProductCost]]*Sales[[#This Row],[OrderQuantity]]</f>
        <v>1.8663000000000001</v>
      </c>
      <c r="Q8947" s="1" t="str">
        <f>VLOOKUP(Sales[[#This Row],[ProductKey]], Products!$A$2:$D$1000, 4, FALSE)</f>
        <v>Touring Tire Tube</v>
      </c>
    </row>
    <row r="8948" spans="1:17" x14ac:dyDescent="0.25">
      <c r="A8948" s="2">
        <v>38170</v>
      </c>
      <c r="B8948" s="1" t="s">
        <v>3275</v>
      </c>
      <c r="C8948">
        <v>229</v>
      </c>
      <c r="D8948">
        <v>24213</v>
      </c>
      <c r="E8948">
        <v>10</v>
      </c>
      <c r="F8948">
        <v>3</v>
      </c>
      <c r="G8948">
        <v>1</v>
      </c>
      <c r="H8948" s="2">
        <v>43283</v>
      </c>
      <c r="I8948" t="str">
        <f>VLOOKUP(Sales[[#This Row],[TerritoryKey]], Territories[], 2, FALSE)</f>
        <v>United Kingdom</v>
      </c>
      <c r="J8948">
        <f>_xlfn.XLOOKUP(Sales[[#This Row],[ProductKey]], Products!$A:$A, Products!$J:$J)</f>
        <v>31.724399999999999</v>
      </c>
      <c r="K8948">
        <f>_xlfn.XLOOKUP(Sales[[#This Row],[ProductKey]], Products!$A:$A, Products!$K:$K)</f>
        <v>48.067300000000003</v>
      </c>
      <c r="L8948" s="1">
        <f>Sales[[#This Row],[ProductPrice]]*Sales[[#This Row],[OrderQuantity]]</f>
        <v>48.067300000000003</v>
      </c>
      <c r="M8948" s="1">
        <f>Sales[[#This Row],[OrderQuantity]]</f>
        <v>1</v>
      </c>
      <c r="N8948" s="1">
        <f>1</f>
        <v>1</v>
      </c>
      <c r="O8948" s="1">
        <f>Sales[[#This Row],[TotalSales]]-Sales[[#This Row],[TotalCost]]</f>
        <v>16.342900000000004</v>
      </c>
      <c r="P8948" s="1">
        <f>Sales[[#This Row],[ProductCost]]*Sales[[#This Row],[OrderQuantity]]</f>
        <v>31.724399999999999</v>
      </c>
      <c r="Q8948" s="1" t="str">
        <f>VLOOKUP(Sales[[#This Row],[ProductKey]], Products!$A$2:$D$1000, 4, FALSE)</f>
        <v>Long-Sleeve Logo Jersey, M</v>
      </c>
    </row>
    <row r="8949" spans="1:17" x14ac:dyDescent="0.25">
      <c r="A8949" s="2">
        <v>38078</v>
      </c>
      <c r="B8949" s="1" t="s">
        <v>3312</v>
      </c>
      <c r="C8949">
        <v>479</v>
      </c>
      <c r="D8949">
        <v>24036</v>
      </c>
      <c r="E8949">
        <v>8</v>
      </c>
      <c r="F8949">
        <v>3</v>
      </c>
      <c r="G8949">
        <v>1</v>
      </c>
      <c r="H8949" s="2">
        <v>43191</v>
      </c>
      <c r="I8949" t="str">
        <f>VLOOKUP(Sales[[#This Row],[TerritoryKey]], Territories[], 2, FALSE)</f>
        <v>Germany</v>
      </c>
      <c r="J8949">
        <f>_xlfn.XLOOKUP(Sales[[#This Row],[ProductKey]], Products!$A:$A, Products!$J:$J)</f>
        <v>3.3622999999999998</v>
      </c>
      <c r="K8949">
        <f>_xlfn.XLOOKUP(Sales[[#This Row],[ProductKey]], Products!$A:$A, Products!$K:$K)</f>
        <v>8.99</v>
      </c>
      <c r="L8949" s="1">
        <f>Sales[[#This Row],[ProductPrice]]*Sales[[#This Row],[OrderQuantity]]</f>
        <v>8.99</v>
      </c>
      <c r="M8949" s="1">
        <f>Sales[[#This Row],[OrderQuantity]]</f>
        <v>1</v>
      </c>
      <c r="N8949" s="1">
        <f>1</f>
        <v>1</v>
      </c>
      <c r="O8949" s="1">
        <f>Sales[[#This Row],[TotalSales]]-Sales[[#This Row],[TotalCost]]</f>
        <v>5.6277000000000008</v>
      </c>
      <c r="P8949" s="1">
        <f>Sales[[#This Row],[ProductCost]]*Sales[[#This Row],[OrderQuantity]]</f>
        <v>3.3622999999999998</v>
      </c>
      <c r="Q8949" s="1" t="str">
        <f>VLOOKUP(Sales[[#This Row],[ProductKey]], Products!$A$2:$D$1000, 4, FALSE)</f>
        <v>Road Bottle Cage</v>
      </c>
    </row>
    <row r="8950" spans="1:17" x14ac:dyDescent="0.25">
      <c r="A8950" s="2">
        <v>37937</v>
      </c>
      <c r="B8950" s="1" t="s">
        <v>3393</v>
      </c>
      <c r="C8950">
        <v>487</v>
      </c>
      <c r="D8950">
        <v>14783</v>
      </c>
      <c r="E8950">
        <v>10</v>
      </c>
      <c r="F8950">
        <v>3</v>
      </c>
      <c r="G8950">
        <v>1</v>
      </c>
      <c r="H8950" s="2">
        <v>43051</v>
      </c>
      <c r="I8950" t="str">
        <f>VLOOKUP(Sales[[#This Row],[TerritoryKey]], Territories[], 2, FALSE)</f>
        <v>United Kingdom</v>
      </c>
      <c r="J8950">
        <f>_xlfn.XLOOKUP(Sales[[#This Row],[ProductKey]], Products!$A:$A, Products!$J:$J)</f>
        <v>20.566299999999998</v>
      </c>
      <c r="K8950">
        <f>_xlfn.XLOOKUP(Sales[[#This Row],[ProductKey]], Products!$A:$A, Products!$K:$K)</f>
        <v>54.99</v>
      </c>
      <c r="L8950" s="1">
        <f>Sales[[#This Row],[ProductPrice]]*Sales[[#This Row],[OrderQuantity]]</f>
        <v>54.99</v>
      </c>
      <c r="M8950" s="1">
        <f>Sales[[#This Row],[OrderQuantity]]</f>
        <v>1</v>
      </c>
      <c r="N8950" s="1">
        <f>1</f>
        <v>1</v>
      </c>
      <c r="O8950" s="1">
        <f>Sales[[#This Row],[TotalSales]]-Sales[[#This Row],[TotalCost]]</f>
        <v>34.423700000000004</v>
      </c>
      <c r="P8950" s="1">
        <f>Sales[[#This Row],[ProductCost]]*Sales[[#This Row],[OrderQuantity]]</f>
        <v>20.566299999999998</v>
      </c>
      <c r="Q8950" s="1" t="str">
        <f>VLOOKUP(Sales[[#This Row],[ProductKey]], Products!$A$2:$D$1000, 4, FALSE)</f>
        <v>Hydration Pack - 70 oz.</v>
      </c>
    </row>
    <row r="8951" spans="1:17" x14ac:dyDescent="0.25">
      <c r="A8951" s="2">
        <v>37753</v>
      </c>
      <c r="B8951" s="1" t="s">
        <v>3619</v>
      </c>
      <c r="C8951">
        <v>488</v>
      </c>
      <c r="D8951">
        <v>18141</v>
      </c>
      <c r="E8951">
        <v>10</v>
      </c>
      <c r="F8951">
        <v>3</v>
      </c>
      <c r="G8951">
        <v>1</v>
      </c>
      <c r="H8951" s="2">
        <v>42867</v>
      </c>
      <c r="I8951" t="str">
        <f>VLOOKUP(Sales[[#This Row],[TerritoryKey]], Territories[], 2, FALSE)</f>
        <v>United Kingdom</v>
      </c>
      <c r="J8951">
        <f>_xlfn.XLOOKUP(Sales[[#This Row],[ProductKey]], Products!$A:$A, Products!$J:$J)</f>
        <v>41.572299999999998</v>
      </c>
      <c r="K8951">
        <f>_xlfn.XLOOKUP(Sales[[#This Row],[ProductKey]], Products!$A:$A, Products!$K:$K)</f>
        <v>53.99</v>
      </c>
      <c r="L8951" s="1">
        <f>Sales[[#This Row],[ProductPrice]]*Sales[[#This Row],[OrderQuantity]]</f>
        <v>53.99</v>
      </c>
      <c r="M8951" s="1">
        <f>Sales[[#This Row],[OrderQuantity]]</f>
        <v>1</v>
      </c>
      <c r="N8951" s="1">
        <f>1</f>
        <v>1</v>
      </c>
      <c r="O8951" s="1">
        <f>Sales[[#This Row],[TotalSales]]-Sales[[#This Row],[TotalCost]]</f>
        <v>12.417700000000004</v>
      </c>
      <c r="P8951" s="1">
        <f>Sales[[#This Row],[ProductCost]]*Sales[[#This Row],[OrderQuantity]]</f>
        <v>41.572299999999998</v>
      </c>
      <c r="Q8951" s="1" t="str">
        <f>VLOOKUP(Sales[[#This Row],[ProductKey]], Products!$A$2:$D$1000, 4, FALSE)</f>
        <v>Short-Sleeve Classic Jersey, S</v>
      </c>
    </row>
    <row r="8952" spans="1:17" x14ac:dyDescent="0.25">
      <c r="A8952" s="2">
        <v>38018</v>
      </c>
      <c r="B8952" s="1" t="s">
        <v>3657</v>
      </c>
      <c r="C8952">
        <v>537</v>
      </c>
      <c r="D8952">
        <v>18127</v>
      </c>
      <c r="E8952">
        <v>10</v>
      </c>
      <c r="F8952">
        <v>3</v>
      </c>
      <c r="G8952">
        <v>1</v>
      </c>
      <c r="H8952" s="2">
        <v>43132</v>
      </c>
      <c r="I8952" t="str">
        <f>VLOOKUP(Sales[[#This Row],[TerritoryKey]], Territories[], 2, FALSE)</f>
        <v>United Kingdom</v>
      </c>
      <c r="J8952">
        <f>_xlfn.XLOOKUP(Sales[[#This Row],[ProductKey]], Products!$A:$A, Products!$J:$J)</f>
        <v>13.09</v>
      </c>
      <c r="K8952">
        <f>_xlfn.XLOOKUP(Sales[[#This Row],[ProductKey]], Products!$A:$A, Products!$K:$K)</f>
        <v>35</v>
      </c>
      <c r="L8952" s="1">
        <f>Sales[[#This Row],[ProductPrice]]*Sales[[#This Row],[OrderQuantity]]</f>
        <v>35</v>
      </c>
      <c r="M8952" s="1">
        <f>Sales[[#This Row],[OrderQuantity]]</f>
        <v>1</v>
      </c>
      <c r="N8952" s="1">
        <f>1</f>
        <v>1</v>
      </c>
      <c r="O8952" s="1">
        <f>Sales[[#This Row],[TotalSales]]-Sales[[#This Row],[TotalCost]]</f>
        <v>21.91</v>
      </c>
      <c r="P8952" s="1">
        <f>Sales[[#This Row],[ProductCost]]*Sales[[#This Row],[OrderQuantity]]</f>
        <v>13.09</v>
      </c>
      <c r="Q8952" s="1" t="str">
        <f>VLOOKUP(Sales[[#This Row],[ProductKey]], Products!$A$2:$D$1000, 4, FALSE)</f>
        <v>HL Mountain Tire</v>
      </c>
    </row>
    <row r="8953" spans="1:17" x14ac:dyDescent="0.25">
      <c r="A8953" s="2">
        <v>37989</v>
      </c>
      <c r="B8953" s="1" t="s">
        <v>3836</v>
      </c>
      <c r="C8953">
        <v>528</v>
      </c>
      <c r="D8953">
        <v>22307</v>
      </c>
      <c r="E8953">
        <v>8</v>
      </c>
      <c r="F8953">
        <v>3</v>
      </c>
      <c r="G8953">
        <v>1</v>
      </c>
      <c r="H8953" s="2">
        <v>43103</v>
      </c>
      <c r="I8953" t="str">
        <f>VLOOKUP(Sales[[#This Row],[TerritoryKey]], Territories[], 2, FALSE)</f>
        <v>Germany</v>
      </c>
      <c r="J8953">
        <f>_xlfn.XLOOKUP(Sales[[#This Row],[ProductKey]], Products!$A:$A, Products!$J:$J)</f>
        <v>1.8663000000000001</v>
      </c>
      <c r="K8953">
        <f>_xlfn.XLOOKUP(Sales[[#This Row],[ProductKey]], Products!$A:$A, Products!$K:$K)</f>
        <v>4.99</v>
      </c>
      <c r="L8953" s="1">
        <f>Sales[[#This Row],[ProductPrice]]*Sales[[#This Row],[OrderQuantity]]</f>
        <v>4.99</v>
      </c>
      <c r="M8953" s="1">
        <f>Sales[[#This Row],[OrderQuantity]]</f>
        <v>1</v>
      </c>
      <c r="N8953" s="1">
        <f>1</f>
        <v>1</v>
      </c>
      <c r="O8953" s="1">
        <f>Sales[[#This Row],[TotalSales]]-Sales[[#This Row],[TotalCost]]</f>
        <v>3.1237000000000004</v>
      </c>
      <c r="P8953" s="1">
        <f>Sales[[#This Row],[ProductCost]]*Sales[[#This Row],[OrderQuantity]]</f>
        <v>1.8663000000000001</v>
      </c>
      <c r="Q8953" s="1" t="str">
        <f>VLOOKUP(Sales[[#This Row],[ProductKey]], Products!$A$2:$D$1000, 4, FALSE)</f>
        <v>Mountain Tire Tube</v>
      </c>
    </row>
    <row r="8954" spans="1:17" x14ac:dyDescent="0.25">
      <c r="A8954" s="2">
        <v>37937</v>
      </c>
      <c r="B8954" s="1" t="s">
        <v>3841</v>
      </c>
      <c r="C8954">
        <v>486</v>
      </c>
      <c r="D8954">
        <v>18023</v>
      </c>
      <c r="E8954">
        <v>8</v>
      </c>
      <c r="F8954">
        <v>3</v>
      </c>
      <c r="G8954">
        <v>1</v>
      </c>
      <c r="H8954" s="2">
        <v>43051</v>
      </c>
      <c r="I8954" t="str">
        <f>VLOOKUP(Sales[[#This Row],[TerritoryKey]], Territories[], 2, FALSE)</f>
        <v>Germany</v>
      </c>
      <c r="J8954">
        <f>_xlfn.XLOOKUP(Sales[[#This Row],[ProductKey]], Products!$A:$A, Products!$J:$J)</f>
        <v>59.466000000000001</v>
      </c>
      <c r="K8954">
        <f>_xlfn.XLOOKUP(Sales[[#This Row],[ProductKey]], Products!$A:$A, Products!$K:$K)</f>
        <v>159</v>
      </c>
      <c r="L8954" s="1">
        <f>Sales[[#This Row],[ProductPrice]]*Sales[[#This Row],[OrderQuantity]]</f>
        <v>159</v>
      </c>
      <c r="M8954" s="1">
        <f>Sales[[#This Row],[OrderQuantity]]</f>
        <v>1</v>
      </c>
      <c r="N8954" s="1">
        <f>1</f>
        <v>1</v>
      </c>
      <c r="O8954" s="1">
        <f>Sales[[#This Row],[TotalSales]]-Sales[[#This Row],[TotalCost]]</f>
        <v>99.533999999999992</v>
      </c>
      <c r="P8954" s="1">
        <f>Sales[[#This Row],[ProductCost]]*Sales[[#This Row],[OrderQuantity]]</f>
        <v>59.466000000000001</v>
      </c>
      <c r="Q8954" s="1" t="str">
        <f>VLOOKUP(Sales[[#This Row],[ProductKey]], Products!$A$2:$D$1000, 4, FALSE)</f>
        <v>All-Purpose Bike Stand</v>
      </c>
    </row>
    <row r="8955" spans="1:17" x14ac:dyDescent="0.25">
      <c r="A8955" s="2">
        <v>38261</v>
      </c>
      <c r="B8955" s="1" t="s">
        <v>3905</v>
      </c>
      <c r="C8955">
        <v>480</v>
      </c>
      <c r="D8955">
        <v>14715</v>
      </c>
      <c r="E8955">
        <v>8</v>
      </c>
      <c r="F8955">
        <v>3</v>
      </c>
      <c r="G8955">
        <v>1</v>
      </c>
      <c r="H8955" s="2">
        <v>43374</v>
      </c>
      <c r="I8955" t="str">
        <f>VLOOKUP(Sales[[#This Row],[TerritoryKey]], Territories[], 2, FALSE)</f>
        <v>Germany</v>
      </c>
      <c r="J8955">
        <f>_xlfn.XLOOKUP(Sales[[#This Row],[ProductKey]], Products!$A:$A, Products!$J:$J)</f>
        <v>0.85650000000000004</v>
      </c>
      <c r="K8955">
        <f>_xlfn.XLOOKUP(Sales[[#This Row],[ProductKey]], Products!$A:$A, Products!$K:$K)</f>
        <v>2.29</v>
      </c>
      <c r="L8955" s="1">
        <f>Sales[[#This Row],[ProductPrice]]*Sales[[#This Row],[OrderQuantity]]</f>
        <v>2.29</v>
      </c>
      <c r="M8955" s="1">
        <f>Sales[[#This Row],[OrderQuantity]]</f>
        <v>1</v>
      </c>
      <c r="N8955" s="1">
        <f>1</f>
        <v>1</v>
      </c>
      <c r="O8955" s="1">
        <f>Sales[[#This Row],[TotalSales]]-Sales[[#This Row],[TotalCost]]</f>
        <v>1.4335</v>
      </c>
      <c r="P8955" s="1">
        <f>Sales[[#This Row],[ProductCost]]*Sales[[#This Row],[OrderQuantity]]</f>
        <v>0.85650000000000004</v>
      </c>
      <c r="Q8955" s="1" t="str">
        <f>VLOOKUP(Sales[[#This Row],[ProductKey]], Products!$A$2:$D$1000, 4, FALSE)</f>
        <v>Patch Kit/8 Patches</v>
      </c>
    </row>
    <row r="8956" spans="1:17" x14ac:dyDescent="0.25">
      <c r="A8956" s="2">
        <v>38139</v>
      </c>
      <c r="B8956" s="1" t="s">
        <v>3998</v>
      </c>
      <c r="C8956">
        <v>491</v>
      </c>
      <c r="D8956">
        <v>12565</v>
      </c>
      <c r="E8956">
        <v>7</v>
      </c>
      <c r="F8956">
        <v>3</v>
      </c>
      <c r="G8956">
        <v>1</v>
      </c>
      <c r="H8956" s="2">
        <v>43252</v>
      </c>
      <c r="I8956" t="str">
        <f>VLOOKUP(Sales[[#This Row],[TerritoryKey]], Territories[], 2, FALSE)</f>
        <v>France</v>
      </c>
      <c r="J8956">
        <f>_xlfn.XLOOKUP(Sales[[#This Row],[ProductKey]], Products!$A:$A, Products!$J:$J)</f>
        <v>41.572299999999998</v>
      </c>
      <c r="K8956">
        <f>_xlfn.XLOOKUP(Sales[[#This Row],[ProductKey]], Products!$A:$A, Products!$K:$K)</f>
        <v>53.99</v>
      </c>
      <c r="L8956" s="1">
        <f>Sales[[#This Row],[ProductPrice]]*Sales[[#This Row],[OrderQuantity]]</f>
        <v>53.99</v>
      </c>
      <c r="M8956" s="1">
        <f>Sales[[#This Row],[OrderQuantity]]</f>
        <v>1</v>
      </c>
      <c r="N8956" s="1">
        <f>1</f>
        <v>1</v>
      </c>
      <c r="O8956" s="1">
        <f>Sales[[#This Row],[TotalSales]]-Sales[[#This Row],[TotalCost]]</f>
        <v>12.417700000000004</v>
      </c>
      <c r="P8956" s="1">
        <f>Sales[[#This Row],[ProductCost]]*Sales[[#This Row],[OrderQuantity]]</f>
        <v>41.572299999999998</v>
      </c>
      <c r="Q8956" s="1" t="str">
        <f>VLOOKUP(Sales[[#This Row],[ProductKey]], Products!$A$2:$D$1000, 4, FALSE)</f>
        <v>Short-Sleeve Classic Jersey, XL</v>
      </c>
    </row>
    <row r="8957" spans="1:17" x14ac:dyDescent="0.25">
      <c r="A8957" s="2">
        <v>38263</v>
      </c>
      <c r="B8957" s="1" t="s">
        <v>4087</v>
      </c>
      <c r="C8957">
        <v>472</v>
      </c>
      <c r="D8957">
        <v>19910</v>
      </c>
      <c r="E8957">
        <v>8</v>
      </c>
      <c r="F8957">
        <v>3</v>
      </c>
      <c r="G8957">
        <v>1</v>
      </c>
      <c r="H8957" s="2">
        <v>43376</v>
      </c>
      <c r="I8957" t="str">
        <f>VLOOKUP(Sales[[#This Row],[TerritoryKey]], Territories[], 2, FALSE)</f>
        <v>Germany</v>
      </c>
      <c r="J8957">
        <f>_xlfn.XLOOKUP(Sales[[#This Row],[ProductKey]], Products!$A:$A, Products!$J:$J)</f>
        <v>23.748999999999999</v>
      </c>
      <c r="K8957">
        <f>_xlfn.XLOOKUP(Sales[[#This Row],[ProductKey]], Products!$A:$A, Products!$K:$K)</f>
        <v>63.5</v>
      </c>
      <c r="L8957" s="1">
        <f>Sales[[#This Row],[ProductPrice]]*Sales[[#This Row],[OrderQuantity]]</f>
        <v>63.5</v>
      </c>
      <c r="M8957" s="1">
        <f>Sales[[#This Row],[OrderQuantity]]</f>
        <v>1</v>
      </c>
      <c r="N8957" s="1">
        <f>1</f>
        <v>1</v>
      </c>
      <c r="O8957" s="1">
        <f>Sales[[#This Row],[TotalSales]]-Sales[[#This Row],[TotalCost]]</f>
        <v>39.751000000000005</v>
      </c>
      <c r="P8957" s="1">
        <f>Sales[[#This Row],[ProductCost]]*Sales[[#This Row],[OrderQuantity]]</f>
        <v>23.748999999999999</v>
      </c>
      <c r="Q8957" s="1" t="str">
        <f>VLOOKUP(Sales[[#This Row],[ProductKey]], Products!$A$2:$D$1000, 4, FALSE)</f>
        <v>Classic Vest, M</v>
      </c>
    </row>
    <row r="8958" spans="1:17" x14ac:dyDescent="0.25">
      <c r="A8958" s="2">
        <v>38080</v>
      </c>
      <c r="B8958" s="1" t="s">
        <v>4180</v>
      </c>
      <c r="C8958">
        <v>538</v>
      </c>
      <c r="D8958">
        <v>28367</v>
      </c>
      <c r="E8958">
        <v>10</v>
      </c>
      <c r="F8958">
        <v>3</v>
      </c>
      <c r="G8958">
        <v>1</v>
      </c>
      <c r="H8958" s="2">
        <v>43193</v>
      </c>
      <c r="I8958" t="str">
        <f>VLOOKUP(Sales[[#This Row],[TerritoryKey]], Territories[], 2, FALSE)</f>
        <v>United Kingdom</v>
      </c>
      <c r="J8958">
        <f>_xlfn.XLOOKUP(Sales[[#This Row],[ProductKey]], Products!$A:$A, Products!$J:$J)</f>
        <v>8.0373000000000001</v>
      </c>
      <c r="K8958">
        <f>_xlfn.XLOOKUP(Sales[[#This Row],[ProductKey]], Products!$A:$A, Products!$K:$K)</f>
        <v>21.49</v>
      </c>
      <c r="L8958" s="1">
        <f>Sales[[#This Row],[ProductPrice]]*Sales[[#This Row],[OrderQuantity]]</f>
        <v>21.49</v>
      </c>
      <c r="M8958" s="1">
        <f>Sales[[#This Row],[OrderQuantity]]</f>
        <v>1</v>
      </c>
      <c r="N8958" s="1">
        <f>1</f>
        <v>1</v>
      </c>
      <c r="O8958" s="1">
        <f>Sales[[#This Row],[TotalSales]]-Sales[[#This Row],[TotalCost]]</f>
        <v>13.452699999999998</v>
      </c>
      <c r="P8958" s="1">
        <f>Sales[[#This Row],[ProductCost]]*Sales[[#This Row],[OrderQuantity]]</f>
        <v>8.0373000000000001</v>
      </c>
      <c r="Q8958" s="1" t="str">
        <f>VLOOKUP(Sales[[#This Row],[ProductKey]], Products!$A$2:$D$1000, 4, FALSE)</f>
        <v>LL Road Tire</v>
      </c>
    </row>
    <row r="8959" spans="1:17" x14ac:dyDescent="0.25">
      <c r="A8959" s="2">
        <v>38322</v>
      </c>
      <c r="B8959" s="1" t="s">
        <v>4197</v>
      </c>
      <c r="C8959">
        <v>232</v>
      </c>
      <c r="D8959">
        <v>12131</v>
      </c>
      <c r="E8959">
        <v>7</v>
      </c>
      <c r="F8959">
        <v>3</v>
      </c>
      <c r="G8959">
        <v>1</v>
      </c>
      <c r="H8959" s="2">
        <v>43435</v>
      </c>
      <c r="I8959" t="str">
        <f>VLOOKUP(Sales[[#This Row],[TerritoryKey]], Territories[], 2, FALSE)</f>
        <v>France</v>
      </c>
      <c r="J8959">
        <f>_xlfn.XLOOKUP(Sales[[#This Row],[ProductKey]], Products!$A:$A, Products!$J:$J)</f>
        <v>31.724399999999999</v>
      </c>
      <c r="K8959">
        <f>_xlfn.XLOOKUP(Sales[[#This Row],[ProductKey]], Products!$A:$A, Products!$K:$K)</f>
        <v>48.067300000000003</v>
      </c>
      <c r="L8959" s="1">
        <f>Sales[[#This Row],[ProductPrice]]*Sales[[#This Row],[OrderQuantity]]</f>
        <v>48.067300000000003</v>
      </c>
      <c r="M8959" s="1">
        <f>Sales[[#This Row],[OrderQuantity]]</f>
        <v>1</v>
      </c>
      <c r="N8959" s="1">
        <f>1</f>
        <v>1</v>
      </c>
      <c r="O8959" s="1">
        <f>Sales[[#This Row],[TotalSales]]-Sales[[#This Row],[TotalCost]]</f>
        <v>16.342900000000004</v>
      </c>
      <c r="P8959" s="1">
        <f>Sales[[#This Row],[ProductCost]]*Sales[[#This Row],[OrderQuantity]]</f>
        <v>31.724399999999999</v>
      </c>
      <c r="Q8959" s="1" t="str">
        <f>VLOOKUP(Sales[[#This Row],[ProductKey]], Products!$A$2:$D$1000, 4, FALSE)</f>
        <v>Long-Sleeve Logo Jersey, L</v>
      </c>
    </row>
    <row r="8960" spans="1:17" x14ac:dyDescent="0.25">
      <c r="A8960" s="2">
        <v>38110</v>
      </c>
      <c r="B8960" s="1" t="s">
        <v>4283</v>
      </c>
      <c r="C8960">
        <v>462</v>
      </c>
      <c r="D8960">
        <v>12590</v>
      </c>
      <c r="E8960">
        <v>10</v>
      </c>
      <c r="F8960">
        <v>3</v>
      </c>
      <c r="G8960">
        <v>1</v>
      </c>
      <c r="H8960" s="2">
        <v>43223</v>
      </c>
      <c r="I8960" t="str">
        <f>VLOOKUP(Sales[[#This Row],[TerritoryKey]], Territories[], 2, FALSE)</f>
        <v>United Kingdom</v>
      </c>
      <c r="J8960">
        <f>_xlfn.XLOOKUP(Sales[[#This Row],[ProductKey]], Products!$A:$A, Products!$J:$J)</f>
        <v>9.7135999999999996</v>
      </c>
      <c r="K8960">
        <f>_xlfn.XLOOKUP(Sales[[#This Row],[ProductKey]], Products!$A:$A, Products!$K:$K)</f>
        <v>23.548100000000002</v>
      </c>
      <c r="L8960" s="1">
        <f>Sales[[#This Row],[ProductPrice]]*Sales[[#This Row],[OrderQuantity]]</f>
        <v>23.548100000000002</v>
      </c>
      <c r="M8960" s="1">
        <f>Sales[[#This Row],[OrderQuantity]]</f>
        <v>1</v>
      </c>
      <c r="N8960" s="1">
        <f>1</f>
        <v>1</v>
      </c>
      <c r="O8960" s="1">
        <f>Sales[[#This Row],[TotalSales]]-Sales[[#This Row],[TotalCost]]</f>
        <v>13.834500000000002</v>
      </c>
      <c r="P8960" s="1">
        <f>Sales[[#This Row],[ProductCost]]*Sales[[#This Row],[OrderQuantity]]</f>
        <v>9.7135999999999996</v>
      </c>
      <c r="Q8960" s="1" t="str">
        <f>VLOOKUP(Sales[[#This Row],[ProductKey]], Products!$A$2:$D$1000, 4, FALSE)</f>
        <v>Half-Finger Gloves, S</v>
      </c>
    </row>
    <row r="8961" spans="1:17" x14ac:dyDescent="0.25">
      <c r="A8961" s="2">
        <v>38323</v>
      </c>
      <c r="B8961" s="1" t="s">
        <v>4294</v>
      </c>
      <c r="C8961">
        <v>486</v>
      </c>
      <c r="D8961">
        <v>22377</v>
      </c>
      <c r="E8961">
        <v>7</v>
      </c>
      <c r="F8961">
        <v>3</v>
      </c>
      <c r="G8961">
        <v>1</v>
      </c>
      <c r="H8961" s="2">
        <v>43436</v>
      </c>
      <c r="I8961" t="str">
        <f>VLOOKUP(Sales[[#This Row],[TerritoryKey]], Territories[], 2, FALSE)</f>
        <v>France</v>
      </c>
      <c r="J8961">
        <f>_xlfn.XLOOKUP(Sales[[#This Row],[ProductKey]], Products!$A:$A, Products!$J:$J)</f>
        <v>59.466000000000001</v>
      </c>
      <c r="K8961">
        <f>_xlfn.XLOOKUP(Sales[[#This Row],[ProductKey]], Products!$A:$A, Products!$K:$K)</f>
        <v>159</v>
      </c>
      <c r="L8961" s="1">
        <f>Sales[[#This Row],[ProductPrice]]*Sales[[#This Row],[OrderQuantity]]</f>
        <v>159</v>
      </c>
      <c r="M8961" s="1">
        <f>Sales[[#This Row],[OrderQuantity]]</f>
        <v>1</v>
      </c>
      <c r="N8961" s="1">
        <f>1</f>
        <v>1</v>
      </c>
      <c r="O8961" s="1">
        <f>Sales[[#This Row],[TotalSales]]-Sales[[#This Row],[TotalCost]]</f>
        <v>99.533999999999992</v>
      </c>
      <c r="P8961" s="1">
        <f>Sales[[#This Row],[ProductCost]]*Sales[[#This Row],[OrderQuantity]]</f>
        <v>59.466000000000001</v>
      </c>
      <c r="Q8961" s="1" t="str">
        <f>VLOOKUP(Sales[[#This Row],[ProductKey]], Products!$A$2:$D$1000, 4, FALSE)</f>
        <v>All-Purpose Bike Stand</v>
      </c>
    </row>
    <row r="8962" spans="1:17" x14ac:dyDescent="0.25">
      <c r="A8962" s="2">
        <v>38200</v>
      </c>
      <c r="B8962" s="1" t="s">
        <v>4356</v>
      </c>
      <c r="C8962">
        <v>482</v>
      </c>
      <c r="D8962">
        <v>14700</v>
      </c>
      <c r="E8962">
        <v>10</v>
      </c>
      <c r="F8962">
        <v>3</v>
      </c>
      <c r="G8962">
        <v>1</v>
      </c>
      <c r="H8962" s="2">
        <v>43313</v>
      </c>
      <c r="I8962" t="str">
        <f>VLOOKUP(Sales[[#This Row],[TerritoryKey]], Territories[], 2, FALSE)</f>
        <v>United Kingdom</v>
      </c>
      <c r="J8962">
        <f>_xlfn.XLOOKUP(Sales[[#This Row],[ProductKey]], Products!$A:$A, Products!$J:$J)</f>
        <v>3.3622999999999998</v>
      </c>
      <c r="K8962">
        <f>_xlfn.XLOOKUP(Sales[[#This Row],[ProductKey]], Products!$A:$A, Products!$K:$K)</f>
        <v>8.99</v>
      </c>
      <c r="L8962" s="1">
        <f>Sales[[#This Row],[ProductPrice]]*Sales[[#This Row],[OrderQuantity]]</f>
        <v>8.99</v>
      </c>
      <c r="M8962" s="1">
        <f>Sales[[#This Row],[OrderQuantity]]</f>
        <v>1</v>
      </c>
      <c r="N8962" s="1">
        <f>1</f>
        <v>1</v>
      </c>
      <c r="O8962" s="1">
        <f>Sales[[#This Row],[TotalSales]]-Sales[[#This Row],[TotalCost]]</f>
        <v>5.6277000000000008</v>
      </c>
      <c r="P8962" s="1">
        <f>Sales[[#This Row],[ProductCost]]*Sales[[#This Row],[OrderQuantity]]</f>
        <v>3.3622999999999998</v>
      </c>
      <c r="Q8962" s="1" t="str">
        <f>VLOOKUP(Sales[[#This Row],[ProductKey]], Products!$A$2:$D$1000, 4, FALSE)</f>
        <v>Racing Socks, L</v>
      </c>
    </row>
    <row r="8963" spans="1:17" x14ac:dyDescent="0.25">
      <c r="A8963" s="2">
        <v>38020</v>
      </c>
      <c r="B8963" s="1" t="s">
        <v>4607</v>
      </c>
      <c r="C8963">
        <v>229</v>
      </c>
      <c r="D8963">
        <v>20897</v>
      </c>
      <c r="E8963">
        <v>7</v>
      </c>
      <c r="F8963">
        <v>3</v>
      </c>
      <c r="G8963">
        <v>1</v>
      </c>
      <c r="H8963" s="2">
        <v>43134</v>
      </c>
      <c r="I8963" t="str">
        <f>VLOOKUP(Sales[[#This Row],[TerritoryKey]], Territories[], 2, FALSE)</f>
        <v>France</v>
      </c>
      <c r="J8963">
        <f>_xlfn.XLOOKUP(Sales[[#This Row],[ProductKey]], Products!$A:$A, Products!$J:$J)</f>
        <v>31.724399999999999</v>
      </c>
      <c r="K8963">
        <f>_xlfn.XLOOKUP(Sales[[#This Row],[ProductKey]], Products!$A:$A, Products!$K:$K)</f>
        <v>48.067300000000003</v>
      </c>
      <c r="L8963" s="1">
        <f>Sales[[#This Row],[ProductPrice]]*Sales[[#This Row],[OrderQuantity]]</f>
        <v>48.067300000000003</v>
      </c>
      <c r="M8963" s="1">
        <f>Sales[[#This Row],[OrderQuantity]]</f>
        <v>1</v>
      </c>
      <c r="N8963" s="1">
        <f>1</f>
        <v>1</v>
      </c>
      <c r="O8963" s="1">
        <f>Sales[[#This Row],[TotalSales]]-Sales[[#This Row],[TotalCost]]</f>
        <v>16.342900000000004</v>
      </c>
      <c r="P8963" s="1">
        <f>Sales[[#This Row],[ProductCost]]*Sales[[#This Row],[OrderQuantity]]</f>
        <v>31.724399999999999</v>
      </c>
      <c r="Q8963" s="1" t="str">
        <f>VLOOKUP(Sales[[#This Row],[ProductKey]], Products!$A$2:$D$1000, 4, FALSE)</f>
        <v>Long-Sleeve Logo Jersey, M</v>
      </c>
    </row>
    <row r="8964" spans="1:17" x14ac:dyDescent="0.25">
      <c r="A8964" s="2">
        <v>38203</v>
      </c>
      <c r="B8964" s="1" t="s">
        <v>4692</v>
      </c>
      <c r="C8964">
        <v>232</v>
      </c>
      <c r="D8964">
        <v>19924</v>
      </c>
      <c r="E8964">
        <v>8</v>
      </c>
      <c r="F8964">
        <v>3</v>
      </c>
      <c r="G8964">
        <v>1</v>
      </c>
      <c r="H8964" s="2">
        <v>43316</v>
      </c>
      <c r="I8964" t="str">
        <f>VLOOKUP(Sales[[#This Row],[TerritoryKey]], Territories[], 2, FALSE)</f>
        <v>Germany</v>
      </c>
      <c r="J8964">
        <f>_xlfn.XLOOKUP(Sales[[#This Row],[ProductKey]], Products!$A:$A, Products!$J:$J)</f>
        <v>31.724399999999999</v>
      </c>
      <c r="K8964">
        <f>_xlfn.XLOOKUP(Sales[[#This Row],[ProductKey]], Products!$A:$A, Products!$K:$K)</f>
        <v>48.067300000000003</v>
      </c>
      <c r="L8964" s="1">
        <f>Sales[[#This Row],[ProductPrice]]*Sales[[#This Row],[OrderQuantity]]</f>
        <v>48.067300000000003</v>
      </c>
      <c r="M8964" s="1">
        <f>Sales[[#This Row],[OrderQuantity]]</f>
        <v>1</v>
      </c>
      <c r="N8964" s="1">
        <f>1</f>
        <v>1</v>
      </c>
      <c r="O8964" s="1">
        <f>Sales[[#This Row],[TotalSales]]-Sales[[#This Row],[TotalCost]]</f>
        <v>16.342900000000004</v>
      </c>
      <c r="P8964" s="1">
        <f>Sales[[#This Row],[ProductCost]]*Sales[[#This Row],[OrderQuantity]]</f>
        <v>31.724399999999999</v>
      </c>
      <c r="Q8964" s="1" t="str">
        <f>VLOOKUP(Sales[[#This Row],[ProductKey]], Products!$A$2:$D$1000, 4, FALSE)</f>
        <v>Long-Sleeve Logo Jersey, L</v>
      </c>
    </row>
    <row r="8965" spans="1:17" x14ac:dyDescent="0.25">
      <c r="A8965" s="2">
        <v>38050</v>
      </c>
      <c r="B8965" s="1" t="s">
        <v>4733</v>
      </c>
      <c r="C8965">
        <v>232</v>
      </c>
      <c r="D8965">
        <v>18010</v>
      </c>
      <c r="E8965">
        <v>7</v>
      </c>
      <c r="F8965">
        <v>3</v>
      </c>
      <c r="G8965">
        <v>1</v>
      </c>
      <c r="H8965" s="2">
        <v>43163</v>
      </c>
      <c r="I8965" t="str">
        <f>VLOOKUP(Sales[[#This Row],[TerritoryKey]], Territories[], 2, FALSE)</f>
        <v>France</v>
      </c>
      <c r="J8965">
        <f>_xlfn.XLOOKUP(Sales[[#This Row],[ProductKey]], Products!$A:$A, Products!$J:$J)</f>
        <v>31.724399999999999</v>
      </c>
      <c r="K8965">
        <f>_xlfn.XLOOKUP(Sales[[#This Row],[ProductKey]], Products!$A:$A, Products!$K:$K)</f>
        <v>48.067300000000003</v>
      </c>
      <c r="L8965" s="1">
        <f>Sales[[#This Row],[ProductPrice]]*Sales[[#This Row],[OrderQuantity]]</f>
        <v>48.067300000000003</v>
      </c>
      <c r="M8965" s="1">
        <f>Sales[[#This Row],[OrderQuantity]]</f>
        <v>1</v>
      </c>
      <c r="N8965" s="1">
        <f>1</f>
        <v>1</v>
      </c>
      <c r="O8965" s="1">
        <f>Sales[[#This Row],[TotalSales]]-Sales[[#This Row],[TotalCost]]</f>
        <v>16.342900000000004</v>
      </c>
      <c r="P8965" s="1">
        <f>Sales[[#This Row],[ProductCost]]*Sales[[#This Row],[OrderQuantity]]</f>
        <v>31.724399999999999</v>
      </c>
      <c r="Q8965" s="1" t="str">
        <f>VLOOKUP(Sales[[#This Row],[ProductKey]], Products!$A$2:$D$1000, 4, FALSE)</f>
        <v>Long-Sleeve Logo Jersey, L</v>
      </c>
    </row>
    <row r="8966" spans="1:17" x14ac:dyDescent="0.25">
      <c r="A8966" s="2">
        <v>38048</v>
      </c>
      <c r="B8966" s="1" t="s">
        <v>4759</v>
      </c>
      <c r="C8966">
        <v>480</v>
      </c>
      <c r="D8966">
        <v>23951</v>
      </c>
      <c r="E8966">
        <v>7</v>
      </c>
      <c r="F8966">
        <v>3</v>
      </c>
      <c r="G8966">
        <v>1</v>
      </c>
      <c r="H8966" s="2">
        <v>43161</v>
      </c>
      <c r="I8966" t="str">
        <f>VLOOKUP(Sales[[#This Row],[TerritoryKey]], Territories[], 2, FALSE)</f>
        <v>France</v>
      </c>
      <c r="J8966">
        <f>_xlfn.XLOOKUP(Sales[[#This Row],[ProductKey]], Products!$A:$A, Products!$J:$J)</f>
        <v>0.85650000000000004</v>
      </c>
      <c r="K8966">
        <f>_xlfn.XLOOKUP(Sales[[#This Row],[ProductKey]], Products!$A:$A, Products!$K:$K)</f>
        <v>2.29</v>
      </c>
      <c r="L8966" s="1">
        <f>Sales[[#This Row],[ProductPrice]]*Sales[[#This Row],[OrderQuantity]]</f>
        <v>2.29</v>
      </c>
      <c r="M8966" s="1">
        <f>Sales[[#This Row],[OrderQuantity]]</f>
        <v>1</v>
      </c>
      <c r="N8966" s="1">
        <f>1</f>
        <v>1</v>
      </c>
      <c r="O8966" s="1">
        <f>Sales[[#This Row],[TotalSales]]-Sales[[#This Row],[TotalCost]]</f>
        <v>1.4335</v>
      </c>
      <c r="P8966" s="1">
        <f>Sales[[#This Row],[ProductCost]]*Sales[[#This Row],[OrderQuantity]]</f>
        <v>0.85650000000000004</v>
      </c>
      <c r="Q8966" s="1" t="str">
        <f>VLOOKUP(Sales[[#This Row],[ProductKey]], Products!$A$2:$D$1000, 4, FALSE)</f>
        <v>Patch Kit/8 Patches</v>
      </c>
    </row>
    <row r="8967" spans="1:17" x14ac:dyDescent="0.25">
      <c r="A8967" s="2">
        <v>38203</v>
      </c>
      <c r="B8967" s="1" t="s">
        <v>4766</v>
      </c>
      <c r="C8967">
        <v>487</v>
      </c>
      <c r="D8967">
        <v>18177</v>
      </c>
      <c r="E8967">
        <v>10</v>
      </c>
      <c r="F8967">
        <v>3</v>
      </c>
      <c r="G8967">
        <v>1</v>
      </c>
      <c r="H8967" s="2">
        <v>43316</v>
      </c>
      <c r="I8967" t="str">
        <f>VLOOKUP(Sales[[#This Row],[TerritoryKey]], Territories[], 2, FALSE)</f>
        <v>United Kingdom</v>
      </c>
      <c r="J8967">
        <f>_xlfn.XLOOKUP(Sales[[#This Row],[ProductKey]], Products!$A:$A, Products!$J:$J)</f>
        <v>20.566299999999998</v>
      </c>
      <c r="K8967">
        <f>_xlfn.XLOOKUP(Sales[[#This Row],[ProductKey]], Products!$A:$A, Products!$K:$K)</f>
        <v>54.99</v>
      </c>
      <c r="L8967" s="1">
        <f>Sales[[#This Row],[ProductPrice]]*Sales[[#This Row],[OrderQuantity]]</f>
        <v>54.99</v>
      </c>
      <c r="M8967" s="1">
        <f>Sales[[#This Row],[OrderQuantity]]</f>
        <v>1</v>
      </c>
      <c r="N8967" s="1">
        <f>1</f>
        <v>1</v>
      </c>
      <c r="O8967" s="1">
        <f>Sales[[#This Row],[TotalSales]]-Sales[[#This Row],[TotalCost]]</f>
        <v>34.423700000000004</v>
      </c>
      <c r="P8967" s="1">
        <f>Sales[[#This Row],[ProductCost]]*Sales[[#This Row],[OrderQuantity]]</f>
        <v>20.566299999999998</v>
      </c>
      <c r="Q8967" s="1" t="str">
        <f>VLOOKUP(Sales[[#This Row],[ProductKey]], Products!$A$2:$D$1000, 4, FALSE)</f>
        <v>Hydration Pack - 70 oz.</v>
      </c>
    </row>
    <row r="8968" spans="1:17" x14ac:dyDescent="0.25">
      <c r="A8968" s="2">
        <v>38293</v>
      </c>
      <c r="B8968" s="1" t="s">
        <v>4803</v>
      </c>
      <c r="C8968">
        <v>539</v>
      </c>
      <c r="D8968">
        <v>12302</v>
      </c>
      <c r="E8968">
        <v>8</v>
      </c>
      <c r="F8968">
        <v>3</v>
      </c>
      <c r="G8968">
        <v>1</v>
      </c>
      <c r="H8968" s="2">
        <v>43406</v>
      </c>
      <c r="I8968" t="str">
        <f>VLOOKUP(Sales[[#This Row],[TerritoryKey]], Territories[], 2, FALSE)</f>
        <v>Germany</v>
      </c>
      <c r="J8968">
        <f>_xlfn.XLOOKUP(Sales[[#This Row],[ProductKey]], Products!$A:$A, Products!$J:$J)</f>
        <v>9.3462999999999994</v>
      </c>
      <c r="K8968">
        <f>_xlfn.XLOOKUP(Sales[[#This Row],[ProductKey]], Products!$A:$A, Products!$K:$K)</f>
        <v>24.99</v>
      </c>
      <c r="L8968" s="1">
        <f>Sales[[#This Row],[ProductPrice]]*Sales[[#This Row],[OrderQuantity]]</f>
        <v>24.99</v>
      </c>
      <c r="M8968" s="1">
        <f>Sales[[#This Row],[OrderQuantity]]</f>
        <v>1</v>
      </c>
      <c r="N8968" s="1">
        <f>1</f>
        <v>1</v>
      </c>
      <c r="O8968" s="1">
        <f>Sales[[#This Row],[TotalSales]]-Sales[[#This Row],[TotalCost]]</f>
        <v>15.643699999999999</v>
      </c>
      <c r="P8968" s="1">
        <f>Sales[[#This Row],[ProductCost]]*Sales[[#This Row],[OrderQuantity]]</f>
        <v>9.3462999999999994</v>
      </c>
      <c r="Q8968" s="1" t="str">
        <f>VLOOKUP(Sales[[#This Row],[ProductKey]], Products!$A$2:$D$1000, 4, FALSE)</f>
        <v>ML Road Tire</v>
      </c>
    </row>
    <row r="8969" spans="1:17" x14ac:dyDescent="0.25">
      <c r="A8969" s="2">
        <v>38201</v>
      </c>
      <c r="B8969" s="1" t="s">
        <v>4862</v>
      </c>
      <c r="C8969">
        <v>481</v>
      </c>
      <c r="D8969">
        <v>18045</v>
      </c>
      <c r="E8969">
        <v>8</v>
      </c>
      <c r="F8969">
        <v>3</v>
      </c>
      <c r="G8969">
        <v>1</v>
      </c>
      <c r="H8969" s="2">
        <v>43314</v>
      </c>
      <c r="I8969" t="str">
        <f>VLOOKUP(Sales[[#This Row],[TerritoryKey]], Territories[], 2, FALSE)</f>
        <v>Germany</v>
      </c>
      <c r="J8969">
        <f>_xlfn.XLOOKUP(Sales[[#This Row],[ProductKey]], Products!$A:$A, Products!$J:$J)</f>
        <v>3.3622999999999998</v>
      </c>
      <c r="K8969">
        <f>_xlfn.XLOOKUP(Sales[[#This Row],[ProductKey]], Products!$A:$A, Products!$K:$K)</f>
        <v>8.99</v>
      </c>
      <c r="L8969" s="1">
        <f>Sales[[#This Row],[ProductPrice]]*Sales[[#This Row],[OrderQuantity]]</f>
        <v>8.99</v>
      </c>
      <c r="M8969" s="1">
        <f>Sales[[#This Row],[OrderQuantity]]</f>
        <v>1</v>
      </c>
      <c r="N8969" s="1">
        <f>1</f>
        <v>1</v>
      </c>
      <c r="O8969" s="1">
        <f>Sales[[#This Row],[TotalSales]]-Sales[[#This Row],[TotalCost]]</f>
        <v>5.6277000000000008</v>
      </c>
      <c r="P8969" s="1">
        <f>Sales[[#This Row],[ProductCost]]*Sales[[#This Row],[OrderQuantity]]</f>
        <v>3.3622999999999998</v>
      </c>
      <c r="Q8969" s="1" t="str">
        <f>VLOOKUP(Sales[[#This Row],[ProductKey]], Products!$A$2:$D$1000, 4, FALSE)</f>
        <v>Racing Socks, M</v>
      </c>
    </row>
    <row r="8970" spans="1:17" x14ac:dyDescent="0.25">
      <c r="A8970" s="2">
        <v>38020</v>
      </c>
      <c r="B8970" s="1" t="s">
        <v>4910</v>
      </c>
      <c r="C8970">
        <v>480</v>
      </c>
      <c r="D8970">
        <v>13664</v>
      </c>
      <c r="E8970">
        <v>10</v>
      </c>
      <c r="F8970">
        <v>3</v>
      </c>
      <c r="G8970">
        <v>1</v>
      </c>
      <c r="H8970" s="2">
        <v>43134</v>
      </c>
      <c r="I8970" t="str">
        <f>VLOOKUP(Sales[[#This Row],[TerritoryKey]], Territories[], 2, FALSE)</f>
        <v>United Kingdom</v>
      </c>
      <c r="J8970">
        <f>_xlfn.XLOOKUP(Sales[[#This Row],[ProductKey]], Products!$A:$A, Products!$J:$J)</f>
        <v>0.85650000000000004</v>
      </c>
      <c r="K8970">
        <f>_xlfn.XLOOKUP(Sales[[#This Row],[ProductKey]], Products!$A:$A, Products!$K:$K)</f>
        <v>2.29</v>
      </c>
      <c r="L8970" s="1">
        <f>Sales[[#This Row],[ProductPrice]]*Sales[[#This Row],[OrderQuantity]]</f>
        <v>2.29</v>
      </c>
      <c r="M8970" s="1">
        <f>Sales[[#This Row],[OrderQuantity]]</f>
        <v>1</v>
      </c>
      <c r="N8970" s="1">
        <f>1</f>
        <v>1</v>
      </c>
      <c r="O8970" s="1">
        <f>Sales[[#This Row],[TotalSales]]-Sales[[#This Row],[TotalCost]]</f>
        <v>1.4335</v>
      </c>
      <c r="P8970" s="1">
        <f>Sales[[#This Row],[ProductCost]]*Sales[[#This Row],[OrderQuantity]]</f>
        <v>0.85650000000000004</v>
      </c>
      <c r="Q8970" s="1" t="str">
        <f>VLOOKUP(Sales[[#This Row],[ProductKey]], Products!$A$2:$D$1000, 4, FALSE)</f>
        <v>Patch Kit/8 Patches</v>
      </c>
    </row>
    <row r="8971" spans="1:17" x14ac:dyDescent="0.25">
      <c r="A8971" s="2">
        <v>38324</v>
      </c>
      <c r="B8971" s="1" t="s">
        <v>5059</v>
      </c>
      <c r="C8971">
        <v>223</v>
      </c>
      <c r="D8971">
        <v>11241</v>
      </c>
      <c r="E8971">
        <v>7</v>
      </c>
      <c r="F8971">
        <v>3</v>
      </c>
      <c r="G8971">
        <v>1</v>
      </c>
      <c r="H8971" s="2">
        <v>43437</v>
      </c>
      <c r="I8971" t="str">
        <f>VLOOKUP(Sales[[#This Row],[TerritoryKey]], Territories[], 2, FALSE)</f>
        <v>France</v>
      </c>
      <c r="J8971">
        <f>_xlfn.XLOOKUP(Sales[[#This Row],[ProductKey]], Products!$A:$A, Products!$J:$J)</f>
        <v>5.7051999999999996</v>
      </c>
      <c r="K8971">
        <f>_xlfn.XLOOKUP(Sales[[#This Row],[ProductKey]], Products!$A:$A, Products!$K:$K)</f>
        <v>8.6441999999999997</v>
      </c>
      <c r="L8971" s="1">
        <f>Sales[[#This Row],[ProductPrice]]*Sales[[#This Row],[OrderQuantity]]</f>
        <v>8.6441999999999997</v>
      </c>
      <c r="M8971" s="1">
        <f>Sales[[#This Row],[OrderQuantity]]</f>
        <v>1</v>
      </c>
      <c r="N8971" s="1">
        <f>1</f>
        <v>1</v>
      </c>
      <c r="O8971" s="1">
        <f>Sales[[#This Row],[TotalSales]]-Sales[[#This Row],[TotalCost]]</f>
        <v>2.9390000000000001</v>
      </c>
      <c r="P8971" s="1">
        <f>Sales[[#This Row],[ProductCost]]*Sales[[#This Row],[OrderQuantity]]</f>
        <v>5.7051999999999996</v>
      </c>
      <c r="Q8971" s="1" t="str">
        <f>VLOOKUP(Sales[[#This Row],[ProductKey]], Products!$A$2:$D$1000, 4, FALSE)</f>
        <v>AWC Logo Cap</v>
      </c>
    </row>
    <row r="8972" spans="1:17" x14ac:dyDescent="0.25">
      <c r="A8972" s="2">
        <v>38231</v>
      </c>
      <c r="B8972" s="1" t="s">
        <v>5109</v>
      </c>
      <c r="C8972">
        <v>223</v>
      </c>
      <c r="D8972">
        <v>20970</v>
      </c>
      <c r="E8972">
        <v>8</v>
      </c>
      <c r="F8972">
        <v>3</v>
      </c>
      <c r="G8972">
        <v>1</v>
      </c>
      <c r="H8972" s="2">
        <v>43344</v>
      </c>
      <c r="I8972" t="str">
        <f>VLOOKUP(Sales[[#This Row],[TerritoryKey]], Territories[], 2, FALSE)</f>
        <v>Germany</v>
      </c>
      <c r="J8972">
        <f>_xlfn.XLOOKUP(Sales[[#This Row],[ProductKey]], Products!$A:$A, Products!$J:$J)</f>
        <v>5.7051999999999996</v>
      </c>
      <c r="K8972">
        <f>_xlfn.XLOOKUP(Sales[[#This Row],[ProductKey]], Products!$A:$A, Products!$K:$K)</f>
        <v>8.6441999999999997</v>
      </c>
      <c r="L8972" s="1">
        <f>Sales[[#This Row],[ProductPrice]]*Sales[[#This Row],[OrderQuantity]]</f>
        <v>8.6441999999999997</v>
      </c>
      <c r="M8972" s="1">
        <f>Sales[[#This Row],[OrderQuantity]]</f>
        <v>1</v>
      </c>
      <c r="N8972" s="1">
        <f>1</f>
        <v>1</v>
      </c>
      <c r="O8972" s="1">
        <f>Sales[[#This Row],[TotalSales]]-Sales[[#This Row],[TotalCost]]</f>
        <v>2.9390000000000001</v>
      </c>
      <c r="P8972" s="1">
        <f>Sales[[#This Row],[ProductCost]]*Sales[[#This Row],[OrderQuantity]]</f>
        <v>5.7051999999999996</v>
      </c>
      <c r="Q8972" s="1" t="str">
        <f>VLOOKUP(Sales[[#This Row],[ProductKey]], Products!$A$2:$D$1000, 4, FALSE)</f>
        <v>AWC Logo Cap</v>
      </c>
    </row>
    <row r="8973" spans="1:17" x14ac:dyDescent="0.25">
      <c r="A8973" s="2">
        <v>38323</v>
      </c>
      <c r="B8973" s="1" t="s">
        <v>5125</v>
      </c>
      <c r="C8973">
        <v>480</v>
      </c>
      <c r="D8973">
        <v>16421</v>
      </c>
      <c r="E8973">
        <v>7</v>
      </c>
      <c r="F8973">
        <v>3</v>
      </c>
      <c r="G8973">
        <v>1</v>
      </c>
      <c r="H8973" s="2">
        <v>43436</v>
      </c>
      <c r="I8973" t="str">
        <f>VLOOKUP(Sales[[#This Row],[TerritoryKey]], Territories[], 2, FALSE)</f>
        <v>France</v>
      </c>
      <c r="J8973">
        <f>_xlfn.XLOOKUP(Sales[[#This Row],[ProductKey]], Products!$A:$A, Products!$J:$J)</f>
        <v>0.85650000000000004</v>
      </c>
      <c r="K8973">
        <f>_xlfn.XLOOKUP(Sales[[#This Row],[ProductKey]], Products!$A:$A, Products!$K:$K)</f>
        <v>2.29</v>
      </c>
      <c r="L8973" s="1">
        <f>Sales[[#This Row],[ProductPrice]]*Sales[[#This Row],[OrderQuantity]]</f>
        <v>2.29</v>
      </c>
      <c r="M8973" s="1">
        <f>Sales[[#This Row],[OrderQuantity]]</f>
        <v>1</v>
      </c>
      <c r="N8973" s="1">
        <f>1</f>
        <v>1</v>
      </c>
      <c r="O8973" s="1">
        <f>Sales[[#This Row],[TotalSales]]-Sales[[#This Row],[TotalCost]]</f>
        <v>1.4335</v>
      </c>
      <c r="P8973" s="1">
        <f>Sales[[#This Row],[ProductCost]]*Sales[[#This Row],[OrderQuantity]]</f>
        <v>0.85650000000000004</v>
      </c>
      <c r="Q8973" s="1" t="str">
        <f>VLOOKUP(Sales[[#This Row],[ProductKey]], Products!$A$2:$D$1000, 4, FALSE)</f>
        <v>Patch Kit/8 Patches</v>
      </c>
    </row>
    <row r="8974" spans="1:17" x14ac:dyDescent="0.25">
      <c r="A8974" s="2">
        <v>38172</v>
      </c>
      <c r="B8974" s="1" t="s">
        <v>5150</v>
      </c>
      <c r="C8974">
        <v>229</v>
      </c>
      <c r="D8974">
        <v>19439</v>
      </c>
      <c r="E8974">
        <v>8</v>
      </c>
      <c r="F8974">
        <v>3</v>
      </c>
      <c r="G8974">
        <v>1</v>
      </c>
      <c r="H8974" s="2">
        <v>43285</v>
      </c>
      <c r="I8974" t="str">
        <f>VLOOKUP(Sales[[#This Row],[TerritoryKey]], Territories[], 2, FALSE)</f>
        <v>Germany</v>
      </c>
      <c r="J8974">
        <f>_xlfn.XLOOKUP(Sales[[#This Row],[ProductKey]], Products!$A:$A, Products!$J:$J)</f>
        <v>31.724399999999999</v>
      </c>
      <c r="K8974">
        <f>_xlfn.XLOOKUP(Sales[[#This Row],[ProductKey]], Products!$A:$A, Products!$K:$K)</f>
        <v>48.067300000000003</v>
      </c>
      <c r="L8974" s="1">
        <f>Sales[[#This Row],[ProductPrice]]*Sales[[#This Row],[OrderQuantity]]</f>
        <v>48.067300000000003</v>
      </c>
      <c r="M8974" s="1">
        <f>Sales[[#This Row],[OrderQuantity]]</f>
        <v>1</v>
      </c>
      <c r="N8974" s="1">
        <f>1</f>
        <v>1</v>
      </c>
      <c r="O8974" s="1">
        <f>Sales[[#This Row],[TotalSales]]-Sales[[#This Row],[TotalCost]]</f>
        <v>16.342900000000004</v>
      </c>
      <c r="P8974" s="1">
        <f>Sales[[#This Row],[ProductCost]]*Sales[[#This Row],[OrderQuantity]]</f>
        <v>31.724399999999999</v>
      </c>
      <c r="Q8974" s="1" t="str">
        <f>VLOOKUP(Sales[[#This Row],[ProductKey]], Products!$A$2:$D$1000, 4, FALSE)</f>
        <v>Long-Sleeve Logo Jersey, M</v>
      </c>
    </row>
    <row r="8975" spans="1:17" x14ac:dyDescent="0.25">
      <c r="A8975" s="2">
        <v>38201</v>
      </c>
      <c r="B8975" s="1" t="s">
        <v>5190</v>
      </c>
      <c r="C8975">
        <v>471</v>
      </c>
      <c r="D8975">
        <v>25522</v>
      </c>
      <c r="E8975">
        <v>8</v>
      </c>
      <c r="F8975">
        <v>3</v>
      </c>
      <c r="G8975">
        <v>1</v>
      </c>
      <c r="H8975" s="2">
        <v>43314</v>
      </c>
      <c r="I8975" t="str">
        <f>VLOOKUP(Sales[[#This Row],[TerritoryKey]], Territories[], 2, FALSE)</f>
        <v>Germany</v>
      </c>
      <c r="J8975">
        <f>_xlfn.XLOOKUP(Sales[[#This Row],[ProductKey]], Products!$A:$A, Products!$J:$J)</f>
        <v>23.748999999999999</v>
      </c>
      <c r="K8975">
        <f>_xlfn.XLOOKUP(Sales[[#This Row],[ProductKey]], Products!$A:$A, Products!$K:$K)</f>
        <v>63.5</v>
      </c>
      <c r="L8975" s="1">
        <f>Sales[[#This Row],[ProductPrice]]*Sales[[#This Row],[OrderQuantity]]</f>
        <v>63.5</v>
      </c>
      <c r="M8975" s="1">
        <f>Sales[[#This Row],[OrderQuantity]]</f>
        <v>1</v>
      </c>
      <c r="N8975" s="1">
        <f>1</f>
        <v>1</v>
      </c>
      <c r="O8975" s="1">
        <f>Sales[[#This Row],[TotalSales]]-Sales[[#This Row],[TotalCost]]</f>
        <v>39.751000000000005</v>
      </c>
      <c r="P8975" s="1">
        <f>Sales[[#This Row],[ProductCost]]*Sales[[#This Row],[OrderQuantity]]</f>
        <v>23.748999999999999</v>
      </c>
      <c r="Q8975" s="1" t="str">
        <f>VLOOKUP(Sales[[#This Row],[ProductKey]], Products!$A$2:$D$1000, 4, FALSE)</f>
        <v>Classic Vest, S</v>
      </c>
    </row>
    <row r="8976" spans="1:17" x14ac:dyDescent="0.25">
      <c r="A8976" s="2">
        <v>38232</v>
      </c>
      <c r="B8976" s="1" t="s">
        <v>5890</v>
      </c>
      <c r="C8976">
        <v>538</v>
      </c>
      <c r="D8976">
        <v>27175</v>
      </c>
      <c r="E8976">
        <v>10</v>
      </c>
      <c r="F8976">
        <v>3</v>
      </c>
      <c r="G8976">
        <v>1</v>
      </c>
      <c r="H8976" s="2">
        <v>43345</v>
      </c>
      <c r="I8976" t="str">
        <f>VLOOKUP(Sales[[#This Row],[TerritoryKey]], Territories[], 2, FALSE)</f>
        <v>United Kingdom</v>
      </c>
      <c r="J8976">
        <f>_xlfn.XLOOKUP(Sales[[#This Row],[ProductKey]], Products!$A:$A, Products!$J:$J)</f>
        <v>8.0373000000000001</v>
      </c>
      <c r="K8976">
        <f>_xlfn.XLOOKUP(Sales[[#This Row],[ProductKey]], Products!$A:$A, Products!$K:$K)</f>
        <v>21.49</v>
      </c>
      <c r="L8976" s="1">
        <f>Sales[[#This Row],[ProductPrice]]*Sales[[#This Row],[OrderQuantity]]</f>
        <v>21.49</v>
      </c>
      <c r="M8976" s="1">
        <f>Sales[[#This Row],[OrderQuantity]]</f>
        <v>1</v>
      </c>
      <c r="N8976" s="1">
        <f>1</f>
        <v>1</v>
      </c>
      <c r="O8976" s="1">
        <f>Sales[[#This Row],[TotalSales]]-Sales[[#This Row],[TotalCost]]</f>
        <v>13.452699999999998</v>
      </c>
      <c r="P8976" s="1">
        <f>Sales[[#This Row],[ProductCost]]*Sales[[#This Row],[OrderQuantity]]</f>
        <v>8.0373000000000001</v>
      </c>
      <c r="Q8976" s="1" t="str">
        <f>VLOOKUP(Sales[[#This Row],[ProductKey]], Products!$A$2:$D$1000, 4, FALSE)</f>
        <v>LL Road Tire</v>
      </c>
    </row>
    <row r="8977" spans="1:17" x14ac:dyDescent="0.25">
      <c r="A8977" s="2">
        <v>38234</v>
      </c>
      <c r="B8977" s="1" t="s">
        <v>5942</v>
      </c>
      <c r="C8977">
        <v>488</v>
      </c>
      <c r="D8977">
        <v>12663</v>
      </c>
      <c r="E8977">
        <v>7</v>
      </c>
      <c r="F8977">
        <v>3</v>
      </c>
      <c r="G8977">
        <v>1</v>
      </c>
      <c r="H8977" s="2">
        <v>43347</v>
      </c>
      <c r="I8977" t="str">
        <f>VLOOKUP(Sales[[#This Row],[TerritoryKey]], Territories[], 2, FALSE)</f>
        <v>France</v>
      </c>
      <c r="J8977">
        <f>_xlfn.XLOOKUP(Sales[[#This Row],[ProductKey]], Products!$A:$A, Products!$J:$J)</f>
        <v>41.572299999999998</v>
      </c>
      <c r="K8977">
        <f>_xlfn.XLOOKUP(Sales[[#This Row],[ProductKey]], Products!$A:$A, Products!$K:$K)</f>
        <v>53.99</v>
      </c>
      <c r="L8977" s="1">
        <f>Sales[[#This Row],[ProductPrice]]*Sales[[#This Row],[OrderQuantity]]</f>
        <v>53.99</v>
      </c>
      <c r="M8977" s="1">
        <f>Sales[[#This Row],[OrderQuantity]]</f>
        <v>1</v>
      </c>
      <c r="N8977" s="1">
        <f>1</f>
        <v>1</v>
      </c>
      <c r="O8977" s="1">
        <f>Sales[[#This Row],[TotalSales]]-Sales[[#This Row],[TotalCost]]</f>
        <v>12.417700000000004</v>
      </c>
      <c r="P8977" s="1">
        <f>Sales[[#This Row],[ProductCost]]*Sales[[#This Row],[OrderQuantity]]</f>
        <v>41.572299999999998</v>
      </c>
      <c r="Q8977" s="1" t="str">
        <f>VLOOKUP(Sales[[#This Row],[ProductKey]], Products!$A$2:$D$1000, 4, FALSE)</f>
        <v>Short-Sleeve Classic Jersey, S</v>
      </c>
    </row>
    <row r="8978" spans="1:17" x14ac:dyDescent="0.25">
      <c r="A8978" s="2">
        <v>37991</v>
      </c>
      <c r="B8978" s="1" t="s">
        <v>6003</v>
      </c>
      <c r="C8978">
        <v>229</v>
      </c>
      <c r="D8978">
        <v>13833</v>
      </c>
      <c r="E8978">
        <v>7</v>
      </c>
      <c r="F8978">
        <v>3</v>
      </c>
      <c r="G8978">
        <v>1</v>
      </c>
      <c r="H8978" s="2">
        <v>43105</v>
      </c>
      <c r="I8978" t="str">
        <f>VLOOKUP(Sales[[#This Row],[TerritoryKey]], Territories[], 2, FALSE)</f>
        <v>France</v>
      </c>
      <c r="J8978">
        <f>_xlfn.XLOOKUP(Sales[[#This Row],[ProductKey]], Products!$A:$A, Products!$J:$J)</f>
        <v>31.724399999999999</v>
      </c>
      <c r="K8978">
        <f>_xlfn.XLOOKUP(Sales[[#This Row],[ProductKey]], Products!$A:$A, Products!$K:$K)</f>
        <v>48.067300000000003</v>
      </c>
      <c r="L8978" s="1">
        <f>Sales[[#This Row],[ProductPrice]]*Sales[[#This Row],[OrderQuantity]]</f>
        <v>48.067300000000003</v>
      </c>
      <c r="M8978" s="1">
        <f>Sales[[#This Row],[OrderQuantity]]</f>
        <v>1</v>
      </c>
      <c r="N8978" s="1">
        <f>1</f>
        <v>1</v>
      </c>
      <c r="O8978" s="1">
        <f>Sales[[#This Row],[TotalSales]]-Sales[[#This Row],[TotalCost]]</f>
        <v>16.342900000000004</v>
      </c>
      <c r="P8978" s="1">
        <f>Sales[[#This Row],[ProductCost]]*Sales[[#This Row],[OrderQuantity]]</f>
        <v>31.724399999999999</v>
      </c>
      <c r="Q8978" s="1" t="str">
        <f>VLOOKUP(Sales[[#This Row],[ProductKey]], Products!$A$2:$D$1000, 4, FALSE)</f>
        <v>Long-Sleeve Logo Jersey, M</v>
      </c>
    </row>
    <row r="8979" spans="1:17" x14ac:dyDescent="0.25">
      <c r="A8979" s="2">
        <v>37989</v>
      </c>
      <c r="B8979" s="1" t="s">
        <v>6184</v>
      </c>
      <c r="C8979">
        <v>540</v>
      </c>
      <c r="D8979">
        <v>16540</v>
      </c>
      <c r="E8979">
        <v>8</v>
      </c>
      <c r="F8979">
        <v>3</v>
      </c>
      <c r="G8979">
        <v>1</v>
      </c>
      <c r="H8979" s="2">
        <v>43103</v>
      </c>
      <c r="I8979" t="str">
        <f>VLOOKUP(Sales[[#This Row],[TerritoryKey]], Territories[], 2, FALSE)</f>
        <v>Germany</v>
      </c>
      <c r="J8979">
        <f>_xlfn.XLOOKUP(Sales[[#This Row],[ProductKey]], Products!$A:$A, Products!$J:$J)</f>
        <v>12.192399999999999</v>
      </c>
      <c r="K8979">
        <f>_xlfn.XLOOKUP(Sales[[#This Row],[ProductKey]], Products!$A:$A, Products!$K:$K)</f>
        <v>32.6</v>
      </c>
      <c r="L8979" s="1">
        <f>Sales[[#This Row],[ProductPrice]]*Sales[[#This Row],[OrderQuantity]]</f>
        <v>32.6</v>
      </c>
      <c r="M8979" s="1">
        <f>Sales[[#This Row],[OrderQuantity]]</f>
        <v>1</v>
      </c>
      <c r="N8979" s="1">
        <f>1</f>
        <v>1</v>
      </c>
      <c r="O8979" s="1">
        <f>Sales[[#This Row],[TotalSales]]-Sales[[#This Row],[TotalCost]]</f>
        <v>20.407600000000002</v>
      </c>
      <c r="P8979" s="1">
        <f>Sales[[#This Row],[ProductCost]]*Sales[[#This Row],[OrderQuantity]]</f>
        <v>12.192399999999999</v>
      </c>
      <c r="Q8979" s="1" t="str">
        <f>VLOOKUP(Sales[[#This Row],[ProductKey]], Products!$A$2:$D$1000, 4, FALSE)</f>
        <v>HL Road Tire</v>
      </c>
    </row>
    <row r="8980" spans="1:17" x14ac:dyDescent="0.25">
      <c r="A8980" s="2">
        <v>37990</v>
      </c>
      <c r="B8980" s="1" t="s">
        <v>6326</v>
      </c>
      <c r="C8980">
        <v>487</v>
      </c>
      <c r="D8980">
        <v>21249</v>
      </c>
      <c r="E8980">
        <v>2</v>
      </c>
      <c r="F8980">
        <v>3</v>
      </c>
      <c r="G8980">
        <v>1</v>
      </c>
      <c r="H8980" s="2">
        <v>43104</v>
      </c>
      <c r="I8980" t="str">
        <f>VLOOKUP(Sales[[#This Row],[TerritoryKey]], Territories[], 2, FALSE)</f>
        <v>Northeast</v>
      </c>
      <c r="J8980">
        <f>_xlfn.XLOOKUP(Sales[[#This Row],[ProductKey]], Products!$A:$A, Products!$J:$J)</f>
        <v>20.566299999999998</v>
      </c>
      <c r="K8980">
        <f>_xlfn.XLOOKUP(Sales[[#This Row],[ProductKey]], Products!$A:$A, Products!$K:$K)</f>
        <v>54.99</v>
      </c>
      <c r="L8980" s="1">
        <f>Sales[[#This Row],[ProductPrice]]*Sales[[#This Row],[OrderQuantity]]</f>
        <v>54.99</v>
      </c>
      <c r="M8980" s="1">
        <f>Sales[[#This Row],[OrderQuantity]]</f>
        <v>1</v>
      </c>
      <c r="N8980" s="1">
        <f>1</f>
        <v>1</v>
      </c>
      <c r="O8980" s="1">
        <f>Sales[[#This Row],[TotalSales]]-Sales[[#This Row],[TotalCost]]</f>
        <v>34.423700000000004</v>
      </c>
      <c r="P8980" s="1">
        <f>Sales[[#This Row],[ProductCost]]*Sales[[#This Row],[OrderQuantity]]</f>
        <v>20.566299999999998</v>
      </c>
      <c r="Q8980" s="1" t="str">
        <f>VLOOKUP(Sales[[#This Row],[ProductKey]], Products!$A$2:$D$1000, 4, FALSE)</f>
        <v>Hydration Pack - 70 oz.</v>
      </c>
    </row>
    <row r="8981" spans="1:17" x14ac:dyDescent="0.25">
      <c r="A8981" s="2">
        <v>38143</v>
      </c>
      <c r="B8981" s="1" t="s">
        <v>6343</v>
      </c>
      <c r="C8981">
        <v>486</v>
      </c>
      <c r="D8981">
        <v>14941</v>
      </c>
      <c r="E8981">
        <v>10</v>
      </c>
      <c r="F8981">
        <v>3</v>
      </c>
      <c r="G8981">
        <v>1</v>
      </c>
      <c r="H8981" s="2">
        <v>43256</v>
      </c>
      <c r="I8981" t="str">
        <f>VLOOKUP(Sales[[#This Row],[TerritoryKey]], Territories[], 2, FALSE)</f>
        <v>United Kingdom</v>
      </c>
      <c r="J8981">
        <f>_xlfn.XLOOKUP(Sales[[#This Row],[ProductKey]], Products!$A:$A, Products!$J:$J)</f>
        <v>59.466000000000001</v>
      </c>
      <c r="K8981">
        <f>_xlfn.XLOOKUP(Sales[[#This Row],[ProductKey]], Products!$A:$A, Products!$K:$K)</f>
        <v>159</v>
      </c>
      <c r="L8981" s="1">
        <f>Sales[[#This Row],[ProductPrice]]*Sales[[#This Row],[OrderQuantity]]</f>
        <v>159</v>
      </c>
      <c r="M8981" s="1">
        <f>Sales[[#This Row],[OrderQuantity]]</f>
        <v>1</v>
      </c>
      <c r="N8981" s="1">
        <f>1</f>
        <v>1</v>
      </c>
      <c r="O8981" s="1">
        <f>Sales[[#This Row],[TotalSales]]-Sales[[#This Row],[TotalCost]]</f>
        <v>99.533999999999992</v>
      </c>
      <c r="P8981" s="1">
        <f>Sales[[#This Row],[ProductCost]]*Sales[[#This Row],[OrderQuantity]]</f>
        <v>59.466000000000001</v>
      </c>
      <c r="Q8981" s="1" t="str">
        <f>VLOOKUP(Sales[[#This Row],[ProductKey]], Products!$A$2:$D$1000, 4, FALSE)</f>
        <v>All-Purpose Bike Stand</v>
      </c>
    </row>
    <row r="8982" spans="1:17" x14ac:dyDescent="0.25">
      <c r="A8982" s="2">
        <v>37988</v>
      </c>
      <c r="B8982" s="1" t="s">
        <v>6353</v>
      </c>
      <c r="C8982">
        <v>540</v>
      </c>
      <c r="D8982">
        <v>20713</v>
      </c>
      <c r="E8982">
        <v>10</v>
      </c>
      <c r="F8982">
        <v>3</v>
      </c>
      <c r="G8982">
        <v>1</v>
      </c>
      <c r="H8982" s="2">
        <v>43102</v>
      </c>
      <c r="I8982" t="str">
        <f>VLOOKUP(Sales[[#This Row],[TerritoryKey]], Territories[], 2, FALSE)</f>
        <v>United Kingdom</v>
      </c>
      <c r="J8982">
        <f>_xlfn.XLOOKUP(Sales[[#This Row],[ProductKey]], Products!$A:$A, Products!$J:$J)</f>
        <v>12.192399999999999</v>
      </c>
      <c r="K8982">
        <f>_xlfn.XLOOKUP(Sales[[#This Row],[ProductKey]], Products!$A:$A, Products!$K:$K)</f>
        <v>32.6</v>
      </c>
      <c r="L8982" s="1">
        <f>Sales[[#This Row],[ProductPrice]]*Sales[[#This Row],[OrderQuantity]]</f>
        <v>32.6</v>
      </c>
      <c r="M8982" s="1">
        <f>Sales[[#This Row],[OrderQuantity]]</f>
        <v>1</v>
      </c>
      <c r="N8982" s="1">
        <f>1</f>
        <v>1</v>
      </c>
      <c r="O8982" s="1">
        <f>Sales[[#This Row],[TotalSales]]-Sales[[#This Row],[TotalCost]]</f>
        <v>20.407600000000002</v>
      </c>
      <c r="P8982" s="1">
        <f>Sales[[#This Row],[ProductCost]]*Sales[[#This Row],[OrderQuantity]]</f>
        <v>12.192399999999999</v>
      </c>
      <c r="Q8982" s="1" t="str">
        <f>VLOOKUP(Sales[[#This Row],[ProductKey]], Products!$A$2:$D$1000, 4, FALSE)</f>
        <v>HL Road Tire</v>
      </c>
    </row>
    <row r="8983" spans="1:17" x14ac:dyDescent="0.25">
      <c r="A8983" s="2">
        <v>38020</v>
      </c>
      <c r="B8983" s="1" t="s">
        <v>6366</v>
      </c>
      <c r="C8983">
        <v>466</v>
      </c>
      <c r="D8983">
        <v>12836</v>
      </c>
      <c r="E8983">
        <v>10</v>
      </c>
      <c r="F8983">
        <v>3</v>
      </c>
      <c r="G8983">
        <v>1</v>
      </c>
      <c r="H8983" s="2">
        <v>43134</v>
      </c>
      <c r="I8983" t="str">
        <f>VLOOKUP(Sales[[#This Row],[TerritoryKey]], Territories[], 2, FALSE)</f>
        <v>United Kingdom</v>
      </c>
      <c r="J8983">
        <f>_xlfn.XLOOKUP(Sales[[#This Row],[ProductKey]], Products!$A:$A, Products!$J:$J)</f>
        <v>9.7135999999999996</v>
      </c>
      <c r="K8983">
        <f>_xlfn.XLOOKUP(Sales[[#This Row],[ProductKey]], Products!$A:$A, Products!$K:$K)</f>
        <v>23.548100000000002</v>
      </c>
      <c r="L8983" s="1">
        <f>Sales[[#This Row],[ProductPrice]]*Sales[[#This Row],[OrderQuantity]]</f>
        <v>23.548100000000002</v>
      </c>
      <c r="M8983" s="1">
        <f>Sales[[#This Row],[OrderQuantity]]</f>
        <v>1</v>
      </c>
      <c r="N8983" s="1">
        <f>1</f>
        <v>1</v>
      </c>
      <c r="O8983" s="1">
        <f>Sales[[#This Row],[TotalSales]]-Sales[[#This Row],[TotalCost]]</f>
        <v>13.834500000000002</v>
      </c>
      <c r="P8983" s="1">
        <f>Sales[[#This Row],[ProductCost]]*Sales[[#This Row],[OrderQuantity]]</f>
        <v>9.7135999999999996</v>
      </c>
      <c r="Q8983" s="1" t="str">
        <f>VLOOKUP(Sales[[#This Row],[ProductKey]], Products!$A$2:$D$1000, 4, FALSE)</f>
        <v>Half-Finger Gloves, L</v>
      </c>
    </row>
    <row r="8984" spans="1:17" x14ac:dyDescent="0.25">
      <c r="A8984" s="2">
        <v>38140</v>
      </c>
      <c r="B8984" s="1" t="s">
        <v>6646</v>
      </c>
      <c r="C8984">
        <v>479</v>
      </c>
      <c r="D8984">
        <v>11354</v>
      </c>
      <c r="E8984">
        <v>8</v>
      </c>
      <c r="F8984">
        <v>3</v>
      </c>
      <c r="G8984">
        <v>1</v>
      </c>
      <c r="H8984" s="2">
        <v>43253</v>
      </c>
      <c r="I8984" t="str">
        <f>VLOOKUP(Sales[[#This Row],[TerritoryKey]], Territories[], 2, FALSE)</f>
        <v>Germany</v>
      </c>
      <c r="J8984">
        <f>_xlfn.XLOOKUP(Sales[[#This Row],[ProductKey]], Products!$A:$A, Products!$J:$J)</f>
        <v>3.3622999999999998</v>
      </c>
      <c r="K8984">
        <f>_xlfn.XLOOKUP(Sales[[#This Row],[ProductKey]], Products!$A:$A, Products!$K:$K)</f>
        <v>8.99</v>
      </c>
      <c r="L8984" s="1">
        <f>Sales[[#This Row],[ProductPrice]]*Sales[[#This Row],[OrderQuantity]]</f>
        <v>8.99</v>
      </c>
      <c r="M8984" s="1">
        <f>Sales[[#This Row],[OrderQuantity]]</f>
        <v>1</v>
      </c>
      <c r="N8984" s="1">
        <f>1</f>
        <v>1</v>
      </c>
      <c r="O8984" s="1">
        <f>Sales[[#This Row],[TotalSales]]-Sales[[#This Row],[TotalCost]]</f>
        <v>5.6277000000000008</v>
      </c>
      <c r="P8984" s="1">
        <f>Sales[[#This Row],[ProductCost]]*Sales[[#This Row],[OrderQuantity]]</f>
        <v>3.3622999999999998</v>
      </c>
      <c r="Q8984" s="1" t="str">
        <f>VLOOKUP(Sales[[#This Row],[ProductKey]], Products!$A$2:$D$1000, 4, FALSE)</f>
        <v>Road Bottle Cage</v>
      </c>
    </row>
    <row r="8985" spans="1:17" x14ac:dyDescent="0.25">
      <c r="A8985" s="2">
        <v>38294</v>
      </c>
      <c r="B8985" s="1" t="s">
        <v>6824</v>
      </c>
      <c r="C8985">
        <v>537</v>
      </c>
      <c r="D8985">
        <v>19941</v>
      </c>
      <c r="E8985">
        <v>10</v>
      </c>
      <c r="F8985">
        <v>3</v>
      </c>
      <c r="G8985">
        <v>1</v>
      </c>
      <c r="H8985" s="2">
        <v>43407</v>
      </c>
      <c r="I8985" t="str">
        <f>VLOOKUP(Sales[[#This Row],[TerritoryKey]], Territories[], 2, FALSE)</f>
        <v>United Kingdom</v>
      </c>
      <c r="J8985">
        <f>_xlfn.XLOOKUP(Sales[[#This Row],[ProductKey]], Products!$A:$A, Products!$J:$J)</f>
        <v>13.09</v>
      </c>
      <c r="K8985">
        <f>_xlfn.XLOOKUP(Sales[[#This Row],[ProductKey]], Products!$A:$A, Products!$K:$K)</f>
        <v>35</v>
      </c>
      <c r="L8985" s="1">
        <f>Sales[[#This Row],[ProductPrice]]*Sales[[#This Row],[OrderQuantity]]</f>
        <v>35</v>
      </c>
      <c r="M8985" s="1">
        <f>Sales[[#This Row],[OrderQuantity]]</f>
        <v>1</v>
      </c>
      <c r="N8985" s="1">
        <f>1</f>
        <v>1</v>
      </c>
      <c r="O8985" s="1">
        <f>Sales[[#This Row],[TotalSales]]-Sales[[#This Row],[TotalCost]]</f>
        <v>21.91</v>
      </c>
      <c r="P8985" s="1">
        <f>Sales[[#This Row],[ProductCost]]*Sales[[#This Row],[OrderQuantity]]</f>
        <v>13.09</v>
      </c>
      <c r="Q8985" s="1" t="str">
        <f>VLOOKUP(Sales[[#This Row],[ProductKey]], Products!$A$2:$D$1000, 4, FALSE)</f>
        <v>HL Mountain Tire</v>
      </c>
    </row>
    <row r="8986" spans="1:17" x14ac:dyDescent="0.25">
      <c r="A8986" s="2">
        <v>38233</v>
      </c>
      <c r="B8986" s="1" t="s">
        <v>7171</v>
      </c>
      <c r="C8986">
        <v>471</v>
      </c>
      <c r="D8986">
        <v>21054</v>
      </c>
      <c r="E8986">
        <v>7</v>
      </c>
      <c r="F8986">
        <v>3</v>
      </c>
      <c r="G8986">
        <v>1</v>
      </c>
      <c r="H8986" s="2">
        <v>43346</v>
      </c>
      <c r="I8986" t="str">
        <f>VLOOKUP(Sales[[#This Row],[TerritoryKey]], Territories[], 2, FALSE)</f>
        <v>France</v>
      </c>
      <c r="J8986">
        <f>_xlfn.XLOOKUP(Sales[[#This Row],[ProductKey]], Products!$A:$A, Products!$J:$J)</f>
        <v>23.748999999999999</v>
      </c>
      <c r="K8986">
        <f>_xlfn.XLOOKUP(Sales[[#This Row],[ProductKey]], Products!$A:$A, Products!$K:$K)</f>
        <v>63.5</v>
      </c>
      <c r="L8986" s="1">
        <f>Sales[[#This Row],[ProductPrice]]*Sales[[#This Row],[OrderQuantity]]</f>
        <v>63.5</v>
      </c>
      <c r="M8986" s="1">
        <f>Sales[[#This Row],[OrderQuantity]]</f>
        <v>1</v>
      </c>
      <c r="N8986" s="1">
        <f>1</f>
        <v>1</v>
      </c>
      <c r="O8986" s="1">
        <f>Sales[[#This Row],[TotalSales]]-Sales[[#This Row],[TotalCost]]</f>
        <v>39.751000000000005</v>
      </c>
      <c r="P8986" s="1">
        <f>Sales[[#This Row],[ProductCost]]*Sales[[#This Row],[OrderQuantity]]</f>
        <v>23.748999999999999</v>
      </c>
      <c r="Q8986" s="1" t="str">
        <f>VLOOKUP(Sales[[#This Row],[ProductKey]], Products!$A$2:$D$1000, 4, FALSE)</f>
        <v>Classic Vest, S</v>
      </c>
    </row>
    <row r="8987" spans="1:17" x14ac:dyDescent="0.25">
      <c r="A8987" s="2">
        <v>38264</v>
      </c>
      <c r="B8987" s="1" t="s">
        <v>7250</v>
      </c>
      <c r="C8987">
        <v>229</v>
      </c>
      <c r="D8987">
        <v>24215</v>
      </c>
      <c r="E8987">
        <v>8</v>
      </c>
      <c r="F8987">
        <v>3</v>
      </c>
      <c r="G8987">
        <v>1</v>
      </c>
      <c r="H8987" s="2">
        <v>43377</v>
      </c>
      <c r="I8987" t="str">
        <f>VLOOKUP(Sales[[#This Row],[TerritoryKey]], Territories[], 2, FALSE)</f>
        <v>Germany</v>
      </c>
      <c r="J8987">
        <f>_xlfn.XLOOKUP(Sales[[#This Row],[ProductKey]], Products!$A:$A, Products!$J:$J)</f>
        <v>31.724399999999999</v>
      </c>
      <c r="K8987">
        <f>_xlfn.XLOOKUP(Sales[[#This Row],[ProductKey]], Products!$A:$A, Products!$K:$K)</f>
        <v>48.067300000000003</v>
      </c>
      <c r="L8987" s="1">
        <f>Sales[[#This Row],[ProductPrice]]*Sales[[#This Row],[OrderQuantity]]</f>
        <v>48.067300000000003</v>
      </c>
      <c r="M8987" s="1">
        <f>Sales[[#This Row],[OrderQuantity]]</f>
        <v>1</v>
      </c>
      <c r="N8987" s="1">
        <f>1</f>
        <v>1</v>
      </c>
      <c r="O8987" s="1">
        <f>Sales[[#This Row],[TotalSales]]-Sales[[#This Row],[TotalCost]]</f>
        <v>16.342900000000004</v>
      </c>
      <c r="P8987" s="1">
        <f>Sales[[#This Row],[ProductCost]]*Sales[[#This Row],[OrderQuantity]]</f>
        <v>31.724399999999999</v>
      </c>
      <c r="Q8987" s="1" t="str">
        <f>VLOOKUP(Sales[[#This Row],[ProductKey]], Products!$A$2:$D$1000, 4, FALSE)</f>
        <v>Long-Sleeve Logo Jersey, M</v>
      </c>
    </row>
    <row r="8988" spans="1:17" x14ac:dyDescent="0.25">
      <c r="A8988" s="2">
        <v>38081</v>
      </c>
      <c r="B8988" s="1" t="s">
        <v>7282</v>
      </c>
      <c r="C8988">
        <v>232</v>
      </c>
      <c r="D8988">
        <v>13511</v>
      </c>
      <c r="E8988">
        <v>7</v>
      </c>
      <c r="F8988">
        <v>3</v>
      </c>
      <c r="G8988">
        <v>1</v>
      </c>
      <c r="H8988" s="2">
        <v>43194</v>
      </c>
      <c r="I8988" t="str">
        <f>VLOOKUP(Sales[[#This Row],[TerritoryKey]], Territories[], 2, FALSE)</f>
        <v>France</v>
      </c>
      <c r="J8988">
        <f>_xlfn.XLOOKUP(Sales[[#This Row],[ProductKey]], Products!$A:$A, Products!$J:$J)</f>
        <v>31.724399999999999</v>
      </c>
      <c r="K8988">
        <f>_xlfn.XLOOKUP(Sales[[#This Row],[ProductKey]], Products!$A:$A, Products!$K:$K)</f>
        <v>48.067300000000003</v>
      </c>
      <c r="L8988" s="1">
        <f>Sales[[#This Row],[ProductPrice]]*Sales[[#This Row],[OrderQuantity]]</f>
        <v>48.067300000000003</v>
      </c>
      <c r="M8988" s="1">
        <f>Sales[[#This Row],[OrderQuantity]]</f>
        <v>1</v>
      </c>
      <c r="N8988" s="1">
        <f>1</f>
        <v>1</v>
      </c>
      <c r="O8988" s="1">
        <f>Sales[[#This Row],[TotalSales]]-Sales[[#This Row],[TotalCost]]</f>
        <v>16.342900000000004</v>
      </c>
      <c r="P8988" s="1">
        <f>Sales[[#This Row],[ProductCost]]*Sales[[#This Row],[OrderQuantity]]</f>
        <v>31.724399999999999</v>
      </c>
      <c r="Q8988" s="1" t="str">
        <f>VLOOKUP(Sales[[#This Row],[ProductKey]], Products!$A$2:$D$1000, 4, FALSE)</f>
        <v>Long-Sleeve Logo Jersey, L</v>
      </c>
    </row>
    <row r="8989" spans="1:17" x14ac:dyDescent="0.25">
      <c r="A8989" s="2">
        <v>37989</v>
      </c>
      <c r="B8989" s="1" t="s">
        <v>7336</v>
      </c>
      <c r="C8989">
        <v>462</v>
      </c>
      <c r="D8989">
        <v>12214</v>
      </c>
      <c r="E8989">
        <v>10</v>
      </c>
      <c r="F8989">
        <v>3</v>
      </c>
      <c r="G8989">
        <v>1</v>
      </c>
      <c r="H8989" s="2">
        <v>43103</v>
      </c>
      <c r="I8989" t="str">
        <f>VLOOKUP(Sales[[#This Row],[TerritoryKey]], Territories[], 2, FALSE)</f>
        <v>United Kingdom</v>
      </c>
      <c r="J8989">
        <f>_xlfn.XLOOKUP(Sales[[#This Row],[ProductKey]], Products!$A:$A, Products!$J:$J)</f>
        <v>9.7135999999999996</v>
      </c>
      <c r="K8989">
        <f>_xlfn.XLOOKUP(Sales[[#This Row],[ProductKey]], Products!$A:$A, Products!$K:$K)</f>
        <v>23.548100000000002</v>
      </c>
      <c r="L8989" s="1">
        <f>Sales[[#This Row],[ProductPrice]]*Sales[[#This Row],[OrderQuantity]]</f>
        <v>23.548100000000002</v>
      </c>
      <c r="M8989" s="1">
        <f>Sales[[#This Row],[OrderQuantity]]</f>
        <v>1</v>
      </c>
      <c r="N8989" s="1">
        <f>1</f>
        <v>1</v>
      </c>
      <c r="O8989" s="1">
        <f>Sales[[#This Row],[TotalSales]]-Sales[[#This Row],[TotalCost]]</f>
        <v>13.834500000000002</v>
      </c>
      <c r="P8989" s="1">
        <f>Sales[[#This Row],[ProductCost]]*Sales[[#This Row],[OrderQuantity]]</f>
        <v>9.7135999999999996</v>
      </c>
      <c r="Q8989" s="1" t="str">
        <f>VLOOKUP(Sales[[#This Row],[ProductKey]], Products!$A$2:$D$1000, 4, FALSE)</f>
        <v>Half-Finger Gloves, S</v>
      </c>
    </row>
    <row r="8990" spans="1:17" x14ac:dyDescent="0.25">
      <c r="A8990" s="2">
        <v>38202</v>
      </c>
      <c r="B8990" s="1" t="s">
        <v>7382</v>
      </c>
      <c r="C8990">
        <v>487</v>
      </c>
      <c r="D8990">
        <v>13586</v>
      </c>
      <c r="E8990">
        <v>10</v>
      </c>
      <c r="F8990">
        <v>3</v>
      </c>
      <c r="G8990">
        <v>1</v>
      </c>
      <c r="H8990" s="2">
        <v>43315</v>
      </c>
      <c r="I8990" t="str">
        <f>VLOOKUP(Sales[[#This Row],[TerritoryKey]], Territories[], 2, FALSE)</f>
        <v>United Kingdom</v>
      </c>
      <c r="J8990">
        <f>_xlfn.XLOOKUP(Sales[[#This Row],[ProductKey]], Products!$A:$A, Products!$J:$J)</f>
        <v>20.566299999999998</v>
      </c>
      <c r="K8990">
        <f>_xlfn.XLOOKUP(Sales[[#This Row],[ProductKey]], Products!$A:$A, Products!$K:$K)</f>
        <v>54.99</v>
      </c>
      <c r="L8990" s="1">
        <f>Sales[[#This Row],[ProductPrice]]*Sales[[#This Row],[OrderQuantity]]</f>
        <v>54.99</v>
      </c>
      <c r="M8990" s="1">
        <f>Sales[[#This Row],[OrderQuantity]]</f>
        <v>1</v>
      </c>
      <c r="N8990" s="1">
        <f>1</f>
        <v>1</v>
      </c>
      <c r="O8990" s="1">
        <f>Sales[[#This Row],[TotalSales]]-Sales[[#This Row],[TotalCost]]</f>
        <v>34.423700000000004</v>
      </c>
      <c r="P8990" s="1">
        <f>Sales[[#This Row],[ProductCost]]*Sales[[#This Row],[OrderQuantity]]</f>
        <v>20.566299999999998</v>
      </c>
      <c r="Q8990" s="1" t="str">
        <f>VLOOKUP(Sales[[#This Row],[ProductKey]], Products!$A$2:$D$1000, 4, FALSE)</f>
        <v>Hydration Pack - 70 oz.</v>
      </c>
    </row>
    <row r="8991" spans="1:17" x14ac:dyDescent="0.25">
      <c r="A8991" s="2">
        <v>38021</v>
      </c>
      <c r="B8991" s="1" t="s">
        <v>7448</v>
      </c>
      <c r="C8991">
        <v>487</v>
      </c>
      <c r="D8991">
        <v>13775</v>
      </c>
      <c r="E8991">
        <v>8</v>
      </c>
      <c r="F8991">
        <v>3</v>
      </c>
      <c r="G8991">
        <v>1</v>
      </c>
      <c r="H8991" s="2">
        <v>43135</v>
      </c>
      <c r="I8991" t="str">
        <f>VLOOKUP(Sales[[#This Row],[TerritoryKey]], Territories[], 2, FALSE)</f>
        <v>Germany</v>
      </c>
      <c r="J8991">
        <f>_xlfn.XLOOKUP(Sales[[#This Row],[ProductKey]], Products!$A:$A, Products!$J:$J)</f>
        <v>20.566299999999998</v>
      </c>
      <c r="K8991">
        <f>_xlfn.XLOOKUP(Sales[[#This Row],[ProductKey]], Products!$A:$A, Products!$K:$K)</f>
        <v>54.99</v>
      </c>
      <c r="L8991" s="1">
        <f>Sales[[#This Row],[ProductPrice]]*Sales[[#This Row],[OrderQuantity]]</f>
        <v>54.99</v>
      </c>
      <c r="M8991" s="1">
        <f>Sales[[#This Row],[OrderQuantity]]</f>
        <v>1</v>
      </c>
      <c r="N8991" s="1">
        <f>1</f>
        <v>1</v>
      </c>
      <c r="O8991" s="1">
        <f>Sales[[#This Row],[TotalSales]]-Sales[[#This Row],[TotalCost]]</f>
        <v>34.423700000000004</v>
      </c>
      <c r="P8991" s="1">
        <f>Sales[[#This Row],[ProductCost]]*Sales[[#This Row],[OrderQuantity]]</f>
        <v>20.566299999999998</v>
      </c>
      <c r="Q8991" s="1" t="str">
        <f>VLOOKUP(Sales[[#This Row],[ProductKey]], Products!$A$2:$D$1000, 4, FALSE)</f>
        <v>Hydration Pack - 70 oz.</v>
      </c>
    </row>
    <row r="8992" spans="1:17" x14ac:dyDescent="0.25">
      <c r="A8992" s="2">
        <v>38172</v>
      </c>
      <c r="B8992" s="1" t="s">
        <v>7477</v>
      </c>
      <c r="C8992">
        <v>226</v>
      </c>
      <c r="D8992">
        <v>14690</v>
      </c>
      <c r="E8992">
        <v>8</v>
      </c>
      <c r="F8992">
        <v>3</v>
      </c>
      <c r="G8992">
        <v>1</v>
      </c>
      <c r="H8992" s="2">
        <v>43285</v>
      </c>
      <c r="I8992" t="str">
        <f>VLOOKUP(Sales[[#This Row],[TerritoryKey]], Territories[], 2, FALSE)</f>
        <v>Germany</v>
      </c>
      <c r="J8992">
        <f>_xlfn.XLOOKUP(Sales[[#This Row],[ProductKey]], Products!$A:$A, Products!$J:$J)</f>
        <v>31.724399999999999</v>
      </c>
      <c r="K8992">
        <f>_xlfn.XLOOKUP(Sales[[#This Row],[ProductKey]], Products!$A:$A, Products!$K:$K)</f>
        <v>48.067300000000003</v>
      </c>
      <c r="L8992" s="1">
        <f>Sales[[#This Row],[ProductPrice]]*Sales[[#This Row],[OrderQuantity]]</f>
        <v>48.067300000000003</v>
      </c>
      <c r="M8992" s="1">
        <f>Sales[[#This Row],[OrderQuantity]]</f>
        <v>1</v>
      </c>
      <c r="N8992" s="1">
        <f>1</f>
        <v>1</v>
      </c>
      <c r="O8992" s="1">
        <f>Sales[[#This Row],[TotalSales]]-Sales[[#This Row],[TotalCost]]</f>
        <v>16.342900000000004</v>
      </c>
      <c r="P8992" s="1">
        <f>Sales[[#This Row],[ProductCost]]*Sales[[#This Row],[OrderQuantity]]</f>
        <v>31.724399999999999</v>
      </c>
      <c r="Q8992" s="1" t="str">
        <f>VLOOKUP(Sales[[#This Row],[ProductKey]], Products!$A$2:$D$1000, 4, FALSE)</f>
        <v>Long-Sleeve Logo Jersey, S</v>
      </c>
    </row>
    <row r="8993" spans="1:17" x14ac:dyDescent="0.25">
      <c r="A8993" s="2">
        <v>38235</v>
      </c>
      <c r="B8993" s="1" t="s">
        <v>7485</v>
      </c>
      <c r="C8993">
        <v>480</v>
      </c>
      <c r="D8993">
        <v>19456</v>
      </c>
      <c r="E8993">
        <v>8</v>
      </c>
      <c r="F8993">
        <v>3</v>
      </c>
      <c r="G8993">
        <v>1</v>
      </c>
      <c r="H8993" s="2">
        <v>43348</v>
      </c>
      <c r="I8993" t="str">
        <f>VLOOKUP(Sales[[#This Row],[TerritoryKey]], Territories[], 2, FALSE)</f>
        <v>Germany</v>
      </c>
      <c r="J8993">
        <f>_xlfn.XLOOKUP(Sales[[#This Row],[ProductKey]], Products!$A:$A, Products!$J:$J)</f>
        <v>0.85650000000000004</v>
      </c>
      <c r="K8993">
        <f>_xlfn.XLOOKUP(Sales[[#This Row],[ProductKey]], Products!$A:$A, Products!$K:$K)</f>
        <v>2.29</v>
      </c>
      <c r="L8993" s="1">
        <f>Sales[[#This Row],[ProductPrice]]*Sales[[#This Row],[OrderQuantity]]</f>
        <v>2.29</v>
      </c>
      <c r="M8993" s="1">
        <f>Sales[[#This Row],[OrderQuantity]]</f>
        <v>1</v>
      </c>
      <c r="N8993" s="1">
        <f>1</f>
        <v>1</v>
      </c>
      <c r="O8993" s="1">
        <f>Sales[[#This Row],[TotalSales]]-Sales[[#This Row],[TotalCost]]</f>
        <v>1.4335</v>
      </c>
      <c r="P8993" s="1">
        <f>Sales[[#This Row],[ProductCost]]*Sales[[#This Row],[OrderQuantity]]</f>
        <v>0.85650000000000004</v>
      </c>
      <c r="Q8993" s="1" t="str">
        <f>VLOOKUP(Sales[[#This Row],[ProductKey]], Products!$A$2:$D$1000, 4, FALSE)</f>
        <v>Patch Kit/8 Patches</v>
      </c>
    </row>
    <row r="8994" spans="1:17" x14ac:dyDescent="0.25">
      <c r="A8994" s="2">
        <v>38022</v>
      </c>
      <c r="B8994" s="1" t="s">
        <v>7514</v>
      </c>
      <c r="C8994">
        <v>226</v>
      </c>
      <c r="D8994">
        <v>24560</v>
      </c>
      <c r="E8994">
        <v>7</v>
      </c>
      <c r="F8994">
        <v>3</v>
      </c>
      <c r="G8994">
        <v>1</v>
      </c>
      <c r="H8994" s="2">
        <v>43136</v>
      </c>
      <c r="I8994" t="str">
        <f>VLOOKUP(Sales[[#This Row],[TerritoryKey]], Territories[], 2, FALSE)</f>
        <v>France</v>
      </c>
      <c r="J8994">
        <f>_xlfn.XLOOKUP(Sales[[#This Row],[ProductKey]], Products!$A:$A, Products!$J:$J)</f>
        <v>31.724399999999999</v>
      </c>
      <c r="K8994">
        <f>_xlfn.XLOOKUP(Sales[[#This Row],[ProductKey]], Products!$A:$A, Products!$K:$K)</f>
        <v>48.067300000000003</v>
      </c>
      <c r="L8994" s="1">
        <f>Sales[[#This Row],[ProductPrice]]*Sales[[#This Row],[OrderQuantity]]</f>
        <v>48.067300000000003</v>
      </c>
      <c r="M8994" s="1">
        <f>Sales[[#This Row],[OrderQuantity]]</f>
        <v>1</v>
      </c>
      <c r="N8994" s="1">
        <f>1</f>
        <v>1</v>
      </c>
      <c r="O8994" s="1">
        <f>Sales[[#This Row],[TotalSales]]-Sales[[#This Row],[TotalCost]]</f>
        <v>16.342900000000004</v>
      </c>
      <c r="P8994" s="1">
        <f>Sales[[#This Row],[ProductCost]]*Sales[[#This Row],[OrderQuantity]]</f>
        <v>31.724399999999999</v>
      </c>
      <c r="Q8994" s="1" t="str">
        <f>VLOOKUP(Sales[[#This Row],[ProductKey]], Products!$A$2:$D$1000, 4, FALSE)</f>
        <v>Long-Sleeve Logo Jersey, S</v>
      </c>
    </row>
    <row r="8995" spans="1:17" x14ac:dyDescent="0.25">
      <c r="A8995" s="2">
        <v>37990</v>
      </c>
      <c r="B8995" s="1" t="s">
        <v>7553</v>
      </c>
      <c r="C8995">
        <v>480</v>
      </c>
      <c r="D8995">
        <v>28378</v>
      </c>
      <c r="E8995">
        <v>7</v>
      </c>
      <c r="F8995">
        <v>3</v>
      </c>
      <c r="G8995">
        <v>1</v>
      </c>
      <c r="H8995" s="2">
        <v>43104</v>
      </c>
      <c r="I8995" t="str">
        <f>VLOOKUP(Sales[[#This Row],[TerritoryKey]], Territories[], 2, FALSE)</f>
        <v>France</v>
      </c>
      <c r="J8995">
        <f>_xlfn.XLOOKUP(Sales[[#This Row],[ProductKey]], Products!$A:$A, Products!$J:$J)</f>
        <v>0.85650000000000004</v>
      </c>
      <c r="K8995">
        <f>_xlfn.XLOOKUP(Sales[[#This Row],[ProductKey]], Products!$A:$A, Products!$K:$K)</f>
        <v>2.29</v>
      </c>
      <c r="L8995" s="1">
        <f>Sales[[#This Row],[ProductPrice]]*Sales[[#This Row],[OrderQuantity]]</f>
        <v>2.29</v>
      </c>
      <c r="M8995" s="1">
        <f>Sales[[#This Row],[OrderQuantity]]</f>
        <v>1</v>
      </c>
      <c r="N8995" s="1">
        <f>1</f>
        <v>1</v>
      </c>
      <c r="O8995" s="1">
        <f>Sales[[#This Row],[TotalSales]]-Sales[[#This Row],[TotalCost]]</f>
        <v>1.4335</v>
      </c>
      <c r="P8995" s="1">
        <f>Sales[[#This Row],[ProductCost]]*Sales[[#This Row],[OrderQuantity]]</f>
        <v>0.85650000000000004</v>
      </c>
      <c r="Q8995" s="1" t="str">
        <f>VLOOKUP(Sales[[#This Row],[ProductKey]], Products!$A$2:$D$1000, 4, FALSE)</f>
        <v>Patch Kit/8 Patches</v>
      </c>
    </row>
    <row r="8996" spans="1:17" x14ac:dyDescent="0.25">
      <c r="A8996" s="2">
        <v>38325</v>
      </c>
      <c r="B8996" s="1" t="s">
        <v>7593</v>
      </c>
      <c r="C8996">
        <v>232</v>
      </c>
      <c r="D8996">
        <v>29418</v>
      </c>
      <c r="E8996">
        <v>8</v>
      </c>
      <c r="F8996">
        <v>3</v>
      </c>
      <c r="G8996">
        <v>1</v>
      </c>
      <c r="H8996" s="2">
        <v>43438</v>
      </c>
      <c r="I8996" t="str">
        <f>VLOOKUP(Sales[[#This Row],[TerritoryKey]], Territories[], 2, FALSE)</f>
        <v>Germany</v>
      </c>
      <c r="J8996">
        <f>_xlfn.XLOOKUP(Sales[[#This Row],[ProductKey]], Products!$A:$A, Products!$J:$J)</f>
        <v>31.724399999999999</v>
      </c>
      <c r="K8996">
        <f>_xlfn.XLOOKUP(Sales[[#This Row],[ProductKey]], Products!$A:$A, Products!$K:$K)</f>
        <v>48.067300000000003</v>
      </c>
      <c r="L8996" s="1">
        <f>Sales[[#This Row],[ProductPrice]]*Sales[[#This Row],[OrderQuantity]]</f>
        <v>48.067300000000003</v>
      </c>
      <c r="M8996" s="1">
        <f>Sales[[#This Row],[OrderQuantity]]</f>
        <v>1</v>
      </c>
      <c r="N8996" s="1">
        <f>1</f>
        <v>1</v>
      </c>
      <c r="O8996" s="1">
        <f>Sales[[#This Row],[TotalSales]]-Sales[[#This Row],[TotalCost]]</f>
        <v>16.342900000000004</v>
      </c>
      <c r="P8996" s="1">
        <f>Sales[[#This Row],[ProductCost]]*Sales[[#This Row],[OrderQuantity]]</f>
        <v>31.724399999999999</v>
      </c>
      <c r="Q8996" s="1" t="str">
        <f>VLOOKUP(Sales[[#This Row],[ProductKey]], Products!$A$2:$D$1000, 4, FALSE)</f>
        <v>Long-Sleeve Logo Jersey, L</v>
      </c>
    </row>
    <row r="8997" spans="1:17" x14ac:dyDescent="0.25">
      <c r="A8997" s="2">
        <v>38295</v>
      </c>
      <c r="B8997" s="1" t="s">
        <v>7614</v>
      </c>
      <c r="C8997">
        <v>541</v>
      </c>
      <c r="D8997">
        <v>12657</v>
      </c>
      <c r="E8997">
        <v>8</v>
      </c>
      <c r="F8997">
        <v>3</v>
      </c>
      <c r="G8997">
        <v>1</v>
      </c>
      <c r="H8997" s="2">
        <v>43408</v>
      </c>
      <c r="I8997" t="str">
        <f>VLOOKUP(Sales[[#This Row],[TerritoryKey]], Territories[], 2, FALSE)</f>
        <v>Germany</v>
      </c>
      <c r="J8997">
        <f>_xlfn.XLOOKUP(Sales[[#This Row],[ProductKey]], Products!$A:$A, Products!$J:$J)</f>
        <v>10.8423</v>
      </c>
      <c r="K8997">
        <f>_xlfn.XLOOKUP(Sales[[#This Row],[ProductKey]], Products!$A:$A, Products!$K:$K)</f>
        <v>28.99</v>
      </c>
      <c r="L8997" s="1">
        <f>Sales[[#This Row],[ProductPrice]]*Sales[[#This Row],[OrderQuantity]]</f>
        <v>28.99</v>
      </c>
      <c r="M8997" s="1">
        <f>Sales[[#This Row],[OrderQuantity]]</f>
        <v>1</v>
      </c>
      <c r="N8997" s="1">
        <f>1</f>
        <v>1</v>
      </c>
      <c r="O8997" s="1">
        <f>Sales[[#This Row],[TotalSales]]-Sales[[#This Row],[TotalCost]]</f>
        <v>18.1477</v>
      </c>
      <c r="P8997" s="1">
        <f>Sales[[#This Row],[ProductCost]]*Sales[[#This Row],[OrderQuantity]]</f>
        <v>10.8423</v>
      </c>
      <c r="Q8997" s="1" t="str">
        <f>VLOOKUP(Sales[[#This Row],[ProductKey]], Products!$A$2:$D$1000, 4, FALSE)</f>
        <v>Touring Tire</v>
      </c>
    </row>
    <row r="8998" spans="1:17" x14ac:dyDescent="0.25">
      <c r="A8998" s="2">
        <v>38294</v>
      </c>
      <c r="B8998" s="1" t="s">
        <v>7722</v>
      </c>
      <c r="C8998">
        <v>232</v>
      </c>
      <c r="D8998">
        <v>16946</v>
      </c>
      <c r="E8998">
        <v>10</v>
      </c>
      <c r="F8998">
        <v>3</v>
      </c>
      <c r="G8998">
        <v>1</v>
      </c>
      <c r="H8998" s="2">
        <v>43407</v>
      </c>
      <c r="I8998" t="str">
        <f>VLOOKUP(Sales[[#This Row],[TerritoryKey]], Territories[], 2, FALSE)</f>
        <v>United Kingdom</v>
      </c>
      <c r="J8998">
        <f>_xlfn.XLOOKUP(Sales[[#This Row],[ProductKey]], Products!$A:$A, Products!$J:$J)</f>
        <v>31.724399999999999</v>
      </c>
      <c r="K8998">
        <f>_xlfn.XLOOKUP(Sales[[#This Row],[ProductKey]], Products!$A:$A, Products!$K:$K)</f>
        <v>48.067300000000003</v>
      </c>
      <c r="L8998" s="1">
        <f>Sales[[#This Row],[ProductPrice]]*Sales[[#This Row],[OrderQuantity]]</f>
        <v>48.067300000000003</v>
      </c>
      <c r="M8998" s="1">
        <f>Sales[[#This Row],[OrderQuantity]]</f>
        <v>1</v>
      </c>
      <c r="N8998" s="1">
        <f>1</f>
        <v>1</v>
      </c>
      <c r="O8998" s="1">
        <f>Sales[[#This Row],[TotalSales]]-Sales[[#This Row],[TotalCost]]</f>
        <v>16.342900000000004</v>
      </c>
      <c r="P8998" s="1">
        <f>Sales[[#This Row],[ProductCost]]*Sales[[#This Row],[OrderQuantity]]</f>
        <v>31.724399999999999</v>
      </c>
      <c r="Q8998" s="1" t="str">
        <f>VLOOKUP(Sales[[#This Row],[ProductKey]], Products!$A$2:$D$1000, 4, FALSE)</f>
        <v>Long-Sleeve Logo Jersey, L</v>
      </c>
    </row>
    <row r="8999" spans="1:17" x14ac:dyDescent="0.25">
      <c r="A8999" s="2">
        <v>38113</v>
      </c>
      <c r="B8999" s="1" t="s">
        <v>7771</v>
      </c>
      <c r="C8999">
        <v>480</v>
      </c>
      <c r="D8999">
        <v>17880</v>
      </c>
      <c r="E8999">
        <v>10</v>
      </c>
      <c r="F8999">
        <v>3</v>
      </c>
      <c r="G8999">
        <v>1</v>
      </c>
      <c r="H8999" s="2">
        <v>43226</v>
      </c>
      <c r="I8999" t="str">
        <f>VLOOKUP(Sales[[#This Row],[TerritoryKey]], Territories[], 2, FALSE)</f>
        <v>United Kingdom</v>
      </c>
      <c r="J8999">
        <f>_xlfn.XLOOKUP(Sales[[#This Row],[ProductKey]], Products!$A:$A, Products!$J:$J)</f>
        <v>0.85650000000000004</v>
      </c>
      <c r="K8999">
        <f>_xlfn.XLOOKUP(Sales[[#This Row],[ProductKey]], Products!$A:$A, Products!$K:$K)</f>
        <v>2.29</v>
      </c>
      <c r="L8999" s="1">
        <f>Sales[[#This Row],[ProductPrice]]*Sales[[#This Row],[OrderQuantity]]</f>
        <v>2.29</v>
      </c>
      <c r="M8999" s="1">
        <f>Sales[[#This Row],[OrderQuantity]]</f>
        <v>1</v>
      </c>
      <c r="N8999" s="1">
        <f>1</f>
        <v>1</v>
      </c>
      <c r="O8999" s="1">
        <f>Sales[[#This Row],[TotalSales]]-Sales[[#This Row],[TotalCost]]</f>
        <v>1.4335</v>
      </c>
      <c r="P8999" s="1">
        <f>Sales[[#This Row],[ProductCost]]*Sales[[#This Row],[OrderQuantity]]</f>
        <v>0.85650000000000004</v>
      </c>
      <c r="Q8999" s="1" t="str">
        <f>VLOOKUP(Sales[[#This Row],[ProductKey]], Products!$A$2:$D$1000, 4, FALSE)</f>
        <v>Patch Kit/8 Patches</v>
      </c>
    </row>
    <row r="9000" spans="1:17" x14ac:dyDescent="0.25">
      <c r="A9000" s="2">
        <v>38204</v>
      </c>
      <c r="B9000" s="1" t="s">
        <v>7849</v>
      </c>
      <c r="C9000">
        <v>537</v>
      </c>
      <c r="D9000">
        <v>13515</v>
      </c>
      <c r="E9000">
        <v>8</v>
      </c>
      <c r="F9000">
        <v>3</v>
      </c>
      <c r="G9000">
        <v>1</v>
      </c>
      <c r="H9000" s="2">
        <v>43317</v>
      </c>
      <c r="I9000" t="str">
        <f>VLOOKUP(Sales[[#This Row],[TerritoryKey]], Territories[], 2, FALSE)</f>
        <v>Germany</v>
      </c>
      <c r="J9000">
        <f>_xlfn.XLOOKUP(Sales[[#This Row],[ProductKey]], Products!$A:$A, Products!$J:$J)</f>
        <v>13.09</v>
      </c>
      <c r="K9000">
        <f>_xlfn.XLOOKUP(Sales[[#This Row],[ProductKey]], Products!$A:$A, Products!$K:$K)</f>
        <v>35</v>
      </c>
      <c r="L9000" s="1">
        <f>Sales[[#This Row],[ProductPrice]]*Sales[[#This Row],[OrderQuantity]]</f>
        <v>35</v>
      </c>
      <c r="M9000" s="1">
        <f>Sales[[#This Row],[OrderQuantity]]</f>
        <v>1</v>
      </c>
      <c r="N9000" s="1">
        <f>1</f>
        <v>1</v>
      </c>
      <c r="O9000" s="1">
        <f>Sales[[#This Row],[TotalSales]]-Sales[[#This Row],[TotalCost]]</f>
        <v>21.91</v>
      </c>
      <c r="P9000" s="1">
        <f>Sales[[#This Row],[ProductCost]]*Sales[[#This Row],[OrderQuantity]]</f>
        <v>13.09</v>
      </c>
      <c r="Q9000" s="1" t="str">
        <f>VLOOKUP(Sales[[#This Row],[ProductKey]], Products!$A$2:$D$1000, 4, FALSE)</f>
        <v>HL Mountain Tire</v>
      </c>
    </row>
    <row r="9001" spans="1:17" x14ac:dyDescent="0.25">
      <c r="A9001" s="2">
        <v>37843</v>
      </c>
      <c r="B9001" s="1" t="s">
        <v>30</v>
      </c>
      <c r="C9001">
        <v>232</v>
      </c>
      <c r="D9001">
        <v>18083</v>
      </c>
      <c r="E9001">
        <v>1</v>
      </c>
      <c r="F9001">
        <v>3</v>
      </c>
      <c r="G9001">
        <v>1</v>
      </c>
      <c r="H9001" s="2">
        <v>42957</v>
      </c>
      <c r="I9001" t="str">
        <f>VLOOKUP(Sales[[#This Row],[TerritoryKey]], Territories[], 2, FALSE)</f>
        <v>Northwest</v>
      </c>
      <c r="J9001">
        <f>_xlfn.XLOOKUP(Sales[[#This Row],[ProductKey]], Products!$A:$A, Products!$J:$J)</f>
        <v>31.724399999999999</v>
      </c>
      <c r="K9001">
        <f>_xlfn.XLOOKUP(Sales[[#This Row],[ProductKey]], Products!$A:$A, Products!$K:$K)</f>
        <v>48.067300000000003</v>
      </c>
      <c r="L9001" s="1">
        <f>Sales[[#This Row],[ProductPrice]]*Sales[[#This Row],[OrderQuantity]]</f>
        <v>48.067300000000003</v>
      </c>
      <c r="M9001" s="1">
        <f>Sales[[#This Row],[OrderQuantity]]</f>
        <v>1</v>
      </c>
      <c r="N9001" s="1">
        <f>1</f>
        <v>1</v>
      </c>
      <c r="O9001" s="1">
        <f>Sales[[#This Row],[TotalSales]]-Sales[[#This Row],[TotalCost]]</f>
        <v>16.342900000000004</v>
      </c>
      <c r="P9001" s="1">
        <f>Sales[[#This Row],[ProductCost]]*Sales[[#This Row],[OrderQuantity]]</f>
        <v>31.724399999999999</v>
      </c>
      <c r="Q9001" s="1" t="str">
        <f>VLOOKUP(Sales[[#This Row],[ProductKey]], Products!$A$2:$D$1000, 4, FALSE)</f>
        <v>Long-Sleeve Logo Jersey, L</v>
      </c>
    </row>
    <row r="9002" spans="1:17" x14ac:dyDescent="0.25">
      <c r="A9002" s="2">
        <v>37814</v>
      </c>
      <c r="B9002" s="1" t="s">
        <v>504</v>
      </c>
      <c r="C9002">
        <v>488</v>
      </c>
      <c r="D9002">
        <v>12033</v>
      </c>
      <c r="E9002">
        <v>1</v>
      </c>
      <c r="F9002">
        <v>3</v>
      </c>
      <c r="G9002">
        <v>1</v>
      </c>
      <c r="H9002" s="2">
        <v>42928</v>
      </c>
      <c r="I9002" t="str">
        <f>VLOOKUP(Sales[[#This Row],[TerritoryKey]], Territories[], 2, FALSE)</f>
        <v>Northwest</v>
      </c>
      <c r="J9002">
        <f>_xlfn.XLOOKUP(Sales[[#This Row],[ProductKey]], Products!$A:$A, Products!$J:$J)</f>
        <v>41.572299999999998</v>
      </c>
      <c r="K9002">
        <f>_xlfn.XLOOKUP(Sales[[#This Row],[ProductKey]], Products!$A:$A, Products!$K:$K)</f>
        <v>53.99</v>
      </c>
      <c r="L9002" s="1">
        <f>Sales[[#This Row],[ProductPrice]]*Sales[[#This Row],[OrderQuantity]]</f>
        <v>53.99</v>
      </c>
      <c r="M9002" s="1">
        <f>Sales[[#This Row],[OrderQuantity]]</f>
        <v>1</v>
      </c>
      <c r="N9002" s="1">
        <f>1</f>
        <v>1</v>
      </c>
      <c r="O9002" s="1">
        <f>Sales[[#This Row],[TotalSales]]-Sales[[#This Row],[TotalCost]]</f>
        <v>12.417700000000004</v>
      </c>
      <c r="P9002" s="1">
        <f>Sales[[#This Row],[ProductCost]]*Sales[[#This Row],[OrderQuantity]]</f>
        <v>41.572299999999998</v>
      </c>
      <c r="Q9002" s="1" t="str">
        <f>VLOOKUP(Sales[[#This Row],[ProductKey]], Products!$A$2:$D$1000, 4, FALSE)</f>
        <v>Short-Sleeve Classic Jersey, S</v>
      </c>
    </row>
    <row r="9003" spans="1:17" x14ac:dyDescent="0.25">
      <c r="A9003" s="2">
        <v>37935</v>
      </c>
      <c r="B9003" s="1" t="s">
        <v>855</v>
      </c>
      <c r="C9003">
        <v>489</v>
      </c>
      <c r="D9003">
        <v>27677</v>
      </c>
      <c r="E9003">
        <v>1</v>
      </c>
      <c r="F9003">
        <v>3</v>
      </c>
      <c r="G9003">
        <v>1</v>
      </c>
      <c r="H9003" s="2">
        <v>43049</v>
      </c>
      <c r="I9003" t="str">
        <f>VLOOKUP(Sales[[#This Row],[TerritoryKey]], Territories[], 2, FALSE)</f>
        <v>Northwest</v>
      </c>
      <c r="J9003">
        <f>_xlfn.XLOOKUP(Sales[[#This Row],[ProductKey]], Products!$A:$A, Products!$J:$J)</f>
        <v>41.572299999999998</v>
      </c>
      <c r="K9003">
        <f>_xlfn.XLOOKUP(Sales[[#This Row],[ProductKey]], Products!$A:$A, Products!$K:$K)</f>
        <v>53.99</v>
      </c>
      <c r="L9003" s="1">
        <f>Sales[[#This Row],[ProductPrice]]*Sales[[#This Row],[OrderQuantity]]</f>
        <v>53.99</v>
      </c>
      <c r="M9003" s="1">
        <f>Sales[[#This Row],[OrderQuantity]]</f>
        <v>1</v>
      </c>
      <c r="N9003" s="1">
        <f>1</f>
        <v>1</v>
      </c>
      <c r="O9003" s="1">
        <f>Sales[[#This Row],[TotalSales]]-Sales[[#This Row],[TotalCost]]</f>
        <v>12.417700000000004</v>
      </c>
      <c r="P9003" s="1">
        <f>Sales[[#This Row],[ProductCost]]*Sales[[#This Row],[OrderQuantity]]</f>
        <v>41.572299999999998</v>
      </c>
      <c r="Q9003" s="1" t="str">
        <f>VLOOKUP(Sales[[#This Row],[ProductKey]], Products!$A$2:$D$1000, 4, FALSE)</f>
        <v>Short-Sleeve Classic Jersey, M</v>
      </c>
    </row>
    <row r="9004" spans="1:17" x14ac:dyDescent="0.25">
      <c r="A9004" s="2">
        <v>38047</v>
      </c>
      <c r="B9004" s="1" t="s">
        <v>895</v>
      </c>
      <c r="C9004">
        <v>537</v>
      </c>
      <c r="D9004">
        <v>14448</v>
      </c>
      <c r="E9004">
        <v>1</v>
      </c>
      <c r="F9004">
        <v>3</v>
      </c>
      <c r="G9004">
        <v>1</v>
      </c>
      <c r="H9004" s="2">
        <v>43160</v>
      </c>
      <c r="I9004" t="str">
        <f>VLOOKUP(Sales[[#This Row],[TerritoryKey]], Territories[], 2, FALSE)</f>
        <v>Northwest</v>
      </c>
      <c r="J9004">
        <f>_xlfn.XLOOKUP(Sales[[#This Row],[ProductKey]], Products!$A:$A, Products!$J:$J)</f>
        <v>13.09</v>
      </c>
      <c r="K9004">
        <f>_xlfn.XLOOKUP(Sales[[#This Row],[ProductKey]], Products!$A:$A, Products!$K:$K)</f>
        <v>35</v>
      </c>
      <c r="L9004" s="1">
        <f>Sales[[#This Row],[ProductPrice]]*Sales[[#This Row],[OrderQuantity]]</f>
        <v>35</v>
      </c>
      <c r="M9004" s="1">
        <f>Sales[[#This Row],[OrderQuantity]]</f>
        <v>1</v>
      </c>
      <c r="N9004" s="1">
        <f>1</f>
        <v>1</v>
      </c>
      <c r="O9004" s="1">
        <f>Sales[[#This Row],[TotalSales]]-Sales[[#This Row],[TotalCost]]</f>
        <v>21.91</v>
      </c>
      <c r="P9004" s="1">
        <f>Sales[[#This Row],[ProductCost]]*Sales[[#This Row],[OrderQuantity]]</f>
        <v>13.09</v>
      </c>
      <c r="Q9004" s="1" t="str">
        <f>VLOOKUP(Sales[[#This Row],[ProductKey]], Products!$A$2:$D$1000, 4, FALSE)</f>
        <v>HL Mountain Tire</v>
      </c>
    </row>
    <row r="9005" spans="1:17" x14ac:dyDescent="0.25">
      <c r="A9005" s="2">
        <v>38078</v>
      </c>
      <c r="B9005" s="1" t="s">
        <v>926</v>
      </c>
      <c r="C9005">
        <v>232</v>
      </c>
      <c r="D9005">
        <v>14453</v>
      </c>
      <c r="E9005">
        <v>1</v>
      </c>
      <c r="F9005">
        <v>3</v>
      </c>
      <c r="G9005">
        <v>1</v>
      </c>
      <c r="H9005" s="2">
        <v>43191</v>
      </c>
      <c r="I9005" t="str">
        <f>VLOOKUP(Sales[[#This Row],[TerritoryKey]], Territories[], 2, FALSE)</f>
        <v>Northwest</v>
      </c>
      <c r="J9005">
        <f>_xlfn.XLOOKUP(Sales[[#This Row],[ProductKey]], Products!$A:$A, Products!$J:$J)</f>
        <v>31.724399999999999</v>
      </c>
      <c r="K9005">
        <f>_xlfn.XLOOKUP(Sales[[#This Row],[ProductKey]], Products!$A:$A, Products!$K:$K)</f>
        <v>48.067300000000003</v>
      </c>
      <c r="L9005" s="1">
        <f>Sales[[#This Row],[ProductPrice]]*Sales[[#This Row],[OrderQuantity]]</f>
        <v>48.067300000000003</v>
      </c>
      <c r="M9005" s="1">
        <f>Sales[[#This Row],[OrderQuantity]]</f>
        <v>1</v>
      </c>
      <c r="N9005" s="1">
        <f>1</f>
        <v>1</v>
      </c>
      <c r="O9005" s="1">
        <f>Sales[[#This Row],[TotalSales]]-Sales[[#This Row],[TotalCost]]</f>
        <v>16.342900000000004</v>
      </c>
      <c r="P9005" s="1">
        <f>Sales[[#This Row],[ProductCost]]*Sales[[#This Row],[OrderQuantity]]</f>
        <v>31.724399999999999</v>
      </c>
      <c r="Q9005" s="1" t="str">
        <f>VLOOKUP(Sales[[#This Row],[ProductKey]], Products!$A$2:$D$1000, 4, FALSE)</f>
        <v>Long-Sleeve Logo Jersey, L</v>
      </c>
    </row>
    <row r="9006" spans="1:17" x14ac:dyDescent="0.25">
      <c r="A9006" s="2">
        <v>37664</v>
      </c>
      <c r="B9006" s="1" t="s">
        <v>992</v>
      </c>
      <c r="C9006">
        <v>226</v>
      </c>
      <c r="D9006">
        <v>12030</v>
      </c>
      <c r="E9006">
        <v>1</v>
      </c>
      <c r="F9006">
        <v>3</v>
      </c>
      <c r="G9006">
        <v>1</v>
      </c>
      <c r="H9006" s="2">
        <v>42778</v>
      </c>
      <c r="I9006" t="str">
        <f>VLOOKUP(Sales[[#This Row],[TerritoryKey]], Territories[], 2, FALSE)</f>
        <v>Northwest</v>
      </c>
      <c r="J9006">
        <f>_xlfn.XLOOKUP(Sales[[#This Row],[ProductKey]], Products!$A:$A, Products!$J:$J)</f>
        <v>31.724399999999999</v>
      </c>
      <c r="K9006">
        <f>_xlfn.XLOOKUP(Sales[[#This Row],[ProductKey]], Products!$A:$A, Products!$K:$K)</f>
        <v>48.067300000000003</v>
      </c>
      <c r="L9006" s="1">
        <f>Sales[[#This Row],[ProductPrice]]*Sales[[#This Row],[OrderQuantity]]</f>
        <v>48.067300000000003</v>
      </c>
      <c r="M9006" s="1">
        <f>Sales[[#This Row],[OrderQuantity]]</f>
        <v>1</v>
      </c>
      <c r="N9006" s="1">
        <f>1</f>
        <v>1</v>
      </c>
      <c r="O9006" s="1">
        <f>Sales[[#This Row],[TotalSales]]-Sales[[#This Row],[TotalCost]]</f>
        <v>16.342900000000004</v>
      </c>
      <c r="P9006" s="1">
        <f>Sales[[#This Row],[ProductCost]]*Sales[[#This Row],[OrderQuantity]]</f>
        <v>31.724399999999999</v>
      </c>
      <c r="Q9006" s="1" t="str">
        <f>VLOOKUP(Sales[[#This Row],[ProductKey]], Products!$A$2:$D$1000, 4, FALSE)</f>
        <v>Long-Sleeve Logo Jersey, S</v>
      </c>
    </row>
    <row r="9007" spans="1:17" x14ac:dyDescent="0.25">
      <c r="A9007" s="2">
        <v>38047</v>
      </c>
      <c r="B9007" s="1" t="s">
        <v>1122</v>
      </c>
      <c r="C9007">
        <v>223</v>
      </c>
      <c r="D9007">
        <v>14358</v>
      </c>
      <c r="E9007">
        <v>1</v>
      </c>
      <c r="F9007">
        <v>3</v>
      </c>
      <c r="G9007">
        <v>1</v>
      </c>
      <c r="H9007" s="2">
        <v>43160</v>
      </c>
      <c r="I9007" t="str">
        <f>VLOOKUP(Sales[[#This Row],[TerritoryKey]], Territories[], 2, FALSE)</f>
        <v>Northwest</v>
      </c>
      <c r="J9007">
        <f>_xlfn.XLOOKUP(Sales[[#This Row],[ProductKey]], Products!$A:$A, Products!$J:$J)</f>
        <v>5.7051999999999996</v>
      </c>
      <c r="K9007">
        <f>_xlfn.XLOOKUP(Sales[[#This Row],[ProductKey]], Products!$A:$A, Products!$K:$K)</f>
        <v>8.6441999999999997</v>
      </c>
      <c r="L9007" s="1">
        <f>Sales[[#This Row],[ProductPrice]]*Sales[[#This Row],[OrderQuantity]]</f>
        <v>8.6441999999999997</v>
      </c>
      <c r="M9007" s="1">
        <f>Sales[[#This Row],[OrderQuantity]]</f>
        <v>1</v>
      </c>
      <c r="N9007" s="1">
        <f>1</f>
        <v>1</v>
      </c>
      <c r="O9007" s="1">
        <f>Sales[[#This Row],[TotalSales]]-Sales[[#This Row],[TotalCost]]</f>
        <v>2.9390000000000001</v>
      </c>
      <c r="P9007" s="1">
        <f>Sales[[#This Row],[ProductCost]]*Sales[[#This Row],[OrderQuantity]]</f>
        <v>5.7051999999999996</v>
      </c>
      <c r="Q9007" s="1" t="str">
        <f>VLOOKUP(Sales[[#This Row],[ProductKey]], Products!$A$2:$D$1000, 4, FALSE)</f>
        <v>AWC Logo Cap</v>
      </c>
    </row>
    <row r="9008" spans="1:17" x14ac:dyDescent="0.25">
      <c r="A9008" s="2">
        <v>37751</v>
      </c>
      <c r="B9008" s="1" t="s">
        <v>1145</v>
      </c>
      <c r="C9008">
        <v>537</v>
      </c>
      <c r="D9008">
        <v>12121</v>
      </c>
      <c r="E9008">
        <v>1</v>
      </c>
      <c r="F9008">
        <v>3</v>
      </c>
      <c r="G9008">
        <v>1</v>
      </c>
      <c r="H9008" s="2">
        <v>42865</v>
      </c>
      <c r="I9008" t="str">
        <f>VLOOKUP(Sales[[#This Row],[TerritoryKey]], Territories[], 2, FALSE)</f>
        <v>Northwest</v>
      </c>
      <c r="J9008">
        <f>_xlfn.XLOOKUP(Sales[[#This Row],[ProductKey]], Products!$A:$A, Products!$J:$J)</f>
        <v>13.09</v>
      </c>
      <c r="K9008">
        <f>_xlfn.XLOOKUP(Sales[[#This Row],[ProductKey]], Products!$A:$A, Products!$K:$K)</f>
        <v>35</v>
      </c>
      <c r="L9008" s="1">
        <f>Sales[[#This Row],[ProductPrice]]*Sales[[#This Row],[OrderQuantity]]</f>
        <v>35</v>
      </c>
      <c r="M9008" s="1">
        <f>Sales[[#This Row],[OrderQuantity]]</f>
        <v>1</v>
      </c>
      <c r="N9008" s="1">
        <f>1</f>
        <v>1</v>
      </c>
      <c r="O9008" s="1">
        <f>Sales[[#This Row],[TotalSales]]-Sales[[#This Row],[TotalCost]]</f>
        <v>21.91</v>
      </c>
      <c r="P9008" s="1">
        <f>Sales[[#This Row],[ProductCost]]*Sales[[#This Row],[OrderQuantity]]</f>
        <v>13.09</v>
      </c>
      <c r="Q9008" s="1" t="str">
        <f>VLOOKUP(Sales[[#This Row],[ProductKey]], Products!$A$2:$D$1000, 4, FALSE)</f>
        <v>HL Mountain Tire</v>
      </c>
    </row>
    <row r="9009" spans="1:17" x14ac:dyDescent="0.25">
      <c r="A9009" s="2">
        <v>37906</v>
      </c>
      <c r="B9009" s="1" t="s">
        <v>1349</v>
      </c>
      <c r="C9009">
        <v>480</v>
      </c>
      <c r="D9009">
        <v>29006</v>
      </c>
      <c r="E9009">
        <v>1</v>
      </c>
      <c r="F9009">
        <v>3</v>
      </c>
      <c r="G9009">
        <v>1</v>
      </c>
      <c r="H9009" s="2">
        <v>43020</v>
      </c>
      <c r="I9009" t="str">
        <f>VLOOKUP(Sales[[#This Row],[TerritoryKey]], Territories[], 2, FALSE)</f>
        <v>Northwest</v>
      </c>
      <c r="J9009">
        <f>_xlfn.XLOOKUP(Sales[[#This Row],[ProductKey]], Products!$A:$A, Products!$J:$J)</f>
        <v>0.85650000000000004</v>
      </c>
      <c r="K9009">
        <f>_xlfn.XLOOKUP(Sales[[#This Row],[ProductKey]], Products!$A:$A, Products!$K:$K)</f>
        <v>2.29</v>
      </c>
      <c r="L9009" s="1">
        <f>Sales[[#This Row],[ProductPrice]]*Sales[[#This Row],[OrderQuantity]]</f>
        <v>2.29</v>
      </c>
      <c r="M9009" s="1">
        <f>Sales[[#This Row],[OrderQuantity]]</f>
        <v>1</v>
      </c>
      <c r="N9009" s="1">
        <f>1</f>
        <v>1</v>
      </c>
      <c r="O9009" s="1">
        <f>Sales[[#This Row],[TotalSales]]-Sales[[#This Row],[TotalCost]]</f>
        <v>1.4335</v>
      </c>
      <c r="P9009" s="1">
        <f>Sales[[#This Row],[ProductCost]]*Sales[[#This Row],[OrderQuantity]]</f>
        <v>0.85650000000000004</v>
      </c>
      <c r="Q9009" s="1" t="str">
        <f>VLOOKUP(Sales[[#This Row],[ProductKey]], Products!$A$2:$D$1000, 4, FALSE)</f>
        <v>Patch Kit/8 Patches</v>
      </c>
    </row>
    <row r="9010" spans="1:17" x14ac:dyDescent="0.25">
      <c r="A9010" s="2">
        <v>37987</v>
      </c>
      <c r="B9010" s="1" t="s">
        <v>1378</v>
      </c>
      <c r="C9010">
        <v>488</v>
      </c>
      <c r="D9010">
        <v>21335</v>
      </c>
      <c r="E9010">
        <v>1</v>
      </c>
      <c r="F9010">
        <v>3</v>
      </c>
      <c r="G9010">
        <v>1</v>
      </c>
      <c r="H9010" s="2">
        <v>43101</v>
      </c>
      <c r="I9010" t="str">
        <f>VLOOKUP(Sales[[#This Row],[TerritoryKey]], Territories[], 2, FALSE)</f>
        <v>Northwest</v>
      </c>
      <c r="J9010">
        <f>_xlfn.XLOOKUP(Sales[[#This Row],[ProductKey]], Products!$A:$A, Products!$J:$J)</f>
        <v>41.572299999999998</v>
      </c>
      <c r="K9010">
        <f>_xlfn.XLOOKUP(Sales[[#This Row],[ProductKey]], Products!$A:$A, Products!$K:$K)</f>
        <v>53.99</v>
      </c>
      <c r="L9010" s="1">
        <f>Sales[[#This Row],[ProductPrice]]*Sales[[#This Row],[OrderQuantity]]</f>
        <v>53.99</v>
      </c>
      <c r="M9010" s="1">
        <f>Sales[[#This Row],[OrderQuantity]]</f>
        <v>1</v>
      </c>
      <c r="N9010" s="1">
        <f>1</f>
        <v>1</v>
      </c>
      <c r="O9010" s="1">
        <f>Sales[[#This Row],[TotalSales]]-Sales[[#This Row],[TotalCost]]</f>
        <v>12.417700000000004</v>
      </c>
      <c r="P9010" s="1">
        <f>Sales[[#This Row],[ProductCost]]*Sales[[#This Row],[OrderQuantity]]</f>
        <v>41.572299999999998</v>
      </c>
      <c r="Q9010" s="1" t="str">
        <f>VLOOKUP(Sales[[#This Row],[ProductKey]], Products!$A$2:$D$1000, 4, FALSE)</f>
        <v>Short-Sleeve Classic Jersey, S</v>
      </c>
    </row>
    <row r="9011" spans="1:17" x14ac:dyDescent="0.25">
      <c r="A9011" s="2">
        <v>37692</v>
      </c>
      <c r="B9011" s="1" t="s">
        <v>1462</v>
      </c>
      <c r="C9011">
        <v>537</v>
      </c>
      <c r="D9011">
        <v>15367</v>
      </c>
      <c r="E9011">
        <v>1</v>
      </c>
      <c r="F9011">
        <v>3</v>
      </c>
      <c r="G9011">
        <v>1</v>
      </c>
      <c r="H9011" s="2">
        <v>42806</v>
      </c>
      <c r="I9011" t="str">
        <f>VLOOKUP(Sales[[#This Row],[TerritoryKey]], Territories[], 2, FALSE)</f>
        <v>Northwest</v>
      </c>
      <c r="J9011">
        <f>_xlfn.XLOOKUP(Sales[[#This Row],[ProductKey]], Products!$A:$A, Products!$J:$J)</f>
        <v>13.09</v>
      </c>
      <c r="K9011">
        <f>_xlfn.XLOOKUP(Sales[[#This Row],[ProductKey]], Products!$A:$A, Products!$K:$K)</f>
        <v>35</v>
      </c>
      <c r="L9011" s="1">
        <f>Sales[[#This Row],[ProductPrice]]*Sales[[#This Row],[OrderQuantity]]</f>
        <v>35</v>
      </c>
      <c r="M9011" s="1">
        <f>Sales[[#This Row],[OrderQuantity]]</f>
        <v>1</v>
      </c>
      <c r="N9011" s="1">
        <f>1</f>
        <v>1</v>
      </c>
      <c r="O9011" s="1">
        <f>Sales[[#This Row],[TotalSales]]-Sales[[#This Row],[TotalCost]]</f>
        <v>21.91</v>
      </c>
      <c r="P9011" s="1">
        <f>Sales[[#This Row],[ProductCost]]*Sales[[#This Row],[OrderQuantity]]</f>
        <v>13.09</v>
      </c>
      <c r="Q9011" s="1" t="str">
        <f>VLOOKUP(Sales[[#This Row],[ProductKey]], Products!$A$2:$D$1000, 4, FALSE)</f>
        <v>HL Mountain Tire</v>
      </c>
    </row>
    <row r="9012" spans="1:17" x14ac:dyDescent="0.25">
      <c r="A9012" s="2">
        <v>38200</v>
      </c>
      <c r="B9012" s="1" t="s">
        <v>1748</v>
      </c>
      <c r="C9012">
        <v>229</v>
      </c>
      <c r="D9012">
        <v>14651</v>
      </c>
      <c r="E9012">
        <v>1</v>
      </c>
      <c r="F9012">
        <v>3</v>
      </c>
      <c r="G9012">
        <v>1</v>
      </c>
      <c r="H9012" s="2">
        <v>43313</v>
      </c>
      <c r="I9012" t="str">
        <f>VLOOKUP(Sales[[#This Row],[TerritoryKey]], Territories[], 2, FALSE)</f>
        <v>Northwest</v>
      </c>
      <c r="J9012">
        <f>_xlfn.XLOOKUP(Sales[[#This Row],[ProductKey]], Products!$A:$A, Products!$J:$J)</f>
        <v>31.724399999999999</v>
      </c>
      <c r="K9012">
        <f>_xlfn.XLOOKUP(Sales[[#This Row],[ProductKey]], Products!$A:$A, Products!$K:$K)</f>
        <v>48.067300000000003</v>
      </c>
      <c r="L9012" s="1">
        <f>Sales[[#This Row],[ProductPrice]]*Sales[[#This Row],[OrderQuantity]]</f>
        <v>48.067300000000003</v>
      </c>
      <c r="M9012" s="1">
        <f>Sales[[#This Row],[OrderQuantity]]</f>
        <v>1</v>
      </c>
      <c r="N9012" s="1">
        <f>1</f>
        <v>1</v>
      </c>
      <c r="O9012" s="1">
        <f>Sales[[#This Row],[TotalSales]]-Sales[[#This Row],[TotalCost]]</f>
        <v>16.342900000000004</v>
      </c>
      <c r="P9012" s="1">
        <f>Sales[[#This Row],[ProductCost]]*Sales[[#This Row],[OrderQuantity]]</f>
        <v>31.724399999999999</v>
      </c>
      <c r="Q9012" s="1" t="str">
        <f>VLOOKUP(Sales[[#This Row],[ProductKey]], Products!$A$2:$D$1000, 4, FALSE)</f>
        <v>Long-Sleeve Logo Jersey, M</v>
      </c>
    </row>
    <row r="9013" spans="1:17" x14ac:dyDescent="0.25">
      <c r="A9013" s="2">
        <v>37936</v>
      </c>
      <c r="B9013" s="1" t="s">
        <v>2162</v>
      </c>
      <c r="C9013">
        <v>537</v>
      </c>
      <c r="D9013">
        <v>15350</v>
      </c>
      <c r="E9013">
        <v>1</v>
      </c>
      <c r="F9013">
        <v>3</v>
      </c>
      <c r="G9013">
        <v>1</v>
      </c>
      <c r="H9013" s="2">
        <v>43050</v>
      </c>
      <c r="I9013" t="str">
        <f>VLOOKUP(Sales[[#This Row],[TerritoryKey]], Territories[], 2, FALSE)</f>
        <v>Northwest</v>
      </c>
      <c r="J9013">
        <f>_xlfn.XLOOKUP(Sales[[#This Row],[ProductKey]], Products!$A:$A, Products!$J:$J)</f>
        <v>13.09</v>
      </c>
      <c r="K9013">
        <f>_xlfn.XLOOKUP(Sales[[#This Row],[ProductKey]], Products!$A:$A, Products!$K:$K)</f>
        <v>35</v>
      </c>
      <c r="L9013" s="1">
        <f>Sales[[#This Row],[ProductPrice]]*Sales[[#This Row],[OrderQuantity]]</f>
        <v>35</v>
      </c>
      <c r="M9013" s="1">
        <f>Sales[[#This Row],[OrderQuantity]]</f>
        <v>1</v>
      </c>
      <c r="N9013" s="1">
        <f>1</f>
        <v>1</v>
      </c>
      <c r="O9013" s="1">
        <f>Sales[[#This Row],[TotalSales]]-Sales[[#This Row],[TotalCost]]</f>
        <v>21.91</v>
      </c>
      <c r="P9013" s="1">
        <f>Sales[[#This Row],[ProductCost]]*Sales[[#This Row],[OrderQuantity]]</f>
        <v>13.09</v>
      </c>
      <c r="Q9013" s="1" t="str">
        <f>VLOOKUP(Sales[[#This Row],[ProductKey]], Products!$A$2:$D$1000, 4, FALSE)</f>
        <v>HL Mountain Tire</v>
      </c>
    </row>
    <row r="9014" spans="1:17" x14ac:dyDescent="0.25">
      <c r="A9014" s="2">
        <v>37633</v>
      </c>
      <c r="B9014" s="1" t="s">
        <v>2469</v>
      </c>
      <c r="C9014">
        <v>479</v>
      </c>
      <c r="D9014">
        <v>26727</v>
      </c>
      <c r="E9014">
        <v>1</v>
      </c>
      <c r="F9014">
        <v>3</v>
      </c>
      <c r="G9014">
        <v>1</v>
      </c>
      <c r="H9014" s="2">
        <v>42747</v>
      </c>
      <c r="I9014" t="str">
        <f>VLOOKUP(Sales[[#This Row],[TerritoryKey]], Territories[], 2, FALSE)</f>
        <v>Northwest</v>
      </c>
      <c r="J9014">
        <f>_xlfn.XLOOKUP(Sales[[#This Row],[ProductKey]], Products!$A:$A, Products!$J:$J)</f>
        <v>3.3622999999999998</v>
      </c>
      <c r="K9014">
        <f>_xlfn.XLOOKUP(Sales[[#This Row],[ProductKey]], Products!$A:$A, Products!$K:$K)</f>
        <v>8.99</v>
      </c>
      <c r="L9014" s="1">
        <f>Sales[[#This Row],[ProductPrice]]*Sales[[#This Row],[OrderQuantity]]</f>
        <v>8.99</v>
      </c>
      <c r="M9014" s="1">
        <f>Sales[[#This Row],[OrderQuantity]]</f>
        <v>1</v>
      </c>
      <c r="N9014" s="1">
        <f>1</f>
        <v>1</v>
      </c>
      <c r="O9014" s="1">
        <f>Sales[[#This Row],[TotalSales]]-Sales[[#This Row],[TotalCost]]</f>
        <v>5.6277000000000008</v>
      </c>
      <c r="P9014" s="1">
        <f>Sales[[#This Row],[ProductCost]]*Sales[[#This Row],[OrderQuantity]]</f>
        <v>3.3622999999999998</v>
      </c>
      <c r="Q9014" s="1" t="str">
        <f>VLOOKUP(Sales[[#This Row],[ProductKey]], Products!$A$2:$D$1000, 4, FALSE)</f>
        <v>Road Bottle Cage</v>
      </c>
    </row>
    <row r="9015" spans="1:17" x14ac:dyDescent="0.25">
      <c r="A9015" s="2">
        <v>38079</v>
      </c>
      <c r="B9015" s="1" t="s">
        <v>2510</v>
      </c>
      <c r="C9015">
        <v>481</v>
      </c>
      <c r="D9015">
        <v>12901</v>
      </c>
      <c r="E9015">
        <v>1</v>
      </c>
      <c r="F9015">
        <v>3</v>
      </c>
      <c r="G9015">
        <v>1</v>
      </c>
      <c r="H9015" s="2">
        <v>43192</v>
      </c>
      <c r="I9015" t="str">
        <f>VLOOKUP(Sales[[#This Row],[TerritoryKey]], Territories[], 2, FALSE)</f>
        <v>Northwest</v>
      </c>
      <c r="J9015">
        <f>_xlfn.XLOOKUP(Sales[[#This Row],[ProductKey]], Products!$A:$A, Products!$J:$J)</f>
        <v>3.3622999999999998</v>
      </c>
      <c r="K9015">
        <f>_xlfn.XLOOKUP(Sales[[#This Row],[ProductKey]], Products!$A:$A, Products!$K:$K)</f>
        <v>8.99</v>
      </c>
      <c r="L9015" s="1">
        <f>Sales[[#This Row],[ProductPrice]]*Sales[[#This Row],[OrderQuantity]]</f>
        <v>8.99</v>
      </c>
      <c r="M9015" s="1">
        <f>Sales[[#This Row],[OrderQuantity]]</f>
        <v>1</v>
      </c>
      <c r="N9015" s="1">
        <f>1</f>
        <v>1</v>
      </c>
      <c r="O9015" s="1">
        <f>Sales[[#This Row],[TotalSales]]-Sales[[#This Row],[TotalCost]]</f>
        <v>5.6277000000000008</v>
      </c>
      <c r="P9015" s="1">
        <f>Sales[[#This Row],[ProductCost]]*Sales[[#This Row],[OrderQuantity]]</f>
        <v>3.3622999999999998</v>
      </c>
      <c r="Q9015" s="1" t="str">
        <f>VLOOKUP(Sales[[#This Row],[ProductKey]], Products!$A$2:$D$1000, 4, FALSE)</f>
        <v>Racing Socks, M</v>
      </c>
    </row>
    <row r="9016" spans="1:17" x14ac:dyDescent="0.25">
      <c r="A9016" s="2">
        <v>37967</v>
      </c>
      <c r="B9016" s="1" t="s">
        <v>2593</v>
      </c>
      <c r="C9016">
        <v>235</v>
      </c>
      <c r="D9016">
        <v>26638</v>
      </c>
      <c r="E9016">
        <v>1</v>
      </c>
      <c r="F9016">
        <v>3</v>
      </c>
      <c r="G9016">
        <v>1</v>
      </c>
      <c r="H9016" s="2">
        <v>43081</v>
      </c>
      <c r="I9016" t="str">
        <f>VLOOKUP(Sales[[#This Row],[TerritoryKey]], Territories[], 2, FALSE)</f>
        <v>Northwest</v>
      </c>
      <c r="J9016">
        <f>_xlfn.XLOOKUP(Sales[[#This Row],[ProductKey]], Products!$A:$A, Products!$J:$J)</f>
        <v>31.724399999999999</v>
      </c>
      <c r="K9016">
        <f>_xlfn.XLOOKUP(Sales[[#This Row],[ProductKey]], Products!$A:$A, Products!$K:$K)</f>
        <v>48.067300000000003</v>
      </c>
      <c r="L9016" s="1">
        <f>Sales[[#This Row],[ProductPrice]]*Sales[[#This Row],[OrderQuantity]]</f>
        <v>48.067300000000003</v>
      </c>
      <c r="M9016" s="1">
        <f>Sales[[#This Row],[OrderQuantity]]</f>
        <v>1</v>
      </c>
      <c r="N9016" s="1">
        <f>1</f>
        <v>1</v>
      </c>
      <c r="O9016" s="1">
        <f>Sales[[#This Row],[TotalSales]]-Sales[[#This Row],[TotalCost]]</f>
        <v>16.342900000000004</v>
      </c>
      <c r="P9016" s="1">
        <f>Sales[[#This Row],[ProductCost]]*Sales[[#This Row],[OrderQuantity]]</f>
        <v>31.724399999999999</v>
      </c>
      <c r="Q9016" s="1" t="str">
        <f>VLOOKUP(Sales[[#This Row],[ProductKey]], Products!$A$2:$D$1000, 4, FALSE)</f>
        <v>Long-Sleeve Logo Jersey, XL</v>
      </c>
    </row>
    <row r="9017" spans="1:17" x14ac:dyDescent="0.25">
      <c r="A9017" s="2">
        <v>38200</v>
      </c>
      <c r="B9017" s="1" t="s">
        <v>2725</v>
      </c>
      <c r="C9017">
        <v>223</v>
      </c>
      <c r="D9017">
        <v>16975</v>
      </c>
      <c r="E9017">
        <v>1</v>
      </c>
      <c r="F9017">
        <v>3</v>
      </c>
      <c r="G9017">
        <v>1</v>
      </c>
      <c r="H9017" s="2">
        <v>43313</v>
      </c>
      <c r="I9017" t="str">
        <f>VLOOKUP(Sales[[#This Row],[TerritoryKey]], Territories[], 2, FALSE)</f>
        <v>Northwest</v>
      </c>
      <c r="J9017">
        <f>_xlfn.XLOOKUP(Sales[[#This Row],[ProductKey]], Products!$A:$A, Products!$J:$J)</f>
        <v>5.7051999999999996</v>
      </c>
      <c r="K9017">
        <f>_xlfn.XLOOKUP(Sales[[#This Row],[ProductKey]], Products!$A:$A, Products!$K:$K)</f>
        <v>8.6441999999999997</v>
      </c>
      <c r="L9017" s="1">
        <f>Sales[[#This Row],[ProductPrice]]*Sales[[#This Row],[OrderQuantity]]</f>
        <v>8.6441999999999997</v>
      </c>
      <c r="M9017" s="1">
        <f>Sales[[#This Row],[OrderQuantity]]</f>
        <v>1</v>
      </c>
      <c r="N9017" s="1">
        <f>1</f>
        <v>1</v>
      </c>
      <c r="O9017" s="1">
        <f>Sales[[#This Row],[TotalSales]]-Sales[[#This Row],[TotalCost]]</f>
        <v>2.9390000000000001</v>
      </c>
      <c r="P9017" s="1">
        <f>Sales[[#This Row],[ProductCost]]*Sales[[#This Row],[OrderQuantity]]</f>
        <v>5.7051999999999996</v>
      </c>
      <c r="Q9017" s="1" t="str">
        <f>VLOOKUP(Sales[[#This Row],[ProductKey]], Products!$A$2:$D$1000, 4, FALSE)</f>
        <v>AWC Logo Cap</v>
      </c>
    </row>
    <row r="9018" spans="1:17" x14ac:dyDescent="0.25">
      <c r="A9018" s="2">
        <v>38231</v>
      </c>
      <c r="B9018" s="1" t="s">
        <v>2770</v>
      </c>
      <c r="C9018">
        <v>479</v>
      </c>
      <c r="D9018">
        <v>18059</v>
      </c>
      <c r="E9018">
        <v>1</v>
      </c>
      <c r="F9018">
        <v>3</v>
      </c>
      <c r="G9018">
        <v>1</v>
      </c>
      <c r="H9018" s="2">
        <v>43344</v>
      </c>
      <c r="I9018" t="str">
        <f>VLOOKUP(Sales[[#This Row],[TerritoryKey]], Territories[], 2, FALSE)</f>
        <v>Northwest</v>
      </c>
      <c r="J9018">
        <f>_xlfn.XLOOKUP(Sales[[#This Row],[ProductKey]], Products!$A:$A, Products!$J:$J)</f>
        <v>3.3622999999999998</v>
      </c>
      <c r="K9018">
        <f>_xlfn.XLOOKUP(Sales[[#This Row],[ProductKey]], Products!$A:$A, Products!$K:$K)</f>
        <v>8.99</v>
      </c>
      <c r="L9018" s="1">
        <f>Sales[[#This Row],[ProductPrice]]*Sales[[#This Row],[OrderQuantity]]</f>
        <v>8.99</v>
      </c>
      <c r="M9018" s="1">
        <f>Sales[[#This Row],[OrderQuantity]]</f>
        <v>1</v>
      </c>
      <c r="N9018" s="1">
        <f>1</f>
        <v>1</v>
      </c>
      <c r="O9018" s="1">
        <f>Sales[[#This Row],[TotalSales]]-Sales[[#This Row],[TotalCost]]</f>
        <v>5.6277000000000008</v>
      </c>
      <c r="P9018" s="1">
        <f>Sales[[#This Row],[ProductCost]]*Sales[[#This Row],[OrderQuantity]]</f>
        <v>3.3622999999999998</v>
      </c>
      <c r="Q9018" s="1" t="str">
        <f>VLOOKUP(Sales[[#This Row],[ProductKey]], Products!$A$2:$D$1000, 4, FALSE)</f>
        <v>Road Bottle Cage</v>
      </c>
    </row>
    <row r="9019" spans="1:17" x14ac:dyDescent="0.25">
      <c r="A9019" s="2">
        <v>38293</v>
      </c>
      <c r="B9019" s="1" t="s">
        <v>2813</v>
      </c>
      <c r="C9019">
        <v>487</v>
      </c>
      <c r="D9019">
        <v>28641</v>
      </c>
      <c r="E9019">
        <v>1</v>
      </c>
      <c r="F9019">
        <v>3</v>
      </c>
      <c r="G9019">
        <v>1</v>
      </c>
      <c r="H9019" s="2">
        <v>43406</v>
      </c>
      <c r="I9019" t="str">
        <f>VLOOKUP(Sales[[#This Row],[TerritoryKey]], Territories[], 2, FALSE)</f>
        <v>Northwest</v>
      </c>
      <c r="J9019">
        <f>_xlfn.XLOOKUP(Sales[[#This Row],[ProductKey]], Products!$A:$A, Products!$J:$J)</f>
        <v>20.566299999999998</v>
      </c>
      <c r="K9019">
        <f>_xlfn.XLOOKUP(Sales[[#This Row],[ProductKey]], Products!$A:$A, Products!$K:$K)</f>
        <v>54.99</v>
      </c>
      <c r="L9019" s="1">
        <f>Sales[[#This Row],[ProductPrice]]*Sales[[#This Row],[OrderQuantity]]</f>
        <v>54.99</v>
      </c>
      <c r="M9019" s="1">
        <f>Sales[[#This Row],[OrderQuantity]]</f>
        <v>1</v>
      </c>
      <c r="N9019" s="1">
        <f>1</f>
        <v>1</v>
      </c>
      <c r="O9019" s="1">
        <f>Sales[[#This Row],[TotalSales]]-Sales[[#This Row],[TotalCost]]</f>
        <v>34.423700000000004</v>
      </c>
      <c r="P9019" s="1">
        <f>Sales[[#This Row],[ProductCost]]*Sales[[#This Row],[OrderQuantity]]</f>
        <v>20.566299999999998</v>
      </c>
      <c r="Q9019" s="1" t="str">
        <f>VLOOKUP(Sales[[#This Row],[ProductKey]], Products!$A$2:$D$1000, 4, FALSE)</f>
        <v>Hydration Pack - 70 oz.</v>
      </c>
    </row>
    <row r="9020" spans="1:17" x14ac:dyDescent="0.25">
      <c r="A9020" s="2">
        <v>38109</v>
      </c>
      <c r="B9020" s="1" t="s">
        <v>2948</v>
      </c>
      <c r="C9020">
        <v>528</v>
      </c>
      <c r="D9020">
        <v>16004</v>
      </c>
      <c r="E9020">
        <v>1</v>
      </c>
      <c r="F9020">
        <v>3</v>
      </c>
      <c r="G9020">
        <v>1</v>
      </c>
      <c r="H9020" s="2">
        <v>43222</v>
      </c>
      <c r="I9020" t="str">
        <f>VLOOKUP(Sales[[#This Row],[TerritoryKey]], Territories[], 2, FALSE)</f>
        <v>Northwest</v>
      </c>
      <c r="J9020">
        <f>_xlfn.XLOOKUP(Sales[[#This Row],[ProductKey]], Products!$A:$A, Products!$J:$J)</f>
        <v>1.8663000000000001</v>
      </c>
      <c r="K9020">
        <f>_xlfn.XLOOKUP(Sales[[#This Row],[ProductKey]], Products!$A:$A, Products!$K:$K)</f>
        <v>4.99</v>
      </c>
      <c r="L9020" s="1">
        <f>Sales[[#This Row],[ProductPrice]]*Sales[[#This Row],[OrderQuantity]]</f>
        <v>4.99</v>
      </c>
      <c r="M9020" s="1">
        <f>Sales[[#This Row],[OrderQuantity]]</f>
        <v>1</v>
      </c>
      <c r="N9020" s="1">
        <f>1</f>
        <v>1</v>
      </c>
      <c r="O9020" s="1">
        <f>Sales[[#This Row],[TotalSales]]-Sales[[#This Row],[TotalCost]]</f>
        <v>3.1237000000000004</v>
      </c>
      <c r="P9020" s="1">
        <f>Sales[[#This Row],[ProductCost]]*Sales[[#This Row],[OrderQuantity]]</f>
        <v>1.8663000000000001</v>
      </c>
      <c r="Q9020" s="1" t="str">
        <f>VLOOKUP(Sales[[#This Row],[ProductKey]], Products!$A$2:$D$1000, 4, FALSE)</f>
        <v>Mountain Tire Tube</v>
      </c>
    </row>
    <row r="9021" spans="1:17" x14ac:dyDescent="0.25">
      <c r="A9021" s="2">
        <v>38293</v>
      </c>
      <c r="B9021" s="1" t="s">
        <v>3035</v>
      </c>
      <c r="C9021">
        <v>480</v>
      </c>
      <c r="D9021">
        <v>22037</v>
      </c>
      <c r="E9021">
        <v>1</v>
      </c>
      <c r="F9021">
        <v>3</v>
      </c>
      <c r="G9021">
        <v>1</v>
      </c>
      <c r="H9021" s="2">
        <v>43406</v>
      </c>
      <c r="I9021" t="str">
        <f>VLOOKUP(Sales[[#This Row],[TerritoryKey]], Territories[], 2, FALSE)</f>
        <v>Northwest</v>
      </c>
      <c r="J9021">
        <f>_xlfn.XLOOKUP(Sales[[#This Row],[ProductKey]], Products!$A:$A, Products!$J:$J)</f>
        <v>0.85650000000000004</v>
      </c>
      <c r="K9021">
        <f>_xlfn.XLOOKUP(Sales[[#This Row],[ProductKey]], Products!$A:$A, Products!$K:$K)</f>
        <v>2.29</v>
      </c>
      <c r="L9021" s="1">
        <f>Sales[[#This Row],[ProductPrice]]*Sales[[#This Row],[OrderQuantity]]</f>
        <v>2.29</v>
      </c>
      <c r="M9021" s="1">
        <f>Sales[[#This Row],[OrderQuantity]]</f>
        <v>1</v>
      </c>
      <c r="N9021" s="1">
        <f>1</f>
        <v>1</v>
      </c>
      <c r="O9021" s="1">
        <f>Sales[[#This Row],[TotalSales]]-Sales[[#This Row],[TotalCost]]</f>
        <v>1.4335</v>
      </c>
      <c r="P9021" s="1">
        <f>Sales[[#This Row],[ProductCost]]*Sales[[#This Row],[OrderQuantity]]</f>
        <v>0.85650000000000004</v>
      </c>
      <c r="Q9021" s="1" t="str">
        <f>VLOOKUP(Sales[[#This Row],[ProductKey]], Products!$A$2:$D$1000, 4, FALSE)</f>
        <v>Patch Kit/8 Patches</v>
      </c>
    </row>
    <row r="9022" spans="1:17" x14ac:dyDescent="0.25">
      <c r="A9022" s="2">
        <v>37987</v>
      </c>
      <c r="B9022" s="1" t="s">
        <v>3064</v>
      </c>
      <c r="C9022">
        <v>490</v>
      </c>
      <c r="D9022">
        <v>15888</v>
      </c>
      <c r="E9022">
        <v>1</v>
      </c>
      <c r="F9022">
        <v>3</v>
      </c>
      <c r="G9022">
        <v>1</v>
      </c>
      <c r="H9022" s="2">
        <v>43101</v>
      </c>
      <c r="I9022" t="str">
        <f>VLOOKUP(Sales[[#This Row],[TerritoryKey]], Territories[], 2, FALSE)</f>
        <v>Northwest</v>
      </c>
      <c r="J9022">
        <f>_xlfn.XLOOKUP(Sales[[#This Row],[ProductKey]], Products!$A:$A, Products!$J:$J)</f>
        <v>41.572299999999998</v>
      </c>
      <c r="K9022">
        <f>_xlfn.XLOOKUP(Sales[[#This Row],[ProductKey]], Products!$A:$A, Products!$K:$K)</f>
        <v>53.99</v>
      </c>
      <c r="L9022" s="1">
        <f>Sales[[#This Row],[ProductPrice]]*Sales[[#This Row],[OrderQuantity]]</f>
        <v>53.99</v>
      </c>
      <c r="M9022" s="1">
        <f>Sales[[#This Row],[OrderQuantity]]</f>
        <v>1</v>
      </c>
      <c r="N9022" s="1">
        <f>1</f>
        <v>1</v>
      </c>
      <c r="O9022" s="1">
        <f>Sales[[#This Row],[TotalSales]]-Sales[[#This Row],[TotalCost]]</f>
        <v>12.417700000000004</v>
      </c>
      <c r="P9022" s="1">
        <f>Sales[[#This Row],[ProductCost]]*Sales[[#This Row],[OrderQuantity]]</f>
        <v>41.572299999999998</v>
      </c>
      <c r="Q9022" s="1" t="str">
        <f>VLOOKUP(Sales[[#This Row],[ProductKey]], Products!$A$2:$D$1000, 4, FALSE)</f>
        <v>Short-Sleeve Classic Jersey, L</v>
      </c>
    </row>
    <row r="9023" spans="1:17" x14ac:dyDescent="0.25">
      <c r="A9023" s="2">
        <v>38262</v>
      </c>
      <c r="B9023" s="1" t="s">
        <v>3149</v>
      </c>
      <c r="C9023">
        <v>473</v>
      </c>
      <c r="D9023">
        <v>21473</v>
      </c>
      <c r="E9023">
        <v>1</v>
      </c>
      <c r="F9023">
        <v>3</v>
      </c>
      <c r="G9023">
        <v>1</v>
      </c>
      <c r="H9023" s="2">
        <v>43375</v>
      </c>
      <c r="I9023" t="str">
        <f>VLOOKUP(Sales[[#This Row],[TerritoryKey]], Territories[], 2, FALSE)</f>
        <v>Northwest</v>
      </c>
      <c r="J9023">
        <f>_xlfn.XLOOKUP(Sales[[#This Row],[ProductKey]], Products!$A:$A, Products!$J:$J)</f>
        <v>23.748999999999999</v>
      </c>
      <c r="K9023">
        <f>_xlfn.XLOOKUP(Sales[[#This Row],[ProductKey]], Products!$A:$A, Products!$K:$K)</f>
        <v>63.5</v>
      </c>
      <c r="L9023" s="1">
        <f>Sales[[#This Row],[ProductPrice]]*Sales[[#This Row],[OrderQuantity]]</f>
        <v>63.5</v>
      </c>
      <c r="M9023" s="1">
        <f>Sales[[#This Row],[OrderQuantity]]</f>
        <v>1</v>
      </c>
      <c r="N9023" s="1">
        <f>1</f>
        <v>1</v>
      </c>
      <c r="O9023" s="1">
        <f>Sales[[#This Row],[TotalSales]]-Sales[[#This Row],[TotalCost]]</f>
        <v>39.751000000000005</v>
      </c>
      <c r="P9023" s="1">
        <f>Sales[[#This Row],[ProductCost]]*Sales[[#This Row],[OrderQuantity]]</f>
        <v>23.748999999999999</v>
      </c>
      <c r="Q9023" s="1" t="str">
        <f>VLOOKUP(Sales[[#This Row],[ProductKey]], Products!$A$2:$D$1000, 4, FALSE)</f>
        <v>Classic Vest, L</v>
      </c>
    </row>
    <row r="9024" spans="1:17" x14ac:dyDescent="0.25">
      <c r="A9024" s="2">
        <v>37753</v>
      </c>
      <c r="B9024" s="1" t="s">
        <v>3185</v>
      </c>
      <c r="C9024">
        <v>529</v>
      </c>
      <c r="D9024">
        <v>21156</v>
      </c>
      <c r="E9024">
        <v>1</v>
      </c>
      <c r="F9024">
        <v>3</v>
      </c>
      <c r="G9024">
        <v>1</v>
      </c>
      <c r="H9024" s="2">
        <v>42867</v>
      </c>
      <c r="I9024" t="str">
        <f>VLOOKUP(Sales[[#This Row],[TerritoryKey]], Territories[], 2, FALSE)</f>
        <v>Northwest</v>
      </c>
      <c r="J9024">
        <f>_xlfn.XLOOKUP(Sales[[#This Row],[ProductKey]], Products!$A:$A, Products!$J:$J)</f>
        <v>1.4923</v>
      </c>
      <c r="K9024">
        <f>_xlfn.XLOOKUP(Sales[[#This Row],[ProductKey]], Products!$A:$A, Products!$K:$K)</f>
        <v>3.99</v>
      </c>
      <c r="L9024" s="1">
        <f>Sales[[#This Row],[ProductPrice]]*Sales[[#This Row],[OrderQuantity]]</f>
        <v>3.99</v>
      </c>
      <c r="M9024" s="1">
        <f>Sales[[#This Row],[OrderQuantity]]</f>
        <v>1</v>
      </c>
      <c r="N9024" s="1">
        <f>1</f>
        <v>1</v>
      </c>
      <c r="O9024" s="1">
        <f>Sales[[#This Row],[TotalSales]]-Sales[[#This Row],[TotalCost]]</f>
        <v>2.4977</v>
      </c>
      <c r="P9024" s="1">
        <f>Sales[[#This Row],[ProductCost]]*Sales[[#This Row],[OrderQuantity]]</f>
        <v>1.4923</v>
      </c>
      <c r="Q9024" s="1" t="str">
        <f>VLOOKUP(Sales[[#This Row],[ProductKey]], Products!$A$2:$D$1000, 4, FALSE)</f>
        <v>Road Tire Tube</v>
      </c>
    </row>
    <row r="9025" spans="1:17" x14ac:dyDescent="0.25">
      <c r="A9025" s="2">
        <v>37967</v>
      </c>
      <c r="B9025" s="1" t="s">
        <v>3227</v>
      </c>
      <c r="C9025">
        <v>486</v>
      </c>
      <c r="D9025">
        <v>15975</v>
      </c>
      <c r="E9025">
        <v>1</v>
      </c>
      <c r="F9025">
        <v>3</v>
      </c>
      <c r="G9025">
        <v>1</v>
      </c>
      <c r="H9025" s="2">
        <v>43081</v>
      </c>
      <c r="I9025" t="str">
        <f>VLOOKUP(Sales[[#This Row],[TerritoryKey]], Territories[], 2, FALSE)</f>
        <v>Northwest</v>
      </c>
      <c r="J9025">
        <f>_xlfn.XLOOKUP(Sales[[#This Row],[ProductKey]], Products!$A:$A, Products!$J:$J)</f>
        <v>59.466000000000001</v>
      </c>
      <c r="K9025">
        <f>_xlfn.XLOOKUP(Sales[[#This Row],[ProductKey]], Products!$A:$A, Products!$K:$K)</f>
        <v>159</v>
      </c>
      <c r="L9025" s="1">
        <f>Sales[[#This Row],[ProductPrice]]*Sales[[#This Row],[OrderQuantity]]</f>
        <v>159</v>
      </c>
      <c r="M9025" s="1">
        <f>Sales[[#This Row],[OrderQuantity]]</f>
        <v>1</v>
      </c>
      <c r="N9025" s="1">
        <f>1</f>
        <v>1</v>
      </c>
      <c r="O9025" s="1">
        <f>Sales[[#This Row],[TotalSales]]-Sales[[#This Row],[TotalCost]]</f>
        <v>99.533999999999992</v>
      </c>
      <c r="P9025" s="1">
        <f>Sales[[#This Row],[ProductCost]]*Sales[[#This Row],[OrderQuantity]]</f>
        <v>59.466000000000001</v>
      </c>
      <c r="Q9025" s="1" t="str">
        <f>VLOOKUP(Sales[[#This Row],[ProductKey]], Products!$A$2:$D$1000, 4, FALSE)</f>
        <v>All-Purpose Bike Stand</v>
      </c>
    </row>
    <row r="9026" spans="1:17" x14ac:dyDescent="0.25">
      <c r="A9026" s="2">
        <v>38231</v>
      </c>
      <c r="B9026" s="1" t="s">
        <v>3293</v>
      </c>
      <c r="C9026">
        <v>226</v>
      </c>
      <c r="D9026">
        <v>23404</v>
      </c>
      <c r="E9026">
        <v>1</v>
      </c>
      <c r="F9026">
        <v>3</v>
      </c>
      <c r="G9026">
        <v>1</v>
      </c>
      <c r="H9026" s="2">
        <v>43344</v>
      </c>
      <c r="I9026" t="str">
        <f>VLOOKUP(Sales[[#This Row],[TerritoryKey]], Territories[], 2, FALSE)</f>
        <v>Northwest</v>
      </c>
      <c r="J9026">
        <f>_xlfn.XLOOKUP(Sales[[#This Row],[ProductKey]], Products!$A:$A, Products!$J:$J)</f>
        <v>31.724399999999999</v>
      </c>
      <c r="K9026">
        <f>_xlfn.XLOOKUP(Sales[[#This Row],[ProductKey]], Products!$A:$A, Products!$K:$K)</f>
        <v>48.067300000000003</v>
      </c>
      <c r="L9026" s="1">
        <f>Sales[[#This Row],[ProductPrice]]*Sales[[#This Row],[OrderQuantity]]</f>
        <v>48.067300000000003</v>
      </c>
      <c r="M9026" s="1">
        <f>Sales[[#This Row],[OrderQuantity]]</f>
        <v>1</v>
      </c>
      <c r="N9026" s="1">
        <f>1</f>
        <v>1</v>
      </c>
      <c r="O9026" s="1">
        <f>Sales[[#This Row],[TotalSales]]-Sales[[#This Row],[TotalCost]]</f>
        <v>16.342900000000004</v>
      </c>
      <c r="P9026" s="1">
        <f>Sales[[#This Row],[ProductCost]]*Sales[[#This Row],[OrderQuantity]]</f>
        <v>31.724399999999999</v>
      </c>
      <c r="Q9026" s="1" t="str">
        <f>VLOOKUP(Sales[[#This Row],[ProductKey]], Products!$A$2:$D$1000, 4, FALSE)</f>
        <v>Long-Sleeve Logo Jersey, S</v>
      </c>
    </row>
    <row r="9027" spans="1:17" x14ac:dyDescent="0.25">
      <c r="A9027" s="2">
        <v>38169</v>
      </c>
      <c r="B9027" s="1" t="s">
        <v>3465</v>
      </c>
      <c r="C9027">
        <v>483</v>
      </c>
      <c r="D9027">
        <v>11196</v>
      </c>
      <c r="E9027">
        <v>1</v>
      </c>
      <c r="F9027">
        <v>3</v>
      </c>
      <c r="G9027">
        <v>1</v>
      </c>
      <c r="H9027" s="2">
        <v>43282</v>
      </c>
      <c r="I9027" t="str">
        <f>VLOOKUP(Sales[[#This Row],[TerritoryKey]], Territories[], 2, FALSE)</f>
        <v>Northwest</v>
      </c>
      <c r="J9027">
        <f>_xlfn.XLOOKUP(Sales[[#This Row],[ProductKey]], Products!$A:$A, Products!$J:$J)</f>
        <v>44.88</v>
      </c>
      <c r="K9027">
        <f>_xlfn.XLOOKUP(Sales[[#This Row],[ProductKey]], Products!$A:$A, Products!$K:$K)</f>
        <v>120</v>
      </c>
      <c r="L9027" s="1">
        <f>Sales[[#This Row],[ProductPrice]]*Sales[[#This Row],[OrderQuantity]]</f>
        <v>120</v>
      </c>
      <c r="M9027" s="1">
        <f>Sales[[#This Row],[OrderQuantity]]</f>
        <v>1</v>
      </c>
      <c r="N9027" s="1">
        <f>1</f>
        <v>1</v>
      </c>
      <c r="O9027" s="1">
        <f>Sales[[#This Row],[TotalSales]]-Sales[[#This Row],[TotalCost]]</f>
        <v>75.12</v>
      </c>
      <c r="P9027" s="1">
        <f>Sales[[#This Row],[ProductCost]]*Sales[[#This Row],[OrderQuantity]]</f>
        <v>44.88</v>
      </c>
      <c r="Q9027" s="1" t="str">
        <f>VLOOKUP(Sales[[#This Row],[ProductKey]], Products!$A$2:$D$1000, 4, FALSE)</f>
        <v>Hitch Rack - 4-Bike</v>
      </c>
    </row>
    <row r="9028" spans="1:17" x14ac:dyDescent="0.25">
      <c r="A9028" s="2">
        <v>38322</v>
      </c>
      <c r="B9028" s="1" t="s">
        <v>3544</v>
      </c>
      <c r="C9028">
        <v>229</v>
      </c>
      <c r="D9028">
        <v>15771</v>
      </c>
      <c r="E9028">
        <v>1</v>
      </c>
      <c r="F9028">
        <v>3</v>
      </c>
      <c r="G9028">
        <v>1</v>
      </c>
      <c r="H9028" s="2">
        <v>43435</v>
      </c>
      <c r="I9028" t="str">
        <f>VLOOKUP(Sales[[#This Row],[TerritoryKey]], Territories[], 2, FALSE)</f>
        <v>Northwest</v>
      </c>
      <c r="J9028">
        <f>_xlfn.XLOOKUP(Sales[[#This Row],[ProductKey]], Products!$A:$A, Products!$J:$J)</f>
        <v>31.724399999999999</v>
      </c>
      <c r="K9028">
        <f>_xlfn.XLOOKUP(Sales[[#This Row],[ProductKey]], Products!$A:$A, Products!$K:$K)</f>
        <v>48.067300000000003</v>
      </c>
      <c r="L9028" s="1">
        <f>Sales[[#This Row],[ProductPrice]]*Sales[[#This Row],[OrderQuantity]]</f>
        <v>48.067300000000003</v>
      </c>
      <c r="M9028" s="1">
        <f>Sales[[#This Row],[OrderQuantity]]</f>
        <v>1</v>
      </c>
      <c r="N9028" s="1">
        <f>1</f>
        <v>1</v>
      </c>
      <c r="O9028" s="1">
        <f>Sales[[#This Row],[TotalSales]]-Sales[[#This Row],[TotalCost]]</f>
        <v>16.342900000000004</v>
      </c>
      <c r="P9028" s="1">
        <f>Sales[[#This Row],[ProductCost]]*Sales[[#This Row],[OrderQuantity]]</f>
        <v>31.724399999999999</v>
      </c>
      <c r="Q9028" s="1" t="str">
        <f>VLOOKUP(Sales[[#This Row],[ProductKey]], Products!$A$2:$D$1000, 4, FALSE)</f>
        <v>Long-Sleeve Logo Jersey, M</v>
      </c>
    </row>
    <row r="9029" spans="1:17" x14ac:dyDescent="0.25">
      <c r="A9029" s="2">
        <v>38018</v>
      </c>
      <c r="B9029" s="1" t="s">
        <v>3550</v>
      </c>
      <c r="C9029">
        <v>229</v>
      </c>
      <c r="D9029">
        <v>16236</v>
      </c>
      <c r="E9029">
        <v>1</v>
      </c>
      <c r="F9029">
        <v>3</v>
      </c>
      <c r="G9029">
        <v>1</v>
      </c>
      <c r="H9029" s="2">
        <v>43132</v>
      </c>
      <c r="I9029" t="str">
        <f>VLOOKUP(Sales[[#This Row],[TerritoryKey]], Territories[], 2, FALSE)</f>
        <v>Northwest</v>
      </c>
      <c r="J9029">
        <f>_xlfn.XLOOKUP(Sales[[#This Row],[ProductKey]], Products!$A:$A, Products!$J:$J)</f>
        <v>31.724399999999999</v>
      </c>
      <c r="K9029">
        <f>_xlfn.XLOOKUP(Sales[[#This Row],[ProductKey]], Products!$A:$A, Products!$K:$K)</f>
        <v>48.067300000000003</v>
      </c>
      <c r="L9029" s="1">
        <f>Sales[[#This Row],[ProductPrice]]*Sales[[#This Row],[OrderQuantity]]</f>
        <v>48.067300000000003</v>
      </c>
      <c r="M9029" s="1">
        <f>Sales[[#This Row],[OrderQuantity]]</f>
        <v>1</v>
      </c>
      <c r="N9029" s="1">
        <f>1</f>
        <v>1</v>
      </c>
      <c r="O9029" s="1">
        <f>Sales[[#This Row],[TotalSales]]-Sales[[#This Row],[TotalCost]]</f>
        <v>16.342900000000004</v>
      </c>
      <c r="P9029" s="1">
        <f>Sales[[#This Row],[ProductCost]]*Sales[[#This Row],[OrderQuantity]]</f>
        <v>31.724399999999999</v>
      </c>
      <c r="Q9029" s="1" t="str">
        <f>VLOOKUP(Sales[[#This Row],[ProductKey]], Products!$A$2:$D$1000, 4, FALSE)</f>
        <v>Long-Sleeve Logo Jersey, M</v>
      </c>
    </row>
    <row r="9030" spans="1:17" x14ac:dyDescent="0.25">
      <c r="A9030" s="2">
        <v>38294</v>
      </c>
      <c r="B9030" s="1" t="s">
        <v>3553</v>
      </c>
      <c r="C9030">
        <v>226</v>
      </c>
      <c r="D9030">
        <v>15918</v>
      </c>
      <c r="E9030">
        <v>1</v>
      </c>
      <c r="F9030">
        <v>3</v>
      </c>
      <c r="G9030">
        <v>1</v>
      </c>
      <c r="H9030" s="2">
        <v>43407</v>
      </c>
      <c r="I9030" t="str">
        <f>VLOOKUP(Sales[[#This Row],[TerritoryKey]], Territories[], 2, FALSE)</f>
        <v>Northwest</v>
      </c>
      <c r="J9030">
        <f>_xlfn.XLOOKUP(Sales[[#This Row],[ProductKey]], Products!$A:$A, Products!$J:$J)</f>
        <v>31.724399999999999</v>
      </c>
      <c r="K9030">
        <f>_xlfn.XLOOKUP(Sales[[#This Row],[ProductKey]], Products!$A:$A, Products!$K:$K)</f>
        <v>48.067300000000003</v>
      </c>
      <c r="L9030" s="1">
        <f>Sales[[#This Row],[ProductPrice]]*Sales[[#This Row],[OrderQuantity]]</f>
        <v>48.067300000000003</v>
      </c>
      <c r="M9030" s="1">
        <f>Sales[[#This Row],[OrderQuantity]]</f>
        <v>1</v>
      </c>
      <c r="N9030" s="1">
        <f>1</f>
        <v>1</v>
      </c>
      <c r="O9030" s="1">
        <f>Sales[[#This Row],[TotalSales]]-Sales[[#This Row],[TotalCost]]</f>
        <v>16.342900000000004</v>
      </c>
      <c r="P9030" s="1">
        <f>Sales[[#This Row],[ProductCost]]*Sales[[#This Row],[OrderQuantity]]</f>
        <v>31.724399999999999</v>
      </c>
      <c r="Q9030" s="1" t="str">
        <f>VLOOKUP(Sales[[#This Row],[ProductKey]], Products!$A$2:$D$1000, 4, FALSE)</f>
        <v>Long-Sleeve Logo Jersey, S</v>
      </c>
    </row>
    <row r="9031" spans="1:17" x14ac:dyDescent="0.25">
      <c r="A9031" s="2">
        <v>37906</v>
      </c>
      <c r="B9031" s="1" t="s">
        <v>3717</v>
      </c>
      <c r="C9031">
        <v>480</v>
      </c>
      <c r="D9031">
        <v>23370</v>
      </c>
      <c r="E9031">
        <v>1</v>
      </c>
      <c r="F9031">
        <v>3</v>
      </c>
      <c r="G9031">
        <v>1</v>
      </c>
      <c r="H9031" s="2">
        <v>43020</v>
      </c>
      <c r="I9031" t="str">
        <f>VLOOKUP(Sales[[#This Row],[TerritoryKey]], Territories[], 2, FALSE)</f>
        <v>Northwest</v>
      </c>
      <c r="J9031">
        <f>_xlfn.XLOOKUP(Sales[[#This Row],[ProductKey]], Products!$A:$A, Products!$J:$J)</f>
        <v>0.85650000000000004</v>
      </c>
      <c r="K9031">
        <f>_xlfn.XLOOKUP(Sales[[#This Row],[ProductKey]], Products!$A:$A, Products!$K:$K)</f>
        <v>2.29</v>
      </c>
      <c r="L9031" s="1">
        <f>Sales[[#This Row],[ProductPrice]]*Sales[[#This Row],[OrderQuantity]]</f>
        <v>2.29</v>
      </c>
      <c r="M9031" s="1">
        <f>Sales[[#This Row],[OrderQuantity]]</f>
        <v>1</v>
      </c>
      <c r="N9031" s="1">
        <f>1</f>
        <v>1</v>
      </c>
      <c r="O9031" s="1">
        <f>Sales[[#This Row],[TotalSales]]-Sales[[#This Row],[TotalCost]]</f>
        <v>1.4335</v>
      </c>
      <c r="P9031" s="1">
        <f>Sales[[#This Row],[ProductCost]]*Sales[[#This Row],[OrderQuantity]]</f>
        <v>0.85650000000000004</v>
      </c>
      <c r="Q9031" s="1" t="str">
        <f>VLOOKUP(Sales[[#This Row],[ProductKey]], Products!$A$2:$D$1000, 4, FALSE)</f>
        <v>Patch Kit/8 Patches</v>
      </c>
    </row>
    <row r="9032" spans="1:17" x14ac:dyDescent="0.25">
      <c r="A9032" s="2">
        <v>38048</v>
      </c>
      <c r="B9032" s="1" t="s">
        <v>3913</v>
      </c>
      <c r="C9032">
        <v>229</v>
      </c>
      <c r="D9032">
        <v>27395</v>
      </c>
      <c r="E9032">
        <v>1</v>
      </c>
      <c r="F9032">
        <v>3</v>
      </c>
      <c r="G9032">
        <v>1</v>
      </c>
      <c r="H9032" s="2">
        <v>43161</v>
      </c>
      <c r="I9032" t="str">
        <f>VLOOKUP(Sales[[#This Row],[TerritoryKey]], Territories[], 2, FALSE)</f>
        <v>Northwest</v>
      </c>
      <c r="J9032">
        <f>_xlfn.XLOOKUP(Sales[[#This Row],[ProductKey]], Products!$A:$A, Products!$J:$J)</f>
        <v>31.724399999999999</v>
      </c>
      <c r="K9032">
        <f>_xlfn.XLOOKUP(Sales[[#This Row],[ProductKey]], Products!$A:$A, Products!$K:$K)</f>
        <v>48.067300000000003</v>
      </c>
      <c r="L9032" s="1">
        <f>Sales[[#This Row],[ProductPrice]]*Sales[[#This Row],[OrderQuantity]]</f>
        <v>48.067300000000003</v>
      </c>
      <c r="M9032" s="1">
        <f>Sales[[#This Row],[OrderQuantity]]</f>
        <v>1</v>
      </c>
      <c r="N9032" s="1">
        <f>1</f>
        <v>1</v>
      </c>
      <c r="O9032" s="1">
        <f>Sales[[#This Row],[TotalSales]]-Sales[[#This Row],[TotalCost]]</f>
        <v>16.342900000000004</v>
      </c>
      <c r="P9032" s="1">
        <f>Sales[[#This Row],[ProductCost]]*Sales[[#This Row],[OrderQuantity]]</f>
        <v>31.724399999999999</v>
      </c>
      <c r="Q9032" s="1" t="str">
        <f>VLOOKUP(Sales[[#This Row],[ProductKey]], Products!$A$2:$D$1000, 4, FALSE)</f>
        <v>Long-Sleeve Logo Jersey, M</v>
      </c>
    </row>
    <row r="9033" spans="1:17" x14ac:dyDescent="0.25">
      <c r="A9033" s="2">
        <v>38018</v>
      </c>
      <c r="B9033" s="1" t="s">
        <v>4050</v>
      </c>
      <c r="C9033">
        <v>491</v>
      </c>
      <c r="D9033">
        <v>14384</v>
      </c>
      <c r="E9033">
        <v>1</v>
      </c>
      <c r="F9033">
        <v>3</v>
      </c>
      <c r="G9033">
        <v>1</v>
      </c>
      <c r="H9033" s="2">
        <v>43132</v>
      </c>
      <c r="I9033" t="str">
        <f>VLOOKUP(Sales[[#This Row],[TerritoryKey]], Territories[], 2, FALSE)</f>
        <v>Northwest</v>
      </c>
      <c r="J9033">
        <f>_xlfn.XLOOKUP(Sales[[#This Row],[ProductKey]], Products!$A:$A, Products!$J:$J)</f>
        <v>41.572299999999998</v>
      </c>
      <c r="K9033">
        <f>_xlfn.XLOOKUP(Sales[[#This Row],[ProductKey]], Products!$A:$A, Products!$K:$K)</f>
        <v>53.99</v>
      </c>
      <c r="L9033" s="1">
        <f>Sales[[#This Row],[ProductPrice]]*Sales[[#This Row],[OrderQuantity]]</f>
        <v>53.99</v>
      </c>
      <c r="M9033" s="1">
        <f>Sales[[#This Row],[OrderQuantity]]</f>
        <v>1</v>
      </c>
      <c r="N9033" s="1">
        <f>1</f>
        <v>1</v>
      </c>
      <c r="O9033" s="1">
        <f>Sales[[#This Row],[TotalSales]]-Sales[[#This Row],[TotalCost]]</f>
        <v>12.417700000000004</v>
      </c>
      <c r="P9033" s="1">
        <f>Sales[[#This Row],[ProductCost]]*Sales[[#This Row],[OrderQuantity]]</f>
        <v>41.572299999999998</v>
      </c>
      <c r="Q9033" s="1" t="str">
        <f>VLOOKUP(Sales[[#This Row],[ProductKey]], Products!$A$2:$D$1000, 4, FALSE)</f>
        <v>Short-Sleeve Classic Jersey, XL</v>
      </c>
    </row>
    <row r="9034" spans="1:17" x14ac:dyDescent="0.25">
      <c r="A9034" s="2">
        <v>38108</v>
      </c>
      <c r="B9034" s="1" t="s">
        <v>4209</v>
      </c>
      <c r="C9034">
        <v>490</v>
      </c>
      <c r="D9034">
        <v>20538</v>
      </c>
      <c r="E9034">
        <v>1</v>
      </c>
      <c r="F9034">
        <v>3</v>
      </c>
      <c r="G9034">
        <v>1</v>
      </c>
      <c r="H9034" s="2">
        <v>43221</v>
      </c>
      <c r="I9034" t="str">
        <f>VLOOKUP(Sales[[#This Row],[TerritoryKey]], Territories[], 2, FALSE)</f>
        <v>Northwest</v>
      </c>
      <c r="J9034">
        <f>_xlfn.XLOOKUP(Sales[[#This Row],[ProductKey]], Products!$A:$A, Products!$J:$J)</f>
        <v>41.572299999999998</v>
      </c>
      <c r="K9034">
        <f>_xlfn.XLOOKUP(Sales[[#This Row],[ProductKey]], Products!$A:$A, Products!$K:$K)</f>
        <v>53.99</v>
      </c>
      <c r="L9034" s="1">
        <f>Sales[[#This Row],[ProductPrice]]*Sales[[#This Row],[OrderQuantity]]</f>
        <v>53.99</v>
      </c>
      <c r="M9034" s="1">
        <f>Sales[[#This Row],[OrderQuantity]]</f>
        <v>1</v>
      </c>
      <c r="N9034" s="1">
        <f>1</f>
        <v>1</v>
      </c>
      <c r="O9034" s="1">
        <f>Sales[[#This Row],[TotalSales]]-Sales[[#This Row],[TotalCost]]</f>
        <v>12.417700000000004</v>
      </c>
      <c r="P9034" s="1">
        <f>Sales[[#This Row],[ProductCost]]*Sales[[#This Row],[OrderQuantity]]</f>
        <v>41.572299999999998</v>
      </c>
      <c r="Q9034" s="1" t="str">
        <f>VLOOKUP(Sales[[#This Row],[ProductKey]], Products!$A$2:$D$1000, 4, FALSE)</f>
        <v>Short-Sleeve Classic Jersey, L</v>
      </c>
    </row>
    <row r="9035" spans="1:17" x14ac:dyDescent="0.25">
      <c r="A9035" s="2">
        <v>38202</v>
      </c>
      <c r="B9035" s="1" t="s">
        <v>4244</v>
      </c>
      <c r="C9035">
        <v>232</v>
      </c>
      <c r="D9035">
        <v>14267</v>
      </c>
      <c r="E9035">
        <v>1</v>
      </c>
      <c r="F9035">
        <v>3</v>
      </c>
      <c r="G9035">
        <v>1</v>
      </c>
      <c r="H9035" s="2">
        <v>43315</v>
      </c>
      <c r="I9035" t="str">
        <f>VLOOKUP(Sales[[#This Row],[TerritoryKey]], Territories[], 2, FALSE)</f>
        <v>Northwest</v>
      </c>
      <c r="J9035">
        <f>_xlfn.XLOOKUP(Sales[[#This Row],[ProductKey]], Products!$A:$A, Products!$J:$J)</f>
        <v>31.724399999999999</v>
      </c>
      <c r="K9035">
        <f>_xlfn.XLOOKUP(Sales[[#This Row],[ProductKey]], Products!$A:$A, Products!$K:$K)</f>
        <v>48.067300000000003</v>
      </c>
      <c r="L9035" s="1">
        <f>Sales[[#This Row],[ProductPrice]]*Sales[[#This Row],[OrderQuantity]]</f>
        <v>48.067300000000003</v>
      </c>
      <c r="M9035" s="1">
        <f>Sales[[#This Row],[OrderQuantity]]</f>
        <v>1</v>
      </c>
      <c r="N9035" s="1">
        <f>1</f>
        <v>1</v>
      </c>
      <c r="O9035" s="1">
        <f>Sales[[#This Row],[TotalSales]]-Sales[[#This Row],[TotalCost]]</f>
        <v>16.342900000000004</v>
      </c>
      <c r="P9035" s="1">
        <f>Sales[[#This Row],[ProductCost]]*Sales[[#This Row],[OrderQuantity]]</f>
        <v>31.724399999999999</v>
      </c>
      <c r="Q9035" s="1" t="str">
        <f>VLOOKUP(Sales[[#This Row],[ProductKey]], Products!$A$2:$D$1000, 4, FALSE)</f>
        <v>Long-Sleeve Logo Jersey, L</v>
      </c>
    </row>
    <row r="9036" spans="1:17" x14ac:dyDescent="0.25">
      <c r="A9036" s="2">
        <v>38048</v>
      </c>
      <c r="B9036" s="1" t="s">
        <v>4304</v>
      </c>
      <c r="C9036">
        <v>482</v>
      </c>
      <c r="D9036">
        <v>11166</v>
      </c>
      <c r="E9036">
        <v>1</v>
      </c>
      <c r="F9036">
        <v>3</v>
      </c>
      <c r="G9036">
        <v>1</v>
      </c>
      <c r="H9036" s="2">
        <v>43161</v>
      </c>
      <c r="I9036" t="str">
        <f>VLOOKUP(Sales[[#This Row],[TerritoryKey]], Territories[], 2, FALSE)</f>
        <v>Northwest</v>
      </c>
      <c r="J9036">
        <f>_xlfn.XLOOKUP(Sales[[#This Row],[ProductKey]], Products!$A:$A, Products!$J:$J)</f>
        <v>3.3622999999999998</v>
      </c>
      <c r="K9036">
        <f>_xlfn.XLOOKUP(Sales[[#This Row],[ProductKey]], Products!$A:$A, Products!$K:$K)</f>
        <v>8.99</v>
      </c>
      <c r="L9036" s="1">
        <f>Sales[[#This Row],[ProductPrice]]*Sales[[#This Row],[OrderQuantity]]</f>
        <v>8.99</v>
      </c>
      <c r="M9036" s="1">
        <f>Sales[[#This Row],[OrderQuantity]]</f>
        <v>1</v>
      </c>
      <c r="N9036" s="1">
        <f>1</f>
        <v>1</v>
      </c>
      <c r="O9036" s="1">
        <f>Sales[[#This Row],[TotalSales]]-Sales[[#This Row],[TotalCost]]</f>
        <v>5.6277000000000008</v>
      </c>
      <c r="P9036" s="1">
        <f>Sales[[#This Row],[ProductCost]]*Sales[[#This Row],[OrderQuantity]]</f>
        <v>3.3622999999999998</v>
      </c>
      <c r="Q9036" s="1" t="str">
        <f>VLOOKUP(Sales[[#This Row],[ProductKey]], Products!$A$2:$D$1000, 4, FALSE)</f>
        <v>Racing Socks, L</v>
      </c>
    </row>
    <row r="9037" spans="1:17" x14ac:dyDescent="0.25">
      <c r="A9037" s="2">
        <v>38049</v>
      </c>
      <c r="B9037" s="1" t="s">
        <v>4429</v>
      </c>
      <c r="C9037">
        <v>229</v>
      </c>
      <c r="D9037">
        <v>21483</v>
      </c>
      <c r="E9037">
        <v>1</v>
      </c>
      <c r="F9037">
        <v>3</v>
      </c>
      <c r="G9037">
        <v>1</v>
      </c>
      <c r="H9037" s="2">
        <v>43162</v>
      </c>
      <c r="I9037" t="str">
        <f>VLOOKUP(Sales[[#This Row],[TerritoryKey]], Territories[], 2, FALSE)</f>
        <v>Northwest</v>
      </c>
      <c r="J9037">
        <f>_xlfn.XLOOKUP(Sales[[#This Row],[ProductKey]], Products!$A:$A, Products!$J:$J)</f>
        <v>31.724399999999999</v>
      </c>
      <c r="K9037">
        <f>_xlfn.XLOOKUP(Sales[[#This Row],[ProductKey]], Products!$A:$A, Products!$K:$K)</f>
        <v>48.067300000000003</v>
      </c>
      <c r="L9037" s="1">
        <f>Sales[[#This Row],[ProductPrice]]*Sales[[#This Row],[OrderQuantity]]</f>
        <v>48.067300000000003</v>
      </c>
      <c r="M9037" s="1">
        <f>Sales[[#This Row],[OrderQuantity]]</f>
        <v>1</v>
      </c>
      <c r="N9037" s="1">
        <f>1</f>
        <v>1</v>
      </c>
      <c r="O9037" s="1">
        <f>Sales[[#This Row],[TotalSales]]-Sales[[#This Row],[TotalCost]]</f>
        <v>16.342900000000004</v>
      </c>
      <c r="P9037" s="1">
        <f>Sales[[#This Row],[ProductCost]]*Sales[[#This Row],[OrderQuantity]]</f>
        <v>31.724399999999999</v>
      </c>
      <c r="Q9037" s="1" t="str">
        <f>VLOOKUP(Sales[[#This Row],[ProductKey]], Products!$A$2:$D$1000, 4, FALSE)</f>
        <v>Long-Sleeve Logo Jersey, M</v>
      </c>
    </row>
    <row r="9038" spans="1:17" x14ac:dyDescent="0.25">
      <c r="A9038" s="2">
        <v>38111</v>
      </c>
      <c r="B9038" s="1" t="s">
        <v>4739</v>
      </c>
      <c r="C9038">
        <v>489</v>
      </c>
      <c r="D9038">
        <v>23260</v>
      </c>
      <c r="E9038">
        <v>1</v>
      </c>
      <c r="F9038">
        <v>3</v>
      </c>
      <c r="G9038">
        <v>1</v>
      </c>
      <c r="H9038" s="2">
        <v>43224</v>
      </c>
      <c r="I9038" t="str">
        <f>VLOOKUP(Sales[[#This Row],[TerritoryKey]], Territories[], 2, FALSE)</f>
        <v>Northwest</v>
      </c>
      <c r="J9038">
        <f>_xlfn.XLOOKUP(Sales[[#This Row],[ProductKey]], Products!$A:$A, Products!$J:$J)</f>
        <v>41.572299999999998</v>
      </c>
      <c r="K9038">
        <f>_xlfn.XLOOKUP(Sales[[#This Row],[ProductKey]], Products!$A:$A, Products!$K:$K)</f>
        <v>53.99</v>
      </c>
      <c r="L9038" s="1">
        <f>Sales[[#This Row],[ProductPrice]]*Sales[[#This Row],[OrderQuantity]]</f>
        <v>53.99</v>
      </c>
      <c r="M9038" s="1">
        <f>Sales[[#This Row],[OrderQuantity]]</f>
        <v>1</v>
      </c>
      <c r="N9038" s="1">
        <f>1</f>
        <v>1</v>
      </c>
      <c r="O9038" s="1">
        <f>Sales[[#This Row],[TotalSales]]-Sales[[#This Row],[TotalCost]]</f>
        <v>12.417700000000004</v>
      </c>
      <c r="P9038" s="1">
        <f>Sales[[#This Row],[ProductCost]]*Sales[[#This Row],[OrderQuantity]]</f>
        <v>41.572299999999998</v>
      </c>
      <c r="Q9038" s="1" t="str">
        <f>VLOOKUP(Sales[[#This Row],[ProductKey]], Products!$A$2:$D$1000, 4, FALSE)</f>
        <v>Short-Sleeve Classic Jersey, M</v>
      </c>
    </row>
    <row r="9039" spans="1:17" x14ac:dyDescent="0.25">
      <c r="A9039" s="2">
        <v>38108</v>
      </c>
      <c r="B9039" s="1" t="s">
        <v>5004</v>
      </c>
      <c r="C9039">
        <v>537</v>
      </c>
      <c r="D9039">
        <v>16104</v>
      </c>
      <c r="E9039">
        <v>1</v>
      </c>
      <c r="F9039">
        <v>3</v>
      </c>
      <c r="G9039">
        <v>1</v>
      </c>
      <c r="H9039" s="2">
        <v>43221</v>
      </c>
      <c r="I9039" t="str">
        <f>VLOOKUP(Sales[[#This Row],[TerritoryKey]], Territories[], 2, FALSE)</f>
        <v>Northwest</v>
      </c>
      <c r="J9039">
        <f>_xlfn.XLOOKUP(Sales[[#This Row],[ProductKey]], Products!$A:$A, Products!$J:$J)</f>
        <v>13.09</v>
      </c>
      <c r="K9039">
        <f>_xlfn.XLOOKUP(Sales[[#This Row],[ProductKey]], Products!$A:$A, Products!$K:$K)</f>
        <v>35</v>
      </c>
      <c r="L9039" s="1">
        <f>Sales[[#This Row],[ProductPrice]]*Sales[[#This Row],[OrderQuantity]]</f>
        <v>35</v>
      </c>
      <c r="M9039" s="1">
        <f>Sales[[#This Row],[OrderQuantity]]</f>
        <v>1</v>
      </c>
      <c r="N9039" s="1">
        <f>1</f>
        <v>1</v>
      </c>
      <c r="O9039" s="1">
        <f>Sales[[#This Row],[TotalSales]]-Sales[[#This Row],[TotalCost]]</f>
        <v>21.91</v>
      </c>
      <c r="P9039" s="1">
        <f>Sales[[#This Row],[ProductCost]]*Sales[[#This Row],[OrderQuantity]]</f>
        <v>13.09</v>
      </c>
      <c r="Q9039" s="1" t="str">
        <f>VLOOKUP(Sales[[#This Row],[ProductKey]], Products!$A$2:$D$1000, 4, FALSE)</f>
        <v>HL Mountain Tire</v>
      </c>
    </row>
    <row r="9040" spans="1:17" x14ac:dyDescent="0.25">
      <c r="A9040" s="2">
        <v>38050</v>
      </c>
      <c r="B9040" s="1" t="s">
        <v>5024</v>
      </c>
      <c r="C9040">
        <v>487</v>
      </c>
      <c r="D9040">
        <v>13930</v>
      </c>
      <c r="E9040">
        <v>1</v>
      </c>
      <c r="F9040">
        <v>3</v>
      </c>
      <c r="G9040">
        <v>1</v>
      </c>
      <c r="H9040" s="2">
        <v>43163</v>
      </c>
      <c r="I9040" t="str">
        <f>VLOOKUP(Sales[[#This Row],[TerritoryKey]], Territories[], 2, FALSE)</f>
        <v>Northwest</v>
      </c>
      <c r="J9040">
        <f>_xlfn.XLOOKUP(Sales[[#This Row],[ProductKey]], Products!$A:$A, Products!$J:$J)</f>
        <v>20.566299999999998</v>
      </c>
      <c r="K9040">
        <f>_xlfn.XLOOKUP(Sales[[#This Row],[ProductKey]], Products!$A:$A, Products!$K:$K)</f>
        <v>54.99</v>
      </c>
      <c r="L9040" s="1">
        <f>Sales[[#This Row],[ProductPrice]]*Sales[[#This Row],[OrderQuantity]]</f>
        <v>54.99</v>
      </c>
      <c r="M9040" s="1">
        <f>Sales[[#This Row],[OrderQuantity]]</f>
        <v>1</v>
      </c>
      <c r="N9040" s="1">
        <f>1</f>
        <v>1</v>
      </c>
      <c r="O9040" s="1">
        <f>Sales[[#This Row],[TotalSales]]-Sales[[#This Row],[TotalCost]]</f>
        <v>34.423700000000004</v>
      </c>
      <c r="P9040" s="1">
        <f>Sales[[#This Row],[ProductCost]]*Sales[[#This Row],[OrderQuantity]]</f>
        <v>20.566299999999998</v>
      </c>
      <c r="Q9040" s="1" t="str">
        <f>VLOOKUP(Sales[[#This Row],[ProductKey]], Products!$A$2:$D$1000, 4, FALSE)</f>
        <v>Hydration Pack - 70 oz.</v>
      </c>
    </row>
    <row r="9041" spans="1:17" x14ac:dyDescent="0.25">
      <c r="A9041" s="2">
        <v>38292</v>
      </c>
      <c r="B9041" s="1" t="s">
        <v>5235</v>
      </c>
      <c r="C9041">
        <v>487</v>
      </c>
      <c r="D9041">
        <v>11941</v>
      </c>
      <c r="E9041">
        <v>1</v>
      </c>
      <c r="F9041">
        <v>3</v>
      </c>
      <c r="G9041">
        <v>1</v>
      </c>
      <c r="H9041" s="2">
        <v>43405</v>
      </c>
      <c r="I9041" t="str">
        <f>VLOOKUP(Sales[[#This Row],[TerritoryKey]], Territories[], 2, FALSE)</f>
        <v>Northwest</v>
      </c>
      <c r="J9041">
        <f>_xlfn.XLOOKUP(Sales[[#This Row],[ProductKey]], Products!$A:$A, Products!$J:$J)</f>
        <v>20.566299999999998</v>
      </c>
      <c r="K9041">
        <f>_xlfn.XLOOKUP(Sales[[#This Row],[ProductKey]], Products!$A:$A, Products!$K:$K)</f>
        <v>54.99</v>
      </c>
      <c r="L9041" s="1">
        <f>Sales[[#This Row],[ProductPrice]]*Sales[[#This Row],[OrderQuantity]]</f>
        <v>54.99</v>
      </c>
      <c r="M9041" s="1">
        <f>Sales[[#This Row],[OrderQuantity]]</f>
        <v>1</v>
      </c>
      <c r="N9041" s="1">
        <f>1</f>
        <v>1</v>
      </c>
      <c r="O9041" s="1">
        <f>Sales[[#This Row],[TotalSales]]-Sales[[#This Row],[TotalCost]]</f>
        <v>34.423700000000004</v>
      </c>
      <c r="P9041" s="1">
        <f>Sales[[#This Row],[ProductCost]]*Sales[[#This Row],[OrderQuantity]]</f>
        <v>20.566299999999998</v>
      </c>
      <c r="Q9041" s="1" t="str">
        <f>VLOOKUP(Sales[[#This Row],[ProductKey]], Products!$A$2:$D$1000, 4, FALSE)</f>
        <v>Hydration Pack - 70 oz.</v>
      </c>
    </row>
    <row r="9042" spans="1:17" x14ac:dyDescent="0.25">
      <c r="A9042" s="2">
        <v>38202</v>
      </c>
      <c r="B9042" s="1" t="s">
        <v>5321</v>
      </c>
      <c r="C9042">
        <v>235</v>
      </c>
      <c r="D9042">
        <v>26002</v>
      </c>
      <c r="E9042">
        <v>1</v>
      </c>
      <c r="F9042">
        <v>3</v>
      </c>
      <c r="G9042">
        <v>1</v>
      </c>
      <c r="H9042" s="2">
        <v>43315</v>
      </c>
      <c r="I9042" t="str">
        <f>VLOOKUP(Sales[[#This Row],[TerritoryKey]], Territories[], 2, FALSE)</f>
        <v>Northwest</v>
      </c>
      <c r="J9042">
        <f>_xlfn.XLOOKUP(Sales[[#This Row],[ProductKey]], Products!$A:$A, Products!$J:$J)</f>
        <v>31.724399999999999</v>
      </c>
      <c r="K9042">
        <f>_xlfn.XLOOKUP(Sales[[#This Row],[ProductKey]], Products!$A:$A, Products!$K:$K)</f>
        <v>48.067300000000003</v>
      </c>
      <c r="L9042" s="1">
        <f>Sales[[#This Row],[ProductPrice]]*Sales[[#This Row],[OrderQuantity]]</f>
        <v>48.067300000000003</v>
      </c>
      <c r="M9042" s="1">
        <f>Sales[[#This Row],[OrderQuantity]]</f>
        <v>1</v>
      </c>
      <c r="N9042" s="1">
        <f>1</f>
        <v>1</v>
      </c>
      <c r="O9042" s="1">
        <f>Sales[[#This Row],[TotalSales]]-Sales[[#This Row],[TotalCost]]</f>
        <v>16.342900000000004</v>
      </c>
      <c r="P9042" s="1">
        <f>Sales[[#This Row],[ProductCost]]*Sales[[#This Row],[OrderQuantity]]</f>
        <v>31.724399999999999</v>
      </c>
      <c r="Q9042" s="1" t="str">
        <f>VLOOKUP(Sales[[#This Row],[ProductKey]], Products!$A$2:$D$1000, 4, FALSE)</f>
        <v>Long-Sleeve Logo Jersey, XL</v>
      </c>
    </row>
    <row r="9043" spans="1:17" x14ac:dyDescent="0.25">
      <c r="A9043" s="2">
        <v>38170</v>
      </c>
      <c r="B9043" s="1" t="s">
        <v>5390</v>
      </c>
      <c r="C9043">
        <v>490</v>
      </c>
      <c r="D9043">
        <v>15290</v>
      </c>
      <c r="E9043">
        <v>1</v>
      </c>
      <c r="F9043">
        <v>3</v>
      </c>
      <c r="G9043">
        <v>1</v>
      </c>
      <c r="H9043" s="2">
        <v>43283</v>
      </c>
      <c r="I9043" t="str">
        <f>VLOOKUP(Sales[[#This Row],[TerritoryKey]], Territories[], 2, FALSE)</f>
        <v>Northwest</v>
      </c>
      <c r="J9043">
        <f>_xlfn.XLOOKUP(Sales[[#This Row],[ProductKey]], Products!$A:$A, Products!$J:$J)</f>
        <v>41.572299999999998</v>
      </c>
      <c r="K9043">
        <f>_xlfn.XLOOKUP(Sales[[#This Row],[ProductKey]], Products!$A:$A, Products!$K:$K)</f>
        <v>53.99</v>
      </c>
      <c r="L9043" s="1">
        <f>Sales[[#This Row],[ProductPrice]]*Sales[[#This Row],[OrderQuantity]]</f>
        <v>53.99</v>
      </c>
      <c r="M9043" s="1">
        <f>Sales[[#This Row],[OrderQuantity]]</f>
        <v>1</v>
      </c>
      <c r="N9043" s="1">
        <f>1</f>
        <v>1</v>
      </c>
      <c r="O9043" s="1">
        <f>Sales[[#This Row],[TotalSales]]-Sales[[#This Row],[TotalCost]]</f>
        <v>12.417700000000004</v>
      </c>
      <c r="P9043" s="1">
        <f>Sales[[#This Row],[ProductCost]]*Sales[[#This Row],[OrderQuantity]]</f>
        <v>41.572299999999998</v>
      </c>
      <c r="Q9043" s="1" t="str">
        <f>VLOOKUP(Sales[[#This Row],[ProductKey]], Products!$A$2:$D$1000, 4, FALSE)</f>
        <v>Short-Sleeve Classic Jersey, L</v>
      </c>
    </row>
    <row r="9044" spans="1:17" x14ac:dyDescent="0.25">
      <c r="A9044" s="2">
        <v>38201</v>
      </c>
      <c r="B9044" s="1" t="s">
        <v>5414</v>
      </c>
      <c r="C9044">
        <v>537</v>
      </c>
      <c r="D9044">
        <v>18225</v>
      </c>
      <c r="E9044">
        <v>1</v>
      </c>
      <c r="F9044">
        <v>3</v>
      </c>
      <c r="G9044">
        <v>1</v>
      </c>
      <c r="H9044" s="2">
        <v>43314</v>
      </c>
      <c r="I9044" t="str">
        <f>VLOOKUP(Sales[[#This Row],[TerritoryKey]], Territories[], 2, FALSE)</f>
        <v>Northwest</v>
      </c>
      <c r="J9044">
        <f>_xlfn.XLOOKUP(Sales[[#This Row],[ProductKey]], Products!$A:$A, Products!$J:$J)</f>
        <v>13.09</v>
      </c>
      <c r="K9044">
        <f>_xlfn.XLOOKUP(Sales[[#This Row],[ProductKey]], Products!$A:$A, Products!$K:$K)</f>
        <v>35</v>
      </c>
      <c r="L9044" s="1">
        <f>Sales[[#This Row],[ProductPrice]]*Sales[[#This Row],[OrderQuantity]]</f>
        <v>35</v>
      </c>
      <c r="M9044" s="1">
        <f>Sales[[#This Row],[OrderQuantity]]</f>
        <v>1</v>
      </c>
      <c r="N9044" s="1">
        <f>1</f>
        <v>1</v>
      </c>
      <c r="O9044" s="1">
        <f>Sales[[#This Row],[TotalSales]]-Sales[[#This Row],[TotalCost]]</f>
        <v>21.91</v>
      </c>
      <c r="P9044" s="1">
        <f>Sales[[#This Row],[ProductCost]]*Sales[[#This Row],[OrderQuantity]]</f>
        <v>13.09</v>
      </c>
      <c r="Q9044" s="1" t="str">
        <f>VLOOKUP(Sales[[#This Row],[ProductKey]], Products!$A$2:$D$1000, 4, FALSE)</f>
        <v>HL Mountain Tire</v>
      </c>
    </row>
    <row r="9045" spans="1:17" x14ac:dyDescent="0.25">
      <c r="A9045" s="2">
        <v>38021</v>
      </c>
      <c r="B9045" s="1" t="s">
        <v>5425</v>
      </c>
      <c r="C9045">
        <v>478</v>
      </c>
      <c r="D9045">
        <v>18224</v>
      </c>
      <c r="E9045">
        <v>1</v>
      </c>
      <c r="F9045">
        <v>3</v>
      </c>
      <c r="G9045">
        <v>1</v>
      </c>
      <c r="H9045" s="2">
        <v>43135</v>
      </c>
      <c r="I9045" t="str">
        <f>VLOOKUP(Sales[[#This Row],[TerritoryKey]], Territories[], 2, FALSE)</f>
        <v>Northwest</v>
      </c>
      <c r="J9045">
        <f>_xlfn.XLOOKUP(Sales[[#This Row],[ProductKey]], Products!$A:$A, Products!$J:$J)</f>
        <v>3.7363</v>
      </c>
      <c r="K9045">
        <f>_xlfn.XLOOKUP(Sales[[#This Row],[ProductKey]], Products!$A:$A, Products!$K:$K)</f>
        <v>9.99</v>
      </c>
      <c r="L9045" s="1">
        <f>Sales[[#This Row],[ProductPrice]]*Sales[[#This Row],[OrderQuantity]]</f>
        <v>9.99</v>
      </c>
      <c r="M9045" s="1">
        <f>Sales[[#This Row],[OrderQuantity]]</f>
        <v>1</v>
      </c>
      <c r="N9045" s="1">
        <f>1</f>
        <v>1</v>
      </c>
      <c r="O9045" s="1">
        <f>Sales[[#This Row],[TotalSales]]-Sales[[#This Row],[TotalCost]]</f>
        <v>6.2537000000000003</v>
      </c>
      <c r="P9045" s="1">
        <f>Sales[[#This Row],[ProductCost]]*Sales[[#This Row],[OrderQuantity]]</f>
        <v>3.7363</v>
      </c>
      <c r="Q9045" s="1" t="str">
        <f>VLOOKUP(Sales[[#This Row],[ProductKey]], Products!$A$2:$D$1000, 4, FALSE)</f>
        <v>Mountain Bottle Cage</v>
      </c>
    </row>
    <row r="9046" spans="1:17" x14ac:dyDescent="0.25">
      <c r="A9046" s="2">
        <v>38171</v>
      </c>
      <c r="B9046" s="1" t="s">
        <v>5439</v>
      </c>
      <c r="C9046">
        <v>471</v>
      </c>
      <c r="D9046">
        <v>17535</v>
      </c>
      <c r="E9046">
        <v>1</v>
      </c>
      <c r="F9046">
        <v>3</v>
      </c>
      <c r="G9046">
        <v>1</v>
      </c>
      <c r="H9046" s="2">
        <v>43284</v>
      </c>
      <c r="I9046" t="str">
        <f>VLOOKUP(Sales[[#This Row],[TerritoryKey]], Territories[], 2, FALSE)</f>
        <v>Northwest</v>
      </c>
      <c r="J9046">
        <f>_xlfn.XLOOKUP(Sales[[#This Row],[ProductKey]], Products!$A:$A, Products!$J:$J)</f>
        <v>23.748999999999999</v>
      </c>
      <c r="K9046">
        <f>_xlfn.XLOOKUP(Sales[[#This Row],[ProductKey]], Products!$A:$A, Products!$K:$K)</f>
        <v>63.5</v>
      </c>
      <c r="L9046" s="1">
        <f>Sales[[#This Row],[ProductPrice]]*Sales[[#This Row],[OrderQuantity]]</f>
        <v>63.5</v>
      </c>
      <c r="M9046" s="1">
        <f>Sales[[#This Row],[OrderQuantity]]</f>
        <v>1</v>
      </c>
      <c r="N9046" s="1">
        <f>1</f>
        <v>1</v>
      </c>
      <c r="O9046" s="1">
        <f>Sales[[#This Row],[TotalSales]]-Sales[[#This Row],[TotalCost]]</f>
        <v>39.751000000000005</v>
      </c>
      <c r="P9046" s="1">
        <f>Sales[[#This Row],[ProductCost]]*Sales[[#This Row],[OrderQuantity]]</f>
        <v>23.748999999999999</v>
      </c>
      <c r="Q9046" s="1" t="str">
        <f>VLOOKUP(Sales[[#This Row],[ProductKey]], Products!$A$2:$D$1000, 4, FALSE)</f>
        <v>Classic Vest, S</v>
      </c>
    </row>
    <row r="9047" spans="1:17" x14ac:dyDescent="0.25">
      <c r="A9047" s="2">
        <v>37990</v>
      </c>
      <c r="B9047" s="1" t="s">
        <v>5465</v>
      </c>
      <c r="C9047">
        <v>480</v>
      </c>
      <c r="D9047">
        <v>23152</v>
      </c>
      <c r="E9047">
        <v>1</v>
      </c>
      <c r="F9047">
        <v>3</v>
      </c>
      <c r="G9047">
        <v>1</v>
      </c>
      <c r="H9047" s="2">
        <v>43104</v>
      </c>
      <c r="I9047" t="str">
        <f>VLOOKUP(Sales[[#This Row],[TerritoryKey]], Territories[], 2, FALSE)</f>
        <v>Northwest</v>
      </c>
      <c r="J9047">
        <f>_xlfn.XLOOKUP(Sales[[#This Row],[ProductKey]], Products!$A:$A, Products!$J:$J)</f>
        <v>0.85650000000000004</v>
      </c>
      <c r="K9047">
        <f>_xlfn.XLOOKUP(Sales[[#This Row],[ProductKey]], Products!$A:$A, Products!$K:$K)</f>
        <v>2.29</v>
      </c>
      <c r="L9047" s="1">
        <f>Sales[[#This Row],[ProductPrice]]*Sales[[#This Row],[OrderQuantity]]</f>
        <v>2.29</v>
      </c>
      <c r="M9047" s="1">
        <f>Sales[[#This Row],[OrderQuantity]]</f>
        <v>1</v>
      </c>
      <c r="N9047" s="1">
        <f>1</f>
        <v>1</v>
      </c>
      <c r="O9047" s="1">
        <f>Sales[[#This Row],[TotalSales]]-Sales[[#This Row],[TotalCost]]</f>
        <v>1.4335</v>
      </c>
      <c r="P9047" s="1">
        <f>Sales[[#This Row],[ProductCost]]*Sales[[#This Row],[OrderQuantity]]</f>
        <v>0.85650000000000004</v>
      </c>
      <c r="Q9047" s="1" t="str">
        <f>VLOOKUP(Sales[[#This Row],[ProductKey]], Products!$A$2:$D$1000, 4, FALSE)</f>
        <v>Patch Kit/8 Patches</v>
      </c>
    </row>
    <row r="9048" spans="1:17" x14ac:dyDescent="0.25">
      <c r="A9048" s="2">
        <v>38264</v>
      </c>
      <c r="B9048" s="1" t="s">
        <v>5505</v>
      </c>
      <c r="C9048">
        <v>235</v>
      </c>
      <c r="D9048">
        <v>15287</v>
      </c>
      <c r="E9048">
        <v>1</v>
      </c>
      <c r="F9048">
        <v>3</v>
      </c>
      <c r="G9048">
        <v>1</v>
      </c>
      <c r="H9048" s="2">
        <v>43377</v>
      </c>
      <c r="I9048" t="str">
        <f>VLOOKUP(Sales[[#This Row],[TerritoryKey]], Territories[], 2, FALSE)</f>
        <v>Northwest</v>
      </c>
      <c r="J9048">
        <f>_xlfn.XLOOKUP(Sales[[#This Row],[ProductKey]], Products!$A:$A, Products!$J:$J)</f>
        <v>31.724399999999999</v>
      </c>
      <c r="K9048">
        <f>_xlfn.XLOOKUP(Sales[[#This Row],[ProductKey]], Products!$A:$A, Products!$K:$K)</f>
        <v>48.067300000000003</v>
      </c>
      <c r="L9048" s="1">
        <f>Sales[[#This Row],[ProductPrice]]*Sales[[#This Row],[OrderQuantity]]</f>
        <v>48.067300000000003</v>
      </c>
      <c r="M9048" s="1">
        <f>Sales[[#This Row],[OrderQuantity]]</f>
        <v>1</v>
      </c>
      <c r="N9048" s="1">
        <f>1</f>
        <v>1</v>
      </c>
      <c r="O9048" s="1">
        <f>Sales[[#This Row],[TotalSales]]-Sales[[#This Row],[TotalCost]]</f>
        <v>16.342900000000004</v>
      </c>
      <c r="P9048" s="1">
        <f>Sales[[#This Row],[ProductCost]]*Sales[[#This Row],[OrderQuantity]]</f>
        <v>31.724399999999999</v>
      </c>
      <c r="Q9048" s="1" t="str">
        <f>VLOOKUP(Sales[[#This Row],[ProductKey]], Products!$A$2:$D$1000, 4, FALSE)</f>
        <v>Long-Sleeve Logo Jersey, XL</v>
      </c>
    </row>
    <row r="9049" spans="1:17" x14ac:dyDescent="0.25">
      <c r="A9049" s="2">
        <v>38233</v>
      </c>
      <c r="B9049" s="1" t="s">
        <v>5594</v>
      </c>
      <c r="C9049">
        <v>462</v>
      </c>
      <c r="D9049">
        <v>15248</v>
      </c>
      <c r="E9049">
        <v>1</v>
      </c>
      <c r="F9049">
        <v>3</v>
      </c>
      <c r="G9049">
        <v>1</v>
      </c>
      <c r="H9049" s="2">
        <v>43346</v>
      </c>
      <c r="I9049" t="str">
        <f>VLOOKUP(Sales[[#This Row],[TerritoryKey]], Territories[], 2, FALSE)</f>
        <v>Northwest</v>
      </c>
      <c r="J9049">
        <f>_xlfn.XLOOKUP(Sales[[#This Row],[ProductKey]], Products!$A:$A, Products!$J:$J)</f>
        <v>9.7135999999999996</v>
      </c>
      <c r="K9049">
        <f>_xlfn.XLOOKUP(Sales[[#This Row],[ProductKey]], Products!$A:$A, Products!$K:$K)</f>
        <v>23.548100000000002</v>
      </c>
      <c r="L9049" s="1">
        <f>Sales[[#This Row],[ProductPrice]]*Sales[[#This Row],[OrderQuantity]]</f>
        <v>23.548100000000002</v>
      </c>
      <c r="M9049" s="1">
        <f>Sales[[#This Row],[OrderQuantity]]</f>
        <v>1</v>
      </c>
      <c r="N9049" s="1">
        <f>1</f>
        <v>1</v>
      </c>
      <c r="O9049" s="1">
        <f>Sales[[#This Row],[TotalSales]]-Sales[[#This Row],[TotalCost]]</f>
        <v>13.834500000000002</v>
      </c>
      <c r="P9049" s="1">
        <f>Sales[[#This Row],[ProductCost]]*Sales[[#This Row],[OrderQuantity]]</f>
        <v>9.7135999999999996</v>
      </c>
      <c r="Q9049" s="1" t="str">
        <f>VLOOKUP(Sales[[#This Row],[ProductKey]], Products!$A$2:$D$1000, 4, FALSE)</f>
        <v>Half-Finger Gloves, S</v>
      </c>
    </row>
    <row r="9050" spans="1:17" x14ac:dyDescent="0.25">
      <c r="A9050" s="2">
        <v>38233</v>
      </c>
      <c r="B9050" s="1" t="s">
        <v>5691</v>
      </c>
      <c r="C9050">
        <v>529</v>
      </c>
      <c r="D9050">
        <v>21704</v>
      </c>
      <c r="E9050">
        <v>1</v>
      </c>
      <c r="F9050">
        <v>3</v>
      </c>
      <c r="G9050">
        <v>1</v>
      </c>
      <c r="H9050" s="2">
        <v>43346</v>
      </c>
      <c r="I9050" t="str">
        <f>VLOOKUP(Sales[[#This Row],[TerritoryKey]], Territories[], 2, FALSE)</f>
        <v>Northwest</v>
      </c>
      <c r="J9050">
        <f>_xlfn.XLOOKUP(Sales[[#This Row],[ProductKey]], Products!$A:$A, Products!$J:$J)</f>
        <v>1.4923</v>
      </c>
      <c r="K9050">
        <f>_xlfn.XLOOKUP(Sales[[#This Row],[ProductKey]], Products!$A:$A, Products!$K:$K)</f>
        <v>3.99</v>
      </c>
      <c r="L9050" s="1">
        <f>Sales[[#This Row],[ProductPrice]]*Sales[[#This Row],[OrderQuantity]]</f>
        <v>3.99</v>
      </c>
      <c r="M9050" s="1">
        <f>Sales[[#This Row],[OrderQuantity]]</f>
        <v>1</v>
      </c>
      <c r="N9050" s="1">
        <f>1</f>
        <v>1</v>
      </c>
      <c r="O9050" s="1">
        <f>Sales[[#This Row],[TotalSales]]-Sales[[#This Row],[TotalCost]]</f>
        <v>2.4977</v>
      </c>
      <c r="P9050" s="1">
        <f>Sales[[#This Row],[ProductCost]]*Sales[[#This Row],[OrderQuantity]]</f>
        <v>1.4923</v>
      </c>
      <c r="Q9050" s="1" t="str">
        <f>VLOOKUP(Sales[[#This Row],[ProductKey]], Products!$A$2:$D$1000, 4, FALSE)</f>
        <v>Road Tire Tube</v>
      </c>
    </row>
    <row r="9051" spans="1:17" x14ac:dyDescent="0.25">
      <c r="A9051" s="2">
        <v>38232</v>
      </c>
      <c r="B9051" s="1" t="s">
        <v>5736</v>
      </c>
      <c r="C9051">
        <v>480</v>
      </c>
      <c r="D9051">
        <v>15325</v>
      </c>
      <c r="E9051">
        <v>1</v>
      </c>
      <c r="F9051">
        <v>3</v>
      </c>
      <c r="G9051">
        <v>1</v>
      </c>
      <c r="H9051" s="2">
        <v>43345</v>
      </c>
      <c r="I9051" t="str">
        <f>VLOOKUP(Sales[[#This Row],[TerritoryKey]], Territories[], 2, FALSE)</f>
        <v>Northwest</v>
      </c>
      <c r="J9051">
        <f>_xlfn.XLOOKUP(Sales[[#This Row],[ProductKey]], Products!$A:$A, Products!$J:$J)</f>
        <v>0.85650000000000004</v>
      </c>
      <c r="K9051">
        <f>_xlfn.XLOOKUP(Sales[[#This Row],[ProductKey]], Products!$A:$A, Products!$K:$K)</f>
        <v>2.29</v>
      </c>
      <c r="L9051" s="1">
        <f>Sales[[#This Row],[ProductPrice]]*Sales[[#This Row],[OrderQuantity]]</f>
        <v>2.29</v>
      </c>
      <c r="M9051" s="1">
        <f>Sales[[#This Row],[OrderQuantity]]</f>
        <v>1</v>
      </c>
      <c r="N9051" s="1">
        <f>1</f>
        <v>1</v>
      </c>
      <c r="O9051" s="1">
        <f>Sales[[#This Row],[TotalSales]]-Sales[[#This Row],[TotalCost]]</f>
        <v>1.4335</v>
      </c>
      <c r="P9051" s="1">
        <f>Sales[[#This Row],[ProductCost]]*Sales[[#This Row],[OrderQuantity]]</f>
        <v>0.85650000000000004</v>
      </c>
      <c r="Q9051" s="1" t="str">
        <f>VLOOKUP(Sales[[#This Row],[ProductKey]], Products!$A$2:$D$1000, 4, FALSE)</f>
        <v>Patch Kit/8 Patches</v>
      </c>
    </row>
    <row r="9052" spans="1:17" x14ac:dyDescent="0.25">
      <c r="A9052" s="2">
        <v>38019</v>
      </c>
      <c r="B9052" s="1" t="s">
        <v>5819</v>
      </c>
      <c r="C9052">
        <v>229</v>
      </c>
      <c r="D9052">
        <v>18609</v>
      </c>
      <c r="E9052">
        <v>1</v>
      </c>
      <c r="F9052">
        <v>3</v>
      </c>
      <c r="G9052">
        <v>1</v>
      </c>
      <c r="H9052" s="2">
        <v>43133</v>
      </c>
      <c r="I9052" t="str">
        <f>VLOOKUP(Sales[[#This Row],[TerritoryKey]], Territories[], 2, FALSE)</f>
        <v>Northwest</v>
      </c>
      <c r="J9052">
        <f>_xlfn.XLOOKUP(Sales[[#This Row],[ProductKey]], Products!$A:$A, Products!$J:$J)</f>
        <v>31.724399999999999</v>
      </c>
      <c r="K9052">
        <f>_xlfn.XLOOKUP(Sales[[#This Row],[ProductKey]], Products!$A:$A, Products!$K:$K)</f>
        <v>48.067300000000003</v>
      </c>
      <c r="L9052" s="1">
        <f>Sales[[#This Row],[ProductPrice]]*Sales[[#This Row],[OrderQuantity]]</f>
        <v>48.067300000000003</v>
      </c>
      <c r="M9052" s="1">
        <f>Sales[[#This Row],[OrderQuantity]]</f>
        <v>1</v>
      </c>
      <c r="N9052" s="1">
        <f>1</f>
        <v>1</v>
      </c>
      <c r="O9052" s="1">
        <f>Sales[[#This Row],[TotalSales]]-Sales[[#This Row],[TotalCost]]</f>
        <v>16.342900000000004</v>
      </c>
      <c r="P9052" s="1">
        <f>Sales[[#This Row],[ProductCost]]*Sales[[#This Row],[OrderQuantity]]</f>
        <v>31.724399999999999</v>
      </c>
      <c r="Q9052" s="1" t="str">
        <f>VLOOKUP(Sales[[#This Row],[ProductKey]], Products!$A$2:$D$1000, 4, FALSE)</f>
        <v>Long-Sleeve Logo Jersey, M</v>
      </c>
    </row>
    <row r="9053" spans="1:17" x14ac:dyDescent="0.25">
      <c r="A9053" s="2">
        <v>38049</v>
      </c>
      <c r="B9053" s="1" t="s">
        <v>5909</v>
      </c>
      <c r="C9053">
        <v>226</v>
      </c>
      <c r="D9053">
        <v>12425</v>
      </c>
      <c r="E9053">
        <v>1</v>
      </c>
      <c r="F9053">
        <v>3</v>
      </c>
      <c r="G9053">
        <v>1</v>
      </c>
      <c r="H9053" s="2">
        <v>43162</v>
      </c>
      <c r="I9053" t="str">
        <f>VLOOKUP(Sales[[#This Row],[TerritoryKey]], Territories[], 2, FALSE)</f>
        <v>Northwest</v>
      </c>
      <c r="J9053">
        <f>_xlfn.XLOOKUP(Sales[[#This Row],[ProductKey]], Products!$A:$A, Products!$J:$J)</f>
        <v>31.724399999999999</v>
      </c>
      <c r="K9053">
        <f>_xlfn.XLOOKUP(Sales[[#This Row],[ProductKey]], Products!$A:$A, Products!$K:$K)</f>
        <v>48.067300000000003</v>
      </c>
      <c r="L9053" s="1">
        <f>Sales[[#This Row],[ProductPrice]]*Sales[[#This Row],[OrderQuantity]]</f>
        <v>48.067300000000003</v>
      </c>
      <c r="M9053" s="1">
        <f>Sales[[#This Row],[OrderQuantity]]</f>
        <v>1</v>
      </c>
      <c r="N9053" s="1">
        <f>1</f>
        <v>1</v>
      </c>
      <c r="O9053" s="1">
        <f>Sales[[#This Row],[TotalSales]]-Sales[[#This Row],[TotalCost]]</f>
        <v>16.342900000000004</v>
      </c>
      <c r="P9053" s="1">
        <f>Sales[[#This Row],[ProductCost]]*Sales[[#This Row],[OrderQuantity]]</f>
        <v>31.724399999999999</v>
      </c>
      <c r="Q9053" s="1" t="str">
        <f>VLOOKUP(Sales[[#This Row],[ProductKey]], Products!$A$2:$D$1000, 4, FALSE)</f>
        <v>Long-Sleeve Logo Jersey, S</v>
      </c>
    </row>
    <row r="9054" spans="1:17" x14ac:dyDescent="0.25">
      <c r="A9054" s="2">
        <v>38233</v>
      </c>
      <c r="B9054" s="1" t="s">
        <v>5927</v>
      </c>
      <c r="C9054">
        <v>485</v>
      </c>
      <c r="D9054">
        <v>18067</v>
      </c>
      <c r="E9054">
        <v>1</v>
      </c>
      <c r="F9054">
        <v>3</v>
      </c>
      <c r="G9054">
        <v>1</v>
      </c>
      <c r="H9054" s="2">
        <v>43346</v>
      </c>
      <c r="I9054" t="str">
        <f>VLOOKUP(Sales[[#This Row],[TerritoryKey]], Territories[], 2, FALSE)</f>
        <v>Northwest</v>
      </c>
      <c r="J9054">
        <f>_xlfn.XLOOKUP(Sales[[#This Row],[ProductKey]], Products!$A:$A, Products!$J:$J)</f>
        <v>8.2204999999999995</v>
      </c>
      <c r="K9054">
        <f>_xlfn.XLOOKUP(Sales[[#This Row],[ProductKey]], Products!$A:$A, Products!$K:$K)</f>
        <v>21.98</v>
      </c>
      <c r="L9054" s="1">
        <f>Sales[[#This Row],[ProductPrice]]*Sales[[#This Row],[OrderQuantity]]</f>
        <v>21.98</v>
      </c>
      <c r="M9054" s="1">
        <f>Sales[[#This Row],[OrderQuantity]]</f>
        <v>1</v>
      </c>
      <c r="N9054" s="1">
        <f>1</f>
        <v>1</v>
      </c>
      <c r="O9054" s="1">
        <f>Sales[[#This Row],[TotalSales]]-Sales[[#This Row],[TotalCost]]</f>
        <v>13.759500000000001</v>
      </c>
      <c r="P9054" s="1">
        <f>Sales[[#This Row],[ProductCost]]*Sales[[#This Row],[OrderQuantity]]</f>
        <v>8.2204999999999995</v>
      </c>
      <c r="Q9054" s="1" t="str">
        <f>VLOOKUP(Sales[[#This Row],[ProductKey]], Products!$A$2:$D$1000, 4, FALSE)</f>
        <v>Fender Set - Mountain</v>
      </c>
    </row>
    <row r="9055" spans="1:17" x14ac:dyDescent="0.25">
      <c r="A9055" s="2">
        <v>38048</v>
      </c>
      <c r="B9055" s="1" t="s">
        <v>6120</v>
      </c>
      <c r="C9055">
        <v>489</v>
      </c>
      <c r="D9055">
        <v>20078</v>
      </c>
      <c r="E9055">
        <v>1</v>
      </c>
      <c r="F9055">
        <v>3</v>
      </c>
      <c r="G9055">
        <v>1</v>
      </c>
      <c r="H9055" s="2">
        <v>43161</v>
      </c>
      <c r="I9055" t="str">
        <f>VLOOKUP(Sales[[#This Row],[TerritoryKey]], Territories[], 2, FALSE)</f>
        <v>Northwest</v>
      </c>
      <c r="J9055">
        <f>_xlfn.XLOOKUP(Sales[[#This Row],[ProductKey]], Products!$A:$A, Products!$J:$J)</f>
        <v>41.572299999999998</v>
      </c>
      <c r="K9055">
        <f>_xlfn.XLOOKUP(Sales[[#This Row],[ProductKey]], Products!$A:$A, Products!$K:$K)</f>
        <v>53.99</v>
      </c>
      <c r="L9055" s="1">
        <f>Sales[[#This Row],[ProductPrice]]*Sales[[#This Row],[OrderQuantity]]</f>
        <v>53.99</v>
      </c>
      <c r="M9055" s="1">
        <f>Sales[[#This Row],[OrderQuantity]]</f>
        <v>1</v>
      </c>
      <c r="N9055" s="1">
        <f>1</f>
        <v>1</v>
      </c>
      <c r="O9055" s="1">
        <f>Sales[[#This Row],[TotalSales]]-Sales[[#This Row],[TotalCost]]</f>
        <v>12.417700000000004</v>
      </c>
      <c r="P9055" s="1">
        <f>Sales[[#This Row],[ProductCost]]*Sales[[#This Row],[OrderQuantity]]</f>
        <v>41.572299999999998</v>
      </c>
      <c r="Q9055" s="1" t="str">
        <f>VLOOKUP(Sales[[#This Row],[ProductKey]], Products!$A$2:$D$1000, 4, FALSE)</f>
        <v>Short-Sleeve Classic Jersey, M</v>
      </c>
    </row>
    <row r="9056" spans="1:17" x14ac:dyDescent="0.25">
      <c r="A9056" s="2">
        <v>38051</v>
      </c>
      <c r="B9056" s="1" t="s">
        <v>6160</v>
      </c>
      <c r="C9056">
        <v>229</v>
      </c>
      <c r="D9056">
        <v>17006</v>
      </c>
      <c r="E9056">
        <v>1</v>
      </c>
      <c r="F9056">
        <v>3</v>
      </c>
      <c r="G9056">
        <v>1</v>
      </c>
      <c r="H9056" s="2">
        <v>43164</v>
      </c>
      <c r="I9056" t="str">
        <f>VLOOKUP(Sales[[#This Row],[TerritoryKey]], Territories[], 2, FALSE)</f>
        <v>Northwest</v>
      </c>
      <c r="J9056">
        <f>_xlfn.XLOOKUP(Sales[[#This Row],[ProductKey]], Products!$A:$A, Products!$J:$J)</f>
        <v>31.724399999999999</v>
      </c>
      <c r="K9056">
        <f>_xlfn.XLOOKUP(Sales[[#This Row],[ProductKey]], Products!$A:$A, Products!$K:$K)</f>
        <v>48.067300000000003</v>
      </c>
      <c r="L9056" s="1">
        <f>Sales[[#This Row],[ProductPrice]]*Sales[[#This Row],[OrderQuantity]]</f>
        <v>48.067300000000003</v>
      </c>
      <c r="M9056" s="1">
        <f>Sales[[#This Row],[OrderQuantity]]</f>
        <v>1</v>
      </c>
      <c r="N9056" s="1">
        <f>1</f>
        <v>1</v>
      </c>
      <c r="O9056" s="1">
        <f>Sales[[#This Row],[TotalSales]]-Sales[[#This Row],[TotalCost]]</f>
        <v>16.342900000000004</v>
      </c>
      <c r="P9056" s="1">
        <f>Sales[[#This Row],[ProductCost]]*Sales[[#This Row],[OrderQuantity]]</f>
        <v>31.724399999999999</v>
      </c>
      <c r="Q9056" s="1" t="str">
        <f>VLOOKUP(Sales[[#This Row],[ProductKey]], Products!$A$2:$D$1000, 4, FALSE)</f>
        <v>Long-Sleeve Logo Jersey, M</v>
      </c>
    </row>
    <row r="9057" spans="1:17" x14ac:dyDescent="0.25">
      <c r="A9057" s="2">
        <v>38324</v>
      </c>
      <c r="B9057" s="1" t="s">
        <v>6304</v>
      </c>
      <c r="C9057">
        <v>484</v>
      </c>
      <c r="D9057">
        <v>13226</v>
      </c>
      <c r="E9057">
        <v>1</v>
      </c>
      <c r="F9057">
        <v>3</v>
      </c>
      <c r="G9057">
        <v>1</v>
      </c>
      <c r="H9057" s="2">
        <v>43437</v>
      </c>
      <c r="I9057" t="str">
        <f>VLOOKUP(Sales[[#This Row],[TerritoryKey]], Territories[], 2, FALSE)</f>
        <v>Northwest</v>
      </c>
      <c r="J9057">
        <f>_xlfn.XLOOKUP(Sales[[#This Row],[ProductKey]], Products!$A:$A, Products!$J:$J)</f>
        <v>2.9733000000000001</v>
      </c>
      <c r="K9057">
        <f>_xlfn.XLOOKUP(Sales[[#This Row],[ProductKey]], Products!$A:$A, Products!$K:$K)</f>
        <v>7.95</v>
      </c>
      <c r="L9057" s="1">
        <f>Sales[[#This Row],[ProductPrice]]*Sales[[#This Row],[OrderQuantity]]</f>
        <v>7.95</v>
      </c>
      <c r="M9057" s="1">
        <f>Sales[[#This Row],[OrderQuantity]]</f>
        <v>1</v>
      </c>
      <c r="N9057" s="1">
        <f>1</f>
        <v>1</v>
      </c>
      <c r="O9057" s="1">
        <f>Sales[[#This Row],[TotalSales]]-Sales[[#This Row],[TotalCost]]</f>
        <v>4.9767000000000001</v>
      </c>
      <c r="P9057" s="1">
        <f>Sales[[#This Row],[ProductCost]]*Sales[[#This Row],[OrderQuantity]]</f>
        <v>2.9733000000000001</v>
      </c>
      <c r="Q9057" s="1" t="str">
        <f>VLOOKUP(Sales[[#This Row],[ProductKey]], Products!$A$2:$D$1000, 4, FALSE)</f>
        <v>Bike Wash - Dissolver</v>
      </c>
    </row>
    <row r="9058" spans="1:17" x14ac:dyDescent="0.25">
      <c r="A9058" s="2">
        <v>38201</v>
      </c>
      <c r="B9058" s="1" t="s">
        <v>6360</v>
      </c>
      <c r="C9058">
        <v>472</v>
      </c>
      <c r="D9058">
        <v>18802</v>
      </c>
      <c r="E9058">
        <v>1</v>
      </c>
      <c r="F9058">
        <v>3</v>
      </c>
      <c r="G9058">
        <v>1</v>
      </c>
      <c r="H9058" s="2">
        <v>43314</v>
      </c>
      <c r="I9058" t="str">
        <f>VLOOKUP(Sales[[#This Row],[TerritoryKey]], Territories[], 2, FALSE)</f>
        <v>Northwest</v>
      </c>
      <c r="J9058">
        <f>_xlfn.XLOOKUP(Sales[[#This Row],[ProductKey]], Products!$A:$A, Products!$J:$J)</f>
        <v>23.748999999999999</v>
      </c>
      <c r="K9058">
        <f>_xlfn.XLOOKUP(Sales[[#This Row],[ProductKey]], Products!$A:$A, Products!$K:$K)</f>
        <v>63.5</v>
      </c>
      <c r="L9058" s="1">
        <f>Sales[[#This Row],[ProductPrice]]*Sales[[#This Row],[OrderQuantity]]</f>
        <v>63.5</v>
      </c>
      <c r="M9058" s="1">
        <f>Sales[[#This Row],[OrderQuantity]]</f>
        <v>1</v>
      </c>
      <c r="N9058" s="1">
        <f>1</f>
        <v>1</v>
      </c>
      <c r="O9058" s="1">
        <f>Sales[[#This Row],[TotalSales]]-Sales[[#This Row],[TotalCost]]</f>
        <v>39.751000000000005</v>
      </c>
      <c r="P9058" s="1">
        <f>Sales[[#This Row],[ProductCost]]*Sales[[#This Row],[OrderQuantity]]</f>
        <v>23.748999999999999</v>
      </c>
      <c r="Q9058" s="1" t="str">
        <f>VLOOKUP(Sales[[#This Row],[ProductKey]], Products!$A$2:$D$1000, 4, FALSE)</f>
        <v>Classic Vest, M</v>
      </c>
    </row>
    <row r="9059" spans="1:17" x14ac:dyDescent="0.25">
      <c r="A9059" s="2">
        <v>38110</v>
      </c>
      <c r="B9059" s="1" t="s">
        <v>6373</v>
      </c>
      <c r="C9059">
        <v>473</v>
      </c>
      <c r="D9059">
        <v>24657</v>
      </c>
      <c r="E9059">
        <v>1</v>
      </c>
      <c r="F9059">
        <v>3</v>
      </c>
      <c r="G9059">
        <v>1</v>
      </c>
      <c r="H9059" s="2">
        <v>43223</v>
      </c>
      <c r="I9059" t="str">
        <f>VLOOKUP(Sales[[#This Row],[TerritoryKey]], Territories[], 2, FALSE)</f>
        <v>Northwest</v>
      </c>
      <c r="J9059">
        <f>_xlfn.XLOOKUP(Sales[[#This Row],[ProductKey]], Products!$A:$A, Products!$J:$J)</f>
        <v>23.748999999999999</v>
      </c>
      <c r="K9059">
        <f>_xlfn.XLOOKUP(Sales[[#This Row],[ProductKey]], Products!$A:$A, Products!$K:$K)</f>
        <v>63.5</v>
      </c>
      <c r="L9059" s="1">
        <f>Sales[[#This Row],[ProductPrice]]*Sales[[#This Row],[OrderQuantity]]</f>
        <v>63.5</v>
      </c>
      <c r="M9059" s="1">
        <f>Sales[[#This Row],[OrderQuantity]]</f>
        <v>1</v>
      </c>
      <c r="N9059" s="1">
        <f>1</f>
        <v>1</v>
      </c>
      <c r="O9059" s="1">
        <f>Sales[[#This Row],[TotalSales]]-Sales[[#This Row],[TotalCost]]</f>
        <v>39.751000000000005</v>
      </c>
      <c r="P9059" s="1">
        <f>Sales[[#This Row],[ProductCost]]*Sales[[#This Row],[OrderQuantity]]</f>
        <v>23.748999999999999</v>
      </c>
      <c r="Q9059" s="1" t="str">
        <f>VLOOKUP(Sales[[#This Row],[ProductKey]], Products!$A$2:$D$1000, 4, FALSE)</f>
        <v>Classic Vest, L</v>
      </c>
    </row>
    <row r="9060" spans="1:17" x14ac:dyDescent="0.25">
      <c r="A9060" s="2">
        <v>38323</v>
      </c>
      <c r="B9060" s="1" t="s">
        <v>6439</v>
      </c>
      <c r="C9060">
        <v>471</v>
      </c>
      <c r="D9060">
        <v>27542</v>
      </c>
      <c r="E9060">
        <v>1</v>
      </c>
      <c r="F9060">
        <v>3</v>
      </c>
      <c r="G9060">
        <v>1</v>
      </c>
      <c r="H9060" s="2">
        <v>43436</v>
      </c>
      <c r="I9060" t="str">
        <f>VLOOKUP(Sales[[#This Row],[TerritoryKey]], Territories[], 2, FALSE)</f>
        <v>Northwest</v>
      </c>
      <c r="J9060">
        <f>_xlfn.XLOOKUP(Sales[[#This Row],[ProductKey]], Products!$A:$A, Products!$J:$J)</f>
        <v>23.748999999999999</v>
      </c>
      <c r="K9060">
        <f>_xlfn.XLOOKUP(Sales[[#This Row],[ProductKey]], Products!$A:$A, Products!$K:$K)</f>
        <v>63.5</v>
      </c>
      <c r="L9060" s="1">
        <f>Sales[[#This Row],[ProductPrice]]*Sales[[#This Row],[OrderQuantity]]</f>
        <v>63.5</v>
      </c>
      <c r="M9060" s="1">
        <f>Sales[[#This Row],[OrderQuantity]]</f>
        <v>1</v>
      </c>
      <c r="N9060" s="1">
        <f>1</f>
        <v>1</v>
      </c>
      <c r="O9060" s="1">
        <f>Sales[[#This Row],[TotalSales]]-Sales[[#This Row],[TotalCost]]</f>
        <v>39.751000000000005</v>
      </c>
      <c r="P9060" s="1">
        <f>Sales[[#This Row],[ProductCost]]*Sales[[#This Row],[OrderQuantity]]</f>
        <v>23.748999999999999</v>
      </c>
      <c r="Q9060" s="1" t="str">
        <f>VLOOKUP(Sales[[#This Row],[ProductKey]], Products!$A$2:$D$1000, 4, FALSE)</f>
        <v>Classic Vest, S</v>
      </c>
    </row>
    <row r="9061" spans="1:17" x14ac:dyDescent="0.25">
      <c r="A9061" s="2">
        <v>38019</v>
      </c>
      <c r="B9061" s="1" t="s">
        <v>6490</v>
      </c>
      <c r="C9061">
        <v>226</v>
      </c>
      <c r="D9061">
        <v>16099</v>
      </c>
      <c r="E9061">
        <v>1</v>
      </c>
      <c r="F9061">
        <v>3</v>
      </c>
      <c r="G9061">
        <v>1</v>
      </c>
      <c r="H9061" s="2">
        <v>43133</v>
      </c>
      <c r="I9061" t="str">
        <f>VLOOKUP(Sales[[#This Row],[TerritoryKey]], Territories[], 2, FALSE)</f>
        <v>Northwest</v>
      </c>
      <c r="J9061">
        <f>_xlfn.XLOOKUP(Sales[[#This Row],[ProductKey]], Products!$A:$A, Products!$J:$J)</f>
        <v>31.724399999999999</v>
      </c>
      <c r="K9061">
        <f>_xlfn.XLOOKUP(Sales[[#This Row],[ProductKey]], Products!$A:$A, Products!$K:$K)</f>
        <v>48.067300000000003</v>
      </c>
      <c r="L9061" s="1">
        <f>Sales[[#This Row],[ProductPrice]]*Sales[[#This Row],[OrderQuantity]]</f>
        <v>48.067300000000003</v>
      </c>
      <c r="M9061" s="1">
        <f>Sales[[#This Row],[OrderQuantity]]</f>
        <v>1</v>
      </c>
      <c r="N9061" s="1">
        <f>1</f>
        <v>1</v>
      </c>
      <c r="O9061" s="1">
        <f>Sales[[#This Row],[TotalSales]]-Sales[[#This Row],[TotalCost]]</f>
        <v>16.342900000000004</v>
      </c>
      <c r="P9061" s="1">
        <f>Sales[[#This Row],[ProductCost]]*Sales[[#This Row],[OrderQuantity]]</f>
        <v>31.724399999999999</v>
      </c>
      <c r="Q9061" s="1" t="str">
        <f>VLOOKUP(Sales[[#This Row],[ProductKey]], Products!$A$2:$D$1000, 4, FALSE)</f>
        <v>Long-Sleeve Logo Jersey, S</v>
      </c>
    </row>
    <row r="9062" spans="1:17" x14ac:dyDescent="0.25">
      <c r="A9062" s="2">
        <v>38204</v>
      </c>
      <c r="B9062" s="1" t="s">
        <v>6500</v>
      </c>
      <c r="C9062">
        <v>488</v>
      </c>
      <c r="D9062">
        <v>22011</v>
      </c>
      <c r="E9062">
        <v>1</v>
      </c>
      <c r="F9062">
        <v>3</v>
      </c>
      <c r="G9062">
        <v>1</v>
      </c>
      <c r="H9062" s="2">
        <v>43317</v>
      </c>
      <c r="I9062" t="str">
        <f>VLOOKUP(Sales[[#This Row],[TerritoryKey]], Territories[], 2, FALSE)</f>
        <v>Northwest</v>
      </c>
      <c r="J9062">
        <f>_xlfn.XLOOKUP(Sales[[#This Row],[ProductKey]], Products!$A:$A, Products!$J:$J)</f>
        <v>41.572299999999998</v>
      </c>
      <c r="K9062">
        <f>_xlfn.XLOOKUP(Sales[[#This Row],[ProductKey]], Products!$A:$A, Products!$K:$K)</f>
        <v>53.99</v>
      </c>
      <c r="L9062" s="1">
        <f>Sales[[#This Row],[ProductPrice]]*Sales[[#This Row],[OrderQuantity]]</f>
        <v>53.99</v>
      </c>
      <c r="M9062" s="1">
        <f>Sales[[#This Row],[OrderQuantity]]</f>
        <v>1</v>
      </c>
      <c r="N9062" s="1">
        <f>1</f>
        <v>1</v>
      </c>
      <c r="O9062" s="1">
        <f>Sales[[#This Row],[TotalSales]]-Sales[[#This Row],[TotalCost]]</f>
        <v>12.417700000000004</v>
      </c>
      <c r="P9062" s="1">
        <f>Sales[[#This Row],[ProductCost]]*Sales[[#This Row],[OrderQuantity]]</f>
        <v>41.572299999999998</v>
      </c>
      <c r="Q9062" s="1" t="str">
        <f>VLOOKUP(Sales[[#This Row],[ProductKey]], Products!$A$2:$D$1000, 4, FALSE)</f>
        <v>Short-Sleeve Classic Jersey, S</v>
      </c>
    </row>
    <row r="9063" spans="1:17" x14ac:dyDescent="0.25">
      <c r="A9063" s="2">
        <v>38265</v>
      </c>
      <c r="B9063" s="1" t="s">
        <v>6529</v>
      </c>
      <c r="C9063">
        <v>471</v>
      </c>
      <c r="D9063">
        <v>13729</v>
      </c>
      <c r="E9063">
        <v>1</v>
      </c>
      <c r="F9063">
        <v>3</v>
      </c>
      <c r="G9063">
        <v>1</v>
      </c>
      <c r="H9063" s="2">
        <v>43378</v>
      </c>
      <c r="I9063" t="str">
        <f>VLOOKUP(Sales[[#This Row],[TerritoryKey]], Territories[], 2, FALSE)</f>
        <v>Northwest</v>
      </c>
      <c r="J9063">
        <f>_xlfn.XLOOKUP(Sales[[#This Row],[ProductKey]], Products!$A:$A, Products!$J:$J)</f>
        <v>23.748999999999999</v>
      </c>
      <c r="K9063">
        <f>_xlfn.XLOOKUP(Sales[[#This Row],[ProductKey]], Products!$A:$A, Products!$K:$K)</f>
        <v>63.5</v>
      </c>
      <c r="L9063" s="1">
        <f>Sales[[#This Row],[ProductPrice]]*Sales[[#This Row],[OrderQuantity]]</f>
        <v>63.5</v>
      </c>
      <c r="M9063" s="1">
        <f>Sales[[#This Row],[OrderQuantity]]</f>
        <v>1</v>
      </c>
      <c r="N9063" s="1">
        <f>1</f>
        <v>1</v>
      </c>
      <c r="O9063" s="1">
        <f>Sales[[#This Row],[TotalSales]]-Sales[[#This Row],[TotalCost]]</f>
        <v>39.751000000000005</v>
      </c>
      <c r="P9063" s="1">
        <f>Sales[[#This Row],[ProductCost]]*Sales[[#This Row],[OrderQuantity]]</f>
        <v>23.748999999999999</v>
      </c>
      <c r="Q9063" s="1" t="str">
        <f>VLOOKUP(Sales[[#This Row],[ProductKey]], Products!$A$2:$D$1000, 4, FALSE)</f>
        <v>Classic Vest, S</v>
      </c>
    </row>
    <row r="9064" spans="1:17" x14ac:dyDescent="0.25">
      <c r="A9064" s="2">
        <v>38050</v>
      </c>
      <c r="B9064" s="1" t="s">
        <v>6539</v>
      </c>
      <c r="C9064">
        <v>490</v>
      </c>
      <c r="D9064">
        <v>15528</v>
      </c>
      <c r="E9064">
        <v>1</v>
      </c>
      <c r="F9064">
        <v>3</v>
      </c>
      <c r="G9064">
        <v>1</v>
      </c>
      <c r="H9064" s="2">
        <v>43163</v>
      </c>
      <c r="I9064" t="str">
        <f>VLOOKUP(Sales[[#This Row],[TerritoryKey]], Territories[], 2, FALSE)</f>
        <v>Northwest</v>
      </c>
      <c r="J9064">
        <f>_xlfn.XLOOKUP(Sales[[#This Row],[ProductKey]], Products!$A:$A, Products!$J:$J)</f>
        <v>41.572299999999998</v>
      </c>
      <c r="K9064">
        <f>_xlfn.XLOOKUP(Sales[[#This Row],[ProductKey]], Products!$A:$A, Products!$K:$K)</f>
        <v>53.99</v>
      </c>
      <c r="L9064" s="1">
        <f>Sales[[#This Row],[ProductPrice]]*Sales[[#This Row],[OrderQuantity]]</f>
        <v>53.99</v>
      </c>
      <c r="M9064" s="1">
        <f>Sales[[#This Row],[OrderQuantity]]</f>
        <v>1</v>
      </c>
      <c r="N9064" s="1">
        <f>1</f>
        <v>1</v>
      </c>
      <c r="O9064" s="1">
        <f>Sales[[#This Row],[TotalSales]]-Sales[[#This Row],[TotalCost]]</f>
        <v>12.417700000000004</v>
      </c>
      <c r="P9064" s="1">
        <f>Sales[[#This Row],[ProductCost]]*Sales[[#This Row],[OrderQuantity]]</f>
        <v>41.572299999999998</v>
      </c>
      <c r="Q9064" s="1" t="str">
        <f>VLOOKUP(Sales[[#This Row],[ProductKey]], Products!$A$2:$D$1000, 4, FALSE)</f>
        <v>Short-Sleeve Classic Jersey, L</v>
      </c>
    </row>
    <row r="9065" spans="1:17" x14ac:dyDescent="0.25">
      <c r="A9065" s="2">
        <v>38142</v>
      </c>
      <c r="B9065" s="1" t="s">
        <v>6708</v>
      </c>
      <c r="C9065">
        <v>462</v>
      </c>
      <c r="D9065">
        <v>19008</v>
      </c>
      <c r="E9065">
        <v>1</v>
      </c>
      <c r="F9065">
        <v>3</v>
      </c>
      <c r="G9065">
        <v>1</v>
      </c>
      <c r="H9065" s="2">
        <v>43255</v>
      </c>
      <c r="I9065" t="str">
        <f>VLOOKUP(Sales[[#This Row],[TerritoryKey]], Territories[], 2, FALSE)</f>
        <v>Northwest</v>
      </c>
      <c r="J9065">
        <f>_xlfn.XLOOKUP(Sales[[#This Row],[ProductKey]], Products!$A:$A, Products!$J:$J)</f>
        <v>9.7135999999999996</v>
      </c>
      <c r="K9065">
        <f>_xlfn.XLOOKUP(Sales[[#This Row],[ProductKey]], Products!$A:$A, Products!$K:$K)</f>
        <v>23.548100000000002</v>
      </c>
      <c r="L9065" s="1">
        <f>Sales[[#This Row],[ProductPrice]]*Sales[[#This Row],[OrderQuantity]]</f>
        <v>23.548100000000002</v>
      </c>
      <c r="M9065" s="1">
        <f>Sales[[#This Row],[OrderQuantity]]</f>
        <v>1</v>
      </c>
      <c r="N9065" s="1">
        <f>1</f>
        <v>1</v>
      </c>
      <c r="O9065" s="1">
        <f>Sales[[#This Row],[TotalSales]]-Sales[[#This Row],[TotalCost]]</f>
        <v>13.834500000000002</v>
      </c>
      <c r="P9065" s="1">
        <f>Sales[[#This Row],[ProductCost]]*Sales[[#This Row],[OrderQuantity]]</f>
        <v>9.7135999999999996</v>
      </c>
      <c r="Q9065" s="1" t="str">
        <f>VLOOKUP(Sales[[#This Row],[ProductKey]], Products!$A$2:$D$1000, 4, FALSE)</f>
        <v>Half-Finger Gloves, S</v>
      </c>
    </row>
    <row r="9066" spans="1:17" x14ac:dyDescent="0.25">
      <c r="A9066" s="2">
        <v>38173</v>
      </c>
      <c r="B9066" s="1" t="s">
        <v>6719</v>
      </c>
      <c r="C9066">
        <v>464</v>
      </c>
      <c r="D9066">
        <v>14460</v>
      </c>
      <c r="E9066">
        <v>1</v>
      </c>
      <c r="F9066">
        <v>3</v>
      </c>
      <c r="G9066">
        <v>1</v>
      </c>
      <c r="H9066" s="2">
        <v>43286</v>
      </c>
      <c r="I9066" t="str">
        <f>VLOOKUP(Sales[[#This Row],[TerritoryKey]], Territories[], 2, FALSE)</f>
        <v>Northwest</v>
      </c>
      <c r="J9066">
        <f>_xlfn.XLOOKUP(Sales[[#This Row],[ProductKey]], Products!$A:$A, Products!$J:$J)</f>
        <v>9.7135999999999996</v>
      </c>
      <c r="K9066">
        <f>_xlfn.XLOOKUP(Sales[[#This Row],[ProductKey]], Products!$A:$A, Products!$K:$K)</f>
        <v>23.548100000000002</v>
      </c>
      <c r="L9066" s="1">
        <f>Sales[[#This Row],[ProductPrice]]*Sales[[#This Row],[OrderQuantity]]</f>
        <v>23.548100000000002</v>
      </c>
      <c r="M9066" s="1">
        <f>Sales[[#This Row],[OrderQuantity]]</f>
        <v>1</v>
      </c>
      <c r="N9066" s="1">
        <f>1</f>
        <v>1</v>
      </c>
      <c r="O9066" s="1">
        <f>Sales[[#This Row],[TotalSales]]-Sales[[#This Row],[TotalCost]]</f>
        <v>13.834500000000002</v>
      </c>
      <c r="P9066" s="1">
        <f>Sales[[#This Row],[ProductCost]]*Sales[[#This Row],[OrderQuantity]]</f>
        <v>9.7135999999999996</v>
      </c>
      <c r="Q9066" s="1" t="str">
        <f>VLOOKUP(Sales[[#This Row],[ProductKey]], Products!$A$2:$D$1000, 4, FALSE)</f>
        <v>Half-Finger Gloves, M</v>
      </c>
    </row>
    <row r="9067" spans="1:17" x14ac:dyDescent="0.25">
      <c r="A9067" s="2">
        <v>38141</v>
      </c>
      <c r="B9067" s="1" t="s">
        <v>6807</v>
      </c>
      <c r="C9067">
        <v>487</v>
      </c>
      <c r="D9067">
        <v>13733</v>
      </c>
      <c r="E9067">
        <v>1</v>
      </c>
      <c r="F9067">
        <v>3</v>
      </c>
      <c r="G9067">
        <v>1</v>
      </c>
      <c r="H9067" s="2">
        <v>43254</v>
      </c>
      <c r="I9067" t="str">
        <f>VLOOKUP(Sales[[#This Row],[TerritoryKey]], Territories[], 2, FALSE)</f>
        <v>Northwest</v>
      </c>
      <c r="J9067">
        <f>_xlfn.XLOOKUP(Sales[[#This Row],[ProductKey]], Products!$A:$A, Products!$J:$J)</f>
        <v>20.566299999999998</v>
      </c>
      <c r="K9067">
        <f>_xlfn.XLOOKUP(Sales[[#This Row],[ProductKey]], Products!$A:$A, Products!$K:$K)</f>
        <v>54.99</v>
      </c>
      <c r="L9067" s="1">
        <f>Sales[[#This Row],[ProductPrice]]*Sales[[#This Row],[OrderQuantity]]</f>
        <v>54.99</v>
      </c>
      <c r="M9067" s="1">
        <f>Sales[[#This Row],[OrderQuantity]]</f>
        <v>1</v>
      </c>
      <c r="N9067" s="1">
        <f>1</f>
        <v>1</v>
      </c>
      <c r="O9067" s="1">
        <f>Sales[[#This Row],[TotalSales]]-Sales[[#This Row],[TotalCost]]</f>
        <v>34.423700000000004</v>
      </c>
      <c r="P9067" s="1">
        <f>Sales[[#This Row],[ProductCost]]*Sales[[#This Row],[OrderQuantity]]</f>
        <v>20.566299999999998</v>
      </c>
      <c r="Q9067" s="1" t="str">
        <f>VLOOKUP(Sales[[#This Row],[ProductKey]], Products!$A$2:$D$1000, 4, FALSE)</f>
        <v>Hydration Pack - 70 oz.</v>
      </c>
    </row>
    <row r="9068" spans="1:17" x14ac:dyDescent="0.25">
      <c r="A9068" s="2">
        <v>38233</v>
      </c>
      <c r="B9068" s="1" t="s">
        <v>7008</v>
      </c>
      <c r="C9068">
        <v>489</v>
      </c>
      <c r="D9068">
        <v>17273</v>
      </c>
      <c r="E9068">
        <v>1</v>
      </c>
      <c r="F9068">
        <v>3</v>
      </c>
      <c r="G9068">
        <v>1</v>
      </c>
      <c r="H9068" s="2">
        <v>43346</v>
      </c>
      <c r="I9068" t="str">
        <f>VLOOKUP(Sales[[#This Row],[TerritoryKey]], Territories[], 2, FALSE)</f>
        <v>Northwest</v>
      </c>
      <c r="J9068">
        <f>_xlfn.XLOOKUP(Sales[[#This Row],[ProductKey]], Products!$A:$A, Products!$J:$J)</f>
        <v>41.572299999999998</v>
      </c>
      <c r="K9068">
        <f>_xlfn.XLOOKUP(Sales[[#This Row],[ProductKey]], Products!$A:$A, Products!$K:$K)</f>
        <v>53.99</v>
      </c>
      <c r="L9068" s="1">
        <f>Sales[[#This Row],[ProductPrice]]*Sales[[#This Row],[OrderQuantity]]</f>
        <v>53.99</v>
      </c>
      <c r="M9068" s="1">
        <f>Sales[[#This Row],[OrderQuantity]]</f>
        <v>1</v>
      </c>
      <c r="N9068" s="1">
        <f>1</f>
        <v>1</v>
      </c>
      <c r="O9068" s="1">
        <f>Sales[[#This Row],[TotalSales]]-Sales[[#This Row],[TotalCost]]</f>
        <v>12.417700000000004</v>
      </c>
      <c r="P9068" s="1">
        <f>Sales[[#This Row],[ProductCost]]*Sales[[#This Row],[OrderQuantity]]</f>
        <v>41.572299999999998</v>
      </c>
      <c r="Q9068" s="1" t="str">
        <f>VLOOKUP(Sales[[#This Row],[ProductKey]], Products!$A$2:$D$1000, 4, FALSE)</f>
        <v>Short-Sleeve Classic Jersey, M</v>
      </c>
    </row>
    <row r="9069" spans="1:17" x14ac:dyDescent="0.25">
      <c r="A9069" s="2">
        <v>38233</v>
      </c>
      <c r="B9069" s="1" t="s">
        <v>7033</v>
      </c>
      <c r="C9069">
        <v>529</v>
      </c>
      <c r="D9069">
        <v>22241</v>
      </c>
      <c r="E9069">
        <v>1</v>
      </c>
      <c r="F9069">
        <v>3</v>
      </c>
      <c r="G9069">
        <v>1</v>
      </c>
      <c r="H9069" s="2">
        <v>43346</v>
      </c>
      <c r="I9069" t="str">
        <f>VLOOKUP(Sales[[#This Row],[TerritoryKey]], Territories[], 2, FALSE)</f>
        <v>Northwest</v>
      </c>
      <c r="J9069">
        <f>_xlfn.XLOOKUP(Sales[[#This Row],[ProductKey]], Products!$A:$A, Products!$J:$J)</f>
        <v>1.4923</v>
      </c>
      <c r="K9069">
        <f>_xlfn.XLOOKUP(Sales[[#This Row],[ProductKey]], Products!$A:$A, Products!$K:$K)</f>
        <v>3.99</v>
      </c>
      <c r="L9069" s="1">
        <f>Sales[[#This Row],[ProductPrice]]*Sales[[#This Row],[OrderQuantity]]</f>
        <v>3.99</v>
      </c>
      <c r="M9069" s="1">
        <f>Sales[[#This Row],[OrderQuantity]]</f>
        <v>1</v>
      </c>
      <c r="N9069" s="1">
        <f>1</f>
        <v>1</v>
      </c>
      <c r="O9069" s="1">
        <f>Sales[[#This Row],[TotalSales]]-Sales[[#This Row],[TotalCost]]</f>
        <v>2.4977</v>
      </c>
      <c r="P9069" s="1">
        <f>Sales[[#This Row],[ProductCost]]*Sales[[#This Row],[OrderQuantity]]</f>
        <v>1.4923</v>
      </c>
      <c r="Q9069" s="1" t="str">
        <f>VLOOKUP(Sales[[#This Row],[ProductKey]], Products!$A$2:$D$1000, 4, FALSE)</f>
        <v>Road Tire Tube</v>
      </c>
    </row>
    <row r="9070" spans="1:17" x14ac:dyDescent="0.25">
      <c r="A9070" s="2">
        <v>38325</v>
      </c>
      <c r="B9070" s="1" t="s">
        <v>7232</v>
      </c>
      <c r="C9070">
        <v>229</v>
      </c>
      <c r="D9070">
        <v>24311</v>
      </c>
      <c r="E9070">
        <v>1</v>
      </c>
      <c r="F9070">
        <v>3</v>
      </c>
      <c r="G9070">
        <v>1</v>
      </c>
      <c r="H9070" s="2">
        <v>43438</v>
      </c>
      <c r="I9070" t="str">
        <f>VLOOKUP(Sales[[#This Row],[TerritoryKey]], Territories[], 2, FALSE)</f>
        <v>Northwest</v>
      </c>
      <c r="J9070">
        <f>_xlfn.XLOOKUP(Sales[[#This Row],[ProductKey]], Products!$A:$A, Products!$J:$J)</f>
        <v>31.724399999999999</v>
      </c>
      <c r="K9070">
        <f>_xlfn.XLOOKUP(Sales[[#This Row],[ProductKey]], Products!$A:$A, Products!$K:$K)</f>
        <v>48.067300000000003</v>
      </c>
      <c r="L9070" s="1">
        <f>Sales[[#This Row],[ProductPrice]]*Sales[[#This Row],[OrderQuantity]]</f>
        <v>48.067300000000003</v>
      </c>
      <c r="M9070" s="1">
        <f>Sales[[#This Row],[OrderQuantity]]</f>
        <v>1</v>
      </c>
      <c r="N9070" s="1">
        <f>1</f>
        <v>1</v>
      </c>
      <c r="O9070" s="1">
        <f>Sales[[#This Row],[TotalSales]]-Sales[[#This Row],[TotalCost]]</f>
        <v>16.342900000000004</v>
      </c>
      <c r="P9070" s="1">
        <f>Sales[[#This Row],[ProductCost]]*Sales[[#This Row],[OrderQuantity]]</f>
        <v>31.724399999999999</v>
      </c>
      <c r="Q9070" s="1" t="str">
        <f>VLOOKUP(Sales[[#This Row],[ProductKey]], Products!$A$2:$D$1000, 4, FALSE)</f>
        <v>Long-Sleeve Logo Jersey, M</v>
      </c>
    </row>
    <row r="9071" spans="1:17" x14ac:dyDescent="0.25">
      <c r="A9071" s="2">
        <v>38083</v>
      </c>
      <c r="B9071" s="1" t="s">
        <v>7480</v>
      </c>
      <c r="C9071">
        <v>487</v>
      </c>
      <c r="D9071">
        <v>12139</v>
      </c>
      <c r="E9071">
        <v>1</v>
      </c>
      <c r="F9071">
        <v>3</v>
      </c>
      <c r="G9071">
        <v>1</v>
      </c>
      <c r="H9071" s="2">
        <v>43196</v>
      </c>
      <c r="I9071" t="str">
        <f>VLOOKUP(Sales[[#This Row],[TerritoryKey]], Territories[], 2, FALSE)</f>
        <v>Northwest</v>
      </c>
      <c r="J9071">
        <f>_xlfn.XLOOKUP(Sales[[#This Row],[ProductKey]], Products!$A:$A, Products!$J:$J)</f>
        <v>20.566299999999998</v>
      </c>
      <c r="K9071">
        <f>_xlfn.XLOOKUP(Sales[[#This Row],[ProductKey]], Products!$A:$A, Products!$K:$K)</f>
        <v>54.99</v>
      </c>
      <c r="L9071" s="1">
        <f>Sales[[#This Row],[ProductPrice]]*Sales[[#This Row],[OrderQuantity]]</f>
        <v>54.99</v>
      </c>
      <c r="M9071" s="1">
        <f>Sales[[#This Row],[OrderQuantity]]</f>
        <v>1</v>
      </c>
      <c r="N9071" s="1">
        <f>1</f>
        <v>1</v>
      </c>
      <c r="O9071" s="1">
        <f>Sales[[#This Row],[TotalSales]]-Sales[[#This Row],[TotalCost]]</f>
        <v>34.423700000000004</v>
      </c>
      <c r="P9071" s="1">
        <f>Sales[[#This Row],[ProductCost]]*Sales[[#This Row],[OrderQuantity]]</f>
        <v>20.566299999999998</v>
      </c>
      <c r="Q9071" s="1" t="str">
        <f>VLOOKUP(Sales[[#This Row],[ProductKey]], Products!$A$2:$D$1000, 4, FALSE)</f>
        <v>Hydration Pack - 70 oz.</v>
      </c>
    </row>
    <row r="9072" spans="1:17" x14ac:dyDescent="0.25">
      <c r="A9072" s="2">
        <v>37992</v>
      </c>
      <c r="B9072" s="1" t="s">
        <v>7571</v>
      </c>
      <c r="C9072">
        <v>541</v>
      </c>
      <c r="D9072">
        <v>28240</v>
      </c>
      <c r="E9072">
        <v>1</v>
      </c>
      <c r="F9072">
        <v>3</v>
      </c>
      <c r="G9072">
        <v>1</v>
      </c>
      <c r="H9072" s="2">
        <v>43106</v>
      </c>
      <c r="I9072" t="str">
        <f>VLOOKUP(Sales[[#This Row],[TerritoryKey]], Territories[], 2, FALSE)</f>
        <v>Northwest</v>
      </c>
      <c r="J9072">
        <f>_xlfn.XLOOKUP(Sales[[#This Row],[ProductKey]], Products!$A:$A, Products!$J:$J)</f>
        <v>10.8423</v>
      </c>
      <c r="K9072">
        <f>_xlfn.XLOOKUP(Sales[[#This Row],[ProductKey]], Products!$A:$A, Products!$K:$K)</f>
        <v>28.99</v>
      </c>
      <c r="L9072" s="1">
        <f>Sales[[#This Row],[ProductPrice]]*Sales[[#This Row],[OrderQuantity]]</f>
        <v>28.99</v>
      </c>
      <c r="M9072" s="1">
        <f>Sales[[#This Row],[OrderQuantity]]</f>
        <v>1</v>
      </c>
      <c r="N9072" s="1">
        <f>1</f>
        <v>1</v>
      </c>
      <c r="O9072" s="1">
        <f>Sales[[#This Row],[TotalSales]]-Sales[[#This Row],[TotalCost]]</f>
        <v>18.1477</v>
      </c>
      <c r="P9072" s="1">
        <f>Sales[[#This Row],[ProductCost]]*Sales[[#This Row],[OrderQuantity]]</f>
        <v>10.8423</v>
      </c>
      <c r="Q9072" s="1" t="str">
        <f>VLOOKUP(Sales[[#This Row],[ProductKey]], Products!$A$2:$D$1000, 4, FALSE)</f>
        <v>Touring Tire</v>
      </c>
    </row>
    <row r="9073" spans="1:17" x14ac:dyDescent="0.25">
      <c r="A9073" s="2">
        <v>38021</v>
      </c>
      <c r="B9073" s="1" t="s">
        <v>7595</v>
      </c>
      <c r="C9073">
        <v>487</v>
      </c>
      <c r="D9073">
        <v>21142</v>
      </c>
      <c r="E9073">
        <v>1</v>
      </c>
      <c r="F9073">
        <v>3</v>
      </c>
      <c r="G9073">
        <v>1</v>
      </c>
      <c r="H9073" s="2">
        <v>43135</v>
      </c>
      <c r="I9073" t="str">
        <f>VLOOKUP(Sales[[#This Row],[TerritoryKey]], Territories[], 2, FALSE)</f>
        <v>Northwest</v>
      </c>
      <c r="J9073">
        <f>_xlfn.XLOOKUP(Sales[[#This Row],[ProductKey]], Products!$A:$A, Products!$J:$J)</f>
        <v>20.566299999999998</v>
      </c>
      <c r="K9073">
        <f>_xlfn.XLOOKUP(Sales[[#This Row],[ProductKey]], Products!$A:$A, Products!$K:$K)</f>
        <v>54.99</v>
      </c>
      <c r="L9073" s="1">
        <f>Sales[[#This Row],[ProductPrice]]*Sales[[#This Row],[OrderQuantity]]</f>
        <v>54.99</v>
      </c>
      <c r="M9073" s="1">
        <f>Sales[[#This Row],[OrderQuantity]]</f>
        <v>1</v>
      </c>
      <c r="N9073" s="1">
        <f>1</f>
        <v>1</v>
      </c>
      <c r="O9073" s="1">
        <f>Sales[[#This Row],[TotalSales]]-Sales[[#This Row],[TotalCost]]</f>
        <v>34.423700000000004</v>
      </c>
      <c r="P9073" s="1">
        <f>Sales[[#This Row],[ProductCost]]*Sales[[#This Row],[OrderQuantity]]</f>
        <v>20.566299999999998</v>
      </c>
      <c r="Q9073" s="1" t="str">
        <f>VLOOKUP(Sales[[#This Row],[ProductKey]], Products!$A$2:$D$1000, 4, FALSE)</f>
        <v>Hydration Pack - 70 oz.</v>
      </c>
    </row>
    <row r="9074" spans="1:17" x14ac:dyDescent="0.25">
      <c r="A9074" s="2">
        <v>38049</v>
      </c>
      <c r="B9074" s="1" t="s">
        <v>7655</v>
      </c>
      <c r="C9074">
        <v>489</v>
      </c>
      <c r="D9074">
        <v>25073</v>
      </c>
      <c r="E9074">
        <v>1</v>
      </c>
      <c r="F9074">
        <v>3</v>
      </c>
      <c r="G9074">
        <v>1</v>
      </c>
      <c r="H9074" s="2">
        <v>43162</v>
      </c>
      <c r="I9074" t="str">
        <f>VLOOKUP(Sales[[#This Row],[TerritoryKey]], Territories[], 2, FALSE)</f>
        <v>Northwest</v>
      </c>
      <c r="J9074">
        <f>_xlfn.XLOOKUP(Sales[[#This Row],[ProductKey]], Products!$A:$A, Products!$J:$J)</f>
        <v>41.572299999999998</v>
      </c>
      <c r="K9074">
        <f>_xlfn.XLOOKUP(Sales[[#This Row],[ProductKey]], Products!$A:$A, Products!$K:$K)</f>
        <v>53.99</v>
      </c>
      <c r="L9074" s="1">
        <f>Sales[[#This Row],[ProductPrice]]*Sales[[#This Row],[OrderQuantity]]</f>
        <v>53.99</v>
      </c>
      <c r="M9074" s="1">
        <f>Sales[[#This Row],[OrderQuantity]]</f>
        <v>1</v>
      </c>
      <c r="N9074" s="1">
        <f>1</f>
        <v>1</v>
      </c>
      <c r="O9074" s="1">
        <f>Sales[[#This Row],[TotalSales]]-Sales[[#This Row],[TotalCost]]</f>
        <v>12.417700000000004</v>
      </c>
      <c r="P9074" s="1">
        <f>Sales[[#This Row],[ProductCost]]*Sales[[#This Row],[OrderQuantity]]</f>
        <v>41.572299999999998</v>
      </c>
      <c r="Q9074" s="1" t="str">
        <f>VLOOKUP(Sales[[#This Row],[ProductKey]], Products!$A$2:$D$1000, 4, FALSE)</f>
        <v>Short-Sleeve Classic Jersey, M</v>
      </c>
    </row>
    <row r="9075" spans="1:17" x14ac:dyDescent="0.25">
      <c r="A9075" s="2">
        <v>38143</v>
      </c>
      <c r="B9075" s="1" t="s">
        <v>7744</v>
      </c>
      <c r="C9075">
        <v>540</v>
      </c>
      <c r="D9075">
        <v>16790</v>
      </c>
      <c r="E9075">
        <v>1</v>
      </c>
      <c r="F9075">
        <v>3</v>
      </c>
      <c r="G9075">
        <v>1</v>
      </c>
      <c r="H9075" s="2">
        <v>43256</v>
      </c>
      <c r="I9075" t="str">
        <f>VLOOKUP(Sales[[#This Row],[TerritoryKey]], Territories[], 2, FALSE)</f>
        <v>Northwest</v>
      </c>
      <c r="J9075">
        <f>_xlfn.XLOOKUP(Sales[[#This Row],[ProductKey]], Products!$A:$A, Products!$J:$J)</f>
        <v>12.192399999999999</v>
      </c>
      <c r="K9075">
        <f>_xlfn.XLOOKUP(Sales[[#This Row],[ProductKey]], Products!$A:$A, Products!$K:$K)</f>
        <v>32.6</v>
      </c>
      <c r="L9075" s="1">
        <f>Sales[[#This Row],[ProductPrice]]*Sales[[#This Row],[OrderQuantity]]</f>
        <v>32.6</v>
      </c>
      <c r="M9075" s="1">
        <f>Sales[[#This Row],[OrderQuantity]]</f>
        <v>1</v>
      </c>
      <c r="N9075" s="1">
        <f>1</f>
        <v>1</v>
      </c>
      <c r="O9075" s="1">
        <f>Sales[[#This Row],[TotalSales]]-Sales[[#This Row],[TotalCost]]</f>
        <v>20.407600000000002</v>
      </c>
      <c r="P9075" s="1">
        <f>Sales[[#This Row],[ProductCost]]*Sales[[#This Row],[OrderQuantity]]</f>
        <v>12.192399999999999</v>
      </c>
      <c r="Q9075" s="1" t="str">
        <f>VLOOKUP(Sales[[#This Row],[ProductKey]], Products!$A$2:$D$1000, 4, FALSE)</f>
        <v>HL Road Tire</v>
      </c>
    </row>
    <row r="9076" spans="1:17" x14ac:dyDescent="0.25">
      <c r="A9076" s="2">
        <v>38081</v>
      </c>
      <c r="B9076" s="1" t="s">
        <v>7770</v>
      </c>
      <c r="C9076">
        <v>229</v>
      </c>
      <c r="D9076">
        <v>29133</v>
      </c>
      <c r="E9076">
        <v>1</v>
      </c>
      <c r="F9076">
        <v>3</v>
      </c>
      <c r="G9076">
        <v>1</v>
      </c>
      <c r="H9076" s="2">
        <v>43194</v>
      </c>
      <c r="I9076" t="str">
        <f>VLOOKUP(Sales[[#This Row],[TerritoryKey]], Territories[], 2, FALSE)</f>
        <v>Northwest</v>
      </c>
      <c r="J9076">
        <f>_xlfn.XLOOKUP(Sales[[#This Row],[ProductKey]], Products!$A:$A, Products!$J:$J)</f>
        <v>31.724399999999999</v>
      </c>
      <c r="K9076">
        <f>_xlfn.XLOOKUP(Sales[[#This Row],[ProductKey]], Products!$A:$A, Products!$K:$K)</f>
        <v>48.067300000000003</v>
      </c>
      <c r="L9076" s="1">
        <f>Sales[[#This Row],[ProductPrice]]*Sales[[#This Row],[OrderQuantity]]</f>
        <v>48.067300000000003</v>
      </c>
      <c r="M9076" s="1">
        <f>Sales[[#This Row],[OrderQuantity]]</f>
        <v>1</v>
      </c>
      <c r="N9076" s="1">
        <f>1</f>
        <v>1</v>
      </c>
      <c r="O9076" s="1">
        <f>Sales[[#This Row],[TotalSales]]-Sales[[#This Row],[TotalCost]]</f>
        <v>16.342900000000004</v>
      </c>
      <c r="P9076" s="1">
        <f>Sales[[#This Row],[ProductCost]]*Sales[[#This Row],[OrderQuantity]]</f>
        <v>31.724399999999999</v>
      </c>
      <c r="Q9076" s="1" t="str">
        <f>VLOOKUP(Sales[[#This Row],[ProductKey]], Products!$A$2:$D$1000, 4, FALSE)</f>
        <v>Long-Sleeve Logo Jersey, M</v>
      </c>
    </row>
    <row r="9077" spans="1:17" x14ac:dyDescent="0.25">
      <c r="A9077" s="2">
        <v>38266</v>
      </c>
      <c r="B9077" s="1" t="s">
        <v>7825</v>
      </c>
      <c r="C9077">
        <v>537</v>
      </c>
      <c r="D9077">
        <v>18783</v>
      </c>
      <c r="E9077">
        <v>1</v>
      </c>
      <c r="F9077">
        <v>3</v>
      </c>
      <c r="G9077">
        <v>1</v>
      </c>
      <c r="H9077" s="2">
        <v>43379</v>
      </c>
      <c r="I9077" t="str">
        <f>VLOOKUP(Sales[[#This Row],[TerritoryKey]], Territories[], 2, FALSE)</f>
        <v>Northwest</v>
      </c>
      <c r="J9077">
        <f>_xlfn.XLOOKUP(Sales[[#This Row],[ProductKey]], Products!$A:$A, Products!$J:$J)</f>
        <v>13.09</v>
      </c>
      <c r="K9077">
        <f>_xlfn.XLOOKUP(Sales[[#This Row],[ProductKey]], Products!$A:$A, Products!$K:$K)</f>
        <v>35</v>
      </c>
      <c r="L9077" s="1">
        <f>Sales[[#This Row],[ProductPrice]]*Sales[[#This Row],[OrderQuantity]]</f>
        <v>35</v>
      </c>
      <c r="M9077" s="1">
        <f>Sales[[#This Row],[OrderQuantity]]</f>
        <v>1</v>
      </c>
      <c r="N9077" s="1">
        <f>1</f>
        <v>1</v>
      </c>
      <c r="O9077" s="1">
        <f>Sales[[#This Row],[TotalSales]]-Sales[[#This Row],[TotalCost]]</f>
        <v>21.91</v>
      </c>
      <c r="P9077" s="1">
        <f>Sales[[#This Row],[ProductCost]]*Sales[[#This Row],[OrderQuantity]]</f>
        <v>13.09</v>
      </c>
      <c r="Q9077" s="1" t="str">
        <f>VLOOKUP(Sales[[#This Row],[ProductKey]], Products!$A$2:$D$1000, 4, FALSE)</f>
        <v>HL Mountain Tire</v>
      </c>
    </row>
    <row r="9078" spans="1:17" x14ac:dyDescent="0.25">
      <c r="A9078" s="2">
        <v>37934</v>
      </c>
      <c r="B9078" s="1" t="s">
        <v>70</v>
      </c>
      <c r="C9078">
        <v>471</v>
      </c>
      <c r="D9078">
        <v>16717</v>
      </c>
      <c r="E9078">
        <v>6</v>
      </c>
      <c r="F9078">
        <v>3</v>
      </c>
      <c r="G9078">
        <v>1</v>
      </c>
      <c r="H9078" s="2">
        <v>43048</v>
      </c>
      <c r="I9078" t="str">
        <f>VLOOKUP(Sales[[#This Row],[TerritoryKey]], Territories[], 2, FALSE)</f>
        <v>Canada</v>
      </c>
      <c r="J9078">
        <f>_xlfn.XLOOKUP(Sales[[#This Row],[ProductKey]], Products!$A:$A, Products!$J:$J)</f>
        <v>23.748999999999999</v>
      </c>
      <c r="K9078">
        <f>_xlfn.XLOOKUP(Sales[[#This Row],[ProductKey]], Products!$A:$A, Products!$K:$K)</f>
        <v>63.5</v>
      </c>
      <c r="L9078" s="1">
        <f>Sales[[#This Row],[ProductPrice]]*Sales[[#This Row],[OrderQuantity]]</f>
        <v>63.5</v>
      </c>
      <c r="M9078" s="1">
        <f>Sales[[#This Row],[OrderQuantity]]</f>
        <v>1</v>
      </c>
      <c r="N9078" s="1">
        <f>1</f>
        <v>1</v>
      </c>
      <c r="O9078" s="1">
        <f>Sales[[#This Row],[TotalSales]]-Sales[[#This Row],[TotalCost]]</f>
        <v>39.751000000000005</v>
      </c>
      <c r="P9078" s="1">
        <f>Sales[[#This Row],[ProductCost]]*Sales[[#This Row],[OrderQuantity]]</f>
        <v>23.748999999999999</v>
      </c>
      <c r="Q9078" s="1" t="str">
        <f>VLOOKUP(Sales[[#This Row],[ProductKey]], Products!$A$2:$D$1000, 4, FALSE)</f>
        <v>Classic Vest, S</v>
      </c>
    </row>
    <row r="9079" spans="1:17" x14ac:dyDescent="0.25">
      <c r="A9079" s="2">
        <v>37751</v>
      </c>
      <c r="B9079" s="1" t="s">
        <v>85</v>
      </c>
      <c r="C9079">
        <v>229</v>
      </c>
      <c r="D9079">
        <v>16948</v>
      </c>
      <c r="E9079">
        <v>6</v>
      </c>
      <c r="F9079">
        <v>3</v>
      </c>
      <c r="G9079">
        <v>1</v>
      </c>
      <c r="H9079" s="2">
        <v>42865</v>
      </c>
      <c r="I9079" t="str">
        <f>VLOOKUP(Sales[[#This Row],[TerritoryKey]], Territories[], 2, FALSE)</f>
        <v>Canada</v>
      </c>
      <c r="J9079">
        <f>_xlfn.XLOOKUP(Sales[[#This Row],[ProductKey]], Products!$A:$A, Products!$J:$J)</f>
        <v>31.724399999999999</v>
      </c>
      <c r="K9079">
        <f>_xlfn.XLOOKUP(Sales[[#This Row],[ProductKey]], Products!$A:$A, Products!$K:$K)</f>
        <v>48.067300000000003</v>
      </c>
      <c r="L9079" s="1">
        <f>Sales[[#This Row],[ProductPrice]]*Sales[[#This Row],[OrderQuantity]]</f>
        <v>48.067300000000003</v>
      </c>
      <c r="M9079" s="1">
        <f>Sales[[#This Row],[OrderQuantity]]</f>
        <v>1</v>
      </c>
      <c r="N9079" s="1">
        <f>1</f>
        <v>1</v>
      </c>
      <c r="O9079" s="1">
        <f>Sales[[#This Row],[TotalSales]]-Sales[[#This Row],[TotalCost]]</f>
        <v>16.342900000000004</v>
      </c>
      <c r="P9079" s="1">
        <f>Sales[[#This Row],[ProductCost]]*Sales[[#This Row],[OrderQuantity]]</f>
        <v>31.724399999999999</v>
      </c>
      <c r="Q9079" s="1" t="str">
        <f>VLOOKUP(Sales[[#This Row],[ProductKey]], Products!$A$2:$D$1000, 4, FALSE)</f>
        <v>Long-Sleeve Logo Jersey, M</v>
      </c>
    </row>
    <row r="9080" spans="1:17" x14ac:dyDescent="0.25">
      <c r="A9080" s="2">
        <v>37935</v>
      </c>
      <c r="B9080" s="1" t="s">
        <v>109</v>
      </c>
      <c r="C9080">
        <v>541</v>
      </c>
      <c r="D9080">
        <v>12986</v>
      </c>
      <c r="E9080">
        <v>6</v>
      </c>
      <c r="F9080">
        <v>3</v>
      </c>
      <c r="G9080">
        <v>1</v>
      </c>
      <c r="H9080" s="2">
        <v>43049</v>
      </c>
      <c r="I9080" t="str">
        <f>VLOOKUP(Sales[[#This Row],[TerritoryKey]], Territories[], 2, FALSE)</f>
        <v>Canada</v>
      </c>
      <c r="J9080">
        <f>_xlfn.XLOOKUP(Sales[[#This Row],[ProductKey]], Products!$A:$A, Products!$J:$J)</f>
        <v>10.8423</v>
      </c>
      <c r="K9080">
        <f>_xlfn.XLOOKUP(Sales[[#This Row],[ProductKey]], Products!$A:$A, Products!$K:$K)</f>
        <v>28.99</v>
      </c>
      <c r="L9080" s="1">
        <f>Sales[[#This Row],[ProductPrice]]*Sales[[#This Row],[OrderQuantity]]</f>
        <v>28.99</v>
      </c>
      <c r="M9080" s="1">
        <f>Sales[[#This Row],[OrderQuantity]]</f>
        <v>1</v>
      </c>
      <c r="N9080" s="1">
        <f>1</f>
        <v>1</v>
      </c>
      <c r="O9080" s="1">
        <f>Sales[[#This Row],[TotalSales]]-Sales[[#This Row],[TotalCost]]</f>
        <v>18.1477</v>
      </c>
      <c r="P9080" s="1">
        <f>Sales[[#This Row],[ProductCost]]*Sales[[#This Row],[OrderQuantity]]</f>
        <v>10.8423</v>
      </c>
      <c r="Q9080" s="1" t="str">
        <f>VLOOKUP(Sales[[#This Row],[ProductKey]], Products!$A$2:$D$1000, 4, FALSE)</f>
        <v>Touring Tire</v>
      </c>
    </row>
    <row r="9081" spans="1:17" x14ac:dyDescent="0.25">
      <c r="A9081" s="2">
        <v>37782</v>
      </c>
      <c r="B9081" s="1" t="s">
        <v>136</v>
      </c>
      <c r="C9081">
        <v>235</v>
      </c>
      <c r="D9081">
        <v>12444</v>
      </c>
      <c r="E9081">
        <v>6</v>
      </c>
      <c r="F9081">
        <v>3</v>
      </c>
      <c r="G9081">
        <v>1</v>
      </c>
      <c r="H9081" s="2">
        <v>42896</v>
      </c>
      <c r="I9081" t="str">
        <f>VLOOKUP(Sales[[#This Row],[TerritoryKey]], Territories[], 2, FALSE)</f>
        <v>Canada</v>
      </c>
      <c r="J9081">
        <f>_xlfn.XLOOKUP(Sales[[#This Row],[ProductKey]], Products!$A:$A, Products!$J:$J)</f>
        <v>31.724399999999999</v>
      </c>
      <c r="K9081">
        <f>_xlfn.XLOOKUP(Sales[[#This Row],[ProductKey]], Products!$A:$A, Products!$K:$K)</f>
        <v>48.067300000000003</v>
      </c>
      <c r="L9081" s="1">
        <f>Sales[[#This Row],[ProductPrice]]*Sales[[#This Row],[OrderQuantity]]</f>
        <v>48.067300000000003</v>
      </c>
      <c r="M9081" s="1">
        <f>Sales[[#This Row],[OrderQuantity]]</f>
        <v>1</v>
      </c>
      <c r="N9081" s="1">
        <f>1</f>
        <v>1</v>
      </c>
      <c r="O9081" s="1">
        <f>Sales[[#This Row],[TotalSales]]-Sales[[#This Row],[TotalCost]]</f>
        <v>16.342900000000004</v>
      </c>
      <c r="P9081" s="1">
        <f>Sales[[#This Row],[ProductCost]]*Sales[[#This Row],[OrderQuantity]]</f>
        <v>31.724399999999999</v>
      </c>
      <c r="Q9081" s="1" t="str">
        <f>VLOOKUP(Sales[[#This Row],[ProductKey]], Products!$A$2:$D$1000, 4, FALSE)</f>
        <v>Long-Sleeve Logo Jersey, XL</v>
      </c>
    </row>
    <row r="9082" spans="1:17" x14ac:dyDescent="0.25">
      <c r="A9082" s="2">
        <v>37964</v>
      </c>
      <c r="B9082" s="1" t="s">
        <v>205</v>
      </c>
      <c r="C9082">
        <v>235</v>
      </c>
      <c r="D9082">
        <v>11505</v>
      </c>
      <c r="E9082">
        <v>6</v>
      </c>
      <c r="F9082">
        <v>3</v>
      </c>
      <c r="G9082">
        <v>1</v>
      </c>
      <c r="H9082" s="2">
        <v>43078</v>
      </c>
      <c r="I9082" t="str">
        <f>VLOOKUP(Sales[[#This Row],[TerritoryKey]], Territories[], 2, FALSE)</f>
        <v>Canada</v>
      </c>
      <c r="J9082">
        <f>_xlfn.XLOOKUP(Sales[[#This Row],[ProductKey]], Products!$A:$A, Products!$J:$J)</f>
        <v>31.724399999999999</v>
      </c>
      <c r="K9082">
        <f>_xlfn.XLOOKUP(Sales[[#This Row],[ProductKey]], Products!$A:$A, Products!$K:$K)</f>
        <v>48.067300000000003</v>
      </c>
      <c r="L9082" s="1">
        <f>Sales[[#This Row],[ProductPrice]]*Sales[[#This Row],[OrderQuantity]]</f>
        <v>48.067300000000003</v>
      </c>
      <c r="M9082" s="1">
        <f>Sales[[#This Row],[OrderQuantity]]</f>
        <v>1</v>
      </c>
      <c r="N9082" s="1">
        <f>1</f>
        <v>1</v>
      </c>
      <c r="O9082" s="1">
        <f>Sales[[#This Row],[TotalSales]]-Sales[[#This Row],[TotalCost]]</f>
        <v>16.342900000000004</v>
      </c>
      <c r="P9082" s="1">
        <f>Sales[[#This Row],[ProductCost]]*Sales[[#This Row],[OrderQuantity]]</f>
        <v>31.724399999999999</v>
      </c>
      <c r="Q9082" s="1" t="str">
        <f>VLOOKUP(Sales[[#This Row],[ProductKey]], Products!$A$2:$D$1000, 4, FALSE)</f>
        <v>Long-Sleeve Logo Jersey, XL</v>
      </c>
    </row>
    <row r="9083" spans="1:17" x14ac:dyDescent="0.25">
      <c r="A9083" s="2">
        <v>37633</v>
      </c>
      <c r="B9083" s="1" t="s">
        <v>267</v>
      </c>
      <c r="C9083">
        <v>479</v>
      </c>
      <c r="D9083">
        <v>13328</v>
      </c>
      <c r="E9083">
        <v>6</v>
      </c>
      <c r="F9083">
        <v>3</v>
      </c>
      <c r="G9083">
        <v>1</v>
      </c>
      <c r="H9083" s="2">
        <v>42747</v>
      </c>
      <c r="I9083" t="str">
        <f>VLOOKUP(Sales[[#This Row],[TerritoryKey]], Territories[], 2, FALSE)</f>
        <v>Canada</v>
      </c>
      <c r="J9083">
        <f>_xlfn.XLOOKUP(Sales[[#This Row],[ProductKey]], Products!$A:$A, Products!$J:$J)</f>
        <v>3.3622999999999998</v>
      </c>
      <c r="K9083">
        <f>_xlfn.XLOOKUP(Sales[[#This Row],[ProductKey]], Products!$A:$A, Products!$K:$K)</f>
        <v>8.99</v>
      </c>
      <c r="L9083" s="1">
        <f>Sales[[#This Row],[ProductPrice]]*Sales[[#This Row],[OrderQuantity]]</f>
        <v>8.99</v>
      </c>
      <c r="M9083" s="1">
        <f>Sales[[#This Row],[OrderQuantity]]</f>
        <v>1</v>
      </c>
      <c r="N9083" s="1">
        <f>1</f>
        <v>1</v>
      </c>
      <c r="O9083" s="1">
        <f>Sales[[#This Row],[TotalSales]]-Sales[[#This Row],[TotalCost]]</f>
        <v>5.6277000000000008</v>
      </c>
      <c r="P9083" s="1">
        <f>Sales[[#This Row],[ProductCost]]*Sales[[#This Row],[OrderQuantity]]</f>
        <v>3.3622999999999998</v>
      </c>
      <c r="Q9083" s="1" t="str">
        <f>VLOOKUP(Sales[[#This Row],[ProductKey]], Products!$A$2:$D$1000, 4, FALSE)</f>
        <v>Road Bottle Cage</v>
      </c>
    </row>
    <row r="9084" spans="1:17" x14ac:dyDescent="0.25">
      <c r="A9084" s="2">
        <v>37783</v>
      </c>
      <c r="B9084" s="1" t="s">
        <v>348</v>
      </c>
      <c r="C9084">
        <v>541</v>
      </c>
      <c r="D9084">
        <v>13345</v>
      </c>
      <c r="E9084">
        <v>6</v>
      </c>
      <c r="F9084">
        <v>3</v>
      </c>
      <c r="G9084">
        <v>1</v>
      </c>
      <c r="H9084" s="2">
        <v>42897</v>
      </c>
      <c r="I9084" t="str">
        <f>VLOOKUP(Sales[[#This Row],[TerritoryKey]], Territories[], 2, FALSE)</f>
        <v>Canada</v>
      </c>
      <c r="J9084">
        <f>_xlfn.XLOOKUP(Sales[[#This Row],[ProductKey]], Products!$A:$A, Products!$J:$J)</f>
        <v>10.8423</v>
      </c>
      <c r="K9084">
        <f>_xlfn.XLOOKUP(Sales[[#This Row],[ProductKey]], Products!$A:$A, Products!$K:$K)</f>
        <v>28.99</v>
      </c>
      <c r="L9084" s="1">
        <f>Sales[[#This Row],[ProductPrice]]*Sales[[#This Row],[OrderQuantity]]</f>
        <v>28.99</v>
      </c>
      <c r="M9084" s="1">
        <f>Sales[[#This Row],[OrderQuantity]]</f>
        <v>1</v>
      </c>
      <c r="N9084" s="1">
        <f>1</f>
        <v>1</v>
      </c>
      <c r="O9084" s="1">
        <f>Sales[[#This Row],[TotalSales]]-Sales[[#This Row],[TotalCost]]</f>
        <v>18.1477</v>
      </c>
      <c r="P9084" s="1">
        <f>Sales[[#This Row],[ProductCost]]*Sales[[#This Row],[OrderQuantity]]</f>
        <v>10.8423</v>
      </c>
      <c r="Q9084" s="1" t="str">
        <f>VLOOKUP(Sales[[#This Row],[ProductKey]], Products!$A$2:$D$1000, 4, FALSE)</f>
        <v>Touring Tire</v>
      </c>
    </row>
    <row r="9085" spans="1:17" x14ac:dyDescent="0.25">
      <c r="A9085" s="2">
        <v>37904</v>
      </c>
      <c r="B9085" s="1" t="s">
        <v>377</v>
      </c>
      <c r="C9085">
        <v>235</v>
      </c>
      <c r="D9085">
        <v>11330</v>
      </c>
      <c r="E9085">
        <v>6</v>
      </c>
      <c r="F9085">
        <v>3</v>
      </c>
      <c r="G9085">
        <v>1</v>
      </c>
      <c r="H9085" s="2">
        <v>43018</v>
      </c>
      <c r="I9085" t="str">
        <f>VLOOKUP(Sales[[#This Row],[TerritoryKey]], Territories[], 2, FALSE)</f>
        <v>Canada</v>
      </c>
      <c r="J9085">
        <f>_xlfn.XLOOKUP(Sales[[#This Row],[ProductKey]], Products!$A:$A, Products!$J:$J)</f>
        <v>31.724399999999999</v>
      </c>
      <c r="K9085">
        <f>_xlfn.XLOOKUP(Sales[[#This Row],[ProductKey]], Products!$A:$A, Products!$K:$K)</f>
        <v>48.067300000000003</v>
      </c>
      <c r="L9085" s="1">
        <f>Sales[[#This Row],[ProductPrice]]*Sales[[#This Row],[OrderQuantity]]</f>
        <v>48.067300000000003</v>
      </c>
      <c r="M9085" s="1">
        <f>Sales[[#This Row],[OrderQuantity]]</f>
        <v>1</v>
      </c>
      <c r="N9085" s="1">
        <f>1</f>
        <v>1</v>
      </c>
      <c r="O9085" s="1">
        <f>Sales[[#This Row],[TotalSales]]-Sales[[#This Row],[TotalCost]]</f>
        <v>16.342900000000004</v>
      </c>
      <c r="P9085" s="1">
        <f>Sales[[#This Row],[ProductCost]]*Sales[[#This Row],[OrderQuantity]]</f>
        <v>31.724399999999999</v>
      </c>
      <c r="Q9085" s="1" t="str">
        <f>VLOOKUP(Sales[[#This Row],[ProductKey]], Products!$A$2:$D$1000, 4, FALSE)</f>
        <v>Long-Sleeve Logo Jersey, XL</v>
      </c>
    </row>
    <row r="9086" spans="1:17" x14ac:dyDescent="0.25">
      <c r="A9086" s="2">
        <v>37967</v>
      </c>
      <c r="B9086" s="1" t="s">
        <v>383</v>
      </c>
      <c r="C9086">
        <v>479</v>
      </c>
      <c r="D9086">
        <v>17116</v>
      </c>
      <c r="E9086">
        <v>6</v>
      </c>
      <c r="F9086">
        <v>3</v>
      </c>
      <c r="G9086">
        <v>1</v>
      </c>
      <c r="H9086" s="2">
        <v>43081</v>
      </c>
      <c r="I9086" t="str">
        <f>VLOOKUP(Sales[[#This Row],[TerritoryKey]], Territories[], 2, FALSE)</f>
        <v>Canada</v>
      </c>
      <c r="J9086">
        <f>_xlfn.XLOOKUP(Sales[[#This Row],[ProductKey]], Products!$A:$A, Products!$J:$J)</f>
        <v>3.3622999999999998</v>
      </c>
      <c r="K9086">
        <f>_xlfn.XLOOKUP(Sales[[#This Row],[ProductKey]], Products!$A:$A, Products!$K:$K)</f>
        <v>8.99</v>
      </c>
      <c r="L9086" s="1">
        <f>Sales[[#This Row],[ProductPrice]]*Sales[[#This Row],[OrderQuantity]]</f>
        <v>8.99</v>
      </c>
      <c r="M9086" s="1">
        <f>Sales[[#This Row],[OrderQuantity]]</f>
        <v>1</v>
      </c>
      <c r="N9086" s="1">
        <f>1</f>
        <v>1</v>
      </c>
      <c r="O9086" s="1">
        <f>Sales[[#This Row],[TotalSales]]-Sales[[#This Row],[TotalCost]]</f>
        <v>5.6277000000000008</v>
      </c>
      <c r="P9086" s="1">
        <f>Sales[[#This Row],[ProductCost]]*Sales[[#This Row],[OrderQuantity]]</f>
        <v>3.3622999999999998</v>
      </c>
      <c r="Q9086" s="1" t="str">
        <f>VLOOKUP(Sales[[#This Row],[ProductKey]], Products!$A$2:$D$1000, 4, FALSE)</f>
        <v>Road Bottle Cage</v>
      </c>
    </row>
    <row r="9087" spans="1:17" x14ac:dyDescent="0.25">
      <c r="A9087" s="2">
        <v>37875</v>
      </c>
      <c r="B9087" s="1" t="s">
        <v>476</v>
      </c>
      <c r="C9087">
        <v>486</v>
      </c>
      <c r="D9087">
        <v>15905</v>
      </c>
      <c r="E9087">
        <v>6</v>
      </c>
      <c r="F9087">
        <v>3</v>
      </c>
      <c r="G9087">
        <v>1</v>
      </c>
      <c r="H9087" s="2">
        <v>42989</v>
      </c>
      <c r="I9087" t="str">
        <f>VLOOKUP(Sales[[#This Row],[TerritoryKey]], Territories[], 2, FALSE)</f>
        <v>Canada</v>
      </c>
      <c r="J9087">
        <f>_xlfn.XLOOKUP(Sales[[#This Row],[ProductKey]], Products!$A:$A, Products!$J:$J)</f>
        <v>59.466000000000001</v>
      </c>
      <c r="K9087">
        <f>_xlfn.XLOOKUP(Sales[[#This Row],[ProductKey]], Products!$A:$A, Products!$K:$K)</f>
        <v>159</v>
      </c>
      <c r="L9087" s="1">
        <f>Sales[[#This Row],[ProductPrice]]*Sales[[#This Row],[OrderQuantity]]</f>
        <v>159</v>
      </c>
      <c r="M9087" s="1">
        <f>Sales[[#This Row],[OrderQuantity]]</f>
        <v>1</v>
      </c>
      <c r="N9087" s="1">
        <f>1</f>
        <v>1</v>
      </c>
      <c r="O9087" s="1">
        <f>Sales[[#This Row],[TotalSales]]-Sales[[#This Row],[TotalCost]]</f>
        <v>99.533999999999992</v>
      </c>
      <c r="P9087" s="1">
        <f>Sales[[#This Row],[ProductCost]]*Sales[[#This Row],[OrderQuantity]]</f>
        <v>59.466000000000001</v>
      </c>
      <c r="Q9087" s="1" t="str">
        <f>VLOOKUP(Sales[[#This Row],[ProductKey]], Products!$A$2:$D$1000, 4, FALSE)</f>
        <v>All-Purpose Bike Stand</v>
      </c>
    </row>
    <row r="9088" spans="1:17" x14ac:dyDescent="0.25">
      <c r="A9088" s="2">
        <v>37664</v>
      </c>
      <c r="B9088" s="1" t="s">
        <v>541</v>
      </c>
      <c r="C9088">
        <v>226</v>
      </c>
      <c r="D9088">
        <v>22285</v>
      </c>
      <c r="E9088">
        <v>6</v>
      </c>
      <c r="F9088">
        <v>3</v>
      </c>
      <c r="G9088">
        <v>1</v>
      </c>
      <c r="H9088" s="2">
        <v>42778</v>
      </c>
      <c r="I9088" t="str">
        <f>VLOOKUP(Sales[[#This Row],[TerritoryKey]], Territories[], 2, FALSE)</f>
        <v>Canada</v>
      </c>
      <c r="J9088">
        <f>_xlfn.XLOOKUP(Sales[[#This Row],[ProductKey]], Products!$A:$A, Products!$J:$J)</f>
        <v>31.724399999999999</v>
      </c>
      <c r="K9088">
        <f>_xlfn.XLOOKUP(Sales[[#This Row],[ProductKey]], Products!$A:$A, Products!$K:$K)</f>
        <v>48.067300000000003</v>
      </c>
      <c r="L9088" s="1">
        <f>Sales[[#This Row],[ProductPrice]]*Sales[[#This Row],[OrderQuantity]]</f>
        <v>48.067300000000003</v>
      </c>
      <c r="M9088" s="1">
        <f>Sales[[#This Row],[OrderQuantity]]</f>
        <v>1</v>
      </c>
      <c r="N9088" s="1">
        <f>1</f>
        <v>1</v>
      </c>
      <c r="O9088" s="1">
        <f>Sales[[#This Row],[TotalSales]]-Sales[[#This Row],[TotalCost]]</f>
        <v>16.342900000000004</v>
      </c>
      <c r="P9088" s="1">
        <f>Sales[[#This Row],[ProductCost]]*Sales[[#This Row],[OrderQuantity]]</f>
        <v>31.724399999999999</v>
      </c>
      <c r="Q9088" s="1" t="str">
        <f>VLOOKUP(Sales[[#This Row],[ProductKey]], Products!$A$2:$D$1000, 4, FALSE)</f>
        <v>Long-Sleeve Logo Jersey, S</v>
      </c>
    </row>
    <row r="9089" spans="1:17" x14ac:dyDescent="0.25">
      <c r="A9089" s="2">
        <v>37662</v>
      </c>
      <c r="B9089" s="1" t="s">
        <v>737</v>
      </c>
      <c r="C9089">
        <v>484</v>
      </c>
      <c r="D9089">
        <v>11276</v>
      </c>
      <c r="E9089">
        <v>6</v>
      </c>
      <c r="F9089">
        <v>3</v>
      </c>
      <c r="G9089">
        <v>1</v>
      </c>
      <c r="H9089" s="2">
        <v>42776</v>
      </c>
      <c r="I9089" t="str">
        <f>VLOOKUP(Sales[[#This Row],[TerritoryKey]], Territories[], 2, FALSE)</f>
        <v>Canada</v>
      </c>
      <c r="J9089">
        <f>_xlfn.XLOOKUP(Sales[[#This Row],[ProductKey]], Products!$A:$A, Products!$J:$J)</f>
        <v>2.9733000000000001</v>
      </c>
      <c r="K9089">
        <f>_xlfn.XLOOKUP(Sales[[#This Row],[ProductKey]], Products!$A:$A, Products!$K:$K)</f>
        <v>7.95</v>
      </c>
      <c r="L9089" s="1">
        <f>Sales[[#This Row],[ProductPrice]]*Sales[[#This Row],[OrderQuantity]]</f>
        <v>7.95</v>
      </c>
      <c r="M9089" s="1">
        <f>Sales[[#This Row],[OrderQuantity]]</f>
        <v>1</v>
      </c>
      <c r="N9089" s="1">
        <f>1</f>
        <v>1</v>
      </c>
      <c r="O9089" s="1">
        <f>Sales[[#This Row],[TotalSales]]-Sales[[#This Row],[TotalCost]]</f>
        <v>4.9767000000000001</v>
      </c>
      <c r="P9089" s="1">
        <f>Sales[[#This Row],[ProductCost]]*Sales[[#This Row],[OrderQuantity]]</f>
        <v>2.9733000000000001</v>
      </c>
      <c r="Q9089" s="1" t="str">
        <f>VLOOKUP(Sales[[#This Row],[ProductKey]], Products!$A$2:$D$1000, 4, FALSE)</f>
        <v>Bike Wash - Dissolver</v>
      </c>
    </row>
    <row r="9090" spans="1:17" x14ac:dyDescent="0.25">
      <c r="A9090" s="2">
        <v>38139</v>
      </c>
      <c r="B9090" s="1" t="s">
        <v>771</v>
      </c>
      <c r="C9090">
        <v>472</v>
      </c>
      <c r="D9090">
        <v>12945</v>
      </c>
      <c r="E9090">
        <v>6</v>
      </c>
      <c r="F9090">
        <v>3</v>
      </c>
      <c r="G9090">
        <v>1</v>
      </c>
      <c r="H9090" s="2">
        <v>43252</v>
      </c>
      <c r="I9090" t="str">
        <f>VLOOKUP(Sales[[#This Row],[TerritoryKey]], Territories[], 2, FALSE)</f>
        <v>Canada</v>
      </c>
      <c r="J9090">
        <f>_xlfn.XLOOKUP(Sales[[#This Row],[ProductKey]], Products!$A:$A, Products!$J:$J)</f>
        <v>23.748999999999999</v>
      </c>
      <c r="K9090">
        <f>_xlfn.XLOOKUP(Sales[[#This Row],[ProductKey]], Products!$A:$A, Products!$K:$K)</f>
        <v>63.5</v>
      </c>
      <c r="L9090" s="1">
        <f>Sales[[#This Row],[ProductPrice]]*Sales[[#This Row],[OrderQuantity]]</f>
        <v>63.5</v>
      </c>
      <c r="M9090" s="1">
        <f>Sales[[#This Row],[OrderQuantity]]</f>
        <v>1</v>
      </c>
      <c r="N9090" s="1">
        <f>1</f>
        <v>1</v>
      </c>
      <c r="O9090" s="1">
        <f>Sales[[#This Row],[TotalSales]]-Sales[[#This Row],[TotalCost]]</f>
        <v>39.751000000000005</v>
      </c>
      <c r="P9090" s="1">
        <f>Sales[[#This Row],[ProductCost]]*Sales[[#This Row],[OrderQuantity]]</f>
        <v>23.748999999999999</v>
      </c>
      <c r="Q9090" s="1" t="str">
        <f>VLOOKUP(Sales[[#This Row],[ProductKey]], Products!$A$2:$D$1000, 4, FALSE)</f>
        <v>Classic Vest, M</v>
      </c>
    </row>
    <row r="9091" spans="1:17" x14ac:dyDescent="0.25">
      <c r="A9091" s="2">
        <v>37937</v>
      </c>
      <c r="B9091" s="1" t="s">
        <v>840</v>
      </c>
      <c r="C9091">
        <v>223</v>
      </c>
      <c r="D9091">
        <v>11091</v>
      </c>
      <c r="E9091">
        <v>6</v>
      </c>
      <c r="F9091">
        <v>3</v>
      </c>
      <c r="G9091">
        <v>1</v>
      </c>
      <c r="H9091" s="2">
        <v>43051</v>
      </c>
      <c r="I9091" t="str">
        <f>VLOOKUP(Sales[[#This Row],[TerritoryKey]], Territories[], 2, FALSE)</f>
        <v>Canada</v>
      </c>
      <c r="J9091">
        <f>_xlfn.XLOOKUP(Sales[[#This Row],[ProductKey]], Products!$A:$A, Products!$J:$J)</f>
        <v>5.7051999999999996</v>
      </c>
      <c r="K9091">
        <f>_xlfn.XLOOKUP(Sales[[#This Row],[ProductKey]], Products!$A:$A, Products!$K:$K)</f>
        <v>8.6441999999999997</v>
      </c>
      <c r="L9091" s="1">
        <f>Sales[[#This Row],[ProductPrice]]*Sales[[#This Row],[OrderQuantity]]</f>
        <v>8.6441999999999997</v>
      </c>
      <c r="M9091" s="1">
        <f>Sales[[#This Row],[OrderQuantity]]</f>
        <v>1</v>
      </c>
      <c r="N9091" s="1">
        <f>1</f>
        <v>1</v>
      </c>
      <c r="O9091" s="1">
        <f>Sales[[#This Row],[TotalSales]]-Sales[[#This Row],[TotalCost]]</f>
        <v>2.9390000000000001</v>
      </c>
      <c r="P9091" s="1">
        <f>Sales[[#This Row],[ProductCost]]*Sales[[#This Row],[OrderQuantity]]</f>
        <v>5.7051999999999996</v>
      </c>
      <c r="Q9091" s="1" t="str">
        <f>VLOOKUP(Sales[[#This Row],[ProductKey]], Products!$A$2:$D$1000, 4, FALSE)</f>
        <v>AWC Logo Cap</v>
      </c>
    </row>
    <row r="9092" spans="1:17" x14ac:dyDescent="0.25">
      <c r="A9092" s="2">
        <v>37965</v>
      </c>
      <c r="B9092" s="1" t="s">
        <v>980</v>
      </c>
      <c r="C9092">
        <v>223</v>
      </c>
      <c r="D9092">
        <v>22128</v>
      </c>
      <c r="E9092">
        <v>6</v>
      </c>
      <c r="F9092">
        <v>3</v>
      </c>
      <c r="G9092">
        <v>1</v>
      </c>
      <c r="H9092" s="2">
        <v>43079</v>
      </c>
      <c r="I9092" t="str">
        <f>VLOOKUP(Sales[[#This Row],[TerritoryKey]], Territories[], 2, FALSE)</f>
        <v>Canada</v>
      </c>
      <c r="J9092">
        <f>_xlfn.XLOOKUP(Sales[[#This Row],[ProductKey]], Products!$A:$A, Products!$J:$J)</f>
        <v>5.7051999999999996</v>
      </c>
      <c r="K9092">
        <f>_xlfn.XLOOKUP(Sales[[#This Row],[ProductKey]], Products!$A:$A, Products!$K:$K)</f>
        <v>8.6441999999999997</v>
      </c>
      <c r="L9092" s="1">
        <f>Sales[[#This Row],[ProductPrice]]*Sales[[#This Row],[OrderQuantity]]</f>
        <v>8.6441999999999997</v>
      </c>
      <c r="M9092" s="1">
        <f>Sales[[#This Row],[OrderQuantity]]</f>
        <v>1</v>
      </c>
      <c r="N9092" s="1">
        <f>1</f>
        <v>1</v>
      </c>
      <c r="O9092" s="1">
        <f>Sales[[#This Row],[TotalSales]]-Sales[[#This Row],[TotalCost]]</f>
        <v>2.9390000000000001</v>
      </c>
      <c r="P9092" s="1">
        <f>Sales[[#This Row],[ProductCost]]*Sales[[#This Row],[OrderQuantity]]</f>
        <v>5.7051999999999996</v>
      </c>
      <c r="Q9092" s="1" t="str">
        <f>VLOOKUP(Sales[[#This Row],[ProductKey]], Products!$A$2:$D$1000, 4, FALSE)</f>
        <v>AWC Logo Cap</v>
      </c>
    </row>
    <row r="9093" spans="1:17" x14ac:dyDescent="0.25">
      <c r="A9093" s="2">
        <v>37691</v>
      </c>
      <c r="B9093" s="1" t="s">
        <v>989</v>
      </c>
      <c r="C9093">
        <v>471</v>
      </c>
      <c r="D9093">
        <v>15536</v>
      </c>
      <c r="E9093">
        <v>6</v>
      </c>
      <c r="F9093">
        <v>3</v>
      </c>
      <c r="G9093">
        <v>1</v>
      </c>
      <c r="H9093" s="2">
        <v>42805</v>
      </c>
      <c r="I9093" t="str">
        <f>VLOOKUP(Sales[[#This Row],[TerritoryKey]], Territories[], 2, FALSE)</f>
        <v>Canada</v>
      </c>
      <c r="J9093">
        <f>_xlfn.XLOOKUP(Sales[[#This Row],[ProductKey]], Products!$A:$A, Products!$J:$J)</f>
        <v>23.748999999999999</v>
      </c>
      <c r="K9093">
        <f>_xlfn.XLOOKUP(Sales[[#This Row],[ProductKey]], Products!$A:$A, Products!$K:$K)</f>
        <v>63.5</v>
      </c>
      <c r="L9093" s="1">
        <f>Sales[[#This Row],[ProductPrice]]*Sales[[#This Row],[OrderQuantity]]</f>
        <v>63.5</v>
      </c>
      <c r="M9093" s="1">
        <f>Sales[[#This Row],[OrderQuantity]]</f>
        <v>1</v>
      </c>
      <c r="N9093" s="1">
        <f>1</f>
        <v>1</v>
      </c>
      <c r="O9093" s="1">
        <f>Sales[[#This Row],[TotalSales]]-Sales[[#This Row],[TotalCost]]</f>
        <v>39.751000000000005</v>
      </c>
      <c r="P9093" s="1">
        <f>Sales[[#This Row],[ProductCost]]*Sales[[#This Row],[OrderQuantity]]</f>
        <v>23.748999999999999</v>
      </c>
      <c r="Q9093" s="1" t="str">
        <f>VLOOKUP(Sales[[#This Row],[ProductKey]], Products!$A$2:$D$1000, 4, FALSE)</f>
        <v>Classic Vest, S</v>
      </c>
    </row>
    <row r="9094" spans="1:17" x14ac:dyDescent="0.25">
      <c r="A9094" s="2">
        <v>37723</v>
      </c>
      <c r="B9094" s="1" t="s">
        <v>1025</v>
      </c>
      <c r="C9094">
        <v>464</v>
      </c>
      <c r="D9094">
        <v>16666</v>
      </c>
      <c r="E9094">
        <v>6</v>
      </c>
      <c r="F9094">
        <v>3</v>
      </c>
      <c r="G9094">
        <v>1</v>
      </c>
      <c r="H9094" s="2">
        <v>42837</v>
      </c>
      <c r="I9094" t="str">
        <f>VLOOKUP(Sales[[#This Row],[TerritoryKey]], Territories[], 2, FALSE)</f>
        <v>Canada</v>
      </c>
      <c r="J9094">
        <f>_xlfn.XLOOKUP(Sales[[#This Row],[ProductKey]], Products!$A:$A, Products!$J:$J)</f>
        <v>9.7135999999999996</v>
      </c>
      <c r="K9094">
        <f>_xlfn.XLOOKUP(Sales[[#This Row],[ProductKey]], Products!$A:$A, Products!$K:$K)</f>
        <v>23.548100000000002</v>
      </c>
      <c r="L9094" s="1">
        <f>Sales[[#This Row],[ProductPrice]]*Sales[[#This Row],[OrderQuantity]]</f>
        <v>23.548100000000002</v>
      </c>
      <c r="M9094" s="1">
        <f>Sales[[#This Row],[OrderQuantity]]</f>
        <v>1</v>
      </c>
      <c r="N9094" s="1">
        <f>1</f>
        <v>1</v>
      </c>
      <c r="O9094" s="1">
        <f>Sales[[#This Row],[TotalSales]]-Sales[[#This Row],[TotalCost]]</f>
        <v>13.834500000000002</v>
      </c>
      <c r="P9094" s="1">
        <f>Sales[[#This Row],[ProductCost]]*Sales[[#This Row],[OrderQuantity]]</f>
        <v>9.7135999999999996</v>
      </c>
      <c r="Q9094" s="1" t="str">
        <f>VLOOKUP(Sales[[#This Row],[ProductKey]], Products!$A$2:$D$1000, 4, FALSE)</f>
        <v>Half-Finger Gloves, M</v>
      </c>
    </row>
    <row r="9095" spans="1:17" x14ac:dyDescent="0.25">
      <c r="A9095" s="2">
        <v>38047</v>
      </c>
      <c r="B9095" s="1" t="s">
        <v>1050</v>
      </c>
      <c r="C9095">
        <v>229</v>
      </c>
      <c r="D9095">
        <v>11223</v>
      </c>
      <c r="E9095">
        <v>6</v>
      </c>
      <c r="F9095">
        <v>3</v>
      </c>
      <c r="G9095">
        <v>1</v>
      </c>
      <c r="H9095" s="2">
        <v>43160</v>
      </c>
      <c r="I9095" t="str">
        <f>VLOOKUP(Sales[[#This Row],[TerritoryKey]], Territories[], 2, FALSE)</f>
        <v>Canada</v>
      </c>
      <c r="J9095">
        <f>_xlfn.XLOOKUP(Sales[[#This Row],[ProductKey]], Products!$A:$A, Products!$J:$J)</f>
        <v>31.724399999999999</v>
      </c>
      <c r="K9095">
        <f>_xlfn.XLOOKUP(Sales[[#This Row],[ProductKey]], Products!$A:$A, Products!$K:$K)</f>
        <v>48.067300000000003</v>
      </c>
      <c r="L9095" s="1">
        <f>Sales[[#This Row],[ProductPrice]]*Sales[[#This Row],[OrderQuantity]]</f>
        <v>48.067300000000003</v>
      </c>
      <c r="M9095" s="1">
        <f>Sales[[#This Row],[OrderQuantity]]</f>
        <v>1</v>
      </c>
      <c r="N9095" s="1">
        <f>1</f>
        <v>1</v>
      </c>
      <c r="O9095" s="1">
        <f>Sales[[#This Row],[TotalSales]]-Sales[[#This Row],[TotalCost]]</f>
        <v>16.342900000000004</v>
      </c>
      <c r="P9095" s="1">
        <f>Sales[[#This Row],[ProductCost]]*Sales[[#This Row],[OrderQuantity]]</f>
        <v>31.724399999999999</v>
      </c>
      <c r="Q9095" s="1" t="str">
        <f>VLOOKUP(Sales[[#This Row],[ProductKey]], Products!$A$2:$D$1000, 4, FALSE)</f>
        <v>Long-Sleeve Logo Jersey, M</v>
      </c>
    </row>
    <row r="9096" spans="1:17" x14ac:dyDescent="0.25">
      <c r="A9096" s="2">
        <v>37904</v>
      </c>
      <c r="B9096" s="1" t="s">
        <v>1098</v>
      </c>
      <c r="C9096">
        <v>490</v>
      </c>
      <c r="D9096">
        <v>14745</v>
      </c>
      <c r="E9096">
        <v>6</v>
      </c>
      <c r="F9096">
        <v>3</v>
      </c>
      <c r="G9096">
        <v>1</v>
      </c>
      <c r="H9096" s="2">
        <v>43018</v>
      </c>
      <c r="I9096" t="str">
        <f>VLOOKUP(Sales[[#This Row],[TerritoryKey]], Territories[], 2, FALSE)</f>
        <v>Canada</v>
      </c>
      <c r="J9096">
        <f>_xlfn.XLOOKUP(Sales[[#This Row],[ProductKey]], Products!$A:$A, Products!$J:$J)</f>
        <v>41.572299999999998</v>
      </c>
      <c r="K9096">
        <f>_xlfn.XLOOKUP(Sales[[#This Row],[ProductKey]], Products!$A:$A, Products!$K:$K)</f>
        <v>53.99</v>
      </c>
      <c r="L9096" s="1">
        <f>Sales[[#This Row],[ProductPrice]]*Sales[[#This Row],[OrderQuantity]]</f>
        <v>53.99</v>
      </c>
      <c r="M9096" s="1">
        <f>Sales[[#This Row],[OrderQuantity]]</f>
        <v>1</v>
      </c>
      <c r="N9096" s="1">
        <f>1</f>
        <v>1</v>
      </c>
      <c r="O9096" s="1">
        <f>Sales[[#This Row],[TotalSales]]-Sales[[#This Row],[TotalCost]]</f>
        <v>12.417700000000004</v>
      </c>
      <c r="P9096" s="1">
        <f>Sales[[#This Row],[ProductCost]]*Sales[[#This Row],[OrderQuantity]]</f>
        <v>41.572299999999998</v>
      </c>
      <c r="Q9096" s="1" t="str">
        <f>VLOOKUP(Sales[[#This Row],[ProductKey]], Products!$A$2:$D$1000, 4, FALSE)</f>
        <v>Short-Sleeve Classic Jersey, L</v>
      </c>
    </row>
    <row r="9097" spans="1:17" x14ac:dyDescent="0.25">
      <c r="A9097" s="2">
        <v>37813</v>
      </c>
      <c r="B9097" s="1" t="s">
        <v>1209</v>
      </c>
      <c r="C9097">
        <v>226</v>
      </c>
      <c r="D9097">
        <v>24665</v>
      </c>
      <c r="E9097">
        <v>6</v>
      </c>
      <c r="F9097">
        <v>3</v>
      </c>
      <c r="G9097">
        <v>1</v>
      </c>
      <c r="H9097" s="2">
        <v>42927</v>
      </c>
      <c r="I9097" t="str">
        <f>VLOOKUP(Sales[[#This Row],[TerritoryKey]], Territories[], 2, FALSE)</f>
        <v>Canada</v>
      </c>
      <c r="J9097">
        <f>_xlfn.XLOOKUP(Sales[[#This Row],[ProductKey]], Products!$A:$A, Products!$J:$J)</f>
        <v>31.724399999999999</v>
      </c>
      <c r="K9097">
        <f>_xlfn.XLOOKUP(Sales[[#This Row],[ProductKey]], Products!$A:$A, Products!$K:$K)</f>
        <v>48.067300000000003</v>
      </c>
      <c r="L9097" s="1">
        <f>Sales[[#This Row],[ProductPrice]]*Sales[[#This Row],[OrderQuantity]]</f>
        <v>48.067300000000003</v>
      </c>
      <c r="M9097" s="1">
        <f>Sales[[#This Row],[OrderQuantity]]</f>
        <v>1</v>
      </c>
      <c r="N9097" s="1">
        <f>1</f>
        <v>1</v>
      </c>
      <c r="O9097" s="1">
        <f>Sales[[#This Row],[TotalSales]]-Sales[[#This Row],[TotalCost]]</f>
        <v>16.342900000000004</v>
      </c>
      <c r="P9097" s="1">
        <f>Sales[[#This Row],[ProductCost]]*Sales[[#This Row],[OrderQuantity]]</f>
        <v>31.724399999999999</v>
      </c>
      <c r="Q9097" s="1" t="str">
        <f>VLOOKUP(Sales[[#This Row],[ProductKey]], Products!$A$2:$D$1000, 4, FALSE)</f>
        <v>Long-Sleeve Logo Jersey, S</v>
      </c>
    </row>
    <row r="9098" spans="1:17" x14ac:dyDescent="0.25">
      <c r="A9098" s="2">
        <v>37753</v>
      </c>
      <c r="B9098" s="1" t="s">
        <v>1269</v>
      </c>
      <c r="C9098">
        <v>486</v>
      </c>
      <c r="D9098">
        <v>21251</v>
      </c>
      <c r="E9098">
        <v>6</v>
      </c>
      <c r="F9098">
        <v>3</v>
      </c>
      <c r="G9098">
        <v>1</v>
      </c>
      <c r="H9098" s="2">
        <v>42867</v>
      </c>
      <c r="I9098" t="str">
        <f>VLOOKUP(Sales[[#This Row],[TerritoryKey]], Territories[], 2, FALSE)</f>
        <v>Canada</v>
      </c>
      <c r="J9098">
        <f>_xlfn.XLOOKUP(Sales[[#This Row],[ProductKey]], Products!$A:$A, Products!$J:$J)</f>
        <v>59.466000000000001</v>
      </c>
      <c r="K9098">
        <f>_xlfn.XLOOKUP(Sales[[#This Row],[ProductKey]], Products!$A:$A, Products!$K:$K)</f>
        <v>159</v>
      </c>
      <c r="L9098" s="1">
        <f>Sales[[#This Row],[ProductPrice]]*Sales[[#This Row],[OrderQuantity]]</f>
        <v>159</v>
      </c>
      <c r="M9098" s="1">
        <f>Sales[[#This Row],[OrderQuantity]]</f>
        <v>1</v>
      </c>
      <c r="N9098" s="1">
        <f>1</f>
        <v>1</v>
      </c>
      <c r="O9098" s="1">
        <f>Sales[[#This Row],[TotalSales]]-Sales[[#This Row],[TotalCost]]</f>
        <v>99.533999999999992</v>
      </c>
      <c r="P9098" s="1">
        <f>Sales[[#This Row],[ProductCost]]*Sales[[#This Row],[OrderQuantity]]</f>
        <v>59.466000000000001</v>
      </c>
      <c r="Q9098" s="1" t="str">
        <f>VLOOKUP(Sales[[#This Row],[ProductKey]], Products!$A$2:$D$1000, 4, FALSE)</f>
        <v>All-Purpose Bike Stand</v>
      </c>
    </row>
    <row r="9099" spans="1:17" x14ac:dyDescent="0.25">
      <c r="A9099" s="2">
        <v>37904</v>
      </c>
      <c r="B9099" s="1" t="s">
        <v>1311</v>
      </c>
      <c r="C9099">
        <v>226</v>
      </c>
      <c r="D9099">
        <v>11200</v>
      </c>
      <c r="E9099">
        <v>6</v>
      </c>
      <c r="F9099">
        <v>3</v>
      </c>
      <c r="G9099">
        <v>1</v>
      </c>
      <c r="H9099" s="2">
        <v>43018</v>
      </c>
      <c r="I9099" t="str">
        <f>VLOOKUP(Sales[[#This Row],[TerritoryKey]], Territories[], 2, FALSE)</f>
        <v>Canada</v>
      </c>
      <c r="J9099">
        <f>_xlfn.XLOOKUP(Sales[[#This Row],[ProductKey]], Products!$A:$A, Products!$J:$J)</f>
        <v>31.724399999999999</v>
      </c>
      <c r="K9099">
        <f>_xlfn.XLOOKUP(Sales[[#This Row],[ProductKey]], Products!$A:$A, Products!$K:$K)</f>
        <v>48.067300000000003</v>
      </c>
      <c r="L9099" s="1">
        <f>Sales[[#This Row],[ProductPrice]]*Sales[[#This Row],[OrderQuantity]]</f>
        <v>48.067300000000003</v>
      </c>
      <c r="M9099" s="1">
        <f>Sales[[#This Row],[OrderQuantity]]</f>
        <v>1</v>
      </c>
      <c r="N9099" s="1">
        <f>1</f>
        <v>1</v>
      </c>
      <c r="O9099" s="1">
        <f>Sales[[#This Row],[TotalSales]]-Sales[[#This Row],[TotalCost]]</f>
        <v>16.342900000000004</v>
      </c>
      <c r="P9099" s="1">
        <f>Sales[[#This Row],[ProductCost]]*Sales[[#This Row],[OrderQuantity]]</f>
        <v>31.724399999999999</v>
      </c>
      <c r="Q9099" s="1" t="str">
        <f>VLOOKUP(Sales[[#This Row],[ProductKey]], Products!$A$2:$D$1000, 4, FALSE)</f>
        <v>Long-Sleeve Logo Jersey, S</v>
      </c>
    </row>
    <row r="9100" spans="1:17" x14ac:dyDescent="0.25">
      <c r="A9100" s="2">
        <v>37966</v>
      </c>
      <c r="B9100" s="1" t="s">
        <v>1333</v>
      </c>
      <c r="C9100">
        <v>223</v>
      </c>
      <c r="D9100">
        <v>12959</v>
      </c>
      <c r="E9100">
        <v>6</v>
      </c>
      <c r="F9100">
        <v>3</v>
      </c>
      <c r="G9100">
        <v>1</v>
      </c>
      <c r="H9100" s="2">
        <v>43080</v>
      </c>
      <c r="I9100" t="str">
        <f>VLOOKUP(Sales[[#This Row],[TerritoryKey]], Territories[], 2, FALSE)</f>
        <v>Canada</v>
      </c>
      <c r="J9100">
        <f>_xlfn.XLOOKUP(Sales[[#This Row],[ProductKey]], Products!$A:$A, Products!$J:$J)</f>
        <v>5.7051999999999996</v>
      </c>
      <c r="K9100">
        <f>_xlfn.XLOOKUP(Sales[[#This Row],[ProductKey]], Products!$A:$A, Products!$K:$K)</f>
        <v>8.6441999999999997</v>
      </c>
      <c r="L9100" s="1">
        <f>Sales[[#This Row],[ProductPrice]]*Sales[[#This Row],[OrderQuantity]]</f>
        <v>8.6441999999999997</v>
      </c>
      <c r="M9100" s="1">
        <f>Sales[[#This Row],[OrderQuantity]]</f>
        <v>1</v>
      </c>
      <c r="N9100" s="1">
        <f>1</f>
        <v>1</v>
      </c>
      <c r="O9100" s="1">
        <f>Sales[[#This Row],[TotalSales]]-Sales[[#This Row],[TotalCost]]</f>
        <v>2.9390000000000001</v>
      </c>
      <c r="P9100" s="1">
        <f>Sales[[#This Row],[ProductCost]]*Sales[[#This Row],[OrderQuantity]]</f>
        <v>5.7051999999999996</v>
      </c>
      <c r="Q9100" s="1" t="str">
        <f>VLOOKUP(Sales[[#This Row],[ProductKey]], Products!$A$2:$D$1000, 4, FALSE)</f>
        <v>AWC Logo Cap</v>
      </c>
    </row>
    <row r="9101" spans="1:17" x14ac:dyDescent="0.25">
      <c r="A9101" s="2">
        <v>38078</v>
      </c>
      <c r="B9101" s="1" t="s">
        <v>1461</v>
      </c>
      <c r="C9101">
        <v>229</v>
      </c>
      <c r="D9101">
        <v>19541</v>
      </c>
      <c r="E9101">
        <v>6</v>
      </c>
      <c r="F9101">
        <v>3</v>
      </c>
      <c r="G9101">
        <v>1</v>
      </c>
      <c r="H9101" s="2">
        <v>43191</v>
      </c>
      <c r="I9101" t="str">
        <f>VLOOKUP(Sales[[#This Row],[TerritoryKey]], Territories[], 2, FALSE)</f>
        <v>Canada</v>
      </c>
      <c r="J9101">
        <f>_xlfn.XLOOKUP(Sales[[#This Row],[ProductKey]], Products!$A:$A, Products!$J:$J)</f>
        <v>31.724399999999999</v>
      </c>
      <c r="K9101">
        <f>_xlfn.XLOOKUP(Sales[[#This Row],[ProductKey]], Products!$A:$A, Products!$K:$K)</f>
        <v>48.067300000000003</v>
      </c>
      <c r="L9101" s="1">
        <f>Sales[[#This Row],[ProductPrice]]*Sales[[#This Row],[OrderQuantity]]</f>
        <v>48.067300000000003</v>
      </c>
      <c r="M9101" s="1">
        <f>Sales[[#This Row],[OrderQuantity]]</f>
        <v>1</v>
      </c>
      <c r="N9101" s="1">
        <f>1</f>
        <v>1</v>
      </c>
      <c r="O9101" s="1">
        <f>Sales[[#This Row],[TotalSales]]-Sales[[#This Row],[TotalCost]]</f>
        <v>16.342900000000004</v>
      </c>
      <c r="P9101" s="1">
        <f>Sales[[#This Row],[ProductCost]]*Sales[[#This Row],[OrderQuantity]]</f>
        <v>31.724399999999999</v>
      </c>
      <c r="Q9101" s="1" t="str">
        <f>VLOOKUP(Sales[[#This Row],[ProductKey]], Products!$A$2:$D$1000, 4, FALSE)</f>
        <v>Long-Sleeve Logo Jersey, M</v>
      </c>
    </row>
    <row r="9102" spans="1:17" x14ac:dyDescent="0.25">
      <c r="A9102" s="2">
        <v>38108</v>
      </c>
      <c r="B9102" s="1" t="s">
        <v>1583</v>
      </c>
      <c r="C9102">
        <v>472</v>
      </c>
      <c r="D9102">
        <v>11185</v>
      </c>
      <c r="E9102">
        <v>6</v>
      </c>
      <c r="F9102">
        <v>3</v>
      </c>
      <c r="G9102">
        <v>1</v>
      </c>
      <c r="H9102" s="2">
        <v>43221</v>
      </c>
      <c r="I9102" t="str">
        <f>VLOOKUP(Sales[[#This Row],[TerritoryKey]], Territories[], 2, FALSE)</f>
        <v>Canada</v>
      </c>
      <c r="J9102">
        <f>_xlfn.XLOOKUP(Sales[[#This Row],[ProductKey]], Products!$A:$A, Products!$J:$J)</f>
        <v>23.748999999999999</v>
      </c>
      <c r="K9102">
        <f>_xlfn.XLOOKUP(Sales[[#This Row],[ProductKey]], Products!$A:$A, Products!$K:$K)</f>
        <v>63.5</v>
      </c>
      <c r="L9102" s="1">
        <f>Sales[[#This Row],[ProductPrice]]*Sales[[#This Row],[OrderQuantity]]</f>
        <v>63.5</v>
      </c>
      <c r="M9102" s="1">
        <f>Sales[[#This Row],[OrderQuantity]]</f>
        <v>1</v>
      </c>
      <c r="N9102" s="1">
        <f>1</f>
        <v>1</v>
      </c>
      <c r="O9102" s="1">
        <f>Sales[[#This Row],[TotalSales]]-Sales[[#This Row],[TotalCost]]</f>
        <v>39.751000000000005</v>
      </c>
      <c r="P9102" s="1">
        <f>Sales[[#This Row],[ProductCost]]*Sales[[#This Row],[OrderQuantity]]</f>
        <v>23.748999999999999</v>
      </c>
      <c r="Q9102" s="1" t="str">
        <f>VLOOKUP(Sales[[#This Row],[ProductKey]], Products!$A$2:$D$1000, 4, FALSE)</f>
        <v>Classic Vest, M</v>
      </c>
    </row>
    <row r="9103" spans="1:17" x14ac:dyDescent="0.25">
      <c r="A9103" s="2">
        <v>37753</v>
      </c>
      <c r="B9103" s="1" t="s">
        <v>2290</v>
      </c>
      <c r="C9103">
        <v>229</v>
      </c>
      <c r="D9103">
        <v>11833</v>
      </c>
      <c r="E9103">
        <v>6</v>
      </c>
      <c r="F9103">
        <v>3</v>
      </c>
      <c r="G9103">
        <v>1</v>
      </c>
      <c r="H9103" s="2">
        <v>42867</v>
      </c>
      <c r="I9103" t="str">
        <f>VLOOKUP(Sales[[#This Row],[TerritoryKey]], Territories[], 2, FALSE)</f>
        <v>Canada</v>
      </c>
      <c r="J9103">
        <f>_xlfn.XLOOKUP(Sales[[#This Row],[ProductKey]], Products!$A:$A, Products!$J:$J)</f>
        <v>31.724399999999999</v>
      </c>
      <c r="K9103">
        <f>_xlfn.XLOOKUP(Sales[[#This Row],[ProductKey]], Products!$A:$A, Products!$K:$K)</f>
        <v>48.067300000000003</v>
      </c>
      <c r="L9103" s="1">
        <f>Sales[[#This Row],[ProductPrice]]*Sales[[#This Row],[OrderQuantity]]</f>
        <v>48.067300000000003</v>
      </c>
      <c r="M9103" s="1">
        <f>Sales[[#This Row],[OrderQuantity]]</f>
        <v>1</v>
      </c>
      <c r="N9103" s="1">
        <f>1</f>
        <v>1</v>
      </c>
      <c r="O9103" s="1">
        <f>Sales[[#This Row],[TotalSales]]-Sales[[#This Row],[TotalCost]]</f>
        <v>16.342900000000004</v>
      </c>
      <c r="P9103" s="1">
        <f>Sales[[#This Row],[ProductCost]]*Sales[[#This Row],[OrderQuantity]]</f>
        <v>31.724399999999999</v>
      </c>
      <c r="Q9103" s="1" t="str">
        <f>VLOOKUP(Sales[[#This Row],[ProductKey]], Products!$A$2:$D$1000, 4, FALSE)</f>
        <v>Long-Sleeve Logo Jersey, M</v>
      </c>
    </row>
    <row r="9104" spans="1:17" x14ac:dyDescent="0.25">
      <c r="A9104" s="2">
        <v>38231</v>
      </c>
      <c r="B9104" s="1" t="s">
        <v>2318</v>
      </c>
      <c r="C9104">
        <v>226</v>
      </c>
      <c r="D9104">
        <v>28341</v>
      </c>
      <c r="E9104">
        <v>6</v>
      </c>
      <c r="F9104">
        <v>3</v>
      </c>
      <c r="G9104">
        <v>1</v>
      </c>
      <c r="H9104" s="2">
        <v>43344</v>
      </c>
      <c r="I9104" t="str">
        <f>VLOOKUP(Sales[[#This Row],[TerritoryKey]], Territories[], 2, FALSE)</f>
        <v>Canada</v>
      </c>
      <c r="J9104">
        <f>_xlfn.XLOOKUP(Sales[[#This Row],[ProductKey]], Products!$A:$A, Products!$J:$J)</f>
        <v>31.724399999999999</v>
      </c>
      <c r="K9104">
        <f>_xlfn.XLOOKUP(Sales[[#This Row],[ProductKey]], Products!$A:$A, Products!$K:$K)</f>
        <v>48.067300000000003</v>
      </c>
      <c r="L9104" s="1">
        <f>Sales[[#This Row],[ProductPrice]]*Sales[[#This Row],[OrderQuantity]]</f>
        <v>48.067300000000003</v>
      </c>
      <c r="M9104" s="1">
        <f>Sales[[#This Row],[OrderQuantity]]</f>
        <v>1</v>
      </c>
      <c r="N9104" s="1">
        <f>1</f>
        <v>1</v>
      </c>
      <c r="O9104" s="1">
        <f>Sales[[#This Row],[TotalSales]]-Sales[[#This Row],[TotalCost]]</f>
        <v>16.342900000000004</v>
      </c>
      <c r="P9104" s="1">
        <f>Sales[[#This Row],[ProductCost]]*Sales[[#This Row],[OrderQuantity]]</f>
        <v>31.724399999999999</v>
      </c>
      <c r="Q9104" s="1" t="str">
        <f>VLOOKUP(Sales[[#This Row],[ProductKey]], Products!$A$2:$D$1000, 4, FALSE)</f>
        <v>Long-Sleeve Logo Jersey, S</v>
      </c>
    </row>
    <row r="9105" spans="1:17" x14ac:dyDescent="0.25">
      <c r="A9105" s="2">
        <v>37988</v>
      </c>
      <c r="B9105" s="1" t="s">
        <v>2488</v>
      </c>
      <c r="C9105">
        <v>462</v>
      </c>
      <c r="D9105">
        <v>11711</v>
      </c>
      <c r="E9105">
        <v>6</v>
      </c>
      <c r="F9105">
        <v>3</v>
      </c>
      <c r="G9105">
        <v>1</v>
      </c>
      <c r="H9105" s="2">
        <v>43102</v>
      </c>
      <c r="I9105" t="str">
        <f>VLOOKUP(Sales[[#This Row],[TerritoryKey]], Territories[], 2, FALSE)</f>
        <v>Canada</v>
      </c>
      <c r="J9105">
        <f>_xlfn.XLOOKUP(Sales[[#This Row],[ProductKey]], Products!$A:$A, Products!$J:$J)</f>
        <v>9.7135999999999996</v>
      </c>
      <c r="K9105">
        <f>_xlfn.XLOOKUP(Sales[[#This Row],[ProductKey]], Products!$A:$A, Products!$K:$K)</f>
        <v>23.548100000000002</v>
      </c>
      <c r="L9105" s="1">
        <f>Sales[[#This Row],[ProductPrice]]*Sales[[#This Row],[OrderQuantity]]</f>
        <v>23.548100000000002</v>
      </c>
      <c r="M9105" s="1">
        <f>Sales[[#This Row],[OrderQuantity]]</f>
        <v>1</v>
      </c>
      <c r="N9105" s="1">
        <f>1</f>
        <v>1</v>
      </c>
      <c r="O9105" s="1">
        <f>Sales[[#This Row],[TotalSales]]-Sales[[#This Row],[TotalCost]]</f>
        <v>13.834500000000002</v>
      </c>
      <c r="P9105" s="1">
        <f>Sales[[#This Row],[ProductCost]]*Sales[[#This Row],[OrderQuantity]]</f>
        <v>9.7135999999999996</v>
      </c>
      <c r="Q9105" s="1" t="str">
        <f>VLOOKUP(Sales[[#This Row],[ProductKey]], Products!$A$2:$D$1000, 4, FALSE)</f>
        <v>Half-Finger Gloves, S</v>
      </c>
    </row>
    <row r="9106" spans="1:17" x14ac:dyDescent="0.25">
      <c r="A9106" s="2">
        <v>38019</v>
      </c>
      <c r="B9106" s="1" t="s">
        <v>2499</v>
      </c>
      <c r="C9106">
        <v>229</v>
      </c>
      <c r="D9106">
        <v>11740</v>
      </c>
      <c r="E9106">
        <v>6</v>
      </c>
      <c r="F9106">
        <v>3</v>
      </c>
      <c r="G9106">
        <v>1</v>
      </c>
      <c r="H9106" s="2">
        <v>43133</v>
      </c>
      <c r="I9106" t="str">
        <f>VLOOKUP(Sales[[#This Row],[TerritoryKey]], Territories[], 2, FALSE)</f>
        <v>Canada</v>
      </c>
      <c r="J9106">
        <f>_xlfn.XLOOKUP(Sales[[#This Row],[ProductKey]], Products!$A:$A, Products!$J:$J)</f>
        <v>31.724399999999999</v>
      </c>
      <c r="K9106">
        <f>_xlfn.XLOOKUP(Sales[[#This Row],[ProductKey]], Products!$A:$A, Products!$K:$K)</f>
        <v>48.067300000000003</v>
      </c>
      <c r="L9106" s="1">
        <f>Sales[[#This Row],[ProductPrice]]*Sales[[#This Row],[OrderQuantity]]</f>
        <v>48.067300000000003</v>
      </c>
      <c r="M9106" s="1">
        <f>Sales[[#This Row],[OrderQuantity]]</f>
        <v>1</v>
      </c>
      <c r="N9106" s="1">
        <f>1</f>
        <v>1</v>
      </c>
      <c r="O9106" s="1">
        <f>Sales[[#This Row],[TotalSales]]-Sales[[#This Row],[TotalCost]]</f>
        <v>16.342900000000004</v>
      </c>
      <c r="P9106" s="1">
        <f>Sales[[#This Row],[ProductCost]]*Sales[[#This Row],[OrderQuantity]]</f>
        <v>31.724399999999999</v>
      </c>
      <c r="Q9106" s="1" t="str">
        <f>VLOOKUP(Sales[[#This Row],[ProductKey]], Products!$A$2:$D$1000, 4, FALSE)</f>
        <v>Long-Sleeve Logo Jersey, M</v>
      </c>
    </row>
    <row r="9107" spans="1:17" x14ac:dyDescent="0.25">
      <c r="A9107" s="2">
        <v>37752</v>
      </c>
      <c r="B9107" s="1" t="s">
        <v>2549</v>
      </c>
      <c r="C9107">
        <v>232</v>
      </c>
      <c r="D9107">
        <v>12969</v>
      </c>
      <c r="E9107">
        <v>6</v>
      </c>
      <c r="F9107">
        <v>3</v>
      </c>
      <c r="G9107">
        <v>1</v>
      </c>
      <c r="H9107" s="2">
        <v>42866</v>
      </c>
      <c r="I9107" t="str">
        <f>VLOOKUP(Sales[[#This Row],[TerritoryKey]], Territories[], 2, FALSE)</f>
        <v>Canada</v>
      </c>
      <c r="J9107">
        <f>_xlfn.XLOOKUP(Sales[[#This Row],[ProductKey]], Products!$A:$A, Products!$J:$J)</f>
        <v>31.724399999999999</v>
      </c>
      <c r="K9107">
        <f>_xlfn.XLOOKUP(Sales[[#This Row],[ProductKey]], Products!$A:$A, Products!$K:$K)</f>
        <v>48.067300000000003</v>
      </c>
      <c r="L9107" s="1">
        <f>Sales[[#This Row],[ProductPrice]]*Sales[[#This Row],[OrderQuantity]]</f>
        <v>48.067300000000003</v>
      </c>
      <c r="M9107" s="1">
        <f>Sales[[#This Row],[OrderQuantity]]</f>
        <v>1</v>
      </c>
      <c r="N9107" s="1">
        <f>1</f>
        <v>1</v>
      </c>
      <c r="O9107" s="1">
        <f>Sales[[#This Row],[TotalSales]]-Sales[[#This Row],[TotalCost]]</f>
        <v>16.342900000000004</v>
      </c>
      <c r="P9107" s="1">
        <f>Sales[[#This Row],[ProductCost]]*Sales[[#This Row],[OrderQuantity]]</f>
        <v>31.724399999999999</v>
      </c>
      <c r="Q9107" s="1" t="str">
        <f>VLOOKUP(Sales[[#This Row],[ProductKey]], Products!$A$2:$D$1000, 4, FALSE)</f>
        <v>Long-Sleeve Logo Jersey, L</v>
      </c>
    </row>
    <row r="9108" spans="1:17" x14ac:dyDescent="0.25">
      <c r="A9108" s="2">
        <v>37664</v>
      </c>
      <c r="B9108" s="1" t="s">
        <v>2594</v>
      </c>
      <c r="C9108">
        <v>473</v>
      </c>
      <c r="D9108">
        <v>13486</v>
      </c>
      <c r="E9108">
        <v>6</v>
      </c>
      <c r="F9108">
        <v>3</v>
      </c>
      <c r="G9108">
        <v>1</v>
      </c>
      <c r="H9108" s="2">
        <v>42778</v>
      </c>
      <c r="I9108" t="str">
        <f>VLOOKUP(Sales[[#This Row],[TerritoryKey]], Territories[], 2, FALSE)</f>
        <v>Canada</v>
      </c>
      <c r="J9108">
        <f>_xlfn.XLOOKUP(Sales[[#This Row],[ProductKey]], Products!$A:$A, Products!$J:$J)</f>
        <v>23.748999999999999</v>
      </c>
      <c r="K9108">
        <f>_xlfn.XLOOKUP(Sales[[#This Row],[ProductKey]], Products!$A:$A, Products!$K:$K)</f>
        <v>63.5</v>
      </c>
      <c r="L9108" s="1">
        <f>Sales[[#This Row],[ProductPrice]]*Sales[[#This Row],[OrderQuantity]]</f>
        <v>63.5</v>
      </c>
      <c r="M9108" s="1">
        <f>Sales[[#This Row],[OrderQuantity]]</f>
        <v>1</v>
      </c>
      <c r="N9108" s="1">
        <f>1</f>
        <v>1</v>
      </c>
      <c r="O9108" s="1">
        <f>Sales[[#This Row],[TotalSales]]-Sales[[#This Row],[TotalCost]]</f>
        <v>39.751000000000005</v>
      </c>
      <c r="P9108" s="1">
        <f>Sales[[#This Row],[ProductCost]]*Sales[[#This Row],[OrderQuantity]]</f>
        <v>23.748999999999999</v>
      </c>
      <c r="Q9108" s="1" t="str">
        <f>VLOOKUP(Sales[[#This Row],[ProductKey]], Products!$A$2:$D$1000, 4, FALSE)</f>
        <v>Classic Vest, L</v>
      </c>
    </row>
    <row r="9109" spans="1:17" x14ac:dyDescent="0.25">
      <c r="A9109" s="2">
        <v>38322</v>
      </c>
      <c r="B9109" s="1" t="s">
        <v>2679</v>
      </c>
      <c r="C9109">
        <v>491</v>
      </c>
      <c r="D9109">
        <v>14611</v>
      </c>
      <c r="E9109">
        <v>6</v>
      </c>
      <c r="F9109">
        <v>3</v>
      </c>
      <c r="G9109">
        <v>1</v>
      </c>
      <c r="H9109" s="2">
        <v>43435</v>
      </c>
      <c r="I9109" t="str">
        <f>VLOOKUP(Sales[[#This Row],[TerritoryKey]], Territories[], 2, FALSE)</f>
        <v>Canada</v>
      </c>
      <c r="J9109">
        <f>_xlfn.XLOOKUP(Sales[[#This Row],[ProductKey]], Products!$A:$A, Products!$J:$J)</f>
        <v>41.572299999999998</v>
      </c>
      <c r="K9109">
        <f>_xlfn.XLOOKUP(Sales[[#This Row],[ProductKey]], Products!$A:$A, Products!$K:$K)</f>
        <v>53.99</v>
      </c>
      <c r="L9109" s="1">
        <f>Sales[[#This Row],[ProductPrice]]*Sales[[#This Row],[OrderQuantity]]</f>
        <v>53.99</v>
      </c>
      <c r="M9109" s="1">
        <f>Sales[[#This Row],[OrderQuantity]]</f>
        <v>1</v>
      </c>
      <c r="N9109" s="1">
        <f>1</f>
        <v>1</v>
      </c>
      <c r="O9109" s="1">
        <f>Sales[[#This Row],[TotalSales]]-Sales[[#This Row],[TotalCost]]</f>
        <v>12.417700000000004</v>
      </c>
      <c r="P9109" s="1">
        <f>Sales[[#This Row],[ProductCost]]*Sales[[#This Row],[OrderQuantity]]</f>
        <v>41.572299999999998</v>
      </c>
      <c r="Q9109" s="1" t="str">
        <f>VLOOKUP(Sales[[#This Row],[ProductKey]], Products!$A$2:$D$1000, 4, FALSE)</f>
        <v>Short-Sleeve Classic Jersey, XL</v>
      </c>
    </row>
    <row r="9110" spans="1:17" x14ac:dyDescent="0.25">
      <c r="A9110" s="2">
        <v>38292</v>
      </c>
      <c r="B9110" s="1" t="s">
        <v>2768</v>
      </c>
      <c r="C9110">
        <v>483</v>
      </c>
      <c r="D9110">
        <v>18852</v>
      </c>
      <c r="E9110">
        <v>6</v>
      </c>
      <c r="F9110">
        <v>3</v>
      </c>
      <c r="G9110">
        <v>1</v>
      </c>
      <c r="H9110" s="2">
        <v>43405</v>
      </c>
      <c r="I9110" t="str">
        <f>VLOOKUP(Sales[[#This Row],[TerritoryKey]], Territories[], 2, FALSE)</f>
        <v>Canada</v>
      </c>
      <c r="J9110">
        <f>_xlfn.XLOOKUP(Sales[[#This Row],[ProductKey]], Products!$A:$A, Products!$J:$J)</f>
        <v>44.88</v>
      </c>
      <c r="K9110">
        <f>_xlfn.XLOOKUP(Sales[[#This Row],[ProductKey]], Products!$A:$A, Products!$K:$K)</f>
        <v>120</v>
      </c>
      <c r="L9110" s="1">
        <f>Sales[[#This Row],[ProductPrice]]*Sales[[#This Row],[OrderQuantity]]</f>
        <v>120</v>
      </c>
      <c r="M9110" s="1">
        <f>Sales[[#This Row],[OrderQuantity]]</f>
        <v>1</v>
      </c>
      <c r="N9110" s="1">
        <f>1</f>
        <v>1</v>
      </c>
      <c r="O9110" s="1">
        <f>Sales[[#This Row],[TotalSales]]-Sales[[#This Row],[TotalCost]]</f>
        <v>75.12</v>
      </c>
      <c r="P9110" s="1">
        <f>Sales[[#This Row],[ProductCost]]*Sales[[#This Row],[OrderQuantity]]</f>
        <v>44.88</v>
      </c>
      <c r="Q9110" s="1" t="str">
        <f>VLOOKUP(Sales[[#This Row],[ProductKey]], Products!$A$2:$D$1000, 4, FALSE)</f>
        <v>Hitch Rack - 4-Bike</v>
      </c>
    </row>
    <row r="9111" spans="1:17" x14ac:dyDescent="0.25">
      <c r="A9111" s="2">
        <v>37784</v>
      </c>
      <c r="B9111" s="1" t="s">
        <v>2783</v>
      </c>
      <c r="C9111">
        <v>480</v>
      </c>
      <c r="D9111">
        <v>11661</v>
      </c>
      <c r="E9111">
        <v>6</v>
      </c>
      <c r="F9111">
        <v>3</v>
      </c>
      <c r="G9111">
        <v>1</v>
      </c>
      <c r="H9111" s="2">
        <v>42898</v>
      </c>
      <c r="I9111" t="str">
        <f>VLOOKUP(Sales[[#This Row],[TerritoryKey]], Territories[], 2, FALSE)</f>
        <v>Canada</v>
      </c>
      <c r="J9111">
        <f>_xlfn.XLOOKUP(Sales[[#This Row],[ProductKey]], Products!$A:$A, Products!$J:$J)</f>
        <v>0.85650000000000004</v>
      </c>
      <c r="K9111">
        <f>_xlfn.XLOOKUP(Sales[[#This Row],[ProductKey]], Products!$A:$A, Products!$K:$K)</f>
        <v>2.29</v>
      </c>
      <c r="L9111" s="1">
        <f>Sales[[#This Row],[ProductPrice]]*Sales[[#This Row],[OrderQuantity]]</f>
        <v>2.29</v>
      </c>
      <c r="M9111" s="1">
        <f>Sales[[#This Row],[OrderQuantity]]</f>
        <v>1</v>
      </c>
      <c r="N9111" s="1">
        <f>1</f>
        <v>1</v>
      </c>
      <c r="O9111" s="1">
        <f>Sales[[#This Row],[TotalSales]]-Sales[[#This Row],[TotalCost]]</f>
        <v>1.4335</v>
      </c>
      <c r="P9111" s="1">
        <f>Sales[[#This Row],[ProductCost]]*Sales[[#This Row],[OrderQuantity]]</f>
        <v>0.85650000000000004</v>
      </c>
      <c r="Q9111" s="1" t="str">
        <f>VLOOKUP(Sales[[#This Row],[ProductKey]], Products!$A$2:$D$1000, 4, FALSE)</f>
        <v>Patch Kit/8 Patches</v>
      </c>
    </row>
    <row r="9112" spans="1:17" x14ac:dyDescent="0.25">
      <c r="A9112" s="2">
        <v>38201</v>
      </c>
      <c r="B9112" s="1" t="s">
        <v>2801</v>
      </c>
      <c r="C9112">
        <v>232</v>
      </c>
      <c r="D9112">
        <v>14877</v>
      </c>
      <c r="E9112">
        <v>6</v>
      </c>
      <c r="F9112">
        <v>3</v>
      </c>
      <c r="G9112">
        <v>1</v>
      </c>
      <c r="H9112" s="2">
        <v>43314</v>
      </c>
      <c r="I9112" t="str">
        <f>VLOOKUP(Sales[[#This Row],[TerritoryKey]], Territories[], 2, FALSE)</f>
        <v>Canada</v>
      </c>
      <c r="J9112">
        <f>_xlfn.XLOOKUP(Sales[[#This Row],[ProductKey]], Products!$A:$A, Products!$J:$J)</f>
        <v>31.724399999999999</v>
      </c>
      <c r="K9112">
        <f>_xlfn.XLOOKUP(Sales[[#This Row],[ProductKey]], Products!$A:$A, Products!$K:$K)</f>
        <v>48.067300000000003</v>
      </c>
      <c r="L9112" s="1">
        <f>Sales[[#This Row],[ProductPrice]]*Sales[[#This Row],[OrderQuantity]]</f>
        <v>48.067300000000003</v>
      </c>
      <c r="M9112" s="1">
        <f>Sales[[#This Row],[OrderQuantity]]</f>
        <v>1</v>
      </c>
      <c r="N9112" s="1">
        <f>1</f>
        <v>1</v>
      </c>
      <c r="O9112" s="1">
        <f>Sales[[#This Row],[TotalSales]]-Sales[[#This Row],[TotalCost]]</f>
        <v>16.342900000000004</v>
      </c>
      <c r="P9112" s="1">
        <f>Sales[[#This Row],[ProductCost]]*Sales[[#This Row],[OrderQuantity]]</f>
        <v>31.724399999999999</v>
      </c>
      <c r="Q9112" s="1" t="str">
        <f>VLOOKUP(Sales[[#This Row],[ProductKey]], Products!$A$2:$D$1000, 4, FALSE)</f>
        <v>Long-Sleeve Logo Jersey, L</v>
      </c>
    </row>
    <row r="9113" spans="1:17" x14ac:dyDescent="0.25">
      <c r="A9113" s="2">
        <v>38169</v>
      </c>
      <c r="B9113" s="1" t="s">
        <v>2851</v>
      </c>
      <c r="C9113">
        <v>537</v>
      </c>
      <c r="D9113">
        <v>17175</v>
      </c>
      <c r="E9113">
        <v>6</v>
      </c>
      <c r="F9113">
        <v>3</v>
      </c>
      <c r="G9113">
        <v>1</v>
      </c>
      <c r="H9113" s="2">
        <v>43282</v>
      </c>
      <c r="I9113" t="str">
        <f>VLOOKUP(Sales[[#This Row],[TerritoryKey]], Territories[], 2, FALSE)</f>
        <v>Canada</v>
      </c>
      <c r="J9113">
        <f>_xlfn.XLOOKUP(Sales[[#This Row],[ProductKey]], Products!$A:$A, Products!$J:$J)</f>
        <v>13.09</v>
      </c>
      <c r="K9113">
        <f>_xlfn.XLOOKUP(Sales[[#This Row],[ProductKey]], Products!$A:$A, Products!$K:$K)</f>
        <v>35</v>
      </c>
      <c r="L9113" s="1">
        <f>Sales[[#This Row],[ProductPrice]]*Sales[[#This Row],[OrderQuantity]]</f>
        <v>35</v>
      </c>
      <c r="M9113" s="1">
        <f>Sales[[#This Row],[OrderQuantity]]</f>
        <v>1</v>
      </c>
      <c r="N9113" s="1">
        <f>1</f>
        <v>1</v>
      </c>
      <c r="O9113" s="1">
        <f>Sales[[#This Row],[TotalSales]]-Sales[[#This Row],[TotalCost]]</f>
        <v>21.91</v>
      </c>
      <c r="P9113" s="1">
        <f>Sales[[#This Row],[ProductCost]]*Sales[[#This Row],[OrderQuantity]]</f>
        <v>13.09</v>
      </c>
      <c r="Q9113" s="1" t="str">
        <f>VLOOKUP(Sales[[#This Row],[ProductKey]], Products!$A$2:$D$1000, 4, FALSE)</f>
        <v>HL Mountain Tire</v>
      </c>
    </row>
    <row r="9114" spans="1:17" x14ac:dyDescent="0.25">
      <c r="A9114" s="2">
        <v>37753</v>
      </c>
      <c r="B9114" s="1" t="s">
        <v>2990</v>
      </c>
      <c r="C9114">
        <v>487</v>
      </c>
      <c r="D9114">
        <v>11823</v>
      </c>
      <c r="E9114">
        <v>6</v>
      </c>
      <c r="F9114">
        <v>3</v>
      </c>
      <c r="G9114">
        <v>1</v>
      </c>
      <c r="H9114" s="2">
        <v>42867</v>
      </c>
      <c r="I9114" t="str">
        <f>VLOOKUP(Sales[[#This Row],[TerritoryKey]], Territories[], 2, FALSE)</f>
        <v>Canada</v>
      </c>
      <c r="J9114">
        <f>_xlfn.XLOOKUP(Sales[[#This Row],[ProductKey]], Products!$A:$A, Products!$J:$J)</f>
        <v>20.566299999999998</v>
      </c>
      <c r="K9114">
        <f>_xlfn.XLOOKUP(Sales[[#This Row],[ProductKey]], Products!$A:$A, Products!$K:$K)</f>
        <v>54.99</v>
      </c>
      <c r="L9114" s="1">
        <f>Sales[[#This Row],[ProductPrice]]*Sales[[#This Row],[OrderQuantity]]</f>
        <v>54.99</v>
      </c>
      <c r="M9114" s="1">
        <f>Sales[[#This Row],[OrderQuantity]]</f>
        <v>1</v>
      </c>
      <c r="N9114" s="1">
        <f>1</f>
        <v>1</v>
      </c>
      <c r="O9114" s="1">
        <f>Sales[[#This Row],[TotalSales]]-Sales[[#This Row],[TotalCost]]</f>
        <v>34.423700000000004</v>
      </c>
      <c r="P9114" s="1">
        <f>Sales[[#This Row],[ProductCost]]*Sales[[#This Row],[OrderQuantity]]</f>
        <v>20.566299999999998</v>
      </c>
      <c r="Q9114" s="1" t="str">
        <f>VLOOKUP(Sales[[#This Row],[ProductKey]], Products!$A$2:$D$1000, 4, FALSE)</f>
        <v>Hydration Pack - 70 oz.</v>
      </c>
    </row>
    <row r="9115" spans="1:17" x14ac:dyDescent="0.25">
      <c r="A9115" s="2">
        <v>38200</v>
      </c>
      <c r="B9115" s="1" t="s">
        <v>3219</v>
      </c>
      <c r="C9115">
        <v>472</v>
      </c>
      <c r="D9115">
        <v>11711</v>
      </c>
      <c r="E9115">
        <v>6</v>
      </c>
      <c r="F9115">
        <v>3</v>
      </c>
      <c r="G9115">
        <v>1</v>
      </c>
      <c r="H9115" s="2">
        <v>43313</v>
      </c>
      <c r="I9115" t="str">
        <f>VLOOKUP(Sales[[#This Row],[TerritoryKey]], Territories[], 2, FALSE)</f>
        <v>Canada</v>
      </c>
      <c r="J9115">
        <f>_xlfn.XLOOKUP(Sales[[#This Row],[ProductKey]], Products!$A:$A, Products!$J:$J)</f>
        <v>23.748999999999999</v>
      </c>
      <c r="K9115">
        <f>_xlfn.XLOOKUP(Sales[[#This Row],[ProductKey]], Products!$A:$A, Products!$K:$K)</f>
        <v>63.5</v>
      </c>
      <c r="L9115" s="1">
        <f>Sales[[#This Row],[ProductPrice]]*Sales[[#This Row],[OrderQuantity]]</f>
        <v>63.5</v>
      </c>
      <c r="M9115" s="1">
        <f>Sales[[#This Row],[OrderQuantity]]</f>
        <v>1</v>
      </c>
      <c r="N9115" s="1">
        <f>1</f>
        <v>1</v>
      </c>
      <c r="O9115" s="1">
        <f>Sales[[#This Row],[TotalSales]]-Sales[[#This Row],[TotalCost]]</f>
        <v>39.751000000000005</v>
      </c>
      <c r="P9115" s="1">
        <f>Sales[[#This Row],[ProductCost]]*Sales[[#This Row],[OrderQuantity]]</f>
        <v>23.748999999999999</v>
      </c>
      <c r="Q9115" s="1" t="str">
        <f>VLOOKUP(Sales[[#This Row],[ProductKey]], Products!$A$2:$D$1000, 4, FALSE)</f>
        <v>Classic Vest, M</v>
      </c>
    </row>
    <row r="9116" spans="1:17" x14ac:dyDescent="0.25">
      <c r="A9116" s="2">
        <v>38018</v>
      </c>
      <c r="B9116" s="1" t="s">
        <v>3365</v>
      </c>
      <c r="C9116">
        <v>226</v>
      </c>
      <c r="D9116">
        <v>19801</v>
      </c>
      <c r="E9116">
        <v>6</v>
      </c>
      <c r="F9116">
        <v>3</v>
      </c>
      <c r="G9116">
        <v>1</v>
      </c>
      <c r="H9116" s="2">
        <v>43132</v>
      </c>
      <c r="I9116" t="str">
        <f>VLOOKUP(Sales[[#This Row],[TerritoryKey]], Territories[], 2, FALSE)</f>
        <v>Canada</v>
      </c>
      <c r="J9116">
        <f>_xlfn.XLOOKUP(Sales[[#This Row],[ProductKey]], Products!$A:$A, Products!$J:$J)</f>
        <v>31.724399999999999</v>
      </c>
      <c r="K9116">
        <f>_xlfn.XLOOKUP(Sales[[#This Row],[ProductKey]], Products!$A:$A, Products!$K:$K)</f>
        <v>48.067300000000003</v>
      </c>
      <c r="L9116" s="1">
        <f>Sales[[#This Row],[ProductPrice]]*Sales[[#This Row],[OrderQuantity]]</f>
        <v>48.067300000000003</v>
      </c>
      <c r="M9116" s="1">
        <f>Sales[[#This Row],[OrderQuantity]]</f>
        <v>1</v>
      </c>
      <c r="N9116" s="1">
        <f>1</f>
        <v>1</v>
      </c>
      <c r="O9116" s="1">
        <f>Sales[[#This Row],[TotalSales]]-Sales[[#This Row],[TotalCost]]</f>
        <v>16.342900000000004</v>
      </c>
      <c r="P9116" s="1">
        <f>Sales[[#This Row],[ProductCost]]*Sales[[#This Row],[OrderQuantity]]</f>
        <v>31.724399999999999</v>
      </c>
      <c r="Q9116" s="1" t="str">
        <f>VLOOKUP(Sales[[#This Row],[ProductKey]], Products!$A$2:$D$1000, 4, FALSE)</f>
        <v>Long-Sleeve Logo Jersey, S</v>
      </c>
    </row>
    <row r="9117" spans="1:17" x14ac:dyDescent="0.25">
      <c r="A9117" s="2">
        <v>37967</v>
      </c>
      <c r="B9117" s="1" t="s">
        <v>3400</v>
      </c>
      <c r="C9117">
        <v>485</v>
      </c>
      <c r="D9117">
        <v>13762</v>
      </c>
      <c r="E9117">
        <v>6</v>
      </c>
      <c r="F9117">
        <v>3</v>
      </c>
      <c r="G9117">
        <v>1</v>
      </c>
      <c r="H9117" s="2">
        <v>43081</v>
      </c>
      <c r="I9117" t="str">
        <f>VLOOKUP(Sales[[#This Row],[TerritoryKey]], Territories[], 2, FALSE)</f>
        <v>Canada</v>
      </c>
      <c r="J9117">
        <f>_xlfn.XLOOKUP(Sales[[#This Row],[ProductKey]], Products!$A:$A, Products!$J:$J)</f>
        <v>8.2204999999999995</v>
      </c>
      <c r="K9117">
        <f>_xlfn.XLOOKUP(Sales[[#This Row],[ProductKey]], Products!$A:$A, Products!$K:$K)</f>
        <v>21.98</v>
      </c>
      <c r="L9117" s="1">
        <f>Sales[[#This Row],[ProductPrice]]*Sales[[#This Row],[OrderQuantity]]</f>
        <v>21.98</v>
      </c>
      <c r="M9117" s="1">
        <f>Sales[[#This Row],[OrderQuantity]]</f>
        <v>1</v>
      </c>
      <c r="N9117" s="1">
        <f>1</f>
        <v>1</v>
      </c>
      <c r="O9117" s="1">
        <f>Sales[[#This Row],[TotalSales]]-Sales[[#This Row],[TotalCost]]</f>
        <v>13.759500000000001</v>
      </c>
      <c r="P9117" s="1">
        <f>Sales[[#This Row],[ProductCost]]*Sales[[#This Row],[OrderQuantity]]</f>
        <v>8.2204999999999995</v>
      </c>
      <c r="Q9117" s="1" t="str">
        <f>VLOOKUP(Sales[[#This Row],[ProductKey]], Products!$A$2:$D$1000, 4, FALSE)</f>
        <v>Fender Set - Mountain</v>
      </c>
    </row>
    <row r="9118" spans="1:17" x14ac:dyDescent="0.25">
      <c r="A9118" s="2">
        <v>37664</v>
      </c>
      <c r="B9118" s="1" t="s">
        <v>3419</v>
      </c>
      <c r="C9118">
        <v>223</v>
      </c>
      <c r="D9118">
        <v>18078</v>
      </c>
      <c r="E9118">
        <v>6</v>
      </c>
      <c r="F9118">
        <v>3</v>
      </c>
      <c r="G9118">
        <v>1</v>
      </c>
      <c r="H9118" s="2">
        <v>42778</v>
      </c>
      <c r="I9118" t="str">
        <f>VLOOKUP(Sales[[#This Row],[TerritoryKey]], Territories[], 2, FALSE)</f>
        <v>Canada</v>
      </c>
      <c r="J9118">
        <f>_xlfn.XLOOKUP(Sales[[#This Row],[ProductKey]], Products!$A:$A, Products!$J:$J)</f>
        <v>5.7051999999999996</v>
      </c>
      <c r="K9118">
        <f>_xlfn.XLOOKUP(Sales[[#This Row],[ProductKey]], Products!$A:$A, Products!$K:$K)</f>
        <v>8.6441999999999997</v>
      </c>
      <c r="L9118" s="1">
        <f>Sales[[#This Row],[ProductPrice]]*Sales[[#This Row],[OrderQuantity]]</f>
        <v>8.6441999999999997</v>
      </c>
      <c r="M9118" s="1">
        <f>Sales[[#This Row],[OrderQuantity]]</f>
        <v>1</v>
      </c>
      <c r="N9118" s="1">
        <f>1</f>
        <v>1</v>
      </c>
      <c r="O9118" s="1">
        <f>Sales[[#This Row],[TotalSales]]-Sales[[#This Row],[TotalCost]]</f>
        <v>2.9390000000000001</v>
      </c>
      <c r="P9118" s="1">
        <f>Sales[[#This Row],[ProductCost]]*Sales[[#This Row],[OrderQuantity]]</f>
        <v>5.7051999999999996</v>
      </c>
      <c r="Q9118" s="1" t="str">
        <f>VLOOKUP(Sales[[#This Row],[ProductKey]], Products!$A$2:$D$1000, 4, FALSE)</f>
        <v>AWC Logo Cap</v>
      </c>
    </row>
    <row r="9119" spans="1:17" x14ac:dyDescent="0.25">
      <c r="A9119" s="2">
        <v>38047</v>
      </c>
      <c r="B9119" s="1" t="s">
        <v>3582</v>
      </c>
      <c r="C9119">
        <v>480</v>
      </c>
      <c r="D9119">
        <v>12532</v>
      </c>
      <c r="E9119">
        <v>6</v>
      </c>
      <c r="F9119">
        <v>3</v>
      </c>
      <c r="G9119">
        <v>1</v>
      </c>
      <c r="H9119" s="2">
        <v>43160</v>
      </c>
      <c r="I9119" t="str">
        <f>VLOOKUP(Sales[[#This Row],[TerritoryKey]], Territories[], 2, FALSE)</f>
        <v>Canada</v>
      </c>
      <c r="J9119">
        <f>_xlfn.XLOOKUP(Sales[[#This Row],[ProductKey]], Products!$A:$A, Products!$J:$J)</f>
        <v>0.85650000000000004</v>
      </c>
      <c r="K9119">
        <f>_xlfn.XLOOKUP(Sales[[#This Row],[ProductKey]], Products!$A:$A, Products!$K:$K)</f>
        <v>2.29</v>
      </c>
      <c r="L9119" s="1">
        <f>Sales[[#This Row],[ProductPrice]]*Sales[[#This Row],[OrderQuantity]]</f>
        <v>2.29</v>
      </c>
      <c r="M9119" s="1">
        <f>Sales[[#This Row],[OrderQuantity]]</f>
        <v>1</v>
      </c>
      <c r="N9119" s="1">
        <f>1</f>
        <v>1</v>
      </c>
      <c r="O9119" s="1">
        <f>Sales[[#This Row],[TotalSales]]-Sales[[#This Row],[TotalCost]]</f>
        <v>1.4335</v>
      </c>
      <c r="P9119" s="1">
        <f>Sales[[#This Row],[ProductCost]]*Sales[[#This Row],[OrderQuantity]]</f>
        <v>0.85650000000000004</v>
      </c>
      <c r="Q9119" s="1" t="str">
        <f>VLOOKUP(Sales[[#This Row],[ProductKey]], Products!$A$2:$D$1000, 4, FALSE)</f>
        <v>Patch Kit/8 Patches</v>
      </c>
    </row>
    <row r="9120" spans="1:17" x14ac:dyDescent="0.25">
      <c r="A9120" s="2">
        <v>38020</v>
      </c>
      <c r="B9120" s="1" t="s">
        <v>3806</v>
      </c>
      <c r="C9120">
        <v>229</v>
      </c>
      <c r="D9120">
        <v>11200</v>
      </c>
      <c r="E9120">
        <v>6</v>
      </c>
      <c r="F9120">
        <v>3</v>
      </c>
      <c r="G9120">
        <v>1</v>
      </c>
      <c r="H9120" s="2">
        <v>43134</v>
      </c>
      <c r="I9120" t="str">
        <f>VLOOKUP(Sales[[#This Row],[TerritoryKey]], Territories[], 2, FALSE)</f>
        <v>Canada</v>
      </c>
      <c r="J9120">
        <f>_xlfn.XLOOKUP(Sales[[#This Row],[ProductKey]], Products!$A:$A, Products!$J:$J)</f>
        <v>31.724399999999999</v>
      </c>
      <c r="K9120">
        <f>_xlfn.XLOOKUP(Sales[[#This Row],[ProductKey]], Products!$A:$A, Products!$K:$K)</f>
        <v>48.067300000000003</v>
      </c>
      <c r="L9120" s="1">
        <f>Sales[[#This Row],[ProductPrice]]*Sales[[#This Row],[OrderQuantity]]</f>
        <v>48.067300000000003</v>
      </c>
      <c r="M9120" s="1">
        <f>Sales[[#This Row],[OrderQuantity]]</f>
        <v>1</v>
      </c>
      <c r="N9120" s="1">
        <f>1</f>
        <v>1</v>
      </c>
      <c r="O9120" s="1">
        <f>Sales[[#This Row],[TotalSales]]-Sales[[#This Row],[TotalCost]]</f>
        <v>16.342900000000004</v>
      </c>
      <c r="P9120" s="1">
        <f>Sales[[#This Row],[ProductCost]]*Sales[[#This Row],[OrderQuantity]]</f>
        <v>31.724399999999999</v>
      </c>
      <c r="Q9120" s="1" t="str">
        <f>VLOOKUP(Sales[[#This Row],[ProductKey]], Products!$A$2:$D$1000, 4, FALSE)</f>
        <v>Long-Sleeve Logo Jersey, M</v>
      </c>
    </row>
    <row r="9121" spans="1:17" x14ac:dyDescent="0.25">
      <c r="A9121" s="2">
        <v>38018</v>
      </c>
      <c r="B9121" s="1" t="s">
        <v>4176</v>
      </c>
      <c r="C9121">
        <v>235</v>
      </c>
      <c r="D9121">
        <v>15283</v>
      </c>
      <c r="E9121">
        <v>6</v>
      </c>
      <c r="F9121">
        <v>3</v>
      </c>
      <c r="G9121">
        <v>1</v>
      </c>
      <c r="H9121" s="2">
        <v>43132</v>
      </c>
      <c r="I9121" t="str">
        <f>VLOOKUP(Sales[[#This Row],[TerritoryKey]], Territories[], 2, FALSE)</f>
        <v>Canada</v>
      </c>
      <c r="J9121">
        <f>_xlfn.XLOOKUP(Sales[[#This Row],[ProductKey]], Products!$A:$A, Products!$J:$J)</f>
        <v>31.724399999999999</v>
      </c>
      <c r="K9121">
        <f>_xlfn.XLOOKUP(Sales[[#This Row],[ProductKey]], Products!$A:$A, Products!$K:$K)</f>
        <v>48.067300000000003</v>
      </c>
      <c r="L9121" s="1">
        <f>Sales[[#This Row],[ProductPrice]]*Sales[[#This Row],[OrderQuantity]]</f>
        <v>48.067300000000003</v>
      </c>
      <c r="M9121" s="1">
        <f>Sales[[#This Row],[OrderQuantity]]</f>
        <v>1</v>
      </c>
      <c r="N9121" s="1">
        <f>1</f>
        <v>1</v>
      </c>
      <c r="O9121" s="1">
        <f>Sales[[#This Row],[TotalSales]]-Sales[[#This Row],[TotalCost]]</f>
        <v>16.342900000000004</v>
      </c>
      <c r="P9121" s="1">
        <f>Sales[[#This Row],[ProductCost]]*Sales[[#This Row],[OrderQuantity]]</f>
        <v>31.724399999999999</v>
      </c>
      <c r="Q9121" s="1" t="str">
        <f>VLOOKUP(Sales[[#This Row],[ProductKey]], Products!$A$2:$D$1000, 4, FALSE)</f>
        <v>Long-Sleeve Logo Jersey, XL</v>
      </c>
    </row>
    <row r="9122" spans="1:17" x14ac:dyDescent="0.25">
      <c r="A9122" s="2">
        <v>38047</v>
      </c>
      <c r="B9122" s="1" t="s">
        <v>4320</v>
      </c>
      <c r="C9122">
        <v>473</v>
      </c>
      <c r="D9122">
        <v>21732</v>
      </c>
      <c r="E9122">
        <v>6</v>
      </c>
      <c r="F9122">
        <v>3</v>
      </c>
      <c r="G9122">
        <v>1</v>
      </c>
      <c r="H9122" s="2">
        <v>43160</v>
      </c>
      <c r="I9122" t="str">
        <f>VLOOKUP(Sales[[#This Row],[TerritoryKey]], Territories[], 2, FALSE)</f>
        <v>Canada</v>
      </c>
      <c r="J9122">
        <f>_xlfn.XLOOKUP(Sales[[#This Row],[ProductKey]], Products!$A:$A, Products!$J:$J)</f>
        <v>23.748999999999999</v>
      </c>
      <c r="K9122">
        <f>_xlfn.XLOOKUP(Sales[[#This Row],[ProductKey]], Products!$A:$A, Products!$K:$K)</f>
        <v>63.5</v>
      </c>
      <c r="L9122" s="1">
        <f>Sales[[#This Row],[ProductPrice]]*Sales[[#This Row],[OrderQuantity]]</f>
        <v>63.5</v>
      </c>
      <c r="M9122" s="1">
        <f>Sales[[#This Row],[OrderQuantity]]</f>
        <v>1</v>
      </c>
      <c r="N9122" s="1">
        <f>1</f>
        <v>1</v>
      </c>
      <c r="O9122" s="1">
        <f>Sales[[#This Row],[TotalSales]]-Sales[[#This Row],[TotalCost]]</f>
        <v>39.751000000000005</v>
      </c>
      <c r="P9122" s="1">
        <f>Sales[[#This Row],[ProductCost]]*Sales[[#This Row],[OrderQuantity]]</f>
        <v>23.748999999999999</v>
      </c>
      <c r="Q9122" s="1" t="str">
        <f>VLOOKUP(Sales[[#This Row],[ProductKey]], Products!$A$2:$D$1000, 4, FALSE)</f>
        <v>Classic Vest, L</v>
      </c>
    </row>
    <row r="9123" spans="1:17" x14ac:dyDescent="0.25">
      <c r="A9123" s="2">
        <v>38047</v>
      </c>
      <c r="B9123" s="1" t="s">
        <v>4465</v>
      </c>
      <c r="C9123">
        <v>235</v>
      </c>
      <c r="D9123">
        <v>28602</v>
      </c>
      <c r="E9123">
        <v>6</v>
      </c>
      <c r="F9123">
        <v>3</v>
      </c>
      <c r="G9123">
        <v>1</v>
      </c>
      <c r="H9123" s="2">
        <v>43160</v>
      </c>
      <c r="I9123" t="str">
        <f>VLOOKUP(Sales[[#This Row],[TerritoryKey]], Territories[], 2, FALSE)</f>
        <v>Canada</v>
      </c>
      <c r="J9123">
        <f>_xlfn.XLOOKUP(Sales[[#This Row],[ProductKey]], Products!$A:$A, Products!$J:$J)</f>
        <v>31.724399999999999</v>
      </c>
      <c r="K9123">
        <f>_xlfn.XLOOKUP(Sales[[#This Row],[ProductKey]], Products!$A:$A, Products!$K:$K)</f>
        <v>48.067300000000003</v>
      </c>
      <c r="L9123" s="1">
        <f>Sales[[#This Row],[ProductPrice]]*Sales[[#This Row],[OrderQuantity]]</f>
        <v>48.067300000000003</v>
      </c>
      <c r="M9123" s="1">
        <f>Sales[[#This Row],[OrderQuantity]]</f>
        <v>1</v>
      </c>
      <c r="N9123" s="1">
        <f>1</f>
        <v>1</v>
      </c>
      <c r="O9123" s="1">
        <f>Sales[[#This Row],[TotalSales]]-Sales[[#This Row],[TotalCost]]</f>
        <v>16.342900000000004</v>
      </c>
      <c r="P9123" s="1">
        <f>Sales[[#This Row],[ProductCost]]*Sales[[#This Row],[OrderQuantity]]</f>
        <v>31.724399999999999</v>
      </c>
      <c r="Q9123" s="1" t="str">
        <f>VLOOKUP(Sales[[#This Row],[ProductKey]], Products!$A$2:$D$1000, 4, FALSE)</f>
        <v>Long-Sleeve Logo Jersey, XL</v>
      </c>
    </row>
    <row r="9124" spans="1:17" x14ac:dyDescent="0.25">
      <c r="A9124" s="2">
        <v>38079</v>
      </c>
      <c r="B9124" s="1" t="s">
        <v>4669</v>
      </c>
      <c r="C9124">
        <v>466</v>
      </c>
      <c r="D9124">
        <v>27215</v>
      </c>
      <c r="E9124">
        <v>6</v>
      </c>
      <c r="F9124">
        <v>3</v>
      </c>
      <c r="G9124">
        <v>1</v>
      </c>
      <c r="H9124" s="2">
        <v>43192</v>
      </c>
      <c r="I9124" t="str">
        <f>VLOOKUP(Sales[[#This Row],[TerritoryKey]], Territories[], 2, FALSE)</f>
        <v>Canada</v>
      </c>
      <c r="J9124">
        <f>_xlfn.XLOOKUP(Sales[[#This Row],[ProductKey]], Products!$A:$A, Products!$J:$J)</f>
        <v>9.7135999999999996</v>
      </c>
      <c r="K9124">
        <f>_xlfn.XLOOKUP(Sales[[#This Row],[ProductKey]], Products!$A:$A, Products!$K:$K)</f>
        <v>23.548100000000002</v>
      </c>
      <c r="L9124" s="1">
        <f>Sales[[#This Row],[ProductPrice]]*Sales[[#This Row],[OrderQuantity]]</f>
        <v>23.548100000000002</v>
      </c>
      <c r="M9124" s="1">
        <f>Sales[[#This Row],[OrderQuantity]]</f>
        <v>1</v>
      </c>
      <c r="N9124" s="1">
        <f>1</f>
        <v>1</v>
      </c>
      <c r="O9124" s="1">
        <f>Sales[[#This Row],[TotalSales]]-Sales[[#This Row],[TotalCost]]</f>
        <v>13.834500000000002</v>
      </c>
      <c r="P9124" s="1">
        <f>Sales[[#This Row],[ProductCost]]*Sales[[#This Row],[OrderQuantity]]</f>
        <v>9.7135999999999996</v>
      </c>
      <c r="Q9124" s="1" t="str">
        <f>VLOOKUP(Sales[[#This Row],[ProductKey]], Products!$A$2:$D$1000, 4, FALSE)</f>
        <v>Half-Finger Gloves, L</v>
      </c>
    </row>
    <row r="9125" spans="1:17" x14ac:dyDescent="0.25">
      <c r="A9125" s="2">
        <v>38142</v>
      </c>
      <c r="B9125" s="1" t="s">
        <v>4680</v>
      </c>
      <c r="C9125">
        <v>488</v>
      </c>
      <c r="D9125">
        <v>12970</v>
      </c>
      <c r="E9125">
        <v>6</v>
      </c>
      <c r="F9125">
        <v>3</v>
      </c>
      <c r="G9125">
        <v>1</v>
      </c>
      <c r="H9125" s="2">
        <v>43255</v>
      </c>
      <c r="I9125" t="str">
        <f>VLOOKUP(Sales[[#This Row],[TerritoryKey]], Territories[], 2, FALSE)</f>
        <v>Canada</v>
      </c>
      <c r="J9125">
        <f>_xlfn.XLOOKUP(Sales[[#This Row],[ProductKey]], Products!$A:$A, Products!$J:$J)</f>
        <v>41.572299999999998</v>
      </c>
      <c r="K9125">
        <f>_xlfn.XLOOKUP(Sales[[#This Row],[ProductKey]], Products!$A:$A, Products!$K:$K)</f>
        <v>53.99</v>
      </c>
      <c r="L9125" s="1">
        <f>Sales[[#This Row],[ProductPrice]]*Sales[[#This Row],[OrderQuantity]]</f>
        <v>53.99</v>
      </c>
      <c r="M9125" s="1">
        <f>Sales[[#This Row],[OrderQuantity]]</f>
        <v>1</v>
      </c>
      <c r="N9125" s="1">
        <f>1</f>
        <v>1</v>
      </c>
      <c r="O9125" s="1">
        <f>Sales[[#This Row],[TotalSales]]-Sales[[#This Row],[TotalCost]]</f>
        <v>12.417700000000004</v>
      </c>
      <c r="P9125" s="1">
        <f>Sales[[#This Row],[ProductCost]]*Sales[[#This Row],[OrderQuantity]]</f>
        <v>41.572299999999998</v>
      </c>
      <c r="Q9125" s="1" t="str">
        <f>VLOOKUP(Sales[[#This Row],[ProductKey]], Products!$A$2:$D$1000, 4, FALSE)</f>
        <v>Short-Sleeve Classic Jersey, S</v>
      </c>
    </row>
    <row r="9126" spans="1:17" x14ac:dyDescent="0.25">
      <c r="A9126" s="2">
        <v>38018</v>
      </c>
      <c r="B9126" s="1" t="s">
        <v>4681</v>
      </c>
      <c r="C9126">
        <v>472</v>
      </c>
      <c r="D9126">
        <v>11631</v>
      </c>
      <c r="E9126">
        <v>6</v>
      </c>
      <c r="F9126">
        <v>3</v>
      </c>
      <c r="G9126">
        <v>1</v>
      </c>
      <c r="H9126" s="2">
        <v>43132</v>
      </c>
      <c r="I9126" t="str">
        <f>VLOOKUP(Sales[[#This Row],[TerritoryKey]], Territories[], 2, FALSE)</f>
        <v>Canada</v>
      </c>
      <c r="J9126">
        <f>_xlfn.XLOOKUP(Sales[[#This Row],[ProductKey]], Products!$A:$A, Products!$J:$J)</f>
        <v>23.748999999999999</v>
      </c>
      <c r="K9126">
        <f>_xlfn.XLOOKUP(Sales[[#This Row],[ProductKey]], Products!$A:$A, Products!$K:$K)</f>
        <v>63.5</v>
      </c>
      <c r="L9126" s="1">
        <f>Sales[[#This Row],[ProductPrice]]*Sales[[#This Row],[OrderQuantity]]</f>
        <v>63.5</v>
      </c>
      <c r="M9126" s="1">
        <f>Sales[[#This Row],[OrderQuantity]]</f>
        <v>1</v>
      </c>
      <c r="N9126" s="1">
        <f>1</f>
        <v>1</v>
      </c>
      <c r="O9126" s="1">
        <f>Sales[[#This Row],[TotalSales]]-Sales[[#This Row],[TotalCost]]</f>
        <v>39.751000000000005</v>
      </c>
      <c r="P9126" s="1">
        <f>Sales[[#This Row],[ProductCost]]*Sales[[#This Row],[OrderQuantity]]</f>
        <v>23.748999999999999</v>
      </c>
      <c r="Q9126" s="1" t="str">
        <f>VLOOKUP(Sales[[#This Row],[ProductKey]], Products!$A$2:$D$1000, 4, FALSE)</f>
        <v>Classic Vest, M</v>
      </c>
    </row>
    <row r="9127" spans="1:17" x14ac:dyDescent="0.25">
      <c r="A9127" s="2">
        <v>38140</v>
      </c>
      <c r="B9127" s="1" t="s">
        <v>4889</v>
      </c>
      <c r="C9127">
        <v>486</v>
      </c>
      <c r="D9127">
        <v>11300</v>
      </c>
      <c r="E9127">
        <v>6</v>
      </c>
      <c r="F9127">
        <v>3</v>
      </c>
      <c r="G9127">
        <v>1</v>
      </c>
      <c r="H9127" s="2">
        <v>43253</v>
      </c>
      <c r="I9127" t="str">
        <f>VLOOKUP(Sales[[#This Row],[TerritoryKey]], Territories[], 2, FALSE)</f>
        <v>Canada</v>
      </c>
      <c r="J9127">
        <f>_xlfn.XLOOKUP(Sales[[#This Row],[ProductKey]], Products!$A:$A, Products!$J:$J)</f>
        <v>59.466000000000001</v>
      </c>
      <c r="K9127">
        <f>_xlfn.XLOOKUP(Sales[[#This Row],[ProductKey]], Products!$A:$A, Products!$K:$K)</f>
        <v>159</v>
      </c>
      <c r="L9127" s="1">
        <f>Sales[[#This Row],[ProductPrice]]*Sales[[#This Row],[OrderQuantity]]</f>
        <v>159</v>
      </c>
      <c r="M9127" s="1">
        <f>Sales[[#This Row],[OrderQuantity]]</f>
        <v>1</v>
      </c>
      <c r="N9127" s="1">
        <f>1</f>
        <v>1</v>
      </c>
      <c r="O9127" s="1">
        <f>Sales[[#This Row],[TotalSales]]-Sales[[#This Row],[TotalCost]]</f>
        <v>99.533999999999992</v>
      </c>
      <c r="P9127" s="1">
        <f>Sales[[#This Row],[ProductCost]]*Sales[[#This Row],[OrderQuantity]]</f>
        <v>59.466000000000001</v>
      </c>
      <c r="Q9127" s="1" t="str">
        <f>VLOOKUP(Sales[[#This Row],[ProductKey]], Products!$A$2:$D$1000, 4, FALSE)</f>
        <v>All-Purpose Bike Stand</v>
      </c>
    </row>
    <row r="9128" spans="1:17" x14ac:dyDescent="0.25">
      <c r="A9128" s="2">
        <v>38109</v>
      </c>
      <c r="B9128" s="1" t="s">
        <v>5078</v>
      </c>
      <c r="C9128">
        <v>487</v>
      </c>
      <c r="D9128">
        <v>12959</v>
      </c>
      <c r="E9128">
        <v>6</v>
      </c>
      <c r="F9128">
        <v>3</v>
      </c>
      <c r="G9128">
        <v>1</v>
      </c>
      <c r="H9128" s="2">
        <v>43222</v>
      </c>
      <c r="I9128" t="str">
        <f>VLOOKUP(Sales[[#This Row],[TerritoryKey]], Territories[], 2, FALSE)</f>
        <v>Canada</v>
      </c>
      <c r="J9128">
        <f>_xlfn.XLOOKUP(Sales[[#This Row],[ProductKey]], Products!$A:$A, Products!$J:$J)</f>
        <v>20.566299999999998</v>
      </c>
      <c r="K9128">
        <f>_xlfn.XLOOKUP(Sales[[#This Row],[ProductKey]], Products!$A:$A, Products!$K:$K)</f>
        <v>54.99</v>
      </c>
      <c r="L9128" s="1">
        <f>Sales[[#This Row],[ProductPrice]]*Sales[[#This Row],[OrderQuantity]]</f>
        <v>54.99</v>
      </c>
      <c r="M9128" s="1">
        <f>Sales[[#This Row],[OrderQuantity]]</f>
        <v>1</v>
      </c>
      <c r="N9128" s="1">
        <f>1</f>
        <v>1</v>
      </c>
      <c r="O9128" s="1">
        <f>Sales[[#This Row],[TotalSales]]-Sales[[#This Row],[TotalCost]]</f>
        <v>34.423700000000004</v>
      </c>
      <c r="P9128" s="1">
        <f>Sales[[#This Row],[ProductCost]]*Sales[[#This Row],[OrderQuantity]]</f>
        <v>20.566299999999998</v>
      </c>
      <c r="Q9128" s="1" t="str">
        <f>VLOOKUP(Sales[[#This Row],[ProductKey]], Products!$A$2:$D$1000, 4, FALSE)</f>
        <v>Hydration Pack - 70 oz.</v>
      </c>
    </row>
    <row r="9129" spans="1:17" x14ac:dyDescent="0.25">
      <c r="A9129" s="2">
        <v>38201</v>
      </c>
      <c r="B9129" s="1" t="s">
        <v>5231</v>
      </c>
      <c r="C9129">
        <v>486</v>
      </c>
      <c r="D9129">
        <v>19224</v>
      </c>
      <c r="E9129">
        <v>6</v>
      </c>
      <c r="F9129">
        <v>3</v>
      </c>
      <c r="G9129">
        <v>1</v>
      </c>
      <c r="H9129" s="2">
        <v>43314</v>
      </c>
      <c r="I9129" t="str">
        <f>VLOOKUP(Sales[[#This Row],[TerritoryKey]], Territories[], 2, FALSE)</f>
        <v>Canada</v>
      </c>
      <c r="J9129">
        <f>_xlfn.XLOOKUP(Sales[[#This Row],[ProductKey]], Products!$A:$A, Products!$J:$J)</f>
        <v>59.466000000000001</v>
      </c>
      <c r="K9129">
        <f>_xlfn.XLOOKUP(Sales[[#This Row],[ProductKey]], Products!$A:$A, Products!$K:$K)</f>
        <v>159</v>
      </c>
      <c r="L9129" s="1">
        <f>Sales[[#This Row],[ProductPrice]]*Sales[[#This Row],[OrderQuantity]]</f>
        <v>159</v>
      </c>
      <c r="M9129" s="1">
        <f>Sales[[#This Row],[OrderQuantity]]</f>
        <v>1</v>
      </c>
      <c r="N9129" s="1">
        <f>1</f>
        <v>1</v>
      </c>
      <c r="O9129" s="1">
        <f>Sales[[#This Row],[TotalSales]]-Sales[[#This Row],[TotalCost]]</f>
        <v>99.533999999999992</v>
      </c>
      <c r="P9129" s="1">
        <f>Sales[[#This Row],[ProductCost]]*Sales[[#This Row],[OrderQuantity]]</f>
        <v>59.466000000000001</v>
      </c>
      <c r="Q9129" s="1" t="str">
        <f>VLOOKUP(Sales[[#This Row],[ProductKey]], Products!$A$2:$D$1000, 4, FALSE)</f>
        <v>All-Purpose Bike Stand</v>
      </c>
    </row>
    <row r="9130" spans="1:17" x14ac:dyDescent="0.25">
      <c r="A9130" s="2">
        <v>38141</v>
      </c>
      <c r="B9130" s="1" t="s">
        <v>5305</v>
      </c>
      <c r="C9130">
        <v>480</v>
      </c>
      <c r="D9130">
        <v>15526</v>
      </c>
      <c r="E9130">
        <v>6</v>
      </c>
      <c r="F9130">
        <v>3</v>
      </c>
      <c r="G9130">
        <v>1</v>
      </c>
      <c r="H9130" s="2">
        <v>43254</v>
      </c>
      <c r="I9130" t="str">
        <f>VLOOKUP(Sales[[#This Row],[TerritoryKey]], Territories[], 2, FALSE)</f>
        <v>Canada</v>
      </c>
      <c r="J9130">
        <f>_xlfn.XLOOKUP(Sales[[#This Row],[ProductKey]], Products!$A:$A, Products!$J:$J)</f>
        <v>0.85650000000000004</v>
      </c>
      <c r="K9130">
        <f>_xlfn.XLOOKUP(Sales[[#This Row],[ProductKey]], Products!$A:$A, Products!$K:$K)</f>
        <v>2.29</v>
      </c>
      <c r="L9130" s="1">
        <f>Sales[[#This Row],[ProductPrice]]*Sales[[#This Row],[OrderQuantity]]</f>
        <v>2.29</v>
      </c>
      <c r="M9130" s="1">
        <f>Sales[[#This Row],[OrderQuantity]]</f>
        <v>1</v>
      </c>
      <c r="N9130" s="1">
        <f>1</f>
        <v>1</v>
      </c>
      <c r="O9130" s="1">
        <f>Sales[[#This Row],[TotalSales]]-Sales[[#This Row],[TotalCost]]</f>
        <v>1.4335</v>
      </c>
      <c r="P9130" s="1">
        <f>Sales[[#This Row],[ProductCost]]*Sales[[#This Row],[OrderQuantity]]</f>
        <v>0.85650000000000004</v>
      </c>
      <c r="Q9130" s="1" t="str">
        <f>VLOOKUP(Sales[[#This Row],[ProductKey]], Products!$A$2:$D$1000, 4, FALSE)</f>
        <v>Patch Kit/8 Patches</v>
      </c>
    </row>
    <row r="9131" spans="1:17" x14ac:dyDescent="0.25">
      <c r="A9131" s="2">
        <v>38234</v>
      </c>
      <c r="B9131" s="1" t="s">
        <v>5362</v>
      </c>
      <c r="C9131">
        <v>232</v>
      </c>
      <c r="D9131">
        <v>13095</v>
      </c>
      <c r="E9131">
        <v>6</v>
      </c>
      <c r="F9131">
        <v>3</v>
      </c>
      <c r="G9131">
        <v>1</v>
      </c>
      <c r="H9131" s="2">
        <v>43347</v>
      </c>
      <c r="I9131" t="str">
        <f>VLOOKUP(Sales[[#This Row],[TerritoryKey]], Territories[], 2, FALSE)</f>
        <v>Canada</v>
      </c>
      <c r="J9131">
        <f>_xlfn.XLOOKUP(Sales[[#This Row],[ProductKey]], Products!$A:$A, Products!$J:$J)</f>
        <v>31.724399999999999</v>
      </c>
      <c r="K9131">
        <f>_xlfn.XLOOKUP(Sales[[#This Row],[ProductKey]], Products!$A:$A, Products!$K:$K)</f>
        <v>48.067300000000003</v>
      </c>
      <c r="L9131" s="1">
        <f>Sales[[#This Row],[ProductPrice]]*Sales[[#This Row],[OrderQuantity]]</f>
        <v>48.067300000000003</v>
      </c>
      <c r="M9131" s="1">
        <f>Sales[[#This Row],[OrderQuantity]]</f>
        <v>1</v>
      </c>
      <c r="N9131" s="1">
        <f>1</f>
        <v>1</v>
      </c>
      <c r="O9131" s="1">
        <f>Sales[[#This Row],[TotalSales]]-Sales[[#This Row],[TotalCost]]</f>
        <v>16.342900000000004</v>
      </c>
      <c r="P9131" s="1">
        <f>Sales[[#This Row],[ProductCost]]*Sales[[#This Row],[OrderQuantity]]</f>
        <v>31.724399999999999</v>
      </c>
      <c r="Q9131" s="1" t="str">
        <f>VLOOKUP(Sales[[#This Row],[ProductKey]], Products!$A$2:$D$1000, 4, FALSE)</f>
        <v>Long-Sleeve Logo Jersey, L</v>
      </c>
    </row>
    <row r="9132" spans="1:17" x14ac:dyDescent="0.25">
      <c r="A9132" s="2">
        <v>38203</v>
      </c>
      <c r="B9132" s="1" t="s">
        <v>5471</v>
      </c>
      <c r="C9132">
        <v>480</v>
      </c>
      <c r="D9132">
        <v>11841</v>
      </c>
      <c r="E9132">
        <v>6</v>
      </c>
      <c r="F9132">
        <v>3</v>
      </c>
      <c r="G9132">
        <v>1</v>
      </c>
      <c r="H9132" s="2">
        <v>43316</v>
      </c>
      <c r="I9132" t="str">
        <f>VLOOKUP(Sales[[#This Row],[TerritoryKey]], Territories[], 2, FALSE)</f>
        <v>Canada</v>
      </c>
      <c r="J9132">
        <f>_xlfn.XLOOKUP(Sales[[#This Row],[ProductKey]], Products!$A:$A, Products!$J:$J)</f>
        <v>0.85650000000000004</v>
      </c>
      <c r="K9132">
        <f>_xlfn.XLOOKUP(Sales[[#This Row],[ProductKey]], Products!$A:$A, Products!$K:$K)</f>
        <v>2.29</v>
      </c>
      <c r="L9132" s="1">
        <f>Sales[[#This Row],[ProductPrice]]*Sales[[#This Row],[OrderQuantity]]</f>
        <v>2.29</v>
      </c>
      <c r="M9132" s="1">
        <f>Sales[[#This Row],[OrderQuantity]]</f>
        <v>1</v>
      </c>
      <c r="N9132" s="1">
        <f>1</f>
        <v>1</v>
      </c>
      <c r="O9132" s="1">
        <f>Sales[[#This Row],[TotalSales]]-Sales[[#This Row],[TotalCost]]</f>
        <v>1.4335</v>
      </c>
      <c r="P9132" s="1">
        <f>Sales[[#This Row],[ProductCost]]*Sales[[#This Row],[OrderQuantity]]</f>
        <v>0.85650000000000004</v>
      </c>
      <c r="Q9132" s="1" t="str">
        <f>VLOOKUP(Sales[[#This Row],[ProductKey]], Products!$A$2:$D$1000, 4, FALSE)</f>
        <v>Patch Kit/8 Patches</v>
      </c>
    </row>
    <row r="9133" spans="1:17" x14ac:dyDescent="0.25">
      <c r="A9133" s="2">
        <v>38111</v>
      </c>
      <c r="B9133" s="1" t="s">
        <v>5582</v>
      </c>
      <c r="C9133">
        <v>480</v>
      </c>
      <c r="D9133">
        <v>17338</v>
      </c>
      <c r="E9133">
        <v>6</v>
      </c>
      <c r="F9133">
        <v>3</v>
      </c>
      <c r="G9133">
        <v>1</v>
      </c>
      <c r="H9133" s="2">
        <v>43224</v>
      </c>
      <c r="I9133" t="str">
        <f>VLOOKUP(Sales[[#This Row],[TerritoryKey]], Territories[], 2, FALSE)</f>
        <v>Canada</v>
      </c>
      <c r="J9133">
        <f>_xlfn.XLOOKUP(Sales[[#This Row],[ProductKey]], Products!$A:$A, Products!$J:$J)</f>
        <v>0.85650000000000004</v>
      </c>
      <c r="K9133">
        <f>_xlfn.XLOOKUP(Sales[[#This Row],[ProductKey]], Products!$A:$A, Products!$K:$K)</f>
        <v>2.29</v>
      </c>
      <c r="L9133" s="1">
        <f>Sales[[#This Row],[ProductPrice]]*Sales[[#This Row],[OrderQuantity]]</f>
        <v>2.29</v>
      </c>
      <c r="M9133" s="1">
        <f>Sales[[#This Row],[OrderQuantity]]</f>
        <v>1</v>
      </c>
      <c r="N9133" s="1">
        <f>1</f>
        <v>1</v>
      </c>
      <c r="O9133" s="1">
        <f>Sales[[#This Row],[TotalSales]]-Sales[[#This Row],[TotalCost]]</f>
        <v>1.4335</v>
      </c>
      <c r="P9133" s="1">
        <f>Sales[[#This Row],[ProductCost]]*Sales[[#This Row],[OrderQuantity]]</f>
        <v>0.85650000000000004</v>
      </c>
      <c r="Q9133" s="1" t="str">
        <f>VLOOKUP(Sales[[#This Row],[ProductKey]], Products!$A$2:$D$1000, 4, FALSE)</f>
        <v>Patch Kit/8 Patches</v>
      </c>
    </row>
    <row r="9134" spans="1:17" x14ac:dyDescent="0.25">
      <c r="A9134" s="2">
        <v>38324</v>
      </c>
      <c r="B9134" s="1" t="s">
        <v>5665</v>
      </c>
      <c r="C9134">
        <v>537</v>
      </c>
      <c r="D9134">
        <v>19661</v>
      </c>
      <c r="E9134">
        <v>6</v>
      </c>
      <c r="F9134">
        <v>3</v>
      </c>
      <c r="G9134">
        <v>1</v>
      </c>
      <c r="H9134" s="2">
        <v>43437</v>
      </c>
      <c r="I9134" t="str">
        <f>VLOOKUP(Sales[[#This Row],[TerritoryKey]], Territories[], 2, FALSE)</f>
        <v>Canada</v>
      </c>
      <c r="J9134">
        <f>_xlfn.XLOOKUP(Sales[[#This Row],[ProductKey]], Products!$A:$A, Products!$J:$J)</f>
        <v>13.09</v>
      </c>
      <c r="K9134">
        <f>_xlfn.XLOOKUP(Sales[[#This Row],[ProductKey]], Products!$A:$A, Products!$K:$K)</f>
        <v>35</v>
      </c>
      <c r="L9134" s="1">
        <f>Sales[[#This Row],[ProductPrice]]*Sales[[#This Row],[OrderQuantity]]</f>
        <v>35</v>
      </c>
      <c r="M9134" s="1">
        <f>Sales[[#This Row],[OrderQuantity]]</f>
        <v>1</v>
      </c>
      <c r="N9134" s="1">
        <f>1</f>
        <v>1</v>
      </c>
      <c r="O9134" s="1">
        <f>Sales[[#This Row],[TotalSales]]-Sales[[#This Row],[TotalCost]]</f>
        <v>21.91</v>
      </c>
      <c r="P9134" s="1">
        <f>Sales[[#This Row],[ProductCost]]*Sales[[#This Row],[OrderQuantity]]</f>
        <v>13.09</v>
      </c>
      <c r="Q9134" s="1" t="str">
        <f>VLOOKUP(Sales[[#This Row],[ProductKey]], Products!$A$2:$D$1000, 4, FALSE)</f>
        <v>HL Mountain Tire</v>
      </c>
    </row>
    <row r="9135" spans="1:17" x14ac:dyDescent="0.25">
      <c r="A9135" s="2">
        <v>38081</v>
      </c>
      <c r="B9135" s="1" t="s">
        <v>5762</v>
      </c>
      <c r="C9135">
        <v>480</v>
      </c>
      <c r="D9135">
        <v>12147</v>
      </c>
      <c r="E9135">
        <v>6</v>
      </c>
      <c r="F9135">
        <v>3</v>
      </c>
      <c r="G9135">
        <v>1</v>
      </c>
      <c r="H9135" s="2">
        <v>43194</v>
      </c>
      <c r="I9135" t="str">
        <f>VLOOKUP(Sales[[#This Row],[TerritoryKey]], Territories[], 2, FALSE)</f>
        <v>Canada</v>
      </c>
      <c r="J9135">
        <f>_xlfn.XLOOKUP(Sales[[#This Row],[ProductKey]], Products!$A:$A, Products!$J:$J)</f>
        <v>0.85650000000000004</v>
      </c>
      <c r="K9135">
        <f>_xlfn.XLOOKUP(Sales[[#This Row],[ProductKey]], Products!$A:$A, Products!$K:$K)</f>
        <v>2.29</v>
      </c>
      <c r="L9135" s="1">
        <f>Sales[[#This Row],[ProductPrice]]*Sales[[#This Row],[OrderQuantity]]</f>
        <v>2.29</v>
      </c>
      <c r="M9135" s="1">
        <f>Sales[[#This Row],[OrderQuantity]]</f>
        <v>1</v>
      </c>
      <c r="N9135" s="1">
        <f>1</f>
        <v>1</v>
      </c>
      <c r="O9135" s="1">
        <f>Sales[[#This Row],[TotalSales]]-Sales[[#This Row],[TotalCost]]</f>
        <v>1.4335</v>
      </c>
      <c r="P9135" s="1">
        <f>Sales[[#This Row],[ProductCost]]*Sales[[#This Row],[OrderQuantity]]</f>
        <v>0.85650000000000004</v>
      </c>
      <c r="Q9135" s="1" t="str">
        <f>VLOOKUP(Sales[[#This Row],[ProductKey]], Products!$A$2:$D$1000, 4, FALSE)</f>
        <v>Patch Kit/8 Patches</v>
      </c>
    </row>
    <row r="9136" spans="1:17" x14ac:dyDescent="0.25">
      <c r="A9136" s="2">
        <v>38141</v>
      </c>
      <c r="B9136" s="1" t="s">
        <v>5782</v>
      </c>
      <c r="C9136">
        <v>483</v>
      </c>
      <c r="D9136">
        <v>14359</v>
      </c>
      <c r="E9136">
        <v>6</v>
      </c>
      <c r="F9136">
        <v>3</v>
      </c>
      <c r="G9136">
        <v>1</v>
      </c>
      <c r="H9136" s="2">
        <v>43254</v>
      </c>
      <c r="I9136" t="str">
        <f>VLOOKUP(Sales[[#This Row],[TerritoryKey]], Territories[], 2, FALSE)</f>
        <v>Canada</v>
      </c>
      <c r="J9136">
        <f>_xlfn.XLOOKUP(Sales[[#This Row],[ProductKey]], Products!$A:$A, Products!$J:$J)</f>
        <v>44.88</v>
      </c>
      <c r="K9136">
        <f>_xlfn.XLOOKUP(Sales[[#This Row],[ProductKey]], Products!$A:$A, Products!$K:$K)</f>
        <v>120</v>
      </c>
      <c r="L9136" s="1">
        <f>Sales[[#This Row],[ProductPrice]]*Sales[[#This Row],[OrderQuantity]]</f>
        <v>120</v>
      </c>
      <c r="M9136" s="1">
        <f>Sales[[#This Row],[OrderQuantity]]</f>
        <v>1</v>
      </c>
      <c r="N9136" s="1">
        <f>1</f>
        <v>1</v>
      </c>
      <c r="O9136" s="1">
        <f>Sales[[#This Row],[TotalSales]]-Sales[[#This Row],[TotalCost]]</f>
        <v>75.12</v>
      </c>
      <c r="P9136" s="1">
        <f>Sales[[#This Row],[ProductCost]]*Sales[[#This Row],[OrderQuantity]]</f>
        <v>44.88</v>
      </c>
      <c r="Q9136" s="1" t="str">
        <f>VLOOKUP(Sales[[#This Row],[ProductKey]], Products!$A$2:$D$1000, 4, FALSE)</f>
        <v>Hitch Rack - 4-Bike</v>
      </c>
    </row>
    <row r="9137" spans="1:17" x14ac:dyDescent="0.25">
      <c r="A9137" s="2">
        <v>38022</v>
      </c>
      <c r="B9137" s="1" t="s">
        <v>5831</v>
      </c>
      <c r="C9137">
        <v>529</v>
      </c>
      <c r="D9137">
        <v>27634</v>
      </c>
      <c r="E9137">
        <v>6</v>
      </c>
      <c r="F9137">
        <v>3</v>
      </c>
      <c r="G9137">
        <v>1</v>
      </c>
      <c r="H9137" s="2">
        <v>43136</v>
      </c>
      <c r="I9137" t="str">
        <f>VLOOKUP(Sales[[#This Row],[TerritoryKey]], Territories[], 2, FALSE)</f>
        <v>Canada</v>
      </c>
      <c r="J9137">
        <f>_xlfn.XLOOKUP(Sales[[#This Row],[ProductKey]], Products!$A:$A, Products!$J:$J)</f>
        <v>1.4923</v>
      </c>
      <c r="K9137">
        <f>_xlfn.XLOOKUP(Sales[[#This Row],[ProductKey]], Products!$A:$A, Products!$K:$K)</f>
        <v>3.99</v>
      </c>
      <c r="L9137" s="1">
        <f>Sales[[#This Row],[ProductPrice]]*Sales[[#This Row],[OrderQuantity]]</f>
        <v>3.99</v>
      </c>
      <c r="M9137" s="1">
        <f>Sales[[#This Row],[OrderQuantity]]</f>
        <v>1</v>
      </c>
      <c r="N9137" s="1">
        <f>1</f>
        <v>1</v>
      </c>
      <c r="O9137" s="1">
        <f>Sales[[#This Row],[TotalSales]]-Sales[[#This Row],[TotalCost]]</f>
        <v>2.4977</v>
      </c>
      <c r="P9137" s="1">
        <f>Sales[[#This Row],[ProductCost]]*Sales[[#This Row],[OrderQuantity]]</f>
        <v>1.4923</v>
      </c>
      <c r="Q9137" s="1" t="str">
        <f>VLOOKUP(Sales[[#This Row],[ProductKey]], Products!$A$2:$D$1000, 4, FALSE)</f>
        <v>Road Tire Tube</v>
      </c>
    </row>
    <row r="9138" spans="1:17" x14ac:dyDescent="0.25">
      <c r="A9138" s="2">
        <v>38080</v>
      </c>
      <c r="B9138" s="1" t="s">
        <v>5836</v>
      </c>
      <c r="C9138">
        <v>226</v>
      </c>
      <c r="D9138">
        <v>15291</v>
      </c>
      <c r="E9138">
        <v>6</v>
      </c>
      <c r="F9138">
        <v>3</v>
      </c>
      <c r="G9138">
        <v>1</v>
      </c>
      <c r="H9138" s="2">
        <v>43193</v>
      </c>
      <c r="I9138" t="str">
        <f>VLOOKUP(Sales[[#This Row],[TerritoryKey]], Territories[], 2, FALSE)</f>
        <v>Canada</v>
      </c>
      <c r="J9138">
        <f>_xlfn.XLOOKUP(Sales[[#This Row],[ProductKey]], Products!$A:$A, Products!$J:$J)</f>
        <v>31.724399999999999</v>
      </c>
      <c r="K9138">
        <f>_xlfn.XLOOKUP(Sales[[#This Row],[ProductKey]], Products!$A:$A, Products!$K:$K)</f>
        <v>48.067300000000003</v>
      </c>
      <c r="L9138" s="1">
        <f>Sales[[#This Row],[ProductPrice]]*Sales[[#This Row],[OrderQuantity]]</f>
        <v>48.067300000000003</v>
      </c>
      <c r="M9138" s="1">
        <f>Sales[[#This Row],[OrderQuantity]]</f>
        <v>1</v>
      </c>
      <c r="N9138" s="1">
        <f>1</f>
        <v>1</v>
      </c>
      <c r="O9138" s="1">
        <f>Sales[[#This Row],[TotalSales]]-Sales[[#This Row],[TotalCost]]</f>
        <v>16.342900000000004</v>
      </c>
      <c r="P9138" s="1">
        <f>Sales[[#This Row],[ProductCost]]*Sales[[#This Row],[OrderQuantity]]</f>
        <v>31.724399999999999</v>
      </c>
      <c r="Q9138" s="1" t="str">
        <f>VLOOKUP(Sales[[#This Row],[ProductKey]], Products!$A$2:$D$1000, 4, FALSE)</f>
        <v>Long-Sleeve Logo Jersey, S</v>
      </c>
    </row>
    <row r="9139" spans="1:17" x14ac:dyDescent="0.25">
      <c r="A9139" s="2">
        <v>38142</v>
      </c>
      <c r="B9139" s="1" t="s">
        <v>5875</v>
      </c>
      <c r="C9139">
        <v>540</v>
      </c>
      <c r="D9139">
        <v>16365</v>
      </c>
      <c r="E9139">
        <v>6</v>
      </c>
      <c r="F9139">
        <v>3</v>
      </c>
      <c r="G9139">
        <v>1</v>
      </c>
      <c r="H9139" s="2">
        <v>43255</v>
      </c>
      <c r="I9139" t="str">
        <f>VLOOKUP(Sales[[#This Row],[TerritoryKey]], Territories[], 2, FALSE)</f>
        <v>Canada</v>
      </c>
      <c r="J9139">
        <f>_xlfn.XLOOKUP(Sales[[#This Row],[ProductKey]], Products!$A:$A, Products!$J:$J)</f>
        <v>12.192399999999999</v>
      </c>
      <c r="K9139">
        <f>_xlfn.XLOOKUP(Sales[[#This Row],[ProductKey]], Products!$A:$A, Products!$K:$K)</f>
        <v>32.6</v>
      </c>
      <c r="L9139" s="1">
        <f>Sales[[#This Row],[ProductPrice]]*Sales[[#This Row],[OrderQuantity]]</f>
        <v>32.6</v>
      </c>
      <c r="M9139" s="1">
        <f>Sales[[#This Row],[OrderQuantity]]</f>
        <v>1</v>
      </c>
      <c r="N9139" s="1">
        <f>1</f>
        <v>1</v>
      </c>
      <c r="O9139" s="1">
        <f>Sales[[#This Row],[TotalSales]]-Sales[[#This Row],[TotalCost]]</f>
        <v>20.407600000000002</v>
      </c>
      <c r="P9139" s="1">
        <f>Sales[[#This Row],[ProductCost]]*Sales[[#This Row],[OrderQuantity]]</f>
        <v>12.192399999999999</v>
      </c>
      <c r="Q9139" s="1" t="str">
        <f>VLOOKUP(Sales[[#This Row],[ProductKey]], Products!$A$2:$D$1000, 4, FALSE)</f>
        <v>HL Road Tire</v>
      </c>
    </row>
    <row r="9140" spans="1:17" x14ac:dyDescent="0.25">
      <c r="A9140" s="2">
        <v>38323</v>
      </c>
      <c r="B9140" s="1" t="s">
        <v>6117</v>
      </c>
      <c r="C9140">
        <v>487</v>
      </c>
      <c r="D9140">
        <v>11875</v>
      </c>
      <c r="E9140">
        <v>6</v>
      </c>
      <c r="F9140">
        <v>3</v>
      </c>
      <c r="G9140">
        <v>1</v>
      </c>
      <c r="H9140" s="2">
        <v>43436</v>
      </c>
      <c r="I9140" t="str">
        <f>VLOOKUP(Sales[[#This Row],[TerritoryKey]], Territories[], 2, FALSE)</f>
        <v>Canada</v>
      </c>
      <c r="J9140">
        <f>_xlfn.XLOOKUP(Sales[[#This Row],[ProductKey]], Products!$A:$A, Products!$J:$J)</f>
        <v>20.566299999999998</v>
      </c>
      <c r="K9140">
        <f>_xlfn.XLOOKUP(Sales[[#This Row],[ProductKey]], Products!$A:$A, Products!$K:$K)</f>
        <v>54.99</v>
      </c>
      <c r="L9140" s="1">
        <f>Sales[[#This Row],[ProductPrice]]*Sales[[#This Row],[OrderQuantity]]</f>
        <v>54.99</v>
      </c>
      <c r="M9140" s="1">
        <f>Sales[[#This Row],[OrderQuantity]]</f>
        <v>1</v>
      </c>
      <c r="N9140" s="1">
        <f>1</f>
        <v>1</v>
      </c>
      <c r="O9140" s="1">
        <f>Sales[[#This Row],[TotalSales]]-Sales[[#This Row],[TotalCost]]</f>
        <v>34.423700000000004</v>
      </c>
      <c r="P9140" s="1">
        <f>Sales[[#This Row],[ProductCost]]*Sales[[#This Row],[OrderQuantity]]</f>
        <v>20.566299999999998</v>
      </c>
      <c r="Q9140" s="1" t="str">
        <f>VLOOKUP(Sales[[#This Row],[ProductKey]], Products!$A$2:$D$1000, 4, FALSE)</f>
        <v>Hydration Pack - 70 oz.</v>
      </c>
    </row>
    <row r="9141" spans="1:17" x14ac:dyDescent="0.25">
      <c r="A9141" s="2">
        <v>38048</v>
      </c>
      <c r="B9141" s="1" t="s">
        <v>6423</v>
      </c>
      <c r="C9141">
        <v>490</v>
      </c>
      <c r="D9141">
        <v>17865</v>
      </c>
      <c r="E9141">
        <v>6</v>
      </c>
      <c r="F9141">
        <v>3</v>
      </c>
      <c r="G9141">
        <v>1</v>
      </c>
      <c r="H9141" s="2">
        <v>43161</v>
      </c>
      <c r="I9141" t="str">
        <f>VLOOKUP(Sales[[#This Row],[TerritoryKey]], Territories[], 2, FALSE)</f>
        <v>Canada</v>
      </c>
      <c r="J9141">
        <f>_xlfn.XLOOKUP(Sales[[#This Row],[ProductKey]], Products!$A:$A, Products!$J:$J)</f>
        <v>41.572299999999998</v>
      </c>
      <c r="K9141">
        <f>_xlfn.XLOOKUP(Sales[[#This Row],[ProductKey]], Products!$A:$A, Products!$K:$K)</f>
        <v>53.99</v>
      </c>
      <c r="L9141" s="1">
        <f>Sales[[#This Row],[ProductPrice]]*Sales[[#This Row],[OrderQuantity]]</f>
        <v>53.99</v>
      </c>
      <c r="M9141" s="1">
        <f>Sales[[#This Row],[OrderQuantity]]</f>
        <v>1</v>
      </c>
      <c r="N9141" s="1">
        <f>1</f>
        <v>1</v>
      </c>
      <c r="O9141" s="1">
        <f>Sales[[#This Row],[TotalSales]]-Sales[[#This Row],[TotalCost]]</f>
        <v>12.417700000000004</v>
      </c>
      <c r="P9141" s="1">
        <f>Sales[[#This Row],[ProductCost]]*Sales[[#This Row],[OrderQuantity]]</f>
        <v>41.572299999999998</v>
      </c>
      <c r="Q9141" s="1" t="str">
        <f>VLOOKUP(Sales[[#This Row],[ProductKey]], Products!$A$2:$D$1000, 4, FALSE)</f>
        <v>Short-Sleeve Classic Jersey, L</v>
      </c>
    </row>
    <row r="9142" spans="1:17" x14ac:dyDescent="0.25">
      <c r="A9142" s="2">
        <v>38296</v>
      </c>
      <c r="B9142" s="1" t="s">
        <v>6513</v>
      </c>
      <c r="C9142">
        <v>229</v>
      </c>
      <c r="D9142">
        <v>21792</v>
      </c>
      <c r="E9142">
        <v>6</v>
      </c>
      <c r="F9142">
        <v>3</v>
      </c>
      <c r="G9142">
        <v>1</v>
      </c>
      <c r="H9142" s="2">
        <v>43409</v>
      </c>
      <c r="I9142" t="str">
        <f>VLOOKUP(Sales[[#This Row],[TerritoryKey]], Territories[], 2, FALSE)</f>
        <v>Canada</v>
      </c>
      <c r="J9142">
        <f>_xlfn.XLOOKUP(Sales[[#This Row],[ProductKey]], Products!$A:$A, Products!$J:$J)</f>
        <v>31.724399999999999</v>
      </c>
      <c r="K9142">
        <f>_xlfn.XLOOKUP(Sales[[#This Row],[ProductKey]], Products!$A:$A, Products!$K:$K)</f>
        <v>48.067300000000003</v>
      </c>
      <c r="L9142" s="1">
        <f>Sales[[#This Row],[ProductPrice]]*Sales[[#This Row],[OrderQuantity]]</f>
        <v>48.067300000000003</v>
      </c>
      <c r="M9142" s="1">
        <f>Sales[[#This Row],[OrderQuantity]]</f>
        <v>1</v>
      </c>
      <c r="N9142" s="1">
        <f>1</f>
        <v>1</v>
      </c>
      <c r="O9142" s="1">
        <f>Sales[[#This Row],[TotalSales]]-Sales[[#This Row],[TotalCost]]</f>
        <v>16.342900000000004</v>
      </c>
      <c r="P9142" s="1">
        <f>Sales[[#This Row],[ProductCost]]*Sales[[#This Row],[OrderQuantity]]</f>
        <v>31.724399999999999</v>
      </c>
      <c r="Q9142" s="1" t="str">
        <f>VLOOKUP(Sales[[#This Row],[ProductKey]], Products!$A$2:$D$1000, 4, FALSE)</f>
        <v>Long-Sleeve Logo Jersey, M</v>
      </c>
    </row>
    <row r="9143" spans="1:17" x14ac:dyDescent="0.25">
      <c r="A9143" s="2">
        <v>38142</v>
      </c>
      <c r="B9143" s="1" t="s">
        <v>6777</v>
      </c>
      <c r="C9143">
        <v>232</v>
      </c>
      <c r="D9143">
        <v>16876</v>
      </c>
      <c r="E9143">
        <v>6</v>
      </c>
      <c r="F9143">
        <v>3</v>
      </c>
      <c r="G9143">
        <v>1</v>
      </c>
      <c r="H9143" s="2">
        <v>43255</v>
      </c>
      <c r="I9143" t="str">
        <f>VLOOKUP(Sales[[#This Row],[TerritoryKey]], Territories[], 2, FALSE)</f>
        <v>Canada</v>
      </c>
      <c r="J9143">
        <f>_xlfn.XLOOKUP(Sales[[#This Row],[ProductKey]], Products!$A:$A, Products!$J:$J)</f>
        <v>31.724399999999999</v>
      </c>
      <c r="K9143">
        <f>_xlfn.XLOOKUP(Sales[[#This Row],[ProductKey]], Products!$A:$A, Products!$K:$K)</f>
        <v>48.067300000000003</v>
      </c>
      <c r="L9143" s="1">
        <f>Sales[[#This Row],[ProductPrice]]*Sales[[#This Row],[OrderQuantity]]</f>
        <v>48.067300000000003</v>
      </c>
      <c r="M9143" s="1">
        <f>Sales[[#This Row],[OrderQuantity]]</f>
        <v>1</v>
      </c>
      <c r="N9143" s="1">
        <f>1</f>
        <v>1</v>
      </c>
      <c r="O9143" s="1">
        <f>Sales[[#This Row],[TotalSales]]-Sales[[#This Row],[TotalCost]]</f>
        <v>16.342900000000004</v>
      </c>
      <c r="P9143" s="1">
        <f>Sales[[#This Row],[ProductCost]]*Sales[[#This Row],[OrderQuantity]]</f>
        <v>31.724399999999999</v>
      </c>
      <c r="Q9143" s="1" t="str">
        <f>VLOOKUP(Sales[[#This Row],[ProductKey]], Products!$A$2:$D$1000, 4, FALSE)</f>
        <v>Long-Sleeve Logo Jersey, L</v>
      </c>
    </row>
    <row r="9144" spans="1:17" x14ac:dyDescent="0.25">
      <c r="A9144" s="2">
        <v>38111</v>
      </c>
      <c r="B9144" s="1" t="s">
        <v>6959</v>
      </c>
      <c r="C9144">
        <v>232</v>
      </c>
      <c r="D9144">
        <v>14725</v>
      </c>
      <c r="E9144">
        <v>6</v>
      </c>
      <c r="F9144">
        <v>3</v>
      </c>
      <c r="G9144">
        <v>1</v>
      </c>
      <c r="H9144" s="2">
        <v>43224</v>
      </c>
      <c r="I9144" t="str">
        <f>VLOOKUP(Sales[[#This Row],[TerritoryKey]], Territories[], 2, FALSE)</f>
        <v>Canada</v>
      </c>
      <c r="J9144">
        <f>_xlfn.XLOOKUP(Sales[[#This Row],[ProductKey]], Products!$A:$A, Products!$J:$J)</f>
        <v>31.724399999999999</v>
      </c>
      <c r="K9144">
        <f>_xlfn.XLOOKUP(Sales[[#This Row],[ProductKey]], Products!$A:$A, Products!$K:$K)</f>
        <v>48.067300000000003</v>
      </c>
      <c r="L9144" s="1">
        <f>Sales[[#This Row],[ProductPrice]]*Sales[[#This Row],[OrderQuantity]]</f>
        <v>48.067300000000003</v>
      </c>
      <c r="M9144" s="1">
        <f>Sales[[#This Row],[OrderQuantity]]</f>
        <v>1</v>
      </c>
      <c r="N9144" s="1">
        <f>1</f>
        <v>1</v>
      </c>
      <c r="O9144" s="1">
        <f>Sales[[#This Row],[TotalSales]]-Sales[[#This Row],[TotalCost]]</f>
        <v>16.342900000000004</v>
      </c>
      <c r="P9144" s="1">
        <f>Sales[[#This Row],[ProductCost]]*Sales[[#This Row],[OrderQuantity]]</f>
        <v>31.724399999999999</v>
      </c>
      <c r="Q9144" s="1" t="str">
        <f>VLOOKUP(Sales[[#This Row],[ProductKey]], Products!$A$2:$D$1000, 4, FALSE)</f>
        <v>Long-Sleeve Logo Jersey, L</v>
      </c>
    </row>
    <row r="9145" spans="1:17" x14ac:dyDescent="0.25">
      <c r="A9145" s="2">
        <v>38143</v>
      </c>
      <c r="B9145" s="1" t="s">
        <v>7134</v>
      </c>
      <c r="C9145">
        <v>229</v>
      </c>
      <c r="D9145">
        <v>11500</v>
      </c>
      <c r="E9145">
        <v>6</v>
      </c>
      <c r="F9145">
        <v>3</v>
      </c>
      <c r="G9145">
        <v>1</v>
      </c>
      <c r="H9145" s="2">
        <v>43256</v>
      </c>
      <c r="I9145" t="str">
        <f>VLOOKUP(Sales[[#This Row],[TerritoryKey]], Territories[], 2, FALSE)</f>
        <v>Canada</v>
      </c>
      <c r="J9145">
        <f>_xlfn.XLOOKUP(Sales[[#This Row],[ProductKey]], Products!$A:$A, Products!$J:$J)</f>
        <v>31.724399999999999</v>
      </c>
      <c r="K9145">
        <f>_xlfn.XLOOKUP(Sales[[#This Row],[ProductKey]], Products!$A:$A, Products!$K:$K)</f>
        <v>48.067300000000003</v>
      </c>
      <c r="L9145" s="1">
        <f>Sales[[#This Row],[ProductPrice]]*Sales[[#This Row],[OrderQuantity]]</f>
        <v>48.067300000000003</v>
      </c>
      <c r="M9145" s="1">
        <f>Sales[[#This Row],[OrderQuantity]]</f>
        <v>1</v>
      </c>
      <c r="N9145" s="1">
        <f>1</f>
        <v>1</v>
      </c>
      <c r="O9145" s="1">
        <f>Sales[[#This Row],[TotalSales]]-Sales[[#This Row],[TotalCost]]</f>
        <v>16.342900000000004</v>
      </c>
      <c r="P9145" s="1">
        <f>Sales[[#This Row],[ProductCost]]*Sales[[#This Row],[OrderQuantity]]</f>
        <v>31.724399999999999</v>
      </c>
      <c r="Q9145" s="1" t="str">
        <f>VLOOKUP(Sales[[#This Row],[ProductKey]], Products!$A$2:$D$1000, 4, FALSE)</f>
        <v>Long-Sleeve Logo Jersey, M</v>
      </c>
    </row>
    <row r="9146" spans="1:17" x14ac:dyDescent="0.25">
      <c r="A9146" s="2">
        <v>38049</v>
      </c>
      <c r="B9146" s="1" t="s">
        <v>7230</v>
      </c>
      <c r="C9146">
        <v>540</v>
      </c>
      <c r="D9146">
        <v>15872</v>
      </c>
      <c r="E9146">
        <v>6</v>
      </c>
      <c r="F9146">
        <v>3</v>
      </c>
      <c r="G9146">
        <v>1</v>
      </c>
      <c r="H9146" s="2">
        <v>43162</v>
      </c>
      <c r="I9146" t="str">
        <f>VLOOKUP(Sales[[#This Row],[TerritoryKey]], Territories[], 2, FALSE)</f>
        <v>Canada</v>
      </c>
      <c r="J9146">
        <f>_xlfn.XLOOKUP(Sales[[#This Row],[ProductKey]], Products!$A:$A, Products!$J:$J)</f>
        <v>12.192399999999999</v>
      </c>
      <c r="K9146">
        <f>_xlfn.XLOOKUP(Sales[[#This Row],[ProductKey]], Products!$A:$A, Products!$K:$K)</f>
        <v>32.6</v>
      </c>
      <c r="L9146" s="1">
        <f>Sales[[#This Row],[ProductPrice]]*Sales[[#This Row],[OrderQuantity]]</f>
        <v>32.6</v>
      </c>
      <c r="M9146" s="1">
        <f>Sales[[#This Row],[OrderQuantity]]</f>
        <v>1</v>
      </c>
      <c r="N9146" s="1">
        <f>1</f>
        <v>1</v>
      </c>
      <c r="O9146" s="1">
        <f>Sales[[#This Row],[TotalSales]]-Sales[[#This Row],[TotalCost]]</f>
        <v>20.407600000000002</v>
      </c>
      <c r="P9146" s="1">
        <f>Sales[[#This Row],[ProductCost]]*Sales[[#This Row],[OrderQuantity]]</f>
        <v>12.192399999999999</v>
      </c>
      <c r="Q9146" s="1" t="str">
        <f>VLOOKUP(Sales[[#This Row],[ProductKey]], Products!$A$2:$D$1000, 4, FALSE)</f>
        <v>HL Road Tire</v>
      </c>
    </row>
    <row r="9147" spans="1:17" x14ac:dyDescent="0.25">
      <c r="A9147" s="2">
        <v>38202</v>
      </c>
      <c r="B9147" s="1" t="s">
        <v>7285</v>
      </c>
      <c r="C9147">
        <v>486</v>
      </c>
      <c r="D9147">
        <v>19647</v>
      </c>
      <c r="E9147">
        <v>6</v>
      </c>
      <c r="F9147">
        <v>3</v>
      </c>
      <c r="G9147">
        <v>1</v>
      </c>
      <c r="H9147" s="2">
        <v>43315</v>
      </c>
      <c r="I9147" t="str">
        <f>VLOOKUP(Sales[[#This Row],[TerritoryKey]], Territories[], 2, FALSE)</f>
        <v>Canada</v>
      </c>
      <c r="J9147">
        <f>_xlfn.XLOOKUP(Sales[[#This Row],[ProductKey]], Products!$A:$A, Products!$J:$J)</f>
        <v>59.466000000000001</v>
      </c>
      <c r="K9147">
        <f>_xlfn.XLOOKUP(Sales[[#This Row],[ProductKey]], Products!$A:$A, Products!$K:$K)</f>
        <v>159</v>
      </c>
      <c r="L9147" s="1">
        <f>Sales[[#This Row],[ProductPrice]]*Sales[[#This Row],[OrderQuantity]]</f>
        <v>159</v>
      </c>
      <c r="M9147" s="1">
        <f>Sales[[#This Row],[OrderQuantity]]</f>
        <v>1</v>
      </c>
      <c r="N9147" s="1">
        <f>1</f>
        <v>1</v>
      </c>
      <c r="O9147" s="1">
        <f>Sales[[#This Row],[TotalSales]]-Sales[[#This Row],[TotalCost]]</f>
        <v>99.533999999999992</v>
      </c>
      <c r="P9147" s="1">
        <f>Sales[[#This Row],[ProductCost]]*Sales[[#This Row],[OrderQuantity]]</f>
        <v>59.466000000000001</v>
      </c>
      <c r="Q9147" s="1" t="str">
        <f>VLOOKUP(Sales[[#This Row],[ProductKey]], Products!$A$2:$D$1000, 4, FALSE)</f>
        <v>All-Purpose Bike Stand</v>
      </c>
    </row>
    <row r="9148" spans="1:17" x14ac:dyDescent="0.25">
      <c r="A9148" s="2">
        <v>38112</v>
      </c>
      <c r="B9148" s="1" t="s">
        <v>7351</v>
      </c>
      <c r="C9148">
        <v>232</v>
      </c>
      <c r="D9148">
        <v>23494</v>
      </c>
      <c r="E9148">
        <v>6</v>
      </c>
      <c r="F9148">
        <v>3</v>
      </c>
      <c r="G9148">
        <v>1</v>
      </c>
      <c r="H9148" s="2">
        <v>43225</v>
      </c>
      <c r="I9148" t="str">
        <f>VLOOKUP(Sales[[#This Row],[TerritoryKey]], Territories[], 2, FALSE)</f>
        <v>Canada</v>
      </c>
      <c r="J9148">
        <f>_xlfn.XLOOKUP(Sales[[#This Row],[ProductKey]], Products!$A:$A, Products!$J:$J)</f>
        <v>31.724399999999999</v>
      </c>
      <c r="K9148">
        <f>_xlfn.XLOOKUP(Sales[[#This Row],[ProductKey]], Products!$A:$A, Products!$K:$K)</f>
        <v>48.067300000000003</v>
      </c>
      <c r="L9148" s="1">
        <f>Sales[[#This Row],[ProductPrice]]*Sales[[#This Row],[OrderQuantity]]</f>
        <v>48.067300000000003</v>
      </c>
      <c r="M9148" s="1">
        <f>Sales[[#This Row],[OrderQuantity]]</f>
        <v>1</v>
      </c>
      <c r="N9148" s="1">
        <f>1</f>
        <v>1</v>
      </c>
      <c r="O9148" s="1">
        <f>Sales[[#This Row],[TotalSales]]-Sales[[#This Row],[TotalCost]]</f>
        <v>16.342900000000004</v>
      </c>
      <c r="P9148" s="1">
        <f>Sales[[#This Row],[ProductCost]]*Sales[[#This Row],[OrderQuantity]]</f>
        <v>31.724399999999999</v>
      </c>
      <c r="Q9148" s="1" t="str">
        <f>VLOOKUP(Sales[[#This Row],[ProductKey]], Products!$A$2:$D$1000, 4, FALSE)</f>
        <v>Long-Sleeve Logo Jersey, L</v>
      </c>
    </row>
    <row r="9149" spans="1:17" x14ac:dyDescent="0.25">
      <c r="A9149" s="2">
        <v>38081</v>
      </c>
      <c r="B9149" s="1" t="s">
        <v>7424</v>
      </c>
      <c r="C9149">
        <v>472</v>
      </c>
      <c r="D9149">
        <v>13762</v>
      </c>
      <c r="E9149">
        <v>6</v>
      </c>
      <c r="F9149">
        <v>3</v>
      </c>
      <c r="G9149">
        <v>1</v>
      </c>
      <c r="H9149" s="2">
        <v>43194</v>
      </c>
      <c r="I9149" t="str">
        <f>VLOOKUP(Sales[[#This Row],[TerritoryKey]], Territories[], 2, FALSE)</f>
        <v>Canada</v>
      </c>
      <c r="J9149">
        <f>_xlfn.XLOOKUP(Sales[[#This Row],[ProductKey]], Products!$A:$A, Products!$J:$J)</f>
        <v>23.748999999999999</v>
      </c>
      <c r="K9149">
        <f>_xlfn.XLOOKUP(Sales[[#This Row],[ProductKey]], Products!$A:$A, Products!$K:$K)</f>
        <v>63.5</v>
      </c>
      <c r="L9149" s="1">
        <f>Sales[[#This Row],[ProductPrice]]*Sales[[#This Row],[OrderQuantity]]</f>
        <v>63.5</v>
      </c>
      <c r="M9149" s="1">
        <f>Sales[[#This Row],[OrderQuantity]]</f>
        <v>1</v>
      </c>
      <c r="N9149" s="1">
        <f>1</f>
        <v>1</v>
      </c>
      <c r="O9149" s="1">
        <f>Sales[[#This Row],[TotalSales]]-Sales[[#This Row],[TotalCost]]</f>
        <v>39.751000000000005</v>
      </c>
      <c r="P9149" s="1">
        <f>Sales[[#This Row],[ProductCost]]*Sales[[#This Row],[OrderQuantity]]</f>
        <v>23.748999999999999</v>
      </c>
      <c r="Q9149" s="1" t="str">
        <f>VLOOKUP(Sales[[#This Row],[ProductKey]], Products!$A$2:$D$1000, 4, FALSE)</f>
        <v>Classic Vest, M</v>
      </c>
    </row>
    <row r="9150" spans="1:17" x14ac:dyDescent="0.25">
      <c r="A9150" s="2">
        <v>38172</v>
      </c>
      <c r="B9150" s="1" t="s">
        <v>7526</v>
      </c>
      <c r="C9150">
        <v>472</v>
      </c>
      <c r="D9150">
        <v>17442</v>
      </c>
      <c r="E9150">
        <v>6</v>
      </c>
      <c r="F9150">
        <v>3</v>
      </c>
      <c r="G9150">
        <v>1</v>
      </c>
      <c r="H9150" s="2">
        <v>43285</v>
      </c>
      <c r="I9150" t="str">
        <f>VLOOKUP(Sales[[#This Row],[TerritoryKey]], Territories[], 2, FALSE)</f>
        <v>Canada</v>
      </c>
      <c r="J9150">
        <f>_xlfn.XLOOKUP(Sales[[#This Row],[ProductKey]], Products!$A:$A, Products!$J:$J)</f>
        <v>23.748999999999999</v>
      </c>
      <c r="K9150">
        <f>_xlfn.XLOOKUP(Sales[[#This Row],[ProductKey]], Products!$A:$A, Products!$K:$K)</f>
        <v>63.5</v>
      </c>
      <c r="L9150" s="1">
        <f>Sales[[#This Row],[ProductPrice]]*Sales[[#This Row],[OrderQuantity]]</f>
        <v>63.5</v>
      </c>
      <c r="M9150" s="1">
        <f>Sales[[#This Row],[OrderQuantity]]</f>
        <v>1</v>
      </c>
      <c r="N9150" s="1">
        <f>1</f>
        <v>1</v>
      </c>
      <c r="O9150" s="1">
        <f>Sales[[#This Row],[TotalSales]]-Sales[[#This Row],[TotalCost]]</f>
        <v>39.751000000000005</v>
      </c>
      <c r="P9150" s="1">
        <f>Sales[[#This Row],[ProductCost]]*Sales[[#This Row],[OrderQuantity]]</f>
        <v>23.748999999999999</v>
      </c>
      <c r="Q9150" s="1" t="str">
        <f>VLOOKUP(Sales[[#This Row],[ProductKey]], Products!$A$2:$D$1000, 4, FALSE)</f>
        <v>Classic Vest, M</v>
      </c>
    </row>
    <row r="9151" spans="1:17" x14ac:dyDescent="0.25">
      <c r="A9151" s="2">
        <v>38113</v>
      </c>
      <c r="B9151" s="1" t="s">
        <v>7532</v>
      </c>
      <c r="C9151">
        <v>482</v>
      </c>
      <c r="D9151">
        <v>23548</v>
      </c>
      <c r="E9151">
        <v>6</v>
      </c>
      <c r="F9151">
        <v>3</v>
      </c>
      <c r="G9151">
        <v>1</v>
      </c>
      <c r="H9151" s="2">
        <v>43226</v>
      </c>
      <c r="I9151" t="str">
        <f>VLOOKUP(Sales[[#This Row],[TerritoryKey]], Territories[], 2, FALSE)</f>
        <v>Canada</v>
      </c>
      <c r="J9151">
        <f>_xlfn.XLOOKUP(Sales[[#This Row],[ProductKey]], Products!$A:$A, Products!$J:$J)</f>
        <v>3.3622999999999998</v>
      </c>
      <c r="K9151">
        <f>_xlfn.XLOOKUP(Sales[[#This Row],[ProductKey]], Products!$A:$A, Products!$K:$K)</f>
        <v>8.99</v>
      </c>
      <c r="L9151" s="1">
        <f>Sales[[#This Row],[ProductPrice]]*Sales[[#This Row],[OrderQuantity]]</f>
        <v>8.99</v>
      </c>
      <c r="M9151" s="1">
        <f>Sales[[#This Row],[OrderQuantity]]</f>
        <v>1</v>
      </c>
      <c r="N9151" s="1">
        <f>1</f>
        <v>1</v>
      </c>
      <c r="O9151" s="1">
        <f>Sales[[#This Row],[TotalSales]]-Sales[[#This Row],[TotalCost]]</f>
        <v>5.6277000000000008</v>
      </c>
      <c r="P9151" s="1">
        <f>Sales[[#This Row],[ProductCost]]*Sales[[#This Row],[OrderQuantity]]</f>
        <v>3.3622999999999998</v>
      </c>
      <c r="Q9151" s="1" t="str">
        <f>VLOOKUP(Sales[[#This Row],[ProductKey]], Products!$A$2:$D$1000, 4, FALSE)</f>
        <v>Racing Socks, L</v>
      </c>
    </row>
    <row r="9152" spans="1:17" x14ac:dyDescent="0.25">
      <c r="A9152" s="2">
        <v>38110</v>
      </c>
      <c r="B9152" s="1" t="s">
        <v>7615</v>
      </c>
      <c r="C9152">
        <v>232</v>
      </c>
      <c r="D9152">
        <v>29339</v>
      </c>
      <c r="E9152">
        <v>6</v>
      </c>
      <c r="F9152">
        <v>3</v>
      </c>
      <c r="G9152">
        <v>1</v>
      </c>
      <c r="H9152" s="2">
        <v>43223</v>
      </c>
      <c r="I9152" t="str">
        <f>VLOOKUP(Sales[[#This Row],[TerritoryKey]], Territories[], 2, FALSE)</f>
        <v>Canada</v>
      </c>
      <c r="J9152">
        <f>_xlfn.XLOOKUP(Sales[[#This Row],[ProductKey]], Products!$A:$A, Products!$J:$J)</f>
        <v>31.724399999999999</v>
      </c>
      <c r="K9152">
        <f>_xlfn.XLOOKUP(Sales[[#This Row],[ProductKey]], Products!$A:$A, Products!$K:$K)</f>
        <v>48.067300000000003</v>
      </c>
      <c r="L9152" s="1">
        <f>Sales[[#This Row],[ProductPrice]]*Sales[[#This Row],[OrderQuantity]]</f>
        <v>48.067300000000003</v>
      </c>
      <c r="M9152" s="1">
        <f>Sales[[#This Row],[OrderQuantity]]</f>
        <v>1</v>
      </c>
      <c r="N9152" s="1">
        <f>1</f>
        <v>1</v>
      </c>
      <c r="O9152" s="1">
        <f>Sales[[#This Row],[TotalSales]]-Sales[[#This Row],[TotalCost]]</f>
        <v>16.342900000000004</v>
      </c>
      <c r="P9152" s="1">
        <f>Sales[[#This Row],[ProductCost]]*Sales[[#This Row],[OrderQuantity]]</f>
        <v>31.724399999999999</v>
      </c>
      <c r="Q9152" s="1" t="str">
        <f>VLOOKUP(Sales[[#This Row],[ProductKey]], Products!$A$2:$D$1000, 4, FALSE)</f>
        <v>Long-Sleeve Logo Jersey, L</v>
      </c>
    </row>
    <row r="9153" spans="1:17" x14ac:dyDescent="0.25">
      <c r="A9153" s="2">
        <v>38266</v>
      </c>
      <c r="B9153" s="1" t="s">
        <v>7622</v>
      </c>
      <c r="C9153">
        <v>489</v>
      </c>
      <c r="D9153">
        <v>16133</v>
      </c>
      <c r="E9153">
        <v>6</v>
      </c>
      <c r="F9153">
        <v>3</v>
      </c>
      <c r="G9153">
        <v>1</v>
      </c>
      <c r="H9153" s="2">
        <v>43379</v>
      </c>
      <c r="I9153" t="str">
        <f>VLOOKUP(Sales[[#This Row],[TerritoryKey]], Territories[], 2, FALSE)</f>
        <v>Canada</v>
      </c>
      <c r="J9153">
        <f>_xlfn.XLOOKUP(Sales[[#This Row],[ProductKey]], Products!$A:$A, Products!$J:$J)</f>
        <v>41.572299999999998</v>
      </c>
      <c r="K9153">
        <f>_xlfn.XLOOKUP(Sales[[#This Row],[ProductKey]], Products!$A:$A, Products!$K:$K)</f>
        <v>53.99</v>
      </c>
      <c r="L9153" s="1">
        <f>Sales[[#This Row],[ProductPrice]]*Sales[[#This Row],[OrderQuantity]]</f>
        <v>53.99</v>
      </c>
      <c r="M9153" s="1">
        <f>Sales[[#This Row],[OrderQuantity]]</f>
        <v>1</v>
      </c>
      <c r="N9153" s="1">
        <f>1</f>
        <v>1</v>
      </c>
      <c r="O9153" s="1">
        <f>Sales[[#This Row],[TotalSales]]-Sales[[#This Row],[TotalCost]]</f>
        <v>12.417700000000004</v>
      </c>
      <c r="P9153" s="1">
        <f>Sales[[#This Row],[ProductCost]]*Sales[[#This Row],[OrderQuantity]]</f>
        <v>41.572299999999998</v>
      </c>
      <c r="Q9153" s="1" t="str">
        <f>VLOOKUP(Sales[[#This Row],[ProductKey]], Products!$A$2:$D$1000, 4, FALSE)</f>
        <v>Short-Sleeve Classic Jersey, M</v>
      </c>
    </row>
    <row r="9154" spans="1:17" x14ac:dyDescent="0.25">
      <c r="A9154" s="2">
        <v>38297</v>
      </c>
      <c r="B9154" s="1" t="s">
        <v>7672</v>
      </c>
      <c r="C9154">
        <v>483</v>
      </c>
      <c r="D9154">
        <v>19709</v>
      </c>
      <c r="E9154">
        <v>6</v>
      </c>
      <c r="F9154">
        <v>3</v>
      </c>
      <c r="G9154">
        <v>1</v>
      </c>
      <c r="H9154" s="2">
        <v>43410</v>
      </c>
      <c r="I9154" t="str">
        <f>VLOOKUP(Sales[[#This Row],[TerritoryKey]], Territories[], 2, FALSE)</f>
        <v>Canada</v>
      </c>
      <c r="J9154">
        <f>_xlfn.XLOOKUP(Sales[[#This Row],[ProductKey]], Products!$A:$A, Products!$J:$J)</f>
        <v>44.88</v>
      </c>
      <c r="K9154">
        <f>_xlfn.XLOOKUP(Sales[[#This Row],[ProductKey]], Products!$A:$A, Products!$K:$K)</f>
        <v>120</v>
      </c>
      <c r="L9154" s="1">
        <f>Sales[[#This Row],[ProductPrice]]*Sales[[#This Row],[OrderQuantity]]</f>
        <v>120</v>
      </c>
      <c r="M9154" s="1">
        <f>Sales[[#This Row],[OrderQuantity]]</f>
        <v>1</v>
      </c>
      <c r="N9154" s="1">
        <f>1</f>
        <v>1</v>
      </c>
      <c r="O9154" s="1">
        <f>Sales[[#This Row],[TotalSales]]-Sales[[#This Row],[TotalCost]]</f>
        <v>75.12</v>
      </c>
      <c r="P9154" s="1">
        <f>Sales[[#This Row],[ProductCost]]*Sales[[#This Row],[OrderQuantity]]</f>
        <v>44.88</v>
      </c>
      <c r="Q9154" s="1" t="str">
        <f>VLOOKUP(Sales[[#This Row],[ProductKey]], Products!$A$2:$D$1000, 4, FALSE)</f>
        <v>Hitch Rack - 4-Bike</v>
      </c>
    </row>
    <row r="9155" spans="1:17" x14ac:dyDescent="0.25">
      <c r="A9155" s="2">
        <v>38081</v>
      </c>
      <c r="B9155" s="1" t="s">
        <v>7913</v>
      </c>
      <c r="C9155">
        <v>486</v>
      </c>
      <c r="D9155">
        <v>21266</v>
      </c>
      <c r="E9155">
        <v>6</v>
      </c>
      <c r="F9155">
        <v>3</v>
      </c>
      <c r="G9155">
        <v>1</v>
      </c>
      <c r="H9155" s="2">
        <v>43194</v>
      </c>
      <c r="I9155" t="str">
        <f>VLOOKUP(Sales[[#This Row],[TerritoryKey]], Territories[], 2, FALSE)</f>
        <v>Canada</v>
      </c>
      <c r="J9155">
        <f>_xlfn.XLOOKUP(Sales[[#This Row],[ProductKey]], Products!$A:$A, Products!$J:$J)</f>
        <v>59.466000000000001</v>
      </c>
      <c r="K9155">
        <f>_xlfn.XLOOKUP(Sales[[#This Row],[ProductKey]], Products!$A:$A, Products!$K:$K)</f>
        <v>159</v>
      </c>
      <c r="L9155" s="1">
        <f>Sales[[#This Row],[ProductPrice]]*Sales[[#This Row],[OrderQuantity]]</f>
        <v>159</v>
      </c>
      <c r="M9155" s="1">
        <f>Sales[[#This Row],[OrderQuantity]]</f>
        <v>1</v>
      </c>
      <c r="N9155" s="1">
        <f>1</f>
        <v>1</v>
      </c>
      <c r="O9155" s="1">
        <f>Sales[[#This Row],[TotalSales]]-Sales[[#This Row],[TotalCost]]</f>
        <v>99.533999999999992</v>
      </c>
      <c r="P9155" s="1">
        <f>Sales[[#This Row],[ProductCost]]*Sales[[#This Row],[OrderQuantity]]</f>
        <v>59.466000000000001</v>
      </c>
      <c r="Q9155" s="1" t="str">
        <f>VLOOKUP(Sales[[#This Row],[ProductKey]], Products!$A$2:$D$1000, 4, FALSE)</f>
        <v>All-Purpose Bike Stand</v>
      </c>
    </row>
    <row r="9156" spans="1:17" x14ac:dyDescent="0.25">
      <c r="A9156" s="2">
        <v>37842</v>
      </c>
      <c r="B9156" s="1" t="s">
        <v>36</v>
      </c>
      <c r="C9156">
        <v>479</v>
      </c>
      <c r="D9156">
        <v>11099</v>
      </c>
      <c r="E9156">
        <v>9</v>
      </c>
      <c r="F9156">
        <v>3</v>
      </c>
      <c r="G9156">
        <v>1</v>
      </c>
      <c r="H9156" s="2">
        <v>42956</v>
      </c>
      <c r="I9156" t="str">
        <f>VLOOKUP(Sales[[#This Row],[TerritoryKey]], Territories[], 2, FALSE)</f>
        <v>Australia</v>
      </c>
      <c r="J9156">
        <f>_xlfn.XLOOKUP(Sales[[#This Row],[ProductKey]], Products!$A:$A, Products!$J:$J)</f>
        <v>3.3622999999999998</v>
      </c>
      <c r="K9156">
        <f>_xlfn.XLOOKUP(Sales[[#This Row],[ProductKey]], Products!$A:$A, Products!$K:$K)</f>
        <v>8.99</v>
      </c>
      <c r="L9156" s="1">
        <f>Sales[[#This Row],[ProductPrice]]*Sales[[#This Row],[OrderQuantity]]</f>
        <v>8.99</v>
      </c>
      <c r="M9156" s="1">
        <f>Sales[[#This Row],[OrderQuantity]]</f>
        <v>1</v>
      </c>
      <c r="N9156" s="1">
        <f>1</f>
        <v>1</v>
      </c>
      <c r="O9156" s="1">
        <f>Sales[[#This Row],[TotalSales]]-Sales[[#This Row],[TotalCost]]</f>
        <v>5.6277000000000008</v>
      </c>
      <c r="P9156" s="1">
        <f>Sales[[#This Row],[ProductCost]]*Sales[[#This Row],[OrderQuantity]]</f>
        <v>3.3622999999999998</v>
      </c>
      <c r="Q9156" s="1" t="str">
        <f>VLOOKUP(Sales[[#This Row],[ProductKey]], Products!$A$2:$D$1000, 4, FALSE)</f>
        <v>Road Bottle Cage</v>
      </c>
    </row>
    <row r="9157" spans="1:17" x14ac:dyDescent="0.25">
      <c r="A9157" s="2">
        <v>37874</v>
      </c>
      <c r="B9157" s="1" t="s">
        <v>135</v>
      </c>
      <c r="C9157">
        <v>540</v>
      </c>
      <c r="D9157">
        <v>20616</v>
      </c>
      <c r="E9157">
        <v>9</v>
      </c>
      <c r="F9157">
        <v>3</v>
      </c>
      <c r="G9157">
        <v>1</v>
      </c>
      <c r="H9157" s="2">
        <v>42988</v>
      </c>
      <c r="I9157" t="str">
        <f>VLOOKUP(Sales[[#This Row],[TerritoryKey]], Territories[], 2, FALSE)</f>
        <v>Australia</v>
      </c>
      <c r="J9157">
        <f>_xlfn.XLOOKUP(Sales[[#This Row],[ProductKey]], Products!$A:$A, Products!$J:$J)</f>
        <v>12.192399999999999</v>
      </c>
      <c r="K9157">
        <f>_xlfn.XLOOKUP(Sales[[#This Row],[ProductKey]], Products!$A:$A, Products!$K:$K)</f>
        <v>32.6</v>
      </c>
      <c r="L9157" s="1">
        <f>Sales[[#This Row],[ProductPrice]]*Sales[[#This Row],[OrderQuantity]]</f>
        <v>32.6</v>
      </c>
      <c r="M9157" s="1">
        <f>Sales[[#This Row],[OrderQuantity]]</f>
        <v>1</v>
      </c>
      <c r="N9157" s="1">
        <f>1</f>
        <v>1</v>
      </c>
      <c r="O9157" s="1">
        <f>Sales[[#This Row],[TotalSales]]-Sales[[#This Row],[TotalCost]]</f>
        <v>20.407600000000002</v>
      </c>
      <c r="P9157" s="1">
        <f>Sales[[#This Row],[ProductCost]]*Sales[[#This Row],[OrderQuantity]]</f>
        <v>12.192399999999999</v>
      </c>
      <c r="Q9157" s="1" t="str">
        <f>VLOOKUP(Sales[[#This Row],[ProductKey]], Products!$A$2:$D$1000, 4, FALSE)</f>
        <v>HL Road Tire</v>
      </c>
    </row>
    <row r="9158" spans="1:17" x14ac:dyDescent="0.25">
      <c r="A9158" s="2">
        <v>37784</v>
      </c>
      <c r="B9158" s="1" t="s">
        <v>162</v>
      </c>
      <c r="C9158">
        <v>487</v>
      </c>
      <c r="D9158">
        <v>29188</v>
      </c>
      <c r="E9158">
        <v>9</v>
      </c>
      <c r="F9158">
        <v>3</v>
      </c>
      <c r="G9158">
        <v>1</v>
      </c>
      <c r="H9158" s="2">
        <v>42898</v>
      </c>
      <c r="I9158" t="str">
        <f>VLOOKUP(Sales[[#This Row],[TerritoryKey]], Territories[], 2, FALSE)</f>
        <v>Australia</v>
      </c>
      <c r="J9158">
        <f>_xlfn.XLOOKUP(Sales[[#This Row],[ProductKey]], Products!$A:$A, Products!$J:$J)</f>
        <v>20.566299999999998</v>
      </c>
      <c r="K9158">
        <f>_xlfn.XLOOKUP(Sales[[#This Row],[ProductKey]], Products!$A:$A, Products!$K:$K)</f>
        <v>54.99</v>
      </c>
      <c r="L9158" s="1">
        <f>Sales[[#This Row],[ProductPrice]]*Sales[[#This Row],[OrderQuantity]]</f>
        <v>54.99</v>
      </c>
      <c r="M9158" s="1">
        <f>Sales[[#This Row],[OrderQuantity]]</f>
        <v>1</v>
      </c>
      <c r="N9158" s="1">
        <f>1</f>
        <v>1</v>
      </c>
      <c r="O9158" s="1">
        <f>Sales[[#This Row],[TotalSales]]-Sales[[#This Row],[TotalCost]]</f>
        <v>34.423700000000004</v>
      </c>
      <c r="P9158" s="1">
        <f>Sales[[#This Row],[ProductCost]]*Sales[[#This Row],[OrderQuantity]]</f>
        <v>20.566299999999998</v>
      </c>
      <c r="Q9158" s="1" t="str">
        <f>VLOOKUP(Sales[[#This Row],[ProductKey]], Products!$A$2:$D$1000, 4, FALSE)</f>
        <v>Hydration Pack - 70 oz.</v>
      </c>
    </row>
    <row r="9159" spans="1:17" x14ac:dyDescent="0.25">
      <c r="A9159" s="2">
        <v>37751</v>
      </c>
      <c r="B9159" s="1" t="s">
        <v>165</v>
      </c>
      <c r="C9159">
        <v>540</v>
      </c>
      <c r="D9159">
        <v>20609</v>
      </c>
      <c r="E9159">
        <v>9</v>
      </c>
      <c r="F9159">
        <v>3</v>
      </c>
      <c r="G9159">
        <v>1</v>
      </c>
      <c r="H9159" s="2">
        <v>42865</v>
      </c>
      <c r="I9159" t="str">
        <f>VLOOKUP(Sales[[#This Row],[TerritoryKey]], Territories[], 2, FALSE)</f>
        <v>Australia</v>
      </c>
      <c r="J9159">
        <f>_xlfn.XLOOKUP(Sales[[#This Row],[ProductKey]], Products!$A:$A, Products!$J:$J)</f>
        <v>12.192399999999999</v>
      </c>
      <c r="K9159">
        <f>_xlfn.XLOOKUP(Sales[[#This Row],[ProductKey]], Products!$A:$A, Products!$K:$K)</f>
        <v>32.6</v>
      </c>
      <c r="L9159" s="1">
        <f>Sales[[#This Row],[ProductPrice]]*Sales[[#This Row],[OrderQuantity]]</f>
        <v>32.6</v>
      </c>
      <c r="M9159" s="1">
        <f>Sales[[#This Row],[OrderQuantity]]</f>
        <v>1</v>
      </c>
      <c r="N9159" s="1">
        <f>1</f>
        <v>1</v>
      </c>
      <c r="O9159" s="1">
        <f>Sales[[#This Row],[TotalSales]]-Sales[[#This Row],[TotalCost]]</f>
        <v>20.407600000000002</v>
      </c>
      <c r="P9159" s="1">
        <f>Sales[[#This Row],[ProductCost]]*Sales[[#This Row],[OrderQuantity]]</f>
        <v>12.192399999999999</v>
      </c>
      <c r="Q9159" s="1" t="str">
        <f>VLOOKUP(Sales[[#This Row],[ProductKey]], Products!$A$2:$D$1000, 4, FALSE)</f>
        <v>HL Road Tire</v>
      </c>
    </row>
    <row r="9160" spans="1:17" x14ac:dyDescent="0.25">
      <c r="A9160" s="2">
        <v>37964</v>
      </c>
      <c r="B9160" s="1" t="s">
        <v>227</v>
      </c>
      <c r="C9160">
        <v>530</v>
      </c>
      <c r="D9160">
        <v>11894</v>
      </c>
      <c r="E9160">
        <v>9</v>
      </c>
      <c r="F9160">
        <v>3</v>
      </c>
      <c r="G9160">
        <v>1</v>
      </c>
      <c r="H9160" s="2">
        <v>43078</v>
      </c>
      <c r="I9160" t="str">
        <f>VLOOKUP(Sales[[#This Row],[TerritoryKey]], Territories[], 2, FALSE)</f>
        <v>Australia</v>
      </c>
      <c r="J9160">
        <f>_xlfn.XLOOKUP(Sales[[#This Row],[ProductKey]], Products!$A:$A, Products!$J:$J)</f>
        <v>1.8663000000000001</v>
      </c>
      <c r="K9160">
        <f>_xlfn.XLOOKUP(Sales[[#This Row],[ProductKey]], Products!$A:$A, Products!$K:$K)</f>
        <v>4.99</v>
      </c>
      <c r="L9160" s="1">
        <f>Sales[[#This Row],[ProductPrice]]*Sales[[#This Row],[OrderQuantity]]</f>
        <v>4.99</v>
      </c>
      <c r="M9160" s="1">
        <f>Sales[[#This Row],[OrderQuantity]]</f>
        <v>1</v>
      </c>
      <c r="N9160" s="1">
        <f>1</f>
        <v>1</v>
      </c>
      <c r="O9160" s="1">
        <f>Sales[[#This Row],[TotalSales]]-Sales[[#This Row],[TotalCost]]</f>
        <v>3.1237000000000004</v>
      </c>
      <c r="P9160" s="1">
        <f>Sales[[#This Row],[ProductCost]]*Sales[[#This Row],[OrderQuantity]]</f>
        <v>1.8663000000000001</v>
      </c>
      <c r="Q9160" s="1" t="str">
        <f>VLOOKUP(Sales[[#This Row],[ProductKey]], Products!$A$2:$D$1000, 4, FALSE)</f>
        <v>Touring Tire Tube</v>
      </c>
    </row>
    <row r="9161" spans="1:17" x14ac:dyDescent="0.25">
      <c r="A9161" s="2">
        <v>37633</v>
      </c>
      <c r="B9161" s="1" t="s">
        <v>313</v>
      </c>
      <c r="C9161">
        <v>537</v>
      </c>
      <c r="D9161">
        <v>13132</v>
      </c>
      <c r="E9161">
        <v>9</v>
      </c>
      <c r="F9161">
        <v>3</v>
      </c>
      <c r="G9161">
        <v>1</v>
      </c>
      <c r="H9161" s="2">
        <v>42747</v>
      </c>
      <c r="I9161" t="str">
        <f>VLOOKUP(Sales[[#This Row],[TerritoryKey]], Territories[], 2, FALSE)</f>
        <v>Australia</v>
      </c>
      <c r="J9161">
        <f>_xlfn.XLOOKUP(Sales[[#This Row],[ProductKey]], Products!$A:$A, Products!$J:$J)</f>
        <v>13.09</v>
      </c>
      <c r="K9161">
        <f>_xlfn.XLOOKUP(Sales[[#This Row],[ProductKey]], Products!$A:$A, Products!$K:$K)</f>
        <v>35</v>
      </c>
      <c r="L9161" s="1">
        <f>Sales[[#This Row],[ProductPrice]]*Sales[[#This Row],[OrderQuantity]]</f>
        <v>35</v>
      </c>
      <c r="M9161" s="1">
        <f>Sales[[#This Row],[OrderQuantity]]</f>
        <v>1</v>
      </c>
      <c r="N9161" s="1">
        <f>1</f>
        <v>1</v>
      </c>
      <c r="O9161" s="1">
        <f>Sales[[#This Row],[TotalSales]]-Sales[[#This Row],[TotalCost]]</f>
        <v>21.91</v>
      </c>
      <c r="P9161" s="1">
        <f>Sales[[#This Row],[ProductCost]]*Sales[[#This Row],[OrderQuantity]]</f>
        <v>13.09</v>
      </c>
      <c r="Q9161" s="1" t="str">
        <f>VLOOKUP(Sales[[#This Row],[ProductKey]], Products!$A$2:$D$1000, 4, FALSE)</f>
        <v>HL Mountain Tire</v>
      </c>
    </row>
    <row r="9162" spans="1:17" x14ac:dyDescent="0.25">
      <c r="A9162" s="2">
        <v>37692</v>
      </c>
      <c r="B9162" s="1" t="s">
        <v>380</v>
      </c>
      <c r="C9162">
        <v>491</v>
      </c>
      <c r="D9162">
        <v>27363</v>
      </c>
      <c r="E9162">
        <v>9</v>
      </c>
      <c r="F9162">
        <v>3</v>
      </c>
      <c r="G9162">
        <v>1</v>
      </c>
      <c r="H9162" s="2">
        <v>42806</v>
      </c>
      <c r="I9162" t="str">
        <f>VLOOKUP(Sales[[#This Row],[TerritoryKey]], Territories[], 2, FALSE)</f>
        <v>Australia</v>
      </c>
      <c r="J9162">
        <f>_xlfn.XLOOKUP(Sales[[#This Row],[ProductKey]], Products!$A:$A, Products!$J:$J)</f>
        <v>41.572299999999998</v>
      </c>
      <c r="K9162">
        <f>_xlfn.XLOOKUP(Sales[[#This Row],[ProductKey]], Products!$A:$A, Products!$K:$K)</f>
        <v>53.99</v>
      </c>
      <c r="L9162" s="1">
        <f>Sales[[#This Row],[ProductPrice]]*Sales[[#This Row],[OrderQuantity]]</f>
        <v>53.99</v>
      </c>
      <c r="M9162" s="1">
        <f>Sales[[#This Row],[OrderQuantity]]</f>
        <v>1</v>
      </c>
      <c r="N9162" s="1">
        <f>1</f>
        <v>1</v>
      </c>
      <c r="O9162" s="1">
        <f>Sales[[#This Row],[TotalSales]]-Sales[[#This Row],[TotalCost]]</f>
        <v>12.417700000000004</v>
      </c>
      <c r="P9162" s="1">
        <f>Sales[[#This Row],[ProductCost]]*Sales[[#This Row],[OrderQuantity]]</f>
        <v>41.572299999999998</v>
      </c>
      <c r="Q9162" s="1" t="str">
        <f>VLOOKUP(Sales[[#This Row],[ProductKey]], Products!$A$2:$D$1000, 4, FALSE)</f>
        <v>Short-Sleeve Classic Jersey, XL</v>
      </c>
    </row>
    <row r="9163" spans="1:17" x14ac:dyDescent="0.25">
      <c r="A9163" s="2">
        <v>38018</v>
      </c>
      <c r="B9163" s="1" t="s">
        <v>740</v>
      </c>
      <c r="C9163">
        <v>473</v>
      </c>
      <c r="D9163">
        <v>14278</v>
      </c>
      <c r="E9163">
        <v>9</v>
      </c>
      <c r="F9163">
        <v>3</v>
      </c>
      <c r="G9163">
        <v>1</v>
      </c>
      <c r="H9163" s="2">
        <v>43132</v>
      </c>
      <c r="I9163" t="str">
        <f>VLOOKUP(Sales[[#This Row],[TerritoryKey]], Territories[], 2, FALSE)</f>
        <v>Australia</v>
      </c>
      <c r="J9163">
        <f>_xlfn.XLOOKUP(Sales[[#This Row],[ProductKey]], Products!$A:$A, Products!$J:$J)</f>
        <v>23.748999999999999</v>
      </c>
      <c r="K9163">
        <f>_xlfn.XLOOKUP(Sales[[#This Row],[ProductKey]], Products!$A:$A, Products!$K:$K)</f>
        <v>63.5</v>
      </c>
      <c r="L9163" s="1">
        <f>Sales[[#This Row],[ProductPrice]]*Sales[[#This Row],[OrderQuantity]]</f>
        <v>63.5</v>
      </c>
      <c r="M9163" s="1">
        <f>Sales[[#This Row],[OrderQuantity]]</f>
        <v>1</v>
      </c>
      <c r="N9163" s="1">
        <f>1</f>
        <v>1</v>
      </c>
      <c r="O9163" s="1">
        <f>Sales[[#This Row],[TotalSales]]-Sales[[#This Row],[TotalCost]]</f>
        <v>39.751000000000005</v>
      </c>
      <c r="P9163" s="1">
        <f>Sales[[#This Row],[ProductCost]]*Sales[[#This Row],[OrderQuantity]]</f>
        <v>23.748999999999999</v>
      </c>
      <c r="Q9163" s="1" t="str">
        <f>VLOOKUP(Sales[[#This Row],[ProductKey]], Products!$A$2:$D$1000, 4, FALSE)</f>
        <v>Classic Vest, L</v>
      </c>
    </row>
    <row r="9164" spans="1:17" x14ac:dyDescent="0.25">
      <c r="A9164" s="2">
        <v>37874</v>
      </c>
      <c r="B9164" s="1" t="s">
        <v>864</v>
      </c>
      <c r="C9164">
        <v>466</v>
      </c>
      <c r="D9164">
        <v>14348</v>
      </c>
      <c r="E9164">
        <v>9</v>
      </c>
      <c r="F9164">
        <v>3</v>
      </c>
      <c r="G9164">
        <v>1</v>
      </c>
      <c r="H9164" s="2">
        <v>42988</v>
      </c>
      <c r="I9164" t="str">
        <f>VLOOKUP(Sales[[#This Row],[TerritoryKey]], Territories[], 2, FALSE)</f>
        <v>Australia</v>
      </c>
      <c r="J9164">
        <f>_xlfn.XLOOKUP(Sales[[#This Row],[ProductKey]], Products!$A:$A, Products!$J:$J)</f>
        <v>9.7135999999999996</v>
      </c>
      <c r="K9164">
        <f>_xlfn.XLOOKUP(Sales[[#This Row],[ProductKey]], Products!$A:$A, Products!$K:$K)</f>
        <v>23.548100000000002</v>
      </c>
      <c r="L9164" s="1">
        <f>Sales[[#This Row],[ProductPrice]]*Sales[[#This Row],[OrderQuantity]]</f>
        <v>23.548100000000002</v>
      </c>
      <c r="M9164" s="1">
        <f>Sales[[#This Row],[OrderQuantity]]</f>
        <v>1</v>
      </c>
      <c r="N9164" s="1">
        <f>1</f>
        <v>1</v>
      </c>
      <c r="O9164" s="1">
        <f>Sales[[#This Row],[TotalSales]]-Sales[[#This Row],[TotalCost]]</f>
        <v>13.834500000000002</v>
      </c>
      <c r="P9164" s="1">
        <f>Sales[[#This Row],[ProductCost]]*Sales[[#This Row],[OrderQuantity]]</f>
        <v>9.7135999999999996</v>
      </c>
      <c r="Q9164" s="1" t="str">
        <f>VLOOKUP(Sales[[#This Row],[ProductKey]], Products!$A$2:$D$1000, 4, FALSE)</f>
        <v>Half-Finger Gloves, L</v>
      </c>
    </row>
    <row r="9165" spans="1:17" x14ac:dyDescent="0.25">
      <c r="A9165" s="2">
        <v>37875</v>
      </c>
      <c r="B9165" s="1" t="s">
        <v>873</v>
      </c>
      <c r="C9165">
        <v>537</v>
      </c>
      <c r="D9165">
        <v>13139</v>
      </c>
      <c r="E9165">
        <v>9</v>
      </c>
      <c r="F9165">
        <v>3</v>
      </c>
      <c r="G9165">
        <v>1</v>
      </c>
      <c r="H9165" s="2">
        <v>42989</v>
      </c>
      <c r="I9165" t="str">
        <f>VLOOKUP(Sales[[#This Row],[TerritoryKey]], Territories[], 2, FALSE)</f>
        <v>Australia</v>
      </c>
      <c r="J9165">
        <f>_xlfn.XLOOKUP(Sales[[#This Row],[ProductKey]], Products!$A:$A, Products!$J:$J)</f>
        <v>13.09</v>
      </c>
      <c r="K9165">
        <f>_xlfn.XLOOKUP(Sales[[#This Row],[ProductKey]], Products!$A:$A, Products!$K:$K)</f>
        <v>35</v>
      </c>
      <c r="L9165" s="1">
        <f>Sales[[#This Row],[ProductPrice]]*Sales[[#This Row],[OrderQuantity]]</f>
        <v>35</v>
      </c>
      <c r="M9165" s="1">
        <f>Sales[[#This Row],[OrderQuantity]]</f>
        <v>1</v>
      </c>
      <c r="N9165" s="1">
        <f>1</f>
        <v>1</v>
      </c>
      <c r="O9165" s="1">
        <f>Sales[[#This Row],[TotalSales]]-Sales[[#This Row],[TotalCost]]</f>
        <v>21.91</v>
      </c>
      <c r="P9165" s="1">
        <f>Sales[[#This Row],[ProductCost]]*Sales[[#This Row],[OrderQuantity]]</f>
        <v>13.09</v>
      </c>
      <c r="Q9165" s="1" t="str">
        <f>VLOOKUP(Sales[[#This Row],[ProductKey]], Products!$A$2:$D$1000, 4, FALSE)</f>
        <v>HL Mountain Tire</v>
      </c>
    </row>
    <row r="9166" spans="1:17" x14ac:dyDescent="0.25">
      <c r="A9166" s="2">
        <v>37662</v>
      </c>
      <c r="B9166" s="1" t="s">
        <v>906</v>
      </c>
      <c r="C9166">
        <v>472</v>
      </c>
      <c r="D9166">
        <v>25054</v>
      </c>
      <c r="E9166">
        <v>9</v>
      </c>
      <c r="F9166">
        <v>3</v>
      </c>
      <c r="G9166">
        <v>1</v>
      </c>
      <c r="H9166" s="2">
        <v>42776</v>
      </c>
      <c r="I9166" t="str">
        <f>VLOOKUP(Sales[[#This Row],[TerritoryKey]], Territories[], 2, FALSE)</f>
        <v>Australia</v>
      </c>
      <c r="J9166">
        <f>_xlfn.XLOOKUP(Sales[[#This Row],[ProductKey]], Products!$A:$A, Products!$J:$J)</f>
        <v>23.748999999999999</v>
      </c>
      <c r="K9166">
        <f>_xlfn.XLOOKUP(Sales[[#This Row],[ProductKey]], Products!$A:$A, Products!$K:$K)</f>
        <v>63.5</v>
      </c>
      <c r="L9166" s="1">
        <f>Sales[[#This Row],[ProductPrice]]*Sales[[#This Row],[OrderQuantity]]</f>
        <v>63.5</v>
      </c>
      <c r="M9166" s="1">
        <f>Sales[[#This Row],[OrderQuantity]]</f>
        <v>1</v>
      </c>
      <c r="N9166" s="1">
        <f>1</f>
        <v>1</v>
      </c>
      <c r="O9166" s="1">
        <f>Sales[[#This Row],[TotalSales]]-Sales[[#This Row],[TotalCost]]</f>
        <v>39.751000000000005</v>
      </c>
      <c r="P9166" s="1">
        <f>Sales[[#This Row],[ProductCost]]*Sales[[#This Row],[OrderQuantity]]</f>
        <v>23.748999999999999</v>
      </c>
      <c r="Q9166" s="1" t="str">
        <f>VLOOKUP(Sales[[#This Row],[ProductKey]], Products!$A$2:$D$1000, 4, FALSE)</f>
        <v>Classic Vest, M</v>
      </c>
    </row>
    <row r="9167" spans="1:17" x14ac:dyDescent="0.25">
      <c r="A9167" s="2">
        <v>38322</v>
      </c>
      <c r="B9167" s="1" t="s">
        <v>1007</v>
      </c>
      <c r="C9167">
        <v>488</v>
      </c>
      <c r="D9167">
        <v>11765</v>
      </c>
      <c r="E9167">
        <v>9</v>
      </c>
      <c r="F9167">
        <v>3</v>
      </c>
      <c r="G9167">
        <v>1</v>
      </c>
      <c r="H9167" s="2">
        <v>43435</v>
      </c>
      <c r="I9167" t="str">
        <f>VLOOKUP(Sales[[#This Row],[TerritoryKey]], Territories[], 2, FALSE)</f>
        <v>Australia</v>
      </c>
      <c r="J9167">
        <f>_xlfn.XLOOKUP(Sales[[#This Row],[ProductKey]], Products!$A:$A, Products!$J:$J)</f>
        <v>41.572299999999998</v>
      </c>
      <c r="K9167">
        <f>_xlfn.XLOOKUP(Sales[[#This Row],[ProductKey]], Products!$A:$A, Products!$K:$K)</f>
        <v>53.99</v>
      </c>
      <c r="L9167" s="1">
        <f>Sales[[#This Row],[ProductPrice]]*Sales[[#This Row],[OrderQuantity]]</f>
        <v>53.99</v>
      </c>
      <c r="M9167" s="1">
        <f>Sales[[#This Row],[OrderQuantity]]</f>
        <v>1</v>
      </c>
      <c r="N9167" s="1">
        <f>1</f>
        <v>1</v>
      </c>
      <c r="O9167" s="1">
        <f>Sales[[#This Row],[TotalSales]]-Sales[[#This Row],[TotalCost]]</f>
        <v>12.417700000000004</v>
      </c>
      <c r="P9167" s="1">
        <f>Sales[[#This Row],[ProductCost]]*Sales[[#This Row],[OrderQuantity]]</f>
        <v>41.572299999999998</v>
      </c>
      <c r="Q9167" s="1" t="str">
        <f>VLOOKUP(Sales[[#This Row],[ProductKey]], Products!$A$2:$D$1000, 4, FALSE)</f>
        <v>Short-Sleeve Classic Jersey, S</v>
      </c>
    </row>
    <row r="9168" spans="1:17" x14ac:dyDescent="0.25">
      <c r="A9168" s="2">
        <v>38231</v>
      </c>
      <c r="B9168" s="1" t="s">
        <v>1016</v>
      </c>
      <c r="C9168">
        <v>483</v>
      </c>
      <c r="D9168">
        <v>24382</v>
      </c>
      <c r="E9168">
        <v>9</v>
      </c>
      <c r="F9168">
        <v>3</v>
      </c>
      <c r="G9168">
        <v>1</v>
      </c>
      <c r="H9168" s="2">
        <v>43344</v>
      </c>
      <c r="I9168" t="str">
        <f>VLOOKUP(Sales[[#This Row],[TerritoryKey]], Territories[], 2, FALSE)</f>
        <v>Australia</v>
      </c>
      <c r="J9168">
        <f>_xlfn.XLOOKUP(Sales[[#This Row],[ProductKey]], Products!$A:$A, Products!$J:$J)</f>
        <v>44.88</v>
      </c>
      <c r="K9168">
        <f>_xlfn.XLOOKUP(Sales[[#This Row],[ProductKey]], Products!$A:$A, Products!$K:$K)</f>
        <v>120</v>
      </c>
      <c r="L9168" s="1">
        <f>Sales[[#This Row],[ProductPrice]]*Sales[[#This Row],[OrderQuantity]]</f>
        <v>120</v>
      </c>
      <c r="M9168" s="1">
        <f>Sales[[#This Row],[OrderQuantity]]</f>
        <v>1</v>
      </c>
      <c r="N9168" s="1">
        <f>1</f>
        <v>1</v>
      </c>
      <c r="O9168" s="1">
        <f>Sales[[#This Row],[TotalSales]]-Sales[[#This Row],[TotalCost]]</f>
        <v>75.12</v>
      </c>
      <c r="P9168" s="1">
        <f>Sales[[#This Row],[ProductCost]]*Sales[[#This Row],[OrderQuantity]]</f>
        <v>44.88</v>
      </c>
      <c r="Q9168" s="1" t="str">
        <f>VLOOKUP(Sales[[#This Row],[ProductKey]], Products!$A$2:$D$1000, 4, FALSE)</f>
        <v>Hitch Rack - 4-Bike</v>
      </c>
    </row>
    <row r="9169" spans="1:17" x14ac:dyDescent="0.25">
      <c r="A9169" s="2">
        <v>38047</v>
      </c>
      <c r="B9169" s="1" t="s">
        <v>1040</v>
      </c>
      <c r="C9169">
        <v>487</v>
      </c>
      <c r="D9169">
        <v>13620</v>
      </c>
      <c r="E9169">
        <v>9</v>
      </c>
      <c r="F9169">
        <v>3</v>
      </c>
      <c r="G9169">
        <v>1</v>
      </c>
      <c r="H9169" s="2">
        <v>43160</v>
      </c>
      <c r="I9169" t="str">
        <f>VLOOKUP(Sales[[#This Row],[TerritoryKey]], Territories[], 2, FALSE)</f>
        <v>Australia</v>
      </c>
      <c r="J9169">
        <f>_xlfn.XLOOKUP(Sales[[#This Row],[ProductKey]], Products!$A:$A, Products!$J:$J)</f>
        <v>20.566299999999998</v>
      </c>
      <c r="K9169">
        <f>_xlfn.XLOOKUP(Sales[[#This Row],[ProductKey]], Products!$A:$A, Products!$K:$K)</f>
        <v>54.99</v>
      </c>
      <c r="L9169" s="1">
        <f>Sales[[#This Row],[ProductPrice]]*Sales[[#This Row],[OrderQuantity]]</f>
        <v>54.99</v>
      </c>
      <c r="M9169" s="1">
        <f>Sales[[#This Row],[OrderQuantity]]</f>
        <v>1</v>
      </c>
      <c r="N9169" s="1">
        <f>1</f>
        <v>1</v>
      </c>
      <c r="O9169" s="1">
        <f>Sales[[#This Row],[TotalSales]]-Sales[[#This Row],[TotalCost]]</f>
        <v>34.423700000000004</v>
      </c>
      <c r="P9169" s="1">
        <f>Sales[[#This Row],[ProductCost]]*Sales[[#This Row],[OrderQuantity]]</f>
        <v>20.566299999999998</v>
      </c>
      <c r="Q9169" s="1" t="str">
        <f>VLOOKUP(Sales[[#This Row],[ProductKey]], Products!$A$2:$D$1000, 4, FALSE)</f>
        <v>Hydration Pack - 70 oz.</v>
      </c>
    </row>
    <row r="9170" spans="1:17" x14ac:dyDescent="0.25">
      <c r="A9170" s="2">
        <v>37814</v>
      </c>
      <c r="B9170" s="1" t="s">
        <v>1055</v>
      </c>
      <c r="C9170">
        <v>487</v>
      </c>
      <c r="D9170">
        <v>15132</v>
      </c>
      <c r="E9170">
        <v>9</v>
      </c>
      <c r="F9170">
        <v>3</v>
      </c>
      <c r="G9170">
        <v>1</v>
      </c>
      <c r="H9170" s="2">
        <v>42928</v>
      </c>
      <c r="I9170" t="str">
        <f>VLOOKUP(Sales[[#This Row],[TerritoryKey]], Territories[], 2, FALSE)</f>
        <v>Australia</v>
      </c>
      <c r="J9170">
        <f>_xlfn.XLOOKUP(Sales[[#This Row],[ProductKey]], Products!$A:$A, Products!$J:$J)</f>
        <v>20.566299999999998</v>
      </c>
      <c r="K9170">
        <f>_xlfn.XLOOKUP(Sales[[#This Row],[ProductKey]], Products!$A:$A, Products!$K:$K)</f>
        <v>54.99</v>
      </c>
      <c r="L9170" s="1">
        <f>Sales[[#This Row],[ProductPrice]]*Sales[[#This Row],[OrderQuantity]]</f>
        <v>54.99</v>
      </c>
      <c r="M9170" s="1">
        <f>Sales[[#This Row],[OrderQuantity]]</f>
        <v>1</v>
      </c>
      <c r="N9170" s="1">
        <f>1</f>
        <v>1</v>
      </c>
      <c r="O9170" s="1">
        <f>Sales[[#This Row],[TotalSales]]-Sales[[#This Row],[TotalCost]]</f>
        <v>34.423700000000004</v>
      </c>
      <c r="P9170" s="1">
        <f>Sales[[#This Row],[ProductCost]]*Sales[[#This Row],[OrderQuantity]]</f>
        <v>20.566299999999998</v>
      </c>
      <c r="Q9170" s="1" t="str">
        <f>VLOOKUP(Sales[[#This Row],[ProductKey]], Products!$A$2:$D$1000, 4, FALSE)</f>
        <v>Hydration Pack - 70 oz.</v>
      </c>
    </row>
    <row r="9171" spans="1:17" x14ac:dyDescent="0.25">
      <c r="A9171" s="2">
        <v>37966</v>
      </c>
      <c r="B9171" s="1" t="s">
        <v>1080</v>
      </c>
      <c r="C9171">
        <v>480</v>
      </c>
      <c r="D9171">
        <v>23323</v>
      </c>
      <c r="E9171">
        <v>9</v>
      </c>
      <c r="F9171">
        <v>3</v>
      </c>
      <c r="G9171">
        <v>1</v>
      </c>
      <c r="H9171" s="2">
        <v>43080</v>
      </c>
      <c r="I9171" t="str">
        <f>VLOOKUP(Sales[[#This Row],[TerritoryKey]], Territories[], 2, FALSE)</f>
        <v>Australia</v>
      </c>
      <c r="J9171">
        <f>_xlfn.XLOOKUP(Sales[[#This Row],[ProductKey]], Products!$A:$A, Products!$J:$J)</f>
        <v>0.85650000000000004</v>
      </c>
      <c r="K9171">
        <f>_xlfn.XLOOKUP(Sales[[#This Row],[ProductKey]], Products!$A:$A, Products!$K:$K)</f>
        <v>2.29</v>
      </c>
      <c r="L9171" s="1">
        <f>Sales[[#This Row],[ProductPrice]]*Sales[[#This Row],[OrderQuantity]]</f>
        <v>2.29</v>
      </c>
      <c r="M9171" s="1">
        <f>Sales[[#This Row],[OrderQuantity]]</f>
        <v>1</v>
      </c>
      <c r="N9171" s="1">
        <f>1</f>
        <v>1</v>
      </c>
      <c r="O9171" s="1">
        <f>Sales[[#This Row],[TotalSales]]-Sales[[#This Row],[TotalCost]]</f>
        <v>1.4335</v>
      </c>
      <c r="P9171" s="1">
        <f>Sales[[#This Row],[ProductCost]]*Sales[[#This Row],[OrderQuantity]]</f>
        <v>0.85650000000000004</v>
      </c>
      <c r="Q9171" s="1" t="str">
        <f>VLOOKUP(Sales[[#This Row],[ProductKey]], Products!$A$2:$D$1000, 4, FALSE)</f>
        <v>Patch Kit/8 Patches</v>
      </c>
    </row>
    <row r="9172" spans="1:17" x14ac:dyDescent="0.25">
      <c r="A9172" s="2">
        <v>38169</v>
      </c>
      <c r="B9172" s="1" t="s">
        <v>1125</v>
      </c>
      <c r="C9172">
        <v>490</v>
      </c>
      <c r="D9172">
        <v>23316</v>
      </c>
      <c r="E9172">
        <v>9</v>
      </c>
      <c r="F9172">
        <v>3</v>
      </c>
      <c r="G9172">
        <v>1</v>
      </c>
      <c r="H9172" s="2">
        <v>43282</v>
      </c>
      <c r="I9172" t="str">
        <f>VLOOKUP(Sales[[#This Row],[TerritoryKey]], Territories[], 2, FALSE)</f>
        <v>Australia</v>
      </c>
      <c r="J9172">
        <f>_xlfn.XLOOKUP(Sales[[#This Row],[ProductKey]], Products!$A:$A, Products!$J:$J)</f>
        <v>41.572299999999998</v>
      </c>
      <c r="K9172">
        <f>_xlfn.XLOOKUP(Sales[[#This Row],[ProductKey]], Products!$A:$A, Products!$K:$K)</f>
        <v>53.99</v>
      </c>
      <c r="L9172" s="1">
        <f>Sales[[#This Row],[ProductPrice]]*Sales[[#This Row],[OrderQuantity]]</f>
        <v>53.99</v>
      </c>
      <c r="M9172" s="1">
        <f>Sales[[#This Row],[OrderQuantity]]</f>
        <v>1</v>
      </c>
      <c r="N9172" s="1">
        <f>1</f>
        <v>1</v>
      </c>
      <c r="O9172" s="1">
        <f>Sales[[#This Row],[TotalSales]]-Sales[[#This Row],[TotalCost]]</f>
        <v>12.417700000000004</v>
      </c>
      <c r="P9172" s="1">
        <f>Sales[[#This Row],[ProductCost]]*Sales[[#This Row],[OrderQuantity]]</f>
        <v>41.572299999999998</v>
      </c>
      <c r="Q9172" s="1" t="str">
        <f>VLOOKUP(Sales[[#This Row],[ProductKey]], Products!$A$2:$D$1000, 4, FALSE)</f>
        <v>Short-Sleeve Classic Jersey, L</v>
      </c>
    </row>
    <row r="9173" spans="1:17" x14ac:dyDescent="0.25">
      <c r="A9173" s="2">
        <v>37783</v>
      </c>
      <c r="B9173" s="1" t="s">
        <v>1339</v>
      </c>
      <c r="C9173">
        <v>232</v>
      </c>
      <c r="D9173">
        <v>24003</v>
      </c>
      <c r="E9173">
        <v>9</v>
      </c>
      <c r="F9173">
        <v>3</v>
      </c>
      <c r="G9173">
        <v>1</v>
      </c>
      <c r="H9173" s="2">
        <v>42897</v>
      </c>
      <c r="I9173" t="str">
        <f>VLOOKUP(Sales[[#This Row],[TerritoryKey]], Territories[], 2, FALSE)</f>
        <v>Australia</v>
      </c>
      <c r="J9173">
        <f>_xlfn.XLOOKUP(Sales[[#This Row],[ProductKey]], Products!$A:$A, Products!$J:$J)</f>
        <v>31.724399999999999</v>
      </c>
      <c r="K9173">
        <f>_xlfn.XLOOKUP(Sales[[#This Row],[ProductKey]], Products!$A:$A, Products!$K:$K)</f>
        <v>48.067300000000003</v>
      </c>
      <c r="L9173" s="1">
        <f>Sales[[#This Row],[ProductPrice]]*Sales[[#This Row],[OrderQuantity]]</f>
        <v>48.067300000000003</v>
      </c>
      <c r="M9173" s="1">
        <f>Sales[[#This Row],[OrderQuantity]]</f>
        <v>1</v>
      </c>
      <c r="N9173" s="1">
        <f>1</f>
        <v>1</v>
      </c>
      <c r="O9173" s="1">
        <f>Sales[[#This Row],[TotalSales]]-Sales[[#This Row],[TotalCost]]</f>
        <v>16.342900000000004</v>
      </c>
      <c r="P9173" s="1">
        <f>Sales[[#This Row],[ProductCost]]*Sales[[#This Row],[OrderQuantity]]</f>
        <v>31.724399999999999</v>
      </c>
      <c r="Q9173" s="1" t="str">
        <f>VLOOKUP(Sales[[#This Row],[ProductKey]], Products!$A$2:$D$1000, 4, FALSE)</f>
        <v>Long-Sleeve Logo Jersey, L</v>
      </c>
    </row>
    <row r="9174" spans="1:17" x14ac:dyDescent="0.25">
      <c r="A9174" s="2">
        <v>37905</v>
      </c>
      <c r="B9174" s="1" t="s">
        <v>1404</v>
      </c>
      <c r="C9174">
        <v>480</v>
      </c>
      <c r="D9174">
        <v>18266</v>
      </c>
      <c r="E9174">
        <v>9</v>
      </c>
      <c r="F9174">
        <v>3</v>
      </c>
      <c r="G9174">
        <v>1</v>
      </c>
      <c r="H9174" s="2">
        <v>43019</v>
      </c>
      <c r="I9174" t="str">
        <f>VLOOKUP(Sales[[#This Row],[TerritoryKey]], Territories[], 2, FALSE)</f>
        <v>Australia</v>
      </c>
      <c r="J9174">
        <f>_xlfn.XLOOKUP(Sales[[#This Row],[ProductKey]], Products!$A:$A, Products!$J:$J)</f>
        <v>0.85650000000000004</v>
      </c>
      <c r="K9174">
        <f>_xlfn.XLOOKUP(Sales[[#This Row],[ProductKey]], Products!$A:$A, Products!$K:$K)</f>
        <v>2.29</v>
      </c>
      <c r="L9174" s="1">
        <f>Sales[[#This Row],[ProductPrice]]*Sales[[#This Row],[OrderQuantity]]</f>
        <v>2.29</v>
      </c>
      <c r="M9174" s="1">
        <f>Sales[[#This Row],[OrderQuantity]]</f>
        <v>1</v>
      </c>
      <c r="N9174" s="1">
        <f>1</f>
        <v>1</v>
      </c>
      <c r="O9174" s="1">
        <f>Sales[[#This Row],[TotalSales]]-Sales[[#This Row],[TotalCost]]</f>
        <v>1.4335</v>
      </c>
      <c r="P9174" s="1">
        <f>Sales[[#This Row],[ProductCost]]*Sales[[#This Row],[OrderQuantity]]</f>
        <v>0.85650000000000004</v>
      </c>
      <c r="Q9174" s="1" t="str">
        <f>VLOOKUP(Sales[[#This Row],[ProductKey]], Products!$A$2:$D$1000, 4, FALSE)</f>
        <v>Patch Kit/8 Patches</v>
      </c>
    </row>
    <row r="9175" spans="1:17" x14ac:dyDescent="0.25">
      <c r="A9175" s="2">
        <v>37844</v>
      </c>
      <c r="B9175" s="1" t="s">
        <v>1442</v>
      </c>
      <c r="C9175">
        <v>480</v>
      </c>
      <c r="D9175">
        <v>17066</v>
      </c>
      <c r="E9175">
        <v>9</v>
      </c>
      <c r="F9175">
        <v>3</v>
      </c>
      <c r="G9175">
        <v>1</v>
      </c>
      <c r="H9175" s="2">
        <v>42958</v>
      </c>
      <c r="I9175" t="str">
        <f>VLOOKUP(Sales[[#This Row],[TerritoryKey]], Territories[], 2, FALSE)</f>
        <v>Australia</v>
      </c>
      <c r="J9175">
        <f>_xlfn.XLOOKUP(Sales[[#This Row],[ProductKey]], Products!$A:$A, Products!$J:$J)</f>
        <v>0.85650000000000004</v>
      </c>
      <c r="K9175">
        <f>_xlfn.XLOOKUP(Sales[[#This Row],[ProductKey]], Products!$A:$A, Products!$K:$K)</f>
        <v>2.29</v>
      </c>
      <c r="L9175" s="1">
        <f>Sales[[#This Row],[ProductPrice]]*Sales[[#This Row],[OrderQuantity]]</f>
        <v>2.29</v>
      </c>
      <c r="M9175" s="1">
        <f>Sales[[#This Row],[OrderQuantity]]</f>
        <v>1</v>
      </c>
      <c r="N9175" s="1">
        <f>1</f>
        <v>1</v>
      </c>
      <c r="O9175" s="1">
        <f>Sales[[#This Row],[TotalSales]]-Sales[[#This Row],[TotalCost]]</f>
        <v>1.4335</v>
      </c>
      <c r="P9175" s="1">
        <f>Sales[[#This Row],[ProductCost]]*Sales[[#This Row],[OrderQuantity]]</f>
        <v>0.85650000000000004</v>
      </c>
      <c r="Q9175" s="1" t="str">
        <f>VLOOKUP(Sales[[#This Row],[ProductKey]], Products!$A$2:$D$1000, 4, FALSE)</f>
        <v>Patch Kit/8 Patches</v>
      </c>
    </row>
    <row r="9176" spans="1:17" x14ac:dyDescent="0.25">
      <c r="A9176" s="2">
        <v>37936</v>
      </c>
      <c r="B9176" s="1" t="s">
        <v>1478</v>
      </c>
      <c r="C9176">
        <v>223</v>
      </c>
      <c r="D9176">
        <v>17909</v>
      </c>
      <c r="E9176">
        <v>9</v>
      </c>
      <c r="F9176">
        <v>3</v>
      </c>
      <c r="G9176">
        <v>1</v>
      </c>
      <c r="H9176" s="2">
        <v>43050</v>
      </c>
      <c r="I9176" t="str">
        <f>VLOOKUP(Sales[[#This Row],[TerritoryKey]], Territories[], 2, FALSE)</f>
        <v>Australia</v>
      </c>
      <c r="J9176">
        <f>_xlfn.XLOOKUP(Sales[[#This Row],[ProductKey]], Products!$A:$A, Products!$J:$J)</f>
        <v>5.7051999999999996</v>
      </c>
      <c r="K9176">
        <f>_xlfn.XLOOKUP(Sales[[#This Row],[ProductKey]], Products!$A:$A, Products!$K:$K)</f>
        <v>8.6441999999999997</v>
      </c>
      <c r="L9176" s="1">
        <f>Sales[[#This Row],[ProductPrice]]*Sales[[#This Row],[OrderQuantity]]</f>
        <v>8.6441999999999997</v>
      </c>
      <c r="M9176" s="1">
        <f>Sales[[#This Row],[OrderQuantity]]</f>
        <v>1</v>
      </c>
      <c r="N9176" s="1">
        <f>1</f>
        <v>1</v>
      </c>
      <c r="O9176" s="1">
        <f>Sales[[#This Row],[TotalSales]]-Sales[[#This Row],[TotalCost]]</f>
        <v>2.9390000000000001</v>
      </c>
      <c r="P9176" s="1">
        <f>Sales[[#This Row],[ProductCost]]*Sales[[#This Row],[OrderQuantity]]</f>
        <v>5.7051999999999996</v>
      </c>
      <c r="Q9176" s="1" t="str">
        <f>VLOOKUP(Sales[[#This Row],[ProductKey]], Products!$A$2:$D$1000, 4, FALSE)</f>
        <v>AWC Logo Cap</v>
      </c>
    </row>
    <row r="9177" spans="1:17" x14ac:dyDescent="0.25">
      <c r="A9177" s="2">
        <v>37966</v>
      </c>
      <c r="B9177" s="1" t="s">
        <v>1484</v>
      </c>
      <c r="C9177">
        <v>472</v>
      </c>
      <c r="D9177">
        <v>11995</v>
      </c>
      <c r="E9177">
        <v>9</v>
      </c>
      <c r="F9177">
        <v>3</v>
      </c>
      <c r="G9177">
        <v>1</v>
      </c>
      <c r="H9177" s="2">
        <v>43080</v>
      </c>
      <c r="I9177" t="str">
        <f>VLOOKUP(Sales[[#This Row],[TerritoryKey]], Territories[], 2, FALSE)</f>
        <v>Australia</v>
      </c>
      <c r="J9177">
        <f>_xlfn.XLOOKUP(Sales[[#This Row],[ProductKey]], Products!$A:$A, Products!$J:$J)</f>
        <v>23.748999999999999</v>
      </c>
      <c r="K9177">
        <f>_xlfn.XLOOKUP(Sales[[#This Row],[ProductKey]], Products!$A:$A, Products!$K:$K)</f>
        <v>63.5</v>
      </c>
      <c r="L9177" s="1">
        <f>Sales[[#This Row],[ProductPrice]]*Sales[[#This Row],[OrderQuantity]]</f>
        <v>63.5</v>
      </c>
      <c r="M9177" s="1">
        <f>Sales[[#This Row],[OrderQuantity]]</f>
        <v>1</v>
      </c>
      <c r="N9177" s="1">
        <f>1</f>
        <v>1</v>
      </c>
      <c r="O9177" s="1">
        <f>Sales[[#This Row],[TotalSales]]-Sales[[#This Row],[TotalCost]]</f>
        <v>39.751000000000005</v>
      </c>
      <c r="P9177" s="1">
        <f>Sales[[#This Row],[ProductCost]]*Sales[[#This Row],[OrderQuantity]]</f>
        <v>23.748999999999999</v>
      </c>
      <c r="Q9177" s="1" t="str">
        <f>VLOOKUP(Sales[[#This Row],[ProductKey]], Products!$A$2:$D$1000, 4, FALSE)</f>
        <v>Classic Vest, M</v>
      </c>
    </row>
    <row r="9178" spans="1:17" x14ac:dyDescent="0.25">
      <c r="A9178" s="2">
        <v>37632</v>
      </c>
      <c r="B9178" s="1" t="s">
        <v>1696</v>
      </c>
      <c r="C9178">
        <v>490</v>
      </c>
      <c r="D9178">
        <v>15142</v>
      </c>
      <c r="E9178">
        <v>9</v>
      </c>
      <c r="F9178">
        <v>3</v>
      </c>
      <c r="G9178">
        <v>1</v>
      </c>
      <c r="H9178" s="2">
        <v>42746</v>
      </c>
      <c r="I9178" t="str">
        <f>VLOOKUP(Sales[[#This Row],[TerritoryKey]], Territories[], 2, FALSE)</f>
        <v>Australia</v>
      </c>
      <c r="J9178">
        <f>_xlfn.XLOOKUP(Sales[[#This Row],[ProductKey]], Products!$A:$A, Products!$J:$J)</f>
        <v>41.572299999999998</v>
      </c>
      <c r="K9178">
        <f>_xlfn.XLOOKUP(Sales[[#This Row],[ProductKey]], Products!$A:$A, Products!$K:$K)</f>
        <v>53.99</v>
      </c>
      <c r="L9178" s="1">
        <f>Sales[[#This Row],[ProductPrice]]*Sales[[#This Row],[OrderQuantity]]</f>
        <v>53.99</v>
      </c>
      <c r="M9178" s="1">
        <f>Sales[[#This Row],[OrderQuantity]]</f>
        <v>1</v>
      </c>
      <c r="N9178" s="1">
        <f>1</f>
        <v>1</v>
      </c>
      <c r="O9178" s="1">
        <f>Sales[[#This Row],[TotalSales]]-Sales[[#This Row],[TotalCost]]</f>
        <v>12.417700000000004</v>
      </c>
      <c r="P9178" s="1">
        <f>Sales[[#This Row],[ProductCost]]*Sales[[#This Row],[OrderQuantity]]</f>
        <v>41.572299999999998</v>
      </c>
      <c r="Q9178" s="1" t="str">
        <f>VLOOKUP(Sales[[#This Row],[ProductKey]], Products!$A$2:$D$1000, 4, FALSE)</f>
        <v>Short-Sleeve Classic Jersey, L</v>
      </c>
    </row>
    <row r="9179" spans="1:17" x14ac:dyDescent="0.25">
      <c r="A9179" s="2">
        <v>37752</v>
      </c>
      <c r="B9179" s="1" t="s">
        <v>1753</v>
      </c>
      <c r="C9179">
        <v>223</v>
      </c>
      <c r="D9179">
        <v>27585</v>
      </c>
      <c r="E9179">
        <v>9</v>
      </c>
      <c r="F9179">
        <v>3</v>
      </c>
      <c r="G9179">
        <v>1</v>
      </c>
      <c r="H9179" s="2">
        <v>42866</v>
      </c>
      <c r="I9179" t="str">
        <f>VLOOKUP(Sales[[#This Row],[TerritoryKey]], Territories[], 2, FALSE)</f>
        <v>Australia</v>
      </c>
      <c r="J9179">
        <f>_xlfn.XLOOKUP(Sales[[#This Row],[ProductKey]], Products!$A:$A, Products!$J:$J)</f>
        <v>5.7051999999999996</v>
      </c>
      <c r="K9179">
        <f>_xlfn.XLOOKUP(Sales[[#This Row],[ProductKey]], Products!$A:$A, Products!$K:$K)</f>
        <v>8.6441999999999997</v>
      </c>
      <c r="L9179" s="1">
        <f>Sales[[#This Row],[ProductPrice]]*Sales[[#This Row],[OrderQuantity]]</f>
        <v>8.6441999999999997</v>
      </c>
      <c r="M9179" s="1">
        <f>Sales[[#This Row],[OrderQuantity]]</f>
        <v>1</v>
      </c>
      <c r="N9179" s="1">
        <f>1</f>
        <v>1</v>
      </c>
      <c r="O9179" s="1">
        <f>Sales[[#This Row],[TotalSales]]-Sales[[#This Row],[TotalCost]]</f>
        <v>2.9390000000000001</v>
      </c>
      <c r="P9179" s="1">
        <f>Sales[[#This Row],[ProductCost]]*Sales[[#This Row],[OrderQuantity]]</f>
        <v>5.7051999999999996</v>
      </c>
      <c r="Q9179" s="1" t="str">
        <f>VLOOKUP(Sales[[#This Row],[ProductKey]], Products!$A$2:$D$1000, 4, FALSE)</f>
        <v>AWC Logo Cap</v>
      </c>
    </row>
    <row r="9180" spans="1:17" x14ac:dyDescent="0.25">
      <c r="A9180" s="2">
        <v>38108</v>
      </c>
      <c r="B9180" s="1" t="s">
        <v>1771</v>
      </c>
      <c r="C9180">
        <v>491</v>
      </c>
      <c r="D9180">
        <v>11997</v>
      </c>
      <c r="E9180">
        <v>9</v>
      </c>
      <c r="F9180">
        <v>3</v>
      </c>
      <c r="G9180">
        <v>1</v>
      </c>
      <c r="H9180" s="2">
        <v>43221</v>
      </c>
      <c r="I9180" t="str">
        <f>VLOOKUP(Sales[[#This Row],[TerritoryKey]], Territories[], 2, FALSE)</f>
        <v>Australia</v>
      </c>
      <c r="J9180">
        <f>_xlfn.XLOOKUP(Sales[[#This Row],[ProductKey]], Products!$A:$A, Products!$J:$J)</f>
        <v>41.572299999999998</v>
      </c>
      <c r="K9180">
        <f>_xlfn.XLOOKUP(Sales[[#This Row],[ProductKey]], Products!$A:$A, Products!$K:$K)</f>
        <v>53.99</v>
      </c>
      <c r="L9180" s="1">
        <f>Sales[[#This Row],[ProductPrice]]*Sales[[#This Row],[OrderQuantity]]</f>
        <v>53.99</v>
      </c>
      <c r="M9180" s="1">
        <f>Sales[[#This Row],[OrderQuantity]]</f>
        <v>1</v>
      </c>
      <c r="N9180" s="1">
        <f>1</f>
        <v>1</v>
      </c>
      <c r="O9180" s="1">
        <f>Sales[[#This Row],[TotalSales]]-Sales[[#This Row],[TotalCost]]</f>
        <v>12.417700000000004</v>
      </c>
      <c r="P9180" s="1">
        <f>Sales[[#This Row],[ProductCost]]*Sales[[#This Row],[OrderQuantity]]</f>
        <v>41.572299999999998</v>
      </c>
      <c r="Q9180" s="1" t="str">
        <f>VLOOKUP(Sales[[#This Row],[ProductKey]], Products!$A$2:$D$1000, 4, FALSE)</f>
        <v>Short-Sleeve Classic Jersey, XL</v>
      </c>
    </row>
    <row r="9181" spans="1:17" x14ac:dyDescent="0.25">
      <c r="A9181" s="2">
        <v>37664</v>
      </c>
      <c r="B9181" s="1" t="s">
        <v>1792</v>
      </c>
      <c r="C9181">
        <v>530</v>
      </c>
      <c r="D9181">
        <v>12000</v>
      </c>
      <c r="E9181">
        <v>9</v>
      </c>
      <c r="F9181">
        <v>3</v>
      </c>
      <c r="G9181">
        <v>1</v>
      </c>
      <c r="H9181" s="2">
        <v>42778</v>
      </c>
      <c r="I9181" t="str">
        <f>VLOOKUP(Sales[[#This Row],[TerritoryKey]], Territories[], 2, FALSE)</f>
        <v>Australia</v>
      </c>
      <c r="J9181">
        <f>_xlfn.XLOOKUP(Sales[[#This Row],[ProductKey]], Products!$A:$A, Products!$J:$J)</f>
        <v>1.8663000000000001</v>
      </c>
      <c r="K9181">
        <f>_xlfn.XLOOKUP(Sales[[#This Row],[ProductKey]], Products!$A:$A, Products!$K:$K)</f>
        <v>4.99</v>
      </c>
      <c r="L9181" s="1">
        <f>Sales[[#This Row],[ProductPrice]]*Sales[[#This Row],[OrderQuantity]]</f>
        <v>4.99</v>
      </c>
      <c r="M9181" s="1">
        <f>Sales[[#This Row],[OrderQuantity]]</f>
        <v>1</v>
      </c>
      <c r="N9181" s="1">
        <f>1</f>
        <v>1</v>
      </c>
      <c r="O9181" s="1">
        <f>Sales[[#This Row],[TotalSales]]-Sales[[#This Row],[TotalCost]]</f>
        <v>3.1237000000000004</v>
      </c>
      <c r="P9181" s="1">
        <f>Sales[[#This Row],[ProductCost]]*Sales[[#This Row],[OrderQuantity]]</f>
        <v>1.8663000000000001</v>
      </c>
      <c r="Q9181" s="1" t="str">
        <f>VLOOKUP(Sales[[#This Row],[ProductKey]], Products!$A$2:$D$1000, 4, FALSE)</f>
        <v>Touring Tire Tube</v>
      </c>
    </row>
    <row r="9182" spans="1:17" x14ac:dyDescent="0.25">
      <c r="A9182" s="2">
        <v>37722</v>
      </c>
      <c r="B9182" s="1" t="s">
        <v>1793</v>
      </c>
      <c r="C9182">
        <v>471</v>
      </c>
      <c r="D9182">
        <v>11977</v>
      </c>
      <c r="E9182">
        <v>9</v>
      </c>
      <c r="F9182">
        <v>3</v>
      </c>
      <c r="G9182">
        <v>1</v>
      </c>
      <c r="H9182" s="2">
        <v>42836</v>
      </c>
      <c r="I9182" t="str">
        <f>VLOOKUP(Sales[[#This Row],[TerritoryKey]], Territories[], 2, FALSE)</f>
        <v>Australia</v>
      </c>
      <c r="J9182">
        <f>_xlfn.XLOOKUP(Sales[[#This Row],[ProductKey]], Products!$A:$A, Products!$J:$J)</f>
        <v>23.748999999999999</v>
      </c>
      <c r="K9182">
        <f>_xlfn.XLOOKUP(Sales[[#This Row],[ProductKey]], Products!$A:$A, Products!$K:$K)</f>
        <v>63.5</v>
      </c>
      <c r="L9182" s="1">
        <f>Sales[[#This Row],[ProductPrice]]*Sales[[#This Row],[OrderQuantity]]</f>
        <v>63.5</v>
      </c>
      <c r="M9182" s="1">
        <f>Sales[[#This Row],[OrderQuantity]]</f>
        <v>1</v>
      </c>
      <c r="N9182" s="1">
        <f>1</f>
        <v>1</v>
      </c>
      <c r="O9182" s="1">
        <f>Sales[[#This Row],[TotalSales]]-Sales[[#This Row],[TotalCost]]</f>
        <v>39.751000000000005</v>
      </c>
      <c r="P9182" s="1">
        <f>Sales[[#This Row],[ProductCost]]*Sales[[#This Row],[OrderQuantity]]</f>
        <v>23.748999999999999</v>
      </c>
      <c r="Q9182" s="1" t="str">
        <f>VLOOKUP(Sales[[#This Row],[ProductKey]], Products!$A$2:$D$1000, 4, FALSE)</f>
        <v>Classic Vest, S</v>
      </c>
    </row>
    <row r="9183" spans="1:17" x14ac:dyDescent="0.25">
      <c r="A9183" s="2">
        <v>37691</v>
      </c>
      <c r="B9183" s="1" t="s">
        <v>1919</v>
      </c>
      <c r="C9183">
        <v>540</v>
      </c>
      <c r="D9183">
        <v>20617</v>
      </c>
      <c r="E9183">
        <v>9</v>
      </c>
      <c r="F9183">
        <v>3</v>
      </c>
      <c r="G9183">
        <v>1</v>
      </c>
      <c r="H9183" s="2">
        <v>42805</v>
      </c>
      <c r="I9183" t="str">
        <f>VLOOKUP(Sales[[#This Row],[TerritoryKey]], Territories[], 2, FALSE)</f>
        <v>Australia</v>
      </c>
      <c r="J9183">
        <f>_xlfn.XLOOKUP(Sales[[#This Row],[ProductKey]], Products!$A:$A, Products!$J:$J)</f>
        <v>12.192399999999999</v>
      </c>
      <c r="K9183">
        <f>_xlfn.XLOOKUP(Sales[[#This Row],[ProductKey]], Products!$A:$A, Products!$K:$K)</f>
        <v>32.6</v>
      </c>
      <c r="L9183" s="1">
        <f>Sales[[#This Row],[ProductPrice]]*Sales[[#This Row],[OrderQuantity]]</f>
        <v>32.6</v>
      </c>
      <c r="M9183" s="1">
        <f>Sales[[#This Row],[OrderQuantity]]</f>
        <v>1</v>
      </c>
      <c r="N9183" s="1">
        <f>1</f>
        <v>1</v>
      </c>
      <c r="O9183" s="1">
        <f>Sales[[#This Row],[TotalSales]]-Sales[[#This Row],[TotalCost]]</f>
        <v>20.407600000000002</v>
      </c>
      <c r="P9183" s="1">
        <f>Sales[[#This Row],[ProductCost]]*Sales[[#This Row],[OrderQuantity]]</f>
        <v>12.192399999999999</v>
      </c>
      <c r="Q9183" s="1" t="str">
        <f>VLOOKUP(Sales[[#This Row],[ProductKey]], Products!$A$2:$D$1000, 4, FALSE)</f>
        <v>HL Road Tire</v>
      </c>
    </row>
    <row r="9184" spans="1:17" x14ac:dyDescent="0.25">
      <c r="A9184" s="2">
        <v>37691</v>
      </c>
      <c r="B9184" s="1" t="s">
        <v>1984</v>
      </c>
      <c r="C9184">
        <v>483</v>
      </c>
      <c r="D9184">
        <v>15230</v>
      </c>
      <c r="E9184">
        <v>9</v>
      </c>
      <c r="F9184">
        <v>3</v>
      </c>
      <c r="G9184">
        <v>1</v>
      </c>
      <c r="H9184" s="2">
        <v>42805</v>
      </c>
      <c r="I9184" t="str">
        <f>VLOOKUP(Sales[[#This Row],[TerritoryKey]], Territories[], 2, FALSE)</f>
        <v>Australia</v>
      </c>
      <c r="J9184">
        <f>_xlfn.XLOOKUP(Sales[[#This Row],[ProductKey]], Products!$A:$A, Products!$J:$J)</f>
        <v>44.88</v>
      </c>
      <c r="K9184">
        <f>_xlfn.XLOOKUP(Sales[[#This Row],[ProductKey]], Products!$A:$A, Products!$K:$K)</f>
        <v>120</v>
      </c>
      <c r="L9184" s="1">
        <f>Sales[[#This Row],[ProductPrice]]*Sales[[#This Row],[OrderQuantity]]</f>
        <v>120</v>
      </c>
      <c r="M9184" s="1">
        <f>Sales[[#This Row],[OrderQuantity]]</f>
        <v>1</v>
      </c>
      <c r="N9184" s="1">
        <f>1</f>
        <v>1</v>
      </c>
      <c r="O9184" s="1">
        <f>Sales[[#This Row],[TotalSales]]-Sales[[#This Row],[TotalCost]]</f>
        <v>75.12</v>
      </c>
      <c r="P9184" s="1">
        <f>Sales[[#This Row],[ProductCost]]*Sales[[#This Row],[OrderQuantity]]</f>
        <v>44.88</v>
      </c>
      <c r="Q9184" s="1" t="str">
        <f>VLOOKUP(Sales[[#This Row],[ProductKey]], Products!$A$2:$D$1000, 4, FALSE)</f>
        <v>Hitch Rack - 4-Bike</v>
      </c>
    </row>
    <row r="9185" spans="1:17" x14ac:dyDescent="0.25">
      <c r="A9185" s="2">
        <v>37875</v>
      </c>
      <c r="B9185" s="1" t="s">
        <v>2068</v>
      </c>
      <c r="C9185">
        <v>537</v>
      </c>
      <c r="D9185">
        <v>13959</v>
      </c>
      <c r="E9185">
        <v>9</v>
      </c>
      <c r="F9185">
        <v>3</v>
      </c>
      <c r="G9185">
        <v>1</v>
      </c>
      <c r="H9185" s="2">
        <v>42989</v>
      </c>
      <c r="I9185" t="str">
        <f>VLOOKUP(Sales[[#This Row],[TerritoryKey]], Territories[], 2, FALSE)</f>
        <v>Australia</v>
      </c>
      <c r="J9185">
        <f>_xlfn.XLOOKUP(Sales[[#This Row],[ProductKey]], Products!$A:$A, Products!$J:$J)</f>
        <v>13.09</v>
      </c>
      <c r="K9185">
        <f>_xlfn.XLOOKUP(Sales[[#This Row],[ProductKey]], Products!$A:$A, Products!$K:$K)</f>
        <v>35</v>
      </c>
      <c r="L9185" s="1">
        <f>Sales[[#This Row],[ProductPrice]]*Sales[[#This Row],[OrderQuantity]]</f>
        <v>35</v>
      </c>
      <c r="M9185" s="1">
        <f>Sales[[#This Row],[OrderQuantity]]</f>
        <v>1</v>
      </c>
      <c r="N9185" s="1">
        <f>1</f>
        <v>1</v>
      </c>
      <c r="O9185" s="1">
        <f>Sales[[#This Row],[TotalSales]]-Sales[[#This Row],[TotalCost]]</f>
        <v>21.91</v>
      </c>
      <c r="P9185" s="1">
        <f>Sales[[#This Row],[ProductCost]]*Sales[[#This Row],[OrderQuantity]]</f>
        <v>13.09</v>
      </c>
      <c r="Q9185" s="1" t="str">
        <f>VLOOKUP(Sales[[#This Row],[ProductKey]], Products!$A$2:$D$1000, 4, FALSE)</f>
        <v>HL Mountain Tire</v>
      </c>
    </row>
    <row r="9186" spans="1:17" x14ac:dyDescent="0.25">
      <c r="A9186" s="2">
        <v>38047</v>
      </c>
      <c r="B9186" s="1" t="s">
        <v>2117</v>
      </c>
      <c r="C9186">
        <v>484</v>
      </c>
      <c r="D9186">
        <v>24370</v>
      </c>
      <c r="E9186">
        <v>9</v>
      </c>
      <c r="F9186">
        <v>3</v>
      </c>
      <c r="G9186">
        <v>1</v>
      </c>
      <c r="H9186" s="2">
        <v>43160</v>
      </c>
      <c r="I9186" t="str">
        <f>VLOOKUP(Sales[[#This Row],[TerritoryKey]], Territories[], 2, FALSE)</f>
        <v>Australia</v>
      </c>
      <c r="J9186">
        <f>_xlfn.XLOOKUP(Sales[[#This Row],[ProductKey]], Products!$A:$A, Products!$J:$J)</f>
        <v>2.9733000000000001</v>
      </c>
      <c r="K9186">
        <f>_xlfn.XLOOKUP(Sales[[#This Row],[ProductKey]], Products!$A:$A, Products!$K:$K)</f>
        <v>7.95</v>
      </c>
      <c r="L9186" s="1">
        <f>Sales[[#This Row],[ProductPrice]]*Sales[[#This Row],[OrderQuantity]]</f>
        <v>7.95</v>
      </c>
      <c r="M9186" s="1">
        <f>Sales[[#This Row],[OrderQuantity]]</f>
        <v>1</v>
      </c>
      <c r="N9186" s="1">
        <f>1</f>
        <v>1</v>
      </c>
      <c r="O9186" s="1">
        <f>Sales[[#This Row],[TotalSales]]-Sales[[#This Row],[TotalCost]]</f>
        <v>4.9767000000000001</v>
      </c>
      <c r="P9186" s="1">
        <f>Sales[[#This Row],[ProductCost]]*Sales[[#This Row],[OrderQuantity]]</f>
        <v>2.9733000000000001</v>
      </c>
      <c r="Q9186" s="1" t="str">
        <f>VLOOKUP(Sales[[#This Row],[ProductKey]], Products!$A$2:$D$1000, 4, FALSE)</f>
        <v>Bike Wash - Dissolver</v>
      </c>
    </row>
    <row r="9187" spans="1:17" x14ac:dyDescent="0.25">
      <c r="A9187" s="2">
        <v>37906</v>
      </c>
      <c r="B9187" s="1" t="s">
        <v>2212</v>
      </c>
      <c r="C9187">
        <v>479</v>
      </c>
      <c r="D9187">
        <v>20620</v>
      </c>
      <c r="E9187">
        <v>9</v>
      </c>
      <c r="F9187">
        <v>3</v>
      </c>
      <c r="G9187">
        <v>1</v>
      </c>
      <c r="H9187" s="2">
        <v>43020</v>
      </c>
      <c r="I9187" t="str">
        <f>VLOOKUP(Sales[[#This Row],[TerritoryKey]], Territories[], 2, FALSE)</f>
        <v>Australia</v>
      </c>
      <c r="J9187">
        <f>_xlfn.XLOOKUP(Sales[[#This Row],[ProductKey]], Products!$A:$A, Products!$J:$J)</f>
        <v>3.3622999999999998</v>
      </c>
      <c r="K9187">
        <f>_xlfn.XLOOKUP(Sales[[#This Row],[ProductKey]], Products!$A:$A, Products!$K:$K)</f>
        <v>8.99</v>
      </c>
      <c r="L9187" s="1">
        <f>Sales[[#This Row],[ProductPrice]]*Sales[[#This Row],[OrderQuantity]]</f>
        <v>8.99</v>
      </c>
      <c r="M9187" s="1">
        <f>Sales[[#This Row],[OrderQuantity]]</f>
        <v>1</v>
      </c>
      <c r="N9187" s="1">
        <f>1</f>
        <v>1</v>
      </c>
      <c r="O9187" s="1">
        <f>Sales[[#This Row],[TotalSales]]-Sales[[#This Row],[TotalCost]]</f>
        <v>5.6277000000000008</v>
      </c>
      <c r="P9187" s="1">
        <f>Sales[[#This Row],[ProductCost]]*Sales[[#This Row],[OrderQuantity]]</f>
        <v>3.3622999999999998</v>
      </c>
      <c r="Q9187" s="1" t="str">
        <f>VLOOKUP(Sales[[#This Row],[ProductKey]], Products!$A$2:$D$1000, 4, FALSE)</f>
        <v>Road Bottle Cage</v>
      </c>
    </row>
    <row r="9188" spans="1:17" x14ac:dyDescent="0.25">
      <c r="A9188" s="2">
        <v>37753</v>
      </c>
      <c r="B9188" s="1" t="s">
        <v>2254</v>
      </c>
      <c r="C9188">
        <v>480</v>
      </c>
      <c r="D9188">
        <v>16614</v>
      </c>
      <c r="E9188">
        <v>9</v>
      </c>
      <c r="F9188">
        <v>3</v>
      </c>
      <c r="G9188">
        <v>1</v>
      </c>
      <c r="H9188" s="2">
        <v>42867</v>
      </c>
      <c r="I9188" t="str">
        <f>VLOOKUP(Sales[[#This Row],[TerritoryKey]], Territories[], 2, FALSE)</f>
        <v>Australia</v>
      </c>
      <c r="J9188">
        <f>_xlfn.XLOOKUP(Sales[[#This Row],[ProductKey]], Products!$A:$A, Products!$J:$J)</f>
        <v>0.85650000000000004</v>
      </c>
      <c r="K9188">
        <f>_xlfn.XLOOKUP(Sales[[#This Row],[ProductKey]], Products!$A:$A, Products!$K:$K)</f>
        <v>2.29</v>
      </c>
      <c r="L9188" s="1">
        <f>Sales[[#This Row],[ProductPrice]]*Sales[[#This Row],[OrderQuantity]]</f>
        <v>2.29</v>
      </c>
      <c r="M9188" s="1">
        <f>Sales[[#This Row],[OrderQuantity]]</f>
        <v>1</v>
      </c>
      <c r="N9188" s="1">
        <f>1</f>
        <v>1</v>
      </c>
      <c r="O9188" s="1">
        <f>Sales[[#This Row],[TotalSales]]-Sales[[#This Row],[TotalCost]]</f>
        <v>1.4335</v>
      </c>
      <c r="P9188" s="1">
        <f>Sales[[#This Row],[ProductCost]]*Sales[[#This Row],[OrderQuantity]]</f>
        <v>0.85650000000000004</v>
      </c>
      <c r="Q9188" s="1" t="str">
        <f>VLOOKUP(Sales[[#This Row],[ProductKey]], Products!$A$2:$D$1000, 4, FALSE)</f>
        <v>Patch Kit/8 Patches</v>
      </c>
    </row>
    <row r="9189" spans="1:17" x14ac:dyDescent="0.25">
      <c r="A9189" s="2">
        <v>38232</v>
      </c>
      <c r="B9189" s="1" t="s">
        <v>2289</v>
      </c>
      <c r="C9189">
        <v>491</v>
      </c>
      <c r="D9189">
        <v>23649</v>
      </c>
      <c r="E9189">
        <v>9</v>
      </c>
      <c r="F9189">
        <v>3</v>
      </c>
      <c r="G9189">
        <v>1</v>
      </c>
      <c r="H9189" s="2">
        <v>43345</v>
      </c>
      <c r="I9189" t="str">
        <f>VLOOKUP(Sales[[#This Row],[TerritoryKey]], Territories[], 2, FALSE)</f>
        <v>Australia</v>
      </c>
      <c r="J9189">
        <f>_xlfn.XLOOKUP(Sales[[#This Row],[ProductKey]], Products!$A:$A, Products!$J:$J)</f>
        <v>41.572299999999998</v>
      </c>
      <c r="K9189">
        <f>_xlfn.XLOOKUP(Sales[[#This Row],[ProductKey]], Products!$A:$A, Products!$K:$K)</f>
        <v>53.99</v>
      </c>
      <c r="L9189" s="1">
        <f>Sales[[#This Row],[ProductPrice]]*Sales[[#This Row],[OrderQuantity]]</f>
        <v>53.99</v>
      </c>
      <c r="M9189" s="1">
        <f>Sales[[#This Row],[OrderQuantity]]</f>
        <v>1</v>
      </c>
      <c r="N9189" s="1">
        <f>1</f>
        <v>1</v>
      </c>
      <c r="O9189" s="1">
        <f>Sales[[#This Row],[TotalSales]]-Sales[[#This Row],[TotalCost]]</f>
        <v>12.417700000000004</v>
      </c>
      <c r="P9189" s="1">
        <f>Sales[[#This Row],[ProductCost]]*Sales[[#This Row],[OrderQuantity]]</f>
        <v>41.572299999999998</v>
      </c>
      <c r="Q9189" s="1" t="str">
        <f>VLOOKUP(Sales[[#This Row],[ProductKey]], Products!$A$2:$D$1000, 4, FALSE)</f>
        <v>Short-Sleeve Classic Jersey, XL</v>
      </c>
    </row>
    <row r="9190" spans="1:17" x14ac:dyDescent="0.25">
      <c r="A9190" s="2">
        <v>37632</v>
      </c>
      <c r="B9190" s="1" t="s">
        <v>2353</v>
      </c>
      <c r="C9190">
        <v>539</v>
      </c>
      <c r="D9190">
        <v>25250</v>
      </c>
      <c r="E9190">
        <v>9</v>
      </c>
      <c r="F9190">
        <v>3</v>
      </c>
      <c r="G9190">
        <v>1</v>
      </c>
      <c r="H9190" s="2">
        <v>42746</v>
      </c>
      <c r="I9190" t="str">
        <f>VLOOKUP(Sales[[#This Row],[TerritoryKey]], Territories[], 2, FALSE)</f>
        <v>Australia</v>
      </c>
      <c r="J9190">
        <f>_xlfn.XLOOKUP(Sales[[#This Row],[ProductKey]], Products!$A:$A, Products!$J:$J)</f>
        <v>9.3462999999999994</v>
      </c>
      <c r="K9190">
        <f>_xlfn.XLOOKUP(Sales[[#This Row],[ProductKey]], Products!$A:$A, Products!$K:$K)</f>
        <v>24.99</v>
      </c>
      <c r="L9190" s="1">
        <f>Sales[[#This Row],[ProductPrice]]*Sales[[#This Row],[OrderQuantity]]</f>
        <v>24.99</v>
      </c>
      <c r="M9190" s="1">
        <f>Sales[[#This Row],[OrderQuantity]]</f>
        <v>1</v>
      </c>
      <c r="N9190" s="1">
        <f>1</f>
        <v>1</v>
      </c>
      <c r="O9190" s="1">
        <f>Sales[[#This Row],[TotalSales]]-Sales[[#This Row],[TotalCost]]</f>
        <v>15.643699999999999</v>
      </c>
      <c r="P9190" s="1">
        <f>Sales[[#This Row],[ProductCost]]*Sales[[#This Row],[OrderQuantity]]</f>
        <v>9.3462999999999994</v>
      </c>
      <c r="Q9190" s="1" t="str">
        <f>VLOOKUP(Sales[[#This Row],[ProductKey]], Products!$A$2:$D$1000, 4, FALSE)</f>
        <v>ML Road Tire</v>
      </c>
    </row>
    <row r="9191" spans="1:17" x14ac:dyDescent="0.25">
      <c r="A9191" s="2">
        <v>38018</v>
      </c>
      <c r="B9191" s="1" t="s">
        <v>2362</v>
      </c>
      <c r="C9191">
        <v>471</v>
      </c>
      <c r="D9191">
        <v>20429</v>
      </c>
      <c r="E9191">
        <v>9</v>
      </c>
      <c r="F9191">
        <v>3</v>
      </c>
      <c r="G9191">
        <v>1</v>
      </c>
      <c r="H9191" s="2">
        <v>43132</v>
      </c>
      <c r="I9191" t="str">
        <f>VLOOKUP(Sales[[#This Row],[TerritoryKey]], Territories[], 2, FALSE)</f>
        <v>Australia</v>
      </c>
      <c r="J9191">
        <f>_xlfn.XLOOKUP(Sales[[#This Row],[ProductKey]], Products!$A:$A, Products!$J:$J)</f>
        <v>23.748999999999999</v>
      </c>
      <c r="K9191">
        <f>_xlfn.XLOOKUP(Sales[[#This Row],[ProductKey]], Products!$A:$A, Products!$K:$K)</f>
        <v>63.5</v>
      </c>
      <c r="L9191" s="1">
        <f>Sales[[#This Row],[ProductPrice]]*Sales[[#This Row],[OrderQuantity]]</f>
        <v>63.5</v>
      </c>
      <c r="M9191" s="1">
        <f>Sales[[#This Row],[OrderQuantity]]</f>
        <v>1</v>
      </c>
      <c r="N9191" s="1">
        <f>1</f>
        <v>1</v>
      </c>
      <c r="O9191" s="1">
        <f>Sales[[#This Row],[TotalSales]]-Sales[[#This Row],[TotalCost]]</f>
        <v>39.751000000000005</v>
      </c>
      <c r="P9191" s="1">
        <f>Sales[[#This Row],[ProductCost]]*Sales[[#This Row],[OrderQuantity]]</f>
        <v>23.748999999999999</v>
      </c>
      <c r="Q9191" s="1" t="str">
        <f>VLOOKUP(Sales[[#This Row],[ProductKey]], Products!$A$2:$D$1000, 4, FALSE)</f>
        <v>Classic Vest, S</v>
      </c>
    </row>
    <row r="9192" spans="1:17" x14ac:dyDescent="0.25">
      <c r="A9192" s="2">
        <v>37692</v>
      </c>
      <c r="B9192" s="1" t="s">
        <v>2879</v>
      </c>
      <c r="C9192">
        <v>537</v>
      </c>
      <c r="D9192">
        <v>12037</v>
      </c>
      <c r="E9192">
        <v>9</v>
      </c>
      <c r="F9192">
        <v>3</v>
      </c>
      <c r="G9192">
        <v>1</v>
      </c>
      <c r="H9192" s="2">
        <v>42806</v>
      </c>
      <c r="I9192" t="str">
        <f>VLOOKUP(Sales[[#This Row],[TerritoryKey]], Territories[], 2, FALSE)</f>
        <v>Australia</v>
      </c>
      <c r="J9192">
        <f>_xlfn.XLOOKUP(Sales[[#This Row],[ProductKey]], Products!$A:$A, Products!$J:$J)</f>
        <v>13.09</v>
      </c>
      <c r="K9192">
        <f>_xlfn.XLOOKUP(Sales[[#This Row],[ProductKey]], Products!$A:$A, Products!$K:$K)</f>
        <v>35</v>
      </c>
      <c r="L9192" s="1">
        <f>Sales[[#This Row],[ProductPrice]]*Sales[[#This Row],[OrderQuantity]]</f>
        <v>35</v>
      </c>
      <c r="M9192" s="1">
        <f>Sales[[#This Row],[OrderQuantity]]</f>
        <v>1</v>
      </c>
      <c r="N9192" s="1">
        <f>1</f>
        <v>1</v>
      </c>
      <c r="O9192" s="1">
        <f>Sales[[#This Row],[TotalSales]]-Sales[[#This Row],[TotalCost]]</f>
        <v>21.91</v>
      </c>
      <c r="P9192" s="1">
        <f>Sales[[#This Row],[ProductCost]]*Sales[[#This Row],[OrderQuantity]]</f>
        <v>13.09</v>
      </c>
      <c r="Q9192" s="1" t="str">
        <f>VLOOKUP(Sales[[#This Row],[ProductKey]], Products!$A$2:$D$1000, 4, FALSE)</f>
        <v>HL Mountain Tire</v>
      </c>
    </row>
    <row r="9193" spans="1:17" x14ac:dyDescent="0.25">
      <c r="A9193" s="2">
        <v>38232</v>
      </c>
      <c r="B9193" s="1" t="s">
        <v>2981</v>
      </c>
      <c r="C9193">
        <v>529</v>
      </c>
      <c r="D9193">
        <v>21555</v>
      </c>
      <c r="E9193">
        <v>9</v>
      </c>
      <c r="F9193">
        <v>3</v>
      </c>
      <c r="G9193">
        <v>1</v>
      </c>
      <c r="H9193" s="2">
        <v>43345</v>
      </c>
      <c r="I9193" t="str">
        <f>VLOOKUP(Sales[[#This Row],[TerritoryKey]], Territories[], 2, FALSE)</f>
        <v>Australia</v>
      </c>
      <c r="J9193">
        <f>_xlfn.XLOOKUP(Sales[[#This Row],[ProductKey]], Products!$A:$A, Products!$J:$J)</f>
        <v>1.4923</v>
      </c>
      <c r="K9193">
        <f>_xlfn.XLOOKUP(Sales[[#This Row],[ProductKey]], Products!$A:$A, Products!$K:$K)</f>
        <v>3.99</v>
      </c>
      <c r="L9193" s="1">
        <f>Sales[[#This Row],[ProductPrice]]*Sales[[#This Row],[OrderQuantity]]</f>
        <v>3.99</v>
      </c>
      <c r="M9193" s="1">
        <f>Sales[[#This Row],[OrderQuantity]]</f>
        <v>1</v>
      </c>
      <c r="N9193" s="1">
        <f>1</f>
        <v>1</v>
      </c>
      <c r="O9193" s="1">
        <f>Sales[[#This Row],[TotalSales]]-Sales[[#This Row],[TotalCost]]</f>
        <v>2.4977</v>
      </c>
      <c r="P9193" s="1">
        <f>Sales[[#This Row],[ProductCost]]*Sales[[#This Row],[OrderQuantity]]</f>
        <v>1.4923</v>
      </c>
      <c r="Q9193" s="1" t="str">
        <f>VLOOKUP(Sales[[#This Row],[ProductKey]], Products!$A$2:$D$1000, 4, FALSE)</f>
        <v>Road Tire Tube</v>
      </c>
    </row>
    <row r="9194" spans="1:17" x14ac:dyDescent="0.25">
      <c r="A9194" s="2">
        <v>38231</v>
      </c>
      <c r="B9194" s="1" t="s">
        <v>3031</v>
      </c>
      <c r="C9194">
        <v>489</v>
      </c>
      <c r="D9194">
        <v>16617</v>
      </c>
      <c r="E9194">
        <v>9</v>
      </c>
      <c r="F9194">
        <v>3</v>
      </c>
      <c r="G9194">
        <v>1</v>
      </c>
      <c r="H9194" s="2">
        <v>43344</v>
      </c>
      <c r="I9194" t="str">
        <f>VLOOKUP(Sales[[#This Row],[TerritoryKey]], Territories[], 2, FALSE)</f>
        <v>Australia</v>
      </c>
      <c r="J9194">
        <f>_xlfn.XLOOKUP(Sales[[#This Row],[ProductKey]], Products!$A:$A, Products!$J:$J)</f>
        <v>41.572299999999998</v>
      </c>
      <c r="K9194">
        <f>_xlfn.XLOOKUP(Sales[[#This Row],[ProductKey]], Products!$A:$A, Products!$K:$K)</f>
        <v>53.99</v>
      </c>
      <c r="L9194" s="1">
        <f>Sales[[#This Row],[ProductPrice]]*Sales[[#This Row],[OrderQuantity]]</f>
        <v>53.99</v>
      </c>
      <c r="M9194" s="1">
        <f>Sales[[#This Row],[OrderQuantity]]</f>
        <v>1</v>
      </c>
      <c r="N9194" s="1">
        <f>1</f>
        <v>1</v>
      </c>
      <c r="O9194" s="1">
        <f>Sales[[#This Row],[TotalSales]]-Sales[[#This Row],[TotalCost]]</f>
        <v>12.417700000000004</v>
      </c>
      <c r="P9194" s="1">
        <f>Sales[[#This Row],[ProductCost]]*Sales[[#This Row],[OrderQuantity]]</f>
        <v>41.572299999999998</v>
      </c>
      <c r="Q9194" s="1" t="str">
        <f>VLOOKUP(Sales[[#This Row],[ProductKey]], Products!$A$2:$D$1000, 4, FALSE)</f>
        <v>Short-Sleeve Classic Jersey, M</v>
      </c>
    </row>
    <row r="9195" spans="1:17" x14ac:dyDescent="0.25">
      <c r="A9195" s="2">
        <v>37967</v>
      </c>
      <c r="B9195" s="1" t="s">
        <v>3043</v>
      </c>
      <c r="C9195">
        <v>530</v>
      </c>
      <c r="D9195">
        <v>29458</v>
      </c>
      <c r="E9195">
        <v>9</v>
      </c>
      <c r="F9195">
        <v>3</v>
      </c>
      <c r="G9195">
        <v>1</v>
      </c>
      <c r="H9195" s="2">
        <v>43081</v>
      </c>
      <c r="I9195" t="str">
        <f>VLOOKUP(Sales[[#This Row],[TerritoryKey]], Territories[], 2, FALSE)</f>
        <v>Australia</v>
      </c>
      <c r="J9195">
        <f>_xlfn.XLOOKUP(Sales[[#This Row],[ProductKey]], Products!$A:$A, Products!$J:$J)</f>
        <v>1.8663000000000001</v>
      </c>
      <c r="K9195">
        <f>_xlfn.XLOOKUP(Sales[[#This Row],[ProductKey]], Products!$A:$A, Products!$K:$K)</f>
        <v>4.99</v>
      </c>
      <c r="L9195" s="1">
        <f>Sales[[#This Row],[ProductPrice]]*Sales[[#This Row],[OrderQuantity]]</f>
        <v>4.99</v>
      </c>
      <c r="M9195" s="1">
        <f>Sales[[#This Row],[OrderQuantity]]</f>
        <v>1</v>
      </c>
      <c r="N9195" s="1">
        <f>1</f>
        <v>1</v>
      </c>
      <c r="O9195" s="1">
        <f>Sales[[#This Row],[TotalSales]]-Sales[[#This Row],[TotalCost]]</f>
        <v>3.1237000000000004</v>
      </c>
      <c r="P9195" s="1">
        <f>Sales[[#This Row],[ProductCost]]*Sales[[#This Row],[OrderQuantity]]</f>
        <v>1.8663000000000001</v>
      </c>
      <c r="Q9195" s="1" t="str">
        <f>VLOOKUP(Sales[[#This Row],[ProductKey]], Products!$A$2:$D$1000, 4, FALSE)</f>
        <v>Touring Tire Tube</v>
      </c>
    </row>
    <row r="9196" spans="1:17" x14ac:dyDescent="0.25">
      <c r="A9196" s="2">
        <v>38231</v>
      </c>
      <c r="B9196" s="1" t="s">
        <v>3189</v>
      </c>
      <c r="C9196">
        <v>530</v>
      </c>
      <c r="D9196">
        <v>12355</v>
      </c>
      <c r="E9196">
        <v>9</v>
      </c>
      <c r="F9196">
        <v>3</v>
      </c>
      <c r="G9196">
        <v>1</v>
      </c>
      <c r="H9196" s="2">
        <v>43344</v>
      </c>
      <c r="I9196" t="str">
        <f>VLOOKUP(Sales[[#This Row],[TerritoryKey]], Territories[], 2, FALSE)</f>
        <v>Australia</v>
      </c>
      <c r="J9196">
        <f>_xlfn.XLOOKUP(Sales[[#This Row],[ProductKey]], Products!$A:$A, Products!$J:$J)</f>
        <v>1.8663000000000001</v>
      </c>
      <c r="K9196">
        <f>_xlfn.XLOOKUP(Sales[[#This Row],[ProductKey]], Products!$A:$A, Products!$K:$K)</f>
        <v>4.99</v>
      </c>
      <c r="L9196" s="1">
        <f>Sales[[#This Row],[ProductPrice]]*Sales[[#This Row],[OrderQuantity]]</f>
        <v>4.99</v>
      </c>
      <c r="M9196" s="1">
        <f>Sales[[#This Row],[OrderQuantity]]</f>
        <v>1</v>
      </c>
      <c r="N9196" s="1">
        <f>1</f>
        <v>1</v>
      </c>
      <c r="O9196" s="1">
        <f>Sales[[#This Row],[TotalSales]]-Sales[[#This Row],[TotalCost]]</f>
        <v>3.1237000000000004</v>
      </c>
      <c r="P9196" s="1">
        <f>Sales[[#This Row],[ProductCost]]*Sales[[#This Row],[OrderQuantity]]</f>
        <v>1.8663000000000001</v>
      </c>
      <c r="Q9196" s="1" t="str">
        <f>VLOOKUP(Sales[[#This Row],[ProductKey]], Products!$A$2:$D$1000, 4, FALSE)</f>
        <v>Touring Tire Tube</v>
      </c>
    </row>
    <row r="9197" spans="1:17" x14ac:dyDescent="0.25">
      <c r="A9197" s="2">
        <v>37989</v>
      </c>
      <c r="B9197" s="1" t="s">
        <v>3199</v>
      </c>
      <c r="C9197">
        <v>473</v>
      </c>
      <c r="D9197">
        <v>23438</v>
      </c>
      <c r="E9197">
        <v>9</v>
      </c>
      <c r="F9197">
        <v>3</v>
      </c>
      <c r="G9197">
        <v>1</v>
      </c>
      <c r="H9197" s="2">
        <v>43103</v>
      </c>
      <c r="I9197" t="str">
        <f>VLOOKUP(Sales[[#This Row],[TerritoryKey]], Territories[], 2, FALSE)</f>
        <v>Australia</v>
      </c>
      <c r="J9197">
        <f>_xlfn.XLOOKUP(Sales[[#This Row],[ProductKey]], Products!$A:$A, Products!$J:$J)</f>
        <v>23.748999999999999</v>
      </c>
      <c r="K9197">
        <f>_xlfn.XLOOKUP(Sales[[#This Row],[ProductKey]], Products!$A:$A, Products!$K:$K)</f>
        <v>63.5</v>
      </c>
      <c r="L9197" s="1">
        <f>Sales[[#This Row],[ProductPrice]]*Sales[[#This Row],[OrderQuantity]]</f>
        <v>63.5</v>
      </c>
      <c r="M9197" s="1">
        <f>Sales[[#This Row],[OrderQuantity]]</f>
        <v>1</v>
      </c>
      <c r="N9197" s="1">
        <f>1</f>
        <v>1</v>
      </c>
      <c r="O9197" s="1">
        <f>Sales[[#This Row],[TotalSales]]-Sales[[#This Row],[TotalCost]]</f>
        <v>39.751000000000005</v>
      </c>
      <c r="P9197" s="1">
        <f>Sales[[#This Row],[ProductCost]]*Sales[[#This Row],[OrderQuantity]]</f>
        <v>23.748999999999999</v>
      </c>
      <c r="Q9197" s="1" t="str">
        <f>VLOOKUP(Sales[[#This Row],[ProductKey]], Products!$A$2:$D$1000, 4, FALSE)</f>
        <v>Classic Vest, L</v>
      </c>
    </row>
    <row r="9198" spans="1:17" x14ac:dyDescent="0.25">
      <c r="A9198" s="2">
        <v>37845</v>
      </c>
      <c r="B9198" s="1" t="s">
        <v>3206</v>
      </c>
      <c r="C9198">
        <v>483</v>
      </c>
      <c r="D9198">
        <v>14320</v>
      </c>
      <c r="E9198">
        <v>9</v>
      </c>
      <c r="F9198">
        <v>3</v>
      </c>
      <c r="G9198">
        <v>1</v>
      </c>
      <c r="H9198" s="2">
        <v>42959</v>
      </c>
      <c r="I9198" t="str">
        <f>VLOOKUP(Sales[[#This Row],[TerritoryKey]], Territories[], 2, FALSE)</f>
        <v>Australia</v>
      </c>
      <c r="J9198">
        <f>_xlfn.XLOOKUP(Sales[[#This Row],[ProductKey]], Products!$A:$A, Products!$J:$J)</f>
        <v>44.88</v>
      </c>
      <c r="K9198">
        <f>_xlfn.XLOOKUP(Sales[[#This Row],[ProductKey]], Products!$A:$A, Products!$K:$K)</f>
        <v>120</v>
      </c>
      <c r="L9198" s="1">
        <f>Sales[[#This Row],[ProductPrice]]*Sales[[#This Row],[OrderQuantity]]</f>
        <v>120</v>
      </c>
      <c r="M9198" s="1">
        <f>Sales[[#This Row],[OrderQuantity]]</f>
        <v>1</v>
      </c>
      <c r="N9198" s="1">
        <f>1</f>
        <v>1</v>
      </c>
      <c r="O9198" s="1">
        <f>Sales[[#This Row],[TotalSales]]-Sales[[#This Row],[TotalCost]]</f>
        <v>75.12</v>
      </c>
      <c r="P9198" s="1">
        <f>Sales[[#This Row],[ProductCost]]*Sales[[#This Row],[OrderQuantity]]</f>
        <v>44.88</v>
      </c>
      <c r="Q9198" s="1" t="str">
        <f>VLOOKUP(Sales[[#This Row],[ProductKey]], Products!$A$2:$D$1000, 4, FALSE)</f>
        <v>Hitch Rack - 4-Bike</v>
      </c>
    </row>
    <row r="9199" spans="1:17" x14ac:dyDescent="0.25">
      <c r="A9199" s="2">
        <v>38110</v>
      </c>
      <c r="B9199" s="1" t="s">
        <v>3390</v>
      </c>
      <c r="C9199">
        <v>484</v>
      </c>
      <c r="D9199">
        <v>24250</v>
      </c>
      <c r="E9199">
        <v>9</v>
      </c>
      <c r="F9199">
        <v>3</v>
      </c>
      <c r="G9199">
        <v>1</v>
      </c>
      <c r="H9199" s="2">
        <v>43223</v>
      </c>
      <c r="I9199" t="str">
        <f>VLOOKUP(Sales[[#This Row],[TerritoryKey]], Territories[], 2, FALSE)</f>
        <v>Australia</v>
      </c>
      <c r="J9199">
        <f>_xlfn.XLOOKUP(Sales[[#This Row],[ProductKey]], Products!$A:$A, Products!$J:$J)</f>
        <v>2.9733000000000001</v>
      </c>
      <c r="K9199">
        <f>_xlfn.XLOOKUP(Sales[[#This Row],[ProductKey]], Products!$A:$A, Products!$K:$K)</f>
        <v>7.95</v>
      </c>
      <c r="L9199" s="1">
        <f>Sales[[#This Row],[ProductPrice]]*Sales[[#This Row],[OrderQuantity]]</f>
        <v>7.95</v>
      </c>
      <c r="M9199" s="1">
        <f>Sales[[#This Row],[OrderQuantity]]</f>
        <v>1</v>
      </c>
      <c r="N9199" s="1">
        <f>1</f>
        <v>1</v>
      </c>
      <c r="O9199" s="1">
        <f>Sales[[#This Row],[TotalSales]]-Sales[[#This Row],[TotalCost]]</f>
        <v>4.9767000000000001</v>
      </c>
      <c r="P9199" s="1">
        <f>Sales[[#This Row],[ProductCost]]*Sales[[#This Row],[OrderQuantity]]</f>
        <v>2.9733000000000001</v>
      </c>
      <c r="Q9199" s="1" t="str">
        <f>VLOOKUP(Sales[[#This Row],[ProductKey]], Products!$A$2:$D$1000, 4, FALSE)</f>
        <v>Bike Wash - Dissolver</v>
      </c>
    </row>
    <row r="9200" spans="1:17" x14ac:dyDescent="0.25">
      <c r="A9200" s="2">
        <v>37937</v>
      </c>
      <c r="B9200" s="1" t="s">
        <v>3426</v>
      </c>
      <c r="C9200">
        <v>488</v>
      </c>
      <c r="D9200">
        <v>17257</v>
      </c>
      <c r="E9200">
        <v>9</v>
      </c>
      <c r="F9200">
        <v>3</v>
      </c>
      <c r="G9200">
        <v>1</v>
      </c>
      <c r="H9200" s="2">
        <v>43051</v>
      </c>
      <c r="I9200" t="str">
        <f>VLOOKUP(Sales[[#This Row],[TerritoryKey]], Territories[], 2, FALSE)</f>
        <v>Australia</v>
      </c>
      <c r="J9200">
        <f>_xlfn.XLOOKUP(Sales[[#This Row],[ProductKey]], Products!$A:$A, Products!$J:$J)</f>
        <v>41.572299999999998</v>
      </c>
      <c r="K9200">
        <f>_xlfn.XLOOKUP(Sales[[#This Row],[ProductKey]], Products!$A:$A, Products!$K:$K)</f>
        <v>53.99</v>
      </c>
      <c r="L9200" s="1">
        <f>Sales[[#This Row],[ProductPrice]]*Sales[[#This Row],[OrderQuantity]]</f>
        <v>53.99</v>
      </c>
      <c r="M9200" s="1">
        <f>Sales[[#This Row],[OrderQuantity]]</f>
        <v>1</v>
      </c>
      <c r="N9200" s="1">
        <f>1</f>
        <v>1</v>
      </c>
      <c r="O9200" s="1">
        <f>Sales[[#This Row],[TotalSales]]-Sales[[#This Row],[TotalCost]]</f>
        <v>12.417700000000004</v>
      </c>
      <c r="P9200" s="1">
        <f>Sales[[#This Row],[ProductCost]]*Sales[[#This Row],[OrderQuantity]]</f>
        <v>41.572299999999998</v>
      </c>
      <c r="Q9200" s="1" t="str">
        <f>VLOOKUP(Sales[[#This Row],[ProductKey]], Products!$A$2:$D$1000, 4, FALSE)</f>
        <v>Short-Sleeve Classic Jersey, S</v>
      </c>
    </row>
    <row r="9201" spans="1:17" x14ac:dyDescent="0.25">
      <c r="A9201" s="2">
        <v>37664</v>
      </c>
      <c r="B9201" s="1" t="s">
        <v>3432</v>
      </c>
      <c r="C9201">
        <v>490</v>
      </c>
      <c r="D9201">
        <v>14326</v>
      </c>
      <c r="E9201">
        <v>9</v>
      </c>
      <c r="F9201">
        <v>3</v>
      </c>
      <c r="G9201">
        <v>1</v>
      </c>
      <c r="H9201" s="2">
        <v>42778</v>
      </c>
      <c r="I9201" t="str">
        <f>VLOOKUP(Sales[[#This Row],[TerritoryKey]], Territories[], 2, FALSE)</f>
        <v>Australia</v>
      </c>
      <c r="J9201">
        <f>_xlfn.XLOOKUP(Sales[[#This Row],[ProductKey]], Products!$A:$A, Products!$J:$J)</f>
        <v>41.572299999999998</v>
      </c>
      <c r="K9201">
        <f>_xlfn.XLOOKUP(Sales[[#This Row],[ProductKey]], Products!$A:$A, Products!$K:$K)</f>
        <v>53.99</v>
      </c>
      <c r="L9201" s="1">
        <f>Sales[[#This Row],[ProductPrice]]*Sales[[#This Row],[OrderQuantity]]</f>
        <v>53.99</v>
      </c>
      <c r="M9201" s="1">
        <f>Sales[[#This Row],[OrderQuantity]]</f>
        <v>1</v>
      </c>
      <c r="N9201" s="1">
        <f>1</f>
        <v>1</v>
      </c>
      <c r="O9201" s="1">
        <f>Sales[[#This Row],[TotalSales]]-Sales[[#This Row],[TotalCost]]</f>
        <v>12.417700000000004</v>
      </c>
      <c r="P9201" s="1">
        <f>Sales[[#This Row],[ProductCost]]*Sales[[#This Row],[OrderQuantity]]</f>
        <v>41.572299999999998</v>
      </c>
      <c r="Q9201" s="1" t="str">
        <f>VLOOKUP(Sales[[#This Row],[ProductKey]], Products!$A$2:$D$1000, 4, FALSE)</f>
        <v>Short-Sleeve Classic Jersey, L</v>
      </c>
    </row>
    <row r="9202" spans="1:17" x14ac:dyDescent="0.25">
      <c r="A9202" s="2">
        <v>38080</v>
      </c>
      <c r="B9202" s="1" t="s">
        <v>3502</v>
      </c>
      <c r="C9202">
        <v>487</v>
      </c>
      <c r="D9202">
        <v>14676</v>
      </c>
      <c r="E9202">
        <v>9</v>
      </c>
      <c r="F9202">
        <v>3</v>
      </c>
      <c r="G9202">
        <v>1</v>
      </c>
      <c r="H9202" s="2">
        <v>43193</v>
      </c>
      <c r="I9202" t="str">
        <f>VLOOKUP(Sales[[#This Row],[TerritoryKey]], Territories[], 2, FALSE)</f>
        <v>Australia</v>
      </c>
      <c r="J9202">
        <f>_xlfn.XLOOKUP(Sales[[#This Row],[ProductKey]], Products!$A:$A, Products!$J:$J)</f>
        <v>20.566299999999998</v>
      </c>
      <c r="K9202">
        <f>_xlfn.XLOOKUP(Sales[[#This Row],[ProductKey]], Products!$A:$A, Products!$K:$K)</f>
        <v>54.99</v>
      </c>
      <c r="L9202" s="1">
        <f>Sales[[#This Row],[ProductPrice]]*Sales[[#This Row],[OrderQuantity]]</f>
        <v>54.99</v>
      </c>
      <c r="M9202" s="1">
        <f>Sales[[#This Row],[OrderQuantity]]</f>
        <v>1</v>
      </c>
      <c r="N9202" s="1">
        <f>1</f>
        <v>1</v>
      </c>
      <c r="O9202" s="1">
        <f>Sales[[#This Row],[TotalSales]]-Sales[[#This Row],[TotalCost]]</f>
        <v>34.423700000000004</v>
      </c>
      <c r="P9202" s="1">
        <f>Sales[[#This Row],[ProductCost]]*Sales[[#This Row],[OrderQuantity]]</f>
        <v>20.566299999999998</v>
      </c>
      <c r="Q9202" s="1" t="str">
        <f>VLOOKUP(Sales[[#This Row],[ProductKey]], Products!$A$2:$D$1000, 4, FALSE)</f>
        <v>Hydration Pack - 70 oz.</v>
      </c>
    </row>
    <row r="9203" spans="1:17" x14ac:dyDescent="0.25">
      <c r="A9203" s="2">
        <v>37967</v>
      </c>
      <c r="B9203" s="1" t="s">
        <v>3542</v>
      </c>
      <c r="C9203">
        <v>479</v>
      </c>
      <c r="D9203">
        <v>12350</v>
      </c>
      <c r="E9203">
        <v>9</v>
      </c>
      <c r="F9203">
        <v>3</v>
      </c>
      <c r="G9203">
        <v>1</v>
      </c>
      <c r="H9203" s="2">
        <v>43081</v>
      </c>
      <c r="I9203" t="str">
        <f>VLOOKUP(Sales[[#This Row],[TerritoryKey]], Territories[], 2, FALSE)</f>
        <v>Australia</v>
      </c>
      <c r="J9203">
        <f>_xlfn.XLOOKUP(Sales[[#This Row],[ProductKey]], Products!$A:$A, Products!$J:$J)</f>
        <v>3.3622999999999998</v>
      </c>
      <c r="K9203">
        <f>_xlfn.XLOOKUP(Sales[[#This Row],[ProductKey]], Products!$A:$A, Products!$K:$K)</f>
        <v>8.99</v>
      </c>
      <c r="L9203" s="1">
        <f>Sales[[#This Row],[ProductPrice]]*Sales[[#This Row],[OrderQuantity]]</f>
        <v>8.99</v>
      </c>
      <c r="M9203" s="1">
        <f>Sales[[#This Row],[OrderQuantity]]</f>
        <v>1</v>
      </c>
      <c r="N9203" s="1">
        <f>1</f>
        <v>1</v>
      </c>
      <c r="O9203" s="1">
        <f>Sales[[#This Row],[TotalSales]]-Sales[[#This Row],[TotalCost]]</f>
        <v>5.6277000000000008</v>
      </c>
      <c r="P9203" s="1">
        <f>Sales[[#This Row],[ProductCost]]*Sales[[#This Row],[OrderQuantity]]</f>
        <v>3.3622999999999998</v>
      </c>
      <c r="Q9203" s="1" t="str">
        <f>VLOOKUP(Sales[[#This Row],[ProductKey]], Products!$A$2:$D$1000, 4, FALSE)</f>
        <v>Road Bottle Cage</v>
      </c>
    </row>
    <row r="9204" spans="1:17" x14ac:dyDescent="0.25">
      <c r="A9204" s="2">
        <v>38293</v>
      </c>
      <c r="B9204" s="1" t="s">
        <v>3639</v>
      </c>
      <c r="C9204">
        <v>491</v>
      </c>
      <c r="D9204">
        <v>17496</v>
      </c>
      <c r="E9204">
        <v>9</v>
      </c>
      <c r="F9204">
        <v>3</v>
      </c>
      <c r="G9204">
        <v>1</v>
      </c>
      <c r="H9204" s="2">
        <v>43406</v>
      </c>
      <c r="I9204" t="str">
        <f>VLOOKUP(Sales[[#This Row],[TerritoryKey]], Territories[], 2, FALSE)</f>
        <v>Australia</v>
      </c>
      <c r="J9204">
        <f>_xlfn.XLOOKUP(Sales[[#This Row],[ProductKey]], Products!$A:$A, Products!$J:$J)</f>
        <v>41.572299999999998</v>
      </c>
      <c r="K9204">
        <f>_xlfn.XLOOKUP(Sales[[#This Row],[ProductKey]], Products!$A:$A, Products!$K:$K)</f>
        <v>53.99</v>
      </c>
      <c r="L9204" s="1">
        <f>Sales[[#This Row],[ProductPrice]]*Sales[[#This Row],[OrderQuantity]]</f>
        <v>53.99</v>
      </c>
      <c r="M9204" s="1">
        <f>Sales[[#This Row],[OrderQuantity]]</f>
        <v>1</v>
      </c>
      <c r="N9204" s="1">
        <f>1</f>
        <v>1</v>
      </c>
      <c r="O9204" s="1">
        <f>Sales[[#This Row],[TotalSales]]-Sales[[#This Row],[TotalCost]]</f>
        <v>12.417700000000004</v>
      </c>
      <c r="P9204" s="1">
        <f>Sales[[#This Row],[ProductCost]]*Sales[[#This Row],[OrderQuantity]]</f>
        <v>41.572299999999998</v>
      </c>
      <c r="Q9204" s="1" t="str">
        <f>VLOOKUP(Sales[[#This Row],[ProductKey]], Products!$A$2:$D$1000, 4, FALSE)</f>
        <v>Short-Sleeve Classic Jersey, XL</v>
      </c>
    </row>
    <row r="9205" spans="1:17" x14ac:dyDescent="0.25">
      <c r="A9205" s="2">
        <v>38232</v>
      </c>
      <c r="B9205" s="1" t="s">
        <v>3641</v>
      </c>
      <c r="C9205">
        <v>483</v>
      </c>
      <c r="D9205">
        <v>13013</v>
      </c>
      <c r="E9205">
        <v>9</v>
      </c>
      <c r="F9205">
        <v>3</v>
      </c>
      <c r="G9205">
        <v>1</v>
      </c>
      <c r="H9205" s="2">
        <v>43345</v>
      </c>
      <c r="I9205" t="str">
        <f>VLOOKUP(Sales[[#This Row],[TerritoryKey]], Territories[], 2, FALSE)</f>
        <v>Australia</v>
      </c>
      <c r="J9205">
        <f>_xlfn.XLOOKUP(Sales[[#This Row],[ProductKey]], Products!$A:$A, Products!$J:$J)</f>
        <v>44.88</v>
      </c>
      <c r="K9205">
        <f>_xlfn.XLOOKUP(Sales[[#This Row],[ProductKey]], Products!$A:$A, Products!$K:$K)</f>
        <v>120</v>
      </c>
      <c r="L9205" s="1">
        <f>Sales[[#This Row],[ProductPrice]]*Sales[[#This Row],[OrderQuantity]]</f>
        <v>120</v>
      </c>
      <c r="M9205" s="1">
        <f>Sales[[#This Row],[OrderQuantity]]</f>
        <v>1</v>
      </c>
      <c r="N9205" s="1">
        <f>1</f>
        <v>1</v>
      </c>
      <c r="O9205" s="1">
        <f>Sales[[#This Row],[TotalSales]]-Sales[[#This Row],[TotalCost]]</f>
        <v>75.12</v>
      </c>
      <c r="P9205" s="1">
        <f>Sales[[#This Row],[ProductCost]]*Sales[[#This Row],[OrderQuantity]]</f>
        <v>44.88</v>
      </c>
      <c r="Q9205" s="1" t="str">
        <f>VLOOKUP(Sales[[#This Row],[ProductKey]], Products!$A$2:$D$1000, 4, FALSE)</f>
        <v>Hitch Rack - 4-Bike</v>
      </c>
    </row>
    <row r="9206" spans="1:17" x14ac:dyDescent="0.25">
      <c r="A9206" s="2">
        <v>38018</v>
      </c>
      <c r="B9206" s="1" t="s">
        <v>3660</v>
      </c>
      <c r="C9206">
        <v>537</v>
      </c>
      <c r="D9206">
        <v>14668</v>
      </c>
      <c r="E9206">
        <v>9</v>
      </c>
      <c r="F9206">
        <v>3</v>
      </c>
      <c r="G9206">
        <v>1</v>
      </c>
      <c r="H9206" s="2">
        <v>43132</v>
      </c>
      <c r="I9206" t="str">
        <f>VLOOKUP(Sales[[#This Row],[TerritoryKey]], Territories[], 2, FALSE)</f>
        <v>Australia</v>
      </c>
      <c r="J9206">
        <f>_xlfn.XLOOKUP(Sales[[#This Row],[ProductKey]], Products!$A:$A, Products!$J:$J)</f>
        <v>13.09</v>
      </c>
      <c r="K9206">
        <f>_xlfn.XLOOKUP(Sales[[#This Row],[ProductKey]], Products!$A:$A, Products!$K:$K)</f>
        <v>35</v>
      </c>
      <c r="L9206" s="1">
        <f>Sales[[#This Row],[ProductPrice]]*Sales[[#This Row],[OrderQuantity]]</f>
        <v>35</v>
      </c>
      <c r="M9206" s="1">
        <f>Sales[[#This Row],[OrderQuantity]]</f>
        <v>1</v>
      </c>
      <c r="N9206" s="1">
        <f>1</f>
        <v>1</v>
      </c>
      <c r="O9206" s="1">
        <f>Sales[[#This Row],[TotalSales]]-Sales[[#This Row],[TotalCost]]</f>
        <v>21.91</v>
      </c>
      <c r="P9206" s="1">
        <f>Sales[[#This Row],[ProductCost]]*Sales[[#This Row],[OrderQuantity]]</f>
        <v>13.09</v>
      </c>
      <c r="Q9206" s="1" t="str">
        <f>VLOOKUP(Sales[[#This Row],[ProductKey]], Products!$A$2:$D$1000, 4, FALSE)</f>
        <v>HL Mountain Tire</v>
      </c>
    </row>
    <row r="9207" spans="1:17" x14ac:dyDescent="0.25">
      <c r="A9207" s="2">
        <v>38048</v>
      </c>
      <c r="B9207" s="1" t="s">
        <v>3681</v>
      </c>
      <c r="C9207">
        <v>488</v>
      </c>
      <c r="D9207">
        <v>17916</v>
      </c>
      <c r="E9207">
        <v>9</v>
      </c>
      <c r="F9207">
        <v>3</v>
      </c>
      <c r="G9207">
        <v>1</v>
      </c>
      <c r="H9207" s="2">
        <v>43161</v>
      </c>
      <c r="I9207" t="str">
        <f>VLOOKUP(Sales[[#This Row],[TerritoryKey]], Territories[], 2, FALSE)</f>
        <v>Australia</v>
      </c>
      <c r="J9207">
        <f>_xlfn.XLOOKUP(Sales[[#This Row],[ProductKey]], Products!$A:$A, Products!$J:$J)</f>
        <v>41.572299999999998</v>
      </c>
      <c r="K9207">
        <f>_xlfn.XLOOKUP(Sales[[#This Row],[ProductKey]], Products!$A:$A, Products!$K:$K)</f>
        <v>53.99</v>
      </c>
      <c r="L9207" s="1">
        <f>Sales[[#This Row],[ProductPrice]]*Sales[[#This Row],[OrderQuantity]]</f>
        <v>53.99</v>
      </c>
      <c r="M9207" s="1">
        <f>Sales[[#This Row],[OrderQuantity]]</f>
        <v>1</v>
      </c>
      <c r="N9207" s="1">
        <f>1</f>
        <v>1</v>
      </c>
      <c r="O9207" s="1">
        <f>Sales[[#This Row],[TotalSales]]-Sales[[#This Row],[TotalCost]]</f>
        <v>12.417700000000004</v>
      </c>
      <c r="P9207" s="1">
        <f>Sales[[#This Row],[ProductCost]]*Sales[[#This Row],[OrderQuantity]]</f>
        <v>41.572299999999998</v>
      </c>
      <c r="Q9207" s="1" t="str">
        <f>VLOOKUP(Sales[[#This Row],[ProductKey]], Products!$A$2:$D$1000, 4, FALSE)</f>
        <v>Short-Sleeve Classic Jersey, S</v>
      </c>
    </row>
    <row r="9208" spans="1:17" x14ac:dyDescent="0.25">
      <c r="A9208" s="2">
        <v>37906</v>
      </c>
      <c r="B9208" s="1" t="s">
        <v>3786</v>
      </c>
      <c r="C9208">
        <v>540</v>
      </c>
      <c r="D9208">
        <v>21878</v>
      </c>
      <c r="E9208">
        <v>9</v>
      </c>
      <c r="F9208">
        <v>3</v>
      </c>
      <c r="G9208">
        <v>1</v>
      </c>
      <c r="H9208" s="2">
        <v>43020</v>
      </c>
      <c r="I9208" t="str">
        <f>VLOOKUP(Sales[[#This Row],[TerritoryKey]], Territories[], 2, FALSE)</f>
        <v>Australia</v>
      </c>
      <c r="J9208">
        <f>_xlfn.XLOOKUP(Sales[[#This Row],[ProductKey]], Products!$A:$A, Products!$J:$J)</f>
        <v>12.192399999999999</v>
      </c>
      <c r="K9208">
        <f>_xlfn.XLOOKUP(Sales[[#This Row],[ProductKey]], Products!$A:$A, Products!$K:$K)</f>
        <v>32.6</v>
      </c>
      <c r="L9208" s="1">
        <f>Sales[[#This Row],[ProductPrice]]*Sales[[#This Row],[OrderQuantity]]</f>
        <v>32.6</v>
      </c>
      <c r="M9208" s="1">
        <f>Sales[[#This Row],[OrderQuantity]]</f>
        <v>1</v>
      </c>
      <c r="N9208" s="1">
        <f>1</f>
        <v>1</v>
      </c>
      <c r="O9208" s="1">
        <f>Sales[[#This Row],[TotalSales]]-Sales[[#This Row],[TotalCost]]</f>
        <v>20.407600000000002</v>
      </c>
      <c r="P9208" s="1">
        <f>Sales[[#This Row],[ProductCost]]*Sales[[#This Row],[OrderQuantity]]</f>
        <v>12.192399999999999</v>
      </c>
      <c r="Q9208" s="1" t="str">
        <f>VLOOKUP(Sales[[#This Row],[ProductKey]], Products!$A$2:$D$1000, 4, FALSE)</f>
        <v>HL Road Tire</v>
      </c>
    </row>
    <row r="9209" spans="1:17" x14ac:dyDescent="0.25">
      <c r="A9209" s="2">
        <v>38170</v>
      </c>
      <c r="B9209" s="1" t="s">
        <v>3891</v>
      </c>
      <c r="C9209">
        <v>488</v>
      </c>
      <c r="D9209">
        <v>24305</v>
      </c>
      <c r="E9209">
        <v>9</v>
      </c>
      <c r="F9209">
        <v>3</v>
      </c>
      <c r="G9209">
        <v>1</v>
      </c>
      <c r="H9209" s="2">
        <v>43283</v>
      </c>
      <c r="I9209" t="str">
        <f>VLOOKUP(Sales[[#This Row],[TerritoryKey]], Territories[], 2, FALSE)</f>
        <v>Australia</v>
      </c>
      <c r="J9209">
        <f>_xlfn.XLOOKUP(Sales[[#This Row],[ProductKey]], Products!$A:$A, Products!$J:$J)</f>
        <v>41.572299999999998</v>
      </c>
      <c r="K9209">
        <f>_xlfn.XLOOKUP(Sales[[#This Row],[ProductKey]], Products!$A:$A, Products!$K:$K)</f>
        <v>53.99</v>
      </c>
      <c r="L9209" s="1">
        <f>Sales[[#This Row],[ProductPrice]]*Sales[[#This Row],[OrderQuantity]]</f>
        <v>53.99</v>
      </c>
      <c r="M9209" s="1">
        <f>Sales[[#This Row],[OrderQuantity]]</f>
        <v>1</v>
      </c>
      <c r="N9209" s="1">
        <f>1</f>
        <v>1</v>
      </c>
      <c r="O9209" s="1">
        <f>Sales[[#This Row],[TotalSales]]-Sales[[#This Row],[TotalCost]]</f>
        <v>12.417700000000004</v>
      </c>
      <c r="P9209" s="1">
        <f>Sales[[#This Row],[ProductCost]]*Sales[[#This Row],[OrderQuantity]]</f>
        <v>41.572299999999998</v>
      </c>
      <c r="Q9209" s="1" t="str">
        <f>VLOOKUP(Sales[[#This Row],[ProductKey]], Products!$A$2:$D$1000, 4, FALSE)</f>
        <v>Short-Sleeve Classic Jersey, S</v>
      </c>
    </row>
    <row r="9210" spans="1:17" x14ac:dyDescent="0.25">
      <c r="A9210" s="2">
        <v>38078</v>
      </c>
      <c r="B9210" s="1" t="s">
        <v>3939</v>
      </c>
      <c r="C9210">
        <v>490</v>
      </c>
      <c r="D9210">
        <v>26566</v>
      </c>
      <c r="E9210">
        <v>9</v>
      </c>
      <c r="F9210">
        <v>3</v>
      </c>
      <c r="G9210">
        <v>1</v>
      </c>
      <c r="H9210" s="2">
        <v>43191</v>
      </c>
      <c r="I9210" t="str">
        <f>VLOOKUP(Sales[[#This Row],[TerritoryKey]], Territories[], 2, FALSE)</f>
        <v>Australia</v>
      </c>
      <c r="J9210">
        <f>_xlfn.XLOOKUP(Sales[[#This Row],[ProductKey]], Products!$A:$A, Products!$J:$J)</f>
        <v>41.572299999999998</v>
      </c>
      <c r="K9210">
        <f>_xlfn.XLOOKUP(Sales[[#This Row],[ProductKey]], Products!$A:$A, Products!$K:$K)</f>
        <v>53.99</v>
      </c>
      <c r="L9210" s="1">
        <f>Sales[[#This Row],[ProductPrice]]*Sales[[#This Row],[OrderQuantity]]</f>
        <v>53.99</v>
      </c>
      <c r="M9210" s="1">
        <f>Sales[[#This Row],[OrderQuantity]]</f>
        <v>1</v>
      </c>
      <c r="N9210" s="1">
        <f>1</f>
        <v>1</v>
      </c>
      <c r="O9210" s="1">
        <f>Sales[[#This Row],[TotalSales]]-Sales[[#This Row],[TotalCost]]</f>
        <v>12.417700000000004</v>
      </c>
      <c r="P9210" s="1">
        <f>Sales[[#This Row],[ProductCost]]*Sales[[#This Row],[OrderQuantity]]</f>
        <v>41.572299999999998</v>
      </c>
      <c r="Q9210" s="1" t="str">
        <f>VLOOKUP(Sales[[#This Row],[ProductKey]], Products!$A$2:$D$1000, 4, FALSE)</f>
        <v>Short-Sleeve Classic Jersey, L</v>
      </c>
    </row>
    <row r="9211" spans="1:17" x14ac:dyDescent="0.25">
      <c r="A9211" s="2">
        <v>38141</v>
      </c>
      <c r="B9211" s="1" t="s">
        <v>3969</v>
      </c>
      <c r="C9211">
        <v>539</v>
      </c>
      <c r="D9211">
        <v>26745</v>
      </c>
      <c r="E9211">
        <v>9</v>
      </c>
      <c r="F9211">
        <v>3</v>
      </c>
      <c r="G9211">
        <v>1</v>
      </c>
      <c r="H9211" s="2">
        <v>43254</v>
      </c>
      <c r="I9211" t="str">
        <f>VLOOKUP(Sales[[#This Row],[TerritoryKey]], Territories[], 2, FALSE)</f>
        <v>Australia</v>
      </c>
      <c r="J9211">
        <f>_xlfn.XLOOKUP(Sales[[#This Row],[ProductKey]], Products!$A:$A, Products!$J:$J)</f>
        <v>9.3462999999999994</v>
      </c>
      <c r="K9211">
        <f>_xlfn.XLOOKUP(Sales[[#This Row],[ProductKey]], Products!$A:$A, Products!$K:$K)</f>
        <v>24.99</v>
      </c>
      <c r="L9211" s="1">
        <f>Sales[[#This Row],[ProductPrice]]*Sales[[#This Row],[OrderQuantity]]</f>
        <v>24.99</v>
      </c>
      <c r="M9211" s="1">
        <f>Sales[[#This Row],[OrderQuantity]]</f>
        <v>1</v>
      </c>
      <c r="N9211" s="1">
        <f>1</f>
        <v>1</v>
      </c>
      <c r="O9211" s="1">
        <f>Sales[[#This Row],[TotalSales]]-Sales[[#This Row],[TotalCost]]</f>
        <v>15.643699999999999</v>
      </c>
      <c r="P9211" s="1">
        <f>Sales[[#This Row],[ProductCost]]*Sales[[#This Row],[OrderQuantity]]</f>
        <v>9.3462999999999994</v>
      </c>
      <c r="Q9211" s="1" t="str">
        <f>VLOOKUP(Sales[[#This Row],[ProductKey]], Products!$A$2:$D$1000, 4, FALSE)</f>
        <v>ML Road Tire</v>
      </c>
    </row>
    <row r="9212" spans="1:17" x14ac:dyDescent="0.25">
      <c r="A9212" s="2">
        <v>37988</v>
      </c>
      <c r="B9212" s="1" t="s">
        <v>4107</v>
      </c>
      <c r="C9212">
        <v>488</v>
      </c>
      <c r="D9212">
        <v>21944</v>
      </c>
      <c r="E9212">
        <v>9</v>
      </c>
      <c r="F9212">
        <v>3</v>
      </c>
      <c r="G9212">
        <v>1</v>
      </c>
      <c r="H9212" s="2">
        <v>43102</v>
      </c>
      <c r="I9212" t="str">
        <f>VLOOKUP(Sales[[#This Row],[TerritoryKey]], Territories[], 2, FALSE)</f>
        <v>Australia</v>
      </c>
      <c r="J9212">
        <f>_xlfn.XLOOKUP(Sales[[#This Row],[ProductKey]], Products!$A:$A, Products!$J:$J)</f>
        <v>41.572299999999998</v>
      </c>
      <c r="K9212">
        <f>_xlfn.XLOOKUP(Sales[[#This Row],[ProductKey]], Products!$A:$A, Products!$K:$K)</f>
        <v>53.99</v>
      </c>
      <c r="L9212" s="1">
        <f>Sales[[#This Row],[ProductPrice]]*Sales[[#This Row],[OrderQuantity]]</f>
        <v>53.99</v>
      </c>
      <c r="M9212" s="1">
        <f>Sales[[#This Row],[OrderQuantity]]</f>
        <v>1</v>
      </c>
      <c r="N9212" s="1">
        <f>1</f>
        <v>1</v>
      </c>
      <c r="O9212" s="1">
        <f>Sales[[#This Row],[TotalSales]]-Sales[[#This Row],[TotalCost]]</f>
        <v>12.417700000000004</v>
      </c>
      <c r="P9212" s="1">
        <f>Sales[[#This Row],[ProductCost]]*Sales[[#This Row],[OrderQuantity]]</f>
        <v>41.572299999999998</v>
      </c>
      <c r="Q9212" s="1" t="str">
        <f>VLOOKUP(Sales[[#This Row],[ProductKey]], Products!$A$2:$D$1000, 4, FALSE)</f>
        <v>Short-Sleeve Classic Jersey, S</v>
      </c>
    </row>
    <row r="9213" spans="1:17" x14ac:dyDescent="0.25">
      <c r="A9213" s="2">
        <v>38019</v>
      </c>
      <c r="B9213" s="1" t="s">
        <v>4134</v>
      </c>
      <c r="C9213">
        <v>537</v>
      </c>
      <c r="D9213">
        <v>15192</v>
      </c>
      <c r="E9213">
        <v>9</v>
      </c>
      <c r="F9213">
        <v>3</v>
      </c>
      <c r="G9213">
        <v>1</v>
      </c>
      <c r="H9213" s="2">
        <v>43133</v>
      </c>
      <c r="I9213" t="str">
        <f>VLOOKUP(Sales[[#This Row],[TerritoryKey]], Territories[], 2, FALSE)</f>
        <v>Australia</v>
      </c>
      <c r="J9213">
        <f>_xlfn.XLOOKUP(Sales[[#This Row],[ProductKey]], Products!$A:$A, Products!$J:$J)</f>
        <v>13.09</v>
      </c>
      <c r="K9213">
        <f>_xlfn.XLOOKUP(Sales[[#This Row],[ProductKey]], Products!$A:$A, Products!$K:$K)</f>
        <v>35</v>
      </c>
      <c r="L9213" s="1">
        <f>Sales[[#This Row],[ProductPrice]]*Sales[[#This Row],[OrderQuantity]]</f>
        <v>35</v>
      </c>
      <c r="M9213" s="1">
        <f>Sales[[#This Row],[OrderQuantity]]</f>
        <v>1</v>
      </c>
      <c r="N9213" s="1">
        <f>1</f>
        <v>1</v>
      </c>
      <c r="O9213" s="1">
        <f>Sales[[#This Row],[TotalSales]]-Sales[[#This Row],[TotalCost]]</f>
        <v>21.91</v>
      </c>
      <c r="P9213" s="1">
        <f>Sales[[#This Row],[ProductCost]]*Sales[[#This Row],[OrderQuantity]]</f>
        <v>13.09</v>
      </c>
      <c r="Q9213" s="1" t="str">
        <f>VLOOKUP(Sales[[#This Row],[ProductKey]], Products!$A$2:$D$1000, 4, FALSE)</f>
        <v>HL Mountain Tire</v>
      </c>
    </row>
    <row r="9214" spans="1:17" x14ac:dyDescent="0.25">
      <c r="A9214" s="2">
        <v>38262</v>
      </c>
      <c r="B9214" s="1" t="s">
        <v>4644</v>
      </c>
      <c r="C9214">
        <v>488</v>
      </c>
      <c r="D9214">
        <v>25211</v>
      </c>
      <c r="E9214">
        <v>9</v>
      </c>
      <c r="F9214">
        <v>3</v>
      </c>
      <c r="G9214">
        <v>1</v>
      </c>
      <c r="H9214" s="2">
        <v>43375</v>
      </c>
      <c r="I9214" t="str">
        <f>VLOOKUP(Sales[[#This Row],[TerritoryKey]], Territories[], 2, FALSE)</f>
        <v>Australia</v>
      </c>
      <c r="J9214">
        <f>_xlfn.XLOOKUP(Sales[[#This Row],[ProductKey]], Products!$A:$A, Products!$J:$J)</f>
        <v>41.572299999999998</v>
      </c>
      <c r="K9214">
        <f>_xlfn.XLOOKUP(Sales[[#This Row],[ProductKey]], Products!$A:$A, Products!$K:$K)</f>
        <v>53.99</v>
      </c>
      <c r="L9214" s="1">
        <f>Sales[[#This Row],[ProductPrice]]*Sales[[#This Row],[OrderQuantity]]</f>
        <v>53.99</v>
      </c>
      <c r="M9214" s="1">
        <f>Sales[[#This Row],[OrderQuantity]]</f>
        <v>1</v>
      </c>
      <c r="N9214" s="1">
        <f>1</f>
        <v>1</v>
      </c>
      <c r="O9214" s="1">
        <f>Sales[[#This Row],[TotalSales]]-Sales[[#This Row],[TotalCost]]</f>
        <v>12.417700000000004</v>
      </c>
      <c r="P9214" s="1">
        <f>Sales[[#This Row],[ProductCost]]*Sales[[#This Row],[OrderQuantity]]</f>
        <v>41.572299999999998</v>
      </c>
      <c r="Q9214" s="1" t="str">
        <f>VLOOKUP(Sales[[#This Row],[ProductKey]], Products!$A$2:$D$1000, 4, FALSE)</f>
        <v>Short-Sleeve Classic Jersey, S</v>
      </c>
    </row>
    <row r="9215" spans="1:17" x14ac:dyDescent="0.25">
      <c r="A9215" s="2">
        <v>38293</v>
      </c>
      <c r="B9215" s="1" t="s">
        <v>4706</v>
      </c>
      <c r="C9215">
        <v>462</v>
      </c>
      <c r="D9215">
        <v>14685</v>
      </c>
      <c r="E9215">
        <v>9</v>
      </c>
      <c r="F9215">
        <v>3</v>
      </c>
      <c r="G9215">
        <v>1</v>
      </c>
      <c r="H9215" s="2">
        <v>43406</v>
      </c>
      <c r="I9215" t="str">
        <f>VLOOKUP(Sales[[#This Row],[TerritoryKey]], Territories[], 2, FALSE)</f>
        <v>Australia</v>
      </c>
      <c r="J9215">
        <f>_xlfn.XLOOKUP(Sales[[#This Row],[ProductKey]], Products!$A:$A, Products!$J:$J)</f>
        <v>9.7135999999999996</v>
      </c>
      <c r="K9215">
        <f>_xlfn.XLOOKUP(Sales[[#This Row],[ProductKey]], Products!$A:$A, Products!$K:$K)</f>
        <v>23.548100000000002</v>
      </c>
      <c r="L9215" s="1">
        <f>Sales[[#This Row],[ProductPrice]]*Sales[[#This Row],[OrderQuantity]]</f>
        <v>23.548100000000002</v>
      </c>
      <c r="M9215" s="1">
        <f>Sales[[#This Row],[OrderQuantity]]</f>
        <v>1</v>
      </c>
      <c r="N9215" s="1">
        <f>1</f>
        <v>1</v>
      </c>
      <c r="O9215" s="1">
        <f>Sales[[#This Row],[TotalSales]]-Sales[[#This Row],[TotalCost]]</f>
        <v>13.834500000000002</v>
      </c>
      <c r="P9215" s="1">
        <f>Sales[[#This Row],[ProductCost]]*Sales[[#This Row],[OrderQuantity]]</f>
        <v>9.7135999999999996</v>
      </c>
      <c r="Q9215" s="1" t="str">
        <f>VLOOKUP(Sales[[#This Row],[ProductKey]], Products!$A$2:$D$1000, 4, FALSE)</f>
        <v>Half-Finger Gloves, S</v>
      </c>
    </row>
    <row r="9216" spans="1:17" x14ac:dyDescent="0.25">
      <c r="A9216" s="2">
        <v>38203</v>
      </c>
      <c r="B9216" s="1" t="s">
        <v>4734</v>
      </c>
      <c r="C9216">
        <v>486</v>
      </c>
      <c r="D9216">
        <v>27721</v>
      </c>
      <c r="E9216">
        <v>9</v>
      </c>
      <c r="F9216">
        <v>3</v>
      </c>
      <c r="G9216">
        <v>1</v>
      </c>
      <c r="H9216" s="2">
        <v>43316</v>
      </c>
      <c r="I9216" t="str">
        <f>VLOOKUP(Sales[[#This Row],[TerritoryKey]], Territories[], 2, FALSE)</f>
        <v>Australia</v>
      </c>
      <c r="J9216">
        <f>_xlfn.XLOOKUP(Sales[[#This Row],[ProductKey]], Products!$A:$A, Products!$J:$J)</f>
        <v>59.466000000000001</v>
      </c>
      <c r="K9216">
        <f>_xlfn.XLOOKUP(Sales[[#This Row],[ProductKey]], Products!$A:$A, Products!$K:$K)</f>
        <v>159</v>
      </c>
      <c r="L9216" s="1">
        <f>Sales[[#This Row],[ProductPrice]]*Sales[[#This Row],[OrderQuantity]]</f>
        <v>159</v>
      </c>
      <c r="M9216" s="1">
        <f>Sales[[#This Row],[OrderQuantity]]</f>
        <v>1</v>
      </c>
      <c r="N9216" s="1">
        <f>1</f>
        <v>1</v>
      </c>
      <c r="O9216" s="1">
        <f>Sales[[#This Row],[TotalSales]]-Sales[[#This Row],[TotalCost]]</f>
        <v>99.533999999999992</v>
      </c>
      <c r="P9216" s="1">
        <f>Sales[[#This Row],[ProductCost]]*Sales[[#This Row],[OrderQuantity]]</f>
        <v>59.466000000000001</v>
      </c>
      <c r="Q9216" s="1" t="str">
        <f>VLOOKUP(Sales[[#This Row],[ProductKey]], Products!$A$2:$D$1000, 4, FALSE)</f>
        <v>All-Purpose Bike Stand</v>
      </c>
    </row>
    <row r="9217" spans="1:17" x14ac:dyDescent="0.25">
      <c r="A9217" s="2">
        <v>37989</v>
      </c>
      <c r="B9217" s="1" t="s">
        <v>4815</v>
      </c>
      <c r="C9217">
        <v>223</v>
      </c>
      <c r="D9217">
        <v>23664</v>
      </c>
      <c r="E9217">
        <v>9</v>
      </c>
      <c r="F9217">
        <v>3</v>
      </c>
      <c r="G9217">
        <v>1</v>
      </c>
      <c r="H9217" s="2">
        <v>43103</v>
      </c>
      <c r="I9217" t="str">
        <f>VLOOKUP(Sales[[#This Row],[TerritoryKey]], Territories[], 2, FALSE)</f>
        <v>Australia</v>
      </c>
      <c r="J9217">
        <f>_xlfn.XLOOKUP(Sales[[#This Row],[ProductKey]], Products!$A:$A, Products!$J:$J)</f>
        <v>5.7051999999999996</v>
      </c>
      <c r="K9217">
        <f>_xlfn.XLOOKUP(Sales[[#This Row],[ProductKey]], Products!$A:$A, Products!$K:$K)</f>
        <v>8.6441999999999997</v>
      </c>
      <c r="L9217" s="1">
        <f>Sales[[#This Row],[ProductPrice]]*Sales[[#This Row],[OrderQuantity]]</f>
        <v>8.6441999999999997</v>
      </c>
      <c r="M9217" s="1">
        <f>Sales[[#This Row],[OrderQuantity]]</f>
        <v>1</v>
      </c>
      <c r="N9217" s="1">
        <f>1</f>
        <v>1</v>
      </c>
      <c r="O9217" s="1">
        <f>Sales[[#This Row],[TotalSales]]-Sales[[#This Row],[TotalCost]]</f>
        <v>2.9390000000000001</v>
      </c>
      <c r="P9217" s="1">
        <f>Sales[[#This Row],[ProductCost]]*Sales[[#This Row],[OrderQuantity]]</f>
        <v>5.7051999999999996</v>
      </c>
      <c r="Q9217" s="1" t="str">
        <f>VLOOKUP(Sales[[#This Row],[ProductKey]], Products!$A$2:$D$1000, 4, FALSE)</f>
        <v>AWC Logo Cap</v>
      </c>
    </row>
    <row r="9218" spans="1:17" x14ac:dyDescent="0.25">
      <c r="A9218" s="2">
        <v>38108</v>
      </c>
      <c r="B9218" s="1" t="s">
        <v>4832</v>
      </c>
      <c r="C9218">
        <v>479</v>
      </c>
      <c r="D9218">
        <v>13051</v>
      </c>
      <c r="E9218">
        <v>9</v>
      </c>
      <c r="F9218">
        <v>3</v>
      </c>
      <c r="G9218">
        <v>1</v>
      </c>
      <c r="H9218" s="2">
        <v>43221</v>
      </c>
      <c r="I9218" t="str">
        <f>VLOOKUP(Sales[[#This Row],[TerritoryKey]], Territories[], 2, FALSE)</f>
        <v>Australia</v>
      </c>
      <c r="J9218">
        <f>_xlfn.XLOOKUP(Sales[[#This Row],[ProductKey]], Products!$A:$A, Products!$J:$J)</f>
        <v>3.3622999999999998</v>
      </c>
      <c r="K9218">
        <f>_xlfn.XLOOKUP(Sales[[#This Row],[ProductKey]], Products!$A:$A, Products!$K:$K)</f>
        <v>8.99</v>
      </c>
      <c r="L9218" s="1">
        <f>Sales[[#This Row],[ProductPrice]]*Sales[[#This Row],[OrderQuantity]]</f>
        <v>8.99</v>
      </c>
      <c r="M9218" s="1">
        <f>Sales[[#This Row],[OrderQuantity]]</f>
        <v>1</v>
      </c>
      <c r="N9218" s="1">
        <f>1</f>
        <v>1</v>
      </c>
      <c r="O9218" s="1">
        <f>Sales[[#This Row],[TotalSales]]-Sales[[#This Row],[TotalCost]]</f>
        <v>5.6277000000000008</v>
      </c>
      <c r="P9218" s="1">
        <f>Sales[[#This Row],[ProductCost]]*Sales[[#This Row],[OrderQuantity]]</f>
        <v>3.3622999999999998</v>
      </c>
      <c r="Q9218" s="1" t="str">
        <f>VLOOKUP(Sales[[#This Row],[ProductKey]], Products!$A$2:$D$1000, 4, FALSE)</f>
        <v>Road Bottle Cage</v>
      </c>
    </row>
    <row r="9219" spans="1:17" x14ac:dyDescent="0.25">
      <c r="A9219" s="2">
        <v>38263</v>
      </c>
      <c r="B9219" s="1" t="s">
        <v>4842</v>
      </c>
      <c r="C9219">
        <v>540</v>
      </c>
      <c r="D9219">
        <v>21873</v>
      </c>
      <c r="E9219">
        <v>9</v>
      </c>
      <c r="F9219">
        <v>3</v>
      </c>
      <c r="G9219">
        <v>1</v>
      </c>
      <c r="H9219" s="2">
        <v>43376</v>
      </c>
      <c r="I9219" t="str">
        <f>VLOOKUP(Sales[[#This Row],[TerritoryKey]], Territories[], 2, FALSE)</f>
        <v>Australia</v>
      </c>
      <c r="J9219">
        <f>_xlfn.XLOOKUP(Sales[[#This Row],[ProductKey]], Products!$A:$A, Products!$J:$J)</f>
        <v>12.192399999999999</v>
      </c>
      <c r="K9219">
        <f>_xlfn.XLOOKUP(Sales[[#This Row],[ProductKey]], Products!$A:$A, Products!$K:$K)</f>
        <v>32.6</v>
      </c>
      <c r="L9219" s="1">
        <f>Sales[[#This Row],[ProductPrice]]*Sales[[#This Row],[OrderQuantity]]</f>
        <v>32.6</v>
      </c>
      <c r="M9219" s="1">
        <f>Sales[[#This Row],[OrderQuantity]]</f>
        <v>1</v>
      </c>
      <c r="N9219" s="1">
        <f>1</f>
        <v>1</v>
      </c>
      <c r="O9219" s="1">
        <f>Sales[[#This Row],[TotalSales]]-Sales[[#This Row],[TotalCost]]</f>
        <v>20.407600000000002</v>
      </c>
      <c r="P9219" s="1">
        <f>Sales[[#This Row],[ProductCost]]*Sales[[#This Row],[OrderQuantity]]</f>
        <v>12.192399999999999</v>
      </c>
      <c r="Q9219" s="1" t="str">
        <f>VLOOKUP(Sales[[#This Row],[ProductKey]], Products!$A$2:$D$1000, 4, FALSE)</f>
        <v>HL Road Tire</v>
      </c>
    </row>
    <row r="9220" spans="1:17" x14ac:dyDescent="0.25">
      <c r="A9220" s="2">
        <v>38110</v>
      </c>
      <c r="B9220" s="1" t="s">
        <v>4937</v>
      </c>
      <c r="C9220">
        <v>529</v>
      </c>
      <c r="D9220">
        <v>21893</v>
      </c>
      <c r="E9220">
        <v>9</v>
      </c>
      <c r="F9220">
        <v>3</v>
      </c>
      <c r="G9220">
        <v>1</v>
      </c>
      <c r="H9220" s="2">
        <v>43223</v>
      </c>
      <c r="I9220" t="str">
        <f>VLOOKUP(Sales[[#This Row],[TerritoryKey]], Territories[], 2, FALSE)</f>
        <v>Australia</v>
      </c>
      <c r="J9220">
        <f>_xlfn.XLOOKUP(Sales[[#This Row],[ProductKey]], Products!$A:$A, Products!$J:$J)</f>
        <v>1.4923</v>
      </c>
      <c r="K9220">
        <f>_xlfn.XLOOKUP(Sales[[#This Row],[ProductKey]], Products!$A:$A, Products!$K:$K)</f>
        <v>3.99</v>
      </c>
      <c r="L9220" s="1">
        <f>Sales[[#This Row],[ProductPrice]]*Sales[[#This Row],[OrderQuantity]]</f>
        <v>3.99</v>
      </c>
      <c r="M9220" s="1">
        <f>Sales[[#This Row],[OrderQuantity]]</f>
        <v>1</v>
      </c>
      <c r="N9220" s="1">
        <f>1</f>
        <v>1</v>
      </c>
      <c r="O9220" s="1">
        <f>Sales[[#This Row],[TotalSales]]-Sales[[#This Row],[TotalCost]]</f>
        <v>2.4977</v>
      </c>
      <c r="P9220" s="1">
        <f>Sales[[#This Row],[ProductCost]]*Sales[[#This Row],[OrderQuantity]]</f>
        <v>1.4923</v>
      </c>
      <c r="Q9220" s="1" t="str">
        <f>VLOOKUP(Sales[[#This Row],[ProductKey]], Products!$A$2:$D$1000, 4, FALSE)</f>
        <v>Road Tire Tube</v>
      </c>
    </row>
    <row r="9221" spans="1:17" x14ac:dyDescent="0.25">
      <c r="A9221" s="2">
        <v>38202</v>
      </c>
      <c r="B9221" s="1" t="s">
        <v>5049</v>
      </c>
      <c r="C9221">
        <v>490</v>
      </c>
      <c r="D9221">
        <v>13625</v>
      </c>
      <c r="E9221">
        <v>9</v>
      </c>
      <c r="F9221">
        <v>3</v>
      </c>
      <c r="G9221">
        <v>1</v>
      </c>
      <c r="H9221" s="2">
        <v>43315</v>
      </c>
      <c r="I9221" t="str">
        <f>VLOOKUP(Sales[[#This Row],[TerritoryKey]], Territories[], 2, FALSE)</f>
        <v>Australia</v>
      </c>
      <c r="J9221">
        <f>_xlfn.XLOOKUP(Sales[[#This Row],[ProductKey]], Products!$A:$A, Products!$J:$J)</f>
        <v>41.572299999999998</v>
      </c>
      <c r="K9221">
        <f>_xlfn.XLOOKUP(Sales[[#This Row],[ProductKey]], Products!$A:$A, Products!$K:$K)</f>
        <v>53.99</v>
      </c>
      <c r="L9221" s="1">
        <f>Sales[[#This Row],[ProductPrice]]*Sales[[#This Row],[OrderQuantity]]</f>
        <v>53.99</v>
      </c>
      <c r="M9221" s="1">
        <f>Sales[[#This Row],[OrderQuantity]]</f>
        <v>1</v>
      </c>
      <c r="N9221" s="1">
        <f>1</f>
        <v>1</v>
      </c>
      <c r="O9221" s="1">
        <f>Sales[[#This Row],[TotalSales]]-Sales[[#This Row],[TotalCost]]</f>
        <v>12.417700000000004</v>
      </c>
      <c r="P9221" s="1">
        <f>Sales[[#This Row],[ProductCost]]*Sales[[#This Row],[OrderQuantity]]</f>
        <v>41.572299999999998</v>
      </c>
      <c r="Q9221" s="1" t="str">
        <f>VLOOKUP(Sales[[#This Row],[ProductKey]], Products!$A$2:$D$1000, 4, FALSE)</f>
        <v>Short-Sleeve Classic Jersey, L</v>
      </c>
    </row>
    <row r="9222" spans="1:17" x14ac:dyDescent="0.25">
      <c r="A9222" s="2">
        <v>38049</v>
      </c>
      <c r="B9222" s="1" t="s">
        <v>5060</v>
      </c>
      <c r="C9222">
        <v>479</v>
      </c>
      <c r="D9222">
        <v>25707</v>
      </c>
      <c r="E9222">
        <v>9</v>
      </c>
      <c r="F9222">
        <v>3</v>
      </c>
      <c r="G9222">
        <v>1</v>
      </c>
      <c r="H9222" s="2">
        <v>43162</v>
      </c>
      <c r="I9222" t="str">
        <f>VLOOKUP(Sales[[#This Row],[TerritoryKey]], Territories[], 2, FALSE)</f>
        <v>Australia</v>
      </c>
      <c r="J9222">
        <f>_xlfn.XLOOKUP(Sales[[#This Row],[ProductKey]], Products!$A:$A, Products!$J:$J)</f>
        <v>3.3622999999999998</v>
      </c>
      <c r="K9222">
        <f>_xlfn.XLOOKUP(Sales[[#This Row],[ProductKey]], Products!$A:$A, Products!$K:$K)</f>
        <v>8.99</v>
      </c>
      <c r="L9222" s="1">
        <f>Sales[[#This Row],[ProductPrice]]*Sales[[#This Row],[OrderQuantity]]</f>
        <v>8.99</v>
      </c>
      <c r="M9222" s="1">
        <f>Sales[[#This Row],[OrderQuantity]]</f>
        <v>1</v>
      </c>
      <c r="N9222" s="1">
        <f>1</f>
        <v>1</v>
      </c>
      <c r="O9222" s="1">
        <f>Sales[[#This Row],[TotalSales]]-Sales[[#This Row],[TotalCost]]</f>
        <v>5.6277000000000008</v>
      </c>
      <c r="P9222" s="1">
        <f>Sales[[#This Row],[ProductCost]]*Sales[[#This Row],[OrderQuantity]]</f>
        <v>3.3622999999999998</v>
      </c>
      <c r="Q9222" s="1" t="str">
        <f>VLOOKUP(Sales[[#This Row],[ProductKey]], Products!$A$2:$D$1000, 4, FALSE)</f>
        <v>Road Bottle Cage</v>
      </c>
    </row>
    <row r="9223" spans="1:17" x14ac:dyDescent="0.25">
      <c r="A9223" s="2">
        <v>37990</v>
      </c>
      <c r="B9223" s="1" t="s">
        <v>5145</v>
      </c>
      <c r="C9223">
        <v>479</v>
      </c>
      <c r="D9223">
        <v>26442</v>
      </c>
      <c r="E9223">
        <v>9</v>
      </c>
      <c r="F9223">
        <v>3</v>
      </c>
      <c r="G9223">
        <v>1</v>
      </c>
      <c r="H9223" s="2">
        <v>43104</v>
      </c>
      <c r="I9223" t="str">
        <f>VLOOKUP(Sales[[#This Row],[TerritoryKey]], Territories[], 2, FALSE)</f>
        <v>Australia</v>
      </c>
      <c r="J9223">
        <f>_xlfn.XLOOKUP(Sales[[#This Row],[ProductKey]], Products!$A:$A, Products!$J:$J)</f>
        <v>3.3622999999999998</v>
      </c>
      <c r="K9223">
        <f>_xlfn.XLOOKUP(Sales[[#This Row],[ProductKey]], Products!$A:$A, Products!$K:$K)</f>
        <v>8.99</v>
      </c>
      <c r="L9223" s="1">
        <f>Sales[[#This Row],[ProductPrice]]*Sales[[#This Row],[OrderQuantity]]</f>
        <v>8.99</v>
      </c>
      <c r="M9223" s="1">
        <f>Sales[[#This Row],[OrderQuantity]]</f>
        <v>1</v>
      </c>
      <c r="N9223" s="1">
        <f>1</f>
        <v>1</v>
      </c>
      <c r="O9223" s="1">
        <f>Sales[[#This Row],[TotalSales]]-Sales[[#This Row],[TotalCost]]</f>
        <v>5.6277000000000008</v>
      </c>
      <c r="P9223" s="1">
        <f>Sales[[#This Row],[ProductCost]]*Sales[[#This Row],[OrderQuantity]]</f>
        <v>3.3622999999999998</v>
      </c>
      <c r="Q9223" s="1" t="str">
        <f>VLOOKUP(Sales[[#This Row],[ProductKey]], Products!$A$2:$D$1000, 4, FALSE)</f>
        <v>Road Bottle Cage</v>
      </c>
    </row>
    <row r="9224" spans="1:17" x14ac:dyDescent="0.25">
      <c r="A9224" s="2">
        <v>38261</v>
      </c>
      <c r="B9224" s="1" t="s">
        <v>5228</v>
      </c>
      <c r="C9224">
        <v>488</v>
      </c>
      <c r="D9224">
        <v>24377</v>
      </c>
      <c r="E9224">
        <v>9</v>
      </c>
      <c r="F9224">
        <v>3</v>
      </c>
      <c r="G9224">
        <v>1</v>
      </c>
      <c r="H9224" s="2">
        <v>43374</v>
      </c>
      <c r="I9224" t="str">
        <f>VLOOKUP(Sales[[#This Row],[TerritoryKey]], Territories[], 2, FALSE)</f>
        <v>Australia</v>
      </c>
      <c r="J9224">
        <f>_xlfn.XLOOKUP(Sales[[#This Row],[ProductKey]], Products!$A:$A, Products!$J:$J)</f>
        <v>41.572299999999998</v>
      </c>
      <c r="K9224">
        <f>_xlfn.XLOOKUP(Sales[[#This Row],[ProductKey]], Products!$A:$A, Products!$K:$K)</f>
        <v>53.99</v>
      </c>
      <c r="L9224" s="1">
        <f>Sales[[#This Row],[ProductPrice]]*Sales[[#This Row],[OrderQuantity]]</f>
        <v>53.99</v>
      </c>
      <c r="M9224" s="1">
        <f>Sales[[#This Row],[OrderQuantity]]</f>
        <v>1</v>
      </c>
      <c r="N9224" s="1">
        <f>1</f>
        <v>1</v>
      </c>
      <c r="O9224" s="1">
        <f>Sales[[#This Row],[TotalSales]]-Sales[[#This Row],[TotalCost]]</f>
        <v>12.417700000000004</v>
      </c>
      <c r="P9224" s="1">
        <f>Sales[[#This Row],[ProductCost]]*Sales[[#This Row],[OrderQuantity]]</f>
        <v>41.572299999999998</v>
      </c>
      <c r="Q9224" s="1" t="str">
        <f>VLOOKUP(Sales[[#This Row],[ProductKey]], Products!$A$2:$D$1000, 4, FALSE)</f>
        <v>Short-Sleeve Classic Jersey, S</v>
      </c>
    </row>
    <row r="9225" spans="1:17" x14ac:dyDescent="0.25">
      <c r="A9225" s="2">
        <v>38325</v>
      </c>
      <c r="B9225" s="1" t="s">
        <v>5239</v>
      </c>
      <c r="C9225">
        <v>487</v>
      </c>
      <c r="D9225">
        <v>15788</v>
      </c>
      <c r="E9225">
        <v>9</v>
      </c>
      <c r="F9225">
        <v>3</v>
      </c>
      <c r="G9225">
        <v>1</v>
      </c>
      <c r="H9225" s="2">
        <v>43438</v>
      </c>
      <c r="I9225" t="str">
        <f>VLOOKUP(Sales[[#This Row],[TerritoryKey]], Territories[], 2, FALSE)</f>
        <v>Australia</v>
      </c>
      <c r="J9225">
        <f>_xlfn.XLOOKUP(Sales[[#This Row],[ProductKey]], Products!$A:$A, Products!$J:$J)</f>
        <v>20.566299999999998</v>
      </c>
      <c r="K9225">
        <f>_xlfn.XLOOKUP(Sales[[#This Row],[ProductKey]], Products!$A:$A, Products!$K:$K)</f>
        <v>54.99</v>
      </c>
      <c r="L9225" s="1">
        <f>Sales[[#This Row],[ProductPrice]]*Sales[[#This Row],[OrderQuantity]]</f>
        <v>54.99</v>
      </c>
      <c r="M9225" s="1">
        <f>Sales[[#This Row],[OrderQuantity]]</f>
        <v>1</v>
      </c>
      <c r="N9225" s="1">
        <f>1</f>
        <v>1</v>
      </c>
      <c r="O9225" s="1">
        <f>Sales[[#This Row],[TotalSales]]-Sales[[#This Row],[TotalCost]]</f>
        <v>34.423700000000004</v>
      </c>
      <c r="P9225" s="1">
        <f>Sales[[#This Row],[ProductCost]]*Sales[[#This Row],[OrderQuantity]]</f>
        <v>20.566299999999998</v>
      </c>
      <c r="Q9225" s="1" t="str">
        <f>VLOOKUP(Sales[[#This Row],[ProductKey]], Products!$A$2:$D$1000, 4, FALSE)</f>
        <v>Hydration Pack - 70 oz.</v>
      </c>
    </row>
    <row r="9226" spans="1:17" x14ac:dyDescent="0.25">
      <c r="A9226" s="2">
        <v>38322</v>
      </c>
      <c r="B9226" s="1" t="s">
        <v>5271</v>
      </c>
      <c r="C9226">
        <v>539</v>
      </c>
      <c r="D9226">
        <v>21984</v>
      </c>
      <c r="E9226">
        <v>9</v>
      </c>
      <c r="F9226">
        <v>3</v>
      </c>
      <c r="G9226">
        <v>1</v>
      </c>
      <c r="H9226" s="2">
        <v>43435</v>
      </c>
      <c r="I9226" t="str">
        <f>VLOOKUP(Sales[[#This Row],[TerritoryKey]], Territories[], 2, FALSE)</f>
        <v>Australia</v>
      </c>
      <c r="J9226">
        <f>_xlfn.XLOOKUP(Sales[[#This Row],[ProductKey]], Products!$A:$A, Products!$J:$J)</f>
        <v>9.3462999999999994</v>
      </c>
      <c r="K9226">
        <f>_xlfn.XLOOKUP(Sales[[#This Row],[ProductKey]], Products!$A:$A, Products!$K:$K)</f>
        <v>24.99</v>
      </c>
      <c r="L9226" s="1">
        <f>Sales[[#This Row],[ProductPrice]]*Sales[[#This Row],[OrderQuantity]]</f>
        <v>24.99</v>
      </c>
      <c r="M9226" s="1">
        <f>Sales[[#This Row],[OrderQuantity]]</f>
        <v>1</v>
      </c>
      <c r="N9226" s="1">
        <f>1</f>
        <v>1</v>
      </c>
      <c r="O9226" s="1">
        <f>Sales[[#This Row],[TotalSales]]-Sales[[#This Row],[TotalCost]]</f>
        <v>15.643699999999999</v>
      </c>
      <c r="P9226" s="1">
        <f>Sales[[#This Row],[ProductCost]]*Sales[[#This Row],[OrderQuantity]]</f>
        <v>9.3462999999999994</v>
      </c>
      <c r="Q9226" s="1" t="str">
        <f>VLOOKUP(Sales[[#This Row],[ProductKey]], Products!$A$2:$D$1000, 4, FALSE)</f>
        <v>ML Road Tire</v>
      </c>
    </row>
    <row r="9227" spans="1:17" x14ac:dyDescent="0.25">
      <c r="A9227" s="2">
        <v>38021</v>
      </c>
      <c r="B9227" s="1" t="s">
        <v>5420</v>
      </c>
      <c r="C9227">
        <v>487</v>
      </c>
      <c r="D9227">
        <v>20223</v>
      </c>
      <c r="E9227">
        <v>9</v>
      </c>
      <c r="F9227">
        <v>3</v>
      </c>
      <c r="G9227">
        <v>1</v>
      </c>
      <c r="H9227" s="2">
        <v>43135</v>
      </c>
      <c r="I9227" t="str">
        <f>VLOOKUP(Sales[[#This Row],[TerritoryKey]], Territories[], 2, FALSE)</f>
        <v>Australia</v>
      </c>
      <c r="J9227">
        <f>_xlfn.XLOOKUP(Sales[[#This Row],[ProductKey]], Products!$A:$A, Products!$J:$J)</f>
        <v>20.566299999999998</v>
      </c>
      <c r="K9227">
        <f>_xlfn.XLOOKUP(Sales[[#This Row],[ProductKey]], Products!$A:$A, Products!$K:$K)</f>
        <v>54.99</v>
      </c>
      <c r="L9227" s="1">
        <f>Sales[[#This Row],[ProductPrice]]*Sales[[#This Row],[OrderQuantity]]</f>
        <v>54.99</v>
      </c>
      <c r="M9227" s="1">
        <f>Sales[[#This Row],[OrderQuantity]]</f>
        <v>1</v>
      </c>
      <c r="N9227" s="1">
        <f>1</f>
        <v>1</v>
      </c>
      <c r="O9227" s="1">
        <f>Sales[[#This Row],[TotalSales]]-Sales[[#This Row],[TotalCost]]</f>
        <v>34.423700000000004</v>
      </c>
      <c r="P9227" s="1">
        <f>Sales[[#This Row],[ProductCost]]*Sales[[#This Row],[OrderQuantity]]</f>
        <v>20.566299999999998</v>
      </c>
      <c r="Q9227" s="1" t="str">
        <f>VLOOKUP(Sales[[#This Row],[ProductKey]], Products!$A$2:$D$1000, 4, FALSE)</f>
        <v>Hydration Pack - 70 oz.</v>
      </c>
    </row>
    <row r="9228" spans="1:17" x14ac:dyDescent="0.25">
      <c r="A9228" s="2">
        <v>38170</v>
      </c>
      <c r="B9228" s="1" t="s">
        <v>5444</v>
      </c>
      <c r="C9228">
        <v>530</v>
      </c>
      <c r="D9228">
        <v>15120</v>
      </c>
      <c r="E9228">
        <v>9</v>
      </c>
      <c r="F9228">
        <v>3</v>
      </c>
      <c r="G9228">
        <v>1</v>
      </c>
      <c r="H9228" s="2">
        <v>43283</v>
      </c>
      <c r="I9228" t="str">
        <f>VLOOKUP(Sales[[#This Row],[TerritoryKey]], Territories[], 2, FALSE)</f>
        <v>Australia</v>
      </c>
      <c r="J9228">
        <f>_xlfn.XLOOKUP(Sales[[#This Row],[ProductKey]], Products!$A:$A, Products!$J:$J)</f>
        <v>1.8663000000000001</v>
      </c>
      <c r="K9228">
        <f>_xlfn.XLOOKUP(Sales[[#This Row],[ProductKey]], Products!$A:$A, Products!$K:$K)</f>
        <v>4.99</v>
      </c>
      <c r="L9228" s="1">
        <f>Sales[[#This Row],[ProductPrice]]*Sales[[#This Row],[OrderQuantity]]</f>
        <v>4.99</v>
      </c>
      <c r="M9228" s="1">
        <f>Sales[[#This Row],[OrderQuantity]]</f>
        <v>1</v>
      </c>
      <c r="N9228" s="1">
        <f>1</f>
        <v>1</v>
      </c>
      <c r="O9228" s="1">
        <f>Sales[[#This Row],[TotalSales]]-Sales[[#This Row],[TotalCost]]</f>
        <v>3.1237000000000004</v>
      </c>
      <c r="P9228" s="1">
        <f>Sales[[#This Row],[ProductCost]]*Sales[[#This Row],[OrderQuantity]]</f>
        <v>1.8663000000000001</v>
      </c>
      <c r="Q9228" s="1" t="str">
        <f>VLOOKUP(Sales[[#This Row],[ProductKey]], Products!$A$2:$D$1000, 4, FALSE)</f>
        <v>Touring Tire Tube</v>
      </c>
    </row>
    <row r="9229" spans="1:17" x14ac:dyDescent="0.25">
      <c r="A9229" s="2">
        <v>38020</v>
      </c>
      <c r="B9229" s="1" t="s">
        <v>5573</v>
      </c>
      <c r="C9229">
        <v>473</v>
      </c>
      <c r="D9229">
        <v>26423</v>
      </c>
      <c r="E9229">
        <v>9</v>
      </c>
      <c r="F9229">
        <v>3</v>
      </c>
      <c r="G9229">
        <v>1</v>
      </c>
      <c r="H9229" s="2">
        <v>43134</v>
      </c>
      <c r="I9229" t="str">
        <f>VLOOKUP(Sales[[#This Row],[TerritoryKey]], Territories[], 2, FALSE)</f>
        <v>Australia</v>
      </c>
      <c r="J9229">
        <f>_xlfn.XLOOKUP(Sales[[#This Row],[ProductKey]], Products!$A:$A, Products!$J:$J)</f>
        <v>23.748999999999999</v>
      </c>
      <c r="K9229">
        <f>_xlfn.XLOOKUP(Sales[[#This Row],[ProductKey]], Products!$A:$A, Products!$K:$K)</f>
        <v>63.5</v>
      </c>
      <c r="L9229" s="1">
        <f>Sales[[#This Row],[ProductPrice]]*Sales[[#This Row],[OrderQuantity]]</f>
        <v>63.5</v>
      </c>
      <c r="M9229" s="1">
        <f>Sales[[#This Row],[OrderQuantity]]</f>
        <v>1</v>
      </c>
      <c r="N9229" s="1">
        <f>1</f>
        <v>1</v>
      </c>
      <c r="O9229" s="1">
        <f>Sales[[#This Row],[TotalSales]]-Sales[[#This Row],[TotalCost]]</f>
        <v>39.751000000000005</v>
      </c>
      <c r="P9229" s="1">
        <f>Sales[[#This Row],[ProductCost]]*Sales[[#This Row],[OrderQuantity]]</f>
        <v>23.748999999999999</v>
      </c>
      <c r="Q9229" s="1" t="str">
        <f>VLOOKUP(Sales[[#This Row],[ProductKey]], Products!$A$2:$D$1000, 4, FALSE)</f>
        <v>Classic Vest, L</v>
      </c>
    </row>
    <row r="9230" spans="1:17" x14ac:dyDescent="0.25">
      <c r="A9230" s="2">
        <v>38203</v>
      </c>
      <c r="B9230" s="1" t="s">
        <v>5695</v>
      </c>
      <c r="C9230">
        <v>529</v>
      </c>
      <c r="D9230">
        <v>24368</v>
      </c>
      <c r="E9230">
        <v>9</v>
      </c>
      <c r="F9230">
        <v>3</v>
      </c>
      <c r="G9230">
        <v>1</v>
      </c>
      <c r="H9230" s="2">
        <v>43316</v>
      </c>
      <c r="I9230" t="str">
        <f>VLOOKUP(Sales[[#This Row],[TerritoryKey]], Territories[], 2, FALSE)</f>
        <v>Australia</v>
      </c>
      <c r="J9230">
        <f>_xlfn.XLOOKUP(Sales[[#This Row],[ProductKey]], Products!$A:$A, Products!$J:$J)</f>
        <v>1.4923</v>
      </c>
      <c r="K9230">
        <f>_xlfn.XLOOKUP(Sales[[#This Row],[ProductKey]], Products!$A:$A, Products!$K:$K)</f>
        <v>3.99</v>
      </c>
      <c r="L9230" s="1">
        <f>Sales[[#This Row],[ProductPrice]]*Sales[[#This Row],[OrderQuantity]]</f>
        <v>3.99</v>
      </c>
      <c r="M9230" s="1">
        <f>Sales[[#This Row],[OrderQuantity]]</f>
        <v>1</v>
      </c>
      <c r="N9230" s="1">
        <f>1</f>
        <v>1</v>
      </c>
      <c r="O9230" s="1">
        <f>Sales[[#This Row],[TotalSales]]-Sales[[#This Row],[TotalCost]]</f>
        <v>2.4977</v>
      </c>
      <c r="P9230" s="1">
        <f>Sales[[#This Row],[ProductCost]]*Sales[[#This Row],[OrderQuantity]]</f>
        <v>1.4923</v>
      </c>
      <c r="Q9230" s="1" t="str">
        <f>VLOOKUP(Sales[[#This Row],[ProductKey]], Products!$A$2:$D$1000, 4, FALSE)</f>
        <v>Road Tire Tube</v>
      </c>
    </row>
    <row r="9231" spans="1:17" x14ac:dyDescent="0.25">
      <c r="A9231" s="2">
        <v>38203</v>
      </c>
      <c r="B9231" s="1" t="s">
        <v>5746</v>
      </c>
      <c r="C9231">
        <v>491</v>
      </c>
      <c r="D9231">
        <v>22178</v>
      </c>
      <c r="E9231">
        <v>9</v>
      </c>
      <c r="F9231">
        <v>3</v>
      </c>
      <c r="G9231">
        <v>1</v>
      </c>
      <c r="H9231" s="2">
        <v>43316</v>
      </c>
      <c r="I9231" t="str">
        <f>VLOOKUP(Sales[[#This Row],[TerritoryKey]], Territories[], 2, FALSE)</f>
        <v>Australia</v>
      </c>
      <c r="J9231">
        <f>_xlfn.XLOOKUP(Sales[[#This Row],[ProductKey]], Products!$A:$A, Products!$J:$J)</f>
        <v>41.572299999999998</v>
      </c>
      <c r="K9231">
        <f>_xlfn.XLOOKUP(Sales[[#This Row],[ProductKey]], Products!$A:$A, Products!$K:$K)</f>
        <v>53.99</v>
      </c>
      <c r="L9231" s="1">
        <f>Sales[[#This Row],[ProductPrice]]*Sales[[#This Row],[OrderQuantity]]</f>
        <v>53.99</v>
      </c>
      <c r="M9231" s="1">
        <f>Sales[[#This Row],[OrderQuantity]]</f>
        <v>1</v>
      </c>
      <c r="N9231" s="1">
        <f>1</f>
        <v>1</v>
      </c>
      <c r="O9231" s="1">
        <f>Sales[[#This Row],[TotalSales]]-Sales[[#This Row],[TotalCost]]</f>
        <v>12.417700000000004</v>
      </c>
      <c r="P9231" s="1">
        <f>Sales[[#This Row],[ProductCost]]*Sales[[#This Row],[OrderQuantity]]</f>
        <v>41.572299999999998</v>
      </c>
      <c r="Q9231" s="1" t="str">
        <f>VLOOKUP(Sales[[#This Row],[ProductKey]], Products!$A$2:$D$1000, 4, FALSE)</f>
        <v>Short-Sleeve Classic Jersey, XL</v>
      </c>
    </row>
    <row r="9232" spans="1:17" x14ac:dyDescent="0.25">
      <c r="A9232" s="2">
        <v>38051</v>
      </c>
      <c r="B9232" s="1" t="s">
        <v>5968</v>
      </c>
      <c r="C9232">
        <v>478</v>
      </c>
      <c r="D9232">
        <v>15754</v>
      </c>
      <c r="E9232">
        <v>9</v>
      </c>
      <c r="F9232">
        <v>3</v>
      </c>
      <c r="G9232">
        <v>1</v>
      </c>
      <c r="H9232" s="2">
        <v>43164</v>
      </c>
      <c r="I9232" t="str">
        <f>VLOOKUP(Sales[[#This Row],[TerritoryKey]], Territories[], 2, FALSE)</f>
        <v>Australia</v>
      </c>
      <c r="J9232">
        <f>_xlfn.XLOOKUP(Sales[[#This Row],[ProductKey]], Products!$A:$A, Products!$J:$J)</f>
        <v>3.7363</v>
      </c>
      <c r="K9232">
        <f>_xlfn.XLOOKUP(Sales[[#This Row],[ProductKey]], Products!$A:$A, Products!$K:$K)</f>
        <v>9.99</v>
      </c>
      <c r="L9232" s="1">
        <f>Sales[[#This Row],[ProductPrice]]*Sales[[#This Row],[OrderQuantity]]</f>
        <v>9.99</v>
      </c>
      <c r="M9232" s="1">
        <f>Sales[[#This Row],[OrderQuantity]]</f>
        <v>1</v>
      </c>
      <c r="N9232" s="1">
        <f>1</f>
        <v>1</v>
      </c>
      <c r="O9232" s="1">
        <f>Sales[[#This Row],[TotalSales]]-Sales[[#This Row],[TotalCost]]</f>
        <v>6.2537000000000003</v>
      </c>
      <c r="P9232" s="1">
        <f>Sales[[#This Row],[ProductCost]]*Sales[[#This Row],[OrderQuantity]]</f>
        <v>3.7363</v>
      </c>
      <c r="Q9232" s="1" t="str">
        <f>VLOOKUP(Sales[[#This Row],[ProductKey]], Products!$A$2:$D$1000, 4, FALSE)</f>
        <v>Mountain Bottle Cage</v>
      </c>
    </row>
    <row r="9233" spans="1:17" x14ac:dyDescent="0.25">
      <c r="A9233" s="2">
        <v>38079</v>
      </c>
      <c r="B9233" s="1" t="s">
        <v>5985</v>
      </c>
      <c r="C9233">
        <v>472</v>
      </c>
      <c r="D9233">
        <v>16155</v>
      </c>
      <c r="E9233">
        <v>9</v>
      </c>
      <c r="F9233">
        <v>3</v>
      </c>
      <c r="G9233">
        <v>1</v>
      </c>
      <c r="H9233" s="2">
        <v>43192</v>
      </c>
      <c r="I9233" t="str">
        <f>VLOOKUP(Sales[[#This Row],[TerritoryKey]], Territories[], 2, FALSE)</f>
        <v>Australia</v>
      </c>
      <c r="J9233">
        <f>_xlfn.XLOOKUP(Sales[[#This Row],[ProductKey]], Products!$A:$A, Products!$J:$J)</f>
        <v>23.748999999999999</v>
      </c>
      <c r="K9233">
        <f>_xlfn.XLOOKUP(Sales[[#This Row],[ProductKey]], Products!$A:$A, Products!$K:$K)</f>
        <v>63.5</v>
      </c>
      <c r="L9233" s="1">
        <f>Sales[[#This Row],[ProductPrice]]*Sales[[#This Row],[OrderQuantity]]</f>
        <v>63.5</v>
      </c>
      <c r="M9233" s="1">
        <f>Sales[[#This Row],[OrderQuantity]]</f>
        <v>1</v>
      </c>
      <c r="N9233" s="1">
        <f>1</f>
        <v>1</v>
      </c>
      <c r="O9233" s="1">
        <f>Sales[[#This Row],[TotalSales]]-Sales[[#This Row],[TotalCost]]</f>
        <v>39.751000000000005</v>
      </c>
      <c r="P9233" s="1">
        <f>Sales[[#This Row],[ProductCost]]*Sales[[#This Row],[OrderQuantity]]</f>
        <v>23.748999999999999</v>
      </c>
      <c r="Q9233" s="1" t="str">
        <f>VLOOKUP(Sales[[#This Row],[ProductKey]], Products!$A$2:$D$1000, 4, FALSE)</f>
        <v>Classic Vest, M</v>
      </c>
    </row>
    <row r="9234" spans="1:17" x14ac:dyDescent="0.25">
      <c r="A9234" s="2">
        <v>38081</v>
      </c>
      <c r="B9234" s="1" t="s">
        <v>6059</v>
      </c>
      <c r="C9234">
        <v>539</v>
      </c>
      <c r="D9234">
        <v>21996</v>
      </c>
      <c r="E9234">
        <v>9</v>
      </c>
      <c r="F9234">
        <v>3</v>
      </c>
      <c r="G9234">
        <v>1</v>
      </c>
      <c r="H9234" s="2">
        <v>43194</v>
      </c>
      <c r="I9234" t="str">
        <f>VLOOKUP(Sales[[#This Row],[TerritoryKey]], Territories[], 2, FALSE)</f>
        <v>Australia</v>
      </c>
      <c r="J9234">
        <f>_xlfn.XLOOKUP(Sales[[#This Row],[ProductKey]], Products!$A:$A, Products!$J:$J)</f>
        <v>9.3462999999999994</v>
      </c>
      <c r="K9234">
        <f>_xlfn.XLOOKUP(Sales[[#This Row],[ProductKey]], Products!$A:$A, Products!$K:$K)</f>
        <v>24.99</v>
      </c>
      <c r="L9234" s="1">
        <f>Sales[[#This Row],[ProductPrice]]*Sales[[#This Row],[OrderQuantity]]</f>
        <v>24.99</v>
      </c>
      <c r="M9234" s="1">
        <f>Sales[[#This Row],[OrderQuantity]]</f>
        <v>1</v>
      </c>
      <c r="N9234" s="1">
        <f>1</f>
        <v>1</v>
      </c>
      <c r="O9234" s="1">
        <f>Sales[[#This Row],[TotalSales]]-Sales[[#This Row],[TotalCost]]</f>
        <v>15.643699999999999</v>
      </c>
      <c r="P9234" s="1">
        <f>Sales[[#This Row],[ProductCost]]*Sales[[#This Row],[OrderQuantity]]</f>
        <v>9.3462999999999994</v>
      </c>
      <c r="Q9234" s="1" t="str">
        <f>VLOOKUP(Sales[[#This Row],[ProductKey]], Products!$A$2:$D$1000, 4, FALSE)</f>
        <v>ML Road Tire</v>
      </c>
    </row>
    <row r="9235" spans="1:17" x14ac:dyDescent="0.25">
      <c r="A9235" s="2">
        <v>38082</v>
      </c>
      <c r="B9235" s="1" t="s">
        <v>6168</v>
      </c>
      <c r="C9235">
        <v>540</v>
      </c>
      <c r="D9235">
        <v>21958</v>
      </c>
      <c r="E9235">
        <v>9</v>
      </c>
      <c r="F9235">
        <v>3</v>
      </c>
      <c r="G9235">
        <v>1</v>
      </c>
      <c r="H9235" s="2">
        <v>43195</v>
      </c>
      <c r="I9235" t="str">
        <f>VLOOKUP(Sales[[#This Row],[TerritoryKey]], Territories[], 2, FALSE)</f>
        <v>Australia</v>
      </c>
      <c r="J9235">
        <f>_xlfn.XLOOKUP(Sales[[#This Row],[ProductKey]], Products!$A:$A, Products!$J:$J)</f>
        <v>12.192399999999999</v>
      </c>
      <c r="K9235">
        <f>_xlfn.XLOOKUP(Sales[[#This Row],[ProductKey]], Products!$A:$A, Products!$K:$K)</f>
        <v>32.6</v>
      </c>
      <c r="L9235" s="1">
        <f>Sales[[#This Row],[ProductPrice]]*Sales[[#This Row],[OrderQuantity]]</f>
        <v>32.6</v>
      </c>
      <c r="M9235" s="1">
        <f>Sales[[#This Row],[OrderQuantity]]</f>
        <v>1</v>
      </c>
      <c r="N9235" s="1">
        <f>1</f>
        <v>1</v>
      </c>
      <c r="O9235" s="1">
        <f>Sales[[#This Row],[TotalSales]]-Sales[[#This Row],[TotalCost]]</f>
        <v>20.407600000000002</v>
      </c>
      <c r="P9235" s="1">
        <f>Sales[[#This Row],[ProductCost]]*Sales[[#This Row],[OrderQuantity]]</f>
        <v>12.192399999999999</v>
      </c>
      <c r="Q9235" s="1" t="str">
        <f>VLOOKUP(Sales[[#This Row],[ProductKey]], Products!$A$2:$D$1000, 4, FALSE)</f>
        <v>HL Road Tire</v>
      </c>
    </row>
    <row r="9236" spans="1:17" x14ac:dyDescent="0.25">
      <c r="A9236" s="2">
        <v>38295</v>
      </c>
      <c r="B9236" s="1" t="s">
        <v>6323</v>
      </c>
      <c r="C9236">
        <v>483</v>
      </c>
      <c r="D9236">
        <v>13141</v>
      </c>
      <c r="E9236">
        <v>9</v>
      </c>
      <c r="F9236">
        <v>3</v>
      </c>
      <c r="G9236">
        <v>1</v>
      </c>
      <c r="H9236" s="2">
        <v>43408</v>
      </c>
      <c r="I9236" t="str">
        <f>VLOOKUP(Sales[[#This Row],[TerritoryKey]], Territories[], 2, FALSE)</f>
        <v>Australia</v>
      </c>
      <c r="J9236">
        <f>_xlfn.XLOOKUP(Sales[[#This Row],[ProductKey]], Products!$A:$A, Products!$J:$J)</f>
        <v>44.88</v>
      </c>
      <c r="K9236">
        <f>_xlfn.XLOOKUP(Sales[[#This Row],[ProductKey]], Products!$A:$A, Products!$K:$K)</f>
        <v>120</v>
      </c>
      <c r="L9236" s="1">
        <f>Sales[[#This Row],[ProductPrice]]*Sales[[#This Row],[OrderQuantity]]</f>
        <v>120</v>
      </c>
      <c r="M9236" s="1">
        <f>Sales[[#This Row],[OrderQuantity]]</f>
        <v>1</v>
      </c>
      <c r="N9236" s="1">
        <f>1</f>
        <v>1</v>
      </c>
      <c r="O9236" s="1">
        <f>Sales[[#This Row],[TotalSales]]-Sales[[#This Row],[TotalCost]]</f>
        <v>75.12</v>
      </c>
      <c r="P9236" s="1">
        <f>Sales[[#This Row],[ProductCost]]*Sales[[#This Row],[OrderQuantity]]</f>
        <v>44.88</v>
      </c>
      <c r="Q9236" s="1" t="str">
        <f>VLOOKUP(Sales[[#This Row],[ProductKey]], Products!$A$2:$D$1000, 4, FALSE)</f>
        <v>Hitch Rack - 4-Bike</v>
      </c>
    </row>
    <row r="9237" spans="1:17" x14ac:dyDescent="0.25">
      <c r="A9237" s="2">
        <v>38294</v>
      </c>
      <c r="B9237" s="1" t="s">
        <v>6351</v>
      </c>
      <c r="C9237">
        <v>537</v>
      </c>
      <c r="D9237">
        <v>15723</v>
      </c>
      <c r="E9237">
        <v>9</v>
      </c>
      <c r="F9237">
        <v>3</v>
      </c>
      <c r="G9237">
        <v>1</v>
      </c>
      <c r="H9237" s="2">
        <v>43407</v>
      </c>
      <c r="I9237" t="str">
        <f>VLOOKUP(Sales[[#This Row],[TerritoryKey]], Territories[], 2, FALSE)</f>
        <v>Australia</v>
      </c>
      <c r="J9237">
        <f>_xlfn.XLOOKUP(Sales[[#This Row],[ProductKey]], Products!$A:$A, Products!$J:$J)</f>
        <v>13.09</v>
      </c>
      <c r="K9237">
        <f>_xlfn.XLOOKUP(Sales[[#This Row],[ProductKey]], Products!$A:$A, Products!$K:$K)</f>
        <v>35</v>
      </c>
      <c r="L9237" s="1">
        <f>Sales[[#This Row],[ProductPrice]]*Sales[[#This Row],[OrderQuantity]]</f>
        <v>35</v>
      </c>
      <c r="M9237" s="1">
        <f>Sales[[#This Row],[OrderQuantity]]</f>
        <v>1</v>
      </c>
      <c r="N9237" s="1">
        <f>1</f>
        <v>1</v>
      </c>
      <c r="O9237" s="1">
        <f>Sales[[#This Row],[TotalSales]]-Sales[[#This Row],[TotalCost]]</f>
        <v>21.91</v>
      </c>
      <c r="P9237" s="1">
        <f>Sales[[#This Row],[ProductCost]]*Sales[[#This Row],[OrderQuantity]]</f>
        <v>13.09</v>
      </c>
      <c r="Q9237" s="1" t="str">
        <f>VLOOKUP(Sales[[#This Row],[ProductKey]], Products!$A$2:$D$1000, 4, FALSE)</f>
        <v>HL Mountain Tire</v>
      </c>
    </row>
    <row r="9238" spans="1:17" x14ac:dyDescent="0.25">
      <c r="A9238" s="2">
        <v>37991</v>
      </c>
      <c r="B9238" s="1" t="s">
        <v>6499</v>
      </c>
      <c r="C9238">
        <v>486</v>
      </c>
      <c r="D9238">
        <v>14054</v>
      </c>
      <c r="E9238">
        <v>9</v>
      </c>
      <c r="F9238">
        <v>3</v>
      </c>
      <c r="G9238">
        <v>1</v>
      </c>
      <c r="H9238" s="2">
        <v>43105</v>
      </c>
      <c r="I9238" t="str">
        <f>VLOOKUP(Sales[[#This Row],[TerritoryKey]], Territories[], 2, FALSE)</f>
        <v>Australia</v>
      </c>
      <c r="J9238">
        <f>_xlfn.XLOOKUP(Sales[[#This Row],[ProductKey]], Products!$A:$A, Products!$J:$J)</f>
        <v>59.466000000000001</v>
      </c>
      <c r="K9238">
        <f>_xlfn.XLOOKUP(Sales[[#This Row],[ProductKey]], Products!$A:$A, Products!$K:$K)</f>
        <v>159</v>
      </c>
      <c r="L9238" s="1">
        <f>Sales[[#This Row],[ProductPrice]]*Sales[[#This Row],[OrderQuantity]]</f>
        <v>159</v>
      </c>
      <c r="M9238" s="1">
        <f>Sales[[#This Row],[OrderQuantity]]</f>
        <v>1</v>
      </c>
      <c r="N9238" s="1">
        <f>1</f>
        <v>1</v>
      </c>
      <c r="O9238" s="1">
        <f>Sales[[#This Row],[TotalSales]]-Sales[[#This Row],[TotalCost]]</f>
        <v>99.533999999999992</v>
      </c>
      <c r="P9238" s="1">
        <f>Sales[[#This Row],[ProductCost]]*Sales[[#This Row],[OrderQuantity]]</f>
        <v>59.466000000000001</v>
      </c>
      <c r="Q9238" s="1" t="str">
        <f>VLOOKUP(Sales[[#This Row],[ProductKey]], Products!$A$2:$D$1000, 4, FALSE)</f>
        <v>All-Purpose Bike Stand</v>
      </c>
    </row>
    <row r="9239" spans="1:17" x14ac:dyDescent="0.25">
      <c r="A9239" s="2">
        <v>37990</v>
      </c>
      <c r="B9239" s="1" t="s">
        <v>6516</v>
      </c>
      <c r="C9239">
        <v>490</v>
      </c>
      <c r="D9239">
        <v>25812</v>
      </c>
      <c r="E9239">
        <v>9</v>
      </c>
      <c r="F9239">
        <v>3</v>
      </c>
      <c r="G9239">
        <v>1</v>
      </c>
      <c r="H9239" s="2">
        <v>43104</v>
      </c>
      <c r="I9239" t="str">
        <f>VLOOKUP(Sales[[#This Row],[TerritoryKey]], Territories[], 2, FALSE)</f>
        <v>Australia</v>
      </c>
      <c r="J9239">
        <f>_xlfn.XLOOKUP(Sales[[#This Row],[ProductKey]], Products!$A:$A, Products!$J:$J)</f>
        <v>41.572299999999998</v>
      </c>
      <c r="K9239">
        <f>_xlfn.XLOOKUP(Sales[[#This Row],[ProductKey]], Products!$A:$A, Products!$K:$K)</f>
        <v>53.99</v>
      </c>
      <c r="L9239" s="1">
        <f>Sales[[#This Row],[ProductPrice]]*Sales[[#This Row],[OrderQuantity]]</f>
        <v>53.99</v>
      </c>
      <c r="M9239" s="1">
        <f>Sales[[#This Row],[OrderQuantity]]</f>
        <v>1</v>
      </c>
      <c r="N9239" s="1">
        <f>1</f>
        <v>1</v>
      </c>
      <c r="O9239" s="1">
        <f>Sales[[#This Row],[TotalSales]]-Sales[[#This Row],[TotalCost]]</f>
        <v>12.417700000000004</v>
      </c>
      <c r="P9239" s="1">
        <f>Sales[[#This Row],[ProductCost]]*Sales[[#This Row],[OrderQuantity]]</f>
        <v>41.572299999999998</v>
      </c>
      <c r="Q9239" s="1" t="str">
        <f>VLOOKUP(Sales[[#This Row],[ProductKey]], Products!$A$2:$D$1000, 4, FALSE)</f>
        <v>Short-Sleeve Classic Jersey, L</v>
      </c>
    </row>
    <row r="9240" spans="1:17" x14ac:dyDescent="0.25">
      <c r="A9240" s="2">
        <v>37991</v>
      </c>
      <c r="B9240" s="1" t="s">
        <v>6596</v>
      </c>
      <c r="C9240">
        <v>537</v>
      </c>
      <c r="D9240">
        <v>13974</v>
      </c>
      <c r="E9240">
        <v>9</v>
      </c>
      <c r="F9240">
        <v>3</v>
      </c>
      <c r="G9240">
        <v>1</v>
      </c>
      <c r="H9240" s="2">
        <v>43105</v>
      </c>
      <c r="I9240" t="str">
        <f>VLOOKUP(Sales[[#This Row],[TerritoryKey]], Territories[], 2, FALSE)</f>
        <v>Australia</v>
      </c>
      <c r="J9240">
        <f>_xlfn.XLOOKUP(Sales[[#This Row],[ProductKey]], Products!$A:$A, Products!$J:$J)</f>
        <v>13.09</v>
      </c>
      <c r="K9240">
        <f>_xlfn.XLOOKUP(Sales[[#This Row],[ProductKey]], Products!$A:$A, Products!$K:$K)</f>
        <v>35</v>
      </c>
      <c r="L9240" s="1">
        <f>Sales[[#This Row],[ProductPrice]]*Sales[[#This Row],[OrderQuantity]]</f>
        <v>35</v>
      </c>
      <c r="M9240" s="1">
        <f>Sales[[#This Row],[OrderQuantity]]</f>
        <v>1</v>
      </c>
      <c r="N9240" s="1">
        <f>1</f>
        <v>1</v>
      </c>
      <c r="O9240" s="1">
        <f>Sales[[#This Row],[TotalSales]]-Sales[[#This Row],[TotalCost]]</f>
        <v>21.91</v>
      </c>
      <c r="P9240" s="1">
        <f>Sales[[#This Row],[ProductCost]]*Sales[[#This Row],[OrderQuantity]]</f>
        <v>13.09</v>
      </c>
      <c r="Q9240" s="1" t="str">
        <f>VLOOKUP(Sales[[#This Row],[ProductKey]], Products!$A$2:$D$1000, 4, FALSE)</f>
        <v>HL Mountain Tire</v>
      </c>
    </row>
    <row r="9241" spans="1:17" x14ac:dyDescent="0.25">
      <c r="A9241" s="2">
        <v>38020</v>
      </c>
      <c r="B9241" s="1" t="s">
        <v>6603</v>
      </c>
      <c r="C9241">
        <v>488</v>
      </c>
      <c r="D9241">
        <v>22942</v>
      </c>
      <c r="E9241">
        <v>9</v>
      </c>
      <c r="F9241">
        <v>3</v>
      </c>
      <c r="G9241">
        <v>1</v>
      </c>
      <c r="H9241" s="2">
        <v>43134</v>
      </c>
      <c r="I9241" t="str">
        <f>VLOOKUP(Sales[[#This Row],[TerritoryKey]], Territories[], 2, FALSE)</f>
        <v>Australia</v>
      </c>
      <c r="J9241">
        <f>_xlfn.XLOOKUP(Sales[[#This Row],[ProductKey]], Products!$A:$A, Products!$J:$J)</f>
        <v>41.572299999999998</v>
      </c>
      <c r="K9241">
        <f>_xlfn.XLOOKUP(Sales[[#This Row],[ProductKey]], Products!$A:$A, Products!$K:$K)</f>
        <v>53.99</v>
      </c>
      <c r="L9241" s="1">
        <f>Sales[[#This Row],[ProductPrice]]*Sales[[#This Row],[OrderQuantity]]</f>
        <v>53.99</v>
      </c>
      <c r="M9241" s="1">
        <f>Sales[[#This Row],[OrderQuantity]]</f>
        <v>1</v>
      </c>
      <c r="N9241" s="1">
        <f>1</f>
        <v>1</v>
      </c>
      <c r="O9241" s="1">
        <f>Sales[[#This Row],[TotalSales]]-Sales[[#This Row],[TotalCost]]</f>
        <v>12.417700000000004</v>
      </c>
      <c r="P9241" s="1">
        <f>Sales[[#This Row],[ProductCost]]*Sales[[#This Row],[OrderQuantity]]</f>
        <v>41.572299999999998</v>
      </c>
      <c r="Q9241" s="1" t="str">
        <f>VLOOKUP(Sales[[#This Row],[ProductKey]], Products!$A$2:$D$1000, 4, FALSE)</f>
        <v>Short-Sleeve Classic Jersey, S</v>
      </c>
    </row>
    <row r="9242" spans="1:17" x14ac:dyDescent="0.25">
      <c r="A9242" s="2">
        <v>38204</v>
      </c>
      <c r="B9242" s="1" t="s">
        <v>6618</v>
      </c>
      <c r="C9242">
        <v>491</v>
      </c>
      <c r="D9242">
        <v>11930</v>
      </c>
      <c r="E9242">
        <v>9</v>
      </c>
      <c r="F9242">
        <v>3</v>
      </c>
      <c r="G9242">
        <v>1</v>
      </c>
      <c r="H9242" s="2">
        <v>43317</v>
      </c>
      <c r="I9242" t="str">
        <f>VLOOKUP(Sales[[#This Row],[TerritoryKey]], Territories[], 2, FALSE)</f>
        <v>Australia</v>
      </c>
      <c r="J9242">
        <f>_xlfn.XLOOKUP(Sales[[#This Row],[ProductKey]], Products!$A:$A, Products!$J:$J)</f>
        <v>41.572299999999998</v>
      </c>
      <c r="K9242">
        <f>_xlfn.XLOOKUP(Sales[[#This Row],[ProductKey]], Products!$A:$A, Products!$K:$K)</f>
        <v>53.99</v>
      </c>
      <c r="L9242" s="1">
        <f>Sales[[#This Row],[ProductPrice]]*Sales[[#This Row],[OrderQuantity]]</f>
        <v>53.99</v>
      </c>
      <c r="M9242" s="1">
        <f>Sales[[#This Row],[OrderQuantity]]</f>
        <v>1</v>
      </c>
      <c r="N9242" s="1">
        <f>1</f>
        <v>1</v>
      </c>
      <c r="O9242" s="1">
        <f>Sales[[#This Row],[TotalSales]]-Sales[[#This Row],[TotalCost]]</f>
        <v>12.417700000000004</v>
      </c>
      <c r="P9242" s="1">
        <f>Sales[[#This Row],[ProductCost]]*Sales[[#This Row],[OrderQuantity]]</f>
        <v>41.572299999999998</v>
      </c>
      <c r="Q9242" s="1" t="str">
        <f>VLOOKUP(Sales[[#This Row],[ProductKey]], Products!$A$2:$D$1000, 4, FALSE)</f>
        <v>Short-Sleeve Classic Jersey, XL</v>
      </c>
    </row>
    <row r="9243" spans="1:17" x14ac:dyDescent="0.25">
      <c r="A9243" s="2">
        <v>38203</v>
      </c>
      <c r="B9243" s="1" t="s">
        <v>6794</v>
      </c>
      <c r="C9243">
        <v>537</v>
      </c>
      <c r="D9243">
        <v>16495</v>
      </c>
      <c r="E9243">
        <v>9</v>
      </c>
      <c r="F9243">
        <v>3</v>
      </c>
      <c r="G9243">
        <v>1</v>
      </c>
      <c r="H9243" s="2">
        <v>43316</v>
      </c>
      <c r="I9243" t="str">
        <f>VLOOKUP(Sales[[#This Row],[TerritoryKey]], Territories[], 2, FALSE)</f>
        <v>Australia</v>
      </c>
      <c r="J9243">
        <f>_xlfn.XLOOKUP(Sales[[#This Row],[ProductKey]], Products!$A:$A, Products!$J:$J)</f>
        <v>13.09</v>
      </c>
      <c r="K9243">
        <f>_xlfn.XLOOKUP(Sales[[#This Row],[ProductKey]], Products!$A:$A, Products!$K:$K)</f>
        <v>35</v>
      </c>
      <c r="L9243" s="1">
        <f>Sales[[#This Row],[ProductPrice]]*Sales[[#This Row],[OrderQuantity]]</f>
        <v>35</v>
      </c>
      <c r="M9243" s="1">
        <f>Sales[[#This Row],[OrderQuantity]]</f>
        <v>1</v>
      </c>
      <c r="N9243" s="1">
        <f>1</f>
        <v>1</v>
      </c>
      <c r="O9243" s="1">
        <f>Sales[[#This Row],[TotalSales]]-Sales[[#This Row],[TotalCost]]</f>
        <v>21.91</v>
      </c>
      <c r="P9243" s="1">
        <f>Sales[[#This Row],[ProductCost]]*Sales[[#This Row],[OrderQuantity]]</f>
        <v>13.09</v>
      </c>
      <c r="Q9243" s="1" t="str">
        <f>VLOOKUP(Sales[[#This Row],[ProductKey]], Products!$A$2:$D$1000, 4, FALSE)</f>
        <v>HL Mountain Tire</v>
      </c>
    </row>
    <row r="9244" spans="1:17" x14ac:dyDescent="0.25">
      <c r="A9244" s="2">
        <v>38022</v>
      </c>
      <c r="B9244" s="1" t="s">
        <v>6830</v>
      </c>
      <c r="C9244">
        <v>529</v>
      </c>
      <c r="D9244">
        <v>22908</v>
      </c>
      <c r="E9244">
        <v>9</v>
      </c>
      <c r="F9244">
        <v>3</v>
      </c>
      <c r="G9244">
        <v>1</v>
      </c>
      <c r="H9244" s="2">
        <v>43136</v>
      </c>
      <c r="I9244" t="str">
        <f>VLOOKUP(Sales[[#This Row],[TerritoryKey]], Territories[], 2, FALSE)</f>
        <v>Australia</v>
      </c>
      <c r="J9244">
        <f>_xlfn.XLOOKUP(Sales[[#This Row],[ProductKey]], Products!$A:$A, Products!$J:$J)</f>
        <v>1.4923</v>
      </c>
      <c r="K9244">
        <f>_xlfn.XLOOKUP(Sales[[#This Row],[ProductKey]], Products!$A:$A, Products!$K:$K)</f>
        <v>3.99</v>
      </c>
      <c r="L9244" s="1">
        <f>Sales[[#This Row],[ProductPrice]]*Sales[[#This Row],[OrderQuantity]]</f>
        <v>3.99</v>
      </c>
      <c r="M9244" s="1">
        <f>Sales[[#This Row],[OrderQuantity]]</f>
        <v>1</v>
      </c>
      <c r="N9244" s="1">
        <f>1</f>
        <v>1</v>
      </c>
      <c r="O9244" s="1">
        <f>Sales[[#This Row],[TotalSales]]-Sales[[#This Row],[TotalCost]]</f>
        <v>2.4977</v>
      </c>
      <c r="P9244" s="1">
        <f>Sales[[#This Row],[ProductCost]]*Sales[[#This Row],[OrderQuantity]]</f>
        <v>1.4923</v>
      </c>
      <c r="Q9244" s="1" t="str">
        <f>VLOOKUP(Sales[[#This Row],[ProductKey]], Products!$A$2:$D$1000, 4, FALSE)</f>
        <v>Road Tire Tube</v>
      </c>
    </row>
    <row r="9245" spans="1:17" x14ac:dyDescent="0.25">
      <c r="A9245" s="2">
        <v>38020</v>
      </c>
      <c r="B9245" s="1" t="s">
        <v>6894</v>
      </c>
      <c r="C9245">
        <v>480</v>
      </c>
      <c r="D9245">
        <v>27715</v>
      </c>
      <c r="E9245">
        <v>9</v>
      </c>
      <c r="F9245">
        <v>3</v>
      </c>
      <c r="G9245">
        <v>1</v>
      </c>
      <c r="H9245" s="2">
        <v>43134</v>
      </c>
      <c r="I9245" t="str">
        <f>VLOOKUP(Sales[[#This Row],[TerritoryKey]], Territories[], 2, FALSE)</f>
        <v>Australia</v>
      </c>
      <c r="J9245">
        <f>_xlfn.XLOOKUP(Sales[[#This Row],[ProductKey]], Products!$A:$A, Products!$J:$J)</f>
        <v>0.85650000000000004</v>
      </c>
      <c r="K9245">
        <f>_xlfn.XLOOKUP(Sales[[#This Row],[ProductKey]], Products!$A:$A, Products!$K:$K)</f>
        <v>2.29</v>
      </c>
      <c r="L9245" s="1">
        <f>Sales[[#This Row],[ProductPrice]]*Sales[[#This Row],[OrderQuantity]]</f>
        <v>2.29</v>
      </c>
      <c r="M9245" s="1">
        <f>Sales[[#This Row],[OrderQuantity]]</f>
        <v>1</v>
      </c>
      <c r="N9245" s="1">
        <f>1</f>
        <v>1</v>
      </c>
      <c r="O9245" s="1">
        <f>Sales[[#This Row],[TotalSales]]-Sales[[#This Row],[TotalCost]]</f>
        <v>1.4335</v>
      </c>
      <c r="P9245" s="1">
        <f>Sales[[#This Row],[ProductCost]]*Sales[[#This Row],[OrderQuantity]]</f>
        <v>0.85650000000000004</v>
      </c>
      <c r="Q9245" s="1" t="str">
        <f>VLOOKUP(Sales[[#This Row],[ProductKey]], Products!$A$2:$D$1000, 4, FALSE)</f>
        <v>Patch Kit/8 Patches</v>
      </c>
    </row>
    <row r="9246" spans="1:17" x14ac:dyDescent="0.25">
      <c r="A9246" s="2">
        <v>38172</v>
      </c>
      <c r="B9246" s="1" t="s">
        <v>6955</v>
      </c>
      <c r="C9246">
        <v>485</v>
      </c>
      <c r="D9246">
        <v>14034</v>
      </c>
      <c r="E9246">
        <v>9</v>
      </c>
      <c r="F9246">
        <v>3</v>
      </c>
      <c r="G9246">
        <v>1</v>
      </c>
      <c r="H9246" s="2">
        <v>43285</v>
      </c>
      <c r="I9246" t="str">
        <f>VLOOKUP(Sales[[#This Row],[TerritoryKey]], Territories[], 2, FALSE)</f>
        <v>Australia</v>
      </c>
      <c r="J9246">
        <f>_xlfn.XLOOKUP(Sales[[#This Row],[ProductKey]], Products!$A:$A, Products!$J:$J)</f>
        <v>8.2204999999999995</v>
      </c>
      <c r="K9246">
        <f>_xlfn.XLOOKUP(Sales[[#This Row],[ProductKey]], Products!$A:$A, Products!$K:$K)</f>
        <v>21.98</v>
      </c>
      <c r="L9246" s="1">
        <f>Sales[[#This Row],[ProductPrice]]*Sales[[#This Row],[OrderQuantity]]</f>
        <v>21.98</v>
      </c>
      <c r="M9246" s="1">
        <f>Sales[[#This Row],[OrderQuantity]]</f>
        <v>1</v>
      </c>
      <c r="N9246" s="1">
        <f>1</f>
        <v>1</v>
      </c>
      <c r="O9246" s="1">
        <f>Sales[[#This Row],[TotalSales]]-Sales[[#This Row],[TotalCost]]</f>
        <v>13.759500000000001</v>
      </c>
      <c r="P9246" s="1">
        <f>Sales[[#This Row],[ProductCost]]*Sales[[#This Row],[OrderQuantity]]</f>
        <v>8.2204999999999995</v>
      </c>
      <c r="Q9246" s="1" t="str">
        <f>VLOOKUP(Sales[[#This Row],[ProductKey]], Products!$A$2:$D$1000, 4, FALSE)</f>
        <v>Fender Set - Mountain</v>
      </c>
    </row>
    <row r="9247" spans="1:17" x14ac:dyDescent="0.25">
      <c r="A9247" s="2">
        <v>38050</v>
      </c>
      <c r="B9247" s="1" t="s">
        <v>7106</v>
      </c>
      <c r="C9247">
        <v>490</v>
      </c>
      <c r="D9247">
        <v>17332</v>
      </c>
      <c r="E9247">
        <v>9</v>
      </c>
      <c r="F9247">
        <v>3</v>
      </c>
      <c r="G9247">
        <v>1</v>
      </c>
      <c r="H9247" s="2">
        <v>43163</v>
      </c>
      <c r="I9247" t="str">
        <f>VLOOKUP(Sales[[#This Row],[TerritoryKey]], Territories[], 2, FALSE)</f>
        <v>Australia</v>
      </c>
      <c r="J9247">
        <f>_xlfn.XLOOKUP(Sales[[#This Row],[ProductKey]], Products!$A:$A, Products!$J:$J)</f>
        <v>41.572299999999998</v>
      </c>
      <c r="K9247">
        <f>_xlfn.XLOOKUP(Sales[[#This Row],[ProductKey]], Products!$A:$A, Products!$K:$K)</f>
        <v>53.99</v>
      </c>
      <c r="L9247" s="1">
        <f>Sales[[#This Row],[ProductPrice]]*Sales[[#This Row],[OrderQuantity]]</f>
        <v>53.99</v>
      </c>
      <c r="M9247" s="1">
        <f>Sales[[#This Row],[OrderQuantity]]</f>
        <v>1</v>
      </c>
      <c r="N9247" s="1">
        <f>1</f>
        <v>1</v>
      </c>
      <c r="O9247" s="1">
        <f>Sales[[#This Row],[TotalSales]]-Sales[[#This Row],[TotalCost]]</f>
        <v>12.417700000000004</v>
      </c>
      <c r="P9247" s="1">
        <f>Sales[[#This Row],[ProductCost]]*Sales[[#This Row],[OrderQuantity]]</f>
        <v>41.572299999999998</v>
      </c>
      <c r="Q9247" s="1" t="str">
        <f>VLOOKUP(Sales[[#This Row],[ProductKey]], Products!$A$2:$D$1000, 4, FALSE)</f>
        <v>Short-Sleeve Classic Jersey, L</v>
      </c>
    </row>
    <row r="9248" spans="1:17" x14ac:dyDescent="0.25">
      <c r="A9248" s="2">
        <v>38141</v>
      </c>
      <c r="B9248" s="1" t="s">
        <v>7131</v>
      </c>
      <c r="C9248">
        <v>483</v>
      </c>
      <c r="D9248">
        <v>27733</v>
      </c>
      <c r="E9248">
        <v>9</v>
      </c>
      <c r="F9248">
        <v>3</v>
      </c>
      <c r="G9248">
        <v>1</v>
      </c>
      <c r="H9248" s="2">
        <v>43254</v>
      </c>
      <c r="I9248" t="str">
        <f>VLOOKUP(Sales[[#This Row],[TerritoryKey]], Territories[], 2, FALSE)</f>
        <v>Australia</v>
      </c>
      <c r="J9248">
        <f>_xlfn.XLOOKUP(Sales[[#This Row],[ProductKey]], Products!$A:$A, Products!$J:$J)</f>
        <v>44.88</v>
      </c>
      <c r="K9248">
        <f>_xlfn.XLOOKUP(Sales[[#This Row],[ProductKey]], Products!$A:$A, Products!$K:$K)</f>
        <v>120</v>
      </c>
      <c r="L9248" s="1">
        <f>Sales[[#This Row],[ProductPrice]]*Sales[[#This Row],[OrderQuantity]]</f>
        <v>120</v>
      </c>
      <c r="M9248" s="1">
        <f>Sales[[#This Row],[OrderQuantity]]</f>
        <v>1</v>
      </c>
      <c r="N9248" s="1">
        <f>1</f>
        <v>1</v>
      </c>
      <c r="O9248" s="1">
        <f>Sales[[#This Row],[TotalSales]]-Sales[[#This Row],[TotalCost]]</f>
        <v>75.12</v>
      </c>
      <c r="P9248" s="1">
        <f>Sales[[#This Row],[ProductCost]]*Sales[[#This Row],[OrderQuantity]]</f>
        <v>44.88</v>
      </c>
      <c r="Q9248" s="1" t="str">
        <f>VLOOKUP(Sales[[#This Row],[ProductKey]], Products!$A$2:$D$1000, 4, FALSE)</f>
        <v>Hitch Rack - 4-Bike</v>
      </c>
    </row>
    <row r="9249" spans="1:17" x14ac:dyDescent="0.25">
      <c r="A9249" s="2">
        <v>38083</v>
      </c>
      <c r="B9249" s="1" t="s">
        <v>7371</v>
      </c>
      <c r="C9249">
        <v>480</v>
      </c>
      <c r="D9249">
        <v>14684</v>
      </c>
      <c r="E9249">
        <v>9</v>
      </c>
      <c r="F9249">
        <v>3</v>
      </c>
      <c r="G9249">
        <v>1</v>
      </c>
      <c r="H9249" s="2">
        <v>43196</v>
      </c>
      <c r="I9249" t="str">
        <f>VLOOKUP(Sales[[#This Row],[TerritoryKey]], Territories[], 2, FALSE)</f>
        <v>Australia</v>
      </c>
      <c r="J9249">
        <f>_xlfn.XLOOKUP(Sales[[#This Row],[ProductKey]], Products!$A:$A, Products!$J:$J)</f>
        <v>0.85650000000000004</v>
      </c>
      <c r="K9249">
        <f>_xlfn.XLOOKUP(Sales[[#This Row],[ProductKey]], Products!$A:$A, Products!$K:$K)</f>
        <v>2.29</v>
      </c>
      <c r="L9249" s="1">
        <f>Sales[[#This Row],[ProductPrice]]*Sales[[#This Row],[OrderQuantity]]</f>
        <v>2.29</v>
      </c>
      <c r="M9249" s="1">
        <f>Sales[[#This Row],[OrderQuantity]]</f>
        <v>1</v>
      </c>
      <c r="N9249" s="1">
        <f>1</f>
        <v>1</v>
      </c>
      <c r="O9249" s="1">
        <f>Sales[[#This Row],[TotalSales]]-Sales[[#This Row],[TotalCost]]</f>
        <v>1.4335</v>
      </c>
      <c r="P9249" s="1">
        <f>Sales[[#This Row],[ProductCost]]*Sales[[#This Row],[OrderQuantity]]</f>
        <v>0.85650000000000004</v>
      </c>
      <c r="Q9249" s="1" t="str">
        <f>VLOOKUP(Sales[[#This Row],[ProductKey]], Products!$A$2:$D$1000, 4, FALSE)</f>
        <v>Patch Kit/8 Patches</v>
      </c>
    </row>
    <row r="9250" spans="1:17" x14ac:dyDescent="0.25">
      <c r="A9250" s="2">
        <v>38143</v>
      </c>
      <c r="B9250" s="1" t="s">
        <v>7426</v>
      </c>
      <c r="C9250">
        <v>466</v>
      </c>
      <c r="D9250">
        <v>13967</v>
      </c>
      <c r="E9250">
        <v>9</v>
      </c>
      <c r="F9250">
        <v>3</v>
      </c>
      <c r="G9250">
        <v>1</v>
      </c>
      <c r="H9250" s="2">
        <v>43256</v>
      </c>
      <c r="I9250" t="str">
        <f>VLOOKUP(Sales[[#This Row],[TerritoryKey]], Territories[], 2, FALSE)</f>
        <v>Australia</v>
      </c>
      <c r="J9250">
        <f>_xlfn.XLOOKUP(Sales[[#This Row],[ProductKey]], Products!$A:$A, Products!$J:$J)</f>
        <v>9.7135999999999996</v>
      </c>
      <c r="K9250">
        <f>_xlfn.XLOOKUP(Sales[[#This Row],[ProductKey]], Products!$A:$A, Products!$K:$K)</f>
        <v>23.548100000000002</v>
      </c>
      <c r="L9250" s="1">
        <f>Sales[[#This Row],[ProductPrice]]*Sales[[#This Row],[OrderQuantity]]</f>
        <v>23.548100000000002</v>
      </c>
      <c r="M9250" s="1">
        <f>Sales[[#This Row],[OrderQuantity]]</f>
        <v>1</v>
      </c>
      <c r="N9250" s="1">
        <f>1</f>
        <v>1</v>
      </c>
      <c r="O9250" s="1">
        <f>Sales[[#This Row],[TotalSales]]-Sales[[#This Row],[TotalCost]]</f>
        <v>13.834500000000002</v>
      </c>
      <c r="P9250" s="1">
        <f>Sales[[#This Row],[ProductCost]]*Sales[[#This Row],[OrderQuantity]]</f>
        <v>9.7135999999999996</v>
      </c>
      <c r="Q9250" s="1" t="str">
        <f>VLOOKUP(Sales[[#This Row],[ProductKey]], Products!$A$2:$D$1000, 4, FALSE)</f>
        <v>Half-Finger Gloves, L</v>
      </c>
    </row>
    <row r="9251" spans="1:17" x14ac:dyDescent="0.25">
      <c r="A9251" s="2">
        <v>38110</v>
      </c>
      <c r="B9251" s="1" t="s">
        <v>7460</v>
      </c>
      <c r="C9251">
        <v>491</v>
      </c>
      <c r="D9251">
        <v>13953</v>
      </c>
      <c r="E9251">
        <v>9</v>
      </c>
      <c r="F9251">
        <v>3</v>
      </c>
      <c r="G9251">
        <v>1</v>
      </c>
      <c r="H9251" s="2">
        <v>43223</v>
      </c>
      <c r="I9251" t="str">
        <f>VLOOKUP(Sales[[#This Row],[TerritoryKey]], Territories[], 2, FALSE)</f>
        <v>Australia</v>
      </c>
      <c r="J9251">
        <f>_xlfn.XLOOKUP(Sales[[#This Row],[ProductKey]], Products!$A:$A, Products!$J:$J)</f>
        <v>41.572299999999998</v>
      </c>
      <c r="K9251">
        <f>_xlfn.XLOOKUP(Sales[[#This Row],[ProductKey]], Products!$A:$A, Products!$K:$K)</f>
        <v>53.99</v>
      </c>
      <c r="L9251" s="1">
        <f>Sales[[#This Row],[ProductPrice]]*Sales[[#This Row],[OrderQuantity]]</f>
        <v>53.99</v>
      </c>
      <c r="M9251" s="1">
        <f>Sales[[#This Row],[OrderQuantity]]</f>
        <v>1</v>
      </c>
      <c r="N9251" s="1">
        <f>1</f>
        <v>1</v>
      </c>
      <c r="O9251" s="1">
        <f>Sales[[#This Row],[TotalSales]]-Sales[[#This Row],[TotalCost]]</f>
        <v>12.417700000000004</v>
      </c>
      <c r="P9251" s="1">
        <f>Sales[[#This Row],[ProductCost]]*Sales[[#This Row],[OrderQuantity]]</f>
        <v>41.572299999999998</v>
      </c>
      <c r="Q9251" s="1" t="str">
        <f>VLOOKUP(Sales[[#This Row],[ProductKey]], Products!$A$2:$D$1000, 4, FALSE)</f>
        <v>Short-Sleeve Classic Jersey, XL</v>
      </c>
    </row>
    <row r="9252" spans="1:17" x14ac:dyDescent="0.25">
      <c r="A9252" s="2">
        <v>38142</v>
      </c>
      <c r="B9252" s="1" t="s">
        <v>7533</v>
      </c>
      <c r="C9252">
        <v>489</v>
      </c>
      <c r="D9252">
        <v>27860</v>
      </c>
      <c r="E9252">
        <v>9</v>
      </c>
      <c r="F9252">
        <v>3</v>
      </c>
      <c r="G9252">
        <v>1</v>
      </c>
      <c r="H9252" s="2">
        <v>43255</v>
      </c>
      <c r="I9252" t="str">
        <f>VLOOKUP(Sales[[#This Row],[TerritoryKey]], Territories[], 2, FALSE)</f>
        <v>Australia</v>
      </c>
      <c r="J9252">
        <f>_xlfn.XLOOKUP(Sales[[#This Row],[ProductKey]], Products!$A:$A, Products!$J:$J)</f>
        <v>41.572299999999998</v>
      </c>
      <c r="K9252">
        <f>_xlfn.XLOOKUP(Sales[[#This Row],[ProductKey]], Products!$A:$A, Products!$K:$K)</f>
        <v>53.99</v>
      </c>
      <c r="L9252" s="1">
        <f>Sales[[#This Row],[ProductPrice]]*Sales[[#This Row],[OrderQuantity]]</f>
        <v>53.99</v>
      </c>
      <c r="M9252" s="1">
        <f>Sales[[#This Row],[OrderQuantity]]</f>
        <v>1</v>
      </c>
      <c r="N9252" s="1">
        <f>1</f>
        <v>1</v>
      </c>
      <c r="O9252" s="1">
        <f>Sales[[#This Row],[TotalSales]]-Sales[[#This Row],[TotalCost]]</f>
        <v>12.417700000000004</v>
      </c>
      <c r="P9252" s="1">
        <f>Sales[[#This Row],[ProductCost]]*Sales[[#This Row],[OrderQuantity]]</f>
        <v>41.572299999999998</v>
      </c>
      <c r="Q9252" s="1" t="str">
        <f>VLOOKUP(Sales[[#This Row],[ProductKey]], Products!$A$2:$D$1000, 4, FALSE)</f>
        <v>Short-Sleeve Classic Jersey, M</v>
      </c>
    </row>
    <row r="9253" spans="1:17" x14ac:dyDescent="0.25">
      <c r="A9253" s="2">
        <v>38141</v>
      </c>
      <c r="B9253" s="1" t="s">
        <v>7566</v>
      </c>
      <c r="C9253">
        <v>479</v>
      </c>
      <c r="D9253">
        <v>11365</v>
      </c>
      <c r="E9253">
        <v>9</v>
      </c>
      <c r="F9253">
        <v>3</v>
      </c>
      <c r="G9253">
        <v>1</v>
      </c>
      <c r="H9253" s="2">
        <v>43254</v>
      </c>
      <c r="I9253" t="str">
        <f>VLOOKUP(Sales[[#This Row],[TerritoryKey]], Territories[], 2, FALSE)</f>
        <v>Australia</v>
      </c>
      <c r="J9253">
        <f>_xlfn.XLOOKUP(Sales[[#This Row],[ProductKey]], Products!$A:$A, Products!$J:$J)</f>
        <v>3.3622999999999998</v>
      </c>
      <c r="K9253">
        <f>_xlfn.XLOOKUP(Sales[[#This Row],[ProductKey]], Products!$A:$A, Products!$K:$K)</f>
        <v>8.99</v>
      </c>
      <c r="L9253" s="1">
        <f>Sales[[#This Row],[ProductPrice]]*Sales[[#This Row],[OrderQuantity]]</f>
        <v>8.99</v>
      </c>
      <c r="M9253" s="1">
        <f>Sales[[#This Row],[OrderQuantity]]</f>
        <v>1</v>
      </c>
      <c r="N9253" s="1">
        <f>1</f>
        <v>1</v>
      </c>
      <c r="O9253" s="1">
        <f>Sales[[#This Row],[TotalSales]]-Sales[[#This Row],[TotalCost]]</f>
        <v>5.6277000000000008</v>
      </c>
      <c r="P9253" s="1">
        <f>Sales[[#This Row],[ProductCost]]*Sales[[#This Row],[OrderQuantity]]</f>
        <v>3.3622999999999998</v>
      </c>
      <c r="Q9253" s="1" t="str">
        <f>VLOOKUP(Sales[[#This Row],[ProductKey]], Products!$A$2:$D$1000, 4, FALSE)</f>
        <v>Road Bottle Cage</v>
      </c>
    </row>
    <row r="9254" spans="1:17" x14ac:dyDescent="0.25">
      <c r="A9254" s="2">
        <v>38171</v>
      </c>
      <c r="B9254" s="1" t="s">
        <v>7632</v>
      </c>
      <c r="C9254">
        <v>491</v>
      </c>
      <c r="D9254">
        <v>16332</v>
      </c>
      <c r="E9254">
        <v>9</v>
      </c>
      <c r="F9254">
        <v>3</v>
      </c>
      <c r="G9254">
        <v>1</v>
      </c>
      <c r="H9254" s="2">
        <v>43284</v>
      </c>
      <c r="I9254" t="str">
        <f>VLOOKUP(Sales[[#This Row],[TerritoryKey]], Territories[], 2, FALSE)</f>
        <v>Australia</v>
      </c>
      <c r="J9254">
        <f>_xlfn.XLOOKUP(Sales[[#This Row],[ProductKey]], Products!$A:$A, Products!$J:$J)</f>
        <v>41.572299999999998</v>
      </c>
      <c r="K9254">
        <f>_xlfn.XLOOKUP(Sales[[#This Row],[ProductKey]], Products!$A:$A, Products!$K:$K)</f>
        <v>53.99</v>
      </c>
      <c r="L9254" s="1">
        <f>Sales[[#This Row],[ProductPrice]]*Sales[[#This Row],[OrderQuantity]]</f>
        <v>53.99</v>
      </c>
      <c r="M9254" s="1">
        <f>Sales[[#This Row],[OrderQuantity]]</f>
        <v>1</v>
      </c>
      <c r="N9254" s="1">
        <f>1</f>
        <v>1</v>
      </c>
      <c r="O9254" s="1">
        <f>Sales[[#This Row],[TotalSales]]-Sales[[#This Row],[TotalCost]]</f>
        <v>12.417700000000004</v>
      </c>
      <c r="P9254" s="1">
        <f>Sales[[#This Row],[ProductCost]]*Sales[[#This Row],[OrderQuantity]]</f>
        <v>41.572299999999998</v>
      </c>
      <c r="Q9254" s="1" t="str">
        <f>VLOOKUP(Sales[[#This Row],[ProductKey]], Products!$A$2:$D$1000, 4, FALSE)</f>
        <v>Short-Sleeve Classic Jersey, XL</v>
      </c>
    </row>
    <row r="9255" spans="1:17" x14ac:dyDescent="0.25">
      <c r="A9255" s="2">
        <v>38141</v>
      </c>
      <c r="B9255" s="1" t="s">
        <v>7635</v>
      </c>
      <c r="C9255">
        <v>491</v>
      </c>
      <c r="D9255">
        <v>13644</v>
      </c>
      <c r="E9255">
        <v>9</v>
      </c>
      <c r="F9255">
        <v>3</v>
      </c>
      <c r="G9255">
        <v>1</v>
      </c>
      <c r="H9255" s="2">
        <v>43254</v>
      </c>
      <c r="I9255" t="str">
        <f>VLOOKUP(Sales[[#This Row],[TerritoryKey]], Territories[], 2, FALSE)</f>
        <v>Australia</v>
      </c>
      <c r="J9255">
        <f>_xlfn.XLOOKUP(Sales[[#This Row],[ProductKey]], Products!$A:$A, Products!$J:$J)</f>
        <v>41.572299999999998</v>
      </c>
      <c r="K9255">
        <f>_xlfn.XLOOKUP(Sales[[#This Row],[ProductKey]], Products!$A:$A, Products!$K:$K)</f>
        <v>53.99</v>
      </c>
      <c r="L9255" s="1">
        <f>Sales[[#This Row],[ProductPrice]]*Sales[[#This Row],[OrderQuantity]]</f>
        <v>53.99</v>
      </c>
      <c r="M9255" s="1">
        <f>Sales[[#This Row],[OrderQuantity]]</f>
        <v>1</v>
      </c>
      <c r="N9255" s="1">
        <f>1</f>
        <v>1</v>
      </c>
      <c r="O9255" s="1">
        <f>Sales[[#This Row],[TotalSales]]-Sales[[#This Row],[TotalCost]]</f>
        <v>12.417700000000004</v>
      </c>
      <c r="P9255" s="1">
        <f>Sales[[#This Row],[ProductCost]]*Sales[[#This Row],[OrderQuantity]]</f>
        <v>41.572299999999998</v>
      </c>
      <c r="Q9255" s="1" t="str">
        <f>VLOOKUP(Sales[[#This Row],[ProductKey]], Products!$A$2:$D$1000, 4, FALSE)</f>
        <v>Short-Sleeve Classic Jersey, XL</v>
      </c>
    </row>
    <row r="9256" spans="1:17" x14ac:dyDescent="0.25">
      <c r="A9256" s="2">
        <v>38110</v>
      </c>
      <c r="B9256" s="1" t="s">
        <v>7637</v>
      </c>
      <c r="C9256">
        <v>232</v>
      </c>
      <c r="D9256">
        <v>13960</v>
      </c>
      <c r="E9256">
        <v>9</v>
      </c>
      <c r="F9256">
        <v>3</v>
      </c>
      <c r="G9256">
        <v>1</v>
      </c>
      <c r="H9256" s="2">
        <v>43223</v>
      </c>
      <c r="I9256" t="str">
        <f>VLOOKUP(Sales[[#This Row],[TerritoryKey]], Territories[], 2, FALSE)</f>
        <v>Australia</v>
      </c>
      <c r="J9256">
        <f>_xlfn.XLOOKUP(Sales[[#This Row],[ProductKey]], Products!$A:$A, Products!$J:$J)</f>
        <v>31.724399999999999</v>
      </c>
      <c r="K9256">
        <f>_xlfn.XLOOKUP(Sales[[#This Row],[ProductKey]], Products!$A:$A, Products!$K:$K)</f>
        <v>48.067300000000003</v>
      </c>
      <c r="L9256" s="1">
        <f>Sales[[#This Row],[ProductPrice]]*Sales[[#This Row],[OrderQuantity]]</f>
        <v>48.067300000000003</v>
      </c>
      <c r="M9256" s="1">
        <f>Sales[[#This Row],[OrderQuantity]]</f>
        <v>1</v>
      </c>
      <c r="N9256" s="1">
        <f>1</f>
        <v>1</v>
      </c>
      <c r="O9256" s="1">
        <f>Sales[[#This Row],[TotalSales]]-Sales[[#This Row],[TotalCost]]</f>
        <v>16.342900000000004</v>
      </c>
      <c r="P9256" s="1">
        <f>Sales[[#This Row],[ProductCost]]*Sales[[#This Row],[OrderQuantity]]</f>
        <v>31.724399999999999</v>
      </c>
      <c r="Q9256" s="1" t="str">
        <f>VLOOKUP(Sales[[#This Row],[ProductKey]], Products!$A$2:$D$1000, 4, FALSE)</f>
        <v>Long-Sleeve Logo Jersey, L</v>
      </c>
    </row>
    <row r="9257" spans="1:17" x14ac:dyDescent="0.25">
      <c r="A9257" s="2">
        <v>38112</v>
      </c>
      <c r="B9257" s="1" t="s">
        <v>7661</v>
      </c>
      <c r="C9257">
        <v>490</v>
      </c>
      <c r="D9257">
        <v>13118</v>
      </c>
      <c r="E9257">
        <v>9</v>
      </c>
      <c r="F9257">
        <v>3</v>
      </c>
      <c r="G9257">
        <v>1</v>
      </c>
      <c r="H9257" s="2">
        <v>43225</v>
      </c>
      <c r="I9257" t="str">
        <f>VLOOKUP(Sales[[#This Row],[TerritoryKey]], Territories[], 2, FALSE)</f>
        <v>Australia</v>
      </c>
      <c r="J9257">
        <f>_xlfn.XLOOKUP(Sales[[#This Row],[ProductKey]], Products!$A:$A, Products!$J:$J)</f>
        <v>41.572299999999998</v>
      </c>
      <c r="K9257">
        <f>_xlfn.XLOOKUP(Sales[[#This Row],[ProductKey]], Products!$A:$A, Products!$K:$K)</f>
        <v>53.99</v>
      </c>
      <c r="L9257" s="1">
        <f>Sales[[#This Row],[ProductPrice]]*Sales[[#This Row],[OrderQuantity]]</f>
        <v>53.99</v>
      </c>
      <c r="M9257" s="1">
        <f>Sales[[#This Row],[OrderQuantity]]</f>
        <v>1</v>
      </c>
      <c r="N9257" s="1">
        <f>1</f>
        <v>1</v>
      </c>
      <c r="O9257" s="1">
        <f>Sales[[#This Row],[TotalSales]]-Sales[[#This Row],[TotalCost]]</f>
        <v>12.417700000000004</v>
      </c>
      <c r="P9257" s="1">
        <f>Sales[[#This Row],[ProductCost]]*Sales[[#This Row],[OrderQuantity]]</f>
        <v>41.572299999999998</v>
      </c>
      <c r="Q9257" s="1" t="str">
        <f>VLOOKUP(Sales[[#This Row],[ProductKey]], Products!$A$2:$D$1000, 4, FALSE)</f>
        <v>Short-Sleeve Classic Jersey, L</v>
      </c>
    </row>
    <row r="9258" spans="1:17" x14ac:dyDescent="0.25">
      <c r="A9258" s="2">
        <v>38205</v>
      </c>
      <c r="B9258" s="1" t="s">
        <v>7733</v>
      </c>
      <c r="C9258">
        <v>540</v>
      </c>
      <c r="D9258">
        <v>22860</v>
      </c>
      <c r="E9258">
        <v>9</v>
      </c>
      <c r="F9258">
        <v>3</v>
      </c>
      <c r="G9258">
        <v>1</v>
      </c>
      <c r="H9258" s="2">
        <v>43318</v>
      </c>
      <c r="I9258" t="str">
        <f>VLOOKUP(Sales[[#This Row],[TerritoryKey]], Territories[], 2, FALSE)</f>
        <v>Australia</v>
      </c>
      <c r="J9258">
        <f>_xlfn.XLOOKUP(Sales[[#This Row],[ProductKey]], Products!$A:$A, Products!$J:$J)</f>
        <v>12.192399999999999</v>
      </c>
      <c r="K9258">
        <f>_xlfn.XLOOKUP(Sales[[#This Row],[ProductKey]], Products!$A:$A, Products!$K:$K)</f>
        <v>32.6</v>
      </c>
      <c r="L9258" s="1">
        <f>Sales[[#This Row],[ProductPrice]]*Sales[[#This Row],[OrderQuantity]]</f>
        <v>32.6</v>
      </c>
      <c r="M9258" s="1">
        <f>Sales[[#This Row],[OrderQuantity]]</f>
        <v>1</v>
      </c>
      <c r="N9258" s="1">
        <f>1</f>
        <v>1</v>
      </c>
      <c r="O9258" s="1">
        <f>Sales[[#This Row],[TotalSales]]-Sales[[#This Row],[TotalCost]]</f>
        <v>20.407600000000002</v>
      </c>
      <c r="P9258" s="1">
        <f>Sales[[#This Row],[ProductCost]]*Sales[[#This Row],[OrderQuantity]]</f>
        <v>12.192399999999999</v>
      </c>
      <c r="Q9258" s="1" t="str">
        <f>VLOOKUP(Sales[[#This Row],[ProductKey]], Products!$A$2:$D$1000, 4, FALSE)</f>
        <v>HL Road Tire</v>
      </c>
    </row>
    <row r="9259" spans="1:17" x14ac:dyDescent="0.25">
      <c r="A9259" s="2">
        <v>38296</v>
      </c>
      <c r="B9259" s="1" t="s">
        <v>7843</v>
      </c>
      <c r="C9259">
        <v>226</v>
      </c>
      <c r="D9259">
        <v>28102</v>
      </c>
      <c r="E9259">
        <v>9</v>
      </c>
      <c r="F9259">
        <v>3</v>
      </c>
      <c r="G9259">
        <v>1</v>
      </c>
      <c r="H9259" s="2">
        <v>43409</v>
      </c>
      <c r="I9259" t="str">
        <f>VLOOKUP(Sales[[#This Row],[TerritoryKey]], Territories[], 2, FALSE)</f>
        <v>Australia</v>
      </c>
      <c r="J9259">
        <f>_xlfn.XLOOKUP(Sales[[#This Row],[ProductKey]], Products!$A:$A, Products!$J:$J)</f>
        <v>31.724399999999999</v>
      </c>
      <c r="K9259">
        <f>_xlfn.XLOOKUP(Sales[[#This Row],[ProductKey]], Products!$A:$A, Products!$K:$K)</f>
        <v>48.067300000000003</v>
      </c>
      <c r="L9259" s="1">
        <f>Sales[[#This Row],[ProductPrice]]*Sales[[#This Row],[OrderQuantity]]</f>
        <v>48.067300000000003</v>
      </c>
      <c r="M9259" s="1">
        <f>Sales[[#This Row],[OrderQuantity]]</f>
        <v>1</v>
      </c>
      <c r="N9259" s="1">
        <f>1</f>
        <v>1</v>
      </c>
      <c r="O9259" s="1">
        <f>Sales[[#This Row],[TotalSales]]-Sales[[#This Row],[TotalCost]]</f>
        <v>16.342900000000004</v>
      </c>
      <c r="P9259" s="1">
        <f>Sales[[#This Row],[ProductCost]]*Sales[[#This Row],[OrderQuantity]]</f>
        <v>31.724399999999999</v>
      </c>
      <c r="Q9259" s="1" t="str">
        <f>VLOOKUP(Sales[[#This Row],[ProductKey]], Products!$A$2:$D$1000, 4, FALSE)</f>
        <v>Long-Sleeve Logo Jersey, S</v>
      </c>
    </row>
    <row r="9260" spans="1:17" x14ac:dyDescent="0.25">
      <c r="A9260" s="2">
        <v>38204</v>
      </c>
      <c r="B9260" s="1" t="s">
        <v>7878</v>
      </c>
      <c r="C9260">
        <v>488</v>
      </c>
      <c r="D9260">
        <v>22005</v>
      </c>
      <c r="E9260">
        <v>9</v>
      </c>
      <c r="F9260">
        <v>3</v>
      </c>
      <c r="G9260">
        <v>1</v>
      </c>
      <c r="H9260" s="2">
        <v>43317</v>
      </c>
      <c r="I9260" t="str">
        <f>VLOOKUP(Sales[[#This Row],[TerritoryKey]], Territories[], 2, FALSE)</f>
        <v>Australia</v>
      </c>
      <c r="J9260">
        <f>_xlfn.XLOOKUP(Sales[[#This Row],[ProductKey]], Products!$A:$A, Products!$J:$J)</f>
        <v>41.572299999999998</v>
      </c>
      <c r="K9260">
        <f>_xlfn.XLOOKUP(Sales[[#This Row],[ProductKey]], Products!$A:$A, Products!$K:$K)</f>
        <v>53.99</v>
      </c>
      <c r="L9260" s="1">
        <f>Sales[[#This Row],[ProductPrice]]*Sales[[#This Row],[OrderQuantity]]</f>
        <v>53.99</v>
      </c>
      <c r="M9260" s="1">
        <f>Sales[[#This Row],[OrderQuantity]]</f>
        <v>1</v>
      </c>
      <c r="N9260" s="1">
        <f>1</f>
        <v>1</v>
      </c>
      <c r="O9260" s="1">
        <f>Sales[[#This Row],[TotalSales]]-Sales[[#This Row],[TotalCost]]</f>
        <v>12.417700000000004</v>
      </c>
      <c r="P9260" s="1">
        <f>Sales[[#This Row],[ProductCost]]*Sales[[#This Row],[OrderQuantity]]</f>
        <v>41.572299999999998</v>
      </c>
      <c r="Q9260" s="1" t="str">
        <f>VLOOKUP(Sales[[#This Row],[ProductKey]], Products!$A$2:$D$1000, 4, FALSE)</f>
        <v>Short-Sleeve Classic Jersey, S</v>
      </c>
    </row>
    <row r="9261" spans="1:17" x14ac:dyDescent="0.25">
      <c r="A9261" s="2">
        <v>37876</v>
      </c>
      <c r="B9261" s="1" t="s">
        <v>202</v>
      </c>
      <c r="C9261">
        <v>480</v>
      </c>
      <c r="D9261">
        <v>12978</v>
      </c>
      <c r="E9261">
        <v>4</v>
      </c>
      <c r="F9261">
        <v>3</v>
      </c>
      <c r="G9261">
        <v>1</v>
      </c>
      <c r="H9261" s="2">
        <v>42990</v>
      </c>
      <c r="I9261" t="str">
        <f>VLOOKUP(Sales[[#This Row],[TerritoryKey]], Territories[], 2, FALSE)</f>
        <v>Southwest</v>
      </c>
      <c r="J9261">
        <f>_xlfn.XLOOKUP(Sales[[#This Row],[ProductKey]], Products!$A:$A, Products!$J:$J)</f>
        <v>0.85650000000000004</v>
      </c>
      <c r="K9261">
        <f>_xlfn.XLOOKUP(Sales[[#This Row],[ProductKey]], Products!$A:$A, Products!$K:$K)</f>
        <v>2.29</v>
      </c>
      <c r="L9261" s="1">
        <f>Sales[[#This Row],[ProductPrice]]*Sales[[#This Row],[OrderQuantity]]</f>
        <v>2.29</v>
      </c>
      <c r="M9261" s="1">
        <f>Sales[[#This Row],[OrderQuantity]]</f>
        <v>1</v>
      </c>
      <c r="N9261" s="1">
        <f>1</f>
        <v>1</v>
      </c>
      <c r="O9261" s="1">
        <f>Sales[[#This Row],[TotalSales]]-Sales[[#This Row],[TotalCost]]</f>
        <v>1.4335</v>
      </c>
      <c r="P9261" s="1">
        <f>Sales[[#This Row],[ProductCost]]*Sales[[#This Row],[OrderQuantity]]</f>
        <v>0.85650000000000004</v>
      </c>
      <c r="Q9261" s="1" t="str">
        <f>VLOOKUP(Sales[[#This Row],[ProductKey]], Products!$A$2:$D$1000, 4, FALSE)</f>
        <v>Patch Kit/8 Patches</v>
      </c>
    </row>
    <row r="9262" spans="1:17" x14ac:dyDescent="0.25">
      <c r="A9262" s="2">
        <v>37752</v>
      </c>
      <c r="B9262" s="1" t="s">
        <v>242</v>
      </c>
      <c r="C9262">
        <v>483</v>
      </c>
      <c r="D9262">
        <v>25257</v>
      </c>
      <c r="E9262">
        <v>4</v>
      </c>
      <c r="F9262">
        <v>3</v>
      </c>
      <c r="G9262">
        <v>1</v>
      </c>
      <c r="H9262" s="2">
        <v>42866</v>
      </c>
      <c r="I9262" t="str">
        <f>VLOOKUP(Sales[[#This Row],[TerritoryKey]], Territories[], 2, FALSE)</f>
        <v>Southwest</v>
      </c>
      <c r="J9262">
        <f>_xlfn.XLOOKUP(Sales[[#This Row],[ProductKey]], Products!$A:$A, Products!$J:$J)</f>
        <v>44.88</v>
      </c>
      <c r="K9262">
        <f>_xlfn.XLOOKUP(Sales[[#This Row],[ProductKey]], Products!$A:$A, Products!$K:$K)</f>
        <v>120</v>
      </c>
      <c r="L9262" s="1">
        <f>Sales[[#This Row],[ProductPrice]]*Sales[[#This Row],[OrderQuantity]]</f>
        <v>120</v>
      </c>
      <c r="M9262" s="1">
        <f>Sales[[#This Row],[OrderQuantity]]</f>
        <v>1</v>
      </c>
      <c r="N9262" s="1">
        <f>1</f>
        <v>1</v>
      </c>
      <c r="O9262" s="1">
        <f>Sales[[#This Row],[TotalSales]]-Sales[[#This Row],[TotalCost]]</f>
        <v>75.12</v>
      </c>
      <c r="P9262" s="1">
        <f>Sales[[#This Row],[ProductCost]]*Sales[[#This Row],[OrderQuantity]]</f>
        <v>44.88</v>
      </c>
      <c r="Q9262" s="1" t="str">
        <f>VLOOKUP(Sales[[#This Row],[ProductKey]], Products!$A$2:$D$1000, 4, FALSE)</f>
        <v>Hitch Rack - 4-Bike</v>
      </c>
    </row>
    <row r="9263" spans="1:17" x14ac:dyDescent="0.25">
      <c r="A9263" s="2">
        <v>37965</v>
      </c>
      <c r="B9263" s="1" t="s">
        <v>247</v>
      </c>
      <c r="C9263">
        <v>235</v>
      </c>
      <c r="D9263">
        <v>20387</v>
      </c>
      <c r="E9263">
        <v>4</v>
      </c>
      <c r="F9263">
        <v>3</v>
      </c>
      <c r="G9263">
        <v>1</v>
      </c>
      <c r="H9263" s="2">
        <v>43079</v>
      </c>
      <c r="I9263" t="str">
        <f>VLOOKUP(Sales[[#This Row],[TerritoryKey]], Territories[], 2, FALSE)</f>
        <v>Southwest</v>
      </c>
      <c r="J9263">
        <f>_xlfn.XLOOKUP(Sales[[#This Row],[ProductKey]], Products!$A:$A, Products!$J:$J)</f>
        <v>31.724399999999999</v>
      </c>
      <c r="K9263">
        <f>_xlfn.XLOOKUP(Sales[[#This Row],[ProductKey]], Products!$A:$A, Products!$K:$K)</f>
        <v>48.067300000000003</v>
      </c>
      <c r="L9263" s="1">
        <f>Sales[[#This Row],[ProductPrice]]*Sales[[#This Row],[OrderQuantity]]</f>
        <v>48.067300000000003</v>
      </c>
      <c r="M9263" s="1">
        <f>Sales[[#This Row],[OrderQuantity]]</f>
        <v>1</v>
      </c>
      <c r="N9263" s="1">
        <f>1</f>
        <v>1</v>
      </c>
      <c r="O9263" s="1">
        <f>Sales[[#This Row],[TotalSales]]-Sales[[#This Row],[TotalCost]]</f>
        <v>16.342900000000004</v>
      </c>
      <c r="P9263" s="1">
        <f>Sales[[#This Row],[ProductCost]]*Sales[[#This Row],[OrderQuantity]]</f>
        <v>31.724399999999999</v>
      </c>
      <c r="Q9263" s="1" t="str">
        <f>VLOOKUP(Sales[[#This Row],[ProductKey]], Products!$A$2:$D$1000, 4, FALSE)</f>
        <v>Long-Sleeve Logo Jersey, XL</v>
      </c>
    </row>
    <row r="9264" spans="1:17" x14ac:dyDescent="0.25">
      <c r="A9264" s="2">
        <v>37813</v>
      </c>
      <c r="B9264" s="1" t="s">
        <v>274</v>
      </c>
      <c r="C9264">
        <v>489</v>
      </c>
      <c r="D9264">
        <v>20477</v>
      </c>
      <c r="E9264">
        <v>4</v>
      </c>
      <c r="F9264">
        <v>3</v>
      </c>
      <c r="G9264">
        <v>1</v>
      </c>
      <c r="H9264" s="2">
        <v>42927</v>
      </c>
      <c r="I9264" t="str">
        <f>VLOOKUP(Sales[[#This Row],[TerritoryKey]], Territories[], 2, FALSE)</f>
        <v>Southwest</v>
      </c>
      <c r="J9264">
        <f>_xlfn.XLOOKUP(Sales[[#This Row],[ProductKey]], Products!$A:$A, Products!$J:$J)</f>
        <v>41.572299999999998</v>
      </c>
      <c r="K9264">
        <f>_xlfn.XLOOKUP(Sales[[#This Row],[ProductKey]], Products!$A:$A, Products!$K:$K)</f>
        <v>53.99</v>
      </c>
      <c r="L9264" s="1">
        <f>Sales[[#This Row],[ProductPrice]]*Sales[[#This Row],[OrderQuantity]]</f>
        <v>53.99</v>
      </c>
      <c r="M9264" s="1">
        <f>Sales[[#This Row],[OrderQuantity]]</f>
        <v>1</v>
      </c>
      <c r="N9264" s="1">
        <f>1</f>
        <v>1</v>
      </c>
      <c r="O9264" s="1">
        <f>Sales[[#This Row],[TotalSales]]-Sales[[#This Row],[TotalCost]]</f>
        <v>12.417700000000004</v>
      </c>
      <c r="P9264" s="1">
        <f>Sales[[#This Row],[ProductCost]]*Sales[[#This Row],[OrderQuantity]]</f>
        <v>41.572299999999998</v>
      </c>
      <c r="Q9264" s="1" t="str">
        <f>VLOOKUP(Sales[[#This Row],[ProductKey]], Products!$A$2:$D$1000, 4, FALSE)</f>
        <v>Short-Sleeve Classic Jersey, M</v>
      </c>
    </row>
    <row r="9265" spans="1:17" x14ac:dyDescent="0.25">
      <c r="A9265" s="2">
        <v>37934</v>
      </c>
      <c r="B9265" s="1" t="s">
        <v>310</v>
      </c>
      <c r="C9265">
        <v>226</v>
      </c>
      <c r="D9265">
        <v>13913</v>
      </c>
      <c r="E9265">
        <v>4</v>
      </c>
      <c r="F9265">
        <v>3</v>
      </c>
      <c r="G9265">
        <v>1</v>
      </c>
      <c r="H9265" s="2">
        <v>43048</v>
      </c>
      <c r="I9265" t="str">
        <f>VLOOKUP(Sales[[#This Row],[TerritoryKey]], Territories[], 2, FALSE)</f>
        <v>Southwest</v>
      </c>
      <c r="J9265">
        <f>_xlfn.XLOOKUP(Sales[[#This Row],[ProductKey]], Products!$A:$A, Products!$J:$J)</f>
        <v>31.724399999999999</v>
      </c>
      <c r="K9265">
        <f>_xlfn.XLOOKUP(Sales[[#This Row],[ProductKey]], Products!$A:$A, Products!$K:$K)</f>
        <v>48.067300000000003</v>
      </c>
      <c r="L9265" s="1">
        <f>Sales[[#This Row],[ProductPrice]]*Sales[[#This Row],[OrderQuantity]]</f>
        <v>48.067300000000003</v>
      </c>
      <c r="M9265" s="1">
        <f>Sales[[#This Row],[OrderQuantity]]</f>
        <v>1</v>
      </c>
      <c r="N9265" s="1">
        <f>1</f>
        <v>1</v>
      </c>
      <c r="O9265" s="1">
        <f>Sales[[#This Row],[TotalSales]]-Sales[[#This Row],[TotalCost]]</f>
        <v>16.342900000000004</v>
      </c>
      <c r="P9265" s="1">
        <f>Sales[[#This Row],[ProductCost]]*Sales[[#This Row],[OrderQuantity]]</f>
        <v>31.724399999999999</v>
      </c>
      <c r="Q9265" s="1" t="str">
        <f>VLOOKUP(Sales[[#This Row],[ProductKey]], Products!$A$2:$D$1000, 4, FALSE)</f>
        <v>Long-Sleeve Logo Jersey, S</v>
      </c>
    </row>
    <row r="9266" spans="1:17" x14ac:dyDescent="0.25">
      <c r="A9266" s="2">
        <v>37874</v>
      </c>
      <c r="B9266" s="1" t="s">
        <v>343</v>
      </c>
      <c r="C9266">
        <v>229</v>
      </c>
      <c r="D9266">
        <v>18504</v>
      </c>
      <c r="E9266">
        <v>4</v>
      </c>
      <c r="F9266">
        <v>3</v>
      </c>
      <c r="G9266">
        <v>1</v>
      </c>
      <c r="H9266" s="2">
        <v>42988</v>
      </c>
      <c r="I9266" t="str">
        <f>VLOOKUP(Sales[[#This Row],[TerritoryKey]], Territories[], 2, FALSE)</f>
        <v>Southwest</v>
      </c>
      <c r="J9266">
        <f>_xlfn.XLOOKUP(Sales[[#This Row],[ProductKey]], Products!$A:$A, Products!$J:$J)</f>
        <v>31.724399999999999</v>
      </c>
      <c r="K9266">
        <f>_xlfn.XLOOKUP(Sales[[#This Row],[ProductKey]], Products!$A:$A, Products!$K:$K)</f>
        <v>48.067300000000003</v>
      </c>
      <c r="L9266" s="1">
        <f>Sales[[#This Row],[ProductPrice]]*Sales[[#This Row],[OrderQuantity]]</f>
        <v>48.067300000000003</v>
      </c>
      <c r="M9266" s="1">
        <f>Sales[[#This Row],[OrderQuantity]]</f>
        <v>1</v>
      </c>
      <c r="N9266" s="1">
        <f>1</f>
        <v>1</v>
      </c>
      <c r="O9266" s="1">
        <f>Sales[[#This Row],[TotalSales]]-Sales[[#This Row],[TotalCost]]</f>
        <v>16.342900000000004</v>
      </c>
      <c r="P9266" s="1">
        <f>Sales[[#This Row],[ProductCost]]*Sales[[#This Row],[OrderQuantity]]</f>
        <v>31.724399999999999</v>
      </c>
      <c r="Q9266" s="1" t="str">
        <f>VLOOKUP(Sales[[#This Row],[ProductKey]], Products!$A$2:$D$1000, 4, FALSE)</f>
        <v>Long-Sleeve Logo Jersey, M</v>
      </c>
    </row>
    <row r="9267" spans="1:17" x14ac:dyDescent="0.25">
      <c r="A9267" s="2">
        <v>37875</v>
      </c>
      <c r="B9267" s="1" t="s">
        <v>401</v>
      </c>
      <c r="C9267">
        <v>537</v>
      </c>
      <c r="D9267">
        <v>14470</v>
      </c>
      <c r="E9267">
        <v>4</v>
      </c>
      <c r="F9267">
        <v>3</v>
      </c>
      <c r="G9267">
        <v>1</v>
      </c>
      <c r="H9267" s="2">
        <v>42989</v>
      </c>
      <c r="I9267" t="str">
        <f>VLOOKUP(Sales[[#This Row],[TerritoryKey]], Territories[], 2, FALSE)</f>
        <v>Southwest</v>
      </c>
      <c r="J9267">
        <f>_xlfn.XLOOKUP(Sales[[#This Row],[ProductKey]], Products!$A:$A, Products!$J:$J)</f>
        <v>13.09</v>
      </c>
      <c r="K9267">
        <f>_xlfn.XLOOKUP(Sales[[#This Row],[ProductKey]], Products!$A:$A, Products!$K:$K)</f>
        <v>35</v>
      </c>
      <c r="L9267" s="1">
        <f>Sales[[#This Row],[ProductPrice]]*Sales[[#This Row],[OrderQuantity]]</f>
        <v>35</v>
      </c>
      <c r="M9267" s="1">
        <f>Sales[[#This Row],[OrderQuantity]]</f>
        <v>1</v>
      </c>
      <c r="N9267" s="1">
        <f>1</f>
        <v>1</v>
      </c>
      <c r="O9267" s="1">
        <f>Sales[[#This Row],[TotalSales]]-Sales[[#This Row],[TotalCost]]</f>
        <v>21.91</v>
      </c>
      <c r="P9267" s="1">
        <f>Sales[[#This Row],[ProductCost]]*Sales[[#This Row],[OrderQuantity]]</f>
        <v>13.09</v>
      </c>
      <c r="Q9267" s="1" t="str">
        <f>VLOOKUP(Sales[[#This Row],[ProductKey]], Products!$A$2:$D$1000, 4, FALSE)</f>
        <v>HL Mountain Tire</v>
      </c>
    </row>
    <row r="9268" spans="1:17" x14ac:dyDescent="0.25">
      <c r="A9268" s="2">
        <v>37784</v>
      </c>
      <c r="B9268" s="1" t="s">
        <v>500</v>
      </c>
      <c r="C9268">
        <v>480</v>
      </c>
      <c r="D9268">
        <v>26516</v>
      </c>
      <c r="E9268">
        <v>4</v>
      </c>
      <c r="F9268">
        <v>3</v>
      </c>
      <c r="G9268">
        <v>1</v>
      </c>
      <c r="H9268" s="2">
        <v>42898</v>
      </c>
      <c r="I9268" t="str">
        <f>VLOOKUP(Sales[[#This Row],[TerritoryKey]], Territories[], 2, FALSE)</f>
        <v>Southwest</v>
      </c>
      <c r="J9268">
        <f>_xlfn.XLOOKUP(Sales[[#This Row],[ProductKey]], Products!$A:$A, Products!$J:$J)</f>
        <v>0.85650000000000004</v>
      </c>
      <c r="K9268">
        <f>_xlfn.XLOOKUP(Sales[[#This Row],[ProductKey]], Products!$A:$A, Products!$K:$K)</f>
        <v>2.29</v>
      </c>
      <c r="L9268" s="1">
        <f>Sales[[#This Row],[ProductPrice]]*Sales[[#This Row],[OrderQuantity]]</f>
        <v>2.29</v>
      </c>
      <c r="M9268" s="1">
        <f>Sales[[#This Row],[OrderQuantity]]</f>
        <v>1</v>
      </c>
      <c r="N9268" s="1">
        <f>1</f>
        <v>1</v>
      </c>
      <c r="O9268" s="1">
        <f>Sales[[#This Row],[TotalSales]]-Sales[[#This Row],[TotalCost]]</f>
        <v>1.4335</v>
      </c>
      <c r="P9268" s="1">
        <f>Sales[[#This Row],[ProductCost]]*Sales[[#This Row],[OrderQuantity]]</f>
        <v>0.85650000000000004</v>
      </c>
      <c r="Q9268" s="1" t="str">
        <f>VLOOKUP(Sales[[#This Row],[ProductKey]], Products!$A$2:$D$1000, 4, FALSE)</f>
        <v>Patch Kit/8 Patches</v>
      </c>
    </row>
    <row r="9269" spans="1:17" x14ac:dyDescent="0.25">
      <c r="A9269" s="2">
        <v>37874</v>
      </c>
      <c r="B9269" s="1" t="s">
        <v>576</v>
      </c>
      <c r="C9269">
        <v>475</v>
      </c>
      <c r="D9269">
        <v>14639</v>
      </c>
      <c r="E9269">
        <v>4</v>
      </c>
      <c r="F9269">
        <v>3</v>
      </c>
      <c r="G9269">
        <v>1</v>
      </c>
      <c r="H9269" s="2">
        <v>42988</v>
      </c>
      <c r="I9269" t="str">
        <f>VLOOKUP(Sales[[#This Row],[TerritoryKey]], Territories[], 2, FALSE)</f>
        <v>Southwest</v>
      </c>
      <c r="J9269">
        <f>_xlfn.XLOOKUP(Sales[[#This Row],[ProductKey]], Products!$A:$A, Products!$J:$J)</f>
        <v>26.176300000000001</v>
      </c>
      <c r="K9269">
        <f>_xlfn.XLOOKUP(Sales[[#This Row],[ProductKey]], Products!$A:$A, Products!$K:$K)</f>
        <v>69.989999999999995</v>
      </c>
      <c r="L9269" s="1">
        <f>Sales[[#This Row],[ProductPrice]]*Sales[[#This Row],[OrderQuantity]]</f>
        <v>69.989999999999995</v>
      </c>
      <c r="M9269" s="1">
        <f>Sales[[#This Row],[OrderQuantity]]</f>
        <v>1</v>
      </c>
      <c r="N9269" s="1">
        <f>1</f>
        <v>1</v>
      </c>
      <c r="O9269" s="1">
        <f>Sales[[#This Row],[TotalSales]]-Sales[[#This Row],[TotalCost]]</f>
        <v>43.813699999999997</v>
      </c>
      <c r="P9269" s="1">
        <f>Sales[[#This Row],[ProductCost]]*Sales[[#This Row],[OrderQuantity]]</f>
        <v>26.176300000000001</v>
      </c>
      <c r="Q9269" s="1" t="str">
        <f>VLOOKUP(Sales[[#This Row],[ProductKey]], Products!$A$2:$D$1000, 4, FALSE)</f>
        <v>Women's Mountain Shorts, M</v>
      </c>
    </row>
    <row r="9270" spans="1:17" x14ac:dyDescent="0.25">
      <c r="A9270" s="2">
        <v>37664</v>
      </c>
      <c r="B9270" s="1" t="s">
        <v>761</v>
      </c>
      <c r="C9270">
        <v>487</v>
      </c>
      <c r="D9270">
        <v>21640</v>
      </c>
      <c r="E9270">
        <v>4</v>
      </c>
      <c r="F9270">
        <v>3</v>
      </c>
      <c r="G9270">
        <v>1</v>
      </c>
      <c r="H9270" s="2">
        <v>42778</v>
      </c>
      <c r="I9270" t="str">
        <f>VLOOKUP(Sales[[#This Row],[TerritoryKey]], Territories[], 2, FALSE)</f>
        <v>Southwest</v>
      </c>
      <c r="J9270">
        <f>_xlfn.XLOOKUP(Sales[[#This Row],[ProductKey]], Products!$A:$A, Products!$J:$J)</f>
        <v>20.566299999999998</v>
      </c>
      <c r="K9270">
        <f>_xlfn.XLOOKUP(Sales[[#This Row],[ProductKey]], Products!$A:$A, Products!$K:$K)</f>
        <v>54.99</v>
      </c>
      <c r="L9270" s="1">
        <f>Sales[[#This Row],[ProductPrice]]*Sales[[#This Row],[OrderQuantity]]</f>
        <v>54.99</v>
      </c>
      <c r="M9270" s="1">
        <f>Sales[[#This Row],[OrderQuantity]]</f>
        <v>1</v>
      </c>
      <c r="N9270" s="1">
        <f>1</f>
        <v>1</v>
      </c>
      <c r="O9270" s="1">
        <f>Sales[[#This Row],[TotalSales]]-Sales[[#This Row],[TotalCost]]</f>
        <v>34.423700000000004</v>
      </c>
      <c r="P9270" s="1">
        <f>Sales[[#This Row],[ProductCost]]*Sales[[#This Row],[OrderQuantity]]</f>
        <v>20.566299999999998</v>
      </c>
      <c r="Q9270" s="1" t="str">
        <f>VLOOKUP(Sales[[#This Row],[ProductKey]], Products!$A$2:$D$1000, 4, FALSE)</f>
        <v>Hydration Pack - 70 oz.</v>
      </c>
    </row>
    <row r="9271" spans="1:17" x14ac:dyDescent="0.25">
      <c r="A9271" s="2">
        <v>38108</v>
      </c>
      <c r="B9271" s="1" t="s">
        <v>809</v>
      </c>
      <c r="C9271">
        <v>538</v>
      </c>
      <c r="D9271">
        <v>23268</v>
      </c>
      <c r="E9271">
        <v>4</v>
      </c>
      <c r="F9271">
        <v>3</v>
      </c>
      <c r="G9271">
        <v>1</v>
      </c>
      <c r="H9271" s="2">
        <v>43221</v>
      </c>
      <c r="I9271" t="str">
        <f>VLOOKUP(Sales[[#This Row],[TerritoryKey]], Territories[], 2, FALSE)</f>
        <v>Southwest</v>
      </c>
      <c r="J9271">
        <f>_xlfn.XLOOKUP(Sales[[#This Row],[ProductKey]], Products!$A:$A, Products!$J:$J)</f>
        <v>8.0373000000000001</v>
      </c>
      <c r="K9271">
        <f>_xlfn.XLOOKUP(Sales[[#This Row],[ProductKey]], Products!$A:$A, Products!$K:$K)</f>
        <v>21.49</v>
      </c>
      <c r="L9271" s="1">
        <f>Sales[[#This Row],[ProductPrice]]*Sales[[#This Row],[OrderQuantity]]</f>
        <v>21.49</v>
      </c>
      <c r="M9271" s="1">
        <f>Sales[[#This Row],[OrderQuantity]]</f>
        <v>1</v>
      </c>
      <c r="N9271" s="1">
        <f>1</f>
        <v>1</v>
      </c>
      <c r="O9271" s="1">
        <f>Sales[[#This Row],[TotalSales]]-Sales[[#This Row],[TotalCost]]</f>
        <v>13.452699999999998</v>
      </c>
      <c r="P9271" s="1">
        <f>Sales[[#This Row],[ProductCost]]*Sales[[#This Row],[OrderQuantity]]</f>
        <v>8.0373000000000001</v>
      </c>
      <c r="Q9271" s="1" t="str">
        <f>VLOOKUP(Sales[[#This Row],[ProductKey]], Products!$A$2:$D$1000, 4, FALSE)</f>
        <v>LL Road Tire</v>
      </c>
    </row>
    <row r="9272" spans="1:17" x14ac:dyDescent="0.25">
      <c r="A9272" s="2">
        <v>37874</v>
      </c>
      <c r="B9272" s="1" t="s">
        <v>839</v>
      </c>
      <c r="C9272">
        <v>529</v>
      </c>
      <c r="D9272">
        <v>22782</v>
      </c>
      <c r="E9272">
        <v>4</v>
      </c>
      <c r="F9272">
        <v>3</v>
      </c>
      <c r="G9272">
        <v>1</v>
      </c>
      <c r="H9272" s="2">
        <v>42988</v>
      </c>
      <c r="I9272" t="str">
        <f>VLOOKUP(Sales[[#This Row],[TerritoryKey]], Territories[], 2, FALSE)</f>
        <v>Southwest</v>
      </c>
      <c r="J9272">
        <f>_xlfn.XLOOKUP(Sales[[#This Row],[ProductKey]], Products!$A:$A, Products!$J:$J)</f>
        <v>1.4923</v>
      </c>
      <c r="K9272">
        <f>_xlfn.XLOOKUP(Sales[[#This Row],[ProductKey]], Products!$A:$A, Products!$K:$K)</f>
        <v>3.99</v>
      </c>
      <c r="L9272" s="1">
        <f>Sales[[#This Row],[ProductPrice]]*Sales[[#This Row],[OrderQuantity]]</f>
        <v>3.99</v>
      </c>
      <c r="M9272" s="1">
        <f>Sales[[#This Row],[OrderQuantity]]</f>
        <v>1</v>
      </c>
      <c r="N9272" s="1">
        <f>1</f>
        <v>1</v>
      </c>
      <c r="O9272" s="1">
        <f>Sales[[#This Row],[TotalSales]]-Sales[[#This Row],[TotalCost]]</f>
        <v>2.4977</v>
      </c>
      <c r="P9272" s="1">
        <f>Sales[[#This Row],[ProductCost]]*Sales[[#This Row],[OrderQuantity]]</f>
        <v>1.4923</v>
      </c>
      <c r="Q9272" s="1" t="str">
        <f>VLOOKUP(Sales[[#This Row],[ProductKey]], Products!$A$2:$D$1000, 4, FALSE)</f>
        <v>Road Tire Tube</v>
      </c>
    </row>
    <row r="9273" spans="1:17" x14ac:dyDescent="0.25">
      <c r="A9273" s="2">
        <v>37965</v>
      </c>
      <c r="B9273" s="1" t="s">
        <v>934</v>
      </c>
      <c r="C9273">
        <v>482</v>
      </c>
      <c r="D9273">
        <v>16652</v>
      </c>
      <c r="E9273">
        <v>4</v>
      </c>
      <c r="F9273">
        <v>3</v>
      </c>
      <c r="G9273">
        <v>1</v>
      </c>
      <c r="H9273" s="2">
        <v>43079</v>
      </c>
      <c r="I9273" t="str">
        <f>VLOOKUP(Sales[[#This Row],[TerritoryKey]], Territories[], 2, FALSE)</f>
        <v>Southwest</v>
      </c>
      <c r="J9273">
        <f>_xlfn.XLOOKUP(Sales[[#This Row],[ProductKey]], Products!$A:$A, Products!$J:$J)</f>
        <v>3.3622999999999998</v>
      </c>
      <c r="K9273">
        <f>_xlfn.XLOOKUP(Sales[[#This Row],[ProductKey]], Products!$A:$A, Products!$K:$K)</f>
        <v>8.99</v>
      </c>
      <c r="L9273" s="1">
        <f>Sales[[#This Row],[ProductPrice]]*Sales[[#This Row],[OrderQuantity]]</f>
        <v>8.99</v>
      </c>
      <c r="M9273" s="1">
        <f>Sales[[#This Row],[OrderQuantity]]</f>
        <v>1</v>
      </c>
      <c r="N9273" s="1">
        <f>1</f>
        <v>1</v>
      </c>
      <c r="O9273" s="1">
        <f>Sales[[#This Row],[TotalSales]]-Sales[[#This Row],[TotalCost]]</f>
        <v>5.6277000000000008</v>
      </c>
      <c r="P9273" s="1">
        <f>Sales[[#This Row],[ProductCost]]*Sales[[#This Row],[OrderQuantity]]</f>
        <v>3.3622999999999998</v>
      </c>
      <c r="Q9273" s="1" t="str">
        <f>VLOOKUP(Sales[[#This Row],[ProductKey]], Products!$A$2:$D$1000, 4, FALSE)</f>
        <v>Racing Socks, L</v>
      </c>
    </row>
    <row r="9274" spans="1:17" x14ac:dyDescent="0.25">
      <c r="A9274" s="2">
        <v>37876</v>
      </c>
      <c r="B9274" s="1" t="s">
        <v>960</v>
      </c>
      <c r="C9274">
        <v>232</v>
      </c>
      <c r="D9274">
        <v>11932</v>
      </c>
      <c r="E9274">
        <v>4</v>
      </c>
      <c r="F9274">
        <v>3</v>
      </c>
      <c r="G9274">
        <v>1</v>
      </c>
      <c r="H9274" s="2">
        <v>42990</v>
      </c>
      <c r="I9274" t="str">
        <f>VLOOKUP(Sales[[#This Row],[TerritoryKey]], Territories[], 2, FALSE)</f>
        <v>Southwest</v>
      </c>
      <c r="J9274">
        <f>_xlfn.XLOOKUP(Sales[[#This Row],[ProductKey]], Products!$A:$A, Products!$J:$J)</f>
        <v>31.724399999999999</v>
      </c>
      <c r="K9274">
        <f>_xlfn.XLOOKUP(Sales[[#This Row],[ProductKey]], Products!$A:$A, Products!$K:$K)</f>
        <v>48.067300000000003</v>
      </c>
      <c r="L9274" s="1">
        <f>Sales[[#This Row],[ProductPrice]]*Sales[[#This Row],[OrderQuantity]]</f>
        <v>48.067300000000003</v>
      </c>
      <c r="M9274" s="1">
        <f>Sales[[#This Row],[OrderQuantity]]</f>
        <v>1</v>
      </c>
      <c r="N9274" s="1">
        <f>1</f>
        <v>1</v>
      </c>
      <c r="O9274" s="1">
        <f>Sales[[#This Row],[TotalSales]]-Sales[[#This Row],[TotalCost]]</f>
        <v>16.342900000000004</v>
      </c>
      <c r="P9274" s="1">
        <f>Sales[[#This Row],[ProductCost]]*Sales[[#This Row],[OrderQuantity]]</f>
        <v>31.724399999999999</v>
      </c>
      <c r="Q9274" s="1" t="str">
        <f>VLOOKUP(Sales[[#This Row],[ProductKey]], Products!$A$2:$D$1000, 4, FALSE)</f>
        <v>Long-Sleeve Logo Jersey, L</v>
      </c>
    </row>
    <row r="9275" spans="1:17" x14ac:dyDescent="0.25">
      <c r="A9275" s="2">
        <v>38018</v>
      </c>
      <c r="B9275" s="1" t="s">
        <v>1079</v>
      </c>
      <c r="C9275">
        <v>487</v>
      </c>
      <c r="D9275">
        <v>26803</v>
      </c>
      <c r="E9275">
        <v>4</v>
      </c>
      <c r="F9275">
        <v>3</v>
      </c>
      <c r="G9275">
        <v>1</v>
      </c>
      <c r="H9275" s="2">
        <v>43132</v>
      </c>
      <c r="I9275" t="str">
        <f>VLOOKUP(Sales[[#This Row],[TerritoryKey]], Territories[], 2, FALSE)</f>
        <v>Southwest</v>
      </c>
      <c r="J9275">
        <f>_xlfn.XLOOKUP(Sales[[#This Row],[ProductKey]], Products!$A:$A, Products!$J:$J)</f>
        <v>20.566299999999998</v>
      </c>
      <c r="K9275">
        <f>_xlfn.XLOOKUP(Sales[[#This Row],[ProductKey]], Products!$A:$A, Products!$K:$K)</f>
        <v>54.99</v>
      </c>
      <c r="L9275" s="1">
        <f>Sales[[#This Row],[ProductPrice]]*Sales[[#This Row],[OrderQuantity]]</f>
        <v>54.99</v>
      </c>
      <c r="M9275" s="1">
        <f>Sales[[#This Row],[OrderQuantity]]</f>
        <v>1</v>
      </c>
      <c r="N9275" s="1">
        <f>1</f>
        <v>1</v>
      </c>
      <c r="O9275" s="1">
        <f>Sales[[#This Row],[TotalSales]]-Sales[[#This Row],[TotalCost]]</f>
        <v>34.423700000000004</v>
      </c>
      <c r="P9275" s="1">
        <f>Sales[[#This Row],[ProductCost]]*Sales[[#This Row],[OrderQuantity]]</f>
        <v>20.566299999999998</v>
      </c>
      <c r="Q9275" s="1" t="str">
        <f>VLOOKUP(Sales[[#This Row],[ProductKey]], Products!$A$2:$D$1000, 4, FALSE)</f>
        <v>Hydration Pack - 70 oz.</v>
      </c>
    </row>
    <row r="9276" spans="1:17" x14ac:dyDescent="0.25">
      <c r="A9276" s="2">
        <v>37692</v>
      </c>
      <c r="B9276" s="1" t="s">
        <v>1084</v>
      </c>
      <c r="C9276">
        <v>480</v>
      </c>
      <c r="D9276">
        <v>27433</v>
      </c>
      <c r="E9276">
        <v>4</v>
      </c>
      <c r="F9276">
        <v>3</v>
      </c>
      <c r="G9276">
        <v>1</v>
      </c>
      <c r="H9276" s="2">
        <v>42806</v>
      </c>
      <c r="I9276" t="str">
        <f>VLOOKUP(Sales[[#This Row],[TerritoryKey]], Territories[], 2, FALSE)</f>
        <v>Southwest</v>
      </c>
      <c r="J9276">
        <f>_xlfn.XLOOKUP(Sales[[#This Row],[ProductKey]], Products!$A:$A, Products!$J:$J)</f>
        <v>0.85650000000000004</v>
      </c>
      <c r="K9276">
        <f>_xlfn.XLOOKUP(Sales[[#This Row],[ProductKey]], Products!$A:$A, Products!$K:$K)</f>
        <v>2.29</v>
      </c>
      <c r="L9276" s="1">
        <f>Sales[[#This Row],[ProductPrice]]*Sales[[#This Row],[OrderQuantity]]</f>
        <v>2.29</v>
      </c>
      <c r="M9276" s="1">
        <f>Sales[[#This Row],[OrderQuantity]]</f>
        <v>1</v>
      </c>
      <c r="N9276" s="1">
        <f>1</f>
        <v>1</v>
      </c>
      <c r="O9276" s="1">
        <f>Sales[[#This Row],[TotalSales]]-Sales[[#This Row],[TotalCost]]</f>
        <v>1.4335</v>
      </c>
      <c r="P9276" s="1">
        <f>Sales[[#This Row],[ProductCost]]*Sales[[#This Row],[OrderQuantity]]</f>
        <v>0.85650000000000004</v>
      </c>
      <c r="Q9276" s="1" t="str">
        <f>VLOOKUP(Sales[[#This Row],[ProductKey]], Products!$A$2:$D$1000, 4, FALSE)</f>
        <v>Patch Kit/8 Patches</v>
      </c>
    </row>
    <row r="9277" spans="1:17" x14ac:dyDescent="0.25">
      <c r="A9277" s="2">
        <v>37691</v>
      </c>
      <c r="B9277" s="1" t="s">
        <v>1152</v>
      </c>
      <c r="C9277">
        <v>486</v>
      </c>
      <c r="D9277">
        <v>11509</v>
      </c>
      <c r="E9277">
        <v>4</v>
      </c>
      <c r="F9277">
        <v>3</v>
      </c>
      <c r="G9277">
        <v>1</v>
      </c>
      <c r="H9277" s="2">
        <v>42805</v>
      </c>
      <c r="I9277" t="str">
        <f>VLOOKUP(Sales[[#This Row],[TerritoryKey]], Territories[], 2, FALSE)</f>
        <v>Southwest</v>
      </c>
      <c r="J9277">
        <f>_xlfn.XLOOKUP(Sales[[#This Row],[ProductKey]], Products!$A:$A, Products!$J:$J)</f>
        <v>59.466000000000001</v>
      </c>
      <c r="K9277">
        <f>_xlfn.XLOOKUP(Sales[[#This Row],[ProductKey]], Products!$A:$A, Products!$K:$K)</f>
        <v>159</v>
      </c>
      <c r="L9277" s="1">
        <f>Sales[[#This Row],[ProductPrice]]*Sales[[#This Row],[OrderQuantity]]</f>
        <v>159</v>
      </c>
      <c r="M9277" s="1">
        <f>Sales[[#This Row],[OrderQuantity]]</f>
        <v>1</v>
      </c>
      <c r="N9277" s="1">
        <f>1</f>
        <v>1</v>
      </c>
      <c r="O9277" s="1">
        <f>Sales[[#This Row],[TotalSales]]-Sales[[#This Row],[TotalCost]]</f>
        <v>99.533999999999992</v>
      </c>
      <c r="P9277" s="1">
        <f>Sales[[#This Row],[ProductCost]]*Sales[[#This Row],[OrderQuantity]]</f>
        <v>59.466000000000001</v>
      </c>
      <c r="Q9277" s="1" t="str">
        <f>VLOOKUP(Sales[[#This Row],[ProductKey]], Products!$A$2:$D$1000, 4, FALSE)</f>
        <v>All-Purpose Bike Stand</v>
      </c>
    </row>
    <row r="9278" spans="1:17" x14ac:dyDescent="0.25">
      <c r="A9278" s="2">
        <v>37936</v>
      </c>
      <c r="B9278" s="1" t="s">
        <v>1162</v>
      </c>
      <c r="C9278">
        <v>479</v>
      </c>
      <c r="D9278">
        <v>20436</v>
      </c>
      <c r="E9278">
        <v>4</v>
      </c>
      <c r="F9278">
        <v>3</v>
      </c>
      <c r="G9278">
        <v>1</v>
      </c>
      <c r="H9278" s="2">
        <v>43050</v>
      </c>
      <c r="I9278" t="str">
        <f>VLOOKUP(Sales[[#This Row],[TerritoryKey]], Territories[], 2, FALSE)</f>
        <v>Southwest</v>
      </c>
      <c r="J9278">
        <f>_xlfn.XLOOKUP(Sales[[#This Row],[ProductKey]], Products!$A:$A, Products!$J:$J)</f>
        <v>3.3622999999999998</v>
      </c>
      <c r="K9278">
        <f>_xlfn.XLOOKUP(Sales[[#This Row],[ProductKey]], Products!$A:$A, Products!$K:$K)</f>
        <v>8.99</v>
      </c>
      <c r="L9278" s="1">
        <f>Sales[[#This Row],[ProductPrice]]*Sales[[#This Row],[OrderQuantity]]</f>
        <v>8.99</v>
      </c>
      <c r="M9278" s="1">
        <f>Sales[[#This Row],[OrderQuantity]]</f>
        <v>1</v>
      </c>
      <c r="N9278" s="1">
        <f>1</f>
        <v>1</v>
      </c>
      <c r="O9278" s="1">
        <f>Sales[[#This Row],[TotalSales]]-Sales[[#This Row],[TotalCost]]</f>
        <v>5.6277000000000008</v>
      </c>
      <c r="P9278" s="1">
        <f>Sales[[#This Row],[ProductCost]]*Sales[[#This Row],[OrderQuantity]]</f>
        <v>3.3622999999999998</v>
      </c>
      <c r="Q9278" s="1" t="str">
        <f>VLOOKUP(Sales[[#This Row],[ProductKey]], Products!$A$2:$D$1000, 4, FALSE)</f>
        <v>Road Bottle Cage</v>
      </c>
    </row>
    <row r="9279" spans="1:17" x14ac:dyDescent="0.25">
      <c r="A9279" s="2">
        <v>38322</v>
      </c>
      <c r="B9279" s="1" t="s">
        <v>1300</v>
      </c>
      <c r="C9279">
        <v>466</v>
      </c>
      <c r="D9279">
        <v>11782</v>
      </c>
      <c r="E9279">
        <v>4</v>
      </c>
      <c r="F9279">
        <v>3</v>
      </c>
      <c r="G9279">
        <v>1</v>
      </c>
      <c r="H9279" s="2">
        <v>43435</v>
      </c>
      <c r="I9279" t="str">
        <f>VLOOKUP(Sales[[#This Row],[TerritoryKey]], Territories[], 2, FALSE)</f>
        <v>Southwest</v>
      </c>
      <c r="J9279">
        <f>_xlfn.XLOOKUP(Sales[[#This Row],[ProductKey]], Products!$A:$A, Products!$J:$J)</f>
        <v>9.7135999999999996</v>
      </c>
      <c r="K9279">
        <f>_xlfn.XLOOKUP(Sales[[#This Row],[ProductKey]], Products!$A:$A, Products!$K:$K)</f>
        <v>23.548100000000002</v>
      </c>
      <c r="L9279" s="1">
        <f>Sales[[#This Row],[ProductPrice]]*Sales[[#This Row],[OrderQuantity]]</f>
        <v>23.548100000000002</v>
      </c>
      <c r="M9279" s="1">
        <f>Sales[[#This Row],[OrderQuantity]]</f>
        <v>1</v>
      </c>
      <c r="N9279" s="1">
        <f>1</f>
        <v>1</v>
      </c>
      <c r="O9279" s="1">
        <f>Sales[[#This Row],[TotalSales]]-Sales[[#This Row],[TotalCost]]</f>
        <v>13.834500000000002</v>
      </c>
      <c r="P9279" s="1">
        <f>Sales[[#This Row],[ProductCost]]*Sales[[#This Row],[OrderQuantity]]</f>
        <v>9.7135999999999996</v>
      </c>
      <c r="Q9279" s="1" t="str">
        <f>VLOOKUP(Sales[[#This Row],[ProductKey]], Products!$A$2:$D$1000, 4, FALSE)</f>
        <v>Half-Finger Gloves, L</v>
      </c>
    </row>
    <row r="9280" spans="1:17" x14ac:dyDescent="0.25">
      <c r="A9280" s="2">
        <v>38261</v>
      </c>
      <c r="B9280" s="1" t="s">
        <v>1400</v>
      </c>
      <c r="C9280">
        <v>471</v>
      </c>
      <c r="D9280">
        <v>15382</v>
      </c>
      <c r="E9280">
        <v>4</v>
      </c>
      <c r="F9280">
        <v>3</v>
      </c>
      <c r="G9280">
        <v>1</v>
      </c>
      <c r="H9280" s="2">
        <v>43374</v>
      </c>
      <c r="I9280" t="str">
        <f>VLOOKUP(Sales[[#This Row],[TerritoryKey]], Territories[], 2, FALSE)</f>
        <v>Southwest</v>
      </c>
      <c r="J9280">
        <f>_xlfn.XLOOKUP(Sales[[#This Row],[ProductKey]], Products!$A:$A, Products!$J:$J)</f>
        <v>23.748999999999999</v>
      </c>
      <c r="K9280">
        <f>_xlfn.XLOOKUP(Sales[[#This Row],[ProductKey]], Products!$A:$A, Products!$K:$K)</f>
        <v>63.5</v>
      </c>
      <c r="L9280" s="1">
        <f>Sales[[#This Row],[ProductPrice]]*Sales[[#This Row],[OrderQuantity]]</f>
        <v>63.5</v>
      </c>
      <c r="M9280" s="1">
        <f>Sales[[#This Row],[OrderQuantity]]</f>
        <v>1</v>
      </c>
      <c r="N9280" s="1">
        <f>1</f>
        <v>1</v>
      </c>
      <c r="O9280" s="1">
        <f>Sales[[#This Row],[TotalSales]]-Sales[[#This Row],[TotalCost]]</f>
        <v>39.751000000000005</v>
      </c>
      <c r="P9280" s="1">
        <f>Sales[[#This Row],[ProductCost]]*Sales[[#This Row],[OrderQuantity]]</f>
        <v>23.748999999999999</v>
      </c>
      <c r="Q9280" s="1" t="str">
        <f>VLOOKUP(Sales[[#This Row],[ProductKey]], Products!$A$2:$D$1000, 4, FALSE)</f>
        <v>Classic Vest, S</v>
      </c>
    </row>
    <row r="9281" spans="1:17" x14ac:dyDescent="0.25">
      <c r="A9281" s="2">
        <v>37874</v>
      </c>
      <c r="B9281" s="1" t="s">
        <v>1403</v>
      </c>
      <c r="C9281">
        <v>484</v>
      </c>
      <c r="D9281">
        <v>20533</v>
      </c>
      <c r="E9281">
        <v>4</v>
      </c>
      <c r="F9281">
        <v>3</v>
      </c>
      <c r="G9281">
        <v>1</v>
      </c>
      <c r="H9281" s="2">
        <v>42988</v>
      </c>
      <c r="I9281" t="str">
        <f>VLOOKUP(Sales[[#This Row],[TerritoryKey]], Territories[], 2, FALSE)</f>
        <v>Southwest</v>
      </c>
      <c r="J9281">
        <f>_xlfn.XLOOKUP(Sales[[#This Row],[ProductKey]], Products!$A:$A, Products!$J:$J)</f>
        <v>2.9733000000000001</v>
      </c>
      <c r="K9281">
        <f>_xlfn.XLOOKUP(Sales[[#This Row],[ProductKey]], Products!$A:$A, Products!$K:$K)</f>
        <v>7.95</v>
      </c>
      <c r="L9281" s="1">
        <f>Sales[[#This Row],[ProductPrice]]*Sales[[#This Row],[OrderQuantity]]</f>
        <v>7.95</v>
      </c>
      <c r="M9281" s="1">
        <f>Sales[[#This Row],[OrderQuantity]]</f>
        <v>1</v>
      </c>
      <c r="N9281" s="1">
        <f>1</f>
        <v>1</v>
      </c>
      <c r="O9281" s="1">
        <f>Sales[[#This Row],[TotalSales]]-Sales[[#This Row],[TotalCost]]</f>
        <v>4.9767000000000001</v>
      </c>
      <c r="P9281" s="1">
        <f>Sales[[#This Row],[ProductCost]]*Sales[[#This Row],[OrderQuantity]]</f>
        <v>2.9733000000000001</v>
      </c>
      <c r="Q9281" s="1" t="str">
        <f>VLOOKUP(Sales[[#This Row],[ProductKey]], Products!$A$2:$D$1000, 4, FALSE)</f>
        <v>Bike Wash - Dissolver</v>
      </c>
    </row>
    <row r="9282" spans="1:17" x14ac:dyDescent="0.25">
      <c r="A9282" s="2">
        <v>37987</v>
      </c>
      <c r="B9282" s="1" t="s">
        <v>1415</v>
      </c>
      <c r="C9282">
        <v>488</v>
      </c>
      <c r="D9282">
        <v>25103</v>
      </c>
      <c r="E9282">
        <v>4</v>
      </c>
      <c r="F9282">
        <v>3</v>
      </c>
      <c r="G9282">
        <v>1</v>
      </c>
      <c r="H9282" s="2">
        <v>43101</v>
      </c>
      <c r="I9282" t="str">
        <f>VLOOKUP(Sales[[#This Row],[TerritoryKey]], Territories[], 2, FALSE)</f>
        <v>Southwest</v>
      </c>
      <c r="J9282">
        <f>_xlfn.XLOOKUP(Sales[[#This Row],[ProductKey]], Products!$A:$A, Products!$J:$J)</f>
        <v>41.572299999999998</v>
      </c>
      <c r="K9282">
        <f>_xlfn.XLOOKUP(Sales[[#This Row],[ProductKey]], Products!$A:$A, Products!$K:$K)</f>
        <v>53.99</v>
      </c>
      <c r="L9282" s="1">
        <f>Sales[[#This Row],[ProductPrice]]*Sales[[#This Row],[OrderQuantity]]</f>
        <v>53.99</v>
      </c>
      <c r="M9282" s="1">
        <f>Sales[[#This Row],[OrderQuantity]]</f>
        <v>1</v>
      </c>
      <c r="N9282" s="1">
        <f>1</f>
        <v>1</v>
      </c>
      <c r="O9282" s="1">
        <f>Sales[[#This Row],[TotalSales]]-Sales[[#This Row],[TotalCost]]</f>
        <v>12.417700000000004</v>
      </c>
      <c r="P9282" s="1">
        <f>Sales[[#This Row],[ProductCost]]*Sales[[#This Row],[OrderQuantity]]</f>
        <v>41.572299999999998</v>
      </c>
      <c r="Q9282" s="1" t="str">
        <f>VLOOKUP(Sales[[#This Row],[ProductKey]], Products!$A$2:$D$1000, 4, FALSE)</f>
        <v>Short-Sleeve Classic Jersey, S</v>
      </c>
    </row>
    <row r="9283" spans="1:17" x14ac:dyDescent="0.25">
      <c r="A9283" s="2">
        <v>37875</v>
      </c>
      <c r="B9283" s="1" t="s">
        <v>1431</v>
      </c>
      <c r="C9283">
        <v>232</v>
      </c>
      <c r="D9283">
        <v>26328</v>
      </c>
      <c r="E9283">
        <v>4</v>
      </c>
      <c r="F9283">
        <v>3</v>
      </c>
      <c r="G9283">
        <v>1</v>
      </c>
      <c r="H9283" s="2">
        <v>42989</v>
      </c>
      <c r="I9283" t="str">
        <f>VLOOKUP(Sales[[#This Row],[TerritoryKey]], Territories[], 2, FALSE)</f>
        <v>Southwest</v>
      </c>
      <c r="J9283">
        <f>_xlfn.XLOOKUP(Sales[[#This Row],[ProductKey]], Products!$A:$A, Products!$J:$J)</f>
        <v>31.724399999999999</v>
      </c>
      <c r="K9283">
        <f>_xlfn.XLOOKUP(Sales[[#This Row],[ProductKey]], Products!$A:$A, Products!$K:$K)</f>
        <v>48.067300000000003</v>
      </c>
      <c r="L9283" s="1">
        <f>Sales[[#This Row],[ProductPrice]]*Sales[[#This Row],[OrderQuantity]]</f>
        <v>48.067300000000003</v>
      </c>
      <c r="M9283" s="1">
        <f>Sales[[#This Row],[OrderQuantity]]</f>
        <v>1</v>
      </c>
      <c r="N9283" s="1">
        <f>1</f>
        <v>1</v>
      </c>
      <c r="O9283" s="1">
        <f>Sales[[#This Row],[TotalSales]]-Sales[[#This Row],[TotalCost]]</f>
        <v>16.342900000000004</v>
      </c>
      <c r="P9283" s="1">
        <f>Sales[[#This Row],[ProductCost]]*Sales[[#This Row],[OrderQuantity]]</f>
        <v>31.724399999999999</v>
      </c>
      <c r="Q9283" s="1" t="str">
        <f>VLOOKUP(Sales[[#This Row],[ProductKey]], Products!$A$2:$D$1000, 4, FALSE)</f>
        <v>Long-Sleeve Logo Jersey, L</v>
      </c>
    </row>
    <row r="9284" spans="1:17" x14ac:dyDescent="0.25">
      <c r="A9284" s="2">
        <v>37937</v>
      </c>
      <c r="B9284" s="1" t="s">
        <v>1438</v>
      </c>
      <c r="C9284">
        <v>487</v>
      </c>
      <c r="D9284">
        <v>27379</v>
      </c>
      <c r="E9284">
        <v>4</v>
      </c>
      <c r="F9284">
        <v>3</v>
      </c>
      <c r="G9284">
        <v>1</v>
      </c>
      <c r="H9284" s="2">
        <v>43051</v>
      </c>
      <c r="I9284" t="str">
        <f>VLOOKUP(Sales[[#This Row],[TerritoryKey]], Territories[], 2, FALSE)</f>
        <v>Southwest</v>
      </c>
      <c r="J9284">
        <f>_xlfn.XLOOKUP(Sales[[#This Row],[ProductKey]], Products!$A:$A, Products!$J:$J)</f>
        <v>20.566299999999998</v>
      </c>
      <c r="K9284">
        <f>_xlfn.XLOOKUP(Sales[[#This Row],[ProductKey]], Products!$A:$A, Products!$K:$K)</f>
        <v>54.99</v>
      </c>
      <c r="L9284" s="1">
        <f>Sales[[#This Row],[ProductPrice]]*Sales[[#This Row],[OrderQuantity]]</f>
        <v>54.99</v>
      </c>
      <c r="M9284" s="1">
        <f>Sales[[#This Row],[OrderQuantity]]</f>
        <v>1</v>
      </c>
      <c r="N9284" s="1">
        <f>1</f>
        <v>1</v>
      </c>
      <c r="O9284" s="1">
        <f>Sales[[#This Row],[TotalSales]]-Sales[[#This Row],[TotalCost]]</f>
        <v>34.423700000000004</v>
      </c>
      <c r="P9284" s="1">
        <f>Sales[[#This Row],[ProductCost]]*Sales[[#This Row],[OrderQuantity]]</f>
        <v>20.566299999999998</v>
      </c>
      <c r="Q9284" s="1" t="str">
        <f>VLOOKUP(Sales[[#This Row],[ProductKey]], Products!$A$2:$D$1000, 4, FALSE)</f>
        <v>Hydration Pack - 70 oz.</v>
      </c>
    </row>
    <row r="9285" spans="1:17" x14ac:dyDescent="0.25">
      <c r="A9285" s="2">
        <v>37632</v>
      </c>
      <c r="B9285" s="1" t="s">
        <v>1515</v>
      </c>
      <c r="C9285">
        <v>229</v>
      </c>
      <c r="D9285">
        <v>11697</v>
      </c>
      <c r="E9285">
        <v>4</v>
      </c>
      <c r="F9285">
        <v>3</v>
      </c>
      <c r="G9285">
        <v>1</v>
      </c>
      <c r="H9285" s="2">
        <v>42746</v>
      </c>
      <c r="I9285" t="str">
        <f>VLOOKUP(Sales[[#This Row],[TerritoryKey]], Territories[], 2, FALSE)</f>
        <v>Southwest</v>
      </c>
      <c r="J9285">
        <f>_xlfn.XLOOKUP(Sales[[#This Row],[ProductKey]], Products!$A:$A, Products!$J:$J)</f>
        <v>31.724399999999999</v>
      </c>
      <c r="K9285">
        <f>_xlfn.XLOOKUP(Sales[[#This Row],[ProductKey]], Products!$A:$A, Products!$K:$K)</f>
        <v>48.067300000000003</v>
      </c>
      <c r="L9285" s="1">
        <f>Sales[[#This Row],[ProductPrice]]*Sales[[#This Row],[OrderQuantity]]</f>
        <v>48.067300000000003</v>
      </c>
      <c r="M9285" s="1">
        <f>Sales[[#This Row],[OrderQuantity]]</f>
        <v>1</v>
      </c>
      <c r="N9285" s="1">
        <f>1</f>
        <v>1</v>
      </c>
      <c r="O9285" s="1">
        <f>Sales[[#This Row],[TotalSales]]-Sales[[#This Row],[TotalCost]]</f>
        <v>16.342900000000004</v>
      </c>
      <c r="P9285" s="1">
        <f>Sales[[#This Row],[ProductCost]]*Sales[[#This Row],[OrderQuantity]]</f>
        <v>31.724399999999999</v>
      </c>
      <c r="Q9285" s="1" t="str">
        <f>VLOOKUP(Sales[[#This Row],[ProductKey]], Products!$A$2:$D$1000, 4, FALSE)</f>
        <v>Long-Sleeve Logo Jersey, M</v>
      </c>
    </row>
    <row r="9286" spans="1:17" x14ac:dyDescent="0.25">
      <c r="A9286" s="2">
        <v>38139</v>
      </c>
      <c r="B9286" s="1" t="s">
        <v>1533</v>
      </c>
      <c r="C9286">
        <v>486</v>
      </c>
      <c r="D9286">
        <v>24822</v>
      </c>
      <c r="E9286">
        <v>4</v>
      </c>
      <c r="F9286">
        <v>3</v>
      </c>
      <c r="G9286">
        <v>1</v>
      </c>
      <c r="H9286" s="2">
        <v>43252</v>
      </c>
      <c r="I9286" t="str">
        <f>VLOOKUP(Sales[[#This Row],[TerritoryKey]], Territories[], 2, FALSE)</f>
        <v>Southwest</v>
      </c>
      <c r="J9286">
        <f>_xlfn.XLOOKUP(Sales[[#This Row],[ProductKey]], Products!$A:$A, Products!$J:$J)</f>
        <v>59.466000000000001</v>
      </c>
      <c r="K9286">
        <f>_xlfn.XLOOKUP(Sales[[#This Row],[ProductKey]], Products!$A:$A, Products!$K:$K)</f>
        <v>159</v>
      </c>
      <c r="L9286" s="1">
        <f>Sales[[#This Row],[ProductPrice]]*Sales[[#This Row],[OrderQuantity]]</f>
        <v>159</v>
      </c>
      <c r="M9286" s="1">
        <f>Sales[[#This Row],[OrderQuantity]]</f>
        <v>1</v>
      </c>
      <c r="N9286" s="1">
        <f>1</f>
        <v>1</v>
      </c>
      <c r="O9286" s="1">
        <f>Sales[[#This Row],[TotalSales]]-Sales[[#This Row],[TotalCost]]</f>
        <v>99.533999999999992</v>
      </c>
      <c r="P9286" s="1">
        <f>Sales[[#This Row],[ProductCost]]*Sales[[#This Row],[OrderQuantity]]</f>
        <v>59.466000000000001</v>
      </c>
      <c r="Q9286" s="1" t="str">
        <f>VLOOKUP(Sales[[#This Row],[ProductKey]], Products!$A$2:$D$1000, 4, FALSE)</f>
        <v>All-Purpose Bike Stand</v>
      </c>
    </row>
    <row r="9287" spans="1:17" x14ac:dyDescent="0.25">
      <c r="A9287" s="2">
        <v>38018</v>
      </c>
      <c r="B9287" s="1" t="s">
        <v>1571</v>
      </c>
      <c r="C9287">
        <v>528</v>
      </c>
      <c r="D9287">
        <v>15200</v>
      </c>
      <c r="E9287">
        <v>4</v>
      </c>
      <c r="F9287">
        <v>3</v>
      </c>
      <c r="G9287">
        <v>1</v>
      </c>
      <c r="H9287" s="2">
        <v>43132</v>
      </c>
      <c r="I9287" t="str">
        <f>VLOOKUP(Sales[[#This Row],[TerritoryKey]], Territories[], 2, FALSE)</f>
        <v>Southwest</v>
      </c>
      <c r="J9287">
        <f>_xlfn.XLOOKUP(Sales[[#This Row],[ProductKey]], Products!$A:$A, Products!$J:$J)</f>
        <v>1.8663000000000001</v>
      </c>
      <c r="K9287">
        <f>_xlfn.XLOOKUP(Sales[[#This Row],[ProductKey]], Products!$A:$A, Products!$K:$K)</f>
        <v>4.99</v>
      </c>
      <c r="L9287" s="1">
        <f>Sales[[#This Row],[ProductPrice]]*Sales[[#This Row],[OrderQuantity]]</f>
        <v>4.99</v>
      </c>
      <c r="M9287" s="1">
        <f>Sales[[#This Row],[OrderQuantity]]</f>
        <v>1</v>
      </c>
      <c r="N9287" s="1">
        <f>1</f>
        <v>1</v>
      </c>
      <c r="O9287" s="1">
        <f>Sales[[#This Row],[TotalSales]]-Sales[[#This Row],[TotalCost]]</f>
        <v>3.1237000000000004</v>
      </c>
      <c r="P9287" s="1">
        <f>Sales[[#This Row],[ProductCost]]*Sales[[#This Row],[OrderQuantity]]</f>
        <v>1.8663000000000001</v>
      </c>
      <c r="Q9287" s="1" t="str">
        <f>VLOOKUP(Sales[[#This Row],[ProductKey]], Products!$A$2:$D$1000, 4, FALSE)</f>
        <v>Mountain Tire Tube</v>
      </c>
    </row>
    <row r="9288" spans="1:17" x14ac:dyDescent="0.25">
      <c r="A9288" s="2">
        <v>38047</v>
      </c>
      <c r="B9288" s="1" t="s">
        <v>1631</v>
      </c>
      <c r="C9288">
        <v>478</v>
      </c>
      <c r="D9288">
        <v>13858</v>
      </c>
      <c r="E9288">
        <v>4</v>
      </c>
      <c r="F9288">
        <v>3</v>
      </c>
      <c r="G9288">
        <v>1</v>
      </c>
      <c r="H9288" s="2">
        <v>43160</v>
      </c>
      <c r="I9288" t="str">
        <f>VLOOKUP(Sales[[#This Row],[TerritoryKey]], Territories[], 2, FALSE)</f>
        <v>Southwest</v>
      </c>
      <c r="J9288">
        <f>_xlfn.XLOOKUP(Sales[[#This Row],[ProductKey]], Products!$A:$A, Products!$J:$J)</f>
        <v>3.7363</v>
      </c>
      <c r="K9288">
        <f>_xlfn.XLOOKUP(Sales[[#This Row],[ProductKey]], Products!$A:$A, Products!$K:$K)</f>
        <v>9.99</v>
      </c>
      <c r="L9288" s="1">
        <f>Sales[[#This Row],[ProductPrice]]*Sales[[#This Row],[OrderQuantity]]</f>
        <v>9.99</v>
      </c>
      <c r="M9288" s="1">
        <f>Sales[[#This Row],[OrderQuantity]]</f>
        <v>1</v>
      </c>
      <c r="N9288" s="1">
        <f>1</f>
        <v>1</v>
      </c>
      <c r="O9288" s="1">
        <f>Sales[[#This Row],[TotalSales]]-Sales[[#This Row],[TotalCost]]</f>
        <v>6.2537000000000003</v>
      </c>
      <c r="P9288" s="1">
        <f>Sales[[#This Row],[ProductCost]]*Sales[[#This Row],[OrderQuantity]]</f>
        <v>3.7363</v>
      </c>
      <c r="Q9288" s="1" t="str">
        <f>VLOOKUP(Sales[[#This Row],[ProductKey]], Products!$A$2:$D$1000, 4, FALSE)</f>
        <v>Mountain Bottle Cage</v>
      </c>
    </row>
    <row r="9289" spans="1:17" x14ac:dyDescent="0.25">
      <c r="A9289" s="2">
        <v>38018</v>
      </c>
      <c r="B9289" s="1" t="s">
        <v>1635</v>
      </c>
      <c r="C9289">
        <v>491</v>
      </c>
      <c r="D9289">
        <v>11962</v>
      </c>
      <c r="E9289">
        <v>4</v>
      </c>
      <c r="F9289">
        <v>3</v>
      </c>
      <c r="G9289">
        <v>1</v>
      </c>
      <c r="H9289" s="2">
        <v>43132</v>
      </c>
      <c r="I9289" t="str">
        <f>VLOOKUP(Sales[[#This Row],[TerritoryKey]], Territories[], 2, FALSE)</f>
        <v>Southwest</v>
      </c>
      <c r="J9289">
        <f>_xlfn.XLOOKUP(Sales[[#This Row],[ProductKey]], Products!$A:$A, Products!$J:$J)</f>
        <v>41.572299999999998</v>
      </c>
      <c r="K9289">
        <f>_xlfn.XLOOKUP(Sales[[#This Row],[ProductKey]], Products!$A:$A, Products!$K:$K)</f>
        <v>53.99</v>
      </c>
      <c r="L9289" s="1">
        <f>Sales[[#This Row],[ProductPrice]]*Sales[[#This Row],[OrderQuantity]]</f>
        <v>53.99</v>
      </c>
      <c r="M9289" s="1">
        <f>Sales[[#This Row],[OrderQuantity]]</f>
        <v>1</v>
      </c>
      <c r="N9289" s="1">
        <f>1</f>
        <v>1</v>
      </c>
      <c r="O9289" s="1">
        <f>Sales[[#This Row],[TotalSales]]-Sales[[#This Row],[TotalCost]]</f>
        <v>12.417700000000004</v>
      </c>
      <c r="P9289" s="1">
        <f>Sales[[#This Row],[ProductCost]]*Sales[[#This Row],[OrderQuantity]]</f>
        <v>41.572299999999998</v>
      </c>
      <c r="Q9289" s="1" t="str">
        <f>VLOOKUP(Sales[[#This Row],[ProductKey]], Products!$A$2:$D$1000, 4, FALSE)</f>
        <v>Short-Sleeve Classic Jersey, XL</v>
      </c>
    </row>
    <row r="9290" spans="1:17" x14ac:dyDescent="0.25">
      <c r="A9290" s="2">
        <v>37876</v>
      </c>
      <c r="B9290" s="1" t="s">
        <v>1650</v>
      </c>
      <c r="C9290">
        <v>472</v>
      </c>
      <c r="D9290">
        <v>14662</v>
      </c>
      <c r="E9290">
        <v>4</v>
      </c>
      <c r="F9290">
        <v>3</v>
      </c>
      <c r="G9290">
        <v>1</v>
      </c>
      <c r="H9290" s="2">
        <v>42990</v>
      </c>
      <c r="I9290" t="str">
        <f>VLOOKUP(Sales[[#This Row],[TerritoryKey]], Territories[], 2, FALSE)</f>
        <v>Southwest</v>
      </c>
      <c r="J9290">
        <f>_xlfn.XLOOKUP(Sales[[#This Row],[ProductKey]], Products!$A:$A, Products!$J:$J)</f>
        <v>23.748999999999999</v>
      </c>
      <c r="K9290">
        <f>_xlfn.XLOOKUP(Sales[[#This Row],[ProductKey]], Products!$A:$A, Products!$K:$K)</f>
        <v>63.5</v>
      </c>
      <c r="L9290" s="1">
        <f>Sales[[#This Row],[ProductPrice]]*Sales[[#This Row],[OrderQuantity]]</f>
        <v>63.5</v>
      </c>
      <c r="M9290" s="1">
        <f>Sales[[#This Row],[OrderQuantity]]</f>
        <v>1</v>
      </c>
      <c r="N9290" s="1">
        <f>1</f>
        <v>1</v>
      </c>
      <c r="O9290" s="1">
        <f>Sales[[#This Row],[TotalSales]]-Sales[[#This Row],[TotalCost]]</f>
        <v>39.751000000000005</v>
      </c>
      <c r="P9290" s="1">
        <f>Sales[[#This Row],[ProductCost]]*Sales[[#This Row],[OrderQuantity]]</f>
        <v>23.748999999999999</v>
      </c>
      <c r="Q9290" s="1" t="str">
        <f>VLOOKUP(Sales[[#This Row],[ProductKey]], Products!$A$2:$D$1000, 4, FALSE)</f>
        <v>Classic Vest, M</v>
      </c>
    </row>
    <row r="9291" spans="1:17" x14ac:dyDescent="0.25">
      <c r="A9291" s="2">
        <v>38108</v>
      </c>
      <c r="B9291" s="1" t="s">
        <v>1799</v>
      </c>
      <c r="C9291">
        <v>235</v>
      </c>
      <c r="D9291">
        <v>15470</v>
      </c>
      <c r="E9291">
        <v>4</v>
      </c>
      <c r="F9291">
        <v>3</v>
      </c>
      <c r="G9291">
        <v>1</v>
      </c>
      <c r="H9291" s="2">
        <v>43221</v>
      </c>
      <c r="I9291" t="str">
        <f>VLOOKUP(Sales[[#This Row],[TerritoryKey]], Territories[], 2, FALSE)</f>
        <v>Southwest</v>
      </c>
      <c r="J9291">
        <f>_xlfn.XLOOKUP(Sales[[#This Row],[ProductKey]], Products!$A:$A, Products!$J:$J)</f>
        <v>31.724399999999999</v>
      </c>
      <c r="K9291">
        <f>_xlfn.XLOOKUP(Sales[[#This Row],[ProductKey]], Products!$A:$A, Products!$K:$K)</f>
        <v>48.067300000000003</v>
      </c>
      <c r="L9291" s="1">
        <f>Sales[[#This Row],[ProductPrice]]*Sales[[#This Row],[OrderQuantity]]</f>
        <v>48.067300000000003</v>
      </c>
      <c r="M9291" s="1">
        <f>Sales[[#This Row],[OrderQuantity]]</f>
        <v>1</v>
      </c>
      <c r="N9291" s="1">
        <f>1</f>
        <v>1</v>
      </c>
      <c r="O9291" s="1">
        <f>Sales[[#This Row],[TotalSales]]-Sales[[#This Row],[TotalCost]]</f>
        <v>16.342900000000004</v>
      </c>
      <c r="P9291" s="1">
        <f>Sales[[#This Row],[ProductCost]]*Sales[[#This Row],[OrderQuantity]]</f>
        <v>31.724399999999999</v>
      </c>
      <c r="Q9291" s="1" t="str">
        <f>VLOOKUP(Sales[[#This Row],[ProductKey]], Products!$A$2:$D$1000, 4, FALSE)</f>
        <v>Long-Sleeve Logo Jersey, XL</v>
      </c>
    </row>
    <row r="9292" spans="1:17" x14ac:dyDescent="0.25">
      <c r="A9292" s="2">
        <v>38048</v>
      </c>
      <c r="B9292" s="1" t="s">
        <v>1943</v>
      </c>
      <c r="C9292">
        <v>480</v>
      </c>
      <c r="D9292">
        <v>11674</v>
      </c>
      <c r="E9292">
        <v>4</v>
      </c>
      <c r="F9292">
        <v>3</v>
      </c>
      <c r="G9292">
        <v>1</v>
      </c>
      <c r="H9292" s="2">
        <v>43161</v>
      </c>
      <c r="I9292" t="str">
        <f>VLOOKUP(Sales[[#This Row],[TerritoryKey]], Territories[], 2, FALSE)</f>
        <v>Southwest</v>
      </c>
      <c r="J9292">
        <f>_xlfn.XLOOKUP(Sales[[#This Row],[ProductKey]], Products!$A:$A, Products!$J:$J)</f>
        <v>0.85650000000000004</v>
      </c>
      <c r="K9292">
        <f>_xlfn.XLOOKUP(Sales[[#This Row],[ProductKey]], Products!$A:$A, Products!$K:$K)</f>
        <v>2.29</v>
      </c>
      <c r="L9292" s="1">
        <f>Sales[[#This Row],[ProductPrice]]*Sales[[#This Row],[OrderQuantity]]</f>
        <v>2.29</v>
      </c>
      <c r="M9292" s="1">
        <f>Sales[[#This Row],[OrderQuantity]]</f>
        <v>1</v>
      </c>
      <c r="N9292" s="1">
        <f>1</f>
        <v>1</v>
      </c>
      <c r="O9292" s="1">
        <f>Sales[[#This Row],[TotalSales]]-Sales[[#This Row],[TotalCost]]</f>
        <v>1.4335</v>
      </c>
      <c r="P9292" s="1">
        <f>Sales[[#This Row],[ProductCost]]*Sales[[#This Row],[OrderQuantity]]</f>
        <v>0.85650000000000004</v>
      </c>
      <c r="Q9292" s="1" t="str">
        <f>VLOOKUP(Sales[[#This Row],[ProductKey]], Products!$A$2:$D$1000, 4, FALSE)</f>
        <v>Patch Kit/8 Patches</v>
      </c>
    </row>
    <row r="9293" spans="1:17" x14ac:dyDescent="0.25">
      <c r="A9293" s="2">
        <v>38261</v>
      </c>
      <c r="B9293" s="1" t="s">
        <v>1976</v>
      </c>
      <c r="C9293">
        <v>488</v>
      </c>
      <c r="D9293">
        <v>21433</v>
      </c>
      <c r="E9293">
        <v>4</v>
      </c>
      <c r="F9293">
        <v>3</v>
      </c>
      <c r="G9293">
        <v>1</v>
      </c>
      <c r="H9293" s="2">
        <v>43374</v>
      </c>
      <c r="I9293" t="str">
        <f>VLOOKUP(Sales[[#This Row],[TerritoryKey]], Territories[], 2, FALSE)</f>
        <v>Southwest</v>
      </c>
      <c r="J9293">
        <f>_xlfn.XLOOKUP(Sales[[#This Row],[ProductKey]], Products!$A:$A, Products!$J:$J)</f>
        <v>41.572299999999998</v>
      </c>
      <c r="K9293">
        <f>_xlfn.XLOOKUP(Sales[[#This Row],[ProductKey]], Products!$A:$A, Products!$K:$K)</f>
        <v>53.99</v>
      </c>
      <c r="L9293" s="1">
        <f>Sales[[#This Row],[ProductPrice]]*Sales[[#This Row],[OrderQuantity]]</f>
        <v>53.99</v>
      </c>
      <c r="M9293" s="1">
        <f>Sales[[#This Row],[OrderQuantity]]</f>
        <v>1</v>
      </c>
      <c r="N9293" s="1">
        <f>1</f>
        <v>1</v>
      </c>
      <c r="O9293" s="1">
        <f>Sales[[#This Row],[TotalSales]]-Sales[[#This Row],[TotalCost]]</f>
        <v>12.417700000000004</v>
      </c>
      <c r="P9293" s="1">
        <f>Sales[[#This Row],[ProductCost]]*Sales[[#This Row],[OrderQuantity]]</f>
        <v>41.572299999999998</v>
      </c>
      <c r="Q9293" s="1" t="str">
        <f>VLOOKUP(Sales[[#This Row],[ProductKey]], Products!$A$2:$D$1000, 4, FALSE)</f>
        <v>Short-Sleeve Classic Jersey, S</v>
      </c>
    </row>
    <row r="9294" spans="1:17" x14ac:dyDescent="0.25">
      <c r="A9294" s="2">
        <v>37633</v>
      </c>
      <c r="B9294" s="1" t="s">
        <v>2107</v>
      </c>
      <c r="C9294">
        <v>537</v>
      </c>
      <c r="D9294">
        <v>15389</v>
      </c>
      <c r="E9294">
        <v>4</v>
      </c>
      <c r="F9294">
        <v>3</v>
      </c>
      <c r="G9294">
        <v>1</v>
      </c>
      <c r="H9294" s="2">
        <v>42747</v>
      </c>
      <c r="I9294" t="str">
        <f>VLOOKUP(Sales[[#This Row],[TerritoryKey]], Territories[], 2, FALSE)</f>
        <v>Southwest</v>
      </c>
      <c r="J9294">
        <f>_xlfn.XLOOKUP(Sales[[#This Row],[ProductKey]], Products!$A:$A, Products!$J:$J)</f>
        <v>13.09</v>
      </c>
      <c r="K9294">
        <f>_xlfn.XLOOKUP(Sales[[#This Row],[ProductKey]], Products!$A:$A, Products!$K:$K)</f>
        <v>35</v>
      </c>
      <c r="L9294" s="1">
        <f>Sales[[#This Row],[ProductPrice]]*Sales[[#This Row],[OrderQuantity]]</f>
        <v>35</v>
      </c>
      <c r="M9294" s="1">
        <f>Sales[[#This Row],[OrderQuantity]]</f>
        <v>1</v>
      </c>
      <c r="N9294" s="1">
        <f>1</f>
        <v>1</v>
      </c>
      <c r="O9294" s="1">
        <f>Sales[[#This Row],[TotalSales]]-Sales[[#This Row],[TotalCost]]</f>
        <v>21.91</v>
      </c>
      <c r="P9294" s="1">
        <f>Sales[[#This Row],[ProductCost]]*Sales[[#This Row],[OrderQuantity]]</f>
        <v>13.09</v>
      </c>
      <c r="Q9294" s="1" t="str">
        <f>VLOOKUP(Sales[[#This Row],[ProductKey]], Products!$A$2:$D$1000, 4, FALSE)</f>
        <v>HL Mountain Tire</v>
      </c>
    </row>
    <row r="9295" spans="1:17" x14ac:dyDescent="0.25">
      <c r="A9295" s="2">
        <v>38047</v>
      </c>
      <c r="B9295" s="1" t="s">
        <v>2144</v>
      </c>
      <c r="C9295">
        <v>483</v>
      </c>
      <c r="D9295">
        <v>25043</v>
      </c>
      <c r="E9295">
        <v>4</v>
      </c>
      <c r="F9295">
        <v>3</v>
      </c>
      <c r="G9295">
        <v>1</v>
      </c>
      <c r="H9295" s="2">
        <v>43160</v>
      </c>
      <c r="I9295" t="str">
        <f>VLOOKUP(Sales[[#This Row],[TerritoryKey]], Territories[], 2, FALSE)</f>
        <v>Southwest</v>
      </c>
      <c r="J9295">
        <f>_xlfn.XLOOKUP(Sales[[#This Row],[ProductKey]], Products!$A:$A, Products!$J:$J)</f>
        <v>44.88</v>
      </c>
      <c r="K9295">
        <f>_xlfn.XLOOKUP(Sales[[#This Row],[ProductKey]], Products!$A:$A, Products!$K:$K)</f>
        <v>120</v>
      </c>
      <c r="L9295" s="1">
        <f>Sales[[#This Row],[ProductPrice]]*Sales[[#This Row],[OrderQuantity]]</f>
        <v>120</v>
      </c>
      <c r="M9295" s="1">
        <f>Sales[[#This Row],[OrderQuantity]]</f>
        <v>1</v>
      </c>
      <c r="N9295" s="1">
        <f>1</f>
        <v>1</v>
      </c>
      <c r="O9295" s="1">
        <f>Sales[[#This Row],[TotalSales]]-Sales[[#This Row],[TotalCost]]</f>
        <v>75.12</v>
      </c>
      <c r="P9295" s="1">
        <f>Sales[[#This Row],[ProductCost]]*Sales[[#This Row],[OrderQuantity]]</f>
        <v>44.88</v>
      </c>
      <c r="Q9295" s="1" t="str">
        <f>VLOOKUP(Sales[[#This Row],[ProductKey]], Products!$A$2:$D$1000, 4, FALSE)</f>
        <v>Hitch Rack - 4-Bike</v>
      </c>
    </row>
    <row r="9296" spans="1:17" x14ac:dyDescent="0.25">
      <c r="A9296" s="2">
        <v>37876</v>
      </c>
      <c r="B9296" s="1" t="s">
        <v>2178</v>
      </c>
      <c r="C9296">
        <v>232</v>
      </c>
      <c r="D9296">
        <v>14647</v>
      </c>
      <c r="E9296">
        <v>4</v>
      </c>
      <c r="F9296">
        <v>3</v>
      </c>
      <c r="G9296">
        <v>1</v>
      </c>
      <c r="H9296" s="2">
        <v>42990</v>
      </c>
      <c r="I9296" t="str">
        <f>VLOOKUP(Sales[[#This Row],[TerritoryKey]], Territories[], 2, FALSE)</f>
        <v>Southwest</v>
      </c>
      <c r="J9296">
        <f>_xlfn.XLOOKUP(Sales[[#This Row],[ProductKey]], Products!$A:$A, Products!$J:$J)</f>
        <v>31.724399999999999</v>
      </c>
      <c r="K9296">
        <f>_xlfn.XLOOKUP(Sales[[#This Row],[ProductKey]], Products!$A:$A, Products!$K:$K)</f>
        <v>48.067300000000003</v>
      </c>
      <c r="L9296" s="1">
        <f>Sales[[#This Row],[ProductPrice]]*Sales[[#This Row],[OrderQuantity]]</f>
        <v>48.067300000000003</v>
      </c>
      <c r="M9296" s="1">
        <f>Sales[[#This Row],[OrderQuantity]]</f>
        <v>1</v>
      </c>
      <c r="N9296" s="1">
        <f>1</f>
        <v>1</v>
      </c>
      <c r="O9296" s="1">
        <f>Sales[[#This Row],[TotalSales]]-Sales[[#This Row],[TotalCost]]</f>
        <v>16.342900000000004</v>
      </c>
      <c r="P9296" s="1">
        <f>Sales[[#This Row],[ProductCost]]*Sales[[#This Row],[OrderQuantity]]</f>
        <v>31.724399999999999</v>
      </c>
      <c r="Q9296" s="1" t="str">
        <f>VLOOKUP(Sales[[#This Row],[ProductKey]], Products!$A$2:$D$1000, 4, FALSE)</f>
        <v>Long-Sleeve Logo Jersey, L</v>
      </c>
    </row>
    <row r="9297" spans="1:17" x14ac:dyDescent="0.25">
      <c r="A9297" s="2">
        <v>37814</v>
      </c>
      <c r="B9297" s="1" t="s">
        <v>2226</v>
      </c>
      <c r="C9297">
        <v>487</v>
      </c>
      <c r="D9297">
        <v>15195</v>
      </c>
      <c r="E9297">
        <v>4</v>
      </c>
      <c r="F9297">
        <v>3</v>
      </c>
      <c r="G9297">
        <v>1</v>
      </c>
      <c r="H9297" s="2">
        <v>42928</v>
      </c>
      <c r="I9297" t="str">
        <f>VLOOKUP(Sales[[#This Row],[TerritoryKey]], Territories[], 2, FALSE)</f>
        <v>Southwest</v>
      </c>
      <c r="J9297">
        <f>_xlfn.XLOOKUP(Sales[[#This Row],[ProductKey]], Products!$A:$A, Products!$J:$J)</f>
        <v>20.566299999999998</v>
      </c>
      <c r="K9297">
        <f>_xlfn.XLOOKUP(Sales[[#This Row],[ProductKey]], Products!$A:$A, Products!$K:$K)</f>
        <v>54.99</v>
      </c>
      <c r="L9297" s="1">
        <f>Sales[[#This Row],[ProductPrice]]*Sales[[#This Row],[OrderQuantity]]</f>
        <v>54.99</v>
      </c>
      <c r="M9297" s="1">
        <f>Sales[[#This Row],[OrderQuantity]]</f>
        <v>1</v>
      </c>
      <c r="N9297" s="1">
        <f>1</f>
        <v>1</v>
      </c>
      <c r="O9297" s="1">
        <f>Sales[[#This Row],[TotalSales]]-Sales[[#This Row],[TotalCost]]</f>
        <v>34.423700000000004</v>
      </c>
      <c r="P9297" s="1">
        <f>Sales[[#This Row],[ProductCost]]*Sales[[#This Row],[OrderQuantity]]</f>
        <v>20.566299999999998</v>
      </c>
      <c r="Q9297" s="1" t="str">
        <f>VLOOKUP(Sales[[#This Row],[ProductKey]], Products!$A$2:$D$1000, 4, FALSE)</f>
        <v>Hydration Pack - 70 oz.</v>
      </c>
    </row>
    <row r="9298" spans="1:17" x14ac:dyDescent="0.25">
      <c r="A9298" s="2">
        <v>37905</v>
      </c>
      <c r="B9298" s="1" t="s">
        <v>2237</v>
      </c>
      <c r="C9298">
        <v>489</v>
      </c>
      <c r="D9298">
        <v>15500</v>
      </c>
      <c r="E9298">
        <v>4</v>
      </c>
      <c r="F9298">
        <v>3</v>
      </c>
      <c r="G9298">
        <v>1</v>
      </c>
      <c r="H9298" s="2">
        <v>43019</v>
      </c>
      <c r="I9298" t="str">
        <f>VLOOKUP(Sales[[#This Row],[TerritoryKey]], Territories[], 2, FALSE)</f>
        <v>Southwest</v>
      </c>
      <c r="J9298">
        <f>_xlfn.XLOOKUP(Sales[[#This Row],[ProductKey]], Products!$A:$A, Products!$J:$J)</f>
        <v>41.572299999999998</v>
      </c>
      <c r="K9298">
        <f>_xlfn.XLOOKUP(Sales[[#This Row],[ProductKey]], Products!$A:$A, Products!$K:$K)</f>
        <v>53.99</v>
      </c>
      <c r="L9298" s="1">
        <f>Sales[[#This Row],[ProductPrice]]*Sales[[#This Row],[OrderQuantity]]</f>
        <v>53.99</v>
      </c>
      <c r="M9298" s="1">
        <f>Sales[[#This Row],[OrderQuantity]]</f>
        <v>1</v>
      </c>
      <c r="N9298" s="1">
        <f>1</f>
        <v>1</v>
      </c>
      <c r="O9298" s="1">
        <f>Sales[[#This Row],[TotalSales]]-Sales[[#This Row],[TotalCost]]</f>
        <v>12.417700000000004</v>
      </c>
      <c r="P9298" s="1">
        <f>Sales[[#This Row],[ProductCost]]*Sales[[#This Row],[OrderQuantity]]</f>
        <v>41.572299999999998</v>
      </c>
      <c r="Q9298" s="1" t="str">
        <f>VLOOKUP(Sales[[#This Row],[ProductKey]], Products!$A$2:$D$1000, 4, FALSE)</f>
        <v>Short-Sleeve Classic Jersey, M</v>
      </c>
    </row>
    <row r="9299" spans="1:17" x14ac:dyDescent="0.25">
      <c r="A9299" s="2">
        <v>37875</v>
      </c>
      <c r="B9299" s="1" t="s">
        <v>2307</v>
      </c>
      <c r="C9299">
        <v>483</v>
      </c>
      <c r="D9299">
        <v>22083</v>
      </c>
      <c r="E9299">
        <v>4</v>
      </c>
      <c r="F9299">
        <v>3</v>
      </c>
      <c r="G9299">
        <v>1</v>
      </c>
      <c r="H9299" s="2">
        <v>42989</v>
      </c>
      <c r="I9299" t="str">
        <f>VLOOKUP(Sales[[#This Row],[TerritoryKey]], Territories[], 2, FALSE)</f>
        <v>Southwest</v>
      </c>
      <c r="J9299">
        <f>_xlfn.XLOOKUP(Sales[[#This Row],[ProductKey]], Products!$A:$A, Products!$J:$J)</f>
        <v>44.88</v>
      </c>
      <c r="K9299">
        <f>_xlfn.XLOOKUP(Sales[[#This Row],[ProductKey]], Products!$A:$A, Products!$K:$K)</f>
        <v>120</v>
      </c>
      <c r="L9299" s="1">
        <f>Sales[[#This Row],[ProductPrice]]*Sales[[#This Row],[OrderQuantity]]</f>
        <v>120</v>
      </c>
      <c r="M9299" s="1">
        <f>Sales[[#This Row],[OrderQuantity]]</f>
        <v>1</v>
      </c>
      <c r="N9299" s="1">
        <f>1</f>
        <v>1</v>
      </c>
      <c r="O9299" s="1">
        <f>Sales[[#This Row],[TotalSales]]-Sales[[#This Row],[TotalCost]]</f>
        <v>75.12</v>
      </c>
      <c r="P9299" s="1">
        <f>Sales[[#This Row],[ProductCost]]*Sales[[#This Row],[OrderQuantity]]</f>
        <v>44.88</v>
      </c>
      <c r="Q9299" s="1" t="str">
        <f>VLOOKUP(Sales[[#This Row],[ProductKey]], Products!$A$2:$D$1000, 4, FALSE)</f>
        <v>Hitch Rack - 4-Bike</v>
      </c>
    </row>
    <row r="9300" spans="1:17" x14ac:dyDescent="0.25">
      <c r="A9300" s="2">
        <v>37937</v>
      </c>
      <c r="B9300" s="1" t="s">
        <v>2401</v>
      </c>
      <c r="C9300">
        <v>487</v>
      </c>
      <c r="D9300">
        <v>21786</v>
      </c>
      <c r="E9300">
        <v>4</v>
      </c>
      <c r="F9300">
        <v>3</v>
      </c>
      <c r="G9300">
        <v>1</v>
      </c>
      <c r="H9300" s="2">
        <v>43051</v>
      </c>
      <c r="I9300" t="str">
        <f>VLOOKUP(Sales[[#This Row],[TerritoryKey]], Territories[], 2, FALSE)</f>
        <v>Southwest</v>
      </c>
      <c r="J9300">
        <f>_xlfn.XLOOKUP(Sales[[#This Row],[ProductKey]], Products!$A:$A, Products!$J:$J)</f>
        <v>20.566299999999998</v>
      </c>
      <c r="K9300">
        <f>_xlfn.XLOOKUP(Sales[[#This Row],[ProductKey]], Products!$A:$A, Products!$K:$K)</f>
        <v>54.99</v>
      </c>
      <c r="L9300" s="1">
        <f>Sales[[#This Row],[ProductPrice]]*Sales[[#This Row],[OrderQuantity]]</f>
        <v>54.99</v>
      </c>
      <c r="M9300" s="1">
        <f>Sales[[#This Row],[OrderQuantity]]</f>
        <v>1</v>
      </c>
      <c r="N9300" s="1">
        <f>1</f>
        <v>1</v>
      </c>
      <c r="O9300" s="1">
        <f>Sales[[#This Row],[TotalSales]]-Sales[[#This Row],[TotalCost]]</f>
        <v>34.423700000000004</v>
      </c>
      <c r="P9300" s="1">
        <f>Sales[[#This Row],[ProductCost]]*Sales[[#This Row],[OrderQuantity]]</f>
        <v>20.566299999999998</v>
      </c>
      <c r="Q9300" s="1" t="str">
        <f>VLOOKUP(Sales[[#This Row],[ProductKey]], Products!$A$2:$D$1000, 4, FALSE)</f>
        <v>Hydration Pack - 70 oz.</v>
      </c>
    </row>
    <row r="9301" spans="1:17" x14ac:dyDescent="0.25">
      <c r="A9301" s="2">
        <v>37966</v>
      </c>
      <c r="B9301" s="1" t="s">
        <v>2520</v>
      </c>
      <c r="C9301">
        <v>479</v>
      </c>
      <c r="D9301">
        <v>21152</v>
      </c>
      <c r="E9301">
        <v>4</v>
      </c>
      <c r="F9301">
        <v>3</v>
      </c>
      <c r="G9301">
        <v>1</v>
      </c>
      <c r="H9301" s="2">
        <v>43080</v>
      </c>
      <c r="I9301" t="str">
        <f>VLOOKUP(Sales[[#This Row],[TerritoryKey]], Territories[], 2, FALSE)</f>
        <v>Southwest</v>
      </c>
      <c r="J9301">
        <f>_xlfn.XLOOKUP(Sales[[#This Row],[ProductKey]], Products!$A:$A, Products!$J:$J)</f>
        <v>3.3622999999999998</v>
      </c>
      <c r="K9301">
        <f>_xlfn.XLOOKUP(Sales[[#This Row],[ProductKey]], Products!$A:$A, Products!$K:$K)</f>
        <v>8.99</v>
      </c>
      <c r="L9301" s="1">
        <f>Sales[[#This Row],[ProductPrice]]*Sales[[#This Row],[OrderQuantity]]</f>
        <v>8.99</v>
      </c>
      <c r="M9301" s="1">
        <f>Sales[[#This Row],[OrderQuantity]]</f>
        <v>1</v>
      </c>
      <c r="N9301" s="1">
        <f>1</f>
        <v>1</v>
      </c>
      <c r="O9301" s="1">
        <f>Sales[[#This Row],[TotalSales]]-Sales[[#This Row],[TotalCost]]</f>
        <v>5.6277000000000008</v>
      </c>
      <c r="P9301" s="1">
        <f>Sales[[#This Row],[ProductCost]]*Sales[[#This Row],[OrderQuantity]]</f>
        <v>3.3622999999999998</v>
      </c>
      <c r="Q9301" s="1" t="str">
        <f>VLOOKUP(Sales[[#This Row],[ProductKey]], Products!$A$2:$D$1000, 4, FALSE)</f>
        <v>Road Bottle Cage</v>
      </c>
    </row>
    <row r="9302" spans="1:17" x14ac:dyDescent="0.25">
      <c r="A9302" s="2">
        <v>38231</v>
      </c>
      <c r="B9302" s="1" t="s">
        <v>2565</v>
      </c>
      <c r="C9302">
        <v>487</v>
      </c>
      <c r="D9302">
        <v>15985</v>
      </c>
      <c r="E9302">
        <v>4</v>
      </c>
      <c r="F9302">
        <v>3</v>
      </c>
      <c r="G9302">
        <v>1</v>
      </c>
      <c r="H9302" s="2">
        <v>43344</v>
      </c>
      <c r="I9302" t="str">
        <f>VLOOKUP(Sales[[#This Row],[TerritoryKey]], Territories[], 2, FALSE)</f>
        <v>Southwest</v>
      </c>
      <c r="J9302">
        <f>_xlfn.XLOOKUP(Sales[[#This Row],[ProductKey]], Products!$A:$A, Products!$J:$J)</f>
        <v>20.566299999999998</v>
      </c>
      <c r="K9302">
        <f>_xlfn.XLOOKUP(Sales[[#This Row],[ProductKey]], Products!$A:$A, Products!$K:$K)</f>
        <v>54.99</v>
      </c>
      <c r="L9302" s="1">
        <f>Sales[[#This Row],[ProductPrice]]*Sales[[#This Row],[OrderQuantity]]</f>
        <v>54.99</v>
      </c>
      <c r="M9302" s="1">
        <f>Sales[[#This Row],[OrderQuantity]]</f>
        <v>1</v>
      </c>
      <c r="N9302" s="1">
        <f>1</f>
        <v>1</v>
      </c>
      <c r="O9302" s="1">
        <f>Sales[[#This Row],[TotalSales]]-Sales[[#This Row],[TotalCost]]</f>
        <v>34.423700000000004</v>
      </c>
      <c r="P9302" s="1">
        <f>Sales[[#This Row],[ProductCost]]*Sales[[#This Row],[OrderQuantity]]</f>
        <v>20.566299999999998</v>
      </c>
      <c r="Q9302" s="1" t="str">
        <f>VLOOKUP(Sales[[#This Row],[ProductKey]], Products!$A$2:$D$1000, 4, FALSE)</f>
        <v>Hydration Pack - 70 oz.</v>
      </c>
    </row>
    <row r="9303" spans="1:17" x14ac:dyDescent="0.25">
      <c r="A9303" s="2">
        <v>37844</v>
      </c>
      <c r="B9303" s="1" t="s">
        <v>2614</v>
      </c>
      <c r="C9303">
        <v>479</v>
      </c>
      <c r="D9303">
        <v>23174</v>
      </c>
      <c r="E9303">
        <v>4</v>
      </c>
      <c r="F9303">
        <v>3</v>
      </c>
      <c r="G9303">
        <v>1</v>
      </c>
      <c r="H9303" s="2">
        <v>42958</v>
      </c>
      <c r="I9303" t="str">
        <f>VLOOKUP(Sales[[#This Row],[TerritoryKey]], Territories[], 2, FALSE)</f>
        <v>Southwest</v>
      </c>
      <c r="J9303">
        <f>_xlfn.XLOOKUP(Sales[[#This Row],[ProductKey]], Products!$A:$A, Products!$J:$J)</f>
        <v>3.3622999999999998</v>
      </c>
      <c r="K9303">
        <f>_xlfn.XLOOKUP(Sales[[#This Row],[ProductKey]], Products!$A:$A, Products!$K:$K)</f>
        <v>8.99</v>
      </c>
      <c r="L9303" s="1">
        <f>Sales[[#This Row],[ProductPrice]]*Sales[[#This Row],[OrderQuantity]]</f>
        <v>8.99</v>
      </c>
      <c r="M9303" s="1">
        <f>Sales[[#This Row],[OrderQuantity]]</f>
        <v>1</v>
      </c>
      <c r="N9303" s="1">
        <f>1</f>
        <v>1</v>
      </c>
      <c r="O9303" s="1">
        <f>Sales[[#This Row],[TotalSales]]-Sales[[#This Row],[TotalCost]]</f>
        <v>5.6277000000000008</v>
      </c>
      <c r="P9303" s="1">
        <f>Sales[[#This Row],[ProductCost]]*Sales[[#This Row],[OrderQuantity]]</f>
        <v>3.3622999999999998</v>
      </c>
      <c r="Q9303" s="1" t="str">
        <f>VLOOKUP(Sales[[#This Row],[ProductKey]], Products!$A$2:$D$1000, 4, FALSE)</f>
        <v>Road Bottle Cage</v>
      </c>
    </row>
    <row r="9304" spans="1:17" x14ac:dyDescent="0.25">
      <c r="A9304" s="2">
        <v>38170</v>
      </c>
      <c r="B9304" s="1" t="s">
        <v>2655</v>
      </c>
      <c r="C9304">
        <v>232</v>
      </c>
      <c r="D9304">
        <v>21800</v>
      </c>
      <c r="E9304">
        <v>4</v>
      </c>
      <c r="F9304">
        <v>3</v>
      </c>
      <c r="G9304">
        <v>1</v>
      </c>
      <c r="H9304" s="2">
        <v>43283</v>
      </c>
      <c r="I9304" t="str">
        <f>VLOOKUP(Sales[[#This Row],[TerritoryKey]], Territories[], 2, FALSE)</f>
        <v>Southwest</v>
      </c>
      <c r="J9304">
        <f>_xlfn.XLOOKUP(Sales[[#This Row],[ProductKey]], Products!$A:$A, Products!$J:$J)</f>
        <v>31.724399999999999</v>
      </c>
      <c r="K9304">
        <f>_xlfn.XLOOKUP(Sales[[#This Row],[ProductKey]], Products!$A:$A, Products!$K:$K)</f>
        <v>48.067300000000003</v>
      </c>
      <c r="L9304" s="1">
        <f>Sales[[#This Row],[ProductPrice]]*Sales[[#This Row],[OrderQuantity]]</f>
        <v>48.067300000000003</v>
      </c>
      <c r="M9304" s="1">
        <f>Sales[[#This Row],[OrderQuantity]]</f>
        <v>1</v>
      </c>
      <c r="N9304" s="1">
        <f>1</f>
        <v>1</v>
      </c>
      <c r="O9304" s="1">
        <f>Sales[[#This Row],[TotalSales]]-Sales[[#This Row],[TotalCost]]</f>
        <v>16.342900000000004</v>
      </c>
      <c r="P9304" s="1">
        <f>Sales[[#This Row],[ProductCost]]*Sales[[#This Row],[OrderQuantity]]</f>
        <v>31.724399999999999</v>
      </c>
      <c r="Q9304" s="1" t="str">
        <f>VLOOKUP(Sales[[#This Row],[ProductKey]], Products!$A$2:$D$1000, 4, FALSE)</f>
        <v>Long-Sleeve Logo Jersey, L</v>
      </c>
    </row>
    <row r="9305" spans="1:17" x14ac:dyDescent="0.25">
      <c r="A9305" s="2">
        <v>38292</v>
      </c>
      <c r="B9305" s="1" t="s">
        <v>2682</v>
      </c>
      <c r="C9305">
        <v>229</v>
      </c>
      <c r="D9305">
        <v>12897</v>
      </c>
      <c r="E9305">
        <v>4</v>
      </c>
      <c r="F9305">
        <v>3</v>
      </c>
      <c r="G9305">
        <v>1</v>
      </c>
      <c r="H9305" s="2">
        <v>43405</v>
      </c>
      <c r="I9305" t="str">
        <f>VLOOKUP(Sales[[#This Row],[TerritoryKey]], Territories[], 2, FALSE)</f>
        <v>Southwest</v>
      </c>
      <c r="J9305">
        <f>_xlfn.XLOOKUP(Sales[[#This Row],[ProductKey]], Products!$A:$A, Products!$J:$J)</f>
        <v>31.724399999999999</v>
      </c>
      <c r="K9305">
        <f>_xlfn.XLOOKUP(Sales[[#This Row],[ProductKey]], Products!$A:$A, Products!$K:$K)</f>
        <v>48.067300000000003</v>
      </c>
      <c r="L9305" s="1">
        <f>Sales[[#This Row],[ProductPrice]]*Sales[[#This Row],[OrderQuantity]]</f>
        <v>48.067300000000003</v>
      </c>
      <c r="M9305" s="1">
        <f>Sales[[#This Row],[OrderQuantity]]</f>
        <v>1</v>
      </c>
      <c r="N9305" s="1">
        <f>1</f>
        <v>1</v>
      </c>
      <c r="O9305" s="1">
        <f>Sales[[#This Row],[TotalSales]]-Sales[[#This Row],[TotalCost]]</f>
        <v>16.342900000000004</v>
      </c>
      <c r="P9305" s="1">
        <f>Sales[[#This Row],[ProductCost]]*Sales[[#This Row],[OrderQuantity]]</f>
        <v>31.724399999999999</v>
      </c>
      <c r="Q9305" s="1" t="str">
        <f>VLOOKUP(Sales[[#This Row],[ProductKey]], Products!$A$2:$D$1000, 4, FALSE)</f>
        <v>Long-Sleeve Logo Jersey, M</v>
      </c>
    </row>
    <row r="9306" spans="1:17" x14ac:dyDescent="0.25">
      <c r="A9306" s="2">
        <v>37814</v>
      </c>
      <c r="B9306" s="1" t="s">
        <v>2696</v>
      </c>
      <c r="C9306">
        <v>488</v>
      </c>
      <c r="D9306">
        <v>23393</v>
      </c>
      <c r="E9306">
        <v>4</v>
      </c>
      <c r="F9306">
        <v>3</v>
      </c>
      <c r="G9306">
        <v>1</v>
      </c>
      <c r="H9306" s="2">
        <v>42928</v>
      </c>
      <c r="I9306" t="str">
        <f>VLOOKUP(Sales[[#This Row],[TerritoryKey]], Territories[], 2, FALSE)</f>
        <v>Southwest</v>
      </c>
      <c r="J9306">
        <f>_xlfn.XLOOKUP(Sales[[#This Row],[ProductKey]], Products!$A:$A, Products!$J:$J)</f>
        <v>41.572299999999998</v>
      </c>
      <c r="K9306">
        <f>_xlfn.XLOOKUP(Sales[[#This Row],[ProductKey]], Products!$A:$A, Products!$K:$K)</f>
        <v>53.99</v>
      </c>
      <c r="L9306" s="1">
        <f>Sales[[#This Row],[ProductPrice]]*Sales[[#This Row],[OrderQuantity]]</f>
        <v>53.99</v>
      </c>
      <c r="M9306" s="1">
        <f>Sales[[#This Row],[OrderQuantity]]</f>
        <v>1</v>
      </c>
      <c r="N9306" s="1">
        <f>1</f>
        <v>1</v>
      </c>
      <c r="O9306" s="1">
        <f>Sales[[#This Row],[TotalSales]]-Sales[[#This Row],[TotalCost]]</f>
        <v>12.417700000000004</v>
      </c>
      <c r="P9306" s="1">
        <f>Sales[[#This Row],[ProductCost]]*Sales[[#This Row],[OrderQuantity]]</f>
        <v>41.572299999999998</v>
      </c>
      <c r="Q9306" s="1" t="str">
        <f>VLOOKUP(Sales[[#This Row],[ProductKey]], Products!$A$2:$D$1000, 4, FALSE)</f>
        <v>Short-Sleeve Classic Jersey, S</v>
      </c>
    </row>
    <row r="9307" spans="1:17" x14ac:dyDescent="0.25">
      <c r="A9307" s="2">
        <v>37664</v>
      </c>
      <c r="B9307" s="1" t="s">
        <v>2850</v>
      </c>
      <c r="C9307">
        <v>232</v>
      </c>
      <c r="D9307">
        <v>11201</v>
      </c>
      <c r="E9307">
        <v>4</v>
      </c>
      <c r="F9307">
        <v>3</v>
      </c>
      <c r="G9307">
        <v>1</v>
      </c>
      <c r="H9307" s="2">
        <v>42778</v>
      </c>
      <c r="I9307" t="str">
        <f>VLOOKUP(Sales[[#This Row],[TerritoryKey]], Territories[], 2, FALSE)</f>
        <v>Southwest</v>
      </c>
      <c r="J9307">
        <f>_xlfn.XLOOKUP(Sales[[#This Row],[ProductKey]], Products!$A:$A, Products!$J:$J)</f>
        <v>31.724399999999999</v>
      </c>
      <c r="K9307">
        <f>_xlfn.XLOOKUP(Sales[[#This Row],[ProductKey]], Products!$A:$A, Products!$K:$K)</f>
        <v>48.067300000000003</v>
      </c>
      <c r="L9307" s="1">
        <f>Sales[[#This Row],[ProductPrice]]*Sales[[#This Row],[OrderQuantity]]</f>
        <v>48.067300000000003</v>
      </c>
      <c r="M9307" s="1">
        <f>Sales[[#This Row],[OrderQuantity]]</f>
        <v>1</v>
      </c>
      <c r="N9307" s="1">
        <f>1</f>
        <v>1</v>
      </c>
      <c r="O9307" s="1">
        <f>Sales[[#This Row],[TotalSales]]-Sales[[#This Row],[TotalCost]]</f>
        <v>16.342900000000004</v>
      </c>
      <c r="P9307" s="1">
        <f>Sales[[#This Row],[ProductCost]]*Sales[[#This Row],[OrderQuantity]]</f>
        <v>31.724399999999999</v>
      </c>
      <c r="Q9307" s="1" t="str">
        <f>VLOOKUP(Sales[[#This Row],[ProductKey]], Products!$A$2:$D$1000, 4, FALSE)</f>
        <v>Long-Sleeve Logo Jersey, L</v>
      </c>
    </row>
    <row r="9308" spans="1:17" x14ac:dyDescent="0.25">
      <c r="A9308" s="2">
        <v>38322</v>
      </c>
      <c r="B9308" s="1" t="s">
        <v>2897</v>
      </c>
      <c r="C9308">
        <v>466</v>
      </c>
      <c r="D9308">
        <v>27189</v>
      </c>
      <c r="E9308">
        <v>4</v>
      </c>
      <c r="F9308">
        <v>3</v>
      </c>
      <c r="G9308">
        <v>1</v>
      </c>
      <c r="H9308" s="2">
        <v>43435</v>
      </c>
      <c r="I9308" t="str">
        <f>VLOOKUP(Sales[[#This Row],[TerritoryKey]], Territories[], 2, FALSE)</f>
        <v>Southwest</v>
      </c>
      <c r="J9308">
        <f>_xlfn.XLOOKUP(Sales[[#This Row],[ProductKey]], Products!$A:$A, Products!$J:$J)</f>
        <v>9.7135999999999996</v>
      </c>
      <c r="K9308">
        <f>_xlfn.XLOOKUP(Sales[[#This Row],[ProductKey]], Products!$A:$A, Products!$K:$K)</f>
        <v>23.548100000000002</v>
      </c>
      <c r="L9308" s="1">
        <f>Sales[[#This Row],[ProductPrice]]*Sales[[#This Row],[OrderQuantity]]</f>
        <v>23.548100000000002</v>
      </c>
      <c r="M9308" s="1">
        <f>Sales[[#This Row],[OrderQuantity]]</f>
        <v>1</v>
      </c>
      <c r="N9308" s="1">
        <f>1</f>
        <v>1</v>
      </c>
      <c r="O9308" s="1">
        <f>Sales[[#This Row],[TotalSales]]-Sales[[#This Row],[TotalCost]]</f>
        <v>13.834500000000002</v>
      </c>
      <c r="P9308" s="1">
        <f>Sales[[#This Row],[ProductCost]]*Sales[[#This Row],[OrderQuantity]]</f>
        <v>9.7135999999999996</v>
      </c>
      <c r="Q9308" s="1" t="str">
        <f>VLOOKUP(Sales[[#This Row],[ProductKey]], Products!$A$2:$D$1000, 4, FALSE)</f>
        <v>Half-Finger Gloves, L</v>
      </c>
    </row>
    <row r="9309" spans="1:17" x14ac:dyDescent="0.25">
      <c r="A9309" s="2">
        <v>37987</v>
      </c>
      <c r="B9309" s="1" t="s">
        <v>3003</v>
      </c>
      <c r="C9309">
        <v>235</v>
      </c>
      <c r="D9309">
        <v>14746</v>
      </c>
      <c r="E9309">
        <v>4</v>
      </c>
      <c r="F9309">
        <v>3</v>
      </c>
      <c r="G9309">
        <v>1</v>
      </c>
      <c r="H9309" s="2">
        <v>43101</v>
      </c>
      <c r="I9309" t="str">
        <f>VLOOKUP(Sales[[#This Row],[TerritoryKey]], Territories[], 2, FALSE)</f>
        <v>Southwest</v>
      </c>
      <c r="J9309">
        <f>_xlfn.XLOOKUP(Sales[[#This Row],[ProductKey]], Products!$A:$A, Products!$J:$J)</f>
        <v>31.724399999999999</v>
      </c>
      <c r="K9309">
        <f>_xlfn.XLOOKUP(Sales[[#This Row],[ProductKey]], Products!$A:$A, Products!$K:$K)</f>
        <v>48.067300000000003</v>
      </c>
      <c r="L9309" s="1">
        <f>Sales[[#This Row],[ProductPrice]]*Sales[[#This Row],[OrderQuantity]]</f>
        <v>48.067300000000003</v>
      </c>
      <c r="M9309" s="1">
        <f>Sales[[#This Row],[OrderQuantity]]</f>
        <v>1</v>
      </c>
      <c r="N9309" s="1">
        <f>1</f>
        <v>1</v>
      </c>
      <c r="O9309" s="1">
        <f>Sales[[#This Row],[TotalSales]]-Sales[[#This Row],[TotalCost]]</f>
        <v>16.342900000000004</v>
      </c>
      <c r="P9309" s="1">
        <f>Sales[[#This Row],[ProductCost]]*Sales[[#This Row],[OrderQuantity]]</f>
        <v>31.724399999999999</v>
      </c>
      <c r="Q9309" s="1" t="str">
        <f>VLOOKUP(Sales[[#This Row],[ProductKey]], Products!$A$2:$D$1000, 4, FALSE)</f>
        <v>Long-Sleeve Logo Jersey, XL</v>
      </c>
    </row>
    <row r="9310" spans="1:17" x14ac:dyDescent="0.25">
      <c r="A9310" s="2">
        <v>37814</v>
      </c>
      <c r="B9310" s="1" t="s">
        <v>3071</v>
      </c>
      <c r="C9310">
        <v>483</v>
      </c>
      <c r="D9310">
        <v>15780</v>
      </c>
      <c r="E9310">
        <v>4</v>
      </c>
      <c r="F9310">
        <v>3</v>
      </c>
      <c r="G9310">
        <v>1</v>
      </c>
      <c r="H9310" s="2">
        <v>42928</v>
      </c>
      <c r="I9310" t="str">
        <f>VLOOKUP(Sales[[#This Row],[TerritoryKey]], Territories[], 2, FALSE)</f>
        <v>Southwest</v>
      </c>
      <c r="J9310">
        <f>_xlfn.XLOOKUP(Sales[[#This Row],[ProductKey]], Products!$A:$A, Products!$J:$J)</f>
        <v>44.88</v>
      </c>
      <c r="K9310">
        <f>_xlfn.XLOOKUP(Sales[[#This Row],[ProductKey]], Products!$A:$A, Products!$K:$K)</f>
        <v>120</v>
      </c>
      <c r="L9310" s="1">
        <f>Sales[[#This Row],[ProductPrice]]*Sales[[#This Row],[OrderQuantity]]</f>
        <v>120</v>
      </c>
      <c r="M9310" s="1">
        <f>Sales[[#This Row],[OrderQuantity]]</f>
        <v>1</v>
      </c>
      <c r="N9310" s="1">
        <f>1</f>
        <v>1</v>
      </c>
      <c r="O9310" s="1">
        <f>Sales[[#This Row],[TotalSales]]-Sales[[#This Row],[TotalCost]]</f>
        <v>75.12</v>
      </c>
      <c r="P9310" s="1">
        <f>Sales[[#This Row],[ProductCost]]*Sales[[#This Row],[OrderQuantity]]</f>
        <v>44.88</v>
      </c>
      <c r="Q9310" s="1" t="str">
        <f>VLOOKUP(Sales[[#This Row],[ProductKey]], Products!$A$2:$D$1000, 4, FALSE)</f>
        <v>Hitch Rack - 4-Bike</v>
      </c>
    </row>
    <row r="9311" spans="1:17" x14ac:dyDescent="0.25">
      <c r="A9311" s="2">
        <v>37988</v>
      </c>
      <c r="B9311" s="1" t="s">
        <v>3107</v>
      </c>
      <c r="C9311">
        <v>480</v>
      </c>
      <c r="D9311">
        <v>14739</v>
      </c>
      <c r="E9311">
        <v>4</v>
      </c>
      <c r="F9311">
        <v>3</v>
      </c>
      <c r="G9311">
        <v>1</v>
      </c>
      <c r="H9311" s="2">
        <v>43102</v>
      </c>
      <c r="I9311" t="str">
        <f>VLOOKUP(Sales[[#This Row],[TerritoryKey]], Territories[], 2, FALSE)</f>
        <v>Southwest</v>
      </c>
      <c r="J9311">
        <f>_xlfn.XLOOKUP(Sales[[#This Row],[ProductKey]], Products!$A:$A, Products!$J:$J)</f>
        <v>0.85650000000000004</v>
      </c>
      <c r="K9311">
        <f>_xlfn.XLOOKUP(Sales[[#This Row],[ProductKey]], Products!$A:$A, Products!$K:$K)</f>
        <v>2.29</v>
      </c>
      <c r="L9311" s="1">
        <f>Sales[[#This Row],[ProductPrice]]*Sales[[#This Row],[OrderQuantity]]</f>
        <v>2.29</v>
      </c>
      <c r="M9311" s="1">
        <f>Sales[[#This Row],[OrderQuantity]]</f>
        <v>1</v>
      </c>
      <c r="N9311" s="1">
        <f>1</f>
        <v>1</v>
      </c>
      <c r="O9311" s="1">
        <f>Sales[[#This Row],[TotalSales]]-Sales[[#This Row],[TotalCost]]</f>
        <v>1.4335</v>
      </c>
      <c r="P9311" s="1">
        <f>Sales[[#This Row],[ProductCost]]*Sales[[#This Row],[OrderQuantity]]</f>
        <v>0.85650000000000004</v>
      </c>
      <c r="Q9311" s="1" t="str">
        <f>VLOOKUP(Sales[[#This Row],[ProductKey]], Products!$A$2:$D$1000, 4, FALSE)</f>
        <v>Patch Kit/8 Patches</v>
      </c>
    </row>
    <row r="9312" spans="1:17" x14ac:dyDescent="0.25">
      <c r="A9312" s="2">
        <v>37784</v>
      </c>
      <c r="B9312" s="1" t="s">
        <v>3238</v>
      </c>
      <c r="C9312">
        <v>235</v>
      </c>
      <c r="D9312">
        <v>25917</v>
      </c>
      <c r="E9312">
        <v>4</v>
      </c>
      <c r="F9312">
        <v>3</v>
      </c>
      <c r="G9312">
        <v>1</v>
      </c>
      <c r="H9312" s="2">
        <v>42898</v>
      </c>
      <c r="I9312" t="str">
        <f>VLOOKUP(Sales[[#This Row],[TerritoryKey]], Territories[], 2, FALSE)</f>
        <v>Southwest</v>
      </c>
      <c r="J9312">
        <f>_xlfn.XLOOKUP(Sales[[#This Row],[ProductKey]], Products!$A:$A, Products!$J:$J)</f>
        <v>31.724399999999999</v>
      </c>
      <c r="K9312">
        <f>_xlfn.XLOOKUP(Sales[[#This Row],[ProductKey]], Products!$A:$A, Products!$K:$K)</f>
        <v>48.067300000000003</v>
      </c>
      <c r="L9312" s="1">
        <f>Sales[[#This Row],[ProductPrice]]*Sales[[#This Row],[OrderQuantity]]</f>
        <v>48.067300000000003</v>
      </c>
      <c r="M9312" s="1">
        <f>Sales[[#This Row],[OrderQuantity]]</f>
        <v>1</v>
      </c>
      <c r="N9312" s="1">
        <f>1</f>
        <v>1</v>
      </c>
      <c r="O9312" s="1">
        <f>Sales[[#This Row],[TotalSales]]-Sales[[#This Row],[TotalCost]]</f>
        <v>16.342900000000004</v>
      </c>
      <c r="P9312" s="1">
        <f>Sales[[#This Row],[ProductCost]]*Sales[[#This Row],[OrderQuantity]]</f>
        <v>31.724399999999999</v>
      </c>
      <c r="Q9312" s="1" t="str">
        <f>VLOOKUP(Sales[[#This Row],[ProductKey]], Products!$A$2:$D$1000, 4, FALSE)</f>
        <v>Long-Sleeve Logo Jersey, XL</v>
      </c>
    </row>
    <row r="9313" spans="1:17" x14ac:dyDescent="0.25">
      <c r="A9313" s="2">
        <v>37633</v>
      </c>
      <c r="B9313" s="1" t="s">
        <v>3292</v>
      </c>
      <c r="C9313">
        <v>466</v>
      </c>
      <c r="D9313">
        <v>19841</v>
      </c>
      <c r="E9313">
        <v>4</v>
      </c>
      <c r="F9313">
        <v>3</v>
      </c>
      <c r="G9313">
        <v>1</v>
      </c>
      <c r="H9313" s="2">
        <v>42747</v>
      </c>
      <c r="I9313" t="str">
        <f>VLOOKUP(Sales[[#This Row],[TerritoryKey]], Territories[], 2, FALSE)</f>
        <v>Southwest</v>
      </c>
      <c r="J9313">
        <f>_xlfn.XLOOKUP(Sales[[#This Row],[ProductKey]], Products!$A:$A, Products!$J:$J)</f>
        <v>9.7135999999999996</v>
      </c>
      <c r="K9313">
        <f>_xlfn.XLOOKUP(Sales[[#This Row],[ProductKey]], Products!$A:$A, Products!$K:$K)</f>
        <v>23.548100000000002</v>
      </c>
      <c r="L9313" s="1">
        <f>Sales[[#This Row],[ProductPrice]]*Sales[[#This Row],[OrderQuantity]]</f>
        <v>23.548100000000002</v>
      </c>
      <c r="M9313" s="1">
        <f>Sales[[#This Row],[OrderQuantity]]</f>
        <v>1</v>
      </c>
      <c r="N9313" s="1">
        <f>1</f>
        <v>1</v>
      </c>
      <c r="O9313" s="1">
        <f>Sales[[#This Row],[TotalSales]]-Sales[[#This Row],[TotalCost]]</f>
        <v>13.834500000000002</v>
      </c>
      <c r="P9313" s="1">
        <f>Sales[[#This Row],[ProductCost]]*Sales[[#This Row],[OrderQuantity]]</f>
        <v>9.7135999999999996</v>
      </c>
      <c r="Q9313" s="1" t="str">
        <f>VLOOKUP(Sales[[#This Row],[ProductKey]], Products!$A$2:$D$1000, 4, FALSE)</f>
        <v>Half-Finger Gloves, L</v>
      </c>
    </row>
    <row r="9314" spans="1:17" x14ac:dyDescent="0.25">
      <c r="A9314" s="2">
        <v>38170</v>
      </c>
      <c r="B9314" s="1" t="s">
        <v>3342</v>
      </c>
      <c r="C9314">
        <v>487</v>
      </c>
      <c r="D9314">
        <v>12043</v>
      </c>
      <c r="E9314">
        <v>4</v>
      </c>
      <c r="F9314">
        <v>3</v>
      </c>
      <c r="G9314">
        <v>1</v>
      </c>
      <c r="H9314" s="2">
        <v>43283</v>
      </c>
      <c r="I9314" t="str">
        <f>VLOOKUP(Sales[[#This Row],[TerritoryKey]], Territories[], 2, FALSE)</f>
        <v>Southwest</v>
      </c>
      <c r="J9314">
        <f>_xlfn.XLOOKUP(Sales[[#This Row],[ProductKey]], Products!$A:$A, Products!$J:$J)</f>
        <v>20.566299999999998</v>
      </c>
      <c r="K9314">
        <f>_xlfn.XLOOKUP(Sales[[#This Row],[ProductKey]], Products!$A:$A, Products!$K:$K)</f>
        <v>54.99</v>
      </c>
      <c r="L9314" s="1">
        <f>Sales[[#This Row],[ProductPrice]]*Sales[[#This Row],[OrderQuantity]]</f>
        <v>54.99</v>
      </c>
      <c r="M9314" s="1">
        <f>Sales[[#This Row],[OrderQuantity]]</f>
        <v>1</v>
      </c>
      <c r="N9314" s="1">
        <f>1</f>
        <v>1</v>
      </c>
      <c r="O9314" s="1">
        <f>Sales[[#This Row],[TotalSales]]-Sales[[#This Row],[TotalCost]]</f>
        <v>34.423700000000004</v>
      </c>
      <c r="P9314" s="1">
        <f>Sales[[#This Row],[ProductCost]]*Sales[[#This Row],[OrderQuantity]]</f>
        <v>20.566299999999998</v>
      </c>
      <c r="Q9314" s="1" t="str">
        <f>VLOOKUP(Sales[[#This Row],[ProductKey]], Products!$A$2:$D$1000, 4, FALSE)</f>
        <v>Hydration Pack - 70 oz.</v>
      </c>
    </row>
    <row r="9315" spans="1:17" x14ac:dyDescent="0.25">
      <c r="A9315" s="2">
        <v>38018</v>
      </c>
      <c r="B9315" s="1" t="s">
        <v>3411</v>
      </c>
      <c r="C9315">
        <v>235</v>
      </c>
      <c r="D9315">
        <v>14750</v>
      </c>
      <c r="E9315">
        <v>4</v>
      </c>
      <c r="F9315">
        <v>3</v>
      </c>
      <c r="G9315">
        <v>1</v>
      </c>
      <c r="H9315" s="2">
        <v>43132</v>
      </c>
      <c r="I9315" t="str">
        <f>VLOOKUP(Sales[[#This Row],[TerritoryKey]], Territories[], 2, FALSE)</f>
        <v>Southwest</v>
      </c>
      <c r="J9315">
        <f>_xlfn.XLOOKUP(Sales[[#This Row],[ProductKey]], Products!$A:$A, Products!$J:$J)</f>
        <v>31.724399999999999</v>
      </c>
      <c r="K9315">
        <f>_xlfn.XLOOKUP(Sales[[#This Row],[ProductKey]], Products!$A:$A, Products!$K:$K)</f>
        <v>48.067300000000003</v>
      </c>
      <c r="L9315" s="1">
        <f>Sales[[#This Row],[ProductPrice]]*Sales[[#This Row],[OrderQuantity]]</f>
        <v>48.067300000000003</v>
      </c>
      <c r="M9315" s="1">
        <f>Sales[[#This Row],[OrderQuantity]]</f>
        <v>1</v>
      </c>
      <c r="N9315" s="1">
        <f>1</f>
        <v>1</v>
      </c>
      <c r="O9315" s="1">
        <f>Sales[[#This Row],[TotalSales]]-Sales[[#This Row],[TotalCost]]</f>
        <v>16.342900000000004</v>
      </c>
      <c r="P9315" s="1">
        <f>Sales[[#This Row],[ProductCost]]*Sales[[#This Row],[OrderQuantity]]</f>
        <v>31.724399999999999</v>
      </c>
      <c r="Q9315" s="1" t="str">
        <f>VLOOKUP(Sales[[#This Row],[ProductKey]], Products!$A$2:$D$1000, 4, FALSE)</f>
        <v>Long-Sleeve Logo Jersey, XL</v>
      </c>
    </row>
    <row r="9316" spans="1:17" x14ac:dyDescent="0.25">
      <c r="A9316" s="2">
        <v>38231</v>
      </c>
      <c r="B9316" s="1" t="s">
        <v>3414</v>
      </c>
      <c r="C9316">
        <v>487</v>
      </c>
      <c r="D9316">
        <v>27620</v>
      </c>
      <c r="E9316">
        <v>4</v>
      </c>
      <c r="F9316">
        <v>3</v>
      </c>
      <c r="G9316">
        <v>1</v>
      </c>
      <c r="H9316" s="2">
        <v>43344</v>
      </c>
      <c r="I9316" t="str">
        <f>VLOOKUP(Sales[[#This Row],[TerritoryKey]], Territories[], 2, FALSE)</f>
        <v>Southwest</v>
      </c>
      <c r="J9316">
        <f>_xlfn.XLOOKUP(Sales[[#This Row],[ProductKey]], Products!$A:$A, Products!$J:$J)</f>
        <v>20.566299999999998</v>
      </c>
      <c r="K9316">
        <f>_xlfn.XLOOKUP(Sales[[#This Row],[ProductKey]], Products!$A:$A, Products!$K:$K)</f>
        <v>54.99</v>
      </c>
      <c r="L9316" s="1">
        <f>Sales[[#This Row],[ProductPrice]]*Sales[[#This Row],[OrderQuantity]]</f>
        <v>54.99</v>
      </c>
      <c r="M9316" s="1">
        <f>Sales[[#This Row],[OrderQuantity]]</f>
        <v>1</v>
      </c>
      <c r="N9316" s="1">
        <f>1</f>
        <v>1</v>
      </c>
      <c r="O9316" s="1">
        <f>Sales[[#This Row],[TotalSales]]-Sales[[#This Row],[TotalCost]]</f>
        <v>34.423700000000004</v>
      </c>
      <c r="P9316" s="1">
        <f>Sales[[#This Row],[ProductCost]]*Sales[[#This Row],[OrderQuantity]]</f>
        <v>20.566299999999998</v>
      </c>
      <c r="Q9316" s="1" t="str">
        <f>VLOOKUP(Sales[[#This Row],[ProductKey]], Products!$A$2:$D$1000, 4, FALSE)</f>
        <v>Hydration Pack - 70 oz.</v>
      </c>
    </row>
    <row r="9317" spans="1:17" x14ac:dyDescent="0.25">
      <c r="A9317" s="2">
        <v>37814</v>
      </c>
      <c r="B9317" s="1" t="s">
        <v>3420</v>
      </c>
      <c r="C9317">
        <v>479</v>
      </c>
      <c r="D9317">
        <v>29239</v>
      </c>
      <c r="E9317">
        <v>4</v>
      </c>
      <c r="F9317">
        <v>3</v>
      </c>
      <c r="G9317">
        <v>1</v>
      </c>
      <c r="H9317" s="2">
        <v>42928</v>
      </c>
      <c r="I9317" t="str">
        <f>VLOOKUP(Sales[[#This Row],[TerritoryKey]], Territories[], 2, FALSE)</f>
        <v>Southwest</v>
      </c>
      <c r="J9317">
        <f>_xlfn.XLOOKUP(Sales[[#This Row],[ProductKey]], Products!$A:$A, Products!$J:$J)</f>
        <v>3.3622999999999998</v>
      </c>
      <c r="K9317">
        <f>_xlfn.XLOOKUP(Sales[[#This Row],[ProductKey]], Products!$A:$A, Products!$K:$K)</f>
        <v>8.99</v>
      </c>
      <c r="L9317" s="1">
        <f>Sales[[#This Row],[ProductPrice]]*Sales[[#This Row],[OrderQuantity]]</f>
        <v>8.99</v>
      </c>
      <c r="M9317" s="1">
        <f>Sales[[#This Row],[OrderQuantity]]</f>
        <v>1</v>
      </c>
      <c r="N9317" s="1">
        <f>1</f>
        <v>1</v>
      </c>
      <c r="O9317" s="1">
        <f>Sales[[#This Row],[TotalSales]]-Sales[[#This Row],[TotalCost]]</f>
        <v>5.6277000000000008</v>
      </c>
      <c r="P9317" s="1">
        <f>Sales[[#This Row],[ProductCost]]*Sales[[#This Row],[OrderQuantity]]</f>
        <v>3.3622999999999998</v>
      </c>
      <c r="Q9317" s="1" t="str">
        <f>VLOOKUP(Sales[[#This Row],[ProductKey]], Products!$A$2:$D$1000, 4, FALSE)</f>
        <v>Road Bottle Cage</v>
      </c>
    </row>
    <row r="9318" spans="1:17" x14ac:dyDescent="0.25">
      <c r="A9318" s="2">
        <v>38140</v>
      </c>
      <c r="B9318" s="1" t="s">
        <v>3537</v>
      </c>
      <c r="C9318">
        <v>537</v>
      </c>
      <c r="D9318">
        <v>12885</v>
      </c>
      <c r="E9318">
        <v>4</v>
      </c>
      <c r="F9318">
        <v>3</v>
      </c>
      <c r="G9318">
        <v>1</v>
      </c>
      <c r="H9318" s="2">
        <v>43253</v>
      </c>
      <c r="I9318" t="str">
        <f>VLOOKUP(Sales[[#This Row],[TerritoryKey]], Territories[], 2, FALSE)</f>
        <v>Southwest</v>
      </c>
      <c r="J9318">
        <f>_xlfn.XLOOKUP(Sales[[#This Row],[ProductKey]], Products!$A:$A, Products!$J:$J)</f>
        <v>13.09</v>
      </c>
      <c r="K9318">
        <f>_xlfn.XLOOKUP(Sales[[#This Row],[ProductKey]], Products!$A:$A, Products!$K:$K)</f>
        <v>35</v>
      </c>
      <c r="L9318" s="1">
        <f>Sales[[#This Row],[ProductPrice]]*Sales[[#This Row],[OrderQuantity]]</f>
        <v>35</v>
      </c>
      <c r="M9318" s="1">
        <f>Sales[[#This Row],[OrderQuantity]]</f>
        <v>1</v>
      </c>
      <c r="N9318" s="1">
        <f>1</f>
        <v>1</v>
      </c>
      <c r="O9318" s="1">
        <f>Sales[[#This Row],[TotalSales]]-Sales[[#This Row],[TotalCost]]</f>
        <v>21.91</v>
      </c>
      <c r="P9318" s="1">
        <f>Sales[[#This Row],[ProductCost]]*Sales[[#This Row],[OrderQuantity]]</f>
        <v>13.09</v>
      </c>
      <c r="Q9318" s="1" t="str">
        <f>VLOOKUP(Sales[[#This Row],[ProductKey]], Products!$A$2:$D$1000, 4, FALSE)</f>
        <v>HL Mountain Tire</v>
      </c>
    </row>
    <row r="9319" spans="1:17" x14ac:dyDescent="0.25">
      <c r="A9319" s="2">
        <v>37937</v>
      </c>
      <c r="B9319" s="1" t="s">
        <v>3609</v>
      </c>
      <c r="C9319">
        <v>491</v>
      </c>
      <c r="D9319">
        <v>25951</v>
      </c>
      <c r="E9319">
        <v>4</v>
      </c>
      <c r="F9319">
        <v>3</v>
      </c>
      <c r="G9319">
        <v>1</v>
      </c>
      <c r="H9319" s="2">
        <v>43051</v>
      </c>
      <c r="I9319" t="str">
        <f>VLOOKUP(Sales[[#This Row],[TerritoryKey]], Territories[], 2, FALSE)</f>
        <v>Southwest</v>
      </c>
      <c r="J9319">
        <f>_xlfn.XLOOKUP(Sales[[#This Row],[ProductKey]], Products!$A:$A, Products!$J:$J)</f>
        <v>41.572299999999998</v>
      </c>
      <c r="K9319">
        <f>_xlfn.XLOOKUP(Sales[[#This Row],[ProductKey]], Products!$A:$A, Products!$K:$K)</f>
        <v>53.99</v>
      </c>
      <c r="L9319" s="1">
        <f>Sales[[#This Row],[ProductPrice]]*Sales[[#This Row],[OrderQuantity]]</f>
        <v>53.99</v>
      </c>
      <c r="M9319" s="1">
        <f>Sales[[#This Row],[OrderQuantity]]</f>
        <v>1</v>
      </c>
      <c r="N9319" s="1">
        <f>1</f>
        <v>1</v>
      </c>
      <c r="O9319" s="1">
        <f>Sales[[#This Row],[TotalSales]]-Sales[[#This Row],[TotalCost]]</f>
        <v>12.417700000000004</v>
      </c>
      <c r="P9319" s="1">
        <f>Sales[[#This Row],[ProductCost]]*Sales[[#This Row],[OrderQuantity]]</f>
        <v>41.572299999999998</v>
      </c>
      <c r="Q9319" s="1" t="str">
        <f>VLOOKUP(Sales[[#This Row],[ProductKey]], Products!$A$2:$D$1000, 4, FALSE)</f>
        <v>Short-Sleeve Classic Jersey, XL</v>
      </c>
    </row>
    <row r="9320" spans="1:17" x14ac:dyDescent="0.25">
      <c r="A9320" s="2">
        <v>38200</v>
      </c>
      <c r="B9320" s="1" t="s">
        <v>3620</v>
      </c>
      <c r="C9320">
        <v>530</v>
      </c>
      <c r="D9320">
        <v>26723</v>
      </c>
      <c r="E9320">
        <v>4</v>
      </c>
      <c r="F9320">
        <v>3</v>
      </c>
      <c r="G9320">
        <v>1</v>
      </c>
      <c r="H9320" s="2">
        <v>43313</v>
      </c>
      <c r="I9320" t="str">
        <f>VLOOKUP(Sales[[#This Row],[TerritoryKey]], Territories[], 2, FALSE)</f>
        <v>Southwest</v>
      </c>
      <c r="J9320">
        <f>_xlfn.XLOOKUP(Sales[[#This Row],[ProductKey]], Products!$A:$A, Products!$J:$J)</f>
        <v>1.8663000000000001</v>
      </c>
      <c r="K9320">
        <f>_xlfn.XLOOKUP(Sales[[#This Row],[ProductKey]], Products!$A:$A, Products!$K:$K)</f>
        <v>4.99</v>
      </c>
      <c r="L9320" s="1">
        <f>Sales[[#This Row],[ProductPrice]]*Sales[[#This Row],[OrderQuantity]]</f>
        <v>4.99</v>
      </c>
      <c r="M9320" s="1">
        <f>Sales[[#This Row],[OrderQuantity]]</f>
        <v>1</v>
      </c>
      <c r="N9320" s="1">
        <f>1</f>
        <v>1</v>
      </c>
      <c r="O9320" s="1">
        <f>Sales[[#This Row],[TotalSales]]-Sales[[#This Row],[TotalCost]]</f>
        <v>3.1237000000000004</v>
      </c>
      <c r="P9320" s="1">
        <f>Sales[[#This Row],[ProductCost]]*Sales[[#This Row],[OrderQuantity]]</f>
        <v>1.8663000000000001</v>
      </c>
      <c r="Q9320" s="1" t="str">
        <f>VLOOKUP(Sales[[#This Row],[ProductKey]], Products!$A$2:$D$1000, 4, FALSE)</f>
        <v>Touring Tire Tube</v>
      </c>
    </row>
    <row r="9321" spans="1:17" x14ac:dyDescent="0.25">
      <c r="A9321" s="2">
        <v>38019</v>
      </c>
      <c r="B9321" s="1" t="s">
        <v>3646</v>
      </c>
      <c r="C9321">
        <v>528</v>
      </c>
      <c r="D9321">
        <v>15972</v>
      </c>
      <c r="E9321">
        <v>4</v>
      </c>
      <c r="F9321">
        <v>3</v>
      </c>
      <c r="G9321">
        <v>1</v>
      </c>
      <c r="H9321" s="2">
        <v>43133</v>
      </c>
      <c r="I9321" t="str">
        <f>VLOOKUP(Sales[[#This Row],[TerritoryKey]], Territories[], 2, FALSE)</f>
        <v>Southwest</v>
      </c>
      <c r="J9321">
        <f>_xlfn.XLOOKUP(Sales[[#This Row],[ProductKey]], Products!$A:$A, Products!$J:$J)</f>
        <v>1.8663000000000001</v>
      </c>
      <c r="K9321">
        <f>_xlfn.XLOOKUP(Sales[[#This Row],[ProductKey]], Products!$A:$A, Products!$K:$K)</f>
        <v>4.99</v>
      </c>
      <c r="L9321" s="1">
        <f>Sales[[#This Row],[ProductPrice]]*Sales[[#This Row],[OrderQuantity]]</f>
        <v>4.99</v>
      </c>
      <c r="M9321" s="1">
        <f>Sales[[#This Row],[OrderQuantity]]</f>
        <v>1</v>
      </c>
      <c r="N9321" s="1">
        <f>1</f>
        <v>1</v>
      </c>
      <c r="O9321" s="1">
        <f>Sales[[#This Row],[TotalSales]]-Sales[[#This Row],[TotalCost]]</f>
        <v>3.1237000000000004</v>
      </c>
      <c r="P9321" s="1">
        <f>Sales[[#This Row],[ProductCost]]*Sales[[#This Row],[OrderQuantity]]</f>
        <v>1.8663000000000001</v>
      </c>
      <c r="Q9321" s="1" t="str">
        <f>VLOOKUP(Sales[[#This Row],[ProductKey]], Products!$A$2:$D$1000, 4, FALSE)</f>
        <v>Mountain Tire Tube</v>
      </c>
    </row>
    <row r="9322" spans="1:17" x14ac:dyDescent="0.25">
      <c r="A9322" s="2">
        <v>38324</v>
      </c>
      <c r="B9322" s="1" t="s">
        <v>3676</v>
      </c>
      <c r="C9322">
        <v>489</v>
      </c>
      <c r="D9322">
        <v>14755</v>
      </c>
      <c r="E9322">
        <v>4</v>
      </c>
      <c r="F9322">
        <v>3</v>
      </c>
      <c r="G9322">
        <v>1</v>
      </c>
      <c r="H9322" s="2">
        <v>43437</v>
      </c>
      <c r="I9322" t="str">
        <f>VLOOKUP(Sales[[#This Row],[TerritoryKey]], Territories[], 2, FALSE)</f>
        <v>Southwest</v>
      </c>
      <c r="J9322">
        <f>_xlfn.XLOOKUP(Sales[[#This Row],[ProductKey]], Products!$A:$A, Products!$J:$J)</f>
        <v>41.572299999999998</v>
      </c>
      <c r="K9322">
        <f>_xlfn.XLOOKUP(Sales[[#This Row],[ProductKey]], Products!$A:$A, Products!$K:$K)</f>
        <v>53.99</v>
      </c>
      <c r="L9322" s="1">
        <f>Sales[[#This Row],[ProductPrice]]*Sales[[#This Row],[OrderQuantity]]</f>
        <v>53.99</v>
      </c>
      <c r="M9322" s="1">
        <f>Sales[[#This Row],[OrderQuantity]]</f>
        <v>1</v>
      </c>
      <c r="N9322" s="1">
        <f>1</f>
        <v>1</v>
      </c>
      <c r="O9322" s="1">
        <f>Sales[[#This Row],[TotalSales]]-Sales[[#This Row],[TotalCost]]</f>
        <v>12.417700000000004</v>
      </c>
      <c r="P9322" s="1">
        <f>Sales[[#This Row],[ProductCost]]*Sales[[#This Row],[OrderQuantity]]</f>
        <v>41.572299999999998</v>
      </c>
      <c r="Q9322" s="1" t="str">
        <f>VLOOKUP(Sales[[#This Row],[ProductKey]], Products!$A$2:$D$1000, 4, FALSE)</f>
        <v>Short-Sleeve Classic Jersey, M</v>
      </c>
    </row>
    <row r="9323" spans="1:17" x14ac:dyDescent="0.25">
      <c r="A9323" s="2">
        <v>37784</v>
      </c>
      <c r="B9323" s="1" t="s">
        <v>3720</v>
      </c>
      <c r="C9323">
        <v>480</v>
      </c>
      <c r="D9323">
        <v>18409</v>
      </c>
      <c r="E9323">
        <v>4</v>
      </c>
      <c r="F9323">
        <v>3</v>
      </c>
      <c r="G9323">
        <v>1</v>
      </c>
      <c r="H9323" s="2">
        <v>42898</v>
      </c>
      <c r="I9323" t="str">
        <f>VLOOKUP(Sales[[#This Row],[TerritoryKey]], Territories[], 2, FALSE)</f>
        <v>Southwest</v>
      </c>
      <c r="J9323">
        <f>_xlfn.XLOOKUP(Sales[[#This Row],[ProductKey]], Products!$A:$A, Products!$J:$J)</f>
        <v>0.85650000000000004</v>
      </c>
      <c r="K9323">
        <f>_xlfn.XLOOKUP(Sales[[#This Row],[ProductKey]], Products!$A:$A, Products!$K:$K)</f>
        <v>2.29</v>
      </c>
      <c r="L9323" s="1">
        <f>Sales[[#This Row],[ProductPrice]]*Sales[[#This Row],[OrderQuantity]]</f>
        <v>2.29</v>
      </c>
      <c r="M9323" s="1">
        <f>Sales[[#This Row],[OrderQuantity]]</f>
        <v>1</v>
      </c>
      <c r="N9323" s="1">
        <f>1</f>
        <v>1</v>
      </c>
      <c r="O9323" s="1">
        <f>Sales[[#This Row],[TotalSales]]-Sales[[#This Row],[TotalCost]]</f>
        <v>1.4335</v>
      </c>
      <c r="P9323" s="1">
        <f>Sales[[#This Row],[ProductCost]]*Sales[[#This Row],[OrderQuantity]]</f>
        <v>0.85650000000000004</v>
      </c>
      <c r="Q9323" s="1" t="str">
        <f>VLOOKUP(Sales[[#This Row],[ProductKey]], Products!$A$2:$D$1000, 4, FALSE)</f>
        <v>Patch Kit/8 Patches</v>
      </c>
    </row>
    <row r="9324" spans="1:17" x14ac:dyDescent="0.25">
      <c r="A9324" s="2">
        <v>38261</v>
      </c>
      <c r="B9324" s="1" t="s">
        <v>3918</v>
      </c>
      <c r="C9324">
        <v>229</v>
      </c>
      <c r="D9324">
        <v>23327</v>
      </c>
      <c r="E9324">
        <v>4</v>
      </c>
      <c r="F9324">
        <v>3</v>
      </c>
      <c r="G9324">
        <v>1</v>
      </c>
      <c r="H9324" s="2">
        <v>43374</v>
      </c>
      <c r="I9324" t="str">
        <f>VLOOKUP(Sales[[#This Row],[TerritoryKey]], Territories[], 2, FALSE)</f>
        <v>Southwest</v>
      </c>
      <c r="J9324">
        <f>_xlfn.XLOOKUP(Sales[[#This Row],[ProductKey]], Products!$A:$A, Products!$J:$J)</f>
        <v>31.724399999999999</v>
      </c>
      <c r="K9324">
        <f>_xlfn.XLOOKUP(Sales[[#This Row],[ProductKey]], Products!$A:$A, Products!$K:$K)</f>
        <v>48.067300000000003</v>
      </c>
      <c r="L9324" s="1">
        <f>Sales[[#This Row],[ProductPrice]]*Sales[[#This Row],[OrderQuantity]]</f>
        <v>48.067300000000003</v>
      </c>
      <c r="M9324" s="1">
        <f>Sales[[#This Row],[OrderQuantity]]</f>
        <v>1</v>
      </c>
      <c r="N9324" s="1">
        <f>1</f>
        <v>1</v>
      </c>
      <c r="O9324" s="1">
        <f>Sales[[#This Row],[TotalSales]]-Sales[[#This Row],[TotalCost]]</f>
        <v>16.342900000000004</v>
      </c>
      <c r="P9324" s="1">
        <f>Sales[[#This Row],[ProductCost]]*Sales[[#This Row],[OrderQuantity]]</f>
        <v>31.724399999999999</v>
      </c>
      <c r="Q9324" s="1" t="str">
        <f>VLOOKUP(Sales[[#This Row],[ProductKey]], Products!$A$2:$D$1000, 4, FALSE)</f>
        <v>Long-Sleeve Logo Jersey, M</v>
      </c>
    </row>
    <row r="9325" spans="1:17" x14ac:dyDescent="0.25">
      <c r="A9325" s="2">
        <v>38078</v>
      </c>
      <c r="B9325" s="1" t="s">
        <v>3929</v>
      </c>
      <c r="C9325">
        <v>462</v>
      </c>
      <c r="D9325">
        <v>20443</v>
      </c>
      <c r="E9325">
        <v>4</v>
      </c>
      <c r="F9325">
        <v>3</v>
      </c>
      <c r="G9325">
        <v>1</v>
      </c>
      <c r="H9325" s="2">
        <v>43191</v>
      </c>
      <c r="I9325" t="str">
        <f>VLOOKUP(Sales[[#This Row],[TerritoryKey]], Territories[], 2, FALSE)</f>
        <v>Southwest</v>
      </c>
      <c r="J9325">
        <f>_xlfn.XLOOKUP(Sales[[#This Row],[ProductKey]], Products!$A:$A, Products!$J:$J)</f>
        <v>9.7135999999999996</v>
      </c>
      <c r="K9325">
        <f>_xlfn.XLOOKUP(Sales[[#This Row],[ProductKey]], Products!$A:$A, Products!$K:$K)</f>
        <v>23.548100000000002</v>
      </c>
      <c r="L9325" s="1">
        <f>Sales[[#This Row],[ProductPrice]]*Sales[[#This Row],[OrderQuantity]]</f>
        <v>23.548100000000002</v>
      </c>
      <c r="M9325" s="1">
        <f>Sales[[#This Row],[OrderQuantity]]</f>
        <v>1</v>
      </c>
      <c r="N9325" s="1">
        <f>1</f>
        <v>1</v>
      </c>
      <c r="O9325" s="1">
        <f>Sales[[#This Row],[TotalSales]]-Sales[[#This Row],[TotalCost]]</f>
        <v>13.834500000000002</v>
      </c>
      <c r="P9325" s="1">
        <f>Sales[[#This Row],[ProductCost]]*Sales[[#This Row],[OrderQuantity]]</f>
        <v>9.7135999999999996</v>
      </c>
      <c r="Q9325" s="1" t="str">
        <f>VLOOKUP(Sales[[#This Row],[ProductKey]], Products!$A$2:$D$1000, 4, FALSE)</f>
        <v>Half-Finger Gloves, S</v>
      </c>
    </row>
    <row r="9326" spans="1:17" x14ac:dyDescent="0.25">
      <c r="A9326" s="2">
        <v>38202</v>
      </c>
      <c r="B9326" s="1" t="s">
        <v>3954</v>
      </c>
      <c r="C9326">
        <v>471</v>
      </c>
      <c r="D9326">
        <v>26046</v>
      </c>
      <c r="E9326">
        <v>4</v>
      </c>
      <c r="F9326">
        <v>3</v>
      </c>
      <c r="G9326">
        <v>1</v>
      </c>
      <c r="H9326" s="2">
        <v>43315</v>
      </c>
      <c r="I9326" t="str">
        <f>VLOOKUP(Sales[[#This Row],[TerritoryKey]], Territories[], 2, FALSE)</f>
        <v>Southwest</v>
      </c>
      <c r="J9326">
        <f>_xlfn.XLOOKUP(Sales[[#This Row],[ProductKey]], Products!$A:$A, Products!$J:$J)</f>
        <v>23.748999999999999</v>
      </c>
      <c r="K9326">
        <f>_xlfn.XLOOKUP(Sales[[#This Row],[ProductKey]], Products!$A:$A, Products!$K:$K)</f>
        <v>63.5</v>
      </c>
      <c r="L9326" s="1">
        <f>Sales[[#This Row],[ProductPrice]]*Sales[[#This Row],[OrderQuantity]]</f>
        <v>63.5</v>
      </c>
      <c r="M9326" s="1">
        <f>Sales[[#This Row],[OrderQuantity]]</f>
        <v>1</v>
      </c>
      <c r="N9326" s="1">
        <f>1</f>
        <v>1</v>
      </c>
      <c r="O9326" s="1">
        <f>Sales[[#This Row],[TotalSales]]-Sales[[#This Row],[TotalCost]]</f>
        <v>39.751000000000005</v>
      </c>
      <c r="P9326" s="1">
        <f>Sales[[#This Row],[ProductCost]]*Sales[[#This Row],[OrderQuantity]]</f>
        <v>23.748999999999999</v>
      </c>
      <c r="Q9326" s="1" t="str">
        <f>VLOOKUP(Sales[[#This Row],[ProductKey]], Products!$A$2:$D$1000, 4, FALSE)</f>
        <v>Classic Vest, S</v>
      </c>
    </row>
    <row r="9327" spans="1:17" x14ac:dyDescent="0.25">
      <c r="A9327" s="2">
        <v>38141</v>
      </c>
      <c r="B9327" s="1" t="s">
        <v>3965</v>
      </c>
      <c r="C9327">
        <v>462</v>
      </c>
      <c r="D9327">
        <v>18502</v>
      </c>
      <c r="E9327">
        <v>4</v>
      </c>
      <c r="F9327">
        <v>3</v>
      </c>
      <c r="G9327">
        <v>1</v>
      </c>
      <c r="H9327" s="2">
        <v>43254</v>
      </c>
      <c r="I9327" t="str">
        <f>VLOOKUP(Sales[[#This Row],[TerritoryKey]], Territories[], 2, FALSE)</f>
        <v>Southwest</v>
      </c>
      <c r="J9327">
        <f>_xlfn.XLOOKUP(Sales[[#This Row],[ProductKey]], Products!$A:$A, Products!$J:$J)</f>
        <v>9.7135999999999996</v>
      </c>
      <c r="K9327">
        <f>_xlfn.XLOOKUP(Sales[[#This Row],[ProductKey]], Products!$A:$A, Products!$K:$K)</f>
        <v>23.548100000000002</v>
      </c>
      <c r="L9327" s="1">
        <f>Sales[[#This Row],[ProductPrice]]*Sales[[#This Row],[OrderQuantity]]</f>
        <v>23.548100000000002</v>
      </c>
      <c r="M9327" s="1">
        <f>Sales[[#This Row],[OrderQuantity]]</f>
        <v>1</v>
      </c>
      <c r="N9327" s="1">
        <f>1</f>
        <v>1</v>
      </c>
      <c r="O9327" s="1">
        <f>Sales[[#This Row],[TotalSales]]-Sales[[#This Row],[TotalCost]]</f>
        <v>13.834500000000002</v>
      </c>
      <c r="P9327" s="1">
        <f>Sales[[#This Row],[ProductCost]]*Sales[[#This Row],[OrderQuantity]]</f>
        <v>9.7135999999999996</v>
      </c>
      <c r="Q9327" s="1" t="str">
        <f>VLOOKUP(Sales[[#This Row],[ProductKey]], Products!$A$2:$D$1000, 4, FALSE)</f>
        <v>Half-Finger Gloves, S</v>
      </c>
    </row>
    <row r="9328" spans="1:17" x14ac:dyDescent="0.25">
      <c r="A9328" s="2">
        <v>38108</v>
      </c>
      <c r="B9328" s="1" t="s">
        <v>3968</v>
      </c>
      <c r="C9328">
        <v>537</v>
      </c>
      <c r="D9328">
        <v>16854</v>
      </c>
      <c r="E9328">
        <v>4</v>
      </c>
      <c r="F9328">
        <v>3</v>
      </c>
      <c r="G9328">
        <v>1</v>
      </c>
      <c r="H9328" s="2">
        <v>43221</v>
      </c>
      <c r="I9328" t="str">
        <f>VLOOKUP(Sales[[#This Row],[TerritoryKey]], Territories[], 2, FALSE)</f>
        <v>Southwest</v>
      </c>
      <c r="J9328">
        <f>_xlfn.XLOOKUP(Sales[[#This Row],[ProductKey]], Products!$A:$A, Products!$J:$J)</f>
        <v>13.09</v>
      </c>
      <c r="K9328">
        <f>_xlfn.XLOOKUP(Sales[[#This Row],[ProductKey]], Products!$A:$A, Products!$K:$K)</f>
        <v>35</v>
      </c>
      <c r="L9328" s="1">
        <f>Sales[[#This Row],[ProductPrice]]*Sales[[#This Row],[OrderQuantity]]</f>
        <v>35</v>
      </c>
      <c r="M9328" s="1">
        <f>Sales[[#This Row],[OrderQuantity]]</f>
        <v>1</v>
      </c>
      <c r="N9328" s="1">
        <f>1</f>
        <v>1</v>
      </c>
      <c r="O9328" s="1">
        <f>Sales[[#This Row],[TotalSales]]-Sales[[#This Row],[TotalCost]]</f>
        <v>21.91</v>
      </c>
      <c r="P9328" s="1">
        <f>Sales[[#This Row],[ProductCost]]*Sales[[#This Row],[OrderQuantity]]</f>
        <v>13.09</v>
      </c>
      <c r="Q9328" s="1" t="str">
        <f>VLOOKUP(Sales[[#This Row],[ProductKey]], Products!$A$2:$D$1000, 4, FALSE)</f>
        <v>HL Mountain Tire</v>
      </c>
    </row>
    <row r="9329" spans="1:17" x14ac:dyDescent="0.25">
      <c r="A9329" s="2">
        <v>38079</v>
      </c>
      <c r="B9329" s="1" t="s">
        <v>4034</v>
      </c>
      <c r="C9329">
        <v>528</v>
      </c>
      <c r="D9329">
        <v>16122</v>
      </c>
      <c r="E9329">
        <v>4</v>
      </c>
      <c r="F9329">
        <v>3</v>
      </c>
      <c r="G9329">
        <v>1</v>
      </c>
      <c r="H9329" s="2">
        <v>43192</v>
      </c>
      <c r="I9329" t="str">
        <f>VLOOKUP(Sales[[#This Row],[TerritoryKey]], Territories[], 2, FALSE)</f>
        <v>Southwest</v>
      </c>
      <c r="J9329">
        <f>_xlfn.XLOOKUP(Sales[[#This Row],[ProductKey]], Products!$A:$A, Products!$J:$J)</f>
        <v>1.8663000000000001</v>
      </c>
      <c r="K9329">
        <f>_xlfn.XLOOKUP(Sales[[#This Row],[ProductKey]], Products!$A:$A, Products!$K:$K)</f>
        <v>4.99</v>
      </c>
      <c r="L9329" s="1">
        <f>Sales[[#This Row],[ProductPrice]]*Sales[[#This Row],[OrderQuantity]]</f>
        <v>4.99</v>
      </c>
      <c r="M9329" s="1">
        <f>Sales[[#This Row],[OrderQuantity]]</f>
        <v>1</v>
      </c>
      <c r="N9329" s="1">
        <f>1</f>
        <v>1</v>
      </c>
      <c r="O9329" s="1">
        <f>Sales[[#This Row],[TotalSales]]-Sales[[#This Row],[TotalCost]]</f>
        <v>3.1237000000000004</v>
      </c>
      <c r="P9329" s="1">
        <f>Sales[[#This Row],[ProductCost]]*Sales[[#This Row],[OrderQuantity]]</f>
        <v>1.8663000000000001</v>
      </c>
      <c r="Q9329" s="1" t="str">
        <f>VLOOKUP(Sales[[#This Row],[ProductKey]], Products!$A$2:$D$1000, 4, FALSE)</f>
        <v>Mountain Tire Tube</v>
      </c>
    </row>
    <row r="9330" spans="1:17" x14ac:dyDescent="0.25">
      <c r="A9330" s="2">
        <v>38171</v>
      </c>
      <c r="B9330" s="1" t="s">
        <v>4069</v>
      </c>
      <c r="C9330">
        <v>488</v>
      </c>
      <c r="D9330">
        <v>17435</v>
      </c>
      <c r="E9330">
        <v>4</v>
      </c>
      <c r="F9330">
        <v>3</v>
      </c>
      <c r="G9330">
        <v>1</v>
      </c>
      <c r="H9330" s="2">
        <v>43284</v>
      </c>
      <c r="I9330" t="str">
        <f>VLOOKUP(Sales[[#This Row],[TerritoryKey]], Territories[], 2, FALSE)</f>
        <v>Southwest</v>
      </c>
      <c r="J9330">
        <f>_xlfn.XLOOKUP(Sales[[#This Row],[ProductKey]], Products!$A:$A, Products!$J:$J)</f>
        <v>41.572299999999998</v>
      </c>
      <c r="K9330">
        <f>_xlfn.XLOOKUP(Sales[[#This Row],[ProductKey]], Products!$A:$A, Products!$K:$K)</f>
        <v>53.99</v>
      </c>
      <c r="L9330" s="1">
        <f>Sales[[#This Row],[ProductPrice]]*Sales[[#This Row],[OrderQuantity]]</f>
        <v>53.99</v>
      </c>
      <c r="M9330" s="1">
        <f>Sales[[#This Row],[OrderQuantity]]</f>
        <v>1</v>
      </c>
      <c r="N9330" s="1">
        <f>1</f>
        <v>1</v>
      </c>
      <c r="O9330" s="1">
        <f>Sales[[#This Row],[TotalSales]]-Sales[[#This Row],[TotalCost]]</f>
        <v>12.417700000000004</v>
      </c>
      <c r="P9330" s="1">
        <f>Sales[[#This Row],[ProductCost]]*Sales[[#This Row],[OrderQuantity]]</f>
        <v>41.572299999999998</v>
      </c>
      <c r="Q9330" s="1" t="str">
        <f>VLOOKUP(Sales[[#This Row],[ProductKey]], Products!$A$2:$D$1000, 4, FALSE)</f>
        <v>Short-Sleeve Classic Jersey, S</v>
      </c>
    </row>
    <row r="9331" spans="1:17" x14ac:dyDescent="0.25">
      <c r="A9331" s="2">
        <v>38324</v>
      </c>
      <c r="B9331" s="1" t="s">
        <v>4124</v>
      </c>
      <c r="C9331">
        <v>483</v>
      </c>
      <c r="D9331">
        <v>25357</v>
      </c>
      <c r="E9331">
        <v>4</v>
      </c>
      <c r="F9331">
        <v>3</v>
      </c>
      <c r="G9331">
        <v>1</v>
      </c>
      <c r="H9331" s="2">
        <v>43437</v>
      </c>
      <c r="I9331" t="str">
        <f>VLOOKUP(Sales[[#This Row],[TerritoryKey]], Territories[], 2, FALSE)</f>
        <v>Southwest</v>
      </c>
      <c r="J9331">
        <f>_xlfn.XLOOKUP(Sales[[#This Row],[ProductKey]], Products!$A:$A, Products!$J:$J)</f>
        <v>44.88</v>
      </c>
      <c r="K9331">
        <f>_xlfn.XLOOKUP(Sales[[#This Row],[ProductKey]], Products!$A:$A, Products!$K:$K)</f>
        <v>120</v>
      </c>
      <c r="L9331" s="1">
        <f>Sales[[#This Row],[ProductPrice]]*Sales[[#This Row],[OrderQuantity]]</f>
        <v>120</v>
      </c>
      <c r="M9331" s="1">
        <f>Sales[[#This Row],[OrderQuantity]]</f>
        <v>1</v>
      </c>
      <c r="N9331" s="1">
        <f>1</f>
        <v>1</v>
      </c>
      <c r="O9331" s="1">
        <f>Sales[[#This Row],[TotalSales]]-Sales[[#This Row],[TotalCost]]</f>
        <v>75.12</v>
      </c>
      <c r="P9331" s="1">
        <f>Sales[[#This Row],[ProductCost]]*Sales[[#This Row],[OrderQuantity]]</f>
        <v>44.88</v>
      </c>
      <c r="Q9331" s="1" t="str">
        <f>VLOOKUP(Sales[[#This Row],[ProductKey]], Products!$A$2:$D$1000, 4, FALSE)</f>
        <v>Hitch Rack - 4-Bike</v>
      </c>
    </row>
    <row r="9332" spans="1:17" x14ac:dyDescent="0.25">
      <c r="A9332" s="2">
        <v>38292</v>
      </c>
      <c r="B9332" s="1" t="s">
        <v>4267</v>
      </c>
      <c r="C9332">
        <v>475</v>
      </c>
      <c r="D9332">
        <v>14912</v>
      </c>
      <c r="E9332">
        <v>4</v>
      </c>
      <c r="F9332">
        <v>3</v>
      </c>
      <c r="G9332">
        <v>1</v>
      </c>
      <c r="H9332" s="2">
        <v>43405</v>
      </c>
      <c r="I9332" t="str">
        <f>VLOOKUP(Sales[[#This Row],[TerritoryKey]], Territories[], 2, FALSE)</f>
        <v>Southwest</v>
      </c>
      <c r="J9332">
        <f>_xlfn.XLOOKUP(Sales[[#This Row],[ProductKey]], Products!$A:$A, Products!$J:$J)</f>
        <v>26.176300000000001</v>
      </c>
      <c r="K9332">
        <f>_xlfn.XLOOKUP(Sales[[#This Row],[ProductKey]], Products!$A:$A, Products!$K:$K)</f>
        <v>69.989999999999995</v>
      </c>
      <c r="L9332" s="1">
        <f>Sales[[#This Row],[ProductPrice]]*Sales[[#This Row],[OrderQuantity]]</f>
        <v>69.989999999999995</v>
      </c>
      <c r="M9332" s="1">
        <f>Sales[[#This Row],[OrderQuantity]]</f>
        <v>1</v>
      </c>
      <c r="N9332" s="1">
        <f>1</f>
        <v>1</v>
      </c>
      <c r="O9332" s="1">
        <f>Sales[[#This Row],[TotalSales]]-Sales[[#This Row],[TotalCost]]</f>
        <v>43.813699999999997</v>
      </c>
      <c r="P9332" s="1">
        <f>Sales[[#This Row],[ProductCost]]*Sales[[#This Row],[OrderQuantity]]</f>
        <v>26.176300000000001</v>
      </c>
      <c r="Q9332" s="1" t="str">
        <f>VLOOKUP(Sales[[#This Row],[ProductKey]], Products!$A$2:$D$1000, 4, FALSE)</f>
        <v>Women's Mountain Shorts, M</v>
      </c>
    </row>
    <row r="9333" spans="1:17" x14ac:dyDescent="0.25">
      <c r="A9333" s="2">
        <v>38109</v>
      </c>
      <c r="B9333" s="1" t="s">
        <v>4278</v>
      </c>
      <c r="C9333">
        <v>489</v>
      </c>
      <c r="D9333">
        <v>21316</v>
      </c>
      <c r="E9333">
        <v>4</v>
      </c>
      <c r="F9333">
        <v>3</v>
      </c>
      <c r="G9333">
        <v>1</v>
      </c>
      <c r="H9333" s="2">
        <v>43222</v>
      </c>
      <c r="I9333" t="str">
        <f>VLOOKUP(Sales[[#This Row],[TerritoryKey]], Territories[], 2, FALSE)</f>
        <v>Southwest</v>
      </c>
      <c r="J9333">
        <f>_xlfn.XLOOKUP(Sales[[#This Row],[ProductKey]], Products!$A:$A, Products!$J:$J)</f>
        <v>41.572299999999998</v>
      </c>
      <c r="K9333">
        <f>_xlfn.XLOOKUP(Sales[[#This Row],[ProductKey]], Products!$A:$A, Products!$K:$K)</f>
        <v>53.99</v>
      </c>
      <c r="L9333" s="1">
        <f>Sales[[#This Row],[ProductPrice]]*Sales[[#This Row],[OrderQuantity]]</f>
        <v>53.99</v>
      </c>
      <c r="M9333" s="1">
        <f>Sales[[#This Row],[OrderQuantity]]</f>
        <v>1</v>
      </c>
      <c r="N9333" s="1">
        <f>1</f>
        <v>1</v>
      </c>
      <c r="O9333" s="1">
        <f>Sales[[#This Row],[TotalSales]]-Sales[[#This Row],[TotalCost]]</f>
        <v>12.417700000000004</v>
      </c>
      <c r="P9333" s="1">
        <f>Sales[[#This Row],[ProductCost]]*Sales[[#This Row],[OrderQuantity]]</f>
        <v>41.572299999999998</v>
      </c>
      <c r="Q9333" s="1" t="str">
        <f>VLOOKUP(Sales[[#This Row],[ProductKey]], Products!$A$2:$D$1000, 4, FALSE)</f>
        <v>Short-Sleeve Classic Jersey, M</v>
      </c>
    </row>
    <row r="9334" spans="1:17" x14ac:dyDescent="0.25">
      <c r="A9334" s="2">
        <v>38294</v>
      </c>
      <c r="B9334" s="1" t="s">
        <v>4334</v>
      </c>
      <c r="C9334">
        <v>528</v>
      </c>
      <c r="D9334">
        <v>16087</v>
      </c>
      <c r="E9334">
        <v>4</v>
      </c>
      <c r="F9334">
        <v>3</v>
      </c>
      <c r="G9334">
        <v>1</v>
      </c>
      <c r="H9334" s="2">
        <v>43407</v>
      </c>
      <c r="I9334" t="str">
        <f>VLOOKUP(Sales[[#This Row],[TerritoryKey]], Territories[], 2, FALSE)</f>
        <v>Southwest</v>
      </c>
      <c r="J9334">
        <f>_xlfn.XLOOKUP(Sales[[#This Row],[ProductKey]], Products!$A:$A, Products!$J:$J)</f>
        <v>1.8663000000000001</v>
      </c>
      <c r="K9334">
        <f>_xlfn.XLOOKUP(Sales[[#This Row],[ProductKey]], Products!$A:$A, Products!$K:$K)</f>
        <v>4.99</v>
      </c>
      <c r="L9334" s="1">
        <f>Sales[[#This Row],[ProductPrice]]*Sales[[#This Row],[OrderQuantity]]</f>
        <v>4.99</v>
      </c>
      <c r="M9334" s="1">
        <f>Sales[[#This Row],[OrderQuantity]]</f>
        <v>1</v>
      </c>
      <c r="N9334" s="1">
        <f>1</f>
        <v>1</v>
      </c>
      <c r="O9334" s="1">
        <f>Sales[[#This Row],[TotalSales]]-Sales[[#This Row],[TotalCost]]</f>
        <v>3.1237000000000004</v>
      </c>
      <c r="P9334" s="1">
        <f>Sales[[#This Row],[ProductCost]]*Sales[[#This Row],[OrderQuantity]]</f>
        <v>1.8663000000000001</v>
      </c>
      <c r="Q9334" s="1" t="str">
        <f>VLOOKUP(Sales[[#This Row],[ProductKey]], Products!$A$2:$D$1000, 4, FALSE)</f>
        <v>Mountain Tire Tube</v>
      </c>
    </row>
    <row r="9335" spans="1:17" x14ac:dyDescent="0.25">
      <c r="A9335" s="2">
        <v>38141</v>
      </c>
      <c r="B9335" s="1" t="s">
        <v>4372</v>
      </c>
      <c r="C9335">
        <v>473</v>
      </c>
      <c r="D9335">
        <v>16852</v>
      </c>
      <c r="E9335">
        <v>4</v>
      </c>
      <c r="F9335">
        <v>3</v>
      </c>
      <c r="G9335">
        <v>1</v>
      </c>
      <c r="H9335" s="2">
        <v>43254</v>
      </c>
      <c r="I9335" t="str">
        <f>VLOOKUP(Sales[[#This Row],[TerritoryKey]], Territories[], 2, FALSE)</f>
        <v>Southwest</v>
      </c>
      <c r="J9335">
        <f>_xlfn.XLOOKUP(Sales[[#This Row],[ProductKey]], Products!$A:$A, Products!$J:$J)</f>
        <v>23.748999999999999</v>
      </c>
      <c r="K9335">
        <f>_xlfn.XLOOKUP(Sales[[#This Row],[ProductKey]], Products!$A:$A, Products!$K:$K)</f>
        <v>63.5</v>
      </c>
      <c r="L9335" s="1">
        <f>Sales[[#This Row],[ProductPrice]]*Sales[[#This Row],[OrderQuantity]]</f>
        <v>63.5</v>
      </c>
      <c r="M9335" s="1">
        <f>Sales[[#This Row],[OrderQuantity]]</f>
        <v>1</v>
      </c>
      <c r="N9335" s="1">
        <f>1</f>
        <v>1</v>
      </c>
      <c r="O9335" s="1">
        <f>Sales[[#This Row],[TotalSales]]-Sales[[#This Row],[TotalCost]]</f>
        <v>39.751000000000005</v>
      </c>
      <c r="P9335" s="1">
        <f>Sales[[#This Row],[ProductCost]]*Sales[[#This Row],[OrderQuantity]]</f>
        <v>23.748999999999999</v>
      </c>
      <c r="Q9335" s="1" t="str">
        <f>VLOOKUP(Sales[[#This Row],[ProductKey]], Products!$A$2:$D$1000, 4, FALSE)</f>
        <v>Classic Vest, L</v>
      </c>
    </row>
    <row r="9336" spans="1:17" x14ac:dyDescent="0.25">
      <c r="A9336" s="2">
        <v>38049</v>
      </c>
      <c r="B9336" s="1" t="s">
        <v>4434</v>
      </c>
      <c r="C9336">
        <v>479</v>
      </c>
      <c r="D9336">
        <v>20074</v>
      </c>
      <c r="E9336">
        <v>4</v>
      </c>
      <c r="F9336">
        <v>3</v>
      </c>
      <c r="G9336">
        <v>1</v>
      </c>
      <c r="H9336" s="2">
        <v>43162</v>
      </c>
      <c r="I9336" t="str">
        <f>VLOOKUP(Sales[[#This Row],[TerritoryKey]], Territories[], 2, FALSE)</f>
        <v>Southwest</v>
      </c>
      <c r="J9336">
        <f>_xlfn.XLOOKUP(Sales[[#This Row],[ProductKey]], Products!$A:$A, Products!$J:$J)</f>
        <v>3.3622999999999998</v>
      </c>
      <c r="K9336">
        <f>_xlfn.XLOOKUP(Sales[[#This Row],[ProductKey]], Products!$A:$A, Products!$K:$K)</f>
        <v>8.99</v>
      </c>
      <c r="L9336" s="1">
        <f>Sales[[#This Row],[ProductPrice]]*Sales[[#This Row],[OrderQuantity]]</f>
        <v>8.99</v>
      </c>
      <c r="M9336" s="1">
        <f>Sales[[#This Row],[OrderQuantity]]</f>
        <v>1</v>
      </c>
      <c r="N9336" s="1">
        <f>1</f>
        <v>1</v>
      </c>
      <c r="O9336" s="1">
        <f>Sales[[#This Row],[TotalSales]]-Sales[[#This Row],[TotalCost]]</f>
        <v>5.6277000000000008</v>
      </c>
      <c r="P9336" s="1">
        <f>Sales[[#This Row],[ProductCost]]*Sales[[#This Row],[OrderQuantity]]</f>
        <v>3.3622999999999998</v>
      </c>
      <c r="Q9336" s="1" t="str">
        <f>VLOOKUP(Sales[[#This Row],[ProductKey]], Products!$A$2:$D$1000, 4, FALSE)</f>
        <v>Road Bottle Cage</v>
      </c>
    </row>
    <row r="9337" spans="1:17" x14ac:dyDescent="0.25">
      <c r="A9337" s="2">
        <v>38292</v>
      </c>
      <c r="B9337" s="1" t="s">
        <v>4475</v>
      </c>
      <c r="C9337">
        <v>479</v>
      </c>
      <c r="D9337">
        <v>23721</v>
      </c>
      <c r="E9337">
        <v>4</v>
      </c>
      <c r="F9337">
        <v>3</v>
      </c>
      <c r="G9337">
        <v>1</v>
      </c>
      <c r="H9337" s="2">
        <v>43405</v>
      </c>
      <c r="I9337" t="str">
        <f>VLOOKUP(Sales[[#This Row],[TerritoryKey]], Territories[], 2, FALSE)</f>
        <v>Southwest</v>
      </c>
      <c r="J9337">
        <f>_xlfn.XLOOKUP(Sales[[#This Row],[ProductKey]], Products!$A:$A, Products!$J:$J)</f>
        <v>3.3622999999999998</v>
      </c>
      <c r="K9337">
        <f>_xlfn.XLOOKUP(Sales[[#This Row],[ProductKey]], Products!$A:$A, Products!$K:$K)</f>
        <v>8.99</v>
      </c>
      <c r="L9337" s="1">
        <f>Sales[[#This Row],[ProductPrice]]*Sales[[#This Row],[OrderQuantity]]</f>
        <v>8.99</v>
      </c>
      <c r="M9337" s="1">
        <f>Sales[[#This Row],[OrderQuantity]]</f>
        <v>1</v>
      </c>
      <c r="N9337" s="1">
        <f>1</f>
        <v>1</v>
      </c>
      <c r="O9337" s="1">
        <f>Sales[[#This Row],[TotalSales]]-Sales[[#This Row],[TotalCost]]</f>
        <v>5.6277000000000008</v>
      </c>
      <c r="P9337" s="1">
        <f>Sales[[#This Row],[ProductCost]]*Sales[[#This Row],[OrderQuantity]]</f>
        <v>3.3622999999999998</v>
      </c>
      <c r="Q9337" s="1" t="str">
        <f>VLOOKUP(Sales[[#This Row],[ProductKey]], Products!$A$2:$D$1000, 4, FALSE)</f>
        <v>Road Bottle Cage</v>
      </c>
    </row>
    <row r="9338" spans="1:17" x14ac:dyDescent="0.25">
      <c r="A9338" s="2">
        <v>38323</v>
      </c>
      <c r="B9338" s="1" t="s">
        <v>4497</v>
      </c>
      <c r="C9338">
        <v>235</v>
      </c>
      <c r="D9338">
        <v>14896</v>
      </c>
      <c r="E9338">
        <v>4</v>
      </c>
      <c r="F9338">
        <v>3</v>
      </c>
      <c r="G9338">
        <v>1</v>
      </c>
      <c r="H9338" s="2">
        <v>43436</v>
      </c>
      <c r="I9338" t="str">
        <f>VLOOKUP(Sales[[#This Row],[TerritoryKey]], Territories[], 2, FALSE)</f>
        <v>Southwest</v>
      </c>
      <c r="J9338">
        <f>_xlfn.XLOOKUP(Sales[[#This Row],[ProductKey]], Products!$A:$A, Products!$J:$J)</f>
        <v>31.724399999999999</v>
      </c>
      <c r="K9338">
        <f>_xlfn.XLOOKUP(Sales[[#This Row],[ProductKey]], Products!$A:$A, Products!$K:$K)</f>
        <v>48.067300000000003</v>
      </c>
      <c r="L9338" s="1">
        <f>Sales[[#This Row],[ProductPrice]]*Sales[[#This Row],[OrderQuantity]]</f>
        <v>48.067300000000003</v>
      </c>
      <c r="M9338" s="1">
        <f>Sales[[#This Row],[OrderQuantity]]</f>
        <v>1</v>
      </c>
      <c r="N9338" s="1">
        <f>1</f>
        <v>1</v>
      </c>
      <c r="O9338" s="1">
        <f>Sales[[#This Row],[TotalSales]]-Sales[[#This Row],[TotalCost]]</f>
        <v>16.342900000000004</v>
      </c>
      <c r="P9338" s="1">
        <f>Sales[[#This Row],[ProductCost]]*Sales[[#This Row],[OrderQuantity]]</f>
        <v>31.724399999999999</v>
      </c>
      <c r="Q9338" s="1" t="str">
        <f>VLOOKUP(Sales[[#This Row],[ProductKey]], Products!$A$2:$D$1000, 4, FALSE)</f>
        <v>Long-Sleeve Logo Jersey, XL</v>
      </c>
    </row>
    <row r="9339" spans="1:17" x14ac:dyDescent="0.25">
      <c r="A9339" s="2">
        <v>38108</v>
      </c>
      <c r="B9339" s="1" t="s">
        <v>4554</v>
      </c>
      <c r="C9339">
        <v>486</v>
      </c>
      <c r="D9339">
        <v>29257</v>
      </c>
      <c r="E9339">
        <v>4</v>
      </c>
      <c r="F9339">
        <v>3</v>
      </c>
      <c r="G9339">
        <v>1</v>
      </c>
      <c r="H9339" s="2">
        <v>43221</v>
      </c>
      <c r="I9339" t="str">
        <f>VLOOKUP(Sales[[#This Row],[TerritoryKey]], Territories[], 2, FALSE)</f>
        <v>Southwest</v>
      </c>
      <c r="J9339">
        <f>_xlfn.XLOOKUP(Sales[[#This Row],[ProductKey]], Products!$A:$A, Products!$J:$J)</f>
        <v>59.466000000000001</v>
      </c>
      <c r="K9339">
        <f>_xlfn.XLOOKUP(Sales[[#This Row],[ProductKey]], Products!$A:$A, Products!$K:$K)</f>
        <v>159</v>
      </c>
      <c r="L9339" s="1">
        <f>Sales[[#This Row],[ProductPrice]]*Sales[[#This Row],[OrderQuantity]]</f>
        <v>159</v>
      </c>
      <c r="M9339" s="1">
        <f>Sales[[#This Row],[OrderQuantity]]</f>
        <v>1</v>
      </c>
      <c r="N9339" s="1">
        <f>1</f>
        <v>1</v>
      </c>
      <c r="O9339" s="1">
        <f>Sales[[#This Row],[TotalSales]]-Sales[[#This Row],[TotalCost]]</f>
        <v>99.533999999999992</v>
      </c>
      <c r="P9339" s="1">
        <f>Sales[[#This Row],[ProductCost]]*Sales[[#This Row],[OrderQuantity]]</f>
        <v>59.466000000000001</v>
      </c>
      <c r="Q9339" s="1" t="str">
        <f>VLOOKUP(Sales[[#This Row],[ProductKey]], Products!$A$2:$D$1000, 4, FALSE)</f>
        <v>All-Purpose Bike Stand</v>
      </c>
    </row>
    <row r="9340" spans="1:17" x14ac:dyDescent="0.25">
      <c r="A9340" s="2">
        <v>38140</v>
      </c>
      <c r="B9340" s="1" t="s">
        <v>4559</v>
      </c>
      <c r="C9340">
        <v>490</v>
      </c>
      <c r="D9340">
        <v>23214</v>
      </c>
      <c r="E9340">
        <v>4</v>
      </c>
      <c r="F9340">
        <v>3</v>
      </c>
      <c r="G9340">
        <v>1</v>
      </c>
      <c r="H9340" s="2">
        <v>43253</v>
      </c>
      <c r="I9340" t="str">
        <f>VLOOKUP(Sales[[#This Row],[TerritoryKey]], Territories[], 2, FALSE)</f>
        <v>Southwest</v>
      </c>
      <c r="J9340">
        <f>_xlfn.XLOOKUP(Sales[[#This Row],[ProductKey]], Products!$A:$A, Products!$J:$J)</f>
        <v>41.572299999999998</v>
      </c>
      <c r="K9340">
        <f>_xlfn.XLOOKUP(Sales[[#This Row],[ProductKey]], Products!$A:$A, Products!$K:$K)</f>
        <v>53.99</v>
      </c>
      <c r="L9340" s="1">
        <f>Sales[[#This Row],[ProductPrice]]*Sales[[#This Row],[OrderQuantity]]</f>
        <v>53.99</v>
      </c>
      <c r="M9340" s="1">
        <f>Sales[[#This Row],[OrderQuantity]]</f>
        <v>1</v>
      </c>
      <c r="N9340" s="1">
        <f>1</f>
        <v>1</v>
      </c>
      <c r="O9340" s="1">
        <f>Sales[[#This Row],[TotalSales]]-Sales[[#This Row],[TotalCost]]</f>
        <v>12.417700000000004</v>
      </c>
      <c r="P9340" s="1">
        <f>Sales[[#This Row],[ProductCost]]*Sales[[#This Row],[OrderQuantity]]</f>
        <v>41.572299999999998</v>
      </c>
      <c r="Q9340" s="1" t="str">
        <f>VLOOKUP(Sales[[#This Row],[ProductKey]], Products!$A$2:$D$1000, 4, FALSE)</f>
        <v>Short-Sleeve Classic Jersey, L</v>
      </c>
    </row>
    <row r="9341" spans="1:17" x14ac:dyDescent="0.25">
      <c r="A9341" s="2">
        <v>38201</v>
      </c>
      <c r="B9341" s="1" t="s">
        <v>4628</v>
      </c>
      <c r="C9341">
        <v>226</v>
      </c>
      <c r="D9341">
        <v>14879</v>
      </c>
      <c r="E9341">
        <v>4</v>
      </c>
      <c r="F9341">
        <v>3</v>
      </c>
      <c r="G9341">
        <v>1</v>
      </c>
      <c r="H9341" s="2">
        <v>43314</v>
      </c>
      <c r="I9341" t="str">
        <f>VLOOKUP(Sales[[#This Row],[TerritoryKey]], Territories[], 2, FALSE)</f>
        <v>Southwest</v>
      </c>
      <c r="J9341">
        <f>_xlfn.XLOOKUP(Sales[[#This Row],[ProductKey]], Products!$A:$A, Products!$J:$J)</f>
        <v>31.724399999999999</v>
      </c>
      <c r="K9341">
        <f>_xlfn.XLOOKUP(Sales[[#This Row],[ProductKey]], Products!$A:$A, Products!$K:$K)</f>
        <v>48.067300000000003</v>
      </c>
      <c r="L9341" s="1">
        <f>Sales[[#This Row],[ProductPrice]]*Sales[[#This Row],[OrderQuantity]]</f>
        <v>48.067300000000003</v>
      </c>
      <c r="M9341" s="1">
        <f>Sales[[#This Row],[OrderQuantity]]</f>
        <v>1</v>
      </c>
      <c r="N9341" s="1">
        <f>1</f>
        <v>1</v>
      </c>
      <c r="O9341" s="1">
        <f>Sales[[#This Row],[TotalSales]]-Sales[[#This Row],[TotalCost]]</f>
        <v>16.342900000000004</v>
      </c>
      <c r="P9341" s="1">
        <f>Sales[[#This Row],[ProductCost]]*Sales[[#This Row],[OrderQuantity]]</f>
        <v>31.724399999999999</v>
      </c>
      <c r="Q9341" s="1" t="str">
        <f>VLOOKUP(Sales[[#This Row],[ProductKey]], Products!$A$2:$D$1000, 4, FALSE)</f>
        <v>Long-Sleeve Logo Jersey, S</v>
      </c>
    </row>
    <row r="9342" spans="1:17" x14ac:dyDescent="0.25">
      <c r="A9342" s="2">
        <v>37990</v>
      </c>
      <c r="B9342" s="1" t="s">
        <v>4656</v>
      </c>
      <c r="C9342">
        <v>487</v>
      </c>
      <c r="D9342">
        <v>16118</v>
      </c>
      <c r="E9342">
        <v>4</v>
      </c>
      <c r="F9342">
        <v>3</v>
      </c>
      <c r="G9342">
        <v>1</v>
      </c>
      <c r="H9342" s="2">
        <v>43104</v>
      </c>
      <c r="I9342" t="str">
        <f>VLOOKUP(Sales[[#This Row],[TerritoryKey]], Territories[], 2, FALSE)</f>
        <v>Southwest</v>
      </c>
      <c r="J9342">
        <f>_xlfn.XLOOKUP(Sales[[#This Row],[ProductKey]], Products!$A:$A, Products!$J:$J)</f>
        <v>20.566299999999998</v>
      </c>
      <c r="K9342">
        <f>_xlfn.XLOOKUP(Sales[[#This Row],[ProductKey]], Products!$A:$A, Products!$K:$K)</f>
        <v>54.99</v>
      </c>
      <c r="L9342" s="1">
        <f>Sales[[#This Row],[ProductPrice]]*Sales[[#This Row],[OrderQuantity]]</f>
        <v>54.99</v>
      </c>
      <c r="M9342" s="1">
        <f>Sales[[#This Row],[OrderQuantity]]</f>
        <v>1</v>
      </c>
      <c r="N9342" s="1">
        <f>1</f>
        <v>1</v>
      </c>
      <c r="O9342" s="1">
        <f>Sales[[#This Row],[TotalSales]]-Sales[[#This Row],[TotalCost]]</f>
        <v>34.423700000000004</v>
      </c>
      <c r="P9342" s="1">
        <f>Sales[[#This Row],[ProductCost]]*Sales[[#This Row],[OrderQuantity]]</f>
        <v>20.566299999999998</v>
      </c>
      <c r="Q9342" s="1" t="str">
        <f>VLOOKUP(Sales[[#This Row],[ProductKey]], Products!$A$2:$D$1000, 4, FALSE)</f>
        <v>Hydration Pack - 70 oz.</v>
      </c>
    </row>
    <row r="9343" spans="1:17" x14ac:dyDescent="0.25">
      <c r="A9343" s="2">
        <v>37988</v>
      </c>
      <c r="B9343" s="1" t="s">
        <v>4776</v>
      </c>
      <c r="C9343">
        <v>488</v>
      </c>
      <c r="D9343">
        <v>14914</v>
      </c>
      <c r="E9343">
        <v>4</v>
      </c>
      <c r="F9343">
        <v>3</v>
      </c>
      <c r="G9343">
        <v>1</v>
      </c>
      <c r="H9343" s="2">
        <v>43102</v>
      </c>
      <c r="I9343" t="str">
        <f>VLOOKUP(Sales[[#This Row],[TerritoryKey]], Territories[], 2, FALSE)</f>
        <v>Southwest</v>
      </c>
      <c r="J9343">
        <f>_xlfn.XLOOKUP(Sales[[#This Row],[ProductKey]], Products!$A:$A, Products!$J:$J)</f>
        <v>41.572299999999998</v>
      </c>
      <c r="K9343">
        <f>_xlfn.XLOOKUP(Sales[[#This Row],[ProductKey]], Products!$A:$A, Products!$K:$K)</f>
        <v>53.99</v>
      </c>
      <c r="L9343" s="1">
        <f>Sales[[#This Row],[ProductPrice]]*Sales[[#This Row],[OrderQuantity]]</f>
        <v>53.99</v>
      </c>
      <c r="M9343" s="1">
        <f>Sales[[#This Row],[OrderQuantity]]</f>
        <v>1</v>
      </c>
      <c r="N9343" s="1">
        <f>1</f>
        <v>1</v>
      </c>
      <c r="O9343" s="1">
        <f>Sales[[#This Row],[TotalSales]]-Sales[[#This Row],[TotalCost]]</f>
        <v>12.417700000000004</v>
      </c>
      <c r="P9343" s="1">
        <f>Sales[[#This Row],[ProductCost]]*Sales[[#This Row],[OrderQuantity]]</f>
        <v>41.572299999999998</v>
      </c>
      <c r="Q9343" s="1" t="str">
        <f>VLOOKUP(Sales[[#This Row],[ProductKey]], Products!$A$2:$D$1000, 4, FALSE)</f>
        <v>Short-Sleeve Classic Jersey, S</v>
      </c>
    </row>
    <row r="9344" spans="1:17" x14ac:dyDescent="0.25">
      <c r="A9344" s="2">
        <v>38202</v>
      </c>
      <c r="B9344" s="1" t="s">
        <v>4933</v>
      </c>
      <c r="C9344">
        <v>232</v>
      </c>
      <c r="D9344">
        <v>14868</v>
      </c>
      <c r="E9344">
        <v>4</v>
      </c>
      <c r="F9344">
        <v>3</v>
      </c>
      <c r="G9344">
        <v>1</v>
      </c>
      <c r="H9344" s="2">
        <v>43315</v>
      </c>
      <c r="I9344" t="str">
        <f>VLOOKUP(Sales[[#This Row],[TerritoryKey]], Territories[], 2, FALSE)</f>
        <v>Southwest</v>
      </c>
      <c r="J9344">
        <f>_xlfn.XLOOKUP(Sales[[#This Row],[ProductKey]], Products!$A:$A, Products!$J:$J)</f>
        <v>31.724399999999999</v>
      </c>
      <c r="K9344">
        <f>_xlfn.XLOOKUP(Sales[[#This Row],[ProductKey]], Products!$A:$A, Products!$K:$K)</f>
        <v>48.067300000000003</v>
      </c>
      <c r="L9344" s="1">
        <f>Sales[[#This Row],[ProductPrice]]*Sales[[#This Row],[OrderQuantity]]</f>
        <v>48.067300000000003</v>
      </c>
      <c r="M9344" s="1">
        <f>Sales[[#This Row],[OrderQuantity]]</f>
        <v>1</v>
      </c>
      <c r="N9344" s="1">
        <f>1</f>
        <v>1</v>
      </c>
      <c r="O9344" s="1">
        <f>Sales[[#This Row],[TotalSales]]-Sales[[#This Row],[TotalCost]]</f>
        <v>16.342900000000004</v>
      </c>
      <c r="P9344" s="1">
        <f>Sales[[#This Row],[ProductCost]]*Sales[[#This Row],[OrderQuantity]]</f>
        <v>31.724399999999999</v>
      </c>
      <c r="Q9344" s="1" t="str">
        <f>VLOOKUP(Sales[[#This Row],[ProductKey]], Products!$A$2:$D$1000, 4, FALSE)</f>
        <v>Long-Sleeve Logo Jersey, L</v>
      </c>
    </row>
    <row r="9345" spans="1:17" x14ac:dyDescent="0.25">
      <c r="A9345" s="2">
        <v>38233</v>
      </c>
      <c r="B9345" s="1" t="s">
        <v>4952</v>
      </c>
      <c r="C9345">
        <v>226</v>
      </c>
      <c r="D9345">
        <v>16843</v>
      </c>
      <c r="E9345">
        <v>4</v>
      </c>
      <c r="F9345">
        <v>3</v>
      </c>
      <c r="G9345">
        <v>1</v>
      </c>
      <c r="H9345" s="2">
        <v>43346</v>
      </c>
      <c r="I9345" t="str">
        <f>VLOOKUP(Sales[[#This Row],[TerritoryKey]], Territories[], 2, FALSE)</f>
        <v>Southwest</v>
      </c>
      <c r="J9345">
        <f>_xlfn.XLOOKUP(Sales[[#This Row],[ProductKey]], Products!$A:$A, Products!$J:$J)</f>
        <v>31.724399999999999</v>
      </c>
      <c r="K9345">
        <f>_xlfn.XLOOKUP(Sales[[#This Row],[ProductKey]], Products!$A:$A, Products!$K:$K)</f>
        <v>48.067300000000003</v>
      </c>
      <c r="L9345" s="1">
        <f>Sales[[#This Row],[ProductPrice]]*Sales[[#This Row],[OrderQuantity]]</f>
        <v>48.067300000000003</v>
      </c>
      <c r="M9345" s="1">
        <f>Sales[[#This Row],[OrderQuantity]]</f>
        <v>1</v>
      </c>
      <c r="N9345" s="1">
        <f>1</f>
        <v>1</v>
      </c>
      <c r="O9345" s="1">
        <f>Sales[[#This Row],[TotalSales]]-Sales[[#This Row],[TotalCost]]</f>
        <v>16.342900000000004</v>
      </c>
      <c r="P9345" s="1">
        <f>Sales[[#This Row],[ProductCost]]*Sales[[#This Row],[OrderQuantity]]</f>
        <v>31.724399999999999</v>
      </c>
      <c r="Q9345" s="1" t="str">
        <f>VLOOKUP(Sales[[#This Row],[ProductKey]], Products!$A$2:$D$1000, 4, FALSE)</f>
        <v>Long-Sleeve Logo Jersey, S</v>
      </c>
    </row>
    <row r="9346" spans="1:17" x14ac:dyDescent="0.25">
      <c r="A9346" s="2">
        <v>38049</v>
      </c>
      <c r="B9346" s="1" t="s">
        <v>4965</v>
      </c>
      <c r="C9346">
        <v>486</v>
      </c>
      <c r="D9346">
        <v>24620</v>
      </c>
      <c r="E9346">
        <v>4</v>
      </c>
      <c r="F9346">
        <v>3</v>
      </c>
      <c r="G9346">
        <v>1</v>
      </c>
      <c r="H9346" s="2">
        <v>43162</v>
      </c>
      <c r="I9346" t="str">
        <f>VLOOKUP(Sales[[#This Row],[TerritoryKey]], Territories[], 2, FALSE)</f>
        <v>Southwest</v>
      </c>
      <c r="J9346">
        <f>_xlfn.XLOOKUP(Sales[[#This Row],[ProductKey]], Products!$A:$A, Products!$J:$J)</f>
        <v>59.466000000000001</v>
      </c>
      <c r="K9346">
        <f>_xlfn.XLOOKUP(Sales[[#This Row],[ProductKey]], Products!$A:$A, Products!$K:$K)</f>
        <v>159</v>
      </c>
      <c r="L9346" s="1">
        <f>Sales[[#This Row],[ProductPrice]]*Sales[[#This Row],[OrderQuantity]]</f>
        <v>159</v>
      </c>
      <c r="M9346" s="1">
        <f>Sales[[#This Row],[OrderQuantity]]</f>
        <v>1</v>
      </c>
      <c r="N9346" s="1">
        <f>1</f>
        <v>1</v>
      </c>
      <c r="O9346" s="1">
        <f>Sales[[#This Row],[TotalSales]]-Sales[[#This Row],[TotalCost]]</f>
        <v>99.533999999999992</v>
      </c>
      <c r="P9346" s="1">
        <f>Sales[[#This Row],[ProductCost]]*Sales[[#This Row],[OrderQuantity]]</f>
        <v>59.466000000000001</v>
      </c>
      <c r="Q9346" s="1" t="str">
        <f>VLOOKUP(Sales[[#This Row],[ProductKey]], Products!$A$2:$D$1000, 4, FALSE)</f>
        <v>All-Purpose Bike Stand</v>
      </c>
    </row>
    <row r="9347" spans="1:17" x14ac:dyDescent="0.25">
      <c r="A9347" s="2">
        <v>38079</v>
      </c>
      <c r="B9347" s="1" t="s">
        <v>5086</v>
      </c>
      <c r="C9347">
        <v>537</v>
      </c>
      <c r="D9347">
        <v>17157</v>
      </c>
      <c r="E9347">
        <v>4</v>
      </c>
      <c r="F9347">
        <v>3</v>
      </c>
      <c r="G9347">
        <v>1</v>
      </c>
      <c r="H9347" s="2">
        <v>43192</v>
      </c>
      <c r="I9347" t="str">
        <f>VLOOKUP(Sales[[#This Row],[TerritoryKey]], Territories[], 2, FALSE)</f>
        <v>Southwest</v>
      </c>
      <c r="J9347">
        <f>_xlfn.XLOOKUP(Sales[[#This Row],[ProductKey]], Products!$A:$A, Products!$J:$J)</f>
        <v>13.09</v>
      </c>
      <c r="K9347">
        <f>_xlfn.XLOOKUP(Sales[[#This Row],[ProductKey]], Products!$A:$A, Products!$K:$K)</f>
        <v>35</v>
      </c>
      <c r="L9347" s="1">
        <f>Sales[[#This Row],[ProductPrice]]*Sales[[#This Row],[OrderQuantity]]</f>
        <v>35</v>
      </c>
      <c r="M9347" s="1">
        <f>Sales[[#This Row],[OrderQuantity]]</f>
        <v>1</v>
      </c>
      <c r="N9347" s="1">
        <f>1</f>
        <v>1</v>
      </c>
      <c r="O9347" s="1">
        <f>Sales[[#This Row],[TotalSales]]-Sales[[#This Row],[TotalCost]]</f>
        <v>21.91</v>
      </c>
      <c r="P9347" s="1">
        <f>Sales[[#This Row],[ProductCost]]*Sales[[#This Row],[OrderQuantity]]</f>
        <v>13.09</v>
      </c>
      <c r="Q9347" s="1" t="str">
        <f>VLOOKUP(Sales[[#This Row],[ProductKey]], Products!$A$2:$D$1000, 4, FALSE)</f>
        <v>HL Mountain Tire</v>
      </c>
    </row>
    <row r="9348" spans="1:17" x14ac:dyDescent="0.25">
      <c r="A9348" s="2">
        <v>37989</v>
      </c>
      <c r="B9348" s="1" t="s">
        <v>5098</v>
      </c>
      <c r="C9348">
        <v>471</v>
      </c>
      <c r="D9348">
        <v>18801</v>
      </c>
      <c r="E9348">
        <v>4</v>
      </c>
      <c r="F9348">
        <v>3</v>
      </c>
      <c r="G9348">
        <v>1</v>
      </c>
      <c r="H9348" s="2">
        <v>43103</v>
      </c>
      <c r="I9348" t="str">
        <f>VLOOKUP(Sales[[#This Row],[TerritoryKey]], Territories[], 2, FALSE)</f>
        <v>Southwest</v>
      </c>
      <c r="J9348">
        <f>_xlfn.XLOOKUP(Sales[[#This Row],[ProductKey]], Products!$A:$A, Products!$J:$J)</f>
        <v>23.748999999999999</v>
      </c>
      <c r="K9348">
        <f>_xlfn.XLOOKUP(Sales[[#This Row],[ProductKey]], Products!$A:$A, Products!$K:$K)</f>
        <v>63.5</v>
      </c>
      <c r="L9348" s="1">
        <f>Sales[[#This Row],[ProductPrice]]*Sales[[#This Row],[OrderQuantity]]</f>
        <v>63.5</v>
      </c>
      <c r="M9348" s="1">
        <f>Sales[[#This Row],[OrderQuantity]]</f>
        <v>1</v>
      </c>
      <c r="N9348" s="1">
        <f>1</f>
        <v>1</v>
      </c>
      <c r="O9348" s="1">
        <f>Sales[[#This Row],[TotalSales]]-Sales[[#This Row],[TotalCost]]</f>
        <v>39.751000000000005</v>
      </c>
      <c r="P9348" s="1">
        <f>Sales[[#This Row],[ProductCost]]*Sales[[#This Row],[OrderQuantity]]</f>
        <v>23.748999999999999</v>
      </c>
      <c r="Q9348" s="1" t="str">
        <f>VLOOKUP(Sales[[#This Row],[ProductKey]], Products!$A$2:$D$1000, 4, FALSE)</f>
        <v>Classic Vest, S</v>
      </c>
    </row>
    <row r="9349" spans="1:17" x14ac:dyDescent="0.25">
      <c r="A9349" s="2">
        <v>38231</v>
      </c>
      <c r="B9349" s="1" t="s">
        <v>5108</v>
      </c>
      <c r="C9349">
        <v>472</v>
      </c>
      <c r="D9349">
        <v>21420</v>
      </c>
      <c r="E9349">
        <v>4</v>
      </c>
      <c r="F9349">
        <v>3</v>
      </c>
      <c r="G9349">
        <v>1</v>
      </c>
      <c r="H9349" s="2">
        <v>43344</v>
      </c>
      <c r="I9349" t="str">
        <f>VLOOKUP(Sales[[#This Row],[TerritoryKey]], Territories[], 2, FALSE)</f>
        <v>Southwest</v>
      </c>
      <c r="J9349">
        <f>_xlfn.XLOOKUP(Sales[[#This Row],[ProductKey]], Products!$A:$A, Products!$J:$J)</f>
        <v>23.748999999999999</v>
      </c>
      <c r="K9349">
        <f>_xlfn.XLOOKUP(Sales[[#This Row],[ProductKey]], Products!$A:$A, Products!$K:$K)</f>
        <v>63.5</v>
      </c>
      <c r="L9349" s="1">
        <f>Sales[[#This Row],[ProductPrice]]*Sales[[#This Row],[OrderQuantity]]</f>
        <v>63.5</v>
      </c>
      <c r="M9349" s="1">
        <f>Sales[[#This Row],[OrderQuantity]]</f>
        <v>1</v>
      </c>
      <c r="N9349" s="1">
        <f>1</f>
        <v>1</v>
      </c>
      <c r="O9349" s="1">
        <f>Sales[[#This Row],[TotalSales]]-Sales[[#This Row],[TotalCost]]</f>
        <v>39.751000000000005</v>
      </c>
      <c r="P9349" s="1">
        <f>Sales[[#This Row],[ProductCost]]*Sales[[#This Row],[OrderQuantity]]</f>
        <v>23.748999999999999</v>
      </c>
      <c r="Q9349" s="1" t="str">
        <f>VLOOKUP(Sales[[#This Row],[ProductKey]], Products!$A$2:$D$1000, 4, FALSE)</f>
        <v>Classic Vest, M</v>
      </c>
    </row>
    <row r="9350" spans="1:17" x14ac:dyDescent="0.25">
      <c r="A9350" s="2">
        <v>38172</v>
      </c>
      <c r="B9350" s="1" t="s">
        <v>5111</v>
      </c>
      <c r="C9350">
        <v>485</v>
      </c>
      <c r="D9350">
        <v>23550</v>
      </c>
      <c r="E9350">
        <v>4</v>
      </c>
      <c r="F9350">
        <v>3</v>
      </c>
      <c r="G9350">
        <v>1</v>
      </c>
      <c r="H9350" s="2">
        <v>43285</v>
      </c>
      <c r="I9350" t="str">
        <f>VLOOKUP(Sales[[#This Row],[TerritoryKey]], Territories[], 2, FALSE)</f>
        <v>Southwest</v>
      </c>
      <c r="J9350">
        <f>_xlfn.XLOOKUP(Sales[[#This Row],[ProductKey]], Products!$A:$A, Products!$J:$J)</f>
        <v>8.2204999999999995</v>
      </c>
      <c r="K9350">
        <f>_xlfn.XLOOKUP(Sales[[#This Row],[ProductKey]], Products!$A:$A, Products!$K:$K)</f>
        <v>21.98</v>
      </c>
      <c r="L9350" s="1">
        <f>Sales[[#This Row],[ProductPrice]]*Sales[[#This Row],[OrderQuantity]]</f>
        <v>21.98</v>
      </c>
      <c r="M9350" s="1">
        <f>Sales[[#This Row],[OrderQuantity]]</f>
        <v>1</v>
      </c>
      <c r="N9350" s="1">
        <f>1</f>
        <v>1</v>
      </c>
      <c r="O9350" s="1">
        <f>Sales[[#This Row],[TotalSales]]-Sales[[#This Row],[TotalCost]]</f>
        <v>13.759500000000001</v>
      </c>
      <c r="P9350" s="1">
        <f>Sales[[#This Row],[ProductCost]]*Sales[[#This Row],[OrderQuantity]]</f>
        <v>8.2204999999999995</v>
      </c>
      <c r="Q9350" s="1" t="str">
        <f>VLOOKUP(Sales[[#This Row],[ProductKey]], Products!$A$2:$D$1000, 4, FALSE)</f>
        <v>Fender Set - Mountain</v>
      </c>
    </row>
    <row r="9351" spans="1:17" x14ac:dyDescent="0.25">
      <c r="A9351" s="2">
        <v>38262</v>
      </c>
      <c r="B9351" s="1" t="s">
        <v>5128</v>
      </c>
      <c r="C9351">
        <v>485</v>
      </c>
      <c r="D9351">
        <v>23004</v>
      </c>
      <c r="E9351">
        <v>4</v>
      </c>
      <c r="F9351">
        <v>3</v>
      </c>
      <c r="G9351">
        <v>1</v>
      </c>
      <c r="H9351" s="2">
        <v>43375</v>
      </c>
      <c r="I9351" t="str">
        <f>VLOOKUP(Sales[[#This Row],[TerritoryKey]], Territories[], 2, FALSE)</f>
        <v>Southwest</v>
      </c>
      <c r="J9351">
        <f>_xlfn.XLOOKUP(Sales[[#This Row],[ProductKey]], Products!$A:$A, Products!$J:$J)</f>
        <v>8.2204999999999995</v>
      </c>
      <c r="K9351">
        <f>_xlfn.XLOOKUP(Sales[[#This Row],[ProductKey]], Products!$A:$A, Products!$K:$K)</f>
        <v>21.98</v>
      </c>
      <c r="L9351" s="1">
        <f>Sales[[#This Row],[ProductPrice]]*Sales[[#This Row],[OrderQuantity]]</f>
        <v>21.98</v>
      </c>
      <c r="M9351" s="1">
        <f>Sales[[#This Row],[OrderQuantity]]</f>
        <v>1</v>
      </c>
      <c r="N9351" s="1">
        <f>1</f>
        <v>1</v>
      </c>
      <c r="O9351" s="1">
        <f>Sales[[#This Row],[TotalSales]]-Sales[[#This Row],[TotalCost]]</f>
        <v>13.759500000000001</v>
      </c>
      <c r="P9351" s="1">
        <f>Sales[[#This Row],[ProductCost]]*Sales[[#This Row],[OrderQuantity]]</f>
        <v>8.2204999999999995</v>
      </c>
      <c r="Q9351" s="1" t="str">
        <f>VLOOKUP(Sales[[#This Row],[ProductKey]], Products!$A$2:$D$1000, 4, FALSE)</f>
        <v>Fender Set - Mountain</v>
      </c>
    </row>
    <row r="9352" spans="1:17" x14ac:dyDescent="0.25">
      <c r="A9352" s="2">
        <v>38231</v>
      </c>
      <c r="B9352" s="1" t="s">
        <v>5152</v>
      </c>
      <c r="C9352">
        <v>226</v>
      </c>
      <c r="D9352">
        <v>17399</v>
      </c>
      <c r="E9352">
        <v>4</v>
      </c>
      <c r="F9352">
        <v>3</v>
      </c>
      <c r="G9352">
        <v>1</v>
      </c>
      <c r="H9352" s="2">
        <v>43344</v>
      </c>
      <c r="I9352" t="str">
        <f>VLOOKUP(Sales[[#This Row],[TerritoryKey]], Territories[], 2, FALSE)</f>
        <v>Southwest</v>
      </c>
      <c r="J9352">
        <f>_xlfn.XLOOKUP(Sales[[#This Row],[ProductKey]], Products!$A:$A, Products!$J:$J)</f>
        <v>31.724399999999999</v>
      </c>
      <c r="K9352">
        <f>_xlfn.XLOOKUP(Sales[[#This Row],[ProductKey]], Products!$A:$A, Products!$K:$K)</f>
        <v>48.067300000000003</v>
      </c>
      <c r="L9352" s="1">
        <f>Sales[[#This Row],[ProductPrice]]*Sales[[#This Row],[OrderQuantity]]</f>
        <v>48.067300000000003</v>
      </c>
      <c r="M9352" s="1">
        <f>Sales[[#This Row],[OrderQuantity]]</f>
        <v>1</v>
      </c>
      <c r="N9352" s="1">
        <f>1</f>
        <v>1</v>
      </c>
      <c r="O9352" s="1">
        <f>Sales[[#This Row],[TotalSales]]-Sales[[#This Row],[TotalCost]]</f>
        <v>16.342900000000004</v>
      </c>
      <c r="P9352" s="1">
        <f>Sales[[#This Row],[ProductCost]]*Sales[[#This Row],[OrderQuantity]]</f>
        <v>31.724399999999999</v>
      </c>
      <c r="Q9352" s="1" t="str">
        <f>VLOOKUP(Sales[[#This Row],[ProductKey]], Products!$A$2:$D$1000, 4, FALSE)</f>
        <v>Long-Sleeve Logo Jersey, S</v>
      </c>
    </row>
    <row r="9353" spans="1:17" x14ac:dyDescent="0.25">
      <c r="A9353" s="2">
        <v>38293</v>
      </c>
      <c r="B9353" s="1" t="s">
        <v>5158</v>
      </c>
      <c r="C9353">
        <v>529</v>
      </c>
      <c r="D9353">
        <v>14884</v>
      </c>
      <c r="E9353">
        <v>4</v>
      </c>
      <c r="F9353">
        <v>3</v>
      </c>
      <c r="G9353">
        <v>1</v>
      </c>
      <c r="H9353" s="2">
        <v>43406</v>
      </c>
      <c r="I9353" t="str">
        <f>VLOOKUP(Sales[[#This Row],[TerritoryKey]], Territories[], 2, FALSE)</f>
        <v>Southwest</v>
      </c>
      <c r="J9353">
        <f>_xlfn.XLOOKUP(Sales[[#This Row],[ProductKey]], Products!$A:$A, Products!$J:$J)</f>
        <v>1.4923</v>
      </c>
      <c r="K9353">
        <f>_xlfn.XLOOKUP(Sales[[#This Row],[ProductKey]], Products!$A:$A, Products!$K:$K)</f>
        <v>3.99</v>
      </c>
      <c r="L9353" s="1">
        <f>Sales[[#This Row],[ProductPrice]]*Sales[[#This Row],[OrderQuantity]]</f>
        <v>3.99</v>
      </c>
      <c r="M9353" s="1">
        <f>Sales[[#This Row],[OrderQuantity]]</f>
        <v>1</v>
      </c>
      <c r="N9353" s="1">
        <f>1</f>
        <v>1</v>
      </c>
      <c r="O9353" s="1">
        <f>Sales[[#This Row],[TotalSales]]-Sales[[#This Row],[TotalCost]]</f>
        <v>2.4977</v>
      </c>
      <c r="P9353" s="1">
        <f>Sales[[#This Row],[ProductCost]]*Sales[[#This Row],[OrderQuantity]]</f>
        <v>1.4923</v>
      </c>
      <c r="Q9353" s="1" t="str">
        <f>VLOOKUP(Sales[[#This Row],[ProductKey]], Products!$A$2:$D$1000, 4, FALSE)</f>
        <v>Road Tire Tube</v>
      </c>
    </row>
    <row r="9354" spans="1:17" x14ac:dyDescent="0.25">
      <c r="A9354" s="2">
        <v>38262</v>
      </c>
      <c r="B9354" s="1" t="s">
        <v>5214</v>
      </c>
      <c r="C9354">
        <v>471</v>
      </c>
      <c r="D9354">
        <v>17004</v>
      </c>
      <c r="E9354">
        <v>4</v>
      </c>
      <c r="F9354">
        <v>3</v>
      </c>
      <c r="G9354">
        <v>1</v>
      </c>
      <c r="H9354" s="2">
        <v>43375</v>
      </c>
      <c r="I9354" t="str">
        <f>VLOOKUP(Sales[[#This Row],[TerritoryKey]], Territories[], 2, FALSE)</f>
        <v>Southwest</v>
      </c>
      <c r="J9354">
        <f>_xlfn.XLOOKUP(Sales[[#This Row],[ProductKey]], Products!$A:$A, Products!$J:$J)</f>
        <v>23.748999999999999</v>
      </c>
      <c r="K9354">
        <f>_xlfn.XLOOKUP(Sales[[#This Row],[ProductKey]], Products!$A:$A, Products!$K:$K)</f>
        <v>63.5</v>
      </c>
      <c r="L9354" s="1">
        <f>Sales[[#This Row],[ProductPrice]]*Sales[[#This Row],[OrderQuantity]]</f>
        <v>63.5</v>
      </c>
      <c r="M9354" s="1">
        <f>Sales[[#This Row],[OrderQuantity]]</f>
        <v>1</v>
      </c>
      <c r="N9354" s="1">
        <f>1</f>
        <v>1</v>
      </c>
      <c r="O9354" s="1">
        <f>Sales[[#This Row],[TotalSales]]-Sales[[#This Row],[TotalCost]]</f>
        <v>39.751000000000005</v>
      </c>
      <c r="P9354" s="1">
        <f>Sales[[#This Row],[ProductCost]]*Sales[[#This Row],[OrderQuantity]]</f>
        <v>23.748999999999999</v>
      </c>
      <c r="Q9354" s="1" t="str">
        <f>VLOOKUP(Sales[[#This Row],[ProductKey]], Products!$A$2:$D$1000, 4, FALSE)</f>
        <v>Classic Vest, S</v>
      </c>
    </row>
    <row r="9355" spans="1:17" x14ac:dyDescent="0.25">
      <c r="A9355" s="2">
        <v>38232</v>
      </c>
      <c r="B9355" s="1" t="s">
        <v>5255</v>
      </c>
      <c r="C9355">
        <v>483</v>
      </c>
      <c r="D9355">
        <v>17038</v>
      </c>
      <c r="E9355">
        <v>4</v>
      </c>
      <c r="F9355">
        <v>3</v>
      </c>
      <c r="G9355">
        <v>1</v>
      </c>
      <c r="H9355" s="2">
        <v>43345</v>
      </c>
      <c r="I9355" t="str">
        <f>VLOOKUP(Sales[[#This Row],[TerritoryKey]], Territories[], 2, FALSE)</f>
        <v>Southwest</v>
      </c>
      <c r="J9355">
        <f>_xlfn.XLOOKUP(Sales[[#This Row],[ProductKey]], Products!$A:$A, Products!$J:$J)</f>
        <v>44.88</v>
      </c>
      <c r="K9355">
        <f>_xlfn.XLOOKUP(Sales[[#This Row],[ProductKey]], Products!$A:$A, Products!$K:$K)</f>
        <v>120</v>
      </c>
      <c r="L9355" s="1">
        <f>Sales[[#This Row],[ProductPrice]]*Sales[[#This Row],[OrderQuantity]]</f>
        <v>120</v>
      </c>
      <c r="M9355" s="1">
        <f>Sales[[#This Row],[OrderQuantity]]</f>
        <v>1</v>
      </c>
      <c r="N9355" s="1">
        <f>1</f>
        <v>1</v>
      </c>
      <c r="O9355" s="1">
        <f>Sales[[#This Row],[TotalSales]]-Sales[[#This Row],[TotalCost]]</f>
        <v>75.12</v>
      </c>
      <c r="P9355" s="1">
        <f>Sales[[#This Row],[ProductCost]]*Sales[[#This Row],[OrderQuantity]]</f>
        <v>44.88</v>
      </c>
      <c r="Q9355" s="1" t="str">
        <f>VLOOKUP(Sales[[#This Row],[ProductKey]], Products!$A$2:$D$1000, 4, FALSE)</f>
        <v>Hitch Rack - 4-Bike</v>
      </c>
    </row>
    <row r="9356" spans="1:17" x14ac:dyDescent="0.25">
      <c r="A9356" s="2">
        <v>38050</v>
      </c>
      <c r="B9356" s="1" t="s">
        <v>5379</v>
      </c>
      <c r="C9356">
        <v>486</v>
      </c>
      <c r="D9356">
        <v>16131</v>
      </c>
      <c r="E9356">
        <v>4</v>
      </c>
      <c r="F9356">
        <v>3</v>
      </c>
      <c r="G9356">
        <v>1</v>
      </c>
      <c r="H9356" s="2">
        <v>43163</v>
      </c>
      <c r="I9356" t="str">
        <f>VLOOKUP(Sales[[#This Row],[TerritoryKey]], Territories[], 2, FALSE)</f>
        <v>Southwest</v>
      </c>
      <c r="J9356">
        <f>_xlfn.XLOOKUP(Sales[[#This Row],[ProductKey]], Products!$A:$A, Products!$J:$J)</f>
        <v>59.466000000000001</v>
      </c>
      <c r="K9356">
        <f>_xlfn.XLOOKUP(Sales[[#This Row],[ProductKey]], Products!$A:$A, Products!$K:$K)</f>
        <v>159</v>
      </c>
      <c r="L9356" s="1">
        <f>Sales[[#This Row],[ProductPrice]]*Sales[[#This Row],[OrderQuantity]]</f>
        <v>159</v>
      </c>
      <c r="M9356" s="1">
        <f>Sales[[#This Row],[OrderQuantity]]</f>
        <v>1</v>
      </c>
      <c r="N9356" s="1">
        <f>1</f>
        <v>1</v>
      </c>
      <c r="O9356" s="1">
        <f>Sales[[#This Row],[TotalSales]]-Sales[[#This Row],[TotalCost]]</f>
        <v>99.533999999999992</v>
      </c>
      <c r="P9356" s="1">
        <f>Sales[[#This Row],[ProductCost]]*Sales[[#This Row],[OrderQuantity]]</f>
        <v>59.466000000000001</v>
      </c>
      <c r="Q9356" s="1" t="str">
        <f>VLOOKUP(Sales[[#This Row],[ProductKey]], Products!$A$2:$D$1000, 4, FALSE)</f>
        <v>All-Purpose Bike Stand</v>
      </c>
    </row>
    <row r="9357" spans="1:17" x14ac:dyDescent="0.25">
      <c r="A9357" s="2">
        <v>38142</v>
      </c>
      <c r="B9357" s="1" t="s">
        <v>5385</v>
      </c>
      <c r="C9357">
        <v>537</v>
      </c>
      <c r="D9357">
        <v>18075</v>
      </c>
      <c r="E9357">
        <v>4</v>
      </c>
      <c r="F9357">
        <v>3</v>
      </c>
      <c r="G9357">
        <v>1</v>
      </c>
      <c r="H9357" s="2">
        <v>43255</v>
      </c>
      <c r="I9357" t="str">
        <f>VLOOKUP(Sales[[#This Row],[TerritoryKey]], Territories[], 2, FALSE)</f>
        <v>Southwest</v>
      </c>
      <c r="J9357">
        <f>_xlfn.XLOOKUP(Sales[[#This Row],[ProductKey]], Products!$A:$A, Products!$J:$J)</f>
        <v>13.09</v>
      </c>
      <c r="K9357">
        <f>_xlfn.XLOOKUP(Sales[[#This Row],[ProductKey]], Products!$A:$A, Products!$K:$K)</f>
        <v>35</v>
      </c>
      <c r="L9357" s="1">
        <f>Sales[[#This Row],[ProductPrice]]*Sales[[#This Row],[OrderQuantity]]</f>
        <v>35</v>
      </c>
      <c r="M9357" s="1">
        <f>Sales[[#This Row],[OrderQuantity]]</f>
        <v>1</v>
      </c>
      <c r="N9357" s="1">
        <f>1</f>
        <v>1</v>
      </c>
      <c r="O9357" s="1">
        <f>Sales[[#This Row],[TotalSales]]-Sales[[#This Row],[TotalCost]]</f>
        <v>21.91</v>
      </c>
      <c r="P9357" s="1">
        <f>Sales[[#This Row],[ProductCost]]*Sales[[#This Row],[OrderQuantity]]</f>
        <v>13.09</v>
      </c>
      <c r="Q9357" s="1" t="str">
        <f>VLOOKUP(Sales[[#This Row],[ProductKey]], Products!$A$2:$D$1000, 4, FALSE)</f>
        <v>HL Mountain Tire</v>
      </c>
    </row>
    <row r="9358" spans="1:17" x14ac:dyDescent="0.25">
      <c r="A9358" s="2">
        <v>38292</v>
      </c>
      <c r="B9358" s="1" t="s">
        <v>5436</v>
      </c>
      <c r="C9358">
        <v>479</v>
      </c>
      <c r="D9358">
        <v>27623</v>
      </c>
      <c r="E9358">
        <v>4</v>
      </c>
      <c r="F9358">
        <v>3</v>
      </c>
      <c r="G9358">
        <v>1</v>
      </c>
      <c r="H9358" s="2">
        <v>43405</v>
      </c>
      <c r="I9358" t="str">
        <f>VLOOKUP(Sales[[#This Row],[TerritoryKey]], Territories[], 2, FALSE)</f>
        <v>Southwest</v>
      </c>
      <c r="J9358">
        <f>_xlfn.XLOOKUP(Sales[[#This Row],[ProductKey]], Products!$A:$A, Products!$J:$J)</f>
        <v>3.3622999999999998</v>
      </c>
      <c r="K9358">
        <f>_xlfn.XLOOKUP(Sales[[#This Row],[ProductKey]], Products!$A:$A, Products!$K:$K)</f>
        <v>8.99</v>
      </c>
      <c r="L9358" s="1">
        <f>Sales[[#This Row],[ProductPrice]]*Sales[[#This Row],[OrderQuantity]]</f>
        <v>8.99</v>
      </c>
      <c r="M9358" s="1">
        <f>Sales[[#This Row],[OrderQuantity]]</f>
        <v>1</v>
      </c>
      <c r="N9358" s="1">
        <f>1</f>
        <v>1</v>
      </c>
      <c r="O9358" s="1">
        <f>Sales[[#This Row],[TotalSales]]-Sales[[#This Row],[TotalCost]]</f>
        <v>5.6277000000000008</v>
      </c>
      <c r="P9358" s="1">
        <f>Sales[[#This Row],[ProductCost]]*Sales[[#This Row],[OrderQuantity]]</f>
        <v>3.3622999999999998</v>
      </c>
      <c r="Q9358" s="1" t="str">
        <f>VLOOKUP(Sales[[#This Row],[ProductKey]], Products!$A$2:$D$1000, 4, FALSE)</f>
        <v>Road Bottle Cage</v>
      </c>
    </row>
    <row r="9359" spans="1:17" x14ac:dyDescent="0.25">
      <c r="A9359" s="2">
        <v>38232</v>
      </c>
      <c r="B9359" s="1" t="s">
        <v>5575</v>
      </c>
      <c r="C9359">
        <v>535</v>
      </c>
      <c r="D9359">
        <v>16139</v>
      </c>
      <c r="E9359">
        <v>4</v>
      </c>
      <c r="F9359">
        <v>3</v>
      </c>
      <c r="G9359">
        <v>1</v>
      </c>
      <c r="H9359" s="2">
        <v>43345</v>
      </c>
      <c r="I9359" t="str">
        <f>VLOOKUP(Sales[[#This Row],[TerritoryKey]], Territories[], 2, FALSE)</f>
        <v>Southwest</v>
      </c>
      <c r="J9359">
        <f>_xlfn.XLOOKUP(Sales[[#This Row],[ProductKey]], Products!$A:$A, Products!$J:$J)</f>
        <v>9.3462999999999994</v>
      </c>
      <c r="K9359">
        <f>_xlfn.XLOOKUP(Sales[[#This Row],[ProductKey]], Products!$A:$A, Products!$K:$K)</f>
        <v>24.99</v>
      </c>
      <c r="L9359" s="1">
        <f>Sales[[#This Row],[ProductPrice]]*Sales[[#This Row],[OrderQuantity]]</f>
        <v>24.99</v>
      </c>
      <c r="M9359" s="1">
        <f>Sales[[#This Row],[OrderQuantity]]</f>
        <v>1</v>
      </c>
      <c r="N9359" s="1">
        <f>1</f>
        <v>1</v>
      </c>
      <c r="O9359" s="1">
        <f>Sales[[#This Row],[TotalSales]]-Sales[[#This Row],[TotalCost]]</f>
        <v>15.643699999999999</v>
      </c>
      <c r="P9359" s="1">
        <f>Sales[[#This Row],[ProductCost]]*Sales[[#This Row],[OrderQuantity]]</f>
        <v>9.3462999999999994</v>
      </c>
      <c r="Q9359" s="1" t="str">
        <f>VLOOKUP(Sales[[#This Row],[ProductKey]], Products!$A$2:$D$1000, 4, FALSE)</f>
        <v>LL Mountain Tire</v>
      </c>
    </row>
    <row r="9360" spans="1:17" x14ac:dyDescent="0.25">
      <c r="A9360" s="2">
        <v>38293</v>
      </c>
      <c r="B9360" s="1" t="s">
        <v>5616</v>
      </c>
      <c r="C9360">
        <v>471</v>
      </c>
      <c r="D9360">
        <v>11959</v>
      </c>
      <c r="E9360">
        <v>4</v>
      </c>
      <c r="F9360">
        <v>3</v>
      </c>
      <c r="G9360">
        <v>1</v>
      </c>
      <c r="H9360" s="2">
        <v>43406</v>
      </c>
      <c r="I9360" t="str">
        <f>VLOOKUP(Sales[[#This Row],[TerritoryKey]], Territories[], 2, FALSE)</f>
        <v>Southwest</v>
      </c>
      <c r="J9360">
        <f>_xlfn.XLOOKUP(Sales[[#This Row],[ProductKey]], Products!$A:$A, Products!$J:$J)</f>
        <v>23.748999999999999</v>
      </c>
      <c r="K9360">
        <f>_xlfn.XLOOKUP(Sales[[#This Row],[ProductKey]], Products!$A:$A, Products!$K:$K)</f>
        <v>63.5</v>
      </c>
      <c r="L9360" s="1">
        <f>Sales[[#This Row],[ProductPrice]]*Sales[[#This Row],[OrderQuantity]]</f>
        <v>63.5</v>
      </c>
      <c r="M9360" s="1">
        <f>Sales[[#This Row],[OrderQuantity]]</f>
        <v>1</v>
      </c>
      <c r="N9360" s="1">
        <f>1</f>
        <v>1</v>
      </c>
      <c r="O9360" s="1">
        <f>Sales[[#This Row],[TotalSales]]-Sales[[#This Row],[TotalCost]]</f>
        <v>39.751000000000005</v>
      </c>
      <c r="P9360" s="1">
        <f>Sales[[#This Row],[ProductCost]]*Sales[[#This Row],[OrderQuantity]]</f>
        <v>23.748999999999999</v>
      </c>
      <c r="Q9360" s="1" t="str">
        <f>VLOOKUP(Sales[[#This Row],[ProductKey]], Products!$A$2:$D$1000, 4, FALSE)</f>
        <v>Classic Vest, S</v>
      </c>
    </row>
    <row r="9361" spans="1:17" x14ac:dyDescent="0.25">
      <c r="A9361" s="2">
        <v>38142</v>
      </c>
      <c r="B9361" s="1" t="s">
        <v>5678</v>
      </c>
      <c r="C9361">
        <v>226</v>
      </c>
      <c r="D9361">
        <v>18654</v>
      </c>
      <c r="E9361">
        <v>4</v>
      </c>
      <c r="F9361">
        <v>3</v>
      </c>
      <c r="G9361">
        <v>1</v>
      </c>
      <c r="H9361" s="2">
        <v>43255</v>
      </c>
      <c r="I9361" t="str">
        <f>VLOOKUP(Sales[[#This Row],[TerritoryKey]], Territories[], 2, FALSE)</f>
        <v>Southwest</v>
      </c>
      <c r="J9361">
        <f>_xlfn.XLOOKUP(Sales[[#This Row],[ProductKey]], Products!$A:$A, Products!$J:$J)</f>
        <v>31.724399999999999</v>
      </c>
      <c r="K9361">
        <f>_xlfn.XLOOKUP(Sales[[#This Row],[ProductKey]], Products!$A:$A, Products!$K:$K)</f>
        <v>48.067300000000003</v>
      </c>
      <c r="L9361" s="1">
        <f>Sales[[#This Row],[ProductPrice]]*Sales[[#This Row],[OrderQuantity]]</f>
        <v>48.067300000000003</v>
      </c>
      <c r="M9361" s="1">
        <f>Sales[[#This Row],[OrderQuantity]]</f>
        <v>1</v>
      </c>
      <c r="N9361" s="1">
        <f>1</f>
        <v>1</v>
      </c>
      <c r="O9361" s="1">
        <f>Sales[[#This Row],[TotalSales]]-Sales[[#This Row],[TotalCost]]</f>
        <v>16.342900000000004</v>
      </c>
      <c r="P9361" s="1">
        <f>Sales[[#This Row],[ProductCost]]*Sales[[#This Row],[OrderQuantity]]</f>
        <v>31.724399999999999</v>
      </c>
      <c r="Q9361" s="1" t="str">
        <f>VLOOKUP(Sales[[#This Row],[ProductKey]], Products!$A$2:$D$1000, 4, FALSE)</f>
        <v>Long-Sleeve Logo Jersey, S</v>
      </c>
    </row>
    <row r="9362" spans="1:17" x14ac:dyDescent="0.25">
      <c r="A9362" s="2">
        <v>38022</v>
      </c>
      <c r="B9362" s="1" t="s">
        <v>5825</v>
      </c>
      <c r="C9362">
        <v>537</v>
      </c>
      <c r="D9362">
        <v>17010</v>
      </c>
      <c r="E9362">
        <v>4</v>
      </c>
      <c r="F9362">
        <v>3</v>
      </c>
      <c r="G9362">
        <v>1</v>
      </c>
      <c r="H9362" s="2">
        <v>43136</v>
      </c>
      <c r="I9362" t="str">
        <f>VLOOKUP(Sales[[#This Row],[TerritoryKey]], Territories[], 2, FALSE)</f>
        <v>Southwest</v>
      </c>
      <c r="J9362">
        <f>_xlfn.XLOOKUP(Sales[[#This Row],[ProductKey]], Products!$A:$A, Products!$J:$J)</f>
        <v>13.09</v>
      </c>
      <c r="K9362">
        <f>_xlfn.XLOOKUP(Sales[[#This Row],[ProductKey]], Products!$A:$A, Products!$K:$K)</f>
        <v>35</v>
      </c>
      <c r="L9362" s="1">
        <f>Sales[[#This Row],[ProductPrice]]*Sales[[#This Row],[OrderQuantity]]</f>
        <v>35</v>
      </c>
      <c r="M9362" s="1">
        <f>Sales[[#This Row],[OrderQuantity]]</f>
        <v>1</v>
      </c>
      <c r="N9362" s="1">
        <f>1</f>
        <v>1</v>
      </c>
      <c r="O9362" s="1">
        <f>Sales[[#This Row],[TotalSales]]-Sales[[#This Row],[TotalCost]]</f>
        <v>21.91</v>
      </c>
      <c r="P9362" s="1">
        <f>Sales[[#This Row],[ProductCost]]*Sales[[#This Row],[OrderQuantity]]</f>
        <v>13.09</v>
      </c>
      <c r="Q9362" s="1" t="str">
        <f>VLOOKUP(Sales[[#This Row],[ProductKey]], Products!$A$2:$D$1000, 4, FALSE)</f>
        <v>HL Mountain Tire</v>
      </c>
    </row>
    <row r="9363" spans="1:17" x14ac:dyDescent="0.25">
      <c r="A9363" s="2">
        <v>38263</v>
      </c>
      <c r="B9363" s="1" t="s">
        <v>5841</v>
      </c>
      <c r="C9363">
        <v>489</v>
      </c>
      <c r="D9363">
        <v>21286</v>
      </c>
      <c r="E9363">
        <v>4</v>
      </c>
      <c r="F9363">
        <v>3</v>
      </c>
      <c r="G9363">
        <v>1</v>
      </c>
      <c r="H9363" s="2">
        <v>43376</v>
      </c>
      <c r="I9363" t="str">
        <f>VLOOKUP(Sales[[#This Row],[TerritoryKey]], Territories[], 2, FALSE)</f>
        <v>Southwest</v>
      </c>
      <c r="J9363">
        <f>_xlfn.XLOOKUP(Sales[[#This Row],[ProductKey]], Products!$A:$A, Products!$J:$J)</f>
        <v>41.572299999999998</v>
      </c>
      <c r="K9363">
        <f>_xlfn.XLOOKUP(Sales[[#This Row],[ProductKey]], Products!$A:$A, Products!$K:$K)</f>
        <v>53.99</v>
      </c>
      <c r="L9363" s="1">
        <f>Sales[[#This Row],[ProductPrice]]*Sales[[#This Row],[OrderQuantity]]</f>
        <v>53.99</v>
      </c>
      <c r="M9363" s="1">
        <f>Sales[[#This Row],[OrderQuantity]]</f>
        <v>1</v>
      </c>
      <c r="N9363" s="1">
        <f>1</f>
        <v>1</v>
      </c>
      <c r="O9363" s="1">
        <f>Sales[[#This Row],[TotalSales]]-Sales[[#This Row],[TotalCost]]</f>
        <v>12.417700000000004</v>
      </c>
      <c r="P9363" s="1">
        <f>Sales[[#This Row],[ProductCost]]*Sales[[#This Row],[OrderQuantity]]</f>
        <v>41.572299999999998</v>
      </c>
      <c r="Q9363" s="1" t="str">
        <f>VLOOKUP(Sales[[#This Row],[ProductKey]], Products!$A$2:$D$1000, 4, FALSE)</f>
        <v>Short-Sleeve Classic Jersey, M</v>
      </c>
    </row>
    <row r="9364" spans="1:17" x14ac:dyDescent="0.25">
      <c r="A9364" s="2">
        <v>38323</v>
      </c>
      <c r="B9364" s="1" t="s">
        <v>5853</v>
      </c>
      <c r="C9364">
        <v>229</v>
      </c>
      <c r="D9364">
        <v>27663</v>
      </c>
      <c r="E9364">
        <v>4</v>
      </c>
      <c r="F9364">
        <v>3</v>
      </c>
      <c r="G9364">
        <v>1</v>
      </c>
      <c r="H9364" s="2">
        <v>43436</v>
      </c>
      <c r="I9364" t="str">
        <f>VLOOKUP(Sales[[#This Row],[TerritoryKey]], Territories[], 2, FALSE)</f>
        <v>Southwest</v>
      </c>
      <c r="J9364">
        <f>_xlfn.XLOOKUP(Sales[[#This Row],[ProductKey]], Products!$A:$A, Products!$J:$J)</f>
        <v>31.724399999999999</v>
      </c>
      <c r="K9364">
        <f>_xlfn.XLOOKUP(Sales[[#This Row],[ProductKey]], Products!$A:$A, Products!$K:$K)</f>
        <v>48.067300000000003</v>
      </c>
      <c r="L9364" s="1">
        <f>Sales[[#This Row],[ProductPrice]]*Sales[[#This Row],[OrderQuantity]]</f>
        <v>48.067300000000003</v>
      </c>
      <c r="M9364" s="1">
        <f>Sales[[#This Row],[OrderQuantity]]</f>
        <v>1</v>
      </c>
      <c r="N9364" s="1">
        <f>1</f>
        <v>1</v>
      </c>
      <c r="O9364" s="1">
        <f>Sales[[#This Row],[TotalSales]]-Sales[[#This Row],[TotalCost]]</f>
        <v>16.342900000000004</v>
      </c>
      <c r="P9364" s="1">
        <f>Sales[[#This Row],[ProductCost]]*Sales[[#This Row],[OrderQuantity]]</f>
        <v>31.724399999999999</v>
      </c>
      <c r="Q9364" s="1" t="str">
        <f>VLOOKUP(Sales[[#This Row],[ProductKey]], Products!$A$2:$D$1000, 4, FALSE)</f>
        <v>Long-Sleeve Logo Jersey, M</v>
      </c>
    </row>
    <row r="9365" spans="1:17" x14ac:dyDescent="0.25">
      <c r="A9365" s="2">
        <v>38048</v>
      </c>
      <c r="B9365" s="1" t="s">
        <v>5873</v>
      </c>
      <c r="C9365">
        <v>464</v>
      </c>
      <c r="D9365">
        <v>18597</v>
      </c>
      <c r="E9365">
        <v>4</v>
      </c>
      <c r="F9365">
        <v>3</v>
      </c>
      <c r="G9365">
        <v>1</v>
      </c>
      <c r="H9365" s="2">
        <v>43161</v>
      </c>
      <c r="I9365" t="str">
        <f>VLOOKUP(Sales[[#This Row],[TerritoryKey]], Territories[], 2, FALSE)</f>
        <v>Southwest</v>
      </c>
      <c r="J9365">
        <f>_xlfn.XLOOKUP(Sales[[#This Row],[ProductKey]], Products!$A:$A, Products!$J:$J)</f>
        <v>9.7135999999999996</v>
      </c>
      <c r="K9365">
        <f>_xlfn.XLOOKUP(Sales[[#This Row],[ProductKey]], Products!$A:$A, Products!$K:$K)</f>
        <v>23.548100000000002</v>
      </c>
      <c r="L9365" s="1">
        <f>Sales[[#This Row],[ProductPrice]]*Sales[[#This Row],[OrderQuantity]]</f>
        <v>23.548100000000002</v>
      </c>
      <c r="M9365" s="1">
        <f>Sales[[#This Row],[OrderQuantity]]</f>
        <v>1</v>
      </c>
      <c r="N9365" s="1">
        <f>1</f>
        <v>1</v>
      </c>
      <c r="O9365" s="1">
        <f>Sales[[#This Row],[TotalSales]]-Sales[[#This Row],[TotalCost]]</f>
        <v>13.834500000000002</v>
      </c>
      <c r="P9365" s="1">
        <f>Sales[[#This Row],[ProductCost]]*Sales[[#This Row],[OrderQuantity]]</f>
        <v>9.7135999999999996</v>
      </c>
      <c r="Q9365" s="1" t="str">
        <f>VLOOKUP(Sales[[#This Row],[ProductKey]], Products!$A$2:$D$1000, 4, FALSE)</f>
        <v>Half-Finger Gloves, M</v>
      </c>
    </row>
    <row r="9366" spans="1:17" x14ac:dyDescent="0.25">
      <c r="A9366" s="2">
        <v>38263</v>
      </c>
      <c r="B9366" s="1" t="s">
        <v>5894</v>
      </c>
      <c r="C9366">
        <v>490</v>
      </c>
      <c r="D9366">
        <v>17441</v>
      </c>
      <c r="E9366">
        <v>4</v>
      </c>
      <c r="F9366">
        <v>3</v>
      </c>
      <c r="G9366">
        <v>1</v>
      </c>
      <c r="H9366" s="2">
        <v>43376</v>
      </c>
      <c r="I9366" t="str">
        <f>VLOOKUP(Sales[[#This Row],[TerritoryKey]], Territories[], 2, FALSE)</f>
        <v>Southwest</v>
      </c>
      <c r="J9366">
        <f>_xlfn.XLOOKUP(Sales[[#This Row],[ProductKey]], Products!$A:$A, Products!$J:$J)</f>
        <v>41.572299999999998</v>
      </c>
      <c r="K9366">
        <f>_xlfn.XLOOKUP(Sales[[#This Row],[ProductKey]], Products!$A:$A, Products!$K:$K)</f>
        <v>53.99</v>
      </c>
      <c r="L9366" s="1">
        <f>Sales[[#This Row],[ProductPrice]]*Sales[[#This Row],[OrderQuantity]]</f>
        <v>53.99</v>
      </c>
      <c r="M9366" s="1">
        <f>Sales[[#This Row],[OrderQuantity]]</f>
        <v>1</v>
      </c>
      <c r="N9366" s="1">
        <f>1</f>
        <v>1</v>
      </c>
      <c r="O9366" s="1">
        <f>Sales[[#This Row],[TotalSales]]-Sales[[#This Row],[TotalCost]]</f>
        <v>12.417700000000004</v>
      </c>
      <c r="P9366" s="1">
        <f>Sales[[#This Row],[ProductCost]]*Sales[[#This Row],[OrderQuantity]]</f>
        <v>41.572299999999998</v>
      </c>
      <c r="Q9366" s="1" t="str">
        <f>VLOOKUP(Sales[[#This Row],[ProductKey]], Products!$A$2:$D$1000, 4, FALSE)</f>
        <v>Short-Sleeve Classic Jersey, L</v>
      </c>
    </row>
    <row r="9367" spans="1:17" x14ac:dyDescent="0.25">
      <c r="A9367" s="2">
        <v>38325</v>
      </c>
      <c r="B9367" s="1" t="s">
        <v>5916</v>
      </c>
      <c r="C9367">
        <v>223</v>
      </c>
      <c r="D9367">
        <v>15256</v>
      </c>
      <c r="E9367">
        <v>4</v>
      </c>
      <c r="F9367">
        <v>3</v>
      </c>
      <c r="G9367">
        <v>1</v>
      </c>
      <c r="H9367" s="2">
        <v>43438</v>
      </c>
      <c r="I9367" t="str">
        <f>VLOOKUP(Sales[[#This Row],[TerritoryKey]], Territories[], 2, FALSE)</f>
        <v>Southwest</v>
      </c>
      <c r="J9367">
        <f>_xlfn.XLOOKUP(Sales[[#This Row],[ProductKey]], Products!$A:$A, Products!$J:$J)</f>
        <v>5.7051999999999996</v>
      </c>
      <c r="K9367">
        <f>_xlfn.XLOOKUP(Sales[[#This Row],[ProductKey]], Products!$A:$A, Products!$K:$K)</f>
        <v>8.6441999999999997</v>
      </c>
      <c r="L9367" s="1">
        <f>Sales[[#This Row],[ProductPrice]]*Sales[[#This Row],[OrderQuantity]]</f>
        <v>8.6441999999999997</v>
      </c>
      <c r="M9367" s="1">
        <f>Sales[[#This Row],[OrderQuantity]]</f>
        <v>1</v>
      </c>
      <c r="N9367" s="1">
        <f>1</f>
        <v>1</v>
      </c>
      <c r="O9367" s="1">
        <f>Sales[[#This Row],[TotalSales]]-Sales[[#This Row],[TotalCost]]</f>
        <v>2.9390000000000001</v>
      </c>
      <c r="P9367" s="1">
        <f>Sales[[#This Row],[ProductCost]]*Sales[[#This Row],[OrderQuantity]]</f>
        <v>5.7051999999999996</v>
      </c>
      <c r="Q9367" s="1" t="str">
        <f>VLOOKUP(Sales[[#This Row],[ProductKey]], Products!$A$2:$D$1000, 4, FALSE)</f>
        <v>AWC Logo Cap</v>
      </c>
    </row>
    <row r="9368" spans="1:17" x14ac:dyDescent="0.25">
      <c r="A9368" s="2">
        <v>38264</v>
      </c>
      <c r="B9368" s="1" t="s">
        <v>6064</v>
      </c>
      <c r="C9368">
        <v>490</v>
      </c>
      <c r="D9368">
        <v>23855</v>
      </c>
      <c r="E9368">
        <v>4</v>
      </c>
      <c r="F9368">
        <v>3</v>
      </c>
      <c r="G9368">
        <v>1</v>
      </c>
      <c r="H9368" s="2">
        <v>43377</v>
      </c>
      <c r="I9368" t="str">
        <f>VLOOKUP(Sales[[#This Row],[TerritoryKey]], Territories[], 2, FALSE)</f>
        <v>Southwest</v>
      </c>
      <c r="J9368">
        <f>_xlfn.XLOOKUP(Sales[[#This Row],[ProductKey]], Products!$A:$A, Products!$J:$J)</f>
        <v>41.572299999999998</v>
      </c>
      <c r="K9368">
        <f>_xlfn.XLOOKUP(Sales[[#This Row],[ProductKey]], Products!$A:$A, Products!$K:$K)</f>
        <v>53.99</v>
      </c>
      <c r="L9368" s="1">
        <f>Sales[[#This Row],[ProductPrice]]*Sales[[#This Row],[OrderQuantity]]</f>
        <v>53.99</v>
      </c>
      <c r="M9368" s="1">
        <f>Sales[[#This Row],[OrderQuantity]]</f>
        <v>1</v>
      </c>
      <c r="N9368" s="1">
        <f>1</f>
        <v>1</v>
      </c>
      <c r="O9368" s="1">
        <f>Sales[[#This Row],[TotalSales]]-Sales[[#This Row],[TotalCost]]</f>
        <v>12.417700000000004</v>
      </c>
      <c r="P9368" s="1">
        <f>Sales[[#This Row],[ProductCost]]*Sales[[#This Row],[OrderQuantity]]</f>
        <v>41.572299999999998</v>
      </c>
      <c r="Q9368" s="1" t="str">
        <f>VLOOKUP(Sales[[#This Row],[ProductKey]], Products!$A$2:$D$1000, 4, FALSE)</f>
        <v>Short-Sleeve Classic Jersey, L</v>
      </c>
    </row>
    <row r="9369" spans="1:17" x14ac:dyDescent="0.25">
      <c r="A9369" s="2">
        <v>37991</v>
      </c>
      <c r="B9369" s="1" t="s">
        <v>6103</v>
      </c>
      <c r="C9369">
        <v>223</v>
      </c>
      <c r="D9369">
        <v>20091</v>
      </c>
      <c r="E9369">
        <v>4</v>
      </c>
      <c r="F9369">
        <v>3</v>
      </c>
      <c r="G9369">
        <v>1</v>
      </c>
      <c r="H9369" s="2">
        <v>43105</v>
      </c>
      <c r="I9369" t="str">
        <f>VLOOKUP(Sales[[#This Row],[TerritoryKey]], Territories[], 2, FALSE)</f>
        <v>Southwest</v>
      </c>
      <c r="J9369">
        <f>_xlfn.XLOOKUP(Sales[[#This Row],[ProductKey]], Products!$A:$A, Products!$J:$J)</f>
        <v>5.7051999999999996</v>
      </c>
      <c r="K9369">
        <f>_xlfn.XLOOKUP(Sales[[#This Row],[ProductKey]], Products!$A:$A, Products!$K:$K)</f>
        <v>8.6441999999999997</v>
      </c>
      <c r="L9369" s="1">
        <f>Sales[[#This Row],[ProductPrice]]*Sales[[#This Row],[OrderQuantity]]</f>
        <v>8.6441999999999997</v>
      </c>
      <c r="M9369" s="1">
        <f>Sales[[#This Row],[OrderQuantity]]</f>
        <v>1</v>
      </c>
      <c r="N9369" s="1">
        <f>1</f>
        <v>1</v>
      </c>
      <c r="O9369" s="1">
        <f>Sales[[#This Row],[TotalSales]]-Sales[[#This Row],[TotalCost]]</f>
        <v>2.9390000000000001</v>
      </c>
      <c r="P9369" s="1">
        <f>Sales[[#This Row],[ProductCost]]*Sales[[#This Row],[OrderQuantity]]</f>
        <v>5.7051999999999996</v>
      </c>
      <c r="Q9369" s="1" t="str">
        <f>VLOOKUP(Sales[[#This Row],[ProductKey]], Products!$A$2:$D$1000, 4, FALSE)</f>
        <v>AWC Logo Cap</v>
      </c>
    </row>
    <row r="9370" spans="1:17" x14ac:dyDescent="0.25">
      <c r="A9370" s="2">
        <v>38109</v>
      </c>
      <c r="B9370" s="1" t="s">
        <v>6187</v>
      </c>
      <c r="C9370">
        <v>232</v>
      </c>
      <c r="D9370">
        <v>21723</v>
      </c>
      <c r="E9370">
        <v>4</v>
      </c>
      <c r="F9370">
        <v>3</v>
      </c>
      <c r="G9370">
        <v>1</v>
      </c>
      <c r="H9370" s="2">
        <v>43222</v>
      </c>
      <c r="I9370" t="str">
        <f>VLOOKUP(Sales[[#This Row],[TerritoryKey]], Territories[], 2, FALSE)</f>
        <v>Southwest</v>
      </c>
      <c r="J9370">
        <f>_xlfn.XLOOKUP(Sales[[#This Row],[ProductKey]], Products!$A:$A, Products!$J:$J)</f>
        <v>31.724399999999999</v>
      </c>
      <c r="K9370">
        <f>_xlfn.XLOOKUP(Sales[[#This Row],[ProductKey]], Products!$A:$A, Products!$K:$K)</f>
        <v>48.067300000000003</v>
      </c>
      <c r="L9370" s="1">
        <f>Sales[[#This Row],[ProductPrice]]*Sales[[#This Row],[OrderQuantity]]</f>
        <v>48.067300000000003</v>
      </c>
      <c r="M9370" s="1">
        <f>Sales[[#This Row],[OrderQuantity]]</f>
        <v>1</v>
      </c>
      <c r="N9370" s="1">
        <f>1</f>
        <v>1</v>
      </c>
      <c r="O9370" s="1">
        <f>Sales[[#This Row],[TotalSales]]-Sales[[#This Row],[TotalCost]]</f>
        <v>16.342900000000004</v>
      </c>
      <c r="P9370" s="1">
        <f>Sales[[#This Row],[ProductCost]]*Sales[[#This Row],[OrderQuantity]]</f>
        <v>31.724399999999999</v>
      </c>
      <c r="Q9370" s="1" t="str">
        <f>VLOOKUP(Sales[[#This Row],[ProductKey]], Products!$A$2:$D$1000, 4, FALSE)</f>
        <v>Long-Sleeve Logo Jersey, L</v>
      </c>
    </row>
    <row r="9371" spans="1:17" x14ac:dyDescent="0.25">
      <c r="A9371" s="2">
        <v>38048</v>
      </c>
      <c r="B9371" s="1" t="s">
        <v>6214</v>
      </c>
      <c r="C9371">
        <v>229</v>
      </c>
      <c r="D9371">
        <v>20531</v>
      </c>
      <c r="E9371">
        <v>4</v>
      </c>
      <c r="F9371">
        <v>3</v>
      </c>
      <c r="G9371">
        <v>1</v>
      </c>
      <c r="H9371" s="2">
        <v>43161</v>
      </c>
      <c r="I9371" t="str">
        <f>VLOOKUP(Sales[[#This Row],[TerritoryKey]], Territories[], 2, FALSE)</f>
        <v>Southwest</v>
      </c>
      <c r="J9371">
        <f>_xlfn.XLOOKUP(Sales[[#This Row],[ProductKey]], Products!$A:$A, Products!$J:$J)</f>
        <v>31.724399999999999</v>
      </c>
      <c r="K9371">
        <f>_xlfn.XLOOKUP(Sales[[#This Row],[ProductKey]], Products!$A:$A, Products!$K:$K)</f>
        <v>48.067300000000003</v>
      </c>
      <c r="L9371" s="1">
        <f>Sales[[#This Row],[ProductPrice]]*Sales[[#This Row],[OrderQuantity]]</f>
        <v>48.067300000000003</v>
      </c>
      <c r="M9371" s="1">
        <f>Sales[[#This Row],[OrderQuantity]]</f>
        <v>1</v>
      </c>
      <c r="N9371" s="1">
        <f>1</f>
        <v>1</v>
      </c>
      <c r="O9371" s="1">
        <f>Sales[[#This Row],[TotalSales]]-Sales[[#This Row],[TotalCost]]</f>
        <v>16.342900000000004</v>
      </c>
      <c r="P9371" s="1">
        <f>Sales[[#This Row],[ProductCost]]*Sales[[#This Row],[OrderQuantity]]</f>
        <v>31.724399999999999</v>
      </c>
      <c r="Q9371" s="1" t="str">
        <f>VLOOKUP(Sales[[#This Row],[ProductKey]], Products!$A$2:$D$1000, 4, FALSE)</f>
        <v>Long-Sleeve Logo Jersey, M</v>
      </c>
    </row>
    <row r="9372" spans="1:17" x14ac:dyDescent="0.25">
      <c r="A9372" s="2">
        <v>37988</v>
      </c>
      <c r="B9372" s="1" t="s">
        <v>6239</v>
      </c>
      <c r="C9372">
        <v>487</v>
      </c>
      <c r="D9372">
        <v>17427</v>
      </c>
      <c r="E9372">
        <v>4</v>
      </c>
      <c r="F9372">
        <v>3</v>
      </c>
      <c r="G9372">
        <v>1</v>
      </c>
      <c r="H9372" s="2">
        <v>43102</v>
      </c>
      <c r="I9372" t="str">
        <f>VLOOKUP(Sales[[#This Row],[TerritoryKey]], Territories[], 2, FALSE)</f>
        <v>Southwest</v>
      </c>
      <c r="J9372">
        <f>_xlfn.XLOOKUP(Sales[[#This Row],[ProductKey]], Products!$A:$A, Products!$J:$J)</f>
        <v>20.566299999999998</v>
      </c>
      <c r="K9372">
        <f>_xlfn.XLOOKUP(Sales[[#This Row],[ProductKey]], Products!$A:$A, Products!$K:$K)</f>
        <v>54.99</v>
      </c>
      <c r="L9372" s="1">
        <f>Sales[[#This Row],[ProductPrice]]*Sales[[#This Row],[OrderQuantity]]</f>
        <v>54.99</v>
      </c>
      <c r="M9372" s="1">
        <f>Sales[[#This Row],[OrderQuantity]]</f>
        <v>1</v>
      </c>
      <c r="N9372" s="1">
        <f>1</f>
        <v>1</v>
      </c>
      <c r="O9372" s="1">
        <f>Sales[[#This Row],[TotalSales]]-Sales[[#This Row],[TotalCost]]</f>
        <v>34.423700000000004</v>
      </c>
      <c r="P9372" s="1">
        <f>Sales[[#This Row],[ProductCost]]*Sales[[#This Row],[OrderQuantity]]</f>
        <v>20.566299999999998</v>
      </c>
      <c r="Q9372" s="1" t="str">
        <f>VLOOKUP(Sales[[#This Row],[ProductKey]], Products!$A$2:$D$1000, 4, FALSE)</f>
        <v>Hydration Pack - 70 oz.</v>
      </c>
    </row>
    <row r="9373" spans="1:17" x14ac:dyDescent="0.25">
      <c r="A9373" s="2">
        <v>38323</v>
      </c>
      <c r="B9373" s="1" t="s">
        <v>6411</v>
      </c>
      <c r="C9373">
        <v>537</v>
      </c>
      <c r="D9373">
        <v>17591</v>
      </c>
      <c r="E9373">
        <v>4</v>
      </c>
      <c r="F9373">
        <v>3</v>
      </c>
      <c r="G9373">
        <v>1</v>
      </c>
      <c r="H9373" s="2">
        <v>43436</v>
      </c>
      <c r="I9373" t="str">
        <f>VLOOKUP(Sales[[#This Row],[TerritoryKey]], Territories[], 2, FALSE)</f>
        <v>Southwest</v>
      </c>
      <c r="J9373">
        <f>_xlfn.XLOOKUP(Sales[[#This Row],[ProductKey]], Products!$A:$A, Products!$J:$J)</f>
        <v>13.09</v>
      </c>
      <c r="K9373">
        <f>_xlfn.XLOOKUP(Sales[[#This Row],[ProductKey]], Products!$A:$A, Products!$K:$K)</f>
        <v>35</v>
      </c>
      <c r="L9373" s="1">
        <f>Sales[[#This Row],[ProductPrice]]*Sales[[#This Row],[OrderQuantity]]</f>
        <v>35</v>
      </c>
      <c r="M9373" s="1">
        <f>Sales[[#This Row],[OrderQuantity]]</f>
        <v>1</v>
      </c>
      <c r="N9373" s="1">
        <f>1</f>
        <v>1</v>
      </c>
      <c r="O9373" s="1">
        <f>Sales[[#This Row],[TotalSales]]-Sales[[#This Row],[TotalCost]]</f>
        <v>21.91</v>
      </c>
      <c r="P9373" s="1">
        <f>Sales[[#This Row],[ProductCost]]*Sales[[#This Row],[OrderQuantity]]</f>
        <v>13.09</v>
      </c>
      <c r="Q9373" s="1" t="str">
        <f>VLOOKUP(Sales[[#This Row],[ProductKey]], Products!$A$2:$D$1000, 4, FALSE)</f>
        <v>HL Mountain Tire</v>
      </c>
    </row>
    <row r="9374" spans="1:17" x14ac:dyDescent="0.25">
      <c r="A9374" s="2">
        <v>38203</v>
      </c>
      <c r="B9374" s="1" t="s">
        <v>6474</v>
      </c>
      <c r="C9374">
        <v>229</v>
      </c>
      <c r="D9374">
        <v>18868</v>
      </c>
      <c r="E9374">
        <v>4</v>
      </c>
      <c r="F9374">
        <v>3</v>
      </c>
      <c r="G9374">
        <v>1</v>
      </c>
      <c r="H9374" s="2">
        <v>43316</v>
      </c>
      <c r="I9374" t="str">
        <f>VLOOKUP(Sales[[#This Row],[TerritoryKey]], Territories[], 2, FALSE)</f>
        <v>Southwest</v>
      </c>
      <c r="J9374">
        <f>_xlfn.XLOOKUP(Sales[[#This Row],[ProductKey]], Products!$A:$A, Products!$J:$J)</f>
        <v>31.724399999999999</v>
      </c>
      <c r="K9374">
        <f>_xlfn.XLOOKUP(Sales[[#This Row],[ProductKey]], Products!$A:$A, Products!$K:$K)</f>
        <v>48.067300000000003</v>
      </c>
      <c r="L9374" s="1">
        <f>Sales[[#This Row],[ProductPrice]]*Sales[[#This Row],[OrderQuantity]]</f>
        <v>48.067300000000003</v>
      </c>
      <c r="M9374" s="1">
        <f>Sales[[#This Row],[OrderQuantity]]</f>
        <v>1</v>
      </c>
      <c r="N9374" s="1">
        <f>1</f>
        <v>1</v>
      </c>
      <c r="O9374" s="1">
        <f>Sales[[#This Row],[TotalSales]]-Sales[[#This Row],[TotalCost]]</f>
        <v>16.342900000000004</v>
      </c>
      <c r="P9374" s="1">
        <f>Sales[[#This Row],[ProductCost]]*Sales[[#This Row],[OrderQuantity]]</f>
        <v>31.724399999999999</v>
      </c>
      <c r="Q9374" s="1" t="str">
        <f>VLOOKUP(Sales[[#This Row],[ProductKey]], Products!$A$2:$D$1000, 4, FALSE)</f>
        <v>Long-Sleeve Logo Jersey, M</v>
      </c>
    </row>
    <row r="9375" spans="1:17" x14ac:dyDescent="0.25">
      <c r="A9375" s="2">
        <v>38262</v>
      </c>
      <c r="B9375" s="1" t="s">
        <v>6597</v>
      </c>
      <c r="C9375">
        <v>479</v>
      </c>
      <c r="D9375">
        <v>25047</v>
      </c>
      <c r="E9375">
        <v>4</v>
      </c>
      <c r="F9375">
        <v>3</v>
      </c>
      <c r="G9375">
        <v>1</v>
      </c>
      <c r="H9375" s="2">
        <v>43375</v>
      </c>
      <c r="I9375" t="str">
        <f>VLOOKUP(Sales[[#This Row],[TerritoryKey]], Territories[], 2, FALSE)</f>
        <v>Southwest</v>
      </c>
      <c r="J9375">
        <f>_xlfn.XLOOKUP(Sales[[#This Row],[ProductKey]], Products!$A:$A, Products!$J:$J)</f>
        <v>3.3622999999999998</v>
      </c>
      <c r="K9375">
        <f>_xlfn.XLOOKUP(Sales[[#This Row],[ProductKey]], Products!$A:$A, Products!$K:$K)</f>
        <v>8.99</v>
      </c>
      <c r="L9375" s="1">
        <f>Sales[[#This Row],[ProductPrice]]*Sales[[#This Row],[OrderQuantity]]</f>
        <v>8.99</v>
      </c>
      <c r="M9375" s="1">
        <f>Sales[[#This Row],[OrderQuantity]]</f>
        <v>1</v>
      </c>
      <c r="N9375" s="1">
        <f>1</f>
        <v>1</v>
      </c>
      <c r="O9375" s="1">
        <f>Sales[[#This Row],[TotalSales]]-Sales[[#This Row],[TotalCost]]</f>
        <v>5.6277000000000008</v>
      </c>
      <c r="P9375" s="1">
        <f>Sales[[#This Row],[ProductCost]]*Sales[[#This Row],[OrderQuantity]]</f>
        <v>3.3622999999999998</v>
      </c>
      <c r="Q9375" s="1" t="str">
        <f>VLOOKUP(Sales[[#This Row],[ProductKey]], Products!$A$2:$D$1000, 4, FALSE)</f>
        <v>Road Bottle Cage</v>
      </c>
    </row>
    <row r="9376" spans="1:17" x14ac:dyDescent="0.25">
      <c r="A9376" s="2">
        <v>38173</v>
      </c>
      <c r="B9376" s="1" t="s">
        <v>6754</v>
      </c>
      <c r="C9376">
        <v>232</v>
      </c>
      <c r="D9376">
        <v>18560</v>
      </c>
      <c r="E9376">
        <v>4</v>
      </c>
      <c r="F9376">
        <v>3</v>
      </c>
      <c r="G9376">
        <v>1</v>
      </c>
      <c r="H9376" s="2">
        <v>43286</v>
      </c>
      <c r="I9376" t="str">
        <f>VLOOKUP(Sales[[#This Row],[TerritoryKey]], Territories[], 2, FALSE)</f>
        <v>Southwest</v>
      </c>
      <c r="J9376">
        <f>_xlfn.XLOOKUP(Sales[[#This Row],[ProductKey]], Products!$A:$A, Products!$J:$J)</f>
        <v>31.724399999999999</v>
      </c>
      <c r="K9376">
        <f>_xlfn.XLOOKUP(Sales[[#This Row],[ProductKey]], Products!$A:$A, Products!$K:$K)</f>
        <v>48.067300000000003</v>
      </c>
      <c r="L9376" s="1">
        <f>Sales[[#This Row],[ProductPrice]]*Sales[[#This Row],[OrderQuantity]]</f>
        <v>48.067300000000003</v>
      </c>
      <c r="M9376" s="1">
        <f>Sales[[#This Row],[OrderQuantity]]</f>
        <v>1</v>
      </c>
      <c r="N9376" s="1">
        <f>1</f>
        <v>1</v>
      </c>
      <c r="O9376" s="1">
        <f>Sales[[#This Row],[TotalSales]]-Sales[[#This Row],[TotalCost]]</f>
        <v>16.342900000000004</v>
      </c>
      <c r="P9376" s="1">
        <f>Sales[[#This Row],[ProductCost]]*Sales[[#This Row],[OrderQuantity]]</f>
        <v>31.724399999999999</v>
      </c>
      <c r="Q9376" s="1" t="str">
        <f>VLOOKUP(Sales[[#This Row],[ProductKey]], Products!$A$2:$D$1000, 4, FALSE)</f>
        <v>Long-Sleeve Logo Jersey, L</v>
      </c>
    </row>
    <row r="9377" spans="1:17" x14ac:dyDescent="0.25">
      <c r="A9377" s="2">
        <v>38202</v>
      </c>
      <c r="B9377" s="1" t="s">
        <v>6786</v>
      </c>
      <c r="C9377">
        <v>491</v>
      </c>
      <c r="D9377">
        <v>21929</v>
      </c>
      <c r="E9377">
        <v>4</v>
      </c>
      <c r="F9377">
        <v>3</v>
      </c>
      <c r="G9377">
        <v>1</v>
      </c>
      <c r="H9377" s="2">
        <v>43315</v>
      </c>
      <c r="I9377" t="str">
        <f>VLOOKUP(Sales[[#This Row],[TerritoryKey]], Territories[], 2, FALSE)</f>
        <v>Southwest</v>
      </c>
      <c r="J9377">
        <f>_xlfn.XLOOKUP(Sales[[#This Row],[ProductKey]], Products!$A:$A, Products!$J:$J)</f>
        <v>41.572299999999998</v>
      </c>
      <c r="K9377">
        <f>_xlfn.XLOOKUP(Sales[[#This Row],[ProductKey]], Products!$A:$A, Products!$K:$K)</f>
        <v>53.99</v>
      </c>
      <c r="L9377" s="1">
        <f>Sales[[#This Row],[ProductPrice]]*Sales[[#This Row],[OrderQuantity]]</f>
        <v>53.99</v>
      </c>
      <c r="M9377" s="1">
        <f>Sales[[#This Row],[OrderQuantity]]</f>
        <v>1</v>
      </c>
      <c r="N9377" s="1">
        <f>1</f>
        <v>1</v>
      </c>
      <c r="O9377" s="1">
        <f>Sales[[#This Row],[TotalSales]]-Sales[[#This Row],[TotalCost]]</f>
        <v>12.417700000000004</v>
      </c>
      <c r="P9377" s="1">
        <f>Sales[[#This Row],[ProductCost]]*Sales[[#This Row],[OrderQuantity]]</f>
        <v>41.572299999999998</v>
      </c>
      <c r="Q9377" s="1" t="str">
        <f>VLOOKUP(Sales[[#This Row],[ProductKey]], Products!$A$2:$D$1000, 4, FALSE)</f>
        <v>Short-Sleeve Classic Jersey, XL</v>
      </c>
    </row>
    <row r="9378" spans="1:17" x14ac:dyDescent="0.25">
      <c r="A9378" s="2">
        <v>38263</v>
      </c>
      <c r="B9378" s="1" t="s">
        <v>6787</v>
      </c>
      <c r="C9378">
        <v>235</v>
      </c>
      <c r="D9378">
        <v>15190</v>
      </c>
      <c r="E9378">
        <v>4</v>
      </c>
      <c r="F9378">
        <v>3</v>
      </c>
      <c r="G9378">
        <v>1</v>
      </c>
      <c r="H9378" s="2">
        <v>43376</v>
      </c>
      <c r="I9378" t="str">
        <f>VLOOKUP(Sales[[#This Row],[TerritoryKey]], Territories[], 2, FALSE)</f>
        <v>Southwest</v>
      </c>
      <c r="J9378">
        <f>_xlfn.XLOOKUP(Sales[[#This Row],[ProductKey]], Products!$A:$A, Products!$J:$J)</f>
        <v>31.724399999999999</v>
      </c>
      <c r="K9378">
        <f>_xlfn.XLOOKUP(Sales[[#This Row],[ProductKey]], Products!$A:$A, Products!$K:$K)</f>
        <v>48.067300000000003</v>
      </c>
      <c r="L9378" s="1">
        <f>Sales[[#This Row],[ProductPrice]]*Sales[[#This Row],[OrderQuantity]]</f>
        <v>48.067300000000003</v>
      </c>
      <c r="M9378" s="1">
        <f>Sales[[#This Row],[OrderQuantity]]</f>
        <v>1</v>
      </c>
      <c r="N9378" s="1">
        <f>1</f>
        <v>1</v>
      </c>
      <c r="O9378" s="1">
        <f>Sales[[#This Row],[TotalSales]]-Sales[[#This Row],[TotalCost]]</f>
        <v>16.342900000000004</v>
      </c>
      <c r="P9378" s="1">
        <f>Sales[[#This Row],[ProductCost]]*Sales[[#This Row],[OrderQuantity]]</f>
        <v>31.724399999999999</v>
      </c>
      <c r="Q9378" s="1" t="str">
        <f>VLOOKUP(Sales[[#This Row],[ProductKey]], Products!$A$2:$D$1000, 4, FALSE)</f>
        <v>Long-Sleeve Logo Jersey, XL</v>
      </c>
    </row>
    <row r="9379" spans="1:17" x14ac:dyDescent="0.25">
      <c r="A9379" s="2">
        <v>38110</v>
      </c>
      <c r="B9379" s="1" t="s">
        <v>6849</v>
      </c>
      <c r="C9379">
        <v>485</v>
      </c>
      <c r="D9379">
        <v>26194</v>
      </c>
      <c r="E9379">
        <v>4</v>
      </c>
      <c r="F9379">
        <v>3</v>
      </c>
      <c r="G9379">
        <v>1</v>
      </c>
      <c r="H9379" s="2">
        <v>43223</v>
      </c>
      <c r="I9379" t="str">
        <f>VLOOKUP(Sales[[#This Row],[TerritoryKey]], Territories[], 2, FALSE)</f>
        <v>Southwest</v>
      </c>
      <c r="J9379">
        <f>_xlfn.XLOOKUP(Sales[[#This Row],[ProductKey]], Products!$A:$A, Products!$J:$J)</f>
        <v>8.2204999999999995</v>
      </c>
      <c r="K9379">
        <f>_xlfn.XLOOKUP(Sales[[#This Row],[ProductKey]], Products!$A:$A, Products!$K:$K)</f>
        <v>21.98</v>
      </c>
      <c r="L9379" s="1">
        <f>Sales[[#This Row],[ProductPrice]]*Sales[[#This Row],[OrderQuantity]]</f>
        <v>21.98</v>
      </c>
      <c r="M9379" s="1">
        <f>Sales[[#This Row],[OrderQuantity]]</f>
        <v>1</v>
      </c>
      <c r="N9379" s="1">
        <f>1</f>
        <v>1</v>
      </c>
      <c r="O9379" s="1">
        <f>Sales[[#This Row],[TotalSales]]-Sales[[#This Row],[TotalCost]]</f>
        <v>13.759500000000001</v>
      </c>
      <c r="P9379" s="1">
        <f>Sales[[#This Row],[ProductCost]]*Sales[[#This Row],[OrderQuantity]]</f>
        <v>8.2204999999999995</v>
      </c>
      <c r="Q9379" s="1" t="str">
        <f>VLOOKUP(Sales[[#This Row],[ProductKey]], Products!$A$2:$D$1000, 4, FALSE)</f>
        <v>Fender Set - Mountain</v>
      </c>
    </row>
    <row r="9380" spans="1:17" x14ac:dyDescent="0.25">
      <c r="A9380" s="2">
        <v>38203</v>
      </c>
      <c r="B9380" s="1" t="s">
        <v>6854</v>
      </c>
      <c r="C9380">
        <v>489</v>
      </c>
      <c r="D9380">
        <v>21262</v>
      </c>
      <c r="E9380">
        <v>4</v>
      </c>
      <c r="F9380">
        <v>3</v>
      </c>
      <c r="G9380">
        <v>1</v>
      </c>
      <c r="H9380" s="2">
        <v>43316</v>
      </c>
      <c r="I9380" t="str">
        <f>VLOOKUP(Sales[[#This Row],[TerritoryKey]], Territories[], 2, FALSE)</f>
        <v>Southwest</v>
      </c>
      <c r="J9380">
        <f>_xlfn.XLOOKUP(Sales[[#This Row],[ProductKey]], Products!$A:$A, Products!$J:$J)</f>
        <v>41.572299999999998</v>
      </c>
      <c r="K9380">
        <f>_xlfn.XLOOKUP(Sales[[#This Row],[ProductKey]], Products!$A:$A, Products!$K:$K)</f>
        <v>53.99</v>
      </c>
      <c r="L9380" s="1">
        <f>Sales[[#This Row],[ProductPrice]]*Sales[[#This Row],[OrderQuantity]]</f>
        <v>53.99</v>
      </c>
      <c r="M9380" s="1">
        <f>Sales[[#This Row],[OrderQuantity]]</f>
        <v>1</v>
      </c>
      <c r="N9380" s="1">
        <f>1</f>
        <v>1</v>
      </c>
      <c r="O9380" s="1">
        <f>Sales[[#This Row],[TotalSales]]-Sales[[#This Row],[TotalCost]]</f>
        <v>12.417700000000004</v>
      </c>
      <c r="P9380" s="1">
        <f>Sales[[#This Row],[ProductCost]]*Sales[[#This Row],[OrderQuantity]]</f>
        <v>41.572299999999998</v>
      </c>
      <c r="Q9380" s="1" t="str">
        <f>VLOOKUP(Sales[[#This Row],[ProductKey]], Products!$A$2:$D$1000, 4, FALSE)</f>
        <v>Short-Sleeve Classic Jersey, M</v>
      </c>
    </row>
    <row r="9381" spans="1:17" x14ac:dyDescent="0.25">
      <c r="A9381" s="2">
        <v>38263</v>
      </c>
      <c r="B9381" s="1" t="s">
        <v>6968</v>
      </c>
      <c r="C9381">
        <v>490</v>
      </c>
      <c r="D9381">
        <v>20532</v>
      </c>
      <c r="E9381">
        <v>4</v>
      </c>
      <c r="F9381">
        <v>3</v>
      </c>
      <c r="G9381">
        <v>1</v>
      </c>
      <c r="H9381" s="2">
        <v>43376</v>
      </c>
      <c r="I9381" t="str">
        <f>VLOOKUP(Sales[[#This Row],[TerritoryKey]], Territories[], 2, FALSE)</f>
        <v>Southwest</v>
      </c>
      <c r="J9381">
        <f>_xlfn.XLOOKUP(Sales[[#This Row],[ProductKey]], Products!$A:$A, Products!$J:$J)</f>
        <v>41.572299999999998</v>
      </c>
      <c r="K9381">
        <f>_xlfn.XLOOKUP(Sales[[#This Row],[ProductKey]], Products!$A:$A, Products!$K:$K)</f>
        <v>53.99</v>
      </c>
      <c r="L9381" s="1">
        <f>Sales[[#This Row],[ProductPrice]]*Sales[[#This Row],[OrderQuantity]]</f>
        <v>53.99</v>
      </c>
      <c r="M9381" s="1">
        <f>Sales[[#This Row],[OrderQuantity]]</f>
        <v>1</v>
      </c>
      <c r="N9381" s="1">
        <f>1</f>
        <v>1</v>
      </c>
      <c r="O9381" s="1">
        <f>Sales[[#This Row],[TotalSales]]-Sales[[#This Row],[TotalCost]]</f>
        <v>12.417700000000004</v>
      </c>
      <c r="P9381" s="1">
        <f>Sales[[#This Row],[ProductCost]]*Sales[[#This Row],[OrderQuantity]]</f>
        <v>41.572299999999998</v>
      </c>
      <c r="Q9381" s="1" t="str">
        <f>VLOOKUP(Sales[[#This Row],[ProductKey]], Products!$A$2:$D$1000, 4, FALSE)</f>
        <v>Short-Sleeve Classic Jersey, L</v>
      </c>
    </row>
    <row r="9382" spans="1:17" x14ac:dyDescent="0.25">
      <c r="A9382" s="2">
        <v>38049</v>
      </c>
      <c r="B9382" s="1" t="s">
        <v>7066</v>
      </c>
      <c r="C9382">
        <v>487</v>
      </c>
      <c r="D9382">
        <v>20697</v>
      </c>
      <c r="E9382">
        <v>4</v>
      </c>
      <c r="F9382">
        <v>3</v>
      </c>
      <c r="G9382">
        <v>1</v>
      </c>
      <c r="H9382" s="2">
        <v>43162</v>
      </c>
      <c r="I9382" t="str">
        <f>VLOOKUP(Sales[[#This Row],[TerritoryKey]], Territories[], 2, FALSE)</f>
        <v>Southwest</v>
      </c>
      <c r="J9382">
        <f>_xlfn.XLOOKUP(Sales[[#This Row],[ProductKey]], Products!$A:$A, Products!$J:$J)</f>
        <v>20.566299999999998</v>
      </c>
      <c r="K9382">
        <f>_xlfn.XLOOKUP(Sales[[#This Row],[ProductKey]], Products!$A:$A, Products!$K:$K)</f>
        <v>54.99</v>
      </c>
      <c r="L9382" s="1">
        <f>Sales[[#This Row],[ProductPrice]]*Sales[[#This Row],[OrderQuantity]]</f>
        <v>54.99</v>
      </c>
      <c r="M9382" s="1">
        <f>Sales[[#This Row],[OrderQuantity]]</f>
        <v>1</v>
      </c>
      <c r="N9382" s="1">
        <f>1</f>
        <v>1</v>
      </c>
      <c r="O9382" s="1">
        <f>Sales[[#This Row],[TotalSales]]-Sales[[#This Row],[TotalCost]]</f>
        <v>34.423700000000004</v>
      </c>
      <c r="P9382" s="1">
        <f>Sales[[#This Row],[ProductCost]]*Sales[[#This Row],[OrderQuantity]]</f>
        <v>20.566299999999998</v>
      </c>
      <c r="Q9382" s="1" t="str">
        <f>VLOOKUP(Sales[[#This Row],[ProductKey]], Products!$A$2:$D$1000, 4, FALSE)</f>
        <v>Hydration Pack - 70 oz.</v>
      </c>
    </row>
    <row r="9383" spans="1:17" x14ac:dyDescent="0.25">
      <c r="A9383" s="2">
        <v>38081</v>
      </c>
      <c r="B9383" s="1" t="s">
        <v>7115</v>
      </c>
      <c r="C9383">
        <v>488</v>
      </c>
      <c r="D9383">
        <v>21930</v>
      </c>
      <c r="E9383">
        <v>4</v>
      </c>
      <c r="F9383">
        <v>3</v>
      </c>
      <c r="G9383">
        <v>1</v>
      </c>
      <c r="H9383" s="2">
        <v>43194</v>
      </c>
      <c r="I9383" t="str">
        <f>VLOOKUP(Sales[[#This Row],[TerritoryKey]], Territories[], 2, FALSE)</f>
        <v>Southwest</v>
      </c>
      <c r="J9383">
        <f>_xlfn.XLOOKUP(Sales[[#This Row],[ProductKey]], Products!$A:$A, Products!$J:$J)</f>
        <v>41.572299999999998</v>
      </c>
      <c r="K9383">
        <f>_xlfn.XLOOKUP(Sales[[#This Row],[ProductKey]], Products!$A:$A, Products!$K:$K)</f>
        <v>53.99</v>
      </c>
      <c r="L9383" s="1">
        <f>Sales[[#This Row],[ProductPrice]]*Sales[[#This Row],[OrderQuantity]]</f>
        <v>53.99</v>
      </c>
      <c r="M9383" s="1">
        <f>Sales[[#This Row],[OrderQuantity]]</f>
        <v>1</v>
      </c>
      <c r="N9383" s="1">
        <f>1</f>
        <v>1</v>
      </c>
      <c r="O9383" s="1">
        <f>Sales[[#This Row],[TotalSales]]-Sales[[#This Row],[TotalCost]]</f>
        <v>12.417700000000004</v>
      </c>
      <c r="P9383" s="1">
        <f>Sales[[#This Row],[ProductCost]]*Sales[[#This Row],[OrderQuantity]]</f>
        <v>41.572299999999998</v>
      </c>
      <c r="Q9383" s="1" t="str">
        <f>VLOOKUP(Sales[[#This Row],[ProductKey]], Products!$A$2:$D$1000, 4, FALSE)</f>
        <v>Short-Sleeve Classic Jersey, S</v>
      </c>
    </row>
    <row r="9384" spans="1:17" x14ac:dyDescent="0.25">
      <c r="A9384" s="2">
        <v>38142</v>
      </c>
      <c r="B9384" s="1" t="s">
        <v>7152</v>
      </c>
      <c r="C9384">
        <v>491</v>
      </c>
      <c r="D9384">
        <v>21493</v>
      </c>
      <c r="E9384">
        <v>4</v>
      </c>
      <c r="F9384">
        <v>3</v>
      </c>
      <c r="G9384">
        <v>1</v>
      </c>
      <c r="H9384" s="2">
        <v>43255</v>
      </c>
      <c r="I9384" t="str">
        <f>VLOOKUP(Sales[[#This Row],[TerritoryKey]], Territories[], 2, FALSE)</f>
        <v>Southwest</v>
      </c>
      <c r="J9384">
        <f>_xlfn.XLOOKUP(Sales[[#This Row],[ProductKey]], Products!$A:$A, Products!$J:$J)</f>
        <v>41.572299999999998</v>
      </c>
      <c r="K9384">
        <f>_xlfn.XLOOKUP(Sales[[#This Row],[ProductKey]], Products!$A:$A, Products!$K:$K)</f>
        <v>53.99</v>
      </c>
      <c r="L9384" s="1">
        <f>Sales[[#This Row],[ProductPrice]]*Sales[[#This Row],[OrderQuantity]]</f>
        <v>53.99</v>
      </c>
      <c r="M9384" s="1">
        <f>Sales[[#This Row],[OrderQuantity]]</f>
        <v>1</v>
      </c>
      <c r="N9384" s="1">
        <f>1</f>
        <v>1</v>
      </c>
      <c r="O9384" s="1">
        <f>Sales[[#This Row],[TotalSales]]-Sales[[#This Row],[TotalCost]]</f>
        <v>12.417700000000004</v>
      </c>
      <c r="P9384" s="1">
        <f>Sales[[#This Row],[ProductCost]]*Sales[[#This Row],[OrderQuantity]]</f>
        <v>41.572299999999998</v>
      </c>
      <c r="Q9384" s="1" t="str">
        <f>VLOOKUP(Sales[[#This Row],[ProductKey]], Products!$A$2:$D$1000, 4, FALSE)</f>
        <v>Short-Sleeve Classic Jersey, XL</v>
      </c>
    </row>
    <row r="9385" spans="1:17" x14ac:dyDescent="0.25">
      <c r="A9385" s="2">
        <v>38263</v>
      </c>
      <c r="B9385" s="1" t="s">
        <v>7242</v>
      </c>
      <c r="C9385">
        <v>473</v>
      </c>
      <c r="D9385">
        <v>24287</v>
      </c>
      <c r="E9385">
        <v>4</v>
      </c>
      <c r="F9385">
        <v>3</v>
      </c>
      <c r="G9385">
        <v>1</v>
      </c>
      <c r="H9385" s="2">
        <v>43376</v>
      </c>
      <c r="I9385" t="str">
        <f>VLOOKUP(Sales[[#This Row],[TerritoryKey]], Territories[], 2, FALSE)</f>
        <v>Southwest</v>
      </c>
      <c r="J9385">
        <f>_xlfn.XLOOKUP(Sales[[#This Row],[ProductKey]], Products!$A:$A, Products!$J:$J)</f>
        <v>23.748999999999999</v>
      </c>
      <c r="K9385">
        <f>_xlfn.XLOOKUP(Sales[[#This Row],[ProductKey]], Products!$A:$A, Products!$K:$K)</f>
        <v>63.5</v>
      </c>
      <c r="L9385" s="1">
        <f>Sales[[#This Row],[ProductPrice]]*Sales[[#This Row],[OrderQuantity]]</f>
        <v>63.5</v>
      </c>
      <c r="M9385" s="1">
        <f>Sales[[#This Row],[OrderQuantity]]</f>
        <v>1</v>
      </c>
      <c r="N9385" s="1">
        <f>1</f>
        <v>1</v>
      </c>
      <c r="O9385" s="1">
        <f>Sales[[#This Row],[TotalSales]]-Sales[[#This Row],[TotalCost]]</f>
        <v>39.751000000000005</v>
      </c>
      <c r="P9385" s="1">
        <f>Sales[[#This Row],[ProductCost]]*Sales[[#This Row],[OrderQuantity]]</f>
        <v>23.748999999999999</v>
      </c>
      <c r="Q9385" s="1" t="str">
        <f>VLOOKUP(Sales[[#This Row],[ProductKey]], Products!$A$2:$D$1000, 4, FALSE)</f>
        <v>Classic Vest, L</v>
      </c>
    </row>
    <row r="9386" spans="1:17" x14ac:dyDescent="0.25">
      <c r="A9386" s="2">
        <v>38295</v>
      </c>
      <c r="B9386" s="1" t="s">
        <v>7380</v>
      </c>
      <c r="C9386">
        <v>538</v>
      </c>
      <c r="D9386">
        <v>24286</v>
      </c>
      <c r="E9386">
        <v>4</v>
      </c>
      <c r="F9386">
        <v>3</v>
      </c>
      <c r="G9386">
        <v>1</v>
      </c>
      <c r="H9386" s="2">
        <v>43408</v>
      </c>
      <c r="I9386" t="str">
        <f>VLOOKUP(Sales[[#This Row],[TerritoryKey]], Territories[], 2, FALSE)</f>
        <v>Southwest</v>
      </c>
      <c r="J9386">
        <f>_xlfn.XLOOKUP(Sales[[#This Row],[ProductKey]], Products!$A:$A, Products!$J:$J)</f>
        <v>8.0373000000000001</v>
      </c>
      <c r="K9386">
        <f>_xlfn.XLOOKUP(Sales[[#This Row],[ProductKey]], Products!$A:$A, Products!$K:$K)</f>
        <v>21.49</v>
      </c>
      <c r="L9386" s="1">
        <f>Sales[[#This Row],[ProductPrice]]*Sales[[#This Row],[OrderQuantity]]</f>
        <v>21.49</v>
      </c>
      <c r="M9386" s="1">
        <f>Sales[[#This Row],[OrderQuantity]]</f>
        <v>1</v>
      </c>
      <c r="N9386" s="1">
        <f>1</f>
        <v>1</v>
      </c>
      <c r="O9386" s="1">
        <f>Sales[[#This Row],[TotalSales]]-Sales[[#This Row],[TotalCost]]</f>
        <v>13.452699999999998</v>
      </c>
      <c r="P9386" s="1">
        <f>Sales[[#This Row],[ProductCost]]*Sales[[#This Row],[OrderQuantity]]</f>
        <v>8.0373000000000001</v>
      </c>
      <c r="Q9386" s="1" t="str">
        <f>VLOOKUP(Sales[[#This Row],[ProductKey]], Products!$A$2:$D$1000, 4, FALSE)</f>
        <v>LL Road Tire</v>
      </c>
    </row>
    <row r="9387" spans="1:17" x14ac:dyDescent="0.25">
      <c r="A9387" s="2">
        <v>38049</v>
      </c>
      <c r="B9387" s="1" t="s">
        <v>7447</v>
      </c>
      <c r="C9387">
        <v>232</v>
      </c>
      <c r="D9387">
        <v>18858</v>
      </c>
      <c r="E9387">
        <v>4</v>
      </c>
      <c r="F9387">
        <v>3</v>
      </c>
      <c r="G9387">
        <v>1</v>
      </c>
      <c r="H9387" s="2">
        <v>43162</v>
      </c>
      <c r="I9387" t="str">
        <f>VLOOKUP(Sales[[#This Row],[TerritoryKey]], Territories[], 2, FALSE)</f>
        <v>Southwest</v>
      </c>
      <c r="J9387">
        <f>_xlfn.XLOOKUP(Sales[[#This Row],[ProductKey]], Products!$A:$A, Products!$J:$J)</f>
        <v>31.724399999999999</v>
      </c>
      <c r="K9387">
        <f>_xlfn.XLOOKUP(Sales[[#This Row],[ProductKey]], Products!$A:$A, Products!$K:$K)</f>
        <v>48.067300000000003</v>
      </c>
      <c r="L9387" s="1">
        <f>Sales[[#This Row],[ProductPrice]]*Sales[[#This Row],[OrderQuantity]]</f>
        <v>48.067300000000003</v>
      </c>
      <c r="M9387" s="1">
        <f>Sales[[#This Row],[OrderQuantity]]</f>
        <v>1</v>
      </c>
      <c r="N9387" s="1">
        <f>1</f>
        <v>1</v>
      </c>
      <c r="O9387" s="1">
        <f>Sales[[#This Row],[TotalSales]]-Sales[[#This Row],[TotalCost]]</f>
        <v>16.342900000000004</v>
      </c>
      <c r="P9387" s="1">
        <f>Sales[[#This Row],[ProductCost]]*Sales[[#This Row],[OrderQuantity]]</f>
        <v>31.724399999999999</v>
      </c>
      <c r="Q9387" s="1" t="str">
        <f>VLOOKUP(Sales[[#This Row],[ProductKey]], Products!$A$2:$D$1000, 4, FALSE)</f>
        <v>Long-Sleeve Logo Jersey, L</v>
      </c>
    </row>
    <row r="9388" spans="1:17" x14ac:dyDescent="0.25">
      <c r="A9388" s="2">
        <v>38264</v>
      </c>
      <c r="B9388" s="1" t="s">
        <v>7506</v>
      </c>
      <c r="C9388">
        <v>486</v>
      </c>
      <c r="D9388">
        <v>24406</v>
      </c>
      <c r="E9388">
        <v>4</v>
      </c>
      <c r="F9388">
        <v>3</v>
      </c>
      <c r="G9388">
        <v>1</v>
      </c>
      <c r="H9388" s="2">
        <v>43377</v>
      </c>
      <c r="I9388" t="str">
        <f>VLOOKUP(Sales[[#This Row],[TerritoryKey]], Territories[], 2, FALSE)</f>
        <v>Southwest</v>
      </c>
      <c r="J9388">
        <f>_xlfn.XLOOKUP(Sales[[#This Row],[ProductKey]], Products!$A:$A, Products!$J:$J)</f>
        <v>59.466000000000001</v>
      </c>
      <c r="K9388">
        <f>_xlfn.XLOOKUP(Sales[[#This Row],[ProductKey]], Products!$A:$A, Products!$K:$K)</f>
        <v>159</v>
      </c>
      <c r="L9388" s="1">
        <f>Sales[[#This Row],[ProductPrice]]*Sales[[#This Row],[OrderQuantity]]</f>
        <v>159</v>
      </c>
      <c r="M9388" s="1">
        <f>Sales[[#This Row],[OrderQuantity]]</f>
        <v>1</v>
      </c>
      <c r="N9388" s="1">
        <f>1</f>
        <v>1</v>
      </c>
      <c r="O9388" s="1">
        <f>Sales[[#This Row],[TotalSales]]-Sales[[#This Row],[TotalCost]]</f>
        <v>99.533999999999992</v>
      </c>
      <c r="P9388" s="1">
        <f>Sales[[#This Row],[ProductCost]]*Sales[[#This Row],[OrderQuantity]]</f>
        <v>59.466000000000001</v>
      </c>
      <c r="Q9388" s="1" t="str">
        <f>VLOOKUP(Sales[[#This Row],[ProductKey]], Products!$A$2:$D$1000, 4, FALSE)</f>
        <v>All-Purpose Bike Stand</v>
      </c>
    </row>
    <row r="9389" spans="1:17" x14ac:dyDescent="0.25">
      <c r="A9389" s="2">
        <v>38173</v>
      </c>
      <c r="B9389" s="1" t="s">
        <v>7609</v>
      </c>
      <c r="C9389">
        <v>491</v>
      </c>
      <c r="D9389">
        <v>24356</v>
      </c>
      <c r="E9389">
        <v>4</v>
      </c>
      <c r="F9389">
        <v>3</v>
      </c>
      <c r="G9389">
        <v>1</v>
      </c>
      <c r="H9389" s="2">
        <v>43286</v>
      </c>
      <c r="I9389" t="str">
        <f>VLOOKUP(Sales[[#This Row],[TerritoryKey]], Territories[], 2, FALSE)</f>
        <v>Southwest</v>
      </c>
      <c r="J9389">
        <f>_xlfn.XLOOKUP(Sales[[#This Row],[ProductKey]], Products!$A:$A, Products!$J:$J)</f>
        <v>41.572299999999998</v>
      </c>
      <c r="K9389">
        <f>_xlfn.XLOOKUP(Sales[[#This Row],[ProductKey]], Products!$A:$A, Products!$K:$K)</f>
        <v>53.99</v>
      </c>
      <c r="L9389" s="1">
        <f>Sales[[#This Row],[ProductPrice]]*Sales[[#This Row],[OrderQuantity]]</f>
        <v>53.99</v>
      </c>
      <c r="M9389" s="1">
        <f>Sales[[#This Row],[OrderQuantity]]</f>
        <v>1</v>
      </c>
      <c r="N9389" s="1">
        <f>1</f>
        <v>1</v>
      </c>
      <c r="O9389" s="1">
        <f>Sales[[#This Row],[TotalSales]]-Sales[[#This Row],[TotalCost]]</f>
        <v>12.417700000000004</v>
      </c>
      <c r="P9389" s="1">
        <f>Sales[[#This Row],[ProductCost]]*Sales[[#This Row],[OrderQuantity]]</f>
        <v>41.572299999999998</v>
      </c>
      <c r="Q9389" s="1" t="str">
        <f>VLOOKUP(Sales[[#This Row],[ProductKey]], Products!$A$2:$D$1000, 4, FALSE)</f>
        <v>Short-Sleeve Classic Jersey, XL</v>
      </c>
    </row>
    <row r="9390" spans="1:17" x14ac:dyDescent="0.25">
      <c r="A9390" s="2">
        <v>38235</v>
      </c>
      <c r="B9390" s="1" t="s">
        <v>7638</v>
      </c>
      <c r="C9390">
        <v>472</v>
      </c>
      <c r="D9390">
        <v>18533</v>
      </c>
      <c r="E9390">
        <v>4</v>
      </c>
      <c r="F9390">
        <v>3</v>
      </c>
      <c r="G9390">
        <v>1</v>
      </c>
      <c r="H9390" s="2">
        <v>43348</v>
      </c>
      <c r="I9390" t="str">
        <f>VLOOKUP(Sales[[#This Row],[TerritoryKey]], Territories[], 2, FALSE)</f>
        <v>Southwest</v>
      </c>
      <c r="J9390">
        <f>_xlfn.XLOOKUP(Sales[[#This Row],[ProductKey]], Products!$A:$A, Products!$J:$J)</f>
        <v>23.748999999999999</v>
      </c>
      <c r="K9390">
        <f>_xlfn.XLOOKUP(Sales[[#This Row],[ProductKey]], Products!$A:$A, Products!$K:$K)</f>
        <v>63.5</v>
      </c>
      <c r="L9390" s="1">
        <f>Sales[[#This Row],[ProductPrice]]*Sales[[#This Row],[OrderQuantity]]</f>
        <v>63.5</v>
      </c>
      <c r="M9390" s="1">
        <f>Sales[[#This Row],[OrderQuantity]]</f>
        <v>1</v>
      </c>
      <c r="N9390" s="1">
        <f>1</f>
        <v>1</v>
      </c>
      <c r="O9390" s="1">
        <f>Sales[[#This Row],[TotalSales]]-Sales[[#This Row],[TotalCost]]</f>
        <v>39.751000000000005</v>
      </c>
      <c r="P9390" s="1">
        <f>Sales[[#This Row],[ProductCost]]*Sales[[#This Row],[OrderQuantity]]</f>
        <v>23.748999999999999</v>
      </c>
      <c r="Q9390" s="1" t="str">
        <f>VLOOKUP(Sales[[#This Row],[ProductKey]], Products!$A$2:$D$1000, 4, FALSE)</f>
        <v>Classic Vest, M</v>
      </c>
    </row>
    <row r="9391" spans="1:17" x14ac:dyDescent="0.25">
      <c r="A9391" s="2">
        <v>38236</v>
      </c>
      <c r="B9391" s="1" t="s">
        <v>7716</v>
      </c>
      <c r="C9391">
        <v>488</v>
      </c>
      <c r="D9391">
        <v>18413</v>
      </c>
      <c r="E9391">
        <v>4</v>
      </c>
      <c r="F9391">
        <v>3</v>
      </c>
      <c r="G9391">
        <v>1</v>
      </c>
      <c r="H9391" s="2">
        <v>43349</v>
      </c>
      <c r="I9391" t="str">
        <f>VLOOKUP(Sales[[#This Row],[TerritoryKey]], Territories[], 2, FALSE)</f>
        <v>Southwest</v>
      </c>
      <c r="J9391">
        <f>_xlfn.XLOOKUP(Sales[[#This Row],[ProductKey]], Products!$A:$A, Products!$J:$J)</f>
        <v>41.572299999999998</v>
      </c>
      <c r="K9391">
        <f>_xlfn.XLOOKUP(Sales[[#This Row],[ProductKey]], Products!$A:$A, Products!$K:$K)</f>
        <v>53.99</v>
      </c>
      <c r="L9391" s="1">
        <f>Sales[[#This Row],[ProductPrice]]*Sales[[#This Row],[OrderQuantity]]</f>
        <v>53.99</v>
      </c>
      <c r="M9391" s="1">
        <f>Sales[[#This Row],[OrderQuantity]]</f>
        <v>1</v>
      </c>
      <c r="N9391" s="1">
        <f>1</f>
        <v>1</v>
      </c>
      <c r="O9391" s="1">
        <f>Sales[[#This Row],[TotalSales]]-Sales[[#This Row],[TotalCost]]</f>
        <v>12.417700000000004</v>
      </c>
      <c r="P9391" s="1">
        <f>Sales[[#This Row],[ProductCost]]*Sales[[#This Row],[OrderQuantity]]</f>
        <v>41.572299999999998</v>
      </c>
      <c r="Q9391" s="1" t="str">
        <f>VLOOKUP(Sales[[#This Row],[ProductKey]], Products!$A$2:$D$1000, 4, FALSE)</f>
        <v>Short-Sleeve Classic Jersey, S</v>
      </c>
    </row>
    <row r="9392" spans="1:17" x14ac:dyDescent="0.25">
      <c r="A9392" s="2">
        <v>38174</v>
      </c>
      <c r="B9392" s="1" t="s">
        <v>7863</v>
      </c>
      <c r="C9392">
        <v>539</v>
      </c>
      <c r="D9392">
        <v>19004</v>
      </c>
      <c r="E9392">
        <v>4</v>
      </c>
      <c r="F9392">
        <v>3</v>
      </c>
      <c r="G9392">
        <v>1</v>
      </c>
      <c r="H9392" s="2">
        <v>43287</v>
      </c>
      <c r="I9392" t="str">
        <f>VLOOKUP(Sales[[#This Row],[TerritoryKey]], Territories[], 2, FALSE)</f>
        <v>Southwest</v>
      </c>
      <c r="J9392">
        <f>_xlfn.XLOOKUP(Sales[[#This Row],[ProductKey]], Products!$A:$A, Products!$J:$J)</f>
        <v>9.3462999999999994</v>
      </c>
      <c r="K9392">
        <f>_xlfn.XLOOKUP(Sales[[#This Row],[ProductKey]], Products!$A:$A, Products!$K:$K)</f>
        <v>24.99</v>
      </c>
      <c r="L9392" s="1">
        <f>Sales[[#This Row],[ProductPrice]]*Sales[[#This Row],[OrderQuantity]]</f>
        <v>24.99</v>
      </c>
      <c r="M9392" s="1">
        <f>Sales[[#This Row],[OrderQuantity]]</f>
        <v>1</v>
      </c>
      <c r="N9392" s="1">
        <f>1</f>
        <v>1</v>
      </c>
      <c r="O9392" s="1">
        <f>Sales[[#This Row],[TotalSales]]-Sales[[#This Row],[TotalCost]]</f>
        <v>15.643699999999999</v>
      </c>
      <c r="P9392" s="1">
        <f>Sales[[#This Row],[ProductCost]]*Sales[[#This Row],[OrderQuantity]]</f>
        <v>9.3462999999999994</v>
      </c>
      <c r="Q9392" s="1" t="str">
        <f>VLOOKUP(Sales[[#This Row],[ProductKey]], Products!$A$2:$D$1000, 4, FALSE)</f>
        <v>ML Road Tire</v>
      </c>
    </row>
    <row r="9393" spans="1:17" x14ac:dyDescent="0.25">
      <c r="A9393" s="2">
        <v>38325</v>
      </c>
      <c r="B9393" s="1" t="s">
        <v>7883</v>
      </c>
      <c r="C9393">
        <v>529</v>
      </c>
      <c r="D9393">
        <v>19112</v>
      </c>
      <c r="E9393">
        <v>4</v>
      </c>
      <c r="F9393">
        <v>3</v>
      </c>
      <c r="G9393">
        <v>1</v>
      </c>
      <c r="H9393" s="2">
        <v>43438</v>
      </c>
      <c r="I9393" t="str">
        <f>VLOOKUP(Sales[[#This Row],[TerritoryKey]], Territories[], 2, FALSE)</f>
        <v>Southwest</v>
      </c>
      <c r="J9393">
        <f>_xlfn.XLOOKUP(Sales[[#This Row],[ProductKey]], Products!$A:$A, Products!$J:$J)</f>
        <v>1.4923</v>
      </c>
      <c r="K9393">
        <f>_xlfn.XLOOKUP(Sales[[#This Row],[ProductKey]], Products!$A:$A, Products!$K:$K)</f>
        <v>3.99</v>
      </c>
      <c r="L9393" s="1">
        <f>Sales[[#This Row],[ProductPrice]]*Sales[[#This Row],[OrderQuantity]]</f>
        <v>3.99</v>
      </c>
      <c r="M9393" s="1">
        <f>Sales[[#This Row],[OrderQuantity]]</f>
        <v>1</v>
      </c>
      <c r="N9393" s="1">
        <f>1</f>
        <v>1</v>
      </c>
      <c r="O9393" s="1">
        <f>Sales[[#This Row],[TotalSales]]-Sales[[#This Row],[TotalCost]]</f>
        <v>2.4977</v>
      </c>
      <c r="P9393" s="1">
        <f>Sales[[#This Row],[ProductCost]]*Sales[[#This Row],[OrderQuantity]]</f>
        <v>1.4923</v>
      </c>
      <c r="Q9393" s="1" t="str">
        <f>VLOOKUP(Sales[[#This Row],[ProductKey]], Products!$A$2:$D$1000, 4, FALSE)</f>
        <v>Road Tire Tube</v>
      </c>
    </row>
    <row r="9394" spans="1:17" x14ac:dyDescent="0.25">
      <c r="A9394" s="2">
        <v>37783</v>
      </c>
      <c r="B9394" s="1" t="s">
        <v>64</v>
      </c>
      <c r="C9394">
        <v>462</v>
      </c>
      <c r="D9394">
        <v>23919</v>
      </c>
      <c r="E9394">
        <v>7</v>
      </c>
      <c r="F9394">
        <v>3</v>
      </c>
      <c r="G9394">
        <v>2</v>
      </c>
      <c r="H9394" s="2">
        <v>42897</v>
      </c>
      <c r="I9394" t="str">
        <f>VLOOKUP(Sales[[#This Row],[TerritoryKey]], Territories[], 2, FALSE)</f>
        <v>France</v>
      </c>
      <c r="J9394">
        <f>_xlfn.XLOOKUP(Sales[[#This Row],[ProductKey]], Products!$A:$A, Products!$J:$J)</f>
        <v>9.7135999999999996</v>
      </c>
      <c r="K9394">
        <f>_xlfn.XLOOKUP(Sales[[#This Row],[ProductKey]], Products!$A:$A, Products!$K:$K)</f>
        <v>23.548100000000002</v>
      </c>
      <c r="L9394" s="1">
        <f>Sales[[#This Row],[ProductPrice]]*Sales[[#This Row],[OrderQuantity]]</f>
        <v>47.096200000000003</v>
      </c>
      <c r="M9394" s="1">
        <f>Sales[[#This Row],[OrderQuantity]]</f>
        <v>2</v>
      </c>
      <c r="N9394" s="1">
        <f>1</f>
        <v>1</v>
      </c>
      <c r="O9394" s="1">
        <f>Sales[[#This Row],[TotalSales]]-Sales[[#This Row],[TotalCost]]</f>
        <v>27.669000000000004</v>
      </c>
      <c r="P9394" s="1">
        <f>Sales[[#This Row],[ProductCost]]*Sales[[#This Row],[OrderQuantity]]</f>
        <v>19.427199999999999</v>
      </c>
      <c r="Q9394" s="1" t="str">
        <f>VLOOKUP(Sales[[#This Row],[ProductKey]], Products!$A$2:$D$1000, 4, FALSE)</f>
        <v>Half-Finger Gloves, S</v>
      </c>
    </row>
    <row r="9395" spans="1:17" x14ac:dyDescent="0.25">
      <c r="A9395" s="2">
        <v>37967</v>
      </c>
      <c r="B9395" s="1" t="s">
        <v>96</v>
      </c>
      <c r="C9395">
        <v>484</v>
      </c>
      <c r="D9395">
        <v>17699</v>
      </c>
      <c r="E9395">
        <v>1</v>
      </c>
      <c r="F9395">
        <v>3</v>
      </c>
      <c r="G9395">
        <v>2</v>
      </c>
      <c r="H9395" s="2">
        <v>43081</v>
      </c>
      <c r="I9395" t="str">
        <f>VLOOKUP(Sales[[#This Row],[TerritoryKey]], Territories[], 2, FALSE)</f>
        <v>Northwest</v>
      </c>
      <c r="J9395">
        <f>_xlfn.XLOOKUP(Sales[[#This Row],[ProductKey]], Products!$A:$A, Products!$J:$J)</f>
        <v>2.9733000000000001</v>
      </c>
      <c r="K9395">
        <f>_xlfn.XLOOKUP(Sales[[#This Row],[ProductKey]], Products!$A:$A, Products!$K:$K)</f>
        <v>7.95</v>
      </c>
      <c r="L9395" s="1">
        <f>Sales[[#This Row],[ProductPrice]]*Sales[[#This Row],[OrderQuantity]]</f>
        <v>15.9</v>
      </c>
      <c r="M9395" s="1">
        <f>Sales[[#This Row],[OrderQuantity]]</f>
        <v>2</v>
      </c>
      <c r="N9395" s="1">
        <f>1</f>
        <v>1</v>
      </c>
      <c r="O9395" s="1">
        <f>Sales[[#This Row],[TotalSales]]-Sales[[#This Row],[TotalCost]]</f>
        <v>9.9534000000000002</v>
      </c>
      <c r="P9395" s="1">
        <f>Sales[[#This Row],[ProductCost]]*Sales[[#This Row],[OrderQuantity]]</f>
        <v>5.9466000000000001</v>
      </c>
      <c r="Q9395" s="1" t="str">
        <f>VLOOKUP(Sales[[#This Row],[ProductKey]], Products!$A$2:$D$1000, 4, FALSE)</f>
        <v>Bike Wash - Dissolver</v>
      </c>
    </row>
    <row r="9396" spans="1:17" x14ac:dyDescent="0.25">
      <c r="A9396" s="2">
        <v>37842</v>
      </c>
      <c r="B9396" s="1" t="s">
        <v>107</v>
      </c>
      <c r="C9396">
        <v>485</v>
      </c>
      <c r="D9396">
        <v>12079</v>
      </c>
      <c r="E9396">
        <v>4</v>
      </c>
      <c r="F9396">
        <v>3</v>
      </c>
      <c r="G9396">
        <v>2</v>
      </c>
      <c r="H9396" s="2">
        <v>42956</v>
      </c>
      <c r="I9396" t="str">
        <f>VLOOKUP(Sales[[#This Row],[TerritoryKey]], Territories[], 2, FALSE)</f>
        <v>Southwest</v>
      </c>
      <c r="J9396">
        <f>_xlfn.XLOOKUP(Sales[[#This Row],[ProductKey]], Products!$A:$A, Products!$J:$J)</f>
        <v>8.2204999999999995</v>
      </c>
      <c r="K9396">
        <f>_xlfn.XLOOKUP(Sales[[#This Row],[ProductKey]], Products!$A:$A, Products!$K:$K)</f>
        <v>21.98</v>
      </c>
      <c r="L9396" s="1">
        <f>Sales[[#This Row],[ProductPrice]]*Sales[[#This Row],[OrderQuantity]]</f>
        <v>43.96</v>
      </c>
      <c r="M9396" s="1">
        <f>Sales[[#This Row],[OrderQuantity]]</f>
        <v>2</v>
      </c>
      <c r="N9396" s="1">
        <f>1</f>
        <v>1</v>
      </c>
      <c r="O9396" s="1">
        <f>Sales[[#This Row],[TotalSales]]-Sales[[#This Row],[TotalCost]]</f>
        <v>27.519000000000002</v>
      </c>
      <c r="P9396" s="1">
        <f>Sales[[#This Row],[ProductCost]]*Sales[[#This Row],[OrderQuantity]]</f>
        <v>16.440999999999999</v>
      </c>
      <c r="Q9396" s="1" t="str">
        <f>VLOOKUP(Sales[[#This Row],[ProductKey]], Products!$A$2:$D$1000, 4, FALSE)</f>
        <v>Fender Set - Mountain</v>
      </c>
    </row>
    <row r="9397" spans="1:17" x14ac:dyDescent="0.25">
      <c r="A9397" s="2">
        <v>37843</v>
      </c>
      <c r="B9397" s="1" t="s">
        <v>128</v>
      </c>
      <c r="C9397">
        <v>481</v>
      </c>
      <c r="D9397">
        <v>20394</v>
      </c>
      <c r="E9397">
        <v>1</v>
      </c>
      <c r="F9397">
        <v>3</v>
      </c>
      <c r="G9397">
        <v>2</v>
      </c>
      <c r="H9397" s="2">
        <v>42957</v>
      </c>
      <c r="I9397" t="str">
        <f>VLOOKUP(Sales[[#This Row],[TerritoryKey]], Territories[], 2, FALSE)</f>
        <v>Northwest</v>
      </c>
      <c r="J9397">
        <f>_xlfn.XLOOKUP(Sales[[#This Row],[ProductKey]], Products!$A:$A, Products!$J:$J)</f>
        <v>3.3622999999999998</v>
      </c>
      <c r="K9397">
        <f>_xlfn.XLOOKUP(Sales[[#This Row],[ProductKey]], Products!$A:$A, Products!$K:$K)</f>
        <v>8.99</v>
      </c>
      <c r="L9397" s="1">
        <f>Sales[[#This Row],[ProductPrice]]*Sales[[#This Row],[OrderQuantity]]</f>
        <v>17.98</v>
      </c>
      <c r="M9397" s="1">
        <f>Sales[[#This Row],[OrderQuantity]]</f>
        <v>2</v>
      </c>
      <c r="N9397" s="1">
        <f>1</f>
        <v>1</v>
      </c>
      <c r="O9397" s="1">
        <f>Sales[[#This Row],[TotalSales]]-Sales[[#This Row],[TotalCost]]</f>
        <v>11.255400000000002</v>
      </c>
      <c r="P9397" s="1">
        <f>Sales[[#This Row],[ProductCost]]*Sales[[#This Row],[OrderQuantity]]</f>
        <v>6.7245999999999997</v>
      </c>
      <c r="Q9397" s="1" t="str">
        <f>VLOOKUP(Sales[[#This Row],[ProductKey]], Products!$A$2:$D$1000, 4, FALSE)</f>
        <v>Racing Socks, M</v>
      </c>
    </row>
    <row r="9398" spans="1:17" x14ac:dyDescent="0.25">
      <c r="A9398" s="2">
        <v>37662</v>
      </c>
      <c r="B9398" s="1" t="s">
        <v>153</v>
      </c>
      <c r="C9398">
        <v>481</v>
      </c>
      <c r="D9398">
        <v>12203</v>
      </c>
      <c r="E9398">
        <v>6</v>
      </c>
      <c r="F9398">
        <v>3</v>
      </c>
      <c r="G9398">
        <v>2</v>
      </c>
      <c r="H9398" s="2">
        <v>42776</v>
      </c>
      <c r="I9398" t="str">
        <f>VLOOKUP(Sales[[#This Row],[TerritoryKey]], Territories[], 2, FALSE)</f>
        <v>Canada</v>
      </c>
      <c r="J9398">
        <f>_xlfn.XLOOKUP(Sales[[#This Row],[ProductKey]], Products!$A:$A, Products!$J:$J)</f>
        <v>3.3622999999999998</v>
      </c>
      <c r="K9398">
        <f>_xlfn.XLOOKUP(Sales[[#This Row],[ProductKey]], Products!$A:$A, Products!$K:$K)</f>
        <v>8.99</v>
      </c>
      <c r="L9398" s="1">
        <f>Sales[[#This Row],[ProductPrice]]*Sales[[#This Row],[OrderQuantity]]</f>
        <v>17.98</v>
      </c>
      <c r="M9398" s="1">
        <f>Sales[[#This Row],[OrderQuantity]]</f>
        <v>2</v>
      </c>
      <c r="N9398" s="1">
        <f>1</f>
        <v>1</v>
      </c>
      <c r="O9398" s="1">
        <f>Sales[[#This Row],[TotalSales]]-Sales[[#This Row],[TotalCost]]</f>
        <v>11.255400000000002</v>
      </c>
      <c r="P9398" s="1">
        <f>Sales[[#This Row],[ProductCost]]*Sales[[#This Row],[OrderQuantity]]</f>
        <v>6.7245999999999997</v>
      </c>
      <c r="Q9398" s="1" t="str">
        <f>VLOOKUP(Sales[[#This Row],[ProductKey]], Products!$A$2:$D$1000, 4, FALSE)</f>
        <v>Racing Socks, M</v>
      </c>
    </row>
    <row r="9399" spans="1:17" x14ac:dyDescent="0.25">
      <c r="A9399" s="2">
        <v>37964</v>
      </c>
      <c r="B9399" s="1" t="s">
        <v>204</v>
      </c>
      <c r="C9399">
        <v>482</v>
      </c>
      <c r="D9399">
        <v>12134</v>
      </c>
      <c r="E9399">
        <v>10</v>
      </c>
      <c r="F9399">
        <v>3</v>
      </c>
      <c r="G9399">
        <v>2</v>
      </c>
      <c r="H9399" s="2">
        <v>43078</v>
      </c>
      <c r="I9399" t="str">
        <f>VLOOKUP(Sales[[#This Row],[TerritoryKey]], Territories[], 2, FALSE)</f>
        <v>United Kingdom</v>
      </c>
      <c r="J9399">
        <f>_xlfn.XLOOKUP(Sales[[#This Row],[ProductKey]], Products!$A:$A, Products!$J:$J)</f>
        <v>3.3622999999999998</v>
      </c>
      <c r="K9399">
        <f>_xlfn.XLOOKUP(Sales[[#This Row],[ProductKey]], Products!$A:$A, Products!$K:$K)</f>
        <v>8.99</v>
      </c>
      <c r="L9399" s="1">
        <f>Sales[[#This Row],[ProductPrice]]*Sales[[#This Row],[OrderQuantity]]</f>
        <v>17.98</v>
      </c>
      <c r="M9399" s="1">
        <f>Sales[[#This Row],[OrderQuantity]]</f>
        <v>2</v>
      </c>
      <c r="N9399" s="1">
        <f>1</f>
        <v>1</v>
      </c>
      <c r="O9399" s="1">
        <f>Sales[[#This Row],[TotalSales]]-Sales[[#This Row],[TotalCost]]</f>
        <v>11.255400000000002</v>
      </c>
      <c r="P9399" s="1">
        <f>Sales[[#This Row],[ProductCost]]*Sales[[#This Row],[OrderQuantity]]</f>
        <v>6.7245999999999997</v>
      </c>
      <c r="Q9399" s="1" t="str">
        <f>VLOOKUP(Sales[[#This Row],[ProductKey]], Products!$A$2:$D$1000, 4, FALSE)</f>
        <v>Racing Socks, L</v>
      </c>
    </row>
    <row r="9400" spans="1:17" x14ac:dyDescent="0.25">
      <c r="A9400" s="2">
        <v>37633</v>
      </c>
      <c r="B9400" s="1" t="s">
        <v>216</v>
      </c>
      <c r="C9400">
        <v>528</v>
      </c>
      <c r="D9400">
        <v>15097</v>
      </c>
      <c r="E9400">
        <v>10</v>
      </c>
      <c r="F9400">
        <v>3</v>
      </c>
      <c r="G9400">
        <v>2</v>
      </c>
      <c r="H9400" s="2">
        <v>42747</v>
      </c>
      <c r="I9400" t="str">
        <f>VLOOKUP(Sales[[#This Row],[TerritoryKey]], Territories[], 2, FALSE)</f>
        <v>United Kingdom</v>
      </c>
      <c r="J9400">
        <f>_xlfn.XLOOKUP(Sales[[#This Row],[ProductKey]], Products!$A:$A, Products!$J:$J)</f>
        <v>1.8663000000000001</v>
      </c>
      <c r="K9400">
        <f>_xlfn.XLOOKUP(Sales[[#This Row],[ProductKey]], Products!$A:$A, Products!$K:$K)</f>
        <v>4.99</v>
      </c>
      <c r="L9400" s="1">
        <f>Sales[[#This Row],[ProductPrice]]*Sales[[#This Row],[OrderQuantity]]</f>
        <v>9.98</v>
      </c>
      <c r="M9400" s="1">
        <f>Sales[[#This Row],[OrderQuantity]]</f>
        <v>2</v>
      </c>
      <c r="N9400" s="1">
        <f>1</f>
        <v>1</v>
      </c>
      <c r="O9400" s="1">
        <f>Sales[[#This Row],[TotalSales]]-Sales[[#This Row],[TotalCost]]</f>
        <v>6.2474000000000007</v>
      </c>
      <c r="P9400" s="1">
        <f>Sales[[#This Row],[ProductCost]]*Sales[[#This Row],[OrderQuantity]]</f>
        <v>3.7326000000000001</v>
      </c>
      <c r="Q9400" s="1" t="str">
        <f>VLOOKUP(Sales[[#This Row],[ProductKey]], Products!$A$2:$D$1000, 4, FALSE)</f>
        <v>Mountain Tire Tube</v>
      </c>
    </row>
    <row r="9401" spans="1:17" x14ac:dyDescent="0.25">
      <c r="A9401" s="2">
        <v>37875</v>
      </c>
      <c r="B9401" s="1" t="s">
        <v>268</v>
      </c>
      <c r="C9401">
        <v>530</v>
      </c>
      <c r="D9401">
        <v>28497</v>
      </c>
      <c r="E9401">
        <v>8</v>
      </c>
      <c r="F9401">
        <v>3</v>
      </c>
      <c r="G9401">
        <v>2</v>
      </c>
      <c r="H9401" s="2">
        <v>42989</v>
      </c>
      <c r="I9401" t="str">
        <f>VLOOKUP(Sales[[#This Row],[TerritoryKey]], Territories[], 2, FALSE)</f>
        <v>Germany</v>
      </c>
      <c r="J9401">
        <f>_xlfn.XLOOKUP(Sales[[#This Row],[ProductKey]], Products!$A:$A, Products!$J:$J)</f>
        <v>1.8663000000000001</v>
      </c>
      <c r="K9401">
        <f>_xlfn.XLOOKUP(Sales[[#This Row],[ProductKey]], Products!$A:$A, Products!$K:$K)</f>
        <v>4.99</v>
      </c>
      <c r="L9401" s="1">
        <f>Sales[[#This Row],[ProductPrice]]*Sales[[#This Row],[OrderQuantity]]</f>
        <v>9.98</v>
      </c>
      <c r="M9401" s="1">
        <f>Sales[[#This Row],[OrderQuantity]]</f>
        <v>2</v>
      </c>
      <c r="N9401" s="1">
        <f>1</f>
        <v>1</v>
      </c>
      <c r="O9401" s="1">
        <f>Sales[[#This Row],[TotalSales]]-Sales[[#This Row],[TotalCost]]</f>
        <v>6.2474000000000007</v>
      </c>
      <c r="P9401" s="1">
        <f>Sales[[#This Row],[ProductCost]]*Sales[[#This Row],[OrderQuantity]]</f>
        <v>3.7326000000000001</v>
      </c>
      <c r="Q9401" s="1" t="str">
        <f>VLOOKUP(Sales[[#This Row],[ProductKey]], Products!$A$2:$D$1000, 4, FALSE)</f>
        <v>Touring Tire Tube</v>
      </c>
    </row>
    <row r="9402" spans="1:17" x14ac:dyDescent="0.25">
      <c r="A9402" s="2">
        <v>37722</v>
      </c>
      <c r="B9402" s="1" t="s">
        <v>275</v>
      </c>
      <c r="C9402">
        <v>478</v>
      </c>
      <c r="D9402">
        <v>15100</v>
      </c>
      <c r="E9402">
        <v>8</v>
      </c>
      <c r="F9402">
        <v>3</v>
      </c>
      <c r="G9402">
        <v>2</v>
      </c>
      <c r="H9402" s="2">
        <v>42836</v>
      </c>
      <c r="I9402" t="str">
        <f>VLOOKUP(Sales[[#This Row],[TerritoryKey]], Territories[], 2, FALSE)</f>
        <v>Germany</v>
      </c>
      <c r="J9402">
        <f>_xlfn.XLOOKUP(Sales[[#This Row],[ProductKey]], Products!$A:$A, Products!$J:$J)</f>
        <v>3.7363</v>
      </c>
      <c r="K9402">
        <f>_xlfn.XLOOKUP(Sales[[#This Row],[ProductKey]], Products!$A:$A, Products!$K:$K)</f>
        <v>9.99</v>
      </c>
      <c r="L9402" s="1">
        <f>Sales[[#This Row],[ProductPrice]]*Sales[[#This Row],[OrderQuantity]]</f>
        <v>19.98</v>
      </c>
      <c r="M9402" s="1">
        <f>Sales[[#This Row],[OrderQuantity]]</f>
        <v>2</v>
      </c>
      <c r="N9402" s="1">
        <f>1</f>
        <v>1</v>
      </c>
      <c r="O9402" s="1">
        <f>Sales[[#This Row],[TotalSales]]-Sales[[#This Row],[TotalCost]]</f>
        <v>12.507400000000001</v>
      </c>
      <c r="P9402" s="1">
        <f>Sales[[#This Row],[ProductCost]]*Sales[[#This Row],[OrderQuantity]]</f>
        <v>7.4725999999999999</v>
      </c>
      <c r="Q9402" s="1" t="str">
        <f>VLOOKUP(Sales[[#This Row],[ProductKey]], Products!$A$2:$D$1000, 4, FALSE)</f>
        <v>Mountain Bottle Cage</v>
      </c>
    </row>
    <row r="9403" spans="1:17" x14ac:dyDescent="0.25">
      <c r="A9403" s="2">
        <v>37690</v>
      </c>
      <c r="B9403" s="1" t="s">
        <v>286</v>
      </c>
      <c r="C9403">
        <v>530</v>
      </c>
      <c r="D9403">
        <v>19608</v>
      </c>
      <c r="E9403">
        <v>9</v>
      </c>
      <c r="F9403">
        <v>3</v>
      </c>
      <c r="G9403">
        <v>2</v>
      </c>
      <c r="H9403" s="2">
        <v>42804</v>
      </c>
      <c r="I9403" t="str">
        <f>VLOOKUP(Sales[[#This Row],[TerritoryKey]], Territories[], 2, FALSE)</f>
        <v>Australia</v>
      </c>
      <c r="J9403">
        <f>_xlfn.XLOOKUP(Sales[[#This Row],[ProductKey]], Products!$A:$A, Products!$J:$J)</f>
        <v>1.8663000000000001</v>
      </c>
      <c r="K9403">
        <f>_xlfn.XLOOKUP(Sales[[#This Row],[ProductKey]], Products!$A:$A, Products!$K:$K)</f>
        <v>4.99</v>
      </c>
      <c r="L9403" s="1">
        <f>Sales[[#This Row],[ProductPrice]]*Sales[[#This Row],[OrderQuantity]]</f>
        <v>9.98</v>
      </c>
      <c r="M9403" s="1">
        <f>Sales[[#This Row],[OrderQuantity]]</f>
        <v>2</v>
      </c>
      <c r="N9403" s="1">
        <f>1</f>
        <v>1</v>
      </c>
      <c r="O9403" s="1">
        <f>Sales[[#This Row],[TotalSales]]-Sales[[#This Row],[TotalCost]]</f>
        <v>6.2474000000000007</v>
      </c>
      <c r="P9403" s="1">
        <f>Sales[[#This Row],[ProductCost]]*Sales[[#This Row],[OrderQuantity]]</f>
        <v>3.7326000000000001</v>
      </c>
      <c r="Q9403" s="1" t="str">
        <f>VLOOKUP(Sales[[#This Row],[ProductKey]], Products!$A$2:$D$1000, 4, FALSE)</f>
        <v>Touring Tire Tube</v>
      </c>
    </row>
    <row r="9404" spans="1:17" x14ac:dyDescent="0.25">
      <c r="A9404" s="2">
        <v>37844</v>
      </c>
      <c r="B9404" s="1" t="s">
        <v>365</v>
      </c>
      <c r="C9404">
        <v>462</v>
      </c>
      <c r="D9404">
        <v>15116</v>
      </c>
      <c r="E9404">
        <v>8</v>
      </c>
      <c r="F9404">
        <v>3</v>
      </c>
      <c r="G9404">
        <v>2</v>
      </c>
      <c r="H9404" s="2">
        <v>42958</v>
      </c>
      <c r="I9404" t="str">
        <f>VLOOKUP(Sales[[#This Row],[TerritoryKey]], Territories[], 2, FALSE)</f>
        <v>Germany</v>
      </c>
      <c r="J9404">
        <f>_xlfn.XLOOKUP(Sales[[#This Row],[ProductKey]], Products!$A:$A, Products!$J:$J)</f>
        <v>9.7135999999999996</v>
      </c>
      <c r="K9404">
        <f>_xlfn.XLOOKUP(Sales[[#This Row],[ProductKey]], Products!$A:$A, Products!$K:$K)</f>
        <v>23.548100000000002</v>
      </c>
      <c r="L9404" s="1">
        <f>Sales[[#This Row],[ProductPrice]]*Sales[[#This Row],[OrderQuantity]]</f>
        <v>47.096200000000003</v>
      </c>
      <c r="M9404" s="1">
        <f>Sales[[#This Row],[OrderQuantity]]</f>
        <v>2</v>
      </c>
      <c r="N9404" s="1">
        <f>1</f>
        <v>1</v>
      </c>
      <c r="O9404" s="1">
        <f>Sales[[#This Row],[TotalSales]]-Sales[[#This Row],[TotalCost]]</f>
        <v>27.669000000000004</v>
      </c>
      <c r="P9404" s="1">
        <f>Sales[[#This Row],[ProductCost]]*Sales[[#This Row],[OrderQuantity]]</f>
        <v>19.427199999999999</v>
      </c>
      <c r="Q9404" s="1" t="str">
        <f>VLOOKUP(Sales[[#This Row],[ProductKey]], Products!$A$2:$D$1000, 4, FALSE)</f>
        <v>Half-Finger Gloves, S</v>
      </c>
    </row>
    <row r="9405" spans="1:17" x14ac:dyDescent="0.25">
      <c r="A9405" s="2">
        <v>37663</v>
      </c>
      <c r="B9405" s="1" t="s">
        <v>370</v>
      </c>
      <c r="C9405">
        <v>528</v>
      </c>
      <c r="D9405">
        <v>14577</v>
      </c>
      <c r="E9405">
        <v>1</v>
      </c>
      <c r="F9405">
        <v>3</v>
      </c>
      <c r="G9405">
        <v>2</v>
      </c>
      <c r="H9405" s="2">
        <v>42777</v>
      </c>
      <c r="I9405" t="str">
        <f>VLOOKUP(Sales[[#This Row],[TerritoryKey]], Territories[], 2, FALSE)</f>
        <v>Northwest</v>
      </c>
      <c r="J9405">
        <f>_xlfn.XLOOKUP(Sales[[#This Row],[ProductKey]], Products!$A:$A, Products!$J:$J)</f>
        <v>1.8663000000000001</v>
      </c>
      <c r="K9405">
        <f>_xlfn.XLOOKUP(Sales[[#This Row],[ProductKey]], Products!$A:$A, Products!$K:$K)</f>
        <v>4.99</v>
      </c>
      <c r="L9405" s="1">
        <f>Sales[[#This Row],[ProductPrice]]*Sales[[#This Row],[OrderQuantity]]</f>
        <v>9.98</v>
      </c>
      <c r="M9405" s="1">
        <f>Sales[[#This Row],[OrderQuantity]]</f>
        <v>2</v>
      </c>
      <c r="N9405" s="1">
        <f>1</f>
        <v>1</v>
      </c>
      <c r="O9405" s="1">
        <f>Sales[[#This Row],[TotalSales]]-Sales[[#This Row],[TotalCost]]</f>
        <v>6.2474000000000007</v>
      </c>
      <c r="P9405" s="1">
        <f>Sales[[#This Row],[ProductCost]]*Sales[[#This Row],[OrderQuantity]]</f>
        <v>3.7326000000000001</v>
      </c>
      <c r="Q9405" s="1" t="str">
        <f>VLOOKUP(Sales[[#This Row],[ProductKey]], Products!$A$2:$D$1000, 4, FALSE)</f>
        <v>Mountain Tire Tube</v>
      </c>
    </row>
    <row r="9406" spans="1:17" x14ac:dyDescent="0.25">
      <c r="A9406" s="2">
        <v>37844</v>
      </c>
      <c r="B9406" s="1" t="s">
        <v>372</v>
      </c>
      <c r="C9406">
        <v>478</v>
      </c>
      <c r="D9406">
        <v>12198</v>
      </c>
      <c r="E9406">
        <v>1</v>
      </c>
      <c r="F9406">
        <v>3</v>
      </c>
      <c r="G9406">
        <v>2</v>
      </c>
      <c r="H9406" s="2">
        <v>42958</v>
      </c>
      <c r="I9406" t="str">
        <f>VLOOKUP(Sales[[#This Row],[TerritoryKey]], Territories[], 2, FALSE)</f>
        <v>Northwest</v>
      </c>
      <c r="J9406">
        <f>_xlfn.XLOOKUP(Sales[[#This Row],[ProductKey]], Products!$A:$A, Products!$J:$J)</f>
        <v>3.7363</v>
      </c>
      <c r="K9406">
        <f>_xlfn.XLOOKUP(Sales[[#This Row],[ProductKey]], Products!$A:$A, Products!$K:$K)</f>
        <v>9.99</v>
      </c>
      <c r="L9406" s="1">
        <f>Sales[[#This Row],[ProductPrice]]*Sales[[#This Row],[OrderQuantity]]</f>
        <v>19.98</v>
      </c>
      <c r="M9406" s="1">
        <f>Sales[[#This Row],[OrderQuantity]]</f>
        <v>2</v>
      </c>
      <c r="N9406" s="1">
        <f>1</f>
        <v>1</v>
      </c>
      <c r="O9406" s="1">
        <f>Sales[[#This Row],[TotalSales]]-Sales[[#This Row],[TotalCost]]</f>
        <v>12.507400000000001</v>
      </c>
      <c r="P9406" s="1">
        <f>Sales[[#This Row],[ProductCost]]*Sales[[#This Row],[OrderQuantity]]</f>
        <v>7.4725999999999999</v>
      </c>
      <c r="Q9406" s="1" t="str">
        <f>VLOOKUP(Sales[[#This Row],[ProductKey]], Products!$A$2:$D$1000, 4, FALSE)</f>
        <v>Mountain Bottle Cage</v>
      </c>
    </row>
    <row r="9407" spans="1:17" x14ac:dyDescent="0.25">
      <c r="A9407" s="2">
        <v>37845</v>
      </c>
      <c r="B9407" s="1" t="s">
        <v>424</v>
      </c>
      <c r="C9407">
        <v>539</v>
      </c>
      <c r="D9407">
        <v>25218</v>
      </c>
      <c r="E9407">
        <v>9</v>
      </c>
      <c r="F9407">
        <v>3</v>
      </c>
      <c r="G9407">
        <v>2</v>
      </c>
      <c r="H9407" s="2">
        <v>42959</v>
      </c>
      <c r="I9407" t="str">
        <f>VLOOKUP(Sales[[#This Row],[TerritoryKey]], Territories[], 2, FALSE)</f>
        <v>Australia</v>
      </c>
      <c r="J9407">
        <f>_xlfn.XLOOKUP(Sales[[#This Row],[ProductKey]], Products!$A:$A, Products!$J:$J)</f>
        <v>9.3462999999999994</v>
      </c>
      <c r="K9407">
        <f>_xlfn.XLOOKUP(Sales[[#This Row],[ProductKey]], Products!$A:$A, Products!$K:$K)</f>
        <v>24.99</v>
      </c>
      <c r="L9407" s="1">
        <f>Sales[[#This Row],[ProductPrice]]*Sales[[#This Row],[OrderQuantity]]</f>
        <v>49.98</v>
      </c>
      <c r="M9407" s="1">
        <f>Sales[[#This Row],[OrderQuantity]]</f>
        <v>2</v>
      </c>
      <c r="N9407" s="1">
        <f>1</f>
        <v>1</v>
      </c>
      <c r="O9407" s="1">
        <f>Sales[[#This Row],[TotalSales]]-Sales[[#This Row],[TotalCost]]</f>
        <v>31.287399999999998</v>
      </c>
      <c r="P9407" s="1">
        <f>Sales[[#This Row],[ProductCost]]*Sales[[#This Row],[OrderQuantity]]</f>
        <v>18.692599999999999</v>
      </c>
      <c r="Q9407" s="1" t="str">
        <f>VLOOKUP(Sales[[#This Row],[ProductKey]], Products!$A$2:$D$1000, 4, FALSE)</f>
        <v>ML Road Tire</v>
      </c>
    </row>
    <row r="9408" spans="1:17" x14ac:dyDescent="0.25">
      <c r="A9408" s="2">
        <v>37751</v>
      </c>
      <c r="B9408" s="1" t="s">
        <v>438</v>
      </c>
      <c r="C9408">
        <v>529</v>
      </c>
      <c r="D9408">
        <v>22749</v>
      </c>
      <c r="E9408">
        <v>1</v>
      </c>
      <c r="F9408">
        <v>3</v>
      </c>
      <c r="G9408">
        <v>2</v>
      </c>
      <c r="H9408" s="2">
        <v>42865</v>
      </c>
      <c r="I9408" t="str">
        <f>VLOOKUP(Sales[[#This Row],[TerritoryKey]], Territories[], 2, FALSE)</f>
        <v>Northwest</v>
      </c>
      <c r="J9408">
        <f>_xlfn.XLOOKUP(Sales[[#This Row],[ProductKey]], Products!$A:$A, Products!$J:$J)</f>
        <v>1.4923</v>
      </c>
      <c r="K9408">
        <f>_xlfn.XLOOKUP(Sales[[#This Row],[ProductKey]], Products!$A:$A, Products!$K:$K)</f>
        <v>3.99</v>
      </c>
      <c r="L9408" s="1">
        <f>Sales[[#This Row],[ProductPrice]]*Sales[[#This Row],[OrderQuantity]]</f>
        <v>7.98</v>
      </c>
      <c r="M9408" s="1">
        <f>Sales[[#This Row],[OrderQuantity]]</f>
        <v>2</v>
      </c>
      <c r="N9408" s="1">
        <f>1</f>
        <v>1</v>
      </c>
      <c r="O9408" s="1">
        <f>Sales[[#This Row],[TotalSales]]-Sales[[#This Row],[TotalCost]]</f>
        <v>4.9954000000000001</v>
      </c>
      <c r="P9408" s="1">
        <f>Sales[[#This Row],[ProductCost]]*Sales[[#This Row],[OrderQuantity]]</f>
        <v>2.9845999999999999</v>
      </c>
      <c r="Q9408" s="1" t="str">
        <f>VLOOKUP(Sales[[#This Row],[ProductKey]], Products!$A$2:$D$1000, 4, FALSE)</f>
        <v>Road Tire Tube</v>
      </c>
    </row>
    <row r="9409" spans="1:17" x14ac:dyDescent="0.25">
      <c r="A9409" s="2">
        <v>37937</v>
      </c>
      <c r="B9409" s="1" t="s">
        <v>446</v>
      </c>
      <c r="C9409">
        <v>484</v>
      </c>
      <c r="D9409">
        <v>21771</v>
      </c>
      <c r="E9409">
        <v>4</v>
      </c>
      <c r="F9409">
        <v>3</v>
      </c>
      <c r="G9409">
        <v>2</v>
      </c>
      <c r="H9409" s="2">
        <v>43051</v>
      </c>
      <c r="I9409" t="str">
        <f>VLOOKUP(Sales[[#This Row],[TerritoryKey]], Territories[], 2, FALSE)</f>
        <v>Southwest</v>
      </c>
      <c r="J9409">
        <f>_xlfn.XLOOKUP(Sales[[#This Row],[ProductKey]], Products!$A:$A, Products!$J:$J)</f>
        <v>2.9733000000000001</v>
      </c>
      <c r="K9409">
        <f>_xlfn.XLOOKUP(Sales[[#This Row],[ProductKey]], Products!$A:$A, Products!$K:$K)</f>
        <v>7.95</v>
      </c>
      <c r="L9409" s="1">
        <f>Sales[[#This Row],[ProductPrice]]*Sales[[#This Row],[OrderQuantity]]</f>
        <v>15.9</v>
      </c>
      <c r="M9409" s="1">
        <f>Sales[[#This Row],[OrderQuantity]]</f>
        <v>2</v>
      </c>
      <c r="N9409" s="1">
        <f>1</f>
        <v>1</v>
      </c>
      <c r="O9409" s="1">
        <f>Sales[[#This Row],[TotalSales]]-Sales[[#This Row],[TotalCost]]</f>
        <v>9.9534000000000002</v>
      </c>
      <c r="P9409" s="1">
        <f>Sales[[#This Row],[ProductCost]]*Sales[[#This Row],[OrderQuantity]]</f>
        <v>5.9466000000000001</v>
      </c>
      <c r="Q9409" s="1" t="str">
        <f>VLOOKUP(Sales[[#This Row],[ProductKey]], Products!$A$2:$D$1000, 4, FALSE)</f>
        <v>Bike Wash - Dissolver</v>
      </c>
    </row>
    <row r="9410" spans="1:17" x14ac:dyDescent="0.25">
      <c r="A9410" s="2">
        <v>37691</v>
      </c>
      <c r="B9410" s="1" t="s">
        <v>466</v>
      </c>
      <c r="C9410">
        <v>481</v>
      </c>
      <c r="D9410">
        <v>13331</v>
      </c>
      <c r="E9410">
        <v>4</v>
      </c>
      <c r="F9410">
        <v>3</v>
      </c>
      <c r="G9410">
        <v>2</v>
      </c>
      <c r="H9410" s="2">
        <v>42805</v>
      </c>
      <c r="I9410" t="str">
        <f>VLOOKUP(Sales[[#This Row],[TerritoryKey]], Territories[], 2, FALSE)</f>
        <v>Southwest</v>
      </c>
      <c r="J9410">
        <f>_xlfn.XLOOKUP(Sales[[#This Row],[ProductKey]], Products!$A:$A, Products!$J:$J)</f>
        <v>3.3622999999999998</v>
      </c>
      <c r="K9410">
        <f>_xlfn.XLOOKUP(Sales[[#This Row],[ProductKey]], Products!$A:$A, Products!$K:$K)</f>
        <v>8.99</v>
      </c>
      <c r="L9410" s="1">
        <f>Sales[[#This Row],[ProductPrice]]*Sales[[#This Row],[OrderQuantity]]</f>
        <v>17.98</v>
      </c>
      <c r="M9410" s="1">
        <f>Sales[[#This Row],[OrderQuantity]]</f>
        <v>2</v>
      </c>
      <c r="N9410" s="1">
        <f>1</f>
        <v>1</v>
      </c>
      <c r="O9410" s="1">
        <f>Sales[[#This Row],[TotalSales]]-Sales[[#This Row],[TotalCost]]</f>
        <v>11.255400000000002</v>
      </c>
      <c r="P9410" s="1">
        <f>Sales[[#This Row],[ProductCost]]*Sales[[#This Row],[OrderQuantity]]</f>
        <v>6.7245999999999997</v>
      </c>
      <c r="Q9410" s="1" t="str">
        <f>VLOOKUP(Sales[[#This Row],[ProductKey]], Products!$A$2:$D$1000, 4, FALSE)</f>
        <v>Racing Socks, M</v>
      </c>
    </row>
    <row r="9411" spans="1:17" x14ac:dyDescent="0.25">
      <c r="A9411" s="2">
        <v>37843</v>
      </c>
      <c r="B9411" s="1" t="s">
        <v>493</v>
      </c>
      <c r="C9411">
        <v>528</v>
      </c>
      <c r="D9411">
        <v>13645</v>
      </c>
      <c r="E9411">
        <v>9</v>
      </c>
      <c r="F9411">
        <v>3</v>
      </c>
      <c r="G9411">
        <v>2</v>
      </c>
      <c r="H9411" s="2">
        <v>42957</v>
      </c>
      <c r="I9411" t="str">
        <f>VLOOKUP(Sales[[#This Row],[TerritoryKey]], Territories[], 2, FALSE)</f>
        <v>Australia</v>
      </c>
      <c r="J9411">
        <f>_xlfn.XLOOKUP(Sales[[#This Row],[ProductKey]], Products!$A:$A, Products!$J:$J)</f>
        <v>1.8663000000000001</v>
      </c>
      <c r="K9411">
        <f>_xlfn.XLOOKUP(Sales[[#This Row],[ProductKey]], Products!$A:$A, Products!$K:$K)</f>
        <v>4.99</v>
      </c>
      <c r="L9411" s="1">
        <f>Sales[[#This Row],[ProductPrice]]*Sales[[#This Row],[OrderQuantity]]</f>
        <v>9.98</v>
      </c>
      <c r="M9411" s="1">
        <f>Sales[[#This Row],[OrderQuantity]]</f>
        <v>2</v>
      </c>
      <c r="N9411" s="1">
        <f>1</f>
        <v>1</v>
      </c>
      <c r="O9411" s="1">
        <f>Sales[[#This Row],[TotalSales]]-Sales[[#This Row],[TotalCost]]</f>
        <v>6.2474000000000007</v>
      </c>
      <c r="P9411" s="1">
        <f>Sales[[#This Row],[ProductCost]]*Sales[[#This Row],[OrderQuantity]]</f>
        <v>3.7326000000000001</v>
      </c>
      <c r="Q9411" s="1" t="str">
        <f>VLOOKUP(Sales[[#This Row],[ProductKey]], Products!$A$2:$D$1000, 4, FALSE)</f>
        <v>Mountain Tire Tube</v>
      </c>
    </row>
    <row r="9412" spans="1:17" x14ac:dyDescent="0.25">
      <c r="A9412" s="2">
        <v>37904</v>
      </c>
      <c r="B9412" s="1" t="s">
        <v>519</v>
      </c>
      <c r="C9412">
        <v>528</v>
      </c>
      <c r="D9412">
        <v>14400</v>
      </c>
      <c r="E9412">
        <v>4</v>
      </c>
      <c r="F9412">
        <v>3</v>
      </c>
      <c r="G9412">
        <v>2</v>
      </c>
      <c r="H9412" s="2">
        <v>43018</v>
      </c>
      <c r="I9412" t="str">
        <f>VLOOKUP(Sales[[#This Row],[TerritoryKey]], Territories[], 2, FALSE)</f>
        <v>Southwest</v>
      </c>
      <c r="J9412">
        <f>_xlfn.XLOOKUP(Sales[[#This Row],[ProductKey]], Products!$A:$A, Products!$J:$J)</f>
        <v>1.8663000000000001</v>
      </c>
      <c r="K9412">
        <f>_xlfn.XLOOKUP(Sales[[#This Row],[ProductKey]], Products!$A:$A, Products!$K:$K)</f>
        <v>4.99</v>
      </c>
      <c r="L9412" s="1">
        <f>Sales[[#This Row],[ProductPrice]]*Sales[[#This Row],[OrderQuantity]]</f>
        <v>9.98</v>
      </c>
      <c r="M9412" s="1">
        <f>Sales[[#This Row],[OrderQuantity]]</f>
        <v>2</v>
      </c>
      <c r="N9412" s="1">
        <f>1</f>
        <v>1</v>
      </c>
      <c r="O9412" s="1">
        <f>Sales[[#This Row],[TotalSales]]-Sales[[#This Row],[TotalCost]]</f>
        <v>6.2474000000000007</v>
      </c>
      <c r="P9412" s="1">
        <f>Sales[[#This Row],[ProductCost]]*Sales[[#This Row],[OrderQuantity]]</f>
        <v>3.7326000000000001</v>
      </c>
      <c r="Q9412" s="1" t="str">
        <f>VLOOKUP(Sales[[#This Row],[ProductKey]], Products!$A$2:$D$1000, 4, FALSE)</f>
        <v>Mountain Tire Tube</v>
      </c>
    </row>
    <row r="9413" spans="1:17" x14ac:dyDescent="0.25">
      <c r="A9413" s="2">
        <v>37844</v>
      </c>
      <c r="B9413" s="1" t="s">
        <v>564</v>
      </c>
      <c r="C9413">
        <v>478</v>
      </c>
      <c r="D9413">
        <v>15357</v>
      </c>
      <c r="E9413">
        <v>8</v>
      </c>
      <c r="F9413">
        <v>3</v>
      </c>
      <c r="G9413">
        <v>2</v>
      </c>
      <c r="H9413" s="2">
        <v>42958</v>
      </c>
      <c r="I9413" t="str">
        <f>VLOOKUP(Sales[[#This Row],[TerritoryKey]], Territories[], 2, FALSE)</f>
        <v>Germany</v>
      </c>
      <c r="J9413">
        <f>_xlfn.XLOOKUP(Sales[[#This Row],[ProductKey]], Products!$A:$A, Products!$J:$J)</f>
        <v>3.7363</v>
      </c>
      <c r="K9413">
        <f>_xlfn.XLOOKUP(Sales[[#This Row],[ProductKey]], Products!$A:$A, Products!$K:$K)</f>
        <v>9.99</v>
      </c>
      <c r="L9413" s="1">
        <f>Sales[[#This Row],[ProductPrice]]*Sales[[#This Row],[OrderQuantity]]</f>
        <v>19.98</v>
      </c>
      <c r="M9413" s="1">
        <f>Sales[[#This Row],[OrderQuantity]]</f>
        <v>2</v>
      </c>
      <c r="N9413" s="1">
        <f>1</f>
        <v>1</v>
      </c>
      <c r="O9413" s="1">
        <f>Sales[[#This Row],[TotalSales]]-Sales[[#This Row],[TotalCost]]</f>
        <v>12.507400000000001</v>
      </c>
      <c r="P9413" s="1">
        <f>Sales[[#This Row],[ProductCost]]*Sales[[#This Row],[OrderQuantity]]</f>
        <v>7.4725999999999999</v>
      </c>
      <c r="Q9413" s="1" t="str">
        <f>VLOOKUP(Sales[[#This Row],[ProductKey]], Products!$A$2:$D$1000, 4, FALSE)</f>
        <v>Mountain Bottle Cage</v>
      </c>
    </row>
    <row r="9414" spans="1:17" x14ac:dyDescent="0.25">
      <c r="A9414" s="2">
        <v>37784</v>
      </c>
      <c r="B9414" s="1" t="s">
        <v>567</v>
      </c>
      <c r="C9414">
        <v>485</v>
      </c>
      <c r="D9414">
        <v>13206</v>
      </c>
      <c r="E9414">
        <v>6</v>
      </c>
      <c r="F9414">
        <v>3</v>
      </c>
      <c r="G9414">
        <v>2</v>
      </c>
      <c r="H9414" s="2">
        <v>42898</v>
      </c>
      <c r="I9414" t="str">
        <f>VLOOKUP(Sales[[#This Row],[TerritoryKey]], Territories[], 2, FALSE)</f>
        <v>Canada</v>
      </c>
      <c r="J9414">
        <f>_xlfn.XLOOKUP(Sales[[#This Row],[ProductKey]], Products!$A:$A, Products!$J:$J)</f>
        <v>8.2204999999999995</v>
      </c>
      <c r="K9414">
        <f>_xlfn.XLOOKUP(Sales[[#This Row],[ProductKey]], Products!$A:$A, Products!$K:$K)</f>
        <v>21.98</v>
      </c>
      <c r="L9414" s="1">
        <f>Sales[[#This Row],[ProductPrice]]*Sales[[#This Row],[OrderQuantity]]</f>
        <v>43.96</v>
      </c>
      <c r="M9414" s="1">
        <f>Sales[[#This Row],[OrderQuantity]]</f>
        <v>2</v>
      </c>
      <c r="N9414" s="1">
        <f>1</f>
        <v>1</v>
      </c>
      <c r="O9414" s="1">
        <f>Sales[[#This Row],[TotalSales]]-Sales[[#This Row],[TotalCost]]</f>
        <v>27.519000000000002</v>
      </c>
      <c r="P9414" s="1">
        <f>Sales[[#This Row],[ProductCost]]*Sales[[#This Row],[OrderQuantity]]</f>
        <v>16.440999999999999</v>
      </c>
      <c r="Q9414" s="1" t="str">
        <f>VLOOKUP(Sales[[#This Row],[ProductKey]], Products!$A$2:$D$1000, 4, FALSE)</f>
        <v>Fender Set - Mountain</v>
      </c>
    </row>
    <row r="9415" spans="1:17" x14ac:dyDescent="0.25">
      <c r="A9415" s="2">
        <v>37721</v>
      </c>
      <c r="B9415" s="1" t="s">
        <v>577</v>
      </c>
      <c r="C9415">
        <v>478</v>
      </c>
      <c r="D9415">
        <v>19801</v>
      </c>
      <c r="E9415">
        <v>6</v>
      </c>
      <c r="F9415">
        <v>3</v>
      </c>
      <c r="G9415">
        <v>2</v>
      </c>
      <c r="H9415" s="2">
        <v>42835</v>
      </c>
      <c r="I9415" t="str">
        <f>VLOOKUP(Sales[[#This Row],[TerritoryKey]], Territories[], 2, FALSE)</f>
        <v>Canada</v>
      </c>
      <c r="J9415">
        <f>_xlfn.XLOOKUP(Sales[[#This Row],[ProductKey]], Products!$A:$A, Products!$J:$J)</f>
        <v>3.7363</v>
      </c>
      <c r="K9415">
        <f>_xlfn.XLOOKUP(Sales[[#This Row],[ProductKey]], Products!$A:$A, Products!$K:$K)</f>
        <v>9.99</v>
      </c>
      <c r="L9415" s="1">
        <f>Sales[[#This Row],[ProductPrice]]*Sales[[#This Row],[OrderQuantity]]</f>
        <v>19.98</v>
      </c>
      <c r="M9415" s="1">
        <f>Sales[[#This Row],[OrderQuantity]]</f>
        <v>2</v>
      </c>
      <c r="N9415" s="1">
        <f>1</f>
        <v>1</v>
      </c>
      <c r="O9415" s="1">
        <f>Sales[[#This Row],[TotalSales]]-Sales[[#This Row],[TotalCost]]</f>
        <v>12.507400000000001</v>
      </c>
      <c r="P9415" s="1">
        <f>Sales[[#This Row],[ProductCost]]*Sales[[#This Row],[OrderQuantity]]</f>
        <v>7.4725999999999999</v>
      </c>
      <c r="Q9415" s="1" t="str">
        <f>VLOOKUP(Sales[[#This Row],[ProductKey]], Products!$A$2:$D$1000, 4, FALSE)</f>
        <v>Mountain Bottle Cage</v>
      </c>
    </row>
    <row r="9416" spans="1:17" x14ac:dyDescent="0.25">
      <c r="A9416" s="2">
        <v>37987</v>
      </c>
      <c r="B9416" s="1" t="s">
        <v>604</v>
      </c>
      <c r="C9416">
        <v>478</v>
      </c>
      <c r="D9416">
        <v>12276</v>
      </c>
      <c r="E9416">
        <v>8</v>
      </c>
      <c r="F9416">
        <v>3</v>
      </c>
      <c r="G9416">
        <v>2</v>
      </c>
      <c r="H9416" s="2">
        <v>43101</v>
      </c>
      <c r="I9416" t="str">
        <f>VLOOKUP(Sales[[#This Row],[TerritoryKey]], Territories[], 2, FALSE)</f>
        <v>Germany</v>
      </c>
      <c r="J9416">
        <f>_xlfn.XLOOKUP(Sales[[#This Row],[ProductKey]], Products!$A:$A, Products!$J:$J)</f>
        <v>3.7363</v>
      </c>
      <c r="K9416">
        <f>_xlfn.XLOOKUP(Sales[[#This Row],[ProductKey]], Products!$A:$A, Products!$K:$K)</f>
        <v>9.99</v>
      </c>
      <c r="L9416" s="1">
        <f>Sales[[#This Row],[ProductPrice]]*Sales[[#This Row],[OrderQuantity]]</f>
        <v>19.98</v>
      </c>
      <c r="M9416" s="1">
        <f>Sales[[#This Row],[OrderQuantity]]</f>
        <v>2</v>
      </c>
      <c r="N9416" s="1">
        <f>1</f>
        <v>1</v>
      </c>
      <c r="O9416" s="1">
        <f>Sales[[#This Row],[TotalSales]]-Sales[[#This Row],[TotalCost]]</f>
        <v>12.507400000000001</v>
      </c>
      <c r="P9416" s="1">
        <f>Sales[[#This Row],[ProductCost]]*Sales[[#This Row],[OrderQuantity]]</f>
        <v>7.4725999999999999</v>
      </c>
      <c r="Q9416" s="1" t="str">
        <f>VLOOKUP(Sales[[#This Row],[ProductKey]], Products!$A$2:$D$1000, 4, FALSE)</f>
        <v>Mountain Bottle Cage</v>
      </c>
    </row>
    <row r="9417" spans="1:17" x14ac:dyDescent="0.25">
      <c r="A9417" s="2">
        <v>37906</v>
      </c>
      <c r="B9417" s="1" t="s">
        <v>605</v>
      </c>
      <c r="C9417">
        <v>485</v>
      </c>
      <c r="D9417">
        <v>12892</v>
      </c>
      <c r="E9417">
        <v>6</v>
      </c>
      <c r="F9417">
        <v>3</v>
      </c>
      <c r="G9417">
        <v>2</v>
      </c>
      <c r="H9417" s="2">
        <v>43020</v>
      </c>
      <c r="I9417" t="str">
        <f>VLOOKUP(Sales[[#This Row],[TerritoryKey]], Territories[], 2, FALSE)</f>
        <v>Canada</v>
      </c>
      <c r="J9417">
        <f>_xlfn.XLOOKUP(Sales[[#This Row],[ProductKey]], Products!$A:$A, Products!$J:$J)</f>
        <v>8.2204999999999995</v>
      </c>
      <c r="K9417">
        <f>_xlfn.XLOOKUP(Sales[[#This Row],[ProductKey]], Products!$A:$A, Products!$K:$K)</f>
        <v>21.98</v>
      </c>
      <c r="L9417" s="1">
        <f>Sales[[#This Row],[ProductPrice]]*Sales[[#This Row],[OrderQuantity]]</f>
        <v>43.96</v>
      </c>
      <c r="M9417" s="1">
        <f>Sales[[#This Row],[OrderQuantity]]</f>
        <v>2</v>
      </c>
      <c r="N9417" s="1">
        <f>1</f>
        <v>1</v>
      </c>
      <c r="O9417" s="1">
        <f>Sales[[#This Row],[TotalSales]]-Sales[[#This Row],[TotalCost]]</f>
        <v>27.519000000000002</v>
      </c>
      <c r="P9417" s="1">
        <f>Sales[[#This Row],[ProductCost]]*Sales[[#This Row],[OrderQuantity]]</f>
        <v>16.440999999999999</v>
      </c>
      <c r="Q9417" s="1" t="str">
        <f>VLOOKUP(Sales[[#This Row],[ProductKey]], Products!$A$2:$D$1000, 4, FALSE)</f>
        <v>Fender Set - Mountain</v>
      </c>
    </row>
    <row r="9418" spans="1:17" x14ac:dyDescent="0.25">
      <c r="A9418" s="2">
        <v>37967</v>
      </c>
      <c r="B9418" s="1" t="s">
        <v>616</v>
      </c>
      <c r="C9418">
        <v>528</v>
      </c>
      <c r="D9418">
        <v>12253</v>
      </c>
      <c r="E9418">
        <v>9</v>
      </c>
      <c r="F9418">
        <v>3</v>
      </c>
      <c r="G9418">
        <v>2</v>
      </c>
      <c r="H9418" s="2">
        <v>43081</v>
      </c>
      <c r="I9418" t="str">
        <f>VLOOKUP(Sales[[#This Row],[TerritoryKey]], Territories[], 2, FALSE)</f>
        <v>Australia</v>
      </c>
      <c r="J9418">
        <f>_xlfn.XLOOKUP(Sales[[#This Row],[ProductKey]], Products!$A:$A, Products!$J:$J)</f>
        <v>1.8663000000000001</v>
      </c>
      <c r="K9418">
        <f>_xlfn.XLOOKUP(Sales[[#This Row],[ProductKey]], Products!$A:$A, Products!$K:$K)</f>
        <v>4.99</v>
      </c>
      <c r="L9418" s="1">
        <f>Sales[[#This Row],[ProductPrice]]*Sales[[#This Row],[OrderQuantity]]</f>
        <v>9.98</v>
      </c>
      <c r="M9418" s="1">
        <f>Sales[[#This Row],[OrderQuantity]]</f>
        <v>2</v>
      </c>
      <c r="N9418" s="1">
        <f>1</f>
        <v>1</v>
      </c>
      <c r="O9418" s="1">
        <f>Sales[[#This Row],[TotalSales]]-Sales[[#This Row],[TotalCost]]</f>
        <v>6.2474000000000007</v>
      </c>
      <c r="P9418" s="1">
        <f>Sales[[#This Row],[ProductCost]]*Sales[[#This Row],[OrderQuantity]]</f>
        <v>3.7326000000000001</v>
      </c>
      <c r="Q9418" s="1" t="str">
        <f>VLOOKUP(Sales[[#This Row],[ProductKey]], Products!$A$2:$D$1000, 4, FALSE)</f>
        <v>Mountain Tire Tube</v>
      </c>
    </row>
    <row r="9419" spans="1:17" x14ac:dyDescent="0.25">
      <c r="A9419" s="2">
        <v>37812</v>
      </c>
      <c r="B9419" s="1" t="s">
        <v>636</v>
      </c>
      <c r="C9419">
        <v>529</v>
      </c>
      <c r="D9419">
        <v>26379</v>
      </c>
      <c r="E9419">
        <v>10</v>
      </c>
      <c r="F9419">
        <v>3</v>
      </c>
      <c r="G9419">
        <v>2</v>
      </c>
      <c r="H9419" s="2">
        <v>42926</v>
      </c>
      <c r="I9419" t="str">
        <f>VLOOKUP(Sales[[#This Row],[TerritoryKey]], Territories[], 2, FALSE)</f>
        <v>United Kingdom</v>
      </c>
      <c r="J9419">
        <f>_xlfn.XLOOKUP(Sales[[#This Row],[ProductKey]], Products!$A:$A, Products!$J:$J)</f>
        <v>1.4923</v>
      </c>
      <c r="K9419">
        <f>_xlfn.XLOOKUP(Sales[[#This Row],[ProductKey]], Products!$A:$A, Products!$K:$K)</f>
        <v>3.99</v>
      </c>
      <c r="L9419" s="1">
        <f>Sales[[#This Row],[ProductPrice]]*Sales[[#This Row],[OrderQuantity]]</f>
        <v>7.98</v>
      </c>
      <c r="M9419" s="1">
        <f>Sales[[#This Row],[OrderQuantity]]</f>
        <v>2</v>
      </c>
      <c r="N9419" s="1">
        <f>1</f>
        <v>1</v>
      </c>
      <c r="O9419" s="1">
        <f>Sales[[#This Row],[TotalSales]]-Sales[[#This Row],[TotalCost]]</f>
        <v>4.9954000000000001</v>
      </c>
      <c r="P9419" s="1">
        <f>Sales[[#This Row],[ProductCost]]*Sales[[#This Row],[OrderQuantity]]</f>
        <v>2.9845999999999999</v>
      </c>
      <c r="Q9419" s="1" t="str">
        <f>VLOOKUP(Sales[[#This Row],[ProductKey]], Products!$A$2:$D$1000, 4, FALSE)</f>
        <v>Road Tire Tube</v>
      </c>
    </row>
    <row r="9420" spans="1:17" x14ac:dyDescent="0.25">
      <c r="A9420" s="2">
        <v>37664</v>
      </c>
      <c r="B9420" s="1" t="s">
        <v>643</v>
      </c>
      <c r="C9420">
        <v>484</v>
      </c>
      <c r="D9420">
        <v>22746</v>
      </c>
      <c r="E9420">
        <v>4</v>
      </c>
      <c r="F9420">
        <v>3</v>
      </c>
      <c r="G9420">
        <v>2</v>
      </c>
      <c r="H9420" s="2">
        <v>42778</v>
      </c>
      <c r="I9420" t="str">
        <f>VLOOKUP(Sales[[#This Row],[TerritoryKey]], Territories[], 2, FALSE)</f>
        <v>Southwest</v>
      </c>
      <c r="J9420">
        <f>_xlfn.XLOOKUP(Sales[[#This Row],[ProductKey]], Products!$A:$A, Products!$J:$J)</f>
        <v>2.9733000000000001</v>
      </c>
      <c r="K9420">
        <f>_xlfn.XLOOKUP(Sales[[#This Row],[ProductKey]], Products!$A:$A, Products!$K:$K)</f>
        <v>7.95</v>
      </c>
      <c r="L9420" s="1">
        <f>Sales[[#This Row],[ProductPrice]]*Sales[[#This Row],[OrderQuantity]]</f>
        <v>15.9</v>
      </c>
      <c r="M9420" s="1">
        <f>Sales[[#This Row],[OrderQuantity]]</f>
        <v>2</v>
      </c>
      <c r="N9420" s="1">
        <f>1</f>
        <v>1</v>
      </c>
      <c r="O9420" s="1">
        <f>Sales[[#This Row],[TotalSales]]-Sales[[#This Row],[TotalCost]]</f>
        <v>9.9534000000000002</v>
      </c>
      <c r="P9420" s="1">
        <f>Sales[[#This Row],[ProductCost]]*Sales[[#This Row],[OrderQuantity]]</f>
        <v>5.9466000000000001</v>
      </c>
      <c r="Q9420" s="1" t="str">
        <f>VLOOKUP(Sales[[#This Row],[ProductKey]], Products!$A$2:$D$1000, 4, FALSE)</f>
        <v>Bike Wash - Dissolver</v>
      </c>
    </row>
    <row r="9421" spans="1:17" x14ac:dyDescent="0.25">
      <c r="A9421" s="2">
        <v>37904</v>
      </c>
      <c r="B9421" s="1" t="s">
        <v>681</v>
      </c>
      <c r="C9421">
        <v>478</v>
      </c>
      <c r="D9421">
        <v>14584</v>
      </c>
      <c r="E9421">
        <v>4</v>
      </c>
      <c r="F9421">
        <v>3</v>
      </c>
      <c r="G9421">
        <v>2</v>
      </c>
      <c r="H9421" s="2">
        <v>43018</v>
      </c>
      <c r="I9421" t="str">
        <f>VLOOKUP(Sales[[#This Row],[TerritoryKey]], Territories[], 2, FALSE)</f>
        <v>Southwest</v>
      </c>
      <c r="J9421">
        <f>_xlfn.XLOOKUP(Sales[[#This Row],[ProductKey]], Products!$A:$A, Products!$J:$J)</f>
        <v>3.7363</v>
      </c>
      <c r="K9421">
        <f>_xlfn.XLOOKUP(Sales[[#This Row],[ProductKey]], Products!$A:$A, Products!$K:$K)</f>
        <v>9.99</v>
      </c>
      <c r="L9421" s="1">
        <f>Sales[[#This Row],[ProductPrice]]*Sales[[#This Row],[OrderQuantity]]</f>
        <v>19.98</v>
      </c>
      <c r="M9421" s="1">
        <f>Sales[[#This Row],[OrderQuantity]]</f>
        <v>2</v>
      </c>
      <c r="N9421" s="1">
        <f>1</f>
        <v>1</v>
      </c>
      <c r="O9421" s="1">
        <f>Sales[[#This Row],[TotalSales]]-Sales[[#This Row],[TotalCost]]</f>
        <v>12.507400000000001</v>
      </c>
      <c r="P9421" s="1">
        <f>Sales[[#This Row],[ProductCost]]*Sales[[#This Row],[OrderQuantity]]</f>
        <v>7.4725999999999999</v>
      </c>
      <c r="Q9421" s="1" t="str">
        <f>VLOOKUP(Sales[[#This Row],[ProductKey]], Products!$A$2:$D$1000, 4, FALSE)</f>
        <v>Mountain Bottle Cage</v>
      </c>
    </row>
    <row r="9422" spans="1:17" x14ac:dyDescent="0.25">
      <c r="A9422" s="2">
        <v>37663</v>
      </c>
      <c r="B9422" s="1" t="s">
        <v>700</v>
      </c>
      <c r="C9422">
        <v>485</v>
      </c>
      <c r="D9422">
        <v>11874</v>
      </c>
      <c r="E9422">
        <v>4</v>
      </c>
      <c r="F9422">
        <v>3</v>
      </c>
      <c r="G9422">
        <v>2</v>
      </c>
      <c r="H9422" s="2">
        <v>42777</v>
      </c>
      <c r="I9422" t="str">
        <f>VLOOKUP(Sales[[#This Row],[TerritoryKey]], Territories[], 2, FALSE)</f>
        <v>Southwest</v>
      </c>
      <c r="J9422">
        <f>_xlfn.XLOOKUP(Sales[[#This Row],[ProductKey]], Products!$A:$A, Products!$J:$J)</f>
        <v>8.2204999999999995</v>
      </c>
      <c r="K9422">
        <f>_xlfn.XLOOKUP(Sales[[#This Row],[ProductKey]], Products!$A:$A, Products!$K:$K)</f>
        <v>21.98</v>
      </c>
      <c r="L9422" s="1">
        <f>Sales[[#This Row],[ProductPrice]]*Sales[[#This Row],[OrderQuantity]]</f>
        <v>43.96</v>
      </c>
      <c r="M9422" s="1">
        <f>Sales[[#This Row],[OrderQuantity]]</f>
        <v>2</v>
      </c>
      <c r="N9422" s="1">
        <f>1</f>
        <v>1</v>
      </c>
      <c r="O9422" s="1">
        <f>Sales[[#This Row],[TotalSales]]-Sales[[#This Row],[TotalCost]]</f>
        <v>27.519000000000002</v>
      </c>
      <c r="P9422" s="1">
        <f>Sales[[#This Row],[ProductCost]]*Sales[[#This Row],[OrderQuantity]]</f>
        <v>16.440999999999999</v>
      </c>
      <c r="Q9422" s="1" t="str">
        <f>VLOOKUP(Sales[[#This Row],[ProductKey]], Products!$A$2:$D$1000, 4, FALSE)</f>
        <v>Fender Set - Mountain</v>
      </c>
    </row>
    <row r="9423" spans="1:17" x14ac:dyDescent="0.25">
      <c r="A9423" s="2">
        <v>37692</v>
      </c>
      <c r="B9423" s="1" t="s">
        <v>725</v>
      </c>
      <c r="C9423">
        <v>478</v>
      </c>
      <c r="D9423">
        <v>17208</v>
      </c>
      <c r="E9423">
        <v>8</v>
      </c>
      <c r="F9423">
        <v>3</v>
      </c>
      <c r="G9423">
        <v>2</v>
      </c>
      <c r="H9423" s="2">
        <v>42806</v>
      </c>
      <c r="I9423" t="str">
        <f>VLOOKUP(Sales[[#This Row],[TerritoryKey]], Territories[], 2, FALSE)</f>
        <v>Germany</v>
      </c>
      <c r="J9423">
        <f>_xlfn.XLOOKUP(Sales[[#This Row],[ProductKey]], Products!$A:$A, Products!$J:$J)</f>
        <v>3.7363</v>
      </c>
      <c r="K9423">
        <f>_xlfn.XLOOKUP(Sales[[#This Row],[ProductKey]], Products!$A:$A, Products!$K:$K)</f>
        <v>9.99</v>
      </c>
      <c r="L9423" s="1">
        <f>Sales[[#This Row],[ProductPrice]]*Sales[[#This Row],[OrderQuantity]]</f>
        <v>19.98</v>
      </c>
      <c r="M9423" s="1">
        <f>Sales[[#This Row],[OrderQuantity]]</f>
        <v>2</v>
      </c>
      <c r="N9423" s="1">
        <f>1</f>
        <v>1</v>
      </c>
      <c r="O9423" s="1">
        <f>Sales[[#This Row],[TotalSales]]-Sales[[#This Row],[TotalCost]]</f>
        <v>12.507400000000001</v>
      </c>
      <c r="P9423" s="1">
        <f>Sales[[#This Row],[ProductCost]]*Sales[[#This Row],[OrderQuantity]]</f>
        <v>7.4725999999999999</v>
      </c>
      <c r="Q9423" s="1" t="str">
        <f>VLOOKUP(Sales[[#This Row],[ProductKey]], Products!$A$2:$D$1000, 4, FALSE)</f>
        <v>Mountain Bottle Cage</v>
      </c>
    </row>
    <row r="9424" spans="1:17" x14ac:dyDescent="0.25">
      <c r="A9424" s="2">
        <v>37751</v>
      </c>
      <c r="B9424" s="1" t="s">
        <v>727</v>
      </c>
      <c r="C9424">
        <v>529</v>
      </c>
      <c r="D9424">
        <v>17898</v>
      </c>
      <c r="E9424">
        <v>8</v>
      </c>
      <c r="F9424">
        <v>3</v>
      </c>
      <c r="G9424">
        <v>2</v>
      </c>
      <c r="H9424" s="2">
        <v>42865</v>
      </c>
      <c r="I9424" t="str">
        <f>VLOOKUP(Sales[[#This Row],[TerritoryKey]], Territories[], 2, FALSE)</f>
        <v>Germany</v>
      </c>
      <c r="J9424">
        <f>_xlfn.XLOOKUP(Sales[[#This Row],[ProductKey]], Products!$A:$A, Products!$J:$J)</f>
        <v>1.4923</v>
      </c>
      <c r="K9424">
        <f>_xlfn.XLOOKUP(Sales[[#This Row],[ProductKey]], Products!$A:$A, Products!$K:$K)</f>
        <v>3.99</v>
      </c>
      <c r="L9424" s="1">
        <f>Sales[[#This Row],[ProductPrice]]*Sales[[#This Row],[OrderQuantity]]</f>
        <v>7.98</v>
      </c>
      <c r="M9424" s="1">
        <f>Sales[[#This Row],[OrderQuantity]]</f>
        <v>2</v>
      </c>
      <c r="N9424" s="1">
        <f>1</f>
        <v>1</v>
      </c>
      <c r="O9424" s="1">
        <f>Sales[[#This Row],[TotalSales]]-Sales[[#This Row],[TotalCost]]</f>
        <v>4.9954000000000001</v>
      </c>
      <c r="P9424" s="1">
        <f>Sales[[#This Row],[ProductCost]]*Sales[[#This Row],[OrderQuantity]]</f>
        <v>2.9845999999999999</v>
      </c>
      <c r="Q9424" s="1" t="str">
        <f>VLOOKUP(Sales[[#This Row],[ProductKey]], Products!$A$2:$D$1000, 4, FALSE)</f>
        <v>Road Tire Tube</v>
      </c>
    </row>
    <row r="9425" spans="1:17" x14ac:dyDescent="0.25">
      <c r="A9425" s="2">
        <v>37723</v>
      </c>
      <c r="B9425" s="1" t="s">
        <v>784</v>
      </c>
      <c r="C9425">
        <v>529</v>
      </c>
      <c r="D9425">
        <v>25226</v>
      </c>
      <c r="E9425">
        <v>9</v>
      </c>
      <c r="F9425">
        <v>3</v>
      </c>
      <c r="G9425">
        <v>2</v>
      </c>
      <c r="H9425" s="2">
        <v>42837</v>
      </c>
      <c r="I9425" t="str">
        <f>VLOOKUP(Sales[[#This Row],[TerritoryKey]], Territories[], 2, FALSE)</f>
        <v>Australia</v>
      </c>
      <c r="J9425">
        <f>_xlfn.XLOOKUP(Sales[[#This Row],[ProductKey]], Products!$A:$A, Products!$J:$J)</f>
        <v>1.4923</v>
      </c>
      <c r="K9425">
        <f>_xlfn.XLOOKUP(Sales[[#This Row],[ProductKey]], Products!$A:$A, Products!$K:$K)</f>
        <v>3.99</v>
      </c>
      <c r="L9425" s="1">
        <f>Sales[[#This Row],[ProductPrice]]*Sales[[#This Row],[OrderQuantity]]</f>
        <v>7.98</v>
      </c>
      <c r="M9425" s="1">
        <f>Sales[[#This Row],[OrderQuantity]]</f>
        <v>2</v>
      </c>
      <c r="N9425" s="1">
        <f>1</f>
        <v>1</v>
      </c>
      <c r="O9425" s="1">
        <f>Sales[[#This Row],[TotalSales]]-Sales[[#This Row],[TotalCost]]</f>
        <v>4.9954000000000001</v>
      </c>
      <c r="P9425" s="1">
        <f>Sales[[#This Row],[ProductCost]]*Sales[[#This Row],[OrderQuantity]]</f>
        <v>2.9845999999999999</v>
      </c>
      <c r="Q9425" s="1" t="str">
        <f>VLOOKUP(Sales[[#This Row],[ProductKey]], Products!$A$2:$D$1000, 4, FALSE)</f>
        <v>Road Tire Tube</v>
      </c>
    </row>
    <row r="9426" spans="1:17" x14ac:dyDescent="0.25">
      <c r="A9426" s="2">
        <v>37966</v>
      </c>
      <c r="B9426" s="1" t="s">
        <v>797</v>
      </c>
      <c r="C9426">
        <v>539</v>
      </c>
      <c r="D9426">
        <v>20399</v>
      </c>
      <c r="E9426">
        <v>1</v>
      </c>
      <c r="F9426">
        <v>3</v>
      </c>
      <c r="G9426">
        <v>2</v>
      </c>
      <c r="H9426" s="2">
        <v>43080</v>
      </c>
      <c r="I9426" t="str">
        <f>VLOOKUP(Sales[[#This Row],[TerritoryKey]], Territories[], 2, FALSE)</f>
        <v>Northwest</v>
      </c>
      <c r="J9426">
        <f>_xlfn.XLOOKUP(Sales[[#This Row],[ProductKey]], Products!$A:$A, Products!$J:$J)</f>
        <v>9.3462999999999994</v>
      </c>
      <c r="K9426">
        <f>_xlfn.XLOOKUP(Sales[[#This Row],[ProductKey]], Products!$A:$A, Products!$K:$K)</f>
        <v>24.99</v>
      </c>
      <c r="L9426" s="1">
        <f>Sales[[#This Row],[ProductPrice]]*Sales[[#This Row],[OrderQuantity]]</f>
        <v>49.98</v>
      </c>
      <c r="M9426" s="1">
        <f>Sales[[#This Row],[OrderQuantity]]</f>
        <v>2</v>
      </c>
      <c r="N9426" s="1">
        <f>1</f>
        <v>1</v>
      </c>
      <c r="O9426" s="1">
        <f>Sales[[#This Row],[TotalSales]]-Sales[[#This Row],[TotalCost]]</f>
        <v>31.287399999999998</v>
      </c>
      <c r="P9426" s="1">
        <f>Sales[[#This Row],[ProductCost]]*Sales[[#This Row],[OrderQuantity]]</f>
        <v>18.692599999999999</v>
      </c>
      <c r="Q9426" s="1" t="str">
        <f>VLOOKUP(Sales[[#This Row],[ProductKey]], Products!$A$2:$D$1000, 4, FALSE)</f>
        <v>ML Road Tire</v>
      </c>
    </row>
    <row r="9427" spans="1:17" x14ac:dyDescent="0.25">
      <c r="A9427" s="2">
        <v>37965</v>
      </c>
      <c r="B9427" s="1" t="s">
        <v>799</v>
      </c>
      <c r="C9427">
        <v>529</v>
      </c>
      <c r="D9427">
        <v>23422</v>
      </c>
      <c r="E9427">
        <v>9</v>
      </c>
      <c r="F9427">
        <v>3</v>
      </c>
      <c r="G9427">
        <v>2</v>
      </c>
      <c r="H9427" s="2">
        <v>43079</v>
      </c>
      <c r="I9427" t="str">
        <f>VLOOKUP(Sales[[#This Row],[TerritoryKey]], Territories[], 2, FALSE)</f>
        <v>Australia</v>
      </c>
      <c r="J9427">
        <f>_xlfn.XLOOKUP(Sales[[#This Row],[ProductKey]], Products!$A:$A, Products!$J:$J)</f>
        <v>1.4923</v>
      </c>
      <c r="K9427">
        <f>_xlfn.XLOOKUP(Sales[[#This Row],[ProductKey]], Products!$A:$A, Products!$K:$K)</f>
        <v>3.99</v>
      </c>
      <c r="L9427" s="1">
        <f>Sales[[#This Row],[ProductPrice]]*Sales[[#This Row],[OrderQuantity]]</f>
        <v>7.98</v>
      </c>
      <c r="M9427" s="1">
        <f>Sales[[#This Row],[OrderQuantity]]</f>
        <v>2</v>
      </c>
      <c r="N9427" s="1">
        <f>1</f>
        <v>1</v>
      </c>
      <c r="O9427" s="1">
        <f>Sales[[#This Row],[TotalSales]]-Sales[[#This Row],[TotalCost]]</f>
        <v>4.9954000000000001</v>
      </c>
      <c r="P9427" s="1">
        <f>Sales[[#This Row],[ProductCost]]*Sales[[#This Row],[OrderQuantity]]</f>
        <v>2.9845999999999999</v>
      </c>
      <c r="Q9427" s="1" t="str">
        <f>VLOOKUP(Sales[[#This Row],[ProductKey]], Products!$A$2:$D$1000, 4, FALSE)</f>
        <v>Road Tire Tube</v>
      </c>
    </row>
    <row r="9428" spans="1:17" x14ac:dyDescent="0.25">
      <c r="A9428" s="2">
        <v>38139</v>
      </c>
      <c r="B9428" s="1" t="s">
        <v>800</v>
      </c>
      <c r="C9428">
        <v>462</v>
      </c>
      <c r="D9428">
        <v>25756</v>
      </c>
      <c r="E9428">
        <v>8</v>
      </c>
      <c r="F9428">
        <v>3</v>
      </c>
      <c r="G9428">
        <v>2</v>
      </c>
      <c r="H9428" s="2">
        <v>43252</v>
      </c>
      <c r="I9428" t="str">
        <f>VLOOKUP(Sales[[#This Row],[TerritoryKey]], Territories[], 2, FALSE)</f>
        <v>Germany</v>
      </c>
      <c r="J9428">
        <f>_xlfn.XLOOKUP(Sales[[#This Row],[ProductKey]], Products!$A:$A, Products!$J:$J)</f>
        <v>9.7135999999999996</v>
      </c>
      <c r="K9428">
        <f>_xlfn.XLOOKUP(Sales[[#This Row],[ProductKey]], Products!$A:$A, Products!$K:$K)</f>
        <v>23.548100000000002</v>
      </c>
      <c r="L9428" s="1">
        <f>Sales[[#This Row],[ProductPrice]]*Sales[[#This Row],[OrderQuantity]]</f>
        <v>47.096200000000003</v>
      </c>
      <c r="M9428" s="1">
        <f>Sales[[#This Row],[OrderQuantity]]</f>
        <v>2</v>
      </c>
      <c r="N9428" s="1">
        <f>1</f>
        <v>1</v>
      </c>
      <c r="O9428" s="1">
        <f>Sales[[#This Row],[TotalSales]]-Sales[[#This Row],[TotalCost]]</f>
        <v>27.669000000000004</v>
      </c>
      <c r="P9428" s="1">
        <f>Sales[[#This Row],[ProductCost]]*Sales[[#This Row],[OrderQuantity]]</f>
        <v>19.427199999999999</v>
      </c>
      <c r="Q9428" s="1" t="str">
        <f>VLOOKUP(Sales[[#This Row],[ProductKey]], Products!$A$2:$D$1000, 4, FALSE)</f>
        <v>Half-Finger Gloves, S</v>
      </c>
    </row>
    <row r="9429" spans="1:17" x14ac:dyDescent="0.25">
      <c r="A9429" s="2">
        <v>37784</v>
      </c>
      <c r="B9429" s="1" t="s">
        <v>865</v>
      </c>
      <c r="C9429">
        <v>484</v>
      </c>
      <c r="D9429">
        <v>13920</v>
      </c>
      <c r="E9429">
        <v>6</v>
      </c>
      <c r="F9429">
        <v>3</v>
      </c>
      <c r="G9429">
        <v>2</v>
      </c>
      <c r="H9429" s="2">
        <v>42898</v>
      </c>
      <c r="I9429" t="str">
        <f>VLOOKUP(Sales[[#This Row],[TerritoryKey]], Territories[], 2, FALSE)</f>
        <v>Canada</v>
      </c>
      <c r="J9429">
        <f>_xlfn.XLOOKUP(Sales[[#This Row],[ProductKey]], Products!$A:$A, Products!$J:$J)</f>
        <v>2.9733000000000001</v>
      </c>
      <c r="K9429">
        <f>_xlfn.XLOOKUP(Sales[[#This Row],[ProductKey]], Products!$A:$A, Products!$K:$K)</f>
        <v>7.95</v>
      </c>
      <c r="L9429" s="1">
        <f>Sales[[#This Row],[ProductPrice]]*Sales[[#This Row],[OrderQuantity]]</f>
        <v>15.9</v>
      </c>
      <c r="M9429" s="1">
        <f>Sales[[#This Row],[OrderQuantity]]</f>
        <v>2</v>
      </c>
      <c r="N9429" s="1">
        <f>1</f>
        <v>1</v>
      </c>
      <c r="O9429" s="1">
        <f>Sales[[#This Row],[TotalSales]]-Sales[[#This Row],[TotalCost]]</f>
        <v>9.9534000000000002</v>
      </c>
      <c r="P9429" s="1">
        <f>Sales[[#This Row],[ProductCost]]*Sales[[#This Row],[OrderQuantity]]</f>
        <v>5.9466000000000001</v>
      </c>
      <c r="Q9429" s="1" t="str">
        <f>VLOOKUP(Sales[[#This Row],[ProductKey]], Products!$A$2:$D$1000, 4, FALSE)</f>
        <v>Bike Wash - Dissolver</v>
      </c>
    </row>
    <row r="9430" spans="1:17" x14ac:dyDescent="0.25">
      <c r="A9430" s="2">
        <v>37633</v>
      </c>
      <c r="B9430" s="1" t="s">
        <v>867</v>
      </c>
      <c r="C9430">
        <v>541</v>
      </c>
      <c r="D9430">
        <v>26057</v>
      </c>
      <c r="E9430">
        <v>4</v>
      </c>
      <c r="F9430">
        <v>3</v>
      </c>
      <c r="G9430">
        <v>2</v>
      </c>
      <c r="H9430" s="2">
        <v>42747</v>
      </c>
      <c r="I9430" t="str">
        <f>VLOOKUP(Sales[[#This Row],[TerritoryKey]], Territories[], 2, FALSE)</f>
        <v>Southwest</v>
      </c>
      <c r="J9430">
        <f>_xlfn.XLOOKUP(Sales[[#This Row],[ProductKey]], Products!$A:$A, Products!$J:$J)</f>
        <v>10.8423</v>
      </c>
      <c r="K9430">
        <f>_xlfn.XLOOKUP(Sales[[#This Row],[ProductKey]], Products!$A:$A, Products!$K:$K)</f>
        <v>28.99</v>
      </c>
      <c r="L9430" s="1">
        <f>Sales[[#This Row],[ProductPrice]]*Sales[[#This Row],[OrderQuantity]]</f>
        <v>57.98</v>
      </c>
      <c r="M9430" s="1">
        <f>Sales[[#This Row],[OrderQuantity]]</f>
        <v>2</v>
      </c>
      <c r="N9430" s="1">
        <f>1</f>
        <v>1</v>
      </c>
      <c r="O9430" s="1">
        <f>Sales[[#This Row],[TotalSales]]-Sales[[#This Row],[TotalCost]]</f>
        <v>36.295400000000001</v>
      </c>
      <c r="P9430" s="1">
        <f>Sales[[#This Row],[ProductCost]]*Sales[[#This Row],[OrderQuantity]]</f>
        <v>21.6846</v>
      </c>
      <c r="Q9430" s="1" t="str">
        <f>VLOOKUP(Sales[[#This Row],[ProductKey]], Products!$A$2:$D$1000, 4, FALSE)</f>
        <v>Touring Tire</v>
      </c>
    </row>
    <row r="9431" spans="1:17" x14ac:dyDescent="0.25">
      <c r="A9431" s="2">
        <v>38169</v>
      </c>
      <c r="B9431" s="1" t="s">
        <v>876</v>
      </c>
      <c r="C9431">
        <v>478</v>
      </c>
      <c r="D9431">
        <v>16950</v>
      </c>
      <c r="E9431">
        <v>6</v>
      </c>
      <c r="F9431">
        <v>3</v>
      </c>
      <c r="G9431">
        <v>2</v>
      </c>
      <c r="H9431" s="2">
        <v>43282</v>
      </c>
      <c r="I9431" t="str">
        <f>VLOOKUP(Sales[[#This Row],[TerritoryKey]], Territories[], 2, FALSE)</f>
        <v>Canada</v>
      </c>
      <c r="J9431">
        <f>_xlfn.XLOOKUP(Sales[[#This Row],[ProductKey]], Products!$A:$A, Products!$J:$J)</f>
        <v>3.7363</v>
      </c>
      <c r="K9431">
        <f>_xlfn.XLOOKUP(Sales[[#This Row],[ProductKey]], Products!$A:$A, Products!$K:$K)</f>
        <v>9.99</v>
      </c>
      <c r="L9431" s="1">
        <f>Sales[[#This Row],[ProductPrice]]*Sales[[#This Row],[OrderQuantity]]</f>
        <v>19.98</v>
      </c>
      <c r="M9431" s="1">
        <f>Sales[[#This Row],[OrderQuantity]]</f>
        <v>2</v>
      </c>
      <c r="N9431" s="1">
        <f>1</f>
        <v>1</v>
      </c>
      <c r="O9431" s="1">
        <f>Sales[[#This Row],[TotalSales]]-Sales[[#This Row],[TotalCost]]</f>
        <v>12.507400000000001</v>
      </c>
      <c r="P9431" s="1">
        <f>Sales[[#This Row],[ProductCost]]*Sales[[#This Row],[OrderQuantity]]</f>
        <v>7.4725999999999999</v>
      </c>
      <c r="Q9431" s="1" t="str">
        <f>VLOOKUP(Sales[[#This Row],[ProductKey]], Products!$A$2:$D$1000, 4, FALSE)</f>
        <v>Mountain Bottle Cage</v>
      </c>
    </row>
    <row r="9432" spans="1:17" x14ac:dyDescent="0.25">
      <c r="A9432" s="2">
        <v>37631</v>
      </c>
      <c r="B9432" s="1" t="s">
        <v>879</v>
      </c>
      <c r="C9432">
        <v>464</v>
      </c>
      <c r="D9432">
        <v>17530</v>
      </c>
      <c r="E9432">
        <v>1</v>
      </c>
      <c r="F9432">
        <v>3</v>
      </c>
      <c r="G9432">
        <v>2</v>
      </c>
      <c r="H9432" s="2">
        <v>42745</v>
      </c>
      <c r="I9432" t="str">
        <f>VLOOKUP(Sales[[#This Row],[TerritoryKey]], Territories[], 2, FALSE)</f>
        <v>Northwest</v>
      </c>
      <c r="J9432">
        <f>_xlfn.XLOOKUP(Sales[[#This Row],[ProductKey]], Products!$A:$A, Products!$J:$J)</f>
        <v>9.7135999999999996</v>
      </c>
      <c r="K9432">
        <f>_xlfn.XLOOKUP(Sales[[#This Row],[ProductKey]], Products!$A:$A, Products!$K:$K)</f>
        <v>23.548100000000002</v>
      </c>
      <c r="L9432" s="1">
        <f>Sales[[#This Row],[ProductPrice]]*Sales[[#This Row],[OrderQuantity]]</f>
        <v>47.096200000000003</v>
      </c>
      <c r="M9432" s="1">
        <f>Sales[[#This Row],[OrderQuantity]]</f>
        <v>2</v>
      </c>
      <c r="N9432" s="1">
        <f>1</f>
        <v>1</v>
      </c>
      <c r="O9432" s="1">
        <f>Sales[[#This Row],[TotalSales]]-Sales[[#This Row],[TotalCost]]</f>
        <v>27.669000000000004</v>
      </c>
      <c r="P9432" s="1">
        <f>Sales[[#This Row],[ProductCost]]*Sales[[#This Row],[OrderQuantity]]</f>
        <v>19.427199999999999</v>
      </c>
      <c r="Q9432" s="1" t="str">
        <f>VLOOKUP(Sales[[#This Row],[ProductKey]], Products!$A$2:$D$1000, 4, FALSE)</f>
        <v>Half-Finger Gloves, M</v>
      </c>
    </row>
    <row r="9433" spans="1:17" x14ac:dyDescent="0.25">
      <c r="A9433" s="2">
        <v>37814</v>
      </c>
      <c r="B9433" s="1" t="s">
        <v>880</v>
      </c>
      <c r="C9433">
        <v>535</v>
      </c>
      <c r="D9433">
        <v>14965</v>
      </c>
      <c r="E9433">
        <v>7</v>
      </c>
      <c r="F9433">
        <v>3</v>
      </c>
      <c r="G9433">
        <v>2</v>
      </c>
      <c r="H9433" s="2">
        <v>42928</v>
      </c>
      <c r="I9433" t="str">
        <f>VLOOKUP(Sales[[#This Row],[TerritoryKey]], Territories[], 2, FALSE)</f>
        <v>France</v>
      </c>
      <c r="J9433">
        <f>_xlfn.XLOOKUP(Sales[[#This Row],[ProductKey]], Products!$A:$A, Products!$J:$J)</f>
        <v>9.3462999999999994</v>
      </c>
      <c r="K9433">
        <f>_xlfn.XLOOKUP(Sales[[#This Row],[ProductKey]], Products!$A:$A, Products!$K:$K)</f>
        <v>24.99</v>
      </c>
      <c r="L9433" s="1">
        <f>Sales[[#This Row],[ProductPrice]]*Sales[[#This Row],[OrderQuantity]]</f>
        <v>49.98</v>
      </c>
      <c r="M9433" s="1">
        <f>Sales[[#This Row],[OrderQuantity]]</f>
        <v>2</v>
      </c>
      <c r="N9433" s="1">
        <f>1</f>
        <v>1</v>
      </c>
      <c r="O9433" s="1">
        <f>Sales[[#This Row],[TotalSales]]-Sales[[#This Row],[TotalCost]]</f>
        <v>31.287399999999998</v>
      </c>
      <c r="P9433" s="1">
        <f>Sales[[#This Row],[ProductCost]]*Sales[[#This Row],[OrderQuantity]]</f>
        <v>18.692599999999999</v>
      </c>
      <c r="Q9433" s="1" t="str">
        <f>VLOOKUP(Sales[[#This Row],[ProductKey]], Products!$A$2:$D$1000, 4, FALSE)</f>
        <v>LL Mountain Tire</v>
      </c>
    </row>
    <row r="9434" spans="1:17" x14ac:dyDescent="0.25">
      <c r="A9434" s="2">
        <v>37844</v>
      </c>
      <c r="B9434" s="1" t="s">
        <v>903</v>
      </c>
      <c r="C9434">
        <v>529</v>
      </c>
      <c r="D9434">
        <v>25214</v>
      </c>
      <c r="E9434">
        <v>9</v>
      </c>
      <c r="F9434">
        <v>3</v>
      </c>
      <c r="G9434">
        <v>2</v>
      </c>
      <c r="H9434" s="2">
        <v>42958</v>
      </c>
      <c r="I9434" t="str">
        <f>VLOOKUP(Sales[[#This Row],[TerritoryKey]], Territories[], 2, FALSE)</f>
        <v>Australia</v>
      </c>
      <c r="J9434">
        <f>_xlfn.XLOOKUP(Sales[[#This Row],[ProductKey]], Products!$A:$A, Products!$J:$J)</f>
        <v>1.4923</v>
      </c>
      <c r="K9434">
        <f>_xlfn.XLOOKUP(Sales[[#This Row],[ProductKey]], Products!$A:$A, Products!$K:$K)</f>
        <v>3.99</v>
      </c>
      <c r="L9434" s="1">
        <f>Sales[[#This Row],[ProductPrice]]*Sales[[#This Row],[OrderQuantity]]</f>
        <v>7.98</v>
      </c>
      <c r="M9434" s="1">
        <f>Sales[[#This Row],[OrderQuantity]]</f>
        <v>2</v>
      </c>
      <c r="N9434" s="1">
        <f>1</f>
        <v>1</v>
      </c>
      <c r="O9434" s="1">
        <f>Sales[[#This Row],[TotalSales]]-Sales[[#This Row],[TotalCost]]</f>
        <v>4.9954000000000001</v>
      </c>
      <c r="P9434" s="1">
        <f>Sales[[#This Row],[ProductCost]]*Sales[[#This Row],[OrderQuantity]]</f>
        <v>2.9845999999999999</v>
      </c>
      <c r="Q9434" s="1" t="str">
        <f>VLOOKUP(Sales[[#This Row],[ProductKey]], Products!$A$2:$D$1000, 4, FALSE)</f>
        <v>Road Tire Tube</v>
      </c>
    </row>
    <row r="9435" spans="1:17" x14ac:dyDescent="0.25">
      <c r="A9435" s="2">
        <v>37875</v>
      </c>
      <c r="B9435" s="1" t="s">
        <v>936</v>
      </c>
      <c r="C9435">
        <v>481</v>
      </c>
      <c r="D9435">
        <v>11658</v>
      </c>
      <c r="E9435">
        <v>4</v>
      </c>
      <c r="F9435">
        <v>3</v>
      </c>
      <c r="G9435">
        <v>2</v>
      </c>
      <c r="H9435" s="2">
        <v>42989</v>
      </c>
      <c r="I9435" t="str">
        <f>VLOOKUP(Sales[[#This Row],[TerritoryKey]], Territories[], 2, FALSE)</f>
        <v>Southwest</v>
      </c>
      <c r="J9435">
        <f>_xlfn.XLOOKUP(Sales[[#This Row],[ProductKey]], Products!$A:$A, Products!$J:$J)</f>
        <v>3.3622999999999998</v>
      </c>
      <c r="K9435">
        <f>_xlfn.XLOOKUP(Sales[[#This Row],[ProductKey]], Products!$A:$A, Products!$K:$K)</f>
        <v>8.99</v>
      </c>
      <c r="L9435" s="1">
        <f>Sales[[#This Row],[ProductPrice]]*Sales[[#This Row],[OrderQuantity]]</f>
        <v>17.98</v>
      </c>
      <c r="M9435" s="1">
        <f>Sales[[#This Row],[OrderQuantity]]</f>
        <v>2</v>
      </c>
      <c r="N9435" s="1">
        <f>1</f>
        <v>1</v>
      </c>
      <c r="O9435" s="1">
        <f>Sales[[#This Row],[TotalSales]]-Sales[[#This Row],[TotalCost]]</f>
        <v>11.255400000000002</v>
      </c>
      <c r="P9435" s="1">
        <f>Sales[[#This Row],[ProductCost]]*Sales[[#This Row],[OrderQuantity]]</f>
        <v>6.7245999999999997</v>
      </c>
      <c r="Q9435" s="1" t="str">
        <f>VLOOKUP(Sales[[#This Row],[ProductKey]], Products!$A$2:$D$1000, 4, FALSE)</f>
        <v>Racing Socks, M</v>
      </c>
    </row>
    <row r="9436" spans="1:17" x14ac:dyDescent="0.25">
      <c r="A9436" s="2">
        <v>38169</v>
      </c>
      <c r="B9436" s="1" t="s">
        <v>943</v>
      </c>
      <c r="C9436">
        <v>528</v>
      </c>
      <c r="D9436">
        <v>14141</v>
      </c>
      <c r="E9436">
        <v>7</v>
      </c>
      <c r="F9436">
        <v>3</v>
      </c>
      <c r="G9436">
        <v>2</v>
      </c>
      <c r="H9436" s="2">
        <v>43282</v>
      </c>
      <c r="I9436" t="str">
        <f>VLOOKUP(Sales[[#This Row],[TerritoryKey]], Territories[], 2, FALSE)</f>
        <v>France</v>
      </c>
      <c r="J9436">
        <f>_xlfn.XLOOKUP(Sales[[#This Row],[ProductKey]], Products!$A:$A, Products!$J:$J)</f>
        <v>1.8663000000000001</v>
      </c>
      <c r="K9436">
        <f>_xlfn.XLOOKUP(Sales[[#This Row],[ProductKey]], Products!$A:$A, Products!$K:$K)</f>
        <v>4.99</v>
      </c>
      <c r="L9436" s="1">
        <f>Sales[[#This Row],[ProductPrice]]*Sales[[#This Row],[OrderQuantity]]</f>
        <v>9.98</v>
      </c>
      <c r="M9436" s="1">
        <f>Sales[[#This Row],[OrderQuantity]]</f>
        <v>2</v>
      </c>
      <c r="N9436" s="1">
        <f>1</f>
        <v>1</v>
      </c>
      <c r="O9436" s="1">
        <f>Sales[[#This Row],[TotalSales]]-Sales[[#This Row],[TotalCost]]</f>
        <v>6.2474000000000007</v>
      </c>
      <c r="P9436" s="1">
        <f>Sales[[#This Row],[ProductCost]]*Sales[[#This Row],[OrderQuantity]]</f>
        <v>3.7326000000000001</v>
      </c>
      <c r="Q9436" s="1" t="str">
        <f>VLOOKUP(Sales[[#This Row],[ProductKey]], Products!$A$2:$D$1000, 4, FALSE)</f>
        <v>Mountain Tire Tube</v>
      </c>
    </row>
    <row r="9437" spans="1:17" x14ac:dyDescent="0.25">
      <c r="A9437" s="2">
        <v>38292</v>
      </c>
      <c r="B9437" s="1" t="s">
        <v>946</v>
      </c>
      <c r="C9437">
        <v>528</v>
      </c>
      <c r="D9437">
        <v>12094</v>
      </c>
      <c r="E9437">
        <v>4</v>
      </c>
      <c r="F9437">
        <v>3</v>
      </c>
      <c r="G9437">
        <v>2</v>
      </c>
      <c r="H9437" s="2">
        <v>43405</v>
      </c>
      <c r="I9437" t="str">
        <f>VLOOKUP(Sales[[#This Row],[TerritoryKey]], Territories[], 2, FALSE)</f>
        <v>Southwest</v>
      </c>
      <c r="J9437">
        <f>_xlfn.XLOOKUP(Sales[[#This Row],[ProductKey]], Products!$A:$A, Products!$J:$J)</f>
        <v>1.8663000000000001</v>
      </c>
      <c r="K9437">
        <f>_xlfn.XLOOKUP(Sales[[#This Row],[ProductKey]], Products!$A:$A, Products!$K:$K)</f>
        <v>4.99</v>
      </c>
      <c r="L9437" s="1">
        <f>Sales[[#This Row],[ProductPrice]]*Sales[[#This Row],[OrderQuantity]]</f>
        <v>9.98</v>
      </c>
      <c r="M9437" s="1">
        <f>Sales[[#This Row],[OrderQuantity]]</f>
        <v>2</v>
      </c>
      <c r="N9437" s="1">
        <f>1</f>
        <v>1</v>
      </c>
      <c r="O9437" s="1">
        <f>Sales[[#This Row],[TotalSales]]-Sales[[#This Row],[TotalCost]]</f>
        <v>6.2474000000000007</v>
      </c>
      <c r="P9437" s="1">
        <f>Sales[[#This Row],[ProductCost]]*Sales[[#This Row],[OrderQuantity]]</f>
        <v>3.7326000000000001</v>
      </c>
      <c r="Q9437" s="1" t="str">
        <f>VLOOKUP(Sales[[#This Row],[ProductKey]], Products!$A$2:$D$1000, 4, FALSE)</f>
        <v>Mountain Tire Tube</v>
      </c>
    </row>
    <row r="9438" spans="1:17" x14ac:dyDescent="0.25">
      <c r="A9438" s="2">
        <v>37784</v>
      </c>
      <c r="B9438" s="1" t="s">
        <v>958</v>
      </c>
      <c r="C9438">
        <v>485</v>
      </c>
      <c r="D9438">
        <v>13958</v>
      </c>
      <c r="E9438">
        <v>9</v>
      </c>
      <c r="F9438">
        <v>3</v>
      </c>
      <c r="G9438">
        <v>2</v>
      </c>
      <c r="H9438" s="2">
        <v>42898</v>
      </c>
      <c r="I9438" t="str">
        <f>VLOOKUP(Sales[[#This Row],[TerritoryKey]], Territories[], 2, FALSE)</f>
        <v>Australia</v>
      </c>
      <c r="J9438">
        <f>_xlfn.XLOOKUP(Sales[[#This Row],[ProductKey]], Products!$A:$A, Products!$J:$J)</f>
        <v>8.2204999999999995</v>
      </c>
      <c r="K9438">
        <f>_xlfn.XLOOKUP(Sales[[#This Row],[ProductKey]], Products!$A:$A, Products!$K:$K)</f>
        <v>21.98</v>
      </c>
      <c r="L9438" s="1">
        <f>Sales[[#This Row],[ProductPrice]]*Sales[[#This Row],[OrderQuantity]]</f>
        <v>43.96</v>
      </c>
      <c r="M9438" s="1">
        <f>Sales[[#This Row],[OrderQuantity]]</f>
        <v>2</v>
      </c>
      <c r="N9438" s="1">
        <f>1</f>
        <v>1</v>
      </c>
      <c r="O9438" s="1">
        <f>Sales[[#This Row],[TotalSales]]-Sales[[#This Row],[TotalCost]]</f>
        <v>27.519000000000002</v>
      </c>
      <c r="P9438" s="1">
        <f>Sales[[#This Row],[ProductCost]]*Sales[[#This Row],[OrderQuantity]]</f>
        <v>16.440999999999999</v>
      </c>
      <c r="Q9438" s="1" t="str">
        <f>VLOOKUP(Sales[[#This Row],[ProductKey]], Products!$A$2:$D$1000, 4, FALSE)</f>
        <v>Fender Set - Mountain</v>
      </c>
    </row>
    <row r="9439" spans="1:17" x14ac:dyDescent="0.25">
      <c r="A9439" s="2">
        <v>37782</v>
      </c>
      <c r="B9439" s="1" t="s">
        <v>1013</v>
      </c>
      <c r="C9439">
        <v>485</v>
      </c>
      <c r="D9439">
        <v>15623</v>
      </c>
      <c r="E9439">
        <v>7</v>
      </c>
      <c r="F9439">
        <v>3</v>
      </c>
      <c r="G9439">
        <v>2</v>
      </c>
      <c r="H9439" s="2">
        <v>42896</v>
      </c>
      <c r="I9439" t="str">
        <f>VLOOKUP(Sales[[#This Row],[TerritoryKey]], Territories[], 2, FALSE)</f>
        <v>France</v>
      </c>
      <c r="J9439">
        <f>_xlfn.XLOOKUP(Sales[[#This Row],[ProductKey]], Products!$A:$A, Products!$J:$J)</f>
        <v>8.2204999999999995</v>
      </c>
      <c r="K9439">
        <f>_xlfn.XLOOKUP(Sales[[#This Row],[ProductKey]], Products!$A:$A, Products!$K:$K)</f>
        <v>21.98</v>
      </c>
      <c r="L9439" s="1">
        <f>Sales[[#This Row],[ProductPrice]]*Sales[[#This Row],[OrderQuantity]]</f>
        <v>43.96</v>
      </c>
      <c r="M9439" s="1">
        <f>Sales[[#This Row],[OrderQuantity]]</f>
        <v>2</v>
      </c>
      <c r="N9439" s="1">
        <f>1</f>
        <v>1</v>
      </c>
      <c r="O9439" s="1">
        <f>Sales[[#This Row],[TotalSales]]-Sales[[#This Row],[TotalCost]]</f>
        <v>27.519000000000002</v>
      </c>
      <c r="P9439" s="1">
        <f>Sales[[#This Row],[ProductCost]]*Sales[[#This Row],[OrderQuantity]]</f>
        <v>16.440999999999999</v>
      </c>
      <c r="Q9439" s="1" t="str">
        <f>VLOOKUP(Sales[[#This Row],[ProductKey]], Products!$A$2:$D$1000, 4, FALSE)</f>
        <v>Fender Set - Mountain</v>
      </c>
    </row>
    <row r="9440" spans="1:17" x14ac:dyDescent="0.25">
      <c r="A9440" s="2">
        <v>37937</v>
      </c>
      <c r="B9440" s="1" t="s">
        <v>1045</v>
      </c>
      <c r="C9440">
        <v>462</v>
      </c>
      <c r="D9440">
        <v>12195</v>
      </c>
      <c r="E9440">
        <v>4</v>
      </c>
      <c r="F9440">
        <v>3</v>
      </c>
      <c r="G9440">
        <v>2</v>
      </c>
      <c r="H9440" s="2">
        <v>43051</v>
      </c>
      <c r="I9440" t="str">
        <f>VLOOKUP(Sales[[#This Row],[TerritoryKey]], Territories[], 2, FALSE)</f>
        <v>Southwest</v>
      </c>
      <c r="J9440">
        <f>_xlfn.XLOOKUP(Sales[[#This Row],[ProductKey]], Products!$A:$A, Products!$J:$J)</f>
        <v>9.7135999999999996</v>
      </c>
      <c r="K9440">
        <f>_xlfn.XLOOKUP(Sales[[#This Row],[ProductKey]], Products!$A:$A, Products!$K:$K)</f>
        <v>23.548100000000002</v>
      </c>
      <c r="L9440" s="1">
        <f>Sales[[#This Row],[ProductPrice]]*Sales[[#This Row],[OrderQuantity]]</f>
        <v>47.096200000000003</v>
      </c>
      <c r="M9440" s="1">
        <f>Sales[[#This Row],[OrderQuantity]]</f>
        <v>2</v>
      </c>
      <c r="N9440" s="1">
        <f>1</f>
        <v>1</v>
      </c>
      <c r="O9440" s="1">
        <f>Sales[[#This Row],[TotalSales]]-Sales[[#This Row],[TotalCost]]</f>
        <v>27.669000000000004</v>
      </c>
      <c r="P9440" s="1">
        <f>Sales[[#This Row],[ProductCost]]*Sales[[#This Row],[OrderQuantity]]</f>
        <v>19.427199999999999</v>
      </c>
      <c r="Q9440" s="1" t="str">
        <f>VLOOKUP(Sales[[#This Row],[ProductKey]], Products!$A$2:$D$1000, 4, FALSE)</f>
        <v>Half-Finger Gloves, S</v>
      </c>
    </row>
    <row r="9441" spans="1:17" x14ac:dyDescent="0.25">
      <c r="A9441" s="2">
        <v>38108</v>
      </c>
      <c r="B9441" s="1" t="s">
        <v>1056</v>
      </c>
      <c r="C9441">
        <v>485</v>
      </c>
      <c r="D9441">
        <v>11285</v>
      </c>
      <c r="E9441">
        <v>4</v>
      </c>
      <c r="F9441">
        <v>3</v>
      </c>
      <c r="G9441">
        <v>2</v>
      </c>
      <c r="H9441" s="2">
        <v>43221</v>
      </c>
      <c r="I9441" t="str">
        <f>VLOOKUP(Sales[[#This Row],[TerritoryKey]], Territories[], 2, FALSE)</f>
        <v>Southwest</v>
      </c>
      <c r="J9441">
        <f>_xlfn.XLOOKUP(Sales[[#This Row],[ProductKey]], Products!$A:$A, Products!$J:$J)</f>
        <v>8.2204999999999995</v>
      </c>
      <c r="K9441">
        <f>_xlfn.XLOOKUP(Sales[[#This Row],[ProductKey]], Products!$A:$A, Products!$K:$K)</f>
        <v>21.98</v>
      </c>
      <c r="L9441" s="1">
        <f>Sales[[#This Row],[ProductPrice]]*Sales[[#This Row],[OrderQuantity]]</f>
        <v>43.96</v>
      </c>
      <c r="M9441" s="1">
        <f>Sales[[#This Row],[OrderQuantity]]</f>
        <v>2</v>
      </c>
      <c r="N9441" s="1">
        <f>1</f>
        <v>1</v>
      </c>
      <c r="O9441" s="1">
        <f>Sales[[#This Row],[TotalSales]]-Sales[[#This Row],[TotalCost]]</f>
        <v>27.519000000000002</v>
      </c>
      <c r="P9441" s="1">
        <f>Sales[[#This Row],[ProductCost]]*Sales[[#This Row],[OrderQuantity]]</f>
        <v>16.440999999999999</v>
      </c>
      <c r="Q9441" s="1" t="str">
        <f>VLOOKUP(Sales[[#This Row],[ProductKey]], Products!$A$2:$D$1000, 4, FALSE)</f>
        <v>Fender Set - Mountain</v>
      </c>
    </row>
    <row r="9442" spans="1:17" x14ac:dyDescent="0.25">
      <c r="A9442" s="2">
        <v>37906</v>
      </c>
      <c r="B9442" s="1" t="s">
        <v>1083</v>
      </c>
      <c r="C9442">
        <v>528</v>
      </c>
      <c r="D9442">
        <v>14411</v>
      </c>
      <c r="E9442">
        <v>1</v>
      </c>
      <c r="F9442">
        <v>3</v>
      </c>
      <c r="G9442">
        <v>2</v>
      </c>
      <c r="H9442" s="2">
        <v>43020</v>
      </c>
      <c r="I9442" t="str">
        <f>VLOOKUP(Sales[[#This Row],[TerritoryKey]], Territories[], 2, FALSE)</f>
        <v>Northwest</v>
      </c>
      <c r="J9442">
        <f>_xlfn.XLOOKUP(Sales[[#This Row],[ProductKey]], Products!$A:$A, Products!$J:$J)</f>
        <v>1.8663000000000001</v>
      </c>
      <c r="K9442">
        <f>_xlfn.XLOOKUP(Sales[[#This Row],[ProductKey]], Products!$A:$A, Products!$K:$K)</f>
        <v>4.99</v>
      </c>
      <c r="L9442" s="1">
        <f>Sales[[#This Row],[ProductPrice]]*Sales[[#This Row],[OrderQuantity]]</f>
        <v>9.98</v>
      </c>
      <c r="M9442" s="1">
        <f>Sales[[#This Row],[OrderQuantity]]</f>
        <v>2</v>
      </c>
      <c r="N9442" s="1">
        <f>1</f>
        <v>1</v>
      </c>
      <c r="O9442" s="1">
        <f>Sales[[#This Row],[TotalSales]]-Sales[[#This Row],[TotalCost]]</f>
        <v>6.2474000000000007</v>
      </c>
      <c r="P9442" s="1">
        <f>Sales[[#This Row],[ProductCost]]*Sales[[#This Row],[OrderQuantity]]</f>
        <v>3.7326000000000001</v>
      </c>
      <c r="Q9442" s="1" t="str">
        <f>VLOOKUP(Sales[[#This Row],[ProductKey]], Products!$A$2:$D$1000, 4, FALSE)</f>
        <v>Mountain Tire Tube</v>
      </c>
    </row>
    <row r="9443" spans="1:17" x14ac:dyDescent="0.25">
      <c r="A9443" s="2">
        <v>38078</v>
      </c>
      <c r="B9443" s="1" t="s">
        <v>1091</v>
      </c>
      <c r="C9443">
        <v>466</v>
      </c>
      <c r="D9443">
        <v>29047</v>
      </c>
      <c r="E9443">
        <v>6</v>
      </c>
      <c r="F9443">
        <v>3</v>
      </c>
      <c r="G9443">
        <v>2</v>
      </c>
      <c r="H9443" s="2">
        <v>43191</v>
      </c>
      <c r="I9443" t="str">
        <f>VLOOKUP(Sales[[#This Row],[TerritoryKey]], Territories[], 2, FALSE)</f>
        <v>Canada</v>
      </c>
      <c r="J9443">
        <f>_xlfn.XLOOKUP(Sales[[#This Row],[ProductKey]], Products!$A:$A, Products!$J:$J)</f>
        <v>9.7135999999999996</v>
      </c>
      <c r="K9443">
        <f>_xlfn.XLOOKUP(Sales[[#This Row],[ProductKey]], Products!$A:$A, Products!$K:$K)</f>
        <v>23.548100000000002</v>
      </c>
      <c r="L9443" s="1">
        <f>Sales[[#This Row],[ProductPrice]]*Sales[[#This Row],[OrderQuantity]]</f>
        <v>47.096200000000003</v>
      </c>
      <c r="M9443" s="1">
        <f>Sales[[#This Row],[OrderQuantity]]</f>
        <v>2</v>
      </c>
      <c r="N9443" s="1">
        <f>1</f>
        <v>1</v>
      </c>
      <c r="O9443" s="1">
        <f>Sales[[#This Row],[TotalSales]]-Sales[[#This Row],[TotalCost]]</f>
        <v>27.669000000000004</v>
      </c>
      <c r="P9443" s="1">
        <f>Sales[[#This Row],[ProductCost]]*Sales[[#This Row],[OrderQuantity]]</f>
        <v>19.427199999999999</v>
      </c>
      <c r="Q9443" s="1" t="str">
        <f>VLOOKUP(Sales[[#This Row],[ProductKey]], Products!$A$2:$D$1000, 4, FALSE)</f>
        <v>Half-Finger Gloves, L</v>
      </c>
    </row>
    <row r="9444" spans="1:17" x14ac:dyDescent="0.25">
      <c r="A9444" s="2">
        <v>37664</v>
      </c>
      <c r="B9444" s="1" t="s">
        <v>1117</v>
      </c>
      <c r="C9444">
        <v>482</v>
      </c>
      <c r="D9444">
        <v>13840</v>
      </c>
      <c r="E9444">
        <v>7</v>
      </c>
      <c r="F9444">
        <v>3</v>
      </c>
      <c r="G9444">
        <v>2</v>
      </c>
      <c r="H9444" s="2">
        <v>42778</v>
      </c>
      <c r="I9444" t="str">
        <f>VLOOKUP(Sales[[#This Row],[TerritoryKey]], Territories[], 2, FALSE)</f>
        <v>France</v>
      </c>
      <c r="J9444">
        <f>_xlfn.XLOOKUP(Sales[[#This Row],[ProductKey]], Products!$A:$A, Products!$J:$J)</f>
        <v>3.3622999999999998</v>
      </c>
      <c r="K9444">
        <f>_xlfn.XLOOKUP(Sales[[#This Row],[ProductKey]], Products!$A:$A, Products!$K:$K)</f>
        <v>8.99</v>
      </c>
      <c r="L9444" s="1">
        <f>Sales[[#This Row],[ProductPrice]]*Sales[[#This Row],[OrderQuantity]]</f>
        <v>17.98</v>
      </c>
      <c r="M9444" s="1">
        <f>Sales[[#This Row],[OrderQuantity]]</f>
        <v>2</v>
      </c>
      <c r="N9444" s="1">
        <f>1</f>
        <v>1</v>
      </c>
      <c r="O9444" s="1">
        <f>Sales[[#This Row],[TotalSales]]-Sales[[#This Row],[TotalCost]]</f>
        <v>11.255400000000002</v>
      </c>
      <c r="P9444" s="1">
        <f>Sales[[#This Row],[ProductCost]]*Sales[[#This Row],[OrderQuantity]]</f>
        <v>6.7245999999999997</v>
      </c>
      <c r="Q9444" s="1" t="str">
        <f>VLOOKUP(Sales[[#This Row],[ProductKey]], Products!$A$2:$D$1000, 4, FALSE)</f>
        <v>Racing Socks, L</v>
      </c>
    </row>
    <row r="9445" spans="1:17" x14ac:dyDescent="0.25">
      <c r="A9445" s="2">
        <v>37721</v>
      </c>
      <c r="B9445" s="1" t="s">
        <v>1119</v>
      </c>
      <c r="C9445">
        <v>466</v>
      </c>
      <c r="D9445">
        <v>23322</v>
      </c>
      <c r="E9445">
        <v>9</v>
      </c>
      <c r="F9445">
        <v>3</v>
      </c>
      <c r="G9445">
        <v>2</v>
      </c>
      <c r="H9445" s="2">
        <v>42835</v>
      </c>
      <c r="I9445" t="str">
        <f>VLOOKUP(Sales[[#This Row],[TerritoryKey]], Territories[], 2, FALSE)</f>
        <v>Australia</v>
      </c>
      <c r="J9445">
        <f>_xlfn.XLOOKUP(Sales[[#This Row],[ProductKey]], Products!$A:$A, Products!$J:$J)</f>
        <v>9.7135999999999996</v>
      </c>
      <c r="K9445">
        <f>_xlfn.XLOOKUP(Sales[[#This Row],[ProductKey]], Products!$A:$A, Products!$K:$K)</f>
        <v>23.548100000000002</v>
      </c>
      <c r="L9445" s="1">
        <f>Sales[[#This Row],[ProductPrice]]*Sales[[#This Row],[OrderQuantity]]</f>
        <v>47.096200000000003</v>
      </c>
      <c r="M9445" s="1">
        <f>Sales[[#This Row],[OrderQuantity]]</f>
        <v>2</v>
      </c>
      <c r="N9445" s="1">
        <f>1</f>
        <v>1</v>
      </c>
      <c r="O9445" s="1">
        <f>Sales[[#This Row],[TotalSales]]-Sales[[#This Row],[TotalCost]]</f>
        <v>27.669000000000004</v>
      </c>
      <c r="P9445" s="1">
        <f>Sales[[#This Row],[ProductCost]]*Sales[[#This Row],[OrderQuantity]]</f>
        <v>19.427199999999999</v>
      </c>
      <c r="Q9445" s="1" t="str">
        <f>VLOOKUP(Sales[[#This Row],[ProductKey]], Products!$A$2:$D$1000, 4, FALSE)</f>
        <v>Half-Finger Gloves, L</v>
      </c>
    </row>
    <row r="9446" spans="1:17" x14ac:dyDescent="0.25">
      <c r="A9446" s="2">
        <v>38047</v>
      </c>
      <c r="B9446" s="1" t="s">
        <v>1120</v>
      </c>
      <c r="C9446">
        <v>529</v>
      </c>
      <c r="D9446">
        <v>22718</v>
      </c>
      <c r="E9446">
        <v>4</v>
      </c>
      <c r="F9446">
        <v>3</v>
      </c>
      <c r="G9446">
        <v>2</v>
      </c>
      <c r="H9446" s="2">
        <v>43160</v>
      </c>
      <c r="I9446" t="str">
        <f>VLOOKUP(Sales[[#This Row],[TerritoryKey]], Territories[], 2, FALSE)</f>
        <v>Southwest</v>
      </c>
      <c r="J9446">
        <f>_xlfn.XLOOKUP(Sales[[#This Row],[ProductKey]], Products!$A:$A, Products!$J:$J)</f>
        <v>1.4923</v>
      </c>
      <c r="K9446">
        <f>_xlfn.XLOOKUP(Sales[[#This Row],[ProductKey]], Products!$A:$A, Products!$K:$K)</f>
        <v>3.99</v>
      </c>
      <c r="L9446" s="1">
        <f>Sales[[#This Row],[ProductPrice]]*Sales[[#This Row],[OrderQuantity]]</f>
        <v>7.98</v>
      </c>
      <c r="M9446" s="1">
        <f>Sales[[#This Row],[OrderQuantity]]</f>
        <v>2</v>
      </c>
      <c r="N9446" s="1">
        <f>1</f>
        <v>1</v>
      </c>
      <c r="O9446" s="1">
        <f>Sales[[#This Row],[TotalSales]]-Sales[[#This Row],[TotalCost]]</f>
        <v>4.9954000000000001</v>
      </c>
      <c r="P9446" s="1">
        <f>Sales[[#This Row],[ProductCost]]*Sales[[#This Row],[OrderQuantity]]</f>
        <v>2.9845999999999999</v>
      </c>
      <c r="Q9446" s="1" t="str">
        <f>VLOOKUP(Sales[[#This Row],[ProductKey]], Products!$A$2:$D$1000, 4, FALSE)</f>
        <v>Road Tire Tube</v>
      </c>
    </row>
    <row r="9447" spans="1:17" x14ac:dyDescent="0.25">
      <c r="A9447" s="2">
        <v>37966</v>
      </c>
      <c r="B9447" s="1" t="s">
        <v>1131</v>
      </c>
      <c r="C9447">
        <v>529</v>
      </c>
      <c r="D9447">
        <v>23313</v>
      </c>
      <c r="E9447">
        <v>9</v>
      </c>
      <c r="F9447">
        <v>3</v>
      </c>
      <c r="G9447">
        <v>2</v>
      </c>
      <c r="H9447" s="2">
        <v>43080</v>
      </c>
      <c r="I9447" t="str">
        <f>VLOOKUP(Sales[[#This Row],[TerritoryKey]], Territories[], 2, FALSE)</f>
        <v>Australia</v>
      </c>
      <c r="J9447">
        <f>_xlfn.XLOOKUP(Sales[[#This Row],[ProductKey]], Products!$A:$A, Products!$J:$J)</f>
        <v>1.4923</v>
      </c>
      <c r="K9447">
        <f>_xlfn.XLOOKUP(Sales[[#This Row],[ProductKey]], Products!$A:$A, Products!$K:$K)</f>
        <v>3.99</v>
      </c>
      <c r="L9447" s="1">
        <f>Sales[[#This Row],[ProductPrice]]*Sales[[#This Row],[OrderQuantity]]</f>
        <v>7.98</v>
      </c>
      <c r="M9447" s="1">
        <f>Sales[[#This Row],[OrderQuantity]]</f>
        <v>2</v>
      </c>
      <c r="N9447" s="1">
        <f>1</f>
        <v>1</v>
      </c>
      <c r="O9447" s="1">
        <f>Sales[[#This Row],[TotalSales]]-Sales[[#This Row],[TotalCost]]</f>
        <v>4.9954000000000001</v>
      </c>
      <c r="P9447" s="1">
        <f>Sales[[#This Row],[ProductCost]]*Sales[[#This Row],[OrderQuantity]]</f>
        <v>2.9845999999999999</v>
      </c>
      <c r="Q9447" s="1" t="str">
        <f>VLOOKUP(Sales[[#This Row],[ProductKey]], Products!$A$2:$D$1000, 4, FALSE)</f>
        <v>Road Tire Tube</v>
      </c>
    </row>
    <row r="9448" spans="1:17" x14ac:dyDescent="0.25">
      <c r="A9448" s="2">
        <v>37814</v>
      </c>
      <c r="B9448" s="1" t="s">
        <v>1134</v>
      </c>
      <c r="C9448">
        <v>536</v>
      </c>
      <c r="D9448">
        <v>20930</v>
      </c>
      <c r="E9448">
        <v>8</v>
      </c>
      <c r="F9448">
        <v>3</v>
      </c>
      <c r="G9448">
        <v>2</v>
      </c>
      <c r="H9448" s="2">
        <v>42928</v>
      </c>
      <c r="I9448" t="str">
        <f>VLOOKUP(Sales[[#This Row],[TerritoryKey]], Territories[], 2, FALSE)</f>
        <v>Germany</v>
      </c>
      <c r="J9448">
        <f>_xlfn.XLOOKUP(Sales[[#This Row],[ProductKey]], Products!$A:$A, Products!$J:$J)</f>
        <v>11.2163</v>
      </c>
      <c r="K9448">
        <f>_xlfn.XLOOKUP(Sales[[#This Row],[ProductKey]], Products!$A:$A, Products!$K:$K)</f>
        <v>29.99</v>
      </c>
      <c r="L9448" s="1">
        <f>Sales[[#This Row],[ProductPrice]]*Sales[[#This Row],[OrderQuantity]]</f>
        <v>59.98</v>
      </c>
      <c r="M9448" s="1">
        <f>Sales[[#This Row],[OrderQuantity]]</f>
        <v>2</v>
      </c>
      <c r="N9448" s="1">
        <f>1</f>
        <v>1</v>
      </c>
      <c r="O9448" s="1">
        <f>Sales[[#This Row],[TotalSales]]-Sales[[#This Row],[TotalCost]]</f>
        <v>37.547399999999996</v>
      </c>
      <c r="P9448" s="1">
        <f>Sales[[#This Row],[ProductCost]]*Sales[[#This Row],[OrderQuantity]]</f>
        <v>22.432600000000001</v>
      </c>
      <c r="Q9448" s="1" t="str">
        <f>VLOOKUP(Sales[[#This Row],[ProductKey]], Products!$A$2:$D$1000, 4, FALSE)</f>
        <v>ML Mountain Tire</v>
      </c>
    </row>
    <row r="9449" spans="1:17" x14ac:dyDescent="0.25">
      <c r="A9449" s="2">
        <v>37845</v>
      </c>
      <c r="B9449" s="1" t="s">
        <v>1138</v>
      </c>
      <c r="C9449">
        <v>538</v>
      </c>
      <c r="D9449">
        <v>22753</v>
      </c>
      <c r="E9449">
        <v>1</v>
      </c>
      <c r="F9449">
        <v>3</v>
      </c>
      <c r="G9449">
        <v>2</v>
      </c>
      <c r="H9449" s="2">
        <v>42959</v>
      </c>
      <c r="I9449" t="str">
        <f>VLOOKUP(Sales[[#This Row],[TerritoryKey]], Territories[], 2, FALSE)</f>
        <v>Northwest</v>
      </c>
      <c r="J9449">
        <f>_xlfn.XLOOKUP(Sales[[#This Row],[ProductKey]], Products!$A:$A, Products!$J:$J)</f>
        <v>8.0373000000000001</v>
      </c>
      <c r="K9449">
        <f>_xlfn.XLOOKUP(Sales[[#This Row],[ProductKey]], Products!$A:$A, Products!$K:$K)</f>
        <v>21.49</v>
      </c>
      <c r="L9449" s="1">
        <f>Sales[[#This Row],[ProductPrice]]*Sales[[#This Row],[OrderQuantity]]</f>
        <v>42.98</v>
      </c>
      <c r="M9449" s="1">
        <f>Sales[[#This Row],[OrderQuantity]]</f>
        <v>2</v>
      </c>
      <c r="N9449" s="1">
        <f>1</f>
        <v>1</v>
      </c>
      <c r="O9449" s="1">
        <f>Sales[[#This Row],[TotalSales]]-Sales[[#This Row],[TotalCost]]</f>
        <v>26.905399999999997</v>
      </c>
      <c r="P9449" s="1">
        <f>Sales[[#This Row],[ProductCost]]*Sales[[#This Row],[OrderQuantity]]</f>
        <v>16.0746</v>
      </c>
      <c r="Q9449" s="1" t="str">
        <f>VLOOKUP(Sales[[#This Row],[ProductKey]], Products!$A$2:$D$1000, 4, FALSE)</f>
        <v>LL Road Tire</v>
      </c>
    </row>
    <row r="9450" spans="1:17" x14ac:dyDescent="0.25">
      <c r="A9450" s="2">
        <v>37843</v>
      </c>
      <c r="B9450" s="1" t="s">
        <v>1142</v>
      </c>
      <c r="C9450">
        <v>528</v>
      </c>
      <c r="D9450">
        <v>12783</v>
      </c>
      <c r="E9450">
        <v>6</v>
      </c>
      <c r="F9450">
        <v>3</v>
      </c>
      <c r="G9450">
        <v>2</v>
      </c>
      <c r="H9450" s="2">
        <v>42957</v>
      </c>
      <c r="I9450" t="str">
        <f>VLOOKUP(Sales[[#This Row],[TerritoryKey]], Territories[], 2, FALSE)</f>
        <v>Canada</v>
      </c>
      <c r="J9450">
        <f>_xlfn.XLOOKUP(Sales[[#This Row],[ProductKey]], Products!$A:$A, Products!$J:$J)</f>
        <v>1.8663000000000001</v>
      </c>
      <c r="K9450">
        <f>_xlfn.XLOOKUP(Sales[[#This Row],[ProductKey]], Products!$A:$A, Products!$K:$K)</f>
        <v>4.99</v>
      </c>
      <c r="L9450" s="1">
        <f>Sales[[#This Row],[ProductPrice]]*Sales[[#This Row],[OrderQuantity]]</f>
        <v>9.98</v>
      </c>
      <c r="M9450" s="1">
        <f>Sales[[#This Row],[OrderQuantity]]</f>
        <v>2</v>
      </c>
      <c r="N9450" s="1">
        <f>1</f>
        <v>1</v>
      </c>
      <c r="O9450" s="1">
        <f>Sales[[#This Row],[TotalSales]]-Sales[[#This Row],[TotalCost]]</f>
        <v>6.2474000000000007</v>
      </c>
      <c r="P9450" s="1">
        <f>Sales[[#This Row],[ProductCost]]*Sales[[#This Row],[OrderQuantity]]</f>
        <v>3.7326000000000001</v>
      </c>
      <c r="Q9450" s="1" t="str">
        <f>VLOOKUP(Sales[[#This Row],[ProductKey]], Products!$A$2:$D$1000, 4, FALSE)</f>
        <v>Mountain Tire Tube</v>
      </c>
    </row>
    <row r="9451" spans="1:17" x14ac:dyDescent="0.25">
      <c r="A9451" s="2">
        <v>37937</v>
      </c>
      <c r="B9451" s="1" t="s">
        <v>1144</v>
      </c>
      <c r="C9451">
        <v>484</v>
      </c>
      <c r="D9451">
        <v>27679</v>
      </c>
      <c r="E9451">
        <v>1</v>
      </c>
      <c r="F9451">
        <v>3</v>
      </c>
      <c r="G9451">
        <v>2</v>
      </c>
      <c r="H9451" s="2">
        <v>43051</v>
      </c>
      <c r="I9451" t="str">
        <f>VLOOKUP(Sales[[#This Row],[TerritoryKey]], Territories[], 2, FALSE)</f>
        <v>Northwest</v>
      </c>
      <c r="J9451">
        <f>_xlfn.XLOOKUP(Sales[[#This Row],[ProductKey]], Products!$A:$A, Products!$J:$J)</f>
        <v>2.9733000000000001</v>
      </c>
      <c r="K9451">
        <f>_xlfn.XLOOKUP(Sales[[#This Row],[ProductKey]], Products!$A:$A, Products!$K:$K)</f>
        <v>7.95</v>
      </c>
      <c r="L9451" s="1">
        <f>Sales[[#This Row],[ProductPrice]]*Sales[[#This Row],[OrderQuantity]]</f>
        <v>15.9</v>
      </c>
      <c r="M9451" s="1">
        <f>Sales[[#This Row],[OrderQuantity]]</f>
        <v>2</v>
      </c>
      <c r="N9451" s="1">
        <f>1</f>
        <v>1</v>
      </c>
      <c r="O9451" s="1">
        <f>Sales[[#This Row],[TotalSales]]-Sales[[#This Row],[TotalCost]]</f>
        <v>9.9534000000000002</v>
      </c>
      <c r="P9451" s="1">
        <f>Sales[[#This Row],[ProductCost]]*Sales[[#This Row],[OrderQuantity]]</f>
        <v>5.9466000000000001</v>
      </c>
      <c r="Q9451" s="1" t="str">
        <f>VLOOKUP(Sales[[#This Row],[ProductKey]], Products!$A$2:$D$1000, 4, FALSE)</f>
        <v>Bike Wash - Dissolver</v>
      </c>
    </row>
    <row r="9452" spans="1:17" x14ac:dyDescent="0.25">
      <c r="A9452" s="2">
        <v>37844</v>
      </c>
      <c r="B9452" s="1" t="s">
        <v>1157</v>
      </c>
      <c r="C9452">
        <v>529</v>
      </c>
      <c r="D9452">
        <v>25029</v>
      </c>
      <c r="E9452">
        <v>9</v>
      </c>
      <c r="F9452">
        <v>3</v>
      </c>
      <c r="G9452">
        <v>2</v>
      </c>
      <c r="H9452" s="2">
        <v>42958</v>
      </c>
      <c r="I9452" t="str">
        <f>VLOOKUP(Sales[[#This Row],[TerritoryKey]], Territories[], 2, FALSE)</f>
        <v>Australia</v>
      </c>
      <c r="J9452">
        <f>_xlfn.XLOOKUP(Sales[[#This Row],[ProductKey]], Products!$A:$A, Products!$J:$J)</f>
        <v>1.4923</v>
      </c>
      <c r="K9452">
        <f>_xlfn.XLOOKUP(Sales[[#This Row],[ProductKey]], Products!$A:$A, Products!$K:$K)</f>
        <v>3.99</v>
      </c>
      <c r="L9452" s="1">
        <f>Sales[[#This Row],[ProductPrice]]*Sales[[#This Row],[OrderQuantity]]</f>
        <v>7.98</v>
      </c>
      <c r="M9452" s="1">
        <f>Sales[[#This Row],[OrderQuantity]]</f>
        <v>2</v>
      </c>
      <c r="N9452" s="1">
        <f>1</f>
        <v>1</v>
      </c>
      <c r="O9452" s="1">
        <f>Sales[[#This Row],[TotalSales]]-Sales[[#This Row],[TotalCost]]</f>
        <v>4.9954000000000001</v>
      </c>
      <c r="P9452" s="1">
        <f>Sales[[#This Row],[ProductCost]]*Sales[[#This Row],[OrderQuantity]]</f>
        <v>2.9845999999999999</v>
      </c>
      <c r="Q9452" s="1" t="str">
        <f>VLOOKUP(Sales[[#This Row],[ProductKey]], Products!$A$2:$D$1000, 4, FALSE)</f>
        <v>Road Tire Tube</v>
      </c>
    </row>
    <row r="9453" spans="1:17" x14ac:dyDescent="0.25">
      <c r="A9453" s="2">
        <v>38169</v>
      </c>
      <c r="B9453" s="1" t="s">
        <v>1165</v>
      </c>
      <c r="C9453">
        <v>528</v>
      </c>
      <c r="D9453">
        <v>13113</v>
      </c>
      <c r="E9453">
        <v>9</v>
      </c>
      <c r="F9453">
        <v>3</v>
      </c>
      <c r="G9453">
        <v>2</v>
      </c>
      <c r="H9453" s="2">
        <v>43282</v>
      </c>
      <c r="I9453" t="str">
        <f>VLOOKUP(Sales[[#This Row],[TerritoryKey]], Territories[], 2, FALSE)</f>
        <v>Australia</v>
      </c>
      <c r="J9453">
        <f>_xlfn.XLOOKUP(Sales[[#This Row],[ProductKey]], Products!$A:$A, Products!$J:$J)</f>
        <v>1.8663000000000001</v>
      </c>
      <c r="K9453">
        <f>_xlfn.XLOOKUP(Sales[[#This Row],[ProductKey]], Products!$A:$A, Products!$K:$K)</f>
        <v>4.99</v>
      </c>
      <c r="L9453" s="1">
        <f>Sales[[#This Row],[ProductPrice]]*Sales[[#This Row],[OrderQuantity]]</f>
        <v>9.98</v>
      </c>
      <c r="M9453" s="1">
        <f>Sales[[#This Row],[OrderQuantity]]</f>
        <v>2</v>
      </c>
      <c r="N9453" s="1">
        <f>1</f>
        <v>1</v>
      </c>
      <c r="O9453" s="1">
        <f>Sales[[#This Row],[TotalSales]]-Sales[[#This Row],[TotalCost]]</f>
        <v>6.2474000000000007</v>
      </c>
      <c r="P9453" s="1">
        <f>Sales[[#This Row],[ProductCost]]*Sales[[#This Row],[OrderQuantity]]</f>
        <v>3.7326000000000001</v>
      </c>
      <c r="Q9453" s="1" t="str">
        <f>VLOOKUP(Sales[[#This Row],[ProductKey]], Products!$A$2:$D$1000, 4, FALSE)</f>
        <v>Mountain Tire Tube</v>
      </c>
    </row>
    <row r="9454" spans="1:17" x14ac:dyDescent="0.25">
      <c r="A9454" s="2">
        <v>37876</v>
      </c>
      <c r="B9454" s="1" t="s">
        <v>1171</v>
      </c>
      <c r="C9454">
        <v>462</v>
      </c>
      <c r="D9454">
        <v>19722</v>
      </c>
      <c r="E9454">
        <v>4</v>
      </c>
      <c r="F9454">
        <v>3</v>
      </c>
      <c r="G9454">
        <v>2</v>
      </c>
      <c r="H9454" s="2">
        <v>42990</v>
      </c>
      <c r="I9454" t="str">
        <f>VLOOKUP(Sales[[#This Row],[TerritoryKey]], Territories[], 2, FALSE)</f>
        <v>Southwest</v>
      </c>
      <c r="J9454">
        <f>_xlfn.XLOOKUP(Sales[[#This Row],[ProductKey]], Products!$A:$A, Products!$J:$J)</f>
        <v>9.7135999999999996</v>
      </c>
      <c r="K9454">
        <f>_xlfn.XLOOKUP(Sales[[#This Row],[ProductKey]], Products!$A:$A, Products!$K:$K)</f>
        <v>23.548100000000002</v>
      </c>
      <c r="L9454" s="1">
        <f>Sales[[#This Row],[ProductPrice]]*Sales[[#This Row],[OrderQuantity]]</f>
        <v>47.096200000000003</v>
      </c>
      <c r="M9454" s="1">
        <f>Sales[[#This Row],[OrderQuantity]]</f>
        <v>2</v>
      </c>
      <c r="N9454" s="1">
        <f>1</f>
        <v>1</v>
      </c>
      <c r="O9454" s="1">
        <f>Sales[[#This Row],[TotalSales]]-Sales[[#This Row],[TotalCost]]</f>
        <v>27.669000000000004</v>
      </c>
      <c r="P9454" s="1">
        <f>Sales[[#This Row],[ProductCost]]*Sales[[#This Row],[OrderQuantity]]</f>
        <v>19.427199999999999</v>
      </c>
      <c r="Q9454" s="1" t="str">
        <f>VLOOKUP(Sales[[#This Row],[ProductKey]], Products!$A$2:$D$1000, 4, FALSE)</f>
        <v>Half-Finger Gloves, S</v>
      </c>
    </row>
    <row r="9455" spans="1:17" x14ac:dyDescent="0.25">
      <c r="A9455" s="2">
        <v>38261</v>
      </c>
      <c r="B9455" s="1" t="s">
        <v>1173</v>
      </c>
      <c r="C9455">
        <v>482</v>
      </c>
      <c r="D9455">
        <v>24401</v>
      </c>
      <c r="E9455">
        <v>4</v>
      </c>
      <c r="F9455">
        <v>3</v>
      </c>
      <c r="G9455">
        <v>2</v>
      </c>
      <c r="H9455" s="2">
        <v>43374</v>
      </c>
      <c r="I9455" t="str">
        <f>VLOOKUP(Sales[[#This Row],[TerritoryKey]], Territories[], 2, FALSE)</f>
        <v>Southwest</v>
      </c>
      <c r="J9455">
        <f>_xlfn.XLOOKUP(Sales[[#This Row],[ProductKey]], Products!$A:$A, Products!$J:$J)</f>
        <v>3.3622999999999998</v>
      </c>
      <c r="K9455">
        <f>_xlfn.XLOOKUP(Sales[[#This Row],[ProductKey]], Products!$A:$A, Products!$K:$K)</f>
        <v>8.99</v>
      </c>
      <c r="L9455" s="1">
        <f>Sales[[#This Row],[ProductPrice]]*Sales[[#This Row],[OrderQuantity]]</f>
        <v>17.98</v>
      </c>
      <c r="M9455" s="1">
        <f>Sales[[#This Row],[OrderQuantity]]</f>
        <v>2</v>
      </c>
      <c r="N9455" s="1">
        <f>1</f>
        <v>1</v>
      </c>
      <c r="O9455" s="1">
        <f>Sales[[#This Row],[TotalSales]]-Sales[[#This Row],[TotalCost]]</f>
        <v>11.255400000000002</v>
      </c>
      <c r="P9455" s="1">
        <f>Sales[[#This Row],[ProductCost]]*Sales[[#This Row],[OrderQuantity]]</f>
        <v>6.7245999999999997</v>
      </c>
      <c r="Q9455" s="1" t="str">
        <f>VLOOKUP(Sales[[#This Row],[ProductKey]], Products!$A$2:$D$1000, 4, FALSE)</f>
        <v>Racing Socks, L</v>
      </c>
    </row>
    <row r="9456" spans="1:17" x14ac:dyDescent="0.25">
      <c r="A9456" s="2">
        <v>37632</v>
      </c>
      <c r="B9456" s="1" t="s">
        <v>1187</v>
      </c>
      <c r="C9456">
        <v>530</v>
      </c>
      <c r="D9456">
        <v>24668</v>
      </c>
      <c r="E9456">
        <v>4</v>
      </c>
      <c r="F9456">
        <v>3</v>
      </c>
      <c r="G9456">
        <v>2</v>
      </c>
      <c r="H9456" s="2">
        <v>42746</v>
      </c>
      <c r="I9456" t="str">
        <f>VLOOKUP(Sales[[#This Row],[TerritoryKey]], Territories[], 2, FALSE)</f>
        <v>Southwest</v>
      </c>
      <c r="J9456">
        <f>_xlfn.XLOOKUP(Sales[[#This Row],[ProductKey]], Products!$A:$A, Products!$J:$J)</f>
        <v>1.8663000000000001</v>
      </c>
      <c r="K9456">
        <f>_xlfn.XLOOKUP(Sales[[#This Row],[ProductKey]], Products!$A:$A, Products!$K:$K)</f>
        <v>4.99</v>
      </c>
      <c r="L9456" s="1">
        <f>Sales[[#This Row],[ProductPrice]]*Sales[[#This Row],[OrderQuantity]]</f>
        <v>9.98</v>
      </c>
      <c r="M9456" s="1">
        <f>Sales[[#This Row],[OrderQuantity]]</f>
        <v>2</v>
      </c>
      <c r="N9456" s="1">
        <f>1</f>
        <v>1</v>
      </c>
      <c r="O9456" s="1">
        <f>Sales[[#This Row],[TotalSales]]-Sales[[#This Row],[TotalCost]]</f>
        <v>6.2474000000000007</v>
      </c>
      <c r="P9456" s="1">
        <f>Sales[[#This Row],[ProductCost]]*Sales[[#This Row],[OrderQuantity]]</f>
        <v>3.7326000000000001</v>
      </c>
      <c r="Q9456" s="1" t="str">
        <f>VLOOKUP(Sales[[#This Row],[ProductKey]], Products!$A$2:$D$1000, 4, FALSE)</f>
        <v>Touring Tire Tube</v>
      </c>
    </row>
    <row r="9457" spans="1:17" x14ac:dyDescent="0.25">
      <c r="A9457" s="2">
        <v>37967</v>
      </c>
      <c r="B9457" s="1" t="s">
        <v>1226</v>
      </c>
      <c r="C9457">
        <v>528</v>
      </c>
      <c r="D9457">
        <v>12448</v>
      </c>
      <c r="E9457">
        <v>1</v>
      </c>
      <c r="F9457">
        <v>3</v>
      </c>
      <c r="G9457">
        <v>2</v>
      </c>
      <c r="H9457" s="2">
        <v>43081</v>
      </c>
      <c r="I9457" t="str">
        <f>VLOOKUP(Sales[[#This Row],[TerritoryKey]], Territories[], 2, FALSE)</f>
        <v>Northwest</v>
      </c>
      <c r="J9457">
        <f>_xlfn.XLOOKUP(Sales[[#This Row],[ProductKey]], Products!$A:$A, Products!$J:$J)</f>
        <v>1.8663000000000001</v>
      </c>
      <c r="K9457">
        <f>_xlfn.XLOOKUP(Sales[[#This Row],[ProductKey]], Products!$A:$A, Products!$K:$K)</f>
        <v>4.99</v>
      </c>
      <c r="L9457" s="1">
        <f>Sales[[#This Row],[ProductPrice]]*Sales[[#This Row],[OrderQuantity]]</f>
        <v>9.98</v>
      </c>
      <c r="M9457" s="1">
        <f>Sales[[#This Row],[OrderQuantity]]</f>
        <v>2</v>
      </c>
      <c r="N9457" s="1">
        <f>1</f>
        <v>1</v>
      </c>
      <c r="O9457" s="1">
        <f>Sales[[#This Row],[TotalSales]]-Sales[[#This Row],[TotalCost]]</f>
        <v>6.2474000000000007</v>
      </c>
      <c r="P9457" s="1">
        <f>Sales[[#This Row],[ProductCost]]*Sales[[#This Row],[OrderQuantity]]</f>
        <v>3.7326000000000001</v>
      </c>
      <c r="Q9457" s="1" t="str">
        <f>VLOOKUP(Sales[[#This Row],[ProductKey]], Products!$A$2:$D$1000, 4, FALSE)</f>
        <v>Mountain Tire Tube</v>
      </c>
    </row>
    <row r="9458" spans="1:17" x14ac:dyDescent="0.25">
      <c r="A9458" s="2">
        <v>38018</v>
      </c>
      <c r="B9458" s="1" t="s">
        <v>1237</v>
      </c>
      <c r="C9458">
        <v>485</v>
      </c>
      <c r="D9458">
        <v>25254</v>
      </c>
      <c r="E9458">
        <v>1</v>
      </c>
      <c r="F9458">
        <v>3</v>
      </c>
      <c r="G9458">
        <v>2</v>
      </c>
      <c r="H9458" s="2">
        <v>43132</v>
      </c>
      <c r="I9458" t="str">
        <f>VLOOKUP(Sales[[#This Row],[TerritoryKey]], Territories[], 2, FALSE)</f>
        <v>Northwest</v>
      </c>
      <c r="J9458">
        <f>_xlfn.XLOOKUP(Sales[[#This Row],[ProductKey]], Products!$A:$A, Products!$J:$J)</f>
        <v>8.2204999999999995</v>
      </c>
      <c r="K9458">
        <f>_xlfn.XLOOKUP(Sales[[#This Row],[ProductKey]], Products!$A:$A, Products!$K:$K)</f>
        <v>21.98</v>
      </c>
      <c r="L9458" s="1">
        <f>Sales[[#This Row],[ProductPrice]]*Sales[[#This Row],[OrderQuantity]]</f>
        <v>43.96</v>
      </c>
      <c r="M9458" s="1">
        <f>Sales[[#This Row],[OrderQuantity]]</f>
        <v>2</v>
      </c>
      <c r="N9458" s="1">
        <f>1</f>
        <v>1</v>
      </c>
      <c r="O9458" s="1">
        <f>Sales[[#This Row],[TotalSales]]-Sales[[#This Row],[TotalCost]]</f>
        <v>27.519000000000002</v>
      </c>
      <c r="P9458" s="1">
        <f>Sales[[#This Row],[ProductCost]]*Sales[[#This Row],[OrderQuantity]]</f>
        <v>16.440999999999999</v>
      </c>
      <c r="Q9458" s="1" t="str">
        <f>VLOOKUP(Sales[[#This Row],[ProductKey]], Products!$A$2:$D$1000, 4, FALSE)</f>
        <v>Fender Set - Mountain</v>
      </c>
    </row>
    <row r="9459" spans="1:17" x14ac:dyDescent="0.25">
      <c r="A9459" s="2">
        <v>37783</v>
      </c>
      <c r="B9459" s="1" t="s">
        <v>1262</v>
      </c>
      <c r="C9459">
        <v>529</v>
      </c>
      <c r="D9459">
        <v>26955</v>
      </c>
      <c r="E9459">
        <v>10</v>
      </c>
      <c r="F9459">
        <v>3</v>
      </c>
      <c r="G9459">
        <v>2</v>
      </c>
      <c r="H9459" s="2">
        <v>42897</v>
      </c>
      <c r="I9459" t="str">
        <f>VLOOKUP(Sales[[#This Row],[TerritoryKey]], Territories[], 2, FALSE)</f>
        <v>United Kingdom</v>
      </c>
      <c r="J9459">
        <f>_xlfn.XLOOKUP(Sales[[#This Row],[ProductKey]], Products!$A:$A, Products!$J:$J)</f>
        <v>1.4923</v>
      </c>
      <c r="K9459">
        <f>_xlfn.XLOOKUP(Sales[[#This Row],[ProductKey]], Products!$A:$A, Products!$K:$K)</f>
        <v>3.99</v>
      </c>
      <c r="L9459" s="1">
        <f>Sales[[#This Row],[ProductPrice]]*Sales[[#This Row],[OrderQuantity]]</f>
        <v>7.98</v>
      </c>
      <c r="M9459" s="1">
        <f>Sales[[#This Row],[OrderQuantity]]</f>
        <v>2</v>
      </c>
      <c r="N9459" s="1">
        <f>1</f>
        <v>1</v>
      </c>
      <c r="O9459" s="1">
        <f>Sales[[#This Row],[TotalSales]]-Sales[[#This Row],[TotalCost]]</f>
        <v>4.9954000000000001</v>
      </c>
      <c r="P9459" s="1">
        <f>Sales[[#This Row],[ProductCost]]*Sales[[#This Row],[OrderQuantity]]</f>
        <v>2.9845999999999999</v>
      </c>
      <c r="Q9459" s="1" t="str">
        <f>VLOOKUP(Sales[[#This Row],[ProductKey]], Products!$A$2:$D$1000, 4, FALSE)</f>
        <v>Road Tire Tube</v>
      </c>
    </row>
    <row r="9460" spans="1:17" x14ac:dyDescent="0.25">
      <c r="A9460" s="2">
        <v>37814</v>
      </c>
      <c r="B9460" s="1" t="s">
        <v>1303</v>
      </c>
      <c r="C9460">
        <v>536</v>
      </c>
      <c r="D9460">
        <v>14646</v>
      </c>
      <c r="E9460">
        <v>4</v>
      </c>
      <c r="F9460">
        <v>3</v>
      </c>
      <c r="G9460">
        <v>2</v>
      </c>
      <c r="H9460" s="2">
        <v>42928</v>
      </c>
      <c r="I9460" t="str">
        <f>VLOOKUP(Sales[[#This Row],[TerritoryKey]], Territories[], 2, FALSE)</f>
        <v>Southwest</v>
      </c>
      <c r="J9460">
        <f>_xlfn.XLOOKUP(Sales[[#This Row],[ProductKey]], Products!$A:$A, Products!$J:$J)</f>
        <v>11.2163</v>
      </c>
      <c r="K9460">
        <f>_xlfn.XLOOKUP(Sales[[#This Row],[ProductKey]], Products!$A:$A, Products!$K:$K)</f>
        <v>29.99</v>
      </c>
      <c r="L9460" s="1">
        <f>Sales[[#This Row],[ProductPrice]]*Sales[[#This Row],[OrderQuantity]]</f>
        <v>59.98</v>
      </c>
      <c r="M9460" s="1">
        <f>Sales[[#This Row],[OrderQuantity]]</f>
        <v>2</v>
      </c>
      <c r="N9460" s="1">
        <f>1</f>
        <v>1</v>
      </c>
      <c r="O9460" s="1">
        <f>Sales[[#This Row],[TotalSales]]-Sales[[#This Row],[TotalCost]]</f>
        <v>37.547399999999996</v>
      </c>
      <c r="P9460" s="1">
        <f>Sales[[#This Row],[ProductCost]]*Sales[[#This Row],[OrderQuantity]]</f>
        <v>22.432600000000001</v>
      </c>
      <c r="Q9460" s="1" t="str">
        <f>VLOOKUP(Sales[[#This Row],[ProductKey]], Products!$A$2:$D$1000, 4, FALSE)</f>
        <v>ML Mountain Tire</v>
      </c>
    </row>
    <row r="9461" spans="1:17" x14ac:dyDescent="0.25">
      <c r="A9461" s="2">
        <v>37691</v>
      </c>
      <c r="B9461" s="1" t="s">
        <v>1326</v>
      </c>
      <c r="C9461">
        <v>484</v>
      </c>
      <c r="D9461">
        <v>17823</v>
      </c>
      <c r="E9461">
        <v>7</v>
      </c>
      <c r="F9461">
        <v>3</v>
      </c>
      <c r="G9461">
        <v>2</v>
      </c>
      <c r="H9461" s="2">
        <v>42805</v>
      </c>
      <c r="I9461" t="str">
        <f>VLOOKUP(Sales[[#This Row],[TerritoryKey]], Territories[], 2, FALSE)</f>
        <v>France</v>
      </c>
      <c r="J9461">
        <f>_xlfn.XLOOKUP(Sales[[#This Row],[ProductKey]], Products!$A:$A, Products!$J:$J)</f>
        <v>2.9733000000000001</v>
      </c>
      <c r="K9461">
        <f>_xlfn.XLOOKUP(Sales[[#This Row],[ProductKey]], Products!$A:$A, Products!$K:$K)</f>
        <v>7.95</v>
      </c>
      <c r="L9461" s="1">
        <f>Sales[[#This Row],[ProductPrice]]*Sales[[#This Row],[OrderQuantity]]</f>
        <v>15.9</v>
      </c>
      <c r="M9461" s="1">
        <f>Sales[[#This Row],[OrderQuantity]]</f>
        <v>2</v>
      </c>
      <c r="N9461" s="1">
        <f>1</f>
        <v>1</v>
      </c>
      <c r="O9461" s="1">
        <f>Sales[[#This Row],[TotalSales]]-Sales[[#This Row],[TotalCost]]</f>
        <v>9.9534000000000002</v>
      </c>
      <c r="P9461" s="1">
        <f>Sales[[#This Row],[ProductCost]]*Sales[[#This Row],[OrderQuantity]]</f>
        <v>5.9466000000000001</v>
      </c>
      <c r="Q9461" s="1" t="str">
        <f>VLOOKUP(Sales[[#This Row],[ProductKey]], Products!$A$2:$D$1000, 4, FALSE)</f>
        <v>Bike Wash - Dissolver</v>
      </c>
    </row>
    <row r="9462" spans="1:17" x14ac:dyDescent="0.25">
      <c r="A9462" s="2">
        <v>37904</v>
      </c>
      <c r="B9462" s="1" t="s">
        <v>1338</v>
      </c>
      <c r="C9462">
        <v>478</v>
      </c>
      <c r="D9462">
        <v>11996</v>
      </c>
      <c r="E9462">
        <v>9</v>
      </c>
      <c r="F9462">
        <v>3</v>
      </c>
      <c r="G9462">
        <v>2</v>
      </c>
      <c r="H9462" s="2">
        <v>43018</v>
      </c>
      <c r="I9462" t="str">
        <f>VLOOKUP(Sales[[#This Row],[TerritoryKey]], Territories[], 2, FALSE)</f>
        <v>Australia</v>
      </c>
      <c r="J9462">
        <f>_xlfn.XLOOKUP(Sales[[#This Row],[ProductKey]], Products!$A:$A, Products!$J:$J)</f>
        <v>3.7363</v>
      </c>
      <c r="K9462">
        <f>_xlfn.XLOOKUP(Sales[[#This Row],[ProductKey]], Products!$A:$A, Products!$K:$K)</f>
        <v>9.99</v>
      </c>
      <c r="L9462" s="1">
        <f>Sales[[#This Row],[ProductPrice]]*Sales[[#This Row],[OrderQuantity]]</f>
        <v>19.98</v>
      </c>
      <c r="M9462" s="1">
        <f>Sales[[#This Row],[OrderQuantity]]</f>
        <v>2</v>
      </c>
      <c r="N9462" s="1">
        <f>1</f>
        <v>1</v>
      </c>
      <c r="O9462" s="1">
        <f>Sales[[#This Row],[TotalSales]]-Sales[[#This Row],[TotalCost]]</f>
        <v>12.507400000000001</v>
      </c>
      <c r="P9462" s="1">
        <f>Sales[[#This Row],[ProductCost]]*Sales[[#This Row],[OrderQuantity]]</f>
        <v>7.4725999999999999</v>
      </c>
      <c r="Q9462" s="1" t="str">
        <f>VLOOKUP(Sales[[#This Row],[ProductKey]], Products!$A$2:$D$1000, 4, FALSE)</f>
        <v>Mountain Bottle Cage</v>
      </c>
    </row>
    <row r="9463" spans="1:17" x14ac:dyDescent="0.25">
      <c r="A9463" s="2">
        <v>37876</v>
      </c>
      <c r="B9463" s="1" t="s">
        <v>1343</v>
      </c>
      <c r="C9463">
        <v>466</v>
      </c>
      <c r="D9463">
        <v>15482</v>
      </c>
      <c r="E9463">
        <v>4</v>
      </c>
      <c r="F9463">
        <v>3</v>
      </c>
      <c r="G9463">
        <v>2</v>
      </c>
      <c r="H9463" s="2">
        <v>42990</v>
      </c>
      <c r="I9463" t="str">
        <f>VLOOKUP(Sales[[#This Row],[TerritoryKey]], Territories[], 2, FALSE)</f>
        <v>Southwest</v>
      </c>
      <c r="J9463">
        <f>_xlfn.XLOOKUP(Sales[[#This Row],[ProductKey]], Products!$A:$A, Products!$J:$J)</f>
        <v>9.7135999999999996</v>
      </c>
      <c r="K9463">
        <f>_xlfn.XLOOKUP(Sales[[#This Row],[ProductKey]], Products!$A:$A, Products!$K:$K)</f>
        <v>23.548100000000002</v>
      </c>
      <c r="L9463" s="1">
        <f>Sales[[#This Row],[ProductPrice]]*Sales[[#This Row],[OrderQuantity]]</f>
        <v>47.096200000000003</v>
      </c>
      <c r="M9463" s="1">
        <f>Sales[[#This Row],[OrderQuantity]]</f>
        <v>2</v>
      </c>
      <c r="N9463" s="1">
        <f>1</f>
        <v>1</v>
      </c>
      <c r="O9463" s="1">
        <f>Sales[[#This Row],[TotalSales]]-Sales[[#This Row],[TotalCost]]</f>
        <v>27.669000000000004</v>
      </c>
      <c r="P9463" s="1">
        <f>Sales[[#This Row],[ProductCost]]*Sales[[#This Row],[OrderQuantity]]</f>
        <v>19.427199999999999</v>
      </c>
      <c r="Q9463" s="1" t="str">
        <f>VLOOKUP(Sales[[#This Row],[ProductKey]], Products!$A$2:$D$1000, 4, FALSE)</f>
        <v>Half-Finger Gloves, L</v>
      </c>
    </row>
    <row r="9464" spans="1:17" x14ac:dyDescent="0.25">
      <c r="A9464" s="2">
        <v>37874</v>
      </c>
      <c r="B9464" s="1" t="s">
        <v>1355</v>
      </c>
      <c r="C9464">
        <v>530</v>
      </c>
      <c r="D9464">
        <v>17199</v>
      </c>
      <c r="E9464">
        <v>8</v>
      </c>
      <c r="F9464">
        <v>3</v>
      </c>
      <c r="G9464">
        <v>2</v>
      </c>
      <c r="H9464" s="2">
        <v>42988</v>
      </c>
      <c r="I9464" t="str">
        <f>VLOOKUP(Sales[[#This Row],[TerritoryKey]], Territories[], 2, FALSE)</f>
        <v>Germany</v>
      </c>
      <c r="J9464">
        <f>_xlfn.XLOOKUP(Sales[[#This Row],[ProductKey]], Products!$A:$A, Products!$J:$J)</f>
        <v>1.8663000000000001</v>
      </c>
      <c r="K9464">
        <f>_xlfn.XLOOKUP(Sales[[#This Row],[ProductKey]], Products!$A:$A, Products!$K:$K)</f>
        <v>4.99</v>
      </c>
      <c r="L9464" s="1">
        <f>Sales[[#This Row],[ProductPrice]]*Sales[[#This Row],[OrderQuantity]]</f>
        <v>9.98</v>
      </c>
      <c r="M9464" s="1">
        <f>Sales[[#This Row],[OrderQuantity]]</f>
        <v>2</v>
      </c>
      <c r="N9464" s="1">
        <f>1</f>
        <v>1</v>
      </c>
      <c r="O9464" s="1">
        <f>Sales[[#This Row],[TotalSales]]-Sales[[#This Row],[TotalCost]]</f>
        <v>6.2474000000000007</v>
      </c>
      <c r="P9464" s="1">
        <f>Sales[[#This Row],[ProductCost]]*Sales[[#This Row],[OrderQuantity]]</f>
        <v>3.7326000000000001</v>
      </c>
      <c r="Q9464" s="1" t="str">
        <f>VLOOKUP(Sales[[#This Row],[ProductKey]], Products!$A$2:$D$1000, 4, FALSE)</f>
        <v>Touring Tire Tube</v>
      </c>
    </row>
    <row r="9465" spans="1:17" x14ac:dyDescent="0.25">
      <c r="A9465" s="2">
        <v>37663</v>
      </c>
      <c r="B9465" s="1" t="s">
        <v>1359</v>
      </c>
      <c r="C9465">
        <v>530</v>
      </c>
      <c r="D9465">
        <v>11910</v>
      </c>
      <c r="E9465">
        <v>9</v>
      </c>
      <c r="F9465">
        <v>3</v>
      </c>
      <c r="G9465">
        <v>2</v>
      </c>
      <c r="H9465" s="2">
        <v>42777</v>
      </c>
      <c r="I9465" t="str">
        <f>VLOOKUP(Sales[[#This Row],[TerritoryKey]], Territories[], 2, FALSE)</f>
        <v>Australia</v>
      </c>
      <c r="J9465">
        <f>_xlfn.XLOOKUP(Sales[[#This Row],[ProductKey]], Products!$A:$A, Products!$J:$J)</f>
        <v>1.8663000000000001</v>
      </c>
      <c r="K9465">
        <f>_xlfn.XLOOKUP(Sales[[#This Row],[ProductKey]], Products!$A:$A, Products!$K:$K)</f>
        <v>4.99</v>
      </c>
      <c r="L9465" s="1">
        <f>Sales[[#This Row],[ProductPrice]]*Sales[[#This Row],[OrderQuantity]]</f>
        <v>9.98</v>
      </c>
      <c r="M9465" s="1">
        <f>Sales[[#This Row],[OrderQuantity]]</f>
        <v>2</v>
      </c>
      <c r="N9465" s="1">
        <f>1</f>
        <v>1</v>
      </c>
      <c r="O9465" s="1">
        <f>Sales[[#This Row],[TotalSales]]-Sales[[#This Row],[TotalCost]]</f>
        <v>6.2474000000000007</v>
      </c>
      <c r="P9465" s="1">
        <f>Sales[[#This Row],[ProductCost]]*Sales[[#This Row],[OrderQuantity]]</f>
        <v>3.7326000000000001</v>
      </c>
      <c r="Q9465" s="1" t="str">
        <f>VLOOKUP(Sales[[#This Row],[ProductKey]], Products!$A$2:$D$1000, 4, FALSE)</f>
        <v>Touring Tire Tube</v>
      </c>
    </row>
    <row r="9466" spans="1:17" x14ac:dyDescent="0.25">
      <c r="A9466" s="2">
        <v>37722</v>
      </c>
      <c r="B9466" s="1" t="s">
        <v>1377</v>
      </c>
      <c r="C9466">
        <v>529</v>
      </c>
      <c r="D9466">
        <v>17950</v>
      </c>
      <c r="E9466">
        <v>7</v>
      </c>
      <c r="F9466">
        <v>3</v>
      </c>
      <c r="G9466">
        <v>2</v>
      </c>
      <c r="H9466" s="2">
        <v>42836</v>
      </c>
      <c r="I9466" t="str">
        <f>VLOOKUP(Sales[[#This Row],[TerritoryKey]], Territories[], 2, FALSE)</f>
        <v>France</v>
      </c>
      <c r="J9466">
        <f>_xlfn.XLOOKUP(Sales[[#This Row],[ProductKey]], Products!$A:$A, Products!$J:$J)</f>
        <v>1.4923</v>
      </c>
      <c r="K9466">
        <f>_xlfn.XLOOKUP(Sales[[#This Row],[ProductKey]], Products!$A:$A, Products!$K:$K)</f>
        <v>3.99</v>
      </c>
      <c r="L9466" s="1">
        <f>Sales[[#This Row],[ProductPrice]]*Sales[[#This Row],[OrderQuantity]]</f>
        <v>7.98</v>
      </c>
      <c r="M9466" s="1">
        <f>Sales[[#This Row],[OrderQuantity]]</f>
        <v>2</v>
      </c>
      <c r="N9466" s="1">
        <f>1</f>
        <v>1</v>
      </c>
      <c r="O9466" s="1">
        <f>Sales[[#This Row],[TotalSales]]-Sales[[#This Row],[TotalCost]]</f>
        <v>4.9954000000000001</v>
      </c>
      <c r="P9466" s="1">
        <f>Sales[[#This Row],[ProductCost]]*Sales[[#This Row],[OrderQuantity]]</f>
        <v>2.9845999999999999</v>
      </c>
      <c r="Q9466" s="1" t="str">
        <f>VLOOKUP(Sales[[#This Row],[ProductKey]], Products!$A$2:$D$1000, 4, FALSE)</f>
        <v>Road Tire Tube</v>
      </c>
    </row>
    <row r="9467" spans="1:17" x14ac:dyDescent="0.25">
      <c r="A9467" s="2">
        <v>37987</v>
      </c>
      <c r="B9467" s="1" t="s">
        <v>1416</v>
      </c>
      <c r="C9467">
        <v>478</v>
      </c>
      <c r="D9467">
        <v>15349</v>
      </c>
      <c r="E9467">
        <v>4</v>
      </c>
      <c r="F9467">
        <v>3</v>
      </c>
      <c r="G9467">
        <v>2</v>
      </c>
      <c r="H9467" s="2">
        <v>43101</v>
      </c>
      <c r="I9467" t="str">
        <f>VLOOKUP(Sales[[#This Row],[TerritoryKey]], Territories[], 2, FALSE)</f>
        <v>Southwest</v>
      </c>
      <c r="J9467">
        <f>_xlfn.XLOOKUP(Sales[[#This Row],[ProductKey]], Products!$A:$A, Products!$J:$J)</f>
        <v>3.7363</v>
      </c>
      <c r="K9467">
        <f>_xlfn.XLOOKUP(Sales[[#This Row],[ProductKey]], Products!$A:$A, Products!$K:$K)</f>
        <v>9.99</v>
      </c>
      <c r="L9467" s="1">
        <f>Sales[[#This Row],[ProductPrice]]*Sales[[#This Row],[OrderQuantity]]</f>
        <v>19.98</v>
      </c>
      <c r="M9467" s="1">
        <f>Sales[[#This Row],[OrderQuantity]]</f>
        <v>2</v>
      </c>
      <c r="N9467" s="1">
        <f>1</f>
        <v>1</v>
      </c>
      <c r="O9467" s="1">
        <f>Sales[[#This Row],[TotalSales]]-Sales[[#This Row],[TotalCost]]</f>
        <v>12.507400000000001</v>
      </c>
      <c r="P9467" s="1">
        <f>Sales[[#This Row],[ProductCost]]*Sales[[#This Row],[OrderQuantity]]</f>
        <v>7.4725999999999999</v>
      </c>
      <c r="Q9467" s="1" t="str">
        <f>VLOOKUP(Sales[[#This Row],[ProductKey]], Products!$A$2:$D$1000, 4, FALSE)</f>
        <v>Mountain Bottle Cage</v>
      </c>
    </row>
    <row r="9468" spans="1:17" x14ac:dyDescent="0.25">
      <c r="A9468" s="2">
        <v>37663</v>
      </c>
      <c r="B9468" s="1" t="s">
        <v>1423</v>
      </c>
      <c r="C9468">
        <v>462</v>
      </c>
      <c r="D9468">
        <v>26473</v>
      </c>
      <c r="E9468">
        <v>1</v>
      </c>
      <c r="F9468">
        <v>3</v>
      </c>
      <c r="G9468">
        <v>2</v>
      </c>
      <c r="H9468" s="2">
        <v>42777</v>
      </c>
      <c r="I9468" t="str">
        <f>VLOOKUP(Sales[[#This Row],[TerritoryKey]], Territories[], 2, FALSE)</f>
        <v>Northwest</v>
      </c>
      <c r="J9468">
        <f>_xlfn.XLOOKUP(Sales[[#This Row],[ProductKey]], Products!$A:$A, Products!$J:$J)</f>
        <v>9.7135999999999996</v>
      </c>
      <c r="K9468">
        <f>_xlfn.XLOOKUP(Sales[[#This Row],[ProductKey]], Products!$A:$A, Products!$K:$K)</f>
        <v>23.548100000000002</v>
      </c>
      <c r="L9468" s="1">
        <f>Sales[[#This Row],[ProductPrice]]*Sales[[#This Row],[OrderQuantity]]</f>
        <v>47.096200000000003</v>
      </c>
      <c r="M9468" s="1">
        <f>Sales[[#This Row],[OrderQuantity]]</f>
        <v>2</v>
      </c>
      <c r="N9468" s="1">
        <f>1</f>
        <v>1</v>
      </c>
      <c r="O9468" s="1">
        <f>Sales[[#This Row],[TotalSales]]-Sales[[#This Row],[TotalCost]]</f>
        <v>27.669000000000004</v>
      </c>
      <c r="P9468" s="1">
        <f>Sales[[#This Row],[ProductCost]]*Sales[[#This Row],[OrderQuantity]]</f>
        <v>19.427199999999999</v>
      </c>
      <c r="Q9468" s="1" t="str">
        <f>VLOOKUP(Sales[[#This Row],[ProductKey]], Products!$A$2:$D$1000, 4, FALSE)</f>
        <v>Half-Finger Gloves, S</v>
      </c>
    </row>
    <row r="9469" spans="1:17" x14ac:dyDescent="0.25">
      <c r="A9469" s="2">
        <v>37663</v>
      </c>
      <c r="B9469" s="1" t="s">
        <v>1432</v>
      </c>
      <c r="C9469">
        <v>478</v>
      </c>
      <c r="D9469">
        <v>14211</v>
      </c>
      <c r="E9469">
        <v>9</v>
      </c>
      <c r="F9469">
        <v>3</v>
      </c>
      <c r="G9469">
        <v>2</v>
      </c>
      <c r="H9469" s="2">
        <v>42777</v>
      </c>
      <c r="I9469" t="str">
        <f>VLOOKUP(Sales[[#This Row],[TerritoryKey]], Territories[], 2, FALSE)</f>
        <v>Australia</v>
      </c>
      <c r="J9469">
        <f>_xlfn.XLOOKUP(Sales[[#This Row],[ProductKey]], Products!$A:$A, Products!$J:$J)</f>
        <v>3.7363</v>
      </c>
      <c r="K9469">
        <f>_xlfn.XLOOKUP(Sales[[#This Row],[ProductKey]], Products!$A:$A, Products!$K:$K)</f>
        <v>9.99</v>
      </c>
      <c r="L9469" s="1">
        <f>Sales[[#This Row],[ProductPrice]]*Sales[[#This Row],[OrderQuantity]]</f>
        <v>19.98</v>
      </c>
      <c r="M9469" s="1">
        <f>Sales[[#This Row],[OrderQuantity]]</f>
        <v>2</v>
      </c>
      <c r="N9469" s="1">
        <f>1</f>
        <v>1</v>
      </c>
      <c r="O9469" s="1">
        <f>Sales[[#This Row],[TotalSales]]-Sales[[#This Row],[TotalCost]]</f>
        <v>12.507400000000001</v>
      </c>
      <c r="P9469" s="1">
        <f>Sales[[#This Row],[ProductCost]]*Sales[[#This Row],[OrderQuantity]]</f>
        <v>7.4725999999999999</v>
      </c>
      <c r="Q9469" s="1" t="str">
        <f>VLOOKUP(Sales[[#This Row],[ProductKey]], Products!$A$2:$D$1000, 4, FALSE)</f>
        <v>Mountain Bottle Cage</v>
      </c>
    </row>
    <row r="9470" spans="1:17" x14ac:dyDescent="0.25">
      <c r="A9470" s="2">
        <v>37813</v>
      </c>
      <c r="B9470" s="1" t="s">
        <v>1447</v>
      </c>
      <c r="C9470">
        <v>529</v>
      </c>
      <c r="D9470">
        <v>20709</v>
      </c>
      <c r="E9470">
        <v>4</v>
      </c>
      <c r="F9470">
        <v>3</v>
      </c>
      <c r="G9470">
        <v>2</v>
      </c>
      <c r="H9470" s="2">
        <v>42927</v>
      </c>
      <c r="I9470" t="str">
        <f>VLOOKUP(Sales[[#This Row],[TerritoryKey]], Territories[], 2, FALSE)</f>
        <v>Southwest</v>
      </c>
      <c r="J9470">
        <f>_xlfn.XLOOKUP(Sales[[#This Row],[ProductKey]], Products!$A:$A, Products!$J:$J)</f>
        <v>1.4923</v>
      </c>
      <c r="K9470">
        <f>_xlfn.XLOOKUP(Sales[[#This Row],[ProductKey]], Products!$A:$A, Products!$K:$K)</f>
        <v>3.99</v>
      </c>
      <c r="L9470" s="1">
        <f>Sales[[#This Row],[ProductPrice]]*Sales[[#This Row],[OrderQuantity]]</f>
        <v>7.98</v>
      </c>
      <c r="M9470" s="1">
        <f>Sales[[#This Row],[OrderQuantity]]</f>
        <v>2</v>
      </c>
      <c r="N9470" s="1">
        <f>1</f>
        <v>1</v>
      </c>
      <c r="O9470" s="1">
        <f>Sales[[#This Row],[TotalSales]]-Sales[[#This Row],[TotalCost]]</f>
        <v>4.9954000000000001</v>
      </c>
      <c r="P9470" s="1">
        <f>Sales[[#This Row],[ProductCost]]*Sales[[#This Row],[OrderQuantity]]</f>
        <v>2.9845999999999999</v>
      </c>
      <c r="Q9470" s="1" t="str">
        <f>VLOOKUP(Sales[[#This Row],[ProductKey]], Products!$A$2:$D$1000, 4, FALSE)</f>
        <v>Road Tire Tube</v>
      </c>
    </row>
    <row r="9471" spans="1:17" x14ac:dyDescent="0.25">
      <c r="A9471" s="2">
        <v>37987</v>
      </c>
      <c r="B9471" s="1" t="s">
        <v>1475</v>
      </c>
      <c r="C9471">
        <v>484</v>
      </c>
      <c r="D9471">
        <v>15241</v>
      </c>
      <c r="E9471">
        <v>9</v>
      </c>
      <c r="F9471">
        <v>3</v>
      </c>
      <c r="G9471">
        <v>2</v>
      </c>
      <c r="H9471" s="2">
        <v>43101</v>
      </c>
      <c r="I9471" t="str">
        <f>VLOOKUP(Sales[[#This Row],[TerritoryKey]], Territories[], 2, FALSE)</f>
        <v>Australia</v>
      </c>
      <c r="J9471">
        <f>_xlfn.XLOOKUP(Sales[[#This Row],[ProductKey]], Products!$A:$A, Products!$J:$J)</f>
        <v>2.9733000000000001</v>
      </c>
      <c r="K9471">
        <f>_xlfn.XLOOKUP(Sales[[#This Row],[ProductKey]], Products!$A:$A, Products!$K:$K)</f>
        <v>7.95</v>
      </c>
      <c r="L9471" s="1">
        <f>Sales[[#This Row],[ProductPrice]]*Sales[[#This Row],[OrderQuantity]]</f>
        <v>15.9</v>
      </c>
      <c r="M9471" s="1">
        <f>Sales[[#This Row],[OrderQuantity]]</f>
        <v>2</v>
      </c>
      <c r="N9471" s="1">
        <f>1</f>
        <v>1</v>
      </c>
      <c r="O9471" s="1">
        <f>Sales[[#This Row],[TotalSales]]-Sales[[#This Row],[TotalCost]]</f>
        <v>9.9534000000000002</v>
      </c>
      <c r="P9471" s="1">
        <f>Sales[[#This Row],[ProductCost]]*Sales[[#This Row],[OrderQuantity]]</f>
        <v>5.9466000000000001</v>
      </c>
      <c r="Q9471" s="1" t="str">
        <f>VLOOKUP(Sales[[#This Row],[ProductKey]], Products!$A$2:$D$1000, 4, FALSE)</f>
        <v>Bike Wash - Dissolver</v>
      </c>
    </row>
    <row r="9472" spans="1:17" x14ac:dyDescent="0.25">
      <c r="A9472" s="2">
        <v>37814</v>
      </c>
      <c r="B9472" s="1" t="s">
        <v>1492</v>
      </c>
      <c r="C9472">
        <v>462</v>
      </c>
      <c r="D9472">
        <v>12039</v>
      </c>
      <c r="E9472">
        <v>9</v>
      </c>
      <c r="F9472">
        <v>3</v>
      </c>
      <c r="G9472">
        <v>2</v>
      </c>
      <c r="H9472" s="2">
        <v>42928</v>
      </c>
      <c r="I9472" t="str">
        <f>VLOOKUP(Sales[[#This Row],[TerritoryKey]], Territories[], 2, FALSE)</f>
        <v>Australia</v>
      </c>
      <c r="J9472">
        <f>_xlfn.XLOOKUP(Sales[[#This Row],[ProductKey]], Products!$A:$A, Products!$J:$J)</f>
        <v>9.7135999999999996</v>
      </c>
      <c r="K9472">
        <f>_xlfn.XLOOKUP(Sales[[#This Row],[ProductKey]], Products!$A:$A, Products!$K:$K)</f>
        <v>23.548100000000002</v>
      </c>
      <c r="L9472" s="1">
        <f>Sales[[#This Row],[ProductPrice]]*Sales[[#This Row],[OrderQuantity]]</f>
        <v>47.096200000000003</v>
      </c>
      <c r="M9472" s="1">
        <f>Sales[[#This Row],[OrderQuantity]]</f>
        <v>2</v>
      </c>
      <c r="N9472" s="1">
        <f>1</f>
        <v>1</v>
      </c>
      <c r="O9472" s="1">
        <f>Sales[[#This Row],[TotalSales]]-Sales[[#This Row],[TotalCost]]</f>
        <v>27.669000000000004</v>
      </c>
      <c r="P9472" s="1">
        <f>Sales[[#This Row],[ProductCost]]*Sales[[#This Row],[OrderQuantity]]</f>
        <v>19.427199999999999</v>
      </c>
      <c r="Q9472" s="1" t="str">
        <f>VLOOKUP(Sales[[#This Row],[ProductKey]], Products!$A$2:$D$1000, 4, FALSE)</f>
        <v>Half-Finger Gloves, S</v>
      </c>
    </row>
    <row r="9473" spans="1:17" x14ac:dyDescent="0.25">
      <c r="A9473" s="2">
        <v>38169</v>
      </c>
      <c r="B9473" s="1" t="s">
        <v>1499</v>
      </c>
      <c r="C9473">
        <v>529</v>
      </c>
      <c r="D9473">
        <v>22416</v>
      </c>
      <c r="E9473">
        <v>10</v>
      </c>
      <c r="F9473">
        <v>3</v>
      </c>
      <c r="G9473">
        <v>2</v>
      </c>
      <c r="H9473" s="2">
        <v>43282</v>
      </c>
      <c r="I9473" t="str">
        <f>VLOOKUP(Sales[[#This Row],[TerritoryKey]], Territories[], 2, FALSE)</f>
        <v>United Kingdom</v>
      </c>
      <c r="J9473">
        <f>_xlfn.XLOOKUP(Sales[[#This Row],[ProductKey]], Products!$A:$A, Products!$J:$J)</f>
        <v>1.4923</v>
      </c>
      <c r="K9473">
        <f>_xlfn.XLOOKUP(Sales[[#This Row],[ProductKey]], Products!$A:$A, Products!$K:$K)</f>
        <v>3.99</v>
      </c>
      <c r="L9473" s="1">
        <f>Sales[[#This Row],[ProductPrice]]*Sales[[#This Row],[OrderQuantity]]</f>
        <v>7.98</v>
      </c>
      <c r="M9473" s="1">
        <f>Sales[[#This Row],[OrderQuantity]]</f>
        <v>2</v>
      </c>
      <c r="N9473" s="1">
        <f>1</f>
        <v>1</v>
      </c>
      <c r="O9473" s="1">
        <f>Sales[[#This Row],[TotalSales]]-Sales[[#This Row],[TotalCost]]</f>
        <v>4.9954000000000001</v>
      </c>
      <c r="P9473" s="1">
        <f>Sales[[#This Row],[ProductCost]]*Sales[[#This Row],[OrderQuantity]]</f>
        <v>2.9845999999999999</v>
      </c>
      <c r="Q9473" s="1" t="str">
        <f>VLOOKUP(Sales[[#This Row],[ProductKey]], Products!$A$2:$D$1000, 4, FALSE)</f>
        <v>Road Tire Tube</v>
      </c>
    </row>
    <row r="9474" spans="1:17" x14ac:dyDescent="0.25">
      <c r="A9474" s="2">
        <v>38292</v>
      </c>
      <c r="B9474" s="1" t="s">
        <v>1504</v>
      </c>
      <c r="C9474">
        <v>538</v>
      </c>
      <c r="D9474">
        <v>22626</v>
      </c>
      <c r="E9474">
        <v>7</v>
      </c>
      <c r="F9474">
        <v>3</v>
      </c>
      <c r="G9474">
        <v>2</v>
      </c>
      <c r="H9474" s="2">
        <v>43405</v>
      </c>
      <c r="I9474" t="str">
        <f>VLOOKUP(Sales[[#This Row],[TerritoryKey]], Territories[], 2, FALSE)</f>
        <v>France</v>
      </c>
      <c r="J9474">
        <f>_xlfn.XLOOKUP(Sales[[#This Row],[ProductKey]], Products!$A:$A, Products!$J:$J)</f>
        <v>8.0373000000000001</v>
      </c>
      <c r="K9474">
        <f>_xlfn.XLOOKUP(Sales[[#This Row],[ProductKey]], Products!$A:$A, Products!$K:$K)</f>
        <v>21.49</v>
      </c>
      <c r="L9474" s="1">
        <f>Sales[[#This Row],[ProductPrice]]*Sales[[#This Row],[OrderQuantity]]</f>
        <v>42.98</v>
      </c>
      <c r="M9474" s="1">
        <f>Sales[[#This Row],[OrderQuantity]]</f>
        <v>2</v>
      </c>
      <c r="N9474" s="1">
        <f>1</f>
        <v>1</v>
      </c>
      <c r="O9474" s="1">
        <f>Sales[[#This Row],[TotalSales]]-Sales[[#This Row],[TotalCost]]</f>
        <v>26.905399999999997</v>
      </c>
      <c r="P9474" s="1">
        <f>Sales[[#This Row],[ProductCost]]*Sales[[#This Row],[OrderQuantity]]</f>
        <v>16.0746</v>
      </c>
      <c r="Q9474" s="1" t="str">
        <f>VLOOKUP(Sales[[#This Row],[ProductKey]], Products!$A$2:$D$1000, 4, FALSE)</f>
        <v>LL Road Tire</v>
      </c>
    </row>
    <row r="9475" spans="1:17" x14ac:dyDescent="0.25">
      <c r="A9475" s="2">
        <v>37813</v>
      </c>
      <c r="B9475" s="1" t="s">
        <v>1512</v>
      </c>
      <c r="C9475">
        <v>530</v>
      </c>
      <c r="D9475">
        <v>24739</v>
      </c>
      <c r="E9475">
        <v>4</v>
      </c>
      <c r="F9475">
        <v>3</v>
      </c>
      <c r="G9475">
        <v>2</v>
      </c>
      <c r="H9475" s="2">
        <v>42927</v>
      </c>
      <c r="I9475" t="str">
        <f>VLOOKUP(Sales[[#This Row],[TerritoryKey]], Territories[], 2, FALSE)</f>
        <v>Southwest</v>
      </c>
      <c r="J9475">
        <f>_xlfn.XLOOKUP(Sales[[#This Row],[ProductKey]], Products!$A:$A, Products!$J:$J)</f>
        <v>1.8663000000000001</v>
      </c>
      <c r="K9475">
        <f>_xlfn.XLOOKUP(Sales[[#This Row],[ProductKey]], Products!$A:$A, Products!$K:$K)</f>
        <v>4.99</v>
      </c>
      <c r="L9475" s="1">
        <f>Sales[[#This Row],[ProductPrice]]*Sales[[#This Row],[OrderQuantity]]</f>
        <v>9.98</v>
      </c>
      <c r="M9475" s="1">
        <f>Sales[[#This Row],[OrderQuantity]]</f>
        <v>2</v>
      </c>
      <c r="N9475" s="1">
        <f>1</f>
        <v>1</v>
      </c>
      <c r="O9475" s="1">
        <f>Sales[[#This Row],[TotalSales]]-Sales[[#This Row],[TotalCost]]</f>
        <v>6.2474000000000007</v>
      </c>
      <c r="P9475" s="1">
        <f>Sales[[#This Row],[ProductCost]]*Sales[[#This Row],[OrderQuantity]]</f>
        <v>3.7326000000000001</v>
      </c>
      <c r="Q9475" s="1" t="str">
        <f>VLOOKUP(Sales[[#This Row],[ProductKey]], Products!$A$2:$D$1000, 4, FALSE)</f>
        <v>Touring Tire Tube</v>
      </c>
    </row>
    <row r="9476" spans="1:17" x14ac:dyDescent="0.25">
      <c r="A9476" s="2">
        <v>37844</v>
      </c>
      <c r="B9476" s="1" t="s">
        <v>1518</v>
      </c>
      <c r="C9476">
        <v>478</v>
      </c>
      <c r="D9476">
        <v>16260</v>
      </c>
      <c r="E9476">
        <v>10</v>
      </c>
      <c r="F9476">
        <v>3</v>
      </c>
      <c r="G9476">
        <v>2</v>
      </c>
      <c r="H9476" s="2">
        <v>42958</v>
      </c>
      <c r="I9476" t="str">
        <f>VLOOKUP(Sales[[#This Row],[TerritoryKey]], Territories[], 2, FALSE)</f>
        <v>United Kingdom</v>
      </c>
      <c r="J9476">
        <f>_xlfn.XLOOKUP(Sales[[#This Row],[ProductKey]], Products!$A:$A, Products!$J:$J)</f>
        <v>3.7363</v>
      </c>
      <c r="K9476">
        <f>_xlfn.XLOOKUP(Sales[[#This Row],[ProductKey]], Products!$A:$A, Products!$K:$K)</f>
        <v>9.99</v>
      </c>
      <c r="L9476" s="1">
        <f>Sales[[#This Row],[ProductPrice]]*Sales[[#This Row],[OrderQuantity]]</f>
        <v>19.98</v>
      </c>
      <c r="M9476" s="1">
        <f>Sales[[#This Row],[OrderQuantity]]</f>
        <v>2</v>
      </c>
      <c r="N9476" s="1">
        <f>1</f>
        <v>1</v>
      </c>
      <c r="O9476" s="1">
        <f>Sales[[#This Row],[TotalSales]]-Sales[[#This Row],[TotalCost]]</f>
        <v>12.507400000000001</v>
      </c>
      <c r="P9476" s="1">
        <f>Sales[[#This Row],[ProductCost]]*Sales[[#This Row],[OrderQuantity]]</f>
        <v>7.4725999999999999</v>
      </c>
      <c r="Q9476" s="1" t="str">
        <f>VLOOKUP(Sales[[#This Row],[ProductKey]], Products!$A$2:$D$1000, 4, FALSE)</f>
        <v>Mountain Bottle Cage</v>
      </c>
    </row>
    <row r="9477" spans="1:17" x14ac:dyDescent="0.25">
      <c r="A9477" s="2">
        <v>37987</v>
      </c>
      <c r="B9477" s="1" t="s">
        <v>1531</v>
      </c>
      <c r="C9477">
        <v>529</v>
      </c>
      <c r="D9477">
        <v>20621</v>
      </c>
      <c r="E9477">
        <v>9</v>
      </c>
      <c r="F9477">
        <v>3</v>
      </c>
      <c r="G9477">
        <v>2</v>
      </c>
      <c r="H9477" s="2">
        <v>43101</v>
      </c>
      <c r="I9477" t="str">
        <f>VLOOKUP(Sales[[#This Row],[TerritoryKey]], Territories[], 2, FALSE)</f>
        <v>Australia</v>
      </c>
      <c r="J9477">
        <f>_xlfn.XLOOKUP(Sales[[#This Row],[ProductKey]], Products!$A:$A, Products!$J:$J)</f>
        <v>1.4923</v>
      </c>
      <c r="K9477">
        <f>_xlfn.XLOOKUP(Sales[[#This Row],[ProductKey]], Products!$A:$A, Products!$K:$K)</f>
        <v>3.99</v>
      </c>
      <c r="L9477" s="1">
        <f>Sales[[#This Row],[ProductPrice]]*Sales[[#This Row],[OrderQuantity]]</f>
        <v>7.98</v>
      </c>
      <c r="M9477" s="1">
        <f>Sales[[#This Row],[OrderQuantity]]</f>
        <v>2</v>
      </c>
      <c r="N9477" s="1">
        <f>1</f>
        <v>1</v>
      </c>
      <c r="O9477" s="1">
        <f>Sales[[#This Row],[TotalSales]]-Sales[[#This Row],[TotalCost]]</f>
        <v>4.9954000000000001</v>
      </c>
      <c r="P9477" s="1">
        <f>Sales[[#This Row],[ProductCost]]*Sales[[#This Row],[OrderQuantity]]</f>
        <v>2.9845999999999999</v>
      </c>
      <c r="Q9477" s="1" t="str">
        <f>VLOOKUP(Sales[[#This Row],[ProductKey]], Products!$A$2:$D$1000, 4, FALSE)</f>
        <v>Road Tire Tube</v>
      </c>
    </row>
    <row r="9478" spans="1:17" x14ac:dyDescent="0.25">
      <c r="A9478" s="2">
        <v>37783</v>
      </c>
      <c r="B9478" s="1" t="s">
        <v>1629</v>
      </c>
      <c r="C9478">
        <v>478</v>
      </c>
      <c r="D9478">
        <v>15063</v>
      </c>
      <c r="E9478">
        <v>8</v>
      </c>
      <c r="F9478">
        <v>3</v>
      </c>
      <c r="G9478">
        <v>2</v>
      </c>
      <c r="H9478" s="2">
        <v>42897</v>
      </c>
      <c r="I9478" t="str">
        <f>VLOOKUP(Sales[[#This Row],[TerritoryKey]], Territories[], 2, FALSE)</f>
        <v>Germany</v>
      </c>
      <c r="J9478">
        <f>_xlfn.XLOOKUP(Sales[[#This Row],[ProductKey]], Products!$A:$A, Products!$J:$J)</f>
        <v>3.7363</v>
      </c>
      <c r="K9478">
        <f>_xlfn.XLOOKUP(Sales[[#This Row],[ProductKey]], Products!$A:$A, Products!$K:$K)</f>
        <v>9.99</v>
      </c>
      <c r="L9478" s="1">
        <f>Sales[[#This Row],[ProductPrice]]*Sales[[#This Row],[OrderQuantity]]</f>
        <v>19.98</v>
      </c>
      <c r="M9478" s="1">
        <f>Sales[[#This Row],[OrderQuantity]]</f>
        <v>2</v>
      </c>
      <c r="N9478" s="1">
        <f>1</f>
        <v>1</v>
      </c>
      <c r="O9478" s="1">
        <f>Sales[[#This Row],[TotalSales]]-Sales[[#This Row],[TotalCost]]</f>
        <v>12.507400000000001</v>
      </c>
      <c r="P9478" s="1">
        <f>Sales[[#This Row],[ProductCost]]*Sales[[#This Row],[OrderQuantity]]</f>
        <v>7.4725999999999999</v>
      </c>
      <c r="Q9478" s="1" t="str">
        <f>VLOOKUP(Sales[[#This Row],[ProductKey]], Products!$A$2:$D$1000, 4, FALSE)</f>
        <v>Mountain Bottle Cage</v>
      </c>
    </row>
    <row r="9479" spans="1:17" x14ac:dyDescent="0.25">
      <c r="A9479" s="2">
        <v>38200</v>
      </c>
      <c r="B9479" s="1" t="s">
        <v>1683</v>
      </c>
      <c r="C9479">
        <v>478</v>
      </c>
      <c r="D9479">
        <v>13215</v>
      </c>
      <c r="E9479">
        <v>4</v>
      </c>
      <c r="F9479">
        <v>3</v>
      </c>
      <c r="G9479">
        <v>2</v>
      </c>
      <c r="H9479" s="2">
        <v>43313</v>
      </c>
      <c r="I9479" t="str">
        <f>VLOOKUP(Sales[[#This Row],[TerritoryKey]], Territories[], 2, FALSE)</f>
        <v>Southwest</v>
      </c>
      <c r="J9479">
        <f>_xlfn.XLOOKUP(Sales[[#This Row],[ProductKey]], Products!$A:$A, Products!$J:$J)</f>
        <v>3.7363</v>
      </c>
      <c r="K9479">
        <f>_xlfn.XLOOKUP(Sales[[#This Row],[ProductKey]], Products!$A:$A, Products!$K:$K)</f>
        <v>9.99</v>
      </c>
      <c r="L9479" s="1">
        <f>Sales[[#This Row],[ProductPrice]]*Sales[[#This Row],[OrderQuantity]]</f>
        <v>19.98</v>
      </c>
      <c r="M9479" s="1">
        <f>Sales[[#This Row],[OrderQuantity]]</f>
        <v>2</v>
      </c>
      <c r="N9479" s="1">
        <f>1</f>
        <v>1</v>
      </c>
      <c r="O9479" s="1">
        <f>Sales[[#This Row],[TotalSales]]-Sales[[#This Row],[TotalCost]]</f>
        <v>12.507400000000001</v>
      </c>
      <c r="P9479" s="1">
        <f>Sales[[#This Row],[ProductCost]]*Sales[[#This Row],[OrderQuantity]]</f>
        <v>7.4725999999999999</v>
      </c>
      <c r="Q9479" s="1" t="str">
        <f>VLOOKUP(Sales[[#This Row],[ProductKey]], Products!$A$2:$D$1000, 4, FALSE)</f>
        <v>Mountain Bottle Cage</v>
      </c>
    </row>
    <row r="9480" spans="1:17" x14ac:dyDescent="0.25">
      <c r="A9480" s="2">
        <v>38231</v>
      </c>
      <c r="B9480" s="1" t="s">
        <v>1706</v>
      </c>
      <c r="C9480">
        <v>529</v>
      </c>
      <c r="D9480">
        <v>23042</v>
      </c>
      <c r="E9480">
        <v>4</v>
      </c>
      <c r="F9480">
        <v>3</v>
      </c>
      <c r="G9480">
        <v>2</v>
      </c>
      <c r="H9480" s="2">
        <v>43344</v>
      </c>
      <c r="I9480" t="str">
        <f>VLOOKUP(Sales[[#This Row],[TerritoryKey]], Territories[], 2, FALSE)</f>
        <v>Southwest</v>
      </c>
      <c r="J9480">
        <f>_xlfn.XLOOKUP(Sales[[#This Row],[ProductKey]], Products!$A:$A, Products!$J:$J)</f>
        <v>1.4923</v>
      </c>
      <c r="K9480">
        <f>_xlfn.XLOOKUP(Sales[[#This Row],[ProductKey]], Products!$A:$A, Products!$K:$K)</f>
        <v>3.99</v>
      </c>
      <c r="L9480" s="1">
        <f>Sales[[#This Row],[ProductPrice]]*Sales[[#This Row],[OrderQuantity]]</f>
        <v>7.98</v>
      </c>
      <c r="M9480" s="1">
        <f>Sales[[#This Row],[OrderQuantity]]</f>
        <v>2</v>
      </c>
      <c r="N9480" s="1">
        <f>1</f>
        <v>1</v>
      </c>
      <c r="O9480" s="1">
        <f>Sales[[#This Row],[TotalSales]]-Sales[[#This Row],[TotalCost]]</f>
        <v>4.9954000000000001</v>
      </c>
      <c r="P9480" s="1">
        <f>Sales[[#This Row],[ProductCost]]*Sales[[#This Row],[OrderQuantity]]</f>
        <v>2.9845999999999999</v>
      </c>
      <c r="Q9480" s="1" t="str">
        <f>VLOOKUP(Sales[[#This Row],[ProductKey]], Products!$A$2:$D$1000, 4, FALSE)</f>
        <v>Road Tire Tube</v>
      </c>
    </row>
    <row r="9481" spans="1:17" x14ac:dyDescent="0.25">
      <c r="A9481" s="2">
        <v>37813</v>
      </c>
      <c r="B9481" s="1" t="s">
        <v>1713</v>
      </c>
      <c r="C9481">
        <v>462</v>
      </c>
      <c r="D9481">
        <v>20765</v>
      </c>
      <c r="E9481">
        <v>4</v>
      </c>
      <c r="F9481">
        <v>3</v>
      </c>
      <c r="G9481">
        <v>2</v>
      </c>
      <c r="H9481" s="2">
        <v>42927</v>
      </c>
      <c r="I9481" t="str">
        <f>VLOOKUP(Sales[[#This Row],[TerritoryKey]], Territories[], 2, FALSE)</f>
        <v>Southwest</v>
      </c>
      <c r="J9481">
        <f>_xlfn.XLOOKUP(Sales[[#This Row],[ProductKey]], Products!$A:$A, Products!$J:$J)</f>
        <v>9.7135999999999996</v>
      </c>
      <c r="K9481">
        <f>_xlfn.XLOOKUP(Sales[[#This Row],[ProductKey]], Products!$A:$A, Products!$K:$K)</f>
        <v>23.548100000000002</v>
      </c>
      <c r="L9481" s="1">
        <f>Sales[[#This Row],[ProductPrice]]*Sales[[#This Row],[OrderQuantity]]</f>
        <v>47.096200000000003</v>
      </c>
      <c r="M9481" s="1">
        <f>Sales[[#This Row],[OrderQuantity]]</f>
        <v>2</v>
      </c>
      <c r="N9481" s="1">
        <f>1</f>
        <v>1</v>
      </c>
      <c r="O9481" s="1">
        <f>Sales[[#This Row],[TotalSales]]-Sales[[#This Row],[TotalCost]]</f>
        <v>27.669000000000004</v>
      </c>
      <c r="P9481" s="1">
        <f>Sales[[#This Row],[ProductCost]]*Sales[[#This Row],[OrderQuantity]]</f>
        <v>19.427199999999999</v>
      </c>
      <c r="Q9481" s="1" t="str">
        <f>VLOOKUP(Sales[[#This Row],[ProductKey]], Products!$A$2:$D$1000, 4, FALSE)</f>
        <v>Half-Finger Gloves, S</v>
      </c>
    </row>
    <row r="9482" spans="1:17" x14ac:dyDescent="0.25">
      <c r="A9482" s="2">
        <v>37814</v>
      </c>
      <c r="B9482" s="1" t="s">
        <v>1794</v>
      </c>
      <c r="C9482">
        <v>478</v>
      </c>
      <c r="D9482">
        <v>14936</v>
      </c>
      <c r="E9482">
        <v>7</v>
      </c>
      <c r="F9482">
        <v>3</v>
      </c>
      <c r="G9482">
        <v>2</v>
      </c>
      <c r="H9482" s="2">
        <v>42928</v>
      </c>
      <c r="I9482" t="str">
        <f>VLOOKUP(Sales[[#This Row],[TerritoryKey]], Territories[], 2, FALSE)</f>
        <v>France</v>
      </c>
      <c r="J9482">
        <f>_xlfn.XLOOKUP(Sales[[#This Row],[ProductKey]], Products!$A:$A, Products!$J:$J)</f>
        <v>3.7363</v>
      </c>
      <c r="K9482">
        <f>_xlfn.XLOOKUP(Sales[[#This Row],[ProductKey]], Products!$A:$A, Products!$K:$K)</f>
        <v>9.99</v>
      </c>
      <c r="L9482" s="1">
        <f>Sales[[#This Row],[ProductPrice]]*Sales[[#This Row],[OrderQuantity]]</f>
        <v>19.98</v>
      </c>
      <c r="M9482" s="1">
        <f>Sales[[#This Row],[OrderQuantity]]</f>
        <v>2</v>
      </c>
      <c r="N9482" s="1">
        <f>1</f>
        <v>1</v>
      </c>
      <c r="O9482" s="1">
        <f>Sales[[#This Row],[TotalSales]]-Sales[[#This Row],[TotalCost]]</f>
        <v>12.507400000000001</v>
      </c>
      <c r="P9482" s="1">
        <f>Sales[[#This Row],[ProductCost]]*Sales[[#This Row],[OrderQuantity]]</f>
        <v>7.4725999999999999</v>
      </c>
      <c r="Q9482" s="1" t="str">
        <f>VLOOKUP(Sales[[#This Row],[ProductKey]], Products!$A$2:$D$1000, 4, FALSE)</f>
        <v>Mountain Bottle Cage</v>
      </c>
    </row>
    <row r="9483" spans="1:17" x14ac:dyDescent="0.25">
      <c r="A9483" s="2">
        <v>37814</v>
      </c>
      <c r="B9483" s="1" t="s">
        <v>1798</v>
      </c>
      <c r="C9483">
        <v>464</v>
      </c>
      <c r="D9483">
        <v>20542</v>
      </c>
      <c r="E9483">
        <v>4</v>
      </c>
      <c r="F9483">
        <v>3</v>
      </c>
      <c r="G9483">
        <v>2</v>
      </c>
      <c r="H9483" s="2">
        <v>42928</v>
      </c>
      <c r="I9483" t="str">
        <f>VLOOKUP(Sales[[#This Row],[TerritoryKey]], Territories[], 2, FALSE)</f>
        <v>Southwest</v>
      </c>
      <c r="J9483">
        <f>_xlfn.XLOOKUP(Sales[[#This Row],[ProductKey]], Products!$A:$A, Products!$J:$J)</f>
        <v>9.7135999999999996</v>
      </c>
      <c r="K9483">
        <f>_xlfn.XLOOKUP(Sales[[#This Row],[ProductKey]], Products!$A:$A, Products!$K:$K)</f>
        <v>23.548100000000002</v>
      </c>
      <c r="L9483" s="1">
        <f>Sales[[#This Row],[ProductPrice]]*Sales[[#This Row],[OrderQuantity]]</f>
        <v>47.096200000000003</v>
      </c>
      <c r="M9483" s="1">
        <f>Sales[[#This Row],[OrderQuantity]]</f>
        <v>2</v>
      </c>
      <c r="N9483" s="1">
        <f>1</f>
        <v>1</v>
      </c>
      <c r="O9483" s="1">
        <f>Sales[[#This Row],[TotalSales]]-Sales[[#This Row],[TotalCost]]</f>
        <v>27.669000000000004</v>
      </c>
      <c r="P9483" s="1">
        <f>Sales[[#This Row],[ProductCost]]*Sales[[#This Row],[OrderQuantity]]</f>
        <v>19.427199999999999</v>
      </c>
      <c r="Q9483" s="1" t="str">
        <f>VLOOKUP(Sales[[#This Row],[ProductKey]], Products!$A$2:$D$1000, 4, FALSE)</f>
        <v>Half-Finger Gloves, M</v>
      </c>
    </row>
    <row r="9484" spans="1:17" x14ac:dyDescent="0.25">
      <c r="A9484" s="2">
        <v>37876</v>
      </c>
      <c r="B9484" s="1" t="s">
        <v>1800</v>
      </c>
      <c r="C9484">
        <v>484</v>
      </c>
      <c r="D9484">
        <v>20626</v>
      </c>
      <c r="E9484">
        <v>9</v>
      </c>
      <c r="F9484">
        <v>3</v>
      </c>
      <c r="G9484">
        <v>2</v>
      </c>
      <c r="H9484" s="2">
        <v>42990</v>
      </c>
      <c r="I9484" t="str">
        <f>VLOOKUP(Sales[[#This Row],[TerritoryKey]], Territories[], 2, FALSE)</f>
        <v>Australia</v>
      </c>
      <c r="J9484">
        <f>_xlfn.XLOOKUP(Sales[[#This Row],[ProductKey]], Products!$A:$A, Products!$J:$J)</f>
        <v>2.9733000000000001</v>
      </c>
      <c r="K9484">
        <f>_xlfn.XLOOKUP(Sales[[#This Row],[ProductKey]], Products!$A:$A, Products!$K:$K)</f>
        <v>7.95</v>
      </c>
      <c r="L9484" s="1">
        <f>Sales[[#This Row],[ProductPrice]]*Sales[[#This Row],[OrderQuantity]]</f>
        <v>15.9</v>
      </c>
      <c r="M9484" s="1">
        <f>Sales[[#This Row],[OrderQuantity]]</f>
        <v>2</v>
      </c>
      <c r="N9484" s="1">
        <f>1</f>
        <v>1</v>
      </c>
      <c r="O9484" s="1">
        <f>Sales[[#This Row],[TotalSales]]-Sales[[#This Row],[TotalCost]]</f>
        <v>9.9534000000000002</v>
      </c>
      <c r="P9484" s="1">
        <f>Sales[[#This Row],[ProductCost]]*Sales[[#This Row],[OrderQuantity]]</f>
        <v>5.9466000000000001</v>
      </c>
      <c r="Q9484" s="1" t="str">
        <f>VLOOKUP(Sales[[#This Row],[ProductKey]], Products!$A$2:$D$1000, 4, FALSE)</f>
        <v>Bike Wash - Dissolver</v>
      </c>
    </row>
    <row r="9485" spans="1:17" x14ac:dyDescent="0.25">
      <c r="A9485" s="2">
        <v>38292</v>
      </c>
      <c r="B9485" s="1" t="s">
        <v>1814</v>
      </c>
      <c r="C9485">
        <v>478</v>
      </c>
      <c r="D9485">
        <v>15365</v>
      </c>
      <c r="E9485">
        <v>4</v>
      </c>
      <c r="F9485">
        <v>3</v>
      </c>
      <c r="G9485">
        <v>2</v>
      </c>
      <c r="H9485" s="2">
        <v>43405</v>
      </c>
      <c r="I9485" t="str">
        <f>VLOOKUP(Sales[[#This Row],[TerritoryKey]], Territories[], 2, FALSE)</f>
        <v>Southwest</v>
      </c>
      <c r="J9485">
        <f>_xlfn.XLOOKUP(Sales[[#This Row],[ProductKey]], Products!$A:$A, Products!$J:$J)</f>
        <v>3.7363</v>
      </c>
      <c r="K9485">
        <f>_xlfn.XLOOKUP(Sales[[#This Row],[ProductKey]], Products!$A:$A, Products!$K:$K)</f>
        <v>9.99</v>
      </c>
      <c r="L9485" s="1">
        <f>Sales[[#This Row],[ProductPrice]]*Sales[[#This Row],[OrderQuantity]]</f>
        <v>19.98</v>
      </c>
      <c r="M9485" s="1">
        <f>Sales[[#This Row],[OrderQuantity]]</f>
        <v>2</v>
      </c>
      <c r="N9485" s="1">
        <f>1</f>
        <v>1</v>
      </c>
      <c r="O9485" s="1">
        <f>Sales[[#This Row],[TotalSales]]-Sales[[#This Row],[TotalCost]]</f>
        <v>12.507400000000001</v>
      </c>
      <c r="P9485" s="1">
        <f>Sales[[#This Row],[ProductCost]]*Sales[[#This Row],[OrderQuantity]]</f>
        <v>7.4725999999999999</v>
      </c>
      <c r="Q9485" s="1" t="str">
        <f>VLOOKUP(Sales[[#This Row],[ProductKey]], Products!$A$2:$D$1000, 4, FALSE)</f>
        <v>Mountain Bottle Cage</v>
      </c>
    </row>
    <row r="9486" spans="1:17" x14ac:dyDescent="0.25">
      <c r="A9486" s="2">
        <v>37784</v>
      </c>
      <c r="B9486" s="1" t="s">
        <v>1821</v>
      </c>
      <c r="C9486">
        <v>464</v>
      </c>
      <c r="D9486">
        <v>23056</v>
      </c>
      <c r="E9486">
        <v>4</v>
      </c>
      <c r="F9486">
        <v>3</v>
      </c>
      <c r="G9486">
        <v>2</v>
      </c>
      <c r="H9486" s="2">
        <v>42898</v>
      </c>
      <c r="I9486" t="str">
        <f>VLOOKUP(Sales[[#This Row],[TerritoryKey]], Territories[], 2, FALSE)</f>
        <v>Southwest</v>
      </c>
      <c r="J9486">
        <f>_xlfn.XLOOKUP(Sales[[#This Row],[ProductKey]], Products!$A:$A, Products!$J:$J)</f>
        <v>9.7135999999999996</v>
      </c>
      <c r="K9486">
        <f>_xlfn.XLOOKUP(Sales[[#This Row],[ProductKey]], Products!$A:$A, Products!$K:$K)</f>
        <v>23.548100000000002</v>
      </c>
      <c r="L9486" s="1">
        <f>Sales[[#This Row],[ProductPrice]]*Sales[[#This Row],[OrderQuantity]]</f>
        <v>47.096200000000003</v>
      </c>
      <c r="M9486" s="1">
        <f>Sales[[#This Row],[OrderQuantity]]</f>
        <v>2</v>
      </c>
      <c r="N9486" s="1">
        <f>1</f>
        <v>1</v>
      </c>
      <c r="O9486" s="1">
        <f>Sales[[#This Row],[TotalSales]]-Sales[[#This Row],[TotalCost]]</f>
        <v>27.669000000000004</v>
      </c>
      <c r="P9486" s="1">
        <f>Sales[[#This Row],[ProductCost]]*Sales[[#This Row],[OrderQuantity]]</f>
        <v>19.427199999999999</v>
      </c>
      <c r="Q9486" s="1" t="str">
        <f>VLOOKUP(Sales[[#This Row],[ProductKey]], Products!$A$2:$D$1000, 4, FALSE)</f>
        <v>Half-Finger Gloves, M</v>
      </c>
    </row>
    <row r="9487" spans="1:17" x14ac:dyDescent="0.25">
      <c r="A9487" s="2">
        <v>38169</v>
      </c>
      <c r="B9487" s="1" t="s">
        <v>1851</v>
      </c>
      <c r="C9487">
        <v>481</v>
      </c>
      <c r="D9487">
        <v>19338</v>
      </c>
      <c r="E9487">
        <v>7</v>
      </c>
      <c r="F9487">
        <v>3</v>
      </c>
      <c r="G9487">
        <v>2</v>
      </c>
      <c r="H9487" s="2">
        <v>43282</v>
      </c>
      <c r="I9487" t="str">
        <f>VLOOKUP(Sales[[#This Row],[TerritoryKey]], Territories[], 2, FALSE)</f>
        <v>France</v>
      </c>
      <c r="J9487">
        <f>_xlfn.XLOOKUP(Sales[[#This Row],[ProductKey]], Products!$A:$A, Products!$J:$J)</f>
        <v>3.3622999999999998</v>
      </c>
      <c r="K9487">
        <f>_xlfn.XLOOKUP(Sales[[#This Row],[ProductKey]], Products!$A:$A, Products!$K:$K)</f>
        <v>8.99</v>
      </c>
      <c r="L9487" s="1">
        <f>Sales[[#This Row],[ProductPrice]]*Sales[[#This Row],[OrderQuantity]]</f>
        <v>17.98</v>
      </c>
      <c r="M9487" s="1">
        <f>Sales[[#This Row],[OrderQuantity]]</f>
        <v>2</v>
      </c>
      <c r="N9487" s="1">
        <f>1</f>
        <v>1</v>
      </c>
      <c r="O9487" s="1">
        <f>Sales[[#This Row],[TotalSales]]-Sales[[#This Row],[TotalCost]]</f>
        <v>11.255400000000002</v>
      </c>
      <c r="P9487" s="1">
        <f>Sales[[#This Row],[ProductCost]]*Sales[[#This Row],[OrderQuantity]]</f>
        <v>6.7245999999999997</v>
      </c>
      <c r="Q9487" s="1" t="str">
        <f>VLOOKUP(Sales[[#This Row],[ProductKey]], Products!$A$2:$D$1000, 4, FALSE)</f>
        <v>Racing Socks, M</v>
      </c>
    </row>
    <row r="9488" spans="1:17" x14ac:dyDescent="0.25">
      <c r="A9488" s="2">
        <v>37664</v>
      </c>
      <c r="B9488" s="1" t="s">
        <v>1853</v>
      </c>
      <c r="C9488">
        <v>530</v>
      </c>
      <c r="D9488">
        <v>25886</v>
      </c>
      <c r="E9488">
        <v>1</v>
      </c>
      <c r="F9488">
        <v>3</v>
      </c>
      <c r="G9488">
        <v>2</v>
      </c>
      <c r="H9488" s="2">
        <v>42778</v>
      </c>
      <c r="I9488" t="str">
        <f>VLOOKUP(Sales[[#This Row],[TerritoryKey]], Territories[], 2, FALSE)</f>
        <v>Northwest</v>
      </c>
      <c r="J9488">
        <f>_xlfn.XLOOKUP(Sales[[#This Row],[ProductKey]], Products!$A:$A, Products!$J:$J)</f>
        <v>1.8663000000000001</v>
      </c>
      <c r="K9488">
        <f>_xlfn.XLOOKUP(Sales[[#This Row],[ProductKey]], Products!$A:$A, Products!$K:$K)</f>
        <v>4.99</v>
      </c>
      <c r="L9488" s="1">
        <f>Sales[[#This Row],[ProductPrice]]*Sales[[#This Row],[OrderQuantity]]</f>
        <v>9.98</v>
      </c>
      <c r="M9488" s="1">
        <f>Sales[[#This Row],[OrderQuantity]]</f>
        <v>2</v>
      </c>
      <c r="N9488" s="1">
        <f>1</f>
        <v>1</v>
      </c>
      <c r="O9488" s="1">
        <f>Sales[[#This Row],[TotalSales]]-Sales[[#This Row],[TotalCost]]</f>
        <v>6.2474000000000007</v>
      </c>
      <c r="P9488" s="1">
        <f>Sales[[#This Row],[ProductCost]]*Sales[[#This Row],[OrderQuantity]]</f>
        <v>3.7326000000000001</v>
      </c>
      <c r="Q9488" s="1" t="str">
        <f>VLOOKUP(Sales[[#This Row],[ProductKey]], Products!$A$2:$D$1000, 4, FALSE)</f>
        <v>Touring Tire Tube</v>
      </c>
    </row>
    <row r="9489" spans="1:17" x14ac:dyDescent="0.25">
      <c r="A9489" s="2">
        <v>38019</v>
      </c>
      <c r="B9489" s="1" t="s">
        <v>1867</v>
      </c>
      <c r="C9489">
        <v>541</v>
      </c>
      <c r="D9489">
        <v>13908</v>
      </c>
      <c r="E9489">
        <v>6</v>
      </c>
      <c r="F9489">
        <v>3</v>
      </c>
      <c r="G9489">
        <v>2</v>
      </c>
      <c r="H9489" s="2">
        <v>43133</v>
      </c>
      <c r="I9489" t="str">
        <f>VLOOKUP(Sales[[#This Row],[TerritoryKey]], Territories[], 2, FALSE)</f>
        <v>Canada</v>
      </c>
      <c r="J9489">
        <f>_xlfn.XLOOKUP(Sales[[#This Row],[ProductKey]], Products!$A:$A, Products!$J:$J)</f>
        <v>10.8423</v>
      </c>
      <c r="K9489">
        <f>_xlfn.XLOOKUP(Sales[[#This Row],[ProductKey]], Products!$A:$A, Products!$K:$K)</f>
        <v>28.99</v>
      </c>
      <c r="L9489" s="1">
        <f>Sales[[#This Row],[ProductPrice]]*Sales[[#This Row],[OrderQuantity]]</f>
        <v>57.98</v>
      </c>
      <c r="M9489" s="1">
        <f>Sales[[#This Row],[OrderQuantity]]</f>
        <v>2</v>
      </c>
      <c r="N9489" s="1">
        <f>1</f>
        <v>1</v>
      </c>
      <c r="O9489" s="1">
        <f>Sales[[#This Row],[TotalSales]]-Sales[[#This Row],[TotalCost]]</f>
        <v>36.295400000000001</v>
      </c>
      <c r="P9489" s="1">
        <f>Sales[[#This Row],[ProductCost]]*Sales[[#This Row],[OrderQuantity]]</f>
        <v>21.6846</v>
      </c>
      <c r="Q9489" s="1" t="str">
        <f>VLOOKUP(Sales[[#This Row],[ProductKey]], Products!$A$2:$D$1000, 4, FALSE)</f>
        <v>Touring Tire</v>
      </c>
    </row>
    <row r="9490" spans="1:17" x14ac:dyDescent="0.25">
      <c r="A9490" s="2">
        <v>37937</v>
      </c>
      <c r="B9490" s="1" t="s">
        <v>1883</v>
      </c>
      <c r="C9490">
        <v>462</v>
      </c>
      <c r="D9490">
        <v>12373</v>
      </c>
      <c r="E9490">
        <v>7</v>
      </c>
      <c r="F9490">
        <v>3</v>
      </c>
      <c r="G9490">
        <v>2</v>
      </c>
      <c r="H9490" s="2">
        <v>43051</v>
      </c>
      <c r="I9490" t="str">
        <f>VLOOKUP(Sales[[#This Row],[TerritoryKey]], Territories[], 2, FALSE)</f>
        <v>France</v>
      </c>
      <c r="J9490">
        <f>_xlfn.XLOOKUP(Sales[[#This Row],[ProductKey]], Products!$A:$A, Products!$J:$J)</f>
        <v>9.7135999999999996</v>
      </c>
      <c r="K9490">
        <f>_xlfn.XLOOKUP(Sales[[#This Row],[ProductKey]], Products!$A:$A, Products!$K:$K)</f>
        <v>23.548100000000002</v>
      </c>
      <c r="L9490" s="1">
        <f>Sales[[#This Row],[ProductPrice]]*Sales[[#This Row],[OrderQuantity]]</f>
        <v>47.096200000000003</v>
      </c>
      <c r="M9490" s="1">
        <f>Sales[[#This Row],[OrderQuantity]]</f>
        <v>2</v>
      </c>
      <c r="N9490" s="1">
        <f>1</f>
        <v>1</v>
      </c>
      <c r="O9490" s="1">
        <f>Sales[[#This Row],[TotalSales]]-Sales[[#This Row],[TotalCost]]</f>
        <v>27.669000000000004</v>
      </c>
      <c r="P9490" s="1">
        <f>Sales[[#This Row],[ProductCost]]*Sales[[#This Row],[OrderQuantity]]</f>
        <v>19.427199999999999</v>
      </c>
      <c r="Q9490" s="1" t="str">
        <f>VLOOKUP(Sales[[#This Row],[ProductKey]], Products!$A$2:$D$1000, 4, FALSE)</f>
        <v>Half-Finger Gloves, S</v>
      </c>
    </row>
    <row r="9491" spans="1:17" x14ac:dyDescent="0.25">
      <c r="A9491" s="2">
        <v>38018</v>
      </c>
      <c r="B9491" s="1" t="s">
        <v>1885</v>
      </c>
      <c r="C9491">
        <v>528</v>
      </c>
      <c r="D9491">
        <v>15481</v>
      </c>
      <c r="E9491">
        <v>4</v>
      </c>
      <c r="F9491">
        <v>3</v>
      </c>
      <c r="G9491">
        <v>2</v>
      </c>
      <c r="H9491" s="2">
        <v>43132</v>
      </c>
      <c r="I9491" t="str">
        <f>VLOOKUP(Sales[[#This Row],[TerritoryKey]], Territories[], 2, FALSE)</f>
        <v>Southwest</v>
      </c>
      <c r="J9491">
        <f>_xlfn.XLOOKUP(Sales[[#This Row],[ProductKey]], Products!$A:$A, Products!$J:$J)</f>
        <v>1.8663000000000001</v>
      </c>
      <c r="K9491">
        <f>_xlfn.XLOOKUP(Sales[[#This Row],[ProductKey]], Products!$A:$A, Products!$K:$K)</f>
        <v>4.99</v>
      </c>
      <c r="L9491" s="1">
        <f>Sales[[#This Row],[ProductPrice]]*Sales[[#This Row],[OrderQuantity]]</f>
        <v>9.98</v>
      </c>
      <c r="M9491" s="1">
        <f>Sales[[#This Row],[OrderQuantity]]</f>
        <v>2</v>
      </c>
      <c r="N9491" s="1">
        <f>1</f>
        <v>1</v>
      </c>
      <c r="O9491" s="1">
        <f>Sales[[#This Row],[TotalSales]]-Sales[[#This Row],[TotalCost]]</f>
        <v>6.2474000000000007</v>
      </c>
      <c r="P9491" s="1">
        <f>Sales[[#This Row],[ProductCost]]*Sales[[#This Row],[OrderQuantity]]</f>
        <v>3.7326000000000001</v>
      </c>
      <c r="Q9491" s="1" t="str">
        <f>VLOOKUP(Sales[[#This Row],[ProductKey]], Products!$A$2:$D$1000, 4, FALSE)</f>
        <v>Mountain Tire Tube</v>
      </c>
    </row>
    <row r="9492" spans="1:17" x14ac:dyDescent="0.25">
      <c r="A9492" s="2">
        <v>37691</v>
      </c>
      <c r="B9492" s="1" t="s">
        <v>1888</v>
      </c>
      <c r="C9492">
        <v>466</v>
      </c>
      <c r="D9492">
        <v>25273</v>
      </c>
      <c r="E9492">
        <v>9</v>
      </c>
      <c r="F9492">
        <v>3</v>
      </c>
      <c r="G9492">
        <v>2</v>
      </c>
      <c r="H9492" s="2">
        <v>42805</v>
      </c>
      <c r="I9492" t="str">
        <f>VLOOKUP(Sales[[#This Row],[TerritoryKey]], Territories[], 2, FALSE)</f>
        <v>Australia</v>
      </c>
      <c r="J9492">
        <f>_xlfn.XLOOKUP(Sales[[#This Row],[ProductKey]], Products!$A:$A, Products!$J:$J)</f>
        <v>9.7135999999999996</v>
      </c>
      <c r="K9492">
        <f>_xlfn.XLOOKUP(Sales[[#This Row],[ProductKey]], Products!$A:$A, Products!$K:$K)</f>
        <v>23.548100000000002</v>
      </c>
      <c r="L9492" s="1">
        <f>Sales[[#This Row],[ProductPrice]]*Sales[[#This Row],[OrderQuantity]]</f>
        <v>47.096200000000003</v>
      </c>
      <c r="M9492" s="1">
        <f>Sales[[#This Row],[OrderQuantity]]</f>
        <v>2</v>
      </c>
      <c r="N9492" s="1">
        <f>1</f>
        <v>1</v>
      </c>
      <c r="O9492" s="1">
        <f>Sales[[#This Row],[TotalSales]]-Sales[[#This Row],[TotalCost]]</f>
        <v>27.669000000000004</v>
      </c>
      <c r="P9492" s="1">
        <f>Sales[[#This Row],[ProductCost]]*Sales[[#This Row],[OrderQuantity]]</f>
        <v>19.427199999999999</v>
      </c>
      <c r="Q9492" s="1" t="str">
        <f>VLOOKUP(Sales[[#This Row],[ProductKey]], Products!$A$2:$D$1000, 4, FALSE)</f>
        <v>Half-Finger Gloves, L</v>
      </c>
    </row>
    <row r="9493" spans="1:17" x14ac:dyDescent="0.25">
      <c r="A9493" s="2">
        <v>37814</v>
      </c>
      <c r="B9493" s="1" t="s">
        <v>1904</v>
      </c>
      <c r="C9493">
        <v>481</v>
      </c>
      <c r="D9493">
        <v>29189</v>
      </c>
      <c r="E9493">
        <v>9</v>
      </c>
      <c r="F9493">
        <v>3</v>
      </c>
      <c r="G9493">
        <v>2</v>
      </c>
      <c r="H9493" s="2">
        <v>42928</v>
      </c>
      <c r="I9493" t="str">
        <f>VLOOKUP(Sales[[#This Row],[TerritoryKey]], Territories[], 2, FALSE)</f>
        <v>Australia</v>
      </c>
      <c r="J9493">
        <f>_xlfn.XLOOKUP(Sales[[#This Row],[ProductKey]], Products!$A:$A, Products!$J:$J)</f>
        <v>3.3622999999999998</v>
      </c>
      <c r="K9493">
        <f>_xlfn.XLOOKUP(Sales[[#This Row],[ProductKey]], Products!$A:$A, Products!$K:$K)</f>
        <v>8.99</v>
      </c>
      <c r="L9493" s="1">
        <f>Sales[[#This Row],[ProductPrice]]*Sales[[#This Row],[OrderQuantity]]</f>
        <v>17.98</v>
      </c>
      <c r="M9493" s="1">
        <f>Sales[[#This Row],[OrderQuantity]]</f>
        <v>2</v>
      </c>
      <c r="N9493" s="1">
        <f>1</f>
        <v>1</v>
      </c>
      <c r="O9493" s="1">
        <f>Sales[[#This Row],[TotalSales]]-Sales[[#This Row],[TotalCost]]</f>
        <v>11.255400000000002</v>
      </c>
      <c r="P9493" s="1">
        <f>Sales[[#This Row],[ProductCost]]*Sales[[#This Row],[OrderQuantity]]</f>
        <v>6.7245999999999997</v>
      </c>
      <c r="Q9493" s="1" t="str">
        <f>VLOOKUP(Sales[[#This Row],[ProductKey]], Products!$A$2:$D$1000, 4, FALSE)</f>
        <v>Racing Socks, M</v>
      </c>
    </row>
    <row r="9494" spans="1:17" x14ac:dyDescent="0.25">
      <c r="A9494" s="2">
        <v>37633</v>
      </c>
      <c r="B9494" s="1" t="s">
        <v>1911</v>
      </c>
      <c r="C9494">
        <v>478</v>
      </c>
      <c r="D9494">
        <v>24837</v>
      </c>
      <c r="E9494">
        <v>8</v>
      </c>
      <c r="F9494">
        <v>3</v>
      </c>
      <c r="G9494">
        <v>2</v>
      </c>
      <c r="H9494" s="2">
        <v>42747</v>
      </c>
      <c r="I9494" t="str">
        <f>VLOOKUP(Sales[[#This Row],[TerritoryKey]], Territories[], 2, FALSE)</f>
        <v>Germany</v>
      </c>
      <c r="J9494">
        <f>_xlfn.XLOOKUP(Sales[[#This Row],[ProductKey]], Products!$A:$A, Products!$J:$J)</f>
        <v>3.7363</v>
      </c>
      <c r="K9494">
        <f>_xlfn.XLOOKUP(Sales[[#This Row],[ProductKey]], Products!$A:$A, Products!$K:$K)</f>
        <v>9.99</v>
      </c>
      <c r="L9494" s="1">
        <f>Sales[[#This Row],[ProductPrice]]*Sales[[#This Row],[OrderQuantity]]</f>
        <v>19.98</v>
      </c>
      <c r="M9494" s="1">
        <f>Sales[[#This Row],[OrderQuantity]]</f>
        <v>2</v>
      </c>
      <c r="N9494" s="1">
        <f>1</f>
        <v>1</v>
      </c>
      <c r="O9494" s="1">
        <f>Sales[[#This Row],[TotalSales]]-Sales[[#This Row],[TotalCost]]</f>
        <v>12.507400000000001</v>
      </c>
      <c r="P9494" s="1">
        <f>Sales[[#This Row],[ProductCost]]*Sales[[#This Row],[OrderQuantity]]</f>
        <v>7.4725999999999999</v>
      </c>
      <c r="Q9494" s="1" t="str">
        <f>VLOOKUP(Sales[[#This Row],[ProductKey]], Products!$A$2:$D$1000, 4, FALSE)</f>
        <v>Mountain Bottle Cage</v>
      </c>
    </row>
    <row r="9495" spans="1:17" x14ac:dyDescent="0.25">
      <c r="A9495" s="2">
        <v>38169</v>
      </c>
      <c r="B9495" s="1" t="s">
        <v>1916</v>
      </c>
      <c r="C9495">
        <v>462</v>
      </c>
      <c r="D9495">
        <v>29325</v>
      </c>
      <c r="E9495">
        <v>1</v>
      </c>
      <c r="F9495">
        <v>3</v>
      </c>
      <c r="G9495">
        <v>2</v>
      </c>
      <c r="H9495" s="2">
        <v>43282</v>
      </c>
      <c r="I9495" t="str">
        <f>VLOOKUP(Sales[[#This Row],[TerritoryKey]], Territories[], 2, FALSE)</f>
        <v>Northwest</v>
      </c>
      <c r="J9495">
        <f>_xlfn.XLOOKUP(Sales[[#This Row],[ProductKey]], Products!$A:$A, Products!$J:$J)</f>
        <v>9.7135999999999996</v>
      </c>
      <c r="K9495">
        <f>_xlfn.XLOOKUP(Sales[[#This Row],[ProductKey]], Products!$A:$A, Products!$K:$K)</f>
        <v>23.548100000000002</v>
      </c>
      <c r="L9495" s="1">
        <f>Sales[[#This Row],[ProductPrice]]*Sales[[#This Row],[OrderQuantity]]</f>
        <v>47.096200000000003</v>
      </c>
      <c r="M9495" s="1">
        <f>Sales[[#This Row],[OrderQuantity]]</f>
        <v>2</v>
      </c>
      <c r="N9495" s="1">
        <f>1</f>
        <v>1</v>
      </c>
      <c r="O9495" s="1">
        <f>Sales[[#This Row],[TotalSales]]-Sales[[#This Row],[TotalCost]]</f>
        <v>27.669000000000004</v>
      </c>
      <c r="P9495" s="1">
        <f>Sales[[#This Row],[ProductCost]]*Sales[[#This Row],[OrderQuantity]]</f>
        <v>19.427199999999999</v>
      </c>
      <c r="Q9495" s="1" t="str">
        <f>VLOOKUP(Sales[[#This Row],[ProductKey]], Products!$A$2:$D$1000, 4, FALSE)</f>
        <v>Half-Finger Gloves, S</v>
      </c>
    </row>
    <row r="9496" spans="1:17" x14ac:dyDescent="0.25">
      <c r="A9496" s="2">
        <v>38322</v>
      </c>
      <c r="B9496" s="1" t="s">
        <v>1923</v>
      </c>
      <c r="C9496">
        <v>529</v>
      </c>
      <c r="D9496">
        <v>23653</v>
      </c>
      <c r="E9496">
        <v>9</v>
      </c>
      <c r="F9496">
        <v>3</v>
      </c>
      <c r="G9496">
        <v>2</v>
      </c>
      <c r="H9496" s="2">
        <v>43435</v>
      </c>
      <c r="I9496" t="str">
        <f>VLOOKUP(Sales[[#This Row],[TerritoryKey]], Territories[], 2, FALSE)</f>
        <v>Australia</v>
      </c>
      <c r="J9496">
        <f>_xlfn.XLOOKUP(Sales[[#This Row],[ProductKey]], Products!$A:$A, Products!$J:$J)</f>
        <v>1.4923</v>
      </c>
      <c r="K9496">
        <f>_xlfn.XLOOKUP(Sales[[#This Row],[ProductKey]], Products!$A:$A, Products!$K:$K)</f>
        <v>3.99</v>
      </c>
      <c r="L9496" s="1">
        <f>Sales[[#This Row],[ProductPrice]]*Sales[[#This Row],[OrderQuantity]]</f>
        <v>7.98</v>
      </c>
      <c r="M9496" s="1">
        <f>Sales[[#This Row],[OrderQuantity]]</f>
        <v>2</v>
      </c>
      <c r="N9496" s="1">
        <f>1</f>
        <v>1</v>
      </c>
      <c r="O9496" s="1">
        <f>Sales[[#This Row],[TotalSales]]-Sales[[#This Row],[TotalCost]]</f>
        <v>4.9954000000000001</v>
      </c>
      <c r="P9496" s="1">
        <f>Sales[[#This Row],[ProductCost]]*Sales[[#This Row],[OrderQuantity]]</f>
        <v>2.9845999999999999</v>
      </c>
      <c r="Q9496" s="1" t="str">
        <f>VLOOKUP(Sales[[#This Row],[ProductKey]], Products!$A$2:$D$1000, 4, FALSE)</f>
        <v>Road Tire Tube</v>
      </c>
    </row>
    <row r="9497" spans="1:17" x14ac:dyDescent="0.25">
      <c r="A9497" s="2">
        <v>37691</v>
      </c>
      <c r="B9497" s="1" t="s">
        <v>1938</v>
      </c>
      <c r="C9497">
        <v>478</v>
      </c>
      <c r="D9497">
        <v>12495</v>
      </c>
      <c r="E9497">
        <v>8</v>
      </c>
      <c r="F9497">
        <v>3</v>
      </c>
      <c r="G9497">
        <v>2</v>
      </c>
      <c r="H9497" s="2">
        <v>42805</v>
      </c>
      <c r="I9497" t="str">
        <f>VLOOKUP(Sales[[#This Row],[TerritoryKey]], Territories[], 2, FALSE)</f>
        <v>Germany</v>
      </c>
      <c r="J9497">
        <f>_xlfn.XLOOKUP(Sales[[#This Row],[ProductKey]], Products!$A:$A, Products!$J:$J)</f>
        <v>3.7363</v>
      </c>
      <c r="K9497">
        <f>_xlfn.XLOOKUP(Sales[[#This Row],[ProductKey]], Products!$A:$A, Products!$K:$K)</f>
        <v>9.99</v>
      </c>
      <c r="L9497" s="1">
        <f>Sales[[#This Row],[ProductPrice]]*Sales[[#This Row],[OrderQuantity]]</f>
        <v>19.98</v>
      </c>
      <c r="M9497" s="1">
        <f>Sales[[#This Row],[OrderQuantity]]</f>
        <v>2</v>
      </c>
      <c r="N9497" s="1">
        <f>1</f>
        <v>1</v>
      </c>
      <c r="O9497" s="1">
        <f>Sales[[#This Row],[TotalSales]]-Sales[[#This Row],[TotalCost]]</f>
        <v>12.507400000000001</v>
      </c>
      <c r="P9497" s="1">
        <f>Sales[[#This Row],[ProductCost]]*Sales[[#This Row],[OrderQuantity]]</f>
        <v>7.4725999999999999</v>
      </c>
      <c r="Q9497" s="1" t="str">
        <f>VLOOKUP(Sales[[#This Row],[ProductKey]], Products!$A$2:$D$1000, 4, FALSE)</f>
        <v>Mountain Bottle Cage</v>
      </c>
    </row>
    <row r="9498" spans="1:17" x14ac:dyDescent="0.25">
      <c r="A9498" s="2">
        <v>38019</v>
      </c>
      <c r="B9498" s="1" t="s">
        <v>1961</v>
      </c>
      <c r="C9498">
        <v>529</v>
      </c>
      <c r="D9498">
        <v>17621</v>
      </c>
      <c r="E9498">
        <v>4</v>
      </c>
      <c r="F9498">
        <v>3</v>
      </c>
      <c r="G9498">
        <v>2</v>
      </c>
      <c r="H9498" s="2">
        <v>43133</v>
      </c>
      <c r="I9498" t="str">
        <f>VLOOKUP(Sales[[#This Row],[TerritoryKey]], Territories[], 2, FALSE)</f>
        <v>Southwest</v>
      </c>
      <c r="J9498">
        <f>_xlfn.XLOOKUP(Sales[[#This Row],[ProductKey]], Products!$A:$A, Products!$J:$J)</f>
        <v>1.4923</v>
      </c>
      <c r="K9498">
        <f>_xlfn.XLOOKUP(Sales[[#This Row],[ProductKey]], Products!$A:$A, Products!$K:$K)</f>
        <v>3.99</v>
      </c>
      <c r="L9498" s="1">
        <f>Sales[[#This Row],[ProductPrice]]*Sales[[#This Row],[OrderQuantity]]</f>
        <v>7.98</v>
      </c>
      <c r="M9498" s="1">
        <f>Sales[[#This Row],[OrderQuantity]]</f>
        <v>2</v>
      </c>
      <c r="N9498" s="1">
        <f>1</f>
        <v>1</v>
      </c>
      <c r="O9498" s="1">
        <f>Sales[[#This Row],[TotalSales]]-Sales[[#This Row],[TotalCost]]</f>
        <v>4.9954000000000001</v>
      </c>
      <c r="P9498" s="1">
        <f>Sales[[#This Row],[ProductCost]]*Sales[[#This Row],[OrderQuantity]]</f>
        <v>2.9845999999999999</v>
      </c>
      <c r="Q9498" s="1" t="str">
        <f>VLOOKUP(Sales[[#This Row],[ProductKey]], Products!$A$2:$D$1000, 4, FALSE)</f>
        <v>Road Tire Tube</v>
      </c>
    </row>
    <row r="9499" spans="1:17" x14ac:dyDescent="0.25">
      <c r="A9499" s="2">
        <v>37937</v>
      </c>
      <c r="B9499" s="1" t="s">
        <v>1977</v>
      </c>
      <c r="C9499">
        <v>478</v>
      </c>
      <c r="D9499">
        <v>15492</v>
      </c>
      <c r="E9499">
        <v>1</v>
      </c>
      <c r="F9499">
        <v>3</v>
      </c>
      <c r="G9499">
        <v>2</v>
      </c>
      <c r="H9499" s="2">
        <v>43051</v>
      </c>
      <c r="I9499" t="str">
        <f>VLOOKUP(Sales[[#This Row],[TerritoryKey]], Territories[], 2, FALSE)</f>
        <v>Northwest</v>
      </c>
      <c r="J9499">
        <f>_xlfn.XLOOKUP(Sales[[#This Row],[ProductKey]], Products!$A:$A, Products!$J:$J)</f>
        <v>3.7363</v>
      </c>
      <c r="K9499">
        <f>_xlfn.XLOOKUP(Sales[[#This Row],[ProductKey]], Products!$A:$A, Products!$K:$K)</f>
        <v>9.99</v>
      </c>
      <c r="L9499" s="1">
        <f>Sales[[#This Row],[ProductPrice]]*Sales[[#This Row],[OrderQuantity]]</f>
        <v>19.98</v>
      </c>
      <c r="M9499" s="1">
        <f>Sales[[#This Row],[OrderQuantity]]</f>
        <v>2</v>
      </c>
      <c r="N9499" s="1">
        <f>1</f>
        <v>1</v>
      </c>
      <c r="O9499" s="1">
        <f>Sales[[#This Row],[TotalSales]]-Sales[[#This Row],[TotalCost]]</f>
        <v>12.507400000000001</v>
      </c>
      <c r="P9499" s="1">
        <f>Sales[[#This Row],[ProductCost]]*Sales[[#This Row],[OrderQuantity]]</f>
        <v>7.4725999999999999</v>
      </c>
      <c r="Q9499" s="1" t="str">
        <f>VLOOKUP(Sales[[#This Row],[ProductKey]], Products!$A$2:$D$1000, 4, FALSE)</f>
        <v>Mountain Bottle Cage</v>
      </c>
    </row>
    <row r="9500" spans="1:17" x14ac:dyDescent="0.25">
      <c r="A9500" s="2">
        <v>38048</v>
      </c>
      <c r="B9500" s="1" t="s">
        <v>1978</v>
      </c>
      <c r="C9500">
        <v>541</v>
      </c>
      <c r="D9500">
        <v>24664</v>
      </c>
      <c r="E9500">
        <v>6</v>
      </c>
      <c r="F9500">
        <v>3</v>
      </c>
      <c r="G9500">
        <v>2</v>
      </c>
      <c r="H9500" s="2">
        <v>43161</v>
      </c>
      <c r="I9500" t="str">
        <f>VLOOKUP(Sales[[#This Row],[TerritoryKey]], Territories[], 2, FALSE)</f>
        <v>Canada</v>
      </c>
      <c r="J9500">
        <f>_xlfn.XLOOKUP(Sales[[#This Row],[ProductKey]], Products!$A:$A, Products!$J:$J)</f>
        <v>10.8423</v>
      </c>
      <c r="K9500">
        <f>_xlfn.XLOOKUP(Sales[[#This Row],[ProductKey]], Products!$A:$A, Products!$K:$K)</f>
        <v>28.99</v>
      </c>
      <c r="L9500" s="1">
        <f>Sales[[#This Row],[ProductPrice]]*Sales[[#This Row],[OrderQuantity]]</f>
        <v>57.98</v>
      </c>
      <c r="M9500" s="1">
        <f>Sales[[#This Row],[OrderQuantity]]</f>
        <v>2</v>
      </c>
      <c r="N9500" s="1">
        <f>1</f>
        <v>1</v>
      </c>
      <c r="O9500" s="1">
        <f>Sales[[#This Row],[TotalSales]]-Sales[[#This Row],[TotalCost]]</f>
        <v>36.295400000000001</v>
      </c>
      <c r="P9500" s="1">
        <f>Sales[[#This Row],[ProductCost]]*Sales[[#This Row],[OrderQuantity]]</f>
        <v>21.6846</v>
      </c>
      <c r="Q9500" s="1" t="str">
        <f>VLOOKUP(Sales[[#This Row],[ProductKey]], Products!$A$2:$D$1000, 4, FALSE)</f>
        <v>Touring Tire</v>
      </c>
    </row>
    <row r="9501" spans="1:17" x14ac:dyDescent="0.25">
      <c r="A9501" s="2">
        <v>37752</v>
      </c>
      <c r="B9501" s="1" t="s">
        <v>1998</v>
      </c>
      <c r="C9501">
        <v>485</v>
      </c>
      <c r="D9501">
        <v>11320</v>
      </c>
      <c r="E9501">
        <v>4</v>
      </c>
      <c r="F9501">
        <v>3</v>
      </c>
      <c r="G9501">
        <v>2</v>
      </c>
      <c r="H9501" s="2">
        <v>42866</v>
      </c>
      <c r="I9501" t="str">
        <f>VLOOKUP(Sales[[#This Row],[TerritoryKey]], Territories[], 2, FALSE)</f>
        <v>Southwest</v>
      </c>
      <c r="J9501">
        <f>_xlfn.XLOOKUP(Sales[[#This Row],[ProductKey]], Products!$A:$A, Products!$J:$J)</f>
        <v>8.2204999999999995</v>
      </c>
      <c r="K9501">
        <f>_xlfn.XLOOKUP(Sales[[#This Row],[ProductKey]], Products!$A:$A, Products!$K:$K)</f>
        <v>21.98</v>
      </c>
      <c r="L9501" s="1">
        <f>Sales[[#This Row],[ProductPrice]]*Sales[[#This Row],[OrderQuantity]]</f>
        <v>43.96</v>
      </c>
      <c r="M9501" s="1">
        <f>Sales[[#This Row],[OrderQuantity]]</f>
        <v>2</v>
      </c>
      <c r="N9501" s="1">
        <f>1</f>
        <v>1</v>
      </c>
      <c r="O9501" s="1">
        <f>Sales[[#This Row],[TotalSales]]-Sales[[#This Row],[TotalCost]]</f>
        <v>27.519000000000002</v>
      </c>
      <c r="P9501" s="1">
        <f>Sales[[#This Row],[ProductCost]]*Sales[[#This Row],[OrderQuantity]]</f>
        <v>16.440999999999999</v>
      </c>
      <c r="Q9501" s="1" t="str">
        <f>VLOOKUP(Sales[[#This Row],[ProductKey]], Products!$A$2:$D$1000, 4, FALSE)</f>
        <v>Fender Set - Mountain</v>
      </c>
    </row>
    <row r="9502" spans="1:17" x14ac:dyDescent="0.25">
      <c r="A9502" s="2">
        <v>37813</v>
      </c>
      <c r="B9502" s="1" t="s">
        <v>2035</v>
      </c>
      <c r="C9502">
        <v>464</v>
      </c>
      <c r="D9502">
        <v>14643</v>
      </c>
      <c r="E9502">
        <v>1</v>
      </c>
      <c r="F9502">
        <v>3</v>
      </c>
      <c r="G9502">
        <v>2</v>
      </c>
      <c r="H9502" s="2">
        <v>42927</v>
      </c>
      <c r="I9502" t="str">
        <f>VLOOKUP(Sales[[#This Row],[TerritoryKey]], Territories[], 2, FALSE)</f>
        <v>Northwest</v>
      </c>
      <c r="J9502">
        <f>_xlfn.XLOOKUP(Sales[[#This Row],[ProductKey]], Products!$A:$A, Products!$J:$J)</f>
        <v>9.7135999999999996</v>
      </c>
      <c r="K9502">
        <f>_xlfn.XLOOKUP(Sales[[#This Row],[ProductKey]], Products!$A:$A, Products!$K:$K)</f>
        <v>23.548100000000002</v>
      </c>
      <c r="L9502" s="1">
        <f>Sales[[#This Row],[ProductPrice]]*Sales[[#This Row],[OrderQuantity]]</f>
        <v>47.096200000000003</v>
      </c>
      <c r="M9502" s="1">
        <f>Sales[[#This Row],[OrderQuantity]]</f>
        <v>2</v>
      </c>
      <c r="N9502" s="1">
        <f>1</f>
        <v>1</v>
      </c>
      <c r="O9502" s="1">
        <f>Sales[[#This Row],[TotalSales]]-Sales[[#This Row],[TotalCost]]</f>
        <v>27.669000000000004</v>
      </c>
      <c r="P9502" s="1">
        <f>Sales[[#This Row],[ProductCost]]*Sales[[#This Row],[OrderQuantity]]</f>
        <v>19.427199999999999</v>
      </c>
      <c r="Q9502" s="1" t="str">
        <f>VLOOKUP(Sales[[#This Row],[ProductKey]], Products!$A$2:$D$1000, 4, FALSE)</f>
        <v>Half-Finger Gloves, M</v>
      </c>
    </row>
    <row r="9503" spans="1:17" x14ac:dyDescent="0.25">
      <c r="A9503" s="2">
        <v>37906</v>
      </c>
      <c r="B9503" s="1" t="s">
        <v>2041</v>
      </c>
      <c r="C9503">
        <v>539</v>
      </c>
      <c r="D9503">
        <v>15037</v>
      </c>
      <c r="E9503">
        <v>9</v>
      </c>
      <c r="F9503">
        <v>3</v>
      </c>
      <c r="G9503">
        <v>2</v>
      </c>
      <c r="H9503" s="2">
        <v>43020</v>
      </c>
      <c r="I9503" t="str">
        <f>VLOOKUP(Sales[[#This Row],[TerritoryKey]], Territories[], 2, FALSE)</f>
        <v>Australia</v>
      </c>
      <c r="J9503">
        <f>_xlfn.XLOOKUP(Sales[[#This Row],[ProductKey]], Products!$A:$A, Products!$J:$J)</f>
        <v>9.3462999999999994</v>
      </c>
      <c r="K9503">
        <f>_xlfn.XLOOKUP(Sales[[#This Row],[ProductKey]], Products!$A:$A, Products!$K:$K)</f>
        <v>24.99</v>
      </c>
      <c r="L9503" s="1">
        <f>Sales[[#This Row],[ProductPrice]]*Sales[[#This Row],[OrderQuantity]]</f>
        <v>49.98</v>
      </c>
      <c r="M9503" s="1">
        <f>Sales[[#This Row],[OrderQuantity]]</f>
        <v>2</v>
      </c>
      <c r="N9503" s="1">
        <f>1</f>
        <v>1</v>
      </c>
      <c r="O9503" s="1">
        <f>Sales[[#This Row],[TotalSales]]-Sales[[#This Row],[TotalCost]]</f>
        <v>31.287399999999998</v>
      </c>
      <c r="P9503" s="1">
        <f>Sales[[#This Row],[ProductCost]]*Sales[[#This Row],[OrderQuantity]]</f>
        <v>18.692599999999999</v>
      </c>
      <c r="Q9503" s="1" t="str">
        <f>VLOOKUP(Sales[[#This Row],[ProductKey]], Products!$A$2:$D$1000, 4, FALSE)</f>
        <v>ML Road Tire</v>
      </c>
    </row>
    <row r="9504" spans="1:17" x14ac:dyDescent="0.25">
      <c r="A9504" s="2">
        <v>38139</v>
      </c>
      <c r="B9504" s="1" t="s">
        <v>2058</v>
      </c>
      <c r="C9504">
        <v>536</v>
      </c>
      <c r="D9504">
        <v>18948</v>
      </c>
      <c r="E9504">
        <v>4</v>
      </c>
      <c r="F9504">
        <v>3</v>
      </c>
      <c r="G9504">
        <v>2</v>
      </c>
      <c r="H9504" s="2">
        <v>43252</v>
      </c>
      <c r="I9504" t="str">
        <f>VLOOKUP(Sales[[#This Row],[TerritoryKey]], Territories[], 2, FALSE)</f>
        <v>Southwest</v>
      </c>
      <c r="J9504">
        <f>_xlfn.XLOOKUP(Sales[[#This Row],[ProductKey]], Products!$A:$A, Products!$J:$J)</f>
        <v>11.2163</v>
      </c>
      <c r="K9504">
        <f>_xlfn.XLOOKUP(Sales[[#This Row],[ProductKey]], Products!$A:$A, Products!$K:$K)</f>
        <v>29.99</v>
      </c>
      <c r="L9504" s="1">
        <f>Sales[[#This Row],[ProductPrice]]*Sales[[#This Row],[OrderQuantity]]</f>
        <v>59.98</v>
      </c>
      <c r="M9504" s="1">
        <f>Sales[[#This Row],[OrderQuantity]]</f>
        <v>2</v>
      </c>
      <c r="N9504" s="1">
        <f>1</f>
        <v>1</v>
      </c>
      <c r="O9504" s="1">
        <f>Sales[[#This Row],[TotalSales]]-Sales[[#This Row],[TotalCost]]</f>
        <v>37.547399999999996</v>
      </c>
      <c r="P9504" s="1">
        <f>Sales[[#This Row],[ProductCost]]*Sales[[#This Row],[OrderQuantity]]</f>
        <v>22.432600000000001</v>
      </c>
      <c r="Q9504" s="1" t="str">
        <f>VLOOKUP(Sales[[#This Row],[ProductKey]], Products!$A$2:$D$1000, 4, FALSE)</f>
        <v>ML Mountain Tire</v>
      </c>
    </row>
    <row r="9505" spans="1:17" x14ac:dyDescent="0.25">
      <c r="A9505" s="2">
        <v>37844</v>
      </c>
      <c r="B9505" s="1" t="s">
        <v>2122</v>
      </c>
      <c r="C9505">
        <v>530</v>
      </c>
      <c r="D9505">
        <v>26491</v>
      </c>
      <c r="E9505">
        <v>1</v>
      </c>
      <c r="F9505">
        <v>3</v>
      </c>
      <c r="G9505">
        <v>2</v>
      </c>
      <c r="H9505" s="2">
        <v>42958</v>
      </c>
      <c r="I9505" t="str">
        <f>VLOOKUP(Sales[[#This Row],[TerritoryKey]], Territories[], 2, FALSE)</f>
        <v>Northwest</v>
      </c>
      <c r="J9505">
        <f>_xlfn.XLOOKUP(Sales[[#This Row],[ProductKey]], Products!$A:$A, Products!$J:$J)</f>
        <v>1.8663000000000001</v>
      </c>
      <c r="K9505">
        <f>_xlfn.XLOOKUP(Sales[[#This Row],[ProductKey]], Products!$A:$A, Products!$K:$K)</f>
        <v>4.99</v>
      </c>
      <c r="L9505" s="1">
        <f>Sales[[#This Row],[ProductPrice]]*Sales[[#This Row],[OrderQuantity]]</f>
        <v>9.98</v>
      </c>
      <c r="M9505" s="1">
        <f>Sales[[#This Row],[OrderQuantity]]</f>
        <v>2</v>
      </c>
      <c r="N9505" s="1">
        <f>1</f>
        <v>1</v>
      </c>
      <c r="O9505" s="1">
        <f>Sales[[#This Row],[TotalSales]]-Sales[[#This Row],[TotalCost]]</f>
        <v>6.2474000000000007</v>
      </c>
      <c r="P9505" s="1">
        <f>Sales[[#This Row],[ProductCost]]*Sales[[#This Row],[OrderQuantity]]</f>
        <v>3.7326000000000001</v>
      </c>
      <c r="Q9505" s="1" t="str">
        <f>VLOOKUP(Sales[[#This Row],[ProductKey]], Products!$A$2:$D$1000, 4, FALSE)</f>
        <v>Touring Tire Tube</v>
      </c>
    </row>
    <row r="9506" spans="1:17" x14ac:dyDescent="0.25">
      <c r="A9506" s="2">
        <v>38322</v>
      </c>
      <c r="B9506" s="1" t="s">
        <v>2143</v>
      </c>
      <c r="C9506">
        <v>530</v>
      </c>
      <c r="D9506">
        <v>14200</v>
      </c>
      <c r="E9506">
        <v>7</v>
      </c>
      <c r="F9506">
        <v>3</v>
      </c>
      <c r="G9506">
        <v>2</v>
      </c>
      <c r="H9506" s="2">
        <v>43435</v>
      </c>
      <c r="I9506" t="str">
        <f>VLOOKUP(Sales[[#This Row],[TerritoryKey]], Territories[], 2, FALSE)</f>
        <v>France</v>
      </c>
      <c r="J9506">
        <f>_xlfn.XLOOKUP(Sales[[#This Row],[ProductKey]], Products!$A:$A, Products!$J:$J)</f>
        <v>1.8663000000000001</v>
      </c>
      <c r="K9506">
        <f>_xlfn.XLOOKUP(Sales[[#This Row],[ProductKey]], Products!$A:$A, Products!$K:$K)</f>
        <v>4.99</v>
      </c>
      <c r="L9506" s="1">
        <f>Sales[[#This Row],[ProductPrice]]*Sales[[#This Row],[OrderQuantity]]</f>
        <v>9.98</v>
      </c>
      <c r="M9506" s="1">
        <f>Sales[[#This Row],[OrderQuantity]]</f>
        <v>2</v>
      </c>
      <c r="N9506" s="1">
        <f>1</f>
        <v>1</v>
      </c>
      <c r="O9506" s="1">
        <f>Sales[[#This Row],[TotalSales]]-Sales[[#This Row],[TotalCost]]</f>
        <v>6.2474000000000007</v>
      </c>
      <c r="P9506" s="1">
        <f>Sales[[#This Row],[ProductCost]]*Sales[[#This Row],[OrderQuantity]]</f>
        <v>3.7326000000000001</v>
      </c>
      <c r="Q9506" s="1" t="str">
        <f>VLOOKUP(Sales[[#This Row],[ProductKey]], Products!$A$2:$D$1000, 4, FALSE)</f>
        <v>Touring Tire Tube</v>
      </c>
    </row>
    <row r="9507" spans="1:17" x14ac:dyDescent="0.25">
      <c r="A9507" s="2">
        <v>37753</v>
      </c>
      <c r="B9507" s="1" t="s">
        <v>2146</v>
      </c>
      <c r="C9507">
        <v>464</v>
      </c>
      <c r="D9507">
        <v>14728</v>
      </c>
      <c r="E9507">
        <v>1</v>
      </c>
      <c r="F9507">
        <v>3</v>
      </c>
      <c r="G9507">
        <v>2</v>
      </c>
      <c r="H9507" s="2">
        <v>42867</v>
      </c>
      <c r="I9507" t="str">
        <f>VLOOKUP(Sales[[#This Row],[TerritoryKey]], Territories[], 2, FALSE)</f>
        <v>Northwest</v>
      </c>
      <c r="J9507">
        <f>_xlfn.XLOOKUP(Sales[[#This Row],[ProductKey]], Products!$A:$A, Products!$J:$J)</f>
        <v>9.7135999999999996</v>
      </c>
      <c r="K9507">
        <f>_xlfn.XLOOKUP(Sales[[#This Row],[ProductKey]], Products!$A:$A, Products!$K:$K)</f>
        <v>23.548100000000002</v>
      </c>
      <c r="L9507" s="1">
        <f>Sales[[#This Row],[ProductPrice]]*Sales[[#This Row],[OrderQuantity]]</f>
        <v>47.096200000000003</v>
      </c>
      <c r="M9507" s="1">
        <f>Sales[[#This Row],[OrderQuantity]]</f>
        <v>2</v>
      </c>
      <c r="N9507" s="1">
        <f>1</f>
        <v>1</v>
      </c>
      <c r="O9507" s="1">
        <f>Sales[[#This Row],[TotalSales]]-Sales[[#This Row],[TotalCost]]</f>
        <v>27.669000000000004</v>
      </c>
      <c r="P9507" s="1">
        <f>Sales[[#This Row],[ProductCost]]*Sales[[#This Row],[OrderQuantity]]</f>
        <v>19.427199999999999</v>
      </c>
      <c r="Q9507" s="1" t="str">
        <f>VLOOKUP(Sales[[#This Row],[ProductKey]], Products!$A$2:$D$1000, 4, FALSE)</f>
        <v>Half-Finger Gloves, M</v>
      </c>
    </row>
    <row r="9508" spans="1:17" x14ac:dyDescent="0.25">
      <c r="A9508" s="2">
        <v>37988</v>
      </c>
      <c r="B9508" s="1" t="s">
        <v>2154</v>
      </c>
      <c r="C9508">
        <v>484</v>
      </c>
      <c r="D9508">
        <v>12168</v>
      </c>
      <c r="E9508">
        <v>1</v>
      </c>
      <c r="F9508">
        <v>3</v>
      </c>
      <c r="G9508">
        <v>2</v>
      </c>
      <c r="H9508" s="2">
        <v>43102</v>
      </c>
      <c r="I9508" t="str">
        <f>VLOOKUP(Sales[[#This Row],[TerritoryKey]], Territories[], 2, FALSE)</f>
        <v>Northwest</v>
      </c>
      <c r="J9508">
        <f>_xlfn.XLOOKUP(Sales[[#This Row],[ProductKey]], Products!$A:$A, Products!$J:$J)</f>
        <v>2.9733000000000001</v>
      </c>
      <c r="K9508">
        <f>_xlfn.XLOOKUP(Sales[[#This Row],[ProductKey]], Products!$A:$A, Products!$K:$K)</f>
        <v>7.95</v>
      </c>
      <c r="L9508" s="1">
        <f>Sales[[#This Row],[ProductPrice]]*Sales[[#This Row],[OrderQuantity]]</f>
        <v>15.9</v>
      </c>
      <c r="M9508" s="1">
        <f>Sales[[#This Row],[OrderQuantity]]</f>
        <v>2</v>
      </c>
      <c r="N9508" s="1">
        <f>1</f>
        <v>1</v>
      </c>
      <c r="O9508" s="1">
        <f>Sales[[#This Row],[TotalSales]]-Sales[[#This Row],[TotalCost]]</f>
        <v>9.9534000000000002</v>
      </c>
      <c r="P9508" s="1">
        <f>Sales[[#This Row],[ProductCost]]*Sales[[#This Row],[OrderQuantity]]</f>
        <v>5.9466000000000001</v>
      </c>
      <c r="Q9508" s="1" t="str">
        <f>VLOOKUP(Sales[[#This Row],[ProductKey]], Products!$A$2:$D$1000, 4, FALSE)</f>
        <v>Bike Wash - Dissolver</v>
      </c>
    </row>
    <row r="9509" spans="1:17" x14ac:dyDescent="0.25">
      <c r="A9509" s="2">
        <v>37813</v>
      </c>
      <c r="B9509" s="1" t="s">
        <v>2161</v>
      </c>
      <c r="C9509">
        <v>539</v>
      </c>
      <c r="D9509">
        <v>20750</v>
      </c>
      <c r="E9509">
        <v>4</v>
      </c>
      <c r="F9509">
        <v>3</v>
      </c>
      <c r="G9509">
        <v>2</v>
      </c>
      <c r="H9509" s="2">
        <v>42927</v>
      </c>
      <c r="I9509" t="str">
        <f>VLOOKUP(Sales[[#This Row],[TerritoryKey]], Territories[], 2, FALSE)</f>
        <v>Southwest</v>
      </c>
      <c r="J9509">
        <f>_xlfn.XLOOKUP(Sales[[#This Row],[ProductKey]], Products!$A:$A, Products!$J:$J)</f>
        <v>9.3462999999999994</v>
      </c>
      <c r="K9509">
        <f>_xlfn.XLOOKUP(Sales[[#This Row],[ProductKey]], Products!$A:$A, Products!$K:$K)</f>
        <v>24.99</v>
      </c>
      <c r="L9509" s="1">
        <f>Sales[[#This Row],[ProductPrice]]*Sales[[#This Row],[OrderQuantity]]</f>
        <v>49.98</v>
      </c>
      <c r="M9509" s="1">
        <f>Sales[[#This Row],[OrderQuantity]]</f>
        <v>2</v>
      </c>
      <c r="N9509" s="1">
        <f>1</f>
        <v>1</v>
      </c>
      <c r="O9509" s="1">
        <f>Sales[[#This Row],[TotalSales]]-Sales[[#This Row],[TotalCost]]</f>
        <v>31.287399999999998</v>
      </c>
      <c r="P9509" s="1">
        <f>Sales[[#This Row],[ProductCost]]*Sales[[#This Row],[OrderQuantity]]</f>
        <v>18.692599999999999</v>
      </c>
      <c r="Q9509" s="1" t="str">
        <f>VLOOKUP(Sales[[#This Row],[ProductKey]], Products!$A$2:$D$1000, 4, FALSE)</f>
        <v>ML Road Tire</v>
      </c>
    </row>
    <row r="9510" spans="1:17" x14ac:dyDescent="0.25">
      <c r="A9510" s="2">
        <v>37988</v>
      </c>
      <c r="B9510" s="1" t="s">
        <v>2184</v>
      </c>
      <c r="C9510">
        <v>466</v>
      </c>
      <c r="D9510">
        <v>21037</v>
      </c>
      <c r="E9510">
        <v>8</v>
      </c>
      <c r="F9510">
        <v>3</v>
      </c>
      <c r="G9510">
        <v>2</v>
      </c>
      <c r="H9510" s="2">
        <v>43102</v>
      </c>
      <c r="I9510" t="str">
        <f>VLOOKUP(Sales[[#This Row],[TerritoryKey]], Territories[], 2, FALSE)</f>
        <v>Germany</v>
      </c>
      <c r="J9510">
        <f>_xlfn.XLOOKUP(Sales[[#This Row],[ProductKey]], Products!$A:$A, Products!$J:$J)</f>
        <v>9.7135999999999996</v>
      </c>
      <c r="K9510">
        <f>_xlfn.XLOOKUP(Sales[[#This Row],[ProductKey]], Products!$A:$A, Products!$K:$K)</f>
        <v>23.548100000000002</v>
      </c>
      <c r="L9510" s="1">
        <f>Sales[[#This Row],[ProductPrice]]*Sales[[#This Row],[OrderQuantity]]</f>
        <v>47.096200000000003</v>
      </c>
      <c r="M9510" s="1">
        <f>Sales[[#This Row],[OrderQuantity]]</f>
        <v>2</v>
      </c>
      <c r="N9510" s="1">
        <f>1</f>
        <v>1</v>
      </c>
      <c r="O9510" s="1">
        <f>Sales[[#This Row],[TotalSales]]-Sales[[#This Row],[TotalCost]]</f>
        <v>27.669000000000004</v>
      </c>
      <c r="P9510" s="1">
        <f>Sales[[#This Row],[ProductCost]]*Sales[[#This Row],[OrderQuantity]]</f>
        <v>19.427199999999999</v>
      </c>
      <c r="Q9510" s="1" t="str">
        <f>VLOOKUP(Sales[[#This Row],[ProductKey]], Products!$A$2:$D$1000, 4, FALSE)</f>
        <v>Half-Finger Gloves, L</v>
      </c>
    </row>
    <row r="9511" spans="1:17" x14ac:dyDescent="0.25">
      <c r="A9511" s="2">
        <v>37752</v>
      </c>
      <c r="B9511" s="1" t="s">
        <v>2266</v>
      </c>
      <c r="C9511">
        <v>484</v>
      </c>
      <c r="D9511">
        <v>21718</v>
      </c>
      <c r="E9511">
        <v>4</v>
      </c>
      <c r="F9511">
        <v>3</v>
      </c>
      <c r="G9511">
        <v>2</v>
      </c>
      <c r="H9511" s="2">
        <v>42866</v>
      </c>
      <c r="I9511" t="str">
        <f>VLOOKUP(Sales[[#This Row],[TerritoryKey]], Territories[], 2, FALSE)</f>
        <v>Southwest</v>
      </c>
      <c r="J9511">
        <f>_xlfn.XLOOKUP(Sales[[#This Row],[ProductKey]], Products!$A:$A, Products!$J:$J)</f>
        <v>2.9733000000000001</v>
      </c>
      <c r="K9511">
        <f>_xlfn.XLOOKUP(Sales[[#This Row],[ProductKey]], Products!$A:$A, Products!$K:$K)</f>
        <v>7.95</v>
      </c>
      <c r="L9511" s="1">
        <f>Sales[[#This Row],[ProductPrice]]*Sales[[#This Row],[OrderQuantity]]</f>
        <v>15.9</v>
      </c>
      <c r="M9511" s="1">
        <f>Sales[[#This Row],[OrderQuantity]]</f>
        <v>2</v>
      </c>
      <c r="N9511" s="1">
        <f>1</f>
        <v>1</v>
      </c>
      <c r="O9511" s="1">
        <f>Sales[[#This Row],[TotalSales]]-Sales[[#This Row],[TotalCost]]</f>
        <v>9.9534000000000002</v>
      </c>
      <c r="P9511" s="1">
        <f>Sales[[#This Row],[ProductCost]]*Sales[[#This Row],[OrderQuantity]]</f>
        <v>5.9466000000000001</v>
      </c>
      <c r="Q9511" s="1" t="str">
        <f>VLOOKUP(Sales[[#This Row],[ProductKey]], Products!$A$2:$D$1000, 4, FALSE)</f>
        <v>Bike Wash - Dissolver</v>
      </c>
    </row>
    <row r="9512" spans="1:17" x14ac:dyDescent="0.25">
      <c r="A9512" s="2">
        <v>37813</v>
      </c>
      <c r="B9512" s="1" t="s">
        <v>2271</v>
      </c>
      <c r="C9512">
        <v>528</v>
      </c>
      <c r="D9512">
        <v>16678</v>
      </c>
      <c r="E9512">
        <v>6</v>
      </c>
      <c r="F9512">
        <v>3</v>
      </c>
      <c r="G9512">
        <v>2</v>
      </c>
      <c r="H9512" s="2">
        <v>42927</v>
      </c>
      <c r="I9512" t="str">
        <f>VLOOKUP(Sales[[#This Row],[TerritoryKey]], Territories[], 2, FALSE)</f>
        <v>Canada</v>
      </c>
      <c r="J9512">
        <f>_xlfn.XLOOKUP(Sales[[#This Row],[ProductKey]], Products!$A:$A, Products!$J:$J)</f>
        <v>1.8663000000000001</v>
      </c>
      <c r="K9512">
        <f>_xlfn.XLOOKUP(Sales[[#This Row],[ProductKey]], Products!$A:$A, Products!$K:$K)</f>
        <v>4.99</v>
      </c>
      <c r="L9512" s="1">
        <f>Sales[[#This Row],[ProductPrice]]*Sales[[#This Row],[OrderQuantity]]</f>
        <v>9.98</v>
      </c>
      <c r="M9512" s="1">
        <f>Sales[[#This Row],[OrderQuantity]]</f>
        <v>2</v>
      </c>
      <c r="N9512" s="1">
        <f>1</f>
        <v>1</v>
      </c>
      <c r="O9512" s="1">
        <f>Sales[[#This Row],[TotalSales]]-Sales[[#This Row],[TotalCost]]</f>
        <v>6.2474000000000007</v>
      </c>
      <c r="P9512" s="1">
        <f>Sales[[#This Row],[ProductCost]]*Sales[[#This Row],[OrderQuantity]]</f>
        <v>3.7326000000000001</v>
      </c>
      <c r="Q9512" s="1" t="str">
        <f>VLOOKUP(Sales[[#This Row],[ProductKey]], Products!$A$2:$D$1000, 4, FALSE)</f>
        <v>Mountain Tire Tube</v>
      </c>
    </row>
    <row r="9513" spans="1:17" x14ac:dyDescent="0.25">
      <c r="A9513" s="2">
        <v>38201</v>
      </c>
      <c r="B9513" s="1" t="s">
        <v>2277</v>
      </c>
      <c r="C9513">
        <v>530</v>
      </c>
      <c r="D9513">
        <v>23328</v>
      </c>
      <c r="E9513">
        <v>4</v>
      </c>
      <c r="F9513">
        <v>3</v>
      </c>
      <c r="G9513">
        <v>2</v>
      </c>
      <c r="H9513" s="2">
        <v>43314</v>
      </c>
      <c r="I9513" t="str">
        <f>VLOOKUP(Sales[[#This Row],[TerritoryKey]], Territories[], 2, FALSE)</f>
        <v>Southwest</v>
      </c>
      <c r="J9513">
        <f>_xlfn.XLOOKUP(Sales[[#This Row],[ProductKey]], Products!$A:$A, Products!$J:$J)</f>
        <v>1.8663000000000001</v>
      </c>
      <c r="K9513">
        <f>_xlfn.XLOOKUP(Sales[[#This Row],[ProductKey]], Products!$A:$A, Products!$K:$K)</f>
        <v>4.99</v>
      </c>
      <c r="L9513" s="1">
        <f>Sales[[#This Row],[ProductPrice]]*Sales[[#This Row],[OrderQuantity]]</f>
        <v>9.98</v>
      </c>
      <c r="M9513" s="1">
        <f>Sales[[#This Row],[OrderQuantity]]</f>
        <v>2</v>
      </c>
      <c r="N9513" s="1">
        <f>1</f>
        <v>1</v>
      </c>
      <c r="O9513" s="1">
        <f>Sales[[#This Row],[TotalSales]]-Sales[[#This Row],[TotalCost]]</f>
        <v>6.2474000000000007</v>
      </c>
      <c r="P9513" s="1">
        <f>Sales[[#This Row],[ProductCost]]*Sales[[#This Row],[OrderQuantity]]</f>
        <v>3.7326000000000001</v>
      </c>
      <c r="Q9513" s="1" t="str">
        <f>VLOOKUP(Sales[[#This Row],[ProductKey]], Products!$A$2:$D$1000, 4, FALSE)</f>
        <v>Touring Tire Tube</v>
      </c>
    </row>
    <row r="9514" spans="1:17" x14ac:dyDescent="0.25">
      <c r="A9514" s="2">
        <v>37967</v>
      </c>
      <c r="B9514" s="1" t="s">
        <v>2281</v>
      </c>
      <c r="C9514">
        <v>482</v>
      </c>
      <c r="D9514">
        <v>17736</v>
      </c>
      <c r="E9514">
        <v>9</v>
      </c>
      <c r="F9514">
        <v>3</v>
      </c>
      <c r="G9514">
        <v>2</v>
      </c>
      <c r="H9514" s="2">
        <v>43081</v>
      </c>
      <c r="I9514" t="str">
        <f>VLOOKUP(Sales[[#This Row],[TerritoryKey]], Territories[], 2, FALSE)</f>
        <v>Australia</v>
      </c>
      <c r="J9514">
        <f>_xlfn.XLOOKUP(Sales[[#This Row],[ProductKey]], Products!$A:$A, Products!$J:$J)</f>
        <v>3.3622999999999998</v>
      </c>
      <c r="K9514">
        <f>_xlfn.XLOOKUP(Sales[[#This Row],[ProductKey]], Products!$A:$A, Products!$K:$K)</f>
        <v>8.99</v>
      </c>
      <c r="L9514" s="1">
        <f>Sales[[#This Row],[ProductPrice]]*Sales[[#This Row],[OrderQuantity]]</f>
        <v>17.98</v>
      </c>
      <c r="M9514" s="1">
        <f>Sales[[#This Row],[OrderQuantity]]</f>
        <v>2</v>
      </c>
      <c r="N9514" s="1">
        <f>1</f>
        <v>1</v>
      </c>
      <c r="O9514" s="1">
        <f>Sales[[#This Row],[TotalSales]]-Sales[[#This Row],[TotalCost]]</f>
        <v>11.255400000000002</v>
      </c>
      <c r="P9514" s="1">
        <f>Sales[[#This Row],[ProductCost]]*Sales[[#This Row],[OrderQuantity]]</f>
        <v>6.7245999999999997</v>
      </c>
      <c r="Q9514" s="1" t="str">
        <f>VLOOKUP(Sales[[#This Row],[ProductKey]], Products!$A$2:$D$1000, 4, FALSE)</f>
        <v>Racing Socks, L</v>
      </c>
    </row>
    <row r="9515" spans="1:17" x14ac:dyDescent="0.25">
      <c r="A9515" s="2">
        <v>37844</v>
      </c>
      <c r="B9515" s="1" t="s">
        <v>2322</v>
      </c>
      <c r="C9515">
        <v>529</v>
      </c>
      <c r="D9515">
        <v>23961</v>
      </c>
      <c r="E9515">
        <v>8</v>
      </c>
      <c r="F9515">
        <v>3</v>
      </c>
      <c r="G9515">
        <v>2</v>
      </c>
      <c r="H9515" s="2">
        <v>42958</v>
      </c>
      <c r="I9515" t="str">
        <f>VLOOKUP(Sales[[#This Row],[TerritoryKey]], Territories[], 2, FALSE)</f>
        <v>Germany</v>
      </c>
      <c r="J9515">
        <f>_xlfn.XLOOKUP(Sales[[#This Row],[ProductKey]], Products!$A:$A, Products!$J:$J)</f>
        <v>1.4923</v>
      </c>
      <c r="K9515">
        <f>_xlfn.XLOOKUP(Sales[[#This Row],[ProductKey]], Products!$A:$A, Products!$K:$K)</f>
        <v>3.99</v>
      </c>
      <c r="L9515" s="1">
        <f>Sales[[#This Row],[ProductPrice]]*Sales[[#This Row],[OrderQuantity]]</f>
        <v>7.98</v>
      </c>
      <c r="M9515" s="1">
        <f>Sales[[#This Row],[OrderQuantity]]</f>
        <v>2</v>
      </c>
      <c r="N9515" s="1">
        <f>1</f>
        <v>1</v>
      </c>
      <c r="O9515" s="1">
        <f>Sales[[#This Row],[TotalSales]]-Sales[[#This Row],[TotalCost]]</f>
        <v>4.9954000000000001</v>
      </c>
      <c r="P9515" s="1">
        <f>Sales[[#This Row],[ProductCost]]*Sales[[#This Row],[OrderQuantity]]</f>
        <v>2.9845999999999999</v>
      </c>
      <c r="Q9515" s="1" t="str">
        <f>VLOOKUP(Sales[[#This Row],[ProductKey]], Products!$A$2:$D$1000, 4, FALSE)</f>
        <v>Road Tire Tube</v>
      </c>
    </row>
    <row r="9516" spans="1:17" x14ac:dyDescent="0.25">
      <c r="A9516" s="2">
        <v>37691</v>
      </c>
      <c r="B9516" s="1" t="s">
        <v>2327</v>
      </c>
      <c r="C9516">
        <v>530</v>
      </c>
      <c r="D9516">
        <v>29090</v>
      </c>
      <c r="E9516">
        <v>9</v>
      </c>
      <c r="F9516">
        <v>3</v>
      </c>
      <c r="G9516">
        <v>2</v>
      </c>
      <c r="H9516" s="2">
        <v>42805</v>
      </c>
      <c r="I9516" t="str">
        <f>VLOOKUP(Sales[[#This Row],[TerritoryKey]], Territories[], 2, FALSE)</f>
        <v>Australia</v>
      </c>
      <c r="J9516">
        <f>_xlfn.XLOOKUP(Sales[[#This Row],[ProductKey]], Products!$A:$A, Products!$J:$J)</f>
        <v>1.8663000000000001</v>
      </c>
      <c r="K9516">
        <f>_xlfn.XLOOKUP(Sales[[#This Row],[ProductKey]], Products!$A:$A, Products!$K:$K)</f>
        <v>4.99</v>
      </c>
      <c r="L9516" s="1">
        <f>Sales[[#This Row],[ProductPrice]]*Sales[[#This Row],[OrderQuantity]]</f>
        <v>9.98</v>
      </c>
      <c r="M9516" s="1">
        <f>Sales[[#This Row],[OrderQuantity]]</f>
        <v>2</v>
      </c>
      <c r="N9516" s="1">
        <f>1</f>
        <v>1</v>
      </c>
      <c r="O9516" s="1">
        <f>Sales[[#This Row],[TotalSales]]-Sales[[#This Row],[TotalCost]]</f>
        <v>6.2474000000000007</v>
      </c>
      <c r="P9516" s="1">
        <f>Sales[[#This Row],[ProductCost]]*Sales[[#This Row],[OrderQuantity]]</f>
        <v>3.7326000000000001</v>
      </c>
      <c r="Q9516" s="1" t="str">
        <f>VLOOKUP(Sales[[#This Row],[ProductKey]], Products!$A$2:$D$1000, 4, FALSE)</f>
        <v>Touring Tire Tube</v>
      </c>
    </row>
    <row r="9517" spans="1:17" x14ac:dyDescent="0.25">
      <c r="A9517" s="2">
        <v>37967</v>
      </c>
      <c r="B9517" s="1" t="s">
        <v>2336</v>
      </c>
      <c r="C9517">
        <v>484</v>
      </c>
      <c r="D9517">
        <v>11121</v>
      </c>
      <c r="E9517">
        <v>9</v>
      </c>
      <c r="F9517">
        <v>3</v>
      </c>
      <c r="G9517">
        <v>2</v>
      </c>
      <c r="H9517" s="2">
        <v>43081</v>
      </c>
      <c r="I9517" t="str">
        <f>VLOOKUP(Sales[[#This Row],[TerritoryKey]], Territories[], 2, FALSE)</f>
        <v>Australia</v>
      </c>
      <c r="J9517">
        <f>_xlfn.XLOOKUP(Sales[[#This Row],[ProductKey]], Products!$A:$A, Products!$J:$J)</f>
        <v>2.9733000000000001</v>
      </c>
      <c r="K9517">
        <f>_xlfn.XLOOKUP(Sales[[#This Row],[ProductKey]], Products!$A:$A, Products!$K:$K)</f>
        <v>7.95</v>
      </c>
      <c r="L9517" s="1">
        <f>Sales[[#This Row],[ProductPrice]]*Sales[[#This Row],[OrderQuantity]]</f>
        <v>15.9</v>
      </c>
      <c r="M9517" s="1">
        <f>Sales[[#This Row],[OrderQuantity]]</f>
        <v>2</v>
      </c>
      <c r="N9517" s="1">
        <f>1</f>
        <v>1</v>
      </c>
      <c r="O9517" s="1">
        <f>Sales[[#This Row],[TotalSales]]-Sales[[#This Row],[TotalCost]]</f>
        <v>9.9534000000000002</v>
      </c>
      <c r="P9517" s="1">
        <f>Sales[[#This Row],[ProductCost]]*Sales[[#This Row],[OrderQuantity]]</f>
        <v>5.9466000000000001</v>
      </c>
      <c r="Q9517" s="1" t="str">
        <f>VLOOKUP(Sales[[#This Row],[ProductKey]], Products!$A$2:$D$1000, 4, FALSE)</f>
        <v>Bike Wash - Dissolver</v>
      </c>
    </row>
    <row r="9518" spans="1:17" x14ac:dyDescent="0.25">
      <c r="A9518" s="2">
        <v>37633</v>
      </c>
      <c r="B9518" s="1" t="s">
        <v>2341</v>
      </c>
      <c r="C9518">
        <v>464</v>
      </c>
      <c r="D9518">
        <v>14652</v>
      </c>
      <c r="E9518">
        <v>4</v>
      </c>
      <c r="F9518">
        <v>3</v>
      </c>
      <c r="G9518">
        <v>2</v>
      </c>
      <c r="H9518" s="2">
        <v>42747</v>
      </c>
      <c r="I9518" t="str">
        <f>VLOOKUP(Sales[[#This Row],[TerritoryKey]], Territories[], 2, FALSE)</f>
        <v>Southwest</v>
      </c>
      <c r="J9518">
        <f>_xlfn.XLOOKUP(Sales[[#This Row],[ProductKey]], Products!$A:$A, Products!$J:$J)</f>
        <v>9.7135999999999996</v>
      </c>
      <c r="K9518">
        <f>_xlfn.XLOOKUP(Sales[[#This Row],[ProductKey]], Products!$A:$A, Products!$K:$K)</f>
        <v>23.548100000000002</v>
      </c>
      <c r="L9518" s="1">
        <f>Sales[[#This Row],[ProductPrice]]*Sales[[#This Row],[OrderQuantity]]</f>
        <v>47.096200000000003</v>
      </c>
      <c r="M9518" s="1">
        <f>Sales[[#This Row],[OrderQuantity]]</f>
        <v>2</v>
      </c>
      <c r="N9518" s="1">
        <f>1</f>
        <v>1</v>
      </c>
      <c r="O9518" s="1">
        <f>Sales[[#This Row],[TotalSales]]-Sales[[#This Row],[TotalCost]]</f>
        <v>27.669000000000004</v>
      </c>
      <c r="P9518" s="1">
        <f>Sales[[#This Row],[ProductCost]]*Sales[[#This Row],[OrderQuantity]]</f>
        <v>19.427199999999999</v>
      </c>
      <c r="Q9518" s="1" t="str">
        <f>VLOOKUP(Sales[[#This Row],[ProductKey]], Products!$A$2:$D$1000, 4, FALSE)</f>
        <v>Half-Finger Gloves, M</v>
      </c>
    </row>
    <row r="9519" spans="1:17" x14ac:dyDescent="0.25">
      <c r="A9519" s="2">
        <v>38232</v>
      </c>
      <c r="B9519" s="1" t="s">
        <v>2342</v>
      </c>
      <c r="C9519">
        <v>485</v>
      </c>
      <c r="D9519">
        <v>15193</v>
      </c>
      <c r="E9519">
        <v>4</v>
      </c>
      <c r="F9519">
        <v>3</v>
      </c>
      <c r="G9519">
        <v>2</v>
      </c>
      <c r="H9519" s="2">
        <v>43345</v>
      </c>
      <c r="I9519" t="str">
        <f>VLOOKUP(Sales[[#This Row],[TerritoryKey]], Territories[], 2, FALSE)</f>
        <v>Southwest</v>
      </c>
      <c r="J9519">
        <f>_xlfn.XLOOKUP(Sales[[#This Row],[ProductKey]], Products!$A:$A, Products!$J:$J)</f>
        <v>8.2204999999999995</v>
      </c>
      <c r="K9519">
        <f>_xlfn.XLOOKUP(Sales[[#This Row],[ProductKey]], Products!$A:$A, Products!$K:$K)</f>
        <v>21.98</v>
      </c>
      <c r="L9519" s="1">
        <f>Sales[[#This Row],[ProductPrice]]*Sales[[#This Row],[OrderQuantity]]</f>
        <v>43.96</v>
      </c>
      <c r="M9519" s="1">
        <f>Sales[[#This Row],[OrderQuantity]]</f>
        <v>2</v>
      </c>
      <c r="N9519" s="1">
        <f>1</f>
        <v>1</v>
      </c>
      <c r="O9519" s="1">
        <f>Sales[[#This Row],[TotalSales]]-Sales[[#This Row],[TotalCost]]</f>
        <v>27.519000000000002</v>
      </c>
      <c r="P9519" s="1">
        <f>Sales[[#This Row],[ProductCost]]*Sales[[#This Row],[OrderQuantity]]</f>
        <v>16.440999999999999</v>
      </c>
      <c r="Q9519" s="1" t="str">
        <f>VLOOKUP(Sales[[#This Row],[ProductKey]], Products!$A$2:$D$1000, 4, FALSE)</f>
        <v>Fender Set - Mountain</v>
      </c>
    </row>
    <row r="9520" spans="1:17" x14ac:dyDescent="0.25">
      <c r="A9520" s="2">
        <v>37987</v>
      </c>
      <c r="B9520" s="1" t="s">
        <v>2356</v>
      </c>
      <c r="C9520">
        <v>478</v>
      </c>
      <c r="D9520">
        <v>19780</v>
      </c>
      <c r="E9520">
        <v>4</v>
      </c>
      <c r="F9520">
        <v>3</v>
      </c>
      <c r="G9520">
        <v>2</v>
      </c>
      <c r="H9520" s="2">
        <v>43101</v>
      </c>
      <c r="I9520" t="str">
        <f>VLOOKUP(Sales[[#This Row],[TerritoryKey]], Territories[], 2, FALSE)</f>
        <v>Southwest</v>
      </c>
      <c r="J9520">
        <f>_xlfn.XLOOKUP(Sales[[#This Row],[ProductKey]], Products!$A:$A, Products!$J:$J)</f>
        <v>3.7363</v>
      </c>
      <c r="K9520">
        <f>_xlfn.XLOOKUP(Sales[[#This Row],[ProductKey]], Products!$A:$A, Products!$K:$K)</f>
        <v>9.99</v>
      </c>
      <c r="L9520" s="1">
        <f>Sales[[#This Row],[ProductPrice]]*Sales[[#This Row],[OrderQuantity]]</f>
        <v>19.98</v>
      </c>
      <c r="M9520" s="1">
        <f>Sales[[#This Row],[OrderQuantity]]</f>
        <v>2</v>
      </c>
      <c r="N9520" s="1">
        <f>1</f>
        <v>1</v>
      </c>
      <c r="O9520" s="1">
        <f>Sales[[#This Row],[TotalSales]]-Sales[[#This Row],[TotalCost]]</f>
        <v>12.507400000000001</v>
      </c>
      <c r="P9520" s="1">
        <f>Sales[[#This Row],[ProductCost]]*Sales[[#This Row],[OrderQuantity]]</f>
        <v>7.4725999999999999</v>
      </c>
      <c r="Q9520" s="1" t="str">
        <f>VLOOKUP(Sales[[#This Row],[ProductKey]], Products!$A$2:$D$1000, 4, FALSE)</f>
        <v>Mountain Bottle Cage</v>
      </c>
    </row>
    <row r="9521" spans="1:17" x14ac:dyDescent="0.25">
      <c r="A9521" s="2">
        <v>37691</v>
      </c>
      <c r="B9521" s="1" t="s">
        <v>2474</v>
      </c>
      <c r="C9521">
        <v>539</v>
      </c>
      <c r="D9521">
        <v>22433</v>
      </c>
      <c r="E9521">
        <v>10</v>
      </c>
      <c r="F9521">
        <v>3</v>
      </c>
      <c r="G9521">
        <v>2</v>
      </c>
      <c r="H9521" s="2">
        <v>42805</v>
      </c>
      <c r="I9521" t="str">
        <f>VLOOKUP(Sales[[#This Row],[TerritoryKey]], Territories[], 2, FALSE)</f>
        <v>United Kingdom</v>
      </c>
      <c r="J9521">
        <f>_xlfn.XLOOKUP(Sales[[#This Row],[ProductKey]], Products!$A:$A, Products!$J:$J)</f>
        <v>9.3462999999999994</v>
      </c>
      <c r="K9521">
        <f>_xlfn.XLOOKUP(Sales[[#This Row],[ProductKey]], Products!$A:$A, Products!$K:$K)</f>
        <v>24.99</v>
      </c>
      <c r="L9521" s="1">
        <f>Sales[[#This Row],[ProductPrice]]*Sales[[#This Row],[OrderQuantity]]</f>
        <v>49.98</v>
      </c>
      <c r="M9521" s="1">
        <f>Sales[[#This Row],[OrderQuantity]]</f>
        <v>2</v>
      </c>
      <c r="N9521" s="1">
        <f>1</f>
        <v>1</v>
      </c>
      <c r="O9521" s="1">
        <f>Sales[[#This Row],[TotalSales]]-Sales[[#This Row],[TotalCost]]</f>
        <v>31.287399999999998</v>
      </c>
      <c r="P9521" s="1">
        <f>Sales[[#This Row],[ProductCost]]*Sales[[#This Row],[OrderQuantity]]</f>
        <v>18.692599999999999</v>
      </c>
      <c r="Q9521" s="1" t="str">
        <f>VLOOKUP(Sales[[#This Row],[ProductKey]], Products!$A$2:$D$1000, 4, FALSE)</f>
        <v>ML Road Tire</v>
      </c>
    </row>
    <row r="9522" spans="1:17" x14ac:dyDescent="0.25">
      <c r="A9522" s="2">
        <v>37723</v>
      </c>
      <c r="B9522" s="1" t="s">
        <v>2479</v>
      </c>
      <c r="C9522">
        <v>462</v>
      </c>
      <c r="D9522">
        <v>25829</v>
      </c>
      <c r="E9522">
        <v>9</v>
      </c>
      <c r="F9522">
        <v>3</v>
      </c>
      <c r="G9522">
        <v>2</v>
      </c>
      <c r="H9522" s="2">
        <v>42837</v>
      </c>
      <c r="I9522" t="str">
        <f>VLOOKUP(Sales[[#This Row],[TerritoryKey]], Territories[], 2, FALSE)</f>
        <v>Australia</v>
      </c>
      <c r="J9522">
        <f>_xlfn.XLOOKUP(Sales[[#This Row],[ProductKey]], Products!$A:$A, Products!$J:$J)</f>
        <v>9.7135999999999996</v>
      </c>
      <c r="K9522">
        <f>_xlfn.XLOOKUP(Sales[[#This Row],[ProductKey]], Products!$A:$A, Products!$K:$K)</f>
        <v>23.548100000000002</v>
      </c>
      <c r="L9522" s="1">
        <f>Sales[[#This Row],[ProductPrice]]*Sales[[#This Row],[OrderQuantity]]</f>
        <v>47.096200000000003</v>
      </c>
      <c r="M9522" s="1">
        <f>Sales[[#This Row],[OrderQuantity]]</f>
        <v>2</v>
      </c>
      <c r="N9522" s="1">
        <f>1</f>
        <v>1</v>
      </c>
      <c r="O9522" s="1">
        <f>Sales[[#This Row],[TotalSales]]-Sales[[#This Row],[TotalCost]]</f>
        <v>27.669000000000004</v>
      </c>
      <c r="P9522" s="1">
        <f>Sales[[#This Row],[ProductCost]]*Sales[[#This Row],[OrderQuantity]]</f>
        <v>19.427199999999999</v>
      </c>
      <c r="Q9522" s="1" t="str">
        <f>VLOOKUP(Sales[[#This Row],[ProductKey]], Products!$A$2:$D$1000, 4, FALSE)</f>
        <v>Half-Finger Gloves, S</v>
      </c>
    </row>
    <row r="9523" spans="1:17" x14ac:dyDescent="0.25">
      <c r="A9523" s="2">
        <v>37937</v>
      </c>
      <c r="B9523" s="1" t="s">
        <v>2584</v>
      </c>
      <c r="C9523">
        <v>536</v>
      </c>
      <c r="D9523">
        <v>16318</v>
      </c>
      <c r="E9523">
        <v>10</v>
      </c>
      <c r="F9523">
        <v>3</v>
      </c>
      <c r="G9523">
        <v>2</v>
      </c>
      <c r="H9523" s="2">
        <v>43051</v>
      </c>
      <c r="I9523" t="str">
        <f>VLOOKUP(Sales[[#This Row],[TerritoryKey]], Territories[], 2, FALSE)</f>
        <v>United Kingdom</v>
      </c>
      <c r="J9523">
        <f>_xlfn.XLOOKUP(Sales[[#This Row],[ProductKey]], Products!$A:$A, Products!$J:$J)</f>
        <v>11.2163</v>
      </c>
      <c r="K9523">
        <f>_xlfn.XLOOKUP(Sales[[#This Row],[ProductKey]], Products!$A:$A, Products!$K:$K)</f>
        <v>29.99</v>
      </c>
      <c r="L9523" s="1">
        <f>Sales[[#This Row],[ProductPrice]]*Sales[[#This Row],[OrderQuantity]]</f>
        <v>59.98</v>
      </c>
      <c r="M9523" s="1">
        <f>Sales[[#This Row],[OrderQuantity]]</f>
        <v>2</v>
      </c>
      <c r="N9523" s="1">
        <f>1</f>
        <v>1</v>
      </c>
      <c r="O9523" s="1">
        <f>Sales[[#This Row],[TotalSales]]-Sales[[#This Row],[TotalCost]]</f>
        <v>37.547399999999996</v>
      </c>
      <c r="P9523" s="1">
        <f>Sales[[#This Row],[ProductCost]]*Sales[[#This Row],[OrderQuantity]]</f>
        <v>22.432600000000001</v>
      </c>
      <c r="Q9523" s="1" t="str">
        <f>VLOOKUP(Sales[[#This Row],[ProductKey]], Products!$A$2:$D$1000, 4, FALSE)</f>
        <v>ML Mountain Tire</v>
      </c>
    </row>
    <row r="9524" spans="1:17" x14ac:dyDescent="0.25">
      <c r="A9524" s="2">
        <v>37692</v>
      </c>
      <c r="B9524" s="1" t="s">
        <v>2669</v>
      </c>
      <c r="C9524">
        <v>481</v>
      </c>
      <c r="D9524">
        <v>13241</v>
      </c>
      <c r="E9524">
        <v>6</v>
      </c>
      <c r="F9524">
        <v>3</v>
      </c>
      <c r="G9524">
        <v>2</v>
      </c>
      <c r="H9524" s="2">
        <v>42806</v>
      </c>
      <c r="I9524" t="str">
        <f>VLOOKUP(Sales[[#This Row],[TerritoryKey]], Territories[], 2, FALSE)</f>
        <v>Canada</v>
      </c>
      <c r="J9524">
        <f>_xlfn.XLOOKUP(Sales[[#This Row],[ProductKey]], Products!$A:$A, Products!$J:$J)</f>
        <v>3.3622999999999998</v>
      </c>
      <c r="K9524">
        <f>_xlfn.XLOOKUP(Sales[[#This Row],[ProductKey]], Products!$A:$A, Products!$K:$K)</f>
        <v>8.99</v>
      </c>
      <c r="L9524" s="1">
        <f>Sales[[#This Row],[ProductPrice]]*Sales[[#This Row],[OrderQuantity]]</f>
        <v>17.98</v>
      </c>
      <c r="M9524" s="1">
        <f>Sales[[#This Row],[OrderQuantity]]</f>
        <v>2</v>
      </c>
      <c r="N9524" s="1">
        <f>1</f>
        <v>1</v>
      </c>
      <c r="O9524" s="1">
        <f>Sales[[#This Row],[TotalSales]]-Sales[[#This Row],[TotalCost]]</f>
        <v>11.255400000000002</v>
      </c>
      <c r="P9524" s="1">
        <f>Sales[[#This Row],[ProductCost]]*Sales[[#This Row],[OrderQuantity]]</f>
        <v>6.7245999999999997</v>
      </c>
      <c r="Q9524" s="1" t="str">
        <f>VLOOKUP(Sales[[#This Row],[ProductKey]], Products!$A$2:$D$1000, 4, FALSE)</f>
        <v>Racing Socks, M</v>
      </c>
    </row>
    <row r="9525" spans="1:17" x14ac:dyDescent="0.25">
      <c r="A9525" s="2">
        <v>37753</v>
      </c>
      <c r="B9525" s="1" t="s">
        <v>2672</v>
      </c>
      <c r="C9525">
        <v>539</v>
      </c>
      <c r="D9525">
        <v>21265</v>
      </c>
      <c r="E9525">
        <v>4</v>
      </c>
      <c r="F9525">
        <v>3</v>
      </c>
      <c r="G9525">
        <v>2</v>
      </c>
      <c r="H9525" s="2">
        <v>42867</v>
      </c>
      <c r="I9525" t="str">
        <f>VLOOKUP(Sales[[#This Row],[TerritoryKey]], Territories[], 2, FALSE)</f>
        <v>Southwest</v>
      </c>
      <c r="J9525">
        <f>_xlfn.XLOOKUP(Sales[[#This Row],[ProductKey]], Products!$A:$A, Products!$J:$J)</f>
        <v>9.3462999999999994</v>
      </c>
      <c r="K9525">
        <f>_xlfn.XLOOKUP(Sales[[#This Row],[ProductKey]], Products!$A:$A, Products!$K:$K)</f>
        <v>24.99</v>
      </c>
      <c r="L9525" s="1">
        <f>Sales[[#This Row],[ProductPrice]]*Sales[[#This Row],[OrderQuantity]]</f>
        <v>49.98</v>
      </c>
      <c r="M9525" s="1">
        <f>Sales[[#This Row],[OrderQuantity]]</f>
        <v>2</v>
      </c>
      <c r="N9525" s="1">
        <f>1</f>
        <v>1</v>
      </c>
      <c r="O9525" s="1">
        <f>Sales[[#This Row],[TotalSales]]-Sales[[#This Row],[TotalCost]]</f>
        <v>31.287399999999998</v>
      </c>
      <c r="P9525" s="1">
        <f>Sales[[#This Row],[ProductCost]]*Sales[[#This Row],[OrderQuantity]]</f>
        <v>18.692599999999999</v>
      </c>
      <c r="Q9525" s="1" t="str">
        <f>VLOOKUP(Sales[[#This Row],[ProductKey]], Products!$A$2:$D$1000, 4, FALSE)</f>
        <v>ML Road Tire</v>
      </c>
    </row>
    <row r="9526" spans="1:17" x14ac:dyDescent="0.25">
      <c r="A9526" s="2">
        <v>37937</v>
      </c>
      <c r="B9526" s="1" t="s">
        <v>2711</v>
      </c>
      <c r="C9526">
        <v>528</v>
      </c>
      <c r="D9526">
        <v>15133</v>
      </c>
      <c r="E9526">
        <v>9</v>
      </c>
      <c r="F9526">
        <v>3</v>
      </c>
      <c r="G9526">
        <v>2</v>
      </c>
      <c r="H9526" s="2">
        <v>43051</v>
      </c>
      <c r="I9526" t="str">
        <f>VLOOKUP(Sales[[#This Row],[TerritoryKey]], Territories[], 2, FALSE)</f>
        <v>Australia</v>
      </c>
      <c r="J9526">
        <f>_xlfn.XLOOKUP(Sales[[#This Row],[ProductKey]], Products!$A:$A, Products!$J:$J)</f>
        <v>1.8663000000000001</v>
      </c>
      <c r="K9526">
        <f>_xlfn.XLOOKUP(Sales[[#This Row],[ProductKey]], Products!$A:$A, Products!$K:$K)</f>
        <v>4.99</v>
      </c>
      <c r="L9526" s="1">
        <f>Sales[[#This Row],[ProductPrice]]*Sales[[#This Row],[OrderQuantity]]</f>
        <v>9.98</v>
      </c>
      <c r="M9526" s="1">
        <f>Sales[[#This Row],[OrderQuantity]]</f>
        <v>2</v>
      </c>
      <c r="N9526" s="1">
        <f>1</f>
        <v>1</v>
      </c>
      <c r="O9526" s="1">
        <f>Sales[[#This Row],[TotalSales]]-Sales[[#This Row],[TotalCost]]</f>
        <v>6.2474000000000007</v>
      </c>
      <c r="P9526" s="1">
        <f>Sales[[#This Row],[ProductCost]]*Sales[[#This Row],[OrderQuantity]]</f>
        <v>3.7326000000000001</v>
      </c>
      <c r="Q9526" s="1" t="str">
        <f>VLOOKUP(Sales[[#This Row],[ProductKey]], Products!$A$2:$D$1000, 4, FALSE)</f>
        <v>Mountain Tire Tube</v>
      </c>
    </row>
    <row r="9527" spans="1:17" x14ac:dyDescent="0.25">
      <c r="A9527" s="2">
        <v>37936</v>
      </c>
      <c r="B9527" s="1" t="s">
        <v>2719</v>
      </c>
      <c r="C9527">
        <v>484</v>
      </c>
      <c r="D9527">
        <v>25487</v>
      </c>
      <c r="E9527">
        <v>8</v>
      </c>
      <c r="F9527">
        <v>3</v>
      </c>
      <c r="G9527">
        <v>2</v>
      </c>
      <c r="H9527" s="2">
        <v>43050</v>
      </c>
      <c r="I9527" t="str">
        <f>VLOOKUP(Sales[[#This Row],[TerritoryKey]], Territories[], 2, FALSE)</f>
        <v>Germany</v>
      </c>
      <c r="J9527">
        <f>_xlfn.XLOOKUP(Sales[[#This Row],[ProductKey]], Products!$A:$A, Products!$J:$J)</f>
        <v>2.9733000000000001</v>
      </c>
      <c r="K9527">
        <f>_xlfn.XLOOKUP(Sales[[#This Row],[ProductKey]], Products!$A:$A, Products!$K:$K)</f>
        <v>7.95</v>
      </c>
      <c r="L9527" s="1">
        <f>Sales[[#This Row],[ProductPrice]]*Sales[[#This Row],[OrderQuantity]]</f>
        <v>15.9</v>
      </c>
      <c r="M9527" s="1">
        <f>Sales[[#This Row],[OrderQuantity]]</f>
        <v>2</v>
      </c>
      <c r="N9527" s="1">
        <f>1</f>
        <v>1</v>
      </c>
      <c r="O9527" s="1">
        <f>Sales[[#This Row],[TotalSales]]-Sales[[#This Row],[TotalCost]]</f>
        <v>9.9534000000000002</v>
      </c>
      <c r="P9527" s="1">
        <f>Sales[[#This Row],[ProductCost]]*Sales[[#This Row],[OrderQuantity]]</f>
        <v>5.9466000000000001</v>
      </c>
      <c r="Q9527" s="1" t="str">
        <f>VLOOKUP(Sales[[#This Row],[ProductKey]], Products!$A$2:$D$1000, 4, FALSE)</f>
        <v>Bike Wash - Dissolver</v>
      </c>
    </row>
    <row r="9528" spans="1:17" x14ac:dyDescent="0.25">
      <c r="A9528" s="2">
        <v>37936</v>
      </c>
      <c r="B9528" s="1" t="s">
        <v>2738</v>
      </c>
      <c r="C9528">
        <v>466</v>
      </c>
      <c r="D9528">
        <v>17869</v>
      </c>
      <c r="E9528">
        <v>4</v>
      </c>
      <c r="F9528">
        <v>3</v>
      </c>
      <c r="G9528">
        <v>2</v>
      </c>
      <c r="H9528" s="2">
        <v>43050</v>
      </c>
      <c r="I9528" t="str">
        <f>VLOOKUP(Sales[[#This Row],[TerritoryKey]], Territories[], 2, FALSE)</f>
        <v>Southwest</v>
      </c>
      <c r="J9528">
        <f>_xlfn.XLOOKUP(Sales[[#This Row],[ProductKey]], Products!$A:$A, Products!$J:$J)</f>
        <v>9.7135999999999996</v>
      </c>
      <c r="K9528">
        <f>_xlfn.XLOOKUP(Sales[[#This Row],[ProductKey]], Products!$A:$A, Products!$K:$K)</f>
        <v>23.548100000000002</v>
      </c>
      <c r="L9528" s="1">
        <f>Sales[[#This Row],[ProductPrice]]*Sales[[#This Row],[OrderQuantity]]</f>
        <v>47.096200000000003</v>
      </c>
      <c r="M9528" s="1">
        <f>Sales[[#This Row],[OrderQuantity]]</f>
        <v>2</v>
      </c>
      <c r="N9528" s="1">
        <f>1</f>
        <v>1</v>
      </c>
      <c r="O9528" s="1">
        <f>Sales[[#This Row],[TotalSales]]-Sales[[#This Row],[TotalCost]]</f>
        <v>27.669000000000004</v>
      </c>
      <c r="P9528" s="1">
        <f>Sales[[#This Row],[ProductCost]]*Sales[[#This Row],[OrderQuantity]]</f>
        <v>19.427199999999999</v>
      </c>
      <c r="Q9528" s="1" t="str">
        <f>VLOOKUP(Sales[[#This Row],[ProductKey]], Products!$A$2:$D$1000, 4, FALSE)</f>
        <v>Half-Finger Gloves, L</v>
      </c>
    </row>
    <row r="9529" spans="1:17" x14ac:dyDescent="0.25">
      <c r="A9529" s="2">
        <v>37784</v>
      </c>
      <c r="B9529" s="1" t="s">
        <v>2757</v>
      </c>
      <c r="C9529">
        <v>478</v>
      </c>
      <c r="D9529">
        <v>14308</v>
      </c>
      <c r="E9529">
        <v>9</v>
      </c>
      <c r="F9529">
        <v>3</v>
      </c>
      <c r="G9529">
        <v>2</v>
      </c>
      <c r="H9529" s="2">
        <v>42898</v>
      </c>
      <c r="I9529" t="str">
        <f>VLOOKUP(Sales[[#This Row],[TerritoryKey]], Territories[], 2, FALSE)</f>
        <v>Australia</v>
      </c>
      <c r="J9529">
        <f>_xlfn.XLOOKUP(Sales[[#This Row],[ProductKey]], Products!$A:$A, Products!$J:$J)</f>
        <v>3.7363</v>
      </c>
      <c r="K9529">
        <f>_xlfn.XLOOKUP(Sales[[#This Row],[ProductKey]], Products!$A:$A, Products!$K:$K)</f>
        <v>9.99</v>
      </c>
      <c r="L9529" s="1">
        <f>Sales[[#This Row],[ProductPrice]]*Sales[[#This Row],[OrderQuantity]]</f>
        <v>19.98</v>
      </c>
      <c r="M9529" s="1">
        <f>Sales[[#This Row],[OrderQuantity]]</f>
        <v>2</v>
      </c>
      <c r="N9529" s="1">
        <f>1</f>
        <v>1</v>
      </c>
      <c r="O9529" s="1">
        <f>Sales[[#This Row],[TotalSales]]-Sales[[#This Row],[TotalCost]]</f>
        <v>12.507400000000001</v>
      </c>
      <c r="P9529" s="1">
        <f>Sales[[#This Row],[ProductCost]]*Sales[[#This Row],[OrderQuantity]]</f>
        <v>7.4725999999999999</v>
      </c>
      <c r="Q9529" s="1" t="str">
        <f>VLOOKUP(Sales[[#This Row],[ProductKey]], Products!$A$2:$D$1000, 4, FALSE)</f>
        <v>Mountain Bottle Cage</v>
      </c>
    </row>
    <row r="9530" spans="1:17" x14ac:dyDescent="0.25">
      <c r="A9530" s="2">
        <v>38232</v>
      </c>
      <c r="B9530" s="1" t="s">
        <v>2832</v>
      </c>
      <c r="C9530">
        <v>478</v>
      </c>
      <c r="D9530">
        <v>16262</v>
      </c>
      <c r="E9530">
        <v>7</v>
      </c>
      <c r="F9530">
        <v>3</v>
      </c>
      <c r="G9530">
        <v>2</v>
      </c>
      <c r="H9530" s="2">
        <v>43345</v>
      </c>
      <c r="I9530" t="str">
        <f>VLOOKUP(Sales[[#This Row],[TerritoryKey]], Territories[], 2, FALSE)</f>
        <v>France</v>
      </c>
      <c r="J9530">
        <f>_xlfn.XLOOKUP(Sales[[#This Row],[ProductKey]], Products!$A:$A, Products!$J:$J)</f>
        <v>3.7363</v>
      </c>
      <c r="K9530">
        <f>_xlfn.XLOOKUP(Sales[[#This Row],[ProductKey]], Products!$A:$A, Products!$K:$K)</f>
        <v>9.99</v>
      </c>
      <c r="L9530" s="1">
        <f>Sales[[#This Row],[ProductPrice]]*Sales[[#This Row],[OrderQuantity]]</f>
        <v>19.98</v>
      </c>
      <c r="M9530" s="1">
        <f>Sales[[#This Row],[OrderQuantity]]</f>
        <v>2</v>
      </c>
      <c r="N9530" s="1">
        <f>1</f>
        <v>1</v>
      </c>
      <c r="O9530" s="1">
        <f>Sales[[#This Row],[TotalSales]]-Sales[[#This Row],[TotalCost]]</f>
        <v>12.507400000000001</v>
      </c>
      <c r="P9530" s="1">
        <f>Sales[[#This Row],[ProductCost]]*Sales[[#This Row],[OrderQuantity]]</f>
        <v>7.4725999999999999</v>
      </c>
      <c r="Q9530" s="1" t="str">
        <f>VLOOKUP(Sales[[#This Row],[ProductKey]], Products!$A$2:$D$1000, 4, FALSE)</f>
        <v>Mountain Bottle Cage</v>
      </c>
    </row>
    <row r="9531" spans="1:17" x14ac:dyDescent="0.25">
      <c r="A9531" s="2">
        <v>38078</v>
      </c>
      <c r="B9531" s="1" t="s">
        <v>2885</v>
      </c>
      <c r="C9531">
        <v>478</v>
      </c>
      <c r="D9531">
        <v>14681</v>
      </c>
      <c r="E9531">
        <v>9</v>
      </c>
      <c r="F9531">
        <v>3</v>
      </c>
      <c r="G9531">
        <v>2</v>
      </c>
      <c r="H9531" s="2">
        <v>43191</v>
      </c>
      <c r="I9531" t="str">
        <f>VLOOKUP(Sales[[#This Row],[TerritoryKey]], Territories[], 2, FALSE)</f>
        <v>Australia</v>
      </c>
      <c r="J9531">
        <f>_xlfn.XLOOKUP(Sales[[#This Row],[ProductKey]], Products!$A:$A, Products!$J:$J)</f>
        <v>3.7363</v>
      </c>
      <c r="K9531">
        <f>_xlfn.XLOOKUP(Sales[[#This Row],[ProductKey]], Products!$A:$A, Products!$K:$K)</f>
        <v>9.99</v>
      </c>
      <c r="L9531" s="1">
        <f>Sales[[#This Row],[ProductPrice]]*Sales[[#This Row],[OrderQuantity]]</f>
        <v>19.98</v>
      </c>
      <c r="M9531" s="1">
        <f>Sales[[#This Row],[OrderQuantity]]</f>
        <v>2</v>
      </c>
      <c r="N9531" s="1">
        <f>1</f>
        <v>1</v>
      </c>
      <c r="O9531" s="1">
        <f>Sales[[#This Row],[TotalSales]]-Sales[[#This Row],[TotalCost]]</f>
        <v>12.507400000000001</v>
      </c>
      <c r="P9531" s="1">
        <f>Sales[[#This Row],[ProductCost]]*Sales[[#This Row],[OrderQuantity]]</f>
        <v>7.4725999999999999</v>
      </c>
      <c r="Q9531" s="1" t="str">
        <f>VLOOKUP(Sales[[#This Row],[ProductKey]], Products!$A$2:$D$1000, 4, FALSE)</f>
        <v>Mountain Bottle Cage</v>
      </c>
    </row>
    <row r="9532" spans="1:17" x14ac:dyDescent="0.25">
      <c r="A9532" s="2">
        <v>38323</v>
      </c>
      <c r="B9532" s="1" t="s">
        <v>2893</v>
      </c>
      <c r="C9532">
        <v>484</v>
      </c>
      <c r="D9532">
        <v>19300</v>
      </c>
      <c r="E9532">
        <v>8</v>
      </c>
      <c r="F9532">
        <v>3</v>
      </c>
      <c r="G9532">
        <v>2</v>
      </c>
      <c r="H9532" s="2">
        <v>43436</v>
      </c>
      <c r="I9532" t="str">
        <f>VLOOKUP(Sales[[#This Row],[TerritoryKey]], Territories[], 2, FALSE)</f>
        <v>Germany</v>
      </c>
      <c r="J9532">
        <f>_xlfn.XLOOKUP(Sales[[#This Row],[ProductKey]], Products!$A:$A, Products!$J:$J)</f>
        <v>2.9733000000000001</v>
      </c>
      <c r="K9532">
        <f>_xlfn.XLOOKUP(Sales[[#This Row],[ProductKey]], Products!$A:$A, Products!$K:$K)</f>
        <v>7.95</v>
      </c>
      <c r="L9532" s="1">
        <f>Sales[[#This Row],[ProductPrice]]*Sales[[#This Row],[OrderQuantity]]</f>
        <v>15.9</v>
      </c>
      <c r="M9532" s="1">
        <f>Sales[[#This Row],[OrderQuantity]]</f>
        <v>2</v>
      </c>
      <c r="N9532" s="1">
        <f>1</f>
        <v>1</v>
      </c>
      <c r="O9532" s="1">
        <f>Sales[[#This Row],[TotalSales]]-Sales[[#This Row],[TotalCost]]</f>
        <v>9.9534000000000002</v>
      </c>
      <c r="P9532" s="1">
        <f>Sales[[#This Row],[ProductCost]]*Sales[[#This Row],[OrderQuantity]]</f>
        <v>5.9466000000000001</v>
      </c>
      <c r="Q9532" s="1" t="str">
        <f>VLOOKUP(Sales[[#This Row],[ProductKey]], Products!$A$2:$D$1000, 4, FALSE)</f>
        <v>Bike Wash - Dissolver</v>
      </c>
    </row>
    <row r="9533" spans="1:17" x14ac:dyDescent="0.25">
      <c r="A9533" s="2">
        <v>38231</v>
      </c>
      <c r="B9533" s="1" t="s">
        <v>2898</v>
      </c>
      <c r="C9533">
        <v>466</v>
      </c>
      <c r="D9533">
        <v>27998</v>
      </c>
      <c r="E9533">
        <v>6</v>
      </c>
      <c r="F9533">
        <v>3</v>
      </c>
      <c r="G9533">
        <v>2</v>
      </c>
      <c r="H9533" s="2">
        <v>43344</v>
      </c>
      <c r="I9533" t="str">
        <f>VLOOKUP(Sales[[#This Row],[TerritoryKey]], Territories[], 2, FALSE)</f>
        <v>Canada</v>
      </c>
      <c r="J9533">
        <f>_xlfn.XLOOKUP(Sales[[#This Row],[ProductKey]], Products!$A:$A, Products!$J:$J)</f>
        <v>9.7135999999999996</v>
      </c>
      <c r="K9533">
        <f>_xlfn.XLOOKUP(Sales[[#This Row],[ProductKey]], Products!$A:$A, Products!$K:$K)</f>
        <v>23.548100000000002</v>
      </c>
      <c r="L9533" s="1">
        <f>Sales[[#This Row],[ProductPrice]]*Sales[[#This Row],[OrderQuantity]]</f>
        <v>47.096200000000003</v>
      </c>
      <c r="M9533" s="1">
        <f>Sales[[#This Row],[OrderQuantity]]</f>
        <v>2</v>
      </c>
      <c r="N9533" s="1">
        <f>1</f>
        <v>1</v>
      </c>
      <c r="O9533" s="1">
        <f>Sales[[#This Row],[TotalSales]]-Sales[[#This Row],[TotalCost]]</f>
        <v>27.669000000000004</v>
      </c>
      <c r="P9533" s="1">
        <f>Sales[[#This Row],[ProductCost]]*Sales[[#This Row],[OrderQuantity]]</f>
        <v>19.427199999999999</v>
      </c>
      <c r="Q9533" s="1" t="str">
        <f>VLOOKUP(Sales[[#This Row],[ProductKey]], Products!$A$2:$D$1000, 4, FALSE)</f>
        <v>Half-Finger Gloves, L</v>
      </c>
    </row>
    <row r="9534" spans="1:17" x14ac:dyDescent="0.25">
      <c r="A9534" s="2">
        <v>38201</v>
      </c>
      <c r="B9534" s="1" t="s">
        <v>2910</v>
      </c>
      <c r="C9534">
        <v>528</v>
      </c>
      <c r="D9534">
        <v>21107</v>
      </c>
      <c r="E9534">
        <v>8</v>
      </c>
      <c r="F9534">
        <v>3</v>
      </c>
      <c r="G9534">
        <v>2</v>
      </c>
      <c r="H9534" s="2">
        <v>43314</v>
      </c>
      <c r="I9534" t="str">
        <f>VLOOKUP(Sales[[#This Row],[TerritoryKey]], Territories[], 2, FALSE)</f>
        <v>Germany</v>
      </c>
      <c r="J9534">
        <f>_xlfn.XLOOKUP(Sales[[#This Row],[ProductKey]], Products!$A:$A, Products!$J:$J)</f>
        <v>1.8663000000000001</v>
      </c>
      <c r="K9534">
        <f>_xlfn.XLOOKUP(Sales[[#This Row],[ProductKey]], Products!$A:$A, Products!$K:$K)</f>
        <v>4.99</v>
      </c>
      <c r="L9534" s="1">
        <f>Sales[[#This Row],[ProductPrice]]*Sales[[#This Row],[OrderQuantity]]</f>
        <v>9.98</v>
      </c>
      <c r="M9534" s="1">
        <f>Sales[[#This Row],[OrderQuantity]]</f>
        <v>2</v>
      </c>
      <c r="N9534" s="1">
        <f>1</f>
        <v>1</v>
      </c>
      <c r="O9534" s="1">
        <f>Sales[[#This Row],[TotalSales]]-Sales[[#This Row],[TotalCost]]</f>
        <v>6.2474000000000007</v>
      </c>
      <c r="P9534" s="1">
        <f>Sales[[#This Row],[ProductCost]]*Sales[[#This Row],[OrderQuantity]]</f>
        <v>3.7326000000000001</v>
      </c>
      <c r="Q9534" s="1" t="str">
        <f>VLOOKUP(Sales[[#This Row],[ProductKey]], Products!$A$2:$D$1000, 4, FALSE)</f>
        <v>Mountain Tire Tube</v>
      </c>
    </row>
    <row r="9535" spans="1:17" x14ac:dyDescent="0.25">
      <c r="A9535" s="2">
        <v>38140</v>
      </c>
      <c r="B9535" s="1" t="s">
        <v>2913</v>
      </c>
      <c r="C9535">
        <v>536</v>
      </c>
      <c r="D9535">
        <v>17793</v>
      </c>
      <c r="E9535">
        <v>10</v>
      </c>
      <c r="F9535">
        <v>3</v>
      </c>
      <c r="G9535">
        <v>2</v>
      </c>
      <c r="H9535" s="2">
        <v>43253</v>
      </c>
      <c r="I9535" t="str">
        <f>VLOOKUP(Sales[[#This Row],[TerritoryKey]], Territories[], 2, FALSE)</f>
        <v>United Kingdom</v>
      </c>
      <c r="J9535">
        <f>_xlfn.XLOOKUP(Sales[[#This Row],[ProductKey]], Products!$A:$A, Products!$J:$J)</f>
        <v>11.2163</v>
      </c>
      <c r="K9535">
        <f>_xlfn.XLOOKUP(Sales[[#This Row],[ProductKey]], Products!$A:$A, Products!$K:$K)</f>
        <v>29.99</v>
      </c>
      <c r="L9535" s="1">
        <f>Sales[[#This Row],[ProductPrice]]*Sales[[#This Row],[OrderQuantity]]</f>
        <v>59.98</v>
      </c>
      <c r="M9535" s="1">
        <f>Sales[[#This Row],[OrderQuantity]]</f>
        <v>2</v>
      </c>
      <c r="N9535" s="1">
        <f>1</f>
        <v>1</v>
      </c>
      <c r="O9535" s="1">
        <f>Sales[[#This Row],[TotalSales]]-Sales[[#This Row],[TotalCost]]</f>
        <v>37.547399999999996</v>
      </c>
      <c r="P9535" s="1">
        <f>Sales[[#This Row],[ProductCost]]*Sales[[#This Row],[OrderQuantity]]</f>
        <v>22.432600000000001</v>
      </c>
      <c r="Q9535" s="1" t="str">
        <f>VLOOKUP(Sales[[#This Row],[ProductKey]], Products!$A$2:$D$1000, 4, FALSE)</f>
        <v>ML Mountain Tire</v>
      </c>
    </row>
    <row r="9536" spans="1:17" x14ac:dyDescent="0.25">
      <c r="A9536" s="2">
        <v>38140</v>
      </c>
      <c r="B9536" s="1" t="s">
        <v>2921</v>
      </c>
      <c r="C9536">
        <v>539</v>
      </c>
      <c r="D9536">
        <v>25737</v>
      </c>
      <c r="E9536">
        <v>8</v>
      </c>
      <c r="F9536">
        <v>3</v>
      </c>
      <c r="G9536">
        <v>2</v>
      </c>
      <c r="H9536" s="2">
        <v>43253</v>
      </c>
      <c r="I9536" t="str">
        <f>VLOOKUP(Sales[[#This Row],[TerritoryKey]], Territories[], 2, FALSE)</f>
        <v>Germany</v>
      </c>
      <c r="J9536">
        <f>_xlfn.XLOOKUP(Sales[[#This Row],[ProductKey]], Products!$A:$A, Products!$J:$J)</f>
        <v>9.3462999999999994</v>
      </c>
      <c r="K9536">
        <f>_xlfn.XLOOKUP(Sales[[#This Row],[ProductKey]], Products!$A:$A, Products!$K:$K)</f>
        <v>24.99</v>
      </c>
      <c r="L9536" s="1">
        <f>Sales[[#This Row],[ProductPrice]]*Sales[[#This Row],[OrderQuantity]]</f>
        <v>49.98</v>
      </c>
      <c r="M9536" s="1">
        <f>Sales[[#This Row],[OrderQuantity]]</f>
        <v>2</v>
      </c>
      <c r="N9536" s="1">
        <f>1</f>
        <v>1</v>
      </c>
      <c r="O9536" s="1">
        <f>Sales[[#This Row],[TotalSales]]-Sales[[#This Row],[TotalCost]]</f>
        <v>31.287399999999998</v>
      </c>
      <c r="P9536" s="1">
        <f>Sales[[#This Row],[ProductCost]]*Sales[[#This Row],[OrderQuantity]]</f>
        <v>18.692599999999999</v>
      </c>
      <c r="Q9536" s="1" t="str">
        <f>VLOOKUP(Sales[[#This Row],[ProductKey]], Products!$A$2:$D$1000, 4, FALSE)</f>
        <v>ML Road Tire</v>
      </c>
    </row>
    <row r="9537" spans="1:17" x14ac:dyDescent="0.25">
      <c r="A9537" s="2">
        <v>37988</v>
      </c>
      <c r="B9537" s="1" t="s">
        <v>2937</v>
      </c>
      <c r="C9537">
        <v>478</v>
      </c>
      <c r="D9537">
        <v>19831</v>
      </c>
      <c r="E9537">
        <v>4</v>
      </c>
      <c r="F9537">
        <v>3</v>
      </c>
      <c r="G9537">
        <v>2</v>
      </c>
      <c r="H9537" s="2">
        <v>43102</v>
      </c>
      <c r="I9537" t="str">
        <f>VLOOKUP(Sales[[#This Row],[TerritoryKey]], Territories[], 2, FALSE)</f>
        <v>Southwest</v>
      </c>
      <c r="J9537">
        <f>_xlfn.XLOOKUP(Sales[[#This Row],[ProductKey]], Products!$A:$A, Products!$J:$J)</f>
        <v>3.7363</v>
      </c>
      <c r="K9537">
        <f>_xlfn.XLOOKUP(Sales[[#This Row],[ProductKey]], Products!$A:$A, Products!$K:$K)</f>
        <v>9.99</v>
      </c>
      <c r="L9537" s="1">
        <f>Sales[[#This Row],[ProductPrice]]*Sales[[#This Row],[OrderQuantity]]</f>
        <v>19.98</v>
      </c>
      <c r="M9537" s="1">
        <f>Sales[[#This Row],[OrderQuantity]]</f>
        <v>2</v>
      </c>
      <c r="N9537" s="1">
        <f>1</f>
        <v>1</v>
      </c>
      <c r="O9537" s="1">
        <f>Sales[[#This Row],[TotalSales]]-Sales[[#This Row],[TotalCost]]</f>
        <v>12.507400000000001</v>
      </c>
      <c r="P9537" s="1">
        <f>Sales[[#This Row],[ProductCost]]*Sales[[#This Row],[OrderQuantity]]</f>
        <v>7.4725999999999999</v>
      </c>
      <c r="Q9537" s="1" t="str">
        <f>VLOOKUP(Sales[[#This Row],[ProductKey]], Products!$A$2:$D$1000, 4, FALSE)</f>
        <v>Mountain Bottle Cage</v>
      </c>
    </row>
    <row r="9538" spans="1:17" x14ac:dyDescent="0.25">
      <c r="A9538" s="2">
        <v>37814</v>
      </c>
      <c r="B9538" s="1" t="s">
        <v>2941</v>
      </c>
      <c r="C9538">
        <v>478</v>
      </c>
      <c r="D9538">
        <v>17400</v>
      </c>
      <c r="E9538">
        <v>6</v>
      </c>
      <c r="F9538">
        <v>3</v>
      </c>
      <c r="G9538">
        <v>2</v>
      </c>
      <c r="H9538" s="2">
        <v>42928</v>
      </c>
      <c r="I9538" t="str">
        <f>VLOOKUP(Sales[[#This Row],[TerritoryKey]], Territories[], 2, FALSE)</f>
        <v>Canada</v>
      </c>
      <c r="J9538">
        <f>_xlfn.XLOOKUP(Sales[[#This Row],[ProductKey]], Products!$A:$A, Products!$J:$J)</f>
        <v>3.7363</v>
      </c>
      <c r="K9538">
        <f>_xlfn.XLOOKUP(Sales[[#This Row],[ProductKey]], Products!$A:$A, Products!$K:$K)</f>
        <v>9.99</v>
      </c>
      <c r="L9538" s="1">
        <f>Sales[[#This Row],[ProductPrice]]*Sales[[#This Row],[OrderQuantity]]</f>
        <v>19.98</v>
      </c>
      <c r="M9538" s="1">
        <f>Sales[[#This Row],[OrderQuantity]]</f>
        <v>2</v>
      </c>
      <c r="N9538" s="1">
        <f>1</f>
        <v>1</v>
      </c>
      <c r="O9538" s="1">
        <f>Sales[[#This Row],[TotalSales]]-Sales[[#This Row],[TotalCost]]</f>
        <v>12.507400000000001</v>
      </c>
      <c r="P9538" s="1">
        <f>Sales[[#This Row],[ProductCost]]*Sales[[#This Row],[OrderQuantity]]</f>
        <v>7.4725999999999999</v>
      </c>
      <c r="Q9538" s="1" t="str">
        <f>VLOOKUP(Sales[[#This Row],[ProductKey]], Products!$A$2:$D$1000, 4, FALSE)</f>
        <v>Mountain Bottle Cage</v>
      </c>
    </row>
    <row r="9539" spans="1:17" x14ac:dyDescent="0.25">
      <c r="A9539" s="2">
        <v>37753</v>
      </c>
      <c r="B9539" s="1" t="s">
        <v>2942</v>
      </c>
      <c r="C9539">
        <v>530</v>
      </c>
      <c r="D9539">
        <v>26539</v>
      </c>
      <c r="E9539">
        <v>4</v>
      </c>
      <c r="F9539">
        <v>3</v>
      </c>
      <c r="G9539">
        <v>2</v>
      </c>
      <c r="H9539" s="2">
        <v>42867</v>
      </c>
      <c r="I9539" t="str">
        <f>VLOOKUP(Sales[[#This Row],[TerritoryKey]], Territories[], 2, FALSE)</f>
        <v>Southwest</v>
      </c>
      <c r="J9539">
        <f>_xlfn.XLOOKUP(Sales[[#This Row],[ProductKey]], Products!$A:$A, Products!$J:$J)</f>
        <v>1.8663000000000001</v>
      </c>
      <c r="K9539">
        <f>_xlfn.XLOOKUP(Sales[[#This Row],[ProductKey]], Products!$A:$A, Products!$K:$K)</f>
        <v>4.99</v>
      </c>
      <c r="L9539" s="1">
        <f>Sales[[#This Row],[ProductPrice]]*Sales[[#This Row],[OrderQuantity]]</f>
        <v>9.98</v>
      </c>
      <c r="M9539" s="1">
        <f>Sales[[#This Row],[OrderQuantity]]</f>
        <v>2</v>
      </c>
      <c r="N9539" s="1">
        <f>1</f>
        <v>1</v>
      </c>
      <c r="O9539" s="1">
        <f>Sales[[#This Row],[TotalSales]]-Sales[[#This Row],[TotalCost]]</f>
        <v>6.2474000000000007</v>
      </c>
      <c r="P9539" s="1">
        <f>Sales[[#This Row],[ProductCost]]*Sales[[#This Row],[OrderQuantity]]</f>
        <v>3.7326000000000001</v>
      </c>
      <c r="Q9539" s="1" t="str">
        <f>VLOOKUP(Sales[[#This Row],[ProductKey]], Products!$A$2:$D$1000, 4, FALSE)</f>
        <v>Touring Tire Tube</v>
      </c>
    </row>
    <row r="9540" spans="1:17" x14ac:dyDescent="0.25">
      <c r="A9540" s="2">
        <v>37876</v>
      </c>
      <c r="B9540" s="1" t="s">
        <v>2964</v>
      </c>
      <c r="C9540">
        <v>478</v>
      </c>
      <c r="D9540">
        <v>16066</v>
      </c>
      <c r="E9540">
        <v>4</v>
      </c>
      <c r="F9540">
        <v>3</v>
      </c>
      <c r="G9540">
        <v>2</v>
      </c>
      <c r="H9540" s="2">
        <v>42990</v>
      </c>
      <c r="I9540" t="str">
        <f>VLOOKUP(Sales[[#This Row],[TerritoryKey]], Territories[], 2, FALSE)</f>
        <v>Southwest</v>
      </c>
      <c r="J9540">
        <f>_xlfn.XLOOKUP(Sales[[#This Row],[ProductKey]], Products!$A:$A, Products!$J:$J)</f>
        <v>3.7363</v>
      </c>
      <c r="K9540">
        <f>_xlfn.XLOOKUP(Sales[[#This Row],[ProductKey]], Products!$A:$A, Products!$K:$K)</f>
        <v>9.99</v>
      </c>
      <c r="L9540" s="1">
        <f>Sales[[#This Row],[ProductPrice]]*Sales[[#This Row],[OrderQuantity]]</f>
        <v>19.98</v>
      </c>
      <c r="M9540" s="1">
        <f>Sales[[#This Row],[OrderQuantity]]</f>
        <v>2</v>
      </c>
      <c r="N9540" s="1">
        <f>1</f>
        <v>1</v>
      </c>
      <c r="O9540" s="1">
        <f>Sales[[#This Row],[TotalSales]]-Sales[[#This Row],[TotalCost]]</f>
        <v>12.507400000000001</v>
      </c>
      <c r="P9540" s="1">
        <f>Sales[[#This Row],[ProductCost]]*Sales[[#This Row],[OrderQuantity]]</f>
        <v>7.4725999999999999</v>
      </c>
      <c r="Q9540" s="1" t="str">
        <f>VLOOKUP(Sales[[#This Row],[ProductKey]], Products!$A$2:$D$1000, 4, FALSE)</f>
        <v>Mountain Bottle Cage</v>
      </c>
    </row>
    <row r="9541" spans="1:17" x14ac:dyDescent="0.25">
      <c r="A9541" s="2">
        <v>38262</v>
      </c>
      <c r="B9541" s="1" t="s">
        <v>2986</v>
      </c>
      <c r="C9541">
        <v>485</v>
      </c>
      <c r="D9541">
        <v>15359</v>
      </c>
      <c r="E9541">
        <v>1</v>
      </c>
      <c r="F9541">
        <v>3</v>
      </c>
      <c r="G9541">
        <v>2</v>
      </c>
      <c r="H9541" s="2">
        <v>43375</v>
      </c>
      <c r="I9541" t="str">
        <f>VLOOKUP(Sales[[#This Row],[TerritoryKey]], Territories[], 2, FALSE)</f>
        <v>Northwest</v>
      </c>
      <c r="J9541">
        <f>_xlfn.XLOOKUP(Sales[[#This Row],[ProductKey]], Products!$A:$A, Products!$J:$J)</f>
        <v>8.2204999999999995</v>
      </c>
      <c r="K9541">
        <f>_xlfn.XLOOKUP(Sales[[#This Row],[ProductKey]], Products!$A:$A, Products!$K:$K)</f>
        <v>21.98</v>
      </c>
      <c r="L9541" s="1">
        <f>Sales[[#This Row],[ProductPrice]]*Sales[[#This Row],[OrderQuantity]]</f>
        <v>43.96</v>
      </c>
      <c r="M9541" s="1">
        <f>Sales[[#This Row],[OrderQuantity]]</f>
        <v>2</v>
      </c>
      <c r="N9541" s="1">
        <f>1</f>
        <v>1</v>
      </c>
      <c r="O9541" s="1">
        <f>Sales[[#This Row],[TotalSales]]-Sales[[#This Row],[TotalCost]]</f>
        <v>27.519000000000002</v>
      </c>
      <c r="P9541" s="1">
        <f>Sales[[#This Row],[ProductCost]]*Sales[[#This Row],[OrderQuantity]]</f>
        <v>16.440999999999999</v>
      </c>
      <c r="Q9541" s="1" t="str">
        <f>VLOOKUP(Sales[[#This Row],[ProductKey]], Products!$A$2:$D$1000, 4, FALSE)</f>
        <v>Fender Set - Mountain</v>
      </c>
    </row>
    <row r="9542" spans="1:17" x14ac:dyDescent="0.25">
      <c r="A9542" s="2">
        <v>38232</v>
      </c>
      <c r="B9542" s="1" t="s">
        <v>3102</v>
      </c>
      <c r="C9542">
        <v>478</v>
      </c>
      <c r="D9542">
        <v>24483</v>
      </c>
      <c r="E9542">
        <v>9</v>
      </c>
      <c r="F9542">
        <v>3</v>
      </c>
      <c r="G9542">
        <v>2</v>
      </c>
      <c r="H9542" s="2">
        <v>43345</v>
      </c>
      <c r="I9542" t="str">
        <f>VLOOKUP(Sales[[#This Row],[TerritoryKey]], Territories[], 2, FALSE)</f>
        <v>Australia</v>
      </c>
      <c r="J9542">
        <f>_xlfn.XLOOKUP(Sales[[#This Row],[ProductKey]], Products!$A:$A, Products!$J:$J)</f>
        <v>3.7363</v>
      </c>
      <c r="K9542">
        <f>_xlfn.XLOOKUP(Sales[[#This Row],[ProductKey]], Products!$A:$A, Products!$K:$K)</f>
        <v>9.99</v>
      </c>
      <c r="L9542" s="1">
        <f>Sales[[#This Row],[ProductPrice]]*Sales[[#This Row],[OrderQuantity]]</f>
        <v>19.98</v>
      </c>
      <c r="M9542" s="1">
        <f>Sales[[#This Row],[OrderQuantity]]</f>
        <v>2</v>
      </c>
      <c r="N9542" s="1">
        <f>1</f>
        <v>1</v>
      </c>
      <c r="O9542" s="1">
        <f>Sales[[#This Row],[TotalSales]]-Sales[[#This Row],[TotalCost]]</f>
        <v>12.507400000000001</v>
      </c>
      <c r="P9542" s="1">
        <f>Sales[[#This Row],[ProductCost]]*Sales[[#This Row],[OrderQuantity]]</f>
        <v>7.4725999999999999</v>
      </c>
      <c r="Q9542" s="1" t="str">
        <f>VLOOKUP(Sales[[#This Row],[ProductKey]], Products!$A$2:$D$1000, 4, FALSE)</f>
        <v>Mountain Bottle Cage</v>
      </c>
    </row>
    <row r="9543" spans="1:17" x14ac:dyDescent="0.25">
      <c r="A9543" s="2">
        <v>38201</v>
      </c>
      <c r="B9543" s="1" t="s">
        <v>3126</v>
      </c>
      <c r="C9543">
        <v>478</v>
      </c>
      <c r="D9543">
        <v>12886</v>
      </c>
      <c r="E9543">
        <v>4</v>
      </c>
      <c r="F9543">
        <v>3</v>
      </c>
      <c r="G9543">
        <v>2</v>
      </c>
      <c r="H9543" s="2">
        <v>43314</v>
      </c>
      <c r="I9543" t="str">
        <f>VLOOKUP(Sales[[#This Row],[TerritoryKey]], Territories[], 2, FALSE)</f>
        <v>Southwest</v>
      </c>
      <c r="J9543">
        <f>_xlfn.XLOOKUP(Sales[[#This Row],[ProductKey]], Products!$A:$A, Products!$J:$J)</f>
        <v>3.7363</v>
      </c>
      <c r="K9543">
        <f>_xlfn.XLOOKUP(Sales[[#This Row],[ProductKey]], Products!$A:$A, Products!$K:$K)</f>
        <v>9.99</v>
      </c>
      <c r="L9543" s="1">
        <f>Sales[[#This Row],[ProductPrice]]*Sales[[#This Row],[OrderQuantity]]</f>
        <v>19.98</v>
      </c>
      <c r="M9543" s="1">
        <f>Sales[[#This Row],[OrderQuantity]]</f>
        <v>2</v>
      </c>
      <c r="N9543" s="1">
        <f>1</f>
        <v>1</v>
      </c>
      <c r="O9543" s="1">
        <f>Sales[[#This Row],[TotalSales]]-Sales[[#This Row],[TotalCost]]</f>
        <v>12.507400000000001</v>
      </c>
      <c r="P9543" s="1">
        <f>Sales[[#This Row],[ProductCost]]*Sales[[#This Row],[OrderQuantity]]</f>
        <v>7.4725999999999999</v>
      </c>
      <c r="Q9543" s="1" t="str">
        <f>VLOOKUP(Sales[[#This Row],[ProductKey]], Products!$A$2:$D$1000, 4, FALSE)</f>
        <v>Mountain Bottle Cage</v>
      </c>
    </row>
    <row r="9544" spans="1:17" x14ac:dyDescent="0.25">
      <c r="A9544" s="2">
        <v>38139</v>
      </c>
      <c r="B9544" s="1" t="s">
        <v>3158</v>
      </c>
      <c r="C9544">
        <v>529</v>
      </c>
      <c r="D9544">
        <v>12398</v>
      </c>
      <c r="E9544">
        <v>7</v>
      </c>
      <c r="F9544">
        <v>3</v>
      </c>
      <c r="G9544">
        <v>2</v>
      </c>
      <c r="H9544" s="2">
        <v>43252</v>
      </c>
      <c r="I9544" t="str">
        <f>VLOOKUP(Sales[[#This Row],[TerritoryKey]], Territories[], 2, FALSE)</f>
        <v>France</v>
      </c>
      <c r="J9544">
        <f>_xlfn.XLOOKUP(Sales[[#This Row],[ProductKey]], Products!$A:$A, Products!$J:$J)</f>
        <v>1.4923</v>
      </c>
      <c r="K9544">
        <f>_xlfn.XLOOKUP(Sales[[#This Row],[ProductKey]], Products!$A:$A, Products!$K:$K)</f>
        <v>3.99</v>
      </c>
      <c r="L9544" s="1">
        <f>Sales[[#This Row],[ProductPrice]]*Sales[[#This Row],[OrderQuantity]]</f>
        <v>7.98</v>
      </c>
      <c r="M9544" s="1">
        <f>Sales[[#This Row],[OrderQuantity]]</f>
        <v>2</v>
      </c>
      <c r="N9544" s="1">
        <f>1</f>
        <v>1</v>
      </c>
      <c r="O9544" s="1">
        <f>Sales[[#This Row],[TotalSales]]-Sales[[#This Row],[TotalCost]]</f>
        <v>4.9954000000000001</v>
      </c>
      <c r="P9544" s="1">
        <f>Sales[[#This Row],[ProductCost]]*Sales[[#This Row],[OrderQuantity]]</f>
        <v>2.9845999999999999</v>
      </c>
      <c r="Q9544" s="1" t="str">
        <f>VLOOKUP(Sales[[#This Row],[ProductKey]], Products!$A$2:$D$1000, 4, FALSE)</f>
        <v>Road Tire Tube</v>
      </c>
    </row>
    <row r="9545" spans="1:17" x14ac:dyDescent="0.25">
      <c r="A9545" s="2">
        <v>38140</v>
      </c>
      <c r="B9545" s="1" t="s">
        <v>3159</v>
      </c>
      <c r="C9545">
        <v>541</v>
      </c>
      <c r="D9545">
        <v>24783</v>
      </c>
      <c r="E9545">
        <v>4</v>
      </c>
      <c r="F9545">
        <v>3</v>
      </c>
      <c r="G9545">
        <v>2</v>
      </c>
      <c r="H9545" s="2">
        <v>43253</v>
      </c>
      <c r="I9545" t="str">
        <f>VLOOKUP(Sales[[#This Row],[TerritoryKey]], Territories[], 2, FALSE)</f>
        <v>Southwest</v>
      </c>
      <c r="J9545">
        <f>_xlfn.XLOOKUP(Sales[[#This Row],[ProductKey]], Products!$A:$A, Products!$J:$J)</f>
        <v>10.8423</v>
      </c>
      <c r="K9545">
        <f>_xlfn.XLOOKUP(Sales[[#This Row],[ProductKey]], Products!$A:$A, Products!$K:$K)</f>
        <v>28.99</v>
      </c>
      <c r="L9545" s="1">
        <f>Sales[[#This Row],[ProductPrice]]*Sales[[#This Row],[OrderQuantity]]</f>
        <v>57.98</v>
      </c>
      <c r="M9545" s="1">
        <f>Sales[[#This Row],[OrderQuantity]]</f>
        <v>2</v>
      </c>
      <c r="N9545" s="1">
        <f>1</f>
        <v>1</v>
      </c>
      <c r="O9545" s="1">
        <f>Sales[[#This Row],[TotalSales]]-Sales[[#This Row],[TotalCost]]</f>
        <v>36.295400000000001</v>
      </c>
      <c r="P9545" s="1">
        <f>Sales[[#This Row],[ProductCost]]*Sales[[#This Row],[OrderQuantity]]</f>
        <v>21.6846</v>
      </c>
      <c r="Q9545" s="1" t="str">
        <f>VLOOKUP(Sales[[#This Row],[ProductKey]], Products!$A$2:$D$1000, 4, FALSE)</f>
        <v>Touring Tire</v>
      </c>
    </row>
    <row r="9546" spans="1:17" x14ac:dyDescent="0.25">
      <c r="A9546" s="2">
        <v>38140</v>
      </c>
      <c r="B9546" s="1" t="s">
        <v>3194</v>
      </c>
      <c r="C9546">
        <v>464</v>
      </c>
      <c r="D9546">
        <v>21246</v>
      </c>
      <c r="E9546">
        <v>4</v>
      </c>
      <c r="F9546">
        <v>3</v>
      </c>
      <c r="G9546">
        <v>2</v>
      </c>
      <c r="H9546" s="2">
        <v>43253</v>
      </c>
      <c r="I9546" t="str">
        <f>VLOOKUP(Sales[[#This Row],[TerritoryKey]], Territories[], 2, FALSE)</f>
        <v>Southwest</v>
      </c>
      <c r="J9546">
        <f>_xlfn.XLOOKUP(Sales[[#This Row],[ProductKey]], Products!$A:$A, Products!$J:$J)</f>
        <v>9.7135999999999996</v>
      </c>
      <c r="K9546">
        <f>_xlfn.XLOOKUP(Sales[[#This Row],[ProductKey]], Products!$A:$A, Products!$K:$K)</f>
        <v>23.548100000000002</v>
      </c>
      <c r="L9546" s="1">
        <f>Sales[[#This Row],[ProductPrice]]*Sales[[#This Row],[OrderQuantity]]</f>
        <v>47.096200000000003</v>
      </c>
      <c r="M9546" s="1">
        <f>Sales[[#This Row],[OrderQuantity]]</f>
        <v>2</v>
      </c>
      <c r="N9546" s="1">
        <f>1</f>
        <v>1</v>
      </c>
      <c r="O9546" s="1">
        <f>Sales[[#This Row],[TotalSales]]-Sales[[#This Row],[TotalCost]]</f>
        <v>27.669000000000004</v>
      </c>
      <c r="P9546" s="1">
        <f>Sales[[#This Row],[ProductCost]]*Sales[[#This Row],[OrderQuantity]]</f>
        <v>19.427199999999999</v>
      </c>
      <c r="Q9546" s="1" t="str">
        <f>VLOOKUP(Sales[[#This Row],[ProductKey]], Products!$A$2:$D$1000, 4, FALSE)</f>
        <v>Half-Finger Gloves, M</v>
      </c>
    </row>
    <row r="9547" spans="1:17" x14ac:dyDescent="0.25">
      <c r="A9547" s="2">
        <v>37633</v>
      </c>
      <c r="B9547" s="1" t="s">
        <v>3212</v>
      </c>
      <c r="C9547">
        <v>464</v>
      </c>
      <c r="D9547">
        <v>14172</v>
      </c>
      <c r="E9547">
        <v>10</v>
      </c>
      <c r="F9547">
        <v>3</v>
      </c>
      <c r="G9547">
        <v>2</v>
      </c>
      <c r="H9547" s="2">
        <v>42747</v>
      </c>
      <c r="I9547" t="str">
        <f>VLOOKUP(Sales[[#This Row],[TerritoryKey]], Territories[], 2, FALSE)</f>
        <v>United Kingdom</v>
      </c>
      <c r="J9547">
        <f>_xlfn.XLOOKUP(Sales[[#This Row],[ProductKey]], Products!$A:$A, Products!$J:$J)</f>
        <v>9.7135999999999996</v>
      </c>
      <c r="K9547">
        <f>_xlfn.XLOOKUP(Sales[[#This Row],[ProductKey]], Products!$A:$A, Products!$K:$K)</f>
        <v>23.548100000000002</v>
      </c>
      <c r="L9547" s="1">
        <f>Sales[[#This Row],[ProductPrice]]*Sales[[#This Row],[OrderQuantity]]</f>
        <v>47.096200000000003</v>
      </c>
      <c r="M9547" s="1">
        <f>Sales[[#This Row],[OrderQuantity]]</f>
        <v>2</v>
      </c>
      <c r="N9547" s="1">
        <f>1</f>
        <v>1</v>
      </c>
      <c r="O9547" s="1">
        <f>Sales[[#This Row],[TotalSales]]-Sales[[#This Row],[TotalCost]]</f>
        <v>27.669000000000004</v>
      </c>
      <c r="P9547" s="1">
        <f>Sales[[#This Row],[ProductCost]]*Sales[[#This Row],[OrderQuantity]]</f>
        <v>19.427199999999999</v>
      </c>
      <c r="Q9547" s="1" t="str">
        <f>VLOOKUP(Sales[[#This Row],[ProductKey]], Products!$A$2:$D$1000, 4, FALSE)</f>
        <v>Half-Finger Gloves, M</v>
      </c>
    </row>
    <row r="9548" spans="1:17" x14ac:dyDescent="0.25">
      <c r="A9548" s="2">
        <v>38262</v>
      </c>
      <c r="B9548" s="1" t="s">
        <v>3258</v>
      </c>
      <c r="C9548">
        <v>478</v>
      </c>
      <c r="D9548">
        <v>16263</v>
      </c>
      <c r="E9548">
        <v>8</v>
      </c>
      <c r="F9548">
        <v>3</v>
      </c>
      <c r="G9548">
        <v>2</v>
      </c>
      <c r="H9548" s="2">
        <v>43375</v>
      </c>
      <c r="I9548" t="str">
        <f>VLOOKUP(Sales[[#This Row],[TerritoryKey]], Territories[], 2, FALSE)</f>
        <v>Germany</v>
      </c>
      <c r="J9548">
        <f>_xlfn.XLOOKUP(Sales[[#This Row],[ProductKey]], Products!$A:$A, Products!$J:$J)</f>
        <v>3.7363</v>
      </c>
      <c r="K9548">
        <f>_xlfn.XLOOKUP(Sales[[#This Row],[ProductKey]], Products!$A:$A, Products!$K:$K)</f>
        <v>9.99</v>
      </c>
      <c r="L9548" s="1">
        <f>Sales[[#This Row],[ProductPrice]]*Sales[[#This Row],[OrderQuantity]]</f>
        <v>19.98</v>
      </c>
      <c r="M9548" s="1">
        <f>Sales[[#This Row],[OrderQuantity]]</f>
        <v>2</v>
      </c>
      <c r="N9548" s="1">
        <f>1</f>
        <v>1</v>
      </c>
      <c r="O9548" s="1">
        <f>Sales[[#This Row],[TotalSales]]-Sales[[#This Row],[TotalCost]]</f>
        <v>12.507400000000001</v>
      </c>
      <c r="P9548" s="1">
        <f>Sales[[#This Row],[ProductCost]]*Sales[[#This Row],[OrderQuantity]]</f>
        <v>7.4725999999999999</v>
      </c>
      <c r="Q9548" s="1" t="str">
        <f>VLOOKUP(Sales[[#This Row],[ProductKey]], Products!$A$2:$D$1000, 4, FALSE)</f>
        <v>Mountain Bottle Cage</v>
      </c>
    </row>
    <row r="9549" spans="1:17" x14ac:dyDescent="0.25">
      <c r="A9549" s="2">
        <v>38110</v>
      </c>
      <c r="B9549" s="1" t="s">
        <v>3291</v>
      </c>
      <c r="C9549">
        <v>478</v>
      </c>
      <c r="D9549">
        <v>13358</v>
      </c>
      <c r="E9549">
        <v>6</v>
      </c>
      <c r="F9549">
        <v>3</v>
      </c>
      <c r="G9549">
        <v>2</v>
      </c>
      <c r="H9549" s="2">
        <v>43223</v>
      </c>
      <c r="I9549" t="str">
        <f>VLOOKUP(Sales[[#This Row],[TerritoryKey]], Territories[], 2, FALSE)</f>
        <v>Canada</v>
      </c>
      <c r="J9549">
        <f>_xlfn.XLOOKUP(Sales[[#This Row],[ProductKey]], Products!$A:$A, Products!$J:$J)</f>
        <v>3.7363</v>
      </c>
      <c r="K9549">
        <f>_xlfn.XLOOKUP(Sales[[#This Row],[ProductKey]], Products!$A:$A, Products!$K:$K)</f>
        <v>9.99</v>
      </c>
      <c r="L9549" s="1">
        <f>Sales[[#This Row],[ProductPrice]]*Sales[[#This Row],[OrderQuantity]]</f>
        <v>19.98</v>
      </c>
      <c r="M9549" s="1">
        <f>Sales[[#This Row],[OrderQuantity]]</f>
        <v>2</v>
      </c>
      <c r="N9549" s="1">
        <f>1</f>
        <v>1</v>
      </c>
      <c r="O9549" s="1">
        <f>Sales[[#This Row],[TotalSales]]-Sales[[#This Row],[TotalCost]]</f>
        <v>12.507400000000001</v>
      </c>
      <c r="P9549" s="1">
        <f>Sales[[#This Row],[ProductCost]]*Sales[[#This Row],[OrderQuantity]]</f>
        <v>7.4725999999999999</v>
      </c>
      <c r="Q9549" s="1" t="str">
        <f>VLOOKUP(Sales[[#This Row],[ProductKey]], Products!$A$2:$D$1000, 4, FALSE)</f>
        <v>Mountain Bottle Cage</v>
      </c>
    </row>
    <row r="9550" spans="1:17" x14ac:dyDescent="0.25">
      <c r="A9550" s="2">
        <v>37989</v>
      </c>
      <c r="B9550" s="1" t="s">
        <v>3324</v>
      </c>
      <c r="C9550">
        <v>478</v>
      </c>
      <c r="D9550">
        <v>19030</v>
      </c>
      <c r="E9550">
        <v>8</v>
      </c>
      <c r="F9550">
        <v>3</v>
      </c>
      <c r="G9550">
        <v>2</v>
      </c>
      <c r="H9550" s="2">
        <v>43103</v>
      </c>
      <c r="I9550" t="str">
        <f>VLOOKUP(Sales[[#This Row],[TerritoryKey]], Territories[], 2, FALSE)</f>
        <v>Germany</v>
      </c>
      <c r="J9550">
        <f>_xlfn.XLOOKUP(Sales[[#This Row],[ProductKey]], Products!$A:$A, Products!$J:$J)</f>
        <v>3.7363</v>
      </c>
      <c r="K9550">
        <f>_xlfn.XLOOKUP(Sales[[#This Row],[ProductKey]], Products!$A:$A, Products!$K:$K)</f>
        <v>9.99</v>
      </c>
      <c r="L9550" s="1">
        <f>Sales[[#This Row],[ProductPrice]]*Sales[[#This Row],[OrderQuantity]]</f>
        <v>19.98</v>
      </c>
      <c r="M9550" s="1">
        <f>Sales[[#This Row],[OrderQuantity]]</f>
        <v>2</v>
      </c>
      <c r="N9550" s="1">
        <f>1</f>
        <v>1</v>
      </c>
      <c r="O9550" s="1">
        <f>Sales[[#This Row],[TotalSales]]-Sales[[#This Row],[TotalCost]]</f>
        <v>12.507400000000001</v>
      </c>
      <c r="P9550" s="1">
        <f>Sales[[#This Row],[ProductCost]]*Sales[[#This Row],[OrderQuantity]]</f>
        <v>7.4725999999999999</v>
      </c>
      <c r="Q9550" s="1" t="str">
        <f>VLOOKUP(Sales[[#This Row],[ProductKey]], Products!$A$2:$D$1000, 4, FALSE)</f>
        <v>Mountain Bottle Cage</v>
      </c>
    </row>
    <row r="9551" spans="1:17" x14ac:dyDescent="0.25">
      <c r="A9551" s="2">
        <v>38170</v>
      </c>
      <c r="B9551" s="1" t="s">
        <v>3352</v>
      </c>
      <c r="C9551">
        <v>536</v>
      </c>
      <c r="D9551">
        <v>14744</v>
      </c>
      <c r="E9551">
        <v>1</v>
      </c>
      <c r="F9551">
        <v>3</v>
      </c>
      <c r="G9551">
        <v>2</v>
      </c>
      <c r="H9551" s="2">
        <v>43283</v>
      </c>
      <c r="I9551" t="str">
        <f>VLOOKUP(Sales[[#This Row],[TerritoryKey]], Territories[], 2, FALSE)</f>
        <v>Northwest</v>
      </c>
      <c r="J9551">
        <f>_xlfn.XLOOKUP(Sales[[#This Row],[ProductKey]], Products!$A:$A, Products!$J:$J)</f>
        <v>11.2163</v>
      </c>
      <c r="K9551">
        <f>_xlfn.XLOOKUP(Sales[[#This Row],[ProductKey]], Products!$A:$A, Products!$K:$K)</f>
        <v>29.99</v>
      </c>
      <c r="L9551" s="1">
        <f>Sales[[#This Row],[ProductPrice]]*Sales[[#This Row],[OrderQuantity]]</f>
        <v>59.98</v>
      </c>
      <c r="M9551" s="1">
        <f>Sales[[#This Row],[OrderQuantity]]</f>
        <v>2</v>
      </c>
      <c r="N9551" s="1">
        <f>1</f>
        <v>1</v>
      </c>
      <c r="O9551" s="1">
        <f>Sales[[#This Row],[TotalSales]]-Sales[[#This Row],[TotalCost]]</f>
        <v>37.547399999999996</v>
      </c>
      <c r="P9551" s="1">
        <f>Sales[[#This Row],[ProductCost]]*Sales[[#This Row],[OrderQuantity]]</f>
        <v>22.432600000000001</v>
      </c>
      <c r="Q9551" s="1" t="str">
        <f>VLOOKUP(Sales[[#This Row],[ProductKey]], Products!$A$2:$D$1000, 4, FALSE)</f>
        <v>ML Mountain Tire</v>
      </c>
    </row>
    <row r="9552" spans="1:17" x14ac:dyDescent="0.25">
      <c r="A9552" s="2">
        <v>38110</v>
      </c>
      <c r="B9552" s="1" t="s">
        <v>3366</v>
      </c>
      <c r="C9552">
        <v>528</v>
      </c>
      <c r="D9552">
        <v>15778</v>
      </c>
      <c r="E9552">
        <v>1</v>
      </c>
      <c r="F9552">
        <v>3</v>
      </c>
      <c r="G9552">
        <v>2</v>
      </c>
      <c r="H9552" s="2">
        <v>43223</v>
      </c>
      <c r="I9552" t="str">
        <f>VLOOKUP(Sales[[#This Row],[TerritoryKey]], Territories[], 2, FALSE)</f>
        <v>Northwest</v>
      </c>
      <c r="J9552">
        <f>_xlfn.XLOOKUP(Sales[[#This Row],[ProductKey]], Products!$A:$A, Products!$J:$J)</f>
        <v>1.8663000000000001</v>
      </c>
      <c r="K9552">
        <f>_xlfn.XLOOKUP(Sales[[#This Row],[ProductKey]], Products!$A:$A, Products!$K:$K)</f>
        <v>4.99</v>
      </c>
      <c r="L9552" s="1">
        <f>Sales[[#This Row],[ProductPrice]]*Sales[[#This Row],[OrderQuantity]]</f>
        <v>9.98</v>
      </c>
      <c r="M9552" s="1">
        <f>Sales[[#This Row],[OrderQuantity]]</f>
        <v>2</v>
      </c>
      <c r="N9552" s="1">
        <f>1</f>
        <v>1</v>
      </c>
      <c r="O9552" s="1">
        <f>Sales[[#This Row],[TotalSales]]-Sales[[#This Row],[TotalCost]]</f>
        <v>6.2474000000000007</v>
      </c>
      <c r="P9552" s="1">
        <f>Sales[[#This Row],[ProductCost]]*Sales[[#This Row],[OrderQuantity]]</f>
        <v>3.7326000000000001</v>
      </c>
      <c r="Q9552" s="1" t="str">
        <f>VLOOKUP(Sales[[#This Row],[ProductKey]], Products!$A$2:$D$1000, 4, FALSE)</f>
        <v>Mountain Tire Tube</v>
      </c>
    </row>
    <row r="9553" spans="1:17" x14ac:dyDescent="0.25">
      <c r="A9553" s="2">
        <v>37989</v>
      </c>
      <c r="B9553" s="1" t="s">
        <v>3368</v>
      </c>
      <c r="C9553">
        <v>478</v>
      </c>
      <c r="D9553">
        <v>17974</v>
      </c>
      <c r="E9553">
        <v>10</v>
      </c>
      <c r="F9553">
        <v>3</v>
      </c>
      <c r="G9553">
        <v>2</v>
      </c>
      <c r="H9553" s="2">
        <v>43103</v>
      </c>
      <c r="I9553" t="str">
        <f>VLOOKUP(Sales[[#This Row],[TerritoryKey]], Territories[], 2, FALSE)</f>
        <v>United Kingdom</v>
      </c>
      <c r="J9553">
        <f>_xlfn.XLOOKUP(Sales[[#This Row],[ProductKey]], Products!$A:$A, Products!$J:$J)</f>
        <v>3.7363</v>
      </c>
      <c r="K9553">
        <f>_xlfn.XLOOKUP(Sales[[#This Row],[ProductKey]], Products!$A:$A, Products!$K:$K)</f>
        <v>9.99</v>
      </c>
      <c r="L9553" s="1">
        <f>Sales[[#This Row],[ProductPrice]]*Sales[[#This Row],[OrderQuantity]]</f>
        <v>19.98</v>
      </c>
      <c r="M9553" s="1">
        <f>Sales[[#This Row],[OrderQuantity]]</f>
        <v>2</v>
      </c>
      <c r="N9553" s="1">
        <f>1</f>
        <v>1</v>
      </c>
      <c r="O9553" s="1">
        <f>Sales[[#This Row],[TotalSales]]-Sales[[#This Row],[TotalCost]]</f>
        <v>12.507400000000001</v>
      </c>
      <c r="P9553" s="1">
        <f>Sales[[#This Row],[ProductCost]]*Sales[[#This Row],[OrderQuantity]]</f>
        <v>7.4725999999999999</v>
      </c>
      <c r="Q9553" s="1" t="str">
        <f>VLOOKUP(Sales[[#This Row],[ProductKey]], Products!$A$2:$D$1000, 4, FALSE)</f>
        <v>Mountain Bottle Cage</v>
      </c>
    </row>
    <row r="9554" spans="1:17" x14ac:dyDescent="0.25">
      <c r="A9554" s="2">
        <v>38262</v>
      </c>
      <c r="B9554" s="1" t="s">
        <v>3389</v>
      </c>
      <c r="C9554">
        <v>529</v>
      </c>
      <c r="D9554">
        <v>21219</v>
      </c>
      <c r="E9554">
        <v>9</v>
      </c>
      <c r="F9554">
        <v>3</v>
      </c>
      <c r="G9554">
        <v>2</v>
      </c>
      <c r="H9554" s="2">
        <v>43375</v>
      </c>
      <c r="I9554" t="str">
        <f>VLOOKUP(Sales[[#This Row],[TerritoryKey]], Territories[], 2, FALSE)</f>
        <v>Australia</v>
      </c>
      <c r="J9554">
        <f>_xlfn.XLOOKUP(Sales[[#This Row],[ProductKey]], Products!$A:$A, Products!$J:$J)</f>
        <v>1.4923</v>
      </c>
      <c r="K9554">
        <f>_xlfn.XLOOKUP(Sales[[#This Row],[ProductKey]], Products!$A:$A, Products!$K:$K)</f>
        <v>3.99</v>
      </c>
      <c r="L9554" s="1">
        <f>Sales[[#This Row],[ProductPrice]]*Sales[[#This Row],[OrderQuantity]]</f>
        <v>7.98</v>
      </c>
      <c r="M9554" s="1">
        <f>Sales[[#This Row],[OrderQuantity]]</f>
        <v>2</v>
      </c>
      <c r="N9554" s="1">
        <f>1</f>
        <v>1</v>
      </c>
      <c r="O9554" s="1">
        <f>Sales[[#This Row],[TotalSales]]-Sales[[#This Row],[TotalCost]]</f>
        <v>4.9954000000000001</v>
      </c>
      <c r="P9554" s="1">
        <f>Sales[[#This Row],[ProductCost]]*Sales[[#This Row],[OrderQuantity]]</f>
        <v>2.9845999999999999</v>
      </c>
      <c r="Q9554" s="1" t="str">
        <f>VLOOKUP(Sales[[#This Row],[ProductKey]], Products!$A$2:$D$1000, 4, FALSE)</f>
        <v>Road Tire Tube</v>
      </c>
    </row>
    <row r="9555" spans="1:17" x14ac:dyDescent="0.25">
      <c r="A9555" s="2">
        <v>38292</v>
      </c>
      <c r="B9555" s="1" t="s">
        <v>3477</v>
      </c>
      <c r="C9555">
        <v>528</v>
      </c>
      <c r="D9555">
        <v>12018</v>
      </c>
      <c r="E9555">
        <v>4</v>
      </c>
      <c r="F9555">
        <v>3</v>
      </c>
      <c r="G9555">
        <v>2</v>
      </c>
      <c r="H9555" s="2">
        <v>43405</v>
      </c>
      <c r="I9555" t="str">
        <f>VLOOKUP(Sales[[#This Row],[TerritoryKey]], Territories[], 2, FALSE)</f>
        <v>Southwest</v>
      </c>
      <c r="J9555">
        <f>_xlfn.XLOOKUP(Sales[[#This Row],[ProductKey]], Products!$A:$A, Products!$J:$J)</f>
        <v>1.8663000000000001</v>
      </c>
      <c r="K9555">
        <f>_xlfn.XLOOKUP(Sales[[#This Row],[ProductKey]], Products!$A:$A, Products!$K:$K)</f>
        <v>4.99</v>
      </c>
      <c r="L9555" s="1">
        <f>Sales[[#This Row],[ProductPrice]]*Sales[[#This Row],[OrderQuantity]]</f>
        <v>9.98</v>
      </c>
      <c r="M9555" s="1">
        <f>Sales[[#This Row],[OrderQuantity]]</f>
        <v>2</v>
      </c>
      <c r="N9555" s="1">
        <f>1</f>
        <v>1</v>
      </c>
      <c r="O9555" s="1">
        <f>Sales[[#This Row],[TotalSales]]-Sales[[#This Row],[TotalCost]]</f>
        <v>6.2474000000000007</v>
      </c>
      <c r="P9555" s="1">
        <f>Sales[[#This Row],[ProductCost]]*Sales[[#This Row],[OrderQuantity]]</f>
        <v>3.7326000000000001</v>
      </c>
      <c r="Q9555" s="1" t="str">
        <f>VLOOKUP(Sales[[#This Row],[ProductKey]], Products!$A$2:$D$1000, 4, FALSE)</f>
        <v>Mountain Tire Tube</v>
      </c>
    </row>
    <row r="9556" spans="1:17" x14ac:dyDescent="0.25">
      <c r="A9556" s="2">
        <v>38020</v>
      </c>
      <c r="B9556" s="1" t="s">
        <v>3511</v>
      </c>
      <c r="C9556">
        <v>530</v>
      </c>
      <c r="D9556">
        <v>16823</v>
      </c>
      <c r="E9556">
        <v>10</v>
      </c>
      <c r="F9556">
        <v>3</v>
      </c>
      <c r="G9556">
        <v>2</v>
      </c>
      <c r="H9556" s="2">
        <v>43134</v>
      </c>
      <c r="I9556" t="str">
        <f>VLOOKUP(Sales[[#This Row],[TerritoryKey]], Territories[], 2, FALSE)</f>
        <v>United Kingdom</v>
      </c>
      <c r="J9556">
        <f>_xlfn.XLOOKUP(Sales[[#This Row],[ProductKey]], Products!$A:$A, Products!$J:$J)</f>
        <v>1.8663000000000001</v>
      </c>
      <c r="K9556">
        <f>_xlfn.XLOOKUP(Sales[[#This Row],[ProductKey]], Products!$A:$A, Products!$K:$K)</f>
        <v>4.99</v>
      </c>
      <c r="L9556" s="1">
        <f>Sales[[#This Row],[ProductPrice]]*Sales[[#This Row],[OrderQuantity]]</f>
        <v>9.98</v>
      </c>
      <c r="M9556" s="1">
        <f>Sales[[#This Row],[OrderQuantity]]</f>
        <v>2</v>
      </c>
      <c r="N9556" s="1">
        <f>1</f>
        <v>1</v>
      </c>
      <c r="O9556" s="1">
        <f>Sales[[#This Row],[TotalSales]]-Sales[[#This Row],[TotalCost]]</f>
        <v>6.2474000000000007</v>
      </c>
      <c r="P9556" s="1">
        <f>Sales[[#This Row],[ProductCost]]*Sales[[#This Row],[OrderQuantity]]</f>
        <v>3.7326000000000001</v>
      </c>
      <c r="Q9556" s="1" t="str">
        <f>VLOOKUP(Sales[[#This Row],[ProductKey]], Products!$A$2:$D$1000, 4, FALSE)</f>
        <v>Touring Tire Tube</v>
      </c>
    </row>
    <row r="9557" spans="1:17" x14ac:dyDescent="0.25">
      <c r="A9557" s="2">
        <v>38078</v>
      </c>
      <c r="B9557" s="1" t="s">
        <v>3514</v>
      </c>
      <c r="C9557">
        <v>528</v>
      </c>
      <c r="D9557">
        <v>14279</v>
      </c>
      <c r="E9557">
        <v>9</v>
      </c>
      <c r="F9557">
        <v>3</v>
      </c>
      <c r="G9557">
        <v>2</v>
      </c>
      <c r="H9557" s="2">
        <v>43191</v>
      </c>
      <c r="I9557" t="str">
        <f>VLOOKUP(Sales[[#This Row],[TerritoryKey]], Territories[], 2, FALSE)</f>
        <v>Australia</v>
      </c>
      <c r="J9557">
        <f>_xlfn.XLOOKUP(Sales[[#This Row],[ProductKey]], Products!$A:$A, Products!$J:$J)</f>
        <v>1.8663000000000001</v>
      </c>
      <c r="K9557">
        <f>_xlfn.XLOOKUP(Sales[[#This Row],[ProductKey]], Products!$A:$A, Products!$K:$K)</f>
        <v>4.99</v>
      </c>
      <c r="L9557" s="1">
        <f>Sales[[#This Row],[ProductPrice]]*Sales[[#This Row],[OrderQuantity]]</f>
        <v>9.98</v>
      </c>
      <c r="M9557" s="1">
        <f>Sales[[#This Row],[OrderQuantity]]</f>
        <v>2</v>
      </c>
      <c r="N9557" s="1">
        <f>1</f>
        <v>1</v>
      </c>
      <c r="O9557" s="1">
        <f>Sales[[#This Row],[TotalSales]]-Sales[[#This Row],[TotalCost]]</f>
        <v>6.2474000000000007</v>
      </c>
      <c r="P9557" s="1">
        <f>Sales[[#This Row],[ProductCost]]*Sales[[#This Row],[OrderQuantity]]</f>
        <v>3.7326000000000001</v>
      </c>
      <c r="Q9557" s="1" t="str">
        <f>VLOOKUP(Sales[[#This Row],[ProductKey]], Products!$A$2:$D$1000, 4, FALSE)</f>
        <v>Mountain Tire Tube</v>
      </c>
    </row>
    <row r="9558" spans="1:17" x14ac:dyDescent="0.25">
      <c r="A9558" s="2">
        <v>38079</v>
      </c>
      <c r="B9558" s="1" t="s">
        <v>3538</v>
      </c>
      <c r="C9558">
        <v>535</v>
      </c>
      <c r="D9558">
        <v>22230</v>
      </c>
      <c r="E9558">
        <v>6</v>
      </c>
      <c r="F9558">
        <v>3</v>
      </c>
      <c r="G9558">
        <v>2</v>
      </c>
      <c r="H9558" s="2">
        <v>43192</v>
      </c>
      <c r="I9558" t="str">
        <f>VLOOKUP(Sales[[#This Row],[TerritoryKey]], Territories[], 2, FALSE)</f>
        <v>Canada</v>
      </c>
      <c r="J9558">
        <f>_xlfn.XLOOKUP(Sales[[#This Row],[ProductKey]], Products!$A:$A, Products!$J:$J)</f>
        <v>9.3462999999999994</v>
      </c>
      <c r="K9558">
        <f>_xlfn.XLOOKUP(Sales[[#This Row],[ProductKey]], Products!$A:$A, Products!$K:$K)</f>
        <v>24.99</v>
      </c>
      <c r="L9558" s="1">
        <f>Sales[[#This Row],[ProductPrice]]*Sales[[#This Row],[OrderQuantity]]</f>
        <v>49.98</v>
      </c>
      <c r="M9558" s="1">
        <f>Sales[[#This Row],[OrderQuantity]]</f>
        <v>2</v>
      </c>
      <c r="N9558" s="1">
        <f>1</f>
        <v>1</v>
      </c>
      <c r="O9558" s="1">
        <f>Sales[[#This Row],[TotalSales]]-Sales[[#This Row],[TotalCost]]</f>
        <v>31.287399999999998</v>
      </c>
      <c r="P9558" s="1">
        <f>Sales[[#This Row],[ProductCost]]*Sales[[#This Row],[OrderQuantity]]</f>
        <v>18.692599999999999</v>
      </c>
      <c r="Q9558" s="1" t="str">
        <f>VLOOKUP(Sales[[#This Row],[ProductKey]], Products!$A$2:$D$1000, 4, FALSE)</f>
        <v>LL Mountain Tire</v>
      </c>
    </row>
    <row r="9559" spans="1:17" x14ac:dyDescent="0.25">
      <c r="A9559" s="2">
        <v>38169</v>
      </c>
      <c r="B9559" s="1" t="s">
        <v>3561</v>
      </c>
      <c r="C9559">
        <v>466</v>
      </c>
      <c r="D9559">
        <v>21160</v>
      </c>
      <c r="E9559">
        <v>4</v>
      </c>
      <c r="F9559">
        <v>3</v>
      </c>
      <c r="G9559">
        <v>2</v>
      </c>
      <c r="H9559" s="2">
        <v>43282</v>
      </c>
      <c r="I9559" t="str">
        <f>VLOOKUP(Sales[[#This Row],[TerritoryKey]], Territories[], 2, FALSE)</f>
        <v>Southwest</v>
      </c>
      <c r="J9559">
        <f>_xlfn.XLOOKUP(Sales[[#This Row],[ProductKey]], Products!$A:$A, Products!$J:$J)</f>
        <v>9.7135999999999996</v>
      </c>
      <c r="K9559">
        <f>_xlfn.XLOOKUP(Sales[[#This Row],[ProductKey]], Products!$A:$A, Products!$K:$K)</f>
        <v>23.548100000000002</v>
      </c>
      <c r="L9559" s="1">
        <f>Sales[[#This Row],[ProductPrice]]*Sales[[#This Row],[OrderQuantity]]</f>
        <v>47.096200000000003</v>
      </c>
      <c r="M9559" s="1">
        <f>Sales[[#This Row],[OrderQuantity]]</f>
        <v>2</v>
      </c>
      <c r="N9559" s="1">
        <f>1</f>
        <v>1</v>
      </c>
      <c r="O9559" s="1">
        <f>Sales[[#This Row],[TotalSales]]-Sales[[#This Row],[TotalCost]]</f>
        <v>27.669000000000004</v>
      </c>
      <c r="P9559" s="1">
        <f>Sales[[#This Row],[ProductCost]]*Sales[[#This Row],[OrderQuantity]]</f>
        <v>19.427199999999999</v>
      </c>
      <c r="Q9559" s="1" t="str">
        <f>VLOOKUP(Sales[[#This Row],[ProductKey]], Products!$A$2:$D$1000, 4, FALSE)</f>
        <v>Half-Finger Gloves, L</v>
      </c>
    </row>
    <row r="9560" spans="1:17" x14ac:dyDescent="0.25">
      <c r="A9560" s="2">
        <v>37692</v>
      </c>
      <c r="B9560" s="1" t="s">
        <v>3562</v>
      </c>
      <c r="C9560">
        <v>484</v>
      </c>
      <c r="D9560">
        <v>14275</v>
      </c>
      <c r="E9560">
        <v>9</v>
      </c>
      <c r="F9560">
        <v>3</v>
      </c>
      <c r="G9560">
        <v>2</v>
      </c>
      <c r="H9560" s="2">
        <v>42806</v>
      </c>
      <c r="I9560" t="str">
        <f>VLOOKUP(Sales[[#This Row],[TerritoryKey]], Territories[], 2, FALSE)</f>
        <v>Australia</v>
      </c>
      <c r="J9560">
        <f>_xlfn.XLOOKUP(Sales[[#This Row],[ProductKey]], Products!$A:$A, Products!$J:$J)</f>
        <v>2.9733000000000001</v>
      </c>
      <c r="K9560">
        <f>_xlfn.XLOOKUP(Sales[[#This Row],[ProductKey]], Products!$A:$A, Products!$K:$K)</f>
        <v>7.95</v>
      </c>
      <c r="L9560" s="1">
        <f>Sales[[#This Row],[ProductPrice]]*Sales[[#This Row],[OrderQuantity]]</f>
        <v>15.9</v>
      </c>
      <c r="M9560" s="1">
        <f>Sales[[#This Row],[OrderQuantity]]</f>
        <v>2</v>
      </c>
      <c r="N9560" s="1">
        <f>1</f>
        <v>1</v>
      </c>
      <c r="O9560" s="1">
        <f>Sales[[#This Row],[TotalSales]]-Sales[[#This Row],[TotalCost]]</f>
        <v>9.9534000000000002</v>
      </c>
      <c r="P9560" s="1">
        <f>Sales[[#This Row],[ProductCost]]*Sales[[#This Row],[OrderQuantity]]</f>
        <v>5.9466000000000001</v>
      </c>
      <c r="Q9560" s="1" t="str">
        <f>VLOOKUP(Sales[[#This Row],[ProductKey]], Products!$A$2:$D$1000, 4, FALSE)</f>
        <v>Bike Wash - Dissolver</v>
      </c>
    </row>
    <row r="9561" spans="1:17" x14ac:dyDescent="0.25">
      <c r="A9561" s="2">
        <v>38139</v>
      </c>
      <c r="B9561" s="1" t="s">
        <v>3598</v>
      </c>
      <c r="C9561">
        <v>529</v>
      </c>
      <c r="D9561">
        <v>25832</v>
      </c>
      <c r="E9561">
        <v>9</v>
      </c>
      <c r="F9561">
        <v>3</v>
      </c>
      <c r="G9561">
        <v>2</v>
      </c>
      <c r="H9561" s="2">
        <v>43252</v>
      </c>
      <c r="I9561" t="str">
        <f>VLOOKUP(Sales[[#This Row],[TerritoryKey]], Territories[], 2, FALSE)</f>
        <v>Australia</v>
      </c>
      <c r="J9561">
        <f>_xlfn.XLOOKUP(Sales[[#This Row],[ProductKey]], Products!$A:$A, Products!$J:$J)</f>
        <v>1.4923</v>
      </c>
      <c r="K9561">
        <f>_xlfn.XLOOKUP(Sales[[#This Row],[ProductKey]], Products!$A:$A, Products!$K:$K)</f>
        <v>3.99</v>
      </c>
      <c r="L9561" s="1">
        <f>Sales[[#This Row],[ProductPrice]]*Sales[[#This Row],[OrderQuantity]]</f>
        <v>7.98</v>
      </c>
      <c r="M9561" s="1">
        <f>Sales[[#This Row],[OrderQuantity]]</f>
        <v>2</v>
      </c>
      <c r="N9561" s="1">
        <f>1</f>
        <v>1</v>
      </c>
      <c r="O9561" s="1">
        <f>Sales[[#This Row],[TotalSales]]-Sales[[#This Row],[TotalCost]]</f>
        <v>4.9954000000000001</v>
      </c>
      <c r="P9561" s="1">
        <f>Sales[[#This Row],[ProductCost]]*Sales[[#This Row],[OrderQuantity]]</f>
        <v>2.9845999999999999</v>
      </c>
      <c r="Q9561" s="1" t="str">
        <f>VLOOKUP(Sales[[#This Row],[ProductKey]], Products!$A$2:$D$1000, 4, FALSE)</f>
        <v>Road Tire Tube</v>
      </c>
    </row>
    <row r="9562" spans="1:17" x14ac:dyDescent="0.25">
      <c r="A9562" s="2">
        <v>37876</v>
      </c>
      <c r="B9562" s="1" t="s">
        <v>3628</v>
      </c>
      <c r="C9562">
        <v>484</v>
      </c>
      <c r="D9562">
        <v>24659</v>
      </c>
      <c r="E9562">
        <v>6</v>
      </c>
      <c r="F9562">
        <v>3</v>
      </c>
      <c r="G9562">
        <v>2</v>
      </c>
      <c r="H9562" s="2">
        <v>42990</v>
      </c>
      <c r="I9562" t="str">
        <f>VLOOKUP(Sales[[#This Row],[TerritoryKey]], Territories[], 2, FALSE)</f>
        <v>Canada</v>
      </c>
      <c r="J9562">
        <f>_xlfn.XLOOKUP(Sales[[#This Row],[ProductKey]], Products!$A:$A, Products!$J:$J)</f>
        <v>2.9733000000000001</v>
      </c>
      <c r="K9562">
        <f>_xlfn.XLOOKUP(Sales[[#This Row],[ProductKey]], Products!$A:$A, Products!$K:$K)</f>
        <v>7.95</v>
      </c>
      <c r="L9562" s="1">
        <f>Sales[[#This Row],[ProductPrice]]*Sales[[#This Row],[OrderQuantity]]</f>
        <v>15.9</v>
      </c>
      <c r="M9562" s="1">
        <f>Sales[[#This Row],[OrderQuantity]]</f>
        <v>2</v>
      </c>
      <c r="N9562" s="1">
        <f>1</f>
        <v>1</v>
      </c>
      <c r="O9562" s="1">
        <f>Sales[[#This Row],[TotalSales]]-Sales[[#This Row],[TotalCost]]</f>
        <v>9.9534000000000002</v>
      </c>
      <c r="P9562" s="1">
        <f>Sales[[#This Row],[ProductCost]]*Sales[[#This Row],[OrderQuantity]]</f>
        <v>5.9466000000000001</v>
      </c>
      <c r="Q9562" s="1" t="str">
        <f>VLOOKUP(Sales[[#This Row],[ProductKey]], Products!$A$2:$D$1000, 4, FALSE)</f>
        <v>Bike Wash - Dissolver</v>
      </c>
    </row>
    <row r="9563" spans="1:17" x14ac:dyDescent="0.25">
      <c r="A9563" s="2">
        <v>38294</v>
      </c>
      <c r="B9563" s="1" t="s">
        <v>3650</v>
      </c>
      <c r="C9563">
        <v>528</v>
      </c>
      <c r="D9563">
        <v>14300</v>
      </c>
      <c r="E9563">
        <v>9</v>
      </c>
      <c r="F9563">
        <v>3</v>
      </c>
      <c r="G9563">
        <v>2</v>
      </c>
      <c r="H9563" s="2">
        <v>43407</v>
      </c>
      <c r="I9563" t="str">
        <f>VLOOKUP(Sales[[#This Row],[TerritoryKey]], Territories[], 2, FALSE)</f>
        <v>Australia</v>
      </c>
      <c r="J9563">
        <f>_xlfn.XLOOKUP(Sales[[#This Row],[ProductKey]], Products!$A:$A, Products!$J:$J)</f>
        <v>1.8663000000000001</v>
      </c>
      <c r="K9563">
        <f>_xlfn.XLOOKUP(Sales[[#This Row],[ProductKey]], Products!$A:$A, Products!$K:$K)</f>
        <v>4.99</v>
      </c>
      <c r="L9563" s="1">
        <f>Sales[[#This Row],[ProductPrice]]*Sales[[#This Row],[OrderQuantity]]</f>
        <v>9.98</v>
      </c>
      <c r="M9563" s="1">
        <f>Sales[[#This Row],[OrderQuantity]]</f>
        <v>2</v>
      </c>
      <c r="N9563" s="1">
        <f>1</f>
        <v>1</v>
      </c>
      <c r="O9563" s="1">
        <f>Sales[[#This Row],[TotalSales]]-Sales[[#This Row],[TotalCost]]</f>
        <v>6.2474000000000007</v>
      </c>
      <c r="P9563" s="1">
        <f>Sales[[#This Row],[ProductCost]]*Sales[[#This Row],[OrderQuantity]]</f>
        <v>3.7326000000000001</v>
      </c>
      <c r="Q9563" s="1" t="str">
        <f>VLOOKUP(Sales[[#This Row],[ProductKey]], Products!$A$2:$D$1000, 4, FALSE)</f>
        <v>Mountain Tire Tube</v>
      </c>
    </row>
    <row r="9564" spans="1:17" x14ac:dyDescent="0.25">
      <c r="A9564" s="2">
        <v>37967</v>
      </c>
      <c r="B9564" s="1" t="s">
        <v>3658</v>
      </c>
      <c r="C9564">
        <v>528</v>
      </c>
      <c r="D9564">
        <v>15937</v>
      </c>
      <c r="E9564">
        <v>1</v>
      </c>
      <c r="F9564">
        <v>3</v>
      </c>
      <c r="G9564">
        <v>2</v>
      </c>
      <c r="H9564" s="2">
        <v>43081</v>
      </c>
      <c r="I9564" t="str">
        <f>VLOOKUP(Sales[[#This Row],[TerritoryKey]], Territories[], 2, FALSE)</f>
        <v>Northwest</v>
      </c>
      <c r="J9564">
        <f>_xlfn.XLOOKUP(Sales[[#This Row],[ProductKey]], Products!$A:$A, Products!$J:$J)</f>
        <v>1.8663000000000001</v>
      </c>
      <c r="K9564">
        <f>_xlfn.XLOOKUP(Sales[[#This Row],[ProductKey]], Products!$A:$A, Products!$K:$K)</f>
        <v>4.99</v>
      </c>
      <c r="L9564" s="1">
        <f>Sales[[#This Row],[ProductPrice]]*Sales[[#This Row],[OrderQuantity]]</f>
        <v>9.98</v>
      </c>
      <c r="M9564" s="1">
        <f>Sales[[#This Row],[OrderQuantity]]</f>
        <v>2</v>
      </c>
      <c r="N9564" s="1">
        <f>1</f>
        <v>1</v>
      </c>
      <c r="O9564" s="1">
        <f>Sales[[#This Row],[TotalSales]]-Sales[[#This Row],[TotalCost]]</f>
        <v>6.2474000000000007</v>
      </c>
      <c r="P9564" s="1">
        <f>Sales[[#This Row],[ProductCost]]*Sales[[#This Row],[OrderQuantity]]</f>
        <v>3.7326000000000001</v>
      </c>
      <c r="Q9564" s="1" t="str">
        <f>VLOOKUP(Sales[[#This Row],[ProductKey]], Products!$A$2:$D$1000, 4, FALSE)</f>
        <v>Mountain Tire Tube</v>
      </c>
    </row>
    <row r="9565" spans="1:17" x14ac:dyDescent="0.25">
      <c r="A9565" s="2">
        <v>38110</v>
      </c>
      <c r="B9565" s="1" t="s">
        <v>3672</v>
      </c>
      <c r="C9565">
        <v>530</v>
      </c>
      <c r="D9565">
        <v>23666</v>
      </c>
      <c r="E9565">
        <v>1</v>
      </c>
      <c r="F9565">
        <v>3</v>
      </c>
      <c r="G9565">
        <v>2</v>
      </c>
      <c r="H9565" s="2">
        <v>43223</v>
      </c>
      <c r="I9565" t="str">
        <f>VLOOKUP(Sales[[#This Row],[TerritoryKey]], Territories[], 2, FALSE)</f>
        <v>Northwest</v>
      </c>
      <c r="J9565">
        <f>_xlfn.XLOOKUP(Sales[[#This Row],[ProductKey]], Products!$A:$A, Products!$J:$J)</f>
        <v>1.8663000000000001</v>
      </c>
      <c r="K9565">
        <f>_xlfn.XLOOKUP(Sales[[#This Row],[ProductKey]], Products!$A:$A, Products!$K:$K)</f>
        <v>4.99</v>
      </c>
      <c r="L9565" s="1">
        <f>Sales[[#This Row],[ProductPrice]]*Sales[[#This Row],[OrderQuantity]]</f>
        <v>9.98</v>
      </c>
      <c r="M9565" s="1">
        <f>Sales[[#This Row],[OrderQuantity]]</f>
        <v>2</v>
      </c>
      <c r="N9565" s="1">
        <f>1</f>
        <v>1</v>
      </c>
      <c r="O9565" s="1">
        <f>Sales[[#This Row],[TotalSales]]-Sales[[#This Row],[TotalCost]]</f>
        <v>6.2474000000000007</v>
      </c>
      <c r="P9565" s="1">
        <f>Sales[[#This Row],[ProductCost]]*Sales[[#This Row],[OrderQuantity]]</f>
        <v>3.7326000000000001</v>
      </c>
      <c r="Q9565" s="1" t="str">
        <f>VLOOKUP(Sales[[#This Row],[ProductKey]], Products!$A$2:$D$1000, 4, FALSE)</f>
        <v>Touring Tire Tube</v>
      </c>
    </row>
    <row r="9566" spans="1:17" x14ac:dyDescent="0.25">
      <c r="A9566" s="2">
        <v>37784</v>
      </c>
      <c r="B9566" s="1" t="s">
        <v>3680</v>
      </c>
      <c r="C9566">
        <v>539</v>
      </c>
      <c r="D9566">
        <v>17871</v>
      </c>
      <c r="E9566">
        <v>1</v>
      </c>
      <c r="F9566">
        <v>3</v>
      </c>
      <c r="G9566">
        <v>2</v>
      </c>
      <c r="H9566" s="2">
        <v>42898</v>
      </c>
      <c r="I9566" t="str">
        <f>VLOOKUP(Sales[[#This Row],[TerritoryKey]], Territories[], 2, FALSE)</f>
        <v>Northwest</v>
      </c>
      <c r="J9566">
        <f>_xlfn.XLOOKUP(Sales[[#This Row],[ProductKey]], Products!$A:$A, Products!$J:$J)</f>
        <v>9.3462999999999994</v>
      </c>
      <c r="K9566">
        <f>_xlfn.XLOOKUP(Sales[[#This Row],[ProductKey]], Products!$A:$A, Products!$K:$K)</f>
        <v>24.99</v>
      </c>
      <c r="L9566" s="1">
        <f>Sales[[#This Row],[ProductPrice]]*Sales[[#This Row],[OrderQuantity]]</f>
        <v>49.98</v>
      </c>
      <c r="M9566" s="1">
        <f>Sales[[#This Row],[OrderQuantity]]</f>
        <v>2</v>
      </c>
      <c r="N9566" s="1">
        <f>1</f>
        <v>1</v>
      </c>
      <c r="O9566" s="1">
        <f>Sales[[#This Row],[TotalSales]]-Sales[[#This Row],[TotalCost]]</f>
        <v>31.287399999999998</v>
      </c>
      <c r="P9566" s="1">
        <f>Sales[[#This Row],[ProductCost]]*Sales[[#This Row],[OrderQuantity]]</f>
        <v>18.692599999999999</v>
      </c>
      <c r="Q9566" s="1" t="str">
        <f>VLOOKUP(Sales[[#This Row],[ProductKey]], Products!$A$2:$D$1000, 4, FALSE)</f>
        <v>ML Road Tire</v>
      </c>
    </row>
    <row r="9567" spans="1:17" x14ac:dyDescent="0.25">
      <c r="A9567" s="2">
        <v>38047</v>
      </c>
      <c r="B9567" s="1" t="s">
        <v>3684</v>
      </c>
      <c r="C9567">
        <v>528</v>
      </c>
      <c r="D9567">
        <v>18200</v>
      </c>
      <c r="E9567">
        <v>9</v>
      </c>
      <c r="F9567">
        <v>3</v>
      </c>
      <c r="G9567">
        <v>2</v>
      </c>
      <c r="H9567" s="2">
        <v>43160</v>
      </c>
      <c r="I9567" t="str">
        <f>VLOOKUP(Sales[[#This Row],[TerritoryKey]], Territories[], 2, FALSE)</f>
        <v>Australia</v>
      </c>
      <c r="J9567">
        <f>_xlfn.XLOOKUP(Sales[[#This Row],[ProductKey]], Products!$A:$A, Products!$J:$J)</f>
        <v>1.8663000000000001</v>
      </c>
      <c r="K9567">
        <f>_xlfn.XLOOKUP(Sales[[#This Row],[ProductKey]], Products!$A:$A, Products!$K:$K)</f>
        <v>4.99</v>
      </c>
      <c r="L9567" s="1">
        <f>Sales[[#This Row],[ProductPrice]]*Sales[[#This Row],[OrderQuantity]]</f>
        <v>9.98</v>
      </c>
      <c r="M9567" s="1">
        <f>Sales[[#This Row],[OrderQuantity]]</f>
        <v>2</v>
      </c>
      <c r="N9567" s="1">
        <f>1</f>
        <v>1</v>
      </c>
      <c r="O9567" s="1">
        <f>Sales[[#This Row],[TotalSales]]-Sales[[#This Row],[TotalCost]]</f>
        <v>6.2474000000000007</v>
      </c>
      <c r="P9567" s="1">
        <f>Sales[[#This Row],[ProductCost]]*Sales[[#This Row],[OrderQuantity]]</f>
        <v>3.7326000000000001</v>
      </c>
      <c r="Q9567" s="1" t="str">
        <f>VLOOKUP(Sales[[#This Row],[ProductKey]], Products!$A$2:$D$1000, 4, FALSE)</f>
        <v>Mountain Tire Tube</v>
      </c>
    </row>
    <row r="9568" spans="1:17" x14ac:dyDescent="0.25">
      <c r="A9568" s="2">
        <v>38018</v>
      </c>
      <c r="B9568" s="1" t="s">
        <v>3697</v>
      </c>
      <c r="C9568">
        <v>539</v>
      </c>
      <c r="D9568">
        <v>26135</v>
      </c>
      <c r="E9568">
        <v>9</v>
      </c>
      <c r="F9568">
        <v>3</v>
      </c>
      <c r="G9568">
        <v>2</v>
      </c>
      <c r="H9568" s="2">
        <v>43132</v>
      </c>
      <c r="I9568" t="str">
        <f>VLOOKUP(Sales[[#This Row],[TerritoryKey]], Territories[], 2, FALSE)</f>
        <v>Australia</v>
      </c>
      <c r="J9568">
        <f>_xlfn.XLOOKUP(Sales[[#This Row],[ProductKey]], Products!$A:$A, Products!$J:$J)</f>
        <v>9.3462999999999994</v>
      </c>
      <c r="K9568">
        <f>_xlfn.XLOOKUP(Sales[[#This Row],[ProductKey]], Products!$A:$A, Products!$K:$K)</f>
        <v>24.99</v>
      </c>
      <c r="L9568" s="1">
        <f>Sales[[#This Row],[ProductPrice]]*Sales[[#This Row],[OrderQuantity]]</f>
        <v>49.98</v>
      </c>
      <c r="M9568" s="1">
        <f>Sales[[#This Row],[OrderQuantity]]</f>
        <v>2</v>
      </c>
      <c r="N9568" s="1">
        <f>1</f>
        <v>1</v>
      </c>
      <c r="O9568" s="1">
        <f>Sales[[#This Row],[TotalSales]]-Sales[[#This Row],[TotalCost]]</f>
        <v>31.287399999999998</v>
      </c>
      <c r="P9568" s="1">
        <f>Sales[[#This Row],[ProductCost]]*Sales[[#This Row],[OrderQuantity]]</f>
        <v>18.692599999999999</v>
      </c>
      <c r="Q9568" s="1" t="str">
        <f>VLOOKUP(Sales[[#This Row],[ProductKey]], Products!$A$2:$D$1000, 4, FALSE)</f>
        <v>ML Road Tire</v>
      </c>
    </row>
    <row r="9569" spans="1:17" x14ac:dyDescent="0.25">
      <c r="A9569" s="2">
        <v>38078</v>
      </c>
      <c r="B9569" s="1" t="s">
        <v>3714</v>
      </c>
      <c r="C9569">
        <v>539</v>
      </c>
      <c r="D9569">
        <v>18227</v>
      </c>
      <c r="E9569">
        <v>1</v>
      </c>
      <c r="F9569">
        <v>3</v>
      </c>
      <c r="G9569">
        <v>2</v>
      </c>
      <c r="H9569" s="2">
        <v>43191</v>
      </c>
      <c r="I9569" t="str">
        <f>VLOOKUP(Sales[[#This Row],[TerritoryKey]], Territories[], 2, FALSE)</f>
        <v>Northwest</v>
      </c>
      <c r="J9569">
        <f>_xlfn.XLOOKUP(Sales[[#This Row],[ProductKey]], Products!$A:$A, Products!$J:$J)</f>
        <v>9.3462999999999994</v>
      </c>
      <c r="K9569">
        <f>_xlfn.XLOOKUP(Sales[[#This Row],[ProductKey]], Products!$A:$A, Products!$K:$K)</f>
        <v>24.99</v>
      </c>
      <c r="L9569" s="1">
        <f>Sales[[#This Row],[ProductPrice]]*Sales[[#This Row],[OrderQuantity]]</f>
        <v>49.98</v>
      </c>
      <c r="M9569" s="1">
        <f>Sales[[#This Row],[OrderQuantity]]</f>
        <v>2</v>
      </c>
      <c r="N9569" s="1">
        <f>1</f>
        <v>1</v>
      </c>
      <c r="O9569" s="1">
        <f>Sales[[#This Row],[TotalSales]]-Sales[[#This Row],[TotalCost]]</f>
        <v>31.287399999999998</v>
      </c>
      <c r="P9569" s="1">
        <f>Sales[[#This Row],[ProductCost]]*Sales[[#This Row],[OrderQuantity]]</f>
        <v>18.692599999999999</v>
      </c>
      <c r="Q9569" s="1" t="str">
        <f>VLOOKUP(Sales[[#This Row],[ProductKey]], Products!$A$2:$D$1000, 4, FALSE)</f>
        <v>ML Road Tire</v>
      </c>
    </row>
    <row r="9570" spans="1:17" x14ac:dyDescent="0.25">
      <c r="A9570" s="2">
        <v>37753</v>
      </c>
      <c r="B9570" s="1" t="s">
        <v>3774</v>
      </c>
      <c r="C9570">
        <v>538</v>
      </c>
      <c r="D9570">
        <v>23582</v>
      </c>
      <c r="E9570">
        <v>4</v>
      </c>
      <c r="F9570">
        <v>3</v>
      </c>
      <c r="G9570">
        <v>2</v>
      </c>
      <c r="H9570" s="2">
        <v>42867</v>
      </c>
      <c r="I9570" t="str">
        <f>VLOOKUP(Sales[[#This Row],[TerritoryKey]], Territories[], 2, FALSE)</f>
        <v>Southwest</v>
      </c>
      <c r="J9570">
        <f>_xlfn.XLOOKUP(Sales[[#This Row],[ProductKey]], Products!$A:$A, Products!$J:$J)</f>
        <v>8.0373000000000001</v>
      </c>
      <c r="K9570">
        <f>_xlfn.XLOOKUP(Sales[[#This Row],[ProductKey]], Products!$A:$A, Products!$K:$K)</f>
        <v>21.49</v>
      </c>
      <c r="L9570" s="1">
        <f>Sales[[#This Row],[ProductPrice]]*Sales[[#This Row],[OrderQuantity]]</f>
        <v>42.98</v>
      </c>
      <c r="M9570" s="1">
        <f>Sales[[#This Row],[OrderQuantity]]</f>
        <v>2</v>
      </c>
      <c r="N9570" s="1">
        <f>1</f>
        <v>1</v>
      </c>
      <c r="O9570" s="1">
        <f>Sales[[#This Row],[TotalSales]]-Sales[[#This Row],[TotalCost]]</f>
        <v>26.905399999999997</v>
      </c>
      <c r="P9570" s="1">
        <f>Sales[[#This Row],[ProductCost]]*Sales[[#This Row],[OrderQuantity]]</f>
        <v>16.0746</v>
      </c>
      <c r="Q9570" s="1" t="str">
        <f>VLOOKUP(Sales[[#This Row],[ProductKey]], Products!$A$2:$D$1000, 4, FALSE)</f>
        <v>LL Road Tire</v>
      </c>
    </row>
    <row r="9571" spans="1:17" x14ac:dyDescent="0.25">
      <c r="A9571" s="2">
        <v>38324</v>
      </c>
      <c r="B9571" s="1" t="s">
        <v>3809</v>
      </c>
      <c r="C9571">
        <v>541</v>
      </c>
      <c r="D9571">
        <v>24235</v>
      </c>
      <c r="E9571">
        <v>6</v>
      </c>
      <c r="F9571">
        <v>3</v>
      </c>
      <c r="G9571">
        <v>2</v>
      </c>
      <c r="H9571" s="2">
        <v>43437</v>
      </c>
      <c r="I9571" t="str">
        <f>VLOOKUP(Sales[[#This Row],[TerritoryKey]], Territories[], 2, FALSE)</f>
        <v>Canada</v>
      </c>
      <c r="J9571">
        <f>_xlfn.XLOOKUP(Sales[[#This Row],[ProductKey]], Products!$A:$A, Products!$J:$J)</f>
        <v>10.8423</v>
      </c>
      <c r="K9571">
        <f>_xlfn.XLOOKUP(Sales[[#This Row],[ProductKey]], Products!$A:$A, Products!$K:$K)</f>
        <v>28.99</v>
      </c>
      <c r="L9571" s="1">
        <f>Sales[[#This Row],[ProductPrice]]*Sales[[#This Row],[OrderQuantity]]</f>
        <v>57.98</v>
      </c>
      <c r="M9571" s="1">
        <f>Sales[[#This Row],[OrderQuantity]]</f>
        <v>2</v>
      </c>
      <c r="N9571" s="1">
        <f>1</f>
        <v>1</v>
      </c>
      <c r="O9571" s="1">
        <f>Sales[[#This Row],[TotalSales]]-Sales[[#This Row],[TotalCost]]</f>
        <v>36.295400000000001</v>
      </c>
      <c r="P9571" s="1">
        <f>Sales[[#This Row],[ProductCost]]*Sales[[#This Row],[OrderQuantity]]</f>
        <v>21.6846</v>
      </c>
      <c r="Q9571" s="1" t="str">
        <f>VLOOKUP(Sales[[#This Row],[ProductKey]], Products!$A$2:$D$1000, 4, FALSE)</f>
        <v>Touring Tire</v>
      </c>
    </row>
    <row r="9572" spans="1:17" x14ac:dyDescent="0.25">
      <c r="A9572" s="2">
        <v>38200</v>
      </c>
      <c r="B9572" s="1" t="s">
        <v>3820</v>
      </c>
      <c r="C9572">
        <v>482</v>
      </c>
      <c r="D9572">
        <v>29370</v>
      </c>
      <c r="E9572">
        <v>8</v>
      </c>
      <c r="F9572">
        <v>3</v>
      </c>
      <c r="G9572">
        <v>2</v>
      </c>
      <c r="H9572" s="2">
        <v>43313</v>
      </c>
      <c r="I9572" t="str">
        <f>VLOOKUP(Sales[[#This Row],[TerritoryKey]], Territories[], 2, FALSE)</f>
        <v>Germany</v>
      </c>
      <c r="J9572">
        <f>_xlfn.XLOOKUP(Sales[[#This Row],[ProductKey]], Products!$A:$A, Products!$J:$J)</f>
        <v>3.3622999999999998</v>
      </c>
      <c r="K9572">
        <f>_xlfn.XLOOKUP(Sales[[#This Row],[ProductKey]], Products!$A:$A, Products!$K:$K)</f>
        <v>8.99</v>
      </c>
      <c r="L9572" s="1">
        <f>Sales[[#This Row],[ProductPrice]]*Sales[[#This Row],[OrderQuantity]]</f>
        <v>17.98</v>
      </c>
      <c r="M9572" s="1">
        <f>Sales[[#This Row],[OrderQuantity]]</f>
        <v>2</v>
      </c>
      <c r="N9572" s="1">
        <f>1</f>
        <v>1</v>
      </c>
      <c r="O9572" s="1">
        <f>Sales[[#This Row],[TotalSales]]-Sales[[#This Row],[TotalCost]]</f>
        <v>11.255400000000002</v>
      </c>
      <c r="P9572" s="1">
        <f>Sales[[#This Row],[ProductCost]]*Sales[[#This Row],[OrderQuantity]]</f>
        <v>6.7245999999999997</v>
      </c>
      <c r="Q9572" s="1" t="str">
        <f>VLOOKUP(Sales[[#This Row],[ProductKey]], Products!$A$2:$D$1000, 4, FALSE)</f>
        <v>Racing Socks, L</v>
      </c>
    </row>
    <row r="9573" spans="1:17" x14ac:dyDescent="0.25">
      <c r="A9573" s="2">
        <v>38140</v>
      </c>
      <c r="B9573" s="1" t="s">
        <v>3829</v>
      </c>
      <c r="C9573">
        <v>485</v>
      </c>
      <c r="D9573">
        <v>21702</v>
      </c>
      <c r="E9573">
        <v>6</v>
      </c>
      <c r="F9573">
        <v>3</v>
      </c>
      <c r="G9573">
        <v>2</v>
      </c>
      <c r="H9573" s="2">
        <v>43253</v>
      </c>
      <c r="I9573" t="str">
        <f>VLOOKUP(Sales[[#This Row],[TerritoryKey]], Territories[], 2, FALSE)</f>
        <v>Canada</v>
      </c>
      <c r="J9573">
        <f>_xlfn.XLOOKUP(Sales[[#This Row],[ProductKey]], Products!$A:$A, Products!$J:$J)</f>
        <v>8.2204999999999995</v>
      </c>
      <c r="K9573">
        <f>_xlfn.XLOOKUP(Sales[[#This Row],[ProductKey]], Products!$A:$A, Products!$K:$K)</f>
        <v>21.98</v>
      </c>
      <c r="L9573" s="1">
        <f>Sales[[#This Row],[ProductPrice]]*Sales[[#This Row],[OrderQuantity]]</f>
        <v>43.96</v>
      </c>
      <c r="M9573" s="1">
        <f>Sales[[#This Row],[OrderQuantity]]</f>
        <v>2</v>
      </c>
      <c r="N9573" s="1">
        <f>1</f>
        <v>1</v>
      </c>
      <c r="O9573" s="1">
        <f>Sales[[#This Row],[TotalSales]]-Sales[[#This Row],[TotalCost]]</f>
        <v>27.519000000000002</v>
      </c>
      <c r="P9573" s="1">
        <f>Sales[[#This Row],[ProductCost]]*Sales[[#This Row],[OrderQuantity]]</f>
        <v>16.440999999999999</v>
      </c>
      <c r="Q9573" s="1" t="str">
        <f>VLOOKUP(Sales[[#This Row],[ProductKey]], Products!$A$2:$D$1000, 4, FALSE)</f>
        <v>Fender Set - Mountain</v>
      </c>
    </row>
    <row r="9574" spans="1:17" x14ac:dyDescent="0.25">
      <c r="A9574" s="2">
        <v>38202</v>
      </c>
      <c r="B9574" s="1" t="s">
        <v>3955</v>
      </c>
      <c r="C9574">
        <v>478</v>
      </c>
      <c r="D9574">
        <v>16867</v>
      </c>
      <c r="E9574">
        <v>4</v>
      </c>
      <c r="F9574">
        <v>3</v>
      </c>
      <c r="G9574">
        <v>2</v>
      </c>
      <c r="H9574" s="2">
        <v>43315</v>
      </c>
      <c r="I9574" t="str">
        <f>VLOOKUP(Sales[[#This Row],[TerritoryKey]], Territories[], 2, FALSE)</f>
        <v>Southwest</v>
      </c>
      <c r="J9574">
        <f>_xlfn.XLOOKUP(Sales[[#This Row],[ProductKey]], Products!$A:$A, Products!$J:$J)</f>
        <v>3.7363</v>
      </c>
      <c r="K9574">
        <f>_xlfn.XLOOKUP(Sales[[#This Row],[ProductKey]], Products!$A:$A, Products!$K:$K)</f>
        <v>9.99</v>
      </c>
      <c r="L9574" s="1">
        <f>Sales[[#This Row],[ProductPrice]]*Sales[[#This Row],[OrderQuantity]]</f>
        <v>19.98</v>
      </c>
      <c r="M9574" s="1">
        <f>Sales[[#This Row],[OrderQuantity]]</f>
        <v>2</v>
      </c>
      <c r="N9574" s="1">
        <f>1</f>
        <v>1</v>
      </c>
      <c r="O9574" s="1">
        <f>Sales[[#This Row],[TotalSales]]-Sales[[#This Row],[TotalCost]]</f>
        <v>12.507400000000001</v>
      </c>
      <c r="P9574" s="1">
        <f>Sales[[#This Row],[ProductCost]]*Sales[[#This Row],[OrderQuantity]]</f>
        <v>7.4725999999999999</v>
      </c>
      <c r="Q9574" s="1" t="str">
        <f>VLOOKUP(Sales[[#This Row],[ProductKey]], Products!$A$2:$D$1000, 4, FALSE)</f>
        <v>Mountain Bottle Cage</v>
      </c>
    </row>
    <row r="9575" spans="1:17" x14ac:dyDescent="0.25">
      <c r="A9575" s="2">
        <v>38323</v>
      </c>
      <c r="B9575" s="1" t="s">
        <v>3967</v>
      </c>
      <c r="C9575">
        <v>529</v>
      </c>
      <c r="D9575">
        <v>23454</v>
      </c>
      <c r="E9575">
        <v>4</v>
      </c>
      <c r="F9575">
        <v>3</v>
      </c>
      <c r="G9575">
        <v>2</v>
      </c>
      <c r="H9575" s="2">
        <v>43436</v>
      </c>
      <c r="I9575" t="str">
        <f>VLOOKUP(Sales[[#This Row],[TerritoryKey]], Territories[], 2, FALSE)</f>
        <v>Southwest</v>
      </c>
      <c r="J9575">
        <f>_xlfn.XLOOKUP(Sales[[#This Row],[ProductKey]], Products!$A:$A, Products!$J:$J)</f>
        <v>1.4923</v>
      </c>
      <c r="K9575">
        <f>_xlfn.XLOOKUP(Sales[[#This Row],[ProductKey]], Products!$A:$A, Products!$K:$K)</f>
        <v>3.99</v>
      </c>
      <c r="L9575" s="1">
        <f>Sales[[#This Row],[ProductPrice]]*Sales[[#This Row],[OrderQuantity]]</f>
        <v>7.98</v>
      </c>
      <c r="M9575" s="1">
        <f>Sales[[#This Row],[OrderQuantity]]</f>
        <v>2</v>
      </c>
      <c r="N9575" s="1">
        <f>1</f>
        <v>1</v>
      </c>
      <c r="O9575" s="1">
        <f>Sales[[#This Row],[TotalSales]]-Sales[[#This Row],[TotalCost]]</f>
        <v>4.9954000000000001</v>
      </c>
      <c r="P9575" s="1">
        <f>Sales[[#This Row],[ProductCost]]*Sales[[#This Row],[OrderQuantity]]</f>
        <v>2.9845999999999999</v>
      </c>
      <c r="Q9575" s="1" t="str">
        <f>VLOOKUP(Sales[[#This Row],[ProductKey]], Products!$A$2:$D$1000, 4, FALSE)</f>
        <v>Road Tire Tube</v>
      </c>
    </row>
    <row r="9576" spans="1:17" x14ac:dyDescent="0.25">
      <c r="A9576" s="2">
        <v>38078</v>
      </c>
      <c r="B9576" s="1" t="s">
        <v>3974</v>
      </c>
      <c r="C9576">
        <v>485</v>
      </c>
      <c r="D9576">
        <v>12202</v>
      </c>
      <c r="E9576">
        <v>6</v>
      </c>
      <c r="F9576">
        <v>3</v>
      </c>
      <c r="G9576">
        <v>2</v>
      </c>
      <c r="H9576" s="2">
        <v>43191</v>
      </c>
      <c r="I9576" t="str">
        <f>VLOOKUP(Sales[[#This Row],[TerritoryKey]], Territories[], 2, FALSE)</f>
        <v>Canada</v>
      </c>
      <c r="J9576">
        <f>_xlfn.XLOOKUP(Sales[[#This Row],[ProductKey]], Products!$A:$A, Products!$J:$J)</f>
        <v>8.2204999999999995</v>
      </c>
      <c r="K9576">
        <f>_xlfn.XLOOKUP(Sales[[#This Row],[ProductKey]], Products!$A:$A, Products!$K:$K)</f>
        <v>21.98</v>
      </c>
      <c r="L9576" s="1">
        <f>Sales[[#This Row],[ProductPrice]]*Sales[[#This Row],[OrderQuantity]]</f>
        <v>43.96</v>
      </c>
      <c r="M9576" s="1">
        <f>Sales[[#This Row],[OrderQuantity]]</f>
        <v>2</v>
      </c>
      <c r="N9576" s="1">
        <f>1</f>
        <v>1</v>
      </c>
      <c r="O9576" s="1">
        <f>Sales[[#This Row],[TotalSales]]-Sales[[#This Row],[TotalCost]]</f>
        <v>27.519000000000002</v>
      </c>
      <c r="P9576" s="1">
        <f>Sales[[#This Row],[ProductCost]]*Sales[[#This Row],[OrderQuantity]]</f>
        <v>16.440999999999999</v>
      </c>
      <c r="Q9576" s="1" t="str">
        <f>VLOOKUP(Sales[[#This Row],[ProductKey]], Products!$A$2:$D$1000, 4, FALSE)</f>
        <v>Fender Set - Mountain</v>
      </c>
    </row>
    <row r="9577" spans="1:17" x14ac:dyDescent="0.25">
      <c r="A9577" s="2">
        <v>38078</v>
      </c>
      <c r="B9577" s="1" t="s">
        <v>3994</v>
      </c>
      <c r="C9577">
        <v>541</v>
      </c>
      <c r="D9577">
        <v>12623</v>
      </c>
      <c r="E9577">
        <v>10</v>
      </c>
      <c r="F9577">
        <v>3</v>
      </c>
      <c r="G9577">
        <v>2</v>
      </c>
      <c r="H9577" s="2">
        <v>43191</v>
      </c>
      <c r="I9577" t="str">
        <f>VLOOKUP(Sales[[#This Row],[TerritoryKey]], Territories[], 2, FALSE)</f>
        <v>United Kingdom</v>
      </c>
      <c r="J9577">
        <f>_xlfn.XLOOKUP(Sales[[#This Row],[ProductKey]], Products!$A:$A, Products!$J:$J)</f>
        <v>10.8423</v>
      </c>
      <c r="K9577">
        <f>_xlfn.XLOOKUP(Sales[[#This Row],[ProductKey]], Products!$A:$A, Products!$K:$K)</f>
        <v>28.99</v>
      </c>
      <c r="L9577" s="1">
        <f>Sales[[#This Row],[ProductPrice]]*Sales[[#This Row],[OrderQuantity]]</f>
        <v>57.98</v>
      </c>
      <c r="M9577" s="1">
        <f>Sales[[#This Row],[OrderQuantity]]</f>
        <v>2</v>
      </c>
      <c r="N9577" s="1">
        <f>1</f>
        <v>1</v>
      </c>
      <c r="O9577" s="1">
        <f>Sales[[#This Row],[TotalSales]]-Sales[[#This Row],[TotalCost]]</f>
        <v>36.295400000000001</v>
      </c>
      <c r="P9577" s="1">
        <f>Sales[[#This Row],[ProductCost]]*Sales[[#This Row],[OrderQuantity]]</f>
        <v>21.6846</v>
      </c>
      <c r="Q9577" s="1" t="str">
        <f>VLOOKUP(Sales[[#This Row],[ProductKey]], Products!$A$2:$D$1000, 4, FALSE)</f>
        <v>Touring Tire</v>
      </c>
    </row>
    <row r="9578" spans="1:17" x14ac:dyDescent="0.25">
      <c r="A9578" s="2">
        <v>37967</v>
      </c>
      <c r="B9578" s="1" t="s">
        <v>4130</v>
      </c>
      <c r="C9578">
        <v>529</v>
      </c>
      <c r="D9578">
        <v>23733</v>
      </c>
      <c r="E9578">
        <v>1</v>
      </c>
      <c r="F9578">
        <v>3</v>
      </c>
      <c r="G9578">
        <v>2</v>
      </c>
      <c r="H9578" s="2">
        <v>43081</v>
      </c>
      <c r="I9578" t="str">
        <f>VLOOKUP(Sales[[#This Row],[TerritoryKey]], Territories[], 2, FALSE)</f>
        <v>Northwest</v>
      </c>
      <c r="J9578">
        <f>_xlfn.XLOOKUP(Sales[[#This Row],[ProductKey]], Products!$A:$A, Products!$J:$J)</f>
        <v>1.4923</v>
      </c>
      <c r="K9578">
        <f>_xlfn.XLOOKUP(Sales[[#This Row],[ProductKey]], Products!$A:$A, Products!$K:$K)</f>
        <v>3.99</v>
      </c>
      <c r="L9578" s="1">
        <f>Sales[[#This Row],[ProductPrice]]*Sales[[#This Row],[OrderQuantity]]</f>
        <v>7.98</v>
      </c>
      <c r="M9578" s="1">
        <f>Sales[[#This Row],[OrderQuantity]]</f>
        <v>2</v>
      </c>
      <c r="N9578" s="1">
        <f>1</f>
        <v>1</v>
      </c>
      <c r="O9578" s="1">
        <f>Sales[[#This Row],[TotalSales]]-Sales[[#This Row],[TotalCost]]</f>
        <v>4.9954000000000001</v>
      </c>
      <c r="P9578" s="1">
        <f>Sales[[#This Row],[ProductCost]]*Sales[[#This Row],[OrderQuantity]]</f>
        <v>2.9845999999999999</v>
      </c>
      <c r="Q9578" s="1" t="str">
        <f>VLOOKUP(Sales[[#This Row],[ProductKey]], Products!$A$2:$D$1000, 4, FALSE)</f>
        <v>Road Tire Tube</v>
      </c>
    </row>
    <row r="9579" spans="1:17" x14ac:dyDescent="0.25">
      <c r="A9579" s="2">
        <v>38200</v>
      </c>
      <c r="B9579" s="1" t="s">
        <v>4143</v>
      </c>
      <c r="C9579">
        <v>530</v>
      </c>
      <c r="D9579">
        <v>13001</v>
      </c>
      <c r="E9579">
        <v>9</v>
      </c>
      <c r="F9579">
        <v>3</v>
      </c>
      <c r="G9579">
        <v>2</v>
      </c>
      <c r="H9579" s="2">
        <v>43313</v>
      </c>
      <c r="I9579" t="str">
        <f>VLOOKUP(Sales[[#This Row],[TerritoryKey]], Territories[], 2, FALSE)</f>
        <v>Australia</v>
      </c>
      <c r="J9579">
        <f>_xlfn.XLOOKUP(Sales[[#This Row],[ProductKey]], Products!$A:$A, Products!$J:$J)</f>
        <v>1.8663000000000001</v>
      </c>
      <c r="K9579">
        <f>_xlfn.XLOOKUP(Sales[[#This Row],[ProductKey]], Products!$A:$A, Products!$K:$K)</f>
        <v>4.99</v>
      </c>
      <c r="L9579" s="1">
        <f>Sales[[#This Row],[ProductPrice]]*Sales[[#This Row],[OrderQuantity]]</f>
        <v>9.98</v>
      </c>
      <c r="M9579" s="1">
        <f>Sales[[#This Row],[OrderQuantity]]</f>
        <v>2</v>
      </c>
      <c r="N9579" s="1">
        <f>1</f>
        <v>1</v>
      </c>
      <c r="O9579" s="1">
        <f>Sales[[#This Row],[TotalSales]]-Sales[[#This Row],[TotalCost]]</f>
        <v>6.2474000000000007</v>
      </c>
      <c r="P9579" s="1">
        <f>Sales[[#This Row],[ProductCost]]*Sales[[#This Row],[OrderQuantity]]</f>
        <v>3.7326000000000001</v>
      </c>
      <c r="Q9579" s="1" t="str">
        <f>VLOOKUP(Sales[[#This Row],[ProductKey]], Products!$A$2:$D$1000, 4, FALSE)</f>
        <v>Touring Tire Tube</v>
      </c>
    </row>
    <row r="9580" spans="1:17" x14ac:dyDescent="0.25">
      <c r="A9580" s="2">
        <v>38047</v>
      </c>
      <c r="B9580" s="1" t="s">
        <v>4182</v>
      </c>
      <c r="C9580">
        <v>466</v>
      </c>
      <c r="D9580">
        <v>13244</v>
      </c>
      <c r="E9580">
        <v>1</v>
      </c>
      <c r="F9580">
        <v>3</v>
      </c>
      <c r="G9580">
        <v>2</v>
      </c>
      <c r="H9580" s="2">
        <v>43160</v>
      </c>
      <c r="I9580" t="str">
        <f>VLOOKUP(Sales[[#This Row],[TerritoryKey]], Territories[], 2, FALSE)</f>
        <v>Northwest</v>
      </c>
      <c r="J9580">
        <f>_xlfn.XLOOKUP(Sales[[#This Row],[ProductKey]], Products!$A:$A, Products!$J:$J)</f>
        <v>9.7135999999999996</v>
      </c>
      <c r="K9580">
        <f>_xlfn.XLOOKUP(Sales[[#This Row],[ProductKey]], Products!$A:$A, Products!$K:$K)</f>
        <v>23.548100000000002</v>
      </c>
      <c r="L9580" s="1">
        <f>Sales[[#This Row],[ProductPrice]]*Sales[[#This Row],[OrderQuantity]]</f>
        <v>47.096200000000003</v>
      </c>
      <c r="M9580" s="1">
        <f>Sales[[#This Row],[OrderQuantity]]</f>
        <v>2</v>
      </c>
      <c r="N9580" s="1">
        <f>1</f>
        <v>1</v>
      </c>
      <c r="O9580" s="1">
        <f>Sales[[#This Row],[TotalSales]]-Sales[[#This Row],[TotalCost]]</f>
        <v>27.669000000000004</v>
      </c>
      <c r="P9580" s="1">
        <f>Sales[[#This Row],[ProductCost]]*Sales[[#This Row],[OrderQuantity]]</f>
        <v>19.427199999999999</v>
      </c>
      <c r="Q9580" s="1" t="str">
        <f>VLOOKUP(Sales[[#This Row],[ProductKey]], Products!$A$2:$D$1000, 4, FALSE)</f>
        <v>Half-Finger Gloves, L</v>
      </c>
    </row>
    <row r="9581" spans="1:17" x14ac:dyDescent="0.25">
      <c r="A9581" s="2">
        <v>38170</v>
      </c>
      <c r="B9581" s="1" t="s">
        <v>4192</v>
      </c>
      <c r="C9581">
        <v>529</v>
      </c>
      <c r="D9581">
        <v>18562</v>
      </c>
      <c r="E9581">
        <v>4</v>
      </c>
      <c r="F9581">
        <v>3</v>
      </c>
      <c r="G9581">
        <v>2</v>
      </c>
      <c r="H9581" s="2">
        <v>43283</v>
      </c>
      <c r="I9581" t="str">
        <f>VLOOKUP(Sales[[#This Row],[TerritoryKey]], Territories[], 2, FALSE)</f>
        <v>Southwest</v>
      </c>
      <c r="J9581">
        <f>_xlfn.XLOOKUP(Sales[[#This Row],[ProductKey]], Products!$A:$A, Products!$J:$J)</f>
        <v>1.4923</v>
      </c>
      <c r="K9581">
        <f>_xlfn.XLOOKUP(Sales[[#This Row],[ProductKey]], Products!$A:$A, Products!$K:$K)</f>
        <v>3.99</v>
      </c>
      <c r="L9581" s="1">
        <f>Sales[[#This Row],[ProductPrice]]*Sales[[#This Row],[OrderQuantity]]</f>
        <v>7.98</v>
      </c>
      <c r="M9581" s="1">
        <f>Sales[[#This Row],[OrderQuantity]]</f>
        <v>2</v>
      </c>
      <c r="N9581" s="1">
        <f>1</f>
        <v>1</v>
      </c>
      <c r="O9581" s="1">
        <f>Sales[[#This Row],[TotalSales]]-Sales[[#This Row],[TotalCost]]</f>
        <v>4.9954000000000001</v>
      </c>
      <c r="P9581" s="1">
        <f>Sales[[#This Row],[ProductCost]]*Sales[[#This Row],[OrderQuantity]]</f>
        <v>2.9845999999999999</v>
      </c>
      <c r="Q9581" s="1" t="str">
        <f>VLOOKUP(Sales[[#This Row],[ProductKey]], Products!$A$2:$D$1000, 4, FALSE)</f>
        <v>Road Tire Tube</v>
      </c>
    </row>
    <row r="9582" spans="1:17" x14ac:dyDescent="0.25">
      <c r="A9582" s="2">
        <v>38079</v>
      </c>
      <c r="B9582" s="1" t="s">
        <v>4219</v>
      </c>
      <c r="C9582">
        <v>539</v>
      </c>
      <c r="D9582">
        <v>14272</v>
      </c>
      <c r="E9582">
        <v>1</v>
      </c>
      <c r="F9582">
        <v>3</v>
      </c>
      <c r="G9582">
        <v>2</v>
      </c>
      <c r="H9582" s="2">
        <v>43192</v>
      </c>
      <c r="I9582" t="str">
        <f>VLOOKUP(Sales[[#This Row],[TerritoryKey]], Territories[], 2, FALSE)</f>
        <v>Northwest</v>
      </c>
      <c r="J9582">
        <f>_xlfn.XLOOKUP(Sales[[#This Row],[ProductKey]], Products!$A:$A, Products!$J:$J)</f>
        <v>9.3462999999999994</v>
      </c>
      <c r="K9582">
        <f>_xlfn.XLOOKUP(Sales[[#This Row],[ProductKey]], Products!$A:$A, Products!$K:$K)</f>
        <v>24.99</v>
      </c>
      <c r="L9582" s="1">
        <f>Sales[[#This Row],[ProductPrice]]*Sales[[#This Row],[OrderQuantity]]</f>
        <v>49.98</v>
      </c>
      <c r="M9582" s="1">
        <f>Sales[[#This Row],[OrderQuantity]]</f>
        <v>2</v>
      </c>
      <c r="N9582" s="1">
        <f>1</f>
        <v>1</v>
      </c>
      <c r="O9582" s="1">
        <f>Sales[[#This Row],[TotalSales]]-Sales[[#This Row],[TotalCost]]</f>
        <v>31.287399999999998</v>
      </c>
      <c r="P9582" s="1">
        <f>Sales[[#This Row],[ProductCost]]*Sales[[#This Row],[OrderQuantity]]</f>
        <v>18.692599999999999</v>
      </c>
      <c r="Q9582" s="1" t="str">
        <f>VLOOKUP(Sales[[#This Row],[ProductKey]], Products!$A$2:$D$1000, 4, FALSE)</f>
        <v>ML Road Tire</v>
      </c>
    </row>
    <row r="9583" spans="1:17" x14ac:dyDescent="0.25">
      <c r="A9583" s="2">
        <v>38293</v>
      </c>
      <c r="B9583" s="1" t="s">
        <v>4257</v>
      </c>
      <c r="C9583">
        <v>528</v>
      </c>
      <c r="D9583">
        <v>16866</v>
      </c>
      <c r="E9583">
        <v>4</v>
      </c>
      <c r="F9583">
        <v>3</v>
      </c>
      <c r="G9583">
        <v>2</v>
      </c>
      <c r="H9583" s="2">
        <v>43406</v>
      </c>
      <c r="I9583" t="str">
        <f>VLOOKUP(Sales[[#This Row],[TerritoryKey]], Territories[], 2, FALSE)</f>
        <v>Southwest</v>
      </c>
      <c r="J9583">
        <f>_xlfn.XLOOKUP(Sales[[#This Row],[ProductKey]], Products!$A:$A, Products!$J:$J)</f>
        <v>1.8663000000000001</v>
      </c>
      <c r="K9583">
        <f>_xlfn.XLOOKUP(Sales[[#This Row],[ProductKey]], Products!$A:$A, Products!$K:$K)</f>
        <v>4.99</v>
      </c>
      <c r="L9583" s="1">
        <f>Sales[[#This Row],[ProductPrice]]*Sales[[#This Row],[OrderQuantity]]</f>
        <v>9.98</v>
      </c>
      <c r="M9583" s="1">
        <f>Sales[[#This Row],[OrderQuantity]]</f>
        <v>2</v>
      </c>
      <c r="N9583" s="1">
        <f>1</f>
        <v>1</v>
      </c>
      <c r="O9583" s="1">
        <f>Sales[[#This Row],[TotalSales]]-Sales[[#This Row],[TotalCost]]</f>
        <v>6.2474000000000007</v>
      </c>
      <c r="P9583" s="1">
        <f>Sales[[#This Row],[ProductCost]]*Sales[[#This Row],[OrderQuantity]]</f>
        <v>3.7326000000000001</v>
      </c>
      <c r="Q9583" s="1" t="str">
        <f>VLOOKUP(Sales[[#This Row],[ProductKey]], Products!$A$2:$D$1000, 4, FALSE)</f>
        <v>Mountain Tire Tube</v>
      </c>
    </row>
    <row r="9584" spans="1:17" x14ac:dyDescent="0.25">
      <c r="A9584" s="2">
        <v>38292</v>
      </c>
      <c r="B9584" s="1" t="s">
        <v>4261</v>
      </c>
      <c r="C9584">
        <v>478</v>
      </c>
      <c r="D9584">
        <v>19028</v>
      </c>
      <c r="E9584">
        <v>7</v>
      </c>
      <c r="F9584">
        <v>3</v>
      </c>
      <c r="G9584">
        <v>2</v>
      </c>
      <c r="H9584" s="2">
        <v>43405</v>
      </c>
      <c r="I9584" t="str">
        <f>VLOOKUP(Sales[[#This Row],[TerritoryKey]], Territories[], 2, FALSE)</f>
        <v>France</v>
      </c>
      <c r="J9584">
        <f>_xlfn.XLOOKUP(Sales[[#This Row],[ProductKey]], Products!$A:$A, Products!$J:$J)</f>
        <v>3.7363</v>
      </c>
      <c r="K9584">
        <f>_xlfn.XLOOKUP(Sales[[#This Row],[ProductKey]], Products!$A:$A, Products!$K:$K)</f>
        <v>9.99</v>
      </c>
      <c r="L9584" s="1">
        <f>Sales[[#This Row],[ProductPrice]]*Sales[[#This Row],[OrderQuantity]]</f>
        <v>19.98</v>
      </c>
      <c r="M9584" s="1">
        <f>Sales[[#This Row],[OrderQuantity]]</f>
        <v>2</v>
      </c>
      <c r="N9584" s="1">
        <f>1</f>
        <v>1</v>
      </c>
      <c r="O9584" s="1">
        <f>Sales[[#This Row],[TotalSales]]-Sales[[#This Row],[TotalCost]]</f>
        <v>12.507400000000001</v>
      </c>
      <c r="P9584" s="1">
        <f>Sales[[#This Row],[ProductCost]]*Sales[[#This Row],[OrderQuantity]]</f>
        <v>7.4725999999999999</v>
      </c>
      <c r="Q9584" s="1" t="str">
        <f>VLOOKUP(Sales[[#This Row],[ProductKey]], Products!$A$2:$D$1000, 4, FALSE)</f>
        <v>Mountain Bottle Cage</v>
      </c>
    </row>
    <row r="9585" spans="1:17" x14ac:dyDescent="0.25">
      <c r="A9585" s="2">
        <v>38109</v>
      </c>
      <c r="B9585" s="1" t="s">
        <v>4322</v>
      </c>
      <c r="C9585">
        <v>541</v>
      </c>
      <c r="D9585">
        <v>27764</v>
      </c>
      <c r="E9585">
        <v>7</v>
      </c>
      <c r="F9585">
        <v>3</v>
      </c>
      <c r="G9585">
        <v>2</v>
      </c>
      <c r="H9585" s="2">
        <v>43222</v>
      </c>
      <c r="I9585" t="str">
        <f>VLOOKUP(Sales[[#This Row],[TerritoryKey]], Territories[], 2, FALSE)</f>
        <v>France</v>
      </c>
      <c r="J9585">
        <f>_xlfn.XLOOKUP(Sales[[#This Row],[ProductKey]], Products!$A:$A, Products!$J:$J)</f>
        <v>10.8423</v>
      </c>
      <c r="K9585">
        <f>_xlfn.XLOOKUP(Sales[[#This Row],[ProductKey]], Products!$A:$A, Products!$K:$K)</f>
        <v>28.99</v>
      </c>
      <c r="L9585" s="1">
        <f>Sales[[#This Row],[ProductPrice]]*Sales[[#This Row],[OrderQuantity]]</f>
        <v>57.98</v>
      </c>
      <c r="M9585" s="1">
        <f>Sales[[#This Row],[OrderQuantity]]</f>
        <v>2</v>
      </c>
      <c r="N9585" s="1">
        <f>1</f>
        <v>1</v>
      </c>
      <c r="O9585" s="1">
        <f>Sales[[#This Row],[TotalSales]]-Sales[[#This Row],[TotalCost]]</f>
        <v>36.295400000000001</v>
      </c>
      <c r="P9585" s="1">
        <f>Sales[[#This Row],[ProductCost]]*Sales[[#This Row],[OrderQuantity]]</f>
        <v>21.6846</v>
      </c>
      <c r="Q9585" s="1" t="str">
        <f>VLOOKUP(Sales[[#This Row],[ProductKey]], Products!$A$2:$D$1000, 4, FALSE)</f>
        <v>Touring Tire</v>
      </c>
    </row>
    <row r="9586" spans="1:17" x14ac:dyDescent="0.25">
      <c r="A9586" s="2">
        <v>38140</v>
      </c>
      <c r="B9586" s="1" t="s">
        <v>4345</v>
      </c>
      <c r="C9586">
        <v>478</v>
      </c>
      <c r="D9586">
        <v>18633</v>
      </c>
      <c r="E9586">
        <v>10</v>
      </c>
      <c r="F9586">
        <v>3</v>
      </c>
      <c r="G9586">
        <v>2</v>
      </c>
      <c r="H9586" s="2">
        <v>43253</v>
      </c>
      <c r="I9586" t="str">
        <f>VLOOKUP(Sales[[#This Row],[TerritoryKey]], Territories[], 2, FALSE)</f>
        <v>United Kingdom</v>
      </c>
      <c r="J9586">
        <f>_xlfn.XLOOKUP(Sales[[#This Row],[ProductKey]], Products!$A:$A, Products!$J:$J)</f>
        <v>3.7363</v>
      </c>
      <c r="K9586">
        <f>_xlfn.XLOOKUP(Sales[[#This Row],[ProductKey]], Products!$A:$A, Products!$K:$K)</f>
        <v>9.99</v>
      </c>
      <c r="L9586" s="1">
        <f>Sales[[#This Row],[ProductPrice]]*Sales[[#This Row],[OrderQuantity]]</f>
        <v>19.98</v>
      </c>
      <c r="M9586" s="1">
        <f>Sales[[#This Row],[OrderQuantity]]</f>
        <v>2</v>
      </c>
      <c r="N9586" s="1">
        <f>1</f>
        <v>1</v>
      </c>
      <c r="O9586" s="1">
        <f>Sales[[#This Row],[TotalSales]]-Sales[[#This Row],[TotalCost]]</f>
        <v>12.507400000000001</v>
      </c>
      <c r="P9586" s="1">
        <f>Sales[[#This Row],[ProductCost]]*Sales[[#This Row],[OrderQuantity]]</f>
        <v>7.4725999999999999</v>
      </c>
      <c r="Q9586" s="1" t="str">
        <f>VLOOKUP(Sales[[#This Row],[ProductKey]], Products!$A$2:$D$1000, 4, FALSE)</f>
        <v>Mountain Bottle Cage</v>
      </c>
    </row>
    <row r="9587" spans="1:17" x14ac:dyDescent="0.25">
      <c r="A9587" s="2">
        <v>38108</v>
      </c>
      <c r="B9587" s="1" t="s">
        <v>4347</v>
      </c>
      <c r="C9587">
        <v>464</v>
      </c>
      <c r="D9587">
        <v>15102</v>
      </c>
      <c r="E9587">
        <v>10</v>
      </c>
      <c r="F9587">
        <v>3</v>
      </c>
      <c r="G9587">
        <v>2</v>
      </c>
      <c r="H9587" s="2">
        <v>43221</v>
      </c>
      <c r="I9587" t="str">
        <f>VLOOKUP(Sales[[#This Row],[TerritoryKey]], Territories[], 2, FALSE)</f>
        <v>United Kingdom</v>
      </c>
      <c r="J9587">
        <f>_xlfn.XLOOKUP(Sales[[#This Row],[ProductKey]], Products!$A:$A, Products!$J:$J)</f>
        <v>9.7135999999999996</v>
      </c>
      <c r="K9587">
        <f>_xlfn.XLOOKUP(Sales[[#This Row],[ProductKey]], Products!$A:$A, Products!$K:$K)</f>
        <v>23.548100000000002</v>
      </c>
      <c r="L9587" s="1">
        <f>Sales[[#This Row],[ProductPrice]]*Sales[[#This Row],[OrderQuantity]]</f>
        <v>47.096200000000003</v>
      </c>
      <c r="M9587" s="1">
        <f>Sales[[#This Row],[OrderQuantity]]</f>
        <v>2</v>
      </c>
      <c r="N9587" s="1">
        <f>1</f>
        <v>1</v>
      </c>
      <c r="O9587" s="1">
        <f>Sales[[#This Row],[TotalSales]]-Sales[[#This Row],[TotalCost]]</f>
        <v>27.669000000000004</v>
      </c>
      <c r="P9587" s="1">
        <f>Sales[[#This Row],[ProductCost]]*Sales[[#This Row],[OrderQuantity]]</f>
        <v>19.427199999999999</v>
      </c>
      <c r="Q9587" s="1" t="str">
        <f>VLOOKUP(Sales[[#This Row],[ProductKey]], Products!$A$2:$D$1000, 4, FALSE)</f>
        <v>Half-Finger Gloves, M</v>
      </c>
    </row>
    <row r="9588" spans="1:17" x14ac:dyDescent="0.25">
      <c r="A9588" s="2">
        <v>38169</v>
      </c>
      <c r="B9588" s="1" t="s">
        <v>4385</v>
      </c>
      <c r="C9588">
        <v>485</v>
      </c>
      <c r="D9588">
        <v>11841</v>
      </c>
      <c r="E9588">
        <v>6</v>
      </c>
      <c r="F9588">
        <v>3</v>
      </c>
      <c r="G9588">
        <v>2</v>
      </c>
      <c r="H9588" s="2">
        <v>43282</v>
      </c>
      <c r="I9588" t="str">
        <f>VLOOKUP(Sales[[#This Row],[TerritoryKey]], Territories[], 2, FALSE)</f>
        <v>Canada</v>
      </c>
      <c r="J9588">
        <f>_xlfn.XLOOKUP(Sales[[#This Row],[ProductKey]], Products!$A:$A, Products!$J:$J)</f>
        <v>8.2204999999999995</v>
      </c>
      <c r="K9588">
        <f>_xlfn.XLOOKUP(Sales[[#This Row],[ProductKey]], Products!$A:$A, Products!$K:$K)</f>
        <v>21.98</v>
      </c>
      <c r="L9588" s="1">
        <f>Sales[[#This Row],[ProductPrice]]*Sales[[#This Row],[OrderQuantity]]</f>
        <v>43.96</v>
      </c>
      <c r="M9588" s="1">
        <f>Sales[[#This Row],[OrderQuantity]]</f>
        <v>2</v>
      </c>
      <c r="N9588" s="1">
        <f>1</f>
        <v>1</v>
      </c>
      <c r="O9588" s="1">
        <f>Sales[[#This Row],[TotalSales]]-Sales[[#This Row],[TotalCost]]</f>
        <v>27.519000000000002</v>
      </c>
      <c r="P9588" s="1">
        <f>Sales[[#This Row],[ProductCost]]*Sales[[#This Row],[OrderQuantity]]</f>
        <v>16.440999999999999</v>
      </c>
      <c r="Q9588" s="1" t="str">
        <f>VLOOKUP(Sales[[#This Row],[ProductKey]], Products!$A$2:$D$1000, 4, FALSE)</f>
        <v>Fender Set - Mountain</v>
      </c>
    </row>
    <row r="9589" spans="1:17" x14ac:dyDescent="0.25">
      <c r="A9589" s="2">
        <v>38079</v>
      </c>
      <c r="B9589" s="1" t="s">
        <v>4396</v>
      </c>
      <c r="C9589">
        <v>529</v>
      </c>
      <c r="D9589">
        <v>26020</v>
      </c>
      <c r="E9589">
        <v>9</v>
      </c>
      <c r="F9589">
        <v>3</v>
      </c>
      <c r="G9589">
        <v>2</v>
      </c>
      <c r="H9589" s="2">
        <v>43192</v>
      </c>
      <c r="I9589" t="str">
        <f>VLOOKUP(Sales[[#This Row],[TerritoryKey]], Territories[], 2, FALSE)</f>
        <v>Australia</v>
      </c>
      <c r="J9589">
        <f>_xlfn.XLOOKUP(Sales[[#This Row],[ProductKey]], Products!$A:$A, Products!$J:$J)</f>
        <v>1.4923</v>
      </c>
      <c r="K9589">
        <f>_xlfn.XLOOKUP(Sales[[#This Row],[ProductKey]], Products!$A:$A, Products!$K:$K)</f>
        <v>3.99</v>
      </c>
      <c r="L9589" s="1">
        <f>Sales[[#This Row],[ProductPrice]]*Sales[[#This Row],[OrderQuantity]]</f>
        <v>7.98</v>
      </c>
      <c r="M9589" s="1">
        <f>Sales[[#This Row],[OrderQuantity]]</f>
        <v>2</v>
      </c>
      <c r="N9589" s="1">
        <f>1</f>
        <v>1</v>
      </c>
      <c r="O9589" s="1">
        <f>Sales[[#This Row],[TotalSales]]-Sales[[#This Row],[TotalCost]]</f>
        <v>4.9954000000000001</v>
      </c>
      <c r="P9589" s="1">
        <f>Sales[[#This Row],[ProductCost]]*Sales[[#This Row],[OrderQuantity]]</f>
        <v>2.9845999999999999</v>
      </c>
      <c r="Q9589" s="1" t="str">
        <f>VLOOKUP(Sales[[#This Row],[ProductKey]], Products!$A$2:$D$1000, 4, FALSE)</f>
        <v>Road Tire Tube</v>
      </c>
    </row>
    <row r="9590" spans="1:17" x14ac:dyDescent="0.25">
      <c r="A9590" s="2">
        <v>38108</v>
      </c>
      <c r="B9590" s="1" t="s">
        <v>4397</v>
      </c>
      <c r="C9590">
        <v>529</v>
      </c>
      <c r="D9590">
        <v>24304</v>
      </c>
      <c r="E9590">
        <v>9</v>
      </c>
      <c r="F9590">
        <v>3</v>
      </c>
      <c r="G9590">
        <v>2</v>
      </c>
      <c r="H9590" s="2">
        <v>43221</v>
      </c>
      <c r="I9590" t="str">
        <f>VLOOKUP(Sales[[#This Row],[TerritoryKey]], Territories[], 2, FALSE)</f>
        <v>Australia</v>
      </c>
      <c r="J9590">
        <f>_xlfn.XLOOKUP(Sales[[#This Row],[ProductKey]], Products!$A:$A, Products!$J:$J)</f>
        <v>1.4923</v>
      </c>
      <c r="K9590">
        <f>_xlfn.XLOOKUP(Sales[[#This Row],[ProductKey]], Products!$A:$A, Products!$K:$K)</f>
        <v>3.99</v>
      </c>
      <c r="L9590" s="1">
        <f>Sales[[#This Row],[ProductPrice]]*Sales[[#This Row],[OrderQuantity]]</f>
        <v>7.98</v>
      </c>
      <c r="M9590" s="1">
        <f>Sales[[#This Row],[OrderQuantity]]</f>
        <v>2</v>
      </c>
      <c r="N9590" s="1">
        <f>1</f>
        <v>1</v>
      </c>
      <c r="O9590" s="1">
        <f>Sales[[#This Row],[TotalSales]]-Sales[[#This Row],[TotalCost]]</f>
        <v>4.9954000000000001</v>
      </c>
      <c r="P9590" s="1">
        <f>Sales[[#This Row],[ProductCost]]*Sales[[#This Row],[OrderQuantity]]</f>
        <v>2.9845999999999999</v>
      </c>
      <c r="Q9590" s="1" t="str">
        <f>VLOOKUP(Sales[[#This Row],[ProductKey]], Products!$A$2:$D$1000, 4, FALSE)</f>
        <v>Road Tire Tube</v>
      </c>
    </row>
    <row r="9591" spans="1:17" x14ac:dyDescent="0.25">
      <c r="A9591" s="2">
        <v>38139</v>
      </c>
      <c r="B9591" s="1" t="s">
        <v>4409</v>
      </c>
      <c r="C9591">
        <v>464</v>
      </c>
      <c r="D9591">
        <v>11147</v>
      </c>
      <c r="E9591">
        <v>9</v>
      </c>
      <c r="F9591">
        <v>3</v>
      </c>
      <c r="G9591">
        <v>2</v>
      </c>
      <c r="H9591" s="2">
        <v>43252</v>
      </c>
      <c r="I9591" t="str">
        <f>VLOOKUP(Sales[[#This Row],[TerritoryKey]], Territories[], 2, FALSE)</f>
        <v>Australia</v>
      </c>
      <c r="J9591">
        <f>_xlfn.XLOOKUP(Sales[[#This Row],[ProductKey]], Products!$A:$A, Products!$J:$J)</f>
        <v>9.7135999999999996</v>
      </c>
      <c r="K9591">
        <f>_xlfn.XLOOKUP(Sales[[#This Row],[ProductKey]], Products!$A:$A, Products!$K:$K)</f>
        <v>23.548100000000002</v>
      </c>
      <c r="L9591" s="1">
        <f>Sales[[#This Row],[ProductPrice]]*Sales[[#This Row],[OrderQuantity]]</f>
        <v>47.096200000000003</v>
      </c>
      <c r="M9591" s="1">
        <f>Sales[[#This Row],[OrderQuantity]]</f>
        <v>2</v>
      </c>
      <c r="N9591" s="1">
        <f>1</f>
        <v>1</v>
      </c>
      <c r="O9591" s="1">
        <f>Sales[[#This Row],[TotalSales]]-Sales[[#This Row],[TotalCost]]</f>
        <v>27.669000000000004</v>
      </c>
      <c r="P9591" s="1">
        <f>Sales[[#This Row],[ProductCost]]*Sales[[#This Row],[OrderQuantity]]</f>
        <v>19.427199999999999</v>
      </c>
      <c r="Q9591" s="1" t="str">
        <f>VLOOKUP(Sales[[#This Row],[ProductKey]], Products!$A$2:$D$1000, 4, FALSE)</f>
        <v>Half-Finger Gloves, M</v>
      </c>
    </row>
    <row r="9592" spans="1:17" x14ac:dyDescent="0.25">
      <c r="A9592" s="2">
        <v>38322</v>
      </c>
      <c r="B9592" s="1" t="s">
        <v>4432</v>
      </c>
      <c r="C9592">
        <v>529</v>
      </c>
      <c r="D9592">
        <v>22467</v>
      </c>
      <c r="E9592">
        <v>10</v>
      </c>
      <c r="F9592">
        <v>3</v>
      </c>
      <c r="G9592">
        <v>2</v>
      </c>
      <c r="H9592" s="2">
        <v>43435</v>
      </c>
      <c r="I9592" t="str">
        <f>VLOOKUP(Sales[[#This Row],[TerritoryKey]], Territories[], 2, FALSE)</f>
        <v>United Kingdom</v>
      </c>
      <c r="J9592">
        <f>_xlfn.XLOOKUP(Sales[[#This Row],[ProductKey]], Products!$A:$A, Products!$J:$J)</f>
        <v>1.4923</v>
      </c>
      <c r="K9592">
        <f>_xlfn.XLOOKUP(Sales[[#This Row],[ProductKey]], Products!$A:$A, Products!$K:$K)</f>
        <v>3.99</v>
      </c>
      <c r="L9592" s="1">
        <f>Sales[[#This Row],[ProductPrice]]*Sales[[#This Row],[OrderQuantity]]</f>
        <v>7.98</v>
      </c>
      <c r="M9592" s="1">
        <f>Sales[[#This Row],[OrderQuantity]]</f>
        <v>2</v>
      </c>
      <c r="N9592" s="1">
        <f>1</f>
        <v>1</v>
      </c>
      <c r="O9592" s="1">
        <f>Sales[[#This Row],[TotalSales]]-Sales[[#This Row],[TotalCost]]</f>
        <v>4.9954000000000001</v>
      </c>
      <c r="P9592" s="1">
        <f>Sales[[#This Row],[ProductCost]]*Sales[[#This Row],[OrderQuantity]]</f>
        <v>2.9845999999999999</v>
      </c>
      <c r="Q9592" s="1" t="str">
        <f>VLOOKUP(Sales[[#This Row],[ProductKey]], Products!$A$2:$D$1000, 4, FALSE)</f>
        <v>Road Tire Tube</v>
      </c>
    </row>
    <row r="9593" spans="1:17" x14ac:dyDescent="0.25">
      <c r="A9593" s="2">
        <v>38108</v>
      </c>
      <c r="B9593" s="1" t="s">
        <v>4440</v>
      </c>
      <c r="C9593">
        <v>478</v>
      </c>
      <c r="D9593">
        <v>14146</v>
      </c>
      <c r="E9593">
        <v>10</v>
      </c>
      <c r="F9593">
        <v>3</v>
      </c>
      <c r="G9593">
        <v>2</v>
      </c>
      <c r="H9593" s="2">
        <v>43221</v>
      </c>
      <c r="I9593" t="str">
        <f>VLOOKUP(Sales[[#This Row],[TerritoryKey]], Territories[], 2, FALSE)</f>
        <v>United Kingdom</v>
      </c>
      <c r="J9593">
        <f>_xlfn.XLOOKUP(Sales[[#This Row],[ProductKey]], Products!$A:$A, Products!$J:$J)</f>
        <v>3.7363</v>
      </c>
      <c r="K9593">
        <f>_xlfn.XLOOKUP(Sales[[#This Row],[ProductKey]], Products!$A:$A, Products!$K:$K)</f>
        <v>9.99</v>
      </c>
      <c r="L9593" s="1">
        <f>Sales[[#This Row],[ProductPrice]]*Sales[[#This Row],[OrderQuantity]]</f>
        <v>19.98</v>
      </c>
      <c r="M9593" s="1">
        <f>Sales[[#This Row],[OrderQuantity]]</f>
        <v>2</v>
      </c>
      <c r="N9593" s="1">
        <f>1</f>
        <v>1</v>
      </c>
      <c r="O9593" s="1">
        <f>Sales[[#This Row],[TotalSales]]-Sales[[#This Row],[TotalCost]]</f>
        <v>12.507400000000001</v>
      </c>
      <c r="P9593" s="1">
        <f>Sales[[#This Row],[ProductCost]]*Sales[[#This Row],[OrderQuantity]]</f>
        <v>7.4725999999999999</v>
      </c>
      <c r="Q9593" s="1" t="str">
        <f>VLOOKUP(Sales[[#This Row],[ProductKey]], Products!$A$2:$D$1000, 4, FALSE)</f>
        <v>Mountain Bottle Cage</v>
      </c>
    </row>
    <row r="9594" spans="1:17" x14ac:dyDescent="0.25">
      <c r="A9594" s="2">
        <v>38109</v>
      </c>
      <c r="B9594" s="1" t="s">
        <v>4459</v>
      </c>
      <c r="C9594">
        <v>535</v>
      </c>
      <c r="D9594">
        <v>16345</v>
      </c>
      <c r="E9594">
        <v>9</v>
      </c>
      <c r="F9594">
        <v>3</v>
      </c>
      <c r="G9594">
        <v>2</v>
      </c>
      <c r="H9594" s="2">
        <v>43222</v>
      </c>
      <c r="I9594" t="str">
        <f>VLOOKUP(Sales[[#This Row],[TerritoryKey]], Territories[], 2, FALSE)</f>
        <v>Australia</v>
      </c>
      <c r="J9594">
        <f>_xlfn.XLOOKUP(Sales[[#This Row],[ProductKey]], Products!$A:$A, Products!$J:$J)</f>
        <v>9.3462999999999994</v>
      </c>
      <c r="K9594">
        <f>_xlfn.XLOOKUP(Sales[[#This Row],[ProductKey]], Products!$A:$A, Products!$K:$K)</f>
        <v>24.99</v>
      </c>
      <c r="L9594" s="1">
        <f>Sales[[#This Row],[ProductPrice]]*Sales[[#This Row],[OrderQuantity]]</f>
        <v>49.98</v>
      </c>
      <c r="M9594" s="1">
        <f>Sales[[#This Row],[OrderQuantity]]</f>
        <v>2</v>
      </c>
      <c r="N9594" s="1">
        <f>1</f>
        <v>1</v>
      </c>
      <c r="O9594" s="1">
        <f>Sales[[#This Row],[TotalSales]]-Sales[[#This Row],[TotalCost]]</f>
        <v>31.287399999999998</v>
      </c>
      <c r="P9594" s="1">
        <f>Sales[[#This Row],[ProductCost]]*Sales[[#This Row],[OrderQuantity]]</f>
        <v>18.692599999999999</v>
      </c>
      <c r="Q9594" s="1" t="str">
        <f>VLOOKUP(Sales[[#This Row],[ProductKey]], Products!$A$2:$D$1000, 4, FALSE)</f>
        <v>LL Mountain Tire</v>
      </c>
    </row>
    <row r="9595" spans="1:17" x14ac:dyDescent="0.25">
      <c r="A9595" s="2">
        <v>38171</v>
      </c>
      <c r="B9595" s="1" t="s">
        <v>4461</v>
      </c>
      <c r="C9595">
        <v>539</v>
      </c>
      <c r="D9595">
        <v>18011</v>
      </c>
      <c r="E9595">
        <v>7</v>
      </c>
      <c r="F9595">
        <v>3</v>
      </c>
      <c r="G9595">
        <v>2</v>
      </c>
      <c r="H9595" s="2">
        <v>43284</v>
      </c>
      <c r="I9595" t="str">
        <f>VLOOKUP(Sales[[#This Row],[TerritoryKey]], Territories[], 2, FALSE)</f>
        <v>France</v>
      </c>
      <c r="J9595">
        <f>_xlfn.XLOOKUP(Sales[[#This Row],[ProductKey]], Products!$A:$A, Products!$J:$J)</f>
        <v>9.3462999999999994</v>
      </c>
      <c r="K9595">
        <f>_xlfn.XLOOKUP(Sales[[#This Row],[ProductKey]], Products!$A:$A, Products!$K:$K)</f>
        <v>24.99</v>
      </c>
      <c r="L9595" s="1">
        <f>Sales[[#This Row],[ProductPrice]]*Sales[[#This Row],[OrderQuantity]]</f>
        <v>49.98</v>
      </c>
      <c r="M9595" s="1">
        <f>Sales[[#This Row],[OrderQuantity]]</f>
        <v>2</v>
      </c>
      <c r="N9595" s="1">
        <f>1</f>
        <v>1</v>
      </c>
      <c r="O9595" s="1">
        <f>Sales[[#This Row],[TotalSales]]-Sales[[#This Row],[TotalCost]]</f>
        <v>31.287399999999998</v>
      </c>
      <c r="P9595" s="1">
        <f>Sales[[#This Row],[ProductCost]]*Sales[[#This Row],[OrderQuantity]]</f>
        <v>18.692599999999999</v>
      </c>
      <c r="Q9595" s="1" t="str">
        <f>VLOOKUP(Sales[[#This Row],[ProductKey]], Products!$A$2:$D$1000, 4, FALSE)</f>
        <v>ML Road Tire</v>
      </c>
    </row>
    <row r="9596" spans="1:17" x14ac:dyDescent="0.25">
      <c r="A9596" s="2">
        <v>38262</v>
      </c>
      <c r="B9596" s="1" t="s">
        <v>4469</v>
      </c>
      <c r="C9596">
        <v>485</v>
      </c>
      <c r="D9596">
        <v>11199</v>
      </c>
      <c r="E9596">
        <v>4</v>
      </c>
      <c r="F9596">
        <v>3</v>
      </c>
      <c r="G9596">
        <v>2</v>
      </c>
      <c r="H9596" s="2">
        <v>43375</v>
      </c>
      <c r="I9596" t="str">
        <f>VLOOKUP(Sales[[#This Row],[TerritoryKey]], Territories[], 2, FALSE)</f>
        <v>Southwest</v>
      </c>
      <c r="J9596">
        <f>_xlfn.XLOOKUP(Sales[[#This Row],[ProductKey]], Products!$A:$A, Products!$J:$J)</f>
        <v>8.2204999999999995</v>
      </c>
      <c r="K9596">
        <f>_xlfn.XLOOKUP(Sales[[#This Row],[ProductKey]], Products!$A:$A, Products!$K:$K)</f>
        <v>21.98</v>
      </c>
      <c r="L9596" s="1">
        <f>Sales[[#This Row],[ProductPrice]]*Sales[[#This Row],[OrderQuantity]]</f>
        <v>43.96</v>
      </c>
      <c r="M9596" s="1">
        <f>Sales[[#This Row],[OrderQuantity]]</f>
        <v>2</v>
      </c>
      <c r="N9596" s="1">
        <f>1</f>
        <v>1</v>
      </c>
      <c r="O9596" s="1">
        <f>Sales[[#This Row],[TotalSales]]-Sales[[#This Row],[TotalCost]]</f>
        <v>27.519000000000002</v>
      </c>
      <c r="P9596" s="1">
        <f>Sales[[#This Row],[ProductCost]]*Sales[[#This Row],[OrderQuantity]]</f>
        <v>16.440999999999999</v>
      </c>
      <c r="Q9596" s="1" t="str">
        <f>VLOOKUP(Sales[[#This Row],[ProductKey]], Products!$A$2:$D$1000, 4, FALSE)</f>
        <v>Fender Set - Mountain</v>
      </c>
    </row>
    <row r="9597" spans="1:17" x14ac:dyDescent="0.25">
      <c r="A9597" s="2">
        <v>38140</v>
      </c>
      <c r="B9597" s="1" t="s">
        <v>4496</v>
      </c>
      <c r="C9597">
        <v>529</v>
      </c>
      <c r="D9597">
        <v>24283</v>
      </c>
      <c r="E9597">
        <v>9</v>
      </c>
      <c r="F9597">
        <v>3</v>
      </c>
      <c r="G9597">
        <v>2</v>
      </c>
      <c r="H9597" s="2">
        <v>43253</v>
      </c>
      <c r="I9597" t="str">
        <f>VLOOKUP(Sales[[#This Row],[TerritoryKey]], Territories[], 2, FALSE)</f>
        <v>Australia</v>
      </c>
      <c r="J9597">
        <f>_xlfn.XLOOKUP(Sales[[#This Row],[ProductKey]], Products!$A:$A, Products!$J:$J)</f>
        <v>1.4923</v>
      </c>
      <c r="K9597">
        <f>_xlfn.XLOOKUP(Sales[[#This Row],[ProductKey]], Products!$A:$A, Products!$K:$K)</f>
        <v>3.99</v>
      </c>
      <c r="L9597" s="1">
        <f>Sales[[#This Row],[ProductPrice]]*Sales[[#This Row],[OrderQuantity]]</f>
        <v>7.98</v>
      </c>
      <c r="M9597" s="1">
        <f>Sales[[#This Row],[OrderQuantity]]</f>
        <v>2</v>
      </c>
      <c r="N9597" s="1">
        <f>1</f>
        <v>1</v>
      </c>
      <c r="O9597" s="1">
        <f>Sales[[#This Row],[TotalSales]]-Sales[[#This Row],[TotalCost]]</f>
        <v>4.9954000000000001</v>
      </c>
      <c r="P9597" s="1">
        <f>Sales[[#This Row],[ProductCost]]*Sales[[#This Row],[OrderQuantity]]</f>
        <v>2.9845999999999999</v>
      </c>
      <c r="Q9597" s="1" t="str">
        <f>VLOOKUP(Sales[[#This Row],[ProductKey]], Products!$A$2:$D$1000, 4, FALSE)</f>
        <v>Road Tire Tube</v>
      </c>
    </row>
    <row r="9598" spans="1:17" x14ac:dyDescent="0.25">
      <c r="A9598" s="2">
        <v>38201</v>
      </c>
      <c r="B9598" s="1" t="s">
        <v>4514</v>
      </c>
      <c r="C9598">
        <v>529</v>
      </c>
      <c r="D9598">
        <v>23471</v>
      </c>
      <c r="E9598">
        <v>4</v>
      </c>
      <c r="F9598">
        <v>3</v>
      </c>
      <c r="G9598">
        <v>2</v>
      </c>
      <c r="H9598" s="2">
        <v>43314</v>
      </c>
      <c r="I9598" t="str">
        <f>VLOOKUP(Sales[[#This Row],[TerritoryKey]], Territories[], 2, FALSE)</f>
        <v>Southwest</v>
      </c>
      <c r="J9598">
        <f>_xlfn.XLOOKUP(Sales[[#This Row],[ProductKey]], Products!$A:$A, Products!$J:$J)</f>
        <v>1.4923</v>
      </c>
      <c r="K9598">
        <f>_xlfn.XLOOKUP(Sales[[#This Row],[ProductKey]], Products!$A:$A, Products!$K:$K)</f>
        <v>3.99</v>
      </c>
      <c r="L9598" s="1">
        <f>Sales[[#This Row],[ProductPrice]]*Sales[[#This Row],[OrderQuantity]]</f>
        <v>7.98</v>
      </c>
      <c r="M9598" s="1">
        <f>Sales[[#This Row],[OrderQuantity]]</f>
        <v>2</v>
      </c>
      <c r="N9598" s="1">
        <f>1</f>
        <v>1</v>
      </c>
      <c r="O9598" s="1">
        <f>Sales[[#This Row],[TotalSales]]-Sales[[#This Row],[TotalCost]]</f>
        <v>4.9954000000000001</v>
      </c>
      <c r="P9598" s="1">
        <f>Sales[[#This Row],[ProductCost]]*Sales[[#This Row],[OrderQuantity]]</f>
        <v>2.9845999999999999</v>
      </c>
      <c r="Q9598" s="1" t="str">
        <f>VLOOKUP(Sales[[#This Row],[ProductKey]], Products!$A$2:$D$1000, 4, FALSE)</f>
        <v>Road Tire Tube</v>
      </c>
    </row>
    <row r="9599" spans="1:17" x14ac:dyDescent="0.25">
      <c r="A9599" s="2">
        <v>38141</v>
      </c>
      <c r="B9599" s="1" t="s">
        <v>4515</v>
      </c>
      <c r="C9599">
        <v>536</v>
      </c>
      <c r="D9599">
        <v>14555</v>
      </c>
      <c r="E9599">
        <v>7</v>
      </c>
      <c r="F9599">
        <v>3</v>
      </c>
      <c r="G9599">
        <v>2</v>
      </c>
      <c r="H9599" s="2">
        <v>43254</v>
      </c>
      <c r="I9599" t="str">
        <f>VLOOKUP(Sales[[#This Row],[TerritoryKey]], Territories[], 2, FALSE)</f>
        <v>France</v>
      </c>
      <c r="J9599">
        <f>_xlfn.XLOOKUP(Sales[[#This Row],[ProductKey]], Products!$A:$A, Products!$J:$J)</f>
        <v>11.2163</v>
      </c>
      <c r="K9599">
        <f>_xlfn.XLOOKUP(Sales[[#This Row],[ProductKey]], Products!$A:$A, Products!$K:$K)</f>
        <v>29.99</v>
      </c>
      <c r="L9599" s="1">
        <f>Sales[[#This Row],[ProductPrice]]*Sales[[#This Row],[OrderQuantity]]</f>
        <v>59.98</v>
      </c>
      <c r="M9599" s="1">
        <f>Sales[[#This Row],[OrderQuantity]]</f>
        <v>2</v>
      </c>
      <c r="N9599" s="1">
        <f>1</f>
        <v>1</v>
      </c>
      <c r="O9599" s="1">
        <f>Sales[[#This Row],[TotalSales]]-Sales[[#This Row],[TotalCost]]</f>
        <v>37.547399999999996</v>
      </c>
      <c r="P9599" s="1">
        <f>Sales[[#This Row],[ProductCost]]*Sales[[#This Row],[OrderQuantity]]</f>
        <v>22.432600000000001</v>
      </c>
      <c r="Q9599" s="1" t="str">
        <f>VLOOKUP(Sales[[#This Row],[ProductKey]], Products!$A$2:$D$1000, 4, FALSE)</f>
        <v>ML Mountain Tire</v>
      </c>
    </row>
    <row r="9600" spans="1:17" x14ac:dyDescent="0.25">
      <c r="A9600" s="2">
        <v>37987</v>
      </c>
      <c r="B9600" s="1" t="s">
        <v>4520</v>
      </c>
      <c r="C9600">
        <v>530</v>
      </c>
      <c r="D9600">
        <v>13075</v>
      </c>
      <c r="E9600">
        <v>9</v>
      </c>
      <c r="F9600">
        <v>3</v>
      </c>
      <c r="G9600">
        <v>2</v>
      </c>
      <c r="H9600" s="2">
        <v>43101</v>
      </c>
      <c r="I9600" t="str">
        <f>VLOOKUP(Sales[[#This Row],[TerritoryKey]], Territories[], 2, FALSE)</f>
        <v>Australia</v>
      </c>
      <c r="J9600">
        <f>_xlfn.XLOOKUP(Sales[[#This Row],[ProductKey]], Products!$A:$A, Products!$J:$J)</f>
        <v>1.8663000000000001</v>
      </c>
      <c r="K9600">
        <f>_xlfn.XLOOKUP(Sales[[#This Row],[ProductKey]], Products!$A:$A, Products!$K:$K)</f>
        <v>4.99</v>
      </c>
      <c r="L9600" s="1">
        <f>Sales[[#This Row],[ProductPrice]]*Sales[[#This Row],[OrderQuantity]]</f>
        <v>9.98</v>
      </c>
      <c r="M9600" s="1">
        <f>Sales[[#This Row],[OrderQuantity]]</f>
        <v>2</v>
      </c>
      <c r="N9600" s="1">
        <f>1</f>
        <v>1</v>
      </c>
      <c r="O9600" s="1">
        <f>Sales[[#This Row],[TotalSales]]-Sales[[#This Row],[TotalCost]]</f>
        <v>6.2474000000000007</v>
      </c>
      <c r="P9600" s="1">
        <f>Sales[[#This Row],[ProductCost]]*Sales[[#This Row],[OrderQuantity]]</f>
        <v>3.7326000000000001</v>
      </c>
      <c r="Q9600" s="1" t="str">
        <f>VLOOKUP(Sales[[#This Row],[ProductKey]], Products!$A$2:$D$1000, 4, FALSE)</f>
        <v>Touring Tire Tube</v>
      </c>
    </row>
    <row r="9601" spans="1:17" x14ac:dyDescent="0.25">
      <c r="A9601" s="2">
        <v>38200</v>
      </c>
      <c r="B9601" s="1" t="s">
        <v>4533</v>
      </c>
      <c r="C9601">
        <v>478</v>
      </c>
      <c r="D9601">
        <v>15463</v>
      </c>
      <c r="E9601">
        <v>7</v>
      </c>
      <c r="F9601">
        <v>3</v>
      </c>
      <c r="G9601">
        <v>2</v>
      </c>
      <c r="H9601" s="2">
        <v>43313</v>
      </c>
      <c r="I9601" t="str">
        <f>VLOOKUP(Sales[[#This Row],[TerritoryKey]], Territories[], 2, FALSE)</f>
        <v>France</v>
      </c>
      <c r="J9601">
        <f>_xlfn.XLOOKUP(Sales[[#This Row],[ProductKey]], Products!$A:$A, Products!$J:$J)</f>
        <v>3.7363</v>
      </c>
      <c r="K9601">
        <f>_xlfn.XLOOKUP(Sales[[#This Row],[ProductKey]], Products!$A:$A, Products!$K:$K)</f>
        <v>9.99</v>
      </c>
      <c r="L9601" s="1">
        <f>Sales[[#This Row],[ProductPrice]]*Sales[[#This Row],[OrderQuantity]]</f>
        <v>19.98</v>
      </c>
      <c r="M9601" s="1">
        <f>Sales[[#This Row],[OrderQuantity]]</f>
        <v>2</v>
      </c>
      <c r="N9601" s="1">
        <f>1</f>
        <v>1</v>
      </c>
      <c r="O9601" s="1">
        <f>Sales[[#This Row],[TotalSales]]-Sales[[#This Row],[TotalCost]]</f>
        <v>12.507400000000001</v>
      </c>
      <c r="P9601" s="1">
        <f>Sales[[#This Row],[ProductCost]]*Sales[[#This Row],[OrderQuantity]]</f>
        <v>7.4725999999999999</v>
      </c>
      <c r="Q9601" s="1" t="str">
        <f>VLOOKUP(Sales[[#This Row],[ProductKey]], Products!$A$2:$D$1000, 4, FALSE)</f>
        <v>Mountain Bottle Cage</v>
      </c>
    </row>
    <row r="9602" spans="1:17" x14ac:dyDescent="0.25">
      <c r="A9602" s="2">
        <v>38292</v>
      </c>
      <c r="B9602" s="1" t="s">
        <v>4560</v>
      </c>
      <c r="C9602">
        <v>530</v>
      </c>
      <c r="D9602">
        <v>27459</v>
      </c>
      <c r="E9602">
        <v>4</v>
      </c>
      <c r="F9602">
        <v>3</v>
      </c>
      <c r="G9602">
        <v>2</v>
      </c>
      <c r="H9602" s="2">
        <v>43405</v>
      </c>
      <c r="I9602" t="str">
        <f>VLOOKUP(Sales[[#This Row],[TerritoryKey]], Territories[], 2, FALSE)</f>
        <v>Southwest</v>
      </c>
      <c r="J9602">
        <f>_xlfn.XLOOKUP(Sales[[#This Row],[ProductKey]], Products!$A:$A, Products!$J:$J)</f>
        <v>1.8663000000000001</v>
      </c>
      <c r="K9602">
        <f>_xlfn.XLOOKUP(Sales[[#This Row],[ProductKey]], Products!$A:$A, Products!$K:$K)</f>
        <v>4.99</v>
      </c>
      <c r="L9602" s="1">
        <f>Sales[[#This Row],[ProductPrice]]*Sales[[#This Row],[OrderQuantity]]</f>
        <v>9.98</v>
      </c>
      <c r="M9602" s="1">
        <f>Sales[[#This Row],[OrderQuantity]]</f>
        <v>2</v>
      </c>
      <c r="N9602" s="1">
        <f>1</f>
        <v>1</v>
      </c>
      <c r="O9602" s="1">
        <f>Sales[[#This Row],[TotalSales]]-Sales[[#This Row],[TotalCost]]</f>
        <v>6.2474000000000007</v>
      </c>
      <c r="P9602" s="1">
        <f>Sales[[#This Row],[ProductCost]]*Sales[[#This Row],[OrderQuantity]]</f>
        <v>3.7326000000000001</v>
      </c>
      <c r="Q9602" s="1" t="str">
        <f>VLOOKUP(Sales[[#This Row],[ProductKey]], Products!$A$2:$D$1000, 4, FALSE)</f>
        <v>Touring Tire Tube</v>
      </c>
    </row>
    <row r="9603" spans="1:17" x14ac:dyDescent="0.25">
      <c r="A9603" s="2">
        <v>38018</v>
      </c>
      <c r="B9603" s="1" t="s">
        <v>4600</v>
      </c>
      <c r="C9603">
        <v>462</v>
      </c>
      <c r="D9603">
        <v>16152</v>
      </c>
      <c r="E9603">
        <v>4</v>
      </c>
      <c r="F9603">
        <v>3</v>
      </c>
      <c r="G9603">
        <v>2</v>
      </c>
      <c r="H9603" s="2">
        <v>43132</v>
      </c>
      <c r="I9603" t="str">
        <f>VLOOKUP(Sales[[#This Row],[TerritoryKey]], Territories[], 2, FALSE)</f>
        <v>Southwest</v>
      </c>
      <c r="J9603">
        <f>_xlfn.XLOOKUP(Sales[[#This Row],[ProductKey]], Products!$A:$A, Products!$J:$J)</f>
        <v>9.7135999999999996</v>
      </c>
      <c r="K9603">
        <f>_xlfn.XLOOKUP(Sales[[#This Row],[ProductKey]], Products!$A:$A, Products!$K:$K)</f>
        <v>23.548100000000002</v>
      </c>
      <c r="L9603" s="1">
        <f>Sales[[#This Row],[ProductPrice]]*Sales[[#This Row],[OrderQuantity]]</f>
        <v>47.096200000000003</v>
      </c>
      <c r="M9603" s="1">
        <f>Sales[[#This Row],[OrderQuantity]]</f>
        <v>2</v>
      </c>
      <c r="N9603" s="1">
        <f>1</f>
        <v>1</v>
      </c>
      <c r="O9603" s="1">
        <f>Sales[[#This Row],[TotalSales]]-Sales[[#This Row],[TotalCost]]</f>
        <v>27.669000000000004</v>
      </c>
      <c r="P9603" s="1">
        <f>Sales[[#This Row],[ProductCost]]*Sales[[#This Row],[OrderQuantity]]</f>
        <v>19.427199999999999</v>
      </c>
      <c r="Q9603" s="1" t="str">
        <f>VLOOKUP(Sales[[#This Row],[ProductKey]], Products!$A$2:$D$1000, 4, FALSE)</f>
        <v>Half-Finger Gloves, S</v>
      </c>
    </row>
    <row r="9604" spans="1:17" x14ac:dyDescent="0.25">
      <c r="A9604" s="2">
        <v>38081</v>
      </c>
      <c r="B9604" s="1" t="s">
        <v>4631</v>
      </c>
      <c r="C9604">
        <v>529</v>
      </c>
      <c r="D9604">
        <v>23744</v>
      </c>
      <c r="E9604">
        <v>7</v>
      </c>
      <c r="F9604">
        <v>3</v>
      </c>
      <c r="G9604">
        <v>2</v>
      </c>
      <c r="H9604" s="2">
        <v>43194</v>
      </c>
      <c r="I9604" t="str">
        <f>VLOOKUP(Sales[[#This Row],[TerritoryKey]], Territories[], 2, FALSE)</f>
        <v>France</v>
      </c>
      <c r="J9604">
        <f>_xlfn.XLOOKUP(Sales[[#This Row],[ProductKey]], Products!$A:$A, Products!$J:$J)</f>
        <v>1.4923</v>
      </c>
      <c r="K9604">
        <f>_xlfn.XLOOKUP(Sales[[#This Row],[ProductKey]], Products!$A:$A, Products!$K:$K)</f>
        <v>3.99</v>
      </c>
      <c r="L9604" s="1">
        <f>Sales[[#This Row],[ProductPrice]]*Sales[[#This Row],[OrderQuantity]]</f>
        <v>7.98</v>
      </c>
      <c r="M9604" s="1">
        <f>Sales[[#This Row],[OrderQuantity]]</f>
        <v>2</v>
      </c>
      <c r="N9604" s="1">
        <f>1</f>
        <v>1</v>
      </c>
      <c r="O9604" s="1">
        <f>Sales[[#This Row],[TotalSales]]-Sales[[#This Row],[TotalCost]]</f>
        <v>4.9954000000000001</v>
      </c>
      <c r="P9604" s="1">
        <f>Sales[[#This Row],[ProductCost]]*Sales[[#This Row],[OrderQuantity]]</f>
        <v>2.9845999999999999</v>
      </c>
      <c r="Q9604" s="1" t="str">
        <f>VLOOKUP(Sales[[#This Row],[ProductKey]], Products!$A$2:$D$1000, 4, FALSE)</f>
        <v>Road Tire Tube</v>
      </c>
    </row>
    <row r="9605" spans="1:17" x14ac:dyDescent="0.25">
      <c r="A9605" s="2">
        <v>38322</v>
      </c>
      <c r="B9605" s="1" t="s">
        <v>4632</v>
      </c>
      <c r="C9605">
        <v>539</v>
      </c>
      <c r="D9605">
        <v>21980</v>
      </c>
      <c r="E9605">
        <v>9</v>
      </c>
      <c r="F9605">
        <v>3</v>
      </c>
      <c r="G9605">
        <v>2</v>
      </c>
      <c r="H9605" s="2">
        <v>43435</v>
      </c>
      <c r="I9605" t="str">
        <f>VLOOKUP(Sales[[#This Row],[TerritoryKey]], Territories[], 2, FALSE)</f>
        <v>Australia</v>
      </c>
      <c r="J9605">
        <f>_xlfn.XLOOKUP(Sales[[#This Row],[ProductKey]], Products!$A:$A, Products!$J:$J)</f>
        <v>9.3462999999999994</v>
      </c>
      <c r="K9605">
        <f>_xlfn.XLOOKUP(Sales[[#This Row],[ProductKey]], Products!$A:$A, Products!$K:$K)</f>
        <v>24.99</v>
      </c>
      <c r="L9605" s="1">
        <f>Sales[[#This Row],[ProductPrice]]*Sales[[#This Row],[OrderQuantity]]</f>
        <v>49.98</v>
      </c>
      <c r="M9605" s="1">
        <f>Sales[[#This Row],[OrderQuantity]]</f>
        <v>2</v>
      </c>
      <c r="N9605" s="1">
        <f>1</f>
        <v>1</v>
      </c>
      <c r="O9605" s="1">
        <f>Sales[[#This Row],[TotalSales]]-Sales[[#This Row],[TotalCost]]</f>
        <v>31.287399999999998</v>
      </c>
      <c r="P9605" s="1">
        <f>Sales[[#This Row],[ProductCost]]*Sales[[#This Row],[OrderQuantity]]</f>
        <v>18.692599999999999</v>
      </c>
      <c r="Q9605" s="1" t="str">
        <f>VLOOKUP(Sales[[#This Row],[ProductKey]], Products!$A$2:$D$1000, 4, FALSE)</f>
        <v>ML Road Tire</v>
      </c>
    </row>
    <row r="9606" spans="1:17" x14ac:dyDescent="0.25">
      <c r="A9606" s="2">
        <v>38170</v>
      </c>
      <c r="B9606" s="1" t="s">
        <v>4670</v>
      </c>
      <c r="C9606">
        <v>484</v>
      </c>
      <c r="D9606">
        <v>23377</v>
      </c>
      <c r="E9606">
        <v>1</v>
      </c>
      <c r="F9606">
        <v>3</v>
      </c>
      <c r="G9606">
        <v>2</v>
      </c>
      <c r="H9606" s="2">
        <v>43283</v>
      </c>
      <c r="I9606" t="str">
        <f>VLOOKUP(Sales[[#This Row],[TerritoryKey]], Territories[], 2, FALSE)</f>
        <v>Northwest</v>
      </c>
      <c r="J9606">
        <f>_xlfn.XLOOKUP(Sales[[#This Row],[ProductKey]], Products!$A:$A, Products!$J:$J)</f>
        <v>2.9733000000000001</v>
      </c>
      <c r="K9606">
        <f>_xlfn.XLOOKUP(Sales[[#This Row],[ProductKey]], Products!$A:$A, Products!$K:$K)</f>
        <v>7.95</v>
      </c>
      <c r="L9606" s="1">
        <f>Sales[[#This Row],[ProductPrice]]*Sales[[#This Row],[OrderQuantity]]</f>
        <v>15.9</v>
      </c>
      <c r="M9606" s="1">
        <f>Sales[[#This Row],[OrderQuantity]]</f>
        <v>2</v>
      </c>
      <c r="N9606" s="1">
        <f>1</f>
        <v>1</v>
      </c>
      <c r="O9606" s="1">
        <f>Sales[[#This Row],[TotalSales]]-Sales[[#This Row],[TotalCost]]</f>
        <v>9.9534000000000002</v>
      </c>
      <c r="P9606" s="1">
        <f>Sales[[#This Row],[ProductCost]]*Sales[[#This Row],[OrderQuantity]]</f>
        <v>5.9466000000000001</v>
      </c>
      <c r="Q9606" s="1" t="str">
        <f>VLOOKUP(Sales[[#This Row],[ProductKey]], Products!$A$2:$D$1000, 4, FALSE)</f>
        <v>Bike Wash - Dissolver</v>
      </c>
    </row>
    <row r="9607" spans="1:17" x14ac:dyDescent="0.25">
      <c r="A9607" s="2">
        <v>37989</v>
      </c>
      <c r="B9607" s="1" t="s">
        <v>4685</v>
      </c>
      <c r="C9607">
        <v>529</v>
      </c>
      <c r="D9607">
        <v>16534</v>
      </c>
      <c r="E9607">
        <v>8</v>
      </c>
      <c r="F9607">
        <v>3</v>
      </c>
      <c r="G9607">
        <v>2</v>
      </c>
      <c r="H9607" s="2">
        <v>43103</v>
      </c>
      <c r="I9607" t="str">
        <f>VLOOKUP(Sales[[#This Row],[TerritoryKey]], Territories[], 2, FALSE)</f>
        <v>Germany</v>
      </c>
      <c r="J9607">
        <f>_xlfn.XLOOKUP(Sales[[#This Row],[ProductKey]], Products!$A:$A, Products!$J:$J)</f>
        <v>1.4923</v>
      </c>
      <c r="K9607">
        <f>_xlfn.XLOOKUP(Sales[[#This Row],[ProductKey]], Products!$A:$A, Products!$K:$K)</f>
        <v>3.99</v>
      </c>
      <c r="L9607" s="1">
        <f>Sales[[#This Row],[ProductPrice]]*Sales[[#This Row],[OrderQuantity]]</f>
        <v>7.98</v>
      </c>
      <c r="M9607" s="1">
        <f>Sales[[#This Row],[OrderQuantity]]</f>
        <v>2</v>
      </c>
      <c r="N9607" s="1">
        <f>1</f>
        <v>1</v>
      </c>
      <c r="O9607" s="1">
        <f>Sales[[#This Row],[TotalSales]]-Sales[[#This Row],[TotalCost]]</f>
        <v>4.9954000000000001</v>
      </c>
      <c r="P9607" s="1">
        <f>Sales[[#This Row],[ProductCost]]*Sales[[#This Row],[OrderQuantity]]</f>
        <v>2.9845999999999999</v>
      </c>
      <c r="Q9607" s="1" t="str">
        <f>VLOOKUP(Sales[[#This Row],[ProductKey]], Products!$A$2:$D$1000, 4, FALSE)</f>
        <v>Road Tire Tube</v>
      </c>
    </row>
    <row r="9608" spans="1:17" x14ac:dyDescent="0.25">
      <c r="A9608" s="2">
        <v>38231</v>
      </c>
      <c r="B9608" s="1" t="s">
        <v>4686</v>
      </c>
      <c r="C9608">
        <v>528</v>
      </c>
      <c r="D9608">
        <v>14793</v>
      </c>
      <c r="E9608">
        <v>10</v>
      </c>
      <c r="F9608">
        <v>3</v>
      </c>
      <c r="G9608">
        <v>2</v>
      </c>
      <c r="H9608" s="2">
        <v>43344</v>
      </c>
      <c r="I9608" t="str">
        <f>VLOOKUP(Sales[[#This Row],[TerritoryKey]], Territories[], 2, FALSE)</f>
        <v>United Kingdom</v>
      </c>
      <c r="J9608">
        <f>_xlfn.XLOOKUP(Sales[[#This Row],[ProductKey]], Products!$A:$A, Products!$J:$J)</f>
        <v>1.8663000000000001</v>
      </c>
      <c r="K9608">
        <f>_xlfn.XLOOKUP(Sales[[#This Row],[ProductKey]], Products!$A:$A, Products!$K:$K)</f>
        <v>4.99</v>
      </c>
      <c r="L9608" s="1">
        <f>Sales[[#This Row],[ProductPrice]]*Sales[[#This Row],[OrderQuantity]]</f>
        <v>9.98</v>
      </c>
      <c r="M9608" s="1">
        <f>Sales[[#This Row],[OrderQuantity]]</f>
        <v>2</v>
      </c>
      <c r="N9608" s="1">
        <f>1</f>
        <v>1</v>
      </c>
      <c r="O9608" s="1">
        <f>Sales[[#This Row],[TotalSales]]-Sales[[#This Row],[TotalCost]]</f>
        <v>6.2474000000000007</v>
      </c>
      <c r="P9608" s="1">
        <f>Sales[[#This Row],[ProductCost]]*Sales[[#This Row],[OrderQuantity]]</f>
        <v>3.7326000000000001</v>
      </c>
      <c r="Q9608" s="1" t="str">
        <f>VLOOKUP(Sales[[#This Row],[ProductKey]], Products!$A$2:$D$1000, 4, FALSE)</f>
        <v>Mountain Tire Tube</v>
      </c>
    </row>
    <row r="9609" spans="1:17" x14ac:dyDescent="0.25">
      <c r="A9609" s="2">
        <v>38050</v>
      </c>
      <c r="B9609" s="1" t="s">
        <v>4715</v>
      </c>
      <c r="C9609">
        <v>464</v>
      </c>
      <c r="D9609">
        <v>26413</v>
      </c>
      <c r="E9609">
        <v>7</v>
      </c>
      <c r="F9609">
        <v>3</v>
      </c>
      <c r="G9609">
        <v>2</v>
      </c>
      <c r="H9609" s="2">
        <v>43163</v>
      </c>
      <c r="I9609" t="str">
        <f>VLOOKUP(Sales[[#This Row],[TerritoryKey]], Territories[], 2, FALSE)</f>
        <v>France</v>
      </c>
      <c r="J9609">
        <f>_xlfn.XLOOKUP(Sales[[#This Row],[ProductKey]], Products!$A:$A, Products!$J:$J)</f>
        <v>9.7135999999999996</v>
      </c>
      <c r="K9609">
        <f>_xlfn.XLOOKUP(Sales[[#This Row],[ProductKey]], Products!$A:$A, Products!$K:$K)</f>
        <v>23.548100000000002</v>
      </c>
      <c r="L9609" s="1">
        <f>Sales[[#This Row],[ProductPrice]]*Sales[[#This Row],[OrderQuantity]]</f>
        <v>47.096200000000003</v>
      </c>
      <c r="M9609" s="1">
        <f>Sales[[#This Row],[OrderQuantity]]</f>
        <v>2</v>
      </c>
      <c r="N9609" s="1">
        <f>1</f>
        <v>1</v>
      </c>
      <c r="O9609" s="1">
        <f>Sales[[#This Row],[TotalSales]]-Sales[[#This Row],[TotalCost]]</f>
        <v>27.669000000000004</v>
      </c>
      <c r="P9609" s="1">
        <f>Sales[[#This Row],[ProductCost]]*Sales[[#This Row],[OrderQuantity]]</f>
        <v>19.427199999999999</v>
      </c>
      <c r="Q9609" s="1" t="str">
        <f>VLOOKUP(Sales[[#This Row],[ProductKey]], Products!$A$2:$D$1000, 4, FALSE)</f>
        <v>Half-Finger Gloves, M</v>
      </c>
    </row>
    <row r="9610" spans="1:17" x14ac:dyDescent="0.25">
      <c r="A9610" s="2">
        <v>38050</v>
      </c>
      <c r="B9610" s="1" t="s">
        <v>4719</v>
      </c>
      <c r="C9610">
        <v>462</v>
      </c>
      <c r="D9610">
        <v>15221</v>
      </c>
      <c r="E9610">
        <v>9</v>
      </c>
      <c r="F9610">
        <v>3</v>
      </c>
      <c r="G9610">
        <v>2</v>
      </c>
      <c r="H9610" s="2">
        <v>43163</v>
      </c>
      <c r="I9610" t="str">
        <f>VLOOKUP(Sales[[#This Row],[TerritoryKey]], Territories[], 2, FALSE)</f>
        <v>Australia</v>
      </c>
      <c r="J9610">
        <f>_xlfn.XLOOKUP(Sales[[#This Row],[ProductKey]], Products!$A:$A, Products!$J:$J)</f>
        <v>9.7135999999999996</v>
      </c>
      <c r="K9610">
        <f>_xlfn.XLOOKUP(Sales[[#This Row],[ProductKey]], Products!$A:$A, Products!$K:$K)</f>
        <v>23.548100000000002</v>
      </c>
      <c r="L9610" s="1">
        <f>Sales[[#This Row],[ProductPrice]]*Sales[[#This Row],[OrderQuantity]]</f>
        <v>47.096200000000003</v>
      </c>
      <c r="M9610" s="1">
        <f>Sales[[#This Row],[OrderQuantity]]</f>
        <v>2</v>
      </c>
      <c r="N9610" s="1">
        <f>1</f>
        <v>1</v>
      </c>
      <c r="O9610" s="1">
        <f>Sales[[#This Row],[TotalSales]]-Sales[[#This Row],[TotalCost]]</f>
        <v>27.669000000000004</v>
      </c>
      <c r="P9610" s="1">
        <f>Sales[[#This Row],[ProductCost]]*Sales[[#This Row],[OrderQuantity]]</f>
        <v>19.427199999999999</v>
      </c>
      <c r="Q9610" s="1" t="str">
        <f>VLOOKUP(Sales[[#This Row],[ProductKey]], Products!$A$2:$D$1000, 4, FALSE)</f>
        <v>Half-Finger Gloves, S</v>
      </c>
    </row>
    <row r="9611" spans="1:17" x14ac:dyDescent="0.25">
      <c r="A9611" s="2">
        <v>38203</v>
      </c>
      <c r="B9611" s="1" t="s">
        <v>4720</v>
      </c>
      <c r="C9611">
        <v>462</v>
      </c>
      <c r="D9611">
        <v>18430</v>
      </c>
      <c r="E9611">
        <v>1</v>
      </c>
      <c r="F9611">
        <v>3</v>
      </c>
      <c r="G9611">
        <v>2</v>
      </c>
      <c r="H9611" s="2">
        <v>43316</v>
      </c>
      <c r="I9611" t="str">
        <f>VLOOKUP(Sales[[#This Row],[TerritoryKey]], Territories[], 2, FALSE)</f>
        <v>Northwest</v>
      </c>
      <c r="J9611">
        <f>_xlfn.XLOOKUP(Sales[[#This Row],[ProductKey]], Products!$A:$A, Products!$J:$J)</f>
        <v>9.7135999999999996</v>
      </c>
      <c r="K9611">
        <f>_xlfn.XLOOKUP(Sales[[#This Row],[ProductKey]], Products!$A:$A, Products!$K:$K)</f>
        <v>23.548100000000002</v>
      </c>
      <c r="L9611" s="1">
        <f>Sales[[#This Row],[ProductPrice]]*Sales[[#This Row],[OrderQuantity]]</f>
        <v>47.096200000000003</v>
      </c>
      <c r="M9611" s="1">
        <f>Sales[[#This Row],[OrderQuantity]]</f>
        <v>2</v>
      </c>
      <c r="N9611" s="1">
        <f>1</f>
        <v>1</v>
      </c>
      <c r="O9611" s="1">
        <f>Sales[[#This Row],[TotalSales]]-Sales[[#This Row],[TotalCost]]</f>
        <v>27.669000000000004</v>
      </c>
      <c r="P9611" s="1">
        <f>Sales[[#This Row],[ProductCost]]*Sales[[#This Row],[OrderQuantity]]</f>
        <v>19.427199999999999</v>
      </c>
      <c r="Q9611" s="1" t="str">
        <f>VLOOKUP(Sales[[#This Row],[ProductKey]], Products!$A$2:$D$1000, 4, FALSE)</f>
        <v>Half-Finger Gloves, S</v>
      </c>
    </row>
    <row r="9612" spans="1:17" x14ac:dyDescent="0.25">
      <c r="A9612" s="2">
        <v>38232</v>
      </c>
      <c r="B9612" s="1" t="s">
        <v>4728</v>
      </c>
      <c r="C9612">
        <v>464</v>
      </c>
      <c r="D9612">
        <v>11501</v>
      </c>
      <c r="E9612">
        <v>6</v>
      </c>
      <c r="F9612">
        <v>3</v>
      </c>
      <c r="G9612">
        <v>2</v>
      </c>
      <c r="H9612" s="2">
        <v>43345</v>
      </c>
      <c r="I9612" t="str">
        <f>VLOOKUP(Sales[[#This Row],[TerritoryKey]], Territories[], 2, FALSE)</f>
        <v>Canada</v>
      </c>
      <c r="J9612">
        <f>_xlfn.XLOOKUP(Sales[[#This Row],[ProductKey]], Products!$A:$A, Products!$J:$J)</f>
        <v>9.7135999999999996</v>
      </c>
      <c r="K9612">
        <f>_xlfn.XLOOKUP(Sales[[#This Row],[ProductKey]], Products!$A:$A, Products!$K:$K)</f>
        <v>23.548100000000002</v>
      </c>
      <c r="L9612" s="1">
        <f>Sales[[#This Row],[ProductPrice]]*Sales[[#This Row],[OrderQuantity]]</f>
        <v>47.096200000000003</v>
      </c>
      <c r="M9612" s="1">
        <f>Sales[[#This Row],[OrderQuantity]]</f>
        <v>2</v>
      </c>
      <c r="N9612" s="1">
        <f>1</f>
        <v>1</v>
      </c>
      <c r="O9612" s="1">
        <f>Sales[[#This Row],[TotalSales]]-Sales[[#This Row],[TotalCost]]</f>
        <v>27.669000000000004</v>
      </c>
      <c r="P9612" s="1">
        <f>Sales[[#This Row],[ProductCost]]*Sales[[#This Row],[OrderQuantity]]</f>
        <v>19.427199999999999</v>
      </c>
      <c r="Q9612" s="1" t="str">
        <f>VLOOKUP(Sales[[#This Row],[ProductKey]], Products!$A$2:$D$1000, 4, FALSE)</f>
        <v>Half-Finger Gloves, M</v>
      </c>
    </row>
    <row r="9613" spans="1:17" x14ac:dyDescent="0.25">
      <c r="A9613" s="2">
        <v>38324</v>
      </c>
      <c r="B9613" s="1" t="s">
        <v>4769</v>
      </c>
      <c r="C9613">
        <v>466</v>
      </c>
      <c r="D9613">
        <v>27869</v>
      </c>
      <c r="E9613">
        <v>9</v>
      </c>
      <c r="F9613">
        <v>3</v>
      </c>
      <c r="G9613">
        <v>2</v>
      </c>
      <c r="H9613" s="2">
        <v>43437</v>
      </c>
      <c r="I9613" t="str">
        <f>VLOOKUP(Sales[[#This Row],[TerritoryKey]], Territories[], 2, FALSE)</f>
        <v>Australia</v>
      </c>
      <c r="J9613">
        <f>_xlfn.XLOOKUP(Sales[[#This Row],[ProductKey]], Products!$A:$A, Products!$J:$J)</f>
        <v>9.7135999999999996</v>
      </c>
      <c r="K9613">
        <f>_xlfn.XLOOKUP(Sales[[#This Row],[ProductKey]], Products!$A:$A, Products!$K:$K)</f>
        <v>23.548100000000002</v>
      </c>
      <c r="L9613" s="1">
        <f>Sales[[#This Row],[ProductPrice]]*Sales[[#This Row],[OrderQuantity]]</f>
        <v>47.096200000000003</v>
      </c>
      <c r="M9613" s="1">
        <f>Sales[[#This Row],[OrderQuantity]]</f>
        <v>2</v>
      </c>
      <c r="N9613" s="1">
        <f>1</f>
        <v>1</v>
      </c>
      <c r="O9613" s="1">
        <f>Sales[[#This Row],[TotalSales]]-Sales[[#This Row],[TotalCost]]</f>
        <v>27.669000000000004</v>
      </c>
      <c r="P9613" s="1">
        <f>Sales[[#This Row],[ProductCost]]*Sales[[#This Row],[OrderQuantity]]</f>
        <v>19.427199999999999</v>
      </c>
      <c r="Q9613" s="1" t="str">
        <f>VLOOKUP(Sales[[#This Row],[ProductKey]], Products!$A$2:$D$1000, 4, FALSE)</f>
        <v>Half-Finger Gloves, L</v>
      </c>
    </row>
    <row r="9614" spans="1:17" x14ac:dyDescent="0.25">
      <c r="A9614" s="2">
        <v>38169</v>
      </c>
      <c r="B9614" s="1" t="s">
        <v>4818</v>
      </c>
      <c r="C9614">
        <v>528</v>
      </c>
      <c r="D9614">
        <v>18379</v>
      </c>
      <c r="E9614">
        <v>6</v>
      </c>
      <c r="F9614">
        <v>3</v>
      </c>
      <c r="G9614">
        <v>2</v>
      </c>
      <c r="H9614" s="2">
        <v>43282</v>
      </c>
      <c r="I9614" t="str">
        <f>VLOOKUP(Sales[[#This Row],[TerritoryKey]], Territories[], 2, FALSE)</f>
        <v>Canada</v>
      </c>
      <c r="J9614">
        <f>_xlfn.XLOOKUP(Sales[[#This Row],[ProductKey]], Products!$A:$A, Products!$J:$J)</f>
        <v>1.8663000000000001</v>
      </c>
      <c r="K9614">
        <f>_xlfn.XLOOKUP(Sales[[#This Row],[ProductKey]], Products!$A:$A, Products!$K:$K)</f>
        <v>4.99</v>
      </c>
      <c r="L9614" s="1">
        <f>Sales[[#This Row],[ProductPrice]]*Sales[[#This Row],[OrderQuantity]]</f>
        <v>9.98</v>
      </c>
      <c r="M9614" s="1">
        <f>Sales[[#This Row],[OrderQuantity]]</f>
        <v>2</v>
      </c>
      <c r="N9614" s="1">
        <f>1</f>
        <v>1</v>
      </c>
      <c r="O9614" s="1">
        <f>Sales[[#This Row],[TotalSales]]-Sales[[#This Row],[TotalCost]]</f>
        <v>6.2474000000000007</v>
      </c>
      <c r="P9614" s="1">
        <f>Sales[[#This Row],[ProductCost]]*Sales[[#This Row],[OrderQuantity]]</f>
        <v>3.7326000000000001</v>
      </c>
      <c r="Q9614" s="1" t="str">
        <f>VLOOKUP(Sales[[#This Row],[ProductKey]], Products!$A$2:$D$1000, 4, FALSE)</f>
        <v>Mountain Tire Tube</v>
      </c>
    </row>
    <row r="9615" spans="1:17" x14ac:dyDescent="0.25">
      <c r="A9615" s="2">
        <v>38172</v>
      </c>
      <c r="B9615" s="1" t="s">
        <v>4824</v>
      </c>
      <c r="C9615">
        <v>482</v>
      </c>
      <c r="D9615">
        <v>17952</v>
      </c>
      <c r="E9615">
        <v>8</v>
      </c>
      <c r="F9615">
        <v>3</v>
      </c>
      <c r="G9615">
        <v>2</v>
      </c>
      <c r="H9615" s="2">
        <v>43285</v>
      </c>
      <c r="I9615" t="str">
        <f>VLOOKUP(Sales[[#This Row],[TerritoryKey]], Territories[], 2, FALSE)</f>
        <v>Germany</v>
      </c>
      <c r="J9615">
        <f>_xlfn.XLOOKUP(Sales[[#This Row],[ProductKey]], Products!$A:$A, Products!$J:$J)</f>
        <v>3.3622999999999998</v>
      </c>
      <c r="K9615">
        <f>_xlfn.XLOOKUP(Sales[[#This Row],[ProductKey]], Products!$A:$A, Products!$K:$K)</f>
        <v>8.99</v>
      </c>
      <c r="L9615" s="1">
        <f>Sales[[#This Row],[ProductPrice]]*Sales[[#This Row],[OrderQuantity]]</f>
        <v>17.98</v>
      </c>
      <c r="M9615" s="1">
        <f>Sales[[#This Row],[OrderQuantity]]</f>
        <v>2</v>
      </c>
      <c r="N9615" s="1">
        <f>1</f>
        <v>1</v>
      </c>
      <c r="O9615" s="1">
        <f>Sales[[#This Row],[TotalSales]]-Sales[[#This Row],[TotalCost]]</f>
        <v>11.255400000000002</v>
      </c>
      <c r="P9615" s="1">
        <f>Sales[[#This Row],[ProductCost]]*Sales[[#This Row],[OrderQuantity]]</f>
        <v>6.7245999999999997</v>
      </c>
      <c r="Q9615" s="1" t="str">
        <f>VLOOKUP(Sales[[#This Row],[ProductKey]], Products!$A$2:$D$1000, 4, FALSE)</f>
        <v>Racing Socks, L</v>
      </c>
    </row>
    <row r="9616" spans="1:17" x14ac:dyDescent="0.25">
      <c r="A9616" s="2">
        <v>38234</v>
      </c>
      <c r="B9616" s="1" t="s">
        <v>4838</v>
      </c>
      <c r="C9616">
        <v>462</v>
      </c>
      <c r="D9616">
        <v>27201</v>
      </c>
      <c r="E9616">
        <v>1</v>
      </c>
      <c r="F9616">
        <v>3</v>
      </c>
      <c r="G9616">
        <v>2</v>
      </c>
      <c r="H9616" s="2">
        <v>43347</v>
      </c>
      <c r="I9616" t="str">
        <f>VLOOKUP(Sales[[#This Row],[TerritoryKey]], Territories[], 2, FALSE)</f>
        <v>Northwest</v>
      </c>
      <c r="J9616">
        <f>_xlfn.XLOOKUP(Sales[[#This Row],[ProductKey]], Products!$A:$A, Products!$J:$J)</f>
        <v>9.7135999999999996</v>
      </c>
      <c r="K9616">
        <f>_xlfn.XLOOKUP(Sales[[#This Row],[ProductKey]], Products!$A:$A, Products!$K:$K)</f>
        <v>23.548100000000002</v>
      </c>
      <c r="L9616" s="1">
        <f>Sales[[#This Row],[ProductPrice]]*Sales[[#This Row],[OrderQuantity]]</f>
        <v>47.096200000000003</v>
      </c>
      <c r="M9616" s="1">
        <f>Sales[[#This Row],[OrderQuantity]]</f>
        <v>2</v>
      </c>
      <c r="N9616" s="1">
        <f>1</f>
        <v>1</v>
      </c>
      <c r="O9616" s="1">
        <f>Sales[[#This Row],[TotalSales]]-Sales[[#This Row],[TotalCost]]</f>
        <v>27.669000000000004</v>
      </c>
      <c r="P9616" s="1">
        <f>Sales[[#This Row],[ProductCost]]*Sales[[#This Row],[OrderQuantity]]</f>
        <v>19.427199999999999</v>
      </c>
      <c r="Q9616" s="1" t="str">
        <f>VLOOKUP(Sales[[#This Row],[ProductKey]], Products!$A$2:$D$1000, 4, FALSE)</f>
        <v>Half-Finger Gloves, S</v>
      </c>
    </row>
    <row r="9617" spans="1:17" x14ac:dyDescent="0.25">
      <c r="A9617" s="2">
        <v>38018</v>
      </c>
      <c r="B9617" s="1" t="s">
        <v>4844</v>
      </c>
      <c r="C9617">
        <v>529</v>
      </c>
      <c r="D9617">
        <v>22690</v>
      </c>
      <c r="E9617">
        <v>7</v>
      </c>
      <c r="F9617">
        <v>3</v>
      </c>
      <c r="G9617">
        <v>2</v>
      </c>
      <c r="H9617" s="2">
        <v>43132</v>
      </c>
      <c r="I9617" t="str">
        <f>VLOOKUP(Sales[[#This Row],[TerritoryKey]], Territories[], 2, FALSE)</f>
        <v>France</v>
      </c>
      <c r="J9617">
        <f>_xlfn.XLOOKUP(Sales[[#This Row],[ProductKey]], Products!$A:$A, Products!$J:$J)</f>
        <v>1.4923</v>
      </c>
      <c r="K9617">
        <f>_xlfn.XLOOKUP(Sales[[#This Row],[ProductKey]], Products!$A:$A, Products!$K:$K)</f>
        <v>3.99</v>
      </c>
      <c r="L9617" s="1">
        <f>Sales[[#This Row],[ProductPrice]]*Sales[[#This Row],[OrderQuantity]]</f>
        <v>7.98</v>
      </c>
      <c r="M9617" s="1">
        <f>Sales[[#This Row],[OrderQuantity]]</f>
        <v>2</v>
      </c>
      <c r="N9617" s="1">
        <f>1</f>
        <v>1</v>
      </c>
      <c r="O9617" s="1">
        <f>Sales[[#This Row],[TotalSales]]-Sales[[#This Row],[TotalCost]]</f>
        <v>4.9954000000000001</v>
      </c>
      <c r="P9617" s="1">
        <f>Sales[[#This Row],[ProductCost]]*Sales[[#This Row],[OrderQuantity]]</f>
        <v>2.9845999999999999</v>
      </c>
      <c r="Q9617" s="1" t="str">
        <f>VLOOKUP(Sales[[#This Row],[ProductKey]], Products!$A$2:$D$1000, 4, FALSE)</f>
        <v>Road Tire Tube</v>
      </c>
    </row>
    <row r="9618" spans="1:17" x14ac:dyDescent="0.25">
      <c r="A9618" s="2">
        <v>38324</v>
      </c>
      <c r="B9618" s="1" t="s">
        <v>4907</v>
      </c>
      <c r="C9618">
        <v>466</v>
      </c>
      <c r="D9618">
        <v>11472</v>
      </c>
      <c r="E9618">
        <v>9</v>
      </c>
      <c r="F9618">
        <v>3</v>
      </c>
      <c r="G9618">
        <v>2</v>
      </c>
      <c r="H9618" s="2">
        <v>43437</v>
      </c>
      <c r="I9618" t="str">
        <f>VLOOKUP(Sales[[#This Row],[TerritoryKey]], Territories[], 2, FALSE)</f>
        <v>Australia</v>
      </c>
      <c r="J9618">
        <f>_xlfn.XLOOKUP(Sales[[#This Row],[ProductKey]], Products!$A:$A, Products!$J:$J)</f>
        <v>9.7135999999999996</v>
      </c>
      <c r="K9618">
        <f>_xlfn.XLOOKUP(Sales[[#This Row],[ProductKey]], Products!$A:$A, Products!$K:$K)</f>
        <v>23.548100000000002</v>
      </c>
      <c r="L9618" s="1">
        <f>Sales[[#This Row],[ProductPrice]]*Sales[[#This Row],[OrderQuantity]]</f>
        <v>47.096200000000003</v>
      </c>
      <c r="M9618" s="1">
        <f>Sales[[#This Row],[OrderQuantity]]</f>
        <v>2</v>
      </c>
      <c r="N9618" s="1">
        <f>1</f>
        <v>1</v>
      </c>
      <c r="O9618" s="1">
        <f>Sales[[#This Row],[TotalSales]]-Sales[[#This Row],[TotalCost]]</f>
        <v>27.669000000000004</v>
      </c>
      <c r="P9618" s="1">
        <f>Sales[[#This Row],[ProductCost]]*Sales[[#This Row],[OrderQuantity]]</f>
        <v>19.427199999999999</v>
      </c>
      <c r="Q9618" s="1" t="str">
        <f>VLOOKUP(Sales[[#This Row],[ProductKey]], Products!$A$2:$D$1000, 4, FALSE)</f>
        <v>Half-Finger Gloves, L</v>
      </c>
    </row>
    <row r="9619" spans="1:17" x14ac:dyDescent="0.25">
      <c r="A9619" s="2">
        <v>38110</v>
      </c>
      <c r="B9619" s="1" t="s">
        <v>4917</v>
      </c>
      <c r="C9619">
        <v>466</v>
      </c>
      <c r="D9619">
        <v>15138</v>
      </c>
      <c r="E9619">
        <v>9</v>
      </c>
      <c r="F9619">
        <v>3</v>
      </c>
      <c r="G9619">
        <v>2</v>
      </c>
      <c r="H9619" s="2">
        <v>43223</v>
      </c>
      <c r="I9619" t="str">
        <f>VLOOKUP(Sales[[#This Row],[TerritoryKey]], Territories[], 2, FALSE)</f>
        <v>Australia</v>
      </c>
      <c r="J9619">
        <f>_xlfn.XLOOKUP(Sales[[#This Row],[ProductKey]], Products!$A:$A, Products!$J:$J)</f>
        <v>9.7135999999999996</v>
      </c>
      <c r="K9619">
        <f>_xlfn.XLOOKUP(Sales[[#This Row],[ProductKey]], Products!$A:$A, Products!$K:$K)</f>
        <v>23.548100000000002</v>
      </c>
      <c r="L9619" s="1">
        <f>Sales[[#This Row],[ProductPrice]]*Sales[[#This Row],[OrderQuantity]]</f>
        <v>47.096200000000003</v>
      </c>
      <c r="M9619" s="1">
        <f>Sales[[#This Row],[OrderQuantity]]</f>
        <v>2</v>
      </c>
      <c r="N9619" s="1">
        <f>1</f>
        <v>1</v>
      </c>
      <c r="O9619" s="1">
        <f>Sales[[#This Row],[TotalSales]]-Sales[[#This Row],[TotalCost]]</f>
        <v>27.669000000000004</v>
      </c>
      <c r="P9619" s="1">
        <f>Sales[[#This Row],[ProductCost]]*Sales[[#This Row],[OrderQuantity]]</f>
        <v>19.427199999999999</v>
      </c>
      <c r="Q9619" s="1" t="str">
        <f>VLOOKUP(Sales[[#This Row],[ProductKey]], Products!$A$2:$D$1000, 4, FALSE)</f>
        <v>Half-Finger Gloves, L</v>
      </c>
    </row>
    <row r="9620" spans="1:17" x14ac:dyDescent="0.25">
      <c r="A9620" s="2">
        <v>38048</v>
      </c>
      <c r="B9620" s="1" t="s">
        <v>4929</v>
      </c>
      <c r="C9620">
        <v>464</v>
      </c>
      <c r="D9620">
        <v>21585</v>
      </c>
      <c r="E9620">
        <v>1</v>
      </c>
      <c r="F9620">
        <v>3</v>
      </c>
      <c r="G9620">
        <v>2</v>
      </c>
      <c r="H9620" s="2">
        <v>43161</v>
      </c>
      <c r="I9620" t="str">
        <f>VLOOKUP(Sales[[#This Row],[TerritoryKey]], Territories[], 2, FALSE)</f>
        <v>Northwest</v>
      </c>
      <c r="J9620">
        <f>_xlfn.XLOOKUP(Sales[[#This Row],[ProductKey]], Products!$A:$A, Products!$J:$J)</f>
        <v>9.7135999999999996</v>
      </c>
      <c r="K9620">
        <f>_xlfn.XLOOKUP(Sales[[#This Row],[ProductKey]], Products!$A:$A, Products!$K:$K)</f>
        <v>23.548100000000002</v>
      </c>
      <c r="L9620" s="1">
        <f>Sales[[#This Row],[ProductPrice]]*Sales[[#This Row],[OrderQuantity]]</f>
        <v>47.096200000000003</v>
      </c>
      <c r="M9620" s="1">
        <f>Sales[[#This Row],[OrderQuantity]]</f>
        <v>2</v>
      </c>
      <c r="N9620" s="1">
        <f>1</f>
        <v>1</v>
      </c>
      <c r="O9620" s="1">
        <f>Sales[[#This Row],[TotalSales]]-Sales[[#This Row],[TotalCost]]</f>
        <v>27.669000000000004</v>
      </c>
      <c r="P9620" s="1">
        <f>Sales[[#This Row],[ProductCost]]*Sales[[#This Row],[OrderQuantity]]</f>
        <v>19.427199999999999</v>
      </c>
      <c r="Q9620" s="1" t="str">
        <f>VLOOKUP(Sales[[#This Row],[ProductKey]], Products!$A$2:$D$1000, 4, FALSE)</f>
        <v>Half-Finger Gloves, M</v>
      </c>
    </row>
    <row r="9621" spans="1:17" x14ac:dyDescent="0.25">
      <c r="A9621" s="2">
        <v>38047</v>
      </c>
      <c r="B9621" s="1" t="s">
        <v>4932</v>
      </c>
      <c r="C9621">
        <v>484</v>
      </c>
      <c r="D9621">
        <v>14923</v>
      </c>
      <c r="E9621">
        <v>7</v>
      </c>
      <c r="F9621">
        <v>3</v>
      </c>
      <c r="G9621">
        <v>2</v>
      </c>
      <c r="H9621" s="2">
        <v>43160</v>
      </c>
      <c r="I9621" t="str">
        <f>VLOOKUP(Sales[[#This Row],[TerritoryKey]], Territories[], 2, FALSE)</f>
        <v>France</v>
      </c>
      <c r="J9621">
        <f>_xlfn.XLOOKUP(Sales[[#This Row],[ProductKey]], Products!$A:$A, Products!$J:$J)</f>
        <v>2.9733000000000001</v>
      </c>
      <c r="K9621">
        <f>_xlfn.XLOOKUP(Sales[[#This Row],[ProductKey]], Products!$A:$A, Products!$K:$K)</f>
        <v>7.95</v>
      </c>
      <c r="L9621" s="1">
        <f>Sales[[#This Row],[ProductPrice]]*Sales[[#This Row],[OrderQuantity]]</f>
        <v>15.9</v>
      </c>
      <c r="M9621" s="1">
        <f>Sales[[#This Row],[OrderQuantity]]</f>
        <v>2</v>
      </c>
      <c r="N9621" s="1">
        <f>1</f>
        <v>1</v>
      </c>
      <c r="O9621" s="1">
        <f>Sales[[#This Row],[TotalSales]]-Sales[[#This Row],[TotalCost]]</f>
        <v>9.9534000000000002</v>
      </c>
      <c r="P9621" s="1">
        <f>Sales[[#This Row],[ProductCost]]*Sales[[#This Row],[OrderQuantity]]</f>
        <v>5.9466000000000001</v>
      </c>
      <c r="Q9621" s="1" t="str">
        <f>VLOOKUP(Sales[[#This Row],[ProductKey]], Products!$A$2:$D$1000, 4, FALSE)</f>
        <v>Bike Wash - Dissolver</v>
      </c>
    </row>
    <row r="9622" spans="1:17" x14ac:dyDescent="0.25">
      <c r="A9622" s="2">
        <v>38111</v>
      </c>
      <c r="B9622" s="1" t="s">
        <v>4934</v>
      </c>
      <c r="C9622">
        <v>529</v>
      </c>
      <c r="D9622">
        <v>21570</v>
      </c>
      <c r="E9622">
        <v>9</v>
      </c>
      <c r="F9622">
        <v>3</v>
      </c>
      <c r="G9622">
        <v>2</v>
      </c>
      <c r="H9622" s="2">
        <v>43224</v>
      </c>
      <c r="I9622" t="str">
        <f>VLOOKUP(Sales[[#This Row],[TerritoryKey]], Territories[], 2, FALSE)</f>
        <v>Australia</v>
      </c>
      <c r="J9622">
        <f>_xlfn.XLOOKUP(Sales[[#This Row],[ProductKey]], Products!$A:$A, Products!$J:$J)</f>
        <v>1.4923</v>
      </c>
      <c r="K9622">
        <f>_xlfn.XLOOKUP(Sales[[#This Row],[ProductKey]], Products!$A:$A, Products!$K:$K)</f>
        <v>3.99</v>
      </c>
      <c r="L9622" s="1">
        <f>Sales[[#This Row],[ProductPrice]]*Sales[[#This Row],[OrderQuantity]]</f>
        <v>7.98</v>
      </c>
      <c r="M9622" s="1">
        <f>Sales[[#This Row],[OrderQuantity]]</f>
        <v>2</v>
      </c>
      <c r="N9622" s="1">
        <f>1</f>
        <v>1</v>
      </c>
      <c r="O9622" s="1">
        <f>Sales[[#This Row],[TotalSales]]-Sales[[#This Row],[TotalCost]]</f>
        <v>4.9954000000000001</v>
      </c>
      <c r="P9622" s="1">
        <f>Sales[[#This Row],[ProductCost]]*Sales[[#This Row],[OrderQuantity]]</f>
        <v>2.9845999999999999</v>
      </c>
      <c r="Q9622" s="1" t="str">
        <f>VLOOKUP(Sales[[#This Row],[ProductKey]], Products!$A$2:$D$1000, 4, FALSE)</f>
        <v>Road Tire Tube</v>
      </c>
    </row>
    <row r="9623" spans="1:17" x14ac:dyDescent="0.25">
      <c r="A9623" s="2">
        <v>38172</v>
      </c>
      <c r="B9623" s="1" t="s">
        <v>4958</v>
      </c>
      <c r="C9623">
        <v>538</v>
      </c>
      <c r="D9623">
        <v>23899</v>
      </c>
      <c r="E9623">
        <v>7</v>
      </c>
      <c r="F9623">
        <v>3</v>
      </c>
      <c r="G9623">
        <v>2</v>
      </c>
      <c r="H9623" s="2">
        <v>43285</v>
      </c>
      <c r="I9623" t="str">
        <f>VLOOKUP(Sales[[#This Row],[TerritoryKey]], Territories[], 2, FALSE)</f>
        <v>France</v>
      </c>
      <c r="J9623">
        <f>_xlfn.XLOOKUP(Sales[[#This Row],[ProductKey]], Products!$A:$A, Products!$J:$J)</f>
        <v>8.0373000000000001</v>
      </c>
      <c r="K9623">
        <f>_xlfn.XLOOKUP(Sales[[#This Row],[ProductKey]], Products!$A:$A, Products!$K:$K)</f>
        <v>21.49</v>
      </c>
      <c r="L9623" s="1">
        <f>Sales[[#This Row],[ProductPrice]]*Sales[[#This Row],[OrderQuantity]]</f>
        <v>42.98</v>
      </c>
      <c r="M9623" s="1">
        <f>Sales[[#This Row],[OrderQuantity]]</f>
        <v>2</v>
      </c>
      <c r="N9623" s="1">
        <f>1</f>
        <v>1</v>
      </c>
      <c r="O9623" s="1">
        <f>Sales[[#This Row],[TotalSales]]-Sales[[#This Row],[TotalCost]]</f>
        <v>26.905399999999997</v>
      </c>
      <c r="P9623" s="1">
        <f>Sales[[#This Row],[ProductCost]]*Sales[[#This Row],[OrderQuantity]]</f>
        <v>16.0746</v>
      </c>
      <c r="Q9623" s="1" t="str">
        <f>VLOOKUP(Sales[[#This Row],[ProductKey]], Products!$A$2:$D$1000, 4, FALSE)</f>
        <v>LL Road Tire</v>
      </c>
    </row>
    <row r="9624" spans="1:17" x14ac:dyDescent="0.25">
      <c r="A9624" s="2">
        <v>38200</v>
      </c>
      <c r="B9624" s="1" t="s">
        <v>4968</v>
      </c>
      <c r="C9624">
        <v>478</v>
      </c>
      <c r="D9624">
        <v>16404</v>
      </c>
      <c r="E9624">
        <v>7</v>
      </c>
      <c r="F9624">
        <v>3</v>
      </c>
      <c r="G9624">
        <v>2</v>
      </c>
      <c r="H9624" s="2">
        <v>43313</v>
      </c>
      <c r="I9624" t="str">
        <f>VLOOKUP(Sales[[#This Row],[TerritoryKey]], Territories[], 2, FALSE)</f>
        <v>France</v>
      </c>
      <c r="J9624">
        <f>_xlfn.XLOOKUP(Sales[[#This Row],[ProductKey]], Products!$A:$A, Products!$J:$J)</f>
        <v>3.7363</v>
      </c>
      <c r="K9624">
        <f>_xlfn.XLOOKUP(Sales[[#This Row],[ProductKey]], Products!$A:$A, Products!$K:$K)</f>
        <v>9.99</v>
      </c>
      <c r="L9624" s="1">
        <f>Sales[[#This Row],[ProductPrice]]*Sales[[#This Row],[OrderQuantity]]</f>
        <v>19.98</v>
      </c>
      <c r="M9624" s="1">
        <f>Sales[[#This Row],[OrderQuantity]]</f>
        <v>2</v>
      </c>
      <c r="N9624" s="1">
        <f>1</f>
        <v>1</v>
      </c>
      <c r="O9624" s="1">
        <f>Sales[[#This Row],[TotalSales]]-Sales[[#This Row],[TotalCost]]</f>
        <v>12.507400000000001</v>
      </c>
      <c r="P9624" s="1">
        <f>Sales[[#This Row],[ProductCost]]*Sales[[#This Row],[OrderQuantity]]</f>
        <v>7.4725999999999999</v>
      </c>
      <c r="Q9624" s="1" t="str">
        <f>VLOOKUP(Sales[[#This Row],[ProductKey]], Products!$A$2:$D$1000, 4, FALSE)</f>
        <v>Mountain Bottle Cage</v>
      </c>
    </row>
    <row r="9625" spans="1:17" x14ac:dyDescent="0.25">
      <c r="A9625" s="2">
        <v>38018</v>
      </c>
      <c r="B9625" s="1" t="s">
        <v>4990</v>
      </c>
      <c r="C9625">
        <v>462</v>
      </c>
      <c r="D9625">
        <v>12895</v>
      </c>
      <c r="E9625">
        <v>6</v>
      </c>
      <c r="F9625">
        <v>3</v>
      </c>
      <c r="G9625">
        <v>2</v>
      </c>
      <c r="H9625" s="2">
        <v>43132</v>
      </c>
      <c r="I9625" t="str">
        <f>VLOOKUP(Sales[[#This Row],[TerritoryKey]], Territories[], 2, FALSE)</f>
        <v>Canada</v>
      </c>
      <c r="J9625">
        <f>_xlfn.XLOOKUP(Sales[[#This Row],[ProductKey]], Products!$A:$A, Products!$J:$J)</f>
        <v>9.7135999999999996</v>
      </c>
      <c r="K9625">
        <f>_xlfn.XLOOKUP(Sales[[#This Row],[ProductKey]], Products!$A:$A, Products!$K:$K)</f>
        <v>23.548100000000002</v>
      </c>
      <c r="L9625" s="1">
        <f>Sales[[#This Row],[ProductPrice]]*Sales[[#This Row],[OrderQuantity]]</f>
        <v>47.096200000000003</v>
      </c>
      <c r="M9625" s="1">
        <f>Sales[[#This Row],[OrderQuantity]]</f>
        <v>2</v>
      </c>
      <c r="N9625" s="1">
        <f>1</f>
        <v>1</v>
      </c>
      <c r="O9625" s="1">
        <f>Sales[[#This Row],[TotalSales]]-Sales[[#This Row],[TotalCost]]</f>
        <v>27.669000000000004</v>
      </c>
      <c r="P9625" s="1">
        <f>Sales[[#This Row],[ProductCost]]*Sales[[#This Row],[OrderQuantity]]</f>
        <v>19.427199999999999</v>
      </c>
      <c r="Q9625" s="1" t="str">
        <f>VLOOKUP(Sales[[#This Row],[ProductKey]], Products!$A$2:$D$1000, 4, FALSE)</f>
        <v>Half-Finger Gloves, S</v>
      </c>
    </row>
    <row r="9626" spans="1:17" x14ac:dyDescent="0.25">
      <c r="A9626" s="2">
        <v>38263</v>
      </c>
      <c r="B9626" s="1" t="s">
        <v>5029</v>
      </c>
      <c r="C9626">
        <v>528</v>
      </c>
      <c r="D9626">
        <v>14800</v>
      </c>
      <c r="E9626">
        <v>8</v>
      </c>
      <c r="F9626">
        <v>3</v>
      </c>
      <c r="G9626">
        <v>2</v>
      </c>
      <c r="H9626" s="2">
        <v>43376</v>
      </c>
      <c r="I9626" t="str">
        <f>VLOOKUP(Sales[[#This Row],[TerritoryKey]], Territories[], 2, FALSE)</f>
        <v>Germany</v>
      </c>
      <c r="J9626">
        <f>_xlfn.XLOOKUP(Sales[[#This Row],[ProductKey]], Products!$A:$A, Products!$J:$J)</f>
        <v>1.8663000000000001</v>
      </c>
      <c r="K9626">
        <f>_xlfn.XLOOKUP(Sales[[#This Row],[ProductKey]], Products!$A:$A, Products!$K:$K)</f>
        <v>4.99</v>
      </c>
      <c r="L9626" s="1">
        <f>Sales[[#This Row],[ProductPrice]]*Sales[[#This Row],[OrderQuantity]]</f>
        <v>9.98</v>
      </c>
      <c r="M9626" s="1">
        <f>Sales[[#This Row],[OrderQuantity]]</f>
        <v>2</v>
      </c>
      <c r="N9626" s="1">
        <f>1</f>
        <v>1</v>
      </c>
      <c r="O9626" s="1">
        <f>Sales[[#This Row],[TotalSales]]-Sales[[#This Row],[TotalCost]]</f>
        <v>6.2474000000000007</v>
      </c>
      <c r="P9626" s="1">
        <f>Sales[[#This Row],[ProductCost]]*Sales[[#This Row],[OrderQuantity]]</f>
        <v>3.7326000000000001</v>
      </c>
      <c r="Q9626" s="1" t="str">
        <f>VLOOKUP(Sales[[#This Row],[ProductKey]], Products!$A$2:$D$1000, 4, FALSE)</f>
        <v>Mountain Tire Tube</v>
      </c>
    </row>
    <row r="9627" spans="1:17" x14ac:dyDescent="0.25">
      <c r="A9627" s="2">
        <v>38262</v>
      </c>
      <c r="B9627" s="1" t="s">
        <v>5102</v>
      </c>
      <c r="C9627">
        <v>481</v>
      </c>
      <c r="D9627">
        <v>16961</v>
      </c>
      <c r="E9627">
        <v>4</v>
      </c>
      <c r="F9627">
        <v>3</v>
      </c>
      <c r="G9627">
        <v>2</v>
      </c>
      <c r="H9627" s="2">
        <v>43375</v>
      </c>
      <c r="I9627" t="str">
        <f>VLOOKUP(Sales[[#This Row],[TerritoryKey]], Territories[], 2, FALSE)</f>
        <v>Southwest</v>
      </c>
      <c r="J9627">
        <f>_xlfn.XLOOKUP(Sales[[#This Row],[ProductKey]], Products!$A:$A, Products!$J:$J)</f>
        <v>3.3622999999999998</v>
      </c>
      <c r="K9627">
        <f>_xlfn.XLOOKUP(Sales[[#This Row],[ProductKey]], Products!$A:$A, Products!$K:$K)</f>
        <v>8.99</v>
      </c>
      <c r="L9627" s="1">
        <f>Sales[[#This Row],[ProductPrice]]*Sales[[#This Row],[OrderQuantity]]</f>
        <v>17.98</v>
      </c>
      <c r="M9627" s="1">
        <f>Sales[[#This Row],[OrderQuantity]]</f>
        <v>2</v>
      </c>
      <c r="N9627" s="1">
        <f>1</f>
        <v>1</v>
      </c>
      <c r="O9627" s="1">
        <f>Sales[[#This Row],[TotalSales]]-Sales[[#This Row],[TotalCost]]</f>
        <v>11.255400000000002</v>
      </c>
      <c r="P9627" s="1">
        <f>Sales[[#This Row],[ProductCost]]*Sales[[#This Row],[OrderQuantity]]</f>
        <v>6.7245999999999997</v>
      </c>
      <c r="Q9627" s="1" t="str">
        <f>VLOOKUP(Sales[[#This Row],[ProductKey]], Products!$A$2:$D$1000, 4, FALSE)</f>
        <v>Racing Socks, M</v>
      </c>
    </row>
    <row r="9628" spans="1:17" x14ac:dyDescent="0.25">
      <c r="A9628" s="2">
        <v>38322</v>
      </c>
      <c r="B9628" s="1" t="s">
        <v>5126</v>
      </c>
      <c r="C9628">
        <v>528</v>
      </c>
      <c r="D9628">
        <v>17604</v>
      </c>
      <c r="E9628">
        <v>1</v>
      </c>
      <c r="F9628">
        <v>3</v>
      </c>
      <c r="G9628">
        <v>2</v>
      </c>
      <c r="H9628" s="2">
        <v>43435</v>
      </c>
      <c r="I9628" t="str">
        <f>VLOOKUP(Sales[[#This Row],[TerritoryKey]], Territories[], 2, FALSE)</f>
        <v>Northwest</v>
      </c>
      <c r="J9628">
        <f>_xlfn.XLOOKUP(Sales[[#This Row],[ProductKey]], Products!$A:$A, Products!$J:$J)</f>
        <v>1.8663000000000001</v>
      </c>
      <c r="K9628">
        <f>_xlfn.XLOOKUP(Sales[[#This Row],[ProductKey]], Products!$A:$A, Products!$K:$K)</f>
        <v>4.99</v>
      </c>
      <c r="L9628" s="1">
        <f>Sales[[#This Row],[ProductPrice]]*Sales[[#This Row],[OrderQuantity]]</f>
        <v>9.98</v>
      </c>
      <c r="M9628" s="1">
        <f>Sales[[#This Row],[OrderQuantity]]</f>
        <v>2</v>
      </c>
      <c r="N9628" s="1">
        <f>1</f>
        <v>1</v>
      </c>
      <c r="O9628" s="1">
        <f>Sales[[#This Row],[TotalSales]]-Sales[[#This Row],[TotalCost]]</f>
        <v>6.2474000000000007</v>
      </c>
      <c r="P9628" s="1">
        <f>Sales[[#This Row],[ProductCost]]*Sales[[#This Row],[OrderQuantity]]</f>
        <v>3.7326000000000001</v>
      </c>
      <c r="Q9628" s="1" t="str">
        <f>VLOOKUP(Sales[[#This Row],[ProductKey]], Products!$A$2:$D$1000, 4, FALSE)</f>
        <v>Mountain Tire Tube</v>
      </c>
    </row>
    <row r="9629" spans="1:17" x14ac:dyDescent="0.25">
      <c r="A9629" s="2">
        <v>38203</v>
      </c>
      <c r="B9629" s="1" t="s">
        <v>5132</v>
      </c>
      <c r="C9629">
        <v>484</v>
      </c>
      <c r="D9629">
        <v>14499</v>
      </c>
      <c r="E9629">
        <v>4</v>
      </c>
      <c r="F9629">
        <v>3</v>
      </c>
      <c r="G9629">
        <v>2</v>
      </c>
      <c r="H9629" s="2">
        <v>43316</v>
      </c>
      <c r="I9629" t="str">
        <f>VLOOKUP(Sales[[#This Row],[TerritoryKey]], Territories[], 2, FALSE)</f>
        <v>Southwest</v>
      </c>
      <c r="J9629">
        <f>_xlfn.XLOOKUP(Sales[[#This Row],[ProductKey]], Products!$A:$A, Products!$J:$J)</f>
        <v>2.9733000000000001</v>
      </c>
      <c r="K9629">
        <f>_xlfn.XLOOKUP(Sales[[#This Row],[ProductKey]], Products!$A:$A, Products!$K:$K)</f>
        <v>7.95</v>
      </c>
      <c r="L9629" s="1">
        <f>Sales[[#This Row],[ProductPrice]]*Sales[[#This Row],[OrderQuantity]]</f>
        <v>15.9</v>
      </c>
      <c r="M9629" s="1">
        <f>Sales[[#This Row],[OrderQuantity]]</f>
        <v>2</v>
      </c>
      <c r="N9629" s="1">
        <f>1</f>
        <v>1</v>
      </c>
      <c r="O9629" s="1">
        <f>Sales[[#This Row],[TotalSales]]-Sales[[#This Row],[TotalCost]]</f>
        <v>9.9534000000000002</v>
      </c>
      <c r="P9629" s="1">
        <f>Sales[[#This Row],[ProductCost]]*Sales[[#This Row],[OrderQuantity]]</f>
        <v>5.9466000000000001</v>
      </c>
      <c r="Q9629" s="1" t="str">
        <f>VLOOKUP(Sales[[#This Row],[ProductKey]], Products!$A$2:$D$1000, 4, FALSE)</f>
        <v>Bike Wash - Dissolver</v>
      </c>
    </row>
    <row r="9630" spans="1:17" x14ac:dyDescent="0.25">
      <c r="A9630" s="2">
        <v>38050</v>
      </c>
      <c r="B9630" s="1" t="s">
        <v>5140</v>
      </c>
      <c r="C9630">
        <v>538</v>
      </c>
      <c r="D9630">
        <v>23739</v>
      </c>
      <c r="E9630">
        <v>4</v>
      </c>
      <c r="F9630">
        <v>3</v>
      </c>
      <c r="G9630">
        <v>2</v>
      </c>
      <c r="H9630" s="2">
        <v>43163</v>
      </c>
      <c r="I9630" t="str">
        <f>VLOOKUP(Sales[[#This Row],[TerritoryKey]], Territories[], 2, FALSE)</f>
        <v>Southwest</v>
      </c>
      <c r="J9630">
        <f>_xlfn.XLOOKUP(Sales[[#This Row],[ProductKey]], Products!$A:$A, Products!$J:$J)</f>
        <v>8.0373000000000001</v>
      </c>
      <c r="K9630">
        <f>_xlfn.XLOOKUP(Sales[[#This Row],[ProductKey]], Products!$A:$A, Products!$K:$K)</f>
        <v>21.49</v>
      </c>
      <c r="L9630" s="1">
        <f>Sales[[#This Row],[ProductPrice]]*Sales[[#This Row],[OrderQuantity]]</f>
        <v>42.98</v>
      </c>
      <c r="M9630" s="1">
        <f>Sales[[#This Row],[OrderQuantity]]</f>
        <v>2</v>
      </c>
      <c r="N9630" s="1">
        <f>1</f>
        <v>1</v>
      </c>
      <c r="O9630" s="1">
        <f>Sales[[#This Row],[TotalSales]]-Sales[[#This Row],[TotalCost]]</f>
        <v>26.905399999999997</v>
      </c>
      <c r="P9630" s="1">
        <f>Sales[[#This Row],[ProductCost]]*Sales[[#This Row],[OrderQuantity]]</f>
        <v>16.0746</v>
      </c>
      <c r="Q9630" s="1" t="str">
        <f>VLOOKUP(Sales[[#This Row],[ProductKey]], Products!$A$2:$D$1000, 4, FALSE)</f>
        <v>LL Road Tire</v>
      </c>
    </row>
    <row r="9631" spans="1:17" x14ac:dyDescent="0.25">
      <c r="A9631" s="2">
        <v>38169</v>
      </c>
      <c r="B9631" s="1" t="s">
        <v>5178</v>
      </c>
      <c r="C9631">
        <v>485</v>
      </c>
      <c r="D9631">
        <v>14633</v>
      </c>
      <c r="E9631">
        <v>6</v>
      </c>
      <c r="F9631">
        <v>3</v>
      </c>
      <c r="G9631">
        <v>2</v>
      </c>
      <c r="H9631" s="2">
        <v>43282</v>
      </c>
      <c r="I9631" t="str">
        <f>VLOOKUP(Sales[[#This Row],[TerritoryKey]], Territories[], 2, FALSE)</f>
        <v>Canada</v>
      </c>
      <c r="J9631">
        <f>_xlfn.XLOOKUP(Sales[[#This Row],[ProductKey]], Products!$A:$A, Products!$J:$J)</f>
        <v>8.2204999999999995</v>
      </c>
      <c r="K9631">
        <f>_xlfn.XLOOKUP(Sales[[#This Row],[ProductKey]], Products!$A:$A, Products!$K:$K)</f>
        <v>21.98</v>
      </c>
      <c r="L9631" s="1">
        <f>Sales[[#This Row],[ProductPrice]]*Sales[[#This Row],[OrderQuantity]]</f>
        <v>43.96</v>
      </c>
      <c r="M9631" s="1">
        <f>Sales[[#This Row],[OrderQuantity]]</f>
        <v>2</v>
      </c>
      <c r="N9631" s="1">
        <f>1</f>
        <v>1</v>
      </c>
      <c r="O9631" s="1">
        <f>Sales[[#This Row],[TotalSales]]-Sales[[#This Row],[TotalCost]]</f>
        <v>27.519000000000002</v>
      </c>
      <c r="P9631" s="1">
        <f>Sales[[#This Row],[ProductCost]]*Sales[[#This Row],[OrderQuantity]]</f>
        <v>16.440999999999999</v>
      </c>
      <c r="Q9631" s="1" t="str">
        <f>VLOOKUP(Sales[[#This Row],[ProductKey]], Products!$A$2:$D$1000, 4, FALSE)</f>
        <v>Fender Set - Mountain</v>
      </c>
    </row>
    <row r="9632" spans="1:17" x14ac:dyDescent="0.25">
      <c r="A9632" s="2">
        <v>38021</v>
      </c>
      <c r="B9632" s="1" t="s">
        <v>5179</v>
      </c>
      <c r="C9632">
        <v>478</v>
      </c>
      <c r="D9632">
        <v>18357</v>
      </c>
      <c r="E9632">
        <v>1</v>
      </c>
      <c r="F9632">
        <v>3</v>
      </c>
      <c r="G9632">
        <v>2</v>
      </c>
      <c r="H9632" s="2">
        <v>43135</v>
      </c>
      <c r="I9632" t="str">
        <f>VLOOKUP(Sales[[#This Row],[TerritoryKey]], Territories[], 2, FALSE)</f>
        <v>Northwest</v>
      </c>
      <c r="J9632">
        <f>_xlfn.XLOOKUP(Sales[[#This Row],[ProductKey]], Products!$A:$A, Products!$J:$J)</f>
        <v>3.7363</v>
      </c>
      <c r="K9632">
        <f>_xlfn.XLOOKUP(Sales[[#This Row],[ProductKey]], Products!$A:$A, Products!$K:$K)</f>
        <v>9.99</v>
      </c>
      <c r="L9632" s="1">
        <f>Sales[[#This Row],[ProductPrice]]*Sales[[#This Row],[OrderQuantity]]</f>
        <v>19.98</v>
      </c>
      <c r="M9632" s="1">
        <f>Sales[[#This Row],[OrderQuantity]]</f>
        <v>2</v>
      </c>
      <c r="N9632" s="1">
        <f>1</f>
        <v>1</v>
      </c>
      <c r="O9632" s="1">
        <f>Sales[[#This Row],[TotalSales]]-Sales[[#This Row],[TotalCost]]</f>
        <v>12.507400000000001</v>
      </c>
      <c r="P9632" s="1">
        <f>Sales[[#This Row],[ProductCost]]*Sales[[#This Row],[OrderQuantity]]</f>
        <v>7.4725999999999999</v>
      </c>
      <c r="Q9632" s="1" t="str">
        <f>VLOOKUP(Sales[[#This Row],[ProductKey]], Products!$A$2:$D$1000, 4, FALSE)</f>
        <v>Mountain Bottle Cage</v>
      </c>
    </row>
    <row r="9633" spans="1:17" x14ac:dyDescent="0.25">
      <c r="A9633" s="2">
        <v>38169</v>
      </c>
      <c r="B9633" s="1" t="s">
        <v>5193</v>
      </c>
      <c r="C9633">
        <v>541</v>
      </c>
      <c r="D9633">
        <v>29365</v>
      </c>
      <c r="E9633">
        <v>8</v>
      </c>
      <c r="F9633">
        <v>3</v>
      </c>
      <c r="G9633">
        <v>2</v>
      </c>
      <c r="H9633" s="2">
        <v>43282</v>
      </c>
      <c r="I9633" t="str">
        <f>VLOOKUP(Sales[[#This Row],[TerritoryKey]], Territories[], 2, FALSE)</f>
        <v>Germany</v>
      </c>
      <c r="J9633">
        <f>_xlfn.XLOOKUP(Sales[[#This Row],[ProductKey]], Products!$A:$A, Products!$J:$J)</f>
        <v>10.8423</v>
      </c>
      <c r="K9633">
        <f>_xlfn.XLOOKUP(Sales[[#This Row],[ProductKey]], Products!$A:$A, Products!$K:$K)</f>
        <v>28.99</v>
      </c>
      <c r="L9633" s="1">
        <f>Sales[[#This Row],[ProductPrice]]*Sales[[#This Row],[OrderQuantity]]</f>
        <v>57.98</v>
      </c>
      <c r="M9633" s="1">
        <f>Sales[[#This Row],[OrderQuantity]]</f>
        <v>2</v>
      </c>
      <c r="N9633" s="1">
        <f>1</f>
        <v>1</v>
      </c>
      <c r="O9633" s="1">
        <f>Sales[[#This Row],[TotalSales]]-Sales[[#This Row],[TotalCost]]</f>
        <v>36.295400000000001</v>
      </c>
      <c r="P9633" s="1">
        <f>Sales[[#This Row],[ProductCost]]*Sales[[#This Row],[OrderQuantity]]</f>
        <v>21.6846</v>
      </c>
      <c r="Q9633" s="1" t="str">
        <f>VLOOKUP(Sales[[#This Row],[ProductKey]], Products!$A$2:$D$1000, 4, FALSE)</f>
        <v>Touring Tire</v>
      </c>
    </row>
    <row r="9634" spans="1:17" x14ac:dyDescent="0.25">
      <c r="A9634" s="2">
        <v>38110</v>
      </c>
      <c r="B9634" s="1" t="s">
        <v>5209</v>
      </c>
      <c r="C9634">
        <v>464</v>
      </c>
      <c r="D9634">
        <v>24092</v>
      </c>
      <c r="E9634">
        <v>8</v>
      </c>
      <c r="F9634">
        <v>3</v>
      </c>
      <c r="G9634">
        <v>2</v>
      </c>
      <c r="H9634" s="2">
        <v>43223</v>
      </c>
      <c r="I9634" t="str">
        <f>VLOOKUP(Sales[[#This Row],[TerritoryKey]], Territories[], 2, FALSE)</f>
        <v>Germany</v>
      </c>
      <c r="J9634">
        <f>_xlfn.XLOOKUP(Sales[[#This Row],[ProductKey]], Products!$A:$A, Products!$J:$J)</f>
        <v>9.7135999999999996</v>
      </c>
      <c r="K9634">
        <f>_xlfn.XLOOKUP(Sales[[#This Row],[ProductKey]], Products!$A:$A, Products!$K:$K)</f>
        <v>23.548100000000002</v>
      </c>
      <c r="L9634" s="1">
        <f>Sales[[#This Row],[ProductPrice]]*Sales[[#This Row],[OrderQuantity]]</f>
        <v>47.096200000000003</v>
      </c>
      <c r="M9634" s="1">
        <f>Sales[[#This Row],[OrderQuantity]]</f>
        <v>2</v>
      </c>
      <c r="N9634" s="1">
        <f>1</f>
        <v>1</v>
      </c>
      <c r="O9634" s="1">
        <f>Sales[[#This Row],[TotalSales]]-Sales[[#This Row],[TotalCost]]</f>
        <v>27.669000000000004</v>
      </c>
      <c r="P9634" s="1">
        <f>Sales[[#This Row],[ProductCost]]*Sales[[#This Row],[OrderQuantity]]</f>
        <v>19.427199999999999</v>
      </c>
      <c r="Q9634" s="1" t="str">
        <f>VLOOKUP(Sales[[#This Row],[ProductKey]], Products!$A$2:$D$1000, 4, FALSE)</f>
        <v>Half-Finger Gloves, M</v>
      </c>
    </row>
    <row r="9635" spans="1:17" x14ac:dyDescent="0.25">
      <c r="A9635" s="2">
        <v>38295</v>
      </c>
      <c r="B9635" s="1" t="s">
        <v>5215</v>
      </c>
      <c r="C9635">
        <v>482</v>
      </c>
      <c r="D9635">
        <v>28061</v>
      </c>
      <c r="E9635">
        <v>4</v>
      </c>
      <c r="F9635">
        <v>3</v>
      </c>
      <c r="G9635">
        <v>2</v>
      </c>
      <c r="H9635" s="2">
        <v>43408</v>
      </c>
      <c r="I9635" t="str">
        <f>VLOOKUP(Sales[[#This Row],[TerritoryKey]], Territories[], 2, FALSE)</f>
        <v>Southwest</v>
      </c>
      <c r="J9635">
        <f>_xlfn.XLOOKUP(Sales[[#This Row],[ProductKey]], Products!$A:$A, Products!$J:$J)</f>
        <v>3.3622999999999998</v>
      </c>
      <c r="K9635">
        <f>_xlfn.XLOOKUP(Sales[[#This Row],[ProductKey]], Products!$A:$A, Products!$K:$K)</f>
        <v>8.99</v>
      </c>
      <c r="L9635" s="1">
        <f>Sales[[#This Row],[ProductPrice]]*Sales[[#This Row],[OrderQuantity]]</f>
        <v>17.98</v>
      </c>
      <c r="M9635" s="1">
        <f>Sales[[#This Row],[OrderQuantity]]</f>
        <v>2</v>
      </c>
      <c r="N9635" s="1">
        <f>1</f>
        <v>1</v>
      </c>
      <c r="O9635" s="1">
        <f>Sales[[#This Row],[TotalSales]]-Sales[[#This Row],[TotalCost]]</f>
        <v>11.255400000000002</v>
      </c>
      <c r="P9635" s="1">
        <f>Sales[[#This Row],[ProductCost]]*Sales[[#This Row],[OrderQuantity]]</f>
        <v>6.7245999999999997</v>
      </c>
      <c r="Q9635" s="1" t="str">
        <f>VLOOKUP(Sales[[#This Row],[ProductKey]], Products!$A$2:$D$1000, 4, FALSE)</f>
        <v>Racing Socks, L</v>
      </c>
    </row>
    <row r="9636" spans="1:17" x14ac:dyDescent="0.25">
      <c r="A9636" s="2">
        <v>38232</v>
      </c>
      <c r="B9636" s="1" t="s">
        <v>5236</v>
      </c>
      <c r="C9636">
        <v>529</v>
      </c>
      <c r="D9636">
        <v>23832</v>
      </c>
      <c r="E9636">
        <v>1</v>
      </c>
      <c r="F9636">
        <v>3</v>
      </c>
      <c r="G9636">
        <v>2</v>
      </c>
      <c r="H9636" s="2">
        <v>43345</v>
      </c>
      <c r="I9636" t="str">
        <f>VLOOKUP(Sales[[#This Row],[TerritoryKey]], Territories[], 2, FALSE)</f>
        <v>Northwest</v>
      </c>
      <c r="J9636">
        <f>_xlfn.XLOOKUP(Sales[[#This Row],[ProductKey]], Products!$A:$A, Products!$J:$J)</f>
        <v>1.4923</v>
      </c>
      <c r="K9636">
        <f>_xlfn.XLOOKUP(Sales[[#This Row],[ProductKey]], Products!$A:$A, Products!$K:$K)</f>
        <v>3.99</v>
      </c>
      <c r="L9636" s="1">
        <f>Sales[[#This Row],[ProductPrice]]*Sales[[#This Row],[OrderQuantity]]</f>
        <v>7.98</v>
      </c>
      <c r="M9636" s="1">
        <f>Sales[[#This Row],[OrderQuantity]]</f>
        <v>2</v>
      </c>
      <c r="N9636" s="1">
        <f>1</f>
        <v>1</v>
      </c>
      <c r="O9636" s="1">
        <f>Sales[[#This Row],[TotalSales]]-Sales[[#This Row],[TotalCost]]</f>
        <v>4.9954000000000001</v>
      </c>
      <c r="P9636" s="1">
        <f>Sales[[#This Row],[ProductCost]]*Sales[[#This Row],[OrderQuantity]]</f>
        <v>2.9845999999999999</v>
      </c>
      <c r="Q9636" s="1" t="str">
        <f>VLOOKUP(Sales[[#This Row],[ProductKey]], Products!$A$2:$D$1000, 4, FALSE)</f>
        <v>Road Tire Tube</v>
      </c>
    </row>
    <row r="9637" spans="1:17" x14ac:dyDescent="0.25">
      <c r="A9637" s="2">
        <v>37988</v>
      </c>
      <c r="B9637" s="1" t="s">
        <v>5268</v>
      </c>
      <c r="C9637">
        <v>539</v>
      </c>
      <c r="D9637">
        <v>21422</v>
      </c>
      <c r="E9637">
        <v>4</v>
      </c>
      <c r="F9637">
        <v>3</v>
      </c>
      <c r="G9637">
        <v>2</v>
      </c>
      <c r="H9637" s="2">
        <v>43102</v>
      </c>
      <c r="I9637" t="str">
        <f>VLOOKUP(Sales[[#This Row],[TerritoryKey]], Territories[], 2, FALSE)</f>
        <v>Southwest</v>
      </c>
      <c r="J9637">
        <f>_xlfn.XLOOKUP(Sales[[#This Row],[ProductKey]], Products!$A:$A, Products!$J:$J)</f>
        <v>9.3462999999999994</v>
      </c>
      <c r="K9637">
        <f>_xlfn.XLOOKUP(Sales[[#This Row],[ProductKey]], Products!$A:$A, Products!$K:$K)</f>
        <v>24.99</v>
      </c>
      <c r="L9637" s="1">
        <f>Sales[[#This Row],[ProductPrice]]*Sales[[#This Row],[OrderQuantity]]</f>
        <v>49.98</v>
      </c>
      <c r="M9637" s="1">
        <f>Sales[[#This Row],[OrderQuantity]]</f>
        <v>2</v>
      </c>
      <c r="N9637" s="1">
        <f>1</f>
        <v>1</v>
      </c>
      <c r="O9637" s="1">
        <f>Sales[[#This Row],[TotalSales]]-Sales[[#This Row],[TotalCost]]</f>
        <v>31.287399999999998</v>
      </c>
      <c r="P9637" s="1">
        <f>Sales[[#This Row],[ProductCost]]*Sales[[#This Row],[OrderQuantity]]</f>
        <v>18.692599999999999</v>
      </c>
      <c r="Q9637" s="1" t="str">
        <f>VLOOKUP(Sales[[#This Row],[ProductKey]], Products!$A$2:$D$1000, 4, FALSE)</f>
        <v>ML Road Tire</v>
      </c>
    </row>
    <row r="9638" spans="1:17" x14ac:dyDescent="0.25">
      <c r="A9638" s="2">
        <v>38172</v>
      </c>
      <c r="B9638" s="1" t="s">
        <v>5282</v>
      </c>
      <c r="C9638">
        <v>481</v>
      </c>
      <c r="D9638">
        <v>19509</v>
      </c>
      <c r="E9638">
        <v>8</v>
      </c>
      <c r="F9638">
        <v>3</v>
      </c>
      <c r="G9638">
        <v>2</v>
      </c>
      <c r="H9638" s="2">
        <v>43285</v>
      </c>
      <c r="I9638" t="str">
        <f>VLOOKUP(Sales[[#This Row],[TerritoryKey]], Territories[], 2, FALSE)</f>
        <v>Germany</v>
      </c>
      <c r="J9638">
        <f>_xlfn.XLOOKUP(Sales[[#This Row],[ProductKey]], Products!$A:$A, Products!$J:$J)</f>
        <v>3.3622999999999998</v>
      </c>
      <c r="K9638">
        <f>_xlfn.XLOOKUP(Sales[[#This Row],[ProductKey]], Products!$A:$A, Products!$K:$K)</f>
        <v>8.99</v>
      </c>
      <c r="L9638" s="1">
        <f>Sales[[#This Row],[ProductPrice]]*Sales[[#This Row],[OrderQuantity]]</f>
        <v>17.98</v>
      </c>
      <c r="M9638" s="1">
        <f>Sales[[#This Row],[OrderQuantity]]</f>
        <v>2</v>
      </c>
      <c r="N9638" s="1">
        <f>1</f>
        <v>1</v>
      </c>
      <c r="O9638" s="1">
        <f>Sales[[#This Row],[TotalSales]]-Sales[[#This Row],[TotalCost]]</f>
        <v>11.255400000000002</v>
      </c>
      <c r="P9638" s="1">
        <f>Sales[[#This Row],[ProductCost]]*Sales[[#This Row],[OrderQuantity]]</f>
        <v>6.7245999999999997</v>
      </c>
      <c r="Q9638" s="1" t="str">
        <f>VLOOKUP(Sales[[#This Row],[ProductKey]], Products!$A$2:$D$1000, 4, FALSE)</f>
        <v>Racing Socks, M</v>
      </c>
    </row>
    <row r="9639" spans="1:17" x14ac:dyDescent="0.25">
      <c r="A9639" s="2">
        <v>38294</v>
      </c>
      <c r="B9639" s="1" t="s">
        <v>5291</v>
      </c>
      <c r="C9639">
        <v>530</v>
      </c>
      <c r="D9639">
        <v>26004</v>
      </c>
      <c r="E9639">
        <v>4</v>
      </c>
      <c r="F9639">
        <v>3</v>
      </c>
      <c r="G9639">
        <v>2</v>
      </c>
      <c r="H9639" s="2">
        <v>43407</v>
      </c>
      <c r="I9639" t="str">
        <f>VLOOKUP(Sales[[#This Row],[TerritoryKey]], Territories[], 2, FALSE)</f>
        <v>Southwest</v>
      </c>
      <c r="J9639">
        <f>_xlfn.XLOOKUP(Sales[[#This Row],[ProductKey]], Products!$A:$A, Products!$J:$J)</f>
        <v>1.8663000000000001</v>
      </c>
      <c r="K9639">
        <f>_xlfn.XLOOKUP(Sales[[#This Row],[ProductKey]], Products!$A:$A, Products!$K:$K)</f>
        <v>4.99</v>
      </c>
      <c r="L9639" s="1">
        <f>Sales[[#This Row],[ProductPrice]]*Sales[[#This Row],[OrderQuantity]]</f>
        <v>9.98</v>
      </c>
      <c r="M9639" s="1">
        <f>Sales[[#This Row],[OrderQuantity]]</f>
        <v>2</v>
      </c>
      <c r="N9639" s="1">
        <f>1</f>
        <v>1</v>
      </c>
      <c r="O9639" s="1">
        <f>Sales[[#This Row],[TotalSales]]-Sales[[#This Row],[TotalCost]]</f>
        <v>6.2474000000000007</v>
      </c>
      <c r="P9639" s="1">
        <f>Sales[[#This Row],[ProductCost]]*Sales[[#This Row],[OrderQuantity]]</f>
        <v>3.7326000000000001</v>
      </c>
      <c r="Q9639" s="1" t="str">
        <f>VLOOKUP(Sales[[#This Row],[ProductKey]], Products!$A$2:$D$1000, 4, FALSE)</f>
        <v>Touring Tire Tube</v>
      </c>
    </row>
    <row r="9640" spans="1:17" x14ac:dyDescent="0.25">
      <c r="A9640" s="2">
        <v>38325</v>
      </c>
      <c r="B9640" s="1" t="s">
        <v>5308</v>
      </c>
      <c r="C9640">
        <v>529</v>
      </c>
      <c r="D9640">
        <v>28375</v>
      </c>
      <c r="E9640">
        <v>10</v>
      </c>
      <c r="F9640">
        <v>3</v>
      </c>
      <c r="G9640">
        <v>2</v>
      </c>
      <c r="H9640" s="2">
        <v>43438</v>
      </c>
      <c r="I9640" t="str">
        <f>VLOOKUP(Sales[[#This Row],[TerritoryKey]], Territories[], 2, FALSE)</f>
        <v>United Kingdom</v>
      </c>
      <c r="J9640">
        <f>_xlfn.XLOOKUP(Sales[[#This Row],[ProductKey]], Products!$A:$A, Products!$J:$J)</f>
        <v>1.4923</v>
      </c>
      <c r="K9640">
        <f>_xlfn.XLOOKUP(Sales[[#This Row],[ProductKey]], Products!$A:$A, Products!$K:$K)</f>
        <v>3.99</v>
      </c>
      <c r="L9640" s="1">
        <f>Sales[[#This Row],[ProductPrice]]*Sales[[#This Row],[OrderQuantity]]</f>
        <v>7.98</v>
      </c>
      <c r="M9640" s="1">
        <f>Sales[[#This Row],[OrderQuantity]]</f>
        <v>2</v>
      </c>
      <c r="N9640" s="1">
        <f>1</f>
        <v>1</v>
      </c>
      <c r="O9640" s="1">
        <f>Sales[[#This Row],[TotalSales]]-Sales[[#This Row],[TotalCost]]</f>
        <v>4.9954000000000001</v>
      </c>
      <c r="P9640" s="1">
        <f>Sales[[#This Row],[ProductCost]]*Sales[[#This Row],[OrderQuantity]]</f>
        <v>2.9845999999999999</v>
      </c>
      <c r="Q9640" s="1" t="str">
        <f>VLOOKUP(Sales[[#This Row],[ProductKey]], Products!$A$2:$D$1000, 4, FALSE)</f>
        <v>Road Tire Tube</v>
      </c>
    </row>
    <row r="9641" spans="1:17" x14ac:dyDescent="0.25">
      <c r="A9641" s="2">
        <v>38020</v>
      </c>
      <c r="B9641" s="1" t="s">
        <v>5310</v>
      </c>
      <c r="C9641">
        <v>541</v>
      </c>
      <c r="D9641">
        <v>27115</v>
      </c>
      <c r="E9641">
        <v>1</v>
      </c>
      <c r="F9641">
        <v>3</v>
      </c>
      <c r="G9641">
        <v>2</v>
      </c>
      <c r="H9641" s="2">
        <v>43134</v>
      </c>
      <c r="I9641" t="str">
        <f>VLOOKUP(Sales[[#This Row],[TerritoryKey]], Territories[], 2, FALSE)</f>
        <v>Northwest</v>
      </c>
      <c r="J9641">
        <f>_xlfn.XLOOKUP(Sales[[#This Row],[ProductKey]], Products!$A:$A, Products!$J:$J)</f>
        <v>10.8423</v>
      </c>
      <c r="K9641">
        <f>_xlfn.XLOOKUP(Sales[[#This Row],[ProductKey]], Products!$A:$A, Products!$K:$K)</f>
        <v>28.99</v>
      </c>
      <c r="L9641" s="1">
        <f>Sales[[#This Row],[ProductPrice]]*Sales[[#This Row],[OrderQuantity]]</f>
        <v>57.98</v>
      </c>
      <c r="M9641" s="1">
        <f>Sales[[#This Row],[OrderQuantity]]</f>
        <v>2</v>
      </c>
      <c r="N9641" s="1">
        <f>1</f>
        <v>1</v>
      </c>
      <c r="O9641" s="1">
        <f>Sales[[#This Row],[TotalSales]]-Sales[[#This Row],[TotalCost]]</f>
        <v>36.295400000000001</v>
      </c>
      <c r="P9641" s="1">
        <f>Sales[[#This Row],[ProductCost]]*Sales[[#This Row],[OrderQuantity]]</f>
        <v>21.6846</v>
      </c>
      <c r="Q9641" s="1" t="str">
        <f>VLOOKUP(Sales[[#This Row],[ProductKey]], Products!$A$2:$D$1000, 4, FALSE)</f>
        <v>Touring Tire</v>
      </c>
    </row>
    <row r="9642" spans="1:17" x14ac:dyDescent="0.25">
      <c r="A9642" s="2">
        <v>38142</v>
      </c>
      <c r="B9642" s="1" t="s">
        <v>5322</v>
      </c>
      <c r="C9642">
        <v>529</v>
      </c>
      <c r="D9642">
        <v>28386</v>
      </c>
      <c r="E9642">
        <v>10</v>
      </c>
      <c r="F9642">
        <v>3</v>
      </c>
      <c r="G9642">
        <v>2</v>
      </c>
      <c r="H9642" s="2">
        <v>43255</v>
      </c>
      <c r="I9642" t="str">
        <f>VLOOKUP(Sales[[#This Row],[TerritoryKey]], Territories[], 2, FALSE)</f>
        <v>United Kingdom</v>
      </c>
      <c r="J9642">
        <f>_xlfn.XLOOKUP(Sales[[#This Row],[ProductKey]], Products!$A:$A, Products!$J:$J)</f>
        <v>1.4923</v>
      </c>
      <c r="K9642">
        <f>_xlfn.XLOOKUP(Sales[[#This Row],[ProductKey]], Products!$A:$A, Products!$K:$K)</f>
        <v>3.99</v>
      </c>
      <c r="L9642" s="1">
        <f>Sales[[#This Row],[ProductPrice]]*Sales[[#This Row],[OrderQuantity]]</f>
        <v>7.98</v>
      </c>
      <c r="M9642" s="1">
        <f>Sales[[#This Row],[OrderQuantity]]</f>
        <v>2</v>
      </c>
      <c r="N9642" s="1">
        <f>1</f>
        <v>1</v>
      </c>
      <c r="O9642" s="1">
        <f>Sales[[#This Row],[TotalSales]]-Sales[[#This Row],[TotalCost]]</f>
        <v>4.9954000000000001</v>
      </c>
      <c r="P9642" s="1">
        <f>Sales[[#This Row],[ProductCost]]*Sales[[#This Row],[OrderQuantity]]</f>
        <v>2.9845999999999999</v>
      </c>
      <c r="Q9642" s="1" t="str">
        <f>VLOOKUP(Sales[[#This Row],[ProductKey]], Products!$A$2:$D$1000, 4, FALSE)</f>
        <v>Road Tire Tube</v>
      </c>
    </row>
    <row r="9643" spans="1:17" x14ac:dyDescent="0.25">
      <c r="A9643" s="2">
        <v>38263</v>
      </c>
      <c r="B9643" s="1" t="s">
        <v>5349</v>
      </c>
      <c r="C9643">
        <v>484</v>
      </c>
      <c r="D9643">
        <v>28052</v>
      </c>
      <c r="E9643">
        <v>1</v>
      </c>
      <c r="F9643">
        <v>3</v>
      </c>
      <c r="G9643">
        <v>2</v>
      </c>
      <c r="H9643" s="2">
        <v>43376</v>
      </c>
      <c r="I9643" t="str">
        <f>VLOOKUP(Sales[[#This Row],[TerritoryKey]], Territories[], 2, FALSE)</f>
        <v>Northwest</v>
      </c>
      <c r="J9643">
        <f>_xlfn.XLOOKUP(Sales[[#This Row],[ProductKey]], Products!$A:$A, Products!$J:$J)</f>
        <v>2.9733000000000001</v>
      </c>
      <c r="K9643">
        <f>_xlfn.XLOOKUP(Sales[[#This Row],[ProductKey]], Products!$A:$A, Products!$K:$K)</f>
        <v>7.95</v>
      </c>
      <c r="L9643" s="1">
        <f>Sales[[#This Row],[ProductPrice]]*Sales[[#This Row],[OrderQuantity]]</f>
        <v>15.9</v>
      </c>
      <c r="M9643" s="1">
        <f>Sales[[#This Row],[OrderQuantity]]</f>
        <v>2</v>
      </c>
      <c r="N9643" s="1">
        <f>1</f>
        <v>1</v>
      </c>
      <c r="O9643" s="1">
        <f>Sales[[#This Row],[TotalSales]]-Sales[[#This Row],[TotalCost]]</f>
        <v>9.9534000000000002</v>
      </c>
      <c r="P9643" s="1">
        <f>Sales[[#This Row],[ProductCost]]*Sales[[#This Row],[OrderQuantity]]</f>
        <v>5.9466000000000001</v>
      </c>
      <c r="Q9643" s="1" t="str">
        <f>VLOOKUP(Sales[[#This Row],[ProductKey]], Products!$A$2:$D$1000, 4, FALSE)</f>
        <v>Bike Wash - Dissolver</v>
      </c>
    </row>
    <row r="9644" spans="1:17" x14ac:dyDescent="0.25">
      <c r="A9644" s="2">
        <v>38292</v>
      </c>
      <c r="B9644" s="1" t="s">
        <v>5356</v>
      </c>
      <c r="C9644">
        <v>529</v>
      </c>
      <c r="D9644">
        <v>26353</v>
      </c>
      <c r="E9644">
        <v>8</v>
      </c>
      <c r="F9644">
        <v>3</v>
      </c>
      <c r="G9644">
        <v>2</v>
      </c>
      <c r="H9644" s="2">
        <v>43405</v>
      </c>
      <c r="I9644" t="str">
        <f>VLOOKUP(Sales[[#This Row],[TerritoryKey]], Territories[], 2, FALSE)</f>
        <v>Germany</v>
      </c>
      <c r="J9644">
        <f>_xlfn.XLOOKUP(Sales[[#This Row],[ProductKey]], Products!$A:$A, Products!$J:$J)</f>
        <v>1.4923</v>
      </c>
      <c r="K9644">
        <f>_xlfn.XLOOKUP(Sales[[#This Row],[ProductKey]], Products!$A:$A, Products!$K:$K)</f>
        <v>3.99</v>
      </c>
      <c r="L9644" s="1">
        <f>Sales[[#This Row],[ProductPrice]]*Sales[[#This Row],[OrderQuantity]]</f>
        <v>7.98</v>
      </c>
      <c r="M9644" s="1">
        <f>Sales[[#This Row],[OrderQuantity]]</f>
        <v>2</v>
      </c>
      <c r="N9644" s="1">
        <f>1</f>
        <v>1</v>
      </c>
      <c r="O9644" s="1">
        <f>Sales[[#This Row],[TotalSales]]-Sales[[#This Row],[TotalCost]]</f>
        <v>4.9954000000000001</v>
      </c>
      <c r="P9644" s="1">
        <f>Sales[[#This Row],[ProductCost]]*Sales[[#This Row],[OrderQuantity]]</f>
        <v>2.9845999999999999</v>
      </c>
      <c r="Q9644" s="1" t="str">
        <f>VLOOKUP(Sales[[#This Row],[ProductKey]], Products!$A$2:$D$1000, 4, FALSE)</f>
        <v>Road Tire Tube</v>
      </c>
    </row>
    <row r="9645" spans="1:17" x14ac:dyDescent="0.25">
      <c r="A9645" s="2">
        <v>38201</v>
      </c>
      <c r="B9645" s="1" t="s">
        <v>5364</v>
      </c>
      <c r="C9645">
        <v>484</v>
      </c>
      <c r="D9645">
        <v>20389</v>
      </c>
      <c r="E9645">
        <v>1</v>
      </c>
      <c r="F9645">
        <v>3</v>
      </c>
      <c r="G9645">
        <v>2</v>
      </c>
      <c r="H9645" s="2">
        <v>43314</v>
      </c>
      <c r="I9645" t="str">
        <f>VLOOKUP(Sales[[#This Row],[TerritoryKey]], Territories[], 2, FALSE)</f>
        <v>Northwest</v>
      </c>
      <c r="J9645">
        <f>_xlfn.XLOOKUP(Sales[[#This Row],[ProductKey]], Products!$A:$A, Products!$J:$J)</f>
        <v>2.9733000000000001</v>
      </c>
      <c r="K9645">
        <f>_xlfn.XLOOKUP(Sales[[#This Row],[ProductKey]], Products!$A:$A, Products!$K:$K)</f>
        <v>7.95</v>
      </c>
      <c r="L9645" s="1">
        <f>Sales[[#This Row],[ProductPrice]]*Sales[[#This Row],[OrderQuantity]]</f>
        <v>15.9</v>
      </c>
      <c r="M9645" s="1">
        <f>Sales[[#This Row],[OrderQuantity]]</f>
        <v>2</v>
      </c>
      <c r="N9645" s="1">
        <f>1</f>
        <v>1</v>
      </c>
      <c r="O9645" s="1">
        <f>Sales[[#This Row],[TotalSales]]-Sales[[#This Row],[TotalCost]]</f>
        <v>9.9534000000000002</v>
      </c>
      <c r="P9645" s="1">
        <f>Sales[[#This Row],[ProductCost]]*Sales[[#This Row],[OrderQuantity]]</f>
        <v>5.9466000000000001</v>
      </c>
      <c r="Q9645" s="1" t="str">
        <f>VLOOKUP(Sales[[#This Row],[ProductKey]], Products!$A$2:$D$1000, 4, FALSE)</f>
        <v>Bike Wash - Dissolver</v>
      </c>
    </row>
    <row r="9646" spans="1:17" x14ac:dyDescent="0.25">
      <c r="A9646" s="2">
        <v>38293</v>
      </c>
      <c r="B9646" s="1" t="s">
        <v>5389</v>
      </c>
      <c r="C9646">
        <v>528</v>
      </c>
      <c r="D9646">
        <v>17544</v>
      </c>
      <c r="E9646">
        <v>1</v>
      </c>
      <c r="F9646">
        <v>3</v>
      </c>
      <c r="G9646">
        <v>2</v>
      </c>
      <c r="H9646" s="2">
        <v>43406</v>
      </c>
      <c r="I9646" t="str">
        <f>VLOOKUP(Sales[[#This Row],[TerritoryKey]], Territories[], 2, FALSE)</f>
        <v>Northwest</v>
      </c>
      <c r="J9646">
        <f>_xlfn.XLOOKUP(Sales[[#This Row],[ProductKey]], Products!$A:$A, Products!$J:$J)</f>
        <v>1.8663000000000001</v>
      </c>
      <c r="K9646">
        <f>_xlfn.XLOOKUP(Sales[[#This Row],[ProductKey]], Products!$A:$A, Products!$K:$K)</f>
        <v>4.99</v>
      </c>
      <c r="L9646" s="1">
        <f>Sales[[#This Row],[ProductPrice]]*Sales[[#This Row],[OrderQuantity]]</f>
        <v>9.98</v>
      </c>
      <c r="M9646" s="1">
        <f>Sales[[#This Row],[OrderQuantity]]</f>
        <v>2</v>
      </c>
      <c r="N9646" s="1">
        <f>1</f>
        <v>1</v>
      </c>
      <c r="O9646" s="1">
        <f>Sales[[#This Row],[TotalSales]]-Sales[[#This Row],[TotalCost]]</f>
        <v>6.2474000000000007</v>
      </c>
      <c r="P9646" s="1">
        <f>Sales[[#This Row],[ProductCost]]*Sales[[#This Row],[OrderQuantity]]</f>
        <v>3.7326000000000001</v>
      </c>
      <c r="Q9646" s="1" t="str">
        <f>VLOOKUP(Sales[[#This Row],[ProductKey]], Products!$A$2:$D$1000, 4, FALSE)</f>
        <v>Mountain Tire Tube</v>
      </c>
    </row>
    <row r="9647" spans="1:17" x14ac:dyDescent="0.25">
      <c r="A9647" s="2">
        <v>38172</v>
      </c>
      <c r="B9647" s="1" t="s">
        <v>5456</v>
      </c>
      <c r="C9647">
        <v>528</v>
      </c>
      <c r="D9647">
        <v>15756</v>
      </c>
      <c r="E9647">
        <v>9</v>
      </c>
      <c r="F9647">
        <v>3</v>
      </c>
      <c r="G9647">
        <v>2</v>
      </c>
      <c r="H9647" s="2">
        <v>43285</v>
      </c>
      <c r="I9647" t="str">
        <f>VLOOKUP(Sales[[#This Row],[TerritoryKey]], Territories[], 2, FALSE)</f>
        <v>Australia</v>
      </c>
      <c r="J9647">
        <f>_xlfn.XLOOKUP(Sales[[#This Row],[ProductKey]], Products!$A:$A, Products!$J:$J)</f>
        <v>1.8663000000000001</v>
      </c>
      <c r="K9647">
        <f>_xlfn.XLOOKUP(Sales[[#This Row],[ProductKey]], Products!$A:$A, Products!$K:$K)</f>
        <v>4.99</v>
      </c>
      <c r="L9647" s="1">
        <f>Sales[[#This Row],[ProductPrice]]*Sales[[#This Row],[OrderQuantity]]</f>
        <v>9.98</v>
      </c>
      <c r="M9647" s="1">
        <f>Sales[[#This Row],[OrderQuantity]]</f>
        <v>2</v>
      </c>
      <c r="N9647" s="1">
        <f>1</f>
        <v>1</v>
      </c>
      <c r="O9647" s="1">
        <f>Sales[[#This Row],[TotalSales]]-Sales[[#This Row],[TotalCost]]</f>
        <v>6.2474000000000007</v>
      </c>
      <c r="P9647" s="1">
        <f>Sales[[#This Row],[ProductCost]]*Sales[[#This Row],[OrderQuantity]]</f>
        <v>3.7326000000000001</v>
      </c>
      <c r="Q9647" s="1" t="str">
        <f>VLOOKUP(Sales[[#This Row],[ProductKey]], Products!$A$2:$D$1000, 4, FALSE)</f>
        <v>Mountain Tire Tube</v>
      </c>
    </row>
    <row r="9648" spans="1:17" x14ac:dyDescent="0.25">
      <c r="A9648" s="2">
        <v>38322</v>
      </c>
      <c r="B9648" s="1" t="s">
        <v>5470</v>
      </c>
      <c r="C9648">
        <v>462</v>
      </c>
      <c r="D9648">
        <v>12418</v>
      </c>
      <c r="E9648">
        <v>1</v>
      </c>
      <c r="F9648">
        <v>3</v>
      </c>
      <c r="G9648">
        <v>2</v>
      </c>
      <c r="H9648" s="2">
        <v>43435</v>
      </c>
      <c r="I9648" t="str">
        <f>VLOOKUP(Sales[[#This Row],[TerritoryKey]], Territories[], 2, FALSE)</f>
        <v>Northwest</v>
      </c>
      <c r="J9648">
        <f>_xlfn.XLOOKUP(Sales[[#This Row],[ProductKey]], Products!$A:$A, Products!$J:$J)</f>
        <v>9.7135999999999996</v>
      </c>
      <c r="K9648">
        <f>_xlfn.XLOOKUP(Sales[[#This Row],[ProductKey]], Products!$A:$A, Products!$K:$K)</f>
        <v>23.548100000000002</v>
      </c>
      <c r="L9648" s="1">
        <f>Sales[[#This Row],[ProductPrice]]*Sales[[#This Row],[OrderQuantity]]</f>
        <v>47.096200000000003</v>
      </c>
      <c r="M9648" s="1">
        <f>Sales[[#This Row],[OrderQuantity]]</f>
        <v>2</v>
      </c>
      <c r="N9648" s="1">
        <f>1</f>
        <v>1</v>
      </c>
      <c r="O9648" s="1">
        <f>Sales[[#This Row],[TotalSales]]-Sales[[#This Row],[TotalCost]]</f>
        <v>27.669000000000004</v>
      </c>
      <c r="P9648" s="1">
        <f>Sales[[#This Row],[ProductCost]]*Sales[[#This Row],[OrderQuantity]]</f>
        <v>19.427199999999999</v>
      </c>
      <c r="Q9648" s="1" t="str">
        <f>VLOOKUP(Sales[[#This Row],[ProductKey]], Products!$A$2:$D$1000, 4, FALSE)</f>
        <v>Half-Finger Gloves, S</v>
      </c>
    </row>
    <row r="9649" spans="1:17" x14ac:dyDescent="0.25">
      <c r="A9649" s="2">
        <v>38171</v>
      </c>
      <c r="B9649" s="1" t="s">
        <v>5483</v>
      </c>
      <c r="C9649">
        <v>541</v>
      </c>
      <c r="D9649">
        <v>13616</v>
      </c>
      <c r="E9649">
        <v>9</v>
      </c>
      <c r="F9649">
        <v>3</v>
      </c>
      <c r="G9649">
        <v>2</v>
      </c>
      <c r="H9649" s="2">
        <v>43284</v>
      </c>
      <c r="I9649" t="str">
        <f>VLOOKUP(Sales[[#This Row],[TerritoryKey]], Territories[], 2, FALSE)</f>
        <v>Australia</v>
      </c>
      <c r="J9649">
        <f>_xlfn.XLOOKUP(Sales[[#This Row],[ProductKey]], Products!$A:$A, Products!$J:$J)</f>
        <v>10.8423</v>
      </c>
      <c r="K9649">
        <f>_xlfn.XLOOKUP(Sales[[#This Row],[ProductKey]], Products!$A:$A, Products!$K:$K)</f>
        <v>28.99</v>
      </c>
      <c r="L9649" s="1">
        <f>Sales[[#This Row],[ProductPrice]]*Sales[[#This Row],[OrderQuantity]]</f>
        <v>57.98</v>
      </c>
      <c r="M9649" s="1">
        <f>Sales[[#This Row],[OrderQuantity]]</f>
        <v>2</v>
      </c>
      <c r="N9649" s="1">
        <f>1</f>
        <v>1</v>
      </c>
      <c r="O9649" s="1">
        <f>Sales[[#This Row],[TotalSales]]-Sales[[#This Row],[TotalCost]]</f>
        <v>36.295400000000001</v>
      </c>
      <c r="P9649" s="1">
        <f>Sales[[#This Row],[ProductCost]]*Sales[[#This Row],[OrderQuantity]]</f>
        <v>21.6846</v>
      </c>
      <c r="Q9649" s="1" t="str">
        <f>VLOOKUP(Sales[[#This Row],[ProductKey]], Products!$A$2:$D$1000, 4, FALSE)</f>
        <v>Touring Tire</v>
      </c>
    </row>
    <row r="9650" spans="1:17" x14ac:dyDescent="0.25">
      <c r="A9650" s="2">
        <v>38263</v>
      </c>
      <c r="B9650" s="1" t="s">
        <v>5504</v>
      </c>
      <c r="C9650">
        <v>478</v>
      </c>
      <c r="D9650">
        <v>15736</v>
      </c>
      <c r="E9650">
        <v>4</v>
      </c>
      <c r="F9650">
        <v>3</v>
      </c>
      <c r="G9650">
        <v>2</v>
      </c>
      <c r="H9650" s="2">
        <v>43376</v>
      </c>
      <c r="I9650" t="str">
        <f>VLOOKUP(Sales[[#This Row],[TerritoryKey]], Territories[], 2, FALSE)</f>
        <v>Southwest</v>
      </c>
      <c r="J9650">
        <f>_xlfn.XLOOKUP(Sales[[#This Row],[ProductKey]], Products!$A:$A, Products!$J:$J)</f>
        <v>3.7363</v>
      </c>
      <c r="K9650">
        <f>_xlfn.XLOOKUP(Sales[[#This Row],[ProductKey]], Products!$A:$A, Products!$K:$K)</f>
        <v>9.99</v>
      </c>
      <c r="L9650" s="1">
        <f>Sales[[#This Row],[ProductPrice]]*Sales[[#This Row],[OrderQuantity]]</f>
        <v>19.98</v>
      </c>
      <c r="M9650" s="1">
        <f>Sales[[#This Row],[OrderQuantity]]</f>
        <v>2</v>
      </c>
      <c r="N9650" s="1">
        <f>1</f>
        <v>1</v>
      </c>
      <c r="O9650" s="1">
        <f>Sales[[#This Row],[TotalSales]]-Sales[[#This Row],[TotalCost]]</f>
        <v>12.507400000000001</v>
      </c>
      <c r="P9650" s="1">
        <f>Sales[[#This Row],[ProductCost]]*Sales[[#This Row],[OrderQuantity]]</f>
        <v>7.4725999999999999</v>
      </c>
      <c r="Q9650" s="1" t="str">
        <f>VLOOKUP(Sales[[#This Row],[ProductKey]], Products!$A$2:$D$1000, 4, FALSE)</f>
        <v>Mountain Bottle Cage</v>
      </c>
    </row>
    <row r="9651" spans="1:17" x14ac:dyDescent="0.25">
      <c r="A9651" s="2">
        <v>37990</v>
      </c>
      <c r="B9651" s="1" t="s">
        <v>5506</v>
      </c>
      <c r="C9651">
        <v>478</v>
      </c>
      <c r="D9651">
        <v>19911</v>
      </c>
      <c r="E9651">
        <v>10</v>
      </c>
      <c r="F9651">
        <v>3</v>
      </c>
      <c r="G9651">
        <v>2</v>
      </c>
      <c r="H9651" s="2">
        <v>43104</v>
      </c>
      <c r="I9651" t="str">
        <f>VLOOKUP(Sales[[#This Row],[TerritoryKey]], Territories[], 2, FALSE)</f>
        <v>United Kingdom</v>
      </c>
      <c r="J9651">
        <f>_xlfn.XLOOKUP(Sales[[#This Row],[ProductKey]], Products!$A:$A, Products!$J:$J)</f>
        <v>3.7363</v>
      </c>
      <c r="K9651">
        <f>_xlfn.XLOOKUP(Sales[[#This Row],[ProductKey]], Products!$A:$A, Products!$K:$K)</f>
        <v>9.99</v>
      </c>
      <c r="L9651" s="1">
        <f>Sales[[#This Row],[ProductPrice]]*Sales[[#This Row],[OrderQuantity]]</f>
        <v>19.98</v>
      </c>
      <c r="M9651" s="1">
        <f>Sales[[#This Row],[OrderQuantity]]</f>
        <v>2</v>
      </c>
      <c r="N9651" s="1">
        <f>1</f>
        <v>1</v>
      </c>
      <c r="O9651" s="1">
        <f>Sales[[#This Row],[TotalSales]]-Sales[[#This Row],[TotalCost]]</f>
        <v>12.507400000000001</v>
      </c>
      <c r="P9651" s="1">
        <f>Sales[[#This Row],[ProductCost]]*Sales[[#This Row],[OrderQuantity]]</f>
        <v>7.4725999999999999</v>
      </c>
      <c r="Q9651" s="1" t="str">
        <f>VLOOKUP(Sales[[#This Row],[ProductKey]], Products!$A$2:$D$1000, 4, FALSE)</f>
        <v>Mountain Bottle Cage</v>
      </c>
    </row>
    <row r="9652" spans="1:17" x14ac:dyDescent="0.25">
      <c r="A9652" s="2">
        <v>38172</v>
      </c>
      <c r="B9652" s="1" t="s">
        <v>5532</v>
      </c>
      <c r="C9652">
        <v>484</v>
      </c>
      <c r="D9652">
        <v>13212</v>
      </c>
      <c r="E9652">
        <v>4</v>
      </c>
      <c r="F9652">
        <v>3</v>
      </c>
      <c r="G9652">
        <v>2</v>
      </c>
      <c r="H9652" s="2">
        <v>43285</v>
      </c>
      <c r="I9652" t="str">
        <f>VLOOKUP(Sales[[#This Row],[TerritoryKey]], Territories[], 2, FALSE)</f>
        <v>Southwest</v>
      </c>
      <c r="J9652">
        <f>_xlfn.XLOOKUP(Sales[[#This Row],[ProductKey]], Products!$A:$A, Products!$J:$J)</f>
        <v>2.9733000000000001</v>
      </c>
      <c r="K9652">
        <f>_xlfn.XLOOKUP(Sales[[#This Row],[ProductKey]], Products!$A:$A, Products!$K:$K)</f>
        <v>7.95</v>
      </c>
      <c r="L9652" s="1">
        <f>Sales[[#This Row],[ProductPrice]]*Sales[[#This Row],[OrderQuantity]]</f>
        <v>15.9</v>
      </c>
      <c r="M9652" s="1">
        <f>Sales[[#This Row],[OrderQuantity]]</f>
        <v>2</v>
      </c>
      <c r="N9652" s="1">
        <f>1</f>
        <v>1</v>
      </c>
      <c r="O9652" s="1">
        <f>Sales[[#This Row],[TotalSales]]-Sales[[#This Row],[TotalCost]]</f>
        <v>9.9534000000000002</v>
      </c>
      <c r="P9652" s="1">
        <f>Sales[[#This Row],[ProductCost]]*Sales[[#This Row],[OrderQuantity]]</f>
        <v>5.9466000000000001</v>
      </c>
      <c r="Q9652" s="1" t="str">
        <f>VLOOKUP(Sales[[#This Row],[ProductKey]], Products!$A$2:$D$1000, 4, FALSE)</f>
        <v>Bike Wash - Dissolver</v>
      </c>
    </row>
    <row r="9653" spans="1:17" x14ac:dyDescent="0.25">
      <c r="A9653" s="2">
        <v>38232</v>
      </c>
      <c r="B9653" s="1" t="s">
        <v>5567</v>
      </c>
      <c r="C9653">
        <v>466</v>
      </c>
      <c r="D9653">
        <v>25312</v>
      </c>
      <c r="E9653">
        <v>10</v>
      </c>
      <c r="F9653">
        <v>3</v>
      </c>
      <c r="G9653">
        <v>2</v>
      </c>
      <c r="H9653" s="2">
        <v>43345</v>
      </c>
      <c r="I9653" t="str">
        <f>VLOOKUP(Sales[[#This Row],[TerritoryKey]], Territories[], 2, FALSE)</f>
        <v>United Kingdom</v>
      </c>
      <c r="J9653">
        <f>_xlfn.XLOOKUP(Sales[[#This Row],[ProductKey]], Products!$A:$A, Products!$J:$J)</f>
        <v>9.7135999999999996</v>
      </c>
      <c r="K9653">
        <f>_xlfn.XLOOKUP(Sales[[#This Row],[ProductKey]], Products!$A:$A, Products!$K:$K)</f>
        <v>23.548100000000002</v>
      </c>
      <c r="L9653" s="1">
        <f>Sales[[#This Row],[ProductPrice]]*Sales[[#This Row],[OrderQuantity]]</f>
        <v>47.096200000000003</v>
      </c>
      <c r="M9653" s="1">
        <f>Sales[[#This Row],[OrderQuantity]]</f>
        <v>2</v>
      </c>
      <c r="N9653" s="1">
        <f>1</f>
        <v>1</v>
      </c>
      <c r="O9653" s="1">
        <f>Sales[[#This Row],[TotalSales]]-Sales[[#This Row],[TotalCost]]</f>
        <v>27.669000000000004</v>
      </c>
      <c r="P9653" s="1">
        <f>Sales[[#This Row],[ProductCost]]*Sales[[#This Row],[OrderQuantity]]</f>
        <v>19.427199999999999</v>
      </c>
      <c r="Q9653" s="1" t="str">
        <f>VLOOKUP(Sales[[#This Row],[ProductKey]], Products!$A$2:$D$1000, 4, FALSE)</f>
        <v>Half-Finger Gloves, L</v>
      </c>
    </row>
    <row r="9654" spans="1:17" x14ac:dyDescent="0.25">
      <c r="A9654" s="2">
        <v>38171</v>
      </c>
      <c r="B9654" s="1" t="s">
        <v>5587</v>
      </c>
      <c r="C9654">
        <v>538</v>
      </c>
      <c r="D9654">
        <v>27186</v>
      </c>
      <c r="E9654">
        <v>10</v>
      </c>
      <c r="F9654">
        <v>3</v>
      </c>
      <c r="G9654">
        <v>2</v>
      </c>
      <c r="H9654" s="2">
        <v>43284</v>
      </c>
      <c r="I9654" t="str">
        <f>VLOOKUP(Sales[[#This Row],[TerritoryKey]], Territories[], 2, FALSE)</f>
        <v>United Kingdom</v>
      </c>
      <c r="J9654">
        <f>_xlfn.XLOOKUP(Sales[[#This Row],[ProductKey]], Products!$A:$A, Products!$J:$J)</f>
        <v>8.0373000000000001</v>
      </c>
      <c r="K9654">
        <f>_xlfn.XLOOKUP(Sales[[#This Row],[ProductKey]], Products!$A:$A, Products!$K:$K)</f>
        <v>21.49</v>
      </c>
      <c r="L9654" s="1">
        <f>Sales[[#This Row],[ProductPrice]]*Sales[[#This Row],[OrderQuantity]]</f>
        <v>42.98</v>
      </c>
      <c r="M9654" s="1">
        <f>Sales[[#This Row],[OrderQuantity]]</f>
        <v>2</v>
      </c>
      <c r="N9654" s="1">
        <f>1</f>
        <v>1</v>
      </c>
      <c r="O9654" s="1">
        <f>Sales[[#This Row],[TotalSales]]-Sales[[#This Row],[TotalCost]]</f>
        <v>26.905399999999997</v>
      </c>
      <c r="P9654" s="1">
        <f>Sales[[#This Row],[ProductCost]]*Sales[[#This Row],[OrderQuantity]]</f>
        <v>16.0746</v>
      </c>
      <c r="Q9654" s="1" t="str">
        <f>VLOOKUP(Sales[[#This Row],[ProductKey]], Products!$A$2:$D$1000, 4, FALSE)</f>
        <v>LL Road Tire</v>
      </c>
    </row>
    <row r="9655" spans="1:17" x14ac:dyDescent="0.25">
      <c r="A9655" s="2">
        <v>38110</v>
      </c>
      <c r="B9655" s="1" t="s">
        <v>5604</v>
      </c>
      <c r="C9655">
        <v>484</v>
      </c>
      <c r="D9655">
        <v>11118</v>
      </c>
      <c r="E9655">
        <v>9</v>
      </c>
      <c r="F9655">
        <v>3</v>
      </c>
      <c r="G9655">
        <v>2</v>
      </c>
      <c r="H9655" s="2">
        <v>43223</v>
      </c>
      <c r="I9655" t="str">
        <f>VLOOKUP(Sales[[#This Row],[TerritoryKey]], Territories[], 2, FALSE)</f>
        <v>Australia</v>
      </c>
      <c r="J9655">
        <f>_xlfn.XLOOKUP(Sales[[#This Row],[ProductKey]], Products!$A:$A, Products!$J:$J)</f>
        <v>2.9733000000000001</v>
      </c>
      <c r="K9655">
        <f>_xlfn.XLOOKUP(Sales[[#This Row],[ProductKey]], Products!$A:$A, Products!$K:$K)</f>
        <v>7.95</v>
      </c>
      <c r="L9655" s="1">
        <f>Sales[[#This Row],[ProductPrice]]*Sales[[#This Row],[OrderQuantity]]</f>
        <v>15.9</v>
      </c>
      <c r="M9655" s="1">
        <f>Sales[[#This Row],[OrderQuantity]]</f>
        <v>2</v>
      </c>
      <c r="N9655" s="1">
        <f>1</f>
        <v>1</v>
      </c>
      <c r="O9655" s="1">
        <f>Sales[[#This Row],[TotalSales]]-Sales[[#This Row],[TotalCost]]</f>
        <v>9.9534000000000002</v>
      </c>
      <c r="P9655" s="1">
        <f>Sales[[#This Row],[ProductCost]]*Sales[[#This Row],[OrderQuantity]]</f>
        <v>5.9466000000000001</v>
      </c>
      <c r="Q9655" s="1" t="str">
        <f>VLOOKUP(Sales[[#This Row],[ProductKey]], Products!$A$2:$D$1000, 4, FALSE)</f>
        <v>Bike Wash - Dissolver</v>
      </c>
    </row>
    <row r="9656" spans="1:17" x14ac:dyDescent="0.25">
      <c r="A9656" s="2">
        <v>38232</v>
      </c>
      <c r="B9656" s="1" t="s">
        <v>5632</v>
      </c>
      <c r="C9656">
        <v>482</v>
      </c>
      <c r="D9656">
        <v>17522</v>
      </c>
      <c r="E9656">
        <v>9</v>
      </c>
      <c r="F9656">
        <v>3</v>
      </c>
      <c r="G9656">
        <v>2</v>
      </c>
      <c r="H9656" s="2">
        <v>43345</v>
      </c>
      <c r="I9656" t="str">
        <f>VLOOKUP(Sales[[#This Row],[TerritoryKey]], Territories[], 2, FALSE)</f>
        <v>Australia</v>
      </c>
      <c r="J9656">
        <f>_xlfn.XLOOKUP(Sales[[#This Row],[ProductKey]], Products!$A:$A, Products!$J:$J)</f>
        <v>3.3622999999999998</v>
      </c>
      <c r="K9656">
        <f>_xlfn.XLOOKUP(Sales[[#This Row],[ProductKey]], Products!$A:$A, Products!$K:$K)</f>
        <v>8.99</v>
      </c>
      <c r="L9656" s="1">
        <f>Sales[[#This Row],[ProductPrice]]*Sales[[#This Row],[OrderQuantity]]</f>
        <v>17.98</v>
      </c>
      <c r="M9656" s="1">
        <f>Sales[[#This Row],[OrderQuantity]]</f>
        <v>2</v>
      </c>
      <c r="N9656" s="1">
        <f>1</f>
        <v>1</v>
      </c>
      <c r="O9656" s="1">
        <f>Sales[[#This Row],[TotalSales]]-Sales[[#This Row],[TotalCost]]</f>
        <v>11.255400000000002</v>
      </c>
      <c r="P9656" s="1">
        <f>Sales[[#This Row],[ProductCost]]*Sales[[#This Row],[OrderQuantity]]</f>
        <v>6.7245999999999997</v>
      </c>
      <c r="Q9656" s="1" t="str">
        <f>VLOOKUP(Sales[[#This Row],[ProductKey]], Products!$A$2:$D$1000, 4, FALSE)</f>
        <v>Racing Socks, L</v>
      </c>
    </row>
    <row r="9657" spans="1:17" x14ac:dyDescent="0.25">
      <c r="A9657" s="2">
        <v>38110</v>
      </c>
      <c r="B9657" s="1" t="s">
        <v>5640</v>
      </c>
      <c r="C9657">
        <v>485</v>
      </c>
      <c r="D9657">
        <v>23247</v>
      </c>
      <c r="E9657">
        <v>4</v>
      </c>
      <c r="F9657">
        <v>3</v>
      </c>
      <c r="G9657">
        <v>2</v>
      </c>
      <c r="H9657" s="2">
        <v>43223</v>
      </c>
      <c r="I9657" t="str">
        <f>VLOOKUP(Sales[[#This Row],[TerritoryKey]], Territories[], 2, FALSE)</f>
        <v>Southwest</v>
      </c>
      <c r="J9657">
        <f>_xlfn.XLOOKUP(Sales[[#This Row],[ProductKey]], Products!$A:$A, Products!$J:$J)</f>
        <v>8.2204999999999995</v>
      </c>
      <c r="K9657">
        <f>_xlfn.XLOOKUP(Sales[[#This Row],[ProductKey]], Products!$A:$A, Products!$K:$K)</f>
        <v>21.98</v>
      </c>
      <c r="L9657" s="1">
        <f>Sales[[#This Row],[ProductPrice]]*Sales[[#This Row],[OrderQuantity]]</f>
        <v>43.96</v>
      </c>
      <c r="M9657" s="1">
        <f>Sales[[#This Row],[OrderQuantity]]</f>
        <v>2</v>
      </c>
      <c r="N9657" s="1">
        <f>1</f>
        <v>1</v>
      </c>
      <c r="O9657" s="1">
        <f>Sales[[#This Row],[TotalSales]]-Sales[[#This Row],[TotalCost]]</f>
        <v>27.519000000000002</v>
      </c>
      <c r="P9657" s="1">
        <f>Sales[[#This Row],[ProductCost]]*Sales[[#This Row],[OrderQuantity]]</f>
        <v>16.440999999999999</v>
      </c>
      <c r="Q9657" s="1" t="str">
        <f>VLOOKUP(Sales[[#This Row],[ProductKey]], Products!$A$2:$D$1000, 4, FALSE)</f>
        <v>Fender Set - Mountain</v>
      </c>
    </row>
    <row r="9658" spans="1:17" x14ac:dyDescent="0.25">
      <c r="A9658" s="2">
        <v>38172</v>
      </c>
      <c r="B9658" s="1" t="s">
        <v>5676</v>
      </c>
      <c r="C9658">
        <v>484</v>
      </c>
      <c r="D9658">
        <v>24228</v>
      </c>
      <c r="E9658">
        <v>9</v>
      </c>
      <c r="F9658">
        <v>3</v>
      </c>
      <c r="G9658">
        <v>2</v>
      </c>
      <c r="H9658" s="2">
        <v>43285</v>
      </c>
      <c r="I9658" t="str">
        <f>VLOOKUP(Sales[[#This Row],[TerritoryKey]], Territories[], 2, FALSE)</f>
        <v>Australia</v>
      </c>
      <c r="J9658">
        <f>_xlfn.XLOOKUP(Sales[[#This Row],[ProductKey]], Products!$A:$A, Products!$J:$J)</f>
        <v>2.9733000000000001</v>
      </c>
      <c r="K9658">
        <f>_xlfn.XLOOKUP(Sales[[#This Row],[ProductKey]], Products!$A:$A, Products!$K:$K)</f>
        <v>7.95</v>
      </c>
      <c r="L9658" s="1">
        <f>Sales[[#This Row],[ProductPrice]]*Sales[[#This Row],[OrderQuantity]]</f>
        <v>15.9</v>
      </c>
      <c r="M9658" s="1">
        <f>Sales[[#This Row],[OrderQuantity]]</f>
        <v>2</v>
      </c>
      <c r="N9658" s="1">
        <f>1</f>
        <v>1</v>
      </c>
      <c r="O9658" s="1">
        <f>Sales[[#This Row],[TotalSales]]-Sales[[#This Row],[TotalCost]]</f>
        <v>9.9534000000000002</v>
      </c>
      <c r="P9658" s="1">
        <f>Sales[[#This Row],[ProductCost]]*Sales[[#This Row],[OrderQuantity]]</f>
        <v>5.9466000000000001</v>
      </c>
      <c r="Q9658" s="1" t="str">
        <f>VLOOKUP(Sales[[#This Row],[ProductKey]], Products!$A$2:$D$1000, 4, FALSE)</f>
        <v>Bike Wash - Dissolver</v>
      </c>
    </row>
    <row r="9659" spans="1:17" x14ac:dyDescent="0.25">
      <c r="A9659" s="2">
        <v>38201</v>
      </c>
      <c r="B9659" s="1" t="s">
        <v>5689</v>
      </c>
      <c r="C9659">
        <v>462</v>
      </c>
      <c r="D9659">
        <v>17433</v>
      </c>
      <c r="E9659">
        <v>1</v>
      </c>
      <c r="F9659">
        <v>3</v>
      </c>
      <c r="G9659">
        <v>2</v>
      </c>
      <c r="H9659" s="2">
        <v>43314</v>
      </c>
      <c r="I9659" t="str">
        <f>VLOOKUP(Sales[[#This Row],[TerritoryKey]], Territories[], 2, FALSE)</f>
        <v>Northwest</v>
      </c>
      <c r="J9659">
        <f>_xlfn.XLOOKUP(Sales[[#This Row],[ProductKey]], Products!$A:$A, Products!$J:$J)</f>
        <v>9.7135999999999996</v>
      </c>
      <c r="K9659">
        <f>_xlfn.XLOOKUP(Sales[[#This Row],[ProductKey]], Products!$A:$A, Products!$K:$K)</f>
        <v>23.548100000000002</v>
      </c>
      <c r="L9659" s="1">
        <f>Sales[[#This Row],[ProductPrice]]*Sales[[#This Row],[OrderQuantity]]</f>
        <v>47.096200000000003</v>
      </c>
      <c r="M9659" s="1">
        <f>Sales[[#This Row],[OrderQuantity]]</f>
        <v>2</v>
      </c>
      <c r="N9659" s="1">
        <f>1</f>
        <v>1</v>
      </c>
      <c r="O9659" s="1">
        <f>Sales[[#This Row],[TotalSales]]-Sales[[#This Row],[TotalCost]]</f>
        <v>27.669000000000004</v>
      </c>
      <c r="P9659" s="1">
        <f>Sales[[#This Row],[ProductCost]]*Sales[[#This Row],[OrderQuantity]]</f>
        <v>19.427199999999999</v>
      </c>
      <c r="Q9659" s="1" t="str">
        <f>VLOOKUP(Sales[[#This Row],[ProductKey]], Products!$A$2:$D$1000, 4, FALSE)</f>
        <v>Half-Finger Gloves, S</v>
      </c>
    </row>
    <row r="9660" spans="1:17" x14ac:dyDescent="0.25">
      <c r="A9660" s="2">
        <v>38142</v>
      </c>
      <c r="B9660" s="1" t="s">
        <v>5706</v>
      </c>
      <c r="C9660">
        <v>528</v>
      </c>
      <c r="D9660">
        <v>20470</v>
      </c>
      <c r="E9660">
        <v>6</v>
      </c>
      <c r="F9660">
        <v>3</v>
      </c>
      <c r="G9660">
        <v>2</v>
      </c>
      <c r="H9660" s="2">
        <v>43255</v>
      </c>
      <c r="I9660" t="str">
        <f>VLOOKUP(Sales[[#This Row],[TerritoryKey]], Territories[], 2, FALSE)</f>
        <v>Canada</v>
      </c>
      <c r="J9660">
        <f>_xlfn.XLOOKUP(Sales[[#This Row],[ProductKey]], Products!$A:$A, Products!$J:$J)</f>
        <v>1.8663000000000001</v>
      </c>
      <c r="K9660">
        <f>_xlfn.XLOOKUP(Sales[[#This Row],[ProductKey]], Products!$A:$A, Products!$K:$K)</f>
        <v>4.99</v>
      </c>
      <c r="L9660" s="1">
        <f>Sales[[#This Row],[ProductPrice]]*Sales[[#This Row],[OrderQuantity]]</f>
        <v>9.98</v>
      </c>
      <c r="M9660" s="1">
        <f>Sales[[#This Row],[OrderQuantity]]</f>
        <v>2</v>
      </c>
      <c r="N9660" s="1">
        <f>1</f>
        <v>1</v>
      </c>
      <c r="O9660" s="1">
        <f>Sales[[#This Row],[TotalSales]]-Sales[[#This Row],[TotalCost]]</f>
        <v>6.2474000000000007</v>
      </c>
      <c r="P9660" s="1">
        <f>Sales[[#This Row],[ProductCost]]*Sales[[#This Row],[OrderQuantity]]</f>
        <v>3.7326000000000001</v>
      </c>
      <c r="Q9660" s="1" t="str">
        <f>VLOOKUP(Sales[[#This Row],[ProductKey]], Products!$A$2:$D$1000, 4, FALSE)</f>
        <v>Mountain Tire Tube</v>
      </c>
    </row>
    <row r="9661" spans="1:17" x14ac:dyDescent="0.25">
      <c r="A9661" s="2">
        <v>38019</v>
      </c>
      <c r="B9661" s="1" t="s">
        <v>5729</v>
      </c>
      <c r="C9661">
        <v>528</v>
      </c>
      <c r="D9661">
        <v>16916</v>
      </c>
      <c r="E9661">
        <v>5</v>
      </c>
      <c r="F9661">
        <v>3</v>
      </c>
      <c r="G9661">
        <v>2</v>
      </c>
      <c r="H9661" s="2">
        <v>43133</v>
      </c>
      <c r="I9661" t="str">
        <f>VLOOKUP(Sales[[#This Row],[TerritoryKey]], Territories[], 2, FALSE)</f>
        <v>Southeast</v>
      </c>
      <c r="J9661">
        <f>_xlfn.XLOOKUP(Sales[[#This Row],[ProductKey]], Products!$A:$A, Products!$J:$J)</f>
        <v>1.8663000000000001</v>
      </c>
      <c r="K9661">
        <f>_xlfn.XLOOKUP(Sales[[#This Row],[ProductKey]], Products!$A:$A, Products!$K:$K)</f>
        <v>4.99</v>
      </c>
      <c r="L9661" s="1">
        <f>Sales[[#This Row],[ProductPrice]]*Sales[[#This Row],[OrderQuantity]]</f>
        <v>9.98</v>
      </c>
      <c r="M9661" s="1">
        <f>Sales[[#This Row],[OrderQuantity]]</f>
        <v>2</v>
      </c>
      <c r="N9661" s="1">
        <f>1</f>
        <v>1</v>
      </c>
      <c r="O9661" s="1">
        <f>Sales[[#This Row],[TotalSales]]-Sales[[#This Row],[TotalCost]]</f>
        <v>6.2474000000000007</v>
      </c>
      <c r="P9661" s="1">
        <f>Sales[[#This Row],[ProductCost]]*Sales[[#This Row],[OrderQuantity]]</f>
        <v>3.7326000000000001</v>
      </c>
      <c r="Q9661" s="1" t="str">
        <f>VLOOKUP(Sales[[#This Row],[ProductKey]], Products!$A$2:$D$1000, 4, FALSE)</f>
        <v>Mountain Tire Tube</v>
      </c>
    </row>
    <row r="9662" spans="1:17" x14ac:dyDescent="0.25">
      <c r="A9662" s="2">
        <v>38080</v>
      </c>
      <c r="B9662" s="1" t="s">
        <v>5809</v>
      </c>
      <c r="C9662">
        <v>481</v>
      </c>
      <c r="D9662">
        <v>20493</v>
      </c>
      <c r="E9662">
        <v>1</v>
      </c>
      <c r="F9662">
        <v>3</v>
      </c>
      <c r="G9662">
        <v>2</v>
      </c>
      <c r="H9662" s="2">
        <v>43193</v>
      </c>
      <c r="I9662" t="str">
        <f>VLOOKUP(Sales[[#This Row],[TerritoryKey]], Territories[], 2, FALSE)</f>
        <v>Northwest</v>
      </c>
      <c r="J9662">
        <f>_xlfn.XLOOKUP(Sales[[#This Row],[ProductKey]], Products!$A:$A, Products!$J:$J)</f>
        <v>3.3622999999999998</v>
      </c>
      <c r="K9662">
        <f>_xlfn.XLOOKUP(Sales[[#This Row],[ProductKey]], Products!$A:$A, Products!$K:$K)</f>
        <v>8.99</v>
      </c>
      <c r="L9662" s="1">
        <f>Sales[[#This Row],[ProductPrice]]*Sales[[#This Row],[OrderQuantity]]</f>
        <v>17.98</v>
      </c>
      <c r="M9662" s="1">
        <f>Sales[[#This Row],[OrderQuantity]]</f>
        <v>2</v>
      </c>
      <c r="N9662" s="1">
        <f>1</f>
        <v>1</v>
      </c>
      <c r="O9662" s="1">
        <f>Sales[[#This Row],[TotalSales]]-Sales[[#This Row],[TotalCost]]</f>
        <v>11.255400000000002</v>
      </c>
      <c r="P9662" s="1">
        <f>Sales[[#This Row],[ProductCost]]*Sales[[#This Row],[OrderQuantity]]</f>
        <v>6.7245999999999997</v>
      </c>
      <c r="Q9662" s="1" t="str">
        <f>VLOOKUP(Sales[[#This Row],[ProductKey]], Products!$A$2:$D$1000, 4, FALSE)</f>
        <v>Racing Socks, M</v>
      </c>
    </row>
    <row r="9663" spans="1:17" x14ac:dyDescent="0.25">
      <c r="A9663" s="2">
        <v>38263</v>
      </c>
      <c r="B9663" s="1" t="s">
        <v>5810</v>
      </c>
      <c r="C9663">
        <v>464</v>
      </c>
      <c r="D9663">
        <v>21604</v>
      </c>
      <c r="E9663">
        <v>4</v>
      </c>
      <c r="F9663">
        <v>3</v>
      </c>
      <c r="G9663">
        <v>2</v>
      </c>
      <c r="H9663" s="2">
        <v>43376</v>
      </c>
      <c r="I9663" t="str">
        <f>VLOOKUP(Sales[[#This Row],[TerritoryKey]], Territories[], 2, FALSE)</f>
        <v>Southwest</v>
      </c>
      <c r="J9663">
        <f>_xlfn.XLOOKUP(Sales[[#This Row],[ProductKey]], Products!$A:$A, Products!$J:$J)</f>
        <v>9.7135999999999996</v>
      </c>
      <c r="K9663">
        <f>_xlfn.XLOOKUP(Sales[[#This Row],[ProductKey]], Products!$A:$A, Products!$K:$K)</f>
        <v>23.548100000000002</v>
      </c>
      <c r="L9663" s="1">
        <f>Sales[[#This Row],[ProductPrice]]*Sales[[#This Row],[OrderQuantity]]</f>
        <v>47.096200000000003</v>
      </c>
      <c r="M9663" s="1">
        <f>Sales[[#This Row],[OrderQuantity]]</f>
        <v>2</v>
      </c>
      <c r="N9663" s="1">
        <f>1</f>
        <v>1</v>
      </c>
      <c r="O9663" s="1">
        <f>Sales[[#This Row],[TotalSales]]-Sales[[#This Row],[TotalCost]]</f>
        <v>27.669000000000004</v>
      </c>
      <c r="P9663" s="1">
        <f>Sales[[#This Row],[ProductCost]]*Sales[[#This Row],[OrderQuantity]]</f>
        <v>19.427199999999999</v>
      </c>
      <c r="Q9663" s="1" t="str">
        <f>VLOOKUP(Sales[[#This Row],[ProductKey]], Products!$A$2:$D$1000, 4, FALSE)</f>
        <v>Half-Finger Gloves, M</v>
      </c>
    </row>
    <row r="9664" spans="1:17" x14ac:dyDescent="0.25">
      <c r="A9664" s="2">
        <v>38234</v>
      </c>
      <c r="B9664" s="1" t="s">
        <v>5844</v>
      </c>
      <c r="C9664">
        <v>539</v>
      </c>
      <c r="D9664">
        <v>26231</v>
      </c>
      <c r="E9664">
        <v>7</v>
      </c>
      <c r="F9664">
        <v>3</v>
      </c>
      <c r="G9664">
        <v>2</v>
      </c>
      <c r="H9664" s="2">
        <v>43347</v>
      </c>
      <c r="I9664" t="str">
        <f>VLOOKUP(Sales[[#This Row],[TerritoryKey]], Territories[], 2, FALSE)</f>
        <v>France</v>
      </c>
      <c r="J9664">
        <f>_xlfn.XLOOKUP(Sales[[#This Row],[ProductKey]], Products!$A:$A, Products!$J:$J)</f>
        <v>9.3462999999999994</v>
      </c>
      <c r="K9664">
        <f>_xlfn.XLOOKUP(Sales[[#This Row],[ProductKey]], Products!$A:$A, Products!$K:$K)</f>
        <v>24.99</v>
      </c>
      <c r="L9664" s="1">
        <f>Sales[[#This Row],[ProductPrice]]*Sales[[#This Row],[OrderQuantity]]</f>
        <v>49.98</v>
      </c>
      <c r="M9664" s="1">
        <f>Sales[[#This Row],[OrderQuantity]]</f>
        <v>2</v>
      </c>
      <c r="N9664" s="1">
        <f>1</f>
        <v>1</v>
      </c>
      <c r="O9664" s="1">
        <f>Sales[[#This Row],[TotalSales]]-Sales[[#This Row],[TotalCost]]</f>
        <v>31.287399999999998</v>
      </c>
      <c r="P9664" s="1">
        <f>Sales[[#This Row],[ProductCost]]*Sales[[#This Row],[OrderQuantity]]</f>
        <v>18.692599999999999</v>
      </c>
      <c r="Q9664" s="1" t="str">
        <f>VLOOKUP(Sales[[#This Row],[ProductKey]], Products!$A$2:$D$1000, 4, FALSE)</f>
        <v>ML Road Tire</v>
      </c>
    </row>
    <row r="9665" spans="1:17" x14ac:dyDescent="0.25">
      <c r="A9665" s="2">
        <v>38234</v>
      </c>
      <c r="B9665" s="1" t="s">
        <v>5886</v>
      </c>
      <c r="C9665">
        <v>529</v>
      </c>
      <c r="D9665">
        <v>20883</v>
      </c>
      <c r="E9665">
        <v>7</v>
      </c>
      <c r="F9665">
        <v>3</v>
      </c>
      <c r="G9665">
        <v>2</v>
      </c>
      <c r="H9665" s="2">
        <v>43347</v>
      </c>
      <c r="I9665" t="str">
        <f>VLOOKUP(Sales[[#This Row],[TerritoryKey]], Territories[], 2, FALSE)</f>
        <v>France</v>
      </c>
      <c r="J9665">
        <f>_xlfn.XLOOKUP(Sales[[#This Row],[ProductKey]], Products!$A:$A, Products!$J:$J)</f>
        <v>1.4923</v>
      </c>
      <c r="K9665">
        <f>_xlfn.XLOOKUP(Sales[[#This Row],[ProductKey]], Products!$A:$A, Products!$K:$K)</f>
        <v>3.99</v>
      </c>
      <c r="L9665" s="1">
        <f>Sales[[#This Row],[ProductPrice]]*Sales[[#This Row],[OrderQuantity]]</f>
        <v>7.98</v>
      </c>
      <c r="M9665" s="1">
        <f>Sales[[#This Row],[OrderQuantity]]</f>
        <v>2</v>
      </c>
      <c r="N9665" s="1">
        <f>1</f>
        <v>1</v>
      </c>
      <c r="O9665" s="1">
        <f>Sales[[#This Row],[TotalSales]]-Sales[[#This Row],[TotalCost]]</f>
        <v>4.9954000000000001</v>
      </c>
      <c r="P9665" s="1">
        <f>Sales[[#This Row],[ProductCost]]*Sales[[#This Row],[OrderQuantity]]</f>
        <v>2.9845999999999999</v>
      </c>
      <c r="Q9665" s="1" t="str">
        <f>VLOOKUP(Sales[[#This Row],[ProductKey]], Products!$A$2:$D$1000, 4, FALSE)</f>
        <v>Road Tire Tube</v>
      </c>
    </row>
    <row r="9666" spans="1:17" x14ac:dyDescent="0.25">
      <c r="A9666" s="2">
        <v>38141</v>
      </c>
      <c r="B9666" s="1" t="s">
        <v>5904</v>
      </c>
      <c r="C9666">
        <v>478</v>
      </c>
      <c r="D9666">
        <v>18826</v>
      </c>
      <c r="E9666">
        <v>6</v>
      </c>
      <c r="F9666">
        <v>3</v>
      </c>
      <c r="G9666">
        <v>2</v>
      </c>
      <c r="H9666" s="2">
        <v>43254</v>
      </c>
      <c r="I9666" t="str">
        <f>VLOOKUP(Sales[[#This Row],[TerritoryKey]], Territories[], 2, FALSE)</f>
        <v>Canada</v>
      </c>
      <c r="J9666">
        <f>_xlfn.XLOOKUP(Sales[[#This Row],[ProductKey]], Products!$A:$A, Products!$J:$J)</f>
        <v>3.7363</v>
      </c>
      <c r="K9666">
        <f>_xlfn.XLOOKUP(Sales[[#This Row],[ProductKey]], Products!$A:$A, Products!$K:$K)</f>
        <v>9.99</v>
      </c>
      <c r="L9666" s="1">
        <f>Sales[[#This Row],[ProductPrice]]*Sales[[#This Row],[OrderQuantity]]</f>
        <v>19.98</v>
      </c>
      <c r="M9666" s="1">
        <f>Sales[[#This Row],[OrderQuantity]]</f>
        <v>2</v>
      </c>
      <c r="N9666" s="1">
        <f>1</f>
        <v>1</v>
      </c>
      <c r="O9666" s="1">
        <f>Sales[[#This Row],[TotalSales]]-Sales[[#This Row],[TotalCost]]</f>
        <v>12.507400000000001</v>
      </c>
      <c r="P9666" s="1">
        <f>Sales[[#This Row],[ProductCost]]*Sales[[#This Row],[OrderQuantity]]</f>
        <v>7.4725999999999999</v>
      </c>
      <c r="Q9666" s="1" t="str">
        <f>VLOOKUP(Sales[[#This Row],[ProductKey]], Products!$A$2:$D$1000, 4, FALSE)</f>
        <v>Mountain Bottle Cage</v>
      </c>
    </row>
    <row r="9667" spans="1:17" x14ac:dyDescent="0.25">
      <c r="A9667" s="2">
        <v>38140</v>
      </c>
      <c r="B9667" s="1" t="s">
        <v>5919</v>
      </c>
      <c r="C9667">
        <v>530</v>
      </c>
      <c r="D9667">
        <v>12125</v>
      </c>
      <c r="E9667">
        <v>8</v>
      </c>
      <c r="F9667">
        <v>3</v>
      </c>
      <c r="G9667">
        <v>2</v>
      </c>
      <c r="H9667" s="2">
        <v>43253</v>
      </c>
      <c r="I9667" t="str">
        <f>VLOOKUP(Sales[[#This Row],[TerritoryKey]], Territories[], 2, FALSE)</f>
        <v>Germany</v>
      </c>
      <c r="J9667">
        <f>_xlfn.XLOOKUP(Sales[[#This Row],[ProductKey]], Products!$A:$A, Products!$J:$J)</f>
        <v>1.8663000000000001</v>
      </c>
      <c r="K9667">
        <f>_xlfn.XLOOKUP(Sales[[#This Row],[ProductKey]], Products!$A:$A, Products!$K:$K)</f>
        <v>4.99</v>
      </c>
      <c r="L9667" s="1">
        <f>Sales[[#This Row],[ProductPrice]]*Sales[[#This Row],[OrderQuantity]]</f>
        <v>9.98</v>
      </c>
      <c r="M9667" s="1">
        <f>Sales[[#This Row],[OrderQuantity]]</f>
        <v>2</v>
      </c>
      <c r="N9667" s="1">
        <f>1</f>
        <v>1</v>
      </c>
      <c r="O9667" s="1">
        <f>Sales[[#This Row],[TotalSales]]-Sales[[#This Row],[TotalCost]]</f>
        <v>6.2474000000000007</v>
      </c>
      <c r="P9667" s="1">
        <f>Sales[[#This Row],[ProductCost]]*Sales[[#This Row],[OrderQuantity]]</f>
        <v>3.7326000000000001</v>
      </c>
      <c r="Q9667" s="1" t="str">
        <f>VLOOKUP(Sales[[#This Row],[ProductKey]], Products!$A$2:$D$1000, 4, FALSE)</f>
        <v>Touring Tire Tube</v>
      </c>
    </row>
    <row r="9668" spans="1:17" x14ac:dyDescent="0.25">
      <c r="A9668" s="2">
        <v>37991</v>
      </c>
      <c r="B9668" s="1" t="s">
        <v>5946</v>
      </c>
      <c r="C9668">
        <v>478</v>
      </c>
      <c r="D9668">
        <v>14778</v>
      </c>
      <c r="E9668">
        <v>10</v>
      </c>
      <c r="F9668">
        <v>3</v>
      </c>
      <c r="G9668">
        <v>2</v>
      </c>
      <c r="H9668" s="2">
        <v>43105</v>
      </c>
      <c r="I9668" t="str">
        <f>VLOOKUP(Sales[[#This Row],[TerritoryKey]], Territories[], 2, FALSE)</f>
        <v>United Kingdom</v>
      </c>
      <c r="J9668">
        <f>_xlfn.XLOOKUP(Sales[[#This Row],[ProductKey]], Products!$A:$A, Products!$J:$J)</f>
        <v>3.7363</v>
      </c>
      <c r="K9668">
        <f>_xlfn.XLOOKUP(Sales[[#This Row],[ProductKey]], Products!$A:$A, Products!$K:$K)</f>
        <v>9.99</v>
      </c>
      <c r="L9668" s="1">
        <f>Sales[[#This Row],[ProductPrice]]*Sales[[#This Row],[OrderQuantity]]</f>
        <v>19.98</v>
      </c>
      <c r="M9668" s="1">
        <f>Sales[[#This Row],[OrderQuantity]]</f>
        <v>2</v>
      </c>
      <c r="N9668" s="1">
        <f>1</f>
        <v>1</v>
      </c>
      <c r="O9668" s="1">
        <f>Sales[[#This Row],[TotalSales]]-Sales[[#This Row],[TotalCost]]</f>
        <v>12.507400000000001</v>
      </c>
      <c r="P9668" s="1">
        <f>Sales[[#This Row],[ProductCost]]*Sales[[#This Row],[OrderQuantity]]</f>
        <v>7.4725999999999999</v>
      </c>
      <c r="Q9668" s="1" t="str">
        <f>VLOOKUP(Sales[[#This Row],[ProductKey]], Products!$A$2:$D$1000, 4, FALSE)</f>
        <v>Mountain Bottle Cage</v>
      </c>
    </row>
    <row r="9669" spans="1:17" x14ac:dyDescent="0.25">
      <c r="A9669" s="2">
        <v>38295</v>
      </c>
      <c r="B9669" s="1" t="s">
        <v>5970</v>
      </c>
      <c r="C9669">
        <v>539</v>
      </c>
      <c r="D9669">
        <v>28702</v>
      </c>
      <c r="E9669">
        <v>8</v>
      </c>
      <c r="F9669">
        <v>3</v>
      </c>
      <c r="G9669">
        <v>2</v>
      </c>
      <c r="H9669" s="2">
        <v>43408</v>
      </c>
      <c r="I9669" t="str">
        <f>VLOOKUP(Sales[[#This Row],[TerritoryKey]], Territories[], 2, FALSE)</f>
        <v>Germany</v>
      </c>
      <c r="J9669">
        <f>_xlfn.XLOOKUP(Sales[[#This Row],[ProductKey]], Products!$A:$A, Products!$J:$J)</f>
        <v>9.3462999999999994</v>
      </c>
      <c r="K9669">
        <f>_xlfn.XLOOKUP(Sales[[#This Row],[ProductKey]], Products!$A:$A, Products!$K:$K)</f>
        <v>24.99</v>
      </c>
      <c r="L9669" s="1">
        <f>Sales[[#This Row],[ProductPrice]]*Sales[[#This Row],[OrderQuantity]]</f>
        <v>49.98</v>
      </c>
      <c r="M9669" s="1">
        <f>Sales[[#This Row],[OrderQuantity]]</f>
        <v>2</v>
      </c>
      <c r="N9669" s="1">
        <f>1</f>
        <v>1</v>
      </c>
      <c r="O9669" s="1">
        <f>Sales[[#This Row],[TotalSales]]-Sales[[#This Row],[TotalCost]]</f>
        <v>31.287399999999998</v>
      </c>
      <c r="P9669" s="1">
        <f>Sales[[#This Row],[ProductCost]]*Sales[[#This Row],[OrderQuantity]]</f>
        <v>18.692599999999999</v>
      </c>
      <c r="Q9669" s="1" t="str">
        <f>VLOOKUP(Sales[[#This Row],[ProductKey]], Products!$A$2:$D$1000, 4, FALSE)</f>
        <v>ML Road Tire</v>
      </c>
    </row>
    <row r="9670" spans="1:17" x14ac:dyDescent="0.25">
      <c r="A9670" s="2">
        <v>38081</v>
      </c>
      <c r="B9670" s="1" t="s">
        <v>5972</v>
      </c>
      <c r="C9670">
        <v>530</v>
      </c>
      <c r="D9670">
        <v>26634</v>
      </c>
      <c r="E9670">
        <v>4</v>
      </c>
      <c r="F9670">
        <v>3</v>
      </c>
      <c r="G9670">
        <v>2</v>
      </c>
      <c r="H9670" s="2">
        <v>43194</v>
      </c>
      <c r="I9670" t="str">
        <f>VLOOKUP(Sales[[#This Row],[TerritoryKey]], Territories[], 2, FALSE)</f>
        <v>Southwest</v>
      </c>
      <c r="J9670">
        <f>_xlfn.XLOOKUP(Sales[[#This Row],[ProductKey]], Products!$A:$A, Products!$J:$J)</f>
        <v>1.8663000000000001</v>
      </c>
      <c r="K9670">
        <f>_xlfn.XLOOKUP(Sales[[#This Row],[ProductKey]], Products!$A:$A, Products!$K:$K)</f>
        <v>4.99</v>
      </c>
      <c r="L9670" s="1">
        <f>Sales[[#This Row],[ProductPrice]]*Sales[[#This Row],[OrderQuantity]]</f>
        <v>9.98</v>
      </c>
      <c r="M9670" s="1">
        <f>Sales[[#This Row],[OrderQuantity]]</f>
        <v>2</v>
      </c>
      <c r="N9670" s="1">
        <f>1</f>
        <v>1</v>
      </c>
      <c r="O9670" s="1">
        <f>Sales[[#This Row],[TotalSales]]-Sales[[#This Row],[TotalCost]]</f>
        <v>6.2474000000000007</v>
      </c>
      <c r="P9670" s="1">
        <f>Sales[[#This Row],[ProductCost]]*Sales[[#This Row],[OrderQuantity]]</f>
        <v>3.7326000000000001</v>
      </c>
      <c r="Q9670" s="1" t="str">
        <f>VLOOKUP(Sales[[#This Row],[ProductKey]], Products!$A$2:$D$1000, 4, FALSE)</f>
        <v>Touring Tire Tube</v>
      </c>
    </row>
    <row r="9671" spans="1:17" x14ac:dyDescent="0.25">
      <c r="A9671" s="2">
        <v>38325</v>
      </c>
      <c r="B9671" s="1" t="s">
        <v>6009</v>
      </c>
      <c r="C9671">
        <v>529</v>
      </c>
      <c r="D9671">
        <v>24010</v>
      </c>
      <c r="E9671">
        <v>7</v>
      </c>
      <c r="F9671">
        <v>3</v>
      </c>
      <c r="G9671">
        <v>2</v>
      </c>
      <c r="H9671" s="2">
        <v>43438</v>
      </c>
      <c r="I9671" t="str">
        <f>VLOOKUP(Sales[[#This Row],[TerritoryKey]], Territories[], 2, FALSE)</f>
        <v>France</v>
      </c>
      <c r="J9671">
        <f>_xlfn.XLOOKUP(Sales[[#This Row],[ProductKey]], Products!$A:$A, Products!$J:$J)</f>
        <v>1.4923</v>
      </c>
      <c r="K9671">
        <f>_xlfn.XLOOKUP(Sales[[#This Row],[ProductKey]], Products!$A:$A, Products!$K:$K)</f>
        <v>3.99</v>
      </c>
      <c r="L9671" s="1">
        <f>Sales[[#This Row],[ProductPrice]]*Sales[[#This Row],[OrderQuantity]]</f>
        <v>7.98</v>
      </c>
      <c r="M9671" s="1">
        <f>Sales[[#This Row],[OrderQuantity]]</f>
        <v>2</v>
      </c>
      <c r="N9671" s="1">
        <f>1</f>
        <v>1</v>
      </c>
      <c r="O9671" s="1">
        <f>Sales[[#This Row],[TotalSales]]-Sales[[#This Row],[TotalCost]]</f>
        <v>4.9954000000000001</v>
      </c>
      <c r="P9671" s="1">
        <f>Sales[[#This Row],[ProductCost]]*Sales[[#This Row],[OrderQuantity]]</f>
        <v>2.9845999999999999</v>
      </c>
      <c r="Q9671" s="1" t="str">
        <f>VLOOKUP(Sales[[#This Row],[ProductKey]], Products!$A$2:$D$1000, 4, FALSE)</f>
        <v>Road Tire Tube</v>
      </c>
    </row>
    <row r="9672" spans="1:17" x14ac:dyDescent="0.25">
      <c r="A9672" s="2">
        <v>38234</v>
      </c>
      <c r="B9672" s="1" t="s">
        <v>6025</v>
      </c>
      <c r="C9672">
        <v>539</v>
      </c>
      <c r="D9672">
        <v>26204</v>
      </c>
      <c r="E9672">
        <v>9</v>
      </c>
      <c r="F9672">
        <v>3</v>
      </c>
      <c r="G9672">
        <v>2</v>
      </c>
      <c r="H9672" s="2">
        <v>43347</v>
      </c>
      <c r="I9672" t="str">
        <f>VLOOKUP(Sales[[#This Row],[TerritoryKey]], Territories[], 2, FALSE)</f>
        <v>Australia</v>
      </c>
      <c r="J9672">
        <f>_xlfn.XLOOKUP(Sales[[#This Row],[ProductKey]], Products!$A:$A, Products!$J:$J)</f>
        <v>9.3462999999999994</v>
      </c>
      <c r="K9672">
        <f>_xlfn.XLOOKUP(Sales[[#This Row],[ProductKey]], Products!$A:$A, Products!$K:$K)</f>
        <v>24.99</v>
      </c>
      <c r="L9672" s="1">
        <f>Sales[[#This Row],[ProductPrice]]*Sales[[#This Row],[OrderQuantity]]</f>
        <v>49.98</v>
      </c>
      <c r="M9672" s="1">
        <f>Sales[[#This Row],[OrderQuantity]]</f>
        <v>2</v>
      </c>
      <c r="N9672" s="1">
        <f>1</f>
        <v>1</v>
      </c>
      <c r="O9672" s="1">
        <f>Sales[[#This Row],[TotalSales]]-Sales[[#This Row],[TotalCost]]</f>
        <v>31.287399999999998</v>
      </c>
      <c r="P9672" s="1">
        <f>Sales[[#This Row],[ProductCost]]*Sales[[#This Row],[OrderQuantity]]</f>
        <v>18.692599999999999</v>
      </c>
      <c r="Q9672" s="1" t="str">
        <f>VLOOKUP(Sales[[#This Row],[ProductKey]], Products!$A$2:$D$1000, 4, FALSE)</f>
        <v>ML Road Tire</v>
      </c>
    </row>
    <row r="9673" spans="1:17" x14ac:dyDescent="0.25">
      <c r="A9673" s="2">
        <v>38323</v>
      </c>
      <c r="B9673" s="1" t="s">
        <v>6111</v>
      </c>
      <c r="C9673">
        <v>482</v>
      </c>
      <c r="D9673">
        <v>17264</v>
      </c>
      <c r="E9673">
        <v>1</v>
      </c>
      <c r="F9673">
        <v>3</v>
      </c>
      <c r="G9673">
        <v>2</v>
      </c>
      <c r="H9673" s="2">
        <v>43436</v>
      </c>
      <c r="I9673" t="str">
        <f>VLOOKUP(Sales[[#This Row],[TerritoryKey]], Territories[], 2, FALSE)</f>
        <v>Northwest</v>
      </c>
      <c r="J9673">
        <f>_xlfn.XLOOKUP(Sales[[#This Row],[ProductKey]], Products!$A:$A, Products!$J:$J)</f>
        <v>3.3622999999999998</v>
      </c>
      <c r="K9673">
        <f>_xlfn.XLOOKUP(Sales[[#This Row],[ProductKey]], Products!$A:$A, Products!$K:$K)</f>
        <v>8.99</v>
      </c>
      <c r="L9673" s="1">
        <f>Sales[[#This Row],[ProductPrice]]*Sales[[#This Row],[OrderQuantity]]</f>
        <v>17.98</v>
      </c>
      <c r="M9673" s="1">
        <f>Sales[[#This Row],[OrderQuantity]]</f>
        <v>2</v>
      </c>
      <c r="N9673" s="1">
        <f>1</f>
        <v>1</v>
      </c>
      <c r="O9673" s="1">
        <f>Sales[[#This Row],[TotalSales]]-Sales[[#This Row],[TotalCost]]</f>
        <v>11.255400000000002</v>
      </c>
      <c r="P9673" s="1">
        <f>Sales[[#This Row],[ProductCost]]*Sales[[#This Row],[OrderQuantity]]</f>
        <v>6.7245999999999997</v>
      </c>
      <c r="Q9673" s="1" t="str">
        <f>VLOOKUP(Sales[[#This Row],[ProductKey]], Products!$A$2:$D$1000, 4, FALSE)</f>
        <v>Racing Socks, L</v>
      </c>
    </row>
    <row r="9674" spans="1:17" x14ac:dyDescent="0.25">
      <c r="A9674" s="2">
        <v>38293</v>
      </c>
      <c r="B9674" s="1" t="s">
        <v>6118</v>
      </c>
      <c r="C9674">
        <v>485</v>
      </c>
      <c r="D9674">
        <v>13096</v>
      </c>
      <c r="E9674">
        <v>6</v>
      </c>
      <c r="F9674">
        <v>3</v>
      </c>
      <c r="G9674">
        <v>2</v>
      </c>
      <c r="H9674" s="2">
        <v>43406</v>
      </c>
      <c r="I9674" t="str">
        <f>VLOOKUP(Sales[[#This Row],[TerritoryKey]], Territories[], 2, FALSE)</f>
        <v>Canada</v>
      </c>
      <c r="J9674">
        <f>_xlfn.XLOOKUP(Sales[[#This Row],[ProductKey]], Products!$A:$A, Products!$J:$J)</f>
        <v>8.2204999999999995</v>
      </c>
      <c r="K9674">
        <f>_xlfn.XLOOKUP(Sales[[#This Row],[ProductKey]], Products!$A:$A, Products!$K:$K)</f>
        <v>21.98</v>
      </c>
      <c r="L9674" s="1">
        <f>Sales[[#This Row],[ProductPrice]]*Sales[[#This Row],[OrderQuantity]]</f>
        <v>43.96</v>
      </c>
      <c r="M9674" s="1">
        <f>Sales[[#This Row],[OrderQuantity]]</f>
        <v>2</v>
      </c>
      <c r="N9674" s="1">
        <f>1</f>
        <v>1</v>
      </c>
      <c r="O9674" s="1">
        <f>Sales[[#This Row],[TotalSales]]-Sales[[#This Row],[TotalCost]]</f>
        <v>27.519000000000002</v>
      </c>
      <c r="P9674" s="1">
        <f>Sales[[#This Row],[ProductCost]]*Sales[[#This Row],[OrderQuantity]]</f>
        <v>16.440999999999999</v>
      </c>
      <c r="Q9674" s="1" t="str">
        <f>VLOOKUP(Sales[[#This Row],[ProductKey]], Products!$A$2:$D$1000, 4, FALSE)</f>
        <v>Fender Set - Mountain</v>
      </c>
    </row>
    <row r="9675" spans="1:17" x14ac:dyDescent="0.25">
      <c r="A9675" s="2">
        <v>38235</v>
      </c>
      <c r="B9675" s="1" t="s">
        <v>6134</v>
      </c>
      <c r="C9675">
        <v>541</v>
      </c>
      <c r="D9675">
        <v>25319</v>
      </c>
      <c r="E9675">
        <v>7</v>
      </c>
      <c r="F9675">
        <v>3</v>
      </c>
      <c r="G9675">
        <v>2</v>
      </c>
      <c r="H9675" s="2">
        <v>43348</v>
      </c>
      <c r="I9675" t="str">
        <f>VLOOKUP(Sales[[#This Row],[TerritoryKey]], Territories[], 2, FALSE)</f>
        <v>France</v>
      </c>
      <c r="J9675">
        <f>_xlfn.XLOOKUP(Sales[[#This Row],[ProductKey]], Products!$A:$A, Products!$J:$J)</f>
        <v>10.8423</v>
      </c>
      <c r="K9675">
        <f>_xlfn.XLOOKUP(Sales[[#This Row],[ProductKey]], Products!$A:$A, Products!$K:$K)</f>
        <v>28.99</v>
      </c>
      <c r="L9675" s="1">
        <f>Sales[[#This Row],[ProductPrice]]*Sales[[#This Row],[OrderQuantity]]</f>
        <v>57.98</v>
      </c>
      <c r="M9675" s="1">
        <f>Sales[[#This Row],[OrderQuantity]]</f>
        <v>2</v>
      </c>
      <c r="N9675" s="1">
        <f>1</f>
        <v>1</v>
      </c>
      <c r="O9675" s="1">
        <f>Sales[[#This Row],[TotalSales]]-Sales[[#This Row],[TotalCost]]</f>
        <v>36.295400000000001</v>
      </c>
      <c r="P9675" s="1">
        <f>Sales[[#This Row],[ProductCost]]*Sales[[#This Row],[OrderQuantity]]</f>
        <v>21.6846</v>
      </c>
      <c r="Q9675" s="1" t="str">
        <f>VLOOKUP(Sales[[#This Row],[ProductKey]], Products!$A$2:$D$1000, 4, FALSE)</f>
        <v>Touring Tire</v>
      </c>
    </row>
    <row r="9676" spans="1:17" x14ac:dyDescent="0.25">
      <c r="A9676" s="2">
        <v>38173</v>
      </c>
      <c r="B9676" s="1" t="s">
        <v>6139</v>
      </c>
      <c r="C9676">
        <v>464</v>
      </c>
      <c r="D9676">
        <v>18638</v>
      </c>
      <c r="E9676">
        <v>1</v>
      </c>
      <c r="F9676">
        <v>3</v>
      </c>
      <c r="G9676">
        <v>2</v>
      </c>
      <c r="H9676" s="2">
        <v>43286</v>
      </c>
      <c r="I9676" t="str">
        <f>VLOOKUP(Sales[[#This Row],[TerritoryKey]], Territories[], 2, FALSE)</f>
        <v>Northwest</v>
      </c>
      <c r="J9676">
        <f>_xlfn.XLOOKUP(Sales[[#This Row],[ProductKey]], Products!$A:$A, Products!$J:$J)</f>
        <v>9.7135999999999996</v>
      </c>
      <c r="K9676">
        <f>_xlfn.XLOOKUP(Sales[[#This Row],[ProductKey]], Products!$A:$A, Products!$K:$K)</f>
        <v>23.548100000000002</v>
      </c>
      <c r="L9676" s="1">
        <f>Sales[[#This Row],[ProductPrice]]*Sales[[#This Row],[OrderQuantity]]</f>
        <v>47.096200000000003</v>
      </c>
      <c r="M9676" s="1">
        <f>Sales[[#This Row],[OrderQuantity]]</f>
        <v>2</v>
      </c>
      <c r="N9676" s="1">
        <f>1</f>
        <v>1</v>
      </c>
      <c r="O9676" s="1">
        <f>Sales[[#This Row],[TotalSales]]-Sales[[#This Row],[TotalCost]]</f>
        <v>27.669000000000004</v>
      </c>
      <c r="P9676" s="1">
        <f>Sales[[#This Row],[ProductCost]]*Sales[[#This Row],[OrderQuantity]]</f>
        <v>19.427199999999999</v>
      </c>
      <c r="Q9676" s="1" t="str">
        <f>VLOOKUP(Sales[[#This Row],[ProductKey]], Products!$A$2:$D$1000, 4, FALSE)</f>
        <v>Half-Finger Gloves, M</v>
      </c>
    </row>
    <row r="9677" spans="1:17" x14ac:dyDescent="0.25">
      <c r="A9677" s="2">
        <v>37989</v>
      </c>
      <c r="B9677" s="1" t="s">
        <v>6176</v>
      </c>
      <c r="C9677">
        <v>484</v>
      </c>
      <c r="D9677">
        <v>20314</v>
      </c>
      <c r="E9677">
        <v>9</v>
      </c>
      <c r="F9677">
        <v>3</v>
      </c>
      <c r="G9677">
        <v>2</v>
      </c>
      <c r="H9677" s="2">
        <v>43103</v>
      </c>
      <c r="I9677" t="str">
        <f>VLOOKUP(Sales[[#This Row],[TerritoryKey]], Territories[], 2, FALSE)</f>
        <v>Australia</v>
      </c>
      <c r="J9677">
        <f>_xlfn.XLOOKUP(Sales[[#This Row],[ProductKey]], Products!$A:$A, Products!$J:$J)</f>
        <v>2.9733000000000001</v>
      </c>
      <c r="K9677">
        <f>_xlfn.XLOOKUP(Sales[[#This Row],[ProductKey]], Products!$A:$A, Products!$K:$K)</f>
        <v>7.95</v>
      </c>
      <c r="L9677" s="1">
        <f>Sales[[#This Row],[ProductPrice]]*Sales[[#This Row],[OrderQuantity]]</f>
        <v>15.9</v>
      </c>
      <c r="M9677" s="1">
        <f>Sales[[#This Row],[OrderQuantity]]</f>
        <v>2</v>
      </c>
      <c r="N9677" s="1">
        <f>1</f>
        <v>1</v>
      </c>
      <c r="O9677" s="1">
        <f>Sales[[#This Row],[TotalSales]]-Sales[[#This Row],[TotalCost]]</f>
        <v>9.9534000000000002</v>
      </c>
      <c r="P9677" s="1">
        <f>Sales[[#This Row],[ProductCost]]*Sales[[#This Row],[OrderQuantity]]</f>
        <v>5.9466000000000001</v>
      </c>
      <c r="Q9677" s="1" t="str">
        <f>VLOOKUP(Sales[[#This Row],[ProductKey]], Products!$A$2:$D$1000, 4, FALSE)</f>
        <v>Bike Wash - Dissolver</v>
      </c>
    </row>
    <row r="9678" spans="1:17" x14ac:dyDescent="0.25">
      <c r="A9678" s="2">
        <v>38171</v>
      </c>
      <c r="B9678" s="1" t="s">
        <v>6180</v>
      </c>
      <c r="C9678">
        <v>538</v>
      </c>
      <c r="D9678">
        <v>23841</v>
      </c>
      <c r="E9678">
        <v>4</v>
      </c>
      <c r="F9678">
        <v>3</v>
      </c>
      <c r="G9678">
        <v>2</v>
      </c>
      <c r="H9678" s="2">
        <v>43284</v>
      </c>
      <c r="I9678" t="str">
        <f>VLOOKUP(Sales[[#This Row],[TerritoryKey]], Territories[], 2, FALSE)</f>
        <v>Southwest</v>
      </c>
      <c r="J9678">
        <f>_xlfn.XLOOKUP(Sales[[#This Row],[ProductKey]], Products!$A:$A, Products!$J:$J)</f>
        <v>8.0373000000000001</v>
      </c>
      <c r="K9678">
        <f>_xlfn.XLOOKUP(Sales[[#This Row],[ProductKey]], Products!$A:$A, Products!$K:$K)</f>
        <v>21.49</v>
      </c>
      <c r="L9678" s="1">
        <f>Sales[[#This Row],[ProductPrice]]*Sales[[#This Row],[OrderQuantity]]</f>
        <v>42.98</v>
      </c>
      <c r="M9678" s="1">
        <f>Sales[[#This Row],[OrderQuantity]]</f>
        <v>2</v>
      </c>
      <c r="N9678" s="1">
        <f>1</f>
        <v>1</v>
      </c>
      <c r="O9678" s="1">
        <f>Sales[[#This Row],[TotalSales]]-Sales[[#This Row],[TotalCost]]</f>
        <v>26.905399999999997</v>
      </c>
      <c r="P9678" s="1">
        <f>Sales[[#This Row],[ProductCost]]*Sales[[#This Row],[OrderQuantity]]</f>
        <v>16.0746</v>
      </c>
      <c r="Q9678" s="1" t="str">
        <f>VLOOKUP(Sales[[#This Row],[ProductKey]], Products!$A$2:$D$1000, 4, FALSE)</f>
        <v>LL Road Tire</v>
      </c>
    </row>
    <row r="9679" spans="1:17" x14ac:dyDescent="0.25">
      <c r="A9679" s="2">
        <v>38293</v>
      </c>
      <c r="B9679" s="1" t="s">
        <v>6235</v>
      </c>
      <c r="C9679">
        <v>485</v>
      </c>
      <c r="D9679">
        <v>17801</v>
      </c>
      <c r="E9679">
        <v>7</v>
      </c>
      <c r="F9679">
        <v>3</v>
      </c>
      <c r="G9679">
        <v>2</v>
      </c>
      <c r="H9679" s="2">
        <v>43406</v>
      </c>
      <c r="I9679" t="str">
        <f>VLOOKUP(Sales[[#This Row],[TerritoryKey]], Territories[], 2, FALSE)</f>
        <v>France</v>
      </c>
      <c r="J9679">
        <f>_xlfn.XLOOKUP(Sales[[#This Row],[ProductKey]], Products!$A:$A, Products!$J:$J)</f>
        <v>8.2204999999999995</v>
      </c>
      <c r="K9679">
        <f>_xlfn.XLOOKUP(Sales[[#This Row],[ProductKey]], Products!$A:$A, Products!$K:$K)</f>
        <v>21.98</v>
      </c>
      <c r="L9679" s="1">
        <f>Sales[[#This Row],[ProductPrice]]*Sales[[#This Row],[OrderQuantity]]</f>
        <v>43.96</v>
      </c>
      <c r="M9679" s="1">
        <f>Sales[[#This Row],[OrderQuantity]]</f>
        <v>2</v>
      </c>
      <c r="N9679" s="1">
        <f>1</f>
        <v>1</v>
      </c>
      <c r="O9679" s="1">
        <f>Sales[[#This Row],[TotalSales]]-Sales[[#This Row],[TotalCost]]</f>
        <v>27.519000000000002</v>
      </c>
      <c r="P9679" s="1">
        <f>Sales[[#This Row],[ProductCost]]*Sales[[#This Row],[OrderQuantity]]</f>
        <v>16.440999999999999</v>
      </c>
      <c r="Q9679" s="1" t="str">
        <f>VLOOKUP(Sales[[#This Row],[ProductKey]], Products!$A$2:$D$1000, 4, FALSE)</f>
        <v>Fender Set - Mountain</v>
      </c>
    </row>
    <row r="9680" spans="1:17" x14ac:dyDescent="0.25">
      <c r="A9680" s="2">
        <v>38265</v>
      </c>
      <c r="B9680" s="1" t="s">
        <v>6236</v>
      </c>
      <c r="C9680">
        <v>484</v>
      </c>
      <c r="D9680">
        <v>27588</v>
      </c>
      <c r="E9680">
        <v>9</v>
      </c>
      <c r="F9680">
        <v>3</v>
      </c>
      <c r="G9680">
        <v>2</v>
      </c>
      <c r="H9680" s="2">
        <v>43378</v>
      </c>
      <c r="I9680" t="str">
        <f>VLOOKUP(Sales[[#This Row],[TerritoryKey]], Territories[], 2, FALSE)</f>
        <v>Australia</v>
      </c>
      <c r="J9680">
        <f>_xlfn.XLOOKUP(Sales[[#This Row],[ProductKey]], Products!$A:$A, Products!$J:$J)</f>
        <v>2.9733000000000001</v>
      </c>
      <c r="K9680">
        <f>_xlfn.XLOOKUP(Sales[[#This Row],[ProductKey]], Products!$A:$A, Products!$K:$K)</f>
        <v>7.95</v>
      </c>
      <c r="L9680" s="1">
        <f>Sales[[#This Row],[ProductPrice]]*Sales[[#This Row],[OrderQuantity]]</f>
        <v>15.9</v>
      </c>
      <c r="M9680" s="1">
        <f>Sales[[#This Row],[OrderQuantity]]</f>
        <v>2</v>
      </c>
      <c r="N9680" s="1">
        <f>1</f>
        <v>1</v>
      </c>
      <c r="O9680" s="1">
        <f>Sales[[#This Row],[TotalSales]]-Sales[[#This Row],[TotalCost]]</f>
        <v>9.9534000000000002</v>
      </c>
      <c r="P9680" s="1">
        <f>Sales[[#This Row],[ProductCost]]*Sales[[#This Row],[OrderQuantity]]</f>
        <v>5.9466000000000001</v>
      </c>
      <c r="Q9680" s="1" t="str">
        <f>VLOOKUP(Sales[[#This Row],[ProductKey]], Products!$A$2:$D$1000, 4, FALSE)</f>
        <v>Bike Wash - Dissolver</v>
      </c>
    </row>
    <row r="9681" spans="1:17" x14ac:dyDescent="0.25">
      <c r="A9681" s="2">
        <v>38263</v>
      </c>
      <c r="B9681" s="1" t="s">
        <v>6250</v>
      </c>
      <c r="C9681">
        <v>464</v>
      </c>
      <c r="D9681">
        <v>22611</v>
      </c>
      <c r="E9681">
        <v>10</v>
      </c>
      <c r="F9681">
        <v>3</v>
      </c>
      <c r="G9681">
        <v>2</v>
      </c>
      <c r="H9681" s="2">
        <v>43376</v>
      </c>
      <c r="I9681" t="str">
        <f>VLOOKUP(Sales[[#This Row],[TerritoryKey]], Territories[], 2, FALSE)</f>
        <v>United Kingdom</v>
      </c>
      <c r="J9681">
        <f>_xlfn.XLOOKUP(Sales[[#This Row],[ProductKey]], Products!$A:$A, Products!$J:$J)</f>
        <v>9.7135999999999996</v>
      </c>
      <c r="K9681">
        <f>_xlfn.XLOOKUP(Sales[[#This Row],[ProductKey]], Products!$A:$A, Products!$K:$K)</f>
        <v>23.548100000000002</v>
      </c>
      <c r="L9681" s="1">
        <f>Sales[[#This Row],[ProductPrice]]*Sales[[#This Row],[OrderQuantity]]</f>
        <v>47.096200000000003</v>
      </c>
      <c r="M9681" s="1">
        <f>Sales[[#This Row],[OrderQuantity]]</f>
        <v>2</v>
      </c>
      <c r="N9681" s="1">
        <f>1</f>
        <v>1</v>
      </c>
      <c r="O9681" s="1">
        <f>Sales[[#This Row],[TotalSales]]-Sales[[#This Row],[TotalCost]]</f>
        <v>27.669000000000004</v>
      </c>
      <c r="P9681" s="1">
        <f>Sales[[#This Row],[ProductCost]]*Sales[[#This Row],[OrderQuantity]]</f>
        <v>19.427199999999999</v>
      </c>
      <c r="Q9681" s="1" t="str">
        <f>VLOOKUP(Sales[[#This Row],[ProductKey]], Products!$A$2:$D$1000, 4, FALSE)</f>
        <v>Half-Finger Gloves, M</v>
      </c>
    </row>
    <row r="9682" spans="1:17" x14ac:dyDescent="0.25">
      <c r="A9682" s="2">
        <v>38111</v>
      </c>
      <c r="B9682" s="1" t="s">
        <v>6255</v>
      </c>
      <c r="C9682">
        <v>529</v>
      </c>
      <c r="D9682">
        <v>21920</v>
      </c>
      <c r="E9682">
        <v>4</v>
      </c>
      <c r="F9682">
        <v>3</v>
      </c>
      <c r="G9682">
        <v>2</v>
      </c>
      <c r="H9682" s="2">
        <v>43224</v>
      </c>
      <c r="I9682" t="str">
        <f>VLOOKUP(Sales[[#This Row],[TerritoryKey]], Territories[], 2, FALSE)</f>
        <v>Southwest</v>
      </c>
      <c r="J9682">
        <f>_xlfn.XLOOKUP(Sales[[#This Row],[ProductKey]], Products!$A:$A, Products!$J:$J)</f>
        <v>1.4923</v>
      </c>
      <c r="K9682">
        <f>_xlfn.XLOOKUP(Sales[[#This Row],[ProductKey]], Products!$A:$A, Products!$K:$K)</f>
        <v>3.99</v>
      </c>
      <c r="L9682" s="1">
        <f>Sales[[#This Row],[ProductPrice]]*Sales[[#This Row],[OrderQuantity]]</f>
        <v>7.98</v>
      </c>
      <c r="M9682" s="1">
        <f>Sales[[#This Row],[OrderQuantity]]</f>
        <v>2</v>
      </c>
      <c r="N9682" s="1">
        <f>1</f>
        <v>1</v>
      </c>
      <c r="O9682" s="1">
        <f>Sales[[#This Row],[TotalSales]]-Sales[[#This Row],[TotalCost]]</f>
        <v>4.9954000000000001</v>
      </c>
      <c r="P9682" s="1">
        <f>Sales[[#This Row],[ProductCost]]*Sales[[#This Row],[OrderQuantity]]</f>
        <v>2.9845999999999999</v>
      </c>
      <c r="Q9682" s="1" t="str">
        <f>VLOOKUP(Sales[[#This Row],[ProductKey]], Products!$A$2:$D$1000, 4, FALSE)</f>
        <v>Road Tire Tube</v>
      </c>
    </row>
    <row r="9683" spans="1:17" x14ac:dyDescent="0.25">
      <c r="A9683" s="2">
        <v>38050</v>
      </c>
      <c r="B9683" s="1" t="s">
        <v>6256</v>
      </c>
      <c r="C9683">
        <v>530</v>
      </c>
      <c r="D9683">
        <v>20930</v>
      </c>
      <c r="E9683">
        <v>8</v>
      </c>
      <c r="F9683">
        <v>3</v>
      </c>
      <c r="G9683">
        <v>2</v>
      </c>
      <c r="H9683" s="2">
        <v>43163</v>
      </c>
      <c r="I9683" t="str">
        <f>VLOOKUP(Sales[[#This Row],[TerritoryKey]], Territories[], 2, FALSE)</f>
        <v>Germany</v>
      </c>
      <c r="J9683">
        <f>_xlfn.XLOOKUP(Sales[[#This Row],[ProductKey]], Products!$A:$A, Products!$J:$J)</f>
        <v>1.8663000000000001</v>
      </c>
      <c r="K9683">
        <f>_xlfn.XLOOKUP(Sales[[#This Row],[ProductKey]], Products!$A:$A, Products!$K:$K)</f>
        <v>4.99</v>
      </c>
      <c r="L9683" s="1">
        <f>Sales[[#This Row],[ProductPrice]]*Sales[[#This Row],[OrderQuantity]]</f>
        <v>9.98</v>
      </c>
      <c r="M9683" s="1">
        <f>Sales[[#This Row],[OrderQuantity]]</f>
        <v>2</v>
      </c>
      <c r="N9683" s="1">
        <f>1</f>
        <v>1</v>
      </c>
      <c r="O9683" s="1">
        <f>Sales[[#This Row],[TotalSales]]-Sales[[#This Row],[TotalCost]]</f>
        <v>6.2474000000000007</v>
      </c>
      <c r="P9683" s="1">
        <f>Sales[[#This Row],[ProductCost]]*Sales[[#This Row],[OrderQuantity]]</f>
        <v>3.7326000000000001</v>
      </c>
      <c r="Q9683" s="1" t="str">
        <f>VLOOKUP(Sales[[#This Row],[ProductKey]], Products!$A$2:$D$1000, 4, FALSE)</f>
        <v>Touring Tire Tube</v>
      </c>
    </row>
    <row r="9684" spans="1:17" x14ac:dyDescent="0.25">
      <c r="A9684" s="2">
        <v>38326</v>
      </c>
      <c r="B9684" s="1" t="s">
        <v>6258</v>
      </c>
      <c r="C9684">
        <v>464</v>
      </c>
      <c r="D9684">
        <v>18792</v>
      </c>
      <c r="E9684">
        <v>1</v>
      </c>
      <c r="F9684">
        <v>3</v>
      </c>
      <c r="G9684">
        <v>2</v>
      </c>
      <c r="H9684" s="2">
        <v>43439</v>
      </c>
      <c r="I9684" t="str">
        <f>VLOOKUP(Sales[[#This Row],[TerritoryKey]], Territories[], 2, FALSE)</f>
        <v>Northwest</v>
      </c>
      <c r="J9684">
        <f>_xlfn.XLOOKUP(Sales[[#This Row],[ProductKey]], Products!$A:$A, Products!$J:$J)</f>
        <v>9.7135999999999996</v>
      </c>
      <c r="K9684">
        <f>_xlfn.XLOOKUP(Sales[[#This Row],[ProductKey]], Products!$A:$A, Products!$K:$K)</f>
        <v>23.548100000000002</v>
      </c>
      <c r="L9684" s="1">
        <f>Sales[[#This Row],[ProductPrice]]*Sales[[#This Row],[OrderQuantity]]</f>
        <v>47.096200000000003</v>
      </c>
      <c r="M9684" s="1">
        <f>Sales[[#This Row],[OrderQuantity]]</f>
        <v>2</v>
      </c>
      <c r="N9684" s="1">
        <f>1</f>
        <v>1</v>
      </c>
      <c r="O9684" s="1">
        <f>Sales[[#This Row],[TotalSales]]-Sales[[#This Row],[TotalCost]]</f>
        <v>27.669000000000004</v>
      </c>
      <c r="P9684" s="1">
        <f>Sales[[#This Row],[ProductCost]]*Sales[[#This Row],[OrderQuantity]]</f>
        <v>19.427199999999999</v>
      </c>
      <c r="Q9684" s="1" t="str">
        <f>VLOOKUP(Sales[[#This Row],[ProductKey]], Products!$A$2:$D$1000, 4, FALSE)</f>
        <v>Half-Finger Gloves, M</v>
      </c>
    </row>
    <row r="9685" spans="1:17" x14ac:dyDescent="0.25">
      <c r="A9685" s="2">
        <v>37989</v>
      </c>
      <c r="B9685" s="1" t="s">
        <v>6271</v>
      </c>
      <c r="C9685">
        <v>484</v>
      </c>
      <c r="D9685">
        <v>16795</v>
      </c>
      <c r="E9685">
        <v>4</v>
      </c>
      <c r="F9685">
        <v>3</v>
      </c>
      <c r="G9685">
        <v>2</v>
      </c>
      <c r="H9685" s="2">
        <v>43103</v>
      </c>
      <c r="I9685" t="str">
        <f>VLOOKUP(Sales[[#This Row],[TerritoryKey]], Territories[], 2, FALSE)</f>
        <v>Southwest</v>
      </c>
      <c r="J9685">
        <f>_xlfn.XLOOKUP(Sales[[#This Row],[ProductKey]], Products!$A:$A, Products!$J:$J)</f>
        <v>2.9733000000000001</v>
      </c>
      <c r="K9685">
        <f>_xlfn.XLOOKUP(Sales[[#This Row],[ProductKey]], Products!$A:$A, Products!$K:$K)</f>
        <v>7.95</v>
      </c>
      <c r="L9685" s="1">
        <f>Sales[[#This Row],[ProductPrice]]*Sales[[#This Row],[OrderQuantity]]</f>
        <v>15.9</v>
      </c>
      <c r="M9685" s="1">
        <f>Sales[[#This Row],[OrderQuantity]]</f>
        <v>2</v>
      </c>
      <c r="N9685" s="1">
        <f>1</f>
        <v>1</v>
      </c>
      <c r="O9685" s="1">
        <f>Sales[[#This Row],[TotalSales]]-Sales[[#This Row],[TotalCost]]</f>
        <v>9.9534000000000002</v>
      </c>
      <c r="P9685" s="1">
        <f>Sales[[#This Row],[ProductCost]]*Sales[[#This Row],[OrderQuantity]]</f>
        <v>5.9466000000000001</v>
      </c>
      <c r="Q9685" s="1" t="str">
        <f>VLOOKUP(Sales[[#This Row],[ProductKey]], Products!$A$2:$D$1000, 4, FALSE)</f>
        <v>Bike Wash - Dissolver</v>
      </c>
    </row>
    <row r="9686" spans="1:17" x14ac:dyDescent="0.25">
      <c r="A9686" s="2">
        <v>38203</v>
      </c>
      <c r="B9686" s="1" t="s">
        <v>6367</v>
      </c>
      <c r="C9686">
        <v>530</v>
      </c>
      <c r="D9686">
        <v>27918</v>
      </c>
      <c r="E9686">
        <v>4</v>
      </c>
      <c r="F9686">
        <v>3</v>
      </c>
      <c r="G9686">
        <v>2</v>
      </c>
      <c r="H9686" s="2">
        <v>43316</v>
      </c>
      <c r="I9686" t="str">
        <f>VLOOKUP(Sales[[#This Row],[TerritoryKey]], Territories[], 2, FALSE)</f>
        <v>Southwest</v>
      </c>
      <c r="J9686">
        <f>_xlfn.XLOOKUP(Sales[[#This Row],[ProductKey]], Products!$A:$A, Products!$J:$J)</f>
        <v>1.8663000000000001</v>
      </c>
      <c r="K9686">
        <f>_xlfn.XLOOKUP(Sales[[#This Row],[ProductKey]], Products!$A:$A, Products!$K:$K)</f>
        <v>4.99</v>
      </c>
      <c r="L9686" s="1">
        <f>Sales[[#This Row],[ProductPrice]]*Sales[[#This Row],[OrderQuantity]]</f>
        <v>9.98</v>
      </c>
      <c r="M9686" s="1">
        <f>Sales[[#This Row],[OrderQuantity]]</f>
        <v>2</v>
      </c>
      <c r="N9686" s="1">
        <f>1</f>
        <v>1</v>
      </c>
      <c r="O9686" s="1">
        <f>Sales[[#This Row],[TotalSales]]-Sales[[#This Row],[TotalCost]]</f>
        <v>6.2474000000000007</v>
      </c>
      <c r="P9686" s="1">
        <f>Sales[[#This Row],[ProductCost]]*Sales[[#This Row],[OrderQuantity]]</f>
        <v>3.7326000000000001</v>
      </c>
      <c r="Q9686" s="1" t="str">
        <f>VLOOKUP(Sales[[#This Row],[ProductKey]], Products!$A$2:$D$1000, 4, FALSE)</f>
        <v>Touring Tire Tube</v>
      </c>
    </row>
    <row r="9687" spans="1:17" x14ac:dyDescent="0.25">
      <c r="A9687" s="2">
        <v>38233</v>
      </c>
      <c r="B9687" s="1" t="s">
        <v>6375</v>
      </c>
      <c r="C9687">
        <v>484</v>
      </c>
      <c r="D9687">
        <v>19333</v>
      </c>
      <c r="E9687">
        <v>8</v>
      </c>
      <c r="F9687">
        <v>3</v>
      </c>
      <c r="G9687">
        <v>2</v>
      </c>
      <c r="H9687" s="2">
        <v>43346</v>
      </c>
      <c r="I9687" t="str">
        <f>VLOOKUP(Sales[[#This Row],[TerritoryKey]], Territories[], 2, FALSE)</f>
        <v>Germany</v>
      </c>
      <c r="J9687">
        <f>_xlfn.XLOOKUP(Sales[[#This Row],[ProductKey]], Products!$A:$A, Products!$J:$J)</f>
        <v>2.9733000000000001</v>
      </c>
      <c r="K9687">
        <f>_xlfn.XLOOKUP(Sales[[#This Row],[ProductKey]], Products!$A:$A, Products!$K:$K)</f>
        <v>7.95</v>
      </c>
      <c r="L9687" s="1">
        <f>Sales[[#This Row],[ProductPrice]]*Sales[[#This Row],[OrderQuantity]]</f>
        <v>15.9</v>
      </c>
      <c r="M9687" s="1">
        <f>Sales[[#This Row],[OrderQuantity]]</f>
        <v>2</v>
      </c>
      <c r="N9687" s="1">
        <f>1</f>
        <v>1</v>
      </c>
      <c r="O9687" s="1">
        <f>Sales[[#This Row],[TotalSales]]-Sales[[#This Row],[TotalCost]]</f>
        <v>9.9534000000000002</v>
      </c>
      <c r="P9687" s="1">
        <f>Sales[[#This Row],[ProductCost]]*Sales[[#This Row],[OrderQuantity]]</f>
        <v>5.9466000000000001</v>
      </c>
      <c r="Q9687" s="1" t="str">
        <f>VLOOKUP(Sales[[#This Row],[ProductKey]], Products!$A$2:$D$1000, 4, FALSE)</f>
        <v>Bike Wash - Dissolver</v>
      </c>
    </row>
    <row r="9688" spans="1:17" x14ac:dyDescent="0.25">
      <c r="A9688" s="2">
        <v>38232</v>
      </c>
      <c r="B9688" s="1" t="s">
        <v>6394</v>
      </c>
      <c r="C9688">
        <v>528</v>
      </c>
      <c r="D9688">
        <v>15410</v>
      </c>
      <c r="E9688">
        <v>4</v>
      </c>
      <c r="F9688">
        <v>3</v>
      </c>
      <c r="G9688">
        <v>2</v>
      </c>
      <c r="H9688" s="2">
        <v>43345</v>
      </c>
      <c r="I9688" t="str">
        <f>VLOOKUP(Sales[[#This Row],[TerritoryKey]], Territories[], 2, FALSE)</f>
        <v>Southwest</v>
      </c>
      <c r="J9688">
        <f>_xlfn.XLOOKUP(Sales[[#This Row],[ProductKey]], Products!$A:$A, Products!$J:$J)</f>
        <v>1.8663000000000001</v>
      </c>
      <c r="K9688">
        <f>_xlfn.XLOOKUP(Sales[[#This Row],[ProductKey]], Products!$A:$A, Products!$K:$K)</f>
        <v>4.99</v>
      </c>
      <c r="L9688" s="1">
        <f>Sales[[#This Row],[ProductPrice]]*Sales[[#This Row],[OrderQuantity]]</f>
        <v>9.98</v>
      </c>
      <c r="M9688" s="1">
        <f>Sales[[#This Row],[OrderQuantity]]</f>
        <v>2</v>
      </c>
      <c r="N9688" s="1">
        <f>1</f>
        <v>1</v>
      </c>
      <c r="O9688" s="1">
        <f>Sales[[#This Row],[TotalSales]]-Sales[[#This Row],[TotalCost]]</f>
        <v>6.2474000000000007</v>
      </c>
      <c r="P9688" s="1">
        <f>Sales[[#This Row],[ProductCost]]*Sales[[#This Row],[OrderQuantity]]</f>
        <v>3.7326000000000001</v>
      </c>
      <c r="Q9688" s="1" t="str">
        <f>VLOOKUP(Sales[[#This Row],[ProductKey]], Products!$A$2:$D$1000, 4, FALSE)</f>
        <v>Mountain Tire Tube</v>
      </c>
    </row>
    <row r="9689" spans="1:17" x14ac:dyDescent="0.25">
      <c r="A9689" s="2">
        <v>38081</v>
      </c>
      <c r="B9689" s="1" t="s">
        <v>6399</v>
      </c>
      <c r="C9689">
        <v>529</v>
      </c>
      <c r="D9689">
        <v>21969</v>
      </c>
      <c r="E9689">
        <v>9</v>
      </c>
      <c r="F9689">
        <v>3</v>
      </c>
      <c r="G9689">
        <v>2</v>
      </c>
      <c r="H9689" s="2">
        <v>43194</v>
      </c>
      <c r="I9689" t="str">
        <f>VLOOKUP(Sales[[#This Row],[TerritoryKey]], Territories[], 2, FALSE)</f>
        <v>Australia</v>
      </c>
      <c r="J9689">
        <f>_xlfn.XLOOKUP(Sales[[#This Row],[ProductKey]], Products!$A:$A, Products!$J:$J)</f>
        <v>1.4923</v>
      </c>
      <c r="K9689">
        <f>_xlfn.XLOOKUP(Sales[[#This Row],[ProductKey]], Products!$A:$A, Products!$K:$K)</f>
        <v>3.99</v>
      </c>
      <c r="L9689" s="1">
        <f>Sales[[#This Row],[ProductPrice]]*Sales[[#This Row],[OrderQuantity]]</f>
        <v>7.98</v>
      </c>
      <c r="M9689" s="1">
        <f>Sales[[#This Row],[OrderQuantity]]</f>
        <v>2</v>
      </c>
      <c r="N9689" s="1">
        <f>1</f>
        <v>1</v>
      </c>
      <c r="O9689" s="1">
        <f>Sales[[#This Row],[TotalSales]]-Sales[[#This Row],[TotalCost]]</f>
        <v>4.9954000000000001</v>
      </c>
      <c r="P9689" s="1">
        <f>Sales[[#This Row],[ProductCost]]*Sales[[#This Row],[OrderQuantity]]</f>
        <v>2.9845999999999999</v>
      </c>
      <c r="Q9689" s="1" t="str">
        <f>VLOOKUP(Sales[[#This Row],[ProductKey]], Products!$A$2:$D$1000, 4, FALSE)</f>
        <v>Road Tire Tube</v>
      </c>
    </row>
    <row r="9690" spans="1:17" x14ac:dyDescent="0.25">
      <c r="A9690" s="2">
        <v>38111</v>
      </c>
      <c r="B9690" s="1" t="s">
        <v>6443</v>
      </c>
      <c r="C9690">
        <v>484</v>
      </c>
      <c r="D9690">
        <v>12064</v>
      </c>
      <c r="E9690">
        <v>1</v>
      </c>
      <c r="F9690">
        <v>3</v>
      </c>
      <c r="G9690">
        <v>2</v>
      </c>
      <c r="H9690" s="2">
        <v>43224</v>
      </c>
      <c r="I9690" t="str">
        <f>VLOOKUP(Sales[[#This Row],[TerritoryKey]], Territories[], 2, FALSE)</f>
        <v>Northwest</v>
      </c>
      <c r="J9690">
        <f>_xlfn.XLOOKUP(Sales[[#This Row],[ProductKey]], Products!$A:$A, Products!$J:$J)</f>
        <v>2.9733000000000001</v>
      </c>
      <c r="K9690">
        <f>_xlfn.XLOOKUP(Sales[[#This Row],[ProductKey]], Products!$A:$A, Products!$K:$K)</f>
        <v>7.95</v>
      </c>
      <c r="L9690" s="1">
        <f>Sales[[#This Row],[ProductPrice]]*Sales[[#This Row],[OrderQuantity]]</f>
        <v>15.9</v>
      </c>
      <c r="M9690" s="1">
        <f>Sales[[#This Row],[OrderQuantity]]</f>
        <v>2</v>
      </c>
      <c r="N9690" s="1">
        <f>1</f>
        <v>1</v>
      </c>
      <c r="O9690" s="1">
        <f>Sales[[#This Row],[TotalSales]]-Sales[[#This Row],[TotalCost]]</f>
        <v>9.9534000000000002</v>
      </c>
      <c r="P9690" s="1">
        <f>Sales[[#This Row],[ProductCost]]*Sales[[#This Row],[OrderQuantity]]</f>
        <v>5.9466000000000001</v>
      </c>
      <c r="Q9690" s="1" t="str">
        <f>VLOOKUP(Sales[[#This Row],[ProductKey]], Products!$A$2:$D$1000, 4, FALSE)</f>
        <v>Bike Wash - Dissolver</v>
      </c>
    </row>
    <row r="9691" spans="1:17" x14ac:dyDescent="0.25">
      <c r="A9691" s="2">
        <v>38109</v>
      </c>
      <c r="B9691" s="1" t="s">
        <v>6448</v>
      </c>
      <c r="C9691">
        <v>466</v>
      </c>
      <c r="D9691">
        <v>11980</v>
      </c>
      <c r="E9691">
        <v>4</v>
      </c>
      <c r="F9691">
        <v>3</v>
      </c>
      <c r="G9691">
        <v>2</v>
      </c>
      <c r="H9691" s="2">
        <v>43222</v>
      </c>
      <c r="I9691" t="str">
        <f>VLOOKUP(Sales[[#This Row],[TerritoryKey]], Territories[], 2, FALSE)</f>
        <v>Southwest</v>
      </c>
      <c r="J9691">
        <f>_xlfn.XLOOKUP(Sales[[#This Row],[ProductKey]], Products!$A:$A, Products!$J:$J)</f>
        <v>9.7135999999999996</v>
      </c>
      <c r="K9691">
        <f>_xlfn.XLOOKUP(Sales[[#This Row],[ProductKey]], Products!$A:$A, Products!$K:$K)</f>
        <v>23.548100000000002</v>
      </c>
      <c r="L9691" s="1">
        <f>Sales[[#This Row],[ProductPrice]]*Sales[[#This Row],[OrderQuantity]]</f>
        <v>47.096200000000003</v>
      </c>
      <c r="M9691" s="1">
        <f>Sales[[#This Row],[OrderQuantity]]</f>
        <v>2</v>
      </c>
      <c r="N9691" s="1">
        <f>1</f>
        <v>1</v>
      </c>
      <c r="O9691" s="1">
        <f>Sales[[#This Row],[TotalSales]]-Sales[[#This Row],[TotalCost]]</f>
        <v>27.669000000000004</v>
      </c>
      <c r="P9691" s="1">
        <f>Sales[[#This Row],[ProductCost]]*Sales[[#This Row],[OrderQuantity]]</f>
        <v>19.427199999999999</v>
      </c>
      <c r="Q9691" s="1" t="str">
        <f>VLOOKUP(Sales[[#This Row],[ProductKey]], Products!$A$2:$D$1000, 4, FALSE)</f>
        <v>Half-Finger Gloves, L</v>
      </c>
    </row>
    <row r="9692" spans="1:17" x14ac:dyDescent="0.25">
      <c r="A9692" s="2">
        <v>38326</v>
      </c>
      <c r="B9692" s="1" t="s">
        <v>6451</v>
      </c>
      <c r="C9692">
        <v>478</v>
      </c>
      <c r="D9692">
        <v>18922</v>
      </c>
      <c r="E9692">
        <v>6</v>
      </c>
      <c r="F9692">
        <v>3</v>
      </c>
      <c r="G9692">
        <v>2</v>
      </c>
      <c r="H9692" s="2">
        <v>43439</v>
      </c>
      <c r="I9692" t="str">
        <f>VLOOKUP(Sales[[#This Row],[TerritoryKey]], Territories[], 2, FALSE)</f>
        <v>Canada</v>
      </c>
      <c r="J9692">
        <f>_xlfn.XLOOKUP(Sales[[#This Row],[ProductKey]], Products!$A:$A, Products!$J:$J)</f>
        <v>3.7363</v>
      </c>
      <c r="K9692">
        <f>_xlfn.XLOOKUP(Sales[[#This Row],[ProductKey]], Products!$A:$A, Products!$K:$K)</f>
        <v>9.99</v>
      </c>
      <c r="L9692" s="1">
        <f>Sales[[#This Row],[ProductPrice]]*Sales[[#This Row],[OrderQuantity]]</f>
        <v>19.98</v>
      </c>
      <c r="M9692" s="1">
        <f>Sales[[#This Row],[OrderQuantity]]</f>
        <v>2</v>
      </c>
      <c r="N9692" s="1">
        <f>1</f>
        <v>1</v>
      </c>
      <c r="O9692" s="1">
        <f>Sales[[#This Row],[TotalSales]]-Sales[[#This Row],[TotalCost]]</f>
        <v>12.507400000000001</v>
      </c>
      <c r="P9692" s="1">
        <f>Sales[[#This Row],[ProductCost]]*Sales[[#This Row],[OrderQuantity]]</f>
        <v>7.4725999999999999</v>
      </c>
      <c r="Q9692" s="1" t="str">
        <f>VLOOKUP(Sales[[#This Row],[ProductKey]], Products!$A$2:$D$1000, 4, FALSE)</f>
        <v>Mountain Bottle Cage</v>
      </c>
    </row>
    <row r="9693" spans="1:17" x14ac:dyDescent="0.25">
      <c r="A9693" s="2">
        <v>38022</v>
      </c>
      <c r="B9693" s="1" t="s">
        <v>6469</v>
      </c>
      <c r="C9693">
        <v>482</v>
      </c>
      <c r="D9693">
        <v>22855</v>
      </c>
      <c r="E9693">
        <v>9</v>
      </c>
      <c r="F9693">
        <v>3</v>
      </c>
      <c r="G9693">
        <v>2</v>
      </c>
      <c r="H9693" s="2">
        <v>43136</v>
      </c>
      <c r="I9693" t="str">
        <f>VLOOKUP(Sales[[#This Row],[TerritoryKey]], Territories[], 2, FALSE)</f>
        <v>Australia</v>
      </c>
      <c r="J9693">
        <f>_xlfn.XLOOKUP(Sales[[#This Row],[ProductKey]], Products!$A:$A, Products!$J:$J)</f>
        <v>3.3622999999999998</v>
      </c>
      <c r="K9693">
        <f>_xlfn.XLOOKUP(Sales[[#This Row],[ProductKey]], Products!$A:$A, Products!$K:$K)</f>
        <v>8.99</v>
      </c>
      <c r="L9693" s="1">
        <f>Sales[[#This Row],[ProductPrice]]*Sales[[#This Row],[OrderQuantity]]</f>
        <v>17.98</v>
      </c>
      <c r="M9693" s="1">
        <f>Sales[[#This Row],[OrderQuantity]]</f>
        <v>2</v>
      </c>
      <c r="N9693" s="1">
        <f>1</f>
        <v>1</v>
      </c>
      <c r="O9693" s="1">
        <f>Sales[[#This Row],[TotalSales]]-Sales[[#This Row],[TotalCost]]</f>
        <v>11.255400000000002</v>
      </c>
      <c r="P9693" s="1">
        <f>Sales[[#This Row],[ProductCost]]*Sales[[#This Row],[OrderQuantity]]</f>
        <v>6.7245999999999997</v>
      </c>
      <c r="Q9693" s="1" t="str">
        <f>VLOOKUP(Sales[[#This Row],[ProductKey]], Products!$A$2:$D$1000, 4, FALSE)</f>
        <v>Racing Socks, L</v>
      </c>
    </row>
    <row r="9694" spans="1:17" x14ac:dyDescent="0.25">
      <c r="A9694" s="2">
        <v>38293</v>
      </c>
      <c r="B9694" s="1" t="s">
        <v>6489</v>
      </c>
      <c r="C9694">
        <v>530</v>
      </c>
      <c r="D9694">
        <v>11420</v>
      </c>
      <c r="E9694">
        <v>7</v>
      </c>
      <c r="F9694">
        <v>3</v>
      </c>
      <c r="G9694">
        <v>2</v>
      </c>
      <c r="H9694" s="2">
        <v>43406</v>
      </c>
      <c r="I9694" t="str">
        <f>VLOOKUP(Sales[[#This Row],[TerritoryKey]], Territories[], 2, FALSE)</f>
        <v>France</v>
      </c>
      <c r="J9694">
        <f>_xlfn.XLOOKUP(Sales[[#This Row],[ProductKey]], Products!$A:$A, Products!$J:$J)</f>
        <v>1.8663000000000001</v>
      </c>
      <c r="K9694">
        <f>_xlfn.XLOOKUP(Sales[[#This Row],[ProductKey]], Products!$A:$A, Products!$K:$K)</f>
        <v>4.99</v>
      </c>
      <c r="L9694" s="1">
        <f>Sales[[#This Row],[ProductPrice]]*Sales[[#This Row],[OrderQuantity]]</f>
        <v>9.98</v>
      </c>
      <c r="M9694" s="1">
        <f>Sales[[#This Row],[OrderQuantity]]</f>
        <v>2</v>
      </c>
      <c r="N9694" s="1">
        <f>1</f>
        <v>1</v>
      </c>
      <c r="O9694" s="1">
        <f>Sales[[#This Row],[TotalSales]]-Sales[[#This Row],[TotalCost]]</f>
        <v>6.2474000000000007</v>
      </c>
      <c r="P9694" s="1">
        <f>Sales[[#This Row],[ProductCost]]*Sales[[#This Row],[OrderQuantity]]</f>
        <v>3.7326000000000001</v>
      </c>
      <c r="Q9694" s="1" t="str">
        <f>VLOOKUP(Sales[[#This Row],[ProductKey]], Products!$A$2:$D$1000, 4, FALSE)</f>
        <v>Touring Tire Tube</v>
      </c>
    </row>
    <row r="9695" spans="1:17" x14ac:dyDescent="0.25">
      <c r="A9695" s="2">
        <v>38325</v>
      </c>
      <c r="B9695" s="1" t="s">
        <v>6520</v>
      </c>
      <c r="C9695">
        <v>529</v>
      </c>
      <c r="D9695">
        <v>22198</v>
      </c>
      <c r="E9695">
        <v>9</v>
      </c>
      <c r="F9695">
        <v>3</v>
      </c>
      <c r="G9695">
        <v>2</v>
      </c>
      <c r="H9695" s="2">
        <v>43438</v>
      </c>
      <c r="I9695" t="str">
        <f>VLOOKUP(Sales[[#This Row],[TerritoryKey]], Territories[], 2, FALSE)</f>
        <v>Australia</v>
      </c>
      <c r="J9695">
        <f>_xlfn.XLOOKUP(Sales[[#This Row],[ProductKey]], Products!$A:$A, Products!$J:$J)</f>
        <v>1.4923</v>
      </c>
      <c r="K9695">
        <f>_xlfn.XLOOKUP(Sales[[#This Row],[ProductKey]], Products!$A:$A, Products!$K:$K)</f>
        <v>3.99</v>
      </c>
      <c r="L9695" s="1">
        <f>Sales[[#This Row],[ProductPrice]]*Sales[[#This Row],[OrderQuantity]]</f>
        <v>7.98</v>
      </c>
      <c r="M9695" s="1">
        <f>Sales[[#This Row],[OrderQuantity]]</f>
        <v>2</v>
      </c>
      <c r="N9695" s="1">
        <f>1</f>
        <v>1</v>
      </c>
      <c r="O9695" s="1">
        <f>Sales[[#This Row],[TotalSales]]-Sales[[#This Row],[TotalCost]]</f>
        <v>4.9954000000000001</v>
      </c>
      <c r="P9695" s="1">
        <f>Sales[[#This Row],[ProductCost]]*Sales[[#This Row],[OrderQuantity]]</f>
        <v>2.9845999999999999</v>
      </c>
      <c r="Q9695" s="1" t="str">
        <f>VLOOKUP(Sales[[#This Row],[ProductKey]], Products!$A$2:$D$1000, 4, FALSE)</f>
        <v>Road Tire Tube</v>
      </c>
    </row>
    <row r="9696" spans="1:17" x14ac:dyDescent="0.25">
      <c r="A9696" s="2">
        <v>38265</v>
      </c>
      <c r="B9696" s="1" t="s">
        <v>6547</v>
      </c>
      <c r="C9696">
        <v>478</v>
      </c>
      <c r="D9696">
        <v>16290</v>
      </c>
      <c r="E9696">
        <v>8</v>
      </c>
      <c r="F9696">
        <v>3</v>
      </c>
      <c r="G9696">
        <v>2</v>
      </c>
      <c r="H9696" s="2">
        <v>43378</v>
      </c>
      <c r="I9696" t="str">
        <f>VLOOKUP(Sales[[#This Row],[TerritoryKey]], Territories[], 2, FALSE)</f>
        <v>Germany</v>
      </c>
      <c r="J9696">
        <f>_xlfn.XLOOKUP(Sales[[#This Row],[ProductKey]], Products!$A:$A, Products!$J:$J)</f>
        <v>3.7363</v>
      </c>
      <c r="K9696">
        <f>_xlfn.XLOOKUP(Sales[[#This Row],[ProductKey]], Products!$A:$A, Products!$K:$K)</f>
        <v>9.99</v>
      </c>
      <c r="L9696" s="1">
        <f>Sales[[#This Row],[ProductPrice]]*Sales[[#This Row],[OrderQuantity]]</f>
        <v>19.98</v>
      </c>
      <c r="M9696" s="1">
        <f>Sales[[#This Row],[OrderQuantity]]</f>
        <v>2</v>
      </c>
      <c r="N9696" s="1">
        <f>1</f>
        <v>1</v>
      </c>
      <c r="O9696" s="1">
        <f>Sales[[#This Row],[TotalSales]]-Sales[[#This Row],[TotalCost]]</f>
        <v>12.507400000000001</v>
      </c>
      <c r="P9696" s="1">
        <f>Sales[[#This Row],[ProductCost]]*Sales[[#This Row],[OrderQuantity]]</f>
        <v>7.4725999999999999</v>
      </c>
      <c r="Q9696" s="1" t="str">
        <f>VLOOKUP(Sales[[#This Row],[ProductKey]], Products!$A$2:$D$1000, 4, FALSE)</f>
        <v>Mountain Bottle Cage</v>
      </c>
    </row>
    <row r="9697" spans="1:17" x14ac:dyDescent="0.25">
      <c r="A9697" s="2">
        <v>38172</v>
      </c>
      <c r="B9697" s="1" t="s">
        <v>6555</v>
      </c>
      <c r="C9697">
        <v>478</v>
      </c>
      <c r="D9697">
        <v>15048</v>
      </c>
      <c r="E9697">
        <v>10</v>
      </c>
      <c r="F9697">
        <v>3</v>
      </c>
      <c r="G9697">
        <v>2</v>
      </c>
      <c r="H9697" s="2">
        <v>43285</v>
      </c>
      <c r="I9697" t="str">
        <f>VLOOKUP(Sales[[#This Row],[TerritoryKey]], Territories[], 2, FALSE)</f>
        <v>United Kingdom</v>
      </c>
      <c r="J9697">
        <f>_xlfn.XLOOKUP(Sales[[#This Row],[ProductKey]], Products!$A:$A, Products!$J:$J)</f>
        <v>3.7363</v>
      </c>
      <c r="K9697">
        <f>_xlfn.XLOOKUP(Sales[[#This Row],[ProductKey]], Products!$A:$A, Products!$K:$K)</f>
        <v>9.99</v>
      </c>
      <c r="L9697" s="1">
        <f>Sales[[#This Row],[ProductPrice]]*Sales[[#This Row],[OrderQuantity]]</f>
        <v>19.98</v>
      </c>
      <c r="M9697" s="1">
        <f>Sales[[#This Row],[OrderQuantity]]</f>
        <v>2</v>
      </c>
      <c r="N9697" s="1">
        <f>1</f>
        <v>1</v>
      </c>
      <c r="O9697" s="1">
        <f>Sales[[#This Row],[TotalSales]]-Sales[[#This Row],[TotalCost]]</f>
        <v>12.507400000000001</v>
      </c>
      <c r="P9697" s="1">
        <f>Sales[[#This Row],[ProductCost]]*Sales[[#This Row],[OrderQuantity]]</f>
        <v>7.4725999999999999</v>
      </c>
      <c r="Q9697" s="1" t="str">
        <f>VLOOKUP(Sales[[#This Row],[ProductKey]], Products!$A$2:$D$1000, 4, FALSE)</f>
        <v>Mountain Bottle Cage</v>
      </c>
    </row>
    <row r="9698" spans="1:17" x14ac:dyDescent="0.25">
      <c r="A9698" s="2">
        <v>38111</v>
      </c>
      <c r="B9698" s="1" t="s">
        <v>6593</v>
      </c>
      <c r="C9698">
        <v>538</v>
      </c>
      <c r="D9698">
        <v>24056</v>
      </c>
      <c r="E9698">
        <v>7</v>
      </c>
      <c r="F9698">
        <v>3</v>
      </c>
      <c r="G9698">
        <v>2</v>
      </c>
      <c r="H9698" s="2">
        <v>43224</v>
      </c>
      <c r="I9698" t="str">
        <f>VLOOKUP(Sales[[#This Row],[TerritoryKey]], Territories[], 2, FALSE)</f>
        <v>France</v>
      </c>
      <c r="J9698">
        <f>_xlfn.XLOOKUP(Sales[[#This Row],[ProductKey]], Products!$A:$A, Products!$J:$J)</f>
        <v>8.0373000000000001</v>
      </c>
      <c r="K9698">
        <f>_xlfn.XLOOKUP(Sales[[#This Row],[ProductKey]], Products!$A:$A, Products!$K:$K)</f>
        <v>21.49</v>
      </c>
      <c r="L9698" s="1">
        <f>Sales[[#This Row],[ProductPrice]]*Sales[[#This Row],[OrderQuantity]]</f>
        <v>42.98</v>
      </c>
      <c r="M9698" s="1">
        <f>Sales[[#This Row],[OrderQuantity]]</f>
        <v>2</v>
      </c>
      <c r="N9698" s="1">
        <f>1</f>
        <v>1</v>
      </c>
      <c r="O9698" s="1">
        <f>Sales[[#This Row],[TotalSales]]-Sales[[#This Row],[TotalCost]]</f>
        <v>26.905399999999997</v>
      </c>
      <c r="P9698" s="1">
        <f>Sales[[#This Row],[ProductCost]]*Sales[[#This Row],[OrderQuantity]]</f>
        <v>16.0746</v>
      </c>
      <c r="Q9698" s="1" t="str">
        <f>VLOOKUP(Sales[[#This Row],[ProductKey]], Products!$A$2:$D$1000, 4, FALSE)</f>
        <v>LL Road Tire</v>
      </c>
    </row>
    <row r="9699" spans="1:17" x14ac:dyDescent="0.25">
      <c r="A9699" s="2">
        <v>38049</v>
      </c>
      <c r="B9699" s="1" t="s">
        <v>6612</v>
      </c>
      <c r="C9699">
        <v>529</v>
      </c>
      <c r="D9699">
        <v>18092</v>
      </c>
      <c r="E9699">
        <v>6</v>
      </c>
      <c r="F9699">
        <v>3</v>
      </c>
      <c r="G9699">
        <v>2</v>
      </c>
      <c r="H9699" s="2">
        <v>43162</v>
      </c>
      <c r="I9699" t="str">
        <f>VLOOKUP(Sales[[#This Row],[TerritoryKey]], Territories[], 2, FALSE)</f>
        <v>Canada</v>
      </c>
      <c r="J9699">
        <f>_xlfn.XLOOKUP(Sales[[#This Row],[ProductKey]], Products!$A:$A, Products!$J:$J)</f>
        <v>1.4923</v>
      </c>
      <c r="K9699">
        <f>_xlfn.XLOOKUP(Sales[[#This Row],[ProductKey]], Products!$A:$A, Products!$K:$K)</f>
        <v>3.99</v>
      </c>
      <c r="L9699" s="1">
        <f>Sales[[#This Row],[ProductPrice]]*Sales[[#This Row],[OrderQuantity]]</f>
        <v>7.98</v>
      </c>
      <c r="M9699" s="1">
        <f>Sales[[#This Row],[OrderQuantity]]</f>
        <v>2</v>
      </c>
      <c r="N9699" s="1">
        <f>1</f>
        <v>1</v>
      </c>
      <c r="O9699" s="1">
        <f>Sales[[#This Row],[TotalSales]]-Sales[[#This Row],[TotalCost]]</f>
        <v>4.9954000000000001</v>
      </c>
      <c r="P9699" s="1">
        <f>Sales[[#This Row],[ProductCost]]*Sales[[#This Row],[OrderQuantity]]</f>
        <v>2.9845999999999999</v>
      </c>
      <c r="Q9699" s="1" t="str">
        <f>VLOOKUP(Sales[[#This Row],[ProductKey]], Products!$A$2:$D$1000, 4, FALSE)</f>
        <v>Road Tire Tube</v>
      </c>
    </row>
    <row r="9700" spans="1:17" x14ac:dyDescent="0.25">
      <c r="A9700" s="2">
        <v>38082</v>
      </c>
      <c r="B9700" s="1" t="s">
        <v>6622</v>
      </c>
      <c r="C9700">
        <v>478</v>
      </c>
      <c r="D9700">
        <v>14898</v>
      </c>
      <c r="E9700">
        <v>1</v>
      </c>
      <c r="F9700">
        <v>3</v>
      </c>
      <c r="G9700">
        <v>2</v>
      </c>
      <c r="H9700" s="2">
        <v>43195</v>
      </c>
      <c r="I9700" t="str">
        <f>VLOOKUP(Sales[[#This Row],[TerritoryKey]], Territories[], 2, FALSE)</f>
        <v>Northwest</v>
      </c>
      <c r="J9700">
        <f>_xlfn.XLOOKUP(Sales[[#This Row],[ProductKey]], Products!$A:$A, Products!$J:$J)</f>
        <v>3.7363</v>
      </c>
      <c r="K9700">
        <f>_xlfn.XLOOKUP(Sales[[#This Row],[ProductKey]], Products!$A:$A, Products!$K:$K)</f>
        <v>9.99</v>
      </c>
      <c r="L9700" s="1">
        <f>Sales[[#This Row],[ProductPrice]]*Sales[[#This Row],[OrderQuantity]]</f>
        <v>19.98</v>
      </c>
      <c r="M9700" s="1">
        <f>Sales[[#This Row],[OrderQuantity]]</f>
        <v>2</v>
      </c>
      <c r="N9700" s="1">
        <f>1</f>
        <v>1</v>
      </c>
      <c r="O9700" s="1">
        <f>Sales[[#This Row],[TotalSales]]-Sales[[#This Row],[TotalCost]]</f>
        <v>12.507400000000001</v>
      </c>
      <c r="P9700" s="1">
        <f>Sales[[#This Row],[ProductCost]]*Sales[[#This Row],[OrderQuantity]]</f>
        <v>7.4725999999999999</v>
      </c>
      <c r="Q9700" s="1" t="str">
        <f>VLOOKUP(Sales[[#This Row],[ProductKey]], Products!$A$2:$D$1000, 4, FALSE)</f>
        <v>Mountain Bottle Cage</v>
      </c>
    </row>
    <row r="9701" spans="1:17" x14ac:dyDescent="0.25">
      <c r="A9701" s="2">
        <v>38111</v>
      </c>
      <c r="B9701" s="1" t="s">
        <v>6655</v>
      </c>
      <c r="C9701">
        <v>478</v>
      </c>
      <c r="D9701">
        <v>20552</v>
      </c>
      <c r="E9701">
        <v>10</v>
      </c>
      <c r="F9701">
        <v>3</v>
      </c>
      <c r="G9701">
        <v>2</v>
      </c>
      <c r="H9701" s="2">
        <v>43224</v>
      </c>
      <c r="I9701" t="str">
        <f>VLOOKUP(Sales[[#This Row],[TerritoryKey]], Territories[], 2, FALSE)</f>
        <v>United Kingdom</v>
      </c>
      <c r="J9701">
        <f>_xlfn.XLOOKUP(Sales[[#This Row],[ProductKey]], Products!$A:$A, Products!$J:$J)</f>
        <v>3.7363</v>
      </c>
      <c r="K9701">
        <f>_xlfn.XLOOKUP(Sales[[#This Row],[ProductKey]], Products!$A:$A, Products!$K:$K)</f>
        <v>9.99</v>
      </c>
      <c r="L9701" s="1">
        <f>Sales[[#This Row],[ProductPrice]]*Sales[[#This Row],[OrderQuantity]]</f>
        <v>19.98</v>
      </c>
      <c r="M9701" s="1">
        <f>Sales[[#This Row],[OrderQuantity]]</f>
        <v>2</v>
      </c>
      <c r="N9701" s="1">
        <f>1</f>
        <v>1</v>
      </c>
      <c r="O9701" s="1">
        <f>Sales[[#This Row],[TotalSales]]-Sales[[#This Row],[TotalCost]]</f>
        <v>12.507400000000001</v>
      </c>
      <c r="P9701" s="1">
        <f>Sales[[#This Row],[ProductCost]]*Sales[[#This Row],[OrderQuantity]]</f>
        <v>7.4725999999999999</v>
      </c>
      <c r="Q9701" s="1" t="str">
        <f>VLOOKUP(Sales[[#This Row],[ProductKey]], Products!$A$2:$D$1000, 4, FALSE)</f>
        <v>Mountain Bottle Cage</v>
      </c>
    </row>
    <row r="9702" spans="1:17" x14ac:dyDescent="0.25">
      <c r="A9702" s="2">
        <v>38020</v>
      </c>
      <c r="B9702" s="1" t="s">
        <v>6657</v>
      </c>
      <c r="C9702">
        <v>528</v>
      </c>
      <c r="D9702">
        <v>18437</v>
      </c>
      <c r="E9702">
        <v>4</v>
      </c>
      <c r="F9702">
        <v>3</v>
      </c>
      <c r="G9702">
        <v>2</v>
      </c>
      <c r="H9702" s="2">
        <v>43134</v>
      </c>
      <c r="I9702" t="str">
        <f>VLOOKUP(Sales[[#This Row],[TerritoryKey]], Territories[], 2, FALSE)</f>
        <v>Southwest</v>
      </c>
      <c r="J9702">
        <f>_xlfn.XLOOKUP(Sales[[#This Row],[ProductKey]], Products!$A:$A, Products!$J:$J)</f>
        <v>1.8663000000000001</v>
      </c>
      <c r="K9702">
        <f>_xlfn.XLOOKUP(Sales[[#This Row],[ProductKey]], Products!$A:$A, Products!$K:$K)</f>
        <v>4.99</v>
      </c>
      <c r="L9702" s="1">
        <f>Sales[[#This Row],[ProductPrice]]*Sales[[#This Row],[OrderQuantity]]</f>
        <v>9.98</v>
      </c>
      <c r="M9702" s="1">
        <f>Sales[[#This Row],[OrderQuantity]]</f>
        <v>2</v>
      </c>
      <c r="N9702" s="1">
        <f>1</f>
        <v>1</v>
      </c>
      <c r="O9702" s="1">
        <f>Sales[[#This Row],[TotalSales]]-Sales[[#This Row],[TotalCost]]</f>
        <v>6.2474000000000007</v>
      </c>
      <c r="P9702" s="1">
        <f>Sales[[#This Row],[ProductCost]]*Sales[[#This Row],[OrderQuantity]]</f>
        <v>3.7326000000000001</v>
      </c>
      <c r="Q9702" s="1" t="str">
        <f>VLOOKUP(Sales[[#This Row],[ProductKey]], Products!$A$2:$D$1000, 4, FALSE)</f>
        <v>Mountain Tire Tube</v>
      </c>
    </row>
    <row r="9703" spans="1:17" x14ac:dyDescent="0.25">
      <c r="A9703" s="2">
        <v>38262</v>
      </c>
      <c r="B9703" s="1" t="s">
        <v>6659</v>
      </c>
      <c r="C9703">
        <v>530</v>
      </c>
      <c r="D9703">
        <v>25078</v>
      </c>
      <c r="E9703">
        <v>4</v>
      </c>
      <c r="F9703">
        <v>3</v>
      </c>
      <c r="G9703">
        <v>2</v>
      </c>
      <c r="H9703" s="2">
        <v>43375</v>
      </c>
      <c r="I9703" t="str">
        <f>VLOOKUP(Sales[[#This Row],[TerritoryKey]], Territories[], 2, FALSE)</f>
        <v>Southwest</v>
      </c>
      <c r="J9703">
        <f>_xlfn.XLOOKUP(Sales[[#This Row],[ProductKey]], Products!$A:$A, Products!$J:$J)</f>
        <v>1.8663000000000001</v>
      </c>
      <c r="K9703">
        <f>_xlfn.XLOOKUP(Sales[[#This Row],[ProductKey]], Products!$A:$A, Products!$K:$K)</f>
        <v>4.99</v>
      </c>
      <c r="L9703" s="1">
        <f>Sales[[#This Row],[ProductPrice]]*Sales[[#This Row],[OrderQuantity]]</f>
        <v>9.98</v>
      </c>
      <c r="M9703" s="1">
        <f>Sales[[#This Row],[OrderQuantity]]</f>
        <v>2</v>
      </c>
      <c r="N9703" s="1">
        <f>1</f>
        <v>1</v>
      </c>
      <c r="O9703" s="1">
        <f>Sales[[#This Row],[TotalSales]]-Sales[[#This Row],[TotalCost]]</f>
        <v>6.2474000000000007</v>
      </c>
      <c r="P9703" s="1">
        <f>Sales[[#This Row],[ProductCost]]*Sales[[#This Row],[OrderQuantity]]</f>
        <v>3.7326000000000001</v>
      </c>
      <c r="Q9703" s="1" t="str">
        <f>VLOOKUP(Sales[[#This Row],[ProductKey]], Products!$A$2:$D$1000, 4, FALSE)</f>
        <v>Touring Tire Tube</v>
      </c>
    </row>
    <row r="9704" spans="1:17" x14ac:dyDescent="0.25">
      <c r="A9704" s="2">
        <v>38295</v>
      </c>
      <c r="B9704" s="1" t="s">
        <v>6668</v>
      </c>
      <c r="C9704">
        <v>528</v>
      </c>
      <c r="D9704">
        <v>13514</v>
      </c>
      <c r="E9704">
        <v>8</v>
      </c>
      <c r="F9704">
        <v>3</v>
      </c>
      <c r="G9704">
        <v>2</v>
      </c>
      <c r="H9704" s="2">
        <v>43408</v>
      </c>
      <c r="I9704" t="str">
        <f>VLOOKUP(Sales[[#This Row],[TerritoryKey]], Territories[], 2, FALSE)</f>
        <v>Germany</v>
      </c>
      <c r="J9704">
        <f>_xlfn.XLOOKUP(Sales[[#This Row],[ProductKey]], Products!$A:$A, Products!$J:$J)</f>
        <v>1.8663000000000001</v>
      </c>
      <c r="K9704">
        <f>_xlfn.XLOOKUP(Sales[[#This Row],[ProductKey]], Products!$A:$A, Products!$K:$K)</f>
        <v>4.99</v>
      </c>
      <c r="L9704" s="1">
        <f>Sales[[#This Row],[ProductPrice]]*Sales[[#This Row],[OrderQuantity]]</f>
        <v>9.98</v>
      </c>
      <c r="M9704" s="1">
        <f>Sales[[#This Row],[OrderQuantity]]</f>
        <v>2</v>
      </c>
      <c r="N9704" s="1">
        <f>1</f>
        <v>1</v>
      </c>
      <c r="O9704" s="1">
        <f>Sales[[#This Row],[TotalSales]]-Sales[[#This Row],[TotalCost]]</f>
        <v>6.2474000000000007</v>
      </c>
      <c r="P9704" s="1">
        <f>Sales[[#This Row],[ProductCost]]*Sales[[#This Row],[OrderQuantity]]</f>
        <v>3.7326000000000001</v>
      </c>
      <c r="Q9704" s="1" t="str">
        <f>VLOOKUP(Sales[[#This Row],[ProductKey]], Products!$A$2:$D$1000, 4, FALSE)</f>
        <v>Mountain Tire Tube</v>
      </c>
    </row>
    <row r="9705" spans="1:17" x14ac:dyDescent="0.25">
      <c r="A9705" s="2">
        <v>38324</v>
      </c>
      <c r="B9705" s="1" t="s">
        <v>6671</v>
      </c>
      <c r="C9705">
        <v>478</v>
      </c>
      <c r="D9705">
        <v>13755</v>
      </c>
      <c r="E9705">
        <v>1</v>
      </c>
      <c r="F9705">
        <v>3</v>
      </c>
      <c r="G9705">
        <v>2</v>
      </c>
      <c r="H9705" s="2">
        <v>43437</v>
      </c>
      <c r="I9705" t="str">
        <f>VLOOKUP(Sales[[#This Row],[TerritoryKey]], Territories[], 2, FALSE)</f>
        <v>Northwest</v>
      </c>
      <c r="J9705">
        <f>_xlfn.XLOOKUP(Sales[[#This Row],[ProductKey]], Products!$A:$A, Products!$J:$J)</f>
        <v>3.7363</v>
      </c>
      <c r="K9705">
        <f>_xlfn.XLOOKUP(Sales[[#This Row],[ProductKey]], Products!$A:$A, Products!$K:$K)</f>
        <v>9.99</v>
      </c>
      <c r="L9705" s="1">
        <f>Sales[[#This Row],[ProductPrice]]*Sales[[#This Row],[OrderQuantity]]</f>
        <v>19.98</v>
      </c>
      <c r="M9705" s="1">
        <f>Sales[[#This Row],[OrderQuantity]]</f>
        <v>2</v>
      </c>
      <c r="N9705" s="1">
        <f>1</f>
        <v>1</v>
      </c>
      <c r="O9705" s="1">
        <f>Sales[[#This Row],[TotalSales]]-Sales[[#This Row],[TotalCost]]</f>
        <v>12.507400000000001</v>
      </c>
      <c r="P9705" s="1">
        <f>Sales[[#This Row],[ProductCost]]*Sales[[#This Row],[OrderQuantity]]</f>
        <v>7.4725999999999999</v>
      </c>
      <c r="Q9705" s="1" t="str">
        <f>VLOOKUP(Sales[[#This Row],[ProductKey]], Products!$A$2:$D$1000, 4, FALSE)</f>
        <v>Mountain Bottle Cage</v>
      </c>
    </row>
    <row r="9706" spans="1:17" x14ac:dyDescent="0.25">
      <c r="A9706" s="2">
        <v>38262</v>
      </c>
      <c r="B9706" s="1" t="s">
        <v>6693</v>
      </c>
      <c r="C9706">
        <v>464</v>
      </c>
      <c r="D9706">
        <v>16471</v>
      </c>
      <c r="E9706">
        <v>7</v>
      </c>
      <c r="F9706">
        <v>3</v>
      </c>
      <c r="G9706">
        <v>2</v>
      </c>
      <c r="H9706" s="2">
        <v>43375</v>
      </c>
      <c r="I9706" t="str">
        <f>VLOOKUP(Sales[[#This Row],[TerritoryKey]], Territories[], 2, FALSE)</f>
        <v>France</v>
      </c>
      <c r="J9706">
        <f>_xlfn.XLOOKUP(Sales[[#This Row],[ProductKey]], Products!$A:$A, Products!$J:$J)</f>
        <v>9.7135999999999996</v>
      </c>
      <c r="K9706">
        <f>_xlfn.XLOOKUP(Sales[[#This Row],[ProductKey]], Products!$A:$A, Products!$K:$K)</f>
        <v>23.548100000000002</v>
      </c>
      <c r="L9706" s="1">
        <f>Sales[[#This Row],[ProductPrice]]*Sales[[#This Row],[OrderQuantity]]</f>
        <v>47.096200000000003</v>
      </c>
      <c r="M9706" s="1">
        <f>Sales[[#This Row],[OrderQuantity]]</f>
        <v>2</v>
      </c>
      <c r="N9706" s="1">
        <f>1</f>
        <v>1</v>
      </c>
      <c r="O9706" s="1">
        <f>Sales[[#This Row],[TotalSales]]-Sales[[#This Row],[TotalCost]]</f>
        <v>27.669000000000004</v>
      </c>
      <c r="P9706" s="1">
        <f>Sales[[#This Row],[ProductCost]]*Sales[[#This Row],[OrderQuantity]]</f>
        <v>19.427199999999999</v>
      </c>
      <c r="Q9706" s="1" t="str">
        <f>VLOOKUP(Sales[[#This Row],[ProductKey]], Products!$A$2:$D$1000, 4, FALSE)</f>
        <v>Half-Finger Gloves, M</v>
      </c>
    </row>
    <row r="9707" spans="1:17" x14ac:dyDescent="0.25">
      <c r="A9707" s="2">
        <v>38264</v>
      </c>
      <c r="B9707" s="1" t="s">
        <v>6699</v>
      </c>
      <c r="C9707">
        <v>541</v>
      </c>
      <c r="D9707">
        <v>21037</v>
      </c>
      <c r="E9707">
        <v>8</v>
      </c>
      <c r="F9707">
        <v>3</v>
      </c>
      <c r="G9707">
        <v>2</v>
      </c>
      <c r="H9707" s="2">
        <v>43377</v>
      </c>
      <c r="I9707" t="str">
        <f>VLOOKUP(Sales[[#This Row],[TerritoryKey]], Territories[], 2, FALSE)</f>
        <v>Germany</v>
      </c>
      <c r="J9707">
        <f>_xlfn.XLOOKUP(Sales[[#This Row],[ProductKey]], Products!$A:$A, Products!$J:$J)</f>
        <v>10.8423</v>
      </c>
      <c r="K9707">
        <f>_xlfn.XLOOKUP(Sales[[#This Row],[ProductKey]], Products!$A:$A, Products!$K:$K)</f>
        <v>28.99</v>
      </c>
      <c r="L9707" s="1">
        <f>Sales[[#This Row],[ProductPrice]]*Sales[[#This Row],[OrderQuantity]]</f>
        <v>57.98</v>
      </c>
      <c r="M9707" s="1">
        <f>Sales[[#This Row],[OrderQuantity]]</f>
        <v>2</v>
      </c>
      <c r="N9707" s="1">
        <f>1</f>
        <v>1</v>
      </c>
      <c r="O9707" s="1">
        <f>Sales[[#This Row],[TotalSales]]-Sales[[#This Row],[TotalCost]]</f>
        <v>36.295400000000001</v>
      </c>
      <c r="P9707" s="1">
        <f>Sales[[#This Row],[ProductCost]]*Sales[[#This Row],[OrderQuantity]]</f>
        <v>21.6846</v>
      </c>
      <c r="Q9707" s="1" t="str">
        <f>VLOOKUP(Sales[[#This Row],[ProductKey]], Products!$A$2:$D$1000, 4, FALSE)</f>
        <v>Touring Tire</v>
      </c>
    </row>
    <row r="9708" spans="1:17" x14ac:dyDescent="0.25">
      <c r="A9708" s="2">
        <v>38080</v>
      </c>
      <c r="B9708" s="1" t="s">
        <v>6721</v>
      </c>
      <c r="C9708">
        <v>485</v>
      </c>
      <c r="D9708">
        <v>18263</v>
      </c>
      <c r="E9708">
        <v>9</v>
      </c>
      <c r="F9708">
        <v>3</v>
      </c>
      <c r="G9708">
        <v>2</v>
      </c>
      <c r="H9708" s="2">
        <v>43193</v>
      </c>
      <c r="I9708" t="str">
        <f>VLOOKUP(Sales[[#This Row],[TerritoryKey]], Territories[], 2, FALSE)</f>
        <v>Australia</v>
      </c>
      <c r="J9708">
        <f>_xlfn.XLOOKUP(Sales[[#This Row],[ProductKey]], Products!$A:$A, Products!$J:$J)</f>
        <v>8.2204999999999995</v>
      </c>
      <c r="K9708">
        <f>_xlfn.XLOOKUP(Sales[[#This Row],[ProductKey]], Products!$A:$A, Products!$K:$K)</f>
        <v>21.98</v>
      </c>
      <c r="L9708" s="1">
        <f>Sales[[#This Row],[ProductPrice]]*Sales[[#This Row],[OrderQuantity]]</f>
        <v>43.96</v>
      </c>
      <c r="M9708" s="1">
        <f>Sales[[#This Row],[OrderQuantity]]</f>
        <v>2</v>
      </c>
      <c r="N9708" s="1">
        <f>1</f>
        <v>1</v>
      </c>
      <c r="O9708" s="1">
        <f>Sales[[#This Row],[TotalSales]]-Sales[[#This Row],[TotalCost]]</f>
        <v>27.519000000000002</v>
      </c>
      <c r="P9708" s="1">
        <f>Sales[[#This Row],[ProductCost]]*Sales[[#This Row],[OrderQuantity]]</f>
        <v>16.440999999999999</v>
      </c>
      <c r="Q9708" s="1" t="str">
        <f>VLOOKUP(Sales[[#This Row],[ProductKey]], Products!$A$2:$D$1000, 4, FALSE)</f>
        <v>Fender Set - Mountain</v>
      </c>
    </row>
    <row r="9709" spans="1:17" x14ac:dyDescent="0.25">
      <c r="A9709" s="2">
        <v>38201</v>
      </c>
      <c r="B9709" s="1" t="s">
        <v>6733</v>
      </c>
      <c r="C9709">
        <v>462</v>
      </c>
      <c r="D9709">
        <v>18862</v>
      </c>
      <c r="E9709">
        <v>4</v>
      </c>
      <c r="F9709">
        <v>3</v>
      </c>
      <c r="G9709">
        <v>2</v>
      </c>
      <c r="H9709" s="2">
        <v>43314</v>
      </c>
      <c r="I9709" t="str">
        <f>VLOOKUP(Sales[[#This Row],[TerritoryKey]], Territories[], 2, FALSE)</f>
        <v>Southwest</v>
      </c>
      <c r="J9709">
        <f>_xlfn.XLOOKUP(Sales[[#This Row],[ProductKey]], Products!$A:$A, Products!$J:$J)</f>
        <v>9.7135999999999996</v>
      </c>
      <c r="K9709">
        <f>_xlfn.XLOOKUP(Sales[[#This Row],[ProductKey]], Products!$A:$A, Products!$K:$K)</f>
        <v>23.548100000000002</v>
      </c>
      <c r="L9709" s="1">
        <f>Sales[[#This Row],[ProductPrice]]*Sales[[#This Row],[OrderQuantity]]</f>
        <v>47.096200000000003</v>
      </c>
      <c r="M9709" s="1">
        <f>Sales[[#This Row],[OrderQuantity]]</f>
        <v>2</v>
      </c>
      <c r="N9709" s="1">
        <f>1</f>
        <v>1</v>
      </c>
      <c r="O9709" s="1">
        <f>Sales[[#This Row],[TotalSales]]-Sales[[#This Row],[TotalCost]]</f>
        <v>27.669000000000004</v>
      </c>
      <c r="P9709" s="1">
        <f>Sales[[#This Row],[ProductCost]]*Sales[[#This Row],[OrderQuantity]]</f>
        <v>19.427199999999999</v>
      </c>
      <c r="Q9709" s="1" t="str">
        <f>VLOOKUP(Sales[[#This Row],[ProductKey]], Products!$A$2:$D$1000, 4, FALSE)</f>
        <v>Half-Finger Gloves, S</v>
      </c>
    </row>
    <row r="9710" spans="1:17" x14ac:dyDescent="0.25">
      <c r="A9710" s="2">
        <v>37989</v>
      </c>
      <c r="B9710" s="1" t="s">
        <v>6758</v>
      </c>
      <c r="C9710">
        <v>530</v>
      </c>
      <c r="D9710">
        <v>18173</v>
      </c>
      <c r="E9710">
        <v>10</v>
      </c>
      <c r="F9710">
        <v>3</v>
      </c>
      <c r="G9710">
        <v>2</v>
      </c>
      <c r="H9710" s="2">
        <v>43103</v>
      </c>
      <c r="I9710" t="str">
        <f>VLOOKUP(Sales[[#This Row],[TerritoryKey]], Territories[], 2, FALSE)</f>
        <v>United Kingdom</v>
      </c>
      <c r="J9710">
        <f>_xlfn.XLOOKUP(Sales[[#This Row],[ProductKey]], Products!$A:$A, Products!$J:$J)</f>
        <v>1.8663000000000001</v>
      </c>
      <c r="K9710">
        <f>_xlfn.XLOOKUP(Sales[[#This Row],[ProductKey]], Products!$A:$A, Products!$K:$K)</f>
        <v>4.99</v>
      </c>
      <c r="L9710" s="1">
        <f>Sales[[#This Row],[ProductPrice]]*Sales[[#This Row],[OrderQuantity]]</f>
        <v>9.98</v>
      </c>
      <c r="M9710" s="1">
        <f>Sales[[#This Row],[OrderQuantity]]</f>
        <v>2</v>
      </c>
      <c r="N9710" s="1">
        <f>1</f>
        <v>1</v>
      </c>
      <c r="O9710" s="1">
        <f>Sales[[#This Row],[TotalSales]]-Sales[[#This Row],[TotalCost]]</f>
        <v>6.2474000000000007</v>
      </c>
      <c r="P9710" s="1">
        <f>Sales[[#This Row],[ProductCost]]*Sales[[#This Row],[OrderQuantity]]</f>
        <v>3.7326000000000001</v>
      </c>
      <c r="Q9710" s="1" t="str">
        <f>VLOOKUP(Sales[[#This Row],[ProductKey]], Products!$A$2:$D$1000, 4, FALSE)</f>
        <v>Touring Tire Tube</v>
      </c>
    </row>
    <row r="9711" spans="1:17" x14ac:dyDescent="0.25">
      <c r="A9711" s="2">
        <v>38323</v>
      </c>
      <c r="B9711" s="1" t="s">
        <v>6764</v>
      </c>
      <c r="C9711">
        <v>536</v>
      </c>
      <c r="D9711">
        <v>17097</v>
      </c>
      <c r="E9711">
        <v>10</v>
      </c>
      <c r="F9711">
        <v>3</v>
      </c>
      <c r="G9711">
        <v>2</v>
      </c>
      <c r="H9711" s="2">
        <v>43436</v>
      </c>
      <c r="I9711" t="str">
        <f>VLOOKUP(Sales[[#This Row],[TerritoryKey]], Territories[], 2, FALSE)</f>
        <v>United Kingdom</v>
      </c>
      <c r="J9711">
        <f>_xlfn.XLOOKUP(Sales[[#This Row],[ProductKey]], Products!$A:$A, Products!$J:$J)</f>
        <v>11.2163</v>
      </c>
      <c r="K9711">
        <f>_xlfn.XLOOKUP(Sales[[#This Row],[ProductKey]], Products!$A:$A, Products!$K:$K)</f>
        <v>29.99</v>
      </c>
      <c r="L9711" s="1">
        <f>Sales[[#This Row],[ProductPrice]]*Sales[[#This Row],[OrderQuantity]]</f>
        <v>59.98</v>
      </c>
      <c r="M9711" s="1">
        <f>Sales[[#This Row],[OrderQuantity]]</f>
        <v>2</v>
      </c>
      <c r="N9711" s="1">
        <f>1</f>
        <v>1</v>
      </c>
      <c r="O9711" s="1">
        <f>Sales[[#This Row],[TotalSales]]-Sales[[#This Row],[TotalCost]]</f>
        <v>37.547399999999996</v>
      </c>
      <c r="P9711" s="1">
        <f>Sales[[#This Row],[ProductCost]]*Sales[[#This Row],[OrderQuantity]]</f>
        <v>22.432600000000001</v>
      </c>
      <c r="Q9711" s="1" t="str">
        <f>VLOOKUP(Sales[[#This Row],[ProductKey]], Products!$A$2:$D$1000, 4, FALSE)</f>
        <v>ML Mountain Tire</v>
      </c>
    </row>
    <row r="9712" spans="1:17" x14ac:dyDescent="0.25">
      <c r="A9712" s="2">
        <v>38233</v>
      </c>
      <c r="B9712" s="1" t="s">
        <v>6769</v>
      </c>
      <c r="C9712">
        <v>529</v>
      </c>
      <c r="D9712">
        <v>22137</v>
      </c>
      <c r="E9712">
        <v>4</v>
      </c>
      <c r="F9712">
        <v>3</v>
      </c>
      <c r="G9712">
        <v>2</v>
      </c>
      <c r="H9712" s="2">
        <v>43346</v>
      </c>
      <c r="I9712" t="str">
        <f>VLOOKUP(Sales[[#This Row],[TerritoryKey]], Territories[], 2, FALSE)</f>
        <v>Southwest</v>
      </c>
      <c r="J9712">
        <f>_xlfn.XLOOKUP(Sales[[#This Row],[ProductKey]], Products!$A:$A, Products!$J:$J)</f>
        <v>1.4923</v>
      </c>
      <c r="K9712">
        <f>_xlfn.XLOOKUP(Sales[[#This Row],[ProductKey]], Products!$A:$A, Products!$K:$K)</f>
        <v>3.99</v>
      </c>
      <c r="L9712" s="1">
        <f>Sales[[#This Row],[ProductPrice]]*Sales[[#This Row],[OrderQuantity]]</f>
        <v>7.98</v>
      </c>
      <c r="M9712" s="1">
        <f>Sales[[#This Row],[OrderQuantity]]</f>
        <v>2</v>
      </c>
      <c r="N9712" s="1">
        <f>1</f>
        <v>1</v>
      </c>
      <c r="O9712" s="1">
        <f>Sales[[#This Row],[TotalSales]]-Sales[[#This Row],[TotalCost]]</f>
        <v>4.9954000000000001</v>
      </c>
      <c r="P9712" s="1">
        <f>Sales[[#This Row],[ProductCost]]*Sales[[#This Row],[OrderQuantity]]</f>
        <v>2.9845999999999999</v>
      </c>
      <c r="Q9712" s="1" t="str">
        <f>VLOOKUP(Sales[[#This Row],[ProductKey]], Products!$A$2:$D$1000, 4, FALSE)</f>
        <v>Road Tire Tube</v>
      </c>
    </row>
    <row r="9713" spans="1:17" x14ac:dyDescent="0.25">
      <c r="A9713" s="2">
        <v>37989</v>
      </c>
      <c r="B9713" s="1" t="s">
        <v>6845</v>
      </c>
      <c r="C9713">
        <v>485</v>
      </c>
      <c r="D9713">
        <v>11752</v>
      </c>
      <c r="E9713">
        <v>9</v>
      </c>
      <c r="F9713">
        <v>3</v>
      </c>
      <c r="G9713">
        <v>2</v>
      </c>
      <c r="H9713" s="2">
        <v>43103</v>
      </c>
      <c r="I9713" t="str">
        <f>VLOOKUP(Sales[[#This Row],[TerritoryKey]], Territories[], 2, FALSE)</f>
        <v>Australia</v>
      </c>
      <c r="J9713">
        <f>_xlfn.XLOOKUP(Sales[[#This Row],[ProductKey]], Products!$A:$A, Products!$J:$J)</f>
        <v>8.2204999999999995</v>
      </c>
      <c r="K9713">
        <f>_xlfn.XLOOKUP(Sales[[#This Row],[ProductKey]], Products!$A:$A, Products!$K:$K)</f>
        <v>21.98</v>
      </c>
      <c r="L9713" s="1">
        <f>Sales[[#This Row],[ProductPrice]]*Sales[[#This Row],[OrderQuantity]]</f>
        <v>43.96</v>
      </c>
      <c r="M9713" s="1">
        <f>Sales[[#This Row],[OrderQuantity]]</f>
        <v>2</v>
      </c>
      <c r="N9713" s="1">
        <f>1</f>
        <v>1</v>
      </c>
      <c r="O9713" s="1">
        <f>Sales[[#This Row],[TotalSales]]-Sales[[#This Row],[TotalCost]]</f>
        <v>27.519000000000002</v>
      </c>
      <c r="P9713" s="1">
        <f>Sales[[#This Row],[ProductCost]]*Sales[[#This Row],[OrderQuantity]]</f>
        <v>16.440999999999999</v>
      </c>
      <c r="Q9713" s="1" t="str">
        <f>VLOOKUP(Sales[[#This Row],[ProductKey]], Products!$A$2:$D$1000, 4, FALSE)</f>
        <v>Fender Set - Mountain</v>
      </c>
    </row>
    <row r="9714" spans="1:17" x14ac:dyDescent="0.25">
      <c r="A9714" s="2">
        <v>38293</v>
      </c>
      <c r="B9714" s="1" t="s">
        <v>6889</v>
      </c>
      <c r="C9714">
        <v>539</v>
      </c>
      <c r="D9714">
        <v>26984</v>
      </c>
      <c r="E9714">
        <v>8</v>
      </c>
      <c r="F9714">
        <v>3</v>
      </c>
      <c r="G9714">
        <v>2</v>
      </c>
      <c r="H9714" s="2">
        <v>43406</v>
      </c>
      <c r="I9714" t="str">
        <f>VLOOKUP(Sales[[#This Row],[TerritoryKey]], Territories[], 2, FALSE)</f>
        <v>Germany</v>
      </c>
      <c r="J9714">
        <f>_xlfn.XLOOKUP(Sales[[#This Row],[ProductKey]], Products!$A:$A, Products!$J:$J)</f>
        <v>9.3462999999999994</v>
      </c>
      <c r="K9714">
        <f>_xlfn.XLOOKUP(Sales[[#This Row],[ProductKey]], Products!$A:$A, Products!$K:$K)</f>
        <v>24.99</v>
      </c>
      <c r="L9714" s="1">
        <f>Sales[[#This Row],[ProductPrice]]*Sales[[#This Row],[OrderQuantity]]</f>
        <v>49.98</v>
      </c>
      <c r="M9714" s="1">
        <f>Sales[[#This Row],[OrderQuantity]]</f>
        <v>2</v>
      </c>
      <c r="N9714" s="1">
        <f>1</f>
        <v>1</v>
      </c>
      <c r="O9714" s="1">
        <f>Sales[[#This Row],[TotalSales]]-Sales[[#This Row],[TotalCost]]</f>
        <v>31.287399999999998</v>
      </c>
      <c r="P9714" s="1">
        <f>Sales[[#This Row],[ProductCost]]*Sales[[#This Row],[OrderQuantity]]</f>
        <v>18.692599999999999</v>
      </c>
      <c r="Q9714" s="1" t="str">
        <f>VLOOKUP(Sales[[#This Row],[ProductKey]], Products!$A$2:$D$1000, 4, FALSE)</f>
        <v>ML Road Tire</v>
      </c>
    </row>
    <row r="9715" spans="1:17" x14ac:dyDescent="0.25">
      <c r="A9715" s="2">
        <v>38080</v>
      </c>
      <c r="B9715" s="1" t="s">
        <v>6893</v>
      </c>
      <c r="C9715">
        <v>485</v>
      </c>
      <c r="D9715">
        <v>11726</v>
      </c>
      <c r="E9715">
        <v>1</v>
      </c>
      <c r="F9715">
        <v>3</v>
      </c>
      <c r="G9715">
        <v>2</v>
      </c>
      <c r="H9715" s="2">
        <v>43193</v>
      </c>
      <c r="I9715" t="str">
        <f>VLOOKUP(Sales[[#This Row],[TerritoryKey]], Territories[], 2, FALSE)</f>
        <v>Northwest</v>
      </c>
      <c r="J9715">
        <f>_xlfn.XLOOKUP(Sales[[#This Row],[ProductKey]], Products!$A:$A, Products!$J:$J)</f>
        <v>8.2204999999999995</v>
      </c>
      <c r="K9715">
        <f>_xlfn.XLOOKUP(Sales[[#This Row],[ProductKey]], Products!$A:$A, Products!$K:$K)</f>
        <v>21.98</v>
      </c>
      <c r="L9715" s="1">
        <f>Sales[[#This Row],[ProductPrice]]*Sales[[#This Row],[OrderQuantity]]</f>
        <v>43.96</v>
      </c>
      <c r="M9715" s="1">
        <f>Sales[[#This Row],[OrderQuantity]]</f>
        <v>2</v>
      </c>
      <c r="N9715" s="1">
        <f>1</f>
        <v>1</v>
      </c>
      <c r="O9715" s="1">
        <f>Sales[[#This Row],[TotalSales]]-Sales[[#This Row],[TotalCost]]</f>
        <v>27.519000000000002</v>
      </c>
      <c r="P9715" s="1">
        <f>Sales[[#This Row],[ProductCost]]*Sales[[#This Row],[OrderQuantity]]</f>
        <v>16.440999999999999</v>
      </c>
      <c r="Q9715" s="1" t="str">
        <f>VLOOKUP(Sales[[#This Row],[ProductKey]], Products!$A$2:$D$1000, 4, FALSE)</f>
        <v>Fender Set - Mountain</v>
      </c>
    </row>
    <row r="9716" spans="1:17" x14ac:dyDescent="0.25">
      <c r="A9716" s="2">
        <v>38204</v>
      </c>
      <c r="B9716" s="1" t="s">
        <v>6899</v>
      </c>
      <c r="C9716">
        <v>466</v>
      </c>
      <c r="D9716">
        <v>19357</v>
      </c>
      <c r="E9716">
        <v>8</v>
      </c>
      <c r="F9716">
        <v>3</v>
      </c>
      <c r="G9716">
        <v>2</v>
      </c>
      <c r="H9716" s="2">
        <v>43317</v>
      </c>
      <c r="I9716" t="str">
        <f>VLOOKUP(Sales[[#This Row],[TerritoryKey]], Territories[], 2, FALSE)</f>
        <v>Germany</v>
      </c>
      <c r="J9716">
        <f>_xlfn.XLOOKUP(Sales[[#This Row],[ProductKey]], Products!$A:$A, Products!$J:$J)</f>
        <v>9.7135999999999996</v>
      </c>
      <c r="K9716">
        <f>_xlfn.XLOOKUP(Sales[[#This Row],[ProductKey]], Products!$A:$A, Products!$K:$K)</f>
        <v>23.548100000000002</v>
      </c>
      <c r="L9716" s="1">
        <f>Sales[[#This Row],[ProductPrice]]*Sales[[#This Row],[OrderQuantity]]</f>
        <v>47.096200000000003</v>
      </c>
      <c r="M9716" s="1">
        <f>Sales[[#This Row],[OrderQuantity]]</f>
        <v>2</v>
      </c>
      <c r="N9716" s="1">
        <f>1</f>
        <v>1</v>
      </c>
      <c r="O9716" s="1">
        <f>Sales[[#This Row],[TotalSales]]-Sales[[#This Row],[TotalCost]]</f>
        <v>27.669000000000004</v>
      </c>
      <c r="P9716" s="1">
        <f>Sales[[#This Row],[ProductCost]]*Sales[[#This Row],[OrderQuantity]]</f>
        <v>19.427199999999999</v>
      </c>
      <c r="Q9716" s="1" t="str">
        <f>VLOOKUP(Sales[[#This Row],[ProductKey]], Products!$A$2:$D$1000, 4, FALSE)</f>
        <v>Half-Finger Gloves, L</v>
      </c>
    </row>
    <row r="9717" spans="1:17" x14ac:dyDescent="0.25">
      <c r="A9717" s="2">
        <v>38263</v>
      </c>
      <c r="B9717" s="1" t="s">
        <v>6903</v>
      </c>
      <c r="C9717">
        <v>528</v>
      </c>
      <c r="D9717">
        <v>16229</v>
      </c>
      <c r="E9717">
        <v>1</v>
      </c>
      <c r="F9717">
        <v>3</v>
      </c>
      <c r="G9717">
        <v>2</v>
      </c>
      <c r="H9717" s="2">
        <v>43376</v>
      </c>
      <c r="I9717" t="str">
        <f>VLOOKUP(Sales[[#This Row],[TerritoryKey]], Territories[], 2, FALSE)</f>
        <v>Northwest</v>
      </c>
      <c r="J9717">
        <f>_xlfn.XLOOKUP(Sales[[#This Row],[ProductKey]], Products!$A:$A, Products!$J:$J)</f>
        <v>1.8663000000000001</v>
      </c>
      <c r="K9717">
        <f>_xlfn.XLOOKUP(Sales[[#This Row],[ProductKey]], Products!$A:$A, Products!$K:$K)</f>
        <v>4.99</v>
      </c>
      <c r="L9717" s="1">
        <f>Sales[[#This Row],[ProductPrice]]*Sales[[#This Row],[OrderQuantity]]</f>
        <v>9.98</v>
      </c>
      <c r="M9717" s="1">
        <f>Sales[[#This Row],[OrderQuantity]]</f>
        <v>2</v>
      </c>
      <c r="N9717" s="1">
        <f>1</f>
        <v>1</v>
      </c>
      <c r="O9717" s="1">
        <f>Sales[[#This Row],[TotalSales]]-Sales[[#This Row],[TotalCost]]</f>
        <v>6.2474000000000007</v>
      </c>
      <c r="P9717" s="1">
        <f>Sales[[#This Row],[ProductCost]]*Sales[[#This Row],[OrderQuantity]]</f>
        <v>3.7326000000000001</v>
      </c>
      <c r="Q9717" s="1" t="str">
        <f>VLOOKUP(Sales[[#This Row],[ProductKey]], Products!$A$2:$D$1000, 4, FALSE)</f>
        <v>Mountain Tire Tube</v>
      </c>
    </row>
    <row r="9718" spans="1:17" x14ac:dyDescent="0.25">
      <c r="A9718" s="2">
        <v>38202</v>
      </c>
      <c r="B9718" s="1" t="s">
        <v>6912</v>
      </c>
      <c r="C9718">
        <v>528</v>
      </c>
      <c r="D9718">
        <v>22800</v>
      </c>
      <c r="E9718">
        <v>7</v>
      </c>
      <c r="F9718">
        <v>3</v>
      </c>
      <c r="G9718">
        <v>2</v>
      </c>
      <c r="H9718" s="2">
        <v>43315</v>
      </c>
      <c r="I9718" t="str">
        <f>VLOOKUP(Sales[[#This Row],[TerritoryKey]], Territories[], 2, FALSE)</f>
        <v>France</v>
      </c>
      <c r="J9718">
        <f>_xlfn.XLOOKUP(Sales[[#This Row],[ProductKey]], Products!$A:$A, Products!$J:$J)</f>
        <v>1.8663000000000001</v>
      </c>
      <c r="K9718">
        <f>_xlfn.XLOOKUP(Sales[[#This Row],[ProductKey]], Products!$A:$A, Products!$K:$K)</f>
        <v>4.99</v>
      </c>
      <c r="L9718" s="1">
        <f>Sales[[#This Row],[ProductPrice]]*Sales[[#This Row],[OrderQuantity]]</f>
        <v>9.98</v>
      </c>
      <c r="M9718" s="1">
        <f>Sales[[#This Row],[OrderQuantity]]</f>
        <v>2</v>
      </c>
      <c r="N9718" s="1">
        <f>1</f>
        <v>1</v>
      </c>
      <c r="O9718" s="1">
        <f>Sales[[#This Row],[TotalSales]]-Sales[[#This Row],[TotalCost]]</f>
        <v>6.2474000000000007</v>
      </c>
      <c r="P9718" s="1">
        <f>Sales[[#This Row],[ProductCost]]*Sales[[#This Row],[OrderQuantity]]</f>
        <v>3.7326000000000001</v>
      </c>
      <c r="Q9718" s="1" t="str">
        <f>VLOOKUP(Sales[[#This Row],[ProductKey]], Products!$A$2:$D$1000, 4, FALSE)</f>
        <v>Mountain Tire Tube</v>
      </c>
    </row>
    <row r="9719" spans="1:17" x14ac:dyDescent="0.25">
      <c r="A9719" s="2">
        <v>38022</v>
      </c>
      <c r="B9719" s="1" t="s">
        <v>6917</v>
      </c>
      <c r="C9719">
        <v>464</v>
      </c>
      <c r="D9719">
        <v>27698</v>
      </c>
      <c r="E9719">
        <v>9</v>
      </c>
      <c r="F9719">
        <v>3</v>
      </c>
      <c r="G9719">
        <v>2</v>
      </c>
      <c r="H9719" s="2">
        <v>43136</v>
      </c>
      <c r="I9719" t="str">
        <f>VLOOKUP(Sales[[#This Row],[TerritoryKey]], Territories[], 2, FALSE)</f>
        <v>Australia</v>
      </c>
      <c r="J9719">
        <f>_xlfn.XLOOKUP(Sales[[#This Row],[ProductKey]], Products!$A:$A, Products!$J:$J)</f>
        <v>9.7135999999999996</v>
      </c>
      <c r="K9719">
        <f>_xlfn.XLOOKUP(Sales[[#This Row],[ProductKey]], Products!$A:$A, Products!$K:$K)</f>
        <v>23.548100000000002</v>
      </c>
      <c r="L9719" s="1">
        <f>Sales[[#This Row],[ProductPrice]]*Sales[[#This Row],[OrderQuantity]]</f>
        <v>47.096200000000003</v>
      </c>
      <c r="M9719" s="1">
        <f>Sales[[#This Row],[OrderQuantity]]</f>
        <v>2</v>
      </c>
      <c r="N9719" s="1">
        <f>1</f>
        <v>1</v>
      </c>
      <c r="O9719" s="1">
        <f>Sales[[#This Row],[TotalSales]]-Sales[[#This Row],[TotalCost]]</f>
        <v>27.669000000000004</v>
      </c>
      <c r="P9719" s="1">
        <f>Sales[[#This Row],[ProductCost]]*Sales[[#This Row],[OrderQuantity]]</f>
        <v>19.427199999999999</v>
      </c>
      <c r="Q9719" s="1" t="str">
        <f>VLOOKUP(Sales[[#This Row],[ProductKey]], Products!$A$2:$D$1000, 4, FALSE)</f>
        <v>Half-Finger Gloves, M</v>
      </c>
    </row>
    <row r="9720" spans="1:17" x14ac:dyDescent="0.25">
      <c r="A9720" s="2">
        <v>38324</v>
      </c>
      <c r="B9720" s="1" t="s">
        <v>6919</v>
      </c>
      <c r="C9720">
        <v>529</v>
      </c>
      <c r="D9720">
        <v>24325</v>
      </c>
      <c r="E9720">
        <v>4</v>
      </c>
      <c r="F9720">
        <v>3</v>
      </c>
      <c r="G9720">
        <v>2</v>
      </c>
      <c r="H9720" s="2">
        <v>43437</v>
      </c>
      <c r="I9720" t="str">
        <f>VLOOKUP(Sales[[#This Row],[TerritoryKey]], Territories[], 2, FALSE)</f>
        <v>Southwest</v>
      </c>
      <c r="J9720">
        <f>_xlfn.XLOOKUP(Sales[[#This Row],[ProductKey]], Products!$A:$A, Products!$J:$J)</f>
        <v>1.4923</v>
      </c>
      <c r="K9720">
        <f>_xlfn.XLOOKUP(Sales[[#This Row],[ProductKey]], Products!$A:$A, Products!$K:$K)</f>
        <v>3.99</v>
      </c>
      <c r="L9720" s="1">
        <f>Sales[[#This Row],[ProductPrice]]*Sales[[#This Row],[OrderQuantity]]</f>
        <v>7.98</v>
      </c>
      <c r="M9720" s="1">
        <f>Sales[[#This Row],[OrderQuantity]]</f>
        <v>2</v>
      </c>
      <c r="N9720" s="1">
        <f>1</f>
        <v>1</v>
      </c>
      <c r="O9720" s="1">
        <f>Sales[[#This Row],[TotalSales]]-Sales[[#This Row],[TotalCost]]</f>
        <v>4.9954000000000001</v>
      </c>
      <c r="P9720" s="1">
        <f>Sales[[#This Row],[ProductCost]]*Sales[[#This Row],[OrderQuantity]]</f>
        <v>2.9845999999999999</v>
      </c>
      <c r="Q9720" s="1" t="str">
        <f>VLOOKUP(Sales[[#This Row],[ProductKey]], Products!$A$2:$D$1000, 4, FALSE)</f>
        <v>Road Tire Tube</v>
      </c>
    </row>
    <row r="9721" spans="1:17" x14ac:dyDescent="0.25">
      <c r="A9721" s="2">
        <v>38143</v>
      </c>
      <c r="B9721" s="1" t="s">
        <v>6933</v>
      </c>
      <c r="C9721">
        <v>528</v>
      </c>
      <c r="D9721">
        <v>22836</v>
      </c>
      <c r="E9721">
        <v>8</v>
      </c>
      <c r="F9721">
        <v>3</v>
      </c>
      <c r="G9721">
        <v>2</v>
      </c>
      <c r="H9721" s="2">
        <v>43256</v>
      </c>
      <c r="I9721" t="str">
        <f>VLOOKUP(Sales[[#This Row],[TerritoryKey]], Territories[], 2, FALSE)</f>
        <v>Germany</v>
      </c>
      <c r="J9721">
        <f>_xlfn.XLOOKUP(Sales[[#This Row],[ProductKey]], Products!$A:$A, Products!$J:$J)</f>
        <v>1.8663000000000001</v>
      </c>
      <c r="K9721">
        <f>_xlfn.XLOOKUP(Sales[[#This Row],[ProductKey]], Products!$A:$A, Products!$K:$K)</f>
        <v>4.99</v>
      </c>
      <c r="L9721" s="1">
        <f>Sales[[#This Row],[ProductPrice]]*Sales[[#This Row],[OrderQuantity]]</f>
        <v>9.98</v>
      </c>
      <c r="M9721" s="1">
        <f>Sales[[#This Row],[OrderQuantity]]</f>
        <v>2</v>
      </c>
      <c r="N9721" s="1">
        <f>1</f>
        <v>1</v>
      </c>
      <c r="O9721" s="1">
        <f>Sales[[#This Row],[TotalSales]]-Sales[[#This Row],[TotalCost]]</f>
        <v>6.2474000000000007</v>
      </c>
      <c r="P9721" s="1">
        <f>Sales[[#This Row],[ProductCost]]*Sales[[#This Row],[OrderQuantity]]</f>
        <v>3.7326000000000001</v>
      </c>
      <c r="Q9721" s="1" t="str">
        <f>VLOOKUP(Sales[[#This Row],[ProductKey]], Products!$A$2:$D$1000, 4, FALSE)</f>
        <v>Mountain Tire Tube</v>
      </c>
    </row>
    <row r="9722" spans="1:17" x14ac:dyDescent="0.25">
      <c r="A9722" s="2">
        <v>38143</v>
      </c>
      <c r="B9722" s="1" t="s">
        <v>6994</v>
      </c>
      <c r="C9722">
        <v>481</v>
      </c>
      <c r="D9722">
        <v>16403</v>
      </c>
      <c r="E9722">
        <v>7</v>
      </c>
      <c r="F9722">
        <v>3</v>
      </c>
      <c r="G9722">
        <v>2</v>
      </c>
      <c r="H9722" s="2">
        <v>43256</v>
      </c>
      <c r="I9722" t="str">
        <f>VLOOKUP(Sales[[#This Row],[TerritoryKey]], Territories[], 2, FALSE)</f>
        <v>France</v>
      </c>
      <c r="J9722">
        <f>_xlfn.XLOOKUP(Sales[[#This Row],[ProductKey]], Products!$A:$A, Products!$J:$J)</f>
        <v>3.3622999999999998</v>
      </c>
      <c r="K9722">
        <f>_xlfn.XLOOKUP(Sales[[#This Row],[ProductKey]], Products!$A:$A, Products!$K:$K)</f>
        <v>8.99</v>
      </c>
      <c r="L9722" s="1">
        <f>Sales[[#This Row],[ProductPrice]]*Sales[[#This Row],[OrderQuantity]]</f>
        <v>17.98</v>
      </c>
      <c r="M9722" s="1">
        <f>Sales[[#This Row],[OrderQuantity]]</f>
        <v>2</v>
      </c>
      <c r="N9722" s="1">
        <f>1</f>
        <v>1</v>
      </c>
      <c r="O9722" s="1">
        <f>Sales[[#This Row],[TotalSales]]-Sales[[#This Row],[TotalCost]]</f>
        <v>11.255400000000002</v>
      </c>
      <c r="P9722" s="1">
        <f>Sales[[#This Row],[ProductCost]]*Sales[[#This Row],[OrderQuantity]]</f>
        <v>6.7245999999999997</v>
      </c>
      <c r="Q9722" s="1" t="str">
        <f>VLOOKUP(Sales[[#This Row],[ProductKey]], Products!$A$2:$D$1000, 4, FALSE)</f>
        <v>Racing Socks, M</v>
      </c>
    </row>
    <row r="9723" spans="1:17" x14ac:dyDescent="0.25">
      <c r="A9723" s="2">
        <v>38020</v>
      </c>
      <c r="B9723" s="1" t="s">
        <v>7015</v>
      </c>
      <c r="C9723">
        <v>478</v>
      </c>
      <c r="D9723">
        <v>18386</v>
      </c>
      <c r="E9723">
        <v>4</v>
      </c>
      <c r="F9723">
        <v>3</v>
      </c>
      <c r="G9723">
        <v>2</v>
      </c>
      <c r="H9723" s="2">
        <v>43134</v>
      </c>
      <c r="I9723" t="str">
        <f>VLOOKUP(Sales[[#This Row],[TerritoryKey]], Territories[], 2, FALSE)</f>
        <v>Southwest</v>
      </c>
      <c r="J9723">
        <f>_xlfn.XLOOKUP(Sales[[#This Row],[ProductKey]], Products!$A:$A, Products!$J:$J)</f>
        <v>3.7363</v>
      </c>
      <c r="K9723">
        <f>_xlfn.XLOOKUP(Sales[[#This Row],[ProductKey]], Products!$A:$A, Products!$K:$K)</f>
        <v>9.99</v>
      </c>
      <c r="L9723" s="1">
        <f>Sales[[#This Row],[ProductPrice]]*Sales[[#This Row],[OrderQuantity]]</f>
        <v>19.98</v>
      </c>
      <c r="M9723" s="1">
        <f>Sales[[#This Row],[OrderQuantity]]</f>
        <v>2</v>
      </c>
      <c r="N9723" s="1">
        <f>1</f>
        <v>1</v>
      </c>
      <c r="O9723" s="1">
        <f>Sales[[#This Row],[TotalSales]]-Sales[[#This Row],[TotalCost]]</f>
        <v>12.507400000000001</v>
      </c>
      <c r="P9723" s="1">
        <f>Sales[[#This Row],[ProductCost]]*Sales[[#This Row],[OrderQuantity]]</f>
        <v>7.4725999999999999</v>
      </c>
      <c r="Q9723" s="1" t="str">
        <f>VLOOKUP(Sales[[#This Row],[ProductKey]], Products!$A$2:$D$1000, 4, FALSE)</f>
        <v>Mountain Bottle Cage</v>
      </c>
    </row>
    <row r="9724" spans="1:17" x14ac:dyDescent="0.25">
      <c r="A9724" s="2">
        <v>38202</v>
      </c>
      <c r="B9724" s="1" t="s">
        <v>7021</v>
      </c>
      <c r="C9724">
        <v>528</v>
      </c>
      <c r="D9724">
        <v>16531</v>
      </c>
      <c r="E9724">
        <v>10</v>
      </c>
      <c r="F9724">
        <v>3</v>
      </c>
      <c r="G9724">
        <v>2</v>
      </c>
      <c r="H9724" s="2">
        <v>43315</v>
      </c>
      <c r="I9724" t="str">
        <f>VLOOKUP(Sales[[#This Row],[TerritoryKey]], Territories[], 2, FALSE)</f>
        <v>United Kingdom</v>
      </c>
      <c r="J9724">
        <f>_xlfn.XLOOKUP(Sales[[#This Row],[ProductKey]], Products!$A:$A, Products!$J:$J)</f>
        <v>1.8663000000000001</v>
      </c>
      <c r="K9724">
        <f>_xlfn.XLOOKUP(Sales[[#This Row],[ProductKey]], Products!$A:$A, Products!$K:$K)</f>
        <v>4.99</v>
      </c>
      <c r="L9724" s="1">
        <f>Sales[[#This Row],[ProductPrice]]*Sales[[#This Row],[OrderQuantity]]</f>
        <v>9.98</v>
      </c>
      <c r="M9724" s="1">
        <f>Sales[[#This Row],[OrderQuantity]]</f>
        <v>2</v>
      </c>
      <c r="N9724" s="1">
        <f>1</f>
        <v>1</v>
      </c>
      <c r="O9724" s="1">
        <f>Sales[[#This Row],[TotalSales]]-Sales[[#This Row],[TotalCost]]</f>
        <v>6.2474000000000007</v>
      </c>
      <c r="P9724" s="1">
        <f>Sales[[#This Row],[ProductCost]]*Sales[[#This Row],[OrderQuantity]]</f>
        <v>3.7326000000000001</v>
      </c>
      <c r="Q9724" s="1" t="str">
        <f>VLOOKUP(Sales[[#This Row],[ProductKey]], Products!$A$2:$D$1000, 4, FALSE)</f>
        <v>Mountain Tire Tube</v>
      </c>
    </row>
    <row r="9725" spans="1:17" x14ac:dyDescent="0.25">
      <c r="A9725" s="2">
        <v>38325</v>
      </c>
      <c r="B9725" s="1" t="s">
        <v>7046</v>
      </c>
      <c r="C9725">
        <v>478</v>
      </c>
      <c r="D9725">
        <v>18427</v>
      </c>
      <c r="E9725">
        <v>1</v>
      </c>
      <c r="F9725">
        <v>3</v>
      </c>
      <c r="G9725">
        <v>2</v>
      </c>
      <c r="H9725" s="2">
        <v>43438</v>
      </c>
      <c r="I9725" t="str">
        <f>VLOOKUP(Sales[[#This Row],[TerritoryKey]], Territories[], 2, FALSE)</f>
        <v>Northwest</v>
      </c>
      <c r="J9725">
        <f>_xlfn.XLOOKUP(Sales[[#This Row],[ProductKey]], Products!$A:$A, Products!$J:$J)</f>
        <v>3.7363</v>
      </c>
      <c r="K9725">
        <f>_xlfn.XLOOKUP(Sales[[#This Row],[ProductKey]], Products!$A:$A, Products!$K:$K)</f>
        <v>9.99</v>
      </c>
      <c r="L9725" s="1">
        <f>Sales[[#This Row],[ProductPrice]]*Sales[[#This Row],[OrderQuantity]]</f>
        <v>19.98</v>
      </c>
      <c r="M9725" s="1">
        <f>Sales[[#This Row],[OrderQuantity]]</f>
        <v>2</v>
      </c>
      <c r="N9725" s="1">
        <f>1</f>
        <v>1</v>
      </c>
      <c r="O9725" s="1">
        <f>Sales[[#This Row],[TotalSales]]-Sales[[#This Row],[TotalCost]]</f>
        <v>12.507400000000001</v>
      </c>
      <c r="P9725" s="1">
        <f>Sales[[#This Row],[ProductCost]]*Sales[[#This Row],[OrderQuantity]]</f>
        <v>7.4725999999999999</v>
      </c>
      <c r="Q9725" s="1" t="str">
        <f>VLOOKUP(Sales[[#This Row],[ProductKey]], Products!$A$2:$D$1000, 4, FALSE)</f>
        <v>Mountain Bottle Cage</v>
      </c>
    </row>
    <row r="9726" spans="1:17" x14ac:dyDescent="0.25">
      <c r="A9726" s="2">
        <v>37991</v>
      </c>
      <c r="B9726" s="1" t="s">
        <v>7050</v>
      </c>
      <c r="C9726">
        <v>539</v>
      </c>
      <c r="D9726">
        <v>24597</v>
      </c>
      <c r="E9726">
        <v>9</v>
      </c>
      <c r="F9726">
        <v>3</v>
      </c>
      <c r="G9726">
        <v>2</v>
      </c>
      <c r="H9726" s="2">
        <v>43105</v>
      </c>
      <c r="I9726" t="str">
        <f>VLOOKUP(Sales[[#This Row],[TerritoryKey]], Territories[], 2, FALSE)</f>
        <v>Australia</v>
      </c>
      <c r="J9726">
        <f>_xlfn.XLOOKUP(Sales[[#This Row],[ProductKey]], Products!$A:$A, Products!$J:$J)</f>
        <v>9.3462999999999994</v>
      </c>
      <c r="K9726">
        <f>_xlfn.XLOOKUP(Sales[[#This Row],[ProductKey]], Products!$A:$A, Products!$K:$K)</f>
        <v>24.99</v>
      </c>
      <c r="L9726" s="1">
        <f>Sales[[#This Row],[ProductPrice]]*Sales[[#This Row],[OrderQuantity]]</f>
        <v>49.98</v>
      </c>
      <c r="M9726" s="1">
        <f>Sales[[#This Row],[OrderQuantity]]</f>
        <v>2</v>
      </c>
      <c r="N9726" s="1">
        <f>1</f>
        <v>1</v>
      </c>
      <c r="O9726" s="1">
        <f>Sales[[#This Row],[TotalSales]]-Sales[[#This Row],[TotalCost]]</f>
        <v>31.287399999999998</v>
      </c>
      <c r="P9726" s="1">
        <f>Sales[[#This Row],[ProductCost]]*Sales[[#This Row],[OrderQuantity]]</f>
        <v>18.692599999999999</v>
      </c>
      <c r="Q9726" s="1" t="str">
        <f>VLOOKUP(Sales[[#This Row],[ProductKey]], Products!$A$2:$D$1000, 4, FALSE)</f>
        <v>ML Road Tire</v>
      </c>
    </row>
    <row r="9727" spans="1:17" x14ac:dyDescent="0.25">
      <c r="A9727" s="2">
        <v>38173</v>
      </c>
      <c r="B9727" s="1" t="s">
        <v>7073</v>
      </c>
      <c r="C9727">
        <v>485</v>
      </c>
      <c r="D9727">
        <v>22981</v>
      </c>
      <c r="E9727">
        <v>1</v>
      </c>
      <c r="F9727">
        <v>3</v>
      </c>
      <c r="G9727">
        <v>2</v>
      </c>
      <c r="H9727" s="2">
        <v>43286</v>
      </c>
      <c r="I9727" t="str">
        <f>VLOOKUP(Sales[[#This Row],[TerritoryKey]], Territories[], 2, FALSE)</f>
        <v>Northwest</v>
      </c>
      <c r="J9727">
        <f>_xlfn.XLOOKUP(Sales[[#This Row],[ProductKey]], Products!$A:$A, Products!$J:$J)</f>
        <v>8.2204999999999995</v>
      </c>
      <c r="K9727">
        <f>_xlfn.XLOOKUP(Sales[[#This Row],[ProductKey]], Products!$A:$A, Products!$K:$K)</f>
        <v>21.98</v>
      </c>
      <c r="L9727" s="1">
        <f>Sales[[#This Row],[ProductPrice]]*Sales[[#This Row],[OrderQuantity]]</f>
        <v>43.96</v>
      </c>
      <c r="M9727" s="1">
        <f>Sales[[#This Row],[OrderQuantity]]</f>
        <v>2</v>
      </c>
      <c r="N9727" s="1">
        <f>1</f>
        <v>1</v>
      </c>
      <c r="O9727" s="1">
        <f>Sales[[#This Row],[TotalSales]]-Sales[[#This Row],[TotalCost]]</f>
        <v>27.519000000000002</v>
      </c>
      <c r="P9727" s="1">
        <f>Sales[[#This Row],[ProductCost]]*Sales[[#This Row],[OrderQuantity]]</f>
        <v>16.440999999999999</v>
      </c>
      <c r="Q9727" s="1" t="str">
        <f>VLOOKUP(Sales[[#This Row],[ProductKey]], Products!$A$2:$D$1000, 4, FALSE)</f>
        <v>Fender Set - Mountain</v>
      </c>
    </row>
    <row r="9728" spans="1:17" x14ac:dyDescent="0.25">
      <c r="A9728" s="2">
        <v>38295</v>
      </c>
      <c r="B9728" s="1" t="s">
        <v>7079</v>
      </c>
      <c r="C9728">
        <v>529</v>
      </c>
      <c r="D9728">
        <v>19120</v>
      </c>
      <c r="E9728">
        <v>1</v>
      </c>
      <c r="F9728">
        <v>3</v>
      </c>
      <c r="G9728">
        <v>2</v>
      </c>
      <c r="H9728" s="2">
        <v>43408</v>
      </c>
      <c r="I9728" t="str">
        <f>VLOOKUP(Sales[[#This Row],[TerritoryKey]], Territories[], 2, FALSE)</f>
        <v>Northwest</v>
      </c>
      <c r="J9728">
        <f>_xlfn.XLOOKUP(Sales[[#This Row],[ProductKey]], Products!$A:$A, Products!$J:$J)</f>
        <v>1.4923</v>
      </c>
      <c r="K9728">
        <f>_xlfn.XLOOKUP(Sales[[#This Row],[ProductKey]], Products!$A:$A, Products!$K:$K)</f>
        <v>3.99</v>
      </c>
      <c r="L9728" s="1">
        <f>Sales[[#This Row],[ProductPrice]]*Sales[[#This Row],[OrderQuantity]]</f>
        <v>7.98</v>
      </c>
      <c r="M9728" s="1">
        <f>Sales[[#This Row],[OrderQuantity]]</f>
        <v>2</v>
      </c>
      <c r="N9728" s="1">
        <f>1</f>
        <v>1</v>
      </c>
      <c r="O9728" s="1">
        <f>Sales[[#This Row],[TotalSales]]-Sales[[#This Row],[TotalCost]]</f>
        <v>4.9954000000000001</v>
      </c>
      <c r="P9728" s="1">
        <f>Sales[[#This Row],[ProductCost]]*Sales[[#This Row],[OrderQuantity]]</f>
        <v>2.9845999999999999</v>
      </c>
      <c r="Q9728" s="1" t="str">
        <f>VLOOKUP(Sales[[#This Row],[ProductKey]], Products!$A$2:$D$1000, 4, FALSE)</f>
        <v>Road Tire Tube</v>
      </c>
    </row>
    <row r="9729" spans="1:17" x14ac:dyDescent="0.25">
      <c r="A9729" s="2">
        <v>37991</v>
      </c>
      <c r="B9729" s="1" t="s">
        <v>7090</v>
      </c>
      <c r="C9729">
        <v>485</v>
      </c>
      <c r="D9729">
        <v>14698</v>
      </c>
      <c r="E9729">
        <v>8</v>
      </c>
      <c r="F9729">
        <v>3</v>
      </c>
      <c r="G9729">
        <v>2</v>
      </c>
      <c r="H9729" s="2">
        <v>43105</v>
      </c>
      <c r="I9729" t="str">
        <f>VLOOKUP(Sales[[#This Row],[TerritoryKey]], Territories[], 2, FALSE)</f>
        <v>Germany</v>
      </c>
      <c r="J9729">
        <f>_xlfn.XLOOKUP(Sales[[#This Row],[ProductKey]], Products!$A:$A, Products!$J:$J)</f>
        <v>8.2204999999999995</v>
      </c>
      <c r="K9729">
        <f>_xlfn.XLOOKUP(Sales[[#This Row],[ProductKey]], Products!$A:$A, Products!$K:$K)</f>
        <v>21.98</v>
      </c>
      <c r="L9729" s="1">
        <f>Sales[[#This Row],[ProductPrice]]*Sales[[#This Row],[OrderQuantity]]</f>
        <v>43.96</v>
      </c>
      <c r="M9729" s="1">
        <f>Sales[[#This Row],[OrderQuantity]]</f>
        <v>2</v>
      </c>
      <c r="N9729" s="1">
        <f>1</f>
        <v>1</v>
      </c>
      <c r="O9729" s="1">
        <f>Sales[[#This Row],[TotalSales]]-Sales[[#This Row],[TotalCost]]</f>
        <v>27.519000000000002</v>
      </c>
      <c r="P9729" s="1">
        <f>Sales[[#This Row],[ProductCost]]*Sales[[#This Row],[OrderQuantity]]</f>
        <v>16.440999999999999</v>
      </c>
      <c r="Q9729" s="1" t="str">
        <f>VLOOKUP(Sales[[#This Row],[ProductKey]], Products!$A$2:$D$1000, 4, FALSE)</f>
        <v>Fender Set - Mountain</v>
      </c>
    </row>
    <row r="9730" spans="1:17" x14ac:dyDescent="0.25">
      <c r="A9730" s="2">
        <v>38265</v>
      </c>
      <c r="B9730" s="1" t="s">
        <v>7103</v>
      </c>
      <c r="C9730">
        <v>466</v>
      </c>
      <c r="D9730">
        <v>18372</v>
      </c>
      <c r="E9730">
        <v>6</v>
      </c>
      <c r="F9730">
        <v>3</v>
      </c>
      <c r="G9730">
        <v>2</v>
      </c>
      <c r="H9730" s="2">
        <v>43378</v>
      </c>
      <c r="I9730" t="str">
        <f>VLOOKUP(Sales[[#This Row],[TerritoryKey]], Territories[], 2, FALSE)</f>
        <v>Canada</v>
      </c>
      <c r="J9730">
        <f>_xlfn.XLOOKUP(Sales[[#This Row],[ProductKey]], Products!$A:$A, Products!$J:$J)</f>
        <v>9.7135999999999996</v>
      </c>
      <c r="K9730">
        <f>_xlfn.XLOOKUP(Sales[[#This Row],[ProductKey]], Products!$A:$A, Products!$K:$K)</f>
        <v>23.548100000000002</v>
      </c>
      <c r="L9730" s="1">
        <f>Sales[[#This Row],[ProductPrice]]*Sales[[#This Row],[OrderQuantity]]</f>
        <v>47.096200000000003</v>
      </c>
      <c r="M9730" s="1">
        <f>Sales[[#This Row],[OrderQuantity]]</f>
        <v>2</v>
      </c>
      <c r="N9730" s="1">
        <f>1</f>
        <v>1</v>
      </c>
      <c r="O9730" s="1">
        <f>Sales[[#This Row],[TotalSales]]-Sales[[#This Row],[TotalCost]]</f>
        <v>27.669000000000004</v>
      </c>
      <c r="P9730" s="1">
        <f>Sales[[#This Row],[ProductCost]]*Sales[[#This Row],[OrderQuantity]]</f>
        <v>19.427199999999999</v>
      </c>
      <c r="Q9730" s="1" t="str">
        <f>VLOOKUP(Sales[[#This Row],[ProductKey]], Products!$A$2:$D$1000, 4, FALSE)</f>
        <v>Half-Finger Gloves, L</v>
      </c>
    </row>
    <row r="9731" spans="1:17" x14ac:dyDescent="0.25">
      <c r="A9731" s="2">
        <v>38110</v>
      </c>
      <c r="B9731" s="1" t="s">
        <v>7137</v>
      </c>
      <c r="C9731">
        <v>541</v>
      </c>
      <c r="D9731">
        <v>26299</v>
      </c>
      <c r="E9731">
        <v>1</v>
      </c>
      <c r="F9731">
        <v>3</v>
      </c>
      <c r="G9731">
        <v>2</v>
      </c>
      <c r="H9731" s="2">
        <v>43223</v>
      </c>
      <c r="I9731" t="str">
        <f>VLOOKUP(Sales[[#This Row],[TerritoryKey]], Territories[], 2, FALSE)</f>
        <v>Northwest</v>
      </c>
      <c r="J9731">
        <f>_xlfn.XLOOKUP(Sales[[#This Row],[ProductKey]], Products!$A:$A, Products!$J:$J)</f>
        <v>10.8423</v>
      </c>
      <c r="K9731">
        <f>_xlfn.XLOOKUP(Sales[[#This Row],[ProductKey]], Products!$A:$A, Products!$K:$K)</f>
        <v>28.99</v>
      </c>
      <c r="L9731" s="1">
        <f>Sales[[#This Row],[ProductPrice]]*Sales[[#This Row],[OrderQuantity]]</f>
        <v>57.98</v>
      </c>
      <c r="M9731" s="1">
        <f>Sales[[#This Row],[OrderQuantity]]</f>
        <v>2</v>
      </c>
      <c r="N9731" s="1">
        <f>1</f>
        <v>1</v>
      </c>
      <c r="O9731" s="1">
        <f>Sales[[#This Row],[TotalSales]]-Sales[[#This Row],[TotalCost]]</f>
        <v>36.295400000000001</v>
      </c>
      <c r="P9731" s="1">
        <f>Sales[[#This Row],[ProductCost]]*Sales[[#This Row],[OrderQuantity]]</f>
        <v>21.6846</v>
      </c>
      <c r="Q9731" s="1" t="str">
        <f>VLOOKUP(Sales[[#This Row],[ProductKey]], Products!$A$2:$D$1000, 4, FALSE)</f>
        <v>Touring Tire</v>
      </c>
    </row>
    <row r="9732" spans="1:17" x14ac:dyDescent="0.25">
      <c r="A9732" s="2">
        <v>38081</v>
      </c>
      <c r="B9732" s="1" t="s">
        <v>7140</v>
      </c>
      <c r="C9732">
        <v>530</v>
      </c>
      <c r="D9732">
        <v>25000</v>
      </c>
      <c r="E9732">
        <v>1</v>
      </c>
      <c r="F9732">
        <v>3</v>
      </c>
      <c r="G9732">
        <v>2</v>
      </c>
      <c r="H9732" s="2">
        <v>43194</v>
      </c>
      <c r="I9732" t="str">
        <f>VLOOKUP(Sales[[#This Row],[TerritoryKey]], Territories[], 2, FALSE)</f>
        <v>Northwest</v>
      </c>
      <c r="J9732">
        <f>_xlfn.XLOOKUP(Sales[[#This Row],[ProductKey]], Products!$A:$A, Products!$J:$J)</f>
        <v>1.8663000000000001</v>
      </c>
      <c r="K9732">
        <f>_xlfn.XLOOKUP(Sales[[#This Row],[ProductKey]], Products!$A:$A, Products!$K:$K)</f>
        <v>4.99</v>
      </c>
      <c r="L9732" s="1">
        <f>Sales[[#This Row],[ProductPrice]]*Sales[[#This Row],[OrderQuantity]]</f>
        <v>9.98</v>
      </c>
      <c r="M9732" s="1">
        <f>Sales[[#This Row],[OrderQuantity]]</f>
        <v>2</v>
      </c>
      <c r="N9732" s="1">
        <f>1</f>
        <v>1</v>
      </c>
      <c r="O9732" s="1">
        <f>Sales[[#This Row],[TotalSales]]-Sales[[#This Row],[TotalCost]]</f>
        <v>6.2474000000000007</v>
      </c>
      <c r="P9732" s="1">
        <f>Sales[[#This Row],[ProductCost]]*Sales[[#This Row],[OrderQuantity]]</f>
        <v>3.7326000000000001</v>
      </c>
      <c r="Q9732" s="1" t="str">
        <f>VLOOKUP(Sales[[#This Row],[ProductKey]], Products!$A$2:$D$1000, 4, FALSE)</f>
        <v>Touring Tire Tube</v>
      </c>
    </row>
    <row r="9733" spans="1:17" x14ac:dyDescent="0.25">
      <c r="A9733" s="2">
        <v>38265</v>
      </c>
      <c r="B9733" s="1" t="s">
        <v>7161</v>
      </c>
      <c r="C9733">
        <v>478</v>
      </c>
      <c r="D9733">
        <v>22816</v>
      </c>
      <c r="E9733">
        <v>8</v>
      </c>
      <c r="F9733">
        <v>3</v>
      </c>
      <c r="G9733">
        <v>2</v>
      </c>
      <c r="H9733" s="2">
        <v>43378</v>
      </c>
      <c r="I9733" t="str">
        <f>VLOOKUP(Sales[[#This Row],[TerritoryKey]], Territories[], 2, FALSE)</f>
        <v>Germany</v>
      </c>
      <c r="J9733">
        <f>_xlfn.XLOOKUP(Sales[[#This Row],[ProductKey]], Products!$A:$A, Products!$J:$J)</f>
        <v>3.7363</v>
      </c>
      <c r="K9733">
        <f>_xlfn.XLOOKUP(Sales[[#This Row],[ProductKey]], Products!$A:$A, Products!$K:$K)</f>
        <v>9.99</v>
      </c>
      <c r="L9733" s="1">
        <f>Sales[[#This Row],[ProductPrice]]*Sales[[#This Row],[OrderQuantity]]</f>
        <v>19.98</v>
      </c>
      <c r="M9733" s="1">
        <f>Sales[[#This Row],[OrderQuantity]]</f>
        <v>2</v>
      </c>
      <c r="N9733" s="1">
        <f>1</f>
        <v>1</v>
      </c>
      <c r="O9733" s="1">
        <f>Sales[[#This Row],[TotalSales]]-Sales[[#This Row],[TotalCost]]</f>
        <v>12.507400000000001</v>
      </c>
      <c r="P9733" s="1">
        <f>Sales[[#This Row],[ProductCost]]*Sales[[#This Row],[OrderQuantity]]</f>
        <v>7.4725999999999999</v>
      </c>
      <c r="Q9733" s="1" t="str">
        <f>VLOOKUP(Sales[[#This Row],[ProductKey]], Products!$A$2:$D$1000, 4, FALSE)</f>
        <v>Mountain Bottle Cage</v>
      </c>
    </row>
    <row r="9734" spans="1:17" x14ac:dyDescent="0.25">
      <c r="A9734" s="2">
        <v>38296</v>
      </c>
      <c r="B9734" s="1" t="s">
        <v>7180</v>
      </c>
      <c r="C9734">
        <v>529</v>
      </c>
      <c r="D9734">
        <v>26919</v>
      </c>
      <c r="E9734">
        <v>9</v>
      </c>
      <c r="F9734">
        <v>3</v>
      </c>
      <c r="G9734">
        <v>2</v>
      </c>
      <c r="H9734" s="2">
        <v>43409</v>
      </c>
      <c r="I9734" t="str">
        <f>VLOOKUP(Sales[[#This Row],[TerritoryKey]], Territories[], 2, FALSE)</f>
        <v>Australia</v>
      </c>
      <c r="J9734">
        <f>_xlfn.XLOOKUP(Sales[[#This Row],[ProductKey]], Products!$A:$A, Products!$J:$J)</f>
        <v>1.4923</v>
      </c>
      <c r="K9734">
        <f>_xlfn.XLOOKUP(Sales[[#This Row],[ProductKey]], Products!$A:$A, Products!$K:$K)</f>
        <v>3.99</v>
      </c>
      <c r="L9734" s="1">
        <f>Sales[[#This Row],[ProductPrice]]*Sales[[#This Row],[OrderQuantity]]</f>
        <v>7.98</v>
      </c>
      <c r="M9734" s="1">
        <f>Sales[[#This Row],[OrderQuantity]]</f>
        <v>2</v>
      </c>
      <c r="N9734" s="1">
        <f>1</f>
        <v>1</v>
      </c>
      <c r="O9734" s="1">
        <f>Sales[[#This Row],[TotalSales]]-Sales[[#This Row],[TotalCost]]</f>
        <v>4.9954000000000001</v>
      </c>
      <c r="P9734" s="1">
        <f>Sales[[#This Row],[ProductCost]]*Sales[[#This Row],[OrderQuantity]]</f>
        <v>2.9845999999999999</v>
      </c>
      <c r="Q9734" s="1" t="str">
        <f>VLOOKUP(Sales[[#This Row],[ProductKey]], Products!$A$2:$D$1000, 4, FALSE)</f>
        <v>Road Tire Tube</v>
      </c>
    </row>
    <row r="9735" spans="1:17" x14ac:dyDescent="0.25">
      <c r="A9735" s="2">
        <v>38141</v>
      </c>
      <c r="B9735" s="1" t="s">
        <v>7231</v>
      </c>
      <c r="C9735">
        <v>528</v>
      </c>
      <c r="D9735">
        <v>18515</v>
      </c>
      <c r="E9735">
        <v>1</v>
      </c>
      <c r="F9735">
        <v>3</v>
      </c>
      <c r="G9735">
        <v>2</v>
      </c>
      <c r="H9735" s="2">
        <v>43254</v>
      </c>
      <c r="I9735" t="str">
        <f>VLOOKUP(Sales[[#This Row],[TerritoryKey]], Territories[], 2, FALSE)</f>
        <v>Northwest</v>
      </c>
      <c r="J9735">
        <f>_xlfn.XLOOKUP(Sales[[#This Row],[ProductKey]], Products!$A:$A, Products!$J:$J)</f>
        <v>1.8663000000000001</v>
      </c>
      <c r="K9735">
        <f>_xlfn.XLOOKUP(Sales[[#This Row],[ProductKey]], Products!$A:$A, Products!$K:$K)</f>
        <v>4.99</v>
      </c>
      <c r="L9735" s="1">
        <f>Sales[[#This Row],[ProductPrice]]*Sales[[#This Row],[OrderQuantity]]</f>
        <v>9.98</v>
      </c>
      <c r="M9735" s="1">
        <f>Sales[[#This Row],[OrderQuantity]]</f>
        <v>2</v>
      </c>
      <c r="N9735" s="1">
        <f>1</f>
        <v>1</v>
      </c>
      <c r="O9735" s="1">
        <f>Sales[[#This Row],[TotalSales]]-Sales[[#This Row],[TotalCost]]</f>
        <v>6.2474000000000007</v>
      </c>
      <c r="P9735" s="1">
        <f>Sales[[#This Row],[ProductCost]]*Sales[[#This Row],[OrderQuantity]]</f>
        <v>3.7326000000000001</v>
      </c>
      <c r="Q9735" s="1" t="str">
        <f>VLOOKUP(Sales[[#This Row],[ProductKey]], Products!$A$2:$D$1000, 4, FALSE)</f>
        <v>Mountain Tire Tube</v>
      </c>
    </row>
    <row r="9736" spans="1:17" x14ac:dyDescent="0.25">
      <c r="A9736" s="2">
        <v>38082</v>
      </c>
      <c r="B9736" s="1" t="s">
        <v>7254</v>
      </c>
      <c r="C9736">
        <v>466</v>
      </c>
      <c r="D9736">
        <v>14033</v>
      </c>
      <c r="E9736">
        <v>9</v>
      </c>
      <c r="F9736">
        <v>3</v>
      </c>
      <c r="G9736">
        <v>2</v>
      </c>
      <c r="H9736" s="2">
        <v>43195</v>
      </c>
      <c r="I9736" t="str">
        <f>VLOOKUP(Sales[[#This Row],[TerritoryKey]], Territories[], 2, FALSE)</f>
        <v>Australia</v>
      </c>
      <c r="J9736">
        <f>_xlfn.XLOOKUP(Sales[[#This Row],[ProductKey]], Products!$A:$A, Products!$J:$J)</f>
        <v>9.7135999999999996</v>
      </c>
      <c r="K9736">
        <f>_xlfn.XLOOKUP(Sales[[#This Row],[ProductKey]], Products!$A:$A, Products!$K:$K)</f>
        <v>23.548100000000002</v>
      </c>
      <c r="L9736" s="1">
        <f>Sales[[#This Row],[ProductPrice]]*Sales[[#This Row],[OrderQuantity]]</f>
        <v>47.096200000000003</v>
      </c>
      <c r="M9736" s="1">
        <f>Sales[[#This Row],[OrderQuantity]]</f>
        <v>2</v>
      </c>
      <c r="N9736" s="1">
        <f>1</f>
        <v>1</v>
      </c>
      <c r="O9736" s="1">
        <f>Sales[[#This Row],[TotalSales]]-Sales[[#This Row],[TotalCost]]</f>
        <v>27.669000000000004</v>
      </c>
      <c r="P9736" s="1">
        <f>Sales[[#This Row],[ProductCost]]*Sales[[#This Row],[OrderQuantity]]</f>
        <v>19.427199999999999</v>
      </c>
      <c r="Q9736" s="1" t="str">
        <f>VLOOKUP(Sales[[#This Row],[ProductKey]], Products!$A$2:$D$1000, 4, FALSE)</f>
        <v>Half-Finger Gloves, L</v>
      </c>
    </row>
    <row r="9737" spans="1:17" x14ac:dyDescent="0.25">
      <c r="A9737" s="2">
        <v>38051</v>
      </c>
      <c r="B9737" s="1" t="s">
        <v>7255</v>
      </c>
      <c r="C9737">
        <v>478</v>
      </c>
      <c r="D9737">
        <v>18511</v>
      </c>
      <c r="E9737">
        <v>4</v>
      </c>
      <c r="F9737">
        <v>3</v>
      </c>
      <c r="G9737">
        <v>2</v>
      </c>
      <c r="H9737" s="2">
        <v>43164</v>
      </c>
      <c r="I9737" t="str">
        <f>VLOOKUP(Sales[[#This Row],[TerritoryKey]], Territories[], 2, FALSE)</f>
        <v>Southwest</v>
      </c>
      <c r="J9737">
        <f>_xlfn.XLOOKUP(Sales[[#This Row],[ProductKey]], Products!$A:$A, Products!$J:$J)</f>
        <v>3.7363</v>
      </c>
      <c r="K9737">
        <f>_xlfn.XLOOKUP(Sales[[#This Row],[ProductKey]], Products!$A:$A, Products!$K:$K)</f>
        <v>9.99</v>
      </c>
      <c r="L9737" s="1">
        <f>Sales[[#This Row],[ProductPrice]]*Sales[[#This Row],[OrderQuantity]]</f>
        <v>19.98</v>
      </c>
      <c r="M9737" s="1">
        <f>Sales[[#This Row],[OrderQuantity]]</f>
        <v>2</v>
      </c>
      <c r="N9737" s="1">
        <f>1</f>
        <v>1</v>
      </c>
      <c r="O9737" s="1">
        <f>Sales[[#This Row],[TotalSales]]-Sales[[#This Row],[TotalCost]]</f>
        <v>12.507400000000001</v>
      </c>
      <c r="P9737" s="1">
        <f>Sales[[#This Row],[ProductCost]]*Sales[[#This Row],[OrderQuantity]]</f>
        <v>7.4725999999999999</v>
      </c>
      <c r="Q9737" s="1" t="str">
        <f>VLOOKUP(Sales[[#This Row],[ProductKey]], Products!$A$2:$D$1000, 4, FALSE)</f>
        <v>Mountain Bottle Cage</v>
      </c>
    </row>
    <row r="9738" spans="1:17" x14ac:dyDescent="0.25">
      <c r="A9738" s="2">
        <v>38202</v>
      </c>
      <c r="B9738" s="1" t="s">
        <v>7294</v>
      </c>
      <c r="C9738">
        <v>484</v>
      </c>
      <c r="D9738">
        <v>16494</v>
      </c>
      <c r="E9738">
        <v>9</v>
      </c>
      <c r="F9738">
        <v>3</v>
      </c>
      <c r="G9738">
        <v>2</v>
      </c>
      <c r="H9738" s="2">
        <v>43315</v>
      </c>
      <c r="I9738" t="str">
        <f>VLOOKUP(Sales[[#This Row],[TerritoryKey]], Territories[], 2, FALSE)</f>
        <v>Australia</v>
      </c>
      <c r="J9738">
        <f>_xlfn.XLOOKUP(Sales[[#This Row],[ProductKey]], Products!$A:$A, Products!$J:$J)</f>
        <v>2.9733000000000001</v>
      </c>
      <c r="K9738">
        <f>_xlfn.XLOOKUP(Sales[[#This Row],[ProductKey]], Products!$A:$A, Products!$K:$K)</f>
        <v>7.95</v>
      </c>
      <c r="L9738" s="1">
        <f>Sales[[#This Row],[ProductPrice]]*Sales[[#This Row],[OrderQuantity]]</f>
        <v>15.9</v>
      </c>
      <c r="M9738" s="1">
        <f>Sales[[#This Row],[OrderQuantity]]</f>
        <v>2</v>
      </c>
      <c r="N9738" s="1">
        <f>1</f>
        <v>1</v>
      </c>
      <c r="O9738" s="1">
        <f>Sales[[#This Row],[TotalSales]]-Sales[[#This Row],[TotalCost]]</f>
        <v>9.9534000000000002</v>
      </c>
      <c r="P9738" s="1">
        <f>Sales[[#This Row],[ProductCost]]*Sales[[#This Row],[OrderQuantity]]</f>
        <v>5.9466000000000001</v>
      </c>
      <c r="Q9738" s="1" t="str">
        <f>VLOOKUP(Sales[[#This Row],[ProductKey]], Products!$A$2:$D$1000, 4, FALSE)</f>
        <v>Bike Wash - Dissolver</v>
      </c>
    </row>
    <row r="9739" spans="1:17" x14ac:dyDescent="0.25">
      <c r="A9739" s="2">
        <v>38082</v>
      </c>
      <c r="B9739" s="1" t="s">
        <v>7295</v>
      </c>
      <c r="C9739">
        <v>484</v>
      </c>
      <c r="D9739">
        <v>23599</v>
      </c>
      <c r="E9739">
        <v>10</v>
      </c>
      <c r="F9739">
        <v>3</v>
      </c>
      <c r="G9739">
        <v>2</v>
      </c>
      <c r="H9739" s="2">
        <v>43195</v>
      </c>
      <c r="I9739" t="str">
        <f>VLOOKUP(Sales[[#This Row],[TerritoryKey]], Territories[], 2, FALSE)</f>
        <v>United Kingdom</v>
      </c>
      <c r="J9739">
        <f>_xlfn.XLOOKUP(Sales[[#This Row],[ProductKey]], Products!$A:$A, Products!$J:$J)</f>
        <v>2.9733000000000001</v>
      </c>
      <c r="K9739">
        <f>_xlfn.XLOOKUP(Sales[[#This Row],[ProductKey]], Products!$A:$A, Products!$K:$K)</f>
        <v>7.95</v>
      </c>
      <c r="L9739" s="1">
        <f>Sales[[#This Row],[ProductPrice]]*Sales[[#This Row],[OrderQuantity]]</f>
        <v>15.9</v>
      </c>
      <c r="M9739" s="1">
        <f>Sales[[#This Row],[OrderQuantity]]</f>
        <v>2</v>
      </c>
      <c r="N9739" s="1">
        <f>1</f>
        <v>1</v>
      </c>
      <c r="O9739" s="1">
        <f>Sales[[#This Row],[TotalSales]]-Sales[[#This Row],[TotalCost]]</f>
        <v>9.9534000000000002</v>
      </c>
      <c r="P9739" s="1">
        <f>Sales[[#This Row],[ProductCost]]*Sales[[#This Row],[OrderQuantity]]</f>
        <v>5.9466000000000001</v>
      </c>
      <c r="Q9739" s="1" t="str">
        <f>VLOOKUP(Sales[[#This Row],[ProductKey]], Products!$A$2:$D$1000, 4, FALSE)</f>
        <v>Bike Wash - Dissolver</v>
      </c>
    </row>
    <row r="9740" spans="1:17" x14ac:dyDescent="0.25">
      <c r="A9740" s="2">
        <v>38049</v>
      </c>
      <c r="B9740" s="1" t="s">
        <v>7297</v>
      </c>
      <c r="C9740">
        <v>528</v>
      </c>
      <c r="D9740">
        <v>18532</v>
      </c>
      <c r="E9740">
        <v>1</v>
      </c>
      <c r="F9740">
        <v>3</v>
      </c>
      <c r="G9740">
        <v>2</v>
      </c>
      <c r="H9740" s="2">
        <v>43162</v>
      </c>
      <c r="I9740" t="str">
        <f>VLOOKUP(Sales[[#This Row],[TerritoryKey]], Territories[], 2, FALSE)</f>
        <v>Northwest</v>
      </c>
      <c r="J9740">
        <f>_xlfn.XLOOKUP(Sales[[#This Row],[ProductKey]], Products!$A:$A, Products!$J:$J)</f>
        <v>1.8663000000000001</v>
      </c>
      <c r="K9740">
        <f>_xlfn.XLOOKUP(Sales[[#This Row],[ProductKey]], Products!$A:$A, Products!$K:$K)</f>
        <v>4.99</v>
      </c>
      <c r="L9740" s="1">
        <f>Sales[[#This Row],[ProductPrice]]*Sales[[#This Row],[OrderQuantity]]</f>
        <v>9.98</v>
      </c>
      <c r="M9740" s="1">
        <f>Sales[[#This Row],[OrderQuantity]]</f>
        <v>2</v>
      </c>
      <c r="N9740" s="1">
        <f>1</f>
        <v>1</v>
      </c>
      <c r="O9740" s="1">
        <f>Sales[[#This Row],[TotalSales]]-Sales[[#This Row],[TotalCost]]</f>
        <v>6.2474000000000007</v>
      </c>
      <c r="P9740" s="1">
        <f>Sales[[#This Row],[ProductCost]]*Sales[[#This Row],[OrderQuantity]]</f>
        <v>3.7326000000000001</v>
      </c>
      <c r="Q9740" s="1" t="str">
        <f>VLOOKUP(Sales[[#This Row],[ProductKey]], Products!$A$2:$D$1000, 4, FALSE)</f>
        <v>Mountain Tire Tube</v>
      </c>
    </row>
    <row r="9741" spans="1:17" x14ac:dyDescent="0.25">
      <c r="A9741" s="2">
        <v>37990</v>
      </c>
      <c r="B9741" s="1" t="s">
        <v>7324</v>
      </c>
      <c r="C9741">
        <v>530</v>
      </c>
      <c r="D9741">
        <v>26286</v>
      </c>
      <c r="E9741">
        <v>4</v>
      </c>
      <c r="F9741">
        <v>3</v>
      </c>
      <c r="G9741">
        <v>2</v>
      </c>
      <c r="H9741" s="2">
        <v>43104</v>
      </c>
      <c r="I9741" t="str">
        <f>VLOOKUP(Sales[[#This Row],[TerritoryKey]], Territories[], 2, FALSE)</f>
        <v>Southwest</v>
      </c>
      <c r="J9741">
        <f>_xlfn.XLOOKUP(Sales[[#This Row],[ProductKey]], Products!$A:$A, Products!$J:$J)</f>
        <v>1.8663000000000001</v>
      </c>
      <c r="K9741">
        <f>_xlfn.XLOOKUP(Sales[[#This Row],[ProductKey]], Products!$A:$A, Products!$K:$K)</f>
        <v>4.99</v>
      </c>
      <c r="L9741" s="1">
        <f>Sales[[#This Row],[ProductPrice]]*Sales[[#This Row],[OrderQuantity]]</f>
        <v>9.98</v>
      </c>
      <c r="M9741" s="1">
        <f>Sales[[#This Row],[OrderQuantity]]</f>
        <v>2</v>
      </c>
      <c r="N9741" s="1">
        <f>1</f>
        <v>1</v>
      </c>
      <c r="O9741" s="1">
        <f>Sales[[#This Row],[TotalSales]]-Sales[[#This Row],[TotalCost]]</f>
        <v>6.2474000000000007</v>
      </c>
      <c r="P9741" s="1">
        <f>Sales[[#This Row],[ProductCost]]*Sales[[#This Row],[OrderQuantity]]</f>
        <v>3.7326000000000001</v>
      </c>
      <c r="Q9741" s="1" t="str">
        <f>VLOOKUP(Sales[[#This Row],[ProductKey]], Products!$A$2:$D$1000, 4, FALSE)</f>
        <v>Touring Tire Tube</v>
      </c>
    </row>
    <row r="9742" spans="1:17" x14ac:dyDescent="0.25">
      <c r="A9742" s="2">
        <v>38081</v>
      </c>
      <c r="B9742" s="1" t="s">
        <v>7339</v>
      </c>
      <c r="C9742">
        <v>539</v>
      </c>
      <c r="D9742">
        <v>21932</v>
      </c>
      <c r="E9742">
        <v>4</v>
      </c>
      <c r="F9742">
        <v>3</v>
      </c>
      <c r="G9742">
        <v>2</v>
      </c>
      <c r="H9742" s="2">
        <v>43194</v>
      </c>
      <c r="I9742" t="str">
        <f>VLOOKUP(Sales[[#This Row],[TerritoryKey]], Territories[], 2, FALSE)</f>
        <v>Southwest</v>
      </c>
      <c r="J9742">
        <f>_xlfn.XLOOKUP(Sales[[#This Row],[ProductKey]], Products!$A:$A, Products!$J:$J)</f>
        <v>9.3462999999999994</v>
      </c>
      <c r="K9742">
        <f>_xlfn.XLOOKUP(Sales[[#This Row],[ProductKey]], Products!$A:$A, Products!$K:$K)</f>
        <v>24.99</v>
      </c>
      <c r="L9742" s="1">
        <f>Sales[[#This Row],[ProductPrice]]*Sales[[#This Row],[OrderQuantity]]</f>
        <v>49.98</v>
      </c>
      <c r="M9742" s="1">
        <f>Sales[[#This Row],[OrderQuantity]]</f>
        <v>2</v>
      </c>
      <c r="N9742" s="1">
        <f>1</f>
        <v>1</v>
      </c>
      <c r="O9742" s="1">
        <f>Sales[[#This Row],[TotalSales]]-Sales[[#This Row],[TotalCost]]</f>
        <v>31.287399999999998</v>
      </c>
      <c r="P9742" s="1">
        <f>Sales[[#This Row],[ProductCost]]*Sales[[#This Row],[OrderQuantity]]</f>
        <v>18.692599999999999</v>
      </c>
      <c r="Q9742" s="1" t="str">
        <f>VLOOKUP(Sales[[#This Row],[ProductKey]], Products!$A$2:$D$1000, 4, FALSE)</f>
        <v>ML Road Tire</v>
      </c>
    </row>
    <row r="9743" spans="1:17" x14ac:dyDescent="0.25">
      <c r="A9743" s="2">
        <v>38083</v>
      </c>
      <c r="B9743" s="1" t="s">
        <v>7344</v>
      </c>
      <c r="C9743">
        <v>528</v>
      </c>
      <c r="D9743">
        <v>15532</v>
      </c>
      <c r="E9743">
        <v>4</v>
      </c>
      <c r="F9743">
        <v>3</v>
      </c>
      <c r="G9743">
        <v>2</v>
      </c>
      <c r="H9743" s="2">
        <v>43196</v>
      </c>
      <c r="I9743" t="str">
        <f>VLOOKUP(Sales[[#This Row],[TerritoryKey]], Territories[], 2, FALSE)</f>
        <v>Southwest</v>
      </c>
      <c r="J9743">
        <f>_xlfn.XLOOKUP(Sales[[#This Row],[ProductKey]], Products!$A:$A, Products!$J:$J)</f>
        <v>1.8663000000000001</v>
      </c>
      <c r="K9743">
        <f>_xlfn.XLOOKUP(Sales[[#This Row],[ProductKey]], Products!$A:$A, Products!$K:$K)</f>
        <v>4.99</v>
      </c>
      <c r="L9743" s="1">
        <f>Sales[[#This Row],[ProductPrice]]*Sales[[#This Row],[OrderQuantity]]</f>
        <v>9.98</v>
      </c>
      <c r="M9743" s="1">
        <f>Sales[[#This Row],[OrderQuantity]]</f>
        <v>2</v>
      </c>
      <c r="N9743" s="1">
        <f>1</f>
        <v>1</v>
      </c>
      <c r="O9743" s="1">
        <f>Sales[[#This Row],[TotalSales]]-Sales[[#This Row],[TotalCost]]</f>
        <v>6.2474000000000007</v>
      </c>
      <c r="P9743" s="1">
        <f>Sales[[#This Row],[ProductCost]]*Sales[[#This Row],[OrderQuantity]]</f>
        <v>3.7326000000000001</v>
      </c>
      <c r="Q9743" s="1" t="str">
        <f>VLOOKUP(Sales[[#This Row],[ProductKey]], Products!$A$2:$D$1000, 4, FALSE)</f>
        <v>Mountain Tire Tube</v>
      </c>
    </row>
    <row r="9744" spans="1:17" x14ac:dyDescent="0.25">
      <c r="A9744" s="2">
        <v>38295</v>
      </c>
      <c r="B9744" s="1" t="s">
        <v>7349</v>
      </c>
      <c r="C9744">
        <v>529</v>
      </c>
      <c r="D9744">
        <v>20649</v>
      </c>
      <c r="E9744">
        <v>4</v>
      </c>
      <c r="F9744">
        <v>3</v>
      </c>
      <c r="G9744">
        <v>2</v>
      </c>
      <c r="H9744" s="2">
        <v>43408</v>
      </c>
      <c r="I9744" t="str">
        <f>VLOOKUP(Sales[[#This Row],[TerritoryKey]], Territories[], 2, FALSE)</f>
        <v>Southwest</v>
      </c>
      <c r="J9744">
        <f>_xlfn.XLOOKUP(Sales[[#This Row],[ProductKey]], Products!$A:$A, Products!$J:$J)</f>
        <v>1.4923</v>
      </c>
      <c r="K9744">
        <f>_xlfn.XLOOKUP(Sales[[#This Row],[ProductKey]], Products!$A:$A, Products!$K:$K)</f>
        <v>3.99</v>
      </c>
      <c r="L9744" s="1">
        <f>Sales[[#This Row],[ProductPrice]]*Sales[[#This Row],[OrderQuantity]]</f>
        <v>7.98</v>
      </c>
      <c r="M9744" s="1">
        <f>Sales[[#This Row],[OrderQuantity]]</f>
        <v>2</v>
      </c>
      <c r="N9744" s="1">
        <f>1</f>
        <v>1</v>
      </c>
      <c r="O9744" s="1">
        <f>Sales[[#This Row],[TotalSales]]-Sales[[#This Row],[TotalCost]]</f>
        <v>4.9954000000000001</v>
      </c>
      <c r="P9744" s="1">
        <f>Sales[[#This Row],[ProductCost]]*Sales[[#This Row],[OrderQuantity]]</f>
        <v>2.9845999999999999</v>
      </c>
      <c r="Q9744" s="1" t="str">
        <f>VLOOKUP(Sales[[#This Row],[ProductKey]], Products!$A$2:$D$1000, 4, FALSE)</f>
        <v>Road Tire Tube</v>
      </c>
    </row>
    <row r="9745" spans="1:17" x14ac:dyDescent="0.25">
      <c r="A9745" s="2">
        <v>38052</v>
      </c>
      <c r="B9745" s="1" t="s">
        <v>7359</v>
      </c>
      <c r="C9745">
        <v>484</v>
      </c>
      <c r="D9745">
        <v>27888</v>
      </c>
      <c r="E9745">
        <v>7</v>
      </c>
      <c r="F9745">
        <v>3</v>
      </c>
      <c r="G9745">
        <v>2</v>
      </c>
      <c r="H9745" s="2">
        <v>43165</v>
      </c>
      <c r="I9745" t="str">
        <f>VLOOKUP(Sales[[#This Row],[TerritoryKey]], Territories[], 2, FALSE)</f>
        <v>France</v>
      </c>
      <c r="J9745">
        <f>_xlfn.XLOOKUP(Sales[[#This Row],[ProductKey]], Products!$A:$A, Products!$J:$J)</f>
        <v>2.9733000000000001</v>
      </c>
      <c r="K9745">
        <f>_xlfn.XLOOKUP(Sales[[#This Row],[ProductKey]], Products!$A:$A, Products!$K:$K)</f>
        <v>7.95</v>
      </c>
      <c r="L9745" s="1">
        <f>Sales[[#This Row],[ProductPrice]]*Sales[[#This Row],[OrderQuantity]]</f>
        <v>15.9</v>
      </c>
      <c r="M9745" s="1">
        <f>Sales[[#This Row],[OrderQuantity]]</f>
        <v>2</v>
      </c>
      <c r="N9745" s="1">
        <f>1</f>
        <v>1</v>
      </c>
      <c r="O9745" s="1">
        <f>Sales[[#This Row],[TotalSales]]-Sales[[#This Row],[TotalCost]]</f>
        <v>9.9534000000000002</v>
      </c>
      <c r="P9745" s="1">
        <f>Sales[[#This Row],[ProductCost]]*Sales[[#This Row],[OrderQuantity]]</f>
        <v>5.9466000000000001</v>
      </c>
      <c r="Q9745" s="1" t="str">
        <f>VLOOKUP(Sales[[#This Row],[ProductKey]], Products!$A$2:$D$1000, 4, FALSE)</f>
        <v>Bike Wash - Dissolver</v>
      </c>
    </row>
    <row r="9746" spans="1:17" x14ac:dyDescent="0.25">
      <c r="A9746" s="2">
        <v>38264</v>
      </c>
      <c r="B9746" s="1" t="s">
        <v>7385</v>
      </c>
      <c r="C9746">
        <v>484</v>
      </c>
      <c r="D9746">
        <v>11276</v>
      </c>
      <c r="E9746">
        <v>6</v>
      </c>
      <c r="F9746">
        <v>3</v>
      </c>
      <c r="G9746">
        <v>2</v>
      </c>
      <c r="H9746" s="2">
        <v>43377</v>
      </c>
      <c r="I9746" t="str">
        <f>VLOOKUP(Sales[[#This Row],[TerritoryKey]], Territories[], 2, FALSE)</f>
        <v>Canada</v>
      </c>
      <c r="J9746">
        <f>_xlfn.XLOOKUP(Sales[[#This Row],[ProductKey]], Products!$A:$A, Products!$J:$J)</f>
        <v>2.9733000000000001</v>
      </c>
      <c r="K9746">
        <f>_xlfn.XLOOKUP(Sales[[#This Row],[ProductKey]], Products!$A:$A, Products!$K:$K)</f>
        <v>7.95</v>
      </c>
      <c r="L9746" s="1">
        <f>Sales[[#This Row],[ProductPrice]]*Sales[[#This Row],[OrderQuantity]]</f>
        <v>15.9</v>
      </c>
      <c r="M9746" s="1">
        <f>Sales[[#This Row],[OrderQuantity]]</f>
        <v>2</v>
      </c>
      <c r="N9746" s="1">
        <f>1</f>
        <v>1</v>
      </c>
      <c r="O9746" s="1">
        <f>Sales[[#This Row],[TotalSales]]-Sales[[#This Row],[TotalCost]]</f>
        <v>9.9534000000000002</v>
      </c>
      <c r="P9746" s="1">
        <f>Sales[[#This Row],[ProductCost]]*Sales[[#This Row],[OrderQuantity]]</f>
        <v>5.9466000000000001</v>
      </c>
      <c r="Q9746" s="1" t="str">
        <f>VLOOKUP(Sales[[#This Row],[ProductKey]], Products!$A$2:$D$1000, 4, FALSE)</f>
        <v>Bike Wash - Dissolver</v>
      </c>
    </row>
    <row r="9747" spans="1:17" x14ac:dyDescent="0.25">
      <c r="A9747" s="2">
        <v>38265</v>
      </c>
      <c r="B9747" s="1" t="s">
        <v>7397</v>
      </c>
      <c r="C9747">
        <v>478</v>
      </c>
      <c r="D9747">
        <v>23603</v>
      </c>
      <c r="E9747">
        <v>7</v>
      </c>
      <c r="F9747">
        <v>3</v>
      </c>
      <c r="G9747">
        <v>2</v>
      </c>
      <c r="H9747" s="2">
        <v>43378</v>
      </c>
      <c r="I9747" t="str">
        <f>VLOOKUP(Sales[[#This Row],[TerritoryKey]], Territories[], 2, FALSE)</f>
        <v>France</v>
      </c>
      <c r="J9747">
        <f>_xlfn.XLOOKUP(Sales[[#This Row],[ProductKey]], Products!$A:$A, Products!$J:$J)</f>
        <v>3.7363</v>
      </c>
      <c r="K9747">
        <f>_xlfn.XLOOKUP(Sales[[#This Row],[ProductKey]], Products!$A:$A, Products!$K:$K)</f>
        <v>9.99</v>
      </c>
      <c r="L9747" s="1">
        <f>Sales[[#This Row],[ProductPrice]]*Sales[[#This Row],[OrderQuantity]]</f>
        <v>19.98</v>
      </c>
      <c r="M9747" s="1">
        <f>Sales[[#This Row],[OrderQuantity]]</f>
        <v>2</v>
      </c>
      <c r="N9747" s="1">
        <f>1</f>
        <v>1</v>
      </c>
      <c r="O9747" s="1">
        <f>Sales[[#This Row],[TotalSales]]-Sales[[#This Row],[TotalCost]]</f>
        <v>12.507400000000001</v>
      </c>
      <c r="P9747" s="1">
        <f>Sales[[#This Row],[ProductCost]]*Sales[[#This Row],[OrderQuantity]]</f>
        <v>7.4725999999999999</v>
      </c>
      <c r="Q9747" s="1" t="str">
        <f>VLOOKUP(Sales[[#This Row],[ProductKey]], Products!$A$2:$D$1000, 4, FALSE)</f>
        <v>Mountain Bottle Cage</v>
      </c>
    </row>
    <row r="9748" spans="1:17" x14ac:dyDescent="0.25">
      <c r="A9748" s="2">
        <v>38295</v>
      </c>
      <c r="B9748" s="1" t="s">
        <v>7403</v>
      </c>
      <c r="C9748">
        <v>482</v>
      </c>
      <c r="D9748">
        <v>20021</v>
      </c>
      <c r="E9748">
        <v>6</v>
      </c>
      <c r="F9748">
        <v>3</v>
      </c>
      <c r="G9748">
        <v>2</v>
      </c>
      <c r="H9748" s="2">
        <v>43408</v>
      </c>
      <c r="I9748" t="str">
        <f>VLOOKUP(Sales[[#This Row],[TerritoryKey]], Territories[], 2, FALSE)</f>
        <v>Canada</v>
      </c>
      <c r="J9748">
        <f>_xlfn.XLOOKUP(Sales[[#This Row],[ProductKey]], Products!$A:$A, Products!$J:$J)</f>
        <v>3.3622999999999998</v>
      </c>
      <c r="K9748">
        <f>_xlfn.XLOOKUP(Sales[[#This Row],[ProductKey]], Products!$A:$A, Products!$K:$K)</f>
        <v>8.99</v>
      </c>
      <c r="L9748" s="1">
        <f>Sales[[#This Row],[ProductPrice]]*Sales[[#This Row],[OrderQuantity]]</f>
        <v>17.98</v>
      </c>
      <c r="M9748" s="1">
        <f>Sales[[#This Row],[OrderQuantity]]</f>
        <v>2</v>
      </c>
      <c r="N9748" s="1">
        <f>1</f>
        <v>1</v>
      </c>
      <c r="O9748" s="1">
        <f>Sales[[#This Row],[TotalSales]]-Sales[[#This Row],[TotalCost]]</f>
        <v>11.255400000000002</v>
      </c>
      <c r="P9748" s="1">
        <f>Sales[[#This Row],[ProductCost]]*Sales[[#This Row],[OrderQuantity]]</f>
        <v>6.7245999999999997</v>
      </c>
      <c r="Q9748" s="1" t="str">
        <f>VLOOKUP(Sales[[#This Row],[ProductKey]], Products!$A$2:$D$1000, 4, FALSE)</f>
        <v>Racing Socks, L</v>
      </c>
    </row>
    <row r="9749" spans="1:17" x14ac:dyDescent="0.25">
      <c r="A9749" s="2">
        <v>38082</v>
      </c>
      <c r="B9749" s="1" t="s">
        <v>7432</v>
      </c>
      <c r="C9749">
        <v>536</v>
      </c>
      <c r="D9749">
        <v>22523</v>
      </c>
      <c r="E9749">
        <v>8</v>
      </c>
      <c r="F9749">
        <v>3</v>
      </c>
      <c r="G9749">
        <v>2</v>
      </c>
      <c r="H9749" s="2">
        <v>43195</v>
      </c>
      <c r="I9749" t="str">
        <f>VLOOKUP(Sales[[#This Row],[TerritoryKey]], Territories[], 2, FALSE)</f>
        <v>Germany</v>
      </c>
      <c r="J9749">
        <f>_xlfn.XLOOKUP(Sales[[#This Row],[ProductKey]], Products!$A:$A, Products!$J:$J)</f>
        <v>11.2163</v>
      </c>
      <c r="K9749">
        <f>_xlfn.XLOOKUP(Sales[[#This Row],[ProductKey]], Products!$A:$A, Products!$K:$K)</f>
        <v>29.99</v>
      </c>
      <c r="L9749" s="1">
        <f>Sales[[#This Row],[ProductPrice]]*Sales[[#This Row],[OrderQuantity]]</f>
        <v>59.98</v>
      </c>
      <c r="M9749" s="1">
        <f>Sales[[#This Row],[OrderQuantity]]</f>
        <v>2</v>
      </c>
      <c r="N9749" s="1">
        <f>1</f>
        <v>1</v>
      </c>
      <c r="O9749" s="1">
        <f>Sales[[#This Row],[TotalSales]]-Sales[[#This Row],[TotalCost]]</f>
        <v>37.547399999999996</v>
      </c>
      <c r="P9749" s="1">
        <f>Sales[[#This Row],[ProductCost]]*Sales[[#This Row],[OrderQuantity]]</f>
        <v>22.432600000000001</v>
      </c>
      <c r="Q9749" s="1" t="str">
        <f>VLOOKUP(Sales[[#This Row],[ProductKey]], Products!$A$2:$D$1000, 4, FALSE)</f>
        <v>ML Mountain Tire</v>
      </c>
    </row>
    <row r="9750" spans="1:17" x14ac:dyDescent="0.25">
      <c r="A9750" s="2">
        <v>38324</v>
      </c>
      <c r="B9750" s="1" t="s">
        <v>7461</v>
      </c>
      <c r="C9750">
        <v>538</v>
      </c>
      <c r="D9750">
        <v>28515</v>
      </c>
      <c r="E9750">
        <v>10</v>
      </c>
      <c r="F9750">
        <v>3</v>
      </c>
      <c r="G9750">
        <v>2</v>
      </c>
      <c r="H9750" s="2">
        <v>43437</v>
      </c>
      <c r="I9750" t="str">
        <f>VLOOKUP(Sales[[#This Row],[TerritoryKey]], Territories[], 2, FALSE)</f>
        <v>United Kingdom</v>
      </c>
      <c r="J9750">
        <f>_xlfn.XLOOKUP(Sales[[#This Row],[ProductKey]], Products!$A:$A, Products!$J:$J)</f>
        <v>8.0373000000000001</v>
      </c>
      <c r="K9750">
        <f>_xlfn.XLOOKUP(Sales[[#This Row],[ProductKey]], Products!$A:$A, Products!$K:$K)</f>
        <v>21.49</v>
      </c>
      <c r="L9750" s="1">
        <f>Sales[[#This Row],[ProductPrice]]*Sales[[#This Row],[OrderQuantity]]</f>
        <v>42.98</v>
      </c>
      <c r="M9750" s="1">
        <f>Sales[[#This Row],[OrderQuantity]]</f>
        <v>2</v>
      </c>
      <c r="N9750" s="1">
        <f>1</f>
        <v>1</v>
      </c>
      <c r="O9750" s="1">
        <f>Sales[[#This Row],[TotalSales]]-Sales[[#This Row],[TotalCost]]</f>
        <v>26.905399999999997</v>
      </c>
      <c r="P9750" s="1">
        <f>Sales[[#This Row],[ProductCost]]*Sales[[#This Row],[OrderQuantity]]</f>
        <v>16.0746</v>
      </c>
      <c r="Q9750" s="1" t="str">
        <f>VLOOKUP(Sales[[#This Row],[ProductKey]], Products!$A$2:$D$1000, 4, FALSE)</f>
        <v>LL Road Tire</v>
      </c>
    </row>
    <row r="9751" spans="1:17" x14ac:dyDescent="0.25">
      <c r="A9751" s="2">
        <v>38112</v>
      </c>
      <c r="B9751" s="1" t="s">
        <v>7494</v>
      </c>
      <c r="C9751">
        <v>484</v>
      </c>
      <c r="D9751">
        <v>26587</v>
      </c>
      <c r="E9751">
        <v>9</v>
      </c>
      <c r="F9751">
        <v>3</v>
      </c>
      <c r="G9751">
        <v>2</v>
      </c>
      <c r="H9751" s="2">
        <v>43225</v>
      </c>
      <c r="I9751" t="str">
        <f>VLOOKUP(Sales[[#This Row],[TerritoryKey]], Territories[], 2, FALSE)</f>
        <v>Australia</v>
      </c>
      <c r="J9751">
        <f>_xlfn.XLOOKUP(Sales[[#This Row],[ProductKey]], Products!$A:$A, Products!$J:$J)</f>
        <v>2.9733000000000001</v>
      </c>
      <c r="K9751">
        <f>_xlfn.XLOOKUP(Sales[[#This Row],[ProductKey]], Products!$A:$A, Products!$K:$K)</f>
        <v>7.95</v>
      </c>
      <c r="L9751" s="1">
        <f>Sales[[#This Row],[ProductPrice]]*Sales[[#This Row],[OrderQuantity]]</f>
        <v>15.9</v>
      </c>
      <c r="M9751" s="1">
        <f>Sales[[#This Row],[OrderQuantity]]</f>
        <v>2</v>
      </c>
      <c r="N9751" s="1">
        <f>1</f>
        <v>1</v>
      </c>
      <c r="O9751" s="1">
        <f>Sales[[#This Row],[TotalSales]]-Sales[[#This Row],[TotalCost]]</f>
        <v>9.9534000000000002</v>
      </c>
      <c r="P9751" s="1">
        <f>Sales[[#This Row],[ProductCost]]*Sales[[#This Row],[OrderQuantity]]</f>
        <v>5.9466000000000001</v>
      </c>
      <c r="Q9751" s="1" t="str">
        <f>VLOOKUP(Sales[[#This Row],[ProductKey]], Products!$A$2:$D$1000, 4, FALSE)</f>
        <v>Bike Wash - Dissolver</v>
      </c>
    </row>
    <row r="9752" spans="1:17" x14ac:dyDescent="0.25">
      <c r="A9752" s="2">
        <v>38113</v>
      </c>
      <c r="B9752" s="1" t="s">
        <v>7501</v>
      </c>
      <c r="C9752">
        <v>482</v>
      </c>
      <c r="D9752">
        <v>13725</v>
      </c>
      <c r="E9752">
        <v>4</v>
      </c>
      <c r="F9752">
        <v>3</v>
      </c>
      <c r="G9752">
        <v>2</v>
      </c>
      <c r="H9752" s="2">
        <v>43226</v>
      </c>
      <c r="I9752" t="str">
        <f>VLOOKUP(Sales[[#This Row],[TerritoryKey]], Territories[], 2, FALSE)</f>
        <v>Southwest</v>
      </c>
      <c r="J9752">
        <f>_xlfn.XLOOKUP(Sales[[#This Row],[ProductKey]], Products!$A:$A, Products!$J:$J)</f>
        <v>3.3622999999999998</v>
      </c>
      <c r="K9752">
        <f>_xlfn.XLOOKUP(Sales[[#This Row],[ProductKey]], Products!$A:$A, Products!$K:$K)</f>
        <v>8.99</v>
      </c>
      <c r="L9752" s="1">
        <f>Sales[[#This Row],[ProductPrice]]*Sales[[#This Row],[OrderQuantity]]</f>
        <v>17.98</v>
      </c>
      <c r="M9752" s="1">
        <f>Sales[[#This Row],[OrderQuantity]]</f>
        <v>2</v>
      </c>
      <c r="N9752" s="1">
        <f>1</f>
        <v>1</v>
      </c>
      <c r="O9752" s="1">
        <f>Sales[[#This Row],[TotalSales]]-Sales[[#This Row],[TotalCost]]</f>
        <v>11.255400000000002</v>
      </c>
      <c r="P9752" s="1">
        <f>Sales[[#This Row],[ProductCost]]*Sales[[#This Row],[OrderQuantity]]</f>
        <v>6.7245999999999997</v>
      </c>
      <c r="Q9752" s="1" t="str">
        <f>VLOOKUP(Sales[[#This Row],[ProductKey]], Products!$A$2:$D$1000, 4, FALSE)</f>
        <v>Racing Socks, L</v>
      </c>
    </row>
    <row r="9753" spans="1:17" x14ac:dyDescent="0.25">
      <c r="A9753" s="2">
        <v>38110</v>
      </c>
      <c r="B9753" s="1" t="s">
        <v>7510</v>
      </c>
      <c r="C9753">
        <v>464</v>
      </c>
      <c r="D9753">
        <v>22188</v>
      </c>
      <c r="E9753">
        <v>1</v>
      </c>
      <c r="F9753">
        <v>3</v>
      </c>
      <c r="G9753">
        <v>2</v>
      </c>
      <c r="H9753" s="2">
        <v>43223</v>
      </c>
      <c r="I9753" t="str">
        <f>VLOOKUP(Sales[[#This Row],[TerritoryKey]], Territories[], 2, FALSE)</f>
        <v>Northwest</v>
      </c>
      <c r="J9753">
        <f>_xlfn.XLOOKUP(Sales[[#This Row],[ProductKey]], Products!$A:$A, Products!$J:$J)</f>
        <v>9.7135999999999996</v>
      </c>
      <c r="K9753">
        <f>_xlfn.XLOOKUP(Sales[[#This Row],[ProductKey]], Products!$A:$A, Products!$K:$K)</f>
        <v>23.548100000000002</v>
      </c>
      <c r="L9753" s="1">
        <f>Sales[[#This Row],[ProductPrice]]*Sales[[#This Row],[OrderQuantity]]</f>
        <v>47.096200000000003</v>
      </c>
      <c r="M9753" s="1">
        <f>Sales[[#This Row],[OrderQuantity]]</f>
        <v>2</v>
      </c>
      <c r="N9753" s="1">
        <f>1</f>
        <v>1</v>
      </c>
      <c r="O9753" s="1">
        <f>Sales[[#This Row],[TotalSales]]-Sales[[#This Row],[TotalCost]]</f>
        <v>27.669000000000004</v>
      </c>
      <c r="P9753" s="1">
        <f>Sales[[#This Row],[ProductCost]]*Sales[[#This Row],[OrderQuantity]]</f>
        <v>19.427199999999999</v>
      </c>
      <c r="Q9753" s="1" t="str">
        <f>VLOOKUP(Sales[[#This Row],[ProductKey]], Products!$A$2:$D$1000, 4, FALSE)</f>
        <v>Half-Finger Gloves, M</v>
      </c>
    </row>
    <row r="9754" spans="1:17" x14ac:dyDescent="0.25">
      <c r="A9754" s="2">
        <v>38049</v>
      </c>
      <c r="B9754" s="1" t="s">
        <v>7518</v>
      </c>
      <c r="C9754">
        <v>528</v>
      </c>
      <c r="D9754">
        <v>13536</v>
      </c>
      <c r="E9754">
        <v>7</v>
      </c>
      <c r="F9754">
        <v>3</v>
      </c>
      <c r="G9754">
        <v>2</v>
      </c>
      <c r="H9754" s="2">
        <v>43162</v>
      </c>
      <c r="I9754" t="str">
        <f>VLOOKUP(Sales[[#This Row],[TerritoryKey]], Territories[], 2, FALSE)</f>
        <v>France</v>
      </c>
      <c r="J9754">
        <f>_xlfn.XLOOKUP(Sales[[#This Row],[ProductKey]], Products!$A:$A, Products!$J:$J)</f>
        <v>1.8663000000000001</v>
      </c>
      <c r="K9754">
        <f>_xlfn.XLOOKUP(Sales[[#This Row],[ProductKey]], Products!$A:$A, Products!$K:$K)</f>
        <v>4.99</v>
      </c>
      <c r="L9754" s="1">
        <f>Sales[[#This Row],[ProductPrice]]*Sales[[#This Row],[OrderQuantity]]</f>
        <v>9.98</v>
      </c>
      <c r="M9754" s="1">
        <f>Sales[[#This Row],[OrderQuantity]]</f>
        <v>2</v>
      </c>
      <c r="N9754" s="1">
        <f>1</f>
        <v>1</v>
      </c>
      <c r="O9754" s="1">
        <f>Sales[[#This Row],[TotalSales]]-Sales[[#This Row],[TotalCost]]</f>
        <v>6.2474000000000007</v>
      </c>
      <c r="P9754" s="1">
        <f>Sales[[#This Row],[ProductCost]]*Sales[[#This Row],[OrderQuantity]]</f>
        <v>3.7326000000000001</v>
      </c>
      <c r="Q9754" s="1" t="str">
        <f>VLOOKUP(Sales[[#This Row],[ProductKey]], Products!$A$2:$D$1000, 4, FALSE)</f>
        <v>Mountain Tire Tube</v>
      </c>
    </row>
    <row r="9755" spans="1:17" x14ac:dyDescent="0.25">
      <c r="A9755" s="2">
        <v>37990</v>
      </c>
      <c r="B9755" s="1" t="s">
        <v>7535</v>
      </c>
      <c r="C9755">
        <v>538</v>
      </c>
      <c r="D9755">
        <v>28189</v>
      </c>
      <c r="E9755">
        <v>6</v>
      </c>
      <c r="F9755">
        <v>3</v>
      </c>
      <c r="G9755">
        <v>2</v>
      </c>
      <c r="H9755" s="2">
        <v>43104</v>
      </c>
      <c r="I9755" t="str">
        <f>VLOOKUP(Sales[[#This Row],[TerritoryKey]], Territories[], 2, FALSE)</f>
        <v>Canada</v>
      </c>
      <c r="J9755">
        <f>_xlfn.XLOOKUP(Sales[[#This Row],[ProductKey]], Products!$A:$A, Products!$J:$J)</f>
        <v>8.0373000000000001</v>
      </c>
      <c r="K9755">
        <f>_xlfn.XLOOKUP(Sales[[#This Row],[ProductKey]], Products!$A:$A, Products!$K:$K)</f>
        <v>21.49</v>
      </c>
      <c r="L9755" s="1">
        <f>Sales[[#This Row],[ProductPrice]]*Sales[[#This Row],[OrderQuantity]]</f>
        <v>42.98</v>
      </c>
      <c r="M9755" s="1">
        <f>Sales[[#This Row],[OrderQuantity]]</f>
        <v>2</v>
      </c>
      <c r="N9755" s="1">
        <f>1</f>
        <v>1</v>
      </c>
      <c r="O9755" s="1">
        <f>Sales[[#This Row],[TotalSales]]-Sales[[#This Row],[TotalCost]]</f>
        <v>26.905399999999997</v>
      </c>
      <c r="P9755" s="1">
        <f>Sales[[#This Row],[ProductCost]]*Sales[[#This Row],[OrderQuantity]]</f>
        <v>16.0746</v>
      </c>
      <c r="Q9755" s="1" t="str">
        <f>VLOOKUP(Sales[[#This Row],[ProductKey]], Products!$A$2:$D$1000, 4, FALSE)</f>
        <v>LL Road Tire</v>
      </c>
    </row>
    <row r="9756" spans="1:17" x14ac:dyDescent="0.25">
      <c r="A9756" s="2">
        <v>38050</v>
      </c>
      <c r="B9756" s="1" t="s">
        <v>7541</v>
      </c>
      <c r="C9756">
        <v>541</v>
      </c>
      <c r="D9756">
        <v>12215</v>
      </c>
      <c r="E9756">
        <v>10</v>
      </c>
      <c r="F9756">
        <v>3</v>
      </c>
      <c r="G9756">
        <v>2</v>
      </c>
      <c r="H9756" s="2">
        <v>43163</v>
      </c>
      <c r="I9756" t="str">
        <f>VLOOKUP(Sales[[#This Row],[TerritoryKey]], Territories[], 2, FALSE)</f>
        <v>United Kingdom</v>
      </c>
      <c r="J9756">
        <f>_xlfn.XLOOKUP(Sales[[#This Row],[ProductKey]], Products!$A:$A, Products!$J:$J)</f>
        <v>10.8423</v>
      </c>
      <c r="K9756">
        <f>_xlfn.XLOOKUP(Sales[[#This Row],[ProductKey]], Products!$A:$A, Products!$K:$K)</f>
        <v>28.99</v>
      </c>
      <c r="L9756" s="1">
        <f>Sales[[#This Row],[ProductPrice]]*Sales[[#This Row],[OrderQuantity]]</f>
        <v>57.98</v>
      </c>
      <c r="M9756" s="1">
        <f>Sales[[#This Row],[OrderQuantity]]</f>
        <v>2</v>
      </c>
      <c r="N9756" s="1">
        <f>1</f>
        <v>1</v>
      </c>
      <c r="O9756" s="1">
        <f>Sales[[#This Row],[TotalSales]]-Sales[[#This Row],[TotalCost]]</f>
        <v>36.295400000000001</v>
      </c>
      <c r="P9756" s="1">
        <f>Sales[[#This Row],[ProductCost]]*Sales[[#This Row],[OrderQuantity]]</f>
        <v>21.6846</v>
      </c>
      <c r="Q9756" s="1" t="str">
        <f>VLOOKUP(Sales[[#This Row],[ProductKey]], Products!$A$2:$D$1000, 4, FALSE)</f>
        <v>Touring Tire</v>
      </c>
    </row>
    <row r="9757" spans="1:17" x14ac:dyDescent="0.25">
      <c r="A9757" s="2">
        <v>38144</v>
      </c>
      <c r="B9757" s="1" t="s">
        <v>7549</v>
      </c>
      <c r="C9757">
        <v>484</v>
      </c>
      <c r="D9757">
        <v>13009</v>
      </c>
      <c r="E9757">
        <v>9</v>
      </c>
      <c r="F9757">
        <v>3</v>
      </c>
      <c r="G9757">
        <v>2</v>
      </c>
      <c r="H9757" s="2">
        <v>43257</v>
      </c>
      <c r="I9757" t="str">
        <f>VLOOKUP(Sales[[#This Row],[TerritoryKey]], Territories[], 2, FALSE)</f>
        <v>Australia</v>
      </c>
      <c r="J9757">
        <f>_xlfn.XLOOKUP(Sales[[#This Row],[ProductKey]], Products!$A:$A, Products!$J:$J)</f>
        <v>2.9733000000000001</v>
      </c>
      <c r="K9757">
        <f>_xlfn.XLOOKUP(Sales[[#This Row],[ProductKey]], Products!$A:$A, Products!$K:$K)</f>
        <v>7.95</v>
      </c>
      <c r="L9757" s="1">
        <f>Sales[[#This Row],[ProductPrice]]*Sales[[#This Row],[OrderQuantity]]</f>
        <v>15.9</v>
      </c>
      <c r="M9757" s="1">
        <f>Sales[[#This Row],[OrderQuantity]]</f>
        <v>2</v>
      </c>
      <c r="N9757" s="1">
        <f>1</f>
        <v>1</v>
      </c>
      <c r="O9757" s="1">
        <f>Sales[[#This Row],[TotalSales]]-Sales[[#This Row],[TotalCost]]</f>
        <v>9.9534000000000002</v>
      </c>
      <c r="P9757" s="1">
        <f>Sales[[#This Row],[ProductCost]]*Sales[[#This Row],[OrderQuantity]]</f>
        <v>5.9466000000000001</v>
      </c>
      <c r="Q9757" s="1" t="str">
        <f>VLOOKUP(Sales[[#This Row],[ProductKey]], Products!$A$2:$D$1000, 4, FALSE)</f>
        <v>Bike Wash - Dissolver</v>
      </c>
    </row>
    <row r="9758" spans="1:17" x14ac:dyDescent="0.25">
      <c r="A9758" s="2">
        <v>38234</v>
      </c>
      <c r="B9758" s="1" t="s">
        <v>7597</v>
      </c>
      <c r="C9758">
        <v>478</v>
      </c>
      <c r="D9758">
        <v>21509</v>
      </c>
      <c r="E9758">
        <v>10</v>
      </c>
      <c r="F9758">
        <v>3</v>
      </c>
      <c r="G9758">
        <v>2</v>
      </c>
      <c r="H9758" s="2">
        <v>43347</v>
      </c>
      <c r="I9758" t="str">
        <f>VLOOKUP(Sales[[#This Row],[TerritoryKey]], Territories[], 2, FALSE)</f>
        <v>United Kingdom</v>
      </c>
      <c r="J9758">
        <f>_xlfn.XLOOKUP(Sales[[#This Row],[ProductKey]], Products!$A:$A, Products!$J:$J)</f>
        <v>3.7363</v>
      </c>
      <c r="K9758">
        <f>_xlfn.XLOOKUP(Sales[[#This Row],[ProductKey]], Products!$A:$A, Products!$K:$K)</f>
        <v>9.99</v>
      </c>
      <c r="L9758" s="1">
        <f>Sales[[#This Row],[ProductPrice]]*Sales[[#This Row],[OrderQuantity]]</f>
        <v>19.98</v>
      </c>
      <c r="M9758" s="1">
        <f>Sales[[#This Row],[OrderQuantity]]</f>
        <v>2</v>
      </c>
      <c r="N9758" s="1">
        <f>1</f>
        <v>1</v>
      </c>
      <c r="O9758" s="1">
        <f>Sales[[#This Row],[TotalSales]]-Sales[[#This Row],[TotalCost]]</f>
        <v>12.507400000000001</v>
      </c>
      <c r="P9758" s="1">
        <f>Sales[[#This Row],[ProductCost]]*Sales[[#This Row],[OrderQuantity]]</f>
        <v>7.4725999999999999</v>
      </c>
      <c r="Q9758" s="1" t="str">
        <f>VLOOKUP(Sales[[#This Row],[ProductKey]], Products!$A$2:$D$1000, 4, FALSE)</f>
        <v>Mountain Bottle Cage</v>
      </c>
    </row>
    <row r="9759" spans="1:17" x14ac:dyDescent="0.25">
      <c r="A9759" s="2">
        <v>38144</v>
      </c>
      <c r="B9759" s="1" t="s">
        <v>7620</v>
      </c>
      <c r="C9759">
        <v>539</v>
      </c>
      <c r="D9759">
        <v>24590</v>
      </c>
      <c r="E9759">
        <v>9</v>
      </c>
      <c r="F9759">
        <v>3</v>
      </c>
      <c r="G9759">
        <v>2</v>
      </c>
      <c r="H9759" s="2">
        <v>43257</v>
      </c>
      <c r="I9759" t="str">
        <f>VLOOKUP(Sales[[#This Row],[TerritoryKey]], Territories[], 2, FALSE)</f>
        <v>Australia</v>
      </c>
      <c r="J9759">
        <f>_xlfn.XLOOKUP(Sales[[#This Row],[ProductKey]], Products!$A:$A, Products!$J:$J)</f>
        <v>9.3462999999999994</v>
      </c>
      <c r="K9759">
        <f>_xlfn.XLOOKUP(Sales[[#This Row],[ProductKey]], Products!$A:$A, Products!$K:$K)</f>
        <v>24.99</v>
      </c>
      <c r="L9759" s="1">
        <f>Sales[[#This Row],[ProductPrice]]*Sales[[#This Row],[OrderQuantity]]</f>
        <v>49.98</v>
      </c>
      <c r="M9759" s="1">
        <f>Sales[[#This Row],[OrderQuantity]]</f>
        <v>2</v>
      </c>
      <c r="N9759" s="1">
        <f>1</f>
        <v>1</v>
      </c>
      <c r="O9759" s="1">
        <f>Sales[[#This Row],[TotalSales]]-Sales[[#This Row],[TotalCost]]</f>
        <v>31.287399999999998</v>
      </c>
      <c r="P9759" s="1">
        <f>Sales[[#This Row],[ProductCost]]*Sales[[#This Row],[OrderQuantity]]</f>
        <v>18.692599999999999</v>
      </c>
      <c r="Q9759" s="1" t="str">
        <f>VLOOKUP(Sales[[#This Row],[ProductKey]], Products!$A$2:$D$1000, 4, FALSE)</f>
        <v>ML Road Tire</v>
      </c>
    </row>
    <row r="9760" spans="1:17" x14ac:dyDescent="0.25">
      <c r="A9760" s="2">
        <v>38204</v>
      </c>
      <c r="B9760" s="1" t="s">
        <v>7627</v>
      </c>
      <c r="C9760">
        <v>462</v>
      </c>
      <c r="D9760">
        <v>22634</v>
      </c>
      <c r="E9760">
        <v>10</v>
      </c>
      <c r="F9760">
        <v>3</v>
      </c>
      <c r="G9760">
        <v>2</v>
      </c>
      <c r="H9760" s="2">
        <v>43317</v>
      </c>
      <c r="I9760" t="str">
        <f>VLOOKUP(Sales[[#This Row],[TerritoryKey]], Territories[], 2, FALSE)</f>
        <v>United Kingdom</v>
      </c>
      <c r="J9760">
        <f>_xlfn.XLOOKUP(Sales[[#This Row],[ProductKey]], Products!$A:$A, Products!$J:$J)</f>
        <v>9.7135999999999996</v>
      </c>
      <c r="K9760">
        <f>_xlfn.XLOOKUP(Sales[[#This Row],[ProductKey]], Products!$A:$A, Products!$K:$K)</f>
        <v>23.548100000000002</v>
      </c>
      <c r="L9760" s="1">
        <f>Sales[[#This Row],[ProductPrice]]*Sales[[#This Row],[OrderQuantity]]</f>
        <v>47.096200000000003</v>
      </c>
      <c r="M9760" s="1">
        <f>Sales[[#This Row],[OrderQuantity]]</f>
        <v>2</v>
      </c>
      <c r="N9760" s="1">
        <f>1</f>
        <v>1</v>
      </c>
      <c r="O9760" s="1">
        <f>Sales[[#This Row],[TotalSales]]-Sales[[#This Row],[TotalCost]]</f>
        <v>27.669000000000004</v>
      </c>
      <c r="P9760" s="1">
        <f>Sales[[#This Row],[ProductCost]]*Sales[[#This Row],[OrderQuantity]]</f>
        <v>19.427199999999999</v>
      </c>
      <c r="Q9760" s="1" t="str">
        <f>VLOOKUP(Sales[[#This Row],[ProductKey]], Products!$A$2:$D$1000, 4, FALSE)</f>
        <v>Half-Finger Gloves, S</v>
      </c>
    </row>
    <row r="9761" spans="1:17" x14ac:dyDescent="0.25">
      <c r="A9761" s="2">
        <v>38172</v>
      </c>
      <c r="B9761" s="1" t="s">
        <v>7630</v>
      </c>
      <c r="C9761">
        <v>529</v>
      </c>
      <c r="D9761">
        <v>26958</v>
      </c>
      <c r="E9761">
        <v>7</v>
      </c>
      <c r="F9761">
        <v>3</v>
      </c>
      <c r="G9761">
        <v>2</v>
      </c>
      <c r="H9761" s="2">
        <v>43285</v>
      </c>
      <c r="I9761" t="str">
        <f>VLOOKUP(Sales[[#This Row],[TerritoryKey]], Territories[], 2, FALSE)</f>
        <v>France</v>
      </c>
      <c r="J9761">
        <f>_xlfn.XLOOKUP(Sales[[#This Row],[ProductKey]], Products!$A:$A, Products!$J:$J)</f>
        <v>1.4923</v>
      </c>
      <c r="K9761">
        <f>_xlfn.XLOOKUP(Sales[[#This Row],[ProductKey]], Products!$A:$A, Products!$K:$K)</f>
        <v>3.99</v>
      </c>
      <c r="L9761" s="1">
        <f>Sales[[#This Row],[ProductPrice]]*Sales[[#This Row],[OrderQuantity]]</f>
        <v>7.98</v>
      </c>
      <c r="M9761" s="1">
        <f>Sales[[#This Row],[OrderQuantity]]</f>
        <v>2</v>
      </c>
      <c r="N9761" s="1">
        <f>1</f>
        <v>1</v>
      </c>
      <c r="O9761" s="1">
        <f>Sales[[#This Row],[TotalSales]]-Sales[[#This Row],[TotalCost]]</f>
        <v>4.9954000000000001</v>
      </c>
      <c r="P9761" s="1">
        <f>Sales[[#This Row],[ProductCost]]*Sales[[#This Row],[OrderQuantity]]</f>
        <v>2.9845999999999999</v>
      </c>
      <c r="Q9761" s="1" t="str">
        <f>VLOOKUP(Sales[[#This Row],[ProductKey]], Products!$A$2:$D$1000, 4, FALSE)</f>
        <v>Road Tire Tube</v>
      </c>
    </row>
    <row r="9762" spans="1:17" x14ac:dyDescent="0.25">
      <c r="A9762" s="2">
        <v>38143</v>
      </c>
      <c r="B9762" s="1" t="s">
        <v>7634</v>
      </c>
      <c r="C9762">
        <v>528</v>
      </c>
      <c r="D9762">
        <v>18881</v>
      </c>
      <c r="E9762">
        <v>1</v>
      </c>
      <c r="F9762">
        <v>3</v>
      </c>
      <c r="G9762">
        <v>2</v>
      </c>
      <c r="H9762" s="2">
        <v>43256</v>
      </c>
      <c r="I9762" t="str">
        <f>VLOOKUP(Sales[[#This Row],[TerritoryKey]], Territories[], 2, FALSE)</f>
        <v>Northwest</v>
      </c>
      <c r="J9762">
        <f>_xlfn.XLOOKUP(Sales[[#This Row],[ProductKey]], Products!$A:$A, Products!$J:$J)</f>
        <v>1.8663000000000001</v>
      </c>
      <c r="K9762">
        <f>_xlfn.XLOOKUP(Sales[[#This Row],[ProductKey]], Products!$A:$A, Products!$K:$K)</f>
        <v>4.99</v>
      </c>
      <c r="L9762" s="1">
        <f>Sales[[#This Row],[ProductPrice]]*Sales[[#This Row],[OrderQuantity]]</f>
        <v>9.98</v>
      </c>
      <c r="M9762" s="1">
        <f>Sales[[#This Row],[OrderQuantity]]</f>
        <v>2</v>
      </c>
      <c r="N9762" s="1">
        <f>1</f>
        <v>1</v>
      </c>
      <c r="O9762" s="1">
        <f>Sales[[#This Row],[TotalSales]]-Sales[[#This Row],[TotalCost]]</f>
        <v>6.2474000000000007</v>
      </c>
      <c r="P9762" s="1">
        <f>Sales[[#This Row],[ProductCost]]*Sales[[#This Row],[OrderQuantity]]</f>
        <v>3.7326000000000001</v>
      </c>
      <c r="Q9762" s="1" t="str">
        <f>VLOOKUP(Sales[[#This Row],[ProductKey]], Products!$A$2:$D$1000, 4, FALSE)</f>
        <v>Mountain Tire Tube</v>
      </c>
    </row>
    <row r="9763" spans="1:17" x14ac:dyDescent="0.25">
      <c r="A9763" s="2">
        <v>37991</v>
      </c>
      <c r="B9763" s="1" t="s">
        <v>7647</v>
      </c>
      <c r="C9763">
        <v>529</v>
      </c>
      <c r="D9763">
        <v>22904</v>
      </c>
      <c r="E9763">
        <v>9</v>
      </c>
      <c r="F9763">
        <v>3</v>
      </c>
      <c r="G9763">
        <v>2</v>
      </c>
      <c r="H9763" s="2">
        <v>43105</v>
      </c>
      <c r="I9763" t="str">
        <f>VLOOKUP(Sales[[#This Row],[TerritoryKey]], Territories[], 2, FALSE)</f>
        <v>Australia</v>
      </c>
      <c r="J9763">
        <f>_xlfn.XLOOKUP(Sales[[#This Row],[ProductKey]], Products!$A:$A, Products!$J:$J)</f>
        <v>1.4923</v>
      </c>
      <c r="K9763">
        <f>_xlfn.XLOOKUP(Sales[[#This Row],[ProductKey]], Products!$A:$A, Products!$K:$K)</f>
        <v>3.99</v>
      </c>
      <c r="L9763" s="1">
        <f>Sales[[#This Row],[ProductPrice]]*Sales[[#This Row],[OrderQuantity]]</f>
        <v>7.98</v>
      </c>
      <c r="M9763" s="1">
        <f>Sales[[#This Row],[OrderQuantity]]</f>
        <v>2</v>
      </c>
      <c r="N9763" s="1">
        <f>1</f>
        <v>1</v>
      </c>
      <c r="O9763" s="1">
        <f>Sales[[#This Row],[TotalSales]]-Sales[[#This Row],[TotalCost]]</f>
        <v>4.9954000000000001</v>
      </c>
      <c r="P9763" s="1">
        <f>Sales[[#This Row],[ProductCost]]*Sales[[#This Row],[OrderQuantity]]</f>
        <v>2.9845999999999999</v>
      </c>
      <c r="Q9763" s="1" t="str">
        <f>VLOOKUP(Sales[[#This Row],[ProductKey]], Products!$A$2:$D$1000, 4, FALSE)</f>
        <v>Road Tire Tube</v>
      </c>
    </row>
    <row r="9764" spans="1:17" x14ac:dyDescent="0.25">
      <c r="A9764" s="2">
        <v>38021</v>
      </c>
      <c r="B9764" s="1" t="s">
        <v>7677</v>
      </c>
      <c r="C9764">
        <v>478</v>
      </c>
      <c r="D9764">
        <v>14838</v>
      </c>
      <c r="E9764">
        <v>8</v>
      </c>
      <c r="F9764">
        <v>3</v>
      </c>
      <c r="G9764">
        <v>2</v>
      </c>
      <c r="H9764" s="2">
        <v>43135</v>
      </c>
      <c r="I9764" t="str">
        <f>VLOOKUP(Sales[[#This Row],[TerritoryKey]], Territories[], 2, FALSE)</f>
        <v>Germany</v>
      </c>
      <c r="J9764">
        <f>_xlfn.XLOOKUP(Sales[[#This Row],[ProductKey]], Products!$A:$A, Products!$J:$J)</f>
        <v>3.7363</v>
      </c>
      <c r="K9764">
        <f>_xlfn.XLOOKUP(Sales[[#This Row],[ProductKey]], Products!$A:$A, Products!$K:$K)</f>
        <v>9.99</v>
      </c>
      <c r="L9764" s="1">
        <f>Sales[[#This Row],[ProductPrice]]*Sales[[#This Row],[OrderQuantity]]</f>
        <v>19.98</v>
      </c>
      <c r="M9764" s="1">
        <f>Sales[[#This Row],[OrderQuantity]]</f>
        <v>2</v>
      </c>
      <c r="N9764" s="1">
        <f>1</f>
        <v>1</v>
      </c>
      <c r="O9764" s="1">
        <f>Sales[[#This Row],[TotalSales]]-Sales[[#This Row],[TotalCost]]</f>
        <v>12.507400000000001</v>
      </c>
      <c r="P9764" s="1">
        <f>Sales[[#This Row],[ProductCost]]*Sales[[#This Row],[OrderQuantity]]</f>
        <v>7.4725999999999999</v>
      </c>
      <c r="Q9764" s="1" t="str">
        <f>VLOOKUP(Sales[[#This Row],[ProductKey]], Products!$A$2:$D$1000, 4, FALSE)</f>
        <v>Mountain Bottle Cage</v>
      </c>
    </row>
    <row r="9765" spans="1:17" x14ac:dyDescent="0.25">
      <c r="A9765" s="2">
        <v>38263</v>
      </c>
      <c r="B9765" s="1" t="s">
        <v>7702</v>
      </c>
      <c r="C9765">
        <v>462</v>
      </c>
      <c r="D9765">
        <v>16686</v>
      </c>
      <c r="E9765">
        <v>9</v>
      </c>
      <c r="F9765">
        <v>3</v>
      </c>
      <c r="G9765">
        <v>2</v>
      </c>
      <c r="H9765" s="2">
        <v>43376</v>
      </c>
      <c r="I9765" t="str">
        <f>VLOOKUP(Sales[[#This Row],[TerritoryKey]], Territories[], 2, FALSE)</f>
        <v>Australia</v>
      </c>
      <c r="J9765">
        <f>_xlfn.XLOOKUP(Sales[[#This Row],[ProductKey]], Products!$A:$A, Products!$J:$J)</f>
        <v>9.7135999999999996</v>
      </c>
      <c r="K9765">
        <f>_xlfn.XLOOKUP(Sales[[#This Row],[ProductKey]], Products!$A:$A, Products!$K:$K)</f>
        <v>23.548100000000002</v>
      </c>
      <c r="L9765" s="1">
        <f>Sales[[#This Row],[ProductPrice]]*Sales[[#This Row],[OrderQuantity]]</f>
        <v>47.096200000000003</v>
      </c>
      <c r="M9765" s="1">
        <f>Sales[[#This Row],[OrderQuantity]]</f>
        <v>2</v>
      </c>
      <c r="N9765" s="1">
        <f>1</f>
        <v>1</v>
      </c>
      <c r="O9765" s="1">
        <f>Sales[[#This Row],[TotalSales]]-Sales[[#This Row],[TotalCost]]</f>
        <v>27.669000000000004</v>
      </c>
      <c r="P9765" s="1">
        <f>Sales[[#This Row],[ProductCost]]*Sales[[#This Row],[OrderQuantity]]</f>
        <v>19.427199999999999</v>
      </c>
      <c r="Q9765" s="1" t="str">
        <f>VLOOKUP(Sales[[#This Row],[ProductKey]], Products!$A$2:$D$1000, 4, FALSE)</f>
        <v>Half-Finger Gloves, S</v>
      </c>
    </row>
    <row r="9766" spans="1:17" x14ac:dyDescent="0.25">
      <c r="A9766" s="2">
        <v>38234</v>
      </c>
      <c r="B9766" s="1" t="s">
        <v>7738</v>
      </c>
      <c r="C9766">
        <v>528</v>
      </c>
      <c r="D9766">
        <v>16496</v>
      </c>
      <c r="E9766">
        <v>9</v>
      </c>
      <c r="F9766">
        <v>3</v>
      </c>
      <c r="G9766">
        <v>2</v>
      </c>
      <c r="H9766" s="2">
        <v>43347</v>
      </c>
      <c r="I9766" t="str">
        <f>VLOOKUP(Sales[[#This Row],[TerritoryKey]], Territories[], 2, FALSE)</f>
        <v>Australia</v>
      </c>
      <c r="J9766">
        <f>_xlfn.XLOOKUP(Sales[[#This Row],[ProductKey]], Products!$A:$A, Products!$J:$J)</f>
        <v>1.8663000000000001</v>
      </c>
      <c r="K9766">
        <f>_xlfn.XLOOKUP(Sales[[#This Row],[ProductKey]], Products!$A:$A, Products!$K:$K)</f>
        <v>4.99</v>
      </c>
      <c r="L9766" s="1">
        <f>Sales[[#This Row],[ProductPrice]]*Sales[[#This Row],[OrderQuantity]]</f>
        <v>9.98</v>
      </c>
      <c r="M9766" s="1">
        <f>Sales[[#This Row],[OrderQuantity]]</f>
        <v>2</v>
      </c>
      <c r="N9766" s="1">
        <f>1</f>
        <v>1</v>
      </c>
      <c r="O9766" s="1">
        <f>Sales[[#This Row],[TotalSales]]-Sales[[#This Row],[TotalCost]]</f>
        <v>6.2474000000000007</v>
      </c>
      <c r="P9766" s="1">
        <f>Sales[[#This Row],[ProductCost]]*Sales[[#This Row],[OrderQuantity]]</f>
        <v>3.7326000000000001</v>
      </c>
      <c r="Q9766" s="1" t="str">
        <f>VLOOKUP(Sales[[#This Row],[ProductKey]], Products!$A$2:$D$1000, 4, FALSE)</f>
        <v>Mountain Tire Tube</v>
      </c>
    </row>
    <row r="9767" spans="1:17" x14ac:dyDescent="0.25">
      <c r="A9767" s="2">
        <v>38325</v>
      </c>
      <c r="B9767" s="1" t="s">
        <v>7757</v>
      </c>
      <c r="C9767">
        <v>482</v>
      </c>
      <c r="D9767">
        <v>14679</v>
      </c>
      <c r="E9767">
        <v>9</v>
      </c>
      <c r="F9767">
        <v>3</v>
      </c>
      <c r="G9767">
        <v>2</v>
      </c>
      <c r="H9767" s="2">
        <v>43438</v>
      </c>
      <c r="I9767" t="str">
        <f>VLOOKUP(Sales[[#This Row],[TerritoryKey]], Territories[], 2, FALSE)</f>
        <v>Australia</v>
      </c>
      <c r="J9767">
        <f>_xlfn.XLOOKUP(Sales[[#This Row],[ProductKey]], Products!$A:$A, Products!$J:$J)</f>
        <v>3.3622999999999998</v>
      </c>
      <c r="K9767">
        <f>_xlfn.XLOOKUP(Sales[[#This Row],[ProductKey]], Products!$A:$A, Products!$K:$K)</f>
        <v>8.99</v>
      </c>
      <c r="L9767" s="1">
        <f>Sales[[#This Row],[ProductPrice]]*Sales[[#This Row],[OrderQuantity]]</f>
        <v>17.98</v>
      </c>
      <c r="M9767" s="1">
        <f>Sales[[#This Row],[OrderQuantity]]</f>
        <v>2</v>
      </c>
      <c r="N9767" s="1">
        <f>1</f>
        <v>1</v>
      </c>
      <c r="O9767" s="1">
        <f>Sales[[#This Row],[TotalSales]]-Sales[[#This Row],[TotalCost]]</f>
        <v>11.255400000000002</v>
      </c>
      <c r="P9767" s="1">
        <f>Sales[[#This Row],[ProductCost]]*Sales[[#This Row],[OrderQuantity]]</f>
        <v>6.7245999999999997</v>
      </c>
      <c r="Q9767" s="1" t="str">
        <f>VLOOKUP(Sales[[#This Row],[ProductKey]], Products!$A$2:$D$1000, 4, FALSE)</f>
        <v>Racing Socks, L</v>
      </c>
    </row>
    <row r="9768" spans="1:17" x14ac:dyDescent="0.25">
      <c r="A9768" s="2">
        <v>38324</v>
      </c>
      <c r="B9768" s="1" t="s">
        <v>7764</v>
      </c>
      <c r="C9768">
        <v>529</v>
      </c>
      <c r="D9768">
        <v>13997</v>
      </c>
      <c r="E9768">
        <v>9</v>
      </c>
      <c r="F9768">
        <v>3</v>
      </c>
      <c r="G9768">
        <v>2</v>
      </c>
      <c r="H9768" s="2">
        <v>43437</v>
      </c>
      <c r="I9768" t="str">
        <f>VLOOKUP(Sales[[#This Row],[TerritoryKey]], Territories[], 2, FALSE)</f>
        <v>Australia</v>
      </c>
      <c r="J9768">
        <f>_xlfn.XLOOKUP(Sales[[#This Row],[ProductKey]], Products!$A:$A, Products!$J:$J)</f>
        <v>1.4923</v>
      </c>
      <c r="K9768">
        <f>_xlfn.XLOOKUP(Sales[[#This Row],[ProductKey]], Products!$A:$A, Products!$K:$K)</f>
        <v>3.99</v>
      </c>
      <c r="L9768" s="1">
        <f>Sales[[#This Row],[ProductPrice]]*Sales[[#This Row],[OrderQuantity]]</f>
        <v>7.98</v>
      </c>
      <c r="M9768" s="1">
        <f>Sales[[#This Row],[OrderQuantity]]</f>
        <v>2</v>
      </c>
      <c r="N9768" s="1">
        <f>1</f>
        <v>1</v>
      </c>
      <c r="O9768" s="1">
        <f>Sales[[#This Row],[TotalSales]]-Sales[[#This Row],[TotalCost]]</f>
        <v>4.9954000000000001</v>
      </c>
      <c r="P9768" s="1">
        <f>Sales[[#This Row],[ProductCost]]*Sales[[#This Row],[OrderQuantity]]</f>
        <v>2.9845999999999999</v>
      </c>
      <c r="Q9768" s="1" t="str">
        <f>VLOOKUP(Sales[[#This Row],[ProductKey]], Products!$A$2:$D$1000, 4, FALSE)</f>
        <v>Road Tire Tube</v>
      </c>
    </row>
    <row r="9769" spans="1:17" x14ac:dyDescent="0.25">
      <c r="A9769" s="2">
        <v>38022</v>
      </c>
      <c r="B9769" s="1" t="s">
        <v>7782</v>
      </c>
      <c r="C9769">
        <v>528</v>
      </c>
      <c r="D9769">
        <v>18831</v>
      </c>
      <c r="E9769">
        <v>4</v>
      </c>
      <c r="F9769">
        <v>3</v>
      </c>
      <c r="G9769">
        <v>2</v>
      </c>
      <c r="H9769" s="2">
        <v>43136</v>
      </c>
      <c r="I9769" t="str">
        <f>VLOOKUP(Sales[[#This Row],[TerritoryKey]], Territories[], 2, FALSE)</f>
        <v>Southwest</v>
      </c>
      <c r="J9769">
        <f>_xlfn.XLOOKUP(Sales[[#This Row],[ProductKey]], Products!$A:$A, Products!$J:$J)</f>
        <v>1.8663000000000001</v>
      </c>
      <c r="K9769">
        <f>_xlfn.XLOOKUP(Sales[[#This Row],[ProductKey]], Products!$A:$A, Products!$K:$K)</f>
        <v>4.99</v>
      </c>
      <c r="L9769" s="1">
        <f>Sales[[#This Row],[ProductPrice]]*Sales[[#This Row],[OrderQuantity]]</f>
        <v>9.98</v>
      </c>
      <c r="M9769" s="1">
        <f>Sales[[#This Row],[OrderQuantity]]</f>
        <v>2</v>
      </c>
      <c r="N9769" s="1">
        <f>1</f>
        <v>1</v>
      </c>
      <c r="O9769" s="1">
        <f>Sales[[#This Row],[TotalSales]]-Sales[[#This Row],[TotalCost]]</f>
        <v>6.2474000000000007</v>
      </c>
      <c r="P9769" s="1">
        <f>Sales[[#This Row],[ProductCost]]*Sales[[#This Row],[OrderQuantity]]</f>
        <v>3.7326000000000001</v>
      </c>
      <c r="Q9769" s="1" t="str">
        <f>VLOOKUP(Sales[[#This Row],[ProductKey]], Products!$A$2:$D$1000, 4, FALSE)</f>
        <v>Mountain Tire Tube</v>
      </c>
    </row>
    <row r="9770" spans="1:17" x14ac:dyDescent="0.25">
      <c r="A9770" s="2">
        <v>38204</v>
      </c>
      <c r="B9770" s="1" t="s">
        <v>7819</v>
      </c>
      <c r="C9770">
        <v>462</v>
      </c>
      <c r="D9770">
        <v>13635</v>
      </c>
      <c r="E9770">
        <v>9</v>
      </c>
      <c r="F9770">
        <v>3</v>
      </c>
      <c r="G9770">
        <v>2</v>
      </c>
      <c r="H9770" s="2">
        <v>43317</v>
      </c>
      <c r="I9770" t="str">
        <f>VLOOKUP(Sales[[#This Row],[TerritoryKey]], Territories[], 2, FALSE)</f>
        <v>Australia</v>
      </c>
      <c r="J9770">
        <f>_xlfn.XLOOKUP(Sales[[#This Row],[ProductKey]], Products!$A:$A, Products!$J:$J)</f>
        <v>9.7135999999999996</v>
      </c>
      <c r="K9770">
        <f>_xlfn.XLOOKUP(Sales[[#This Row],[ProductKey]], Products!$A:$A, Products!$K:$K)</f>
        <v>23.548100000000002</v>
      </c>
      <c r="L9770" s="1">
        <f>Sales[[#This Row],[ProductPrice]]*Sales[[#This Row],[OrderQuantity]]</f>
        <v>47.096200000000003</v>
      </c>
      <c r="M9770" s="1">
        <f>Sales[[#This Row],[OrderQuantity]]</f>
        <v>2</v>
      </c>
      <c r="N9770" s="1">
        <f>1</f>
        <v>1</v>
      </c>
      <c r="O9770" s="1">
        <f>Sales[[#This Row],[TotalSales]]-Sales[[#This Row],[TotalCost]]</f>
        <v>27.669000000000004</v>
      </c>
      <c r="P9770" s="1">
        <f>Sales[[#This Row],[ProductCost]]*Sales[[#This Row],[OrderQuantity]]</f>
        <v>19.427199999999999</v>
      </c>
      <c r="Q9770" s="1" t="str">
        <f>VLOOKUP(Sales[[#This Row],[ProductKey]], Products!$A$2:$D$1000, 4, FALSE)</f>
        <v>Half-Finger Gloves, S</v>
      </c>
    </row>
    <row r="9771" spans="1:17" x14ac:dyDescent="0.25">
      <c r="A9771" s="2">
        <v>38082</v>
      </c>
      <c r="B9771" s="1" t="s">
        <v>7833</v>
      </c>
      <c r="C9771">
        <v>478</v>
      </c>
      <c r="D9771">
        <v>18539</v>
      </c>
      <c r="E9771">
        <v>4</v>
      </c>
      <c r="F9771">
        <v>3</v>
      </c>
      <c r="G9771">
        <v>2</v>
      </c>
      <c r="H9771" s="2">
        <v>43195</v>
      </c>
      <c r="I9771" t="str">
        <f>VLOOKUP(Sales[[#This Row],[TerritoryKey]], Territories[], 2, FALSE)</f>
        <v>Southwest</v>
      </c>
      <c r="J9771">
        <f>_xlfn.XLOOKUP(Sales[[#This Row],[ProductKey]], Products!$A:$A, Products!$J:$J)</f>
        <v>3.7363</v>
      </c>
      <c r="K9771">
        <f>_xlfn.XLOOKUP(Sales[[#This Row],[ProductKey]], Products!$A:$A, Products!$K:$K)</f>
        <v>9.99</v>
      </c>
      <c r="L9771" s="1">
        <f>Sales[[#This Row],[ProductPrice]]*Sales[[#This Row],[OrderQuantity]]</f>
        <v>19.98</v>
      </c>
      <c r="M9771" s="1">
        <f>Sales[[#This Row],[OrderQuantity]]</f>
        <v>2</v>
      </c>
      <c r="N9771" s="1">
        <f>1</f>
        <v>1</v>
      </c>
      <c r="O9771" s="1">
        <f>Sales[[#This Row],[TotalSales]]-Sales[[#This Row],[TotalCost]]</f>
        <v>12.507400000000001</v>
      </c>
      <c r="P9771" s="1">
        <f>Sales[[#This Row],[ProductCost]]*Sales[[#This Row],[OrderQuantity]]</f>
        <v>7.4725999999999999</v>
      </c>
      <c r="Q9771" s="1" t="str">
        <f>VLOOKUP(Sales[[#This Row],[ProductKey]], Products!$A$2:$D$1000, 4, FALSE)</f>
        <v>Mountain Bottle Cage</v>
      </c>
    </row>
    <row r="9772" spans="1:17" x14ac:dyDescent="0.25">
      <c r="A9772" s="2">
        <v>38141</v>
      </c>
      <c r="B9772" s="1" t="s">
        <v>7836</v>
      </c>
      <c r="C9772">
        <v>529</v>
      </c>
      <c r="D9772">
        <v>19276</v>
      </c>
      <c r="E9772">
        <v>7</v>
      </c>
      <c r="F9772">
        <v>3</v>
      </c>
      <c r="G9772">
        <v>2</v>
      </c>
      <c r="H9772" s="2">
        <v>43254</v>
      </c>
      <c r="I9772" t="str">
        <f>VLOOKUP(Sales[[#This Row],[TerritoryKey]], Territories[], 2, FALSE)</f>
        <v>France</v>
      </c>
      <c r="J9772">
        <f>_xlfn.XLOOKUP(Sales[[#This Row],[ProductKey]], Products!$A:$A, Products!$J:$J)</f>
        <v>1.4923</v>
      </c>
      <c r="K9772">
        <f>_xlfn.XLOOKUP(Sales[[#This Row],[ProductKey]], Products!$A:$A, Products!$K:$K)</f>
        <v>3.99</v>
      </c>
      <c r="L9772" s="1">
        <f>Sales[[#This Row],[ProductPrice]]*Sales[[#This Row],[OrderQuantity]]</f>
        <v>7.98</v>
      </c>
      <c r="M9772" s="1">
        <f>Sales[[#This Row],[OrderQuantity]]</f>
        <v>2</v>
      </c>
      <c r="N9772" s="1">
        <f>1</f>
        <v>1</v>
      </c>
      <c r="O9772" s="1">
        <f>Sales[[#This Row],[TotalSales]]-Sales[[#This Row],[TotalCost]]</f>
        <v>4.9954000000000001</v>
      </c>
      <c r="P9772" s="1">
        <f>Sales[[#This Row],[ProductCost]]*Sales[[#This Row],[OrderQuantity]]</f>
        <v>2.9845999999999999</v>
      </c>
      <c r="Q9772" s="1" t="str">
        <f>VLOOKUP(Sales[[#This Row],[ProductKey]], Products!$A$2:$D$1000, 4, FALSE)</f>
        <v>Road Tire Tube</v>
      </c>
    </row>
    <row r="9773" spans="1:17" x14ac:dyDescent="0.25">
      <c r="A9773" s="2">
        <v>38236</v>
      </c>
      <c r="B9773" s="1" t="s">
        <v>7839</v>
      </c>
      <c r="C9773">
        <v>485</v>
      </c>
      <c r="D9773">
        <v>13728</v>
      </c>
      <c r="E9773">
        <v>4</v>
      </c>
      <c r="F9773">
        <v>3</v>
      </c>
      <c r="G9773">
        <v>2</v>
      </c>
      <c r="H9773" s="2">
        <v>43349</v>
      </c>
      <c r="I9773" t="str">
        <f>VLOOKUP(Sales[[#This Row],[TerritoryKey]], Territories[], 2, FALSE)</f>
        <v>Southwest</v>
      </c>
      <c r="J9773">
        <f>_xlfn.XLOOKUP(Sales[[#This Row],[ProductKey]], Products!$A:$A, Products!$J:$J)</f>
        <v>8.2204999999999995</v>
      </c>
      <c r="K9773">
        <f>_xlfn.XLOOKUP(Sales[[#This Row],[ProductKey]], Products!$A:$A, Products!$K:$K)</f>
        <v>21.98</v>
      </c>
      <c r="L9773" s="1">
        <f>Sales[[#This Row],[ProductPrice]]*Sales[[#This Row],[OrderQuantity]]</f>
        <v>43.96</v>
      </c>
      <c r="M9773" s="1">
        <f>Sales[[#This Row],[OrderQuantity]]</f>
        <v>2</v>
      </c>
      <c r="N9773" s="1">
        <f>1</f>
        <v>1</v>
      </c>
      <c r="O9773" s="1">
        <f>Sales[[#This Row],[TotalSales]]-Sales[[#This Row],[TotalCost]]</f>
        <v>27.519000000000002</v>
      </c>
      <c r="P9773" s="1">
        <f>Sales[[#This Row],[ProductCost]]*Sales[[#This Row],[OrderQuantity]]</f>
        <v>16.440999999999999</v>
      </c>
      <c r="Q9773" s="1" t="str">
        <f>VLOOKUP(Sales[[#This Row],[ProductKey]], Products!$A$2:$D$1000, 4, FALSE)</f>
        <v>Fender Set - Mountain</v>
      </c>
    </row>
    <row r="9774" spans="1:17" x14ac:dyDescent="0.25">
      <c r="A9774" s="2">
        <v>38142</v>
      </c>
      <c r="B9774" s="1" t="s">
        <v>7870</v>
      </c>
      <c r="C9774">
        <v>536</v>
      </c>
      <c r="D9774">
        <v>15475</v>
      </c>
      <c r="E9774">
        <v>4</v>
      </c>
      <c r="F9774">
        <v>3</v>
      </c>
      <c r="G9774">
        <v>2</v>
      </c>
      <c r="H9774" s="2">
        <v>43255</v>
      </c>
      <c r="I9774" t="str">
        <f>VLOOKUP(Sales[[#This Row],[TerritoryKey]], Territories[], 2, FALSE)</f>
        <v>Southwest</v>
      </c>
      <c r="J9774">
        <f>_xlfn.XLOOKUP(Sales[[#This Row],[ProductKey]], Products!$A:$A, Products!$J:$J)</f>
        <v>11.2163</v>
      </c>
      <c r="K9774">
        <f>_xlfn.XLOOKUP(Sales[[#This Row],[ProductKey]], Products!$A:$A, Products!$K:$K)</f>
        <v>29.99</v>
      </c>
      <c r="L9774" s="1">
        <f>Sales[[#This Row],[ProductPrice]]*Sales[[#This Row],[OrderQuantity]]</f>
        <v>59.98</v>
      </c>
      <c r="M9774" s="1">
        <f>Sales[[#This Row],[OrderQuantity]]</f>
        <v>2</v>
      </c>
      <c r="N9774" s="1">
        <f>1</f>
        <v>1</v>
      </c>
      <c r="O9774" s="1">
        <f>Sales[[#This Row],[TotalSales]]-Sales[[#This Row],[TotalCost]]</f>
        <v>37.547399999999996</v>
      </c>
      <c r="P9774" s="1">
        <f>Sales[[#This Row],[ProductCost]]*Sales[[#This Row],[OrderQuantity]]</f>
        <v>22.432600000000001</v>
      </c>
      <c r="Q9774" s="1" t="str">
        <f>VLOOKUP(Sales[[#This Row],[ProductKey]], Products!$A$2:$D$1000, 4, FALSE)</f>
        <v>ML Mountain Tire</v>
      </c>
    </row>
    <row r="9775" spans="1:17" x14ac:dyDescent="0.25">
      <c r="A9775" s="2">
        <v>38234</v>
      </c>
      <c r="B9775" s="1" t="s">
        <v>7885</v>
      </c>
      <c r="C9775">
        <v>485</v>
      </c>
      <c r="D9775">
        <v>21992</v>
      </c>
      <c r="E9775">
        <v>9</v>
      </c>
      <c r="F9775">
        <v>3</v>
      </c>
      <c r="G9775">
        <v>2</v>
      </c>
      <c r="H9775" s="2">
        <v>43347</v>
      </c>
      <c r="I9775" t="str">
        <f>VLOOKUP(Sales[[#This Row],[TerritoryKey]], Territories[], 2, FALSE)</f>
        <v>Australia</v>
      </c>
      <c r="J9775">
        <f>_xlfn.XLOOKUP(Sales[[#This Row],[ProductKey]], Products!$A:$A, Products!$J:$J)</f>
        <v>8.2204999999999995</v>
      </c>
      <c r="K9775">
        <f>_xlfn.XLOOKUP(Sales[[#This Row],[ProductKey]], Products!$A:$A, Products!$K:$K)</f>
        <v>21.98</v>
      </c>
      <c r="L9775" s="1">
        <f>Sales[[#This Row],[ProductPrice]]*Sales[[#This Row],[OrderQuantity]]</f>
        <v>43.96</v>
      </c>
      <c r="M9775" s="1">
        <f>Sales[[#This Row],[OrderQuantity]]</f>
        <v>2</v>
      </c>
      <c r="N9775" s="1">
        <f>1</f>
        <v>1</v>
      </c>
      <c r="O9775" s="1">
        <f>Sales[[#This Row],[TotalSales]]-Sales[[#This Row],[TotalCost]]</f>
        <v>27.519000000000002</v>
      </c>
      <c r="P9775" s="1">
        <f>Sales[[#This Row],[ProductCost]]*Sales[[#This Row],[OrderQuantity]]</f>
        <v>16.440999999999999</v>
      </c>
      <c r="Q9775" s="1" t="str">
        <f>VLOOKUP(Sales[[#This Row],[ProductKey]], Products!$A$2:$D$1000, 4, FALSE)</f>
        <v>Fender Set - Mountain</v>
      </c>
    </row>
    <row r="9776" spans="1:17" x14ac:dyDescent="0.25">
      <c r="A9776" s="2">
        <v>38142</v>
      </c>
      <c r="B9776" s="1" t="s">
        <v>7894</v>
      </c>
      <c r="C9776">
        <v>466</v>
      </c>
      <c r="D9776">
        <v>23513</v>
      </c>
      <c r="E9776">
        <v>6</v>
      </c>
      <c r="F9776">
        <v>3</v>
      </c>
      <c r="G9776">
        <v>2</v>
      </c>
      <c r="H9776" s="2">
        <v>43255</v>
      </c>
      <c r="I9776" t="str">
        <f>VLOOKUP(Sales[[#This Row],[TerritoryKey]], Territories[], 2, FALSE)</f>
        <v>Canada</v>
      </c>
      <c r="J9776">
        <f>_xlfn.XLOOKUP(Sales[[#This Row],[ProductKey]], Products!$A:$A, Products!$J:$J)</f>
        <v>9.7135999999999996</v>
      </c>
      <c r="K9776">
        <f>_xlfn.XLOOKUP(Sales[[#This Row],[ProductKey]], Products!$A:$A, Products!$K:$K)</f>
        <v>23.548100000000002</v>
      </c>
      <c r="L9776" s="1">
        <f>Sales[[#This Row],[ProductPrice]]*Sales[[#This Row],[OrderQuantity]]</f>
        <v>47.096200000000003</v>
      </c>
      <c r="M9776" s="1">
        <f>Sales[[#This Row],[OrderQuantity]]</f>
        <v>2</v>
      </c>
      <c r="N9776" s="1">
        <f>1</f>
        <v>1</v>
      </c>
      <c r="O9776" s="1">
        <f>Sales[[#This Row],[TotalSales]]-Sales[[#This Row],[TotalCost]]</f>
        <v>27.669000000000004</v>
      </c>
      <c r="P9776" s="1">
        <f>Sales[[#This Row],[ProductCost]]*Sales[[#This Row],[OrderQuantity]]</f>
        <v>19.427199999999999</v>
      </c>
      <c r="Q9776" s="1" t="str">
        <f>VLOOKUP(Sales[[#This Row],[ProductKey]], Products!$A$2:$D$1000, 4, FALSE)</f>
        <v>Half-Finger Gloves, L</v>
      </c>
    </row>
    <row r="9777" spans="1:17" x14ac:dyDescent="0.25">
      <c r="A9777" s="2">
        <v>37875</v>
      </c>
      <c r="B9777" s="1" t="s">
        <v>24</v>
      </c>
      <c r="C9777">
        <v>223</v>
      </c>
      <c r="D9777">
        <v>15050</v>
      </c>
      <c r="E9777">
        <v>8</v>
      </c>
      <c r="F9777">
        <v>3</v>
      </c>
      <c r="G9777">
        <v>2</v>
      </c>
      <c r="H9777" s="2">
        <v>42989</v>
      </c>
      <c r="I9777" t="str">
        <f>VLOOKUP(Sales[[#This Row],[TerritoryKey]], Territories[], 2, FALSE)</f>
        <v>Germany</v>
      </c>
      <c r="J9777">
        <f>_xlfn.XLOOKUP(Sales[[#This Row],[ProductKey]], Products!$A:$A, Products!$J:$J)</f>
        <v>5.7051999999999996</v>
      </c>
      <c r="K9777">
        <f>_xlfn.XLOOKUP(Sales[[#This Row],[ProductKey]], Products!$A:$A, Products!$K:$K)</f>
        <v>8.6441999999999997</v>
      </c>
      <c r="L9777" s="1">
        <f>Sales[[#This Row],[ProductPrice]]*Sales[[#This Row],[OrderQuantity]]</f>
        <v>17.288399999999999</v>
      </c>
      <c r="M9777" s="1">
        <f>Sales[[#This Row],[OrderQuantity]]</f>
        <v>2</v>
      </c>
      <c r="N9777" s="1">
        <f>1</f>
        <v>1</v>
      </c>
      <c r="O9777" s="1">
        <f>Sales[[#This Row],[TotalSales]]-Sales[[#This Row],[TotalCost]]</f>
        <v>5.8780000000000001</v>
      </c>
      <c r="P9777" s="1">
        <f>Sales[[#This Row],[ProductCost]]*Sales[[#This Row],[OrderQuantity]]</f>
        <v>11.410399999999999</v>
      </c>
      <c r="Q9777" s="1" t="str">
        <f>VLOOKUP(Sales[[#This Row],[ProductKey]], Products!$A$2:$D$1000, 4, FALSE)</f>
        <v>AWC Logo Cap</v>
      </c>
    </row>
    <row r="9778" spans="1:17" x14ac:dyDescent="0.25">
      <c r="A9778" s="2">
        <v>37875</v>
      </c>
      <c r="B9778" s="1" t="s">
        <v>232</v>
      </c>
      <c r="C9778">
        <v>223</v>
      </c>
      <c r="D9778">
        <v>17143</v>
      </c>
      <c r="E9778">
        <v>6</v>
      </c>
      <c r="F9778">
        <v>3</v>
      </c>
      <c r="G9778">
        <v>2</v>
      </c>
      <c r="H9778" s="2">
        <v>42989</v>
      </c>
      <c r="I9778" t="str">
        <f>VLOOKUP(Sales[[#This Row],[TerritoryKey]], Territories[], 2, FALSE)</f>
        <v>Canada</v>
      </c>
      <c r="J9778">
        <f>_xlfn.XLOOKUP(Sales[[#This Row],[ProductKey]], Products!$A:$A, Products!$J:$J)</f>
        <v>5.7051999999999996</v>
      </c>
      <c r="K9778">
        <f>_xlfn.XLOOKUP(Sales[[#This Row],[ProductKey]], Products!$A:$A, Products!$K:$K)</f>
        <v>8.6441999999999997</v>
      </c>
      <c r="L9778" s="1">
        <f>Sales[[#This Row],[ProductPrice]]*Sales[[#This Row],[OrderQuantity]]</f>
        <v>17.288399999999999</v>
      </c>
      <c r="M9778" s="1">
        <f>Sales[[#This Row],[OrderQuantity]]</f>
        <v>2</v>
      </c>
      <c r="N9778" s="1">
        <f>1</f>
        <v>1</v>
      </c>
      <c r="O9778" s="1">
        <f>Sales[[#This Row],[TotalSales]]-Sales[[#This Row],[TotalCost]]</f>
        <v>5.8780000000000001</v>
      </c>
      <c r="P9778" s="1">
        <f>Sales[[#This Row],[ProductCost]]*Sales[[#This Row],[OrderQuantity]]</f>
        <v>11.410399999999999</v>
      </c>
      <c r="Q9778" s="1" t="str">
        <f>VLOOKUP(Sales[[#This Row],[ProductKey]], Products!$A$2:$D$1000, 4, FALSE)</f>
        <v>AWC Logo Cap</v>
      </c>
    </row>
    <row r="9779" spans="1:17" x14ac:dyDescent="0.25">
      <c r="A9779" s="2">
        <v>37843</v>
      </c>
      <c r="B9779" s="1" t="s">
        <v>251</v>
      </c>
      <c r="C9779">
        <v>223</v>
      </c>
      <c r="D9779">
        <v>22553</v>
      </c>
      <c r="E9779">
        <v>10</v>
      </c>
      <c r="F9779">
        <v>3</v>
      </c>
      <c r="G9779">
        <v>2</v>
      </c>
      <c r="H9779" s="2">
        <v>42957</v>
      </c>
      <c r="I9779" t="str">
        <f>VLOOKUP(Sales[[#This Row],[TerritoryKey]], Territories[], 2, FALSE)</f>
        <v>United Kingdom</v>
      </c>
      <c r="J9779">
        <f>_xlfn.XLOOKUP(Sales[[#This Row],[ProductKey]], Products!$A:$A, Products!$J:$J)</f>
        <v>5.7051999999999996</v>
      </c>
      <c r="K9779">
        <f>_xlfn.XLOOKUP(Sales[[#This Row],[ProductKey]], Products!$A:$A, Products!$K:$K)</f>
        <v>8.6441999999999997</v>
      </c>
      <c r="L9779" s="1">
        <f>Sales[[#This Row],[ProductPrice]]*Sales[[#This Row],[OrderQuantity]]</f>
        <v>17.288399999999999</v>
      </c>
      <c r="M9779" s="1">
        <f>Sales[[#This Row],[OrderQuantity]]</f>
        <v>2</v>
      </c>
      <c r="N9779" s="1">
        <f>1</f>
        <v>1</v>
      </c>
      <c r="O9779" s="1">
        <f>Sales[[#This Row],[TotalSales]]-Sales[[#This Row],[TotalCost]]</f>
        <v>5.8780000000000001</v>
      </c>
      <c r="P9779" s="1">
        <f>Sales[[#This Row],[ProductCost]]*Sales[[#This Row],[OrderQuantity]]</f>
        <v>11.410399999999999</v>
      </c>
      <c r="Q9779" s="1" t="str">
        <f>VLOOKUP(Sales[[#This Row],[ProductKey]], Products!$A$2:$D$1000, 4, FALSE)</f>
        <v>AWC Logo Cap</v>
      </c>
    </row>
    <row r="9780" spans="1:17" x14ac:dyDescent="0.25">
      <c r="A9780" s="2">
        <v>37692</v>
      </c>
      <c r="B9780" s="1" t="s">
        <v>392</v>
      </c>
      <c r="C9780">
        <v>223</v>
      </c>
      <c r="D9780">
        <v>22302</v>
      </c>
      <c r="E9780">
        <v>10</v>
      </c>
      <c r="F9780">
        <v>3</v>
      </c>
      <c r="G9780">
        <v>2</v>
      </c>
      <c r="H9780" s="2">
        <v>42806</v>
      </c>
      <c r="I9780" t="str">
        <f>VLOOKUP(Sales[[#This Row],[TerritoryKey]], Territories[], 2, FALSE)</f>
        <v>United Kingdom</v>
      </c>
      <c r="J9780">
        <f>_xlfn.XLOOKUP(Sales[[#This Row],[ProductKey]], Products!$A:$A, Products!$J:$J)</f>
        <v>5.7051999999999996</v>
      </c>
      <c r="K9780">
        <f>_xlfn.XLOOKUP(Sales[[#This Row],[ProductKey]], Products!$A:$A, Products!$K:$K)</f>
        <v>8.6441999999999997</v>
      </c>
      <c r="L9780" s="1">
        <f>Sales[[#This Row],[ProductPrice]]*Sales[[#This Row],[OrderQuantity]]</f>
        <v>17.288399999999999</v>
      </c>
      <c r="M9780" s="1">
        <f>Sales[[#This Row],[OrderQuantity]]</f>
        <v>2</v>
      </c>
      <c r="N9780" s="1">
        <f>1</f>
        <v>1</v>
      </c>
      <c r="O9780" s="1">
        <f>Sales[[#This Row],[TotalSales]]-Sales[[#This Row],[TotalCost]]</f>
        <v>5.8780000000000001</v>
      </c>
      <c r="P9780" s="1">
        <f>Sales[[#This Row],[ProductCost]]*Sales[[#This Row],[OrderQuantity]]</f>
        <v>11.410399999999999</v>
      </c>
      <c r="Q9780" s="1" t="str">
        <f>VLOOKUP(Sales[[#This Row],[ProductKey]], Products!$A$2:$D$1000, 4, FALSE)</f>
        <v>AWC Logo Cap</v>
      </c>
    </row>
    <row r="9781" spans="1:17" x14ac:dyDescent="0.25">
      <c r="A9781" s="2">
        <v>37722</v>
      </c>
      <c r="B9781" s="1" t="s">
        <v>437</v>
      </c>
      <c r="C9781">
        <v>223</v>
      </c>
      <c r="D9781">
        <v>25758</v>
      </c>
      <c r="E9781">
        <v>8</v>
      </c>
      <c r="F9781">
        <v>3</v>
      </c>
      <c r="G9781">
        <v>2</v>
      </c>
      <c r="H9781" s="2">
        <v>42836</v>
      </c>
      <c r="I9781" t="str">
        <f>VLOOKUP(Sales[[#This Row],[TerritoryKey]], Territories[], 2, FALSE)</f>
        <v>Germany</v>
      </c>
      <c r="J9781">
        <f>_xlfn.XLOOKUP(Sales[[#This Row],[ProductKey]], Products!$A:$A, Products!$J:$J)</f>
        <v>5.7051999999999996</v>
      </c>
      <c r="K9781">
        <f>_xlfn.XLOOKUP(Sales[[#This Row],[ProductKey]], Products!$A:$A, Products!$K:$K)</f>
        <v>8.6441999999999997</v>
      </c>
      <c r="L9781" s="1">
        <f>Sales[[#This Row],[ProductPrice]]*Sales[[#This Row],[OrderQuantity]]</f>
        <v>17.288399999999999</v>
      </c>
      <c r="M9781" s="1">
        <f>Sales[[#This Row],[OrderQuantity]]</f>
        <v>2</v>
      </c>
      <c r="N9781" s="1">
        <f>1</f>
        <v>1</v>
      </c>
      <c r="O9781" s="1">
        <f>Sales[[#This Row],[TotalSales]]-Sales[[#This Row],[TotalCost]]</f>
        <v>5.8780000000000001</v>
      </c>
      <c r="P9781" s="1">
        <f>Sales[[#This Row],[ProductCost]]*Sales[[#This Row],[OrderQuantity]]</f>
        <v>11.410399999999999</v>
      </c>
      <c r="Q9781" s="1" t="str">
        <f>VLOOKUP(Sales[[#This Row],[ProductKey]], Products!$A$2:$D$1000, 4, FALSE)</f>
        <v>AWC Logo Cap</v>
      </c>
    </row>
    <row r="9782" spans="1:17" x14ac:dyDescent="0.25">
      <c r="A9782" s="2">
        <v>37633</v>
      </c>
      <c r="B9782" s="1" t="s">
        <v>487</v>
      </c>
      <c r="C9782">
        <v>223</v>
      </c>
      <c r="D9782">
        <v>16584</v>
      </c>
      <c r="E9782">
        <v>10</v>
      </c>
      <c r="F9782">
        <v>3</v>
      </c>
      <c r="G9782">
        <v>2</v>
      </c>
      <c r="H9782" s="2">
        <v>42747</v>
      </c>
      <c r="I9782" t="str">
        <f>VLOOKUP(Sales[[#This Row],[TerritoryKey]], Territories[], 2, FALSE)</f>
        <v>United Kingdom</v>
      </c>
      <c r="J9782">
        <f>_xlfn.XLOOKUP(Sales[[#This Row],[ProductKey]], Products!$A:$A, Products!$J:$J)</f>
        <v>5.7051999999999996</v>
      </c>
      <c r="K9782">
        <f>_xlfn.XLOOKUP(Sales[[#This Row],[ProductKey]], Products!$A:$A, Products!$K:$K)</f>
        <v>8.6441999999999997</v>
      </c>
      <c r="L9782" s="1">
        <f>Sales[[#This Row],[ProductPrice]]*Sales[[#This Row],[OrderQuantity]]</f>
        <v>17.288399999999999</v>
      </c>
      <c r="M9782" s="1">
        <f>Sales[[#This Row],[OrderQuantity]]</f>
        <v>2</v>
      </c>
      <c r="N9782" s="1">
        <f>1</f>
        <v>1</v>
      </c>
      <c r="O9782" s="1">
        <f>Sales[[#This Row],[TotalSales]]-Sales[[#This Row],[TotalCost]]</f>
        <v>5.8780000000000001</v>
      </c>
      <c r="P9782" s="1">
        <f>Sales[[#This Row],[ProductCost]]*Sales[[#This Row],[OrderQuantity]]</f>
        <v>11.410399999999999</v>
      </c>
      <c r="Q9782" s="1" t="str">
        <f>VLOOKUP(Sales[[#This Row],[ProductKey]], Products!$A$2:$D$1000, 4, FALSE)</f>
        <v>AWC Logo Cap</v>
      </c>
    </row>
    <row r="9783" spans="1:17" x14ac:dyDescent="0.25">
      <c r="A9783" s="2">
        <v>37723</v>
      </c>
      <c r="B9783" s="1" t="s">
        <v>554</v>
      </c>
      <c r="C9783">
        <v>223</v>
      </c>
      <c r="D9783">
        <v>17873</v>
      </c>
      <c r="E9783">
        <v>8</v>
      </c>
      <c r="F9783">
        <v>3</v>
      </c>
      <c r="G9783">
        <v>2</v>
      </c>
      <c r="H9783" s="2">
        <v>42837</v>
      </c>
      <c r="I9783" t="str">
        <f>VLOOKUP(Sales[[#This Row],[TerritoryKey]], Territories[], 2, FALSE)</f>
        <v>Germany</v>
      </c>
      <c r="J9783">
        <f>_xlfn.XLOOKUP(Sales[[#This Row],[ProductKey]], Products!$A:$A, Products!$J:$J)</f>
        <v>5.7051999999999996</v>
      </c>
      <c r="K9783">
        <f>_xlfn.XLOOKUP(Sales[[#This Row],[ProductKey]], Products!$A:$A, Products!$K:$K)</f>
        <v>8.6441999999999997</v>
      </c>
      <c r="L9783" s="1">
        <f>Sales[[#This Row],[ProductPrice]]*Sales[[#This Row],[OrderQuantity]]</f>
        <v>17.288399999999999</v>
      </c>
      <c r="M9783" s="1">
        <f>Sales[[#This Row],[OrderQuantity]]</f>
        <v>2</v>
      </c>
      <c r="N9783" s="1">
        <f>1</f>
        <v>1</v>
      </c>
      <c r="O9783" s="1">
        <f>Sales[[#This Row],[TotalSales]]-Sales[[#This Row],[TotalCost]]</f>
        <v>5.8780000000000001</v>
      </c>
      <c r="P9783" s="1">
        <f>Sales[[#This Row],[ProductCost]]*Sales[[#This Row],[OrderQuantity]]</f>
        <v>11.410399999999999</v>
      </c>
      <c r="Q9783" s="1" t="str">
        <f>VLOOKUP(Sales[[#This Row],[ProductKey]], Products!$A$2:$D$1000, 4, FALSE)</f>
        <v>AWC Logo Cap</v>
      </c>
    </row>
    <row r="9784" spans="1:17" x14ac:dyDescent="0.25">
      <c r="A9784" s="2">
        <v>37631</v>
      </c>
      <c r="B9784" s="1" t="s">
        <v>673</v>
      </c>
      <c r="C9784">
        <v>223</v>
      </c>
      <c r="D9784">
        <v>27809</v>
      </c>
      <c r="E9784">
        <v>8</v>
      </c>
      <c r="F9784">
        <v>3</v>
      </c>
      <c r="G9784">
        <v>2</v>
      </c>
      <c r="H9784" s="2">
        <v>42745</v>
      </c>
      <c r="I9784" t="str">
        <f>VLOOKUP(Sales[[#This Row],[TerritoryKey]], Territories[], 2, FALSE)</f>
        <v>Germany</v>
      </c>
      <c r="J9784">
        <f>_xlfn.XLOOKUP(Sales[[#This Row],[ProductKey]], Products!$A:$A, Products!$J:$J)</f>
        <v>5.7051999999999996</v>
      </c>
      <c r="K9784">
        <f>_xlfn.XLOOKUP(Sales[[#This Row],[ProductKey]], Products!$A:$A, Products!$K:$K)</f>
        <v>8.6441999999999997</v>
      </c>
      <c r="L9784" s="1">
        <f>Sales[[#This Row],[ProductPrice]]*Sales[[#This Row],[OrderQuantity]]</f>
        <v>17.288399999999999</v>
      </c>
      <c r="M9784" s="1">
        <f>Sales[[#This Row],[OrderQuantity]]</f>
        <v>2</v>
      </c>
      <c r="N9784" s="1">
        <f>1</f>
        <v>1</v>
      </c>
      <c r="O9784" s="1">
        <f>Sales[[#This Row],[TotalSales]]-Sales[[#This Row],[TotalCost]]</f>
        <v>5.8780000000000001</v>
      </c>
      <c r="P9784" s="1">
        <f>Sales[[#This Row],[ProductCost]]*Sales[[#This Row],[OrderQuantity]]</f>
        <v>11.410399999999999</v>
      </c>
      <c r="Q9784" s="1" t="str">
        <f>VLOOKUP(Sales[[#This Row],[ProductKey]], Products!$A$2:$D$1000, 4, FALSE)</f>
        <v>AWC Logo Cap</v>
      </c>
    </row>
    <row r="9785" spans="1:17" x14ac:dyDescent="0.25">
      <c r="A9785" s="2">
        <v>37784</v>
      </c>
      <c r="B9785" s="1" t="s">
        <v>868</v>
      </c>
      <c r="C9785">
        <v>223</v>
      </c>
      <c r="D9785">
        <v>26992</v>
      </c>
      <c r="E9785">
        <v>10</v>
      </c>
      <c r="F9785">
        <v>3</v>
      </c>
      <c r="G9785">
        <v>2</v>
      </c>
      <c r="H9785" s="2">
        <v>42898</v>
      </c>
      <c r="I9785" t="str">
        <f>VLOOKUP(Sales[[#This Row],[TerritoryKey]], Territories[], 2, FALSE)</f>
        <v>United Kingdom</v>
      </c>
      <c r="J9785">
        <f>_xlfn.XLOOKUP(Sales[[#This Row],[ProductKey]], Products!$A:$A, Products!$J:$J)</f>
        <v>5.7051999999999996</v>
      </c>
      <c r="K9785">
        <f>_xlfn.XLOOKUP(Sales[[#This Row],[ProductKey]], Products!$A:$A, Products!$K:$K)</f>
        <v>8.6441999999999997</v>
      </c>
      <c r="L9785" s="1">
        <f>Sales[[#This Row],[ProductPrice]]*Sales[[#This Row],[OrderQuantity]]</f>
        <v>17.288399999999999</v>
      </c>
      <c r="M9785" s="1">
        <f>Sales[[#This Row],[OrderQuantity]]</f>
        <v>2</v>
      </c>
      <c r="N9785" s="1">
        <f>1</f>
        <v>1</v>
      </c>
      <c r="O9785" s="1">
        <f>Sales[[#This Row],[TotalSales]]-Sales[[#This Row],[TotalCost]]</f>
        <v>5.8780000000000001</v>
      </c>
      <c r="P9785" s="1">
        <f>Sales[[#This Row],[ProductCost]]*Sales[[#This Row],[OrderQuantity]]</f>
        <v>11.410399999999999</v>
      </c>
      <c r="Q9785" s="1" t="str">
        <f>VLOOKUP(Sales[[#This Row],[ProductKey]], Products!$A$2:$D$1000, 4, FALSE)</f>
        <v>AWC Logo Cap</v>
      </c>
    </row>
    <row r="9786" spans="1:17" x14ac:dyDescent="0.25">
      <c r="A9786" s="2">
        <v>37782</v>
      </c>
      <c r="B9786" s="1" t="s">
        <v>1259</v>
      </c>
      <c r="C9786">
        <v>223</v>
      </c>
      <c r="D9786">
        <v>22314</v>
      </c>
      <c r="E9786">
        <v>7</v>
      </c>
      <c r="F9786">
        <v>3</v>
      </c>
      <c r="G9786">
        <v>2</v>
      </c>
      <c r="H9786" s="2">
        <v>42896</v>
      </c>
      <c r="I9786" t="str">
        <f>VLOOKUP(Sales[[#This Row],[TerritoryKey]], Territories[], 2, FALSE)</f>
        <v>France</v>
      </c>
      <c r="J9786">
        <f>_xlfn.XLOOKUP(Sales[[#This Row],[ProductKey]], Products!$A:$A, Products!$J:$J)</f>
        <v>5.7051999999999996</v>
      </c>
      <c r="K9786">
        <f>_xlfn.XLOOKUP(Sales[[#This Row],[ProductKey]], Products!$A:$A, Products!$K:$K)</f>
        <v>8.6441999999999997</v>
      </c>
      <c r="L9786" s="1">
        <f>Sales[[#This Row],[ProductPrice]]*Sales[[#This Row],[OrderQuantity]]</f>
        <v>17.288399999999999</v>
      </c>
      <c r="M9786" s="1">
        <f>Sales[[#This Row],[OrderQuantity]]</f>
        <v>2</v>
      </c>
      <c r="N9786" s="1">
        <f>1</f>
        <v>1</v>
      </c>
      <c r="O9786" s="1">
        <f>Sales[[#This Row],[TotalSales]]-Sales[[#This Row],[TotalCost]]</f>
        <v>5.8780000000000001</v>
      </c>
      <c r="P9786" s="1">
        <f>Sales[[#This Row],[ProductCost]]*Sales[[#This Row],[OrderQuantity]]</f>
        <v>11.410399999999999</v>
      </c>
      <c r="Q9786" s="1" t="str">
        <f>VLOOKUP(Sales[[#This Row],[ProductKey]], Products!$A$2:$D$1000, 4, FALSE)</f>
        <v>AWC Logo Cap</v>
      </c>
    </row>
    <row r="9787" spans="1:17" x14ac:dyDescent="0.25">
      <c r="A9787" s="2">
        <v>37632</v>
      </c>
      <c r="B9787" s="1" t="s">
        <v>1290</v>
      </c>
      <c r="C9787">
        <v>223</v>
      </c>
      <c r="D9787">
        <v>28393</v>
      </c>
      <c r="E9787">
        <v>7</v>
      </c>
      <c r="F9787">
        <v>3</v>
      </c>
      <c r="G9787">
        <v>2</v>
      </c>
      <c r="H9787" s="2">
        <v>42746</v>
      </c>
      <c r="I9787" t="str">
        <f>VLOOKUP(Sales[[#This Row],[TerritoryKey]], Territories[], 2, FALSE)</f>
        <v>France</v>
      </c>
      <c r="J9787">
        <f>_xlfn.XLOOKUP(Sales[[#This Row],[ProductKey]], Products!$A:$A, Products!$J:$J)</f>
        <v>5.7051999999999996</v>
      </c>
      <c r="K9787">
        <f>_xlfn.XLOOKUP(Sales[[#This Row],[ProductKey]], Products!$A:$A, Products!$K:$K)</f>
        <v>8.6441999999999997</v>
      </c>
      <c r="L9787" s="1">
        <f>Sales[[#This Row],[ProductPrice]]*Sales[[#This Row],[OrderQuantity]]</f>
        <v>17.288399999999999</v>
      </c>
      <c r="M9787" s="1">
        <f>Sales[[#This Row],[OrderQuantity]]</f>
        <v>2</v>
      </c>
      <c r="N9787" s="1">
        <f>1</f>
        <v>1</v>
      </c>
      <c r="O9787" s="1">
        <f>Sales[[#This Row],[TotalSales]]-Sales[[#This Row],[TotalCost]]</f>
        <v>5.8780000000000001</v>
      </c>
      <c r="P9787" s="1">
        <f>Sales[[#This Row],[ProductCost]]*Sales[[#This Row],[OrderQuantity]]</f>
        <v>11.410399999999999</v>
      </c>
      <c r="Q9787" s="1" t="str">
        <f>VLOOKUP(Sales[[#This Row],[ProductKey]], Products!$A$2:$D$1000, 4, FALSE)</f>
        <v>AWC Logo Cap</v>
      </c>
    </row>
    <row r="9788" spans="1:17" x14ac:dyDescent="0.25">
      <c r="A9788" s="2">
        <v>37845</v>
      </c>
      <c r="B9788" s="1" t="s">
        <v>1393</v>
      </c>
      <c r="C9788">
        <v>223</v>
      </c>
      <c r="D9788">
        <v>14661</v>
      </c>
      <c r="E9788">
        <v>6</v>
      </c>
      <c r="F9788">
        <v>3</v>
      </c>
      <c r="G9788">
        <v>2</v>
      </c>
      <c r="H9788" s="2">
        <v>42959</v>
      </c>
      <c r="I9788" t="str">
        <f>VLOOKUP(Sales[[#This Row],[TerritoryKey]], Territories[], 2, FALSE)</f>
        <v>Canada</v>
      </c>
      <c r="J9788">
        <f>_xlfn.XLOOKUP(Sales[[#This Row],[ProductKey]], Products!$A:$A, Products!$J:$J)</f>
        <v>5.7051999999999996</v>
      </c>
      <c r="K9788">
        <f>_xlfn.XLOOKUP(Sales[[#This Row],[ProductKey]], Products!$A:$A, Products!$K:$K)</f>
        <v>8.6441999999999997</v>
      </c>
      <c r="L9788" s="1">
        <f>Sales[[#This Row],[ProductPrice]]*Sales[[#This Row],[OrderQuantity]]</f>
        <v>17.288399999999999</v>
      </c>
      <c r="M9788" s="1">
        <f>Sales[[#This Row],[OrderQuantity]]</f>
        <v>2</v>
      </c>
      <c r="N9788" s="1">
        <f>1</f>
        <v>1</v>
      </c>
      <c r="O9788" s="1">
        <f>Sales[[#This Row],[TotalSales]]-Sales[[#This Row],[TotalCost]]</f>
        <v>5.8780000000000001</v>
      </c>
      <c r="P9788" s="1">
        <f>Sales[[#This Row],[ProductCost]]*Sales[[#This Row],[OrderQuantity]]</f>
        <v>11.410399999999999</v>
      </c>
      <c r="Q9788" s="1" t="str">
        <f>VLOOKUP(Sales[[#This Row],[ProductKey]], Products!$A$2:$D$1000, 4, FALSE)</f>
        <v>AWC Logo Cap</v>
      </c>
    </row>
    <row r="9789" spans="1:17" x14ac:dyDescent="0.25">
      <c r="A9789" s="2">
        <v>37814</v>
      </c>
      <c r="B9789" s="1" t="s">
        <v>1398</v>
      </c>
      <c r="C9789">
        <v>223</v>
      </c>
      <c r="D9789">
        <v>17662</v>
      </c>
      <c r="E9789">
        <v>4</v>
      </c>
      <c r="F9789">
        <v>3</v>
      </c>
      <c r="G9789">
        <v>2</v>
      </c>
      <c r="H9789" s="2">
        <v>42928</v>
      </c>
      <c r="I9789" t="str">
        <f>VLOOKUP(Sales[[#This Row],[TerritoryKey]], Territories[], 2, FALSE)</f>
        <v>Southwest</v>
      </c>
      <c r="J9789">
        <f>_xlfn.XLOOKUP(Sales[[#This Row],[ProductKey]], Products!$A:$A, Products!$J:$J)</f>
        <v>5.7051999999999996</v>
      </c>
      <c r="K9789">
        <f>_xlfn.XLOOKUP(Sales[[#This Row],[ProductKey]], Products!$A:$A, Products!$K:$K)</f>
        <v>8.6441999999999997</v>
      </c>
      <c r="L9789" s="1">
        <f>Sales[[#This Row],[ProductPrice]]*Sales[[#This Row],[OrderQuantity]]</f>
        <v>17.288399999999999</v>
      </c>
      <c r="M9789" s="1">
        <f>Sales[[#This Row],[OrderQuantity]]</f>
        <v>2</v>
      </c>
      <c r="N9789" s="1">
        <f>1</f>
        <v>1</v>
      </c>
      <c r="O9789" s="1">
        <f>Sales[[#This Row],[TotalSales]]-Sales[[#This Row],[TotalCost]]</f>
        <v>5.8780000000000001</v>
      </c>
      <c r="P9789" s="1">
        <f>Sales[[#This Row],[ProductCost]]*Sales[[#This Row],[OrderQuantity]]</f>
        <v>11.410399999999999</v>
      </c>
      <c r="Q9789" s="1" t="str">
        <f>VLOOKUP(Sales[[#This Row],[ProductKey]], Products!$A$2:$D$1000, 4, FALSE)</f>
        <v>AWC Logo Cap</v>
      </c>
    </row>
    <row r="9790" spans="1:17" x14ac:dyDescent="0.25">
      <c r="A9790" s="2">
        <v>37722</v>
      </c>
      <c r="B9790" s="1" t="s">
        <v>1460</v>
      </c>
      <c r="C9790">
        <v>223</v>
      </c>
      <c r="D9790">
        <v>12265</v>
      </c>
      <c r="E9790">
        <v>7</v>
      </c>
      <c r="F9790">
        <v>3</v>
      </c>
      <c r="G9790">
        <v>2</v>
      </c>
      <c r="H9790" s="2">
        <v>42836</v>
      </c>
      <c r="I9790" t="str">
        <f>VLOOKUP(Sales[[#This Row],[TerritoryKey]], Territories[], 2, FALSE)</f>
        <v>France</v>
      </c>
      <c r="J9790">
        <f>_xlfn.XLOOKUP(Sales[[#This Row],[ProductKey]], Products!$A:$A, Products!$J:$J)</f>
        <v>5.7051999999999996</v>
      </c>
      <c r="K9790">
        <f>_xlfn.XLOOKUP(Sales[[#This Row],[ProductKey]], Products!$A:$A, Products!$K:$K)</f>
        <v>8.6441999999999997</v>
      </c>
      <c r="L9790" s="1">
        <f>Sales[[#This Row],[ProductPrice]]*Sales[[#This Row],[OrderQuantity]]</f>
        <v>17.288399999999999</v>
      </c>
      <c r="M9790" s="1">
        <f>Sales[[#This Row],[OrderQuantity]]</f>
        <v>2</v>
      </c>
      <c r="N9790" s="1">
        <f>1</f>
        <v>1</v>
      </c>
      <c r="O9790" s="1">
        <f>Sales[[#This Row],[TotalSales]]-Sales[[#This Row],[TotalCost]]</f>
        <v>5.8780000000000001</v>
      </c>
      <c r="P9790" s="1">
        <f>Sales[[#This Row],[ProductCost]]*Sales[[#This Row],[OrderQuantity]]</f>
        <v>11.410399999999999</v>
      </c>
      <c r="Q9790" s="1" t="str">
        <f>VLOOKUP(Sales[[#This Row],[ProductKey]], Products!$A$2:$D$1000, 4, FALSE)</f>
        <v>AWC Logo Cap</v>
      </c>
    </row>
    <row r="9791" spans="1:17" x14ac:dyDescent="0.25">
      <c r="A9791" s="2">
        <v>37906</v>
      </c>
      <c r="B9791" s="1" t="s">
        <v>1656</v>
      </c>
      <c r="C9791">
        <v>223</v>
      </c>
      <c r="D9791">
        <v>20622</v>
      </c>
      <c r="E9791">
        <v>9</v>
      </c>
      <c r="F9791">
        <v>3</v>
      </c>
      <c r="G9791">
        <v>2</v>
      </c>
      <c r="H9791" s="2">
        <v>43020</v>
      </c>
      <c r="I9791" t="str">
        <f>VLOOKUP(Sales[[#This Row],[TerritoryKey]], Territories[], 2, FALSE)</f>
        <v>Australia</v>
      </c>
      <c r="J9791">
        <f>_xlfn.XLOOKUP(Sales[[#This Row],[ProductKey]], Products!$A:$A, Products!$J:$J)</f>
        <v>5.7051999999999996</v>
      </c>
      <c r="K9791">
        <f>_xlfn.XLOOKUP(Sales[[#This Row],[ProductKey]], Products!$A:$A, Products!$K:$K)</f>
        <v>8.6441999999999997</v>
      </c>
      <c r="L9791" s="1">
        <f>Sales[[#This Row],[ProductPrice]]*Sales[[#This Row],[OrderQuantity]]</f>
        <v>17.288399999999999</v>
      </c>
      <c r="M9791" s="1">
        <f>Sales[[#This Row],[OrderQuantity]]</f>
        <v>2</v>
      </c>
      <c r="N9791" s="1">
        <f>1</f>
        <v>1</v>
      </c>
      <c r="O9791" s="1">
        <f>Sales[[#This Row],[TotalSales]]-Sales[[#This Row],[TotalCost]]</f>
        <v>5.8780000000000001</v>
      </c>
      <c r="P9791" s="1">
        <f>Sales[[#This Row],[ProductCost]]*Sales[[#This Row],[OrderQuantity]]</f>
        <v>11.410399999999999</v>
      </c>
      <c r="Q9791" s="1" t="str">
        <f>VLOOKUP(Sales[[#This Row],[ProductKey]], Products!$A$2:$D$1000, 4, FALSE)</f>
        <v>AWC Logo Cap</v>
      </c>
    </row>
    <row r="9792" spans="1:17" x14ac:dyDescent="0.25">
      <c r="A9792" s="2">
        <v>38231</v>
      </c>
      <c r="B9792" s="1" t="s">
        <v>2002</v>
      </c>
      <c r="C9792">
        <v>223</v>
      </c>
      <c r="D9792">
        <v>15730</v>
      </c>
      <c r="E9792">
        <v>9</v>
      </c>
      <c r="F9792">
        <v>3</v>
      </c>
      <c r="G9792">
        <v>2</v>
      </c>
      <c r="H9792" s="2">
        <v>43344</v>
      </c>
      <c r="I9792" t="str">
        <f>VLOOKUP(Sales[[#This Row],[TerritoryKey]], Territories[], 2, FALSE)</f>
        <v>Australia</v>
      </c>
      <c r="J9792">
        <f>_xlfn.XLOOKUP(Sales[[#This Row],[ProductKey]], Products!$A:$A, Products!$J:$J)</f>
        <v>5.7051999999999996</v>
      </c>
      <c r="K9792">
        <f>_xlfn.XLOOKUP(Sales[[#This Row],[ProductKey]], Products!$A:$A, Products!$K:$K)</f>
        <v>8.6441999999999997</v>
      </c>
      <c r="L9792" s="1">
        <f>Sales[[#This Row],[ProductPrice]]*Sales[[#This Row],[OrderQuantity]]</f>
        <v>17.288399999999999</v>
      </c>
      <c r="M9792" s="1">
        <f>Sales[[#This Row],[OrderQuantity]]</f>
        <v>2</v>
      </c>
      <c r="N9792" s="1">
        <f>1</f>
        <v>1</v>
      </c>
      <c r="O9792" s="1">
        <f>Sales[[#This Row],[TotalSales]]-Sales[[#This Row],[TotalCost]]</f>
        <v>5.8780000000000001</v>
      </c>
      <c r="P9792" s="1">
        <f>Sales[[#This Row],[ProductCost]]*Sales[[#This Row],[OrderQuantity]]</f>
        <v>11.410399999999999</v>
      </c>
      <c r="Q9792" s="1" t="str">
        <f>VLOOKUP(Sales[[#This Row],[ProductKey]], Products!$A$2:$D$1000, 4, FALSE)</f>
        <v>AWC Logo Cap</v>
      </c>
    </row>
    <row r="9793" spans="1:17" x14ac:dyDescent="0.25">
      <c r="A9793" s="2">
        <v>37906</v>
      </c>
      <c r="B9793" s="1" t="s">
        <v>2007</v>
      </c>
      <c r="C9793">
        <v>223</v>
      </c>
      <c r="D9793">
        <v>23620</v>
      </c>
      <c r="E9793">
        <v>10</v>
      </c>
      <c r="F9793">
        <v>3</v>
      </c>
      <c r="G9793">
        <v>2</v>
      </c>
      <c r="H9793" s="2">
        <v>43020</v>
      </c>
      <c r="I9793" t="str">
        <f>VLOOKUP(Sales[[#This Row],[TerritoryKey]], Territories[], 2, FALSE)</f>
        <v>United Kingdom</v>
      </c>
      <c r="J9793">
        <f>_xlfn.XLOOKUP(Sales[[#This Row],[ProductKey]], Products!$A:$A, Products!$J:$J)</f>
        <v>5.7051999999999996</v>
      </c>
      <c r="K9793">
        <f>_xlfn.XLOOKUP(Sales[[#This Row],[ProductKey]], Products!$A:$A, Products!$K:$K)</f>
        <v>8.6441999999999997</v>
      </c>
      <c r="L9793" s="1">
        <f>Sales[[#This Row],[ProductPrice]]*Sales[[#This Row],[OrderQuantity]]</f>
        <v>17.288399999999999</v>
      </c>
      <c r="M9793" s="1">
        <f>Sales[[#This Row],[OrderQuantity]]</f>
        <v>2</v>
      </c>
      <c r="N9793" s="1">
        <f>1</f>
        <v>1</v>
      </c>
      <c r="O9793" s="1">
        <f>Sales[[#This Row],[TotalSales]]-Sales[[#This Row],[TotalCost]]</f>
        <v>5.8780000000000001</v>
      </c>
      <c r="P9793" s="1">
        <f>Sales[[#This Row],[ProductCost]]*Sales[[#This Row],[OrderQuantity]]</f>
        <v>11.410399999999999</v>
      </c>
      <c r="Q9793" s="1" t="str">
        <f>VLOOKUP(Sales[[#This Row],[ProductKey]], Products!$A$2:$D$1000, 4, FALSE)</f>
        <v>AWC Logo Cap</v>
      </c>
    </row>
    <row r="9794" spans="1:17" x14ac:dyDescent="0.25">
      <c r="A9794" s="2">
        <v>37783</v>
      </c>
      <c r="B9794" s="1" t="s">
        <v>2023</v>
      </c>
      <c r="C9794">
        <v>223</v>
      </c>
      <c r="D9794">
        <v>11566</v>
      </c>
      <c r="E9794">
        <v>7</v>
      </c>
      <c r="F9794">
        <v>3</v>
      </c>
      <c r="G9794">
        <v>2</v>
      </c>
      <c r="H9794" s="2">
        <v>42897</v>
      </c>
      <c r="I9794" t="str">
        <f>VLOOKUP(Sales[[#This Row],[TerritoryKey]], Territories[], 2, FALSE)</f>
        <v>France</v>
      </c>
      <c r="J9794">
        <f>_xlfn.XLOOKUP(Sales[[#This Row],[ProductKey]], Products!$A:$A, Products!$J:$J)</f>
        <v>5.7051999999999996</v>
      </c>
      <c r="K9794">
        <f>_xlfn.XLOOKUP(Sales[[#This Row],[ProductKey]], Products!$A:$A, Products!$K:$K)</f>
        <v>8.6441999999999997</v>
      </c>
      <c r="L9794" s="1">
        <f>Sales[[#This Row],[ProductPrice]]*Sales[[#This Row],[OrderQuantity]]</f>
        <v>17.288399999999999</v>
      </c>
      <c r="M9794" s="1">
        <f>Sales[[#This Row],[OrderQuantity]]</f>
        <v>2</v>
      </c>
      <c r="N9794" s="1">
        <f>1</f>
        <v>1</v>
      </c>
      <c r="O9794" s="1">
        <f>Sales[[#This Row],[TotalSales]]-Sales[[#This Row],[TotalCost]]</f>
        <v>5.8780000000000001</v>
      </c>
      <c r="P9794" s="1">
        <f>Sales[[#This Row],[ProductCost]]*Sales[[#This Row],[OrderQuantity]]</f>
        <v>11.410399999999999</v>
      </c>
      <c r="Q9794" s="1" t="str">
        <f>VLOOKUP(Sales[[#This Row],[ProductKey]], Products!$A$2:$D$1000, 4, FALSE)</f>
        <v>AWC Logo Cap</v>
      </c>
    </row>
    <row r="9795" spans="1:17" x14ac:dyDescent="0.25">
      <c r="A9795" s="2">
        <v>37632</v>
      </c>
      <c r="B9795" s="1" t="s">
        <v>2049</v>
      </c>
      <c r="C9795">
        <v>223</v>
      </c>
      <c r="D9795">
        <v>12496</v>
      </c>
      <c r="E9795">
        <v>10</v>
      </c>
      <c r="F9795">
        <v>3</v>
      </c>
      <c r="G9795">
        <v>2</v>
      </c>
      <c r="H9795" s="2">
        <v>42746</v>
      </c>
      <c r="I9795" t="str">
        <f>VLOOKUP(Sales[[#This Row],[TerritoryKey]], Territories[], 2, FALSE)</f>
        <v>United Kingdom</v>
      </c>
      <c r="J9795">
        <f>_xlfn.XLOOKUP(Sales[[#This Row],[ProductKey]], Products!$A:$A, Products!$J:$J)</f>
        <v>5.7051999999999996</v>
      </c>
      <c r="K9795">
        <f>_xlfn.XLOOKUP(Sales[[#This Row],[ProductKey]], Products!$A:$A, Products!$K:$K)</f>
        <v>8.6441999999999997</v>
      </c>
      <c r="L9795" s="1">
        <f>Sales[[#This Row],[ProductPrice]]*Sales[[#This Row],[OrderQuantity]]</f>
        <v>17.288399999999999</v>
      </c>
      <c r="M9795" s="1">
        <f>Sales[[#This Row],[OrderQuantity]]</f>
        <v>2</v>
      </c>
      <c r="N9795" s="1">
        <f>1</f>
        <v>1</v>
      </c>
      <c r="O9795" s="1">
        <f>Sales[[#This Row],[TotalSales]]-Sales[[#This Row],[TotalCost]]</f>
        <v>5.8780000000000001</v>
      </c>
      <c r="P9795" s="1">
        <f>Sales[[#This Row],[ProductCost]]*Sales[[#This Row],[OrderQuantity]]</f>
        <v>11.410399999999999</v>
      </c>
      <c r="Q9795" s="1" t="str">
        <f>VLOOKUP(Sales[[#This Row],[ProductKey]], Products!$A$2:$D$1000, 4, FALSE)</f>
        <v>AWC Logo Cap</v>
      </c>
    </row>
    <row r="9796" spans="1:17" x14ac:dyDescent="0.25">
      <c r="A9796" s="2">
        <v>38139</v>
      </c>
      <c r="B9796" s="1" t="s">
        <v>2060</v>
      </c>
      <c r="C9796">
        <v>223</v>
      </c>
      <c r="D9796">
        <v>11073</v>
      </c>
      <c r="E9796">
        <v>9</v>
      </c>
      <c r="F9796">
        <v>3</v>
      </c>
      <c r="G9796">
        <v>2</v>
      </c>
      <c r="H9796" s="2">
        <v>43252</v>
      </c>
      <c r="I9796" t="str">
        <f>VLOOKUP(Sales[[#This Row],[TerritoryKey]], Territories[], 2, FALSE)</f>
        <v>Australia</v>
      </c>
      <c r="J9796">
        <f>_xlfn.XLOOKUP(Sales[[#This Row],[ProductKey]], Products!$A:$A, Products!$J:$J)</f>
        <v>5.7051999999999996</v>
      </c>
      <c r="K9796">
        <f>_xlfn.XLOOKUP(Sales[[#This Row],[ProductKey]], Products!$A:$A, Products!$K:$K)</f>
        <v>8.6441999999999997</v>
      </c>
      <c r="L9796" s="1">
        <f>Sales[[#This Row],[ProductPrice]]*Sales[[#This Row],[OrderQuantity]]</f>
        <v>17.288399999999999</v>
      </c>
      <c r="M9796" s="1">
        <f>Sales[[#This Row],[OrderQuantity]]</f>
        <v>2</v>
      </c>
      <c r="N9796" s="1">
        <f>1</f>
        <v>1</v>
      </c>
      <c r="O9796" s="1">
        <f>Sales[[#This Row],[TotalSales]]-Sales[[#This Row],[TotalCost]]</f>
        <v>5.8780000000000001</v>
      </c>
      <c r="P9796" s="1">
        <f>Sales[[#This Row],[ProductCost]]*Sales[[#This Row],[OrderQuantity]]</f>
        <v>11.410399999999999</v>
      </c>
      <c r="Q9796" s="1" t="str">
        <f>VLOOKUP(Sales[[#This Row],[ProductKey]], Products!$A$2:$D$1000, 4, FALSE)</f>
        <v>AWC Logo Cap</v>
      </c>
    </row>
    <row r="9797" spans="1:17" x14ac:dyDescent="0.25">
      <c r="A9797" s="2">
        <v>37845</v>
      </c>
      <c r="B9797" s="1" t="s">
        <v>2229</v>
      </c>
      <c r="C9797">
        <v>223</v>
      </c>
      <c r="D9797">
        <v>28501</v>
      </c>
      <c r="E9797">
        <v>8</v>
      </c>
      <c r="F9797">
        <v>3</v>
      </c>
      <c r="G9797">
        <v>2</v>
      </c>
      <c r="H9797" s="2">
        <v>42959</v>
      </c>
      <c r="I9797" t="str">
        <f>VLOOKUP(Sales[[#This Row],[TerritoryKey]], Territories[], 2, FALSE)</f>
        <v>Germany</v>
      </c>
      <c r="J9797">
        <f>_xlfn.XLOOKUP(Sales[[#This Row],[ProductKey]], Products!$A:$A, Products!$J:$J)</f>
        <v>5.7051999999999996</v>
      </c>
      <c r="K9797">
        <f>_xlfn.XLOOKUP(Sales[[#This Row],[ProductKey]], Products!$A:$A, Products!$K:$K)</f>
        <v>8.6441999999999997</v>
      </c>
      <c r="L9797" s="1">
        <f>Sales[[#This Row],[ProductPrice]]*Sales[[#This Row],[OrderQuantity]]</f>
        <v>17.288399999999999</v>
      </c>
      <c r="M9797" s="1">
        <f>Sales[[#This Row],[OrderQuantity]]</f>
        <v>2</v>
      </c>
      <c r="N9797" s="1">
        <f>1</f>
        <v>1</v>
      </c>
      <c r="O9797" s="1">
        <f>Sales[[#This Row],[TotalSales]]-Sales[[#This Row],[TotalCost]]</f>
        <v>5.8780000000000001</v>
      </c>
      <c r="P9797" s="1">
        <f>Sales[[#This Row],[ProductCost]]*Sales[[#This Row],[OrderQuantity]]</f>
        <v>11.410399999999999</v>
      </c>
      <c r="Q9797" s="1" t="str">
        <f>VLOOKUP(Sales[[#This Row],[ProductKey]], Products!$A$2:$D$1000, 4, FALSE)</f>
        <v>AWC Logo Cap</v>
      </c>
    </row>
    <row r="9798" spans="1:17" x14ac:dyDescent="0.25">
      <c r="A9798" s="2">
        <v>37723</v>
      </c>
      <c r="B9798" s="1" t="s">
        <v>2292</v>
      </c>
      <c r="C9798">
        <v>223</v>
      </c>
      <c r="D9798">
        <v>15943</v>
      </c>
      <c r="E9798">
        <v>6</v>
      </c>
      <c r="F9798">
        <v>3</v>
      </c>
      <c r="G9798">
        <v>2</v>
      </c>
      <c r="H9798" s="2">
        <v>42837</v>
      </c>
      <c r="I9798" t="str">
        <f>VLOOKUP(Sales[[#This Row],[TerritoryKey]], Territories[], 2, FALSE)</f>
        <v>Canada</v>
      </c>
      <c r="J9798">
        <f>_xlfn.XLOOKUP(Sales[[#This Row],[ProductKey]], Products!$A:$A, Products!$J:$J)</f>
        <v>5.7051999999999996</v>
      </c>
      <c r="K9798">
        <f>_xlfn.XLOOKUP(Sales[[#This Row],[ProductKey]], Products!$A:$A, Products!$K:$K)</f>
        <v>8.6441999999999997</v>
      </c>
      <c r="L9798" s="1">
        <f>Sales[[#This Row],[ProductPrice]]*Sales[[#This Row],[OrderQuantity]]</f>
        <v>17.288399999999999</v>
      </c>
      <c r="M9798" s="1">
        <f>Sales[[#This Row],[OrderQuantity]]</f>
        <v>2</v>
      </c>
      <c r="N9798" s="1">
        <f>1</f>
        <v>1</v>
      </c>
      <c r="O9798" s="1">
        <f>Sales[[#This Row],[TotalSales]]-Sales[[#This Row],[TotalCost]]</f>
        <v>5.8780000000000001</v>
      </c>
      <c r="P9798" s="1">
        <f>Sales[[#This Row],[ProductCost]]*Sales[[#This Row],[OrderQuantity]]</f>
        <v>11.410399999999999</v>
      </c>
      <c r="Q9798" s="1" t="str">
        <f>VLOOKUP(Sales[[#This Row],[ProductKey]], Products!$A$2:$D$1000, 4, FALSE)</f>
        <v>AWC Logo Cap</v>
      </c>
    </row>
    <row r="9799" spans="1:17" x14ac:dyDescent="0.25">
      <c r="A9799" s="2">
        <v>37845</v>
      </c>
      <c r="B9799" s="1" t="s">
        <v>2476</v>
      </c>
      <c r="C9799">
        <v>223</v>
      </c>
      <c r="D9799">
        <v>25619</v>
      </c>
      <c r="E9799">
        <v>7</v>
      </c>
      <c r="F9799">
        <v>3</v>
      </c>
      <c r="G9799">
        <v>2</v>
      </c>
      <c r="H9799" s="2">
        <v>42959</v>
      </c>
      <c r="I9799" t="str">
        <f>VLOOKUP(Sales[[#This Row],[TerritoryKey]], Territories[], 2, FALSE)</f>
        <v>France</v>
      </c>
      <c r="J9799">
        <f>_xlfn.XLOOKUP(Sales[[#This Row],[ProductKey]], Products!$A:$A, Products!$J:$J)</f>
        <v>5.7051999999999996</v>
      </c>
      <c r="K9799">
        <f>_xlfn.XLOOKUP(Sales[[#This Row],[ProductKey]], Products!$A:$A, Products!$K:$K)</f>
        <v>8.6441999999999997</v>
      </c>
      <c r="L9799" s="1">
        <f>Sales[[#This Row],[ProductPrice]]*Sales[[#This Row],[OrderQuantity]]</f>
        <v>17.288399999999999</v>
      </c>
      <c r="M9799" s="1">
        <f>Sales[[#This Row],[OrderQuantity]]</f>
        <v>2</v>
      </c>
      <c r="N9799" s="1">
        <f>1</f>
        <v>1</v>
      </c>
      <c r="O9799" s="1">
        <f>Sales[[#This Row],[TotalSales]]-Sales[[#This Row],[TotalCost]]</f>
        <v>5.8780000000000001</v>
      </c>
      <c r="P9799" s="1">
        <f>Sales[[#This Row],[ProductCost]]*Sales[[#This Row],[OrderQuantity]]</f>
        <v>11.410399999999999</v>
      </c>
      <c r="Q9799" s="1" t="str">
        <f>VLOOKUP(Sales[[#This Row],[ProductKey]], Products!$A$2:$D$1000, 4, FALSE)</f>
        <v>AWC Logo Cap</v>
      </c>
    </row>
    <row r="9800" spans="1:17" x14ac:dyDescent="0.25">
      <c r="A9800" s="2">
        <v>37814</v>
      </c>
      <c r="B9800" s="1" t="s">
        <v>2505</v>
      </c>
      <c r="C9800">
        <v>223</v>
      </c>
      <c r="D9800">
        <v>19281</v>
      </c>
      <c r="E9800">
        <v>7</v>
      </c>
      <c r="F9800">
        <v>3</v>
      </c>
      <c r="G9800">
        <v>2</v>
      </c>
      <c r="H9800" s="2">
        <v>42928</v>
      </c>
      <c r="I9800" t="str">
        <f>VLOOKUP(Sales[[#This Row],[TerritoryKey]], Territories[], 2, FALSE)</f>
        <v>France</v>
      </c>
      <c r="J9800">
        <f>_xlfn.XLOOKUP(Sales[[#This Row],[ProductKey]], Products!$A:$A, Products!$J:$J)</f>
        <v>5.7051999999999996</v>
      </c>
      <c r="K9800">
        <f>_xlfn.XLOOKUP(Sales[[#This Row],[ProductKey]], Products!$A:$A, Products!$K:$K)</f>
        <v>8.6441999999999997</v>
      </c>
      <c r="L9800" s="1">
        <f>Sales[[#This Row],[ProductPrice]]*Sales[[#This Row],[OrderQuantity]]</f>
        <v>17.288399999999999</v>
      </c>
      <c r="M9800" s="1">
        <f>Sales[[#This Row],[OrderQuantity]]</f>
        <v>2</v>
      </c>
      <c r="N9800" s="1">
        <f>1</f>
        <v>1</v>
      </c>
      <c r="O9800" s="1">
        <f>Sales[[#This Row],[TotalSales]]-Sales[[#This Row],[TotalCost]]</f>
        <v>5.8780000000000001</v>
      </c>
      <c r="P9800" s="1">
        <f>Sales[[#This Row],[ProductCost]]*Sales[[#This Row],[OrderQuantity]]</f>
        <v>11.410399999999999</v>
      </c>
      <c r="Q9800" s="1" t="str">
        <f>VLOOKUP(Sales[[#This Row],[ProductKey]], Products!$A$2:$D$1000, 4, FALSE)</f>
        <v>AWC Logo Cap</v>
      </c>
    </row>
    <row r="9801" spans="1:17" x14ac:dyDescent="0.25">
      <c r="A9801" s="2">
        <v>37966</v>
      </c>
      <c r="B9801" s="1" t="s">
        <v>2835</v>
      </c>
      <c r="C9801">
        <v>223</v>
      </c>
      <c r="D9801">
        <v>29456</v>
      </c>
      <c r="E9801">
        <v>9</v>
      </c>
      <c r="F9801">
        <v>3</v>
      </c>
      <c r="G9801">
        <v>2</v>
      </c>
      <c r="H9801" s="2">
        <v>43080</v>
      </c>
      <c r="I9801" t="str">
        <f>VLOOKUP(Sales[[#This Row],[TerritoryKey]], Territories[], 2, FALSE)</f>
        <v>Australia</v>
      </c>
      <c r="J9801">
        <f>_xlfn.XLOOKUP(Sales[[#This Row],[ProductKey]], Products!$A:$A, Products!$J:$J)</f>
        <v>5.7051999999999996</v>
      </c>
      <c r="K9801">
        <f>_xlfn.XLOOKUP(Sales[[#This Row],[ProductKey]], Products!$A:$A, Products!$K:$K)</f>
        <v>8.6441999999999997</v>
      </c>
      <c r="L9801" s="1">
        <f>Sales[[#This Row],[ProductPrice]]*Sales[[#This Row],[OrderQuantity]]</f>
        <v>17.288399999999999</v>
      </c>
      <c r="M9801" s="1">
        <f>Sales[[#This Row],[OrderQuantity]]</f>
        <v>2</v>
      </c>
      <c r="N9801" s="1">
        <f>1</f>
        <v>1</v>
      </c>
      <c r="O9801" s="1">
        <f>Sales[[#This Row],[TotalSales]]-Sales[[#This Row],[TotalCost]]</f>
        <v>5.8780000000000001</v>
      </c>
      <c r="P9801" s="1">
        <f>Sales[[#This Row],[ProductCost]]*Sales[[#This Row],[OrderQuantity]]</f>
        <v>11.410399999999999</v>
      </c>
      <c r="Q9801" s="1" t="str">
        <f>VLOOKUP(Sales[[#This Row],[ProductKey]], Products!$A$2:$D$1000, 4, FALSE)</f>
        <v>AWC Logo Cap</v>
      </c>
    </row>
    <row r="9802" spans="1:17" x14ac:dyDescent="0.25">
      <c r="A9802" s="2">
        <v>38139</v>
      </c>
      <c r="B9802" s="1" t="s">
        <v>2886</v>
      </c>
      <c r="C9802">
        <v>223</v>
      </c>
      <c r="D9802">
        <v>15169</v>
      </c>
      <c r="E9802">
        <v>9</v>
      </c>
      <c r="F9802">
        <v>3</v>
      </c>
      <c r="G9802">
        <v>2</v>
      </c>
      <c r="H9802" s="2">
        <v>43252</v>
      </c>
      <c r="I9802" t="str">
        <f>VLOOKUP(Sales[[#This Row],[TerritoryKey]], Territories[], 2, FALSE)</f>
        <v>Australia</v>
      </c>
      <c r="J9802">
        <f>_xlfn.XLOOKUP(Sales[[#This Row],[ProductKey]], Products!$A:$A, Products!$J:$J)</f>
        <v>5.7051999999999996</v>
      </c>
      <c r="K9802">
        <f>_xlfn.XLOOKUP(Sales[[#This Row],[ProductKey]], Products!$A:$A, Products!$K:$K)</f>
        <v>8.6441999999999997</v>
      </c>
      <c r="L9802" s="1">
        <f>Sales[[#This Row],[ProductPrice]]*Sales[[#This Row],[OrderQuantity]]</f>
        <v>17.288399999999999</v>
      </c>
      <c r="M9802" s="1">
        <f>Sales[[#This Row],[OrderQuantity]]</f>
        <v>2</v>
      </c>
      <c r="N9802" s="1">
        <f>1</f>
        <v>1</v>
      </c>
      <c r="O9802" s="1">
        <f>Sales[[#This Row],[TotalSales]]-Sales[[#This Row],[TotalCost]]</f>
        <v>5.8780000000000001</v>
      </c>
      <c r="P9802" s="1">
        <f>Sales[[#This Row],[ProductCost]]*Sales[[#This Row],[OrderQuantity]]</f>
        <v>11.410399999999999</v>
      </c>
      <c r="Q9802" s="1" t="str">
        <f>VLOOKUP(Sales[[#This Row],[ProductKey]], Products!$A$2:$D$1000, 4, FALSE)</f>
        <v>AWC Logo Cap</v>
      </c>
    </row>
    <row r="9803" spans="1:17" x14ac:dyDescent="0.25">
      <c r="A9803" s="2">
        <v>38261</v>
      </c>
      <c r="B9803" s="1" t="s">
        <v>2923</v>
      </c>
      <c r="C9803">
        <v>223</v>
      </c>
      <c r="D9803">
        <v>20057</v>
      </c>
      <c r="E9803">
        <v>7</v>
      </c>
      <c r="F9803">
        <v>3</v>
      </c>
      <c r="G9803">
        <v>2</v>
      </c>
      <c r="H9803" s="2">
        <v>43374</v>
      </c>
      <c r="I9803" t="str">
        <f>VLOOKUP(Sales[[#This Row],[TerritoryKey]], Territories[], 2, FALSE)</f>
        <v>France</v>
      </c>
      <c r="J9803">
        <f>_xlfn.XLOOKUP(Sales[[#This Row],[ProductKey]], Products!$A:$A, Products!$J:$J)</f>
        <v>5.7051999999999996</v>
      </c>
      <c r="K9803">
        <f>_xlfn.XLOOKUP(Sales[[#This Row],[ProductKey]], Products!$A:$A, Products!$K:$K)</f>
        <v>8.6441999999999997</v>
      </c>
      <c r="L9803" s="1">
        <f>Sales[[#This Row],[ProductPrice]]*Sales[[#This Row],[OrderQuantity]]</f>
        <v>17.288399999999999</v>
      </c>
      <c r="M9803" s="1">
        <f>Sales[[#This Row],[OrderQuantity]]</f>
        <v>2</v>
      </c>
      <c r="N9803" s="1">
        <f>1</f>
        <v>1</v>
      </c>
      <c r="O9803" s="1">
        <f>Sales[[#This Row],[TotalSales]]-Sales[[#This Row],[TotalCost]]</f>
        <v>5.8780000000000001</v>
      </c>
      <c r="P9803" s="1">
        <f>Sales[[#This Row],[ProductCost]]*Sales[[#This Row],[OrderQuantity]]</f>
        <v>11.410399999999999</v>
      </c>
      <c r="Q9803" s="1" t="str">
        <f>VLOOKUP(Sales[[#This Row],[ProductKey]], Products!$A$2:$D$1000, 4, FALSE)</f>
        <v>AWC Logo Cap</v>
      </c>
    </row>
    <row r="9804" spans="1:17" x14ac:dyDescent="0.25">
      <c r="A9804" s="2">
        <v>38231</v>
      </c>
      <c r="B9804" s="1" t="s">
        <v>2929</v>
      </c>
      <c r="C9804">
        <v>223</v>
      </c>
      <c r="D9804">
        <v>28395</v>
      </c>
      <c r="E9804">
        <v>7</v>
      </c>
      <c r="F9804">
        <v>3</v>
      </c>
      <c r="G9804">
        <v>2</v>
      </c>
      <c r="H9804" s="2">
        <v>43344</v>
      </c>
      <c r="I9804" t="str">
        <f>VLOOKUP(Sales[[#This Row],[TerritoryKey]], Territories[], 2, FALSE)</f>
        <v>France</v>
      </c>
      <c r="J9804">
        <f>_xlfn.XLOOKUP(Sales[[#This Row],[ProductKey]], Products!$A:$A, Products!$J:$J)</f>
        <v>5.7051999999999996</v>
      </c>
      <c r="K9804">
        <f>_xlfn.XLOOKUP(Sales[[#This Row],[ProductKey]], Products!$A:$A, Products!$K:$K)</f>
        <v>8.6441999999999997</v>
      </c>
      <c r="L9804" s="1">
        <f>Sales[[#This Row],[ProductPrice]]*Sales[[#This Row],[OrderQuantity]]</f>
        <v>17.288399999999999</v>
      </c>
      <c r="M9804" s="1">
        <f>Sales[[#This Row],[OrderQuantity]]</f>
        <v>2</v>
      </c>
      <c r="N9804" s="1">
        <f>1</f>
        <v>1</v>
      </c>
      <c r="O9804" s="1">
        <f>Sales[[#This Row],[TotalSales]]-Sales[[#This Row],[TotalCost]]</f>
        <v>5.8780000000000001</v>
      </c>
      <c r="P9804" s="1">
        <f>Sales[[#This Row],[ProductCost]]*Sales[[#This Row],[OrderQuantity]]</f>
        <v>11.410399999999999</v>
      </c>
      <c r="Q9804" s="1" t="str">
        <f>VLOOKUP(Sales[[#This Row],[ProductKey]], Products!$A$2:$D$1000, 4, FALSE)</f>
        <v>AWC Logo Cap</v>
      </c>
    </row>
    <row r="9805" spans="1:17" x14ac:dyDescent="0.25">
      <c r="A9805" s="2">
        <v>37876</v>
      </c>
      <c r="B9805" s="1" t="s">
        <v>2944</v>
      </c>
      <c r="C9805">
        <v>223</v>
      </c>
      <c r="D9805">
        <v>18157</v>
      </c>
      <c r="E9805">
        <v>8</v>
      </c>
      <c r="F9805">
        <v>3</v>
      </c>
      <c r="G9805">
        <v>2</v>
      </c>
      <c r="H9805" s="2">
        <v>42990</v>
      </c>
      <c r="I9805" t="str">
        <f>VLOOKUP(Sales[[#This Row],[TerritoryKey]], Territories[], 2, FALSE)</f>
        <v>Germany</v>
      </c>
      <c r="J9805">
        <f>_xlfn.XLOOKUP(Sales[[#This Row],[ProductKey]], Products!$A:$A, Products!$J:$J)</f>
        <v>5.7051999999999996</v>
      </c>
      <c r="K9805">
        <f>_xlfn.XLOOKUP(Sales[[#This Row],[ProductKey]], Products!$A:$A, Products!$K:$K)</f>
        <v>8.6441999999999997</v>
      </c>
      <c r="L9805" s="1">
        <f>Sales[[#This Row],[ProductPrice]]*Sales[[#This Row],[OrderQuantity]]</f>
        <v>17.288399999999999</v>
      </c>
      <c r="M9805" s="1">
        <f>Sales[[#This Row],[OrderQuantity]]</f>
        <v>2</v>
      </c>
      <c r="N9805" s="1">
        <f>1</f>
        <v>1</v>
      </c>
      <c r="O9805" s="1">
        <f>Sales[[#This Row],[TotalSales]]-Sales[[#This Row],[TotalCost]]</f>
        <v>5.8780000000000001</v>
      </c>
      <c r="P9805" s="1">
        <f>Sales[[#This Row],[ProductCost]]*Sales[[#This Row],[OrderQuantity]]</f>
        <v>11.410399999999999</v>
      </c>
      <c r="Q9805" s="1" t="str">
        <f>VLOOKUP(Sales[[#This Row],[ProductKey]], Products!$A$2:$D$1000, 4, FALSE)</f>
        <v>AWC Logo Cap</v>
      </c>
    </row>
    <row r="9806" spans="1:17" x14ac:dyDescent="0.25">
      <c r="A9806" s="2">
        <v>37664</v>
      </c>
      <c r="B9806" s="1" t="s">
        <v>3404</v>
      </c>
      <c r="C9806">
        <v>223</v>
      </c>
      <c r="D9806">
        <v>13182</v>
      </c>
      <c r="E9806">
        <v>1</v>
      </c>
      <c r="F9806">
        <v>3</v>
      </c>
      <c r="G9806">
        <v>2</v>
      </c>
      <c r="H9806" s="2">
        <v>42778</v>
      </c>
      <c r="I9806" t="str">
        <f>VLOOKUP(Sales[[#This Row],[TerritoryKey]], Territories[], 2, FALSE)</f>
        <v>Northwest</v>
      </c>
      <c r="J9806">
        <f>_xlfn.XLOOKUP(Sales[[#This Row],[ProductKey]], Products!$A:$A, Products!$J:$J)</f>
        <v>5.7051999999999996</v>
      </c>
      <c r="K9806">
        <f>_xlfn.XLOOKUP(Sales[[#This Row],[ProductKey]], Products!$A:$A, Products!$K:$K)</f>
        <v>8.6441999999999997</v>
      </c>
      <c r="L9806" s="1">
        <f>Sales[[#This Row],[ProductPrice]]*Sales[[#This Row],[OrderQuantity]]</f>
        <v>17.288399999999999</v>
      </c>
      <c r="M9806" s="1">
        <f>Sales[[#This Row],[OrderQuantity]]</f>
        <v>2</v>
      </c>
      <c r="N9806" s="1">
        <f>1</f>
        <v>1</v>
      </c>
      <c r="O9806" s="1">
        <f>Sales[[#This Row],[TotalSales]]-Sales[[#This Row],[TotalCost]]</f>
        <v>5.8780000000000001</v>
      </c>
      <c r="P9806" s="1">
        <f>Sales[[#This Row],[ProductCost]]*Sales[[#This Row],[OrderQuantity]]</f>
        <v>11.410399999999999</v>
      </c>
      <c r="Q9806" s="1" t="str">
        <f>VLOOKUP(Sales[[#This Row],[ProductKey]], Products!$A$2:$D$1000, 4, FALSE)</f>
        <v>AWC Logo Cap</v>
      </c>
    </row>
    <row r="9807" spans="1:17" x14ac:dyDescent="0.25">
      <c r="A9807" s="2">
        <v>37633</v>
      </c>
      <c r="B9807" s="1" t="s">
        <v>3405</v>
      </c>
      <c r="C9807">
        <v>223</v>
      </c>
      <c r="D9807">
        <v>28418</v>
      </c>
      <c r="E9807">
        <v>7</v>
      </c>
      <c r="F9807">
        <v>3</v>
      </c>
      <c r="G9807">
        <v>2</v>
      </c>
      <c r="H9807" s="2">
        <v>42747</v>
      </c>
      <c r="I9807" t="str">
        <f>VLOOKUP(Sales[[#This Row],[TerritoryKey]], Territories[], 2, FALSE)</f>
        <v>France</v>
      </c>
      <c r="J9807">
        <f>_xlfn.XLOOKUP(Sales[[#This Row],[ProductKey]], Products!$A:$A, Products!$J:$J)</f>
        <v>5.7051999999999996</v>
      </c>
      <c r="K9807">
        <f>_xlfn.XLOOKUP(Sales[[#This Row],[ProductKey]], Products!$A:$A, Products!$K:$K)</f>
        <v>8.6441999999999997</v>
      </c>
      <c r="L9807" s="1">
        <f>Sales[[#This Row],[ProductPrice]]*Sales[[#This Row],[OrderQuantity]]</f>
        <v>17.288399999999999</v>
      </c>
      <c r="M9807" s="1">
        <f>Sales[[#This Row],[OrderQuantity]]</f>
        <v>2</v>
      </c>
      <c r="N9807" s="1">
        <f>1</f>
        <v>1</v>
      </c>
      <c r="O9807" s="1">
        <f>Sales[[#This Row],[TotalSales]]-Sales[[#This Row],[TotalCost]]</f>
        <v>5.8780000000000001</v>
      </c>
      <c r="P9807" s="1">
        <f>Sales[[#This Row],[ProductCost]]*Sales[[#This Row],[OrderQuantity]]</f>
        <v>11.410399999999999</v>
      </c>
      <c r="Q9807" s="1" t="str">
        <f>VLOOKUP(Sales[[#This Row],[ProductKey]], Products!$A$2:$D$1000, 4, FALSE)</f>
        <v>AWC Logo Cap</v>
      </c>
    </row>
    <row r="9808" spans="1:17" x14ac:dyDescent="0.25">
      <c r="A9808" s="2">
        <v>37723</v>
      </c>
      <c r="B9808" s="1" t="s">
        <v>3589</v>
      </c>
      <c r="C9808">
        <v>223</v>
      </c>
      <c r="D9808">
        <v>12620</v>
      </c>
      <c r="E9808">
        <v>7</v>
      </c>
      <c r="F9808">
        <v>3</v>
      </c>
      <c r="G9808">
        <v>2</v>
      </c>
      <c r="H9808" s="2">
        <v>42837</v>
      </c>
      <c r="I9808" t="str">
        <f>VLOOKUP(Sales[[#This Row],[TerritoryKey]], Territories[], 2, FALSE)</f>
        <v>France</v>
      </c>
      <c r="J9808">
        <f>_xlfn.XLOOKUP(Sales[[#This Row],[ProductKey]], Products!$A:$A, Products!$J:$J)</f>
        <v>5.7051999999999996</v>
      </c>
      <c r="K9808">
        <f>_xlfn.XLOOKUP(Sales[[#This Row],[ProductKey]], Products!$A:$A, Products!$K:$K)</f>
        <v>8.6441999999999997</v>
      </c>
      <c r="L9808" s="1">
        <f>Sales[[#This Row],[ProductPrice]]*Sales[[#This Row],[OrderQuantity]]</f>
        <v>17.288399999999999</v>
      </c>
      <c r="M9808" s="1">
        <f>Sales[[#This Row],[OrderQuantity]]</f>
        <v>2</v>
      </c>
      <c r="N9808" s="1">
        <f>1</f>
        <v>1</v>
      </c>
      <c r="O9808" s="1">
        <f>Sales[[#This Row],[TotalSales]]-Sales[[#This Row],[TotalCost]]</f>
        <v>5.8780000000000001</v>
      </c>
      <c r="P9808" s="1">
        <f>Sales[[#This Row],[ProductCost]]*Sales[[#This Row],[OrderQuantity]]</f>
        <v>11.410399999999999</v>
      </c>
      <c r="Q9808" s="1" t="str">
        <f>VLOOKUP(Sales[[#This Row],[ProductKey]], Products!$A$2:$D$1000, 4, FALSE)</f>
        <v>AWC Logo Cap</v>
      </c>
    </row>
    <row r="9809" spans="1:17" x14ac:dyDescent="0.25">
      <c r="A9809" s="2">
        <v>38020</v>
      </c>
      <c r="B9809" s="1" t="s">
        <v>3694</v>
      </c>
      <c r="C9809">
        <v>223</v>
      </c>
      <c r="D9809">
        <v>20874</v>
      </c>
      <c r="E9809">
        <v>8</v>
      </c>
      <c r="F9809">
        <v>3</v>
      </c>
      <c r="G9809">
        <v>2</v>
      </c>
      <c r="H9809" s="2">
        <v>43134</v>
      </c>
      <c r="I9809" t="str">
        <f>VLOOKUP(Sales[[#This Row],[TerritoryKey]], Territories[], 2, FALSE)</f>
        <v>Germany</v>
      </c>
      <c r="J9809">
        <f>_xlfn.XLOOKUP(Sales[[#This Row],[ProductKey]], Products!$A:$A, Products!$J:$J)</f>
        <v>5.7051999999999996</v>
      </c>
      <c r="K9809">
        <f>_xlfn.XLOOKUP(Sales[[#This Row],[ProductKey]], Products!$A:$A, Products!$K:$K)</f>
        <v>8.6441999999999997</v>
      </c>
      <c r="L9809" s="1">
        <f>Sales[[#This Row],[ProductPrice]]*Sales[[#This Row],[OrderQuantity]]</f>
        <v>17.288399999999999</v>
      </c>
      <c r="M9809" s="1">
        <f>Sales[[#This Row],[OrderQuantity]]</f>
        <v>2</v>
      </c>
      <c r="N9809" s="1">
        <f>1</f>
        <v>1</v>
      </c>
      <c r="O9809" s="1">
        <f>Sales[[#This Row],[TotalSales]]-Sales[[#This Row],[TotalCost]]</f>
        <v>5.8780000000000001</v>
      </c>
      <c r="P9809" s="1">
        <f>Sales[[#This Row],[ProductCost]]*Sales[[#This Row],[OrderQuantity]]</f>
        <v>11.410399999999999</v>
      </c>
      <c r="Q9809" s="1" t="str">
        <f>VLOOKUP(Sales[[#This Row],[ProductKey]], Products!$A$2:$D$1000, 4, FALSE)</f>
        <v>AWC Logo Cap</v>
      </c>
    </row>
    <row r="9810" spans="1:17" x14ac:dyDescent="0.25">
      <c r="A9810" s="2">
        <v>38109</v>
      </c>
      <c r="B9810" s="1" t="s">
        <v>3722</v>
      </c>
      <c r="C9810">
        <v>223</v>
      </c>
      <c r="D9810">
        <v>15922</v>
      </c>
      <c r="E9810">
        <v>10</v>
      </c>
      <c r="F9810">
        <v>3</v>
      </c>
      <c r="G9810">
        <v>2</v>
      </c>
      <c r="H9810" s="2">
        <v>43222</v>
      </c>
      <c r="I9810" t="str">
        <f>VLOOKUP(Sales[[#This Row],[TerritoryKey]], Territories[], 2, FALSE)</f>
        <v>United Kingdom</v>
      </c>
      <c r="J9810">
        <f>_xlfn.XLOOKUP(Sales[[#This Row],[ProductKey]], Products!$A:$A, Products!$J:$J)</f>
        <v>5.7051999999999996</v>
      </c>
      <c r="K9810">
        <f>_xlfn.XLOOKUP(Sales[[#This Row],[ProductKey]], Products!$A:$A, Products!$K:$K)</f>
        <v>8.6441999999999997</v>
      </c>
      <c r="L9810" s="1">
        <f>Sales[[#This Row],[ProductPrice]]*Sales[[#This Row],[OrderQuantity]]</f>
        <v>17.288399999999999</v>
      </c>
      <c r="M9810" s="1">
        <f>Sales[[#This Row],[OrderQuantity]]</f>
        <v>2</v>
      </c>
      <c r="N9810" s="1">
        <f>1</f>
        <v>1</v>
      </c>
      <c r="O9810" s="1">
        <f>Sales[[#This Row],[TotalSales]]-Sales[[#This Row],[TotalCost]]</f>
        <v>5.8780000000000001</v>
      </c>
      <c r="P9810" s="1">
        <f>Sales[[#This Row],[ProductCost]]*Sales[[#This Row],[OrderQuantity]]</f>
        <v>11.410399999999999</v>
      </c>
      <c r="Q9810" s="1" t="str">
        <f>VLOOKUP(Sales[[#This Row],[ProductKey]], Products!$A$2:$D$1000, 4, FALSE)</f>
        <v>AWC Logo Cap</v>
      </c>
    </row>
    <row r="9811" spans="1:17" x14ac:dyDescent="0.25">
      <c r="A9811" s="2">
        <v>38141</v>
      </c>
      <c r="B9811" s="1" t="s">
        <v>3927</v>
      </c>
      <c r="C9811">
        <v>223</v>
      </c>
      <c r="D9811">
        <v>15761</v>
      </c>
      <c r="E9811">
        <v>6</v>
      </c>
      <c r="F9811">
        <v>3</v>
      </c>
      <c r="G9811">
        <v>2</v>
      </c>
      <c r="H9811" s="2">
        <v>43254</v>
      </c>
      <c r="I9811" t="str">
        <f>VLOOKUP(Sales[[#This Row],[TerritoryKey]], Territories[], 2, FALSE)</f>
        <v>Canada</v>
      </c>
      <c r="J9811">
        <f>_xlfn.XLOOKUP(Sales[[#This Row],[ProductKey]], Products!$A:$A, Products!$J:$J)</f>
        <v>5.7051999999999996</v>
      </c>
      <c r="K9811">
        <f>_xlfn.XLOOKUP(Sales[[#This Row],[ProductKey]], Products!$A:$A, Products!$K:$K)</f>
        <v>8.6441999999999997</v>
      </c>
      <c r="L9811" s="1">
        <f>Sales[[#This Row],[ProductPrice]]*Sales[[#This Row],[OrderQuantity]]</f>
        <v>17.288399999999999</v>
      </c>
      <c r="M9811" s="1">
        <f>Sales[[#This Row],[OrderQuantity]]</f>
        <v>2</v>
      </c>
      <c r="N9811" s="1">
        <f>1</f>
        <v>1</v>
      </c>
      <c r="O9811" s="1">
        <f>Sales[[#This Row],[TotalSales]]-Sales[[#This Row],[TotalCost]]</f>
        <v>5.8780000000000001</v>
      </c>
      <c r="P9811" s="1">
        <f>Sales[[#This Row],[ProductCost]]*Sales[[#This Row],[OrderQuantity]]</f>
        <v>11.410399999999999</v>
      </c>
      <c r="Q9811" s="1" t="str">
        <f>VLOOKUP(Sales[[#This Row],[ProductKey]], Products!$A$2:$D$1000, 4, FALSE)</f>
        <v>AWC Logo Cap</v>
      </c>
    </row>
    <row r="9812" spans="1:17" x14ac:dyDescent="0.25">
      <c r="A9812" s="2">
        <v>38323</v>
      </c>
      <c r="B9812" s="1" t="s">
        <v>4049</v>
      </c>
      <c r="C9812">
        <v>223</v>
      </c>
      <c r="D9812">
        <v>24765</v>
      </c>
      <c r="E9812">
        <v>1</v>
      </c>
      <c r="F9812">
        <v>3</v>
      </c>
      <c r="G9812">
        <v>2</v>
      </c>
      <c r="H9812" s="2">
        <v>43436</v>
      </c>
      <c r="I9812" t="str">
        <f>VLOOKUP(Sales[[#This Row],[TerritoryKey]], Territories[], 2, FALSE)</f>
        <v>Northwest</v>
      </c>
      <c r="J9812">
        <f>_xlfn.XLOOKUP(Sales[[#This Row],[ProductKey]], Products!$A:$A, Products!$J:$J)</f>
        <v>5.7051999999999996</v>
      </c>
      <c r="K9812">
        <f>_xlfn.XLOOKUP(Sales[[#This Row],[ProductKey]], Products!$A:$A, Products!$K:$K)</f>
        <v>8.6441999999999997</v>
      </c>
      <c r="L9812" s="1">
        <f>Sales[[#This Row],[ProductPrice]]*Sales[[#This Row],[OrderQuantity]]</f>
        <v>17.288399999999999</v>
      </c>
      <c r="M9812" s="1">
        <f>Sales[[#This Row],[OrderQuantity]]</f>
        <v>2</v>
      </c>
      <c r="N9812" s="1">
        <f>1</f>
        <v>1</v>
      </c>
      <c r="O9812" s="1">
        <f>Sales[[#This Row],[TotalSales]]-Sales[[#This Row],[TotalCost]]</f>
        <v>5.8780000000000001</v>
      </c>
      <c r="P9812" s="1">
        <f>Sales[[#This Row],[ProductCost]]*Sales[[#This Row],[OrderQuantity]]</f>
        <v>11.410399999999999</v>
      </c>
      <c r="Q9812" s="1" t="str">
        <f>VLOOKUP(Sales[[#This Row],[ProductKey]], Products!$A$2:$D$1000, 4, FALSE)</f>
        <v>AWC Logo Cap</v>
      </c>
    </row>
    <row r="9813" spans="1:17" x14ac:dyDescent="0.25">
      <c r="A9813" s="2">
        <v>37987</v>
      </c>
      <c r="B9813" s="1" t="s">
        <v>4139</v>
      </c>
      <c r="C9813">
        <v>223</v>
      </c>
      <c r="D9813">
        <v>26746</v>
      </c>
      <c r="E9813">
        <v>9</v>
      </c>
      <c r="F9813">
        <v>3</v>
      </c>
      <c r="G9813">
        <v>2</v>
      </c>
      <c r="H9813" s="2">
        <v>43101</v>
      </c>
      <c r="I9813" t="str">
        <f>VLOOKUP(Sales[[#This Row],[TerritoryKey]], Territories[], 2, FALSE)</f>
        <v>Australia</v>
      </c>
      <c r="J9813">
        <f>_xlfn.XLOOKUP(Sales[[#This Row],[ProductKey]], Products!$A:$A, Products!$J:$J)</f>
        <v>5.7051999999999996</v>
      </c>
      <c r="K9813">
        <f>_xlfn.XLOOKUP(Sales[[#This Row],[ProductKey]], Products!$A:$A, Products!$K:$K)</f>
        <v>8.6441999999999997</v>
      </c>
      <c r="L9813" s="1">
        <f>Sales[[#This Row],[ProductPrice]]*Sales[[#This Row],[OrderQuantity]]</f>
        <v>17.288399999999999</v>
      </c>
      <c r="M9813" s="1">
        <f>Sales[[#This Row],[OrderQuantity]]</f>
        <v>2</v>
      </c>
      <c r="N9813" s="1">
        <f>1</f>
        <v>1</v>
      </c>
      <c r="O9813" s="1">
        <f>Sales[[#This Row],[TotalSales]]-Sales[[#This Row],[TotalCost]]</f>
        <v>5.8780000000000001</v>
      </c>
      <c r="P9813" s="1">
        <f>Sales[[#This Row],[ProductCost]]*Sales[[#This Row],[OrderQuantity]]</f>
        <v>11.410399999999999</v>
      </c>
      <c r="Q9813" s="1" t="str">
        <f>VLOOKUP(Sales[[#This Row],[ProductKey]], Products!$A$2:$D$1000, 4, FALSE)</f>
        <v>AWC Logo Cap</v>
      </c>
    </row>
    <row r="9814" spans="1:17" x14ac:dyDescent="0.25">
      <c r="A9814" s="2">
        <v>38232</v>
      </c>
      <c r="B9814" s="1" t="s">
        <v>4222</v>
      </c>
      <c r="C9814">
        <v>223</v>
      </c>
      <c r="D9814">
        <v>21329</v>
      </c>
      <c r="E9814">
        <v>4</v>
      </c>
      <c r="F9814">
        <v>3</v>
      </c>
      <c r="G9814">
        <v>2</v>
      </c>
      <c r="H9814" s="2">
        <v>43345</v>
      </c>
      <c r="I9814" t="str">
        <f>VLOOKUP(Sales[[#This Row],[TerritoryKey]], Territories[], 2, FALSE)</f>
        <v>Southwest</v>
      </c>
      <c r="J9814">
        <f>_xlfn.XLOOKUP(Sales[[#This Row],[ProductKey]], Products!$A:$A, Products!$J:$J)</f>
        <v>5.7051999999999996</v>
      </c>
      <c r="K9814">
        <f>_xlfn.XLOOKUP(Sales[[#This Row],[ProductKey]], Products!$A:$A, Products!$K:$K)</f>
        <v>8.6441999999999997</v>
      </c>
      <c r="L9814" s="1">
        <f>Sales[[#This Row],[ProductPrice]]*Sales[[#This Row],[OrderQuantity]]</f>
        <v>17.288399999999999</v>
      </c>
      <c r="M9814" s="1">
        <f>Sales[[#This Row],[OrderQuantity]]</f>
        <v>2</v>
      </c>
      <c r="N9814" s="1">
        <f>1</f>
        <v>1</v>
      </c>
      <c r="O9814" s="1">
        <f>Sales[[#This Row],[TotalSales]]-Sales[[#This Row],[TotalCost]]</f>
        <v>5.8780000000000001</v>
      </c>
      <c r="P9814" s="1">
        <f>Sales[[#This Row],[ProductCost]]*Sales[[#This Row],[OrderQuantity]]</f>
        <v>11.410399999999999</v>
      </c>
      <c r="Q9814" s="1" t="str">
        <f>VLOOKUP(Sales[[#This Row],[ProductKey]], Products!$A$2:$D$1000, 4, FALSE)</f>
        <v>AWC Logo Cap</v>
      </c>
    </row>
    <row r="9815" spans="1:17" x14ac:dyDescent="0.25">
      <c r="A9815" s="2">
        <v>37989</v>
      </c>
      <c r="B9815" s="1" t="s">
        <v>4405</v>
      </c>
      <c r="C9815">
        <v>223</v>
      </c>
      <c r="D9815">
        <v>23665</v>
      </c>
      <c r="E9815">
        <v>9</v>
      </c>
      <c r="F9815">
        <v>3</v>
      </c>
      <c r="G9815">
        <v>2</v>
      </c>
      <c r="H9815" s="2">
        <v>43103</v>
      </c>
      <c r="I9815" t="str">
        <f>VLOOKUP(Sales[[#This Row],[TerritoryKey]], Territories[], 2, FALSE)</f>
        <v>Australia</v>
      </c>
      <c r="J9815">
        <f>_xlfn.XLOOKUP(Sales[[#This Row],[ProductKey]], Products!$A:$A, Products!$J:$J)</f>
        <v>5.7051999999999996</v>
      </c>
      <c r="K9815">
        <f>_xlfn.XLOOKUP(Sales[[#This Row],[ProductKey]], Products!$A:$A, Products!$K:$K)</f>
        <v>8.6441999999999997</v>
      </c>
      <c r="L9815" s="1">
        <f>Sales[[#This Row],[ProductPrice]]*Sales[[#This Row],[OrderQuantity]]</f>
        <v>17.288399999999999</v>
      </c>
      <c r="M9815" s="1">
        <f>Sales[[#This Row],[OrderQuantity]]</f>
        <v>2</v>
      </c>
      <c r="N9815" s="1">
        <f>1</f>
        <v>1</v>
      </c>
      <c r="O9815" s="1">
        <f>Sales[[#This Row],[TotalSales]]-Sales[[#This Row],[TotalCost]]</f>
        <v>5.8780000000000001</v>
      </c>
      <c r="P9815" s="1">
        <f>Sales[[#This Row],[ProductCost]]*Sales[[#This Row],[OrderQuantity]]</f>
        <v>11.410399999999999</v>
      </c>
      <c r="Q9815" s="1" t="str">
        <f>VLOOKUP(Sales[[#This Row],[ProductKey]], Products!$A$2:$D$1000, 4, FALSE)</f>
        <v>AWC Logo Cap</v>
      </c>
    </row>
    <row r="9816" spans="1:17" x14ac:dyDescent="0.25">
      <c r="A9816" s="2">
        <v>38050</v>
      </c>
      <c r="B9816" s="1" t="s">
        <v>4411</v>
      </c>
      <c r="C9816">
        <v>223</v>
      </c>
      <c r="D9816">
        <v>12859</v>
      </c>
      <c r="E9816">
        <v>10</v>
      </c>
      <c r="F9816">
        <v>3</v>
      </c>
      <c r="G9816">
        <v>2</v>
      </c>
      <c r="H9816" s="2">
        <v>43163</v>
      </c>
      <c r="I9816" t="str">
        <f>VLOOKUP(Sales[[#This Row],[TerritoryKey]], Territories[], 2, FALSE)</f>
        <v>United Kingdom</v>
      </c>
      <c r="J9816">
        <f>_xlfn.XLOOKUP(Sales[[#This Row],[ProductKey]], Products!$A:$A, Products!$J:$J)</f>
        <v>5.7051999999999996</v>
      </c>
      <c r="K9816">
        <f>_xlfn.XLOOKUP(Sales[[#This Row],[ProductKey]], Products!$A:$A, Products!$K:$K)</f>
        <v>8.6441999999999997</v>
      </c>
      <c r="L9816" s="1">
        <f>Sales[[#This Row],[ProductPrice]]*Sales[[#This Row],[OrderQuantity]]</f>
        <v>17.288399999999999</v>
      </c>
      <c r="M9816" s="1">
        <f>Sales[[#This Row],[OrderQuantity]]</f>
        <v>2</v>
      </c>
      <c r="N9816" s="1">
        <f>1</f>
        <v>1</v>
      </c>
      <c r="O9816" s="1">
        <f>Sales[[#This Row],[TotalSales]]-Sales[[#This Row],[TotalCost]]</f>
        <v>5.8780000000000001</v>
      </c>
      <c r="P9816" s="1">
        <f>Sales[[#This Row],[ProductCost]]*Sales[[#This Row],[OrderQuantity]]</f>
        <v>11.410399999999999</v>
      </c>
      <c r="Q9816" s="1" t="str">
        <f>VLOOKUP(Sales[[#This Row],[ProductKey]], Products!$A$2:$D$1000, 4, FALSE)</f>
        <v>AWC Logo Cap</v>
      </c>
    </row>
    <row r="9817" spans="1:17" x14ac:dyDescent="0.25">
      <c r="A9817" s="2">
        <v>37988</v>
      </c>
      <c r="B9817" s="1" t="s">
        <v>4470</v>
      </c>
      <c r="C9817">
        <v>223</v>
      </c>
      <c r="D9817">
        <v>19488</v>
      </c>
      <c r="E9817">
        <v>7</v>
      </c>
      <c r="F9817">
        <v>3</v>
      </c>
      <c r="G9817">
        <v>2</v>
      </c>
      <c r="H9817" s="2">
        <v>43102</v>
      </c>
      <c r="I9817" t="str">
        <f>VLOOKUP(Sales[[#This Row],[TerritoryKey]], Territories[], 2, FALSE)</f>
        <v>France</v>
      </c>
      <c r="J9817">
        <f>_xlfn.XLOOKUP(Sales[[#This Row],[ProductKey]], Products!$A:$A, Products!$J:$J)</f>
        <v>5.7051999999999996</v>
      </c>
      <c r="K9817">
        <f>_xlfn.XLOOKUP(Sales[[#This Row],[ProductKey]], Products!$A:$A, Products!$K:$K)</f>
        <v>8.6441999999999997</v>
      </c>
      <c r="L9817" s="1">
        <f>Sales[[#This Row],[ProductPrice]]*Sales[[#This Row],[OrderQuantity]]</f>
        <v>17.288399999999999</v>
      </c>
      <c r="M9817" s="1">
        <f>Sales[[#This Row],[OrderQuantity]]</f>
        <v>2</v>
      </c>
      <c r="N9817" s="1">
        <f>1</f>
        <v>1</v>
      </c>
      <c r="O9817" s="1">
        <f>Sales[[#This Row],[TotalSales]]-Sales[[#This Row],[TotalCost]]</f>
        <v>5.8780000000000001</v>
      </c>
      <c r="P9817" s="1">
        <f>Sales[[#This Row],[ProductCost]]*Sales[[#This Row],[OrderQuantity]]</f>
        <v>11.410399999999999</v>
      </c>
      <c r="Q9817" s="1" t="str">
        <f>VLOOKUP(Sales[[#This Row],[ProductKey]], Products!$A$2:$D$1000, 4, FALSE)</f>
        <v>AWC Logo Cap</v>
      </c>
    </row>
    <row r="9818" spans="1:17" x14ac:dyDescent="0.25">
      <c r="A9818" s="2">
        <v>37988</v>
      </c>
      <c r="B9818" s="1" t="s">
        <v>4538</v>
      </c>
      <c r="C9818">
        <v>223</v>
      </c>
      <c r="D9818">
        <v>11566</v>
      </c>
      <c r="E9818">
        <v>7</v>
      </c>
      <c r="F9818">
        <v>3</v>
      </c>
      <c r="G9818">
        <v>2</v>
      </c>
      <c r="H9818" s="2">
        <v>43102</v>
      </c>
      <c r="I9818" t="str">
        <f>VLOOKUP(Sales[[#This Row],[TerritoryKey]], Territories[], 2, FALSE)</f>
        <v>France</v>
      </c>
      <c r="J9818">
        <f>_xlfn.XLOOKUP(Sales[[#This Row],[ProductKey]], Products!$A:$A, Products!$J:$J)</f>
        <v>5.7051999999999996</v>
      </c>
      <c r="K9818">
        <f>_xlfn.XLOOKUP(Sales[[#This Row],[ProductKey]], Products!$A:$A, Products!$K:$K)</f>
        <v>8.6441999999999997</v>
      </c>
      <c r="L9818" s="1">
        <f>Sales[[#This Row],[ProductPrice]]*Sales[[#This Row],[OrderQuantity]]</f>
        <v>17.288399999999999</v>
      </c>
      <c r="M9818" s="1">
        <f>Sales[[#This Row],[OrderQuantity]]</f>
        <v>2</v>
      </c>
      <c r="N9818" s="1">
        <f>1</f>
        <v>1</v>
      </c>
      <c r="O9818" s="1">
        <f>Sales[[#This Row],[TotalSales]]-Sales[[#This Row],[TotalCost]]</f>
        <v>5.8780000000000001</v>
      </c>
      <c r="P9818" s="1">
        <f>Sales[[#This Row],[ProductCost]]*Sales[[#This Row],[OrderQuantity]]</f>
        <v>11.410399999999999</v>
      </c>
      <c r="Q9818" s="1" t="str">
        <f>VLOOKUP(Sales[[#This Row],[ProductKey]], Products!$A$2:$D$1000, 4, FALSE)</f>
        <v>AWC Logo Cap</v>
      </c>
    </row>
    <row r="9819" spans="1:17" x14ac:dyDescent="0.25">
      <c r="A9819" s="2">
        <v>37987</v>
      </c>
      <c r="B9819" s="1" t="s">
        <v>4617</v>
      </c>
      <c r="C9819">
        <v>223</v>
      </c>
      <c r="D9819">
        <v>23517</v>
      </c>
      <c r="E9819">
        <v>1</v>
      </c>
      <c r="F9819">
        <v>3</v>
      </c>
      <c r="G9819">
        <v>2</v>
      </c>
      <c r="H9819" s="2">
        <v>43101</v>
      </c>
      <c r="I9819" t="str">
        <f>VLOOKUP(Sales[[#This Row],[TerritoryKey]], Territories[], 2, FALSE)</f>
        <v>Northwest</v>
      </c>
      <c r="J9819">
        <f>_xlfn.XLOOKUP(Sales[[#This Row],[ProductKey]], Products!$A:$A, Products!$J:$J)</f>
        <v>5.7051999999999996</v>
      </c>
      <c r="K9819">
        <f>_xlfn.XLOOKUP(Sales[[#This Row],[ProductKey]], Products!$A:$A, Products!$K:$K)</f>
        <v>8.6441999999999997</v>
      </c>
      <c r="L9819" s="1">
        <f>Sales[[#This Row],[ProductPrice]]*Sales[[#This Row],[OrderQuantity]]</f>
        <v>17.288399999999999</v>
      </c>
      <c r="M9819" s="1">
        <f>Sales[[#This Row],[OrderQuantity]]</f>
        <v>2</v>
      </c>
      <c r="N9819" s="1">
        <f>1</f>
        <v>1</v>
      </c>
      <c r="O9819" s="1">
        <f>Sales[[#This Row],[TotalSales]]-Sales[[#This Row],[TotalCost]]</f>
        <v>5.8780000000000001</v>
      </c>
      <c r="P9819" s="1">
        <f>Sales[[#This Row],[ProductCost]]*Sales[[#This Row],[OrderQuantity]]</f>
        <v>11.410399999999999</v>
      </c>
      <c r="Q9819" s="1" t="str">
        <f>VLOOKUP(Sales[[#This Row],[ProductKey]], Products!$A$2:$D$1000, 4, FALSE)</f>
        <v>AWC Logo Cap</v>
      </c>
    </row>
    <row r="9820" spans="1:17" x14ac:dyDescent="0.25">
      <c r="A9820" s="2">
        <v>37987</v>
      </c>
      <c r="B9820" s="1" t="s">
        <v>4621</v>
      </c>
      <c r="C9820">
        <v>223</v>
      </c>
      <c r="D9820">
        <v>20536</v>
      </c>
      <c r="E9820">
        <v>4</v>
      </c>
      <c r="F9820">
        <v>3</v>
      </c>
      <c r="G9820">
        <v>2</v>
      </c>
      <c r="H9820" s="2">
        <v>43101</v>
      </c>
      <c r="I9820" t="str">
        <f>VLOOKUP(Sales[[#This Row],[TerritoryKey]], Territories[], 2, FALSE)</f>
        <v>Southwest</v>
      </c>
      <c r="J9820">
        <f>_xlfn.XLOOKUP(Sales[[#This Row],[ProductKey]], Products!$A:$A, Products!$J:$J)</f>
        <v>5.7051999999999996</v>
      </c>
      <c r="K9820">
        <f>_xlfn.XLOOKUP(Sales[[#This Row],[ProductKey]], Products!$A:$A, Products!$K:$K)</f>
        <v>8.6441999999999997</v>
      </c>
      <c r="L9820" s="1">
        <f>Sales[[#This Row],[ProductPrice]]*Sales[[#This Row],[OrderQuantity]]</f>
        <v>17.288399999999999</v>
      </c>
      <c r="M9820" s="1">
        <f>Sales[[#This Row],[OrderQuantity]]</f>
        <v>2</v>
      </c>
      <c r="N9820" s="1">
        <f>1</f>
        <v>1</v>
      </c>
      <c r="O9820" s="1">
        <f>Sales[[#This Row],[TotalSales]]-Sales[[#This Row],[TotalCost]]</f>
        <v>5.8780000000000001</v>
      </c>
      <c r="P9820" s="1">
        <f>Sales[[#This Row],[ProductCost]]*Sales[[#This Row],[OrderQuantity]]</f>
        <v>11.410399999999999</v>
      </c>
      <c r="Q9820" s="1" t="str">
        <f>VLOOKUP(Sales[[#This Row],[ProductKey]], Products!$A$2:$D$1000, 4, FALSE)</f>
        <v>AWC Logo Cap</v>
      </c>
    </row>
    <row r="9821" spans="1:17" x14ac:dyDescent="0.25">
      <c r="A9821" s="2">
        <v>38172</v>
      </c>
      <c r="B9821" s="1" t="s">
        <v>5057</v>
      </c>
      <c r="C9821">
        <v>223</v>
      </c>
      <c r="D9821">
        <v>15265</v>
      </c>
      <c r="E9821">
        <v>9</v>
      </c>
      <c r="F9821">
        <v>3</v>
      </c>
      <c r="G9821">
        <v>2</v>
      </c>
      <c r="H9821" s="2">
        <v>43285</v>
      </c>
      <c r="I9821" t="str">
        <f>VLOOKUP(Sales[[#This Row],[TerritoryKey]], Territories[], 2, FALSE)</f>
        <v>Australia</v>
      </c>
      <c r="J9821">
        <f>_xlfn.XLOOKUP(Sales[[#This Row],[ProductKey]], Products!$A:$A, Products!$J:$J)</f>
        <v>5.7051999999999996</v>
      </c>
      <c r="K9821">
        <f>_xlfn.XLOOKUP(Sales[[#This Row],[ProductKey]], Products!$A:$A, Products!$K:$K)</f>
        <v>8.6441999999999997</v>
      </c>
      <c r="L9821" s="1">
        <f>Sales[[#This Row],[ProductPrice]]*Sales[[#This Row],[OrderQuantity]]</f>
        <v>17.288399999999999</v>
      </c>
      <c r="M9821" s="1">
        <f>Sales[[#This Row],[OrderQuantity]]</f>
        <v>2</v>
      </c>
      <c r="N9821" s="1">
        <f>1</f>
        <v>1</v>
      </c>
      <c r="O9821" s="1">
        <f>Sales[[#This Row],[TotalSales]]-Sales[[#This Row],[TotalCost]]</f>
        <v>5.8780000000000001</v>
      </c>
      <c r="P9821" s="1">
        <f>Sales[[#This Row],[ProductCost]]*Sales[[#This Row],[OrderQuantity]]</f>
        <v>11.410399999999999</v>
      </c>
      <c r="Q9821" s="1" t="str">
        <f>VLOOKUP(Sales[[#This Row],[ProductKey]], Products!$A$2:$D$1000, 4, FALSE)</f>
        <v>AWC Logo Cap</v>
      </c>
    </row>
    <row r="9822" spans="1:17" x14ac:dyDescent="0.25">
      <c r="A9822" s="2">
        <v>38293</v>
      </c>
      <c r="B9822" s="1" t="s">
        <v>5122</v>
      </c>
      <c r="C9822">
        <v>223</v>
      </c>
      <c r="D9822">
        <v>25447</v>
      </c>
      <c r="E9822">
        <v>10</v>
      </c>
      <c r="F9822">
        <v>3</v>
      </c>
      <c r="G9822">
        <v>2</v>
      </c>
      <c r="H9822" s="2">
        <v>43406</v>
      </c>
      <c r="I9822" t="str">
        <f>VLOOKUP(Sales[[#This Row],[TerritoryKey]], Territories[], 2, FALSE)</f>
        <v>United Kingdom</v>
      </c>
      <c r="J9822">
        <f>_xlfn.XLOOKUP(Sales[[#This Row],[ProductKey]], Products!$A:$A, Products!$J:$J)</f>
        <v>5.7051999999999996</v>
      </c>
      <c r="K9822">
        <f>_xlfn.XLOOKUP(Sales[[#This Row],[ProductKey]], Products!$A:$A, Products!$K:$K)</f>
        <v>8.6441999999999997</v>
      </c>
      <c r="L9822" s="1">
        <f>Sales[[#This Row],[ProductPrice]]*Sales[[#This Row],[OrderQuantity]]</f>
        <v>17.288399999999999</v>
      </c>
      <c r="M9822" s="1">
        <f>Sales[[#This Row],[OrderQuantity]]</f>
        <v>2</v>
      </c>
      <c r="N9822" s="1">
        <f>1</f>
        <v>1</v>
      </c>
      <c r="O9822" s="1">
        <f>Sales[[#This Row],[TotalSales]]-Sales[[#This Row],[TotalCost]]</f>
        <v>5.8780000000000001</v>
      </c>
      <c r="P9822" s="1">
        <f>Sales[[#This Row],[ProductCost]]*Sales[[#This Row],[OrderQuantity]]</f>
        <v>11.410399999999999</v>
      </c>
      <c r="Q9822" s="1" t="str">
        <f>VLOOKUP(Sales[[#This Row],[ProductKey]], Products!$A$2:$D$1000, 4, FALSE)</f>
        <v>AWC Logo Cap</v>
      </c>
    </row>
    <row r="9823" spans="1:17" x14ac:dyDescent="0.25">
      <c r="A9823" s="2">
        <v>38202</v>
      </c>
      <c r="B9823" s="1" t="s">
        <v>5142</v>
      </c>
      <c r="C9823">
        <v>223</v>
      </c>
      <c r="D9823">
        <v>15312</v>
      </c>
      <c r="E9823">
        <v>4</v>
      </c>
      <c r="F9823">
        <v>3</v>
      </c>
      <c r="G9823">
        <v>2</v>
      </c>
      <c r="H9823" s="2">
        <v>43315</v>
      </c>
      <c r="I9823" t="str">
        <f>VLOOKUP(Sales[[#This Row],[TerritoryKey]], Territories[], 2, FALSE)</f>
        <v>Southwest</v>
      </c>
      <c r="J9823">
        <f>_xlfn.XLOOKUP(Sales[[#This Row],[ProductKey]], Products!$A:$A, Products!$J:$J)</f>
        <v>5.7051999999999996</v>
      </c>
      <c r="K9823">
        <f>_xlfn.XLOOKUP(Sales[[#This Row],[ProductKey]], Products!$A:$A, Products!$K:$K)</f>
        <v>8.6441999999999997</v>
      </c>
      <c r="L9823" s="1">
        <f>Sales[[#This Row],[ProductPrice]]*Sales[[#This Row],[OrderQuantity]]</f>
        <v>17.288399999999999</v>
      </c>
      <c r="M9823" s="1">
        <f>Sales[[#This Row],[OrderQuantity]]</f>
        <v>2</v>
      </c>
      <c r="N9823" s="1">
        <f>1</f>
        <v>1</v>
      </c>
      <c r="O9823" s="1">
        <f>Sales[[#This Row],[TotalSales]]-Sales[[#This Row],[TotalCost]]</f>
        <v>5.8780000000000001</v>
      </c>
      <c r="P9823" s="1">
        <f>Sales[[#This Row],[ProductCost]]*Sales[[#This Row],[OrderQuantity]]</f>
        <v>11.410399999999999</v>
      </c>
      <c r="Q9823" s="1" t="str">
        <f>VLOOKUP(Sales[[#This Row],[ProductKey]], Products!$A$2:$D$1000, 4, FALSE)</f>
        <v>AWC Logo Cap</v>
      </c>
    </row>
    <row r="9824" spans="1:17" x14ac:dyDescent="0.25">
      <c r="A9824" s="2">
        <v>38322</v>
      </c>
      <c r="B9824" s="1" t="s">
        <v>5313</v>
      </c>
      <c r="C9824">
        <v>223</v>
      </c>
      <c r="D9824">
        <v>28153</v>
      </c>
      <c r="E9824">
        <v>6</v>
      </c>
      <c r="F9824">
        <v>3</v>
      </c>
      <c r="G9824">
        <v>2</v>
      </c>
      <c r="H9824" s="2">
        <v>43435</v>
      </c>
      <c r="I9824" t="str">
        <f>VLOOKUP(Sales[[#This Row],[TerritoryKey]], Territories[], 2, FALSE)</f>
        <v>Canada</v>
      </c>
      <c r="J9824">
        <f>_xlfn.XLOOKUP(Sales[[#This Row],[ProductKey]], Products!$A:$A, Products!$J:$J)</f>
        <v>5.7051999999999996</v>
      </c>
      <c r="K9824">
        <f>_xlfn.XLOOKUP(Sales[[#This Row],[ProductKey]], Products!$A:$A, Products!$K:$K)</f>
        <v>8.6441999999999997</v>
      </c>
      <c r="L9824" s="1">
        <f>Sales[[#This Row],[ProductPrice]]*Sales[[#This Row],[OrderQuantity]]</f>
        <v>17.288399999999999</v>
      </c>
      <c r="M9824" s="1">
        <f>Sales[[#This Row],[OrderQuantity]]</f>
        <v>2</v>
      </c>
      <c r="N9824" s="1">
        <f>1</f>
        <v>1</v>
      </c>
      <c r="O9824" s="1">
        <f>Sales[[#This Row],[TotalSales]]-Sales[[#This Row],[TotalCost]]</f>
        <v>5.8780000000000001</v>
      </c>
      <c r="P9824" s="1">
        <f>Sales[[#This Row],[ProductCost]]*Sales[[#This Row],[OrderQuantity]]</f>
        <v>11.410399999999999</v>
      </c>
      <c r="Q9824" s="1" t="str">
        <f>VLOOKUP(Sales[[#This Row],[ProductKey]], Products!$A$2:$D$1000, 4, FALSE)</f>
        <v>AWC Logo Cap</v>
      </c>
    </row>
    <row r="9825" spans="1:17" x14ac:dyDescent="0.25">
      <c r="A9825" s="2">
        <v>37988</v>
      </c>
      <c r="B9825" s="1" t="s">
        <v>5387</v>
      </c>
      <c r="C9825">
        <v>223</v>
      </c>
      <c r="D9825">
        <v>13057</v>
      </c>
      <c r="E9825">
        <v>4</v>
      </c>
      <c r="F9825">
        <v>3</v>
      </c>
      <c r="G9825">
        <v>2</v>
      </c>
      <c r="H9825" s="2">
        <v>43102</v>
      </c>
      <c r="I9825" t="str">
        <f>VLOOKUP(Sales[[#This Row],[TerritoryKey]], Territories[], 2, FALSE)</f>
        <v>Southwest</v>
      </c>
      <c r="J9825">
        <f>_xlfn.XLOOKUP(Sales[[#This Row],[ProductKey]], Products!$A:$A, Products!$J:$J)</f>
        <v>5.7051999999999996</v>
      </c>
      <c r="K9825">
        <f>_xlfn.XLOOKUP(Sales[[#This Row],[ProductKey]], Products!$A:$A, Products!$K:$K)</f>
        <v>8.6441999999999997</v>
      </c>
      <c r="L9825" s="1">
        <f>Sales[[#This Row],[ProductPrice]]*Sales[[#This Row],[OrderQuantity]]</f>
        <v>17.288399999999999</v>
      </c>
      <c r="M9825" s="1">
        <f>Sales[[#This Row],[OrderQuantity]]</f>
        <v>2</v>
      </c>
      <c r="N9825" s="1">
        <f>1</f>
        <v>1</v>
      </c>
      <c r="O9825" s="1">
        <f>Sales[[#This Row],[TotalSales]]-Sales[[#This Row],[TotalCost]]</f>
        <v>5.8780000000000001</v>
      </c>
      <c r="P9825" s="1">
        <f>Sales[[#This Row],[ProductCost]]*Sales[[#This Row],[OrderQuantity]]</f>
        <v>11.410399999999999</v>
      </c>
      <c r="Q9825" s="1" t="str">
        <f>VLOOKUP(Sales[[#This Row],[ProductKey]], Products!$A$2:$D$1000, 4, FALSE)</f>
        <v>AWC Logo Cap</v>
      </c>
    </row>
    <row r="9826" spans="1:17" x14ac:dyDescent="0.25">
      <c r="A9826" s="2">
        <v>38171</v>
      </c>
      <c r="B9826" s="1" t="s">
        <v>5396</v>
      </c>
      <c r="C9826">
        <v>223</v>
      </c>
      <c r="D9826">
        <v>11033</v>
      </c>
      <c r="E9826">
        <v>9</v>
      </c>
      <c r="F9826">
        <v>3</v>
      </c>
      <c r="G9826">
        <v>2</v>
      </c>
      <c r="H9826" s="2">
        <v>43284</v>
      </c>
      <c r="I9826" t="str">
        <f>VLOOKUP(Sales[[#This Row],[TerritoryKey]], Territories[], 2, FALSE)</f>
        <v>Australia</v>
      </c>
      <c r="J9826">
        <f>_xlfn.XLOOKUP(Sales[[#This Row],[ProductKey]], Products!$A:$A, Products!$J:$J)</f>
        <v>5.7051999999999996</v>
      </c>
      <c r="K9826">
        <f>_xlfn.XLOOKUP(Sales[[#This Row],[ProductKey]], Products!$A:$A, Products!$K:$K)</f>
        <v>8.6441999999999997</v>
      </c>
      <c r="L9826" s="1">
        <f>Sales[[#This Row],[ProductPrice]]*Sales[[#This Row],[OrderQuantity]]</f>
        <v>17.288399999999999</v>
      </c>
      <c r="M9826" s="1">
        <f>Sales[[#This Row],[OrderQuantity]]</f>
        <v>2</v>
      </c>
      <c r="N9826" s="1">
        <f>1</f>
        <v>1</v>
      </c>
      <c r="O9826" s="1">
        <f>Sales[[#This Row],[TotalSales]]-Sales[[#This Row],[TotalCost]]</f>
        <v>5.8780000000000001</v>
      </c>
      <c r="P9826" s="1">
        <f>Sales[[#This Row],[ProductCost]]*Sales[[#This Row],[OrderQuantity]]</f>
        <v>11.410399999999999</v>
      </c>
      <c r="Q9826" s="1" t="str">
        <f>VLOOKUP(Sales[[#This Row],[ProductKey]], Products!$A$2:$D$1000, 4, FALSE)</f>
        <v>AWC Logo Cap</v>
      </c>
    </row>
    <row r="9827" spans="1:17" x14ac:dyDescent="0.25">
      <c r="A9827" s="2">
        <v>38202</v>
      </c>
      <c r="B9827" s="1" t="s">
        <v>5536</v>
      </c>
      <c r="C9827">
        <v>223</v>
      </c>
      <c r="D9827">
        <v>27570</v>
      </c>
      <c r="E9827">
        <v>1</v>
      </c>
      <c r="F9827">
        <v>3</v>
      </c>
      <c r="G9827">
        <v>2</v>
      </c>
      <c r="H9827" s="2">
        <v>43315</v>
      </c>
      <c r="I9827" t="str">
        <f>VLOOKUP(Sales[[#This Row],[TerritoryKey]], Territories[], 2, FALSE)</f>
        <v>Northwest</v>
      </c>
      <c r="J9827">
        <f>_xlfn.XLOOKUP(Sales[[#This Row],[ProductKey]], Products!$A:$A, Products!$J:$J)</f>
        <v>5.7051999999999996</v>
      </c>
      <c r="K9827">
        <f>_xlfn.XLOOKUP(Sales[[#This Row],[ProductKey]], Products!$A:$A, Products!$K:$K)</f>
        <v>8.6441999999999997</v>
      </c>
      <c r="L9827" s="1">
        <f>Sales[[#This Row],[ProductPrice]]*Sales[[#This Row],[OrderQuantity]]</f>
        <v>17.288399999999999</v>
      </c>
      <c r="M9827" s="1">
        <f>Sales[[#This Row],[OrderQuantity]]</f>
        <v>2</v>
      </c>
      <c r="N9827" s="1">
        <f>1</f>
        <v>1</v>
      </c>
      <c r="O9827" s="1">
        <f>Sales[[#This Row],[TotalSales]]-Sales[[#This Row],[TotalCost]]</f>
        <v>5.8780000000000001</v>
      </c>
      <c r="P9827" s="1">
        <f>Sales[[#This Row],[ProductCost]]*Sales[[#This Row],[OrderQuantity]]</f>
        <v>11.410399999999999</v>
      </c>
      <c r="Q9827" s="1" t="str">
        <f>VLOOKUP(Sales[[#This Row],[ProductKey]], Products!$A$2:$D$1000, 4, FALSE)</f>
        <v>AWC Logo Cap</v>
      </c>
    </row>
    <row r="9828" spans="1:17" x14ac:dyDescent="0.25">
      <c r="A9828" s="2">
        <v>38264</v>
      </c>
      <c r="B9828" s="1" t="s">
        <v>5719</v>
      </c>
      <c r="C9828">
        <v>223</v>
      </c>
      <c r="D9828">
        <v>21289</v>
      </c>
      <c r="E9828">
        <v>1</v>
      </c>
      <c r="F9828">
        <v>3</v>
      </c>
      <c r="G9828">
        <v>2</v>
      </c>
      <c r="H9828" s="2">
        <v>43377</v>
      </c>
      <c r="I9828" t="str">
        <f>VLOOKUP(Sales[[#This Row],[TerritoryKey]], Territories[], 2, FALSE)</f>
        <v>Northwest</v>
      </c>
      <c r="J9828">
        <f>_xlfn.XLOOKUP(Sales[[#This Row],[ProductKey]], Products!$A:$A, Products!$J:$J)</f>
        <v>5.7051999999999996</v>
      </c>
      <c r="K9828">
        <f>_xlfn.XLOOKUP(Sales[[#This Row],[ProductKey]], Products!$A:$A, Products!$K:$K)</f>
        <v>8.6441999999999997</v>
      </c>
      <c r="L9828" s="1">
        <f>Sales[[#This Row],[ProductPrice]]*Sales[[#This Row],[OrderQuantity]]</f>
        <v>17.288399999999999</v>
      </c>
      <c r="M9828" s="1">
        <f>Sales[[#This Row],[OrderQuantity]]</f>
        <v>2</v>
      </c>
      <c r="N9828" s="1">
        <f>1</f>
        <v>1</v>
      </c>
      <c r="O9828" s="1">
        <f>Sales[[#This Row],[TotalSales]]-Sales[[#This Row],[TotalCost]]</f>
        <v>5.8780000000000001</v>
      </c>
      <c r="P9828" s="1">
        <f>Sales[[#This Row],[ProductCost]]*Sales[[#This Row],[OrderQuantity]]</f>
        <v>11.410399999999999</v>
      </c>
      <c r="Q9828" s="1" t="str">
        <f>VLOOKUP(Sales[[#This Row],[ProductKey]], Products!$A$2:$D$1000, 4, FALSE)</f>
        <v>AWC Logo Cap</v>
      </c>
    </row>
    <row r="9829" spans="1:17" x14ac:dyDescent="0.25">
      <c r="A9829" s="2">
        <v>38080</v>
      </c>
      <c r="B9829" s="1" t="s">
        <v>6138</v>
      </c>
      <c r="C9829">
        <v>223</v>
      </c>
      <c r="D9829">
        <v>19283</v>
      </c>
      <c r="E9829">
        <v>8</v>
      </c>
      <c r="F9829">
        <v>3</v>
      </c>
      <c r="G9829">
        <v>2</v>
      </c>
      <c r="H9829" s="2">
        <v>43193</v>
      </c>
      <c r="I9829" t="str">
        <f>VLOOKUP(Sales[[#This Row],[TerritoryKey]], Territories[], 2, FALSE)</f>
        <v>Germany</v>
      </c>
      <c r="J9829">
        <f>_xlfn.XLOOKUP(Sales[[#This Row],[ProductKey]], Products!$A:$A, Products!$J:$J)</f>
        <v>5.7051999999999996</v>
      </c>
      <c r="K9829">
        <f>_xlfn.XLOOKUP(Sales[[#This Row],[ProductKey]], Products!$A:$A, Products!$K:$K)</f>
        <v>8.6441999999999997</v>
      </c>
      <c r="L9829" s="1">
        <f>Sales[[#This Row],[ProductPrice]]*Sales[[#This Row],[OrderQuantity]]</f>
        <v>17.288399999999999</v>
      </c>
      <c r="M9829" s="1">
        <f>Sales[[#This Row],[OrderQuantity]]</f>
        <v>2</v>
      </c>
      <c r="N9829" s="1">
        <f>1</f>
        <v>1</v>
      </c>
      <c r="O9829" s="1">
        <f>Sales[[#This Row],[TotalSales]]-Sales[[#This Row],[TotalCost]]</f>
        <v>5.8780000000000001</v>
      </c>
      <c r="P9829" s="1">
        <f>Sales[[#This Row],[ProductCost]]*Sales[[#This Row],[OrderQuantity]]</f>
        <v>11.410399999999999</v>
      </c>
      <c r="Q9829" s="1" t="str">
        <f>VLOOKUP(Sales[[#This Row],[ProductKey]], Products!$A$2:$D$1000, 4, FALSE)</f>
        <v>AWC Logo Cap</v>
      </c>
    </row>
    <row r="9830" spans="1:17" x14ac:dyDescent="0.25">
      <c r="A9830" s="2">
        <v>38080</v>
      </c>
      <c r="B9830" s="1" t="s">
        <v>6295</v>
      </c>
      <c r="C9830">
        <v>223</v>
      </c>
      <c r="D9830">
        <v>21398</v>
      </c>
      <c r="E9830">
        <v>4</v>
      </c>
      <c r="F9830">
        <v>3</v>
      </c>
      <c r="G9830">
        <v>2</v>
      </c>
      <c r="H9830" s="2">
        <v>43193</v>
      </c>
      <c r="I9830" t="str">
        <f>VLOOKUP(Sales[[#This Row],[TerritoryKey]], Territories[], 2, FALSE)</f>
        <v>Southwest</v>
      </c>
      <c r="J9830">
        <f>_xlfn.XLOOKUP(Sales[[#This Row],[ProductKey]], Products!$A:$A, Products!$J:$J)</f>
        <v>5.7051999999999996</v>
      </c>
      <c r="K9830">
        <f>_xlfn.XLOOKUP(Sales[[#This Row],[ProductKey]], Products!$A:$A, Products!$K:$K)</f>
        <v>8.6441999999999997</v>
      </c>
      <c r="L9830" s="1">
        <f>Sales[[#This Row],[ProductPrice]]*Sales[[#This Row],[OrderQuantity]]</f>
        <v>17.288399999999999</v>
      </c>
      <c r="M9830" s="1">
        <f>Sales[[#This Row],[OrderQuantity]]</f>
        <v>2</v>
      </c>
      <c r="N9830" s="1">
        <f>1</f>
        <v>1</v>
      </c>
      <c r="O9830" s="1">
        <f>Sales[[#This Row],[TotalSales]]-Sales[[#This Row],[TotalCost]]</f>
        <v>5.8780000000000001</v>
      </c>
      <c r="P9830" s="1">
        <f>Sales[[#This Row],[ProductCost]]*Sales[[#This Row],[OrderQuantity]]</f>
        <v>11.410399999999999</v>
      </c>
      <c r="Q9830" s="1" t="str">
        <f>VLOOKUP(Sales[[#This Row],[ProductKey]], Products!$A$2:$D$1000, 4, FALSE)</f>
        <v>AWC Logo Cap</v>
      </c>
    </row>
    <row r="9831" spans="1:17" x14ac:dyDescent="0.25">
      <c r="A9831" s="2">
        <v>38294</v>
      </c>
      <c r="B9831" s="1" t="s">
        <v>6428</v>
      </c>
      <c r="C9831">
        <v>223</v>
      </c>
      <c r="D9831">
        <v>14964</v>
      </c>
      <c r="E9831">
        <v>10</v>
      </c>
      <c r="F9831">
        <v>3</v>
      </c>
      <c r="G9831">
        <v>2</v>
      </c>
      <c r="H9831" s="2">
        <v>43407</v>
      </c>
      <c r="I9831" t="str">
        <f>VLOOKUP(Sales[[#This Row],[TerritoryKey]], Territories[], 2, FALSE)</f>
        <v>United Kingdom</v>
      </c>
      <c r="J9831">
        <f>_xlfn.XLOOKUP(Sales[[#This Row],[ProductKey]], Products!$A:$A, Products!$J:$J)</f>
        <v>5.7051999999999996</v>
      </c>
      <c r="K9831">
        <f>_xlfn.XLOOKUP(Sales[[#This Row],[ProductKey]], Products!$A:$A, Products!$K:$K)</f>
        <v>8.6441999999999997</v>
      </c>
      <c r="L9831" s="1">
        <f>Sales[[#This Row],[ProductPrice]]*Sales[[#This Row],[OrderQuantity]]</f>
        <v>17.288399999999999</v>
      </c>
      <c r="M9831" s="1">
        <f>Sales[[#This Row],[OrderQuantity]]</f>
        <v>2</v>
      </c>
      <c r="N9831" s="1">
        <f>1</f>
        <v>1</v>
      </c>
      <c r="O9831" s="1">
        <f>Sales[[#This Row],[TotalSales]]-Sales[[#This Row],[TotalCost]]</f>
        <v>5.8780000000000001</v>
      </c>
      <c r="P9831" s="1">
        <f>Sales[[#This Row],[ProductCost]]*Sales[[#This Row],[OrderQuantity]]</f>
        <v>11.410399999999999</v>
      </c>
      <c r="Q9831" s="1" t="str">
        <f>VLOOKUP(Sales[[#This Row],[ProductKey]], Products!$A$2:$D$1000, 4, FALSE)</f>
        <v>AWC Logo Cap</v>
      </c>
    </row>
    <row r="9832" spans="1:17" x14ac:dyDescent="0.25">
      <c r="A9832" s="2">
        <v>38294</v>
      </c>
      <c r="B9832" s="1" t="s">
        <v>6455</v>
      </c>
      <c r="C9832">
        <v>223</v>
      </c>
      <c r="D9832">
        <v>26716</v>
      </c>
      <c r="E9832">
        <v>6</v>
      </c>
      <c r="F9832">
        <v>3</v>
      </c>
      <c r="G9832">
        <v>2</v>
      </c>
      <c r="H9832" s="2">
        <v>43407</v>
      </c>
      <c r="I9832" t="str">
        <f>VLOOKUP(Sales[[#This Row],[TerritoryKey]], Territories[], 2, FALSE)</f>
        <v>Canada</v>
      </c>
      <c r="J9832">
        <f>_xlfn.XLOOKUP(Sales[[#This Row],[ProductKey]], Products!$A:$A, Products!$J:$J)</f>
        <v>5.7051999999999996</v>
      </c>
      <c r="K9832">
        <f>_xlfn.XLOOKUP(Sales[[#This Row],[ProductKey]], Products!$A:$A, Products!$K:$K)</f>
        <v>8.6441999999999997</v>
      </c>
      <c r="L9832" s="1">
        <f>Sales[[#This Row],[ProductPrice]]*Sales[[#This Row],[OrderQuantity]]</f>
        <v>17.288399999999999</v>
      </c>
      <c r="M9832" s="1">
        <f>Sales[[#This Row],[OrderQuantity]]</f>
        <v>2</v>
      </c>
      <c r="N9832" s="1">
        <f>1</f>
        <v>1</v>
      </c>
      <c r="O9832" s="1">
        <f>Sales[[#This Row],[TotalSales]]-Sales[[#This Row],[TotalCost]]</f>
        <v>5.8780000000000001</v>
      </c>
      <c r="P9832" s="1">
        <f>Sales[[#This Row],[ProductCost]]*Sales[[#This Row],[OrderQuantity]]</f>
        <v>11.410399999999999</v>
      </c>
      <c r="Q9832" s="1" t="str">
        <f>VLOOKUP(Sales[[#This Row],[ProductKey]], Products!$A$2:$D$1000, 4, FALSE)</f>
        <v>AWC Logo Cap</v>
      </c>
    </row>
    <row r="9833" spans="1:17" x14ac:dyDescent="0.25">
      <c r="A9833" s="2">
        <v>38141</v>
      </c>
      <c r="B9833" s="1" t="s">
        <v>6530</v>
      </c>
      <c r="C9833">
        <v>223</v>
      </c>
      <c r="D9833">
        <v>20367</v>
      </c>
      <c r="E9833">
        <v>4</v>
      </c>
      <c r="F9833">
        <v>3</v>
      </c>
      <c r="G9833">
        <v>2</v>
      </c>
      <c r="H9833" s="2">
        <v>43254</v>
      </c>
      <c r="I9833" t="str">
        <f>VLOOKUP(Sales[[#This Row],[TerritoryKey]], Territories[], 2, FALSE)</f>
        <v>Southwest</v>
      </c>
      <c r="J9833">
        <f>_xlfn.XLOOKUP(Sales[[#This Row],[ProductKey]], Products!$A:$A, Products!$J:$J)</f>
        <v>5.7051999999999996</v>
      </c>
      <c r="K9833">
        <f>_xlfn.XLOOKUP(Sales[[#This Row],[ProductKey]], Products!$A:$A, Products!$K:$K)</f>
        <v>8.6441999999999997</v>
      </c>
      <c r="L9833" s="1">
        <f>Sales[[#This Row],[ProductPrice]]*Sales[[#This Row],[OrderQuantity]]</f>
        <v>17.288399999999999</v>
      </c>
      <c r="M9833" s="1">
        <f>Sales[[#This Row],[OrderQuantity]]</f>
        <v>2</v>
      </c>
      <c r="N9833" s="1">
        <f>1</f>
        <v>1</v>
      </c>
      <c r="O9833" s="1">
        <f>Sales[[#This Row],[TotalSales]]-Sales[[#This Row],[TotalCost]]</f>
        <v>5.8780000000000001</v>
      </c>
      <c r="P9833" s="1">
        <f>Sales[[#This Row],[ProductCost]]*Sales[[#This Row],[OrderQuantity]]</f>
        <v>11.410399999999999</v>
      </c>
      <c r="Q9833" s="1" t="str">
        <f>VLOOKUP(Sales[[#This Row],[ProductKey]], Products!$A$2:$D$1000, 4, FALSE)</f>
        <v>AWC Logo Cap</v>
      </c>
    </row>
    <row r="9834" spans="1:17" x14ac:dyDescent="0.25">
      <c r="A9834" s="2">
        <v>38112</v>
      </c>
      <c r="B9834" s="1" t="s">
        <v>6540</v>
      </c>
      <c r="C9834">
        <v>223</v>
      </c>
      <c r="D9834">
        <v>13389</v>
      </c>
      <c r="E9834">
        <v>4</v>
      </c>
      <c r="F9834">
        <v>3</v>
      </c>
      <c r="G9834">
        <v>2</v>
      </c>
      <c r="H9834" s="2">
        <v>43225</v>
      </c>
      <c r="I9834" t="str">
        <f>VLOOKUP(Sales[[#This Row],[TerritoryKey]], Territories[], 2, FALSE)</f>
        <v>Southwest</v>
      </c>
      <c r="J9834">
        <f>_xlfn.XLOOKUP(Sales[[#This Row],[ProductKey]], Products!$A:$A, Products!$J:$J)</f>
        <v>5.7051999999999996</v>
      </c>
      <c r="K9834">
        <f>_xlfn.XLOOKUP(Sales[[#This Row],[ProductKey]], Products!$A:$A, Products!$K:$K)</f>
        <v>8.6441999999999997</v>
      </c>
      <c r="L9834" s="1">
        <f>Sales[[#This Row],[ProductPrice]]*Sales[[#This Row],[OrderQuantity]]</f>
        <v>17.288399999999999</v>
      </c>
      <c r="M9834" s="1">
        <f>Sales[[#This Row],[OrderQuantity]]</f>
        <v>2</v>
      </c>
      <c r="N9834" s="1">
        <f>1</f>
        <v>1</v>
      </c>
      <c r="O9834" s="1">
        <f>Sales[[#This Row],[TotalSales]]-Sales[[#This Row],[TotalCost]]</f>
        <v>5.8780000000000001</v>
      </c>
      <c r="P9834" s="1">
        <f>Sales[[#This Row],[ProductCost]]*Sales[[#This Row],[OrderQuantity]]</f>
        <v>11.410399999999999</v>
      </c>
      <c r="Q9834" s="1" t="str">
        <f>VLOOKUP(Sales[[#This Row],[ProductKey]], Products!$A$2:$D$1000, 4, FALSE)</f>
        <v>AWC Logo Cap</v>
      </c>
    </row>
    <row r="9835" spans="1:17" x14ac:dyDescent="0.25">
      <c r="A9835" s="2">
        <v>38081</v>
      </c>
      <c r="B9835" s="1" t="s">
        <v>6606</v>
      </c>
      <c r="C9835">
        <v>223</v>
      </c>
      <c r="D9835">
        <v>20471</v>
      </c>
      <c r="E9835">
        <v>1</v>
      </c>
      <c r="F9835">
        <v>3</v>
      </c>
      <c r="G9835">
        <v>2</v>
      </c>
      <c r="H9835" s="2">
        <v>43194</v>
      </c>
      <c r="I9835" t="str">
        <f>VLOOKUP(Sales[[#This Row],[TerritoryKey]], Territories[], 2, FALSE)</f>
        <v>Northwest</v>
      </c>
      <c r="J9835">
        <f>_xlfn.XLOOKUP(Sales[[#This Row],[ProductKey]], Products!$A:$A, Products!$J:$J)</f>
        <v>5.7051999999999996</v>
      </c>
      <c r="K9835">
        <f>_xlfn.XLOOKUP(Sales[[#This Row],[ProductKey]], Products!$A:$A, Products!$K:$K)</f>
        <v>8.6441999999999997</v>
      </c>
      <c r="L9835" s="1">
        <f>Sales[[#This Row],[ProductPrice]]*Sales[[#This Row],[OrderQuantity]]</f>
        <v>17.288399999999999</v>
      </c>
      <c r="M9835" s="1">
        <f>Sales[[#This Row],[OrderQuantity]]</f>
        <v>2</v>
      </c>
      <c r="N9835" s="1">
        <f>1</f>
        <v>1</v>
      </c>
      <c r="O9835" s="1">
        <f>Sales[[#This Row],[TotalSales]]-Sales[[#This Row],[TotalCost]]</f>
        <v>5.8780000000000001</v>
      </c>
      <c r="P9835" s="1">
        <f>Sales[[#This Row],[ProductCost]]*Sales[[#This Row],[OrderQuantity]]</f>
        <v>11.410399999999999</v>
      </c>
      <c r="Q9835" s="1" t="str">
        <f>VLOOKUP(Sales[[#This Row],[ProductKey]], Products!$A$2:$D$1000, 4, FALSE)</f>
        <v>AWC Logo Cap</v>
      </c>
    </row>
    <row r="9836" spans="1:17" x14ac:dyDescent="0.25">
      <c r="A9836" s="2">
        <v>38296</v>
      </c>
      <c r="B9836" s="1" t="s">
        <v>6720</v>
      </c>
      <c r="C9836">
        <v>223</v>
      </c>
      <c r="D9836">
        <v>26589</v>
      </c>
      <c r="E9836">
        <v>9</v>
      </c>
      <c r="F9836">
        <v>3</v>
      </c>
      <c r="G9836">
        <v>2</v>
      </c>
      <c r="H9836" s="2">
        <v>43409</v>
      </c>
      <c r="I9836" t="str">
        <f>VLOOKUP(Sales[[#This Row],[TerritoryKey]], Territories[], 2, FALSE)</f>
        <v>Australia</v>
      </c>
      <c r="J9836">
        <f>_xlfn.XLOOKUP(Sales[[#This Row],[ProductKey]], Products!$A:$A, Products!$J:$J)</f>
        <v>5.7051999999999996</v>
      </c>
      <c r="K9836">
        <f>_xlfn.XLOOKUP(Sales[[#This Row],[ProductKey]], Products!$A:$A, Products!$K:$K)</f>
        <v>8.6441999999999997</v>
      </c>
      <c r="L9836" s="1">
        <f>Sales[[#This Row],[ProductPrice]]*Sales[[#This Row],[OrderQuantity]]</f>
        <v>17.288399999999999</v>
      </c>
      <c r="M9836" s="1">
        <f>Sales[[#This Row],[OrderQuantity]]</f>
        <v>2</v>
      </c>
      <c r="N9836" s="1">
        <f>1</f>
        <v>1</v>
      </c>
      <c r="O9836" s="1">
        <f>Sales[[#This Row],[TotalSales]]-Sales[[#This Row],[TotalCost]]</f>
        <v>5.8780000000000001</v>
      </c>
      <c r="P9836" s="1">
        <f>Sales[[#This Row],[ProductCost]]*Sales[[#This Row],[OrderQuantity]]</f>
        <v>11.410399999999999</v>
      </c>
      <c r="Q9836" s="1" t="str">
        <f>VLOOKUP(Sales[[#This Row],[ProductKey]], Products!$A$2:$D$1000, 4, FALSE)</f>
        <v>AWC Logo Cap</v>
      </c>
    </row>
    <row r="9837" spans="1:17" x14ac:dyDescent="0.25">
      <c r="A9837" s="2">
        <v>38235</v>
      </c>
      <c r="B9837" s="1" t="s">
        <v>6948</v>
      </c>
      <c r="C9837">
        <v>223</v>
      </c>
      <c r="D9837">
        <v>13941</v>
      </c>
      <c r="E9837">
        <v>6</v>
      </c>
      <c r="F9837">
        <v>3</v>
      </c>
      <c r="G9837">
        <v>2</v>
      </c>
      <c r="H9837" s="2">
        <v>43348</v>
      </c>
      <c r="I9837" t="str">
        <f>VLOOKUP(Sales[[#This Row],[TerritoryKey]], Territories[], 2, FALSE)</f>
        <v>Canada</v>
      </c>
      <c r="J9837">
        <f>_xlfn.XLOOKUP(Sales[[#This Row],[ProductKey]], Products!$A:$A, Products!$J:$J)</f>
        <v>5.7051999999999996</v>
      </c>
      <c r="K9837">
        <f>_xlfn.XLOOKUP(Sales[[#This Row],[ProductKey]], Products!$A:$A, Products!$K:$K)</f>
        <v>8.6441999999999997</v>
      </c>
      <c r="L9837" s="1">
        <f>Sales[[#This Row],[ProductPrice]]*Sales[[#This Row],[OrderQuantity]]</f>
        <v>17.288399999999999</v>
      </c>
      <c r="M9837" s="1">
        <f>Sales[[#This Row],[OrderQuantity]]</f>
        <v>2</v>
      </c>
      <c r="N9837" s="1">
        <f>1</f>
        <v>1</v>
      </c>
      <c r="O9837" s="1">
        <f>Sales[[#This Row],[TotalSales]]-Sales[[#This Row],[TotalCost]]</f>
        <v>5.8780000000000001</v>
      </c>
      <c r="P9837" s="1">
        <f>Sales[[#This Row],[ProductCost]]*Sales[[#This Row],[OrderQuantity]]</f>
        <v>11.410399999999999</v>
      </c>
      <c r="Q9837" s="1" t="str">
        <f>VLOOKUP(Sales[[#This Row],[ProductKey]], Products!$A$2:$D$1000, 4, FALSE)</f>
        <v>AWC Logo Cap</v>
      </c>
    </row>
    <row r="9838" spans="1:17" x14ac:dyDescent="0.25">
      <c r="A9838" s="2">
        <v>38142</v>
      </c>
      <c r="B9838" s="1" t="s">
        <v>6957</v>
      </c>
      <c r="C9838">
        <v>223</v>
      </c>
      <c r="D9838">
        <v>14991</v>
      </c>
      <c r="E9838">
        <v>10</v>
      </c>
      <c r="F9838">
        <v>3</v>
      </c>
      <c r="G9838">
        <v>2</v>
      </c>
      <c r="H9838" s="2">
        <v>43255</v>
      </c>
      <c r="I9838" t="str">
        <f>VLOOKUP(Sales[[#This Row],[TerritoryKey]], Territories[], 2, FALSE)</f>
        <v>United Kingdom</v>
      </c>
      <c r="J9838">
        <f>_xlfn.XLOOKUP(Sales[[#This Row],[ProductKey]], Products!$A:$A, Products!$J:$J)</f>
        <v>5.7051999999999996</v>
      </c>
      <c r="K9838">
        <f>_xlfn.XLOOKUP(Sales[[#This Row],[ProductKey]], Products!$A:$A, Products!$K:$K)</f>
        <v>8.6441999999999997</v>
      </c>
      <c r="L9838" s="1">
        <f>Sales[[#This Row],[ProductPrice]]*Sales[[#This Row],[OrderQuantity]]</f>
        <v>17.288399999999999</v>
      </c>
      <c r="M9838" s="1">
        <f>Sales[[#This Row],[OrderQuantity]]</f>
        <v>2</v>
      </c>
      <c r="N9838" s="1">
        <f>1</f>
        <v>1</v>
      </c>
      <c r="O9838" s="1">
        <f>Sales[[#This Row],[TotalSales]]-Sales[[#This Row],[TotalCost]]</f>
        <v>5.8780000000000001</v>
      </c>
      <c r="P9838" s="1">
        <f>Sales[[#This Row],[ProductCost]]*Sales[[#This Row],[OrderQuantity]]</f>
        <v>11.410399999999999</v>
      </c>
      <c r="Q9838" s="1" t="str">
        <f>VLOOKUP(Sales[[#This Row],[ProductKey]], Products!$A$2:$D$1000, 4, FALSE)</f>
        <v>AWC Logo Cap</v>
      </c>
    </row>
    <row r="9839" spans="1:17" x14ac:dyDescent="0.25">
      <c r="A9839" s="2">
        <v>38326</v>
      </c>
      <c r="B9839" s="1" t="s">
        <v>6990</v>
      </c>
      <c r="C9839">
        <v>223</v>
      </c>
      <c r="D9839">
        <v>21835</v>
      </c>
      <c r="E9839">
        <v>8</v>
      </c>
      <c r="F9839">
        <v>3</v>
      </c>
      <c r="G9839">
        <v>2</v>
      </c>
      <c r="H9839" s="2">
        <v>43439</v>
      </c>
      <c r="I9839" t="str">
        <f>VLOOKUP(Sales[[#This Row],[TerritoryKey]], Territories[], 2, FALSE)</f>
        <v>Germany</v>
      </c>
      <c r="J9839">
        <f>_xlfn.XLOOKUP(Sales[[#This Row],[ProductKey]], Products!$A:$A, Products!$J:$J)</f>
        <v>5.7051999999999996</v>
      </c>
      <c r="K9839">
        <f>_xlfn.XLOOKUP(Sales[[#This Row],[ProductKey]], Products!$A:$A, Products!$K:$K)</f>
        <v>8.6441999999999997</v>
      </c>
      <c r="L9839" s="1">
        <f>Sales[[#This Row],[ProductPrice]]*Sales[[#This Row],[OrderQuantity]]</f>
        <v>17.288399999999999</v>
      </c>
      <c r="M9839" s="1">
        <f>Sales[[#This Row],[OrderQuantity]]</f>
        <v>2</v>
      </c>
      <c r="N9839" s="1">
        <f>1</f>
        <v>1</v>
      </c>
      <c r="O9839" s="1">
        <f>Sales[[#This Row],[TotalSales]]-Sales[[#This Row],[TotalCost]]</f>
        <v>5.8780000000000001</v>
      </c>
      <c r="P9839" s="1">
        <f>Sales[[#This Row],[ProductCost]]*Sales[[#This Row],[OrderQuantity]]</f>
        <v>11.410399999999999</v>
      </c>
      <c r="Q9839" s="1" t="str">
        <f>VLOOKUP(Sales[[#This Row],[ProductKey]], Products!$A$2:$D$1000, 4, FALSE)</f>
        <v>AWC Logo Cap</v>
      </c>
    </row>
    <row r="9840" spans="1:17" x14ac:dyDescent="0.25">
      <c r="A9840" s="2">
        <v>38326</v>
      </c>
      <c r="B9840" s="1" t="s">
        <v>7123</v>
      </c>
      <c r="C9840">
        <v>223</v>
      </c>
      <c r="D9840">
        <v>25590</v>
      </c>
      <c r="E9840">
        <v>8</v>
      </c>
      <c r="F9840">
        <v>3</v>
      </c>
      <c r="G9840">
        <v>2</v>
      </c>
      <c r="H9840" s="2">
        <v>43439</v>
      </c>
      <c r="I9840" t="str">
        <f>VLOOKUP(Sales[[#This Row],[TerritoryKey]], Territories[], 2, FALSE)</f>
        <v>Germany</v>
      </c>
      <c r="J9840">
        <f>_xlfn.XLOOKUP(Sales[[#This Row],[ProductKey]], Products!$A:$A, Products!$J:$J)</f>
        <v>5.7051999999999996</v>
      </c>
      <c r="K9840">
        <f>_xlfn.XLOOKUP(Sales[[#This Row],[ProductKey]], Products!$A:$A, Products!$K:$K)</f>
        <v>8.6441999999999997</v>
      </c>
      <c r="L9840" s="1">
        <f>Sales[[#This Row],[ProductPrice]]*Sales[[#This Row],[OrderQuantity]]</f>
        <v>17.288399999999999</v>
      </c>
      <c r="M9840" s="1">
        <f>Sales[[#This Row],[OrderQuantity]]</f>
        <v>2</v>
      </c>
      <c r="N9840" s="1">
        <f>1</f>
        <v>1</v>
      </c>
      <c r="O9840" s="1">
        <f>Sales[[#This Row],[TotalSales]]-Sales[[#This Row],[TotalCost]]</f>
        <v>5.8780000000000001</v>
      </c>
      <c r="P9840" s="1">
        <f>Sales[[#This Row],[ProductCost]]*Sales[[#This Row],[OrderQuantity]]</f>
        <v>11.410399999999999</v>
      </c>
      <c r="Q9840" s="1" t="str">
        <f>VLOOKUP(Sales[[#This Row],[ProductKey]], Products!$A$2:$D$1000, 4, FALSE)</f>
        <v>AWC Logo Cap</v>
      </c>
    </row>
    <row r="9841" spans="1:17" x14ac:dyDescent="0.25">
      <c r="A9841" s="2">
        <v>38202</v>
      </c>
      <c r="B9841" s="1" t="s">
        <v>7184</v>
      </c>
      <c r="C9841">
        <v>223</v>
      </c>
      <c r="D9841">
        <v>15807</v>
      </c>
      <c r="E9841">
        <v>9</v>
      </c>
      <c r="F9841">
        <v>3</v>
      </c>
      <c r="G9841">
        <v>2</v>
      </c>
      <c r="H9841" s="2">
        <v>43315</v>
      </c>
      <c r="I9841" t="str">
        <f>VLOOKUP(Sales[[#This Row],[TerritoryKey]], Territories[], 2, FALSE)</f>
        <v>Australia</v>
      </c>
      <c r="J9841">
        <f>_xlfn.XLOOKUP(Sales[[#This Row],[ProductKey]], Products!$A:$A, Products!$J:$J)</f>
        <v>5.7051999999999996</v>
      </c>
      <c r="K9841">
        <f>_xlfn.XLOOKUP(Sales[[#This Row],[ProductKey]], Products!$A:$A, Products!$K:$K)</f>
        <v>8.6441999999999997</v>
      </c>
      <c r="L9841" s="1">
        <f>Sales[[#This Row],[ProductPrice]]*Sales[[#This Row],[OrderQuantity]]</f>
        <v>17.288399999999999</v>
      </c>
      <c r="M9841" s="1">
        <f>Sales[[#This Row],[OrderQuantity]]</f>
        <v>2</v>
      </c>
      <c r="N9841" s="1">
        <f>1</f>
        <v>1</v>
      </c>
      <c r="O9841" s="1">
        <f>Sales[[#This Row],[TotalSales]]-Sales[[#This Row],[TotalCost]]</f>
        <v>5.8780000000000001</v>
      </c>
      <c r="P9841" s="1">
        <f>Sales[[#This Row],[ProductCost]]*Sales[[#This Row],[OrderQuantity]]</f>
        <v>11.410399999999999</v>
      </c>
      <c r="Q9841" s="1" t="str">
        <f>VLOOKUP(Sales[[#This Row],[ProductKey]], Products!$A$2:$D$1000, 4, FALSE)</f>
        <v>AWC Logo Cap</v>
      </c>
    </row>
    <row r="9842" spans="1:17" x14ac:dyDescent="0.25">
      <c r="A9842" s="2">
        <v>38264</v>
      </c>
      <c r="B9842" s="1" t="s">
        <v>7318</v>
      </c>
      <c r="C9842">
        <v>223</v>
      </c>
      <c r="D9842">
        <v>13632</v>
      </c>
      <c r="E9842">
        <v>9</v>
      </c>
      <c r="F9842">
        <v>3</v>
      </c>
      <c r="G9842">
        <v>2</v>
      </c>
      <c r="H9842" s="2">
        <v>43377</v>
      </c>
      <c r="I9842" t="str">
        <f>VLOOKUP(Sales[[#This Row],[TerritoryKey]], Territories[], 2, FALSE)</f>
        <v>Australia</v>
      </c>
      <c r="J9842">
        <f>_xlfn.XLOOKUP(Sales[[#This Row],[ProductKey]], Products!$A:$A, Products!$J:$J)</f>
        <v>5.7051999999999996</v>
      </c>
      <c r="K9842">
        <f>_xlfn.XLOOKUP(Sales[[#This Row],[ProductKey]], Products!$A:$A, Products!$K:$K)</f>
        <v>8.6441999999999997</v>
      </c>
      <c r="L9842" s="1">
        <f>Sales[[#This Row],[ProductPrice]]*Sales[[#This Row],[OrderQuantity]]</f>
        <v>17.288399999999999</v>
      </c>
      <c r="M9842" s="1">
        <f>Sales[[#This Row],[OrderQuantity]]</f>
        <v>2</v>
      </c>
      <c r="N9842" s="1">
        <f>1</f>
        <v>1</v>
      </c>
      <c r="O9842" s="1">
        <f>Sales[[#This Row],[TotalSales]]-Sales[[#This Row],[TotalCost]]</f>
        <v>5.8780000000000001</v>
      </c>
      <c r="P9842" s="1">
        <f>Sales[[#This Row],[ProductCost]]*Sales[[#This Row],[OrderQuantity]]</f>
        <v>11.410399999999999</v>
      </c>
      <c r="Q9842" s="1" t="str">
        <f>VLOOKUP(Sales[[#This Row],[ProductKey]], Products!$A$2:$D$1000, 4, FALSE)</f>
        <v>AWC Logo Cap</v>
      </c>
    </row>
    <row r="9843" spans="1:17" x14ac:dyDescent="0.25">
      <c r="A9843" s="2">
        <v>38144</v>
      </c>
      <c r="B9843" s="1" t="s">
        <v>7474</v>
      </c>
      <c r="C9843">
        <v>223</v>
      </c>
      <c r="D9843">
        <v>12778</v>
      </c>
      <c r="E9843">
        <v>4</v>
      </c>
      <c r="F9843">
        <v>3</v>
      </c>
      <c r="G9843">
        <v>2</v>
      </c>
      <c r="H9843" s="2">
        <v>43257</v>
      </c>
      <c r="I9843" t="str">
        <f>VLOOKUP(Sales[[#This Row],[TerritoryKey]], Territories[], 2, FALSE)</f>
        <v>Southwest</v>
      </c>
      <c r="J9843">
        <f>_xlfn.XLOOKUP(Sales[[#This Row],[ProductKey]], Products!$A:$A, Products!$J:$J)</f>
        <v>5.7051999999999996</v>
      </c>
      <c r="K9843">
        <f>_xlfn.XLOOKUP(Sales[[#This Row],[ProductKey]], Products!$A:$A, Products!$K:$K)</f>
        <v>8.6441999999999997</v>
      </c>
      <c r="L9843" s="1">
        <f>Sales[[#This Row],[ProductPrice]]*Sales[[#This Row],[OrderQuantity]]</f>
        <v>17.288399999999999</v>
      </c>
      <c r="M9843" s="1">
        <f>Sales[[#This Row],[OrderQuantity]]</f>
        <v>2</v>
      </c>
      <c r="N9843" s="1">
        <f>1</f>
        <v>1</v>
      </c>
      <c r="O9843" s="1">
        <f>Sales[[#This Row],[TotalSales]]-Sales[[#This Row],[TotalCost]]</f>
        <v>5.8780000000000001</v>
      </c>
      <c r="P9843" s="1">
        <f>Sales[[#This Row],[ProductCost]]*Sales[[#This Row],[OrderQuantity]]</f>
        <v>11.410399999999999</v>
      </c>
      <c r="Q9843" s="1" t="str">
        <f>VLOOKUP(Sales[[#This Row],[ProductKey]], Products!$A$2:$D$1000, 4, FALSE)</f>
        <v>AWC Logo Cap</v>
      </c>
    </row>
    <row r="9844" spans="1:17" x14ac:dyDescent="0.25">
      <c r="A9844" s="2">
        <v>38235</v>
      </c>
      <c r="B9844" s="1" t="s">
        <v>7493</v>
      </c>
      <c r="C9844">
        <v>223</v>
      </c>
      <c r="D9844">
        <v>29240</v>
      </c>
      <c r="E9844">
        <v>6</v>
      </c>
      <c r="F9844">
        <v>3</v>
      </c>
      <c r="G9844">
        <v>2</v>
      </c>
      <c r="H9844" s="2">
        <v>43348</v>
      </c>
      <c r="I9844" t="str">
        <f>VLOOKUP(Sales[[#This Row],[TerritoryKey]], Territories[], 2, FALSE)</f>
        <v>Canada</v>
      </c>
      <c r="J9844">
        <f>_xlfn.XLOOKUP(Sales[[#This Row],[ProductKey]], Products!$A:$A, Products!$J:$J)</f>
        <v>5.7051999999999996</v>
      </c>
      <c r="K9844">
        <f>_xlfn.XLOOKUP(Sales[[#This Row],[ProductKey]], Products!$A:$A, Products!$K:$K)</f>
        <v>8.6441999999999997</v>
      </c>
      <c r="L9844" s="1">
        <f>Sales[[#This Row],[ProductPrice]]*Sales[[#This Row],[OrderQuantity]]</f>
        <v>17.288399999999999</v>
      </c>
      <c r="M9844" s="1">
        <f>Sales[[#This Row],[OrderQuantity]]</f>
        <v>2</v>
      </c>
      <c r="N9844" s="1">
        <f>1</f>
        <v>1</v>
      </c>
      <c r="O9844" s="1">
        <f>Sales[[#This Row],[TotalSales]]-Sales[[#This Row],[TotalCost]]</f>
        <v>5.8780000000000001</v>
      </c>
      <c r="P9844" s="1">
        <f>Sales[[#This Row],[ProductCost]]*Sales[[#This Row],[OrderQuantity]]</f>
        <v>11.410399999999999</v>
      </c>
      <c r="Q9844" s="1" t="str">
        <f>VLOOKUP(Sales[[#This Row],[ProductKey]], Products!$A$2:$D$1000, 4, FALSE)</f>
        <v>AWC Logo Cap</v>
      </c>
    </row>
    <row r="9845" spans="1:17" x14ac:dyDescent="0.25">
      <c r="A9845" s="2">
        <v>38113</v>
      </c>
      <c r="B9845" s="1" t="s">
        <v>7524</v>
      </c>
      <c r="C9845">
        <v>223</v>
      </c>
      <c r="D9845">
        <v>28511</v>
      </c>
      <c r="E9845">
        <v>10</v>
      </c>
      <c r="F9845">
        <v>3</v>
      </c>
      <c r="G9845">
        <v>2</v>
      </c>
      <c r="H9845" s="2">
        <v>43226</v>
      </c>
      <c r="I9845" t="str">
        <f>VLOOKUP(Sales[[#This Row],[TerritoryKey]], Territories[], 2, FALSE)</f>
        <v>United Kingdom</v>
      </c>
      <c r="J9845">
        <f>_xlfn.XLOOKUP(Sales[[#This Row],[ProductKey]], Products!$A:$A, Products!$J:$J)</f>
        <v>5.7051999999999996</v>
      </c>
      <c r="K9845">
        <f>_xlfn.XLOOKUP(Sales[[#This Row],[ProductKey]], Products!$A:$A, Products!$K:$K)</f>
        <v>8.6441999999999997</v>
      </c>
      <c r="L9845" s="1">
        <f>Sales[[#This Row],[ProductPrice]]*Sales[[#This Row],[OrderQuantity]]</f>
        <v>17.288399999999999</v>
      </c>
      <c r="M9845" s="1">
        <f>Sales[[#This Row],[OrderQuantity]]</f>
        <v>2</v>
      </c>
      <c r="N9845" s="1">
        <f>1</f>
        <v>1</v>
      </c>
      <c r="O9845" s="1">
        <f>Sales[[#This Row],[TotalSales]]-Sales[[#This Row],[TotalCost]]</f>
        <v>5.8780000000000001</v>
      </c>
      <c r="P9845" s="1">
        <f>Sales[[#This Row],[ProductCost]]*Sales[[#This Row],[OrderQuantity]]</f>
        <v>11.410399999999999</v>
      </c>
      <c r="Q9845" s="1" t="str">
        <f>VLOOKUP(Sales[[#This Row],[ProductKey]], Products!$A$2:$D$1000, 4, FALSE)</f>
        <v>AWC Logo Cap</v>
      </c>
    </row>
    <row r="9846" spans="1:17" x14ac:dyDescent="0.25">
      <c r="A9846" s="2">
        <v>38233</v>
      </c>
      <c r="B9846" s="1" t="s">
        <v>7605</v>
      </c>
      <c r="C9846">
        <v>223</v>
      </c>
      <c r="D9846">
        <v>18518</v>
      </c>
      <c r="E9846">
        <v>1</v>
      </c>
      <c r="F9846">
        <v>3</v>
      </c>
      <c r="G9846">
        <v>2</v>
      </c>
      <c r="H9846" s="2">
        <v>43346</v>
      </c>
      <c r="I9846" t="str">
        <f>VLOOKUP(Sales[[#This Row],[TerritoryKey]], Territories[], 2, FALSE)</f>
        <v>Northwest</v>
      </c>
      <c r="J9846">
        <f>_xlfn.XLOOKUP(Sales[[#This Row],[ProductKey]], Products!$A:$A, Products!$J:$J)</f>
        <v>5.7051999999999996</v>
      </c>
      <c r="K9846">
        <f>_xlfn.XLOOKUP(Sales[[#This Row],[ProductKey]], Products!$A:$A, Products!$K:$K)</f>
        <v>8.6441999999999997</v>
      </c>
      <c r="L9846" s="1">
        <f>Sales[[#This Row],[ProductPrice]]*Sales[[#This Row],[OrderQuantity]]</f>
        <v>17.288399999999999</v>
      </c>
      <c r="M9846" s="1">
        <f>Sales[[#This Row],[OrderQuantity]]</f>
        <v>2</v>
      </c>
      <c r="N9846" s="1">
        <f>1</f>
        <v>1</v>
      </c>
      <c r="O9846" s="1">
        <f>Sales[[#This Row],[TotalSales]]-Sales[[#This Row],[TotalCost]]</f>
        <v>5.8780000000000001</v>
      </c>
      <c r="P9846" s="1">
        <f>Sales[[#This Row],[ProductCost]]*Sales[[#This Row],[OrderQuantity]]</f>
        <v>11.410399999999999</v>
      </c>
      <c r="Q9846" s="1" t="str">
        <f>VLOOKUP(Sales[[#This Row],[ProductKey]], Products!$A$2:$D$1000, 4, FALSE)</f>
        <v>AWC Logo Cap</v>
      </c>
    </row>
    <row r="9847" spans="1:17" x14ac:dyDescent="0.25">
      <c r="A9847" s="2">
        <v>38297</v>
      </c>
      <c r="B9847" s="1" t="s">
        <v>7683</v>
      </c>
      <c r="C9847">
        <v>223</v>
      </c>
      <c r="D9847">
        <v>29072</v>
      </c>
      <c r="E9847">
        <v>6</v>
      </c>
      <c r="F9847">
        <v>3</v>
      </c>
      <c r="G9847">
        <v>2</v>
      </c>
      <c r="H9847" s="2">
        <v>43410</v>
      </c>
      <c r="I9847" t="str">
        <f>VLOOKUP(Sales[[#This Row],[TerritoryKey]], Territories[], 2, FALSE)</f>
        <v>Canada</v>
      </c>
      <c r="J9847">
        <f>_xlfn.XLOOKUP(Sales[[#This Row],[ProductKey]], Products!$A:$A, Products!$J:$J)</f>
        <v>5.7051999999999996</v>
      </c>
      <c r="K9847">
        <f>_xlfn.XLOOKUP(Sales[[#This Row],[ProductKey]], Products!$A:$A, Products!$K:$K)</f>
        <v>8.6441999999999997</v>
      </c>
      <c r="L9847" s="1">
        <f>Sales[[#This Row],[ProductPrice]]*Sales[[#This Row],[OrderQuantity]]</f>
        <v>17.288399999999999</v>
      </c>
      <c r="M9847" s="1">
        <f>Sales[[#This Row],[OrderQuantity]]</f>
        <v>2</v>
      </c>
      <c r="N9847" s="1">
        <f>1</f>
        <v>1</v>
      </c>
      <c r="O9847" s="1">
        <f>Sales[[#This Row],[TotalSales]]-Sales[[#This Row],[TotalCost]]</f>
        <v>5.8780000000000001</v>
      </c>
      <c r="P9847" s="1">
        <f>Sales[[#This Row],[ProductCost]]*Sales[[#This Row],[OrderQuantity]]</f>
        <v>11.410399999999999</v>
      </c>
      <c r="Q9847" s="1" t="str">
        <f>VLOOKUP(Sales[[#This Row],[ProductKey]], Products!$A$2:$D$1000, 4, FALSE)</f>
        <v>AWC Logo Cap</v>
      </c>
    </row>
    <row r="9848" spans="1:17" x14ac:dyDescent="0.25">
      <c r="A9848" s="2">
        <v>38264</v>
      </c>
      <c r="B9848" s="1" t="s">
        <v>7859</v>
      </c>
      <c r="C9848">
        <v>223</v>
      </c>
      <c r="D9848">
        <v>19356</v>
      </c>
      <c r="E9848">
        <v>8</v>
      </c>
      <c r="F9848">
        <v>3</v>
      </c>
      <c r="G9848">
        <v>2</v>
      </c>
      <c r="H9848" s="2">
        <v>43377</v>
      </c>
      <c r="I9848" t="str">
        <f>VLOOKUP(Sales[[#This Row],[TerritoryKey]], Territories[], 2, FALSE)</f>
        <v>Germany</v>
      </c>
      <c r="J9848">
        <f>_xlfn.XLOOKUP(Sales[[#This Row],[ProductKey]], Products!$A:$A, Products!$J:$J)</f>
        <v>5.7051999999999996</v>
      </c>
      <c r="K9848">
        <f>_xlfn.XLOOKUP(Sales[[#This Row],[ProductKey]], Products!$A:$A, Products!$K:$K)</f>
        <v>8.6441999999999997</v>
      </c>
      <c r="L9848" s="1">
        <f>Sales[[#This Row],[ProductPrice]]*Sales[[#This Row],[OrderQuantity]]</f>
        <v>17.288399999999999</v>
      </c>
      <c r="M9848" s="1">
        <f>Sales[[#This Row],[OrderQuantity]]</f>
        <v>2</v>
      </c>
      <c r="N9848" s="1">
        <f>1</f>
        <v>1</v>
      </c>
      <c r="O9848" s="1">
        <f>Sales[[#This Row],[TotalSales]]-Sales[[#This Row],[TotalCost]]</f>
        <v>5.8780000000000001</v>
      </c>
      <c r="P9848" s="1">
        <f>Sales[[#This Row],[ProductCost]]*Sales[[#This Row],[OrderQuantity]]</f>
        <v>11.410399999999999</v>
      </c>
      <c r="Q9848" s="1" t="str">
        <f>VLOOKUP(Sales[[#This Row],[ProductKey]], Products!$A$2:$D$1000, 4, FALSE)</f>
        <v>AWC Logo Cap</v>
      </c>
    </row>
    <row r="9849" spans="1:17" x14ac:dyDescent="0.25">
      <c r="A9849" s="2">
        <v>38142</v>
      </c>
      <c r="B9849" s="1" t="s">
        <v>7880</v>
      </c>
      <c r="C9849">
        <v>223</v>
      </c>
      <c r="D9849">
        <v>15087</v>
      </c>
      <c r="E9849">
        <v>10</v>
      </c>
      <c r="F9849">
        <v>3</v>
      </c>
      <c r="G9849">
        <v>2</v>
      </c>
      <c r="H9849" s="2">
        <v>43255</v>
      </c>
      <c r="I9849" t="str">
        <f>VLOOKUP(Sales[[#This Row],[TerritoryKey]], Territories[], 2, FALSE)</f>
        <v>United Kingdom</v>
      </c>
      <c r="J9849">
        <f>_xlfn.XLOOKUP(Sales[[#This Row],[ProductKey]], Products!$A:$A, Products!$J:$J)</f>
        <v>5.7051999999999996</v>
      </c>
      <c r="K9849">
        <f>_xlfn.XLOOKUP(Sales[[#This Row],[ProductKey]], Products!$A:$A, Products!$K:$K)</f>
        <v>8.6441999999999997</v>
      </c>
      <c r="L9849" s="1">
        <f>Sales[[#This Row],[ProductPrice]]*Sales[[#This Row],[OrderQuantity]]</f>
        <v>17.288399999999999</v>
      </c>
      <c r="M9849" s="1">
        <f>Sales[[#This Row],[OrderQuantity]]</f>
        <v>2</v>
      </c>
      <c r="N9849" s="1">
        <f>1</f>
        <v>1</v>
      </c>
      <c r="O9849" s="1">
        <f>Sales[[#This Row],[TotalSales]]-Sales[[#This Row],[TotalCost]]</f>
        <v>5.8780000000000001</v>
      </c>
      <c r="P9849" s="1">
        <f>Sales[[#This Row],[ProductCost]]*Sales[[#This Row],[OrderQuantity]]</f>
        <v>11.410399999999999</v>
      </c>
      <c r="Q9849" s="1" t="str">
        <f>VLOOKUP(Sales[[#This Row],[ProductKey]], Products!$A$2:$D$1000, 4, FALSE)</f>
        <v>AWC Logo Cap</v>
      </c>
    </row>
    <row r="9850" spans="1:17" x14ac:dyDescent="0.25">
      <c r="A9850" s="2">
        <v>38324</v>
      </c>
      <c r="B9850" s="1" t="s">
        <v>7898</v>
      </c>
      <c r="C9850">
        <v>223</v>
      </c>
      <c r="D9850">
        <v>21495</v>
      </c>
      <c r="E9850">
        <v>1</v>
      </c>
      <c r="F9850">
        <v>3</v>
      </c>
      <c r="G9850">
        <v>2</v>
      </c>
      <c r="H9850" s="2">
        <v>43437</v>
      </c>
      <c r="I9850" t="str">
        <f>VLOOKUP(Sales[[#This Row],[TerritoryKey]], Territories[], 2, FALSE)</f>
        <v>Northwest</v>
      </c>
      <c r="J9850">
        <f>_xlfn.XLOOKUP(Sales[[#This Row],[ProductKey]], Products!$A:$A, Products!$J:$J)</f>
        <v>5.7051999999999996</v>
      </c>
      <c r="K9850">
        <f>_xlfn.XLOOKUP(Sales[[#This Row],[ProductKey]], Products!$A:$A, Products!$K:$K)</f>
        <v>8.6441999999999997</v>
      </c>
      <c r="L9850" s="1">
        <f>Sales[[#This Row],[ProductPrice]]*Sales[[#This Row],[OrderQuantity]]</f>
        <v>17.288399999999999</v>
      </c>
      <c r="M9850" s="1">
        <f>Sales[[#This Row],[OrderQuantity]]</f>
        <v>2</v>
      </c>
      <c r="N9850" s="1">
        <f>1</f>
        <v>1</v>
      </c>
      <c r="O9850" s="1">
        <f>Sales[[#This Row],[TotalSales]]-Sales[[#This Row],[TotalCost]]</f>
        <v>5.8780000000000001</v>
      </c>
      <c r="P9850" s="1">
        <f>Sales[[#This Row],[ProductCost]]*Sales[[#This Row],[OrderQuantity]]</f>
        <v>11.410399999999999</v>
      </c>
      <c r="Q9850" s="1" t="str">
        <f>VLOOKUP(Sales[[#This Row],[ProductKey]], Products!$A$2:$D$1000, 4, FALSE)</f>
        <v>AWC Logo Cap</v>
      </c>
    </row>
    <row r="9851" spans="1:17" x14ac:dyDescent="0.25">
      <c r="A9851" s="2">
        <v>37781</v>
      </c>
      <c r="B9851" s="1" t="s">
        <v>26</v>
      </c>
      <c r="C9851">
        <v>479</v>
      </c>
      <c r="D9851">
        <v>12627</v>
      </c>
      <c r="E9851">
        <v>10</v>
      </c>
      <c r="F9851">
        <v>3</v>
      </c>
      <c r="G9851">
        <v>2</v>
      </c>
      <c r="H9851" s="2">
        <v>42895</v>
      </c>
      <c r="I9851" t="str">
        <f>VLOOKUP(Sales[[#This Row],[TerritoryKey]], Territories[], 2, FALSE)</f>
        <v>United Kingdom</v>
      </c>
      <c r="J9851">
        <f>_xlfn.XLOOKUP(Sales[[#This Row],[ProductKey]], Products!$A:$A, Products!$J:$J)</f>
        <v>3.3622999999999998</v>
      </c>
      <c r="K9851">
        <f>_xlfn.XLOOKUP(Sales[[#This Row],[ProductKey]], Products!$A:$A, Products!$K:$K)</f>
        <v>8.99</v>
      </c>
      <c r="L9851" s="1">
        <f>Sales[[#This Row],[ProductPrice]]*Sales[[#This Row],[OrderQuantity]]</f>
        <v>17.98</v>
      </c>
      <c r="M9851" s="1">
        <f>Sales[[#This Row],[OrderQuantity]]</f>
        <v>2</v>
      </c>
      <c r="N9851" s="1">
        <f>1</f>
        <v>1</v>
      </c>
      <c r="O9851" s="1">
        <f>Sales[[#This Row],[TotalSales]]-Sales[[#This Row],[TotalCost]]</f>
        <v>11.255400000000002</v>
      </c>
      <c r="P9851" s="1">
        <f>Sales[[#This Row],[ProductCost]]*Sales[[#This Row],[OrderQuantity]]</f>
        <v>6.7245999999999997</v>
      </c>
      <c r="Q9851" s="1" t="str">
        <f>VLOOKUP(Sales[[#This Row],[ProductKey]], Products!$A$2:$D$1000, 4, FALSE)</f>
        <v>Road Bottle Cage</v>
      </c>
    </row>
    <row r="9852" spans="1:17" x14ac:dyDescent="0.25">
      <c r="A9852" s="2">
        <v>37812</v>
      </c>
      <c r="B9852" s="1" t="s">
        <v>28</v>
      </c>
      <c r="C9852">
        <v>479</v>
      </c>
      <c r="D9852">
        <v>20246</v>
      </c>
      <c r="E9852">
        <v>9</v>
      </c>
      <c r="F9852">
        <v>3</v>
      </c>
      <c r="G9852">
        <v>2</v>
      </c>
      <c r="H9852" s="2">
        <v>42926</v>
      </c>
      <c r="I9852" t="str">
        <f>VLOOKUP(Sales[[#This Row],[TerritoryKey]], Territories[], 2, FALSE)</f>
        <v>Australia</v>
      </c>
      <c r="J9852">
        <f>_xlfn.XLOOKUP(Sales[[#This Row],[ProductKey]], Products!$A:$A, Products!$J:$J)</f>
        <v>3.3622999999999998</v>
      </c>
      <c r="K9852">
        <f>_xlfn.XLOOKUP(Sales[[#This Row],[ProductKey]], Products!$A:$A, Products!$K:$K)</f>
        <v>8.99</v>
      </c>
      <c r="L9852" s="1">
        <f>Sales[[#This Row],[ProductPrice]]*Sales[[#This Row],[OrderQuantity]]</f>
        <v>17.98</v>
      </c>
      <c r="M9852" s="1">
        <f>Sales[[#This Row],[OrderQuantity]]</f>
        <v>2</v>
      </c>
      <c r="N9852" s="1">
        <f>1</f>
        <v>1</v>
      </c>
      <c r="O9852" s="1">
        <f>Sales[[#This Row],[TotalSales]]-Sales[[#This Row],[TotalCost]]</f>
        <v>11.255400000000002</v>
      </c>
      <c r="P9852" s="1">
        <f>Sales[[#This Row],[ProductCost]]*Sales[[#This Row],[OrderQuantity]]</f>
        <v>6.7245999999999997</v>
      </c>
      <c r="Q9852" s="1" t="str">
        <f>VLOOKUP(Sales[[#This Row],[ProductKey]], Products!$A$2:$D$1000, 4, FALSE)</f>
        <v>Road Bottle Cage</v>
      </c>
    </row>
    <row r="9853" spans="1:17" x14ac:dyDescent="0.25">
      <c r="A9853" s="2">
        <v>37876</v>
      </c>
      <c r="B9853" s="1" t="s">
        <v>55</v>
      </c>
      <c r="C9853">
        <v>479</v>
      </c>
      <c r="D9853">
        <v>14185</v>
      </c>
      <c r="E9853">
        <v>7</v>
      </c>
      <c r="F9853">
        <v>3</v>
      </c>
      <c r="G9853">
        <v>2</v>
      </c>
      <c r="H9853" s="2">
        <v>42990</v>
      </c>
      <c r="I9853" t="str">
        <f>VLOOKUP(Sales[[#This Row],[TerritoryKey]], Territories[], 2, FALSE)</f>
        <v>France</v>
      </c>
      <c r="J9853">
        <f>_xlfn.XLOOKUP(Sales[[#This Row],[ProductKey]], Products!$A:$A, Products!$J:$J)</f>
        <v>3.3622999999999998</v>
      </c>
      <c r="K9853">
        <f>_xlfn.XLOOKUP(Sales[[#This Row],[ProductKey]], Products!$A:$A, Products!$K:$K)</f>
        <v>8.99</v>
      </c>
      <c r="L9853" s="1">
        <f>Sales[[#This Row],[ProductPrice]]*Sales[[#This Row],[OrderQuantity]]</f>
        <v>17.98</v>
      </c>
      <c r="M9853" s="1">
        <f>Sales[[#This Row],[OrderQuantity]]</f>
        <v>2</v>
      </c>
      <c r="N9853" s="1">
        <f>1</f>
        <v>1</v>
      </c>
      <c r="O9853" s="1">
        <f>Sales[[#This Row],[TotalSales]]-Sales[[#This Row],[TotalCost]]</f>
        <v>11.255400000000002</v>
      </c>
      <c r="P9853" s="1">
        <f>Sales[[#This Row],[ProductCost]]*Sales[[#This Row],[OrderQuantity]]</f>
        <v>6.7245999999999997</v>
      </c>
      <c r="Q9853" s="1" t="str">
        <f>VLOOKUP(Sales[[#This Row],[ProductKey]], Products!$A$2:$D$1000, 4, FALSE)</f>
        <v>Road Bottle Cage</v>
      </c>
    </row>
    <row r="9854" spans="1:17" x14ac:dyDescent="0.25">
      <c r="A9854" s="2">
        <v>37781</v>
      </c>
      <c r="B9854" s="1" t="s">
        <v>65</v>
      </c>
      <c r="C9854">
        <v>479</v>
      </c>
      <c r="D9854">
        <v>29201</v>
      </c>
      <c r="E9854">
        <v>4</v>
      </c>
      <c r="F9854">
        <v>3</v>
      </c>
      <c r="G9854">
        <v>2</v>
      </c>
      <c r="H9854" s="2">
        <v>42895</v>
      </c>
      <c r="I9854" t="str">
        <f>VLOOKUP(Sales[[#This Row],[TerritoryKey]], Territories[], 2, FALSE)</f>
        <v>Southwest</v>
      </c>
      <c r="J9854">
        <f>_xlfn.XLOOKUP(Sales[[#This Row],[ProductKey]], Products!$A:$A, Products!$J:$J)</f>
        <v>3.3622999999999998</v>
      </c>
      <c r="K9854">
        <f>_xlfn.XLOOKUP(Sales[[#This Row],[ProductKey]], Products!$A:$A, Products!$K:$K)</f>
        <v>8.99</v>
      </c>
      <c r="L9854" s="1">
        <f>Sales[[#This Row],[ProductPrice]]*Sales[[#This Row],[OrderQuantity]]</f>
        <v>17.98</v>
      </c>
      <c r="M9854" s="1">
        <f>Sales[[#This Row],[OrderQuantity]]</f>
        <v>2</v>
      </c>
      <c r="N9854" s="1">
        <f>1</f>
        <v>1</v>
      </c>
      <c r="O9854" s="1">
        <f>Sales[[#This Row],[TotalSales]]-Sales[[#This Row],[TotalCost]]</f>
        <v>11.255400000000002</v>
      </c>
      <c r="P9854" s="1">
        <f>Sales[[#This Row],[ProductCost]]*Sales[[#This Row],[OrderQuantity]]</f>
        <v>6.7245999999999997</v>
      </c>
      <c r="Q9854" s="1" t="str">
        <f>VLOOKUP(Sales[[#This Row],[ProductKey]], Products!$A$2:$D$1000, 4, FALSE)</f>
        <v>Road Bottle Cage</v>
      </c>
    </row>
    <row r="9855" spans="1:17" x14ac:dyDescent="0.25">
      <c r="A9855" s="2">
        <v>37814</v>
      </c>
      <c r="B9855" s="1" t="s">
        <v>259</v>
      </c>
      <c r="C9855">
        <v>479</v>
      </c>
      <c r="D9855">
        <v>26321</v>
      </c>
      <c r="E9855">
        <v>6</v>
      </c>
      <c r="F9855">
        <v>3</v>
      </c>
      <c r="G9855">
        <v>2</v>
      </c>
      <c r="H9855" s="2">
        <v>42928</v>
      </c>
      <c r="I9855" t="str">
        <f>VLOOKUP(Sales[[#This Row],[TerritoryKey]], Territories[], 2, FALSE)</f>
        <v>Canada</v>
      </c>
      <c r="J9855">
        <f>_xlfn.XLOOKUP(Sales[[#This Row],[ProductKey]], Products!$A:$A, Products!$J:$J)</f>
        <v>3.3622999999999998</v>
      </c>
      <c r="K9855">
        <f>_xlfn.XLOOKUP(Sales[[#This Row],[ProductKey]], Products!$A:$A, Products!$K:$K)</f>
        <v>8.99</v>
      </c>
      <c r="L9855" s="1">
        <f>Sales[[#This Row],[ProductPrice]]*Sales[[#This Row],[OrderQuantity]]</f>
        <v>17.98</v>
      </c>
      <c r="M9855" s="1">
        <f>Sales[[#This Row],[OrderQuantity]]</f>
        <v>2</v>
      </c>
      <c r="N9855" s="1">
        <f>1</f>
        <v>1</v>
      </c>
      <c r="O9855" s="1">
        <f>Sales[[#This Row],[TotalSales]]-Sales[[#This Row],[TotalCost]]</f>
        <v>11.255400000000002</v>
      </c>
      <c r="P9855" s="1">
        <f>Sales[[#This Row],[ProductCost]]*Sales[[#This Row],[OrderQuantity]]</f>
        <v>6.7245999999999997</v>
      </c>
      <c r="Q9855" s="1" t="str">
        <f>VLOOKUP(Sales[[#This Row],[ProductKey]], Products!$A$2:$D$1000, 4, FALSE)</f>
        <v>Road Bottle Cage</v>
      </c>
    </row>
    <row r="9856" spans="1:17" x14ac:dyDescent="0.25">
      <c r="A9856" s="2">
        <v>37782</v>
      </c>
      <c r="B9856" s="1" t="s">
        <v>262</v>
      </c>
      <c r="C9856">
        <v>479</v>
      </c>
      <c r="D9856">
        <v>29175</v>
      </c>
      <c r="E9856">
        <v>1</v>
      </c>
      <c r="F9856">
        <v>3</v>
      </c>
      <c r="G9856">
        <v>2</v>
      </c>
      <c r="H9856" s="2">
        <v>42896</v>
      </c>
      <c r="I9856" t="str">
        <f>VLOOKUP(Sales[[#This Row],[TerritoryKey]], Territories[], 2, FALSE)</f>
        <v>Northwest</v>
      </c>
      <c r="J9856">
        <f>_xlfn.XLOOKUP(Sales[[#This Row],[ProductKey]], Products!$A:$A, Products!$J:$J)</f>
        <v>3.3622999999999998</v>
      </c>
      <c r="K9856">
        <f>_xlfn.XLOOKUP(Sales[[#This Row],[ProductKey]], Products!$A:$A, Products!$K:$K)</f>
        <v>8.99</v>
      </c>
      <c r="L9856" s="1">
        <f>Sales[[#This Row],[ProductPrice]]*Sales[[#This Row],[OrderQuantity]]</f>
        <v>17.98</v>
      </c>
      <c r="M9856" s="1">
        <f>Sales[[#This Row],[OrderQuantity]]</f>
        <v>2</v>
      </c>
      <c r="N9856" s="1">
        <f>1</f>
        <v>1</v>
      </c>
      <c r="O9856" s="1">
        <f>Sales[[#This Row],[TotalSales]]-Sales[[#This Row],[TotalCost]]</f>
        <v>11.255400000000002</v>
      </c>
      <c r="P9856" s="1">
        <f>Sales[[#This Row],[ProductCost]]*Sales[[#This Row],[OrderQuantity]]</f>
        <v>6.7245999999999997</v>
      </c>
      <c r="Q9856" s="1" t="str">
        <f>VLOOKUP(Sales[[#This Row],[ProductKey]], Products!$A$2:$D$1000, 4, FALSE)</f>
        <v>Road Bottle Cage</v>
      </c>
    </row>
    <row r="9857" spans="1:17" x14ac:dyDescent="0.25">
      <c r="A9857" s="2">
        <v>37783</v>
      </c>
      <c r="B9857" s="1" t="s">
        <v>263</v>
      </c>
      <c r="C9857">
        <v>479</v>
      </c>
      <c r="D9857">
        <v>27866</v>
      </c>
      <c r="E9857">
        <v>9</v>
      </c>
      <c r="F9857">
        <v>3</v>
      </c>
      <c r="G9857">
        <v>2</v>
      </c>
      <c r="H9857" s="2">
        <v>42897</v>
      </c>
      <c r="I9857" t="str">
        <f>VLOOKUP(Sales[[#This Row],[TerritoryKey]], Territories[], 2, FALSE)</f>
        <v>Australia</v>
      </c>
      <c r="J9857">
        <f>_xlfn.XLOOKUP(Sales[[#This Row],[ProductKey]], Products!$A:$A, Products!$J:$J)</f>
        <v>3.3622999999999998</v>
      </c>
      <c r="K9857">
        <f>_xlfn.XLOOKUP(Sales[[#This Row],[ProductKey]], Products!$A:$A, Products!$K:$K)</f>
        <v>8.99</v>
      </c>
      <c r="L9857" s="1">
        <f>Sales[[#This Row],[ProductPrice]]*Sales[[#This Row],[OrderQuantity]]</f>
        <v>17.98</v>
      </c>
      <c r="M9857" s="1">
        <f>Sales[[#This Row],[OrderQuantity]]</f>
        <v>2</v>
      </c>
      <c r="N9857" s="1">
        <f>1</f>
        <v>1</v>
      </c>
      <c r="O9857" s="1">
        <f>Sales[[#This Row],[TotalSales]]-Sales[[#This Row],[TotalCost]]</f>
        <v>11.255400000000002</v>
      </c>
      <c r="P9857" s="1">
        <f>Sales[[#This Row],[ProductCost]]*Sales[[#This Row],[OrderQuantity]]</f>
        <v>6.7245999999999997</v>
      </c>
      <c r="Q9857" s="1" t="str">
        <f>VLOOKUP(Sales[[#This Row],[ProductKey]], Products!$A$2:$D$1000, 4, FALSE)</f>
        <v>Road Bottle Cage</v>
      </c>
    </row>
    <row r="9858" spans="1:17" x14ac:dyDescent="0.25">
      <c r="A9858" s="2">
        <v>37904</v>
      </c>
      <c r="B9858" s="1" t="s">
        <v>453</v>
      </c>
      <c r="C9858">
        <v>479</v>
      </c>
      <c r="D9858">
        <v>25943</v>
      </c>
      <c r="E9858">
        <v>4</v>
      </c>
      <c r="F9858">
        <v>3</v>
      </c>
      <c r="G9858">
        <v>2</v>
      </c>
      <c r="H9858" s="2">
        <v>43018</v>
      </c>
      <c r="I9858" t="str">
        <f>VLOOKUP(Sales[[#This Row],[TerritoryKey]], Territories[], 2, FALSE)</f>
        <v>Southwest</v>
      </c>
      <c r="J9858">
        <f>_xlfn.XLOOKUP(Sales[[#This Row],[ProductKey]], Products!$A:$A, Products!$J:$J)</f>
        <v>3.3622999999999998</v>
      </c>
      <c r="K9858">
        <f>_xlfn.XLOOKUP(Sales[[#This Row],[ProductKey]], Products!$A:$A, Products!$K:$K)</f>
        <v>8.99</v>
      </c>
      <c r="L9858" s="1">
        <f>Sales[[#This Row],[ProductPrice]]*Sales[[#This Row],[OrderQuantity]]</f>
        <v>17.98</v>
      </c>
      <c r="M9858" s="1">
        <f>Sales[[#This Row],[OrderQuantity]]</f>
        <v>2</v>
      </c>
      <c r="N9858" s="1">
        <f>1</f>
        <v>1</v>
      </c>
      <c r="O9858" s="1">
        <f>Sales[[#This Row],[TotalSales]]-Sales[[#This Row],[TotalCost]]</f>
        <v>11.255400000000002</v>
      </c>
      <c r="P9858" s="1">
        <f>Sales[[#This Row],[ProductCost]]*Sales[[#This Row],[OrderQuantity]]</f>
        <v>6.7245999999999997</v>
      </c>
      <c r="Q9858" s="1" t="str">
        <f>VLOOKUP(Sales[[#This Row],[ProductKey]], Products!$A$2:$D$1000, 4, FALSE)</f>
        <v>Road Bottle Cage</v>
      </c>
    </row>
    <row r="9859" spans="1:17" x14ac:dyDescent="0.25">
      <c r="A9859" s="2">
        <v>37813</v>
      </c>
      <c r="B9859" s="1" t="s">
        <v>553</v>
      </c>
      <c r="C9859">
        <v>479</v>
      </c>
      <c r="D9859">
        <v>23195</v>
      </c>
      <c r="E9859">
        <v>1</v>
      </c>
      <c r="F9859">
        <v>3</v>
      </c>
      <c r="G9859">
        <v>2</v>
      </c>
      <c r="H9859" s="2">
        <v>42927</v>
      </c>
      <c r="I9859" t="str">
        <f>VLOOKUP(Sales[[#This Row],[TerritoryKey]], Territories[], 2, FALSE)</f>
        <v>Northwest</v>
      </c>
      <c r="J9859">
        <f>_xlfn.XLOOKUP(Sales[[#This Row],[ProductKey]], Products!$A:$A, Products!$J:$J)</f>
        <v>3.3622999999999998</v>
      </c>
      <c r="K9859">
        <f>_xlfn.XLOOKUP(Sales[[#This Row],[ProductKey]], Products!$A:$A, Products!$K:$K)</f>
        <v>8.99</v>
      </c>
      <c r="L9859" s="1">
        <f>Sales[[#This Row],[ProductPrice]]*Sales[[#This Row],[OrderQuantity]]</f>
        <v>17.98</v>
      </c>
      <c r="M9859" s="1">
        <f>Sales[[#This Row],[OrderQuantity]]</f>
        <v>2</v>
      </c>
      <c r="N9859" s="1">
        <f>1</f>
        <v>1</v>
      </c>
      <c r="O9859" s="1">
        <f>Sales[[#This Row],[TotalSales]]-Sales[[#This Row],[TotalCost]]</f>
        <v>11.255400000000002</v>
      </c>
      <c r="P9859" s="1">
        <f>Sales[[#This Row],[ProductCost]]*Sales[[#This Row],[OrderQuantity]]</f>
        <v>6.7245999999999997</v>
      </c>
      <c r="Q9859" s="1" t="str">
        <f>VLOOKUP(Sales[[#This Row],[ProductKey]], Products!$A$2:$D$1000, 4, FALSE)</f>
        <v>Road Bottle Cage</v>
      </c>
    </row>
    <row r="9860" spans="1:17" x14ac:dyDescent="0.25">
      <c r="A9860" s="2">
        <v>37843</v>
      </c>
      <c r="B9860" s="1" t="s">
        <v>608</v>
      </c>
      <c r="C9860">
        <v>479</v>
      </c>
      <c r="D9860">
        <v>25975</v>
      </c>
      <c r="E9860">
        <v>1</v>
      </c>
      <c r="F9860">
        <v>3</v>
      </c>
      <c r="G9860">
        <v>2</v>
      </c>
      <c r="H9860" s="2">
        <v>42957</v>
      </c>
      <c r="I9860" t="str">
        <f>VLOOKUP(Sales[[#This Row],[TerritoryKey]], Territories[], 2, FALSE)</f>
        <v>Northwest</v>
      </c>
      <c r="J9860">
        <f>_xlfn.XLOOKUP(Sales[[#This Row],[ProductKey]], Products!$A:$A, Products!$J:$J)</f>
        <v>3.3622999999999998</v>
      </c>
      <c r="K9860">
        <f>_xlfn.XLOOKUP(Sales[[#This Row],[ProductKey]], Products!$A:$A, Products!$K:$K)</f>
        <v>8.99</v>
      </c>
      <c r="L9860" s="1">
        <f>Sales[[#This Row],[ProductPrice]]*Sales[[#This Row],[OrderQuantity]]</f>
        <v>17.98</v>
      </c>
      <c r="M9860" s="1">
        <f>Sales[[#This Row],[OrderQuantity]]</f>
        <v>2</v>
      </c>
      <c r="N9860" s="1">
        <f>1</f>
        <v>1</v>
      </c>
      <c r="O9860" s="1">
        <f>Sales[[#This Row],[TotalSales]]-Sales[[#This Row],[TotalCost]]</f>
        <v>11.255400000000002</v>
      </c>
      <c r="P9860" s="1">
        <f>Sales[[#This Row],[ProductCost]]*Sales[[#This Row],[OrderQuantity]]</f>
        <v>6.7245999999999997</v>
      </c>
      <c r="Q9860" s="1" t="str">
        <f>VLOOKUP(Sales[[#This Row],[ProductKey]], Products!$A$2:$D$1000, 4, FALSE)</f>
        <v>Road Bottle Cage</v>
      </c>
    </row>
    <row r="9861" spans="1:17" x14ac:dyDescent="0.25">
      <c r="A9861" s="2">
        <v>37691</v>
      </c>
      <c r="B9861" s="1" t="s">
        <v>719</v>
      </c>
      <c r="C9861">
        <v>479</v>
      </c>
      <c r="D9861">
        <v>23181</v>
      </c>
      <c r="E9861">
        <v>1</v>
      </c>
      <c r="F9861">
        <v>3</v>
      </c>
      <c r="G9861">
        <v>2</v>
      </c>
      <c r="H9861" s="2">
        <v>42805</v>
      </c>
      <c r="I9861" t="str">
        <f>VLOOKUP(Sales[[#This Row],[TerritoryKey]], Territories[], 2, FALSE)</f>
        <v>Northwest</v>
      </c>
      <c r="J9861">
        <f>_xlfn.XLOOKUP(Sales[[#This Row],[ProductKey]], Products!$A:$A, Products!$J:$J)</f>
        <v>3.3622999999999998</v>
      </c>
      <c r="K9861">
        <f>_xlfn.XLOOKUP(Sales[[#This Row],[ProductKey]], Products!$A:$A, Products!$K:$K)</f>
        <v>8.99</v>
      </c>
      <c r="L9861" s="1">
        <f>Sales[[#This Row],[ProductPrice]]*Sales[[#This Row],[OrderQuantity]]</f>
        <v>17.98</v>
      </c>
      <c r="M9861" s="1">
        <f>Sales[[#This Row],[OrderQuantity]]</f>
        <v>2</v>
      </c>
      <c r="N9861" s="1">
        <f>1</f>
        <v>1</v>
      </c>
      <c r="O9861" s="1">
        <f>Sales[[#This Row],[TotalSales]]-Sales[[#This Row],[TotalCost]]</f>
        <v>11.255400000000002</v>
      </c>
      <c r="P9861" s="1">
        <f>Sales[[#This Row],[ProductCost]]*Sales[[#This Row],[OrderQuantity]]</f>
        <v>6.7245999999999997</v>
      </c>
      <c r="Q9861" s="1" t="str">
        <f>VLOOKUP(Sales[[#This Row],[ProductKey]], Products!$A$2:$D$1000, 4, FALSE)</f>
        <v>Road Bottle Cage</v>
      </c>
    </row>
    <row r="9862" spans="1:17" x14ac:dyDescent="0.25">
      <c r="A9862" s="2">
        <v>37752</v>
      </c>
      <c r="B9862" s="1" t="s">
        <v>778</v>
      </c>
      <c r="C9862">
        <v>479</v>
      </c>
      <c r="D9862">
        <v>15047</v>
      </c>
      <c r="E9862">
        <v>10</v>
      </c>
      <c r="F9862">
        <v>3</v>
      </c>
      <c r="G9862">
        <v>2</v>
      </c>
      <c r="H9862" s="2">
        <v>42866</v>
      </c>
      <c r="I9862" t="str">
        <f>VLOOKUP(Sales[[#This Row],[TerritoryKey]], Territories[], 2, FALSE)</f>
        <v>United Kingdom</v>
      </c>
      <c r="J9862">
        <f>_xlfn.XLOOKUP(Sales[[#This Row],[ProductKey]], Products!$A:$A, Products!$J:$J)</f>
        <v>3.3622999999999998</v>
      </c>
      <c r="K9862">
        <f>_xlfn.XLOOKUP(Sales[[#This Row],[ProductKey]], Products!$A:$A, Products!$K:$K)</f>
        <v>8.99</v>
      </c>
      <c r="L9862" s="1">
        <f>Sales[[#This Row],[ProductPrice]]*Sales[[#This Row],[OrderQuantity]]</f>
        <v>17.98</v>
      </c>
      <c r="M9862" s="1">
        <f>Sales[[#This Row],[OrderQuantity]]</f>
        <v>2</v>
      </c>
      <c r="N9862" s="1">
        <f>1</f>
        <v>1</v>
      </c>
      <c r="O9862" s="1">
        <f>Sales[[#This Row],[TotalSales]]-Sales[[#This Row],[TotalCost]]</f>
        <v>11.255400000000002</v>
      </c>
      <c r="P9862" s="1">
        <f>Sales[[#This Row],[ProductCost]]*Sales[[#This Row],[OrderQuantity]]</f>
        <v>6.7245999999999997</v>
      </c>
      <c r="Q9862" s="1" t="str">
        <f>VLOOKUP(Sales[[#This Row],[ProductKey]], Products!$A$2:$D$1000, 4, FALSE)</f>
        <v>Road Bottle Cage</v>
      </c>
    </row>
    <row r="9863" spans="1:17" x14ac:dyDescent="0.25">
      <c r="A9863" s="2">
        <v>37813</v>
      </c>
      <c r="B9863" s="1" t="s">
        <v>802</v>
      </c>
      <c r="C9863">
        <v>479</v>
      </c>
      <c r="D9863">
        <v>20245</v>
      </c>
      <c r="E9863">
        <v>9</v>
      </c>
      <c r="F9863">
        <v>3</v>
      </c>
      <c r="G9863">
        <v>2</v>
      </c>
      <c r="H9863" s="2">
        <v>42927</v>
      </c>
      <c r="I9863" t="str">
        <f>VLOOKUP(Sales[[#This Row],[TerritoryKey]], Territories[], 2, FALSE)</f>
        <v>Australia</v>
      </c>
      <c r="J9863">
        <f>_xlfn.XLOOKUP(Sales[[#This Row],[ProductKey]], Products!$A:$A, Products!$J:$J)</f>
        <v>3.3622999999999998</v>
      </c>
      <c r="K9863">
        <f>_xlfn.XLOOKUP(Sales[[#This Row],[ProductKey]], Products!$A:$A, Products!$K:$K)</f>
        <v>8.99</v>
      </c>
      <c r="L9863" s="1">
        <f>Sales[[#This Row],[ProductPrice]]*Sales[[#This Row],[OrderQuantity]]</f>
        <v>17.98</v>
      </c>
      <c r="M9863" s="1">
        <f>Sales[[#This Row],[OrderQuantity]]</f>
        <v>2</v>
      </c>
      <c r="N9863" s="1">
        <f>1</f>
        <v>1</v>
      </c>
      <c r="O9863" s="1">
        <f>Sales[[#This Row],[TotalSales]]-Sales[[#This Row],[TotalCost]]</f>
        <v>11.255400000000002</v>
      </c>
      <c r="P9863" s="1">
        <f>Sales[[#This Row],[ProductCost]]*Sales[[#This Row],[OrderQuantity]]</f>
        <v>6.7245999999999997</v>
      </c>
      <c r="Q9863" s="1" t="str">
        <f>VLOOKUP(Sales[[#This Row],[ProductKey]], Products!$A$2:$D$1000, 4, FALSE)</f>
        <v>Road Bottle Cage</v>
      </c>
    </row>
    <row r="9864" spans="1:17" x14ac:dyDescent="0.25">
      <c r="A9864" s="2">
        <v>37987</v>
      </c>
      <c r="B9864" s="1" t="s">
        <v>807</v>
      </c>
      <c r="C9864">
        <v>479</v>
      </c>
      <c r="D9864">
        <v>25972</v>
      </c>
      <c r="E9864">
        <v>1</v>
      </c>
      <c r="F9864">
        <v>3</v>
      </c>
      <c r="G9864">
        <v>2</v>
      </c>
      <c r="H9864" s="2">
        <v>43101</v>
      </c>
      <c r="I9864" t="str">
        <f>VLOOKUP(Sales[[#This Row],[TerritoryKey]], Territories[], 2, FALSE)</f>
        <v>Northwest</v>
      </c>
      <c r="J9864">
        <f>_xlfn.XLOOKUP(Sales[[#This Row],[ProductKey]], Products!$A:$A, Products!$J:$J)</f>
        <v>3.3622999999999998</v>
      </c>
      <c r="K9864">
        <f>_xlfn.XLOOKUP(Sales[[#This Row],[ProductKey]], Products!$A:$A, Products!$K:$K)</f>
        <v>8.99</v>
      </c>
      <c r="L9864" s="1">
        <f>Sales[[#This Row],[ProductPrice]]*Sales[[#This Row],[OrderQuantity]]</f>
        <v>17.98</v>
      </c>
      <c r="M9864" s="1">
        <f>Sales[[#This Row],[OrderQuantity]]</f>
        <v>2</v>
      </c>
      <c r="N9864" s="1">
        <f>1</f>
        <v>1</v>
      </c>
      <c r="O9864" s="1">
        <f>Sales[[#This Row],[TotalSales]]-Sales[[#This Row],[TotalCost]]</f>
        <v>11.255400000000002</v>
      </c>
      <c r="P9864" s="1">
        <f>Sales[[#This Row],[ProductCost]]*Sales[[#This Row],[OrderQuantity]]</f>
        <v>6.7245999999999997</v>
      </c>
      <c r="Q9864" s="1" t="str">
        <f>VLOOKUP(Sales[[#This Row],[ProductKey]], Products!$A$2:$D$1000, 4, FALSE)</f>
        <v>Road Bottle Cage</v>
      </c>
    </row>
    <row r="9865" spans="1:17" x14ac:dyDescent="0.25">
      <c r="A9865" s="2">
        <v>37965</v>
      </c>
      <c r="B9865" s="1" t="s">
        <v>872</v>
      </c>
      <c r="C9865">
        <v>479</v>
      </c>
      <c r="D9865">
        <v>20444</v>
      </c>
      <c r="E9865">
        <v>9</v>
      </c>
      <c r="F9865">
        <v>3</v>
      </c>
      <c r="G9865">
        <v>2</v>
      </c>
      <c r="H9865" s="2">
        <v>43079</v>
      </c>
      <c r="I9865" t="str">
        <f>VLOOKUP(Sales[[#This Row],[TerritoryKey]], Territories[], 2, FALSE)</f>
        <v>Australia</v>
      </c>
      <c r="J9865">
        <f>_xlfn.XLOOKUP(Sales[[#This Row],[ProductKey]], Products!$A:$A, Products!$J:$J)</f>
        <v>3.3622999999999998</v>
      </c>
      <c r="K9865">
        <f>_xlfn.XLOOKUP(Sales[[#This Row],[ProductKey]], Products!$A:$A, Products!$K:$K)</f>
        <v>8.99</v>
      </c>
      <c r="L9865" s="1">
        <f>Sales[[#This Row],[ProductPrice]]*Sales[[#This Row],[OrderQuantity]]</f>
        <v>17.98</v>
      </c>
      <c r="M9865" s="1">
        <f>Sales[[#This Row],[OrderQuantity]]</f>
        <v>2</v>
      </c>
      <c r="N9865" s="1">
        <f>1</f>
        <v>1</v>
      </c>
      <c r="O9865" s="1">
        <f>Sales[[#This Row],[TotalSales]]-Sales[[#This Row],[TotalCost]]</f>
        <v>11.255400000000002</v>
      </c>
      <c r="P9865" s="1">
        <f>Sales[[#This Row],[ProductCost]]*Sales[[#This Row],[OrderQuantity]]</f>
        <v>6.7245999999999997</v>
      </c>
      <c r="Q9865" s="1" t="str">
        <f>VLOOKUP(Sales[[#This Row],[ProductKey]], Products!$A$2:$D$1000, 4, FALSE)</f>
        <v>Road Bottle Cage</v>
      </c>
    </row>
    <row r="9866" spans="1:17" x14ac:dyDescent="0.25">
      <c r="A9866" s="2">
        <v>37783</v>
      </c>
      <c r="B9866" s="1" t="s">
        <v>1026</v>
      </c>
      <c r="C9866">
        <v>479</v>
      </c>
      <c r="D9866">
        <v>20253</v>
      </c>
      <c r="E9866">
        <v>9</v>
      </c>
      <c r="F9866">
        <v>3</v>
      </c>
      <c r="G9866">
        <v>2</v>
      </c>
      <c r="H9866" s="2">
        <v>42897</v>
      </c>
      <c r="I9866" t="str">
        <f>VLOOKUP(Sales[[#This Row],[TerritoryKey]], Territories[], 2, FALSE)</f>
        <v>Australia</v>
      </c>
      <c r="J9866">
        <f>_xlfn.XLOOKUP(Sales[[#This Row],[ProductKey]], Products!$A:$A, Products!$J:$J)</f>
        <v>3.3622999999999998</v>
      </c>
      <c r="K9866">
        <f>_xlfn.XLOOKUP(Sales[[#This Row],[ProductKey]], Products!$A:$A, Products!$K:$K)</f>
        <v>8.99</v>
      </c>
      <c r="L9866" s="1">
        <f>Sales[[#This Row],[ProductPrice]]*Sales[[#This Row],[OrderQuantity]]</f>
        <v>17.98</v>
      </c>
      <c r="M9866" s="1">
        <f>Sales[[#This Row],[OrderQuantity]]</f>
        <v>2</v>
      </c>
      <c r="N9866" s="1">
        <f>1</f>
        <v>1</v>
      </c>
      <c r="O9866" s="1">
        <f>Sales[[#This Row],[TotalSales]]-Sales[[#This Row],[TotalCost]]</f>
        <v>11.255400000000002</v>
      </c>
      <c r="P9866" s="1">
        <f>Sales[[#This Row],[ProductCost]]*Sales[[#This Row],[OrderQuantity]]</f>
        <v>6.7245999999999997</v>
      </c>
      <c r="Q9866" s="1" t="str">
        <f>VLOOKUP(Sales[[#This Row],[ProductKey]], Products!$A$2:$D$1000, 4, FALSE)</f>
        <v>Road Bottle Cage</v>
      </c>
    </row>
    <row r="9867" spans="1:17" x14ac:dyDescent="0.25">
      <c r="A9867" s="2">
        <v>37752</v>
      </c>
      <c r="B9867" s="1" t="s">
        <v>1036</v>
      </c>
      <c r="C9867">
        <v>479</v>
      </c>
      <c r="D9867">
        <v>20608</v>
      </c>
      <c r="E9867">
        <v>9</v>
      </c>
      <c r="F9867">
        <v>3</v>
      </c>
      <c r="G9867">
        <v>2</v>
      </c>
      <c r="H9867" s="2">
        <v>42866</v>
      </c>
      <c r="I9867" t="str">
        <f>VLOOKUP(Sales[[#This Row],[TerritoryKey]], Territories[], 2, FALSE)</f>
        <v>Australia</v>
      </c>
      <c r="J9867">
        <f>_xlfn.XLOOKUP(Sales[[#This Row],[ProductKey]], Products!$A:$A, Products!$J:$J)</f>
        <v>3.3622999999999998</v>
      </c>
      <c r="K9867">
        <f>_xlfn.XLOOKUP(Sales[[#This Row],[ProductKey]], Products!$A:$A, Products!$K:$K)</f>
        <v>8.99</v>
      </c>
      <c r="L9867" s="1">
        <f>Sales[[#This Row],[ProductPrice]]*Sales[[#This Row],[OrderQuantity]]</f>
        <v>17.98</v>
      </c>
      <c r="M9867" s="1">
        <f>Sales[[#This Row],[OrderQuantity]]</f>
        <v>2</v>
      </c>
      <c r="N9867" s="1">
        <f>1</f>
        <v>1</v>
      </c>
      <c r="O9867" s="1">
        <f>Sales[[#This Row],[TotalSales]]-Sales[[#This Row],[TotalCost]]</f>
        <v>11.255400000000002</v>
      </c>
      <c r="P9867" s="1">
        <f>Sales[[#This Row],[ProductCost]]*Sales[[#This Row],[OrderQuantity]]</f>
        <v>6.7245999999999997</v>
      </c>
      <c r="Q9867" s="1" t="str">
        <f>VLOOKUP(Sales[[#This Row],[ProductKey]], Products!$A$2:$D$1000, 4, FALSE)</f>
        <v>Road Bottle Cage</v>
      </c>
    </row>
    <row r="9868" spans="1:17" x14ac:dyDescent="0.25">
      <c r="A9868" s="2">
        <v>37633</v>
      </c>
      <c r="B9868" s="1" t="s">
        <v>1280</v>
      </c>
      <c r="C9868">
        <v>479</v>
      </c>
      <c r="D9868">
        <v>22487</v>
      </c>
      <c r="E9868">
        <v>7</v>
      </c>
      <c r="F9868">
        <v>3</v>
      </c>
      <c r="G9868">
        <v>2</v>
      </c>
      <c r="H9868" s="2">
        <v>42747</v>
      </c>
      <c r="I9868" t="str">
        <f>VLOOKUP(Sales[[#This Row],[TerritoryKey]], Territories[], 2, FALSE)</f>
        <v>France</v>
      </c>
      <c r="J9868">
        <f>_xlfn.XLOOKUP(Sales[[#This Row],[ProductKey]], Products!$A:$A, Products!$J:$J)</f>
        <v>3.3622999999999998</v>
      </c>
      <c r="K9868">
        <f>_xlfn.XLOOKUP(Sales[[#This Row],[ProductKey]], Products!$A:$A, Products!$K:$K)</f>
        <v>8.99</v>
      </c>
      <c r="L9868" s="1">
        <f>Sales[[#This Row],[ProductPrice]]*Sales[[#This Row],[OrderQuantity]]</f>
        <v>17.98</v>
      </c>
      <c r="M9868" s="1">
        <f>Sales[[#This Row],[OrderQuantity]]</f>
        <v>2</v>
      </c>
      <c r="N9868" s="1">
        <f>1</f>
        <v>1</v>
      </c>
      <c r="O9868" s="1">
        <f>Sales[[#This Row],[TotalSales]]-Sales[[#This Row],[TotalCost]]</f>
        <v>11.255400000000002</v>
      </c>
      <c r="P9868" s="1">
        <f>Sales[[#This Row],[ProductCost]]*Sales[[#This Row],[OrderQuantity]]</f>
        <v>6.7245999999999997</v>
      </c>
      <c r="Q9868" s="1" t="str">
        <f>VLOOKUP(Sales[[#This Row],[ProductKey]], Products!$A$2:$D$1000, 4, FALSE)</f>
        <v>Road Bottle Cage</v>
      </c>
    </row>
    <row r="9869" spans="1:17" x14ac:dyDescent="0.25">
      <c r="A9869" s="2">
        <v>37633</v>
      </c>
      <c r="B9869" s="1" t="s">
        <v>1281</v>
      </c>
      <c r="C9869">
        <v>479</v>
      </c>
      <c r="D9869">
        <v>23287</v>
      </c>
      <c r="E9869">
        <v>4</v>
      </c>
      <c r="F9869">
        <v>3</v>
      </c>
      <c r="G9869">
        <v>2</v>
      </c>
      <c r="H9869" s="2">
        <v>42747</v>
      </c>
      <c r="I9869" t="str">
        <f>VLOOKUP(Sales[[#This Row],[TerritoryKey]], Territories[], 2, FALSE)</f>
        <v>Southwest</v>
      </c>
      <c r="J9869">
        <f>_xlfn.XLOOKUP(Sales[[#This Row],[ProductKey]], Products!$A:$A, Products!$J:$J)</f>
        <v>3.3622999999999998</v>
      </c>
      <c r="K9869">
        <f>_xlfn.XLOOKUP(Sales[[#This Row],[ProductKey]], Products!$A:$A, Products!$K:$K)</f>
        <v>8.99</v>
      </c>
      <c r="L9869" s="1">
        <f>Sales[[#This Row],[ProductPrice]]*Sales[[#This Row],[OrderQuantity]]</f>
        <v>17.98</v>
      </c>
      <c r="M9869" s="1">
        <f>Sales[[#This Row],[OrderQuantity]]</f>
        <v>2</v>
      </c>
      <c r="N9869" s="1">
        <f>1</f>
        <v>1</v>
      </c>
      <c r="O9869" s="1">
        <f>Sales[[#This Row],[TotalSales]]-Sales[[#This Row],[TotalCost]]</f>
        <v>11.255400000000002</v>
      </c>
      <c r="P9869" s="1">
        <f>Sales[[#This Row],[ProductCost]]*Sales[[#This Row],[OrderQuantity]]</f>
        <v>6.7245999999999997</v>
      </c>
      <c r="Q9869" s="1" t="str">
        <f>VLOOKUP(Sales[[#This Row],[ProductKey]], Products!$A$2:$D$1000, 4, FALSE)</f>
        <v>Road Bottle Cage</v>
      </c>
    </row>
    <row r="9870" spans="1:17" x14ac:dyDescent="0.25">
      <c r="A9870" s="2">
        <v>37845</v>
      </c>
      <c r="B9870" s="1" t="s">
        <v>1295</v>
      </c>
      <c r="C9870">
        <v>479</v>
      </c>
      <c r="D9870">
        <v>24219</v>
      </c>
      <c r="E9870">
        <v>7</v>
      </c>
      <c r="F9870">
        <v>3</v>
      </c>
      <c r="G9870">
        <v>2</v>
      </c>
      <c r="H9870" s="2">
        <v>42959</v>
      </c>
      <c r="I9870" t="str">
        <f>VLOOKUP(Sales[[#This Row],[TerritoryKey]], Territories[], 2, FALSE)</f>
        <v>France</v>
      </c>
      <c r="J9870">
        <f>_xlfn.XLOOKUP(Sales[[#This Row],[ProductKey]], Products!$A:$A, Products!$J:$J)</f>
        <v>3.3622999999999998</v>
      </c>
      <c r="K9870">
        <f>_xlfn.XLOOKUP(Sales[[#This Row],[ProductKey]], Products!$A:$A, Products!$K:$K)</f>
        <v>8.99</v>
      </c>
      <c r="L9870" s="1">
        <f>Sales[[#This Row],[ProductPrice]]*Sales[[#This Row],[OrderQuantity]]</f>
        <v>17.98</v>
      </c>
      <c r="M9870" s="1">
        <f>Sales[[#This Row],[OrderQuantity]]</f>
        <v>2</v>
      </c>
      <c r="N9870" s="1">
        <f>1</f>
        <v>1</v>
      </c>
      <c r="O9870" s="1">
        <f>Sales[[#This Row],[TotalSales]]-Sales[[#This Row],[TotalCost]]</f>
        <v>11.255400000000002</v>
      </c>
      <c r="P9870" s="1">
        <f>Sales[[#This Row],[ProductCost]]*Sales[[#This Row],[OrderQuantity]]</f>
        <v>6.7245999999999997</v>
      </c>
      <c r="Q9870" s="1" t="str">
        <f>VLOOKUP(Sales[[#This Row],[ProductKey]], Products!$A$2:$D$1000, 4, FALSE)</f>
        <v>Road Bottle Cage</v>
      </c>
    </row>
    <row r="9871" spans="1:17" x14ac:dyDescent="0.25">
      <c r="A9871" s="2">
        <v>37691</v>
      </c>
      <c r="B9871" s="1" t="s">
        <v>1298</v>
      </c>
      <c r="C9871">
        <v>479</v>
      </c>
      <c r="D9871">
        <v>23270</v>
      </c>
      <c r="E9871">
        <v>4</v>
      </c>
      <c r="F9871">
        <v>3</v>
      </c>
      <c r="G9871">
        <v>2</v>
      </c>
      <c r="H9871" s="2">
        <v>42805</v>
      </c>
      <c r="I9871" t="str">
        <f>VLOOKUP(Sales[[#This Row],[TerritoryKey]], Territories[], 2, FALSE)</f>
        <v>Southwest</v>
      </c>
      <c r="J9871">
        <f>_xlfn.XLOOKUP(Sales[[#This Row],[ProductKey]], Products!$A:$A, Products!$J:$J)</f>
        <v>3.3622999999999998</v>
      </c>
      <c r="K9871">
        <f>_xlfn.XLOOKUP(Sales[[#This Row],[ProductKey]], Products!$A:$A, Products!$K:$K)</f>
        <v>8.99</v>
      </c>
      <c r="L9871" s="1">
        <f>Sales[[#This Row],[ProductPrice]]*Sales[[#This Row],[OrderQuantity]]</f>
        <v>17.98</v>
      </c>
      <c r="M9871" s="1">
        <f>Sales[[#This Row],[OrderQuantity]]</f>
        <v>2</v>
      </c>
      <c r="N9871" s="1">
        <f>1</f>
        <v>1</v>
      </c>
      <c r="O9871" s="1">
        <f>Sales[[#This Row],[TotalSales]]-Sales[[#This Row],[TotalCost]]</f>
        <v>11.255400000000002</v>
      </c>
      <c r="P9871" s="1">
        <f>Sales[[#This Row],[ProductCost]]*Sales[[#This Row],[OrderQuantity]]</f>
        <v>6.7245999999999997</v>
      </c>
      <c r="Q9871" s="1" t="str">
        <f>VLOOKUP(Sales[[#This Row],[ProductKey]], Products!$A$2:$D$1000, 4, FALSE)</f>
        <v>Road Bottle Cage</v>
      </c>
    </row>
    <row r="9872" spans="1:17" x14ac:dyDescent="0.25">
      <c r="A9872" s="2">
        <v>37966</v>
      </c>
      <c r="B9872" s="1" t="s">
        <v>1308</v>
      </c>
      <c r="C9872">
        <v>479</v>
      </c>
      <c r="D9872">
        <v>24770</v>
      </c>
      <c r="E9872">
        <v>4</v>
      </c>
      <c r="F9872">
        <v>3</v>
      </c>
      <c r="G9872">
        <v>2</v>
      </c>
      <c r="H9872" s="2">
        <v>43080</v>
      </c>
      <c r="I9872" t="str">
        <f>VLOOKUP(Sales[[#This Row],[TerritoryKey]], Territories[], 2, FALSE)</f>
        <v>Southwest</v>
      </c>
      <c r="J9872">
        <f>_xlfn.XLOOKUP(Sales[[#This Row],[ProductKey]], Products!$A:$A, Products!$J:$J)</f>
        <v>3.3622999999999998</v>
      </c>
      <c r="K9872">
        <f>_xlfn.XLOOKUP(Sales[[#This Row],[ProductKey]], Products!$A:$A, Products!$K:$K)</f>
        <v>8.99</v>
      </c>
      <c r="L9872" s="1">
        <f>Sales[[#This Row],[ProductPrice]]*Sales[[#This Row],[OrderQuantity]]</f>
        <v>17.98</v>
      </c>
      <c r="M9872" s="1">
        <f>Sales[[#This Row],[OrderQuantity]]</f>
        <v>2</v>
      </c>
      <c r="N9872" s="1">
        <f>1</f>
        <v>1</v>
      </c>
      <c r="O9872" s="1">
        <f>Sales[[#This Row],[TotalSales]]-Sales[[#This Row],[TotalCost]]</f>
        <v>11.255400000000002</v>
      </c>
      <c r="P9872" s="1">
        <f>Sales[[#This Row],[ProductCost]]*Sales[[#This Row],[OrderQuantity]]</f>
        <v>6.7245999999999997</v>
      </c>
      <c r="Q9872" s="1" t="str">
        <f>VLOOKUP(Sales[[#This Row],[ProductKey]], Products!$A$2:$D$1000, 4, FALSE)</f>
        <v>Road Bottle Cage</v>
      </c>
    </row>
    <row r="9873" spans="1:17" x14ac:dyDescent="0.25">
      <c r="A9873" s="2">
        <v>37987</v>
      </c>
      <c r="B9873" s="1" t="s">
        <v>1488</v>
      </c>
      <c r="C9873">
        <v>479</v>
      </c>
      <c r="D9873">
        <v>18186</v>
      </c>
      <c r="E9873">
        <v>10</v>
      </c>
      <c r="F9873">
        <v>3</v>
      </c>
      <c r="G9873">
        <v>2</v>
      </c>
      <c r="H9873" s="2">
        <v>43101</v>
      </c>
      <c r="I9873" t="str">
        <f>VLOOKUP(Sales[[#This Row],[TerritoryKey]], Territories[], 2, FALSE)</f>
        <v>United Kingdom</v>
      </c>
      <c r="J9873">
        <f>_xlfn.XLOOKUP(Sales[[#This Row],[ProductKey]], Products!$A:$A, Products!$J:$J)</f>
        <v>3.3622999999999998</v>
      </c>
      <c r="K9873">
        <f>_xlfn.XLOOKUP(Sales[[#This Row],[ProductKey]], Products!$A:$A, Products!$K:$K)</f>
        <v>8.99</v>
      </c>
      <c r="L9873" s="1">
        <f>Sales[[#This Row],[ProductPrice]]*Sales[[#This Row],[OrderQuantity]]</f>
        <v>17.98</v>
      </c>
      <c r="M9873" s="1">
        <f>Sales[[#This Row],[OrderQuantity]]</f>
        <v>2</v>
      </c>
      <c r="N9873" s="1">
        <f>1</f>
        <v>1</v>
      </c>
      <c r="O9873" s="1">
        <f>Sales[[#This Row],[TotalSales]]-Sales[[#This Row],[TotalCost]]</f>
        <v>11.255400000000002</v>
      </c>
      <c r="P9873" s="1">
        <f>Sales[[#This Row],[ProductCost]]*Sales[[#This Row],[OrderQuantity]]</f>
        <v>6.7245999999999997</v>
      </c>
      <c r="Q9873" s="1" t="str">
        <f>VLOOKUP(Sales[[#This Row],[ProductKey]], Products!$A$2:$D$1000, 4, FALSE)</f>
        <v>Road Bottle Cage</v>
      </c>
    </row>
    <row r="9874" spans="1:17" x14ac:dyDescent="0.25">
      <c r="A9874" s="2">
        <v>37987</v>
      </c>
      <c r="B9874" s="1" t="s">
        <v>1549</v>
      </c>
      <c r="C9874">
        <v>479</v>
      </c>
      <c r="D9874">
        <v>23917</v>
      </c>
      <c r="E9874">
        <v>8</v>
      </c>
      <c r="F9874">
        <v>3</v>
      </c>
      <c r="G9874">
        <v>2</v>
      </c>
      <c r="H9874" s="2">
        <v>43101</v>
      </c>
      <c r="I9874" t="str">
        <f>VLOOKUP(Sales[[#This Row],[TerritoryKey]], Territories[], 2, FALSE)</f>
        <v>Germany</v>
      </c>
      <c r="J9874">
        <f>_xlfn.XLOOKUP(Sales[[#This Row],[ProductKey]], Products!$A:$A, Products!$J:$J)</f>
        <v>3.3622999999999998</v>
      </c>
      <c r="K9874">
        <f>_xlfn.XLOOKUP(Sales[[#This Row],[ProductKey]], Products!$A:$A, Products!$K:$K)</f>
        <v>8.99</v>
      </c>
      <c r="L9874" s="1">
        <f>Sales[[#This Row],[ProductPrice]]*Sales[[#This Row],[OrderQuantity]]</f>
        <v>17.98</v>
      </c>
      <c r="M9874" s="1">
        <f>Sales[[#This Row],[OrderQuantity]]</f>
        <v>2</v>
      </c>
      <c r="N9874" s="1">
        <f>1</f>
        <v>1</v>
      </c>
      <c r="O9874" s="1">
        <f>Sales[[#This Row],[TotalSales]]-Sales[[#This Row],[TotalCost]]</f>
        <v>11.255400000000002</v>
      </c>
      <c r="P9874" s="1">
        <f>Sales[[#This Row],[ProductCost]]*Sales[[#This Row],[OrderQuantity]]</f>
        <v>6.7245999999999997</v>
      </c>
      <c r="Q9874" s="1" t="str">
        <f>VLOOKUP(Sales[[#This Row],[ProductKey]], Products!$A$2:$D$1000, 4, FALSE)</f>
        <v>Road Bottle Cage</v>
      </c>
    </row>
    <row r="9875" spans="1:17" x14ac:dyDescent="0.25">
      <c r="A9875" s="2">
        <v>37844</v>
      </c>
      <c r="B9875" s="1" t="s">
        <v>1615</v>
      </c>
      <c r="C9875">
        <v>479</v>
      </c>
      <c r="D9875">
        <v>22515</v>
      </c>
      <c r="E9875">
        <v>7</v>
      </c>
      <c r="F9875">
        <v>3</v>
      </c>
      <c r="G9875">
        <v>2</v>
      </c>
      <c r="H9875" s="2">
        <v>42958</v>
      </c>
      <c r="I9875" t="str">
        <f>VLOOKUP(Sales[[#This Row],[TerritoryKey]], Territories[], 2, FALSE)</f>
        <v>France</v>
      </c>
      <c r="J9875">
        <f>_xlfn.XLOOKUP(Sales[[#This Row],[ProductKey]], Products!$A:$A, Products!$J:$J)</f>
        <v>3.3622999999999998</v>
      </c>
      <c r="K9875">
        <f>_xlfn.XLOOKUP(Sales[[#This Row],[ProductKey]], Products!$A:$A, Products!$K:$K)</f>
        <v>8.99</v>
      </c>
      <c r="L9875" s="1">
        <f>Sales[[#This Row],[ProductPrice]]*Sales[[#This Row],[OrderQuantity]]</f>
        <v>17.98</v>
      </c>
      <c r="M9875" s="1">
        <f>Sales[[#This Row],[OrderQuantity]]</f>
        <v>2</v>
      </c>
      <c r="N9875" s="1">
        <f>1</f>
        <v>1</v>
      </c>
      <c r="O9875" s="1">
        <f>Sales[[#This Row],[TotalSales]]-Sales[[#This Row],[TotalCost]]</f>
        <v>11.255400000000002</v>
      </c>
      <c r="P9875" s="1">
        <f>Sales[[#This Row],[ProductCost]]*Sales[[#This Row],[OrderQuantity]]</f>
        <v>6.7245999999999997</v>
      </c>
      <c r="Q9875" s="1" t="str">
        <f>VLOOKUP(Sales[[#This Row],[ProductKey]], Products!$A$2:$D$1000, 4, FALSE)</f>
        <v>Road Bottle Cage</v>
      </c>
    </row>
    <row r="9876" spans="1:17" x14ac:dyDescent="0.25">
      <c r="A9876" s="2">
        <v>37967</v>
      </c>
      <c r="B9876" s="1" t="s">
        <v>1628</v>
      </c>
      <c r="C9876">
        <v>479</v>
      </c>
      <c r="D9876">
        <v>12599</v>
      </c>
      <c r="E9876">
        <v>10</v>
      </c>
      <c r="F9876">
        <v>3</v>
      </c>
      <c r="G9876">
        <v>2</v>
      </c>
      <c r="H9876" s="2">
        <v>43081</v>
      </c>
      <c r="I9876" t="str">
        <f>VLOOKUP(Sales[[#This Row],[TerritoryKey]], Territories[], 2, FALSE)</f>
        <v>United Kingdom</v>
      </c>
      <c r="J9876">
        <f>_xlfn.XLOOKUP(Sales[[#This Row],[ProductKey]], Products!$A:$A, Products!$J:$J)</f>
        <v>3.3622999999999998</v>
      </c>
      <c r="K9876">
        <f>_xlfn.XLOOKUP(Sales[[#This Row],[ProductKey]], Products!$A:$A, Products!$K:$K)</f>
        <v>8.99</v>
      </c>
      <c r="L9876" s="1">
        <f>Sales[[#This Row],[ProductPrice]]*Sales[[#This Row],[OrderQuantity]]</f>
        <v>17.98</v>
      </c>
      <c r="M9876" s="1">
        <f>Sales[[#This Row],[OrderQuantity]]</f>
        <v>2</v>
      </c>
      <c r="N9876" s="1">
        <f>1</f>
        <v>1</v>
      </c>
      <c r="O9876" s="1">
        <f>Sales[[#This Row],[TotalSales]]-Sales[[#This Row],[TotalCost]]</f>
        <v>11.255400000000002</v>
      </c>
      <c r="P9876" s="1">
        <f>Sales[[#This Row],[ProductCost]]*Sales[[#This Row],[OrderQuantity]]</f>
        <v>6.7245999999999997</v>
      </c>
      <c r="Q9876" s="1" t="str">
        <f>VLOOKUP(Sales[[#This Row],[ProductKey]], Products!$A$2:$D$1000, 4, FALSE)</f>
        <v>Road Bottle Cage</v>
      </c>
    </row>
    <row r="9877" spans="1:17" x14ac:dyDescent="0.25">
      <c r="A9877" s="2">
        <v>37967</v>
      </c>
      <c r="B9877" s="1" t="s">
        <v>1726</v>
      </c>
      <c r="C9877">
        <v>479</v>
      </c>
      <c r="D9877">
        <v>14101</v>
      </c>
      <c r="E9877">
        <v>9</v>
      </c>
      <c r="F9877">
        <v>3</v>
      </c>
      <c r="G9877">
        <v>2</v>
      </c>
      <c r="H9877" s="2">
        <v>43081</v>
      </c>
      <c r="I9877" t="str">
        <f>VLOOKUP(Sales[[#This Row],[TerritoryKey]], Territories[], 2, FALSE)</f>
        <v>Australia</v>
      </c>
      <c r="J9877">
        <f>_xlfn.XLOOKUP(Sales[[#This Row],[ProductKey]], Products!$A:$A, Products!$J:$J)</f>
        <v>3.3622999999999998</v>
      </c>
      <c r="K9877">
        <f>_xlfn.XLOOKUP(Sales[[#This Row],[ProductKey]], Products!$A:$A, Products!$K:$K)</f>
        <v>8.99</v>
      </c>
      <c r="L9877" s="1">
        <f>Sales[[#This Row],[ProductPrice]]*Sales[[#This Row],[OrderQuantity]]</f>
        <v>17.98</v>
      </c>
      <c r="M9877" s="1">
        <f>Sales[[#This Row],[OrderQuantity]]</f>
        <v>2</v>
      </c>
      <c r="N9877" s="1">
        <f>1</f>
        <v>1</v>
      </c>
      <c r="O9877" s="1">
        <f>Sales[[#This Row],[TotalSales]]-Sales[[#This Row],[TotalCost]]</f>
        <v>11.255400000000002</v>
      </c>
      <c r="P9877" s="1">
        <f>Sales[[#This Row],[ProductCost]]*Sales[[#This Row],[OrderQuantity]]</f>
        <v>6.7245999999999997</v>
      </c>
      <c r="Q9877" s="1" t="str">
        <f>VLOOKUP(Sales[[#This Row],[ProductKey]], Products!$A$2:$D$1000, 4, FALSE)</f>
        <v>Road Bottle Cage</v>
      </c>
    </row>
    <row r="9878" spans="1:17" x14ac:dyDescent="0.25">
      <c r="A9878" s="2">
        <v>38139</v>
      </c>
      <c r="B9878" s="1" t="s">
        <v>1760</v>
      </c>
      <c r="C9878">
        <v>479</v>
      </c>
      <c r="D9878">
        <v>13660</v>
      </c>
      <c r="E9878">
        <v>6</v>
      </c>
      <c r="F9878">
        <v>3</v>
      </c>
      <c r="G9878">
        <v>2</v>
      </c>
      <c r="H9878" s="2">
        <v>43252</v>
      </c>
      <c r="I9878" t="str">
        <f>VLOOKUP(Sales[[#This Row],[TerritoryKey]], Territories[], 2, FALSE)</f>
        <v>Canada</v>
      </c>
      <c r="J9878">
        <f>_xlfn.XLOOKUP(Sales[[#This Row],[ProductKey]], Products!$A:$A, Products!$J:$J)</f>
        <v>3.3622999999999998</v>
      </c>
      <c r="K9878">
        <f>_xlfn.XLOOKUP(Sales[[#This Row],[ProductKey]], Products!$A:$A, Products!$K:$K)</f>
        <v>8.99</v>
      </c>
      <c r="L9878" s="1">
        <f>Sales[[#This Row],[ProductPrice]]*Sales[[#This Row],[OrderQuantity]]</f>
        <v>17.98</v>
      </c>
      <c r="M9878" s="1">
        <f>Sales[[#This Row],[OrderQuantity]]</f>
        <v>2</v>
      </c>
      <c r="N9878" s="1">
        <f>1</f>
        <v>1</v>
      </c>
      <c r="O9878" s="1">
        <f>Sales[[#This Row],[TotalSales]]-Sales[[#This Row],[TotalCost]]</f>
        <v>11.255400000000002</v>
      </c>
      <c r="P9878" s="1">
        <f>Sales[[#This Row],[ProductCost]]*Sales[[#This Row],[OrderQuantity]]</f>
        <v>6.7245999999999997</v>
      </c>
      <c r="Q9878" s="1" t="str">
        <f>VLOOKUP(Sales[[#This Row],[ProductKey]], Products!$A$2:$D$1000, 4, FALSE)</f>
        <v>Road Bottle Cage</v>
      </c>
    </row>
    <row r="9879" spans="1:17" x14ac:dyDescent="0.25">
      <c r="A9879" s="2">
        <v>37875</v>
      </c>
      <c r="B9879" s="1" t="s">
        <v>1761</v>
      </c>
      <c r="C9879">
        <v>479</v>
      </c>
      <c r="D9879">
        <v>13701</v>
      </c>
      <c r="E9879">
        <v>6</v>
      </c>
      <c r="F9879">
        <v>3</v>
      </c>
      <c r="G9879">
        <v>2</v>
      </c>
      <c r="H9879" s="2">
        <v>42989</v>
      </c>
      <c r="I9879" t="str">
        <f>VLOOKUP(Sales[[#This Row],[TerritoryKey]], Territories[], 2, FALSE)</f>
        <v>Canada</v>
      </c>
      <c r="J9879">
        <f>_xlfn.XLOOKUP(Sales[[#This Row],[ProductKey]], Products!$A:$A, Products!$J:$J)</f>
        <v>3.3622999999999998</v>
      </c>
      <c r="K9879">
        <f>_xlfn.XLOOKUP(Sales[[#This Row],[ProductKey]], Products!$A:$A, Products!$K:$K)</f>
        <v>8.99</v>
      </c>
      <c r="L9879" s="1">
        <f>Sales[[#This Row],[ProductPrice]]*Sales[[#This Row],[OrderQuantity]]</f>
        <v>17.98</v>
      </c>
      <c r="M9879" s="1">
        <f>Sales[[#This Row],[OrderQuantity]]</f>
        <v>2</v>
      </c>
      <c r="N9879" s="1">
        <f>1</f>
        <v>1</v>
      </c>
      <c r="O9879" s="1">
        <f>Sales[[#This Row],[TotalSales]]-Sales[[#This Row],[TotalCost]]</f>
        <v>11.255400000000002</v>
      </c>
      <c r="P9879" s="1">
        <f>Sales[[#This Row],[ProductCost]]*Sales[[#This Row],[OrderQuantity]]</f>
        <v>6.7245999999999997</v>
      </c>
      <c r="Q9879" s="1" t="str">
        <f>VLOOKUP(Sales[[#This Row],[ProductKey]], Products!$A$2:$D$1000, 4, FALSE)</f>
        <v>Road Bottle Cage</v>
      </c>
    </row>
    <row r="9880" spans="1:17" x14ac:dyDescent="0.25">
      <c r="A9880" s="2">
        <v>37813</v>
      </c>
      <c r="B9880" s="1" t="s">
        <v>1838</v>
      </c>
      <c r="C9880">
        <v>479</v>
      </c>
      <c r="D9880">
        <v>26640</v>
      </c>
      <c r="E9880">
        <v>6</v>
      </c>
      <c r="F9880">
        <v>3</v>
      </c>
      <c r="G9880">
        <v>2</v>
      </c>
      <c r="H9880" s="2">
        <v>42927</v>
      </c>
      <c r="I9880" t="str">
        <f>VLOOKUP(Sales[[#This Row],[TerritoryKey]], Territories[], 2, FALSE)</f>
        <v>Canada</v>
      </c>
      <c r="J9880">
        <f>_xlfn.XLOOKUP(Sales[[#This Row],[ProductKey]], Products!$A:$A, Products!$J:$J)</f>
        <v>3.3622999999999998</v>
      </c>
      <c r="K9880">
        <f>_xlfn.XLOOKUP(Sales[[#This Row],[ProductKey]], Products!$A:$A, Products!$K:$K)</f>
        <v>8.99</v>
      </c>
      <c r="L9880" s="1">
        <f>Sales[[#This Row],[ProductPrice]]*Sales[[#This Row],[OrderQuantity]]</f>
        <v>17.98</v>
      </c>
      <c r="M9880" s="1">
        <f>Sales[[#This Row],[OrderQuantity]]</f>
        <v>2</v>
      </c>
      <c r="N9880" s="1">
        <f>1</f>
        <v>1</v>
      </c>
      <c r="O9880" s="1">
        <f>Sales[[#This Row],[TotalSales]]-Sales[[#This Row],[TotalCost]]</f>
        <v>11.255400000000002</v>
      </c>
      <c r="P9880" s="1">
        <f>Sales[[#This Row],[ProductCost]]*Sales[[#This Row],[OrderQuantity]]</f>
        <v>6.7245999999999997</v>
      </c>
      <c r="Q9880" s="1" t="str">
        <f>VLOOKUP(Sales[[#This Row],[ProductKey]], Products!$A$2:$D$1000, 4, FALSE)</f>
        <v>Road Bottle Cage</v>
      </c>
    </row>
    <row r="9881" spans="1:17" x14ac:dyDescent="0.25">
      <c r="A9881" s="2">
        <v>37784</v>
      </c>
      <c r="B9881" s="1" t="s">
        <v>1846</v>
      </c>
      <c r="C9881">
        <v>479</v>
      </c>
      <c r="D9881">
        <v>21211</v>
      </c>
      <c r="E9881">
        <v>9</v>
      </c>
      <c r="F9881">
        <v>3</v>
      </c>
      <c r="G9881">
        <v>2</v>
      </c>
      <c r="H9881" s="2">
        <v>42898</v>
      </c>
      <c r="I9881" t="str">
        <f>VLOOKUP(Sales[[#This Row],[TerritoryKey]], Territories[], 2, FALSE)</f>
        <v>Australia</v>
      </c>
      <c r="J9881">
        <f>_xlfn.XLOOKUP(Sales[[#This Row],[ProductKey]], Products!$A:$A, Products!$J:$J)</f>
        <v>3.3622999999999998</v>
      </c>
      <c r="K9881">
        <f>_xlfn.XLOOKUP(Sales[[#This Row],[ProductKey]], Products!$A:$A, Products!$K:$K)</f>
        <v>8.99</v>
      </c>
      <c r="L9881" s="1">
        <f>Sales[[#This Row],[ProductPrice]]*Sales[[#This Row],[OrderQuantity]]</f>
        <v>17.98</v>
      </c>
      <c r="M9881" s="1">
        <f>Sales[[#This Row],[OrderQuantity]]</f>
        <v>2</v>
      </c>
      <c r="N9881" s="1">
        <f>1</f>
        <v>1</v>
      </c>
      <c r="O9881" s="1">
        <f>Sales[[#This Row],[TotalSales]]-Sales[[#This Row],[TotalCost]]</f>
        <v>11.255400000000002</v>
      </c>
      <c r="P9881" s="1">
        <f>Sales[[#This Row],[ProductCost]]*Sales[[#This Row],[OrderQuantity]]</f>
        <v>6.7245999999999997</v>
      </c>
      <c r="Q9881" s="1" t="str">
        <f>VLOOKUP(Sales[[#This Row],[ProductKey]], Products!$A$2:$D$1000, 4, FALSE)</f>
        <v>Road Bottle Cage</v>
      </c>
    </row>
    <row r="9882" spans="1:17" x14ac:dyDescent="0.25">
      <c r="A9882" s="2">
        <v>37783</v>
      </c>
      <c r="B9882" s="1" t="s">
        <v>1930</v>
      </c>
      <c r="C9882">
        <v>479</v>
      </c>
      <c r="D9882">
        <v>23302</v>
      </c>
      <c r="E9882">
        <v>1</v>
      </c>
      <c r="F9882">
        <v>3</v>
      </c>
      <c r="G9882">
        <v>2</v>
      </c>
      <c r="H9882" s="2">
        <v>42897</v>
      </c>
      <c r="I9882" t="str">
        <f>VLOOKUP(Sales[[#This Row],[TerritoryKey]], Territories[], 2, FALSE)</f>
        <v>Northwest</v>
      </c>
      <c r="J9882">
        <f>_xlfn.XLOOKUP(Sales[[#This Row],[ProductKey]], Products!$A:$A, Products!$J:$J)</f>
        <v>3.3622999999999998</v>
      </c>
      <c r="K9882">
        <f>_xlfn.XLOOKUP(Sales[[#This Row],[ProductKey]], Products!$A:$A, Products!$K:$K)</f>
        <v>8.99</v>
      </c>
      <c r="L9882" s="1">
        <f>Sales[[#This Row],[ProductPrice]]*Sales[[#This Row],[OrderQuantity]]</f>
        <v>17.98</v>
      </c>
      <c r="M9882" s="1">
        <f>Sales[[#This Row],[OrderQuantity]]</f>
        <v>2</v>
      </c>
      <c r="N9882" s="1">
        <f>1</f>
        <v>1</v>
      </c>
      <c r="O9882" s="1">
        <f>Sales[[#This Row],[TotalSales]]-Sales[[#This Row],[TotalCost]]</f>
        <v>11.255400000000002</v>
      </c>
      <c r="P9882" s="1">
        <f>Sales[[#This Row],[ProductCost]]*Sales[[#This Row],[OrderQuantity]]</f>
        <v>6.7245999999999997</v>
      </c>
      <c r="Q9882" s="1" t="str">
        <f>VLOOKUP(Sales[[#This Row],[ProductKey]], Products!$A$2:$D$1000, 4, FALSE)</f>
        <v>Road Bottle Cage</v>
      </c>
    </row>
    <row r="9883" spans="1:17" x14ac:dyDescent="0.25">
      <c r="A9883" s="2">
        <v>38231</v>
      </c>
      <c r="B9883" s="1" t="s">
        <v>1964</v>
      </c>
      <c r="C9883">
        <v>479</v>
      </c>
      <c r="D9883">
        <v>24756</v>
      </c>
      <c r="E9883">
        <v>4</v>
      </c>
      <c r="F9883">
        <v>3</v>
      </c>
      <c r="G9883">
        <v>2</v>
      </c>
      <c r="H9883" s="2">
        <v>43344</v>
      </c>
      <c r="I9883" t="str">
        <f>VLOOKUP(Sales[[#This Row],[TerritoryKey]], Territories[], 2, FALSE)</f>
        <v>Southwest</v>
      </c>
      <c r="J9883">
        <f>_xlfn.XLOOKUP(Sales[[#This Row],[ProductKey]], Products!$A:$A, Products!$J:$J)</f>
        <v>3.3622999999999998</v>
      </c>
      <c r="K9883">
        <f>_xlfn.XLOOKUP(Sales[[#This Row],[ProductKey]], Products!$A:$A, Products!$K:$K)</f>
        <v>8.99</v>
      </c>
      <c r="L9883" s="1">
        <f>Sales[[#This Row],[ProductPrice]]*Sales[[#This Row],[OrderQuantity]]</f>
        <v>17.98</v>
      </c>
      <c r="M9883" s="1">
        <f>Sales[[#This Row],[OrderQuantity]]</f>
        <v>2</v>
      </c>
      <c r="N9883" s="1">
        <f>1</f>
        <v>1</v>
      </c>
      <c r="O9883" s="1">
        <f>Sales[[#This Row],[TotalSales]]-Sales[[#This Row],[TotalCost]]</f>
        <v>11.255400000000002</v>
      </c>
      <c r="P9883" s="1">
        <f>Sales[[#This Row],[ProductCost]]*Sales[[#This Row],[OrderQuantity]]</f>
        <v>6.7245999999999997</v>
      </c>
      <c r="Q9883" s="1" t="str">
        <f>VLOOKUP(Sales[[#This Row],[ProductKey]], Products!$A$2:$D$1000, 4, FALSE)</f>
        <v>Road Bottle Cage</v>
      </c>
    </row>
    <row r="9884" spans="1:17" x14ac:dyDescent="0.25">
      <c r="A9884" s="2">
        <v>37987</v>
      </c>
      <c r="B9884" s="1" t="s">
        <v>2201</v>
      </c>
      <c r="C9884">
        <v>479</v>
      </c>
      <c r="D9884">
        <v>11915</v>
      </c>
      <c r="E9884">
        <v>9</v>
      </c>
      <c r="F9884">
        <v>3</v>
      </c>
      <c r="G9884">
        <v>2</v>
      </c>
      <c r="H9884" s="2">
        <v>43101</v>
      </c>
      <c r="I9884" t="str">
        <f>VLOOKUP(Sales[[#This Row],[TerritoryKey]], Territories[], 2, FALSE)</f>
        <v>Australia</v>
      </c>
      <c r="J9884">
        <f>_xlfn.XLOOKUP(Sales[[#This Row],[ProductKey]], Products!$A:$A, Products!$J:$J)</f>
        <v>3.3622999999999998</v>
      </c>
      <c r="K9884">
        <f>_xlfn.XLOOKUP(Sales[[#This Row],[ProductKey]], Products!$A:$A, Products!$K:$K)</f>
        <v>8.99</v>
      </c>
      <c r="L9884" s="1">
        <f>Sales[[#This Row],[ProductPrice]]*Sales[[#This Row],[OrderQuantity]]</f>
        <v>17.98</v>
      </c>
      <c r="M9884" s="1">
        <f>Sales[[#This Row],[OrderQuantity]]</f>
        <v>2</v>
      </c>
      <c r="N9884" s="1">
        <f>1</f>
        <v>1</v>
      </c>
      <c r="O9884" s="1">
        <f>Sales[[#This Row],[TotalSales]]-Sales[[#This Row],[TotalCost]]</f>
        <v>11.255400000000002</v>
      </c>
      <c r="P9884" s="1">
        <f>Sales[[#This Row],[ProductCost]]*Sales[[#This Row],[OrderQuantity]]</f>
        <v>6.7245999999999997</v>
      </c>
      <c r="Q9884" s="1" t="str">
        <f>VLOOKUP(Sales[[#This Row],[ProductKey]], Products!$A$2:$D$1000, 4, FALSE)</f>
        <v>Road Bottle Cage</v>
      </c>
    </row>
    <row r="9885" spans="1:17" x14ac:dyDescent="0.25">
      <c r="A9885" s="2">
        <v>38261</v>
      </c>
      <c r="B9885" s="1" t="s">
        <v>2204</v>
      </c>
      <c r="C9885">
        <v>479</v>
      </c>
      <c r="D9885">
        <v>20646</v>
      </c>
      <c r="E9885">
        <v>1</v>
      </c>
      <c r="F9885">
        <v>3</v>
      </c>
      <c r="G9885">
        <v>2</v>
      </c>
      <c r="H9885" s="2">
        <v>43374</v>
      </c>
      <c r="I9885" t="str">
        <f>VLOOKUP(Sales[[#This Row],[TerritoryKey]], Territories[], 2, FALSE)</f>
        <v>Northwest</v>
      </c>
      <c r="J9885">
        <f>_xlfn.XLOOKUP(Sales[[#This Row],[ProductKey]], Products!$A:$A, Products!$J:$J)</f>
        <v>3.3622999999999998</v>
      </c>
      <c r="K9885">
        <f>_xlfn.XLOOKUP(Sales[[#This Row],[ProductKey]], Products!$A:$A, Products!$K:$K)</f>
        <v>8.99</v>
      </c>
      <c r="L9885" s="1">
        <f>Sales[[#This Row],[ProductPrice]]*Sales[[#This Row],[OrderQuantity]]</f>
        <v>17.98</v>
      </c>
      <c r="M9885" s="1">
        <f>Sales[[#This Row],[OrderQuantity]]</f>
        <v>2</v>
      </c>
      <c r="N9885" s="1">
        <f>1</f>
        <v>1</v>
      </c>
      <c r="O9885" s="1">
        <f>Sales[[#This Row],[TotalSales]]-Sales[[#This Row],[TotalCost]]</f>
        <v>11.255400000000002</v>
      </c>
      <c r="P9885" s="1">
        <f>Sales[[#This Row],[ProductCost]]*Sales[[#This Row],[OrderQuantity]]</f>
        <v>6.7245999999999997</v>
      </c>
      <c r="Q9885" s="1" t="str">
        <f>VLOOKUP(Sales[[#This Row],[ProductKey]], Products!$A$2:$D$1000, 4, FALSE)</f>
        <v>Road Bottle Cage</v>
      </c>
    </row>
    <row r="9886" spans="1:17" x14ac:dyDescent="0.25">
      <c r="A9886" s="2">
        <v>37966</v>
      </c>
      <c r="B9886" s="1" t="s">
        <v>2211</v>
      </c>
      <c r="C9886">
        <v>479</v>
      </c>
      <c r="D9886">
        <v>26325</v>
      </c>
      <c r="E9886">
        <v>1</v>
      </c>
      <c r="F9886">
        <v>3</v>
      </c>
      <c r="G9886">
        <v>2</v>
      </c>
      <c r="H9886" s="2">
        <v>43080</v>
      </c>
      <c r="I9886" t="str">
        <f>VLOOKUP(Sales[[#This Row],[TerritoryKey]], Territories[], 2, FALSE)</f>
        <v>Northwest</v>
      </c>
      <c r="J9886">
        <f>_xlfn.XLOOKUP(Sales[[#This Row],[ProductKey]], Products!$A:$A, Products!$J:$J)</f>
        <v>3.3622999999999998</v>
      </c>
      <c r="K9886">
        <f>_xlfn.XLOOKUP(Sales[[#This Row],[ProductKey]], Products!$A:$A, Products!$K:$K)</f>
        <v>8.99</v>
      </c>
      <c r="L9886" s="1">
        <f>Sales[[#This Row],[ProductPrice]]*Sales[[#This Row],[OrderQuantity]]</f>
        <v>17.98</v>
      </c>
      <c r="M9886" s="1">
        <f>Sales[[#This Row],[OrderQuantity]]</f>
        <v>2</v>
      </c>
      <c r="N9886" s="1">
        <f>1</f>
        <v>1</v>
      </c>
      <c r="O9886" s="1">
        <f>Sales[[#This Row],[TotalSales]]-Sales[[#This Row],[TotalCost]]</f>
        <v>11.255400000000002</v>
      </c>
      <c r="P9886" s="1">
        <f>Sales[[#This Row],[ProductCost]]*Sales[[#This Row],[OrderQuantity]]</f>
        <v>6.7245999999999997</v>
      </c>
      <c r="Q9886" s="1" t="str">
        <f>VLOOKUP(Sales[[#This Row],[ProductKey]], Products!$A$2:$D$1000, 4, FALSE)</f>
        <v>Road Bottle Cage</v>
      </c>
    </row>
    <row r="9887" spans="1:17" x14ac:dyDescent="0.25">
      <c r="A9887" s="2">
        <v>37633</v>
      </c>
      <c r="B9887" s="1" t="s">
        <v>2309</v>
      </c>
      <c r="C9887">
        <v>479</v>
      </c>
      <c r="D9887">
        <v>23135</v>
      </c>
      <c r="E9887">
        <v>4</v>
      </c>
      <c r="F9887">
        <v>3</v>
      </c>
      <c r="G9887">
        <v>2</v>
      </c>
      <c r="H9887" s="2">
        <v>42747</v>
      </c>
      <c r="I9887" t="str">
        <f>VLOOKUP(Sales[[#This Row],[TerritoryKey]], Territories[], 2, FALSE)</f>
        <v>Southwest</v>
      </c>
      <c r="J9887">
        <f>_xlfn.XLOOKUP(Sales[[#This Row],[ProductKey]], Products!$A:$A, Products!$J:$J)</f>
        <v>3.3622999999999998</v>
      </c>
      <c r="K9887">
        <f>_xlfn.XLOOKUP(Sales[[#This Row],[ProductKey]], Products!$A:$A, Products!$K:$K)</f>
        <v>8.99</v>
      </c>
      <c r="L9887" s="1">
        <f>Sales[[#This Row],[ProductPrice]]*Sales[[#This Row],[OrderQuantity]]</f>
        <v>17.98</v>
      </c>
      <c r="M9887" s="1">
        <f>Sales[[#This Row],[OrderQuantity]]</f>
        <v>2</v>
      </c>
      <c r="N9887" s="1">
        <f>1</f>
        <v>1</v>
      </c>
      <c r="O9887" s="1">
        <f>Sales[[#This Row],[TotalSales]]-Sales[[#This Row],[TotalCost]]</f>
        <v>11.255400000000002</v>
      </c>
      <c r="P9887" s="1">
        <f>Sales[[#This Row],[ProductCost]]*Sales[[#This Row],[OrderQuantity]]</f>
        <v>6.7245999999999997</v>
      </c>
      <c r="Q9887" s="1" t="str">
        <f>VLOOKUP(Sales[[#This Row],[ProductKey]], Products!$A$2:$D$1000, 4, FALSE)</f>
        <v>Road Bottle Cage</v>
      </c>
    </row>
    <row r="9888" spans="1:17" x14ac:dyDescent="0.25">
      <c r="A9888" s="2">
        <v>37936</v>
      </c>
      <c r="B9888" s="1" t="s">
        <v>2439</v>
      </c>
      <c r="C9888">
        <v>479</v>
      </c>
      <c r="D9888">
        <v>12601</v>
      </c>
      <c r="E9888">
        <v>10</v>
      </c>
      <c r="F9888">
        <v>3</v>
      </c>
      <c r="G9888">
        <v>2</v>
      </c>
      <c r="H9888" s="2">
        <v>43050</v>
      </c>
      <c r="I9888" t="str">
        <f>VLOOKUP(Sales[[#This Row],[TerritoryKey]], Territories[], 2, FALSE)</f>
        <v>United Kingdom</v>
      </c>
      <c r="J9888">
        <f>_xlfn.XLOOKUP(Sales[[#This Row],[ProductKey]], Products!$A:$A, Products!$J:$J)</f>
        <v>3.3622999999999998</v>
      </c>
      <c r="K9888">
        <f>_xlfn.XLOOKUP(Sales[[#This Row],[ProductKey]], Products!$A:$A, Products!$K:$K)</f>
        <v>8.99</v>
      </c>
      <c r="L9888" s="1">
        <f>Sales[[#This Row],[ProductPrice]]*Sales[[#This Row],[OrderQuantity]]</f>
        <v>17.98</v>
      </c>
      <c r="M9888" s="1">
        <f>Sales[[#This Row],[OrderQuantity]]</f>
        <v>2</v>
      </c>
      <c r="N9888" s="1">
        <f>1</f>
        <v>1</v>
      </c>
      <c r="O9888" s="1">
        <f>Sales[[#This Row],[TotalSales]]-Sales[[#This Row],[TotalCost]]</f>
        <v>11.255400000000002</v>
      </c>
      <c r="P9888" s="1">
        <f>Sales[[#This Row],[ProductCost]]*Sales[[#This Row],[OrderQuantity]]</f>
        <v>6.7245999999999997</v>
      </c>
      <c r="Q9888" s="1" t="str">
        <f>VLOOKUP(Sales[[#This Row],[ProductKey]], Products!$A$2:$D$1000, 4, FALSE)</f>
        <v>Road Bottle Cage</v>
      </c>
    </row>
    <row r="9889" spans="1:17" x14ac:dyDescent="0.25">
      <c r="A9889" s="2">
        <v>37723</v>
      </c>
      <c r="B9889" s="1" t="s">
        <v>2480</v>
      </c>
      <c r="C9889">
        <v>479</v>
      </c>
      <c r="D9889">
        <v>27159</v>
      </c>
      <c r="E9889">
        <v>7</v>
      </c>
      <c r="F9889">
        <v>3</v>
      </c>
      <c r="G9889">
        <v>2</v>
      </c>
      <c r="H9889" s="2">
        <v>42837</v>
      </c>
      <c r="I9889" t="str">
        <f>VLOOKUP(Sales[[#This Row],[TerritoryKey]], Territories[], 2, FALSE)</f>
        <v>France</v>
      </c>
      <c r="J9889">
        <f>_xlfn.XLOOKUP(Sales[[#This Row],[ProductKey]], Products!$A:$A, Products!$J:$J)</f>
        <v>3.3622999999999998</v>
      </c>
      <c r="K9889">
        <f>_xlfn.XLOOKUP(Sales[[#This Row],[ProductKey]], Products!$A:$A, Products!$K:$K)</f>
        <v>8.99</v>
      </c>
      <c r="L9889" s="1">
        <f>Sales[[#This Row],[ProductPrice]]*Sales[[#This Row],[OrderQuantity]]</f>
        <v>17.98</v>
      </c>
      <c r="M9889" s="1">
        <f>Sales[[#This Row],[OrderQuantity]]</f>
        <v>2</v>
      </c>
      <c r="N9889" s="1">
        <f>1</f>
        <v>1</v>
      </c>
      <c r="O9889" s="1">
        <f>Sales[[#This Row],[TotalSales]]-Sales[[#This Row],[TotalCost]]</f>
        <v>11.255400000000002</v>
      </c>
      <c r="P9889" s="1">
        <f>Sales[[#This Row],[ProductCost]]*Sales[[#This Row],[OrderQuantity]]</f>
        <v>6.7245999999999997</v>
      </c>
      <c r="Q9889" s="1" t="str">
        <f>VLOOKUP(Sales[[#This Row],[ProductKey]], Products!$A$2:$D$1000, 4, FALSE)</f>
        <v>Road Bottle Cage</v>
      </c>
    </row>
    <row r="9890" spans="1:17" x14ac:dyDescent="0.25">
      <c r="A9890" s="2">
        <v>37966</v>
      </c>
      <c r="B9890" s="1" t="s">
        <v>2517</v>
      </c>
      <c r="C9890">
        <v>479</v>
      </c>
      <c r="D9890">
        <v>26694</v>
      </c>
      <c r="E9890">
        <v>1</v>
      </c>
      <c r="F9890">
        <v>3</v>
      </c>
      <c r="G9890">
        <v>2</v>
      </c>
      <c r="H9890" s="2">
        <v>43080</v>
      </c>
      <c r="I9890" t="str">
        <f>VLOOKUP(Sales[[#This Row],[TerritoryKey]], Territories[], 2, FALSE)</f>
        <v>Northwest</v>
      </c>
      <c r="J9890">
        <f>_xlfn.XLOOKUP(Sales[[#This Row],[ProductKey]], Products!$A:$A, Products!$J:$J)</f>
        <v>3.3622999999999998</v>
      </c>
      <c r="K9890">
        <f>_xlfn.XLOOKUP(Sales[[#This Row],[ProductKey]], Products!$A:$A, Products!$K:$K)</f>
        <v>8.99</v>
      </c>
      <c r="L9890" s="1">
        <f>Sales[[#This Row],[ProductPrice]]*Sales[[#This Row],[OrderQuantity]]</f>
        <v>17.98</v>
      </c>
      <c r="M9890" s="1">
        <f>Sales[[#This Row],[OrderQuantity]]</f>
        <v>2</v>
      </c>
      <c r="N9890" s="1">
        <f>1</f>
        <v>1</v>
      </c>
      <c r="O9890" s="1">
        <f>Sales[[#This Row],[TotalSales]]-Sales[[#This Row],[TotalCost]]</f>
        <v>11.255400000000002</v>
      </c>
      <c r="P9890" s="1">
        <f>Sales[[#This Row],[ProductCost]]*Sales[[#This Row],[OrderQuantity]]</f>
        <v>6.7245999999999997</v>
      </c>
      <c r="Q9890" s="1" t="str">
        <f>VLOOKUP(Sales[[#This Row],[ProductKey]], Products!$A$2:$D$1000, 4, FALSE)</f>
        <v>Road Bottle Cage</v>
      </c>
    </row>
    <row r="9891" spans="1:17" x14ac:dyDescent="0.25">
      <c r="A9891" s="2">
        <v>37906</v>
      </c>
      <c r="B9891" s="1" t="s">
        <v>2544</v>
      </c>
      <c r="C9891">
        <v>479</v>
      </c>
      <c r="D9891">
        <v>23510</v>
      </c>
      <c r="E9891">
        <v>4</v>
      </c>
      <c r="F9891">
        <v>3</v>
      </c>
      <c r="G9891">
        <v>2</v>
      </c>
      <c r="H9891" s="2">
        <v>43020</v>
      </c>
      <c r="I9891" t="str">
        <f>VLOOKUP(Sales[[#This Row],[TerritoryKey]], Territories[], 2, FALSE)</f>
        <v>Southwest</v>
      </c>
      <c r="J9891">
        <f>_xlfn.XLOOKUP(Sales[[#This Row],[ProductKey]], Products!$A:$A, Products!$J:$J)</f>
        <v>3.3622999999999998</v>
      </c>
      <c r="K9891">
        <f>_xlfn.XLOOKUP(Sales[[#This Row],[ProductKey]], Products!$A:$A, Products!$K:$K)</f>
        <v>8.99</v>
      </c>
      <c r="L9891" s="1">
        <f>Sales[[#This Row],[ProductPrice]]*Sales[[#This Row],[OrderQuantity]]</f>
        <v>17.98</v>
      </c>
      <c r="M9891" s="1">
        <f>Sales[[#This Row],[OrderQuantity]]</f>
        <v>2</v>
      </c>
      <c r="N9891" s="1">
        <f>1</f>
        <v>1</v>
      </c>
      <c r="O9891" s="1">
        <f>Sales[[#This Row],[TotalSales]]-Sales[[#This Row],[TotalCost]]</f>
        <v>11.255400000000002</v>
      </c>
      <c r="P9891" s="1">
        <f>Sales[[#This Row],[ProductCost]]*Sales[[#This Row],[OrderQuantity]]</f>
        <v>6.7245999999999997</v>
      </c>
      <c r="Q9891" s="1" t="str">
        <f>VLOOKUP(Sales[[#This Row],[ProductKey]], Products!$A$2:$D$1000, 4, FALSE)</f>
        <v>Road Bottle Cage</v>
      </c>
    </row>
    <row r="9892" spans="1:17" x14ac:dyDescent="0.25">
      <c r="A9892" s="2">
        <v>38232</v>
      </c>
      <c r="B9892" s="1" t="s">
        <v>2714</v>
      </c>
      <c r="C9892">
        <v>479</v>
      </c>
      <c r="D9892">
        <v>24179</v>
      </c>
      <c r="E9892">
        <v>9</v>
      </c>
      <c r="F9892">
        <v>3</v>
      </c>
      <c r="G9892">
        <v>2</v>
      </c>
      <c r="H9892" s="2">
        <v>43345</v>
      </c>
      <c r="I9892" t="str">
        <f>VLOOKUP(Sales[[#This Row],[TerritoryKey]], Territories[], 2, FALSE)</f>
        <v>Australia</v>
      </c>
      <c r="J9892">
        <f>_xlfn.XLOOKUP(Sales[[#This Row],[ProductKey]], Products!$A:$A, Products!$J:$J)</f>
        <v>3.3622999999999998</v>
      </c>
      <c r="K9892">
        <f>_xlfn.XLOOKUP(Sales[[#This Row],[ProductKey]], Products!$A:$A, Products!$K:$K)</f>
        <v>8.99</v>
      </c>
      <c r="L9892" s="1">
        <f>Sales[[#This Row],[ProductPrice]]*Sales[[#This Row],[OrderQuantity]]</f>
        <v>17.98</v>
      </c>
      <c r="M9892" s="1">
        <f>Sales[[#This Row],[OrderQuantity]]</f>
        <v>2</v>
      </c>
      <c r="N9892" s="1">
        <f>1</f>
        <v>1</v>
      </c>
      <c r="O9892" s="1">
        <f>Sales[[#This Row],[TotalSales]]-Sales[[#This Row],[TotalCost]]</f>
        <v>11.255400000000002</v>
      </c>
      <c r="P9892" s="1">
        <f>Sales[[#This Row],[ProductCost]]*Sales[[#This Row],[OrderQuantity]]</f>
        <v>6.7245999999999997</v>
      </c>
      <c r="Q9892" s="1" t="str">
        <f>VLOOKUP(Sales[[#This Row],[ProductKey]], Products!$A$2:$D$1000, 4, FALSE)</f>
        <v>Road Bottle Cage</v>
      </c>
    </row>
    <row r="9893" spans="1:17" x14ac:dyDescent="0.25">
      <c r="A9893" s="2">
        <v>37988</v>
      </c>
      <c r="B9893" s="1" t="s">
        <v>3022</v>
      </c>
      <c r="C9893">
        <v>479</v>
      </c>
      <c r="D9893">
        <v>23395</v>
      </c>
      <c r="E9893">
        <v>4</v>
      </c>
      <c r="F9893">
        <v>3</v>
      </c>
      <c r="G9893">
        <v>2</v>
      </c>
      <c r="H9893" s="2">
        <v>43102</v>
      </c>
      <c r="I9893" t="str">
        <f>VLOOKUP(Sales[[#This Row],[TerritoryKey]], Territories[], 2, FALSE)</f>
        <v>Southwest</v>
      </c>
      <c r="J9893">
        <f>_xlfn.XLOOKUP(Sales[[#This Row],[ProductKey]], Products!$A:$A, Products!$J:$J)</f>
        <v>3.3622999999999998</v>
      </c>
      <c r="K9893">
        <f>_xlfn.XLOOKUP(Sales[[#This Row],[ProductKey]], Products!$A:$A, Products!$K:$K)</f>
        <v>8.99</v>
      </c>
      <c r="L9893" s="1">
        <f>Sales[[#This Row],[ProductPrice]]*Sales[[#This Row],[OrderQuantity]]</f>
        <v>17.98</v>
      </c>
      <c r="M9893" s="1">
        <f>Sales[[#This Row],[OrderQuantity]]</f>
        <v>2</v>
      </c>
      <c r="N9893" s="1">
        <f>1</f>
        <v>1</v>
      </c>
      <c r="O9893" s="1">
        <f>Sales[[#This Row],[TotalSales]]-Sales[[#This Row],[TotalCost]]</f>
        <v>11.255400000000002</v>
      </c>
      <c r="P9893" s="1">
        <f>Sales[[#This Row],[ProductCost]]*Sales[[#This Row],[OrderQuantity]]</f>
        <v>6.7245999999999997</v>
      </c>
      <c r="Q9893" s="1" t="str">
        <f>VLOOKUP(Sales[[#This Row],[ProductKey]], Products!$A$2:$D$1000, 4, FALSE)</f>
        <v>Road Bottle Cage</v>
      </c>
    </row>
    <row r="9894" spans="1:17" x14ac:dyDescent="0.25">
      <c r="A9894" s="2">
        <v>38139</v>
      </c>
      <c r="B9894" s="1" t="s">
        <v>3073</v>
      </c>
      <c r="C9894">
        <v>479</v>
      </c>
      <c r="D9894">
        <v>17941</v>
      </c>
      <c r="E9894">
        <v>8</v>
      </c>
      <c r="F9894">
        <v>3</v>
      </c>
      <c r="G9894">
        <v>2</v>
      </c>
      <c r="H9894" s="2">
        <v>43252</v>
      </c>
      <c r="I9894" t="str">
        <f>VLOOKUP(Sales[[#This Row],[TerritoryKey]], Territories[], 2, FALSE)</f>
        <v>Germany</v>
      </c>
      <c r="J9894">
        <f>_xlfn.XLOOKUP(Sales[[#This Row],[ProductKey]], Products!$A:$A, Products!$J:$J)</f>
        <v>3.3622999999999998</v>
      </c>
      <c r="K9894">
        <f>_xlfn.XLOOKUP(Sales[[#This Row],[ProductKey]], Products!$A:$A, Products!$K:$K)</f>
        <v>8.99</v>
      </c>
      <c r="L9894" s="1">
        <f>Sales[[#This Row],[ProductPrice]]*Sales[[#This Row],[OrderQuantity]]</f>
        <v>17.98</v>
      </c>
      <c r="M9894" s="1">
        <f>Sales[[#This Row],[OrderQuantity]]</f>
        <v>2</v>
      </c>
      <c r="N9894" s="1">
        <f>1</f>
        <v>1</v>
      </c>
      <c r="O9894" s="1">
        <f>Sales[[#This Row],[TotalSales]]-Sales[[#This Row],[TotalCost]]</f>
        <v>11.255400000000002</v>
      </c>
      <c r="P9894" s="1">
        <f>Sales[[#This Row],[ProductCost]]*Sales[[#This Row],[OrderQuantity]]</f>
        <v>6.7245999999999997</v>
      </c>
      <c r="Q9894" s="1" t="str">
        <f>VLOOKUP(Sales[[#This Row],[ProductKey]], Products!$A$2:$D$1000, 4, FALSE)</f>
        <v>Road Bottle Cage</v>
      </c>
    </row>
    <row r="9895" spans="1:17" x14ac:dyDescent="0.25">
      <c r="A9895" s="2">
        <v>38140</v>
      </c>
      <c r="B9895" s="1" t="s">
        <v>3077</v>
      </c>
      <c r="C9895">
        <v>479</v>
      </c>
      <c r="D9895">
        <v>22645</v>
      </c>
      <c r="E9895">
        <v>7</v>
      </c>
      <c r="F9895">
        <v>3</v>
      </c>
      <c r="G9895">
        <v>2</v>
      </c>
      <c r="H9895" s="2">
        <v>43253</v>
      </c>
      <c r="I9895" t="str">
        <f>VLOOKUP(Sales[[#This Row],[TerritoryKey]], Territories[], 2, FALSE)</f>
        <v>France</v>
      </c>
      <c r="J9895">
        <f>_xlfn.XLOOKUP(Sales[[#This Row],[ProductKey]], Products!$A:$A, Products!$J:$J)</f>
        <v>3.3622999999999998</v>
      </c>
      <c r="K9895">
        <f>_xlfn.XLOOKUP(Sales[[#This Row],[ProductKey]], Products!$A:$A, Products!$K:$K)</f>
        <v>8.99</v>
      </c>
      <c r="L9895" s="1">
        <f>Sales[[#This Row],[ProductPrice]]*Sales[[#This Row],[OrderQuantity]]</f>
        <v>17.98</v>
      </c>
      <c r="M9895" s="1">
        <f>Sales[[#This Row],[OrderQuantity]]</f>
        <v>2</v>
      </c>
      <c r="N9895" s="1">
        <f>1</f>
        <v>1</v>
      </c>
      <c r="O9895" s="1">
        <f>Sales[[#This Row],[TotalSales]]-Sales[[#This Row],[TotalCost]]</f>
        <v>11.255400000000002</v>
      </c>
      <c r="P9895" s="1">
        <f>Sales[[#This Row],[ProductCost]]*Sales[[#This Row],[OrderQuantity]]</f>
        <v>6.7245999999999997</v>
      </c>
      <c r="Q9895" s="1" t="str">
        <f>VLOOKUP(Sales[[#This Row],[ProductKey]], Products!$A$2:$D$1000, 4, FALSE)</f>
        <v>Road Bottle Cage</v>
      </c>
    </row>
    <row r="9896" spans="1:17" x14ac:dyDescent="0.25">
      <c r="A9896" s="2">
        <v>38108</v>
      </c>
      <c r="B9896" s="1" t="s">
        <v>3093</v>
      </c>
      <c r="C9896">
        <v>479</v>
      </c>
      <c r="D9896">
        <v>27008</v>
      </c>
      <c r="E9896">
        <v>10</v>
      </c>
      <c r="F9896">
        <v>3</v>
      </c>
      <c r="G9896">
        <v>2</v>
      </c>
      <c r="H9896" s="2">
        <v>43221</v>
      </c>
      <c r="I9896" t="str">
        <f>VLOOKUP(Sales[[#This Row],[TerritoryKey]], Territories[], 2, FALSE)</f>
        <v>United Kingdom</v>
      </c>
      <c r="J9896">
        <f>_xlfn.XLOOKUP(Sales[[#This Row],[ProductKey]], Products!$A:$A, Products!$J:$J)</f>
        <v>3.3622999999999998</v>
      </c>
      <c r="K9896">
        <f>_xlfn.XLOOKUP(Sales[[#This Row],[ProductKey]], Products!$A:$A, Products!$K:$K)</f>
        <v>8.99</v>
      </c>
      <c r="L9896" s="1">
        <f>Sales[[#This Row],[ProductPrice]]*Sales[[#This Row],[OrderQuantity]]</f>
        <v>17.98</v>
      </c>
      <c r="M9896" s="1">
        <f>Sales[[#This Row],[OrderQuantity]]</f>
        <v>2</v>
      </c>
      <c r="N9896" s="1">
        <f>1</f>
        <v>1</v>
      </c>
      <c r="O9896" s="1">
        <f>Sales[[#This Row],[TotalSales]]-Sales[[#This Row],[TotalCost]]</f>
        <v>11.255400000000002</v>
      </c>
      <c r="P9896" s="1">
        <f>Sales[[#This Row],[ProductCost]]*Sales[[#This Row],[OrderQuantity]]</f>
        <v>6.7245999999999997</v>
      </c>
      <c r="Q9896" s="1" t="str">
        <f>VLOOKUP(Sales[[#This Row],[ProductKey]], Products!$A$2:$D$1000, 4, FALSE)</f>
        <v>Road Bottle Cage</v>
      </c>
    </row>
    <row r="9897" spans="1:17" x14ac:dyDescent="0.25">
      <c r="A9897" s="2">
        <v>37967</v>
      </c>
      <c r="B9897" s="1" t="s">
        <v>3211</v>
      </c>
      <c r="C9897">
        <v>479</v>
      </c>
      <c r="D9897">
        <v>20787</v>
      </c>
      <c r="E9897">
        <v>1</v>
      </c>
      <c r="F9897">
        <v>3</v>
      </c>
      <c r="G9897">
        <v>2</v>
      </c>
      <c r="H9897" s="2">
        <v>43081</v>
      </c>
      <c r="I9897" t="str">
        <f>VLOOKUP(Sales[[#This Row],[TerritoryKey]], Territories[], 2, FALSE)</f>
        <v>Northwest</v>
      </c>
      <c r="J9897">
        <f>_xlfn.XLOOKUP(Sales[[#This Row],[ProductKey]], Products!$A:$A, Products!$J:$J)</f>
        <v>3.3622999999999998</v>
      </c>
      <c r="K9897">
        <f>_xlfn.XLOOKUP(Sales[[#This Row],[ProductKey]], Products!$A:$A, Products!$K:$K)</f>
        <v>8.99</v>
      </c>
      <c r="L9897" s="1">
        <f>Sales[[#This Row],[ProductPrice]]*Sales[[#This Row],[OrderQuantity]]</f>
        <v>17.98</v>
      </c>
      <c r="M9897" s="1">
        <f>Sales[[#This Row],[OrderQuantity]]</f>
        <v>2</v>
      </c>
      <c r="N9897" s="1">
        <f>1</f>
        <v>1</v>
      </c>
      <c r="O9897" s="1">
        <f>Sales[[#This Row],[TotalSales]]-Sales[[#This Row],[TotalCost]]</f>
        <v>11.255400000000002</v>
      </c>
      <c r="P9897" s="1">
        <f>Sales[[#This Row],[ProductCost]]*Sales[[#This Row],[OrderQuantity]]</f>
        <v>6.7245999999999997</v>
      </c>
      <c r="Q9897" s="1" t="str">
        <f>VLOOKUP(Sales[[#This Row],[ProductKey]], Products!$A$2:$D$1000, 4, FALSE)</f>
        <v>Road Bottle Cage</v>
      </c>
    </row>
    <row r="9898" spans="1:17" x14ac:dyDescent="0.25">
      <c r="A9898" s="2">
        <v>38200</v>
      </c>
      <c r="B9898" s="1" t="s">
        <v>3233</v>
      </c>
      <c r="C9898">
        <v>479</v>
      </c>
      <c r="D9898">
        <v>24171</v>
      </c>
      <c r="E9898">
        <v>9</v>
      </c>
      <c r="F9898">
        <v>3</v>
      </c>
      <c r="G9898">
        <v>2</v>
      </c>
      <c r="H9898" s="2">
        <v>43313</v>
      </c>
      <c r="I9898" t="str">
        <f>VLOOKUP(Sales[[#This Row],[TerritoryKey]], Territories[], 2, FALSE)</f>
        <v>Australia</v>
      </c>
      <c r="J9898">
        <f>_xlfn.XLOOKUP(Sales[[#This Row],[ProductKey]], Products!$A:$A, Products!$J:$J)</f>
        <v>3.3622999999999998</v>
      </c>
      <c r="K9898">
        <f>_xlfn.XLOOKUP(Sales[[#This Row],[ProductKey]], Products!$A:$A, Products!$K:$K)</f>
        <v>8.99</v>
      </c>
      <c r="L9898" s="1">
        <f>Sales[[#This Row],[ProductPrice]]*Sales[[#This Row],[OrderQuantity]]</f>
        <v>17.98</v>
      </c>
      <c r="M9898" s="1">
        <f>Sales[[#This Row],[OrderQuantity]]</f>
        <v>2</v>
      </c>
      <c r="N9898" s="1">
        <f>1</f>
        <v>1</v>
      </c>
      <c r="O9898" s="1">
        <f>Sales[[#This Row],[TotalSales]]-Sales[[#This Row],[TotalCost]]</f>
        <v>11.255400000000002</v>
      </c>
      <c r="P9898" s="1">
        <f>Sales[[#This Row],[ProductCost]]*Sales[[#This Row],[OrderQuantity]]</f>
        <v>6.7245999999999997</v>
      </c>
      <c r="Q9898" s="1" t="str">
        <f>VLOOKUP(Sales[[#This Row],[ProductKey]], Products!$A$2:$D$1000, 4, FALSE)</f>
        <v>Road Bottle Cage</v>
      </c>
    </row>
    <row r="9899" spans="1:17" x14ac:dyDescent="0.25">
      <c r="A9899" s="2">
        <v>37876</v>
      </c>
      <c r="B9899" s="1" t="s">
        <v>3471</v>
      </c>
      <c r="C9899">
        <v>479</v>
      </c>
      <c r="D9899">
        <v>24046</v>
      </c>
      <c r="E9899">
        <v>8</v>
      </c>
      <c r="F9899">
        <v>3</v>
      </c>
      <c r="G9899">
        <v>2</v>
      </c>
      <c r="H9899" s="2">
        <v>42990</v>
      </c>
      <c r="I9899" t="str">
        <f>VLOOKUP(Sales[[#This Row],[TerritoryKey]], Territories[], 2, FALSE)</f>
        <v>Germany</v>
      </c>
      <c r="J9899">
        <f>_xlfn.XLOOKUP(Sales[[#This Row],[ProductKey]], Products!$A:$A, Products!$J:$J)</f>
        <v>3.3622999999999998</v>
      </c>
      <c r="K9899">
        <f>_xlfn.XLOOKUP(Sales[[#This Row],[ProductKey]], Products!$A:$A, Products!$K:$K)</f>
        <v>8.99</v>
      </c>
      <c r="L9899" s="1">
        <f>Sales[[#This Row],[ProductPrice]]*Sales[[#This Row],[OrderQuantity]]</f>
        <v>17.98</v>
      </c>
      <c r="M9899" s="1">
        <f>Sales[[#This Row],[OrderQuantity]]</f>
        <v>2</v>
      </c>
      <c r="N9899" s="1">
        <f>1</f>
        <v>1</v>
      </c>
      <c r="O9899" s="1">
        <f>Sales[[#This Row],[TotalSales]]-Sales[[#This Row],[TotalCost]]</f>
        <v>11.255400000000002</v>
      </c>
      <c r="P9899" s="1">
        <f>Sales[[#This Row],[ProductCost]]*Sales[[#This Row],[OrderQuantity]]</f>
        <v>6.7245999999999997</v>
      </c>
      <c r="Q9899" s="1" t="str">
        <f>VLOOKUP(Sales[[#This Row],[ProductKey]], Products!$A$2:$D$1000, 4, FALSE)</f>
        <v>Road Bottle Cage</v>
      </c>
    </row>
    <row r="9900" spans="1:17" x14ac:dyDescent="0.25">
      <c r="A9900" s="2">
        <v>38262</v>
      </c>
      <c r="B9900" s="1" t="s">
        <v>3522</v>
      </c>
      <c r="C9900">
        <v>479</v>
      </c>
      <c r="D9900">
        <v>12608</v>
      </c>
      <c r="E9900">
        <v>10</v>
      </c>
      <c r="F9900">
        <v>3</v>
      </c>
      <c r="G9900">
        <v>2</v>
      </c>
      <c r="H9900" s="2">
        <v>43375</v>
      </c>
      <c r="I9900" t="str">
        <f>VLOOKUP(Sales[[#This Row],[TerritoryKey]], Territories[], 2, FALSE)</f>
        <v>United Kingdom</v>
      </c>
      <c r="J9900">
        <f>_xlfn.XLOOKUP(Sales[[#This Row],[ProductKey]], Products!$A:$A, Products!$J:$J)</f>
        <v>3.3622999999999998</v>
      </c>
      <c r="K9900">
        <f>_xlfn.XLOOKUP(Sales[[#This Row],[ProductKey]], Products!$A:$A, Products!$K:$K)</f>
        <v>8.99</v>
      </c>
      <c r="L9900" s="1">
        <f>Sales[[#This Row],[ProductPrice]]*Sales[[#This Row],[OrderQuantity]]</f>
        <v>17.98</v>
      </c>
      <c r="M9900" s="1">
        <f>Sales[[#This Row],[OrderQuantity]]</f>
        <v>2</v>
      </c>
      <c r="N9900" s="1">
        <f>1</f>
        <v>1</v>
      </c>
      <c r="O9900" s="1">
        <f>Sales[[#This Row],[TotalSales]]-Sales[[#This Row],[TotalCost]]</f>
        <v>11.255400000000002</v>
      </c>
      <c r="P9900" s="1">
        <f>Sales[[#This Row],[ProductCost]]*Sales[[#This Row],[OrderQuantity]]</f>
        <v>6.7245999999999997</v>
      </c>
      <c r="Q9900" s="1" t="str">
        <f>VLOOKUP(Sales[[#This Row],[ProductKey]], Products!$A$2:$D$1000, 4, FALSE)</f>
        <v>Road Bottle Cage</v>
      </c>
    </row>
    <row r="9901" spans="1:17" x14ac:dyDescent="0.25">
      <c r="A9901" s="2">
        <v>38079</v>
      </c>
      <c r="B9901" s="1" t="s">
        <v>3530</v>
      </c>
      <c r="C9901">
        <v>479</v>
      </c>
      <c r="D9901">
        <v>26223</v>
      </c>
      <c r="E9901">
        <v>8</v>
      </c>
      <c r="F9901">
        <v>3</v>
      </c>
      <c r="G9901">
        <v>2</v>
      </c>
      <c r="H9901" s="2">
        <v>43192</v>
      </c>
      <c r="I9901" t="str">
        <f>VLOOKUP(Sales[[#This Row],[TerritoryKey]], Territories[], 2, FALSE)</f>
        <v>Germany</v>
      </c>
      <c r="J9901">
        <f>_xlfn.XLOOKUP(Sales[[#This Row],[ProductKey]], Products!$A:$A, Products!$J:$J)</f>
        <v>3.3622999999999998</v>
      </c>
      <c r="K9901">
        <f>_xlfn.XLOOKUP(Sales[[#This Row],[ProductKey]], Products!$A:$A, Products!$K:$K)</f>
        <v>8.99</v>
      </c>
      <c r="L9901" s="1">
        <f>Sales[[#This Row],[ProductPrice]]*Sales[[#This Row],[OrderQuantity]]</f>
        <v>17.98</v>
      </c>
      <c r="M9901" s="1">
        <f>Sales[[#This Row],[OrderQuantity]]</f>
        <v>2</v>
      </c>
      <c r="N9901" s="1">
        <f>1</f>
        <v>1</v>
      </c>
      <c r="O9901" s="1">
        <f>Sales[[#This Row],[TotalSales]]-Sales[[#This Row],[TotalCost]]</f>
        <v>11.255400000000002</v>
      </c>
      <c r="P9901" s="1">
        <f>Sales[[#This Row],[ProductCost]]*Sales[[#This Row],[OrderQuantity]]</f>
        <v>6.7245999999999997</v>
      </c>
      <c r="Q9901" s="1" t="str">
        <f>VLOOKUP(Sales[[#This Row],[ProductKey]], Products!$A$2:$D$1000, 4, FALSE)</f>
        <v>Road Bottle Cage</v>
      </c>
    </row>
    <row r="9902" spans="1:17" x14ac:dyDescent="0.25">
      <c r="A9902" s="2">
        <v>38139</v>
      </c>
      <c r="B9902" s="1" t="s">
        <v>3557</v>
      </c>
      <c r="C9902">
        <v>479</v>
      </c>
      <c r="D9902">
        <v>14424</v>
      </c>
      <c r="E9902">
        <v>7</v>
      </c>
      <c r="F9902">
        <v>3</v>
      </c>
      <c r="G9902">
        <v>2</v>
      </c>
      <c r="H9902" s="2">
        <v>43252</v>
      </c>
      <c r="I9902" t="str">
        <f>VLOOKUP(Sales[[#This Row],[TerritoryKey]], Territories[], 2, FALSE)</f>
        <v>France</v>
      </c>
      <c r="J9902">
        <f>_xlfn.XLOOKUP(Sales[[#This Row],[ProductKey]], Products!$A:$A, Products!$J:$J)</f>
        <v>3.3622999999999998</v>
      </c>
      <c r="K9902">
        <f>_xlfn.XLOOKUP(Sales[[#This Row],[ProductKey]], Products!$A:$A, Products!$K:$K)</f>
        <v>8.99</v>
      </c>
      <c r="L9902" s="1">
        <f>Sales[[#This Row],[ProductPrice]]*Sales[[#This Row],[OrderQuantity]]</f>
        <v>17.98</v>
      </c>
      <c r="M9902" s="1">
        <f>Sales[[#This Row],[OrderQuantity]]</f>
        <v>2</v>
      </c>
      <c r="N9902" s="1">
        <f>1</f>
        <v>1</v>
      </c>
      <c r="O9902" s="1">
        <f>Sales[[#This Row],[TotalSales]]-Sales[[#This Row],[TotalCost]]</f>
        <v>11.255400000000002</v>
      </c>
      <c r="P9902" s="1">
        <f>Sales[[#This Row],[ProductCost]]*Sales[[#This Row],[OrderQuantity]]</f>
        <v>6.7245999999999997</v>
      </c>
      <c r="Q9902" s="1" t="str">
        <f>VLOOKUP(Sales[[#This Row],[ProductKey]], Products!$A$2:$D$1000, 4, FALSE)</f>
        <v>Road Bottle Cage</v>
      </c>
    </row>
    <row r="9903" spans="1:17" x14ac:dyDescent="0.25">
      <c r="A9903" s="2">
        <v>38201</v>
      </c>
      <c r="B9903" s="1" t="s">
        <v>3741</v>
      </c>
      <c r="C9903">
        <v>479</v>
      </c>
      <c r="D9903">
        <v>24067</v>
      </c>
      <c r="E9903">
        <v>8</v>
      </c>
      <c r="F9903">
        <v>3</v>
      </c>
      <c r="G9903">
        <v>2</v>
      </c>
      <c r="H9903" s="2">
        <v>43314</v>
      </c>
      <c r="I9903" t="str">
        <f>VLOOKUP(Sales[[#This Row],[TerritoryKey]], Territories[], 2, FALSE)</f>
        <v>Germany</v>
      </c>
      <c r="J9903">
        <f>_xlfn.XLOOKUP(Sales[[#This Row],[ProductKey]], Products!$A:$A, Products!$J:$J)</f>
        <v>3.3622999999999998</v>
      </c>
      <c r="K9903">
        <f>_xlfn.XLOOKUP(Sales[[#This Row],[ProductKey]], Products!$A:$A, Products!$K:$K)</f>
        <v>8.99</v>
      </c>
      <c r="L9903" s="1">
        <f>Sales[[#This Row],[ProductPrice]]*Sales[[#This Row],[OrderQuantity]]</f>
        <v>17.98</v>
      </c>
      <c r="M9903" s="1">
        <f>Sales[[#This Row],[OrderQuantity]]</f>
        <v>2</v>
      </c>
      <c r="N9903" s="1">
        <f>1</f>
        <v>1</v>
      </c>
      <c r="O9903" s="1">
        <f>Sales[[#This Row],[TotalSales]]-Sales[[#This Row],[TotalCost]]</f>
        <v>11.255400000000002</v>
      </c>
      <c r="P9903" s="1">
        <f>Sales[[#This Row],[ProductCost]]*Sales[[#This Row],[OrderQuantity]]</f>
        <v>6.7245999999999997</v>
      </c>
      <c r="Q9903" s="1" t="str">
        <f>VLOOKUP(Sales[[#This Row],[ProductKey]], Products!$A$2:$D$1000, 4, FALSE)</f>
        <v>Road Bottle Cage</v>
      </c>
    </row>
    <row r="9904" spans="1:17" x14ac:dyDescent="0.25">
      <c r="A9904" s="2">
        <v>38047</v>
      </c>
      <c r="B9904" s="1" t="s">
        <v>3745</v>
      </c>
      <c r="C9904">
        <v>479</v>
      </c>
      <c r="D9904">
        <v>29462</v>
      </c>
      <c r="E9904">
        <v>9</v>
      </c>
      <c r="F9904">
        <v>3</v>
      </c>
      <c r="G9904">
        <v>2</v>
      </c>
      <c r="H9904" s="2">
        <v>43160</v>
      </c>
      <c r="I9904" t="str">
        <f>VLOOKUP(Sales[[#This Row],[TerritoryKey]], Territories[], 2, FALSE)</f>
        <v>Australia</v>
      </c>
      <c r="J9904">
        <f>_xlfn.XLOOKUP(Sales[[#This Row],[ProductKey]], Products!$A:$A, Products!$J:$J)</f>
        <v>3.3622999999999998</v>
      </c>
      <c r="K9904">
        <f>_xlfn.XLOOKUP(Sales[[#This Row],[ProductKey]], Products!$A:$A, Products!$K:$K)</f>
        <v>8.99</v>
      </c>
      <c r="L9904" s="1">
        <f>Sales[[#This Row],[ProductPrice]]*Sales[[#This Row],[OrderQuantity]]</f>
        <v>17.98</v>
      </c>
      <c r="M9904" s="1">
        <f>Sales[[#This Row],[OrderQuantity]]</f>
        <v>2</v>
      </c>
      <c r="N9904" s="1">
        <f>1</f>
        <v>1</v>
      </c>
      <c r="O9904" s="1">
        <f>Sales[[#This Row],[TotalSales]]-Sales[[#This Row],[TotalCost]]</f>
        <v>11.255400000000002</v>
      </c>
      <c r="P9904" s="1">
        <f>Sales[[#This Row],[ProductCost]]*Sales[[#This Row],[OrderQuantity]]</f>
        <v>6.7245999999999997</v>
      </c>
      <c r="Q9904" s="1" t="str">
        <f>VLOOKUP(Sales[[#This Row],[ProductKey]], Products!$A$2:$D$1000, 4, FALSE)</f>
        <v>Road Bottle Cage</v>
      </c>
    </row>
    <row r="9905" spans="1:17" x14ac:dyDescent="0.25">
      <c r="A9905" s="2">
        <v>38079</v>
      </c>
      <c r="B9905" s="1" t="s">
        <v>3823</v>
      </c>
      <c r="C9905">
        <v>479</v>
      </c>
      <c r="D9905">
        <v>12526</v>
      </c>
      <c r="E9905">
        <v>10</v>
      </c>
      <c r="F9905">
        <v>3</v>
      </c>
      <c r="G9905">
        <v>2</v>
      </c>
      <c r="H9905" s="2">
        <v>43192</v>
      </c>
      <c r="I9905" t="str">
        <f>VLOOKUP(Sales[[#This Row],[TerritoryKey]], Territories[], 2, FALSE)</f>
        <v>United Kingdom</v>
      </c>
      <c r="J9905">
        <f>_xlfn.XLOOKUP(Sales[[#This Row],[ProductKey]], Products!$A:$A, Products!$J:$J)</f>
        <v>3.3622999999999998</v>
      </c>
      <c r="K9905">
        <f>_xlfn.XLOOKUP(Sales[[#This Row],[ProductKey]], Products!$A:$A, Products!$K:$K)</f>
        <v>8.99</v>
      </c>
      <c r="L9905" s="1">
        <f>Sales[[#This Row],[ProductPrice]]*Sales[[#This Row],[OrderQuantity]]</f>
        <v>17.98</v>
      </c>
      <c r="M9905" s="1">
        <f>Sales[[#This Row],[OrderQuantity]]</f>
        <v>2</v>
      </c>
      <c r="N9905" s="1">
        <f>1</f>
        <v>1</v>
      </c>
      <c r="O9905" s="1">
        <f>Sales[[#This Row],[TotalSales]]-Sales[[#This Row],[TotalCost]]</f>
        <v>11.255400000000002</v>
      </c>
      <c r="P9905" s="1">
        <f>Sales[[#This Row],[ProductCost]]*Sales[[#This Row],[OrderQuantity]]</f>
        <v>6.7245999999999997</v>
      </c>
      <c r="Q9905" s="1" t="str">
        <f>VLOOKUP(Sales[[#This Row],[ProductKey]], Products!$A$2:$D$1000, 4, FALSE)</f>
        <v>Road Bottle Cage</v>
      </c>
    </row>
    <row r="9906" spans="1:17" x14ac:dyDescent="0.25">
      <c r="A9906" s="2">
        <v>38171</v>
      </c>
      <c r="B9906" s="1" t="s">
        <v>3917</v>
      </c>
      <c r="C9906">
        <v>479</v>
      </c>
      <c r="D9906">
        <v>12754</v>
      </c>
      <c r="E9906">
        <v>7</v>
      </c>
      <c r="F9906">
        <v>3</v>
      </c>
      <c r="G9906">
        <v>2</v>
      </c>
      <c r="H9906" s="2">
        <v>43284</v>
      </c>
      <c r="I9906" t="str">
        <f>VLOOKUP(Sales[[#This Row],[TerritoryKey]], Territories[], 2, FALSE)</f>
        <v>France</v>
      </c>
      <c r="J9906">
        <f>_xlfn.XLOOKUP(Sales[[#This Row],[ProductKey]], Products!$A:$A, Products!$J:$J)</f>
        <v>3.3622999999999998</v>
      </c>
      <c r="K9906">
        <f>_xlfn.XLOOKUP(Sales[[#This Row],[ProductKey]], Products!$A:$A, Products!$K:$K)</f>
        <v>8.99</v>
      </c>
      <c r="L9906" s="1">
        <f>Sales[[#This Row],[ProductPrice]]*Sales[[#This Row],[OrderQuantity]]</f>
        <v>17.98</v>
      </c>
      <c r="M9906" s="1">
        <f>Sales[[#This Row],[OrderQuantity]]</f>
        <v>2</v>
      </c>
      <c r="N9906" s="1">
        <f>1</f>
        <v>1</v>
      </c>
      <c r="O9906" s="1">
        <f>Sales[[#This Row],[TotalSales]]-Sales[[#This Row],[TotalCost]]</f>
        <v>11.255400000000002</v>
      </c>
      <c r="P9906" s="1">
        <f>Sales[[#This Row],[ProductCost]]*Sales[[#This Row],[OrderQuantity]]</f>
        <v>6.7245999999999997</v>
      </c>
      <c r="Q9906" s="1" t="str">
        <f>VLOOKUP(Sales[[#This Row],[ProductKey]], Products!$A$2:$D$1000, 4, FALSE)</f>
        <v>Road Bottle Cage</v>
      </c>
    </row>
    <row r="9907" spans="1:17" x14ac:dyDescent="0.25">
      <c r="A9907" s="2">
        <v>38170</v>
      </c>
      <c r="B9907" s="1" t="s">
        <v>3943</v>
      </c>
      <c r="C9907">
        <v>479</v>
      </c>
      <c r="D9907">
        <v>21897</v>
      </c>
      <c r="E9907">
        <v>9</v>
      </c>
      <c r="F9907">
        <v>3</v>
      </c>
      <c r="G9907">
        <v>2</v>
      </c>
      <c r="H9907" s="2">
        <v>43283</v>
      </c>
      <c r="I9907" t="str">
        <f>VLOOKUP(Sales[[#This Row],[TerritoryKey]], Territories[], 2, FALSE)</f>
        <v>Australia</v>
      </c>
      <c r="J9907">
        <f>_xlfn.XLOOKUP(Sales[[#This Row],[ProductKey]], Products!$A:$A, Products!$J:$J)</f>
        <v>3.3622999999999998</v>
      </c>
      <c r="K9907">
        <f>_xlfn.XLOOKUP(Sales[[#This Row],[ProductKey]], Products!$A:$A, Products!$K:$K)</f>
        <v>8.99</v>
      </c>
      <c r="L9907" s="1">
        <f>Sales[[#This Row],[ProductPrice]]*Sales[[#This Row],[OrderQuantity]]</f>
        <v>17.98</v>
      </c>
      <c r="M9907" s="1">
        <f>Sales[[#This Row],[OrderQuantity]]</f>
        <v>2</v>
      </c>
      <c r="N9907" s="1">
        <f>1</f>
        <v>1</v>
      </c>
      <c r="O9907" s="1">
        <f>Sales[[#This Row],[TotalSales]]-Sales[[#This Row],[TotalCost]]</f>
        <v>11.255400000000002</v>
      </c>
      <c r="P9907" s="1">
        <f>Sales[[#This Row],[ProductCost]]*Sales[[#This Row],[OrderQuantity]]</f>
        <v>6.7245999999999997</v>
      </c>
      <c r="Q9907" s="1" t="str">
        <f>VLOOKUP(Sales[[#This Row],[ProductKey]], Products!$A$2:$D$1000, 4, FALSE)</f>
        <v>Road Bottle Cage</v>
      </c>
    </row>
    <row r="9908" spans="1:17" x14ac:dyDescent="0.25">
      <c r="A9908" s="2">
        <v>38200</v>
      </c>
      <c r="B9908" s="1" t="s">
        <v>4007</v>
      </c>
      <c r="C9908">
        <v>479</v>
      </c>
      <c r="D9908">
        <v>29264</v>
      </c>
      <c r="E9908">
        <v>4</v>
      </c>
      <c r="F9908">
        <v>3</v>
      </c>
      <c r="G9908">
        <v>2</v>
      </c>
      <c r="H9908" s="2">
        <v>43313</v>
      </c>
      <c r="I9908" t="str">
        <f>VLOOKUP(Sales[[#This Row],[TerritoryKey]], Territories[], 2, FALSE)</f>
        <v>Southwest</v>
      </c>
      <c r="J9908">
        <f>_xlfn.XLOOKUP(Sales[[#This Row],[ProductKey]], Products!$A:$A, Products!$J:$J)</f>
        <v>3.3622999999999998</v>
      </c>
      <c r="K9908">
        <f>_xlfn.XLOOKUP(Sales[[#This Row],[ProductKey]], Products!$A:$A, Products!$K:$K)</f>
        <v>8.99</v>
      </c>
      <c r="L9908" s="1">
        <f>Sales[[#This Row],[ProductPrice]]*Sales[[#This Row],[OrderQuantity]]</f>
        <v>17.98</v>
      </c>
      <c r="M9908" s="1">
        <f>Sales[[#This Row],[OrderQuantity]]</f>
        <v>2</v>
      </c>
      <c r="N9908" s="1">
        <f>1</f>
        <v>1</v>
      </c>
      <c r="O9908" s="1">
        <f>Sales[[#This Row],[TotalSales]]-Sales[[#This Row],[TotalCost]]</f>
        <v>11.255400000000002</v>
      </c>
      <c r="P9908" s="1">
        <f>Sales[[#This Row],[ProductCost]]*Sales[[#This Row],[OrderQuantity]]</f>
        <v>6.7245999999999997</v>
      </c>
      <c r="Q9908" s="1" t="str">
        <f>VLOOKUP(Sales[[#This Row],[ProductKey]], Products!$A$2:$D$1000, 4, FALSE)</f>
        <v>Road Bottle Cage</v>
      </c>
    </row>
    <row r="9909" spans="1:17" x14ac:dyDescent="0.25">
      <c r="A9909" s="2">
        <v>37937</v>
      </c>
      <c r="B9909" s="1" t="s">
        <v>4073</v>
      </c>
      <c r="C9909">
        <v>479</v>
      </c>
      <c r="D9909">
        <v>20892</v>
      </c>
      <c r="E9909">
        <v>10</v>
      </c>
      <c r="F9909">
        <v>3</v>
      </c>
      <c r="G9909">
        <v>2</v>
      </c>
      <c r="H9909" s="2">
        <v>43051</v>
      </c>
      <c r="I9909" t="str">
        <f>VLOOKUP(Sales[[#This Row],[TerritoryKey]], Territories[], 2, FALSE)</f>
        <v>United Kingdom</v>
      </c>
      <c r="J9909">
        <f>_xlfn.XLOOKUP(Sales[[#This Row],[ProductKey]], Products!$A:$A, Products!$J:$J)</f>
        <v>3.3622999999999998</v>
      </c>
      <c r="K9909">
        <f>_xlfn.XLOOKUP(Sales[[#This Row],[ProductKey]], Products!$A:$A, Products!$K:$K)</f>
        <v>8.99</v>
      </c>
      <c r="L9909" s="1">
        <f>Sales[[#This Row],[ProductPrice]]*Sales[[#This Row],[OrderQuantity]]</f>
        <v>17.98</v>
      </c>
      <c r="M9909" s="1">
        <f>Sales[[#This Row],[OrderQuantity]]</f>
        <v>2</v>
      </c>
      <c r="N9909" s="1">
        <f>1</f>
        <v>1</v>
      </c>
      <c r="O9909" s="1">
        <f>Sales[[#This Row],[TotalSales]]-Sales[[#This Row],[TotalCost]]</f>
        <v>11.255400000000002</v>
      </c>
      <c r="P9909" s="1">
        <f>Sales[[#This Row],[ProductCost]]*Sales[[#This Row],[OrderQuantity]]</f>
        <v>6.7245999999999997</v>
      </c>
      <c r="Q9909" s="1" t="str">
        <f>VLOOKUP(Sales[[#This Row],[ProductKey]], Products!$A$2:$D$1000, 4, FALSE)</f>
        <v>Road Bottle Cage</v>
      </c>
    </row>
    <row r="9910" spans="1:17" x14ac:dyDescent="0.25">
      <c r="A9910" s="2">
        <v>38262</v>
      </c>
      <c r="B9910" s="1" t="s">
        <v>4110</v>
      </c>
      <c r="C9910">
        <v>479</v>
      </c>
      <c r="D9910">
        <v>28563</v>
      </c>
      <c r="E9910">
        <v>8</v>
      </c>
      <c r="F9910">
        <v>3</v>
      </c>
      <c r="G9910">
        <v>2</v>
      </c>
      <c r="H9910" s="2">
        <v>43375</v>
      </c>
      <c r="I9910" t="str">
        <f>VLOOKUP(Sales[[#This Row],[TerritoryKey]], Territories[], 2, FALSE)</f>
        <v>Germany</v>
      </c>
      <c r="J9910">
        <f>_xlfn.XLOOKUP(Sales[[#This Row],[ProductKey]], Products!$A:$A, Products!$J:$J)</f>
        <v>3.3622999999999998</v>
      </c>
      <c r="K9910">
        <f>_xlfn.XLOOKUP(Sales[[#This Row],[ProductKey]], Products!$A:$A, Products!$K:$K)</f>
        <v>8.99</v>
      </c>
      <c r="L9910" s="1">
        <f>Sales[[#This Row],[ProductPrice]]*Sales[[#This Row],[OrderQuantity]]</f>
        <v>17.98</v>
      </c>
      <c r="M9910" s="1">
        <f>Sales[[#This Row],[OrderQuantity]]</f>
        <v>2</v>
      </c>
      <c r="N9910" s="1">
        <f>1</f>
        <v>1</v>
      </c>
      <c r="O9910" s="1">
        <f>Sales[[#This Row],[TotalSales]]-Sales[[#This Row],[TotalCost]]</f>
        <v>11.255400000000002</v>
      </c>
      <c r="P9910" s="1">
        <f>Sales[[#This Row],[ProductCost]]*Sales[[#This Row],[OrderQuantity]]</f>
        <v>6.7245999999999997</v>
      </c>
      <c r="Q9910" s="1" t="str">
        <f>VLOOKUP(Sales[[#This Row],[ProductKey]], Products!$A$2:$D$1000, 4, FALSE)</f>
        <v>Road Bottle Cage</v>
      </c>
    </row>
    <row r="9911" spans="1:17" x14ac:dyDescent="0.25">
      <c r="A9911" s="2">
        <v>37987</v>
      </c>
      <c r="B9911" s="1" t="s">
        <v>4161</v>
      </c>
      <c r="C9911">
        <v>479</v>
      </c>
      <c r="D9911">
        <v>26230</v>
      </c>
      <c r="E9911">
        <v>8</v>
      </c>
      <c r="F9911">
        <v>3</v>
      </c>
      <c r="G9911">
        <v>2</v>
      </c>
      <c r="H9911" s="2">
        <v>43101</v>
      </c>
      <c r="I9911" t="str">
        <f>VLOOKUP(Sales[[#This Row],[TerritoryKey]], Territories[], 2, FALSE)</f>
        <v>Germany</v>
      </c>
      <c r="J9911">
        <f>_xlfn.XLOOKUP(Sales[[#This Row],[ProductKey]], Products!$A:$A, Products!$J:$J)</f>
        <v>3.3622999999999998</v>
      </c>
      <c r="K9911">
        <f>_xlfn.XLOOKUP(Sales[[#This Row],[ProductKey]], Products!$A:$A, Products!$K:$K)</f>
        <v>8.99</v>
      </c>
      <c r="L9911" s="1">
        <f>Sales[[#This Row],[ProductPrice]]*Sales[[#This Row],[OrderQuantity]]</f>
        <v>17.98</v>
      </c>
      <c r="M9911" s="1">
        <f>Sales[[#This Row],[OrderQuantity]]</f>
        <v>2</v>
      </c>
      <c r="N9911" s="1">
        <f>1</f>
        <v>1</v>
      </c>
      <c r="O9911" s="1">
        <f>Sales[[#This Row],[TotalSales]]-Sales[[#This Row],[TotalCost]]</f>
        <v>11.255400000000002</v>
      </c>
      <c r="P9911" s="1">
        <f>Sales[[#This Row],[ProductCost]]*Sales[[#This Row],[OrderQuantity]]</f>
        <v>6.7245999999999997</v>
      </c>
      <c r="Q9911" s="1" t="str">
        <f>VLOOKUP(Sales[[#This Row],[ProductKey]], Products!$A$2:$D$1000, 4, FALSE)</f>
        <v>Road Bottle Cage</v>
      </c>
    </row>
    <row r="9912" spans="1:17" x14ac:dyDescent="0.25">
      <c r="A9912" s="2">
        <v>37987</v>
      </c>
      <c r="B9912" s="1" t="s">
        <v>4426</v>
      </c>
      <c r="C9912">
        <v>479</v>
      </c>
      <c r="D9912">
        <v>16828</v>
      </c>
      <c r="E9912">
        <v>10</v>
      </c>
      <c r="F9912">
        <v>3</v>
      </c>
      <c r="G9912">
        <v>2</v>
      </c>
      <c r="H9912" s="2">
        <v>43101</v>
      </c>
      <c r="I9912" t="str">
        <f>VLOOKUP(Sales[[#This Row],[TerritoryKey]], Territories[], 2, FALSE)</f>
        <v>United Kingdom</v>
      </c>
      <c r="J9912">
        <f>_xlfn.XLOOKUP(Sales[[#This Row],[ProductKey]], Products!$A:$A, Products!$J:$J)</f>
        <v>3.3622999999999998</v>
      </c>
      <c r="K9912">
        <f>_xlfn.XLOOKUP(Sales[[#This Row],[ProductKey]], Products!$A:$A, Products!$K:$K)</f>
        <v>8.99</v>
      </c>
      <c r="L9912" s="1">
        <f>Sales[[#This Row],[ProductPrice]]*Sales[[#This Row],[OrderQuantity]]</f>
        <v>17.98</v>
      </c>
      <c r="M9912" s="1">
        <f>Sales[[#This Row],[OrderQuantity]]</f>
        <v>2</v>
      </c>
      <c r="N9912" s="1">
        <f>1</f>
        <v>1</v>
      </c>
      <c r="O9912" s="1">
        <f>Sales[[#This Row],[TotalSales]]-Sales[[#This Row],[TotalCost]]</f>
        <v>11.255400000000002</v>
      </c>
      <c r="P9912" s="1">
        <f>Sales[[#This Row],[ProductCost]]*Sales[[#This Row],[OrderQuantity]]</f>
        <v>6.7245999999999997</v>
      </c>
      <c r="Q9912" s="1" t="str">
        <f>VLOOKUP(Sales[[#This Row],[ProductKey]], Products!$A$2:$D$1000, 4, FALSE)</f>
        <v>Road Bottle Cage</v>
      </c>
    </row>
    <row r="9913" spans="1:17" x14ac:dyDescent="0.25">
      <c r="A9913" s="2">
        <v>38080</v>
      </c>
      <c r="B9913" s="1" t="s">
        <v>4539</v>
      </c>
      <c r="C9913">
        <v>479</v>
      </c>
      <c r="D9913">
        <v>15438</v>
      </c>
      <c r="E9913">
        <v>9</v>
      </c>
      <c r="F9913">
        <v>3</v>
      </c>
      <c r="G9913">
        <v>2</v>
      </c>
      <c r="H9913" s="2">
        <v>43193</v>
      </c>
      <c r="I9913" t="str">
        <f>VLOOKUP(Sales[[#This Row],[TerritoryKey]], Territories[], 2, FALSE)</f>
        <v>Australia</v>
      </c>
      <c r="J9913">
        <f>_xlfn.XLOOKUP(Sales[[#This Row],[ProductKey]], Products!$A:$A, Products!$J:$J)</f>
        <v>3.3622999999999998</v>
      </c>
      <c r="K9913">
        <f>_xlfn.XLOOKUP(Sales[[#This Row],[ProductKey]], Products!$A:$A, Products!$K:$K)</f>
        <v>8.99</v>
      </c>
      <c r="L9913" s="1">
        <f>Sales[[#This Row],[ProductPrice]]*Sales[[#This Row],[OrderQuantity]]</f>
        <v>17.98</v>
      </c>
      <c r="M9913" s="1">
        <f>Sales[[#This Row],[OrderQuantity]]</f>
        <v>2</v>
      </c>
      <c r="N9913" s="1">
        <f>1</f>
        <v>1</v>
      </c>
      <c r="O9913" s="1">
        <f>Sales[[#This Row],[TotalSales]]-Sales[[#This Row],[TotalCost]]</f>
        <v>11.255400000000002</v>
      </c>
      <c r="P9913" s="1">
        <f>Sales[[#This Row],[ProductCost]]*Sales[[#This Row],[OrderQuantity]]</f>
        <v>6.7245999999999997</v>
      </c>
      <c r="Q9913" s="1" t="str">
        <f>VLOOKUP(Sales[[#This Row],[ProductKey]], Products!$A$2:$D$1000, 4, FALSE)</f>
        <v>Road Bottle Cage</v>
      </c>
    </row>
    <row r="9914" spans="1:17" x14ac:dyDescent="0.25">
      <c r="A9914" s="2">
        <v>38140</v>
      </c>
      <c r="B9914" s="1" t="s">
        <v>4566</v>
      </c>
      <c r="C9914">
        <v>479</v>
      </c>
      <c r="D9914">
        <v>14667</v>
      </c>
      <c r="E9914">
        <v>9</v>
      </c>
      <c r="F9914">
        <v>3</v>
      </c>
      <c r="G9914">
        <v>2</v>
      </c>
      <c r="H9914" s="2">
        <v>43253</v>
      </c>
      <c r="I9914" t="str">
        <f>VLOOKUP(Sales[[#This Row],[TerritoryKey]], Territories[], 2, FALSE)</f>
        <v>Australia</v>
      </c>
      <c r="J9914">
        <f>_xlfn.XLOOKUP(Sales[[#This Row],[ProductKey]], Products!$A:$A, Products!$J:$J)</f>
        <v>3.3622999999999998</v>
      </c>
      <c r="K9914">
        <f>_xlfn.XLOOKUP(Sales[[#This Row],[ProductKey]], Products!$A:$A, Products!$K:$K)</f>
        <v>8.99</v>
      </c>
      <c r="L9914" s="1">
        <f>Sales[[#This Row],[ProductPrice]]*Sales[[#This Row],[OrderQuantity]]</f>
        <v>17.98</v>
      </c>
      <c r="M9914" s="1">
        <f>Sales[[#This Row],[OrderQuantity]]</f>
        <v>2</v>
      </c>
      <c r="N9914" s="1">
        <f>1</f>
        <v>1</v>
      </c>
      <c r="O9914" s="1">
        <f>Sales[[#This Row],[TotalSales]]-Sales[[#This Row],[TotalCost]]</f>
        <v>11.255400000000002</v>
      </c>
      <c r="P9914" s="1">
        <f>Sales[[#This Row],[ProductCost]]*Sales[[#This Row],[OrderQuantity]]</f>
        <v>6.7245999999999997</v>
      </c>
      <c r="Q9914" s="1" t="str">
        <f>VLOOKUP(Sales[[#This Row],[ProductKey]], Products!$A$2:$D$1000, 4, FALSE)</f>
        <v>Road Bottle Cage</v>
      </c>
    </row>
    <row r="9915" spans="1:17" x14ac:dyDescent="0.25">
      <c r="A9915" s="2">
        <v>38080</v>
      </c>
      <c r="B9915" s="1" t="s">
        <v>4592</v>
      </c>
      <c r="C9915">
        <v>479</v>
      </c>
      <c r="D9915">
        <v>27154</v>
      </c>
      <c r="E9915">
        <v>8</v>
      </c>
      <c r="F9915">
        <v>3</v>
      </c>
      <c r="G9915">
        <v>2</v>
      </c>
      <c r="H9915" s="2">
        <v>43193</v>
      </c>
      <c r="I9915" t="str">
        <f>VLOOKUP(Sales[[#This Row],[TerritoryKey]], Territories[], 2, FALSE)</f>
        <v>Germany</v>
      </c>
      <c r="J9915">
        <f>_xlfn.XLOOKUP(Sales[[#This Row],[ProductKey]], Products!$A:$A, Products!$J:$J)</f>
        <v>3.3622999999999998</v>
      </c>
      <c r="K9915">
        <f>_xlfn.XLOOKUP(Sales[[#This Row],[ProductKey]], Products!$A:$A, Products!$K:$K)</f>
        <v>8.99</v>
      </c>
      <c r="L9915" s="1">
        <f>Sales[[#This Row],[ProductPrice]]*Sales[[#This Row],[OrderQuantity]]</f>
        <v>17.98</v>
      </c>
      <c r="M9915" s="1">
        <f>Sales[[#This Row],[OrderQuantity]]</f>
        <v>2</v>
      </c>
      <c r="N9915" s="1">
        <f>1</f>
        <v>1</v>
      </c>
      <c r="O9915" s="1">
        <f>Sales[[#This Row],[TotalSales]]-Sales[[#This Row],[TotalCost]]</f>
        <v>11.255400000000002</v>
      </c>
      <c r="P9915" s="1">
        <f>Sales[[#This Row],[ProductCost]]*Sales[[#This Row],[OrderQuantity]]</f>
        <v>6.7245999999999997</v>
      </c>
      <c r="Q9915" s="1" t="str">
        <f>VLOOKUP(Sales[[#This Row],[ProductKey]], Products!$A$2:$D$1000, 4, FALSE)</f>
        <v>Road Bottle Cage</v>
      </c>
    </row>
    <row r="9916" spans="1:17" x14ac:dyDescent="0.25">
      <c r="A9916" s="2">
        <v>38233</v>
      </c>
      <c r="B9916" s="1" t="s">
        <v>4618</v>
      </c>
      <c r="C9916">
        <v>479</v>
      </c>
      <c r="D9916">
        <v>29465</v>
      </c>
      <c r="E9916">
        <v>9</v>
      </c>
      <c r="F9916">
        <v>3</v>
      </c>
      <c r="G9916">
        <v>2</v>
      </c>
      <c r="H9916" s="2">
        <v>43346</v>
      </c>
      <c r="I9916" t="str">
        <f>VLOOKUP(Sales[[#This Row],[TerritoryKey]], Territories[], 2, FALSE)</f>
        <v>Australia</v>
      </c>
      <c r="J9916">
        <f>_xlfn.XLOOKUP(Sales[[#This Row],[ProductKey]], Products!$A:$A, Products!$J:$J)</f>
        <v>3.3622999999999998</v>
      </c>
      <c r="K9916">
        <f>_xlfn.XLOOKUP(Sales[[#This Row],[ProductKey]], Products!$A:$A, Products!$K:$K)</f>
        <v>8.99</v>
      </c>
      <c r="L9916" s="1">
        <f>Sales[[#This Row],[ProductPrice]]*Sales[[#This Row],[OrderQuantity]]</f>
        <v>17.98</v>
      </c>
      <c r="M9916" s="1">
        <f>Sales[[#This Row],[OrderQuantity]]</f>
        <v>2</v>
      </c>
      <c r="N9916" s="1">
        <f>1</f>
        <v>1</v>
      </c>
      <c r="O9916" s="1">
        <f>Sales[[#This Row],[TotalSales]]-Sales[[#This Row],[TotalCost]]</f>
        <v>11.255400000000002</v>
      </c>
      <c r="P9916" s="1">
        <f>Sales[[#This Row],[ProductCost]]*Sales[[#This Row],[OrderQuantity]]</f>
        <v>6.7245999999999997</v>
      </c>
      <c r="Q9916" s="1" t="str">
        <f>VLOOKUP(Sales[[#This Row],[ProductKey]], Products!$A$2:$D$1000, 4, FALSE)</f>
        <v>Road Bottle Cage</v>
      </c>
    </row>
    <row r="9917" spans="1:17" x14ac:dyDescent="0.25">
      <c r="A9917" s="2">
        <v>38048</v>
      </c>
      <c r="B9917" s="1" t="s">
        <v>4633</v>
      </c>
      <c r="C9917">
        <v>479</v>
      </c>
      <c r="D9917">
        <v>21569</v>
      </c>
      <c r="E9917">
        <v>9</v>
      </c>
      <c r="F9917">
        <v>3</v>
      </c>
      <c r="G9917">
        <v>2</v>
      </c>
      <c r="H9917" s="2">
        <v>43161</v>
      </c>
      <c r="I9917" t="str">
        <f>VLOOKUP(Sales[[#This Row],[TerritoryKey]], Territories[], 2, FALSE)</f>
        <v>Australia</v>
      </c>
      <c r="J9917">
        <f>_xlfn.XLOOKUP(Sales[[#This Row],[ProductKey]], Products!$A:$A, Products!$J:$J)</f>
        <v>3.3622999999999998</v>
      </c>
      <c r="K9917">
        <f>_xlfn.XLOOKUP(Sales[[#This Row],[ProductKey]], Products!$A:$A, Products!$K:$K)</f>
        <v>8.99</v>
      </c>
      <c r="L9917" s="1">
        <f>Sales[[#This Row],[ProductPrice]]*Sales[[#This Row],[OrderQuantity]]</f>
        <v>17.98</v>
      </c>
      <c r="M9917" s="1">
        <f>Sales[[#This Row],[OrderQuantity]]</f>
        <v>2</v>
      </c>
      <c r="N9917" s="1">
        <f>1</f>
        <v>1</v>
      </c>
      <c r="O9917" s="1">
        <f>Sales[[#This Row],[TotalSales]]-Sales[[#This Row],[TotalCost]]</f>
        <v>11.255400000000002</v>
      </c>
      <c r="P9917" s="1">
        <f>Sales[[#This Row],[ProductCost]]*Sales[[#This Row],[OrderQuantity]]</f>
        <v>6.7245999999999997</v>
      </c>
      <c r="Q9917" s="1" t="str">
        <f>VLOOKUP(Sales[[#This Row],[ProductKey]], Products!$A$2:$D$1000, 4, FALSE)</f>
        <v>Road Bottle Cage</v>
      </c>
    </row>
    <row r="9918" spans="1:17" x14ac:dyDescent="0.25">
      <c r="A9918" s="2">
        <v>38020</v>
      </c>
      <c r="B9918" s="1" t="s">
        <v>4830</v>
      </c>
      <c r="C9918">
        <v>479</v>
      </c>
      <c r="D9918">
        <v>23726</v>
      </c>
      <c r="E9918">
        <v>1</v>
      </c>
      <c r="F9918">
        <v>3</v>
      </c>
      <c r="G9918">
        <v>2</v>
      </c>
      <c r="H9918" s="2">
        <v>43134</v>
      </c>
      <c r="I9918" t="str">
        <f>VLOOKUP(Sales[[#This Row],[TerritoryKey]], Territories[], 2, FALSE)</f>
        <v>Northwest</v>
      </c>
      <c r="J9918">
        <f>_xlfn.XLOOKUP(Sales[[#This Row],[ProductKey]], Products!$A:$A, Products!$J:$J)</f>
        <v>3.3622999999999998</v>
      </c>
      <c r="K9918">
        <f>_xlfn.XLOOKUP(Sales[[#This Row],[ProductKey]], Products!$A:$A, Products!$K:$K)</f>
        <v>8.99</v>
      </c>
      <c r="L9918" s="1">
        <f>Sales[[#This Row],[ProductPrice]]*Sales[[#This Row],[OrderQuantity]]</f>
        <v>17.98</v>
      </c>
      <c r="M9918" s="1">
        <f>Sales[[#This Row],[OrderQuantity]]</f>
        <v>2</v>
      </c>
      <c r="N9918" s="1">
        <f>1</f>
        <v>1</v>
      </c>
      <c r="O9918" s="1">
        <f>Sales[[#This Row],[TotalSales]]-Sales[[#This Row],[TotalCost]]</f>
        <v>11.255400000000002</v>
      </c>
      <c r="P9918" s="1">
        <f>Sales[[#This Row],[ProductCost]]*Sales[[#This Row],[OrderQuantity]]</f>
        <v>6.7245999999999997</v>
      </c>
      <c r="Q9918" s="1" t="str">
        <f>VLOOKUP(Sales[[#This Row],[ProductKey]], Products!$A$2:$D$1000, 4, FALSE)</f>
        <v>Road Bottle Cage</v>
      </c>
    </row>
    <row r="9919" spans="1:17" x14ac:dyDescent="0.25">
      <c r="A9919" s="2">
        <v>38080</v>
      </c>
      <c r="B9919" s="1" t="s">
        <v>4861</v>
      </c>
      <c r="C9919">
        <v>479</v>
      </c>
      <c r="D9919">
        <v>24307</v>
      </c>
      <c r="E9919">
        <v>9</v>
      </c>
      <c r="F9919">
        <v>3</v>
      </c>
      <c r="G9919">
        <v>2</v>
      </c>
      <c r="H9919" s="2">
        <v>43193</v>
      </c>
      <c r="I9919" t="str">
        <f>VLOOKUP(Sales[[#This Row],[TerritoryKey]], Territories[], 2, FALSE)</f>
        <v>Australia</v>
      </c>
      <c r="J9919">
        <f>_xlfn.XLOOKUP(Sales[[#This Row],[ProductKey]], Products!$A:$A, Products!$J:$J)</f>
        <v>3.3622999999999998</v>
      </c>
      <c r="K9919">
        <f>_xlfn.XLOOKUP(Sales[[#This Row],[ProductKey]], Products!$A:$A, Products!$K:$K)</f>
        <v>8.99</v>
      </c>
      <c r="L9919" s="1">
        <f>Sales[[#This Row],[ProductPrice]]*Sales[[#This Row],[OrderQuantity]]</f>
        <v>17.98</v>
      </c>
      <c r="M9919" s="1">
        <f>Sales[[#This Row],[OrderQuantity]]</f>
        <v>2</v>
      </c>
      <c r="N9919" s="1">
        <f>1</f>
        <v>1</v>
      </c>
      <c r="O9919" s="1">
        <f>Sales[[#This Row],[TotalSales]]-Sales[[#This Row],[TotalCost]]</f>
        <v>11.255400000000002</v>
      </c>
      <c r="P9919" s="1">
        <f>Sales[[#This Row],[ProductCost]]*Sales[[#This Row],[OrderQuantity]]</f>
        <v>6.7245999999999997</v>
      </c>
      <c r="Q9919" s="1" t="str">
        <f>VLOOKUP(Sales[[#This Row],[ProductKey]], Products!$A$2:$D$1000, 4, FALSE)</f>
        <v>Road Bottle Cage</v>
      </c>
    </row>
    <row r="9920" spans="1:17" x14ac:dyDescent="0.25">
      <c r="A9920" s="2">
        <v>38110</v>
      </c>
      <c r="B9920" s="1" t="s">
        <v>5062</v>
      </c>
      <c r="C9920">
        <v>479</v>
      </c>
      <c r="D9920">
        <v>25449</v>
      </c>
      <c r="E9920">
        <v>8</v>
      </c>
      <c r="F9920">
        <v>3</v>
      </c>
      <c r="G9920">
        <v>2</v>
      </c>
      <c r="H9920" s="2">
        <v>43223</v>
      </c>
      <c r="I9920" t="str">
        <f>VLOOKUP(Sales[[#This Row],[TerritoryKey]], Territories[], 2, FALSE)</f>
        <v>Germany</v>
      </c>
      <c r="J9920">
        <f>_xlfn.XLOOKUP(Sales[[#This Row],[ProductKey]], Products!$A:$A, Products!$J:$J)</f>
        <v>3.3622999999999998</v>
      </c>
      <c r="K9920">
        <f>_xlfn.XLOOKUP(Sales[[#This Row],[ProductKey]], Products!$A:$A, Products!$K:$K)</f>
        <v>8.99</v>
      </c>
      <c r="L9920" s="1">
        <f>Sales[[#This Row],[ProductPrice]]*Sales[[#This Row],[OrderQuantity]]</f>
        <v>17.98</v>
      </c>
      <c r="M9920" s="1">
        <f>Sales[[#This Row],[OrderQuantity]]</f>
        <v>2</v>
      </c>
      <c r="N9920" s="1">
        <f>1</f>
        <v>1</v>
      </c>
      <c r="O9920" s="1">
        <f>Sales[[#This Row],[TotalSales]]-Sales[[#This Row],[TotalCost]]</f>
        <v>11.255400000000002</v>
      </c>
      <c r="P9920" s="1">
        <f>Sales[[#This Row],[ProductCost]]*Sales[[#This Row],[OrderQuantity]]</f>
        <v>6.7245999999999997</v>
      </c>
      <c r="Q9920" s="1" t="str">
        <f>VLOOKUP(Sales[[#This Row],[ProductKey]], Products!$A$2:$D$1000, 4, FALSE)</f>
        <v>Road Bottle Cage</v>
      </c>
    </row>
    <row r="9921" spans="1:17" x14ac:dyDescent="0.25">
      <c r="A9921" s="2">
        <v>38047</v>
      </c>
      <c r="B9921" s="1" t="s">
        <v>5069</v>
      </c>
      <c r="C9921">
        <v>479</v>
      </c>
      <c r="D9921">
        <v>20644</v>
      </c>
      <c r="E9921">
        <v>4</v>
      </c>
      <c r="F9921">
        <v>3</v>
      </c>
      <c r="G9921">
        <v>2</v>
      </c>
      <c r="H9921" s="2">
        <v>43160</v>
      </c>
      <c r="I9921" t="str">
        <f>VLOOKUP(Sales[[#This Row],[TerritoryKey]], Territories[], 2, FALSE)</f>
        <v>Southwest</v>
      </c>
      <c r="J9921">
        <f>_xlfn.XLOOKUP(Sales[[#This Row],[ProductKey]], Products!$A:$A, Products!$J:$J)</f>
        <v>3.3622999999999998</v>
      </c>
      <c r="K9921">
        <f>_xlfn.XLOOKUP(Sales[[#This Row],[ProductKey]], Products!$A:$A, Products!$K:$K)</f>
        <v>8.99</v>
      </c>
      <c r="L9921" s="1">
        <f>Sales[[#This Row],[ProductPrice]]*Sales[[#This Row],[OrderQuantity]]</f>
        <v>17.98</v>
      </c>
      <c r="M9921" s="1">
        <f>Sales[[#This Row],[OrderQuantity]]</f>
        <v>2</v>
      </c>
      <c r="N9921" s="1">
        <f>1</f>
        <v>1</v>
      </c>
      <c r="O9921" s="1">
        <f>Sales[[#This Row],[TotalSales]]-Sales[[#This Row],[TotalCost]]</f>
        <v>11.255400000000002</v>
      </c>
      <c r="P9921" s="1">
        <f>Sales[[#This Row],[ProductCost]]*Sales[[#This Row],[OrderQuantity]]</f>
        <v>6.7245999999999997</v>
      </c>
      <c r="Q9921" s="1" t="str">
        <f>VLOOKUP(Sales[[#This Row],[ProductKey]], Products!$A$2:$D$1000, 4, FALSE)</f>
        <v>Road Bottle Cage</v>
      </c>
    </row>
    <row r="9922" spans="1:17" x14ac:dyDescent="0.25">
      <c r="A9922" s="2">
        <v>38172</v>
      </c>
      <c r="B9922" s="1" t="s">
        <v>5177</v>
      </c>
      <c r="C9922">
        <v>479</v>
      </c>
      <c r="D9922">
        <v>11356</v>
      </c>
      <c r="E9922">
        <v>9</v>
      </c>
      <c r="F9922">
        <v>3</v>
      </c>
      <c r="G9922">
        <v>2</v>
      </c>
      <c r="H9922" s="2">
        <v>43285</v>
      </c>
      <c r="I9922" t="str">
        <f>VLOOKUP(Sales[[#This Row],[TerritoryKey]], Territories[], 2, FALSE)</f>
        <v>Australia</v>
      </c>
      <c r="J9922">
        <f>_xlfn.XLOOKUP(Sales[[#This Row],[ProductKey]], Products!$A:$A, Products!$J:$J)</f>
        <v>3.3622999999999998</v>
      </c>
      <c r="K9922">
        <f>_xlfn.XLOOKUP(Sales[[#This Row],[ProductKey]], Products!$A:$A, Products!$K:$K)</f>
        <v>8.99</v>
      </c>
      <c r="L9922" s="1">
        <f>Sales[[#This Row],[ProductPrice]]*Sales[[#This Row],[OrderQuantity]]</f>
        <v>17.98</v>
      </c>
      <c r="M9922" s="1">
        <f>Sales[[#This Row],[OrderQuantity]]</f>
        <v>2</v>
      </c>
      <c r="N9922" s="1">
        <f>1</f>
        <v>1</v>
      </c>
      <c r="O9922" s="1">
        <f>Sales[[#This Row],[TotalSales]]-Sales[[#This Row],[TotalCost]]</f>
        <v>11.255400000000002</v>
      </c>
      <c r="P9922" s="1">
        <f>Sales[[#This Row],[ProductCost]]*Sales[[#This Row],[OrderQuantity]]</f>
        <v>6.7245999999999997</v>
      </c>
      <c r="Q9922" s="1" t="str">
        <f>VLOOKUP(Sales[[#This Row],[ProductKey]], Products!$A$2:$D$1000, 4, FALSE)</f>
        <v>Road Bottle Cage</v>
      </c>
    </row>
    <row r="9923" spans="1:17" x14ac:dyDescent="0.25">
      <c r="A9923" s="2">
        <v>38140</v>
      </c>
      <c r="B9923" s="1" t="s">
        <v>5216</v>
      </c>
      <c r="C9923">
        <v>479</v>
      </c>
      <c r="D9923">
        <v>11417</v>
      </c>
      <c r="E9923">
        <v>7</v>
      </c>
      <c r="F9923">
        <v>3</v>
      </c>
      <c r="G9923">
        <v>2</v>
      </c>
      <c r="H9923" s="2">
        <v>43253</v>
      </c>
      <c r="I9923" t="str">
        <f>VLOOKUP(Sales[[#This Row],[TerritoryKey]], Territories[], 2, FALSE)</f>
        <v>France</v>
      </c>
      <c r="J9923">
        <f>_xlfn.XLOOKUP(Sales[[#This Row],[ProductKey]], Products!$A:$A, Products!$J:$J)</f>
        <v>3.3622999999999998</v>
      </c>
      <c r="K9923">
        <f>_xlfn.XLOOKUP(Sales[[#This Row],[ProductKey]], Products!$A:$A, Products!$K:$K)</f>
        <v>8.99</v>
      </c>
      <c r="L9923" s="1">
        <f>Sales[[#This Row],[ProductPrice]]*Sales[[#This Row],[OrderQuantity]]</f>
        <v>17.98</v>
      </c>
      <c r="M9923" s="1">
        <f>Sales[[#This Row],[OrderQuantity]]</f>
        <v>2</v>
      </c>
      <c r="N9923" s="1">
        <f>1</f>
        <v>1</v>
      </c>
      <c r="O9923" s="1">
        <f>Sales[[#This Row],[TotalSales]]-Sales[[#This Row],[TotalCost]]</f>
        <v>11.255400000000002</v>
      </c>
      <c r="P9923" s="1">
        <f>Sales[[#This Row],[ProductCost]]*Sales[[#This Row],[OrderQuantity]]</f>
        <v>6.7245999999999997</v>
      </c>
      <c r="Q9923" s="1" t="str">
        <f>VLOOKUP(Sales[[#This Row],[ProductKey]], Products!$A$2:$D$1000, 4, FALSE)</f>
        <v>Road Bottle Cage</v>
      </c>
    </row>
    <row r="9924" spans="1:17" x14ac:dyDescent="0.25">
      <c r="A9924" s="2">
        <v>38263</v>
      </c>
      <c r="B9924" s="1" t="s">
        <v>5264</v>
      </c>
      <c r="C9924">
        <v>479</v>
      </c>
      <c r="D9924">
        <v>27540</v>
      </c>
      <c r="E9924">
        <v>4</v>
      </c>
      <c r="F9924">
        <v>3</v>
      </c>
      <c r="G9924">
        <v>2</v>
      </c>
      <c r="H9924" s="2">
        <v>43376</v>
      </c>
      <c r="I9924" t="str">
        <f>VLOOKUP(Sales[[#This Row],[TerritoryKey]], Territories[], 2, FALSE)</f>
        <v>Southwest</v>
      </c>
      <c r="J9924">
        <f>_xlfn.XLOOKUP(Sales[[#This Row],[ProductKey]], Products!$A:$A, Products!$J:$J)</f>
        <v>3.3622999999999998</v>
      </c>
      <c r="K9924">
        <f>_xlfn.XLOOKUP(Sales[[#This Row],[ProductKey]], Products!$A:$A, Products!$K:$K)</f>
        <v>8.99</v>
      </c>
      <c r="L9924" s="1">
        <f>Sales[[#This Row],[ProductPrice]]*Sales[[#This Row],[OrderQuantity]]</f>
        <v>17.98</v>
      </c>
      <c r="M9924" s="1">
        <f>Sales[[#This Row],[OrderQuantity]]</f>
        <v>2</v>
      </c>
      <c r="N9924" s="1">
        <f>1</f>
        <v>1</v>
      </c>
      <c r="O9924" s="1">
        <f>Sales[[#This Row],[TotalSales]]-Sales[[#This Row],[TotalCost]]</f>
        <v>11.255400000000002</v>
      </c>
      <c r="P9924" s="1">
        <f>Sales[[#This Row],[ProductCost]]*Sales[[#This Row],[OrderQuantity]]</f>
        <v>6.7245999999999997</v>
      </c>
      <c r="Q9924" s="1" t="str">
        <f>VLOOKUP(Sales[[#This Row],[ProductKey]], Products!$A$2:$D$1000, 4, FALSE)</f>
        <v>Road Bottle Cage</v>
      </c>
    </row>
    <row r="9925" spans="1:17" x14ac:dyDescent="0.25">
      <c r="A9925" s="2">
        <v>38140</v>
      </c>
      <c r="B9925" s="1" t="s">
        <v>5557</v>
      </c>
      <c r="C9925">
        <v>479</v>
      </c>
      <c r="D9925">
        <v>21710</v>
      </c>
      <c r="E9925">
        <v>6</v>
      </c>
      <c r="F9925">
        <v>3</v>
      </c>
      <c r="G9925">
        <v>2</v>
      </c>
      <c r="H9925" s="2">
        <v>43253</v>
      </c>
      <c r="I9925" t="str">
        <f>VLOOKUP(Sales[[#This Row],[TerritoryKey]], Territories[], 2, FALSE)</f>
        <v>Canada</v>
      </c>
      <c r="J9925">
        <f>_xlfn.XLOOKUP(Sales[[#This Row],[ProductKey]], Products!$A:$A, Products!$J:$J)</f>
        <v>3.3622999999999998</v>
      </c>
      <c r="K9925">
        <f>_xlfn.XLOOKUP(Sales[[#This Row],[ProductKey]], Products!$A:$A, Products!$K:$K)</f>
        <v>8.99</v>
      </c>
      <c r="L9925" s="1">
        <f>Sales[[#This Row],[ProductPrice]]*Sales[[#This Row],[OrderQuantity]]</f>
        <v>17.98</v>
      </c>
      <c r="M9925" s="1">
        <f>Sales[[#This Row],[OrderQuantity]]</f>
        <v>2</v>
      </c>
      <c r="N9925" s="1">
        <f>1</f>
        <v>1</v>
      </c>
      <c r="O9925" s="1">
        <f>Sales[[#This Row],[TotalSales]]-Sales[[#This Row],[TotalCost]]</f>
        <v>11.255400000000002</v>
      </c>
      <c r="P9925" s="1">
        <f>Sales[[#This Row],[ProductCost]]*Sales[[#This Row],[OrderQuantity]]</f>
        <v>6.7245999999999997</v>
      </c>
      <c r="Q9925" s="1" t="str">
        <f>VLOOKUP(Sales[[#This Row],[ProductKey]], Products!$A$2:$D$1000, 4, FALSE)</f>
        <v>Road Bottle Cage</v>
      </c>
    </row>
    <row r="9926" spans="1:17" x14ac:dyDescent="0.25">
      <c r="A9926" s="2">
        <v>38201</v>
      </c>
      <c r="B9926" s="1" t="s">
        <v>5603</v>
      </c>
      <c r="C9926">
        <v>479</v>
      </c>
      <c r="D9926">
        <v>13077</v>
      </c>
      <c r="E9926">
        <v>9</v>
      </c>
      <c r="F9926">
        <v>3</v>
      </c>
      <c r="G9926">
        <v>2</v>
      </c>
      <c r="H9926" s="2">
        <v>43314</v>
      </c>
      <c r="I9926" t="str">
        <f>VLOOKUP(Sales[[#This Row],[TerritoryKey]], Territories[], 2, FALSE)</f>
        <v>Australia</v>
      </c>
      <c r="J9926">
        <f>_xlfn.XLOOKUP(Sales[[#This Row],[ProductKey]], Products!$A:$A, Products!$J:$J)</f>
        <v>3.3622999999999998</v>
      </c>
      <c r="K9926">
        <f>_xlfn.XLOOKUP(Sales[[#This Row],[ProductKey]], Products!$A:$A, Products!$K:$K)</f>
        <v>8.99</v>
      </c>
      <c r="L9926" s="1">
        <f>Sales[[#This Row],[ProductPrice]]*Sales[[#This Row],[OrderQuantity]]</f>
        <v>17.98</v>
      </c>
      <c r="M9926" s="1">
        <f>Sales[[#This Row],[OrderQuantity]]</f>
        <v>2</v>
      </c>
      <c r="N9926" s="1">
        <f>1</f>
        <v>1</v>
      </c>
      <c r="O9926" s="1">
        <f>Sales[[#This Row],[TotalSales]]-Sales[[#This Row],[TotalCost]]</f>
        <v>11.255400000000002</v>
      </c>
      <c r="P9926" s="1">
        <f>Sales[[#This Row],[ProductCost]]*Sales[[#This Row],[OrderQuantity]]</f>
        <v>6.7245999999999997</v>
      </c>
      <c r="Q9926" s="1" t="str">
        <f>VLOOKUP(Sales[[#This Row],[ProductKey]], Products!$A$2:$D$1000, 4, FALSE)</f>
        <v>Road Bottle Cage</v>
      </c>
    </row>
    <row r="9927" spans="1:17" x14ac:dyDescent="0.25">
      <c r="A9927" s="2">
        <v>38232</v>
      </c>
      <c r="B9927" s="1" t="s">
        <v>5635</v>
      </c>
      <c r="C9927">
        <v>479</v>
      </c>
      <c r="D9927">
        <v>21590</v>
      </c>
      <c r="E9927">
        <v>1</v>
      </c>
      <c r="F9927">
        <v>3</v>
      </c>
      <c r="G9927">
        <v>2</v>
      </c>
      <c r="H9927" s="2">
        <v>43345</v>
      </c>
      <c r="I9927" t="str">
        <f>VLOOKUP(Sales[[#This Row],[TerritoryKey]], Territories[], 2, FALSE)</f>
        <v>Northwest</v>
      </c>
      <c r="J9927">
        <f>_xlfn.XLOOKUP(Sales[[#This Row],[ProductKey]], Products!$A:$A, Products!$J:$J)</f>
        <v>3.3622999999999998</v>
      </c>
      <c r="K9927">
        <f>_xlfn.XLOOKUP(Sales[[#This Row],[ProductKey]], Products!$A:$A, Products!$K:$K)</f>
        <v>8.99</v>
      </c>
      <c r="L9927" s="1">
        <f>Sales[[#This Row],[ProductPrice]]*Sales[[#This Row],[OrderQuantity]]</f>
        <v>17.98</v>
      </c>
      <c r="M9927" s="1">
        <f>Sales[[#This Row],[OrderQuantity]]</f>
        <v>2</v>
      </c>
      <c r="N9927" s="1">
        <f>1</f>
        <v>1</v>
      </c>
      <c r="O9927" s="1">
        <f>Sales[[#This Row],[TotalSales]]-Sales[[#This Row],[TotalCost]]</f>
        <v>11.255400000000002</v>
      </c>
      <c r="P9927" s="1">
        <f>Sales[[#This Row],[ProductCost]]*Sales[[#This Row],[OrderQuantity]]</f>
        <v>6.7245999999999997</v>
      </c>
      <c r="Q9927" s="1" t="str">
        <f>VLOOKUP(Sales[[#This Row],[ProductKey]], Products!$A$2:$D$1000, 4, FALSE)</f>
        <v>Road Bottle Cage</v>
      </c>
    </row>
    <row r="9928" spans="1:17" x14ac:dyDescent="0.25">
      <c r="A9928" s="2">
        <v>38170</v>
      </c>
      <c r="B9928" s="1" t="s">
        <v>5763</v>
      </c>
      <c r="C9928">
        <v>479</v>
      </c>
      <c r="D9928">
        <v>11031</v>
      </c>
      <c r="E9928">
        <v>9</v>
      </c>
      <c r="F9928">
        <v>3</v>
      </c>
      <c r="G9928">
        <v>2</v>
      </c>
      <c r="H9928" s="2">
        <v>43283</v>
      </c>
      <c r="I9928" t="str">
        <f>VLOOKUP(Sales[[#This Row],[TerritoryKey]], Territories[], 2, FALSE)</f>
        <v>Australia</v>
      </c>
      <c r="J9928">
        <f>_xlfn.XLOOKUP(Sales[[#This Row],[ProductKey]], Products!$A:$A, Products!$J:$J)</f>
        <v>3.3622999999999998</v>
      </c>
      <c r="K9928">
        <f>_xlfn.XLOOKUP(Sales[[#This Row],[ProductKey]], Products!$A:$A, Products!$K:$K)</f>
        <v>8.99</v>
      </c>
      <c r="L9928" s="1">
        <f>Sales[[#This Row],[ProductPrice]]*Sales[[#This Row],[OrderQuantity]]</f>
        <v>17.98</v>
      </c>
      <c r="M9928" s="1">
        <f>Sales[[#This Row],[OrderQuantity]]</f>
        <v>2</v>
      </c>
      <c r="N9928" s="1">
        <f>1</f>
        <v>1</v>
      </c>
      <c r="O9928" s="1">
        <f>Sales[[#This Row],[TotalSales]]-Sales[[#This Row],[TotalCost]]</f>
        <v>11.255400000000002</v>
      </c>
      <c r="P9928" s="1">
        <f>Sales[[#This Row],[ProductCost]]*Sales[[#This Row],[OrderQuantity]]</f>
        <v>6.7245999999999997</v>
      </c>
      <c r="Q9928" s="1" t="str">
        <f>VLOOKUP(Sales[[#This Row],[ProductKey]], Products!$A$2:$D$1000, 4, FALSE)</f>
        <v>Road Bottle Cage</v>
      </c>
    </row>
    <row r="9929" spans="1:17" x14ac:dyDescent="0.25">
      <c r="A9929" s="2">
        <v>38020</v>
      </c>
      <c r="B9929" s="1" t="s">
        <v>5863</v>
      </c>
      <c r="C9929">
        <v>479</v>
      </c>
      <c r="D9929">
        <v>17203</v>
      </c>
      <c r="E9929">
        <v>10</v>
      </c>
      <c r="F9929">
        <v>3</v>
      </c>
      <c r="G9929">
        <v>2</v>
      </c>
      <c r="H9929" s="2">
        <v>43134</v>
      </c>
      <c r="I9929" t="str">
        <f>VLOOKUP(Sales[[#This Row],[TerritoryKey]], Territories[], 2, FALSE)</f>
        <v>United Kingdom</v>
      </c>
      <c r="J9929">
        <f>_xlfn.XLOOKUP(Sales[[#This Row],[ProductKey]], Products!$A:$A, Products!$J:$J)</f>
        <v>3.3622999999999998</v>
      </c>
      <c r="K9929">
        <f>_xlfn.XLOOKUP(Sales[[#This Row],[ProductKey]], Products!$A:$A, Products!$K:$K)</f>
        <v>8.99</v>
      </c>
      <c r="L9929" s="1">
        <f>Sales[[#This Row],[ProductPrice]]*Sales[[#This Row],[OrderQuantity]]</f>
        <v>17.98</v>
      </c>
      <c r="M9929" s="1">
        <f>Sales[[#This Row],[OrderQuantity]]</f>
        <v>2</v>
      </c>
      <c r="N9929" s="1">
        <f>1</f>
        <v>1</v>
      </c>
      <c r="O9929" s="1">
        <f>Sales[[#This Row],[TotalSales]]-Sales[[#This Row],[TotalCost]]</f>
        <v>11.255400000000002</v>
      </c>
      <c r="P9929" s="1">
        <f>Sales[[#This Row],[ProductCost]]*Sales[[#This Row],[OrderQuantity]]</f>
        <v>6.7245999999999997</v>
      </c>
      <c r="Q9929" s="1" t="str">
        <f>VLOOKUP(Sales[[#This Row],[ProductKey]], Products!$A$2:$D$1000, 4, FALSE)</f>
        <v>Road Bottle Cage</v>
      </c>
    </row>
    <row r="9930" spans="1:17" x14ac:dyDescent="0.25">
      <c r="A9930" s="2">
        <v>38234</v>
      </c>
      <c r="B9930" s="1" t="s">
        <v>5925</v>
      </c>
      <c r="C9930">
        <v>479</v>
      </c>
      <c r="D9930">
        <v>23853</v>
      </c>
      <c r="E9930">
        <v>1</v>
      </c>
      <c r="F9930">
        <v>3</v>
      </c>
      <c r="G9930">
        <v>2</v>
      </c>
      <c r="H9930" s="2">
        <v>43347</v>
      </c>
      <c r="I9930" t="str">
        <f>VLOOKUP(Sales[[#This Row],[TerritoryKey]], Territories[], 2, FALSE)</f>
        <v>Northwest</v>
      </c>
      <c r="J9930">
        <f>_xlfn.XLOOKUP(Sales[[#This Row],[ProductKey]], Products!$A:$A, Products!$J:$J)</f>
        <v>3.3622999999999998</v>
      </c>
      <c r="K9930">
        <f>_xlfn.XLOOKUP(Sales[[#This Row],[ProductKey]], Products!$A:$A, Products!$K:$K)</f>
        <v>8.99</v>
      </c>
      <c r="L9930" s="1">
        <f>Sales[[#This Row],[ProductPrice]]*Sales[[#This Row],[OrderQuantity]]</f>
        <v>17.98</v>
      </c>
      <c r="M9930" s="1">
        <f>Sales[[#This Row],[OrderQuantity]]</f>
        <v>2</v>
      </c>
      <c r="N9930" s="1">
        <f>1</f>
        <v>1</v>
      </c>
      <c r="O9930" s="1">
        <f>Sales[[#This Row],[TotalSales]]-Sales[[#This Row],[TotalCost]]</f>
        <v>11.255400000000002</v>
      </c>
      <c r="P9930" s="1">
        <f>Sales[[#This Row],[ProductCost]]*Sales[[#This Row],[OrderQuantity]]</f>
        <v>6.7245999999999997</v>
      </c>
      <c r="Q9930" s="1" t="str">
        <f>VLOOKUP(Sales[[#This Row],[ProductKey]], Products!$A$2:$D$1000, 4, FALSE)</f>
        <v>Road Bottle Cage</v>
      </c>
    </row>
    <row r="9931" spans="1:17" x14ac:dyDescent="0.25">
      <c r="A9931" s="2">
        <v>38265</v>
      </c>
      <c r="B9931" s="1" t="s">
        <v>6143</v>
      </c>
      <c r="C9931">
        <v>479</v>
      </c>
      <c r="D9931">
        <v>13619</v>
      </c>
      <c r="E9931">
        <v>9</v>
      </c>
      <c r="F9931">
        <v>3</v>
      </c>
      <c r="G9931">
        <v>2</v>
      </c>
      <c r="H9931" s="2">
        <v>43378</v>
      </c>
      <c r="I9931" t="str">
        <f>VLOOKUP(Sales[[#This Row],[TerritoryKey]], Territories[], 2, FALSE)</f>
        <v>Australia</v>
      </c>
      <c r="J9931">
        <f>_xlfn.XLOOKUP(Sales[[#This Row],[ProductKey]], Products!$A:$A, Products!$J:$J)</f>
        <v>3.3622999999999998</v>
      </c>
      <c r="K9931">
        <f>_xlfn.XLOOKUP(Sales[[#This Row],[ProductKey]], Products!$A:$A, Products!$K:$K)</f>
        <v>8.99</v>
      </c>
      <c r="L9931" s="1">
        <f>Sales[[#This Row],[ProductPrice]]*Sales[[#This Row],[OrderQuantity]]</f>
        <v>17.98</v>
      </c>
      <c r="M9931" s="1">
        <f>Sales[[#This Row],[OrderQuantity]]</f>
        <v>2</v>
      </c>
      <c r="N9931" s="1">
        <f>1</f>
        <v>1</v>
      </c>
      <c r="O9931" s="1">
        <f>Sales[[#This Row],[TotalSales]]-Sales[[#This Row],[TotalCost]]</f>
        <v>11.255400000000002</v>
      </c>
      <c r="P9931" s="1">
        <f>Sales[[#This Row],[ProductCost]]*Sales[[#This Row],[OrderQuantity]]</f>
        <v>6.7245999999999997</v>
      </c>
      <c r="Q9931" s="1" t="str">
        <f>VLOOKUP(Sales[[#This Row],[ProductKey]], Products!$A$2:$D$1000, 4, FALSE)</f>
        <v>Road Bottle Cage</v>
      </c>
    </row>
    <row r="9932" spans="1:17" x14ac:dyDescent="0.25">
      <c r="A9932" s="2">
        <v>38201</v>
      </c>
      <c r="B9932" s="1" t="s">
        <v>6302</v>
      </c>
      <c r="C9932">
        <v>479</v>
      </c>
      <c r="D9932">
        <v>18608</v>
      </c>
      <c r="E9932">
        <v>4</v>
      </c>
      <c r="F9932">
        <v>3</v>
      </c>
      <c r="G9932">
        <v>2</v>
      </c>
      <c r="H9932" s="2">
        <v>43314</v>
      </c>
      <c r="I9932" t="str">
        <f>VLOOKUP(Sales[[#This Row],[TerritoryKey]], Territories[], 2, FALSE)</f>
        <v>Southwest</v>
      </c>
      <c r="J9932">
        <f>_xlfn.XLOOKUP(Sales[[#This Row],[ProductKey]], Products!$A:$A, Products!$J:$J)</f>
        <v>3.3622999999999998</v>
      </c>
      <c r="K9932">
        <f>_xlfn.XLOOKUP(Sales[[#This Row],[ProductKey]], Products!$A:$A, Products!$K:$K)</f>
        <v>8.99</v>
      </c>
      <c r="L9932" s="1">
        <f>Sales[[#This Row],[ProductPrice]]*Sales[[#This Row],[OrderQuantity]]</f>
        <v>17.98</v>
      </c>
      <c r="M9932" s="1">
        <f>Sales[[#This Row],[OrderQuantity]]</f>
        <v>2</v>
      </c>
      <c r="N9932" s="1">
        <f>1</f>
        <v>1</v>
      </c>
      <c r="O9932" s="1">
        <f>Sales[[#This Row],[TotalSales]]-Sales[[#This Row],[TotalCost]]</f>
        <v>11.255400000000002</v>
      </c>
      <c r="P9932" s="1">
        <f>Sales[[#This Row],[ProductCost]]*Sales[[#This Row],[OrderQuantity]]</f>
        <v>6.7245999999999997</v>
      </c>
      <c r="Q9932" s="1" t="str">
        <f>VLOOKUP(Sales[[#This Row],[ProductKey]], Products!$A$2:$D$1000, 4, FALSE)</f>
        <v>Road Bottle Cage</v>
      </c>
    </row>
    <row r="9933" spans="1:17" x14ac:dyDescent="0.25">
      <c r="A9933" s="2">
        <v>38142</v>
      </c>
      <c r="B9933" s="1" t="s">
        <v>6308</v>
      </c>
      <c r="C9933">
        <v>479</v>
      </c>
      <c r="D9933">
        <v>25309</v>
      </c>
      <c r="E9933">
        <v>8</v>
      </c>
      <c r="F9933">
        <v>3</v>
      </c>
      <c r="G9933">
        <v>2</v>
      </c>
      <c r="H9933" s="2">
        <v>43255</v>
      </c>
      <c r="I9933" t="str">
        <f>VLOOKUP(Sales[[#This Row],[TerritoryKey]], Territories[], 2, FALSE)</f>
        <v>Germany</v>
      </c>
      <c r="J9933">
        <f>_xlfn.XLOOKUP(Sales[[#This Row],[ProductKey]], Products!$A:$A, Products!$J:$J)</f>
        <v>3.3622999999999998</v>
      </c>
      <c r="K9933">
        <f>_xlfn.XLOOKUP(Sales[[#This Row],[ProductKey]], Products!$A:$A, Products!$K:$K)</f>
        <v>8.99</v>
      </c>
      <c r="L9933" s="1">
        <f>Sales[[#This Row],[ProductPrice]]*Sales[[#This Row],[OrderQuantity]]</f>
        <v>17.98</v>
      </c>
      <c r="M9933" s="1">
        <f>Sales[[#This Row],[OrderQuantity]]</f>
        <v>2</v>
      </c>
      <c r="N9933" s="1">
        <f>1</f>
        <v>1</v>
      </c>
      <c r="O9933" s="1">
        <f>Sales[[#This Row],[TotalSales]]-Sales[[#This Row],[TotalCost]]</f>
        <v>11.255400000000002</v>
      </c>
      <c r="P9933" s="1">
        <f>Sales[[#This Row],[ProductCost]]*Sales[[#This Row],[OrderQuantity]]</f>
        <v>6.7245999999999997</v>
      </c>
      <c r="Q9933" s="1" t="str">
        <f>VLOOKUP(Sales[[#This Row],[ProductKey]], Products!$A$2:$D$1000, 4, FALSE)</f>
        <v>Road Bottle Cage</v>
      </c>
    </row>
    <row r="9934" spans="1:17" x14ac:dyDescent="0.25">
      <c r="A9934" s="2">
        <v>38295</v>
      </c>
      <c r="B9934" s="1" t="s">
        <v>6380</v>
      </c>
      <c r="C9934">
        <v>479</v>
      </c>
      <c r="D9934">
        <v>25714</v>
      </c>
      <c r="E9934">
        <v>9</v>
      </c>
      <c r="F9934">
        <v>3</v>
      </c>
      <c r="G9934">
        <v>2</v>
      </c>
      <c r="H9934" s="2">
        <v>43408</v>
      </c>
      <c r="I9934" t="str">
        <f>VLOOKUP(Sales[[#This Row],[TerritoryKey]], Territories[], 2, FALSE)</f>
        <v>Australia</v>
      </c>
      <c r="J9934">
        <f>_xlfn.XLOOKUP(Sales[[#This Row],[ProductKey]], Products!$A:$A, Products!$J:$J)</f>
        <v>3.3622999999999998</v>
      </c>
      <c r="K9934">
        <f>_xlfn.XLOOKUP(Sales[[#This Row],[ProductKey]], Products!$A:$A, Products!$K:$K)</f>
        <v>8.99</v>
      </c>
      <c r="L9934" s="1">
        <f>Sales[[#This Row],[ProductPrice]]*Sales[[#This Row],[OrderQuantity]]</f>
        <v>17.98</v>
      </c>
      <c r="M9934" s="1">
        <f>Sales[[#This Row],[OrderQuantity]]</f>
        <v>2</v>
      </c>
      <c r="N9934" s="1">
        <f>1</f>
        <v>1</v>
      </c>
      <c r="O9934" s="1">
        <f>Sales[[#This Row],[TotalSales]]-Sales[[#This Row],[TotalCost]]</f>
        <v>11.255400000000002</v>
      </c>
      <c r="P9934" s="1">
        <f>Sales[[#This Row],[ProductCost]]*Sales[[#This Row],[OrderQuantity]]</f>
        <v>6.7245999999999997</v>
      </c>
      <c r="Q9934" s="1" t="str">
        <f>VLOOKUP(Sales[[#This Row],[ProductKey]], Products!$A$2:$D$1000, 4, FALSE)</f>
        <v>Road Bottle Cage</v>
      </c>
    </row>
    <row r="9935" spans="1:17" x14ac:dyDescent="0.25">
      <c r="A9935" s="2">
        <v>37991</v>
      </c>
      <c r="B9935" s="1" t="s">
        <v>6464</v>
      </c>
      <c r="C9935">
        <v>479</v>
      </c>
      <c r="D9935">
        <v>27161</v>
      </c>
      <c r="E9935">
        <v>8</v>
      </c>
      <c r="F9935">
        <v>3</v>
      </c>
      <c r="G9935">
        <v>2</v>
      </c>
      <c r="H9935" s="2">
        <v>43105</v>
      </c>
      <c r="I9935" t="str">
        <f>VLOOKUP(Sales[[#This Row],[TerritoryKey]], Territories[], 2, FALSE)</f>
        <v>Germany</v>
      </c>
      <c r="J9935">
        <f>_xlfn.XLOOKUP(Sales[[#This Row],[ProductKey]], Products!$A:$A, Products!$J:$J)</f>
        <v>3.3622999999999998</v>
      </c>
      <c r="K9935">
        <f>_xlfn.XLOOKUP(Sales[[#This Row],[ProductKey]], Products!$A:$A, Products!$K:$K)</f>
        <v>8.99</v>
      </c>
      <c r="L9935" s="1">
        <f>Sales[[#This Row],[ProductPrice]]*Sales[[#This Row],[OrderQuantity]]</f>
        <v>17.98</v>
      </c>
      <c r="M9935" s="1">
        <f>Sales[[#This Row],[OrderQuantity]]</f>
        <v>2</v>
      </c>
      <c r="N9935" s="1">
        <f>1</f>
        <v>1</v>
      </c>
      <c r="O9935" s="1">
        <f>Sales[[#This Row],[TotalSales]]-Sales[[#This Row],[TotalCost]]</f>
        <v>11.255400000000002</v>
      </c>
      <c r="P9935" s="1">
        <f>Sales[[#This Row],[ProductCost]]*Sales[[#This Row],[OrderQuantity]]</f>
        <v>6.7245999999999997</v>
      </c>
      <c r="Q9935" s="1" t="str">
        <f>VLOOKUP(Sales[[#This Row],[ProductKey]], Products!$A$2:$D$1000, 4, FALSE)</f>
        <v>Road Bottle Cage</v>
      </c>
    </row>
    <row r="9936" spans="1:17" x14ac:dyDescent="0.25">
      <c r="A9936" s="2">
        <v>37989</v>
      </c>
      <c r="B9936" s="1" t="s">
        <v>6544</v>
      </c>
      <c r="C9936">
        <v>479</v>
      </c>
      <c r="D9936">
        <v>27472</v>
      </c>
      <c r="E9936">
        <v>9</v>
      </c>
      <c r="F9936">
        <v>3</v>
      </c>
      <c r="G9936">
        <v>2</v>
      </c>
      <c r="H9936" s="2">
        <v>43103</v>
      </c>
      <c r="I9936" t="str">
        <f>VLOOKUP(Sales[[#This Row],[TerritoryKey]], Territories[], 2, FALSE)</f>
        <v>Australia</v>
      </c>
      <c r="J9936">
        <f>_xlfn.XLOOKUP(Sales[[#This Row],[ProductKey]], Products!$A:$A, Products!$J:$J)</f>
        <v>3.3622999999999998</v>
      </c>
      <c r="K9936">
        <f>_xlfn.XLOOKUP(Sales[[#This Row],[ProductKey]], Products!$A:$A, Products!$K:$K)</f>
        <v>8.99</v>
      </c>
      <c r="L9936" s="1">
        <f>Sales[[#This Row],[ProductPrice]]*Sales[[#This Row],[OrderQuantity]]</f>
        <v>17.98</v>
      </c>
      <c r="M9936" s="1">
        <f>Sales[[#This Row],[OrderQuantity]]</f>
        <v>2</v>
      </c>
      <c r="N9936" s="1">
        <f>1</f>
        <v>1</v>
      </c>
      <c r="O9936" s="1">
        <f>Sales[[#This Row],[TotalSales]]-Sales[[#This Row],[TotalCost]]</f>
        <v>11.255400000000002</v>
      </c>
      <c r="P9936" s="1">
        <f>Sales[[#This Row],[ProductCost]]*Sales[[#This Row],[OrderQuantity]]</f>
        <v>6.7245999999999997</v>
      </c>
      <c r="Q9936" s="1" t="str">
        <f>VLOOKUP(Sales[[#This Row],[ProductKey]], Products!$A$2:$D$1000, 4, FALSE)</f>
        <v>Road Bottle Cage</v>
      </c>
    </row>
    <row r="9937" spans="1:17" x14ac:dyDescent="0.25">
      <c r="A9937" s="2">
        <v>38141</v>
      </c>
      <c r="B9937" s="1" t="s">
        <v>6570</v>
      </c>
      <c r="C9937">
        <v>479</v>
      </c>
      <c r="D9937">
        <v>22248</v>
      </c>
      <c r="E9937">
        <v>4</v>
      </c>
      <c r="F9937">
        <v>3</v>
      </c>
      <c r="G9937">
        <v>2</v>
      </c>
      <c r="H9937" s="2">
        <v>43254</v>
      </c>
      <c r="I9937" t="str">
        <f>VLOOKUP(Sales[[#This Row],[TerritoryKey]], Territories[], 2, FALSE)</f>
        <v>Southwest</v>
      </c>
      <c r="J9937">
        <f>_xlfn.XLOOKUP(Sales[[#This Row],[ProductKey]], Products!$A:$A, Products!$J:$J)</f>
        <v>3.3622999999999998</v>
      </c>
      <c r="K9937">
        <f>_xlfn.XLOOKUP(Sales[[#This Row],[ProductKey]], Products!$A:$A, Products!$K:$K)</f>
        <v>8.99</v>
      </c>
      <c r="L9937" s="1">
        <f>Sales[[#This Row],[ProductPrice]]*Sales[[#This Row],[OrderQuantity]]</f>
        <v>17.98</v>
      </c>
      <c r="M9937" s="1">
        <f>Sales[[#This Row],[OrderQuantity]]</f>
        <v>2</v>
      </c>
      <c r="N9937" s="1">
        <f>1</f>
        <v>1</v>
      </c>
      <c r="O9937" s="1">
        <f>Sales[[#This Row],[TotalSales]]-Sales[[#This Row],[TotalCost]]</f>
        <v>11.255400000000002</v>
      </c>
      <c r="P9937" s="1">
        <f>Sales[[#This Row],[ProductCost]]*Sales[[#This Row],[OrderQuantity]]</f>
        <v>6.7245999999999997</v>
      </c>
      <c r="Q9937" s="1" t="str">
        <f>VLOOKUP(Sales[[#This Row],[ProductKey]], Products!$A$2:$D$1000, 4, FALSE)</f>
        <v>Road Bottle Cage</v>
      </c>
    </row>
    <row r="9938" spans="1:17" x14ac:dyDescent="0.25">
      <c r="A9938" s="2">
        <v>38294</v>
      </c>
      <c r="B9938" s="1" t="s">
        <v>6757</v>
      </c>
      <c r="C9938">
        <v>479</v>
      </c>
      <c r="D9938">
        <v>15916</v>
      </c>
      <c r="E9938">
        <v>6</v>
      </c>
      <c r="F9938">
        <v>3</v>
      </c>
      <c r="G9938">
        <v>2</v>
      </c>
      <c r="H9938" s="2">
        <v>43407</v>
      </c>
      <c r="I9938" t="str">
        <f>VLOOKUP(Sales[[#This Row],[TerritoryKey]], Territories[], 2, FALSE)</f>
        <v>Canada</v>
      </c>
      <c r="J9938">
        <f>_xlfn.XLOOKUP(Sales[[#This Row],[ProductKey]], Products!$A:$A, Products!$J:$J)</f>
        <v>3.3622999999999998</v>
      </c>
      <c r="K9938">
        <f>_xlfn.XLOOKUP(Sales[[#This Row],[ProductKey]], Products!$A:$A, Products!$K:$K)</f>
        <v>8.99</v>
      </c>
      <c r="L9938" s="1">
        <f>Sales[[#This Row],[ProductPrice]]*Sales[[#This Row],[OrderQuantity]]</f>
        <v>17.98</v>
      </c>
      <c r="M9938" s="1">
        <f>Sales[[#This Row],[OrderQuantity]]</f>
        <v>2</v>
      </c>
      <c r="N9938" s="1">
        <f>1</f>
        <v>1</v>
      </c>
      <c r="O9938" s="1">
        <f>Sales[[#This Row],[TotalSales]]-Sales[[#This Row],[TotalCost]]</f>
        <v>11.255400000000002</v>
      </c>
      <c r="P9938" s="1">
        <f>Sales[[#This Row],[ProductCost]]*Sales[[#This Row],[OrderQuantity]]</f>
        <v>6.7245999999999997</v>
      </c>
      <c r="Q9938" s="1" t="str">
        <f>VLOOKUP(Sales[[#This Row],[ProductKey]], Products!$A$2:$D$1000, 4, FALSE)</f>
        <v>Road Bottle Cage</v>
      </c>
    </row>
    <row r="9939" spans="1:17" x14ac:dyDescent="0.25">
      <c r="A9939" s="2">
        <v>38050</v>
      </c>
      <c r="B9939" s="1" t="s">
        <v>6867</v>
      </c>
      <c r="C9939">
        <v>479</v>
      </c>
      <c r="D9939">
        <v>23878</v>
      </c>
      <c r="E9939">
        <v>4</v>
      </c>
      <c r="F9939">
        <v>3</v>
      </c>
      <c r="G9939">
        <v>2</v>
      </c>
      <c r="H9939" s="2">
        <v>43163</v>
      </c>
      <c r="I9939" t="str">
        <f>VLOOKUP(Sales[[#This Row],[TerritoryKey]], Territories[], 2, FALSE)</f>
        <v>Southwest</v>
      </c>
      <c r="J9939">
        <f>_xlfn.XLOOKUP(Sales[[#This Row],[ProductKey]], Products!$A:$A, Products!$J:$J)</f>
        <v>3.3622999999999998</v>
      </c>
      <c r="K9939">
        <f>_xlfn.XLOOKUP(Sales[[#This Row],[ProductKey]], Products!$A:$A, Products!$K:$K)</f>
        <v>8.99</v>
      </c>
      <c r="L9939" s="1">
        <f>Sales[[#This Row],[ProductPrice]]*Sales[[#This Row],[OrderQuantity]]</f>
        <v>17.98</v>
      </c>
      <c r="M9939" s="1">
        <f>Sales[[#This Row],[OrderQuantity]]</f>
        <v>2</v>
      </c>
      <c r="N9939" s="1">
        <f>1</f>
        <v>1</v>
      </c>
      <c r="O9939" s="1">
        <f>Sales[[#This Row],[TotalSales]]-Sales[[#This Row],[TotalCost]]</f>
        <v>11.255400000000002</v>
      </c>
      <c r="P9939" s="1">
        <f>Sales[[#This Row],[ProductCost]]*Sales[[#This Row],[OrderQuantity]]</f>
        <v>6.7245999999999997</v>
      </c>
      <c r="Q9939" s="1" t="str">
        <f>VLOOKUP(Sales[[#This Row],[ProductKey]], Products!$A$2:$D$1000, 4, FALSE)</f>
        <v>Road Bottle Cage</v>
      </c>
    </row>
    <row r="9940" spans="1:17" x14ac:dyDescent="0.25">
      <c r="A9940" s="2">
        <v>37989</v>
      </c>
      <c r="B9940" s="1" t="s">
        <v>6928</v>
      </c>
      <c r="C9940">
        <v>479</v>
      </c>
      <c r="D9940">
        <v>27390</v>
      </c>
      <c r="E9940">
        <v>1</v>
      </c>
      <c r="F9940">
        <v>3</v>
      </c>
      <c r="G9940">
        <v>2</v>
      </c>
      <c r="H9940" s="2">
        <v>43103</v>
      </c>
      <c r="I9940" t="str">
        <f>VLOOKUP(Sales[[#This Row],[TerritoryKey]], Territories[], 2, FALSE)</f>
        <v>Northwest</v>
      </c>
      <c r="J9940">
        <f>_xlfn.XLOOKUP(Sales[[#This Row],[ProductKey]], Products!$A:$A, Products!$J:$J)</f>
        <v>3.3622999999999998</v>
      </c>
      <c r="K9940">
        <f>_xlfn.XLOOKUP(Sales[[#This Row],[ProductKey]], Products!$A:$A, Products!$K:$K)</f>
        <v>8.99</v>
      </c>
      <c r="L9940" s="1">
        <f>Sales[[#This Row],[ProductPrice]]*Sales[[#This Row],[OrderQuantity]]</f>
        <v>17.98</v>
      </c>
      <c r="M9940" s="1">
        <f>Sales[[#This Row],[OrderQuantity]]</f>
        <v>2</v>
      </c>
      <c r="N9940" s="1">
        <f>1</f>
        <v>1</v>
      </c>
      <c r="O9940" s="1">
        <f>Sales[[#This Row],[TotalSales]]-Sales[[#This Row],[TotalCost]]</f>
        <v>11.255400000000002</v>
      </c>
      <c r="P9940" s="1">
        <f>Sales[[#This Row],[ProductCost]]*Sales[[#This Row],[OrderQuantity]]</f>
        <v>6.7245999999999997</v>
      </c>
      <c r="Q9940" s="1" t="str">
        <f>VLOOKUP(Sales[[#This Row],[ProductKey]], Products!$A$2:$D$1000, 4, FALSE)</f>
        <v>Road Bottle Cage</v>
      </c>
    </row>
    <row r="9941" spans="1:17" x14ac:dyDescent="0.25">
      <c r="A9941" s="2">
        <v>38050</v>
      </c>
      <c r="B9941" s="1" t="s">
        <v>6966</v>
      </c>
      <c r="C9941">
        <v>479</v>
      </c>
      <c r="D9941">
        <v>16820</v>
      </c>
      <c r="E9941">
        <v>6</v>
      </c>
      <c r="F9941">
        <v>3</v>
      </c>
      <c r="G9941">
        <v>2</v>
      </c>
      <c r="H9941" s="2">
        <v>43163</v>
      </c>
      <c r="I9941" t="str">
        <f>VLOOKUP(Sales[[#This Row],[TerritoryKey]], Territories[], 2, FALSE)</f>
        <v>Canada</v>
      </c>
      <c r="J9941">
        <f>_xlfn.XLOOKUP(Sales[[#This Row],[ProductKey]], Products!$A:$A, Products!$J:$J)</f>
        <v>3.3622999999999998</v>
      </c>
      <c r="K9941">
        <f>_xlfn.XLOOKUP(Sales[[#This Row],[ProductKey]], Products!$A:$A, Products!$K:$K)</f>
        <v>8.99</v>
      </c>
      <c r="L9941" s="1">
        <f>Sales[[#This Row],[ProductPrice]]*Sales[[#This Row],[OrderQuantity]]</f>
        <v>17.98</v>
      </c>
      <c r="M9941" s="1">
        <f>Sales[[#This Row],[OrderQuantity]]</f>
        <v>2</v>
      </c>
      <c r="N9941" s="1">
        <f>1</f>
        <v>1</v>
      </c>
      <c r="O9941" s="1">
        <f>Sales[[#This Row],[TotalSales]]-Sales[[#This Row],[TotalCost]]</f>
        <v>11.255400000000002</v>
      </c>
      <c r="P9941" s="1">
        <f>Sales[[#This Row],[ProductCost]]*Sales[[#This Row],[OrderQuantity]]</f>
        <v>6.7245999999999997</v>
      </c>
      <c r="Q9941" s="1" t="str">
        <f>VLOOKUP(Sales[[#This Row],[ProductKey]], Products!$A$2:$D$1000, 4, FALSE)</f>
        <v>Road Bottle Cage</v>
      </c>
    </row>
    <row r="9942" spans="1:17" x14ac:dyDescent="0.25">
      <c r="A9942" s="2">
        <v>38112</v>
      </c>
      <c r="B9942" s="1" t="s">
        <v>7236</v>
      </c>
      <c r="C9942">
        <v>479</v>
      </c>
      <c r="D9942">
        <v>26281</v>
      </c>
      <c r="E9942">
        <v>4</v>
      </c>
      <c r="F9942">
        <v>3</v>
      </c>
      <c r="G9942">
        <v>2</v>
      </c>
      <c r="H9942" s="2">
        <v>43225</v>
      </c>
      <c r="I9942" t="str">
        <f>VLOOKUP(Sales[[#This Row],[TerritoryKey]], Territories[], 2, FALSE)</f>
        <v>Southwest</v>
      </c>
      <c r="J9942">
        <f>_xlfn.XLOOKUP(Sales[[#This Row],[ProductKey]], Products!$A:$A, Products!$J:$J)</f>
        <v>3.3622999999999998</v>
      </c>
      <c r="K9942">
        <f>_xlfn.XLOOKUP(Sales[[#This Row],[ProductKey]], Products!$A:$A, Products!$K:$K)</f>
        <v>8.99</v>
      </c>
      <c r="L9942" s="1">
        <f>Sales[[#This Row],[ProductPrice]]*Sales[[#This Row],[OrderQuantity]]</f>
        <v>17.98</v>
      </c>
      <c r="M9942" s="1">
        <f>Sales[[#This Row],[OrderQuantity]]</f>
        <v>2</v>
      </c>
      <c r="N9942" s="1">
        <f>1</f>
        <v>1</v>
      </c>
      <c r="O9942" s="1">
        <f>Sales[[#This Row],[TotalSales]]-Sales[[#This Row],[TotalCost]]</f>
        <v>11.255400000000002</v>
      </c>
      <c r="P9942" s="1">
        <f>Sales[[#This Row],[ProductCost]]*Sales[[#This Row],[OrderQuantity]]</f>
        <v>6.7245999999999997</v>
      </c>
      <c r="Q9942" s="1" t="str">
        <f>VLOOKUP(Sales[[#This Row],[ProductKey]], Products!$A$2:$D$1000, 4, FALSE)</f>
        <v>Road Bottle Cage</v>
      </c>
    </row>
    <row r="9943" spans="1:17" x14ac:dyDescent="0.25">
      <c r="A9943" s="2">
        <v>38141</v>
      </c>
      <c r="B9943" s="1" t="s">
        <v>7245</v>
      </c>
      <c r="C9943">
        <v>479</v>
      </c>
      <c r="D9943">
        <v>24400</v>
      </c>
      <c r="E9943">
        <v>1</v>
      </c>
      <c r="F9943">
        <v>3</v>
      </c>
      <c r="G9943">
        <v>2</v>
      </c>
      <c r="H9943" s="2">
        <v>43254</v>
      </c>
      <c r="I9943" t="str">
        <f>VLOOKUP(Sales[[#This Row],[TerritoryKey]], Territories[], 2, FALSE)</f>
        <v>Northwest</v>
      </c>
      <c r="J9943">
        <f>_xlfn.XLOOKUP(Sales[[#This Row],[ProductKey]], Products!$A:$A, Products!$J:$J)</f>
        <v>3.3622999999999998</v>
      </c>
      <c r="K9943">
        <f>_xlfn.XLOOKUP(Sales[[#This Row],[ProductKey]], Products!$A:$A, Products!$K:$K)</f>
        <v>8.99</v>
      </c>
      <c r="L9943" s="1">
        <f>Sales[[#This Row],[ProductPrice]]*Sales[[#This Row],[OrderQuantity]]</f>
        <v>17.98</v>
      </c>
      <c r="M9943" s="1">
        <f>Sales[[#This Row],[OrderQuantity]]</f>
        <v>2</v>
      </c>
      <c r="N9943" s="1">
        <f>1</f>
        <v>1</v>
      </c>
      <c r="O9943" s="1">
        <f>Sales[[#This Row],[TotalSales]]-Sales[[#This Row],[TotalCost]]</f>
        <v>11.255400000000002</v>
      </c>
      <c r="P9943" s="1">
        <f>Sales[[#This Row],[ProductCost]]*Sales[[#This Row],[OrderQuantity]]</f>
        <v>6.7245999999999997</v>
      </c>
      <c r="Q9943" s="1" t="str">
        <f>VLOOKUP(Sales[[#This Row],[ProductKey]], Products!$A$2:$D$1000, 4, FALSE)</f>
        <v>Road Bottle Cage</v>
      </c>
    </row>
    <row r="9944" spans="1:17" x14ac:dyDescent="0.25">
      <c r="A9944" s="2">
        <v>38052</v>
      </c>
      <c r="B9944" s="1" t="s">
        <v>7283</v>
      </c>
      <c r="C9944">
        <v>479</v>
      </c>
      <c r="D9944">
        <v>13645</v>
      </c>
      <c r="E9944">
        <v>9</v>
      </c>
      <c r="F9944">
        <v>3</v>
      </c>
      <c r="G9944">
        <v>2</v>
      </c>
      <c r="H9944" s="2">
        <v>43165</v>
      </c>
      <c r="I9944" t="str">
        <f>VLOOKUP(Sales[[#This Row],[TerritoryKey]], Territories[], 2, FALSE)</f>
        <v>Australia</v>
      </c>
      <c r="J9944">
        <f>_xlfn.XLOOKUP(Sales[[#This Row],[ProductKey]], Products!$A:$A, Products!$J:$J)</f>
        <v>3.3622999999999998</v>
      </c>
      <c r="K9944">
        <f>_xlfn.XLOOKUP(Sales[[#This Row],[ProductKey]], Products!$A:$A, Products!$K:$K)</f>
        <v>8.99</v>
      </c>
      <c r="L9944" s="1">
        <f>Sales[[#This Row],[ProductPrice]]*Sales[[#This Row],[OrderQuantity]]</f>
        <v>17.98</v>
      </c>
      <c r="M9944" s="1">
        <f>Sales[[#This Row],[OrderQuantity]]</f>
        <v>2</v>
      </c>
      <c r="N9944" s="1">
        <f>1</f>
        <v>1</v>
      </c>
      <c r="O9944" s="1">
        <f>Sales[[#This Row],[TotalSales]]-Sales[[#This Row],[TotalCost]]</f>
        <v>11.255400000000002</v>
      </c>
      <c r="P9944" s="1">
        <f>Sales[[#This Row],[ProductCost]]*Sales[[#This Row],[OrderQuantity]]</f>
        <v>6.7245999999999997</v>
      </c>
      <c r="Q9944" s="1" t="str">
        <f>VLOOKUP(Sales[[#This Row],[ProductKey]], Products!$A$2:$D$1000, 4, FALSE)</f>
        <v>Road Bottle Cage</v>
      </c>
    </row>
    <row r="9945" spans="1:17" x14ac:dyDescent="0.25">
      <c r="A9945" s="2">
        <v>38110</v>
      </c>
      <c r="B9945" s="1" t="s">
        <v>7394</v>
      </c>
      <c r="C9945">
        <v>479</v>
      </c>
      <c r="D9945">
        <v>24232</v>
      </c>
      <c r="E9945">
        <v>4</v>
      </c>
      <c r="F9945">
        <v>3</v>
      </c>
      <c r="G9945">
        <v>2</v>
      </c>
      <c r="H9945" s="2">
        <v>43223</v>
      </c>
      <c r="I9945" t="str">
        <f>VLOOKUP(Sales[[#This Row],[TerritoryKey]], Territories[], 2, FALSE)</f>
        <v>Southwest</v>
      </c>
      <c r="J9945">
        <f>_xlfn.XLOOKUP(Sales[[#This Row],[ProductKey]], Products!$A:$A, Products!$J:$J)</f>
        <v>3.3622999999999998</v>
      </c>
      <c r="K9945">
        <f>_xlfn.XLOOKUP(Sales[[#This Row],[ProductKey]], Products!$A:$A, Products!$K:$K)</f>
        <v>8.99</v>
      </c>
      <c r="L9945" s="1">
        <f>Sales[[#This Row],[ProductPrice]]*Sales[[#This Row],[OrderQuantity]]</f>
        <v>17.98</v>
      </c>
      <c r="M9945" s="1">
        <f>Sales[[#This Row],[OrderQuantity]]</f>
        <v>2</v>
      </c>
      <c r="N9945" s="1">
        <f>1</f>
        <v>1</v>
      </c>
      <c r="O9945" s="1">
        <f>Sales[[#This Row],[TotalSales]]-Sales[[#This Row],[TotalCost]]</f>
        <v>11.255400000000002</v>
      </c>
      <c r="P9945" s="1">
        <f>Sales[[#This Row],[ProductCost]]*Sales[[#This Row],[OrderQuantity]]</f>
        <v>6.7245999999999997</v>
      </c>
      <c r="Q9945" s="1" t="str">
        <f>VLOOKUP(Sales[[#This Row],[ProductKey]], Products!$A$2:$D$1000, 4, FALSE)</f>
        <v>Road Bottle Cage</v>
      </c>
    </row>
    <row r="9946" spans="1:17" x14ac:dyDescent="0.25">
      <c r="A9946" s="2">
        <v>38204</v>
      </c>
      <c r="B9946" s="1" t="s">
        <v>7423</v>
      </c>
      <c r="C9946">
        <v>479</v>
      </c>
      <c r="D9946">
        <v>11991</v>
      </c>
      <c r="E9946">
        <v>9</v>
      </c>
      <c r="F9946">
        <v>3</v>
      </c>
      <c r="G9946">
        <v>2</v>
      </c>
      <c r="H9946" s="2">
        <v>43317</v>
      </c>
      <c r="I9946" t="str">
        <f>VLOOKUP(Sales[[#This Row],[TerritoryKey]], Territories[], 2, FALSE)</f>
        <v>Australia</v>
      </c>
      <c r="J9946">
        <f>_xlfn.XLOOKUP(Sales[[#This Row],[ProductKey]], Products!$A:$A, Products!$J:$J)</f>
        <v>3.3622999999999998</v>
      </c>
      <c r="K9946">
        <f>_xlfn.XLOOKUP(Sales[[#This Row],[ProductKey]], Products!$A:$A, Products!$K:$K)</f>
        <v>8.99</v>
      </c>
      <c r="L9946" s="1">
        <f>Sales[[#This Row],[ProductPrice]]*Sales[[#This Row],[OrderQuantity]]</f>
        <v>17.98</v>
      </c>
      <c r="M9946" s="1">
        <f>Sales[[#This Row],[OrderQuantity]]</f>
        <v>2</v>
      </c>
      <c r="N9946" s="1">
        <f>1</f>
        <v>1</v>
      </c>
      <c r="O9946" s="1">
        <f>Sales[[#This Row],[TotalSales]]-Sales[[#This Row],[TotalCost]]</f>
        <v>11.255400000000002</v>
      </c>
      <c r="P9946" s="1">
        <f>Sales[[#This Row],[ProductCost]]*Sales[[#This Row],[OrderQuantity]]</f>
        <v>6.7245999999999997</v>
      </c>
      <c r="Q9946" s="1" t="str">
        <f>VLOOKUP(Sales[[#This Row],[ProductKey]], Products!$A$2:$D$1000, 4, FALSE)</f>
        <v>Road Bottle Cage</v>
      </c>
    </row>
    <row r="9947" spans="1:17" x14ac:dyDescent="0.25">
      <c r="A9947" s="2">
        <v>38080</v>
      </c>
      <c r="B9947" s="1" t="s">
        <v>7538</v>
      </c>
      <c r="C9947">
        <v>479</v>
      </c>
      <c r="D9947">
        <v>28751</v>
      </c>
      <c r="E9947">
        <v>7</v>
      </c>
      <c r="F9947">
        <v>3</v>
      </c>
      <c r="G9947">
        <v>2</v>
      </c>
      <c r="H9947" s="2">
        <v>43193</v>
      </c>
      <c r="I9947" t="str">
        <f>VLOOKUP(Sales[[#This Row],[TerritoryKey]], Territories[], 2, FALSE)</f>
        <v>France</v>
      </c>
      <c r="J9947">
        <f>_xlfn.XLOOKUP(Sales[[#This Row],[ProductKey]], Products!$A:$A, Products!$J:$J)</f>
        <v>3.3622999999999998</v>
      </c>
      <c r="K9947">
        <f>_xlfn.XLOOKUP(Sales[[#This Row],[ProductKey]], Products!$A:$A, Products!$K:$K)</f>
        <v>8.99</v>
      </c>
      <c r="L9947" s="1">
        <f>Sales[[#This Row],[ProductPrice]]*Sales[[#This Row],[OrderQuantity]]</f>
        <v>17.98</v>
      </c>
      <c r="M9947" s="1">
        <f>Sales[[#This Row],[OrderQuantity]]</f>
        <v>2</v>
      </c>
      <c r="N9947" s="1">
        <f>1</f>
        <v>1</v>
      </c>
      <c r="O9947" s="1">
        <f>Sales[[#This Row],[TotalSales]]-Sales[[#This Row],[TotalCost]]</f>
        <v>11.255400000000002</v>
      </c>
      <c r="P9947" s="1">
        <f>Sales[[#This Row],[ProductCost]]*Sales[[#This Row],[OrderQuantity]]</f>
        <v>6.7245999999999997</v>
      </c>
      <c r="Q9947" s="1" t="str">
        <f>VLOOKUP(Sales[[#This Row],[ProductKey]], Products!$A$2:$D$1000, 4, FALSE)</f>
        <v>Road Bottle Cage</v>
      </c>
    </row>
    <row r="9948" spans="1:17" x14ac:dyDescent="0.25">
      <c r="A9948" s="2">
        <v>38172</v>
      </c>
      <c r="B9948" s="1" t="s">
        <v>7539</v>
      </c>
      <c r="C9948">
        <v>479</v>
      </c>
      <c r="D9948">
        <v>13631</v>
      </c>
      <c r="E9948">
        <v>9</v>
      </c>
      <c r="F9948">
        <v>3</v>
      </c>
      <c r="G9948">
        <v>2</v>
      </c>
      <c r="H9948" s="2">
        <v>43285</v>
      </c>
      <c r="I9948" t="str">
        <f>VLOOKUP(Sales[[#This Row],[TerritoryKey]], Territories[], 2, FALSE)</f>
        <v>Australia</v>
      </c>
      <c r="J9948">
        <f>_xlfn.XLOOKUP(Sales[[#This Row],[ProductKey]], Products!$A:$A, Products!$J:$J)</f>
        <v>3.3622999999999998</v>
      </c>
      <c r="K9948">
        <f>_xlfn.XLOOKUP(Sales[[#This Row],[ProductKey]], Products!$A:$A, Products!$K:$K)</f>
        <v>8.99</v>
      </c>
      <c r="L9948" s="1">
        <f>Sales[[#This Row],[ProductPrice]]*Sales[[#This Row],[OrderQuantity]]</f>
        <v>17.98</v>
      </c>
      <c r="M9948" s="1">
        <f>Sales[[#This Row],[OrderQuantity]]</f>
        <v>2</v>
      </c>
      <c r="N9948" s="1">
        <f>1</f>
        <v>1</v>
      </c>
      <c r="O9948" s="1">
        <f>Sales[[#This Row],[TotalSales]]-Sales[[#This Row],[TotalCost]]</f>
        <v>11.255400000000002</v>
      </c>
      <c r="P9948" s="1">
        <f>Sales[[#This Row],[ProductCost]]*Sales[[#This Row],[OrderQuantity]]</f>
        <v>6.7245999999999997</v>
      </c>
      <c r="Q9948" s="1" t="str">
        <f>VLOOKUP(Sales[[#This Row],[ProductKey]], Products!$A$2:$D$1000, 4, FALSE)</f>
        <v>Road Bottle Cage</v>
      </c>
    </row>
    <row r="9949" spans="1:17" x14ac:dyDescent="0.25">
      <c r="A9949" s="2">
        <v>38113</v>
      </c>
      <c r="B9949" s="1" t="s">
        <v>7589</v>
      </c>
      <c r="C9949">
        <v>479</v>
      </c>
      <c r="D9949">
        <v>11972</v>
      </c>
      <c r="E9949">
        <v>1</v>
      </c>
      <c r="F9949">
        <v>3</v>
      </c>
      <c r="G9949">
        <v>2</v>
      </c>
      <c r="H9949" s="2">
        <v>43226</v>
      </c>
      <c r="I9949" t="str">
        <f>VLOOKUP(Sales[[#This Row],[TerritoryKey]], Territories[], 2, FALSE)</f>
        <v>Northwest</v>
      </c>
      <c r="J9949">
        <f>_xlfn.XLOOKUP(Sales[[#This Row],[ProductKey]], Products!$A:$A, Products!$J:$J)</f>
        <v>3.3622999999999998</v>
      </c>
      <c r="K9949">
        <f>_xlfn.XLOOKUP(Sales[[#This Row],[ProductKey]], Products!$A:$A, Products!$K:$K)</f>
        <v>8.99</v>
      </c>
      <c r="L9949" s="1">
        <f>Sales[[#This Row],[ProductPrice]]*Sales[[#This Row],[OrderQuantity]]</f>
        <v>17.98</v>
      </c>
      <c r="M9949" s="1">
        <f>Sales[[#This Row],[OrderQuantity]]</f>
        <v>2</v>
      </c>
      <c r="N9949" s="1">
        <f>1</f>
        <v>1</v>
      </c>
      <c r="O9949" s="1">
        <f>Sales[[#This Row],[TotalSales]]-Sales[[#This Row],[TotalCost]]</f>
        <v>11.255400000000002</v>
      </c>
      <c r="P9949" s="1">
        <f>Sales[[#This Row],[ProductCost]]*Sales[[#This Row],[OrderQuantity]]</f>
        <v>6.7245999999999997</v>
      </c>
      <c r="Q9949" s="1" t="str">
        <f>VLOOKUP(Sales[[#This Row],[ProductKey]], Products!$A$2:$D$1000, 4, FALSE)</f>
        <v>Road Bottle Cage</v>
      </c>
    </row>
    <row r="9950" spans="1:17" x14ac:dyDescent="0.25">
      <c r="A9950" s="2">
        <v>37992</v>
      </c>
      <c r="B9950" s="1" t="s">
        <v>7599</v>
      </c>
      <c r="C9950">
        <v>479</v>
      </c>
      <c r="D9950">
        <v>22041</v>
      </c>
      <c r="E9950">
        <v>6</v>
      </c>
      <c r="F9950">
        <v>3</v>
      </c>
      <c r="G9950">
        <v>2</v>
      </c>
      <c r="H9950" s="2">
        <v>43106</v>
      </c>
      <c r="I9950" t="str">
        <f>VLOOKUP(Sales[[#This Row],[TerritoryKey]], Territories[], 2, FALSE)</f>
        <v>Canada</v>
      </c>
      <c r="J9950">
        <f>_xlfn.XLOOKUP(Sales[[#This Row],[ProductKey]], Products!$A:$A, Products!$J:$J)</f>
        <v>3.3622999999999998</v>
      </c>
      <c r="K9950">
        <f>_xlfn.XLOOKUP(Sales[[#This Row],[ProductKey]], Products!$A:$A, Products!$K:$K)</f>
        <v>8.99</v>
      </c>
      <c r="L9950" s="1">
        <f>Sales[[#This Row],[ProductPrice]]*Sales[[#This Row],[OrderQuantity]]</f>
        <v>17.98</v>
      </c>
      <c r="M9950" s="1">
        <f>Sales[[#This Row],[OrderQuantity]]</f>
        <v>2</v>
      </c>
      <c r="N9950" s="1">
        <f>1</f>
        <v>1</v>
      </c>
      <c r="O9950" s="1">
        <f>Sales[[#This Row],[TotalSales]]-Sales[[#This Row],[TotalCost]]</f>
        <v>11.255400000000002</v>
      </c>
      <c r="P9950" s="1">
        <f>Sales[[#This Row],[ProductCost]]*Sales[[#This Row],[OrderQuantity]]</f>
        <v>6.7245999999999997</v>
      </c>
      <c r="Q9950" s="1" t="str">
        <f>VLOOKUP(Sales[[#This Row],[ProductKey]], Products!$A$2:$D$1000, 4, FALSE)</f>
        <v>Road Bottle Cage</v>
      </c>
    </row>
    <row r="9951" spans="1:17" x14ac:dyDescent="0.25">
      <c r="A9951" s="2">
        <v>38051</v>
      </c>
      <c r="B9951" s="1" t="s">
        <v>7650</v>
      </c>
      <c r="C9951">
        <v>479</v>
      </c>
      <c r="D9951">
        <v>14719</v>
      </c>
      <c r="E9951">
        <v>7</v>
      </c>
      <c r="F9951">
        <v>3</v>
      </c>
      <c r="G9951">
        <v>2</v>
      </c>
      <c r="H9951" s="2">
        <v>43164</v>
      </c>
      <c r="I9951" t="str">
        <f>VLOOKUP(Sales[[#This Row],[TerritoryKey]], Territories[], 2, FALSE)</f>
        <v>France</v>
      </c>
      <c r="J9951">
        <f>_xlfn.XLOOKUP(Sales[[#This Row],[ProductKey]], Products!$A:$A, Products!$J:$J)</f>
        <v>3.3622999999999998</v>
      </c>
      <c r="K9951">
        <f>_xlfn.XLOOKUP(Sales[[#This Row],[ProductKey]], Products!$A:$A, Products!$K:$K)</f>
        <v>8.99</v>
      </c>
      <c r="L9951" s="1">
        <f>Sales[[#This Row],[ProductPrice]]*Sales[[#This Row],[OrderQuantity]]</f>
        <v>17.98</v>
      </c>
      <c r="M9951" s="1">
        <f>Sales[[#This Row],[OrderQuantity]]</f>
        <v>2</v>
      </c>
      <c r="N9951" s="1">
        <f>1</f>
        <v>1</v>
      </c>
      <c r="O9951" s="1">
        <f>Sales[[#This Row],[TotalSales]]-Sales[[#This Row],[TotalCost]]</f>
        <v>11.255400000000002</v>
      </c>
      <c r="P9951" s="1">
        <f>Sales[[#This Row],[ProductCost]]*Sales[[#This Row],[OrderQuantity]]</f>
        <v>6.7245999999999997</v>
      </c>
      <c r="Q9951" s="1" t="str">
        <f>VLOOKUP(Sales[[#This Row],[ProductKey]], Products!$A$2:$D$1000, 4, FALSE)</f>
        <v>Road Bottle Cage</v>
      </c>
    </row>
    <row r="9952" spans="1:17" x14ac:dyDescent="0.25">
      <c r="A9952" s="2">
        <v>38049</v>
      </c>
      <c r="B9952" s="1" t="s">
        <v>7793</v>
      </c>
      <c r="C9952">
        <v>479</v>
      </c>
      <c r="D9952">
        <v>24308</v>
      </c>
      <c r="E9952">
        <v>1</v>
      </c>
      <c r="F9952">
        <v>3</v>
      </c>
      <c r="G9952">
        <v>2</v>
      </c>
      <c r="H9952" s="2">
        <v>43162</v>
      </c>
      <c r="I9952" t="str">
        <f>VLOOKUP(Sales[[#This Row],[TerritoryKey]], Territories[], 2, FALSE)</f>
        <v>Northwest</v>
      </c>
      <c r="J9952">
        <f>_xlfn.XLOOKUP(Sales[[#This Row],[ProductKey]], Products!$A:$A, Products!$J:$J)</f>
        <v>3.3622999999999998</v>
      </c>
      <c r="K9952">
        <f>_xlfn.XLOOKUP(Sales[[#This Row],[ProductKey]], Products!$A:$A, Products!$K:$K)</f>
        <v>8.99</v>
      </c>
      <c r="L9952" s="1">
        <f>Sales[[#This Row],[ProductPrice]]*Sales[[#This Row],[OrderQuantity]]</f>
        <v>17.98</v>
      </c>
      <c r="M9952" s="1">
        <f>Sales[[#This Row],[OrderQuantity]]</f>
        <v>2</v>
      </c>
      <c r="N9952" s="1">
        <f>1</f>
        <v>1</v>
      </c>
      <c r="O9952" s="1">
        <f>Sales[[#This Row],[TotalSales]]-Sales[[#This Row],[TotalCost]]</f>
        <v>11.255400000000002</v>
      </c>
      <c r="P9952" s="1">
        <f>Sales[[#This Row],[ProductCost]]*Sales[[#This Row],[OrderQuantity]]</f>
        <v>6.7245999999999997</v>
      </c>
      <c r="Q9952" s="1" t="str">
        <f>VLOOKUP(Sales[[#This Row],[ProductKey]], Products!$A$2:$D$1000, 4, FALSE)</f>
        <v>Road Bottle Cage</v>
      </c>
    </row>
    <row r="9953" spans="1:17" x14ac:dyDescent="0.25">
      <c r="A9953" s="2">
        <v>38083</v>
      </c>
      <c r="B9953" s="1" t="s">
        <v>7837</v>
      </c>
      <c r="C9953">
        <v>479</v>
      </c>
      <c r="D9953">
        <v>11510</v>
      </c>
      <c r="E9953">
        <v>6</v>
      </c>
      <c r="F9953">
        <v>3</v>
      </c>
      <c r="G9953">
        <v>2</v>
      </c>
      <c r="H9953" s="2">
        <v>43196</v>
      </c>
      <c r="I9953" t="str">
        <f>VLOOKUP(Sales[[#This Row],[TerritoryKey]], Territories[], 2, FALSE)</f>
        <v>Canada</v>
      </c>
      <c r="J9953">
        <f>_xlfn.XLOOKUP(Sales[[#This Row],[ProductKey]], Products!$A:$A, Products!$J:$J)</f>
        <v>3.3622999999999998</v>
      </c>
      <c r="K9953">
        <f>_xlfn.XLOOKUP(Sales[[#This Row],[ProductKey]], Products!$A:$A, Products!$K:$K)</f>
        <v>8.99</v>
      </c>
      <c r="L9953" s="1">
        <f>Sales[[#This Row],[ProductPrice]]*Sales[[#This Row],[OrderQuantity]]</f>
        <v>17.98</v>
      </c>
      <c r="M9953" s="1">
        <f>Sales[[#This Row],[OrderQuantity]]</f>
        <v>2</v>
      </c>
      <c r="N9953" s="1">
        <f>1</f>
        <v>1</v>
      </c>
      <c r="O9953" s="1">
        <f>Sales[[#This Row],[TotalSales]]-Sales[[#This Row],[TotalCost]]</f>
        <v>11.255400000000002</v>
      </c>
      <c r="P9953" s="1">
        <f>Sales[[#This Row],[ProductCost]]*Sales[[#This Row],[OrderQuantity]]</f>
        <v>6.7245999999999997</v>
      </c>
      <c r="Q9953" s="1" t="str">
        <f>VLOOKUP(Sales[[#This Row],[ProductKey]], Products!$A$2:$D$1000, 4, FALSE)</f>
        <v>Road Bottle Cage</v>
      </c>
    </row>
    <row r="9954" spans="1:17" x14ac:dyDescent="0.25">
      <c r="A9954" s="2">
        <v>38265</v>
      </c>
      <c r="B9954" s="1" t="s">
        <v>7858</v>
      </c>
      <c r="C9954">
        <v>479</v>
      </c>
      <c r="D9954">
        <v>12263</v>
      </c>
      <c r="E9954">
        <v>10</v>
      </c>
      <c r="F9954">
        <v>3</v>
      </c>
      <c r="G9954">
        <v>2</v>
      </c>
      <c r="H9954" s="2">
        <v>43378</v>
      </c>
      <c r="I9954" t="str">
        <f>VLOOKUP(Sales[[#This Row],[TerritoryKey]], Territories[], 2, FALSE)</f>
        <v>United Kingdom</v>
      </c>
      <c r="J9954">
        <f>_xlfn.XLOOKUP(Sales[[#This Row],[ProductKey]], Products!$A:$A, Products!$J:$J)</f>
        <v>3.3622999999999998</v>
      </c>
      <c r="K9954">
        <f>_xlfn.XLOOKUP(Sales[[#This Row],[ProductKey]], Products!$A:$A, Products!$K:$K)</f>
        <v>8.99</v>
      </c>
      <c r="L9954" s="1">
        <f>Sales[[#This Row],[ProductPrice]]*Sales[[#This Row],[OrderQuantity]]</f>
        <v>17.98</v>
      </c>
      <c r="M9954" s="1">
        <f>Sales[[#This Row],[OrderQuantity]]</f>
        <v>2</v>
      </c>
      <c r="N9954" s="1">
        <f>1</f>
        <v>1</v>
      </c>
      <c r="O9954" s="1">
        <f>Sales[[#This Row],[TotalSales]]-Sales[[#This Row],[TotalCost]]</f>
        <v>11.255400000000002</v>
      </c>
      <c r="P9954" s="1">
        <f>Sales[[#This Row],[ProductCost]]*Sales[[#This Row],[OrderQuantity]]</f>
        <v>6.7245999999999997</v>
      </c>
      <c r="Q9954" s="1" t="str">
        <f>VLOOKUP(Sales[[#This Row],[ProductKey]], Products!$A$2:$D$1000, 4, FALSE)</f>
        <v>Road Bottle Cage</v>
      </c>
    </row>
    <row r="9955" spans="1:17" x14ac:dyDescent="0.25">
      <c r="A9955" s="2">
        <v>38021</v>
      </c>
      <c r="B9955" s="1" t="s">
        <v>7901</v>
      </c>
      <c r="C9955">
        <v>479</v>
      </c>
      <c r="D9955">
        <v>20807</v>
      </c>
      <c r="E9955">
        <v>10</v>
      </c>
      <c r="F9955">
        <v>3</v>
      </c>
      <c r="G9955">
        <v>2</v>
      </c>
      <c r="H9955" s="2">
        <v>43135</v>
      </c>
      <c r="I9955" t="str">
        <f>VLOOKUP(Sales[[#This Row],[TerritoryKey]], Territories[], 2, FALSE)</f>
        <v>United Kingdom</v>
      </c>
      <c r="J9955">
        <f>_xlfn.XLOOKUP(Sales[[#This Row],[ProductKey]], Products!$A:$A, Products!$J:$J)</f>
        <v>3.3622999999999998</v>
      </c>
      <c r="K9955">
        <f>_xlfn.XLOOKUP(Sales[[#This Row],[ProductKey]], Products!$A:$A, Products!$K:$K)</f>
        <v>8.99</v>
      </c>
      <c r="L9955" s="1">
        <f>Sales[[#This Row],[ProductPrice]]*Sales[[#This Row],[OrderQuantity]]</f>
        <v>17.98</v>
      </c>
      <c r="M9955" s="1">
        <f>Sales[[#This Row],[OrderQuantity]]</f>
        <v>2</v>
      </c>
      <c r="N9955" s="1">
        <f>1</f>
        <v>1</v>
      </c>
      <c r="O9955" s="1">
        <f>Sales[[#This Row],[TotalSales]]-Sales[[#This Row],[TotalCost]]</f>
        <v>11.255400000000002</v>
      </c>
      <c r="P9955" s="1">
        <f>Sales[[#This Row],[ProductCost]]*Sales[[#This Row],[OrderQuantity]]</f>
        <v>6.7245999999999997</v>
      </c>
      <c r="Q9955" s="1" t="str">
        <f>VLOOKUP(Sales[[#This Row],[ProductKey]], Products!$A$2:$D$1000, 4, FALSE)</f>
        <v>Road Bottle Cage</v>
      </c>
    </row>
    <row r="9956" spans="1:17" x14ac:dyDescent="0.25">
      <c r="A9956" s="2">
        <v>37842</v>
      </c>
      <c r="B9956" s="1" t="s">
        <v>44</v>
      </c>
      <c r="C9956">
        <v>480</v>
      </c>
      <c r="D9956">
        <v>12497</v>
      </c>
      <c r="E9956">
        <v>8</v>
      </c>
      <c r="F9956">
        <v>3</v>
      </c>
      <c r="G9956">
        <v>2</v>
      </c>
      <c r="H9956" s="2">
        <v>42956</v>
      </c>
      <c r="I9956" t="str">
        <f>VLOOKUP(Sales[[#This Row],[TerritoryKey]], Territories[], 2, FALSE)</f>
        <v>Germany</v>
      </c>
      <c r="J9956">
        <f>_xlfn.XLOOKUP(Sales[[#This Row],[ProductKey]], Products!$A:$A, Products!$J:$J)</f>
        <v>0.85650000000000004</v>
      </c>
      <c r="K9956">
        <f>_xlfn.XLOOKUP(Sales[[#This Row],[ProductKey]], Products!$A:$A, Products!$K:$K)</f>
        <v>2.29</v>
      </c>
      <c r="L9956" s="1">
        <f>Sales[[#This Row],[ProductPrice]]*Sales[[#This Row],[OrderQuantity]]</f>
        <v>4.58</v>
      </c>
      <c r="M9956" s="1">
        <f>Sales[[#This Row],[OrderQuantity]]</f>
        <v>2</v>
      </c>
      <c r="N9956" s="1">
        <f>1</f>
        <v>1</v>
      </c>
      <c r="O9956" s="1">
        <f>Sales[[#This Row],[TotalSales]]-Sales[[#This Row],[TotalCost]]</f>
        <v>2.867</v>
      </c>
      <c r="P9956" s="1">
        <f>Sales[[#This Row],[ProductCost]]*Sales[[#This Row],[OrderQuantity]]</f>
        <v>1.7130000000000001</v>
      </c>
      <c r="Q9956" s="1" t="str">
        <f>VLOOKUP(Sales[[#This Row],[ProductKey]], Products!$A$2:$D$1000, 4, FALSE)</f>
        <v>Patch Kit/8 Patches</v>
      </c>
    </row>
    <row r="9957" spans="1:17" x14ac:dyDescent="0.25">
      <c r="A9957" s="2">
        <v>37811</v>
      </c>
      <c r="B9957" s="1" t="s">
        <v>45</v>
      </c>
      <c r="C9957">
        <v>480</v>
      </c>
      <c r="D9957">
        <v>20262</v>
      </c>
      <c r="E9957">
        <v>9</v>
      </c>
      <c r="F9957">
        <v>3</v>
      </c>
      <c r="G9957">
        <v>2</v>
      </c>
      <c r="H9957" s="2">
        <v>42925</v>
      </c>
      <c r="I9957" t="str">
        <f>VLOOKUP(Sales[[#This Row],[TerritoryKey]], Territories[], 2, FALSE)</f>
        <v>Australia</v>
      </c>
      <c r="J9957">
        <f>_xlfn.XLOOKUP(Sales[[#This Row],[ProductKey]], Products!$A:$A, Products!$J:$J)</f>
        <v>0.85650000000000004</v>
      </c>
      <c r="K9957">
        <f>_xlfn.XLOOKUP(Sales[[#This Row],[ProductKey]], Products!$A:$A, Products!$K:$K)</f>
        <v>2.29</v>
      </c>
      <c r="L9957" s="1">
        <f>Sales[[#This Row],[ProductPrice]]*Sales[[#This Row],[OrderQuantity]]</f>
        <v>4.58</v>
      </c>
      <c r="M9957" s="1">
        <f>Sales[[#This Row],[OrderQuantity]]</f>
        <v>2</v>
      </c>
      <c r="N9957" s="1">
        <f>1</f>
        <v>1</v>
      </c>
      <c r="O9957" s="1">
        <f>Sales[[#This Row],[TotalSales]]-Sales[[#This Row],[TotalCost]]</f>
        <v>2.867</v>
      </c>
      <c r="P9957" s="1">
        <f>Sales[[#This Row],[ProductCost]]*Sales[[#This Row],[OrderQuantity]]</f>
        <v>1.7130000000000001</v>
      </c>
      <c r="Q9957" s="1" t="str">
        <f>VLOOKUP(Sales[[#This Row],[ProductKey]], Products!$A$2:$D$1000, 4, FALSE)</f>
        <v>Patch Kit/8 Patches</v>
      </c>
    </row>
    <row r="9958" spans="1:17" x14ac:dyDescent="0.25">
      <c r="A9958" s="2">
        <v>37631</v>
      </c>
      <c r="B9958" s="1" t="s">
        <v>62</v>
      </c>
      <c r="C9958">
        <v>480</v>
      </c>
      <c r="D9958">
        <v>11262</v>
      </c>
      <c r="E9958">
        <v>6</v>
      </c>
      <c r="F9958">
        <v>3</v>
      </c>
      <c r="G9958">
        <v>2</v>
      </c>
      <c r="H9958" s="2">
        <v>42745</v>
      </c>
      <c r="I9958" t="str">
        <f>VLOOKUP(Sales[[#This Row],[TerritoryKey]], Territories[], 2, FALSE)</f>
        <v>Canada</v>
      </c>
      <c r="J9958">
        <f>_xlfn.XLOOKUP(Sales[[#This Row],[ProductKey]], Products!$A:$A, Products!$J:$J)</f>
        <v>0.85650000000000004</v>
      </c>
      <c r="K9958">
        <f>_xlfn.XLOOKUP(Sales[[#This Row],[ProductKey]], Products!$A:$A, Products!$K:$K)</f>
        <v>2.29</v>
      </c>
      <c r="L9958" s="1">
        <f>Sales[[#This Row],[ProductPrice]]*Sales[[#This Row],[OrderQuantity]]</f>
        <v>4.58</v>
      </c>
      <c r="M9958" s="1">
        <f>Sales[[#This Row],[OrderQuantity]]</f>
        <v>2</v>
      </c>
      <c r="N9958" s="1">
        <f>1</f>
        <v>1</v>
      </c>
      <c r="O9958" s="1">
        <f>Sales[[#This Row],[TotalSales]]-Sales[[#This Row],[TotalCost]]</f>
        <v>2.867</v>
      </c>
      <c r="P9958" s="1">
        <f>Sales[[#This Row],[ProductCost]]*Sales[[#This Row],[OrderQuantity]]</f>
        <v>1.7130000000000001</v>
      </c>
      <c r="Q9958" s="1" t="str">
        <f>VLOOKUP(Sales[[#This Row],[ProductKey]], Products!$A$2:$D$1000, 4, FALSE)</f>
        <v>Patch Kit/8 Patches</v>
      </c>
    </row>
    <row r="9959" spans="1:17" x14ac:dyDescent="0.25">
      <c r="A9959" s="2">
        <v>37843</v>
      </c>
      <c r="B9959" s="1" t="s">
        <v>122</v>
      </c>
      <c r="C9959">
        <v>480</v>
      </c>
      <c r="D9959">
        <v>16710</v>
      </c>
      <c r="E9959">
        <v>9</v>
      </c>
      <c r="F9959">
        <v>3</v>
      </c>
      <c r="G9959">
        <v>2</v>
      </c>
      <c r="H9959" s="2">
        <v>42957</v>
      </c>
      <c r="I9959" t="str">
        <f>VLOOKUP(Sales[[#This Row],[TerritoryKey]], Territories[], 2, FALSE)</f>
        <v>Australia</v>
      </c>
      <c r="J9959">
        <f>_xlfn.XLOOKUP(Sales[[#This Row],[ProductKey]], Products!$A:$A, Products!$J:$J)</f>
        <v>0.85650000000000004</v>
      </c>
      <c r="K9959">
        <f>_xlfn.XLOOKUP(Sales[[#This Row],[ProductKey]], Products!$A:$A, Products!$K:$K)</f>
        <v>2.29</v>
      </c>
      <c r="L9959" s="1">
        <f>Sales[[#This Row],[ProductPrice]]*Sales[[#This Row],[OrderQuantity]]</f>
        <v>4.58</v>
      </c>
      <c r="M9959" s="1">
        <f>Sales[[#This Row],[OrderQuantity]]</f>
        <v>2</v>
      </c>
      <c r="N9959" s="1">
        <f>1</f>
        <v>1</v>
      </c>
      <c r="O9959" s="1">
        <f>Sales[[#This Row],[TotalSales]]-Sales[[#This Row],[TotalCost]]</f>
        <v>2.867</v>
      </c>
      <c r="P9959" s="1">
        <f>Sales[[#This Row],[ProductCost]]*Sales[[#This Row],[OrderQuantity]]</f>
        <v>1.7130000000000001</v>
      </c>
      <c r="Q9959" s="1" t="str">
        <f>VLOOKUP(Sales[[#This Row],[ProductKey]], Products!$A$2:$D$1000, 4, FALSE)</f>
        <v>Patch Kit/8 Patches</v>
      </c>
    </row>
    <row r="9960" spans="1:17" x14ac:dyDescent="0.25">
      <c r="A9960" s="2">
        <v>37873</v>
      </c>
      <c r="B9960" s="1" t="s">
        <v>131</v>
      </c>
      <c r="C9960">
        <v>480</v>
      </c>
      <c r="D9960">
        <v>16625</v>
      </c>
      <c r="E9960">
        <v>9</v>
      </c>
      <c r="F9960">
        <v>3</v>
      </c>
      <c r="G9960">
        <v>2</v>
      </c>
      <c r="H9960" s="2">
        <v>42987</v>
      </c>
      <c r="I9960" t="str">
        <f>VLOOKUP(Sales[[#This Row],[TerritoryKey]], Territories[], 2, FALSE)</f>
        <v>Australia</v>
      </c>
      <c r="J9960">
        <f>_xlfn.XLOOKUP(Sales[[#This Row],[ProductKey]], Products!$A:$A, Products!$J:$J)</f>
        <v>0.85650000000000004</v>
      </c>
      <c r="K9960">
        <f>_xlfn.XLOOKUP(Sales[[#This Row],[ProductKey]], Products!$A:$A, Products!$K:$K)</f>
        <v>2.29</v>
      </c>
      <c r="L9960" s="1">
        <f>Sales[[#This Row],[ProductPrice]]*Sales[[#This Row],[OrderQuantity]]</f>
        <v>4.58</v>
      </c>
      <c r="M9960" s="1">
        <f>Sales[[#This Row],[OrderQuantity]]</f>
        <v>2</v>
      </c>
      <c r="N9960" s="1">
        <f>1</f>
        <v>1</v>
      </c>
      <c r="O9960" s="1">
        <f>Sales[[#This Row],[TotalSales]]-Sales[[#This Row],[TotalCost]]</f>
        <v>2.867</v>
      </c>
      <c r="P9960" s="1">
        <f>Sales[[#This Row],[ProductCost]]*Sales[[#This Row],[OrderQuantity]]</f>
        <v>1.7130000000000001</v>
      </c>
      <c r="Q9960" s="1" t="str">
        <f>VLOOKUP(Sales[[#This Row],[ProductKey]], Products!$A$2:$D$1000, 4, FALSE)</f>
        <v>Patch Kit/8 Patches</v>
      </c>
    </row>
    <row r="9961" spans="1:17" x14ac:dyDescent="0.25">
      <c r="A9961" s="2">
        <v>37904</v>
      </c>
      <c r="B9961" s="1" t="s">
        <v>166</v>
      </c>
      <c r="C9961">
        <v>480</v>
      </c>
      <c r="D9961">
        <v>13561</v>
      </c>
      <c r="E9961">
        <v>10</v>
      </c>
      <c r="F9961">
        <v>3</v>
      </c>
      <c r="G9961">
        <v>2</v>
      </c>
      <c r="H9961" s="2">
        <v>43018</v>
      </c>
      <c r="I9961" t="str">
        <f>VLOOKUP(Sales[[#This Row],[TerritoryKey]], Territories[], 2, FALSE)</f>
        <v>United Kingdom</v>
      </c>
      <c r="J9961">
        <f>_xlfn.XLOOKUP(Sales[[#This Row],[ProductKey]], Products!$A:$A, Products!$J:$J)</f>
        <v>0.85650000000000004</v>
      </c>
      <c r="K9961">
        <f>_xlfn.XLOOKUP(Sales[[#This Row],[ProductKey]], Products!$A:$A, Products!$K:$K)</f>
        <v>2.29</v>
      </c>
      <c r="L9961" s="1">
        <f>Sales[[#This Row],[ProductPrice]]*Sales[[#This Row],[OrderQuantity]]</f>
        <v>4.58</v>
      </c>
      <c r="M9961" s="1">
        <f>Sales[[#This Row],[OrderQuantity]]</f>
        <v>2</v>
      </c>
      <c r="N9961" s="1">
        <f>1</f>
        <v>1</v>
      </c>
      <c r="O9961" s="1">
        <f>Sales[[#This Row],[TotalSales]]-Sales[[#This Row],[TotalCost]]</f>
        <v>2.867</v>
      </c>
      <c r="P9961" s="1">
        <f>Sales[[#This Row],[ProductCost]]*Sales[[#This Row],[OrderQuantity]]</f>
        <v>1.7130000000000001</v>
      </c>
      <c r="Q9961" s="1" t="str">
        <f>VLOOKUP(Sales[[#This Row],[ProductKey]], Products!$A$2:$D$1000, 4, FALSE)</f>
        <v>Patch Kit/8 Patches</v>
      </c>
    </row>
    <row r="9962" spans="1:17" x14ac:dyDescent="0.25">
      <c r="A9962" s="2">
        <v>37663</v>
      </c>
      <c r="B9962" s="1" t="s">
        <v>180</v>
      </c>
      <c r="C9962">
        <v>480</v>
      </c>
      <c r="D9962">
        <v>19578</v>
      </c>
      <c r="E9962">
        <v>9</v>
      </c>
      <c r="F9962">
        <v>3</v>
      </c>
      <c r="G9962">
        <v>2</v>
      </c>
      <c r="H9962" s="2">
        <v>42777</v>
      </c>
      <c r="I9962" t="str">
        <f>VLOOKUP(Sales[[#This Row],[TerritoryKey]], Territories[], 2, FALSE)</f>
        <v>Australia</v>
      </c>
      <c r="J9962">
        <f>_xlfn.XLOOKUP(Sales[[#This Row],[ProductKey]], Products!$A:$A, Products!$J:$J)</f>
        <v>0.85650000000000004</v>
      </c>
      <c r="K9962">
        <f>_xlfn.XLOOKUP(Sales[[#This Row],[ProductKey]], Products!$A:$A, Products!$K:$K)</f>
        <v>2.29</v>
      </c>
      <c r="L9962" s="1">
        <f>Sales[[#This Row],[ProductPrice]]*Sales[[#This Row],[OrderQuantity]]</f>
        <v>4.58</v>
      </c>
      <c r="M9962" s="1">
        <f>Sales[[#This Row],[OrderQuantity]]</f>
        <v>2</v>
      </c>
      <c r="N9962" s="1">
        <f>1</f>
        <v>1</v>
      </c>
      <c r="O9962" s="1">
        <f>Sales[[#This Row],[TotalSales]]-Sales[[#This Row],[TotalCost]]</f>
        <v>2.867</v>
      </c>
      <c r="P9962" s="1">
        <f>Sales[[#This Row],[ProductCost]]*Sales[[#This Row],[OrderQuantity]]</f>
        <v>1.7130000000000001</v>
      </c>
      <c r="Q9962" s="1" t="str">
        <f>VLOOKUP(Sales[[#This Row],[ProductKey]], Products!$A$2:$D$1000, 4, FALSE)</f>
        <v>Patch Kit/8 Patches</v>
      </c>
    </row>
    <row r="9963" spans="1:17" x14ac:dyDescent="0.25">
      <c r="A9963" s="2">
        <v>37937</v>
      </c>
      <c r="B9963" s="1" t="s">
        <v>189</v>
      </c>
      <c r="C9963">
        <v>480</v>
      </c>
      <c r="D9963">
        <v>14059</v>
      </c>
      <c r="E9963">
        <v>9</v>
      </c>
      <c r="F9963">
        <v>3</v>
      </c>
      <c r="G9963">
        <v>2</v>
      </c>
      <c r="H9963" s="2">
        <v>43051</v>
      </c>
      <c r="I9963" t="str">
        <f>VLOOKUP(Sales[[#This Row],[TerritoryKey]], Territories[], 2, FALSE)</f>
        <v>Australia</v>
      </c>
      <c r="J9963">
        <f>_xlfn.XLOOKUP(Sales[[#This Row],[ProductKey]], Products!$A:$A, Products!$J:$J)</f>
        <v>0.85650000000000004</v>
      </c>
      <c r="K9963">
        <f>_xlfn.XLOOKUP(Sales[[#This Row],[ProductKey]], Products!$A:$A, Products!$K:$K)</f>
        <v>2.29</v>
      </c>
      <c r="L9963" s="1">
        <f>Sales[[#This Row],[ProductPrice]]*Sales[[#This Row],[OrderQuantity]]</f>
        <v>4.58</v>
      </c>
      <c r="M9963" s="1">
        <f>Sales[[#This Row],[OrderQuantity]]</f>
        <v>2</v>
      </c>
      <c r="N9963" s="1">
        <f>1</f>
        <v>1</v>
      </c>
      <c r="O9963" s="1">
        <f>Sales[[#This Row],[TotalSales]]-Sales[[#This Row],[TotalCost]]</f>
        <v>2.867</v>
      </c>
      <c r="P9963" s="1">
        <f>Sales[[#This Row],[ProductCost]]*Sales[[#This Row],[OrderQuantity]]</f>
        <v>1.7130000000000001</v>
      </c>
      <c r="Q9963" s="1" t="str">
        <f>VLOOKUP(Sales[[#This Row],[ProductKey]], Products!$A$2:$D$1000, 4, FALSE)</f>
        <v>Patch Kit/8 Patches</v>
      </c>
    </row>
    <row r="9964" spans="1:17" x14ac:dyDescent="0.25">
      <c r="A9964" s="2">
        <v>37874</v>
      </c>
      <c r="B9964" s="1" t="s">
        <v>200</v>
      </c>
      <c r="C9964">
        <v>480</v>
      </c>
      <c r="D9964">
        <v>27513</v>
      </c>
      <c r="E9964">
        <v>9</v>
      </c>
      <c r="F9964">
        <v>3</v>
      </c>
      <c r="G9964">
        <v>2</v>
      </c>
      <c r="H9964" s="2">
        <v>42988</v>
      </c>
      <c r="I9964" t="str">
        <f>VLOOKUP(Sales[[#This Row],[TerritoryKey]], Territories[], 2, FALSE)</f>
        <v>Australia</v>
      </c>
      <c r="J9964">
        <f>_xlfn.XLOOKUP(Sales[[#This Row],[ProductKey]], Products!$A:$A, Products!$J:$J)</f>
        <v>0.85650000000000004</v>
      </c>
      <c r="K9964">
        <f>_xlfn.XLOOKUP(Sales[[#This Row],[ProductKey]], Products!$A:$A, Products!$K:$K)</f>
        <v>2.29</v>
      </c>
      <c r="L9964" s="1">
        <f>Sales[[#This Row],[ProductPrice]]*Sales[[#This Row],[OrderQuantity]]</f>
        <v>4.58</v>
      </c>
      <c r="M9964" s="1">
        <f>Sales[[#This Row],[OrderQuantity]]</f>
        <v>2</v>
      </c>
      <c r="N9964" s="1">
        <f>1</f>
        <v>1</v>
      </c>
      <c r="O9964" s="1">
        <f>Sales[[#This Row],[TotalSales]]-Sales[[#This Row],[TotalCost]]</f>
        <v>2.867</v>
      </c>
      <c r="P9964" s="1">
        <f>Sales[[#This Row],[ProductCost]]*Sales[[#This Row],[OrderQuantity]]</f>
        <v>1.7130000000000001</v>
      </c>
      <c r="Q9964" s="1" t="str">
        <f>VLOOKUP(Sales[[#This Row],[ProductKey]], Products!$A$2:$D$1000, 4, FALSE)</f>
        <v>Patch Kit/8 Patches</v>
      </c>
    </row>
    <row r="9965" spans="1:17" x14ac:dyDescent="0.25">
      <c r="A9965" s="2">
        <v>37631</v>
      </c>
      <c r="B9965" s="1" t="s">
        <v>280</v>
      </c>
      <c r="C9965">
        <v>480</v>
      </c>
      <c r="D9965">
        <v>14537</v>
      </c>
      <c r="E9965">
        <v>8</v>
      </c>
      <c r="F9965">
        <v>3</v>
      </c>
      <c r="G9965">
        <v>2</v>
      </c>
      <c r="H9965" s="2">
        <v>42745</v>
      </c>
      <c r="I9965" t="str">
        <f>VLOOKUP(Sales[[#This Row],[TerritoryKey]], Territories[], 2, FALSE)</f>
        <v>Germany</v>
      </c>
      <c r="J9965">
        <f>_xlfn.XLOOKUP(Sales[[#This Row],[ProductKey]], Products!$A:$A, Products!$J:$J)</f>
        <v>0.85650000000000004</v>
      </c>
      <c r="K9965">
        <f>_xlfn.XLOOKUP(Sales[[#This Row],[ProductKey]], Products!$A:$A, Products!$K:$K)</f>
        <v>2.29</v>
      </c>
      <c r="L9965" s="1">
        <f>Sales[[#This Row],[ProductPrice]]*Sales[[#This Row],[OrderQuantity]]</f>
        <v>4.58</v>
      </c>
      <c r="M9965" s="1">
        <f>Sales[[#This Row],[OrderQuantity]]</f>
        <v>2</v>
      </c>
      <c r="N9965" s="1">
        <f>1</f>
        <v>1</v>
      </c>
      <c r="O9965" s="1">
        <f>Sales[[#This Row],[TotalSales]]-Sales[[#This Row],[TotalCost]]</f>
        <v>2.867</v>
      </c>
      <c r="P9965" s="1">
        <f>Sales[[#This Row],[ProductCost]]*Sales[[#This Row],[OrderQuantity]]</f>
        <v>1.7130000000000001</v>
      </c>
      <c r="Q9965" s="1" t="str">
        <f>VLOOKUP(Sales[[#This Row],[ProductKey]], Products!$A$2:$D$1000, 4, FALSE)</f>
        <v>Patch Kit/8 Patches</v>
      </c>
    </row>
    <row r="9966" spans="1:17" x14ac:dyDescent="0.25">
      <c r="A9966" s="2">
        <v>37753</v>
      </c>
      <c r="B9966" s="1" t="s">
        <v>322</v>
      </c>
      <c r="C9966">
        <v>480</v>
      </c>
      <c r="D9966">
        <v>25787</v>
      </c>
      <c r="E9966">
        <v>7</v>
      </c>
      <c r="F9966">
        <v>3</v>
      </c>
      <c r="G9966">
        <v>2</v>
      </c>
      <c r="H9966" s="2">
        <v>42867</v>
      </c>
      <c r="I9966" t="str">
        <f>VLOOKUP(Sales[[#This Row],[TerritoryKey]], Territories[], 2, FALSE)</f>
        <v>France</v>
      </c>
      <c r="J9966">
        <f>_xlfn.XLOOKUP(Sales[[#This Row],[ProductKey]], Products!$A:$A, Products!$J:$J)</f>
        <v>0.85650000000000004</v>
      </c>
      <c r="K9966">
        <f>_xlfn.XLOOKUP(Sales[[#This Row],[ProductKey]], Products!$A:$A, Products!$K:$K)</f>
        <v>2.29</v>
      </c>
      <c r="L9966" s="1">
        <f>Sales[[#This Row],[ProductPrice]]*Sales[[#This Row],[OrderQuantity]]</f>
        <v>4.58</v>
      </c>
      <c r="M9966" s="1">
        <f>Sales[[#This Row],[OrderQuantity]]</f>
        <v>2</v>
      </c>
      <c r="N9966" s="1">
        <f>1</f>
        <v>1</v>
      </c>
      <c r="O9966" s="1">
        <f>Sales[[#This Row],[TotalSales]]-Sales[[#This Row],[TotalCost]]</f>
        <v>2.867</v>
      </c>
      <c r="P9966" s="1">
        <f>Sales[[#This Row],[ProductCost]]*Sales[[#This Row],[OrderQuantity]]</f>
        <v>1.7130000000000001</v>
      </c>
      <c r="Q9966" s="1" t="str">
        <f>VLOOKUP(Sales[[#This Row],[ProductKey]], Products!$A$2:$D$1000, 4, FALSE)</f>
        <v>Patch Kit/8 Patches</v>
      </c>
    </row>
    <row r="9967" spans="1:17" x14ac:dyDescent="0.25">
      <c r="A9967" s="2">
        <v>37631</v>
      </c>
      <c r="B9967" s="1" t="s">
        <v>480</v>
      </c>
      <c r="C9967">
        <v>480</v>
      </c>
      <c r="D9967">
        <v>24624</v>
      </c>
      <c r="E9967">
        <v>4</v>
      </c>
      <c r="F9967">
        <v>3</v>
      </c>
      <c r="G9967">
        <v>2</v>
      </c>
      <c r="H9967" s="2">
        <v>42745</v>
      </c>
      <c r="I9967" t="str">
        <f>VLOOKUP(Sales[[#This Row],[TerritoryKey]], Territories[], 2, FALSE)</f>
        <v>Southwest</v>
      </c>
      <c r="J9967">
        <f>_xlfn.XLOOKUP(Sales[[#This Row],[ProductKey]], Products!$A:$A, Products!$J:$J)</f>
        <v>0.85650000000000004</v>
      </c>
      <c r="K9967">
        <f>_xlfn.XLOOKUP(Sales[[#This Row],[ProductKey]], Products!$A:$A, Products!$K:$K)</f>
        <v>2.29</v>
      </c>
      <c r="L9967" s="1">
        <f>Sales[[#This Row],[ProductPrice]]*Sales[[#This Row],[OrderQuantity]]</f>
        <v>4.58</v>
      </c>
      <c r="M9967" s="1">
        <f>Sales[[#This Row],[OrderQuantity]]</f>
        <v>2</v>
      </c>
      <c r="N9967" s="1">
        <f>1</f>
        <v>1</v>
      </c>
      <c r="O9967" s="1">
        <f>Sales[[#This Row],[TotalSales]]-Sales[[#This Row],[TotalCost]]</f>
        <v>2.867</v>
      </c>
      <c r="P9967" s="1">
        <f>Sales[[#This Row],[ProductCost]]*Sales[[#This Row],[OrderQuantity]]</f>
        <v>1.7130000000000001</v>
      </c>
      <c r="Q9967" s="1" t="str">
        <f>VLOOKUP(Sales[[#This Row],[ProductKey]], Products!$A$2:$D$1000, 4, FALSE)</f>
        <v>Patch Kit/8 Patches</v>
      </c>
    </row>
    <row r="9968" spans="1:17" x14ac:dyDescent="0.25">
      <c r="A9968" s="2">
        <v>37967</v>
      </c>
      <c r="B9968" s="1" t="s">
        <v>593</v>
      </c>
      <c r="C9968">
        <v>480</v>
      </c>
      <c r="D9968">
        <v>19721</v>
      </c>
      <c r="E9968">
        <v>1</v>
      </c>
      <c r="F9968">
        <v>3</v>
      </c>
      <c r="G9968">
        <v>2</v>
      </c>
      <c r="H9968" s="2">
        <v>43081</v>
      </c>
      <c r="I9968" t="str">
        <f>VLOOKUP(Sales[[#This Row],[TerritoryKey]], Territories[], 2, FALSE)</f>
        <v>Northwest</v>
      </c>
      <c r="J9968">
        <f>_xlfn.XLOOKUP(Sales[[#This Row],[ProductKey]], Products!$A:$A, Products!$J:$J)</f>
        <v>0.85650000000000004</v>
      </c>
      <c r="K9968">
        <f>_xlfn.XLOOKUP(Sales[[#This Row],[ProductKey]], Products!$A:$A, Products!$K:$K)</f>
        <v>2.29</v>
      </c>
      <c r="L9968" s="1">
        <f>Sales[[#This Row],[ProductPrice]]*Sales[[#This Row],[OrderQuantity]]</f>
        <v>4.58</v>
      </c>
      <c r="M9968" s="1">
        <f>Sales[[#This Row],[OrderQuantity]]</f>
        <v>2</v>
      </c>
      <c r="N9968" s="1">
        <f>1</f>
        <v>1</v>
      </c>
      <c r="O9968" s="1">
        <f>Sales[[#This Row],[TotalSales]]-Sales[[#This Row],[TotalCost]]</f>
        <v>2.867</v>
      </c>
      <c r="P9968" s="1">
        <f>Sales[[#This Row],[ProductCost]]*Sales[[#This Row],[OrderQuantity]]</f>
        <v>1.7130000000000001</v>
      </c>
      <c r="Q9968" s="1" t="str">
        <f>VLOOKUP(Sales[[#This Row],[ProductKey]], Products!$A$2:$D$1000, 4, FALSE)</f>
        <v>Patch Kit/8 Patches</v>
      </c>
    </row>
    <row r="9969" spans="1:17" x14ac:dyDescent="0.25">
      <c r="A9969" s="2">
        <v>37663</v>
      </c>
      <c r="B9969" s="1" t="s">
        <v>724</v>
      </c>
      <c r="C9969">
        <v>480</v>
      </c>
      <c r="D9969">
        <v>25416</v>
      </c>
      <c r="E9969">
        <v>4</v>
      </c>
      <c r="F9969">
        <v>3</v>
      </c>
      <c r="G9969">
        <v>2</v>
      </c>
      <c r="H9969" s="2">
        <v>42777</v>
      </c>
      <c r="I9969" t="str">
        <f>VLOOKUP(Sales[[#This Row],[TerritoryKey]], Territories[], 2, FALSE)</f>
        <v>Southwest</v>
      </c>
      <c r="J9969">
        <f>_xlfn.XLOOKUP(Sales[[#This Row],[ProductKey]], Products!$A:$A, Products!$J:$J)</f>
        <v>0.85650000000000004</v>
      </c>
      <c r="K9969">
        <f>_xlfn.XLOOKUP(Sales[[#This Row],[ProductKey]], Products!$A:$A, Products!$K:$K)</f>
        <v>2.29</v>
      </c>
      <c r="L9969" s="1">
        <f>Sales[[#This Row],[ProductPrice]]*Sales[[#This Row],[OrderQuantity]]</f>
        <v>4.58</v>
      </c>
      <c r="M9969" s="1">
        <f>Sales[[#This Row],[OrderQuantity]]</f>
        <v>2</v>
      </c>
      <c r="N9969" s="1">
        <f>1</f>
        <v>1</v>
      </c>
      <c r="O9969" s="1">
        <f>Sales[[#This Row],[TotalSales]]-Sales[[#This Row],[TotalCost]]</f>
        <v>2.867</v>
      </c>
      <c r="P9969" s="1">
        <f>Sales[[#This Row],[ProductCost]]*Sales[[#This Row],[OrderQuantity]]</f>
        <v>1.7130000000000001</v>
      </c>
      <c r="Q9969" s="1" t="str">
        <f>VLOOKUP(Sales[[#This Row],[ProductKey]], Products!$A$2:$D$1000, 4, FALSE)</f>
        <v>Patch Kit/8 Patches</v>
      </c>
    </row>
    <row r="9970" spans="1:17" x14ac:dyDescent="0.25">
      <c r="A9970" s="2">
        <v>37812</v>
      </c>
      <c r="B9970" s="1" t="s">
        <v>728</v>
      </c>
      <c r="C9970">
        <v>480</v>
      </c>
      <c r="D9970">
        <v>24864</v>
      </c>
      <c r="E9970">
        <v>8</v>
      </c>
      <c r="F9970">
        <v>3</v>
      </c>
      <c r="G9970">
        <v>2</v>
      </c>
      <c r="H9970" s="2">
        <v>42926</v>
      </c>
      <c r="I9970" t="str">
        <f>VLOOKUP(Sales[[#This Row],[TerritoryKey]], Territories[], 2, FALSE)</f>
        <v>Germany</v>
      </c>
      <c r="J9970">
        <f>_xlfn.XLOOKUP(Sales[[#This Row],[ProductKey]], Products!$A:$A, Products!$J:$J)</f>
        <v>0.85650000000000004</v>
      </c>
      <c r="K9970">
        <f>_xlfn.XLOOKUP(Sales[[#This Row],[ProductKey]], Products!$A:$A, Products!$K:$K)</f>
        <v>2.29</v>
      </c>
      <c r="L9970" s="1">
        <f>Sales[[#This Row],[ProductPrice]]*Sales[[#This Row],[OrderQuantity]]</f>
        <v>4.58</v>
      </c>
      <c r="M9970" s="1">
        <f>Sales[[#This Row],[OrderQuantity]]</f>
        <v>2</v>
      </c>
      <c r="N9970" s="1">
        <f>1</f>
        <v>1</v>
      </c>
      <c r="O9970" s="1">
        <f>Sales[[#This Row],[TotalSales]]-Sales[[#This Row],[TotalCost]]</f>
        <v>2.867</v>
      </c>
      <c r="P9970" s="1">
        <f>Sales[[#This Row],[ProductCost]]*Sales[[#This Row],[OrderQuantity]]</f>
        <v>1.7130000000000001</v>
      </c>
      <c r="Q9970" s="1" t="str">
        <f>VLOOKUP(Sales[[#This Row],[ProductKey]], Products!$A$2:$D$1000, 4, FALSE)</f>
        <v>Patch Kit/8 Patches</v>
      </c>
    </row>
    <row r="9971" spans="1:17" x14ac:dyDescent="0.25">
      <c r="A9971" s="2">
        <v>37721</v>
      </c>
      <c r="B9971" s="1" t="s">
        <v>814</v>
      </c>
      <c r="C9971">
        <v>480</v>
      </c>
      <c r="D9971">
        <v>19220</v>
      </c>
      <c r="E9971">
        <v>6</v>
      </c>
      <c r="F9971">
        <v>3</v>
      </c>
      <c r="G9971">
        <v>2</v>
      </c>
      <c r="H9971" s="2">
        <v>42835</v>
      </c>
      <c r="I9971" t="str">
        <f>VLOOKUP(Sales[[#This Row],[TerritoryKey]], Territories[], 2, FALSE)</f>
        <v>Canada</v>
      </c>
      <c r="J9971">
        <f>_xlfn.XLOOKUP(Sales[[#This Row],[ProductKey]], Products!$A:$A, Products!$J:$J)</f>
        <v>0.85650000000000004</v>
      </c>
      <c r="K9971">
        <f>_xlfn.XLOOKUP(Sales[[#This Row],[ProductKey]], Products!$A:$A, Products!$K:$K)</f>
        <v>2.29</v>
      </c>
      <c r="L9971" s="1">
        <f>Sales[[#This Row],[ProductPrice]]*Sales[[#This Row],[OrderQuantity]]</f>
        <v>4.58</v>
      </c>
      <c r="M9971" s="1">
        <f>Sales[[#This Row],[OrderQuantity]]</f>
        <v>2</v>
      </c>
      <c r="N9971" s="1">
        <f>1</f>
        <v>1</v>
      </c>
      <c r="O9971" s="1">
        <f>Sales[[#This Row],[TotalSales]]-Sales[[#This Row],[TotalCost]]</f>
        <v>2.867</v>
      </c>
      <c r="P9971" s="1">
        <f>Sales[[#This Row],[ProductCost]]*Sales[[#This Row],[OrderQuantity]]</f>
        <v>1.7130000000000001</v>
      </c>
      <c r="Q9971" s="1" t="str">
        <f>VLOOKUP(Sales[[#This Row],[ProductKey]], Products!$A$2:$D$1000, 4, FALSE)</f>
        <v>Patch Kit/8 Patches</v>
      </c>
    </row>
    <row r="9972" spans="1:17" x14ac:dyDescent="0.25">
      <c r="A9972" s="2">
        <v>38047</v>
      </c>
      <c r="B9972" s="1" t="s">
        <v>818</v>
      </c>
      <c r="C9972">
        <v>480</v>
      </c>
      <c r="D9972">
        <v>13535</v>
      </c>
      <c r="E9972">
        <v>10</v>
      </c>
      <c r="F9972">
        <v>3</v>
      </c>
      <c r="G9972">
        <v>2</v>
      </c>
      <c r="H9972" s="2">
        <v>43160</v>
      </c>
      <c r="I9972" t="str">
        <f>VLOOKUP(Sales[[#This Row],[TerritoryKey]], Territories[], 2, FALSE)</f>
        <v>United Kingdom</v>
      </c>
      <c r="J9972">
        <f>_xlfn.XLOOKUP(Sales[[#This Row],[ProductKey]], Products!$A:$A, Products!$J:$J)</f>
        <v>0.85650000000000004</v>
      </c>
      <c r="K9972">
        <f>_xlfn.XLOOKUP(Sales[[#This Row],[ProductKey]], Products!$A:$A, Products!$K:$K)</f>
        <v>2.29</v>
      </c>
      <c r="L9972" s="1">
        <f>Sales[[#This Row],[ProductPrice]]*Sales[[#This Row],[OrderQuantity]]</f>
        <v>4.58</v>
      </c>
      <c r="M9972" s="1">
        <f>Sales[[#This Row],[OrderQuantity]]</f>
        <v>2</v>
      </c>
      <c r="N9972" s="1">
        <f>1</f>
        <v>1</v>
      </c>
      <c r="O9972" s="1">
        <f>Sales[[#This Row],[TotalSales]]-Sales[[#This Row],[TotalCost]]</f>
        <v>2.867</v>
      </c>
      <c r="P9972" s="1">
        <f>Sales[[#This Row],[ProductCost]]*Sales[[#This Row],[OrderQuantity]]</f>
        <v>1.7130000000000001</v>
      </c>
      <c r="Q9972" s="1" t="str">
        <f>VLOOKUP(Sales[[#This Row],[ProductKey]], Products!$A$2:$D$1000, 4, FALSE)</f>
        <v>Patch Kit/8 Patches</v>
      </c>
    </row>
    <row r="9973" spans="1:17" x14ac:dyDescent="0.25">
      <c r="A9973" s="2">
        <v>38078</v>
      </c>
      <c r="B9973" s="1" t="s">
        <v>836</v>
      </c>
      <c r="C9973">
        <v>480</v>
      </c>
      <c r="D9973">
        <v>25283</v>
      </c>
      <c r="E9973">
        <v>4</v>
      </c>
      <c r="F9973">
        <v>3</v>
      </c>
      <c r="G9973">
        <v>2</v>
      </c>
      <c r="H9973" s="2">
        <v>43191</v>
      </c>
      <c r="I9973" t="str">
        <f>VLOOKUP(Sales[[#This Row],[TerritoryKey]], Territories[], 2, FALSE)</f>
        <v>Southwest</v>
      </c>
      <c r="J9973">
        <f>_xlfn.XLOOKUP(Sales[[#This Row],[ProductKey]], Products!$A:$A, Products!$J:$J)</f>
        <v>0.85650000000000004</v>
      </c>
      <c r="K9973">
        <f>_xlfn.XLOOKUP(Sales[[#This Row],[ProductKey]], Products!$A:$A, Products!$K:$K)</f>
        <v>2.29</v>
      </c>
      <c r="L9973" s="1">
        <f>Sales[[#This Row],[ProductPrice]]*Sales[[#This Row],[OrderQuantity]]</f>
        <v>4.58</v>
      </c>
      <c r="M9973" s="1">
        <f>Sales[[#This Row],[OrderQuantity]]</f>
        <v>2</v>
      </c>
      <c r="N9973" s="1">
        <f>1</f>
        <v>1</v>
      </c>
      <c r="O9973" s="1">
        <f>Sales[[#This Row],[TotalSales]]-Sales[[#This Row],[TotalCost]]</f>
        <v>2.867</v>
      </c>
      <c r="P9973" s="1">
        <f>Sales[[#This Row],[ProductCost]]*Sales[[#This Row],[OrderQuantity]]</f>
        <v>1.7130000000000001</v>
      </c>
      <c r="Q9973" s="1" t="str">
        <f>VLOOKUP(Sales[[#This Row],[ProductKey]], Products!$A$2:$D$1000, 4, FALSE)</f>
        <v>Patch Kit/8 Patches</v>
      </c>
    </row>
    <row r="9974" spans="1:17" x14ac:dyDescent="0.25">
      <c r="A9974" s="2">
        <v>38078</v>
      </c>
      <c r="B9974" s="1" t="s">
        <v>899</v>
      </c>
      <c r="C9974">
        <v>480</v>
      </c>
      <c r="D9974">
        <v>22864</v>
      </c>
      <c r="E9974">
        <v>1</v>
      </c>
      <c r="F9974">
        <v>3</v>
      </c>
      <c r="G9974">
        <v>2</v>
      </c>
      <c r="H9974" s="2">
        <v>43191</v>
      </c>
      <c r="I9974" t="str">
        <f>VLOOKUP(Sales[[#This Row],[TerritoryKey]], Territories[], 2, FALSE)</f>
        <v>Northwest</v>
      </c>
      <c r="J9974">
        <f>_xlfn.XLOOKUP(Sales[[#This Row],[ProductKey]], Products!$A:$A, Products!$J:$J)</f>
        <v>0.85650000000000004</v>
      </c>
      <c r="K9974">
        <f>_xlfn.XLOOKUP(Sales[[#This Row],[ProductKey]], Products!$A:$A, Products!$K:$K)</f>
        <v>2.29</v>
      </c>
      <c r="L9974" s="1">
        <f>Sales[[#This Row],[ProductPrice]]*Sales[[#This Row],[OrderQuantity]]</f>
        <v>4.58</v>
      </c>
      <c r="M9974" s="1">
        <f>Sales[[#This Row],[OrderQuantity]]</f>
        <v>2</v>
      </c>
      <c r="N9974" s="1">
        <f>1</f>
        <v>1</v>
      </c>
      <c r="O9974" s="1">
        <f>Sales[[#This Row],[TotalSales]]-Sales[[#This Row],[TotalCost]]</f>
        <v>2.867</v>
      </c>
      <c r="P9974" s="1">
        <f>Sales[[#This Row],[ProductCost]]*Sales[[#This Row],[OrderQuantity]]</f>
        <v>1.7130000000000001</v>
      </c>
      <c r="Q9974" s="1" t="str">
        <f>VLOOKUP(Sales[[#This Row],[ProductKey]], Products!$A$2:$D$1000, 4, FALSE)</f>
        <v>Patch Kit/8 Patches</v>
      </c>
    </row>
    <row r="9975" spans="1:17" x14ac:dyDescent="0.25">
      <c r="A9975" s="2">
        <v>37812</v>
      </c>
      <c r="B9975" s="1" t="s">
        <v>957</v>
      </c>
      <c r="C9975">
        <v>480</v>
      </c>
      <c r="D9975">
        <v>15098</v>
      </c>
      <c r="E9975">
        <v>7</v>
      </c>
      <c r="F9975">
        <v>3</v>
      </c>
      <c r="G9975">
        <v>2</v>
      </c>
      <c r="H9975" s="2">
        <v>42926</v>
      </c>
      <c r="I9975" t="str">
        <f>VLOOKUP(Sales[[#This Row],[TerritoryKey]], Territories[], 2, FALSE)</f>
        <v>France</v>
      </c>
      <c r="J9975">
        <f>_xlfn.XLOOKUP(Sales[[#This Row],[ProductKey]], Products!$A:$A, Products!$J:$J)</f>
        <v>0.85650000000000004</v>
      </c>
      <c r="K9975">
        <f>_xlfn.XLOOKUP(Sales[[#This Row],[ProductKey]], Products!$A:$A, Products!$K:$K)</f>
        <v>2.29</v>
      </c>
      <c r="L9975" s="1">
        <f>Sales[[#This Row],[ProductPrice]]*Sales[[#This Row],[OrderQuantity]]</f>
        <v>4.58</v>
      </c>
      <c r="M9975" s="1">
        <f>Sales[[#This Row],[OrderQuantity]]</f>
        <v>2</v>
      </c>
      <c r="N9975" s="1">
        <f>1</f>
        <v>1</v>
      </c>
      <c r="O9975" s="1">
        <f>Sales[[#This Row],[TotalSales]]-Sales[[#This Row],[TotalCost]]</f>
        <v>2.867</v>
      </c>
      <c r="P9975" s="1">
        <f>Sales[[#This Row],[ProductCost]]*Sales[[#This Row],[OrderQuantity]]</f>
        <v>1.7130000000000001</v>
      </c>
      <c r="Q9975" s="1" t="str">
        <f>VLOOKUP(Sales[[#This Row],[ProductKey]], Products!$A$2:$D$1000, 4, FALSE)</f>
        <v>Patch Kit/8 Patches</v>
      </c>
    </row>
    <row r="9976" spans="1:17" x14ac:dyDescent="0.25">
      <c r="A9976" s="2">
        <v>37936</v>
      </c>
      <c r="B9976" s="1" t="s">
        <v>1017</v>
      </c>
      <c r="C9976">
        <v>480</v>
      </c>
      <c r="D9976">
        <v>23098</v>
      </c>
      <c r="E9976">
        <v>9</v>
      </c>
      <c r="F9976">
        <v>3</v>
      </c>
      <c r="G9976">
        <v>2</v>
      </c>
      <c r="H9976" s="2">
        <v>43050</v>
      </c>
      <c r="I9976" t="str">
        <f>VLOOKUP(Sales[[#This Row],[TerritoryKey]], Territories[], 2, FALSE)</f>
        <v>Australia</v>
      </c>
      <c r="J9976">
        <f>_xlfn.XLOOKUP(Sales[[#This Row],[ProductKey]], Products!$A:$A, Products!$J:$J)</f>
        <v>0.85650000000000004</v>
      </c>
      <c r="K9976">
        <f>_xlfn.XLOOKUP(Sales[[#This Row],[ProductKey]], Products!$A:$A, Products!$K:$K)</f>
        <v>2.29</v>
      </c>
      <c r="L9976" s="1">
        <f>Sales[[#This Row],[ProductPrice]]*Sales[[#This Row],[OrderQuantity]]</f>
        <v>4.58</v>
      </c>
      <c r="M9976" s="1">
        <f>Sales[[#This Row],[OrderQuantity]]</f>
        <v>2</v>
      </c>
      <c r="N9976" s="1">
        <f>1</f>
        <v>1</v>
      </c>
      <c r="O9976" s="1">
        <f>Sales[[#This Row],[TotalSales]]-Sales[[#This Row],[TotalCost]]</f>
        <v>2.867</v>
      </c>
      <c r="P9976" s="1">
        <f>Sales[[#This Row],[ProductCost]]*Sales[[#This Row],[OrderQuantity]]</f>
        <v>1.7130000000000001</v>
      </c>
      <c r="Q9976" s="1" t="str">
        <f>VLOOKUP(Sales[[#This Row],[ProductKey]], Products!$A$2:$D$1000, 4, FALSE)</f>
        <v>Patch Kit/8 Patches</v>
      </c>
    </row>
    <row r="9977" spans="1:17" x14ac:dyDescent="0.25">
      <c r="A9977" s="2">
        <v>37813</v>
      </c>
      <c r="B9977" s="1" t="s">
        <v>1057</v>
      </c>
      <c r="C9977">
        <v>480</v>
      </c>
      <c r="D9977">
        <v>17087</v>
      </c>
      <c r="E9977">
        <v>10</v>
      </c>
      <c r="F9977">
        <v>3</v>
      </c>
      <c r="G9977">
        <v>2</v>
      </c>
      <c r="H9977" s="2">
        <v>42927</v>
      </c>
      <c r="I9977" t="str">
        <f>VLOOKUP(Sales[[#This Row],[TerritoryKey]], Territories[], 2, FALSE)</f>
        <v>United Kingdom</v>
      </c>
      <c r="J9977">
        <f>_xlfn.XLOOKUP(Sales[[#This Row],[ProductKey]], Products!$A:$A, Products!$J:$J)</f>
        <v>0.85650000000000004</v>
      </c>
      <c r="K9977">
        <f>_xlfn.XLOOKUP(Sales[[#This Row],[ProductKey]], Products!$A:$A, Products!$K:$K)</f>
        <v>2.29</v>
      </c>
      <c r="L9977" s="1">
        <f>Sales[[#This Row],[ProductPrice]]*Sales[[#This Row],[OrderQuantity]]</f>
        <v>4.58</v>
      </c>
      <c r="M9977" s="1">
        <f>Sales[[#This Row],[OrderQuantity]]</f>
        <v>2</v>
      </c>
      <c r="N9977" s="1">
        <f>1</f>
        <v>1</v>
      </c>
      <c r="O9977" s="1">
        <f>Sales[[#This Row],[TotalSales]]-Sales[[#This Row],[TotalCost]]</f>
        <v>2.867</v>
      </c>
      <c r="P9977" s="1">
        <f>Sales[[#This Row],[ProductCost]]*Sales[[#This Row],[OrderQuantity]]</f>
        <v>1.7130000000000001</v>
      </c>
      <c r="Q9977" s="1" t="str">
        <f>VLOOKUP(Sales[[#This Row],[ProductKey]], Products!$A$2:$D$1000, 4, FALSE)</f>
        <v>Patch Kit/8 Patches</v>
      </c>
    </row>
    <row r="9978" spans="1:17" x14ac:dyDescent="0.25">
      <c r="A9978" s="2">
        <v>37874</v>
      </c>
      <c r="B9978" s="1" t="s">
        <v>1095</v>
      </c>
      <c r="C9978">
        <v>480</v>
      </c>
      <c r="D9978">
        <v>19323</v>
      </c>
      <c r="E9978">
        <v>7</v>
      </c>
      <c r="F9978">
        <v>3</v>
      </c>
      <c r="G9978">
        <v>2</v>
      </c>
      <c r="H9978" s="2">
        <v>42988</v>
      </c>
      <c r="I9978" t="str">
        <f>VLOOKUP(Sales[[#This Row],[TerritoryKey]], Territories[], 2, FALSE)</f>
        <v>France</v>
      </c>
      <c r="J9978">
        <f>_xlfn.XLOOKUP(Sales[[#This Row],[ProductKey]], Products!$A:$A, Products!$J:$J)</f>
        <v>0.85650000000000004</v>
      </c>
      <c r="K9978">
        <f>_xlfn.XLOOKUP(Sales[[#This Row],[ProductKey]], Products!$A:$A, Products!$K:$K)</f>
        <v>2.29</v>
      </c>
      <c r="L9978" s="1">
        <f>Sales[[#This Row],[ProductPrice]]*Sales[[#This Row],[OrderQuantity]]</f>
        <v>4.58</v>
      </c>
      <c r="M9978" s="1">
        <f>Sales[[#This Row],[OrderQuantity]]</f>
        <v>2</v>
      </c>
      <c r="N9978" s="1">
        <f>1</f>
        <v>1</v>
      </c>
      <c r="O9978" s="1">
        <f>Sales[[#This Row],[TotalSales]]-Sales[[#This Row],[TotalCost]]</f>
        <v>2.867</v>
      </c>
      <c r="P9978" s="1">
        <f>Sales[[#This Row],[ProductCost]]*Sales[[#This Row],[OrderQuantity]]</f>
        <v>1.7130000000000001</v>
      </c>
      <c r="Q9978" s="1" t="str">
        <f>VLOOKUP(Sales[[#This Row],[ProductKey]], Products!$A$2:$D$1000, 4, FALSE)</f>
        <v>Patch Kit/8 Patches</v>
      </c>
    </row>
    <row r="9979" spans="1:17" x14ac:dyDescent="0.25">
      <c r="A9979" s="2">
        <v>37904</v>
      </c>
      <c r="B9979" s="1" t="s">
        <v>1106</v>
      </c>
      <c r="C9979">
        <v>480</v>
      </c>
      <c r="D9979">
        <v>21543</v>
      </c>
      <c r="E9979">
        <v>7</v>
      </c>
      <c r="F9979">
        <v>3</v>
      </c>
      <c r="G9979">
        <v>2</v>
      </c>
      <c r="H9979" s="2">
        <v>43018</v>
      </c>
      <c r="I9979" t="str">
        <f>VLOOKUP(Sales[[#This Row],[TerritoryKey]], Territories[], 2, FALSE)</f>
        <v>France</v>
      </c>
      <c r="J9979">
        <f>_xlfn.XLOOKUP(Sales[[#This Row],[ProductKey]], Products!$A:$A, Products!$J:$J)</f>
        <v>0.85650000000000004</v>
      </c>
      <c r="K9979">
        <f>_xlfn.XLOOKUP(Sales[[#This Row],[ProductKey]], Products!$A:$A, Products!$K:$K)</f>
        <v>2.29</v>
      </c>
      <c r="L9979" s="1">
        <f>Sales[[#This Row],[ProductPrice]]*Sales[[#This Row],[OrderQuantity]]</f>
        <v>4.58</v>
      </c>
      <c r="M9979" s="1">
        <f>Sales[[#This Row],[OrderQuantity]]</f>
        <v>2</v>
      </c>
      <c r="N9979" s="1">
        <f>1</f>
        <v>1</v>
      </c>
      <c r="O9979" s="1">
        <f>Sales[[#This Row],[TotalSales]]-Sales[[#This Row],[TotalCost]]</f>
        <v>2.867</v>
      </c>
      <c r="P9979" s="1">
        <f>Sales[[#This Row],[ProductCost]]*Sales[[#This Row],[OrderQuantity]]</f>
        <v>1.7130000000000001</v>
      </c>
      <c r="Q9979" s="1" t="str">
        <f>VLOOKUP(Sales[[#This Row],[ProductKey]], Products!$A$2:$D$1000, 4, FALSE)</f>
        <v>Patch Kit/8 Patches</v>
      </c>
    </row>
    <row r="9980" spans="1:17" x14ac:dyDescent="0.25">
      <c r="A9980" s="2">
        <v>37664</v>
      </c>
      <c r="B9980" s="1" t="s">
        <v>1108</v>
      </c>
      <c r="C9980">
        <v>480</v>
      </c>
      <c r="D9980">
        <v>26527</v>
      </c>
      <c r="E9980">
        <v>6</v>
      </c>
      <c r="F9980">
        <v>3</v>
      </c>
      <c r="G9980">
        <v>2</v>
      </c>
      <c r="H9980" s="2">
        <v>42778</v>
      </c>
      <c r="I9980" t="str">
        <f>VLOOKUP(Sales[[#This Row],[TerritoryKey]], Territories[], 2, FALSE)</f>
        <v>Canada</v>
      </c>
      <c r="J9980">
        <f>_xlfn.XLOOKUP(Sales[[#This Row],[ProductKey]], Products!$A:$A, Products!$J:$J)</f>
        <v>0.85650000000000004</v>
      </c>
      <c r="K9980">
        <f>_xlfn.XLOOKUP(Sales[[#This Row],[ProductKey]], Products!$A:$A, Products!$K:$K)</f>
        <v>2.29</v>
      </c>
      <c r="L9980" s="1">
        <f>Sales[[#This Row],[ProductPrice]]*Sales[[#This Row],[OrderQuantity]]</f>
        <v>4.58</v>
      </c>
      <c r="M9980" s="1">
        <f>Sales[[#This Row],[OrderQuantity]]</f>
        <v>2</v>
      </c>
      <c r="N9980" s="1">
        <f>1</f>
        <v>1</v>
      </c>
      <c r="O9980" s="1">
        <f>Sales[[#This Row],[TotalSales]]-Sales[[#This Row],[TotalCost]]</f>
        <v>2.867</v>
      </c>
      <c r="P9980" s="1">
        <f>Sales[[#This Row],[ProductCost]]*Sales[[#This Row],[OrderQuantity]]</f>
        <v>1.7130000000000001</v>
      </c>
      <c r="Q9980" s="1" t="str">
        <f>VLOOKUP(Sales[[#This Row],[ProductKey]], Products!$A$2:$D$1000, 4, FALSE)</f>
        <v>Patch Kit/8 Patches</v>
      </c>
    </row>
    <row r="9981" spans="1:17" x14ac:dyDescent="0.25">
      <c r="A9981" s="2">
        <v>37633</v>
      </c>
      <c r="B9981" s="1" t="s">
        <v>1109</v>
      </c>
      <c r="C9981">
        <v>480</v>
      </c>
      <c r="D9981">
        <v>19622</v>
      </c>
      <c r="E9981">
        <v>9</v>
      </c>
      <c r="F9981">
        <v>3</v>
      </c>
      <c r="G9981">
        <v>2</v>
      </c>
      <c r="H9981" s="2">
        <v>42747</v>
      </c>
      <c r="I9981" t="str">
        <f>VLOOKUP(Sales[[#This Row],[TerritoryKey]], Territories[], 2, FALSE)</f>
        <v>Australia</v>
      </c>
      <c r="J9981">
        <f>_xlfn.XLOOKUP(Sales[[#This Row],[ProductKey]], Products!$A:$A, Products!$J:$J)</f>
        <v>0.85650000000000004</v>
      </c>
      <c r="K9981">
        <f>_xlfn.XLOOKUP(Sales[[#This Row],[ProductKey]], Products!$A:$A, Products!$K:$K)</f>
        <v>2.29</v>
      </c>
      <c r="L9981" s="1">
        <f>Sales[[#This Row],[ProductPrice]]*Sales[[#This Row],[OrderQuantity]]</f>
        <v>4.58</v>
      </c>
      <c r="M9981" s="1">
        <f>Sales[[#This Row],[OrderQuantity]]</f>
        <v>2</v>
      </c>
      <c r="N9981" s="1">
        <f>1</f>
        <v>1</v>
      </c>
      <c r="O9981" s="1">
        <f>Sales[[#This Row],[TotalSales]]-Sales[[#This Row],[TotalCost]]</f>
        <v>2.867</v>
      </c>
      <c r="P9981" s="1">
        <f>Sales[[#This Row],[ProductCost]]*Sales[[#This Row],[OrderQuantity]]</f>
        <v>1.7130000000000001</v>
      </c>
      <c r="Q9981" s="1" t="str">
        <f>VLOOKUP(Sales[[#This Row],[ProductKey]], Products!$A$2:$D$1000, 4, FALSE)</f>
        <v>Patch Kit/8 Patches</v>
      </c>
    </row>
    <row r="9982" spans="1:17" x14ac:dyDescent="0.25">
      <c r="A9982" s="2">
        <v>37937</v>
      </c>
      <c r="B9982" s="1" t="s">
        <v>1137</v>
      </c>
      <c r="C9982">
        <v>480</v>
      </c>
      <c r="D9982">
        <v>15507</v>
      </c>
      <c r="E9982">
        <v>6</v>
      </c>
      <c r="F9982">
        <v>3</v>
      </c>
      <c r="G9982">
        <v>2</v>
      </c>
      <c r="H9982" s="2">
        <v>43051</v>
      </c>
      <c r="I9982" t="str">
        <f>VLOOKUP(Sales[[#This Row],[TerritoryKey]], Territories[], 2, FALSE)</f>
        <v>Canada</v>
      </c>
      <c r="J9982">
        <f>_xlfn.XLOOKUP(Sales[[#This Row],[ProductKey]], Products!$A:$A, Products!$J:$J)</f>
        <v>0.85650000000000004</v>
      </c>
      <c r="K9982">
        <f>_xlfn.XLOOKUP(Sales[[#This Row],[ProductKey]], Products!$A:$A, Products!$K:$K)</f>
        <v>2.29</v>
      </c>
      <c r="L9982" s="1">
        <f>Sales[[#This Row],[ProductPrice]]*Sales[[#This Row],[OrderQuantity]]</f>
        <v>4.58</v>
      </c>
      <c r="M9982" s="1">
        <f>Sales[[#This Row],[OrderQuantity]]</f>
        <v>2</v>
      </c>
      <c r="N9982" s="1">
        <f>1</f>
        <v>1</v>
      </c>
      <c r="O9982" s="1">
        <f>Sales[[#This Row],[TotalSales]]-Sales[[#This Row],[TotalCost]]</f>
        <v>2.867</v>
      </c>
      <c r="P9982" s="1">
        <f>Sales[[#This Row],[ProductCost]]*Sales[[#This Row],[OrderQuantity]]</f>
        <v>1.7130000000000001</v>
      </c>
      <c r="Q9982" s="1" t="str">
        <f>VLOOKUP(Sales[[#This Row],[ProductKey]], Products!$A$2:$D$1000, 4, FALSE)</f>
        <v>Patch Kit/8 Patches</v>
      </c>
    </row>
    <row r="9983" spans="1:17" x14ac:dyDescent="0.25">
      <c r="A9983" s="2">
        <v>38261</v>
      </c>
      <c r="B9983" s="1" t="s">
        <v>1277</v>
      </c>
      <c r="C9983">
        <v>480</v>
      </c>
      <c r="D9983">
        <v>27386</v>
      </c>
      <c r="E9983">
        <v>4</v>
      </c>
      <c r="F9983">
        <v>3</v>
      </c>
      <c r="G9983">
        <v>2</v>
      </c>
      <c r="H9983" s="2">
        <v>43374</v>
      </c>
      <c r="I9983" t="str">
        <f>VLOOKUP(Sales[[#This Row],[TerritoryKey]], Territories[], 2, FALSE)</f>
        <v>Southwest</v>
      </c>
      <c r="J9983">
        <f>_xlfn.XLOOKUP(Sales[[#This Row],[ProductKey]], Products!$A:$A, Products!$J:$J)</f>
        <v>0.85650000000000004</v>
      </c>
      <c r="K9983">
        <f>_xlfn.XLOOKUP(Sales[[#This Row],[ProductKey]], Products!$A:$A, Products!$K:$K)</f>
        <v>2.29</v>
      </c>
      <c r="L9983" s="1">
        <f>Sales[[#This Row],[ProductPrice]]*Sales[[#This Row],[OrderQuantity]]</f>
        <v>4.58</v>
      </c>
      <c r="M9983" s="1">
        <f>Sales[[#This Row],[OrderQuantity]]</f>
        <v>2</v>
      </c>
      <c r="N9983" s="1">
        <f>1</f>
        <v>1</v>
      </c>
      <c r="O9983" s="1">
        <f>Sales[[#This Row],[TotalSales]]-Sales[[#This Row],[TotalCost]]</f>
        <v>2.867</v>
      </c>
      <c r="P9983" s="1">
        <f>Sales[[#This Row],[ProductCost]]*Sales[[#This Row],[OrderQuantity]]</f>
        <v>1.7130000000000001</v>
      </c>
      <c r="Q9983" s="1" t="str">
        <f>VLOOKUP(Sales[[#This Row],[ProductKey]], Products!$A$2:$D$1000, 4, FALSE)</f>
        <v>Patch Kit/8 Patches</v>
      </c>
    </row>
    <row r="9984" spans="1:17" x14ac:dyDescent="0.25">
      <c r="A9984" s="2">
        <v>38018</v>
      </c>
      <c r="B9984" s="1" t="s">
        <v>1315</v>
      </c>
      <c r="C9984">
        <v>480</v>
      </c>
      <c r="D9984">
        <v>18193</v>
      </c>
      <c r="E9984">
        <v>9</v>
      </c>
      <c r="F9984">
        <v>3</v>
      </c>
      <c r="G9984">
        <v>2</v>
      </c>
      <c r="H9984" s="2">
        <v>43132</v>
      </c>
      <c r="I9984" t="str">
        <f>VLOOKUP(Sales[[#This Row],[TerritoryKey]], Territories[], 2, FALSE)</f>
        <v>Australia</v>
      </c>
      <c r="J9984">
        <f>_xlfn.XLOOKUP(Sales[[#This Row],[ProductKey]], Products!$A:$A, Products!$J:$J)</f>
        <v>0.85650000000000004</v>
      </c>
      <c r="K9984">
        <f>_xlfn.XLOOKUP(Sales[[#This Row],[ProductKey]], Products!$A:$A, Products!$K:$K)</f>
        <v>2.29</v>
      </c>
      <c r="L9984" s="1">
        <f>Sales[[#This Row],[ProductPrice]]*Sales[[#This Row],[OrderQuantity]]</f>
        <v>4.58</v>
      </c>
      <c r="M9984" s="1">
        <f>Sales[[#This Row],[OrderQuantity]]</f>
        <v>2</v>
      </c>
      <c r="N9984" s="1">
        <f>1</f>
        <v>1</v>
      </c>
      <c r="O9984" s="1">
        <f>Sales[[#This Row],[TotalSales]]-Sales[[#This Row],[TotalCost]]</f>
        <v>2.867</v>
      </c>
      <c r="P9984" s="1">
        <f>Sales[[#This Row],[ProductCost]]*Sales[[#This Row],[OrderQuantity]]</f>
        <v>1.7130000000000001</v>
      </c>
      <c r="Q9984" s="1" t="str">
        <f>VLOOKUP(Sales[[#This Row],[ProductKey]], Products!$A$2:$D$1000, 4, FALSE)</f>
        <v>Patch Kit/8 Patches</v>
      </c>
    </row>
    <row r="9985" spans="1:17" x14ac:dyDescent="0.25">
      <c r="A9985" s="2">
        <v>37664</v>
      </c>
      <c r="B9985" s="1" t="s">
        <v>1430</v>
      </c>
      <c r="C9985">
        <v>480</v>
      </c>
      <c r="D9985">
        <v>25472</v>
      </c>
      <c r="E9985">
        <v>8</v>
      </c>
      <c r="F9985">
        <v>3</v>
      </c>
      <c r="G9985">
        <v>2</v>
      </c>
      <c r="H9985" s="2">
        <v>42778</v>
      </c>
      <c r="I9985" t="str">
        <f>VLOOKUP(Sales[[#This Row],[TerritoryKey]], Territories[], 2, FALSE)</f>
        <v>Germany</v>
      </c>
      <c r="J9985">
        <f>_xlfn.XLOOKUP(Sales[[#This Row],[ProductKey]], Products!$A:$A, Products!$J:$J)</f>
        <v>0.85650000000000004</v>
      </c>
      <c r="K9985">
        <f>_xlfn.XLOOKUP(Sales[[#This Row],[ProductKey]], Products!$A:$A, Products!$K:$K)</f>
        <v>2.29</v>
      </c>
      <c r="L9985" s="1">
        <f>Sales[[#This Row],[ProductPrice]]*Sales[[#This Row],[OrderQuantity]]</f>
        <v>4.58</v>
      </c>
      <c r="M9985" s="1">
        <f>Sales[[#This Row],[OrderQuantity]]</f>
        <v>2</v>
      </c>
      <c r="N9985" s="1">
        <f>1</f>
        <v>1</v>
      </c>
      <c r="O9985" s="1">
        <f>Sales[[#This Row],[TotalSales]]-Sales[[#This Row],[TotalCost]]</f>
        <v>2.867</v>
      </c>
      <c r="P9985" s="1">
        <f>Sales[[#This Row],[ProductCost]]*Sales[[#This Row],[OrderQuantity]]</f>
        <v>1.7130000000000001</v>
      </c>
      <c r="Q9985" s="1" t="str">
        <f>VLOOKUP(Sales[[#This Row],[ProductKey]], Products!$A$2:$D$1000, 4, FALSE)</f>
        <v>Patch Kit/8 Patches</v>
      </c>
    </row>
    <row r="9986" spans="1:17" x14ac:dyDescent="0.25">
      <c r="A9986" s="2">
        <v>37844</v>
      </c>
      <c r="B9986" s="1" t="s">
        <v>1569</v>
      </c>
      <c r="C9986">
        <v>480</v>
      </c>
      <c r="D9986">
        <v>14635</v>
      </c>
      <c r="E9986">
        <v>1</v>
      </c>
      <c r="F9986">
        <v>3</v>
      </c>
      <c r="G9986">
        <v>2</v>
      </c>
      <c r="H9986" s="2">
        <v>42958</v>
      </c>
      <c r="I9986" t="str">
        <f>VLOOKUP(Sales[[#This Row],[TerritoryKey]], Territories[], 2, FALSE)</f>
        <v>Northwest</v>
      </c>
      <c r="J9986">
        <f>_xlfn.XLOOKUP(Sales[[#This Row],[ProductKey]], Products!$A:$A, Products!$J:$J)</f>
        <v>0.85650000000000004</v>
      </c>
      <c r="K9986">
        <f>_xlfn.XLOOKUP(Sales[[#This Row],[ProductKey]], Products!$A:$A, Products!$K:$K)</f>
        <v>2.29</v>
      </c>
      <c r="L9986" s="1">
        <f>Sales[[#This Row],[ProductPrice]]*Sales[[#This Row],[OrderQuantity]]</f>
        <v>4.58</v>
      </c>
      <c r="M9986" s="1">
        <f>Sales[[#This Row],[OrderQuantity]]</f>
        <v>2</v>
      </c>
      <c r="N9986" s="1">
        <f>1</f>
        <v>1</v>
      </c>
      <c r="O9986" s="1">
        <f>Sales[[#This Row],[TotalSales]]-Sales[[#This Row],[TotalCost]]</f>
        <v>2.867</v>
      </c>
      <c r="P9986" s="1">
        <f>Sales[[#This Row],[ProductCost]]*Sales[[#This Row],[OrderQuantity]]</f>
        <v>1.7130000000000001</v>
      </c>
      <c r="Q9986" s="1" t="str">
        <f>VLOOKUP(Sales[[#This Row],[ProductKey]], Products!$A$2:$D$1000, 4, FALSE)</f>
        <v>Patch Kit/8 Patches</v>
      </c>
    </row>
    <row r="9987" spans="1:17" x14ac:dyDescent="0.25">
      <c r="A9987" s="2">
        <v>37876</v>
      </c>
      <c r="B9987" s="1" t="s">
        <v>1587</v>
      </c>
      <c r="C9987">
        <v>480</v>
      </c>
      <c r="D9987">
        <v>11699</v>
      </c>
      <c r="E9987">
        <v>1</v>
      </c>
      <c r="F9987">
        <v>3</v>
      </c>
      <c r="G9987">
        <v>2</v>
      </c>
      <c r="H9987" s="2">
        <v>42990</v>
      </c>
      <c r="I9987" t="str">
        <f>VLOOKUP(Sales[[#This Row],[TerritoryKey]], Territories[], 2, FALSE)</f>
        <v>Northwest</v>
      </c>
      <c r="J9987">
        <f>_xlfn.XLOOKUP(Sales[[#This Row],[ProductKey]], Products!$A:$A, Products!$J:$J)</f>
        <v>0.85650000000000004</v>
      </c>
      <c r="K9987">
        <f>_xlfn.XLOOKUP(Sales[[#This Row],[ProductKey]], Products!$A:$A, Products!$K:$K)</f>
        <v>2.29</v>
      </c>
      <c r="L9987" s="1">
        <f>Sales[[#This Row],[ProductPrice]]*Sales[[#This Row],[OrderQuantity]]</f>
        <v>4.58</v>
      </c>
      <c r="M9987" s="1">
        <f>Sales[[#This Row],[OrderQuantity]]</f>
        <v>2</v>
      </c>
      <c r="N9987" s="1">
        <f>1</f>
        <v>1</v>
      </c>
      <c r="O9987" s="1">
        <f>Sales[[#This Row],[TotalSales]]-Sales[[#This Row],[TotalCost]]</f>
        <v>2.867</v>
      </c>
      <c r="P9987" s="1">
        <f>Sales[[#This Row],[ProductCost]]*Sales[[#This Row],[OrderQuantity]]</f>
        <v>1.7130000000000001</v>
      </c>
      <c r="Q9987" s="1" t="str">
        <f>VLOOKUP(Sales[[#This Row],[ProductKey]], Products!$A$2:$D$1000, 4, FALSE)</f>
        <v>Patch Kit/8 Patches</v>
      </c>
    </row>
    <row r="9988" spans="1:17" x14ac:dyDescent="0.25">
      <c r="A9988" s="2">
        <v>38169</v>
      </c>
      <c r="B9988" s="1" t="s">
        <v>1599</v>
      </c>
      <c r="C9988">
        <v>480</v>
      </c>
      <c r="D9988">
        <v>25276</v>
      </c>
      <c r="E9988">
        <v>1</v>
      </c>
      <c r="F9988">
        <v>3</v>
      </c>
      <c r="G9988">
        <v>2</v>
      </c>
      <c r="H9988" s="2">
        <v>43282</v>
      </c>
      <c r="I9988" t="str">
        <f>VLOOKUP(Sales[[#This Row],[TerritoryKey]], Territories[], 2, FALSE)</f>
        <v>Northwest</v>
      </c>
      <c r="J9988">
        <f>_xlfn.XLOOKUP(Sales[[#This Row],[ProductKey]], Products!$A:$A, Products!$J:$J)</f>
        <v>0.85650000000000004</v>
      </c>
      <c r="K9988">
        <f>_xlfn.XLOOKUP(Sales[[#This Row],[ProductKey]], Products!$A:$A, Products!$K:$K)</f>
        <v>2.29</v>
      </c>
      <c r="L9988" s="1">
        <f>Sales[[#This Row],[ProductPrice]]*Sales[[#This Row],[OrderQuantity]]</f>
        <v>4.58</v>
      </c>
      <c r="M9988" s="1">
        <f>Sales[[#This Row],[OrderQuantity]]</f>
        <v>2</v>
      </c>
      <c r="N9988" s="1">
        <f>1</f>
        <v>1</v>
      </c>
      <c r="O9988" s="1">
        <f>Sales[[#This Row],[TotalSales]]-Sales[[#This Row],[TotalCost]]</f>
        <v>2.867</v>
      </c>
      <c r="P9988" s="1">
        <f>Sales[[#This Row],[ProductCost]]*Sales[[#This Row],[OrderQuantity]]</f>
        <v>1.7130000000000001</v>
      </c>
      <c r="Q9988" s="1" t="str">
        <f>VLOOKUP(Sales[[#This Row],[ProductKey]], Products!$A$2:$D$1000, 4, FALSE)</f>
        <v>Patch Kit/8 Patches</v>
      </c>
    </row>
    <row r="9989" spans="1:17" x14ac:dyDescent="0.25">
      <c r="A9989" s="2">
        <v>37844</v>
      </c>
      <c r="B9989" s="1" t="s">
        <v>1661</v>
      </c>
      <c r="C9989">
        <v>480</v>
      </c>
      <c r="D9989">
        <v>27248</v>
      </c>
      <c r="E9989">
        <v>1</v>
      </c>
      <c r="F9989">
        <v>3</v>
      </c>
      <c r="G9989">
        <v>2</v>
      </c>
      <c r="H9989" s="2">
        <v>42958</v>
      </c>
      <c r="I9989" t="str">
        <f>VLOOKUP(Sales[[#This Row],[TerritoryKey]], Territories[], 2, FALSE)</f>
        <v>Northwest</v>
      </c>
      <c r="J9989">
        <f>_xlfn.XLOOKUP(Sales[[#This Row],[ProductKey]], Products!$A:$A, Products!$J:$J)</f>
        <v>0.85650000000000004</v>
      </c>
      <c r="K9989">
        <f>_xlfn.XLOOKUP(Sales[[#This Row],[ProductKey]], Products!$A:$A, Products!$K:$K)</f>
        <v>2.29</v>
      </c>
      <c r="L9989" s="1">
        <f>Sales[[#This Row],[ProductPrice]]*Sales[[#This Row],[OrderQuantity]]</f>
        <v>4.58</v>
      </c>
      <c r="M9989" s="1">
        <f>Sales[[#This Row],[OrderQuantity]]</f>
        <v>2</v>
      </c>
      <c r="N9989" s="1">
        <f>1</f>
        <v>1</v>
      </c>
      <c r="O9989" s="1">
        <f>Sales[[#This Row],[TotalSales]]-Sales[[#This Row],[TotalCost]]</f>
        <v>2.867</v>
      </c>
      <c r="P9989" s="1">
        <f>Sales[[#This Row],[ProductCost]]*Sales[[#This Row],[OrderQuantity]]</f>
        <v>1.7130000000000001</v>
      </c>
      <c r="Q9989" s="1" t="str">
        <f>VLOOKUP(Sales[[#This Row],[ProductKey]], Products!$A$2:$D$1000, 4, FALSE)</f>
        <v>Patch Kit/8 Patches</v>
      </c>
    </row>
    <row r="9990" spans="1:17" x14ac:dyDescent="0.25">
      <c r="A9990" s="2">
        <v>37845</v>
      </c>
      <c r="B9990" s="1" t="s">
        <v>1701</v>
      </c>
      <c r="C9990">
        <v>480</v>
      </c>
      <c r="D9990">
        <v>16061</v>
      </c>
      <c r="E9990">
        <v>4</v>
      </c>
      <c r="F9990">
        <v>3</v>
      </c>
      <c r="G9990">
        <v>2</v>
      </c>
      <c r="H9990" s="2">
        <v>42959</v>
      </c>
      <c r="I9990" t="str">
        <f>VLOOKUP(Sales[[#This Row],[TerritoryKey]], Territories[], 2, FALSE)</f>
        <v>Southwest</v>
      </c>
      <c r="J9990">
        <f>_xlfn.XLOOKUP(Sales[[#This Row],[ProductKey]], Products!$A:$A, Products!$J:$J)</f>
        <v>0.85650000000000004</v>
      </c>
      <c r="K9990">
        <f>_xlfn.XLOOKUP(Sales[[#This Row],[ProductKey]], Products!$A:$A, Products!$K:$K)</f>
        <v>2.29</v>
      </c>
      <c r="L9990" s="1">
        <f>Sales[[#This Row],[ProductPrice]]*Sales[[#This Row],[OrderQuantity]]</f>
        <v>4.58</v>
      </c>
      <c r="M9990" s="1">
        <f>Sales[[#This Row],[OrderQuantity]]</f>
        <v>2</v>
      </c>
      <c r="N9990" s="1">
        <f>1</f>
        <v>1</v>
      </c>
      <c r="O9990" s="1">
        <f>Sales[[#This Row],[TotalSales]]-Sales[[#This Row],[TotalCost]]</f>
        <v>2.867</v>
      </c>
      <c r="P9990" s="1">
        <f>Sales[[#This Row],[ProductCost]]*Sales[[#This Row],[OrderQuantity]]</f>
        <v>1.7130000000000001</v>
      </c>
      <c r="Q9990" s="1" t="str">
        <f>VLOOKUP(Sales[[#This Row],[ProductKey]], Products!$A$2:$D$1000, 4, FALSE)</f>
        <v>Patch Kit/8 Patches</v>
      </c>
    </row>
    <row r="9991" spans="1:17" x14ac:dyDescent="0.25">
      <c r="A9991" s="2">
        <v>37967</v>
      </c>
      <c r="B9991" s="1" t="s">
        <v>1715</v>
      </c>
      <c r="C9991">
        <v>480</v>
      </c>
      <c r="D9991">
        <v>23017</v>
      </c>
      <c r="E9991">
        <v>1</v>
      </c>
      <c r="F9991">
        <v>3</v>
      </c>
      <c r="G9991">
        <v>2</v>
      </c>
      <c r="H9991" s="2">
        <v>43081</v>
      </c>
      <c r="I9991" t="str">
        <f>VLOOKUP(Sales[[#This Row],[TerritoryKey]], Territories[], 2, FALSE)</f>
        <v>Northwest</v>
      </c>
      <c r="J9991">
        <f>_xlfn.XLOOKUP(Sales[[#This Row],[ProductKey]], Products!$A:$A, Products!$J:$J)</f>
        <v>0.85650000000000004</v>
      </c>
      <c r="K9991">
        <f>_xlfn.XLOOKUP(Sales[[#This Row],[ProductKey]], Products!$A:$A, Products!$K:$K)</f>
        <v>2.29</v>
      </c>
      <c r="L9991" s="1">
        <f>Sales[[#This Row],[ProductPrice]]*Sales[[#This Row],[OrderQuantity]]</f>
        <v>4.58</v>
      </c>
      <c r="M9991" s="1">
        <f>Sales[[#This Row],[OrderQuantity]]</f>
        <v>2</v>
      </c>
      <c r="N9991" s="1">
        <f>1</f>
        <v>1</v>
      </c>
      <c r="O9991" s="1">
        <f>Sales[[#This Row],[TotalSales]]-Sales[[#This Row],[TotalCost]]</f>
        <v>2.867</v>
      </c>
      <c r="P9991" s="1">
        <f>Sales[[#This Row],[ProductCost]]*Sales[[#This Row],[OrderQuantity]]</f>
        <v>1.7130000000000001</v>
      </c>
      <c r="Q9991" s="1" t="str">
        <f>VLOOKUP(Sales[[#This Row],[ProductKey]], Products!$A$2:$D$1000, 4, FALSE)</f>
        <v>Patch Kit/8 Patches</v>
      </c>
    </row>
    <row r="9992" spans="1:17" x14ac:dyDescent="0.25">
      <c r="A9992" s="2">
        <v>38231</v>
      </c>
      <c r="B9992" s="1" t="s">
        <v>1747</v>
      </c>
      <c r="C9992">
        <v>480</v>
      </c>
      <c r="D9992">
        <v>13758</v>
      </c>
      <c r="E9992">
        <v>6</v>
      </c>
      <c r="F9992">
        <v>3</v>
      </c>
      <c r="G9992">
        <v>2</v>
      </c>
      <c r="H9992" s="2">
        <v>43344</v>
      </c>
      <c r="I9992" t="str">
        <f>VLOOKUP(Sales[[#This Row],[TerritoryKey]], Territories[], 2, FALSE)</f>
        <v>Canada</v>
      </c>
      <c r="J9992">
        <f>_xlfn.XLOOKUP(Sales[[#This Row],[ProductKey]], Products!$A:$A, Products!$J:$J)</f>
        <v>0.85650000000000004</v>
      </c>
      <c r="K9992">
        <f>_xlfn.XLOOKUP(Sales[[#This Row],[ProductKey]], Products!$A:$A, Products!$K:$K)</f>
        <v>2.29</v>
      </c>
      <c r="L9992" s="1">
        <f>Sales[[#This Row],[ProductPrice]]*Sales[[#This Row],[OrderQuantity]]</f>
        <v>4.58</v>
      </c>
      <c r="M9992" s="1">
        <f>Sales[[#This Row],[OrderQuantity]]</f>
        <v>2</v>
      </c>
      <c r="N9992" s="1">
        <f>1</f>
        <v>1</v>
      </c>
      <c r="O9992" s="1">
        <f>Sales[[#This Row],[TotalSales]]-Sales[[#This Row],[TotalCost]]</f>
        <v>2.867</v>
      </c>
      <c r="P9992" s="1">
        <f>Sales[[#This Row],[ProductCost]]*Sales[[#This Row],[OrderQuantity]]</f>
        <v>1.7130000000000001</v>
      </c>
      <c r="Q9992" s="1" t="str">
        <f>VLOOKUP(Sales[[#This Row],[ProductKey]], Products!$A$2:$D$1000, 4, FALSE)</f>
        <v>Patch Kit/8 Patches</v>
      </c>
    </row>
    <row r="9993" spans="1:17" x14ac:dyDescent="0.25">
      <c r="A9993" s="2">
        <v>38322</v>
      </c>
      <c r="B9993" s="1" t="s">
        <v>1848</v>
      </c>
      <c r="C9993">
        <v>480</v>
      </c>
      <c r="D9993">
        <v>11176</v>
      </c>
      <c r="E9993">
        <v>6</v>
      </c>
      <c r="F9993">
        <v>3</v>
      </c>
      <c r="G9993">
        <v>2</v>
      </c>
      <c r="H9993" s="2">
        <v>43435</v>
      </c>
      <c r="I9993" t="str">
        <f>VLOOKUP(Sales[[#This Row],[TerritoryKey]], Territories[], 2, FALSE)</f>
        <v>Canada</v>
      </c>
      <c r="J9993">
        <f>_xlfn.XLOOKUP(Sales[[#This Row],[ProductKey]], Products!$A:$A, Products!$J:$J)</f>
        <v>0.85650000000000004</v>
      </c>
      <c r="K9993">
        <f>_xlfn.XLOOKUP(Sales[[#This Row],[ProductKey]], Products!$A:$A, Products!$K:$K)</f>
        <v>2.29</v>
      </c>
      <c r="L9993" s="1">
        <f>Sales[[#This Row],[ProductPrice]]*Sales[[#This Row],[OrderQuantity]]</f>
        <v>4.58</v>
      </c>
      <c r="M9993" s="1">
        <f>Sales[[#This Row],[OrderQuantity]]</f>
        <v>2</v>
      </c>
      <c r="N9993" s="1">
        <f>1</f>
        <v>1</v>
      </c>
      <c r="O9993" s="1">
        <f>Sales[[#This Row],[TotalSales]]-Sales[[#This Row],[TotalCost]]</f>
        <v>2.867</v>
      </c>
      <c r="P9993" s="1">
        <f>Sales[[#This Row],[ProductCost]]*Sales[[#This Row],[OrderQuantity]]</f>
        <v>1.7130000000000001</v>
      </c>
      <c r="Q9993" s="1" t="str">
        <f>VLOOKUP(Sales[[#This Row],[ProductKey]], Products!$A$2:$D$1000, 4, FALSE)</f>
        <v>Patch Kit/8 Patches</v>
      </c>
    </row>
    <row r="9994" spans="1:17" x14ac:dyDescent="0.25">
      <c r="A9994" s="2">
        <v>38018</v>
      </c>
      <c r="B9994" s="1" t="s">
        <v>1879</v>
      </c>
      <c r="C9994">
        <v>480</v>
      </c>
      <c r="D9994">
        <v>11300</v>
      </c>
      <c r="E9994">
        <v>6</v>
      </c>
      <c r="F9994">
        <v>3</v>
      </c>
      <c r="G9994">
        <v>2</v>
      </c>
      <c r="H9994" s="2">
        <v>43132</v>
      </c>
      <c r="I9994" t="str">
        <f>VLOOKUP(Sales[[#This Row],[TerritoryKey]], Territories[], 2, FALSE)</f>
        <v>Canada</v>
      </c>
      <c r="J9994">
        <f>_xlfn.XLOOKUP(Sales[[#This Row],[ProductKey]], Products!$A:$A, Products!$J:$J)</f>
        <v>0.85650000000000004</v>
      </c>
      <c r="K9994">
        <f>_xlfn.XLOOKUP(Sales[[#This Row],[ProductKey]], Products!$A:$A, Products!$K:$K)</f>
        <v>2.29</v>
      </c>
      <c r="L9994" s="1">
        <f>Sales[[#This Row],[ProductPrice]]*Sales[[#This Row],[OrderQuantity]]</f>
        <v>4.58</v>
      </c>
      <c r="M9994" s="1">
        <f>Sales[[#This Row],[OrderQuantity]]</f>
        <v>2</v>
      </c>
      <c r="N9994" s="1">
        <f>1</f>
        <v>1</v>
      </c>
      <c r="O9994" s="1">
        <f>Sales[[#This Row],[TotalSales]]-Sales[[#This Row],[TotalCost]]</f>
        <v>2.867</v>
      </c>
      <c r="P9994" s="1">
        <f>Sales[[#This Row],[ProductCost]]*Sales[[#This Row],[OrderQuantity]]</f>
        <v>1.7130000000000001</v>
      </c>
      <c r="Q9994" s="1" t="str">
        <f>VLOOKUP(Sales[[#This Row],[ProductKey]], Products!$A$2:$D$1000, 4, FALSE)</f>
        <v>Patch Kit/8 Patches</v>
      </c>
    </row>
    <row r="9995" spans="1:17" x14ac:dyDescent="0.25">
      <c r="A9995" s="2">
        <v>38048</v>
      </c>
      <c r="B9995" s="1" t="s">
        <v>1890</v>
      </c>
      <c r="C9995">
        <v>480</v>
      </c>
      <c r="D9995">
        <v>19569</v>
      </c>
      <c r="E9995">
        <v>9</v>
      </c>
      <c r="F9995">
        <v>3</v>
      </c>
      <c r="G9995">
        <v>2</v>
      </c>
      <c r="H9995" s="2">
        <v>43161</v>
      </c>
      <c r="I9995" t="str">
        <f>VLOOKUP(Sales[[#This Row],[TerritoryKey]], Territories[], 2, FALSE)</f>
        <v>Australia</v>
      </c>
      <c r="J9995">
        <f>_xlfn.XLOOKUP(Sales[[#This Row],[ProductKey]], Products!$A:$A, Products!$J:$J)</f>
        <v>0.85650000000000004</v>
      </c>
      <c r="K9995">
        <f>_xlfn.XLOOKUP(Sales[[#This Row],[ProductKey]], Products!$A:$A, Products!$K:$K)</f>
        <v>2.29</v>
      </c>
      <c r="L9995" s="1">
        <f>Sales[[#This Row],[ProductPrice]]*Sales[[#This Row],[OrderQuantity]]</f>
        <v>4.58</v>
      </c>
      <c r="M9995" s="1">
        <f>Sales[[#This Row],[OrderQuantity]]</f>
        <v>2</v>
      </c>
      <c r="N9995" s="1">
        <f>1</f>
        <v>1</v>
      </c>
      <c r="O9995" s="1">
        <f>Sales[[#This Row],[TotalSales]]-Sales[[#This Row],[TotalCost]]</f>
        <v>2.867</v>
      </c>
      <c r="P9995" s="1">
        <f>Sales[[#This Row],[ProductCost]]*Sales[[#This Row],[OrderQuantity]]</f>
        <v>1.7130000000000001</v>
      </c>
      <c r="Q9995" s="1" t="str">
        <f>VLOOKUP(Sales[[#This Row],[ProductKey]], Products!$A$2:$D$1000, 4, FALSE)</f>
        <v>Patch Kit/8 Patches</v>
      </c>
    </row>
    <row r="9996" spans="1:17" x14ac:dyDescent="0.25">
      <c r="A9996" s="2">
        <v>38169</v>
      </c>
      <c r="B9996" s="1" t="s">
        <v>1907</v>
      </c>
      <c r="C9996">
        <v>480</v>
      </c>
      <c r="D9996">
        <v>23927</v>
      </c>
      <c r="E9996">
        <v>7</v>
      </c>
      <c r="F9996">
        <v>3</v>
      </c>
      <c r="G9996">
        <v>2</v>
      </c>
      <c r="H9996" s="2">
        <v>43282</v>
      </c>
      <c r="I9996" t="str">
        <f>VLOOKUP(Sales[[#This Row],[TerritoryKey]], Territories[], 2, FALSE)</f>
        <v>France</v>
      </c>
      <c r="J9996">
        <f>_xlfn.XLOOKUP(Sales[[#This Row],[ProductKey]], Products!$A:$A, Products!$J:$J)</f>
        <v>0.85650000000000004</v>
      </c>
      <c r="K9996">
        <f>_xlfn.XLOOKUP(Sales[[#This Row],[ProductKey]], Products!$A:$A, Products!$K:$K)</f>
        <v>2.29</v>
      </c>
      <c r="L9996" s="1">
        <f>Sales[[#This Row],[ProductPrice]]*Sales[[#This Row],[OrderQuantity]]</f>
        <v>4.58</v>
      </c>
      <c r="M9996" s="1">
        <f>Sales[[#This Row],[OrderQuantity]]</f>
        <v>2</v>
      </c>
      <c r="N9996" s="1">
        <f>1</f>
        <v>1</v>
      </c>
      <c r="O9996" s="1">
        <f>Sales[[#This Row],[TotalSales]]-Sales[[#This Row],[TotalCost]]</f>
        <v>2.867</v>
      </c>
      <c r="P9996" s="1">
        <f>Sales[[#This Row],[ProductCost]]*Sales[[#This Row],[OrderQuantity]]</f>
        <v>1.7130000000000001</v>
      </c>
      <c r="Q9996" s="1" t="str">
        <f>VLOOKUP(Sales[[#This Row],[ProductKey]], Products!$A$2:$D$1000, 4, FALSE)</f>
        <v>Patch Kit/8 Patches</v>
      </c>
    </row>
    <row r="9997" spans="1:17" x14ac:dyDescent="0.25">
      <c r="A9997" s="2">
        <v>38139</v>
      </c>
      <c r="B9997" s="1" t="s">
        <v>1922</v>
      </c>
      <c r="C9997">
        <v>480</v>
      </c>
      <c r="D9997">
        <v>14222</v>
      </c>
      <c r="E9997">
        <v>9</v>
      </c>
      <c r="F9997">
        <v>3</v>
      </c>
      <c r="G9997">
        <v>2</v>
      </c>
      <c r="H9997" s="2">
        <v>43252</v>
      </c>
      <c r="I9997" t="str">
        <f>VLOOKUP(Sales[[#This Row],[TerritoryKey]], Territories[], 2, FALSE)</f>
        <v>Australia</v>
      </c>
      <c r="J9997">
        <f>_xlfn.XLOOKUP(Sales[[#This Row],[ProductKey]], Products!$A:$A, Products!$J:$J)</f>
        <v>0.85650000000000004</v>
      </c>
      <c r="K9997">
        <f>_xlfn.XLOOKUP(Sales[[#This Row],[ProductKey]], Products!$A:$A, Products!$K:$K)</f>
        <v>2.29</v>
      </c>
      <c r="L9997" s="1">
        <f>Sales[[#This Row],[ProductPrice]]*Sales[[#This Row],[OrderQuantity]]</f>
        <v>4.58</v>
      </c>
      <c r="M9997" s="1">
        <f>Sales[[#This Row],[OrderQuantity]]</f>
        <v>2</v>
      </c>
      <c r="N9997" s="1">
        <f>1</f>
        <v>1</v>
      </c>
      <c r="O9997" s="1">
        <f>Sales[[#This Row],[TotalSales]]-Sales[[#This Row],[TotalCost]]</f>
        <v>2.867</v>
      </c>
      <c r="P9997" s="1">
        <f>Sales[[#This Row],[ProductCost]]*Sales[[#This Row],[OrderQuantity]]</f>
        <v>1.7130000000000001</v>
      </c>
      <c r="Q9997" s="1" t="str">
        <f>VLOOKUP(Sales[[#This Row],[ProductKey]], Products!$A$2:$D$1000, 4, FALSE)</f>
        <v>Patch Kit/8 Patches</v>
      </c>
    </row>
    <row r="9998" spans="1:17" x14ac:dyDescent="0.25">
      <c r="A9998" s="2">
        <v>38019</v>
      </c>
      <c r="B9998" s="1" t="s">
        <v>1945</v>
      </c>
      <c r="C9998">
        <v>480</v>
      </c>
      <c r="D9998">
        <v>25876</v>
      </c>
      <c r="E9998">
        <v>1</v>
      </c>
      <c r="F9998">
        <v>3</v>
      </c>
      <c r="G9998">
        <v>2</v>
      </c>
      <c r="H9998" s="2">
        <v>43133</v>
      </c>
      <c r="I9998" t="str">
        <f>VLOOKUP(Sales[[#This Row],[TerritoryKey]], Territories[], 2, FALSE)</f>
        <v>Northwest</v>
      </c>
      <c r="J9998">
        <f>_xlfn.XLOOKUP(Sales[[#This Row],[ProductKey]], Products!$A:$A, Products!$J:$J)</f>
        <v>0.85650000000000004</v>
      </c>
      <c r="K9998">
        <f>_xlfn.XLOOKUP(Sales[[#This Row],[ProductKey]], Products!$A:$A, Products!$K:$K)</f>
        <v>2.29</v>
      </c>
      <c r="L9998" s="1">
        <f>Sales[[#This Row],[ProductPrice]]*Sales[[#This Row],[OrderQuantity]]</f>
        <v>4.58</v>
      </c>
      <c r="M9998" s="1">
        <f>Sales[[#This Row],[OrderQuantity]]</f>
        <v>2</v>
      </c>
      <c r="N9998" s="1">
        <f>1</f>
        <v>1</v>
      </c>
      <c r="O9998" s="1">
        <f>Sales[[#This Row],[TotalSales]]-Sales[[#This Row],[TotalCost]]</f>
        <v>2.867</v>
      </c>
      <c r="P9998" s="1">
        <f>Sales[[#This Row],[ProductCost]]*Sales[[#This Row],[OrderQuantity]]</f>
        <v>1.7130000000000001</v>
      </c>
      <c r="Q9998" s="1" t="str">
        <f>VLOOKUP(Sales[[#This Row],[ProductKey]], Products!$A$2:$D$1000, 4, FALSE)</f>
        <v>Patch Kit/8 Patches</v>
      </c>
    </row>
    <row r="9999" spans="1:17" x14ac:dyDescent="0.25">
      <c r="A9999" s="2">
        <v>37814</v>
      </c>
      <c r="B9999" s="1" t="s">
        <v>2024</v>
      </c>
      <c r="C9999">
        <v>480</v>
      </c>
      <c r="D9999">
        <v>18025</v>
      </c>
      <c r="E9999">
        <v>7</v>
      </c>
      <c r="F9999">
        <v>3</v>
      </c>
      <c r="G9999">
        <v>2</v>
      </c>
      <c r="H9999" s="2">
        <v>42928</v>
      </c>
      <c r="I9999" t="str">
        <f>VLOOKUP(Sales[[#This Row],[TerritoryKey]], Territories[], 2, FALSE)</f>
        <v>France</v>
      </c>
      <c r="J9999">
        <f>_xlfn.XLOOKUP(Sales[[#This Row],[ProductKey]], Products!$A:$A, Products!$J:$J)</f>
        <v>0.85650000000000004</v>
      </c>
      <c r="K9999">
        <f>_xlfn.XLOOKUP(Sales[[#This Row],[ProductKey]], Products!$A:$A, Products!$K:$K)</f>
        <v>2.29</v>
      </c>
      <c r="L9999" s="1">
        <f>Sales[[#This Row],[ProductPrice]]*Sales[[#This Row],[OrderQuantity]]</f>
        <v>4.58</v>
      </c>
      <c r="M9999" s="1">
        <f>Sales[[#This Row],[OrderQuantity]]</f>
        <v>2</v>
      </c>
      <c r="N9999" s="1">
        <f>1</f>
        <v>1</v>
      </c>
      <c r="O9999" s="1">
        <f>Sales[[#This Row],[TotalSales]]-Sales[[#This Row],[TotalCost]]</f>
        <v>2.867</v>
      </c>
      <c r="P9999" s="1">
        <f>Sales[[#This Row],[ProductCost]]*Sales[[#This Row],[OrderQuantity]]</f>
        <v>1.7130000000000001</v>
      </c>
      <c r="Q9999" s="1" t="str">
        <f>VLOOKUP(Sales[[#This Row],[ProductKey]], Products!$A$2:$D$1000, 4, FALSE)</f>
        <v>Patch Kit/8 Patches</v>
      </c>
    </row>
    <row r="10000" spans="1:17" x14ac:dyDescent="0.25">
      <c r="A10000" s="2">
        <v>37844</v>
      </c>
      <c r="B10000" s="1" t="s">
        <v>2033</v>
      </c>
      <c r="C10000">
        <v>480</v>
      </c>
      <c r="D10000">
        <v>22283</v>
      </c>
      <c r="E10000">
        <v>1</v>
      </c>
      <c r="F10000">
        <v>3</v>
      </c>
      <c r="G10000">
        <v>2</v>
      </c>
      <c r="H10000" s="2">
        <v>42958</v>
      </c>
      <c r="I10000" t="str">
        <f>VLOOKUP(Sales[[#This Row],[TerritoryKey]], Territories[], 2, FALSE)</f>
        <v>Northwest</v>
      </c>
      <c r="J10000">
        <f>_xlfn.XLOOKUP(Sales[[#This Row],[ProductKey]], Products!$A:$A, Products!$J:$J)</f>
        <v>0.85650000000000004</v>
      </c>
      <c r="K10000">
        <f>_xlfn.XLOOKUP(Sales[[#This Row],[ProductKey]], Products!$A:$A, Products!$K:$K)</f>
        <v>2.29</v>
      </c>
      <c r="L10000" s="1">
        <f>Sales[[#This Row],[ProductPrice]]*Sales[[#This Row],[OrderQuantity]]</f>
        <v>4.58</v>
      </c>
      <c r="M10000" s="1">
        <f>Sales[[#This Row],[OrderQuantity]]</f>
        <v>2</v>
      </c>
      <c r="N10000" s="1">
        <f>1</f>
        <v>1</v>
      </c>
      <c r="O10000" s="1">
        <f>Sales[[#This Row],[TotalSales]]-Sales[[#This Row],[TotalCost]]</f>
        <v>2.867</v>
      </c>
      <c r="P10000" s="1">
        <f>Sales[[#This Row],[ProductCost]]*Sales[[#This Row],[OrderQuantity]]</f>
        <v>1.7130000000000001</v>
      </c>
      <c r="Q10000" s="1" t="str">
        <f>VLOOKUP(Sales[[#This Row],[ProductKey]], Products!$A$2:$D$1000, 4, FALSE)</f>
        <v>Patch Kit/8 Patches</v>
      </c>
    </row>
    <row r="10001" spans="1:17" x14ac:dyDescent="0.25">
      <c r="A10001" s="2">
        <v>37845</v>
      </c>
      <c r="B10001" s="1" t="s">
        <v>2098</v>
      </c>
      <c r="C10001">
        <v>480</v>
      </c>
      <c r="D10001">
        <v>23090</v>
      </c>
      <c r="E10001">
        <v>1</v>
      </c>
      <c r="F10001">
        <v>3</v>
      </c>
      <c r="G10001">
        <v>2</v>
      </c>
      <c r="H10001" s="2">
        <v>42959</v>
      </c>
      <c r="I10001" t="str">
        <f>VLOOKUP(Sales[[#This Row],[TerritoryKey]], Territories[], 2, FALSE)</f>
        <v>Northwest</v>
      </c>
      <c r="J10001">
        <f>_xlfn.XLOOKUP(Sales[[#This Row],[ProductKey]], Products!$A:$A, Products!$J:$J)</f>
        <v>0.85650000000000004</v>
      </c>
      <c r="K10001">
        <f>_xlfn.XLOOKUP(Sales[[#This Row],[ProductKey]], Products!$A:$A, Products!$K:$K)</f>
        <v>2.29</v>
      </c>
      <c r="L10001" s="1">
        <f>Sales[[#This Row],[ProductPrice]]*Sales[[#This Row],[OrderQuantity]]</f>
        <v>4.58</v>
      </c>
      <c r="M10001" s="1">
        <f>Sales[[#This Row],[OrderQuantity]]</f>
        <v>2</v>
      </c>
      <c r="N10001" s="1">
        <f>1</f>
        <v>1</v>
      </c>
      <c r="O10001" s="1">
        <f>Sales[[#This Row],[TotalSales]]-Sales[[#This Row],[TotalCost]]</f>
        <v>2.867</v>
      </c>
      <c r="P10001" s="1">
        <f>Sales[[#This Row],[ProductCost]]*Sales[[#This Row],[OrderQuantity]]</f>
        <v>1.7130000000000001</v>
      </c>
      <c r="Q10001" s="1" t="str">
        <f>VLOOKUP(Sales[[#This Row],[ProductKey]], Products!$A$2:$D$1000, 4, FALSE)</f>
        <v>Patch Kit/8 Patches</v>
      </c>
    </row>
    <row r="10002" spans="1:17" x14ac:dyDescent="0.25">
      <c r="A10002" s="2">
        <v>37752</v>
      </c>
      <c r="B10002" s="1" t="s">
        <v>2114</v>
      </c>
      <c r="C10002">
        <v>480</v>
      </c>
      <c r="D10002">
        <v>17246</v>
      </c>
      <c r="E10002">
        <v>9</v>
      </c>
      <c r="F10002">
        <v>3</v>
      </c>
      <c r="G10002">
        <v>2</v>
      </c>
      <c r="H10002" s="2">
        <v>42866</v>
      </c>
      <c r="I10002" t="str">
        <f>VLOOKUP(Sales[[#This Row],[TerritoryKey]], Territories[], 2, FALSE)</f>
        <v>Australia</v>
      </c>
      <c r="J10002">
        <f>_xlfn.XLOOKUP(Sales[[#This Row],[ProductKey]], Products!$A:$A, Products!$J:$J)</f>
        <v>0.85650000000000004</v>
      </c>
      <c r="K10002">
        <f>_xlfn.XLOOKUP(Sales[[#This Row],[ProductKey]], Products!$A:$A, Products!$K:$K)</f>
        <v>2.29</v>
      </c>
      <c r="L10002" s="1">
        <f>Sales[[#This Row],[ProductPrice]]*Sales[[#This Row],[OrderQuantity]]</f>
        <v>4.58</v>
      </c>
      <c r="M10002" s="1">
        <f>Sales[[#This Row],[OrderQuantity]]</f>
        <v>2</v>
      </c>
      <c r="N10002" s="1">
        <f>1</f>
        <v>1</v>
      </c>
      <c r="O10002" s="1">
        <f>Sales[[#This Row],[TotalSales]]-Sales[[#This Row],[TotalCost]]</f>
        <v>2.867</v>
      </c>
      <c r="P10002" s="1">
        <f>Sales[[#This Row],[ProductCost]]*Sales[[#This Row],[OrderQuantity]]</f>
        <v>1.7130000000000001</v>
      </c>
      <c r="Q10002" s="1" t="str">
        <f>VLOOKUP(Sales[[#This Row],[ProductKey]], Products!$A$2:$D$1000, 4, FALSE)</f>
        <v>Patch Kit/8 Patches</v>
      </c>
    </row>
    <row r="10003" spans="1:17" x14ac:dyDescent="0.25">
      <c r="A10003" s="2">
        <v>37966</v>
      </c>
      <c r="B10003" s="1" t="s">
        <v>2136</v>
      </c>
      <c r="C10003">
        <v>480</v>
      </c>
      <c r="D10003">
        <v>28440</v>
      </c>
      <c r="E10003">
        <v>7</v>
      </c>
      <c r="F10003">
        <v>3</v>
      </c>
      <c r="G10003">
        <v>2</v>
      </c>
      <c r="H10003" s="2">
        <v>43080</v>
      </c>
      <c r="I10003" t="str">
        <f>VLOOKUP(Sales[[#This Row],[TerritoryKey]], Territories[], 2, FALSE)</f>
        <v>France</v>
      </c>
      <c r="J10003">
        <f>_xlfn.XLOOKUP(Sales[[#This Row],[ProductKey]], Products!$A:$A, Products!$J:$J)</f>
        <v>0.85650000000000004</v>
      </c>
      <c r="K10003">
        <f>_xlfn.XLOOKUP(Sales[[#This Row],[ProductKey]], Products!$A:$A, Products!$K:$K)</f>
        <v>2.29</v>
      </c>
      <c r="L10003" s="1">
        <f>Sales[[#This Row],[ProductPrice]]*Sales[[#This Row],[OrderQuantity]]</f>
        <v>4.58</v>
      </c>
      <c r="M10003" s="1">
        <f>Sales[[#This Row],[OrderQuantity]]</f>
        <v>2</v>
      </c>
      <c r="N10003" s="1">
        <f>1</f>
        <v>1</v>
      </c>
      <c r="O10003" s="1">
        <f>Sales[[#This Row],[TotalSales]]-Sales[[#This Row],[TotalCost]]</f>
        <v>2.867</v>
      </c>
      <c r="P10003" s="1">
        <f>Sales[[#This Row],[ProductCost]]*Sales[[#This Row],[OrderQuantity]]</f>
        <v>1.7130000000000001</v>
      </c>
      <c r="Q10003" s="1" t="str">
        <f>VLOOKUP(Sales[[#This Row],[ProductKey]], Products!$A$2:$D$1000, 4, FALSE)</f>
        <v>Patch Kit/8 Patches</v>
      </c>
    </row>
    <row r="10004" spans="1:17" x14ac:dyDescent="0.25">
      <c r="A10004" s="2">
        <v>38323</v>
      </c>
      <c r="B10004" s="1" t="s">
        <v>2260</v>
      </c>
      <c r="C10004">
        <v>480</v>
      </c>
      <c r="D10004">
        <v>11170</v>
      </c>
      <c r="E10004">
        <v>1</v>
      </c>
      <c r="F10004">
        <v>3</v>
      </c>
      <c r="G10004">
        <v>2</v>
      </c>
      <c r="H10004" s="2">
        <v>43436</v>
      </c>
      <c r="I10004" t="str">
        <f>VLOOKUP(Sales[[#This Row],[TerritoryKey]], Territories[], 2, FALSE)</f>
        <v>Northwest</v>
      </c>
      <c r="J10004">
        <f>_xlfn.XLOOKUP(Sales[[#This Row],[ProductKey]], Products!$A:$A, Products!$J:$J)</f>
        <v>0.85650000000000004</v>
      </c>
      <c r="K10004">
        <f>_xlfn.XLOOKUP(Sales[[#This Row],[ProductKey]], Products!$A:$A, Products!$K:$K)</f>
        <v>2.29</v>
      </c>
      <c r="L10004" s="1">
        <f>Sales[[#This Row],[ProductPrice]]*Sales[[#This Row],[OrderQuantity]]</f>
        <v>4.58</v>
      </c>
      <c r="M10004" s="1">
        <f>Sales[[#This Row],[OrderQuantity]]</f>
        <v>2</v>
      </c>
      <c r="N10004" s="1">
        <f>1</f>
        <v>1</v>
      </c>
      <c r="O10004" s="1">
        <f>Sales[[#This Row],[TotalSales]]-Sales[[#This Row],[TotalCost]]</f>
        <v>2.867</v>
      </c>
      <c r="P10004" s="1">
        <f>Sales[[#This Row],[ProductCost]]*Sales[[#This Row],[OrderQuantity]]</f>
        <v>1.7130000000000001</v>
      </c>
      <c r="Q10004" s="1" t="str">
        <f>VLOOKUP(Sales[[#This Row],[ProductKey]], Products!$A$2:$D$1000, 4, FALSE)</f>
        <v>Patch Kit/8 Patches</v>
      </c>
    </row>
    <row r="10005" spans="1:17" x14ac:dyDescent="0.25">
      <c r="A10005" s="2">
        <v>37875</v>
      </c>
      <c r="B10005" s="1" t="s">
        <v>2275</v>
      </c>
      <c r="C10005">
        <v>480</v>
      </c>
      <c r="D10005">
        <v>21578</v>
      </c>
      <c r="E10005">
        <v>1</v>
      </c>
      <c r="F10005">
        <v>3</v>
      </c>
      <c r="G10005">
        <v>2</v>
      </c>
      <c r="H10005" s="2">
        <v>42989</v>
      </c>
      <c r="I10005" t="str">
        <f>VLOOKUP(Sales[[#This Row],[TerritoryKey]], Territories[], 2, FALSE)</f>
        <v>Northwest</v>
      </c>
      <c r="J10005">
        <f>_xlfn.XLOOKUP(Sales[[#This Row],[ProductKey]], Products!$A:$A, Products!$J:$J)</f>
        <v>0.85650000000000004</v>
      </c>
      <c r="K10005">
        <f>_xlfn.XLOOKUP(Sales[[#This Row],[ProductKey]], Products!$A:$A, Products!$K:$K)</f>
        <v>2.29</v>
      </c>
      <c r="L10005" s="1">
        <f>Sales[[#This Row],[ProductPrice]]*Sales[[#This Row],[OrderQuantity]]</f>
        <v>4.58</v>
      </c>
      <c r="M10005" s="1">
        <f>Sales[[#This Row],[OrderQuantity]]</f>
        <v>2</v>
      </c>
      <c r="N10005" s="1">
        <f>1</f>
        <v>1</v>
      </c>
      <c r="O10005" s="1">
        <f>Sales[[#This Row],[TotalSales]]-Sales[[#This Row],[TotalCost]]</f>
        <v>2.867</v>
      </c>
      <c r="P10005" s="1">
        <f>Sales[[#This Row],[ProductCost]]*Sales[[#This Row],[OrderQuantity]]</f>
        <v>1.7130000000000001</v>
      </c>
      <c r="Q10005" s="1" t="str">
        <f>VLOOKUP(Sales[[#This Row],[ProductKey]], Products!$A$2:$D$1000, 4, FALSE)</f>
        <v>Patch Kit/8 Patches</v>
      </c>
    </row>
    <row r="10006" spans="1:17" x14ac:dyDescent="0.25">
      <c r="A10006" s="2">
        <v>37752</v>
      </c>
      <c r="B10006" s="1" t="s">
        <v>2286</v>
      </c>
      <c r="C10006">
        <v>480</v>
      </c>
      <c r="D10006">
        <v>15399</v>
      </c>
      <c r="E10006">
        <v>4</v>
      </c>
      <c r="F10006">
        <v>3</v>
      </c>
      <c r="G10006">
        <v>2</v>
      </c>
      <c r="H10006" s="2">
        <v>42866</v>
      </c>
      <c r="I10006" t="str">
        <f>VLOOKUP(Sales[[#This Row],[TerritoryKey]], Territories[], 2, FALSE)</f>
        <v>Southwest</v>
      </c>
      <c r="J10006">
        <f>_xlfn.XLOOKUP(Sales[[#This Row],[ProductKey]], Products!$A:$A, Products!$J:$J)</f>
        <v>0.85650000000000004</v>
      </c>
      <c r="K10006">
        <f>_xlfn.XLOOKUP(Sales[[#This Row],[ProductKey]], Products!$A:$A, Products!$K:$K)</f>
        <v>2.29</v>
      </c>
      <c r="L10006" s="1">
        <f>Sales[[#This Row],[ProductPrice]]*Sales[[#This Row],[OrderQuantity]]</f>
        <v>4.58</v>
      </c>
      <c r="M10006" s="1">
        <f>Sales[[#This Row],[OrderQuantity]]</f>
        <v>2</v>
      </c>
      <c r="N10006" s="1">
        <f>1</f>
        <v>1</v>
      </c>
      <c r="O10006" s="1">
        <f>Sales[[#This Row],[TotalSales]]-Sales[[#This Row],[TotalCost]]</f>
        <v>2.867</v>
      </c>
      <c r="P10006" s="1">
        <f>Sales[[#This Row],[ProductCost]]*Sales[[#This Row],[OrderQuantity]]</f>
        <v>1.7130000000000001</v>
      </c>
      <c r="Q10006" s="1" t="str">
        <f>VLOOKUP(Sales[[#This Row],[ProductKey]], Products!$A$2:$D$1000, 4, FALSE)</f>
        <v>Patch Kit/8 Patches</v>
      </c>
    </row>
    <row r="10007" spans="1:17" x14ac:dyDescent="0.25">
      <c r="A10007" s="2">
        <v>38322</v>
      </c>
      <c r="B10007" s="1" t="s">
        <v>2310</v>
      </c>
      <c r="C10007">
        <v>480</v>
      </c>
      <c r="D10007">
        <v>20585</v>
      </c>
      <c r="E10007">
        <v>10</v>
      </c>
      <c r="F10007">
        <v>3</v>
      </c>
      <c r="G10007">
        <v>2</v>
      </c>
      <c r="H10007" s="2">
        <v>43435</v>
      </c>
      <c r="I10007" t="str">
        <f>VLOOKUP(Sales[[#This Row],[TerritoryKey]], Territories[], 2, FALSE)</f>
        <v>United Kingdom</v>
      </c>
      <c r="J10007">
        <f>_xlfn.XLOOKUP(Sales[[#This Row],[ProductKey]], Products!$A:$A, Products!$J:$J)</f>
        <v>0.85650000000000004</v>
      </c>
      <c r="K10007">
        <f>_xlfn.XLOOKUP(Sales[[#This Row],[ProductKey]], Products!$A:$A, Products!$K:$K)</f>
        <v>2.29</v>
      </c>
      <c r="L10007" s="1">
        <f>Sales[[#This Row],[ProductPrice]]*Sales[[#This Row],[OrderQuantity]]</f>
        <v>4.58</v>
      </c>
      <c r="M10007" s="1">
        <f>Sales[[#This Row],[OrderQuantity]]</f>
        <v>2</v>
      </c>
      <c r="N10007" s="1">
        <f>1</f>
        <v>1</v>
      </c>
      <c r="O10007" s="1">
        <f>Sales[[#This Row],[TotalSales]]-Sales[[#This Row],[TotalCost]]</f>
        <v>2.867</v>
      </c>
      <c r="P10007" s="1">
        <f>Sales[[#This Row],[ProductCost]]*Sales[[#This Row],[OrderQuantity]]</f>
        <v>1.7130000000000001</v>
      </c>
      <c r="Q10007" s="1" t="str">
        <f>VLOOKUP(Sales[[#This Row],[ProductKey]], Products!$A$2:$D$1000, 4, FALSE)</f>
        <v>Patch Kit/8 Patches</v>
      </c>
    </row>
    <row r="10008" spans="1:17" x14ac:dyDescent="0.25">
      <c r="A10008" s="2">
        <v>37937</v>
      </c>
      <c r="B10008" s="1" t="s">
        <v>2369</v>
      </c>
      <c r="C10008">
        <v>480</v>
      </c>
      <c r="D10008">
        <v>14221</v>
      </c>
      <c r="E10008">
        <v>9</v>
      </c>
      <c r="F10008">
        <v>3</v>
      </c>
      <c r="G10008">
        <v>2</v>
      </c>
      <c r="H10008" s="2">
        <v>43051</v>
      </c>
      <c r="I10008" t="str">
        <f>VLOOKUP(Sales[[#This Row],[TerritoryKey]], Territories[], 2, FALSE)</f>
        <v>Australia</v>
      </c>
      <c r="J10008">
        <f>_xlfn.XLOOKUP(Sales[[#This Row],[ProductKey]], Products!$A:$A, Products!$J:$J)</f>
        <v>0.85650000000000004</v>
      </c>
      <c r="K10008">
        <f>_xlfn.XLOOKUP(Sales[[#This Row],[ProductKey]], Products!$A:$A, Products!$K:$K)</f>
        <v>2.29</v>
      </c>
      <c r="L10008" s="1">
        <f>Sales[[#This Row],[ProductPrice]]*Sales[[#This Row],[OrderQuantity]]</f>
        <v>4.58</v>
      </c>
      <c r="M10008" s="1">
        <f>Sales[[#This Row],[OrderQuantity]]</f>
        <v>2</v>
      </c>
      <c r="N10008" s="1">
        <f>1</f>
        <v>1</v>
      </c>
      <c r="O10008" s="1">
        <f>Sales[[#This Row],[TotalSales]]-Sales[[#This Row],[TotalCost]]</f>
        <v>2.867</v>
      </c>
      <c r="P10008" s="1">
        <f>Sales[[#This Row],[ProductCost]]*Sales[[#This Row],[OrderQuantity]]</f>
        <v>1.7130000000000001</v>
      </c>
      <c r="Q10008" s="1" t="str">
        <f>VLOOKUP(Sales[[#This Row],[ProductKey]], Products!$A$2:$D$1000, 4, FALSE)</f>
        <v>Patch Kit/8 Patches</v>
      </c>
    </row>
    <row r="10009" spans="1:17" x14ac:dyDescent="0.25">
      <c r="A10009" s="2">
        <v>37876</v>
      </c>
      <c r="B10009" s="1" t="s">
        <v>2378</v>
      </c>
      <c r="C10009">
        <v>480</v>
      </c>
      <c r="D10009">
        <v>20593</v>
      </c>
      <c r="E10009">
        <v>7</v>
      </c>
      <c r="F10009">
        <v>3</v>
      </c>
      <c r="G10009">
        <v>2</v>
      </c>
      <c r="H10009" s="2">
        <v>42990</v>
      </c>
      <c r="I10009" t="str">
        <f>VLOOKUP(Sales[[#This Row],[TerritoryKey]], Territories[], 2, FALSE)</f>
        <v>France</v>
      </c>
      <c r="J10009">
        <f>_xlfn.XLOOKUP(Sales[[#This Row],[ProductKey]], Products!$A:$A, Products!$J:$J)</f>
        <v>0.85650000000000004</v>
      </c>
      <c r="K10009">
        <f>_xlfn.XLOOKUP(Sales[[#This Row],[ProductKey]], Products!$A:$A, Products!$K:$K)</f>
        <v>2.29</v>
      </c>
      <c r="L10009" s="1">
        <f>Sales[[#This Row],[ProductPrice]]*Sales[[#This Row],[OrderQuantity]]</f>
        <v>4.58</v>
      </c>
      <c r="M10009" s="1">
        <f>Sales[[#This Row],[OrderQuantity]]</f>
        <v>2</v>
      </c>
      <c r="N10009" s="1">
        <f>1</f>
        <v>1</v>
      </c>
      <c r="O10009" s="1">
        <f>Sales[[#This Row],[TotalSales]]-Sales[[#This Row],[TotalCost]]</f>
        <v>2.867</v>
      </c>
      <c r="P10009" s="1">
        <f>Sales[[#This Row],[ProductCost]]*Sales[[#This Row],[OrderQuantity]]</f>
        <v>1.7130000000000001</v>
      </c>
      <c r="Q10009" s="1" t="str">
        <f>VLOOKUP(Sales[[#This Row],[ProductKey]], Products!$A$2:$D$1000, 4, FALSE)</f>
        <v>Patch Kit/8 Patches</v>
      </c>
    </row>
    <row r="10010" spans="1:17" x14ac:dyDescent="0.25">
      <c r="A10010" s="2">
        <v>38231</v>
      </c>
      <c r="B10010" s="1" t="s">
        <v>2393</v>
      </c>
      <c r="C10010">
        <v>480</v>
      </c>
      <c r="D10010">
        <v>11182</v>
      </c>
      <c r="E10010">
        <v>1</v>
      </c>
      <c r="F10010">
        <v>3</v>
      </c>
      <c r="G10010">
        <v>2</v>
      </c>
      <c r="H10010" s="2">
        <v>43344</v>
      </c>
      <c r="I10010" t="str">
        <f>VLOOKUP(Sales[[#This Row],[TerritoryKey]], Territories[], 2, FALSE)</f>
        <v>Northwest</v>
      </c>
      <c r="J10010">
        <f>_xlfn.XLOOKUP(Sales[[#This Row],[ProductKey]], Products!$A:$A, Products!$J:$J)</f>
        <v>0.85650000000000004</v>
      </c>
      <c r="K10010">
        <f>_xlfn.XLOOKUP(Sales[[#This Row],[ProductKey]], Products!$A:$A, Products!$K:$K)</f>
        <v>2.29</v>
      </c>
      <c r="L10010" s="1">
        <f>Sales[[#This Row],[ProductPrice]]*Sales[[#This Row],[OrderQuantity]]</f>
        <v>4.58</v>
      </c>
      <c r="M10010" s="1">
        <f>Sales[[#This Row],[OrderQuantity]]</f>
        <v>2</v>
      </c>
      <c r="N10010" s="1">
        <f>1</f>
        <v>1</v>
      </c>
      <c r="O10010" s="1">
        <f>Sales[[#This Row],[TotalSales]]-Sales[[#This Row],[TotalCost]]</f>
        <v>2.867</v>
      </c>
      <c r="P10010" s="1">
        <f>Sales[[#This Row],[ProductCost]]*Sales[[#This Row],[OrderQuantity]]</f>
        <v>1.7130000000000001</v>
      </c>
      <c r="Q10010" s="1" t="str">
        <f>VLOOKUP(Sales[[#This Row],[ProductKey]], Products!$A$2:$D$1000, 4, FALSE)</f>
        <v>Patch Kit/8 Patches</v>
      </c>
    </row>
    <row r="10011" spans="1:17" x14ac:dyDescent="0.25">
      <c r="A10011" s="2">
        <v>38170</v>
      </c>
      <c r="B10011" s="1" t="s">
        <v>2440</v>
      </c>
      <c r="C10011">
        <v>480</v>
      </c>
      <c r="D10011">
        <v>16674</v>
      </c>
      <c r="E10011">
        <v>9</v>
      </c>
      <c r="F10011">
        <v>3</v>
      </c>
      <c r="G10011">
        <v>2</v>
      </c>
      <c r="H10011" s="2">
        <v>43283</v>
      </c>
      <c r="I10011" t="str">
        <f>VLOOKUP(Sales[[#This Row],[TerritoryKey]], Territories[], 2, FALSE)</f>
        <v>Australia</v>
      </c>
      <c r="J10011">
        <f>_xlfn.XLOOKUP(Sales[[#This Row],[ProductKey]], Products!$A:$A, Products!$J:$J)</f>
        <v>0.85650000000000004</v>
      </c>
      <c r="K10011">
        <f>_xlfn.XLOOKUP(Sales[[#This Row],[ProductKey]], Products!$A:$A, Products!$K:$K)</f>
        <v>2.29</v>
      </c>
      <c r="L10011" s="1">
        <f>Sales[[#This Row],[ProductPrice]]*Sales[[#This Row],[OrderQuantity]]</f>
        <v>4.58</v>
      </c>
      <c r="M10011" s="1">
        <f>Sales[[#This Row],[OrderQuantity]]</f>
        <v>2</v>
      </c>
      <c r="N10011" s="1">
        <f>1</f>
        <v>1</v>
      </c>
      <c r="O10011" s="1">
        <f>Sales[[#This Row],[TotalSales]]-Sales[[#This Row],[TotalCost]]</f>
        <v>2.867</v>
      </c>
      <c r="P10011" s="1">
        <f>Sales[[#This Row],[ProductCost]]*Sales[[#This Row],[OrderQuantity]]</f>
        <v>1.7130000000000001</v>
      </c>
      <c r="Q10011" s="1" t="str">
        <f>VLOOKUP(Sales[[#This Row],[ProductKey]], Products!$A$2:$D$1000, 4, FALSE)</f>
        <v>Patch Kit/8 Patches</v>
      </c>
    </row>
    <row r="10012" spans="1:17" x14ac:dyDescent="0.25">
      <c r="A10012" s="2">
        <v>38079</v>
      </c>
      <c r="B10012" s="1" t="s">
        <v>2522</v>
      </c>
      <c r="C10012">
        <v>480</v>
      </c>
      <c r="D10012">
        <v>21125</v>
      </c>
      <c r="E10012">
        <v>7</v>
      </c>
      <c r="F10012">
        <v>3</v>
      </c>
      <c r="G10012">
        <v>2</v>
      </c>
      <c r="H10012" s="2">
        <v>43192</v>
      </c>
      <c r="I10012" t="str">
        <f>VLOOKUP(Sales[[#This Row],[TerritoryKey]], Territories[], 2, FALSE)</f>
        <v>France</v>
      </c>
      <c r="J10012">
        <f>_xlfn.XLOOKUP(Sales[[#This Row],[ProductKey]], Products!$A:$A, Products!$J:$J)</f>
        <v>0.85650000000000004</v>
      </c>
      <c r="K10012">
        <f>_xlfn.XLOOKUP(Sales[[#This Row],[ProductKey]], Products!$A:$A, Products!$K:$K)</f>
        <v>2.29</v>
      </c>
      <c r="L10012" s="1">
        <f>Sales[[#This Row],[ProductPrice]]*Sales[[#This Row],[OrderQuantity]]</f>
        <v>4.58</v>
      </c>
      <c r="M10012" s="1">
        <f>Sales[[#This Row],[OrderQuantity]]</f>
        <v>2</v>
      </c>
      <c r="N10012" s="1">
        <f>1</f>
        <v>1</v>
      </c>
      <c r="O10012" s="1">
        <f>Sales[[#This Row],[TotalSales]]-Sales[[#This Row],[TotalCost]]</f>
        <v>2.867</v>
      </c>
      <c r="P10012" s="1">
        <f>Sales[[#This Row],[ProductCost]]*Sales[[#This Row],[OrderQuantity]]</f>
        <v>1.7130000000000001</v>
      </c>
      <c r="Q10012" s="1" t="str">
        <f>VLOOKUP(Sales[[#This Row],[ProductKey]], Products!$A$2:$D$1000, 4, FALSE)</f>
        <v>Patch Kit/8 Patches</v>
      </c>
    </row>
    <row r="10013" spans="1:17" x14ac:dyDescent="0.25">
      <c r="A10013" s="2">
        <v>38322</v>
      </c>
      <c r="B10013" s="1" t="s">
        <v>2595</v>
      </c>
      <c r="C10013">
        <v>480</v>
      </c>
      <c r="D10013">
        <v>12097</v>
      </c>
      <c r="E10013">
        <v>6</v>
      </c>
      <c r="F10013">
        <v>3</v>
      </c>
      <c r="G10013">
        <v>2</v>
      </c>
      <c r="H10013" s="2">
        <v>43435</v>
      </c>
      <c r="I10013" t="str">
        <f>VLOOKUP(Sales[[#This Row],[TerritoryKey]], Territories[], 2, FALSE)</f>
        <v>Canada</v>
      </c>
      <c r="J10013">
        <f>_xlfn.XLOOKUP(Sales[[#This Row],[ProductKey]], Products!$A:$A, Products!$J:$J)</f>
        <v>0.85650000000000004</v>
      </c>
      <c r="K10013">
        <f>_xlfn.XLOOKUP(Sales[[#This Row],[ProductKey]], Products!$A:$A, Products!$K:$K)</f>
        <v>2.29</v>
      </c>
      <c r="L10013" s="1">
        <f>Sales[[#This Row],[ProductPrice]]*Sales[[#This Row],[OrderQuantity]]</f>
        <v>4.58</v>
      </c>
      <c r="M10013" s="1">
        <f>Sales[[#This Row],[OrderQuantity]]</f>
        <v>2</v>
      </c>
      <c r="N10013" s="1">
        <f>1</f>
        <v>1</v>
      </c>
      <c r="O10013" s="1">
        <f>Sales[[#This Row],[TotalSales]]-Sales[[#This Row],[TotalCost]]</f>
        <v>2.867</v>
      </c>
      <c r="P10013" s="1">
        <f>Sales[[#This Row],[ProductCost]]*Sales[[#This Row],[OrderQuantity]]</f>
        <v>1.7130000000000001</v>
      </c>
      <c r="Q10013" s="1" t="str">
        <f>VLOOKUP(Sales[[#This Row],[ProductKey]], Products!$A$2:$D$1000, 4, FALSE)</f>
        <v>Patch Kit/8 Patches</v>
      </c>
    </row>
    <row r="10014" spans="1:17" x14ac:dyDescent="0.25">
      <c r="A10014" s="2">
        <v>38047</v>
      </c>
      <c r="B10014" s="1" t="s">
        <v>2609</v>
      </c>
      <c r="C10014">
        <v>480</v>
      </c>
      <c r="D10014">
        <v>16695</v>
      </c>
      <c r="E10014">
        <v>9</v>
      </c>
      <c r="F10014">
        <v>3</v>
      </c>
      <c r="G10014">
        <v>2</v>
      </c>
      <c r="H10014" s="2">
        <v>43160</v>
      </c>
      <c r="I10014" t="str">
        <f>VLOOKUP(Sales[[#This Row],[TerritoryKey]], Territories[], 2, FALSE)</f>
        <v>Australia</v>
      </c>
      <c r="J10014">
        <f>_xlfn.XLOOKUP(Sales[[#This Row],[ProductKey]], Products!$A:$A, Products!$J:$J)</f>
        <v>0.85650000000000004</v>
      </c>
      <c r="K10014">
        <f>_xlfn.XLOOKUP(Sales[[#This Row],[ProductKey]], Products!$A:$A, Products!$K:$K)</f>
        <v>2.29</v>
      </c>
      <c r="L10014" s="1">
        <f>Sales[[#This Row],[ProductPrice]]*Sales[[#This Row],[OrderQuantity]]</f>
        <v>4.58</v>
      </c>
      <c r="M10014" s="1">
        <f>Sales[[#This Row],[OrderQuantity]]</f>
        <v>2</v>
      </c>
      <c r="N10014" s="1">
        <f>1</f>
        <v>1</v>
      </c>
      <c r="O10014" s="1">
        <f>Sales[[#This Row],[TotalSales]]-Sales[[#This Row],[TotalCost]]</f>
        <v>2.867</v>
      </c>
      <c r="P10014" s="1">
        <f>Sales[[#This Row],[ProductCost]]*Sales[[#This Row],[OrderQuantity]]</f>
        <v>1.7130000000000001</v>
      </c>
      <c r="Q10014" s="1" t="str">
        <f>VLOOKUP(Sales[[#This Row],[ProductKey]], Products!$A$2:$D$1000, 4, FALSE)</f>
        <v>Patch Kit/8 Patches</v>
      </c>
    </row>
    <row r="10015" spans="1:17" x14ac:dyDescent="0.25">
      <c r="A10015" s="2">
        <v>38323</v>
      </c>
      <c r="B10015" s="1" t="s">
        <v>2843</v>
      </c>
      <c r="C10015">
        <v>480</v>
      </c>
      <c r="D10015">
        <v>23911</v>
      </c>
      <c r="E10015">
        <v>7</v>
      </c>
      <c r="F10015">
        <v>3</v>
      </c>
      <c r="G10015">
        <v>2</v>
      </c>
      <c r="H10015" s="2">
        <v>43436</v>
      </c>
      <c r="I10015" t="str">
        <f>VLOOKUP(Sales[[#This Row],[TerritoryKey]], Territories[], 2, FALSE)</f>
        <v>France</v>
      </c>
      <c r="J10015">
        <f>_xlfn.XLOOKUP(Sales[[#This Row],[ProductKey]], Products!$A:$A, Products!$J:$J)</f>
        <v>0.85650000000000004</v>
      </c>
      <c r="K10015">
        <f>_xlfn.XLOOKUP(Sales[[#This Row],[ProductKey]], Products!$A:$A, Products!$K:$K)</f>
        <v>2.29</v>
      </c>
      <c r="L10015" s="1">
        <f>Sales[[#This Row],[ProductPrice]]*Sales[[#This Row],[OrderQuantity]]</f>
        <v>4.58</v>
      </c>
      <c r="M10015" s="1">
        <f>Sales[[#This Row],[OrderQuantity]]</f>
        <v>2</v>
      </c>
      <c r="N10015" s="1">
        <f>1</f>
        <v>1</v>
      </c>
      <c r="O10015" s="1">
        <f>Sales[[#This Row],[TotalSales]]-Sales[[#This Row],[TotalCost]]</f>
        <v>2.867</v>
      </c>
      <c r="P10015" s="1">
        <f>Sales[[#This Row],[ProductCost]]*Sales[[#This Row],[OrderQuantity]]</f>
        <v>1.7130000000000001</v>
      </c>
      <c r="Q10015" s="1" t="str">
        <f>VLOOKUP(Sales[[#This Row],[ProductKey]], Products!$A$2:$D$1000, 4, FALSE)</f>
        <v>Patch Kit/8 Patches</v>
      </c>
    </row>
    <row r="10016" spans="1:17" x14ac:dyDescent="0.25">
      <c r="A10016" s="2">
        <v>38108</v>
      </c>
      <c r="B10016" s="1" t="s">
        <v>2882</v>
      </c>
      <c r="C10016">
        <v>480</v>
      </c>
      <c r="D10016">
        <v>14341</v>
      </c>
      <c r="E10016">
        <v>6</v>
      </c>
      <c r="F10016">
        <v>3</v>
      </c>
      <c r="G10016">
        <v>2</v>
      </c>
      <c r="H10016" s="2">
        <v>43221</v>
      </c>
      <c r="I10016" t="str">
        <f>VLOOKUP(Sales[[#This Row],[TerritoryKey]], Territories[], 2, FALSE)</f>
        <v>Canada</v>
      </c>
      <c r="J10016">
        <f>_xlfn.XLOOKUP(Sales[[#This Row],[ProductKey]], Products!$A:$A, Products!$J:$J)</f>
        <v>0.85650000000000004</v>
      </c>
      <c r="K10016">
        <f>_xlfn.XLOOKUP(Sales[[#This Row],[ProductKey]], Products!$A:$A, Products!$K:$K)</f>
        <v>2.29</v>
      </c>
      <c r="L10016" s="1">
        <f>Sales[[#This Row],[ProductPrice]]*Sales[[#This Row],[OrderQuantity]]</f>
        <v>4.58</v>
      </c>
      <c r="M10016" s="1">
        <f>Sales[[#This Row],[OrderQuantity]]</f>
        <v>2</v>
      </c>
      <c r="N10016" s="1">
        <f>1</f>
        <v>1</v>
      </c>
      <c r="O10016" s="1">
        <f>Sales[[#This Row],[TotalSales]]-Sales[[#This Row],[TotalCost]]</f>
        <v>2.867</v>
      </c>
      <c r="P10016" s="1">
        <f>Sales[[#This Row],[ProductCost]]*Sales[[#This Row],[OrderQuantity]]</f>
        <v>1.7130000000000001</v>
      </c>
      <c r="Q10016" s="1" t="str">
        <f>VLOOKUP(Sales[[#This Row],[ProductKey]], Products!$A$2:$D$1000, 4, FALSE)</f>
        <v>Patch Kit/8 Patches</v>
      </c>
    </row>
    <row r="10017" spans="1:17" x14ac:dyDescent="0.25">
      <c r="A10017" s="2">
        <v>37906</v>
      </c>
      <c r="B10017" s="1" t="s">
        <v>2936</v>
      </c>
      <c r="C10017">
        <v>480</v>
      </c>
      <c r="D10017">
        <v>11277</v>
      </c>
      <c r="E10017">
        <v>6</v>
      </c>
      <c r="F10017">
        <v>3</v>
      </c>
      <c r="G10017">
        <v>2</v>
      </c>
      <c r="H10017" s="2">
        <v>43020</v>
      </c>
      <c r="I10017" t="str">
        <f>VLOOKUP(Sales[[#This Row],[TerritoryKey]], Territories[], 2, FALSE)</f>
        <v>Canada</v>
      </c>
      <c r="J10017">
        <f>_xlfn.XLOOKUP(Sales[[#This Row],[ProductKey]], Products!$A:$A, Products!$J:$J)</f>
        <v>0.85650000000000004</v>
      </c>
      <c r="K10017">
        <f>_xlfn.XLOOKUP(Sales[[#This Row],[ProductKey]], Products!$A:$A, Products!$K:$K)</f>
        <v>2.29</v>
      </c>
      <c r="L10017" s="1">
        <f>Sales[[#This Row],[ProductPrice]]*Sales[[#This Row],[OrderQuantity]]</f>
        <v>4.58</v>
      </c>
      <c r="M10017" s="1">
        <f>Sales[[#This Row],[OrderQuantity]]</f>
        <v>2</v>
      </c>
      <c r="N10017" s="1">
        <f>1</f>
        <v>1</v>
      </c>
      <c r="O10017" s="1">
        <f>Sales[[#This Row],[TotalSales]]-Sales[[#This Row],[TotalCost]]</f>
        <v>2.867</v>
      </c>
      <c r="P10017" s="1">
        <f>Sales[[#This Row],[ProductCost]]*Sales[[#This Row],[OrderQuantity]]</f>
        <v>1.7130000000000001</v>
      </c>
      <c r="Q10017" s="1" t="str">
        <f>VLOOKUP(Sales[[#This Row],[ProductKey]], Products!$A$2:$D$1000, 4, FALSE)</f>
        <v>Patch Kit/8 Patches</v>
      </c>
    </row>
    <row r="10018" spans="1:17" x14ac:dyDescent="0.25">
      <c r="A10018" s="2">
        <v>38323</v>
      </c>
      <c r="B10018" s="1" t="s">
        <v>2979</v>
      </c>
      <c r="C10018">
        <v>480</v>
      </c>
      <c r="D10018">
        <v>18978</v>
      </c>
      <c r="E10018">
        <v>6</v>
      </c>
      <c r="F10018">
        <v>3</v>
      </c>
      <c r="G10018">
        <v>2</v>
      </c>
      <c r="H10018" s="2">
        <v>43436</v>
      </c>
      <c r="I10018" t="str">
        <f>VLOOKUP(Sales[[#This Row],[TerritoryKey]], Territories[], 2, FALSE)</f>
        <v>Canada</v>
      </c>
      <c r="J10018">
        <f>_xlfn.XLOOKUP(Sales[[#This Row],[ProductKey]], Products!$A:$A, Products!$J:$J)</f>
        <v>0.85650000000000004</v>
      </c>
      <c r="K10018">
        <f>_xlfn.XLOOKUP(Sales[[#This Row],[ProductKey]], Products!$A:$A, Products!$K:$K)</f>
        <v>2.29</v>
      </c>
      <c r="L10018" s="1">
        <f>Sales[[#This Row],[ProductPrice]]*Sales[[#This Row],[OrderQuantity]]</f>
        <v>4.58</v>
      </c>
      <c r="M10018" s="1">
        <f>Sales[[#This Row],[OrderQuantity]]</f>
        <v>2</v>
      </c>
      <c r="N10018" s="1">
        <f>1</f>
        <v>1</v>
      </c>
      <c r="O10018" s="1">
        <f>Sales[[#This Row],[TotalSales]]-Sales[[#This Row],[TotalCost]]</f>
        <v>2.867</v>
      </c>
      <c r="P10018" s="1">
        <f>Sales[[#This Row],[ProductCost]]*Sales[[#This Row],[OrderQuantity]]</f>
        <v>1.7130000000000001</v>
      </c>
      <c r="Q10018" s="1" t="str">
        <f>VLOOKUP(Sales[[#This Row],[ProductKey]], Products!$A$2:$D$1000, 4, FALSE)</f>
        <v>Patch Kit/8 Patches</v>
      </c>
    </row>
    <row r="10019" spans="1:17" x14ac:dyDescent="0.25">
      <c r="A10019" s="2">
        <v>38078</v>
      </c>
      <c r="B10019" s="1" t="s">
        <v>2988</v>
      </c>
      <c r="C10019">
        <v>480</v>
      </c>
      <c r="D10019">
        <v>18329</v>
      </c>
      <c r="E10019">
        <v>6</v>
      </c>
      <c r="F10019">
        <v>3</v>
      </c>
      <c r="G10019">
        <v>2</v>
      </c>
      <c r="H10019" s="2">
        <v>43191</v>
      </c>
      <c r="I10019" t="str">
        <f>VLOOKUP(Sales[[#This Row],[TerritoryKey]], Territories[], 2, FALSE)</f>
        <v>Canada</v>
      </c>
      <c r="J10019">
        <f>_xlfn.XLOOKUP(Sales[[#This Row],[ProductKey]], Products!$A:$A, Products!$J:$J)</f>
        <v>0.85650000000000004</v>
      </c>
      <c r="K10019">
        <f>_xlfn.XLOOKUP(Sales[[#This Row],[ProductKey]], Products!$A:$A, Products!$K:$K)</f>
        <v>2.29</v>
      </c>
      <c r="L10019" s="1">
        <f>Sales[[#This Row],[ProductPrice]]*Sales[[#This Row],[OrderQuantity]]</f>
        <v>4.58</v>
      </c>
      <c r="M10019" s="1">
        <f>Sales[[#This Row],[OrderQuantity]]</f>
        <v>2</v>
      </c>
      <c r="N10019" s="1">
        <f>1</f>
        <v>1</v>
      </c>
      <c r="O10019" s="1">
        <f>Sales[[#This Row],[TotalSales]]-Sales[[#This Row],[TotalCost]]</f>
        <v>2.867</v>
      </c>
      <c r="P10019" s="1">
        <f>Sales[[#This Row],[ProductCost]]*Sales[[#This Row],[OrderQuantity]]</f>
        <v>1.7130000000000001</v>
      </c>
      <c r="Q10019" s="1" t="str">
        <f>VLOOKUP(Sales[[#This Row],[ProductKey]], Products!$A$2:$D$1000, 4, FALSE)</f>
        <v>Patch Kit/8 Patches</v>
      </c>
    </row>
    <row r="10020" spans="1:17" x14ac:dyDescent="0.25">
      <c r="A10020" s="2">
        <v>37988</v>
      </c>
      <c r="B10020" s="1" t="s">
        <v>2991</v>
      </c>
      <c r="C10020">
        <v>480</v>
      </c>
      <c r="D10020">
        <v>26405</v>
      </c>
      <c r="E10020">
        <v>7</v>
      </c>
      <c r="F10020">
        <v>3</v>
      </c>
      <c r="G10020">
        <v>2</v>
      </c>
      <c r="H10020" s="2">
        <v>43102</v>
      </c>
      <c r="I10020" t="str">
        <f>VLOOKUP(Sales[[#This Row],[TerritoryKey]], Territories[], 2, FALSE)</f>
        <v>France</v>
      </c>
      <c r="J10020">
        <f>_xlfn.XLOOKUP(Sales[[#This Row],[ProductKey]], Products!$A:$A, Products!$J:$J)</f>
        <v>0.85650000000000004</v>
      </c>
      <c r="K10020">
        <f>_xlfn.XLOOKUP(Sales[[#This Row],[ProductKey]], Products!$A:$A, Products!$K:$K)</f>
        <v>2.29</v>
      </c>
      <c r="L10020" s="1">
        <f>Sales[[#This Row],[ProductPrice]]*Sales[[#This Row],[OrderQuantity]]</f>
        <v>4.58</v>
      </c>
      <c r="M10020" s="1">
        <f>Sales[[#This Row],[OrderQuantity]]</f>
        <v>2</v>
      </c>
      <c r="N10020" s="1">
        <f>1</f>
        <v>1</v>
      </c>
      <c r="O10020" s="1">
        <f>Sales[[#This Row],[TotalSales]]-Sales[[#This Row],[TotalCost]]</f>
        <v>2.867</v>
      </c>
      <c r="P10020" s="1">
        <f>Sales[[#This Row],[ProductCost]]*Sales[[#This Row],[OrderQuantity]]</f>
        <v>1.7130000000000001</v>
      </c>
      <c r="Q10020" s="1" t="str">
        <f>VLOOKUP(Sales[[#This Row],[ProductKey]], Products!$A$2:$D$1000, 4, FALSE)</f>
        <v>Patch Kit/8 Patches</v>
      </c>
    </row>
    <row r="10021" spans="1:17" x14ac:dyDescent="0.25">
      <c r="A10021" s="2">
        <v>37753</v>
      </c>
      <c r="B10021" s="1" t="s">
        <v>3036</v>
      </c>
      <c r="C10021">
        <v>480</v>
      </c>
      <c r="D10021">
        <v>15961</v>
      </c>
      <c r="E10021">
        <v>4</v>
      </c>
      <c r="F10021">
        <v>3</v>
      </c>
      <c r="G10021">
        <v>2</v>
      </c>
      <c r="H10021" s="2">
        <v>42867</v>
      </c>
      <c r="I10021" t="str">
        <f>VLOOKUP(Sales[[#This Row],[TerritoryKey]], Territories[], 2, FALSE)</f>
        <v>Southwest</v>
      </c>
      <c r="J10021">
        <f>_xlfn.XLOOKUP(Sales[[#This Row],[ProductKey]], Products!$A:$A, Products!$J:$J)</f>
        <v>0.85650000000000004</v>
      </c>
      <c r="K10021">
        <f>_xlfn.XLOOKUP(Sales[[#This Row],[ProductKey]], Products!$A:$A, Products!$K:$K)</f>
        <v>2.29</v>
      </c>
      <c r="L10021" s="1">
        <f>Sales[[#This Row],[ProductPrice]]*Sales[[#This Row],[OrderQuantity]]</f>
        <v>4.58</v>
      </c>
      <c r="M10021" s="1">
        <f>Sales[[#This Row],[OrderQuantity]]</f>
        <v>2</v>
      </c>
      <c r="N10021" s="1">
        <f>1</f>
        <v>1</v>
      </c>
      <c r="O10021" s="1">
        <f>Sales[[#This Row],[TotalSales]]-Sales[[#This Row],[TotalCost]]</f>
        <v>2.867</v>
      </c>
      <c r="P10021" s="1">
        <f>Sales[[#This Row],[ProductCost]]*Sales[[#This Row],[OrderQuantity]]</f>
        <v>1.7130000000000001</v>
      </c>
      <c r="Q10021" s="1" t="str">
        <f>VLOOKUP(Sales[[#This Row],[ProductKey]], Products!$A$2:$D$1000, 4, FALSE)</f>
        <v>Patch Kit/8 Patches</v>
      </c>
    </row>
    <row r="10022" spans="1:17" x14ac:dyDescent="0.25">
      <c r="A10022" s="2">
        <v>38200</v>
      </c>
      <c r="B10022" s="1" t="s">
        <v>3142</v>
      </c>
      <c r="C10022">
        <v>480</v>
      </c>
      <c r="D10022">
        <v>22654</v>
      </c>
      <c r="E10022">
        <v>7</v>
      </c>
      <c r="F10022">
        <v>3</v>
      </c>
      <c r="G10022">
        <v>2</v>
      </c>
      <c r="H10022" s="2">
        <v>43313</v>
      </c>
      <c r="I10022" t="str">
        <f>VLOOKUP(Sales[[#This Row],[TerritoryKey]], Territories[], 2, FALSE)</f>
        <v>France</v>
      </c>
      <c r="J10022">
        <f>_xlfn.XLOOKUP(Sales[[#This Row],[ProductKey]], Products!$A:$A, Products!$J:$J)</f>
        <v>0.85650000000000004</v>
      </c>
      <c r="K10022">
        <f>_xlfn.XLOOKUP(Sales[[#This Row],[ProductKey]], Products!$A:$A, Products!$K:$K)</f>
        <v>2.29</v>
      </c>
      <c r="L10022" s="1">
        <f>Sales[[#This Row],[ProductPrice]]*Sales[[#This Row],[OrderQuantity]]</f>
        <v>4.58</v>
      </c>
      <c r="M10022" s="1">
        <f>Sales[[#This Row],[OrderQuantity]]</f>
        <v>2</v>
      </c>
      <c r="N10022" s="1">
        <f>1</f>
        <v>1</v>
      </c>
      <c r="O10022" s="1">
        <f>Sales[[#This Row],[TotalSales]]-Sales[[#This Row],[TotalCost]]</f>
        <v>2.867</v>
      </c>
      <c r="P10022" s="1">
        <f>Sales[[#This Row],[ProductCost]]*Sales[[#This Row],[OrderQuantity]]</f>
        <v>1.7130000000000001</v>
      </c>
      <c r="Q10022" s="1" t="str">
        <f>VLOOKUP(Sales[[#This Row],[ProductKey]], Products!$A$2:$D$1000, 4, FALSE)</f>
        <v>Patch Kit/8 Patches</v>
      </c>
    </row>
    <row r="10023" spans="1:17" x14ac:dyDescent="0.25">
      <c r="A10023" s="2">
        <v>37814</v>
      </c>
      <c r="B10023" s="1" t="s">
        <v>3152</v>
      </c>
      <c r="C10023">
        <v>480</v>
      </c>
      <c r="D10023">
        <v>29185</v>
      </c>
      <c r="E10023">
        <v>9</v>
      </c>
      <c r="F10023">
        <v>3</v>
      </c>
      <c r="G10023">
        <v>2</v>
      </c>
      <c r="H10023" s="2">
        <v>42928</v>
      </c>
      <c r="I10023" t="str">
        <f>VLOOKUP(Sales[[#This Row],[TerritoryKey]], Territories[], 2, FALSE)</f>
        <v>Australia</v>
      </c>
      <c r="J10023">
        <f>_xlfn.XLOOKUP(Sales[[#This Row],[ProductKey]], Products!$A:$A, Products!$J:$J)</f>
        <v>0.85650000000000004</v>
      </c>
      <c r="K10023">
        <f>_xlfn.XLOOKUP(Sales[[#This Row],[ProductKey]], Products!$A:$A, Products!$K:$K)</f>
        <v>2.29</v>
      </c>
      <c r="L10023" s="1">
        <f>Sales[[#This Row],[ProductPrice]]*Sales[[#This Row],[OrderQuantity]]</f>
        <v>4.58</v>
      </c>
      <c r="M10023" s="1">
        <f>Sales[[#This Row],[OrderQuantity]]</f>
        <v>2</v>
      </c>
      <c r="N10023" s="1">
        <f>1</f>
        <v>1</v>
      </c>
      <c r="O10023" s="1">
        <f>Sales[[#This Row],[TotalSales]]-Sales[[#This Row],[TotalCost]]</f>
        <v>2.867</v>
      </c>
      <c r="P10023" s="1">
        <f>Sales[[#This Row],[ProductCost]]*Sales[[#This Row],[OrderQuantity]]</f>
        <v>1.7130000000000001</v>
      </c>
      <c r="Q10023" s="1" t="str">
        <f>VLOOKUP(Sales[[#This Row],[ProductKey]], Products!$A$2:$D$1000, 4, FALSE)</f>
        <v>Patch Kit/8 Patches</v>
      </c>
    </row>
    <row r="10024" spans="1:17" x14ac:dyDescent="0.25">
      <c r="A10024" s="2">
        <v>38049</v>
      </c>
      <c r="B10024" s="1" t="s">
        <v>3235</v>
      </c>
      <c r="C10024">
        <v>480</v>
      </c>
      <c r="D10024">
        <v>21028</v>
      </c>
      <c r="E10024">
        <v>10</v>
      </c>
      <c r="F10024">
        <v>3</v>
      </c>
      <c r="G10024">
        <v>2</v>
      </c>
      <c r="H10024" s="2">
        <v>43162</v>
      </c>
      <c r="I10024" t="str">
        <f>VLOOKUP(Sales[[#This Row],[TerritoryKey]], Territories[], 2, FALSE)</f>
        <v>United Kingdom</v>
      </c>
      <c r="J10024">
        <f>_xlfn.XLOOKUP(Sales[[#This Row],[ProductKey]], Products!$A:$A, Products!$J:$J)</f>
        <v>0.85650000000000004</v>
      </c>
      <c r="K10024">
        <f>_xlfn.XLOOKUP(Sales[[#This Row],[ProductKey]], Products!$A:$A, Products!$K:$K)</f>
        <v>2.29</v>
      </c>
      <c r="L10024" s="1">
        <f>Sales[[#This Row],[ProductPrice]]*Sales[[#This Row],[OrderQuantity]]</f>
        <v>4.58</v>
      </c>
      <c r="M10024" s="1">
        <f>Sales[[#This Row],[OrderQuantity]]</f>
        <v>2</v>
      </c>
      <c r="N10024" s="1">
        <f>1</f>
        <v>1</v>
      </c>
      <c r="O10024" s="1">
        <f>Sales[[#This Row],[TotalSales]]-Sales[[#This Row],[TotalCost]]</f>
        <v>2.867</v>
      </c>
      <c r="P10024" s="1">
        <f>Sales[[#This Row],[ProductCost]]*Sales[[#This Row],[OrderQuantity]]</f>
        <v>1.7130000000000001</v>
      </c>
      <c r="Q10024" s="1" t="str">
        <f>VLOOKUP(Sales[[#This Row],[ProductKey]], Products!$A$2:$D$1000, 4, FALSE)</f>
        <v>Patch Kit/8 Patches</v>
      </c>
    </row>
    <row r="10025" spans="1:17" x14ac:dyDescent="0.25">
      <c r="A10025" s="2">
        <v>38170</v>
      </c>
      <c r="B10025" s="1" t="s">
        <v>3282</v>
      </c>
      <c r="C10025">
        <v>480</v>
      </c>
      <c r="D10025">
        <v>17347</v>
      </c>
      <c r="E10025">
        <v>6</v>
      </c>
      <c r="F10025">
        <v>3</v>
      </c>
      <c r="G10025">
        <v>2</v>
      </c>
      <c r="H10025" s="2">
        <v>43283</v>
      </c>
      <c r="I10025" t="str">
        <f>VLOOKUP(Sales[[#This Row],[TerritoryKey]], Territories[], 2, FALSE)</f>
        <v>Canada</v>
      </c>
      <c r="J10025">
        <f>_xlfn.XLOOKUP(Sales[[#This Row],[ProductKey]], Products!$A:$A, Products!$J:$J)</f>
        <v>0.85650000000000004</v>
      </c>
      <c r="K10025">
        <f>_xlfn.XLOOKUP(Sales[[#This Row],[ProductKey]], Products!$A:$A, Products!$K:$K)</f>
        <v>2.29</v>
      </c>
      <c r="L10025" s="1">
        <f>Sales[[#This Row],[ProductPrice]]*Sales[[#This Row],[OrderQuantity]]</f>
        <v>4.58</v>
      </c>
      <c r="M10025" s="1">
        <f>Sales[[#This Row],[OrderQuantity]]</f>
        <v>2</v>
      </c>
      <c r="N10025" s="1">
        <f>1</f>
        <v>1</v>
      </c>
      <c r="O10025" s="1">
        <f>Sales[[#This Row],[TotalSales]]-Sales[[#This Row],[TotalCost]]</f>
        <v>2.867</v>
      </c>
      <c r="P10025" s="1">
        <f>Sales[[#This Row],[ProductCost]]*Sales[[#This Row],[OrderQuantity]]</f>
        <v>1.7130000000000001</v>
      </c>
      <c r="Q10025" s="1" t="str">
        <f>VLOOKUP(Sales[[#This Row],[ProductKey]], Products!$A$2:$D$1000, 4, FALSE)</f>
        <v>Patch Kit/8 Patches</v>
      </c>
    </row>
    <row r="10026" spans="1:17" x14ac:dyDescent="0.25">
      <c r="A10026" s="2">
        <v>38020</v>
      </c>
      <c r="B10026" s="1" t="s">
        <v>3295</v>
      </c>
      <c r="C10026">
        <v>480</v>
      </c>
      <c r="D10026">
        <v>17829</v>
      </c>
      <c r="E10026">
        <v>10</v>
      </c>
      <c r="F10026">
        <v>3</v>
      </c>
      <c r="G10026">
        <v>2</v>
      </c>
      <c r="H10026" s="2">
        <v>43134</v>
      </c>
      <c r="I10026" t="str">
        <f>VLOOKUP(Sales[[#This Row],[TerritoryKey]], Territories[], 2, FALSE)</f>
        <v>United Kingdom</v>
      </c>
      <c r="J10026">
        <f>_xlfn.XLOOKUP(Sales[[#This Row],[ProductKey]], Products!$A:$A, Products!$J:$J)</f>
        <v>0.85650000000000004</v>
      </c>
      <c r="K10026">
        <f>_xlfn.XLOOKUP(Sales[[#This Row],[ProductKey]], Products!$A:$A, Products!$K:$K)</f>
        <v>2.29</v>
      </c>
      <c r="L10026" s="1">
        <f>Sales[[#This Row],[ProductPrice]]*Sales[[#This Row],[OrderQuantity]]</f>
        <v>4.58</v>
      </c>
      <c r="M10026" s="1">
        <f>Sales[[#This Row],[OrderQuantity]]</f>
        <v>2</v>
      </c>
      <c r="N10026" s="1">
        <f>1</f>
        <v>1</v>
      </c>
      <c r="O10026" s="1">
        <f>Sales[[#This Row],[TotalSales]]-Sales[[#This Row],[TotalCost]]</f>
        <v>2.867</v>
      </c>
      <c r="P10026" s="1">
        <f>Sales[[#This Row],[ProductCost]]*Sales[[#This Row],[OrderQuantity]]</f>
        <v>1.7130000000000001</v>
      </c>
      <c r="Q10026" s="1" t="str">
        <f>VLOOKUP(Sales[[#This Row],[ProductKey]], Products!$A$2:$D$1000, 4, FALSE)</f>
        <v>Patch Kit/8 Patches</v>
      </c>
    </row>
    <row r="10027" spans="1:17" x14ac:dyDescent="0.25">
      <c r="A10027" s="2">
        <v>38261</v>
      </c>
      <c r="B10027" s="1" t="s">
        <v>3343</v>
      </c>
      <c r="C10027">
        <v>480</v>
      </c>
      <c r="D10027">
        <v>17812</v>
      </c>
      <c r="E10027">
        <v>10</v>
      </c>
      <c r="F10027">
        <v>3</v>
      </c>
      <c r="G10027">
        <v>2</v>
      </c>
      <c r="H10027" s="2">
        <v>43374</v>
      </c>
      <c r="I10027" t="str">
        <f>VLOOKUP(Sales[[#This Row],[TerritoryKey]], Territories[], 2, FALSE)</f>
        <v>United Kingdom</v>
      </c>
      <c r="J10027">
        <f>_xlfn.XLOOKUP(Sales[[#This Row],[ProductKey]], Products!$A:$A, Products!$J:$J)</f>
        <v>0.85650000000000004</v>
      </c>
      <c r="K10027">
        <f>_xlfn.XLOOKUP(Sales[[#This Row],[ProductKey]], Products!$A:$A, Products!$K:$K)</f>
        <v>2.29</v>
      </c>
      <c r="L10027" s="1">
        <f>Sales[[#This Row],[ProductPrice]]*Sales[[#This Row],[OrderQuantity]]</f>
        <v>4.58</v>
      </c>
      <c r="M10027" s="1">
        <f>Sales[[#This Row],[OrderQuantity]]</f>
        <v>2</v>
      </c>
      <c r="N10027" s="1">
        <f>1</f>
        <v>1</v>
      </c>
      <c r="O10027" s="1">
        <f>Sales[[#This Row],[TotalSales]]-Sales[[#This Row],[TotalCost]]</f>
        <v>2.867</v>
      </c>
      <c r="P10027" s="1">
        <f>Sales[[#This Row],[ProductCost]]*Sales[[#This Row],[OrderQuantity]]</f>
        <v>1.7130000000000001</v>
      </c>
      <c r="Q10027" s="1" t="str">
        <f>VLOOKUP(Sales[[#This Row],[ProductKey]], Products!$A$2:$D$1000, 4, FALSE)</f>
        <v>Patch Kit/8 Patches</v>
      </c>
    </row>
    <row r="10028" spans="1:17" x14ac:dyDescent="0.25">
      <c r="A10028" s="2">
        <v>38047</v>
      </c>
      <c r="B10028" s="1" t="s">
        <v>3397</v>
      </c>
      <c r="C10028">
        <v>480</v>
      </c>
      <c r="D10028">
        <v>12939</v>
      </c>
      <c r="E10028">
        <v>6</v>
      </c>
      <c r="F10028">
        <v>3</v>
      </c>
      <c r="G10028">
        <v>2</v>
      </c>
      <c r="H10028" s="2">
        <v>43160</v>
      </c>
      <c r="I10028" t="str">
        <f>VLOOKUP(Sales[[#This Row],[TerritoryKey]], Territories[], 2, FALSE)</f>
        <v>Canada</v>
      </c>
      <c r="J10028">
        <f>_xlfn.XLOOKUP(Sales[[#This Row],[ProductKey]], Products!$A:$A, Products!$J:$J)</f>
        <v>0.85650000000000004</v>
      </c>
      <c r="K10028">
        <f>_xlfn.XLOOKUP(Sales[[#This Row],[ProductKey]], Products!$A:$A, Products!$K:$K)</f>
        <v>2.29</v>
      </c>
      <c r="L10028" s="1">
        <f>Sales[[#This Row],[ProductPrice]]*Sales[[#This Row],[OrderQuantity]]</f>
        <v>4.58</v>
      </c>
      <c r="M10028" s="1">
        <f>Sales[[#This Row],[OrderQuantity]]</f>
        <v>2</v>
      </c>
      <c r="N10028" s="1">
        <f>1</f>
        <v>1</v>
      </c>
      <c r="O10028" s="1">
        <f>Sales[[#This Row],[TotalSales]]-Sales[[#This Row],[TotalCost]]</f>
        <v>2.867</v>
      </c>
      <c r="P10028" s="1">
        <f>Sales[[#This Row],[ProductCost]]*Sales[[#This Row],[OrderQuantity]]</f>
        <v>1.7130000000000001</v>
      </c>
      <c r="Q10028" s="1" t="str">
        <f>VLOOKUP(Sales[[#This Row],[ProductKey]], Products!$A$2:$D$1000, 4, FALSE)</f>
        <v>Patch Kit/8 Patches</v>
      </c>
    </row>
    <row r="10029" spans="1:17" x14ac:dyDescent="0.25">
      <c r="A10029" s="2">
        <v>38141</v>
      </c>
      <c r="B10029" s="1" t="s">
        <v>3428</v>
      </c>
      <c r="C10029">
        <v>480</v>
      </c>
      <c r="D10029">
        <v>25880</v>
      </c>
      <c r="E10029">
        <v>4</v>
      </c>
      <c r="F10029">
        <v>3</v>
      </c>
      <c r="G10029">
        <v>2</v>
      </c>
      <c r="H10029" s="2">
        <v>43254</v>
      </c>
      <c r="I10029" t="str">
        <f>VLOOKUP(Sales[[#This Row],[TerritoryKey]], Territories[], 2, FALSE)</f>
        <v>Southwest</v>
      </c>
      <c r="J10029">
        <f>_xlfn.XLOOKUP(Sales[[#This Row],[ProductKey]], Products!$A:$A, Products!$J:$J)</f>
        <v>0.85650000000000004</v>
      </c>
      <c r="K10029">
        <f>_xlfn.XLOOKUP(Sales[[#This Row],[ProductKey]], Products!$A:$A, Products!$K:$K)</f>
        <v>2.29</v>
      </c>
      <c r="L10029" s="1">
        <f>Sales[[#This Row],[ProductPrice]]*Sales[[#This Row],[OrderQuantity]]</f>
        <v>4.58</v>
      </c>
      <c r="M10029" s="1">
        <f>Sales[[#This Row],[OrderQuantity]]</f>
        <v>2</v>
      </c>
      <c r="N10029" s="1">
        <f>1</f>
        <v>1</v>
      </c>
      <c r="O10029" s="1">
        <f>Sales[[#This Row],[TotalSales]]-Sales[[#This Row],[TotalCost]]</f>
        <v>2.867</v>
      </c>
      <c r="P10029" s="1">
        <f>Sales[[#This Row],[ProductCost]]*Sales[[#This Row],[OrderQuantity]]</f>
        <v>1.7130000000000001</v>
      </c>
      <c r="Q10029" s="1" t="str">
        <f>VLOOKUP(Sales[[#This Row],[ProductKey]], Products!$A$2:$D$1000, 4, FALSE)</f>
        <v>Patch Kit/8 Patches</v>
      </c>
    </row>
    <row r="10030" spans="1:17" x14ac:dyDescent="0.25">
      <c r="A10030" s="2">
        <v>37664</v>
      </c>
      <c r="B10030" s="1" t="s">
        <v>3431</v>
      </c>
      <c r="C10030">
        <v>480</v>
      </c>
      <c r="D10030">
        <v>16332</v>
      </c>
      <c r="E10030">
        <v>9</v>
      </c>
      <c r="F10030">
        <v>3</v>
      </c>
      <c r="G10030">
        <v>2</v>
      </c>
      <c r="H10030" s="2">
        <v>42778</v>
      </c>
      <c r="I10030" t="str">
        <f>VLOOKUP(Sales[[#This Row],[TerritoryKey]], Territories[], 2, FALSE)</f>
        <v>Australia</v>
      </c>
      <c r="J10030">
        <f>_xlfn.XLOOKUP(Sales[[#This Row],[ProductKey]], Products!$A:$A, Products!$J:$J)</f>
        <v>0.85650000000000004</v>
      </c>
      <c r="K10030">
        <f>_xlfn.XLOOKUP(Sales[[#This Row],[ProductKey]], Products!$A:$A, Products!$K:$K)</f>
        <v>2.29</v>
      </c>
      <c r="L10030" s="1">
        <f>Sales[[#This Row],[ProductPrice]]*Sales[[#This Row],[OrderQuantity]]</f>
        <v>4.58</v>
      </c>
      <c r="M10030" s="1">
        <f>Sales[[#This Row],[OrderQuantity]]</f>
        <v>2</v>
      </c>
      <c r="N10030" s="1">
        <f>1</f>
        <v>1</v>
      </c>
      <c r="O10030" s="1">
        <f>Sales[[#This Row],[TotalSales]]-Sales[[#This Row],[TotalCost]]</f>
        <v>2.867</v>
      </c>
      <c r="P10030" s="1">
        <f>Sales[[#This Row],[ProductCost]]*Sales[[#This Row],[OrderQuantity]]</f>
        <v>1.7130000000000001</v>
      </c>
      <c r="Q10030" s="1" t="str">
        <f>VLOOKUP(Sales[[#This Row],[ProductKey]], Products!$A$2:$D$1000, 4, FALSE)</f>
        <v>Patch Kit/8 Patches</v>
      </c>
    </row>
    <row r="10031" spans="1:17" x14ac:dyDescent="0.25">
      <c r="A10031" s="2">
        <v>38294</v>
      </c>
      <c r="B10031" s="1" t="s">
        <v>3469</v>
      </c>
      <c r="C10031">
        <v>480</v>
      </c>
      <c r="D10031">
        <v>11169</v>
      </c>
      <c r="E10031">
        <v>4</v>
      </c>
      <c r="F10031">
        <v>3</v>
      </c>
      <c r="G10031">
        <v>2</v>
      </c>
      <c r="H10031" s="2">
        <v>43407</v>
      </c>
      <c r="I10031" t="str">
        <f>VLOOKUP(Sales[[#This Row],[TerritoryKey]], Territories[], 2, FALSE)</f>
        <v>Southwest</v>
      </c>
      <c r="J10031">
        <f>_xlfn.XLOOKUP(Sales[[#This Row],[ProductKey]], Products!$A:$A, Products!$J:$J)</f>
        <v>0.85650000000000004</v>
      </c>
      <c r="K10031">
        <f>_xlfn.XLOOKUP(Sales[[#This Row],[ProductKey]], Products!$A:$A, Products!$K:$K)</f>
        <v>2.29</v>
      </c>
      <c r="L10031" s="1">
        <f>Sales[[#This Row],[ProductPrice]]*Sales[[#This Row],[OrderQuantity]]</f>
        <v>4.58</v>
      </c>
      <c r="M10031" s="1">
        <f>Sales[[#This Row],[OrderQuantity]]</f>
        <v>2</v>
      </c>
      <c r="N10031" s="1">
        <f>1</f>
        <v>1</v>
      </c>
      <c r="O10031" s="1">
        <f>Sales[[#This Row],[TotalSales]]-Sales[[#This Row],[TotalCost]]</f>
        <v>2.867</v>
      </c>
      <c r="P10031" s="1">
        <f>Sales[[#This Row],[ProductCost]]*Sales[[#This Row],[OrderQuantity]]</f>
        <v>1.7130000000000001</v>
      </c>
      <c r="Q10031" s="1" t="str">
        <f>VLOOKUP(Sales[[#This Row],[ProductKey]], Products!$A$2:$D$1000, 4, FALSE)</f>
        <v>Patch Kit/8 Patches</v>
      </c>
    </row>
    <row r="10032" spans="1:17" x14ac:dyDescent="0.25">
      <c r="A10032" s="2">
        <v>38201</v>
      </c>
      <c r="B10032" s="1" t="s">
        <v>3485</v>
      </c>
      <c r="C10032">
        <v>480</v>
      </c>
      <c r="D10032">
        <v>14754</v>
      </c>
      <c r="E10032">
        <v>1</v>
      </c>
      <c r="F10032">
        <v>3</v>
      </c>
      <c r="G10032">
        <v>2</v>
      </c>
      <c r="H10032" s="2">
        <v>43314</v>
      </c>
      <c r="I10032" t="str">
        <f>VLOOKUP(Sales[[#This Row],[TerritoryKey]], Territories[], 2, FALSE)</f>
        <v>Northwest</v>
      </c>
      <c r="J10032">
        <f>_xlfn.XLOOKUP(Sales[[#This Row],[ProductKey]], Products!$A:$A, Products!$J:$J)</f>
        <v>0.85650000000000004</v>
      </c>
      <c r="K10032">
        <f>_xlfn.XLOOKUP(Sales[[#This Row],[ProductKey]], Products!$A:$A, Products!$K:$K)</f>
        <v>2.29</v>
      </c>
      <c r="L10032" s="1">
        <f>Sales[[#This Row],[ProductPrice]]*Sales[[#This Row],[OrderQuantity]]</f>
        <v>4.58</v>
      </c>
      <c r="M10032" s="1">
        <f>Sales[[#This Row],[OrderQuantity]]</f>
        <v>2</v>
      </c>
      <c r="N10032" s="1">
        <f>1</f>
        <v>1</v>
      </c>
      <c r="O10032" s="1">
        <f>Sales[[#This Row],[TotalSales]]-Sales[[#This Row],[TotalCost]]</f>
        <v>2.867</v>
      </c>
      <c r="P10032" s="1">
        <f>Sales[[#This Row],[ProductCost]]*Sales[[#This Row],[OrderQuantity]]</f>
        <v>1.7130000000000001</v>
      </c>
      <c r="Q10032" s="1" t="str">
        <f>VLOOKUP(Sales[[#This Row],[ProductKey]], Products!$A$2:$D$1000, 4, FALSE)</f>
        <v>Patch Kit/8 Patches</v>
      </c>
    </row>
    <row r="10033" spans="1:17" x14ac:dyDescent="0.25">
      <c r="A10033" s="2">
        <v>37692</v>
      </c>
      <c r="B10033" s="1" t="s">
        <v>3578</v>
      </c>
      <c r="C10033">
        <v>480</v>
      </c>
      <c r="D10033">
        <v>11262</v>
      </c>
      <c r="E10033">
        <v>6</v>
      </c>
      <c r="F10033">
        <v>3</v>
      </c>
      <c r="G10033">
        <v>2</v>
      </c>
      <c r="H10033" s="2">
        <v>42806</v>
      </c>
      <c r="I10033" t="str">
        <f>VLOOKUP(Sales[[#This Row],[TerritoryKey]], Territories[], 2, FALSE)</f>
        <v>Canada</v>
      </c>
      <c r="J10033">
        <f>_xlfn.XLOOKUP(Sales[[#This Row],[ProductKey]], Products!$A:$A, Products!$J:$J)</f>
        <v>0.85650000000000004</v>
      </c>
      <c r="K10033">
        <f>_xlfn.XLOOKUP(Sales[[#This Row],[ProductKey]], Products!$A:$A, Products!$K:$K)</f>
        <v>2.29</v>
      </c>
      <c r="L10033" s="1">
        <f>Sales[[#This Row],[ProductPrice]]*Sales[[#This Row],[OrderQuantity]]</f>
        <v>4.58</v>
      </c>
      <c r="M10033" s="1">
        <f>Sales[[#This Row],[OrderQuantity]]</f>
        <v>2</v>
      </c>
      <c r="N10033" s="1">
        <f>1</f>
        <v>1</v>
      </c>
      <c r="O10033" s="1">
        <f>Sales[[#This Row],[TotalSales]]-Sales[[#This Row],[TotalCost]]</f>
        <v>2.867</v>
      </c>
      <c r="P10033" s="1">
        <f>Sales[[#This Row],[ProductCost]]*Sales[[#This Row],[OrderQuantity]]</f>
        <v>1.7130000000000001</v>
      </c>
      <c r="Q10033" s="1" t="str">
        <f>VLOOKUP(Sales[[#This Row],[ProductKey]], Products!$A$2:$D$1000, 4, FALSE)</f>
        <v>Patch Kit/8 Patches</v>
      </c>
    </row>
    <row r="10034" spans="1:17" x14ac:dyDescent="0.25">
      <c r="A10034" s="2">
        <v>38200</v>
      </c>
      <c r="B10034" s="1" t="s">
        <v>3654</v>
      </c>
      <c r="C10034">
        <v>480</v>
      </c>
      <c r="D10034">
        <v>11945</v>
      </c>
      <c r="E10034">
        <v>4</v>
      </c>
      <c r="F10034">
        <v>3</v>
      </c>
      <c r="G10034">
        <v>2</v>
      </c>
      <c r="H10034" s="2">
        <v>43313</v>
      </c>
      <c r="I10034" t="str">
        <f>VLOOKUP(Sales[[#This Row],[TerritoryKey]], Territories[], 2, FALSE)</f>
        <v>Southwest</v>
      </c>
      <c r="J10034">
        <f>_xlfn.XLOOKUP(Sales[[#This Row],[ProductKey]], Products!$A:$A, Products!$J:$J)</f>
        <v>0.85650000000000004</v>
      </c>
      <c r="K10034">
        <f>_xlfn.XLOOKUP(Sales[[#This Row],[ProductKey]], Products!$A:$A, Products!$K:$K)</f>
        <v>2.29</v>
      </c>
      <c r="L10034" s="1">
        <f>Sales[[#This Row],[ProductPrice]]*Sales[[#This Row],[OrderQuantity]]</f>
        <v>4.58</v>
      </c>
      <c r="M10034" s="1">
        <f>Sales[[#This Row],[OrderQuantity]]</f>
        <v>2</v>
      </c>
      <c r="N10034" s="1">
        <f>1</f>
        <v>1</v>
      </c>
      <c r="O10034" s="1">
        <f>Sales[[#This Row],[TotalSales]]-Sales[[#This Row],[TotalCost]]</f>
        <v>2.867</v>
      </c>
      <c r="P10034" s="1">
        <f>Sales[[#This Row],[ProductCost]]*Sales[[#This Row],[OrderQuantity]]</f>
        <v>1.7130000000000001</v>
      </c>
      <c r="Q10034" s="1" t="str">
        <f>VLOOKUP(Sales[[#This Row],[ProductKey]], Products!$A$2:$D$1000, 4, FALSE)</f>
        <v>Patch Kit/8 Patches</v>
      </c>
    </row>
    <row r="10035" spans="1:17" x14ac:dyDescent="0.25">
      <c r="A10035" s="2">
        <v>38293</v>
      </c>
      <c r="B10035" s="1" t="s">
        <v>3750</v>
      </c>
      <c r="C10035">
        <v>480</v>
      </c>
      <c r="D10035">
        <v>12597</v>
      </c>
      <c r="E10035">
        <v>10</v>
      </c>
      <c r="F10035">
        <v>3</v>
      </c>
      <c r="G10035">
        <v>2</v>
      </c>
      <c r="H10035" s="2">
        <v>43406</v>
      </c>
      <c r="I10035" t="str">
        <f>VLOOKUP(Sales[[#This Row],[TerritoryKey]], Territories[], 2, FALSE)</f>
        <v>United Kingdom</v>
      </c>
      <c r="J10035">
        <f>_xlfn.XLOOKUP(Sales[[#This Row],[ProductKey]], Products!$A:$A, Products!$J:$J)</f>
        <v>0.85650000000000004</v>
      </c>
      <c r="K10035">
        <f>_xlfn.XLOOKUP(Sales[[#This Row],[ProductKey]], Products!$A:$A, Products!$K:$K)</f>
        <v>2.29</v>
      </c>
      <c r="L10035" s="1">
        <f>Sales[[#This Row],[ProductPrice]]*Sales[[#This Row],[OrderQuantity]]</f>
        <v>4.58</v>
      </c>
      <c r="M10035" s="1">
        <f>Sales[[#This Row],[OrderQuantity]]</f>
        <v>2</v>
      </c>
      <c r="N10035" s="1">
        <f>1</f>
        <v>1</v>
      </c>
      <c r="O10035" s="1">
        <f>Sales[[#This Row],[TotalSales]]-Sales[[#This Row],[TotalCost]]</f>
        <v>2.867</v>
      </c>
      <c r="P10035" s="1">
        <f>Sales[[#This Row],[ProductCost]]*Sales[[#This Row],[OrderQuantity]]</f>
        <v>1.7130000000000001</v>
      </c>
      <c r="Q10035" s="1" t="str">
        <f>VLOOKUP(Sales[[#This Row],[ProductKey]], Products!$A$2:$D$1000, 4, FALSE)</f>
        <v>Patch Kit/8 Patches</v>
      </c>
    </row>
    <row r="10036" spans="1:17" x14ac:dyDescent="0.25">
      <c r="A10036" s="2">
        <v>38200</v>
      </c>
      <c r="B10036" s="1" t="s">
        <v>3768</v>
      </c>
      <c r="C10036">
        <v>480</v>
      </c>
      <c r="D10036">
        <v>15855</v>
      </c>
      <c r="E10036">
        <v>4</v>
      </c>
      <c r="F10036">
        <v>3</v>
      </c>
      <c r="G10036">
        <v>2</v>
      </c>
      <c r="H10036" s="2">
        <v>43313</v>
      </c>
      <c r="I10036" t="str">
        <f>VLOOKUP(Sales[[#This Row],[TerritoryKey]], Territories[], 2, FALSE)</f>
        <v>Southwest</v>
      </c>
      <c r="J10036">
        <f>_xlfn.XLOOKUP(Sales[[#This Row],[ProductKey]], Products!$A:$A, Products!$J:$J)</f>
        <v>0.85650000000000004</v>
      </c>
      <c r="K10036">
        <f>_xlfn.XLOOKUP(Sales[[#This Row],[ProductKey]], Products!$A:$A, Products!$K:$K)</f>
        <v>2.29</v>
      </c>
      <c r="L10036" s="1">
        <f>Sales[[#This Row],[ProductPrice]]*Sales[[#This Row],[OrderQuantity]]</f>
        <v>4.58</v>
      </c>
      <c r="M10036" s="1">
        <f>Sales[[#This Row],[OrderQuantity]]</f>
        <v>2</v>
      </c>
      <c r="N10036" s="1">
        <f>1</f>
        <v>1</v>
      </c>
      <c r="O10036" s="1">
        <f>Sales[[#This Row],[TotalSales]]-Sales[[#This Row],[TotalCost]]</f>
        <v>2.867</v>
      </c>
      <c r="P10036" s="1">
        <f>Sales[[#This Row],[ProductCost]]*Sales[[#This Row],[OrderQuantity]]</f>
        <v>1.7130000000000001</v>
      </c>
      <c r="Q10036" s="1" t="str">
        <f>VLOOKUP(Sales[[#This Row],[ProductKey]], Products!$A$2:$D$1000, 4, FALSE)</f>
        <v>Patch Kit/8 Patches</v>
      </c>
    </row>
    <row r="10037" spans="1:17" x14ac:dyDescent="0.25">
      <c r="A10037" s="2">
        <v>38322</v>
      </c>
      <c r="B10037" s="1" t="s">
        <v>3773</v>
      </c>
      <c r="C10037">
        <v>480</v>
      </c>
      <c r="D10037">
        <v>23353</v>
      </c>
      <c r="E10037">
        <v>1</v>
      </c>
      <c r="F10037">
        <v>3</v>
      </c>
      <c r="G10037">
        <v>2</v>
      </c>
      <c r="H10037" s="2">
        <v>43435</v>
      </c>
      <c r="I10037" t="str">
        <f>VLOOKUP(Sales[[#This Row],[TerritoryKey]], Territories[], 2, FALSE)</f>
        <v>Northwest</v>
      </c>
      <c r="J10037">
        <f>_xlfn.XLOOKUP(Sales[[#This Row],[ProductKey]], Products!$A:$A, Products!$J:$J)</f>
        <v>0.85650000000000004</v>
      </c>
      <c r="K10037">
        <f>_xlfn.XLOOKUP(Sales[[#This Row],[ProductKey]], Products!$A:$A, Products!$K:$K)</f>
        <v>2.29</v>
      </c>
      <c r="L10037" s="1">
        <f>Sales[[#This Row],[ProductPrice]]*Sales[[#This Row],[OrderQuantity]]</f>
        <v>4.58</v>
      </c>
      <c r="M10037" s="1">
        <f>Sales[[#This Row],[OrderQuantity]]</f>
        <v>2</v>
      </c>
      <c r="N10037" s="1">
        <f>1</f>
        <v>1</v>
      </c>
      <c r="O10037" s="1">
        <f>Sales[[#This Row],[TotalSales]]-Sales[[#This Row],[TotalCost]]</f>
        <v>2.867</v>
      </c>
      <c r="P10037" s="1">
        <f>Sales[[#This Row],[ProductCost]]*Sales[[#This Row],[OrderQuantity]]</f>
        <v>1.7130000000000001</v>
      </c>
      <c r="Q10037" s="1" t="str">
        <f>VLOOKUP(Sales[[#This Row],[ProductKey]], Products!$A$2:$D$1000, 4, FALSE)</f>
        <v>Patch Kit/8 Patches</v>
      </c>
    </row>
    <row r="10038" spans="1:17" x14ac:dyDescent="0.25">
      <c r="A10038" s="2">
        <v>38262</v>
      </c>
      <c r="B10038" s="1" t="s">
        <v>3778</v>
      </c>
      <c r="C10038">
        <v>480</v>
      </c>
      <c r="D10038">
        <v>13599</v>
      </c>
      <c r="E10038">
        <v>10</v>
      </c>
      <c r="F10038">
        <v>3</v>
      </c>
      <c r="G10038">
        <v>2</v>
      </c>
      <c r="H10038" s="2">
        <v>43375</v>
      </c>
      <c r="I10038" t="str">
        <f>VLOOKUP(Sales[[#This Row],[TerritoryKey]], Territories[], 2, FALSE)</f>
        <v>United Kingdom</v>
      </c>
      <c r="J10038">
        <f>_xlfn.XLOOKUP(Sales[[#This Row],[ProductKey]], Products!$A:$A, Products!$J:$J)</f>
        <v>0.85650000000000004</v>
      </c>
      <c r="K10038">
        <f>_xlfn.XLOOKUP(Sales[[#This Row],[ProductKey]], Products!$A:$A, Products!$K:$K)</f>
        <v>2.29</v>
      </c>
      <c r="L10038" s="1">
        <f>Sales[[#This Row],[ProductPrice]]*Sales[[#This Row],[OrderQuantity]]</f>
        <v>4.58</v>
      </c>
      <c r="M10038" s="1">
        <f>Sales[[#This Row],[OrderQuantity]]</f>
        <v>2</v>
      </c>
      <c r="N10038" s="1">
        <f>1</f>
        <v>1</v>
      </c>
      <c r="O10038" s="1">
        <f>Sales[[#This Row],[TotalSales]]-Sales[[#This Row],[TotalCost]]</f>
        <v>2.867</v>
      </c>
      <c r="P10038" s="1">
        <f>Sales[[#This Row],[ProductCost]]*Sales[[#This Row],[OrderQuantity]]</f>
        <v>1.7130000000000001</v>
      </c>
      <c r="Q10038" s="1" t="str">
        <f>VLOOKUP(Sales[[#This Row],[ProductKey]], Products!$A$2:$D$1000, 4, FALSE)</f>
        <v>Patch Kit/8 Patches</v>
      </c>
    </row>
    <row r="10039" spans="1:17" x14ac:dyDescent="0.25">
      <c r="A10039" s="2">
        <v>38200</v>
      </c>
      <c r="B10039" s="1" t="s">
        <v>3782</v>
      </c>
      <c r="C10039">
        <v>480</v>
      </c>
      <c r="D10039">
        <v>12970</v>
      </c>
      <c r="E10039">
        <v>6</v>
      </c>
      <c r="F10039">
        <v>3</v>
      </c>
      <c r="G10039">
        <v>2</v>
      </c>
      <c r="H10039" s="2">
        <v>43313</v>
      </c>
      <c r="I10039" t="str">
        <f>VLOOKUP(Sales[[#This Row],[TerritoryKey]], Territories[], 2, FALSE)</f>
        <v>Canada</v>
      </c>
      <c r="J10039">
        <f>_xlfn.XLOOKUP(Sales[[#This Row],[ProductKey]], Products!$A:$A, Products!$J:$J)</f>
        <v>0.85650000000000004</v>
      </c>
      <c r="K10039">
        <f>_xlfn.XLOOKUP(Sales[[#This Row],[ProductKey]], Products!$A:$A, Products!$K:$K)</f>
        <v>2.29</v>
      </c>
      <c r="L10039" s="1">
        <f>Sales[[#This Row],[ProductPrice]]*Sales[[#This Row],[OrderQuantity]]</f>
        <v>4.58</v>
      </c>
      <c r="M10039" s="1">
        <f>Sales[[#This Row],[OrderQuantity]]</f>
        <v>2</v>
      </c>
      <c r="N10039" s="1">
        <f>1</f>
        <v>1</v>
      </c>
      <c r="O10039" s="1">
        <f>Sales[[#This Row],[TotalSales]]-Sales[[#This Row],[TotalCost]]</f>
        <v>2.867</v>
      </c>
      <c r="P10039" s="1">
        <f>Sales[[#This Row],[ProductCost]]*Sales[[#This Row],[OrderQuantity]]</f>
        <v>1.7130000000000001</v>
      </c>
      <c r="Q10039" s="1" t="str">
        <f>VLOOKUP(Sales[[#This Row],[ProductKey]], Products!$A$2:$D$1000, 4, FALSE)</f>
        <v>Patch Kit/8 Patches</v>
      </c>
    </row>
    <row r="10040" spans="1:17" x14ac:dyDescent="0.25">
      <c r="A10040" s="2">
        <v>38080</v>
      </c>
      <c r="B10040" s="1" t="s">
        <v>3800</v>
      </c>
      <c r="C10040">
        <v>480</v>
      </c>
      <c r="D10040">
        <v>13952</v>
      </c>
      <c r="E10040">
        <v>9</v>
      </c>
      <c r="F10040">
        <v>3</v>
      </c>
      <c r="G10040">
        <v>2</v>
      </c>
      <c r="H10040" s="2">
        <v>43193</v>
      </c>
      <c r="I10040" t="str">
        <f>VLOOKUP(Sales[[#This Row],[TerritoryKey]], Territories[], 2, FALSE)</f>
        <v>Australia</v>
      </c>
      <c r="J10040">
        <f>_xlfn.XLOOKUP(Sales[[#This Row],[ProductKey]], Products!$A:$A, Products!$J:$J)</f>
        <v>0.85650000000000004</v>
      </c>
      <c r="K10040">
        <f>_xlfn.XLOOKUP(Sales[[#This Row],[ProductKey]], Products!$A:$A, Products!$K:$K)</f>
        <v>2.29</v>
      </c>
      <c r="L10040" s="1">
        <f>Sales[[#This Row],[ProductPrice]]*Sales[[#This Row],[OrderQuantity]]</f>
        <v>4.58</v>
      </c>
      <c r="M10040" s="1">
        <f>Sales[[#This Row],[OrderQuantity]]</f>
        <v>2</v>
      </c>
      <c r="N10040" s="1">
        <f>1</f>
        <v>1</v>
      </c>
      <c r="O10040" s="1">
        <f>Sales[[#This Row],[TotalSales]]-Sales[[#This Row],[TotalCost]]</f>
        <v>2.867</v>
      </c>
      <c r="P10040" s="1">
        <f>Sales[[#This Row],[ProductCost]]*Sales[[#This Row],[OrderQuantity]]</f>
        <v>1.7130000000000001</v>
      </c>
      <c r="Q10040" s="1" t="str">
        <f>VLOOKUP(Sales[[#This Row],[ProductKey]], Products!$A$2:$D$1000, 4, FALSE)</f>
        <v>Patch Kit/8 Patches</v>
      </c>
    </row>
    <row r="10041" spans="1:17" x14ac:dyDescent="0.25">
      <c r="A10041" s="2">
        <v>38322</v>
      </c>
      <c r="B10041" s="1" t="s">
        <v>3824</v>
      </c>
      <c r="C10041">
        <v>480</v>
      </c>
      <c r="D10041">
        <v>13623</v>
      </c>
      <c r="E10041">
        <v>9</v>
      </c>
      <c r="F10041">
        <v>3</v>
      </c>
      <c r="G10041">
        <v>2</v>
      </c>
      <c r="H10041" s="2">
        <v>43435</v>
      </c>
      <c r="I10041" t="str">
        <f>VLOOKUP(Sales[[#This Row],[TerritoryKey]], Territories[], 2, FALSE)</f>
        <v>Australia</v>
      </c>
      <c r="J10041">
        <f>_xlfn.XLOOKUP(Sales[[#This Row],[ProductKey]], Products!$A:$A, Products!$J:$J)</f>
        <v>0.85650000000000004</v>
      </c>
      <c r="K10041">
        <f>_xlfn.XLOOKUP(Sales[[#This Row],[ProductKey]], Products!$A:$A, Products!$K:$K)</f>
        <v>2.29</v>
      </c>
      <c r="L10041" s="1">
        <f>Sales[[#This Row],[ProductPrice]]*Sales[[#This Row],[OrderQuantity]]</f>
        <v>4.58</v>
      </c>
      <c r="M10041" s="1">
        <f>Sales[[#This Row],[OrderQuantity]]</f>
        <v>2</v>
      </c>
      <c r="N10041" s="1">
        <f>1</f>
        <v>1</v>
      </c>
      <c r="O10041" s="1">
        <f>Sales[[#This Row],[TotalSales]]-Sales[[#This Row],[TotalCost]]</f>
        <v>2.867</v>
      </c>
      <c r="P10041" s="1">
        <f>Sales[[#This Row],[ProductCost]]*Sales[[#This Row],[OrderQuantity]]</f>
        <v>1.7130000000000001</v>
      </c>
      <c r="Q10041" s="1" t="str">
        <f>VLOOKUP(Sales[[#This Row],[ProductKey]], Products!$A$2:$D$1000, 4, FALSE)</f>
        <v>Patch Kit/8 Patches</v>
      </c>
    </row>
    <row r="10042" spans="1:17" x14ac:dyDescent="0.25">
      <c r="A10042" s="2">
        <v>38202</v>
      </c>
      <c r="B10042" s="1" t="s">
        <v>3827</v>
      </c>
      <c r="C10042">
        <v>480</v>
      </c>
      <c r="D10042">
        <v>23816</v>
      </c>
      <c r="E10042">
        <v>4</v>
      </c>
      <c r="F10042">
        <v>3</v>
      </c>
      <c r="G10042">
        <v>2</v>
      </c>
      <c r="H10042" s="2">
        <v>43315</v>
      </c>
      <c r="I10042" t="str">
        <f>VLOOKUP(Sales[[#This Row],[TerritoryKey]], Territories[], 2, FALSE)</f>
        <v>Southwest</v>
      </c>
      <c r="J10042">
        <f>_xlfn.XLOOKUP(Sales[[#This Row],[ProductKey]], Products!$A:$A, Products!$J:$J)</f>
        <v>0.85650000000000004</v>
      </c>
      <c r="K10042">
        <f>_xlfn.XLOOKUP(Sales[[#This Row],[ProductKey]], Products!$A:$A, Products!$K:$K)</f>
        <v>2.29</v>
      </c>
      <c r="L10042" s="1">
        <f>Sales[[#This Row],[ProductPrice]]*Sales[[#This Row],[OrderQuantity]]</f>
        <v>4.58</v>
      </c>
      <c r="M10042" s="1">
        <f>Sales[[#This Row],[OrderQuantity]]</f>
        <v>2</v>
      </c>
      <c r="N10042" s="1">
        <f>1</f>
        <v>1</v>
      </c>
      <c r="O10042" s="1">
        <f>Sales[[#This Row],[TotalSales]]-Sales[[#This Row],[TotalCost]]</f>
        <v>2.867</v>
      </c>
      <c r="P10042" s="1">
        <f>Sales[[#This Row],[ProductCost]]*Sales[[#This Row],[OrderQuantity]]</f>
        <v>1.7130000000000001</v>
      </c>
      <c r="Q10042" s="1" t="str">
        <f>VLOOKUP(Sales[[#This Row],[ProductKey]], Products!$A$2:$D$1000, 4, FALSE)</f>
        <v>Patch Kit/8 Patches</v>
      </c>
    </row>
    <row r="10043" spans="1:17" x14ac:dyDescent="0.25">
      <c r="A10043" s="2">
        <v>38170</v>
      </c>
      <c r="B10043" s="1" t="s">
        <v>3855</v>
      </c>
      <c r="C10043">
        <v>480</v>
      </c>
      <c r="D10043">
        <v>12892</v>
      </c>
      <c r="E10043">
        <v>6</v>
      </c>
      <c r="F10043">
        <v>3</v>
      </c>
      <c r="G10043">
        <v>2</v>
      </c>
      <c r="H10043" s="2">
        <v>43283</v>
      </c>
      <c r="I10043" t="str">
        <f>VLOOKUP(Sales[[#This Row],[TerritoryKey]], Territories[], 2, FALSE)</f>
        <v>Canada</v>
      </c>
      <c r="J10043">
        <f>_xlfn.XLOOKUP(Sales[[#This Row],[ProductKey]], Products!$A:$A, Products!$J:$J)</f>
        <v>0.85650000000000004</v>
      </c>
      <c r="K10043">
        <f>_xlfn.XLOOKUP(Sales[[#This Row],[ProductKey]], Products!$A:$A, Products!$K:$K)</f>
        <v>2.29</v>
      </c>
      <c r="L10043" s="1">
        <f>Sales[[#This Row],[ProductPrice]]*Sales[[#This Row],[OrderQuantity]]</f>
        <v>4.58</v>
      </c>
      <c r="M10043" s="1">
        <f>Sales[[#This Row],[OrderQuantity]]</f>
        <v>2</v>
      </c>
      <c r="N10043" s="1">
        <f>1</f>
        <v>1</v>
      </c>
      <c r="O10043" s="1">
        <f>Sales[[#This Row],[TotalSales]]-Sales[[#This Row],[TotalCost]]</f>
        <v>2.867</v>
      </c>
      <c r="P10043" s="1">
        <f>Sales[[#This Row],[ProductCost]]*Sales[[#This Row],[OrderQuantity]]</f>
        <v>1.7130000000000001</v>
      </c>
      <c r="Q10043" s="1" t="str">
        <f>VLOOKUP(Sales[[#This Row],[ProductKey]], Products!$A$2:$D$1000, 4, FALSE)</f>
        <v>Patch Kit/8 Patches</v>
      </c>
    </row>
    <row r="10044" spans="1:17" x14ac:dyDescent="0.25">
      <c r="A10044" s="2">
        <v>38079</v>
      </c>
      <c r="B10044" s="1" t="s">
        <v>3888</v>
      </c>
      <c r="C10044">
        <v>480</v>
      </c>
      <c r="D10044">
        <v>22865</v>
      </c>
      <c r="E10044">
        <v>4</v>
      </c>
      <c r="F10044">
        <v>3</v>
      </c>
      <c r="G10044">
        <v>2</v>
      </c>
      <c r="H10044" s="2">
        <v>43192</v>
      </c>
      <c r="I10044" t="str">
        <f>VLOOKUP(Sales[[#This Row],[TerritoryKey]], Territories[], 2, FALSE)</f>
        <v>Southwest</v>
      </c>
      <c r="J10044">
        <f>_xlfn.XLOOKUP(Sales[[#This Row],[ProductKey]], Products!$A:$A, Products!$J:$J)</f>
        <v>0.85650000000000004</v>
      </c>
      <c r="K10044">
        <f>_xlfn.XLOOKUP(Sales[[#This Row],[ProductKey]], Products!$A:$A, Products!$K:$K)</f>
        <v>2.29</v>
      </c>
      <c r="L10044" s="1">
        <f>Sales[[#This Row],[ProductPrice]]*Sales[[#This Row],[OrderQuantity]]</f>
        <v>4.58</v>
      </c>
      <c r="M10044" s="1">
        <f>Sales[[#This Row],[OrderQuantity]]</f>
        <v>2</v>
      </c>
      <c r="N10044" s="1">
        <f>1</f>
        <v>1</v>
      </c>
      <c r="O10044" s="1">
        <f>Sales[[#This Row],[TotalSales]]-Sales[[#This Row],[TotalCost]]</f>
        <v>2.867</v>
      </c>
      <c r="P10044" s="1">
        <f>Sales[[#This Row],[ProductCost]]*Sales[[#This Row],[OrderQuantity]]</f>
        <v>1.7130000000000001</v>
      </c>
      <c r="Q10044" s="1" t="str">
        <f>VLOOKUP(Sales[[#This Row],[ProductKey]], Products!$A$2:$D$1000, 4, FALSE)</f>
        <v>Patch Kit/8 Patches</v>
      </c>
    </row>
    <row r="10045" spans="1:17" x14ac:dyDescent="0.25">
      <c r="A10045" s="2">
        <v>38263</v>
      </c>
      <c r="B10045" s="1" t="s">
        <v>3924</v>
      </c>
      <c r="C10045">
        <v>480</v>
      </c>
      <c r="D10045">
        <v>24222</v>
      </c>
      <c r="E10045">
        <v>1</v>
      </c>
      <c r="F10045">
        <v>3</v>
      </c>
      <c r="G10045">
        <v>2</v>
      </c>
      <c r="H10045" s="2">
        <v>43376</v>
      </c>
      <c r="I10045" t="str">
        <f>VLOOKUP(Sales[[#This Row],[TerritoryKey]], Territories[], 2, FALSE)</f>
        <v>Northwest</v>
      </c>
      <c r="J10045">
        <f>_xlfn.XLOOKUP(Sales[[#This Row],[ProductKey]], Products!$A:$A, Products!$J:$J)</f>
        <v>0.85650000000000004</v>
      </c>
      <c r="K10045">
        <f>_xlfn.XLOOKUP(Sales[[#This Row],[ProductKey]], Products!$A:$A, Products!$K:$K)</f>
        <v>2.29</v>
      </c>
      <c r="L10045" s="1">
        <f>Sales[[#This Row],[ProductPrice]]*Sales[[#This Row],[OrderQuantity]]</f>
        <v>4.58</v>
      </c>
      <c r="M10045" s="1">
        <f>Sales[[#This Row],[OrderQuantity]]</f>
        <v>2</v>
      </c>
      <c r="N10045" s="1">
        <f>1</f>
        <v>1</v>
      </c>
      <c r="O10045" s="1">
        <f>Sales[[#This Row],[TotalSales]]-Sales[[#This Row],[TotalCost]]</f>
        <v>2.867</v>
      </c>
      <c r="P10045" s="1">
        <f>Sales[[#This Row],[ProductCost]]*Sales[[#This Row],[OrderQuantity]]</f>
        <v>1.7130000000000001</v>
      </c>
      <c r="Q10045" s="1" t="str">
        <f>VLOOKUP(Sales[[#This Row],[ProductKey]], Products!$A$2:$D$1000, 4, FALSE)</f>
        <v>Patch Kit/8 Patches</v>
      </c>
    </row>
    <row r="10046" spans="1:17" x14ac:dyDescent="0.25">
      <c r="A10046" s="2">
        <v>37906</v>
      </c>
      <c r="B10046" s="1" t="s">
        <v>3935</v>
      </c>
      <c r="C10046">
        <v>480</v>
      </c>
      <c r="D10046">
        <v>19907</v>
      </c>
      <c r="E10046">
        <v>7</v>
      </c>
      <c r="F10046">
        <v>3</v>
      </c>
      <c r="G10046">
        <v>2</v>
      </c>
      <c r="H10046" s="2">
        <v>43020</v>
      </c>
      <c r="I10046" t="str">
        <f>VLOOKUP(Sales[[#This Row],[TerritoryKey]], Territories[], 2, FALSE)</f>
        <v>France</v>
      </c>
      <c r="J10046">
        <f>_xlfn.XLOOKUP(Sales[[#This Row],[ProductKey]], Products!$A:$A, Products!$J:$J)</f>
        <v>0.85650000000000004</v>
      </c>
      <c r="K10046">
        <f>_xlfn.XLOOKUP(Sales[[#This Row],[ProductKey]], Products!$A:$A, Products!$K:$K)</f>
        <v>2.29</v>
      </c>
      <c r="L10046" s="1">
        <f>Sales[[#This Row],[ProductPrice]]*Sales[[#This Row],[OrderQuantity]]</f>
        <v>4.58</v>
      </c>
      <c r="M10046" s="1">
        <f>Sales[[#This Row],[OrderQuantity]]</f>
        <v>2</v>
      </c>
      <c r="N10046" s="1">
        <f>1</f>
        <v>1</v>
      </c>
      <c r="O10046" s="1">
        <f>Sales[[#This Row],[TotalSales]]-Sales[[#This Row],[TotalCost]]</f>
        <v>2.867</v>
      </c>
      <c r="P10046" s="1">
        <f>Sales[[#This Row],[ProductCost]]*Sales[[#This Row],[OrderQuantity]]</f>
        <v>1.7130000000000001</v>
      </c>
      <c r="Q10046" s="1" t="str">
        <f>VLOOKUP(Sales[[#This Row],[ProductKey]], Products!$A$2:$D$1000, 4, FALSE)</f>
        <v>Patch Kit/8 Patches</v>
      </c>
    </row>
    <row r="10047" spans="1:17" x14ac:dyDescent="0.25">
      <c r="A10047" s="2">
        <v>38294</v>
      </c>
      <c r="B10047" s="1" t="s">
        <v>4033</v>
      </c>
      <c r="C10047">
        <v>480</v>
      </c>
      <c r="D10047">
        <v>11505</v>
      </c>
      <c r="E10047">
        <v>6</v>
      </c>
      <c r="F10047">
        <v>3</v>
      </c>
      <c r="G10047">
        <v>2</v>
      </c>
      <c r="H10047" s="2">
        <v>43407</v>
      </c>
      <c r="I10047" t="str">
        <f>VLOOKUP(Sales[[#This Row],[TerritoryKey]], Territories[], 2, FALSE)</f>
        <v>Canada</v>
      </c>
      <c r="J10047">
        <f>_xlfn.XLOOKUP(Sales[[#This Row],[ProductKey]], Products!$A:$A, Products!$J:$J)</f>
        <v>0.85650000000000004</v>
      </c>
      <c r="K10047">
        <f>_xlfn.XLOOKUP(Sales[[#This Row],[ProductKey]], Products!$A:$A, Products!$K:$K)</f>
        <v>2.29</v>
      </c>
      <c r="L10047" s="1">
        <f>Sales[[#This Row],[ProductPrice]]*Sales[[#This Row],[OrderQuantity]]</f>
        <v>4.58</v>
      </c>
      <c r="M10047" s="1">
        <f>Sales[[#This Row],[OrderQuantity]]</f>
        <v>2</v>
      </c>
      <c r="N10047" s="1">
        <f>1</f>
        <v>1</v>
      </c>
      <c r="O10047" s="1">
        <f>Sales[[#This Row],[TotalSales]]-Sales[[#This Row],[TotalCost]]</f>
        <v>2.867</v>
      </c>
      <c r="P10047" s="1">
        <f>Sales[[#This Row],[ProductCost]]*Sales[[#This Row],[OrderQuantity]]</f>
        <v>1.7130000000000001</v>
      </c>
      <c r="Q10047" s="1" t="str">
        <f>VLOOKUP(Sales[[#This Row],[ProductKey]], Products!$A$2:$D$1000, 4, FALSE)</f>
        <v>Patch Kit/8 Patches</v>
      </c>
    </row>
    <row r="10048" spans="1:17" x14ac:dyDescent="0.25">
      <c r="A10048" s="2">
        <v>38263</v>
      </c>
      <c r="B10048" s="1" t="s">
        <v>4211</v>
      </c>
      <c r="C10048">
        <v>480</v>
      </c>
      <c r="D10048">
        <v>29212</v>
      </c>
      <c r="E10048">
        <v>1</v>
      </c>
      <c r="F10048">
        <v>3</v>
      </c>
      <c r="G10048">
        <v>2</v>
      </c>
      <c r="H10048" s="2">
        <v>43376</v>
      </c>
      <c r="I10048" t="str">
        <f>VLOOKUP(Sales[[#This Row],[TerritoryKey]], Territories[], 2, FALSE)</f>
        <v>Northwest</v>
      </c>
      <c r="J10048">
        <f>_xlfn.XLOOKUP(Sales[[#This Row],[ProductKey]], Products!$A:$A, Products!$J:$J)</f>
        <v>0.85650000000000004</v>
      </c>
      <c r="K10048">
        <f>_xlfn.XLOOKUP(Sales[[#This Row],[ProductKey]], Products!$A:$A, Products!$K:$K)</f>
        <v>2.29</v>
      </c>
      <c r="L10048" s="1">
        <f>Sales[[#This Row],[ProductPrice]]*Sales[[#This Row],[OrderQuantity]]</f>
        <v>4.58</v>
      </c>
      <c r="M10048" s="1">
        <f>Sales[[#This Row],[OrderQuantity]]</f>
        <v>2</v>
      </c>
      <c r="N10048" s="1">
        <f>1</f>
        <v>1</v>
      </c>
      <c r="O10048" s="1">
        <f>Sales[[#This Row],[TotalSales]]-Sales[[#This Row],[TotalCost]]</f>
        <v>2.867</v>
      </c>
      <c r="P10048" s="1">
        <f>Sales[[#This Row],[ProductCost]]*Sales[[#This Row],[OrderQuantity]]</f>
        <v>1.7130000000000001</v>
      </c>
      <c r="Q10048" s="1" t="str">
        <f>VLOOKUP(Sales[[#This Row],[ProductKey]], Products!$A$2:$D$1000, 4, FALSE)</f>
        <v>Patch Kit/8 Patches</v>
      </c>
    </row>
    <row r="10049" spans="1:17" x14ac:dyDescent="0.25">
      <c r="A10049" s="2">
        <v>38019</v>
      </c>
      <c r="B10049" s="1" t="s">
        <v>4237</v>
      </c>
      <c r="C10049">
        <v>480</v>
      </c>
      <c r="D10049">
        <v>13010</v>
      </c>
      <c r="E10049">
        <v>9</v>
      </c>
      <c r="F10049">
        <v>3</v>
      </c>
      <c r="G10049">
        <v>2</v>
      </c>
      <c r="H10049" s="2">
        <v>43133</v>
      </c>
      <c r="I10049" t="str">
        <f>VLOOKUP(Sales[[#This Row],[TerritoryKey]], Territories[], 2, FALSE)</f>
        <v>Australia</v>
      </c>
      <c r="J10049">
        <f>_xlfn.XLOOKUP(Sales[[#This Row],[ProductKey]], Products!$A:$A, Products!$J:$J)</f>
        <v>0.85650000000000004</v>
      </c>
      <c r="K10049">
        <f>_xlfn.XLOOKUP(Sales[[#This Row],[ProductKey]], Products!$A:$A, Products!$K:$K)</f>
        <v>2.29</v>
      </c>
      <c r="L10049" s="1">
        <f>Sales[[#This Row],[ProductPrice]]*Sales[[#This Row],[OrderQuantity]]</f>
        <v>4.58</v>
      </c>
      <c r="M10049" s="1">
        <f>Sales[[#This Row],[OrderQuantity]]</f>
        <v>2</v>
      </c>
      <c r="N10049" s="1">
        <f>1</f>
        <v>1</v>
      </c>
      <c r="O10049" s="1">
        <f>Sales[[#This Row],[TotalSales]]-Sales[[#This Row],[TotalCost]]</f>
        <v>2.867</v>
      </c>
      <c r="P10049" s="1">
        <f>Sales[[#This Row],[ProductCost]]*Sales[[#This Row],[OrderQuantity]]</f>
        <v>1.7130000000000001</v>
      </c>
      <c r="Q10049" s="1" t="str">
        <f>VLOOKUP(Sales[[#This Row],[ProductKey]], Products!$A$2:$D$1000, 4, FALSE)</f>
        <v>Patch Kit/8 Patches</v>
      </c>
    </row>
    <row r="10050" spans="1:17" x14ac:dyDescent="0.25">
      <c r="A10050" s="2">
        <v>37989</v>
      </c>
      <c r="B10050" s="1" t="s">
        <v>4259</v>
      </c>
      <c r="C10050">
        <v>480</v>
      </c>
      <c r="D10050">
        <v>16166</v>
      </c>
      <c r="E10050">
        <v>9</v>
      </c>
      <c r="F10050">
        <v>3</v>
      </c>
      <c r="G10050">
        <v>2</v>
      </c>
      <c r="H10050" s="2">
        <v>43103</v>
      </c>
      <c r="I10050" t="str">
        <f>VLOOKUP(Sales[[#This Row],[TerritoryKey]], Territories[], 2, FALSE)</f>
        <v>Australia</v>
      </c>
      <c r="J10050">
        <f>_xlfn.XLOOKUP(Sales[[#This Row],[ProductKey]], Products!$A:$A, Products!$J:$J)</f>
        <v>0.85650000000000004</v>
      </c>
      <c r="K10050">
        <f>_xlfn.XLOOKUP(Sales[[#This Row],[ProductKey]], Products!$A:$A, Products!$K:$K)</f>
        <v>2.29</v>
      </c>
      <c r="L10050" s="1">
        <f>Sales[[#This Row],[ProductPrice]]*Sales[[#This Row],[OrderQuantity]]</f>
        <v>4.58</v>
      </c>
      <c r="M10050" s="1">
        <f>Sales[[#This Row],[OrderQuantity]]</f>
        <v>2</v>
      </c>
      <c r="N10050" s="1">
        <f>1</f>
        <v>1</v>
      </c>
      <c r="O10050" s="1">
        <f>Sales[[#This Row],[TotalSales]]-Sales[[#This Row],[TotalCost]]</f>
        <v>2.867</v>
      </c>
      <c r="P10050" s="1">
        <f>Sales[[#This Row],[ProductCost]]*Sales[[#This Row],[OrderQuantity]]</f>
        <v>1.7130000000000001</v>
      </c>
      <c r="Q10050" s="1" t="str">
        <f>VLOOKUP(Sales[[#This Row],[ProductKey]], Products!$A$2:$D$1000, 4, FALSE)</f>
        <v>Patch Kit/8 Patches</v>
      </c>
    </row>
    <row r="10051" spans="1:17" x14ac:dyDescent="0.25">
      <c r="A10051" s="2">
        <v>38294</v>
      </c>
      <c r="B10051" s="1" t="s">
        <v>4340</v>
      </c>
      <c r="C10051">
        <v>480</v>
      </c>
      <c r="D10051">
        <v>16632</v>
      </c>
      <c r="E10051">
        <v>9</v>
      </c>
      <c r="F10051">
        <v>3</v>
      </c>
      <c r="G10051">
        <v>2</v>
      </c>
      <c r="H10051" s="2">
        <v>43407</v>
      </c>
      <c r="I10051" t="str">
        <f>VLOOKUP(Sales[[#This Row],[TerritoryKey]], Territories[], 2, FALSE)</f>
        <v>Australia</v>
      </c>
      <c r="J10051">
        <f>_xlfn.XLOOKUP(Sales[[#This Row],[ProductKey]], Products!$A:$A, Products!$J:$J)</f>
        <v>0.85650000000000004</v>
      </c>
      <c r="K10051">
        <f>_xlfn.XLOOKUP(Sales[[#This Row],[ProductKey]], Products!$A:$A, Products!$K:$K)</f>
        <v>2.29</v>
      </c>
      <c r="L10051" s="1">
        <f>Sales[[#This Row],[ProductPrice]]*Sales[[#This Row],[OrderQuantity]]</f>
        <v>4.58</v>
      </c>
      <c r="M10051" s="1">
        <f>Sales[[#This Row],[OrderQuantity]]</f>
        <v>2</v>
      </c>
      <c r="N10051" s="1">
        <f>1</f>
        <v>1</v>
      </c>
      <c r="O10051" s="1">
        <f>Sales[[#This Row],[TotalSales]]-Sales[[#This Row],[TotalCost]]</f>
        <v>2.867</v>
      </c>
      <c r="P10051" s="1">
        <f>Sales[[#This Row],[ProductCost]]*Sales[[#This Row],[OrderQuantity]]</f>
        <v>1.7130000000000001</v>
      </c>
      <c r="Q10051" s="1" t="str">
        <f>VLOOKUP(Sales[[#This Row],[ProductKey]], Products!$A$2:$D$1000, 4, FALSE)</f>
        <v>Patch Kit/8 Patches</v>
      </c>
    </row>
    <row r="10052" spans="1:17" x14ac:dyDescent="0.25">
      <c r="A10052" s="2">
        <v>38019</v>
      </c>
      <c r="B10052" s="1" t="s">
        <v>4404</v>
      </c>
      <c r="C10052">
        <v>480</v>
      </c>
      <c r="D10052">
        <v>24021</v>
      </c>
      <c r="E10052">
        <v>7</v>
      </c>
      <c r="F10052">
        <v>3</v>
      </c>
      <c r="G10052">
        <v>2</v>
      </c>
      <c r="H10052" s="2">
        <v>43133</v>
      </c>
      <c r="I10052" t="str">
        <f>VLOOKUP(Sales[[#This Row],[TerritoryKey]], Territories[], 2, FALSE)</f>
        <v>France</v>
      </c>
      <c r="J10052">
        <f>_xlfn.XLOOKUP(Sales[[#This Row],[ProductKey]], Products!$A:$A, Products!$J:$J)</f>
        <v>0.85650000000000004</v>
      </c>
      <c r="K10052">
        <f>_xlfn.XLOOKUP(Sales[[#This Row],[ProductKey]], Products!$A:$A, Products!$K:$K)</f>
        <v>2.29</v>
      </c>
      <c r="L10052" s="1">
        <f>Sales[[#This Row],[ProductPrice]]*Sales[[#This Row],[OrderQuantity]]</f>
        <v>4.58</v>
      </c>
      <c r="M10052" s="1">
        <f>Sales[[#This Row],[OrderQuantity]]</f>
        <v>2</v>
      </c>
      <c r="N10052" s="1">
        <f>1</f>
        <v>1</v>
      </c>
      <c r="O10052" s="1">
        <f>Sales[[#This Row],[TotalSales]]-Sales[[#This Row],[TotalCost]]</f>
        <v>2.867</v>
      </c>
      <c r="P10052" s="1">
        <f>Sales[[#This Row],[ProductCost]]*Sales[[#This Row],[OrderQuantity]]</f>
        <v>1.7130000000000001</v>
      </c>
      <c r="Q10052" s="1" t="str">
        <f>VLOOKUP(Sales[[#This Row],[ProductKey]], Products!$A$2:$D$1000, 4, FALSE)</f>
        <v>Patch Kit/8 Patches</v>
      </c>
    </row>
    <row r="10053" spans="1:17" x14ac:dyDescent="0.25">
      <c r="A10053" s="2">
        <v>38171</v>
      </c>
      <c r="B10053" s="1" t="s">
        <v>4407</v>
      </c>
      <c r="C10053">
        <v>480</v>
      </c>
      <c r="D10053">
        <v>17760</v>
      </c>
      <c r="E10053">
        <v>10</v>
      </c>
      <c r="F10053">
        <v>3</v>
      </c>
      <c r="G10053">
        <v>2</v>
      </c>
      <c r="H10053" s="2">
        <v>43284</v>
      </c>
      <c r="I10053" t="str">
        <f>VLOOKUP(Sales[[#This Row],[TerritoryKey]], Territories[], 2, FALSE)</f>
        <v>United Kingdom</v>
      </c>
      <c r="J10053">
        <f>_xlfn.XLOOKUP(Sales[[#This Row],[ProductKey]], Products!$A:$A, Products!$J:$J)</f>
        <v>0.85650000000000004</v>
      </c>
      <c r="K10053">
        <f>_xlfn.XLOOKUP(Sales[[#This Row],[ProductKey]], Products!$A:$A, Products!$K:$K)</f>
        <v>2.29</v>
      </c>
      <c r="L10053" s="1">
        <f>Sales[[#This Row],[ProductPrice]]*Sales[[#This Row],[OrderQuantity]]</f>
        <v>4.58</v>
      </c>
      <c r="M10053" s="1">
        <f>Sales[[#This Row],[OrderQuantity]]</f>
        <v>2</v>
      </c>
      <c r="N10053" s="1">
        <f>1</f>
        <v>1</v>
      </c>
      <c r="O10053" s="1">
        <f>Sales[[#This Row],[TotalSales]]-Sales[[#This Row],[TotalCost]]</f>
        <v>2.867</v>
      </c>
      <c r="P10053" s="1">
        <f>Sales[[#This Row],[ProductCost]]*Sales[[#This Row],[OrderQuantity]]</f>
        <v>1.7130000000000001</v>
      </c>
      <c r="Q10053" s="1" t="str">
        <f>VLOOKUP(Sales[[#This Row],[ProductKey]], Products!$A$2:$D$1000, 4, FALSE)</f>
        <v>Patch Kit/8 Patches</v>
      </c>
    </row>
    <row r="10054" spans="1:17" x14ac:dyDescent="0.25">
      <c r="A10054" s="2">
        <v>37990</v>
      </c>
      <c r="B10054" s="1" t="s">
        <v>4485</v>
      </c>
      <c r="C10054">
        <v>480</v>
      </c>
      <c r="D10054">
        <v>11221</v>
      </c>
      <c r="E10054">
        <v>4</v>
      </c>
      <c r="F10054">
        <v>3</v>
      </c>
      <c r="G10054">
        <v>2</v>
      </c>
      <c r="H10054" s="2">
        <v>43104</v>
      </c>
      <c r="I10054" t="str">
        <f>VLOOKUP(Sales[[#This Row],[TerritoryKey]], Territories[], 2, FALSE)</f>
        <v>Southwest</v>
      </c>
      <c r="J10054">
        <f>_xlfn.XLOOKUP(Sales[[#This Row],[ProductKey]], Products!$A:$A, Products!$J:$J)</f>
        <v>0.85650000000000004</v>
      </c>
      <c r="K10054">
        <f>_xlfn.XLOOKUP(Sales[[#This Row],[ProductKey]], Products!$A:$A, Products!$K:$K)</f>
        <v>2.29</v>
      </c>
      <c r="L10054" s="1">
        <f>Sales[[#This Row],[ProductPrice]]*Sales[[#This Row],[OrderQuantity]]</f>
        <v>4.58</v>
      </c>
      <c r="M10054" s="1">
        <f>Sales[[#This Row],[OrderQuantity]]</f>
        <v>2</v>
      </c>
      <c r="N10054" s="1">
        <f>1</f>
        <v>1</v>
      </c>
      <c r="O10054" s="1">
        <f>Sales[[#This Row],[TotalSales]]-Sales[[#This Row],[TotalCost]]</f>
        <v>2.867</v>
      </c>
      <c r="P10054" s="1">
        <f>Sales[[#This Row],[ProductCost]]*Sales[[#This Row],[OrderQuantity]]</f>
        <v>1.7130000000000001</v>
      </c>
      <c r="Q10054" s="1" t="str">
        <f>VLOOKUP(Sales[[#This Row],[ProductKey]], Products!$A$2:$D$1000, 4, FALSE)</f>
        <v>Patch Kit/8 Patches</v>
      </c>
    </row>
    <row r="10055" spans="1:17" x14ac:dyDescent="0.25">
      <c r="A10055" s="2">
        <v>38018</v>
      </c>
      <c r="B10055" s="1" t="s">
        <v>4489</v>
      </c>
      <c r="C10055">
        <v>480</v>
      </c>
      <c r="D10055">
        <v>28706</v>
      </c>
      <c r="E10055">
        <v>8</v>
      </c>
      <c r="F10055">
        <v>3</v>
      </c>
      <c r="G10055">
        <v>2</v>
      </c>
      <c r="H10055" s="2">
        <v>43132</v>
      </c>
      <c r="I10055" t="str">
        <f>VLOOKUP(Sales[[#This Row],[TerritoryKey]], Territories[], 2, FALSE)</f>
        <v>Germany</v>
      </c>
      <c r="J10055">
        <f>_xlfn.XLOOKUP(Sales[[#This Row],[ProductKey]], Products!$A:$A, Products!$J:$J)</f>
        <v>0.85650000000000004</v>
      </c>
      <c r="K10055">
        <f>_xlfn.XLOOKUP(Sales[[#This Row],[ProductKey]], Products!$A:$A, Products!$K:$K)</f>
        <v>2.29</v>
      </c>
      <c r="L10055" s="1">
        <f>Sales[[#This Row],[ProductPrice]]*Sales[[#This Row],[OrderQuantity]]</f>
        <v>4.58</v>
      </c>
      <c r="M10055" s="1">
        <f>Sales[[#This Row],[OrderQuantity]]</f>
        <v>2</v>
      </c>
      <c r="N10055" s="1">
        <f>1</f>
        <v>1</v>
      </c>
      <c r="O10055" s="1">
        <f>Sales[[#This Row],[TotalSales]]-Sales[[#This Row],[TotalCost]]</f>
        <v>2.867</v>
      </c>
      <c r="P10055" s="1">
        <f>Sales[[#This Row],[ProductCost]]*Sales[[#This Row],[OrderQuantity]]</f>
        <v>1.7130000000000001</v>
      </c>
      <c r="Q10055" s="1" t="str">
        <f>VLOOKUP(Sales[[#This Row],[ProductKey]], Products!$A$2:$D$1000, 4, FALSE)</f>
        <v>Patch Kit/8 Patches</v>
      </c>
    </row>
    <row r="10056" spans="1:17" x14ac:dyDescent="0.25">
      <c r="A10056" s="2">
        <v>38322</v>
      </c>
      <c r="B10056" s="1" t="s">
        <v>4494</v>
      </c>
      <c r="C10056">
        <v>480</v>
      </c>
      <c r="D10056">
        <v>21271</v>
      </c>
      <c r="E10056">
        <v>4</v>
      </c>
      <c r="F10056">
        <v>3</v>
      </c>
      <c r="G10056">
        <v>2</v>
      </c>
      <c r="H10056" s="2">
        <v>43435</v>
      </c>
      <c r="I10056" t="str">
        <f>VLOOKUP(Sales[[#This Row],[TerritoryKey]], Territories[], 2, FALSE)</f>
        <v>Southwest</v>
      </c>
      <c r="J10056">
        <f>_xlfn.XLOOKUP(Sales[[#This Row],[ProductKey]], Products!$A:$A, Products!$J:$J)</f>
        <v>0.85650000000000004</v>
      </c>
      <c r="K10056">
        <f>_xlfn.XLOOKUP(Sales[[#This Row],[ProductKey]], Products!$A:$A, Products!$K:$K)</f>
        <v>2.29</v>
      </c>
      <c r="L10056" s="1">
        <f>Sales[[#This Row],[ProductPrice]]*Sales[[#This Row],[OrderQuantity]]</f>
        <v>4.58</v>
      </c>
      <c r="M10056" s="1">
        <f>Sales[[#This Row],[OrderQuantity]]</f>
        <v>2</v>
      </c>
      <c r="N10056" s="1">
        <f>1</f>
        <v>1</v>
      </c>
      <c r="O10056" s="1">
        <f>Sales[[#This Row],[TotalSales]]-Sales[[#This Row],[TotalCost]]</f>
        <v>2.867</v>
      </c>
      <c r="P10056" s="1">
        <f>Sales[[#This Row],[ProductCost]]*Sales[[#This Row],[OrderQuantity]]</f>
        <v>1.7130000000000001</v>
      </c>
      <c r="Q10056" s="1" t="str">
        <f>VLOOKUP(Sales[[#This Row],[ProductKey]], Products!$A$2:$D$1000, 4, FALSE)</f>
        <v>Patch Kit/8 Patches</v>
      </c>
    </row>
    <row r="10057" spans="1:17" x14ac:dyDescent="0.25">
      <c r="A10057" s="2">
        <v>37987</v>
      </c>
      <c r="B10057" s="1" t="s">
        <v>4509</v>
      </c>
      <c r="C10057">
        <v>480</v>
      </c>
      <c r="D10057">
        <v>23443</v>
      </c>
      <c r="E10057">
        <v>7</v>
      </c>
      <c r="F10057">
        <v>3</v>
      </c>
      <c r="G10057">
        <v>2</v>
      </c>
      <c r="H10057" s="2">
        <v>43101</v>
      </c>
      <c r="I10057" t="str">
        <f>VLOOKUP(Sales[[#This Row],[TerritoryKey]], Territories[], 2, FALSE)</f>
        <v>France</v>
      </c>
      <c r="J10057">
        <f>_xlfn.XLOOKUP(Sales[[#This Row],[ProductKey]], Products!$A:$A, Products!$J:$J)</f>
        <v>0.85650000000000004</v>
      </c>
      <c r="K10057">
        <f>_xlfn.XLOOKUP(Sales[[#This Row],[ProductKey]], Products!$A:$A, Products!$K:$K)</f>
        <v>2.29</v>
      </c>
      <c r="L10057" s="1">
        <f>Sales[[#This Row],[ProductPrice]]*Sales[[#This Row],[OrderQuantity]]</f>
        <v>4.58</v>
      </c>
      <c r="M10057" s="1">
        <f>Sales[[#This Row],[OrderQuantity]]</f>
        <v>2</v>
      </c>
      <c r="N10057" s="1">
        <f>1</f>
        <v>1</v>
      </c>
      <c r="O10057" s="1">
        <f>Sales[[#This Row],[TotalSales]]-Sales[[#This Row],[TotalCost]]</f>
        <v>2.867</v>
      </c>
      <c r="P10057" s="1">
        <f>Sales[[#This Row],[ProductCost]]*Sales[[#This Row],[OrderQuantity]]</f>
        <v>1.7130000000000001</v>
      </c>
      <c r="Q10057" s="1" t="str">
        <f>VLOOKUP(Sales[[#This Row],[ProductKey]], Products!$A$2:$D$1000, 4, FALSE)</f>
        <v>Patch Kit/8 Patches</v>
      </c>
    </row>
    <row r="10058" spans="1:17" x14ac:dyDescent="0.25">
      <c r="A10058" s="2">
        <v>37987</v>
      </c>
      <c r="B10058" s="1" t="s">
        <v>4518</v>
      </c>
      <c r="C10058">
        <v>480</v>
      </c>
      <c r="D10058">
        <v>13788</v>
      </c>
      <c r="E10058">
        <v>10</v>
      </c>
      <c r="F10058">
        <v>3</v>
      </c>
      <c r="G10058">
        <v>2</v>
      </c>
      <c r="H10058" s="2">
        <v>43101</v>
      </c>
      <c r="I10058" t="str">
        <f>VLOOKUP(Sales[[#This Row],[TerritoryKey]], Territories[], 2, FALSE)</f>
        <v>United Kingdom</v>
      </c>
      <c r="J10058">
        <f>_xlfn.XLOOKUP(Sales[[#This Row],[ProductKey]], Products!$A:$A, Products!$J:$J)</f>
        <v>0.85650000000000004</v>
      </c>
      <c r="K10058">
        <f>_xlfn.XLOOKUP(Sales[[#This Row],[ProductKey]], Products!$A:$A, Products!$K:$K)</f>
        <v>2.29</v>
      </c>
      <c r="L10058" s="1">
        <f>Sales[[#This Row],[ProductPrice]]*Sales[[#This Row],[OrderQuantity]]</f>
        <v>4.58</v>
      </c>
      <c r="M10058" s="1">
        <f>Sales[[#This Row],[OrderQuantity]]</f>
        <v>2</v>
      </c>
      <c r="N10058" s="1">
        <f>1</f>
        <v>1</v>
      </c>
      <c r="O10058" s="1">
        <f>Sales[[#This Row],[TotalSales]]-Sales[[#This Row],[TotalCost]]</f>
        <v>2.867</v>
      </c>
      <c r="P10058" s="1">
        <f>Sales[[#This Row],[ProductCost]]*Sales[[#This Row],[OrderQuantity]]</f>
        <v>1.7130000000000001</v>
      </c>
      <c r="Q10058" s="1" t="str">
        <f>VLOOKUP(Sales[[#This Row],[ProductKey]], Products!$A$2:$D$1000, 4, FALSE)</f>
        <v>Patch Kit/8 Patches</v>
      </c>
    </row>
    <row r="10059" spans="1:17" x14ac:dyDescent="0.25">
      <c r="A10059" s="2">
        <v>38232</v>
      </c>
      <c r="B10059" s="1" t="s">
        <v>4532</v>
      </c>
      <c r="C10059">
        <v>480</v>
      </c>
      <c r="D10059">
        <v>21137</v>
      </c>
      <c r="E10059">
        <v>10</v>
      </c>
      <c r="F10059">
        <v>3</v>
      </c>
      <c r="G10059">
        <v>2</v>
      </c>
      <c r="H10059" s="2">
        <v>43345</v>
      </c>
      <c r="I10059" t="str">
        <f>VLOOKUP(Sales[[#This Row],[TerritoryKey]], Territories[], 2, FALSE)</f>
        <v>United Kingdom</v>
      </c>
      <c r="J10059">
        <f>_xlfn.XLOOKUP(Sales[[#This Row],[ProductKey]], Products!$A:$A, Products!$J:$J)</f>
        <v>0.85650000000000004</v>
      </c>
      <c r="K10059">
        <f>_xlfn.XLOOKUP(Sales[[#This Row],[ProductKey]], Products!$A:$A, Products!$K:$K)</f>
        <v>2.29</v>
      </c>
      <c r="L10059" s="1">
        <f>Sales[[#This Row],[ProductPrice]]*Sales[[#This Row],[OrderQuantity]]</f>
        <v>4.58</v>
      </c>
      <c r="M10059" s="1">
        <f>Sales[[#This Row],[OrderQuantity]]</f>
        <v>2</v>
      </c>
      <c r="N10059" s="1">
        <f>1</f>
        <v>1</v>
      </c>
      <c r="O10059" s="1">
        <f>Sales[[#This Row],[TotalSales]]-Sales[[#This Row],[TotalCost]]</f>
        <v>2.867</v>
      </c>
      <c r="P10059" s="1">
        <f>Sales[[#This Row],[ProductCost]]*Sales[[#This Row],[OrderQuantity]]</f>
        <v>1.7130000000000001</v>
      </c>
      <c r="Q10059" s="1" t="str">
        <f>VLOOKUP(Sales[[#This Row],[ProductKey]], Products!$A$2:$D$1000, 4, FALSE)</f>
        <v>Patch Kit/8 Patches</v>
      </c>
    </row>
    <row r="10060" spans="1:17" x14ac:dyDescent="0.25">
      <c r="A10060" s="2">
        <v>38049</v>
      </c>
      <c r="B10060" s="1" t="s">
        <v>4558</v>
      </c>
      <c r="C10060">
        <v>480</v>
      </c>
      <c r="D10060">
        <v>11784</v>
      </c>
      <c r="E10060">
        <v>6</v>
      </c>
      <c r="F10060">
        <v>3</v>
      </c>
      <c r="G10060">
        <v>2</v>
      </c>
      <c r="H10060" s="2">
        <v>43162</v>
      </c>
      <c r="I10060" t="str">
        <f>VLOOKUP(Sales[[#This Row],[TerritoryKey]], Territories[], 2, FALSE)</f>
        <v>Canada</v>
      </c>
      <c r="J10060">
        <f>_xlfn.XLOOKUP(Sales[[#This Row],[ProductKey]], Products!$A:$A, Products!$J:$J)</f>
        <v>0.85650000000000004</v>
      </c>
      <c r="K10060">
        <f>_xlfn.XLOOKUP(Sales[[#This Row],[ProductKey]], Products!$A:$A, Products!$K:$K)</f>
        <v>2.29</v>
      </c>
      <c r="L10060" s="1">
        <f>Sales[[#This Row],[ProductPrice]]*Sales[[#This Row],[OrderQuantity]]</f>
        <v>4.58</v>
      </c>
      <c r="M10060" s="1">
        <f>Sales[[#This Row],[OrderQuantity]]</f>
        <v>2</v>
      </c>
      <c r="N10060" s="1">
        <f>1</f>
        <v>1</v>
      </c>
      <c r="O10060" s="1">
        <f>Sales[[#This Row],[TotalSales]]-Sales[[#This Row],[TotalCost]]</f>
        <v>2.867</v>
      </c>
      <c r="P10060" s="1">
        <f>Sales[[#This Row],[ProductCost]]*Sales[[#This Row],[OrderQuantity]]</f>
        <v>1.7130000000000001</v>
      </c>
      <c r="Q10060" s="1" t="str">
        <f>VLOOKUP(Sales[[#This Row],[ProductKey]], Products!$A$2:$D$1000, 4, FALSE)</f>
        <v>Patch Kit/8 Patches</v>
      </c>
    </row>
    <row r="10061" spans="1:17" x14ac:dyDescent="0.25">
      <c r="A10061" s="2">
        <v>38324</v>
      </c>
      <c r="B10061" s="1" t="s">
        <v>4590</v>
      </c>
      <c r="C10061">
        <v>480</v>
      </c>
      <c r="D10061">
        <v>26908</v>
      </c>
      <c r="E10061">
        <v>7</v>
      </c>
      <c r="F10061">
        <v>3</v>
      </c>
      <c r="G10061">
        <v>2</v>
      </c>
      <c r="H10061" s="2">
        <v>43437</v>
      </c>
      <c r="I10061" t="str">
        <f>VLOOKUP(Sales[[#This Row],[TerritoryKey]], Territories[], 2, FALSE)</f>
        <v>France</v>
      </c>
      <c r="J10061">
        <f>_xlfn.XLOOKUP(Sales[[#This Row],[ProductKey]], Products!$A:$A, Products!$J:$J)</f>
        <v>0.85650000000000004</v>
      </c>
      <c r="K10061">
        <f>_xlfn.XLOOKUP(Sales[[#This Row],[ProductKey]], Products!$A:$A, Products!$K:$K)</f>
        <v>2.29</v>
      </c>
      <c r="L10061" s="1">
        <f>Sales[[#This Row],[ProductPrice]]*Sales[[#This Row],[OrderQuantity]]</f>
        <v>4.58</v>
      </c>
      <c r="M10061" s="1">
        <f>Sales[[#This Row],[OrderQuantity]]</f>
        <v>2</v>
      </c>
      <c r="N10061" s="1">
        <f>1</f>
        <v>1</v>
      </c>
      <c r="O10061" s="1">
        <f>Sales[[#This Row],[TotalSales]]-Sales[[#This Row],[TotalCost]]</f>
        <v>2.867</v>
      </c>
      <c r="P10061" s="1">
        <f>Sales[[#This Row],[ProductCost]]*Sales[[#This Row],[OrderQuantity]]</f>
        <v>1.7130000000000001</v>
      </c>
      <c r="Q10061" s="1" t="str">
        <f>VLOOKUP(Sales[[#This Row],[ProductKey]], Products!$A$2:$D$1000, 4, FALSE)</f>
        <v>Patch Kit/8 Patches</v>
      </c>
    </row>
    <row r="10062" spans="1:17" x14ac:dyDescent="0.25">
      <c r="A10062" s="2">
        <v>38169</v>
      </c>
      <c r="B10062" s="1" t="s">
        <v>4668</v>
      </c>
      <c r="C10062">
        <v>480</v>
      </c>
      <c r="D10062">
        <v>26029</v>
      </c>
      <c r="E10062">
        <v>9</v>
      </c>
      <c r="F10062">
        <v>3</v>
      </c>
      <c r="G10062">
        <v>2</v>
      </c>
      <c r="H10062" s="2">
        <v>43282</v>
      </c>
      <c r="I10062" t="str">
        <f>VLOOKUP(Sales[[#This Row],[TerritoryKey]], Territories[], 2, FALSE)</f>
        <v>Australia</v>
      </c>
      <c r="J10062">
        <f>_xlfn.XLOOKUP(Sales[[#This Row],[ProductKey]], Products!$A:$A, Products!$J:$J)</f>
        <v>0.85650000000000004</v>
      </c>
      <c r="K10062">
        <f>_xlfn.XLOOKUP(Sales[[#This Row],[ProductKey]], Products!$A:$A, Products!$K:$K)</f>
        <v>2.29</v>
      </c>
      <c r="L10062" s="1">
        <f>Sales[[#This Row],[ProductPrice]]*Sales[[#This Row],[OrderQuantity]]</f>
        <v>4.58</v>
      </c>
      <c r="M10062" s="1">
        <f>Sales[[#This Row],[OrderQuantity]]</f>
        <v>2</v>
      </c>
      <c r="N10062" s="1">
        <f>1</f>
        <v>1</v>
      </c>
      <c r="O10062" s="1">
        <f>Sales[[#This Row],[TotalSales]]-Sales[[#This Row],[TotalCost]]</f>
        <v>2.867</v>
      </c>
      <c r="P10062" s="1">
        <f>Sales[[#This Row],[ProductCost]]*Sales[[#This Row],[OrderQuantity]]</f>
        <v>1.7130000000000001</v>
      </c>
      <c r="Q10062" s="1" t="str">
        <f>VLOOKUP(Sales[[#This Row],[ProductKey]], Products!$A$2:$D$1000, 4, FALSE)</f>
        <v>Patch Kit/8 Patches</v>
      </c>
    </row>
    <row r="10063" spans="1:17" x14ac:dyDescent="0.25">
      <c r="A10063" s="2">
        <v>38047</v>
      </c>
      <c r="B10063" s="1" t="s">
        <v>4683</v>
      </c>
      <c r="C10063">
        <v>480</v>
      </c>
      <c r="D10063">
        <v>22190</v>
      </c>
      <c r="E10063">
        <v>4</v>
      </c>
      <c r="F10063">
        <v>3</v>
      </c>
      <c r="G10063">
        <v>2</v>
      </c>
      <c r="H10063" s="2">
        <v>43160</v>
      </c>
      <c r="I10063" t="str">
        <f>VLOOKUP(Sales[[#This Row],[TerritoryKey]], Territories[], 2, FALSE)</f>
        <v>Southwest</v>
      </c>
      <c r="J10063">
        <f>_xlfn.XLOOKUP(Sales[[#This Row],[ProductKey]], Products!$A:$A, Products!$J:$J)</f>
        <v>0.85650000000000004</v>
      </c>
      <c r="K10063">
        <f>_xlfn.XLOOKUP(Sales[[#This Row],[ProductKey]], Products!$A:$A, Products!$K:$K)</f>
        <v>2.29</v>
      </c>
      <c r="L10063" s="1">
        <f>Sales[[#This Row],[ProductPrice]]*Sales[[#This Row],[OrderQuantity]]</f>
        <v>4.58</v>
      </c>
      <c r="M10063" s="1">
        <f>Sales[[#This Row],[OrderQuantity]]</f>
        <v>2</v>
      </c>
      <c r="N10063" s="1">
        <f>1</f>
        <v>1</v>
      </c>
      <c r="O10063" s="1">
        <f>Sales[[#This Row],[TotalSales]]-Sales[[#This Row],[TotalCost]]</f>
        <v>2.867</v>
      </c>
      <c r="P10063" s="1">
        <f>Sales[[#This Row],[ProductCost]]*Sales[[#This Row],[OrderQuantity]]</f>
        <v>1.7130000000000001</v>
      </c>
      <c r="Q10063" s="1" t="str">
        <f>VLOOKUP(Sales[[#This Row],[ProductKey]], Products!$A$2:$D$1000, 4, FALSE)</f>
        <v>Patch Kit/8 Patches</v>
      </c>
    </row>
    <row r="10064" spans="1:17" x14ac:dyDescent="0.25">
      <c r="A10064" s="2">
        <v>38079</v>
      </c>
      <c r="B10064" s="1" t="s">
        <v>4764</v>
      </c>
      <c r="C10064">
        <v>480</v>
      </c>
      <c r="D10064">
        <v>11862</v>
      </c>
      <c r="E10064">
        <v>1</v>
      </c>
      <c r="F10064">
        <v>3</v>
      </c>
      <c r="G10064">
        <v>2</v>
      </c>
      <c r="H10064" s="2">
        <v>43192</v>
      </c>
      <c r="I10064" t="str">
        <f>VLOOKUP(Sales[[#This Row],[TerritoryKey]], Territories[], 2, FALSE)</f>
        <v>Northwest</v>
      </c>
      <c r="J10064">
        <f>_xlfn.XLOOKUP(Sales[[#This Row],[ProductKey]], Products!$A:$A, Products!$J:$J)</f>
        <v>0.85650000000000004</v>
      </c>
      <c r="K10064">
        <f>_xlfn.XLOOKUP(Sales[[#This Row],[ProductKey]], Products!$A:$A, Products!$K:$K)</f>
        <v>2.29</v>
      </c>
      <c r="L10064" s="1">
        <f>Sales[[#This Row],[ProductPrice]]*Sales[[#This Row],[OrderQuantity]]</f>
        <v>4.58</v>
      </c>
      <c r="M10064" s="1">
        <f>Sales[[#This Row],[OrderQuantity]]</f>
        <v>2</v>
      </c>
      <c r="N10064" s="1">
        <f>1</f>
        <v>1</v>
      </c>
      <c r="O10064" s="1">
        <f>Sales[[#This Row],[TotalSales]]-Sales[[#This Row],[TotalCost]]</f>
        <v>2.867</v>
      </c>
      <c r="P10064" s="1">
        <f>Sales[[#This Row],[ProductCost]]*Sales[[#This Row],[OrderQuantity]]</f>
        <v>1.7130000000000001</v>
      </c>
      <c r="Q10064" s="1" t="str">
        <f>VLOOKUP(Sales[[#This Row],[ProductKey]], Products!$A$2:$D$1000, 4, FALSE)</f>
        <v>Patch Kit/8 Patches</v>
      </c>
    </row>
    <row r="10065" spans="1:17" x14ac:dyDescent="0.25">
      <c r="A10065" s="2">
        <v>38261</v>
      </c>
      <c r="B10065" s="1" t="s">
        <v>4778</v>
      </c>
      <c r="C10065">
        <v>480</v>
      </c>
      <c r="D10065">
        <v>12913</v>
      </c>
      <c r="E10065">
        <v>1</v>
      </c>
      <c r="F10065">
        <v>3</v>
      </c>
      <c r="G10065">
        <v>2</v>
      </c>
      <c r="H10065" s="2">
        <v>43374</v>
      </c>
      <c r="I10065" t="str">
        <f>VLOOKUP(Sales[[#This Row],[TerritoryKey]], Territories[], 2, FALSE)</f>
        <v>Northwest</v>
      </c>
      <c r="J10065">
        <f>_xlfn.XLOOKUP(Sales[[#This Row],[ProductKey]], Products!$A:$A, Products!$J:$J)</f>
        <v>0.85650000000000004</v>
      </c>
      <c r="K10065">
        <f>_xlfn.XLOOKUP(Sales[[#This Row],[ProductKey]], Products!$A:$A, Products!$K:$K)</f>
        <v>2.29</v>
      </c>
      <c r="L10065" s="1">
        <f>Sales[[#This Row],[ProductPrice]]*Sales[[#This Row],[OrderQuantity]]</f>
        <v>4.58</v>
      </c>
      <c r="M10065" s="1">
        <f>Sales[[#This Row],[OrderQuantity]]</f>
        <v>2</v>
      </c>
      <c r="N10065" s="1">
        <f>1</f>
        <v>1</v>
      </c>
      <c r="O10065" s="1">
        <f>Sales[[#This Row],[TotalSales]]-Sales[[#This Row],[TotalCost]]</f>
        <v>2.867</v>
      </c>
      <c r="P10065" s="1">
        <f>Sales[[#This Row],[ProductCost]]*Sales[[#This Row],[OrderQuantity]]</f>
        <v>1.7130000000000001</v>
      </c>
      <c r="Q10065" s="1" t="str">
        <f>VLOOKUP(Sales[[#This Row],[ProductKey]], Products!$A$2:$D$1000, 4, FALSE)</f>
        <v>Patch Kit/8 Patches</v>
      </c>
    </row>
    <row r="10066" spans="1:17" x14ac:dyDescent="0.25">
      <c r="A10066" s="2">
        <v>38322</v>
      </c>
      <c r="B10066" s="1" t="s">
        <v>4851</v>
      </c>
      <c r="C10066">
        <v>480</v>
      </c>
      <c r="D10066">
        <v>14018</v>
      </c>
      <c r="E10066">
        <v>9</v>
      </c>
      <c r="F10066">
        <v>3</v>
      </c>
      <c r="G10066">
        <v>2</v>
      </c>
      <c r="H10066" s="2">
        <v>43435</v>
      </c>
      <c r="I10066" t="str">
        <f>VLOOKUP(Sales[[#This Row],[TerritoryKey]], Territories[], 2, FALSE)</f>
        <v>Australia</v>
      </c>
      <c r="J10066">
        <f>_xlfn.XLOOKUP(Sales[[#This Row],[ProductKey]], Products!$A:$A, Products!$J:$J)</f>
        <v>0.85650000000000004</v>
      </c>
      <c r="K10066">
        <f>_xlfn.XLOOKUP(Sales[[#This Row],[ProductKey]], Products!$A:$A, Products!$K:$K)</f>
        <v>2.29</v>
      </c>
      <c r="L10066" s="1">
        <f>Sales[[#This Row],[ProductPrice]]*Sales[[#This Row],[OrderQuantity]]</f>
        <v>4.58</v>
      </c>
      <c r="M10066" s="1">
        <f>Sales[[#This Row],[OrderQuantity]]</f>
        <v>2</v>
      </c>
      <c r="N10066" s="1">
        <f>1</f>
        <v>1</v>
      </c>
      <c r="O10066" s="1">
        <f>Sales[[#This Row],[TotalSales]]-Sales[[#This Row],[TotalCost]]</f>
        <v>2.867</v>
      </c>
      <c r="P10066" s="1">
        <f>Sales[[#This Row],[ProductCost]]*Sales[[#This Row],[OrderQuantity]]</f>
        <v>1.7130000000000001</v>
      </c>
      <c r="Q10066" s="1" t="str">
        <f>VLOOKUP(Sales[[#This Row],[ProductKey]], Products!$A$2:$D$1000, 4, FALSE)</f>
        <v>Patch Kit/8 Patches</v>
      </c>
    </row>
    <row r="10067" spans="1:17" x14ac:dyDescent="0.25">
      <c r="A10067" s="2">
        <v>38021</v>
      </c>
      <c r="B10067" s="1" t="s">
        <v>4956</v>
      </c>
      <c r="C10067">
        <v>480</v>
      </c>
      <c r="D10067">
        <v>19052</v>
      </c>
      <c r="E10067">
        <v>7</v>
      </c>
      <c r="F10067">
        <v>3</v>
      </c>
      <c r="G10067">
        <v>2</v>
      </c>
      <c r="H10067" s="2">
        <v>43135</v>
      </c>
      <c r="I10067" t="str">
        <f>VLOOKUP(Sales[[#This Row],[TerritoryKey]], Territories[], 2, FALSE)</f>
        <v>France</v>
      </c>
      <c r="J10067">
        <f>_xlfn.XLOOKUP(Sales[[#This Row],[ProductKey]], Products!$A:$A, Products!$J:$J)</f>
        <v>0.85650000000000004</v>
      </c>
      <c r="K10067">
        <f>_xlfn.XLOOKUP(Sales[[#This Row],[ProductKey]], Products!$A:$A, Products!$K:$K)</f>
        <v>2.29</v>
      </c>
      <c r="L10067" s="1">
        <f>Sales[[#This Row],[ProductPrice]]*Sales[[#This Row],[OrderQuantity]]</f>
        <v>4.58</v>
      </c>
      <c r="M10067" s="1">
        <f>Sales[[#This Row],[OrderQuantity]]</f>
        <v>2</v>
      </c>
      <c r="N10067" s="1">
        <f>1</f>
        <v>1</v>
      </c>
      <c r="O10067" s="1">
        <f>Sales[[#This Row],[TotalSales]]-Sales[[#This Row],[TotalCost]]</f>
        <v>2.867</v>
      </c>
      <c r="P10067" s="1">
        <f>Sales[[#This Row],[ProductCost]]*Sales[[#This Row],[OrderQuantity]]</f>
        <v>1.7130000000000001</v>
      </c>
      <c r="Q10067" s="1" t="str">
        <f>VLOOKUP(Sales[[#This Row],[ProductKey]], Products!$A$2:$D$1000, 4, FALSE)</f>
        <v>Patch Kit/8 Patches</v>
      </c>
    </row>
    <row r="10068" spans="1:17" x14ac:dyDescent="0.25">
      <c r="A10068" s="2">
        <v>38293</v>
      </c>
      <c r="B10068" s="1" t="s">
        <v>4983</v>
      </c>
      <c r="C10068">
        <v>480</v>
      </c>
      <c r="D10068">
        <v>21475</v>
      </c>
      <c r="E10068">
        <v>4</v>
      </c>
      <c r="F10068">
        <v>3</v>
      </c>
      <c r="G10068">
        <v>2</v>
      </c>
      <c r="H10068" s="2">
        <v>43406</v>
      </c>
      <c r="I10068" t="str">
        <f>VLOOKUP(Sales[[#This Row],[TerritoryKey]], Territories[], 2, FALSE)</f>
        <v>Southwest</v>
      </c>
      <c r="J10068">
        <f>_xlfn.XLOOKUP(Sales[[#This Row],[ProductKey]], Products!$A:$A, Products!$J:$J)</f>
        <v>0.85650000000000004</v>
      </c>
      <c r="K10068">
        <f>_xlfn.XLOOKUP(Sales[[#This Row],[ProductKey]], Products!$A:$A, Products!$K:$K)</f>
        <v>2.29</v>
      </c>
      <c r="L10068" s="1">
        <f>Sales[[#This Row],[ProductPrice]]*Sales[[#This Row],[OrderQuantity]]</f>
        <v>4.58</v>
      </c>
      <c r="M10068" s="1">
        <f>Sales[[#This Row],[OrderQuantity]]</f>
        <v>2</v>
      </c>
      <c r="N10068" s="1">
        <f>1</f>
        <v>1</v>
      </c>
      <c r="O10068" s="1">
        <f>Sales[[#This Row],[TotalSales]]-Sales[[#This Row],[TotalCost]]</f>
        <v>2.867</v>
      </c>
      <c r="P10068" s="1">
        <f>Sales[[#This Row],[ProductCost]]*Sales[[#This Row],[OrderQuantity]]</f>
        <v>1.7130000000000001</v>
      </c>
      <c r="Q10068" s="1" t="str">
        <f>VLOOKUP(Sales[[#This Row],[ProductKey]], Products!$A$2:$D$1000, 4, FALSE)</f>
        <v>Patch Kit/8 Patches</v>
      </c>
    </row>
    <row r="10069" spans="1:17" x14ac:dyDescent="0.25">
      <c r="A10069" s="2">
        <v>38018</v>
      </c>
      <c r="B10069" s="1" t="s">
        <v>5006</v>
      </c>
      <c r="C10069">
        <v>480</v>
      </c>
      <c r="D10069">
        <v>19842</v>
      </c>
      <c r="E10069">
        <v>1</v>
      </c>
      <c r="F10069">
        <v>3</v>
      </c>
      <c r="G10069">
        <v>2</v>
      </c>
      <c r="H10069" s="2">
        <v>43132</v>
      </c>
      <c r="I10069" t="str">
        <f>VLOOKUP(Sales[[#This Row],[TerritoryKey]], Territories[], 2, FALSE)</f>
        <v>Northwest</v>
      </c>
      <c r="J10069">
        <f>_xlfn.XLOOKUP(Sales[[#This Row],[ProductKey]], Products!$A:$A, Products!$J:$J)</f>
        <v>0.85650000000000004</v>
      </c>
      <c r="K10069">
        <f>_xlfn.XLOOKUP(Sales[[#This Row],[ProductKey]], Products!$A:$A, Products!$K:$K)</f>
        <v>2.29</v>
      </c>
      <c r="L10069" s="1">
        <f>Sales[[#This Row],[ProductPrice]]*Sales[[#This Row],[OrderQuantity]]</f>
        <v>4.58</v>
      </c>
      <c r="M10069" s="1">
        <f>Sales[[#This Row],[OrderQuantity]]</f>
        <v>2</v>
      </c>
      <c r="N10069" s="1">
        <f>1</f>
        <v>1</v>
      </c>
      <c r="O10069" s="1">
        <f>Sales[[#This Row],[TotalSales]]-Sales[[#This Row],[TotalCost]]</f>
        <v>2.867</v>
      </c>
      <c r="P10069" s="1">
        <f>Sales[[#This Row],[ProductCost]]*Sales[[#This Row],[OrderQuantity]]</f>
        <v>1.7130000000000001</v>
      </c>
      <c r="Q10069" s="1" t="str">
        <f>VLOOKUP(Sales[[#This Row],[ProductKey]], Products!$A$2:$D$1000, 4, FALSE)</f>
        <v>Patch Kit/8 Patches</v>
      </c>
    </row>
    <row r="10070" spans="1:17" x14ac:dyDescent="0.25">
      <c r="A10070" s="2">
        <v>38018</v>
      </c>
      <c r="B10070" s="1" t="s">
        <v>5016</v>
      </c>
      <c r="C10070">
        <v>480</v>
      </c>
      <c r="D10070">
        <v>23970</v>
      </c>
      <c r="E10070">
        <v>7</v>
      </c>
      <c r="F10070">
        <v>3</v>
      </c>
      <c r="G10070">
        <v>2</v>
      </c>
      <c r="H10070" s="2">
        <v>43132</v>
      </c>
      <c r="I10070" t="str">
        <f>VLOOKUP(Sales[[#This Row],[TerritoryKey]], Territories[], 2, FALSE)</f>
        <v>France</v>
      </c>
      <c r="J10070">
        <f>_xlfn.XLOOKUP(Sales[[#This Row],[ProductKey]], Products!$A:$A, Products!$J:$J)</f>
        <v>0.85650000000000004</v>
      </c>
      <c r="K10070">
        <f>_xlfn.XLOOKUP(Sales[[#This Row],[ProductKey]], Products!$A:$A, Products!$K:$K)</f>
        <v>2.29</v>
      </c>
      <c r="L10070" s="1">
        <f>Sales[[#This Row],[ProductPrice]]*Sales[[#This Row],[OrderQuantity]]</f>
        <v>4.58</v>
      </c>
      <c r="M10070" s="1">
        <f>Sales[[#This Row],[OrderQuantity]]</f>
        <v>2</v>
      </c>
      <c r="N10070" s="1">
        <f>1</f>
        <v>1</v>
      </c>
      <c r="O10070" s="1">
        <f>Sales[[#This Row],[TotalSales]]-Sales[[#This Row],[TotalCost]]</f>
        <v>2.867</v>
      </c>
      <c r="P10070" s="1">
        <f>Sales[[#This Row],[ProductCost]]*Sales[[#This Row],[OrderQuantity]]</f>
        <v>1.7130000000000001</v>
      </c>
      <c r="Q10070" s="1" t="str">
        <f>VLOOKUP(Sales[[#This Row],[ProductKey]], Products!$A$2:$D$1000, 4, FALSE)</f>
        <v>Patch Kit/8 Patches</v>
      </c>
    </row>
    <row r="10071" spans="1:17" x14ac:dyDescent="0.25">
      <c r="A10071" s="2">
        <v>38019</v>
      </c>
      <c r="B10071" s="1" t="s">
        <v>5063</v>
      </c>
      <c r="C10071">
        <v>480</v>
      </c>
      <c r="D10071">
        <v>16030</v>
      </c>
      <c r="E10071">
        <v>9</v>
      </c>
      <c r="F10071">
        <v>3</v>
      </c>
      <c r="G10071">
        <v>2</v>
      </c>
      <c r="H10071" s="2">
        <v>43133</v>
      </c>
      <c r="I10071" t="str">
        <f>VLOOKUP(Sales[[#This Row],[TerritoryKey]], Territories[], 2, FALSE)</f>
        <v>Australia</v>
      </c>
      <c r="J10071">
        <f>_xlfn.XLOOKUP(Sales[[#This Row],[ProductKey]], Products!$A:$A, Products!$J:$J)</f>
        <v>0.85650000000000004</v>
      </c>
      <c r="K10071">
        <f>_xlfn.XLOOKUP(Sales[[#This Row],[ProductKey]], Products!$A:$A, Products!$K:$K)</f>
        <v>2.29</v>
      </c>
      <c r="L10071" s="1">
        <f>Sales[[#This Row],[ProductPrice]]*Sales[[#This Row],[OrderQuantity]]</f>
        <v>4.58</v>
      </c>
      <c r="M10071" s="1">
        <f>Sales[[#This Row],[OrderQuantity]]</f>
        <v>2</v>
      </c>
      <c r="N10071" s="1">
        <f>1</f>
        <v>1</v>
      </c>
      <c r="O10071" s="1">
        <f>Sales[[#This Row],[TotalSales]]-Sales[[#This Row],[TotalCost]]</f>
        <v>2.867</v>
      </c>
      <c r="P10071" s="1">
        <f>Sales[[#This Row],[ProductCost]]*Sales[[#This Row],[OrderQuantity]]</f>
        <v>1.7130000000000001</v>
      </c>
      <c r="Q10071" s="1" t="str">
        <f>VLOOKUP(Sales[[#This Row],[ProductKey]], Products!$A$2:$D$1000, 4, FALSE)</f>
        <v>Patch Kit/8 Patches</v>
      </c>
    </row>
    <row r="10072" spans="1:17" x14ac:dyDescent="0.25">
      <c r="A10072" s="2">
        <v>38050</v>
      </c>
      <c r="B10072" s="1" t="s">
        <v>5114</v>
      </c>
      <c r="C10072">
        <v>480</v>
      </c>
      <c r="D10072">
        <v>12746</v>
      </c>
      <c r="E10072">
        <v>10</v>
      </c>
      <c r="F10072">
        <v>3</v>
      </c>
      <c r="G10072">
        <v>2</v>
      </c>
      <c r="H10072" s="2">
        <v>43163</v>
      </c>
      <c r="I10072" t="str">
        <f>VLOOKUP(Sales[[#This Row],[TerritoryKey]], Territories[], 2, FALSE)</f>
        <v>United Kingdom</v>
      </c>
      <c r="J10072">
        <f>_xlfn.XLOOKUP(Sales[[#This Row],[ProductKey]], Products!$A:$A, Products!$J:$J)</f>
        <v>0.85650000000000004</v>
      </c>
      <c r="K10072">
        <f>_xlfn.XLOOKUP(Sales[[#This Row],[ProductKey]], Products!$A:$A, Products!$K:$K)</f>
        <v>2.29</v>
      </c>
      <c r="L10072" s="1">
        <f>Sales[[#This Row],[ProductPrice]]*Sales[[#This Row],[OrderQuantity]]</f>
        <v>4.58</v>
      </c>
      <c r="M10072" s="1">
        <f>Sales[[#This Row],[OrderQuantity]]</f>
        <v>2</v>
      </c>
      <c r="N10072" s="1">
        <f>1</f>
        <v>1</v>
      </c>
      <c r="O10072" s="1">
        <f>Sales[[#This Row],[TotalSales]]-Sales[[#This Row],[TotalCost]]</f>
        <v>2.867</v>
      </c>
      <c r="P10072" s="1">
        <f>Sales[[#This Row],[ProductCost]]*Sales[[#This Row],[OrderQuantity]]</f>
        <v>1.7130000000000001</v>
      </c>
      <c r="Q10072" s="1" t="str">
        <f>VLOOKUP(Sales[[#This Row],[ProductKey]], Products!$A$2:$D$1000, 4, FALSE)</f>
        <v>Patch Kit/8 Patches</v>
      </c>
    </row>
    <row r="10073" spans="1:17" x14ac:dyDescent="0.25">
      <c r="A10073" s="2">
        <v>38202</v>
      </c>
      <c r="B10073" s="1" t="s">
        <v>5124</v>
      </c>
      <c r="C10073">
        <v>480</v>
      </c>
      <c r="D10073">
        <v>24983</v>
      </c>
      <c r="E10073">
        <v>4</v>
      </c>
      <c r="F10073">
        <v>3</v>
      </c>
      <c r="G10073">
        <v>2</v>
      </c>
      <c r="H10073" s="2">
        <v>43315</v>
      </c>
      <c r="I10073" t="str">
        <f>VLOOKUP(Sales[[#This Row],[TerritoryKey]], Territories[], 2, FALSE)</f>
        <v>Southwest</v>
      </c>
      <c r="J10073">
        <f>_xlfn.XLOOKUP(Sales[[#This Row],[ProductKey]], Products!$A:$A, Products!$J:$J)</f>
        <v>0.85650000000000004</v>
      </c>
      <c r="K10073">
        <f>_xlfn.XLOOKUP(Sales[[#This Row],[ProductKey]], Products!$A:$A, Products!$K:$K)</f>
        <v>2.29</v>
      </c>
      <c r="L10073" s="1">
        <f>Sales[[#This Row],[ProductPrice]]*Sales[[#This Row],[OrderQuantity]]</f>
        <v>4.58</v>
      </c>
      <c r="M10073" s="1">
        <f>Sales[[#This Row],[OrderQuantity]]</f>
        <v>2</v>
      </c>
      <c r="N10073" s="1">
        <f>1</f>
        <v>1</v>
      </c>
      <c r="O10073" s="1">
        <f>Sales[[#This Row],[TotalSales]]-Sales[[#This Row],[TotalCost]]</f>
        <v>2.867</v>
      </c>
      <c r="P10073" s="1">
        <f>Sales[[#This Row],[ProductCost]]*Sales[[#This Row],[OrderQuantity]]</f>
        <v>1.7130000000000001</v>
      </c>
      <c r="Q10073" s="1" t="str">
        <f>VLOOKUP(Sales[[#This Row],[ProductKey]], Products!$A$2:$D$1000, 4, FALSE)</f>
        <v>Patch Kit/8 Patches</v>
      </c>
    </row>
    <row r="10074" spans="1:17" x14ac:dyDescent="0.25">
      <c r="A10074" s="2">
        <v>38234</v>
      </c>
      <c r="B10074" s="1" t="s">
        <v>5143</v>
      </c>
      <c r="C10074">
        <v>480</v>
      </c>
      <c r="D10074">
        <v>18798</v>
      </c>
      <c r="E10074">
        <v>4</v>
      </c>
      <c r="F10074">
        <v>3</v>
      </c>
      <c r="G10074">
        <v>2</v>
      </c>
      <c r="H10074" s="2">
        <v>43347</v>
      </c>
      <c r="I10074" t="str">
        <f>VLOOKUP(Sales[[#This Row],[TerritoryKey]], Territories[], 2, FALSE)</f>
        <v>Southwest</v>
      </c>
      <c r="J10074">
        <f>_xlfn.XLOOKUP(Sales[[#This Row],[ProductKey]], Products!$A:$A, Products!$J:$J)</f>
        <v>0.85650000000000004</v>
      </c>
      <c r="K10074">
        <f>_xlfn.XLOOKUP(Sales[[#This Row],[ProductKey]], Products!$A:$A, Products!$K:$K)</f>
        <v>2.29</v>
      </c>
      <c r="L10074" s="1">
        <f>Sales[[#This Row],[ProductPrice]]*Sales[[#This Row],[OrderQuantity]]</f>
        <v>4.58</v>
      </c>
      <c r="M10074" s="1">
        <f>Sales[[#This Row],[OrderQuantity]]</f>
        <v>2</v>
      </c>
      <c r="N10074" s="1">
        <f>1</f>
        <v>1</v>
      </c>
      <c r="O10074" s="1">
        <f>Sales[[#This Row],[TotalSales]]-Sales[[#This Row],[TotalCost]]</f>
        <v>2.867</v>
      </c>
      <c r="P10074" s="1">
        <f>Sales[[#This Row],[ProductCost]]*Sales[[#This Row],[OrderQuantity]]</f>
        <v>1.7130000000000001</v>
      </c>
      <c r="Q10074" s="1" t="str">
        <f>VLOOKUP(Sales[[#This Row],[ProductKey]], Products!$A$2:$D$1000, 4, FALSE)</f>
        <v>Patch Kit/8 Patches</v>
      </c>
    </row>
    <row r="10075" spans="1:17" x14ac:dyDescent="0.25">
      <c r="A10075" s="2">
        <v>38139</v>
      </c>
      <c r="B10075" s="1" t="s">
        <v>5232</v>
      </c>
      <c r="C10075">
        <v>480</v>
      </c>
      <c r="D10075">
        <v>26265</v>
      </c>
      <c r="E10075">
        <v>1</v>
      </c>
      <c r="F10075">
        <v>3</v>
      </c>
      <c r="G10075">
        <v>2</v>
      </c>
      <c r="H10075" s="2">
        <v>43252</v>
      </c>
      <c r="I10075" t="str">
        <f>VLOOKUP(Sales[[#This Row],[TerritoryKey]], Territories[], 2, FALSE)</f>
        <v>Northwest</v>
      </c>
      <c r="J10075">
        <f>_xlfn.XLOOKUP(Sales[[#This Row],[ProductKey]], Products!$A:$A, Products!$J:$J)</f>
        <v>0.85650000000000004</v>
      </c>
      <c r="K10075">
        <f>_xlfn.XLOOKUP(Sales[[#This Row],[ProductKey]], Products!$A:$A, Products!$K:$K)</f>
        <v>2.29</v>
      </c>
      <c r="L10075" s="1">
        <f>Sales[[#This Row],[ProductPrice]]*Sales[[#This Row],[OrderQuantity]]</f>
        <v>4.58</v>
      </c>
      <c r="M10075" s="1">
        <f>Sales[[#This Row],[OrderQuantity]]</f>
        <v>2</v>
      </c>
      <c r="N10075" s="1">
        <f>1</f>
        <v>1</v>
      </c>
      <c r="O10075" s="1">
        <f>Sales[[#This Row],[TotalSales]]-Sales[[#This Row],[TotalCost]]</f>
        <v>2.867</v>
      </c>
      <c r="P10075" s="1">
        <f>Sales[[#This Row],[ProductCost]]*Sales[[#This Row],[OrderQuantity]]</f>
        <v>1.7130000000000001</v>
      </c>
      <c r="Q10075" s="1" t="str">
        <f>VLOOKUP(Sales[[#This Row],[ProductKey]], Products!$A$2:$D$1000, 4, FALSE)</f>
        <v>Patch Kit/8 Patches</v>
      </c>
    </row>
    <row r="10076" spans="1:17" x14ac:dyDescent="0.25">
      <c r="A10076" s="2">
        <v>38109</v>
      </c>
      <c r="B10076" s="1" t="s">
        <v>5304</v>
      </c>
      <c r="C10076">
        <v>480</v>
      </c>
      <c r="D10076">
        <v>15797</v>
      </c>
      <c r="E10076">
        <v>9</v>
      </c>
      <c r="F10076">
        <v>3</v>
      </c>
      <c r="G10076">
        <v>2</v>
      </c>
      <c r="H10076" s="2">
        <v>43222</v>
      </c>
      <c r="I10076" t="str">
        <f>VLOOKUP(Sales[[#This Row],[TerritoryKey]], Territories[], 2, FALSE)</f>
        <v>Australia</v>
      </c>
      <c r="J10076">
        <f>_xlfn.XLOOKUP(Sales[[#This Row],[ProductKey]], Products!$A:$A, Products!$J:$J)</f>
        <v>0.85650000000000004</v>
      </c>
      <c r="K10076">
        <f>_xlfn.XLOOKUP(Sales[[#This Row],[ProductKey]], Products!$A:$A, Products!$K:$K)</f>
        <v>2.29</v>
      </c>
      <c r="L10076" s="1">
        <f>Sales[[#This Row],[ProductPrice]]*Sales[[#This Row],[OrderQuantity]]</f>
        <v>4.58</v>
      </c>
      <c r="M10076" s="1">
        <f>Sales[[#This Row],[OrderQuantity]]</f>
        <v>2</v>
      </c>
      <c r="N10076" s="1">
        <f>1</f>
        <v>1</v>
      </c>
      <c r="O10076" s="1">
        <f>Sales[[#This Row],[TotalSales]]-Sales[[#This Row],[TotalCost]]</f>
        <v>2.867</v>
      </c>
      <c r="P10076" s="1">
        <f>Sales[[#This Row],[ProductCost]]*Sales[[#This Row],[OrderQuantity]]</f>
        <v>1.7130000000000001</v>
      </c>
      <c r="Q10076" s="1" t="str">
        <f>VLOOKUP(Sales[[#This Row],[ProductKey]], Products!$A$2:$D$1000, 4, FALSE)</f>
        <v>Patch Kit/8 Patches</v>
      </c>
    </row>
    <row r="10077" spans="1:17" x14ac:dyDescent="0.25">
      <c r="A10077" s="2">
        <v>38202</v>
      </c>
      <c r="B10077" s="1" t="s">
        <v>5336</v>
      </c>
      <c r="C10077">
        <v>480</v>
      </c>
      <c r="D10077">
        <v>24849</v>
      </c>
      <c r="E10077">
        <v>7</v>
      </c>
      <c r="F10077">
        <v>3</v>
      </c>
      <c r="G10077">
        <v>2</v>
      </c>
      <c r="H10077" s="2">
        <v>43315</v>
      </c>
      <c r="I10077" t="str">
        <f>VLOOKUP(Sales[[#This Row],[TerritoryKey]], Territories[], 2, FALSE)</f>
        <v>France</v>
      </c>
      <c r="J10077">
        <f>_xlfn.XLOOKUP(Sales[[#This Row],[ProductKey]], Products!$A:$A, Products!$J:$J)</f>
        <v>0.85650000000000004</v>
      </c>
      <c r="K10077">
        <f>_xlfn.XLOOKUP(Sales[[#This Row],[ProductKey]], Products!$A:$A, Products!$K:$K)</f>
        <v>2.29</v>
      </c>
      <c r="L10077" s="1">
        <f>Sales[[#This Row],[ProductPrice]]*Sales[[#This Row],[OrderQuantity]]</f>
        <v>4.58</v>
      </c>
      <c r="M10077" s="1">
        <f>Sales[[#This Row],[OrderQuantity]]</f>
        <v>2</v>
      </c>
      <c r="N10077" s="1">
        <f>1</f>
        <v>1</v>
      </c>
      <c r="O10077" s="1">
        <f>Sales[[#This Row],[TotalSales]]-Sales[[#This Row],[TotalCost]]</f>
        <v>2.867</v>
      </c>
      <c r="P10077" s="1">
        <f>Sales[[#This Row],[ProductCost]]*Sales[[#This Row],[OrderQuantity]]</f>
        <v>1.7130000000000001</v>
      </c>
      <c r="Q10077" s="1" t="str">
        <f>VLOOKUP(Sales[[#This Row],[ProductKey]], Products!$A$2:$D$1000, 4, FALSE)</f>
        <v>Patch Kit/8 Patches</v>
      </c>
    </row>
    <row r="10078" spans="1:17" x14ac:dyDescent="0.25">
      <c r="A10078" s="2">
        <v>38294</v>
      </c>
      <c r="B10078" s="1" t="s">
        <v>5424</v>
      </c>
      <c r="C10078">
        <v>480</v>
      </c>
      <c r="D10078">
        <v>19312</v>
      </c>
      <c r="E10078">
        <v>10</v>
      </c>
      <c r="F10078">
        <v>3</v>
      </c>
      <c r="G10078">
        <v>2</v>
      </c>
      <c r="H10078" s="2">
        <v>43407</v>
      </c>
      <c r="I10078" t="str">
        <f>VLOOKUP(Sales[[#This Row],[TerritoryKey]], Territories[], 2, FALSE)</f>
        <v>United Kingdom</v>
      </c>
      <c r="J10078">
        <f>_xlfn.XLOOKUP(Sales[[#This Row],[ProductKey]], Products!$A:$A, Products!$J:$J)</f>
        <v>0.85650000000000004</v>
      </c>
      <c r="K10078">
        <f>_xlfn.XLOOKUP(Sales[[#This Row],[ProductKey]], Products!$A:$A, Products!$K:$K)</f>
        <v>2.29</v>
      </c>
      <c r="L10078" s="1">
        <f>Sales[[#This Row],[ProductPrice]]*Sales[[#This Row],[OrderQuantity]]</f>
        <v>4.58</v>
      </c>
      <c r="M10078" s="1">
        <f>Sales[[#This Row],[OrderQuantity]]</f>
        <v>2</v>
      </c>
      <c r="N10078" s="1">
        <f>1</f>
        <v>1</v>
      </c>
      <c r="O10078" s="1">
        <f>Sales[[#This Row],[TotalSales]]-Sales[[#This Row],[TotalCost]]</f>
        <v>2.867</v>
      </c>
      <c r="P10078" s="1">
        <f>Sales[[#This Row],[ProductCost]]*Sales[[#This Row],[OrderQuantity]]</f>
        <v>1.7130000000000001</v>
      </c>
      <c r="Q10078" s="1" t="str">
        <f>VLOOKUP(Sales[[#This Row],[ProductKey]], Products!$A$2:$D$1000, 4, FALSE)</f>
        <v>Patch Kit/8 Patches</v>
      </c>
    </row>
    <row r="10079" spans="1:17" x14ac:dyDescent="0.25">
      <c r="A10079" s="2">
        <v>38294</v>
      </c>
      <c r="B10079" s="1" t="s">
        <v>5460</v>
      </c>
      <c r="C10079">
        <v>480</v>
      </c>
      <c r="D10079">
        <v>19081</v>
      </c>
      <c r="E10079">
        <v>8</v>
      </c>
      <c r="F10079">
        <v>3</v>
      </c>
      <c r="G10079">
        <v>2</v>
      </c>
      <c r="H10079" s="2">
        <v>43407</v>
      </c>
      <c r="I10079" t="str">
        <f>VLOOKUP(Sales[[#This Row],[TerritoryKey]], Territories[], 2, FALSE)</f>
        <v>Germany</v>
      </c>
      <c r="J10079">
        <f>_xlfn.XLOOKUP(Sales[[#This Row],[ProductKey]], Products!$A:$A, Products!$J:$J)</f>
        <v>0.85650000000000004</v>
      </c>
      <c r="K10079">
        <f>_xlfn.XLOOKUP(Sales[[#This Row],[ProductKey]], Products!$A:$A, Products!$K:$K)</f>
        <v>2.29</v>
      </c>
      <c r="L10079" s="1">
        <f>Sales[[#This Row],[ProductPrice]]*Sales[[#This Row],[OrderQuantity]]</f>
        <v>4.58</v>
      </c>
      <c r="M10079" s="1">
        <f>Sales[[#This Row],[OrderQuantity]]</f>
        <v>2</v>
      </c>
      <c r="N10079" s="1">
        <f>1</f>
        <v>1</v>
      </c>
      <c r="O10079" s="1">
        <f>Sales[[#This Row],[TotalSales]]-Sales[[#This Row],[TotalCost]]</f>
        <v>2.867</v>
      </c>
      <c r="P10079" s="1">
        <f>Sales[[#This Row],[ProductCost]]*Sales[[#This Row],[OrderQuantity]]</f>
        <v>1.7130000000000001</v>
      </c>
      <c r="Q10079" s="1" t="str">
        <f>VLOOKUP(Sales[[#This Row],[ProductKey]], Products!$A$2:$D$1000, 4, FALSE)</f>
        <v>Patch Kit/8 Patches</v>
      </c>
    </row>
    <row r="10080" spans="1:17" x14ac:dyDescent="0.25">
      <c r="A10080" s="2">
        <v>38203</v>
      </c>
      <c r="B10080" s="1" t="s">
        <v>5464</v>
      </c>
      <c r="C10080">
        <v>480</v>
      </c>
      <c r="D10080">
        <v>24578</v>
      </c>
      <c r="E10080">
        <v>7</v>
      </c>
      <c r="F10080">
        <v>3</v>
      </c>
      <c r="G10080">
        <v>2</v>
      </c>
      <c r="H10080" s="2">
        <v>43316</v>
      </c>
      <c r="I10080" t="str">
        <f>VLOOKUP(Sales[[#This Row],[TerritoryKey]], Territories[], 2, FALSE)</f>
        <v>France</v>
      </c>
      <c r="J10080">
        <f>_xlfn.XLOOKUP(Sales[[#This Row],[ProductKey]], Products!$A:$A, Products!$J:$J)</f>
        <v>0.85650000000000004</v>
      </c>
      <c r="K10080">
        <f>_xlfn.XLOOKUP(Sales[[#This Row],[ProductKey]], Products!$A:$A, Products!$K:$K)</f>
        <v>2.29</v>
      </c>
      <c r="L10080" s="1">
        <f>Sales[[#This Row],[ProductPrice]]*Sales[[#This Row],[OrderQuantity]]</f>
        <v>4.58</v>
      </c>
      <c r="M10080" s="1">
        <f>Sales[[#This Row],[OrderQuantity]]</f>
        <v>2</v>
      </c>
      <c r="N10080" s="1">
        <f>1</f>
        <v>1</v>
      </c>
      <c r="O10080" s="1">
        <f>Sales[[#This Row],[TotalSales]]-Sales[[#This Row],[TotalCost]]</f>
        <v>2.867</v>
      </c>
      <c r="P10080" s="1">
        <f>Sales[[#This Row],[ProductCost]]*Sales[[#This Row],[OrderQuantity]]</f>
        <v>1.7130000000000001</v>
      </c>
      <c r="Q10080" s="1" t="str">
        <f>VLOOKUP(Sales[[#This Row],[ProductKey]], Products!$A$2:$D$1000, 4, FALSE)</f>
        <v>Patch Kit/8 Patches</v>
      </c>
    </row>
    <row r="10081" spans="1:17" x14ac:dyDescent="0.25">
      <c r="A10081" s="2">
        <v>38111</v>
      </c>
      <c r="B10081" s="1" t="s">
        <v>5479</v>
      </c>
      <c r="C10081">
        <v>480</v>
      </c>
      <c r="D10081">
        <v>11521</v>
      </c>
      <c r="E10081">
        <v>1</v>
      </c>
      <c r="F10081">
        <v>3</v>
      </c>
      <c r="G10081">
        <v>2</v>
      </c>
      <c r="H10081" s="2">
        <v>43224</v>
      </c>
      <c r="I10081" t="str">
        <f>VLOOKUP(Sales[[#This Row],[TerritoryKey]], Territories[], 2, FALSE)</f>
        <v>Northwest</v>
      </c>
      <c r="J10081">
        <f>_xlfn.XLOOKUP(Sales[[#This Row],[ProductKey]], Products!$A:$A, Products!$J:$J)</f>
        <v>0.85650000000000004</v>
      </c>
      <c r="K10081">
        <f>_xlfn.XLOOKUP(Sales[[#This Row],[ProductKey]], Products!$A:$A, Products!$K:$K)</f>
        <v>2.29</v>
      </c>
      <c r="L10081" s="1">
        <f>Sales[[#This Row],[ProductPrice]]*Sales[[#This Row],[OrderQuantity]]</f>
        <v>4.58</v>
      </c>
      <c r="M10081" s="1">
        <f>Sales[[#This Row],[OrderQuantity]]</f>
        <v>2</v>
      </c>
      <c r="N10081" s="1">
        <f>1</f>
        <v>1</v>
      </c>
      <c r="O10081" s="1">
        <f>Sales[[#This Row],[TotalSales]]-Sales[[#This Row],[TotalCost]]</f>
        <v>2.867</v>
      </c>
      <c r="P10081" s="1">
        <f>Sales[[#This Row],[ProductCost]]*Sales[[#This Row],[OrderQuantity]]</f>
        <v>1.7130000000000001</v>
      </c>
      <c r="Q10081" s="1" t="str">
        <f>VLOOKUP(Sales[[#This Row],[ProductKey]], Products!$A$2:$D$1000, 4, FALSE)</f>
        <v>Patch Kit/8 Patches</v>
      </c>
    </row>
    <row r="10082" spans="1:17" x14ac:dyDescent="0.25">
      <c r="A10082" s="2">
        <v>38140</v>
      </c>
      <c r="B10082" s="1" t="s">
        <v>5501</v>
      </c>
      <c r="C10082">
        <v>480</v>
      </c>
      <c r="D10082">
        <v>11148</v>
      </c>
      <c r="E10082">
        <v>9</v>
      </c>
      <c r="F10082">
        <v>3</v>
      </c>
      <c r="G10082">
        <v>2</v>
      </c>
      <c r="H10082" s="2">
        <v>43253</v>
      </c>
      <c r="I10082" t="str">
        <f>VLOOKUP(Sales[[#This Row],[TerritoryKey]], Territories[], 2, FALSE)</f>
        <v>Australia</v>
      </c>
      <c r="J10082">
        <f>_xlfn.XLOOKUP(Sales[[#This Row],[ProductKey]], Products!$A:$A, Products!$J:$J)</f>
        <v>0.85650000000000004</v>
      </c>
      <c r="K10082">
        <f>_xlfn.XLOOKUP(Sales[[#This Row],[ProductKey]], Products!$A:$A, Products!$K:$K)</f>
        <v>2.29</v>
      </c>
      <c r="L10082" s="1">
        <f>Sales[[#This Row],[ProductPrice]]*Sales[[#This Row],[OrderQuantity]]</f>
        <v>4.58</v>
      </c>
      <c r="M10082" s="1">
        <f>Sales[[#This Row],[OrderQuantity]]</f>
        <v>2</v>
      </c>
      <c r="N10082" s="1">
        <f>1</f>
        <v>1</v>
      </c>
      <c r="O10082" s="1">
        <f>Sales[[#This Row],[TotalSales]]-Sales[[#This Row],[TotalCost]]</f>
        <v>2.867</v>
      </c>
      <c r="P10082" s="1">
        <f>Sales[[#This Row],[ProductCost]]*Sales[[#This Row],[OrderQuantity]]</f>
        <v>1.7130000000000001</v>
      </c>
      <c r="Q10082" s="1" t="str">
        <f>VLOOKUP(Sales[[#This Row],[ProductKey]], Products!$A$2:$D$1000, 4, FALSE)</f>
        <v>Patch Kit/8 Patches</v>
      </c>
    </row>
    <row r="10083" spans="1:17" x14ac:dyDescent="0.25">
      <c r="A10083" s="2">
        <v>38049</v>
      </c>
      <c r="B10083" s="1" t="s">
        <v>5542</v>
      </c>
      <c r="C10083">
        <v>480</v>
      </c>
      <c r="D10083">
        <v>13675</v>
      </c>
      <c r="E10083">
        <v>10</v>
      </c>
      <c r="F10083">
        <v>3</v>
      </c>
      <c r="G10083">
        <v>2</v>
      </c>
      <c r="H10083" s="2">
        <v>43162</v>
      </c>
      <c r="I10083" t="str">
        <f>VLOOKUP(Sales[[#This Row],[TerritoryKey]], Territories[], 2, FALSE)</f>
        <v>United Kingdom</v>
      </c>
      <c r="J10083">
        <f>_xlfn.XLOOKUP(Sales[[#This Row],[ProductKey]], Products!$A:$A, Products!$J:$J)</f>
        <v>0.85650000000000004</v>
      </c>
      <c r="K10083">
        <f>_xlfn.XLOOKUP(Sales[[#This Row],[ProductKey]], Products!$A:$A, Products!$K:$K)</f>
        <v>2.29</v>
      </c>
      <c r="L10083" s="1">
        <f>Sales[[#This Row],[ProductPrice]]*Sales[[#This Row],[OrderQuantity]]</f>
        <v>4.58</v>
      </c>
      <c r="M10083" s="1">
        <f>Sales[[#This Row],[OrderQuantity]]</f>
        <v>2</v>
      </c>
      <c r="N10083" s="1">
        <f>1</f>
        <v>1</v>
      </c>
      <c r="O10083" s="1">
        <f>Sales[[#This Row],[TotalSales]]-Sales[[#This Row],[TotalCost]]</f>
        <v>2.867</v>
      </c>
      <c r="P10083" s="1">
        <f>Sales[[#This Row],[ProductCost]]*Sales[[#This Row],[OrderQuantity]]</f>
        <v>1.7130000000000001</v>
      </c>
      <c r="Q10083" s="1" t="str">
        <f>VLOOKUP(Sales[[#This Row],[ProductKey]], Products!$A$2:$D$1000, 4, FALSE)</f>
        <v>Patch Kit/8 Patches</v>
      </c>
    </row>
    <row r="10084" spans="1:17" x14ac:dyDescent="0.25">
      <c r="A10084" s="2">
        <v>37988</v>
      </c>
      <c r="B10084" s="1" t="s">
        <v>5563</v>
      </c>
      <c r="C10084">
        <v>480</v>
      </c>
      <c r="D10084">
        <v>14808</v>
      </c>
      <c r="E10084">
        <v>10</v>
      </c>
      <c r="F10084">
        <v>3</v>
      </c>
      <c r="G10084">
        <v>2</v>
      </c>
      <c r="H10084" s="2">
        <v>43102</v>
      </c>
      <c r="I10084" t="str">
        <f>VLOOKUP(Sales[[#This Row],[TerritoryKey]], Territories[], 2, FALSE)</f>
        <v>United Kingdom</v>
      </c>
      <c r="J10084">
        <f>_xlfn.XLOOKUP(Sales[[#This Row],[ProductKey]], Products!$A:$A, Products!$J:$J)</f>
        <v>0.85650000000000004</v>
      </c>
      <c r="K10084">
        <f>_xlfn.XLOOKUP(Sales[[#This Row],[ProductKey]], Products!$A:$A, Products!$K:$K)</f>
        <v>2.29</v>
      </c>
      <c r="L10084" s="1">
        <f>Sales[[#This Row],[ProductPrice]]*Sales[[#This Row],[OrderQuantity]]</f>
        <v>4.58</v>
      </c>
      <c r="M10084" s="1">
        <f>Sales[[#This Row],[OrderQuantity]]</f>
        <v>2</v>
      </c>
      <c r="N10084" s="1">
        <f>1</f>
        <v>1</v>
      </c>
      <c r="O10084" s="1">
        <f>Sales[[#This Row],[TotalSales]]-Sales[[#This Row],[TotalCost]]</f>
        <v>2.867</v>
      </c>
      <c r="P10084" s="1">
        <f>Sales[[#This Row],[ProductCost]]*Sales[[#This Row],[OrderQuantity]]</f>
        <v>1.7130000000000001</v>
      </c>
      <c r="Q10084" s="1" t="str">
        <f>VLOOKUP(Sales[[#This Row],[ProductKey]], Products!$A$2:$D$1000, 4, FALSE)</f>
        <v>Patch Kit/8 Patches</v>
      </c>
    </row>
    <row r="10085" spans="1:17" x14ac:dyDescent="0.25">
      <c r="A10085" s="2">
        <v>38262</v>
      </c>
      <c r="B10085" s="1" t="s">
        <v>5606</v>
      </c>
      <c r="C10085">
        <v>480</v>
      </c>
      <c r="D10085">
        <v>24936</v>
      </c>
      <c r="E10085">
        <v>1</v>
      </c>
      <c r="F10085">
        <v>3</v>
      </c>
      <c r="G10085">
        <v>2</v>
      </c>
      <c r="H10085" s="2">
        <v>43375</v>
      </c>
      <c r="I10085" t="str">
        <f>VLOOKUP(Sales[[#This Row],[TerritoryKey]], Territories[], 2, FALSE)</f>
        <v>Northwest</v>
      </c>
      <c r="J10085">
        <f>_xlfn.XLOOKUP(Sales[[#This Row],[ProductKey]], Products!$A:$A, Products!$J:$J)</f>
        <v>0.85650000000000004</v>
      </c>
      <c r="K10085">
        <f>_xlfn.XLOOKUP(Sales[[#This Row],[ProductKey]], Products!$A:$A, Products!$K:$K)</f>
        <v>2.29</v>
      </c>
      <c r="L10085" s="1">
        <f>Sales[[#This Row],[ProductPrice]]*Sales[[#This Row],[OrderQuantity]]</f>
        <v>4.58</v>
      </c>
      <c r="M10085" s="1">
        <f>Sales[[#This Row],[OrderQuantity]]</f>
        <v>2</v>
      </c>
      <c r="N10085" s="1">
        <f>1</f>
        <v>1</v>
      </c>
      <c r="O10085" s="1">
        <f>Sales[[#This Row],[TotalSales]]-Sales[[#This Row],[TotalCost]]</f>
        <v>2.867</v>
      </c>
      <c r="P10085" s="1">
        <f>Sales[[#This Row],[ProductCost]]*Sales[[#This Row],[OrderQuantity]]</f>
        <v>1.7130000000000001</v>
      </c>
      <c r="Q10085" s="1" t="str">
        <f>VLOOKUP(Sales[[#This Row],[ProductKey]], Products!$A$2:$D$1000, 4, FALSE)</f>
        <v>Patch Kit/8 Patches</v>
      </c>
    </row>
    <row r="10086" spans="1:17" x14ac:dyDescent="0.25">
      <c r="A10086" s="2">
        <v>37988</v>
      </c>
      <c r="B10086" s="1" t="s">
        <v>5623</v>
      </c>
      <c r="C10086">
        <v>480</v>
      </c>
      <c r="D10086">
        <v>17340</v>
      </c>
      <c r="E10086">
        <v>1</v>
      </c>
      <c r="F10086">
        <v>3</v>
      </c>
      <c r="G10086">
        <v>2</v>
      </c>
      <c r="H10086" s="2">
        <v>43102</v>
      </c>
      <c r="I10086" t="str">
        <f>VLOOKUP(Sales[[#This Row],[TerritoryKey]], Territories[], 2, FALSE)</f>
        <v>Northwest</v>
      </c>
      <c r="J10086">
        <f>_xlfn.XLOOKUP(Sales[[#This Row],[ProductKey]], Products!$A:$A, Products!$J:$J)</f>
        <v>0.85650000000000004</v>
      </c>
      <c r="K10086">
        <f>_xlfn.XLOOKUP(Sales[[#This Row],[ProductKey]], Products!$A:$A, Products!$K:$K)</f>
        <v>2.29</v>
      </c>
      <c r="L10086" s="1">
        <f>Sales[[#This Row],[ProductPrice]]*Sales[[#This Row],[OrderQuantity]]</f>
        <v>4.58</v>
      </c>
      <c r="M10086" s="1">
        <f>Sales[[#This Row],[OrderQuantity]]</f>
        <v>2</v>
      </c>
      <c r="N10086" s="1">
        <f>1</f>
        <v>1</v>
      </c>
      <c r="O10086" s="1">
        <f>Sales[[#This Row],[TotalSales]]-Sales[[#This Row],[TotalCost]]</f>
        <v>2.867</v>
      </c>
      <c r="P10086" s="1">
        <f>Sales[[#This Row],[ProductCost]]*Sales[[#This Row],[OrderQuantity]]</f>
        <v>1.7130000000000001</v>
      </c>
      <c r="Q10086" s="1" t="str">
        <f>VLOOKUP(Sales[[#This Row],[ProductKey]], Products!$A$2:$D$1000, 4, FALSE)</f>
        <v>Patch Kit/8 Patches</v>
      </c>
    </row>
    <row r="10087" spans="1:17" x14ac:dyDescent="0.25">
      <c r="A10087" s="2">
        <v>38021</v>
      </c>
      <c r="B10087" s="1" t="s">
        <v>5666</v>
      </c>
      <c r="C10087">
        <v>480</v>
      </c>
      <c r="D10087">
        <v>14692</v>
      </c>
      <c r="E10087">
        <v>10</v>
      </c>
      <c r="F10087">
        <v>3</v>
      </c>
      <c r="G10087">
        <v>2</v>
      </c>
      <c r="H10087" s="2">
        <v>43135</v>
      </c>
      <c r="I10087" t="str">
        <f>VLOOKUP(Sales[[#This Row],[TerritoryKey]], Territories[], 2, FALSE)</f>
        <v>United Kingdom</v>
      </c>
      <c r="J10087">
        <f>_xlfn.XLOOKUP(Sales[[#This Row],[ProductKey]], Products!$A:$A, Products!$J:$J)</f>
        <v>0.85650000000000004</v>
      </c>
      <c r="K10087">
        <f>_xlfn.XLOOKUP(Sales[[#This Row],[ProductKey]], Products!$A:$A, Products!$K:$K)</f>
        <v>2.29</v>
      </c>
      <c r="L10087" s="1">
        <f>Sales[[#This Row],[ProductPrice]]*Sales[[#This Row],[OrderQuantity]]</f>
        <v>4.58</v>
      </c>
      <c r="M10087" s="1">
        <f>Sales[[#This Row],[OrderQuantity]]</f>
        <v>2</v>
      </c>
      <c r="N10087" s="1">
        <f>1</f>
        <v>1</v>
      </c>
      <c r="O10087" s="1">
        <f>Sales[[#This Row],[TotalSales]]-Sales[[#This Row],[TotalCost]]</f>
        <v>2.867</v>
      </c>
      <c r="P10087" s="1">
        <f>Sales[[#This Row],[ProductCost]]*Sales[[#This Row],[OrderQuantity]]</f>
        <v>1.7130000000000001</v>
      </c>
      <c r="Q10087" s="1" t="str">
        <f>VLOOKUP(Sales[[#This Row],[ProductKey]], Products!$A$2:$D$1000, 4, FALSE)</f>
        <v>Patch Kit/8 Patches</v>
      </c>
    </row>
    <row r="10088" spans="1:17" x14ac:dyDescent="0.25">
      <c r="A10088" s="2">
        <v>38295</v>
      </c>
      <c r="B10088" s="1" t="s">
        <v>5671</v>
      </c>
      <c r="C10088">
        <v>480</v>
      </c>
      <c r="D10088">
        <v>23068</v>
      </c>
      <c r="E10088">
        <v>4</v>
      </c>
      <c r="F10088">
        <v>3</v>
      </c>
      <c r="G10088">
        <v>2</v>
      </c>
      <c r="H10088" s="2">
        <v>43408</v>
      </c>
      <c r="I10088" t="str">
        <f>VLOOKUP(Sales[[#This Row],[TerritoryKey]], Territories[], 2, FALSE)</f>
        <v>Southwest</v>
      </c>
      <c r="J10088">
        <f>_xlfn.XLOOKUP(Sales[[#This Row],[ProductKey]], Products!$A:$A, Products!$J:$J)</f>
        <v>0.85650000000000004</v>
      </c>
      <c r="K10088">
        <f>_xlfn.XLOOKUP(Sales[[#This Row],[ProductKey]], Products!$A:$A, Products!$K:$K)</f>
        <v>2.29</v>
      </c>
      <c r="L10088" s="1">
        <f>Sales[[#This Row],[ProductPrice]]*Sales[[#This Row],[OrderQuantity]]</f>
        <v>4.58</v>
      </c>
      <c r="M10088" s="1">
        <f>Sales[[#This Row],[OrderQuantity]]</f>
        <v>2</v>
      </c>
      <c r="N10088" s="1">
        <f>1</f>
        <v>1</v>
      </c>
      <c r="O10088" s="1">
        <f>Sales[[#This Row],[TotalSales]]-Sales[[#This Row],[TotalCost]]</f>
        <v>2.867</v>
      </c>
      <c r="P10088" s="1">
        <f>Sales[[#This Row],[ProductCost]]*Sales[[#This Row],[OrderQuantity]]</f>
        <v>1.7130000000000001</v>
      </c>
      <c r="Q10088" s="1" t="str">
        <f>VLOOKUP(Sales[[#This Row],[ProductKey]], Products!$A$2:$D$1000, 4, FALSE)</f>
        <v>Patch Kit/8 Patches</v>
      </c>
    </row>
    <row r="10089" spans="1:17" x14ac:dyDescent="0.25">
      <c r="A10089" s="2">
        <v>38233</v>
      </c>
      <c r="B10089" s="1" t="s">
        <v>5781</v>
      </c>
      <c r="C10089">
        <v>480</v>
      </c>
      <c r="D10089">
        <v>17927</v>
      </c>
      <c r="E10089">
        <v>9</v>
      </c>
      <c r="F10089">
        <v>3</v>
      </c>
      <c r="G10089">
        <v>2</v>
      </c>
      <c r="H10089" s="2">
        <v>43346</v>
      </c>
      <c r="I10089" t="str">
        <f>VLOOKUP(Sales[[#This Row],[TerritoryKey]], Territories[], 2, FALSE)</f>
        <v>Australia</v>
      </c>
      <c r="J10089">
        <f>_xlfn.XLOOKUP(Sales[[#This Row],[ProductKey]], Products!$A:$A, Products!$J:$J)</f>
        <v>0.85650000000000004</v>
      </c>
      <c r="K10089">
        <f>_xlfn.XLOOKUP(Sales[[#This Row],[ProductKey]], Products!$A:$A, Products!$K:$K)</f>
        <v>2.29</v>
      </c>
      <c r="L10089" s="1">
        <f>Sales[[#This Row],[ProductPrice]]*Sales[[#This Row],[OrderQuantity]]</f>
        <v>4.58</v>
      </c>
      <c r="M10089" s="1">
        <f>Sales[[#This Row],[OrderQuantity]]</f>
        <v>2</v>
      </c>
      <c r="N10089" s="1">
        <f>1</f>
        <v>1</v>
      </c>
      <c r="O10089" s="1">
        <f>Sales[[#This Row],[TotalSales]]-Sales[[#This Row],[TotalCost]]</f>
        <v>2.867</v>
      </c>
      <c r="P10089" s="1">
        <f>Sales[[#This Row],[ProductCost]]*Sales[[#This Row],[OrderQuantity]]</f>
        <v>1.7130000000000001</v>
      </c>
      <c r="Q10089" s="1" t="str">
        <f>VLOOKUP(Sales[[#This Row],[ProductKey]], Products!$A$2:$D$1000, 4, FALSE)</f>
        <v>Patch Kit/8 Patches</v>
      </c>
    </row>
    <row r="10090" spans="1:17" x14ac:dyDescent="0.25">
      <c r="A10090" s="2">
        <v>38140</v>
      </c>
      <c r="B10090" s="1" t="s">
        <v>5793</v>
      </c>
      <c r="C10090">
        <v>480</v>
      </c>
      <c r="D10090">
        <v>11702</v>
      </c>
      <c r="E10090">
        <v>4</v>
      </c>
      <c r="F10090">
        <v>3</v>
      </c>
      <c r="G10090">
        <v>2</v>
      </c>
      <c r="H10090" s="2">
        <v>43253</v>
      </c>
      <c r="I10090" t="str">
        <f>VLOOKUP(Sales[[#This Row],[TerritoryKey]], Territories[], 2, FALSE)</f>
        <v>Southwest</v>
      </c>
      <c r="J10090">
        <f>_xlfn.XLOOKUP(Sales[[#This Row],[ProductKey]], Products!$A:$A, Products!$J:$J)</f>
        <v>0.85650000000000004</v>
      </c>
      <c r="K10090">
        <f>_xlfn.XLOOKUP(Sales[[#This Row],[ProductKey]], Products!$A:$A, Products!$K:$K)</f>
        <v>2.29</v>
      </c>
      <c r="L10090" s="1">
        <f>Sales[[#This Row],[ProductPrice]]*Sales[[#This Row],[OrderQuantity]]</f>
        <v>4.58</v>
      </c>
      <c r="M10090" s="1">
        <f>Sales[[#This Row],[OrderQuantity]]</f>
        <v>2</v>
      </c>
      <c r="N10090" s="1">
        <f>1</f>
        <v>1</v>
      </c>
      <c r="O10090" s="1">
        <f>Sales[[#This Row],[TotalSales]]-Sales[[#This Row],[TotalCost]]</f>
        <v>2.867</v>
      </c>
      <c r="P10090" s="1">
        <f>Sales[[#This Row],[ProductCost]]*Sales[[#This Row],[OrderQuantity]]</f>
        <v>1.7130000000000001</v>
      </c>
      <c r="Q10090" s="1" t="str">
        <f>VLOOKUP(Sales[[#This Row],[ProductKey]], Products!$A$2:$D$1000, 4, FALSE)</f>
        <v>Patch Kit/8 Patches</v>
      </c>
    </row>
    <row r="10091" spans="1:17" x14ac:dyDescent="0.25">
      <c r="A10091" s="2">
        <v>38141</v>
      </c>
      <c r="B10091" s="1" t="s">
        <v>5816</v>
      </c>
      <c r="C10091">
        <v>480</v>
      </c>
      <c r="D10091">
        <v>23147</v>
      </c>
      <c r="E10091">
        <v>4</v>
      </c>
      <c r="F10091">
        <v>3</v>
      </c>
      <c r="G10091">
        <v>2</v>
      </c>
      <c r="H10091" s="2">
        <v>43254</v>
      </c>
      <c r="I10091" t="str">
        <f>VLOOKUP(Sales[[#This Row],[TerritoryKey]], Territories[], 2, FALSE)</f>
        <v>Southwest</v>
      </c>
      <c r="J10091">
        <f>_xlfn.XLOOKUP(Sales[[#This Row],[ProductKey]], Products!$A:$A, Products!$J:$J)</f>
        <v>0.85650000000000004</v>
      </c>
      <c r="K10091">
        <f>_xlfn.XLOOKUP(Sales[[#This Row],[ProductKey]], Products!$A:$A, Products!$K:$K)</f>
        <v>2.29</v>
      </c>
      <c r="L10091" s="1">
        <f>Sales[[#This Row],[ProductPrice]]*Sales[[#This Row],[OrderQuantity]]</f>
        <v>4.58</v>
      </c>
      <c r="M10091" s="1">
        <f>Sales[[#This Row],[OrderQuantity]]</f>
        <v>2</v>
      </c>
      <c r="N10091" s="1">
        <f>1</f>
        <v>1</v>
      </c>
      <c r="O10091" s="1">
        <f>Sales[[#This Row],[TotalSales]]-Sales[[#This Row],[TotalCost]]</f>
        <v>2.867</v>
      </c>
      <c r="P10091" s="1">
        <f>Sales[[#This Row],[ProductCost]]*Sales[[#This Row],[OrderQuantity]]</f>
        <v>1.7130000000000001</v>
      </c>
      <c r="Q10091" s="1" t="str">
        <f>VLOOKUP(Sales[[#This Row],[ProductKey]], Products!$A$2:$D$1000, 4, FALSE)</f>
        <v>Patch Kit/8 Patches</v>
      </c>
    </row>
    <row r="10092" spans="1:17" x14ac:dyDescent="0.25">
      <c r="A10092" s="2">
        <v>38140</v>
      </c>
      <c r="B10092" s="1" t="s">
        <v>5817</v>
      </c>
      <c r="C10092">
        <v>480</v>
      </c>
      <c r="D10092">
        <v>25212</v>
      </c>
      <c r="E10092">
        <v>9</v>
      </c>
      <c r="F10092">
        <v>3</v>
      </c>
      <c r="G10092">
        <v>2</v>
      </c>
      <c r="H10092" s="2">
        <v>43253</v>
      </c>
      <c r="I10092" t="str">
        <f>VLOOKUP(Sales[[#This Row],[TerritoryKey]], Territories[], 2, FALSE)</f>
        <v>Australia</v>
      </c>
      <c r="J10092">
        <f>_xlfn.XLOOKUP(Sales[[#This Row],[ProductKey]], Products!$A:$A, Products!$J:$J)</f>
        <v>0.85650000000000004</v>
      </c>
      <c r="K10092">
        <f>_xlfn.XLOOKUP(Sales[[#This Row],[ProductKey]], Products!$A:$A, Products!$K:$K)</f>
        <v>2.29</v>
      </c>
      <c r="L10092" s="1">
        <f>Sales[[#This Row],[ProductPrice]]*Sales[[#This Row],[OrderQuantity]]</f>
        <v>4.58</v>
      </c>
      <c r="M10092" s="1">
        <f>Sales[[#This Row],[OrderQuantity]]</f>
        <v>2</v>
      </c>
      <c r="N10092" s="1">
        <f>1</f>
        <v>1</v>
      </c>
      <c r="O10092" s="1">
        <f>Sales[[#This Row],[TotalSales]]-Sales[[#This Row],[TotalCost]]</f>
        <v>2.867</v>
      </c>
      <c r="P10092" s="1">
        <f>Sales[[#This Row],[ProductCost]]*Sales[[#This Row],[OrderQuantity]]</f>
        <v>1.7130000000000001</v>
      </c>
      <c r="Q10092" s="1" t="str">
        <f>VLOOKUP(Sales[[#This Row],[ProductKey]], Products!$A$2:$D$1000, 4, FALSE)</f>
        <v>Patch Kit/8 Patches</v>
      </c>
    </row>
    <row r="10093" spans="1:17" x14ac:dyDescent="0.25">
      <c r="A10093" s="2">
        <v>38082</v>
      </c>
      <c r="B10093" s="1" t="s">
        <v>5976</v>
      </c>
      <c r="C10093">
        <v>480</v>
      </c>
      <c r="D10093">
        <v>15726</v>
      </c>
      <c r="E10093">
        <v>9</v>
      </c>
      <c r="F10093">
        <v>3</v>
      </c>
      <c r="G10093">
        <v>2</v>
      </c>
      <c r="H10093" s="2">
        <v>43195</v>
      </c>
      <c r="I10093" t="str">
        <f>VLOOKUP(Sales[[#This Row],[TerritoryKey]], Territories[], 2, FALSE)</f>
        <v>Australia</v>
      </c>
      <c r="J10093">
        <f>_xlfn.XLOOKUP(Sales[[#This Row],[ProductKey]], Products!$A:$A, Products!$J:$J)</f>
        <v>0.85650000000000004</v>
      </c>
      <c r="K10093">
        <f>_xlfn.XLOOKUP(Sales[[#This Row],[ProductKey]], Products!$A:$A, Products!$K:$K)</f>
        <v>2.29</v>
      </c>
      <c r="L10093" s="1">
        <f>Sales[[#This Row],[ProductPrice]]*Sales[[#This Row],[OrderQuantity]]</f>
        <v>4.58</v>
      </c>
      <c r="M10093" s="1">
        <f>Sales[[#This Row],[OrderQuantity]]</f>
        <v>2</v>
      </c>
      <c r="N10093" s="1">
        <f>1</f>
        <v>1</v>
      </c>
      <c r="O10093" s="1">
        <f>Sales[[#This Row],[TotalSales]]-Sales[[#This Row],[TotalCost]]</f>
        <v>2.867</v>
      </c>
      <c r="P10093" s="1">
        <f>Sales[[#This Row],[ProductCost]]*Sales[[#This Row],[OrderQuantity]]</f>
        <v>1.7130000000000001</v>
      </c>
      <c r="Q10093" s="1" t="str">
        <f>VLOOKUP(Sales[[#This Row],[ProductKey]], Products!$A$2:$D$1000, 4, FALSE)</f>
        <v>Patch Kit/8 Patches</v>
      </c>
    </row>
    <row r="10094" spans="1:17" x14ac:dyDescent="0.25">
      <c r="A10094" s="2">
        <v>38295</v>
      </c>
      <c r="B10094" s="1" t="s">
        <v>5987</v>
      </c>
      <c r="C10094">
        <v>480</v>
      </c>
      <c r="D10094">
        <v>18790</v>
      </c>
      <c r="E10094">
        <v>1</v>
      </c>
      <c r="F10094">
        <v>3</v>
      </c>
      <c r="G10094">
        <v>2</v>
      </c>
      <c r="H10094" s="2">
        <v>43408</v>
      </c>
      <c r="I10094" t="str">
        <f>VLOOKUP(Sales[[#This Row],[TerritoryKey]], Territories[], 2, FALSE)</f>
        <v>Northwest</v>
      </c>
      <c r="J10094">
        <f>_xlfn.XLOOKUP(Sales[[#This Row],[ProductKey]], Products!$A:$A, Products!$J:$J)</f>
        <v>0.85650000000000004</v>
      </c>
      <c r="K10094">
        <f>_xlfn.XLOOKUP(Sales[[#This Row],[ProductKey]], Products!$A:$A, Products!$K:$K)</f>
        <v>2.29</v>
      </c>
      <c r="L10094" s="1">
        <f>Sales[[#This Row],[ProductPrice]]*Sales[[#This Row],[OrderQuantity]]</f>
        <v>4.58</v>
      </c>
      <c r="M10094" s="1">
        <f>Sales[[#This Row],[OrderQuantity]]</f>
        <v>2</v>
      </c>
      <c r="N10094" s="1">
        <f>1</f>
        <v>1</v>
      </c>
      <c r="O10094" s="1">
        <f>Sales[[#This Row],[TotalSales]]-Sales[[#This Row],[TotalCost]]</f>
        <v>2.867</v>
      </c>
      <c r="P10094" s="1">
        <f>Sales[[#This Row],[ProductCost]]*Sales[[#This Row],[OrderQuantity]]</f>
        <v>1.7130000000000001</v>
      </c>
      <c r="Q10094" s="1" t="str">
        <f>VLOOKUP(Sales[[#This Row],[ProductKey]], Products!$A$2:$D$1000, 4, FALSE)</f>
        <v>Patch Kit/8 Patches</v>
      </c>
    </row>
    <row r="10095" spans="1:17" x14ac:dyDescent="0.25">
      <c r="A10095" s="2">
        <v>38112</v>
      </c>
      <c r="B10095" s="1" t="s">
        <v>5996</v>
      </c>
      <c r="C10095">
        <v>480</v>
      </c>
      <c r="D10095">
        <v>28815</v>
      </c>
      <c r="E10095">
        <v>4</v>
      </c>
      <c r="F10095">
        <v>3</v>
      </c>
      <c r="G10095">
        <v>2</v>
      </c>
      <c r="H10095" s="2">
        <v>43225</v>
      </c>
      <c r="I10095" t="str">
        <f>VLOOKUP(Sales[[#This Row],[TerritoryKey]], Territories[], 2, FALSE)</f>
        <v>Southwest</v>
      </c>
      <c r="J10095">
        <f>_xlfn.XLOOKUP(Sales[[#This Row],[ProductKey]], Products!$A:$A, Products!$J:$J)</f>
        <v>0.85650000000000004</v>
      </c>
      <c r="K10095">
        <f>_xlfn.XLOOKUP(Sales[[#This Row],[ProductKey]], Products!$A:$A, Products!$K:$K)</f>
        <v>2.29</v>
      </c>
      <c r="L10095" s="1">
        <f>Sales[[#This Row],[ProductPrice]]*Sales[[#This Row],[OrderQuantity]]</f>
        <v>4.58</v>
      </c>
      <c r="M10095" s="1">
        <f>Sales[[#This Row],[OrderQuantity]]</f>
        <v>2</v>
      </c>
      <c r="N10095" s="1">
        <f>1</f>
        <v>1</v>
      </c>
      <c r="O10095" s="1">
        <f>Sales[[#This Row],[TotalSales]]-Sales[[#This Row],[TotalCost]]</f>
        <v>2.867</v>
      </c>
      <c r="P10095" s="1">
        <f>Sales[[#This Row],[ProductCost]]*Sales[[#This Row],[OrderQuantity]]</f>
        <v>1.7130000000000001</v>
      </c>
      <c r="Q10095" s="1" t="str">
        <f>VLOOKUP(Sales[[#This Row],[ProductKey]], Products!$A$2:$D$1000, 4, FALSE)</f>
        <v>Patch Kit/8 Patches</v>
      </c>
    </row>
    <row r="10096" spans="1:17" x14ac:dyDescent="0.25">
      <c r="A10096" s="2">
        <v>38110</v>
      </c>
      <c r="B10096" s="1" t="s">
        <v>6013</v>
      </c>
      <c r="C10096">
        <v>480</v>
      </c>
      <c r="D10096">
        <v>26169</v>
      </c>
      <c r="E10096">
        <v>4</v>
      </c>
      <c r="F10096">
        <v>3</v>
      </c>
      <c r="G10096">
        <v>2</v>
      </c>
      <c r="H10096" s="2">
        <v>43223</v>
      </c>
      <c r="I10096" t="str">
        <f>VLOOKUP(Sales[[#This Row],[TerritoryKey]], Territories[], 2, FALSE)</f>
        <v>Southwest</v>
      </c>
      <c r="J10096">
        <f>_xlfn.XLOOKUP(Sales[[#This Row],[ProductKey]], Products!$A:$A, Products!$J:$J)</f>
        <v>0.85650000000000004</v>
      </c>
      <c r="K10096">
        <f>_xlfn.XLOOKUP(Sales[[#This Row],[ProductKey]], Products!$A:$A, Products!$K:$K)</f>
        <v>2.29</v>
      </c>
      <c r="L10096" s="1">
        <f>Sales[[#This Row],[ProductPrice]]*Sales[[#This Row],[OrderQuantity]]</f>
        <v>4.58</v>
      </c>
      <c r="M10096" s="1">
        <f>Sales[[#This Row],[OrderQuantity]]</f>
        <v>2</v>
      </c>
      <c r="N10096" s="1">
        <f>1</f>
        <v>1</v>
      </c>
      <c r="O10096" s="1">
        <f>Sales[[#This Row],[TotalSales]]-Sales[[#This Row],[TotalCost]]</f>
        <v>2.867</v>
      </c>
      <c r="P10096" s="1">
        <f>Sales[[#This Row],[ProductCost]]*Sales[[#This Row],[OrderQuantity]]</f>
        <v>1.7130000000000001</v>
      </c>
      <c r="Q10096" s="1" t="str">
        <f>VLOOKUP(Sales[[#This Row],[ProductKey]], Products!$A$2:$D$1000, 4, FALSE)</f>
        <v>Patch Kit/8 Patches</v>
      </c>
    </row>
    <row r="10097" spans="1:17" x14ac:dyDescent="0.25">
      <c r="A10097" s="2">
        <v>38110</v>
      </c>
      <c r="B10097" s="1" t="s">
        <v>6024</v>
      </c>
      <c r="C10097">
        <v>480</v>
      </c>
      <c r="D10097">
        <v>15020</v>
      </c>
      <c r="E10097">
        <v>9</v>
      </c>
      <c r="F10097">
        <v>3</v>
      </c>
      <c r="G10097">
        <v>2</v>
      </c>
      <c r="H10097" s="2">
        <v>43223</v>
      </c>
      <c r="I10097" t="str">
        <f>VLOOKUP(Sales[[#This Row],[TerritoryKey]], Territories[], 2, FALSE)</f>
        <v>Australia</v>
      </c>
      <c r="J10097">
        <f>_xlfn.XLOOKUP(Sales[[#This Row],[ProductKey]], Products!$A:$A, Products!$J:$J)</f>
        <v>0.85650000000000004</v>
      </c>
      <c r="K10097">
        <f>_xlfn.XLOOKUP(Sales[[#This Row],[ProductKey]], Products!$A:$A, Products!$K:$K)</f>
        <v>2.29</v>
      </c>
      <c r="L10097" s="1">
        <f>Sales[[#This Row],[ProductPrice]]*Sales[[#This Row],[OrderQuantity]]</f>
        <v>4.58</v>
      </c>
      <c r="M10097" s="1">
        <f>Sales[[#This Row],[OrderQuantity]]</f>
        <v>2</v>
      </c>
      <c r="N10097" s="1">
        <f>1</f>
        <v>1</v>
      </c>
      <c r="O10097" s="1">
        <f>Sales[[#This Row],[TotalSales]]-Sales[[#This Row],[TotalCost]]</f>
        <v>2.867</v>
      </c>
      <c r="P10097" s="1">
        <f>Sales[[#This Row],[ProductCost]]*Sales[[#This Row],[OrderQuantity]]</f>
        <v>1.7130000000000001</v>
      </c>
      <c r="Q10097" s="1" t="str">
        <f>VLOOKUP(Sales[[#This Row],[ProductKey]], Products!$A$2:$D$1000, 4, FALSE)</f>
        <v>Patch Kit/8 Patches</v>
      </c>
    </row>
    <row r="10098" spans="1:17" x14ac:dyDescent="0.25">
      <c r="A10098" s="2">
        <v>38142</v>
      </c>
      <c r="B10098" s="1" t="s">
        <v>6073</v>
      </c>
      <c r="C10098">
        <v>480</v>
      </c>
      <c r="D10098">
        <v>12403</v>
      </c>
      <c r="E10098">
        <v>10</v>
      </c>
      <c r="F10098">
        <v>3</v>
      </c>
      <c r="G10098">
        <v>2</v>
      </c>
      <c r="H10098" s="2">
        <v>43255</v>
      </c>
      <c r="I10098" t="str">
        <f>VLOOKUP(Sales[[#This Row],[TerritoryKey]], Territories[], 2, FALSE)</f>
        <v>United Kingdom</v>
      </c>
      <c r="J10098">
        <f>_xlfn.XLOOKUP(Sales[[#This Row],[ProductKey]], Products!$A:$A, Products!$J:$J)</f>
        <v>0.85650000000000004</v>
      </c>
      <c r="K10098">
        <f>_xlfn.XLOOKUP(Sales[[#This Row],[ProductKey]], Products!$A:$A, Products!$K:$K)</f>
        <v>2.29</v>
      </c>
      <c r="L10098" s="1">
        <f>Sales[[#This Row],[ProductPrice]]*Sales[[#This Row],[OrderQuantity]]</f>
        <v>4.58</v>
      </c>
      <c r="M10098" s="1">
        <f>Sales[[#This Row],[OrderQuantity]]</f>
        <v>2</v>
      </c>
      <c r="N10098" s="1">
        <f>1</f>
        <v>1</v>
      </c>
      <c r="O10098" s="1">
        <f>Sales[[#This Row],[TotalSales]]-Sales[[#This Row],[TotalCost]]</f>
        <v>2.867</v>
      </c>
      <c r="P10098" s="1">
        <f>Sales[[#This Row],[ProductCost]]*Sales[[#This Row],[OrderQuantity]]</f>
        <v>1.7130000000000001</v>
      </c>
      <c r="Q10098" s="1" t="str">
        <f>VLOOKUP(Sales[[#This Row],[ProductKey]], Products!$A$2:$D$1000, 4, FALSE)</f>
        <v>Patch Kit/8 Patches</v>
      </c>
    </row>
    <row r="10099" spans="1:17" x14ac:dyDescent="0.25">
      <c r="A10099" s="2">
        <v>38325</v>
      </c>
      <c r="B10099" s="1" t="s">
        <v>6281</v>
      </c>
      <c r="C10099">
        <v>480</v>
      </c>
      <c r="D10099">
        <v>15102</v>
      </c>
      <c r="E10099">
        <v>10</v>
      </c>
      <c r="F10099">
        <v>3</v>
      </c>
      <c r="G10099">
        <v>2</v>
      </c>
      <c r="H10099" s="2">
        <v>43438</v>
      </c>
      <c r="I10099" t="str">
        <f>VLOOKUP(Sales[[#This Row],[TerritoryKey]], Territories[], 2, FALSE)</f>
        <v>United Kingdom</v>
      </c>
      <c r="J10099">
        <f>_xlfn.XLOOKUP(Sales[[#This Row],[ProductKey]], Products!$A:$A, Products!$J:$J)</f>
        <v>0.85650000000000004</v>
      </c>
      <c r="K10099">
        <f>_xlfn.XLOOKUP(Sales[[#This Row],[ProductKey]], Products!$A:$A, Products!$K:$K)</f>
        <v>2.29</v>
      </c>
      <c r="L10099" s="1">
        <f>Sales[[#This Row],[ProductPrice]]*Sales[[#This Row],[OrderQuantity]]</f>
        <v>4.58</v>
      </c>
      <c r="M10099" s="1">
        <f>Sales[[#This Row],[OrderQuantity]]</f>
        <v>2</v>
      </c>
      <c r="N10099" s="1">
        <f>1</f>
        <v>1</v>
      </c>
      <c r="O10099" s="1">
        <f>Sales[[#This Row],[TotalSales]]-Sales[[#This Row],[TotalCost]]</f>
        <v>2.867</v>
      </c>
      <c r="P10099" s="1">
        <f>Sales[[#This Row],[ProductCost]]*Sales[[#This Row],[OrderQuantity]]</f>
        <v>1.7130000000000001</v>
      </c>
      <c r="Q10099" s="1" t="str">
        <f>VLOOKUP(Sales[[#This Row],[ProductKey]], Products!$A$2:$D$1000, 4, FALSE)</f>
        <v>Patch Kit/8 Patches</v>
      </c>
    </row>
    <row r="10100" spans="1:17" x14ac:dyDescent="0.25">
      <c r="A10100" s="2">
        <v>38325</v>
      </c>
      <c r="B10100" s="1" t="s">
        <v>6321</v>
      </c>
      <c r="C10100">
        <v>480</v>
      </c>
      <c r="D10100">
        <v>19930</v>
      </c>
      <c r="E10100">
        <v>8</v>
      </c>
      <c r="F10100">
        <v>3</v>
      </c>
      <c r="G10100">
        <v>2</v>
      </c>
      <c r="H10100" s="2">
        <v>43438</v>
      </c>
      <c r="I10100" t="str">
        <f>VLOOKUP(Sales[[#This Row],[TerritoryKey]], Territories[], 2, FALSE)</f>
        <v>Germany</v>
      </c>
      <c r="J10100">
        <f>_xlfn.XLOOKUP(Sales[[#This Row],[ProductKey]], Products!$A:$A, Products!$J:$J)</f>
        <v>0.85650000000000004</v>
      </c>
      <c r="K10100">
        <f>_xlfn.XLOOKUP(Sales[[#This Row],[ProductKey]], Products!$A:$A, Products!$K:$K)</f>
        <v>2.29</v>
      </c>
      <c r="L10100" s="1">
        <f>Sales[[#This Row],[ProductPrice]]*Sales[[#This Row],[OrderQuantity]]</f>
        <v>4.58</v>
      </c>
      <c r="M10100" s="1">
        <f>Sales[[#This Row],[OrderQuantity]]</f>
        <v>2</v>
      </c>
      <c r="N10100" s="1">
        <f>1</f>
        <v>1</v>
      </c>
      <c r="O10100" s="1">
        <f>Sales[[#This Row],[TotalSales]]-Sales[[#This Row],[TotalCost]]</f>
        <v>2.867</v>
      </c>
      <c r="P10100" s="1">
        <f>Sales[[#This Row],[ProductCost]]*Sales[[#This Row],[OrderQuantity]]</f>
        <v>1.7130000000000001</v>
      </c>
      <c r="Q10100" s="1" t="str">
        <f>VLOOKUP(Sales[[#This Row],[ProductKey]], Products!$A$2:$D$1000, 4, FALSE)</f>
        <v>Patch Kit/8 Patches</v>
      </c>
    </row>
    <row r="10101" spans="1:17" x14ac:dyDescent="0.25">
      <c r="A10101" s="2">
        <v>38173</v>
      </c>
      <c r="B10101" s="1" t="s">
        <v>6328</v>
      </c>
      <c r="C10101">
        <v>480</v>
      </c>
      <c r="D10101">
        <v>28814</v>
      </c>
      <c r="E10101">
        <v>1</v>
      </c>
      <c r="F10101">
        <v>3</v>
      </c>
      <c r="G10101">
        <v>2</v>
      </c>
      <c r="H10101" s="2">
        <v>43286</v>
      </c>
      <c r="I10101" t="str">
        <f>VLOOKUP(Sales[[#This Row],[TerritoryKey]], Territories[], 2, FALSE)</f>
        <v>Northwest</v>
      </c>
      <c r="J10101">
        <f>_xlfn.XLOOKUP(Sales[[#This Row],[ProductKey]], Products!$A:$A, Products!$J:$J)</f>
        <v>0.85650000000000004</v>
      </c>
      <c r="K10101">
        <f>_xlfn.XLOOKUP(Sales[[#This Row],[ProductKey]], Products!$A:$A, Products!$K:$K)</f>
        <v>2.29</v>
      </c>
      <c r="L10101" s="1">
        <f>Sales[[#This Row],[ProductPrice]]*Sales[[#This Row],[OrderQuantity]]</f>
        <v>4.58</v>
      </c>
      <c r="M10101" s="1">
        <f>Sales[[#This Row],[OrderQuantity]]</f>
        <v>2</v>
      </c>
      <c r="N10101" s="1">
        <f>1</f>
        <v>1</v>
      </c>
      <c r="O10101" s="1">
        <f>Sales[[#This Row],[TotalSales]]-Sales[[#This Row],[TotalCost]]</f>
        <v>2.867</v>
      </c>
      <c r="P10101" s="1">
        <f>Sales[[#This Row],[ProductCost]]*Sales[[#This Row],[OrderQuantity]]</f>
        <v>1.7130000000000001</v>
      </c>
      <c r="Q10101" s="1" t="str">
        <f>VLOOKUP(Sales[[#This Row],[ProductKey]], Products!$A$2:$D$1000, 4, FALSE)</f>
        <v>Patch Kit/8 Patches</v>
      </c>
    </row>
    <row r="10102" spans="1:17" x14ac:dyDescent="0.25">
      <c r="A10102" s="2">
        <v>38325</v>
      </c>
      <c r="B10102" s="1" t="s">
        <v>6397</v>
      </c>
      <c r="C10102">
        <v>480</v>
      </c>
      <c r="D10102">
        <v>23833</v>
      </c>
      <c r="E10102">
        <v>1</v>
      </c>
      <c r="F10102">
        <v>3</v>
      </c>
      <c r="G10102">
        <v>2</v>
      </c>
      <c r="H10102" s="2">
        <v>43438</v>
      </c>
      <c r="I10102" t="str">
        <f>VLOOKUP(Sales[[#This Row],[TerritoryKey]], Territories[], 2, FALSE)</f>
        <v>Northwest</v>
      </c>
      <c r="J10102">
        <f>_xlfn.XLOOKUP(Sales[[#This Row],[ProductKey]], Products!$A:$A, Products!$J:$J)</f>
        <v>0.85650000000000004</v>
      </c>
      <c r="K10102">
        <f>_xlfn.XLOOKUP(Sales[[#This Row],[ProductKey]], Products!$A:$A, Products!$K:$K)</f>
        <v>2.29</v>
      </c>
      <c r="L10102" s="1">
        <f>Sales[[#This Row],[ProductPrice]]*Sales[[#This Row],[OrderQuantity]]</f>
        <v>4.58</v>
      </c>
      <c r="M10102" s="1">
        <f>Sales[[#This Row],[OrderQuantity]]</f>
        <v>2</v>
      </c>
      <c r="N10102" s="1">
        <f>1</f>
        <v>1</v>
      </c>
      <c r="O10102" s="1">
        <f>Sales[[#This Row],[TotalSales]]-Sales[[#This Row],[TotalCost]]</f>
        <v>2.867</v>
      </c>
      <c r="P10102" s="1">
        <f>Sales[[#This Row],[ProductCost]]*Sales[[#This Row],[OrderQuantity]]</f>
        <v>1.7130000000000001</v>
      </c>
      <c r="Q10102" s="1" t="str">
        <f>VLOOKUP(Sales[[#This Row],[ProductKey]], Products!$A$2:$D$1000, 4, FALSE)</f>
        <v>Patch Kit/8 Patches</v>
      </c>
    </row>
    <row r="10103" spans="1:17" x14ac:dyDescent="0.25">
      <c r="A10103" s="2">
        <v>38021</v>
      </c>
      <c r="B10103" s="1" t="s">
        <v>6406</v>
      </c>
      <c r="C10103">
        <v>480</v>
      </c>
      <c r="D10103">
        <v>21811</v>
      </c>
      <c r="E10103">
        <v>4</v>
      </c>
      <c r="F10103">
        <v>3</v>
      </c>
      <c r="G10103">
        <v>2</v>
      </c>
      <c r="H10103" s="2">
        <v>43135</v>
      </c>
      <c r="I10103" t="str">
        <f>VLOOKUP(Sales[[#This Row],[TerritoryKey]], Territories[], 2, FALSE)</f>
        <v>Southwest</v>
      </c>
      <c r="J10103">
        <f>_xlfn.XLOOKUP(Sales[[#This Row],[ProductKey]], Products!$A:$A, Products!$J:$J)</f>
        <v>0.85650000000000004</v>
      </c>
      <c r="K10103">
        <f>_xlfn.XLOOKUP(Sales[[#This Row],[ProductKey]], Products!$A:$A, Products!$K:$K)</f>
        <v>2.29</v>
      </c>
      <c r="L10103" s="1">
        <f>Sales[[#This Row],[ProductPrice]]*Sales[[#This Row],[OrderQuantity]]</f>
        <v>4.58</v>
      </c>
      <c r="M10103" s="1">
        <f>Sales[[#This Row],[OrderQuantity]]</f>
        <v>2</v>
      </c>
      <c r="N10103" s="1">
        <f>1</f>
        <v>1</v>
      </c>
      <c r="O10103" s="1">
        <f>Sales[[#This Row],[TotalSales]]-Sales[[#This Row],[TotalCost]]</f>
        <v>2.867</v>
      </c>
      <c r="P10103" s="1">
        <f>Sales[[#This Row],[ProductCost]]*Sales[[#This Row],[OrderQuantity]]</f>
        <v>1.7130000000000001</v>
      </c>
      <c r="Q10103" s="1" t="str">
        <f>VLOOKUP(Sales[[#This Row],[ProductKey]], Products!$A$2:$D$1000, 4, FALSE)</f>
        <v>Patch Kit/8 Patches</v>
      </c>
    </row>
    <row r="10104" spans="1:17" x14ac:dyDescent="0.25">
      <c r="A10104" s="2">
        <v>38324</v>
      </c>
      <c r="B10104" s="1" t="s">
        <v>6497</v>
      </c>
      <c r="C10104">
        <v>480</v>
      </c>
      <c r="D10104">
        <v>27485</v>
      </c>
      <c r="E10104">
        <v>9</v>
      </c>
      <c r="F10104">
        <v>3</v>
      </c>
      <c r="G10104">
        <v>2</v>
      </c>
      <c r="H10104" s="2">
        <v>43437</v>
      </c>
      <c r="I10104" t="str">
        <f>VLOOKUP(Sales[[#This Row],[TerritoryKey]], Territories[], 2, FALSE)</f>
        <v>Australia</v>
      </c>
      <c r="J10104">
        <f>_xlfn.XLOOKUP(Sales[[#This Row],[ProductKey]], Products!$A:$A, Products!$J:$J)</f>
        <v>0.85650000000000004</v>
      </c>
      <c r="K10104">
        <f>_xlfn.XLOOKUP(Sales[[#This Row],[ProductKey]], Products!$A:$A, Products!$K:$K)</f>
        <v>2.29</v>
      </c>
      <c r="L10104" s="1">
        <f>Sales[[#This Row],[ProductPrice]]*Sales[[#This Row],[OrderQuantity]]</f>
        <v>4.58</v>
      </c>
      <c r="M10104" s="1">
        <f>Sales[[#This Row],[OrderQuantity]]</f>
        <v>2</v>
      </c>
      <c r="N10104" s="1">
        <f>1</f>
        <v>1</v>
      </c>
      <c r="O10104" s="1">
        <f>Sales[[#This Row],[TotalSales]]-Sales[[#This Row],[TotalCost]]</f>
        <v>2.867</v>
      </c>
      <c r="P10104" s="1">
        <f>Sales[[#This Row],[ProductCost]]*Sales[[#This Row],[OrderQuantity]]</f>
        <v>1.7130000000000001</v>
      </c>
      <c r="Q10104" s="1" t="str">
        <f>VLOOKUP(Sales[[#This Row],[ProductKey]], Products!$A$2:$D$1000, 4, FALSE)</f>
        <v>Patch Kit/8 Patches</v>
      </c>
    </row>
    <row r="10105" spans="1:17" x14ac:dyDescent="0.25">
      <c r="A10105" s="2">
        <v>38050</v>
      </c>
      <c r="B10105" s="1" t="s">
        <v>6601</v>
      </c>
      <c r="C10105">
        <v>480</v>
      </c>
      <c r="D10105">
        <v>13534</v>
      </c>
      <c r="E10105">
        <v>10</v>
      </c>
      <c r="F10105">
        <v>3</v>
      </c>
      <c r="G10105">
        <v>2</v>
      </c>
      <c r="H10105" s="2">
        <v>43163</v>
      </c>
      <c r="I10105" t="str">
        <f>VLOOKUP(Sales[[#This Row],[TerritoryKey]], Territories[], 2, FALSE)</f>
        <v>United Kingdom</v>
      </c>
      <c r="J10105">
        <f>_xlfn.XLOOKUP(Sales[[#This Row],[ProductKey]], Products!$A:$A, Products!$J:$J)</f>
        <v>0.85650000000000004</v>
      </c>
      <c r="K10105">
        <f>_xlfn.XLOOKUP(Sales[[#This Row],[ProductKey]], Products!$A:$A, Products!$K:$K)</f>
        <v>2.29</v>
      </c>
      <c r="L10105" s="1">
        <f>Sales[[#This Row],[ProductPrice]]*Sales[[#This Row],[OrderQuantity]]</f>
        <v>4.58</v>
      </c>
      <c r="M10105" s="1">
        <f>Sales[[#This Row],[OrderQuantity]]</f>
        <v>2</v>
      </c>
      <c r="N10105" s="1">
        <f>1</f>
        <v>1</v>
      </c>
      <c r="O10105" s="1">
        <f>Sales[[#This Row],[TotalSales]]-Sales[[#This Row],[TotalCost]]</f>
        <v>2.867</v>
      </c>
      <c r="P10105" s="1">
        <f>Sales[[#This Row],[ProductCost]]*Sales[[#This Row],[OrderQuantity]]</f>
        <v>1.7130000000000001</v>
      </c>
      <c r="Q10105" s="1" t="str">
        <f>VLOOKUP(Sales[[#This Row],[ProductKey]], Products!$A$2:$D$1000, 4, FALSE)</f>
        <v>Patch Kit/8 Patches</v>
      </c>
    </row>
    <row r="10106" spans="1:17" x14ac:dyDescent="0.25">
      <c r="A10106" s="2">
        <v>38171</v>
      </c>
      <c r="B10106" s="1" t="s">
        <v>6645</v>
      </c>
      <c r="C10106">
        <v>480</v>
      </c>
      <c r="D10106">
        <v>26867</v>
      </c>
      <c r="E10106">
        <v>8</v>
      </c>
      <c r="F10106">
        <v>3</v>
      </c>
      <c r="G10106">
        <v>2</v>
      </c>
      <c r="H10106" s="2">
        <v>43284</v>
      </c>
      <c r="I10106" t="str">
        <f>VLOOKUP(Sales[[#This Row],[TerritoryKey]], Territories[], 2, FALSE)</f>
        <v>Germany</v>
      </c>
      <c r="J10106">
        <f>_xlfn.XLOOKUP(Sales[[#This Row],[ProductKey]], Products!$A:$A, Products!$J:$J)</f>
        <v>0.85650000000000004</v>
      </c>
      <c r="K10106">
        <f>_xlfn.XLOOKUP(Sales[[#This Row],[ProductKey]], Products!$A:$A, Products!$K:$K)</f>
        <v>2.29</v>
      </c>
      <c r="L10106" s="1">
        <f>Sales[[#This Row],[ProductPrice]]*Sales[[#This Row],[OrderQuantity]]</f>
        <v>4.58</v>
      </c>
      <c r="M10106" s="1">
        <f>Sales[[#This Row],[OrderQuantity]]</f>
        <v>2</v>
      </c>
      <c r="N10106" s="1">
        <f>1</f>
        <v>1</v>
      </c>
      <c r="O10106" s="1">
        <f>Sales[[#This Row],[TotalSales]]-Sales[[#This Row],[TotalCost]]</f>
        <v>2.867</v>
      </c>
      <c r="P10106" s="1">
        <f>Sales[[#This Row],[ProductCost]]*Sales[[#This Row],[OrderQuantity]]</f>
        <v>1.7130000000000001</v>
      </c>
      <c r="Q10106" s="1" t="str">
        <f>VLOOKUP(Sales[[#This Row],[ProductKey]], Products!$A$2:$D$1000, 4, FALSE)</f>
        <v>Patch Kit/8 Patches</v>
      </c>
    </row>
    <row r="10107" spans="1:17" x14ac:dyDescent="0.25">
      <c r="A10107" s="2">
        <v>38112</v>
      </c>
      <c r="B10107" s="1" t="s">
        <v>6661</v>
      </c>
      <c r="C10107">
        <v>480</v>
      </c>
      <c r="D10107">
        <v>11262</v>
      </c>
      <c r="E10107">
        <v>6</v>
      </c>
      <c r="F10107">
        <v>3</v>
      </c>
      <c r="G10107">
        <v>2</v>
      </c>
      <c r="H10107" s="2">
        <v>43225</v>
      </c>
      <c r="I10107" t="str">
        <f>VLOOKUP(Sales[[#This Row],[TerritoryKey]], Territories[], 2, FALSE)</f>
        <v>Canada</v>
      </c>
      <c r="J10107">
        <f>_xlfn.XLOOKUP(Sales[[#This Row],[ProductKey]], Products!$A:$A, Products!$J:$J)</f>
        <v>0.85650000000000004</v>
      </c>
      <c r="K10107">
        <f>_xlfn.XLOOKUP(Sales[[#This Row],[ProductKey]], Products!$A:$A, Products!$K:$K)</f>
        <v>2.29</v>
      </c>
      <c r="L10107" s="1">
        <f>Sales[[#This Row],[ProductPrice]]*Sales[[#This Row],[OrderQuantity]]</f>
        <v>4.58</v>
      </c>
      <c r="M10107" s="1">
        <f>Sales[[#This Row],[OrderQuantity]]</f>
        <v>2</v>
      </c>
      <c r="N10107" s="1">
        <f>1</f>
        <v>1</v>
      </c>
      <c r="O10107" s="1">
        <f>Sales[[#This Row],[TotalSales]]-Sales[[#This Row],[TotalCost]]</f>
        <v>2.867</v>
      </c>
      <c r="P10107" s="1">
        <f>Sales[[#This Row],[ProductCost]]*Sales[[#This Row],[OrderQuantity]]</f>
        <v>1.7130000000000001</v>
      </c>
      <c r="Q10107" s="1" t="str">
        <f>VLOOKUP(Sales[[#This Row],[ProductKey]], Products!$A$2:$D$1000, 4, FALSE)</f>
        <v>Patch Kit/8 Patches</v>
      </c>
    </row>
    <row r="10108" spans="1:17" x14ac:dyDescent="0.25">
      <c r="A10108" s="2">
        <v>37990</v>
      </c>
      <c r="B10108" s="1" t="s">
        <v>6717</v>
      </c>
      <c r="C10108">
        <v>480</v>
      </c>
      <c r="D10108">
        <v>15103</v>
      </c>
      <c r="E10108">
        <v>10</v>
      </c>
      <c r="F10108">
        <v>3</v>
      </c>
      <c r="G10108">
        <v>2</v>
      </c>
      <c r="H10108" s="2">
        <v>43104</v>
      </c>
      <c r="I10108" t="str">
        <f>VLOOKUP(Sales[[#This Row],[TerritoryKey]], Territories[], 2, FALSE)</f>
        <v>United Kingdom</v>
      </c>
      <c r="J10108">
        <f>_xlfn.XLOOKUP(Sales[[#This Row],[ProductKey]], Products!$A:$A, Products!$J:$J)</f>
        <v>0.85650000000000004</v>
      </c>
      <c r="K10108">
        <f>_xlfn.XLOOKUP(Sales[[#This Row],[ProductKey]], Products!$A:$A, Products!$K:$K)</f>
        <v>2.29</v>
      </c>
      <c r="L10108" s="1">
        <f>Sales[[#This Row],[ProductPrice]]*Sales[[#This Row],[OrderQuantity]]</f>
        <v>4.58</v>
      </c>
      <c r="M10108" s="1">
        <f>Sales[[#This Row],[OrderQuantity]]</f>
        <v>2</v>
      </c>
      <c r="N10108" s="1">
        <f>1</f>
        <v>1</v>
      </c>
      <c r="O10108" s="1">
        <f>Sales[[#This Row],[TotalSales]]-Sales[[#This Row],[TotalCost]]</f>
        <v>2.867</v>
      </c>
      <c r="P10108" s="1">
        <f>Sales[[#This Row],[ProductCost]]*Sales[[#This Row],[OrderQuantity]]</f>
        <v>1.7130000000000001</v>
      </c>
      <c r="Q10108" s="1" t="str">
        <f>VLOOKUP(Sales[[#This Row],[ProductKey]], Products!$A$2:$D$1000, 4, FALSE)</f>
        <v>Patch Kit/8 Patches</v>
      </c>
    </row>
    <row r="10109" spans="1:17" x14ac:dyDescent="0.25">
      <c r="A10109" s="2">
        <v>38294</v>
      </c>
      <c r="B10109" s="1" t="s">
        <v>6863</v>
      </c>
      <c r="C10109">
        <v>480</v>
      </c>
      <c r="D10109">
        <v>17234</v>
      </c>
      <c r="E10109">
        <v>9</v>
      </c>
      <c r="F10109">
        <v>3</v>
      </c>
      <c r="G10109">
        <v>2</v>
      </c>
      <c r="H10109" s="2">
        <v>43407</v>
      </c>
      <c r="I10109" t="str">
        <f>VLOOKUP(Sales[[#This Row],[TerritoryKey]], Territories[], 2, FALSE)</f>
        <v>Australia</v>
      </c>
      <c r="J10109">
        <f>_xlfn.XLOOKUP(Sales[[#This Row],[ProductKey]], Products!$A:$A, Products!$J:$J)</f>
        <v>0.85650000000000004</v>
      </c>
      <c r="K10109">
        <f>_xlfn.XLOOKUP(Sales[[#This Row],[ProductKey]], Products!$A:$A, Products!$K:$K)</f>
        <v>2.29</v>
      </c>
      <c r="L10109" s="1">
        <f>Sales[[#This Row],[ProductPrice]]*Sales[[#This Row],[OrderQuantity]]</f>
        <v>4.58</v>
      </c>
      <c r="M10109" s="1">
        <f>Sales[[#This Row],[OrderQuantity]]</f>
        <v>2</v>
      </c>
      <c r="N10109" s="1">
        <f>1</f>
        <v>1</v>
      </c>
      <c r="O10109" s="1">
        <f>Sales[[#This Row],[TotalSales]]-Sales[[#This Row],[TotalCost]]</f>
        <v>2.867</v>
      </c>
      <c r="P10109" s="1">
        <f>Sales[[#This Row],[ProductCost]]*Sales[[#This Row],[OrderQuantity]]</f>
        <v>1.7130000000000001</v>
      </c>
      <c r="Q10109" s="1" t="str">
        <f>VLOOKUP(Sales[[#This Row],[ProductKey]], Products!$A$2:$D$1000, 4, FALSE)</f>
        <v>Patch Kit/8 Patches</v>
      </c>
    </row>
    <row r="10110" spans="1:17" x14ac:dyDescent="0.25">
      <c r="A10110" s="2">
        <v>38171</v>
      </c>
      <c r="B10110" s="1" t="s">
        <v>6885</v>
      </c>
      <c r="C10110">
        <v>480</v>
      </c>
      <c r="D10110">
        <v>16607</v>
      </c>
      <c r="E10110">
        <v>9</v>
      </c>
      <c r="F10110">
        <v>3</v>
      </c>
      <c r="G10110">
        <v>2</v>
      </c>
      <c r="H10110" s="2">
        <v>43284</v>
      </c>
      <c r="I10110" t="str">
        <f>VLOOKUP(Sales[[#This Row],[TerritoryKey]], Territories[], 2, FALSE)</f>
        <v>Australia</v>
      </c>
      <c r="J10110">
        <f>_xlfn.XLOOKUP(Sales[[#This Row],[ProductKey]], Products!$A:$A, Products!$J:$J)</f>
        <v>0.85650000000000004</v>
      </c>
      <c r="K10110">
        <f>_xlfn.XLOOKUP(Sales[[#This Row],[ProductKey]], Products!$A:$A, Products!$K:$K)</f>
        <v>2.29</v>
      </c>
      <c r="L10110" s="1">
        <f>Sales[[#This Row],[ProductPrice]]*Sales[[#This Row],[OrderQuantity]]</f>
        <v>4.58</v>
      </c>
      <c r="M10110" s="1">
        <f>Sales[[#This Row],[OrderQuantity]]</f>
        <v>2</v>
      </c>
      <c r="N10110" s="1">
        <f>1</f>
        <v>1</v>
      </c>
      <c r="O10110" s="1">
        <f>Sales[[#This Row],[TotalSales]]-Sales[[#This Row],[TotalCost]]</f>
        <v>2.867</v>
      </c>
      <c r="P10110" s="1">
        <f>Sales[[#This Row],[ProductCost]]*Sales[[#This Row],[OrderQuantity]]</f>
        <v>1.7130000000000001</v>
      </c>
      <c r="Q10110" s="1" t="str">
        <f>VLOOKUP(Sales[[#This Row],[ProductKey]], Products!$A$2:$D$1000, 4, FALSE)</f>
        <v>Patch Kit/8 Patches</v>
      </c>
    </row>
    <row r="10111" spans="1:17" x14ac:dyDescent="0.25">
      <c r="A10111" s="2">
        <v>37990</v>
      </c>
      <c r="B10111" s="1" t="s">
        <v>6906</v>
      </c>
      <c r="C10111">
        <v>480</v>
      </c>
      <c r="D10111">
        <v>18428</v>
      </c>
      <c r="E10111">
        <v>1</v>
      </c>
      <c r="F10111">
        <v>3</v>
      </c>
      <c r="G10111">
        <v>2</v>
      </c>
      <c r="H10111" s="2">
        <v>43104</v>
      </c>
      <c r="I10111" t="str">
        <f>VLOOKUP(Sales[[#This Row],[TerritoryKey]], Territories[], 2, FALSE)</f>
        <v>Northwest</v>
      </c>
      <c r="J10111">
        <f>_xlfn.XLOOKUP(Sales[[#This Row],[ProductKey]], Products!$A:$A, Products!$J:$J)</f>
        <v>0.85650000000000004</v>
      </c>
      <c r="K10111">
        <f>_xlfn.XLOOKUP(Sales[[#This Row],[ProductKey]], Products!$A:$A, Products!$K:$K)</f>
        <v>2.29</v>
      </c>
      <c r="L10111" s="1">
        <f>Sales[[#This Row],[ProductPrice]]*Sales[[#This Row],[OrderQuantity]]</f>
        <v>4.58</v>
      </c>
      <c r="M10111" s="1">
        <f>Sales[[#This Row],[OrderQuantity]]</f>
        <v>2</v>
      </c>
      <c r="N10111" s="1">
        <f>1</f>
        <v>1</v>
      </c>
      <c r="O10111" s="1">
        <f>Sales[[#This Row],[TotalSales]]-Sales[[#This Row],[TotalCost]]</f>
        <v>2.867</v>
      </c>
      <c r="P10111" s="1">
        <f>Sales[[#This Row],[ProductCost]]*Sales[[#This Row],[OrderQuantity]]</f>
        <v>1.7130000000000001</v>
      </c>
      <c r="Q10111" s="1" t="str">
        <f>VLOOKUP(Sales[[#This Row],[ProductKey]], Products!$A$2:$D$1000, 4, FALSE)</f>
        <v>Patch Kit/8 Patches</v>
      </c>
    </row>
    <row r="10112" spans="1:17" x14ac:dyDescent="0.25">
      <c r="A10112" s="2">
        <v>38204</v>
      </c>
      <c r="B10112" s="1" t="s">
        <v>6921</v>
      </c>
      <c r="C10112">
        <v>480</v>
      </c>
      <c r="D10112">
        <v>19156</v>
      </c>
      <c r="E10112">
        <v>1</v>
      </c>
      <c r="F10112">
        <v>3</v>
      </c>
      <c r="G10112">
        <v>2</v>
      </c>
      <c r="H10112" s="2">
        <v>43317</v>
      </c>
      <c r="I10112" t="str">
        <f>VLOOKUP(Sales[[#This Row],[TerritoryKey]], Territories[], 2, FALSE)</f>
        <v>Northwest</v>
      </c>
      <c r="J10112">
        <f>_xlfn.XLOOKUP(Sales[[#This Row],[ProductKey]], Products!$A:$A, Products!$J:$J)</f>
        <v>0.85650000000000004</v>
      </c>
      <c r="K10112">
        <f>_xlfn.XLOOKUP(Sales[[#This Row],[ProductKey]], Products!$A:$A, Products!$K:$K)</f>
        <v>2.29</v>
      </c>
      <c r="L10112" s="1">
        <f>Sales[[#This Row],[ProductPrice]]*Sales[[#This Row],[OrderQuantity]]</f>
        <v>4.58</v>
      </c>
      <c r="M10112" s="1">
        <f>Sales[[#This Row],[OrderQuantity]]</f>
        <v>2</v>
      </c>
      <c r="N10112" s="1">
        <f>1</f>
        <v>1</v>
      </c>
      <c r="O10112" s="1">
        <f>Sales[[#This Row],[TotalSales]]-Sales[[#This Row],[TotalCost]]</f>
        <v>2.867</v>
      </c>
      <c r="P10112" s="1">
        <f>Sales[[#This Row],[ProductCost]]*Sales[[#This Row],[OrderQuantity]]</f>
        <v>1.7130000000000001</v>
      </c>
      <c r="Q10112" s="1" t="str">
        <f>VLOOKUP(Sales[[#This Row],[ProductKey]], Products!$A$2:$D$1000, 4, FALSE)</f>
        <v>Patch Kit/8 Patches</v>
      </c>
    </row>
    <row r="10113" spans="1:17" x14ac:dyDescent="0.25">
      <c r="A10113" s="2">
        <v>38235</v>
      </c>
      <c r="B10113" s="1" t="s">
        <v>6953</v>
      </c>
      <c r="C10113">
        <v>480</v>
      </c>
      <c r="D10113">
        <v>14026</v>
      </c>
      <c r="E10113">
        <v>1</v>
      </c>
      <c r="F10113">
        <v>3</v>
      </c>
      <c r="G10113">
        <v>2</v>
      </c>
      <c r="H10113" s="2">
        <v>43348</v>
      </c>
      <c r="I10113" t="str">
        <f>VLOOKUP(Sales[[#This Row],[TerritoryKey]], Territories[], 2, FALSE)</f>
        <v>Northwest</v>
      </c>
      <c r="J10113">
        <f>_xlfn.XLOOKUP(Sales[[#This Row],[ProductKey]], Products!$A:$A, Products!$J:$J)</f>
        <v>0.85650000000000004</v>
      </c>
      <c r="K10113">
        <f>_xlfn.XLOOKUP(Sales[[#This Row],[ProductKey]], Products!$A:$A, Products!$K:$K)</f>
        <v>2.29</v>
      </c>
      <c r="L10113" s="1">
        <f>Sales[[#This Row],[ProductPrice]]*Sales[[#This Row],[OrderQuantity]]</f>
        <v>4.58</v>
      </c>
      <c r="M10113" s="1">
        <f>Sales[[#This Row],[OrderQuantity]]</f>
        <v>2</v>
      </c>
      <c r="N10113" s="1">
        <f>1</f>
        <v>1</v>
      </c>
      <c r="O10113" s="1">
        <f>Sales[[#This Row],[TotalSales]]-Sales[[#This Row],[TotalCost]]</f>
        <v>2.867</v>
      </c>
      <c r="P10113" s="1">
        <f>Sales[[#This Row],[ProductCost]]*Sales[[#This Row],[OrderQuantity]]</f>
        <v>1.7130000000000001</v>
      </c>
      <c r="Q10113" s="1" t="str">
        <f>VLOOKUP(Sales[[#This Row],[ProductKey]], Products!$A$2:$D$1000, 4, FALSE)</f>
        <v>Patch Kit/8 Patches</v>
      </c>
    </row>
    <row r="10114" spans="1:17" x14ac:dyDescent="0.25">
      <c r="A10114" s="2">
        <v>38049</v>
      </c>
      <c r="B10114" s="1" t="s">
        <v>7036</v>
      </c>
      <c r="C10114">
        <v>480</v>
      </c>
      <c r="D10114">
        <v>22146</v>
      </c>
      <c r="E10114">
        <v>4</v>
      </c>
      <c r="F10114">
        <v>3</v>
      </c>
      <c r="G10114">
        <v>2</v>
      </c>
      <c r="H10114" s="2">
        <v>43162</v>
      </c>
      <c r="I10114" t="str">
        <f>VLOOKUP(Sales[[#This Row],[TerritoryKey]], Territories[], 2, FALSE)</f>
        <v>Southwest</v>
      </c>
      <c r="J10114">
        <f>_xlfn.XLOOKUP(Sales[[#This Row],[ProductKey]], Products!$A:$A, Products!$J:$J)</f>
        <v>0.85650000000000004</v>
      </c>
      <c r="K10114">
        <f>_xlfn.XLOOKUP(Sales[[#This Row],[ProductKey]], Products!$A:$A, Products!$K:$K)</f>
        <v>2.29</v>
      </c>
      <c r="L10114" s="1">
        <f>Sales[[#This Row],[ProductPrice]]*Sales[[#This Row],[OrderQuantity]]</f>
        <v>4.58</v>
      </c>
      <c r="M10114" s="1">
        <f>Sales[[#This Row],[OrderQuantity]]</f>
        <v>2</v>
      </c>
      <c r="N10114" s="1">
        <f>1</f>
        <v>1</v>
      </c>
      <c r="O10114" s="1">
        <f>Sales[[#This Row],[TotalSales]]-Sales[[#This Row],[TotalCost]]</f>
        <v>2.867</v>
      </c>
      <c r="P10114" s="1">
        <f>Sales[[#This Row],[ProductCost]]*Sales[[#This Row],[OrderQuantity]]</f>
        <v>1.7130000000000001</v>
      </c>
      <c r="Q10114" s="1" t="str">
        <f>VLOOKUP(Sales[[#This Row],[ProductKey]], Products!$A$2:$D$1000, 4, FALSE)</f>
        <v>Patch Kit/8 Patches</v>
      </c>
    </row>
    <row r="10115" spans="1:17" x14ac:dyDescent="0.25">
      <c r="A10115" s="2">
        <v>38022</v>
      </c>
      <c r="B10115" s="1" t="s">
        <v>7049</v>
      </c>
      <c r="C10115">
        <v>480</v>
      </c>
      <c r="D10115">
        <v>21516</v>
      </c>
      <c r="E10115">
        <v>10</v>
      </c>
      <c r="F10115">
        <v>3</v>
      </c>
      <c r="G10115">
        <v>2</v>
      </c>
      <c r="H10115" s="2">
        <v>43136</v>
      </c>
      <c r="I10115" t="str">
        <f>VLOOKUP(Sales[[#This Row],[TerritoryKey]], Territories[], 2, FALSE)</f>
        <v>United Kingdom</v>
      </c>
      <c r="J10115">
        <f>_xlfn.XLOOKUP(Sales[[#This Row],[ProductKey]], Products!$A:$A, Products!$J:$J)</f>
        <v>0.85650000000000004</v>
      </c>
      <c r="K10115">
        <f>_xlfn.XLOOKUP(Sales[[#This Row],[ProductKey]], Products!$A:$A, Products!$K:$K)</f>
        <v>2.29</v>
      </c>
      <c r="L10115" s="1">
        <f>Sales[[#This Row],[ProductPrice]]*Sales[[#This Row],[OrderQuantity]]</f>
        <v>4.58</v>
      </c>
      <c r="M10115" s="1">
        <f>Sales[[#This Row],[OrderQuantity]]</f>
        <v>2</v>
      </c>
      <c r="N10115" s="1">
        <f>1</f>
        <v>1</v>
      </c>
      <c r="O10115" s="1">
        <f>Sales[[#This Row],[TotalSales]]-Sales[[#This Row],[TotalCost]]</f>
        <v>2.867</v>
      </c>
      <c r="P10115" s="1">
        <f>Sales[[#This Row],[ProductCost]]*Sales[[#This Row],[OrderQuantity]]</f>
        <v>1.7130000000000001</v>
      </c>
      <c r="Q10115" s="1" t="str">
        <f>VLOOKUP(Sales[[#This Row],[ProductKey]], Products!$A$2:$D$1000, 4, FALSE)</f>
        <v>Patch Kit/8 Patches</v>
      </c>
    </row>
    <row r="10116" spans="1:17" x14ac:dyDescent="0.25">
      <c r="A10116" s="2">
        <v>38050</v>
      </c>
      <c r="B10116" s="1" t="s">
        <v>7145</v>
      </c>
      <c r="C10116">
        <v>480</v>
      </c>
      <c r="D10116">
        <v>13726</v>
      </c>
      <c r="E10116">
        <v>4</v>
      </c>
      <c r="F10116">
        <v>3</v>
      </c>
      <c r="G10116">
        <v>2</v>
      </c>
      <c r="H10116" s="2">
        <v>43163</v>
      </c>
      <c r="I10116" t="str">
        <f>VLOOKUP(Sales[[#This Row],[TerritoryKey]], Territories[], 2, FALSE)</f>
        <v>Southwest</v>
      </c>
      <c r="J10116">
        <f>_xlfn.XLOOKUP(Sales[[#This Row],[ProductKey]], Products!$A:$A, Products!$J:$J)</f>
        <v>0.85650000000000004</v>
      </c>
      <c r="K10116">
        <f>_xlfn.XLOOKUP(Sales[[#This Row],[ProductKey]], Products!$A:$A, Products!$K:$K)</f>
        <v>2.29</v>
      </c>
      <c r="L10116" s="1">
        <f>Sales[[#This Row],[ProductPrice]]*Sales[[#This Row],[OrderQuantity]]</f>
        <v>4.58</v>
      </c>
      <c r="M10116" s="1">
        <f>Sales[[#This Row],[OrderQuantity]]</f>
        <v>2</v>
      </c>
      <c r="N10116" s="1">
        <f>1</f>
        <v>1</v>
      </c>
      <c r="O10116" s="1">
        <f>Sales[[#This Row],[TotalSales]]-Sales[[#This Row],[TotalCost]]</f>
        <v>2.867</v>
      </c>
      <c r="P10116" s="1">
        <f>Sales[[#This Row],[ProductCost]]*Sales[[#This Row],[OrderQuantity]]</f>
        <v>1.7130000000000001</v>
      </c>
      <c r="Q10116" s="1" t="str">
        <f>VLOOKUP(Sales[[#This Row],[ProductKey]], Products!$A$2:$D$1000, 4, FALSE)</f>
        <v>Patch Kit/8 Patches</v>
      </c>
    </row>
    <row r="10117" spans="1:17" x14ac:dyDescent="0.25">
      <c r="A10117" s="2">
        <v>38264</v>
      </c>
      <c r="B10117" s="1" t="s">
        <v>7237</v>
      </c>
      <c r="C10117">
        <v>480</v>
      </c>
      <c r="D10117">
        <v>23820</v>
      </c>
      <c r="E10117">
        <v>1</v>
      </c>
      <c r="F10117">
        <v>3</v>
      </c>
      <c r="G10117">
        <v>2</v>
      </c>
      <c r="H10117" s="2">
        <v>43377</v>
      </c>
      <c r="I10117" t="str">
        <f>VLOOKUP(Sales[[#This Row],[TerritoryKey]], Territories[], 2, FALSE)</f>
        <v>Northwest</v>
      </c>
      <c r="J10117">
        <f>_xlfn.XLOOKUP(Sales[[#This Row],[ProductKey]], Products!$A:$A, Products!$J:$J)</f>
        <v>0.85650000000000004</v>
      </c>
      <c r="K10117">
        <f>_xlfn.XLOOKUP(Sales[[#This Row],[ProductKey]], Products!$A:$A, Products!$K:$K)</f>
        <v>2.29</v>
      </c>
      <c r="L10117" s="1">
        <f>Sales[[#This Row],[ProductPrice]]*Sales[[#This Row],[OrderQuantity]]</f>
        <v>4.58</v>
      </c>
      <c r="M10117" s="1">
        <f>Sales[[#This Row],[OrderQuantity]]</f>
        <v>2</v>
      </c>
      <c r="N10117" s="1">
        <f>1</f>
        <v>1</v>
      </c>
      <c r="O10117" s="1">
        <f>Sales[[#This Row],[TotalSales]]-Sales[[#This Row],[TotalCost]]</f>
        <v>2.867</v>
      </c>
      <c r="P10117" s="1">
        <f>Sales[[#This Row],[ProductCost]]*Sales[[#This Row],[OrderQuantity]]</f>
        <v>1.7130000000000001</v>
      </c>
      <c r="Q10117" s="1" t="str">
        <f>VLOOKUP(Sales[[#This Row],[ProductKey]], Products!$A$2:$D$1000, 4, FALSE)</f>
        <v>Patch Kit/8 Patches</v>
      </c>
    </row>
    <row r="10118" spans="1:17" x14ac:dyDescent="0.25">
      <c r="A10118" s="2">
        <v>37991</v>
      </c>
      <c r="B10118" s="1" t="s">
        <v>7239</v>
      </c>
      <c r="C10118">
        <v>480</v>
      </c>
      <c r="D10118">
        <v>19109</v>
      </c>
      <c r="E10118">
        <v>4</v>
      </c>
      <c r="F10118">
        <v>3</v>
      </c>
      <c r="G10118">
        <v>2</v>
      </c>
      <c r="H10118" s="2">
        <v>43105</v>
      </c>
      <c r="I10118" t="str">
        <f>VLOOKUP(Sales[[#This Row],[TerritoryKey]], Territories[], 2, FALSE)</f>
        <v>Southwest</v>
      </c>
      <c r="J10118">
        <f>_xlfn.XLOOKUP(Sales[[#This Row],[ProductKey]], Products!$A:$A, Products!$J:$J)</f>
        <v>0.85650000000000004</v>
      </c>
      <c r="K10118">
        <f>_xlfn.XLOOKUP(Sales[[#This Row],[ProductKey]], Products!$A:$A, Products!$K:$K)</f>
        <v>2.29</v>
      </c>
      <c r="L10118" s="1">
        <f>Sales[[#This Row],[ProductPrice]]*Sales[[#This Row],[OrderQuantity]]</f>
        <v>4.58</v>
      </c>
      <c r="M10118" s="1">
        <f>Sales[[#This Row],[OrderQuantity]]</f>
        <v>2</v>
      </c>
      <c r="N10118" s="1">
        <f>1</f>
        <v>1</v>
      </c>
      <c r="O10118" s="1">
        <f>Sales[[#This Row],[TotalSales]]-Sales[[#This Row],[TotalCost]]</f>
        <v>2.867</v>
      </c>
      <c r="P10118" s="1">
        <f>Sales[[#This Row],[ProductCost]]*Sales[[#This Row],[OrderQuantity]]</f>
        <v>1.7130000000000001</v>
      </c>
      <c r="Q10118" s="1" t="str">
        <f>VLOOKUP(Sales[[#This Row],[ProductKey]], Products!$A$2:$D$1000, 4, FALSE)</f>
        <v>Patch Kit/8 Patches</v>
      </c>
    </row>
    <row r="10119" spans="1:17" x14ac:dyDescent="0.25">
      <c r="A10119" s="2">
        <v>38173</v>
      </c>
      <c r="B10119" s="1" t="s">
        <v>7410</v>
      </c>
      <c r="C10119">
        <v>480</v>
      </c>
      <c r="D10119">
        <v>28284</v>
      </c>
      <c r="E10119">
        <v>6</v>
      </c>
      <c r="F10119">
        <v>3</v>
      </c>
      <c r="G10119">
        <v>2</v>
      </c>
      <c r="H10119" s="2">
        <v>43286</v>
      </c>
      <c r="I10119" t="str">
        <f>VLOOKUP(Sales[[#This Row],[TerritoryKey]], Territories[], 2, FALSE)</f>
        <v>Canada</v>
      </c>
      <c r="J10119">
        <f>_xlfn.XLOOKUP(Sales[[#This Row],[ProductKey]], Products!$A:$A, Products!$J:$J)</f>
        <v>0.85650000000000004</v>
      </c>
      <c r="K10119">
        <f>_xlfn.XLOOKUP(Sales[[#This Row],[ProductKey]], Products!$A:$A, Products!$K:$K)</f>
        <v>2.29</v>
      </c>
      <c r="L10119" s="1">
        <f>Sales[[#This Row],[ProductPrice]]*Sales[[#This Row],[OrderQuantity]]</f>
        <v>4.58</v>
      </c>
      <c r="M10119" s="1">
        <f>Sales[[#This Row],[OrderQuantity]]</f>
        <v>2</v>
      </c>
      <c r="N10119" s="1">
        <f>1</f>
        <v>1</v>
      </c>
      <c r="O10119" s="1">
        <f>Sales[[#This Row],[TotalSales]]-Sales[[#This Row],[TotalCost]]</f>
        <v>2.867</v>
      </c>
      <c r="P10119" s="1">
        <f>Sales[[#This Row],[ProductCost]]*Sales[[#This Row],[OrderQuantity]]</f>
        <v>1.7130000000000001</v>
      </c>
      <c r="Q10119" s="1" t="str">
        <f>VLOOKUP(Sales[[#This Row],[ProductKey]], Products!$A$2:$D$1000, 4, FALSE)</f>
        <v>Patch Kit/8 Patches</v>
      </c>
    </row>
    <row r="10120" spans="1:17" x14ac:dyDescent="0.25">
      <c r="A10120" s="2">
        <v>38202</v>
      </c>
      <c r="B10120" s="1" t="s">
        <v>7459</v>
      </c>
      <c r="C10120">
        <v>480</v>
      </c>
      <c r="D10120">
        <v>17091</v>
      </c>
      <c r="E10120">
        <v>8</v>
      </c>
      <c r="F10120">
        <v>3</v>
      </c>
      <c r="G10120">
        <v>2</v>
      </c>
      <c r="H10120" s="2">
        <v>43315</v>
      </c>
      <c r="I10120" t="str">
        <f>VLOOKUP(Sales[[#This Row],[TerritoryKey]], Territories[], 2, FALSE)</f>
        <v>Germany</v>
      </c>
      <c r="J10120">
        <f>_xlfn.XLOOKUP(Sales[[#This Row],[ProductKey]], Products!$A:$A, Products!$J:$J)</f>
        <v>0.85650000000000004</v>
      </c>
      <c r="K10120">
        <f>_xlfn.XLOOKUP(Sales[[#This Row],[ProductKey]], Products!$A:$A, Products!$K:$K)</f>
        <v>2.29</v>
      </c>
      <c r="L10120" s="1">
        <f>Sales[[#This Row],[ProductPrice]]*Sales[[#This Row],[OrderQuantity]]</f>
        <v>4.58</v>
      </c>
      <c r="M10120" s="1">
        <f>Sales[[#This Row],[OrderQuantity]]</f>
        <v>2</v>
      </c>
      <c r="N10120" s="1">
        <f>1</f>
        <v>1</v>
      </c>
      <c r="O10120" s="1">
        <f>Sales[[#This Row],[TotalSales]]-Sales[[#This Row],[TotalCost]]</f>
        <v>2.867</v>
      </c>
      <c r="P10120" s="1">
        <f>Sales[[#This Row],[ProductCost]]*Sales[[#This Row],[OrderQuantity]]</f>
        <v>1.7130000000000001</v>
      </c>
      <c r="Q10120" s="1" t="str">
        <f>VLOOKUP(Sales[[#This Row],[ProductKey]], Products!$A$2:$D$1000, 4, FALSE)</f>
        <v>Patch Kit/8 Patches</v>
      </c>
    </row>
    <row r="10121" spans="1:17" x14ac:dyDescent="0.25">
      <c r="A10121" s="2">
        <v>38325</v>
      </c>
      <c r="B10121" s="1" t="s">
        <v>7491</v>
      </c>
      <c r="C10121">
        <v>480</v>
      </c>
      <c r="D10121">
        <v>18818</v>
      </c>
      <c r="E10121">
        <v>4</v>
      </c>
      <c r="F10121">
        <v>3</v>
      </c>
      <c r="G10121">
        <v>2</v>
      </c>
      <c r="H10121" s="2">
        <v>43438</v>
      </c>
      <c r="I10121" t="str">
        <f>VLOOKUP(Sales[[#This Row],[TerritoryKey]], Territories[], 2, FALSE)</f>
        <v>Southwest</v>
      </c>
      <c r="J10121">
        <f>_xlfn.XLOOKUP(Sales[[#This Row],[ProductKey]], Products!$A:$A, Products!$J:$J)</f>
        <v>0.85650000000000004</v>
      </c>
      <c r="K10121">
        <f>_xlfn.XLOOKUP(Sales[[#This Row],[ProductKey]], Products!$A:$A, Products!$K:$K)</f>
        <v>2.29</v>
      </c>
      <c r="L10121" s="1">
        <f>Sales[[#This Row],[ProductPrice]]*Sales[[#This Row],[OrderQuantity]]</f>
        <v>4.58</v>
      </c>
      <c r="M10121" s="1">
        <f>Sales[[#This Row],[OrderQuantity]]</f>
        <v>2</v>
      </c>
      <c r="N10121" s="1">
        <f>1</f>
        <v>1</v>
      </c>
      <c r="O10121" s="1">
        <f>Sales[[#This Row],[TotalSales]]-Sales[[#This Row],[TotalCost]]</f>
        <v>2.867</v>
      </c>
      <c r="P10121" s="1">
        <f>Sales[[#This Row],[ProductCost]]*Sales[[#This Row],[OrderQuantity]]</f>
        <v>1.7130000000000001</v>
      </c>
      <c r="Q10121" s="1" t="str">
        <f>VLOOKUP(Sales[[#This Row],[ProductKey]], Products!$A$2:$D$1000, 4, FALSE)</f>
        <v>Patch Kit/8 Patches</v>
      </c>
    </row>
    <row r="10122" spans="1:17" x14ac:dyDescent="0.25">
      <c r="A10122" s="2">
        <v>38324</v>
      </c>
      <c r="B10122" s="1" t="s">
        <v>7495</v>
      </c>
      <c r="C10122">
        <v>480</v>
      </c>
      <c r="D10122">
        <v>25291</v>
      </c>
      <c r="E10122">
        <v>1</v>
      </c>
      <c r="F10122">
        <v>3</v>
      </c>
      <c r="G10122">
        <v>2</v>
      </c>
      <c r="H10122" s="2">
        <v>43437</v>
      </c>
      <c r="I10122" t="str">
        <f>VLOOKUP(Sales[[#This Row],[TerritoryKey]], Territories[], 2, FALSE)</f>
        <v>Northwest</v>
      </c>
      <c r="J10122">
        <f>_xlfn.XLOOKUP(Sales[[#This Row],[ProductKey]], Products!$A:$A, Products!$J:$J)</f>
        <v>0.85650000000000004</v>
      </c>
      <c r="K10122">
        <f>_xlfn.XLOOKUP(Sales[[#This Row],[ProductKey]], Products!$A:$A, Products!$K:$K)</f>
        <v>2.29</v>
      </c>
      <c r="L10122" s="1">
        <f>Sales[[#This Row],[ProductPrice]]*Sales[[#This Row],[OrderQuantity]]</f>
        <v>4.58</v>
      </c>
      <c r="M10122" s="1">
        <f>Sales[[#This Row],[OrderQuantity]]</f>
        <v>2</v>
      </c>
      <c r="N10122" s="1">
        <f>1</f>
        <v>1</v>
      </c>
      <c r="O10122" s="1">
        <f>Sales[[#This Row],[TotalSales]]-Sales[[#This Row],[TotalCost]]</f>
        <v>2.867</v>
      </c>
      <c r="P10122" s="1">
        <f>Sales[[#This Row],[ProductCost]]*Sales[[#This Row],[OrderQuantity]]</f>
        <v>1.7130000000000001</v>
      </c>
      <c r="Q10122" s="1" t="str">
        <f>VLOOKUP(Sales[[#This Row],[ProductKey]], Products!$A$2:$D$1000, 4, FALSE)</f>
        <v>Patch Kit/8 Patches</v>
      </c>
    </row>
    <row r="10123" spans="1:17" x14ac:dyDescent="0.25">
      <c r="A10123" s="2">
        <v>38203</v>
      </c>
      <c r="B10123" s="1" t="s">
        <v>7497</v>
      </c>
      <c r="C10123">
        <v>480</v>
      </c>
      <c r="D10123">
        <v>20578</v>
      </c>
      <c r="E10123">
        <v>7</v>
      </c>
      <c r="F10123">
        <v>3</v>
      </c>
      <c r="G10123">
        <v>2</v>
      </c>
      <c r="H10123" s="2">
        <v>43316</v>
      </c>
      <c r="I10123" t="str">
        <f>VLOOKUP(Sales[[#This Row],[TerritoryKey]], Territories[], 2, FALSE)</f>
        <v>France</v>
      </c>
      <c r="J10123">
        <f>_xlfn.XLOOKUP(Sales[[#This Row],[ProductKey]], Products!$A:$A, Products!$J:$J)</f>
        <v>0.85650000000000004</v>
      </c>
      <c r="K10123">
        <f>_xlfn.XLOOKUP(Sales[[#This Row],[ProductKey]], Products!$A:$A, Products!$K:$K)</f>
        <v>2.29</v>
      </c>
      <c r="L10123" s="1">
        <f>Sales[[#This Row],[ProductPrice]]*Sales[[#This Row],[OrderQuantity]]</f>
        <v>4.58</v>
      </c>
      <c r="M10123" s="1">
        <f>Sales[[#This Row],[OrderQuantity]]</f>
        <v>2</v>
      </c>
      <c r="N10123" s="1">
        <f>1</f>
        <v>1</v>
      </c>
      <c r="O10123" s="1">
        <f>Sales[[#This Row],[TotalSales]]-Sales[[#This Row],[TotalCost]]</f>
        <v>2.867</v>
      </c>
      <c r="P10123" s="1">
        <f>Sales[[#This Row],[ProductCost]]*Sales[[#This Row],[OrderQuantity]]</f>
        <v>1.7130000000000001</v>
      </c>
      <c r="Q10123" s="1" t="str">
        <f>VLOOKUP(Sales[[#This Row],[ProductKey]], Products!$A$2:$D$1000, 4, FALSE)</f>
        <v>Patch Kit/8 Patches</v>
      </c>
    </row>
    <row r="10124" spans="1:17" x14ac:dyDescent="0.25">
      <c r="A10124" s="2">
        <v>38111</v>
      </c>
      <c r="B10124" s="1" t="s">
        <v>7505</v>
      </c>
      <c r="C10124">
        <v>480</v>
      </c>
      <c r="D10124">
        <v>13412</v>
      </c>
      <c r="E10124">
        <v>10</v>
      </c>
      <c r="F10124">
        <v>3</v>
      </c>
      <c r="G10124">
        <v>2</v>
      </c>
      <c r="H10124" s="2">
        <v>43224</v>
      </c>
      <c r="I10124" t="str">
        <f>VLOOKUP(Sales[[#This Row],[TerritoryKey]], Territories[], 2, FALSE)</f>
        <v>United Kingdom</v>
      </c>
      <c r="J10124">
        <f>_xlfn.XLOOKUP(Sales[[#This Row],[ProductKey]], Products!$A:$A, Products!$J:$J)</f>
        <v>0.85650000000000004</v>
      </c>
      <c r="K10124">
        <f>_xlfn.XLOOKUP(Sales[[#This Row],[ProductKey]], Products!$A:$A, Products!$K:$K)</f>
        <v>2.29</v>
      </c>
      <c r="L10124" s="1">
        <f>Sales[[#This Row],[ProductPrice]]*Sales[[#This Row],[OrderQuantity]]</f>
        <v>4.58</v>
      </c>
      <c r="M10124" s="1">
        <f>Sales[[#This Row],[OrderQuantity]]</f>
        <v>2</v>
      </c>
      <c r="N10124" s="1">
        <f>1</f>
        <v>1</v>
      </c>
      <c r="O10124" s="1">
        <f>Sales[[#This Row],[TotalSales]]-Sales[[#This Row],[TotalCost]]</f>
        <v>2.867</v>
      </c>
      <c r="P10124" s="1">
        <f>Sales[[#This Row],[ProductCost]]*Sales[[#This Row],[OrderQuantity]]</f>
        <v>1.7130000000000001</v>
      </c>
      <c r="Q10124" s="1" t="str">
        <f>VLOOKUP(Sales[[#This Row],[ProductKey]], Products!$A$2:$D$1000, 4, FALSE)</f>
        <v>Patch Kit/8 Patches</v>
      </c>
    </row>
    <row r="10125" spans="1:17" x14ac:dyDescent="0.25">
      <c r="A10125" s="2">
        <v>38143</v>
      </c>
      <c r="B10125" s="1" t="s">
        <v>7556</v>
      </c>
      <c r="C10125">
        <v>480</v>
      </c>
      <c r="D10125">
        <v>13565</v>
      </c>
      <c r="E10125">
        <v>7</v>
      </c>
      <c r="F10125">
        <v>3</v>
      </c>
      <c r="G10125">
        <v>2</v>
      </c>
      <c r="H10125" s="2">
        <v>43256</v>
      </c>
      <c r="I10125" t="str">
        <f>VLOOKUP(Sales[[#This Row],[TerritoryKey]], Territories[], 2, FALSE)</f>
        <v>France</v>
      </c>
      <c r="J10125">
        <f>_xlfn.XLOOKUP(Sales[[#This Row],[ProductKey]], Products!$A:$A, Products!$J:$J)</f>
        <v>0.85650000000000004</v>
      </c>
      <c r="K10125">
        <f>_xlfn.XLOOKUP(Sales[[#This Row],[ProductKey]], Products!$A:$A, Products!$K:$K)</f>
        <v>2.29</v>
      </c>
      <c r="L10125" s="1">
        <f>Sales[[#This Row],[ProductPrice]]*Sales[[#This Row],[OrderQuantity]]</f>
        <v>4.58</v>
      </c>
      <c r="M10125" s="1">
        <f>Sales[[#This Row],[OrderQuantity]]</f>
        <v>2</v>
      </c>
      <c r="N10125" s="1">
        <f>1</f>
        <v>1</v>
      </c>
      <c r="O10125" s="1">
        <f>Sales[[#This Row],[TotalSales]]-Sales[[#This Row],[TotalCost]]</f>
        <v>2.867</v>
      </c>
      <c r="P10125" s="1">
        <f>Sales[[#This Row],[ProductCost]]*Sales[[#This Row],[OrderQuantity]]</f>
        <v>1.7130000000000001</v>
      </c>
      <c r="Q10125" s="1" t="str">
        <f>VLOOKUP(Sales[[#This Row],[ProductKey]], Products!$A$2:$D$1000, 4, FALSE)</f>
        <v>Patch Kit/8 Patches</v>
      </c>
    </row>
    <row r="10126" spans="1:17" x14ac:dyDescent="0.25">
      <c r="A10126" s="2">
        <v>38204</v>
      </c>
      <c r="B10126" s="1" t="s">
        <v>7562</v>
      </c>
      <c r="C10126">
        <v>480</v>
      </c>
      <c r="D10126">
        <v>13567</v>
      </c>
      <c r="E10126">
        <v>8</v>
      </c>
      <c r="F10126">
        <v>3</v>
      </c>
      <c r="G10126">
        <v>2</v>
      </c>
      <c r="H10126" s="2">
        <v>43317</v>
      </c>
      <c r="I10126" t="str">
        <f>VLOOKUP(Sales[[#This Row],[TerritoryKey]], Territories[], 2, FALSE)</f>
        <v>Germany</v>
      </c>
      <c r="J10126">
        <f>_xlfn.XLOOKUP(Sales[[#This Row],[ProductKey]], Products!$A:$A, Products!$J:$J)</f>
        <v>0.85650000000000004</v>
      </c>
      <c r="K10126">
        <f>_xlfn.XLOOKUP(Sales[[#This Row],[ProductKey]], Products!$A:$A, Products!$K:$K)</f>
        <v>2.29</v>
      </c>
      <c r="L10126" s="1">
        <f>Sales[[#This Row],[ProductPrice]]*Sales[[#This Row],[OrderQuantity]]</f>
        <v>4.58</v>
      </c>
      <c r="M10126" s="1">
        <f>Sales[[#This Row],[OrderQuantity]]</f>
        <v>2</v>
      </c>
      <c r="N10126" s="1">
        <f>1</f>
        <v>1</v>
      </c>
      <c r="O10126" s="1">
        <f>Sales[[#This Row],[TotalSales]]-Sales[[#This Row],[TotalCost]]</f>
        <v>2.867</v>
      </c>
      <c r="P10126" s="1">
        <f>Sales[[#This Row],[ProductCost]]*Sales[[#This Row],[OrderQuantity]]</f>
        <v>1.7130000000000001</v>
      </c>
      <c r="Q10126" s="1" t="str">
        <f>VLOOKUP(Sales[[#This Row],[ProductKey]], Products!$A$2:$D$1000, 4, FALSE)</f>
        <v>Patch Kit/8 Patches</v>
      </c>
    </row>
    <row r="10127" spans="1:17" x14ac:dyDescent="0.25">
      <c r="A10127" s="2">
        <v>38111</v>
      </c>
      <c r="B10127" s="1" t="s">
        <v>7607</v>
      </c>
      <c r="C10127">
        <v>480</v>
      </c>
      <c r="D10127">
        <v>23974</v>
      </c>
      <c r="E10127">
        <v>7</v>
      </c>
      <c r="F10127">
        <v>3</v>
      </c>
      <c r="G10127">
        <v>2</v>
      </c>
      <c r="H10127" s="2">
        <v>43224</v>
      </c>
      <c r="I10127" t="str">
        <f>VLOOKUP(Sales[[#This Row],[TerritoryKey]], Territories[], 2, FALSE)</f>
        <v>France</v>
      </c>
      <c r="J10127">
        <f>_xlfn.XLOOKUP(Sales[[#This Row],[ProductKey]], Products!$A:$A, Products!$J:$J)</f>
        <v>0.85650000000000004</v>
      </c>
      <c r="K10127">
        <f>_xlfn.XLOOKUP(Sales[[#This Row],[ProductKey]], Products!$A:$A, Products!$K:$K)</f>
        <v>2.29</v>
      </c>
      <c r="L10127" s="1">
        <f>Sales[[#This Row],[ProductPrice]]*Sales[[#This Row],[OrderQuantity]]</f>
        <v>4.58</v>
      </c>
      <c r="M10127" s="1">
        <f>Sales[[#This Row],[OrderQuantity]]</f>
        <v>2</v>
      </c>
      <c r="N10127" s="1">
        <f>1</f>
        <v>1</v>
      </c>
      <c r="O10127" s="1">
        <f>Sales[[#This Row],[TotalSales]]-Sales[[#This Row],[TotalCost]]</f>
        <v>2.867</v>
      </c>
      <c r="P10127" s="1">
        <f>Sales[[#This Row],[ProductCost]]*Sales[[#This Row],[OrderQuantity]]</f>
        <v>1.7130000000000001</v>
      </c>
      <c r="Q10127" s="1" t="str">
        <f>VLOOKUP(Sales[[#This Row],[ProductKey]], Products!$A$2:$D$1000, 4, FALSE)</f>
        <v>Patch Kit/8 Patches</v>
      </c>
    </row>
    <row r="10128" spans="1:17" x14ac:dyDescent="0.25">
      <c r="A10128" s="2">
        <v>38296</v>
      </c>
      <c r="B10128" s="1" t="s">
        <v>7623</v>
      </c>
      <c r="C10128">
        <v>480</v>
      </c>
      <c r="D10128">
        <v>25280</v>
      </c>
      <c r="E10128">
        <v>4</v>
      </c>
      <c r="F10128">
        <v>3</v>
      </c>
      <c r="G10128">
        <v>2</v>
      </c>
      <c r="H10128" s="2">
        <v>43409</v>
      </c>
      <c r="I10128" t="str">
        <f>VLOOKUP(Sales[[#This Row],[TerritoryKey]], Territories[], 2, FALSE)</f>
        <v>Southwest</v>
      </c>
      <c r="J10128">
        <f>_xlfn.XLOOKUP(Sales[[#This Row],[ProductKey]], Products!$A:$A, Products!$J:$J)</f>
        <v>0.85650000000000004</v>
      </c>
      <c r="K10128">
        <f>_xlfn.XLOOKUP(Sales[[#This Row],[ProductKey]], Products!$A:$A, Products!$K:$K)</f>
        <v>2.29</v>
      </c>
      <c r="L10128" s="1">
        <f>Sales[[#This Row],[ProductPrice]]*Sales[[#This Row],[OrderQuantity]]</f>
        <v>4.58</v>
      </c>
      <c r="M10128" s="1">
        <f>Sales[[#This Row],[OrderQuantity]]</f>
        <v>2</v>
      </c>
      <c r="N10128" s="1">
        <f>1</f>
        <v>1</v>
      </c>
      <c r="O10128" s="1">
        <f>Sales[[#This Row],[TotalSales]]-Sales[[#This Row],[TotalCost]]</f>
        <v>2.867</v>
      </c>
      <c r="P10128" s="1">
        <f>Sales[[#This Row],[ProductCost]]*Sales[[#This Row],[OrderQuantity]]</f>
        <v>1.7130000000000001</v>
      </c>
      <c r="Q10128" s="1" t="str">
        <f>VLOOKUP(Sales[[#This Row],[ProductKey]], Products!$A$2:$D$1000, 4, FALSE)</f>
        <v>Patch Kit/8 Patches</v>
      </c>
    </row>
    <row r="10129" spans="1:17" x14ac:dyDescent="0.25">
      <c r="A10129" s="2">
        <v>38264</v>
      </c>
      <c r="B10129" s="1" t="s">
        <v>7640</v>
      </c>
      <c r="C10129">
        <v>480</v>
      </c>
      <c r="D10129">
        <v>16346</v>
      </c>
      <c r="E10129">
        <v>9</v>
      </c>
      <c r="F10129">
        <v>3</v>
      </c>
      <c r="G10129">
        <v>2</v>
      </c>
      <c r="H10129" s="2">
        <v>43377</v>
      </c>
      <c r="I10129" t="str">
        <f>VLOOKUP(Sales[[#This Row],[TerritoryKey]], Territories[], 2, FALSE)</f>
        <v>Australia</v>
      </c>
      <c r="J10129">
        <f>_xlfn.XLOOKUP(Sales[[#This Row],[ProductKey]], Products!$A:$A, Products!$J:$J)</f>
        <v>0.85650000000000004</v>
      </c>
      <c r="K10129">
        <f>_xlfn.XLOOKUP(Sales[[#This Row],[ProductKey]], Products!$A:$A, Products!$K:$K)</f>
        <v>2.29</v>
      </c>
      <c r="L10129" s="1">
        <f>Sales[[#This Row],[ProductPrice]]*Sales[[#This Row],[OrderQuantity]]</f>
        <v>4.58</v>
      </c>
      <c r="M10129" s="1">
        <f>Sales[[#This Row],[OrderQuantity]]</f>
        <v>2</v>
      </c>
      <c r="N10129" s="1">
        <f>1</f>
        <v>1</v>
      </c>
      <c r="O10129" s="1">
        <f>Sales[[#This Row],[TotalSales]]-Sales[[#This Row],[TotalCost]]</f>
        <v>2.867</v>
      </c>
      <c r="P10129" s="1">
        <f>Sales[[#This Row],[ProductCost]]*Sales[[#This Row],[OrderQuantity]]</f>
        <v>1.7130000000000001</v>
      </c>
      <c r="Q10129" s="1" t="str">
        <f>VLOOKUP(Sales[[#This Row],[ProductKey]], Products!$A$2:$D$1000, 4, FALSE)</f>
        <v>Patch Kit/8 Patches</v>
      </c>
    </row>
    <row r="10130" spans="1:17" x14ac:dyDescent="0.25">
      <c r="A10130" s="2">
        <v>38143</v>
      </c>
      <c r="B10130" s="1" t="s">
        <v>7641</v>
      </c>
      <c r="C10130">
        <v>480</v>
      </c>
      <c r="D10130">
        <v>27548</v>
      </c>
      <c r="E10130">
        <v>1</v>
      </c>
      <c r="F10130">
        <v>3</v>
      </c>
      <c r="G10130">
        <v>2</v>
      </c>
      <c r="H10130" s="2">
        <v>43256</v>
      </c>
      <c r="I10130" t="str">
        <f>VLOOKUP(Sales[[#This Row],[TerritoryKey]], Territories[], 2, FALSE)</f>
        <v>Northwest</v>
      </c>
      <c r="J10130">
        <f>_xlfn.XLOOKUP(Sales[[#This Row],[ProductKey]], Products!$A:$A, Products!$J:$J)</f>
        <v>0.85650000000000004</v>
      </c>
      <c r="K10130">
        <f>_xlfn.XLOOKUP(Sales[[#This Row],[ProductKey]], Products!$A:$A, Products!$K:$K)</f>
        <v>2.29</v>
      </c>
      <c r="L10130" s="1">
        <f>Sales[[#This Row],[ProductPrice]]*Sales[[#This Row],[OrderQuantity]]</f>
        <v>4.58</v>
      </c>
      <c r="M10130" s="1">
        <f>Sales[[#This Row],[OrderQuantity]]</f>
        <v>2</v>
      </c>
      <c r="N10130" s="1">
        <f>1</f>
        <v>1</v>
      </c>
      <c r="O10130" s="1">
        <f>Sales[[#This Row],[TotalSales]]-Sales[[#This Row],[TotalCost]]</f>
        <v>2.867</v>
      </c>
      <c r="P10130" s="1">
        <f>Sales[[#This Row],[ProductCost]]*Sales[[#This Row],[OrderQuantity]]</f>
        <v>1.7130000000000001</v>
      </c>
      <c r="Q10130" s="1" t="str">
        <f>VLOOKUP(Sales[[#This Row],[ProductKey]], Products!$A$2:$D$1000, 4, FALSE)</f>
        <v>Patch Kit/8 Patches</v>
      </c>
    </row>
    <row r="10131" spans="1:17" x14ac:dyDescent="0.25">
      <c r="A10131" s="2">
        <v>38204</v>
      </c>
      <c r="B10131" s="1" t="s">
        <v>7669</v>
      </c>
      <c r="C10131">
        <v>480</v>
      </c>
      <c r="D10131">
        <v>12823</v>
      </c>
      <c r="E10131">
        <v>7</v>
      </c>
      <c r="F10131">
        <v>3</v>
      </c>
      <c r="G10131">
        <v>2</v>
      </c>
      <c r="H10131" s="2">
        <v>43317</v>
      </c>
      <c r="I10131" t="str">
        <f>VLOOKUP(Sales[[#This Row],[TerritoryKey]], Territories[], 2, FALSE)</f>
        <v>France</v>
      </c>
      <c r="J10131">
        <f>_xlfn.XLOOKUP(Sales[[#This Row],[ProductKey]], Products!$A:$A, Products!$J:$J)</f>
        <v>0.85650000000000004</v>
      </c>
      <c r="K10131">
        <f>_xlfn.XLOOKUP(Sales[[#This Row],[ProductKey]], Products!$A:$A, Products!$K:$K)</f>
        <v>2.29</v>
      </c>
      <c r="L10131" s="1">
        <f>Sales[[#This Row],[ProductPrice]]*Sales[[#This Row],[OrderQuantity]]</f>
        <v>4.58</v>
      </c>
      <c r="M10131" s="1">
        <f>Sales[[#This Row],[OrderQuantity]]</f>
        <v>2</v>
      </c>
      <c r="N10131" s="1">
        <f>1</f>
        <v>1</v>
      </c>
      <c r="O10131" s="1">
        <f>Sales[[#This Row],[TotalSales]]-Sales[[#This Row],[TotalCost]]</f>
        <v>2.867</v>
      </c>
      <c r="P10131" s="1">
        <f>Sales[[#This Row],[ProductCost]]*Sales[[#This Row],[OrderQuantity]]</f>
        <v>1.7130000000000001</v>
      </c>
      <c r="Q10131" s="1" t="str">
        <f>VLOOKUP(Sales[[#This Row],[ProductKey]], Products!$A$2:$D$1000, 4, FALSE)</f>
        <v>Patch Kit/8 Patches</v>
      </c>
    </row>
    <row r="10132" spans="1:17" x14ac:dyDescent="0.25">
      <c r="A10132" s="2">
        <v>38325</v>
      </c>
      <c r="B10132" s="1" t="s">
        <v>7708</v>
      </c>
      <c r="C10132">
        <v>480</v>
      </c>
      <c r="D10132">
        <v>26829</v>
      </c>
      <c r="E10132">
        <v>8</v>
      </c>
      <c r="F10132">
        <v>3</v>
      </c>
      <c r="G10132">
        <v>2</v>
      </c>
      <c r="H10132" s="2">
        <v>43438</v>
      </c>
      <c r="I10132" t="str">
        <f>VLOOKUP(Sales[[#This Row],[TerritoryKey]], Territories[], 2, FALSE)</f>
        <v>Germany</v>
      </c>
      <c r="J10132">
        <f>_xlfn.XLOOKUP(Sales[[#This Row],[ProductKey]], Products!$A:$A, Products!$J:$J)</f>
        <v>0.85650000000000004</v>
      </c>
      <c r="K10132">
        <f>_xlfn.XLOOKUP(Sales[[#This Row],[ProductKey]], Products!$A:$A, Products!$K:$K)</f>
        <v>2.29</v>
      </c>
      <c r="L10132" s="1">
        <f>Sales[[#This Row],[ProductPrice]]*Sales[[#This Row],[OrderQuantity]]</f>
        <v>4.58</v>
      </c>
      <c r="M10132" s="1">
        <f>Sales[[#This Row],[OrderQuantity]]</f>
        <v>2</v>
      </c>
      <c r="N10132" s="1">
        <f>1</f>
        <v>1</v>
      </c>
      <c r="O10132" s="1">
        <f>Sales[[#This Row],[TotalSales]]-Sales[[#This Row],[TotalCost]]</f>
        <v>2.867</v>
      </c>
      <c r="P10132" s="1">
        <f>Sales[[#This Row],[ProductCost]]*Sales[[#This Row],[OrderQuantity]]</f>
        <v>1.7130000000000001</v>
      </c>
      <c r="Q10132" s="1" t="str">
        <f>VLOOKUP(Sales[[#This Row],[ProductKey]], Products!$A$2:$D$1000, 4, FALSE)</f>
        <v>Patch Kit/8 Patches</v>
      </c>
    </row>
    <row r="10133" spans="1:17" x14ac:dyDescent="0.25">
      <c r="A10133" s="2">
        <v>38020</v>
      </c>
      <c r="B10133" s="1" t="s">
        <v>7753</v>
      </c>
      <c r="C10133">
        <v>480</v>
      </c>
      <c r="D10133">
        <v>24231</v>
      </c>
      <c r="E10133">
        <v>4</v>
      </c>
      <c r="F10133">
        <v>3</v>
      </c>
      <c r="G10133">
        <v>2</v>
      </c>
      <c r="H10133" s="2">
        <v>43134</v>
      </c>
      <c r="I10133" t="str">
        <f>VLOOKUP(Sales[[#This Row],[TerritoryKey]], Territories[], 2, FALSE)</f>
        <v>Southwest</v>
      </c>
      <c r="J10133">
        <f>_xlfn.XLOOKUP(Sales[[#This Row],[ProductKey]], Products!$A:$A, Products!$J:$J)</f>
        <v>0.85650000000000004</v>
      </c>
      <c r="K10133">
        <f>_xlfn.XLOOKUP(Sales[[#This Row],[ProductKey]], Products!$A:$A, Products!$K:$K)</f>
        <v>2.29</v>
      </c>
      <c r="L10133" s="1">
        <f>Sales[[#This Row],[ProductPrice]]*Sales[[#This Row],[OrderQuantity]]</f>
        <v>4.58</v>
      </c>
      <c r="M10133" s="1">
        <f>Sales[[#This Row],[OrderQuantity]]</f>
        <v>2</v>
      </c>
      <c r="N10133" s="1">
        <f>1</f>
        <v>1</v>
      </c>
      <c r="O10133" s="1">
        <f>Sales[[#This Row],[TotalSales]]-Sales[[#This Row],[TotalCost]]</f>
        <v>2.867</v>
      </c>
      <c r="P10133" s="1">
        <f>Sales[[#This Row],[ProductCost]]*Sales[[#This Row],[OrderQuantity]]</f>
        <v>1.7130000000000001</v>
      </c>
      <c r="Q10133" s="1" t="str">
        <f>VLOOKUP(Sales[[#This Row],[ProductKey]], Products!$A$2:$D$1000, 4, FALSE)</f>
        <v>Patch Kit/8 Patches</v>
      </c>
    </row>
    <row r="10134" spans="1:17" x14ac:dyDescent="0.25">
      <c r="A10134" s="2">
        <v>38327</v>
      </c>
      <c r="B10134" s="1" t="s">
        <v>7785</v>
      </c>
      <c r="C10134">
        <v>480</v>
      </c>
      <c r="D10134">
        <v>25489</v>
      </c>
      <c r="E10134">
        <v>10</v>
      </c>
      <c r="F10134">
        <v>3</v>
      </c>
      <c r="G10134">
        <v>2</v>
      </c>
      <c r="H10134" s="2">
        <v>43440</v>
      </c>
      <c r="I10134" t="str">
        <f>VLOOKUP(Sales[[#This Row],[TerritoryKey]], Territories[], 2, FALSE)</f>
        <v>United Kingdom</v>
      </c>
      <c r="J10134">
        <f>_xlfn.XLOOKUP(Sales[[#This Row],[ProductKey]], Products!$A:$A, Products!$J:$J)</f>
        <v>0.85650000000000004</v>
      </c>
      <c r="K10134">
        <f>_xlfn.XLOOKUP(Sales[[#This Row],[ProductKey]], Products!$A:$A, Products!$K:$K)</f>
        <v>2.29</v>
      </c>
      <c r="L10134" s="1">
        <f>Sales[[#This Row],[ProductPrice]]*Sales[[#This Row],[OrderQuantity]]</f>
        <v>4.58</v>
      </c>
      <c r="M10134" s="1">
        <f>Sales[[#This Row],[OrderQuantity]]</f>
        <v>2</v>
      </c>
      <c r="N10134" s="1">
        <f>1</f>
        <v>1</v>
      </c>
      <c r="O10134" s="1">
        <f>Sales[[#This Row],[TotalSales]]-Sales[[#This Row],[TotalCost]]</f>
        <v>2.867</v>
      </c>
      <c r="P10134" s="1">
        <f>Sales[[#This Row],[ProductCost]]*Sales[[#This Row],[OrderQuantity]]</f>
        <v>1.7130000000000001</v>
      </c>
      <c r="Q10134" s="1" t="str">
        <f>VLOOKUP(Sales[[#This Row],[ProductKey]], Products!$A$2:$D$1000, 4, FALSE)</f>
        <v>Patch Kit/8 Patches</v>
      </c>
    </row>
    <row r="10135" spans="1:17" x14ac:dyDescent="0.25">
      <c r="A10135" s="2">
        <v>38020</v>
      </c>
      <c r="B10135" s="1" t="s">
        <v>7798</v>
      </c>
      <c r="C10135">
        <v>480</v>
      </c>
      <c r="D10135">
        <v>12602</v>
      </c>
      <c r="E10135">
        <v>10</v>
      </c>
      <c r="F10135">
        <v>3</v>
      </c>
      <c r="G10135">
        <v>2</v>
      </c>
      <c r="H10135" s="2">
        <v>43134</v>
      </c>
      <c r="I10135" t="str">
        <f>VLOOKUP(Sales[[#This Row],[TerritoryKey]], Territories[], 2, FALSE)</f>
        <v>United Kingdom</v>
      </c>
      <c r="J10135">
        <f>_xlfn.XLOOKUP(Sales[[#This Row],[ProductKey]], Products!$A:$A, Products!$J:$J)</f>
        <v>0.85650000000000004</v>
      </c>
      <c r="K10135">
        <f>_xlfn.XLOOKUP(Sales[[#This Row],[ProductKey]], Products!$A:$A, Products!$K:$K)</f>
        <v>2.29</v>
      </c>
      <c r="L10135" s="1">
        <f>Sales[[#This Row],[ProductPrice]]*Sales[[#This Row],[OrderQuantity]]</f>
        <v>4.58</v>
      </c>
      <c r="M10135" s="1">
        <f>Sales[[#This Row],[OrderQuantity]]</f>
        <v>2</v>
      </c>
      <c r="N10135" s="1">
        <f>1</f>
        <v>1</v>
      </c>
      <c r="O10135" s="1">
        <f>Sales[[#This Row],[TotalSales]]-Sales[[#This Row],[TotalCost]]</f>
        <v>2.867</v>
      </c>
      <c r="P10135" s="1">
        <f>Sales[[#This Row],[ProductCost]]*Sales[[#This Row],[OrderQuantity]]</f>
        <v>1.7130000000000001</v>
      </c>
      <c r="Q10135" s="1" t="str">
        <f>VLOOKUP(Sales[[#This Row],[ProductKey]], Products!$A$2:$D$1000, 4, FALSE)</f>
        <v>Patch Kit/8 Patches</v>
      </c>
    </row>
    <row r="10136" spans="1:17" x14ac:dyDescent="0.25">
      <c r="A10136" s="2">
        <v>38265</v>
      </c>
      <c r="B10136" s="1" t="s">
        <v>7873</v>
      </c>
      <c r="C10136">
        <v>480</v>
      </c>
      <c r="D10136">
        <v>27011</v>
      </c>
      <c r="E10136">
        <v>1</v>
      </c>
      <c r="F10136">
        <v>3</v>
      </c>
      <c r="G10136">
        <v>2</v>
      </c>
      <c r="H10136" s="2">
        <v>43378</v>
      </c>
      <c r="I10136" t="str">
        <f>VLOOKUP(Sales[[#This Row],[TerritoryKey]], Territories[], 2, FALSE)</f>
        <v>Northwest</v>
      </c>
      <c r="J10136">
        <f>_xlfn.XLOOKUP(Sales[[#This Row],[ProductKey]], Products!$A:$A, Products!$J:$J)</f>
        <v>0.85650000000000004</v>
      </c>
      <c r="K10136">
        <f>_xlfn.XLOOKUP(Sales[[#This Row],[ProductKey]], Products!$A:$A, Products!$K:$K)</f>
        <v>2.29</v>
      </c>
      <c r="L10136" s="1">
        <f>Sales[[#This Row],[ProductPrice]]*Sales[[#This Row],[OrderQuantity]]</f>
        <v>4.58</v>
      </c>
      <c r="M10136" s="1">
        <f>Sales[[#This Row],[OrderQuantity]]</f>
        <v>2</v>
      </c>
      <c r="N10136" s="1">
        <f>1</f>
        <v>1</v>
      </c>
      <c r="O10136" s="1">
        <f>Sales[[#This Row],[TotalSales]]-Sales[[#This Row],[TotalCost]]</f>
        <v>2.867</v>
      </c>
      <c r="P10136" s="1">
        <f>Sales[[#This Row],[ProductCost]]*Sales[[#This Row],[OrderQuantity]]</f>
        <v>1.7130000000000001</v>
      </c>
      <c r="Q10136" s="1" t="str">
        <f>VLOOKUP(Sales[[#This Row],[ProductKey]], Products!$A$2:$D$1000, 4, FALSE)</f>
        <v>Patch Kit/8 Patches</v>
      </c>
    </row>
    <row r="10137" spans="1:17" x14ac:dyDescent="0.25">
      <c r="A10137" s="2">
        <v>38297</v>
      </c>
      <c r="B10137" s="1" t="s">
        <v>7874</v>
      </c>
      <c r="C10137">
        <v>480</v>
      </c>
      <c r="D10137">
        <v>11532</v>
      </c>
      <c r="E10137">
        <v>1</v>
      </c>
      <c r="F10137">
        <v>3</v>
      </c>
      <c r="G10137">
        <v>2</v>
      </c>
      <c r="H10137" s="2">
        <v>43410</v>
      </c>
      <c r="I10137" t="str">
        <f>VLOOKUP(Sales[[#This Row],[TerritoryKey]], Territories[], 2, FALSE)</f>
        <v>Northwest</v>
      </c>
      <c r="J10137">
        <f>_xlfn.XLOOKUP(Sales[[#This Row],[ProductKey]], Products!$A:$A, Products!$J:$J)</f>
        <v>0.85650000000000004</v>
      </c>
      <c r="K10137">
        <f>_xlfn.XLOOKUP(Sales[[#This Row],[ProductKey]], Products!$A:$A, Products!$K:$K)</f>
        <v>2.29</v>
      </c>
      <c r="L10137" s="1">
        <f>Sales[[#This Row],[ProductPrice]]*Sales[[#This Row],[OrderQuantity]]</f>
        <v>4.58</v>
      </c>
      <c r="M10137" s="1">
        <f>Sales[[#This Row],[OrderQuantity]]</f>
        <v>2</v>
      </c>
      <c r="N10137" s="1">
        <f>1</f>
        <v>1</v>
      </c>
      <c r="O10137" s="1">
        <f>Sales[[#This Row],[TotalSales]]-Sales[[#This Row],[TotalCost]]</f>
        <v>2.867</v>
      </c>
      <c r="P10137" s="1">
        <f>Sales[[#This Row],[ProductCost]]*Sales[[#This Row],[OrderQuantity]]</f>
        <v>1.7130000000000001</v>
      </c>
      <c r="Q10137" s="1" t="str">
        <f>VLOOKUP(Sales[[#This Row],[ProductKey]], Products!$A$2:$D$1000, 4, FALSE)</f>
        <v>Patch Kit/8 Patches</v>
      </c>
    </row>
    <row r="10138" spans="1:17" x14ac:dyDescent="0.25">
      <c r="A10138" s="2">
        <v>38083</v>
      </c>
      <c r="B10138" s="1" t="s">
        <v>7891</v>
      </c>
      <c r="C10138">
        <v>480</v>
      </c>
      <c r="D10138">
        <v>17967</v>
      </c>
      <c r="E10138">
        <v>10</v>
      </c>
      <c r="F10138">
        <v>3</v>
      </c>
      <c r="G10138">
        <v>2</v>
      </c>
      <c r="H10138" s="2">
        <v>43196</v>
      </c>
      <c r="I10138" t="str">
        <f>VLOOKUP(Sales[[#This Row],[TerritoryKey]], Territories[], 2, FALSE)</f>
        <v>United Kingdom</v>
      </c>
      <c r="J10138">
        <f>_xlfn.XLOOKUP(Sales[[#This Row],[ProductKey]], Products!$A:$A, Products!$J:$J)</f>
        <v>0.85650000000000004</v>
      </c>
      <c r="K10138">
        <f>_xlfn.XLOOKUP(Sales[[#This Row],[ProductKey]], Products!$A:$A, Products!$K:$K)</f>
        <v>2.29</v>
      </c>
      <c r="L10138" s="1">
        <f>Sales[[#This Row],[ProductPrice]]*Sales[[#This Row],[OrderQuantity]]</f>
        <v>4.58</v>
      </c>
      <c r="M10138" s="1">
        <f>Sales[[#This Row],[OrderQuantity]]</f>
        <v>2</v>
      </c>
      <c r="N10138" s="1">
        <f>1</f>
        <v>1</v>
      </c>
      <c r="O10138" s="1">
        <f>Sales[[#This Row],[TotalSales]]-Sales[[#This Row],[TotalCost]]</f>
        <v>2.867</v>
      </c>
      <c r="P10138" s="1">
        <f>Sales[[#This Row],[ProductCost]]*Sales[[#This Row],[OrderQuantity]]</f>
        <v>1.7130000000000001</v>
      </c>
      <c r="Q10138" s="1" t="str">
        <f>VLOOKUP(Sales[[#This Row],[ProductKey]], Products!$A$2:$D$1000, 4, FALSE)</f>
        <v>Patch Kit/8 Patches</v>
      </c>
    </row>
    <row r="10139" spans="1:17" x14ac:dyDescent="0.25">
      <c r="A10139" s="2">
        <v>37633</v>
      </c>
      <c r="B10139" s="1" t="s">
        <v>59</v>
      </c>
      <c r="C10139">
        <v>466</v>
      </c>
      <c r="D10139">
        <v>21683</v>
      </c>
      <c r="E10139">
        <v>10</v>
      </c>
      <c r="F10139">
        <v>3</v>
      </c>
      <c r="G10139">
        <v>3</v>
      </c>
      <c r="H10139" s="2">
        <v>42747</v>
      </c>
      <c r="I10139" t="str">
        <f>VLOOKUP(Sales[[#This Row],[TerritoryKey]], Territories[], 2, FALSE)</f>
        <v>United Kingdom</v>
      </c>
      <c r="J10139">
        <f>_xlfn.XLOOKUP(Sales[[#This Row],[ProductKey]], Products!$A:$A, Products!$J:$J)</f>
        <v>9.7135999999999996</v>
      </c>
      <c r="K10139">
        <f>_xlfn.XLOOKUP(Sales[[#This Row],[ProductKey]], Products!$A:$A, Products!$K:$K)</f>
        <v>23.548100000000002</v>
      </c>
      <c r="L10139" s="1">
        <f>Sales[[#This Row],[ProductPrice]]*Sales[[#This Row],[OrderQuantity]]</f>
        <v>70.644300000000001</v>
      </c>
      <c r="M10139" s="1">
        <f>Sales[[#This Row],[OrderQuantity]]</f>
        <v>3</v>
      </c>
      <c r="N10139" s="1">
        <f>1</f>
        <v>1</v>
      </c>
      <c r="O10139" s="1">
        <f>Sales[[#This Row],[TotalSales]]-Sales[[#This Row],[TotalCost]]</f>
        <v>41.503500000000003</v>
      </c>
      <c r="P10139" s="1">
        <f>Sales[[#This Row],[ProductCost]]*Sales[[#This Row],[OrderQuantity]]</f>
        <v>29.140799999999999</v>
      </c>
      <c r="Q10139" s="1" t="str">
        <f>VLOOKUP(Sales[[#This Row],[ProductKey]], Products!$A$2:$D$1000, 4, FALSE)</f>
        <v>Half-Finger Gloves, L</v>
      </c>
    </row>
    <row r="10140" spans="1:17" x14ac:dyDescent="0.25">
      <c r="A10140" s="2">
        <v>37814</v>
      </c>
      <c r="B10140" s="1" t="s">
        <v>110</v>
      </c>
      <c r="C10140">
        <v>466</v>
      </c>
      <c r="D10140">
        <v>14254</v>
      </c>
      <c r="E10140">
        <v>4</v>
      </c>
      <c r="F10140">
        <v>3</v>
      </c>
      <c r="G10140">
        <v>3</v>
      </c>
      <c r="H10140" s="2">
        <v>42928</v>
      </c>
      <c r="I10140" t="str">
        <f>VLOOKUP(Sales[[#This Row],[TerritoryKey]], Territories[], 2, FALSE)</f>
        <v>Southwest</v>
      </c>
      <c r="J10140">
        <f>_xlfn.XLOOKUP(Sales[[#This Row],[ProductKey]], Products!$A:$A, Products!$J:$J)</f>
        <v>9.7135999999999996</v>
      </c>
      <c r="K10140">
        <f>_xlfn.XLOOKUP(Sales[[#This Row],[ProductKey]], Products!$A:$A, Products!$K:$K)</f>
        <v>23.548100000000002</v>
      </c>
      <c r="L10140" s="1">
        <f>Sales[[#This Row],[ProductPrice]]*Sales[[#This Row],[OrderQuantity]]</f>
        <v>70.644300000000001</v>
      </c>
      <c r="M10140" s="1">
        <f>Sales[[#This Row],[OrderQuantity]]</f>
        <v>3</v>
      </c>
      <c r="N10140" s="1">
        <f>1</f>
        <v>1</v>
      </c>
      <c r="O10140" s="1">
        <f>Sales[[#This Row],[TotalSales]]-Sales[[#This Row],[TotalCost]]</f>
        <v>41.503500000000003</v>
      </c>
      <c r="P10140" s="1">
        <f>Sales[[#This Row],[ProductCost]]*Sales[[#This Row],[OrderQuantity]]</f>
        <v>29.140799999999999</v>
      </c>
      <c r="Q10140" s="1" t="str">
        <f>VLOOKUP(Sales[[#This Row],[ProductKey]], Products!$A$2:$D$1000, 4, FALSE)</f>
        <v>Half-Finger Gloves, L</v>
      </c>
    </row>
    <row r="10141" spans="1:17" x14ac:dyDescent="0.25">
      <c r="A10141" s="2">
        <v>37906</v>
      </c>
      <c r="B10141" s="1" t="s">
        <v>138</v>
      </c>
      <c r="C10141">
        <v>541</v>
      </c>
      <c r="D10141">
        <v>13600</v>
      </c>
      <c r="E10141">
        <v>10</v>
      </c>
      <c r="F10141">
        <v>3</v>
      </c>
      <c r="G10141">
        <v>3</v>
      </c>
      <c r="H10141" s="2">
        <v>43020</v>
      </c>
      <c r="I10141" t="str">
        <f>VLOOKUP(Sales[[#This Row],[TerritoryKey]], Territories[], 2, FALSE)</f>
        <v>United Kingdom</v>
      </c>
      <c r="J10141">
        <f>_xlfn.XLOOKUP(Sales[[#This Row],[ProductKey]], Products!$A:$A, Products!$J:$J)</f>
        <v>10.8423</v>
      </c>
      <c r="K10141">
        <f>_xlfn.XLOOKUP(Sales[[#This Row],[ProductKey]], Products!$A:$A, Products!$K:$K)</f>
        <v>28.99</v>
      </c>
      <c r="L10141" s="1">
        <f>Sales[[#This Row],[ProductPrice]]*Sales[[#This Row],[OrderQuantity]]</f>
        <v>86.97</v>
      </c>
      <c r="M10141" s="1">
        <f>Sales[[#This Row],[OrderQuantity]]</f>
        <v>3</v>
      </c>
      <c r="N10141" s="1">
        <f>1</f>
        <v>1</v>
      </c>
      <c r="O10141" s="1">
        <f>Sales[[#This Row],[TotalSales]]-Sales[[#This Row],[TotalCost]]</f>
        <v>54.443100000000001</v>
      </c>
      <c r="P10141" s="1">
        <f>Sales[[#This Row],[ProductCost]]*Sales[[#This Row],[OrderQuantity]]</f>
        <v>32.526899999999998</v>
      </c>
      <c r="Q10141" s="1" t="str">
        <f>VLOOKUP(Sales[[#This Row],[ProductKey]], Products!$A$2:$D$1000, 4, FALSE)</f>
        <v>Touring Tire</v>
      </c>
    </row>
    <row r="10142" spans="1:17" x14ac:dyDescent="0.25">
      <c r="A10142" s="2">
        <v>37664</v>
      </c>
      <c r="B10142" s="1" t="s">
        <v>168</v>
      </c>
      <c r="C10142">
        <v>480</v>
      </c>
      <c r="D10142">
        <v>21533</v>
      </c>
      <c r="E10142">
        <v>10</v>
      </c>
      <c r="F10142">
        <v>3</v>
      </c>
      <c r="G10142">
        <v>3</v>
      </c>
      <c r="H10142" s="2">
        <v>42778</v>
      </c>
      <c r="I10142" t="str">
        <f>VLOOKUP(Sales[[#This Row],[TerritoryKey]], Territories[], 2, FALSE)</f>
        <v>United Kingdom</v>
      </c>
      <c r="J10142">
        <f>_xlfn.XLOOKUP(Sales[[#This Row],[ProductKey]], Products!$A:$A, Products!$J:$J)</f>
        <v>0.85650000000000004</v>
      </c>
      <c r="K10142">
        <f>_xlfn.XLOOKUP(Sales[[#This Row],[ProductKey]], Products!$A:$A, Products!$K:$K)</f>
        <v>2.29</v>
      </c>
      <c r="L10142" s="1">
        <f>Sales[[#This Row],[ProductPrice]]*Sales[[#This Row],[OrderQuantity]]</f>
        <v>6.87</v>
      </c>
      <c r="M10142" s="1">
        <f>Sales[[#This Row],[OrderQuantity]]</f>
        <v>3</v>
      </c>
      <c r="N10142" s="1">
        <f>1</f>
        <v>1</v>
      </c>
      <c r="O10142" s="1">
        <f>Sales[[#This Row],[TotalSales]]-Sales[[#This Row],[TotalCost]]</f>
        <v>4.3004999999999995</v>
      </c>
      <c r="P10142" s="1">
        <f>Sales[[#This Row],[ProductCost]]*Sales[[#This Row],[OrderQuantity]]</f>
        <v>2.5695000000000001</v>
      </c>
      <c r="Q10142" s="1" t="str">
        <f>VLOOKUP(Sales[[#This Row],[ProductKey]], Products!$A$2:$D$1000, 4, FALSE)</f>
        <v>Patch Kit/8 Patches</v>
      </c>
    </row>
    <row r="10143" spans="1:17" x14ac:dyDescent="0.25">
      <c r="A10143" s="2">
        <v>37935</v>
      </c>
      <c r="B10143" s="1" t="s">
        <v>347</v>
      </c>
      <c r="C10143">
        <v>223</v>
      </c>
      <c r="D10143">
        <v>11581</v>
      </c>
      <c r="E10143">
        <v>7</v>
      </c>
      <c r="F10143">
        <v>3</v>
      </c>
      <c r="G10143">
        <v>3</v>
      </c>
      <c r="H10143" s="2">
        <v>43049</v>
      </c>
      <c r="I10143" t="str">
        <f>VLOOKUP(Sales[[#This Row],[TerritoryKey]], Territories[], 2, FALSE)</f>
        <v>France</v>
      </c>
      <c r="J10143">
        <f>_xlfn.XLOOKUP(Sales[[#This Row],[ProductKey]], Products!$A:$A, Products!$J:$J)</f>
        <v>5.7051999999999996</v>
      </c>
      <c r="K10143">
        <f>_xlfn.XLOOKUP(Sales[[#This Row],[ProductKey]], Products!$A:$A, Products!$K:$K)</f>
        <v>8.6441999999999997</v>
      </c>
      <c r="L10143" s="1">
        <f>Sales[[#This Row],[ProductPrice]]*Sales[[#This Row],[OrderQuantity]]</f>
        <v>25.932600000000001</v>
      </c>
      <c r="M10143" s="1">
        <f>Sales[[#This Row],[OrderQuantity]]</f>
        <v>3</v>
      </c>
      <c r="N10143" s="1">
        <f>1</f>
        <v>1</v>
      </c>
      <c r="O10143" s="1">
        <f>Sales[[#This Row],[TotalSales]]-Sales[[#This Row],[TotalCost]]</f>
        <v>8.8170000000000002</v>
      </c>
      <c r="P10143" s="1">
        <f>Sales[[#This Row],[ProductCost]]*Sales[[#This Row],[OrderQuantity]]</f>
        <v>17.115600000000001</v>
      </c>
      <c r="Q10143" s="1" t="str">
        <f>VLOOKUP(Sales[[#This Row],[ProductKey]], Products!$A$2:$D$1000, 4, FALSE)</f>
        <v>AWC Logo Cap</v>
      </c>
    </row>
    <row r="10144" spans="1:17" x14ac:dyDescent="0.25">
      <c r="A10144" s="2">
        <v>37905</v>
      </c>
      <c r="B10144" s="1" t="s">
        <v>352</v>
      </c>
      <c r="C10144">
        <v>480</v>
      </c>
      <c r="D10144">
        <v>27843</v>
      </c>
      <c r="E10144">
        <v>8</v>
      </c>
      <c r="F10144">
        <v>3</v>
      </c>
      <c r="G10144">
        <v>3</v>
      </c>
      <c r="H10144" s="2">
        <v>43019</v>
      </c>
      <c r="I10144" t="str">
        <f>VLOOKUP(Sales[[#This Row],[TerritoryKey]], Territories[], 2, FALSE)</f>
        <v>Germany</v>
      </c>
      <c r="J10144">
        <f>_xlfn.XLOOKUP(Sales[[#This Row],[ProductKey]], Products!$A:$A, Products!$J:$J)</f>
        <v>0.85650000000000004</v>
      </c>
      <c r="K10144">
        <f>_xlfn.XLOOKUP(Sales[[#This Row],[ProductKey]], Products!$A:$A, Products!$K:$K)</f>
        <v>2.29</v>
      </c>
      <c r="L10144" s="1">
        <f>Sales[[#This Row],[ProductPrice]]*Sales[[#This Row],[OrderQuantity]]</f>
        <v>6.87</v>
      </c>
      <c r="M10144" s="1">
        <f>Sales[[#This Row],[OrderQuantity]]</f>
        <v>3</v>
      </c>
      <c r="N10144" s="1">
        <f>1</f>
        <v>1</v>
      </c>
      <c r="O10144" s="1">
        <f>Sales[[#This Row],[TotalSales]]-Sales[[#This Row],[TotalCost]]</f>
        <v>4.3004999999999995</v>
      </c>
      <c r="P10144" s="1">
        <f>Sales[[#This Row],[ProductCost]]*Sales[[#This Row],[OrderQuantity]]</f>
        <v>2.5695000000000001</v>
      </c>
      <c r="Q10144" s="1" t="str">
        <f>VLOOKUP(Sales[[#This Row],[ProductKey]], Products!$A$2:$D$1000, 4, FALSE)</f>
        <v>Patch Kit/8 Patches</v>
      </c>
    </row>
    <row r="10145" spans="1:17" x14ac:dyDescent="0.25">
      <c r="A10145" s="2">
        <v>37784</v>
      </c>
      <c r="B10145" s="1" t="s">
        <v>455</v>
      </c>
      <c r="C10145">
        <v>480</v>
      </c>
      <c r="D10145">
        <v>23100</v>
      </c>
      <c r="E10145">
        <v>9</v>
      </c>
      <c r="F10145">
        <v>3</v>
      </c>
      <c r="G10145">
        <v>3</v>
      </c>
      <c r="H10145" s="2">
        <v>42898</v>
      </c>
      <c r="I10145" t="str">
        <f>VLOOKUP(Sales[[#This Row],[TerritoryKey]], Territories[], 2, FALSE)</f>
        <v>Australia</v>
      </c>
      <c r="J10145">
        <f>_xlfn.XLOOKUP(Sales[[#This Row],[ProductKey]], Products!$A:$A, Products!$J:$J)</f>
        <v>0.85650000000000004</v>
      </c>
      <c r="K10145">
        <f>_xlfn.XLOOKUP(Sales[[#This Row],[ProductKey]], Products!$A:$A, Products!$K:$K)</f>
        <v>2.29</v>
      </c>
      <c r="L10145" s="1">
        <f>Sales[[#This Row],[ProductPrice]]*Sales[[#This Row],[OrderQuantity]]</f>
        <v>6.87</v>
      </c>
      <c r="M10145" s="1">
        <f>Sales[[#This Row],[OrderQuantity]]</f>
        <v>3</v>
      </c>
      <c r="N10145" s="1">
        <f>1</f>
        <v>1</v>
      </c>
      <c r="O10145" s="1">
        <f>Sales[[#This Row],[TotalSales]]-Sales[[#This Row],[TotalCost]]</f>
        <v>4.3004999999999995</v>
      </c>
      <c r="P10145" s="1">
        <f>Sales[[#This Row],[ProductCost]]*Sales[[#This Row],[OrderQuantity]]</f>
        <v>2.5695000000000001</v>
      </c>
      <c r="Q10145" s="1" t="str">
        <f>VLOOKUP(Sales[[#This Row],[ProductKey]], Products!$A$2:$D$1000, 4, FALSE)</f>
        <v>Patch Kit/8 Patches</v>
      </c>
    </row>
    <row r="10146" spans="1:17" x14ac:dyDescent="0.25">
      <c r="A10146" s="2">
        <v>37753</v>
      </c>
      <c r="B10146" s="1" t="s">
        <v>461</v>
      </c>
      <c r="C10146">
        <v>462</v>
      </c>
      <c r="D10146">
        <v>12038</v>
      </c>
      <c r="E10146">
        <v>9</v>
      </c>
      <c r="F10146">
        <v>3</v>
      </c>
      <c r="G10146">
        <v>3</v>
      </c>
      <c r="H10146" s="2">
        <v>42867</v>
      </c>
      <c r="I10146" t="str">
        <f>VLOOKUP(Sales[[#This Row],[TerritoryKey]], Territories[], 2, FALSE)</f>
        <v>Australia</v>
      </c>
      <c r="J10146">
        <f>_xlfn.XLOOKUP(Sales[[#This Row],[ProductKey]], Products!$A:$A, Products!$J:$J)</f>
        <v>9.7135999999999996</v>
      </c>
      <c r="K10146">
        <f>_xlfn.XLOOKUP(Sales[[#This Row],[ProductKey]], Products!$A:$A, Products!$K:$K)</f>
        <v>23.548100000000002</v>
      </c>
      <c r="L10146" s="1">
        <f>Sales[[#This Row],[ProductPrice]]*Sales[[#This Row],[OrderQuantity]]</f>
        <v>70.644300000000001</v>
      </c>
      <c r="M10146" s="1">
        <f>Sales[[#This Row],[OrderQuantity]]</f>
        <v>3</v>
      </c>
      <c r="N10146" s="1">
        <f>1</f>
        <v>1</v>
      </c>
      <c r="O10146" s="1">
        <f>Sales[[#This Row],[TotalSales]]-Sales[[#This Row],[TotalCost]]</f>
        <v>41.503500000000003</v>
      </c>
      <c r="P10146" s="1">
        <f>Sales[[#This Row],[ProductCost]]*Sales[[#This Row],[OrderQuantity]]</f>
        <v>29.140799999999999</v>
      </c>
      <c r="Q10146" s="1" t="str">
        <f>VLOOKUP(Sales[[#This Row],[ProductKey]], Products!$A$2:$D$1000, 4, FALSE)</f>
        <v>Half-Finger Gloves, S</v>
      </c>
    </row>
    <row r="10147" spans="1:17" x14ac:dyDescent="0.25">
      <c r="A10147" s="2">
        <v>37906</v>
      </c>
      <c r="B10147" s="1" t="s">
        <v>711</v>
      </c>
      <c r="C10147">
        <v>528</v>
      </c>
      <c r="D10147">
        <v>15909</v>
      </c>
      <c r="E10147">
        <v>4</v>
      </c>
      <c r="F10147">
        <v>3</v>
      </c>
      <c r="G10147">
        <v>3</v>
      </c>
      <c r="H10147" s="2">
        <v>43020</v>
      </c>
      <c r="I10147" t="str">
        <f>VLOOKUP(Sales[[#This Row],[TerritoryKey]], Territories[], 2, FALSE)</f>
        <v>Southwest</v>
      </c>
      <c r="J10147">
        <f>_xlfn.XLOOKUP(Sales[[#This Row],[ProductKey]], Products!$A:$A, Products!$J:$J)</f>
        <v>1.8663000000000001</v>
      </c>
      <c r="K10147">
        <f>_xlfn.XLOOKUP(Sales[[#This Row],[ProductKey]], Products!$A:$A, Products!$K:$K)</f>
        <v>4.99</v>
      </c>
      <c r="L10147" s="1">
        <f>Sales[[#This Row],[ProductPrice]]*Sales[[#This Row],[OrderQuantity]]</f>
        <v>14.97</v>
      </c>
      <c r="M10147" s="1">
        <f>Sales[[#This Row],[OrderQuantity]]</f>
        <v>3</v>
      </c>
      <c r="N10147" s="1">
        <f>1</f>
        <v>1</v>
      </c>
      <c r="O10147" s="1">
        <f>Sales[[#This Row],[TotalSales]]-Sales[[#This Row],[TotalCost]]</f>
        <v>9.3711000000000002</v>
      </c>
      <c r="P10147" s="1">
        <f>Sales[[#This Row],[ProductCost]]*Sales[[#This Row],[OrderQuantity]]</f>
        <v>5.5989000000000004</v>
      </c>
      <c r="Q10147" s="1" t="str">
        <f>VLOOKUP(Sales[[#This Row],[ProductKey]], Products!$A$2:$D$1000, 4, FALSE)</f>
        <v>Mountain Tire Tube</v>
      </c>
    </row>
    <row r="10148" spans="1:17" x14ac:dyDescent="0.25">
      <c r="A10148" s="2">
        <v>37631</v>
      </c>
      <c r="B10148" s="1" t="s">
        <v>885</v>
      </c>
      <c r="C10148">
        <v>529</v>
      </c>
      <c r="D10148">
        <v>20401</v>
      </c>
      <c r="E10148">
        <v>4</v>
      </c>
      <c r="F10148">
        <v>3</v>
      </c>
      <c r="G10148">
        <v>3</v>
      </c>
      <c r="H10148" s="2">
        <v>42745</v>
      </c>
      <c r="I10148" t="str">
        <f>VLOOKUP(Sales[[#This Row],[TerritoryKey]], Territories[], 2, FALSE)</f>
        <v>Southwest</v>
      </c>
      <c r="J10148">
        <f>_xlfn.XLOOKUP(Sales[[#This Row],[ProductKey]], Products!$A:$A, Products!$J:$J)</f>
        <v>1.4923</v>
      </c>
      <c r="K10148">
        <f>_xlfn.XLOOKUP(Sales[[#This Row],[ProductKey]], Products!$A:$A, Products!$K:$K)</f>
        <v>3.99</v>
      </c>
      <c r="L10148" s="1">
        <f>Sales[[#This Row],[ProductPrice]]*Sales[[#This Row],[OrderQuantity]]</f>
        <v>11.97</v>
      </c>
      <c r="M10148" s="1">
        <f>Sales[[#This Row],[OrderQuantity]]</f>
        <v>3</v>
      </c>
      <c r="N10148" s="1">
        <f>1</f>
        <v>1</v>
      </c>
      <c r="O10148" s="1">
        <f>Sales[[#This Row],[TotalSales]]-Sales[[#This Row],[TotalCost]]</f>
        <v>7.493100000000001</v>
      </c>
      <c r="P10148" s="1">
        <f>Sales[[#This Row],[ProductCost]]*Sales[[#This Row],[OrderQuantity]]</f>
        <v>4.4768999999999997</v>
      </c>
      <c r="Q10148" s="1" t="str">
        <f>VLOOKUP(Sales[[#This Row],[ProductKey]], Products!$A$2:$D$1000, 4, FALSE)</f>
        <v>Road Tire Tube</v>
      </c>
    </row>
    <row r="10149" spans="1:17" x14ac:dyDescent="0.25">
      <c r="A10149" s="2">
        <v>38322</v>
      </c>
      <c r="B10149" s="1" t="s">
        <v>1010</v>
      </c>
      <c r="C10149">
        <v>223</v>
      </c>
      <c r="D10149">
        <v>17837</v>
      </c>
      <c r="E10149">
        <v>8</v>
      </c>
      <c r="F10149">
        <v>3</v>
      </c>
      <c r="G10149">
        <v>3</v>
      </c>
      <c r="H10149" s="2">
        <v>43435</v>
      </c>
      <c r="I10149" t="str">
        <f>VLOOKUP(Sales[[#This Row],[TerritoryKey]], Territories[], 2, FALSE)</f>
        <v>Germany</v>
      </c>
      <c r="J10149">
        <f>_xlfn.XLOOKUP(Sales[[#This Row],[ProductKey]], Products!$A:$A, Products!$J:$J)</f>
        <v>5.7051999999999996</v>
      </c>
      <c r="K10149">
        <f>_xlfn.XLOOKUP(Sales[[#This Row],[ProductKey]], Products!$A:$A, Products!$K:$K)</f>
        <v>8.6441999999999997</v>
      </c>
      <c r="L10149" s="1">
        <f>Sales[[#This Row],[ProductPrice]]*Sales[[#This Row],[OrderQuantity]]</f>
        <v>25.932600000000001</v>
      </c>
      <c r="M10149" s="1">
        <f>Sales[[#This Row],[OrderQuantity]]</f>
        <v>3</v>
      </c>
      <c r="N10149" s="1">
        <f>1</f>
        <v>1</v>
      </c>
      <c r="O10149" s="1">
        <f>Sales[[#This Row],[TotalSales]]-Sales[[#This Row],[TotalCost]]</f>
        <v>8.8170000000000002</v>
      </c>
      <c r="P10149" s="1">
        <f>Sales[[#This Row],[ProductCost]]*Sales[[#This Row],[OrderQuantity]]</f>
        <v>17.115600000000001</v>
      </c>
      <c r="Q10149" s="1" t="str">
        <f>VLOOKUP(Sales[[#This Row],[ProductKey]], Products!$A$2:$D$1000, 4, FALSE)</f>
        <v>AWC Logo Cap</v>
      </c>
    </row>
    <row r="10150" spans="1:17" x14ac:dyDescent="0.25">
      <c r="A10150" s="2">
        <v>37813</v>
      </c>
      <c r="B10150" s="1" t="s">
        <v>1011</v>
      </c>
      <c r="C10150">
        <v>480</v>
      </c>
      <c r="D10150">
        <v>26636</v>
      </c>
      <c r="E10150">
        <v>1</v>
      </c>
      <c r="F10150">
        <v>3</v>
      </c>
      <c r="G10150">
        <v>3</v>
      </c>
      <c r="H10150" s="2">
        <v>42927</v>
      </c>
      <c r="I10150" t="str">
        <f>VLOOKUP(Sales[[#This Row],[TerritoryKey]], Territories[], 2, FALSE)</f>
        <v>Northwest</v>
      </c>
      <c r="J10150">
        <f>_xlfn.XLOOKUP(Sales[[#This Row],[ProductKey]], Products!$A:$A, Products!$J:$J)</f>
        <v>0.85650000000000004</v>
      </c>
      <c r="K10150">
        <f>_xlfn.XLOOKUP(Sales[[#This Row],[ProductKey]], Products!$A:$A, Products!$K:$K)</f>
        <v>2.29</v>
      </c>
      <c r="L10150" s="1">
        <f>Sales[[#This Row],[ProductPrice]]*Sales[[#This Row],[OrderQuantity]]</f>
        <v>6.87</v>
      </c>
      <c r="M10150" s="1">
        <f>Sales[[#This Row],[OrderQuantity]]</f>
        <v>3</v>
      </c>
      <c r="N10150" s="1">
        <f>1</f>
        <v>1</v>
      </c>
      <c r="O10150" s="1">
        <f>Sales[[#This Row],[TotalSales]]-Sales[[#This Row],[TotalCost]]</f>
        <v>4.3004999999999995</v>
      </c>
      <c r="P10150" s="1">
        <f>Sales[[#This Row],[ProductCost]]*Sales[[#This Row],[OrderQuantity]]</f>
        <v>2.5695000000000001</v>
      </c>
      <c r="Q10150" s="1" t="str">
        <f>VLOOKUP(Sales[[#This Row],[ProductKey]], Products!$A$2:$D$1000, 4, FALSE)</f>
        <v>Patch Kit/8 Patches</v>
      </c>
    </row>
    <row r="10151" spans="1:17" x14ac:dyDescent="0.25">
      <c r="A10151" s="2">
        <v>37782</v>
      </c>
      <c r="B10151" s="1" t="s">
        <v>1023</v>
      </c>
      <c r="C10151">
        <v>479</v>
      </c>
      <c r="D10151">
        <v>25863</v>
      </c>
      <c r="E10151">
        <v>1</v>
      </c>
      <c r="F10151">
        <v>3</v>
      </c>
      <c r="G10151">
        <v>3</v>
      </c>
      <c r="H10151" s="2">
        <v>42896</v>
      </c>
      <c r="I10151" t="str">
        <f>VLOOKUP(Sales[[#This Row],[TerritoryKey]], Territories[], 2, FALSE)</f>
        <v>Northwest</v>
      </c>
      <c r="J10151">
        <f>_xlfn.XLOOKUP(Sales[[#This Row],[ProductKey]], Products!$A:$A, Products!$J:$J)</f>
        <v>3.3622999999999998</v>
      </c>
      <c r="K10151">
        <f>_xlfn.XLOOKUP(Sales[[#This Row],[ProductKey]], Products!$A:$A, Products!$K:$K)</f>
        <v>8.99</v>
      </c>
      <c r="L10151" s="1">
        <f>Sales[[#This Row],[ProductPrice]]*Sales[[#This Row],[OrderQuantity]]</f>
        <v>26.97</v>
      </c>
      <c r="M10151" s="1">
        <f>Sales[[#This Row],[OrderQuantity]]</f>
        <v>3</v>
      </c>
      <c r="N10151" s="1">
        <f>1</f>
        <v>1</v>
      </c>
      <c r="O10151" s="1">
        <f>Sales[[#This Row],[TotalSales]]-Sales[[#This Row],[TotalCost]]</f>
        <v>16.883099999999999</v>
      </c>
      <c r="P10151" s="1">
        <f>Sales[[#This Row],[ProductCost]]*Sales[[#This Row],[OrderQuantity]]</f>
        <v>10.0869</v>
      </c>
      <c r="Q10151" s="1" t="str">
        <f>VLOOKUP(Sales[[#This Row],[ProductKey]], Products!$A$2:$D$1000, 4, FALSE)</f>
        <v>Road Bottle Cage</v>
      </c>
    </row>
    <row r="10152" spans="1:17" x14ac:dyDescent="0.25">
      <c r="A10152" s="2">
        <v>37751</v>
      </c>
      <c r="B10152" s="1" t="s">
        <v>1049</v>
      </c>
      <c r="C10152">
        <v>530</v>
      </c>
      <c r="D10152">
        <v>25744</v>
      </c>
      <c r="E10152">
        <v>8</v>
      </c>
      <c r="F10152">
        <v>3</v>
      </c>
      <c r="G10152">
        <v>3</v>
      </c>
      <c r="H10152" s="2">
        <v>42865</v>
      </c>
      <c r="I10152" t="str">
        <f>VLOOKUP(Sales[[#This Row],[TerritoryKey]], Territories[], 2, FALSE)</f>
        <v>Germany</v>
      </c>
      <c r="J10152">
        <f>_xlfn.XLOOKUP(Sales[[#This Row],[ProductKey]], Products!$A:$A, Products!$J:$J)</f>
        <v>1.8663000000000001</v>
      </c>
      <c r="K10152">
        <f>_xlfn.XLOOKUP(Sales[[#This Row],[ProductKey]], Products!$A:$A, Products!$K:$K)</f>
        <v>4.99</v>
      </c>
      <c r="L10152" s="1">
        <f>Sales[[#This Row],[ProductPrice]]*Sales[[#This Row],[OrderQuantity]]</f>
        <v>14.97</v>
      </c>
      <c r="M10152" s="1">
        <f>Sales[[#This Row],[OrderQuantity]]</f>
        <v>3</v>
      </c>
      <c r="N10152" s="1">
        <f>1</f>
        <v>1</v>
      </c>
      <c r="O10152" s="1">
        <f>Sales[[#This Row],[TotalSales]]-Sales[[#This Row],[TotalCost]]</f>
        <v>9.3711000000000002</v>
      </c>
      <c r="P10152" s="1">
        <f>Sales[[#This Row],[ProductCost]]*Sales[[#This Row],[OrderQuantity]]</f>
        <v>5.5989000000000004</v>
      </c>
      <c r="Q10152" s="1" t="str">
        <f>VLOOKUP(Sales[[#This Row],[ProductKey]], Products!$A$2:$D$1000, 4, FALSE)</f>
        <v>Touring Tire Tube</v>
      </c>
    </row>
    <row r="10153" spans="1:17" x14ac:dyDescent="0.25">
      <c r="A10153" s="2">
        <v>37937</v>
      </c>
      <c r="B10153" s="1" t="s">
        <v>1211</v>
      </c>
      <c r="C10153">
        <v>223</v>
      </c>
      <c r="D10153">
        <v>26712</v>
      </c>
      <c r="E10153">
        <v>4</v>
      </c>
      <c r="F10153">
        <v>3</v>
      </c>
      <c r="G10153">
        <v>3</v>
      </c>
      <c r="H10153" s="2">
        <v>43051</v>
      </c>
      <c r="I10153" t="str">
        <f>VLOOKUP(Sales[[#This Row],[TerritoryKey]], Territories[], 2, FALSE)</f>
        <v>Southwest</v>
      </c>
      <c r="J10153">
        <f>_xlfn.XLOOKUP(Sales[[#This Row],[ProductKey]], Products!$A:$A, Products!$J:$J)</f>
        <v>5.7051999999999996</v>
      </c>
      <c r="K10153">
        <f>_xlfn.XLOOKUP(Sales[[#This Row],[ProductKey]], Products!$A:$A, Products!$K:$K)</f>
        <v>8.6441999999999997</v>
      </c>
      <c r="L10153" s="1">
        <f>Sales[[#This Row],[ProductPrice]]*Sales[[#This Row],[OrderQuantity]]</f>
        <v>25.932600000000001</v>
      </c>
      <c r="M10153" s="1">
        <f>Sales[[#This Row],[OrderQuantity]]</f>
        <v>3</v>
      </c>
      <c r="N10153" s="1">
        <f>1</f>
        <v>1</v>
      </c>
      <c r="O10153" s="1">
        <f>Sales[[#This Row],[TotalSales]]-Sales[[#This Row],[TotalCost]]</f>
        <v>8.8170000000000002</v>
      </c>
      <c r="P10153" s="1">
        <f>Sales[[#This Row],[ProductCost]]*Sales[[#This Row],[OrderQuantity]]</f>
        <v>17.115600000000001</v>
      </c>
      <c r="Q10153" s="1" t="str">
        <f>VLOOKUP(Sales[[#This Row],[ProductKey]], Products!$A$2:$D$1000, 4, FALSE)</f>
        <v>AWC Logo Cap</v>
      </c>
    </row>
    <row r="10154" spans="1:17" x14ac:dyDescent="0.25">
      <c r="A10154" s="2">
        <v>37751</v>
      </c>
      <c r="B10154" s="1" t="s">
        <v>1217</v>
      </c>
      <c r="C10154">
        <v>462</v>
      </c>
      <c r="D10154">
        <v>20660</v>
      </c>
      <c r="E10154">
        <v>1</v>
      </c>
      <c r="F10154">
        <v>3</v>
      </c>
      <c r="G10154">
        <v>3</v>
      </c>
      <c r="H10154" s="2">
        <v>42865</v>
      </c>
      <c r="I10154" t="str">
        <f>VLOOKUP(Sales[[#This Row],[TerritoryKey]], Territories[], 2, FALSE)</f>
        <v>Northwest</v>
      </c>
      <c r="J10154">
        <f>_xlfn.XLOOKUP(Sales[[#This Row],[ProductKey]], Products!$A:$A, Products!$J:$J)</f>
        <v>9.7135999999999996</v>
      </c>
      <c r="K10154">
        <f>_xlfn.XLOOKUP(Sales[[#This Row],[ProductKey]], Products!$A:$A, Products!$K:$K)</f>
        <v>23.548100000000002</v>
      </c>
      <c r="L10154" s="1">
        <f>Sales[[#This Row],[ProductPrice]]*Sales[[#This Row],[OrderQuantity]]</f>
        <v>70.644300000000001</v>
      </c>
      <c r="M10154" s="1">
        <f>Sales[[#This Row],[OrderQuantity]]</f>
        <v>3</v>
      </c>
      <c r="N10154" s="1">
        <f>1</f>
        <v>1</v>
      </c>
      <c r="O10154" s="1">
        <f>Sales[[#This Row],[TotalSales]]-Sales[[#This Row],[TotalCost]]</f>
        <v>41.503500000000003</v>
      </c>
      <c r="P10154" s="1">
        <f>Sales[[#This Row],[ProductCost]]*Sales[[#This Row],[OrderQuantity]]</f>
        <v>29.140799999999999</v>
      </c>
      <c r="Q10154" s="1" t="str">
        <f>VLOOKUP(Sales[[#This Row],[ProductKey]], Products!$A$2:$D$1000, 4, FALSE)</f>
        <v>Half-Finger Gloves, S</v>
      </c>
    </row>
    <row r="10155" spans="1:17" x14ac:dyDescent="0.25">
      <c r="A10155" s="2">
        <v>37691</v>
      </c>
      <c r="B10155" s="1" t="s">
        <v>1248</v>
      </c>
      <c r="C10155">
        <v>529</v>
      </c>
      <c r="D10155">
        <v>18255</v>
      </c>
      <c r="E10155">
        <v>9</v>
      </c>
      <c r="F10155">
        <v>3</v>
      </c>
      <c r="G10155">
        <v>3</v>
      </c>
      <c r="H10155" s="2">
        <v>42805</v>
      </c>
      <c r="I10155" t="str">
        <f>VLOOKUP(Sales[[#This Row],[TerritoryKey]], Territories[], 2, FALSE)</f>
        <v>Australia</v>
      </c>
      <c r="J10155">
        <f>_xlfn.XLOOKUP(Sales[[#This Row],[ProductKey]], Products!$A:$A, Products!$J:$J)</f>
        <v>1.4923</v>
      </c>
      <c r="K10155">
        <f>_xlfn.XLOOKUP(Sales[[#This Row],[ProductKey]], Products!$A:$A, Products!$K:$K)</f>
        <v>3.99</v>
      </c>
      <c r="L10155" s="1">
        <f>Sales[[#This Row],[ProductPrice]]*Sales[[#This Row],[OrderQuantity]]</f>
        <v>11.97</v>
      </c>
      <c r="M10155" s="1">
        <f>Sales[[#This Row],[OrderQuantity]]</f>
        <v>3</v>
      </c>
      <c r="N10155" s="1">
        <f>1</f>
        <v>1</v>
      </c>
      <c r="O10155" s="1">
        <f>Sales[[#This Row],[TotalSales]]-Sales[[#This Row],[TotalCost]]</f>
        <v>7.493100000000001</v>
      </c>
      <c r="P10155" s="1">
        <f>Sales[[#This Row],[ProductCost]]*Sales[[#This Row],[OrderQuantity]]</f>
        <v>4.4768999999999997</v>
      </c>
      <c r="Q10155" s="1" t="str">
        <f>VLOOKUP(Sales[[#This Row],[ProductKey]], Products!$A$2:$D$1000, 4, FALSE)</f>
        <v>Road Tire Tube</v>
      </c>
    </row>
    <row r="10156" spans="1:17" x14ac:dyDescent="0.25">
      <c r="A10156" s="2">
        <v>37843</v>
      </c>
      <c r="B10156" s="1" t="s">
        <v>1294</v>
      </c>
      <c r="C10156">
        <v>480</v>
      </c>
      <c r="D10156">
        <v>26845</v>
      </c>
      <c r="E10156">
        <v>8</v>
      </c>
      <c r="F10156">
        <v>3</v>
      </c>
      <c r="G10156">
        <v>3</v>
      </c>
      <c r="H10156" s="2">
        <v>42957</v>
      </c>
      <c r="I10156" t="str">
        <f>VLOOKUP(Sales[[#This Row],[TerritoryKey]], Territories[], 2, FALSE)</f>
        <v>Germany</v>
      </c>
      <c r="J10156">
        <f>_xlfn.XLOOKUP(Sales[[#This Row],[ProductKey]], Products!$A:$A, Products!$J:$J)</f>
        <v>0.85650000000000004</v>
      </c>
      <c r="K10156">
        <f>_xlfn.XLOOKUP(Sales[[#This Row],[ProductKey]], Products!$A:$A, Products!$K:$K)</f>
        <v>2.29</v>
      </c>
      <c r="L10156" s="1">
        <f>Sales[[#This Row],[ProductPrice]]*Sales[[#This Row],[OrderQuantity]]</f>
        <v>6.87</v>
      </c>
      <c r="M10156" s="1">
        <f>Sales[[#This Row],[OrderQuantity]]</f>
        <v>3</v>
      </c>
      <c r="N10156" s="1">
        <f>1</f>
        <v>1</v>
      </c>
      <c r="O10156" s="1">
        <f>Sales[[#This Row],[TotalSales]]-Sales[[#This Row],[TotalCost]]</f>
        <v>4.3004999999999995</v>
      </c>
      <c r="P10156" s="1">
        <f>Sales[[#This Row],[ProductCost]]*Sales[[#This Row],[OrderQuantity]]</f>
        <v>2.5695000000000001</v>
      </c>
      <c r="Q10156" s="1" t="str">
        <f>VLOOKUP(Sales[[#This Row],[ProductKey]], Products!$A$2:$D$1000, 4, FALSE)</f>
        <v>Patch Kit/8 Patches</v>
      </c>
    </row>
    <row r="10157" spans="1:17" x14ac:dyDescent="0.25">
      <c r="A10157" s="2">
        <v>37723</v>
      </c>
      <c r="B10157" s="1" t="s">
        <v>1299</v>
      </c>
      <c r="C10157">
        <v>478</v>
      </c>
      <c r="D10157">
        <v>15345</v>
      </c>
      <c r="E10157">
        <v>4</v>
      </c>
      <c r="F10157">
        <v>3</v>
      </c>
      <c r="G10157">
        <v>3</v>
      </c>
      <c r="H10157" s="2">
        <v>42837</v>
      </c>
      <c r="I10157" t="str">
        <f>VLOOKUP(Sales[[#This Row],[TerritoryKey]], Territories[], 2, FALSE)</f>
        <v>Southwest</v>
      </c>
      <c r="J10157">
        <f>_xlfn.XLOOKUP(Sales[[#This Row],[ProductKey]], Products!$A:$A, Products!$J:$J)</f>
        <v>3.7363</v>
      </c>
      <c r="K10157">
        <f>_xlfn.XLOOKUP(Sales[[#This Row],[ProductKey]], Products!$A:$A, Products!$K:$K)</f>
        <v>9.99</v>
      </c>
      <c r="L10157" s="1">
        <f>Sales[[#This Row],[ProductPrice]]*Sales[[#This Row],[OrderQuantity]]</f>
        <v>29.97</v>
      </c>
      <c r="M10157" s="1">
        <f>Sales[[#This Row],[OrderQuantity]]</f>
        <v>3</v>
      </c>
      <c r="N10157" s="1">
        <f>1</f>
        <v>1</v>
      </c>
      <c r="O10157" s="1">
        <f>Sales[[#This Row],[TotalSales]]-Sales[[#This Row],[TotalCost]]</f>
        <v>18.761099999999999</v>
      </c>
      <c r="P10157" s="1">
        <f>Sales[[#This Row],[ProductCost]]*Sales[[#This Row],[OrderQuantity]]</f>
        <v>11.2089</v>
      </c>
      <c r="Q10157" s="1" t="str">
        <f>VLOOKUP(Sales[[#This Row],[ProductKey]], Products!$A$2:$D$1000, 4, FALSE)</f>
        <v>Mountain Bottle Cage</v>
      </c>
    </row>
    <row r="10158" spans="1:17" x14ac:dyDescent="0.25">
      <c r="A10158" s="2">
        <v>37813</v>
      </c>
      <c r="B10158" s="1" t="s">
        <v>1331</v>
      </c>
      <c r="C10158">
        <v>223</v>
      </c>
      <c r="D10158">
        <v>20674</v>
      </c>
      <c r="E10158">
        <v>1</v>
      </c>
      <c r="F10158">
        <v>3</v>
      </c>
      <c r="G10158">
        <v>3</v>
      </c>
      <c r="H10158" s="2">
        <v>42927</v>
      </c>
      <c r="I10158" t="str">
        <f>VLOOKUP(Sales[[#This Row],[TerritoryKey]], Territories[], 2, FALSE)</f>
        <v>Northwest</v>
      </c>
      <c r="J10158">
        <f>_xlfn.XLOOKUP(Sales[[#This Row],[ProductKey]], Products!$A:$A, Products!$J:$J)</f>
        <v>5.7051999999999996</v>
      </c>
      <c r="K10158">
        <f>_xlfn.XLOOKUP(Sales[[#This Row],[ProductKey]], Products!$A:$A, Products!$K:$K)</f>
        <v>8.6441999999999997</v>
      </c>
      <c r="L10158" s="1">
        <f>Sales[[#This Row],[ProductPrice]]*Sales[[#This Row],[OrderQuantity]]</f>
        <v>25.932600000000001</v>
      </c>
      <c r="M10158" s="1">
        <f>Sales[[#This Row],[OrderQuantity]]</f>
        <v>3</v>
      </c>
      <c r="N10158" s="1">
        <f>1</f>
        <v>1</v>
      </c>
      <c r="O10158" s="1">
        <f>Sales[[#This Row],[TotalSales]]-Sales[[#This Row],[TotalCost]]</f>
        <v>8.8170000000000002</v>
      </c>
      <c r="P10158" s="1">
        <f>Sales[[#This Row],[ProductCost]]*Sales[[#This Row],[OrderQuantity]]</f>
        <v>17.115600000000001</v>
      </c>
      <c r="Q10158" s="1" t="str">
        <f>VLOOKUP(Sales[[#This Row],[ProductKey]], Products!$A$2:$D$1000, 4, FALSE)</f>
        <v>AWC Logo Cap</v>
      </c>
    </row>
    <row r="10159" spans="1:17" x14ac:dyDescent="0.25">
      <c r="A10159" s="2">
        <v>37663</v>
      </c>
      <c r="B10159" s="1" t="s">
        <v>1386</v>
      </c>
      <c r="C10159">
        <v>530</v>
      </c>
      <c r="D10159">
        <v>26342</v>
      </c>
      <c r="E10159">
        <v>4</v>
      </c>
      <c r="F10159">
        <v>3</v>
      </c>
      <c r="G10159">
        <v>3</v>
      </c>
      <c r="H10159" s="2">
        <v>42777</v>
      </c>
      <c r="I10159" t="str">
        <f>VLOOKUP(Sales[[#This Row],[TerritoryKey]], Territories[], 2, FALSE)</f>
        <v>Southwest</v>
      </c>
      <c r="J10159">
        <f>_xlfn.XLOOKUP(Sales[[#This Row],[ProductKey]], Products!$A:$A, Products!$J:$J)</f>
        <v>1.8663000000000001</v>
      </c>
      <c r="K10159">
        <f>_xlfn.XLOOKUP(Sales[[#This Row],[ProductKey]], Products!$A:$A, Products!$K:$K)</f>
        <v>4.99</v>
      </c>
      <c r="L10159" s="1">
        <f>Sales[[#This Row],[ProductPrice]]*Sales[[#This Row],[OrderQuantity]]</f>
        <v>14.97</v>
      </c>
      <c r="M10159" s="1">
        <f>Sales[[#This Row],[OrderQuantity]]</f>
        <v>3</v>
      </c>
      <c r="N10159" s="1">
        <f>1</f>
        <v>1</v>
      </c>
      <c r="O10159" s="1">
        <f>Sales[[#This Row],[TotalSales]]-Sales[[#This Row],[TotalCost]]</f>
        <v>9.3711000000000002</v>
      </c>
      <c r="P10159" s="1">
        <f>Sales[[#This Row],[ProductCost]]*Sales[[#This Row],[OrderQuantity]]</f>
        <v>5.5989000000000004</v>
      </c>
      <c r="Q10159" s="1" t="str">
        <f>VLOOKUP(Sales[[#This Row],[ProductKey]], Products!$A$2:$D$1000, 4, FALSE)</f>
        <v>Touring Tire Tube</v>
      </c>
    </row>
    <row r="10160" spans="1:17" x14ac:dyDescent="0.25">
      <c r="A10160" s="2">
        <v>38169</v>
      </c>
      <c r="B10160" s="1" t="s">
        <v>1501</v>
      </c>
      <c r="C10160">
        <v>539</v>
      </c>
      <c r="D10160">
        <v>20677</v>
      </c>
      <c r="E10160">
        <v>4</v>
      </c>
      <c r="F10160">
        <v>3</v>
      </c>
      <c r="G10160">
        <v>3</v>
      </c>
      <c r="H10160" s="2">
        <v>43282</v>
      </c>
      <c r="I10160" t="str">
        <f>VLOOKUP(Sales[[#This Row],[TerritoryKey]], Territories[], 2, FALSE)</f>
        <v>Southwest</v>
      </c>
      <c r="J10160">
        <f>_xlfn.XLOOKUP(Sales[[#This Row],[ProductKey]], Products!$A:$A, Products!$J:$J)</f>
        <v>9.3462999999999994</v>
      </c>
      <c r="K10160">
        <f>_xlfn.XLOOKUP(Sales[[#This Row],[ProductKey]], Products!$A:$A, Products!$K:$K)</f>
        <v>24.99</v>
      </c>
      <c r="L10160" s="1">
        <f>Sales[[#This Row],[ProductPrice]]*Sales[[#This Row],[OrderQuantity]]</f>
        <v>74.97</v>
      </c>
      <c r="M10160" s="1">
        <f>Sales[[#This Row],[OrderQuantity]]</f>
        <v>3</v>
      </c>
      <c r="N10160" s="1">
        <f>1</f>
        <v>1</v>
      </c>
      <c r="O10160" s="1">
        <f>Sales[[#This Row],[TotalSales]]-Sales[[#This Row],[TotalCost]]</f>
        <v>46.931100000000001</v>
      </c>
      <c r="P10160" s="1">
        <f>Sales[[#This Row],[ProductCost]]*Sales[[#This Row],[OrderQuantity]]</f>
        <v>28.038899999999998</v>
      </c>
      <c r="Q10160" s="1" t="str">
        <f>VLOOKUP(Sales[[#This Row],[ProductKey]], Products!$A$2:$D$1000, 4, FALSE)</f>
        <v>ML Road Tire</v>
      </c>
    </row>
    <row r="10161" spans="1:17" x14ac:dyDescent="0.25">
      <c r="A10161" s="2">
        <v>37935</v>
      </c>
      <c r="B10161" s="1" t="s">
        <v>1511</v>
      </c>
      <c r="C10161">
        <v>223</v>
      </c>
      <c r="D10161">
        <v>26201</v>
      </c>
      <c r="E10161">
        <v>4</v>
      </c>
      <c r="F10161">
        <v>3</v>
      </c>
      <c r="G10161">
        <v>3</v>
      </c>
      <c r="H10161" s="2">
        <v>43049</v>
      </c>
      <c r="I10161" t="str">
        <f>VLOOKUP(Sales[[#This Row],[TerritoryKey]], Territories[], 2, FALSE)</f>
        <v>Southwest</v>
      </c>
      <c r="J10161">
        <f>_xlfn.XLOOKUP(Sales[[#This Row],[ProductKey]], Products!$A:$A, Products!$J:$J)</f>
        <v>5.7051999999999996</v>
      </c>
      <c r="K10161">
        <f>_xlfn.XLOOKUP(Sales[[#This Row],[ProductKey]], Products!$A:$A, Products!$K:$K)</f>
        <v>8.6441999999999997</v>
      </c>
      <c r="L10161" s="1">
        <f>Sales[[#This Row],[ProductPrice]]*Sales[[#This Row],[OrderQuantity]]</f>
        <v>25.932600000000001</v>
      </c>
      <c r="M10161" s="1">
        <f>Sales[[#This Row],[OrderQuantity]]</f>
        <v>3</v>
      </c>
      <c r="N10161" s="1">
        <f>1</f>
        <v>1</v>
      </c>
      <c r="O10161" s="1">
        <f>Sales[[#This Row],[TotalSales]]-Sales[[#This Row],[TotalCost]]</f>
        <v>8.8170000000000002</v>
      </c>
      <c r="P10161" s="1">
        <f>Sales[[#This Row],[ProductCost]]*Sales[[#This Row],[OrderQuantity]]</f>
        <v>17.115600000000001</v>
      </c>
      <c r="Q10161" s="1" t="str">
        <f>VLOOKUP(Sales[[#This Row],[ProductKey]], Products!$A$2:$D$1000, 4, FALSE)</f>
        <v>AWC Logo Cap</v>
      </c>
    </row>
    <row r="10162" spans="1:17" x14ac:dyDescent="0.25">
      <c r="A10162" s="2">
        <v>37844</v>
      </c>
      <c r="B10162" s="1" t="s">
        <v>1588</v>
      </c>
      <c r="C10162">
        <v>223</v>
      </c>
      <c r="D10162">
        <v>18355</v>
      </c>
      <c r="E10162">
        <v>6</v>
      </c>
      <c r="F10162">
        <v>3</v>
      </c>
      <c r="G10162">
        <v>3</v>
      </c>
      <c r="H10162" s="2">
        <v>42958</v>
      </c>
      <c r="I10162" t="str">
        <f>VLOOKUP(Sales[[#This Row],[TerritoryKey]], Territories[], 2, FALSE)</f>
        <v>Canada</v>
      </c>
      <c r="J10162">
        <f>_xlfn.XLOOKUP(Sales[[#This Row],[ProductKey]], Products!$A:$A, Products!$J:$J)</f>
        <v>5.7051999999999996</v>
      </c>
      <c r="K10162">
        <f>_xlfn.XLOOKUP(Sales[[#This Row],[ProductKey]], Products!$A:$A, Products!$K:$K)</f>
        <v>8.6441999999999997</v>
      </c>
      <c r="L10162" s="1">
        <f>Sales[[#This Row],[ProductPrice]]*Sales[[#This Row],[OrderQuantity]]</f>
        <v>25.932600000000001</v>
      </c>
      <c r="M10162" s="1">
        <f>Sales[[#This Row],[OrderQuantity]]</f>
        <v>3</v>
      </c>
      <c r="N10162" s="1">
        <f>1</f>
        <v>1</v>
      </c>
      <c r="O10162" s="1">
        <f>Sales[[#This Row],[TotalSales]]-Sales[[#This Row],[TotalCost]]</f>
        <v>8.8170000000000002</v>
      </c>
      <c r="P10162" s="1">
        <f>Sales[[#This Row],[ProductCost]]*Sales[[#This Row],[OrderQuantity]]</f>
        <v>17.115600000000001</v>
      </c>
      <c r="Q10162" s="1" t="str">
        <f>VLOOKUP(Sales[[#This Row],[ProductKey]], Products!$A$2:$D$1000, 4, FALSE)</f>
        <v>AWC Logo Cap</v>
      </c>
    </row>
    <row r="10163" spans="1:17" x14ac:dyDescent="0.25">
      <c r="A10163" s="2">
        <v>38018</v>
      </c>
      <c r="B10163" s="1" t="s">
        <v>1614</v>
      </c>
      <c r="C10163">
        <v>485</v>
      </c>
      <c r="D10163">
        <v>18055</v>
      </c>
      <c r="E10163">
        <v>6</v>
      </c>
      <c r="F10163">
        <v>3</v>
      </c>
      <c r="G10163">
        <v>3</v>
      </c>
      <c r="H10163" s="2">
        <v>43132</v>
      </c>
      <c r="I10163" t="str">
        <f>VLOOKUP(Sales[[#This Row],[TerritoryKey]], Territories[], 2, FALSE)</f>
        <v>Canada</v>
      </c>
      <c r="J10163">
        <f>_xlfn.XLOOKUP(Sales[[#This Row],[ProductKey]], Products!$A:$A, Products!$J:$J)</f>
        <v>8.2204999999999995</v>
      </c>
      <c r="K10163">
        <f>_xlfn.XLOOKUP(Sales[[#This Row],[ProductKey]], Products!$A:$A, Products!$K:$K)</f>
        <v>21.98</v>
      </c>
      <c r="L10163" s="1">
        <f>Sales[[#This Row],[ProductPrice]]*Sales[[#This Row],[OrderQuantity]]</f>
        <v>65.94</v>
      </c>
      <c r="M10163" s="1">
        <f>Sales[[#This Row],[OrderQuantity]]</f>
        <v>3</v>
      </c>
      <c r="N10163" s="1">
        <f>1</f>
        <v>1</v>
      </c>
      <c r="O10163" s="1">
        <f>Sales[[#This Row],[TotalSales]]-Sales[[#This Row],[TotalCost]]</f>
        <v>41.278500000000001</v>
      </c>
      <c r="P10163" s="1">
        <f>Sales[[#This Row],[ProductCost]]*Sales[[#This Row],[OrderQuantity]]</f>
        <v>24.661499999999997</v>
      </c>
      <c r="Q10163" s="1" t="str">
        <f>VLOOKUP(Sales[[#This Row],[ProductKey]], Products!$A$2:$D$1000, 4, FALSE)</f>
        <v>Fender Set - Mountain</v>
      </c>
    </row>
    <row r="10164" spans="1:17" x14ac:dyDescent="0.25">
      <c r="A10164" s="2">
        <v>37936</v>
      </c>
      <c r="B10164" s="1" t="s">
        <v>1828</v>
      </c>
      <c r="C10164">
        <v>529</v>
      </c>
      <c r="D10164">
        <v>23036</v>
      </c>
      <c r="E10164">
        <v>4</v>
      </c>
      <c r="F10164">
        <v>3</v>
      </c>
      <c r="G10164">
        <v>3</v>
      </c>
      <c r="H10164" s="2">
        <v>43050</v>
      </c>
      <c r="I10164" t="str">
        <f>VLOOKUP(Sales[[#This Row],[TerritoryKey]], Territories[], 2, FALSE)</f>
        <v>Southwest</v>
      </c>
      <c r="J10164">
        <f>_xlfn.XLOOKUP(Sales[[#This Row],[ProductKey]], Products!$A:$A, Products!$J:$J)</f>
        <v>1.4923</v>
      </c>
      <c r="K10164">
        <f>_xlfn.XLOOKUP(Sales[[#This Row],[ProductKey]], Products!$A:$A, Products!$K:$K)</f>
        <v>3.99</v>
      </c>
      <c r="L10164" s="1">
        <f>Sales[[#This Row],[ProductPrice]]*Sales[[#This Row],[OrderQuantity]]</f>
        <v>11.97</v>
      </c>
      <c r="M10164" s="1">
        <f>Sales[[#This Row],[OrderQuantity]]</f>
        <v>3</v>
      </c>
      <c r="N10164" s="1">
        <f>1</f>
        <v>1</v>
      </c>
      <c r="O10164" s="1">
        <f>Sales[[#This Row],[TotalSales]]-Sales[[#This Row],[TotalCost]]</f>
        <v>7.493100000000001</v>
      </c>
      <c r="P10164" s="1">
        <f>Sales[[#This Row],[ProductCost]]*Sales[[#This Row],[OrderQuantity]]</f>
        <v>4.4768999999999997</v>
      </c>
      <c r="Q10164" s="1" t="str">
        <f>VLOOKUP(Sales[[#This Row],[ProductKey]], Products!$A$2:$D$1000, 4, FALSE)</f>
        <v>Road Tire Tube</v>
      </c>
    </row>
    <row r="10165" spans="1:17" x14ac:dyDescent="0.25">
      <c r="A10165" s="2">
        <v>38079</v>
      </c>
      <c r="B10165" s="1" t="s">
        <v>1940</v>
      </c>
      <c r="C10165">
        <v>223</v>
      </c>
      <c r="D10165">
        <v>15606</v>
      </c>
      <c r="E10165">
        <v>9</v>
      </c>
      <c r="F10165">
        <v>3</v>
      </c>
      <c r="G10165">
        <v>3</v>
      </c>
      <c r="H10165" s="2">
        <v>43192</v>
      </c>
      <c r="I10165" t="str">
        <f>VLOOKUP(Sales[[#This Row],[TerritoryKey]], Territories[], 2, FALSE)</f>
        <v>Australia</v>
      </c>
      <c r="J10165">
        <f>_xlfn.XLOOKUP(Sales[[#This Row],[ProductKey]], Products!$A:$A, Products!$J:$J)</f>
        <v>5.7051999999999996</v>
      </c>
      <c r="K10165">
        <f>_xlfn.XLOOKUP(Sales[[#This Row],[ProductKey]], Products!$A:$A, Products!$K:$K)</f>
        <v>8.6441999999999997</v>
      </c>
      <c r="L10165" s="1">
        <f>Sales[[#This Row],[ProductPrice]]*Sales[[#This Row],[OrderQuantity]]</f>
        <v>25.932600000000001</v>
      </c>
      <c r="M10165" s="1">
        <f>Sales[[#This Row],[OrderQuantity]]</f>
        <v>3</v>
      </c>
      <c r="N10165" s="1">
        <f>1</f>
        <v>1</v>
      </c>
      <c r="O10165" s="1">
        <f>Sales[[#This Row],[TotalSales]]-Sales[[#This Row],[TotalCost]]</f>
        <v>8.8170000000000002</v>
      </c>
      <c r="P10165" s="1">
        <f>Sales[[#This Row],[ProductCost]]*Sales[[#This Row],[OrderQuantity]]</f>
        <v>17.115600000000001</v>
      </c>
      <c r="Q10165" s="1" t="str">
        <f>VLOOKUP(Sales[[#This Row],[ProductKey]], Products!$A$2:$D$1000, 4, FALSE)</f>
        <v>AWC Logo Cap</v>
      </c>
    </row>
    <row r="10166" spans="1:17" x14ac:dyDescent="0.25">
      <c r="A10166" s="2">
        <v>38109</v>
      </c>
      <c r="B10166" s="1" t="s">
        <v>1968</v>
      </c>
      <c r="C10166">
        <v>478</v>
      </c>
      <c r="D10166">
        <v>15203</v>
      </c>
      <c r="E10166">
        <v>4</v>
      </c>
      <c r="F10166">
        <v>3</v>
      </c>
      <c r="G10166">
        <v>3</v>
      </c>
      <c r="H10166" s="2">
        <v>43222</v>
      </c>
      <c r="I10166" t="str">
        <f>VLOOKUP(Sales[[#This Row],[TerritoryKey]], Territories[], 2, FALSE)</f>
        <v>Southwest</v>
      </c>
      <c r="J10166">
        <f>_xlfn.XLOOKUP(Sales[[#This Row],[ProductKey]], Products!$A:$A, Products!$J:$J)</f>
        <v>3.7363</v>
      </c>
      <c r="K10166">
        <f>_xlfn.XLOOKUP(Sales[[#This Row],[ProductKey]], Products!$A:$A, Products!$K:$K)</f>
        <v>9.99</v>
      </c>
      <c r="L10166" s="1">
        <f>Sales[[#This Row],[ProductPrice]]*Sales[[#This Row],[OrderQuantity]]</f>
        <v>29.97</v>
      </c>
      <c r="M10166" s="1">
        <f>Sales[[#This Row],[OrderQuantity]]</f>
        <v>3</v>
      </c>
      <c r="N10166" s="1">
        <f>1</f>
        <v>1</v>
      </c>
      <c r="O10166" s="1">
        <f>Sales[[#This Row],[TotalSales]]-Sales[[#This Row],[TotalCost]]</f>
        <v>18.761099999999999</v>
      </c>
      <c r="P10166" s="1">
        <f>Sales[[#This Row],[ProductCost]]*Sales[[#This Row],[OrderQuantity]]</f>
        <v>11.2089</v>
      </c>
      <c r="Q10166" s="1" t="str">
        <f>VLOOKUP(Sales[[#This Row],[ProductKey]], Products!$A$2:$D$1000, 4, FALSE)</f>
        <v>Mountain Bottle Cage</v>
      </c>
    </row>
    <row r="10167" spans="1:17" x14ac:dyDescent="0.25">
      <c r="A10167" s="2">
        <v>38169</v>
      </c>
      <c r="B10167" s="1" t="s">
        <v>1974</v>
      </c>
      <c r="C10167">
        <v>464</v>
      </c>
      <c r="D10167">
        <v>15328</v>
      </c>
      <c r="E10167">
        <v>4</v>
      </c>
      <c r="F10167">
        <v>3</v>
      </c>
      <c r="G10167">
        <v>3</v>
      </c>
      <c r="H10167" s="2">
        <v>43282</v>
      </c>
      <c r="I10167" t="str">
        <f>VLOOKUP(Sales[[#This Row],[TerritoryKey]], Territories[], 2, FALSE)</f>
        <v>Southwest</v>
      </c>
      <c r="J10167">
        <f>_xlfn.XLOOKUP(Sales[[#This Row],[ProductKey]], Products!$A:$A, Products!$J:$J)</f>
        <v>9.7135999999999996</v>
      </c>
      <c r="K10167">
        <f>_xlfn.XLOOKUP(Sales[[#This Row],[ProductKey]], Products!$A:$A, Products!$K:$K)</f>
        <v>23.548100000000002</v>
      </c>
      <c r="L10167" s="1">
        <f>Sales[[#This Row],[ProductPrice]]*Sales[[#This Row],[OrderQuantity]]</f>
        <v>70.644300000000001</v>
      </c>
      <c r="M10167" s="1">
        <f>Sales[[#This Row],[OrderQuantity]]</f>
        <v>3</v>
      </c>
      <c r="N10167" s="1">
        <f>1</f>
        <v>1</v>
      </c>
      <c r="O10167" s="1">
        <f>Sales[[#This Row],[TotalSales]]-Sales[[#This Row],[TotalCost]]</f>
        <v>41.503500000000003</v>
      </c>
      <c r="P10167" s="1">
        <f>Sales[[#This Row],[ProductCost]]*Sales[[#This Row],[OrderQuantity]]</f>
        <v>29.140799999999999</v>
      </c>
      <c r="Q10167" s="1" t="str">
        <f>VLOOKUP(Sales[[#This Row],[ProductKey]], Products!$A$2:$D$1000, 4, FALSE)</f>
        <v>Half-Finger Gloves, M</v>
      </c>
    </row>
    <row r="10168" spans="1:17" x14ac:dyDescent="0.25">
      <c r="A10168" s="2">
        <v>37813</v>
      </c>
      <c r="B10168" s="1" t="s">
        <v>2067</v>
      </c>
      <c r="C10168">
        <v>479</v>
      </c>
      <c r="D10168">
        <v>26319</v>
      </c>
      <c r="E10168">
        <v>4</v>
      </c>
      <c r="F10168">
        <v>3</v>
      </c>
      <c r="G10168">
        <v>3</v>
      </c>
      <c r="H10168" s="2">
        <v>42927</v>
      </c>
      <c r="I10168" t="str">
        <f>VLOOKUP(Sales[[#This Row],[TerritoryKey]], Territories[], 2, FALSE)</f>
        <v>Southwest</v>
      </c>
      <c r="J10168">
        <f>_xlfn.XLOOKUP(Sales[[#This Row],[ProductKey]], Products!$A:$A, Products!$J:$J)</f>
        <v>3.3622999999999998</v>
      </c>
      <c r="K10168">
        <f>_xlfn.XLOOKUP(Sales[[#This Row],[ProductKey]], Products!$A:$A, Products!$K:$K)</f>
        <v>8.99</v>
      </c>
      <c r="L10168" s="1">
        <f>Sales[[#This Row],[ProductPrice]]*Sales[[#This Row],[OrderQuantity]]</f>
        <v>26.97</v>
      </c>
      <c r="M10168" s="1">
        <f>Sales[[#This Row],[OrderQuantity]]</f>
        <v>3</v>
      </c>
      <c r="N10168" s="1">
        <f>1</f>
        <v>1</v>
      </c>
      <c r="O10168" s="1">
        <f>Sales[[#This Row],[TotalSales]]-Sales[[#This Row],[TotalCost]]</f>
        <v>16.883099999999999</v>
      </c>
      <c r="P10168" s="1">
        <f>Sales[[#This Row],[ProductCost]]*Sales[[#This Row],[OrderQuantity]]</f>
        <v>10.0869</v>
      </c>
      <c r="Q10168" s="1" t="str">
        <f>VLOOKUP(Sales[[#This Row],[ProductKey]], Products!$A$2:$D$1000, 4, FALSE)</f>
        <v>Road Bottle Cage</v>
      </c>
    </row>
    <row r="10169" spans="1:17" x14ac:dyDescent="0.25">
      <c r="A10169" s="2">
        <v>37692</v>
      </c>
      <c r="B10169" s="1" t="s">
        <v>2088</v>
      </c>
      <c r="C10169">
        <v>480</v>
      </c>
      <c r="D10169">
        <v>28431</v>
      </c>
      <c r="E10169">
        <v>7</v>
      </c>
      <c r="F10169">
        <v>3</v>
      </c>
      <c r="G10169">
        <v>3</v>
      </c>
      <c r="H10169" s="2">
        <v>42806</v>
      </c>
      <c r="I10169" t="str">
        <f>VLOOKUP(Sales[[#This Row],[TerritoryKey]], Territories[], 2, FALSE)</f>
        <v>France</v>
      </c>
      <c r="J10169">
        <f>_xlfn.XLOOKUP(Sales[[#This Row],[ProductKey]], Products!$A:$A, Products!$J:$J)</f>
        <v>0.85650000000000004</v>
      </c>
      <c r="K10169">
        <f>_xlfn.XLOOKUP(Sales[[#This Row],[ProductKey]], Products!$A:$A, Products!$K:$K)</f>
        <v>2.29</v>
      </c>
      <c r="L10169" s="1">
        <f>Sales[[#This Row],[ProductPrice]]*Sales[[#This Row],[OrderQuantity]]</f>
        <v>6.87</v>
      </c>
      <c r="M10169" s="1">
        <f>Sales[[#This Row],[OrderQuantity]]</f>
        <v>3</v>
      </c>
      <c r="N10169" s="1">
        <f>1</f>
        <v>1</v>
      </c>
      <c r="O10169" s="1">
        <f>Sales[[#This Row],[TotalSales]]-Sales[[#This Row],[TotalCost]]</f>
        <v>4.3004999999999995</v>
      </c>
      <c r="P10169" s="1">
        <f>Sales[[#This Row],[ProductCost]]*Sales[[#This Row],[OrderQuantity]]</f>
        <v>2.5695000000000001</v>
      </c>
      <c r="Q10169" s="1" t="str">
        <f>VLOOKUP(Sales[[#This Row],[ProductKey]], Products!$A$2:$D$1000, 4, FALSE)</f>
        <v>Patch Kit/8 Patches</v>
      </c>
    </row>
    <row r="10170" spans="1:17" x14ac:dyDescent="0.25">
      <c r="A10170" s="2">
        <v>37632</v>
      </c>
      <c r="B10170" s="1" t="s">
        <v>2164</v>
      </c>
      <c r="C10170">
        <v>223</v>
      </c>
      <c r="D10170">
        <v>15086</v>
      </c>
      <c r="E10170">
        <v>7</v>
      </c>
      <c r="F10170">
        <v>3</v>
      </c>
      <c r="G10170">
        <v>3</v>
      </c>
      <c r="H10170" s="2">
        <v>42746</v>
      </c>
      <c r="I10170" t="str">
        <f>VLOOKUP(Sales[[#This Row],[TerritoryKey]], Territories[], 2, FALSE)</f>
        <v>France</v>
      </c>
      <c r="J10170">
        <f>_xlfn.XLOOKUP(Sales[[#This Row],[ProductKey]], Products!$A:$A, Products!$J:$J)</f>
        <v>5.7051999999999996</v>
      </c>
      <c r="K10170">
        <f>_xlfn.XLOOKUP(Sales[[#This Row],[ProductKey]], Products!$A:$A, Products!$K:$K)</f>
        <v>8.6441999999999997</v>
      </c>
      <c r="L10170" s="1">
        <f>Sales[[#This Row],[ProductPrice]]*Sales[[#This Row],[OrderQuantity]]</f>
        <v>25.932600000000001</v>
      </c>
      <c r="M10170" s="1">
        <f>Sales[[#This Row],[OrderQuantity]]</f>
        <v>3</v>
      </c>
      <c r="N10170" s="1">
        <f>1</f>
        <v>1</v>
      </c>
      <c r="O10170" s="1">
        <f>Sales[[#This Row],[TotalSales]]-Sales[[#This Row],[TotalCost]]</f>
        <v>8.8170000000000002</v>
      </c>
      <c r="P10170" s="1">
        <f>Sales[[#This Row],[ProductCost]]*Sales[[#This Row],[OrderQuantity]]</f>
        <v>17.115600000000001</v>
      </c>
      <c r="Q10170" s="1" t="str">
        <f>VLOOKUP(Sales[[#This Row],[ProductKey]], Products!$A$2:$D$1000, 4, FALSE)</f>
        <v>AWC Logo Cap</v>
      </c>
    </row>
    <row r="10171" spans="1:17" x14ac:dyDescent="0.25">
      <c r="A10171" s="2">
        <v>37691</v>
      </c>
      <c r="B10171" s="1" t="s">
        <v>2175</v>
      </c>
      <c r="C10171">
        <v>480</v>
      </c>
      <c r="D10171">
        <v>25168</v>
      </c>
      <c r="E10171">
        <v>4</v>
      </c>
      <c r="F10171">
        <v>3</v>
      </c>
      <c r="G10171">
        <v>3</v>
      </c>
      <c r="H10171" s="2">
        <v>42805</v>
      </c>
      <c r="I10171" t="str">
        <f>VLOOKUP(Sales[[#This Row],[TerritoryKey]], Territories[], 2, FALSE)</f>
        <v>Southwest</v>
      </c>
      <c r="J10171">
        <f>_xlfn.XLOOKUP(Sales[[#This Row],[ProductKey]], Products!$A:$A, Products!$J:$J)</f>
        <v>0.85650000000000004</v>
      </c>
      <c r="K10171">
        <f>_xlfn.XLOOKUP(Sales[[#This Row],[ProductKey]], Products!$A:$A, Products!$K:$K)</f>
        <v>2.29</v>
      </c>
      <c r="L10171" s="1">
        <f>Sales[[#This Row],[ProductPrice]]*Sales[[#This Row],[OrderQuantity]]</f>
        <v>6.87</v>
      </c>
      <c r="M10171" s="1">
        <f>Sales[[#This Row],[OrderQuantity]]</f>
        <v>3</v>
      </c>
      <c r="N10171" s="1">
        <f>1</f>
        <v>1</v>
      </c>
      <c r="O10171" s="1">
        <f>Sales[[#This Row],[TotalSales]]-Sales[[#This Row],[TotalCost]]</f>
        <v>4.3004999999999995</v>
      </c>
      <c r="P10171" s="1">
        <f>Sales[[#This Row],[ProductCost]]*Sales[[#This Row],[OrderQuantity]]</f>
        <v>2.5695000000000001</v>
      </c>
      <c r="Q10171" s="1" t="str">
        <f>VLOOKUP(Sales[[#This Row],[ProductKey]], Products!$A$2:$D$1000, 4, FALSE)</f>
        <v>Patch Kit/8 Patches</v>
      </c>
    </row>
    <row r="10172" spans="1:17" x14ac:dyDescent="0.25">
      <c r="A10172" s="2">
        <v>38322</v>
      </c>
      <c r="B10172" s="1" t="s">
        <v>2396</v>
      </c>
      <c r="C10172">
        <v>479</v>
      </c>
      <c r="D10172">
        <v>23392</v>
      </c>
      <c r="E10172">
        <v>4</v>
      </c>
      <c r="F10172">
        <v>3</v>
      </c>
      <c r="G10172">
        <v>3</v>
      </c>
      <c r="H10172" s="2">
        <v>43435</v>
      </c>
      <c r="I10172" t="str">
        <f>VLOOKUP(Sales[[#This Row],[TerritoryKey]], Territories[], 2, FALSE)</f>
        <v>Southwest</v>
      </c>
      <c r="J10172">
        <f>_xlfn.XLOOKUP(Sales[[#This Row],[ProductKey]], Products!$A:$A, Products!$J:$J)</f>
        <v>3.3622999999999998</v>
      </c>
      <c r="K10172">
        <f>_xlfn.XLOOKUP(Sales[[#This Row],[ProductKey]], Products!$A:$A, Products!$K:$K)</f>
        <v>8.99</v>
      </c>
      <c r="L10172" s="1">
        <f>Sales[[#This Row],[ProductPrice]]*Sales[[#This Row],[OrderQuantity]]</f>
        <v>26.97</v>
      </c>
      <c r="M10172" s="1">
        <f>Sales[[#This Row],[OrderQuantity]]</f>
        <v>3</v>
      </c>
      <c r="N10172" s="1">
        <f>1</f>
        <v>1</v>
      </c>
      <c r="O10172" s="1">
        <f>Sales[[#This Row],[TotalSales]]-Sales[[#This Row],[TotalCost]]</f>
        <v>16.883099999999999</v>
      </c>
      <c r="P10172" s="1">
        <f>Sales[[#This Row],[ProductCost]]*Sales[[#This Row],[OrderQuantity]]</f>
        <v>10.0869</v>
      </c>
      <c r="Q10172" s="1" t="str">
        <f>VLOOKUP(Sales[[#This Row],[ProductKey]], Products!$A$2:$D$1000, 4, FALSE)</f>
        <v>Road Bottle Cage</v>
      </c>
    </row>
    <row r="10173" spans="1:17" x14ac:dyDescent="0.25">
      <c r="A10173" s="2">
        <v>38139</v>
      </c>
      <c r="B10173" s="1" t="s">
        <v>2674</v>
      </c>
      <c r="C10173">
        <v>530</v>
      </c>
      <c r="D10173">
        <v>25762</v>
      </c>
      <c r="E10173">
        <v>8</v>
      </c>
      <c r="F10173">
        <v>3</v>
      </c>
      <c r="G10173">
        <v>3</v>
      </c>
      <c r="H10173" s="2">
        <v>43252</v>
      </c>
      <c r="I10173" t="str">
        <f>VLOOKUP(Sales[[#This Row],[TerritoryKey]], Territories[], 2, FALSE)</f>
        <v>Germany</v>
      </c>
      <c r="J10173">
        <f>_xlfn.XLOOKUP(Sales[[#This Row],[ProductKey]], Products!$A:$A, Products!$J:$J)</f>
        <v>1.8663000000000001</v>
      </c>
      <c r="K10173">
        <f>_xlfn.XLOOKUP(Sales[[#This Row],[ProductKey]], Products!$A:$A, Products!$K:$K)</f>
        <v>4.99</v>
      </c>
      <c r="L10173" s="1">
        <f>Sales[[#This Row],[ProductPrice]]*Sales[[#This Row],[OrderQuantity]]</f>
        <v>14.97</v>
      </c>
      <c r="M10173" s="1">
        <f>Sales[[#This Row],[OrderQuantity]]</f>
        <v>3</v>
      </c>
      <c r="N10173" s="1">
        <f>1</f>
        <v>1</v>
      </c>
      <c r="O10173" s="1">
        <f>Sales[[#This Row],[TotalSales]]-Sales[[#This Row],[TotalCost]]</f>
        <v>9.3711000000000002</v>
      </c>
      <c r="P10173" s="1">
        <f>Sales[[#This Row],[ProductCost]]*Sales[[#This Row],[OrderQuantity]]</f>
        <v>5.5989000000000004</v>
      </c>
      <c r="Q10173" s="1" t="str">
        <f>VLOOKUP(Sales[[#This Row],[ProductKey]], Products!$A$2:$D$1000, 4, FALSE)</f>
        <v>Touring Tire Tube</v>
      </c>
    </row>
    <row r="10174" spans="1:17" x14ac:dyDescent="0.25">
      <c r="A10174" s="2">
        <v>38139</v>
      </c>
      <c r="B10174" s="1" t="s">
        <v>2690</v>
      </c>
      <c r="C10174">
        <v>479</v>
      </c>
      <c r="D10174">
        <v>18653</v>
      </c>
      <c r="E10174">
        <v>1</v>
      </c>
      <c r="F10174">
        <v>3</v>
      </c>
      <c r="G10174">
        <v>3</v>
      </c>
      <c r="H10174" s="2">
        <v>43252</v>
      </c>
      <c r="I10174" t="str">
        <f>VLOOKUP(Sales[[#This Row],[TerritoryKey]], Territories[], 2, FALSE)</f>
        <v>Northwest</v>
      </c>
      <c r="J10174">
        <f>_xlfn.XLOOKUP(Sales[[#This Row],[ProductKey]], Products!$A:$A, Products!$J:$J)</f>
        <v>3.3622999999999998</v>
      </c>
      <c r="K10174">
        <f>_xlfn.XLOOKUP(Sales[[#This Row],[ProductKey]], Products!$A:$A, Products!$K:$K)</f>
        <v>8.99</v>
      </c>
      <c r="L10174" s="1">
        <f>Sales[[#This Row],[ProductPrice]]*Sales[[#This Row],[OrderQuantity]]</f>
        <v>26.97</v>
      </c>
      <c r="M10174" s="1">
        <f>Sales[[#This Row],[OrderQuantity]]</f>
        <v>3</v>
      </c>
      <c r="N10174" s="1">
        <f>1</f>
        <v>1</v>
      </c>
      <c r="O10174" s="1">
        <f>Sales[[#This Row],[TotalSales]]-Sales[[#This Row],[TotalCost]]</f>
        <v>16.883099999999999</v>
      </c>
      <c r="P10174" s="1">
        <f>Sales[[#This Row],[ProductCost]]*Sales[[#This Row],[OrderQuantity]]</f>
        <v>10.0869</v>
      </c>
      <c r="Q10174" s="1" t="str">
        <f>VLOOKUP(Sales[[#This Row],[ProductKey]], Products!$A$2:$D$1000, 4, FALSE)</f>
        <v>Road Bottle Cage</v>
      </c>
    </row>
    <row r="10175" spans="1:17" x14ac:dyDescent="0.25">
      <c r="A10175" s="2">
        <v>37723</v>
      </c>
      <c r="B10175" s="1" t="s">
        <v>2743</v>
      </c>
      <c r="C10175">
        <v>480</v>
      </c>
      <c r="D10175">
        <v>24935</v>
      </c>
      <c r="E10175">
        <v>4</v>
      </c>
      <c r="F10175">
        <v>3</v>
      </c>
      <c r="G10175">
        <v>3</v>
      </c>
      <c r="H10175" s="2">
        <v>42837</v>
      </c>
      <c r="I10175" t="str">
        <f>VLOOKUP(Sales[[#This Row],[TerritoryKey]], Territories[], 2, FALSE)</f>
        <v>Southwest</v>
      </c>
      <c r="J10175">
        <f>_xlfn.XLOOKUP(Sales[[#This Row],[ProductKey]], Products!$A:$A, Products!$J:$J)</f>
        <v>0.85650000000000004</v>
      </c>
      <c r="K10175">
        <f>_xlfn.XLOOKUP(Sales[[#This Row],[ProductKey]], Products!$A:$A, Products!$K:$K)</f>
        <v>2.29</v>
      </c>
      <c r="L10175" s="1">
        <f>Sales[[#This Row],[ProductPrice]]*Sales[[#This Row],[OrderQuantity]]</f>
        <v>6.87</v>
      </c>
      <c r="M10175" s="1">
        <f>Sales[[#This Row],[OrderQuantity]]</f>
        <v>3</v>
      </c>
      <c r="N10175" s="1">
        <f>1</f>
        <v>1</v>
      </c>
      <c r="O10175" s="1">
        <f>Sales[[#This Row],[TotalSales]]-Sales[[#This Row],[TotalCost]]</f>
        <v>4.3004999999999995</v>
      </c>
      <c r="P10175" s="1">
        <f>Sales[[#This Row],[ProductCost]]*Sales[[#This Row],[OrderQuantity]]</f>
        <v>2.5695000000000001</v>
      </c>
      <c r="Q10175" s="1" t="str">
        <f>VLOOKUP(Sales[[#This Row],[ProductKey]], Products!$A$2:$D$1000, 4, FALSE)</f>
        <v>Patch Kit/8 Patches</v>
      </c>
    </row>
    <row r="10176" spans="1:17" x14ac:dyDescent="0.25">
      <c r="A10176" s="2">
        <v>37906</v>
      </c>
      <c r="B10176" s="1" t="s">
        <v>2799</v>
      </c>
      <c r="C10176">
        <v>484</v>
      </c>
      <c r="D10176">
        <v>15989</v>
      </c>
      <c r="E10176">
        <v>4</v>
      </c>
      <c r="F10176">
        <v>3</v>
      </c>
      <c r="G10176">
        <v>3</v>
      </c>
      <c r="H10176" s="2">
        <v>43020</v>
      </c>
      <c r="I10176" t="str">
        <f>VLOOKUP(Sales[[#This Row],[TerritoryKey]], Territories[], 2, FALSE)</f>
        <v>Southwest</v>
      </c>
      <c r="J10176">
        <f>_xlfn.XLOOKUP(Sales[[#This Row],[ProductKey]], Products!$A:$A, Products!$J:$J)</f>
        <v>2.9733000000000001</v>
      </c>
      <c r="K10176">
        <f>_xlfn.XLOOKUP(Sales[[#This Row],[ProductKey]], Products!$A:$A, Products!$K:$K)</f>
        <v>7.95</v>
      </c>
      <c r="L10176" s="1">
        <f>Sales[[#This Row],[ProductPrice]]*Sales[[#This Row],[OrderQuantity]]</f>
        <v>23.85</v>
      </c>
      <c r="M10176" s="1">
        <f>Sales[[#This Row],[OrderQuantity]]</f>
        <v>3</v>
      </c>
      <c r="N10176" s="1">
        <f>1</f>
        <v>1</v>
      </c>
      <c r="O10176" s="1">
        <f>Sales[[#This Row],[TotalSales]]-Sales[[#This Row],[TotalCost]]</f>
        <v>14.930100000000001</v>
      </c>
      <c r="P10176" s="1">
        <f>Sales[[#This Row],[ProductCost]]*Sales[[#This Row],[OrderQuantity]]</f>
        <v>8.9199000000000002</v>
      </c>
      <c r="Q10176" s="1" t="str">
        <f>VLOOKUP(Sales[[#This Row],[ProductKey]], Products!$A$2:$D$1000, 4, FALSE)</f>
        <v>Bike Wash - Dissolver</v>
      </c>
    </row>
    <row r="10177" spans="1:17" x14ac:dyDescent="0.25">
      <c r="A10177" s="2">
        <v>37876</v>
      </c>
      <c r="B10177" s="1" t="s">
        <v>2836</v>
      </c>
      <c r="C10177">
        <v>466</v>
      </c>
      <c r="D10177">
        <v>24176</v>
      </c>
      <c r="E10177">
        <v>9</v>
      </c>
      <c r="F10177">
        <v>3</v>
      </c>
      <c r="G10177">
        <v>3</v>
      </c>
      <c r="H10177" s="2">
        <v>42990</v>
      </c>
      <c r="I10177" t="str">
        <f>VLOOKUP(Sales[[#This Row],[TerritoryKey]], Territories[], 2, FALSE)</f>
        <v>Australia</v>
      </c>
      <c r="J10177">
        <f>_xlfn.XLOOKUP(Sales[[#This Row],[ProductKey]], Products!$A:$A, Products!$J:$J)</f>
        <v>9.7135999999999996</v>
      </c>
      <c r="K10177">
        <f>_xlfn.XLOOKUP(Sales[[#This Row],[ProductKey]], Products!$A:$A, Products!$K:$K)</f>
        <v>23.548100000000002</v>
      </c>
      <c r="L10177" s="1">
        <f>Sales[[#This Row],[ProductPrice]]*Sales[[#This Row],[OrderQuantity]]</f>
        <v>70.644300000000001</v>
      </c>
      <c r="M10177" s="1">
        <f>Sales[[#This Row],[OrderQuantity]]</f>
        <v>3</v>
      </c>
      <c r="N10177" s="1">
        <f>1</f>
        <v>1</v>
      </c>
      <c r="O10177" s="1">
        <f>Sales[[#This Row],[TotalSales]]-Sales[[#This Row],[TotalCost]]</f>
        <v>41.503500000000003</v>
      </c>
      <c r="P10177" s="1">
        <f>Sales[[#This Row],[ProductCost]]*Sales[[#This Row],[OrderQuantity]]</f>
        <v>29.140799999999999</v>
      </c>
      <c r="Q10177" s="1" t="str">
        <f>VLOOKUP(Sales[[#This Row],[ProductKey]], Products!$A$2:$D$1000, 4, FALSE)</f>
        <v>Half-Finger Gloves, L</v>
      </c>
    </row>
    <row r="10178" spans="1:17" x14ac:dyDescent="0.25">
      <c r="A10178" s="2">
        <v>38262</v>
      </c>
      <c r="B10178" s="1" t="s">
        <v>2866</v>
      </c>
      <c r="C10178">
        <v>530</v>
      </c>
      <c r="D10178">
        <v>12341</v>
      </c>
      <c r="E10178">
        <v>9</v>
      </c>
      <c r="F10178">
        <v>3</v>
      </c>
      <c r="G10178">
        <v>3</v>
      </c>
      <c r="H10178" s="2">
        <v>43375</v>
      </c>
      <c r="I10178" t="str">
        <f>VLOOKUP(Sales[[#This Row],[TerritoryKey]], Territories[], 2, FALSE)</f>
        <v>Australia</v>
      </c>
      <c r="J10178">
        <f>_xlfn.XLOOKUP(Sales[[#This Row],[ProductKey]], Products!$A:$A, Products!$J:$J)</f>
        <v>1.8663000000000001</v>
      </c>
      <c r="K10178">
        <f>_xlfn.XLOOKUP(Sales[[#This Row],[ProductKey]], Products!$A:$A, Products!$K:$K)</f>
        <v>4.99</v>
      </c>
      <c r="L10178" s="1">
        <f>Sales[[#This Row],[ProductPrice]]*Sales[[#This Row],[OrderQuantity]]</f>
        <v>14.97</v>
      </c>
      <c r="M10178" s="1">
        <f>Sales[[#This Row],[OrderQuantity]]</f>
        <v>3</v>
      </c>
      <c r="N10178" s="1">
        <f>1</f>
        <v>1</v>
      </c>
      <c r="O10178" s="1">
        <f>Sales[[#This Row],[TotalSales]]-Sales[[#This Row],[TotalCost]]</f>
        <v>9.3711000000000002</v>
      </c>
      <c r="P10178" s="1">
        <f>Sales[[#This Row],[ProductCost]]*Sales[[#This Row],[OrderQuantity]]</f>
        <v>5.5989000000000004</v>
      </c>
      <c r="Q10178" s="1" t="str">
        <f>VLOOKUP(Sales[[#This Row],[ProductKey]], Products!$A$2:$D$1000, 4, FALSE)</f>
        <v>Touring Tire Tube</v>
      </c>
    </row>
    <row r="10179" spans="1:17" x14ac:dyDescent="0.25">
      <c r="A10179" s="2">
        <v>37784</v>
      </c>
      <c r="B10179" s="1" t="s">
        <v>2998</v>
      </c>
      <c r="C10179">
        <v>484</v>
      </c>
      <c r="D10179">
        <v>23142</v>
      </c>
      <c r="E10179">
        <v>1</v>
      </c>
      <c r="F10179">
        <v>3</v>
      </c>
      <c r="G10179">
        <v>3</v>
      </c>
      <c r="H10179" s="2">
        <v>42898</v>
      </c>
      <c r="I10179" t="str">
        <f>VLOOKUP(Sales[[#This Row],[TerritoryKey]], Territories[], 2, FALSE)</f>
        <v>Northwest</v>
      </c>
      <c r="J10179">
        <f>_xlfn.XLOOKUP(Sales[[#This Row],[ProductKey]], Products!$A:$A, Products!$J:$J)</f>
        <v>2.9733000000000001</v>
      </c>
      <c r="K10179">
        <f>_xlfn.XLOOKUP(Sales[[#This Row],[ProductKey]], Products!$A:$A, Products!$K:$K)</f>
        <v>7.95</v>
      </c>
      <c r="L10179" s="1">
        <f>Sales[[#This Row],[ProductPrice]]*Sales[[#This Row],[OrderQuantity]]</f>
        <v>23.85</v>
      </c>
      <c r="M10179" s="1">
        <f>Sales[[#This Row],[OrderQuantity]]</f>
        <v>3</v>
      </c>
      <c r="N10179" s="1">
        <f>1</f>
        <v>1</v>
      </c>
      <c r="O10179" s="1">
        <f>Sales[[#This Row],[TotalSales]]-Sales[[#This Row],[TotalCost]]</f>
        <v>14.930100000000001</v>
      </c>
      <c r="P10179" s="1">
        <f>Sales[[#This Row],[ProductCost]]*Sales[[#This Row],[OrderQuantity]]</f>
        <v>8.9199000000000002</v>
      </c>
      <c r="Q10179" s="1" t="str">
        <f>VLOOKUP(Sales[[#This Row],[ProductKey]], Products!$A$2:$D$1000, 4, FALSE)</f>
        <v>Bike Wash - Dissolver</v>
      </c>
    </row>
    <row r="10180" spans="1:17" x14ac:dyDescent="0.25">
      <c r="A10180" s="2">
        <v>37692</v>
      </c>
      <c r="B10180" s="1" t="s">
        <v>3175</v>
      </c>
      <c r="C10180">
        <v>528</v>
      </c>
      <c r="D10180">
        <v>12780</v>
      </c>
      <c r="E10180">
        <v>1</v>
      </c>
      <c r="F10180">
        <v>3</v>
      </c>
      <c r="G10180">
        <v>3</v>
      </c>
      <c r="H10180" s="2">
        <v>42806</v>
      </c>
      <c r="I10180" t="str">
        <f>VLOOKUP(Sales[[#This Row],[TerritoryKey]], Territories[], 2, FALSE)</f>
        <v>Northwest</v>
      </c>
      <c r="J10180">
        <f>_xlfn.XLOOKUP(Sales[[#This Row],[ProductKey]], Products!$A:$A, Products!$J:$J)</f>
        <v>1.8663000000000001</v>
      </c>
      <c r="K10180">
        <f>_xlfn.XLOOKUP(Sales[[#This Row],[ProductKey]], Products!$A:$A, Products!$K:$K)</f>
        <v>4.99</v>
      </c>
      <c r="L10180" s="1">
        <f>Sales[[#This Row],[ProductPrice]]*Sales[[#This Row],[OrderQuantity]]</f>
        <v>14.97</v>
      </c>
      <c r="M10180" s="1">
        <f>Sales[[#This Row],[OrderQuantity]]</f>
        <v>3</v>
      </c>
      <c r="N10180" s="1">
        <f>1</f>
        <v>1</v>
      </c>
      <c r="O10180" s="1">
        <f>Sales[[#This Row],[TotalSales]]-Sales[[#This Row],[TotalCost]]</f>
        <v>9.3711000000000002</v>
      </c>
      <c r="P10180" s="1">
        <f>Sales[[#This Row],[ProductCost]]*Sales[[#This Row],[OrderQuantity]]</f>
        <v>5.5989000000000004</v>
      </c>
      <c r="Q10180" s="1" t="str">
        <f>VLOOKUP(Sales[[#This Row],[ProductKey]], Products!$A$2:$D$1000, 4, FALSE)</f>
        <v>Mountain Tire Tube</v>
      </c>
    </row>
    <row r="10181" spans="1:17" x14ac:dyDescent="0.25">
      <c r="A10181" s="2">
        <v>37906</v>
      </c>
      <c r="B10181" s="1" t="s">
        <v>3220</v>
      </c>
      <c r="C10181">
        <v>223</v>
      </c>
      <c r="D10181">
        <v>21467</v>
      </c>
      <c r="E10181">
        <v>1</v>
      </c>
      <c r="F10181">
        <v>3</v>
      </c>
      <c r="G10181">
        <v>3</v>
      </c>
      <c r="H10181" s="2">
        <v>43020</v>
      </c>
      <c r="I10181" t="str">
        <f>VLOOKUP(Sales[[#This Row],[TerritoryKey]], Territories[], 2, FALSE)</f>
        <v>Northwest</v>
      </c>
      <c r="J10181">
        <f>_xlfn.XLOOKUP(Sales[[#This Row],[ProductKey]], Products!$A:$A, Products!$J:$J)</f>
        <v>5.7051999999999996</v>
      </c>
      <c r="K10181">
        <f>_xlfn.XLOOKUP(Sales[[#This Row],[ProductKey]], Products!$A:$A, Products!$K:$K)</f>
        <v>8.6441999999999997</v>
      </c>
      <c r="L10181" s="1">
        <f>Sales[[#This Row],[ProductPrice]]*Sales[[#This Row],[OrderQuantity]]</f>
        <v>25.932600000000001</v>
      </c>
      <c r="M10181" s="1">
        <f>Sales[[#This Row],[OrderQuantity]]</f>
        <v>3</v>
      </c>
      <c r="N10181" s="1">
        <f>1</f>
        <v>1</v>
      </c>
      <c r="O10181" s="1">
        <f>Sales[[#This Row],[TotalSales]]-Sales[[#This Row],[TotalCost]]</f>
        <v>8.8170000000000002</v>
      </c>
      <c r="P10181" s="1">
        <f>Sales[[#This Row],[ProductCost]]*Sales[[#This Row],[OrderQuantity]]</f>
        <v>17.115600000000001</v>
      </c>
      <c r="Q10181" s="1" t="str">
        <f>VLOOKUP(Sales[[#This Row],[ProductKey]], Products!$A$2:$D$1000, 4, FALSE)</f>
        <v>AWC Logo Cap</v>
      </c>
    </row>
    <row r="10182" spans="1:17" x14ac:dyDescent="0.25">
      <c r="A10182" s="2">
        <v>37633</v>
      </c>
      <c r="B10182" s="1" t="s">
        <v>3234</v>
      </c>
      <c r="C10182">
        <v>223</v>
      </c>
      <c r="D10182">
        <v>16068</v>
      </c>
      <c r="E10182">
        <v>1</v>
      </c>
      <c r="F10182">
        <v>3</v>
      </c>
      <c r="G10182">
        <v>3</v>
      </c>
      <c r="H10182" s="2">
        <v>42747</v>
      </c>
      <c r="I10182" t="str">
        <f>VLOOKUP(Sales[[#This Row],[TerritoryKey]], Territories[], 2, FALSE)</f>
        <v>Northwest</v>
      </c>
      <c r="J10182">
        <f>_xlfn.XLOOKUP(Sales[[#This Row],[ProductKey]], Products!$A:$A, Products!$J:$J)</f>
        <v>5.7051999999999996</v>
      </c>
      <c r="K10182">
        <f>_xlfn.XLOOKUP(Sales[[#This Row],[ProductKey]], Products!$A:$A, Products!$K:$K)</f>
        <v>8.6441999999999997</v>
      </c>
      <c r="L10182" s="1">
        <f>Sales[[#This Row],[ProductPrice]]*Sales[[#This Row],[OrderQuantity]]</f>
        <v>25.932600000000001</v>
      </c>
      <c r="M10182" s="1">
        <f>Sales[[#This Row],[OrderQuantity]]</f>
        <v>3</v>
      </c>
      <c r="N10182" s="1">
        <f>1</f>
        <v>1</v>
      </c>
      <c r="O10182" s="1">
        <f>Sales[[#This Row],[TotalSales]]-Sales[[#This Row],[TotalCost]]</f>
        <v>8.8170000000000002</v>
      </c>
      <c r="P10182" s="1">
        <f>Sales[[#This Row],[ProductCost]]*Sales[[#This Row],[OrderQuantity]]</f>
        <v>17.115600000000001</v>
      </c>
      <c r="Q10182" s="1" t="str">
        <f>VLOOKUP(Sales[[#This Row],[ProductKey]], Products!$A$2:$D$1000, 4, FALSE)</f>
        <v>AWC Logo Cap</v>
      </c>
    </row>
    <row r="10183" spans="1:17" x14ac:dyDescent="0.25">
      <c r="A10183" s="2">
        <v>38049</v>
      </c>
      <c r="B10183" s="1" t="s">
        <v>3272</v>
      </c>
      <c r="C10183">
        <v>484</v>
      </c>
      <c r="D10183">
        <v>16665</v>
      </c>
      <c r="E10183">
        <v>9</v>
      </c>
      <c r="F10183">
        <v>3</v>
      </c>
      <c r="G10183">
        <v>3</v>
      </c>
      <c r="H10183" s="2">
        <v>43162</v>
      </c>
      <c r="I10183" t="str">
        <f>VLOOKUP(Sales[[#This Row],[TerritoryKey]], Territories[], 2, FALSE)</f>
        <v>Australia</v>
      </c>
      <c r="J10183">
        <f>_xlfn.XLOOKUP(Sales[[#This Row],[ProductKey]], Products!$A:$A, Products!$J:$J)</f>
        <v>2.9733000000000001</v>
      </c>
      <c r="K10183">
        <f>_xlfn.XLOOKUP(Sales[[#This Row],[ProductKey]], Products!$A:$A, Products!$K:$K)</f>
        <v>7.95</v>
      </c>
      <c r="L10183" s="1">
        <f>Sales[[#This Row],[ProductPrice]]*Sales[[#This Row],[OrderQuantity]]</f>
        <v>23.85</v>
      </c>
      <c r="M10183" s="1">
        <f>Sales[[#This Row],[OrderQuantity]]</f>
        <v>3</v>
      </c>
      <c r="N10183" s="1">
        <f>1</f>
        <v>1</v>
      </c>
      <c r="O10183" s="1">
        <f>Sales[[#This Row],[TotalSales]]-Sales[[#This Row],[TotalCost]]</f>
        <v>14.930100000000001</v>
      </c>
      <c r="P10183" s="1">
        <f>Sales[[#This Row],[ProductCost]]*Sales[[#This Row],[OrderQuantity]]</f>
        <v>8.9199000000000002</v>
      </c>
      <c r="Q10183" s="1" t="str">
        <f>VLOOKUP(Sales[[#This Row],[ProductKey]], Products!$A$2:$D$1000, 4, FALSE)</f>
        <v>Bike Wash - Dissolver</v>
      </c>
    </row>
    <row r="10184" spans="1:17" x14ac:dyDescent="0.25">
      <c r="A10184" s="2">
        <v>37989</v>
      </c>
      <c r="B10184" s="1" t="s">
        <v>3341</v>
      </c>
      <c r="C10184">
        <v>480</v>
      </c>
      <c r="D10184">
        <v>21230</v>
      </c>
      <c r="E10184">
        <v>9</v>
      </c>
      <c r="F10184">
        <v>3</v>
      </c>
      <c r="G10184">
        <v>3</v>
      </c>
      <c r="H10184" s="2">
        <v>43103</v>
      </c>
      <c r="I10184" t="str">
        <f>VLOOKUP(Sales[[#This Row],[TerritoryKey]], Territories[], 2, FALSE)</f>
        <v>Australia</v>
      </c>
      <c r="J10184">
        <f>_xlfn.XLOOKUP(Sales[[#This Row],[ProductKey]], Products!$A:$A, Products!$J:$J)</f>
        <v>0.85650000000000004</v>
      </c>
      <c r="K10184">
        <f>_xlfn.XLOOKUP(Sales[[#This Row],[ProductKey]], Products!$A:$A, Products!$K:$K)</f>
        <v>2.29</v>
      </c>
      <c r="L10184" s="1">
        <f>Sales[[#This Row],[ProductPrice]]*Sales[[#This Row],[OrderQuantity]]</f>
        <v>6.87</v>
      </c>
      <c r="M10184" s="1">
        <f>Sales[[#This Row],[OrderQuantity]]</f>
        <v>3</v>
      </c>
      <c r="N10184" s="1">
        <f>1</f>
        <v>1</v>
      </c>
      <c r="O10184" s="1">
        <f>Sales[[#This Row],[TotalSales]]-Sales[[#This Row],[TotalCost]]</f>
        <v>4.3004999999999995</v>
      </c>
      <c r="P10184" s="1">
        <f>Sales[[#This Row],[ProductCost]]*Sales[[#This Row],[OrderQuantity]]</f>
        <v>2.5695000000000001</v>
      </c>
      <c r="Q10184" s="1" t="str">
        <f>VLOOKUP(Sales[[#This Row],[ProductKey]], Products!$A$2:$D$1000, 4, FALSE)</f>
        <v>Patch Kit/8 Patches</v>
      </c>
    </row>
    <row r="10185" spans="1:17" x14ac:dyDescent="0.25">
      <c r="A10185" s="2">
        <v>38200</v>
      </c>
      <c r="B10185" s="1" t="s">
        <v>3364</v>
      </c>
      <c r="C10185">
        <v>479</v>
      </c>
      <c r="D10185">
        <v>23391</v>
      </c>
      <c r="E10185">
        <v>4</v>
      </c>
      <c r="F10185">
        <v>3</v>
      </c>
      <c r="G10185">
        <v>3</v>
      </c>
      <c r="H10185" s="2">
        <v>43313</v>
      </c>
      <c r="I10185" t="str">
        <f>VLOOKUP(Sales[[#This Row],[TerritoryKey]], Territories[], 2, FALSE)</f>
        <v>Southwest</v>
      </c>
      <c r="J10185">
        <f>_xlfn.XLOOKUP(Sales[[#This Row],[ProductKey]], Products!$A:$A, Products!$J:$J)</f>
        <v>3.3622999999999998</v>
      </c>
      <c r="K10185">
        <f>_xlfn.XLOOKUP(Sales[[#This Row],[ProductKey]], Products!$A:$A, Products!$K:$K)</f>
        <v>8.99</v>
      </c>
      <c r="L10185" s="1">
        <f>Sales[[#This Row],[ProductPrice]]*Sales[[#This Row],[OrderQuantity]]</f>
        <v>26.97</v>
      </c>
      <c r="M10185" s="1">
        <f>Sales[[#This Row],[OrderQuantity]]</f>
        <v>3</v>
      </c>
      <c r="N10185" s="1">
        <f>1</f>
        <v>1</v>
      </c>
      <c r="O10185" s="1">
        <f>Sales[[#This Row],[TotalSales]]-Sales[[#This Row],[TotalCost]]</f>
        <v>16.883099999999999</v>
      </c>
      <c r="P10185" s="1">
        <f>Sales[[#This Row],[ProductCost]]*Sales[[#This Row],[OrderQuantity]]</f>
        <v>10.0869</v>
      </c>
      <c r="Q10185" s="1" t="str">
        <f>VLOOKUP(Sales[[#This Row],[ProductKey]], Products!$A$2:$D$1000, 4, FALSE)</f>
        <v>Road Bottle Cage</v>
      </c>
    </row>
    <row r="10186" spans="1:17" x14ac:dyDescent="0.25">
      <c r="A10186" s="2">
        <v>38078</v>
      </c>
      <c r="B10186" s="1" t="s">
        <v>3396</v>
      </c>
      <c r="C10186">
        <v>223</v>
      </c>
      <c r="D10186">
        <v>18062</v>
      </c>
      <c r="E10186">
        <v>4</v>
      </c>
      <c r="F10186">
        <v>3</v>
      </c>
      <c r="G10186">
        <v>3</v>
      </c>
      <c r="H10186" s="2">
        <v>43191</v>
      </c>
      <c r="I10186" t="str">
        <f>VLOOKUP(Sales[[#This Row],[TerritoryKey]], Territories[], 2, FALSE)</f>
        <v>Southwest</v>
      </c>
      <c r="J10186">
        <f>_xlfn.XLOOKUP(Sales[[#This Row],[ProductKey]], Products!$A:$A, Products!$J:$J)</f>
        <v>5.7051999999999996</v>
      </c>
      <c r="K10186">
        <f>_xlfn.XLOOKUP(Sales[[#This Row],[ProductKey]], Products!$A:$A, Products!$K:$K)</f>
        <v>8.6441999999999997</v>
      </c>
      <c r="L10186" s="1">
        <f>Sales[[#This Row],[ProductPrice]]*Sales[[#This Row],[OrderQuantity]]</f>
        <v>25.932600000000001</v>
      </c>
      <c r="M10186" s="1">
        <f>Sales[[#This Row],[OrderQuantity]]</f>
        <v>3</v>
      </c>
      <c r="N10186" s="1">
        <f>1</f>
        <v>1</v>
      </c>
      <c r="O10186" s="1">
        <f>Sales[[#This Row],[TotalSales]]-Sales[[#This Row],[TotalCost]]</f>
        <v>8.8170000000000002</v>
      </c>
      <c r="P10186" s="1">
        <f>Sales[[#This Row],[ProductCost]]*Sales[[#This Row],[OrderQuantity]]</f>
        <v>17.115600000000001</v>
      </c>
      <c r="Q10186" s="1" t="str">
        <f>VLOOKUP(Sales[[#This Row],[ProductKey]], Products!$A$2:$D$1000, 4, FALSE)</f>
        <v>AWC Logo Cap</v>
      </c>
    </row>
    <row r="10187" spans="1:17" x14ac:dyDescent="0.25">
      <c r="A10187" s="2">
        <v>37989</v>
      </c>
      <c r="B10187" s="1" t="s">
        <v>3444</v>
      </c>
      <c r="C10187">
        <v>479</v>
      </c>
      <c r="D10187">
        <v>15623</v>
      </c>
      <c r="E10187">
        <v>7</v>
      </c>
      <c r="F10187">
        <v>3</v>
      </c>
      <c r="G10187">
        <v>3</v>
      </c>
      <c r="H10187" s="2">
        <v>43103</v>
      </c>
      <c r="I10187" t="str">
        <f>VLOOKUP(Sales[[#This Row],[TerritoryKey]], Territories[], 2, FALSE)</f>
        <v>France</v>
      </c>
      <c r="J10187">
        <f>_xlfn.XLOOKUP(Sales[[#This Row],[ProductKey]], Products!$A:$A, Products!$J:$J)</f>
        <v>3.3622999999999998</v>
      </c>
      <c r="K10187">
        <f>_xlfn.XLOOKUP(Sales[[#This Row],[ProductKey]], Products!$A:$A, Products!$K:$K)</f>
        <v>8.99</v>
      </c>
      <c r="L10187" s="1">
        <f>Sales[[#This Row],[ProductPrice]]*Sales[[#This Row],[OrderQuantity]]</f>
        <v>26.97</v>
      </c>
      <c r="M10187" s="1">
        <f>Sales[[#This Row],[OrderQuantity]]</f>
        <v>3</v>
      </c>
      <c r="N10187" s="1">
        <f>1</f>
        <v>1</v>
      </c>
      <c r="O10187" s="1">
        <f>Sales[[#This Row],[TotalSales]]-Sales[[#This Row],[TotalCost]]</f>
        <v>16.883099999999999</v>
      </c>
      <c r="P10187" s="1">
        <f>Sales[[#This Row],[ProductCost]]*Sales[[#This Row],[OrderQuantity]]</f>
        <v>10.0869</v>
      </c>
      <c r="Q10187" s="1" t="str">
        <f>VLOOKUP(Sales[[#This Row],[ProductKey]], Products!$A$2:$D$1000, 4, FALSE)</f>
        <v>Road Bottle Cage</v>
      </c>
    </row>
    <row r="10188" spans="1:17" x14ac:dyDescent="0.25">
      <c r="A10188" s="2">
        <v>37723</v>
      </c>
      <c r="B10188" s="1" t="s">
        <v>3505</v>
      </c>
      <c r="C10188">
        <v>528</v>
      </c>
      <c r="D10188">
        <v>14672</v>
      </c>
      <c r="E10188">
        <v>9</v>
      </c>
      <c r="F10188">
        <v>3</v>
      </c>
      <c r="G10188">
        <v>3</v>
      </c>
      <c r="H10188" s="2">
        <v>42837</v>
      </c>
      <c r="I10188" t="str">
        <f>VLOOKUP(Sales[[#This Row],[TerritoryKey]], Territories[], 2, FALSE)</f>
        <v>Australia</v>
      </c>
      <c r="J10188">
        <f>_xlfn.XLOOKUP(Sales[[#This Row],[ProductKey]], Products!$A:$A, Products!$J:$J)</f>
        <v>1.8663000000000001</v>
      </c>
      <c r="K10188">
        <f>_xlfn.XLOOKUP(Sales[[#This Row],[ProductKey]], Products!$A:$A, Products!$K:$K)</f>
        <v>4.99</v>
      </c>
      <c r="L10188" s="1">
        <f>Sales[[#This Row],[ProductPrice]]*Sales[[#This Row],[OrderQuantity]]</f>
        <v>14.97</v>
      </c>
      <c r="M10188" s="1">
        <f>Sales[[#This Row],[OrderQuantity]]</f>
        <v>3</v>
      </c>
      <c r="N10188" s="1">
        <f>1</f>
        <v>1</v>
      </c>
      <c r="O10188" s="1">
        <f>Sales[[#This Row],[TotalSales]]-Sales[[#This Row],[TotalCost]]</f>
        <v>9.3711000000000002</v>
      </c>
      <c r="P10188" s="1">
        <f>Sales[[#This Row],[ProductCost]]*Sales[[#This Row],[OrderQuantity]]</f>
        <v>5.5989000000000004</v>
      </c>
      <c r="Q10188" s="1" t="str">
        <f>VLOOKUP(Sales[[#This Row],[ProductKey]], Products!$A$2:$D$1000, 4, FALSE)</f>
        <v>Mountain Tire Tube</v>
      </c>
    </row>
    <row r="10189" spans="1:17" x14ac:dyDescent="0.25">
      <c r="A10189" s="2">
        <v>38263</v>
      </c>
      <c r="B10189" s="1" t="s">
        <v>3612</v>
      </c>
      <c r="C10189">
        <v>480</v>
      </c>
      <c r="D10189">
        <v>20943</v>
      </c>
      <c r="E10189">
        <v>10</v>
      </c>
      <c r="F10189">
        <v>3</v>
      </c>
      <c r="G10189">
        <v>3</v>
      </c>
      <c r="H10189" s="2">
        <v>43376</v>
      </c>
      <c r="I10189" t="str">
        <f>VLOOKUP(Sales[[#This Row],[TerritoryKey]], Territories[], 2, FALSE)</f>
        <v>United Kingdom</v>
      </c>
      <c r="J10189">
        <f>_xlfn.XLOOKUP(Sales[[#This Row],[ProductKey]], Products!$A:$A, Products!$J:$J)</f>
        <v>0.85650000000000004</v>
      </c>
      <c r="K10189">
        <f>_xlfn.XLOOKUP(Sales[[#This Row],[ProductKey]], Products!$A:$A, Products!$K:$K)</f>
        <v>2.29</v>
      </c>
      <c r="L10189" s="1">
        <f>Sales[[#This Row],[ProductPrice]]*Sales[[#This Row],[OrderQuantity]]</f>
        <v>6.87</v>
      </c>
      <c r="M10189" s="1">
        <f>Sales[[#This Row],[OrderQuantity]]</f>
        <v>3</v>
      </c>
      <c r="N10189" s="1">
        <f>1</f>
        <v>1</v>
      </c>
      <c r="O10189" s="1">
        <f>Sales[[#This Row],[TotalSales]]-Sales[[#This Row],[TotalCost]]</f>
        <v>4.3004999999999995</v>
      </c>
      <c r="P10189" s="1">
        <f>Sales[[#This Row],[ProductCost]]*Sales[[#This Row],[OrderQuantity]]</f>
        <v>2.5695000000000001</v>
      </c>
      <c r="Q10189" s="1" t="str">
        <f>VLOOKUP(Sales[[#This Row],[ProductKey]], Products!$A$2:$D$1000, 4, FALSE)</f>
        <v>Patch Kit/8 Patches</v>
      </c>
    </row>
    <row r="10190" spans="1:17" x14ac:dyDescent="0.25">
      <c r="A10190" s="2">
        <v>37723</v>
      </c>
      <c r="B10190" s="1" t="s">
        <v>3623</v>
      </c>
      <c r="C10190">
        <v>480</v>
      </c>
      <c r="D10190">
        <v>11300</v>
      </c>
      <c r="E10190">
        <v>6</v>
      </c>
      <c r="F10190">
        <v>3</v>
      </c>
      <c r="G10190">
        <v>3</v>
      </c>
      <c r="H10190" s="2">
        <v>42837</v>
      </c>
      <c r="I10190" t="str">
        <f>VLOOKUP(Sales[[#This Row],[TerritoryKey]], Territories[], 2, FALSE)</f>
        <v>Canada</v>
      </c>
      <c r="J10190">
        <f>_xlfn.XLOOKUP(Sales[[#This Row],[ProductKey]], Products!$A:$A, Products!$J:$J)</f>
        <v>0.85650000000000004</v>
      </c>
      <c r="K10190">
        <f>_xlfn.XLOOKUP(Sales[[#This Row],[ProductKey]], Products!$A:$A, Products!$K:$K)</f>
        <v>2.29</v>
      </c>
      <c r="L10190" s="1">
        <f>Sales[[#This Row],[ProductPrice]]*Sales[[#This Row],[OrderQuantity]]</f>
        <v>6.87</v>
      </c>
      <c r="M10190" s="1">
        <f>Sales[[#This Row],[OrderQuantity]]</f>
        <v>3</v>
      </c>
      <c r="N10190" s="1">
        <f>1</f>
        <v>1</v>
      </c>
      <c r="O10190" s="1">
        <f>Sales[[#This Row],[TotalSales]]-Sales[[#This Row],[TotalCost]]</f>
        <v>4.3004999999999995</v>
      </c>
      <c r="P10190" s="1">
        <f>Sales[[#This Row],[ProductCost]]*Sales[[#This Row],[OrderQuantity]]</f>
        <v>2.5695000000000001</v>
      </c>
      <c r="Q10190" s="1" t="str">
        <f>VLOOKUP(Sales[[#This Row],[ProductKey]], Products!$A$2:$D$1000, 4, FALSE)</f>
        <v>Patch Kit/8 Patches</v>
      </c>
    </row>
    <row r="10191" spans="1:17" x14ac:dyDescent="0.25">
      <c r="A10191" s="2">
        <v>38078</v>
      </c>
      <c r="B10191" s="1" t="s">
        <v>3790</v>
      </c>
      <c r="C10191">
        <v>538</v>
      </c>
      <c r="D10191">
        <v>23704</v>
      </c>
      <c r="E10191">
        <v>4</v>
      </c>
      <c r="F10191">
        <v>3</v>
      </c>
      <c r="G10191">
        <v>3</v>
      </c>
      <c r="H10191" s="2">
        <v>43191</v>
      </c>
      <c r="I10191" t="str">
        <f>VLOOKUP(Sales[[#This Row],[TerritoryKey]], Territories[], 2, FALSE)</f>
        <v>Southwest</v>
      </c>
      <c r="J10191">
        <f>_xlfn.XLOOKUP(Sales[[#This Row],[ProductKey]], Products!$A:$A, Products!$J:$J)</f>
        <v>8.0373000000000001</v>
      </c>
      <c r="K10191">
        <f>_xlfn.XLOOKUP(Sales[[#This Row],[ProductKey]], Products!$A:$A, Products!$K:$K)</f>
        <v>21.49</v>
      </c>
      <c r="L10191" s="1">
        <f>Sales[[#This Row],[ProductPrice]]*Sales[[#This Row],[OrderQuantity]]</f>
        <v>64.47</v>
      </c>
      <c r="M10191" s="1">
        <f>Sales[[#This Row],[OrderQuantity]]</f>
        <v>3</v>
      </c>
      <c r="N10191" s="1">
        <f>1</f>
        <v>1</v>
      </c>
      <c r="O10191" s="1">
        <f>Sales[[#This Row],[TotalSales]]-Sales[[#This Row],[TotalCost]]</f>
        <v>40.3581</v>
      </c>
      <c r="P10191" s="1">
        <f>Sales[[#This Row],[ProductCost]]*Sales[[#This Row],[OrderQuantity]]</f>
        <v>24.111899999999999</v>
      </c>
      <c r="Q10191" s="1" t="str">
        <f>VLOOKUP(Sales[[#This Row],[ProductKey]], Products!$A$2:$D$1000, 4, FALSE)</f>
        <v>LL Road Tire</v>
      </c>
    </row>
    <row r="10192" spans="1:17" x14ac:dyDescent="0.25">
      <c r="A10192" s="2">
        <v>37876</v>
      </c>
      <c r="B10192" s="1" t="s">
        <v>3804</v>
      </c>
      <c r="C10192">
        <v>479</v>
      </c>
      <c r="D10192">
        <v>16547</v>
      </c>
      <c r="E10192">
        <v>7</v>
      </c>
      <c r="F10192">
        <v>3</v>
      </c>
      <c r="G10192">
        <v>3</v>
      </c>
      <c r="H10192" s="2">
        <v>42990</v>
      </c>
      <c r="I10192" t="str">
        <f>VLOOKUP(Sales[[#This Row],[TerritoryKey]], Territories[], 2, FALSE)</f>
        <v>France</v>
      </c>
      <c r="J10192">
        <f>_xlfn.XLOOKUP(Sales[[#This Row],[ProductKey]], Products!$A:$A, Products!$J:$J)</f>
        <v>3.3622999999999998</v>
      </c>
      <c r="K10192">
        <f>_xlfn.XLOOKUP(Sales[[#This Row],[ProductKey]], Products!$A:$A, Products!$K:$K)</f>
        <v>8.99</v>
      </c>
      <c r="L10192" s="1">
        <f>Sales[[#This Row],[ProductPrice]]*Sales[[#This Row],[OrderQuantity]]</f>
        <v>26.97</v>
      </c>
      <c r="M10192" s="1">
        <f>Sales[[#This Row],[OrderQuantity]]</f>
        <v>3</v>
      </c>
      <c r="N10192" s="1">
        <f>1</f>
        <v>1</v>
      </c>
      <c r="O10192" s="1">
        <f>Sales[[#This Row],[TotalSales]]-Sales[[#This Row],[TotalCost]]</f>
        <v>16.883099999999999</v>
      </c>
      <c r="P10192" s="1">
        <f>Sales[[#This Row],[ProductCost]]*Sales[[#This Row],[OrderQuantity]]</f>
        <v>10.0869</v>
      </c>
      <c r="Q10192" s="1" t="str">
        <f>VLOOKUP(Sales[[#This Row],[ProductKey]], Products!$A$2:$D$1000, 4, FALSE)</f>
        <v>Road Bottle Cage</v>
      </c>
    </row>
    <row r="10193" spans="1:17" x14ac:dyDescent="0.25">
      <c r="A10193" s="2">
        <v>37753</v>
      </c>
      <c r="B10193" s="1" t="s">
        <v>3810</v>
      </c>
      <c r="C10193">
        <v>466</v>
      </c>
      <c r="D10193">
        <v>16336</v>
      </c>
      <c r="E10193">
        <v>4</v>
      </c>
      <c r="F10193">
        <v>3</v>
      </c>
      <c r="G10193">
        <v>3</v>
      </c>
      <c r="H10193" s="2">
        <v>42867</v>
      </c>
      <c r="I10193" t="str">
        <f>VLOOKUP(Sales[[#This Row],[TerritoryKey]], Territories[], 2, FALSE)</f>
        <v>Southwest</v>
      </c>
      <c r="J10193">
        <f>_xlfn.XLOOKUP(Sales[[#This Row],[ProductKey]], Products!$A:$A, Products!$J:$J)</f>
        <v>9.7135999999999996</v>
      </c>
      <c r="K10193">
        <f>_xlfn.XLOOKUP(Sales[[#This Row],[ProductKey]], Products!$A:$A, Products!$K:$K)</f>
        <v>23.548100000000002</v>
      </c>
      <c r="L10193" s="1">
        <f>Sales[[#This Row],[ProductPrice]]*Sales[[#This Row],[OrderQuantity]]</f>
        <v>70.644300000000001</v>
      </c>
      <c r="M10193" s="1">
        <f>Sales[[#This Row],[OrderQuantity]]</f>
        <v>3</v>
      </c>
      <c r="N10193" s="1">
        <f>1</f>
        <v>1</v>
      </c>
      <c r="O10193" s="1">
        <f>Sales[[#This Row],[TotalSales]]-Sales[[#This Row],[TotalCost]]</f>
        <v>41.503500000000003</v>
      </c>
      <c r="P10193" s="1">
        <f>Sales[[#This Row],[ProductCost]]*Sales[[#This Row],[OrderQuantity]]</f>
        <v>29.140799999999999</v>
      </c>
      <c r="Q10193" s="1" t="str">
        <f>VLOOKUP(Sales[[#This Row],[ProductKey]], Products!$A$2:$D$1000, 4, FALSE)</f>
        <v>Half-Finger Gloves, L</v>
      </c>
    </row>
    <row r="10194" spans="1:17" x14ac:dyDescent="0.25">
      <c r="A10194" s="2">
        <v>38049</v>
      </c>
      <c r="B10194" s="1" t="s">
        <v>3854</v>
      </c>
      <c r="C10194">
        <v>485</v>
      </c>
      <c r="D10194">
        <v>13391</v>
      </c>
      <c r="E10194">
        <v>6</v>
      </c>
      <c r="F10194">
        <v>3</v>
      </c>
      <c r="G10194">
        <v>3</v>
      </c>
      <c r="H10194" s="2">
        <v>43162</v>
      </c>
      <c r="I10194" t="str">
        <f>VLOOKUP(Sales[[#This Row],[TerritoryKey]], Territories[], 2, FALSE)</f>
        <v>Canada</v>
      </c>
      <c r="J10194">
        <f>_xlfn.XLOOKUP(Sales[[#This Row],[ProductKey]], Products!$A:$A, Products!$J:$J)</f>
        <v>8.2204999999999995</v>
      </c>
      <c r="K10194">
        <f>_xlfn.XLOOKUP(Sales[[#This Row],[ProductKey]], Products!$A:$A, Products!$K:$K)</f>
        <v>21.98</v>
      </c>
      <c r="L10194" s="1">
        <f>Sales[[#This Row],[ProductPrice]]*Sales[[#This Row],[OrderQuantity]]</f>
        <v>65.94</v>
      </c>
      <c r="M10194" s="1">
        <f>Sales[[#This Row],[OrderQuantity]]</f>
        <v>3</v>
      </c>
      <c r="N10194" s="1">
        <f>1</f>
        <v>1</v>
      </c>
      <c r="O10194" s="1">
        <f>Sales[[#This Row],[TotalSales]]-Sales[[#This Row],[TotalCost]]</f>
        <v>41.278500000000001</v>
      </c>
      <c r="P10194" s="1">
        <f>Sales[[#This Row],[ProductCost]]*Sales[[#This Row],[OrderQuantity]]</f>
        <v>24.661499999999997</v>
      </c>
      <c r="Q10194" s="1" t="str">
        <f>VLOOKUP(Sales[[#This Row],[ProductKey]], Products!$A$2:$D$1000, 4, FALSE)</f>
        <v>Fender Set - Mountain</v>
      </c>
    </row>
    <row r="10195" spans="1:17" x14ac:dyDescent="0.25">
      <c r="A10195" s="2">
        <v>38141</v>
      </c>
      <c r="B10195" s="1" t="s">
        <v>3899</v>
      </c>
      <c r="C10195">
        <v>481</v>
      </c>
      <c r="D10195">
        <v>12982</v>
      </c>
      <c r="E10195">
        <v>4</v>
      </c>
      <c r="F10195">
        <v>3</v>
      </c>
      <c r="G10195">
        <v>3</v>
      </c>
      <c r="H10195" s="2">
        <v>43254</v>
      </c>
      <c r="I10195" t="str">
        <f>VLOOKUP(Sales[[#This Row],[TerritoryKey]], Territories[], 2, FALSE)</f>
        <v>Southwest</v>
      </c>
      <c r="J10195">
        <f>_xlfn.XLOOKUP(Sales[[#This Row],[ProductKey]], Products!$A:$A, Products!$J:$J)</f>
        <v>3.3622999999999998</v>
      </c>
      <c r="K10195">
        <f>_xlfn.XLOOKUP(Sales[[#This Row],[ProductKey]], Products!$A:$A, Products!$K:$K)</f>
        <v>8.99</v>
      </c>
      <c r="L10195" s="1">
        <f>Sales[[#This Row],[ProductPrice]]*Sales[[#This Row],[OrderQuantity]]</f>
        <v>26.97</v>
      </c>
      <c r="M10195" s="1">
        <f>Sales[[#This Row],[OrderQuantity]]</f>
        <v>3</v>
      </c>
      <c r="N10195" s="1">
        <f>1</f>
        <v>1</v>
      </c>
      <c r="O10195" s="1">
        <f>Sales[[#This Row],[TotalSales]]-Sales[[#This Row],[TotalCost]]</f>
        <v>16.883099999999999</v>
      </c>
      <c r="P10195" s="1">
        <f>Sales[[#This Row],[ProductCost]]*Sales[[#This Row],[OrderQuantity]]</f>
        <v>10.0869</v>
      </c>
      <c r="Q10195" s="1" t="str">
        <f>VLOOKUP(Sales[[#This Row],[ProductKey]], Products!$A$2:$D$1000, 4, FALSE)</f>
        <v>Racing Socks, M</v>
      </c>
    </row>
    <row r="10196" spans="1:17" x14ac:dyDescent="0.25">
      <c r="A10196" s="2">
        <v>38322</v>
      </c>
      <c r="B10196" s="1" t="s">
        <v>3922</v>
      </c>
      <c r="C10196">
        <v>479</v>
      </c>
      <c r="D10196">
        <v>21876</v>
      </c>
      <c r="E10196">
        <v>9</v>
      </c>
      <c r="F10196">
        <v>3</v>
      </c>
      <c r="G10196">
        <v>3</v>
      </c>
      <c r="H10196" s="2">
        <v>43435</v>
      </c>
      <c r="I10196" t="str">
        <f>VLOOKUP(Sales[[#This Row],[TerritoryKey]], Territories[], 2, FALSE)</f>
        <v>Australia</v>
      </c>
      <c r="J10196">
        <f>_xlfn.XLOOKUP(Sales[[#This Row],[ProductKey]], Products!$A:$A, Products!$J:$J)</f>
        <v>3.3622999999999998</v>
      </c>
      <c r="K10196">
        <f>_xlfn.XLOOKUP(Sales[[#This Row],[ProductKey]], Products!$A:$A, Products!$K:$K)</f>
        <v>8.99</v>
      </c>
      <c r="L10196" s="1">
        <f>Sales[[#This Row],[ProductPrice]]*Sales[[#This Row],[OrderQuantity]]</f>
        <v>26.97</v>
      </c>
      <c r="M10196" s="1">
        <f>Sales[[#This Row],[OrderQuantity]]</f>
        <v>3</v>
      </c>
      <c r="N10196" s="1">
        <f>1</f>
        <v>1</v>
      </c>
      <c r="O10196" s="1">
        <f>Sales[[#This Row],[TotalSales]]-Sales[[#This Row],[TotalCost]]</f>
        <v>16.883099999999999</v>
      </c>
      <c r="P10196" s="1">
        <f>Sales[[#This Row],[ProductCost]]*Sales[[#This Row],[OrderQuantity]]</f>
        <v>10.0869</v>
      </c>
      <c r="Q10196" s="1" t="str">
        <f>VLOOKUP(Sales[[#This Row],[ProductKey]], Products!$A$2:$D$1000, 4, FALSE)</f>
        <v>Road Bottle Cage</v>
      </c>
    </row>
    <row r="10197" spans="1:17" x14ac:dyDescent="0.25">
      <c r="A10197" s="2">
        <v>37988</v>
      </c>
      <c r="B10197" s="1" t="s">
        <v>3932</v>
      </c>
      <c r="C10197">
        <v>528</v>
      </c>
      <c r="D10197">
        <v>15214</v>
      </c>
      <c r="E10197">
        <v>9</v>
      </c>
      <c r="F10197">
        <v>3</v>
      </c>
      <c r="G10197">
        <v>3</v>
      </c>
      <c r="H10197" s="2">
        <v>43102</v>
      </c>
      <c r="I10197" t="str">
        <f>VLOOKUP(Sales[[#This Row],[TerritoryKey]], Territories[], 2, FALSE)</f>
        <v>Australia</v>
      </c>
      <c r="J10197">
        <f>_xlfn.XLOOKUP(Sales[[#This Row],[ProductKey]], Products!$A:$A, Products!$J:$J)</f>
        <v>1.8663000000000001</v>
      </c>
      <c r="K10197">
        <f>_xlfn.XLOOKUP(Sales[[#This Row],[ProductKey]], Products!$A:$A, Products!$K:$K)</f>
        <v>4.99</v>
      </c>
      <c r="L10197" s="1">
        <f>Sales[[#This Row],[ProductPrice]]*Sales[[#This Row],[OrderQuantity]]</f>
        <v>14.97</v>
      </c>
      <c r="M10197" s="1">
        <f>Sales[[#This Row],[OrderQuantity]]</f>
        <v>3</v>
      </c>
      <c r="N10197" s="1">
        <f>1</f>
        <v>1</v>
      </c>
      <c r="O10197" s="1">
        <f>Sales[[#This Row],[TotalSales]]-Sales[[#This Row],[TotalCost]]</f>
        <v>9.3711000000000002</v>
      </c>
      <c r="P10197" s="1">
        <f>Sales[[#This Row],[ProductCost]]*Sales[[#This Row],[OrderQuantity]]</f>
        <v>5.5989000000000004</v>
      </c>
      <c r="Q10197" s="1" t="str">
        <f>VLOOKUP(Sales[[#This Row],[ProductKey]], Products!$A$2:$D$1000, 4, FALSE)</f>
        <v>Mountain Tire Tube</v>
      </c>
    </row>
    <row r="10198" spans="1:17" x14ac:dyDescent="0.25">
      <c r="A10198" s="2">
        <v>38261</v>
      </c>
      <c r="B10198" s="1" t="s">
        <v>3993</v>
      </c>
      <c r="C10198">
        <v>223</v>
      </c>
      <c r="D10198">
        <v>20742</v>
      </c>
      <c r="E10198">
        <v>1</v>
      </c>
      <c r="F10198">
        <v>3</v>
      </c>
      <c r="G10198">
        <v>3</v>
      </c>
      <c r="H10198" s="2">
        <v>43374</v>
      </c>
      <c r="I10198" t="str">
        <f>VLOOKUP(Sales[[#This Row],[TerritoryKey]], Territories[], 2, FALSE)</f>
        <v>Northwest</v>
      </c>
      <c r="J10198">
        <f>_xlfn.XLOOKUP(Sales[[#This Row],[ProductKey]], Products!$A:$A, Products!$J:$J)</f>
        <v>5.7051999999999996</v>
      </c>
      <c r="K10198">
        <f>_xlfn.XLOOKUP(Sales[[#This Row],[ProductKey]], Products!$A:$A, Products!$K:$K)</f>
        <v>8.6441999999999997</v>
      </c>
      <c r="L10198" s="1">
        <f>Sales[[#This Row],[ProductPrice]]*Sales[[#This Row],[OrderQuantity]]</f>
        <v>25.932600000000001</v>
      </c>
      <c r="M10198" s="1">
        <f>Sales[[#This Row],[OrderQuantity]]</f>
        <v>3</v>
      </c>
      <c r="N10198" s="1">
        <f>1</f>
        <v>1</v>
      </c>
      <c r="O10198" s="1">
        <f>Sales[[#This Row],[TotalSales]]-Sales[[#This Row],[TotalCost]]</f>
        <v>8.8170000000000002</v>
      </c>
      <c r="P10198" s="1">
        <f>Sales[[#This Row],[ProductCost]]*Sales[[#This Row],[OrderQuantity]]</f>
        <v>17.115600000000001</v>
      </c>
      <c r="Q10198" s="1" t="str">
        <f>VLOOKUP(Sales[[#This Row],[ProductKey]], Products!$A$2:$D$1000, 4, FALSE)</f>
        <v>AWC Logo Cap</v>
      </c>
    </row>
    <row r="10199" spans="1:17" x14ac:dyDescent="0.25">
      <c r="A10199" s="2">
        <v>38080</v>
      </c>
      <c r="B10199" s="1" t="s">
        <v>4026</v>
      </c>
      <c r="C10199">
        <v>223</v>
      </c>
      <c r="D10199">
        <v>18008</v>
      </c>
      <c r="E10199">
        <v>7</v>
      </c>
      <c r="F10199">
        <v>3</v>
      </c>
      <c r="G10199">
        <v>3</v>
      </c>
      <c r="H10199" s="2">
        <v>43193</v>
      </c>
      <c r="I10199" t="str">
        <f>VLOOKUP(Sales[[#This Row],[TerritoryKey]], Territories[], 2, FALSE)</f>
        <v>France</v>
      </c>
      <c r="J10199">
        <f>_xlfn.XLOOKUP(Sales[[#This Row],[ProductKey]], Products!$A:$A, Products!$J:$J)</f>
        <v>5.7051999999999996</v>
      </c>
      <c r="K10199">
        <f>_xlfn.XLOOKUP(Sales[[#This Row],[ProductKey]], Products!$A:$A, Products!$K:$K)</f>
        <v>8.6441999999999997</v>
      </c>
      <c r="L10199" s="1">
        <f>Sales[[#This Row],[ProductPrice]]*Sales[[#This Row],[OrderQuantity]]</f>
        <v>25.932600000000001</v>
      </c>
      <c r="M10199" s="1">
        <f>Sales[[#This Row],[OrderQuantity]]</f>
        <v>3</v>
      </c>
      <c r="N10199" s="1">
        <f>1</f>
        <v>1</v>
      </c>
      <c r="O10199" s="1">
        <f>Sales[[#This Row],[TotalSales]]-Sales[[#This Row],[TotalCost]]</f>
        <v>8.8170000000000002</v>
      </c>
      <c r="P10199" s="1">
        <f>Sales[[#This Row],[ProductCost]]*Sales[[#This Row],[OrderQuantity]]</f>
        <v>17.115600000000001</v>
      </c>
      <c r="Q10199" s="1" t="str">
        <f>VLOOKUP(Sales[[#This Row],[ProductKey]], Products!$A$2:$D$1000, 4, FALSE)</f>
        <v>AWC Logo Cap</v>
      </c>
    </row>
    <row r="10200" spans="1:17" x14ac:dyDescent="0.25">
      <c r="A10200" s="2">
        <v>38110</v>
      </c>
      <c r="B10200" s="1" t="s">
        <v>4183</v>
      </c>
      <c r="C10200">
        <v>484</v>
      </c>
      <c r="D10200">
        <v>16410</v>
      </c>
      <c r="E10200">
        <v>10</v>
      </c>
      <c r="F10200">
        <v>3</v>
      </c>
      <c r="G10200">
        <v>3</v>
      </c>
      <c r="H10200" s="2">
        <v>43223</v>
      </c>
      <c r="I10200" t="str">
        <f>VLOOKUP(Sales[[#This Row],[TerritoryKey]], Territories[], 2, FALSE)</f>
        <v>United Kingdom</v>
      </c>
      <c r="J10200">
        <f>_xlfn.XLOOKUP(Sales[[#This Row],[ProductKey]], Products!$A:$A, Products!$J:$J)</f>
        <v>2.9733000000000001</v>
      </c>
      <c r="K10200">
        <f>_xlfn.XLOOKUP(Sales[[#This Row],[ProductKey]], Products!$A:$A, Products!$K:$K)</f>
        <v>7.95</v>
      </c>
      <c r="L10200" s="1">
        <f>Sales[[#This Row],[ProductPrice]]*Sales[[#This Row],[OrderQuantity]]</f>
        <v>23.85</v>
      </c>
      <c r="M10200" s="1">
        <f>Sales[[#This Row],[OrderQuantity]]</f>
        <v>3</v>
      </c>
      <c r="N10200" s="1">
        <f>1</f>
        <v>1</v>
      </c>
      <c r="O10200" s="1">
        <f>Sales[[#This Row],[TotalSales]]-Sales[[#This Row],[TotalCost]]</f>
        <v>14.930100000000001</v>
      </c>
      <c r="P10200" s="1">
        <f>Sales[[#This Row],[ProductCost]]*Sales[[#This Row],[OrderQuantity]]</f>
        <v>8.9199000000000002</v>
      </c>
      <c r="Q10200" s="1" t="str">
        <f>VLOOKUP(Sales[[#This Row],[ProductKey]], Products!$A$2:$D$1000, 4, FALSE)</f>
        <v>Bike Wash - Dissolver</v>
      </c>
    </row>
    <row r="10201" spans="1:17" x14ac:dyDescent="0.25">
      <c r="A10201" s="2">
        <v>38322</v>
      </c>
      <c r="B10201" s="1" t="s">
        <v>4238</v>
      </c>
      <c r="C10201">
        <v>480</v>
      </c>
      <c r="D10201">
        <v>11287</v>
      </c>
      <c r="E10201">
        <v>6</v>
      </c>
      <c r="F10201">
        <v>3</v>
      </c>
      <c r="G10201">
        <v>3</v>
      </c>
      <c r="H10201" s="2">
        <v>43435</v>
      </c>
      <c r="I10201" t="str">
        <f>VLOOKUP(Sales[[#This Row],[TerritoryKey]], Territories[], 2, FALSE)</f>
        <v>Canada</v>
      </c>
      <c r="J10201">
        <f>_xlfn.XLOOKUP(Sales[[#This Row],[ProductKey]], Products!$A:$A, Products!$J:$J)</f>
        <v>0.85650000000000004</v>
      </c>
      <c r="K10201">
        <f>_xlfn.XLOOKUP(Sales[[#This Row],[ProductKey]], Products!$A:$A, Products!$K:$K)</f>
        <v>2.29</v>
      </c>
      <c r="L10201" s="1">
        <f>Sales[[#This Row],[ProductPrice]]*Sales[[#This Row],[OrderQuantity]]</f>
        <v>6.87</v>
      </c>
      <c r="M10201" s="1">
        <f>Sales[[#This Row],[OrderQuantity]]</f>
        <v>3</v>
      </c>
      <c r="N10201" s="1">
        <f>1</f>
        <v>1</v>
      </c>
      <c r="O10201" s="1">
        <f>Sales[[#This Row],[TotalSales]]-Sales[[#This Row],[TotalCost]]</f>
        <v>4.3004999999999995</v>
      </c>
      <c r="P10201" s="1">
        <f>Sales[[#This Row],[ProductCost]]*Sales[[#This Row],[OrderQuantity]]</f>
        <v>2.5695000000000001</v>
      </c>
      <c r="Q10201" s="1" t="str">
        <f>VLOOKUP(Sales[[#This Row],[ProductKey]], Products!$A$2:$D$1000, 4, FALSE)</f>
        <v>Patch Kit/8 Patches</v>
      </c>
    </row>
    <row r="10202" spans="1:17" x14ac:dyDescent="0.25">
      <c r="A10202" s="2">
        <v>37988</v>
      </c>
      <c r="B10202" s="1" t="s">
        <v>4362</v>
      </c>
      <c r="C10202">
        <v>530</v>
      </c>
      <c r="D10202">
        <v>11026</v>
      </c>
      <c r="E10202">
        <v>9</v>
      </c>
      <c r="F10202">
        <v>3</v>
      </c>
      <c r="G10202">
        <v>3</v>
      </c>
      <c r="H10202" s="2">
        <v>43102</v>
      </c>
      <c r="I10202" t="str">
        <f>VLOOKUP(Sales[[#This Row],[TerritoryKey]], Territories[], 2, FALSE)</f>
        <v>Australia</v>
      </c>
      <c r="J10202">
        <f>_xlfn.XLOOKUP(Sales[[#This Row],[ProductKey]], Products!$A:$A, Products!$J:$J)</f>
        <v>1.8663000000000001</v>
      </c>
      <c r="K10202">
        <f>_xlfn.XLOOKUP(Sales[[#This Row],[ProductKey]], Products!$A:$A, Products!$K:$K)</f>
        <v>4.99</v>
      </c>
      <c r="L10202" s="1">
        <f>Sales[[#This Row],[ProductPrice]]*Sales[[#This Row],[OrderQuantity]]</f>
        <v>14.97</v>
      </c>
      <c r="M10202" s="1">
        <f>Sales[[#This Row],[OrderQuantity]]</f>
        <v>3</v>
      </c>
      <c r="N10202" s="1">
        <f>1</f>
        <v>1</v>
      </c>
      <c r="O10202" s="1">
        <f>Sales[[#This Row],[TotalSales]]-Sales[[#This Row],[TotalCost]]</f>
        <v>9.3711000000000002</v>
      </c>
      <c r="P10202" s="1">
        <f>Sales[[#This Row],[ProductCost]]*Sales[[#This Row],[OrderQuantity]]</f>
        <v>5.5989000000000004</v>
      </c>
      <c r="Q10202" s="1" t="str">
        <f>VLOOKUP(Sales[[#This Row],[ProductKey]], Products!$A$2:$D$1000, 4, FALSE)</f>
        <v>Touring Tire Tube</v>
      </c>
    </row>
    <row r="10203" spans="1:17" x14ac:dyDescent="0.25">
      <c r="A10203" s="2">
        <v>38292</v>
      </c>
      <c r="B10203" s="1" t="s">
        <v>4382</v>
      </c>
      <c r="C10203">
        <v>223</v>
      </c>
      <c r="D10203">
        <v>21388</v>
      </c>
      <c r="E10203">
        <v>1</v>
      </c>
      <c r="F10203">
        <v>3</v>
      </c>
      <c r="G10203">
        <v>3</v>
      </c>
      <c r="H10203" s="2">
        <v>43405</v>
      </c>
      <c r="I10203" t="str">
        <f>VLOOKUP(Sales[[#This Row],[TerritoryKey]], Territories[], 2, FALSE)</f>
        <v>Northwest</v>
      </c>
      <c r="J10203">
        <f>_xlfn.XLOOKUP(Sales[[#This Row],[ProductKey]], Products!$A:$A, Products!$J:$J)</f>
        <v>5.7051999999999996</v>
      </c>
      <c r="K10203">
        <f>_xlfn.XLOOKUP(Sales[[#This Row],[ProductKey]], Products!$A:$A, Products!$K:$K)</f>
        <v>8.6441999999999997</v>
      </c>
      <c r="L10203" s="1">
        <f>Sales[[#This Row],[ProductPrice]]*Sales[[#This Row],[OrderQuantity]]</f>
        <v>25.932600000000001</v>
      </c>
      <c r="M10203" s="1">
        <f>Sales[[#This Row],[OrderQuantity]]</f>
        <v>3</v>
      </c>
      <c r="N10203" s="1">
        <f>1</f>
        <v>1</v>
      </c>
      <c r="O10203" s="1">
        <f>Sales[[#This Row],[TotalSales]]-Sales[[#This Row],[TotalCost]]</f>
        <v>8.8170000000000002</v>
      </c>
      <c r="P10203" s="1">
        <f>Sales[[#This Row],[ProductCost]]*Sales[[#This Row],[OrderQuantity]]</f>
        <v>17.115600000000001</v>
      </c>
      <c r="Q10203" s="1" t="str">
        <f>VLOOKUP(Sales[[#This Row],[ProductKey]], Products!$A$2:$D$1000, 4, FALSE)</f>
        <v>AWC Logo Cap</v>
      </c>
    </row>
    <row r="10204" spans="1:17" x14ac:dyDescent="0.25">
      <c r="A10204" s="2">
        <v>38049</v>
      </c>
      <c r="B10204" s="1" t="s">
        <v>4392</v>
      </c>
      <c r="C10204">
        <v>529</v>
      </c>
      <c r="D10204">
        <v>21275</v>
      </c>
      <c r="E10204">
        <v>4</v>
      </c>
      <c r="F10204">
        <v>3</v>
      </c>
      <c r="G10204">
        <v>3</v>
      </c>
      <c r="H10204" s="2">
        <v>43162</v>
      </c>
      <c r="I10204" t="str">
        <f>VLOOKUP(Sales[[#This Row],[TerritoryKey]], Territories[], 2, FALSE)</f>
        <v>Southwest</v>
      </c>
      <c r="J10204">
        <f>_xlfn.XLOOKUP(Sales[[#This Row],[ProductKey]], Products!$A:$A, Products!$J:$J)</f>
        <v>1.4923</v>
      </c>
      <c r="K10204">
        <f>_xlfn.XLOOKUP(Sales[[#This Row],[ProductKey]], Products!$A:$A, Products!$K:$K)</f>
        <v>3.99</v>
      </c>
      <c r="L10204" s="1">
        <f>Sales[[#This Row],[ProductPrice]]*Sales[[#This Row],[OrderQuantity]]</f>
        <v>11.97</v>
      </c>
      <c r="M10204" s="1">
        <f>Sales[[#This Row],[OrderQuantity]]</f>
        <v>3</v>
      </c>
      <c r="N10204" s="1">
        <f>1</f>
        <v>1</v>
      </c>
      <c r="O10204" s="1">
        <f>Sales[[#This Row],[TotalSales]]-Sales[[#This Row],[TotalCost]]</f>
        <v>7.493100000000001</v>
      </c>
      <c r="P10204" s="1">
        <f>Sales[[#This Row],[ProductCost]]*Sales[[#This Row],[OrderQuantity]]</f>
        <v>4.4768999999999997</v>
      </c>
      <c r="Q10204" s="1" t="str">
        <f>VLOOKUP(Sales[[#This Row],[ProductKey]], Products!$A$2:$D$1000, 4, FALSE)</f>
        <v>Road Tire Tube</v>
      </c>
    </row>
    <row r="10205" spans="1:17" x14ac:dyDescent="0.25">
      <c r="A10205" s="2">
        <v>37988</v>
      </c>
      <c r="B10205" s="1" t="s">
        <v>4576</v>
      </c>
      <c r="C10205">
        <v>484</v>
      </c>
      <c r="D10205">
        <v>11467</v>
      </c>
      <c r="E10205">
        <v>9</v>
      </c>
      <c r="F10205">
        <v>3</v>
      </c>
      <c r="G10205">
        <v>3</v>
      </c>
      <c r="H10205" s="2">
        <v>43102</v>
      </c>
      <c r="I10205" t="str">
        <f>VLOOKUP(Sales[[#This Row],[TerritoryKey]], Territories[], 2, FALSE)</f>
        <v>Australia</v>
      </c>
      <c r="J10205">
        <f>_xlfn.XLOOKUP(Sales[[#This Row],[ProductKey]], Products!$A:$A, Products!$J:$J)</f>
        <v>2.9733000000000001</v>
      </c>
      <c r="K10205">
        <f>_xlfn.XLOOKUP(Sales[[#This Row],[ProductKey]], Products!$A:$A, Products!$K:$K)</f>
        <v>7.95</v>
      </c>
      <c r="L10205" s="1">
        <f>Sales[[#This Row],[ProductPrice]]*Sales[[#This Row],[OrderQuantity]]</f>
        <v>23.85</v>
      </c>
      <c r="M10205" s="1">
        <f>Sales[[#This Row],[OrderQuantity]]</f>
        <v>3</v>
      </c>
      <c r="N10205" s="1">
        <f>1</f>
        <v>1</v>
      </c>
      <c r="O10205" s="1">
        <f>Sales[[#This Row],[TotalSales]]-Sales[[#This Row],[TotalCost]]</f>
        <v>14.930100000000001</v>
      </c>
      <c r="P10205" s="1">
        <f>Sales[[#This Row],[ProductCost]]*Sales[[#This Row],[OrderQuantity]]</f>
        <v>8.9199000000000002</v>
      </c>
      <c r="Q10205" s="1" t="str">
        <f>VLOOKUP(Sales[[#This Row],[ProductKey]], Products!$A$2:$D$1000, 4, FALSE)</f>
        <v>Bike Wash - Dissolver</v>
      </c>
    </row>
    <row r="10206" spans="1:17" x14ac:dyDescent="0.25">
      <c r="A10206" s="2">
        <v>38081</v>
      </c>
      <c r="B10206" s="1" t="s">
        <v>4585</v>
      </c>
      <c r="C10206">
        <v>480</v>
      </c>
      <c r="D10206">
        <v>15237</v>
      </c>
      <c r="E10206">
        <v>9</v>
      </c>
      <c r="F10206">
        <v>3</v>
      </c>
      <c r="G10206">
        <v>3</v>
      </c>
      <c r="H10206" s="2">
        <v>43194</v>
      </c>
      <c r="I10206" t="str">
        <f>VLOOKUP(Sales[[#This Row],[TerritoryKey]], Territories[], 2, FALSE)</f>
        <v>Australia</v>
      </c>
      <c r="J10206">
        <f>_xlfn.XLOOKUP(Sales[[#This Row],[ProductKey]], Products!$A:$A, Products!$J:$J)</f>
        <v>0.85650000000000004</v>
      </c>
      <c r="K10206">
        <f>_xlfn.XLOOKUP(Sales[[#This Row],[ProductKey]], Products!$A:$A, Products!$K:$K)</f>
        <v>2.29</v>
      </c>
      <c r="L10206" s="1">
        <f>Sales[[#This Row],[ProductPrice]]*Sales[[#This Row],[OrderQuantity]]</f>
        <v>6.87</v>
      </c>
      <c r="M10206" s="1">
        <f>Sales[[#This Row],[OrderQuantity]]</f>
        <v>3</v>
      </c>
      <c r="N10206" s="1">
        <f>1</f>
        <v>1</v>
      </c>
      <c r="O10206" s="1">
        <f>Sales[[#This Row],[TotalSales]]-Sales[[#This Row],[TotalCost]]</f>
        <v>4.3004999999999995</v>
      </c>
      <c r="P10206" s="1">
        <f>Sales[[#This Row],[ProductCost]]*Sales[[#This Row],[OrderQuantity]]</f>
        <v>2.5695000000000001</v>
      </c>
      <c r="Q10206" s="1" t="str">
        <f>VLOOKUP(Sales[[#This Row],[ProductKey]], Products!$A$2:$D$1000, 4, FALSE)</f>
        <v>Patch Kit/8 Patches</v>
      </c>
    </row>
    <row r="10207" spans="1:17" x14ac:dyDescent="0.25">
      <c r="A10207" s="2">
        <v>38170</v>
      </c>
      <c r="B10207" s="1" t="s">
        <v>4642</v>
      </c>
      <c r="C10207">
        <v>480</v>
      </c>
      <c r="D10207">
        <v>13956</v>
      </c>
      <c r="E10207">
        <v>9</v>
      </c>
      <c r="F10207">
        <v>3</v>
      </c>
      <c r="G10207">
        <v>3</v>
      </c>
      <c r="H10207" s="2">
        <v>43283</v>
      </c>
      <c r="I10207" t="str">
        <f>VLOOKUP(Sales[[#This Row],[TerritoryKey]], Territories[], 2, FALSE)</f>
        <v>Australia</v>
      </c>
      <c r="J10207">
        <f>_xlfn.XLOOKUP(Sales[[#This Row],[ProductKey]], Products!$A:$A, Products!$J:$J)</f>
        <v>0.85650000000000004</v>
      </c>
      <c r="K10207">
        <f>_xlfn.XLOOKUP(Sales[[#This Row],[ProductKey]], Products!$A:$A, Products!$K:$K)</f>
        <v>2.29</v>
      </c>
      <c r="L10207" s="1">
        <f>Sales[[#This Row],[ProductPrice]]*Sales[[#This Row],[OrderQuantity]]</f>
        <v>6.87</v>
      </c>
      <c r="M10207" s="1">
        <f>Sales[[#This Row],[OrderQuantity]]</f>
        <v>3</v>
      </c>
      <c r="N10207" s="1">
        <f>1</f>
        <v>1</v>
      </c>
      <c r="O10207" s="1">
        <f>Sales[[#This Row],[TotalSales]]-Sales[[#This Row],[TotalCost]]</f>
        <v>4.3004999999999995</v>
      </c>
      <c r="P10207" s="1">
        <f>Sales[[#This Row],[ProductCost]]*Sales[[#This Row],[OrderQuantity]]</f>
        <v>2.5695000000000001</v>
      </c>
      <c r="Q10207" s="1" t="str">
        <f>VLOOKUP(Sales[[#This Row],[ProductKey]], Products!$A$2:$D$1000, 4, FALSE)</f>
        <v>Patch Kit/8 Patches</v>
      </c>
    </row>
    <row r="10208" spans="1:17" x14ac:dyDescent="0.25">
      <c r="A10208" s="2">
        <v>38050</v>
      </c>
      <c r="B10208" s="1" t="s">
        <v>4698</v>
      </c>
      <c r="C10208">
        <v>479</v>
      </c>
      <c r="D10208">
        <v>23560</v>
      </c>
      <c r="E10208">
        <v>4</v>
      </c>
      <c r="F10208">
        <v>3</v>
      </c>
      <c r="G10208">
        <v>3</v>
      </c>
      <c r="H10208" s="2">
        <v>43163</v>
      </c>
      <c r="I10208" t="str">
        <f>VLOOKUP(Sales[[#This Row],[TerritoryKey]], Territories[], 2, FALSE)</f>
        <v>Southwest</v>
      </c>
      <c r="J10208">
        <f>_xlfn.XLOOKUP(Sales[[#This Row],[ProductKey]], Products!$A:$A, Products!$J:$J)</f>
        <v>3.3622999999999998</v>
      </c>
      <c r="K10208">
        <f>_xlfn.XLOOKUP(Sales[[#This Row],[ProductKey]], Products!$A:$A, Products!$K:$K)</f>
        <v>8.99</v>
      </c>
      <c r="L10208" s="1">
        <f>Sales[[#This Row],[ProductPrice]]*Sales[[#This Row],[OrderQuantity]]</f>
        <v>26.97</v>
      </c>
      <c r="M10208" s="1">
        <f>Sales[[#This Row],[OrderQuantity]]</f>
        <v>3</v>
      </c>
      <c r="N10208" s="1">
        <f>1</f>
        <v>1</v>
      </c>
      <c r="O10208" s="1">
        <f>Sales[[#This Row],[TotalSales]]-Sales[[#This Row],[TotalCost]]</f>
        <v>16.883099999999999</v>
      </c>
      <c r="P10208" s="1">
        <f>Sales[[#This Row],[ProductCost]]*Sales[[#This Row],[OrderQuantity]]</f>
        <v>10.0869</v>
      </c>
      <c r="Q10208" s="1" t="str">
        <f>VLOOKUP(Sales[[#This Row],[ProductKey]], Products!$A$2:$D$1000, 4, FALSE)</f>
        <v>Road Bottle Cage</v>
      </c>
    </row>
    <row r="10209" spans="1:17" x14ac:dyDescent="0.25">
      <c r="A10209" s="2">
        <v>38020</v>
      </c>
      <c r="B10209" s="1" t="s">
        <v>4743</v>
      </c>
      <c r="C10209">
        <v>479</v>
      </c>
      <c r="D10209">
        <v>21476</v>
      </c>
      <c r="E10209">
        <v>4</v>
      </c>
      <c r="F10209">
        <v>3</v>
      </c>
      <c r="G10209">
        <v>3</v>
      </c>
      <c r="H10209" s="2">
        <v>43134</v>
      </c>
      <c r="I10209" t="str">
        <f>VLOOKUP(Sales[[#This Row],[TerritoryKey]], Territories[], 2, FALSE)</f>
        <v>Southwest</v>
      </c>
      <c r="J10209">
        <f>_xlfn.XLOOKUP(Sales[[#This Row],[ProductKey]], Products!$A:$A, Products!$J:$J)</f>
        <v>3.3622999999999998</v>
      </c>
      <c r="K10209">
        <f>_xlfn.XLOOKUP(Sales[[#This Row],[ProductKey]], Products!$A:$A, Products!$K:$K)</f>
        <v>8.99</v>
      </c>
      <c r="L10209" s="1">
        <f>Sales[[#This Row],[ProductPrice]]*Sales[[#This Row],[OrderQuantity]]</f>
        <v>26.97</v>
      </c>
      <c r="M10209" s="1">
        <f>Sales[[#This Row],[OrderQuantity]]</f>
        <v>3</v>
      </c>
      <c r="N10209" s="1">
        <f>1</f>
        <v>1</v>
      </c>
      <c r="O10209" s="1">
        <f>Sales[[#This Row],[TotalSales]]-Sales[[#This Row],[TotalCost]]</f>
        <v>16.883099999999999</v>
      </c>
      <c r="P10209" s="1">
        <f>Sales[[#This Row],[ProductCost]]*Sales[[#This Row],[OrderQuantity]]</f>
        <v>10.0869</v>
      </c>
      <c r="Q10209" s="1" t="str">
        <f>VLOOKUP(Sales[[#This Row],[ProductKey]], Products!$A$2:$D$1000, 4, FALSE)</f>
        <v>Road Bottle Cage</v>
      </c>
    </row>
    <row r="10210" spans="1:17" x14ac:dyDescent="0.25">
      <c r="A10210" s="2">
        <v>38295</v>
      </c>
      <c r="B10210" s="1" t="s">
        <v>4780</v>
      </c>
      <c r="C10210">
        <v>480</v>
      </c>
      <c r="D10210">
        <v>17903</v>
      </c>
      <c r="E10210">
        <v>10</v>
      </c>
      <c r="F10210">
        <v>3</v>
      </c>
      <c r="G10210">
        <v>3</v>
      </c>
      <c r="H10210" s="2">
        <v>43408</v>
      </c>
      <c r="I10210" t="str">
        <f>VLOOKUP(Sales[[#This Row],[TerritoryKey]], Territories[], 2, FALSE)</f>
        <v>United Kingdom</v>
      </c>
      <c r="J10210">
        <f>_xlfn.XLOOKUP(Sales[[#This Row],[ProductKey]], Products!$A:$A, Products!$J:$J)</f>
        <v>0.85650000000000004</v>
      </c>
      <c r="K10210">
        <f>_xlfn.XLOOKUP(Sales[[#This Row],[ProductKey]], Products!$A:$A, Products!$K:$K)</f>
        <v>2.29</v>
      </c>
      <c r="L10210" s="1">
        <f>Sales[[#This Row],[ProductPrice]]*Sales[[#This Row],[OrderQuantity]]</f>
        <v>6.87</v>
      </c>
      <c r="M10210" s="1">
        <f>Sales[[#This Row],[OrderQuantity]]</f>
        <v>3</v>
      </c>
      <c r="N10210" s="1">
        <f>1</f>
        <v>1</v>
      </c>
      <c r="O10210" s="1">
        <f>Sales[[#This Row],[TotalSales]]-Sales[[#This Row],[TotalCost]]</f>
        <v>4.3004999999999995</v>
      </c>
      <c r="P10210" s="1">
        <f>Sales[[#This Row],[ProductCost]]*Sales[[#This Row],[OrderQuantity]]</f>
        <v>2.5695000000000001</v>
      </c>
      <c r="Q10210" s="1" t="str">
        <f>VLOOKUP(Sales[[#This Row],[ProductKey]], Products!$A$2:$D$1000, 4, FALSE)</f>
        <v>Patch Kit/8 Patches</v>
      </c>
    </row>
    <row r="10211" spans="1:17" x14ac:dyDescent="0.25">
      <c r="A10211" s="2">
        <v>37989</v>
      </c>
      <c r="B10211" s="1" t="s">
        <v>4823</v>
      </c>
      <c r="C10211">
        <v>484</v>
      </c>
      <c r="D10211">
        <v>12697</v>
      </c>
      <c r="E10211">
        <v>9</v>
      </c>
      <c r="F10211">
        <v>3</v>
      </c>
      <c r="G10211">
        <v>3</v>
      </c>
      <c r="H10211" s="2">
        <v>43103</v>
      </c>
      <c r="I10211" t="str">
        <f>VLOOKUP(Sales[[#This Row],[TerritoryKey]], Territories[], 2, FALSE)</f>
        <v>Australia</v>
      </c>
      <c r="J10211">
        <f>_xlfn.XLOOKUP(Sales[[#This Row],[ProductKey]], Products!$A:$A, Products!$J:$J)</f>
        <v>2.9733000000000001</v>
      </c>
      <c r="K10211">
        <f>_xlfn.XLOOKUP(Sales[[#This Row],[ProductKey]], Products!$A:$A, Products!$K:$K)</f>
        <v>7.95</v>
      </c>
      <c r="L10211" s="1">
        <f>Sales[[#This Row],[ProductPrice]]*Sales[[#This Row],[OrderQuantity]]</f>
        <v>23.85</v>
      </c>
      <c r="M10211" s="1">
        <f>Sales[[#This Row],[OrderQuantity]]</f>
        <v>3</v>
      </c>
      <c r="N10211" s="1">
        <f>1</f>
        <v>1</v>
      </c>
      <c r="O10211" s="1">
        <f>Sales[[#This Row],[TotalSales]]-Sales[[#This Row],[TotalCost]]</f>
        <v>14.930100000000001</v>
      </c>
      <c r="P10211" s="1">
        <f>Sales[[#This Row],[ProductCost]]*Sales[[#This Row],[OrderQuantity]]</f>
        <v>8.9199000000000002</v>
      </c>
      <c r="Q10211" s="1" t="str">
        <f>VLOOKUP(Sales[[#This Row],[ProductKey]], Products!$A$2:$D$1000, 4, FALSE)</f>
        <v>Bike Wash - Dissolver</v>
      </c>
    </row>
    <row r="10212" spans="1:17" x14ac:dyDescent="0.25">
      <c r="A10212" s="2">
        <v>38140</v>
      </c>
      <c r="B10212" s="1" t="s">
        <v>4843</v>
      </c>
      <c r="C10212">
        <v>481</v>
      </c>
      <c r="D10212">
        <v>16096</v>
      </c>
      <c r="E10212">
        <v>6</v>
      </c>
      <c r="F10212">
        <v>3</v>
      </c>
      <c r="G10212">
        <v>3</v>
      </c>
      <c r="H10212" s="2">
        <v>43253</v>
      </c>
      <c r="I10212" t="str">
        <f>VLOOKUP(Sales[[#This Row],[TerritoryKey]], Territories[], 2, FALSE)</f>
        <v>Canada</v>
      </c>
      <c r="J10212">
        <f>_xlfn.XLOOKUP(Sales[[#This Row],[ProductKey]], Products!$A:$A, Products!$J:$J)</f>
        <v>3.3622999999999998</v>
      </c>
      <c r="K10212">
        <f>_xlfn.XLOOKUP(Sales[[#This Row],[ProductKey]], Products!$A:$A, Products!$K:$K)</f>
        <v>8.99</v>
      </c>
      <c r="L10212" s="1">
        <f>Sales[[#This Row],[ProductPrice]]*Sales[[#This Row],[OrderQuantity]]</f>
        <v>26.97</v>
      </c>
      <c r="M10212" s="1">
        <f>Sales[[#This Row],[OrderQuantity]]</f>
        <v>3</v>
      </c>
      <c r="N10212" s="1">
        <f>1</f>
        <v>1</v>
      </c>
      <c r="O10212" s="1">
        <f>Sales[[#This Row],[TotalSales]]-Sales[[#This Row],[TotalCost]]</f>
        <v>16.883099999999999</v>
      </c>
      <c r="P10212" s="1">
        <f>Sales[[#This Row],[ProductCost]]*Sales[[#This Row],[OrderQuantity]]</f>
        <v>10.0869</v>
      </c>
      <c r="Q10212" s="1" t="str">
        <f>VLOOKUP(Sales[[#This Row],[ProductKey]], Products!$A$2:$D$1000, 4, FALSE)</f>
        <v>Racing Socks, M</v>
      </c>
    </row>
    <row r="10213" spans="1:17" x14ac:dyDescent="0.25">
      <c r="A10213" s="2">
        <v>38201</v>
      </c>
      <c r="B10213" s="1" t="s">
        <v>4877</v>
      </c>
      <c r="C10213">
        <v>223</v>
      </c>
      <c r="D10213">
        <v>12320</v>
      </c>
      <c r="E10213">
        <v>10</v>
      </c>
      <c r="F10213">
        <v>3</v>
      </c>
      <c r="G10213">
        <v>3</v>
      </c>
      <c r="H10213" s="2">
        <v>43314</v>
      </c>
      <c r="I10213" t="str">
        <f>VLOOKUP(Sales[[#This Row],[TerritoryKey]], Territories[], 2, FALSE)</f>
        <v>United Kingdom</v>
      </c>
      <c r="J10213">
        <f>_xlfn.XLOOKUP(Sales[[#This Row],[ProductKey]], Products!$A:$A, Products!$J:$J)</f>
        <v>5.7051999999999996</v>
      </c>
      <c r="K10213">
        <f>_xlfn.XLOOKUP(Sales[[#This Row],[ProductKey]], Products!$A:$A, Products!$K:$K)</f>
        <v>8.6441999999999997</v>
      </c>
      <c r="L10213" s="1">
        <f>Sales[[#This Row],[ProductPrice]]*Sales[[#This Row],[OrderQuantity]]</f>
        <v>25.932600000000001</v>
      </c>
      <c r="M10213" s="1">
        <f>Sales[[#This Row],[OrderQuantity]]</f>
        <v>3</v>
      </c>
      <c r="N10213" s="1">
        <f>1</f>
        <v>1</v>
      </c>
      <c r="O10213" s="1">
        <f>Sales[[#This Row],[TotalSales]]-Sales[[#This Row],[TotalCost]]</f>
        <v>8.8170000000000002</v>
      </c>
      <c r="P10213" s="1">
        <f>Sales[[#This Row],[ProductCost]]*Sales[[#This Row],[OrderQuantity]]</f>
        <v>17.115600000000001</v>
      </c>
      <c r="Q10213" s="1" t="str">
        <f>VLOOKUP(Sales[[#This Row],[ProductKey]], Products!$A$2:$D$1000, 4, FALSE)</f>
        <v>AWC Logo Cap</v>
      </c>
    </row>
    <row r="10214" spans="1:17" x14ac:dyDescent="0.25">
      <c r="A10214" s="2">
        <v>38170</v>
      </c>
      <c r="B10214" s="1" t="s">
        <v>4902</v>
      </c>
      <c r="C10214">
        <v>223</v>
      </c>
      <c r="D10214">
        <v>17185</v>
      </c>
      <c r="E10214">
        <v>10</v>
      </c>
      <c r="F10214">
        <v>3</v>
      </c>
      <c r="G10214">
        <v>3</v>
      </c>
      <c r="H10214" s="2">
        <v>43283</v>
      </c>
      <c r="I10214" t="str">
        <f>VLOOKUP(Sales[[#This Row],[TerritoryKey]], Territories[], 2, FALSE)</f>
        <v>United Kingdom</v>
      </c>
      <c r="J10214">
        <f>_xlfn.XLOOKUP(Sales[[#This Row],[ProductKey]], Products!$A:$A, Products!$J:$J)</f>
        <v>5.7051999999999996</v>
      </c>
      <c r="K10214">
        <f>_xlfn.XLOOKUP(Sales[[#This Row],[ProductKey]], Products!$A:$A, Products!$K:$K)</f>
        <v>8.6441999999999997</v>
      </c>
      <c r="L10214" s="1">
        <f>Sales[[#This Row],[ProductPrice]]*Sales[[#This Row],[OrderQuantity]]</f>
        <v>25.932600000000001</v>
      </c>
      <c r="M10214" s="1">
        <f>Sales[[#This Row],[OrderQuantity]]</f>
        <v>3</v>
      </c>
      <c r="N10214" s="1">
        <f>1</f>
        <v>1</v>
      </c>
      <c r="O10214" s="1">
        <f>Sales[[#This Row],[TotalSales]]-Sales[[#This Row],[TotalCost]]</f>
        <v>8.8170000000000002</v>
      </c>
      <c r="P10214" s="1">
        <f>Sales[[#This Row],[ProductCost]]*Sales[[#This Row],[OrderQuantity]]</f>
        <v>17.115600000000001</v>
      </c>
      <c r="Q10214" s="1" t="str">
        <f>VLOOKUP(Sales[[#This Row],[ProductKey]], Products!$A$2:$D$1000, 4, FALSE)</f>
        <v>AWC Logo Cap</v>
      </c>
    </row>
    <row r="10215" spans="1:17" x14ac:dyDescent="0.25">
      <c r="A10215" s="2">
        <v>38231</v>
      </c>
      <c r="B10215" s="1" t="s">
        <v>4940</v>
      </c>
      <c r="C10215">
        <v>223</v>
      </c>
      <c r="D10215">
        <v>21592</v>
      </c>
      <c r="E10215">
        <v>1</v>
      </c>
      <c r="F10215">
        <v>3</v>
      </c>
      <c r="G10215">
        <v>3</v>
      </c>
      <c r="H10215" s="2">
        <v>43344</v>
      </c>
      <c r="I10215" t="str">
        <f>VLOOKUP(Sales[[#This Row],[TerritoryKey]], Territories[], 2, FALSE)</f>
        <v>Northwest</v>
      </c>
      <c r="J10215">
        <f>_xlfn.XLOOKUP(Sales[[#This Row],[ProductKey]], Products!$A:$A, Products!$J:$J)</f>
        <v>5.7051999999999996</v>
      </c>
      <c r="K10215">
        <f>_xlfn.XLOOKUP(Sales[[#This Row],[ProductKey]], Products!$A:$A, Products!$K:$K)</f>
        <v>8.6441999999999997</v>
      </c>
      <c r="L10215" s="1">
        <f>Sales[[#This Row],[ProductPrice]]*Sales[[#This Row],[OrderQuantity]]</f>
        <v>25.932600000000001</v>
      </c>
      <c r="M10215" s="1">
        <f>Sales[[#This Row],[OrderQuantity]]</f>
        <v>3</v>
      </c>
      <c r="N10215" s="1">
        <f>1</f>
        <v>1</v>
      </c>
      <c r="O10215" s="1">
        <f>Sales[[#This Row],[TotalSales]]-Sales[[#This Row],[TotalCost]]</f>
        <v>8.8170000000000002</v>
      </c>
      <c r="P10215" s="1">
        <f>Sales[[#This Row],[ProductCost]]*Sales[[#This Row],[OrderQuantity]]</f>
        <v>17.115600000000001</v>
      </c>
      <c r="Q10215" s="1" t="str">
        <f>VLOOKUP(Sales[[#This Row],[ProductKey]], Products!$A$2:$D$1000, 4, FALSE)</f>
        <v>AWC Logo Cap</v>
      </c>
    </row>
    <row r="10216" spans="1:17" x14ac:dyDescent="0.25">
      <c r="A10216" s="2">
        <v>38294</v>
      </c>
      <c r="B10216" s="1" t="s">
        <v>5100</v>
      </c>
      <c r="C10216">
        <v>480</v>
      </c>
      <c r="D10216">
        <v>16695</v>
      </c>
      <c r="E10216">
        <v>9</v>
      </c>
      <c r="F10216">
        <v>3</v>
      </c>
      <c r="G10216">
        <v>3</v>
      </c>
      <c r="H10216" s="2">
        <v>43407</v>
      </c>
      <c r="I10216" t="str">
        <f>VLOOKUP(Sales[[#This Row],[TerritoryKey]], Territories[], 2, FALSE)</f>
        <v>Australia</v>
      </c>
      <c r="J10216">
        <f>_xlfn.XLOOKUP(Sales[[#This Row],[ProductKey]], Products!$A:$A, Products!$J:$J)</f>
        <v>0.85650000000000004</v>
      </c>
      <c r="K10216">
        <f>_xlfn.XLOOKUP(Sales[[#This Row],[ProductKey]], Products!$A:$A, Products!$K:$K)</f>
        <v>2.29</v>
      </c>
      <c r="L10216" s="1">
        <f>Sales[[#This Row],[ProductPrice]]*Sales[[#This Row],[OrderQuantity]]</f>
        <v>6.87</v>
      </c>
      <c r="M10216" s="1">
        <f>Sales[[#This Row],[OrderQuantity]]</f>
        <v>3</v>
      </c>
      <c r="N10216" s="1">
        <f>1</f>
        <v>1</v>
      </c>
      <c r="O10216" s="1">
        <f>Sales[[#This Row],[TotalSales]]-Sales[[#This Row],[TotalCost]]</f>
        <v>4.3004999999999995</v>
      </c>
      <c r="P10216" s="1">
        <f>Sales[[#This Row],[ProductCost]]*Sales[[#This Row],[OrderQuantity]]</f>
        <v>2.5695000000000001</v>
      </c>
      <c r="Q10216" s="1" t="str">
        <f>VLOOKUP(Sales[[#This Row],[ProductKey]], Products!$A$2:$D$1000, 4, FALSE)</f>
        <v>Patch Kit/8 Patches</v>
      </c>
    </row>
    <row r="10217" spans="1:17" x14ac:dyDescent="0.25">
      <c r="A10217" s="2">
        <v>38170</v>
      </c>
      <c r="B10217" s="1" t="s">
        <v>5161</v>
      </c>
      <c r="C10217">
        <v>462</v>
      </c>
      <c r="D10217">
        <v>24371</v>
      </c>
      <c r="E10217">
        <v>9</v>
      </c>
      <c r="F10217">
        <v>3</v>
      </c>
      <c r="G10217">
        <v>3</v>
      </c>
      <c r="H10217" s="2">
        <v>43283</v>
      </c>
      <c r="I10217" t="str">
        <f>VLOOKUP(Sales[[#This Row],[TerritoryKey]], Territories[], 2, FALSE)</f>
        <v>Australia</v>
      </c>
      <c r="J10217">
        <f>_xlfn.XLOOKUP(Sales[[#This Row],[ProductKey]], Products!$A:$A, Products!$J:$J)</f>
        <v>9.7135999999999996</v>
      </c>
      <c r="K10217">
        <f>_xlfn.XLOOKUP(Sales[[#This Row],[ProductKey]], Products!$A:$A, Products!$K:$K)</f>
        <v>23.548100000000002</v>
      </c>
      <c r="L10217" s="1">
        <f>Sales[[#This Row],[ProductPrice]]*Sales[[#This Row],[OrderQuantity]]</f>
        <v>70.644300000000001</v>
      </c>
      <c r="M10217" s="1">
        <f>Sales[[#This Row],[OrderQuantity]]</f>
        <v>3</v>
      </c>
      <c r="N10217" s="1">
        <f>1</f>
        <v>1</v>
      </c>
      <c r="O10217" s="1">
        <f>Sales[[#This Row],[TotalSales]]-Sales[[#This Row],[TotalCost]]</f>
        <v>41.503500000000003</v>
      </c>
      <c r="P10217" s="1">
        <f>Sales[[#This Row],[ProductCost]]*Sales[[#This Row],[OrderQuantity]]</f>
        <v>29.140799999999999</v>
      </c>
      <c r="Q10217" s="1" t="str">
        <f>VLOOKUP(Sales[[#This Row],[ProductKey]], Products!$A$2:$D$1000, 4, FALSE)</f>
        <v>Half-Finger Gloves, S</v>
      </c>
    </row>
    <row r="10218" spans="1:17" x14ac:dyDescent="0.25">
      <c r="A10218" s="2">
        <v>38020</v>
      </c>
      <c r="B10218" s="1" t="s">
        <v>5180</v>
      </c>
      <c r="C10218">
        <v>478</v>
      </c>
      <c r="D10218">
        <v>17977</v>
      </c>
      <c r="E10218">
        <v>10</v>
      </c>
      <c r="F10218">
        <v>3</v>
      </c>
      <c r="G10218">
        <v>3</v>
      </c>
      <c r="H10218" s="2">
        <v>43134</v>
      </c>
      <c r="I10218" t="str">
        <f>VLOOKUP(Sales[[#This Row],[TerritoryKey]], Territories[], 2, FALSE)</f>
        <v>United Kingdom</v>
      </c>
      <c r="J10218">
        <f>_xlfn.XLOOKUP(Sales[[#This Row],[ProductKey]], Products!$A:$A, Products!$J:$J)</f>
        <v>3.7363</v>
      </c>
      <c r="K10218">
        <f>_xlfn.XLOOKUP(Sales[[#This Row],[ProductKey]], Products!$A:$A, Products!$K:$K)</f>
        <v>9.99</v>
      </c>
      <c r="L10218" s="1">
        <f>Sales[[#This Row],[ProductPrice]]*Sales[[#This Row],[OrderQuantity]]</f>
        <v>29.97</v>
      </c>
      <c r="M10218" s="1">
        <f>Sales[[#This Row],[OrderQuantity]]</f>
        <v>3</v>
      </c>
      <c r="N10218" s="1">
        <f>1</f>
        <v>1</v>
      </c>
      <c r="O10218" s="1">
        <f>Sales[[#This Row],[TotalSales]]-Sales[[#This Row],[TotalCost]]</f>
        <v>18.761099999999999</v>
      </c>
      <c r="P10218" s="1">
        <f>Sales[[#This Row],[ProductCost]]*Sales[[#This Row],[OrderQuantity]]</f>
        <v>11.2089</v>
      </c>
      <c r="Q10218" s="1" t="str">
        <f>VLOOKUP(Sales[[#This Row],[ProductKey]], Products!$A$2:$D$1000, 4, FALSE)</f>
        <v>Mountain Bottle Cage</v>
      </c>
    </row>
    <row r="10219" spans="1:17" x14ac:dyDescent="0.25">
      <c r="A10219" s="2">
        <v>38142</v>
      </c>
      <c r="B10219" s="1" t="s">
        <v>5208</v>
      </c>
      <c r="C10219">
        <v>530</v>
      </c>
      <c r="D10219">
        <v>28744</v>
      </c>
      <c r="E10219">
        <v>8</v>
      </c>
      <c r="F10219">
        <v>3</v>
      </c>
      <c r="G10219">
        <v>3</v>
      </c>
      <c r="H10219" s="2">
        <v>43255</v>
      </c>
      <c r="I10219" t="str">
        <f>VLOOKUP(Sales[[#This Row],[TerritoryKey]], Territories[], 2, FALSE)</f>
        <v>Germany</v>
      </c>
      <c r="J10219">
        <f>_xlfn.XLOOKUP(Sales[[#This Row],[ProductKey]], Products!$A:$A, Products!$J:$J)</f>
        <v>1.8663000000000001</v>
      </c>
      <c r="K10219">
        <f>_xlfn.XLOOKUP(Sales[[#This Row],[ProductKey]], Products!$A:$A, Products!$K:$K)</f>
        <v>4.99</v>
      </c>
      <c r="L10219" s="1">
        <f>Sales[[#This Row],[ProductPrice]]*Sales[[#This Row],[OrderQuantity]]</f>
        <v>14.97</v>
      </c>
      <c r="M10219" s="1">
        <f>Sales[[#This Row],[OrderQuantity]]</f>
        <v>3</v>
      </c>
      <c r="N10219" s="1">
        <f>1</f>
        <v>1</v>
      </c>
      <c r="O10219" s="1">
        <f>Sales[[#This Row],[TotalSales]]-Sales[[#This Row],[TotalCost]]</f>
        <v>9.3711000000000002</v>
      </c>
      <c r="P10219" s="1">
        <f>Sales[[#This Row],[ProductCost]]*Sales[[#This Row],[OrderQuantity]]</f>
        <v>5.5989000000000004</v>
      </c>
      <c r="Q10219" s="1" t="str">
        <f>VLOOKUP(Sales[[#This Row],[ProductKey]], Products!$A$2:$D$1000, 4, FALSE)</f>
        <v>Touring Tire Tube</v>
      </c>
    </row>
    <row r="10220" spans="1:17" x14ac:dyDescent="0.25">
      <c r="A10220" s="2">
        <v>38171</v>
      </c>
      <c r="B10220" s="1" t="s">
        <v>5275</v>
      </c>
      <c r="C10220">
        <v>480</v>
      </c>
      <c r="D10220">
        <v>17133</v>
      </c>
      <c r="E10220">
        <v>1</v>
      </c>
      <c r="F10220">
        <v>3</v>
      </c>
      <c r="G10220">
        <v>3</v>
      </c>
      <c r="H10220" s="2">
        <v>43284</v>
      </c>
      <c r="I10220" t="str">
        <f>VLOOKUP(Sales[[#This Row],[TerritoryKey]], Territories[], 2, FALSE)</f>
        <v>Northwest</v>
      </c>
      <c r="J10220">
        <f>_xlfn.XLOOKUP(Sales[[#This Row],[ProductKey]], Products!$A:$A, Products!$J:$J)</f>
        <v>0.85650000000000004</v>
      </c>
      <c r="K10220">
        <f>_xlfn.XLOOKUP(Sales[[#This Row],[ProductKey]], Products!$A:$A, Products!$K:$K)</f>
        <v>2.29</v>
      </c>
      <c r="L10220" s="1">
        <f>Sales[[#This Row],[ProductPrice]]*Sales[[#This Row],[OrderQuantity]]</f>
        <v>6.87</v>
      </c>
      <c r="M10220" s="1">
        <f>Sales[[#This Row],[OrderQuantity]]</f>
        <v>3</v>
      </c>
      <c r="N10220" s="1">
        <f>1</f>
        <v>1</v>
      </c>
      <c r="O10220" s="1">
        <f>Sales[[#This Row],[TotalSales]]-Sales[[#This Row],[TotalCost]]</f>
        <v>4.3004999999999995</v>
      </c>
      <c r="P10220" s="1">
        <f>Sales[[#This Row],[ProductCost]]*Sales[[#This Row],[OrderQuantity]]</f>
        <v>2.5695000000000001</v>
      </c>
      <c r="Q10220" s="1" t="str">
        <f>VLOOKUP(Sales[[#This Row],[ProductKey]], Products!$A$2:$D$1000, 4, FALSE)</f>
        <v>Patch Kit/8 Patches</v>
      </c>
    </row>
    <row r="10221" spans="1:17" x14ac:dyDescent="0.25">
      <c r="A10221" s="2">
        <v>38021</v>
      </c>
      <c r="B10221" s="1" t="s">
        <v>5344</v>
      </c>
      <c r="C10221">
        <v>530</v>
      </c>
      <c r="D10221">
        <v>26003</v>
      </c>
      <c r="E10221">
        <v>4</v>
      </c>
      <c r="F10221">
        <v>3</v>
      </c>
      <c r="G10221">
        <v>3</v>
      </c>
      <c r="H10221" s="2">
        <v>43135</v>
      </c>
      <c r="I10221" t="str">
        <f>VLOOKUP(Sales[[#This Row],[TerritoryKey]], Territories[], 2, FALSE)</f>
        <v>Southwest</v>
      </c>
      <c r="J10221">
        <f>_xlfn.XLOOKUP(Sales[[#This Row],[ProductKey]], Products!$A:$A, Products!$J:$J)</f>
        <v>1.8663000000000001</v>
      </c>
      <c r="K10221">
        <f>_xlfn.XLOOKUP(Sales[[#This Row],[ProductKey]], Products!$A:$A, Products!$K:$K)</f>
        <v>4.99</v>
      </c>
      <c r="L10221" s="1">
        <f>Sales[[#This Row],[ProductPrice]]*Sales[[#This Row],[OrderQuantity]]</f>
        <v>14.97</v>
      </c>
      <c r="M10221" s="1">
        <f>Sales[[#This Row],[OrderQuantity]]</f>
        <v>3</v>
      </c>
      <c r="N10221" s="1">
        <f>1</f>
        <v>1</v>
      </c>
      <c r="O10221" s="1">
        <f>Sales[[#This Row],[TotalSales]]-Sales[[#This Row],[TotalCost]]</f>
        <v>9.3711000000000002</v>
      </c>
      <c r="P10221" s="1">
        <f>Sales[[#This Row],[ProductCost]]*Sales[[#This Row],[OrderQuantity]]</f>
        <v>5.5989000000000004</v>
      </c>
      <c r="Q10221" s="1" t="str">
        <f>VLOOKUP(Sales[[#This Row],[ProductKey]], Products!$A$2:$D$1000, 4, FALSE)</f>
        <v>Touring Tire Tube</v>
      </c>
    </row>
    <row r="10222" spans="1:17" x14ac:dyDescent="0.25">
      <c r="A10222" s="2">
        <v>38142</v>
      </c>
      <c r="B10222" s="1" t="s">
        <v>5481</v>
      </c>
      <c r="C10222">
        <v>480</v>
      </c>
      <c r="D10222">
        <v>11159</v>
      </c>
      <c r="E10222">
        <v>4</v>
      </c>
      <c r="F10222">
        <v>3</v>
      </c>
      <c r="G10222">
        <v>3</v>
      </c>
      <c r="H10222" s="2">
        <v>43255</v>
      </c>
      <c r="I10222" t="str">
        <f>VLOOKUP(Sales[[#This Row],[TerritoryKey]], Territories[], 2, FALSE)</f>
        <v>Southwest</v>
      </c>
      <c r="J10222">
        <f>_xlfn.XLOOKUP(Sales[[#This Row],[ProductKey]], Products!$A:$A, Products!$J:$J)</f>
        <v>0.85650000000000004</v>
      </c>
      <c r="K10222">
        <f>_xlfn.XLOOKUP(Sales[[#This Row],[ProductKey]], Products!$A:$A, Products!$K:$K)</f>
        <v>2.29</v>
      </c>
      <c r="L10222" s="1">
        <f>Sales[[#This Row],[ProductPrice]]*Sales[[#This Row],[OrderQuantity]]</f>
        <v>6.87</v>
      </c>
      <c r="M10222" s="1">
        <f>Sales[[#This Row],[OrderQuantity]]</f>
        <v>3</v>
      </c>
      <c r="N10222" s="1">
        <f>1</f>
        <v>1</v>
      </c>
      <c r="O10222" s="1">
        <f>Sales[[#This Row],[TotalSales]]-Sales[[#This Row],[TotalCost]]</f>
        <v>4.3004999999999995</v>
      </c>
      <c r="P10222" s="1">
        <f>Sales[[#This Row],[ProductCost]]*Sales[[#This Row],[OrderQuantity]]</f>
        <v>2.5695000000000001</v>
      </c>
      <c r="Q10222" s="1" t="str">
        <f>VLOOKUP(Sales[[#This Row],[ProductKey]], Products!$A$2:$D$1000, 4, FALSE)</f>
        <v>Patch Kit/8 Patches</v>
      </c>
    </row>
    <row r="10223" spans="1:17" x14ac:dyDescent="0.25">
      <c r="A10223" s="2">
        <v>38294</v>
      </c>
      <c r="B10223" s="1" t="s">
        <v>5498</v>
      </c>
      <c r="C10223">
        <v>530</v>
      </c>
      <c r="D10223">
        <v>24284</v>
      </c>
      <c r="E10223">
        <v>6</v>
      </c>
      <c r="F10223">
        <v>3</v>
      </c>
      <c r="G10223">
        <v>3</v>
      </c>
      <c r="H10223" s="2">
        <v>43407</v>
      </c>
      <c r="I10223" t="str">
        <f>VLOOKUP(Sales[[#This Row],[TerritoryKey]], Territories[], 2, FALSE)</f>
        <v>Canada</v>
      </c>
      <c r="J10223">
        <f>_xlfn.XLOOKUP(Sales[[#This Row],[ProductKey]], Products!$A:$A, Products!$J:$J)</f>
        <v>1.8663000000000001</v>
      </c>
      <c r="K10223">
        <f>_xlfn.XLOOKUP(Sales[[#This Row],[ProductKey]], Products!$A:$A, Products!$K:$K)</f>
        <v>4.99</v>
      </c>
      <c r="L10223" s="1">
        <f>Sales[[#This Row],[ProductPrice]]*Sales[[#This Row],[OrderQuantity]]</f>
        <v>14.97</v>
      </c>
      <c r="M10223" s="1">
        <f>Sales[[#This Row],[OrderQuantity]]</f>
        <v>3</v>
      </c>
      <c r="N10223" s="1">
        <f>1</f>
        <v>1</v>
      </c>
      <c r="O10223" s="1">
        <f>Sales[[#This Row],[TotalSales]]-Sales[[#This Row],[TotalCost]]</f>
        <v>9.3711000000000002</v>
      </c>
      <c r="P10223" s="1">
        <f>Sales[[#This Row],[ProductCost]]*Sales[[#This Row],[OrderQuantity]]</f>
        <v>5.5989000000000004</v>
      </c>
      <c r="Q10223" s="1" t="str">
        <f>VLOOKUP(Sales[[#This Row],[ProductKey]], Products!$A$2:$D$1000, 4, FALSE)</f>
        <v>Touring Tire Tube</v>
      </c>
    </row>
    <row r="10224" spans="1:17" x14ac:dyDescent="0.25">
      <c r="A10224" s="2">
        <v>38201</v>
      </c>
      <c r="B10224" s="1" t="s">
        <v>5507</v>
      </c>
      <c r="C10224">
        <v>478</v>
      </c>
      <c r="D10224">
        <v>16509</v>
      </c>
      <c r="E10224">
        <v>10</v>
      </c>
      <c r="F10224">
        <v>3</v>
      </c>
      <c r="G10224">
        <v>3</v>
      </c>
      <c r="H10224" s="2">
        <v>43314</v>
      </c>
      <c r="I10224" t="str">
        <f>VLOOKUP(Sales[[#This Row],[TerritoryKey]], Territories[], 2, FALSE)</f>
        <v>United Kingdom</v>
      </c>
      <c r="J10224">
        <f>_xlfn.XLOOKUP(Sales[[#This Row],[ProductKey]], Products!$A:$A, Products!$J:$J)</f>
        <v>3.7363</v>
      </c>
      <c r="K10224">
        <f>_xlfn.XLOOKUP(Sales[[#This Row],[ProductKey]], Products!$A:$A, Products!$K:$K)</f>
        <v>9.99</v>
      </c>
      <c r="L10224" s="1">
        <f>Sales[[#This Row],[ProductPrice]]*Sales[[#This Row],[OrderQuantity]]</f>
        <v>29.97</v>
      </c>
      <c r="M10224" s="1">
        <f>Sales[[#This Row],[OrderQuantity]]</f>
        <v>3</v>
      </c>
      <c r="N10224" s="1">
        <f>1</f>
        <v>1</v>
      </c>
      <c r="O10224" s="1">
        <f>Sales[[#This Row],[TotalSales]]-Sales[[#This Row],[TotalCost]]</f>
        <v>18.761099999999999</v>
      </c>
      <c r="P10224" s="1">
        <f>Sales[[#This Row],[ProductCost]]*Sales[[#This Row],[OrderQuantity]]</f>
        <v>11.2089</v>
      </c>
      <c r="Q10224" s="1" t="str">
        <f>VLOOKUP(Sales[[#This Row],[ProductKey]], Products!$A$2:$D$1000, 4, FALSE)</f>
        <v>Mountain Bottle Cage</v>
      </c>
    </row>
    <row r="10225" spans="1:17" x14ac:dyDescent="0.25">
      <c r="A10225" s="2">
        <v>38020</v>
      </c>
      <c r="B10225" s="1" t="s">
        <v>5814</v>
      </c>
      <c r="C10225">
        <v>479</v>
      </c>
      <c r="D10225">
        <v>12130</v>
      </c>
      <c r="E10225">
        <v>8</v>
      </c>
      <c r="F10225">
        <v>3</v>
      </c>
      <c r="G10225">
        <v>3</v>
      </c>
      <c r="H10225" s="2">
        <v>43134</v>
      </c>
      <c r="I10225" t="str">
        <f>VLOOKUP(Sales[[#This Row],[TerritoryKey]], Territories[], 2, FALSE)</f>
        <v>Germany</v>
      </c>
      <c r="J10225">
        <f>_xlfn.XLOOKUP(Sales[[#This Row],[ProductKey]], Products!$A:$A, Products!$J:$J)</f>
        <v>3.3622999999999998</v>
      </c>
      <c r="K10225">
        <f>_xlfn.XLOOKUP(Sales[[#This Row],[ProductKey]], Products!$A:$A, Products!$K:$K)</f>
        <v>8.99</v>
      </c>
      <c r="L10225" s="1">
        <f>Sales[[#This Row],[ProductPrice]]*Sales[[#This Row],[OrderQuantity]]</f>
        <v>26.97</v>
      </c>
      <c r="M10225" s="1">
        <f>Sales[[#This Row],[OrderQuantity]]</f>
        <v>3</v>
      </c>
      <c r="N10225" s="1">
        <f>1</f>
        <v>1</v>
      </c>
      <c r="O10225" s="1">
        <f>Sales[[#This Row],[TotalSales]]-Sales[[#This Row],[TotalCost]]</f>
        <v>16.883099999999999</v>
      </c>
      <c r="P10225" s="1">
        <f>Sales[[#This Row],[ProductCost]]*Sales[[#This Row],[OrderQuantity]]</f>
        <v>10.0869</v>
      </c>
      <c r="Q10225" s="1" t="str">
        <f>VLOOKUP(Sales[[#This Row],[ProductKey]], Products!$A$2:$D$1000, 4, FALSE)</f>
        <v>Road Bottle Cage</v>
      </c>
    </row>
    <row r="10226" spans="1:17" x14ac:dyDescent="0.25">
      <c r="A10226" s="2">
        <v>38140</v>
      </c>
      <c r="B10226" s="1" t="s">
        <v>5818</v>
      </c>
      <c r="C10226">
        <v>479</v>
      </c>
      <c r="D10226">
        <v>25460</v>
      </c>
      <c r="E10226">
        <v>8</v>
      </c>
      <c r="F10226">
        <v>3</v>
      </c>
      <c r="G10226">
        <v>3</v>
      </c>
      <c r="H10226" s="2">
        <v>43253</v>
      </c>
      <c r="I10226" t="str">
        <f>VLOOKUP(Sales[[#This Row],[TerritoryKey]], Territories[], 2, FALSE)</f>
        <v>Germany</v>
      </c>
      <c r="J10226">
        <f>_xlfn.XLOOKUP(Sales[[#This Row],[ProductKey]], Products!$A:$A, Products!$J:$J)</f>
        <v>3.3622999999999998</v>
      </c>
      <c r="K10226">
        <f>_xlfn.XLOOKUP(Sales[[#This Row],[ProductKey]], Products!$A:$A, Products!$K:$K)</f>
        <v>8.99</v>
      </c>
      <c r="L10226" s="1">
        <f>Sales[[#This Row],[ProductPrice]]*Sales[[#This Row],[OrderQuantity]]</f>
        <v>26.97</v>
      </c>
      <c r="M10226" s="1">
        <f>Sales[[#This Row],[OrderQuantity]]</f>
        <v>3</v>
      </c>
      <c r="N10226" s="1">
        <f>1</f>
        <v>1</v>
      </c>
      <c r="O10226" s="1">
        <f>Sales[[#This Row],[TotalSales]]-Sales[[#This Row],[TotalCost]]</f>
        <v>16.883099999999999</v>
      </c>
      <c r="P10226" s="1">
        <f>Sales[[#This Row],[ProductCost]]*Sales[[#This Row],[OrderQuantity]]</f>
        <v>10.0869</v>
      </c>
      <c r="Q10226" s="1" t="str">
        <f>VLOOKUP(Sales[[#This Row],[ProductKey]], Products!$A$2:$D$1000, 4, FALSE)</f>
        <v>Road Bottle Cage</v>
      </c>
    </row>
    <row r="10227" spans="1:17" x14ac:dyDescent="0.25">
      <c r="A10227" s="2">
        <v>38020</v>
      </c>
      <c r="B10227" s="1" t="s">
        <v>5866</v>
      </c>
      <c r="C10227">
        <v>479</v>
      </c>
      <c r="D10227">
        <v>27974</v>
      </c>
      <c r="E10227">
        <v>9</v>
      </c>
      <c r="F10227">
        <v>3</v>
      </c>
      <c r="G10227">
        <v>3</v>
      </c>
      <c r="H10227" s="2">
        <v>43134</v>
      </c>
      <c r="I10227" t="str">
        <f>VLOOKUP(Sales[[#This Row],[TerritoryKey]], Territories[], 2, FALSE)</f>
        <v>Australia</v>
      </c>
      <c r="J10227">
        <f>_xlfn.XLOOKUP(Sales[[#This Row],[ProductKey]], Products!$A:$A, Products!$J:$J)</f>
        <v>3.3622999999999998</v>
      </c>
      <c r="K10227">
        <f>_xlfn.XLOOKUP(Sales[[#This Row],[ProductKey]], Products!$A:$A, Products!$K:$K)</f>
        <v>8.99</v>
      </c>
      <c r="L10227" s="1">
        <f>Sales[[#This Row],[ProductPrice]]*Sales[[#This Row],[OrderQuantity]]</f>
        <v>26.97</v>
      </c>
      <c r="M10227" s="1">
        <f>Sales[[#This Row],[OrderQuantity]]</f>
        <v>3</v>
      </c>
      <c r="N10227" s="1">
        <f>1</f>
        <v>1</v>
      </c>
      <c r="O10227" s="1">
        <f>Sales[[#This Row],[TotalSales]]-Sales[[#This Row],[TotalCost]]</f>
        <v>16.883099999999999</v>
      </c>
      <c r="P10227" s="1">
        <f>Sales[[#This Row],[ProductCost]]*Sales[[#This Row],[OrderQuantity]]</f>
        <v>10.0869</v>
      </c>
      <c r="Q10227" s="1" t="str">
        <f>VLOOKUP(Sales[[#This Row],[ProductKey]], Products!$A$2:$D$1000, 4, FALSE)</f>
        <v>Road Bottle Cage</v>
      </c>
    </row>
    <row r="10228" spans="1:17" x14ac:dyDescent="0.25">
      <c r="A10228" s="2">
        <v>38079</v>
      </c>
      <c r="B10228" s="1" t="s">
        <v>5947</v>
      </c>
      <c r="C10228">
        <v>479</v>
      </c>
      <c r="D10228">
        <v>25459</v>
      </c>
      <c r="E10228">
        <v>8</v>
      </c>
      <c r="F10228">
        <v>3</v>
      </c>
      <c r="G10228">
        <v>3</v>
      </c>
      <c r="H10228" s="2">
        <v>43192</v>
      </c>
      <c r="I10228" t="str">
        <f>VLOOKUP(Sales[[#This Row],[TerritoryKey]], Territories[], 2, FALSE)</f>
        <v>Germany</v>
      </c>
      <c r="J10228">
        <f>_xlfn.XLOOKUP(Sales[[#This Row],[ProductKey]], Products!$A:$A, Products!$J:$J)</f>
        <v>3.3622999999999998</v>
      </c>
      <c r="K10228">
        <f>_xlfn.XLOOKUP(Sales[[#This Row],[ProductKey]], Products!$A:$A, Products!$K:$K)</f>
        <v>8.99</v>
      </c>
      <c r="L10228" s="1">
        <f>Sales[[#This Row],[ProductPrice]]*Sales[[#This Row],[OrderQuantity]]</f>
        <v>26.97</v>
      </c>
      <c r="M10228" s="1">
        <f>Sales[[#This Row],[OrderQuantity]]</f>
        <v>3</v>
      </c>
      <c r="N10228" s="1">
        <f>1</f>
        <v>1</v>
      </c>
      <c r="O10228" s="1">
        <f>Sales[[#This Row],[TotalSales]]-Sales[[#This Row],[TotalCost]]</f>
        <v>16.883099999999999</v>
      </c>
      <c r="P10228" s="1">
        <f>Sales[[#This Row],[ProductCost]]*Sales[[#This Row],[OrderQuantity]]</f>
        <v>10.0869</v>
      </c>
      <c r="Q10228" s="1" t="str">
        <f>VLOOKUP(Sales[[#This Row],[ProductKey]], Products!$A$2:$D$1000, 4, FALSE)</f>
        <v>Road Bottle Cage</v>
      </c>
    </row>
    <row r="10229" spans="1:17" x14ac:dyDescent="0.25">
      <c r="A10229" s="2">
        <v>38295</v>
      </c>
      <c r="B10229" s="1" t="s">
        <v>5964</v>
      </c>
      <c r="C10229">
        <v>466</v>
      </c>
      <c r="D10229">
        <v>18101</v>
      </c>
      <c r="E10229">
        <v>4</v>
      </c>
      <c r="F10229">
        <v>3</v>
      </c>
      <c r="G10229">
        <v>3</v>
      </c>
      <c r="H10229" s="2">
        <v>43408</v>
      </c>
      <c r="I10229" t="str">
        <f>VLOOKUP(Sales[[#This Row],[TerritoryKey]], Territories[], 2, FALSE)</f>
        <v>Southwest</v>
      </c>
      <c r="J10229">
        <f>_xlfn.XLOOKUP(Sales[[#This Row],[ProductKey]], Products!$A:$A, Products!$J:$J)</f>
        <v>9.7135999999999996</v>
      </c>
      <c r="K10229">
        <f>_xlfn.XLOOKUP(Sales[[#This Row],[ProductKey]], Products!$A:$A, Products!$K:$K)</f>
        <v>23.548100000000002</v>
      </c>
      <c r="L10229" s="1">
        <f>Sales[[#This Row],[ProductPrice]]*Sales[[#This Row],[OrderQuantity]]</f>
        <v>70.644300000000001</v>
      </c>
      <c r="M10229" s="1">
        <f>Sales[[#This Row],[OrderQuantity]]</f>
        <v>3</v>
      </c>
      <c r="N10229" s="1">
        <f>1</f>
        <v>1</v>
      </c>
      <c r="O10229" s="1">
        <f>Sales[[#This Row],[TotalSales]]-Sales[[#This Row],[TotalCost]]</f>
        <v>41.503500000000003</v>
      </c>
      <c r="P10229" s="1">
        <f>Sales[[#This Row],[ProductCost]]*Sales[[#This Row],[OrderQuantity]]</f>
        <v>29.140799999999999</v>
      </c>
      <c r="Q10229" s="1" t="str">
        <f>VLOOKUP(Sales[[#This Row],[ProductKey]], Products!$A$2:$D$1000, 4, FALSE)</f>
        <v>Half-Finger Gloves, L</v>
      </c>
    </row>
    <row r="10230" spans="1:17" x14ac:dyDescent="0.25">
      <c r="A10230" s="2">
        <v>38295</v>
      </c>
      <c r="B10230" s="1" t="s">
        <v>6133</v>
      </c>
      <c r="C10230">
        <v>479</v>
      </c>
      <c r="D10230">
        <v>12321</v>
      </c>
      <c r="E10230">
        <v>7</v>
      </c>
      <c r="F10230">
        <v>3</v>
      </c>
      <c r="G10230">
        <v>3</v>
      </c>
      <c r="H10230" s="2">
        <v>43408</v>
      </c>
      <c r="I10230" t="str">
        <f>VLOOKUP(Sales[[#This Row],[TerritoryKey]], Territories[], 2, FALSE)</f>
        <v>France</v>
      </c>
      <c r="J10230">
        <f>_xlfn.XLOOKUP(Sales[[#This Row],[ProductKey]], Products!$A:$A, Products!$J:$J)</f>
        <v>3.3622999999999998</v>
      </c>
      <c r="K10230">
        <f>_xlfn.XLOOKUP(Sales[[#This Row],[ProductKey]], Products!$A:$A, Products!$K:$K)</f>
        <v>8.99</v>
      </c>
      <c r="L10230" s="1">
        <f>Sales[[#This Row],[ProductPrice]]*Sales[[#This Row],[OrderQuantity]]</f>
        <v>26.97</v>
      </c>
      <c r="M10230" s="1">
        <f>Sales[[#This Row],[OrderQuantity]]</f>
        <v>3</v>
      </c>
      <c r="N10230" s="1">
        <f>1</f>
        <v>1</v>
      </c>
      <c r="O10230" s="1">
        <f>Sales[[#This Row],[TotalSales]]-Sales[[#This Row],[TotalCost]]</f>
        <v>16.883099999999999</v>
      </c>
      <c r="P10230" s="1">
        <f>Sales[[#This Row],[ProductCost]]*Sales[[#This Row],[OrderQuantity]]</f>
        <v>10.0869</v>
      </c>
      <c r="Q10230" s="1" t="str">
        <f>VLOOKUP(Sales[[#This Row],[ProductKey]], Products!$A$2:$D$1000, 4, FALSE)</f>
        <v>Road Bottle Cage</v>
      </c>
    </row>
    <row r="10231" spans="1:17" x14ac:dyDescent="0.25">
      <c r="A10231" s="2">
        <v>38325</v>
      </c>
      <c r="B10231" s="1" t="s">
        <v>6265</v>
      </c>
      <c r="C10231">
        <v>464</v>
      </c>
      <c r="D10231">
        <v>15272</v>
      </c>
      <c r="E10231">
        <v>1</v>
      </c>
      <c r="F10231">
        <v>3</v>
      </c>
      <c r="G10231">
        <v>3</v>
      </c>
      <c r="H10231" s="2">
        <v>43438</v>
      </c>
      <c r="I10231" t="str">
        <f>VLOOKUP(Sales[[#This Row],[TerritoryKey]], Territories[], 2, FALSE)</f>
        <v>Northwest</v>
      </c>
      <c r="J10231">
        <f>_xlfn.XLOOKUP(Sales[[#This Row],[ProductKey]], Products!$A:$A, Products!$J:$J)</f>
        <v>9.7135999999999996</v>
      </c>
      <c r="K10231">
        <f>_xlfn.XLOOKUP(Sales[[#This Row],[ProductKey]], Products!$A:$A, Products!$K:$K)</f>
        <v>23.548100000000002</v>
      </c>
      <c r="L10231" s="1">
        <f>Sales[[#This Row],[ProductPrice]]*Sales[[#This Row],[OrderQuantity]]</f>
        <v>70.644300000000001</v>
      </c>
      <c r="M10231" s="1">
        <f>Sales[[#This Row],[OrderQuantity]]</f>
        <v>3</v>
      </c>
      <c r="N10231" s="1">
        <f>1</f>
        <v>1</v>
      </c>
      <c r="O10231" s="1">
        <f>Sales[[#This Row],[TotalSales]]-Sales[[#This Row],[TotalCost]]</f>
        <v>41.503500000000003</v>
      </c>
      <c r="P10231" s="1">
        <f>Sales[[#This Row],[ProductCost]]*Sales[[#This Row],[OrderQuantity]]</f>
        <v>29.140799999999999</v>
      </c>
      <c r="Q10231" s="1" t="str">
        <f>VLOOKUP(Sales[[#This Row],[ProductKey]], Products!$A$2:$D$1000, 4, FALSE)</f>
        <v>Half-Finger Gloves, M</v>
      </c>
    </row>
    <row r="10232" spans="1:17" x14ac:dyDescent="0.25">
      <c r="A10232" s="2">
        <v>38110</v>
      </c>
      <c r="B10232" s="1" t="s">
        <v>6272</v>
      </c>
      <c r="C10232">
        <v>223</v>
      </c>
      <c r="D10232">
        <v>23091</v>
      </c>
      <c r="E10232">
        <v>4</v>
      </c>
      <c r="F10232">
        <v>3</v>
      </c>
      <c r="G10232">
        <v>3</v>
      </c>
      <c r="H10232" s="2">
        <v>43223</v>
      </c>
      <c r="I10232" t="str">
        <f>VLOOKUP(Sales[[#This Row],[TerritoryKey]], Territories[], 2, FALSE)</f>
        <v>Southwest</v>
      </c>
      <c r="J10232">
        <f>_xlfn.XLOOKUP(Sales[[#This Row],[ProductKey]], Products!$A:$A, Products!$J:$J)</f>
        <v>5.7051999999999996</v>
      </c>
      <c r="K10232">
        <f>_xlfn.XLOOKUP(Sales[[#This Row],[ProductKey]], Products!$A:$A, Products!$K:$K)</f>
        <v>8.6441999999999997</v>
      </c>
      <c r="L10232" s="1">
        <f>Sales[[#This Row],[ProductPrice]]*Sales[[#This Row],[OrderQuantity]]</f>
        <v>25.932600000000001</v>
      </c>
      <c r="M10232" s="1">
        <f>Sales[[#This Row],[OrderQuantity]]</f>
        <v>3</v>
      </c>
      <c r="N10232" s="1">
        <f>1</f>
        <v>1</v>
      </c>
      <c r="O10232" s="1">
        <f>Sales[[#This Row],[TotalSales]]-Sales[[#This Row],[TotalCost]]</f>
        <v>8.8170000000000002</v>
      </c>
      <c r="P10232" s="1">
        <f>Sales[[#This Row],[ProductCost]]*Sales[[#This Row],[OrderQuantity]]</f>
        <v>17.115600000000001</v>
      </c>
      <c r="Q10232" s="1" t="str">
        <f>VLOOKUP(Sales[[#This Row],[ProductKey]], Products!$A$2:$D$1000, 4, FALSE)</f>
        <v>AWC Logo Cap</v>
      </c>
    </row>
    <row r="10233" spans="1:17" x14ac:dyDescent="0.25">
      <c r="A10233" s="2">
        <v>38171</v>
      </c>
      <c r="B10233" s="1" t="s">
        <v>6368</v>
      </c>
      <c r="C10233">
        <v>529</v>
      </c>
      <c r="D10233">
        <v>18616</v>
      </c>
      <c r="E10233">
        <v>4</v>
      </c>
      <c r="F10233">
        <v>3</v>
      </c>
      <c r="G10233">
        <v>3</v>
      </c>
      <c r="H10233" s="2">
        <v>43284</v>
      </c>
      <c r="I10233" t="str">
        <f>VLOOKUP(Sales[[#This Row],[TerritoryKey]], Territories[], 2, FALSE)</f>
        <v>Southwest</v>
      </c>
      <c r="J10233">
        <f>_xlfn.XLOOKUP(Sales[[#This Row],[ProductKey]], Products!$A:$A, Products!$J:$J)</f>
        <v>1.4923</v>
      </c>
      <c r="K10233">
        <f>_xlfn.XLOOKUP(Sales[[#This Row],[ProductKey]], Products!$A:$A, Products!$K:$K)</f>
        <v>3.99</v>
      </c>
      <c r="L10233" s="1">
        <f>Sales[[#This Row],[ProductPrice]]*Sales[[#This Row],[OrderQuantity]]</f>
        <v>11.97</v>
      </c>
      <c r="M10233" s="1">
        <f>Sales[[#This Row],[OrderQuantity]]</f>
        <v>3</v>
      </c>
      <c r="N10233" s="1">
        <f>1</f>
        <v>1</v>
      </c>
      <c r="O10233" s="1">
        <f>Sales[[#This Row],[TotalSales]]-Sales[[#This Row],[TotalCost]]</f>
        <v>7.493100000000001</v>
      </c>
      <c r="P10233" s="1">
        <f>Sales[[#This Row],[ProductCost]]*Sales[[#This Row],[OrderQuantity]]</f>
        <v>4.4768999999999997</v>
      </c>
      <c r="Q10233" s="1" t="str">
        <f>VLOOKUP(Sales[[#This Row],[ProductKey]], Products!$A$2:$D$1000, 4, FALSE)</f>
        <v>Road Tire Tube</v>
      </c>
    </row>
    <row r="10234" spans="1:17" x14ac:dyDescent="0.25">
      <c r="A10234" s="2">
        <v>38142</v>
      </c>
      <c r="B10234" s="1" t="s">
        <v>6409</v>
      </c>
      <c r="C10234">
        <v>535</v>
      </c>
      <c r="D10234">
        <v>19290</v>
      </c>
      <c r="E10234">
        <v>10</v>
      </c>
      <c r="F10234">
        <v>3</v>
      </c>
      <c r="G10234">
        <v>3</v>
      </c>
      <c r="H10234" s="2">
        <v>43255</v>
      </c>
      <c r="I10234" t="str">
        <f>VLOOKUP(Sales[[#This Row],[TerritoryKey]], Territories[], 2, FALSE)</f>
        <v>United Kingdom</v>
      </c>
      <c r="J10234">
        <f>_xlfn.XLOOKUP(Sales[[#This Row],[ProductKey]], Products!$A:$A, Products!$J:$J)</f>
        <v>9.3462999999999994</v>
      </c>
      <c r="K10234">
        <f>_xlfn.XLOOKUP(Sales[[#This Row],[ProductKey]], Products!$A:$A, Products!$K:$K)</f>
        <v>24.99</v>
      </c>
      <c r="L10234" s="1">
        <f>Sales[[#This Row],[ProductPrice]]*Sales[[#This Row],[OrderQuantity]]</f>
        <v>74.97</v>
      </c>
      <c r="M10234" s="1">
        <f>Sales[[#This Row],[OrderQuantity]]</f>
        <v>3</v>
      </c>
      <c r="N10234" s="1">
        <f>1</f>
        <v>1</v>
      </c>
      <c r="O10234" s="1">
        <f>Sales[[#This Row],[TotalSales]]-Sales[[#This Row],[TotalCost]]</f>
        <v>46.931100000000001</v>
      </c>
      <c r="P10234" s="1">
        <f>Sales[[#This Row],[ProductCost]]*Sales[[#This Row],[OrderQuantity]]</f>
        <v>28.038899999999998</v>
      </c>
      <c r="Q10234" s="1" t="str">
        <f>VLOOKUP(Sales[[#This Row],[ProductKey]], Products!$A$2:$D$1000, 4, FALSE)</f>
        <v>LL Mountain Tire</v>
      </c>
    </row>
    <row r="10235" spans="1:17" x14ac:dyDescent="0.25">
      <c r="A10235" s="2">
        <v>38202</v>
      </c>
      <c r="B10235" s="1" t="s">
        <v>6638</v>
      </c>
      <c r="C10235">
        <v>528</v>
      </c>
      <c r="D10235">
        <v>19447</v>
      </c>
      <c r="E10235">
        <v>7</v>
      </c>
      <c r="F10235">
        <v>3</v>
      </c>
      <c r="G10235">
        <v>3</v>
      </c>
      <c r="H10235" s="2">
        <v>43315</v>
      </c>
      <c r="I10235" t="str">
        <f>VLOOKUP(Sales[[#This Row],[TerritoryKey]], Territories[], 2, FALSE)</f>
        <v>France</v>
      </c>
      <c r="J10235">
        <f>_xlfn.XLOOKUP(Sales[[#This Row],[ProductKey]], Products!$A:$A, Products!$J:$J)</f>
        <v>1.8663000000000001</v>
      </c>
      <c r="K10235">
        <f>_xlfn.XLOOKUP(Sales[[#This Row],[ProductKey]], Products!$A:$A, Products!$K:$K)</f>
        <v>4.99</v>
      </c>
      <c r="L10235" s="1">
        <f>Sales[[#This Row],[ProductPrice]]*Sales[[#This Row],[OrderQuantity]]</f>
        <v>14.97</v>
      </c>
      <c r="M10235" s="1">
        <f>Sales[[#This Row],[OrderQuantity]]</f>
        <v>3</v>
      </c>
      <c r="N10235" s="1">
        <f>1</f>
        <v>1</v>
      </c>
      <c r="O10235" s="1">
        <f>Sales[[#This Row],[TotalSales]]-Sales[[#This Row],[TotalCost]]</f>
        <v>9.3711000000000002</v>
      </c>
      <c r="P10235" s="1">
        <f>Sales[[#This Row],[ProductCost]]*Sales[[#This Row],[OrderQuantity]]</f>
        <v>5.5989000000000004</v>
      </c>
      <c r="Q10235" s="1" t="str">
        <f>VLOOKUP(Sales[[#This Row],[ProductKey]], Products!$A$2:$D$1000, 4, FALSE)</f>
        <v>Mountain Tire Tube</v>
      </c>
    </row>
    <row r="10236" spans="1:17" x14ac:dyDescent="0.25">
      <c r="A10236" s="2">
        <v>38170</v>
      </c>
      <c r="B10236" s="1" t="s">
        <v>6736</v>
      </c>
      <c r="C10236">
        <v>480</v>
      </c>
      <c r="D10236">
        <v>21730</v>
      </c>
      <c r="E10236">
        <v>4</v>
      </c>
      <c r="F10236">
        <v>3</v>
      </c>
      <c r="G10236">
        <v>3</v>
      </c>
      <c r="H10236" s="2">
        <v>43283</v>
      </c>
      <c r="I10236" t="str">
        <f>VLOOKUP(Sales[[#This Row],[TerritoryKey]], Territories[], 2, FALSE)</f>
        <v>Southwest</v>
      </c>
      <c r="J10236">
        <f>_xlfn.XLOOKUP(Sales[[#This Row],[ProductKey]], Products!$A:$A, Products!$J:$J)</f>
        <v>0.85650000000000004</v>
      </c>
      <c r="K10236">
        <f>_xlfn.XLOOKUP(Sales[[#This Row],[ProductKey]], Products!$A:$A, Products!$K:$K)</f>
        <v>2.29</v>
      </c>
      <c r="L10236" s="1">
        <f>Sales[[#This Row],[ProductPrice]]*Sales[[#This Row],[OrderQuantity]]</f>
        <v>6.87</v>
      </c>
      <c r="M10236" s="1">
        <f>Sales[[#This Row],[OrderQuantity]]</f>
        <v>3</v>
      </c>
      <c r="N10236" s="1">
        <f>1</f>
        <v>1</v>
      </c>
      <c r="O10236" s="1">
        <f>Sales[[#This Row],[TotalSales]]-Sales[[#This Row],[TotalCost]]</f>
        <v>4.3004999999999995</v>
      </c>
      <c r="P10236" s="1">
        <f>Sales[[#This Row],[ProductCost]]*Sales[[#This Row],[OrderQuantity]]</f>
        <v>2.5695000000000001</v>
      </c>
      <c r="Q10236" s="1" t="str">
        <f>VLOOKUP(Sales[[#This Row],[ProductKey]], Products!$A$2:$D$1000, 4, FALSE)</f>
        <v>Patch Kit/8 Patches</v>
      </c>
    </row>
    <row r="10237" spans="1:17" x14ac:dyDescent="0.25">
      <c r="A10237" s="2">
        <v>38082</v>
      </c>
      <c r="B10237" s="1" t="s">
        <v>6838</v>
      </c>
      <c r="C10237">
        <v>223</v>
      </c>
      <c r="D10237">
        <v>20137</v>
      </c>
      <c r="E10237">
        <v>8</v>
      </c>
      <c r="F10237">
        <v>3</v>
      </c>
      <c r="G10237">
        <v>3</v>
      </c>
      <c r="H10237" s="2">
        <v>43195</v>
      </c>
      <c r="I10237" t="str">
        <f>VLOOKUP(Sales[[#This Row],[TerritoryKey]], Territories[], 2, FALSE)</f>
        <v>Germany</v>
      </c>
      <c r="J10237">
        <f>_xlfn.XLOOKUP(Sales[[#This Row],[ProductKey]], Products!$A:$A, Products!$J:$J)</f>
        <v>5.7051999999999996</v>
      </c>
      <c r="K10237">
        <f>_xlfn.XLOOKUP(Sales[[#This Row],[ProductKey]], Products!$A:$A, Products!$K:$K)</f>
        <v>8.6441999999999997</v>
      </c>
      <c r="L10237" s="1">
        <f>Sales[[#This Row],[ProductPrice]]*Sales[[#This Row],[OrderQuantity]]</f>
        <v>25.932600000000001</v>
      </c>
      <c r="M10237" s="1">
        <f>Sales[[#This Row],[OrderQuantity]]</f>
        <v>3</v>
      </c>
      <c r="N10237" s="1">
        <f>1</f>
        <v>1</v>
      </c>
      <c r="O10237" s="1">
        <f>Sales[[#This Row],[TotalSales]]-Sales[[#This Row],[TotalCost]]</f>
        <v>8.8170000000000002</v>
      </c>
      <c r="P10237" s="1">
        <f>Sales[[#This Row],[ProductCost]]*Sales[[#This Row],[OrderQuantity]]</f>
        <v>17.115600000000001</v>
      </c>
      <c r="Q10237" s="1" t="str">
        <f>VLOOKUP(Sales[[#This Row],[ProductKey]], Products!$A$2:$D$1000, 4, FALSE)</f>
        <v>AWC Logo Cap</v>
      </c>
    </row>
    <row r="10238" spans="1:17" x14ac:dyDescent="0.25">
      <c r="A10238" s="2">
        <v>38141</v>
      </c>
      <c r="B10238" s="1" t="s">
        <v>6862</v>
      </c>
      <c r="C10238">
        <v>223</v>
      </c>
      <c r="D10238">
        <v>12592</v>
      </c>
      <c r="E10238">
        <v>10</v>
      </c>
      <c r="F10238">
        <v>3</v>
      </c>
      <c r="G10238">
        <v>3</v>
      </c>
      <c r="H10238" s="2">
        <v>43254</v>
      </c>
      <c r="I10238" t="str">
        <f>VLOOKUP(Sales[[#This Row],[TerritoryKey]], Territories[], 2, FALSE)</f>
        <v>United Kingdom</v>
      </c>
      <c r="J10238">
        <f>_xlfn.XLOOKUP(Sales[[#This Row],[ProductKey]], Products!$A:$A, Products!$J:$J)</f>
        <v>5.7051999999999996</v>
      </c>
      <c r="K10238">
        <f>_xlfn.XLOOKUP(Sales[[#This Row],[ProductKey]], Products!$A:$A, Products!$K:$K)</f>
        <v>8.6441999999999997</v>
      </c>
      <c r="L10238" s="1">
        <f>Sales[[#This Row],[ProductPrice]]*Sales[[#This Row],[OrderQuantity]]</f>
        <v>25.932600000000001</v>
      </c>
      <c r="M10238" s="1">
        <f>Sales[[#This Row],[OrderQuantity]]</f>
        <v>3</v>
      </c>
      <c r="N10238" s="1">
        <f>1</f>
        <v>1</v>
      </c>
      <c r="O10238" s="1">
        <f>Sales[[#This Row],[TotalSales]]-Sales[[#This Row],[TotalCost]]</f>
        <v>8.8170000000000002</v>
      </c>
      <c r="P10238" s="1">
        <f>Sales[[#This Row],[ProductCost]]*Sales[[#This Row],[OrderQuantity]]</f>
        <v>17.115600000000001</v>
      </c>
      <c r="Q10238" s="1" t="str">
        <f>VLOOKUP(Sales[[#This Row],[ProductKey]], Products!$A$2:$D$1000, 4, FALSE)</f>
        <v>AWC Logo Cap</v>
      </c>
    </row>
    <row r="10239" spans="1:17" x14ac:dyDescent="0.25">
      <c r="A10239" s="2">
        <v>38294</v>
      </c>
      <c r="B10239" s="1" t="s">
        <v>6908</v>
      </c>
      <c r="C10239">
        <v>528</v>
      </c>
      <c r="D10239">
        <v>16623</v>
      </c>
      <c r="E10239">
        <v>9</v>
      </c>
      <c r="F10239">
        <v>3</v>
      </c>
      <c r="G10239">
        <v>3</v>
      </c>
      <c r="H10239" s="2">
        <v>43407</v>
      </c>
      <c r="I10239" t="str">
        <f>VLOOKUP(Sales[[#This Row],[TerritoryKey]], Territories[], 2, FALSE)</f>
        <v>Australia</v>
      </c>
      <c r="J10239">
        <f>_xlfn.XLOOKUP(Sales[[#This Row],[ProductKey]], Products!$A:$A, Products!$J:$J)</f>
        <v>1.8663000000000001</v>
      </c>
      <c r="K10239">
        <f>_xlfn.XLOOKUP(Sales[[#This Row],[ProductKey]], Products!$A:$A, Products!$K:$K)</f>
        <v>4.99</v>
      </c>
      <c r="L10239" s="1">
        <f>Sales[[#This Row],[ProductPrice]]*Sales[[#This Row],[OrderQuantity]]</f>
        <v>14.97</v>
      </c>
      <c r="M10239" s="1">
        <f>Sales[[#This Row],[OrderQuantity]]</f>
        <v>3</v>
      </c>
      <c r="N10239" s="1">
        <f>1</f>
        <v>1</v>
      </c>
      <c r="O10239" s="1">
        <f>Sales[[#This Row],[TotalSales]]-Sales[[#This Row],[TotalCost]]</f>
        <v>9.3711000000000002</v>
      </c>
      <c r="P10239" s="1">
        <f>Sales[[#This Row],[ProductCost]]*Sales[[#This Row],[OrderQuantity]]</f>
        <v>5.5989000000000004</v>
      </c>
      <c r="Q10239" s="1" t="str">
        <f>VLOOKUP(Sales[[#This Row],[ProductKey]], Products!$A$2:$D$1000, 4, FALSE)</f>
        <v>Mountain Tire Tube</v>
      </c>
    </row>
    <row r="10240" spans="1:17" x14ac:dyDescent="0.25">
      <c r="A10240" s="2">
        <v>38326</v>
      </c>
      <c r="B10240" s="1" t="s">
        <v>6947</v>
      </c>
      <c r="C10240">
        <v>480</v>
      </c>
      <c r="D10240">
        <v>11230</v>
      </c>
      <c r="E10240">
        <v>4</v>
      </c>
      <c r="F10240">
        <v>3</v>
      </c>
      <c r="G10240">
        <v>3</v>
      </c>
      <c r="H10240" s="2">
        <v>43439</v>
      </c>
      <c r="I10240" t="str">
        <f>VLOOKUP(Sales[[#This Row],[TerritoryKey]], Territories[], 2, FALSE)</f>
        <v>Southwest</v>
      </c>
      <c r="J10240">
        <f>_xlfn.XLOOKUP(Sales[[#This Row],[ProductKey]], Products!$A:$A, Products!$J:$J)</f>
        <v>0.85650000000000004</v>
      </c>
      <c r="K10240">
        <f>_xlfn.XLOOKUP(Sales[[#This Row],[ProductKey]], Products!$A:$A, Products!$K:$K)</f>
        <v>2.29</v>
      </c>
      <c r="L10240" s="1">
        <f>Sales[[#This Row],[ProductPrice]]*Sales[[#This Row],[OrderQuantity]]</f>
        <v>6.87</v>
      </c>
      <c r="M10240" s="1">
        <f>Sales[[#This Row],[OrderQuantity]]</f>
        <v>3</v>
      </c>
      <c r="N10240" s="1">
        <f>1</f>
        <v>1</v>
      </c>
      <c r="O10240" s="1">
        <f>Sales[[#This Row],[TotalSales]]-Sales[[#This Row],[TotalCost]]</f>
        <v>4.3004999999999995</v>
      </c>
      <c r="P10240" s="1">
        <f>Sales[[#This Row],[ProductCost]]*Sales[[#This Row],[OrderQuantity]]</f>
        <v>2.5695000000000001</v>
      </c>
      <c r="Q10240" s="1" t="str">
        <f>VLOOKUP(Sales[[#This Row],[ProductKey]], Products!$A$2:$D$1000, 4, FALSE)</f>
        <v>Patch Kit/8 Patches</v>
      </c>
    </row>
    <row r="10241" spans="1:17" x14ac:dyDescent="0.25">
      <c r="A10241" s="2">
        <v>37989</v>
      </c>
      <c r="B10241" s="1" t="s">
        <v>6981</v>
      </c>
      <c r="C10241">
        <v>479</v>
      </c>
      <c r="D10241">
        <v>18979</v>
      </c>
      <c r="E10241">
        <v>4</v>
      </c>
      <c r="F10241">
        <v>3</v>
      </c>
      <c r="G10241">
        <v>3</v>
      </c>
      <c r="H10241" s="2">
        <v>43103</v>
      </c>
      <c r="I10241" t="str">
        <f>VLOOKUP(Sales[[#This Row],[TerritoryKey]], Territories[], 2, FALSE)</f>
        <v>Southwest</v>
      </c>
      <c r="J10241">
        <f>_xlfn.XLOOKUP(Sales[[#This Row],[ProductKey]], Products!$A:$A, Products!$J:$J)</f>
        <v>3.3622999999999998</v>
      </c>
      <c r="K10241">
        <f>_xlfn.XLOOKUP(Sales[[#This Row],[ProductKey]], Products!$A:$A, Products!$K:$K)</f>
        <v>8.99</v>
      </c>
      <c r="L10241" s="1">
        <f>Sales[[#This Row],[ProductPrice]]*Sales[[#This Row],[OrderQuantity]]</f>
        <v>26.97</v>
      </c>
      <c r="M10241" s="1">
        <f>Sales[[#This Row],[OrderQuantity]]</f>
        <v>3</v>
      </c>
      <c r="N10241" s="1">
        <f>1</f>
        <v>1</v>
      </c>
      <c r="O10241" s="1">
        <f>Sales[[#This Row],[TotalSales]]-Sales[[#This Row],[TotalCost]]</f>
        <v>16.883099999999999</v>
      </c>
      <c r="P10241" s="1">
        <f>Sales[[#This Row],[ProductCost]]*Sales[[#This Row],[OrderQuantity]]</f>
        <v>10.0869</v>
      </c>
      <c r="Q10241" s="1" t="str">
        <f>VLOOKUP(Sales[[#This Row],[ProductKey]], Products!$A$2:$D$1000, 4, FALSE)</f>
        <v>Road Bottle Cage</v>
      </c>
    </row>
    <row r="10242" spans="1:17" x14ac:dyDescent="0.25">
      <c r="A10242" s="2">
        <v>38324</v>
      </c>
      <c r="B10242" s="1" t="s">
        <v>7005</v>
      </c>
      <c r="C10242">
        <v>466</v>
      </c>
      <c r="D10242">
        <v>29050</v>
      </c>
      <c r="E10242">
        <v>4</v>
      </c>
      <c r="F10242">
        <v>3</v>
      </c>
      <c r="G10242">
        <v>3</v>
      </c>
      <c r="H10242" s="2">
        <v>43437</v>
      </c>
      <c r="I10242" t="str">
        <f>VLOOKUP(Sales[[#This Row],[TerritoryKey]], Territories[], 2, FALSE)</f>
        <v>Southwest</v>
      </c>
      <c r="J10242">
        <f>_xlfn.XLOOKUP(Sales[[#This Row],[ProductKey]], Products!$A:$A, Products!$J:$J)</f>
        <v>9.7135999999999996</v>
      </c>
      <c r="K10242">
        <f>_xlfn.XLOOKUP(Sales[[#This Row],[ProductKey]], Products!$A:$A, Products!$K:$K)</f>
        <v>23.548100000000002</v>
      </c>
      <c r="L10242" s="1">
        <f>Sales[[#This Row],[ProductPrice]]*Sales[[#This Row],[OrderQuantity]]</f>
        <v>70.644300000000001</v>
      </c>
      <c r="M10242" s="1">
        <f>Sales[[#This Row],[OrderQuantity]]</f>
        <v>3</v>
      </c>
      <c r="N10242" s="1">
        <f>1</f>
        <v>1</v>
      </c>
      <c r="O10242" s="1">
        <f>Sales[[#This Row],[TotalSales]]-Sales[[#This Row],[TotalCost]]</f>
        <v>41.503500000000003</v>
      </c>
      <c r="P10242" s="1">
        <f>Sales[[#This Row],[ProductCost]]*Sales[[#This Row],[OrderQuantity]]</f>
        <v>29.140799999999999</v>
      </c>
      <c r="Q10242" s="1" t="str">
        <f>VLOOKUP(Sales[[#This Row],[ProductKey]], Products!$A$2:$D$1000, 4, FALSE)</f>
        <v>Half-Finger Gloves, L</v>
      </c>
    </row>
    <row r="10243" spans="1:17" x14ac:dyDescent="0.25">
      <c r="A10243" s="2">
        <v>38173</v>
      </c>
      <c r="B10243" s="1" t="s">
        <v>7007</v>
      </c>
      <c r="C10243">
        <v>484</v>
      </c>
      <c r="D10243">
        <v>28930</v>
      </c>
      <c r="E10243">
        <v>9</v>
      </c>
      <c r="F10243">
        <v>3</v>
      </c>
      <c r="G10243">
        <v>3</v>
      </c>
      <c r="H10243" s="2">
        <v>43286</v>
      </c>
      <c r="I10243" t="str">
        <f>VLOOKUP(Sales[[#This Row],[TerritoryKey]], Territories[], 2, FALSE)</f>
        <v>Australia</v>
      </c>
      <c r="J10243">
        <f>_xlfn.XLOOKUP(Sales[[#This Row],[ProductKey]], Products!$A:$A, Products!$J:$J)</f>
        <v>2.9733000000000001</v>
      </c>
      <c r="K10243">
        <f>_xlfn.XLOOKUP(Sales[[#This Row],[ProductKey]], Products!$A:$A, Products!$K:$K)</f>
        <v>7.95</v>
      </c>
      <c r="L10243" s="1">
        <f>Sales[[#This Row],[ProductPrice]]*Sales[[#This Row],[OrderQuantity]]</f>
        <v>23.85</v>
      </c>
      <c r="M10243" s="1">
        <f>Sales[[#This Row],[OrderQuantity]]</f>
        <v>3</v>
      </c>
      <c r="N10243" s="1">
        <f>1</f>
        <v>1</v>
      </c>
      <c r="O10243" s="1">
        <f>Sales[[#This Row],[TotalSales]]-Sales[[#This Row],[TotalCost]]</f>
        <v>14.930100000000001</v>
      </c>
      <c r="P10243" s="1">
        <f>Sales[[#This Row],[ProductCost]]*Sales[[#This Row],[OrderQuantity]]</f>
        <v>8.9199000000000002</v>
      </c>
      <c r="Q10243" s="1" t="str">
        <f>VLOOKUP(Sales[[#This Row],[ProductKey]], Products!$A$2:$D$1000, 4, FALSE)</f>
        <v>Bike Wash - Dissolver</v>
      </c>
    </row>
    <row r="10244" spans="1:17" x14ac:dyDescent="0.25">
      <c r="A10244" s="2">
        <v>38203</v>
      </c>
      <c r="B10244" s="1" t="s">
        <v>7016</v>
      </c>
      <c r="C10244">
        <v>480</v>
      </c>
      <c r="D10244">
        <v>22635</v>
      </c>
      <c r="E10244">
        <v>10</v>
      </c>
      <c r="F10244">
        <v>3</v>
      </c>
      <c r="G10244">
        <v>3</v>
      </c>
      <c r="H10244" s="2">
        <v>43316</v>
      </c>
      <c r="I10244" t="str">
        <f>VLOOKUP(Sales[[#This Row],[TerritoryKey]], Territories[], 2, FALSE)</f>
        <v>United Kingdom</v>
      </c>
      <c r="J10244">
        <f>_xlfn.XLOOKUP(Sales[[#This Row],[ProductKey]], Products!$A:$A, Products!$J:$J)</f>
        <v>0.85650000000000004</v>
      </c>
      <c r="K10244">
        <f>_xlfn.XLOOKUP(Sales[[#This Row],[ProductKey]], Products!$A:$A, Products!$K:$K)</f>
        <v>2.29</v>
      </c>
      <c r="L10244" s="1">
        <f>Sales[[#This Row],[ProductPrice]]*Sales[[#This Row],[OrderQuantity]]</f>
        <v>6.87</v>
      </c>
      <c r="M10244" s="1">
        <f>Sales[[#This Row],[OrderQuantity]]</f>
        <v>3</v>
      </c>
      <c r="N10244" s="1">
        <f>1</f>
        <v>1</v>
      </c>
      <c r="O10244" s="1">
        <f>Sales[[#This Row],[TotalSales]]-Sales[[#This Row],[TotalCost]]</f>
        <v>4.3004999999999995</v>
      </c>
      <c r="P10244" s="1">
        <f>Sales[[#This Row],[ProductCost]]*Sales[[#This Row],[OrderQuantity]]</f>
        <v>2.5695000000000001</v>
      </c>
      <c r="Q10244" s="1" t="str">
        <f>VLOOKUP(Sales[[#This Row],[ProductKey]], Products!$A$2:$D$1000, 4, FALSE)</f>
        <v>Patch Kit/8 Patches</v>
      </c>
    </row>
    <row r="10245" spans="1:17" x14ac:dyDescent="0.25">
      <c r="A10245" s="2">
        <v>38235</v>
      </c>
      <c r="B10245" s="1" t="s">
        <v>7025</v>
      </c>
      <c r="C10245">
        <v>223</v>
      </c>
      <c r="D10245">
        <v>13727</v>
      </c>
      <c r="E10245">
        <v>4</v>
      </c>
      <c r="F10245">
        <v>3</v>
      </c>
      <c r="G10245">
        <v>3</v>
      </c>
      <c r="H10245" s="2">
        <v>43348</v>
      </c>
      <c r="I10245" t="str">
        <f>VLOOKUP(Sales[[#This Row],[TerritoryKey]], Territories[], 2, FALSE)</f>
        <v>Southwest</v>
      </c>
      <c r="J10245">
        <f>_xlfn.XLOOKUP(Sales[[#This Row],[ProductKey]], Products!$A:$A, Products!$J:$J)</f>
        <v>5.7051999999999996</v>
      </c>
      <c r="K10245">
        <f>_xlfn.XLOOKUP(Sales[[#This Row],[ProductKey]], Products!$A:$A, Products!$K:$K)</f>
        <v>8.6441999999999997</v>
      </c>
      <c r="L10245" s="1">
        <f>Sales[[#This Row],[ProductPrice]]*Sales[[#This Row],[OrderQuantity]]</f>
        <v>25.932600000000001</v>
      </c>
      <c r="M10245" s="1">
        <f>Sales[[#This Row],[OrderQuantity]]</f>
        <v>3</v>
      </c>
      <c r="N10245" s="1">
        <f>1</f>
        <v>1</v>
      </c>
      <c r="O10245" s="1">
        <f>Sales[[#This Row],[TotalSales]]-Sales[[#This Row],[TotalCost]]</f>
        <v>8.8170000000000002</v>
      </c>
      <c r="P10245" s="1">
        <f>Sales[[#This Row],[ProductCost]]*Sales[[#This Row],[OrderQuantity]]</f>
        <v>17.115600000000001</v>
      </c>
      <c r="Q10245" s="1" t="str">
        <f>VLOOKUP(Sales[[#This Row],[ProductKey]], Products!$A$2:$D$1000, 4, FALSE)</f>
        <v>AWC Logo Cap</v>
      </c>
    </row>
    <row r="10246" spans="1:17" x14ac:dyDescent="0.25">
      <c r="A10246" s="2">
        <v>38082</v>
      </c>
      <c r="B10246" s="1" t="s">
        <v>7081</v>
      </c>
      <c r="C10246">
        <v>479</v>
      </c>
      <c r="D10246">
        <v>23799</v>
      </c>
      <c r="E10246">
        <v>4</v>
      </c>
      <c r="F10246">
        <v>3</v>
      </c>
      <c r="G10246">
        <v>3</v>
      </c>
      <c r="H10246" s="2">
        <v>43195</v>
      </c>
      <c r="I10246" t="str">
        <f>VLOOKUP(Sales[[#This Row],[TerritoryKey]], Territories[], 2, FALSE)</f>
        <v>Southwest</v>
      </c>
      <c r="J10246">
        <f>_xlfn.XLOOKUP(Sales[[#This Row],[ProductKey]], Products!$A:$A, Products!$J:$J)</f>
        <v>3.3622999999999998</v>
      </c>
      <c r="K10246">
        <f>_xlfn.XLOOKUP(Sales[[#This Row],[ProductKey]], Products!$A:$A, Products!$K:$K)</f>
        <v>8.99</v>
      </c>
      <c r="L10246" s="1">
        <f>Sales[[#This Row],[ProductPrice]]*Sales[[#This Row],[OrderQuantity]]</f>
        <v>26.97</v>
      </c>
      <c r="M10246" s="1">
        <f>Sales[[#This Row],[OrderQuantity]]</f>
        <v>3</v>
      </c>
      <c r="N10246" s="1">
        <f>1</f>
        <v>1</v>
      </c>
      <c r="O10246" s="1">
        <f>Sales[[#This Row],[TotalSales]]-Sales[[#This Row],[TotalCost]]</f>
        <v>16.883099999999999</v>
      </c>
      <c r="P10246" s="1">
        <f>Sales[[#This Row],[ProductCost]]*Sales[[#This Row],[OrderQuantity]]</f>
        <v>10.0869</v>
      </c>
      <c r="Q10246" s="1" t="str">
        <f>VLOOKUP(Sales[[#This Row],[ProductKey]], Products!$A$2:$D$1000, 4, FALSE)</f>
        <v>Road Bottle Cage</v>
      </c>
    </row>
    <row r="10247" spans="1:17" x14ac:dyDescent="0.25">
      <c r="A10247" s="2">
        <v>38233</v>
      </c>
      <c r="B10247" s="1" t="s">
        <v>7135</v>
      </c>
      <c r="C10247">
        <v>485</v>
      </c>
      <c r="D10247">
        <v>18441</v>
      </c>
      <c r="E10247">
        <v>4</v>
      </c>
      <c r="F10247">
        <v>3</v>
      </c>
      <c r="G10247">
        <v>3</v>
      </c>
      <c r="H10247" s="2">
        <v>43346</v>
      </c>
      <c r="I10247" t="str">
        <f>VLOOKUP(Sales[[#This Row],[TerritoryKey]], Territories[], 2, FALSE)</f>
        <v>Southwest</v>
      </c>
      <c r="J10247">
        <f>_xlfn.XLOOKUP(Sales[[#This Row],[ProductKey]], Products!$A:$A, Products!$J:$J)</f>
        <v>8.2204999999999995</v>
      </c>
      <c r="K10247">
        <f>_xlfn.XLOOKUP(Sales[[#This Row],[ProductKey]], Products!$A:$A, Products!$K:$K)</f>
        <v>21.98</v>
      </c>
      <c r="L10247" s="1">
        <f>Sales[[#This Row],[ProductPrice]]*Sales[[#This Row],[OrderQuantity]]</f>
        <v>65.94</v>
      </c>
      <c r="M10247" s="1">
        <f>Sales[[#This Row],[OrderQuantity]]</f>
        <v>3</v>
      </c>
      <c r="N10247" s="1">
        <f>1</f>
        <v>1</v>
      </c>
      <c r="O10247" s="1">
        <f>Sales[[#This Row],[TotalSales]]-Sales[[#This Row],[TotalCost]]</f>
        <v>41.278500000000001</v>
      </c>
      <c r="P10247" s="1">
        <f>Sales[[#This Row],[ProductCost]]*Sales[[#This Row],[OrderQuantity]]</f>
        <v>24.661499999999997</v>
      </c>
      <c r="Q10247" s="1" t="str">
        <f>VLOOKUP(Sales[[#This Row],[ProductKey]], Products!$A$2:$D$1000, 4, FALSE)</f>
        <v>Fender Set - Mountain</v>
      </c>
    </row>
    <row r="10248" spans="1:17" x14ac:dyDescent="0.25">
      <c r="A10248" s="2">
        <v>38141</v>
      </c>
      <c r="B10248" s="1" t="s">
        <v>7211</v>
      </c>
      <c r="C10248">
        <v>530</v>
      </c>
      <c r="D10248">
        <v>28255</v>
      </c>
      <c r="E10248">
        <v>1</v>
      </c>
      <c r="F10248">
        <v>3</v>
      </c>
      <c r="G10248">
        <v>3</v>
      </c>
      <c r="H10248" s="2">
        <v>43254</v>
      </c>
      <c r="I10248" t="str">
        <f>VLOOKUP(Sales[[#This Row],[TerritoryKey]], Territories[], 2, FALSE)</f>
        <v>Northwest</v>
      </c>
      <c r="J10248">
        <f>_xlfn.XLOOKUP(Sales[[#This Row],[ProductKey]], Products!$A:$A, Products!$J:$J)</f>
        <v>1.8663000000000001</v>
      </c>
      <c r="K10248">
        <f>_xlfn.XLOOKUP(Sales[[#This Row],[ProductKey]], Products!$A:$A, Products!$K:$K)</f>
        <v>4.99</v>
      </c>
      <c r="L10248" s="1">
        <f>Sales[[#This Row],[ProductPrice]]*Sales[[#This Row],[OrderQuantity]]</f>
        <v>14.97</v>
      </c>
      <c r="M10248" s="1">
        <f>Sales[[#This Row],[OrderQuantity]]</f>
        <v>3</v>
      </c>
      <c r="N10248" s="1">
        <f>1</f>
        <v>1</v>
      </c>
      <c r="O10248" s="1">
        <f>Sales[[#This Row],[TotalSales]]-Sales[[#This Row],[TotalCost]]</f>
        <v>9.3711000000000002</v>
      </c>
      <c r="P10248" s="1">
        <f>Sales[[#This Row],[ProductCost]]*Sales[[#This Row],[OrderQuantity]]</f>
        <v>5.5989000000000004</v>
      </c>
      <c r="Q10248" s="1" t="str">
        <f>VLOOKUP(Sales[[#This Row],[ProductKey]], Products!$A$2:$D$1000, 4, FALSE)</f>
        <v>Touring Tire Tube</v>
      </c>
    </row>
    <row r="10249" spans="1:17" x14ac:dyDescent="0.25">
      <c r="A10249" s="2">
        <v>38202</v>
      </c>
      <c r="B10249" s="1" t="s">
        <v>7224</v>
      </c>
      <c r="C10249">
        <v>530</v>
      </c>
      <c r="D10249">
        <v>27895</v>
      </c>
      <c r="E10249">
        <v>7</v>
      </c>
      <c r="F10249">
        <v>3</v>
      </c>
      <c r="G10249">
        <v>3</v>
      </c>
      <c r="H10249" s="2">
        <v>43315</v>
      </c>
      <c r="I10249" t="str">
        <f>VLOOKUP(Sales[[#This Row],[TerritoryKey]], Territories[], 2, FALSE)</f>
        <v>France</v>
      </c>
      <c r="J10249">
        <f>_xlfn.XLOOKUP(Sales[[#This Row],[ProductKey]], Products!$A:$A, Products!$J:$J)</f>
        <v>1.8663000000000001</v>
      </c>
      <c r="K10249">
        <f>_xlfn.XLOOKUP(Sales[[#This Row],[ProductKey]], Products!$A:$A, Products!$K:$K)</f>
        <v>4.99</v>
      </c>
      <c r="L10249" s="1">
        <f>Sales[[#This Row],[ProductPrice]]*Sales[[#This Row],[OrderQuantity]]</f>
        <v>14.97</v>
      </c>
      <c r="M10249" s="1">
        <f>Sales[[#This Row],[OrderQuantity]]</f>
        <v>3</v>
      </c>
      <c r="N10249" s="1">
        <f>1</f>
        <v>1</v>
      </c>
      <c r="O10249" s="1">
        <f>Sales[[#This Row],[TotalSales]]-Sales[[#This Row],[TotalCost]]</f>
        <v>9.3711000000000002</v>
      </c>
      <c r="P10249" s="1">
        <f>Sales[[#This Row],[ProductCost]]*Sales[[#This Row],[OrderQuantity]]</f>
        <v>5.5989000000000004</v>
      </c>
      <c r="Q10249" s="1" t="str">
        <f>VLOOKUP(Sales[[#This Row],[ProductKey]], Products!$A$2:$D$1000, 4, FALSE)</f>
        <v>Touring Tire Tube</v>
      </c>
    </row>
    <row r="10250" spans="1:17" x14ac:dyDescent="0.25">
      <c r="A10250" s="2">
        <v>38204</v>
      </c>
      <c r="B10250" s="1" t="s">
        <v>7267</v>
      </c>
      <c r="C10250">
        <v>478</v>
      </c>
      <c r="D10250">
        <v>20575</v>
      </c>
      <c r="E10250">
        <v>10</v>
      </c>
      <c r="F10250">
        <v>3</v>
      </c>
      <c r="G10250">
        <v>3</v>
      </c>
      <c r="H10250" s="2">
        <v>43317</v>
      </c>
      <c r="I10250" t="str">
        <f>VLOOKUP(Sales[[#This Row],[TerritoryKey]], Territories[], 2, FALSE)</f>
        <v>United Kingdom</v>
      </c>
      <c r="J10250">
        <f>_xlfn.XLOOKUP(Sales[[#This Row],[ProductKey]], Products!$A:$A, Products!$J:$J)</f>
        <v>3.7363</v>
      </c>
      <c r="K10250">
        <f>_xlfn.XLOOKUP(Sales[[#This Row],[ProductKey]], Products!$A:$A, Products!$K:$K)</f>
        <v>9.99</v>
      </c>
      <c r="L10250" s="1">
        <f>Sales[[#This Row],[ProductPrice]]*Sales[[#This Row],[OrderQuantity]]</f>
        <v>29.97</v>
      </c>
      <c r="M10250" s="1">
        <f>Sales[[#This Row],[OrderQuantity]]</f>
        <v>3</v>
      </c>
      <c r="N10250" s="1">
        <f>1</f>
        <v>1</v>
      </c>
      <c r="O10250" s="1">
        <f>Sales[[#This Row],[TotalSales]]-Sales[[#This Row],[TotalCost]]</f>
        <v>18.761099999999999</v>
      </c>
      <c r="P10250" s="1">
        <f>Sales[[#This Row],[ProductCost]]*Sales[[#This Row],[OrderQuantity]]</f>
        <v>11.2089</v>
      </c>
      <c r="Q10250" s="1" t="str">
        <f>VLOOKUP(Sales[[#This Row],[ProductKey]], Products!$A$2:$D$1000, 4, FALSE)</f>
        <v>Mountain Bottle Cage</v>
      </c>
    </row>
    <row r="10251" spans="1:17" x14ac:dyDescent="0.25">
      <c r="A10251" s="2">
        <v>38296</v>
      </c>
      <c r="B10251" s="1" t="s">
        <v>7313</v>
      </c>
      <c r="C10251">
        <v>223</v>
      </c>
      <c r="D10251">
        <v>21293</v>
      </c>
      <c r="E10251">
        <v>4</v>
      </c>
      <c r="F10251">
        <v>3</v>
      </c>
      <c r="G10251">
        <v>3</v>
      </c>
      <c r="H10251" s="2">
        <v>43409</v>
      </c>
      <c r="I10251" t="str">
        <f>VLOOKUP(Sales[[#This Row],[TerritoryKey]], Territories[], 2, FALSE)</f>
        <v>Southwest</v>
      </c>
      <c r="J10251">
        <f>_xlfn.XLOOKUP(Sales[[#This Row],[ProductKey]], Products!$A:$A, Products!$J:$J)</f>
        <v>5.7051999999999996</v>
      </c>
      <c r="K10251">
        <f>_xlfn.XLOOKUP(Sales[[#This Row],[ProductKey]], Products!$A:$A, Products!$K:$K)</f>
        <v>8.6441999999999997</v>
      </c>
      <c r="L10251" s="1">
        <f>Sales[[#This Row],[ProductPrice]]*Sales[[#This Row],[OrderQuantity]]</f>
        <v>25.932600000000001</v>
      </c>
      <c r="M10251" s="1">
        <f>Sales[[#This Row],[OrderQuantity]]</f>
        <v>3</v>
      </c>
      <c r="N10251" s="1">
        <f>1</f>
        <v>1</v>
      </c>
      <c r="O10251" s="1">
        <f>Sales[[#This Row],[TotalSales]]-Sales[[#This Row],[TotalCost]]</f>
        <v>8.8170000000000002</v>
      </c>
      <c r="P10251" s="1">
        <f>Sales[[#This Row],[ProductCost]]*Sales[[#This Row],[OrderQuantity]]</f>
        <v>17.115600000000001</v>
      </c>
      <c r="Q10251" s="1" t="str">
        <f>VLOOKUP(Sales[[#This Row],[ProductKey]], Products!$A$2:$D$1000, 4, FALSE)</f>
        <v>AWC Logo Cap</v>
      </c>
    </row>
    <row r="10252" spans="1:17" x14ac:dyDescent="0.25">
      <c r="A10252" s="2">
        <v>38052</v>
      </c>
      <c r="B10252" s="1" t="s">
        <v>7381</v>
      </c>
      <c r="C10252">
        <v>485</v>
      </c>
      <c r="D10252">
        <v>25950</v>
      </c>
      <c r="E10252">
        <v>1</v>
      </c>
      <c r="F10252">
        <v>3</v>
      </c>
      <c r="G10252">
        <v>3</v>
      </c>
      <c r="H10252" s="2">
        <v>43165</v>
      </c>
      <c r="I10252" t="str">
        <f>VLOOKUP(Sales[[#This Row],[TerritoryKey]], Territories[], 2, FALSE)</f>
        <v>Northwest</v>
      </c>
      <c r="J10252">
        <f>_xlfn.XLOOKUP(Sales[[#This Row],[ProductKey]], Products!$A:$A, Products!$J:$J)</f>
        <v>8.2204999999999995</v>
      </c>
      <c r="K10252">
        <f>_xlfn.XLOOKUP(Sales[[#This Row],[ProductKey]], Products!$A:$A, Products!$K:$K)</f>
        <v>21.98</v>
      </c>
      <c r="L10252" s="1">
        <f>Sales[[#This Row],[ProductPrice]]*Sales[[#This Row],[OrderQuantity]]</f>
        <v>65.94</v>
      </c>
      <c r="M10252" s="1">
        <f>Sales[[#This Row],[OrderQuantity]]</f>
        <v>3</v>
      </c>
      <c r="N10252" s="1">
        <f>1</f>
        <v>1</v>
      </c>
      <c r="O10252" s="1">
        <f>Sales[[#This Row],[TotalSales]]-Sales[[#This Row],[TotalCost]]</f>
        <v>41.278500000000001</v>
      </c>
      <c r="P10252" s="1">
        <f>Sales[[#This Row],[ProductCost]]*Sales[[#This Row],[OrderQuantity]]</f>
        <v>24.661499999999997</v>
      </c>
      <c r="Q10252" s="1" t="str">
        <f>VLOOKUP(Sales[[#This Row],[ProductKey]], Products!$A$2:$D$1000, 4, FALSE)</f>
        <v>Fender Set - Mountain</v>
      </c>
    </row>
    <row r="10253" spans="1:17" x14ac:dyDescent="0.25">
      <c r="A10253" s="2">
        <v>38021</v>
      </c>
      <c r="B10253" s="1" t="s">
        <v>7453</v>
      </c>
      <c r="C10253">
        <v>529</v>
      </c>
      <c r="D10253">
        <v>19387</v>
      </c>
      <c r="E10253">
        <v>8</v>
      </c>
      <c r="F10253">
        <v>3</v>
      </c>
      <c r="G10253">
        <v>3</v>
      </c>
      <c r="H10253" s="2">
        <v>43135</v>
      </c>
      <c r="I10253" t="str">
        <f>VLOOKUP(Sales[[#This Row],[TerritoryKey]], Territories[], 2, FALSE)</f>
        <v>Germany</v>
      </c>
      <c r="J10253">
        <f>_xlfn.XLOOKUP(Sales[[#This Row],[ProductKey]], Products!$A:$A, Products!$J:$J)</f>
        <v>1.4923</v>
      </c>
      <c r="K10253">
        <f>_xlfn.XLOOKUP(Sales[[#This Row],[ProductKey]], Products!$A:$A, Products!$K:$K)</f>
        <v>3.99</v>
      </c>
      <c r="L10253" s="1">
        <f>Sales[[#This Row],[ProductPrice]]*Sales[[#This Row],[OrderQuantity]]</f>
        <v>11.97</v>
      </c>
      <c r="M10253" s="1">
        <f>Sales[[#This Row],[OrderQuantity]]</f>
        <v>3</v>
      </c>
      <c r="N10253" s="1">
        <f>1</f>
        <v>1</v>
      </c>
      <c r="O10253" s="1">
        <f>Sales[[#This Row],[TotalSales]]-Sales[[#This Row],[TotalCost]]</f>
        <v>7.493100000000001</v>
      </c>
      <c r="P10253" s="1">
        <f>Sales[[#This Row],[ProductCost]]*Sales[[#This Row],[OrderQuantity]]</f>
        <v>4.4768999999999997</v>
      </c>
      <c r="Q10253" s="1" t="str">
        <f>VLOOKUP(Sales[[#This Row],[ProductKey]], Products!$A$2:$D$1000, 4, FALSE)</f>
        <v>Road Tire Tube</v>
      </c>
    </row>
    <row r="10254" spans="1:17" x14ac:dyDescent="0.25">
      <c r="A10254" s="2">
        <v>37991</v>
      </c>
      <c r="B10254" s="1" t="s">
        <v>7523</v>
      </c>
      <c r="C10254">
        <v>462</v>
      </c>
      <c r="D10254">
        <v>19313</v>
      </c>
      <c r="E10254">
        <v>7</v>
      </c>
      <c r="F10254">
        <v>3</v>
      </c>
      <c r="G10254">
        <v>3</v>
      </c>
      <c r="H10254" s="2">
        <v>43105</v>
      </c>
      <c r="I10254" t="str">
        <f>VLOOKUP(Sales[[#This Row],[TerritoryKey]], Territories[], 2, FALSE)</f>
        <v>France</v>
      </c>
      <c r="J10254">
        <f>_xlfn.XLOOKUP(Sales[[#This Row],[ProductKey]], Products!$A:$A, Products!$J:$J)</f>
        <v>9.7135999999999996</v>
      </c>
      <c r="K10254">
        <f>_xlfn.XLOOKUP(Sales[[#This Row],[ProductKey]], Products!$A:$A, Products!$K:$K)</f>
        <v>23.548100000000002</v>
      </c>
      <c r="L10254" s="1">
        <f>Sales[[#This Row],[ProductPrice]]*Sales[[#This Row],[OrderQuantity]]</f>
        <v>70.644300000000001</v>
      </c>
      <c r="M10254" s="1">
        <f>Sales[[#This Row],[OrderQuantity]]</f>
        <v>3</v>
      </c>
      <c r="N10254" s="1">
        <f>1</f>
        <v>1</v>
      </c>
      <c r="O10254" s="1">
        <f>Sales[[#This Row],[TotalSales]]-Sales[[#This Row],[TotalCost]]</f>
        <v>41.503500000000003</v>
      </c>
      <c r="P10254" s="1">
        <f>Sales[[#This Row],[ProductCost]]*Sales[[#This Row],[OrderQuantity]]</f>
        <v>29.140799999999999</v>
      </c>
      <c r="Q10254" s="1" t="str">
        <f>VLOOKUP(Sales[[#This Row],[ProductKey]], Products!$A$2:$D$1000, 4, FALSE)</f>
        <v>Half-Finger Gloves, S</v>
      </c>
    </row>
    <row r="10255" spans="1:17" x14ac:dyDescent="0.25">
      <c r="A10255" s="2">
        <v>38236</v>
      </c>
      <c r="B10255" s="1" t="s">
        <v>7563</v>
      </c>
      <c r="C10255">
        <v>529</v>
      </c>
      <c r="D10255">
        <v>22958</v>
      </c>
      <c r="E10255">
        <v>9</v>
      </c>
      <c r="F10255">
        <v>3</v>
      </c>
      <c r="G10255">
        <v>3</v>
      </c>
      <c r="H10255" s="2">
        <v>43349</v>
      </c>
      <c r="I10255" t="str">
        <f>VLOOKUP(Sales[[#This Row],[TerritoryKey]], Territories[], 2, FALSE)</f>
        <v>Australia</v>
      </c>
      <c r="J10255">
        <f>_xlfn.XLOOKUP(Sales[[#This Row],[ProductKey]], Products!$A:$A, Products!$J:$J)</f>
        <v>1.4923</v>
      </c>
      <c r="K10255">
        <f>_xlfn.XLOOKUP(Sales[[#This Row],[ProductKey]], Products!$A:$A, Products!$K:$K)</f>
        <v>3.99</v>
      </c>
      <c r="L10255" s="1">
        <f>Sales[[#This Row],[ProductPrice]]*Sales[[#This Row],[OrderQuantity]]</f>
        <v>11.97</v>
      </c>
      <c r="M10255" s="1">
        <f>Sales[[#This Row],[OrderQuantity]]</f>
        <v>3</v>
      </c>
      <c r="N10255" s="1">
        <f>1</f>
        <v>1</v>
      </c>
      <c r="O10255" s="1">
        <f>Sales[[#This Row],[TotalSales]]-Sales[[#This Row],[TotalCost]]</f>
        <v>7.493100000000001</v>
      </c>
      <c r="P10255" s="1">
        <f>Sales[[#This Row],[ProductCost]]*Sales[[#This Row],[OrderQuantity]]</f>
        <v>4.4768999999999997</v>
      </c>
      <c r="Q10255" s="1" t="str">
        <f>VLOOKUP(Sales[[#This Row],[ProductKey]], Products!$A$2:$D$1000, 4, FALSE)</f>
        <v>Road Tire Tube</v>
      </c>
    </row>
    <row r="10256" spans="1:17" x14ac:dyDescent="0.25">
      <c r="A10256" s="2">
        <v>38050</v>
      </c>
      <c r="B10256" s="1" t="s">
        <v>7649</v>
      </c>
      <c r="C10256">
        <v>538</v>
      </c>
      <c r="D10256">
        <v>26775</v>
      </c>
      <c r="E10256">
        <v>4</v>
      </c>
      <c r="F10256">
        <v>3</v>
      </c>
      <c r="G10256">
        <v>3</v>
      </c>
      <c r="H10256" s="2">
        <v>43163</v>
      </c>
      <c r="I10256" t="str">
        <f>VLOOKUP(Sales[[#This Row],[TerritoryKey]], Territories[], 2, FALSE)</f>
        <v>Southwest</v>
      </c>
      <c r="J10256">
        <f>_xlfn.XLOOKUP(Sales[[#This Row],[ProductKey]], Products!$A:$A, Products!$J:$J)</f>
        <v>8.0373000000000001</v>
      </c>
      <c r="K10256">
        <f>_xlfn.XLOOKUP(Sales[[#This Row],[ProductKey]], Products!$A:$A, Products!$K:$K)</f>
        <v>21.49</v>
      </c>
      <c r="L10256" s="1">
        <f>Sales[[#This Row],[ProductPrice]]*Sales[[#This Row],[OrderQuantity]]</f>
        <v>64.47</v>
      </c>
      <c r="M10256" s="1">
        <f>Sales[[#This Row],[OrderQuantity]]</f>
        <v>3</v>
      </c>
      <c r="N10256" s="1">
        <f>1</f>
        <v>1</v>
      </c>
      <c r="O10256" s="1">
        <f>Sales[[#This Row],[TotalSales]]-Sales[[#This Row],[TotalCost]]</f>
        <v>40.3581</v>
      </c>
      <c r="P10256" s="1">
        <f>Sales[[#This Row],[ProductCost]]*Sales[[#This Row],[OrderQuantity]]</f>
        <v>24.111899999999999</v>
      </c>
      <c r="Q10256" s="1" t="str">
        <f>VLOOKUP(Sales[[#This Row],[ProductKey]], Products!$A$2:$D$1000, 4, FALSE)</f>
        <v>LL Road Tire</v>
      </c>
    </row>
    <row r="10257" spans="1:17" x14ac:dyDescent="0.25">
      <c r="A10257" s="2">
        <v>37989</v>
      </c>
      <c r="B10257" s="1" t="s">
        <v>7756</v>
      </c>
      <c r="C10257">
        <v>529</v>
      </c>
      <c r="D10257">
        <v>19146</v>
      </c>
      <c r="E10257">
        <v>4</v>
      </c>
      <c r="F10257">
        <v>3</v>
      </c>
      <c r="G10257">
        <v>3</v>
      </c>
      <c r="H10257" s="2">
        <v>43103</v>
      </c>
      <c r="I10257" t="str">
        <f>VLOOKUP(Sales[[#This Row],[TerritoryKey]], Territories[], 2, FALSE)</f>
        <v>Southwest</v>
      </c>
      <c r="J10257">
        <f>_xlfn.XLOOKUP(Sales[[#This Row],[ProductKey]], Products!$A:$A, Products!$J:$J)</f>
        <v>1.4923</v>
      </c>
      <c r="K10257">
        <f>_xlfn.XLOOKUP(Sales[[#This Row],[ProductKey]], Products!$A:$A, Products!$K:$K)</f>
        <v>3.99</v>
      </c>
      <c r="L10257" s="1">
        <f>Sales[[#This Row],[ProductPrice]]*Sales[[#This Row],[OrderQuantity]]</f>
        <v>11.97</v>
      </c>
      <c r="M10257" s="1">
        <f>Sales[[#This Row],[OrderQuantity]]</f>
        <v>3</v>
      </c>
      <c r="N10257" s="1">
        <f>1</f>
        <v>1</v>
      </c>
      <c r="O10257" s="1">
        <f>Sales[[#This Row],[TotalSales]]-Sales[[#This Row],[TotalCost]]</f>
        <v>7.493100000000001</v>
      </c>
      <c r="P10257" s="1">
        <f>Sales[[#This Row],[ProductCost]]*Sales[[#This Row],[OrderQuantity]]</f>
        <v>4.4768999999999997</v>
      </c>
      <c r="Q10257" s="1" t="str">
        <f>VLOOKUP(Sales[[#This Row],[ProductKey]], Products!$A$2:$D$1000, 4, FALSE)</f>
        <v>Road Tire Tube</v>
      </c>
    </row>
    <row r="10258" spans="1:17" x14ac:dyDescent="0.25">
      <c r="A10258" s="2">
        <v>38294</v>
      </c>
      <c r="B10258" s="1" t="s">
        <v>7892</v>
      </c>
      <c r="C10258">
        <v>478</v>
      </c>
      <c r="D10258">
        <v>13735</v>
      </c>
      <c r="E10258">
        <v>1</v>
      </c>
      <c r="F10258">
        <v>3</v>
      </c>
      <c r="G10258">
        <v>3</v>
      </c>
      <c r="H10258" s="2">
        <v>43407</v>
      </c>
      <c r="I10258" t="str">
        <f>VLOOKUP(Sales[[#This Row],[TerritoryKey]], Territories[], 2, FALSE)</f>
        <v>Northwest</v>
      </c>
      <c r="J10258">
        <f>_xlfn.XLOOKUP(Sales[[#This Row],[ProductKey]], Products!$A:$A, Products!$J:$J)</f>
        <v>3.7363</v>
      </c>
      <c r="K10258">
        <f>_xlfn.XLOOKUP(Sales[[#This Row],[ProductKey]], Products!$A:$A, Products!$K:$K)</f>
        <v>9.99</v>
      </c>
      <c r="L10258" s="1">
        <f>Sales[[#This Row],[ProductPrice]]*Sales[[#This Row],[OrderQuantity]]</f>
        <v>29.97</v>
      </c>
      <c r="M10258" s="1">
        <f>Sales[[#This Row],[OrderQuantity]]</f>
        <v>3</v>
      </c>
      <c r="N10258" s="1">
        <f>1</f>
        <v>1</v>
      </c>
      <c r="O10258" s="1">
        <f>Sales[[#This Row],[TotalSales]]-Sales[[#This Row],[TotalCost]]</f>
        <v>18.761099999999999</v>
      </c>
      <c r="P10258" s="1">
        <f>Sales[[#This Row],[ProductCost]]*Sales[[#This Row],[OrderQuantity]]</f>
        <v>11.2089</v>
      </c>
      <c r="Q10258" s="1" t="str">
        <f>VLOOKUP(Sales[[#This Row],[ProductKey]], Products!$A$2:$D$1000, 4, FALSE)</f>
        <v>Mountain Bottle Cage</v>
      </c>
    </row>
    <row r="10259" spans="1:17" x14ac:dyDescent="0.25">
      <c r="A10259" s="2">
        <v>38324</v>
      </c>
      <c r="B10259" s="1" t="s">
        <v>7905</v>
      </c>
      <c r="C10259">
        <v>480</v>
      </c>
      <c r="D10259">
        <v>26009</v>
      </c>
      <c r="E10259">
        <v>4</v>
      </c>
      <c r="F10259">
        <v>3</v>
      </c>
      <c r="G10259">
        <v>3</v>
      </c>
      <c r="H10259" s="2">
        <v>43437</v>
      </c>
      <c r="I10259" t="str">
        <f>VLOOKUP(Sales[[#This Row],[TerritoryKey]], Territories[], 2, FALSE)</f>
        <v>Southwest</v>
      </c>
      <c r="J10259">
        <f>_xlfn.XLOOKUP(Sales[[#This Row],[ProductKey]], Products!$A:$A, Products!$J:$J)</f>
        <v>0.85650000000000004</v>
      </c>
      <c r="K10259">
        <f>_xlfn.XLOOKUP(Sales[[#This Row],[ProductKey]], Products!$A:$A, Products!$K:$K)</f>
        <v>2.29</v>
      </c>
      <c r="L10259" s="1">
        <f>Sales[[#This Row],[ProductPrice]]*Sales[[#This Row],[OrderQuantity]]</f>
        <v>6.87</v>
      </c>
      <c r="M10259" s="1">
        <f>Sales[[#This Row],[OrderQuantity]]</f>
        <v>3</v>
      </c>
      <c r="N10259" s="1">
        <f>1</f>
        <v>1</v>
      </c>
      <c r="O10259" s="1">
        <f>Sales[[#This Row],[TotalSales]]-Sales[[#This Row],[TotalCost]]</f>
        <v>4.3004999999999995</v>
      </c>
      <c r="P10259" s="1">
        <f>Sales[[#This Row],[ProductCost]]*Sales[[#This Row],[OrderQuantity]]</f>
        <v>2.5695000000000001</v>
      </c>
      <c r="Q10259" s="1" t="str">
        <f>VLOOKUP(Sales[[#This Row],[ProductKey]], Products!$A$2:$D$1000, 4, FALSE)</f>
        <v>Patch Kit/8 Patches</v>
      </c>
    </row>
    <row r="10260" spans="1:17" x14ac:dyDescent="0.25">
      <c r="A10260" s="2">
        <v>37692</v>
      </c>
      <c r="B10260" s="1" t="s">
        <v>83</v>
      </c>
      <c r="C10260">
        <v>477</v>
      </c>
      <c r="D10260">
        <v>17184</v>
      </c>
      <c r="E10260">
        <v>8</v>
      </c>
      <c r="F10260">
        <v>3</v>
      </c>
      <c r="G10260">
        <v>3</v>
      </c>
      <c r="H10260" s="2">
        <v>42806</v>
      </c>
      <c r="I10260" t="str">
        <f>VLOOKUP(Sales[[#This Row],[TerritoryKey]], Territories[], 2, FALSE)</f>
        <v>Germany</v>
      </c>
      <c r="J10260">
        <f>_xlfn.XLOOKUP(Sales[[#This Row],[ProductKey]], Products!$A:$A, Products!$J:$J)</f>
        <v>1.8663000000000001</v>
      </c>
      <c r="K10260">
        <f>_xlfn.XLOOKUP(Sales[[#This Row],[ProductKey]], Products!$A:$A, Products!$K:$K)</f>
        <v>4.99</v>
      </c>
      <c r="L10260" s="1">
        <f>Sales[[#This Row],[ProductPrice]]*Sales[[#This Row],[OrderQuantity]]</f>
        <v>14.97</v>
      </c>
      <c r="M10260" s="1">
        <f>Sales[[#This Row],[OrderQuantity]]</f>
        <v>3</v>
      </c>
      <c r="N10260" s="1">
        <f>1</f>
        <v>1</v>
      </c>
      <c r="O10260" s="1">
        <f>Sales[[#This Row],[TotalSales]]-Sales[[#This Row],[TotalCost]]</f>
        <v>9.3711000000000002</v>
      </c>
      <c r="P10260" s="1">
        <f>Sales[[#This Row],[ProductCost]]*Sales[[#This Row],[OrderQuantity]]</f>
        <v>5.5989000000000004</v>
      </c>
      <c r="Q10260" s="1" t="str">
        <f>VLOOKUP(Sales[[#This Row],[ProductKey]], Products!$A$2:$D$1000, 4, FALSE)</f>
        <v>Water Bottle - 30 oz.</v>
      </c>
    </row>
    <row r="10261" spans="1:17" x14ac:dyDescent="0.25">
      <c r="A10261" s="2">
        <v>37842</v>
      </c>
      <c r="B10261" s="1" t="s">
        <v>221</v>
      </c>
      <c r="C10261">
        <v>477</v>
      </c>
      <c r="D10261">
        <v>17902</v>
      </c>
      <c r="E10261">
        <v>8</v>
      </c>
      <c r="F10261">
        <v>3</v>
      </c>
      <c r="G10261">
        <v>3</v>
      </c>
      <c r="H10261" s="2">
        <v>42956</v>
      </c>
      <c r="I10261" t="str">
        <f>VLOOKUP(Sales[[#This Row],[TerritoryKey]], Territories[], 2, FALSE)</f>
        <v>Germany</v>
      </c>
      <c r="J10261">
        <f>_xlfn.XLOOKUP(Sales[[#This Row],[ProductKey]], Products!$A:$A, Products!$J:$J)</f>
        <v>1.8663000000000001</v>
      </c>
      <c r="K10261">
        <f>_xlfn.XLOOKUP(Sales[[#This Row],[ProductKey]], Products!$A:$A, Products!$K:$K)</f>
        <v>4.99</v>
      </c>
      <c r="L10261" s="1">
        <f>Sales[[#This Row],[ProductPrice]]*Sales[[#This Row],[OrderQuantity]]</f>
        <v>14.97</v>
      </c>
      <c r="M10261" s="1">
        <f>Sales[[#This Row],[OrderQuantity]]</f>
        <v>3</v>
      </c>
      <c r="N10261" s="1">
        <f>1</f>
        <v>1</v>
      </c>
      <c r="O10261" s="1">
        <f>Sales[[#This Row],[TotalSales]]-Sales[[#This Row],[TotalCost]]</f>
        <v>9.3711000000000002</v>
      </c>
      <c r="P10261" s="1">
        <f>Sales[[#This Row],[ProductCost]]*Sales[[#This Row],[OrderQuantity]]</f>
        <v>5.5989000000000004</v>
      </c>
      <c r="Q10261" s="1" t="str">
        <f>VLOOKUP(Sales[[#This Row],[ProductKey]], Products!$A$2:$D$1000, 4, FALSE)</f>
        <v>Water Bottle - 30 oz.</v>
      </c>
    </row>
    <row r="10262" spans="1:17" x14ac:dyDescent="0.25">
      <c r="A10262" s="2">
        <v>37906</v>
      </c>
      <c r="B10262" s="1" t="s">
        <v>374</v>
      </c>
      <c r="C10262">
        <v>477</v>
      </c>
      <c r="D10262">
        <v>19730</v>
      </c>
      <c r="E10262">
        <v>4</v>
      </c>
      <c r="F10262">
        <v>3</v>
      </c>
      <c r="G10262">
        <v>1</v>
      </c>
      <c r="H10262" s="2">
        <v>43020</v>
      </c>
      <c r="I10262" t="str">
        <f>VLOOKUP(Sales[[#This Row],[TerritoryKey]], Territories[], 2, FALSE)</f>
        <v>Southwest</v>
      </c>
      <c r="J10262">
        <f>_xlfn.XLOOKUP(Sales[[#This Row],[ProductKey]], Products!$A:$A, Products!$J:$J)</f>
        <v>1.8663000000000001</v>
      </c>
      <c r="K10262">
        <f>_xlfn.XLOOKUP(Sales[[#This Row],[ProductKey]], Products!$A:$A, Products!$K:$K)</f>
        <v>4.99</v>
      </c>
      <c r="L10262" s="1">
        <f>Sales[[#This Row],[ProductPrice]]*Sales[[#This Row],[OrderQuantity]]</f>
        <v>4.99</v>
      </c>
      <c r="M10262" s="1">
        <f>Sales[[#This Row],[OrderQuantity]]</f>
        <v>1</v>
      </c>
      <c r="N10262" s="1">
        <f>1</f>
        <v>1</v>
      </c>
      <c r="O10262" s="1">
        <f>Sales[[#This Row],[TotalSales]]-Sales[[#This Row],[TotalCost]]</f>
        <v>3.1237000000000004</v>
      </c>
      <c r="P10262" s="1">
        <f>Sales[[#This Row],[ProductCost]]*Sales[[#This Row],[OrderQuantity]]</f>
        <v>1.8663000000000001</v>
      </c>
      <c r="Q10262" s="1" t="str">
        <f>VLOOKUP(Sales[[#This Row],[ProductKey]], Products!$A$2:$D$1000, 4, FALSE)</f>
        <v>Water Bottle - 30 oz.</v>
      </c>
    </row>
    <row r="10263" spans="1:17" x14ac:dyDescent="0.25">
      <c r="A10263" s="2">
        <v>37633</v>
      </c>
      <c r="B10263" s="1" t="s">
        <v>854</v>
      </c>
      <c r="C10263">
        <v>477</v>
      </c>
      <c r="D10263">
        <v>13590</v>
      </c>
      <c r="E10263">
        <v>10</v>
      </c>
      <c r="F10263">
        <v>3</v>
      </c>
      <c r="G10263">
        <v>1</v>
      </c>
      <c r="H10263" s="2">
        <v>42747</v>
      </c>
      <c r="I10263" t="str">
        <f>VLOOKUP(Sales[[#This Row],[TerritoryKey]], Territories[], 2, FALSE)</f>
        <v>United Kingdom</v>
      </c>
      <c r="J10263">
        <f>_xlfn.XLOOKUP(Sales[[#This Row],[ProductKey]], Products!$A:$A, Products!$J:$J)</f>
        <v>1.8663000000000001</v>
      </c>
      <c r="K10263">
        <f>_xlfn.XLOOKUP(Sales[[#This Row],[ProductKey]], Products!$A:$A, Products!$K:$K)</f>
        <v>4.99</v>
      </c>
      <c r="L10263" s="1">
        <f>Sales[[#This Row],[ProductPrice]]*Sales[[#This Row],[OrderQuantity]]</f>
        <v>4.99</v>
      </c>
      <c r="M10263" s="1">
        <f>Sales[[#This Row],[OrderQuantity]]</f>
        <v>1</v>
      </c>
      <c r="N10263" s="1">
        <f>1</f>
        <v>1</v>
      </c>
      <c r="O10263" s="1">
        <f>Sales[[#This Row],[TotalSales]]-Sales[[#This Row],[TotalCost]]</f>
        <v>3.1237000000000004</v>
      </c>
      <c r="P10263" s="1">
        <f>Sales[[#This Row],[ProductCost]]*Sales[[#This Row],[OrderQuantity]]</f>
        <v>1.8663000000000001</v>
      </c>
      <c r="Q10263" s="1" t="str">
        <f>VLOOKUP(Sales[[#This Row],[ProductKey]], Products!$A$2:$D$1000, 4, FALSE)</f>
        <v>Water Bottle - 30 oz.</v>
      </c>
    </row>
    <row r="10264" spans="1:17" x14ac:dyDescent="0.25">
      <c r="A10264" s="2">
        <v>37876</v>
      </c>
      <c r="B10264" s="1" t="s">
        <v>920</v>
      </c>
      <c r="C10264">
        <v>477</v>
      </c>
      <c r="D10264">
        <v>13405</v>
      </c>
      <c r="E10264">
        <v>7</v>
      </c>
      <c r="F10264">
        <v>3</v>
      </c>
      <c r="G10264">
        <v>3</v>
      </c>
      <c r="H10264" s="2">
        <v>42990</v>
      </c>
      <c r="I10264" t="str">
        <f>VLOOKUP(Sales[[#This Row],[TerritoryKey]], Territories[], 2, FALSE)</f>
        <v>France</v>
      </c>
      <c r="J10264">
        <f>_xlfn.XLOOKUP(Sales[[#This Row],[ProductKey]], Products!$A:$A, Products!$J:$J)</f>
        <v>1.8663000000000001</v>
      </c>
      <c r="K10264">
        <f>_xlfn.XLOOKUP(Sales[[#This Row],[ProductKey]], Products!$A:$A, Products!$K:$K)</f>
        <v>4.99</v>
      </c>
      <c r="L10264" s="1">
        <f>Sales[[#This Row],[ProductPrice]]*Sales[[#This Row],[OrderQuantity]]</f>
        <v>14.97</v>
      </c>
      <c r="M10264" s="1">
        <f>Sales[[#This Row],[OrderQuantity]]</f>
        <v>3</v>
      </c>
      <c r="N10264" s="1">
        <f>1</f>
        <v>1</v>
      </c>
      <c r="O10264" s="1">
        <f>Sales[[#This Row],[TotalSales]]-Sales[[#This Row],[TotalCost]]</f>
        <v>9.3711000000000002</v>
      </c>
      <c r="P10264" s="1">
        <f>Sales[[#This Row],[ProductCost]]*Sales[[#This Row],[OrderQuantity]]</f>
        <v>5.5989000000000004</v>
      </c>
      <c r="Q10264" s="1" t="str">
        <f>VLOOKUP(Sales[[#This Row],[ProductKey]], Products!$A$2:$D$1000, 4, FALSE)</f>
        <v>Water Bottle - 30 oz.</v>
      </c>
    </row>
    <row r="10265" spans="1:17" x14ac:dyDescent="0.25">
      <c r="A10265" s="2">
        <v>37692</v>
      </c>
      <c r="B10265" s="1" t="s">
        <v>1001</v>
      </c>
      <c r="C10265">
        <v>477</v>
      </c>
      <c r="D10265">
        <v>22118</v>
      </c>
      <c r="E10265">
        <v>6</v>
      </c>
      <c r="F10265">
        <v>3</v>
      </c>
      <c r="G10265">
        <v>3</v>
      </c>
      <c r="H10265" s="2">
        <v>42806</v>
      </c>
      <c r="I10265" t="str">
        <f>VLOOKUP(Sales[[#This Row],[TerritoryKey]], Territories[], 2, FALSE)</f>
        <v>Canada</v>
      </c>
      <c r="J10265">
        <f>_xlfn.XLOOKUP(Sales[[#This Row],[ProductKey]], Products!$A:$A, Products!$J:$J)</f>
        <v>1.8663000000000001</v>
      </c>
      <c r="K10265">
        <f>_xlfn.XLOOKUP(Sales[[#This Row],[ProductKey]], Products!$A:$A, Products!$K:$K)</f>
        <v>4.99</v>
      </c>
      <c r="L10265" s="1">
        <f>Sales[[#This Row],[ProductPrice]]*Sales[[#This Row],[OrderQuantity]]</f>
        <v>14.97</v>
      </c>
      <c r="M10265" s="1">
        <f>Sales[[#This Row],[OrderQuantity]]</f>
        <v>3</v>
      </c>
      <c r="N10265" s="1">
        <f>1</f>
        <v>1</v>
      </c>
      <c r="O10265" s="1">
        <f>Sales[[#This Row],[TotalSales]]-Sales[[#This Row],[TotalCost]]</f>
        <v>9.3711000000000002</v>
      </c>
      <c r="P10265" s="1">
        <f>Sales[[#This Row],[ProductCost]]*Sales[[#This Row],[OrderQuantity]]</f>
        <v>5.5989000000000004</v>
      </c>
      <c r="Q10265" s="1" t="str">
        <f>VLOOKUP(Sales[[#This Row],[ProductKey]], Products!$A$2:$D$1000, 4, FALSE)</f>
        <v>Water Bottle - 30 oz.</v>
      </c>
    </row>
    <row r="10266" spans="1:17" x14ac:dyDescent="0.25">
      <c r="A10266" s="2">
        <v>38261</v>
      </c>
      <c r="B10266" s="1" t="s">
        <v>1348</v>
      </c>
      <c r="C10266">
        <v>477</v>
      </c>
      <c r="D10266">
        <v>12755</v>
      </c>
      <c r="E10266">
        <v>4</v>
      </c>
      <c r="F10266">
        <v>3</v>
      </c>
      <c r="G10266">
        <v>1</v>
      </c>
      <c r="H10266" s="2">
        <v>43374</v>
      </c>
      <c r="I10266" t="str">
        <f>VLOOKUP(Sales[[#This Row],[TerritoryKey]], Territories[], 2, FALSE)</f>
        <v>Southwest</v>
      </c>
      <c r="J10266">
        <f>_xlfn.XLOOKUP(Sales[[#This Row],[ProductKey]], Products!$A:$A, Products!$J:$J)</f>
        <v>1.8663000000000001</v>
      </c>
      <c r="K10266">
        <f>_xlfn.XLOOKUP(Sales[[#This Row],[ProductKey]], Products!$A:$A, Products!$K:$K)</f>
        <v>4.99</v>
      </c>
      <c r="L10266" s="1">
        <f>Sales[[#This Row],[ProductPrice]]*Sales[[#This Row],[OrderQuantity]]</f>
        <v>4.99</v>
      </c>
      <c r="M10266" s="1">
        <f>Sales[[#This Row],[OrderQuantity]]</f>
        <v>1</v>
      </c>
      <c r="N10266" s="1">
        <f>1</f>
        <v>1</v>
      </c>
      <c r="O10266" s="1">
        <f>Sales[[#This Row],[TotalSales]]-Sales[[#This Row],[TotalCost]]</f>
        <v>3.1237000000000004</v>
      </c>
      <c r="P10266" s="1">
        <f>Sales[[#This Row],[ProductCost]]*Sales[[#This Row],[OrderQuantity]]</f>
        <v>1.8663000000000001</v>
      </c>
      <c r="Q10266" s="1" t="str">
        <f>VLOOKUP(Sales[[#This Row],[ProductKey]], Products!$A$2:$D$1000, 4, FALSE)</f>
        <v>Water Bottle - 30 oz.</v>
      </c>
    </row>
    <row r="10267" spans="1:17" x14ac:dyDescent="0.25">
      <c r="A10267" s="2">
        <v>38261</v>
      </c>
      <c r="B10267" s="1" t="s">
        <v>1506</v>
      </c>
      <c r="C10267">
        <v>477</v>
      </c>
      <c r="D10267">
        <v>13971</v>
      </c>
      <c r="E10267">
        <v>9</v>
      </c>
      <c r="F10267">
        <v>3</v>
      </c>
      <c r="G10267">
        <v>1</v>
      </c>
      <c r="H10267" s="2">
        <v>43374</v>
      </c>
      <c r="I10267" t="str">
        <f>VLOOKUP(Sales[[#This Row],[TerritoryKey]], Territories[], 2, FALSE)</f>
        <v>Australia</v>
      </c>
      <c r="J10267">
        <f>_xlfn.XLOOKUP(Sales[[#This Row],[ProductKey]], Products!$A:$A, Products!$J:$J)</f>
        <v>1.8663000000000001</v>
      </c>
      <c r="K10267">
        <f>_xlfn.XLOOKUP(Sales[[#This Row],[ProductKey]], Products!$A:$A, Products!$K:$K)</f>
        <v>4.99</v>
      </c>
      <c r="L10267" s="1">
        <f>Sales[[#This Row],[ProductPrice]]*Sales[[#This Row],[OrderQuantity]]</f>
        <v>4.99</v>
      </c>
      <c r="M10267" s="1">
        <f>Sales[[#This Row],[OrderQuantity]]</f>
        <v>1</v>
      </c>
      <c r="N10267" s="1">
        <f>1</f>
        <v>1</v>
      </c>
      <c r="O10267" s="1">
        <f>Sales[[#This Row],[TotalSales]]-Sales[[#This Row],[TotalCost]]</f>
        <v>3.1237000000000004</v>
      </c>
      <c r="P10267" s="1">
        <f>Sales[[#This Row],[ProductCost]]*Sales[[#This Row],[OrderQuantity]]</f>
        <v>1.8663000000000001</v>
      </c>
      <c r="Q10267" s="1" t="str">
        <f>VLOOKUP(Sales[[#This Row],[ProductKey]], Products!$A$2:$D$1000, 4, FALSE)</f>
        <v>Water Bottle - 30 oz.</v>
      </c>
    </row>
    <row r="10268" spans="1:17" x14ac:dyDescent="0.25">
      <c r="A10268" s="2">
        <v>37723</v>
      </c>
      <c r="B10268" s="1" t="s">
        <v>1567</v>
      </c>
      <c r="C10268">
        <v>477</v>
      </c>
      <c r="D10268">
        <v>27582</v>
      </c>
      <c r="E10268">
        <v>9</v>
      </c>
      <c r="F10268">
        <v>3</v>
      </c>
      <c r="G10268">
        <v>3</v>
      </c>
      <c r="H10268" s="2">
        <v>42837</v>
      </c>
      <c r="I10268" t="str">
        <f>VLOOKUP(Sales[[#This Row],[TerritoryKey]], Territories[], 2, FALSE)</f>
        <v>Australia</v>
      </c>
      <c r="J10268">
        <f>_xlfn.XLOOKUP(Sales[[#This Row],[ProductKey]], Products!$A:$A, Products!$J:$J)</f>
        <v>1.8663000000000001</v>
      </c>
      <c r="K10268">
        <f>_xlfn.XLOOKUP(Sales[[#This Row],[ProductKey]], Products!$A:$A, Products!$K:$K)</f>
        <v>4.99</v>
      </c>
      <c r="L10268" s="1">
        <f>Sales[[#This Row],[ProductPrice]]*Sales[[#This Row],[OrderQuantity]]</f>
        <v>14.97</v>
      </c>
      <c r="M10268" s="1">
        <f>Sales[[#This Row],[OrderQuantity]]</f>
        <v>3</v>
      </c>
      <c r="N10268" s="1">
        <f>1</f>
        <v>1</v>
      </c>
      <c r="O10268" s="1">
        <f>Sales[[#This Row],[TotalSales]]-Sales[[#This Row],[TotalCost]]</f>
        <v>9.3711000000000002</v>
      </c>
      <c r="P10268" s="1">
        <f>Sales[[#This Row],[ProductCost]]*Sales[[#This Row],[OrderQuantity]]</f>
        <v>5.5989000000000004</v>
      </c>
      <c r="Q10268" s="1" t="str">
        <f>VLOOKUP(Sales[[#This Row],[ProductKey]], Products!$A$2:$D$1000, 4, FALSE)</f>
        <v>Water Bottle - 30 oz.</v>
      </c>
    </row>
    <row r="10269" spans="1:17" x14ac:dyDescent="0.25">
      <c r="A10269" s="2">
        <v>37966</v>
      </c>
      <c r="B10269" s="1" t="s">
        <v>1670</v>
      </c>
      <c r="C10269">
        <v>477</v>
      </c>
      <c r="D10269">
        <v>23996</v>
      </c>
      <c r="E10269">
        <v>9</v>
      </c>
      <c r="F10269">
        <v>3</v>
      </c>
      <c r="G10269">
        <v>1</v>
      </c>
      <c r="H10269" s="2">
        <v>43080</v>
      </c>
      <c r="I10269" t="str">
        <f>VLOOKUP(Sales[[#This Row],[TerritoryKey]], Territories[], 2, FALSE)</f>
        <v>Australia</v>
      </c>
      <c r="J10269">
        <f>_xlfn.XLOOKUP(Sales[[#This Row],[ProductKey]], Products!$A:$A, Products!$J:$J)</f>
        <v>1.8663000000000001</v>
      </c>
      <c r="K10269">
        <f>_xlfn.XLOOKUP(Sales[[#This Row],[ProductKey]], Products!$A:$A, Products!$K:$K)</f>
        <v>4.99</v>
      </c>
      <c r="L10269" s="1">
        <f>Sales[[#This Row],[ProductPrice]]*Sales[[#This Row],[OrderQuantity]]</f>
        <v>4.99</v>
      </c>
      <c r="M10269" s="1">
        <f>Sales[[#This Row],[OrderQuantity]]</f>
        <v>1</v>
      </c>
      <c r="N10269" s="1">
        <f>1</f>
        <v>1</v>
      </c>
      <c r="O10269" s="1">
        <f>Sales[[#This Row],[TotalSales]]-Sales[[#This Row],[TotalCost]]</f>
        <v>3.1237000000000004</v>
      </c>
      <c r="P10269" s="1">
        <f>Sales[[#This Row],[ProductCost]]*Sales[[#This Row],[OrderQuantity]]</f>
        <v>1.8663000000000001</v>
      </c>
      <c r="Q10269" s="1" t="str">
        <f>VLOOKUP(Sales[[#This Row],[ProductKey]], Products!$A$2:$D$1000, 4, FALSE)</f>
        <v>Water Bottle - 30 oz.</v>
      </c>
    </row>
    <row r="10270" spans="1:17" x14ac:dyDescent="0.25">
      <c r="A10270" s="2">
        <v>38139</v>
      </c>
      <c r="B10270" s="1" t="s">
        <v>1819</v>
      </c>
      <c r="C10270">
        <v>477</v>
      </c>
      <c r="D10270">
        <v>23358</v>
      </c>
      <c r="E10270">
        <v>4</v>
      </c>
      <c r="F10270">
        <v>3</v>
      </c>
      <c r="G10270">
        <v>3</v>
      </c>
      <c r="H10270" s="2">
        <v>43252</v>
      </c>
      <c r="I10270" t="str">
        <f>VLOOKUP(Sales[[#This Row],[TerritoryKey]], Territories[], 2, FALSE)</f>
        <v>Southwest</v>
      </c>
      <c r="J10270">
        <f>_xlfn.XLOOKUP(Sales[[#This Row],[ProductKey]], Products!$A:$A, Products!$J:$J)</f>
        <v>1.8663000000000001</v>
      </c>
      <c r="K10270">
        <f>_xlfn.XLOOKUP(Sales[[#This Row],[ProductKey]], Products!$A:$A, Products!$K:$K)</f>
        <v>4.99</v>
      </c>
      <c r="L10270" s="1">
        <f>Sales[[#This Row],[ProductPrice]]*Sales[[#This Row],[OrderQuantity]]</f>
        <v>14.97</v>
      </c>
      <c r="M10270" s="1">
        <f>Sales[[#This Row],[OrderQuantity]]</f>
        <v>3</v>
      </c>
      <c r="N10270" s="1">
        <f>1</f>
        <v>1</v>
      </c>
      <c r="O10270" s="1">
        <f>Sales[[#This Row],[TotalSales]]-Sales[[#This Row],[TotalCost]]</f>
        <v>9.3711000000000002</v>
      </c>
      <c r="P10270" s="1">
        <f>Sales[[#This Row],[ProductCost]]*Sales[[#This Row],[OrderQuantity]]</f>
        <v>5.5989000000000004</v>
      </c>
      <c r="Q10270" s="1" t="str">
        <f>VLOOKUP(Sales[[#This Row],[ProductKey]], Products!$A$2:$D$1000, 4, FALSE)</f>
        <v>Water Bottle - 30 oz.</v>
      </c>
    </row>
    <row r="10271" spans="1:17" x14ac:dyDescent="0.25">
      <c r="A10271" s="2">
        <v>37692</v>
      </c>
      <c r="B10271" s="1" t="s">
        <v>1863</v>
      </c>
      <c r="C10271">
        <v>477</v>
      </c>
      <c r="D10271">
        <v>27125</v>
      </c>
      <c r="E10271">
        <v>10</v>
      </c>
      <c r="F10271">
        <v>3</v>
      </c>
      <c r="G10271">
        <v>1</v>
      </c>
      <c r="H10271" s="2">
        <v>42806</v>
      </c>
      <c r="I10271" t="str">
        <f>VLOOKUP(Sales[[#This Row],[TerritoryKey]], Territories[], 2, FALSE)</f>
        <v>United Kingdom</v>
      </c>
      <c r="J10271">
        <f>_xlfn.XLOOKUP(Sales[[#This Row],[ProductKey]], Products!$A:$A, Products!$J:$J)</f>
        <v>1.8663000000000001</v>
      </c>
      <c r="K10271">
        <f>_xlfn.XLOOKUP(Sales[[#This Row],[ProductKey]], Products!$A:$A, Products!$K:$K)</f>
        <v>4.99</v>
      </c>
      <c r="L10271" s="1">
        <f>Sales[[#This Row],[ProductPrice]]*Sales[[#This Row],[OrderQuantity]]</f>
        <v>4.99</v>
      </c>
      <c r="M10271" s="1">
        <f>Sales[[#This Row],[OrderQuantity]]</f>
        <v>1</v>
      </c>
      <c r="N10271" s="1">
        <f>1</f>
        <v>1</v>
      </c>
      <c r="O10271" s="1">
        <f>Sales[[#This Row],[TotalSales]]-Sales[[#This Row],[TotalCost]]</f>
        <v>3.1237000000000004</v>
      </c>
      <c r="P10271" s="1">
        <f>Sales[[#This Row],[ProductCost]]*Sales[[#This Row],[OrderQuantity]]</f>
        <v>1.8663000000000001</v>
      </c>
      <c r="Q10271" s="1" t="str">
        <f>VLOOKUP(Sales[[#This Row],[ProductKey]], Products!$A$2:$D$1000, 4, FALSE)</f>
        <v>Water Bottle - 30 oz.</v>
      </c>
    </row>
    <row r="10272" spans="1:17" x14ac:dyDescent="0.25">
      <c r="A10272" s="2">
        <v>37753</v>
      </c>
      <c r="B10272" s="1" t="s">
        <v>2170</v>
      </c>
      <c r="C10272">
        <v>477</v>
      </c>
      <c r="D10272">
        <v>19739</v>
      </c>
      <c r="E10272">
        <v>4</v>
      </c>
      <c r="F10272">
        <v>3</v>
      </c>
      <c r="G10272">
        <v>1</v>
      </c>
      <c r="H10272" s="2">
        <v>42867</v>
      </c>
      <c r="I10272" t="str">
        <f>VLOOKUP(Sales[[#This Row],[TerritoryKey]], Territories[], 2, FALSE)</f>
        <v>Southwest</v>
      </c>
      <c r="J10272">
        <f>_xlfn.XLOOKUP(Sales[[#This Row],[ProductKey]], Products!$A:$A, Products!$J:$J)</f>
        <v>1.8663000000000001</v>
      </c>
      <c r="K10272">
        <f>_xlfn.XLOOKUP(Sales[[#This Row],[ProductKey]], Products!$A:$A, Products!$K:$K)</f>
        <v>4.99</v>
      </c>
      <c r="L10272" s="1">
        <f>Sales[[#This Row],[ProductPrice]]*Sales[[#This Row],[OrderQuantity]]</f>
        <v>4.99</v>
      </c>
      <c r="M10272" s="1">
        <f>Sales[[#This Row],[OrderQuantity]]</f>
        <v>1</v>
      </c>
      <c r="N10272" s="1">
        <f>1</f>
        <v>1</v>
      </c>
      <c r="O10272" s="1">
        <f>Sales[[#This Row],[TotalSales]]-Sales[[#This Row],[TotalCost]]</f>
        <v>3.1237000000000004</v>
      </c>
      <c r="P10272" s="1">
        <f>Sales[[#This Row],[ProductCost]]*Sales[[#This Row],[OrderQuantity]]</f>
        <v>1.8663000000000001</v>
      </c>
      <c r="Q10272" s="1" t="str">
        <f>VLOOKUP(Sales[[#This Row],[ProductKey]], Products!$A$2:$D$1000, 4, FALSE)</f>
        <v>Water Bottle - 30 oz.</v>
      </c>
    </row>
    <row r="10273" spans="1:17" x14ac:dyDescent="0.25">
      <c r="A10273" s="2">
        <v>37691</v>
      </c>
      <c r="B10273" s="1" t="s">
        <v>2222</v>
      </c>
      <c r="C10273">
        <v>477</v>
      </c>
      <c r="D10273">
        <v>16206</v>
      </c>
      <c r="E10273">
        <v>8</v>
      </c>
      <c r="F10273">
        <v>3</v>
      </c>
      <c r="G10273">
        <v>1</v>
      </c>
      <c r="H10273" s="2">
        <v>42805</v>
      </c>
      <c r="I10273" t="str">
        <f>VLOOKUP(Sales[[#This Row],[TerritoryKey]], Territories[], 2, FALSE)</f>
        <v>Germany</v>
      </c>
      <c r="J10273">
        <f>_xlfn.XLOOKUP(Sales[[#This Row],[ProductKey]], Products!$A:$A, Products!$J:$J)</f>
        <v>1.8663000000000001</v>
      </c>
      <c r="K10273">
        <f>_xlfn.XLOOKUP(Sales[[#This Row],[ProductKey]], Products!$A:$A, Products!$K:$K)</f>
        <v>4.99</v>
      </c>
      <c r="L10273" s="1">
        <f>Sales[[#This Row],[ProductPrice]]*Sales[[#This Row],[OrderQuantity]]</f>
        <v>4.99</v>
      </c>
      <c r="M10273" s="1">
        <f>Sales[[#This Row],[OrderQuantity]]</f>
        <v>1</v>
      </c>
      <c r="N10273" s="1">
        <f>1</f>
        <v>1</v>
      </c>
      <c r="O10273" s="1">
        <f>Sales[[#This Row],[TotalSales]]-Sales[[#This Row],[TotalCost]]</f>
        <v>3.1237000000000004</v>
      </c>
      <c r="P10273" s="1">
        <f>Sales[[#This Row],[ProductCost]]*Sales[[#This Row],[OrderQuantity]]</f>
        <v>1.8663000000000001</v>
      </c>
      <c r="Q10273" s="1" t="str">
        <f>VLOOKUP(Sales[[#This Row],[ProductKey]], Products!$A$2:$D$1000, 4, FALSE)</f>
        <v>Water Bottle - 30 oz.</v>
      </c>
    </row>
    <row r="10274" spans="1:17" x14ac:dyDescent="0.25">
      <c r="A10274" s="2">
        <v>38293</v>
      </c>
      <c r="B10274" s="1" t="s">
        <v>2586</v>
      </c>
      <c r="C10274">
        <v>477</v>
      </c>
      <c r="D10274">
        <v>13847</v>
      </c>
      <c r="E10274">
        <v>10</v>
      </c>
      <c r="F10274">
        <v>3</v>
      </c>
      <c r="G10274">
        <v>1</v>
      </c>
      <c r="H10274" s="2">
        <v>43406</v>
      </c>
      <c r="I10274" t="str">
        <f>VLOOKUP(Sales[[#This Row],[TerritoryKey]], Territories[], 2, FALSE)</f>
        <v>United Kingdom</v>
      </c>
      <c r="J10274">
        <f>_xlfn.XLOOKUP(Sales[[#This Row],[ProductKey]], Products!$A:$A, Products!$J:$J)</f>
        <v>1.8663000000000001</v>
      </c>
      <c r="K10274">
        <f>_xlfn.XLOOKUP(Sales[[#This Row],[ProductKey]], Products!$A:$A, Products!$K:$K)</f>
        <v>4.99</v>
      </c>
      <c r="L10274" s="1">
        <f>Sales[[#This Row],[ProductPrice]]*Sales[[#This Row],[OrderQuantity]]</f>
        <v>4.99</v>
      </c>
      <c r="M10274" s="1">
        <f>Sales[[#This Row],[OrderQuantity]]</f>
        <v>1</v>
      </c>
      <c r="N10274" s="1">
        <f>1</f>
        <v>1</v>
      </c>
      <c r="O10274" s="1">
        <f>Sales[[#This Row],[TotalSales]]-Sales[[#This Row],[TotalCost]]</f>
        <v>3.1237000000000004</v>
      </c>
      <c r="P10274" s="1">
        <f>Sales[[#This Row],[ProductCost]]*Sales[[#This Row],[OrderQuantity]]</f>
        <v>1.8663000000000001</v>
      </c>
      <c r="Q10274" s="1" t="str">
        <f>VLOOKUP(Sales[[#This Row],[ProductKey]], Products!$A$2:$D$1000, 4, FALSE)</f>
        <v>Water Bottle - 30 oz.</v>
      </c>
    </row>
    <row r="10275" spans="1:17" x14ac:dyDescent="0.25">
      <c r="A10275" s="2">
        <v>37987</v>
      </c>
      <c r="B10275" s="1" t="s">
        <v>2640</v>
      </c>
      <c r="C10275">
        <v>477</v>
      </c>
      <c r="D10275">
        <v>21102</v>
      </c>
      <c r="E10275">
        <v>8</v>
      </c>
      <c r="F10275">
        <v>3</v>
      </c>
      <c r="G10275">
        <v>3</v>
      </c>
      <c r="H10275" s="2">
        <v>43101</v>
      </c>
      <c r="I10275" t="str">
        <f>VLOOKUP(Sales[[#This Row],[TerritoryKey]], Territories[], 2, FALSE)</f>
        <v>Germany</v>
      </c>
      <c r="J10275">
        <f>_xlfn.XLOOKUP(Sales[[#This Row],[ProductKey]], Products!$A:$A, Products!$J:$J)</f>
        <v>1.8663000000000001</v>
      </c>
      <c r="K10275">
        <f>_xlfn.XLOOKUP(Sales[[#This Row],[ProductKey]], Products!$A:$A, Products!$K:$K)</f>
        <v>4.99</v>
      </c>
      <c r="L10275" s="1">
        <f>Sales[[#This Row],[ProductPrice]]*Sales[[#This Row],[OrderQuantity]]</f>
        <v>14.97</v>
      </c>
      <c r="M10275" s="1">
        <f>Sales[[#This Row],[OrderQuantity]]</f>
        <v>3</v>
      </c>
      <c r="N10275" s="1">
        <f>1</f>
        <v>1</v>
      </c>
      <c r="O10275" s="1">
        <f>Sales[[#This Row],[TotalSales]]-Sales[[#This Row],[TotalCost]]</f>
        <v>9.3711000000000002</v>
      </c>
      <c r="P10275" s="1">
        <f>Sales[[#This Row],[ProductCost]]*Sales[[#This Row],[OrderQuantity]]</f>
        <v>5.5989000000000004</v>
      </c>
      <c r="Q10275" s="1" t="str">
        <f>VLOOKUP(Sales[[#This Row],[ProductKey]], Products!$A$2:$D$1000, 4, FALSE)</f>
        <v>Water Bottle - 30 oz.</v>
      </c>
    </row>
    <row r="10276" spans="1:17" x14ac:dyDescent="0.25">
      <c r="A10276" s="2">
        <v>38140</v>
      </c>
      <c r="B10276" s="1" t="s">
        <v>2663</v>
      </c>
      <c r="C10276">
        <v>477</v>
      </c>
      <c r="D10276">
        <v>17037</v>
      </c>
      <c r="E10276">
        <v>6</v>
      </c>
      <c r="F10276">
        <v>3</v>
      </c>
      <c r="G10276">
        <v>1</v>
      </c>
      <c r="H10276" s="2">
        <v>43253</v>
      </c>
      <c r="I10276" t="str">
        <f>VLOOKUP(Sales[[#This Row],[TerritoryKey]], Territories[], 2, FALSE)</f>
        <v>Canada</v>
      </c>
      <c r="J10276">
        <f>_xlfn.XLOOKUP(Sales[[#This Row],[ProductKey]], Products!$A:$A, Products!$J:$J)</f>
        <v>1.8663000000000001</v>
      </c>
      <c r="K10276">
        <f>_xlfn.XLOOKUP(Sales[[#This Row],[ProductKey]], Products!$A:$A, Products!$K:$K)</f>
        <v>4.99</v>
      </c>
      <c r="L10276" s="1">
        <f>Sales[[#This Row],[ProductPrice]]*Sales[[#This Row],[OrderQuantity]]</f>
        <v>4.99</v>
      </c>
      <c r="M10276" s="1">
        <f>Sales[[#This Row],[OrderQuantity]]</f>
        <v>1</v>
      </c>
      <c r="N10276" s="1">
        <f>1</f>
        <v>1</v>
      </c>
      <c r="O10276" s="1">
        <f>Sales[[#This Row],[TotalSales]]-Sales[[#This Row],[TotalCost]]</f>
        <v>3.1237000000000004</v>
      </c>
      <c r="P10276" s="1">
        <f>Sales[[#This Row],[ProductCost]]*Sales[[#This Row],[OrderQuantity]]</f>
        <v>1.8663000000000001</v>
      </c>
      <c r="Q10276" s="1" t="str">
        <f>VLOOKUP(Sales[[#This Row],[ProductKey]], Products!$A$2:$D$1000, 4, FALSE)</f>
        <v>Water Bottle - 30 oz.</v>
      </c>
    </row>
    <row r="10277" spans="1:17" x14ac:dyDescent="0.25">
      <c r="A10277" s="2">
        <v>38169</v>
      </c>
      <c r="B10277" s="1" t="s">
        <v>2868</v>
      </c>
      <c r="C10277">
        <v>477</v>
      </c>
      <c r="D10277">
        <v>16475</v>
      </c>
      <c r="E10277">
        <v>8</v>
      </c>
      <c r="F10277">
        <v>3</v>
      </c>
      <c r="G10277">
        <v>1</v>
      </c>
      <c r="H10277" s="2">
        <v>43282</v>
      </c>
      <c r="I10277" t="str">
        <f>VLOOKUP(Sales[[#This Row],[TerritoryKey]], Territories[], 2, FALSE)</f>
        <v>Germany</v>
      </c>
      <c r="J10277">
        <f>_xlfn.XLOOKUP(Sales[[#This Row],[ProductKey]], Products!$A:$A, Products!$J:$J)</f>
        <v>1.8663000000000001</v>
      </c>
      <c r="K10277">
        <f>_xlfn.XLOOKUP(Sales[[#This Row],[ProductKey]], Products!$A:$A, Products!$K:$K)</f>
        <v>4.99</v>
      </c>
      <c r="L10277" s="1">
        <f>Sales[[#This Row],[ProductPrice]]*Sales[[#This Row],[OrderQuantity]]</f>
        <v>4.99</v>
      </c>
      <c r="M10277" s="1">
        <f>Sales[[#This Row],[OrderQuantity]]</f>
        <v>1</v>
      </c>
      <c r="N10277" s="1">
        <f>1</f>
        <v>1</v>
      </c>
      <c r="O10277" s="1">
        <f>Sales[[#This Row],[TotalSales]]-Sales[[#This Row],[TotalCost]]</f>
        <v>3.1237000000000004</v>
      </c>
      <c r="P10277" s="1">
        <f>Sales[[#This Row],[ProductCost]]*Sales[[#This Row],[OrderQuantity]]</f>
        <v>1.8663000000000001</v>
      </c>
      <c r="Q10277" s="1" t="str">
        <f>VLOOKUP(Sales[[#This Row],[ProductKey]], Products!$A$2:$D$1000, 4, FALSE)</f>
        <v>Water Bottle - 30 oz.</v>
      </c>
    </row>
    <row r="10278" spans="1:17" x14ac:dyDescent="0.25">
      <c r="A10278" s="2">
        <v>38232</v>
      </c>
      <c r="B10278" s="1" t="s">
        <v>2901</v>
      </c>
      <c r="C10278">
        <v>477</v>
      </c>
      <c r="D10278">
        <v>13994</v>
      </c>
      <c r="E10278">
        <v>9</v>
      </c>
      <c r="F10278">
        <v>3</v>
      </c>
      <c r="G10278">
        <v>1</v>
      </c>
      <c r="H10278" s="2">
        <v>43345</v>
      </c>
      <c r="I10278" t="str">
        <f>VLOOKUP(Sales[[#This Row],[TerritoryKey]], Territories[], 2, FALSE)</f>
        <v>Australia</v>
      </c>
      <c r="J10278">
        <f>_xlfn.XLOOKUP(Sales[[#This Row],[ProductKey]], Products!$A:$A, Products!$J:$J)</f>
        <v>1.8663000000000001</v>
      </c>
      <c r="K10278">
        <f>_xlfn.XLOOKUP(Sales[[#This Row],[ProductKey]], Products!$A:$A, Products!$K:$K)</f>
        <v>4.99</v>
      </c>
      <c r="L10278" s="1">
        <f>Sales[[#This Row],[ProductPrice]]*Sales[[#This Row],[OrderQuantity]]</f>
        <v>4.99</v>
      </c>
      <c r="M10278" s="1">
        <f>Sales[[#This Row],[OrderQuantity]]</f>
        <v>1</v>
      </c>
      <c r="N10278" s="1">
        <f>1</f>
        <v>1</v>
      </c>
      <c r="O10278" s="1">
        <f>Sales[[#This Row],[TotalSales]]-Sales[[#This Row],[TotalCost]]</f>
        <v>3.1237000000000004</v>
      </c>
      <c r="P10278" s="1">
        <f>Sales[[#This Row],[ProductCost]]*Sales[[#This Row],[OrderQuantity]]</f>
        <v>1.8663000000000001</v>
      </c>
      <c r="Q10278" s="1" t="str">
        <f>VLOOKUP(Sales[[#This Row],[ProductKey]], Products!$A$2:$D$1000, 4, FALSE)</f>
        <v>Water Bottle - 30 oz.</v>
      </c>
    </row>
    <row r="10279" spans="1:17" x14ac:dyDescent="0.25">
      <c r="A10279" s="2">
        <v>38261</v>
      </c>
      <c r="B10279" s="1" t="s">
        <v>3050</v>
      </c>
      <c r="C10279">
        <v>477</v>
      </c>
      <c r="D10279">
        <v>15954</v>
      </c>
      <c r="E10279">
        <v>4</v>
      </c>
      <c r="F10279">
        <v>3</v>
      </c>
      <c r="G10279">
        <v>1</v>
      </c>
      <c r="H10279" s="2">
        <v>43374</v>
      </c>
      <c r="I10279" t="str">
        <f>VLOOKUP(Sales[[#This Row],[TerritoryKey]], Territories[], 2, FALSE)</f>
        <v>Southwest</v>
      </c>
      <c r="J10279">
        <f>_xlfn.XLOOKUP(Sales[[#This Row],[ProductKey]], Products!$A:$A, Products!$J:$J)</f>
        <v>1.8663000000000001</v>
      </c>
      <c r="K10279">
        <f>_xlfn.XLOOKUP(Sales[[#This Row],[ProductKey]], Products!$A:$A, Products!$K:$K)</f>
        <v>4.99</v>
      </c>
      <c r="L10279" s="1">
        <f>Sales[[#This Row],[ProductPrice]]*Sales[[#This Row],[OrderQuantity]]</f>
        <v>4.99</v>
      </c>
      <c r="M10279" s="1">
        <f>Sales[[#This Row],[OrderQuantity]]</f>
        <v>1</v>
      </c>
      <c r="N10279" s="1">
        <f>1</f>
        <v>1</v>
      </c>
      <c r="O10279" s="1">
        <f>Sales[[#This Row],[TotalSales]]-Sales[[#This Row],[TotalCost]]</f>
        <v>3.1237000000000004</v>
      </c>
      <c r="P10279" s="1">
        <f>Sales[[#This Row],[ProductCost]]*Sales[[#This Row],[OrderQuantity]]</f>
        <v>1.8663000000000001</v>
      </c>
      <c r="Q10279" s="1" t="str">
        <f>VLOOKUP(Sales[[#This Row],[ProductKey]], Products!$A$2:$D$1000, 4, FALSE)</f>
        <v>Water Bottle - 30 oz.</v>
      </c>
    </row>
    <row r="10280" spans="1:17" x14ac:dyDescent="0.25">
      <c r="A10280" s="2">
        <v>38200</v>
      </c>
      <c r="B10280" s="1" t="s">
        <v>3167</v>
      </c>
      <c r="C10280">
        <v>477</v>
      </c>
      <c r="D10280">
        <v>12680</v>
      </c>
      <c r="E10280">
        <v>9</v>
      </c>
      <c r="F10280">
        <v>3</v>
      </c>
      <c r="G10280">
        <v>3</v>
      </c>
      <c r="H10280" s="2">
        <v>43313</v>
      </c>
      <c r="I10280" t="str">
        <f>VLOOKUP(Sales[[#This Row],[TerritoryKey]], Territories[], 2, FALSE)</f>
        <v>Australia</v>
      </c>
      <c r="J10280">
        <f>_xlfn.XLOOKUP(Sales[[#This Row],[ProductKey]], Products!$A:$A, Products!$J:$J)</f>
        <v>1.8663000000000001</v>
      </c>
      <c r="K10280">
        <f>_xlfn.XLOOKUP(Sales[[#This Row],[ProductKey]], Products!$A:$A, Products!$K:$K)</f>
        <v>4.99</v>
      </c>
      <c r="L10280" s="1">
        <f>Sales[[#This Row],[ProductPrice]]*Sales[[#This Row],[OrderQuantity]]</f>
        <v>14.97</v>
      </c>
      <c r="M10280" s="1">
        <f>Sales[[#This Row],[OrderQuantity]]</f>
        <v>3</v>
      </c>
      <c r="N10280" s="1">
        <f>1</f>
        <v>1</v>
      </c>
      <c r="O10280" s="1">
        <f>Sales[[#This Row],[TotalSales]]-Sales[[#This Row],[TotalCost]]</f>
        <v>9.3711000000000002</v>
      </c>
      <c r="P10280" s="1">
        <f>Sales[[#This Row],[ProductCost]]*Sales[[#This Row],[OrderQuantity]]</f>
        <v>5.5989000000000004</v>
      </c>
      <c r="Q10280" s="1" t="str">
        <f>VLOOKUP(Sales[[#This Row],[ProductKey]], Products!$A$2:$D$1000, 4, FALSE)</f>
        <v>Water Bottle - 30 oz.</v>
      </c>
    </row>
    <row r="10281" spans="1:17" x14ac:dyDescent="0.25">
      <c r="A10281" s="2">
        <v>38108</v>
      </c>
      <c r="B10281" s="1" t="s">
        <v>3191</v>
      </c>
      <c r="C10281">
        <v>477</v>
      </c>
      <c r="D10281">
        <v>21559</v>
      </c>
      <c r="E10281">
        <v>9</v>
      </c>
      <c r="F10281">
        <v>3</v>
      </c>
      <c r="G10281">
        <v>1</v>
      </c>
      <c r="H10281" s="2">
        <v>43221</v>
      </c>
      <c r="I10281" t="str">
        <f>VLOOKUP(Sales[[#This Row],[TerritoryKey]], Territories[], 2, FALSE)</f>
        <v>Australia</v>
      </c>
      <c r="J10281">
        <f>_xlfn.XLOOKUP(Sales[[#This Row],[ProductKey]], Products!$A:$A, Products!$J:$J)</f>
        <v>1.8663000000000001</v>
      </c>
      <c r="K10281">
        <f>_xlfn.XLOOKUP(Sales[[#This Row],[ProductKey]], Products!$A:$A, Products!$K:$K)</f>
        <v>4.99</v>
      </c>
      <c r="L10281" s="1">
        <f>Sales[[#This Row],[ProductPrice]]*Sales[[#This Row],[OrderQuantity]]</f>
        <v>4.99</v>
      </c>
      <c r="M10281" s="1">
        <f>Sales[[#This Row],[OrderQuantity]]</f>
        <v>1</v>
      </c>
      <c r="N10281" s="1">
        <f>1</f>
        <v>1</v>
      </c>
      <c r="O10281" s="1">
        <f>Sales[[#This Row],[TotalSales]]-Sales[[#This Row],[TotalCost]]</f>
        <v>3.1237000000000004</v>
      </c>
      <c r="P10281" s="1">
        <f>Sales[[#This Row],[ProductCost]]*Sales[[#This Row],[OrderQuantity]]</f>
        <v>1.8663000000000001</v>
      </c>
      <c r="Q10281" s="1" t="str">
        <f>VLOOKUP(Sales[[#This Row],[ProductKey]], Products!$A$2:$D$1000, 4, FALSE)</f>
        <v>Water Bottle - 30 oz.</v>
      </c>
    </row>
    <row r="10282" spans="1:17" x14ac:dyDescent="0.25">
      <c r="A10282" s="2">
        <v>38171</v>
      </c>
      <c r="B10282" s="1" t="s">
        <v>3302</v>
      </c>
      <c r="C10282">
        <v>477</v>
      </c>
      <c r="D10282">
        <v>22649</v>
      </c>
      <c r="E10282">
        <v>7</v>
      </c>
      <c r="F10282">
        <v>3</v>
      </c>
      <c r="G10282">
        <v>1</v>
      </c>
      <c r="H10282" s="2">
        <v>43284</v>
      </c>
      <c r="I10282" t="str">
        <f>VLOOKUP(Sales[[#This Row],[TerritoryKey]], Territories[], 2, FALSE)</f>
        <v>France</v>
      </c>
      <c r="J10282">
        <f>_xlfn.XLOOKUP(Sales[[#This Row],[ProductKey]], Products!$A:$A, Products!$J:$J)</f>
        <v>1.8663000000000001</v>
      </c>
      <c r="K10282">
        <f>_xlfn.XLOOKUP(Sales[[#This Row],[ProductKey]], Products!$A:$A, Products!$K:$K)</f>
        <v>4.99</v>
      </c>
      <c r="L10282" s="1">
        <f>Sales[[#This Row],[ProductPrice]]*Sales[[#This Row],[OrderQuantity]]</f>
        <v>4.99</v>
      </c>
      <c r="M10282" s="1">
        <f>Sales[[#This Row],[OrderQuantity]]</f>
        <v>1</v>
      </c>
      <c r="N10282" s="1">
        <f>1</f>
        <v>1</v>
      </c>
      <c r="O10282" s="1">
        <f>Sales[[#This Row],[TotalSales]]-Sales[[#This Row],[TotalCost]]</f>
        <v>3.1237000000000004</v>
      </c>
      <c r="P10282" s="1">
        <f>Sales[[#This Row],[ProductCost]]*Sales[[#This Row],[OrderQuantity]]</f>
        <v>1.8663000000000001</v>
      </c>
      <c r="Q10282" s="1" t="str">
        <f>VLOOKUP(Sales[[#This Row],[ProductKey]], Products!$A$2:$D$1000, 4, FALSE)</f>
        <v>Water Bottle - 30 oz.</v>
      </c>
    </row>
    <row r="10283" spans="1:17" x14ac:dyDescent="0.25">
      <c r="A10283" s="2">
        <v>37784</v>
      </c>
      <c r="B10283" s="1" t="s">
        <v>3663</v>
      </c>
      <c r="C10283">
        <v>477</v>
      </c>
      <c r="D10283">
        <v>16093</v>
      </c>
      <c r="E10283">
        <v>4</v>
      </c>
      <c r="F10283">
        <v>3</v>
      </c>
      <c r="G10283">
        <v>1</v>
      </c>
      <c r="H10283" s="2">
        <v>42898</v>
      </c>
      <c r="I10283" t="str">
        <f>VLOOKUP(Sales[[#This Row],[TerritoryKey]], Territories[], 2, FALSE)</f>
        <v>Southwest</v>
      </c>
      <c r="J10283">
        <f>_xlfn.XLOOKUP(Sales[[#This Row],[ProductKey]], Products!$A:$A, Products!$J:$J)</f>
        <v>1.8663000000000001</v>
      </c>
      <c r="K10283">
        <f>_xlfn.XLOOKUP(Sales[[#This Row],[ProductKey]], Products!$A:$A, Products!$K:$K)</f>
        <v>4.99</v>
      </c>
      <c r="L10283" s="1">
        <f>Sales[[#This Row],[ProductPrice]]*Sales[[#This Row],[OrderQuantity]]</f>
        <v>4.99</v>
      </c>
      <c r="M10283" s="1">
        <f>Sales[[#This Row],[OrderQuantity]]</f>
        <v>1</v>
      </c>
      <c r="N10283" s="1">
        <f>1</f>
        <v>1</v>
      </c>
      <c r="O10283" s="1">
        <f>Sales[[#This Row],[TotalSales]]-Sales[[#This Row],[TotalCost]]</f>
        <v>3.1237000000000004</v>
      </c>
      <c r="P10283" s="1">
        <f>Sales[[#This Row],[ProductCost]]*Sales[[#This Row],[OrderQuantity]]</f>
        <v>1.8663000000000001</v>
      </c>
      <c r="Q10283" s="1" t="str">
        <f>VLOOKUP(Sales[[#This Row],[ProductKey]], Products!$A$2:$D$1000, 4, FALSE)</f>
        <v>Water Bottle - 30 oz.</v>
      </c>
    </row>
    <row r="10284" spans="1:17" x14ac:dyDescent="0.25">
      <c r="A10284" s="2">
        <v>38201</v>
      </c>
      <c r="B10284" s="1" t="s">
        <v>3692</v>
      </c>
      <c r="C10284">
        <v>477</v>
      </c>
      <c r="D10284">
        <v>24716</v>
      </c>
      <c r="E10284">
        <v>8</v>
      </c>
      <c r="F10284">
        <v>3</v>
      </c>
      <c r="G10284">
        <v>1</v>
      </c>
      <c r="H10284" s="2">
        <v>43314</v>
      </c>
      <c r="I10284" t="str">
        <f>VLOOKUP(Sales[[#This Row],[TerritoryKey]], Territories[], 2, FALSE)</f>
        <v>Germany</v>
      </c>
      <c r="J10284">
        <f>_xlfn.XLOOKUP(Sales[[#This Row],[ProductKey]], Products!$A:$A, Products!$J:$J)</f>
        <v>1.8663000000000001</v>
      </c>
      <c r="K10284">
        <f>_xlfn.XLOOKUP(Sales[[#This Row],[ProductKey]], Products!$A:$A, Products!$K:$K)</f>
        <v>4.99</v>
      </c>
      <c r="L10284" s="1">
        <f>Sales[[#This Row],[ProductPrice]]*Sales[[#This Row],[OrderQuantity]]</f>
        <v>4.99</v>
      </c>
      <c r="M10284" s="1">
        <f>Sales[[#This Row],[OrderQuantity]]</f>
        <v>1</v>
      </c>
      <c r="N10284" s="1">
        <f>1</f>
        <v>1</v>
      </c>
      <c r="O10284" s="1">
        <f>Sales[[#This Row],[TotalSales]]-Sales[[#This Row],[TotalCost]]</f>
        <v>3.1237000000000004</v>
      </c>
      <c r="P10284" s="1">
        <f>Sales[[#This Row],[ProductCost]]*Sales[[#This Row],[OrderQuantity]]</f>
        <v>1.8663000000000001</v>
      </c>
      <c r="Q10284" s="1" t="str">
        <f>VLOOKUP(Sales[[#This Row],[ProductKey]], Products!$A$2:$D$1000, 4, FALSE)</f>
        <v>Water Bottle - 30 oz.</v>
      </c>
    </row>
    <row r="10285" spans="1:17" x14ac:dyDescent="0.25">
      <c r="A10285" s="2">
        <v>38201</v>
      </c>
      <c r="B10285" s="1" t="s">
        <v>3693</v>
      </c>
      <c r="C10285">
        <v>477</v>
      </c>
      <c r="D10285">
        <v>15135</v>
      </c>
      <c r="E10285">
        <v>9</v>
      </c>
      <c r="F10285">
        <v>3</v>
      </c>
      <c r="G10285">
        <v>1</v>
      </c>
      <c r="H10285" s="2">
        <v>43314</v>
      </c>
      <c r="I10285" t="str">
        <f>VLOOKUP(Sales[[#This Row],[TerritoryKey]], Territories[], 2, FALSE)</f>
        <v>Australia</v>
      </c>
      <c r="J10285">
        <f>_xlfn.XLOOKUP(Sales[[#This Row],[ProductKey]], Products!$A:$A, Products!$J:$J)</f>
        <v>1.8663000000000001</v>
      </c>
      <c r="K10285">
        <f>_xlfn.XLOOKUP(Sales[[#This Row],[ProductKey]], Products!$A:$A, Products!$K:$K)</f>
        <v>4.99</v>
      </c>
      <c r="L10285" s="1">
        <f>Sales[[#This Row],[ProductPrice]]*Sales[[#This Row],[OrderQuantity]]</f>
        <v>4.99</v>
      </c>
      <c r="M10285" s="1">
        <f>Sales[[#This Row],[OrderQuantity]]</f>
        <v>1</v>
      </c>
      <c r="N10285" s="1">
        <f>1</f>
        <v>1</v>
      </c>
      <c r="O10285" s="1">
        <f>Sales[[#This Row],[TotalSales]]-Sales[[#This Row],[TotalCost]]</f>
        <v>3.1237000000000004</v>
      </c>
      <c r="P10285" s="1">
        <f>Sales[[#This Row],[ProductCost]]*Sales[[#This Row],[OrderQuantity]]</f>
        <v>1.8663000000000001</v>
      </c>
      <c r="Q10285" s="1" t="str">
        <f>VLOOKUP(Sales[[#This Row],[ProductKey]], Products!$A$2:$D$1000, 4, FALSE)</f>
        <v>Water Bottle - 30 oz.</v>
      </c>
    </row>
    <row r="10286" spans="1:17" x14ac:dyDescent="0.25">
      <c r="A10286" s="2">
        <v>38139</v>
      </c>
      <c r="B10286" s="1" t="s">
        <v>3698</v>
      </c>
      <c r="C10286">
        <v>477</v>
      </c>
      <c r="D10286">
        <v>16126</v>
      </c>
      <c r="E10286">
        <v>4</v>
      </c>
      <c r="F10286">
        <v>3</v>
      </c>
      <c r="G10286">
        <v>3</v>
      </c>
      <c r="H10286" s="2">
        <v>43252</v>
      </c>
      <c r="I10286" t="str">
        <f>VLOOKUP(Sales[[#This Row],[TerritoryKey]], Territories[], 2, FALSE)</f>
        <v>Southwest</v>
      </c>
      <c r="J10286">
        <f>_xlfn.XLOOKUP(Sales[[#This Row],[ProductKey]], Products!$A:$A, Products!$J:$J)</f>
        <v>1.8663000000000001</v>
      </c>
      <c r="K10286">
        <f>_xlfn.XLOOKUP(Sales[[#This Row],[ProductKey]], Products!$A:$A, Products!$K:$K)</f>
        <v>4.99</v>
      </c>
      <c r="L10286" s="1">
        <f>Sales[[#This Row],[ProductPrice]]*Sales[[#This Row],[OrderQuantity]]</f>
        <v>14.97</v>
      </c>
      <c r="M10286" s="1">
        <f>Sales[[#This Row],[OrderQuantity]]</f>
        <v>3</v>
      </c>
      <c r="N10286" s="1">
        <f>1</f>
        <v>1</v>
      </c>
      <c r="O10286" s="1">
        <f>Sales[[#This Row],[TotalSales]]-Sales[[#This Row],[TotalCost]]</f>
        <v>9.3711000000000002</v>
      </c>
      <c r="P10286" s="1">
        <f>Sales[[#This Row],[ProductCost]]*Sales[[#This Row],[OrderQuantity]]</f>
        <v>5.5989000000000004</v>
      </c>
      <c r="Q10286" s="1" t="str">
        <f>VLOOKUP(Sales[[#This Row],[ProductKey]], Products!$A$2:$D$1000, 4, FALSE)</f>
        <v>Water Bottle - 30 oz.</v>
      </c>
    </row>
    <row r="10287" spans="1:17" x14ac:dyDescent="0.25">
      <c r="A10287" s="2">
        <v>38020</v>
      </c>
      <c r="B10287" s="1" t="s">
        <v>3742</v>
      </c>
      <c r="C10287">
        <v>477</v>
      </c>
      <c r="D10287">
        <v>16785</v>
      </c>
      <c r="E10287">
        <v>1</v>
      </c>
      <c r="F10287">
        <v>3</v>
      </c>
      <c r="G10287">
        <v>3</v>
      </c>
      <c r="H10287" s="2">
        <v>43134</v>
      </c>
      <c r="I10287" t="str">
        <f>VLOOKUP(Sales[[#This Row],[TerritoryKey]], Territories[], 2, FALSE)</f>
        <v>Northwest</v>
      </c>
      <c r="J10287">
        <f>_xlfn.XLOOKUP(Sales[[#This Row],[ProductKey]], Products!$A:$A, Products!$J:$J)</f>
        <v>1.8663000000000001</v>
      </c>
      <c r="K10287">
        <f>_xlfn.XLOOKUP(Sales[[#This Row],[ProductKey]], Products!$A:$A, Products!$K:$K)</f>
        <v>4.99</v>
      </c>
      <c r="L10287" s="1">
        <f>Sales[[#This Row],[ProductPrice]]*Sales[[#This Row],[OrderQuantity]]</f>
        <v>14.97</v>
      </c>
      <c r="M10287" s="1">
        <f>Sales[[#This Row],[OrderQuantity]]</f>
        <v>3</v>
      </c>
      <c r="N10287" s="1">
        <f>1</f>
        <v>1</v>
      </c>
      <c r="O10287" s="1">
        <f>Sales[[#This Row],[TotalSales]]-Sales[[#This Row],[TotalCost]]</f>
        <v>9.3711000000000002</v>
      </c>
      <c r="P10287" s="1">
        <f>Sales[[#This Row],[ProductCost]]*Sales[[#This Row],[OrderQuantity]]</f>
        <v>5.5989000000000004</v>
      </c>
      <c r="Q10287" s="1" t="str">
        <f>VLOOKUP(Sales[[#This Row],[ProductKey]], Products!$A$2:$D$1000, 4, FALSE)</f>
        <v>Water Bottle - 30 oz.</v>
      </c>
    </row>
    <row r="10288" spans="1:17" x14ac:dyDescent="0.25">
      <c r="A10288" s="2">
        <v>38080</v>
      </c>
      <c r="B10288" s="1" t="s">
        <v>3747</v>
      </c>
      <c r="C10288">
        <v>477</v>
      </c>
      <c r="D10288">
        <v>13064</v>
      </c>
      <c r="E10288">
        <v>1</v>
      </c>
      <c r="F10288">
        <v>3</v>
      </c>
      <c r="G10288">
        <v>3</v>
      </c>
      <c r="H10288" s="2">
        <v>43193</v>
      </c>
      <c r="I10288" t="str">
        <f>VLOOKUP(Sales[[#This Row],[TerritoryKey]], Territories[], 2, FALSE)</f>
        <v>Northwest</v>
      </c>
      <c r="J10288">
        <f>_xlfn.XLOOKUP(Sales[[#This Row],[ProductKey]], Products!$A:$A, Products!$J:$J)</f>
        <v>1.8663000000000001</v>
      </c>
      <c r="K10288">
        <f>_xlfn.XLOOKUP(Sales[[#This Row],[ProductKey]], Products!$A:$A, Products!$K:$K)</f>
        <v>4.99</v>
      </c>
      <c r="L10288" s="1">
        <f>Sales[[#This Row],[ProductPrice]]*Sales[[#This Row],[OrderQuantity]]</f>
        <v>14.97</v>
      </c>
      <c r="M10288" s="1">
        <f>Sales[[#This Row],[OrderQuantity]]</f>
        <v>3</v>
      </c>
      <c r="N10288" s="1">
        <f>1</f>
        <v>1</v>
      </c>
      <c r="O10288" s="1">
        <f>Sales[[#This Row],[TotalSales]]-Sales[[#This Row],[TotalCost]]</f>
        <v>9.3711000000000002</v>
      </c>
      <c r="P10288" s="1">
        <f>Sales[[#This Row],[ProductCost]]*Sales[[#This Row],[OrderQuantity]]</f>
        <v>5.5989000000000004</v>
      </c>
      <c r="Q10288" s="1" t="str">
        <f>VLOOKUP(Sales[[#This Row],[ProductKey]], Products!$A$2:$D$1000, 4, FALSE)</f>
        <v>Water Bottle - 30 oz.</v>
      </c>
    </row>
    <row r="10289" spans="1:17" x14ac:dyDescent="0.25">
      <c r="A10289" s="2">
        <v>38171</v>
      </c>
      <c r="B10289" s="1" t="s">
        <v>3801</v>
      </c>
      <c r="C10289">
        <v>477</v>
      </c>
      <c r="D10289">
        <v>17385</v>
      </c>
      <c r="E10289">
        <v>6</v>
      </c>
      <c r="F10289">
        <v>3</v>
      </c>
      <c r="G10289">
        <v>3</v>
      </c>
      <c r="H10289" s="2">
        <v>43284</v>
      </c>
      <c r="I10289" t="str">
        <f>VLOOKUP(Sales[[#This Row],[TerritoryKey]], Territories[], 2, FALSE)</f>
        <v>Canada</v>
      </c>
      <c r="J10289">
        <f>_xlfn.XLOOKUP(Sales[[#This Row],[ProductKey]], Products!$A:$A, Products!$J:$J)</f>
        <v>1.8663000000000001</v>
      </c>
      <c r="K10289">
        <f>_xlfn.XLOOKUP(Sales[[#This Row],[ProductKey]], Products!$A:$A, Products!$K:$K)</f>
        <v>4.99</v>
      </c>
      <c r="L10289" s="1">
        <f>Sales[[#This Row],[ProductPrice]]*Sales[[#This Row],[OrderQuantity]]</f>
        <v>14.97</v>
      </c>
      <c r="M10289" s="1">
        <f>Sales[[#This Row],[OrderQuantity]]</f>
        <v>3</v>
      </c>
      <c r="N10289" s="1">
        <f>1</f>
        <v>1</v>
      </c>
      <c r="O10289" s="1">
        <f>Sales[[#This Row],[TotalSales]]-Sales[[#This Row],[TotalCost]]</f>
        <v>9.3711000000000002</v>
      </c>
      <c r="P10289" s="1">
        <f>Sales[[#This Row],[ProductCost]]*Sales[[#This Row],[OrderQuantity]]</f>
        <v>5.5989000000000004</v>
      </c>
      <c r="Q10289" s="1" t="str">
        <f>VLOOKUP(Sales[[#This Row],[ProductKey]], Products!$A$2:$D$1000, 4, FALSE)</f>
        <v>Water Bottle - 30 oz.</v>
      </c>
    </row>
    <row r="10290" spans="1:17" x14ac:dyDescent="0.25">
      <c r="A10290" s="2">
        <v>38169</v>
      </c>
      <c r="B10290" s="1" t="s">
        <v>3818</v>
      </c>
      <c r="C10290">
        <v>477</v>
      </c>
      <c r="D10290">
        <v>23340</v>
      </c>
      <c r="E10290">
        <v>4</v>
      </c>
      <c r="F10290">
        <v>3</v>
      </c>
      <c r="G10290">
        <v>1</v>
      </c>
      <c r="H10290" s="2">
        <v>43282</v>
      </c>
      <c r="I10290" t="str">
        <f>VLOOKUP(Sales[[#This Row],[TerritoryKey]], Territories[], 2, FALSE)</f>
        <v>Southwest</v>
      </c>
      <c r="J10290">
        <f>_xlfn.XLOOKUP(Sales[[#This Row],[ProductKey]], Products!$A:$A, Products!$J:$J)</f>
        <v>1.8663000000000001</v>
      </c>
      <c r="K10290">
        <f>_xlfn.XLOOKUP(Sales[[#This Row],[ProductKey]], Products!$A:$A, Products!$K:$K)</f>
        <v>4.99</v>
      </c>
      <c r="L10290" s="1">
        <f>Sales[[#This Row],[ProductPrice]]*Sales[[#This Row],[OrderQuantity]]</f>
        <v>4.99</v>
      </c>
      <c r="M10290" s="1">
        <f>Sales[[#This Row],[OrderQuantity]]</f>
        <v>1</v>
      </c>
      <c r="N10290" s="1">
        <f>1</f>
        <v>1</v>
      </c>
      <c r="O10290" s="1">
        <f>Sales[[#This Row],[TotalSales]]-Sales[[#This Row],[TotalCost]]</f>
        <v>3.1237000000000004</v>
      </c>
      <c r="P10290" s="1">
        <f>Sales[[#This Row],[ProductCost]]*Sales[[#This Row],[OrderQuantity]]</f>
        <v>1.8663000000000001</v>
      </c>
      <c r="Q10290" s="1" t="str">
        <f>VLOOKUP(Sales[[#This Row],[ProductKey]], Products!$A$2:$D$1000, 4, FALSE)</f>
        <v>Water Bottle - 30 oz.</v>
      </c>
    </row>
    <row r="10291" spans="1:17" x14ac:dyDescent="0.25">
      <c r="A10291" s="2">
        <v>38292</v>
      </c>
      <c r="B10291" s="1" t="s">
        <v>3996</v>
      </c>
      <c r="C10291">
        <v>477</v>
      </c>
      <c r="D10291">
        <v>17723</v>
      </c>
      <c r="E10291">
        <v>10</v>
      </c>
      <c r="F10291">
        <v>3</v>
      </c>
      <c r="G10291">
        <v>3</v>
      </c>
      <c r="H10291" s="2">
        <v>43405</v>
      </c>
      <c r="I10291" t="str">
        <f>VLOOKUP(Sales[[#This Row],[TerritoryKey]], Territories[], 2, FALSE)</f>
        <v>United Kingdom</v>
      </c>
      <c r="J10291">
        <f>_xlfn.XLOOKUP(Sales[[#This Row],[ProductKey]], Products!$A:$A, Products!$J:$J)</f>
        <v>1.8663000000000001</v>
      </c>
      <c r="K10291">
        <f>_xlfn.XLOOKUP(Sales[[#This Row],[ProductKey]], Products!$A:$A, Products!$K:$K)</f>
        <v>4.99</v>
      </c>
      <c r="L10291" s="1">
        <f>Sales[[#This Row],[ProductPrice]]*Sales[[#This Row],[OrderQuantity]]</f>
        <v>14.97</v>
      </c>
      <c r="M10291" s="1">
        <f>Sales[[#This Row],[OrderQuantity]]</f>
        <v>3</v>
      </c>
      <c r="N10291" s="1">
        <f>1</f>
        <v>1</v>
      </c>
      <c r="O10291" s="1">
        <f>Sales[[#This Row],[TotalSales]]-Sales[[#This Row],[TotalCost]]</f>
        <v>9.3711000000000002</v>
      </c>
      <c r="P10291" s="1">
        <f>Sales[[#This Row],[ProductCost]]*Sales[[#This Row],[OrderQuantity]]</f>
        <v>5.5989000000000004</v>
      </c>
      <c r="Q10291" s="1" t="str">
        <f>VLOOKUP(Sales[[#This Row],[ProductKey]], Products!$A$2:$D$1000, 4, FALSE)</f>
        <v>Water Bottle - 30 oz.</v>
      </c>
    </row>
    <row r="10292" spans="1:17" x14ac:dyDescent="0.25">
      <c r="A10292" s="2">
        <v>38047</v>
      </c>
      <c r="B10292" s="1" t="s">
        <v>4094</v>
      </c>
      <c r="C10292">
        <v>477</v>
      </c>
      <c r="D10292">
        <v>15678</v>
      </c>
      <c r="E10292">
        <v>7</v>
      </c>
      <c r="F10292">
        <v>3</v>
      </c>
      <c r="G10292">
        <v>3</v>
      </c>
      <c r="H10292" s="2">
        <v>43160</v>
      </c>
      <c r="I10292" t="str">
        <f>VLOOKUP(Sales[[#This Row],[TerritoryKey]], Territories[], 2, FALSE)</f>
        <v>France</v>
      </c>
      <c r="J10292">
        <f>_xlfn.XLOOKUP(Sales[[#This Row],[ProductKey]], Products!$A:$A, Products!$J:$J)</f>
        <v>1.8663000000000001</v>
      </c>
      <c r="K10292">
        <f>_xlfn.XLOOKUP(Sales[[#This Row],[ProductKey]], Products!$A:$A, Products!$K:$K)</f>
        <v>4.99</v>
      </c>
      <c r="L10292" s="1">
        <f>Sales[[#This Row],[ProductPrice]]*Sales[[#This Row],[OrderQuantity]]</f>
        <v>14.97</v>
      </c>
      <c r="M10292" s="1">
        <f>Sales[[#This Row],[OrderQuantity]]</f>
        <v>3</v>
      </c>
      <c r="N10292" s="1">
        <f>1</f>
        <v>1</v>
      </c>
      <c r="O10292" s="1">
        <f>Sales[[#This Row],[TotalSales]]-Sales[[#This Row],[TotalCost]]</f>
        <v>9.3711000000000002</v>
      </c>
      <c r="P10292" s="1">
        <f>Sales[[#This Row],[ProductCost]]*Sales[[#This Row],[OrderQuantity]]</f>
        <v>5.5989000000000004</v>
      </c>
      <c r="Q10292" s="1" t="str">
        <f>VLOOKUP(Sales[[#This Row],[ProductKey]], Products!$A$2:$D$1000, 4, FALSE)</f>
        <v>Water Bottle - 30 oz.</v>
      </c>
    </row>
    <row r="10293" spans="1:17" x14ac:dyDescent="0.25">
      <c r="A10293" s="2">
        <v>38141</v>
      </c>
      <c r="B10293" s="1" t="s">
        <v>4147</v>
      </c>
      <c r="C10293">
        <v>477</v>
      </c>
      <c r="D10293">
        <v>23231</v>
      </c>
      <c r="E10293">
        <v>7</v>
      </c>
      <c r="F10293">
        <v>3</v>
      </c>
      <c r="G10293">
        <v>1</v>
      </c>
      <c r="H10293" s="2">
        <v>43254</v>
      </c>
      <c r="I10293" t="str">
        <f>VLOOKUP(Sales[[#This Row],[TerritoryKey]], Territories[], 2, FALSE)</f>
        <v>France</v>
      </c>
      <c r="J10293">
        <f>_xlfn.XLOOKUP(Sales[[#This Row],[ProductKey]], Products!$A:$A, Products!$J:$J)</f>
        <v>1.8663000000000001</v>
      </c>
      <c r="K10293">
        <f>_xlfn.XLOOKUP(Sales[[#This Row],[ProductKey]], Products!$A:$A, Products!$K:$K)</f>
        <v>4.99</v>
      </c>
      <c r="L10293" s="1">
        <f>Sales[[#This Row],[ProductPrice]]*Sales[[#This Row],[OrderQuantity]]</f>
        <v>4.99</v>
      </c>
      <c r="M10293" s="1">
        <f>Sales[[#This Row],[OrderQuantity]]</f>
        <v>1</v>
      </c>
      <c r="N10293" s="1">
        <f>1</f>
        <v>1</v>
      </c>
      <c r="O10293" s="1">
        <f>Sales[[#This Row],[TotalSales]]-Sales[[#This Row],[TotalCost]]</f>
        <v>3.1237000000000004</v>
      </c>
      <c r="P10293" s="1">
        <f>Sales[[#This Row],[ProductCost]]*Sales[[#This Row],[OrderQuantity]]</f>
        <v>1.8663000000000001</v>
      </c>
      <c r="Q10293" s="1" t="str">
        <f>VLOOKUP(Sales[[#This Row],[ProductKey]], Products!$A$2:$D$1000, 4, FALSE)</f>
        <v>Water Bottle - 30 oz.</v>
      </c>
    </row>
    <row r="10294" spans="1:17" x14ac:dyDescent="0.25">
      <c r="A10294" s="2">
        <v>38263</v>
      </c>
      <c r="B10294" s="1" t="s">
        <v>4158</v>
      </c>
      <c r="C10294">
        <v>477</v>
      </c>
      <c r="D10294">
        <v>23453</v>
      </c>
      <c r="E10294">
        <v>4</v>
      </c>
      <c r="F10294">
        <v>3</v>
      </c>
      <c r="G10294">
        <v>3</v>
      </c>
      <c r="H10294" s="2">
        <v>43376</v>
      </c>
      <c r="I10294" t="str">
        <f>VLOOKUP(Sales[[#This Row],[TerritoryKey]], Territories[], 2, FALSE)</f>
        <v>Southwest</v>
      </c>
      <c r="J10294">
        <f>_xlfn.XLOOKUP(Sales[[#This Row],[ProductKey]], Products!$A:$A, Products!$J:$J)</f>
        <v>1.8663000000000001</v>
      </c>
      <c r="K10294">
        <f>_xlfn.XLOOKUP(Sales[[#This Row],[ProductKey]], Products!$A:$A, Products!$K:$K)</f>
        <v>4.99</v>
      </c>
      <c r="L10294" s="1">
        <f>Sales[[#This Row],[ProductPrice]]*Sales[[#This Row],[OrderQuantity]]</f>
        <v>14.97</v>
      </c>
      <c r="M10294" s="1">
        <f>Sales[[#This Row],[OrderQuantity]]</f>
        <v>3</v>
      </c>
      <c r="N10294" s="1">
        <f>1</f>
        <v>1</v>
      </c>
      <c r="O10294" s="1">
        <f>Sales[[#This Row],[TotalSales]]-Sales[[#This Row],[TotalCost]]</f>
        <v>9.3711000000000002</v>
      </c>
      <c r="P10294" s="1">
        <f>Sales[[#This Row],[ProductCost]]*Sales[[#This Row],[OrderQuantity]]</f>
        <v>5.5989000000000004</v>
      </c>
      <c r="Q10294" s="1" t="str">
        <f>VLOOKUP(Sales[[#This Row],[ProductKey]], Products!$A$2:$D$1000, 4, FALSE)</f>
        <v>Water Bottle - 30 oz.</v>
      </c>
    </row>
    <row r="10295" spans="1:17" x14ac:dyDescent="0.25">
      <c r="A10295" s="2">
        <v>38080</v>
      </c>
      <c r="B10295" s="1" t="s">
        <v>4447</v>
      </c>
      <c r="C10295">
        <v>477</v>
      </c>
      <c r="D10295">
        <v>25479</v>
      </c>
      <c r="E10295">
        <v>7</v>
      </c>
      <c r="F10295">
        <v>3</v>
      </c>
      <c r="G10295">
        <v>1</v>
      </c>
      <c r="H10295" s="2">
        <v>43193</v>
      </c>
      <c r="I10295" t="str">
        <f>VLOOKUP(Sales[[#This Row],[TerritoryKey]], Territories[], 2, FALSE)</f>
        <v>France</v>
      </c>
      <c r="J10295">
        <f>_xlfn.XLOOKUP(Sales[[#This Row],[ProductKey]], Products!$A:$A, Products!$J:$J)</f>
        <v>1.8663000000000001</v>
      </c>
      <c r="K10295">
        <f>_xlfn.XLOOKUP(Sales[[#This Row],[ProductKey]], Products!$A:$A, Products!$K:$K)</f>
        <v>4.99</v>
      </c>
      <c r="L10295" s="1">
        <f>Sales[[#This Row],[ProductPrice]]*Sales[[#This Row],[OrderQuantity]]</f>
        <v>4.99</v>
      </c>
      <c r="M10295" s="1">
        <f>Sales[[#This Row],[OrderQuantity]]</f>
        <v>1</v>
      </c>
      <c r="N10295" s="1">
        <f>1</f>
        <v>1</v>
      </c>
      <c r="O10295" s="1">
        <f>Sales[[#This Row],[TotalSales]]-Sales[[#This Row],[TotalCost]]</f>
        <v>3.1237000000000004</v>
      </c>
      <c r="P10295" s="1">
        <f>Sales[[#This Row],[ProductCost]]*Sales[[#This Row],[OrderQuantity]]</f>
        <v>1.8663000000000001</v>
      </c>
      <c r="Q10295" s="1" t="str">
        <f>VLOOKUP(Sales[[#This Row],[ProductKey]], Products!$A$2:$D$1000, 4, FALSE)</f>
        <v>Water Bottle - 30 oz.</v>
      </c>
    </row>
    <row r="10296" spans="1:17" x14ac:dyDescent="0.25">
      <c r="A10296" s="2">
        <v>38110</v>
      </c>
      <c r="B10296" s="1" t="s">
        <v>4718</v>
      </c>
      <c r="C10296">
        <v>477</v>
      </c>
      <c r="D10296">
        <v>23210</v>
      </c>
      <c r="E10296">
        <v>4</v>
      </c>
      <c r="F10296">
        <v>3</v>
      </c>
      <c r="G10296">
        <v>3</v>
      </c>
      <c r="H10296" s="2">
        <v>43223</v>
      </c>
      <c r="I10296" t="str">
        <f>VLOOKUP(Sales[[#This Row],[TerritoryKey]], Territories[], 2, FALSE)</f>
        <v>Southwest</v>
      </c>
      <c r="J10296">
        <f>_xlfn.XLOOKUP(Sales[[#This Row],[ProductKey]], Products!$A:$A, Products!$J:$J)</f>
        <v>1.8663000000000001</v>
      </c>
      <c r="K10296">
        <f>_xlfn.XLOOKUP(Sales[[#This Row],[ProductKey]], Products!$A:$A, Products!$K:$K)</f>
        <v>4.99</v>
      </c>
      <c r="L10296" s="1">
        <f>Sales[[#This Row],[ProductPrice]]*Sales[[#This Row],[OrderQuantity]]</f>
        <v>14.97</v>
      </c>
      <c r="M10296" s="1">
        <f>Sales[[#This Row],[OrderQuantity]]</f>
        <v>3</v>
      </c>
      <c r="N10296" s="1">
        <f>1</f>
        <v>1</v>
      </c>
      <c r="O10296" s="1">
        <f>Sales[[#This Row],[TotalSales]]-Sales[[#This Row],[TotalCost]]</f>
        <v>9.3711000000000002</v>
      </c>
      <c r="P10296" s="1">
        <f>Sales[[#This Row],[ProductCost]]*Sales[[#This Row],[OrderQuantity]]</f>
        <v>5.5989000000000004</v>
      </c>
      <c r="Q10296" s="1" t="str">
        <f>VLOOKUP(Sales[[#This Row],[ProductKey]], Products!$A$2:$D$1000, 4, FALSE)</f>
        <v>Water Bottle - 30 oz.</v>
      </c>
    </row>
    <row r="10297" spans="1:17" x14ac:dyDescent="0.25">
      <c r="A10297" s="2">
        <v>38019</v>
      </c>
      <c r="B10297" s="1" t="s">
        <v>4863</v>
      </c>
      <c r="C10297">
        <v>477</v>
      </c>
      <c r="D10297">
        <v>24706</v>
      </c>
      <c r="E10297">
        <v>8</v>
      </c>
      <c r="F10297">
        <v>3</v>
      </c>
      <c r="G10297">
        <v>3</v>
      </c>
      <c r="H10297" s="2">
        <v>43133</v>
      </c>
      <c r="I10297" t="str">
        <f>VLOOKUP(Sales[[#This Row],[TerritoryKey]], Territories[], 2, FALSE)</f>
        <v>Germany</v>
      </c>
      <c r="J10297">
        <f>_xlfn.XLOOKUP(Sales[[#This Row],[ProductKey]], Products!$A:$A, Products!$J:$J)</f>
        <v>1.8663000000000001</v>
      </c>
      <c r="K10297">
        <f>_xlfn.XLOOKUP(Sales[[#This Row],[ProductKey]], Products!$A:$A, Products!$K:$K)</f>
        <v>4.99</v>
      </c>
      <c r="L10297" s="1">
        <f>Sales[[#This Row],[ProductPrice]]*Sales[[#This Row],[OrderQuantity]]</f>
        <v>14.97</v>
      </c>
      <c r="M10297" s="1">
        <f>Sales[[#This Row],[OrderQuantity]]</f>
        <v>3</v>
      </c>
      <c r="N10297" s="1">
        <f>1</f>
        <v>1</v>
      </c>
      <c r="O10297" s="1">
        <f>Sales[[#This Row],[TotalSales]]-Sales[[#This Row],[TotalCost]]</f>
        <v>9.3711000000000002</v>
      </c>
      <c r="P10297" s="1">
        <f>Sales[[#This Row],[ProductCost]]*Sales[[#This Row],[OrderQuantity]]</f>
        <v>5.5989000000000004</v>
      </c>
      <c r="Q10297" s="1" t="str">
        <f>VLOOKUP(Sales[[#This Row],[ProductKey]], Products!$A$2:$D$1000, 4, FALSE)</f>
        <v>Water Bottle - 30 oz.</v>
      </c>
    </row>
    <row r="10298" spans="1:17" x14ac:dyDescent="0.25">
      <c r="A10298" s="2">
        <v>38019</v>
      </c>
      <c r="B10298" s="1" t="s">
        <v>4900</v>
      </c>
      <c r="C10298">
        <v>477</v>
      </c>
      <c r="D10298">
        <v>16641</v>
      </c>
      <c r="E10298">
        <v>4</v>
      </c>
      <c r="F10298">
        <v>3</v>
      </c>
      <c r="G10298">
        <v>1</v>
      </c>
      <c r="H10298" s="2">
        <v>43133</v>
      </c>
      <c r="I10298" t="str">
        <f>VLOOKUP(Sales[[#This Row],[TerritoryKey]], Territories[], 2, FALSE)</f>
        <v>Southwest</v>
      </c>
      <c r="J10298">
        <f>_xlfn.XLOOKUP(Sales[[#This Row],[ProductKey]], Products!$A:$A, Products!$J:$J)</f>
        <v>1.8663000000000001</v>
      </c>
      <c r="K10298">
        <f>_xlfn.XLOOKUP(Sales[[#This Row],[ProductKey]], Products!$A:$A, Products!$K:$K)</f>
        <v>4.99</v>
      </c>
      <c r="L10298" s="1">
        <f>Sales[[#This Row],[ProductPrice]]*Sales[[#This Row],[OrderQuantity]]</f>
        <v>4.99</v>
      </c>
      <c r="M10298" s="1">
        <f>Sales[[#This Row],[OrderQuantity]]</f>
        <v>1</v>
      </c>
      <c r="N10298" s="1">
        <f>1</f>
        <v>1</v>
      </c>
      <c r="O10298" s="1">
        <f>Sales[[#This Row],[TotalSales]]-Sales[[#This Row],[TotalCost]]</f>
        <v>3.1237000000000004</v>
      </c>
      <c r="P10298" s="1">
        <f>Sales[[#This Row],[ProductCost]]*Sales[[#This Row],[OrderQuantity]]</f>
        <v>1.8663000000000001</v>
      </c>
      <c r="Q10298" s="1" t="str">
        <f>VLOOKUP(Sales[[#This Row],[ProductKey]], Products!$A$2:$D$1000, 4, FALSE)</f>
        <v>Water Bottle - 30 oz.</v>
      </c>
    </row>
    <row r="10299" spans="1:17" x14ac:dyDescent="0.25">
      <c r="A10299" s="2">
        <v>38170</v>
      </c>
      <c r="B10299" s="1" t="s">
        <v>5052</v>
      </c>
      <c r="C10299">
        <v>477</v>
      </c>
      <c r="D10299">
        <v>18564</v>
      </c>
      <c r="E10299">
        <v>4</v>
      </c>
      <c r="F10299">
        <v>3</v>
      </c>
      <c r="G10299">
        <v>3</v>
      </c>
      <c r="H10299" s="2">
        <v>43283</v>
      </c>
      <c r="I10299" t="str">
        <f>VLOOKUP(Sales[[#This Row],[TerritoryKey]], Territories[], 2, FALSE)</f>
        <v>Southwest</v>
      </c>
      <c r="J10299">
        <f>_xlfn.XLOOKUP(Sales[[#This Row],[ProductKey]], Products!$A:$A, Products!$J:$J)</f>
        <v>1.8663000000000001</v>
      </c>
      <c r="K10299">
        <f>_xlfn.XLOOKUP(Sales[[#This Row],[ProductKey]], Products!$A:$A, Products!$K:$K)</f>
        <v>4.99</v>
      </c>
      <c r="L10299" s="1">
        <f>Sales[[#This Row],[ProductPrice]]*Sales[[#This Row],[OrderQuantity]]</f>
        <v>14.97</v>
      </c>
      <c r="M10299" s="1">
        <f>Sales[[#This Row],[OrderQuantity]]</f>
        <v>3</v>
      </c>
      <c r="N10299" s="1">
        <f>1</f>
        <v>1</v>
      </c>
      <c r="O10299" s="1">
        <f>Sales[[#This Row],[TotalSales]]-Sales[[#This Row],[TotalCost]]</f>
        <v>9.3711000000000002</v>
      </c>
      <c r="P10299" s="1">
        <f>Sales[[#This Row],[ProductCost]]*Sales[[#This Row],[OrderQuantity]]</f>
        <v>5.5989000000000004</v>
      </c>
      <c r="Q10299" s="1" t="str">
        <f>VLOOKUP(Sales[[#This Row],[ProductKey]], Products!$A$2:$D$1000, 4, FALSE)</f>
        <v>Water Bottle - 30 oz.</v>
      </c>
    </row>
    <row r="10300" spans="1:17" x14ac:dyDescent="0.25">
      <c r="A10300" s="2">
        <v>38322</v>
      </c>
      <c r="B10300" s="1" t="s">
        <v>5200</v>
      </c>
      <c r="C10300">
        <v>477</v>
      </c>
      <c r="D10300">
        <v>28063</v>
      </c>
      <c r="E10300">
        <v>4</v>
      </c>
      <c r="F10300">
        <v>3</v>
      </c>
      <c r="G10300">
        <v>3</v>
      </c>
      <c r="H10300" s="2">
        <v>43435</v>
      </c>
      <c r="I10300" t="str">
        <f>VLOOKUP(Sales[[#This Row],[TerritoryKey]], Territories[], 2, FALSE)</f>
        <v>Southwest</v>
      </c>
      <c r="J10300">
        <f>_xlfn.XLOOKUP(Sales[[#This Row],[ProductKey]], Products!$A:$A, Products!$J:$J)</f>
        <v>1.8663000000000001</v>
      </c>
      <c r="K10300">
        <f>_xlfn.XLOOKUP(Sales[[#This Row],[ProductKey]], Products!$A:$A, Products!$K:$K)</f>
        <v>4.99</v>
      </c>
      <c r="L10300" s="1">
        <f>Sales[[#This Row],[ProductPrice]]*Sales[[#This Row],[OrderQuantity]]</f>
        <v>14.97</v>
      </c>
      <c r="M10300" s="1">
        <f>Sales[[#This Row],[OrderQuantity]]</f>
        <v>3</v>
      </c>
      <c r="N10300" s="1">
        <f>1</f>
        <v>1</v>
      </c>
      <c r="O10300" s="1">
        <f>Sales[[#This Row],[TotalSales]]-Sales[[#This Row],[TotalCost]]</f>
        <v>9.3711000000000002</v>
      </c>
      <c r="P10300" s="1">
        <f>Sales[[#This Row],[ProductCost]]*Sales[[#This Row],[OrderQuantity]]</f>
        <v>5.5989000000000004</v>
      </c>
      <c r="Q10300" s="1" t="str">
        <f>VLOOKUP(Sales[[#This Row],[ProductKey]], Products!$A$2:$D$1000, 4, FALSE)</f>
        <v>Water Bottle - 30 oz.</v>
      </c>
    </row>
    <row r="10301" spans="1:17" x14ac:dyDescent="0.25">
      <c r="A10301" s="2">
        <v>38262</v>
      </c>
      <c r="B10301" s="1" t="s">
        <v>5278</v>
      </c>
      <c r="C10301">
        <v>477</v>
      </c>
      <c r="D10301">
        <v>25938</v>
      </c>
      <c r="E10301">
        <v>9</v>
      </c>
      <c r="F10301">
        <v>3</v>
      </c>
      <c r="G10301">
        <v>1</v>
      </c>
      <c r="H10301" s="2">
        <v>43375</v>
      </c>
      <c r="I10301" t="str">
        <f>VLOOKUP(Sales[[#This Row],[TerritoryKey]], Territories[], 2, FALSE)</f>
        <v>Australia</v>
      </c>
      <c r="J10301">
        <f>_xlfn.XLOOKUP(Sales[[#This Row],[ProductKey]], Products!$A:$A, Products!$J:$J)</f>
        <v>1.8663000000000001</v>
      </c>
      <c r="K10301">
        <f>_xlfn.XLOOKUP(Sales[[#This Row],[ProductKey]], Products!$A:$A, Products!$K:$K)</f>
        <v>4.99</v>
      </c>
      <c r="L10301" s="1">
        <f>Sales[[#This Row],[ProductPrice]]*Sales[[#This Row],[OrderQuantity]]</f>
        <v>4.99</v>
      </c>
      <c r="M10301" s="1">
        <f>Sales[[#This Row],[OrderQuantity]]</f>
        <v>1</v>
      </c>
      <c r="N10301" s="1">
        <f>1</f>
        <v>1</v>
      </c>
      <c r="O10301" s="1">
        <f>Sales[[#This Row],[TotalSales]]-Sales[[#This Row],[TotalCost]]</f>
        <v>3.1237000000000004</v>
      </c>
      <c r="P10301" s="1">
        <f>Sales[[#This Row],[ProductCost]]*Sales[[#This Row],[OrderQuantity]]</f>
        <v>1.8663000000000001</v>
      </c>
      <c r="Q10301" s="1" t="str">
        <f>VLOOKUP(Sales[[#This Row],[ProductKey]], Products!$A$2:$D$1000, 4, FALSE)</f>
        <v>Water Bottle - 30 oz.</v>
      </c>
    </row>
    <row r="10302" spans="1:17" x14ac:dyDescent="0.25">
      <c r="A10302" s="2">
        <v>38110</v>
      </c>
      <c r="B10302" s="1" t="s">
        <v>5284</v>
      </c>
      <c r="C10302">
        <v>477</v>
      </c>
      <c r="D10302">
        <v>13517</v>
      </c>
      <c r="E10302">
        <v>10</v>
      </c>
      <c r="F10302">
        <v>3</v>
      </c>
      <c r="G10302">
        <v>3</v>
      </c>
      <c r="H10302" s="2">
        <v>43223</v>
      </c>
      <c r="I10302" t="str">
        <f>VLOOKUP(Sales[[#This Row],[TerritoryKey]], Territories[], 2, FALSE)</f>
        <v>United Kingdom</v>
      </c>
      <c r="J10302">
        <f>_xlfn.XLOOKUP(Sales[[#This Row],[ProductKey]], Products!$A:$A, Products!$J:$J)</f>
        <v>1.8663000000000001</v>
      </c>
      <c r="K10302">
        <f>_xlfn.XLOOKUP(Sales[[#This Row],[ProductKey]], Products!$A:$A, Products!$K:$K)</f>
        <v>4.99</v>
      </c>
      <c r="L10302" s="1">
        <f>Sales[[#This Row],[ProductPrice]]*Sales[[#This Row],[OrderQuantity]]</f>
        <v>14.97</v>
      </c>
      <c r="M10302" s="1">
        <f>Sales[[#This Row],[OrderQuantity]]</f>
        <v>3</v>
      </c>
      <c r="N10302" s="1">
        <f>1</f>
        <v>1</v>
      </c>
      <c r="O10302" s="1">
        <f>Sales[[#This Row],[TotalSales]]-Sales[[#This Row],[TotalCost]]</f>
        <v>9.3711000000000002</v>
      </c>
      <c r="P10302" s="1">
        <f>Sales[[#This Row],[ProductCost]]*Sales[[#This Row],[OrderQuantity]]</f>
        <v>5.5989000000000004</v>
      </c>
      <c r="Q10302" s="1" t="str">
        <f>VLOOKUP(Sales[[#This Row],[ProductKey]], Products!$A$2:$D$1000, 4, FALSE)</f>
        <v>Water Bottle - 30 oz.</v>
      </c>
    </row>
    <row r="10303" spans="1:17" x14ac:dyDescent="0.25">
      <c r="A10303" s="2">
        <v>38081</v>
      </c>
      <c r="B10303" s="1" t="s">
        <v>5448</v>
      </c>
      <c r="C10303">
        <v>477</v>
      </c>
      <c r="D10303">
        <v>12585</v>
      </c>
      <c r="E10303">
        <v>9</v>
      </c>
      <c r="F10303">
        <v>3</v>
      </c>
      <c r="G10303">
        <v>1</v>
      </c>
      <c r="H10303" s="2">
        <v>43194</v>
      </c>
      <c r="I10303" t="str">
        <f>VLOOKUP(Sales[[#This Row],[TerritoryKey]], Territories[], 2, FALSE)</f>
        <v>Australia</v>
      </c>
      <c r="J10303">
        <f>_xlfn.XLOOKUP(Sales[[#This Row],[ProductKey]], Products!$A:$A, Products!$J:$J)</f>
        <v>1.8663000000000001</v>
      </c>
      <c r="K10303">
        <f>_xlfn.XLOOKUP(Sales[[#This Row],[ProductKey]], Products!$A:$A, Products!$K:$K)</f>
        <v>4.99</v>
      </c>
      <c r="L10303" s="1">
        <f>Sales[[#This Row],[ProductPrice]]*Sales[[#This Row],[OrderQuantity]]</f>
        <v>4.99</v>
      </c>
      <c r="M10303" s="1">
        <f>Sales[[#This Row],[OrderQuantity]]</f>
        <v>1</v>
      </c>
      <c r="N10303" s="1">
        <f>1</f>
        <v>1</v>
      </c>
      <c r="O10303" s="1">
        <f>Sales[[#This Row],[TotalSales]]-Sales[[#This Row],[TotalCost]]</f>
        <v>3.1237000000000004</v>
      </c>
      <c r="P10303" s="1">
        <f>Sales[[#This Row],[ProductCost]]*Sales[[#This Row],[OrderQuantity]]</f>
        <v>1.8663000000000001</v>
      </c>
      <c r="Q10303" s="1" t="str">
        <f>VLOOKUP(Sales[[#This Row],[ProductKey]], Products!$A$2:$D$1000, 4, FALSE)</f>
        <v>Water Bottle - 30 oz.</v>
      </c>
    </row>
    <row r="10304" spans="1:17" x14ac:dyDescent="0.25">
      <c r="A10304" s="2">
        <v>38293</v>
      </c>
      <c r="B10304" s="1" t="s">
        <v>5491</v>
      </c>
      <c r="C10304">
        <v>477</v>
      </c>
      <c r="D10304">
        <v>11171</v>
      </c>
      <c r="E10304">
        <v>4</v>
      </c>
      <c r="F10304">
        <v>3</v>
      </c>
      <c r="G10304">
        <v>3</v>
      </c>
      <c r="H10304" s="2">
        <v>43406</v>
      </c>
      <c r="I10304" t="str">
        <f>VLOOKUP(Sales[[#This Row],[TerritoryKey]], Territories[], 2, FALSE)</f>
        <v>Southwest</v>
      </c>
      <c r="J10304">
        <f>_xlfn.XLOOKUP(Sales[[#This Row],[ProductKey]], Products!$A:$A, Products!$J:$J)</f>
        <v>1.8663000000000001</v>
      </c>
      <c r="K10304">
        <f>_xlfn.XLOOKUP(Sales[[#This Row],[ProductKey]], Products!$A:$A, Products!$K:$K)</f>
        <v>4.99</v>
      </c>
      <c r="L10304" s="1">
        <f>Sales[[#This Row],[ProductPrice]]*Sales[[#This Row],[OrderQuantity]]</f>
        <v>14.97</v>
      </c>
      <c r="M10304" s="1">
        <f>Sales[[#This Row],[OrderQuantity]]</f>
        <v>3</v>
      </c>
      <c r="N10304" s="1">
        <f>1</f>
        <v>1</v>
      </c>
      <c r="O10304" s="1">
        <f>Sales[[#This Row],[TotalSales]]-Sales[[#This Row],[TotalCost]]</f>
        <v>9.3711000000000002</v>
      </c>
      <c r="P10304" s="1">
        <f>Sales[[#This Row],[ProductCost]]*Sales[[#This Row],[OrderQuantity]]</f>
        <v>5.5989000000000004</v>
      </c>
      <c r="Q10304" s="1" t="str">
        <f>VLOOKUP(Sales[[#This Row],[ProductKey]], Products!$A$2:$D$1000, 4, FALSE)</f>
        <v>Water Bottle - 30 oz.</v>
      </c>
    </row>
    <row r="10305" spans="1:17" x14ac:dyDescent="0.25">
      <c r="A10305" s="2">
        <v>38109</v>
      </c>
      <c r="B10305" s="1" t="s">
        <v>5520</v>
      </c>
      <c r="C10305">
        <v>477</v>
      </c>
      <c r="D10305">
        <v>19931</v>
      </c>
      <c r="E10305">
        <v>8</v>
      </c>
      <c r="F10305">
        <v>3</v>
      </c>
      <c r="G10305">
        <v>1</v>
      </c>
      <c r="H10305" s="2">
        <v>43222</v>
      </c>
      <c r="I10305" t="str">
        <f>VLOOKUP(Sales[[#This Row],[TerritoryKey]], Territories[], 2, FALSE)</f>
        <v>Germany</v>
      </c>
      <c r="J10305">
        <f>_xlfn.XLOOKUP(Sales[[#This Row],[ProductKey]], Products!$A:$A, Products!$J:$J)</f>
        <v>1.8663000000000001</v>
      </c>
      <c r="K10305">
        <f>_xlfn.XLOOKUP(Sales[[#This Row],[ProductKey]], Products!$A:$A, Products!$K:$K)</f>
        <v>4.99</v>
      </c>
      <c r="L10305" s="1">
        <f>Sales[[#This Row],[ProductPrice]]*Sales[[#This Row],[OrderQuantity]]</f>
        <v>4.99</v>
      </c>
      <c r="M10305" s="1">
        <f>Sales[[#This Row],[OrderQuantity]]</f>
        <v>1</v>
      </c>
      <c r="N10305" s="1">
        <f>1</f>
        <v>1</v>
      </c>
      <c r="O10305" s="1">
        <f>Sales[[#This Row],[TotalSales]]-Sales[[#This Row],[TotalCost]]</f>
        <v>3.1237000000000004</v>
      </c>
      <c r="P10305" s="1">
        <f>Sales[[#This Row],[ProductCost]]*Sales[[#This Row],[OrderQuantity]]</f>
        <v>1.8663000000000001</v>
      </c>
      <c r="Q10305" s="1" t="str">
        <f>VLOOKUP(Sales[[#This Row],[ProductKey]], Products!$A$2:$D$1000, 4, FALSE)</f>
        <v>Water Bottle - 30 oz.</v>
      </c>
    </row>
    <row r="10306" spans="1:17" x14ac:dyDescent="0.25">
      <c r="A10306" s="2">
        <v>38293</v>
      </c>
      <c r="B10306" s="1" t="s">
        <v>5876</v>
      </c>
      <c r="C10306">
        <v>477</v>
      </c>
      <c r="D10306">
        <v>18961</v>
      </c>
      <c r="E10306">
        <v>6</v>
      </c>
      <c r="F10306">
        <v>3</v>
      </c>
      <c r="G10306">
        <v>3</v>
      </c>
      <c r="H10306" s="2">
        <v>43406</v>
      </c>
      <c r="I10306" t="str">
        <f>VLOOKUP(Sales[[#This Row],[TerritoryKey]], Territories[], 2, FALSE)</f>
        <v>Canada</v>
      </c>
      <c r="J10306">
        <f>_xlfn.XLOOKUP(Sales[[#This Row],[ProductKey]], Products!$A:$A, Products!$J:$J)</f>
        <v>1.8663000000000001</v>
      </c>
      <c r="K10306">
        <f>_xlfn.XLOOKUP(Sales[[#This Row],[ProductKey]], Products!$A:$A, Products!$K:$K)</f>
        <v>4.99</v>
      </c>
      <c r="L10306" s="1">
        <f>Sales[[#This Row],[ProductPrice]]*Sales[[#This Row],[OrderQuantity]]</f>
        <v>14.97</v>
      </c>
      <c r="M10306" s="1">
        <f>Sales[[#This Row],[OrderQuantity]]</f>
        <v>3</v>
      </c>
      <c r="N10306" s="1">
        <f>1</f>
        <v>1</v>
      </c>
      <c r="O10306" s="1">
        <f>Sales[[#This Row],[TotalSales]]-Sales[[#This Row],[TotalCost]]</f>
        <v>9.3711000000000002</v>
      </c>
      <c r="P10306" s="1">
        <f>Sales[[#This Row],[ProductCost]]*Sales[[#This Row],[OrderQuantity]]</f>
        <v>5.5989000000000004</v>
      </c>
      <c r="Q10306" s="1" t="str">
        <f>VLOOKUP(Sales[[#This Row],[ProductKey]], Products!$A$2:$D$1000, 4, FALSE)</f>
        <v>Water Bottle - 30 oz.</v>
      </c>
    </row>
    <row r="10307" spans="1:17" x14ac:dyDescent="0.25">
      <c r="A10307" s="2">
        <v>38080</v>
      </c>
      <c r="B10307" s="1" t="s">
        <v>5959</v>
      </c>
      <c r="C10307">
        <v>477</v>
      </c>
      <c r="D10307">
        <v>13556</v>
      </c>
      <c r="E10307">
        <v>7</v>
      </c>
      <c r="F10307">
        <v>3</v>
      </c>
      <c r="G10307">
        <v>1</v>
      </c>
      <c r="H10307" s="2">
        <v>43193</v>
      </c>
      <c r="I10307" t="str">
        <f>VLOOKUP(Sales[[#This Row],[TerritoryKey]], Territories[], 2, FALSE)</f>
        <v>France</v>
      </c>
      <c r="J10307">
        <f>_xlfn.XLOOKUP(Sales[[#This Row],[ProductKey]], Products!$A:$A, Products!$J:$J)</f>
        <v>1.8663000000000001</v>
      </c>
      <c r="K10307">
        <f>_xlfn.XLOOKUP(Sales[[#This Row],[ProductKey]], Products!$A:$A, Products!$K:$K)</f>
        <v>4.99</v>
      </c>
      <c r="L10307" s="1">
        <f>Sales[[#This Row],[ProductPrice]]*Sales[[#This Row],[OrderQuantity]]</f>
        <v>4.99</v>
      </c>
      <c r="M10307" s="1">
        <f>Sales[[#This Row],[OrderQuantity]]</f>
        <v>1</v>
      </c>
      <c r="N10307" s="1">
        <f>1</f>
        <v>1</v>
      </c>
      <c r="O10307" s="1">
        <f>Sales[[#This Row],[TotalSales]]-Sales[[#This Row],[TotalCost]]</f>
        <v>3.1237000000000004</v>
      </c>
      <c r="P10307" s="1">
        <f>Sales[[#This Row],[ProductCost]]*Sales[[#This Row],[OrderQuantity]]</f>
        <v>1.8663000000000001</v>
      </c>
      <c r="Q10307" s="1" t="str">
        <f>VLOOKUP(Sales[[#This Row],[ProductKey]], Products!$A$2:$D$1000, 4, FALSE)</f>
        <v>Water Bottle - 30 oz.</v>
      </c>
    </row>
    <row r="10308" spans="1:17" x14ac:dyDescent="0.25">
      <c r="A10308" s="2">
        <v>37991</v>
      </c>
      <c r="B10308" s="1" t="s">
        <v>5994</v>
      </c>
      <c r="C10308">
        <v>477</v>
      </c>
      <c r="D10308">
        <v>11242</v>
      </c>
      <c r="E10308">
        <v>7</v>
      </c>
      <c r="F10308">
        <v>3</v>
      </c>
      <c r="G10308">
        <v>1</v>
      </c>
      <c r="H10308" s="2">
        <v>43105</v>
      </c>
      <c r="I10308" t="str">
        <f>VLOOKUP(Sales[[#This Row],[TerritoryKey]], Territories[], 2, FALSE)</f>
        <v>France</v>
      </c>
      <c r="J10308">
        <f>_xlfn.XLOOKUP(Sales[[#This Row],[ProductKey]], Products!$A:$A, Products!$J:$J)</f>
        <v>1.8663000000000001</v>
      </c>
      <c r="K10308">
        <f>_xlfn.XLOOKUP(Sales[[#This Row],[ProductKey]], Products!$A:$A, Products!$K:$K)</f>
        <v>4.99</v>
      </c>
      <c r="L10308" s="1">
        <f>Sales[[#This Row],[ProductPrice]]*Sales[[#This Row],[OrderQuantity]]</f>
        <v>4.99</v>
      </c>
      <c r="M10308" s="1">
        <f>Sales[[#This Row],[OrderQuantity]]</f>
        <v>1</v>
      </c>
      <c r="N10308" s="1">
        <f>1</f>
        <v>1</v>
      </c>
      <c r="O10308" s="1">
        <f>Sales[[#This Row],[TotalSales]]-Sales[[#This Row],[TotalCost]]</f>
        <v>3.1237000000000004</v>
      </c>
      <c r="P10308" s="1">
        <f>Sales[[#This Row],[ProductCost]]*Sales[[#This Row],[OrderQuantity]]</f>
        <v>1.8663000000000001</v>
      </c>
      <c r="Q10308" s="1" t="str">
        <f>VLOOKUP(Sales[[#This Row],[ProductKey]], Products!$A$2:$D$1000, 4, FALSE)</f>
        <v>Water Bottle - 30 oz.</v>
      </c>
    </row>
    <row r="10309" spans="1:17" x14ac:dyDescent="0.25">
      <c r="A10309" s="2">
        <v>38295</v>
      </c>
      <c r="B10309" s="1" t="s">
        <v>6089</v>
      </c>
      <c r="C10309">
        <v>477</v>
      </c>
      <c r="D10309">
        <v>26422</v>
      </c>
      <c r="E10309">
        <v>9</v>
      </c>
      <c r="F10309">
        <v>3</v>
      </c>
      <c r="G10309">
        <v>1</v>
      </c>
      <c r="H10309" s="2">
        <v>43408</v>
      </c>
      <c r="I10309" t="str">
        <f>VLOOKUP(Sales[[#This Row],[TerritoryKey]], Territories[], 2, FALSE)</f>
        <v>Australia</v>
      </c>
      <c r="J10309">
        <f>_xlfn.XLOOKUP(Sales[[#This Row],[ProductKey]], Products!$A:$A, Products!$J:$J)</f>
        <v>1.8663000000000001</v>
      </c>
      <c r="K10309">
        <f>_xlfn.XLOOKUP(Sales[[#This Row],[ProductKey]], Products!$A:$A, Products!$K:$K)</f>
        <v>4.99</v>
      </c>
      <c r="L10309" s="1">
        <f>Sales[[#This Row],[ProductPrice]]*Sales[[#This Row],[OrderQuantity]]</f>
        <v>4.99</v>
      </c>
      <c r="M10309" s="1">
        <f>Sales[[#This Row],[OrderQuantity]]</f>
        <v>1</v>
      </c>
      <c r="N10309" s="1">
        <f>1</f>
        <v>1</v>
      </c>
      <c r="O10309" s="1">
        <f>Sales[[#This Row],[TotalSales]]-Sales[[#This Row],[TotalCost]]</f>
        <v>3.1237000000000004</v>
      </c>
      <c r="P10309" s="1">
        <f>Sales[[#This Row],[ProductCost]]*Sales[[#This Row],[OrderQuantity]]</f>
        <v>1.8663000000000001</v>
      </c>
      <c r="Q10309" s="1" t="str">
        <f>VLOOKUP(Sales[[#This Row],[ProductKey]], Products!$A$2:$D$1000, 4, FALSE)</f>
        <v>Water Bottle - 30 oz.</v>
      </c>
    </row>
    <row r="10310" spans="1:17" x14ac:dyDescent="0.25">
      <c r="A10310" s="2">
        <v>38141</v>
      </c>
      <c r="B10310" s="1" t="s">
        <v>6091</v>
      </c>
      <c r="C10310">
        <v>477</v>
      </c>
      <c r="D10310">
        <v>18335</v>
      </c>
      <c r="E10310">
        <v>9</v>
      </c>
      <c r="F10310">
        <v>3</v>
      </c>
      <c r="G10310">
        <v>1</v>
      </c>
      <c r="H10310" s="2">
        <v>43254</v>
      </c>
      <c r="I10310" t="str">
        <f>VLOOKUP(Sales[[#This Row],[TerritoryKey]], Territories[], 2, FALSE)</f>
        <v>Australia</v>
      </c>
      <c r="J10310">
        <f>_xlfn.XLOOKUP(Sales[[#This Row],[ProductKey]], Products!$A:$A, Products!$J:$J)</f>
        <v>1.8663000000000001</v>
      </c>
      <c r="K10310">
        <f>_xlfn.XLOOKUP(Sales[[#This Row],[ProductKey]], Products!$A:$A, Products!$K:$K)</f>
        <v>4.99</v>
      </c>
      <c r="L10310" s="1">
        <f>Sales[[#This Row],[ProductPrice]]*Sales[[#This Row],[OrderQuantity]]</f>
        <v>4.99</v>
      </c>
      <c r="M10310" s="1">
        <f>Sales[[#This Row],[OrderQuantity]]</f>
        <v>1</v>
      </c>
      <c r="N10310" s="1">
        <f>1</f>
        <v>1</v>
      </c>
      <c r="O10310" s="1">
        <f>Sales[[#This Row],[TotalSales]]-Sales[[#This Row],[TotalCost]]</f>
        <v>3.1237000000000004</v>
      </c>
      <c r="P10310" s="1">
        <f>Sales[[#This Row],[ProductCost]]*Sales[[#This Row],[OrderQuantity]]</f>
        <v>1.8663000000000001</v>
      </c>
      <c r="Q10310" s="1" t="str">
        <f>VLOOKUP(Sales[[#This Row],[ProductKey]], Products!$A$2:$D$1000, 4, FALSE)</f>
        <v>Water Bottle - 30 oz.</v>
      </c>
    </row>
    <row r="10311" spans="1:17" x14ac:dyDescent="0.25">
      <c r="A10311" s="2">
        <v>38020</v>
      </c>
      <c r="B10311" s="1" t="s">
        <v>6100</v>
      </c>
      <c r="C10311">
        <v>477</v>
      </c>
      <c r="D10311">
        <v>21974</v>
      </c>
      <c r="E10311">
        <v>9</v>
      </c>
      <c r="F10311">
        <v>3</v>
      </c>
      <c r="G10311">
        <v>3</v>
      </c>
      <c r="H10311" s="2">
        <v>43134</v>
      </c>
      <c r="I10311" t="str">
        <f>VLOOKUP(Sales[[#This Row],[TerritoryKey]], Territories[], 2, FALSE)</f>
        <v>Australia</v>
      </c>
      <c r="J10311">
        <f>_xlfn.XLOOKUP(Sales[[#This Row],[ProductKey]], Products!$A:$A, Products!$J:$J)</f>
        <v>1.8663000000000001</v>
      </c>
      <c r="K10311">
        <f>_xlfn.XLOOKUP(Sales[[#This Row],[ProductKey]], Products!$A:$A, Products!$K:$K)</f>
        <v>4.99</v>
      </c>
      <c r="L10311" s="1">
        <f>Sales[[#This Row],[ProductPrice]]*Sales[[#This Row],[OrderQuantity]]</f>
        <v>14.97</v>
      </c>
      <c r="M10311" s="1">
        <f>Sales[[#This Row],[OrderQuantity]]</f>
        <v>3</v>
      </c>
      <c r="N10311" s="1">
        <f>1</f>
        <v>1</v>
      </c>
      <c r="O10311" s="1">
        <f>Sales[[#This Row],[TotalSales]]-Sales[[#This Row],[TotalCost]]</f>
        <v>9.3711000000000002</v>
      </c>
      <c r="P10311" s="1">
        <f>Sales[[#This Row],[ProductCost]]*Sales[[#This Row],[OrderQuantity]]</f>
        <v>5.5989000000000004</v>
      </c>
      <c r="Q10311" s="1" t="str">
        <f>VLOOKUP(Sales[[#This Row],[ProductKey]], Products!$A$2:$D$1000, 4, FALSE)</f>
        <v>Water Bottle - 30 oz.</v>
      </c>
    </row>
    <row r="10312" spans="1:17" x14ac:dyDescent="0.25">
      <c r="A10312" s="2">
        <v>38202</v>
      </c>
      <c r="B10312" s="1" t="s">
        <v>6102</v>
      </c>
      <c r="C10312">
        <v>477</v>
      </c>
      <c r="D10312">
        <v>21660</v>
      </c>
      <c r="E10312">
        <v>4</v>
      </c>
      <c r="F10312">
        <v>3</v>
      </c>
      <c r="G10312">
        <v>1</v>
      </c>
      <c r="H10312" s="2">
        <v>43315</v>
      </c>
      <c r="I10312" t="str">
        <f>VLOOKUP(Sales[[#This Row],[TerritoryKey]], Territories[], 2, FALSE)</f>
        <v>Southwest</v>
      </c>
      <c r="J10312">
        <f>_xlfn.XLOOKUP(Sales[[#This Row],[ProductKey]], Products!$A:$A, Products!$J:$J)</f>
        <v>1.8663000000000001</v>
      </c>
      <c r="K10312">
        <f>_xlfn.XLOOKUP(Sales[[#This Row],[ProductKey]], Products!$A:$A, Products!$K:$K)</f>
        <v>4.99</v>
      </c>
      <c r="L10312" s="1">
        <f>Sales[[#This Row],[ProductPrice]]*Sales[[#This Row],[OrderQuantity]]</f>
        <v>4.99</v>
      </c>
      <c r="M10312" s="1">
        <f>Sales[[#This Row],[OrderQuantity]]</f>
        <v>1</v>
      </c>
      <c r="N10312" s="1">
        <f>1</f>
        <v>1</v>
      </c>
      <c r="O10312" s="1">
        <f>Sales[[#This Row],[TotalSales]]-Sales[[#This Row],[TotalCost]]</f>
        <v>3.1237000000000004</v>
      </c>
      <c r="P10312" s="1">
        <f>Sales[[#This Row],[ProductCost]]*Sales[[#This Row],[OrderQuantity]]</f>
        <v>1.8663000000000001</v>
      </c>
      <c r="Q10312" s="1" t="str">
        <f>VLOOKUP(Sales[[#This Row],[ProductKey]], Products!$A$2:$D$1000, 4, FALSE)</f>
        <v>Water Bottle - 30 oz.</v>
      </c>
    </row>
    <row r="10313" spans="1:17" x14ac:dyDescent="0.25">
      <c r="A10313" s="2">
        <v>38262</v>
      </c>
      <c r="B10313" s="1" t="s">
        <v>6197</v>
      </c>
      <c r="C10313">
        <v>477</v>
      </c>
      <c r="D10313">
        <v>13103</v>
      </c>
      <c r="E10313">
        <v>9</v>
      </c>
      <c r="F10313">
        <v>3</v>
      </c>
      <c r="G10313">
        <v>1</v>
      </c>
      <c r="H10313" s="2">
        <v>43375</v>
      </c>
      <c r="I10313" t="str">
        <f>VLOOKUP(Sales[[#This Row],[TerritoryKey]], Territories[], 2, FALSE)</f>
        <v>Australia</v>
      </c>
      <c r="J10313">
        <f>_xlfn.XLOOKUP(Sales[[#This Row],[ProductKey]], Products!$A:$A, Products!$J:$J)</f>
        <v>1.8663000000000001</v>
      </c>
      <c r="K10313">
        <f>_xlfn.XLOOKUP(Sales[[#This Row],[ProductKey]], Products!$A:$A, Products!$K:$K)</f>
        <v>4.99</v>
      </c>
      <c r="L10313" s="1">
        <f>Sales[[#This Row],[ProductPrice]]*Sales[[#This Row],[OrderQuantity]]</f>
        <v>4.99</v>
      </c>
      <c r="M10313" s="1">
        <f>Sales[[#This Row],[OrderQuantity]]</f>
        <v>1</v>
      </c>
      <c r="N10313" s="1">
        <f>1</f>
        <v>1</v>
      </c>
      <c r="O10313" s="1">
        <f>Sales[[#This Row],[TotalSales]]-Sales[[#This Row],[TotalCost]]</f>
        <v>3.1237000000000004</v>
      </c>
      <c r="P10313" s="1">
        <f>Sales[[#This Row],[ProductCost]]*Sales[[#This Row],[OrderQuantity]]</f>
        <v>1.8663000000000001</v>
      </c>
      <c r="Q10313" s="1" t="str">
        <f>VLOOKUP(Sales[[#This Row],[ProductKey]], Products!$A$2:$D$1000, 4, FALSE)</f>
        <v>Water Bottle - 30 oz.</v>
      </c>
    </row>
    <row r="10314" spans="1:17" x14ac:dyDescent="0.25">
      <c r="A10314" s="2">
        <v>38172</v>
      </c>
      <c r="B10314" s="1" t="s">
        <v>6212</v>
      </c>
      <c r="C10314">
        <v>477</v>
      </c>
      <c r="D10314">
        <v>12804</v>
      </c>
      <c r="E10314">
        <v>7</v>
      </c>
      <c r="F10314">
        <v>3</v>
      </c>
      <c r="G10314">
        <v>3</v>
      </c>
      <c r="H10314" s="2">
        <v>43285</v>
      </c>
      <c r="I10314" t="str">
        <f>VLOOKUP(Sales[[#This Row],[TerritoryKey]], Territories[], 2, FALSE)</f>
        <v>France</v>
      </c>
      <c r="J10314">
        <f>_xlfn.XLOOKUP(Sales[[#This Row],[ProductKey]], Products!$A:$A, Products!$J:$J)</f>
        <v>1.8663000000000001</v>
      </c>
      <c r="K10314">
        <f>_xlfn.XLOOKUP(Sales[[#This Row],[ProductKey]], Products!$A:$A, Products!$K:$K)</f>
        <v>4.99</v>
      </c>
      <c r="L10314" s="1">
        <f>Sales[[#This Row],[ProductPrice]]*Sales[[#This Row],[OrderQuantity]]</f>
        <v>14.97</v>
      </c>
      <c r="M10314" s="1">
        <f>Sales[[#This Row],[OrderQuantity]]</f>
        <v>3</v>
      </c>
      <c r="N10314" s="1">
        <f>1</f>
        <v>1</v>
      </c>
      <c r="O10314" s="1">
        <f>Sales[[#This Row],[TotalSales]]-Sales[[#This Row],[TotalCost]]</f>
        <v>9.3711000000000002</v>
      </c>
      <c r="P10314" s="1">
        <f>Sales[[#This Row],[ProductCost]]*Sales[[#This Row],[OrderQuantity]]</f>
        <v>5.5989000000000004</v>
      </c>
      <c r="Q10314" s="1" t="str">
        <f>VLOOKUP(Sales[[#This Row],[ProductKey]], Products!$A$2:$D$1000, 4, FALSE)</f>
        <v>Water Bottle - 30 oz.</v>
      </c>
    </row>
    <row r="10315" spans="1:17" x14ac:dyDescent="0.25">
      <c r="A10315" s="2">
        <v>38263</v>
      </c>
      <c r="B10315" s="1" t="s">
        <v>6226</v>
      </c>
      <c r="C10315">
        <v>477</v>
      </c>
      <c r="D10315">
        <v>17861</v>
      </c>
      <c r="E10315">
        <v>6</v>
      </c>
      <c r="F10315">
        <v>3</v>
      </c>
      <c r="G10315">
        <v>1</v>
      </c>
      <c r="H10315" s="2">
        <v>43376</v>
      </c>
      <c r="I10315" t="str">
        <f>VLOOKUP(Sales[[#This Row],[TerritoryKey]], Territories[], 2, FALSE)</f>
        <v>Canada</v>
      </c>
      <c r="J10315">
        <f>_xlfn.XLOOKUP(Sales[[#This Row],[ProductKey]], Products!$A:$A, Products!$J:$J)</f>
        <v>1.8663000000000001</v>
      </c>
      <c r="K10315">
        <f>_xlfn.XLOOKUP(Sales[[#This Row],[ProductKey]], Products!$A:$A, Products!$K:$K)</f>
        <v>4.99</v>
      </c>
      <c r="L10315" s="1">
        <f>Sales[[#This Row],[ProductPrice]]*Sales[[#This Row],[OrderQuantity]]</f>
        <v>4.99</v>
      </c>
      <c r="M10315" s="1">
        <f>Sales[[#This Row],[OrderQuantity]]</f>
        <v>1</v>
      </c>
      <c r="N10315" s="1">
        <f>1</f>
        <v>1</v>
      </c>
      <c r="O10315" s="1">
        <f>Sales[[#This Row],[TotalSales]]-Sales[[#This Row],[TotalCost]]</f>
        <v>3.1237000000000004</v>
      </c>
      <c r="P10315" s="1">
        <f>Sales[[#This Row],[ProductCost]]*Sales[[#This Row],[OrderQuantity]]</f>
        <v>1.8663000000000001</v>
      </c>
      <c r="Q10315" s="1" t="str">
        <f>VLOOKUP(Sales[[#This Row],[ProductKey]], Products!$A$2:$D$1000, 4, FALSE)</f>
        <v>Water Bottle - 30 oz.</v>
      </c>
    </row>
    <row r="10316" spans="1:17" x14ac:dyDescent="0.25">
      <c r="A10316" s="2">
        <v>37989</v>
      </c>
      <c r="B10316" s="1" t="s">
        <v>6227</v>
      </c>
      <c r="C10316">
        <v>477</v>
      </c>
      <c r="D10316">
        <v>17814</v>
      </c>
      <c r="E10316">
        <v>10</v>
      </c>
      <c r="F10316">
        <v>3</v>
      </c>
      <c r="G10316">
        <v>3</v>
      </c>
      <c r="H10316" s="2">
        <v>43103</v>
      </c>
      <c r="I10316" t="str">
        <f>VLOOKUP(Sales[[#This Row],[TerritoryKey]], Territories[], 2, FALSE)</f>
        <v>United Kingdom</v>
      </c>
      <c r="J10316">
        <f>_xlfn.XLOOKUP(Sales[[#This Row],[ProductKey]], Products!$A:$A, Products!$J:$J)</f>
        <v>1.8663000000000001</v>
      </c>
      <c r="K10316">
        <f>_xlfn.XLOOKUP(Sales[[#This Row],[ProductKey]], Products!$A:$A, Products!$K:$K)</f>
        <v>4.99</v>
      </c>
      <c r="L10316" s="1">
        <f>Sales[[#This Row],[ProductPrice]]*Sales[[#This Row],[OrderQuantity]]</f>
        <v>14.97</v>
      </c>
      <c r="M10316" s="1">
        <f>Sales[[#This Row],[OrderQuantity]]</f>
        <v>3</v>
      </c>
      <c r="N10316" s="1">
        <f>1</f>
        <v>1</v>
      </c>
      <c r="O10316" s="1">
        <f>Sales[[#This Row],[TotalSales]]-Sales[[#This Row],[TotalCost]]</f>
        <v>9.3711000000000002</v>
      </c>
      <c r="P10316" s="1">
        <f>Sales[[#This Row],[ProductCost]]*Sales[[#This Row],[OrderQuantity]]</f>
        <v>5.5989000000000004</v>
      </c>
      <c r="Q10316" s="1" t="str">
        <f>VLOOKUP(Sales[[#This Row],[ProductKey]], Products!$A$2:$D$1000, 4, FALSE)</f>
        <v>Water Bottle - 30 oz.</v>
      </c>
    </row>
    <row r="10317" spans="1:17" x14ac:dyDescent="0.25">
      <c r="A10317" s="2">
        <v>38079</v>
      </c>
      <c r="B10317" s="1" t="s">
        <v>6231</v>
      </c>
      <c r="C10317">
        <v>477</v>
      </c>
      <c r="D10317">
        <v>12813</v>
      </c>
      <c r="E10317">
        <v>8</v>
      </c>
      <c r="F10317">
        <v>3</v>
      </c>
      <c r="G10317">
        <v>1</v>
      </c>
      <c r="H10317" s="2">
        <v>43192</v>
      </c>
      <c r="I10317" t="str">
        <f>VLOOKUP(Sales[[#This Row],[TerritoryKey]], Territories[], 2, FALSE)</f>
        <v>Germany</v>
      </c>
      <c r="J10317">
        <f>_xlfn.XLOOKUP(Sales[[#This Row],[ProductKey]], Products!$A:$A, Products!$J:$J)</f>
        <v>1.8663000000000001</v>
      </c>
      <c r="K10317">
        <f>_xlfn.XLOOKUP(Sales[[#This Row],[ProductKey]], Products!$A:$A, Products!$K:$K)</f>
        <v>4.99</v>
      </c>
      <c r="L10317" s="1">
        <f>Sales[[#This Row],[ProductPrice]]*Sales[[#This Row],[OrderQuantity]]</f>
        <v>4.99</v>
      </c>
      <c r="M10317" s="1">
        <f>Sales[[#This Row],[OrderQuantity]]</f>
        <v>1</v>
      </c>
      <c r="N10317" s="1">
        <f>1</f>
        <v>1</v>
      </c>
      <c r="O10317" s="1">
        <f>Sales[[#This Row],[TotalSales]]-Sales[[#This Row],[TotalCost]]</f>
        <v>3.1237000000000004</v>
      </c>
      <c r="P10317" s="1">
        <f>Sales[[#This Row],[ProductCost]]*Sales[[#This Row],[OrderQuantity]]</f>
        <v>1.8663000000000001</v>
      </c>
      <c r="Q10317" s="1" t="str">
        <f>VLOOKUP(Sales[[#This Row],[ProductKey]], Products!$A$2:$D$1000, 4, FALSE)</f>
        <v>Water Bottle - 30 oz.</v>
      </c>
    </row>
    <row r="10318" spans="1:17" x14ac:dyDescent="0.25">
      <c r="A10318" s="2">
        <v>38051</v>
      </c>
      <c r="B10318" s="1" t="s">
        <v>6268</v>
      </c>
      <c r="C10318">
        <v>477</v>
      </c>
      <c r="D10318">
        <v>17362</v>
      </c>
      <c r="E10318">
        <v>1</v>
      </c>
      <c r="F10318">
        <v>3</v>
      </c>
      <c r="G10318">
        <v>1</v>
      </c>
      <c r="H10318" s="2">
        <v>43164</v>
      </c>
      <c r="I10318" t="str">
        <f>VLOOKUP(Sales[[#This Row],[TerritoryKey]], Territories[], 2, FALSE)</f>
        <v>Northwest</v>
      </c>
      <c r="J10318">
        <f>_xlfn.XLOOKUP(Sales[[#This Row],[ProductKey]], Products!$A:$A, Products!$J:$J)</f>
        <v>1.8663000000000001</v>
      </c>
      <c r="K10318">
        <f>_xlfn.XLOOKUP(Sales[[#This Row],[ProductKey]], Products!$A:$A, Products!$K:$K)</f>
        <v>4.99</v>
      </c>
      <c r="L10318" s="1">
        <f>Sales[[#This Row],[ProductPrice]]*Sales[[#This Row],[OrderQuantity]]</f>
        <v>4.99</v>
      </c>
      <c r="M10318" s="1">
        <f>Sales[[#This Row],[OrderQuantity]]</f>
        <v>1</v>
      </c>
      <c r="N10318" s="1">
        <f>1</f>
        <v>1</v>
      </c>
      <c r="O10318" s="1">
        <f>Sales[[#This Row],[TotalSales]]-Sales[[#This Row],[TotalCost]]</f>
        <v>3.1237000000000004</v>
      </c>
      <c r="P10318" s="1">
        <f>Sales[[#This Row],[ProductCost]]*Sales[[#This Row],[OrderQuantity]]</f>
        <v>1.8663000000000001</v>
      </c>
      <c r="Q10318" s="1" t="str">
        <f>VLOOKUP(Sales[[#This Row],[ProductKey]], Products!$A$2:$D$1000, 4, FALSE)</f>
        <v>Water Bottle - 30 oz.</v>
      </c>
    </row>
    <row r="10319" spans="1:17" x14ac:dyDescent="0.25">
      <c r="A10319" s="2">
        <v>38325</v>
      </c>
      <c r="B10319" s="1" t="s">
        <v>6357</v>
      </c>
      <c r="C10319">
        <v>477</v>
      </c>
      <c r="D10319">
        <v>14843</v>
      </c>
      <c r="E10319">
        <v>10</v>
      </c>
      <c r="F10319">
        <v>3</v>
      </c>
      <c r="G10319">
        <v>3</v>
      </c>
      <c r="H10319" s="2">
        <v>43438</v>
      </c>
      <c r="I10319" t="str">
        <f>VLOOKUP(Sales[[#This Row],[TerritoryKey]], Territories[], 2, FALSE)</f>
        <v>United Kingdom</v>
      </c>
      <c r="J10319">
        <f>_xlfn.XLOOKUP(Sales[[#This Row],[ProductKey]], Products!$A:$A, Products!$J:$J)</f>
        <v>1.8663000000000001</v>
      </c>
      <c r="K10319">
        <f>_xlfn.XLOOKUP(Sales[[#This Row],[ProductKey]], Products!$A:$A, Products!$K:$K)</f>
        <v>4.99</v>
      </c>
      <c r="L10319" s="1">
        <f>Sales[[#This Row],[ProductPrice]]*Sales[[#This Row],[OrderQuantity]]</f>
        <v>14.97</v>
      </c>
      <c r="M10319" s="1">
        <f>Sales[[#This Row],[OrderQuantity]]</f>
        <v>3</v>
      </c>
      <c r="N10319" s="1">
        <f>1</f>
        <v>1</v>
      </c>
      <c r="O10319" s="1">
        <f>Sales[[#This Row],[TotalSales]]-Sales[[#This Row],[TotalCost]]</f>
        <v>9.3711000000000002</v>
      </c>
      <c r="P10319" s="1">
        <f>Sales[[#This Row],[ProductCost]]*Sales[[#This Row],[OrderQuantity]]</f>
        <v>5.5989000000000004</v>
      </c>
      <c r="Q10319" s="1" t="str">
        <f>VLOOKUP(Sales[[#This Row],[ProductKey]], Products!$A$2:$D$1000, 4, FALSE)</f>
        <v>Water Bottle - 30 oz.</v>
      </c>
    </row>
    <row r="10320" spans="1:17" x14ac:dyDescent="0.25">
      <c r="A10320" s="2">
        <v>38233</v>
      </c>
      <c r="B10320" s="1" t="s">
        <v>6805</v>
      </c>
      <c r="C10320">
        <v>477</v>
      </c>
      <c r="D10320">
        <v>25777</v>
      </c>
      <c r="E10320">
        <v>7</v>
      </c>
      <c r="F10320">
        <v>3</v>
      </c>
      <c r="G10320">
        <v>3</v>
      </c>
      <c r="H10320" s="2">
        <v>43346</v>
      </c>
      <c r="I10320" t="str">
        <f>VLOOKUP(Sales[[#This Row],[TerritoryKey]], Territories[], 2, FALSE)</f>
        <v>France</v>
      </c>
      <c r="J10320">
        <f>_xlfn.XLOOKUP(Sales[[#This Row],[ProductKey]], Products!$A:$A, Products!$J:$J)</f>
        <v>1.8663000000000001</v>
      </c>
      <c r="K10320">
        <f>_xlfn.XLOOKUP(Sales[[#This Row],[ProductKey]], Products!$A:$A, Products!$K:$K)</f>
        <v>4.99</v>
      </c>
      <c r="L10320" s="1">
        <f>Sales[[#This Row],[ProductPrice]]*Sales[[#This Row],[OrderQuantity]]</f>
        <v>14.97</v>
      </c>
      <c r="M10320" s="1">
        <f>Sales[[#This Row],[OrderQuantity]]</f>
        <v>3</v>
      </c>
      <c r="N10320" s="1">
        <f>1</f>
        <v>1</v>
      </c>
      <c r="O10320" s="1">
        <f>Sales[[#This Row],[TotalSales]]-Sales[[#This Row],[TotalCost]]</f>
        <v>9.3711000000000002</v>
      </c>
      <c r="P10320" s="1">
        <f>Sales[[#This Row],[ProductCost]]*Sales[[#This Row],[OrderQuantity]]</f>
        <v>5.5989000000000004</v>
      </c>
      <c r="Q10320" s="1" t="str">
        <f>VLOOKUP(Sales[[#This Row],[ProductKey]], Products!$A$2:$D$1000, 4, FALSE)</f>
        <v>Water Bottle - 30 oz.</v>
      </c>
    </row>
    <row r="10321" spans="1:17" x14ac:dyDescent="0.25">
      <c r="A10321" s="2">
        <v>38202</v>
      </c>
      <c r="B10321" s="1" t="s">
        <v>6890</v>
      </c>
      <c r="C10321">
        <v>477</v>
      </c>
      <c r="D10321">
        <v>24388</v>
      </c>
      <c r="E10321">
        <v>1</v>
      </c>
      <c r="F10321">
        <v>3</v>
      </c>
      <c r="G10321">
        <v>1</v>
      </c>
      <c r="H10321" s="2">
        <v>43315</v>
      </c>
      <c r="I10321" t="str">
        <f>VLOOKUP(Sales[[#This Row],[TerritoryKey]], Territories[], 2, FALSE)</f>
        <v>Northwest</v>
      </c>
      <c r="J10321">
        <f>_xlfn.XLOOKUP(Sales[[#This Row],[ProductKey]], Products!$A:$A, Products!$J:$J)</f>
        <v>1.8663000000000001</v>
      </c>
      <c r="K10321">
        <f>_xlfn.XLOOKUP(Sales[[#This Row],[ProductKey]], Products!$A:$A, Products!$K:$K)</f>
        <v>4.99</v>
      </c>
      <c r="L10321" s="1">
        <f>Sales[[#This Row],[ProductPrice]]*Sales[[#This Row],[OrderQuantity]]</f>
        <v>4.99</v>
      </c>
      <c r="M10321" s="1">
        <f>Sales[[#This Row],[OrderQuantity]]</f>
        <v>1</v>
      </c>
      <c r="N10321" s="1">
        <f>1</f>
        <v>1</v>
      </c>
      <c r="O10321" s="1">
        <f>Sales[[#This Row],[TotalSales]]-Sales[[#This Row],[TotalCost]]</f>
        <v>3.1237000000000004</v>
      </c>
      <c r="P10321" s="1">
        <f>Sales[[#This Row],[ProductCost]]*Sales[[#This Row],[OrderQuantity]]</f>
        <v>1.8663000000000001</v>
      </c>
      <c r="Q10321" s="1" t="str">
        <f>VLOOKUP(Sales[[#This Row],[ProductKey]], Products!$A$2:$D$1000, 4, FALSE)</f>
        <v>Water Bottle - 30 oz.</v>
      </c>
    </row>
    <row r="10322" spans="1:17" x14ac:dyDescent="0.25">
      <c r="A10322" s="2">
        <v>38172</v>
      </c>
      <c r="B10322" s="1" t="s">
        <v>6905</v>
      </c>
      <c r="C10322">
        <v>477</v>
      </c>
      <c r="D10322">
        <v>20202</v>
      </c>
      <c r="E10322">
        <v>6</v>
      </c>
      <c r="F10322">
        <v>3</v>
      </c>
      <c r="G10322">
        <v>3</v>
      </c>
      <c r="H10322" s="2">
        <v>43285</v>
      </c>
      <c r="I10322" t="str">
        <f>VLOOKUP(Sales[[#This Row],[TerritoryKey]], Territories[], 2, FALSE)</f>
        <v>Canada</v>
      </c>
      <c r="J10322">
        <f>_xlfn.XLOOKUP(Sales[[#This Row],[ProductKey]], Products!$A:$A, Products!$J:$J)</f>
        <v>1.8663000000000001</v>
      </c>
      <c r="K10322">
        <f>_xlfn.XLOOKUP(Sales[[#This Row],[ProductKey]], Products!$A:$A, Products!$K:$K)</f>
        <v>4.99</v>
      </c>
      <c r="L10322" s="1">
        <f>Sales[[#This Row],[ProductPrice]]*Sales[[#This Row],[OrderQuantity]]</f>
        <v>14.97</v>
      </c>
      <c r="M10322" s="1">
        <f>Sales[[#This Row],[OrderQuantity]]</f>
        <v>3</v>
      </c>
      <c r="N10322" s="1">
        <f>1</f>
        <v>1</v>
      </c>
      <c r="O10322" s="1">
        <f>Sales[[#This Row],[TotalSales]]-Sales[[#This Row],[TotalCost]]</f>
        <v>9.3711000000000002</v>
      </c>
      <c r="P10322" s="1">
        <f>Sales[[#This Row],[ProductCost]]*Sales[[#This Row],[OrderQuantity]]</f>
        <v>5.5989000000000004</v>
      </c>
      <c r="Q10322" s="1" t="str">
        <f>VLOOKUP(Sales[[#This Row],[ProductKey]], Products!$A$2:$D$1000, 4, FALSE)</f>
        <v>Water Bottle - 30 oz.</v>
      </c>
    </row>
    <row r="10323" spans="1:17" x14ac:dyDescent="0.25">
      <c r="A10323" s="2">
        <v>38171</v>
      </c>
      <c r="B10323" s="1" t="s">
        <v>6967</v>
      </c>
      <c r="C10323">
        <v>477</v>
      </c>
      <c r="D10323">
        <v>15582</v>
      </c>
      <c r="E10323">
        <v>9</v>
      </c>
      <c r="F10323">
        <v>3</v>
      </c>
      <c r="G10323">
        <v>3</v>
      </c>
      <c r="H10323" s="2">
        <v>43284</v>
      </c>
      <c r="I10323" t="str">
        <f>VLOOKUP(Sales[[#This Row],[TerritoryKey]], Territories[], 2, FALSE)</f>
        <v>Australia</v>
      </c>
      <c r="J10323">
        <f>_xlfn.XLOOKUP(Sales[[#This Row],[ProductKey]], Products!$A:$A, Products!$J:$J)</f>
        <v>1.8663000000000001</v>
      </c>
      <c r="K10323">
        <f>_xlfn.XLOOKUP(Sales[[#This Row],[ProductKey]], Products!$A:$A, Products!$K:$K)</f>
        <v>4.99</v>
      </c>
      <c r="L10323" s="1">
        <f>Sales[[#This Row],[ProductPrice]]*Sales[[#This Row],[OrderQuantity]]</f>
        <v>14.97</v>
      </c>
      <c r="M10323" s="1">
        <f>Sales[[#This Row],[OrderQuantity]]</f>
        <v>3</v>
      </c>
      <c r="N10323" s="1">
        <f>1</f>
        <v>1</v>
      </c>
      <c r="O10323" s="1">
        <f>Sales[[#This Row],[TotalSales]]-Sales[[#This Row],[TotalCost]]</f>
        <v>9.3711000000000002</v>
      </c>
      <c r="P10323" s="1">
        <f>Sales[[#This Row],[ProductCost]]*Sales[[#This Row],[OrderQuantity]]</f>
        <v>5.5989000000000004</v>
      </c>
      <c r="Q10323" s="1" t="str">
        <f>VLOOKUP(Sales[[#This Row],[ProductKey]], Products!$A$2:$D$1000, 4, FALSE)</f>
        <v>Water Bottle - 30 oz.</v>
      </c>
    </row>
    <row r="10324" spans="1:17" x14ac:dyDescent="0.25">
      <c r="A10324" s="2">
        <v>37991</v>
      </c>
      <c r="B10324" s="1" t="s">
        <v>7065</v>
      </c>
      <c r="C10324">
        <v>477</v>
      </c>
      <c r="D10324">
        <v>21100</v>
      </c>
      <c r="E10324">
        <v>8</v>
      </c>
      <c r="F10324">
        <v>3</v>
      </c>
      <c r="G10324">
        <v>3</v>
      </c>
      <c r="H10324" s="2">
        <v>43105</v>
      </c>
      <c r="I10324" t="str">
        <f>VLOOKUP(Sales[[#This Row],[TerritoryKey]], Territories[], 2, FALSE)</f>
        <v>Germany</v>
      </c>
      <c r="J10324">
        <f>_xlfn.XLOOKUP(Sales[[#This Row],[ProductKey]], Products!$A:$A, Products!$J:$J)</f>
        <v>1.8663000000000001</v>
      </c>
      <c r="K10324">
        <f>_xlfn.XLOOKUP(Sales[[#This Row],[ProductKey]], Products!$A:$A, Products!$K:$K)</f>
        <v>4.99</v>
      </c>
      <c r="L10324" s="1">
        <f>Sales[[#This Row],[ProductPrice]]*Sales[[#This Row],[OrderQuantity]]</f>
        <v>14.97</v>
      </c>
      <c r="M10324" s="1">
        <f>Sales[[#This Row],[OrderQuantity]]</f>
        <v>3</v>
      </c>
      <c r="N10324" s="1">
        <f>1</f>
        <v>1</v>
      </c>
      <c r="O10324" s="1">
        <f>Sales[[#This Row],[TotalSales]]-Sales[[#This Row],[TotalCost]]</f>
        <v>9.3711000000000002</v>
      </c>
      <c r="P10324" s="1">
        <f>Sales[[#This Row],[ProductCost]]*Sales[[#This Row],[OrderQuantity]]</f>
        <v>5.5989000000000004</v>
      </c>
      <c r="Q10324" s="1" t="str">
        <f>VLOOKUP(Sales[[#This Row],[ProductKey]], Products!$A$2:$D$1000, 4, FALSE)</f>
        <v>Water Bottle - 30 oz.</v>
      </c>
    </row>
    <row r="10325" spans="1:17" x14ac:dyDescent="0.25">
      <c r="A10325" s="2">
        <v>38235</v>
      </c>
      <c r="B10325" s="1" t="s">
        <v>7113</v>
      </c>
      <c r="C10325">
        <v>477</v>
      </c>
      <c r="D10325">
        <v>13794</v>
      </c>
      <c r="E10325">
        <v>10</v>
      </c>
      <c r="F10325">
        <v>3</v>
      </c>
      <c r="G10325">
        <v>1</v>
      </c>
      <c r="H10325" s="2">
        <v>43348</v>
      </c>
      <c r="I10325" t="str">
        <f>VLOOKUP(Sales[[#This Row],[TerritoryKey]], Territories[], 2, FALSE)</f>
        <v>United Kingdom</v>
      </c>
      <c r="J10325">
        <f>_xlfn.XLOOKUP(Sales[[#This Row],[ProductKey]], Products!$A:$A, Products!$J:$J)</f>
        <v>1.8663000000000001</v>
      </c>
      <c r="K10325">
        <f>_xlfn.XLOOKUP(Sales[[#This Row],[ProductKey]], Products!$A:$A, Products!$K:$K)</f>
        <v>4.99</v>
      </c>
      <c r="L10325" s="1">
        <f>Sales[[#This Row],[ProductPrice]]*Sales[[#This Row],[OrderQuantity]]</f>
        <v>4.99</v>
      </c>
      <c r="M10325" s="1">
        <f>Sales[[#This Row],[OrderQuantity]]</f>
        <v>1</v>
      </c>
      <c r="N10325" s="1">
        <f>1</f>
        <v>1</v>
      </c>
      <c r="O10325" s="1">
        <f>Sales[[#This Row],[TotalSales]]-Sales[[#This Row],[TotalCost]]</f>
        <v>3.1237000000000004</v>
      </c>
      <c r="P10325" s="1">
        <f>Sales[[#This Row],[ProductCost]]*Sales[[#This Row],[OrderQuantity]]</f>
        <v>1.8663000000000001</v>
      </c>
      <c r="Q10325" s="1" t="str">
        <f>VLOOKUP(Sales[[#This Row],[ProductKey]], Products!$A$2:$D$1000, 4, FALSE)</f>
        <v>Water Bottle - 30 oz.</v>
      </c>
    </row>
    <row r="10326" spans="1:17" x14ac:dyDescent="0.25">
      <c r="A10326" s="2">
        <v>38294</v>
      </c>
      <c r="B10326" s="1" t="s">
        <v>7142</v>
      </c>
      <c r="C10326">
        <v>477</v>
      </c>
      <c r="D10326">
        <v>29369</v>
      </c>
      <c r="E10326">
        <v>10</v>
      </c>
      <c r="F10326">
        <v>3</v>
      </c>
      <c r="G10326">
        <v>3</v>
      </c>
      <c r="H10326" s="2">
        <v>43407</v>
      </c>
      <c r="I10326" t="str">
        <f>VLOOKUP(Sales[[#This Row],[TerritoryKey]], Territories[], 2, FALSE)</f>
        <v>United Kingdom</v>
      </c>
      <c r="J10326">
        <f>_xlfn.XLOOKUP(Sales[[#This Row],[ProductKey]], Products!$A:$A, Products!$J:$J)</f>
        <v>1.8663000000000001</v>
      </c>
      <c r="K10326">
        <f>_xlfn.XLOOKUP(Sales[[#This Row],[ProductKey]], Products!$A:$A, Products!$K:$K)</f>
        <v>4.99</v>
      </c>
      <c r="L10326" s="1">
        <f>Sales[[#This Row],[ProductPrice]]*Sales[[#This Row],[OrderQuantity]]</f>
        <v>14.97</v>
      </c>
      <c r="M10326" s="1">
        <f>Sales[[#This Row],[OrderQuantity]]</f>
        <v>3</v>
      </c>
      <c r="N10326" s="1">
        <f>1</f>
        <v>1</v>
      </c>
      <c r="O10326" s="1">
        <f>Sales[[#This Row],[TotalSales]]-Sales[[#This Row],[TotalCost]]</f>
        <v>9.3711000000000002</v>
      </c>
      <c r="P10326" s="1">
        <f>Sales[[#This Row],[ProductCost]]*Sales[[#This Row],[OrderQuantity]]</f>
        <v>5.5989000000000004</v>
      </c>
      <c r="Q10326" s="1" t="str">
        <f>VLOOKUP(Sales[[#This Row],[ProductKey]], Products!$A$2:$D$1000, 4, FALSE)</f>
        <v>Water Bottle - 30 oz.</v>
      </c>
    </row>
    <row r="10327" spans="1:17" x14ac:dyDescent="0.25">
      <c r="A10327" s="2">
        <v>38324</v>
      </c>
      <c r="B10327" s="1" t="s">
        <v>7214</v>
      </c>
      <c r="C10327">
        <v>477</v>
      </c>
      <c r="D10327">
        <v>27951</v>
      </c>
      <c r="E10327">
        <v>7</v>
      </c>
      <c r="F10327">
        <v>3</v>
      </c>
      <c r="G10327">
        <v>3</v>
      </c>
      <c r="H10327" s="2">
        <v>43437</v>
      </c>
      <c r="I10327" t="str">
        <f>VLOOKUP(Sales[[#This Row],[TerritoryKey]], Territories[], 2, FALSE)</f>
        <v>France</v>
      </c>
      <c r="J10327">
        <f>_xlfn.XLOOKUP(Sales[[#This Row],[ProductKey]], Products!$A:$A, Products!$J:$J)</f>
        <v>1.8663000000000001</v>
      </c>
      <c r="K10327">
        <f>_xlfn.XLOOKUP(Sales[[#This Row],[ProductKey]], Products!$A:$A, Products!$K:$K)</f>
        <v>4.99</v>
      </c>
      <c r="L10327" s="1">
        <f>Sales[[#This Row],[ProductPrice]]*Sales[[#This Row],[OrderQuantity]]</f>
        <v>14.97</v>
      </c>
      <c r="M10327" s="1">
        <f>Sales[[#This Row],[OrderQuantity]]</f>
        <v>3</v>
      </c>
      <c r="N10327" s="1">
        <f>1</f>
        <v>1</v>
      </c>
      <c r="O10327" s="1">
        <f>Sales[[#This Row],[TotalSales]]-Sales[[#This Row],[TotalCost]]</f>
        <v>9.3711000000000002</v>
      </c>
      <c r="P10327" s="1">
        <f>Sales[[#This Row],[ProductCost]]*Sales[[#This Row],[OrderQuantity]]</f>
        <v>5.5989000000000004</v>
      </c>
      <c r="Q10327" s="1" t="str">
        <f>VLOOKUP(Sales[[#This Row],[ProductKey]], Products!$A$2:$D$1000, 4, FALSE)</f>
        <v>Water Bottle - 30 oz.</v>
      </c>
    </row>
    <row r="10328" spans="1:17" x14ac:dyDescent="0.25">
      <c r="A10328" s="2">
        <v>38204</v>
      </c>
      <c r="B10328" s="1" t="s">
        <v>7234</v>
      </c>
      <c r="C10328">
        <v>477</v>
      </c>
      <c r="D10328">
        <v>26561</v>
      </c>
      <c r="E10328">
        <v>9</v>
      </c>
      <c r="F10328">
        <v>3</v>
      </c>
      <c r="G10328">
        <v>1</v>
      </c>
      <c r="H10328" s="2">
        <v>43317</v>
      </c>
      <c r="I10328" t="str">
        <f>VLOOKUP(Sales[[#This Row],[TerritoryKey]], Territories[], 2, FALSE)</f>
        <v>Australia</v>
      </c>
      <c r="J10328">
        <f>_xlfn.XLOOKUP(Sales[[#This Row],[ProductKey]], Products!$A:$A, Products!$J:$J)</f>
        <v>1.8663000000000001</v>
      </c>
      <c r="K10328">
        <f>_xlfn.XLOOKUP(Sales[[#This Row],[ProductKey]], Products!$A:$A, Products!$K:$K)</f>
        <v>4.99</v>
      </c>
      <c r="L10328" s="1">
        <f>Sales[[#This Row],[ProductPrice]]*Sales[[#This Row],[OrderQuantity]]</f>
        <v>4.99</v>
      </c>
      <c r="M10328" s="1">
        <f>Sales[[#This Row],[OrderQuantity]]</f>
        <v>1</v>
      </c>
      <c r="N10328" s="1">
        <f>1</f>
        <v>1</v>
      </c>
      <c r="O10328" s="1">
        <f>Sales[[#This Row],[TotalSales]]-Sales[[#This Row],[TotalCost]]</f>
        <v>3.1237000000000004</v>
      </c>
      <c r="P10328" s="1">
        <f>Sales[[#This Row],[ProductCost]]*Sales[[#This Row],[OrderQuantity]]</f>
        <v>1.8663000000000001</v>
      </c>
      <c r="Q10328" s="1" t="str">
        <f>VLOOKUP(Sales[[#This Row],[ProductKey]], Products!$A$2:$D$1000, 4, FALSE)</f>
        <v>Water Bottle - 30 oz.</v>
      </c>
    </row>
    <row r="10329" spans="1:17" x14ac:dyDescent="0.25">
      <c r="A10329" s="2">
        <v>38023</v>
      </c>
      <c r="B10329" s="1" t="s">
        <v>7253</v>
      </c>
      <c r="C10329">
        <v>477</v>
      </c>
      <c r="D10329">
        <v>18442</v>
      </c>
      <c r="E10329">
        <v>1</v>
      </c>
      <c r="F10329">
        <v>3</v>
      </c>
      <c r="G10329">
        <v>1</v>
      </c>
      <c r="H10329" s="2">
        <v>43137</v>
      </c>
      <c r="I10329" t="str">
        <f>VLOOKUP(Sales[[#This Row],[TerritoryKey]], Territories[], 2, FALSE)</f>
        <v>Northwest</v>
      </c>
      <c r="J10329">
        <f>_xlfn.XLOOKUP(Sales[[#This Row],[ProductKey]], Products!$A:$A, Products!$J:$J)</f>
        <v>1.8663000000000001</v>
      </c>
      <c r="K10329">
        <f>_xlfn.XLOOKUP(Sales[[#This Row],[ProductKey]], Products!$A:$A, Products!$K:$K)</f>
        <v>4.99</v>
      </c>
      <c r="L10329" s="1">
        <f>Sales[[#This Row],[ProductPrice]]*Sales[[#This Row],[OrderQuantity]]</f>
        <v>4.99</v>
      </c>
      <c r="M10329" s="1">
        <f>Sales[[#This Row],[OrderQuantity]]</f>
        <v>1</v>
      </c>
      <c r="N10329" s="1">
        <f>1</f>
        <v>1</v>
      </c>
      <c r="O10329" s="1">
        <f>Sales[[#This Row],[TotalSales]]-Sales[[#This Row],[TotalCost]]</f>
        <v>3.1237000000000004</v>
      </c>
      <c r="P10329" s="1">
        <f>Sales[[#This Row],[ProductCost]]*Sales[[#This Row],[OrderQuantity]]</f>
        <v>1.8663000000000001</v>
      </c>
      <c r="Q10329" s="1" t="str">
        <f>VLOOKUP(Sales[[#This Row],[ProductKey]], Products!$A$2:$D$1000, 4, FALSE)</f>
        <v>Water Bottle - 30 oz.</v>
      </c>
    </row>
    <row r="10330" spans="1:17" x14ac:dyDescent="0.25">
      <c r="A10330" s="2">
        <v>38173</v>
      </c>
      <c r="B10330" s="1" t="s">
        <v>7331</v>
      </c>
      <c r="C10330">
        <v>477</v>
      </c>
      <c r="D10330">
        <v>26644</v>
      </c>
      <c r="E10330">
        <v>1</v>
      </c>
      <c r="F10330">
        <v>3</v>
      </c>
      <c r="G10330">
        <v>1</v>
      </c>
      <c r="H10330" s="2">
        <v>43286</v>
      </c>
      <c r="I10330" t="str">
        <f>VLOOKUP(Sales[[#This Row],[TerritoryKey]], Territories[], 2, FALSE)</f>
        <v>Northwest</v>
      </c>
      <c r="J10330">
        <f>_xlfn.XLOOKUP(Sales[[#This Row],[ProductKey]], Products!$A:$A, Products!$J:$J)</f>
        <v>1.8663000000000001</v>
      </c>
      <c r="K10330">
        <f>_xlfn.XLOOKUP(Sales[[#This Row],[ProductKey]], Products!$A:$A, Products!$K:$K)</f>
        <v>4.99</v>
      </c>
      <c r="L10330" s="1">
        <f>Sales[[#This Row],[ProductPrice]]*Sales[[#This Row],[OrderQuantity]]</f>
        <v>4.99</v>
      </c>
      <c r="M10330" s="1">
        <f>Sales[[#This Row],[OrderQuantity]]</f>
        <v>1</v>
      </c>
      <c r="N10330" s="1">
        <f>1</f>
        <v>1</v>
      </c>
      <c r="O10330" s="1">
        <f>Sales[[#This Row],[TotalSales]]-Sales[[#This Row],[TotalCost]]</f>
        <v>3.1237000000000004</v>
      </c>
      <c r="P10330" s="1">
        <f>Sales[[#This Row],[ProductCost]]*Sales[[#This Row],[OrderQuantity]]</f>
        <v>1.8663000000000001</v>
      </c>
      <c r="Q10330" s="1" t="str">
        <f>VLOOKUP(Sales[[#This Row],[ProductKey]], Products!$A$2:$D$1000, 4, FALSE)</f>
        <v>Water Bottle - 30 oz.</v>
      </c>
    </row>
    <row r="10331" spans="1:17" x14ac:dyDescent="0.25">
      <c r="A10331" s="2">
        <v>37989</v>
      </c>
      <c r="B10331" s="1" t="s">
        <v>7387</v>
      </c>
      <c r="C10331">
        <v>477</v>
      </c>
      <c r="D10331">
        <v>21385</v>
      </c>
      <c r="E10331">
        <v>4</v>
      </c>
      <c r="F10331">
        <v>3</v>
      </c>
      <c r="G10331">
        <v>3</v>
      </c>
      <c r="H10331" s="2">
        <v>43103</v>
      </c>
      <c r="I10331" t="str">
        <f>VLOOKUP(Sales[[#This Row],[TerritoryKey]], Territories[], 2, FALSE)</f>
        <v>Southwest</v>
      </c>
      <c r="J10331">
        <f>_xlfn.XLOOKUP(Sales[[#This Row],[ProductKey]], Products!$A:$A, Products!$J:$J)</f>
        <v>1.8663000000000001</v>
      </c>
      <c r="K10331">
        <f>_xlfn.XLOOKUP(Sales[[#This Row],[ProductKey]], Products!$A:$A, Products!$K:$K)</f>
        <v>4.99</v>
      </c>
      <c r="L10331" s="1">
        <f>Sales[[#This Row],[ProductPrice]]*Sales[[#This Row],[OrderQuantity]]</f>
        <v>14.97</v>
      </c>
      <c r="M10331" s="1">
        <f>Sales[[#This Row],[OrderQuantity]]</f>
        <v>3</v>
      </c>
      <c r="N10331" s="1">
        <f>1</f>
        <v>1</v>
      </c>
      <c r="O10331" s="1">
        <f>Sales[[#This Row],[TotalSales]]-Sales[[#This Row],[TotalCost]]</f>
        <v>9.3711000000000002</v>
      </c>
      <c r="P10331" s="1">
        <f>Sales[[#This Row],[ProductCost]]*Sales[[#This Row],[OrderQuantity]]</f>
        <v>5.5989000000000004</v>
      </c>
      <c r="Q10331" s="1" t="str">
        <f>VLOOKUP(Sales[[#This Row],[ProductKey]], Products!$A$2:$D$1000, 4, FALSE)</f>
        <v>Water Bottle - 30 oz.</v>
      </c>
    </row>
    <row r="10332" spans="1:17" x14ac:dyDescent="0.25">
      <c r="A10332" s="2">
        <v>38203</v>
      </c>
      <c r="B10332" s="1" t="s">
        <v>7421</v>
      </c>
      <c r="C10332">
        <v>477</v>
      </c>
      <c r="D10332">
        <v>15077</v>
      </c>
      <c r="E10332">
        <v>10</v>
      </c>
      <c r="F10332">
        <v>3</v>
      </c>
      <c r="G10332">
        <v>3</v>
      </c>
      <c r="H10332" s="2">
        <v>43316</v>
      </c>
      <c r="I10332" t="str">
        <f>VLOOKUP(Sales[[#This Row],[TerritoryKey]], Territories[], 2, FALSE)</f>
        <v>United Kingdom</v>
      </c>
      <c r="J10332">
        <f>_xlfn.XLOOKUP(Sales[[#This Row],[ProductKey]], Products!$A:$A, Products!$J:$J)</f>
        <v>1.8663000000000001</v>
      </c>
      <c r="K10332">
        <f>_xlfn.XLOOKUP(Sales[[#This Row],[ProductKey]], Products!$A:$A, Products!$K:$K)</f>
        <v>4.99</v>
      </c>
      <c r="L10332" s="1">
        <f>Sales[[#This Row],[ProductPrice]]*Sales[[#This Row],[OrderQuantity]]</f>
        <v>14.97</v>
      </c>
      <c r="M10332" s="1">
        <f>Sales[[#This Row],[OrderQuantity]]</f>
        <v>3</v>
      </c>
      <c r="N10332" s="1">
        <f>1</f>
        <v>1</v>
      </c>
      <c r="O10332" s="1">
        <f>Sales[[#This Row],[TotalSales]]-Sales[[#This Row],[TotalCost]]</f>
        <v>9.3711000000000002</v>
      </c>
      <c r="P10332" s="1">
        <f>Sales[[#This Row],[ProductCost]]*Sales[[#This Row],[OrderQuantity]]</f>
        <v>5.5989000000000004</v>
      </c>
      <c r="Q10332" s="1" t="str">
        <f>VLOOKUP(Sales[[#This Row],[ProductKey]], Products!$A$2:$D$1000, 4, FALSE)</f>
        <v>Water Bottle - 30 oz.</v>
      </c>
    </row>
    <row r="10333" spans="1:17" x14ac:dyDescent="0.25">
      <c r="A10333" s="2">
        <v>38296</v>
      </c>
      <c r="B10333" s="1" t="s">
        <v>7621</v>
      </c>
      <c r="C10333">
        <v>477</v>
      </c>
      <c r="D10333">
        <v>27590</v>
      </c>
      <c r="E10333">
        <v>9</v>
      </c>
      <c r="F10333">
        <v>3</v>
      </c>
      <c r="G10333">
        <v>3</v>
      </c>
      <c r="H10333" s="2">
        <v>43409</v>
      </c>
      <c r="I10333" t="str">
        <f>VLOOKUP(Sales[[#This Row],[TerritoryKey]], Territories[], 2, FALSE)</f>
        <v>Australia</v>
      </c>
      <c r="J10333">
        <f>_xlfn.XLOOKUP(Sales[[#This Row],[ProductKey]], Products!$A:$A, Products!$J:$J)</f>
        <v>1.8663000000000001</v>
      </c>
      <c r="K10333">
        <f>_xlfn.XLOOKUP(Sales[[#This Row],[ProductKey]], Products!$A:$A, Products!$K:$K)</f>
        <v>4.99</v>
      </c>
      <c r="L10333" s="1">
        <f>Sales[[#This Row],[ProductPrice]]*Sales[[#This Row],[OrderQuantity]]</f>
        <v>14.97</v>
      </c>
      <c r="M10333" s="1">
        <f>Sales[[#This Row],[OrderQuantity]]</f>
        <v>3</v>
      </c>
      <c r="N10333" s="1">
        <f>1</f>
        <v>1</v>
      </c>
      <c r="O10333" s="1">
        <f>Sales[[#This Row],[TotalSales]]-Sales[[#This Row],[TotalCost]]</f>
        <v>9.3711000000000002</v>
      </c>
      <c r="P10333" s="1">
        <f>Sales[[#This Row],[ProductCost]]*Sales[[#This Row],[OrderQuantity]]</f>
        <v>5.5989000000000004</v>
      </c>
      <c r="Q10333" s="1" t="str">
        <f>VLOOKUP(Sales[[#This Row],[ProductKey]], Products!$A$2:$D$1000, 4, FALSE)</f>
        <v>Water Bottle - 30 oz.</v>
      </c>
    </row>
    <row r="10334" spans="1:17" x14ac:dyDescent="0.25">
      <c r="A10334" s="2">
        <v>38204</v>
      </c>
      <c r="B10334" s="1" t="s">
        <v>7787</v>
      </c>
      <c r="C10334">
        <v>477</v>
      </c>
      <c r="D10334">
        <v>21436</v>
      </c>
      <c r="E10334">
        <v>1</v>
      </c>
      <c r="F10334">
        <v>3</v>
      </c>
      <c r="G10334">
        <v>1</v>
      </c>
      <c r="H10334" s="2">
        <v>43317</v>
      </c>
      <c r="I10334" t="str">
        <f>VLOOKUP(Sales[[#This Row],[TerritoryKey]], Territories[], 2, FALSE)</f>
        <v>Northwest</v>
      </c>
      <c r="J10334">
        <f>_xlfn.XLOOKUP(Sales[[#This Row],[ProductKey]], Products!$A:$A, Products!$J:$J)</f>
        <v>1.8663000000000001</v>
      </c>
      <c r="K10334">
        <f>_xlfn.XLOOKUP(Sales[[#This Row],[ProductKey]], Products!$A:$A, Products!$K:$K)</f>
        <v>4.99</v>
      </c>
      <c r="L10334" s="1">
        <f>Sales[[#This Row],[ProductPrice]]*Sales[[#This Row],[OrderQuantity]]</f>
        <v>4.99</v>
      </c>
      <c r="M10334" s="1">
        <f>Sales[[#This Row],[OrderQuantity]]</f>
        <v>1</v>
      </c>
      <c r="N10334" s="1">
        <f>1</f>
        <v>1</v>
      </c>
      <c r="O10334" s="1">
        <f>Sales[[#This Row],[TotalSales]]-Sales[[#This Row],[TotalCost]]</f>
        <v>3.1237000000000004</v>
      </c>
      <c r="P10334" s="1">
        <f>Sales[[#This Row],[ProductCost]]*Sales[[#This Row],[OrderQuantity]]</f>
        <v>1.8663000000000001</v>
      </c>
      <c r="Q10334" s="1" t="str">
        <f>VLOOKUP(Sales[[#This Row],[ProductKey]], Products!$A$2:$D$1000, 4, FALSE)</f>
        <v>Water Bottle - 30 oz.</v>
      </c>
    </row>
    <row r="10335" spans="1:17" x14ac:dyDescent="0.25">
      <c r="A10335" s="2">
        <v>38083</v>
      </c>
      <c r="B10335" s="1" t="s">
        <v>7846</v>
      </c>
      <c r="C10335">
        <v>477</v>
      </c>
      <c r="D10335">
        <v>22930</v>
      </c>
      <c r="E10335">
        <v>9</v>
      </c>
      <c r="F10335">
        <v>3</v>
      </c>
      <c r="G10335">
        <v>3</v>
      </c>
      <c r="H10335" s="2">
        <v>43196</v>
      </c>
      <c r="I10335" t="str">
        <f>VLOOKUP(Sales[[#This Row],[TerritoryKey]], Territories[], 2, FALSE)</f>
        <v>Australia</v>
      </c>
      <c r="J10335">
        <f>_xlfn.XLOOKUP(Sales[[#This Row],[ProductKey]], Products!$A:$A, Products!$J:$J)</f>
        <v>1.8663000000000001</v>
      </c>
      <c r="K10335">
        <f>_xlfn.XLOOKUP(Sales[[#This Row],[ProductKey]], Products!$A:$A, Products!$K:$K)</f>
        <v>4.99</v>
      </c>
      <c r="L10335" s="1">
        <f>Sales[[#This Row],[ProductPrice]]*Sales[[#This Row],[OrderQuantity]]</f>
        <v>14.97</v>
      </c>
      <c r="M10335" s="1">
        <f>Sales[[#This Row],[OrderQuantity]]</f>
        <v>3</v>
      </c>
      <c r="N10335" s="1">
        <f>1</f>
        <v>1</v>
      </c>
      <c r="O10335" s="1">
        <f>Sales[[#This Row],[TotalSales]]-Sales[[#This Row],[TotalCost]]</f>
        <v>9.3711000000000002</v>
      </c>
      <c r="P10335" s="1">
        <f>Sales[[#This Row],[ProductCost]]*Sales[[#This Row],[OrderQuantity]]</f>
        <v>5.5989000000000004</v>
      </c>
      <c r="Q10335" s="1" t="str">
        <f>VLOOKUP(Sales[[#This Row],[ProductKey]], Products!$A$2:$D$1000, 4, FALSE)</f>
        <v>Water Bottle - 30 oz.</v>
      </c>
    </row>
    <row r="10336" spans="1:17" x14ac:dyDescent="0.25">
      <c r="A10336" s="2">
        <v>38080</v>
      </c>
      <c r="B10336" s="1" t="s">
        <v>7888</v>
      </c>
      <c r="C10336">
        <v>477</v>
      </c>
      <c r="D10336">
        <v>24757</v>
      </c>
      <c r="E10336">
        <v>6</v>
      </c>
      <c r="F10336">
        <v>3</v>
      </c>
      <c r="G10336">
        <v>3</v>
      </c>
      <c r="H10336" s="2">
        <v>43193</v>
      </c>
      <c r="I10336" t="str">
        <f>VLOOKUP(Sales[[#This Row],[TerritoryKey]], Territories[], 2, FALSE)</f>
        <v>Canada</v>
      </c>
      <c r="J10336">
        <f>_xlfn.XLOOKUP(Sales[[#This Row],[ProductKey]], Products!$A:$A, Products!$J:$J)</f>
        <v>1.8663000000000001</v>
      </c>
      <c r="K10336">
        <f>_xlfn.XLOOKUP(Sales[[#This Row],[ProductKey]], Products!$A:$A, Products!$K:$K)</f>
        <v>4.99</v>
      </c>
      <c r="L10336" s="1">
        <f>Sales[[#This Row],[ProductPrice]]*Sales[[#This Row],[OrderQuantity]]</f>
        <v>14.97</v>
      </c>
      <c r="M10336" s="1">
        <f>Sales[[#This Row],[OrderQuantity]]</f>
        <v>3</v>
      </c>
      <c r="N10336" s="1">
        <f>1</f>
        <v>1</v>
      </c>
      <c r="O10336" s="1">
        <f>Sales[[#This Row],[TotalSales]]-Sales[[#This Row],[TotalCost]]</f>
        <v>9.3711000000000002</v>
      </c>
      <c r="P10336" s="1">
        <f>Sales[[#This Row],[ProductCost]]*Sales[[#This Row],[OrderQuantity]]</f>
        <v>5.5989000000000004</v>
      </c>
      <c r="Q10336" s="1" t="str">
        <f>VLOOKUP(Sales[[#This Row],[ProductKey]], Products!$A$2:$D$1000, 4, FALSE)</f>
        <v>Water Bottle - 30 oz.</v>
      </c>
    </row>
    <row r="10337" spans="1:17" x14ac:dyDescent="0.25">
      <c r="A10337" s="2">
        <v>37965</v>
      </c>
      <c r="B10337" s="1" t="s">
        <v>13</v>
      </c>
      <c r="C10337">
        <v>477</v>
      </c>
      <c r="D10337">
        <v>22308</v>
      </c>
      <c r="E10337">
        <v>10</v>
      </c>
      <c r="F10337">
        <v>3</v>
      </c>
      <c r="G10337">
        <v>2</v>
      </c>
      <c r="H10337" s="2">
        <v>43079</v>
      </c>
      <c r="I10337" t="str">
        <f>VLOOKUP(Sales[[#This Row],[TerritoryKey]], Territories[], 2, FALSE)</f>
        <v>United Kingdom</v>
      </c>
      <c r="J10337">
        <f>_xlfn.XLOOKUP(Sales[[#This Row],[ProductKey]], Products!$A:$A, Products!$J:$J)</f>
        <v>1.8663000000000001</v>
      </c>
      <c r="K10337">
        <f>_xlfn.XLOOKUP(Sales[[#This Row],[ProductKey]], Products!$A:$A, Products!$K:$K)</f>
        <v>4.99</v>
      </c>
      <c r="L10337" s="1">
        <f>Sales[[#This Row],[ProductPrice]]*Sales[[#This Row],[OrderQuantity]]</f>
        <v>9.98</v>
      </c>
      <c r="M10337" s="1">
        <f>Sales[[#This Row],[OrderQuantity]]</f>
        <v>2</v>
      </c>
      <c r="N10337" s="1">
        <f>1</f>
        <v>1</v>
      </c>
      <c r="O10337" s="1">
        <f>Sales[[#This Row],[TotalSales]]-Sales[[#This Row],[TotalCost]]</f>
        <v>6.2474000000000007</v>
      </c>
      <c r="P10337" s="1">
        <f>Sales[[#This Row],[ProductCost]]*Sales[[#This Row],[OrderQuantity]]</f>
        <v>3.7326000000000001</v>
      </c>
      <c r="Q10337" s="1" t="str">
        <f>VLOOKUP(Sales[[#This Row],[ProductKey]], Products!$A$2:$D$1000, 4, FALSE)</f>
        <v>Water Bottle - 30 oz.</v>
      </c>
    </row>
    <row r="10338" spans="1:17" x14ac:dyDescent="0.25">
      <c r="A10338" s="2">
        <v>37720</v>
      </c>
      <c r="B10338" s="1" t="s">
        <v>56</v>
      </c>
      <c r="C10338">
        <v>477</v>
      </c>
      <c r="D10338">
        <v>13737</v>
      </c>
      <c r="E10338">
        <v>4</v>
      </c>
      <c r="F10338">
        <v>3</v>
      </c>
      <c r="G10338">
        <v>2</v>
      </c>
      <c r="H10338" s="2">
        <v>42834</v>
      </c>
      <c r="I10338" t="str">
        <f>VLOOKUP(Sales[[#This Row],[TerritoryKey]], Territories[], 2, FALSE)</f>
        <v>Southwest</v>
      </c>
      <c r="J10338">
        <f>_xlfn.XLOOKUP(Sales[[#This Row],[ProductKey]], Products!$A:$A, Products!$J:$J)</f>
        <v>1.8663000000000001</v>
      </c>
      <c r="K10338">
        <f>_xlfn.XLOOKUP(Sales[[#This Row],[ProductKey]], Products!$A:$A, Products!$K:$K)</f>
        <v>4.99</v>
      </c>
      <c r="L10338" s="1">
        <f>Sales[[#This Row],[ProductPrice]]*Sales[[#This Row],[OrderQuantity]]</f>
        <v>9.98</v>
      </c>
      <c r="M10338" s="1">
        <f>Sales[[#This Row],[OrderQuantity]]</f>
        <v>2</v>
      </c>
      <c r="N10338" s="1">
        <f>1</f>
        <v>1</v>
      </c>
      <c r="O10338" s="1">
        <f>Sales[[#This Row],[TotalSales]]-Sales[[#This Row],[TotalCost]]</f>
        <v>6.2474000000000007</v>
      </c>
      <c r="P10338" s="1">
        <f>Sales[[#This Row],[ProductCost]]*Sales[[#This Row],[OrderQuantity]]</f>
        <v>3.7326000000000001</v>
      </c>
      <c r="Q10338" s="1" t="str">
        <f>VLOOKUP(Sales[[#This Row],[ProductKey]], Products!$A$2:$D$1000, 4, FALSE)</f>
        <v>Water Bottle - 30 oz.</v>
      </c>
    </row>
    <row r="10339" spans="1:17" x14ac:dyDescent="0.25">
      <c r="A10339" s="2">
        <v>37904</v>
      </c>
      <c r="B10339" s="1" t="s">
        <v>104</v>
      </c>
      <c r="C10339">
        <v>477</v>
      </c>
      <c r="D10339">
        <v>27500</v>
      </c>
      <c r="E10339">
        <v>9</v>
      </c>
      <c r="F10339">
        <v>3</v>
      </c>
      <c r="G10339">
        <v>2</v>
      </c>
      <c r="H10339" s="2">
        <v>43018</v>
      </c>
      <c r="I10339" t="str">
        <f>VLOOKUP(Sales[[#This Row],[TerritoryKey]], Territories[], 2, FALSE)</f>
        <v>Australia</v>
      </c>
      <c r="J10339">
        <f>_xlfn.XLOOKUP(Sales[[#This Row],[ProductKey]], Products!$A:$A, Products!$J:$J)</f>
        <v>1.8663000000000001</v>
      </c>
      <c r="K10339">
        <f>_xlfn.XLOOKUP(Sales[[#This Row],[ProductKey]], Products!$A:$A, Products!$K:$K)</f>
        <v>4.99</v>
      </c>
      <c r="L10339" s="1">
        <f>Sales[[#This Row],[ProductPrice]]*Sales[[#This Row],[OrderQuantity]]</f>
        <v>9.98</v>
      </c>
      <c r="M10339" s="1">
        <f>Sales[[#This Row],[OrderQuantity]]</f>
        <v>2</v>
      </c>
      <c r="N10339" s="1">
        <f>1</f>
        <v>1</v>
      </c>
      <c r="O10339" s="1">
        <f>Sales[[#This Row],[TotalSales]]-Sales[[#This Row],[TotalCost]]</f>
        <v>6.2474000000000007</v>
      </c>
      <c r="P10339" s="1">
        <f>Sales[[#This Row],[ProductCost]]*Sales[[#This Row],[OrderQuantity]]</f>
        <v>3.7326000000000001</v>
      </c>
      <c r="Q10339" s="1" t="str">
        <f>VLOOKUP(Sales[[#This Row],[ProductKey]], Products!$A$2:$D$1000, 4, FALSE)</f>
        <v>Water Bottle - 30 oz.</v>
      </c>
    </row>
    <row r="10340" spans="1:17" x14ac:dyDescent="0.25">
      <c r="A10340" s="2">
        <v>37873</v>
      </c>
      <c r="B10340" s="1" t="s">
        <v>120</v>
      </c>
      <c r="C10340">
        <v>477</v>
      </c>
      <c r="D10340">
        <v>16016</v>
      </c>
      <c r="E10340">
        <v>9</v>
      </c>
      <c r="F10340">
        <v>3</v>
      </c>
      <c r="G10340">
        <v>2</v>
      </c>
      <c r="H10340" s="2">
        <v>42987</v>
      </c>
      <c r="I10340" t="str">
        <f>VLOOKUP(Sales[[#This Row],[TerritoryKey]], Territories[], 2, FALSE)</f>
        <v>Australia</v>
      </c>
      <c r="J10340">
        <f>_xlfn.XLOOKUP(Sales[[#This Row],[ProductKey]], Products!$A:$A, Products!$J:$J)</f>
        <v>1.8663000000000001</v>
      </c>
      <c r="K10340">
        <f>_xlfn.XLOOKUP(Sales[[#This Row],[ProductKey]], Products!$A:$A, Products!$K:$K)</f>
        <v>4.99</v>
      </c>
      <c r="L10340" s="1">
        <f>Sales[[#This Row],[ProductPrice]]*Sales[[#This Row],[OrderQuantity]]</f>
        <v>9.98</v>
      </c>
      <c r="M10340" s="1">
        <f>Sales[[#This Row],[OrderQuantity]]</f>
        <v>2</v>
      </c>
      <c r="N10340" s="1">
        <f>1</f>
        <v>1</v>
      </c>
      <c r="O10340" s="1">
        <f>Sales[[#This Row],[TotalSales]]-Sales[[#This Row],[TotalCost]]</f>
        <v>6.2474000000000007</v>
      </c>
      <c r="P10340" s="1">
        <f>Sales[[#This Row],[ProductCost]]*Sales[[#This Row],[OrderQuantity]]</f>
        <v>3.7326000000000001</v>
      </c>
      <c r="Q10340" s="1" t="str">
        <f>VLOOKUP(Sales[[#This Row],[ProductKey]], Products!$A$2:$D$1000, 4, FALSE)</f>
        <v>Water Bottle - 30 oz.</v>
      </c>
    </row>
    <row r="10341" spans="1:17" x14ac:dyDescent="0.25">
      <c r="A10341" s="2">
        <v>37632</v>
      </c>
      <c r="B10341" s="1" t="s">
        <v>159</v>
      </c>
      <c r="C10341">
        <v>477</v>
      </c>
      <c r="D10341">
        <v>18476</v>
      </c>
      <c r="E10341">
        <v>4</v>
      </c>
      <c r="F10341">
        <v>3</v>
      </c>
      <c r="G10341">
        <v>2</v>
      </c>
      <c r="H10341" s="2">
        <v>42746</v>
      </c>
      <c r="I10341" t="str">
        <f>VLOOKUP(Sales[[#This Row],[TerritoryKey]], Territories[], 2, FALSE)</f>
        <v>Southwest</v>
      </c>
      <c r="J10341">
        <f>_xlfn.XLOOKUP(Sales[[#This Row],[ProductKey]], Products!$A:$A, Products!$J:$J)</f>
        <v>1.8663000000000001</v>
      </c>
      <c r="K10341">
        <f>_xlfn.XLOOKUP(Sales[[#This Row],[ProductKey]], Products!$A:$A, Products!$K:$K)</f>
        <v>4.99</v>
      </c>
      <c r="L10341" s="1">
        <f>Sales[[#This Row],[ProductPrice]]*Sales[[#This Row],[OrderQuantity]]</f>
        <v>9.98</v>
      </c>
      <c r="M10341" s="1">
        <f>Sales[[#This Row],[OrderQuantity]]</f>
        <v>2</v>
      </c>
      <c r="N10341" s="1">
        <f>1</f>
        <v>1</v>
      </c>
      <c r="O10341" s="1">
        <f>Sales[[#This Row],[TotalSales]]-Sales[[#This Row],[TotalCost]]</f>
        <v>6.2474000000000007</v>
      </c>
      <c r="P10341" s="1">
        <f>Sales[[#This Row],[ProductCost]]*Sales[[#This Row],[OrderQuantity]]</f>
        <v>3.7326000000000001</v>
      </c>
      <c r="Q10341" s="1" t="str">
        <f>VLOOKUP(Sales[[#This Row],[ProductKey]], Products!$A$2:$D$1000, 4, FALSE)</f>
        <v>Water Bottle - 30 oz.</v>
      </c>
    </row>
    <row r="10342" spans="1:17" x14ac:dyDescent="0.25">
      <c r="A10342" s="2">
        <v>37691</v>
      </c>
      <c r="B10342" s="1" t="s">
        <v>289</v>
      </c>
      <c r="C10342">
        <v>477</v>
      </c>
      <c r="D10342">
        <v>26975</v>
      </c>
      <c r="E10342">
        <v>7</v>
      </c>
      <c r="F10342">
        <v>3</v>
      </c>
      <c r="G10342">
        <v>2</v>
      </c>
      <c r="H10342" s="2">
        <v>42805</v>
      </c>
      <c r="I10342" t="str">
        <f>VLOOKUP(Sales[[#This Row],[TerritoryKey]], Territories[], 2, FALSE)</f>
        <v>France</v>
      </c>
      <c r="J10342">
        <f>_xlfn.XLOOKUP(Sales[[#This Row],[ProductKey]], Products!$A:$A, Products!$J:$J)</f>
        <v>1.8663000000000001</v>
      </c>
      <c r="K10342">
        <f>_xlfn.XLOOKUP(Sales[[#This Row],[ProductKey]], Products!$A:$A, Products!$K:$K)</f>
        <v>4.99</v>
      </c>
      <c r="L10342" s="1">
        <f>Sales[[#This Row],[ProductPrice]]*Sales[[#This Row],[OrderQuantity]]</f>
        <v>9.98</v>
      </c>
      <c r="M10342" s="1">
        <f>Sales[[#This Row],[OrderQuantity]]</f>
        <v>2</v>
      </c>
      <c r="N10342" s="1">
        <f>1</f>
        <v>1</v>
      </c>
      <c r="O10342" s="1">
        <f>Sales[[#This Row],[TotalSales]]-Sales[[#This Row],[TotalCost]]</f>
        <v>6.2474000000000007</v>
      </c>
      <c r="P10342" s="1">
        <f>Sales[[#This Row],[ProductCost]]*Sales[[#This Row],[OrderQuantity]]</f>
        <v>3.7326000000000001</v>
      </c>
      <c r="Q10342" s="1" t="str">
        <f>VLOOKUP(Sales[[#This Row],[ProductKey]], Products!$A$2:$D$1000, 4, FALSE)</f>
        <v>Water Bottle - 30 oz.</v>
      </c>
    </row>
    <row r="10343" spans="1:17" x14ac:dyDescent="0.25">
      <c r="A10343" s="2">
        <v>37875</v>
      </c>
      <c r="B10343" s="1" t="s">
        <v>319</v>
      </c>
      <c r="C10343">
        <v>477</v>
      </c>
      <c r="D10343">
        <v>20448</v>
      </c>
      <c r="E10343">
        <v>9</v>
      </c>
      <c r="F10343">
        <v>3</v>
      </c>
      <c r="G10343">
        <v>2</v>
      </c>
      <c r="H10343" s="2">
        <v>42989</v>
      </c>
      <c r="I10343" t="str">
        <f>VLOOKUP(Sales[[#This Row],[TerritoryKey]], Territories[], 2, FALSE)</f>
        <v>Australia</v>
      </c>
      <c r="J10343">
        <f>_xlfn.XLOOKUP(Sales[[#This Row],[ProductKey]], Products!$A:$A, Products!$J:$J)</f>
        <v>1.8663000000000001</v>
      </c>
      <c r="K10343">
        <f>_xlfn.XLOOKUP(Sales[[#This Row],[ProductKey]], Products!$A:$A, Products!$K:$K)</f>
        <v>4.99</v>
      </c>
      <c r="L10343" s="1">
        <f>Sales[[#This Row],[ProductPrice]]*Sales[[#This Row],[OrderQuantity]]</f>
        <v>9.98</v>
      </c>
      <c r="M10343" s="1">
        <f>Sales[[#This Row],[OrderQuantity]]</f>
        <v>2</v>
      </c>
      <c r="N10343" s="1">
        <f>1</f>
        <v>1</v>
      </c>
      <c r="O10343" s="1">
        <f>Sales[[#This Row],[TotalSales]]-Sales[[#This Row],[TotalCost]]</f>
        <v>6.2474000000000007</v>
      </c>
      <c r="P10343" s="1">
        <f>Sales[[#This Row],[ProductCost]]*Sales[[#This Row],[OrderQuantity]]</f>
        <v>3.7326000000000001</v>
      </c>
      <c r="Q10343" s="1" t="str">
        <f>VLOOKUP(Sales[[#This Row],[ProductKey]], Products!$A$2:$D$1000, 4, FALSE)</f>
        <v>Water Bottle - 30 oz.</v>
      </c>
    </row>
    <row r="10344" spans="1:17" x14ac:dyDescent="0.25">
      <c r="A10344" s="2">
        <v>37876</v>
      </c>
      <c r="B10344" s="1" t="s">
        <v>360</v>
      </c>
      <c r="C10344">
        <v>477</v>
      </c>
      <c r="D10344">
        <v>17559</v>
      </c>
      <c r="E10344">
        <v>4</v>
      </c>
      <c r="F10344">
        <v>3</v>
      </c>
      <c r="G10344">
        <v>2</v>
      </c>
      <c r="H10344" s="2">
        <v>42990</v>
      </c>
      <c r="I10344" t="str">
        <f>VLOOKUP(Sales[[#This Row],[TerritoryKey]], Territories[], 2, FALSE)</f>
        <v>Southwest</v>
      </c>
      <c r="J10344">
        <f>_xlfn.XLOOKUP(Sales[[#This Row],[ProductKey]], Products!$A:$A, Products!$J:$J)</f>
        <v>1.8663000000000001</v>
      </c>
      <c r="K10344">
        <f>_xlfn.XLOOKUP(Sales[[#This Row],[ProductKey]], Products!$A:$A, Products!$K:$K)</f>
        <v>4.99</v>
      </c>
      <c r="L10344" s="1">
        <f>Sales[[#This Row],[ProductPrice]]*Sales[[#This Row],[OrderQuantity]]</f>
        <v>9.98</v>
      </c>
      <c r="M10344" s="1">
        <f>Sales[[#This Row],[OrderQuantity]]</f>
        <v>2</v>
      </c>
      <c r="N10344" s="1">
        <f>1</f>
        <v>1</v>
      </c>
      <c r="O10344" s="1">
        <f>Sales[[#This Row],[TotalSales]]-Sales[[#This Row],[TotalCost]]</f>
        <v>6.2474000000000007</v>
      </c>
      <c r="P10344" s="1">
        <f>Sales[[#This Row],[ProductCost]]*Sales[[#This Row],[OrderQuantity]]</f>
        <v>3.7326000000000001</v>
      </c>
      <c r="Q10344" s="1" t="str">
        <f>VLOOKUP(Sales[[#This Row],[ProductKey]], Products!$A$2:$D$1000, 4, FALSE)</f>
        <v>Water Bottle - 30 oz.</v>
      </c>
    </row>
    <row r="10345" spans="1:17" x14ac:dyDescent="0.25">
      <c r="A10345" s="2">
        <v>37965</v>
      </c>
      <c r="B10345" s="1" t="s">
        <v>388</v>
      </c>
      <c r="C10345">
        <v>477</v>
      </c>
      <c r="D10345">
        <v>17353</v>
      </c>
      <c r="E10345">
        <v>9</v>
      </c>
      <c r="F10345">
        <v>3</v>
      </c>
      <c r="G10345">
        <v>2</v>
      </c>
      <c r="H10345" s="2">
        <v>43079</v>
      </c>
      <c r="I10345" t="str">
        <f>VLOOKUP(Sales[[#This Row],[TerritoryKey]], Territories[], 2, FALSE)</f>
        <v>Australia</v>
      </c>
      <c r="J10345">
        <f>_xlfn.XLOOKUP(Sales[[#This Row],[ProductKey]], Products!$A:$A, Products!$J:$J)</f>
        <v>1.8663000000000001</v>
      </c>
      <c r="K10345">
        <f>_xlfn.XLOOKUP(Sales[[#This Row],[ProductKey]], Products!$A:$A, Products!$K:$K)</f>
        <v>4.99</v>
      </c>
      <c r="L10345" s="1">
        <f>Sales[[#This Row],[ProductPrice]]*Sales[[#This Row],[OrderQuantity]]</f>
        <v>9.98</v>
      </c>
      <c r="M10345" s="1">
        <f>Sales[[#This Row],[OrderQuantity]]</f>
        <v>2</v>
      </c>
      <c r="N10345" s="1">
        <f>1</f>
        <v>1</v>
      </c>
      <c r="O10345" s="1">
        <f>Sales[[#This Row],[TotalSales]]-Sales[[#This Row],[TotalCost]]</f>
        <v>6.2474000000000007</v>
      </c>
      <c r="P10345" s="1">
        <f>Sales[[#This Row],[ProductCost]]*Sales[[#This Row],[OrderQuantity]]</f>
        <v>3.7326000000000001</v>
      </c>
      <c r="Q10345" s="1" t="str">
        <f>VLOOKUP(Sales[[#This Row],[ProductKey]], Products!$A$2:$D$1000, 4, FALSE)</f>
        <v>Water Bottle - 30 oz.</v>
      </c>
    </row>
    <row r="10346" spans="1:17" x14ac:dyDescent="0.25">
      <c r="A10346" s="2">
        <v>37904</v>
      </c>
      <c r="B10346" s="1" t="s">
        <v>389</v>
      </c>
      <c r="C10346">
        <v>477</v>
      </c>
      <c r="D10346">
        <v>11766</v>
      </c>
      <c r="E10346">
        <v>9</v>
      </c>
      <c r="F10346">
        <v>3</v>
      </c>
      <c r="G10346">
        <v>2</v>
      </c>
      <c r="H10346" s="2">
        <v>43018</v>
      </c>
      <c r="I10346" t="str">
        <f>VLOOKUP(Sales[[#This Row],[TerritoryKey]], Territories[], 2, FALSE)</f>
        <v>Australia</v>
      </c>
      <c r="J10346">
        <f>_xlfn.XLOOKUP(Sales[[#This Row],[ProductKey]], Products!$A:$A, Products!$J:$J)</f>
        <v>1.8663000000000001</v>
      </c>
      <c r="K10346">
        <f>_xlfn.XLOOKUP(Sales[[#This Row],[ProductKey]], Products!$A:$A, Products!$K:$K)</f>
        <v>4.99</v>
      </c>
      <c r="L10346" s="1">
        <f>Sales[[#This Row],[ProductPrice]]*Sales[[#This Row],[OrderQuantity]]</f>
        <v>9.98</v>
      </c>
      <c r="M10346" s="1">
        <f>Sales[[#This Row],[OrderQuantity]]</f>
        <v>2</v>
      </c>
      <c r="N10346" s="1">
        <f>1</f>
        <v>1</v>
      </c>
      <c r="O10346" s="1">
        <f>Sales[[#This Row],[TotalSales]]-Sales[[#This Row],[TotalCost]]</f>
        <v>6.2474000000000007</v>
      </c>
      <c r="P10346" s="1">
        <f>Sales[[#This Row],[ProductCost]]*Sales[[#This Row],[OrderQuantity]]</f>
        <v>3.7326000000000001</v>
      </c>
      <c r="Q10346" s="1" t="str">
        <f>VLOOKUP(Sales[[#This Row],[ProductKey]], Products!$A$2:$D$1000, 4, FALSE)</f>
        <v>Water Bottle - 30 oz.</v>
      </c>
    </row>
    <row r="10347" spans="1:17" x14ac:dyDescent="0.25">
      <c r="A10347" s="2">
        <v>37664</v>
      </c>
      <c r="B10347" s="1" t="s">
        <v>429</v>
      </c>
      <c r="C10347">
        <v>477</v>
      </c>
      <c r="D10347">
        <v>20614</v>
      </c>
      <c r="E10347">
        <v>9</v>
      </c>
      <c r="F10347">
        <v>3</v>
      </c>
      <c r="G10347">
        <v>2</v>
      </c>
      <c r="H10347" s="2">
        <v>42778</v>
      </c>
      <c r="I10347" t="str">
        <f>VLOOKUP(Sales[[#This Row],[TerritoryKey]], Territories[], 2, FALSE)</f>
        <v>Australia</v>
      </c>
      <c r="J10347">
        <f>_xlfn.XLOOKUP(Sales[[#This Row],[ProductKey]], Products!$A:$A, Products!$J:$J)</f>
        <v>1.8663000000000001</v>
      </c>
      <c r="K10347">
        <f>_xlfn.XLOOKUP(Sales[[#This Row],[ProductKey]], Products!$A:$A, Products!$K:$K)</f>
        <v>4.99</v>
      </c>
      <c r="L10347" s="1">
        <f>Sales[[#This Row],[ProductPrice]]*Sales[[#This Row],[OrderQuantity]]</f>
        <v>9.98</v>
      </c>
      <c r="M10347" s="1">
        <f>Sales[[#This Row],[OrderQuantity]]</f>
        <v>2</v>
      </c>
      <c r="N10347" s="1">
        <f>1</f>
        <v>1</v>
      </c>
      <c r="O10347" s="1">
        <f>Sales[[#This Row],[TotalSales]]-Sales[[#This Row],[TotalCost]]</f>
        <v>6.2474000000000007</v>
      </c>
      <c r="P10347" s="1">
        <f>Sales[[#This Row],[ProductCost]]*Sales[[#This Row],[OrderQuantity]]</f>
        <v>3.7326000000000001</v>
      </c>
      <c r="Q10347" s="1" t="str">
        <f>VLOOKUP(Sales[[#This Row],[ProductKey]], Products!$A$2:$D$1000, 4, FALSE)</f>
        <v>Water Bottle - 30 oz.</v>
      </c>
    </row>
    <row r="10348" spans="1:17" x14ac:dyDescent="0.25">
      <c r="A10348" s="2">
        <v>37783</v>
      </c>
      <c r="B10348" s="1" t="s">
        <v>444</v>
      </c>
      <c r="C10348">
        <v>477</v>
      </c>
      <c r="D10348">
        <v>27877</v>
      </c>
      <c r="E10348">
        <v>9</v>
      </c>
      <c r="F10348">
        <v>3</v>
      </c>
      <c r="G10348">
        <v>2</v>
      </c>
      <c r="H10348" s="2">
        <v>42897</v>
      </c>
      <c r="I10348" t="str">
        <f>VLOOKUP(Sales[[#This Row],[TerritoryKey]], Territories[], 2, FALSE)</f>
        <v>Australia</v>
      </c>
      <c r="J10348">
        <f>_xlfn.XLOOKUP(Sales[[#This Row],[ProductKey]], Products!$A:$A, Products!$J:$J)</f>
        <v>1.8663000000000001</v>
      </c>
      <c r="K10348">
        <f>_xlfn.XLOOKUP(Sales[[#This Row],[ProductKey]], Products!$A:$A, Products!$K:$K)</f>
        <v>4.99</v>
      </c>
      <c r="L10348" s="1">
        <f>Sales[[#This Row],[ProductPrice]]*Sales[[#This Row],[OrderQuantity]]</f>
        <v>9.98</v>
      </c>
      <c r="M10348" s="1">
        <f>Sales[[#This Row],[OrderQuantity]]</f>
        <v>2</v>
      </c>
      <c r="N10348" s="1">
        <f>1</f>
        <v>1</v>
      </c>
      <c r="O10348" s="1">
        <f>Sales[[#This Row],[TotalSales]]-Sales[[#This Row],[TotalCost]]</f>
        <v>6.2474000000000007</v>
      </c>
      <c r="P10348" s="1">
        <f>Sales[[#This Row],[ProductCost]]*Sales[[#This Row],[OrderQuantity]]</f>
        <v>3.7326000000000001</v>
      </c>
      <c r="Q10348" s="1" t="str">
        <f>VLOOKUP(Sales[[#This Row],[ProductKey]], Products!$A$2:$D$1000, 4, FALSE)</f>
        <v>Water Bottle - 30 oz.</v>
      </c>
    </row>
    <row r="10349" spans="1:17" x14ac:dyDescent="0.25">
      <c r="A10349" s="2">
        <v>37784</v>
      </c>
      <c r="B10349" s="1" t="s">
        <v>451</v>
      </c>
      <c r="C10349">
        <v>477</v>
      </c>
      <c r="D10349">
        <v>14485</v>
      </c>
      <c r="E10349">
        <v>4</v>
      </c>
      <c r="F10349">
        <v>3</v>
      </c>
      <c r="G10349">
        <v>2</v>
      </c>
      <c r="H10349" s="2">
        <v>42898</v>
      </c>
      <c r="I10349" t="str">
        <f>VLOOKUP(Sales[[#This Row],[TerritoryKey]], Territories[], 2, FALSE)</f>
        <v>Southwest</v>
      </c>
      <c r="J10349">
        <f>_xlfn.XLOOKUP(Sales[[#This Row],[ProductKey]], Products!$A:$A, Products!$J:$J)</f>
        <v>1.8663000000000001</v>
      </c>
      <c r="K10349">
        <f>_xlfn.XLOOKUP(Sales[[#This Row],[ProductKey]], Products!$A:$A, Products!$K:$K)</f>
        <v>4.99</v>
      </c>
      <c r="L10349" s="1">
        <f>Sales[[#This Row],[ProductPrice]]*Sales[[#This Row],[OrderQuantity]]</f>
        <v>9.98</v>
      </c>
      <c r="M10349" s="1">
        <f>Sales[[#This Row],[OrderQuantity]]</f>
        <v>2</v>
      </c>
      <c r="N10349" s="1">
        <f>1</f>
        <v>1</v>
      </c>
      <c r="O10349" s="1">
        <f>Sales[[#This Row],[TotalSales]]-Sales[[#This Row],[TotalCost]]</f>
        <v>6.2474000000000007</v>
      </c>
      <c r="P10349" s="1">
        <f>Sales[[#This Row],[ProductCost]]*Sales[[#This Row],[OrderQuantity]]</f>
        <v>3.7326000000000001</v>
      </c>
      <c r="Q10349" s="1" t="str">
        <f>VLOOKUP(Sales[[#This Row],[ProductKey]], Products!$A$2:$D$1000, 4, FALSE)</f>
        <v>Water Bottle - 30 oz.</v>
      </c>
    </row>
    <row r="10350" spans="1:17" x14ac:dyDescent="0.25">
      <c r="A10350" s="2">
        <v>37663</v>
      </c>
      <c r="B10350" s="1" t="s">
        <v>527</v>
      </c>
      <c r="C10350">
        <v>477</v>
      </c>
      <c r="D10350">
        <v>15986</v>
      </c>
      <c r="E10350">
        <v>4</v>
      </c>
      <c r="F10350">
        <v>3</v>
      </c>
      <c r="G10350">
        <v>2</v>
      </c>
      <c r="H10350" s="2">
        <v>42777</v>
      </c>
      <c r="I10350" t="str">
        <f>VLOOKUP(Sales[[#This Row],[TerritoryKey]], Territories[], 2, FALSE)</f>
        <v>Southwest</v>
      </c>
      <c r="J10350">
        <f>_xlfn.XLOOKUP(Sales[[#This Row],[ProductKey]], Products!$A:$A, Products!$J:$J)</f>
        <v>1.8663000000000001</v>
      </c>
      <c r="K10350">
        <f>_xlfn.XLOOKUP(Sales[[#This Row],[ProductKey]], Products!$A:$A, Products!$K:$K)</f>
        <v>4.99</v>
      </c>
      <c r="L10350" s="1">
        <f>Sales[[#This Row],[ProductPrice]]*Sales[[#This Row],[OrderQuantity]]</f>
        <v>9.98</v>
      </c>
      <c r="M10350" s="1">
        <f>Sales[[#This Row],[OrderQuantity]]</f>
        <v>2</v>
      </c>
      <c r="N10350" s="1">
        <f>1</f>
        <v>1</v>
      </c>
      <c r="O10350" s="1">
        <f>Sales[[#This Row],[TotalSales]]-Sales[[#This Row],[TotalCost]]</f>
        <v>6.2474000000000007</v>
      </c>
      <c r="P10350" s="1">
        <f>Sales[[#This Row],[ProductCost]]*Sales[[#This Row],[OrderQuantity]]</f>
        <v>3.7326000000000001</v>
      </c>
      <c r="Q10350" s="1" t="str">
        <f>VLOOKUP(Sales[[#This Row],[ProductKey]], Products!$A$2:$D$1000, 4, FALSE)</f>
        <v>Water Bottle - 30 oz.</v>
      </c>
    </row>
    <row r="10351" spans="1:17" x14ac:dyDescent="0.25">
      <c r="A10351" s="2">
        <v>37662</v>
      </c>
      <c r="B10351" s="1" t="s">
        <v>537</v>
      </c>
      <c r="C10351">
        <v>477</v>
      </c>
      <c r="D10351">
        <v>14308</v>
      </c>
      <c r="E10351">
        <v>9</v>
      </c>
      <c r="F10351">
        <v>3</v>
      </c>
      <c r="G10351">
        <v>2</v>
      </c>
      <c r="H10351" s="2">
        <v>42776</v>
      </c>
      <c r="I10351" t="str">
        <f>VLOOKUP(Sales[[#This Row],[TerritoryKey]], Territories[], 2, FALSE)</f>
        <v>Australia</v>
      </c>
      <c r="J10351">
        <f>_xlfn.XLOOKUP(Sales[[#This Row],[ProductKey]], Products!$A:$A, Products!$J:$J)</f>
        <v>1.8663000000000001</v>
      </c>
      <c r="K10351">
        <f>_xlfn.XLOOKUP(Sales[[#This Row],[ProductKey]], Products!$A:$A, Products!$K:$K)</f>
        <v>4.99</v>
      </c>
      <c r="L10351" s="1">
        <f>Sales[[#This Row],[ProductPrice]]*Sales[[#This Row],[OrderQuantity]]</f>
        <v>9.98</v>
      </c>
      <c r="M10351" s="1">
        <f>Sales[[#This Row],[OrderQuantity]]</f>
        <v>2</v>
      </c>
      <c r="N10351" s="1">
        <f>1</f>
        <v>1</v>
      </c>
      <c r="O10351" s="1">
        <f>Sales[[#This Row],[TotalSales]]-Sales[[#This Row],[TotalCost]]</f>
        <v>6.2474000000000007</v>
      </c>
      <c r="P10351" s="1">
        <f>Sales[[#This Row],[ProductCost]]*Sales[[#This Row],[OrderQuantity]]</f>
        <v>3.7326000000000001</v>
      </c>
      <c r="Q10351" s="1" t="str">
        <f>VLOOKUP(Sales[[#This Row],[ProductKey]], Products!$A$2:$D$1000, 4, FALSE)</f>
        <v>Water Bottle - 30 oz.</v>
      </c>
    </row>
    <row r="10352" spans="1:17" x14ac:dyDescent="0.25">
      <c r="A10352" s="2">
        <v>37691</v>
      </c>
      <c r="B10352" s="1" t="s">
        <v>583</v>
      </c>
      <c r="C10352">
        <v>477</v>
      </c>
      <c r="D10352">
        <v>23226</v>
      </c>
      <c r="E10352">
        <v>8</v>
      </c>
      <c r="F10352">
        <v>3</v>
      </c>
      <c r="G10352">
        <v>2</v>
      </c>
      <c r="H10352" s="2">
        <v>42805</v>
      </c>
      <c r="I10352" t="str">
        <f>VLOOKUP(Sales[[#This Row],[TerritoryKey]], Territories[], 2, FALSE)</f>
        <v>Germany</v>
      </c>
      <c r="J10352">
        <f>_xlfn.XLOOKUP(Sales[[#This Row],[ProductKey]], Products!$A:$A, Products!$J:$J)</f>
        <v>1.8663000000000001</v>
      </c>
      <c r="K10352">
        <f>_xlfn.XLOOKUP(Sales[[#This Row],[ProductKey]], Products!$A:$A, Products!$K:$K)</f>
        <v>4.99</v>
      </c>
      <c r="L10352" s="1">
        <f>Sales[[#This Row],[ProductPrice]]*Sales[[#This Row],[OrderQuantity]]</f>
        <v>9.98</v>
      </c>
      <c r="M10352" s="1">
        <f>Sales[[#This Row],[OrderQuantity]]</f>
        <v>2</v>
      </c>
      <c r="N10352" s="1">
        <f>1</f>
        <v>1</v>
      </c>
      <c r="O10352" s="1">
        <f>Sales[[#This Row],[TotalSales]]-Sales[[#This Row],[TotalCost]]</f>
        <v>6.2474000000000007</v>
      </c>
      <c r="P10352" s="1">
        <f>Sales[[#This Row],[ProductCost]]*Sales[[#This Row],[OrderQuantity]]</f>
        <v>3.7326000000000001</v>
      </c>
      <c r="Q10352" s="1" t="str">
        <f>VLOOKUP(Sales[[#This Row],[ProductKey]], Products!$A$2:$D$1000, 4, FALSE)</f>
        <v>Water Bottle - 30 oz.</v>
      </c>
    </row>
    <row r="10353" spans="1:17" x14ac:dyDescent="0.25">
      <c r="A10353" s="2">
        <v>37966</v>
      </c>
      <c r="B10353" s="1" t="s">
        <v>645</v>
      </c>
      <c r="C10353">
        <v>477</v>
      </c>
      <c r="D10353">
        <v>22711</v>
      </c>
      <c r="E10353">
        <v>8</v>
      </c>
      <c r="F10353">
        <v>3</v>
      </c>
      <c r="G10353">
        <v>2</v>
      </c>
      <c r="H10353" s="2">
        <v>43080</v>
      </c>
      <c r="I10353" t="str">
        <f>VLOOKUP(Sales[[#This Row],[TerritoryKey]], Territories[], 2, FALSE)</f>
        <v>Germany</v>
      </c>
      <c r="J10353">
        <f>_xlfn.XLOOKUP(Sales[[#This Row],[ProductKey]], Products!$A:$A, Products!$J:$J)</f>
        <v>1.8663000000000001</v>
      </c>
      <c r="K10353">
        <f>_xlfn.XLOOKUP(Sales[[#This Row],[ProductKey]], Products!$A:$A, Products!$K:$K)</f>
        <v>4.99</v>
      </c>
      <c r="L10353" s="1">
        <f>Sales[[#This Row],[ProductPrice]]*Sales[[#This Row],[OrderQuantity]]</f>
        <v>9.98</v>
      </c>
      <c r="M10353" s="1">
        <f>Sales[[#This Row],[OrderQuantity]]</f>
        <v>2</v>
      </c>
      <c r="N10353" s="1">
        <f>1</f>
        <v>1</v>
      </c>
      <c r="O10353" s="1">
        <f>Sales[[#This Row],[TotalSales]]-Sales[[#This Row],[TotalCost]]</f>
        <v>6.2474000000000007</v>
      </c>
      <c r="P10353" s="1">
        <f>Sales[[#This Row],[ProductCost]]*Sales[[#This Row],[OrderQuantity]]</f>
        <v>3.7326000000000001</v>
      </c>
      <c r="Q10353" s="1" t="str">
        <f>VLOOKUP(Sales[[#This Row],[ProductKey]], Products!$A$2:$D$1000, 4, FALSE)</f>
        <v>Water Bottle - 30 oz.</v>
      </c>
    </row>
    <row r="10354" spans="1:17" x14ac:dyDescent="0.25">
      <c r="A10354" s="2">
        <v>37752</v>
      </c>
      <c r="B10354" s="1" t="s">
        <v>720</v>
      </c>
      <c r="C10354">
        <v>477</v>
      </c>
      <c r="D10354">
        <v>26962</v>
      </c>
      <c r="E10354">
        <v>10</v>
      </c>
      <c r="F10354">
        <v>3</v>
      </c>
      <c r="G10354">
        <v>2</v>
      </c>
      <c r="H10354" s="2">
        <v>42866</v>
      </c>
      <c r="I10354" t="str">
        <f>VLOOKUP(Sales[[#This Row],[TerritoryKey]], Territories[], 2, FALSE)</f>
        <v>United Kingdom</v>
      </c>
      <c r="J10354">
        <f>_xlfn.XLOOKUP(Sales[[#This Row],[ProductKey]], Products!$A:$A, Products!$J:$J)</f>
        <v>1.8663000000000001</v>
      </c>
      <c r="K10354">
        <f>_xlfn.XLOOKUP(Sales[[#This Row],[ProductKey]], Products!$A:$A, Products!$K:$K)</f>
        <v>4.99</v>
      </c>
      <c r="L10354" s="1">
        <f>Sales[[#This Row],[ProductPrice]]*Sales[[#This Row],[OrderQuantity]]</f>
        <v>9.98</v>
      </c>
      <c r="M10354" s="1">
        <f>Sales[[#This Row],[OrderQuantity]]</f>
        <v>2</v>
      </c>
      <c r="N10354" s="1">
        <f>1</f>
        <v>1</v>
      </c>
      <c r="O10354" s="1">
        <f>Sales[[#This Row],[TotalSales]]-Sales[[#This Row],[TotalCost]]</f>
        <v>6.2474000000000007</v>
      </c>
      <c r="P10354" s="1">
        <f>Sales[[#This Row],[ProductCost]]*Sales[[#This Row],[OrderQuantity]]</f>
        <v>3.7326000000000001</v>
      </c>
      <c r="Q10354" s="1" t="str">
        <f>VLOOKUP(Sales[[#This Row],[ProductKey]], Products!$A$2:$D$1000, 4, FALSE)</f>
        <v>Water Bottle - 30 oz.</v>
      </c>
    </row>
    <row r="10355" spans="1:17" x14ac:dyDescent="0.25">
      <c r="A10355" s="2">
        <v>37783</v>
      </c>
      <c r="B10355" s="1" t="s">
        <v>749</v>
      </c>
      <c r="C10355">
        <v>477</v>
      </c>
      <c r="D10355">
        <v>15106</v>
      </c>
      <c r="E10355">
        <v>10</v>
      </c>
      <c r="F10355">
        <v>3</v>
      </c>
      <c r="G10355">
        <v>2</v>
      </c>
      <c r="H10355" s="2">
        <v>42897</v>
      </c>
      <c r="I10355" t="str">
        <f>VLOOKUP(Sales[[#This Row],[TerritoryKey]], Territories[], 2, FALSE)</f>
        <v>United Kingdom</v>
      </c>
      <c r="J10355">
        <f>_xlfn.XLOOKUP(Sales[[#This Row],[ProductKey]], Products!$A:$A, Products!$J:$J)</f>
        <v>1.8663000000000001</v>
      </c>
      <c r="K10355">
        <f>_xlfn.XLOOKUP(Sales[[#This Row],[ProductKey]], Products!$A:$A, Products!$K:$K)</f>
        <v>4.99</v>
      </c>
      <c r="L10355" s="1">
        <f>Sales[[#This Row],[ProductPrice]]*Sales[[#This Row],[OrderQuantity]]</f>
        <v>9.98</v>
      </c>
      <c r="M10355" s="1">
        <f>Sales[[#This Row],[OrderQuantity]]</f>
        <v>2</v>
      </c>
      <c r="N10355" s="1">
        <f>1</f>
        <v>1</v>
      </c>
      <c r="O10355" s="1">
        <f>Sales[[#This Row],[TotalSales]]-Sales[[#This Row],[TotalCost]]</f>
        <v>6.2474000000000007</v>
      </c>
      <c r="P10355" s="1">
        <f>Sales[[#This Row],[ProductCost]]*Sales[[#This Row],[OrderQuantity]]</f>
        <v>3.7326000000000001</v>
      </c>
      <c r="Q10355" s="1" t="str">
        <f>VLOOKUP(Sales[[#This Row],[ProductKey]], Products!$A$2:$D$1000, 4, FALSE)</f>
        <v>Water Bottle - 30 oz.</v>
      </c>
    </row>
    <row r="10356" spans="1:17" x14ac:dyDescent="0.25">
      <c r="A10356" s="2">
        <v>37875</v>
      </c>
      <c r="B10356" s="1" t="s">
        <v>752</v>
      </c>
      <c r="C10356">
        <v>477</v>
      </c>
      <c r="D10356">
        <v>16751</v>
      </c>
      <c r="E10356">
        <v>1</v>
      </c>
      <c r="F10356">
        <v>3</v>
      </c>
      <c r="G10356">
        <v>2</v>
      </c>
      <c r="H10356" s="2">
        <v>42989</v>
      </c>
      <c r="I10356" t="str">
        <f>VLOOKUP(Sales[[#This Row],[TerritoryKey]], Territories[], 2, FALSE)</f>
        <v>Northwest</v>
      </c>
      <c r="J10356">
        <f>_xlfn.XLOOKUP(Sales[[#This Row],[ProductKey]], Products!$A:$A, Products!$J:$J)</f>
        <v>1.8663000000000001</v>
      </c>
      <c r="K10356">
        <f>_xlfn.XLOOKUP(Sales[[#This Row],[ProductKey]], Products!$A:$A, Products!$K:$K)</f>
        <v>4.99</v>
      </c>
      <c r="L10356" s="1">
        <f>Sales[[#This Row],[ProductPrice]]*Sales[[#This Row],[OrderQuantity]]</f>
        <v>9.98</v>
      </c>
      <c r="M10356" s="1">
        <f>Sales[[#This Row],[OrderQuantity]]</f>
        <v>2</v>
      </c>
      <c r="N10356" s="1">
        <f>1</f>
        <v>1</v>
      </c>
      <c r="O10356" s="1">
        <f>Sales[[#This Row],[TotalSales]]-Sales[[#This Row],[TotalCost]]</f>
        <v>6.2474000000000007</v>
      </c>
      <c r="P10356" s="1">
        <f>Sales[[#This Row],[ProductCost]]*Sales[[#This Row],[OrderQuantity]]</f>
        <v>3.7326000000000001</v>
      </c>
      <c r="Q10356" s="1" t="str">
        <f>VLOOKUP(Sales[[#This Row],[ProductKey]], Products!$A$2:$D$1000, 4, FALSE)</f>
        <v>Water Bottle - 30 oz.</v>
      </c>
    </row>
    <row r="10357" spans="1:17" x14ac:dyDescent="0.25">
      <c r="A10357" s="2">
        <v>37783</v>
      </c>
      <c r="B10357" s="1" t="s">
        <v>891</v>
      </c>
      <c r="C10357">
        <v>477</v>
      </c>
      <c r="D10357">
        <v>15691</v>
      </c>
      <c r="E10357">
        <v>10</v>
      </c>
      <c r="F10357">
        <v>3</v>
      </c>
      <c r="G10357">
        <v>2</v>
      </c>
      <c r="H10357" s="2">
        <v>42897</v>
      </c>
      <c r="I10357" t="str">
        <f>VLOOKUP(Sales[[#This Row],[TerritoryKey]], Territories[], 2, FALSE)</f>
        <v>United Kingdom</v>
      </c>
      <c r="J10357">
        <f>_xlfn.XLOOKUP(Sales[[#This Row],[ProductKey]], Products!$A:$A, Products!$J:$J)</f>
        <v>1.8663000000000001</v>
      </c>
      <c r="K10357">
        <f>_xlfn.XLOOKUP(Sales[[#This Row],[ProductKey]], Products!$A:$A, Products!$K:$K)</f>
        <v>4.99</v>
      </c>
      <c r="L10357" s="1">
        <f>Sales[[#This Row],[ProductPrice]]*Sales[[#This Row],[OrderQuantity]]</f>
        <v>9.98</v>
      </c>
      <c r="M10357" s="1">
        <f>Sales[[#This Row],[OrderQuantity]]</f>
        <v>2</v>
      </c>
      <c r="N10357" s="1">
        <f>1</f>
        <v>1</v>
      </c>
      <c r="O10357" s="1">
        <f>Sales[[#This Row],[TotalSales]]-Sales[[#This Row],[TotalCost]]</f>
        <v>6.2474000000000007</v>
      </c>
      <c r="P10357" s="1">
        <f>Sales[[#This Row],[ProductCost]]*Sales[[#This Row],[OrderQuantity]]</f>
        <v>3.7326000000000001</v>
      </c>
      <c r="Q10357" s="1" t="str">
        <f>VLOOKUP(Sales[[#This Row],[ProductKey]], Products!$A$2:$D$1000, 4, FALSE)</f>
        <v>Water Bottle - 30 oz.</v>
      </c>
    </row>
    <row r="10358" spans="1:17" x14ac:dyDescent="0.25">
      <c r="A10358" s="2">
        <v>38018</v>
      </c>
      <c r="B10358" s="1" t="s">
        <v>924</v>
      </c>
      <c r="C10358">
        <v>477</v>
      </c>
      <c r="D10358">
        <v>19884</v>
      </c>
      <c r="E10358">
        <v>6</v>
      </c>
      <c r="F10358">
        <v>3</v>
      </c>
      <c r="G10358">
        <v>2</v>
      </c>
      <c r="H10358" s="2">
        <v>43132</v>
      </c>
      <c r="I10358" t="str">
        <f>VLOOKUP(Sales[[#This Row],[TerritoryKey]], Territories[], 2, FALSE)</f>
        <v>Canada</v>
      </c>
      <c r="J10358">
        <f>_xlfn.XLOOKUP(Sales[[#This Row],[ProductKey]], Products!$A:$A, Products!$J:$J)</f>
        <v>1.8663000000000001</v>
      </c>
      <c r="K10358">
        <f>_xlfn.XLOOKUP(Sales[[#This Row],[ProductKey]], Products!$A:$A, Products!$K:$K)</f>
        <v>4.99</v>
      </c>
      <c r="L10358" s="1">
        <f>Sales[[#This Row],[ProductPrice]]*Sales[[#This Row],[OrderQuantity]]</f>
        <v>9.98</v>
      </c>
      <c r="M10358" s="1">
        <f>Sales[[#This Row],[OrderQuantity]]</f>
        <v>2</v>
      </c>
      <c r="N10358" s="1">
        <f>1</f>
        <v>1</v>
      </c>
      <c r="O10358" s="1">
        <f>Sales[[#This Row],[TotalSales]]-Sales[[#This Row],[TotalCost]]</f>
        <v>6.2474000000000007</v>
      </c>
      <c r="P10358" s="1">
        <f>Sales[[#This Row],[ProductCost]]*Sales[[#This Row],[OrderQuantity]]</f>
        <v>3.7326000000000001</v>
      </c>
      <c r="Q10358" s="1" t="str">
        <f>VLOOKUP(Sales[[#This Row],[ProductKey]], Products!$A$2:$D$1000, 4, FALSE)</f>
        <v>Water Bottle - 30 oz.</v>
      </c>
    </row>
    <row r="10359" spans="1:17" x14ac:dyDescent="0.25">
      <c r="A10359" s="2">
        <v>38231</v>
      </c>
      <c r="B10359" s="1" t="s">
        <v>930</v>
      </c>
      <c r="C10359">
        <v>477</v>
      </c>
      <c r="D10359">
        <v>16220</v>
      </c>
      <c r="E10359">
        <v>6</v>
      </c>
      <c r="F10359">
        <v>3</v>
      </c>
      <c r="G10359">
        <v>2</v>
      </c>
      <c r="H10359" s="2">
        <v>43344</v>
      </c>
      <c r="I10359" t="str">
        <f>VLOOKUP(Sales[[#This Row],[TerritoryKey]], Territories[], 2, FALSE)</f>
        <v>Canada</v>
      </c>
      <c r="J10359">
        <f>_xlfn.XLOOKUP(Sales[[#This Row],[ProductKey]], Products!$A:$A, Products!$J:$J)</f>
        <v>1.8663000000000001</v>
      </c>
      <c r="K10359">
        <f>_xlfn.XLOOKUP(Sales[[#This Row],[ProductKey]], Products!$A:$A, Products!$K:$K)</f>
        <v>4.99</v>
      </c>
      <c r="L10359" s="1">
        <f>Sales[[#This Row],[ProductPrice]]*Sales[[#This Row],[OrderQuantity]]</f>
        <v>9.98</v>
      </c>
      <c r="M10359" s="1">
        <f>Sales[[#This Row],[OrderQuantity]]</f>
        <v>2</v>
      </c>
      <c r="N10359" s="1">
        <f>1</f>
        <v>1</v>
      </c>
      <c r="O10359" s="1">
        <f>Sales[[#This Row],[TotalSales]]-Sales[[#This Row],[TotalCost]]</f>
        <v>6.2474000000000007</v>
      </c>
      <c r="P10359" s="1">
        <f>Sales[[#This Row],[ProductCost]]*Sales[[#This Row],[OrderQuantity]]</f>
        <v>3.7326000000000001</v>
      </c>
      <c r="Q10359" s="1" t="str">
        <f>VLOOKUP(Sales[[#This Row],[ProductKey]], Products!$A$2:$D$1000, 4, FALSE)</f>
        <v>Water Bottle - 30 oz.</v>
      </c>
    </row>
    <row r="10360" spans="1:17" x14ac:dyDescent="0.25">
      <c r="A10360" s="2">
        <v>37753</v>
      </c>
      <c r="B10360" s="1" t="s">
        <v>997</v>
      </c>
      <c r="C10360">
        <v>477</v>
      </c>
      <c r="D10360">
        <v>28376</v>
      </c>
      <c r="E10360">
        <v>8</v>
      </c>
      <c r="F10360">
        <v>3</v>
      </c>
      <c r="G10360">
        <v>2</v>
      </c>
      <c r="H10360" s="2">
        <v>42867</v>
      </c>
      <c r="I10360" t="str">
        <f>VLOOKUP(Sales[[#This Row],[TerritoryKey]], Territories[], 2, FALSE)</f>
        <v>Germany</v>
      </c>
      <c r="J10360">
        <f>_xlfn.XLOOKUP(Sales[[#This Row],[ProductKey]], Products!$A:$A, Products!$J:$J)</f>
        <v>1.8663000000000001</v>
      </c>
      <c r="K10360">
        <f>_xlfn.XLOOKUP(Sales[[#This Row],[ProductKey]], Products!$A:$A, Products!$K:$K)</f>
        <v>4.99</v>
      </c>
      <c r="L10360" s="1">
        <f>Sales[[#This Row],[ProductPrice]]*Sales[[#This Row],[OrderQuantity]]</f>
        <v>9.98</v>
      </c>
      <c r="M10360" s="1">
        <f>Sales[[#This Row],[OrderQuantity]]</f>
        <v>2</v>
      </c>
      <c r="N10360" s="1">
        <f>1</f>
        <v>1</v>
      </c>
      <c r="O10360" s="1">
        <f>Sales[[#This Row],[TotalSales]]-Sales[[#This Row],[TotalCost]]</f>
        <v>6.2474000000000007</v>
      </c>
      <c r="P10360" s="1">
        <f>Sales[[#This Row],[ProductCost]]*Sales[[#This Row],[OrderQuantity]]</f>
        <v>3.7326000000000001</v>
      </c>
      <c r="Q10360" s="1" t="str">
        <f>VLOOKUP(Sales[[#This Row],[ProductKey]], Products!$A$2:$D$1000, 4, FALSE)</f>
        <v>Water Bottle - 30 oz.</v>
      </c>
    </row>
    <row r="10361" spans="1:17" x14ac:dyDescent="0.25">
      <c r="A10361" s="2">
        <v>37752</v>
      </c>
      <c r="B10361" s="1" t="s">
        <v>999</v>
      </c>
      <c r="C10361">
        <v>477</v>
      </c>
      <c r="D10361">
        <v>12027</v>
      </c>
      <c r="E10361">
        <v>1</v>
      </c>
      <c r="F10361">
        <v>3</v>
      </c>
      <c r="G10361">
        <v>2</v>
      </c>
      <c r="H10361" s="2">
        <v>42866</v>
      </c>
      <c r="I10361" t="str">
        <f>VLOOKUP(Sales[[#This Row],[TerritoryKey]], Territories[], 2, FALSE)</f>
        <v>Northwest</v>
      </c>
      <c r="J10361">
        <f>_xlfn.XLOOKUP(Sales[[#This Row],[ProductKey]], Products!$A:$A, Products!$J:$J)</f>
        <v>1.8663000000000001</v>
      </c>
      <c r="K10361">
        <f>_xlfn.XLOOKUP(Sales[[#This Row],[ProductKey]], Products!$A:$A, Products!$K:$K)</f>
        <v>4.99</v>
      </c>
      <c r="L10361" s="1">
        <f>Sales[[#This Row],[ProductPrice]]*Sales[[#This Row],[OrderQuantity]]</f>
        <v>9.98</v>
      </c>
      <c r="M10361" s="1">
        <f>Sales[[#This Row],[OrderQuantity]]</f>
        <v>2</v>
      </c>
      <c r="N10361" s="1">
        <f>1</f>
        <v>1</v>
      </c>
      <c r="O10361" s="1">
        <f>Sales[[#This Row],[TotalSales]]-Sales[[#This Row],[TotalCost]]</f>
        <v>6.2474000000000007</v>
      </c>
      <c r="P10361" s="1">
        <f>Sales[[#This Row],[ProductCost]]*Sales[[#This Row],[OrderQuantity]]</f>
        <v>3.7326000000000001</v>
      </c>
      <c r="Q10361" s="1" t="str">
        <f>VLOOKUP(Sales[[#This Row],[ProductKey]], Products!$A$2:$D$1000, 4, FALSE)</f>
        <v>Water Bottle - 30 oz.</v>
      </c>
    </row>
    <row r="10362" spans="1:17" x14ac:dyDescent="0.25">
      <c r="A10362" s="2">
        <v>37690</v>
      </c>
      <c r="B10362" s="1" t="s">
        <v>1002</v>
      </c>
      <c r="C10362">
        <v>477</v>
      </c>
      <c r="D10362">
        <v>20447</v>
      </c>
      <c r="E10362">
        <v>9</v>
      </c>
      <c r="F10362">
        <v>3</v>
      </c>
      <c r="G10362">
        <v>2</v>
      </c>
      <c r="H10362" s="2">
        <v>42804</v>
      </c>
      <c r="I10362" t="str">
        <f>VLOOKUP(Sales[[#This Row],[TerritoryKey]], Territories[], 2, FALSE)</f>
        <v>Australia</v>
      </c>
      <c r="J10362">
        <f>_xlfn.XLOOKUP(Sales[[#This Row],[ProductKey]], Products!$A:$A, Products!$J:$J)</f>
        <v>1.8663000000000001</v>
      </c>
      <c r="K10362">
        <f>_xlfn.XLOOKUP(Sales[[#This Row],[ProductKey]], Products!$A:$A, Products!$K:$K)</f>
        <v>4.99</v>
      </c>
      <c r="L10362" s="1">
        <f>Sales[[#This Row],[ProductPrice]]*Sales[[#This Row],[OrderQuantity]]</f>
        <v>9.98</v>
      </c>
      <c r="M10362" s="1">
        <f>Sales[[#This Row],[OrderQuantity]]</f>
        <v>2</v>
      </c>
      <c r="N10362" s="1">
        <f>1</f>
        <v>1</v>
      </c>
      <c r="O10362" s="1">
        <f>Sales[[#This Row],[TotalSales]]-Sales[[#This Row],[TotalCost]]</f>
        <v>6.2474000000000007</v>
      </c>
      <c r="P10362" s="1">
        <f>Sales[[#This Row],[ProductCost]]*Sales[[#This Row],[OrderQuantity]]</f>
        <v>3.7326000000000001</v>
      </c>
      <c r="Q10362" s="1" t="str">
        <f>VLOOKUP(Sales[[#This Row],[ProductKey]], Products!$A$2:$D$1000, 4, FALSE)</f>
        <v>Water Bottle - 30 oz.</v>
      </c>
    </row>
    <row r="10363" spans="1:17" x14ac:dyDescent="0.25">
      <c r="A10363" s="2">
        <v>37844</v>
      </c>
      <c r="B10363" s="1" t="s">
        <v>1015</v>
      </c>
      <c r="C10363">
        <v>477</v>
      </c>
      <c r="D10363">
        <v>19704</v>
      </c>
      <c r="E10363">
        <v>6</v>
      </c>
      <c r="F10363">
        <v>3</v>
      </c>
      <c r="G10363">
        <v>2</v>
      </c>
      <c r="H10363" s="2">
        <v>42958</v>
      </c>
      <c r="I10363" t="str">
        <f>VLOOKUP(Sales[[#This Row],[TerritoryKey]], Territories[], 2, FALSE)</f>
        <v>Canada</v>
      </c>
      <c r="J10363">
        <f>_xlfn.XLOOKUP(Sales[[#This Row],[ProductKey]], Products!$A:$A, Products!$J:$J)</f>
        <v>1.8663000000000001</v>
      </c>
      <c r="K10363">
        <f>_xlfn.XLOOKUP(Sales[[#This Row],[ProductKey]], Products!$A:$A, Products!$K:$K)</f>
        <v>4.99</v>
      </c>
      <c r="L10363" s="1">
        <f>Sales[[#This Row],[ProductPrice]]*Sales[[#This Row],[OrderQuantity]]</f>
        <v>9.98</v>
      </c>
      <c r="M10363" s="1">
        <f>Sales[[#This Row],[OrderQuantity]]</f>
        <v>2</v>
      </c>
      <c r="N10363" s="1">
        <f>1</f>
        <v>1</v>
      </c>
      <c r="O10363" s="1">
        <f>Sales[[#This Row],[TotalSales]]-Sales[[#This Row],[TotalCost]]</f>
        <v>6.2474000000000007</v>
      </c>
      <c r="P10363" s="1">
        <f>Sales[[#This Row],[ProductCost]]*Sales[[#This Row],[OrderQuantity]]</f>
        <v>3.7326000000000001</v>
      </c>
      <c r="Q10363" s="1" t="str">
        <f>VLOOKUP(Sales[[#This Row],[ProductKey]], Products!$A$2:$D$1000, 4, FALSE)</f>
        <v>Water Bottle - 30 oz.</v>
      </c>
    </row>
    <row r="10364" spans="1:17" x14ac:dyDescent="0.25">
      <c r="A10364" s="2">
        <v>38322</v>
      </c>
      <c r="B10364" s="1" t="s">
        <v>1032</v>
      </c>
      <c r="C10364">
        <v>477</v>
      </c>
      <c r="D10364">
        <v>12110</v>
      </c>
      <c r="E10364">
        <v>4</v>
      </c>
      <c r="F10364">
        <v>3</v>
      </c>
      <c r="G10364">
        <v>2</v>
      </c>
      <c r="H10364" s="2">
        <v>43435</v>
      </c>
      <c r="I10364" t="str">
        <f>VLOOKUP(Sales[[#This Row],[TerritoryKey]], Territories[], 2, FALSE)</f>
        <v>Southwest</v>
      </c>
      <c r="J10364">
        <f>_xlfn.XLOOKUP(Sales[[#This Row],[ProductKey]], Products!$A:$A, Products!$J:$J)</f>
        <v>1.8663000000000001</v>
      </c>
      <c r="K10364">
        <f>_xlfn.XLOOKUP(Sales[[#This Row],[ProductKey]], Products!$A:$A, Products!$K:$K)</f>
        <v>4.99</v>
      </c>
      <c r="L10364" s="1">
        <f>Sales[[#This Row],[ProductPrice]]*Sales[[#This Row],[OrderQuantity]]</f>
        <v>9.98</v>
      </c>
      <c r="M10364" s="1">
        <f>Sales[[#This Row],[OrderQuantity]]</f>
        <v>2</v>
      </c>
      <c r="N10364" s="1">
        <f>1</f>
        <v>1</v>
      </c>
      <c r="O10364" s="1">
        <f>Sales[[#This Row],[TotalSales]]-Sales[[#This Row],[TotalCost]]</f>
        <v>6.2474000000000007</v>
      </c>
      <c r="P10364" s="1">
        <f>Sales[[#This Row],[ProductCost]]*Sales[[#This Row],[OrderQuantity]]</f>
        <v>3.7326000000000001</v>
      </c>
      <c r="Q10364" s="1" t="str">
        <f>VLOOKUP(Sales[[#This Row],[ProductKey]], Products!$A$2:$D$1000, 4, FALSE)</f>
        <v>Water Bottle - 30 oz.</v>
      </c>
    </row>
    <row r="10365" spans="1:17" x14ac:dyDescent="0.25">
      <c r="A10365" s="2">
        <v>37987</v>
      </c>
      <c r="B10365" s="1" t="s">
        <v>1034</v>
      </c>
      <c r="C10365">
        <v>477</v>
      </c>
      <c r="D10365">
        <v>22360</v>
      </c>
      <c r="E10365">
        <v>1</v>
      </c>
      <c r="F10365">
        <v>3</v>
      </c>
      <c r="G10365">
        <v>2</v>
      </c>
      <c r="H10365" s="2">
        <v>43101</v>
      </c>
      <c r="I10365" t="str">
        <f>VLOOKUP(Sales[[#This Row],[TerritoryKey]], Territories[], 2, FALSE)</f>
        <v>Northwest</v>
      </c>
      <c r="J10365">
        <f>_xlfn.XLOOKUP(Sales[[#This Row],[ProductKey]], Products!$A:$A, Products!$J:$J)</f>
        <v>1.8663000000000001</v>
      </c>
      <c r="K10365">
        <f>_xlfn.XLOOKUP(Sales[[#This Row],[ProductKey]], Products!$A:$A, Products!$K:$K)</f>
        <v>4.99</v>
      </c>
      <c r="L10365" s="1">
        <f>Sales[[#This Row],[ProductPrice]]*Sales[[#This Row],[OrderQuantity]]</f>
        <v>9.98</v>
      </c>
      <c r="M10365" s="1">
        <f>Sales[[#This Row],[OrderQuantity]]</f>
        <v>2</v>
      </c>
      <c r="N10365" s="1">
        <f>1</f>
        <v>1</v>
      </c>
      <c r="O10365" s="1">
        <f>Sales[[#This Row],[TotalSales]]-Sales[[#This Row],[TotalCost]]</f>
        <v>6.2474000000000007</v>
      </c>
      <c r="P10365" s="1">
        <f>Sales[[#This Row],[ProductCost]]*Sales[[#This Row],[OrderQuantity]]</f>
        <v>3.7326000000000001</v>
      </c>
      <c r="Q10365" s="1" t="str">
        <f>VLOOKUP(Sales[[#This Row],[ProductKey]], Products!$A$2:$D$1000, 4, FALSE)</f>
        <v>Water Bottle - 30 oz.</v>
      </c>
    </row>
    <row r="10366" spans="1:17" x14ac:dyDescent="0.25">
      <c r="A10366" s="2">
        <v>38078</v>
      </c>
      <c r="B10366" s="1" t="s">
        <v>1061</v>
      </c>
      <c r="C10366">
        <v>477</v>
      </c>
      <c r="D10366">
        <v>12219</v>
      </c>
      <c r="E10366">
        <v>7</v>
      </c>
      <c r="F10366">
        <v>3</v>
      </c>
      <c r="G10366">
        <v>2</v>
      </c>
      <c r="H10366" s="2">
        <v>43191</v>
      </c>
      <c r="I10366" t="str">
        <f>VLOOKUP(Sales[[#This Row],[TerritoryKey]], Territories[], 2, FALSE)</f>
        <v>France</v>
      </c>
      <c r="J10366">
        <f>_xlfn.XLOOKUP(Sales[[#This Row],[ProductKey]], Products!$A:$A, Products!$J:$J)</f>
        <v>1.8663000000000001</v>
      </c>
      <c r="K10366">
        <f>_xlfn.XLOOKUP(Sales[[#This Row],[ProductKey]], Products!$A:$A, Products!$K:$K)</f>
        <v>4.99</v>
      </c>
      <c r="L10366" s="1">
        <f>Sales[[#This Row],[ProductPrice]]*Sales[[#This Row],[OrderQuantity]]</f>
        <v>9.98</v>
      </c>
      <c r="M10366" s="1">
        <f>Sales[[#This Row],[OrderQuantity]]</f>
        <v>2</v>
      </c>
      <c r="N10366" s="1">
        <f>1</f>
        <v>1</v>
      </c>
      <c r="O10366" s="1">
        <f>Sales[[#This Row],[TotalSales]]-Sales[[#This Row],[TotalCost]]</f>
        <v>6.2474000000000007</v>
      </c>
      <c r="P10366" s="1">
        <f>Sales[[#This Row],[ProductCost]]*Sales[[#This Row],[OrderQuantity]]</f>
        <v>3.7326000000000001</v>
      </c>
      <c r="Q10366" s="1" t="str">
        <f>VLOOKUP(Sales[[#This Row],[ProductKey]], Products!$A$2:$D$1000, 4, FALSE)</f>
        <v>Water Bottle - 30 oz.</v>
      </c>
    </row>
    <row r="10367" spans="1:17" x14ac:dyDescent="0.25">
      <c r="A10367" s="2">
        <v>37814</v>
      </c>
      <c r="B10367" s="1" t="s">
        <v>1099</v>
      </c>
      <c r="C10367">
        <v>477</v>
      </c>
      <c r="D10367">
        <v>17497</v>
      </c>
      <c r="E10367">
        <v>4</v>
      </c>
      <c r="F10367">
        <v>3</v>
      </c>
      <c r="G10367">
        <v>2</v>
      </c>
      <c r="H10367" s="2">
        <v>42928</v>
      </c>
      <c r="I10367" t="str">
        <f>VLOOKUP(Sales[[#This Row],[TerritoryKey]], Territories[], 2, FALSE)</f>
        <v>Southwest</v>
      </c>
      <c r="J10367">
        <f>_xlfn.XLOOKUP(Sales[[#This Row],[ProductKey]], Products!$A:$A, Products!$J:$J)</f>
        <v>1.8663000000000001</v>
      </c>
      <c r="K10367">
        <f>_xlfn.XLOOKUP(Sales[[#This Row],[ProductKey]], Products!$A:$A, Products!$K:$K)</f>
        <v>4.99</v>
      </c>
      <c r="L10367" s="1">
        <f>Sales[[#This Row],[ProductPrice]]*Sales[[#This Row],[OrderQuantity]]</f>
        <v>9.98</v>
      </c>
      <c r="M10367" s="1">
        <f>Sales[[#This Row],[OrderQuantity]]</f>
        <v>2</v>
      </c>
      <c r="N10367" s="1">
        <f>1</f>
        <v>1</v>
      </c>
      <c r="O10367" s="1">
        <f>Sales[[#This Row],[TotalSales]]-Sales[[#This Row],[TotalCost]]</f>
        <v>6.2474000000000007</v>
      </c>
      <c r="P10367" s="1">
        <f>Sales[[#This Row],[ProductCost]]*Sales[[#This Row],[OrderQuantity]]</f>
        <v>3.7326000000000001</v>
      </c>
      <c r="Q10367" s="1" t="str">
        <f>VLOOKUP(Sales[[#This Row],[ProductKey]], Products!$A$2:$D$1000, 4, FALSE)</f>
        <v>Water Bottle - 30 oz.</v>
      </c>
    </row>
    <row r="10368" spans="1:17" x14ac:dyDescent="0.25">
      <c r="A10368" s="2">
        <v>38047</v>
      </c>
      <c r="B10368" s="1" t="s">
        <v>1112</v>
      </c>
      <c r="C10368">
        <v>477</v>
      </c>
      <c r="D10368">
        <v>14603</v>
      </c>
      <c r="E10368">
        <v>4</v>
      </c>
      <c r="F10368">
        <v>3</v>
      </c>
      <c r="G10368">
        <v>2</v>
      </c>
      <c r="H10368" s="2">
        <v>43160</v>
      </c>
      <c r="I10368" t="str">
        <f>VLOOKUP(Sales[[#This Row],[TerritoryKey]], Territories[], 2, FALSE)</f>
        <v>Southwest</v>
      </c>
      <c r="J10368">
        <f>_xlfn.XLOOKUP(Sales[[#This Row],[ProductKey]], Products!$A:$A, Products!$J:$J)</f>
        <v>1.8663000000000001</v>
      </c>
      <c r="K10368">
        <f>_xlfn.XLOOKUP(Sales[[#This Row],[ProductKey]], Products!$A:$A, Products!$K:$K)</f>
        <v>4.99</v>
      </c>
      <c r="L10368" s="1">
        <f>Sales[[#This Row],[ProductPrice]]*Sales[[#This Row],[OrderQuantity]]</f>
        <v>9.98</v>
      </c>
      <c r="M10368" s="1">
        <f>Sales[[#This Row],[OrderQuantity]]</f>
        <v>2</v>
      </c>
      <c r="N10368" s="1">
        <f>1</f>
        <v>1</v>
      </c>
      <c r="O10368" s="1">
        <f>Sales[[#This Row],[TotalSales]]-Sales[[#This Row],[TotalCost]]</f>
        <v>6.2474000000000007</v>
      </c>
      <c r="P10368" s="1">
        <f>Sales[[#This Row],[ProductCost]]*Sales[[#This Row],[OrderQuantity]]</f>
        <v>3.7326000000000001</v>
      </c>
      <c r="Q10368" s="1" t="str">
        <f>VLOOKUP(Sales[[#This Row],[ProductKey]], Products!$A$2:$D$1000, 4, FALSE)</f>
        <v>Water Bottle - 30 oz.</v>
      </c>
    </row>
    <row r="10369" spans="1:17" x14ac:dyDescent="0.25">
      <c r="A10369" s="2">
        <v>37723</v>
      </c>
      <c r="B10369" s="1" t="s">
        <v>1128</v>
      </c>
      <c r="C10369">
        <v>477</v>
      </c>
      <c r="D10369">
        <v>17198</v>
      </c>
      <c r="E10369">
        <v>8</v>
      </c>
      <c r="F10369">
        <v>3</v>
      </c>
      <c r="G10369">
        <v>2</v>
      </c>
      <c r="H10369" s="2">
        <v>42837</v>
      </c>
      <c r="I10369" t="str">
        <f>VLOOKUP(Sales[[#This Row],[TerritoryKey]], Territories[], 2, FALSE)</f>
        <v>Germany</v>
      </c>
      <c r="J10369">
        <f>_xlfn.XLOOKUP(Sales[[#This Row],[ProductKey]], Products!$A:$A, Products!$J:$J)</f>
        <v>1.8663000000000001</v>
      </c>
      <c r="K10369">
        <f>_xlfn.XLOOKUP(Sales[[#This Row],[ProductKey]], Products!$A:$A, Products!$K:$K)</f>
        <v>4.99</v>
      </c>
      <c r="L10369" s="1">
        <f>Sales[[#This Row],[ProductPrice]]*Sales[[#This Row],[OrderQuantity]]</f>
        <v>9.98</v>
      </c>
      <c r="M10369" s="1">
        <f>Sales[[#This Row],[OrderQuantity]]</f>
        <v>2</v>
      </c>
      <c r="N10369" s="1">
        <f>1</f>
        <v>1</v>
      </c>
      <c r="O10369" s="1">
        <f>Sales[[#This Row],[TotalSales]]-Sales[[#This Row],[TotalCost]]</f>
        <v>6.2474000000000007</v>
      </c>
      <c r="P10369" s="1">
        <f>Sales[[#This Row],[ProductCost]]*Sales[[#This Row],[OrderQuantity]]</f>
        <v>3.7326000000000001</v>
      </c>
      <c r="Q10369" s="1" t="str">
        <f>VLOOKUP(Sales[[#This Row],[ProductKey]], Products!$A$2:$D$1000, 4, FALSE)</f>
        <v>Water Bottle - 30 oz.</v>
      </c>
    </row>
    <row r="10370" spans="1:17" x14ac:dyDescent="0.25">
      <c r="A10370" s="2">
        <v>37751</v>
      </c>
      <c r="B10370" s="1" t="s">
        <v>1215</v>
      </c>
      <c r="C10370">
        <v>477</v>
      </c>
      <c r="D10370">
        <v>26091</v>
      </c>
      <c r="E10370">
        <v>4</v>
      </c>
      <c r="F10370">
        <v>3</v>
      </c>
      <c r="G10370">
        <v>2</v>
      </c>
      <c r="H10370" s="2">
        <v>42865</v>
      </c>
      <c r="I10370" t="str">
        <f>VLOOKUP(Sales[[#This Row],[TerritoryKey]], Territories[], 2, FALSE)</f>
        <v>Southwest</v>
      </c>
      <c r="J10370">
        <f>_xlfn.XLOOKUP(Sales[[#This Row],[ProductKey]], Products!$A:$A, Products!$J:$J)</f>
        <v>1.8663000000000001</v>
      </c>
      <c r="K10370">
        <f>_xlfn.XLOOKUP(Sales[[#This Row],[ProductKey]], Products!$A:$A, Products!$K:$K)</f>
        <v>4.99</v>
      </c>
      <c r="L10370" s="1">
        <f>Sales[[#This Row],[ProductPrice]]*Sales[[#This Row],[OrderQuantity]]</f>
        <v>9.98</v>
      </c>
      <c r="M10370" s="1">
        <f>Sales[[#This Row],[OrderQuantity]]</f>
        <v>2</v>
      </c>
      <c r="N10370" s="1">
        <f>1</f>
        <v>1</v>
      </c>
      <c r="O10370" s="1">
        <f>Sales[[#This Row],[TotalSales]]-Sales[[#This Row],[TotalCost]]</f>
        <v>6.2474000000000007</v>
      </c>
      <c r="P10370" s="1">
        <f>Sales[[#This Row],[ProductCost]]*Sales[[#This Row],[OrderQuantity]]</f>
        <v>3.7326000000000001</v>
      </c>
      <c r="Q10370" s="1" t="str">
        <f>VLOOKUP(Sales[[#This Row],[ProductKey]], Products!$A$2:$D$1000, 4, FALSE)</f>
        <v>Water Bottle - 30 oz.</v>
      </c>
    </row>
    <row r="10371" spans="1:17" x14ac:dyDescent="0.25">
      <c r="A10371" s="2">
        <v>37722</v>
      </c>
      <c r="B10371" s="1" t="s">
        <v>1244</v>
      </c>
      <c r="C10371">
        <v>477</v>
      </c>
      <c r="D10371">
        <v>23058</v>
      </c>
      <c r="E10371">
        <v>4</v>
      </c>
      <c r="F10371">
        <v>3</v>
      </c>
      <c r="G10371">
        <v>2</v>
      </c>
      <c r="H10371" s="2">
        <v>42836</v>
      </c>
      <c r="I10371" t="str">
        <f>VLOOKUP(Sales[[#This Row],[TerritoryKey]], Territories[], 2, FALSE)</f>
        <v>Southwest</v>
      </c>
      <c r="J10371">
        <f>_xlfn.XLOOKUP(Sales[[#This Row],[ProductKey]], Products!$A:$A, Products!$J:$J)</f>
        <v>1.8663000000000001</v>
      </c>
      <c r="K10371">
        <f>_xlfn.XLOOKUP(Sales[[#This Row],[ProductKey]], Products!$A:$A, Products!$K:$K)</f>
        <v>4.99</v>
      </c>
      <c r="L10371" s="1">
        <f>Sales[[#This Row],[ProductPrice]]*Sales[[#This Row],[OrderQuantity]]</f>
        <v>9.98</v>
      </c>
      <c r="M10371" s="1">
        <f>Sales[[#This Row],[OrderQuantity]]</f>
        <v>2</v>
      </c>
      <c r="N10371" s="1">
        <f>1</f>
        <v>1</v>
      </c>
      <c r="O10371" s="1">
        <f>Sales[[#This Row],[TotalSales]]-Sales[[#This Row],[TotalCost]]</f>
        <v>6.2474000000000007</v>
      </c>
      <c r="P10371" s="1">
        <f>Sales[[#This Row],[ProductCost]]*Sales[[#This Row],[OrderQuantity]]</f>
        <v>3.7326000000000001</v>
      </c>
      <c r="Q10371" s="1" t="str">
        <f>VLOOKUP(Sales[[#This Row],[ProductKey]], Products!$A$2:$D$1000, 4, FALSE)</f>
        <v>Water Bottle - 30 oz.</v>
      </c>
    </row>
    <row r="10372" spans="1:17" x14ac:dyDescent="0.25">
      <c r="A10372" s="2">
        <v>37782</v>
      </c>
      <c r="B10372" s="1" t="s">
        <v>1273</v>
      </c>
      <c r="C10372">
        <v>477</v>
      </c>
      <c r="D10372">
        <v>22999</v>
      </c>
      <c r="E10372">
        <v>4</v>
      </c>
      <c r="F10372">
        <v>3</v>
      </c>
      <c r="G10372">
        <v>2</v>
      </c>
      <c r="H10372" s="2">
        <v>42896</v>
      </c>
      <c r="I10372" t="str">
        <f>VLOOKUP(Sales[[#This Row],[TerritoryKey]], Territories[], 2, FALSE)</f>
        <v>Southwest</v>
      </c>
      <c r="J10372">
        <f>_xlfn.XLOOKUP(Sales[[#This Row],[ProductKey]], Products!$A:$A, Products!$J:$J)</f>
        <v>1.8663000000000001</v>
      </c>
      <c r="K10372">
        <f>_xlfn.XLOOKUP(Sales[[#This Row],[ProductKey]], Products!$A:$A, Products!$K:$K)</f>
        <v>4.99</v>
      </c>
      <c r="L10372" s="1">
        <f>Sales[[#This Row],[ProductPrice]]*Sales[[#This Row],[OrderQuantity]]</f>
        <v>9.98</v>
      </c>
      <c r="M10372" s="1">
        <f>Sales[[#This Row],[OrderQuantity]]</f>
        <v>2</v>
      </c>
      <c r="N10372" s="1">
        <f>1</f>
        <v>1</v>
      </c>
      <c r="O10372" s="1">
        <f>Sales[[#This Row],[TotalSales]]-Sales[[#This Row],[TotalCost]]</f>
        <v>6.2474000000000007</v>
      </c>
      <c r="P10372" s="1">
        <f>Sales[[#This Row],[ProductCost]]*Sales[[#This Row],[OrderQuantity]]</f>
        <v>3.7326000000000001</v>
      </c>
      <c r="Q10372" s="1" t="str">
        <f>VLOOKUP(Sales[[#This Row],[ProductKey]], Products!$A$2:$D$1000, 4, FALSE)</f>
        <v>Water Bottle - 30 oz.</v>
      </c>
    </row>
    <row r="10373" spans="1:17" x14ac:dyDescent="0.25">
      <c r="A10373" s="2">
        <v>38078</v>
      </c>
      <c r="B10373" s="1" t="s">
        <v>1287</v>
      </c>
      <c r="C10373">
        <v>477</v>
      </c>
      <c r="D10373">
        <v>21169</v>
      </c>
      <c r="E10373">
        <v>9</v>
      </c>
      <c r="F10373">
        <v>3</v>
      </c>
      <c r="G10373">
        <v>2</v>
      </c>
      <c r="H10373" s="2">
        <v>43191</v>
      </c>
      <c r="I10373" t="str">
        <f>VLOOKUP(Sales[[#This Row],[TerritoryKey]], Territories[], 2, FALSE)</f>
        <v>Australia</v>
      </c>
      <c r="J10373">
        <f>_xlfn.XLOOKUP(Sales[[#This Row],[ProductKey]], Products!$A:$A, Products!$J:$J)</f>
        <v>1.8663000000000001</v>
      </c>
      <c r="K10373">
        <f>_xlfn.XLOOKUP(Sales[[#This Row],[ProductKey]], Products!$A:$A, Products!$K:$K)</f>
        <v>4.99</v>
      </c>
      <c r="L10373" s="1">
        <f>Sales[[#This Row],[ProductPrice]]*Sales[[#This Row],[OrderQuantity]]</f>
        <v>9.98</v>
      </c>
      <c r="M10373" s="1">
        <f>Sales[[#This Row],[OrderQuantity]]</f>
        <v>2</v>
      </c>
      <c r="N10373" s="1">
        <f>1</f>
        <v>1</v>
      </c>
      <c r="O10373" s="1">
        <f>Sales[[#This Row],[TotalSales]]-Sales[[#This Row],[TotalCost]]</f>
        <v>6.2474000000000007</v>
      </c>
      <c r="P10373" s="1">
        <f>Sales[[#This Row],[ProductCost]]*Sales[[#This Row],[OrderQuantity]]</f>
        <v>3.7326000000000001</v>
      </c>
      <c r="Q10373" s="1" t="str">
        <f>VLOOKUP(Sales[[#This Row],[ProductKey]], Products!$A$2:$D$1000, 4, FALSE)</f>
        <v>Water Bottle - 30 oz.</v>
      </c>
    </row>
    <row r="10374" spans="1:17" x14ac:dyDescent="0.25">
      <c r="A10374" s="2">
        <v>37664</v>
      </c>
      <c r="B10374" s="1" t="s">
        <v>1288</v>
      </c>
      <c r="C10374">
        <v>477</v>
      </c>
      <c r="D10374">
        <v>11909</v>
      </c>
      <c r="E10374">
        <v>9</v>
      </c>
      <c r="F10374">
        <v>3</v>
      </c>
      <c r="G10374">
        <v>2</v>
      </c>
      <c r="H10374" s="2">
        <v>42778</v>
      </c>
      <c r="I10374" t="str">
        <f>VLOOKUP(Sales[[#This Row],[TerritoryKey]], Territories[], 2, FALSE)</f>
        <v>Australia</v>
      </c>
      <c r="J10374">
        <f>_xlfn.XLOOKUP(Sales[[#This Row],[ProductKey]], Products!$A:$A, Products!$J:$J)</f>
        <v>1.8663000000000001</v>
      </c>
      <c r="K10374">
        <f>_xlfn.XLOOKUP(Sales[[#This Row],[ProductKey]], Products!$A:$A, Products!$K:$K)</f>
        <v>4.99</v>
      </c>
      <c r="L10374" s="1">
        <f>Sales[[#This Row],[ProductPrice]]*Sales[[#This Row],[OrderQuantity]]</f>
        <v>9.98</v>
      </c>
      <c r="M10374" s="1">
        <f>Sales[[#This Row],[OrderQuantity]]</f>
        <v>2</v>
      </c>
      <c r="N10374" s="1">
        <f>1</f>
        <v>1</v>
      </c>
      <c r="O10374" s="1">
        <f>Sales[[#This Row],[TotalSales]]-Sales[[#This Row],[TotalCost]]</f>
        <v>6.2474000000000007</v>
      </c>
      <c r="P10374" s="1">
        <f>Sales[[#This Row],[ProductCost]]*Sales[[#This Row],[OrderQuantity]]</f>
        <v>3.7326000000000001</v>
      </c>
      <c r="Q10374" s="1" t="str">
        <f>VLOOKUP(Sales[[#This Row],[ProductKey]], Products!$A$2:$D$1000, 4, FALSE)</f>
        <v>Water Bottle - 30 oz.</v>
      </c>
    </row>
    <row r="10375" spans="1:17" x14ac:dyDescent="0.25">
      <c r="A10375" s="2">
        <v>37812</v>
      </c>
      <c r="B10375" s="1" t="s">
        <v>1302</v>
      </c>
      <c r="C10375">
        <v>477</v>
      </c>
      <c r="D10375">
        <v>12029</v>
      </c>
      <c r="E10375">
        <v>4</v>
      </c>
      <c r="F10375">
        <v>3</v>
      </c>
      <c r="G10375">
        <v>2</v>
      </c>
      <c r="H10375" s="2">
        <v>42926</v>
      </c>
      <c r="I10375" t="str">
        <f>VLOOKUP(Sales[[#This Row],[TerritoryKey]], Territories[], 2, FALSE)</f>
        <v>Southwest</v>
      </c>
      <c r="J10375">
        <f>_xlfn.XLOOKUP(Sales[[#This Row],[ProductKey]], Products!$A:$A, Products!$J:$J)</f>
        <v>1.8663000000000001</v>
      </c>
      <c r="K10375">
        <f>_xlfn.XLOOKUP(Sales[[#This Row],[ProductKey]], Products!$A:$A, Products!$K:$K)</f>
        <v>4.99</v>
      </c>
      <c r="L10375" s="1">
        <f>Sales[[#This Row],[ProductPrice]]*Sales[[#This Row],[OrderQuantity]]</f>
        <v>9.98</v>
      </c>
      <c r="M10375" s="1">
        <f>Sales[[#This Row],[OrderQuantity]]</f>
        <v>2</v>
      </c>
      <c r="N10375" s="1">
        <f>1</f>
        <v>1</v>
      </c>
      <c r="O10375" s="1">
        <f>Sales[[#This Row],[TotalSales]]-Sales[[#This Row],[TotalCost]]</f>
        <v>6.2474000000000007</v>
      </c>
      <c r="P10375" s="1">
        <f>Sales[[#This Row],[ProductCost]]*Sales[[#This Row],[OrderQuantity]]</f>
        <v>3.7326000000000001</v>
      </c>
      <c r="Q10375" s="1" t="str">
        <f>VLOOKUP(Sales[[#This Row],[ProductKey]], Products!$A$2:$D$1000, 4, FALSE)</f>
        <v>Water Bottle - 30 oz.</v>
      </c>
    </row>
    <row r="10376" spans="1:17" x14ac:dyDescent="0.25">
      <c r="A10376" s="2">
        <v>38047</v>
      </c>
      <c r="B10376" s="1" t="s">
        <v>1456</v>
      </c>
      <c r="C10376">
        <v>477</v>
      </c>
      <c r="D10376">
        <v>26487</v>
      </c>
      <c r="E10376">
        <v>1</v>
      </c>
      <c r="F10376">
        <v>3</v>
      </c>
      <c r="G10376">
        <v>2</v>
      </c>
      <c r="H10376" s="2">
        <v>43160</v>
      </c>
      <c r="I10376" t="str">
        <f>VLOOKUP(Sales[[#This Row],[TerritoryKey]], Territories[], 2, FALSE)</f>
        <v>Northwest</v>
      </c>
      <c r="J10376">
        <f>_xlfn.XLOOKUP(Sales[[#This Row],[ProductKey]], Products!$A:$A, Products!$J:$J)</f>
        <v>1.8663000000000001</v>
      </c>
      <c r="K10376">
        <f>_xlfn.XLOOKUP(Sales[[#This Row],[ProductKey]], Products!$A:$A, Products!$K:$K)</f>
        <v>4.99</v>
      </c>
      <c r="L10376" s="1">
        <f>Sales[[#This Row],[ProductPrice]]*Sales[[#This Row],[OrderQuantity]]</f>
        <v>9.98</v>
      </c>
      <c r="M10376" s="1">
        <f>Sales[[#This Row],[OrderQuantity]]</f>
        <v>2</v>
      </c>
      <c r="N10376" s="1">
        <f>1</f>
        <v>1</v>
      </c>
      <c r="O10376" s="1">
        <f>Sales[[#This Row],[TotalSales]]-Sales[[#This Row],[TotalCost]]</f>
        <v>6.2474000000000007</v>
      </c>
      <c r="P10376" s="1">
        <f>Sales[[#This Row],[ProductCost]]*Sales[[#This Row],[OrderQuantity]]</f>
        <v>3.7326000000000001</v>
      </c>
      <c r="Q10376" s="1" t="str">
        <f>VLOOKUP(Sales[[#This Row],[ProductKey]], Products!$A$2:$D$1000, 4, FALSE)</f>
        <v>Water Bottle - 30 oz.</v>
      </c>
    </row>
    <row r="10377" spans="1:17" x14ac:dyDescent="0.25">
      <c r="A10377" s="2">
        <v>37752</v>
      </c>
      <c r="B10377" s="1" t="s">
        <v>1472</v>
      </c>
      <c r="C10377">
        <v>477</v>
      </c>
      <c r="D10377">
        <v>16022</v>
      </c>
      <c r="E10377">
        <v>1</v>
      </c>
      <c r="F10377">
        <v>3</v>
      </c>
      <c r="G10377">
        <v>2</v>
      </c>
      <c r="H10377" s="2">
        <v>42866</v>
      </c>
      <c r="I10377" t="str">
        <f>VLOOKUP(Sales[[#This Row],[TerritoryKey]], Territories[], 2, FALSE)</f>
        <v>Northwest</v>
      </c>
      <c r="J10377">
        <f>_xlfn.XLOOKUP(Sales[[#This Row],[ProductKey]], Products!$A:$A, Products!$J:$J)</f>
        <v>1.8663000000000001</v>
      </c>
      <c r="K10377">
        <f>_xlfn.XLOOKUP(Sales[[#This Row],[ProductKey]], Products!$A:$A, Products!$K:$K)</f>
        <v>4.99</v>
      </c>
      <c r="L10377" s="1">
        <f>Sales[[#This Row],[ProductPrice]]*Sales[[#This Row],[OrderQuantity]]</f>
        <v>9.98</v>
      </c>
      <c r="M10377" s="1">
        <f>Sales[[#This Row],[OrderQuantity]]</f>
        <v>2</v>
      </c>
      <c r="N10377" s="1">
        <f>1</f>
        <v>1</v>
      </c>
      <c r="O10377" s="1">
        <f>Sales[[#This Row],[TotalSales]]-Sales[[#This Row],[TotalCost]]</f>
        <v>6.2474000000000007</v>
      </c>
      <c r="P10377" s="1">
        <f>Sales[[#This Row],[ProductCost]]*Sales[[#This Row],[OrderQuantity]]</f>
        <v>3.7326000000000001</v>
      </c>
      <c r="Q10377" s="1" t="str">
        <f>VLOOKUP(Sales[[#This Row],[ProductKey]], Products!$A$2:$D$1000, 4, FALSE)</f>
        <v>Water Bottle - 30 oz.</v>
      </c>
    </row>
    <row r="10378" spans="1:17" x14ac:dyDescent="0.25">
      <c r="A10378" s="2">
        <v>38078</v>
      </c>
      <c r="B10378" s="1" t="s">
        <v>1502</v>
      </c>
      <c r="C10378">
        <v>477</v>
      </c>
      <c r="D10378">
        <v>25866</v>
      </c>
      <c r="E10378">
        <v>1</v>
      </c>
      <c r="F10378">
        <v>3</v>
      </c>
      <c r="G10378">
        <v>2</v>
      </c>
      <c r="H10378" s="2">
        <v>43191</v>
      </c>
      <c r="I10378" t="str">
        <f>VLOOKUP(Sales[[#This Row],[TerritoryKey]], Territories[], 2, FALSE)</f>
        <v>Northwest</v>
      </c>
      <c r="J10378">
        <f>_xlfn.XLOOKUP(Sales[[#This Row],[ProductKey]], Products!$A:$A, Products!$J:$J)</f>
        <v>1.8663000000000001</v>
      </c>
      <c r="K10378">
        <f>_xlfn.XLOOKUP(Sales[[#This Row],[ProductKey]], Products!$A:$A, Products!$K:$K)</f>
        <v>4.99</v>
      </c>
      <c r="L10378" s="1">
        <f>Sales[[#This Row],[ProductPrice]]*Sales[[#This Row],[OrderQuantity]]</f>
        <v>9.98</v>
      </c>
      <c r="M10378" s="1">
        <f>Sales[[#This Row],[OrderQuantity]]</f>
        <v>2</v>
      </c>
      <c r="N10378" s="1">
        <f>1</f>
        <v>1</v>
      </c>
      <c r="O10378" s="1">
        <f>Sales[[#This Row],[TotalSales]]-Sales[[#This Row],[TotalCost]]</f>
        <v>6.2474000000000007</v>
      </c>
      <c r="P10378" s="1">
        <f>Sales[[#This Row],[ProductCost]]*Sales[[#This Row],[OrderQuantity]]</f>
        <v>3.7326000000000001</v>
      </c>
      <c r="Q10378" s="1" t="str">
        <f>VLOOKUP(Sales[[#This Row],[ProductKey]], Products!$A$2:$D$1000, 4, FALSE)</f>
        <v>Water Bottle - 30 oz.</v>
      </c>
    </row>
    <row r="10379" spans="1:17" x14ac:dyDescent="0.25">
      <c r="A10379" s="2">
        <v>37967</v>
      </c>
      <c r="B10379" s="1" t="s">
        <v>1507</v>
      </c>
      <c r="C10379">
        <v>477</v>
      </c>
      <c r="D10379">
        <v>24004</v>
      </c>
      <c r="E10379">
        <v>9</v>
      </c>
      <c r="F10379">
        <v>3</v>
      </c>
      <c r="G10379">
        <v>2</v>
      </c>
      <c r="H10379" s="2">
        <v>43081</v>
      </c>
      <c r="I10379" t="str">
        <f>VLOOKUP(Sales[[#This Row],[TerritoryKey]], Territories[], 2, FALSE)</f>
        <v>Australia</v>
      </c>
      <c r="J10379">
        <f>_xlfn.XLOOKUP(Sales[[#This Row],[ProductKey]], Products!$A:$A, Products!$J:$J)</f>
        <v>1.8663000000000001</v>
      </c>
      <c r="K10379">
        <f>_xlfn.XLOOKUP(Sales[[#This Row],[ProductKey]], Products!$A:$A, Products!$K:$K)</f>
        <v>4.99</v>
      </c>
      <c r="L10379" s="1">
        <f>Sales[[#This Row],[ProductPrice]]*Sales[[#This Row],[OrderQuantity]]</f>
        <v>9.98</v>
      </c>
      <c r="M10379" s="1">
        <f>Sales[[#This Row],[OrderQuantity]]</f>
        <v>2</v>
      </c>
      <c r="N10379" s="1">
        <f>1</f>
        <v>1</v>
      </c>
      <c r="O10379" s="1">
        <f>Sales[[#This Row],[TotalSales]]-Sales[[#This Row],[TotalCost]]</f>
        <v>6.2474000000000007</v>
      </c>
      <c r="P10379" s="1">
        <f>Sales[[#This Row],[ProductCost]]*Sales[[#This Row],[OrderQuantity]]</f>
        <v>3.7326000000000001</v>
      </c>
      <c r="Q10379" s="1" t="str">
        <f>VLOOKUP(Sales[[#This Row],[ProductKey]], Products!$A$2:$D$1000, 4, FALSE)</f>
        <v>Water Bottle - 30 oz.</v>
      </c>
    </row>
    <row r="10380" spans="1:17" x14ac:dyDescent="0.25">
      <c r="A10380" s="2">
        <v>37783</v>
      </c>
      <c r="B10380" s="1" t="s">
        <v>1514</v>
      </c>
      <c r="C10380">
        <v>477</v>
      </c>
      <c r="D10380">
        <v>17568</v>
      </c>
      <c r="E10380">
        <v>4</v>
      </c>
      <c r="F10380">
        <v>3</v>
      </c>
      <c r="G10380">
        <v>2</v>
      </c>
      <c r="H10380" s="2">
        <v>42897</v>
      </c>
      <c r="I10380" t="str">
        <f>VLOOKUP(Sales[[#This Row],[TerritoryKey]], Territories[], 2, FALSE)</f>
        <v>Southwest</v>
      </c>
      <c r="J10380">
        <f>_xlfn.XLOOKUP(Sales[[#This Row],[ProductKey]], Products!$A:$A, Products!$J:$J)</f>
        <v>1.8663000000000001</v>
      </c>
      <c r="K10380">
        <f>_xlfn.XLOOKUP(Sales[[#This Row],[ProductKey]], Products!$A:$A, Products!$K:$K)</f>
        <v>4.99</v>
      </c>
      <c r="L10380" s="1">
        <f>Sales[[#This Row],[ProductPrice]]*Sales[[#This Row],[OrderQuantity]]</f>
        <v>9.98</v>
      </c>
      <c r="M10380" s="1">
        <f>Sales[[#This Row],[OrderQuantity]]</f>
        <v>2</v>
      </c>
      <c r="N10380" s="1">
        <f>1</f>
        <v>1</v>
      </c>
      <c r="O10380" s="1">
        <f>Sales[[#This Row],[TotalSales]]-Sales[[#This Row],[TotalCost]]</f>
        <v>6.2474000000000007</v>
      </c>
      <c r="P10380" s="1">
        <f>Sales[[#This Row],[ProductCost]]*Sales[[#This Row],[OrderQuantity]]</f>
        <v>3.7326000000000001</v>
      </c>
      <c r="Q10380" s="1" t="str">
        <f>VLOOKUP(Sales[[#This Row],[ProductKey]], Products!$A$2:$D$1000, 4, FALSE)</f>
        <v>Water Bottle - 30 oz.</v>
      </c>
    </row>
    <row r="10381" spans="1:17" x14ac:dyDescent="0.25">
      <c r="A10381" s="2">
        <v>37875</v>
      </c>
      <c r="B10381" s="1" t="s">
        <v>1526</v>
      </c>
      <c r="C10381">
        <v>477</v>
      </c>
      <c r="D10381">
        <v>11100</v>
      </c>
      <c r="E10381">
        <v>9</v>
      </c>
      <c r="F10381">
        <v>3</v>
      </c>
      <c r="G10381">
        <v>2</v>
      </c>
      <c r="H10381" s="2">
        <v>42989</v>
      </c>
      <c r="I10381" t="str">
        <f>VLOOKUP(Sales[[#This Row],[TerritoryKey]], Territories[], 2, FALSE)</f>
        <v>Australia</v>
      </c>
      <c r="J10381">
        <f>_xlfn.XLOOKUP(Sales[[#This Row],[ProductKey]], Products!$A:$A, Products!$J:$J)</f>
        <v>1.8663000000000001</v>
      </c>
      <c r="K10381">
        <f>_xlfn.XLOOKUP(Sales[[#This Row],[ProductKey]], Products!$A:$A, Products!$K:$K)</f>
        <v>4.99</v>
      </c>
      <c r="L10381" s="1">
        <f>Sales[[#This Row],[ProductPrice]]*Sales[[#This Row],[OrderQuantity]]</f>
        <v>9.98</v>
      </c>
      <c r="M10381" s="1">
        <f>Sales[[#This Row],[OrderQuantity]]</f>
        <v>2</v>
      </c>
      <c r="N10381" s="1">
        <f>1</f>
        <v>1</v>
      </c>
      <c r="O10381" s="1">
        <f>Sales[[#This Row],[TotalSales]]-Sales[[#This Row],[TotalCost]]</f>
        <v>6.2474000000000007</v>
      </c>
      <c r="P10381" s="1">
        <f>Sales[[#This Row],[ProductCost]]*Sales[[#This Row],[OrderQuantity]]</f>
        <v>3.7326000000000001</v>
      </c>
      <c r="Q10381" s="1" t="str">
        <f>VLOOKUP(Sales[[#This Row],[ProductKey]], Products!$A$2:$D$1000, 4, FALSE)</f>
        <v>Water Bottle - 30 oz.</v>
      </c>
    </row>
    <row r="10382" spans="1:17" x14ac:dyDescent="0.25">
      <c r="A10382" s="2">
        <v>37875</v>
      </c>
      <c r="B10382" s="1" t="s">
        <v>1537</v>
      </c>
      <c r="C10382">
        <v>477</v>
      </c>
      <c r="D10382">
        <v>17660</v>
      </c>
      <c r="E10382">
        <v>4</v>
      </c>
      <c r="F10382">
        <v>3</v>
      </c>
      <c r="G10382">
        <v>2</v>
      </c>
      <c r="H10382" s="2">
        <v>42989</v>
      </c>
      <c r="I10382" t="str">
        <f>VLOOKUP(Sales[[#This Row],[TerritoryKey]], Territories[], 2, FALSE)</f>
        <v>Southwest</v>
      </c>
      <c r="J10382">
        <f>_xlfn.XLOOKUP(Sales[[#This Row],[ProductKey]], Products!$A:$A, Products!$J:$J)</f>
        <v>1.8663000000000001</v>
      </c>
      <c r="K10382">
        <f>_xlfn.XLOOKUP(Sales[[#This Row],[ProductKey]], Products!$A:$A, Products!$K:$K)</f>
        <v>4.99</v>
      </c>
      <c r="L10382" s="1">
        <f>Sales[[#This Row],[ProductPrice]]*Sales[[#This Row],[OrderQuantity]]</f>
        <v>9.98</v>
      </c>
      <c r="M10382" s="1">
        <f>Sales[[#This Row],[OrderQuantity]]</f>
        <v>2</v>
      </c>
      <c r="N10382" s="1">
        <f>1</f>
        <v>1</v>
      </c>
      <c r="O10382" s="1">
        <f>Sales[[#This Row],[TotalSales]]-Sales[[#This Row],[TotalCost]]</f>
        <v>6.2474000000000007</v>
      </c>
      <c r="P10382" s="1">
        <f>Sales[[#This Row],[ProductCost]]*Sales[[#This Row],[OrderQuantity]]</f>
        <v>3.7326000000000001</v>
      </c>
      <c r="Q10382" s="1" t="str">
        <f>VLOOKUP(Sales[[#This Row],[ProductKey]], Products!$A$2:$D$1000, 4, FALSE)</f>
        <v>Water Bottle - 30 oz.</v>
      </c>
    </row>
    <row r="10383" spans="1:17" x14ac:dyDescent="0.25">
      <c r="A10383" s="2">
        <v>37875</v>
      </c>
      <c r="B10383" s="1" t="s">
        <v>1545</v>
      </c>
      <c r="C10383">
        <v>477</v>
      </c>
      <c r="D10383">
        <v>17929</v>
      </c>
      <c r="E10383">
        <v>8</v>
      </c>
      <c r="F10383">
        <v>3</v>
      </c>
      <c r="G10383">
        <v>2</v>
      </c>
      <c r="H10383" s="2">
        <v>42989</v>
      </c>
      <c r="I10383" t="str">
        <f>VLOOKUP(Sales[[#This Row],[TerritoryKey]], Territories[], 2, FALSE)</f>
        <v>Germany</v>
      </c>
      <c r="J10383">
        <f>_xlfn.XLOOKUP(Sales[[#This Row],[ProductKey]], Products!$A:$A, Products!$J:$J)</f>
        <v>1.8663000000000001</v>
      </c>
      <c r="K10383">
        <f>_xlfn.XLOOKUP(Sales[[#This Row],[ProductKey]], Products!$A:$A, Products!$K:$K)</f>
        <v>4.99</v>
      </c>
      <c r="L10383" s="1">
        <f>Sales[[#This Row],[ProductPrice]]*Sales[[#This Row],[OrderQuantity]]</f>
        <v>9.98</v>
      </c>
      <c r="M10383" s="1">
        <f>Sales[[#This Row],[OrderQuantity]]</f>
        <v>2</v>
      </c>
      <c r="N10383" s="1">
        <f>1</f>
        <v>1</v>
      </c>
      <c r="O10383" s="1">
        <f>Sales[[#This Row],[TotalSales]]-Sales[[#This Row],[TotalCost]]</f>
        <v>6.2474000000000007</v>
      </c>
      <c r="P10383" s="1">
        <f>Sales[[#This Row],[ProductCost]]*Sales[[#This Row],[OrderQuantity]]</f>
        <v>3.7326000000000001</v>
      </c>
      <c r="Q10383" s="1" t="str">
        <f>VLOOKUP(Sales[[#This Row],[ProductKey]], Products!$A$2:$D$1000, 4, FALSE)</f>
        <v>Water Bottle - 30 oz.</v>
      </c>
    </row>
    <row r="10384" spans="1:17" x14ac:dyDescent="0.25">
      <c r="A10384" s="2">
        <v>37844</v>
      </c>
      <c r="B10384" s="1" t="s">
        <v>1548</v>
      </c>
      <c r="C10384">
        <v>477</v>
      </c>
      <c r="D10384">
        <v>27583</v>
      </c>
      <c r="E10384">
        <v>9</v>
      </c>
      <c r="F10384">
        <v>3</v>
      </c>
      <c r="G10384">
        <v>2</v>
      </c>
      <c r="H10384" s="2">
        <v>42958</v>
      </c>
      <c r="I10384" t="str">
        <f>VLOOKUP(Sales[[#This Row],[TerritoryKey]], Territories[], 2, FALSE)</f>
        <v>Australia</v>
      </c>
      <c r="J10384">
        <f>_xlfn.XLOOKUP(Sales[[#This Row],[ProductKey]], Products!$A:$A, Products!$J:$J)</f>
        <v>1.8663000000000001</v>
      </c>
      <c r="K10384">
        <f>_xlfn.XLOOKUP(Sales[[#This Row],[ProductKey]], Products!$A:$A, Products!$K:$K)</f>
        <v>4.99</v>
      </c>
      <c r="L10384" s="1">
        <f>Sales[[#This Row],[ProductPrice]]*Sales[[#This Row],[OrderQuantity]]</f>
        <v>9.98</v>
      </c>
      <c r="M10384" s="1">
        <f>Sales[[#This Row],[OrderQuantity]]</f>
        <v>2</v>
      </c>
      <c r="N10384" s="1">
        <f>1</f>
        <v>1</v>
      </c>
      <c r="O10384" s="1">
        <f>Sales[[#This Row],[TotalSales]]-Sales[[#This Row],[TotalCost]]</f>
        <v>6.2474000000000007</v>
      </c>
      <c r="P10384" s="1">
        <f>Sales[[#This Row],[ProductCost]]*Sales[[#This Row],[OrderQuantity]]</f>
        <v>3.7326000000000001</v>
      </c>
      <c r="Q10384" s="1" t="str">
        <f>VLOOKUP(Sales[[#This Row],[ProductKey]], Products!$A$2:$D$1000, 4, FALSE)</f>
        <v>Water Bottle - 30 oz.</v>
      </c>
    </row>
    <row r="10385" spans="1:17" x14ac:dyDescent="0.25">
      <c r="A10385" s="2">
        <v>37723</v>
      </c>
      <c r="B10385" s="1" t="s">
        <v>1553</v>
      </c>
      <c r="C10385">
        <v>477</v>
      </c>
      <c r="D10385">
        <v>19740</v>
      </c>
      <c r="E10385">
        <v>1</v>
      </c>
      <c r="F10385">
        <v>3</v>
      </c>
      <c r="G10385">
        <v>2</v>
      </c>
      <c r="H10385" s="2">
        <v>42837</v>
      </c>
      <c r="I10385" t="str">
        <f>VLOOKUP(Sales[[#This Row],[TerritoryKey]], Territories[], 2, FALSE)</f>
        <v>Northwest</v>
      </c>
      <c r="J10385">
        <f>_xlfn.XLOOKUP(Sales[[#This Row],[ProductKey]], Products!$A:$A, Products!$J:$J)</f>
        <v>1.8663000000000001</v>
      </c>
      <c r="K10385">
        <f>_xlfn.XLOOKUP(Sales[[#This Row],[ProductKey]], Products!$A:$A, Products!$K:$K)</f>
        <v>4.99</v>
      </c>
      <c r="L10385" s="1">
        <f>Sales[[#This Row],[ProductPrice]]*Sales[[#This Row],[OrderQuantity]]</f>
        <v>9.98</v>
      </c>
      <c r="M10385" s="1">
        <f>Sales[[#This Row],[OrderQuantity]]</f>
        <v>2</v>
      </c>
      <c r="N10385" s="1">
        <f>1</f>
        <v>1</v>
      </c>
      <c r="O10385" s="1">
        <f>Sales[[#This Row],[TotalSales]]-Sales[[#This Row],[TotalCost]]</f>
        <v>6.2474000000000007</v>
      </c>
      <c r="P10385" s="1">
        <f>Sales[[#This Row],[ProductCost]]*Sales[[#This Row],[OrderQuantity]]</f>
        <v>3.7326000000000001</v>
      </c>
      <c r="Q10385" s="1" t="str">
        <f>VLOOKUP(Sales[[#This Row],[ProductKey]], Products!$A$2:$D$1000, 4, FALSE)</f>
        <v>Water Bottle - 30 oz.</v>
      </c>
    </row>
    <row r="10386" spans="1:17" x14ac:dyDescent="0.25">
      <c r="A10386" s="2">
        <v>37987</v>
      </c>
      <c r="B10386" s="1" t="s">
        <v>1623</v>
      </c>
      <c r="C10386">
        <v>477</v>
      </c>
      <c r="D10386">
        <v>21745</v>
      </c>
      <c r="E10386">
        <v>6</v>
      </c>
      <c r="F10386">
        <v>3</v>
      </c>
      <c r="G10386">
        <v>2</v>
      </c>
      <c r="H10386" s="2">
        <v>43101</v>
      </c>
      <c r="I10386" t="str">
        <f>VLOOKUP(Sales[[#This Row],[TerritoryKey]], Territories[], 2, FALSE)</f>
        <v>Canada</v>
      </c>
      <c r="J10386">
        <f>_xlfn.XLOOKUP(Sales[[#This Row],[ProductKey]], Products!$A:$A, Products!$J:$J)</f>
        <v>1.8663000000000001</v>
      </c>
      <c r="K10386">
        <f>_xlfn.XLOOKUP(Sales[[#This Row],[ProductKey]], Products!$A:$A, Products!$K:$K)</f>
        <v>4.99</v>
      </c>
      <c r="L10386" s="1">
        <f>Sales[[#This Row],[ProductPrice]]*Sales[[#This Row],[OrderQuantity]]</f>
        <v>9.98</v>
      </c>
      <c r="M10386" s="1">
        <f>Sales[[#This Row],[OrderQuantity]]</f>
        <v>2</v>
      </c>
      <c r="N10386" s="1">
        <f>1</f>
        <v>1</v>
      </c>
      <c r="O10386" s="1">
        <f>Sales[[#This Row],[TotalSales]]-Sales[[#This Row],[TotalCost]]</f>
        <v>6.2474000000000007</v>
      </c>
      <c r="P10386" s="1">
        <f>Sales[[#This Row],[ProductCost]]*Sales[[#This Row],[OrderQuantity]]</f>
        <v>3.7326000000000001</v>
      </c>
      <c r="Q10386" s="1" t="str">
        <f>VLOOKUP(Sales[[#This Row],[ProductKey]], Products!$A$2:$D$1000, 4, FALSE)</f>
        <v>Water Bottle - 30 oz.</v>
      </c>
    </row>
    <row r="10387" spans="1:17" x14ac:dyDescent="0.25">
      <c r="A10387" s="2">
        <v>37722</v>
      </c>
      <c r="B10387" s="1" t="s">
        <v>1658</v>
      </c>
      <c r="C10387">
        <v>477</v>
      </c>
      <c r="D10387">
        <v>15699</v>
      </c>
      <c r="E10387">
        <v>10</v>
      </c>
      <c r="F10387">
        <v>3</v>
      </c>
      <c r="G10387">
        <v>2</v>
      </c>
      <c r="H10387" s="2">
        <v>42836</v>
      </c>
      <c r="I10387" t="str">
        <f>VLOOKUP(Sales[[#This Row],[TerritoryKey]], Territories[], 2, FALSE)</f>
        <v>United Kingdom</v>
      </c>
      <c r="J10387">
        <f>_xlfn.XLOOKUP(Sales[[#This Row],[ProductKey]], Products!$A:$A, Products!$J:$J)</f>
        <v>1.8663000000000001</v>
      </c>
      <c r="K10387">
        <f>_xlfn.XLOOKUP(Sales[[#This Row],[ProductKey]], Products!$A:$A, Products!$K:$K)</f>
        <v>4.99</v>
      </c>
      <c r="L10387" s="1">
        <f>Sales[[#This Row],[ProductPrice]]*Sales[[#This Row],[OrderQuantity]]</f>
        <v>9.98</v>
      </c>
      <c r="M10387" s="1">
        <f>Sales[[#This Row],[OrderQuantity]]</f>
        <v>2</v>
      </c>
      <c r="N10387" s="1">
        <f>1</f>
        <v>1</v>
      </c>
      <c r="O10387" s="1">
        <f>Sales[[#This Row],[TotalSales]]-Sales[[#This Row],[TotalCost]]</f>
        <v>6.2474000000000007</v>
      </c>
      <c r="P10387" s="1">
        <f>Sales[[#This Row],[ProductCost]]*Sales[[#This Row],[OrderQuantity]]</f>
        <v>3.7326000000000001</v>
      </c>
      <c r="Q10387" s="1" t="str">
        <f>VLOOKUP(Sales[[#This Row],[ProductKey]], Products!$A$2:$D$1000, 4, FALSE)</f>
        <v>Water Bottle - 30 oz.</v>
      </c>
    </row>
    <row r="10388" spans="1:17" x14ac:dyDescent="0.25">
      <c r="A10388" s="2">
        <v>38169</v>
      </c>
      <c r="B10388" s="1" t="s">
        <v>1672</v>
      </c>
      <c r="C10388">
        <v>477</v>
      </c>
      <c r="D10388">
        <v>17724</v>
      </c>
      <c r="E10388">
        <v>9</v>
      </c>
      <c r="F10388">
        <v>3</v>
      </c>
      <c r="G10388">
        <v>2</v>
      </c>
      <c r="H10388" s="2">
        <v>43282</v>
      </c>
      <c r="I10388" t="str">
        <f>VLOOKUP(Sales[[#This Row],[TerritoryKey]], Territories[], 2, FALSE)</f>
        <v>Australia</v>
      </c>
      <c r="J10388">
        <f>_xlfn.XLOOKUP(Sales[[#This Row],[ProductKey]], Products!$A:$A, Products!$J:$J)</f>
        <v>1.8663000000000001</v>
      </c>
      <c r="K10388">
        <f>_xlfn.XLOOKUP(Sales[[#This Row],[ProductKey]], Products!$A:$A, Products!$K:$K)</f>
        <v>4.99</v>
      </c>
      <c r="L10388" s="1">
        <f>Sales[[#This Row],[ProductPrice]]*Sales[[#This Row],[OrderQuantity]]</f>
        <v>9.98</v>
      </c>
      <c r="M10388" s="1">
        <f>Sales[[#This Row],[OrderQuantity]]</f>
        <v>2</v>
      </c>
      <c r="N10388" s="1">
        <f>1</f>
        <v>1</v>
      </c>
      <c r="O10388" s="1">
        <f>Sales[[#This Row],[TotalSales]]-Sales[[#This Row],[TotalCost]]</f>
        <v>6.2474000000000007</v>
      </c>
      <c r="P10388" s="1">
        <f>Sales[[#This Row],[ProductCost]]*Sales[[#This Row],[OrderQuantity]]</f>
        <v>3.7326000000000001</v>
      </c>
      <c r="Q10388" s="1" t="str">
        <f>VLOOKUP(Sales[[#This Row],[ProductKey]], Products!$A$2:$D$1000, 4, FALSE)</f>
        <v>Water Bottle - 30 oz.</v>
      </c>
    </row>
    <row r="10389" spans="1:17" x14ac:dyDescent="0.25">
      <c r="A10389" s="2">
        <v>37633</v>
      </c>
      <c r="B10389" s="1" t="s">
        <v>1744</v>
      </c>
      <c r="C10389">
        <v>477</v>
      </c>
      <c r="D10389">
        <v>12280</v>
      </c>
      <c r="E10389">
        <v>7</v>
      </c>
      <c r="F10389">
        <v>3</v>
      </c>
      <c r="G10389">
        <v>2</v>
      </c>
      <c r="H10389" s="2">
        <v>42747</v>
      </c>
      <c r="I10389" t="str">
        <f>VLOOKUP(Sales[[#This Row],[TerritoryKey]], Territories[], 2, FALSE)</f>
        <v>France</v>
      </c>
      <c r="J10389">
        <f>_xlfn.XLOOKUP(Sales[[#This Row],[ProductKey]], Products!$A:$A, Products!$J:$J)</f>
        <v>1.8663000000000001</v>
      </c>
      <c r="K10389">
        <f>_xlfn.XLOOKUP(Sales[[#This Row],[ProductKey]], Products!$A:$A, Products!$K:$K)</f>
        <v>4.99</v>
      </c>
      <c r="L10389" s="1">
        <f>Sales[[#This Row],[ProductPrice]]*Sales[[#This Row],[OrderQuantity]]</f>
        <v>9.98</v>
      </c>
      <c r="M10389" s="1">
        <f>Sales[[#This Row],[OrderQuantity]]</f>
        <v>2</v>
      </c>
      <c r="N10389" s="1">
        <f>1</f>
        <v>1</v>
      </c>
      <c r="O10389" s="1">
        <f>Sales[[#This Row],[TotalSales]]-Sales[[#This Row],[TotalCost]]</f>
        <v>6.2474000000000007</v>
      </c>
      <c r="P10389" s="1">
        <f>Sales[[#This Row],[ProductCost]]*Sales[[#This Row],[OrderQuantity]]</f>
        <v>3.7326000000000001</v>
      </c>
      <c r="Q10389" s="1" t="str">
        <f>VLOOKUP(Sales[[#This Row],[ProductKey]], Products!$A$2:$D$1000, 4, FALSE)</f>
        <v>Water Bottle - 30 oz.</v>
      </c>
    </row>
    <row r="10390" spans="1:17" x14ac:dyDescent="0.25">
      <c r="A10390" s="2">
        <v>38047</v>
      </c>
      <c r="B10390" s="1" t="s">
        <v>1782</v>
      </c>
      <c r="C10390">
        <v>477</v>
      </c>
      <c r="D10390">
        <v>29087</v>
      </c>
      <c r="E10390">
        <v>9</v>
      </c>
      <c r="F10390">
        <v>3</v>
      </c>
      <c r="G10390">
        <v>2</v>
      </c>
      <c r="H10390" s="2">
        <v>43160</v>
      </c>
      <c r="I10390" t="str">
        <f>VLOOKUP(Sales[[#This Row],[TerritoryKey]], Territories[], 2, FALSE)</f>
        <v>Australia</v>
      </c>
      <c r="J10390">
        <f>_xlfn.XLOOKUP(Sales[[#This Row],[ProductKey]], Products!$A:$A, Products!$J:$J)</f>
        <v>1.8663000000000001</v>
      </c>
      <c r="K10390">
        <f>_xlfn.XLOOKUP(Sales[[#This Row],[ProductKey]], Products!$A:$A, Products!$K:$K)</f>
        <v>4.99</v>
      </c>
      <c r="L10390" s="1">
        <f>Sales[[#This Row],[ProductPrice]]*Sales[[#This Row],[OrderQuantity]]</f>
        <v>9.98</v>
      </c>
      <c r="M10390" s="1">
        <f>Sales[[#This Row],[OrderQuantity]]</f>
        <v>2</v>
      </c>
      <c r="N10390" s="1">
        <f>1</f>
        <v>1</v>
      </c>
      <c r="O10390" s="1">
        <f>Sales[[#This Row],[TotalSales]]-Sales[[#This Row],[TotalCost]]</f>
        <v>6.2474000000000007</v>
      </c>
      <c r="P10390" s="1">
        <f>Sales[[#This Row],[ProductCost]]*Sales[[#This Row],[OrderQuantity]]</f>
        <v>3.7326000000000001</v>
      </c>
      <c r="Q10390" s="1" t="str">
        <f>VLOOKUP(Sales[[#This Row],[ProductKey]], Products!$A$2:$D$1000, 4, FALSE)</f>
        <v>Water Bottle - 30 oz.</v>
      </c>
    </row>
    <row r="10391" spans="1:17" x14ac:dyDescent="0.25">
      <c r="A10391" s="2">
        <v>37753</v>
      </c>
      <c r="B10391" s="1" t="s">
        <v>1871</v>
      </c>
      <c r="C10391">
        <v>477</v>
      </c>
      <c r="D10391">
        <v>11247</v>
      </c>
      <c r="E10391">
        <v>10</v>
      </c>
      <c r="F10391">
        <v>3</v>
      </c>
      <c r="G10391">
        <v>2</v>
      </c>
      <c r="H10391" s="2">
        <v>42867</v>
      </c>
      <c r="I10391" t="str">
        <f>VLOOKUP(Sales[[#This Row],[TerritoryKey]], Territories[], 2, FALSE)</f>
        <v>United Kingdom</v>
      </c>
      <c r="J10391">
        <f>_xlfn.XLOOKUP(Sales[[#This Row],[ProductKey]], Products!$A:$A, Products!$J:$J)</f>
        <v>1.8663000000000001</v>
      </c>
      <c r="K10391">
        <f>_xlfn.XLOOKUP(Sales[[#This Row],[ProductKey]], Products!$A:$A, Products!$K:$K)</f>
        <v>4.99</v>
      </c>
      <c r="L10391" s="1">
        <f>Sales[[#This Row],[ProductPrice]]*Sales[[#This Row],[OrderQuantity]]</f>
        <v>9.98</v>
      </c>
      <c r="M10391" s="1">
        <f>Sales[[#This Row],[OrderQuantity]]</f>
        <v>2</v>
      </c>
      <c r="N10391" s="1">
        <f>1</f>
        <v>1</v>
      </c>
      <c r="O10391" s="1">
        <f>Sales[[#This Row],[TotalSales]]-Sales[[#This Row],[TotalCost]]</f>
        <v>6.2474000000000007</v>
      </c>
      <c r="P10391" s="1">
        <f>Sales[[#This Row],[ProductCost]]*Sales[[#This Row],[OrderQuantity]]</f>
        <v>3.7326000000000001</v>
      </c>
      <c r="Q10391" s="1" t="str">
        <f>VLOOKUP(Sales[[#This Row],[ProductKey]], Products!$A$2:$D$1000, 4, FALSE)</f>
        <v>Water Bottle - 30 oz.</v>
      </c>
    </row>
    <row r="10392" spans="1:17" x14ac:dyDescent="0.25">
      <c r="A10392" s="2">
        <v>37784</v>
      </c>
      <c r="B10392" s="1" t="s">
        <v>1939</v>
      </c>
      <c r="C10392">
        <v>477</v>
      </c>
      <c r="D10392">
        <v>22997</v>
      </c>
      <c r="E10392">
        <v>1</v>
      </c>
      <c r="F10392">
        <v>3</v>
      </c>
      <c r="G10392">
        <v>2</v>
      </c>
      <c r="H10392" s="2">
        <v>42898</v>
      </c>
      <c r="I10392" t="str">
        <f>VLOOKUP(Sales[[#This Row],[TerritoryKey]], Territories[], 2, FALSE)</f>
        <v>Northwest</v>
      </c>
      <c r="J10392">
        <f>_xlfn.XLOOKUP(Sales[[#This Row],[ProductKey]], Products!$A:$A, Products!$J:$J)</f>
        <v>1.8663000000000001</v>
      </c>
      <c r="K10392">
        <f>_xlfn.XLOOKUP(Sales[[#This Row],[ProductKey]], Products!$A:$A, Products!$K:$K)</f>
        <v>4.99</v>
      </c>
      <c r="L10392" s="1">
        <f>Sales[[#This Row],[ProductPrice]]*Sales[[#This Row],[OrderQuantity]]</f>
        <v>9.98</v>
      </c>
      <c r="M10392" s="1">
        <f>Sales[[#This Row],[OrderQuantity]]</f>
        <v>2</v>
      </c>
      <c r="N10392" s="1">
        <f>1</f>
        <v>1</v>
      </c>
      <c r="O10392" s="1">
        <f>Sales[[#This Row],[TotalSales]]-Sales[[#This Row],[TotalCost]]</f>
        <v>6.2474000000000007</v>
      </c>
      <c r="P10392" s="1">
        <f>Sales[[#This Row],[ProductCost]]*Sales[[#This Row],[OrderQuantity]]</f>
        <v>3.7326000000000001</v>
      </c>
      <c r="Q10392" s="1" t="str">
        <f>VLOOKUP(Sales[[#This Row],[ProductKey]], Products!$A$2:$D$1000, 4, FALSE)</f>
        <v>Water Bottle - 30 oz.</v>
      </c>
    </row>
    <row r="10393" spans="1:17" x14ac:dyDescent="0.25">
      <c r="A10393" s="2">
        <v>37967</v>
      </c>
      <c r="B10393" s="1" t="s">
        <v>1994</v>
      </c>
      <c r="C10393">
        <v>477</v>
      </c>
      <c r="D10393">
        <v>16821</v>
      </c>
      <c r="E10393">
        <v>8</v>
      </c>
      <c r="F10393">
        <v>3</v>
      </c>
      <c r="G10393">
        <v>2</v>
      </c>
      <c r="H10393" s="2">
        <v>43081</v>
      </c>
      <c r="I10393" t="str">
        <f>VLOOKUP(Sales[[#This Row],[TerritoryKey]], Territories[], 2, FALSE)</f>
        <v>Germany</v>
      </c>
      <c r="J10393">
        <f>_xlfn.XLOOKUP(Sales[[#This Row],[ProductKey]], Products!$A:$A, Products!$J:$J)</f>
        <v>1.8663000000000001</v>
      </c>
      <c r="K10393">
        <f>_xlfn.XLOOKUP(Sales[[#This Row],[ProductKey]], Products!$A:$A, Products!$K:$K)</f>
        <v>4.99</v>
      </c>
      <c r="L10393" s="1">
        <f>Sales[[#This Row],[ProductPrice]]*Sales[[#This Row],[OrderQuantity]]</f>
        <v>9.98</v>
      </c>
      <c r="M10393" s="1">
        <f>Sales[[#This Row],[OrderQuantity]]</f>
        <v>2</v>
      </c>
      <c r="N10393" s="1">
        <f>1</f>
        <v>1</v>
      </c>
      <c r="O10393" s="1">
        <f>Sales[[#This Row],[TotalSales]]-Sales[[#This Row],[TotalCost]]</f>
        <v>6.2474000000000007</v>
      </c>
      <c r="P10393" s="1">
        <f>Sales[[#This Row],[ProductCost]]*Sales[[#This Row],[OrderQuantity]]</f>
        <v>3.7326000000000001</v>
      </c>
      <c r="Q10393" s="1" t="str">
        <f>VLOOKUP(Sales[[#This Row],[ProductKey]], Products!$A$2:$D$1000, 4, FALSE)</f>
        <v>Water Bottle - 30 oz.</v>
      </c>
    </row>
    <row r="10394" spans="1:17" x14ac:dyDescent="0.25">
      <c r="A10394" s="2">
        <v>38231</v>
      </c>
      <c r="B10394" s="1" t="s">
        <v>2001</v>
      </c>
      <c r="C10394">
        <v>477</v>
      </c>
      <c r="D10394">
        <v>21855</v>
      </c>
      <c r="E10394">
        <v>10</v>
      </c>
      <c r="F10394">
        <v>3</v>
      </c>
      <c r="G10394">
        <v>2</v>
      </c>
      <c r="H10394" s="2">
        <v>43344</v>
      </c>
      <c r="I10394" t="str">
        <f>VLOOKUP(Sales[[#This Row],[TerritoryKey]], Territories[], 2, FALSE)</f>
        <v>United Kingdom</v>
      </c>
      <c r="J10394">
        <f>_xlfn.XLOOKUP(Sales[[#This Row],[ProductKey]], Products!$A:$A, Products!$J:$J)</f>
        <v>1.8663000000000001</v>
      </c>
      <c r="K10394">
        <f>_xlfn.XLOOKUP(Sales[[#This Row],[ProductKey]], Products!$A:$A, Products!$K:$K)</f>
        <v>4.99</v>
      </c>
      <c r="L10394" s="1">
        <f>Sales[[#This Row],[ProductPrice]]*Sales[[#This Row],[OrderQuantity]]</f>
        <v>9.98</v>
      </c>
      <c r="M10394" s="1">
        <f>Sales[[#This Row],[OrderQuantity]]</f>
        <v>2</v>
      </c>
      <c r="N10394" s="1">
        <f>1</f>
        <v>1</v>
      </c>
      <c r="O10394" s="1">
        <f>Sales[[#This Row],[TotalSales]]-Sales[[#This Row],[TotalCost]]</f>
        <v>6.2474000000000007</v>
      </c>
      <c r="P10394" s="1">
        <f>Sales[[#This Row],[ProductCost]]*Sales[[#This Row],[OrderQuantity]]</f>
        <v>3.7326000000000001</v>
      </c>
      <c r="Q10394" s="1" t="str">
        <f>VLOOKUP(Sales[[#This Row],[ProductKey]], Products!$A$2:$D$1000, 4, FALSE)</f>
        <v>Water Bottle - 30 oz.</v>
      </c>
    </row>
    <row r="10395" spans="1:17" x14ac:dyDescent="0.25">
      <c r="A10395" s="2">
        <v>38078</v>
      </c>
      <c r="B10395" s="1" t="s">
        <v>2016</v>
      </c>
      <c r="C10395">
        <v>477</v>
      </c>
      <c r="D10395">
        <v>12772</v>
      </c>
      <c r="E10395">
        <v>1</v>
      </c>
      <c r="F10395">
        <v>3</v>
      </c>
      <c r="G10395">
        <v>2</v>
      </c>
      <c r="H10395" s="2">
        <v>43191</v>
      </c>
      <c r="I10395" t="str">
        <f>VLOOKUP(Sales[[#This Row],[TerritoryKey]], Territories[], 2, FALSE)</f>
        <v>Northwest</v>
      </c>
      <c r="J10395">
        <f>_xlfn.XLOOKUP(Sales[[#This Row],[ProductKey]], Products!$A:$A, Products!$J:$J)</f>
        <v>1.8663000000000001</v>
      </c>
      <c r="K10395">
        <f>_xlfn.XLOOKUP(Sales[[#This Row],[ProductKey]], Products!$A:$A, Products!$K:$K)</f>
        <v>4.99</v>
      </c>
      <c r="L10395" s="1">
        <f>Sales[[#This Row],[ProductPrice]]*Sales[[#This Row],[OrderQuantity]]</f>
        <v>9.98</v>
      </c>
      <c r="M10395" s="1">
        <f>Sales[[#This Row],[OrderQuantity]]</f>
        <v>2</v>
      </c>
      <c r="N10395" s="1">
        <f>1</f>
        <v>1</v>
      </c>
      <c r="O10395" s="1">
        <f>Sales[[#This Row],[TotalSales]]-Sales[[#This Row],[TotalCost]]</f>
        <v>6.2474000000000007</v>
      </c>
      <c r="P10395" s="1">
        <f>Sales[[#This Row],[ProductCost]]*Sales[[#This Row],[OrderQuantity]]</f>
        <v>3.7326000000000001</v>
      </c>
      <c r="Q10395" s="1" t="str">
        <f>VLOOKUP(Sales[[#This Row],[ProductKey]], Products!$A$2:$D$1000, 4, FALSE)</f>
        <v>Water Bottle - 30 oz.</v>
      </c>
    </row>
    <row r="10396" spans="1:17" x14ac:dyDescent="0.25">
      <c r="A10396" s="2">
        <v>37845</v>
      </c>
      <c r="B10396" s="1" t="s">
        <v>2020</v>
      </c>
      <c r="C10396">
        <v>477</v>
      </c>
      <c r="D10396">
        <v>26107</v>
      </c>
      <c r="E10396">
        <v>4</v>
      </c>
      <c r="F10396">
        <v>3</v>
      </c>
      <c r="G10396">
        <v>2</v>
      </c>
      <c r="H10396" s="2">
        <v>42959</v>
      </c>
      <c r="I10396" t="str">
        <f>VLOOKUP(Sales[[#This Row],[TerritoryKey]], Territories[], 2, FALSE)</f>
        <v>Southwest</v>
      </c>
      <c r="J10396">
        <f>_xlfn.XLOOKUP(Sales[[#This Row],[ProductKey]], Products!$A:$A, Products!$J:$J)</f>
        <v>1.8663000000000001</v>
      </c>
      <c r="K10396">
        <f>_xlfn.XLOOKUP(Sales[[#This Row],[ProductKey]], Products!$A:$A, Products!$K:$K)</f>
        <v>4.99</v>
      </c>
      <c r="L10396" s="1">
        <f>Sales[[#This Row],[ProductPrice]]*Sales[[#This Row],[OrderQuantity]]</f>
        <v>9.98</v>
      </c>
      <c r="M10396" s="1">
        <f>Sales[[#This Row],[OrderQuantity]]</f>
        <v>2</v>
      </c>
      <c r="N10396" s="1">
        <f>1</f>
        <v>1</v>
      </c>
      <c r="O10396" s="1">
        <f>Sales[[#This Row],[TotalSales]]-Sales[[#This Row],[TotalCost]]</f>
        <v>6.2474000000000007</v>
      </c>
      <c r="P10396" s="1">
        <f>Sales[[#This Row],[ProductCost]]*Sales[[#This Row],[OrderQuantity]]</f>
        <v>3.7326000000000001</v>
      </c>
      <c r="Q10396" s="1" t="str">
        <f>VLOOKUP(Sales[[#This Row],[ProductKey]], Products!$A$2:$D$1000, 4, FALSE)</f>
        <v>Water Bottle - 30 oz.</v>
      </c>
    </row>
    <row r="10397" spans="1:17" x14ac:dyDescent="0.25">
      <c r="A10397" s="2">
        <v>38322</v>
      </c>
      <c r="B10397" s="1" t="s">
        <v>2038</v>
      </c>
      <c r="C10397">
        <v>477</v>
      </c>
      <c r="D10397">
        <v>17539</v>
      </c>
      <c r="E10397">
        <v>6</v>
      </c>
      <c r="F10397">
        <v>3</v>
      </c>
      <c r="G10397">
        <v>2</v>
      </c>
      <c r="H10397" s="2">
        <v>43435</v>
      </c>
      <c r="I10397" t="str">
        <f>VLOOKUP(Sales[[#This Row],[TerritoryKey]], Territories[], 2, FALSE)</f>
        <v>Canada</v>
      </c>
      <c r="J10397">
        <f>_xlfn.XLOOKUP(Sales[[#This Row],[ProductKey]], Products!$A:$A, Products!$J:$J)</f>
        <v>1.8663000000000001</v>
      </c>
      <c r="K10397">
        <f>_xlfn.XLOOKUP(Sales[[#This Row],[ProductKey]], Products!$A:$A, Products!$K:$K)</f>
        <v>4.99</v>
      </c>
      <c r="L10397" s="1">
        <f>Sales[[#This Row],[ProductPrice]]*Sales[[#This Row],[OrderQuantity]]</f>
        <v>9.98</v>
      </c>
      <c r="M10397" s="1">
        <f>Sales[[#This Row],[OrderQuantity]]</f>
        <v>2</v>
      </c>
      <c r="N10397" s="1">
        <f>1</f>
        <v>1</v>
      </c>
      <c r="O10397" s="1">
        <f>Sales[[#This Row],[TotalSales]]-Sales[[#This Row],[TotalCost]]</f>
        <v>6.2474000000000007</v>
      </c>
      <c r="P10397" s="1">
        <f>Sales[[#This Row],[ProductCost]]*Sales[[#This Row],[OrderQuantity]]</f>
        <v>3.7326000000000001</v>
      </c>
      <c r="Q10397" s="1" t="str">
        <f>VLOOKUP(Sales[[#This Row],[ProductKey]], Products!$A$2:$D$1000, 4, FALSE)</f>
        <v>Water Bottle - 30 oz.</v>
      </c>
    </row>
    <row r="10398" spans="1:17" x14ac:dyDescent="0.25">
      <c r="A10398" s="2">
        <v>38079</v>
      </c>
      <c r="B10398" s="1" t="s">
        <v>2047</v>
      </c>
      <c r="C10398">
        <v>477</v>
      </c>
      <c r="D10398">
        <v>11951</v>
      </c>
      <c r="E10398">
        <v>9</v>
      </c>
      <c r="F10398">
        <v>3</v>
      </c>
      <c r="G10398">
        <v>2</v>
      </c>
      <c r="H10398" s="2">
        <v>43192</v>
      </c>
      <c r="I10398" t="str">
        <f>VLOOKUP(Sales[[#This Row],[TerritoryKey]], Territories[], 2, FALSE)</f>
        <v>Australia</v>
      </c>
      <c r="J10398">
        <f>_xlfn.XLOOKUP(Sales[[#This Row],[ProductKey]], Products!$A:$A, Products!$J:$J)</f>
        <v>1.8663000000000001</v>
      </c>
      <c r="K10398">
        <f>_xlfn.XLOOKUP(Sales[[#This Row],[ProductKey]], Products!$A:$A, Products!$K:$K)</f>
        <v>4.99</v>
      </c>
      <c r="L10398" s="1">
        <f>Sales[[#This Row],[ProductPrice]]*Sales[[#This Row],[OrderQuantity]]</f>
        <v>9.98</v>
      </c>
      <c r="M10398" s="1">
        <f>Sales[[#This Row],[OrderQuantity]]</f>
        <v>2</v>
      </c>
      <c r="N10398" s="1">
        <f>1</f>
        <v>1</v>
      </c>
      <c r="O10398" s="1">
        <f>Sales[[#This Row],[TotalSales]]-Sales[[#This Row],[TotalCost]]</f>
        <v>6.2474000000000007</v>
      </c>
      <c r="P10398" s="1">
        <f>Sales[[#This Row],[ProductCost]]*Sales[[#This Row],[OrderQuantity]]</f>
        <v>3.7326000000000001</v>
      </c>
      <c r="Q10398" s="1" t="str">
        <f>VLOOKUP(Sales[[#This Row],[ProductKey]], Products!$A$2:$D$1000, 4, FALSE)</f>
        <v>Water Bottle - 30 oz.</v>
      </c>
    </row>
    <row r="10399" spans="1:17" x14ac:dyDescent="0.25">
      <c r="A10399" s="2">
        <v>37664</v>
      </c>
      <c r="B10399" s="1" t="s">
        <v>2074</v>
      </c>
      <c r="C10399">
        <v>477</v>
      </c>
      <c r="D10399">
        <v>11916</v>
      </c>
      <c r="E10399">
        <v>9</v>
      </c>
      <c r="F10399">
        <v>3</v>
      </c>
      <c r="G10399">
        <v>2</v>
      </c>
      <c r="H10399" s="2">
        <v>42778</v>
      </c>
      <c r="I10399" t="str">
        <f>VLOOKUP(Sales[[#This Row],[TerritoryKey]], Territories[], 2, FALSE)</f>
        <v>Australia</v>
      </c>
      <c r="J10399">
        <f>_xlfn.XLOOKUP(Sales[[#This Row],[ProductKey]], Products!$A:$A, Products!$J:$J)</f>
        <v>1.8663000000000001</v>
      </c>
      <c r="K10399">
        <f>_xlfn.XLOOKUP(Sales[[#This Row],[ProductKey]], Products!$A:$A, Products!$K:$K)</f>
        <v>4.99</v>
      </c>
      <c r="L10399" s="1">
        <f>Sales[[#This Row],[ProductPrice]]*Sales[[#This Row],[OrderQuantity]]</f>
        <v>9.98</v>
      </c>
      <c r="M10399" s="1">
        <f>Sales[[#This Row],[OrderQuantity]]</f>
        <v>2</v>
      </c>
      <c r="N10399" s="1">
        <f>1</f>
        <v>1</v>
      </c>
      <c r="O10399" s="1">
        <f>Sales[[#This Row],[TotalSales]]-Sales[[#This Row],[TotalCost]]</f>
        <v>6.2474000000000007</v>
      </c>
      <c r="P10399" s="1">
        <f>Sales[[#This Row],[ProductCost]]*Sales[[#This Row],[OrderQuantity]]</f>
        <v>3.7326000000000001</v>
      </c>
      <c r="Q10399" s="1" t="str">
        <f>VLOOKUP(Sales[[#This Row],[ProductKey]], Products!$A$2:$D$1000, 4, FALSE)</f>
        <v>Water Bottle - 30 oz.</v>
      </c>
    </row>
    <row r="10400" spans="1:17" x14ac:dyDescent="0.25">
      <c r="A10400" s="2">
        <v>37987</v>
      </c>
      <c r="B10400" s="1" t="s">
        <v>2085</v>
      </c>
      <c r="C10400">
        <v>477</v>
      </c>
      <c r="D10400">
        <v>26089</v>
      </c>
      <c r="E10400">
        <v>4</v>
      </c>
      <c r="F10400">
        <v>3</v>
      </c>
      <c r="G10400">
        <v>2</v>
      </c>
      <c r="H10400" s="2">
        <v>43101</v>
      </c>
      <c r="I10400" t="str">
        <f>VLOOKUP(Sales[[#This Row],[TerritoryKey]], Territories[], 2, FALSE)</f>
        <v>Southwest</v>
      </c>
      <c r="J10400">
        <f>_xlfn.XLOOKUP(Sales[[#This Row],[ProductKey]], Products!$A:$A, Products!$J:$J)</f>
        <v>1.8663000000000001</v>
      </c>
      <c r="K10400">
        <f>_xlfn.XLOOKUP(Sales[[#This Row],[ProductKey]], Products!$A:$A, Products!$K:$K)</f>
        <v>4.99</v>
      </c>
      <c r="L10400" s="1">
        <f>Sales[[#This Row],[ProductPrice]]*Sales[[#This Row],[OrderQuantity]]</f>
        <v>9.98</v>
      </c>
      <c r="M10400" s="1">
        <f>Sales[[#This Row],[OrderQuantity]]</f>
        <v>2</v>
      </c>
      <c r="N10400" s="1">
        <f>1</f>
        <v>1</v>
      </c>
      <c r="O10400" s="1">
        <f>Sales[[#This Row],[TotalSales]]-Sales[[#This Row],[TotalCost]]</f>
        <v>6.2474000000000007</v>
      </c>
      <c r="P10400" s="1">
        <f>Sales[[#This Row],[ProductCost]]*Sales[[#This Row],[OrderQuantity]]</f>
        <v>3.7326000000000001</v>
      </c>
      <c r="Q10400" s="1" t="str">
        <f>VLOOKUP(Sales[[#This Row],[ProductKey]], Products!$A$2:$D$1000, 4, FALSE)</f>
        <v>Water Bottle - 30 oz.</v>
      </c>
    </row>
    <row r="10401" spans="1:17" x14ac:dyDescent="0.25">
      <c r="A10401" s="2">
        <v>37814</v>
      </c>
      <c r="B10401" s="1" t="s">
        <v>2121</v>
      </c>
      <c r="C10401">
        <v>477</v>
      </c>
      <c r="D10401">
        <v>23018</v>
      </c>
      <c r="E10401">
        <v>1</v>
      </c>
      <c r="F10401">
        <v>3</v>
      </c>
      <c r="G10401">
        <v>2</v>
      </c>
      <c r="H10401" s="2">
        <v>42928</v>
      </c>
      <c r="I10401" t="str">
        <f>VLOOKUP(Sales[[#This Row],[TerritoryKey]], Territories[], 2, FALSE)</f>
        <v>Northwest</v>
      </c>
      <c r="J10401">
        <f>_xlfn.XLOOKUP(Sales[[#This Row],[ProductKey]], Products!$A:$A, Products!$J:$J)</f>
        <v>1.8663000000000001</v>
      </c>
      <c r="K10401">
        <f>_xlfn.XLOOKUP(Sales[[#This Row],[ProductKey]], Products!$A:$A, Products!$K:$K)</f>
        <v>4.99</v>
      </c>
      <c r="L10401" s="1">
        <f>Sales[[#This Row],[ProductPrice]]*Sales[[#This Row],[OrderQuantity]]</f>
        <v>9.98</v>
      </c>
      <c r="M10401" s="1">
        <f>Sales[[#This Row],[OrderQuantity]]</f>
        <v>2</v>
      </c>
      <c r="N10401" s="1">
        <f>1</f>
        <v>1</v>
      </c>
      <c r="O10401" s="1">
        <f>Sales[[#This Row],[TotalSales]]-Sales[[#This Row],[TotalCost]]</f>
        <v>6.2474000000000007</v>
      </c>
      <c r="P10401" s="1">
        <f>Sales[[#This Row],[ProductCost]]*Sales[[#This Row],[OrderQuantity]]</f>
        <v>3.7326000000000001</v>
      </c>
      <c r="Q10401" s="1" t="str">
        <f>VLOOKUP(Sales[[#This Row],[ProductKey]], Products!$A$2:$D$1000, 4, FALSE)</f>
        <v>Water Bottle - 30 oz.</v>
      </c>
    </row>
    <row r="10402" spans="1:17" x14ac:dyDescent="0.25">
      <c r="A10402" s="2">
        <v>38169</v>
      </c>
      <c r="B10402" s="1" t="s">
        <v>2159</v>
      </c>
      <c r="C10402">
        <v>477</v>
      </c>
      <c r="D10402">
        <v>14310</v>
      </c>
      <c r="E10402">
        <v>9</v>
      </c>
      <c r="F10402">
        <v>3</v>
      </c>
      <c r="G10402">
        <v>2</v>
      </c>
      <c r="H10402" s="2">
        <v>43282</v>
      </c>
      <c r="I10402" t="str">
        <f>VLOOKUP(Sales[[#This Row],[TerritoryKey]], Territories[], 2, FALSE)</f>
        <v>Australia</v>
      </c>
      <c r="J10402">
        <f>_xlfn.XLOOKUP(Sales[[#This Row],[ProductKey]], Products!$A:$A, Products!$J:$J)</f>
        <v>1.8663000000000001</v>
      </c>
      <c r="K10402">
        <f>_xlfn.XLOOKUP(Sales[[#This Row],[ProductKey]], Products!$A:$A, Products!$K:$K)</f>
        <v>4.99</v>
      </c>
      <c r="L10402" s="1">
        <f>Sales[[#This Row],[ProductPrice]]*Sales[[#This Row],[OrderQuantity]]</f>
        <v>9.98</v>
      </c>
      <c r="M10402" s="1">
        <f>Sales[[#This Row],[OrderQuantity]]</f>
        <v>2</v>
      </c>
      <c r="N10402" s="1">
        <f>1</f>
        <v>1</v>
      </c>
      <c r="O10402" s="1">
        <f>Sales[[#This Row],[TotalSales]]-Sales[[#This Row],[TotalCost]]</f>
        <v>6.2474000000000007</v>
      </c>
      <c r="P10402" s="1">
        <f>Sales[[#This Row],[ProductCost]]*Sales[[#This Row],[OrderQuantity]]</f>
        <v>3.7326000000000001</v>
      </c>
      <c r="Q10402" s="1" t="str">
        <f>VLOOKUP(Sales[[#This Row],[ProductKey]], Products!$A$2:$D$1000, 4, FALSE)</f>
        <v>Water Bottle - 30 oz.</v>
      </c>
    </row>
    <row r="10403" spans="1:17" x14ac:dyDescent="0.25">
      <c r="A10403" s="2">
        <v>37936</v>
      </c>
      <c r="B10403" s="1" t="s">
        <v>2174</v>
      </c>
      <c r="C10403">
        <v>477</v>
      </c>
      <c r="D10403">
        <v>11914</v>
      </c>
      <c r="E10403">
        <v>9</v>
      </c>
      <c r="F10403">
        <v>3</v>
      </c>
      <c r="G10403">
        <v>2</v>
      </c>
      <c r="H10403" s="2">
        <v>43050</v>
      </c>
      <c r="I10403" t="str">
        <f>VLOOKUP(Sales[[#This Row],[TerritoryKey]], Territories[], 2, FALSE)</f>
        <v>Australia</v>
      </c>
      <c r="J10403">
        <f>_xlfn.XLOOKUP(Sales[[#This Row],[ProductKey]], Products!$A:$A, Products!$J:$J)</f>
        <v>1.8663000000000001</v>
      </c>
      <c r="K10403">
        <f>_xlfn.XLOOKUP(Sales[[#This Row],[ProductKey]], Products!$A:$A, Products!$K:$K)</f>
        <v>4.99</v>
      </c>
      <c r="L10403" s="1">
        <f>Sales[[#This Row],[ProductPrice]]*Sales[[#This Row],[OrderQuantity]]</f>
        <v>9.98</v>
      </c>
      <c r="M10403" s="1">
        <f>Sales[[#This Row],[OrderQuantity]]</f>
        <v>2</v>
      </c>
      <c r="N10403" s="1">
        <f>1</f>
        <v>1</v>
      </c>
      <c r="O10403" s="1">
        <f>Sales[[#This Row],[TotalSales]]-Sales[[#This Row],[TotalCost]]</f>
        <v>6.2474000000000007</v>
      </c>
      <c r="P10403" s="1">
        <f>Sales[[#This Row],[ProductCost]]*Sales[[#This Row],[OrderQuantity]]</f>
        <v>3.7326000000000001</v>
      </c>
      <c r="Q10403" s="1" t="str">
        <f>VLOOKUP(Sales[[#This Row],[ProductKey]], Products!$A$2:$D$1000, 4, FALSE)</f>
        <v>Water Bottle - 30 oz.</v>
      </c>
    </row>
    <row r="10404" spans="1:17" x14ac:dyDescent="0.25">
      <c r="A10404" s="2">
        <v>37632</v>
      </c>
      <c r="B10404" s="1" t="s">
        <v>2252</v>
      </c>
      <c r="C10404">
        <v>477</v>
      </c>
      <c r="D10404">
        <v>22268</v>
      </c>
      <c r="E10404">
        <v>6</v>
      </c>
      <c r="F10404">
        <v>3</v>
      </c>
      <c r="G10404">
        <v>2</v>
      </c>
      <c r="H10404" s="2">
        <v>42746</v>
      </c>
      <c r="I10404" t="str">
        <f>VLOOKUP(Sales[[#This Row],[TerritoryKey]], Territories[], 2, FALSE)</f>
        <v>Canada</v>
      </c>
      <c r="J10404">
        <f>_xlfn.XLOOKUP(Sales[[#This Row],[ProductKey]], Products!$A:$A, Products!$J:$J)</f>
        <v>1.8663000000000001</v>
      </c>
      <c r="K10404">
        <f>_xlfn.XLOOKUP(Sales[[#This Row],[ProductKey]], Products!$A:$A, Products!$K:$K)</f>
        <v>4.99</v>
      </c>
      <c r="L10404" s="1">
        <f>Sales[[#This Row],[ProductPrice]]*Sales[[#This Row],[OrderQuantity]]</f>
        <v>9.98</v>
      </c>
      <c r="M10404" s="1">
        <f>Sales[[#This Row],[OrderQuantity]]</f>
        <v>2</v>
      </c>
      <c r="N10404" s="1">
        <f>1</f>
        <v>1</v>
      </c>
      <c r="O10404" s="1">
        <f>Sales[[#This Row],[TotalSales]]-Sales[[#This Row],[TotalCost]]</f>
        <v>6.2474000000000007</v>
      </c>
      <c r="P10404" s="1">
        <f>Sales[[#This Row],[ProductCost]]*Sales[[#This Row],[OrderQuantity]]</f>
        <v>3.7326000000000001</v>
      </c>
      <c r="Q10404" s="1" t="str">
        <f>VLOOKUP(Sales[[#This Row],[ProductKey]], Products!$A$2:$D$1000, 4, FALSE)</f>
        <v>Water Bottle - 30 oz.</v>
      </c>
    </row>
    <row r="10405" spans="1:17" x14ac:dyDescent="0.25">
      <c r="A10405" s="2">
        <v>37844</v>
      </c>
      <c r="B10405" s="1" t="s">
        <v>2352</v>
      </c>
      <c r="C10405">
        <v>477</v>
      </c>
      <c r="D10405">
        <v>11351</v>
      </c>
      <c r="E10405">
        <v>10</v>
      </c>
      <c r="F10405">
        <v>3</v>
      </c>
      <c r="G10405">
        <v>2</v>
      </c>
      <c r="H10405" s="2">
        <v>42958</v>
      </c>
      <c r="I10405" t="str">
        <f>VLOOKUP(Sales[[#This Row],[TerritoryKey]], Territories[], 2, FALSE)</f>
        <v>United Kingdom</v>
      </c>
      <c r="J10405">
        <f>_xlfn.XLOOKUP(Sales[[#This Row],[ProductKey]], Products!$A:$A, Products!$J:$J)</f>
        <v>1.8663000000000001</v>
      </c>
      <c r="K10405">
        <f>_xlfn.XLOOKUP(Sales[[#This Row],[ProductKey]], Products!$A:$A, Products!$K:$K)</f>
        <v>4.99</v>
      </c>
      <c r="L10405" s="1">
        <f>Sales[[#This Row],[ProductPrice]]*Sales[[#This Row],[OrderQuantity]]</f>
        <v>9.98</v>
      </c>
      <c r="M10405" s="1">
        <f>Sales[[#This Row],[OrderQuantity]]</f>
        <v>2</v>
      </c>
      <c r="N10405" s="1">
        <f>1</f>
        <v>1</v>
      </c>
      <c r="O10405" s="1">
        <f>Sales[[#This Row],[TotalSales]]-Sales[[#This Row],[TotalCost]]</f>
        <v>6.2474000000000007</v>
      </c>
      <c r="P10405" s="1">
        <f>Sales[[#This Row],[ProductCost]]*Sales[[#This Row],[OrderQuantity]]</f>
        <v>3.7326000000000001</v>
      </c>
      <c r="Q10405" s="1" t="str">
        <f>VLOOKUP(Sales[[#This Row],[ProductKey]], Products!$A$2:$D$1000, 4, FALSE)</f>
        <v>Water Bottle - 30 oz.</v>
      </c>
    </row>
    <row r="10406" spans="1:17" x14ac:dyDescent="0.25">
      <c r="A10406" s="2">
        <v>37845</v>
      </c>
      <c r="B10406" s="1" t="s">
        <v>2377</v>
      </c>
      <c r="C10406">
        <v>477</v>
      </c>
      <c r="D10406">
        <v>14210</v>
      </c>
      <c r="E10406">
        <v>9</v>
      </c>
      <c r="F10406">
        <v>3</v>
      </c>
      <c r="G10406">
        <v>2</v>
      </c>
      <c r="H10406" s="2">
        <v>42959</v>
      </c>
      <c r="I10406" t="str">
        <f>VLOOKUP(Sales[[#This Row],[TerritoryKey]], Territories[], 2, FALSE)</f>
        <v>Australia</v>
      </c>
      <c r="J10406">
        <f>_xlfn.XLOOKUP(Sales[[#This Row],[ProductKey]], Products!$A:$A, Products!$J:$J)</f>
        <v>1.8663000000000001</v>
      </c>
      <c r="K10406">
        <f>_xlfn.XLOOKUP(Sales[[#This Row],[ProductKey]], Products!$A:$A, Products!$K:$K)</f>
        <v>4.99</v>
      </c>
      <c r="L10406" s="1">
        <f>Sales[[#This Row],[ProductPrice]]*Sales[[#This Row],[OrderQuantity]]</f>
        <v>9.98</v>
      </c>
      <c r="M10406" s="1">
        <f>Sales[[#This Row],[OrderQuantity]]</f>
        <v>2</v>
      </c>
      <c r="N10406" s="1">
        <f>1</f>
        <v>1</v>
      </c>
      <c r="O10406" s="1">
        <f>Sales[[#This Row],[TotalSales]]-Sales[[#This Row],[TotalCost]]</f>
        <v>6.2474000000000007</v>
      </c>
      <c r="P10406" s="1">
        <f>Sales[[#This Row],[ProductCost]]*Sales[[#This Row],[OrderQuantity]]</f>
        <v>3.7326000000000001</v>
      </c>
      <c r="Q10406" s="1" t="str">
        <f>VLOOKUP(Sales[[#This Row],[ProductKey]], Products!$A$2:$D$1000, 4, FALSE)</f>
        <v>Water Bottle - 30 oz.</v>
      </c>
    </row>
    <row r="10407" spans="1:17" x14ac:dyDescent="0.25">
      <c r="A10407" s="2">
        <v>37814</v>
      </c>
      <c r="B10407" s="1" t="s">
        <v>2389</v>
      </c>
      <c r="C10407">
        <v>477</v>
      </c>
      <c r="D10407">
        <v>28697</v>
      </c>
      <c r="E10407">
        <v>10</v>
      </c>
      <c r="F10407">
        <v>3</v>
      </c>
      <c r="G10407">
        <v>2</v>
      </c>
      <c r="H10407" s="2">
        <v>42928</v>
      </c>
      <c r="I10407" t="str">
        <f>VLOOKUP(Sales[[#This Row],[TerritoryKey]], Territories[], 2, FALSE)</f>
        <v>United Kingdom</v>
      </c>
      <c r="J10407">
        <f>_xlfn.XLOOKUP(Sales[[#This Row],[ProductKey]], Products!$A:$A, Products!$J:$J)</f>
        <v>1.8663000000000001</v>
      </c>
      <c r="K10407">
        <f>_xlfn.XLOOKUP(Sales[[#This Row],[ProductKey]], Products!$A:$A, Products!$K:$K)</f>
        <v>4.99</v>
      </c>
      <c r="L10407" s="1">
        <f>Sales[[#This Row],[ProductPrice]]*Sales[[#This Row],[OrderQuantity]]</f>
        <v>9.98</v>
      </c>
      <c r="M10407" s="1">
        <f>Sales[[#This Row],[OrderQuantity]]</f>
        <v>2</v>
      </c>
      <c r="N10407" s="1">
        <f>1</f>
        <v>1</v>
      </c>
      <c r="O10407" s="1">
        <f>Sales[[#This Row],[TotalSales]]-Sales[[#This Row],[TotalCost]]</f>
        <v>6.2474000000000007</v>
      </c>
      <c r="P10407" s="1">
        <f>Sales[[#This Row],[ProductCost]]*Sales[[#This Row],[OrderQuantity]]</f>
        <v>3.7326000000000001</v>
      </c>
      <c r="Q10407" s="1" t="str">
        <f>VLOOKUP(Sales[[#This Row],[ProductKey]], Products!$A$2:$D$1000, 4, FALSE)</f>
        <v>Water Bottle - 30 oz.</v>
      </c>
    </row>
    <row r="10408" spans="1:17" x14ac:dyDescent="0.25">
      <c r="A10408" s="2">
        <v>38292</v>
      </c>
      <c r="B10408" s="1" t="s">
        <v>2472</v>
      </c>
      <c r="C10408">
        <v>477</v>
      </c>
      <c r="D10408">
        <v>15025</v>
      </c>
      <c r="E10408">
        <v>9</v>
      </c>
      <c r="F10408">
        <v>3</v>
      </c>
      <c r="G10408">
        <v>2</v>
      </c>
      <c r="H10408" s="2">
        <v>43405</v>
      </c>
      <c r="I10408" t="str">
        <f>VLOOKUP(Sales[[#This Row],[TerritoryKey]], Territories[], 2, FALSE)</f>
        <v>Australia</v>
      </c>
      <c r="J10408">
        <f>_xlfn.XLOOKUP(Sales[[#This Row],[ProductKey]], Products!$A:$A, Products!$J:$J)</f>
        <v>1.8663000000000001</v>
      </c>
      <c r="K10408">
        <f>_xlfn.XLOOKUP(Sales[[#This Row],[ProductKey]], Products!$A:$A, Products!$K:$K)</f>
        <v>4.99</v>
      </c>
      <c r="L10408" s="1">
        <f>Sales[[#This Row],[ProductPrice]]*Sales[[#This Row],[OrderQuantity]]</f>
        <v>9.98</v>
      </c>
      <c r="M10408" s="1">
        <f>Sales[[#This Row],[OrderQuantity]]</f>
        <v>2</v>
      </c>
      <c r="N10408" s="1">
        <f>1</f>
        <v>1</v>
      </c>
      <c r="O10408" s="1">
        <f>Sales[[#This Row],[TotalSales]]-Sales[[#This Row],[TotalCost]]</f>
        <v>6.2474000000000007</v>
      </c>
      <c r="P10408" s="1">
        <f>Sales[[#This Row],[ProductCost]]*Sales[[#This Row],[OrderQuantity]]</f>
        <v>3.7326000000000001</v>
      </c>
      <c r="Q10408" s="1" t="str">
        <f>VLOOKUP(Sales[[#This Row],[ProductKey]], Products!$A$2:$D$1000, 4, FALSE)</f>
        <v>Water Bottle - 30 oz.</v>
      </c>
    </row>
    <row r="10409" spans="1:17" x14ac:dyDescent="0.25">
      <c r="A10409" s="2">
        <v>37937</v>
      </c>
      <c r="B10409" s="1" t="s">
        <v>2473</v>
      </c>
      <c r="C10409">
        <v>477</v>
      </c>
      <c r="D10409">
        <v>24169</v>
      </c>
      <c r="E10409">
        <v>9</v>
      </c>
      <c r="F10409">
        <v>3</v>
      </c>
      <c r="G10409">
        <v>2</v>
      </c>
      <c r="H10409" s="2">
        <v>43051</v>
      </c>
      <c r="I10409" t="str">
        <f>VLOOKUP(Sales[[#This Row],[TerritoryKey]], Territories[], 2, FALSE)</f>
        <v>Australia</v>
      </c>
      <c r="J10409">
        <f>_xlfn.XLOOKUP(Sales[[#This Row],[ProductKey]], Products!$A:$A, Products!$J:$J)</f>
        <v>1.8663000000000001</v>
      </c>
      <c r="K10409">
        <f>_xlfn.XLOOKUP(Sales[[#This Row],[ProductKey]], Products!$A:$A, Products!$K:$K)</f>
        <v>4.99</v>
      </c>
      <c r="L10409" s="1">
        <f>Sales[[#This Row],[ProductPrice]]*Sales[[#This Row],[OrderQuantity]]</f>
        <v>9.98</v>
      </c>
      <c r="M10409" s="1">
        <f>Sales[[#This Row],[OrderQuantity]]</f>
        <v>2</v>
      </c>
      <c r="N10409" s="1">
        <f>1</f>
        <v>1</v>
      </c>
      <c r="O10409" s="1">
        <f>Sales[[#This Row],[TotalSales]]-Sales[[#This Row],[TotalCost]]</f>
        <v>6.2474000000000007</v>
      </c>
      <c r="P10409" s="1">
        <f>Sales[[#This Row],[ProductCost]]*Sales[[#This Row],[OrderQuantity]]</f>
        <v>3.7326000000000001</v>
      </c>
      <c r="Q10409" s="1" t="str">
        <f>VLOOKUP(Sales[[#This Row],[ProductKey]], Products!$A$2:$D$1000, 4, FALSE)</f>
        <v>Water Bottle - 30 oz.</v>
      </c>
    </row>
    <row r="10410" spans="1:17" x14ac:dyDescent="0.25">
      <c r="A10410" s="2">
        <v>37783</v>
      </c>
      <c r="B10410" s="1" t="s">
        <v>2490</v>
      </c>
      <c r="C10410">
        <v>477</v>
      </c>
      <c r="D10410">
        <v>26728</v>
      </c>
      <c r="E10410">
        <v>4</v>
      </c>
      <c r="F10410">
        <v>3</v>
      </c>
      <c r="G10410">
        <v>2</v>
      </c>
      <c r="H10410" s="2">
        <v>42897</v>
      </c>
      <c r="I10410" t="str">
        <f>VLOOKUP(Sales[[#This Row],[TerritoryKey]], Territories[], 2, FALSE)</f>
        <v>Southwest</v>
      </c>
      <c r="J10410">
        <f>_xlfn.XLOOKUP(Sales[[#This Row],[ProductKey]], Products!$A:$A, Products!$J:$J)</f>
        <v>1.8663000000000001</v>
      </c>
      <c r="K10410">
        <f>_xlfn.XLOOKUP(Sales[[#This Row],[ProductKey]], Products!$A:$A, Products!$K:$K)</f>
        <v>4.99</v>
      </c>
      <c r="L10410" s="1">
        <f>Sales[[#This Row],[ProductPrice]]*Sales[[#This Row],[OrderQuantity]]</f>
        <v>9.98</v>
      </c>
      <c r="M10410" s="1">
        <f>Sales[[#This Row],[OrderQuantity]]</f>
        <v>2</v>
      </c>
      <c r="N10410" s="1">
        <f>1</f>
        <v>1</v>
      </c>
      <c r="O10410" s="1">
        <f>Sales[[#This Row],[TotalSales]]-Sales[[#This Row],[TotalCost]]</f>
        <v>6.2474000000000007</v>
      </c>
      <c r="P10410" s="1">
        <f>Sales[[#This Row],[ProductCost]]*Sales[[#This Row],[OrderQuantity]]</f>
        <v>3.7326000000000001</v>
      </c>
      <c r="Q10410" s="1" t="str">
        <f>VLOOKUP(Sales[[#This Row],[ProductKey]], Products!$A$2:$D$1000, 4, FALSE)</f>
        <v>Water Bottle - 30 oz.</v>
      </c>
    </row>
    <row r="10411" spans="1:17" x14ac:dyDescent="0.25">
      <c r="A10411" s="2">
        <v>38293</v>
      </c>
      <c r="B10411" s="1" t="s">
        <v>2498</v>
      </c>
      <c r="C10411">
        <v>477</v>
      </c>
      <c r="D10411">
        <v>23372</v>
      </c>
      <c r="E10411">
        <v>1</v>
      </c>
      <c r="F10411">
        <v>3</v>
      </c>
      <c r="G10411">
        <v>2</v>
      </c>
      <c r="H10411" s="2">
        <v>43406</v>
      </c>
      <c r="I10411" t="str">
        <f>VLOOKUP(Sales[[#This Row],[TerritoryKey]], Territories[], 2, FALSE)</f>
        <v>Northwest</v>
      </c>
      <c r="J10411">
        <f>_xlfn.XLOOKUP(Sales[[#This Row],[ProductKey]], Products!$A:$A, Products!$J:$J)</f>
        <v>1.8663000000000001</v>
      </c>
      <c r="K10411">
        <f>_xlfn.XLOOKUP(Sales[[#This Row],[ProductKey]], Products!$A:$A, Products!$K:$K)</f>
        <v>4.99</v>
      </c>
      <c r="L10411" s="1">
        <f>Sales[[#This Row],[ProductPrice]]*Sales[[#This Row],[OrderQuantity]]</f>
        <v>9.98</v>
      </c>
      <c r="M10411" s="1">
        <f>Sales[[#This Row],[OrderQuantity]]</f>
        <v>2</v>
      </c>
      <c r="N10411" s="1">
        <f>1</f>
        <v>1</v>
      </c>
      <c r="O10411" s="1">
        <f>Sales[[#This Row],[TotalSales]]-Sales[[#This Row],[TotalCost]]</f>
        <v>6.2474000000000007</v>
      </c>
      <c r="P10411" s="1">
        <f>Sales[[#This Row],[ProductCost]]*Sales[[#This Row],[OrderQuantity]]</f>
        <v>3.7326000000000001</v>
      </c>
      <c r="Q10411" s="1" t="str">
        <f>VLOOKUP(Sales[[#This Row],[ProductKey]], Products!$A$2:$D$1000, 4, FALSE)</f>
        <v>Water Bottle - 30 oz.</v>
      </c>
    </row>
    <row r="10412" spans="1:17" x14ac:dyDescent="0.25">
      <c r="A10412" s="2">
        <v>38200</v>
      </c>
      <c r="B10412" s="1" t="s">
        <v>2575</v>
      </c>
      <c r="C10412">
        <v>477</v>
      </c>
      <c r="D10412">
        <v>14238</v>
      </c>
      <c r="E10412">
        <v>9</v>
      </c>
      <c r="F10412">
        <v>3</v>
      </c>
      <c r="G10412">
        <v>2</v>
      </c>
      <c r="H10412" s="2">
        <v>43313</v>
      </c>
      <c r="I10412" t="str">
        <f>VLOOKUP(Sales[[#This Row],[TerritoryKey]], Territories[], 2, FALSE)</f>
        <v>Australia</v>
      </c>
      <c r="J10412">
        <f>_xlfn.XLOOKUP(Sales[[#This Row],[ProductKey]], Products!$A:$A, Products!$J:$J)</f>
        <v>1.8663000000000001</v>
      </c>
      <c r="K10412">
        <f>_xlfn.XLOOKUP(Sales[[#This Row],[ProductKey]], Products!$A:$A, Products!$K:$K)</f>
        <v>4.99</v>
      </c>
      <c r="L10412" s="1">
        <f>Sales[[#This Row],[ProductPrice]]*Sales[[#This Row],[OrderQuantity]]</f>
        <v>9.98</v>
      </c>
      <c r="M10412" s="1">
        <f>Sales[[#This Row],[OrderQuantity]]</f>
        <v>2</v>
      </c>
      <c r="N10412" s="1">
        <f>1</f>
        <v>1</v>
      </c>
      <c r="O10412" s="1">
        <f>Sales[[#This Row],[TotalSales]]-Sales[[#This Row],[TotalCost]]</f>
        <v>6.2474000000000007</v>
      </c>
      <c r="P10412" s="1">
        <f>Sales[[#This Row],[ProductCost]]*Sales[[#This Row],[OrderQuantity]]</f>
        <v>3.7326000000000001</v>
      </c>
      <c r="Q10412" s="1" t="str">
        <f>VLOOKUP(Sales[[#This Row],[ProductKey]], Products!$A$2:$D$1000, 4, FALSE)</f>
        <v>Water Bottle - 30 oz.</v>
      </c>
    </row>
    <row r="10413" spans="1:17" x14ac:dyDescent="0.25">
      <c r="A10413" s="2">
        <v>38108</v>
      </c>
      <c r="B10413" s="1" t="s">
        <v>2615</v>
      </c>
      <c r="C10413">
        <v>477</v>
      </c>
      <c r="D10413">
        <v>26257</v>
      </c>
      <c r="E10413">
        <v>4</v>
      </c>
      <c r="F10413">
        <v>3</v>
      </c>
      <c r="G10413">
        <v>2</v>
      </c>
      <c r="H10413" s="2">
        <v>43221</v>
      </c>
      <c r="I10413" t="str">
        <f>VLOOKUP(Sales[[#This Row],[TerritoryKey]], Territories[], 2, FALSE)</f>
        <v>Southwest</v>
      </c>
      <c r="J10413">
        <f>_xlfn.XLOOKUP(Sales[[#This Row],[ProductKey]], Products!$A:$A, Products!$J:$J)</f>
        <v>1.8663000000000001</v>
      </c>
      <c r="K10413">
        <f>_xlfn.XLOOKUP(Sales[[#This Row],[ProductKey]], Products!$A:$A, Products!$K:$K)</f>
        <v>4.99</v>
      </c>
      <c r="L10413" s="1">
        <f>Sales[[#This Row],[ProductPrice]]*Sales[[#This Row],[OrderQuantity]]</f>
        <v>9.98</v>
      </c>
      <c r="M10413" s="1">
        <f>Sales[[#This Row],[OrderQuantity]]</f>
        <v>2</v>
      </c>
      <c r="N10413" s="1">
        <f>1</f>
        <v>1</v>
      </c>
      <c r="O10413" s="1">
        <f>Sales[[#This Row],[TotalSales]]-Sales[[#This Row],[TotalCost]]</f>
        <v>6.2474000000000007</v>
      </c>
      <c r="P10413" s="1">
        <f>Sales[[#This Row],[ProductCost]]*Sales[[#This Row],[OrderQuantity]]</f>
        <v>3.7326000000000001</v>
      </c>
      <c r="Q10413" s="1" t="str">
        <f>VLOOKUP(Sales[[#This Row],[ProductKey]], Products!$A$2:$D$1000, 4, FALSE)</f>
        <v>Water Bottle - 30 oz.</v>
      </c>
    </row>
    <row r="10414" spans="1:17" x14ac:dyDescent="0.25">
      <c r="A10414" s="2">
        <v>37784</v>
      </c>
      <c r="B10414" s="1" t="s">
        <v>2618</v>
      </c>
      <c r="C10414">
        <v>477</v>
      </c>
      <c r="D10414">
        <v>18166</v>
      </c>
      <c r="E10414">
        <v>10</v>
      </c>
      <c r="F10414">
        <v>3</v>
      </c>
      <c r="G10414">
        <v>2</v>
      </c>
      <c r="H10414" s="2">
        <v>42898</v>
      </c>
      <c r="I10414" t="str">
        <f>VLOOKUP(Sales[[#This Row],[TerritoryKey]], Territories[], 2, FALSE)</f>
        <v>United Kingdom</v>
      </c>
      <c r="J10414">
        <f>_xlfn.XLOOKUP(Sales[[#This Row],[ProductKey]], Products!$A:$A, Products!$J:$J)</f>
        <v>1.8663000000000001</v>
      </c>
      <c r="K10414">
        <f>_xlfn.XLOOKUP(Sales[[#This Row],[ProductKey]], Products!$A:$A, Products!$K:$K)</f>
        <v>4.99</v>
      </c>
      <c r="L10414" s="1">
        <f>Sales[[#This Row],[ProductPrice]]*Sales[[#This Row],[OrderQuantity]]</f>
        <v>9.98</v>
      </c>
      <c r="M10414" s="1">
        <f>Sales[[#This Row],[OrderQuantity]]</f>
        <v>2</v>
      </c>
      <c r="N10414" s="1">
        <f>1</f>
        <v>1</v>
      </c>
      <c r="O10414" s="1">
        <f>Sales[[#This Row],[TotalSales]]-Sales[[#This Row],[TotalCost]]</f>
        <v>6.2474000000000007</v>
      </c>
      <c r="P10414" s="1">
        <f>Sales[[#This Row],[ProductCost]]*Sales[[#This Row],[OrderQuantity]]</f>
        <v>3.7326000000000001</v>
      </c>
      <c r="Q10414" s="1" t="str">
        <f>VLOOKUP(Sales[[#This Row],[ProductKey]], Products!$A$2:$D$1000, 4, FALSE)</f>
        <v>Water Bottle - 30 oz.</v>
      </c>
    </row>
    <row r="10415" spans="1:17" x14ac:dyDescent="0.25">
      <c r="A10415" s="2">
        <v>38323</v>
      </c>
      <c r="B10415" s="1" t="s">
        <v>2624</v>
      </c>
      <c r="C10415">
        <v>477</v>
      </c>
      <c r="D10415">
        <v>21216</v>
      </c>
      <c r="E10415">
        <v>9</v>
      </c>
      <c r="F10415">
        <v>3</v>
      </c>
      <c r="G10415">
        <v>2</v>
      </c>
      <c r="H10415" s="2">
        <v>43436</v>
      </c>
      <c r="I10415" t="str">
        <f>VLOOKUP(Sales[[#This Row],[TerritoryKey]], Territories[], 2, FALSE)</f>
        <v>Australia</v>
      </c>
      <c r="J10415">
        <f>_xlfn.XLOOKUP(Sales[[#This Row],[ProductKey]], Products!$A:$A, Products!$J:$J)</f>
        <v>1.8663000000000001</v>
      </c>
      <c r="K10415">
        <f>_xlfn.XLOOKUP(Sales[[#This Row],[ProductKey]], Products!$A:$A, Products!$K:$K)</f>
        <v>4.99</v>
      </c>
      <c r="L10415" s="1">
        <f>Sales[[#This Row],[ProductPrice]]*Sales[[#This Row],[OrderQuantity]]</f>
        <v>9.98</v>
      </c>
      <c r="M10415" s="1">
        <f>Sales[[#This Row],[OrderQuantity]]</f>
        <v>2</v>
      </c>
      <c r="N10415" s="1">
        <f>1</f>
        <v>1</v>
      </c>
      <c r="O10415" s="1">
        <f>Sales[[#This Row],[TotalSales]]-Sales[[#This Row],[TotalCost]]</f>
        <v>6.2474000000000007</v>
      </c>
      <c r="P10415" s="1">
        <f>Sales[[#This Row],[ProductCost]]*Sales[[#This Row],[OrderQuantity]]</f>
        <v>3.7326000000000001</v>
      </c>
      <c r="Q10415" s="1" t="str">
        <f>VLOOKUP(Sales[[#This Row],[ProductKey]], Products!$A$2:$D$1000, 4, FALSE)</f>
        <v>Water Bottle - 30 oz.</v>
      </c>
    </row>
    <row r="10416" spans="1:17" x14ac:dyDescent="0.25">
      <c r="A10416" s="2">
        <v>37905</v>
      </c>
      <c r="B10416" s="1" t="s">
        <v>2646</v>
      </c>
      <c r="C10416">
        <v>477</v>
      </c>
      <c r="D10416">
        <v>18916</v>
      </c>
      <c r="E10416">
        <v>4</v>
      </c>
      <c r="F10416">
        <v>3</v>
      </c>
      <c r="G10416">
        <v>2</v>
      </c>
      <c r="H10416" s="2">
        <v>43019</v>
      </c>
      <c r="I10416" t="str">
        <f>VLOOKUP(Sales[[#This Row],[TerritoryKey]], Territories[], 2, FALSE)</f>
        <v>Southwest</v>
      </c>
      <c r="J10416">
        <f>_xlfn.XLOOKUP(Sales[[#This Row],[ProductKey]], Products!$A:$A, Products!$J:$J)</f>
        <v>1.8663000000000001</v>
      </c>
      <c r="K10416">
        <f>_xlfn.XLOOKUP(Sales[[#This Row],[ProductKey]], Products!$A:$A, Products!$K:$K)</f>
        <v>4.99</v>
      </c>
      <c r="L10416" s="1">
        <f>Sales[[#This Row],[ProductPrice]]*Sales[[#This Row],[OrderQuantity]]</f>
        <v>9.98</v>
      </c>
      <c r="M10416" s="1">
        <f>Sales[[#This Row],[OrderQuantity]]</f>
        <v>2</v>
      </c>
      <c r="N10416" s="1">
        <f>1</f>
        <v>1</v>
      </c>
      <c r="O10416" s="1">
        <f>Sales[[#This Row],[TotalSales]]-Sales[[#This Row],[TotalCost]]</f>
        <v>6.2474000000000007</v>
      </c>
      <c r="P10416" s="1">
        <f>Sales[[#This Row],[ProductCost]]*Sales[[#This Row],[OrderQuantity]]</f>
        <v>3.7326000000000001</v>
      </c>
      <c r="Q10416" s="1" t="str">
        <f>VLOOKUP(Sales[[#This Row],[ProductKey]], Products!$A$2:$D$1000, 4, FALSE)</f>
        <v>Water Bottle - 30 oz.</v>
      </c>
    </row>
    <row r="10417" spans="1:17" x14ac:dyDescent="0.25">
      <c r="A10417" s="2">
        <v>38139</v>
      </c>
      <c r="B10417" s="1" t="s">
        <v>2657</v>
      </c>
      <c r="C10417">
        <v>477</v>
      </c>
      <c r="D10417">
        <v>24172</v>
      </c>
      <c r="E10417">
        <v>9</v>
      </c>
      <c r="F10417">
        <v>3</v>
      </c>
      <c r="G10417">
        <v>2</v>
      </c>
      <c r="H10417" s="2">
        <v>43252</v>
      </c>
      <c r="I10417" t="str">
        <f>VLOOKUP(Sales[[#This Row],[TerritoryKey]], Territories[], 2, FALSE)</f>
        <v>Australia</v>
      </c>
      <c r="J10417">
        <f>_xlfn.XLOOKUP(Sales[[#This Row],[ProductKey]], Products!$A:$A, Products!$J:$J)</f>
        <v>1.8663000000000001</v>
      </c>
      <c r="K10417">
        <f>_xlfn.XLOOKUP(Sales[[#This Row],[ProductKey]], Products!$A:$A, Products!$K:$K)</f>
        <v>4.99</v>
      </c>
      <c r="L10417" s="1">
        <f>Sales[[#This Row],[ProductPrice]]*Sales[[#This Row],[OrderQuantity]]</f>
        <v>9.98</v>
      </c>
      <c r="M10417" s="1">
        <f>Sales[[#This Row],[OrderQuantity]]</f>
        <v>2</v>
      </c>
      <c r="N10417" s="1">
        <f>1</f>
        <v>1</v>
      </c>
      <c r="O10417" s="1">
        <f>Sales[[#This Row],[TotalSales]]-Sales[[#This Row],[TotalCost]]</f>
        <v>6.2474000000000007</v>
      </c>
      <c r="P10417" s="1">
        <f>Sales[[#This Row],[ProductCost]]*Sales[[#This Row],[OrderQuantity]]</f>
        <v>3.7326000000000001</v>
      </c>
      <c r="Q10417" s="1" t="str">
        <f>VLOOKUP(Sales[[#This Row],[ProductKey]], Products!$A$2:$D$1000, 4, FALSE)</f>
        <v>Water Bottle - 30 oz.</v>
      </c>
    </row>
    <row r="10418" spans="1:17" x14ac:dyDescent="0.25">
      <c r="A10418" s="2">
        <v>37753</v>
      </c>
      <c r="B10418" s="1" t="s">
        <v>2661</v>
      </c>
      <c r="C10418">
        <v>477</v>
      </c>
      <c r="D10418">
        <v>13943</v>
      </c>
      <c r="E10418">
        <v>4</v>
      </c>
      <c r="F10418">
        <v>3</v>
      </c>
      <c r="G10418">
        <v>2</v>
      </c>
      <c r="H10418" s="2">
        <v>42867</v>
      </c>
      <c r="I10418" t="str">
        <f>VLOOKUP(Sales[[#This Row],[TerritoryKey]], Territories[], 2, FALSE)</f>
        <v>Southwest</v>
      </c>
      <c r="J10418">
        <f>_xlfn.XLOOKUP(Sales[[#This Row],[ProductKey]], Products!$A:$A, Products!$J:$J)</f>
        <v>1.8663000000000001</v>
      </c>
      <c r="K10418">
        <f>_xlfn.XLOOKUP(Sales[[#This Row],[ProductKey]], Products!$A:$A, Products!$K:$K)</f>
        <v>4.99</v>
      </c>
      <c r="L10418" s="1">
        <f>Sales[[#This Row],[ProductPrice]]*Sales[[#This Row],[OrderQuantity]]</f>
        <v>9.98</v>
      </c>
      <c r="M10418" s="1">
        <f>Sales[[#This Row],[OrderQuantity]]</f>
        <v>2</v>
      </c>
      <c r="N10418" s="1">
        <f>1</f>
        <v>1</v>
      </c>
      <c r="O10418" s="1">
        <f>Sales[[#This Row],[TotalSales]]-Sales[[#This Row],[TotalCost]]</f>
        <v>6.2474000000000007</v>
      </c>
      <c r="P10418" s="1">
        <f>Sales[[#This Row],[ProductCost]]*Sales[[#This Row],[OrderQuantity]]</f>
        <v>3.7326000000000001</v>
      </c>
      <c r="Q10418" s="1" t="str">
        <f>VLOOKUP(Sales[[#This Row],[ProductKey]], Products!$A$2:$D$1000, 4, FALSE)</f>
        <v>Water Bottle - 30 oz.</v>
      </c>
    </row>
    <row r="10419" spans="1:17" x14ac:dyDescent="0.25">
      <c r="A10419" s="2">
        <v>38292</v>
      </c>
      <c r="B10419" s="1" t="s">
        <v>2706</v>
      </c>
      <c r="C10419">
        <v>477</v>
      </c>
      <c r="D10419">
        <v>17333</v>
      </c>
      <c r="E10419">
        <v>9</v>
      </c>
      <c r="F10419">
        <v>3</v>
      </c>
      <c r="G10419">
        <v>2</v>
      </c>
      <c r="H10419" s="2">
        <v>43405</v>
      </c>
      <c r="I10419" t="str">
        <f>VLOOKUP(Sales[[#This Row],[TerritoryKey]], Territories[], 2, FALSE)</f>
        <v>Australia</v>
      </c>
      <c r="J10419">
        <f>_xlfn.XLOOKUP(Sales[[#This Row],[ProductKey]], Products!$A:$A, Products!$J:$J)</f>
        <v>1.8663000000000001</v>
      </c>
      <c r="K10419">
        <f>_xlfn.XLOOKUP(Sales[[#This Row],[ProductKey]], Products!$A:$A, Products!$K:$K)</f>
        <v>4.99</v>
      </c>
      <c r="L10419" s="1">
        <f>Sales[[#This Row],[ProductPrice]]*Sales[[#This Row],[OrderQuantity]]</f>
        <v>9.98</v>
      </c>
      <c r="M10419" s="1">
        <f>Sales[[#This Row],[OrderQuantity]]</f>
        <v>2</v>
      </c>
      <c r="N10419" s="1">
        <f>1</f>
        <v>1</v>
      </c>
      <c r="O10419" s="1">
        <f>Sales[[#This Row],[TotalSales]]-Sales[[#This Row],[TotalCost]]</f>
        <v>6.2474000000000007</v>
      </c>
      <c r="P10419" s="1">
        <f>Sales[[#This Row],[ProductCost]]*Sales[[#This Row],[OrderQuantity]]</f>
        <v>3.7326000000000001</v>
      </c>
      <c r="Q10419" s="1" t="str">
        <f>VLOOKUP(Sales[[#This Row],[ProductKey]], Products!$A$2:$D$1000, 4, FALSE)</f>
        <v>Water Bottle - 30 oz.</v>
      </c>
    </row>
    <row r="10420" spans="1:17" x14ac:dyDescent="0.25">
      <c r="A10420" s="2">
        <v>37988</v>
      </c>
      <c r="B10420" s="1" t="s">
        <v>2774</v>
      </c>
      <c r="C10420">
        <v>477</v>
      </c>
      <c r="D10420">
        <v>16595</v>
      </c>
      <c r="E10420">
        <v>10</v>
      </c>
      <c r="F10420">
        <v>3</v>
      </c>
      <c r="G10420">
        <v>2</v>
      </c>
      <c r="H10420" s="2">
        <v>43102</v>
      </c>
      <c r="I10420" t="str">
        <f>VLOOKUP(Sales[[#This Row],[TerritoryKey]], Territories[], 2, FALSE)</f>
        <v>United Kingdom</v>
      </c>
      <c r="J10420">
        <f>_xlfn.XLOOKUP(Sales[[#This Row],[ProductKey]], Products!$A:$A, Products!$J:$J)</f>
        <v>1.8663000000000001</v>
      </c>
      <c r="K10420">
        <f>_xlfn.XLOOKUP(Sales[[#This Row],[ProductKey]], Products!$A:$A, Products!$K:$K)</f>
        <v>4.99</v>
      </c>
      <c r="L10420" s="1">
        <f>Sales[[#This Row],[ProductPrice]]*Sales[[#This Row],[OrderQuantity]]</f>
        <v>9.98</v>
      </c>
      <c r="M10420" s="1">
        <f>Sales[[#This Row],[OrderQuantity]]</f>
        <v>2</v>
      </c>
      <c r="N10420" s="1">
        <f>1</f>
        <v>1</v>
      </c>
      <c r="O10420" s="1">
        <f>Sales[[#This Row],[TotalSales]]-Sales[[#This Row],[TotalCost]]</f>
        <v>6.2474000000000007</v>
      </c>
      <c r="P10420" s="1">
        <f>Sales[[#This Row],[ProductCost]]*Sales[[#This Row],[OrderQuantity]]</f>
        <v>3.7326000000000001</v>
      </c>
      <c r="Q10420" s="1" t="str">
        <f>VLOOKUP(Sales[[#This Row],[ProductKey]], Products!$A$2:$D$1000, 4, FALSE)</f>
        <v>Water Bottle - 30 oz.</v>
      </c>
    </row>
    <row r="10421" spans="1:17" x14ac:dyDescent="0.25">
      <c r="A10421" s="2">
        <v>37664</v>
      </c>
      <c r="B10421" s="1" t="s">
        <v>2790</v>
      </c>
      <c r="C10421">
        <v>477</v>
      </c>
      <c r="D10421">
        <v>20165</v>
      </c>
      <c r="E10421">
        <v>10</v>
      </c>
      <c r="F10421">
        <v>3</v>
      </c>
      <c r="G10421">
        <v>2</v>
      </c>
      <c r="H10421" s="2">
        <v>42778</v>
      </c>
      <c r="I10421" t="str">
        <f>VLOOKUP(Sales[[#This Row],[TerritoryKey]], Territories[], 2, FALSE)</f>
        <v>United Kingdom</v>
      </c>
      <c r="J10421">
        <f>_xlfn.XLOOKUP(Sales[[#This Row],[ProductKey]], Products!$A:$A, Products!$J:$J)</f>
        <v>1.8663000000000001</v>
      </c>
      <c r="K10421">
        <f>_xlfn.XLOOKUP(Sales[[#This Row],[ProductKey]], Products!$A:$A, Products!$K:$K)</f>
        <v>4.99</v>
      </c>
      <c r="L10421" s="1">
        <f>Sales[[#This Row],[ProductPrice]]*Sales[[#This Row],[OrderQuantity]]</f>
        <v>9.98</v>
      </c>
      <c r="M10421" s="1">
        <f>Sales[[#This Row],[OrderQuantity]]</f>
        <v>2</v>
      </c>
      <c r="N10421" s="1">
        <f>1</f>
        <v>1</v>
      </c>
      <c r="O10421" s="1">
        <f>Sales[[#This Row],[TotalSales]]-Sales[[#This Row],[TotalCost]]</f>
        <v>6.2474000000000007</v>
      </c>
      <c r="P10421" s="1">
        <f>Sales[[#This Row],[ProductCost]]*Sales[[#This Row],[OrderQuantity]]</f>
        <v>3.7326000000000001</v>
      </c>
      <c r="Q10421" s="1" t="str">
        <f>VLOOKUP(Sales[[#This Row],[ProductKey]], Products!$A$2:$D$1000, 4, FALSE)</f>
        <v>Water Bottle - 30 oz.</v>
      </c>
    </row>
    <row r="10422" spans="1:17" x14ac:dyDescent="0.25">
      <c r="A10422" s="2">
        <v>38323</v>
      </c>
      <c r="B10422" s="1" t="s">
        <v>2838</v>
      </c>
      <c r="C10422">
        <v>477</v>
      </c>
      <c r="D10422">
        <v>27092</v>
      </c>
      <c r="E10422">
        <v>4</v>
      </c>
      <c r="F10422">
        <v>3</v>
      </c>
      <c r="G10422">
        <v>2</v>
      </c>
      <c r="H10422" s="2">
        <v>43436</v>
      </c>
      <c r="I10422" t="str">
        <f>VLOOKUP(Sales[[#This Row],[TerritoryKey]], Territories[], 2, FALSE)</f>
        <v>Southwest</v>
      </c>
      <c r="J10422">
        <f>_xlfn.XLOOKUP(Sales[[#This Row],[ProductKey]], Products!$A:$A, Products!$J:$J)</f>
        <v>1.8663000000000001</v>
      </c>
      <c r="K10422">
        <f>_xlfn.XLOOKUP(Sales[[#This Row],[ProductKey]], Products!$A:$A, Products!$K:$K)</f>
        <v>4.99</v>
      </c>
      <c r="L10422" s="1">
        <f>Sales[[#This Row],[ProductPrice]]*Sales[[#This Row],[OrderQuantity]]</f>
        <v>9.98</v>
      </c>
      <c r="M10422" s="1">
        <f>Sales[[#This Row],[OrderQuantity]]</f>
        <v>2</v>
      </c>
      <c r="N10422" s="1">
        <f>1</f>
        <v>1</v>
      </c>
      <c r="O10422" s="1">
        <f>Sales[[#This Row],[TotalSales]]-Sales[[#This Row],[TotalCost]]</f>
        <v>6.2474000000000007</v>
      </c>
      <c r="P10422" s="1">
        <f>Sales[[#This Row],[ProductCost]]*Sales[[#This Row],[OrderQuantity]]</f>
        <v>3.7326000000000001</v>
      </c>
      <c r="Q10422" s="1" t="str">
        <f>VLOOKUP(Sales[[#This Row],[ProductKey]], Products!$A$2:$D$1000, 4, FALSE)</f>
        <v>Water Bottle - 30 oz.</v>
      </c>
    </row>
    <row r="10423" spans="1:17" x14ac:dyDescent="0.25">
      <c r="A10423" s="2">
        <v>38293</v>
      </c>
      <c r="B10423" s="1" t="s">
        <v>2859</v>
      </c>
      <c r="C10423">
        <v>477</v>
      </c>
      <c r="D10423">
        <v>12501</v>
      </c>
      <c r="E10423">
        <v>8</v>
      </c>
      <c r="F10423">
        <v>3</v>
      </c>
      <c r="G10423">
        <v>2</v>
      </c>
      <c r="H10423" s="2">
        <v>43406</v>
      </c>
      <c r="I10423" t="str">
        <f>VLOOKUP(Sales[[#This Row],[TerritoryKey]], Territories[], 2, FALSE)</f>
        <v>Germany</v>
      </c>
      <c r="J10423">
        <f>_xlfn.XLOOKUP(Sales[[#This Row],[ProductKey]], Products!$A:$A, Products!$J:$J)</f>
        <v>1.8663000000000001</v>
      </c>
      <c r="K10423">
        <f>_xlfn.XLOOKUP(Sales[[#This Row],[ProductKey]], Products!$A:$A, Products!$K:$K)</f>
        <v>4.99</v>
      </c>
      <c r="L10423" s="1">
        <f>Sales[[#This Row],[ProductPrice]]*Sales[[#This Row],[OrderQuantity]]</f>
        <v>9.98</v>
      </c>
      <c r="M10423" s="1">
        <f>Sales[[#This Row],[OrderQuantity]]</f>
        <v>2</v>
      </c>
      <c r="N10423" s="1">
        <f>1</f>
        <v>1</v>
      </c>
      <c r="O10423" s="1">
        <f>Sales[[#This Row],[TotalSales]]-Sales[[#This Row],[TotalCost]]</f>
        <v>6.2474000000000007</v>
      </c>
      <c r="P10423" s="1">
        <f>Sales[[#This Row],[ProductCost]]*Sales[[#This Row],[OrderQuantity]]</f>
        <v>3.7326000000000001</v>
      </c>
      <c r="Q10423" s="1" t="str">
        <f>VLOOKUP(Sales[[#This Row],[ProductKey]], Products!$A$2:$D$1000, 4, FALSE)</f>
        <v>Water Bottle - 30 oz.</v>
      </c>
    </row>
    <row r="10424" spans="1:17" x14ac:dyDescent="0.25">
      <c r="A10424" s="2">
        <v>38231</v>
      </c>
      <c r="B10424" s="1" t="s">
        <v>2872</v>
      </c>
      <c r="C10424">
        <v>477</v>
      </c>
      <c r="D10424">
        <v>21144</v>
      </c>
      <c r="E10424">
        <v>1</v>
      </c>
      <c r="F10424">
        <v>3</v>
      </c>
      <c r="G10424">
        <v>2</v>
      </c>
      <c r="H10424" s="2">
        <v>43344</v>
      </c>
      <c r="I10424" t="str">
        <f>VLOOKUP(Sales[[#This Row],[TerritoryKey]], Territories[], 2, FALSE)</f>
        <v>Northwest</v>
      </c>
      <c r="J10424">
        <f>_xlfn.XLOOKUP(Sales[[#This Row],[ProductKey]], Products!$A:$A, Products!$J:$J)</f>
        <v>1.8663000000000001</v>
      </c>
      <c r="K10424">
        <f>_xlfn.XLOOKUP(Sales[[#This Row],[ProductKey]], Products!$A:$A, Products!$K:$K)</f>
        <v>4.99</v>
      </c>
      <c r="L10424" s="1">
        <f>Sales[[#This Row],[ProductPrice]]*Sales[[#This Row],[OrderQuantity]]</f>
        <v>9.98</v>
      </c>
      <c r="M10424" s="1">
        <f>Sales[[#This Row],[OrderQuantity]]</f>
        <v>2</v>
      </c>
      <c r="N10424" s="1">
        <f>1</f>
        <v>1</v>
      </c>
      <c r="O10424" s="1">
        <f>Sales[[#This Row],[TotalSales]]-Sales[[#This Row],[TotalCost]]</f>
        <v>6.2474000000000007</v>
      </c>
      <c r="P10424" s="1">
        <f>Sales[[#This Row],[ProductCost]]*Sales[[#This Row],[OrderQuantity]]</f>
        <v>3.7326000000000001</v>
      </c>
      <c r="Q10424" s="1" t="str">
        <f>VLOOKUP(Sales[[#This Row],[ProductKey]], Products!$A$2:$D$1000, 4, FALSE)</f>
        <v>Water Bottle - 30 oz.</v>
      </c>
    </row>
    <row r="10425" spans="1:17" x14ac:dyDescent="0.25">
      <c r="A10425" s="2">
        <v>37906</v>
      </c>
      <c r="B10425" s="1" t="s">
        <v>2875</v>
      </c>
      <c r="C10425">
        <v>477</v>
      </c>
      <c r="D10425">
        <v>18183</v>
      </c>
      <c r="E10425">
        <v>8</v>
      </c>
      <c r="F10425">
        <v>3</v>
      </c>
      <c r="G10425">
        <v>2</v>
      </c>
      <c r="H10425" s="2">
        <v>43020</v>
      </c>
      <c r="I10425" t="str">
        <f>VLOOKUP(Sales[[#This Row],[TerritoryKey]], Territories[], 2, FALSE)</f>
        <v>Germany</v>
      </c>
      <c r="J10425">
        <f>_xlfn.XLOOKUP(Sales[[#This Row],[ProductKey]], Products!$A:$A, Products!$J:$J)</f>
        <v>1.8663000000000001</v>
      </c>
      <c r="K10425">
        <f>_xlfn.XLOOKUP(Sales[[#This Row],[ProductKey]], Products!$A:$A, Products!$K:$K)</f>
        <v>4.99</v>
      </c>
      <c r="L10425" s="1">
        <f>Sales[[#This Row],[ProductPrice]]*Sales[[#This Row],[OrderQuantity]]</f>
        <v>9.98</v>
      </c>
      <c r="M10425" s="1">
        <f>Sales[[#This Row],[OrderQuantity]]</f>
        <v>2</v>
      </c>
      <c r="N10425" s="1">
        <f>1</f>
        <v>1</v>
      </c>
      <c r="O10425" s="1">
        <f>Sales[[#This Row],[TotalSales]]-Sales[[#This Row],[TotalCost]]</f>
        <v>6.2474000000000007</v>
      </c>
      <c r="P10425" s="1">
        <f>Sales[[#This Row],[ProductCost]]*Sales[[#This Row],[OrderQuantity]]</f>
        <v>3.7326000000000001</v>
      </c>
      <c r="Q10425" s="1" t="str">
        <f>VLOOKUP(Sales[[#This Row],[ProductKey]], Products!$A$2:$D$1000, 4, FALSE)</f>
        <v>Water Bottle - 30 oz.</v>
      </c>
    </row>
    <row r="10426" spans="1:17" x14ac:dyDescent="0.25">
      <c r="A10426" s="2">
        <v>37987</v>
      </c>
      <c r="B10426" s="1" t="s">
        <v>2888</v>
      </c>
      <c r="C10426">
        <v>477</v>
      </c>
      <c r="D10426">
        <v>20782</v>
      </c>
      <c r="E10426">
        <v>1</v>
      </c>
      <c r="F10426">
        <v>3</v>
      </c>
      <c r="G10426">
        <v>2</v>
      </c>
      <c r="H10426" s="2">
        <v>43101</v>
      </c>
      <c r="I10426" t="str">
        <f>VLOOKUP(Sales[[#This Row],[TerritoryKey]], Territories[], 2, FALSE)</f>
        <v>Northwest</v>
      </c>
      <c r="J10426">
        <f>_xlfn.XLOOKUP(Sales[[#This Row],[ProductKey]], Products!$A:$A, Products!$J:$J)</f>
        <v>1.8663000000000001</v>
      </c>
      <c r="K10426">
        <f>_xlfn.XLOOKUP(Sales[[#This Row],[ProductKey]], Products!$A:$A, Products!$K:$K)</f>
        <v>4.99</v>
      </c>
      <c r="L10426" s="1">
        <f>Sales[[#This Row],[ProductPrice]]*Sales[[#This Row],[OrderQuantity]]</f>
        <v>9.98</v>
      </c>
      <c r="M10426" s="1">
        <f>Sales[[#This Row],[OrderQuantity]]</f>
        <v>2</v>
      </c>
      <c r="N10426" s="1">
        <f>1</f>
        <v>1</v>
      </c>
      <c r="O10426" s="1">
        <f>Sales[[#This Row],[TotalSales]]-Sales[[#This Row],[TotalCost]]</f>
        <v>6.2474000000000007</v>
      </c>
      <c r="P10426" s="1">
        <f>Sales[[#This Row],[ProductCost]]*Sales[[#This Row],[OrderQuantity]]</f>
        <v>3.7326000000000001</v>
      </c>
      <c r="Q10426" s="1" t="str">
        <f>VLOOKUP(Sales[[#This Row],[ProductKey]], Products!$A$2:$D$1000, 4, FALSE)</f>
        <v>Water Bottle - 30 oz.</v>
      </c>
    </row>
    <row r="10427" spans="1:17" x14ac:dyDescent="0.25">
      <c r="A10427" s="2">
        <v>37988</v>
      </c>
      <c r="B10427" s="1" t="s">
        <v>2958</v>
      </c>
      <c r="C10427">
        <v>477</v>
      </c>
      <c r="D10427">
        <v>12607</v>
      </c>
      <c r="E10427">
        <v>7</v>
      </c>
      <c r="F10427">
        <v>3</v>
      </c>
      <c r="G10427">
        <v>2</v>
      </c>
      <c r="H10427" s="2">
        <v>43102</v>
      </c>
      <c r="I10427" t="str">
        <f>VLOOKUP(Sales[[#This Row],[TerritoryKey]], Territories[], 2, FALSE)</f>
        <v>France</v>
      </c>
      <c r="J10427">
        <f>_xlfn.XLOOKUP(Sales[[#This Row],[ProductKey]], Products!$A:$A, Products!$J:$J)</f>
        <v>1.8663000000000001</v>
      </c>
      <c r="K10427">
        <f>_xlfn.XLOOKUP(Sales[[#This Row],[ProductKey]], Products!$A:$A, Products!$K:$K)</f>
        <v>4.99</v>
      </c>
      <c r="L10427" s="1">
        <f>Sales[[#This Row],[ProductPrice]]*Sales[[#This Row],[OrderQuantity]]</f>
        <v>9.98</v>
      </c>
      <c r="M10427" s="1">
        <f>Sales[[#This Row],[OrderQuantity]]</f>
        <v>2</v>
      </c>
      <c r="N10427" s="1">
        <f>1</f>
        <v>1</v>
      </c>
      <c r="O10427" s="1">
        <f>Sales[[#This Row],[TotalSales]]-Sales[[#This Row],[TotalCost]]</f>
        <v>6.2474000000000007</v>
      </c>
      <c r="P10427" s="1">
        <f>Sales[[#This Row],[ProductCost]]*Sales[[#This Row],[OrderQuantity]]</f>
        <v>3.7326000000000001</v>
      </c>
      <c r="Q10427" s="1" t="str">
        <f>VLOOKUP(Sales[[#This Row],[ProductKey]], Products!$A$2:$D$1000, 4, FALSE)</f>
        <v>Water Bottle - 30 oz.</v>
      </c>
    </row>
    <row r="10428" spans="1:17" x14ac:dyDescent="0.25">
      <c r="A10428" s="2">
        <v>38108</v>
      </c>
      <c r="B10428" s="1" t="s">
        <v>2974</v>
      </c>
      <c r="C10428">
        <v>477</v>
      </c>
      <c r="D10428">
        <v>28733</v>
      </c>
      <c r="E10428">
        <v>10</v>
      </c>
      <c r="F10428">
        <v>3</v>
      </c>
      <c r="G10428">
        <v>2</v>
      </c>
      <c r="H10428" s="2">
        <v>43221</v>
      </c>
      <c r="I10428" t="str">
        <f>VLOOKUP(Sales[[#This Row],[TerritoryKey]], Territories[], 2, FALSE)</f>
        <v>United Kingdom</v>
      </c>
      <c r="J10428">
        <f>_xlfn.XLOOKUP(Sales[[#This Row],[ProductKey]], Products!$A:$A, Products!$J:$J)</f>
        <v>1.8663000000000001</v>
      </c>
      <c r="K10428">
        <f>_xlfn.XLOOKUP(Sales[[#This Row],[ProductKey]], Products!$A:$A, Products!$K:$K)</f>
        <v>4.99</v>
      </c>
      <c r="L10428" s="1">
        <f>Sales[[#This Row],[ProductPrice]]*Sales[[#This Row],[OrderQuantity]]</f>
        <v>9.98</v>
      </c>
      <c r="M10428" s="1">
        <f>Sales[[#This Row],[OrderQuantity]]</f>
        <v>2</v>
      </c>
      <c r="N10428" s="1">
        <f>1</f>
        <v>1</v>
      </c>
      <c r="O10428" s="1">
        <f>Sales[[#This Row],[TotalSales]]-Sales[[#This Row],[TotalCost]]</f>
        <v>6.2474000000000007</v>
      </c>
      <c r="P10428" s="1">
        <f>Sales[[#This Row],[ProductCost]]*Sales[[#This Row],[OrderQuantity]]</f>
        <v>3.7326000000000001</v>
      </c>
      <c r="Q10428" s="1" t="str">
        <f>VLOOKUP(Sales[[#This Row],[ProductKey]], Products!$A$2:$D$1000, 4, FALSE)</f>
        <v>Water Bottle - 30 oz.</v>
      </c>
    </row>
    <row r="10429" spans="1:17" x14ac:dyDescent="0.25">
      <c r="A10429" s="2">
        <v>37967</v>
      </c>
      <c r="B10429" s="1" t="s">
        <v>2983</v>
      </c>
      <c r="C10429">
        <v>477</v>
      </c>
      <c r="D10429">
        <v>12348</v>
      </c>
      <c r="E10429">
        <v>9</v>
      </c>
      <c r="F10429">
        <v>3</v>
      </c>
      <c r="G10429">
        <v>2</v>
      </c>
      <c r="H10429" s="2">
        <v>43081</v>
      </c>
      <c r="I10429" t="str">
        <f>VLOOKUP(Sales[[#This Row],[TerritoryKey]], Territories[], 2, FALSE)</f>
        <v>Australia</v>
      </c>
      <c r="J10429">
        <f>_xlfn.XLOOKUP(Sales[[#This Row],[ProductKey]], Products!$A:$A, Products!$J:$J)</f>
        <v>1.8663000000000001</v>
      </c>
      <c r="K10429">
        <f>_xlfn.XLOOKUP(Sales[[#This Row],[ProductKey]], Products!$A:$A, Products!$K:$K)</f>
        <v>4.99</v>
      </c>
      <c r="L10429" s="1">
        <f>Sales[[#This Row],[ProductPrice]]*Sales[[#This Row],[OrderQuantity]]</f>
        <v>9.98</v>
      </c>
      <c r="M10429" s="1">
        <f>Sales[[#This Row],[OrderQuantity]]</f>
        <v>2</v>
      </c>
      <c r="N10429" s="1">
        <f>1</f>
        <v>1</v>
      </c>
      <c r="O10429" s="1">
        <f>Sales[[#This Row],[TotalSales]]-Sales[[#This Row],[TotalCost]]</f>
        <v>6.2474000000000007</v>
      </c>
      <c r="P10429" s="1">
        <f>Sales[[#This Row],[ProductCost]]*Sales[[#This Row],[OrderQuantity]]</f>
        <v>3.7326000000000001</v>
      </c>
      <c r="Q10429" s="1" t="str">
        <f>VLOOKUP(Sales[[#This Row],[ProductKey]], Products!$A$2:$D$1000, 4, FALSE)</f>
        <v>Water Bottle - 30 oz.</v>
      </c>
    </row>
    <row r="10430" spans="1:17" x14ac:dyDescent="0.25">
      <c r="A10430" s="2">
        <v>38108</v>
      </c>
      <c r="B10430" s="1" t="s">
        <v>3034</v>
      </c>
      <c r="C10430">
        <v>477</v>
      </c>
      <c r="D10430">
        <v>22673</v>
      </c>
      <c r="E10430">
        <v>7</v>
      </c>
      <c r="F10430">
        <v>3</v>
      </c>
      <c r="G10430">
        <v>2</v>
      </c>
      <c r="H10430" s="2">
        <v>43221</v>
      </c>
      <c r="I10430" t="str">
        <f>VLOOKUP(Sales[[#This Row],[TerritoryKey]], Territories[], 2, FALSE)</f>
        <v>France</v>
      </c>
      <c r="J10430">
        <f>_xlfn.XLOOKUP(Sales[[#This Row],[ProductKey]], Products!$A:$A, Products!$J:$J)</f>
        <v>1.8663000000000001</v>
      </c>
      <c r="K10430">
        <f>_xlfn.XLOOKUP(Sales[[#This Row],[ProductKey]], Products!$A:$A, Products!$K:$K)</f>
        <v>4.99</v>
      </c>
      <c r="L10430" s="1">
        <f>Sales[[#This Row],[ProductPrice]]*Sales[[#This Row],[OrderQuantity]]</f>
        <v>9.98</v>
      </c>
      <c r="M10430" s="1">
        <f>Sales[[#This Row],[OrderQuantity]]</f>
        <v>2</v>
      </c>
      <c r="N10430" s="1">
        <f>1</f>
        <v>1</v>
      </c>
      <c r="O10430" s="1">
        <f>Sales[[#This Row],[TotalSales]]-Sales[[#This Row],[TotalCost]]</f>
        <v>6.2474000000000007</v>
      </c>
      <c r="P10430" s="1">
        <f>Sales[[#This Row],[ProductCost]]*Sales[[#This Row],[OrderQuantity]]</f>
        <v>3.7326000000000001</v>
      </c>
      <c r="Q10430" s="1" t="str">
        <f>VLOOKUP(Sales[[#This Row],[ProductKey]], Products!$A$2:$D$1000, 4, FALSE)</f>
        <v>Water Bottle - 30 oz.</v>
      </c>
    </row>
    <row r="10431" spans="1:17" x14ac:dyDescent="0.25">
      <c r="A10431" s="2">
        <v>38019</v>
      </c>
      <c r="B10431" s="1" t="s">
        <v>3116</v>
      </c>
      <c r="C10431">
        <v>477</v>
      </c>
      <c r="D10431">
        <v>15873</v>
      </c>
      <c r="E10431">
        <v>4</v>
      </c>
      <c r="F10431">
        <v>3</v>
      </c>
      <c r="G10431">
        <v>2</v>
      </c>
      <c r="H10431" s="2">
        <v>43133</v>
      </c>
      <c r="I10431" t="str">
        <f>VLOOKUP(Sales[[#This Row],[TerritoryKey]], Territories[], 2, FALSE)</f>
        <v>Southwest</v>
      </c>
      <c r="J10431">
        <f>_xlfn.XLOOKUP(Sales[[#This Row],[ProductKey]], Products!$A:$A, Products!$J:$J)</f>
        <v>1.8663000000000001</v>
      </c>
      <c r="K10431">
        <f>_xlfn.XLOOKUP(Sales[[#This Row],[ProductKey]], Products!$A:$A, Products!$K:$K)</f>
        <v>4.99</v>
      </c>
      <c r="L10431" s="1">
        <f>Sales[[#This Row],[ProductPrice]]*Sales[[#This Row],[OrderQuantity]]</f>
        <v>9.98</v>
      </c>
      <c r="M10431" s="1">
        <f>Sales[[#This Row],[OrderQuantity]]</f>
        <v>2</v>
      </c>
      <c r="N10431" s="1">
        <f>1</f>
        <v>1</v>
      </c>
      <c r="O10431" s="1">
        <f>Sales[[#This Row],[TotalSales]]-Sales[[#This Row],[TotalCost]]</f>
        <v>6.2474000000000007</v>
      </c>
      <c r="P10431" s="1">
        <f>Sales[[#This Row],[ProductCost]]*Sales[[#This Row],[OrderQuantity]]</f>
        <v>3.7326000000000001</v>
      </c>
      <c r="Q10431" s="1" t="str">
        <f>VLOOKUP(Sales[[#This Row],[ProductKey]], Products!$A$2:$D$1000, 4, FALSE)</f>
        <v>Water Bottle - 30 oz.</v>
      </c>
    </row>
    <row r="10432" spans="1:17" x14ac:dyDescent="0.25">
      <c r="A10432" s="2">
        <v>37784</v>
      </c>
      <c r="B10432" s="1" t="s">
        <v>3197</v>
      </c>
      <c r="C10432">
        <v>477</v>
      </c>
      <c r="D10432">
        <v>21235</v>
      </c>
      <c r="E10432">
        <v>4</v>
      </c>
      <c r="F10432">
        <v>3</v>
      </c>
      <c r="G10432">
        <v>2</v>
      </c>
      <c r="H10432" s="2">
        <v>42898</v>
      </c>
      <c r="I10432" t="str">
        <f>VLOOKUP(Sales[[#This Row],[TerritoryKey]], Territories[], 2, FALSE)</f>
        <v>Southwest</v>
      </c>
      <c r="J10432">
        <f>_xlfn.XLOOKUP(Sales[[#This Row],[ProductKey]], Products!$A:$A, Products!$J:$J)</f>
        <v>1.8663000000000001</v>
      </c>
      <c r="K10432">
        <f>_xlfn.XLOOKUP(Sales[[#This Row],[ProductKey]], Products!$A:$A, Products!$K:$K)</f>
        <v>4.99</v>
      </c>
      <c r="L10432" s="1">
        <f>Sales[[#This Row],[ProductPrice]]*Sales[[#This Row],[OrderQuantity]]</f>
        <v>9.98</v>
      </c>
      <c r="M10432" s="1">
        <f>Sales[[#This Row],[OrderQuantity]]</f>
        <v>2</v>
      </c>
      <c r="N10432" s="1">
        <f>1</f>
        <v>1</v>
      </c>
      <c r="O10432" s="1">
        <f>Sales[[#This Row],[TotalSales]]-Sales[[#This Row],[TotalCost]]</f>
        <v>6.2474000000000007</v>
      </c>
      <c r="P10432" s="1">
        <f>Sales[[#This Row],[ProductCost]]*Sales[[#This Row],[OrderQuantity]]</f>
        <v>3.7326000000000001</v>
      </c>
      <c r="Q10432" s="1" t="str">
        <f>VLOOKUP(Sales[[#This Row],[ProductKey]], Products!$A$2:$D$1000, 4, FALSE)</f>
        <v>Water Bottle - 30 oz.</v>
      </c>
    </row>
    <row r="10433" spans="1:17" x14ac:dyDescent="0.25">
      <c r="A10433" s="2">
        <v>37633</v>
      </c>
      <c r="B10433" s="1" t="s">
        <v>3216</v>
      </c>
      <c r="C10433">
        <v>477</v>
      </c>
      <c r="D10433">
        <v>24785</v>
      </c>
      <c r="E10433">
        <v>1</v>
      </c>
      <c r="F10433">
        <v>3</v>
      </c>
      <c r="G10433">
        <v>2</v>
      </c>
      <c r="H10433" s="2">
        <v>42747</v>
      </c>
      <c r="I10433" t="str">
        <f>VLOOKUP(Sales[[#This Row],[TerritoryKey]], Territories[], 2, FALSE)</f>
        <v>Northwest</v>
      </c>
      <c r="J10433">
        <f>_xlfn.XLOOKUP(Sales[[#This Row],[ProductKey]], Products!$A:$A, Products!$J:$J)</f>
        <v>1.8663000000000001</v>
      </c>
      <c r="K10433">
        <f>_xlfn.XLOOKUP(Sales[[#This Row],[ProductKey]], Products!$A:$A, Products!$K:$K)</f>
        <v>4.99</v>
      </c>
      <c r="L10433" s="1">
        <f>Sales[[#This Row],[ProductPrice]]*Sales[[#This Row],[OrderQuantity]]</f>
        <v>9.98</v>
      </c>
      <c r="M10433" s="1">
        <f>Sales[[#This Row],[OrderQuantity]]</f>
        <v>2</v>
      </c>
      <c r="N10433" s="1">
        <f>1</f>
        <v>1</v>
      </c>
      <c r="O10433" s="1">
        <f>Sales[[#This Row],[TotalSales]]-Sales[[#This Row],[TotalCost]]</f>
        <v>6.2474000000000007</v>
      </c>
      <c r="P10433" s="1">
        <f>Sales[[#This Row],[ProductCost]]*Sales[[#This Row],[OrderQuantity]]</f>
        <v>3.7326000000000001</v>
      </c>
      <c r="Q10433" s="1" t="str">
        <f>VLOOKUP(Sales[[#This Row],[ProductKey]], Products!$A$2:$D$1000, 4, FALSE)</f>
        <v>Water Bottle - 30 oz.</v>
      </c>
    </row>
    <row r="10434" spans="1:17" x14ac:dyDescent="0.25">
      <c r="A10434" s="2">
        <v>38262</v>
      </c>
      <c r="B10434" s="1" t="s">
        <v>3349</v>
      </c>
      <c r="C10434">
        <v>477</v>
      </c>
      <c r="D10434">
        <v>16309</v>
      </c>
      <c r="E10434">
        <v>8</v>
      </c>
      <c r="F10434">
        <v>3</v>
      </c>
      <c r="G10434">
        <v>2</v>
      </c>
      <c r="H10434" s="2">
        <v>43375</v>
      </c>
      <c r="I10434" t="str">
        <f>VLOOKUP(Sales[[#This Row],[TerritoryKey]], Territories[], 2, FALSE)</f>
        <v>Germany</v>
      </c>
      <c r="J10434">
        <f>_xlfn.XLOOKUP(Sales[[#This Row],[ProductKey]], Products!$A:$A, Products!$J:$J)</f>
        <v>1.8663000000000001</v>
      </c>
      <c r="K10434">
        <f>_xlfn.XLOOKUP(Sales[[#This Row],[ProductKey]], Products!$A:$A, Products!$K:$K)</f>
        <v>4.99</v>
      </c>
      <c r="L10434" s="1">
        <f>Sales[[#This Row],[ProductPrice]]*Sales[[#This Row],[OrderQuantity]]</f>
        <v>9.98</v>
      </c>
      <c r="M10434" s="1">
        <f>Sales[[#This Row],[OrderQuantity]]</f>
        <v>2</v>
      </c>
      <c r="N10434" s="1">
        <f>1</f>
        <v>1</v>
      </c>
      <c r="O10434" s="1">
        <f>Sales[[#This Row],[TotalSales]]-Sales[[#This Row],[TotalCost]]</f>
        <v>6.2474000000000007</v>
      </c>
      <c r="P10434" s="1">
        <f>Sales[[#This Row],[ProductCost]]*Sales[[#This Row],[OrderQuantity]]</f>
        <v>3.7326000000000001</v>
      </c>
      <c r="Q10434" s="1" t="str">
        <f>VLOOKUP(Sales[[#This Row],[ProductKey]], Products!$A$2:$D$1000, 4, FALSE)</f>
        <v>Water Bottle - 30 oz.</v>
      </c>
    </row>
    <row r="10435" spans="1:17" x14ac:dyDescent="0.25">
      <c r="A10435" s="2">
        <v>37633</v>
      </c>
      <c r="B10435" s="1" t="s">
        <v>3369</v>
      </c>
      <c r="C10435">
        <v>477</v>
      </c>
      <c r="D10435">
        <v>12609</v>
      </c>
      <c r="E10435">
        <v>10</v>
      </c>
      <c r="F10435">
        <v>3</v>
      </c>
      <c r="G10435">
        <v>2</v>
      </c>
      <c r="H10435" s="2">
        <v>42747</v>
      </c>
      <c r="I10435" t="str">
        <f>VLOOKUP(Sales[[#This Row],[TerritoryKey]], Territories[], 2, FALSE)</f>
        <v>United Kingdom</v>
      </c>
      <c r="J10435">
        <f>_xlfn.XLOOKUP(Sales[[#This Row],[ProductKey]], Products!$A:$A, Products!$J:$J)</f>
        <v>1.8663000000000001</v>
      </c>
      <c r="K10435">
        <f>_xlfn.XLOOKUP(Sales[[#This Row],[ProductKey]], Products!$A:$A, Products!$K:$K)</f>
        <v>4.99</v>
      </c>
      <c r="L10435" s="1">
        <f>Sales[[#This Row],[ProductPrice]]*Sales[[#This Row],[OrderQuantity]]</f>
        <v>9.98</v>
      </c>
      <c r="M10435" s="1">
        <f>Sales[[#This Row],[OrderQuantity]]</f>
        <v>2</v>
      </c>
      <c r="N10435" s="1">
        <f>1</f>
        <v>1</v>
      </c>
      <c r="O10435" s="1">
        <f>Sales[[#This Row],[TotalSales]]-Sales[[#This Row],[TotalCost]]</f>
        <v>6.2474000000000007</v>
      </c>
      <c r="P10435" s="1">
        <f>Sales[[#This Row],[ProductCost]]*Sales[[#This Row],[OrderQuantity]]</f>
        <v>3.7326000000000001</v>
      </c>
      <c r="Q10435" s="1" t="str">
        <f>VLOOKUP(Sales[[#This Row],[ProductKey]], Products!$A$2:$D$1000, 4, FALSE)</f>
        <v>Water Bottle - 30 oz.</v>
      </c>
    </row>
    <row r="10436" spans="1:17" x14ac:dyDescent="0.25">
      <c r="A10436" s="2">
        <v>37692</v>
      </c>
      <c r="B10436" s="1" t="s">
        <v>3478</v>
      </c>
      <c r="C10436">
        <v>477</v>
      </c>
      <c r="D10436">
        <v>15456</v>
      </c>
      <c r="E10436">
        <v>8</v>
      </c>
      <c r="F10436">
        <v>3</v>
      </c>
      <c r="G10436">
        <v>2</v>
      </c>
      <c r="H10436" s="2">
        <v>42806</v>
      </c>
      <c r="I10436" t="str">
        <f>VLOOKUP(Sales[[#This Row],[TerritoryKey]], Territories[], 2, FALSE)</f>
        <v>Germany</v>
      </c>
      <c r="J10436">
        <f>_xlfn.XLOOKUP(Sales[[#This Row],[ProductKey]], Products!$A:$A, Products!$J:$J)</f>
        <v>1.8663000000000001</v>
      </c>
      <c r="K10436">
        <f>_xlfn.XLOOKUP(Sales[[#This Row],[ProductKey]], Products!$A:$A, Products!$K:$K)</f>
        <v>4.99</v>
      </c>
      <c r="L10436" s="1">
        <f>Sales[[#This Row],[ProductPrice]]*Sales[[#This Row],[OrderQuantity]]</f>
        <v>9.98</v>
      </c>
      <c r="M10436" s="1">
        <f>Sales[[#This Row],[OrderQuantity]]</f>
        <v>2</v>
      </c>
      <c r="N10436" s="1">
        <f>1</f>
        <v>1</v>
      </c>
      <c r="O10436" s="1">
        <f>Sales[[#This Row],[TotalSales]]-Sales[[#This Row],[TotalCost]]</f>
        <v>6.2474000000000007</v>
      </c>
      <c r="P10436" s="1">
        <f>Sales[[#This Row],[ProductCost]]*Sales[[#This Row],[OrderQuantity]]</f>
        <v>3.7326000000000001</v>
      </c>
      <c r="Q10436" s="1" t="str">
        <f>VLOOKUP(Sales[[#This Row],[ProductKey]], Products!$A$2:$D$1000, 4, FALSE)</f>
        <v>Water Bottle - 30 oz.</v>
      </c>
    </row>
    <row r="10437" spans="1:17" x14ac:dyDescent="0.25">
      <c r="A10437" s="2">
        <v>38200</v>
      </c>
      <c r="B10437" s="1" t="s">
        <v>3490</v>
      </c>
      <c r="C10437">
        <v>477</v>
      </c>
      <c r="D10437">
        <v>16533</v>
      </c>
      <c r="E10437">
        <v>7</v>
      </c>
      <c r="F10437">
        <v>3</v>
      </c>
      <c r="G10437">
        <v>2</v>
      </c>
      <c r="H10437" s="2">
        <v>43313</v>
      </c>
      <c r="I10437" t="str">
        <f>VLOOKUP(Sales[[#This Row],[TerritoryKey]], Territories[], 2, FALSE)</f>
        <v>France</v>
      </c>
      <c r="J10437">
        <f>_xlfn.XLOOKUP(Sales[[#This Row],[ProductKey]], Products!$A:$A, Products!$J:$J)</f>
        <v>1.8663000000000001</v>
      </c>
      <c r="K10437">
        <f>_xlfn.XLOOKUP(Sales[[#This Row],[ProductKey]], Products!$A:$A, Products!$K:$K)</f>
        <v>4.99</v>
      </c>
      <c r="L10437" s="1">
        <f>Sales[[#This Row],[ProductPrice]]*Sales[[#This Row],[OrderQuantity]]</f>
        <v>9.98</v>
      </c>
      <c r="M10437" s="1">
        <f>Sales[[#This Row],[OrderQuantity]]</f>
        <v>2</v>
      </c>
      <c r="N10437" s="1">
        <f>1</f>
        <v>1</v>
      </c>
      <c r="O10437" s="1">
        <f>Sales[[#This Row],[TotalSales]]-Sales[[#This Row],[TotalCost]]</f>
        <v>6.2474000000000007</v>
      </c>
      <c r="P10437" s="1">
        <f>Sales[[#This Row],[ProductCost]]*Sales[[#This Row],[OrderQuantity]]</f>
        <v>3.7326000000000001</v>
      </c>
      <c r="Q10437" s="1" t="str">
        <f>VLOOKUP(Sales[[#This Row],[ProductKey]], Products!$A$2:$D$1000, 4, FALSE)</f>
        <v>Water Bottle - 30 oz.</v>
      </c>
    </row>
    <row r="10438" spans="1:17" x14ac:dyDescent="0.25">
      <c r="A10438" s="2">
        <v>38324</v>
      </c>
      <c r="B10438" s="1" t="s">
        <v>3554</v>
      </c>
      <c r="C10438">
        <v>477</v>
      </c>
      <c r="D10438">
        <v>28522</v>
      </c>
      <c r="E10438">
        <v>8</v>
      </c>
      <c r="F10438">
        <v>3</v>
      </c>
      <c r="G10438">
        <v>2</v>
      </c>
      <c r="H10438" s="2">
        <v>43437</v>
      </c>
      <c r="I10438" t="str">
        <f>VLOOKUP(Sales[[#This Row],[TerritoryKey]], Territories[], 2, FALSE)</f>
        <v>Germany</v>
      </c>
      <c r="J10438">
        <f>_xlfn.XLOOKUP(Sales[[#This Row],[ProductKey]], Products!$A:$A, Products!$J:$J)</f>
        <v>1.8663000000000001</v>
      </c>
      <c r="K10438">
        <f>_xlfn.XLOOKUP(Sales[[#This Row],[ProductKey]], Products!$A:$A, Products!$K:$K)</f>
        <v>4.99</v>
      </c>
      <c r="L10438" s="1">
        <f>Sales[[#This Row],[ProductPrice]]*Sales[[#This Row],[OrderQuantity]]</f>
        <v>9.98</v>
      </c>
      <c r="M10438" s="1">
        <f>Sales[[#This Row],[OrderQuantity]]</f>
        <v>2</v>
      </c>
      <c r="N10438" s="1">
        <f>1</f>
        <v>1</v>
      </c>
      <c r="O10438" s="1">
        <f>Sales[[#This Row],[TotalSales]]-Sales[[#This Row],[TotalCost]]</f>
        <v>6.2474000000000007</v>
      </c>
      <c r="P10438" s="1">
        <f>Sales[[#This Row],[ProductCost]]*Sales[[#This Row],[OrderQuantity]]</f>
        <v>3.7326000000000001</v>
      </c>
      <c r="Q10438" s="1" t="str">
        <f>VLOOKUP(Sales[[#This Row],[ProductKey]], Products!$A$2:$D$1000, 4, FALSE)</f>
        <v>Water Bottle - 30 oz.</v>
      </c>
    </row>
    <row r="10439" spans="1:17" x14ac:dyDescent="0.25">
      <c r="A10439" s="2">
        <v>38200</v>
      </c>
      <c r="B10439" s="1" t="s">
        <v>3565</v>
      </c>
      <c r="C10439">
        <v>477</v>
      </c>
      <c r="D10439">
        <v>27856</v>
      </c>
      <c r="E10439">
        <v>10</v>
      </c>
      <c r="F10439">
        <v>3</v>
      </c>
      <c r="G10439">
        <v>2</v>
      </c>
      <c r="H10439" s="2">
        <v>43313</v>
      </c>
      <c r="I10439" t="str">
        <f>VLOOKUP(Sales[[#This Row],[TerritoryKey]], Territories[], 2, FALSE)</f>
        <v>United Kingdom</v>
      </c>
      <c r="J10439">
        <f>_xlfn.XLOOKUP(Sales[[#This Row],[ProductKey]], Products!$A:$A, Products!$J:$J)</f>
        <v>1.8663000000000001</v>
      </c>
      <c r="K10439">
        <f>_xlfn.XLOOKUP(Sales[[#This Row],[ProductKey]], Products!$A:$A, Products!$K:$K)</f>
        <v>4.99</v>
      </c>
      <c r="L10439" s="1">
        <f>Sales[[#This Row],[ProductPrice]]*Sales[[#This Row],[OrderQuantity]]</f>
        <v>9.98</v>
      </c>
      <c r="M10439" s="1">
        <f>Sales[[#This Row],[OrderQuantity]]</f>
        <v>2</v>
      </c>
      <c r="N10439" s="1">
        <f>1</f>
        <v>1</v>
      </c>
      <c r="O10439" s="1">
        <f>Sales[[#This Row],[TotalSales]]-Sales[[#This Row],[TotalCost]]</f>
        <v>6.2474000000000007</v>
      </c>
      <c r="P10439" s="1">
        <f>Sales[[#This Row],[ProductCost]]*Sales[[#This Row],[OrderQuantity]]</f>
        <v>3.7326000000000001</v>
      </c>
      <c r="Q10439" s="1" t="str">
        <f>VLOOKUP(Sales[[#This Row],[ProductKey]], Products!$A$2:$D$1000, 4, FALSE)</f>
        <v>Water Bottle - 30 oz.</v>
      </c>
    </row>
    <row r="10440" spans="1:17" x14ac:dyDescent="0.25">
      <c r="A10440" s="2">
        <v>37664</v>
      </c>
      <c r="B10440" s="1" t="s">
        <v>3574</v>
      </c>
      <c r="C10440">
        <v>477</v>
      </c>
      <c r="D10440">
        <v>17103</v>
      </c>
      <c r="E10440">
        <v>8</v>
      </c>
      <c r="F10440">
        <v>3</v>
      </c>
      <c r="G10440">
        <v>2</v>
      </c>
      <c r="H10440" s="2">
        <v>42778</v>
      </c>
      <c r="I10440" t="str">
        <f>VLOOKUP(Sales[[#This Row],[TerritoryKey]], Territories[], 2, FALSE)</f>
        <v>Germany</v>
      </c>
      <c r="J10440">
        <f>_xlfn.XLOOKUP(Sales[[#This Row],[ProductKey]], Products!$A:$A, Products!$J:$J)</f>
        <v>1.8663000000000001</v>
      </c>
      <c r="K10440">
        <f>_xlfn.XLOOKUP(Sales[[#This Row],[ProductKey]], Products!$A:$A, Products!$K:$K)</f>
        <v>4.99</v>
      </c>
      <c r="L10440" s="1">
        <f>Sales[[#This Row],[ProductPrice]]*Sales[[#This Row],[OrderQuantity]]</f>
        <v>9.98</v>
      </c>
      <c r="M10440" s="1">
        <f>Sales[[#This Row],[OrderQuantity]]</f>
        <v>2</v>
      </c>
      <c r="N10440" s="1">
        <f>1</f>
        <v>1</v>
      </c>
      <c r="O10440" s="1">
        <f>Sales[[#This Row],[TotalSales]]-Sales[[#This Row],[TotalCost]]</f>
        <v>6.2474000000000007</v>
      </c>
      <c r="P10440" s="1">
        <f>Sales[[#This Row],[ProductCost]]*Sales[[#This Row],[OrderQuantity]]</f>
        <v>3.7326000000000001</v>
      </c>
      <c r="Q10440" s="1" t="str">
        <f>VLOOKUP(Sales[[#This Row],[ProductKey]], Products!$A$2:$D$1000, 4, FALSE)</f>
        <v>Water Bottle - 30 oz.</v>
      </c>
    </row>
    <row r="10441" spans="1:17" x14ac:dyDescent="0.25">
      <c r="A10441" s="2">
        <v>37876</v>
      </c>
      <c r="B10441" s="1" t="s">
        <v>3606</v>
      </c>
      <c r="C10441">
        <v>477</v>
      </c>
      <c r="D10441">
        <v>29252</v>
      </c>
      <c r="E10441">
        <v>4</v>
      </c>
      <c r="F10441">
        <v>3</v>
      </c>
      <c r="G10441">
        <v>2</v>
      </c>
      <c r="H10441" s="2">
        <v>42990</v>
      </c>
      <c r="I10441" t="str">
        <f>VLOOKUP(Sales[[#This Row],[TerritoryKey]], Territories[], 2, FALSE)</f>
        <v>Southwest</v>
      </c>
      <c r="J10441">
        <f>_xlfn.XLOOKUP(Sales[[#This Row],[ProductKey]], Products!$A:$A, Products!$J:$J)</f>
        <v>1.8663000000000001</v>
      </c>
      <c r="K10441">
        <f>_xlfn.XLOOKUP(Sales[[#This Row],[ProductKey]], Products!$A:$A, Products!$K:$K)</f>
        <v>4.99</v>
      </c>
      <c r="L10441" s="1">
        <f>Sales[[#This Row],[ProductPrice]]*Sales[[#This Row],[OrderQuantity]]</f>
        <v>9.98</v>
      </c>
      <c r="M10441" s="1">
        <f>Sales[[#This Row],[OrderQuantity]]</f>
        <v>2</v>
      </c>
      <c r="N10441" s="1">
        <f>1</f>
        <v>1</v>
      </c>
      <c r="O10441" s="1">
        <f>Sales[[#This Row],[TotalSales]]-Sales[[#This Row],[TotalCost]]</f>
        <v>6.2474000000000007</v>
      </c>
      <c r="P10441" s="1">
        <f>Sales[[#This Row],[ProductCost]]*Sales[[#This Row],[OrderQuantity]]</f>
        <v>3.7326000000000001</v>
      </c>
      <c r="Q10441" s="1" t="str">
        <f>VLOOKUP(Sales[[#This Row],[ProductKey]], Products!$A$2:$D$1000, 4, FALSE)</f>
        <v>Water Bottle - 30 oz.</v>
      </c>
    </row>
    <row r="10442" spans="1:17" x14ac:dyDescent="0.25">
      <c r="A10442" s="2">
        <v>38231</v>
      </c>
      <c r="B10442" s="1" t="s">
        <v>3712</v>
      </c>
      <c r="C10442">
        <v>477</v>
      </c>
      <c r="D10442">
        <v>23701</v>
      </c>
      <c r="E10442">
        <v>4</v>
      </c>
      <c r="F10442">
        <v>3</v>
      </c>
      <c r="G10442">
        <v>2</v>
      </c>
      <c r="H10442" s="2">
        <v>43344</v>
      </c>
      <c r="I10442" t="str">
        <f>VLOOKUP(Sales[[#This Row],[TerritoryKey]], Territories[], 2, FALSE)</f>
        <v>Southwest</v>
      </c>
      <c r="J10442">
        <f>_xlfn.XLOOKUP(Sales[[#This Row],[ProductKey]], Products!$A:$A, Products!$J:$J)</f>
        <v>1.8663000000000001</v>
      </c>
      <c r="K10442">
        <f>_xlfn.XLOOKUP(Sales[[#This Row],[ProductKey]], Products!$A:$A, Products!$K:$K)</f>
        <v>4.99</v>
      </c>
      <c r="L10442" s="1">
        <f>Sales[[#This Row],[ProductPrice]]*Sales[[#This Row],[OrderQuantity]]</f>
        <v>9.98</v>
      </c>
      <c r="M10442" s="1">
        <f>Sales[[#This Row],[OrderQuantity]]</f>
        <v>2</v>
      </c>
      <c r="N10442" s="1">
        <f>1</f>
        <v>1</v>
      </c>
      <c r="O10442" s="1">
        <f>Sales[[#This Row],[TotalSales]]-Sales[[#This Row],[TotalCost]]</f>
        <v>6.2474000000000007</v>
      </c>
      <c r="P10442" s="1">
        <f>Sales[[#This Row],[ProductCost]]*Sales[[#This Row],[OrderQuantity]]</f>
        <v>3.7326000000000001</v>
      </c>
      <c r="Q10442" s="1" t="str">
        <f>VLOOKUP(Sales[[#This Row],[ProductKey]], Products!$A$2:$D$1000, 4, FALSE)</f>
        <v>Water Bottle - 30 oz.</v>
      </c>
    </row>
    <row r="10443" spans="1:17" x14ac:dyDescent="0.25">
      <c r="A10443" s="2">
        <v>37723</v>
      </c>
      <c r="B10443" s="1" t="s">
        <v>3716</v>
      </c>
      <c r="C10443">
        <v>477</v>
      </c>
      <c r="D10443">
        <v>28555</v>
      </c>
      <c r="E10443">
        <v>8</v>
      </c>
      <c r="F10443">
        <v>3</v>
      </c>
      <c r="G10443">
        <v>2</v>
      </c>
      <c r="H10443" s="2">
        <v>42837</v>
      </c>
      <c r="I10443" t="str">
        <f>VLOOKUP(Sales[[#This Row],[TerritoryKey]], Territories[], 2, FALSE)</f>
        <v>Germany</v>
      </c>
      <c r="J10443">
        <f>_xlfn.XLOOKUP(Sales[[#This Row],[ProductKey]], Products!$A:$A, Products!$J:$J)</f>
        <v>1.8663000000000001</v>
      </c>
      <c r="K10443">
        <f>_xlfn.XLOOKUP(Sales[[#This Row],[ProductKey]], Products!$A:$A, Products!$K:$K)</f>
        <v>4.99</v>
      </c>
      <c r="L10443" s="1">
        <f>Sales[[#This Row],[ProductPrice]]*Sales[[#This Row],[OrderQuantity]]</f>
        <v>9.98</v>
      </c>
      <c r="M10443" s="1">
        <f>Sales[[#This Row],[OrderQuantity]]</f>
        <v>2</v>
      </c>
      <c r="N10443" s="1">
        <f>1</f>
        <v>1</v>
      </c>
      <c r="O10443" s="1">
        <f>Sales[[#This Row],[TotalSales]]-Sales[[#This Row],[TotalCost]]</f>
        <v>6.2474000000000007</v>
      </c>
      <c r="P10443" s="1">
        <f>Sales[[#This Row],[ProductCost]]*Sales[[#This Row],[OrderQuantity]]</f>
        <v>3.7326000000000001</v>
      </c>
      <c r="Q10443" s="1" t="str">
        <f>VLOOKUP(Sales[[#This Row],[ProductKey]], Products!$A$2:$D$1000, 4, FALSE)</f>
        <v>Water Bottle - 30 oz.</v>
      </c>
    </row>
    <row r="10444" spans="1:17" x14ac:dyDescent="0.25">
      <c r="A10444" s="2">
        <v>38019</v>
      </c>
      <c r="B10444" s="1" t="s">
        <v>3732</v>
      </c>
      <c r="C10444">
        <v>477</v>
      </c>
      <c r="D10444">
        <v>15586</v>
      </c>
      <c r="E10444">
        <v>9</v>
      </c>
      <c r="F10444">
        <v>3</v>
      </c>
      <c r="G10444">
        <v>2</v>
      </c>
      <c r="H10444" s="2">
        <v>43133</v>
      </c>
      <c r="I10444" t="str">
        <f>VLOOKUP(Sales[[#This Row],[TerritoryKey]], Territories[], 2, FALSE)</f>
        <v>Australia</v>
      </c>
      <c r="J10444">
        <f>_xlfn.XLOOKUP(Sales[[#This Row],[ProductKey]], Products!$A:$A, Products!$J:$J)</f>
        <v>1.8663000000000001</v>
      </c>
      <c r="K10444">
        <f>_xlfn.XLOOKUP(Sales[[#This Row],[ProductKey]], Products!$A:$A, Products!$K:$K)</f>
        <v>4.99</v>
      </c>
      <c r="L10444" s="1">
        <f>Sales[[#This Row],[ProductPrice]]*Sales[[#This Row],[OrderQuantity]]</f>
        <v>9.98</v>
      </c>
      <c r="M10444" s="1">
        <f>Sales[[#This Row],[OrderQuantity]]</f>
        <v>2</v>
      </c>
      <c r="N10444" s="1">
        <f>1</f>
        <v>1</v>
      </c>
      <c r="O10444" s="1">
        <f>Sales[[#This Row],[TotalSales]]-Sales[[#This Row],[TotalCost]]</f>
        <v>6.2474000000000007</v>
      </c>
      <c r="P10444" s="1">
        <f>Sales[[#This Row],[ProductCost]]*Sales[[#This Row],[OrderQuantity]]</f>
        <v>3.7326000000000001</v>
      </c>
      <c r="Q10444" s="1" t="str">
        <f>VLOOKUP(Sales[[#This Row],[ProductKey]], Products!$A$2:$D$1000, 4, FALSE)</f>
        <v>Water Bottle - 30 oz.</v>
      </c>
    </row>
    <row r="10445" spans="1:17" x14ac:dyDescent="0.25">
      <c r="A10445" s="2">
        <v>38231</v>
      </c>
      <c r="B10445" s="1" t="s">
        <v>3737</v>
      </c>
      <c r="C10445">
        <v>477</v>
      </c>
      <c r="D10445">
        <v>23227</v>
      </c>
      <c r="E10445">
        <v>7</v>
      </c>
      <c r="F10445">
        <v>3</v>
      </c>
      <c r="G10445">
        <v>2</v>
      </c>
      <c r="H10445" s="2">
        <v>43344</v>
      </c>
      <c r="I10445" t="str">
        <f>VLOOKUP(Sales[[#This Row],[TerritoryKey]], Territories[], 2, FALSE)</f>
        <v>France</v>
      </c>
      <c r="J10445">
        <f>_xlfn.XLOOKUP(Sales[[#This Row],[ProductKey]], Products!$A:$A, Products!$J:$J)</f>
        <v>1.8663000000000001</v>
      </c>
      <c r="K10445">
        <f>_xlfn.XLOOKUP(Sales[[#This Row],[ProductKey]], Products!$A:$A, Products!$K:$K)</f>
        <v>4.99</v>
      </c>
      <c r="L10445" s="1">
        <f>Sales[[#This Row],[ProductPrice]]*Sales[[#This Row],[OrderQuantity]]</f>
        <v>9.98</v>
      </c>
      <c r="M10445" s="1">
        <f>Sales[[#This Row],[OrderQuantity]]</f>
        <v>2</v>
      </c>
      <c r="N10445" s="1">
        <f>1</f>
        <v>1</v>
      </c>
      <c r="O10445" s="1">
        <f>Sales[[#This Row],[TotalSales]]-Sales[[#This Row],[TotalCost]]</f>
        <v>6.2474000000000007</v>
      </c>
      <c r="P10445" s="1">
        <f>Sales[[#This Row],[ProductCost]]*Sales[[#This Row],[OrderQuantity]]</f>
        <v>3.7326000000000001</v>
      </c>
      <c r="Q10445" s="1" t="str">
        <f>VLOOKUP(Sales[[#This Row],[ProductKey]], Products!$A$2:$D$1000, 4, FALSE)</f>
        <v>Water Bottle - 30 oz.</v>
      </c>
    </row>
    <row r="10446" spans="1:17" x14ac:dyDescent="0.25">
      <c r="A10446" s="2">
        <v>38200</v>
      </c>
      <c r="B10446" s="1" t="s">
        <v>3763</v>
      </c>
      <c r="C10446">
        <v>477</v>
      </c>
      <c r="D10446">
        <v>16481</v>
      </c>
      <c r="E10446">
        <v>9</v>
      </c>
      <c r="F10446">
        <v>3</v>
      </c>
      <c r="G10446">
        <v>2</v>
      </c>
      <c r="H10446" s="2">
        <v>43313</v>
      </c>
      <c r="I10446" t="str">
        <f>VLOOKUP(Sales[[#This Row],[TerritoryKey]], Territories[], 2, FALSE)</f>
        <v>Australia</v>
      </c>
      <c r="J10446">
        <f>_xlfn.XLOOKUP(Sales[[#This Row],[ProductKey]], Products!$A:$A, Products!$J:$J)</f>
        <v>1.8663000000000001</v>
      </c>
      <c r="K10446">
        <f>_xlfn.XLOOKUP(Sales[[#This Row],[ProductKey]], Products!$A:$A, Products!$K:$K)</f>
        <v>4.99</v>
      </c>
      <c r="L10446" s="1">
        <f>Sales[[#This Row],[ProductPrice]]*Sales[[#This Row],[OrderQuantity]]</f>
        <v>9.98</v>
      </c>
      <c r="M10446" s="1">
        <f>Sales[[#This Row],[OrderQuantity]]</f>
        <v>2</v>
      </c>
      <c r="N10446" s="1">
        <f>1</f>
        <v>1</v>
      </c>
      <c r="O10446" s="1">
        <f>Sales[[#This Row],[TotalSales]]-Sales[[#This Row],[TotalCost]]</f>
        <v>6.2474000000000007</v>
      </c>
      <c r="P10446" s="1">
        <f>Sales[[#This Row],[ProductCost]]*Sales[[#This Row],[OrderQuantity]]</f>
        <v>3.7326000000000001</v>
      </c>
      <c r="Q10446" s="1" t="str">
        <f>VLOOKUP(Sales[[#This Row],[ProductKey]], Products!$A$2:$D$1000, 4, FALSE)</f>
        <v>Water Bottle - 30 oz.</v>
      </c>
    </row>
    <row r="10447" spans="1:17" x14ac:dyDescent="0.25">
      <c r="A10447" s="2">
        <v>38293</v>
      </c>
      <c r="B10447" s="1" t="s">
        <v>3785</v>
      </c>
      <c r="C10447">
        <v>477</v>
      </c>
      <c r="D10447">
        <v>22267</v>
      </c>
      <c r="E10447">
        <v>6</v>
      </c>
      <c r="F10447">
        <v>3</v>
      </c>
      <c r="G10447">
        <v>2</v>
      </c>
      <c r="H10447" s="2">
        <v>43406</v>
      </c>
      <c r="I10447" t="str">
        <f>VLOOKUP(Sales[[#This Row],[TerritoryKey]], Territories[], 2, FALSE)</f>
        <v>Canada</v>
      </c>
      <c r="J10447">
        <f>_xlfn.XLOOKUP(Sales[[#This Row],[ProductKey]], Products!$A:$A, Products!$J:$J)</f>
        <v>1.8663000000000001</v>
      </c>
      <c r="K10447">
        <f>_xlfn.XLOOKUP(Sales[[#This Row],[ProductKey]], Products!$A:$A, Products!$K:$K)</f>
        <v>4.99</v>
      </c>
      <c r="L10447" s="1">
        <f>Sales[[#This Row],[ProductPrice]]*Sales[[#This Row],[OrderQuantity]]</f>
        <v>9.98</v>
      </c>
      <c r="M10447" s="1">
        <f>Sales[[#This Row],[OrderQuantity]]</f>
        <v>2</v>
      </c>
      <c r="N10447" s="1">
        <f>1</f>
        <v>1</v>
      </c>
      <c r="O10447" s="1">
        <f>Sales[[#This Row],[TotalSales]]-Sales[[#This Row],[TotalCost]]</f>
        <v>6.2474000000000007</v>
      </c>
      <c r="P10447" s="1">
        <f>Sales[[#This Row],[ProductCost]]*Sales[[#This Row],[OrderQuantity]]</f>
        <v>3.7326000000000001</v>
      </c>
      <c r="Q10447" s="1" t="str">
        <f>VLOOKUP(Sales[[#This Row],[ProductKey]], Products!$A$2:$D$1000, 4, FALSE)</f>
        <v>Water Bottle - 30 oz.</v>
      </c>
    </row>
    <row r="10448" spans="1:17" x14ac:dyDescent="0.25">
      <c r="A10448" s="2">
        <v>38201</v>
      </c>
      <c r="B10448" s="1" t="s">
        <v>3795</v>
      </c>
      <c r="C10448">
        <v>477</v>
      </c>
      <c r="D10448">
        <v>23683</v>
      </c>
      <c r="E10448">
        <v>4</v>
      </c>
      <c r="F10448">
        <v>3</v>
      </c>
      <c r="G10448">
        <v>2</v>
      </c>
      <c r="H10448" s="2">
        <v>43314</v>
      </c>
      <c r="I10448" t="str">
        <f>VLOOKUP(Sales[[#This Row],[TerritoryKey]], Territories[], 2, FALSE)</f>
        <v>Southwest</v>
      </c>
      <c r="J10448">
        <f>_xlfn.XLOOKUP(Sales[[#This Row],[ProductKey]], Products!$A:$A, Products!$J:$J)</f>
        <v>1.8663000000000001</v>
      </c>
      <c r="K10448">
        <f>_xlfn.XLOOKUP(Sales[[#This Row],[ProductKey]], Products!$A:$A, Products!$K:$K)</f>
        <v>4.99</v>
      </c>
      <c r="L10448" s="1">
        <f>Sales[[#This Row],[ProductPrice]]*Sales[[#This Row],[OrderQuantity]]</f>
        <v>9.98</v>
      </c>
      <c r="M10448" s="1">
        <f>Sales[[#This Row],[OrderQuantity]]</f>
        <v>2</v>
      </c>
      <c r="N10448" s="1">
        <f>1</f>
        <v>1</v>
      </c>
      <c r="O10448" s="1">
        <f>Sales[[#This Row],[TotalSales]]-Sales[[#This Row],[TotalCost]]</f>
        <v>6.2474000000000007</v>
      </c>
      <c r="P10448" s="1">
        <f>Sales[[#This Row],[ProductCost]]*Sales[[#This Row],[OrderQuantity]]</f>
        <v>3.7326000000000001</v>
      </c>
      <c r="Q10448" s="1" t="str">
        <f>VLOOKUP(Sales[[#This Row],[ProductKey]], Products!$A$2:$D$1000, 4, FALSE)</f>
        <v>Water Bottle - 30 oz.</v>
      </c>
    </row>
    <row r="10449" spans="1:17" x14ac:dyDescent="0.25">
      <c r="A10449" s="2">
        <v>38201</v>
      </c>
      <c r="B10449" s="1" t="s">
        <v>3816</v>
      </c>
      <c r="C10449">
        <v>477</v>
      </c>
      <c r="D10449">
        <v>11750</v>
      </c>
      <c r="E10449">
        <v>9</v>
      </c>
      <c r="F10449">
        <v>3</v>
      </c>
      <c r="G10449">
        <v>2</v>
      </c>
      <c r="H10449" s="2">
        <v>43314</v>
      </c>
      <c r="I10449" t="str">
        <f>VLOOKUP(Sales[[#This Row],[TerritoryKey]], Territories[], 2, FALSE)</f>
        <v>Australia</v>
      </c>
      <c r="J10449">
        <f>_xlfn.XLOOKUP(Sales[[#This Row],[ProductKey]], Products!$A:$A, Products!$J:$J)</f>
        <v>1.8663000000000001</v>
      </c>
      <c r="K10449">
        <f>_xlfn.XLOOKUP(Sales[[#This Row],[ProductKey]], Products!$A:$A, Products!$K:$K)</f>
        <v>4.99</v>
      </c>
      <c r="L10449" s="1">
        <f>Sales[[#This Row],[ProductPrice]]*Sales[[#This Row],[OrderQuantity]]</f>
        <v>9.98</v>
      </c>
      <c r="M10449" s="1">
        <f>Sales[[#This Row],[OrderQuantity]]</f>
        <v>2</v>
      </c>
      <c r="N10449" s="1">
        <f>1</f>
        <v>1</v>
      </c>
      <c r="O10449" s="1">
        <f>Sales[[#This Row],[TotalSales]]-Sales[[#This Row],[TotalCost]]</f>
        <v>6.2474000000000007</v>
      </c>
      <c r="P10449" s="1">
        <f>Sales[[#This Row],[ProductCost]]*Sales[[#This Row],[OrderQuantity]]</f>
        <v>3.7326000000000001</v>
      </c>
      <c r="Q10449" s="1" t="str">
        <f>VLOOKUP(Sales[[#This Row],[ProductKey]], Products!$A$2:$D$1000, 4, FALSE)</f>
        <v>Water Bottle - 30 oz.</v>
      </c>
    </row>
    <row r="10450" spans="1:17" x14ac:dyDescent="0.25">
      <c r="A10450" s="2">
        <v>38292</v>
      </c>
      <c r="B10450" s="1" t="s">
        <v>4010</v>
      </c>
      <c r="C10450">
        <v>477</v>
      </c>
      <c r="D10450">
        <v>17922</v>
      </c>
      <c r="E10450">
        <v>9</v>
      </c>
      <c r="F10450">
        <v>3</v>
      </c>
      <c r="G10450">
        <v>2</v>
      </c>
      <c r="H10450" s="2">
        <v>43405</v>
      </c>
      <c r="I10450" t="str">
        <f>VLOOKUP(Sales[[#This Row],[TerritoryKey]], Territories[], 2, FALSE)</f>
        <v>Australia</v>
      </c>
      <c r="J10450">
        <f>_xlfn.XLOOKUP(Sales[[#This Row],[ProductKey]], Products!$A:$A, Products!$J:$J)</f>
        <v>1.8663000000000001</v>
      </c>
      <c r="K10450">
        <f>_xlfn.XLOOKUP(Sales[[#This Row],[ProductKey]], Products!$A:$A, Products!$K:$K)</f>
        <v>4.99</v>
      </c>
      <c r="L10450" s="1">
        <f>Sales[[#This Row],[ProductPrice]]*Sales[[#This Row],[OrderQuantity]]</f>
        <v>9.98</v>
      </c>
      <c r="M10450" s="1">
        <f>Sales[[#This Row],[OrderQuantity]]</f>
        <v>2</v>
      </c>
      <c r="N10450" s="1">
        <f>1</f>
        <v>1</v>
      </c>
      <c r="O10450" s="1">
        <f>Sales[[#This Row],[TotalSales]]-Sales[[#This Row],[TotalCost]]</f>
        <v>6.2474000000000007</v>
      </c>
      <c r="P10450" s="1">
        <f>Sales[[#This Row],[ProductCost]]*Sales[[#This Row],[OrderQuantity]]</f>
        <v>3.7326000000000001</v>
      </c>
      <c r="Q10450" s="1" t="str">
        <f>VLOOKUP(Sales[[#This Row],[ProductKey]], Products!$A$2:$D$1000, 4, FALSE)</f>
        <v>Water Bottle - 30 oz.</v>
      </c>
    </row>
    <row r="10451" spans="1:17" x14ac:dyDescent="0.25">
      <c r="A10451" s="2">
        <v>38200</v>
      </c>
      <c r="B10451" s="1" t="s">
        <v>4025</v>
      </c>
      <c r="C10451">
        <v>477</v>
      </c>
      <c r="D10451">
        <v>23818</v>
      </c>
      <c r="E10451">
        <v>4</v>
      </c>
      <c r="F10451">
        <v>3</v>
      </c>
      <c r="G10451">
        <v>2</v>
      </c>
      <c r="H10451" s="2">
        <v>43313</v>
      </c>
      <c r="I10451" t="str">
        <f>VLOOKUP(Sales[[#This Row],[TerritoryKey]], Territories[], 2, FALSE)</f>
        <v>Southwest</v>
      </c>
      <c r="J10451">
        <f>_xlfn.XLOOKUP(Sales[[#This Row],[ProductKey]], Products!$A:$A, Products!$J:$J)</f>
        <v>1.8663000000000001</v>
      </c>
      <c r="K10451">
        <f>_xlfn.XLOOKUP(Sales[[#This Row],[ProductKey]], Products!$A:$A, Products!$K:$K)</f>
        <v>4.99</v>
      </c>
      <c r="L10451" s="1">
        <f>Sales[[#This Row],[ProductPrice]]*Sales[[#This Row],[OrderQuantity]]</f>
        <v>9.98</v>
      </c>
      <c r="M10451" s="1">
        <f>Sales[[#This Row],[OrderQuantity]]</f>
        <v>2</v>
      </c>
      <c r="N10451" s="1">
        <f>1</f>
        <v>1</v>
      </c>
      <c r="O10451" s="1">
        <f>Sales[[#This Row],[TotalSales]]-Sales[[#This Row],[TotalCost]]</f>
        <v>6.2474000000000007</v>
      </c>
      <c r="P10451" s="1">
        <f>Sales[[#This Row],[ProductCost]]*Sales[[#This Row],[OrderQuantity]]</f>
        <v>3.7326000000000001</v>
      </c>
      <c r="Q10451" s="1" t="str">
        <f>VLOOKUP(Sales[[#This Row],[ProductKey]], Products!$A$2:$D$1000, 4, FALSE)</f>
        <v>Water Bottle - 30 oz.</v>
      </c>
    </row>
    <row r="10452" spans="1:17" x14ac:dyDescent="0.25">
      <c r="A10452" s="2">
        <v>38323</v>
      </c>
      <c r="B10452" s="1" t="s">
        <v>4038</v>
      </c>
      <c r="C10452">
        <v>477</v>
      </c>
      <c r="D10452">
        <v>25556</v>
      </c>
      <c r="E10452">
        <v>9</v>
      </c>
      <c r="F10452">
        <v>3</v>
      </c>
      <c r="G10452">
        <v>2</v>
      </c>
      <c r="H10452" s="2">
        <v>43436</v>
      </c>
      <c r="I10452" t="str">
        <f>VLOOKUP(Sales[[#This Row],[TerritoryKey]], Territories[], 2, FALSE)</f>
        <v>Australia</v>
      </c>
      <c r="J10452">
        <f>_xlfn.XLOOKUP(Sales[[#This Row],[ProductKey]], Products!$A:$A, Products!$J:$J)</f>
        <v>1.8663000000000001</v>
      </c>
      <c r="K10452">
        <f>_xlfn.XLOOKUP(Sales[[#This Row],[ProductKey]], Products!$A:$A, Products!$K:$K)</f>
        <v>4.99</v>
      </c>
      <c r="L10452" s="1">
        <f>Sales[[#This Row],[ProductPrice]]*Sales[[#This Row],[OrderQuantity]]</f>
        <v>9.98</v>
      </c>
      <c r="M10452" s="1">
        <f>Sales[[#This Row],[OrderQuantity]]</f>
        <v>2</v>
      </c>
      <c r="N10452" s="1">
        <f>1</f>
        <v>1</v>
      </c>
      <c r="O10452" s="1">
        <f>Sales[[#This Row],[TotalSales]]-Sales[[#This Row],[TotalCost]]</f>
        <v>6.2474000000000007</v>
      </c>
      <c r="P10452" s="1">
        <f>Sales[[#This Row],[ProductCost]]*Sales[[#This Row],[OrderQuantity]]</f>
        <v>3.7326000000000001</v>
      </c>
      <c r="Q10452" s="1" t="str">
        <f>VLOOKUP(Sales[[#This Row],[ProductKey]], Products!$A$2:$D$1000, 4, FALSE)</f>
        <v>Water Bottle - 30 oz.</v>
      </c>
    </row>
    <row r="10453" spans="1:17" x14ac:dyDescent="0.25">
      <c r="A10453" s="2">
        <v>38200</v>
      </c>
      <c r="B10453" s="1" t="s">
        <v>4039</v>
      </c>
      <c r="C10453">
        <v>477</v>
      </c>
      <c r="D10453">
        <v>16100</v>
      </c>
      <c r="E10453">
        <v>4</v>
      </c>
      <c r="F10453">
        <v>3</v>
      </c>
      <c r="G10453">
        <v>2</v>
      </c>
      <c r="H10453" s="2">
        <v>43313</v>
      </c>
      <c r="I10453" t="str">
        <f>VLOOKUP(Sales[[#This Row],[TerritoryKey]], Territories[], 2, FALSE)</f>
        <v>Southwest</v>
      </c>
      <c r="J10453">
        <f>_xlfn.XLOOKUP(Sales[[#This Row],[ProductKey]], Products!$A:$A, Products!$J:$J)</f>
        <v>1.8663000000000001</v>
      </c>
      <c r="K10453">
        <f>_xlfn.XLOOKUP(Sales[[#This Row],[ProductKey]], Products!$A:$A, Products!$K:$K)</f>
        <v>4.99</v>
      </c>
      <c r="L10453" s="1">
        <f>Sales[[#This Row],[ProductPrice]]*Sales[[#This Row],[OrderQuantity]]</f>
        <v>9.98</v>
      </c>
      <c r="M10453" s="1">
        <f>Sales[[#This Row],[OrderQuantity]]</f>
        <v>2</v>
      </c>
      <c r="N10453" s="1">
        <f>1</f>
        <v>1</v>
      </c>
      <c r="O10453" s="1">
        <f>Sales[[#This Row],[TotalSales]]-Sales[[#This Row],[TotalCost]]</f>
        <v>6.2474000000000007</v>
      </c>
      <c r="P10453" s="1">
        <f>Sales[[#This Row],[ProductCost]]*Sales[[#This Row],[OrderQuantity]]</f>
        <v>3.7326000000000001</v>
      </c>
      <c r="Q10453" s="1" t="str">
        <f>VLOOKUP(Sales[[#This Row],[ProductKey]], Products!$A$2:$D$1000, 4, FALSE)</f>
        <v>Water Bottle - 30 oz.</v>
      </c>
    </row>
    <row r="10454" spans="1:17" x14ac:dyDescent="0.25">
      <c r="A10454" s="2">
        <v>38169</v>
      </c>
      <c r="B10454" s="1" t="s">
        <v>4047</v>
      </c>
      <c r="C10454">
        <v>477</v>
      </c>
      <c r="D10454">
        <v>12805</v>
      </c>
      <c r="E10454">
        <v>7</v>
      </c>
      <c r="F10454">
        <v>3</v>
      </c>
      <c r="G10454">
        <v>2</v>
      </c>
      <c r="H10454" s="2">
        <v>43282</v>
      </c>
      <c r="I10454" t="str">
        <f>VLOOKUP(Sales[[#This Row],[TerritoryKey]], Territories[], 2, FALSE)</f>
        <v>France</v>
      </c>
      <c r="J10454">
        <f>_xlfn.XLOOKUP(Sales[[#This Row],[ProductKey]], Products!$A:$A, Products!$J:$J)</f>
        <v>1.8663000000000001</v>
      </c>
      <c r="K10454">
        <f>_xlfn.XLOOKUP(Sales[[#This Row],[ProductKey]], Products!$A:$A, Products!$K:$K)</f>
        <v>4.99</v>
      </c>
      <c r="L10454" s="1">
        <f>Sales[[#This Row],[ProductPrice]]*Sales[[#This Row],[OrderQuantity]]</f>
        <v>9.98</v>
      </c>
      <c r="M10454" s="1">
        <f>Sales[[#This Row],[OrderQuantity]]</f>
        <v>2</v>
      </c>
      <c r="N10454" s="1">
        <f>1</f>
        <v>1</v>
      </c>
      <c r="O10454" s="1">
        <f>Sales[[#This Row],[TotalSales]]-Sales[[#This Row],[TotalCost]]</f>
        <v>6.2474000000000007</v>
      </c>
      <c r="P10454" s="1">
        <f>Sales[[#This Row],[ProductCost]]*Sales[[#This Row],[OrderQuantity]]</f>
        <v>3.7326000000000001</v>
      </c>
      <c r="Q10454" s="1" t="str">
        <f>VLOOKUP(Sales[[#This Row],[ProductKey]], Products!$A$2:$D$1000, 4, FALSE)</f>
        <v>Water Bottle - 30 oz.</v>
      </c>
    </row>
    <row r="10455" spans="1:17" x14ac:dyDescent="0.25">
      <c r="A10455" s="2">
        <v>38261</v>
      </c>
      <c r="B10455" s="1" t="s">
        <v>4058</v>
      </c>
      <c r="C10455">
        <v>477</v>
      </c>
      <c r="D10455">
        <v>15712</v>
      </c>
      <c r="E10455">
        <v>10</v>
      </c>
      <c r="F10455">
        <v>3</v>
      </c>
      <c r="G10455">
        <v>2</v>
      </c>
      <c r="H10455" s="2">
        <v>43374</v>
      </c>
      <c r="I10455" t="str">
        <f>VLOOKUP(Sales[[#This Row],[TerritoryKey]], Territories[], 2, FALSE)</f>
        <v>United Kingdom</v>
      </c>
      <c r="J10455">
        <f>_xlfn.XLOOKUP(Sales[[#This Row],[ProductKey]], Products!$A:$A, Products!$J:$J)</f>
        <v>1.8663000000000001</v>
      </c>
      <c r="K10455">
        <f>_xlfn.XLOOKUP(Sales[[#This Row],[ProductKey]], Products!$A:$A, Products!$K:$K)</f>
        <v>4.99</v>
      </c>
      <c r="L10455" s="1">
        <f>Sales[[#This Row],[ProductPrice]]*Sales[[#This Row],[OrderQuantity]]</f>
        <v>9.98</v>
      </c>
      <c r="M10455" s="1">
        <f>Sales[[#This Row],[OrderQuantity]]</f>
        <v>2</v>
      </c>
      <c r="N10455" s="1">
        <f>1</f>
        <v>1</v>
      </c>
      <c r="O10455" s="1">
        <f>Sales[[#This Row],[TotalSales]]-Sales[[#This Row],[TotalCost]]</f>
        <v>6.2474000000000007</v>
      </c>
      <c r="P10455" s="1">
        <f>Sales[[#This Row],[ProductCost]]*Sales[[#This Row],[OrderQuantity]]</f>
        <v>3.7326000000000001</v>
      </c>
      <c r="Q10455" s="1" t="str">
        <f>VLOOKUP(Sales[[#This Row],[ProductKey]], Products!$A$2:$D$1000, 4, FALSE)</f>
        <v>Water Bottle - 30 oz.</v>
      </c>
    </row>
    <row r="10456" spans="1:17" x14ac:dyDescent="0.25">
      <c r="A10456" s="2">
        <v>38201</v>
      </c>
      <c r="B10456" s="1" t="s">
        <v>4068</v>
      </c>
      <c r="C10456">
        <v>477</v>
      </c>
      <c r="D10456">
        <v>26818</v>
      </c>
      <c r="E10456">
        <v>8</v>
      </c>
      <c r="F10456">
        <v>3</v>
      </c>
      <c r="G10456">
        <v>2</v>
      </c>
      <c r="H10456" s="2">
        <v>43314</v>
      </c>
      <c r="I10456" t="str">
        <f>VLOOKUP(Sales[[#This Row],[TerritoryKey]], Territories[], 2, FALSE)</f>
        <v>Germany</v>
      </c>
      <c r="J10456">
        <f>_xlfn.XLOOKUP(Sales[[#This Row],[ProductKey]], Products!$A:$A, Products!$J:$J)</f>
        <v>1.8663000000000001</v>
      </c>
      <c r="K10456">
        <f>_xlfn.XLOOKUP(Sales[[#This Row],[ProductKey]], Products!$A:$A, Products!$K:$K)</f>
        <v>4.99</v>
      </c>
      <c r="L10456" s="1">
        <f>Sales[[#This Row],[ProductPrice]]*Sales[[#This Row],[OrderQuantity]]</f>
        <v>9.98</v>
      </c>
      <c r="M10456" s="1">
        <f>Sales[[#This Row],[OrderQuantity]]</f>
        <v>2</v>
      </c>
      <c r="N10456" s="1">
        <f>1</f>
        <v>1</v>
      </c>
      <c r="O10456" s="1">
        <f>Sales[[#This Row],[TotalSales]]-Sales[[#This Row],[TotalCost]]</f>
        <v>6.2474000000000007</v>
      </c>
      <c r="P10456" s="1">
        <f>Sales[[#This Row],[ProductCost]]*Sales[[#This Row],[OrderQuantity]]</f>
        <v>3.7326000000000001</v>
      </c>
      <c r="Q10456" s="1" t="str">
        <f>VLOOKUP(Sales[[#This Row],[ProductKey]], Products!$A$2:$D$1000, 4, FALSE)</f>
        <v>Water Bottle - 30 oz.</v>
      </c>
    </row>
    <row r="10457" spans="1:17" x14ac:dyDescent="0.25">
      <c r="A10457" s="2">
        <v>37988</v>
      </c>
      <c r="B10457" s="1" t="s">
        <v>4113</v>
      </c>
      <c r="C10457">
        <v>477</v>
      </c>
      <c r="D10457">
        <v>25021</v>
      </c>
      <c r="E10457">
        <v>9</v>
      </c>
      <c r="F10457">
        <v>3</v>
      </c>
      <c r="G10457">
        <v>2</v>
      </c>
      <c r="H10457" s="2">
        <v>43102</v>
      </c>
      <c r="I10457" t="str">
        <f>VLOOKUP(Sales[[#This Row],[TerritoryKey]], Territories[], 2, FALSE)</f>
        <v>Australia</v>
      </c>
      <c r="J10457">
        <f>_xlfn.XLOOKUP(Sales[[#This Row],[ProductKey]], Products!$A:$A, Products!$J:$J)</f>
        <v>1.8663000000000001</v>
      </c>
      <c r="K10457">
        <f>_xlfn.XLOOKUP(Sales[[#This Row],[ProductKey]], Products!$A:$A, Products!$K:$K)</f>
        <v>4.99</v>
      </c>
      <c r="L10457" s="1">
        <f>Sales[[#This Row],[ProductPrice]]*Sales[[#This Row],[OrderQuantity]]</f>
        <v>9.98</v>
      </c>
      <c r="M10457" s="1">
        <f>Sales[[#This Row],[OrderQuantity]]</f>
        <v>2</v>
      </c>
      <c r="N10457" s="1">
        <f>1</f>
        <v>1</v>
      </c>
      <c r="O10457" s="1">
        <f>Sales[[#This Row],[TotalSales]]-Sales[[#This Row],[TotalCost]]</f>
        <v>6.2474000000000007</v>
      </c>
      <c r="P10457" s="1">
        <f>Sales[[#This Row],[ProductCost]]*Sales[[#This Row],[OrderQuantity]]</f>
        <v>3.7326000000000001</v>
      </c>
      <c r="Q10457" s="1" t="str">
        <f>VLOOKUP(Sales[[#This Row],[ProductKey]], Products!$A$2:$D$1000, 4, FALSE)</f>
        <v>Water Bottle - 30 oz.</v>
      </c>
    </row>
    <row r="10458" spans="1:17" x14ac:dyDescent="0.25">
      <c r="A10458" s="2">
        <v>38262</v>
      </c>
      <c r="B10458" s="1" t="s">
        <v>4127</v>
      </c>
      <c r="C10458">
        <v>477</v>
      </c>
      <c r="D10458">
        <v>27722</v>
      </c>
      <c r="E10458">
        <v>9</v>
      </c>
      <c r="F10458">
        <v>3</v>
      </c>
      <c r="G10458">
        <v>2</v>
      </c>
      <c r="H10458" s="2">
        <v>43375</v>
      </c>
      <c r="I10458" t="str">
        <f>VLOOKUP(Sales[[#This Row],[TerritoryKey]], Territories[], 2, FALSE)</f>
        <v>Australia</v>
      </c>
      <c r="J10458">
        <f>_xlfn.XLOOKUP(Sales[[#This Row],[ProductKey]], Products!$A:$A, Products!$J:$J)</f>
        <v>1.8663000000000001</v>
      </c>
      <c r="K10458">
        <f>_xlfn.XLOOKUP(Sales[[#This Row],[ProductKey]], Products!$A:$A, Products!$K:$K)</f>
        <v>4.99</v>
      </c>
      <c r="L10458" s="1">
        <f>Sales[[#This Row],[ProductPrice]]*Sales[[#This Row],[OrderQuantity]]</f>
        <v>9.98</v>
      </c>
      <c r="M10458" s="1">
        <f>Sales[[#This Row],[OrderQuantity]]</f>
        <v>2</v>
      </c>
      <c r="N10458" s="1">
        <f>1</f>
        <v>1</v>
      </c>
      <c r="O10458" s="1">
        <f>Sales[[#This Row],[TotalSales]]-Sales[[#This Row],[TotalCost]]</f>
        <v>6.2474000000000007</v>
      </c>
      <c r="P10458" s="1">
        <f>Sales[[#This Row],[ProductCost]]*Sales[[#This Row],[OrderQuantity]]</f>
        <v>3.7326000000000001</v>
      </c>
      <c r="Q10458" s="1" t="str">
        <f>VLOOKUP(Sales[[#This Row],[ProductKey]], Products!$A$2:$D$1000, 4, FALSE)</f>
        <v>Water Bottle - 30 oz.</v>
      </c>
    </row>
    <row r="10459" spans="1:17" x14ac:dyDescent="0.25">
      <c r="A10459" s="2">
        <v>38201</v>
      </c>
      <c r="B10459" s="1" t="s">
        <v>4207</v>
      </c>
      <c r="C10459">
        <v>477</v>
      </c>
      <c r="D10459">
        <v>19845</v>
      </c>
      <c r="E10459">
        <v>1</v>
      </c>
      <c r="F10459">
        <v>3</v>
      </c>
      <c r="G10459">
        <v>2</v>
      </c>
      <c r="H10459" s="2">
        <v>43314</v>
      </c>
      <c r="I10459" t="str">
        <f>VLOOKUP(Sales[[#This Row],[TerritoryKey]], Territories[], 2, FALSE)</f>
        <v>Northwest</v>
      </c>
      <c r="J10459">
        <f>_xlfn.XLOOKUP(Sales[[#This Row],[ProductKey]], Products!$A:$A, Products!$J:$J)</f>
        <v>1.8663000000000001</v>
      </c>
      <c r="K10459">
        <f>_xlfn.XLOOKUP(Sales[[#This Row],[ProductKey]], Products!$A:$A, Products!$K:$K)</f>
        <v>4.99</v>
      </c>
      <c r="L10459" s="1">
        <f>Sales[[#This Row],[ProductPrice]]*Sales[[#This Row],[OrderQuantity]]</f>
        <v>9.98</v>
      </c>
      <c r="M10459" s="1">
        <f>Sales[[#This Row],[OrderQuantity]]</f>
        <v>2</v>
      </c>
      <c r="N10459" s="1">
        <f>1</f>
        <v>1</v>
      </c>
      <c r="O10459" s="1">
        <f>Sales[[#This Row],[TotalSales]]-Sales[[#This Row],[TotalCost]]</f>
        <v>6.2474000000000007</v>
      </c>
      <c r="P10459" s="1">
        <f>Sales[[#This Row],[ProductCost]]*Sales[[#This Row],[OrderQuantity]]</f>
        <v>3.7326000000000001</v>
      </c>
      <c r="Q10459" s="1" t="str">
        <f>VLOOKUP(Sales[[#This Row],[ProductKey]], Products!$A$2:$D$1000, 4, FALSE)</f>
        <v>Water Bottle - 30 oz.</v>
      </c>
    </row>
    <row r="10460" spans="1:17" x14ac:dyDescent="0.25">
      <c r="A10460" s="2">
        <v>38171</v>
      </c>
      <c r="B10460" s="1" t="s">
        <v>4331</v>
      </c>
      <c r="C10460">
        <v>477</v>
      </c>
      <c r="D10460">
        <v>28249</v>
      </c>
      <c r="E10460">
        <v>1</v>
      </c>
      <c r="F10460">
        <v>3</v>
      </c>
      <c r="G10460">
        <v>2</v>
      </c>
      <c r="H10460" s="2">
        <v>43284</v>
      </c>
      <c r="I10460" t="str">
        <f>VLOOKUP(Sales[[#This Row],[TerritoryKey]], Territories[], 2, FALSE)</f>
        <v>Northwest</v>
      </c>
      <c r="J10460">
        <f>_xlfn.XLOOKUP(Sales[[#This Row],[ProductKey]], Products!$A:$A, Products!$J:$J)</f>
        <v>1.8663000000000001</v>
      </c>
      <c r="K10460">
        <f>_xlfn.XLOOKUP(Sales[[#This Row],[ProductKey]], Products!$A:$A, Products!$K:$K)</f>
        <v>4.99</v>
      </c>
      <c r="L10460" s="1">
        <f>Sales[[#This Row],[ProductPrice]]*Sales[[#This Row],[OrderQuantity]]</f>
        <v>9.98</v>
      </c>
      <c r="M10460" s="1">
        <f>Sales[[#This Row],[OrderQuantity]]</f>
        <v>2</v>
      </c>
      <c r="N10460" s="1">
        <f>1</f>
        <v>1</v>
      </c>
      <c r="O10460" s="1">
        <f>Sales[[#This Row],[TotalSales]]-Sales[[#This Row],[TotalCost]]</f>
        <v>6.2474000000000007</v>
      </c>
      <c r="P10460" s="1">
        <f>Sales[[#This Row],[ProductCost]]*Sales[[#This Row],[OrderQuantity]]</f>
        <v>3.7326000000000001</v>
      </c>
      <c r="Q10460" s="1" t="str">
        <f>VLOOKUP(Sales[[#This Row],[ProductKey]], Products!$A$2:$D$1000, 4, FALSE)</f>
        <v>Water Bottle - 30 oz.</v>
      </c>
    </row>
    <row r="10461" spans="1:17" x14ac:dyDescent="0.25">
      <c r="A10461" s="2">
        <v>38263</v>
      </c>
      <c r="B10461" s="1" t="s">
        <v>4333</v>
      </c>
      <c r="C10461">
        <v>477</v>
      </c>
      <c r="D10461">
        <v>14235</v>
      </c>
      <c r="E10461">
        <v>9</v>
      </c>
      <c r="F10461">
        <v>3</v>
      </c>
      <c r="G10461">
        <v>2</v>
      </c>
      <c r="H10461" s="2">
        <v>43376</v>
      </c>
      <c r="I10461" t="str">
        <f>VLOOKUP(Sales[[#This Row],[TerritoryKey]], Territories[], 2, FALSE)</f>
        <v>Australia</v>
      </c>
      <c r="J10461">
        <f>_xlfn.XLOOKUP(Sales[[#This Row],[ProductKey]], Products!$A:$A, Products!$J:$J)</f>
        <v>1.8663000000000001</v>
      </c>
      <c r="K10461">
        <f>_xlfn.XLOOKUP(Sales[[#This Row],[ProductKey]], Products!$A:$A, Products!$K:$K)</f>
        <v>4.99</v>
      </c>
      <c r="L10461" s="1">
        <f>Sales[[#This Row],[ProductPrice]]*Sales[[#This Row],[OrderQuantity]]</f>
        <v>9.98</v>
      </c>
      <c r="M10461" s="1">
        <f>Sales[[#This Row],[OrderQuantity]]</f>
        <v>2</v>
      </c>
      <c r="N10461" s="1">
        <f>1</f>
        <v>1</v>
      </c>
      <c r="O10461" s="1">
        <f>Sales[[#This Row],[TotalSales]]-Sales[[#This Row],[TotalCost]]</f>
        <v>6.2474000000000007</v>
      </c>
      <c r="P10461" s="1">
        <f>Sales[[#This Row],[ProductCost]]*Sales[[#This Row],[OrderQuantity]]</f>
        <v>3.7326000000000001</v>
      </c>
      <c r="Q10461" s="1" t="str">
        <f>VLOOKUP(Sales[[#This Row],[ProductKey]], Products!$A$2:$D$1000, 4, FALSE)</f>
        <v>Water Bottle - 30 oz.</v>
      </c>
    </row>
    <row r="10462" spans="1:17" x14ac:dyDescent="0.25">
      <c r="A10462" s="2">
        <v>38262</v>
      </c>
      <c r="B10462" s="1" t="s">
        <v>4359</v>
      </c>
      <c r="C10462">
        <v>477</v>
      </c>
      <c r="D10462">
        <v>29464</v>
      </c>
      <c r="E10462">
        <v>9</v>
      </c>
      <c r="F10462">
        <v>3</v>
      </c>
      <c r="G10462">
        <v>2</v>
      </c>
      <c r="H10462" s="2">
        <v>43375</v>
      </c>
      <c r="I10462" t="str">
        <f>VLOOKUP(Sales[[#This Row],[TerritoryKey]], Territories[], 2, FALSE)</f>
        <v>Australia</v>
      </c>
      <c r="J10462">
        <f>_xlfn.XLOOKUP(Sales[[#This Row],[ProductKey]], Products!$A:$A, Products!$J:$J)</f>
        <v>1.8663000000000001</v>
      </c>
      <c r="K10462">
        <f>_xlfn.XLOOKUP(Sales[[#This Row],[ProductKey]], Products!$A:$A, Products!$K:$K)</f>
        <v>4.99</v>
      </c>
      <c r="L10462" s="1">
        <f>Sales[[#This Row],[ProductPrice]]*Sales[[#This Row],[OrderQuantity]]</f>
        <v>9.98</v>
      </c>
      <c r="M10462" s="1">
        <f>Sales[[#This Row],[OrderQuantity]]</f>
        <v>2</v>
      </c>
      <c r="N10462" s="1">
        <f>1</f>
        <v>1</v>
      </c>
      <c r="O10462" s="1">
        <f>Sales[[#This Row],[TotalSales]]-Sales[[#This Row],[TotalCost]]</f>
        <v>6.2474000000000007</v>
      </c>
      <c r="P10462" s="1">
        <f>Sales[[#This Row],[ProductCost]]*Sales[[#This Row],[OrderQuantity]]</f>
        <v>3.7326000000000001</v>
      </c>
      <c r="Q10462" s="1" t="str">
        <f>VLOOKUP(Sales[[#This Row],[ProductKey]], Products!$A$2:$D$1000, 4, FALSE)</f>
        <v>Water Bottle - 30 oz.</v>
      </c>
    </row>
    <row r="10463" spans="1:17" x14ac:dyDescent="0.25">
      <c r="A10463" s="2">
        <v>37989</v>
      </c>
      <c r="B10463" s="1" t="s">
        <v>4373</v>
      </c>
      <c r="C10463">
        <v>477</v>
      </c>
      <c r="D10463">
        <v>13782</v>
      </c>
      <c r="E10463">
        <v>8</v>
      </c>
      <c r="F10463">
        <v>3</v>
      </c>
      <c r="G10463">
        <v>2</v>
      </c>
      <c r="H10463" s="2">
        <v>43103</v>
      </c>
      <c r="I10463" t="str">
        <f>VLOOKUP(Sales[[#This Row],[TerritoryKey]], Territories[], 2, FALSE)</f>
        <v>Germany</v>
      </c>
      <c r="J10463">
        <f>_xlfn.XLOOKUP(Sales[[#This Row],[ProductKey]], Products!$A:$A, Products!$J:$J)</f>
        <v>1.8663000000000001</v>
      </c>
      <c r="K10463">
        <f>_xlfn.XLOOKUP(Sales[[#This Row],[ProductKey]], Products!$A:$A, Products!$K:$K)</f>
        <v>4.99</v>
      </c>
      <c r="L10463" s="1">
        <f>Sales[[#This Row],[ProductPrice]]*Sales[[#This Row],[OrderQuantity]]</f>
        <v>9.98</v>
      </c>
      <c r="M10463" s="1">
        <f>Sales[[#This Row],[OrderQuantity]]</f>
        <v>2</v>
      </c>
      <c r="N10463" s="1">
        <f>1</f>
        <v>1</v>
      </c>
      <c r="O10463" s="1">
        <f>Sales[[#This Row],[TotalSales]]-Sales[[#This Row],[TotalCost]]</f>
        <v>6.2474000000000007</v>
      </c>
      <c r="P10463" s="1">
        <f>Sales[[#This Row],[ProductCost]]*Sales[[#This Row],[OrderQuantity]]</f>
        <v>3.7326000000000001</v>
      </c>
      <c r="Q10463" s="1" t="str">
        <f>VLOOKUP(Sales[[#This Row],[ProductKey]], Products!$A$2:$D$1000, 4, FALSE)</f>
        <v>Water Bottle - 30 oz.</v>
      </c>
    </row>
    <row r="10464" spans="1:17" x14ac:dyDescent="0.25">
      <c r="A10464" s="2">
        <v>38323</v>
      </c>
      <c r="B10464" s="1" t="s">
        <v>4389</v>
      </c>
      <c r="C10464">
        <v>477</v>
      </c>
      <c r="D10464">
        <v>13771</v>
      </c>
      <c r="E10464">
        <v>8</v>
      </c>
      <c r="F10464">
        <v>3</v>
      </c>
      <c r="G10464">
        <v>2</v>
      </c>
      <c r="H10464" s="2">
        <v>43436</v>
      </c>
      <c r="I10464" t="str">
        <f>VLOOKUP(Sales[[#This Row],[TerritoryKey]], Territories[], 2, FALSE)</f>
        <v>Germany</v>
      </c>
      <c r="J10464">
        <f>_xlfn.XLOOKUP(Sales[[#This Row],[ProductKey]], Products!$A:$A, Products!$J:$J)</f>
        <v>1.8663000000000001</v>
      </c>
      <c r="K10464">
        <f>_xlfn.XLOOKUP(Sales[[#This Row],[ProductKey]], Products!$A:$A, Products!$K:$K)</f>
        <v>4.99</v>
      </c>
      <c r="L10464" s="1">
        <f>Sales[[#This Row],[ProductPrice]]*Sales[[#This Row],[OrderQuantity]]</f>
        <v>9.98</v>
      </c>
      <c r="M10464" s="1">
        <f>Sales[[#This Row],[OrderQuantity]]</f>
        <v>2</v>
      </c>
      <c r="N10464" s="1">
        <f>1</f>
        <v>1</v>
      </c>
      <c r="O10464" s="1">
        <f>Sales[[#This Row],[TotalSales]]-Sales[[#This Row],[TotalCost]]</f>
        <v>6.2474000000000007</v>
      </c>
      <c r="P10464" s="1">
        <f>Sales[[#This Row],[ProductCost]]*Sales[[#This Row],[OrderQuantity]]</f>
        <v>3.7326000000000001</v>
      </c>
      <c r="Q10464" s="1" t="str">
        <f>VLOOKUP(Sales[[#This Row],[ProductKey]], Products!$A$2:$D$1000, 4, FALSE)</f>
        <v>Water Bottle - 30 oz.</v>
      </c>
    </row>
    <row r="10465" spans="1:17" x14ac:dyDescent="0.25">
      <c r="A10465" s="2">
        <v>38171</v>
      </c>
      <c r="B10465" s="1" t="s">
        <v>4413</v>
      </c>
      <c r="C10465">
        <v>477</v>
      </c>
      <c r="D10465">
        <v>20397</v>
      </c>
      <c r="E10465">
        <v>4</v>
      </c>
      <c r="F10465">
        <v>3</v>
      </c>
      <c r="G10465">
        <v>2</v>
      </c>
      <c r="H10465" s="2">
        <v>43284</v>
      </c>
      <c r="I10465" t="str">
        <f>VLOOKUP(Sales[[#This Row],[TerritoryKey]], Territories[], 2, FALSE)</f>
        <v>Southwest</v>
      </c>
      <c r="J10465">
        <f>_xlfn.XLOOKUP(Sales[[#This Row],[ProductKey]], Products!$A:$A, Products!$J:$J)</f>
        <v>1.8663000000000001</v>
      </c>
      <c r="K10465">
        <f>_xlfn.XLOOKUP(Sales[[#This Row],[ProductKey]], Products!$A:$A, Products!$K:$K)</f>
        <v>4.99</v>
      </c>
      <c r="L10465" s="1">
        <f>Sales[[#This Row],[ProductPrice]]*Sales[[#This Row],[OrderQuantity]]</f>
        <v>9.98</v>
      </c>
      <c r="M10465" s="1">
        <f>Sales[[#This Row],[OrderQuantity]]</f>
        <v>2</v>
      </c>
      <c r="N10465" s="1">
        <f>1</f>
        <v>1</v>
      </c>
      <c r="O10465" s="1">
        <f>Sales[[#This Row],[TotalSales]]-Sales[[#This Row],[TotalCost]]</f>
        <v>6.2474000000000007</v>
      </c>
      <c r="P10465" s="1">
        <f>Sales[[#This Row],[ProductCost]]*Sales[[#This Row],[OrderQuantity]]</f>
        <v>3.7326000000000001</v>
      </c>
      <c r="Q10465" s="1" t="str">
        <f>VLOOKUP(Sales[[#This Row],[ProductKey]], Products!$A$2:$D$1000, 4, FALSE)</f>
        <v>Water Bottle - 30 oz.</v>
      </c>
    </row>
    <row r="10466" spans="1:17" x14ac:dyDescent="0.25">
      <c r="A10466" s="2">
        <v>38294</v>
      </c>
      <c r="B10466" s="1" t="s">
        <v>4436</v>
      </c>
      <c r="C10466">
        <v>477</v>
      </c>
      <c r="D10466">
        <v>16872</v>
      </c>
      <c r="E10466">
        <v>4</v>
      </c>
      <c r="F10466">
        <v>3</v>
      </c>
      <c r="G10466">
        <v>2</v>
      </c>
      <c r="H10466" s="2">
        <v>43407</v>
      </c>
      <c r="I10466" t="str">
        <f>VLOOKUP(Sales[[#This Row],[TerritoryKey]], Territories[], 2, FALSE)</f>
        <v>Southwest</v>
      </c>
      <c r="J10466">
        <f>_xlfn.XLOOKUP(Sales[[#This Row],[ProductKey]], Products!$A:$A, Products!$J:$J)</f>
        <v>1.8663000000000001</v>
      </c>
      <c r="K10466">
        <f>_xlfn.XLOOKUP(Sales[[#This Row],[ProductKey]], Products!$A:$A, Products!$K:$K)</f>
        <v>4.99</v>
      </c>
      <c r="L10466" s="1">
        <f>Sales[[#This Row],[ProductPrice]]*Sales[[#This Row],[OrderQuantity]]</f>
        <v>9.98</v>
      </c>
      <c r="M10466" s="1">
        <f>Sales[[#This Row],[OrderQuantity]]</f>
        <v>2</v>
      </c>
      <c r="N10466" s="1">
        <f>1</f>
        <v>1</v>
      </c>
      <c r="O10466" s="1">
        <f>Sales[[#This Row],[TotalSales]]-Sales[[#This Row],[TotalCost]]</f>
        <v>6.2474000000000007</v>
      </c>
      <c r="P10466" s="1">
        <f>Sales[[#This Row],[ProductCost]]*Sales[[#This Row],[OrderQuantity]]</f>
        <v>3.7326000000000001</v>
      </c>
      <c r="Q10466" s="1" t="str">
        <f>VLOOKUP(Sales[[#This Row],[ProductKey]], Products!$A$2:$D$1000, 4, FALSE)</f>
        <v>Water Bottle - 30 oz.</v>
      </c>
    </row>
    <row r="10467" spans="1:17" x14ac:dyDescent="0.25">
      <c r="A10467" s="2">
        <v>38139</v>
      </c>
      <c r="B10467" s="1" t="s">
        <v>4453</v>
      </c>
      <c r="C10467">
        <v>477</v>
      </c>
      <c r="D10467">
        <v>24794</v>
      </c>
      <c r="E10467">
        <v>1</v>
      </c>
      <c r="F10467">
        <v>3</v>
      </c>
      <c r="G10467">
        <v>2</v>
      </c>
      <c r="H10467" s="2">
        <v>43252</v>
      </c>
      <c r="I10467" t="str">
        <f>VLOOKUP(Sales[[#This Row],[TerritoryKey]], Territories[], 2, FALSE)</f>
        <v>Northwest</v>
      </c>
      <c r="J10467">
        <f>_xlfn.XLOOKUP(Sales[[#This Row],[ProductKey]], Products!$A:$A, Products!$J:$J)</f>
        <v>1.8663000000000001</v>
      </c>
      <c r="K10467">
        <f>_xlfn.XLOOKUP(Sales[[#This Row],[ProductKey]], Products!$A:$A, Products!$K:$K)</f>
        <v>4.99</v>
      </c>
      <c r="L10467" s="1">
        <f>Sales[[#This Row],[ProductPrice]]*Sales[[#This Row],[OrderQuantity]]</f>
        <v>9.98</v>
      </c>
      <c r="M10467" s="1">
        <f>Sales[[#This Row],[OrderQuantity]]</f>
        <v>2</v>
      </c>
      <c r="N10467" s="1">
        <f>1</f>
        <v>1</v>
      </c>
      <c r="O10467" s="1">
        <f>Sales[[#This Row],[TotalSales]]-Sales[[#This Row],[TotalCost]]</f>
        <v>6.2474000000000007</v>
      </c>
      <c r="P10467" s="1">
        <f>Sales[[#This Row],[ProductCost]]*Sales[[#This Row],[OrderQuantity]]</f>
        <v>3.7326000000000001</v>
      </c>
      <c r="Q10467" s="1" t="str">
        <f>VLOOKUP(Sales[[#This Row],[ProductKey]], Products!$A$2:$D$1000, 4, FALSE)</f>
        <v>Water Bottle - 30 oz.</v>
      </c>
    </row>
    <row r="10468" spans="1:17" x14ac:dyDescent="0.25">
      <c r="A10468" s="2">
        <v>38078</v>
      </c>
      <c r="B10468" s="1" t="s">
        <v>4493</v>
      </c>
      <c r="C10468">
        <v>477</v>
      </c>
      <c r="D10468">
        <v>16831</v>
      </c>
      <c r="E10468">
        <v>10</v>
      </c>
      <c r="F10468">
        <v>3</v>
      </c>
      <c r="G10468">
        <v>2</v>
      </c>
      <c r="H10468" s="2">
        <v>43191</v>
      </c>
      <c r="I10468" t="str">
        <f>VLOOKUP(Sales[[#This Row],[TerritoryKey]], Territories[], 2, FALSE)</f>
        <v>United Kingdom</v>
      </c>
      <c r="J10468">
        <f>_xlfn.XLOOKUP(Sales[[#This Row],[ProductKey]], Products!$A:$A, Products!$J:$J)</f>
        <v>1.8663000000000001</v>
      </c>
      <c r="K10468">
        <f>_xlfn.XLOOKUP(Sales[[#This Row],[ProductKey]], Products!$A:$A, Products!$K:$K)</f>
        <v>4.99</v>
      </c>
      <c r="L10468" s="1">
        <f>Sales[[#This Row],[ProductPrice]]*Sales[[#This Row],[OrderQuantity]]</f>
        <v>9.98</v>
      </c>
      <c r="M10468" s="1">
        <f>Sales[[#This Row],[OrderQuantity]]</f>
        <v>2</v>
      </c>
      <c r="N10468" s="1">
        <f>1</f>
        <v>1</v>
      </c>
      <c r="O10468" s="1">
        <f>Sales[[#This Row],[TotalSales]]-Sales[[#This Row],[TotalCost]]</f>
        <v>6.2474000000000007</v>
      </c>
      <c r="P10468" s="1">
        <f>Sales[[#This Row],[ProductCost]]*Sales[[#This Row],[OrderQuantity]]</f>
        <v>3.7326000000000001</v>
      </c>
      <c r="Q10468" s="1" t="str">
        <f>VLOOKUP(Sales[[#This Row],[ProductKey]], Products!$A$2:$D$1000, 4, FALSE)</f>
        <v>Water Bottle - 30 oz.</v>
      </c>
    </row>
    <row r="10469" spans="1:17" x14ac:dyDescent="0.25">
      <c r="A10469" s="2">
        <v>37989</v>
      </c>
      <c r="B10469" s="1" t="s">
        <v>4498</v>
      </c>
      <c r="C10469">
        <v>477</v>
      </c>
      <c r="D10469">
        <v>11131</v>
      </c>
      <c r="E10469">
        <v>6</v>
      </c>
      <c r="F10469">
        <v>3</v>
      </c>
      <c r="G10469">
        <v>2</v>
      </c>
      <c r="H10469" s="2">
        <v>43103</v>
      </c>
      <c r="I10469" t="str">
        <f>VLOOKUP(Sales[[#This Row],[TerritoryKey]], Territories[], 2, FALSE)</f>
        <v>Canada</v>
      </c>
      <c r="J10469">
        <f>_xlfn.XLOOKUP(Sales[[#This Row],[ProductKey]], Products!$A:$A, Products!$J:$J)</f>
        <v>1.8663000000000001</v>
      </c>
      <c r="K10469">
        <f>_xlfn.XLOOKUP(Sales[[#This Row],[ProductKey]], Products!$A:$A, Products!$K:$K)</f>
        <v>4.99</v>
      </c>
      <c r="L10469" s="1">
        <f>Sales[[#This Row],[ProductPrice]]*Sales[[#This Row],[OrderQuantity]]</f>
        <v>9.98</v>
      </c>
      <c r="M10469" s="1">
        <f>Sales[[#This Row],[OrderQuantity]]</f>
        <v>2</v>
      </c>
      <c r="N10469" s="1">
        <f>1</f>
        <v>1</v>
      </c>
      <c r="O10469" s="1">
        <f>Sales[[#This Row],[TotalSales]]-Sales[[#This Row],[TotalCost]]</f>
        <v>6.2474000000000007</v>
      </c>
      <c r="P10469" s="1">
        <f>Sales[[#This Row],[ProductCost]]*Sales[[#This Row],[OrderQuantity]]</f>
        <v>3.7326000000000001</v>
      </c>
      <c r="Q10469" s="1" t="str">
        <f>VLOOKUP(Sales[[#This Row],[ProductKey]], Products!$A$2:$D$1000, 4, FALSE)</f>
        <v>Water Bottle - 30 oz.</v>
      </c>
    </row>
    <row r="10470" spans="1:17" x14ac:dyDescent="0.25">
      <c r="A10470" s="2">
        <v>38108</v>
      </c>
      <c r="B10470" s="1" t="s">
        <v>4504</v>
      </c>
      <c r="C10470">
        <v>477</v>
      </c>
      <c r="D10470">
        <v>14325</v>
      </c>
      <c r="E10470">
        <v>9</v>
      </c>
      <c r="F10470">
        <v>3</v>
      </c>
      <c r="G10470">
        <v>2</v>
      </c>
      <c r="H10470" s="2">
        <v>43221</v>
      </c>
      <c r="I10470" t="str">
        <f>VLOOKUP(Sales[[#This Row],[TerritoryKey]], Territories[], 2, FALSE)</f>
        <v>Australia</v>
      </c>
      <c r="J10470">
        <f>_xlfn.XLOOKUP(Sales[[#This Row],[ProductKey]], Products!$A:$A, Products!$J:$J)</f>
        <v>1.8663000000000001</v>
      </c>
      <c r="K10470">
        <f>_xlfn.XLOOKUP(Sales[[#This Row],[ProductKey]], Products!$A:$A, Products!$K:$K)</f>
        <v>4.99</v>
      </c>
      <c r="L10470" s="1">
        <f>Sales[[#This Row],[ProductPrice]]*Sales[[#This Row],[OrderQuantity]]</f>
        <v>9.98</v>
      </c>
      <c r="M10470" s="1">
        <f>Sales[[#This Row],[OrderQuantity]]</f>
        <v>2</v>
      </c>
      <c r="N10470" s="1">
        <f>1</f>
        <v>1</v>
      </c>
      <c r="O10470" s="1">
        <f>Sales[[#This Row],[TotalSales]]-Sales[[#This Row],[TotalCost]]</f>
        <v>6.2474000000000007</v>
      </c>
      <c r="P10470" s="1">
        <f>Sales[[#This Row],[ProductCost]]*Sales[[#This Row],[OrderQuantity]]</f>
        <v>3.7326000000000001</v>
      </c>
      <c r="Q10470" s="1" t="str">
        <f>VLOOKUP(Sales[[#This Row],[ProductKey]], Products!$A$2:$D$1000, 4, FALSE)</f>
        <v>Water Bottle - 30 oz.</v>
      </c>
    </row>
    <row r="10471" spans="1:17" x14ac:dyDescent="0.25">
      <c r="A10471" s="2">
        <v>38232</v>
      </c>
      <c r="B10471" s="1" t="s">
        <v>4524</v>
      </c>
      <c r="C10471">
        <v>477</v>
      </c>
      <c r="D10471">
        <v>12706</v>
      </c>
      <c r="E10471">
        <v>9</v>
      </c>
      <c r="F10471">
        <v>3</v>
      </c>
      <c r="G10471">
        <v>2</v>
      </c>
      <c r="H10471" s="2">
        <v>43345</v>
      </c>
      <c r="I10471" t="str">
        <f>VLOOKUP(Sales[[#This Row],[TerritoryKey]], Territories[], 2, FALSE)</f>
        <v>Australia</v>
      </c>
      <c r="J10471">
        <f>_xlfn.XLOOKUP(Sales[[#This Row],[ProductKey]], Products!$A:$A, Products!$J:$J)</f>
        <v>1.8663000000000001</v>
      </c>
      <c r="K10471">
        <f>_xlfn.XLOOKUP(Sales[[#This Row],[ProductKey]], Products!$A:$A, Products!$K:$K)</f>
        <v>4.99</v>
      </c>
      <c r="L10471" s="1">
        <f>Sales[[#This Row],[ProductPrice]]*Sales[[#This Row],[OrderQuantity]]</f>
        <v>9.98</v>
      </c>
      <c r="M10471" s="1">
        <f>Sales[[#This Row],[OrderQuantity]]</f>
        <v>2</v>
      </c>
      <c r="N10471" s="1">
        <f>1</f>
        <v>1</v>
      </c>
      <c r="O10471" s="1">
        <f>Sales[[#This Row],[TotalSales]]-Sales[[#This Row],[TotalCost]]</f>
        <v>6.2474000000000007</v>
      </c>
      <c r="P10471" s="1">
        <f>Sales[[#This Row],[ProductCost]]*Sales[[#This Row],[OrderQuantity]]</f>
        <v>3.7326000000000001</v>
      </c>
      <c r="Q10471" s="1" t="str">
        <f>VLOOKUP(Sales[[#This Row],[ProductKey]], Products!$A$2:$D$1000, 4, FALSE)</f>
        <v>Water Bottle - 30 oz.</v>
      </c>
    </row>
    <row r="10472" spans="1:17" x14ac:dyDescent="0.25">
      <c r="A10472" s="2">
        <v>38080</v>
      </c>
      <c r="B10472" s="1" t="s">
        <v>4536</v>
      </c>
      <c r="C10472">
        <v>477</v>
      </c>
      <c r="D10472">
        <v>11251</v>
      </c>
      <c r="E10472">
        <v>6</v>
      </c>
      <c r="F10472">
        <v>3</v>
      </c>
      <c r="G10472">
        <v>2</v>
      </c>
      <c r="H10472" s="2">
        <v>43193</v>
      </c>
      <c r="I10472" t="str">
        <f>VLOOKUP(Sales[[#This Row],[TerritoryKey]], Territories[], 2, FALSE)</f>
        <v>Canada</v>
      </c>
      <c r="J10472">
        <f>_xlfn.XLOOKUP(Sales[[#This Row],[ProductKey]], Products!$A:$A, Products!$J:$J)</f>
        <v>1.8663000000000001</v>
      </c>
      <c r="K10472">
        <f>_xlfn.XLOOKUP(Sales[[#This Row],[ProductKey]], Products!$A:$A, Products!$K:$K)</f>
        <v>4.99</v>
      </c>
      <c r="L10472" s="1">
        <f>Sales[[#This Row],[ProductPrice]]*Sales[[#This Row],[OrderQuantity]]</f>
        <v>9.98</v>
      </c>
      <c r="M10472" s="1">
        <f>Sales[[#This Row],[OrderQuantity]]</f>
        <v>2</v>
      </c>
      <c r="N10472" s="1">
        <f>1</f>
        <v>1</v>
      </c>
      <c r="O10472" s="1">
        <f>Sales[[#This Row],[TotalSales]]-Sales[[#This Row],[TotalCost]]</f>
        <v>6.2474000000000007</v>
      </c>
      <c r="P10472" s="1">
        <f>Sales[[#This Row],[ProductCost]]*Sales[[#This Row],[OrderQuantity]]</f>
        <v>3.7326000000000001</v>
      </c>
      <c r="Q10472" s="1" t="str">
        <f>VLOOKUP(Sales[[#This Row],[ProductKey]], Products!$A$2:$D$1000, 4, FALSE)</f>
        <v>Water Bottle - 30 oz.</v>
      </c>
    </row>
    <row r="10473" spans="1:17" x14ac:dyDescent="0.25">
      <c r="A10473" s="2">
        <v>38048</v>
      </c>
      <c r="B10473" s="1" t="s">
        <v>4570</v>
      </c>
      <c r="C10473">
        <v>477</v>
      </c>
      <c r="D10473">
        <v>12684</v>
      </c>
      <c r="E10473">
        <v>9</v>
      </c>
      <c r="F10473">
        <v>3</v>
      </c>
      <c r="G10473">
        <v>2</v>
      </c>
      <c r="H10473" s="2">
        <v>43161</v>
      </c>
      <c r="I10473" t="str">
        <f>VLOOKUP(Sales[[#This Row],[TerritoryKey]], Territories[], 2, FALSE)</f>
        <v>Australia</v>
      </c>
      <c r="J10473">
        <f>_xlfn.XLOOKUP(Sales[[#This Row],[ProductKey]], Products!$A:$A, Products!$J:$J)</f>
        <v>1.8663000000000001</v>
      </c>
      <c r="K10473">
        <f>_xlfn.XLOOKUP(Sales[[#This Row],[ProductKey]], Products!$A:$A, Products!$K:$K)</f>
        <v>4.99</v>
      </c>
      <c r="L10473" s="1">
        <f>Sales[[#This Row],[ProductPrice]]*Sales[[#This Row],[OrderQuantity]]</f>
        <v>9.98</v>
      </c>
      <c r="M10473" s="1">
        <f>Sales[[#This Row],[OrderQuantity]]</f>
        <v>2</v>
      </c>
      <c r="N10473" s="1">
        <f>1</f>
        <v>1</v>
      </c>
      <c r="O10473" s="1">
        <f>Sales[[#This Row],[TotalSales]]-Sales[[#This Row],[TotalCost]]</f>
        <v>6.2474000000000007</v>
      </c>
      <c r="P10473" s="1">
        <f>Sales[[#This Row],[ProductCost]]*Sales[[#This Row],[OrderQuantity]]</f>
        <v>3.7326000000000001</v>
      </c>
      <c r="Q10473" s="1" t="str">
        <f>VLOOKUP(Sales[[#This Row],[ProductKey]], Products!$A$2:$D$1000, 4, FALSE)</f>
        <v>Water Bottle - 30 oz.</v>
      </c>
    </row>
    <row r="10474" spans="1:17" x14ac:dyDescent="0.25">
      <c r="A10474" s="2">
        <v>38108</v>
      </c>
      <c r="B10474" s="1" t="s">
        <v>4577</v>
      </c>
      <c r="C10474">
        <v>477</v>
      </c>
      <c r="D10474">
        <v>16566</v>
      </c>
      <c r="E10474">
        <v>7</v>
      </c>
      <c r="F10474">
        <v>3</v>
      </c>
      <c r="G10474">
        <v>2</v>
      </c>
      <c r="H10474" s="2">
        <v>43221</v>
      </c>
      <c r="I10474" t="str">
        <f>VLOOKUP(Sales[[#This Row],[TerritoryKey]], Territories[], 2, FALSE)</f>
        <v>France</v>
      </c>
      <c r="J10474">
        <f>_xlfn.XLOOKUP(Sales[[#This Row],[ProductKey]], Products!$A:$A, Products!$J:$J)</f>
        <v>1.8663000000000001</v>
      </c>
      <c r="K10474">
        <f>_xlfn.XLOOKUP(Sales[[#This Row],[ProductKey]], Products!$A:$A, Products!$K:$K)</f>
        <v>4.99</v>
      </c>
      <c r="L10474" s="1">
        <f>Sales[[#This Row],[ProductPrice]]*Sales[[#This Row],[OrderQuantity]]</f>
        <v>9.98</v>
      </c>
      <c r="M10474" s="1">
        <f>Sales[[#This Row],[OrderQuantity]]</f>
        <v>2</v>
      </c>
      <c r="N10474" s="1">
        <f>1</f>
        <v>1</v>
      </c>
      <c r="O10474" s="1">
        <f>Sales[[#This Row],[TotalSales]]-Sales[[#This Row],[TotalCost]]</f>
        <v>6.2474000000000007</v>
      </c>
      <c r="P10474" s="1">
        <f>Sales[[#This Row],[ProductCost]]*Sales[[#This Row],[OrderQuantity]]</f>
        <v>3.7326000000000001</v>
      </c>
      <c r="Q10474" s="1" t="str">
        <f>VLOOKUP(Sales[[#This Row],[ProductKey]], Products!$A$2:$D$1000, 4, FALSE)</f>
        <v>Water Bottle - 30 oz.</v>
      </c>
    </row>
    <row r="10475" spans="1:17" x14ac:dyDescent="0.25">
      <c r="A10475" s="2">
        <v>38200</v>
      </c>
      <c r="B10475" s="1" t="s">
        <v>4596</v>
      </c>
      <c r="C10475">
        <v>477</v>
      </c>
      <c r="D10475">
        <v>15179</v>
      </c>
      <c r="E10475">
        <v>9</v>
      </c>
      <c r="F10475">
        <v>3</v>
      </c>
      <c r="G10475">
        <v>2</v>
      </c>
      <c r="H10475" s="2">
        <v>43313</v>
      </c>
      <c r="I10475" t="str">
        <f>VLOOKUP(Sales[[#This Row],[TerritoryKey]], Territories[], 2, FALSE)</f>
        <v>Australia</v>
      </c>
      <c r="J10475">
        <f>_xlfn.XLOOKUP(Sales[[#This Row],[ProductKey]], Products!$A:$A, Products!$J:$J)</f>
        <v>1.8663000000000001</v>
      </c>
      <c r="K10475">
        <f>_xlfn.XLOOKUP(Sales[[#This Row],[ProductKey]], Products!$A:$A, Products!$K:$K)</f>
        <v>4.99</v>
      </c>
      <c r="L10475" s="1">
        <f>Sales[[#This Row],[ProductPrice]]*Sales[[#This Row],[OrderQuantity]]</f>
        <v>9.98</v>
      </c>
      <c r="M10475" s="1">
        <f>Sales[[#This Row],[OrderQuantity]]</f>
        <v>2</v>
      </c>
      <c r="N10475" s="1">
        <f>1</f>
        <v>1</v>
      </c>
      <c r="O10475" s="1">
        <f>Sales[[#This Row],[TotalSales]]-Sales[[#This Row],[TotalCost]]</f>
        <v>6.2474000000000007</v>
      </c>
      <c r="P10475" s="1">
        <f>Sales[[#This Row],[ProductCost]]*Sales[[#This Row],[OrderQuantity]]</f>
        <v>3.7326000000000001</v>
      </c>
      <c r="Q10475" s="1" t="str">
        <f>VLOOKUP(Sales[[#This Row],[ProductKey]], Products!$A$2:$D$1000, 4, FALSE)</f>
        <v>Water Bottle - 30 oz.</v>
      </c>
    </row>
    <row r="10476" spans="1:17" x14ac:dyDescent="0.25">
      <c r="A10476" s="2">
        <v>38049</v>
      </c>
      <c r="B10476" s="1" t="s">
        <v>4608</v>
      </c>
      <c r="C10476">
        <v>477</v>
      </c>
      <c r="D10476">
        <v>26021</v>
      </c>
      <c r="E10476">
        <v>9</v>
      </c>
      <c r="F10476">
        <v>3</v>
      </c>
      <c r="G10476">
        <v>2</v>
      </c>
      <c r="H10476" s="2">
        <v>43162</v>
      </c>
      <c r="I10476" t="str">
        <f>VLOOKUP(Sales[[#This Row],[TerritoryKey]], Territories[], 2, FALSE)</f>
        <v>Australia</v>
      </c>
      <c r="J10476">
        <f>_xlfn.XLOOKUP(Sales[[#This Row],[ProductKey]], Products!$A:$A, Products!$J:$J)</f>
        <v>1.8663000000000001</v>
      </c>
      <c r="K10476">
        <f>_xlfn.XLOOKUP(Sales[[#This Row],[ProductKey]], Products!$A:$A, Products!$K:$K)</f>
        <v>4.99</v>
      </c>
      <c r="L10476" s="1">
        <f>Sales[[#This Row],[ProductPrice]]*Sales[[#This Row],[OrderQuantity]]</f>
        <v>9.98</v>
      </c>
      <c r="M10476" s="1">
        <f>Sales[[#This Row],[OrderQuantity]]</f>
        <v>2</v>
      </c>
      <c r="N10476" s="1">
        <f>1</f>
        <v>1</v>
      </c>
      <c r="O10476" s="1">
        <f>Sales[[#This Row],[TotalSales]]-Sales[[#This Row],[TotalCost]]</f>
        <v>6.2474000000000007</v>
      </c>
      <c r="P10476" s="1">
        <f>Sales[[#This Row],[ProductCost]]*Sales[[#This Row],[OrderQuantity]]</f>
        <v>3.7326000000000001</v>
      </c>
      <c r="Q10476" s="1" t="str">
        <f>VLOOKUP(Sales[[#This Row],[ProductKey]], Products!$A$2:$D$1000, 4, FALSE)</f>
        <v>Water Bottle - 30 oz.</v>
      </c>
    </row>
    <row r="10477" spans="1:17" x14ac:dyDescent="0.25">
      <c r="A10477" s="2">
        <v>37989</v>
      </c>
      <c r="B10477" s="1" t="s">
        <v>4736</v>
      </c>
      <c r="C10477">
        <v>477</v>
      </c>
      <c r="D10477">
        <v>24204</v>
      </c>
      <c r="E10477">
        <v>8</v>
      </c>
      <c r="F10477">
        <v>3</v>
      </c>
      <c r="G10477">
        <v>2</v>
      </c>
      <c r="H10477" s="2">
        <v>43103</v>
      </c>
      <c r="I10477" t="str">
        <f>VLOOKUP(Sales[[#This Row],[TerritoryKey]], Territories[], 2, FALSE)</f>
        <v>Germany</v>
      </c>
      <c r="J10477">
        <f>_xlfn.XLOOKUP(Sales[[#This Row],[ProductKey]], Products!$A:$A, Products!$J:$J)</f>
        <v>1.8663000000000001</v>
      </c>
      <c r="K10477">
        <f>_xlfn.XLOOKUP(Sales[[#This Row],[ProductKey]], Products!$A:$A, Products!$K:$K)</f>
        <v>4.99</v>
      </c>
      <c r="L10477" s="1">
        <f>Sales[[#This Row],[ProductPrice]]*Sales[[#This Row],[OrderQuantity]]</f>
        <v>9.98</v>
      </c>
      <c r="M10477" s="1">
        <f>Sales[[#This Row],[OrderQuantity]]</f>
        <v>2</v>
      </c>
      <c r="N10477" s="1">
        <f>1</f>
        <v>1</v>
      </c>
      <c r="O10477" s="1">
        <f>Sales[[#This Row],[TotalSales]]-Sales[[#This Row],[TotalCost]]</f>
        <v>6.2474000000000007</v>
      </c>
      <c r="P10477" s="1">
        <f>Sales[[#This Row],[ProductCost]]*Sales[[#This Row],[OrderQuantity]]</f>
        <v>3.7326000000000001</v>
      </c>
      <c r="Q10477" s="1" t="str">
        <f>VLOOKUP(Sales[[#This Row],[ProductKey]], Products!$A$2:$D$1000, 4, FALSE)</f>
        <v>Water Bottle - 30 oz.</v>
      </c>
    </row>
    <row r="10478" spans="1:17" x14ac:dyDescent="0.25">
      <c r="A10478" s="2">
        <v>37990</v>
      </c>
      <c r="B10478" s="1" t="s">
        <v>4756</v>
      </c>
      <c r="C10478">
        <v>477</v>
      </c>
      <c r="D10478">
        <v>16851</v>
      </c>
      <c r="E10478">
        <v>4</v>
      </c>
      <c r="F10478">
        <v>3</v>
      </c>
      <c r="G10478">
        <v>2</v>
      </c>
      <c r="H10478" s="2">
        <v>43104</v>
      </c>
      <c r="I10478" t="str">
        <f>VLOOKUP(Sales[[#This Row],[TerritoryKey]], Territories[], 2, FALSE)</f>
        <v>Southwest</v>
      </c>
      <c r="J10478">
        <f>_xlfn.XLOOKUP(Sales[[#This Row],[ProductKey]], Products!$A:$A, Products!$J:$J)</f>
        <v>1.8663000000000001</v>
      </c>
      <c r="K10478">
        <f>_xlfn.XLOOKUP(Sales[[#This Row],[ProductKey]], Products!$A:$A, Products!$K:$K)</f>
        <v>4.99</v>
      </c>
      <c r="L10478" s="1">
        <f>Sales[[#This Row],[ProductPrice]]*Sales[[#This Row],[OrderQuantity]]</f>
        <v>9.98</v>
      </c>
      <c r="M10478" s="1">
        <f>Sales[[#This Row],[OrderQuantity]]</f>
        <v>2</v>
      </c>
      <c r="N10478" s="1">
        <f>1</f>
        <v>1</v>
      </c>
      <c r="O10478" s="1">
        <f>Sales[[#This Row],[TotalSales]]-Sales[[#This Row],[TotalCost]]</f>
        <v>6.2474000000000007</v>
      </c>
      <c r="P10478" s="1">
        <f>Sales[[#This Row],[ProductCost]]*Sales[[#This Row],[OrderQuantity]]</f>
        <v>3.7326000000000001</v>
      </c>
      <c r="Q10478" s="1" t="str">
        <f>VLOOKUP(Sales[[#This Row],[ProductKey]], Products!$A$2:$D$1000, 4, FALSE)</f>
        <v>Water Bottle - 30 oz.</v>
      </c>
    </row>
    <row r="10479" spans="1:17" x14ac:dyDescent="0.25">
      <c r="A10479" s="2">
        <v>38111</v>
      </c>
      <c r="B10479" s="1" t="s">
        <v>4772</v>
      </c>
      <c r="C10479">
        <v>477</v>
      </c>
      <c r="D10479">
        <v>25555</v>
      </c>
      <c r="E10479">
        <v>9</v>
      </c>
      <c r="F10479">
        <v>3</v>
      </c>
      <c r="G10479">
        <v>2</v>
      </c>
      <c r="H10479" s="2">
        <v>43224</v>
      </c>
      <c r="I10479" t="str">
        <f>VLOOKUP(Sales[[#This Row],[TerritoryKey]], Territories[], 2, FALSE)</f>
        <v>Australia</v>
      </c>
      <c r="J10479">
        <f>_xlfn.XLOOKUP(Sales[[#This Row],[ProductKey]], Products!$A:$A, Products!$J:$J)</f>
        <v>1.8663000000000001</v>
      </c>
      <c r="K10479">
        <f>_xlfn.XLOOKUP(Sales[[#This Row],[ProductKey]], Products!$A:$A, Products!$K:$K)</f>
        <v>4.99</v>
      </c>
      <c r="L10479" s="1">
        <f>Sales[[#This Row],[ProductPrice]]*Sales[[#This Row],[OrderQuantity]]</f>
        <v>9.98</v>
      </c>
      <c r="M10479" s="1">
        <f>Sales[[#This Row],[OrderQuantity]]</f>
        <v>2</v>
      </c>
      <c r="N10479" s="1">
        <f>1</f>
        <v>1</v>
      </c>
      <c r="O10479" s="1">
        <f>Sales[[#This Row],[TotalSales]]-Sales[[#This Row],[TotalCost]]</f>
        <v>6.2474000000000007</v>
      </c>
      <c r="P10479" s="1">
        <f>Sales[[#This Row],[ProductCost]]*Sales[[#This Row],[OrderQuantity]]</f>
        <v>3.7326000000000001</v>
      </c>
      <c r="Q10479" s="1" t="str">
        <f>VLOOKUP(Sales[[#This Row],[ProductKey]], Products!$A$2:$D$1000, 4, FALSE)</f>
        <v>Water Bottle - 30 oz.</v>
      </c>
    </row>
    <row r="10480" spans="1:17" x14ac:dyDescent="0.25">
      <c r="A10480" s="2">
        <v>38233</v>
      </c>
      <c r="B10480" s="1" t="s">
        <v>4787</v>
      </c>
      <c r="C10480">
        <v>477</v>
      </c>
      <c r="D10480">
        <v>11018</v>
      </c>
      <c r="E10480">
        <v>9</v>
      </c>
      <c r="F10480">
        <v>3</v>
      </c>
      <c r="G10480">
        <v>2</v>
      </c>
      <c r="H10480" s="2">
        <v>43346</v>
      </c>
      <c r="I10480" t="str">
        <f>VLOOKUP(Sales[[#This Row],[TerritoryKey]], Territories[], 2, FALSE)</f>
        <v>Australia</v>
      </c>
      <c r="J10480">
        <f>_xlfn.XLOOKUP(Sales[[#This Row],[ProductKey]], Products!$A:$A, Products!$J:$J)</f>
        <v>1.8663000000000001</v>
      </c>
      <c r="K10480">
        <f>_xlfn.XLOOKUP(Sales[[#This Row],[ProductKey]], Products!$A:$A, Products!$K:$K)</f>
        <v>4.99</v>
      </c>
      <c r="L10480" s="1">
        <f>Sales[[#This Row],[ProductPrice]]*Sales[[#This Row],[OrderQuantity]]</f>
        <v>9.98</v>
      </c>
      <c r="M10480" s="1">
        <f>Sales[[#This Row],[OrderQuantity]]</f>
        <v>2</v>
      </c>
      <c r="N10480" s="1">
        <f>1</f>
        <v>1</v>
      </c>
      <c r="O10480" s="1">
        <f>Sales[[#This Row],[TotalSales]]-Sales[[#This Row],[TotalCost]]</f>
        <v>6.2474000000000007</v>
      </c>
      <c r="P10480" s="1">
        <f>Sales[[#This Row],[ProductCost]]*Sales[[#This Row],[OrderQuantity]]</f>
        <v>3.7326000000000001</v>
      </c>
      <c r="Q10480" s="1" t="str">
        <f>VLOOKUP(Sales[[#This Row],[ProductKey]], Products!$A$2:$D$1000, 4, FALSE)</f>
        <v>Water Bottle - 30 oz.</v>
      </c>
    </row>
    <row r="10481" spans="1:17" x14ac:dyDescent="0.25">
      <c r="A10481" s="2">
        <v>38170</v>
      </c>
      <c r="B10481" s="1" t="s">
        <v>4825</v>
      </c>
      <c r="C10481">
        <v>477</v>
      </c>
      <c r="D10481">
        <v>27455</v>
      </c>
      <c r="E10481">
        <v>1</v>
      </c>
      <c r="F10481">
        <v>3</v>
      </c>
      <c r="G10481">
        <v>2</v>
      </c>
      <c r="H10481" s="2">
        <v>43283</v>
      </c>
      <c r="I10481" t="str">
        <f>VLOOKUP(Sales[[#This Row],[TerritoryKey]], Territories[], 2, FALSE)</f>
        <v>Northwest</v>
      </c>
      <c r="J10481">
        <f>_xlfn.XLOOKUP(Sales[[#This Row],[ProductKey]], Products!$A:$A, Products!$J:$J)</f>
        <v>1.8663000000000001</v>
      </c>
      <c r="K10481">
        <f>_xlfn.XLOOKUP(Sales[[#This Row],[ProductKey]], Products!$A:$A, Products!$K:$K)</f>
        <v>4.99</v>
      </c>
      <c r="L10481" s="1">
        <f>Sales[[#This Row],[ProductPrice]]*Sales[[#This Row],[OrderQuantity]]</f>
        <v>9.98</v>
      </c>
      <c r="M10481" s="1">
        <f>Sales[[#This Row],[OrderQuantity]]</f>
        <v>2</v>
      </c>
      <c r="N10481" s="1">
        <f>1</f>
        <v>1</v>
      </c>
      <c r="O10481" s="1">
        <f>Sales[[#This Row],[TotalSales]]-Sales[[#This Row],[TotalCost]]</f>
        <v>6.2474000000000007</v>
      </c>
      <c r="P10481" s="1">
        <f>Sales[[#This Row],[ProductCost]]*Sales[[#This Row],[OrderQuantity]]</f>
        <v>3.7326000000000001</v>
      </c>
      <c r="Q10481" s="1" t="str">
        <f>VLOOKUP(Sales[[#This Row],[ProductKey]], Products!$A$2:$D$1000, 4, FALSE)</f>
        <v>Water Bottle - 30 oz.</v>
      </c>
    </row>
    <row r="10482" spans="1:17" x14ac:dyDescent="0.25">
      <c r="A10482" s="2">
        <v>38081</v>
      </c>
      <c r="B10482" s="1" t="s">
        <v>4878</v>
      </c>
      <c r="C10482">
        <v>477</v>
      </c>
      <c r="D10482">
        <v>14525</v>
      </c>
      <c r="E10482">
        <v>10</v>
      </c>
      <c r="F10482">
        <v>3</v>
      </c>
      <c r="G10482">
        <v>2</v>
      </c>
      <c r="H10482" s="2">
        <v>43194</v>
      </c>
      <c r="I10482" t="str">
        <f>VLOOKUP(Sales[[#This Row],[TerritoryKey]], Territories[], 2, FALSE)</f>
        <v>United Kingdom</v>
      </c>
      <c r="J10482">
        <f>_xlfn.XLOOKUP(Sales[[#This Row],[ProductKey]], Products!$A:$A, Products!$J:$J)</f>
        <v>1.8663000000000001</v>
      </c>
      <c r="K10482">
        <f>_xlfn.XLOOKUP(Sales[[#This Row],[ProductKey]], Products!$A:$A, Products!$K:$K)</f>
        <v>4.99</v>
      </c>
      <c r="L10482" s="1">
        <f>Sales[[#This Row],[ProductPrice]]*Sales[[#This Row],[OrderQuantity]]</f>
        <v>9.98</v>
      </c>
      <c r="M10482" s="1">
        <f>Sales[[#This Row],[OrderQuantity]]</f>
        <v>2</v>
      </c>
      <c r="N10482" s="1">
        <f>1</f>
        <v>1</v>
      </c>
      <c r="O10482" s="1">
        <f>Sales[[#This Row],[TotalSales]]-Sales[[#This Row],[TotalCost]]</f>
        <v>6.2474000000000007</v>
      </c>
      <c r="P10482" s="1">
        <f>Sales[[#This Row],[ProductCost]]*Sales[[#This Row],[OrderQuantity]]</f>
        <v>3.7326000000000001</v>
      </c>
      <c r="Q10482" s="1" t="str">
        <f>VLOOKUP(Sales[[#This Row],[ProductKey]], Products!$A$2:$D$1000, 4, FALSE)</f>
        <v>Water Bottle - 30 oz.</v>
      </c>
    </row>
    <row r="10483" spans="1:17" x14ac:dyDescent="0.25">
      <c r="A10483" s="2">
        <v>38171</v>
      </c>
      <c r="B10483" s="1" t="s">
        <v>4894</v>
      </c>
      <c r="C10483">
        <v>477</v>
      </c>
      <c r="D10483">
        <v>27075</v>
      </c>
      <c r="E10483">
        <v>6</v>
      </c>
      <c r="F10483">
        <v>3</v>
      </c>
      <c r="G10483">
        <v>2</v>
      </c>
      <c r="H10483" s="2">
        <v>43284</v>
      </c>
      <c r="I10483" t="str">
        <f>VLOOKUP(Sales[[#This Row],[TerritoryKey]], Territories[], 2, FALSE)</f>
        <v>Canada</v>
      </c>
      <c r="J10483">
        <f>_xlfn.XLOOKUP(Sales[[#This Row],[ProductKey]], Products!$A:$A, Products!$J:$J)</f>
        <v>1.8663000000000001</v>
      </c>
      <c r="K10483">
        <f>_xlfn.XLOOKUP(Sales[[#This Row],[ProductKey]], Products!$A:$A, Products!$K:$K)</f>
        <v>4.99</v>
      </c>
      <c r="L10483" s="1">
        <f>Sales[[#This Row],[ProductPrice]]*Sales[[#This Row],[OrderQuantity]]</f>
        <v>9.98</v>
      </c>
      <c r="M10483" s="1">
        <f>Sales[[#This Row],[OrderQuantity]]</f>
        <v>2</v>
      </c>
      <c r="N10483" s="1">
        <f>1</f>
        <v>1</v>
      </c>
      <c r="O10483" s="1">
        <f>Sales[[#This Row],[TotalSales]]-Sales[[#This Row],[TotalCost]]</f>
        <v>6.2474000000000007</v>
      </c>
      <c r="P10483" s="1">
        <f>Sales[[#This Row],[ProductCost]]*Sales[[#This Row],[OrderQuantity]]</f>
        <v>3.7326000000000001</v>
      </c>
      <c r="Q10483" s="1" t="str">
        <f>VLOOKUP(Sales[[#This Row],[ProductKey]], Products!$A$2:$D$1000, 4, FALSE)</f>
        <v>Water Bottle - 30 oz.</v>
      </c>
    </row>
    <row r="10484" spans="1:17" x14ac:dyDescent="0.25">
      <c r="A10484" s="2">
        <v>38201</v>
      </c>
      <c r="B10484" s="1" t="s">
        <v>4895</v>
      </c>
      <c r="C10484">
        <v>477</v>
      </c>
      <c r="D10484">
        <v>26663</v>
      </c>
      <c r="E10484">
        <v>9</v>
      </c>
      <c r="F10484">
        <v>3</v>
      </c>
      <c r="G10484">
        <v>2</v>
      </c>
      <c r="H10484" s="2">
        <v>43314</v>
      </c>
      <c r="I10484" t="str">
        <f>VLOOKUP(Sales[[#This Row],[TerritoryKey]], Territories[], 2, FALSE)</f>
        <v>Australia</v>
      </c>
      <c r="J10484">
        <f>_xlfn.XLOOKUP(Sales[[#This Row],[ProductKey]], Products!$A:$A, Products!$J:$J)</f>
        <v>1.8663000000000001</v>
      </c>
      <c r="K10484">
        <f>_xlfn.XLOOKUP(Sales[[#This Row],[ProductKey]], Products!$A:$A, Products!$K:$K)</f>
        <v>4.99</v>
      </c>
      <c r="L10484" s="1">
        <f>Sales[[#This Row],[ProductPrice]]*Sales[[#This Row],[OrderQuantity]]</f>
        <v>9.98</v>
      </c>
      <c r="M10484" s="1">
        <f>Sales[[#This Row],[OrderQuantity]]</f>
        <v>2</v>
      </c>
      <c r="N10484" s="1">
        <f>1</f>
        <v>1</v>
      </c>
      <c r="O10484" s="1">
        <f>Sales[[#This Row],[TotalSales]]-Sales[[#This Row],[TotalCost]]</f>
        <v>6.2474000000000007</v>
      </c>
      <c r="P10484" s="1">
        <f>Sales[[#This Row],[ProductCost]]*Sales[[#This Row],[OrderQuantity]]</f>
        <v>3.7326000000000001</v>
      </c>
      <c r="Q10484" s="1" t="str">
        <f>VLOOKUP(Sales[[#This Row],[ProductKey]], Products!$A$2:$D$1000, 4, FALSE)</f>
        <v>Water Bottle - 30 oz.</v>
      </c>
    </row>
    <row r="10485" spans="1:17" x14ac:dyDescent="0.25">
      <c r="A10485" s="2">
        <v>38203</v>
      </c>
      <c r="B10485" s="1" t="s">
        <v>4898</v>
      </c>
      <c r="C10485">
        <v>477</v>
      </c>
      <c r="D10485">
        <v>27139</v>
      </c>
      <c r="E10485">
        <v>8</v>
      </c>
      <c r="F10485">
        <v>3</v>
      </c>
      <c r="G10485">
        <v>2</v>
      </c>
      <c r="H10485" s="2">
        <v>43316</v>
      </c>
      <c r="I10485" t="str">
        <f>VLOOKUP(Sales[[#This Row],[TerritoryKey]], Territories[], 2, FALSE)</f>
        <v>Germany</v>
      </c>
      <c r="J10485">
        <f>_xlfn.XLOOKUP(Sales[[#This Row],[ProductKey]], Products!$A:$A, Products!$J:$J)</f>
        <v>1.8663000000000001</v>
      </c>
      <c r="K10485">
        <f>_xlfn.XLOOKUP(Sales[[#This Row],[ProductKey]], Products!$A:$A, Products!$K:$K)</f>
        <v>4.99</v>
      </c>
      <c r="L10485" s="1">
        <f>Sales[[#This Row],[ProductPrice]]*Sales[[#This Row],[OrderQuantity]]</f>
        <v>9.98</v>
      </c>
      <c r="M10485" s="1">
        <f>Sales[[#This Row],[OrderQuantity]]</f>
        <v>2</v>
      </c>
      <c r="N10485" s="1">
        <f>1</f>
        <v>1</v>
      </c>
      <c r="O10485" s="1">
        <f>Sales[[#This Row],[TotalSales]]-Sales[[#This Row],[TotalCost]]</f>
        <v>6.2474000000000007</v>
      </c>
      <c r="P10485" s="1">
        <f>Sales[[#This Row],[ProductCost]]*Sales[[#This Row],[OrderQuantity]]</f>
        <v>3.7326000000000001</v>
      </c>
      <c r="Q10485" s="1" t="str">
        <f>VLOOKUP(Sales[[#This Row],[ProductKey]], Products!$A$2:$D$1000, 4, FALSE)</f>
        <v>Water Bottle - 30 oz.</v>
      </c>
    </row>
    <row r="10486" spans="1:17" x14ac:dyDescent="0.25">
      <c r="A10486" s="2">
        <v>38294</v>
      </c>
      <c r="B10486" s="1" t="s">
        <v>4946</v>
      </c>
      <c r="C10486">
        <v>477</v>
      </c>
      <c r="D10486">
        <v>14708</v>
      </c>
      <c r="E10486">
        <v>7</v>
      </c>
      <c r="F10486">
        <v>3</v>
      </c>
      <c r="G10486">
        <v>2</v>
      </c>
      <c r="H10486" s="2">
        <v>43407</v>
      </c>
      <c r="I10486" t="str">
        <f>VLOOKUP(Sales[[#This Row],[TerritoryKey]], Territories[], 2, FALSE)</f>
        <v>France</v>
      </c>
      <c r="J10486">
        <f>_xlfn.XLOOKUP(Sales[[#This Row],[ProductKey]], Products!$A:$A, Products!$J:$J)</f>
        <v>1.8663000000000001</v>
      </c>
      <c r="K10486">
        <f>_xlfn.XLOOKUP(Sales[[#This Row],[ProductKey]], Products!$A:$A, Products!$K:$K)</f>
        <v>4.99</v>
      </c>
      <c r="L10486" s="1">
        <f>Sales[[#This Row],[ProductPrice]]*Sales[[#This Row],[OrderQuantity]]</f>
        <v>9.98</v>
      </c>
      <c r="M10486" s="1">
        <f>Sales[[#This Row],[OrderQuantity]]</f>
        <v>2</v>
      </c>
      <c r="N10486" s="1">
        <f>1</f>
        <v>1</v>
      </c>
      <c r="O10486" s="1">
        <f>Sales[[#This Row],[TotalSales]]-Sales[[#This Row],[TotalCost]]</f>
        <v>6.2474000000000007</v>
      </c>
      <c r="P10486" s="1">
        <f>Sales[[#This Row],[ProductCost]]*Sales[[#This Row],[OrderQuantity]]</f>
        <v>3.7326000000000001</v>
      </c>
      <c r="Q10486" s="1" t="str">
        <f>VLOOKUP(Sales[[#This Row],[ProductKey]], Products!$A$2:$D$1000, 4, FALSE)</f>
        <v>Water Bottle - 30 oz.</v>
      </c>
    </row>
    <row r="10487" spans="1:17" x14ac:dyDescent="0.25">
      <c r="A10487" s="2">
        <v>38233</v>
      </c>
      <c r="B10487" s="1" t="s">
        <v>4961</v>
      </c>
      <c r="C10487">
        <v>477</v>
      </c>
      <c r="D10487">
        <v>19899</v>
      </c>
      <c r="E10487">
        <v>7</v>
      </c>
      <c r="F10487">
        <v>3</v>
      </c>
      <c r="G10487">
        <v>2</v>
      </c>
      <c r="H10487" s="2">
        <v>43346</v>
      </c>
      <c r="I10487" t="str">
        <f>VLOOKUP(Sales[[#This Row],[TerritoryKey]], Territories[], 2, FALSE)</f>
        <v>France</v>
      </c>
      <c r="J10487">
        <f>_xlfn.XLOOKUP(Sales[[#This Row],[ProductKey]], Products!$A:$A, Products!$J:$J)</f>
        <v>1.8663000000000001</v>
      </c>
      <c r="K10487">
        <f>_xlfn.XLOOKUP(Sales[[#This Row],[ProductKey]], Products!$A:$A, Products!$K:$K)</f>
        <v>4.99</v>
      </c>
      <c r="L10487" s="1">
        <f>Sales[[#This Row],[ProductPrice]]*Sales[[#This Row],[OrderQuantity]]</f>
        <v>9.98</v>
      </c>
      <c r="M10487" s="1">
        <f>Sales[[#This Row],[OrderQuantity]]</f>
        <v>2</v>
      </c>
      <c r="N10487" s="1">
        <f>1</f>
        <v>1</v>
      </c>
      <c r="O10487" s="1">
        <f>Sales[[#This Row],[TotalSales]]-Sales[[#This Row],[TotalCost]]</f>
        <v>6.2474000000000007</v>
      </c>
      <c r="P10487" s="1">
        <f>Sales[[#This Row],[ProductCost]]*Sales[[#This Row],[OrderQuantity]]</f>
        <v>3.7326000000000001</v>
      </c>
      <c r="Q10487" s="1" t="str">
        <f>VLOOKUP(Sales[[#This Row],[ProductKey]], Products!$A$2:$D$1000, 4, FALSE)</f>
        <v>Water Bottle - 30 oz.</v>
      </c>
    </row>
    <row r="10488" spans="1:17" x14ac:dyDescent="0.25">
      <c r="A10488" s="2">
        <v>38172</v>
      </c>
      <c r="B10488" s="1" t="s">
        <v>4973</v>
      </c>
      <c r="C10488">
        <v>477</v>
      </c>
      <c r="D10488">
        <v>17324</v>
      </c>
      <c r="E10488">
        <v>9</v>
      </c>
      <c r="F10488">
        <v>3</v>
      </c>
      <c r="G10488">
        <v>2</v>
      </c>
      <c r="H10488" s="2">
        <v>43285</v>
      </c>
      <c r="I10488" t="str">
        <f>VLOOKUP(Sales[[#This Row],[TerritoryKey]], Territories[], 2, FALSE)</f>
        <v>Australia</v>
      </c>
      <c r="J10488">
        <f>_xlfn.XLOOKUP(Sales[[#This Row],[ProductKey]], Products!$A:$A, Products!$J:$J)</f>
        <v>1.8663000000000001</v>
      </c>
      <c r="K10488">
        <f>_xlfn.XLOOKUP(Sales[[#This Row],[ProductKey]], Products!$A:$A, Products!$K:$K)</f>
        <v>4.99</v>
      </c>
      <c r="L10488" s="1">
        <f>Sales[[#This Row],[ProductPrice]]*Sales[[#This Row],[OrderQuantity]]</f>
        <v>9.98</v>
      </c>
      <c r="M10488" s="1">
        <f>Sales[[#This Row],[OrderQuantity]]</f>
        <v>2</v>
      </c>
      <c r="N10488" s="1">
        <f>1</f>
        <v>1</v>
      </c>
      <c r="O10488" s="1">
        <f>Sales[[#This Row],[TotalSales]]-Sales[[#This Row],[TotalCost]]</f>
        <v>6.2474000000000007</v>
      </c>
      <c r="P10488" s="1">
        <f>Sales[[#This Row],[ProductCost]]*Sales[[#This Row],[OrderQuantity]]</f>
        <v>3.7326000000000001</v>
      </c>
      <c r="Q10488" s="1" t="str">
        <f>VLOOKUP(Sales[[#This Row],[ProductKey]], Products!$A$2:$D$1000, 4, FALSE)</f>
        <v>Water Bottle - 30 oz.</v>
      </c>
    </row>
    <row r="10489" spans="1:17" x14ac:dyDescent="0.25">
      <c r="A10489" s="2">
        <v>38203</v>
      </c>
      <c r="B10489" s="1" t="s">
        <v>4976</v>
      </c>
      <c r="C10489">
        <v>477</v>
      </c>
      <c r="D10489">
        <v>28372</v>
      </c>
      <c r="E10489">
        <v>10</v>
      </c>
      <c r="F10489">
        <v>3</v>
      </c>
      <c r="G10489">
        <v>2</v>
      </c>
      <c r="H10489" s="2">
        <v>43316</v>
      </c>
      <c r="I10489" t="str">
        <f>VLOOKUP(Sales[[#This Row],[TerritoryKey]], Territories[], 2, FALSE)</f>
        <v>United Kingdom</v>
      </c>
      <c r="J10489">
        <f>_xlfn.XLOOKUP(Sales[[#This Row],[ProductKey]], Products!$A:$A, Products!$J:$J)</f>
        <v>1.8663000000000001</v>
      </c>
      <c r="K10489">
        <f>_xlfn.XLOOKUP(Sales[[#This Row],[ProductKey]], Products!$A:$A, Products!$K:$K)</f>
        <v>4.99</v>
      </c>
      <c r="L10489" s="1">
        <f>Sales[[#This Row],[ProductPrice]]*Sales[[#This Row],[OrderQuantity]]</f>
        <v>9.98</v>
      </c>
      <c r="M10489" s="1">
        <f>Sales[[#This Row],[OrderQuantity]]</f>
        <v>2</v>
      </c>
      <c r="N10489" s="1">
        <f>1</f>
        <v>1</v>
      </c>
      <c r="O10489" s="1">
        <f>Sales[[#This Row],[TotalSales]]-Sales[[#This Row],[TotalCost]]</f>
        <v>6.2474000000000007</v>
      </c>
      <c r="P10489" s="1">
        <f>Sales[[#This Row],[ProductCost]]*Sales[[#This Row],[OrderQuantity]]</f>
        <v>3.7326000000000001</v>
      </c>
      <c r="Q10489" s="1" t="str">
        <f>VLOOKUP(Sales[[#This Row],[ProductKey]], Products!$A$2:$D$1000, 4, FALSE)</f>
        <v>Water Bottle - 30 oz.</v>
      </c>
    </row>
    <row r="10490" spans="1:17" x14ac:dyDescent="0.25">
      <c r="A10490" s="2">
        <v>38080</v>
      </c>
      <c r="B10490" s="1" t="s">
        <v>4988</v>
      </c>
      <c r="C10490">
        <v>477</v>
      </c>
      <c r="D10490">
        <v>17964</v>
      </c>
      <c r="E10490">
        <v>8</v>
      </c>
      <c r="F10490">
        <v>3</v>
      </c>
      <c r="G10490">
        <v>2</v>
      </c>
      <c r="H10490" s="2">
        <v>43193</v>
      </c>
      <c r="I10490" t="str">
        <f>VLOOKUP(Sales[[#This Row],[TerritoryKey]], Territories[], 2, FALSE)</f>
        <v>Germany</v>
      </c>
      <c r="J10490">
        <f>_xlfn.XLOOKUP(Sales[[#This Row],[ProductKey]], Products!$A:$A, Products!$J:$J)</f>
        <v>1.8663000000000001</v>
      </c>
      <c r="K10490">
        <f>_xlfn.XLOOKUP(Sales[[#This Row],[ProductKey]], Products!$A:$A, Products!$K:$K)</f>
        <v>4.99</v>
      </c>
      <c r="L10490" s="1">
        <f>Sales[[#This Row],[ProductPrice]]*Sales[[#This Row],[OrderQuantity]]</f>
        <v>9.98</v>
      </c>
      <c r="M10490" s="1">
        <f>Sales[[#This Row],[OrderQuantity]]</f>
        <v>2</v>
      </c>
      <c r="N10490" s="1">
        <f>1</f>
        <v>1</v>
      </c>
      <c r="O10490" s="1">
        <f>Sales[[#This Row],[TotalSales]]-Sales[[#This Row],[TotalCost]]</f>
        <v>6.2474000000000007</v>
      </c>
      <c r="P10490" s="1">
        <f>Sales[[#This Row],[ProductCost]]*Sales[[#This Row],[OrderQuantity]]</f>
        <v>3.7326000000000001</v>
      </c>
      <c r="Q10490" s="1" t="str">
        <f>VLOOKUP(Sales[[#This Row],[ProductKey]], Products!$A$2:$D$1000, 4, FALSE)</f>
        <v>Water Bottle - 30 oz.</v>
      </c>
    </row>
    <row r="10491" spans="1:17" x14ac:dyDescent="0.25">
      <c r="A10491" s="2">
        <v>38203</v>
      </c>
      <c r="B10491" s="1" t="s">
        <v>5000</v>
      </c>
      <c r="C10491">
        <v>477</v>
      </c>
      <c r="D10491">
        <v>14792</v>
      </c>
      <c r="E10491">
        <v>10</v>
      </c>
      <c r="F10491">
        <v>3</v>
      </c>
      <c r="G10491">
        <v>2</v>
      </c>
      <c r="H10491" s="2">
        <v>43316</v>
      </c>
      <c r="I10491" t="str">
        <f>VLOOKUP(Sales[[#This Row],[TerritoryKey]], Territories[], 2, FALSE)</f>
        <v>United Kingdom</v>
      </c>
      <c r="J10491">
        <f>_xlfn.XLOOKUP(Sales[[#This Row],[ProductKey]], Products!$A:$A, Products!$J:$J)</f>
        <v>1.8663000000000001</v>
      </c>
      <c r="K10491">
        <f>_xlfn.XLOOKUP(Sales[[#This Row],[ProductKey]], Products!$A:$A, Products!$K:$K)</f>
        <v>4.99</v>
      </c>
      <c r="L10491" s="1">
        <f>Sales[[#This Row],[ProductPrice]]*Sales[[#This Row],[OrderQuantity]]</f>
        <v>9.98</v>
      </c>
      <c r="M10491" s="1">
        <f>Sales[[#This Row],[OrderQuantity]]</f>
        <v>2</v>
      </c>
      <c r="N10491" s="1">
        <f>1</f>
        <v>1</v>
      </c>
      <c r="O10491" s="1">
        <f>Sales[[#This Row],[TotalSales]]-Sales[[#This Row],[TotalCost]]</f>
        <v>6.2474000000000007</v>
      </c>
      <c r="P10491" s="1">
        <f>Sales[[#This Row],[ProductCost]]*Sales[[#This Row],[OrderQuantity]]</f>
        <v>3.7326000000000001</v>
      </c>
      <c r="Q10491" s="1" t="str">
        <f>VLOOKUP(Sales[[#This Row],[ProductKey]], Products!$A$2:$D$1000, 4, FALSE)</f>
        <v>Water Bottle - 30 oz.</v>
      </c>
    </row>
    <row r="10492" spans="1:17" x14ac:dyDescent="0.25">
      <c r="A10492" s="2">
        <v>38201</v>
      </c>
      <c r="B10492" s="1" t="s">
        <v>5043</v>
      </c>
      <c r="C10492">
        <v>477</v>
      </c>
      <c r="D10492">
        <v>28399</v>
      </c>
      <c r="E10492">
        <v>10</v>
      </c>
      <c r="F10492">
        <v>3</v>
      </c>
      <c r="G10492">
        <v>2</v>
      </c>
      <c r="H10492" s="2">
        <v>43314</v>
      </c>
      <c r="I10492" t="str">
        <f>VLOOKUP(Sales[[#This Row],[TerritoryKey]], Territories[], 2, FALSE)</f>
        <v>United Kingdom</v>
      </c>
      <c r="J10492">
        <f>_xlfn.XLOOKUP(Sales[[#This Row],[ProductKey]], Products!$A:$A, Products!$J:$J)</f>
        <v>1.8663000000000001</v>
      </c>
      <c r="K10492">
        <f>_xlfn.XLOOKUP(Sales[[#This Row],[ProductKey]], Products!$A:$A, Products!$K:$K)</f>
        <v>4.99</v>
      </c>
      <c r="L10492" s="1">
        <f>Sales[[#This Row],[ProductPrice]]*Sales[[#This Row],[OrderQuantity]]</f>
        <v>9.98</v>
      </c>
      <c r="M10492" s="1">
        <f>Sales[[#This Row],[OrderQuantity]]</f>
        <v>2</v>
      </c>
      <c r="N10492" s="1">
        <f>1</f>
        <v>1</v>
      </c>
      <c r="O10492" s="1">
        <f>Sales[[#This Row],[TotalSales]]-Sales[[#This Row],[TotalCost]]</f>
        <v>6.2474000000000007</v>
      </c>
      <c r="P10492" s="1">
        <f>Sales[[#This Row],[ProductCost]]*Sales[[#This Row],[OrderQuantity]]</f>
        <v>3.7326000000000001</v>
      </c>
      <c r="Q10492" s="1" t="str">
        <f>VLOOKUP(Sales[[#This Row],[ProductKey]], Products!$A$2:$D$1000, 4, FALSE)</f>
        <v>Water Bottle - 30 oz.</v>
      </c>
    </row>
    <row r="10493" spans="1:17" x14ac:dyDescent="0.25">
      <c r="A10493" s="2">
        <v>38079</v>
      </c>
      <c r="B10493" s="1" t="s">
        <v>5082</v>
      </c>
      <c r="C10493">
        <v>477</v>
      </c>
      <c r="D10493">
        <v>27494</v>
      </c>
      <c r="E10493">
        <v>9</v>
      </c>
      <c r="F10493">
        <v>3</v>
      </c>
      <c r="G10493">
        <v>2</v>
      </c>
      <c r="H10493" s="2">
        <v>43192</v>
      </c>
      <c r="I10493" t="str">
        <f>VLOOKUP(Sales[[#This Row],[TerritoryKey]], Territories[], 2, FALSE)</f>
        <v>Australia</v>
      </c>
      <c r="J10493">
        <f>_xlfn.XLOOKUP(Sales[[#This Row],[ProductKey]], Products!$A:$A, Products!$J:$J)</f>
        <v>1.8663000000000001</v>
      </c>
      <c r="K10493">
        <f>_xlfn.XLOOKUP(Sales[[#This Row],[ProductKey]], Products!$A:$A, Products!$K:$K)</f>
        <v>4.99</v>
      </c>
      <c r="L10493" s="1">
        <f>Sales[[#This Row],[ProductPrice]]*Sales[[#This Row],[OrderQuantity]]</f>
        <v>9.98</v>
      </c>
      <c r="M10493" s="1">
        <f>Sales[[#This Row],[OrderQuantity]]</f>
        <v>2</v>
      </c>
      <c r="N10493" s="1">
        <f>1</f>
        <v>1</v>
      </c>
      <c r="O10493" s="1">
        <f>Sales[[#This Row],[TotalSales]]-Sales[[#This Row],[TotalCost]]</f>
        <v>6.2474000000000007</v>
      </c>
      <c r="P10493" s="1">
        <f>Sales[[#This Row],[ProductCost]]*Sales[[#This Row],[OrderQuantity]]</f>
        <v>3.7326000000000001</v>
      </c>
      <c r="Q10493" s="1" t="str">
        <f>VLOOKUP(Sales[[#This Row],[ProductKey]], Products!$A$2:$D$1000, 4, FALSE)</f>
        <v>Water Bottle - 30 oz.</v>
      </c>
    </row>
    <row r="10494" spans="1:17" x14ac:dyDescent="0.25">
      <c r="A10494" s="2">
        <v>38172</v>
      </c>
      <c r="B10494" s="1" t="s">
        <v>5148</v>
      </c>
      <c r="C10494">
        <v>477</v>
      </c>
      <c r="D10494">
        <v>25921</v>
      </c>
      <c r="E10494">
        <v>9</v>
      </c>
      <c r="F10494">
        <v>3</v>
      </c>
      <c r="G10494">
        <v>2</v>
      </c>
      <c r="H10494" s="2">
        <v>43285</v>
      </c>
      <c r="I10494" t="str">
        <f>VLOOKUP(Sales[[#This Row],[TerritoryKey]], Territories[], 2, FALSE)</f>
        <v>Australia</v>
      </c>
      <c r="J10494">
        <f>_xlfn.XLOOKUP(Sales[[#This Row],[ProductKey]], Products!$A:$A, Products!$J:$J)</f>
        <v>1.8663000000000001</v>
      </c>
      <c r="K10494">
        <f>_xlfn.XLOOKUP(Sales[[#This Row],[ProductKey]], Products!$A:$A, Products!$K:$K)</f>
        <v>4.99</v>
      </c>
      <c r="L10494" s="1">
        <f>Sales[[#This Row],[ProductPrice]]*Sales[[#This Row],[OrderQuantity]]</f>
        <v>9.98</v>
      </c>
      <c r="M10494" s="1">
        <f>Sales[[#This Row],[OrderQuantity]]</f>
        <v>2</v>
      </c>
      <c r="N10494" s="1">
        <f>1</f>
        <v>1</v>
      </c>
      <c r="O10494" s="1">
        <f>Sales[[#This Row],[TotalSales]]-Sales[[#This Row],[TotalCost]]</f>
        <v>6.2474000000000007</v>
      </c>
      <c r="P10494" s="1">
        <f>Sales[[#This Row],[ProductCost]]*Sales[[#This Row],[OrderQuantity]]</f>
        <v>3.7326000000000001</v>
      </c>
      <c r="Q10494" s="1" t="str">
        <f>VLOOKUP(Sales[[#This Row],[ProductKey]], Products!$A$2:$D$1000, 4, FALSE)</f>
        <v>Water Bottle - 30 oz.</v>
      </c>
    </row>
    <row r="10495" spans="1:17" x14ac:dyDescent="0.25">
      <c r="A10495" s="2">
        <v>38080</v>
      </c>
      <c r="B10495" s="1" t="s">
        <v>5267</v>
      </c>
      <c r="C10495">
        <v>477</v>
      </c>
      <c r="D10495">
        <v>15391</v>
      </c>
      <c r="E10495">
        <v>6</v>
      </c>
      <c r="F10495">
        <v>3</v>
      </c>
      <c r="G10495">
        <v>2</v>
      </c>
      <c r="H10495" s="2">
        <v>43193</v>
      </c>
      <c r="I10495" t="str">
        <f>VLOOKUP(Sales[[#This Row],[TerritoryKey]], Territories[], 2, FALSE)</f>
        <v>Canada</v>
      </c>
      <c r="J10495">
        <f>_xlfn.XLOOKUP(Sales[[#This Row],[ProductKey]], Products!$A:$A, Products!$J:$J)</f>
        <v>1.8663000000000001</v>
      </c>
      <c r="K10495">
        <f>_xlfn.XLOOKUP(Sales[[#This Row],[ProductKey]], Products!$A:$A, Products!$K:$K)</f>
        <v>4.99</v>
      </c>
      <c r="L10495" s="1">
        <f>Sales[[#This Row],[ProductPrice]]*Sales[[#This Row],[OrderQuantity]]</f>
        <v>9.98</v>
      </c>
      <c r="M10495" s="1">
        <f>Sales[[#This Row],[OrderQuantity]]</f>
        <v>2</v>
      </c>
      <c r="N10495" s="1">
        <f>1</f>
        <v>1</v>
      </c>
      <c r="O10495" s="1">
        <f>Sales[[#This Row],[TotalSales]]-Sales[[#This Row],[TotalCost]]</f>
        <v>6.2474000000000007</v>
      </c>
      <c r="P10495" s="1">
        <f>Sales[[#This Row],[ProductCost]]*Sales[[#This Row],[OrderQuantity]]</f>
        <v>3.7326000000000001</v>
      </c>
      <c r="Q10495" s="1" t="str">
        <f>VLOOKUP(Sales[[#This Row],[ProductKey]], Products!$A$2:$D$1000, 4, FALSE)</f>
        <v>Water Bottle - 30 oz.</v>
      </c>
    </row>
    <row r="10496" spans="1:17" x14ac:dyDescent="0.25">
      <c r="A10496" s="2">
        <v>38169</v>
      </c>
      <c r="B10496" s="1" t="s">
        <v>5289</v>
      </c>
      <c r="C10496">
        <v>477</v>
      </c>
      <c r="D10496">
        <v>12833</v>
      </c>
      <c r="E10496">
        <v>8</v>
      </c>
      <c r="F10496">
        <v>3</v>
      </c>
      <c r="G10496">
        <v>2</v>
      </c>
      <c r="H10496" s="2">
        <v>43282</v>
      </c>
      <c r="I10496" t="str">
        <f>VLOOKUP(Sales[[#This Row],[TerritoryKey]], Territories[], 2, FALSE)</f>
        <v>Germany</v>
      </c>
      <c r="J10496">
        <f>_xlfn.XLOOKUP(Sales[[#This Row],[ProductKey]], Products!$A:$A, Products!$J:$J)</f>
        <v>1.8663000000000001</v>
      </c>
      <c r="K10496">
        <f>_xlfn.XLOOKUP(Sales[[#This Row],[ProductKey]], Products!$A:$A, Products!$K:$K)</f>
        <v>4.99</v>
      </c>
      <c r="L10496" s="1">
        <f>Sales[[#This Row],[ProductPrice]]*Sales[[#This Row],[OrderQuantity]]</f>
        <v>9.98</v>
      </c>
      <c r="M10496" s="1">
        <f>Sales[[#This Row],[OrderQuantity]]</f>
        <v>2</v>
      </c>
      <c r="N10496" s="1">
        <f>1</f>
        <v>1</v>
      </c>
      <c r="O10496" s="1">
        <f>Sales[[#This Row],[TotalSales]]-Sales[[#This Row],[TotalCost]]</f>
        <v>6.2474000000000007</v>
      </c>
      <c r="P10496" s="1">
        <f>Sales[[#This Row],[ProductCost]]*Sales[[#This Row],[OrderQuantity]]</f>
        <v>3.7326000000000001</v>
      </c>
      <c r="Q10496" s="1" t="str">
        <f>VLOOKUP(Sales[[#This Row],[ProductKey]], Products!$A$2:$D$1000, 4, FALSE)</f>
        <v>Water Bottle - 30 oz.</v>
      </c>
    </row>
    <row r="10497" spans="1:17" x14ac:dyDescent="0.25">
      <c r="A10497" s="2">
        <v>38079</v>
      </c>
      <c r="B10497" s="1" t="s">
        <v>5332</v>
      </c>
      <c r="C10497">
        <v>477</v>
      </c>
      <c r="D10497">
        <v>14534</v>
      </c>
      <c r="E10497">
        <v>7</v>
      </c>
      <c r="F10497">
        <v>3</v>
      </c>
      <c r="G10497">
        <v>2</v>
      </c>
      <c r="H10497" s="2">
        <v>43192</v>
      </c>
      <c r="I10497" t="str">
        <f>VLOOKUP(Sales[[#This Row],[TerritoryKey]], Territories[], 2, FALSE)</f>
        <v>France</v>
      </c>
      <c r="J10497">
        <f>_xlfn.XLOOKUP(Sales[[#This Row],[ProductKey]], Products!$A:$A, Products!$J:$J)</f>
        <v>1.8663000000000001</v>
      </c>
      <c r="K10497">
        <f>_xlfn.XLOOKUP(Sales[[#This Row],[ProductKey]], Products!$A:$A, Products!$K:$K)</f>
        <v>4.99</v>
      </c>
      <c r="L10497" s="1">
        <f>Sales[[#This Row],[ProductPrice]]*Sales[[#This Row],[OrderQuantity]]</f>
        <v>9.98</v>
      </c>
      <c r="M10497" s="1">
        <f>Sales[[#This Row],[OrderQuantity]]</f>
        <v>2</v>
      </c>
      <c r="N10497" s="1">
        <f>1</f>
        <v>1</v>
      </c>
      <c r="O10497" s="1">
        <f>Sales[[#This Row],[TotalSales]]-Sales[[#This Row],[TotalCost]]</f>
        <v>6.2474000000000007</v>
      </c>
      <c r="P10497" s="1">
        <f>Sales[[#This Row],[ProductCost]]*Sales[[#This Row],[OrderQuantity]]</f>
        <v>3.7326000000000001</v>
      </c>
      <c r="Q10497" s="1" t="str">
        <f>VLOOKUP(Sales[[#This Row],[ProductKey]], Products!$A$2:$D$1000, 4, FALSE)</f>
        <v>Water Bottle - 30 oz.</v>
      </c>
    </row>
    <row r="10498" spans="1:17" x14ac:dyDescent="0.25">
      <c r="A10498" s="2">
        <v>38109</v>
      </c>
      <c r="B10498" s="1" t="s">
        <v>5341</v>
      </c>
      <c r="C10498">
        <v>477</v>
      </c>
      <c r="D10498">
        <v>16135</v>
      </c>
      <c r="E10498">
        <v>1</v>
      </c>
      <c r="F10498">
        <v>3</v>
      </c>
      <c r="G10498">
        <v>2</v>
      </c>
      <c r="H10498" s="2">
        <v>43222</v>
      </c>
      <c r="I10498" t="str">
        <f>VLOOKUP(Sales[[#This Row],[TerritoryKey]], Territories[], 2, FALSE)</f>
        <v>Northwest</v>
      </c>
      <c r="J10498">
        <f>_xlfn.XLOOKUP(Sales[[#This Row],[ProductKey]], Products!$A:$A, Products!$J:$J)</f>
        <v>1.8663000000000001</v>
      </c>
      <c r="K10498">
        <f>_xlfn.XLOOKUP(Sales[[#This Row],[ProductKey]], Products!$A:$A, Products!$K:$K)</f>
        <v>4.99</v>
      </c>
      <c r="L10498" s="1">
        <f>Sales[[#This Row],[ProductPrice]]*Sales[[#This Row],[OrderQuantity]]</f>
        <v>9.98</v>
      </c>
      <c r="M10498" s="1">
        <f>Sales[[#This Row],[OrderQuantity]]</f>
        <v>2</v>
      </c>
      <c r="N10498" s="1">
        <f>1</f>
        <v>1</v>
      </c>
      <c r="O10498" s="1">
        <f>Sales[[#This Row],[TotalSales]]-Sales[[#This Row],[TotalCost]]</f>
        <v>6.2474000000000007</v>
      </c>
      <c r="P10498" s="1">
        <f>Sales[[#This Row],[ProductCost]]*Sales[[#This Row],[OrderQuantity]]</f>
        <v>3.7326000000000001</v>
      </c>
      <c r="Q10498" s="1" t="str">
        <f>VLOOKUP(Sales[[#This Row],[ProductKey]], Products!$A$2:$D$1000, 4, FALSE)</f>
        <v>Water Bottle - 30 oz.</v>
      </c>
    </row>
    <row r="10499" spans="1:17" x14ac:dyDescent="0.25">
      <c r="A10499" s="2">
        <v>38294</v>
      </c>
      <c r="B10499" s="1" t="s">
        <v>5377</v>
      </c>
      <c r="C10499">
        <v>477</v>
      </c>
      <c r="D10499">
        <v>15725</v>
      </c>
      <c r="E10499">
        <v>9</v>
      </c>
      <c r="F10499">
        <v>3</v>
      </c>
      <c r="G10499">
        <v>2</v>
      </c>
      <c r="H10499" s="2">
        <v>43407</v>
      </c>
      <c r="I10499" t="str">
        <f>VLOOKUP(Sales[[#This Row],[TerritoryKey]], Territories[], 2, FALSE)</f>
        <v>Australia</v>
      </c>
      <c r="J10499">
        <f>_xlfn.XLOOKUP(Sales[[#This Row],[ProductKey]], Products!$A:$A, Products!$J:$J)</f>
        <v>1.8663000000000001</v>
      </c>
      <c r="K10499">
        <f>_xlfn.XLOOKUP(Sales[[#This Row],[ProductKey]], Products!$A:$A, Products!$K:$K)</f>
        <v>4.99</v>
      </c>
      <c r="L10499" s="1">
        <f>Sales[[#This Row],[ProductPrice]]*Sales[[#This Row],[OrderQuantity]]</f>
        <v>9.98</v>
      </c>
      <c r="M10499" s="1">
        <f>Sales[[#This Row],[OrderQuantity]]</f>
        <v>2</v>
      </c>
      <c r="N10499" s="1">
        <f>1</f>
        <v>1</v>
      </c>
      <c r="O10499" s="1">
        <f>Sales[[#This Row],[TotalSales]]-Sales[[#This Row],[TotalCost]]</f>
        <v>6.2474000000000007</v>
      </c>
      <c r="P10499" s="1">
        <f>Sales[[#This Row],[ProductCost]]*Sales[[#This Row],[OrderQuantity]]</f>
        <v>3.7326000000000001</v>
      </c>
      <c r="Q10499" s="1" t="str">
        <f>VLOOKUP(Sales[[#This Row],[ProductKey]], Products!$A$2:$D$1000, 4, FALSE)</f>
        <v>Water Bottle - 30 oz.</v>
      </c>
    </row>
    <row r="10500" spans="1:17" x14ac:dyDescent="0.25">
      <c r="A10500" s="2">
        <v>38140</v>
      </c>
      <c r="B10500" s="1" t="s">
        <v>5462</v>
      </c>
      <c r="C10500">
        <v>477</v>
      </c>
      <c r="D10500">
        <v>23835</v>
      </c>
      <c r="E10500">
        <v>4</v>
      </c>
      <c r="F10500">
        <v>3</v>
      </c>
      <c r="G10500">
        <v>2</v>
      </c>
      <c r="H10500" s="2">
        <v>43253</v>
      </c>
      <c r="I10500" t="str">
        <f>VLOOKUP(Sales[[#This Row],[TerritoryKey]], Territories[], 2, FALSE)</f>
        <v>Southwest</v>
      </c>
      <c r="J10500">
        <f>_xlfn.XLOOKUP(Sales[[#This Row],[ProductKey]], Products!$A:$A, Products!$J:$J)</f>
        <v>1.8663000000000001</v>
      </c>
      <c r="K10500">
        <f>_xlfn.XLOOKUP(Sales[[#This Row],[ProductKey]], Products!$A:$A, Products!$K:$K)</f>
        <v>4.99</v>
      </c>
      <c r="L10500" s="1">
        <f>Sales[[#This Row],[ProductPrice]]*Sales[[#This Row],[OrderQuantity]]</f>
        <v>9.98</v>
      </c>
      <c r="M10500" s="1">
        <f>Sales[[#This Row],[OrderQuantity]]</f>
        <v>2</v>
      </c>
      <c r="N10500" s="1">
        <f>1</f>
        <v>1</v>
      </c>
      <c r="O10500" s="1">
        <f>Sales[[#This Row],[TotalSales]]-Sales[[#This Row],[TotalCost]]</f>
        <v>6.2474000000000007</v>
      </c>
      <c r="P10500" s="1">
        <f>Sales[[#This Row],[ProductCost]]*Sales[[#This Row],[OrderQuantity]]</f>
        <v>3.7326000000000001</v>
      </c>
      <c r="Q10500" s="1" t="str">
        <f>VLOOKUP(Sales[[#This Row],[ProductKey]], Products!$A$2:$D$1000, 4, FALSE)</f>
        <v>Water Bottle - 30 oz.</v>
      </c>
    </row>
    <row r="10501" spans="1:17" x14ac:dyDescent="0.25">
      <c r="A10501" s="2">
        <v>38201</v>
      </c>
      <c r="B10501" s="1" t="s">
        <v>5511</v>
      </c>
      <c r="C10501">
        <v>477</v>
      </c>
      <c r="D10501">
        <v>11044</v>
      </c>
      <c r="E10501">
        <v>9</v>
      </c>
      <c r="F10501">
        <v>3</v>
      </c>
      <c r="G10501">
        <v>2</v>
      </c>
      <c r="H10501" s="2">
        <v>43314</v>
      </c>
      <c r="I10501" t="str">
        <f>VLOOKUP(Sales[[#This Row],[TerritoryKey]], Territories[], 2, FALSE)</f>
        <v>Australia</v>
      </c>
      <c r="J10501">
        <f>_xlfn.XLOOKUP(Sales[[#This Row],[ProductKey]], Products!$A:$A, Products!$J:$J)</f>
        <v>1.8663000000000001</v>
      </c>
      <c r="K10501">
        <f>_xlfn.XLOOKUP(Sales[[#This Row],[ProductKey]], Products!$A:$A, Products!$K:$K)</f>
        <v>4.99</v>
      </c>
      <c r="L10501" s="1">
        <f>Sales[[#This Row],[ProductPrice]]*Sales[[#This Row],[OrderQuantity]]</f>
        <v>9.98</v>
      </c>
      <c r="M10501" s="1">
        <f>Sales[[#This Row],[OrderQuantity]]</f>
        <v>2</v>
      </c>
      <c r="N10501" s="1">
        <f>1</f>
        <v>1</v>
      </c>
      <c r="O10501" s="1">
        <f>Sales[[#This Row],[TotalSales]]-Sales[[#This Row],[TotalCost]]</f>
        <v>6.2474000000000007</v>
      </c>
      <c r="P10501" s="1">
        <f>Sales[[#This Row],[ProductCost]]*Sales[[#This Row],[OrderQuantity]]</f>
        <v>3.7326000000000001</v>
      </c>
      <c r="Q10501" s="1" t="str">
        <f>VLOOKUP(Sales[[#This Row],[ProductKey]], Products!$A$2:$D$1000, 4, FALSE)</f>
        <v>Water Bottle - 30 oz.</v>
      </c>
    </row>
    <row r="10502" spans="1:17" x14ac:dyDescent="0.25">
      <c r="A10502" s="2">
        <v>38323</v>
      </c>
      <c r="B10502" s="1" t="s">
        <v>5525</v>
      </c>
      <c r="C10502">
        <v>477</v>
      </c>
      <c r="D10502">
        <v>19844</v>
      </c>
      <c r="E10502">
        <v>6</v>
      </c>
      <c r="F10502">
        <v>3</v>
      </c>
      <c r="G10502">
        <v>2</v>
      </c>
      <c r="H10502" s="2">
        <v>43436</v>
      </c>
      <c r="I10502" t="str">
        <f>VLOOKUP(Sales[[#This Row],[TerritoryKey]], Territories[], 2, FALSE)</f>
        <v>Canada</v>
      </c>
      <c r="J10502">
        <f>_xlfn.XLOOKUP(Sales[[#This Row],[ProductKey]], Products!$A:$A, Products!$J:$J)</f>
        <v>1.8663000000000001</v>
      </c>
      <c r="K10502">
        <f>_xlfn.XLOOKUP(Sales[[#This Row],[ProductKey]], Products!$A:$A, Products!$K:$K)</f>
        <v>4.99</v>
      </c>
      <c r="L10502" s="1">
        <f>Sales[[#This Row],[ProductPrice]]*Sales[[#This Row],[OrderQuantity]]</f>
        <v>9.98</v>
      </c>
      <c r="M10502" s="1">
        <f>Sales[[#This Row],[OrderQuantity]]</f>
        <v>2</v>
      </c>
      <c r="N10502" s="1">
        <f>1</f>
        <v>1</v>
      </c>
      <c r="O10502" s="1">
        <f>Sales[[#This Row],[TotalSales]]-Sales[[#This Row],[TotalCost]]</f>
        <v>6.2474000000000007</v>
      </c>
      <c r="P10502" s="1">
        <f>Sales[[#This Row],[ProductCost]]*Sales[[#This Row],[OrderQuantity]]</f>
        <v>3.7326000000000001</v>
      </c>
      <c r="Q10502" s="1" t="str">
        <f>VLOOKUP(Sales[[#This Row],[ProductKey]], Products!$A$2:$D$1000, 4, FALSE)</f>
        <v>Water Bottle - 30 oz.</v>
      </c>
    </row>
    <row r="10503" spans="1:17" x14ac:dyDescent="0.25">
      <c r="A10503" s="2">
        <v>38142</v>
      </c>
      <c r="B10503" s="1" t="s">
        <v>5579</v>
      </c>
      <c r="C10503">
        <v>477</v>
      </c>
      <c r="D10503">
        <v>27977</v>
      </c>
      <c r="E10503">
        <v>9</v>
      </c>
      <c r="F10503">
        <v>3</v>
      </c>
      <c r="G10503">
        <v>2</v>
      </c>
      <c r="H10503" s="2">
        <v>43255</v>
      </c>
      <c r="I10503" t="str">
        <f>VLOOKUP(Sales[[#This Row],[TerritoryKey]], Territories[], 2, FALSE)</f>
        <v>Australia</v>
      </c>
      <c r="J10503">
        <f>_xlfn.XLOOKUP(Sales[[#This Row],[ProductKey]], Products!$A:$A, Products!$J:$J)</f>
        <v>1.8663000000000001</v>
      </c>
      <c r="K10503">
        <f>_xlfn.XLOOKUP(Sales[[#This Row],[ProductKey]], Products!$A:$A, Products!$K:$K)</f>
        <v>4.99</v>
      </c>
      <c r="L10503" s="1">
        <f>Sales[[#This Row],[ProductPrice]]*Sales[[#This Row],[OrderQuantity]]</f>
        <v>9.98</v>
      </c>
      <c r="M10503" s="1">
        <f>Sales[[#This Row],[OrderQuantity]]</f>
        <v>2</v>
      </c>
      <c r="N10503" s="1">
        <f>1</f>
        <v>1</v>
      </c>
      <c r="O10503" s="1">
        <f>Sales[[#This Row],[TotalSales]]-Sales[[#This Row],[TotalCost]]</f>
        <v>6.2474000000000007</v>
      </c>
      <c r="P10503" s="1">
        <f>Sales[[#This Row],[ProductCost]]*Sales[[#This Row],[OrderQuantity]]</f>
        <v>3.7326000000000001</v>
      </c>
      <c r="Q10503" s="1" t="str">
        <f>VLOOKUP(Sales[[#This Row],[ProductKey]], Products!$A$2:$D$1000, 4, FALSE)</f>
        <v>Water Bottle - 30 oz.</v>
      </c>
    </row>
    <row r="10504" spans="1:17" x14ac:dyDescent="0.25">
      <c r="A10504" s="2">
        <v>38202</v>
      </c>
      <c r="B10504" s="1" t="s">
        <v>5621</v>
      </c>
      <c r="C10504">
        <v>477</v>
      </c>
      <c r="D10504">
        <v>15093</v>
      </c>
      <c r="E10504">
        <v>7</v>
      </c>
      <c r="F10504">
        <v>3</v>
      </c>
      <c r="G10504">
        <v>2</v>
      </c>
      <c r="H10504" s="2">
        <v>43315</v>
      </c>
      <c r="I10504" t="str">
        <f>VLOOKUP(Sales[[#This Row],[TerritoryKey]], Territories[], 2, FALSE)</f>
        <v>France</v>
      </c>
      <c r="J10504">
        <f>_xlfn.XLOOKUP(Sales[[#This Row],[ProductKey]], Products!$A:$A, Products!$J:$J)</f>
        <v>1.8663000000000001</v>
      </c>
      <c r="K10504">
        <f>_xlfn.XLOOKUP(Sales[[#This Row],[ProductKey]], Products!$A:$A, Products!$K:$K)</f>
        <v>4.99</v>
      </c>
      <c r="L10504" s="1">
        <f>Sales[[#This Row],[ProductPrice]]*Sales[[#This Row],[OrderQuantity]]</f>
        <v>9.98</v>
      </c>
      <c r="M10504" s="1">
        <f>Sales[[#This Row],[OrderQuantity]]</f>
        <v>2</v>
      </c>
      <c r="N10504" s="1">
        <f>1</f>
        <v>1</v>
      </c>
      <c r="O10504" s="1">
        <f>Sales[[#This Row],[TotalSales]]-Sales[[#This Row],[TotalCost]]</f>
        <v>6.2474000000000007</v>
      </c>
      <c r="P10504" s="1">
        <f>Sales[[#This Row],[ProductCost]]*Sales[[#This Row],[OrderQuantity]]</f>
        <v>3.7326000000000001</v>
      </c>
      <c r="Q10504" s="1" t="str">
        <f>VLOOKUP(Sales[[#This Row],[ProductKey]], Products!$A$2:$D$1000, 4, FALSE)</f>
        <v>Water Bottle - 30 oz.</v>
      </c>
    </row>
    <row r="10505" spans="1:17" x14ac:dyDescent="0.25">
      <c r="A10505" s="2">
        <v>38232</v>
      </c>
      <c r="B10505" s="1" t="s">
        <v>5622</v>
      </c>
      <c r="C10505">
        <v>477</v>
      </c>
      <c r="D10505">
        <v>13096</v>
      </c>
      <c r="E10505">
        <v>6</v>
      </c>
      <c r="F10505">
        <v>3</v>
      </c>
      <c r="G10505">
        <v>2</v>
      </c>
      <c r="H10505" s="2">
        <v>43345</v>
      </c>
      <c r="I10505" t="str">
        <f>VLOOKUP(Sales[[#This Row],[TerritoryKey]], Territories[], 2, FALSE)</f>
        <v>Canada</v>
      </c>
      <c r="J10505">
        <f>_xlfn.XLOOKUP(Sales[[#This Row],[ProductKey]], Products!$A:$A, Products!$J:$J)</f>
        <v>1.8663000000000001</v>
      </c>
      <c r="K10505">
        <f>_xlfn.XLOOKUP(Sales[[#This Row],[ProductKey]], Products!$A:$A, Products!$K:$K)</f>
        <v>4.99</v>
      </c>
      <c r="L10505" s="1">
        <f>Sales[[#This Row],[ProductPrice]]*Sales[[#This Row],[OrderQuantity]]</f>
        <v>9.98</v>
      </c>
      <c r="M10505" s="1">
        <f>Sales[[#This Row],[OrderQuantity]]</f>
        <v>2</v>
      </c>
      <c r="N10505" s="1">
        <f>1</f>
        <v>1</v>
      </c>
      <c r="O10505" s="1">
        <f>Sales[[#This Row],[TotalSales]]-Sales[[#This Row],[TotalCost]]</f>
        <v>6.2474000000000007</v>
      </c>
      <c r="P10505" s="1">
        <f>Sales[[#This Row],[ProductCost]]*Sales[[#This Row],[OrderQuantity]]</f>
        <v>3.7326000000000001</v>
      </c>
      <c r="Q10505" s="1" t="str">
        <f>VLOOKUP(Sales[[#This Row],[ProductKey]], Products!$A$2:$D$1000, 4, FALSE)</f>
        <v>Water Bottle - 30 oz.</v>
      </c>
    </row>
    <row r="10506" spans="1:17" x14ac:dyDescent="0.25">
      <c r="A10506" s="2">
        <v>38021</v>
      </c>
      <c r="B10506" s="1" t="s">
        <v>5646</v>
      </c>
      <c r="C10506">
        <v>477</v>
      </c>
      <c r="D10506">
        <v>19982</v>
      </c>
      <c r="E10506">
        <v>4</v>
      </c>
      <c r="F10506">
        <v>3</v>
      </c>
      <c r="G10506">
        <v>2</v>
      </c>
      <c r="H10506" s="2">
        <v>43135</v>
      </c>
      <c r="I10506" t="str">
        <f>VLOOKUP(Sales[[#This Row],[TerritoryKey]], Territories[], 2, FALSE)</f>
        <v>Southwest</v>
      </c>
      <c r="J10506">
        <f>_xlfn.XLOOKUP(Sales[[#This Row],[ProductKey]], Products!$A:$A, Products!$J:$J)</f>
        <v>1.8663000000000001</v>
      </c>
      <c r="K10506">
        <f>_xlfn.XLOOKUP(Sales[[#This Row],[ProductKey]], Products!$A:$A, Products!$K:$K)</f>
        <v>4.99</v>
      </c>
      <c r="L10506" s="1">
        <f>Sales[[#This Row],[ProductPrice]]*Sales[[#This Row],[OrderQuantity]]</f>
        <v>9.98</v>
      </c>
      <c r="M10506" s="1">
        <f>Sales[[#This Row],[OrderQuantity]]</f>
        <v>2</v>
      </c>
      <c r="N10506" s="1">
        <f>1</f>
        <v>1</v>
      </c>
      <c r="O10506" s="1">
        <f>Sales[[#This Row],[TotalSales]]-Sales[[#This Row],[TotalCost]]</f>
        <v>6.2474000000000007</v>
      </c>
      <c r="P10506" s="1">
        <f>Sales[[#This Row],[ProductCost]]*Sales[[#This Row],[OrderQuantity]]</f>
        <v>3.7326000000000001</v>
      </c>
      <c r="Q10506" s="1" t="str">
        <f>VLOOKUP(Sales[[#This Row],[ProductKey]], Products!$A$2:$D$1000, 4, FALSE)</f>
        <v>Water Bottle - 30 oz.</v>
      </c>
    </row>
    <row r="10507" spans="1:17" x14ac:dyDescent="0.25">
      <c r="A10507" s="2">
        <v>38048</v>
      </c>
      <c r="B10507" s="1" t="s">
        <v>5664</v>
      </c>
      <c r="C10507">
        <v>477</v>
      </c>
      <c r="D10507">
        <v>26148</v>
      </c>
      <c r="E10507">
        <v>9</v>
      </c>
      <c r="F10507">
        <v>3</v>
      </c>
      <c r="G10507">
        <v>2</v>
      </c>
      <c r="H10507" s="2">
        <v>43161</v>
      </c>
      <c r="I10507" t="str">
        <f>VLOOKUP(Sales[[#This Row],[TerritoryKey]], Territories[], 2, FALSE)</f>
        <v>Australia</v>
      </c>
      <c r="J10507">
        <f>_xlfn.XLOOKUP(Sales[[#This Row],[ProductKey]], Products!$A:$A, Products!$J:$J)</f>
        <v>1.8663000000000001</v>
      </c>
      <c r="K10507">
        <f>_xlfn.XLOOKUP(Sales[[#This Row],[ProductKey]], Products!$A:$A, Products!$K:$K)</f>
        <v>4.99</v>
      </c>
      <c r="L10507" s="1">
        <f>Sales[[#This Row],[ProductPrice]]*Sales[[#This Row],[OrderQuantity]]</f>
        <v>9.98</v>
      </c>
      <c r="M10507" s="1">
        <f>Sales[[#This Row],[OrderQuantity]]</f>
        <v>2</v>
      </c>
      <c r="N10507" s="1">
        <f>1</f>
        <v>1</v>
      </c>
      <c r="O10507" s="1">
        <f>Sales[[#This Row],[TotalSales]]-Sales[[#This Row],[TotalCost]]</f>
        <v>6.2474000000000007</v>
      </c>
      <c r="P10507" s="1">
        <f>Sales[[#This Row],[ProductCost]]*Sales[[#This Row],[OrderQuantity]]</f>
        <v>3.7326000000000001</v>
      </c>
      <c r="Q10507" s="1" t="str">
        <f>VLOOKUP(Sales[[#This Row],[ProductKey]], Products!$A$2:$D$1000, 4, FALSE)</f>
        <v>Water Bottle - 30 oz.</v>
      </c>
    </row>
    <row r="10508" spans="1:17" x14ac:dyDescent="0.25">
      <c r="A10508" s="2">
        <v>38079</v>
      </c>
      <c r="B10508" s="1" t="s">
        <v>5727</v>
      </c>
      <c r="C10508">
        <v>477</v>
      </c>
      <c r="D10508">
        <v>17425</v>
      </c>
      <c r="E10508">
        <v>1</v>
      </c>
      <c r="F10508">
        <v>3</v>
      </c>
      <c r="G10508">
        <v>2</v>
      </c>
      <c r="H10508" s="2">
        <v>43192</v>
      </c>
      <c r="I10508" t="str">
        <f>VLOOKUP(Sales[[#This Row],[TerritoryKey]], Territories[], 2, FALSE)</f>
        <v>Northwest</v>
      </c>
      <c r="J10508">
        <f>_xlfn.XLOOKUP(Sales[[#This Row],[ProductKey]], Products!$A:$A, Products!$J:$J)</f>
        <v>1.8663000000000001</v>
      </c>
      <c r="K10508">
        <f>_xlfn.XLOOKUP(Sales[[#This Row],[ProductKey]], Products!$A:$A, Products!$K:$K)</f>
        <v>4.99</v>
      </c>
      <c r="L10508" s="1">
        <f>Sales[[#This Row],[ProductPrice]]*Sales[[#This Row],[OrderQuantity]]</f>
        <v>9.98</v>
      </c>
      <c r="M10508" s="1">
        <f>Sales[[#This Row],[OrderQuantity]]</f>
        <v>2</v>
      </c>
      <c r="N10508" s="1">
        <f>1</f>
        <v>1</v>
      </c>
      <c r="O10508" s="1">
        <f>Sales[[#This Row],[TotalSales]]-Sales[[#This Row],[TotalCost]]</f>
        <v>6.2474000000000007</v>
      </c>
      <c r="P10508" s="1">
        <f>Sales[[#This Row],[ProductCost]]*Sales[[#This Row],[OrderQuantity]]</f>
        <v>3.7326000000000001</v>
      </c>
      <c r="Q10508" s="1" t="str">
        <f>VLOOKUP(Sales[[#This Row],[ProductKey]], Products!$A$2:$D$1000, 4, FALSE)</f>
        <v>Water Bottle - 30 oz.</v>
      </c>
    </row>
    <row r="10509" spans="1:17" x14ac:dyDescent="0.25">
      <c r="A10509" s="2">
        <v>38324</v>
      </c>
      <c r="B10509" s="1" t="s">
        <v>5733</v>
      </c>
      <c r="C10509">
        <v>477</v>
      </c>
      <c r="D10509">
        <v>13385</v>
      </c>
      <c r="E10509">
        <v>1</v>
      </c>
      <c r="F10509">
        <v>3</v>
      </c>
      <c r="G10509">
        <v>2</v>
      </c>
      <c r="H10509" s="2">
        <v>43437</v>
      </c>
      <c r="I10509" t="str">
        <f>VLOOKUP(Sales[[#This Row],[TerritoryKey]], Territories[], 2, FALSE)</f>
        <v>Northwest</v>
      </c>
      <c r="J10509">
        <f>_xlfn.XLOOKUP(Sales[[#This Row],[ProductKey]], Products!$A:$A, Products!$J:$J)</f>
        <v>1.8663000000000001</v>
      </c>
      <c r="K10509">
        <f>_xlfn.XLOOKUP(Sales[[#This Row],[ProductKey]], Products!$A:$A, Products!$K:$K)</f>
        <v>4.99</v>
      </c>
      <c r="L10509" s="1">
        <f>Sales[[#This Row],[ProductPrice]]*Sales[[#This Row],[OrderQuantity]]</f>
        <v>9.98</v>
      </c>
      <c r="M10509" s="1">
        <f>Sales[[#This Row],[OrderQuantity]]</f>
        <v>2</v>
      </c>
      <c r="N10509" s="1">
        <f>1</f>
        <v>1</v>
      </c>
      <c r="O10509" s="1">
        <f>Sales[[#This Row],[TotalSales]]-Sales[[#This Row],[TotalCost]]</f>
        <v>6.2474000000000007</v>
      </c>
      <c r="P10509" s="1">
        <f>Sales[[#This Row],[ProductCost]]*Sales[[#This Row],[OrderQuantity]]</f>
        <v>3.7326000000000001</v>
      </c>
      <c r="Q10509" s="1" t="str">
        <f>VLOOKUP(Sales[[#This Row],[ProductKey]], Products!$A$2:$D$1000, 4, FALSE)</f>
        <v>Water Bottle - 30 oz.</v>
      </c>
    </row>
    <row r="10510" spans="1:17" x14ac:dyDescent="0.25">
      <c r="A10510" s="2">
        <v>38142</v>
      </c>
      <c r="B10510" s="1" t="s">
        <v>5738</v>
      </c>
      <c r="C10510">
        <v>477</v>
      </c>
      <c r="D10510">
        <v>14831</v>
      </c>
      <c r="E10510">
        <v>10</v>
      </c>
      <c r="F10510">
        <v>3</v>
      </c>
      <c r="G10510">
        <v>2</v>
      </c>
      <c r="H10510" s="2">
        <v>43255</v>
      </c>
      <c r="I10510" t="str">
        <f>VLOOKUP(Sales[[#This Row],[TerritoryKey]], Territories[], 2, FALSE)</f>
        <v>United Kingdom</v>
      </c>
      <c r="J10510">
        <f>_xlfn.XLOOKUP(Sales[[#This Row],[ProductKey]], Products!$A:$A, Products!$J:$J)</f>
        <v>1.8663000000000001</v>
      </c>
      <c r="K10510">
        <f>_xlfn.XLOOKUP(Sales[[#This Row],[ProductKey]], Products!$A:$A, Products!$K:$K)</f>
        <v>4.99</v>
      </c>
      <c r="L10510" s="1">
        <f>Sales[[#This Row],[ProductPrice]]*Sales[[#This Row],[OrderQuantity]]</f>
        <v>9.98</v>
      </c>
      <c r="M10510" s="1">
        <f>Sales[[#This Row],[OrderQuantity]]</f>
        <v>2</v>
      </c>
      <c r="N10510" s="1">
        <f>1</f>
        <v>1</v>
      </c>
      <c r="O10510" s="1">
        <f>Sales[[#This Row],[TotalSales]]-Sales[[#This Row],[TotalCost]]</f>
        <v>6.2474000000000007</v>
      </c>
      <c r="P10510" s="1">
        <f>Sales[[#This Row],[ProductCost]]*Sales[[#This Row],[OrderQuantity]]</f>
        <v>3.7326000000000001</v>
      </c>
      <c r="Q10510" s="1" t="str">
        <f>VLOOKUP(Sales[[#This Row],[ProductKey]], Products!$A$2:$D$1000, 4, FALSE)</f>
        <v>Water Bottle - 30 oz.</v>
      </c>
    </row>
    <row r="10511" spans="1:17" x14ac:dyDescent="0.25">
      <c r="A10511" s="2">
        <v>38203</v>
      </c>
      <c r="B10511" s="1" t="s">
        <v>5813</v>
      </c>
      <c r="C10511">
        <v>477</v>
      </c>
      <c r="D10511">
        <v>20546</v>
      </c>
      <c r="E10511">
        <v>6</v>
      </c>
      <c r="F10511">
        <v>3</v>
      </c>
      <c r="G10511">
        <v>2</v>
      </c>
      <c r="H10511" s="2">
        <v>43316</v>
      </c>
      <c r="I10511" t="str">
        <f>VLOOKUP(Sales[[#This Row],[TerritoryKey]], Territories[], 2, FALSE)</f>
        <v>Canada</v>
      </c>
      <c r="J10511">
        <f>_xlfn.XLOOKUP(Sales[[#This Row],[ProductKey]], Products!$A:$A, Products!$J:$J)</f>
        <v>1.8663000000000001</v>
      </c>
      <c r="K10511">
        <f>_xlfn.XLOOKUP(Sales[[#This Row],[ProductKey]], Products!$A:$A, Products!$K:$K)</f>
        <v>4.99</v>
      </c>
      <c r="L10511" s="1">
        <f>Sales[[#This Row],[ProductPrice]]*Sales[[#This Row],[OrderQuantity]]</f>
        <v>9.98</v>
      </c>
      <c r="M10511" s="1">
        <f>Sales[[#This Row],[OrderQuantity]]</f>
        <v>2</v>
      </c>
      <c r="N10511" s="1">
        <f>1</f>
        <v>1</v>
      </c>
      <c r="O10511" s="1">
        <f>Sales[[#This Row],[TotalSales]]-Sales[[#This Row],[TotalCost]]</f>
        <v>6.2474000000000007</v>
      </c>
      <c r="P10511" s="1">
        <f>Sales[[#This Row],[ProductCost]]*Sales[[#This Row],[OrderQuantity]]</f>
        <v>3.7326000000000001</v>
      </c>
      <c r="Q10511" s="1" t="str">
        <f>VLOOKUP(Sales[[#This Row],[ProductKey]], Products!$A$2:$D$1000, 4, FALSE)</f>
        <v>Water Bottle - 30 oz.</v>
      </c>
    </row>
    <row r="10512" spans="1:17" x14ac:dyDescent="0.25">
      <c r="A10512" s="2">
        <v>38080</v>
      </c>
      <c r="B10512" s="1" t="s">
        <v>5820</v>
      </c>
      <c r="C10512">
        <v>477</v>
      </c>
      <c r="D10512">
        <v>18589</v>
      </c>
      <c r="E10512">
        <v>1</v>
      </c>
      <c r="F10512">
        <v>3</v>
      </c>
      <c r="G10512">
        <v>2</v>
      </c>
      <c r="H10512" s="2">
        <v>43193</v>
      </c>
      <c r="I10512" t="str">
        <f>VLOOKUP(Sales[[#This Row],[TerritoryKey]], Territories[], 2, FALSE)</f>
        <v>Northwest</v>
      </c>
      <c r="J10512">
        <f>_xlfn.XLOOKUP(Sales[[#This Row],[ProductKey]], Products!$A:$A, Products!$J:$J)</f>
        <v>1.8663000000000001</v>
      </c>
      <c r="K10512">
        <f>_xlfn.XLOOKUP(Sales[[#This Row],[ProductKey]], Products!$A:$A, Products!$K:$K)</f>
        <v>4.99</v>
      </c>
      <c r="L10512" s="1">
        <f>Sales[[#This Row],[ProductPrice]]*Sales[[#This Row],[OrderQuantity]]</f>
        <v>9.98</v>
      </c>
      <c r="M10512" s="1">
        <f>Sales[[#This Row],[OrderQuantity]]</f>
        <v>2</v>
      </c>
      <c r="N10512" s="1">
        <f>1</f>
        <v>1</v>
      </c>
      <c r="O10512" s="1">
        <f>Sales[[#This Row],[TotalSales]]-Sales[[#This Row],[TotalCost]]</f>
        <v>6.2474000000000007</v>
      </c>
      <c r="P10512" s="1">
        <f>Sales[[#This Row],[ProductCost]]*Sales[[#This Row],[OrderQuantity]]</f>
        <v>3.7326000000000001</v>
      </c>
      <c r="Q10512" s="1" t="str">
        <f>VLOOKUP(Sales[[#This Row],[ProductKey]], Products!$A$2:$D$1000, 4, FALSE)</f>
        <v>Water Bottle - 30 oz.</v>
      </c>
    </row>
    <row r="10513" spans="1:17" x14ac:dyDescent="0.25">
      <c r="A10513" s="2">
        <v>38202</v>
      </c>
      <c r="B10513" s="1" t="s">
        <v>5871</v>
      </c>
      <c r="C10513">
        <v>477</v>
      </c>
      <c r="D10513">
        <v>25510</v>
      </c>
      <c r="E10513">
        <v>10</v>
      </c>
      <c r="F10513">
        <v>3</v>
      </c>
      <c r="G10513">
        <v>2</v>
      </c>
      <c r="H10513" s="2">
        <v>43315</v>
      </c>
      <c r="I10513" t="str">
        <f>VLOOKUP(Sales[[#This Row],[TerritoryKey]], Territories[], 2, FALSE)</f>
        <v>United Kingdom</v>
      </c>
      <c r="J10513">
        <f>_xlfn.XLOOKUP(Sales[[#This Row],[ProductKey]], Products!$A:$A, Products!$J:$J)</f>
        <v>1.8663000000000001</v>
      </c>
      <c r="K10513">
        <f>_xlfn.XLOOKUP(Sales[[#This Row],[ProductKey]], Products!$A:$A, Products!$K:$K)</f>
        <v>4.99</v>
      </c>
      <c r="L10513" s="1">
        <f>Sales[[#This Row],[ProductPrice]]*Sales[[#This Row],[OrderQuantity]]</f>
        <v>9.98</v>
      </c>
      <c r="M10513" s="1">
        <f>Sales[[#This Row],[OrderQuantity]]</f>
        <v>2</v>
      </c>
      <c r="N10513" s="1">
        <f>1</f>
        <v>1</v>
      </c>
      <c r="O10513" s="1">
        <f>Sales[[#This Row],[TotalSales]]-Sales[[#This Row],[TotalCost]]</f>
        <v>6.2474000000000007</v>
      </c>
      <c r="P10513" s="1">
        <f>Sales[[#This Row],[ProductCost]]*Sales[[#This Row],[OrderQuantity]]</f>
        <v>3.7326000000000001</v>
      </c>
      <c r="Q10513" s="1" t="str">
        <f>VLOOKUP(Sales[[#This Row],[ProductKey]], Products!$A$2:$D$1000, 4, FALSE)</f>
        <v>Water Bottle - 30 oz.</v>
      </c>
    </row>
    <row r="10514" spans="1:17" x14ac:dyDescent="0.25">
      <c r="A10514" s="2">
        <v>38232</v>
      </c>
      <c r="B10514" s="1" t="s">
        <v>5882</v>
      </c>
      <c r="C10514">
        <v>477</v>
      </c>
      <c r="D10514">
        <v>19916</v>
      </c>
      <c r="E10514">
        <v>10</v>
      </c>
      <c r="F10514">
        <v>3</v>
      </c>
      <c r="G10514">
        <v>2</v>
      </c>
      <c r="H10514" s="2">
        <v>43345</v>
      </c>
      <c r="I10514" t="str">
        <f>VLOOKUP(Sales[[#This Row],[TerritoryKey]], Territories[], 2, FALSE)</f>
        <v>United Kingdom</v>
      </c>
      <c r="J10514">
        <f>_xlfn.XLOOKUP(Sales[[#This Row],[ProductKey]], Products!$A:$A, Products!$J:$J)</f>
        <v>1.8663000000000001</v>
      </c>
      <c r="K10514">
        <f>_xlfn.XLOOKUP(Sales[[#This Row],[ProductKey]], Products!$A:$A, Products!$K:$K)</f>
        <v>4.99</v>
      </c>
      <c r="L10514" s="1">
        <f>Sales[[#This Row],[ProductPrice]]*Sales[[#This Row],[OrderQuantity]]</f>
        <v>9.98</v>
      </c>
      <c r="M10514" s="1">
        <f>Sales[[#This Row],[OrderQuantity]]</f>
        <v>2</v>
      </c>
      <c r="N10514" s="1">
        <f>1</f>
        <v>1</v>
      </c>
      <c r="O10514" s="1">
        <f>Sales[[#This Row],[TotalSales]]-Sales[[#This Row],[TotalCost]]</f>
        <v>6.2474000000000007</v>
      </c>
      <c r="P10514" s="1">
        <f>Sales[[#This Row],[ProductCost]]*Sales[[#This Row],[OrderQuantity]]</f>
        <v>3.7326000000000001</v>
      </c>
      <c r="Q10514" s="1" t="str">
        <f>VLOOKUP(Sales[[#This Row],[ProductKey]], Products!$A$2:$D$1000, 4, FALSE)</f>
        <v>Water Bottle - 30 oz.</v>
      </c>
    </row>
    <row r="10515" spans="1:17" x14ac:dyDescent="0.25">
      <c r="A10515" s="2">
        <v>38201</v>
      </c>
      <c r="B10515" s="1" t="s">
        <v>5967</v>
      </c>
      <c r="C10515">
        <v>477</v>
      </c>
      <c r="D10515">
        <v>12846</v>
      </c>
      <c r="E10515">
        <v>8</v>
      </c>
      <c r="F10515">
        <v>3</v>
      </c>
      <c r="G10515">
        <v>2</v>
      </c>
      <c r="H10515" s="2">
        <v>43314</v>
      </c>
      <c r="I10515" t="str">
        <f>VLOOKUP(Sales[[#This Row],[TerritoryKey]], Territories[], 2, FALSE)</f>
        <v>Germany</v>
      </c>
      <c r="J10515">
        <f>_xlfn.XLOOKUP(Sales[[#This Row],[ProductKey]], Products!$A:$A, Products!$J:$J)</f>
        <v>1.8663000000000001</v>
      </c>
      <c r="K10515">
        <f>_xlfn.XLOOKUP(Sales[[#This Row],[ProductKey]], Products!$A:$A, Products!$K:$K)</f>
        <v>4.99</v>
      </c>
      <c r="L10515" s="1">
        <f>Sales[[#This Row],[ProductPrice]]*Sales[[#This Row],[OrderQuantity]]</f>
        <v>9.98</v>
      </c>
      <c r="M10515" s="1">
        <f>Sales[[#This Row],[OrderQuantity]]</f>
        <v>2</v>
      </c>
      <c r="N10515" s="1">
        <f>1</f>
        <v>1</v>
      </c>
      <c r="O10515" s="1">
        <f>Sales[[#This Row],[TotalSales]]-Sales[[#This Row],[TotalCost]]</f>
        <v>6.2474000000000007</v>
      </c>
      <c r="P10515" s="1">
        <f>Sales[[#This Row],[ProductCost]]*Sales[[#This Row],[OrderQuantity]]</f>
        <v>3.7326000000000001</v>
      </c>
      <c r="Q10515" s="1" t="str">
        <f>VLOOKUP(Sales[[#This Row],[ProductKey]], Products!$A$2:$D$1000, 4, FALSE)</f>
        <v>Water Bottle - 30 oz.</v>
      </c>
    </row>
    <row r="10516" spans="1:17" x14ac:dyDescent="0.25">
      <c r="A10516" s="2">
        <v>38109</v>
      </c>
      <c r="B10516" s="1" t="s">
        <v>6065</v>
      </c>
      <c r="C10516">
        <v>477</v>
      </c>
      <c r="D10516">
        <v>17656</v>
      </c>
      <c r="E10516">
        <v>6</v>
      </c>
      <c r="F10516">
        <v>3</v>
      </c>
      <c r="G10516">
        <v>2</v>
      </c>
      <c r="H10516" s="2">
        <v>43222</v>
      </c>
      <c r="I10516" t="str">
        <f>VLOOKUP(Sales[[#This Row],[TerritoryKey]], Territories[], 2, FALSE)</f>
        <v>Canada</v>
      </c>
      <c r="J10516">
        <f>_xlfn.XLOOKUP(Sales[[#This Row],[ProductKey]], Products!$A:$A, Products!$J:$J)</f>
        <v>1.8663000000000001</v>
      </c>
      <c r="K10516">
        <f>_xlfn.XLOOKUP(Sales[[#This Row],[ProductKey]], Products!$A:$A, Products!$K:$K)</f>
        <v>4.99</v>
      </c>
      <c r="L10516" s="1">
        <f>Sales[[#This Row],[ProductPrice]]*Sales[[#This Row],[OrderQuantity]]</f>
        <v>9.98</v>
      </c>
      <c r="M10516" s="1">
        <f>Sales[[#This Row],[OrderQuantity]]</f>
        <v>2</v>
      </c>
      <c r="N10516" s="1">
        <f>1</f>
        <v>1</v>
      </c>
      <c r="O10516" s="1">
        <f>Sales[[#This Row],[TotalSales]]-Sales[[#This Row],[TotalCost]]</f>
        <v>6.2474000000000007</v>
      </c>
      <c r="P10516" s="1">
        <f>Sales[[#This Row],[ProductCost]]*Sales[[#This Row],[OrderQuantity]]</f>
        <v>3.7326000000000001</v>
      </c>
      <c r="Q10516" s="1" t="str">
        <f>VLOOKUP(Sales[[#This Row],[ProductKey]], Products!$A$2:$D$1000, 4, FALSE)</f>
        <v>Water Bottle - 30 oz.</v>
      </c>
    </row>
    <row r="10517" spans="1:17" x14ac:dyDescent="0.25">
      <c r="A10517" s="2">
        <v>38293</v>
      </c>
      <c r="B10517" s="1" t="s">
        <v>6079</v>
      </c>
      <c r="C10517">
        <v>477</v>
      </c>
      <c r="D10517">
        <v>22031</v>
      </c>
      <c r="E10517">
        <v>9</v>
      </c>
      <c r="F10517">
        <v>3</v>
      </c>
      <c r="G10517">
        <v>2</v>
      </c>
      <c r="H10517" s="2">
        <v>43406</v>
      </c>
      <c r="I10517" t="str">
        <f>VLOOKUP(Sales[[#This Row],[TerritoryKey]], Territories[], 2, FALSE)</f>
        <v>Australia</v>
      </c>
      <c r="J10517">
        <f>_xlfn.XLOOKUP(Sales[[#This Row],[ProductKey]], Products!$A:$A, Products!$J:$J)</f>
        <v>1.8663000000000001</v>
      </c>
      <c r="K10517">
        <f>_xlfn.XLOOKUP(Sales[[#This Row],[ProductKey]], Products!$A:$A, Products!$K:$K)</f>
        <v>4.99</v>
      </c>
      <c r="L10517" s="1">
        <f>Sales[[#This Row],[ProductPrice]]*Sales[[#This Row],[OrderQuantity]]</f>
        <v>9.98</v>
      </c>
      <c r="M10517" s="1">
        <f>Sales[[#This Row],[OrderQuantity]]</f>
        <v>2</v>
      </c>
      <c r="N10517" s="1">
        <f>1</f>
        <v>1</v>
      </c>
      <c r="O10517" s="1">
        <f>Sales[[#This Row],[TotalSales]]-Sales[[#This Row],[TotalCost]]</f>
        <v>6.2474000000000007</v>
      </c>
      <c r="P10517" s="1">
        <f>Sales[[#This Row],[ProductCost]]*Sales[[#This Row],[OrderQuantity]]</f>
        <v>3.7326000000000001</v>
      </c>
      <c r="Q10517" s="1" t="str">
        <f>VLOOKUP(Sales[[#This Row],[ProductKey]], Products!$A$2:$D$1000, 4, FALSE)</f>
        <v>Water Bottle - 30 oz.</v>
      </c>
    </row>
    <row r="10518" spans="1:17" x14ac:dyDescent="0.25">
      <c r="A10518" s="2">
        <v>38051</v>
      </c>
      <c r="B10518" s="1" t="s">
        <v>6115</v>
      </c>
      <c r="C10518">
        <v>477</v>
      </c>
      <c r="D10518">
        <v>19855</v>
      </c>
      <c r="E10518">
        <v>6</v>
      </c>
      <c r="F10518">
        <v>3</v>
      </c>
      <c r="G10518">
        <v>2</v>
      </c>
      <c r="H10518" s="2">
        <v>43164</v>
      </c>
      <c r="I10518" t="str">
        <f>VLOOKUP(Sales[[#This Row],[TerritoryKey]], Territories[], 2, FALSE)</f>
        <v>Canada</v>
      </c>
      <c r="J10518">
        <f>_xlfn.XLOOKUP(Sales[[#This Row],[ProductKey]], Products!$A:$A, Products!$J:$J)</f>
        <v>1.8663000000000001</v>
      </c>
      <c r="K10518">
        <f>_xlfn.XLOOKUP(Sales[[#This Row],[ProductKey]], Products!$A:$A, Products!$K:$K)</f>
        <v>4.99</v>
      </c>
      <c r="L10518" s="1">
        <f>Sales[[#This Row],[ProductPrice]]*Sales[[#This Row],[OrderQuantity]]</f>
        <v>9.98</v>
      </c>
      <c r="M10518" s="1">
        <f>Sales[[#This Row],[OrderQuantity]]</f>
        <v>2</v>
      </c>
      <c r="N10518" s="1">
        <f>1</f>
        <v>1</v>
      </c>
      <c r="O10518" s="1">
        <f>Sales[[#This Row],[TotalSales]]-Sales[[#This Row],[TotalCost]]</f>
        <v>6.2474000000000007</v>
      </c>
      <c r="P10518" s="1">
        <f>Sales[[#This Row],[ProductCost]]*Sales[[#This Row],[OrderQuantity]]</f>
        <v>3.7326000000000001</v>
      </c>
      <c r="Q10518" s="1" t="str">
        <f>VLOOKUP(Sales[[#This Row],[ProductKey]], Products!$A$2:$D$1000, 4, FALSE)</f>
        <v>Water Bottle - 30 oz.</v>
      </c>
    </row>
    <row r="10519" spans="1:17" x14ac:dyDescent="0.25">
      <c r="A10519" s="2">
        <v>38019</v>
      </c>
      <c r="B10519" s="1" t="s">
        <v>6148</v>
      </c>
      <c r="C10519">
        <v>477</v>
      </c>
      <c r="D10519">
        <v>25511</v>
      </c>
      <c r="E10519">
        <v>10</v>
      </c>
      <c r="F10519">
        <v>3</v>
      </c>
      <c r="G10519">
        <v>2</v>
      </c>
      <c r="H10519" s="2">
        <v>43133</v>
      </c>
      <c r="I10519" t="str">
        <f>VLOOKUP(Sales[[#This Row],[TerritoryKey]], Territories[], 2, FALSE)</f>
        <v>United Kingdom</v>
      </c>
      <c r="J10519">
        <f>_xlfn.XLOOKUP(Sales[[#This Row],[ProductKey]], Products!$A:$A, Products!$J:$J)</f>
        <v>1.8663000000000001</v>
      </c>
      <c r="K10519">
        <f>_xlfn.XLOOKUP(Sales[[#This Row],[ProductKey]], Products!$A:$A, Products!$K:$K)</f>
        <v>4.99</v>
      </c>
      <c r="L10519" s="1">
        <f>Sales[[#This Row],[ProductPrice]]*Sales[[#This Row],[OrderQuantity]]</f>
        <v>9.98</v>
      </c>
      <c r="M10519" s="1">
        <f>Sales[[#This Row],[OrderQuantity]]</f>
        <v>2</v>
      </c>
      <c r="N10519" s="1">
        <f>1</f>
        <v>1</v>
      </c>
      <c r="O10519" s="1">
        <f>Sales[[#This Row],[TotalSales]]-Sales[[#This Row],[TotalCost]]</f>
        <v>6.2474000000000007</v>
      </c>
      <c r="P10519" s="1">
        <f>Sales[[#This Row],[ProductCost]]*Sales[[#This Row],[OrderQuantity]]</f>
        <v>3.7326000000000001</v>
      </c>
      <c r="Q10519" s="1" t="str">
        <f>VLOOKUP(Sales[[#This Row],[ProductKey]], Products!$A$2:$D$1000, 4, FALSE)</f>
        <v>Water Bottle - 30 oz.</v>
      </c>
    </row>
    <row r="10520" spans="1:17" x14ac:dyDescent="0.25">
      <c r="A10520" s="2">
        <v>38081</v>
      </c>
      <c r="B10520" s="1" t="s">
        <v>6151</v>
      </c>
      <c r="C10520">
        <v>477</v>
      </c>
      <c r="D10520">
        <v>17218</v>
      </c>
      <c r="E10520">
        <v>10</v>
      </c>
      <c r="F10520">
        <v>3</v>
      </c>
      <c r="G10520">
        <v>2</v>
      </c>
      <c r="H10520" s="2">
        <v>43194</v>
      </c>
      <c r="I10520" t="str">
        <f>VLOOKUP(Sales[[#This Row],[TerritoryKey]], Territories[], 2, FALSE)</f>
        <v>United Kingdom</v>
      </c>
      <c r="J10520">
        <f>_xlfn.XLOOKUP(Sales[[#This Row],[ProductKey]], Products!$A:$A, Products!$J:$J)</f>
        <v>1.8663000000000001</v>
      </c>
      <c r="K10520">
        <f>_xlfn.XLOOKUP(Sales[[#This Row],[ProductKey]], Products!$A:$A, Products!$K:$K)</f>
        <v>4.99</v>
      </c>
      <c r="L10520" s="1">
        <f>Sales[[#This Row],[ProductPrice]]*Sales[[#This Row],[OrderQuantity]]</f>
        <v>9.98</v>
      </c>
      <c r="M10520" s="1">
        <f>Sales[[#This Row],[OrderQuantity]]</f>
        <v>2</v>
      </c>
      <c r="N10520" s="1">
        <f>1</f>
        <v>1</v>
      </c>
      <c r="O10520" s="1">
        <f>Sales[[#This Row],[TotalSales]]-Sales[[#This Row],[TotalCost]]</f>
        <v>6.2474000000000007</v>
      </c>
      <c r="P10520" s="1">
        <f>Sales[[#This Row],[ProductCost]]*Sales[[#This Row],[OrderQuantity]]</f>
        <v>3.7326000000000001</v>
      </c>
      <c r="Q10520" s="1" t="str">
        <f>VLOOKUP(Sales[[#This Row],[ProductKey]], Products!$A$2:$D$1000, 4, FALSE)</f>
        <v>Water Bottle - 30 oz.</v>
      </c>
    </row>
    <row r="10521" spans="1:17" x14ac:dyDescent="0.25">
      <c r="A10521" s="2">
        <v>37991</v>
      </c>
      <c r="B10521" s="1" t="s">
        <v>6157</v>
      </c>
      <c r="C10521">
        <v>477</v>
      </c>
      <c r="D10521">
        <v>25940</v>
      </c>
      <c r="E10521">
        <v>9</v>
      </c>
      <c r="F10521">
        <v>3</v>
      </c>
      <c r="G10521">
        <v>2</v>
      </c>
      <c r="H10521" s="2">
        <v>43105</v>
      </c>
      <c r="I10521" t="str">
        <f>VLOOKUP(Sales[[#This Row],[TerritoryKey]], Territories[], 2, FALSE)</f>
        <v>Australia</v>
      </c>
      <c r="J10521">
        <f>_xlfn.XLOOKUP(Sales[[#This Row],[ProductKey]], Products!$A:$A, Products!$J:$J)</f>
        <v>1.8663000000000001</v>
      </c>
      <c r="K10521">
        <f>_xlfn.XLOOKUP(Sales[[#This Row],[ProductKey]], Products!$A:$A, Products!$K:$K)</f>
        <v>4.99</v>
      </c>
      <c r="L10521" s="1">
        <f>Sales[[#This Row],[ProductPrice]]*Sales[[#This Row],[OrderQuantity]]</f>
        <v>9.98</v>
      </c>
      <c r="M10521" s="1">
        <f>Sales[[#This Row],[OrderQuantity]]</f>
        <v>2</v>
      </c>
      <c r="N10521" s="1">
        <f>1</f>
        <v>1</v>
      </c>
      <c r="O10521" s="1">
        <f>Sales[[#This Row],[TotalSales]]-Sales[[#This Row],[TotalCost]]</f>
        <v>6.2474000000000007</v>
      </c>
      <c r="P10521" s="1">
        <f>Sales[[#This Row],[ProductCost]]*Sales[[#This Row],[OrderQuantity]]</f>
        <v>3.7326000000000001</v>
      </c>
      <c r="Q10521" s="1" t="str">
        <f>VLOOKUP(Sales[[#This Row],[ProductKey]], Products!$A$2:$D$1000, 4, FALSE)</f>
        <v>Water Bottle - 30 oz.</v>
      </c>
    </row>
    <row r="10522" spans="1:17" x14ac:dyDescent="0.25">
      <c r="A10522" s="2">
        <v>38021</v>
      </c>
      <c r="B10522" s="1" t="s">
        <v>6158</v>
      </c>
      <c r="C10522">
        <v>477</v>
      </c>
      <c r="D10522">
        <v>16783</v>
      </c>
      <c r="E10522">
        <v>1</v>
      </c>
      <c r="F10522">
        <v>3</v>
      </c>
      <c r="G10522">
        <v>2</v>
      </c>
      <c r="H10522" s="2">
        <v>43135</v>
      </c>
      <c r="I10522" t="str">
        <f>VLOOKUP(Sales[[#This Row],[TerritoryKey]], Territories[], 2, FALSE)</f>
        <v>Northwest</v>
      </c>
      <c r="J10522">
        <f>_xlfn.XLOOKUP(Sales[[#This Row],[ProductKey]], Products!$A:$A, Products!$J:$J)</f>
        <v>1.8663000000000001</v>
      </c>
      <c r="K10522">
        <f>_xlfn.XLOOKUP(Sales[[#This Row],[ProductKey]], Products!$A:$A, Products!$K:$K)</f>
        <v>4.99</v>
      </c>
      <c r="L10522" s="1">
        <f>Sales[[#This Row],[ProductPrice]]*Sales[[#This Row],[OrderQuantity]]</f>
        <v>9.98</v>
      </c>
      <c r="M10522" s="1">
        <f>Sales[[#This Row],[OrderQuantity]]</f>
        <v>2</v>
      </c>
      <c r="N10522" s="1">
        <f>1</f>
        <v>1</v>
      </c>
      <c r="O10522" s="1">
        <f>Sales[[#This Row],[TotalSales]]-Sales[[#This Row],[TotalCost]]</f>
        <v>6.2474000000000007</v>
      </c>
      <c r="P10522" s="1">
        <f>Sales[[#This Row],[ProductCost]]*Sales[[#This Row],[OrderQuantity]]</f>
        <v>3.7326000000000001</v>
      </c>
      <c r="Q10522" s="1" t="str">
        <f>VLOOKUP(Sales[[#This Row],[ProductKey]], Products!$A$2:$D$1000, 4, FALSE)</f>
        <v>Water Bottle - 30 oz.</v>
      </c>
    </row>
    <row r="10523" spans="1:17" x14ac:dyDescent="0.25">
      <c r="A10523" s="2">
        <v>38021</v>
      </c>
      <c r="B10523" s="1" t="s">
        <v>6167</v>
      </c>
      <c r="C10523">
        <v>477</v>
      </c>
      <c r="D10523">
        <v>26121</v>
      </c>
      <c r="E10523">
        <v>4</v>
      </c>
      <c r="F10523">
        <v>3</v>
      </c>
      <c r="G10523">
        <v>2</v>
      </c>
      <c r="H10523" s="2">
        <v>43135</v>
      </c>
      <c r="I10523" t="str">
        <f>VLOOKUP(Sales[[#This Row],[TerritoryKey]], Territories[], 2, FALSE)</f>
        <v>Southwest</v>
      </c>
      <c r="J10523">
        <f>_xlfn.XLOOKUP(Sales[[#This Row],[ProductKey]], Products!$A:$A, Products!$J:$J)</f>
        <v>1.8663000000000001</v>
      </c>
      <c r="K10523">
        <f>_xlfn.XLOOKUP(Sales[[#This Row],[ProductKey]], Products!$A:$A, Products!$K:$K)</f>
        <v>4.99</v>
      </c>
      <c r="L10523" s="1">
        <f>Sales[[#This Row],[ProductPrice]]*Sales[[#This Row],[OrderQuantity]]</f>
        <v>9.98</v>
      </c>
      <c r="M10523" s="1">
        <f>Sales[[#This Row],[OrderQuantity]]</f>
        <v>2</v>
      </c>
      <c r="N10523" s="1">
        <f>1</f>
        <v>1</v>
      </c>
      <c r="O10523" s="1">
        <f>Sales[[#This Row],[TotalSales]]-Sales[[#This Row],[TotalCost]]</f>
        <v>6.2474000000000007</v>
      </c>
      <c r="P10523" s="1">
        <f>Sales[[#This Row],[ProductCost]]*Sales[[#This Row],[OrderQuantity]]</f>
        <v>3.7326000000000001</v>
      </c>
      <c r="Q10523" s="1" t="str">
        <f>VLOOKUP(Sales[[#This Row],[ProductKey]], Products!$A$2:$D$1000, 4, FALSE)</f>
        <v>Water Bottle - 30 oz.</v>
      </c>
    </row>
    <row r="10524" spans="1:17" x14ac:dyDescent="0.25">
      <c r="A10524" s="2">
        <v>38265</v>
      </c>
      <c r="B10524" s="1" t="s">
        <v>6179</v>
      </c>
      <c r="C10524">
        <v>477</v>
      </c>
      <c r="D10524">
        <v>17553</v>
      </c>
      <c r="E10524">
        <v>1</v>
      </c>
      <c r="F10524">
        <v>3</v>
      </c>
      <c r="G10524">
        <v>2</v>
      </c>
      <c r="H10524" s="2">
        <v>43378</v>
      </c>
      <c r="I10524" t="str">
        <f>VLOOKUP(Sales[[#This Row],[TerritoryKey]], Territories[], 2, FALSE)</f>
        <v>Northwest</v>
      </c>
      <c r="J10524">
        <f>_xlfn.XLOOKUP(Sales[[#This Row],[ProductKey]], Products!$A:$A, Products!$J:$J)</f>
        <v>1.8663000000000001</v>
      </c>
      <c r="K10524">
        <f>_xlfn.XLOOKUP(Sales[[#This Row],[ProductKey]], Products!$A:$A, Products!$K:$K)</f>
        <v>4.99</v>
      </c>
      <c r="L10524" s="1">
        <f>Sales[[#This Row],[ProductPrice]]*Sales[[#This Row],[OrderQuantity]]</f>
        <v>9.98</v>
      </c>
      <c r="M10524" s="1">
        <f>Sales[[#This Row],[OrderQuantity]]</f>
        <v>2</v>
      </c>
      <c r="N10524" s="1">
        <f>1</f>
        <v>1</v>
      </c>
      <c r="O10524" s="1">
        <f>Sales[[#This Row],[TotalSales]]-Sales[[#This Row],[TotalCost]]</f>
        <v>6.2474000000000007</v>
      </c>
      <c r="P10524" s="1">
        <f>Sales[[#This Row],[ProductCost]]*Sales[[#This Row],[OrderQuantity]]</f>
        <v>3.7326000000000001</v>
      </c>
      <c r="Q10524" s="1" t="str">
        <f>VLOOKUP(Sales[[#This Row],[ProductKey]], Products!$A$2:$D$1000, 4, FALSE)</f>
        <v>Water Bottle - 30 oz.</v>
      </c>
    </row>
    <row r="10525" spans="1:17" x14ac:dyDescent="0.25">
      <c r="A10525" s="2">
        <v>38110</v>
      </c>
      <c r="B10525" s="1" t="s">
        <v>6199</v>
      </c>
      <c r="C10525">
        <v>477</v>
      </c>
      <c r="D10525">
        <v>17592</v>
      </c>
      <c r="E10525">
        <v>4</v>
      </c>
      <c r="F10525">
        <v>3</v>
      </c>
      <c r="G10525">
        <v>2</v>
      </c>
      <c r="H10525" s="2">
        <v>43223</v>
      </c>
      <c r="I10525" t="str">
        <f>VLOOKUP(Sales[[#This Row],[TerritoryKey]], Territories[], 2, FALSE)</f>
        <v>Southwest</v>
      </c>
      <c r="J10525">
        <f>_xlfn.XLOOKUP(Sales[[#This Row],[ProductKey]], Products!$A:$A, Products!$J:$J)</f>
        <v>1.8663000000000001</v>
      </c>
      <c r="K10525">
        <f>_xlfn.XLOOKUP(Sales[[#This Row],[ProductKey]], Products!$A:$A, Products!$K:$K)</f>
        <v>4.99</v>
      </c>
      <c r="L10525" s="1">
        <f>Sales[[#This Row],[ProductPrice]]*Sales[[#This Row],[OrderQuantity]]</f>
        <v>9.98</v>
      </c>
      <c r="M10525" s="1">
        <f>Sales[[#This Row],[OrderQuantity]]</f>
        <v>2</v>
      </c>
      <c r="N10525" s="1">
        <f>1</f>
        <v>1</v>
      </c>
      <c r="O10525" s="1">
        <f>Sales[[#This Row],[TotalSales]]-Sales[[#This Row],[TotalCost]]</f>
        <v>6.2474000000000007</v>
      </c>
      <c r="P10525" s="1">
        <f>Sales[[#This Row],[ProductCost]]*Sales[[#This Row],[OrderQuantity]]</f>
        <v>3.7326000000000001</v>
      </c>
      <c r="Q10525" s="1" t="str">
        <f>VLOOKUP(Sales[[#This Row],[ProductKey]], Products!$A$2:$D$1000, 4, FALSE)</f>
        <v>Water Bottle - 30 oz.</v>
      </c>
    </row>
    <row r="10526" spans="1:17" x14ac:dyDescent="0.25">
      <c r="A10526" s="2">
        <v>38050</v>
      </c>
      <c r="B10526" s="1" t="s">
        <v>6330</v>
      </c>
      <c r="C10526">
        <v>477</v>
      </c>
      <c r="D10526">
        <v>21727</v>
      </c>
      <c r="E10526">
        <v>6</v>
      </c>
      <c r="F10526">
        <v>3</v>
      </c>
      <c r="G10526">
        <v>2</v>
      </c>
      <c r="H10526" s="2">
        <v>43163</v>
      </c>
      <c r="I10526" t="str">
        <f>VLOOKUP(Sales[[#This Row],[TerritoryKey]], Territories[], 2, FALSE)</f>
        <v>Canada</v>
      </c>
      <c r="J10526">
        <f>_xlfn.XLOOKUP(Sales[[#This Row],[ProductKey]], Products!$A:$A, Products!$J:$J)</f>
        <v>1.8663000000000001</v>
      </c>
      <c r="K10526">
        <f>_xlfn.XLOOKUP(Sales[[#This Row],[ProductKey]], Products!$A:$A, Products!$K:$K)</f>
        <v>4.99</v>
      </c>
      <c r="L10526" s="1">
        <f>Sales[[#This Row],[ProductPrice]]*Sales[[#This Row],[OrderQuantity]]</f>
        <v>9.98</v>
      </c>
      <c r="M10526" s="1">
        <f>Sales[[#This Row],[OrderQuantity]]</f>
        <v>2</v>
      </c>
      <c r="N10526" s="1">
        <f>1</f>
        <v>1</v>
      </c>
      <c r="O10526" s="1">
        <f>Sales[[#This Row],[TotalSales]]-Sales[[#This Row],[TotalCost]]</f>
        <v>6.2474000000000007</v>
      </c>
      <c r="P10526" s="1">
        <f>Sales[[#This Row],[ProductCost]]*Sales[[#This Row],[OrderQuantity]]</f>
        <v>3.7326000000000001</v>
      </c>
      <c r="Q10526" s="1" t="str">
        <f>VLOOKUP(Sales[[#This Row],[ProductKey]], Products!$A$2:$D$1000, 4, FALSE)</f>
        <v>Water Bottle - 30 oz.</v>
      </c>
    </row>
    <row r="10527" spans="1:17" x14ac:dyDescent="0.25">
      <c r="A10527" s="2">
        <v>38109</v>
      </c>
      <c r="B10527" s="1" t="s">
        <v>6335</v>
      </c>
      <c r="C10527">
        <v>477</v>
      </c>
      <c r="D10527">
        <v>22920</v>
      </c>
      <c r="E10527">
        <v>9</v>
      </c>
      <c r="F10527">
        <v>3</v>
      </c>
      <c r="G10527">
        <v>2</v>
      </c>
      <c r="H10527" s="2">
        <v>43222</v>
      </c>
      <c r="I10527" t="str">
        <f>VLOOKUP(Sales[[#This Row],[TerritoryKey]], Territories[], 2, FALSE)</f>
        <v>Australia</v>
      </c>
      <c r="J10527">
        <f>_xlfn.XLOOKUP(Sales[[#This Row],[ProductKey]], Products!$A:$A, Products!$J:$J)</f>
        <v>1.8663000000000001</v>
      </c>
      <c r="K10527">
        <f>_xlfn.XLOOKUP(Sales[[#This Row],[ProductKey]], Products!$A:$A, Products!$K:$K)</f>
        <v>4.99</v>
      </c>
      <c r="L10527" s="1">
        <f>Sales[[#This Row],[ProductPrice]]*Sales[[#This Row],[OrderQuantity]]</f>
        <v>9.98</v>
      </c>
      <c r="M10527" s="1">
        <f>Sales[[#This Row],[OrderQuantity]]</f>
        <v>2</v>
      </c>
      <c r="N10527" s="1">
        <f>1</f>
        <v>1</v>
      </c>
      <c r="O10527" s="1">
        <f>Sales[[#This Row],[TotalSales]]-Sales[[#This Row],[TotalCost]]</f>
        <v>6.2474000000000007</v>
      </c>
      <c r="P10527" s="1">
        <f>Sales[[#This Row],[ProductCost]]*Sales[[#This Row],[OrderQuantity]]</f>
        <v>3.7326000000000001</v>
      </c>
      <c r="Q10527" s="1" t="str">
        <f>VLOOKUP(Sales[[#This Row],[ProductKey]], Products!$A$2:$D$1000, 4, FALSE)</f>
        <v>Water Bottle - 30 oz.</v>
      </c>
    </row>
    <row r="10528" spans="1:17" x14ac:dyDescent="0.25">
      <c r="A10528" s="2">
        <v>38050</v>
      </c>
      <c r="B10528" s="1" t="s">
        <v>6379</v>
      </c>
      <c r="C10528">
        <v>477</v>
      </c>
      <c r="D10528">
        <v>18951</v>
      </c>
      <c r="E10528">
        <v>6</v>
      </c>
      <c r="F10528">
        <v>3</v>
      </c>
      <c r="G10528">
        <v>2</v>
      </c>
      <c r="H10528" s="2">
        <v>43163</v>
      </c>
      <c r="I10528" t="str">
        <f>VLOOKUP(Sales[[#This Row],[TerritoryKey]], Territories[], 2, FALSE)</f>
        <v>Canada</v>
      </c>
      <c r="J10528">
        <f>_xlfn.XLOOKUP(Sales[[#This Row],[ProductKey]], Products!$A:$A, Products!$J:$J)</f>
        <v>1.8663000000000001</v>
      </c>
      <c r="K10528">
        <f>_xlfn.XLOOKUP(Sales[[#This Row],[ProductKey]], Products!$A:$A, Products!$K:$K)</f>
        <v>4.99</v>
      </c>
      <c r="L10528" s="1">
        <f>Sales[[#This Row],[ProductPrice]]*Sales[[#This Row],[OrderQuantity]]</f>
        <v>9.98</v>
      </c>
      <c r="M10528" s="1">
        <f>Sales[[#This Row],[OrderQuantity]]</f>
        <v>2</v>
      </c>
      <c r="N10528" s="1">
        <f>1</f>
        <v>1</v>
      </c>
      <c r="O10528" s="1">
        <f>Sales[[#This Row],[TotalSales]]-Sales[[#This Row],[TotalCost]]</f>
        <v>6.2474000000000007</v>
      </c>
      <c r="P10528" s="1">
        <f>Sales[[#This Row],[ProductCost]]*Sales[[#This Row],[OrderQuantity]]</f>
        <v>3.7326000000000001</v>
      </c>
      <c r="Q10528" s="1" t="str">
        <f>VLOOKUP(Sales[[#This Row],[ProductKey]], Products!$A$2:$D$1000, 4, FALSE)</f>
        <v>Water Bottle - 30 oz.</v>
      </c>
    </row>
    <row r="10529" spans="1:17" x14ac:dyDescent="0.25">
      <c r="A10529" s="2">
        <v>38233</v>
      </c>
      <c r="B10529" s="1" t="s">
        <v>6385</v>
      </c>
      <c r="C10529">
        <v>477</v>
      </c>
      <c r="D10529">
        <v>28069</v>
      </c>
      <c r="E10529">
        <v>6</v>
      </c>
      <c r="F10529">
        <v>3</v>
      </c>
      <c r="G10529">
        <v>2</v>
      </c>
      <c r="H10529" s="2">
        <v>43346</v>
      </c>
      <c r="I10529" t="str">
        <f>VLOOKUP(Sales[[#This Row],[TerritoryKey]], Territories[], 2, FALSE)</f>
        <v>Canada</v>
      </c>
      <c r="J10529">
        <f>_xlfn.XLOOKUP(Sales[[#This Row],[ProductKey]], Products!$A:$A, Products!$J:$J)</f>
        <v>1.8663000000000001</v>
      </c>
      <c r="K10529">
        <f>_xlfn.XLOOKUP(Sales[[#This Row],[ProductKey]], Products!$A:$A, Products!$K:$K)</f>
        <v>4.99</v>
      </c>
      <c r="L10529" s="1">
        <f>Sales[[#This Row],[ProductPrice]]*Sales[[#This Row],[OrderQuantity]]</f>
        <v>9.98</v>
      </c>
      <c r="M10529" s="1">
        <f>Sales[[#This Row],[OrderQuantity]]</f>
        <v>2</v>
      </c>
      <c r="N10529" s="1">
        <f>1</f>
        <v>1</v>
      </c>
      <c r="O10529" s="1">
        <f>Sales[[#This Row],[TotalSales]]-Sales[[#This Row],[TotalCost]]</f>
        <v>6.2474000000000007</v>
      </c>
      <c r="P10529" s="1">
        <f>Sales[[#This Row],[ProductCost]]*Sales[[#This Row],[OrderQuantity]]</f>
        <v>3.7326000000000001</v>
      </c>
      <c r="Q10529" s="1" t="str">
        <f>VLOOKUP(Sales[[#This Row],[ProductKey]], Products!$A$2:$D$1000, 4, FALSE)</f>
        <v>Water Bottle - 30 oz.</v>
      </c>
    </row>
    <row r="10530" spans="1:17" x14ac:dyDescent="0.25">
      <c r="A10530" s="2">
        <v>38048</v>
      </c>
      <c r="B10530" s="1" t="s">
        <v>6503</v>
      </c>
      <c r="C10530">
        <v>477</v>
      </c>
      <c r="D10530">
        <v>15083</v>
      </c>
      <c r="E10530">
        <v>10</v>
      </c>
      <c r="F10530">
        <v>3</v>
      </c>
      <c r="G10530">
        <v>2</v>
      </c>
      <c r="H10530" s="2">
        <v>43161</v>
      </c>
      <c r="I10530" t="str">
        <f>VLOOKUP(Sales[[#This Row],[TerritoryKey]], Territories[], 2, FALSE)</f>
        <v>United Kingdom</v>
      </c>
      <c r="J10530">
        <f>_xlfn.XLOOKUP(Sales[[#This Row],[ProductKey]], Products!$A:$A, Products!$J:$J)</f>
        <v>1.8663000000000001</v>
      </c>
      <c r="K10530">
        <f>_xlfn.XLOOKUP(Sales[[#This Row],[ProductKey]], Products!$A:$A, Products!$K:$K)</f>
        <v>4.99</v>
      </c>
      <c r="L10530" s="1">
        <f>Sales[[#This Row],[ProductPrice]]*Sales[[#This Row],[OrderQuantity]]</f>
        <v>9.98</v>
      </c>
      <c r="M10530" s="1">
        <f>Sales[[#This Row],[OrderQuantity]]</f>
        <v>2</v>
      </c>
      <c r="N10530" s="1">
        <f>1</f>
        <v>1</v>
      </c>
      <c r="O10530" s="1">
        <f>Sales[[#This Row],[TotalSales]]-Sales[[#This Row],[TotalCost]]</f>
        <v>6.2474000000000007</v>
      </c>
      <c r="P10530" s="1">
        <f>Sales[[#This Row],[ProductCost]]*Sales[[#This Row],[OrderQuantity]]</f>
        <v>3.7326000000000001</v>
      </c>
      <c r="Q10530" s="1" t="str">
        <f>VLOOKUP(Sales[[#This Row],[ProductKey]], Products!$A$2:$D$1000, 4, FALSE)</f>
        <v>Water Bottle - 30 oz.</v>
      </c>
    </row>
    <row r="10531" spans="1:17" x14ac:dyDescent="0.25">
      <c r="A10531" s="2">
        <v>38235</v>
      </c>
      <c r="B10531" s="1" t="s">
        <v>6505</v>
      </c>
      <c r="C10531">
        <v>477</v>
      </c>
      <c r="D10531">
        <v>11929</v>
      </c>
      <c r="E10531">
        <v>9</v>
      </c>
      <c r="F10531">
        <v>3</v>
      </c>
      <c r="G10531">
        <v>2</v>
      </c>
      <c r="H10531" s="2">
        <v>43348</v>
      </c>
      <c r="I10531" t="str">
        <f>VLOOKUP(Sales[[#This Row],[TerritoryKey]], Territories[], 2, FALSE)</f>
        <v>Australia</v>
      </c>
      <c r="J10531">
        <f>_xlfn.XLOOKUP(Sales[[#This Row],[ProductKey]], Products!$A:$A, Products!$J:$J)</f>
        <v>1.8663000000000001</v>
      </c>
      <c r="K10531">
        <f>_xlfn.XLOOKUP(Sales[[#This Row],[ProductKey]], Products!$A:$A, Products!$K:$K)</f>
        <v>4.99</v>
      </c>
      <c r="L10531" s="1">
        <f>Sales[[#This Row],[ProductPrice]]*Sales[[#This Row],[OrderQuantity]]</f>
        <v>9.98</v>
      </c>
      <c r="M10531" s="1">
        <f>Sales[[#This Row],[OrderQuantity]]</f>
        <v>2</v>
      </c>
      <c r="N10531" s="1">
        <f>1</f>
        <v>1</v>
      </c>
      <c r="O10531" s="1">
        <f>Sales[[#This Row],[TotalSales]]-Sales[[#This Row],[TotalCost]]</f>
        <v>6.2474000000000007</v>
      </c>
      <c r="P10531" s="1">
        <f>Sales[[#This Row],[ProductCost]]*Sales[[#This Row],[OrderQuantity]]</f>
        <v>3.7326000000000001</v>
      </c>
      <c r="Q10531" s="1" t="str">
        <f>VLOOKUP(Sales[[#This Row],[ProductKey]], Products!$A$2:$D$1000, 4, FALSE)</f>
        <v>Water Bottle - 30 oz.</v>
      </c>
    </row>
    <row r="10532" spans="1:17" x14ac:dyDescent="0.25">
      <c r="A10532" s="2">
        <v>38171</v>
      </c>
      <c r="B10532" s="1" t="s">
        <v>6583</v>
      </c>
      <c r="C10532">
        <v>477</v>
      </c>
      <c r="D10532">
        <v>26560</v>
      </c>
      <c r="E10532">
        <v>9</v>
      </c>
      <c r="F10532">
        <v>3</v>
      </c>
      <c r="G10532">
        <v>2</v>
      </c>
      <c r="H10532" s="2">
        <v>43284</v>
      </c>
      <c r="I10532" t="str">
        <f>VLOOKUP(Sales[[#This Row],[TerritoryKey]], Territories[], 2, FALSE)</f>
        <v>Australia</v>
      </c>
      <c r="J10532">
        <f>_xlfn.XLOOKUP(Sales[[#This Row],[ProductKey]], Products!$A:$A, Products!$J:$J)</f>
        <v>1.8663000000000001</v>
      </c>
      <c r="K10532">
        <f>_xlfn.XLOOKUP(Sales[[#This Row],[ProductKey]], Products!$A:$A, Products!$K:$K)</f>
        <v>4.99</v>
      </c>
      <c r="L10532" s="1">
        <f>Sales[[#This Row],[ProductPrice]]*Sales[[#This Row],[OrderQuantity]]</f>
        <v>9.98</v>
      </c>
      <c r="M10532" s="1">
        <f>Sales[[#This Row],[OrderQuantity]]</f>
        <v>2</v>
      </c>
      <c r="N10532" s="1">
        <f>1</f>
        <v>1</v>
      </c>
      <c r="O10532" s="1">
        <f>Sales[[#This Row],[TotalSales]]-Sales[[#This Row],[TotalCost]]</f>
        <v>6.2474000000000007</v>
      </c>
      <c r="P10532" s="1">
        <f>Sales[[#This Row],[ProductCost]]*Sales[[#This Row],[OrderQuantity]]</f>
        <v>3.7326000000000001</v>
      </c>
      <c r="Q10532" s="1" t="str">
        <f>VLOOKUP(Sales[[#This Row],[ProductKey]], Products!$A$2:$D$1000, 4, FALSE)</f>
        <v>Water Bottle - 30 oz.</v>
      </c>
    </row>
    <row r="10533" spans="1:17" x14ac:dyDescent="0.25">
      <c r="A10533" s="2">
        <v>38020</v>
      </c>
      <c r="B10533" s="1" t="s">
        <v>6586</v>
      </c>
      <c r="C10533">
        <v>477</v>
      </c>
      <c r="D10533">
        <v>11429</v>
      </c>
      <c r="E10533">
        <v>7</v>
      </c>
      <c r="F10533">
        <v>3</v>
      </c>
      <c r="G10533">
        <v>2</v>
      </c>
      <c r="H10533" s="2">
        <v>43134</v>
      </c>
      <c r="I10533" t="str">
        <f>VLOOKUP(Sales[[#This Row],[TerritoryKey]], Territories[], 2, FALSE)</f>
        <v>France</v>
      </c>
      <c r="J10533">
        <f>_xlfn.XLOOKUP(Sales[[#This Row],[ProductKey]], Products!$A:$A, Products!$J:$J)</f>
        <v>1.8663000000000001</v>
      </c>
      <c r="K10533">
        <f>_xlfn.XLOOKUP(Sales[[#This Row],[ProductKey]], Products!$A:$A, Products!$K:$K)</f>
        <v>4.99</v>
      </c>
      <c r="L10533" s="1">
        <f>Sales[[#This Row],[ProductPrice]]*Sales[[#This Row],[OrderQuantity]]</f>
        <v>9.98</v>
      </c>
      <c r="M10533" s="1">
        <f>Sales[[#This Row],[OrderQuantity]]</f>
        <v>2</v>
      </c>
      <c r="N10533" s="1">
        <f>1</f>
        <v>1</v>
      </c>
      <c r="O10533" s="1">
        <f>Sales[[#This Row],[TotalSales]]-Sales[[#This Row],[TotalCost]]</f>
        <v>6.2474000000000007</v>
      </c>
      <c r="P10533" s="1">
        <f>Sales[[#This Row],[ProductCost]]*Sales[[#This Row],[OrderQuantity]]</f>
        <v>3.7326000000000001</v>
      </c>
      <c r="Q10533" s="1" t="str">
        <f>VLOOKUP(Sales[[#This Row],[ProductKey]], Products!$A$2:$D$1000, 4, FALSE)</f>
        <v>Water Bottle - 30 oz.</v>
      </c>
    </row>
    <row r="10534" spans="1:17" x14ac:dyDescent="0.25">
      <c r="A10534" s="2">
        <v>38265</v>
      </c>
      <c r="B10534" s="1" t="s">
        <v>6634</v>
      </c>
      <c r="C10534">
        <v>477</v>
      </c>
      <c r="D10534">
        <v>19438</v>
      </c>
      <c r="E10534">
        <v>8</v>
      </c>
      <c r="F10534">
        <v>3</v>
      </c>
      <c r="G10534">
        <v>2</v>
      </c>
      <c r="H10534" s="2">
        <v>43378</v>
      </c>
      <c r="I10534" t="str">
        <f>VLOOKUP(Sales[[#This Row],[TerritoryKey]], Territories[], 2, FALSE)</f>
        <v>Germany</v>
      </c>
      <c r="J10534">
        <f>_xlfn.XLOOKUP(Sales[[#This Row],[ProductKey]], Products!$A:$A, Products!$J:$J)</f>
        <v>1.8663000000000001</v>
      </c>
      <c r="K10534">
        <f>_xlfn.XLOOKUP(Sales[[#This Row],[ProductKey]], Products!$A:$A, Products!$K:$K)</f>
        <v>4.99</v>
      </c>
      <c r="L10534" s="1">
        <f>Sales[[#This Row],[ProductPrice]]*Sales[[#This Row],[OrderQuantity]]</f>
        <v>9.98</v>
      </c>
      <c r="M10534" s="1">
        <f>Sales[[#This Row],[OrderQuantity]]</f>
        <v>2</v>
      </c>
      <c r="N10534" s="1">
        <f>1</f>
        <v>1</v>
      </c>
      <c r="O10534" s="1">
        <f>Sales[[#This Row],[TotalSales]]-Sales[[#This Row],[TotalCost]]</f>
        <v>6.2474000000000007</v>
      </c>
      <c r="P10534" s="1">
        <f>Sales[[#This Row],[ProductCost]]*Sales[[#This Row],[OrderQuantity]]</f>
        <v>3.7326000000000001</v>
      </c>
      <c r="Q10534" s="1" t="str">
        <f>VLOOKUP(Sales[[#This Row],[ProductKey]], Products!$A$2:$D$1000, 4, FALSE)</f>
        <v>Water Bottle - 30 oz.</v>
      </c>
    </row>
    <row r="10535" spans="1:17" x14ac:dyDescent="0.25">
      <c r="A10535" s="2">
        <v>38295</v>
      </c>
      <c r="B10535" s="1" t="s">
        <v>6658</v>
      </c>
      <c r="C10535">
        <v>477</v>
      </c>
      <c r="D10535">
        <v>22929</v>
      </c>
      <c r="E10535">
        <v>9</v>
      </c>
      <c r="F10535">
        <v>3</v>
      </c>
      <c r="G10535">
        <v>2</v>
      </c>
      <c r="H10535" s="2">
        <v>43408</v>
      </c>
      <c r="I10535" t="str">
        <f>VLOOKUP(Sales[[#This Row],[TerritoryKey]], Territories[], 2, FALSE)</f>
        <v>Australia</v>
      </c>
      <c r="J10535">
        <f>_xlfn.XLOOKUP(Sales[[#This Row],[ProductKey]], Products!$A:$A, Products!$J:$J)</f>
        <v>1.8663000000000001</v>
      </c>
      <c r="K10535">
        <f>_xlfn.XLOOKUP(Sales[[#This Row],[ProductKey]], Products!$A:$A, Products!$K:$K)</f>
        <v>4.99</v>
      </c>
      <c r="L10535" s="1">
        <f>Sales[[#This Row],[ProductPrice]]*Sales[[#This Row],[OrderQuantity]]</f>
        <v>9.98</v>
      </c>
      <c r="M10535" s="1">
        <f>Sales[[#This Row],[OrderQuantity]]</f>
        <v>2</v>
      </c>
      <c r="N10535" s="1">
        <f>1</f>
        <v>1</v>
      </c>
      <c r="O10535" s="1">
        <f>Sales[[#This Row],[TotalSales]]-Sales[[#This Row],[TotalCost]]</f>
        <v>6.2474000000000007</v>
      </c>
      <c r="P10535" s="1">
        <f>Sales[[#This Row],[ProductCost]]*Sales[[#This Row],[OrderQuantity]]</f>
        <v>3.7326000000000001</v>
      </c>
      <c r="Q10535" s="1" t="str">
        <f>VLOOKUP(Sales[[#This Row],[ProductKey]], Products!$A$2:$D$1000, 4, FALSE)</f>
        <v>Water Bottle - 30 oz.</v>
      </c>
    </row>
    <row r="10536" spans="1:17" x14ac:dyDescent="0.25">
      <c r="A10536" s="2">
        <v>38051</v>
      </c>
      <c r="B10536" s="1" t="s">
        <v>6674</v>
      </c>
      <c r="C10536">
        <v>477</v>
      </c>
      <c r="D10536">
        <v>22195</v>
      </c>
      <c r="E10536">
        <v>9</v>
      </c>
      <c r="F10536">
        <v>3</v>
      </c>
      <c r="G10536">
        <v>2</v>
      </c>
      <c r="H10536" s="2">
        <v>43164</v>
      </c>
      <c r="I10536" t="str">
        <f>VLOOKUP(Sales[[#This Row],[TerritoryKey]], Territories[], 2, FALSE)</f>
        <v>Australia</v>
      </c>
      <c r="J10536">
        <f>_xlfn.XLOOKUP(Sales[[#This Row],[ProductKey]], Products!$A:$A, Products!$J:$J)</f>
        <v>1.8663000000000001</v>
      </c>
      <c r="K10536">
        <f>_xlfn.XLOOKUP(Sales[[#This Row],[ProductKey]], Products!$A:$A, Products!$K:$K)</f>
        <v>4.99</v>
      </c>
      <c r="L10536" s="1">
        <f>Sales[[#This Row],[ProductPrice]]*Sales[[#This Row],[OrderQuantity]]</f>
        <v>9.98</v>
      </c>
      <c r="M10536" s="1">
        <f>Sales[[#This Row],[OrderQuantity]]</f>
        <v>2</v>
      </c>
      <c r="N10536" s="1">
        <f>1</f>
        <v>1</v>
      </c>
      <c r="O10536" s="1">
        <f>Sales[[#This Row],[TotalSales]]-Sales[[#This Row],[TotalCost]]</f>
        <v>6.2474000000000007</v>
      </c>
      <c r="P10536" s="1">
        <f>Sales[[#This Row],[ProductCost]]*Sales[[#This Row],[OrderQuantity]]</f>
        <v>3.7326000000000001</v>
      </c>
      <c r="Q10536" s="1" t="str">
        <f>VLOOKUP(Sales[[#This Row],[ProductKey]], Products!$A$2:$D$1000, 4, FALSE)</f>
        <v>Water Bottle - 30 oz.</v>
      </c>
    </row>
    <row r="10537" spans="1:17" x14ac:dyDescent="0.25">
      <c r="A10537" s="2">
        <v>38324</v>
      </c>
      <c r="B10537" s="1" t="s">
        <v>6682</v>
      </c>
      <c r="C10537">
        <v>477</v>
      </c>
      <c r="D10537">
        <v>18399</v>
      </c>
      <c r="E10537">
        <v>4</v>
      </c>
      <c r="F10537">
        <v>3</v>
      </c>
      <c r="G10537">
        <v>2</v>
      </c>
      <c r="H10537" s="2">
        <v>43437</v>
      </c>
      <c r="I10537" t="str">
        <f>VLOOKUP(Sales[[#This Row],[TerritoryKey]], Territories[], 2, FALSE)</f>
        <v>Southwest</v>
      </c>
      <c r="J10537">
        <f>_xlfn.XLOOKUP(Sales[[#This Row],[ProductKey]], Products!$A:$A, Products!$J:$J)</f>
        <v>1.8663000000000001</v>
      </c>
      <c r="K10537">
        <f>_xlfn.XLOOKUP(Sales[[#This Row],[ProductKey]], Products!$A:$A, Products!$K:$K)</f>
        <v>4.99</v>
      </c>
      <c r="L10537" s="1">
        <f>Sales[[#This Row],[ProductPrice]]*Sales[[#This Row],[OrderQuantity]]</f>
        <v>9.98</v>
      </c>
      <c r="M10537" s="1">
        <f>Sales[[#This Row],[OrderQuantity]]</f>
        <v>2</v>
      </c>
      <c r="N10537" s="1">
        <f>1</f>
        <v>1</v>
      </c>
      <c r="O10537" s="1">
        <f>Sales[[#This Row],[TotalSales]]-Sales[[#This Row],[TotalCost]]</f>
        <v>6.2474000000000007</v>
      </c>
      <c r="P10537" s="1">
        <f>Sales[[#This Row],[ProductCost]]*Sales[[#This Row],[OrderQuantity]]</f>
        <v>3.7326000000000001</v>
      </c>
      <c r="Q10537" s="1" t="str">
        <f>VLOOKUP(Sales[[#This Row],[ProductKey]], Products!$A$2:$D$1000, 4, FALSE)</f>
        <v>Water Bottle - 30 oz.</v>
      </c>
    </row>
    <row r="10538" spans="1:17" x14ac:dyDescent="0.25">
      <c r="A10538" s="2">
        <v>38171</v>
      </c>
      <c r="B10538" s="1" t="s">
        <v>6704</v>
      </c>
      <c r="C10538">
        <v>477</v>
      </c>
      <c r="D10538">
        <v>13151</v>
      </c>
      <c r="E10538">
        <v>4</v>
      </c>
      <c r="F10538">
        <v>3</v>
      </c>
      <c r="G10538">
        <v>2</v>
      </c>
      <c r="H10538" s="2">
        <v>43284</v>
      </c>
      <c r="I10538" t="str">
        <f>VLOOKUP(Sales[[#This Row],[TerritoryKey]], Territories[], 2, FALSE)</f>
        <v>Southwest</v>
      </c>
      <c r="J10538">
        <f>_xlfn.XLOOKUP(Sales[[#This Row],[ProductKey]], Products!$A:$A, Products!$J:$J)</f>
        <v>1.8663000000000001</v>
      </c>
      <c r="K10538">
        <f>_xlfn.XLOOKUP(Sales[[#This Row],[ProductKey]], Products!$A:$A, Products!$K:$K)</f>
        <v>4.99</v>
      </c>
      <c r="L10538" s="1">
        <f>Sales[[#This Row],[ProductPrice]]*Sales[[#This Row],[OrderQuantity]]</f>
        <v>9.98</v>
      </c>
      <c r="M10538" s="1">
        <f>Sales[[#This Row],[OrderQuantity]]</f>
        <v>2</v>
      </c>
      <c r="N10538" s="1">
        <f>1</f>
        <v>1</v>
      </c>
      <c r="O10538" s="1">
        <f>Sales[[#This Row],[TotalSales]]-Sales[[#This Row],[TotalCost]]</f>
        <v>6.2474000000000007</v>
      </c>
      <c r="P10538" s="1">
        <f>Sales[[#This Row],[ProductCost]]*Sales[[#This Row],[OrderQuantity]]</f>
        <v>3.7326000000000001</v>
      </c>
      <c r="Q10538" s="1" t="str">
        <f>VLOOKUP(Sales[[#This Row],[ProductKey]], Products!$A$2:$D$1000, 4, FALSE)</f>
        <v>Water Bottle - 30 oz.</v>
      </c>
    </row>
    <row r="10539" spans="1:17" x14ac:dyDescent="0.25">
      <c r="A10539" s="2">
        <v>38202</v>
      </c>
      <c r="B10539" s="1" t="s">
        <v>6715</v>
      </c>
      <c r="C10539">
        <v>477</v>
      </c>
      <c r="D10539">
        <v>14713</v>
      </c>
      <c r="E10539">
        <v>8</v>
      </c>
      <c r="F10539">
        <v>3</v>
      </c>
      <c r="G10539">
        <v>2</v>
      </c>
      <c r="H10539" s="2">
        <v>43315</v>
      </c>
      <c r="I10539" t="str">
        <f>VLOOKUP(Sales[[#This Row],[TerritoryKey]], Territories[], 2, FALSE)</f>
        <v>Germany</v>
      </c>
      <c r="J10539">
        <f>_xlfn.XLOOKUP(Sales[[#This Row],[ProductKey]], Products!$A:$A, Products!$J:$J)</f>
        <v>1.8663000000000001</v>
      </c>
      <c r="K10539">
        <f>_xlfn.XLOOKUP(Sales[[#This Row],[ProductKey]], Products!$A:$A, Products!$K:$K)</f>
        <v>4.99</v>
      </c>
      <c r="L10539" s="1">
        <f>Sales[[#This Row],[ProductPrice]]*Sales[[#This Row],[OrderQuantity]]</f>
        <v>9.98</v>
      </c>
      <c r="M10539" s="1">
        <f>Sales[[#This Row],[OrderQuantity]]</f>
        <v>2</v>
      </c>
      <c r="N10539" s="1">
        <f>1</f>
        <v>1</v>
      </c>
      <c r="O10539" s="1">
        <f>Sales[[#This Row],[TotalSales]]-Sales[[#This Row],[TotalCost]]</f>
        <v>6.2474000000000007</v>
      </c>
      <c r="P10539" s="1">
        <f>Sales[[#This Row],[ProductCost]]*Sales[[#This Row],[OrderQuantity]]</f>
        <v>3.7326000000000001</v>
      </c>
      <c r="Q10539" s="1" t="str">
        <f>VLOOKUP(Sales[[#This Row],[ProductKey]], Products!$A$2:$D$1000, 4, FALSE)</f>
        <v>Water Bottle - 30 oz.</v>
      </c>
    </row>
    <row r="10540" spans="1:17" x14ac:dyDescent="0.25">
      <c r="A10540" s="2">
        <v>38324</v>
      </c>
      <c r="B10540" s="1" t="s">
        <v>6739</v>
      </c>
      <c r="C10540">
        <v>477</v>
      </c>
      <c r="D10540">
        <v>13564</v>
      </c>
      <c r="E10540">
        <v>7</v>
      </c>
      <c r="F10540">
        <v>3</v>
      </c>
      <c r="G10540">
        <v>2</v>
      </c>
      <c r="H10540" s="2">
        <v>43437</v>
      </c>
      <c r="I10540" t="str">
        <f>VLOOKUP(Sales[[#This Row],[TerritoryKey]], Territories[], 2, FALSE)</f>
        <v>France</v>
      </c>
      <c r="J10540">
        <f>_xlfn.XLOOKUP(Sales[[#This Row],[ProductKey]], Products!$A:$A, Products!$J:$J)</f>
        <v>1.8663000000000001</v>
      </c>
      <c r="K10540">
        <f>_xlfn.XLOOKUP(Sales[[#This Row],[ProductKey]], Products!$A:$A, Products!$K:$K)</f>
        <v>4.99</v>
      </c>
      <c r="L10540" s="1">
        <f>Sales[[#This Row],[ProductPrice]]*Sales[[#This Row],[OrderQuantity]]</f>
        <v>9.98</v>
      </c>
      <c r="M10540" s="1">
        <f>Sales[[#This Row],[OrderQuantity]]</f>
        <v>2</v>
      </c>
      <c r="N10540" s="1">
        <f>1</f>
        <v>1</v>
      </c>
      <c r="O10540" s="1">
        <f>Sales[[#This Row],[TotalSales]]-Sales[[#This Row],[TotalCost]]</f>
        <v>6.2474000000000007</v>
      </c>
      <c r="P10540" s="1">
        <f>Sales[[#This Row],[ProductCost]]*Sales[[#This Row],[OrderQuantity]]</f>
        <v>3.7326000000000001</v>
      </c>
      <c r="Q10540" s="1" t="str">
        <f>VLOOKUP(Sales[[#This Row],[ProductKey]], Products!$A$2:$D$1000, 4, FALSE)</f>
        <v>Water Bottle - 30 oz.</v>
      </c>
    </row>
    <row r="10541" spans="1:17" x14ac:dyDescent="0.25">
      <c r="A10541" s="2">
        <v>38049</v>
      </c>
      <c r="B10541" s="1" t="s">
        <v>6779</v>
      </c>
      <c r="C10541">
        <v>477</v>
      </c>
      <c r="D10541">
        <v>26549</v>
      </c>
      <c r="E10541">
        <v>9</v>
      </c>
      <c r="F10541">
        <v>3</v>
      </c>
      <c r="G10541">
        <v>2</v>
      </c>
      <c r="H10541" s="2">
        <v>43162</v>
      </c>
      <c r="I10541" t="str">
        <f>VLOOKUP(Sales[[#This Row],[TerritoryKey]], Territories[], 2, FALSE)</f>
        <v>Australia</v>
      </c>
      <c r="J10541">
        <f>_xlfn.XLOOKUP(Sales[[#This Row],[ProductKey]], Products!$A:$A, Products!$J:$J)</f>
        <v>1.8663000000000001</v>
      </c>
      <c r="K10541">
        <f>_xlfn.XLOOKUP(Sales[[#This Row],[ProductKey]], Products!$A:$A, Products!$K:$K)</f>
        <v>4.99</v>
      </c>
      <c r="L10541" s="1">
        <f>Sales[[#This Row],[ProductPrice]]*Sales[[#This Row],[OrderQuantity]]</f>
        <v>9.98</v>
      </c>
      <c r="M10541" s="1">
        <f>Sales[[#This Row],[OrderQuantity]]</f>
        <v>2</v>
      </c>
      <c r="N10541" s="1">
        <f>1</f>
        <v>1</v>
      </c>
      <c r="O10541" s="1">
        <f>Sales[[#This Row],[TotalSales]]-Sales[[#This Row],[TotalCost]]</f>
        <v>6.2474000000000007</v>
      </c>
      <c r="P10541" s="1">
        <f>Sales[[#This Row],[ProductCost]]*Sales[[#This Row],[OrderQuantity]]</f>
        <v>3.7326000000000001</v>
      </c>
      <c r="Q10541" s="1" t="str">
        <f>VLOOKUP(Sales[[#This Row],[ProductKey]], Products!$A$2:$D$1000, 4, FALSE)</f>
        <v>Water Bottle - 30 oz.</v>
      </c>
    </row>
    <row r="10542" spans="1:17" x14ac:dyDescent="0.25">
      <c r="A10542" s="2">
        <v>38110</v>
      </c>
      <c r="B10542" s="1" t="s">
        <v>6788</v>
      </c>
      <c r="C10542">
        <v>477</v>
      </c>
      <c r="D10542">
        <v>20658</v>
      </c>
      <c r="E10542">
        <v>4</v>
      </c>
      <c r="F10542">
        <v>3</v>
      </c>
      <c r="G10542">
        <v>2</v>
      </c>
      <c r="H10542" s="2">
        <v>43223</v>
      </c>
      <c r="I10542" t="str">
        <f>VLOOKUP(Sales[[#This Row],[TerritoryKey]], Territories[], 2, FALSE)</f>
        <v>Southwest</v>
      </c>
      <c r="J10542">
        <f>_xlfn.XLOOKUP(Sales[[#This Row],[ProductKey]], Products!$A:$A, Products!$J:$J)</f>
        <v>1.8663000000000001</v>
      </c>
      <c r="K10542">
        <f>_xlfn.XLOOKUP(Sales[[#This Row],[ProductKey]], Products!$A:$A, Products!$K:$K)</f>
        <v>4.99</v>
      </c>
      <c r="L10542" s="1">
        <f>Sales[[#This Row],[ProductPrice]]*Sales[[#This Row],[OrderQuantity]]</f>
        <v>9.98</v>
      </c>
      <c r="M10542" s="1">
        <f>Sales[[#This Row],[OrderQuantity]]</f>
        <v>2</v>
      </c>
      <c r="N10542" s="1">
        <f>1</f>
        <v>1</v>
      </c>
      <c r="O10542" s="1">
        <f>Sales[[#This Row],[TotalSales]]-Sales[[#This Row],[TotalCost]]</f>
        <v>6.2474000000000007</v>
      </c>
      <c r="P10542" s="1">
        <f>Sales[[#This Row],[ProductCost]]*Sales[[#This Row],[OrderQuantity]]</f>
        <v>3.7326000000000001</v>
      </c>
      <c r="Q10542" s="1" t="str">
        <f>VLOOKUP(Sales[[#This Row],[ProductKey]], Products!$A$2:$D$1000, 4, FALSE)</f>
        <v>Water Bottle - 30 oz.</v>
      </c>
    </row>
    <row r="10543" spans="1:17" x14ac:dyDescent="0.25">
      <c r="A10543" s="2">
        <v>38203</v>
      </c>
      <c r="B10543" s="1" t="s">
        <v>6803</v>
      </c>
      <c r="C10543">
        <v>477</v>
      </c>
      <c r="D10543">
        <v>19476</v>
      </c>
      <c r="E10543">
        <v>8</v>
      </c>
      <c r="F10543">
        <v>3</v>
      </c>
      <c r="G10543">
        <v>2</v>
      </c>
      <c r="H10543" s="2">
        <v>43316</v>
      </c>
      <c r="I10543" t="str">
        <f>VLOOKUP(Sales[[#This Row],[TerritoryKey]], Territories[], 2, FALSE)</f>
        <v>Germany</v>
      </c>
      <c r="J10543">
        <f>_xlfn.XLOOKUP(Sales[[#This Row],[ProductKey]], Products!$A:$A, Products!$J:$J)</f>
        <v>1.8663000000000001</v>
      </c>
      <c r="K10543">
        <f>_xlfn.XLOOKUP(Sales[[#This Row],[ProductKey]], Products!$A:$A, Products!$K:$K)</f>
        <v>4.99</v>
      </c>
      <c r="L10543" s="1">
        <f>Sales[[#This Row],[ProductPrice]]*Sales[[#This Row],[OrderQuantity]]</f>
        <v>9.98</v>
      </c>
      <c r="M10543" s="1">
        <f>Sales[[#This Row],[OrderQuantity]]</f>
        <v>2</v>
      </c>
      <c r="N10543" s="1">
        <f>1</f>
        <v>1</v>
      </c>
      <c r="O10543" s="1">
        <f>Sales[[#This Row],[TotalSales]]-Sales[[#This Row],[TotalCost]]</f>
        <v>6.2474000000000007</v>
      </c>
      <c r="P10543" s="1">
        <f>Sales[[#This Row],[ProductCost]]*Sales[[#This Row],[OrderQuantity]]</f>
        <v>3.7326000000000001</v>
      </c>
      <c r="Q10543" s="1" t="str">
        <f>VLOOKUP(Sales[[#This Row],[ProductKey]], Products!$A$2:$D$1000, 4, FALSE)</f>
        <v>Water Bottle - 30 oz.</v>
      </c>
    </row>
    <row r="10544" spans="1:17" x14ac:dyDescent="0.25">
      <c r="A10544" s="2">
        <v>38173</v>
      </c>
      <c r="B10544" s="1" t="s">
        <v>6804</v>
      </c>
      <c r="C10544">
        <v>477</v>
      </c>
      <c r="D10544">
        <v>22732</v>
      </c>
      <c r="E10544">
        <v>6</v>
      </c>
      <c r="F10544">
        <v>3</v>
      </c>
      <c r="G10544">
        <v>2</v>
      </c>
      <c r="H10544" s="2">
        <v>43286</v>
      </c>
      <c r="I10544" t="str">
        <f>VLOOKUP(Sales[[#This Row],[TerritoryKey]], Territories[], 2, FALSE)</f>
        <v>Canada</v>
      </c>
      <c r="J10544">
        <f>_xlfn.XLOOKUP(Sales[[#This Row],[ProductKey]], Products!$A:$A, Products!$J:$J)</f>
        <v>1.8663000000000001</v>
      </c>
      <c r="K10544">
        <f>_xlfn.XLOOKUP(Sales[[#This Row],[ProductKey]], Products!$A:$A, Products!$K:$K)</f>
        <v>4.99</v>
      </c>
      <c r="L10544" s="1">
        <f>Sales[[#This Row],[ProductPrice]]*Sales[[#This Row],[OrderQuantity]]</f>
        <v>9.98</v>
      </c>
      <c r="M10544" s="1">
        <f>Sales[[#This Row],[OrderQuantity]]</f>
        <v>2</v>
      </c>
      <c r="N10544" s="1">
        <f>1</f>
        <v>1</v>
      </c>
      <c r="O10544" s="1">
        <f>Sales[[#This Row],[TotalSales]]-Sales[[#This Row],[TotalCost]]</f>
        <v>6.2474000000000007</v>
      </c>
      <c r="P10544" s="1">
        <f>Sales[[#This Row],[ProductCost]]*Sales[[#This Row],[OrderQuantity]]</f>
        <v>3.7326000000000001</v>
      </c>
      <c r="Q10544" s="1" t="str">
        <f>VLOOKUP(Sales[[#This Row],[ProductKey]], Products!$A$2:$D$1000, 4, FALSE)</f>
        <v>Water Bottle - 30 oz.</v>
      </c>
    </row>
    <row r="10545" spans="1:17" x14ac:dyDescent="0.25">
      <c r="A10545" s="2">
        <v>38235</v>
      </c>
      <c r="B10545" s="1" t="s">
        <v>6837</v>
      </c>
      <c r="C10545">
        <v>477</v>
      </c>
      <c r="D10545">
        <v>13111</v>
      </c>
      <c r="E10545">
        <v>9</v>
      </c>
      <c r="F10545">
        <v>3</v>
      </c>
      <c r="G10545">
        <v>2</v>
      </c>
      <c r="H10545" s="2">
        <v>43348</v>
      </c>
      <c r="I10545" t="str">
        <f>VLOOKUP(Sales[[#This Row],[TerritoryKey]], Territories[], 2, FALSE)</f>
        <v>Australia</v>
      </c>
      <c r="J10545">
        <f>_xlfn.XLOOKUP(Sales[[#This Row],[ProductKey]], Products!$A:$A, Products!$J:$J)</f>
        <v>1.8663000000000001</v>
      </c>
      <c r="K10545">
        <f>_xlfn.XLOOKUP(Sales[[#This Row],[ProductKey]], Products!$A:$A, Products!$K:$K)</f>
        <v>4.99</v>
      </c>
      <c r="L10545" s="1">
        <f>Sales[[#This Row],[ProductPrice]]*Sales[[#This Row],[OrderQuantity]]</f>
        <v>9.98</v>
      </c>
      <c r="M10545" s="1">
        <f>Sales[[#This Row],[OrderQuantity]]</f>
        <v>2</v>
      </c>
      <c r="N10545" s="1">
        <f>1</f>
        <v>1</v>
      </c>
      <c r="O10545" s="1">
        <f>Sales[[#This Row],[TotalSales]]-Sales[[#This Row],[TotalCost]]</f>
        <v>6.2474000000000007</v>
      </c>
      <c r="P10545" s="1">
        <f>Sales[[#This Row],[ProductCost]]*Sales[[#This Row],[OrderQuantity]]</f>
        <v>3.7326000000000001</v>
      </c>
      <c r="Q10545" s="1" t="str">
        <f>VLOOKUP(Sales[[#This Row],[ProductKey]], Products!$A$2:$D$1000, 4, FALSE)</f>
        <v>Water Bottle - 30 oz.</v>
      </c>
    </row>
    <row r="10546" spans="1:17" x14ac:dyDescent="0.25">
      <c r="A10546" s="2">
        <v>38049</v>
      </c>
      <c r="B10546" s="1" t="s">
        <v>6864</v>
      </c>
      <c r="C10546">
        <v>477</v>
      </c>
      <c r="D10546">
        <v>18514</v>
      </c>
      <c r="E10546">
        <v>4</v>
      </c>
      <c r="F10546">
        <v>3</v>
      </c>
      <c r="G10546">
        <v>2</v>
      </c>
      <c r="H10546" s="2">
        <v>43162</v>
      </c>
      <c r="I10546" t="str">
        <f>VLOOKUP(Sales[[#This Row],[TerritoryKey]], Territories[], 2, FALSE)</f>
        <v>Southwest</v>
      </c>
      <c r="J10546">
        <f>_xlfn.XLOOKUP(Sales[[#This Row],[ProductKey]], Products!$A:$A, Products!$J:$J)</f>
        <v>1.8663000000000001</v>
      </c>
      <c r="K10546">
        <f>_xlfn.XLOOKUP(Sales[[#This Row],[ProductKey]], Products!$A:$A, Products!$K:$K)</f>
        <v>4.99</v>
      </c>
      <c r="L10546" s="1">
        <f>Sales[[#This Row],[ProductPrice]]*Sales[[#This Row],[OrderQuantity]]</f>
        <v>9.98</v>
      </c>
      <c r="M10546" s="1">
        <f>Sales[[#This Row],[OrderQuantity]]</f>
        <v>2</v>
      </c>
      <c r="N10546" s="1">
        <f>1</f>
        <v>1</v>
      </c>
      <c r="O10546" s="1">
        <f>Sales[[#This Row],[TotalSales]]-Sales[[#This Row],[TotalCost]]</f>
        <v>6.2474000000000007</v>
      </c>
      <c r="P10546" s="1">
        <f>Sales[[#This Row],[ProductCost]]*Sales[[#This Row],[OrderQuantity]]</f>
        <v>3.7326000000000001</v>
      </c>
      <c r="Q10546" s="1" t="str">
        <f>VLOOKUP(Sales[[#This Row],[ProductKey]], Products!$A$2:$D$1000, 4, FALSE)</f>
        <v>Water Bottle - 30 oz.</v>
      </c>
    </row>
    <row r="10547" spans="1:17" x14ac:dyDescent="0.25">
      <c r="A10547" s="2">
        <v>38143</v>
      </c>
      <c r="B10547" s="1" t="s">
        <v>6936</v>
      </c>
      <c r="C10547">
        <v>477</v>
      </c>
      <c r="D10547">
        <v>15889</v>
      </c>
      <c r="E10547">
        <v>6</v>
      </c>
      <c r="F10547">
        <v>3</v>
      </c>
      <c r="G10547">
        <v>2</v>
      </c>
      <c r="H10547" s="2">
        <v>43256</v>
      </c>
      <c r="I10547" t="str">
        <f>VLOOKUP(Sales[[#This Row],[TerritoryKey]], Territories[], 2, FALSE)</f>
        <v>Canada</v>
      </c>
      <c r="J10547">
        <f>_xlfn.XLOOKUP(Sales[[#This Row],[ProductKey]], Products!$A:$A, Products!$J:$J)</f>
        <v>1.8663000000000001</v>
      </c>
      <c r="K10547">
        <f>_xlfn.XLOOKUP(Sales[[#This Row],[ProductKey]], Products!$A:$A, Products!$K:$K)</f>
        <v>4.99</v>
      </c>
      <c r="L10547" s="1">
        <f>Sales[[#This Row],[ProductPrice]]*Sales[[#This Row],[OrderQuantity]]</f>
        <v>9.98</v>
      </c>
      <c r="M10547" s="1">
        <f>Sales[[#This Row],[OrderQuantity]]</f>
        <v>2</v>
      </c>
      <c r="N10547" s="1">
        <f>1</f>
        <v>1</v>
      </c>
      <c r="O10547" s="1">
        <f>Sales[[#This Row],[TotalSales]]-Sales[[#This Row],[TotalCost]]</f>
        <v>6.2474000000000007</v>
      </c>
      <c r="P10547" s="1">
        <f>Sales[[#This Row],[ProductCost]]*Sales[[#This Row],[OrderQuantity]]</f>
        <v>3.7326000000000001</v>
      </c>
      <c r="Q10547" s="1" t="str">
        <f>VLOOKUP(Sales[[#This Row],[ProductKey]], Products!$A$2:$D$1000, 4, FALSE)</f>
        <v>Water Bottle - 30 oz.</v>
      </c>
    </row>
    <row r="10548" spans="1:17" x14ac:dyDescent="0.25">
      <c r="A10548" s="2">
        <v>38235</v>
      </c>
      <c r="B10548" s="1" t="s">
        <v>6945</v>
      </c>
      <c r="C10548">
        <v>477</v>
      </c>
      <c r="D10548">
        <v>22008</v>
      </c>
      <c r="E10548">
        <v>6</v>
      </c>
      <c r="F10548">
        <v>3</v>
      </c>
      <c r="G10548">
        <v>2</v>
      </c>
      <c r="H10548" s="2">
        <v>43348</v>
      </c>
      <c r="I10548" t="str">
        <f>VLOOKUP(Sales[[#This Row],[TerritoryKey]], Territories[], 2, FALSE)</f>
        <v>Canada</v>
      </c>
      <c r="J10548">
        <f>_xlfn.XLOOKUP(Sales[[#This Row],[ProductKey]], Products!$A:$A, Products!$J:$J)</f>
        <v>1.8663000000000001</v>
      </c>
      <c r="K10548">
        <f>_xlfn.XLOOKUP(Sales[[#This Row],[ProductKey]], Products!$A:$A, Products!$K:$K)</f>
        <v>4.99</v>
      </c>
      <c r="L10548" s="1">
        <f>Sales[[#This Row],[ProductPrice]]*Sales[[#This Row],[OrderQuantity]]</f>
        <v>9.98</v>
      </c>
      <c r="M10548" s="1">
        <f>Sales[[#This Row],[OrderQuantity]]</f>
        <v>2</v>
      </c>
      <c r="N10548" s="1">
        <f>1</f>
        <v>1</v>
      </c>
      <c r="O10548" s="1">
        <f>Sales[[#This Row],[TotalSales]]-Sales[[#This Row],[TotalCost]]</f>
        <v>6.2474000000000007</v>
      </c>
      <c r="P10548" s="1">
        <f>Sales[[#This Row],[ProductCost]]*Sales[[#This Row],[OrderQuantity]]</f>
        <v>3.7326000000000001</v>
      </c>
      <c r="Q10548" s="1" t="str">
        <f>VLOOKUP(Sales[[#This Row],[ProductKey]], Products!$A$2:$D$1000, 4, FALSE)</f>
        <v>Water Bottle - 30 oz.</v>
      </c>
    </row>
    <row r="10549" spans="1:17" x14ac:dyDescent="0.25">
      <c r="A10549" s="2">
        <v>38112</v>
      </c>
      <c r="B10549" s="1" t="s">
        <v>6963</v>
      </c>
      <c r="C10549">
        <v>477</v>
      </c>
      <c r="D10549">
        <v>27986</v>
      </c>
      <c r="E10549">
        <v>9</v>
      </c>
      <c r="F10549">
        <v>3</v>
      </c>
      <c r="G10549">
        <v>2</v>
      </c>
      <c r="H10549" s="2">
        <v>43225</v>
      </c>
      <c r="I10549" t="str">
        <f>VLOOKUP(Sales[[#This Row],[TerritoryKey]], Territories[], 2, FALSE)</f>
        <v>Australia</v>
      </c>
      <c r="J10549">
        <f>_xlfn.XLOOKUP(Sales[[#This Row],[ProductKey]], Products!$A:$A, Products!$J:$J)</f>
        <v>1.8663000000000001</v>
      </c>
      <c r="K10549">
        <f>_xlfn.XLOOKUP(Sales[[#This Row],[ProductKey]], Products!$A:$A, Products!$K:$K)</f>
        <v>4.99</v>
      </c>
      <c r="L10549" s="1">
        <f>Sales[[#This Row],[ProductPrice]]*Sales[[#This Row],[OrderQuantity]]</f>
        <v>9.98</v>
      </c>
      <c r="M10549" s="1">
        <f>Sales[[#This Row],[OrderQuantity]]</f>
        <v>2</v>
      </c>
      <c r="N10549" s="1">
        <f>1</f>
        <v>1</v>
      </c>
      <c r="O10549" s="1">
        <f>Sales[[#This Row],[TotalSales]]-Sales[[#This Row],[TotalCost]]</f>
        <v>6.2474000000000007</v>
      </c>
      <c r="P10549" s="1">
        <f>Sales[[#This Row],[ProductCost]]*Sales[[#This Row],[OrderQuantity]]</f>
        <v>3.7326000000000001</v>
      </c>
      <c r="Q10549" s="1" t="str">
        <f>VLOOKUP(Sales[[#This Row],[ProductKey]], Products!$A$2:$D$1000, 4, FALSE)</f>
        <v>Water Bottle - 30 oz.</v>
      </c>
    </row>
    <row r="10550" spans="1:17" x14ac:dyDescent="0.25">
      <c r="A10550" s="2">
        <v>38142</v>
      </c>
      <c r="B10550" s="1" t="s">
        <v>6993</v>
      </c>
      <c r="C10550">
        <v>477</v>
      </c>
      <c r="D10550">
        <v>23871</v>
      </c>
      <c r="E10550">
        <v>1</v>
      </c>
      <c r="F10550">
        <v>3</v>
      </c>
      <c r="G10550">
        <v>2</v>
      </c>
      <c r="H10550" s="2">
        <v>43255</v>
      </c>
      <c r="I10550" t="str">
        <f>VLOOKUP(Sales[[#This Row],[TerritoryKey]], Territories[], 2, FALSE)</f>
        <v>Northwest</v>
      </c>
      <c r="J10550">
        <f>_xlfn.XLOOKUP(Sales[[#This Row],[ProductKey]], Products!$A:$A, Products!$J:$J)</f>
        <v>1.8663000000000001</v>
      </c>
      <c r="K10550">
        <f>_xlfn.XLOOKUP(Sales[[#This Row],[ProductKey]], Products!$A:$A, Products!$K:$K)</f>
        <v>4.99</v>
      </c>
      <c r="L10550" s="1">
        <f>Sales[[#This Row],[ProductPrice]]*Sales[[#This Row],[OrderQuantity]]</f>
        <v>9.98</v>
      </c>
      <c r="M10550" s="1">
        <f>Sales[[#This Row],[OrderQuantity]]</f>
        <v>2</v>
      </c>
      <c r="N10550" s="1">
        <f>1</f>
        <v>1</v>
      </c>
      <c r="O10550" s="1">
        <f>Sales[[#This Row],[TotalSales]]-Sales[[#This Row],[TotalCost]]</f>
        <v>6.2474000000000007</v>
      </c>
      <c r="P10550" s="1">
        <f>Sales[[#This Row],[ProductCost]]*Sales[[#This Row],[OrderQuantity]]</f>
        <v>3.7326000000000001</v>
      </c>
      <c r="Q10550" s="1" t="str">
        <f>VLOOKUP(Sales[[#This Row],[ProductKey]], Products!$A$2:$D$1000, 4, FALSE)</f>
        <v>Water Bottle - 30 oz.</v>
      </c>
    </row>
    <row r="10551" spans="1:17" x14ac:dyDescent="0.25">
      <c r="A10551" s="2">
        <v>38112</v>
      </c>
      <c r="B10551" s="1" t="s">
        <v>7024</v>
      </c>
      <c r="C10551">
        <v>477</v>
      </c>
      <c r="D10551">
        <v>17509</v>
      </c>
      <c r="E10551">
        <v>6</v>
      </c>
      <c r="F10551">
        <v>3</v>
      </c>
      <c r="G10551">
        <v>2</v>
      </c>
      <c r="H10551" s="2">
        <v>43225</v>
      </c>
      <c r="I10551" t="str">
        <f>VLOOKUP(Sales[[#This Row],[TerritoryKey]], Territories[], 2, FALSE)</f>
        <v>Canada</v>
      </c>
      <c r="J10551">
        <f>_xlfn.XLOOKUP(Sales[[#This Row],[ProductKey]], Products!$A:$A, Products!$J:$J)</f>
        <v>1.8663000000000001</v>
      </c>
      <c r="K10551">
        <f>_xlfn.XLOOKUP(Sales[[#This Row],[ProductKey]], Products!$A:$A, Products!$K:$K)</f>
        <v>4.99</v>
      </c>
      <c r="L10551" s="1">
        <f>Sales[[#This Row],[ProductPrice]]*Sales[[#This Row],[OrderQuantity]]</f>
        <v>9.98</v>
      </c>
      <c r="M10551" s="1">
        <f>Sales[[#This Row],[OrderQuantity]]</f>
        <v>2</v>
      </c>
      <c r="N10551" s="1">
        <f>1</f>
        <v>1</v>
      </c>
      <c r="O10551" s="1">
        <f>Sales[[#This Row],[TotalSales]]-Sales[[#This Row],[TotalCost]]</f>
        <v>6.2474000000000007</v>
      </c>
      <c r="P10551" s="1">
        <f>Sales[[#This Row],[ProductCost]]*Sales[[#This Row],[OrderQuantity]]</f>
        <v>3.7326000000000001</v>
      </c>
      <c r="Q10551" s="1" t="str">
        <f>VLOOKUP(Sales[[#This Row],[ProductKey]], Products!$A$2:$D$1000, 4, FALSE)</f>
        <v>Water Bottle - 30 oz.</v>
      </c>
    </row>
    <row r="10552" spans="1:17" x14ac:dyDescent="0.25">
      <c r="A10552" s="2">
        <v>38049</v>
      </c>
      <c r="B10552" s="1" t="s">
        <v>7085</v>
      </c>
      <c r="C10552">
        <v>477</v>
      </c>
      <c r="D10552">
        <v>11549</v>
      </c>
      <c r="E10552">
        <v>10</v>
      </c>
      <c r="F10552">
        <v>3</v>
      </c>
      <c r="G10552">
        <v>2</v>
      </c>
      <c r="H10552" s="2">
        <v>43162</v>
      </c>
      <c r="I10552" t="str">
        <f>VLOOKUP(Sales[[#This Row],[TerritoryKey]], Territories[], 2, FALSE)</f>
        <v>United Kingdom</v>
      </c>
      <c r="J10552">
        <f>_xlfn.XLOOKUP(Sales[[#This Row],[ProductKey]], Products!$A:$A, Products!$J:$J)</f>
        <v>1.8663000000000001</v>
      </c>
      <c r="K10552">
        <f>_xlfn.XLOOKUP(Sales[[#This Row],[ProductKey]], Products!$A:$A, Products!$K:$K)</f>
        <v>4.99</v>
      </c>
      <c r="L10552" s="1">
        <f>Sales[[#This Row],[ProductPrice]]*Sales[[#This Row],[OrderQuantity]]</f>
        <v>9.98</v>
      </c>
      <c r="M10552" s="1">
        <f>Sales[[#This Row],[OrderQuantity]]</f>
        <v>2</v>
      </c>
      <c r="N10552" s="1">
        <f>1</f>
        <v>1</v>
      </c>
      <c r="O10552" s="1">
        <f>Sales[[#This Row],[TotalSales]]-Sales[[#This Row],[TotalCost]]</f>
        <v>6.2474000000000007</v>
      </c>
      <c r="P10552" s="1">
        <f>Sales[[#This Row],[ProductCost]]*Sales[[#This Row],[OrderQuantity]]</f>
        <v>3.7326000000000001</v>
      </c>
      <c r="Q10552" s="1" t="str">
        <f>VLOOKUP(Sales[[#This Row],[ProductKey]], Products!$A$2:$D$1000, 4, FALSE)</f>
        <v>Water Bottle - 30 oz.</v>
      </c>
    </row>
    <row r="10553" spans="1:17" x14ac:dyDescent="0.25">
      <c r="A10553" s="2">
        <v>38111</v>
      </c>
      <c r="B10553" s="1" t="s">
        <v>7102</v>
      </c>
      <c r="C10553">
        <v>477</v>
      </c>
      <c r="D10553">
        <v>20665</v>
      </c>
      <c r="E10553">
        <v>6</v>
      </c>
      <c r="F10553">
        <v>3</v>
      </c>
      <c r="G10553">
        <v>2</v>
      </c>
      <c r="H10553" s="2">
        <v>43224</v>
      </c>
      <c r="I10553" t="str">
        <f>VLOOKUP(Sales[[#This Row],[TerritoryKey]], Territories[], 2, FALSE)</f>
        <v>Canada</v>
      </c>
      <c r="J10553">
        <f>_xlfn.XLOOKUP(Sales[[#This Row],[ProductKey]], Products!$A:$A, Products!$J:$J)</f>
        <v>1.8663000000000001</v>
      </c>
      <c r="K10553">
        <f>_xlfn.XLOOKUP(Sales[[#This Row],[ProductKey]], Products!$A:$A, Products!$K:$K)</f>
        <v>4.99</v>
      </c>
      <c r="L10553" s="1">
        <f>Sales[[#This Row],[ProductPrice]]*Sales[[#This Row],[OrderQuantity]]</f>
        <v>9.98</v>
      </c>
      <c r="M10553" s="1">
        <f>Sales[[#This Row],[OrderQuantity]]</f>
        <v>2</v>
      </c>
      <c r="N10553" s="1">
        <f>1</f>
        <v>1</v>
      </c>
      <c r="O10553" s="1">
        <f>Sales[[#This Row],[TotalSales]]-Sales[[#This Row],[TotalCost]]</f>
        <v>6.2474000000000007</v>
      </c>
      <c r="P10553" s="1">
        <f>Sales[[#This Row],[ProductCost]]*Sales[[#This Row],[OrderQuantity]]</f>
        <v>3.7326000000000001</v>
      </c>
      <c r="Q10553" s="1" t="str">
        <f>VLOOKUP(Sales[[#This Row],[ProductKey]], Products!$A$2:$D$1000, 4, FALSE)</f>
        <v>Water Bottle - 30 oz.</v>
      </c>
    </row>
    <row r="10554" spans="1:17" x14ac:dyDescent="0.25">
      <c r="A10554" s="2">
        <v>38202</v>
      </c>
      <c r="B10554" s="1" t="s">
        <v>7220</v>
      </c>
      <c r="C10554">
        <v>477</v>
      </c>
      <c r="D10554">
        <v>28741</v>
      </c>
      <c r="E10554">
        <v>8</v>
      </c>
      <c r="F10554">
        <v>3</v>
      </c>
      <c r="G10554">
        <v>2</v>
      </c>
      <c r="H10554" s="2">
        <v>43315</v>
      </c>
      <c r="I10554" t="str">
        <f>VLOOKUP(Sales[[#This Row],[TerritoryKey]], Territories[], 2, FALSE)</f>
        <v>Germany</v>
      </c>
      <c r="J10554">
        <f>_xlfn.XLOOKUP(Sales[[#This Row],[ProductKey]], Products!$A:$A, Products!$J:$J)</f>
        <v>1.8663000000000001</v>
      </c>
      <c r="K10554">
        <f>_xlfn.XLOOKUP(Sales[[#This Row],[ProductKey]], Products!$A:$A, Products!$K:$K)</f>
        <v>4.99</v>
      </c>
      <c r="L10554" s="1">
        <f>Sales[[#This Row],[ProductPrice]]*Sales[[#This Row],[OrderQuantity]]</f>
        <v>9.98</v>
      </c>
      <c r="M10554" s="1">
        <f>Sales[[#This Row],[OrderQuantity]]</f>
        <v>2</v>
      </c>
      <c r="N10554" s="1">
        <f>1</f>
        <v>1</v>
      </c>
      <c r="O10554" s="1">
        <f>Sales[[#This Row],[TotalSales]]-Sales[[#This Row],[TotalCost]]</f>
        <v>6.2474000000000007</v>
      </c>
      <c r="P10554" s="1">
        <f>Sales[[#This Row],[ProductCost]]*Sales[[#This Row],[OrderQuantity]]</f>
        <v>3.7326000000000001</v>
      </c>
      <c r="Q10554" s="1" t="str">
        <f>VLOOKUP(Sales[[#This Row],[ProductKey]], Products!$A$2:$D$1000, 4, FALSE)</f>
        <v>Water Bottle - 30 oz.</v>
      </c>
    </row>
    <row r="10555" spans="1:17" x14ac:dyDescent="0.25">
      <c r="A10555" s="2">
        <v>38325</v>
      </c>
      <c r="B10555" s="1" t="s">
        <v>7225</v>
      </c>
      <c r="C10555">
        <v>477</v>
      </c>
      <c r="D10555">
        <v>20003</v>
      </c>
      <c r="E10555">
        <v>4</v>
      </c>
      <c r="F10555">
        <v>3</v>
      </c>
      <c r="G10555">
        <v>2</v>
      </c>
      <c r="H10555" s="2">
        <v>43438</v>
      </c>
      <c r="I10555" t="str">
        <f>VLOOKUP(Sales[[#This Row],[TerritoryKey]], Territories[], 2, FALSE)</f>
        <v>Southwest</v>
      </c>
      <c r="J10555">
        <f>_xlfn.XLOOKUP(Sales[[#This Row],[ProductKey]], Products!$A:$A, Products!$J:$J)</f>
        <v>1.8663000000000001</v>
      </c>
      <c r="K10555">
        <f>_xlfn.XLOOKUP(Sales[[#This Row],[ProductKey]], Products!$A:$A, Products!$K:$K)</f>
        <v>4.99</v>
      </c>
      <c r="L10555" s="1">
        <f>Sales[[#This Row],[ProductPrice]]*Sales[[#This Row],[OrderQuantity]]</f>
        <v>9.98</v>
      </c>
      <c r="M10555" s="1">
        <f>Sales[[#This Row],[OrderQuantity]]</f>
        <v>2</v>
      </c>
      <c r="N10555" s="1">
        <f>1</f>
        <v>1</v>
      </c>
      <c r="O10555" s="1">
        <f>Sales[[#This Row],[TotalSales]]-Sales[[#This Row],[TotalCost]]</f>
        <v>6.2474000000000007</v>
      </c>
      <c r="P10555" s="1">
        <f>Sales[[#This Row],[ProductCost]]*Sales[[#This Row],[OrderQuantity]]</f>
        <v>3.7326000000000001</v>
      </c>
      <c r="Q10555" s="1" t="str">
        <f>VLOOKUP(Sales[[#This Row],[ProductKey]], Products!$A$2:$D$1000, 4, FALSE)</f>
        <v>Water Bottle - 30 oz.</v>
      </c>
    </row>
    <row r="10556" spans="1:17" x14ac:dyDescent="0.25">
      <c r="A10556" s="2">
        <v>38112</v>
      </c>
      <c r="B10556" s="1" t="s">
        <v>7276</v>
      </c>
      <c r="C10556">
        <v>477</v>
      </c>
      <c r="D10556">
        <v>13918</v>
      </c>
      <c r="E10556">
        <v>6</v>
      </c>
      <c r="F10556">
        <v>3</v>
      </c>
      <c r="G10556">
        <v>2</v>
      </c>
      <c r="H10556" s="2">
        <v>43225</v>
      </c>
      <c r="I10556" t="str">
        <f>VLOOKUP(Sales[[#This Row],[TerritoryKey]], Territories[], 2, FALSE)</f>
        <v>Canada</v>
      </c>
      <c r="J10556">
        <f>_xlfn.XLOOKUP(Sales[[#This Row],[ProductKey]], Products!$A:$A, Products!$J:$J)</f>
        <v>1.8663000000000001</v>
      </c>
      <c r="K10556">
        <f>_xlfn.XLOOKUP(Sales[[#This Row],[ProductKey]], Products!$A:$A, Products!$K:$K)</f>
        <v>4.99</v>
      </c>
      <c r="L10556" s="1">
        <f>Sales[[#This Row],[ProductPrice]]*Sales[[#This Row],[OrderQuantity]]</f>
        <v>9.98</v>
      </c>
      <c r="M10556" s="1">
        <f>Sales[[#This Row],[OrderQuantity]]</f>
        <v>2</v>
      </c>
      <c r="N10556" s="1">
        <f>1</f>
        <v>1</v>
      </c>
      <c r="O10556" s="1">
        <f>Sales[[#This Row],[TotalSales]]-Sales[[#This Row],[TotalCost]]</f>
        <v>6.2474000000000007</v>
      </c>
      <c r="P10556" s="1">
        <f>Sales[[#This Row],[ProductCost]]*Sales[[#This Row],[OrderQuantity]]</f>
        <v>3.7326000000000001</v>
      </c>
      <c r="Q10556" s="1" t="str">
        <f>VLOOKUP(Sales[[#This Row],[ProductKey]], Products!$A$2:$D$1000, 4, FALSE)</f>
        <v>Water Bottle - 30 oz.</v>
      </c>
    </row>
    <row r="10557" spans="1:17" x14ac:dyDescent="0.25">
      <c r="A10557" s="2">
        <v>38023</v>
      </c>
      <c r="B10557" s="1" t="s">
        <v>7310</v>
      </c>
      <c r="C10557">
        <v>477</v>
      </c>
      <c r="D10557">
        <v>24326</v>
      </c>
      <c r="E10557">
        <v>1</v>
      </c>
      <c r="F10557">
        <v>3</v>
      </c>
      <c r="G10557">
        <v>2</v>
      </c>
      <c r="H10557" s="2">
        <v>43137</v>
      </c>
      <c r="I10557" t="str">
        <f>VLOOKUP(Sales[[#This Row],[TerritoryKey]], Territories[], 2, FALSE)</f>
        <v>Northwest</v>
      </c>
      <c r="J10557">
        <f>_xlfn.XLOOKUP(Sales[[#This Row],[ProductKey]], Products!$A:$A, Products!$J:$J)</f>
        <v>1.8663000000000001</v>
      </c>
      <c r="K10557">
        <f>_xlfn.XLOOKUP(Sales[[#This Row],[ProductKey]], Products!$A:$A, Products!$K:$K)</f>
        <v>4.99</v>
      </c>
      <c r="L10557" s="1">
        <f>Sales[[#This Row],[ProductPrice]]*Sales[[#This Row],[OrderQuantity]]</f>
        <v>9.98</v>
      </c>
      <c r="M10557" s="1">
        <f>Sales[[#This Row],[OrderQuantity]]</f>
        <v>2</v>
      </c>
      <c r="N10557" s="1">
        <f>1</f>
        <v>1</v>
      </c>
      <c r="O10557" s="1">
        <f>Sales[[#This Row],[TotalSales]]-Sales[[#This Row],[TotalCost]]</f>
        <v>6.2474000000000007</v>
      </c>
      <c r="P10557" s="1">
        <f>Sales[[#This Row],[ProductCost]]*Sales[[#This Row],[OrderQuantity]]</f>
        <v>3.7326000000000001</v>
      </c>
      <c r="Q10557" s="1" t="str">
        <f>VLOOKUP(Sales[[#This Row],[ProductKey]], Products!$A$2:$D$1000, 4, FALSE)</f>
        <v>Water Bottle - 30 oz.</v>
      </c>
    </row>
    <row r="10558" spans="1:17" x14ac:dyDescent="0.25">
      <c r="A10558" s="2">
        <v>38263</v>
      </c>
      <c r="B10558" s="1" t="s">
        <v>7326</v>
      </c>
      <c r="C10558">
        <v>477</v>
      </c>
      <c r="D10558">
        <v>18808</v>
      </c>
      <c r="E10558">
        <v>4</v>
      </c>
      <c r="F10558">
        <v>3</v>
      </c>
      <c r="G10558">
        <v>2</v>
      </c>
      <c r="H10558" s="2">
        <v>43376</v>
      </c>
      <c r="I10558" t="str">
        <f>VLOOKUP(Sales[[#This Row],[TerritoryKey]], Territories[], 2, FALSE)</f>
        <v>Southwest</v>
      </c>
      <c r="J10558">
        <f>_xlfn.XLOOKUP(Sales[[#This Row],[ProductKey]], Products!$A:$A, Products!$J:$J)</f>
        <v>1.8663000000000001</v>
      </c>
      <c r="K10558">
        <f>_xlfn.XLOOKUP(Sales[[#This Row],[ProductKey]], Products!$A:$A, Products!$K:$K)</f>
        <v>4.99</v>
      </c>
      <c r="L10558" s="1">
        <f>Sales[[#This Row],[ProductPrice]]*Sales[[#This Row],[OrderQuantity]]</f>
        <v>9.98</v>
      </c>
      <c r="M10558" s="1">
        <f>Sales[[#This Row],[OrderQuantity]]</f>
        <v>2</v>
      </c>
      <c r="N10558" s="1">
        <f>1</f>
        <v>1</v>
      </c>
      <c r="O10558" s="1">
        <f>Sales[[#This Row],[TotalSales]]-Sales[[#This Row],[TotalCost]]</f>
        <v>6.2474000000000007</v>
      </c>
      <c r="P10558" s="1">
        <f>Sales[[#This Row],[ProductCost]]*Sales[[#This Row],[OrderQuantity]]</f>
        <v>3.7326000000000001</v>
      </c>
      <c r="Q10558" s="1" t="str">
        <f>VLOOKUP(Sales[[#This Row],[ProductKey]], Products!$A$2:$D$1000, 4, FALSE)</f>
        <v>Water Bottle - 30 oz.</v>
      </c>
    </row>
    <row r="10559" spans="1:17" x14ac:dyDescent="0.25">
      <c r="A10559" s="2">
        <v>38325</v>
      </c>
      <c r="B10559" s="1" t="s">
        <v>7386</v>
      </c>
      <c r="C10559">
        <v>477</v>
      </c>
      <c r="D10559">
        <v>11252</v>
      </c>
      <c r="E10559">
        <v>4</v>
      </c>
      <c r="F10559">
        <v>3</v>
      </c>
      <c r="G10559">
        <v>2</v>
      </c>
      <c r="H10559" s="2">
        <v>43438</v>
      </c>
      <c r="I10559" t="str">
        <f>VLOOKUP(Sales[[#This Row],[TerritoryKey]], Territories[], 2, FALSE)</f>
        <v>Southwest</v>
      </c>
      <c r="J10559">
        <f>_xlfn.XLOOKUP(Sales[[#This Row],[ProductKey]], Products!$A:$A, Products!$J:$J)</f>
        <v>1.8663000000000001</v>
      </c>
      <c r="K10559">
        <f>_xlfn.XLOOKUP(Sales[[#This Row],[ProductKey]], Products!$A:$A, Products!$K:$K)</f>
        <v>4.99</v>
      </c>
      <c r="L10559" s="1">
        <f>Sales[[#This Row],[ProductPrice]]*Sales[[#This Row],[OrderQuantity]]</f>
        <v>9.98</v>
      </c>
      <c r="M10559" s="1">
        <f>Sales[[#This Row],[OrderQuantity]]</f>
        <v>2</v>
      </c>
      <c r="N10559" s="1">
        <f>1</f>
        <v>1</v>
      </c>
      <c r="O10559" s="1">
        <f>Sales[[#This Row],[TotalSales]]-Sales[[#This Row],[TotalCost]]</f>
        <v>6.2474000000000007</v>
      </c>
      <c r="P10559" s="1">
        <f>Sales[[#This Row],[ProductCost]]*Sales[[#This Row],[OrderQuantity]]</f>
        <v>3.7326000000000001</v>
      </c>
      <c r="Q10559" s="1" t="str">
        <f>VLOOKUP(Sales[[#This Row],[ProductKey]], Products!$A$2:$D$1000, 4, FALSE)</f>
        <v>Water Bottle - 30 oz.</v>
      </c>
    </row>
    <row r="10560" spans="1:17" x14ac:dyDescent="0.25">
      <c r="A10560" s="2">
        <v>38082</v>
      </c>
      <c r="B10560" s="1" t="s">
        <v>7416</v>
      </c>
      <c r="C10560">
        <v>477</v>
      </c>
      <c r="D10560">
        <v>18336</v>
      </c>
      <c r="E10560">
        <v>9</v>
      </c>
      <c r="F10560">
        <v>3</v>
      </c>
      <c r="G10560">
        <v>2</v>
      </c>
      <c r="H10560" s="2">
        <v>43195</v>
      </c>
      <c r="I10560" t="str">
        <f>VLOOKUP(Sales[[#This Row],[TerritoryKey]], Territories[], 2, FALSE)</f>
        <v>Australia</v>
      </c>
      <c r="J10560">
        <f>_xlfn.XLOOKUP(Sales[[#This Row],[ProductKey]], Products!$A:$A, Products!$J:$J)</f>
        <v>1.8663000000000001</v>
      </c>
      <c r="K10560">
        <f>_xlfn.XLOOKUP(Sales[[#This Row],[ProductKey]], Products!$A:$A, Products!$K:$K)</f>
        <v>4.99</v>
      </c>
      <c r="L10560" s="1">
        <f>Sales[[#This Row],[ProductPrice]]*Sales[[#This Row],[OrderQuantity]]</f>
        <v>9.98</v>
      </c>
      <c r="M10560" s="1">
        <f>Sales[[#This Row],[OrderQuantity]]</f>
        <v>2</v>
      </c>
      <c r="N10560" s="1">
        <f>1</f>
        <v>1</v>
      </c>
      <c r="O10560" s="1">
        <f>Sales[[#This Row],[TotalSales]]-Sales[[#This Row],[TotalCost]]</f>
        <v>6.2474000000000007</v>
      </c>
      <c r="P10560" s="1">
        <f>Sales[[#This Row],[ProductCost]]*Sales[[#This Row],[OrderQuantity]]</f>
        <v>3.7326000000000001</v>
      </c>
      <c r="Q10560" s="1" t="str">
        <f>VLOOKUP(Sales[[#This Row],[ProductKey]], Products!$A$2:$D$1000, 4, FALSE)</f>
        <v>Water Bottle - 30 oz.</v>
      </c>
    </row>
    <row r="10561" spans="1:17" x14ac:dyDescent="0.25">
      <c r="A10561" s="2">
        <v>38112</v>
      </c>
      <c r="B10561" s="1" t="s">
        <v>7455</v>
      </c>
      <c r="C10561">
        <v>477</v>
      </c>
      <c r="D10561">
        <v>24238</v>
      </c>
      <c r="E10561">
        <v>4</v>
      </c>
      <c r="F10561">
        <v>3</v>
      </c>
      <c r="G10561">
        <v>2</v>
      </c>
      <c r="H10561" s="2">
        <v>43225</v>
      </c>
      <c r="I10561" t="str">
        <f>VLOOKUP(Sales[[#This Row],[TerritoryKey]], Territories[], 2, FALSE)</f>
        <v>Southwest</v>
      </c>
      <c r="J10561">
        <f>_xlfn.XLOOKUP(Sales[[#This Row],[ProductKey]], Products!$A:$A, Products!$J:$J)</f>
        <v>1.8663000000000001</v>
      </c>
      <c r="K10561">
        <f>_xlfn.XLOOKUP(Sales[[#This Row],[ProductKey]], Products!$A:$A, Products!$K:$K)</f>
        <v>4.99</v>
      </c>
      <c r="L10561" s="1">
        <f>Sales[[#This Row],[ProductPrice]]*Sales[[#This Row],[OrderQuantity]]</f>
        <v>9.98</v>
      </c>
      <c r="M10561" s="1">
        <f>Sales[[#This Row],[OrderQuantity]]</f>
        <v>2</v>
      </c>
      <c r="N10561" s="1">
        <f>1</f>
        <v>1</v>
      </c>
      <c r="O10561" s="1">
        <f>Sales[[#This Row],[TotalSales]]-Sales[[#This Row],[TotalCost]]</f>
        <v>6.2474000000000007</v>
      </c>
      <c r="P10561" s="1">
        <f>Sales[[#This Row],[ProductCost]]*Sales[[#This Row],[OrderQuantity]]</f>
        <v>3.7326000000000001</v>
      </c>
      <c r="Q10561" s="1" t="str">
        <f>VLOOKUP(Sales[[#This Row],[ProductKey]], Products!$A$2:$D$1000, 4, FALSE)</f>
        <v>Water Bottle - 30 oz.</v>
      </c>
    </row>
    <row r="10562" spans="1:17" x14ac:dyDescent="0.25">
      <c r="A10562" s="2">
        <v>38233</v>
      </c>
      <c r="B10562" s="1" t="s">
        <v>7499</v>
      </c>
      <c r="C10562">
        <v>477</v>
      </c>
      <c r="D10562">
        <v>18375</v>
      </c>
      <c r="E10562">
        <v>4</v>
      </c>
      <c r="F10562">
        <v>3</v>
      </c>
      <c r="G10562">
        <v>2</v>
      </c>
      <c r="H10562" s="2">
        <v>43346</v>
      </c>
      <c r="I10562" t="str">
        <f>VLOOKUP(Sales[[#This Row],[TerritoryKey]], Territories[], 2, FALSE)</f>
        <v>Southwest</v>
      </c>
      <c r="J10562">
        <f>_xlfn.XLOOKUP(Sales[[#This Row],[ProductKey]], Products!$A:$A, Products!$J:$J)</f>
        <v>1.8663000000000001</v>
      </c>
      <c r="K10562">
        <f>_xlfn.XLOOKUP(Sales[[#This Row],[ProductKey]], Products!$A:$A, Products!$K:$K)</f>
        <v>4.99</v>
      </c>
      <c r="L10562" s="1">
        <f>Sales[[#This Row],[ProductPrice]]*Sales[[#This Row],[OrderQuantity]]</f>
        <v>9.98</v>
      </c>
      <c r="M10562" s="1">
        <f>Sales[[#This Row],[OrderQuantity]]</f>
        <v>2</v>
      </c>
      <c r="N10562" s="1">
        <f>1</f>
        <v>1</v>
      </c>
      <c r="O10562" s="1">
        <f>Sales[[#This Row],[TotalSales]]-Sales[[#This Row],[TotalCost]]</f>
        <v>6.2474000000000007</v>
      </c>
      <c r="P10562" s="1">
        <f>Sales[[#This Row],[ProductCost]]*Sales[[#This Row],[OrderQuantity]]</f>
        <v>3.7326000000000001</v>
      </c>
      <c r="Q10562" s="1" t="str">
        <f>VLOOKUP(Sales[[#This Row],[ProductKey]], Products!$A$2:$D$1000, 4, FALSE)</f>
        <v>Water Bottle - 30 oz.</v>
      </c>
    </row>
    <row r="10563" spans="1:17" x14ac:dyDescent="0.25">
      <c r="A10563" s="2">
        <v>38173</v>
      </c>
      <c r="B10563" s="1" t="s">
        <v>7543</v>
      </c>
      <c r="C10563">
        <v>477</v>
      </c>
      <c r="D10563">
        <v>25595</v>
      </c>
      <c r="E10563">
        <v>8</v>
      </c>
      <c r="F10563">
        <v>3</v>
      </c>
      <c r="G10563">
        <v>2</v>
      </c>
      <c r="H10563" s="2">
        <v>43286</v>
      </c>
      <c r="I10563" t="str">
        <f>VLOOKUP(Sales[[#This Row],[TerritoryKey]], Territories[], 2, FALSE)</f>
        <v>Germany</v>
      </c>
      <c r="J10563">
        <f>_xlfn.XLOOKUP(Sales[[#This Row],[ProductKey]], Products!$A:$A, Products!$J:$J)</f>
        <v>1.8663000000000001</v>
      </c>
      <c r="K10563">
        <f>_xlfn.XLOOKUP(Sales[[#This Row],[ProductKey]], Products!$A:$A, Products!$K:$K)</f>
        <v>4.99</v>
      </c>
      <c r="L10563" s="1">
        <f>Sales[[#This Row],[ProductPrice]]*Sales[[#This Row],[OrderQuantity]]</f>
        <v>9.98</v>
      </c>
      <c r="M10563" s="1">
        <f>Sales[[#This Row],[OrderQuantity]]</f>
        <v>2</v>
      </c>
      <c r="N10563" s="1">
        <f>1</f>
        <v>1</v>
      </c>
      <c r="O10563" s="1">
        <f>Sales[[#This Row],[TotalSales]]-Sales[[#This Row],[TotalCost]]</f>
        <v>6.2474000000000007</v>
      </c>
      <c r="P10563" s="1">
        <f>Sales[[#This Row],[ProductCost]]*Sales[[#This Row],[OrderQuantity]]</f>
        <v>3.7326000000000001</v>
      </c>
      <c r="Q10563" s="1" t="str">
        <f>VLOOKUP(Sales[[#This Row],[ProductKey]], Products!$A$2:$D$1000, 4, FALSE)</f>
        <v>Water Bottle - 30 oz.</v>
      </c>
    </row>
    <row r="10564" spans="1:17" x14ac:dyDescent="0.25">
      <c r="A10564" s="2">
        <v>38263</v>
      </c>
      <c r="B10564" s="1" t="s">
        <v>7572</v>
      </c>
      <c r="C10564">
        <v>477</v>
      </c>
      <c r="D10564">
        <v>12879</v>
      </c>
      <c r="E10564">
        <v>4</v>
      </c>
      <c r="F10564">
        <v>3</v>
      </c>
      <c r="G10564">
        <v>2</v>
      </c>
      <c r="H10564" s="2">
        <v>43376</v>
      </c>
      <c r="I10564" t="str">
        <f>VLOOKUP(Sales[[#This Row],[TerritoryKey]], Territories[], 2, FALSE)</f>
        <v>Southwest</v>
      </c>
      <c r="J10564">
        <f>_xlfn.XLOOKUP(Sales[[#This Row],[ProductKey]], Products!$A:$A, Products!$J:$J)</f>
        <v>1.8663000000000001</v>
      </c>
      <c r="K10564">
        <f>_xlfn.XLOOKUP(Sales[[#This Row],[ProductKey]], Products!$A:$A, Products!$K:$K)</f>
        <v>4.99</v>
      </c>
      <c r="L10564" s="1">
        <f>Sales[[#This Row],[ProductPrice]]*Sales[[#This Row],[OrderQuantity]]</f>
        <v>9.98</v>
      </c>
      <c r="M10564" s="1">
        <f>Sales[[#This Row],[OrderQuantity]]</f>
        <v>2</v>
      </c>
      <c r="N10564" s="1">
        <f>1</f>
        <v>1</v>
      </c>
      <c r="O10564" s="1">
        <f>Sales[[#This Row],[TotalSales]]-Sales[[#This Row],[TotalCost]]</f>
        <v>6.2474000000000007</v>
      </c>
      <c r="P10564" s="1">
        <f>Sales[[#This Row],[ProductCost]]*Sales[[#This Row],[OrderQuantity]]</f>
        <v>3.7326000000000001</v>
      </c>
      <c r="Q10564" s="1" t="str">
        <f>VLOOKUP(Sales[[#This Row],[ProductKey]], Products!$A$2:$D$1000, 4, FALSE)</f>
        <v>Water Bottle - 30 oz.</v>
      </c>
    </row>
    <row r="10565" spans="1:17" x14ac:dyDescent="0.25">
      <c r="A10565" s="2">
        <v>38080</v>
      </c>
      <c r="B10565" s="1" t="s">
        <v>7606</v>
      </c>
      <c r="C10565">
        <v>477</v>
      </c>
      <c r="D10565">
        <v>24385</v>
      </c>
      <c r="E10565">
        <v>4</v>
      </c>
      <c r="F10565">
        <v>3</v>
      </c>
      <c r="G10565">
        <v>2</v>
      </c>
      <c r="H10565" s="2">
        <v>43193</v>
      </c>
      <c r="I10565" t="str">
        <f>VLOOKUP(Sales[[#This Row],[TerritoryKey]], Territories[], 2, FALSE)</f>
        <v>Southwest</v>
      </c>
      <c r="J10565">
        <f>_xlfn.XLOOKUP(Sales[[#This Row],[ProductKey]], Products!$A:$A, Products!$J:$J)</f>
        <v>1.8663000000000001</v>
      </c>
      <c r="K10565">
        <f>_xlfn.XLOOKUP(Sales[[#This Row],[ProductKey]], Products!$A:$A, Products!$K:$K)</f>
        <v>4.99</v>
      </c>
      <c r="L10565" s="1">
        <f>Sales[[#This Row],[ProductPrice]]*Sales[[#This Row],[OrderQuantity]]</f>
        <v>9.98</v>
      </c>
      <c r="M10565" s="1">
        <f>Sales[[#This Row],[OrderQuantity]]</f>
        <v>2</v>
      </c>
      <c r="N10565" s="1">
        <f>1</f>
        <v>1</v>
      </c>
      <c r="O10565" s="1">
        <f>Sales[[#This Row],[TotalSales]]-Sales[[#This Row],[TotalCost]]</f>
        <v>6.2474000000000007</v>
      </c>
      <c r="P10565" s="1">
        <f>Sales[[#This Row],[ProductCost]]*Sales[[#This Row],[OrderQuantity]]</f>
        <v>3.7326000000000001</v>
      </c>
      <c r="Q10565" s="1" t="str">
        <f>VLOOKUP(Sales[[#This Row],[ProductKey]], Products!$A$2:$D$1000, 4, FALSE)</f>
        <v>Water Bottle - 30 oz.</v>
      </c>
    </row>
    <row r="10566" spans="1:17" x14ac:dyDescent="0.25">
      <c r="A10566" s="2">
        <v>38142</v>
      </c>
      <c r="B10566" s="1" t="s">
        <v>7612</v>
      </c>
      <c r="C10566">
        <v>477</v>
      </c>
      <c r="D10566">
        <v>28246</v>
      </c>
      <c r="E10566">
        <v>1</v>
      </c>
      <c r="F10566">
        <v>3</v>
      </c>
      <c r="G10566">
        <v>2</v>
      </c>
      <c r="H10566" s="2">
        <v>43255</v>
      </c>
      <c r="I10566" t="str">
        <f>VLOOKUP(Sales[[#This Row],[TerritoryKey]], Territories[], 2, FALSE)</f>
        <v>Northwest</v>
      </c>
      <c r="J10566">
        <f>_xlfn.XLOOKUP(Sales[[#This Row],[ProductKey]], Products!$A:$A, Products!$J:$J)</f>
        <v>1.8663000000000001</v>
      </c>
      <c r="K10566">
        <f>_xlfn.XLOOKUP(Sales[[#This Row],[ProductKey]], Products!$A:$A, Products!$K:$K)</f>
        <v>4.99</v>
      </c>
      <c r="L10566" s="1">
        <f>Sales[[#This Row],[ProductPrice]]*Sales[[#This Row],[OrderQuantity]]</f>
        <v>9.98</v>
      </c>
      <c r="M10566" s="1">
        <f>Sales[[#This Row],[OrderQuantity]]</f>
        <v>2</v>
      </c>
      <c r="N10566" s="1">
        <f>1</f>
        <v>1</v>
      </c>
      <c r="O10566" s="1">
        <f>Sales[[#This Row],[TotalSales]]-Sales[[#This Row],[TotalCost]]</f>
        <v>6.2474000000000007</v>
      </c>
      <c r="P10566" s="1">
        <f>Sales[[#This Row],[ProductCost]]*Sales[[#This Row],[OrderQuantity]]</f>
        <v>3.7326000000000001</v>
      </c>
      <c r="Q10566" s="1" t="str">
        <f>VLOOKUP(Sales[[#This Row],[ProductKey]], Products!$A$2:$D$1000, 4, FALSE)</f>
        <v>Water Bottle - 30 oz.</v>
      </c>
    </row>
    <row r="10567" spans="1:17" x14ac:dyDescent="0.25">
      <c r="A10567" s="2">
        <v>38324</v>
      </c>
      <c r="B10567" s="1" t="s">
        <v>7656</v>
      </c>
      <c r="C10567">
        <v>477</v>
      </c>
      <c r="D10567">
        <v>21532</v>
      </c>
      <c r="E10567">
        <v>8</v>
      </c>
      <c r="F10567">
        <v>3</v>
      </c>
      <c r="G10567">
        <v>2</v>
      </c>
      <c r="H10567" s="2">
        <v>43437</v>
      </c>
      <c r="I10567" t="str">
        <f>VLOOKUP(Sales[[#This Row],[TerritoryKey]], Territories[], 2, FALSE)</f>
        <v>Germany</v>
      </c>
      <c r="J10567">
        <f>_xlfn.XLOOKUP(Sales[[#This Row],[ProductKey]], Products!$A:$A, Products!$J:$J)</f>
        <v>1.8663000000000001</v>
      </c>
      <c r="K10567">
        <f>_xlfn.XLOOKUP(Sales[[#This Row],[ProductKey]], Products!$A:$A, Products!$K:$K)</f>
        <v>4.99</v>
      </c>
      <c r="L10567" s="1">
        <f>Sales[[#This Row],[ProductPrice]]*Sales[[#This Row],[OrderQuantity]]</f>
        <v>9.98</v>
      </c>
      <c r="M10567" s="1">
        <f>Sales[[#This Row],[OrderQuantity]]</f>
        <v>2</v>
      </c>
      <c r="N10567" s="1">
        <f>1</f>
        <v>1</v>
      </c>
      <c r="O10567" s="1">
        <f>Sales[[#This Row],[TotalSales]]-Sales[[#This Row],[TotalCost]]</f>
        <v>6.2474000000000007</v>
      </c>
      <c r="P10567" s="1">
        <f>Sales[[#This Row],[ProductCost]]*Sales[[#This Row],[OrderQuantity]]</f>
        <v>3.7326000000000001</v>
      </c>
      <c r="Q10567" s="1" t="str">
        <f>VLOOKUP(Sales[[#This Row],[ProductKey]], Products!$A$2:$D$1000, 4, FALSE)</f>
        <v>Water Bottle - 30 oz.</v>
      </c>
    </row>
    <row r="10568" spans="1:17" x14ac:dyDescent="0.25">
      <c r="A10568" s="2">
        <v>38173</v>
      </c>
      <c r="B10568" s="1" t="s">
        <v>7734</v>
      </c>
      <c r="C10568">
        <v>477</v>
      </c>
      <c r="D10568">
        <v>29041</v>
      </c>
      <c r="E10568">
        <v>6</v>
      </c>
      <c r="F10568">
        <v>3</v>
      </c>
      <c r="G10568">
        <v>2</v>
      </c>
      <c r="H10568" s="2">
        <v>43286</v>
      </c>
      <c r="I10568" t="str">
        <f>VLOOKUP(Sales[[#This Row],[TerritoryKey]], Territories[], 2, FALSE)</f>
        <v>Canada</v>
      </c>
      <c r="J10568">
        <f>_xlfn.XLOOKUP(Sales[[#This Row],[ProductKey]], Products!$A:$A, Products!$J:$J)</f>
        <v>1.8663000000000001</v>
      </c>
      <c r="K10568">
        <f>_xlfn.XLOOKUP(Sales[[#This Row],[ProductKey]], Products!$A:$A, Products!$K:$K)</f>
        <v>4.99</v>
      </c>
      <c r="L10568" s="1">
        <f>Sales[[#This Row],[ProductPrice]]*Sales[[#This Row],[OrderQuantity]]</f>
        <v>9.98</v>
      </c>
      <c r="M10568" s="1">
        <f>Sales[[#This Row],[OrderQuantity]]</f>
        <v>2</v>
      </c>
      <c r="N10568" s="1">
        <f>1</f>
        <v>1</v>
      </c>
      <c r="O10568" s="1">
        <f>Sales[[#This Row],[TotalSales]]-Sales[[#This Row],[TotalCost]]</f>
        <v>6.2474000000000007</v>
      </c>
      <c r="P10568" s="1">
        <f>Sales[[#This Row],[ProductCost]]*Sales[[#This Row],[OrderQuantity]]</f>
        <v>3.7326000000000001</v>
      </c>
      <c r="Q10568" s="1" t="str">
        <f>VLOOKUP(Sales[[#This Row],[ProductKey]], Products!$A$2:$D$1000, 4, FALSE)</f>
        <v>Water Bottle - 30 oz.</v>
      </c>
    </row>
    <row r="10569" spans="1:17" x14ac:dyDescent="0.25">
      <c r="A10569" s="2">
        <v>38082</v>
      </c>
      <c r="B10569" s="1" t="s">
        <v>7768</v>
      </c>
      <c r="C10569">
        <v>477</v>
      </c>
      <c r="D10569">
        <v>29375</v>
      </c>
      <c r="E10569">
        <v>8</v>
      </c>
      <c r="F10569">
        <v>3</v>
      </c>
      <c r="G10569">
        <v>2</v>
      </c>
      <c r="H10569" s="2">
        <v>43195</v>
      </c>
      <c r="I10569" t="str">
        <f>VLOOKUP(Sales[[#This Row],[TerritoryKey]], Territories[], 2, FALSE)</f>
        <v>Germany</v>
      </c>
      <c r="J10569">
        <f>_xlfn.XLOOKUP(Sales[[#This Row],[ProductKey]], Products!$A:$A, Products!$J:$J)</f>
        <v>1.8663000000000001</v>
      </c>
      <c r="K10569">
        <f>_xlfn.XLOOKUP(Sales[[#This Row],[ProductKey]], Products!$A:$A, Products!$K:$K)</f>
        <v>4.99</v>
      </c>
      <c r="L10569" s="1">
        <f>Sales[[#This Row],[ProductPrice]]*Sales[[#This Row],[OrderQuantity]]</f>
        <v>9.98</v>
      </c>
      <c r="M10569" s="1">
        <f>Sales[[#This Row],[OrderQuantity]]</f>
        <v>2</v>
      </c>
      <c r="N10569" s="1">
        <f>1</f>
        <v>1</v>
      </c>
      <c r="O10569" s="1">
        <f>Sales[[#This Row],[TotalSales]]-Sales[[#This Row],[TotalCost]]</f>
        <v>6.2474000000000007</v>
      </c>
      <c r="P10569" s="1">
        <f>Sales[[#This Row],[ProductCost]]*Sales[[#This Row],[OrderQuantity]]</f>
        <v>3.7326000000000001</v>
      </c>
      <c r="Q10569" s="1" t="str">
        <f>VLOOKUP(Sales[[#This Row],[ProductKey]], Products!$A$2:$D$1000, 4, FALSE)</f>
        <v>Water Bottle - 30 oz.</v>
      </c>
    </row>
    <row r="10570" spans="1:17" x14ac:dyDescent="0.25">
      <c r="A10570" s="2">
        <v>38172</v>
      </c>
      <c r="B10570" s="1" t="s">
        <v>7786</v>
      </c>
      <c r="C10570">
        <v>477</v>
      </c>
      <c r="D10570">
        <v>23233</v>
      </c>
      <c r="E10570">
        <v>8</v>
      </c>
      <c r="F10570">
        <v>3</v>
      </c>
      <c r="G10570">
        <v>2</v>
      </c>
      <c r="H10570" s="2">
        <v>43285</v>
      </c>
      <c r="I10570" t="str">
        <f>VLOOKUP(Sales[[#This Row],[TerritoryKey]], Territories[], 2, FALSE)</f>
        <v>Germany</v>
      </c>
      <c r="J10570">
        <f>_xlfn.XLOOKUP(Sales[[#This Row],[ProductKey]], Products!$A:$A, Products!$J:$J)</f>
        <v>1.8663000000000001</v>
      </c>
      <c r="K10570">
        <f>_xlfn.XLOOKUP(Sales[[#This Row],[ProductKey]], Products!$A:$A, Products!$K:$K)</f>
        <v>4.99</v>
      </c>
      <c r="L10570" s="1">
        <f>Sales[[#This Row],[ProductPrice]]*Sales[[#This Row],[OrderQuantity]]</f>
        <v>9.98</v>
      </c>
      <c r="M10570" s="1">
        <f>Sales[[#This Row],[OrderQuantity]]</f>
        <v>2</v>
      </c>
      <c r="N10570" s="1">
        <f>1</f>
        <v>1</v>
      </c>
      <c r="O10570" s="1">
        <f>Sales[[#This Row],[TotalSales]]-Sales[[#This Row],[TotalCost]]</f>
        <v>6.2474000000000007</v>
      </c>
      <c r="P10570" s="1">
        <f>Sales[[#This Row],[ProductCost]]*Sales[[#This Row],[OrderQuantity]]</f>
        <v>3.7326000000000001</v>
      </c>
      <c r="Q10570" s="1" t="str">
        <f>VLOOKUP(Sales[[#This Row],[ProductKey]], Products!$A$2:$D$1000, 4, FALSE)</f>
        <v>Water Bottle - 30 oz.</v>
      </c>
    </row>
    <row r="10571" spans="1:17" x14ac:dyDescent="0.25">
      <c r="A10571" s="2">
        <v>38111</v>
      </c>
      <c r="B10571" s="1" t="s">
        <v>7824</v>
      </c>
      <c r="C10571">
        <v>477</v>
      </c>
      <c r="D10571">
        <v>18403</v>
      </c>
      <c r="E10571">
        <v>1</v>
      </c>
      <c r="F10571">
        <v>3</v>
      </c>
      <c r="G10571">
        <v>2</v>
      </c>
      <c r="H10571" s="2">
        <v>43224</v>
      </c>
      <c r="I10571" t="str">
        <f>VLOOKUP(Sales[[#This Row],[TerritoryKey]], Territories[], 2, FALSE)</f>
        <v>Northwest</v>
      </c>
      <c r="J10571">
        <f>_xlfn.XLOOKUP(Sales[[#This Row],[ProductKey]], Products!$A:$A, Products!$J:$J)</f>
        <v>1.8663000000000001</v>
      </c>
      <c r="K10571">
        <f>_xlfn.XLOOKUP(Sales[[#This Row],[ProductKey]], Products!$A:$A, Products!$K:$K)</f>
        <v>4.99</v>
      </c>
      <c r="L10571" s="1">
        <f>Sales[[#This Row],[ProductPrice]]*Sales[[#This Row],[OrderQuantity]]</f>
        <v>9.98</v>
      </c>
      <c r="M10571" s="1">
        <f>Sales[[#This Row],[OrderQuantity]]</f>
        <v>2</v>
      </c>
      <c r="N10571" s="1">
        <f>1</f>
        <v>1</v>
      </c>
      <c r="O10571" s="1">
        <f>Sales[[#This Row],[TotalSales]]-Sales[[#This Row],[TotalCost]]</f>
        <v>6.2474000000000007</v>
      </c>
      <c r="P10571" s="1">
        <f>Sales[[#This Row],[ProductCost]]*Sales[[#This Row],[OrderQuantity]]</f>
        <v>3.7326000000000001</v>
      </c>
      <c r="Q10571" s="1" t="str">
        <f>VLOOKUP(Sales[[#This Row],[ProductKey]], Products!$A$2:$D$1000, 4, FALSE)</f>
        <v>Water Bottle - 30 oz.</v>
      </c>
    </row>
    <row r="10572" spans="1:17" x14ac:dyDescent="0.25">
      <c r="A10572" s="2">
        <v>37632</v>
      </c>
      <c r="B10572" s="1" t="s">
        <v>85</v>
      </c>
      <c r="C10572">
        <v>464</v>
      </c>
      <c r="D10572">
        <v>16948</v>
      </c>
      <c r="E10572">
        <v>6</v>
      </c>
      <c r="F10572">
        <v>4</v>
      </c>
      <c r="G10572">
        <v>3</v>
      </c>
      <c r="H10572" s="2">
        <v>42746</v>
      </c>
      <c r="I10572" t="str">
        <f>VLOOKUP(Sales[[#This Row],[TerritoryKey]], Territories[], 2, FALSE)</f>
        <v>Canada</v>
      </c>
      <c r="J10572">
        <f>_xlfn.XLOOKUP(Sales[[#This Row],[ProductKey]], Products!$A:$A, Products!$J:$J)</f>
        <v>9.7135999999999996</v>
      </c>
      <c r="K10572">
        <f>_xlfn.XLOOKUP(Sales[[#This Row],[ProductKey]], Products!$A:$A, Products!$K:$K)</f>
        <v>23.548100000000002</v>
      </c>
      <c r="L10572" s="1">
        <f>Sales[[#This Row],[ProductPrice]]*Sales[[#This Row],[OrderQuantity]]</f>
        <v>70.644300000000001</v>
      </c>
      <c r="M10572" s="1">
        <f>Sales[[#This Row],[OrderQuantity]]</f>
        <v>3</v>
      </c>
      <c r="N10572" s="1">
        <f>1</f>
        <v>1</v>
      </c>
      <c r="O10572" s="1">
        <f>Sales[[#This Row],[TotalSales]]-Sales[[#This Row],[TotalCost]]</f>
        <v>41.503500000000003</v>
      </c>
      <c r="P10572" s="1">
        <f>Sales[[#This Row],[ProductCost]]*Sales[[#This Row],[OrderQuantity]]</f>
        <v>29.140799999999999</v>
      </c>
      <c r="Q10572" s="1" t="str">
        <f>VLOOKUP(Sales[[#This Row],[ProductKey]], Products!$A$2:$D$1000, 4, FALSE)</f>
        <v>Half-Finger Gloves, M</v>
      </c>
    </row>
    <row r="10573" spans="1:17" x14ac:dyDescent="0.25">
      <c r="A10573" s="2">
        <v>37875</v>
      </c>
      <c r="B10573" s="1" t="s">
        <v>132</v>
      </c>
      <c r="C10573">
        <v>223</v>
      </c>
      <c r="D10573">
        <v>19719</v>
      </c>
      <c r="E10573">
        <v>4</v>
      </c>
      <c r="F10573">
        <v>4</v>
      </c>
      <c r="G10573">
        <v>3</v>
      </c>
      <c r="H10573" s="2">
        <v>42989</v>
      </c>
      <c r="I10573" t="str">
        <f>VLOOKUP(Sales[[#This Row],[TerritoryKey]], Territories[], 2, FALSE)</f>
        <v>Southwest</v>
      </c>
      <c r="J10573">
        <f>_xlfn.XLOOKUP(Sales[[#This Row],[ProductKey]], Products!$A:$A, Products!$J:$J)</f>
        <v>5.7051999999999996</v>
      </c>
      <c r="K10573">
        <f>_xlfn.XLOOKUP(Sales[[#This Row],[ProductKey]], Products!$A:$A, Products!$K:$K)</f>
        <v>8.6441999999999997</v>
      </c>
      <c r="L10573" s="1">
        <f>Sales[[#This Row],[ProductPrice]]*Sales[[#This Row],[OrderQuantity]]</f>
        <v>25.932600000000001</v>
      </c>
      <c r="M10573" s="1">
        <f>Sales[[#This Row],[OrderQuantity]]</f>
        <v>3</v>
      </c>
      <c r="N10573" s="1">
        <f>1</f>
        <v>1</v>
      </c>
      <c r="O10573" s="1">
        <f>Sales[[#This Row],[TotalSales]]-Sales[[#This Row],[TotalCost]]</f>
        <v>8.8170000000000002</v>
      </c>
      <c r="P10573" s="1">
        <f>Sales[[#This Row],[ProductCost]]*Sales[[#This Row],[OrderQuantity]]</f>
        <v>17.115600000000001</v>
      </c>
      <c r="Q10573" s="1" t="str">
        <f>VLOOKUP(Sales[[#This Row],[ProductKey]], Products!$A$2:$D$1000, 4, FALSE)</f>
        <v>AWC Logo Cap</v>
      </c>
    </row>
    <row r="10574" spans="1:17" x14ac:dyDescent="0.25">
      <c r="A10574" s="2">
        <v>37966</v>
      </c>
      <c r="B10574" s="1" t="s">
        <v>202</v>
      </c>
      <c r="C10574">
        <v>484</v>
      </c>
      <c r="D10574">
        <v>12978</v>
      </c>
      <c r="E10574">
        <v>4</v>
      </c>
      <c r="F10574">
        <v>4</v>
      </c>
      <c r="G10574">
        <v>3</v>
      </c>
      <c r="H10574" s="2">
        <v>43080</v>
      </c>
      <c r="I10574" t="str">
        <f>VLOOKUP(Sales[[#This Row],[TerritoryKey]], Territories[], 2, FALSE)</f>
        <v>Southwest</v>
      </c>
      <c r="J10574">
        <f>_xlfn.XLOOKUP(Sales[[#This Row],[ProductKey]], Products!$A:$A, Products!$J:$J)</f>
        <v>2.9733000000000001</v>
      </c>
      <c r="K10574">
        <f>_xlfn.XLOOKUP(Sales[[#This Row],[ProductKey]], Products!$A:$A, Products!$K:$K)</f>
        <v>7.95</v>
      </c>
      <c r="L10574" s="1">
        <f>Sales[[#This Row],[ProductPrice]]*Sales[[#This Row],[OrderQuantity]]</f>
        <v>23.85</v>
      </c>
      <c r="M10574" s="1">
        <f>Sales[[#This Row],[OrderQuantity]]</f>
        <v>3</v>
      </c>
      <c r="N10574" s="1">
        <f>1</f>
        <v>1</v>
      </c>
      <c r="O10574" s="1">
        <f>Sales[[#This Row],[TotalSales]]-Sales[[#This Row],[TotalCost]]</f>
        <v>14.930100000000001</v>
      </c>
      <c r="P10574" s="1">
        <f>Sales[[#This Row],[ProductCost]]*Sales[[#This Row],[OrderQuantity]]</f>
        <v>8.9199000000000002</v>
      </c>
      <c r="Q10574" s="1" t="str">
        <f>VLOOKUP(Sales[[#This Row],[ProductKey]], Products!$A$2:$D$1000, 4, FALSE)</f>
        <v>Bike Wash - Dissolver</v>
      </c>
    </row>
    <row r="10575" spans="1:17" x14ac:dyDescent="0.25">
      <c r="A10575" s="2">
        <v>37812</v>
      </c>
      <c r="B10575" s="1" t="s">
        <v>253</v>
      </c>
      <c r="C10575">
        <v>466</v>
      </c>
      <c r="D10575">
        <v>27603</v>
      </c>
      <c r="E10575">
        <v>4</v>
      </c>
      <c r="F10575">
        <v>4</v>
      </c>
      <c r="G10575">
        <v>3</v>
      </c>
      <c r="H10575" s="2">
        <v>42926</v>
      </c>
      <c r="I10575" t="str">
        <f>VLOOKUP(Sales[[#This Row],[TerritoryKey]], Territories[], 2, FALSE)</f>
        <v>Southwest</v>
      </c>
      <c r="J10575">
        <f>_xlfn.XLOOKUP(Sales[[#This Row],[ProductKey]], Products!$A:$A, Products!$J:$J)</f>
        <v>9.7135999999999996</v>
      </c>
      <c r="K10575">
        <f>_xlfn.XLOOKUP(Sales[[#This Row],[ProductKey]], Products!$A:$A, Products!$K:$K)</f>
        <v>23.548100000000002</v>
      </c>
      <c r="L10575" s="1">
        <f>Sales[[#This Row],[ProductPrice]]*Sales[[#This Row],[OrderQuantity]]</f>
        <v>70.644300000000001</v>
      </c>
      <c r="M10575" s="1">
        <f>Sales[[#This Row],[OrderQuantity]]</f>
        <v>3</v>
      </c>
      <c r="N10575" s="1">
        <f>1</f>
        <v>1</v>
      </c>
      <c r="O10575" s="1">
        <f>Sales[[#This Row],[TotalSales]]-Sales[[#This Row],[TotalCost]]</f>
        <v>41.503500000000003</v>
      </c>
      <c r="P10575" s="1">
        <f>Sales[[#This Row],[ProductCost]]*Sales[[#This Row],[OrderQuantity]]</f>
        <v>29.140799999999999</v>
      </c>
      <c r="Q10575" s="1" t="str">
        <f>VLOOKUP(Sales[[#This Row],[ProductKey]], Products!$A$2:$D$1000, 4, FALSE)</f>
        <v>Half-Finger Gloves, L</v>
      </c>
    </row>
    <row r="10576" spans="1:17" x14ac:dyDescent="0.25">
      <c r="A10576" s="2">
        <v>37875</v>
      </c>
      <c r="B10576" s="1" t="s">
        <v>257</v>
      </c>
      <c r="C10576">
        <v>223</v>
      </c>
      <c r="D10576">
        <v>22595</v>
      </c>
      <c r="E10576">
        <v>7</v>
      </c>
      <c r="F10576">
        <v>4</v>
      </c>
      <c r="G10576">
        <v>3</v>
      </c>
      <c r="H10576" s="2">
        <v>42989</v>
      </c>
      <c r="I10576" t="str">
        <f>VLOOKUP(Sales[[#This Row],[TerritoryKey]], Territories[], 2, FALSE)</f>
        <v>France</v>
      </c>
      <c r="J10576">
        <f>_xlfn.XLOOKUP(Sales[[#This Row],[ProductKey]], Products!$A:$A, Products!$J:$J)</f>
        <v>5.7051999999999996</v>
      </c>
      <c r="K10576">
        <f>_xlfn.XLOOKUP(Sales[[#This Row],[ProductKey]], Products!$A:$A, Products!$K:$K)</f>
        <v>8.6441999999999997</v>
      </c>
      <c r="L10576" s="1">
        <f>Sales[[#This Row],[ProductPrice]]*Sales[[#This Row],[OrderQuantity]]</f>
        <v>25.932600000000001</v>
      </c>
      <c r="M10576" s="1">
        <f>Sales[[#This Row],[OrderQuantity]]</f>
        <v>3</v>
      </c>
      <c r="N10576" s="1">
        <f>1</f>
        <v>1</v>
      </c>
      <c r="O10576" s="1">
        <f>Sales[[#This Row],[TotalSales]]-Sales[[#This Row],[TotalCost]]</f>
        <v>8.8170000000000002</v>
      </c>
      <c r="P10576" s="1">
        <f>Sales[[#This Row],[ProductCost]]*Sales[[#This Row],[OrderQuantity]]</f>
        <v>17.115600000000001</v>
      </c>
      <c r="Q10576" s="1" t="str">
        <f>VLOOKUP(Sales[[#This Row],[ProductKey]], Products!$A$2:$D$1000, 4, FALSE)</f>
        <v>AWC Logo Cap</v>
      </c>
    </row>
    <row r="10577" spans="1:17" x14ac:dyDescent="0.25">
      <c r="A10577" s="2">
        <v>37752</v>
      </c>
      <c r="B10577" s="1" t="s">
        <v>426</v>
      </c>
      <c r="C10577">
        <v>462</v>
      </c>
      <c r="D10577">
        <v>27501</v>
      </c>
      <c r="E10577">
        <v>9</v>
      </c>
      <c r="F10577">
        <v>4</v>
      </c>
      <c r="G10577">
        <v>3</v>
      </c>
      <c r="H10577" s="2">
        <v>42866</v>
      </c>
      <c r="I10577" t="str">
        <f>VLOOKUP(Sales[[#This Row],[TerritoryKey]], Territories[], 2, FALSE)</f>
        <v>Australia</v>
      </c>
      <c r="J10577">
        <f>_xlfn.XLOOKUP(Sales[[#This Row],[ProductKey]], Products!$A:$A, Products!$J:$J)</f>
        <v>9.7135999999999996</v>
      </c>
      <c r="K10577">
        <f>_xlfn.XLOOKUP(Sales[[#This Row],[ProductKey]], Products!$A:$A, Products!$K:$K)</f>
        <v>23.548100000000002</v>
      </c>
      <c r="L10577" s="1">
        <f>Sales[[#This Row],[ProductPrice]]*Sales[[#This Row],[OrderQuantity]]</f>
        <v>70.644300000000001</v>
      </c>
      <c r="M10577" s="1">
        <f>Sales[[#This Row],[OrderQuantity]]</f>
        <v>3</v>
      </c>
      <c r="N10577" s="1">
        <f>1</f>
        <v>1</v>
      </c>
      <c r="O10577" s="1">
        <f>Sales[[#This Row],[TotalSales]]-Sales[[#This Row],[TotalCost]]</f>
        <v>41.503500000000003</v>
      </c>
      <c r="P10577" s="1">
        <f>Sales[[#This Row],[ProductCost]]*Sales[[#This Row],[OrderQuantity]]</f>
        <v>29.140799999999999</v>
      </c>
      <c r="Q10577" s="1" t="str">
        <f>VLOOKUP(Sales[[#This Row],[ProductKey]], Products!$A$2:$D$1000, 4, FALSE)</f>
        <v>Half-Finger Gloves, S</v>
      </c>
    </row>
    <row r="10578" spans="1:17" x14ac:dyDescent="0.25">
      <c r="A10578" s="2">
        <v>37784</v>
      </c>
      <c r="B10578" s="1" t="s">
        <v>577</v>
      </c>
      <c r="C10578">
        <v>481</v>
      </c>
      <c r="D10578">
        <v>19801</v>
      </c>
      <c r="E10578">
        <v>6</v>
      </c>
      <c r="F10578">
        <v>4</v>
      </c>
      <c r="G10578">
        <v>3</v>
      </c>
      <c r="H10578" s="2">
        <v>42898</v>
      </c>
      <c r="I10578" t="str">
        <f>VLOOKUP(Sales[[#This Row],[TerritoryKey]], Territories[], 2, FALSE)</f>
        <v>Canada</v>
      </c>
      <c r="J10578">
        <f>_xlfn.XLOOKUP(Sales[[#This Row],[ProductKey]], Products!$A:$A, Products!$J:$J)</f>
        <v>3.3622999999999998</v>
      </c>
      <c r="K10578">
        <f>_xlfn.XLOOKUP(Sales[[#This Row],[ProductKey]], Products!$A:$A, Products!$K:$K)</f>
        <v>8.99</v>
      </c>
      <c r="L10578" s="1">
        <f>Sales[[#This Row],[ProductPrice]]*Sales[[#This Row],[OrderQuantity]]</f>
        <v>26.97</v>
      </c>
      <c r="M10578" s="1">
        <f>Sales[[#This Row],[OrderQuantity]]</f>
        <v>3</v>
      </c>
      <c r="N10578" s="1">
        <f>1</f>
        <v>1</v>
      </c>
      <c r="O10578" s="1">
        <f>Sales[[#This Row],[TotalSales]]-Sales[[#This Row],[TotalCost]]</f>
        <v>16.883099999999999</v>
      </c>
      <c r="P10578" s="1">
        <f>Sales[[#This Row],[ProductCost]]*Sales[[#This Row],[OrderQuantity]]</f>
        <v>10.0869</v>
      </c>
      <c r="Q10578" s="1" t="str">
        <f>VLOOKUP(Sales[[#This Row],[ProductKey]], Products!$A$2:$D$1000, 4, FALSE)</f>
        <v>Racing Socks, M</v>
      </c>
    </row>
    <row r="10579" spans="1:17" x14ac:dyDescent="0.25">
      <c r="A10579" s="2">
        <v>37874</v>
      </c>
      <c r="B10579" s="1" t="s">
        <v>608</v>
      </c>
      <c r="C10579">
        <v>223</v>
      </c>
      <c r="D10579">
        <v>25975</v>
      </c>
      <c r="E10579">
        <v>1</v>
      </c>
      <c r="F10579">
        <v>4</v>
      </c>
      <c r="G10579">
        <v>3</v>
      </c>
      <c r="H10579" s="2">
        <v>42988</v>
      </c>
      <c r="I10579" t="str">
        <f>VLOOKUP(Sales[[#This Row],[TerritoryKey]], Territories[], 2, FALSE)</f>
        <v>Northwest</v>
      </c>
      <c r="J10579">
        <f>_xlfn.XLOOKUP(Sales[[#This Row],[ProductKey]], Products!$A:$A, Products!$J:$J)</f>
        <v>5.7051999999999996</v>
      </c>
      <c r="K10579">
        <f>_xlfn.XLOOKUP(Sales[[#This Row],[ProductKey]], Products!$A:$A, Products!$K:$K)</f>
        <v>8.6441999999999997</v>
      </c>
      <c r="L10579" s="1">
        <f>Sales[[#This Row],[ProductPrice]]*Sales[[#This Row],[OrderQuantity]]</f>
        <v>25.932600000000001</v>
      </c>
      <c r="M10579" s="1">
        <f>Sales[[#This Row],[OrderQuantity]]</f>
        <v>3</v>
      </c>
      <c r="N10579" s="1">
        <f>1</f>
        <v>1</v>
      </c>
      <c r="O10579" s="1">
        <f>Sales[[#This Row],[TotalSales]]-Sales[[#This Row],[TotalCost]]</f>
        <v>8.8170000000000002</v>
      </c>
      <c r="P10579" s="1">
        <f>Sales[[#This Row],[ProductCost]]*Sales[[#This Row],[OrderQuantity]]</f>
        <v>17.115600000000001</v>
      </c>
      <c r="Q10579" s="1" t="str">
        <f>VLOOKUP(Sales[[#This Row],[ProductKey]], Products!$A$2:$D$1000, 4, FALSE)</f>
        <v>AWC Logo Cap</v>
      </c>
    </row>
    <row r="10580" spans="1:17" x14ac:dyDescent="0.25">
      <c r="A10580" s="2">
        <v>37937</v>
      </c>
      <c r="B10580" s="1" t="s">
        <v>709</v>
      </c>
      <c r="C10580">
        <v>480</v>
      </c>
      <c r="D10580">
        <v>14439</v>
      </c>
      <c r="E10580">
        <v>1</v>
      </c>
      <c r="F10580">
        <v>4</v>
      </c>
      <c r="G10580">
        <v>3</v>
      </c>
      <c r="H10580" s="2">
        <v>43051</v>
      </c>
      <c r="I10580" t="str">
        <f>VLOOKUP(Sales[[#This Row],[TerritoryKey]], Territories[], 2, FALSE)</f>
        <v>Northwest</v>
      </c>
      <c r="J10580">
        <f>_xlfn.XLOOKUP(Sales[[#This Row],[ProductKey]], Products!$A:$A, Products!$J:$J)</f>
        <v>0.85650000000000004</v>
      </c>
      <c r="K10580">
        <f>_xlfn.XLOOKUP(Sales[[#This Row],[ProductKey]], Products!$A:$A, Products!$K:$K)</f>
        <v>2.29</v>
      </c>
      <c r="L10580" s="1">
        <f>Sales[[#This Row],[ProductPrice]]*Sales[[#This Row],[OrderQuantity]]</f>
        <v>6.87</v>
      </c>
      <c r="M10580" s="1">
        <f>Sales[[#This Row],[OrderQuantity]]</f>
        <v>3</v>
      </c>
      <c r="N10580" s="1">
        <f>1</f>
        <v>1</v>
      </c>
      <c r="O10580" s="1">
        <f>Sales[[#This Row],[TotalSales]]-Sales[[#This Row],[TotalCost]]</f>
        <v>4.3004999999999995</v>
      </c>
      <c r="P10580" s="1">
        <f>Sales[[#This Row],[ProductCost]]*Sales[[#This Row],[OrderQuantity]]</f>
        <v>2.5695000000000001</v>
      </c>
      <c r="Q10580" s="1" t="str">
        <f>VLOOKUP(Sales[[#This Row],[ProductKey]], Products!$A$2:$D$1000, 4, FALSE)</f>
        <v>Patch Kit/8 Patches</v>
      </c>
    </row>
    <row r="10581" spans="1:17" x14ac:dyDescent="0.25">
      <c r="A10581" s="2">
        <v>37844</v>
      </c>
      <c r="B10581" s="1" t="s">
        <v>823</v>
      </c>
      <c r="C10581">
        <v>466</v>
      </c>
      <c r="D10581">
        <v>24265</v>
      </c>
      <c r="E10581">
        <v>4</v>
      </c>
      <c r="F10581">
        <v>4</v>
      </c>
      <c r="G10581">
        <v>3</v>
      </c>
      <c r="H10581" s="2">
        <v>42958</v>
      </c>
      <c r="I10581" t="str">
        <f>VLOOKUP(Sales[[#This Row],[TerritoryKey]], Territories[], 2, FALSE)</f>
        <v>Southwest</v>
      </c>
      <c r="J10581">
        <f>_xlfn.XLOOKUP(Sales[[#This Row],[ProductKey]], Products!$A:$A, Products!$J:$J)</f>
        <v>9.7135999999999996</v>
      </c>
      <c r="K10581">
        <f>_xlfn.XLOOKUP(Sales[[#This Row],[ProductKey]], Products!$A:$A, Products!$K:$K)</f>
        <v>23.548100000000002</v>
      </c>
      <c r="L10581" s="1">
        <f>Sales[[#This Row],[ProductPrice]]*Sales[[#This Row],[OrderQuantity]]</f>
        <v>70.644300000000001</v>
      </c>
      <c r="M10581" s="1">
        <f>Sales[[#This Row],[OrderQuantity]]</f>
        <v>3</v>
      </c>
      <c r="N10581" s="1">
        <f>1</f>
        <v>1</v>
      </c>
      <c r="O10581" s="1">
        <f>Sales[[#This Row],[TotalSales]]-Sales[[#This Row],[TotalCost]]</f>
        <v>41.503500000000003</v>
      </c>
      <c r="P10581" s="1">
        <f>Sales[[#This Row],[ProductCost]]*Sales[[#This Row],[OrderQuantity]]</f>
        <v>29.140799999999999</v>
      </c>
      <c r="Q10581" s="1" t="str">
        <f>VLOOKUP(Sales[[#This Row],[ProductKey]], Products!$A$2:$D$1000, 4, FALSE)</f>
        <v>Half-Finger Gloves, L</v>
      </c>
    </row>
    <row r="10582" spans="1:17" x14ac:dyDescent="0.25">
      <c r="A10582" s="2">
        <v>37753</v>
      </c>
      <c r="B10582" s="1" t="s">
        <v>839</v>
      </c>
      <c r="C10582">
        <v>480</v>
      </c>
      <c r="D10582">
        <v>22782</v>
      </c>
      <c r="E10582">
        <v>4</v>
      </c>
      <c r="F10582">
        <v>4</v>
      </c>
      <c r="G10582">
        <v>3</v>
      </c>
      <c r="H10582" s="2">
        <v>42867</v>
      </c>
      <c r="I10582" t="str">
        <f>VLOOKUP(Sales[[#This Row],[TerritoryKey]], Territories[], 2, FALSE)</f>
        <v>Southwest</v>
      </c>
      <c r="J10582">
        <f>_xlfn.XLOOKUP(Sales[[#This Row],[ProductKey]], Products!$A:$A, Products!$J:$J)</f>
        <v>0.85650000000000004</v>
      </c>
      <c r="K10582">
        <f>_xlfn.XLOOKUP(Sales[[#This Row],[ProductKey]], Products!$A:$A, Products!$K:$K)</f>
        <v>2.29</v>
      </c>
      <c r="L10582" s="1">
        <f>Sales[[#This Row],[ProductPrice]]*Sales[[#This Row],[OrderQuantity]]</f>
        <v>6.87</v>
      </c>
      <c r="M10582" s="1">
        <f>Sales[[#This Row],[OrderQuantity]]</f>
        <v>3</v>
      </c>
      <c r="N10582" s="1">
        <f>1</f>
        <v>1</v>
      </c>
      <c r="O10582" s="1">
        <f>Sales[[#This Row],[TotalSales]]-Sales[[#This Row],[TotalCost]]</f>
        <v>4.3004999999999995</v>
      </c>
      <c r="P10582" s="1">
        <f>Sales[[#This Row],[ProductCost]]*Sales[[#This Row],[OrderQuantity]]</f>
        <v>2.5695000000000001</v>
      </c>
      <c r="Q10582" s="1" t="str">
        <f>VLOOKUP(Sales[[#This Row],[ProductKey]], Products!$A$2:$D$1000, 4, FALSE)</f>
        <v>Patch Kit/8 Patches</v>
      </c>
    </row>
    <row r="10583" spans="1:17" x14ac:dyDescent="0.25">
      <c r="A10583" s="2">
        <v>37664</v>
      </c>
      <c r="B10583" s="1" t="s">
        <v>902</v>
      </c>
      <c r="C10583">
        <v>466</v>
      </c>
      <c r="D10583">
        <v>15928</v>
      </c>
      <c r="E10583">
        <v>8</v>
      </c>
      <c r="F10583">
        <v>4</v>
      </c>
      <c r="G10583">
        <v>3</v>
      </c>
      <c r="H10583" s="2">
        <v>42778</v>
      </c>
      <c r="I10583" t="str">
        <f>VLOOKUP(Sales[[#This Row],[TerritoryKey]], Territories[], 2, FALSE)</f>
        <v>Germany</v>
      </c>
      <c r="J10583">
        <f>_xlfn.XLOOKUP(Sales[[#This Row],[ProductKey]], Products!$A:$A, Products!$J:$J)</f>
        <v>9.7135999999999996</v>
      </c>
      <c r="K10583">
        <f>_xlfn.XLOOKUP(Sales[[#This Row],[ProductKey]], Products!$A:$A, Products!$K:$K)</f>
        <v>23.548100000000002</v>
      </c>
      <c r="L10583" s="1">
        <f>Sales[[#This Row],[ProductPrice]]*Sales[[#This Row],[OrderQuantity]]</f>
        <v>70.644300000000001</v>
      </c>
      <c r="M10583" s="1">
        <f>Sales[[#This Row],[OrderQuantity]]</f>
        <v>3</v>
      </c>
      <c r="N10583" s="1">
        <f>1</f>
        <v>1</v>
      </c>
      <c r="O10583" s="1">
        <f>Sales[[#This Row],[TotalSales]]-Sales[[#This Row],[TotalCost]]</f>
        <v>41.503500000000003</v>
      </c>
      <c r="P10583" s="1">
        <f>Sales[[#This Row],[ProductCost]]*Sales[[#This Row],[OrderQuantity]]</f>
        <v>29.140799999999999</v>
      </c>
      <c r="Q10583" s="1" t="str">
        <f>VLOOKUP(Sales[[#This Row],[ProductKey]], Products!$A$2:$D$1000, 4, FALSE)</f>
        <v>Half-Finger Gloves, L</v>
      </c>
    </row>
    <row r="10584" spans="1:17" x14ac:dyDescent="0.25">
      <c r="A10584" s="2">
        <v>37967</v>
      </c>
      <c r="B10584" s="1" t="s">
        <v>1015</v>
      </c>
      <c r="C10584">
        <v>481</v>
      </c>
      <c r="D10584">
        <v>19704</v>
      </c>
      <c r="E10584">
        <v>6</v>
      </c>
      <c r="F10584">
        <v>4</v>
      </c>
      <c r="G10584">
        <v>3</v>
      </c>
      <c r="H10584" s="2">
        <v>43081</v>
      </c>
      <c r="I10584" t="str">
        <f>VLOOKUP(Sales[[#This Row],[TerritoryKey]], Territories[], 2, FALSE)</f>
        <v>Canada</v>
      </c>
      <c r="J10584">
        <f>_xlfn.XLOOKUP(Sales[[#This Row],[ProductKey]], Products!$A:$A, Products!$J:$J)</f>
        <v>3.3622999999999998</v>
      </c>
      <c r="K10584">
        <f>_xlfn.XLOOKUP(Sales[[#This Row],[ProductKey]], Products!$A:$A, Products!$K:$K)</f>
        <v>8.99</v>
      </c>
      <c r="L10584" s="1">
        <f>Sales[[#This Row],[ProductPrice]]*Sales[[#This Row],[OrderQuantity]]</f>
        <v>26.97</v>
      </c>
      <c r="M10584" s="1">
        <f>Sales[[#This Row],[OrderQuantity]]</f>
        <v>3</v>
      </c>
      <c r="N10584" s="1">
        <f>1</f>
        <v>1</v>
      </c>
      <c r="O10584" s="1">
        <f>Sales[[#This Row],[TotalSales]]-Sales[[#This Row],[TotalCost]]</f>
        <v>16.883099999999999</v>
      </c>
      <c r="P10584" s="1">
        <f>Sales[[#This Row],[ProductCost]]*Sales[[#This Row],[OrderQuantity]]</f>
        <v>10.0869</v>
      </c>
      <c r="Q10584" s="1" t="str">
        <f>VLOOKUP(Sales[[#This Row],[ProductKey]], Products!$A$2:$D$1000, 4, FALSE)</f>
        <v>Racing Socks, M</v>
      </c>
    </row>
    <row r="10585" spans="1:17" x14ac:dyDescent="0.25">
      <c r="A10585" s="2">
        <v>37813</v>
      </c>
      <c r="B10585" s="1" t="s">
        <v>1099</v>
      </c>
      <c r="C10585">
        <v>480</v>
      </c>
      <c r="D10585">
        <v>17497</v>
      </c>
      <c r="E10585">
        <v>4</v>
      </c>
      <c r="F10585">
        <v>4</v>
      </c>
      <c r="G10585">
        <v>3</v>
      </c>
      <c r="H10585" s="2">
        <v>42927</v>
      </c>
      <c r="I10585" t="str">
        <f>VLOOKUP(Sales[[#This Row],[TerritoryKey]], Territories[], 2, FALSE)</f>
        <v>Southwest</v>
      </c>
      <c r="J10585">
        <f>_xlfn.XLOOKUP(Sales[[#This Row],[ProductKey]], Products!$A:$A, Products!$J:$J)</f>
        <v>0.85650000000000004</v>
      </c>
      <c r="K10585">
        <f>_xlfn.XLOOKUP(Sales[[#This Row],[ProductKey]], Products!$A:$A, Products!$K:$K)</f>
        <v>2.29</v>
      </c>
      <c r="L10585" s="1">
        <f>Sales[[#This Row],[ProductPrice]]*Sales[[#This Row],[OrderQuantity]]</f>
        <v>6.87</v>
      </c>
      <c r="M10585" s="1">
        <f>Sales[[#This Row],[OrderQuantity]]</f>
        <v>3</v>
      </c>
      <c r="N10585" s="1">
        <f>1</f>
        <v>1</v>
      </c>
      <c r="O10585" s="1">
        <f>Sales[[#This Row],[TotalSales]]-Sales[[#This Row],[TotalCost]]</f>
        <v>4.3004999999999995</v>
      </c>
      <c r="P10585" s="1">
        <f>Sales[[#This Row],[ProductCost]]*Sales[[#This Row],[OrderQuantity]]</f>
        <v>2.5695000000000001</v>
      </c>
      <c r="Q10585" s="1" t="str">
        <f>VLOOKUP(Sales[[#This Row],[ProductKey]], Products!$A$2:$D$1000, 4, FALSE)</f>
        <v>Patch Kit/8 Patches</v>
      </c>
    </row>
    <row r="10586" spans="1:17" x14ac:dyDescent="0.25">
      <c r="A10586" s="2">
        <v>38322</v>
      </c>
      <c r="B10586" s="1" t="s">
        <v>1299</v>
      </c>
      <c r="C10586">
        <v>223</v>
      </c>
      <c r="D10586">
        <v>15345</v>
      </c>
      <c r="E10586">
        <v>4</v>
      </c>
      <c r="F10586">
        <v>4</v>
      </c>
      <c r="G10586">
        <v>3</v>
      </c>
      <c r="H10586" s="2">
        <v>43435</v>
      </c>
      <c r="I10586" t="str">
        <f>VLOOKUP(Sales[[#This Row],[TerritoryKey]], Territories[], 2, FALSE)</f>
        <v>Southwest</v>
      </c>
      <c r="J10586">
        <f>_xlfn.XLOOKUP(Sales[[#This Row],[ProductKey]], Products!$A:$A, Products!$J:$J)</f>
        <v>5.7051999999999996</v>
      </c>
      <c r="K10586">
        <f>_xlfn.XLOOKUP(Sales[[#This Row],[ProductKey]], Products!$A:$A, Products!$K:$K)</f>
        <v>8.6441999999999997</v>
      </c>
      <c r="L10586" s="1">
        <f>Sales[[#This Row],[ProductPrice]]*Sales[[#This Row],[OrderQuantity]]</f>
        <v>25.932600000000001</v>
      </c>
      <c r="M10586" s="1">
        <f>Sales[[#This Row],[OrderQuantity]]</f>
        <v>3</v>
      </c>
      <c r="N10586" s="1">
        <f>1</f>
        <v>1</v>
      </c>
      <c r="O10586" s="1">
        <f>Sales[[#This Row],[TotalSales]]-Sales[[#This Row],[TotalCost]]</f>
        <v>8.8170000000000002</v>
      </c>
      <c r="P10586" s="1">
        <f>Sales[[#This Row],[ProductCost]]*Sales[[#This Row],[OrderQuantity]]</f>
        <v>17.115600000000001</v>
      </c>
      <c r="Q10586" s="1" t="str">
        <f>VLOOKUP(Sales[[#This Row],[ProductKey]], Products!$A$2:$D$1000, 4, FALSE)</f>
        <v>AWC Logo Cap</v>
      </c>
    </row>
    <row r="10587" spans="1:17" x14ac:dyDescent="0.25">
      <c r="A10587" s="2">
        <v>37814</v>
      </c>
      <c r="B10587" s="1" t="s">
        <v>1365</v>
      </c>
      <c r="C10587">
        <v>223</v>
      </c>
      <c r="D10587">
        <v>12726</v>
      </c>
      <c r="E10587">
        <v>8</v>
      </c>
      <c r="F10587">
        <v>4</v>
      </c>
      <c r="G10587">
        <v>3</v>
      </c>
      <c r="H10587" s="2">
        <v>42928</v>
      </c>
      <c r="I10587" t="str">
        <f>VLOOKUP(Sales[[#This Row],[TerritoryKey]], Territories[], 2, FALSE)</f>
        <v>Germany</v>
      </c>
      <c r="J10587">
        <f>_xlfn.XLOOKUP(Sales[[#This Row],[ProductKey]], Products!$A:$A, Products!$J:$J)</f>
        <v>5.7051999999999996</v>
      </c>
      <c r="K10587">
        <f>_xlfn.XLOOKUP(Sales[[#This Row],[ProductKey]], Products!$A:$A, Products!$K:$K)</f>
        <v>8.6441999999999997</v>
      </c>
      <c r="L10587" s="1">
        <f>Sales[[#This Row],[ProductPrice]]*Sales[[#This Row],[OrderQuantity]]</f>
        <v>25.932600000000001</v>
      </c>
      <c r="M10587" s="1">
        <f>Sales[[#This Row],[OrderQuantity]]</f>
        <v>3</v>
      </c>
      <c r="N10587" s="1">
        <f>1</f>
        <v>1</v>
      </c>
      <c r="O10587" s="1">
        <f>Sales[[#This Row],[TotalSales]]-Sales[[#This Row],[TotalCost]]</f>
        <v>8.8170000000000002</v>
      </c>
      <c r="P10587" s="1">
        <f>Sales[[#This Row],[ProductCost]]*Sales[[#This Row],[OrderQuantity]]</f>
        <v>17.115600000000001</v>
      </c>
      <c r="Q10587" s="1" t="str">
        <f>VLOOKUP(Sales[[#This Row],[ProductKey]], Products!$A$2:$D$1000, 4, FALSE)</f>
        <v>AWC Logo Cap</v>
      </c>
    </row>
    <row r="10588" spans="1:17" x14ac:dyDescent="0.25">
      <c r="A10588" s="2">
        <v>37967</v>
      </c>
      <c r="B10588" s="1" t="s">
        <v>1664</v>
      </c>
      <c r="C10588">
        <v>477</v>
      </c>
      <c r="D10588">
        <v>24555</v>
      </c>
      <c r="E10588">
        <v>10</v>
      </c>
      <c r="F10588">
        <v>4</v>
      </c>
      <c r="G10588">
        <v>3</v>
      </c>
      <c r="H10588" s="2">
        <v>43081</v>
      </c>
      <c r="I10588" t="str">
        <f>VLOOKUP(Sales[[#This Row],[TerritoryKey]], Territories[], 2, FALSE)</f>
        <v>United Kingdom</v>
      </c>
      <c r="J10588">
        <f>_xlfn.XLOOKUP(Sales[[#This Row],[ProductKey]], Products!$A:$A, Products!$J:$J)</f>
        <v>1.8663000000000001</v>
      </c>
      <c r="K10588">
        <f>_xlfn.XLOOKUP(Sales[[#This Row],[ProductKey]], Products!$A:$A, Products!$K:$K)</f>
        <v>4.99</v>
      </c>
      <c r="L10588" s="1">
        <f>Sales[[#This Row],[ProductPrice]]*Sales[[#This Row],[OrderQuantity]]</f>
        <v>14.97</v>
      </c>
      <c r="M10588" s="1">
        <f>Sales[[#This Row],[OrderQuantity]]</f>
        <v>3</v>
      </c>
      <c r="N10588" s="1">
        <f>1</f>
        <v>1</v>
      </c>
      <c r="O10588" s="1">
        <f>Sales[[#This Row],[TotalSales]]-Sales[[#This Row],[TotalCost]]</f>
        <v>9.3711000000000002</v>
      </c>
      <c r="P10588" s="1">
        <f>Sales[[#This Row],[ProductCost]]*Sales[[#This Row],[OrderQuantity]]</f>
        <v>5.5989000000000004</v>
      </c>
      <c r="Q10588" s="1" t="str">
        <f>VLOOKUP(Sales[[#This Row],[ProductKey]], Products!$A$2:$D$1000, 4, FALSE)</f>
        <v>Water Bottle - 30 oz.</v>
      </c>
    </row>
    <row r="10589" spans="1:17" x14ac:dyDescent="0.25">
      <c r="A10589" s="2">
        <v>37905</v>
      </c>
      <c r="B10589" s="1" t="s">
        <v>1707</v>
      </c>
      <c r="C10589">
        <v>477</v>
      </c>
      <c r="D10589">
        <v>11128</v>
      </c>
      <c r="E10589">
        <v>1</v>
      </c>
      <c r="F10589">
        <v>4</v>
      </c>
      <c r="G10589">
        <v>3</v>
      </c>
      <c r="H10589" s="2">
        <v>43019</v>
      </c>
      <c r="I10589" t="str">
        <f>VLOOKUP(Sales[[#This Row],[TerritoryKey]], Territories[], 2, FALSE)</f>
        <v>Northwest</v>
      </c>
      <c r="J10589">
        <f>_xlfn.XLOOKUP(Sales[[#This Row],[ProductKey]], Products!$A:$A, Products!$J:$J)</f>
        <v>1.8663000000000001</v>
      </c>
      <c r="K10589">
        <f>_xlfn.XLOOKUP(Sales[[#This Row],[ProductKey]], Products!$A:$A, Products!$K:$K)</f>
        <v>4.99</v>
      </c>
      <c r="L10589" s="1">
        <f>Sales[[#This Row],[ProductPrice]]*Sales[[#This Row],[OrderQuantity]]</f>
        <v>14.97</v>
      </c>
      <c r="M10589" s="1">
        <f>Sales[[#This Row],[OrderQuantity]]</f>
        <v>3</v>
      </c>
      <c r="N10589" s="1">
        <f>1</f>
        <v>1</v>
      </c>
      <c r="O10589" s="1">
        <f>Sales[[#This Row],[TotalSales]]-Sales[[#This Row],[TotalCost]]</f>
        <v>9.3711000000000002</v>
      </c>
      <c r="P10589" s="1">
        <f>Sales[[#This Row],[ProductCost]]*Sales[[#This Row],[OrderQuantity]]</f>
        <v>5.5989000000000004</v>
      </c>
      <c r="Q10589" s="1" t="str">
        <f>VLOOKUP(Sales[[#This Row],[ProductKey]], Products!$A$2:$D$1000, 4, FALSE)</f>
        <v>Water Bottle - 30 oz.</v>
      </c>
    </row>
    <row r="10590" spans="1:17" x14ac:dyDescent="0.25">
      <c r="A10590" s="2">
        <v>37691</v>
      </c>
      <c r="B10590" s="1" t="s">
        <v>1708</v>
      </c>
      <c r="C10590">
        <v>223</v>
      </c>
      <c r="D10590">
        <v>16603</v>
      </c>
      <c r="E10590">
        <v>8</v>
      </c>
      <c r="F10590">
        <v>4</v>
      </c>
      <c r="G10590">
        <v>3</v>
      </c>
      <c r="H10590" s="2">
        <v>42805</v>
      </c>
      <c r="I10590" t="str">
        <f>VLOOKUP(Sales[[#This Row],[TerritoryKey]], Territories[], 2, FALSE)</f>
        <v>Germany</v>
      </c>
      <c r="J10590">
        <f>_xlfn.XLOOKUP(Sales[[#This Row],[ProductKey]], Products!$A:$A, Products!$J:$J)</f>
        <v>5.7051999999999996</v>
      </c>
      <c r="K10590">
        <f>_xlfn.XLOOKUP(Sales[[#This Row],[ProductKey]], Products!$A:$A, Products!$K:$K)</f>
        <v>8.6441999999999997</v>
      </c>
      <c r="L10590" s="1">
        <f>Sales[[#This Row],[ProductPrice]]*Sales[[#This Row],[OrderQuantity]]</f>
        <v>25.932600000000001</v>
      </c>
      <c r="M10590" s="1">
        <f>Sales[[#This Row],[OrderQuantity]]</f>
        <v>3</v>
      </c>
      <c r="N10590" s="1">
        <f>1</f>
        <v>1</v>
      </c>
      <c r="O10590" s="1">
        <f>Sales[[#This Row],[TotalSales]]-Sales[[#This Row],[TotalCost]]</f>
        <v>8.8170000000000002</v>
      </c>
      <c r="P10590" s="1">
        <f>Sales[[#This Row],[ProductCost]]*Sales[[#This Row],[OrderQuantity]]</f>
        <v>17.115600000000001</v>
      </c>
      <c r="Q10590" s="1" t="str">
        <f>VLOOKUP(Sales[[#This Row],[ProductKey]], Products!$A$2:$D$1000, 4, FALSE)</f>
        <v>AWC Logo Cap</v>
      </c>
    </row>
    <row r="10591" spans="1:17" x14ac:dyDescent="0.25">
      <c r="A10591" s="2">
        <v>37875</v>
      </c>
      <c r="B10591" s="1" t="s">
        <v>1793</v>
      </c>
      <c r="C10591">
        <v>479</v>
      </c>
      <c r="D10591">
        <v>11977</v>
      </c>
      <c r="E10591">
        <v>9</v>
      </c>
      <c r="F10591">
        <v>4</v>
      </c>
      <c r="G10591">
        <v>3</v>
      </c>
      <c r="H10591" s="2">
        <v>42989</v>
      </c>
      <c r="I10591" t="str">
        <f>VLOOKUP(Sales[[#This Row],[TerritoryKey]], Territories[], 2, FALSE)</f>
        <v>Australia</v>
      </c>
      <c r="J10591">
        <f>_xlfn.XLOOKUP(Sales[[#This Row],[ProductKey]], Products!$A:$A, Products!$J:$J)</f>
        <v>3.3622999999999998</v>
      </c>
      <c r="K10591">
        <f>_xlfn.XLOOKUP(Sales[[#This Row],[ProductKey]], Products!$A:$A, Products!$K:$K)</f>
        <v>8.99</v>
      </c>
      <c r="L10591" s="1">
        <f>Sales[[#This Row],[ProductPrice]]*Sales[[#This Row],[OrderQuantity]]</f>
        <v>26.97</v>
      </c>
      <c r="M10591" s="1">
        <f>Sales[[#This Row],[OrderQuantity]]</f>
        <v>3</v>
      </c>
      <c r="N10591" s="1">
        <f>1</f>
        <v>1</v>
      </c>
      <c r="O10591" s="1">
        <f>Sales[[#This Row],[TotalSales]]-Sales[[#This Row],[TotalCost]]</f>
        <v>16.883099999999999</v>
      </c>
      <c r="P10591" s="1">
        <f>Sales[[#This Row],[ProductCost]]*Sales[[#This Row],[OrderQuantity]]</f>
        <v>10.0869</v>
      </c>
      <c r="Q10591" s="1" t="str">
        <f>VLOOKUP(Sales[[#This Row],[ProductKey]], Products!$A$2:$D$1000, 4, FALSE)</f>
        <v>Road Bottle Cage</v>
      </c>
    </row>
    <row r="10592" spans="1:17" x14ac:dyDescent="0.25">
      <c r="A10592" s="2">
        <v>37844</v>
      </c>
      <c r="B10592" s="1" t="s">
        <v>1936</v>
      </c>
      <c r="C10592">
        <v>481</v>
      </c>
      <c r="D10592">
        <v>14218</v>
      </c>
      <c r="E10592">
        <v>9</v>
      </c>
      <c r="F10592">
        <v>4</v>
      </c>
      <c r="G10592">
        <v>3</v>
      </c>
      <c r="H10592" s="2">
        <v>42958</v>
      </c>
      <c r="I10592" t="str">
        <f>VLOOKUP(Sales[[#This Row],[TerritoryKey]], Territories[], 2, FALSE)</f>
        <v>Australia</v>
      </c>
      <c r="J10592">
        <f>_xlfn.XLOOKUP(Sales[[#This Row],[ProductKey]], Products!$A:$A, Products!$J:$J)</f>
        <v>3.3622999999999998</v>
      </c>
      <c r="K10592">
        <f>_xlfn.XLOOKUP(Sales[[#This Row],[ProductKey]], Products!$A:$A, Products!$K:$K)</f>
        <v>8.99</v>
      </c>
      <c r="L10592" s="1">
        <f>Sales[[#This Row],[ProductPrice]]*Sales[[#This Row],[OrderQuantity]]</f>
        <v>26.97</v>
      </c>
      <c r="M10592" s="1">
        <f>Sales[[#This Row],[OrderQuantity]]</f>
        <v>3</v>
      </c>
      <c r="N10592" s="1">
        <f>1</f>
        <v>1</v>
      </c>
      <c r="O10592" s="1">
        <f>Sales[[#This Row],[TotalSales]]-Sales[[#This Row],[TotalCost]]</f>
        <v>16.883099999999999</v>
      </c>
      <c r="P10592" s="1">
        <f>Sales[[#This Row],[ProductCost]]*Sales[[#This Row],[OrderQuantity]]</f>
        <v>10.0869</v>
      </c>
      <c r="Q10592" s="1" t="str">
        <f>VLOOKUP(Sales[[#This Row],[ProductKey]], Products!$A$2:$D$1000, 4, FALSE)</f>
        <v>Racing Socks, M</v>
      </c>
    </row>
    <row r="10593" spans="1:17" x14ac:dyDescent="0.25">
      <c r="A10593" s="2">
        <v>38018</v>
      </c>
      <c r="B10593" s="1" t="s">
        <v>2020</v>
      </c>
      <c r="C10593">
        <v>480</v>
      </c>
      <c r="D10593">
        <v>26107</v>
      </c>
      <c r="E10593">
        <v>4</v>
      </c>
      <c r="F10593">
        <v>4</v>
      </c>
      <c r="G10593">
        <v>3</v>
      </c>
      <c r="H10593" s="2">
        <v>43132</v>
      </c>
      <c r="I10593" t="str">
        <f>VLOOKUP(Sales[[#This Row],[TerritoryKey]], Territories[], 2, FALSE)</f>
        <v>Southwest</v>
      </c>
      <c r="J10593">
        <f>_xlfn.XLOOKUP(Sales[[#This Row],[ProductKey]], Products!$A:$A, Products!$J:$J)</f>
        <v>0.85650000000000004</v>
      </c>
      <c r="K10593">
        <f>_xlfn.XLOOKUP(Sales[[#This Row],[ProductKey]], Products!$A:$A, Products!$K:$K)</f>
        <v>2.29</v>
      </c>
      <c r="L10593" s="1">
        <f>Sales[[#This Row],[ProductPrice]]*Sales[[#This Row],[OrderQuantity]]</f>
        <v>6.87</v>
      </c>
      <c r="M10593" s="1">
        <f>Sales[[#This Row],[OrderQuantity]]</f>
        <v>3</v>
      </c>
      <c r="N10593" s="1">
        <f>1</f>
        <v>1</v>
      </c>
      <c r="O10593" s="1">
        <f>Sales[[#This Row],[TotalSales]]-Sales[[#This Row],[TotalCost]]</f>
        <v>4.3004999999999995</v>
      </c>
      <c r="P10593" s="1">
        <f>Sales[[#This Row],[ProductCost]]*Sales[[#This Row],[OrderQuantity]]</f>
        <v>2.5695000000000001</v>
      </c>
      <c r="Q10593" s="1" t="str">
        <f>VLOOKUP(Sales[[#This Row],[ProductKey]], Products!$A$2:$D$1000, 4, FALSE)</f>
        <v>Patch Kit/8 Patches</v>
      </c>
    </row>
    <row r="10594" spans="1:17" x14ac:dyDescent="0.25">
      <c r="A10594" s="2">
        <v>38169</v>
      </c>
      <c r="B10594" s="1" t="s">
        <v>2055</v>
      </c>
      <c r="C10594">
        <v>223</v>
      </c>
      <c r="D10594">
        <v>17597</v>
      </c>
      <c r="E10594">
        <v>1</v>
      </c>
      <c r="F10594">
        <v>4</v>
      </c>
      <c r="G10594">
        <v>3</v>
      </c>
      <c r="H10594" s="2">
        <v>43282</v>
      </c>
      <c r="I10594" t="str">
        <f>VLOOKUP(Sales[[#This Row],[TerritoryKey]], Territories[], 2, FALSE)</f>
        <v>Northwest</v>
      </c>
      <c r="J10594">
        <f>_xlfn.XLOOKUP(Sales[[#This Row],[ProductKey]], Products!$A:$A, Products!$J:$J)</f>
        <v>5.7051999999999996</v>
      </c>
      <c r="K10594">
        <f>_xlfn.XLOOKUP(Sales[[#This Row],[ProductKey]], Products!$A:$A, Products!$K:$K)</f>
        <v>8.6441999999999997</v>
      </c>
      <c r="L10594" s="1">
        <f>Sales[[#This Row],[ProductPrice]]*Sales[[#This Row],[OrderQuantity]]</f>
        <v>25.932600000000001</v>
      </c>
      <c r="M10594" s="1">
        <f>Sales[[#This Row],[OrderQuantity]]</f>
        <v>3</v>
      </c>
      <c r="N10594" s="1">
        <f>1</f>
        <v>1</v>
      </c>
      <c r="O10594" s="1">
        <f>Sales[[#This Row],[TotalSales]]-Sales[[#This Row],[TotalCost]]</f>
        <v>8.8170000000000002</v>
      </c>
      <c r="P10594" s="1">
        <f>Sales[[#This Row],[ProductCost]]*Sales[[#This Row],[OrderQuantity]]</f>
        <v>17.115600000000001</v>
      </c>
      <c r="Q10594" s="1" t="str">
        <f>VLOOKUP(Sales[[#This Row],[ProductKey]], Products!$A$2:$D$1000, 4, FALSE)</f>
        <v>AWC Logo Cap</v>
      </c>
    </row>
    <row r="10595" spans="1:17" x14ac:dyDescent="0.25">
      <c r="A10595" s="2">
        <v>37664</v>
      </c>
      <c r="B10595" s="1" t="s">
        <v>2210</v>
      </c>
      <c r="C10595">
        <v>466</v>
      </c>
      <c r="D10595">
        <v>12085</v>
      </c>
      <c r="E10595">
        <v>1</v>
      </c>
      <c r="F10595">
        <v>4</v>
      </c>
      <c r="G10595">
        <v>3</v>
      </c>
      <c r="H10595" s="2">
        <v>42778</v>
      </c>
      <c r="I10595" t="str">
        <f>VLOOKUP(Sales[[#This Row],[TerritoryKey]], Territories[], 2, FALSE)</f>
        <v>Northwest</v>
      </c>
      <c r="J10595">
        <f>_xlfn.XLOOKUP(Sales[[#This Row],[ProductKey]], Products!$A:$A, Products!$J:$J)</f>
        <v>9.7135999999999996</v>
      </c>
      <c r="K10595">
        <f>_xlfn.XLOOKUP(Sales[[#This Row],[ProductKey]], Products!$A:$A, Products!$K:$K)</f>
        <v>23.548100000000002</v>
      </c>
      <c r="L10595" s="1">
        <f>Sales[[#This Row],[ProductPrice]]*Sales[[#This Row],[OrderQuantity]]</f>
        <v>70.644300000000001</v>
      </c>
      <c r="M10595" s="1">
        <f>Sales[[#This Row],[OrderQuantity]]</f>
        <v>3</v>
      </c>
      <c r="N10595" s="1">
        <f>1</f>
        <v>1</v>
      </c>
      <c r="O10595" s="1">
        <f>Sales[[#This Row],[TotalSales]]-Sales[[#This Row],[TotalCost]]</f>
        <v>41.503500000000003</v>
      </c>
      <c r="P10595" s="1">
        <f>Sales[[#This Row],[ProductCost]]*Sales[[#This Row],[OrderQuantity]]</f>
        <v>29.140799999999999</v>
      </c>
      <c r="Q10595" s="1" t="str">
        <f>VLOOKUP(Sales[[#This Row],[ProductKey]], Products!$A$2:$D$1000, 4, FALSE)</f>
        <v>Half-Finger Gloves, L</v>
      </c>
    </row>
    <row r="10596" spans="1:17" x14ac:dyDescent="0.25">
      <c r="A10596" s="2">
        <v>38322</v>
      </c>
      <c r="B10596" s="1" t="s">
        <v>2261</v>
      </c>
      <c r="C10596">
        <v>484</v>
      </c>
      <c r="D10596">
        <v>26293</v>
      </c>
      <c r="E10596">
        <v>1</v>
      </c>
      <c r="F10596">
        <v>4</v>
      </c>
      <c r="G10596">
        <v>3</v>
      </c>
      <c r="H10596" s="2">
        <v>43435</v>
      </c>
      <c r="I10596" t="str">
        <f>VLOOKUP(Sales[[#This Row],[TerritoryKey]], Territories[], 2, FALSE)</f>
        <v>Northwest</v>
      </c>
      <c r="J10596">
        <f>_xlfn.XLOOKUP(Sales[[#This Row],[ProductKey]], Products!$A:$A, Products!$J:$J)</f>
        <v>2.9733000000000001</v>
      </c>
      <c r="K10596">
        <f>_xlfn.XLOOKUP(Sales[[#This Row],[ProductKey]], Products!$A:$A, Products!$K:$K)</f>
        <v>7.95</v>
      </c>
      <c r="L10596" s="1">
        <f>Sales[[#This Row],[ProductPrice]]*Sales[[#This Row],[OrderQuantity]]</f>
        <v>23.85</v>
      </c>
      <c r="M10596" s="1">
        <f>Sales[[#This Row],[OrderQuantity]]</f>
        <v>3</v>
      </c>
      <c r="N10596" s="1">
        <f>1</f>
        <v>1</v>
      </c>
      <c r="O10596" s="1">
        <f>Sales[[#This Row],[TotalSales]]-Sales[[#This Row],[TotalCost]]</f>
        <v>14.930100000000001</v>
      </c>
      <c r="P10596" s="1">
        <f>Sales[[#This Row],[ProductCost]]*Sales[[#This Row],[OrderQuantity]]</f>
        <v>8.9199000000000002</v>
      </c>
      <c r="Q10596" s="1" t="str">
        <f>VLOOKUP(Sales[[#This Row],[ProductKey]], Products!$A$2:$D$1000, 4, FALSE)</f>
        <v>Bike Wash - Dissolver</v>
      </c>
    </row>
    <row r="10597" spans="1:17" x14ac:dyDescent="0.25">
      <c r="A10597" s="2">
        <v>37937</v>
      </c>
      <c r="B10597" s="1" t="s">
        <v>2284</v>
      </c>
      <c r="C10597">
        <v>223</v>
      </c>
      <c r="D10597">
        <v>17883</v>
      </c>
      <c r="E10597">
        <v>7</v>
      </c>
      <c r="F10597">
        <v>4</v>
      </c>
      <c r="G10597">
        <v>3</v>
      </c>
      <c r="H10597" s="2">
        <v>43051</v>
      </c>
      <c r="I10597" t="str">
        <f>VLOOKUP(Sales[[#This Row],[TerritoryKey]], Territories[], 2, FALSE)</f>
        <v>France</v>
      </c>
      <c r="J10597">
        <f>_xlfn.XLOOKUP(Sales[[#This Row],[ProductKey]], Products!$A:$A, Products!$J:$J)</f>
        <v>5.7051999999999996</v>
      </c>
      <c r="K10597">
        <f>_xlfn.XLOOKUP(Sales[[#This Row],[ProductKey]], Products!$A:$A, Products!$K:$K)</f>
        <v>8.6441999999999997</v>
      </c>
      <c r="L10597" s="1">
        <f>Sales[[#This Row],[ProductPrice]]*Sales[[#This Row],[OrderQuantity]]</f>
        <v>25.932600000000001</v>
      </c>
      <c r="M10597" s="1">
        <f>Sales[[#This Row],[OrderQuantity]]</f>
        <v>3</v>
      </c>
      <c r="N10597" s="1">
        <f>1</f>
        <v>1</v>
      </c>
      <c r="O10597" s="1">
        <f>Sales[[#This Row],[TotalSales]]-Sales[[#This Row],[TotalCost]]</f>
        <v>8.8170000000000002</v>
      </c>
      <c r="P10597" s="1">
        <f>Sales[[#This Row],[ProductCost]]*Sales[[#This Row],[OrderQuantity]]</f>
        <v>17.115600000000001</v>
      </c>
      <c r="Q10597" s="1" t="str">
        <f>VLOOKUP(Sales[[#This Row],[ProductKey]], Products!$A$2:$D$1000, 4, FALSE)</f>
        <v>AWC Logo Cap</v>
      </c>
    </row>
    <row r="10598" spans="1:17" x14ac:dyDescent="0.25">
      <c r="A10598" s="2">
        <v>38323</v>
      </c>
      <c r="B10598" s="1" t="s">
        <v>2342</v>
      </c>
      <c r="C10598">
        <v>477</v>
      </c>
      <c r="D10598">
        <v>15193</v>
      </c>
      <c r="E10598">
        <v>4</v>
      </c>
      <c r="F10598">
        <v>4</v>
      </c>
      <c r="G10598">
        <v>3</v>
      </c>
      <c r="H10598" s="2">
        <v>43436</v>
      </c>
      <c r="I10598" t="str">
        <f>VLOOKUP(Sales[[#This Row],[TerritoryKey]], Territories[], 2, FALSE)</f>
        <v>Southwest</v>
      </c>
      <c r="J10598">
        <f>_xlfn.XLOOKUP(Sales[[#This Row],[ProductKey]], Products!$A:$A, Products!$J:$J)</f>
        <v>1.8663000000000001</v>
      </c>
      <c r="K10598">
        <f>_xlfn.XLOOKUP(Sales[[#This Row],[ProductKey]], Products!$A:$A, Products!$K:$K)</f>
        <v>4.99</v>
      </c>
      <c r="L10598" s="1">
        <f>Sales[[#This Row],[ProductPrice]]*Sales[[#This Row],[OrderQuantity]]</f>
        <v>14.97</v>
      </c>
      <c r="M10598" s="1">
        <f>Sales[[#This Row],[OrderQuantity]]</f>
        <v>3</v>
      </c>
      <c r="N10598" s="1">
        <f>1</f>
        <v>1</v>
      </c>
      <c r="O10598" s="1">
        <f>Sales[[#This Row],[TotalSales]]-Sales[[#This Row],[TotalCost]]</f>
        <v>9.3711000000000002</v>
      </c>
      <c r="P10598" s="1">
        <f>Sales[[#This Row],[ProductCost]]*Sales[[#This Row],[OrderQuantity]]</f>
        <v>5.5989000000000004</v>
      </c>
      <c r="Q10598" s="1" t="str">
        <f>VLOOKUP(Sales[[#This Row],[ProductKey]], Products!$A$2:$D$1000, 4, FALSE)</f>
        <v>Water Bottle - 30 oz.</v>
      </c>
    </row>
    <row r="10599" spans="1:17" x14ac:dyDescent="0.25">
      <c r="A10599" s="2">
        <v>37691</v>
      </c>
      <c r="B10599" s="1" t="s">
        <v>2445</v>
      </c>
      <c r="C10599">
        <v>466</v>
      </c>
      <c r="D10599">
        <v>15044</v>
      </c>
      <c r="E10599">
        <v>9</v>
      </c>
      <c r="F10599">
        <v>4</v>
      </c>
      <c r="G10599">
        <v>3</v>
      </c>
      <c r="H10599" s="2">
        <v>42805</v>
      </c>
      <c r="I10599" t="str">
        <f>VLOOKUP(Sales[[#This Row],[TerritoryKey]], Territories[], 2, FALSE)</f>
        <v>Australia</v>
      </c>
      <c r="J10599">
        <f>_xlfn.XLOOKUP(Sales[[#This Row],[ProductKey]], Products!$A:$A, Products!$J:$J)</f>
        <v>9.7135999999999996</v>
      </c>
      <c r="K10599">
        <f>_xlfn.XLOOKUP(Sales[[#This Row],[ProductKey]], Products!$A:$A, Products!$K:$K)</f>
        <v>23.548100000000002</v>
      </c>
      <c r="L10599" s="1">
        <f>Sales[[#This Row],[ProductPrice]]*Sales[[#This Row],[OrderQuantity]]</f>
        <v>70.644300000000001</v>
      </c>
      <c r="M10599" s="1">
        <f>Sales[[#This Row],[OrderQuantity]]</f>
        <v>3</v>
      </c>
      <c r="N10599" s="1">
        <f>1</f>
        <v>1</v>
      </c>
      <c r="O10599" s="1">
        <f>Sales[[#This Row],[TotalSales]]-Sales[[#This Row],[TotalCost]]</f>
        <v>41.503500000000003</v>
      </c>
      <c r="P10599" s="1">
        <f>Sales[[#This Row],[ProductCost]]*Sales[[#This Row],[OrderQuantity]]</f>
        <v>29.140799999999999</v>
      </c>
      <c r="Q10599" s="1" t="str">
        <f>VLOOKUP(Sales[[#This Row],[ProductKey]], Products!$A$2:$D$1000, 4, FALSE)</f>
        <v>Half-Finger Gloves, L</v>
      </c>
    </row>
    <row r="10600" spans="1:17" x14ac:dyDescent="0.25">
      <c r="A10600" s="2">
        <v>38262</v>
      </c>
      <c r="B10600" s="1" t="s">
        <v>2541</v>
      </c>
      <c r="C10600">
        <v>480</v>
      </c>
      <c r="D10600">
        <v>27598</v>
      </c>
      <c r="E10600">
        <v>9</v>
      </c>
      <c r="F10600">
        <v>4</v>
      </c>
      <c r="G10600">
        <v>3</v>
      </c>
      <c r="H10600" s="2">
        <v>43375</v>
      </c>
      <c r="I10600" t="str">
        <f>VLOOKUP(Sales[[#This Row],[TerritoryKey]], Territories[], 2, FALSE)</f>
        <v>Australia</v>
      </c>
      <c r="J10600">
        <f>_xlfn.XLOOKUP(Sales[[#This Row],[ProductKey]], Products!$A:$A, Products!$J:$J)</f>
        <v>0.85650000000000004</v>
      </c>
      <c r="K10600">
        <f>_xlfn.XLOOKUP(Sales[[#This Row],[ProductKey]], Products!$A:$A, Products!$K:$K)</f>
        <v>2.29</v>
      </c>
      <c r="L10600" s="1">
        <f>Sales[[#This Row],[ProductPrice]]*Sales[[#This Row],[OrderQuantity]]</f>
        <v>6.87</v>
      </c>
      <c r="M10600" s="1">
        <f>Sales[[#This Row],[OrderQuantity]]</f>
        <v>3</v>
      </c>
      <c r="N10600" s="1">
        <f>1</f>
        <v>1</v>
      </c>
      <c r="O10600" s="1">
        <f>Sales[[#This Row],[TotalSales]]-Sales[[#This Row],[TotalCost]]</f>
        <v>4.3004999999999995</v>
      </c>
      <c r="P10600" s="1">
        <f>Sales[[#This Row],[ProductCost]]*Sales[[#This Row],[OrderQuantity]]</f>
        <v>2.5695000000000001</v>
      </c>
      <c r="Q10600" s="1" t="str">
        <f>VLOOKUP(Sales[[#This Row],[ProductKey]], Products!$A$2:$D$1000, 4, FALSE)</f>
        <v>Patch Kit/8 Patches</v>
      </c>
    </row>
    <row r="10601" spans="1:17" x14ac:dyDescent="0.25">
      <c r="A10601" s="2">
        <v>38140</v>
      </c>
      <c r="B10601" s="1" t="s">
        <v>2785</v>
      </c>
      <c r="C10601">
        <v>480</v>
      </c>
      <c r="D10601">
        <v>17973</v>
      </c>
      <c r="E10601">
        <v>7</v>
      </c>
      <c r="F10601">
        <v>4</v>
      </c>
      <c r="G10601">
        <v>3</v>
      </c>
      <c r="H10601" s="2">
        <v>43253</v>
      </c>
      <c r="I10601" t="str">
        <f>VLOOKUP(Sales[[#This Row],[TerritoryKey]], Territories[], 2, FALSE)</f>
        <v>France</v>
      </c>
      <c r="J10601">
        <f>_xlfn.XLOOKUP(Sales[[#This Row],[ProductKey]], Products!$A:$A, Products!$J:$J)</f>
        <v>0.85650000000000004</v>
      </c>
      <c r="K10601">
        <f>_xlfn.XLOOKUP(Sales[[#This Row],[ProductKey]], Products!$A:$A, Products!$K:$K)</f>
        <v>2.29</v>
      </c>
      <c r="L10601" s="1">
        <f>Sales[[#This Row],[ProductPrice]]*Sales[[#This Row],[OrderQuantity]]</f>
        <v>6.87</v>
      </c>
      <c r="M10601" s="1">
        <f>Sales[[#This Row],[OrderQuantity]]</f>
        <v>3</v>
      </c>
      <c r="N10601" s="1">
        <f>1</f>
        <v>1</v>
      </c>
      <c r="O10601" s="1">
        <f>Sales[[#This Row],[TotalSales]]-Sales[[#This Row],[TotalCost]]</f>
        <v>4.3004999999999995</v>
      </c>
      <c r="P10601" s="1">
        <f>Sales[[#This Row],[ProductCost]]*Sales[[#This Row],[OrderQuantity]]</f>
        <v>2.5695000000000001</v>
      </c>
      <c r="Q10601" s="1" t="str">
        <f>VLOOKUP(Sales[[#This Row],[ProductKey]], Products!$A$2:$D$1000, 4, FALSE)</f>
        <v>Patch Kit/8 Patches</v>
      </c>
    </row>
    <row r="10602" spans="1:17" x14ac:dyDescent="0.25">
      <c r="A10602" s="2">
        <v>37664</v>
      </c>
      <c r="B10602" s="1" t="s">
        <v>2822</v>
      </c>
      <c r="C10602">
        <v>223</v>
      </c>
      <c r="D10602">
        <v>18137</v>
      </c>
      <c r="E10602">
        <v>7</v>
      </c>
      <c r="F10602">
        <v>4</v>
      </c>
      <c r="G10602">
        <v>3</v>
      </c>
      <c r="H10602" s="2">
        <v>42778</v>
      </c>
      <c r="I10602" t="str">
        <f>VLOOKUP(Sales[[#This Row],[TerritoryKey]], Territories[], 2, FALSE)</f>
        <v>France</v>
      </c>
      <c r="J10602">
        <f>_xlfn.XLOOKUP(Sales[[#This Row],[ProductKey]], Products!$A:$A, Products!$J:$J)</f>
        <v>5.7051999999999996</v>
      </c>
      <c r="K10602">
        <f>_xlfn.XLOOKUP(Sales[[#This Row],[ProductKey]], Products!$A:$A, Products!$K:$K)</f>
        <v>8.6441999999999997</v>
      </c>
      <c r="L10602" s="1">
        <f>Sales[[#This Row],[ProductPrice]]*Sales[[#This Row],[OrderQuantity]]</f>
        <v>25.932600000000001</v>
      </c>
      <c r="M10602" s="1">
        <f>Sales[[#This Row],[OrderQuantity]]</f>
        <v>3</v>
      </c>
      <c r="N10602" s="1">
        <f>1</f>
        <v>1</v>
      </c>
      <c r="O10602" s="1">
        <f>Sales[[#This Row],[TotalSales]]-Sales[[#This Row],[TotalCost]]</f>
        <v>8.8170000000000002</v>
      </c>
      <c r="P10602" s="1">
        <f>Sales[[#This Row],[ProductCost]]*Sales[[#This Row],[OrderQuantity]]</f>
        <v>17.115600000000001</v>
      </c>
      <c r="Q10602" s="1" t="str">
        <f>VLOOKUP(Sales[[#This Row],[ProductKey]], Products!$A$2:$D$1000, 4, FALSE)</f>
        <v>AWC Logo Cap</v>
      </c>
    </row>
    <row r="10603" spans="1:17" x14ac:dyDescent="0.25">
      <c r="A10603" s="2">
        <v>38200</v>
      </c>
      <c r="B10603" s="1" t="s">
        <v>2845</v>
      </c>
      <c r="C10603">
        <v>477</v>
      </c>
      <c r="D10603">
        <v>15518</v>
      </c>
      <c r="E10603">
        <v>4</v>
      </c>
      <c r="F10603">
        <v>4</v>
      </c>
      <c r="G10603">
        <v>3</v>
      </c>
      <c r="H10603" s="2">
        <v>43313</v>
      </c>
      <c r="I10603" t="str">
        <f>VLOOKUP(Sales[[#This Row],[TerritoryKey]], Territories[], 2, FALSE)</f>
        <v>Southwest</v>
      </c>
      <c r="J10603">
        <f>_xlfn.XLOOKUP(Sales[[#This Row],[ProductKey]], Products!$A:$A, Products!$J:$J)</f>
        <v>1.8663000000000001</v>
      </c>
      <c r="K10603">
        <f>_xlfn.XLOOKUP(Sales[[#This Row],[ProductKey]], Products!$A:$A, Products!$K:$K)</f>
        <v>4.99</v>
      </c>
      <c r="L10603" s="1">
        <f>Sales[[#This Row],[ProductPrice]]*Sales[[#This Row],[OrderQuantity]]</f>
        <v>14.97</v>
      </c>
      <c r="M10603" s="1">
        <f>Sales[[#This Row],[OrderQuantity]]</f>
        <v>3</v>
      </c>
      <c r="N10603" s="1">
        <f>1</f>
        <v>1</v>
      </c>
      <c r="O10603" s="1">
        <f>Sales[[#This Row],[TotalSales]]-Sales[[#This Row],[TotalCost]]</f>
        <v>9.3711000000000002</v>
      </c>
      <c r="P10603" s="1">
        <f>Sales[[#This Row],[ProductCost]]*Sales[[#This Row],[OrderQuantity]]</f>
        <v>5.5989000000000004</v>
      </c>
      <c r="Q10603" s="1" t="str">
        <f>VLOOKUP(Sales[[#This Row],[ProductKey]], Products!$A$2:$D$1000, 4, FALSE)</f>
        <v>Water Bottle - 30 oz.</v>
      </c>
    </row>
    <row r="10604" spans="1:17" x14ac:dyDescent="0.25">
      <c r="A10604" s="2">
        <v>38261</v>
      </c>
      <c r="B10604" s="1" t="s">
        <v>2956</v>
      </c>
      <c r="C10604">
        <v>478</v>
      </c>
      <c r="D10604">
        <v>16078</v>
      </c>
      <c r="E10604">
        <v>4</v>
      </c>
      <c r="F10604">
        <v>4</v>
      </c>
      <c r="G10604">
        <v>3</v>
      </c>
      <c r="H10604" s="2">
        <v>43374</v>
      </c>
      <c r="I10604" t="str">
        <f>VLOOKUP(Sales[[#This Row],[TerritoryKey]], Territories[], 2, FALSE)</f>
        <v>Southwest</v>
      </c>
      <c r="J10604">
        <f>_xlfn.XLOOKUP(Sales[[#This Row],[ProductKey]], Products!$A:$A, Products!$J:$J)</f>
        <v>3.7363</v>
      </c>
      <c r="K10604">
        <f>_xlfn.XLOOKUP(Sales[[#This Row],[ProductKey]], Products!$A:$A, Products!$K:$K)</f>
        <v>9.99</v>
      </c>
      <c r="L10604" s="1">
        <f>Sales[[#This Row],[ProductPrice]]*Sales[[#This Row],[OrderQuantity]]</f>
        <v>29.97</v>
      </c>
      <c r="M10604" s="1">
        <f>Sales[[#This Row],[OrderQuantity]]</f>
        <v>3</v>
      </c>
      <c r="N10604" s="1">
        <f>1</f>
        <v>1</v>
      </c>
      <c r="O10604" s="1">
        <f>Sales[[#This Row],[TotalSales]]-Sales[[#This Row],[TotalCost]]</f>
        <v>18.761099999999999</v>
      </c>
      <c r="P10604" s="1">
        <f>Sales[[#This Row],[ProductCost]]*Sales[[#This Row],[OrderQuantity]]</f>
        <v>11.2089</v>
      </c>
      <c r="Q10604" s="1" t="str">
        <f>VLOOKUP(Sales[[#This Row],[ProductKey]], Products!$A$2:$D$1000, 4, FALSE)</f>
        <v>Mountain Bottle Cage</v>
      </c>
    </row>
    <row r="10605" spans="1:17" x14ac:dyDescent="0.25">
      <c r="A10605" s="2">
        <v>37906</v>
      </c>
      <c r="B10605" s="1" t="s">
        <v>3291</v>
      </c>
      <c r="C10605">
        <v>477</v>
      </c>
      <c r="D10605">
        <v>13358</v>
      </c>
      <c r="E10605">
        <v>6</v>
      </c>
      <c r="F10605">
        <v>4</v>
      </c>
      <c r="G10605">
        <v>3</v>
      </c>
      <c r="H10605" s="2">
        <v>43020</v>
      </c>
      <c r="I10605" t="str">
        <f>VLOOKUP(Sales[[#This Row],[TerritoryKey]], Territories[], 2, FALSE)</f>
        <v>Canada</v>
      </c>
      <c r="J10605">
        <f>_xlfn.XLOOKUP(Sales[[#This Row],[ProductKey]], Products!$A:$A, Products!$J:$J)</f>
        <v>1.8663000000000001</v>
      </c>
      <c r="K10605">
        <f>_xlfn.XLOOKUP(Sales[[#This Row],[ProductKey]], Products!$A:$A, Products!$K:$K)</f>
        <v>4.99</v>
      </c>
      <c r="L10605" s="1">
        <f>Sales[[#This Row],[ProductPrice]]*Sales[[#This Row],[OrderQuantity]]</f>
        <v>14.97</v>
      </c>
      <c r="M10605" s="1">
        <f>Sales[[#This Row],[OrderQuantity]]</f>
        <v>3</v>
      </c>
      <c r="N10605" s="1">
        <f>1</f>
        <v>1</v>
      </c>
      <c r="O10605" s="1">
        <f>Sales[[#This Row],[TotalSales]]-Sales[[#This Row],[TotalCost]]</f>
        <v>9.3711000000000002</v>
      </c>
      <c r="P10605" s="1">
        <f>Sales[[#This Row],[ProductCost]]*Sales[[#This Row],[OrderQuantity]]</f>
        <v>5.5989000000000004</v>
      </c>
      <c r="Q10605" s="1" t="str">
        <f>VLOOKUP(Sales[[#This Row],[ProductKey]], Products!$A$2:$D$1000, 4, FALSE)</f>
        <v>Water Bottle - 30 oz.</v>
      </c>
    </row>
    <row r="10606" spans="1:17" x14ac:dyDescent="0.25">
      <c r="A10606" s="2">
        <v>38233</v>
      </c>
      <c r="B10606" s="1" t="s">
        <v>3542</v>
      </c>
      <c r="C10606">
        <v>480</v>
      </c>
      <c r="D10606">
        <v>12350</v>
      </c>
      <c r="E10606">
        <v>9</v>
      </c>
      <c r="F10606">
        <v>4</v>
      </c>
      <c r="G10606">
        <v>3</v>
      </c>
      <c r="H10606" s="2">
        <v>43346</v>
      </c>
      <c r="I10606" t="str">
        <f>VLOOKUP(Sales[[#This Row],[TerritoryKey]], Territories[], 2, FALSE)</f>
        <v>Australia</v>
      </c>
      <c r="J10606">
        <f>_xlfn.XLOOKUP(Sales[[#This Row],[ProductKey]], Products!$A:$A, Products!$J:$J)</f>
        <v>0.85650000000000004</v>
      </c>
      <c r="K10606">
        <f>_xlfn.XLOOKUP(Sales[[#This Row],[ProductKey]], Products!$A:$A, Products!$K:$K)</f>
        <v>2.29</v>
      </c>
      <c r="L10606" s="1">
        <f>Sales[[#This Row],[ProductPrice]]*Sales[[#This Row],[OrderQuantity]]</f>
        <v>6.87</v>
      </c>
      <c r="M10606" s="1">
        <f>Sales[[#This Row],[OrderQuantity]]</f>
        <v>3</v>
      </c>
      <c r="N10606" s="1">
        <f>1</f>
        <v>1</v>
      </c>
      <c r="O10606" s="1">
        <f>Sales[[#This Row],[TotalSales]]-Sales[[#This Row],[TotalCost]]</f>
        <v>4.3004999999999995</v>
      </c>
      <c r="P10606" s="1">
        <f>Sales[[#This Row],[ProductCost]]*Sales[[#This Row],[OrderQuantity]]</f>
        <v>2.5695000000000001</v>
      </c>
      <c r="Q10606" s="1" t="str">
        <f>VLOOKUP(Sales[[#This Row],[ProductKey]], Products!$A$2:$D$1000, 4, FALSE)</f>
        <v>Patch Kit/8 Patches</v>
      </c>
    </row>
    <row r="10607" spans="1:17" x14ac:dyDescent="0.25">
      <c r="A10607" s="2">
        <v>38261</v>
      </c>
      <c r="B10607" s="1" t="s">
        <v>3646</v>
      </c>
      <c r="C10607">
        <v>485</v>
      </c>
      <c r="D10607">
        <v>15972</v>
      </c>
      <c r="E10607">
        <v>4</v>
      </c>
      <c r="F10607">
        <v>4</v>
      </c>
      <c r="G10607">
        <v>3</v>
      </c>
      <c r="H10607" s="2">
        <v>43374</v>
      </c>
      <c r="I10607" t="str">
        <f>VLOOKUP(Sales[[#This Row],[TerritoryKey]], Territories[], 2, FALSE)</f>
        <v>Southwest</v>
      </c>
      <c r="J10607">
        <f>_xlfn.XLOOKUP(Sales[[#This Row],[ProductKey]], Products!$A:$A, Products!$J:$J)</f>
        <v>8.2204999999999995</v>
      </c>
      <c r="K10607">
        <f>_xlfn.XLOOKUP(Sales[[#This Row],[ProductKey]], Products!$A:$A, Products!$K:$K)</f>
        <v>21.98</v>
      </c>
      <c r="L10607" s="1">
        <f>Sales[[#This Row],[ProductPrice]]*Sales[[#This Row],[OrderQuantity]]</f>
        <v>65.94</v>
      </c>
      <c r="M10607" s="1">
        <f>Sales[[#This Row],[OrderQuantity]]</f>
        <v>3</v>
      </c>
      <c r="N10607" s="1">
        <f>1</f>
        <v>1</v>
      </c>
      <c r="O10607" s="1">
        <f>Sales[[#This Row],[TotalSales]]-Sales[[#This Row],[TotalCost]]</f>
        <v>41.278500000000001</v>
      </c>
      <c r="P10607" s="1">
        <f>Sales[[#This Row],[ProductCost]]*Sales[[#This Row],[OrderQuantity]]</f>
        <v>24.661499999999997</v>
      </c>
      <c r="Q10607" s="1" t="str">
        <f>VLOOKUP(Sales[[#This Row],[ProductKey]], Products!$A$2:$D$1000, 4, FALSE)</f>
        <v>Fender Set - Mountain</v>
      </c>
    </row>
    <row r="10608" spans="1:17" x14ac:dyDescent="0.25">
      <c r="A10608" s="2">
        <v>38170</v>
      </c>
      <c r="B10608" s="1" t="s">
        <v>3665</v>
      </c>
      <c r="C10608">
        <v>223</v>
      </c>
      <c r="D10608">
        <v>13815</v>
      </c>
      <c r="E10608">
        <v>10</v>
      </c>
      <c r="F10608">
        <v>4</v>
      </c>
      <c r="G10608">
        <v>3</v>
      </c>
      <c r="H10608" s="2">
        <v>43283</v>
      </c>
      <c r="I10608" t="str">
        <f>VLOOKUP(Sales[[#This Row],[TerritoryKey]], Territories[], 2, FALSE)</f>
        <v>United Kingdom</v>
      </c>
      <c r="J10608">
        <f>_xlfn.XLOOKUP(Sales[[#This Row],[ProductKey]], Products!$A:$A, Products!$J:$J)</f>
        <v>5.7051999999999996</v>
      </c>
      <c r="K10608">
        <f>_xlfn.XLOOKUP(Sales[[#This Row],[ProductKey]], Products!$A:$A, Products!$K:$K)</f>
        <v>8.6441999999999997</v>
      </c>
      <c r="L10608" s="1">
        <f>Sales[[#This Row],[ProductPrice]]*Sales[[#This Row],[OrderQuantity]]</f>
        <v>25.932600000000001</v>
      </c>
      <c r="M10608" s="1">
        <f>Sales[[#This Row],[OrderQuantity]]</f>
        <v>3</v>
      </c>
      <c r="N10608" s="1">
        <f>1</f>
        <v>1</v>
      </c>
      <c r="O10608" s="1">
        <f>Sales[[#This Row],[TotalSales]]-Sales[[#This Row],[TotalCost]]</f>
        <v>8.8170000000000002</v>
      </c>
      <c r="P10608" s="1">
        <f>Sales[[#This Row],[ProductCost]]*Sales[[#This Row],[OrderQuantity]]</f>
        <v>17.115600000000001</v>
      </c>
      <c r="Q10608" s="1" t="str">
        <f>VLOOKUP(Sales[[#This Row],[ProductKey]], Products!$A$2:$D$1000, 4, FALSE)</f>
        <v>AWC Logo Cap</v>
      </c>
    </row>
    <row r="10609" spans="1:17" x14ac:dyDescent="0.25">
      <c r="A10609" s="2">
        <v>38322</v>
      </c>
      <c r="B10609" s="1" t="s">
        <v>3750</v>
      </c>
      <c r="C10609">
        <v>484</v>
      </c>
      <c r="D10609">
        <v>12597</v>
      </c>
      <c r="E10609">
        <v>10</v>
      </c>
      <c r="F10609">
        <v>4</v>
      </c>
      <c r="G10609">
        <v>3</v>
      </c>
      <c r="H10609" s="2">
        <v>43435</v>
      </c>
      <c r="I10609" t="str">
        <f>VLOOKUP(Sales[[#This Row],[TerritoryKey]], Territories[], 2, FALSE)</f>
        <v>United Kingdom</v>
      </c>
      <c r="J10609">
        <f>_xlfn.XLOOKUP(Sales[[#This Row],[ProductKey]], Products!$A:$A, Products!$J:$J)</f>
        <v>2.9733000000000001</v>
      </c>
      <c r="K10609">
        <f>_xlfn.XLOOKUP(Sales[[#This Row],[ProductKey]], Products!$A:$A, Products!$K:$K)</f>
        <v>7.95</v>
      </c>
      <c r="L10609" s="1">
        <f>Sales[[#This Row],[ProductPrice]]*Sales[[#This Row],[OrderQuantity]]</f>
        <v>23.85</v>
      </c>
      <c r="M10609" s="1">
        <f>Sales[[#This Row],[OrderQuantity]]</f>
        <v>3</v>
      </c>
      <c r="N10609" s="1">
        <f>1</f>
        <v>1</v>
      </c>
      <c r="O10609" s="1">
        <f>Sales[[#This Row],[TotalSales]]-Sales[[#This Row],[TotalCost]]</f>
        <v>14.930100000000001</v>
      </c>
      <c r="P10609" s="1">
        <f>Sales[[#This Row],[ProductCost]]*Sales[[#This Row],[OrderQuantity]]</f>
        <v>8.9199000000000002</v>
      </c>
      <c r="Q10609" s="1" t="str">
        <f>VLOOKUP(Sales[[#This Row],[ProductKey]], Products!$A$2:$D$1000, 4, FALSE)</f>
        <v>Bike Wash - Dissolver</v>
      </c>
    </row>
    <row r="10610" spans="1:17" x14ac:dyDescent="0.25">
      <c r="A10610" s="2">
        <v>37753</v>
      </c>
      <c r="B10610" s="1" t="s">
        <v>3824</v>
      </c>
      <c r="C10610">
        <v>484</v>
      </c>
      <c r="D10610">
        <v>13623</v>
      </c>
      <c r="E10610">
        <v>9</v>
      </c>
      <c r="F10610">
        <v>4</v>
      </c>
      <c r="G10610">
        <v>3</v>
      </c>
      <c r="H10610" s="2">
        <v>42867</v>
      </c>
      <c r="I10610" t="str">
        <f>VLOOKUP(Sales[[#This Row],[TerritoryKey]], Territories[], 2, FALSE)</f>
        <v>Australia</v>
      </c>
      <c r="J10610">
        <f>_xlfn.XLOOKUP(Sales[[#This Row],[ProductKey]], Products!$A:$A, Products!$J:$J)</f>
        <v>2.9733000000000001</v>
      </c>
      <c r="K10610">
        <f>_xlfn.XLOOKUP(Sales[[#This Row],[ProductKey]], Products!$A:$A, Products!$K:$K)</f>
        <v>7.95</v>
      </c>
      <c r="L10610" s="1">
        <f>Sales[[#This Row],[ProductPrice]]*Sales[[#This Row],[OrderQuantity]]</f>
        <v>23.85</v>
      </c>
      <c r="M10610" s="1">
        <f>Sales[[#This Row],[OrderQuantity]]</f>
        <v>3</v>
      </c>
      <c r="N10610" s="1">
        <f>1</f>
        <v>1</v>
      </c>
      <c r="O10610" s="1">
        <f>Sales[[#This Row],[TotalSales]]-Sales[[#This Row],[TotalCost]]</f>
        <v>14.930100000000001</v>
      </c>
      <c r="P10610" s="1">
        <f>Sales[[#This Row],[ProductCost]]*Sales[[#This Row],[OrderQuantity]]</f>
        <v>8.9199000000000002</v>
      </c>
      <c r="Q10610" s="1" t="str">
        <f>VLOOKUP(Sales[[#This Row],[ProductKey]], Products!$A$2:$D$1000, 4, FALSE)</f>
        <v>Bike Wash - Dissolver</v>
      </c>
    </row>
    <row r="10611" spans="1:17" x14ac:dyDescent="0.25">
      <c r="A10611" s="2">
        <v>38078</v>
      </c>
      <c r="B10611" s="1" t="s">
        <v>3903</v>
      </c>
      <c r="C10611">
        <v>484</v>
      </c>
      <c r="D10611">
        <v>15171</v>
      </c>
      <c r="E10611">
        <v>9</v>
      </c>
      <c r="F10611">
        <v>4</v>
      </c>
      <c r="G10611">
        <v>3</v>
      </c>
      <c r="H10611" s="2">
        <v>43191</v>
      </c>
      <c r="I10611" t="str">
        <f>VLOOKUP(Sales[[#This Row],[TerritoryKey]], Territories[], 2, FALSE)</f>
        <v>Australia</v>
      </c>
      <c r="J10611">
        <f>_xlfn.XLOOKUP(Sales[[#This Row],[ProductKey]], Products!$A:$A, Products!$J:$J)</f>
        <v>2.9733000000000001</v>
      </c>
      <c r="K10611">
        <f>_xlfn.XLOOKUP(Sales[[#This Row],[ProductKey]], Products!$A:$A, Products!$K:$K)</f>
        <v>7.95</v>
      </c>
      <c r="L10611" s="1">
        <f>Sales[[#This Row],[ProductPrice]]*Sales[[#This Row],[OrderQuantity]]</f>
        <v>23.85</v>
      </c>
      <c r="M10611" s="1">
        <f>Sales[[#This Row],[OrderQuantity]]</f>
        <v>3</v>
      </c>
      <c r="N10611" s="1">
        <f>1</f>
        <v>1</v>
      </c>
      <c r="O10611" s="1">
        <f>Sales[[#This Row],[TotalSales]]-Sales[[#This Row],[TotalCost]]</f>
        <v>14.930100000000001</v>
      </c>
      <c r="P10611" s="1">
        <f>Sales[[#This Row],[ProductCost]]*Sales[[#This Row],[OrderQuantity]]</f>
        <v>8.9199000000000002</v>
      </c>
      <c r="Q10611" s="1" t="str">
        <f>VLOOKUP(Sales[[#This Row],[ProductKey]], Products!$A$2:$D$1000, 4, FALSE)</f>
        <v>Bike Wash - Dissolver</v>
      </c>
    </row>
    <row r="10612" spans="1:17" x14ac:dyDescent="0.25">
      <c r="A10612" s="2">
        <v>38140</v>
      </c>
      <c r="B10612" s="1" t="s">
        <v>3925</v>
      </c>
      <c r="C10612">
        <v>223</v>
      </c>
      <c r="D10612">
        <v>24845</v>
      </c>
      <c r="E10612">
        <v>7</v>
      </c>
      <c r="F10612">
        <v>4</v>
      </c>
      <c r="G10612">
        <v>3</v>
      </c>
      <c r="H10612" s="2">
        <v>43253</v>
      </c>
      <c r="I10612" t="str">
        <f>VLOOKUP(Sales[[#This Row],[TerritoryKey]], Territories[], 2, FALSE)</f>
        <v>France</v>
      </c>
      <c r="J10612">
        <f>_xlfn.XLOOKUP(Sales[[#This Row],[ProductKey]], Products!$A:$A, Products!$J:$J)</f>
        <v>5.7051999999999996</v>
      </c>
      <c r="K10612">
        <f>_xlfn.XLOOKUP(Sales[[#This Row],[ProductKey]], Products!$A:$A, Products!$K:$K)</f>
        <v>8.6441999999999997</v>
      </c>
      <c r="L10612" s="1">
        <f>Sales[[#This Row],[ProductPrice]]*Sales[[#This Row],[OrderQuantity]]</f>
        <v>25.932600000000001</v>
      </c>
      <c r="M10612" s="1">
        <f>Sales[[#This Row],[OrderQuantity]]</f>
        <v>3</v>
      </c>
      <c r="N10612" s="1">
        <f>1</f>
        <v>1</v>
      </c>
      <c r="O10612" s="1">
        <f>Sales[[#This Row],[TotalSales]]-Sales[[#This Row],[TotalCost]]</f>
        <v>8.8170000000000002</v>
      </c>
      <c r="P10612" s="1">
        <f>Sales[[#This Row],[ProductCost]]*Sales[[#This Row],[OrderQuantity]]</f>
        <v>17.115600000000001</v>
      </c>
      <c r="Q10612" s="1" t="str">
        <f>VLOOKUP(Sales[[#This Row],[ProductKey]], Products!$A$2:$D$1000, 4, FALSE)</f>
        <v>AWC Logo Cap</v>
      </c>
    </row>
    <row r="10613" spans="1:17" x14ac:dyDescent="0.25">
      <c r="A10613" s="2">
        <v>37989</v>
      </c>
      <c r="B10613" s="1" t="s">
        <v>4011</v>
      </c>
      <c r="C10613">
        <v>530</v>
      </c>
      <c r="D10613">
        <v>27763</v>
      </c>
      <c r="E10613">
        <v>7</v>
      </c>
      <c r="F10613">
        <v>4</v>
      </c>
      <c r="G10613">
        <v>3</v>
      </c>
      <c r="H10613" s="2">
        <v>43103</v>
      </c>
      <c r="I10613" t="str">
        <f>VLOOKUP(Sales[[#This Row],[TerritoryKey]], Territories[], 2, FALSE)</f>
        <v>France</v>
      </c>
      <c r="J10613">
        <f>_xlfn.XLOOKUP(Sales[[#This Row],[ProductKey]], Products!$A:$A, Products!$J:$J)</f>
        <v>1.8663000000000001</v>
      </c>
      <c r="K10613">
        <f>_xlfn.XLOOKUP(Sales[[#This Row],[ProductKey]], Products!$A:$A, Products!$K:$K)</f>
        <v>4.99</v>
      </c>
      <c r="L10613" s="1">
        <f>Sales[[#This Row],[ProductPrice]]*Sales[[#This Row],[OrderQuantity]]</f>
        <v>14.97</v>
      </c>
      <c r="M10613" s="1">
        <f>Sales[[#This Row],[OrderQuantity]]</f>
        <v>3</v>
      </c>
      <c r="N10613" s="1">
        <f>1</f>
        <v>1</v>
      </c>
      <c r="O10613" s="1">
        <f>Sales[[#This Row],[TotalSales]]-Sales[[#This Row],[TotalCost]]</f>
        <v>9.3711000000000002</v>
      </c>
      <c r="P10613" s="1">
        <f>Sales[[#This Row],[ProductCost]]*Sales[[#This Row],[OrderQuantity]]</f>
        <v>5.5989000000000004</v>
      </c>
      <c r="Q10613" s="1" t="str">
        <f>VLOOKUP(Sales[[#This Row],[ProductKey]], Products!$A$2:$D$1000, 4, FALSE)</f>
        <v>Touring Tire Tube</v>
      </c>
    </row>
    <row r="10614" spans="1:17" x14ac:dyDescent="0.25">
      <c r="A10614" s="2">
        <v>38141</v>
      </c>
      <c r="B10614" s="1" t="s">
        <v>4187</v>
      </c>
      <c r="C10614">
        <v>482</v>
      </c>
      <c r="D10614">
        <v>24798</v>
      </c>
      <c r="E10614">
        <v>1</v>
      </c>
      <c r="F10614">
        <v>4</v>
      </c>
      <c r="G10614">
        <v>3</v>
      </c>
      <c r="H10614" s="2">
        <v>43254</v>
      </c>
      <c r="I10614" t="str">
        <f>VLOOKUP(Sales[[#This Row],[TerritoryKey]], Territories[], 2, FALSE)</f>
        <v>Northwest</v>
      </c>
      <c r="J10614">
        <f>_xlfn.XLOOKUP(Sales[[#This Row],[ProductKey]], Products!$A:$A, Products!$J:$J)</f>
        <v>3.3622999999999998</v>
      </c>
      <c r="K10614">
        <f>_xlfn.XLOOKUP(Sales[[#This Row],[ProductKey]], Products!$A:$A, Products!$K:$K)</f>
        <v>8.99</v>
      </c>
      <c r="L10614" s="1">
        <f>Sales[[#This Row],[ProductPrice]]*Sales[[#This Row],[OrderQuantity]]</f>
        <v>26.97</v>
      </c>
      <c r="M10614" s="1">
        <f>Sales[[#This Row],[OrderQuantity]]</f>
        <v>3</v>
      </c>
      <c r="N10614" s="1">
        <f>1</f>
        <v>1</v>
      </c>
      <c r="O10614" s="1">
        <f>Sales[[#This Row],[TotalSales]]-Sales[[#This Row],[TotalCost]]</f>
        <v>16.883099999999999</v>
      </c>
      <c r="P10614" s="1">
        <f>Sales[[#This Row],[ProductCost]]*Sales[[#This Row],[OrderQuantity]]</f>
        <v>10.0869</v>
      </c>
      <c r="Q10614" s="1" t="str">
        <f>VLOOKUP(Sales[[#This Row],[ProductKey]], Products!$A$2:$D$1000, 4, FALSE)</f>
        <v>Racing Socks, L</v>
      </c>
    </row>
    <row r="10615" spans="1:17" x14ac:dyDescent="0.25">
      <c r="A10615" s="2">
        <v>38201</v>
      </c>
      <c r="B10615" s="1" t="s">
        <v>4367</v>
      </c>
      <c r="C10615">
        <v>464</v>
      </c>
      <c r="D10615">
        <v>25277</v>
      </c>
      <c r="E10615">
        <v>4</v>
      </c>
      <c r="F10615">
        <v>4</v>
      </c>
      <c r="G10615">
        <v>3</v>
      </c>
      <c r="H10615" s="2">
        <v>43314</v>
      </c>
      <c r="I10615" t="str">
        <f>VLOOKUP(Sales[[#This Row],[TerritoryKey]], Territories[], 2, FALSE)</f>
        <v>Southwest</v>
      </c>
      <c r="J10615">
        <f>_xlfn.XLOOKUP(Sales[[#This Row],[ProductKey]], Products!$A:$A, Products!$J:$J)</f>
        <v>9.7135999999999996</v>
      </c>
      <c r="K10615">
        <f>_xlfn.XLOOKUP(Sales[[#This Row],[ProductKey]], Products!$A:$A, Products!$K:$K)</f>
        <v>23.548100000000002</v>
      </c>
      <c r="L10615" s="1">
        <f>Sales[[#This Row],[ProductPrice]]*Sales[[#This Row],[OrderQuantity]]</f>
        <v>70.644300000000001</v>
      </c>
      <c r="M10615" s="1">
        <f>Sales[[#This Row],[OrderQuantity]]</f>
        <v>3</v>
      </c>
      <c r="N10615" s="1">
        <f>1</f>
        <v>1</v>
      </c>
      <c r="O10615" s="1">
        <f>Sales[[#This Row],[TotalSales]]-Sales[[#This Row],[TotalCost]]</f>
        <v>41.503500000000003</v>
      </c>
      <c r="P10615" s="1">
        <f>Sales[[#This Row],[ProductCost]]*Sales[[#This Row],[OrderQuantity]]</f>
        <v>29.140799999999999</v>
      </c>
      <c r="Q10615" s="1" t="str">
        <f>VLOOKUP(Sales[[#This Row],[ProductKey]], Products!$A$2:$D$1000, 4, FALSE)</f>
        <v>Half-Finger Gloves, M</v>
      </c>
    </row>
    <row r="10616" spans="1:17" x14ac:dyDescent="0.25">
      <c r="A10616" s="2">
        <v>38322</v>
      </c>
      <c r="B10616" s="1" t="s">
        <v>4487</v>
      </c>
      <c r="C10616">
        <v>477</v>
      </c>
      <c r="D10616">
        <v>18000</v>
      </c>
      <c r="E10616">
        <v>10</v>
      </c>
      <c r="F10616">
        <v>4</v>
      </c>
      <c r="G10616">
        <v>3</v>
      </c>
      <c r="H10616" s="2">
        <v>43435</v>
      </c>
      <c r="I10616" t="str">
        <f>VLOOKUP(Sales[[#This Row],[TerritoryKey]], Territories[], 2, FALSE)</f>
        <v>United Kingdom</v>
      </c>
      <c r="J10616">
        <f>_xlfn.XLOOKUP(Sales[[#This Row],[ProductKey]], Products!$A:$A, Products!$J:$J)</f>
        <v>1.8663000000000001</v>
      </c>
      <c r="K10616">
        <f>_xlfn.XLOOKUP(Sales[[#This Row],[ProductKey]], Products!$A:$A, Products!$K:$K)</f>
        <v>4.99</v>
      </c>
      <c r="L10616" s="1">
        <f>Sales[[#This Row],[ProductPrice]]*Sales[[#This Row],[OrderQuantity]]</f>
        <v>14.97</v>
      </c>
      <c r="M10616" s="1">
        <f>Sales[[#This Row],[OrderQuantity]]</f>
        <v>3</v>
      </c>
      <c r="N10616" s="1">
        <f>1</f>
        <v>1</v>
      </c>
      <c r="O10616" s="1">
        <f>Sales[[#This Row],[TotalSales]]-Sales[[#This Row],[TotalCost]]</f>
        <v>9.3711000000000002</v>
      </c>
      <c r="P10616" s="1">
        <f>Sales[[#This Row],[ProductCost]]*Sales[[#This Row],[OrderQuantity]]</f>
        <v>5.5989000000000004</v>
      </c>
      <c r="Q10616" s="1" t="str">
        <f>VLOOKUP(Sales[[#This Row],[ProductKey]], Products!$A$2:$D$1000, 4, FALSE)</f>
        <v>Water Bottle - 30 oz.</v>
      </c>
    </row>
    <row r="10617" spans="1:17" x14ac:dyDescent="0.25">
      <c r="A10617" s="2">
        <v>38047</v>
      </c>
      <c r="B10617" s="1" t="s">
        <v>4649</v>
      </c>
      <c r="C10617">
        <v>223</v>
      </c>
      <c r="D10617">
        <v>13474</v>
      </c>
      <c r="E10617">
        <v>6</v>
      </c>
      <c r="F10617">
        <v>4</v>
      </c>
      <c r="G10617">
        <v>3</v>
      </c>
      <c r="H10617" s="2">
        <v>43160</v>
      </c>
      <c r="I10617" t="str">
        <f>VLOOKUP(Sales[[#This Row],[TerritoryKey]], Territories[], 2, FALSE)</f>
        <v>Canada</v>
      </c>
      <c r="J10617">
        <f>_xlfn.XLOOKUP(Sales[[#This Row],[ProductKey]], Products!$A:$A, Products!$J:$J)</f>
        <v>5.7051999999999996</v>
      </c>
      <c r="K10617">
        <f>_xlfn.XLOOKUP(Sales[[#This Row],[ProductKey]], Products!$A:$A, Products!$K:$K)</f>
        <v>8.6441999999999997</v>
      </c>
      <c r="L10617" s="1">
        <f>Sales[[#This Row],[ProductPrice]]*Sales[[#This Row],[OrderQuantity]]</f>
        <v>25.932600000000001</v>
      </c>
      <c r="M10617" s="1">
        <f>Sales[[#This Row],[OrderQuantity]]</f>
        <v>3</v>
      </c>
      <c r="N10617" s="1">
        <f>1</f>
        <v>1</v>
      </c>
      <c r="O10617" s="1">
        <f>Sales[[#This Row],[TotalSales]]-Sales[[#This Row],[TotalCost]]</f>
        <v>8.8170000000000002</v>
      </c>
      <c r="P10617" s="1">
        <f>Sales[[#This Row],[ProductCost]]*Sales[[#This Row],[OrderQuantity]]</f>
        <v>17.115600000000001</v>
      </c>
      <c r="Q10617" s="1" t="str">
        <f>VLOOKUP(Sales[[#This Row],[ProductKey]], Products!$A$2:$D$1000, 4, FALSE)</f>
        <v>AWC Logo Cap</v>
      </c>
    </row>
    <row r="10618" spans="1:17" x14ac:dyDescent="0.25">
      <c r="A10618" s="2">
        <v>38019</v>
      </c>
      <c r="B10618" s="1" t="s">
        <v>4900</v>
      </c>
      <c r="C10618">
        <v>478</v>
      </c>
      <c r="D10618">
        <v>16641</v>
      </c>
      <c r="E10618">
        <v>4</v>
      </c>
      <c r="F10618">
        <v>4</v>
      </c>
      <c r="G10618">
        <v>3</v>
      </c>
      <c r="H10618" s="2">
        <v>43133</v>
      </c>
      <c r="I10618" t="str">
        <f>VLOOKUP(Sales[[#This Row],[TerritoryKey]], Territories[], 2, FALSE)</f>
        <v>Southwest</v>
      </c>
      <c r="J10618">
        <f>_xlfn.XLOOKUP(Sales[[#This Row],[ProductKey]], Products!$A:$A, Products!$J:$J)</f>
        <v>3.7363</v>
      </c>
      <c r="K10618">
        <f>_xlfn.XLOOKUP(Sales[[#This Row],[ProductKey]], Products!$A:$A, Products!$K:$K)</f>
        <v>9.99</v>
      </c>
      <c r="L10618" s="1">
        <f>Sales[[#This Row],[ProductPrice]]*Sales[[#This Row],[OrderQuantity]]</f>
        <v>29.97</v>
      </c>
      <c r="M10618" s="1">
        <f>Sales[[#This Row],[OrderQuantity]]</f>
        <v>3</v>
      </c>
      <c r="N10618" s="1">
        <f>1</f>
        <v>1</v>
      </c>
      <c r="O10618" s="1">
        <f>Sales[[#This Row],[TotalSales]]-Sales[[#This Row],[TotalCost]]</f>
        <v>18.761099999999999</v>
      </c>
      <c r="P10618" s="1">
        <f>Sales[[#This Row],[ProductCost]]*Sales[[#This Row],[OrderQuantity]]</f>
        <v>11.2089</v>
      </c>
      <c r="Q10618" s="1" t="str">
        <f>VLOOKUP(Sales[[#This Row],[ProductKey]], Products!$A$2:$D$1000, 4, FALSE)</f>
        <v>Mountain Bottle Cage</v>
      </c>
    </row>
    <row r="10619" spans="1:17" x14ac:dyDescent="0.25">
      <c r="A10619" s="2">
        <v>38325</v>
      </c>
      <c r="B10619" s="1" t="s">
        <v>4971</v>
      </c>
      <c r="C10619">
        <v>480</v>
      </c>
      <c r="D10619">
        <v>15205</v>
      </c>
      <c r="E10619">
        <v>9</v>
      </c>
      <c r="F10619">
        <v>4</v>
      </c>
      <c r="G10619">
        <v>3</v>
      </c>
      <c r="H10619" s="2">
        <v>43438</v>
      </c>
      <c r="I10619" t="str">
        <f>VLOOKUP(Sales[[#This Row],[TerritoryKey]], Territories[], 2, FALSE)</f>
        <v>Australia</v>
      </c>
      <c r="J10619">
        <f>_xlfn.XLOOKUP(Sales[[#This Row],[ProductKey]], Products!$A:$A, Products!$J:$J)</f>
        <v>0.85650000000000004</v>
      </c>
      <c r="K10619">
        <f>_xlfn.XLOOKUP(Sales[[#This Row],[ProductKey]], Products!$A:$A, Products!$K:$K)</f>
        <v>2.29</v>
      </c>
      <c r="L10619" s="1">
        <f>Sales[[#This Row],[ProductPrice]]*Sales[[#This Row],[OrderQuantity]]</f>
        <v>6.87</v>
      </c>
      <c r="M10619" s="1">
        <f>Sales[[#This Row],[OrderQuantity]]</f>
        <v>3</v>
      </c>
      <c r="N10619" s="1">
        <f>1</f>
        <v>1</v>
      </c>
      <c r="O10619" s="1">
        <f>Sales[[#This Row],[TotalSales]]-Sales[[#This Row],[TotalCost]]</f>
        <v>4.3004999999999995</v>
      </c>
      <c r="P10619" s="1">
        <f>Sales[[#This Row],[ProductCost]]*Sales[[#This Row],[OrderQuantity]]</f>
        <v>2.5695000000000001</v>
      </c>
      <c r="Q10619" s="1" t="str">
        <f>VLOOKUP(Sales[[#This Row],[ProductKey]], Products!$A$2:$D$1000, 4, FALSE)</f>
        <v>Patch Kit/8 Patches</v>
      </c>
    </row>
    <row r="10620" spans="1:17" x14ac:dyDescent="0.25">
      <c r="A10620" s="2">
        <v>38262</v>
      </c>
      <c r="B10620" s="1" t="s">
        <v>5140</v>
      </c>
      <c r="C10620">
        <v>484</v>
      </c>
      <c r="D10620">
        <v>23739</v>
      </c>
      <c r="E10620">
        <v>4</v>
      </c>
      <c r="F10620">
        <v>4</v>
      </c>
      <c r="G10620">
        <v>3</v>
      </c>
      <c r="H10620" s="2">
        <v>43375</v>
      </c>
      <c r="I10620" t="str">
        <f>VLOOKUP(Sales[[#This Row],[TerritoryKey]], Territories[], 2, FALSE)</f>
        <v>Southwest</v>
      </c>
      <c r="J10620">
        <f>_xlfn.XLOOKUP(Sales[[#This Row],[ProductKey]], Products!$A:$A, Products!$J:$J)</f>
        <v>2.9733000000000001</v>
      </c>
      <c r="K10620">
        <f>_xlfn.XLOOKUP(Sales[[#This Row],[ProductKey]], Products!$A:$A, Products!$K:$K)</f>
        <v>7.95</v>
      </c>
      <c r="L10620" s="1">
        <f>Sales[[#This Row],[ProductPrice]]*Sales[[#This Row],[OrderQuantity]]</f>
        <v>23.85</v>
      </c>
      <c r="M10620" s="1">
        <f>Sales[[#This Row],[OrderQuantity]]</f>
        <v>3</v>
      </c>
      <c r="N10620" s="1">
        <f>1</f>
        <v>1</v>
      </c>
      <c r="O10620" s="1">
        <f>Sales[[#This Row],[TotalSales]]-Sales[[#This Row],[TotalCost]]</f>
        <v>14.930100000000001</v>
      </c>
      <c r="P10620" s="1">
        <f>Sales[[#This Row],[ProductCost]]*Sales[[#This Row],[OrderQuantity]]</f>
        <v>8.9199000000000002</v>
      </c>
      <c r="Q10620" s="1" t="str">
        <f>VLOOKUP(Sales[[#This Row],[ProductKey]], Products!$A$2:$D$1000, 4, FALSE)</f>
        <v>Bike Wash - Dissolver</v>
      </c>
    </row>
    <row r="10621" spans="1:17" x14ac:dyDescent="0.25">
      <c r="A10621" s="2">
        <v>38323</v>
      </c>
      <c r="B10621" s="1" t="s">
        <v>5212</v>
      </c>
      <c r="C10621">
        <v>478</v>
      </c>
      <c r="D10621">
        <v>16465</v>
      </c>
      <c r="E10621">
        <v>10</v>
      </c>
      <c r="F10621">
        <v>4</v>
      </c>
      <c r="G10621">
        <v>3</v>
      </c>
      <c r="H10621" s="2">
        <v>43436</v>
      </c>
      <c r="I10621" t="str">
        <f>VLOOKUP(Sales[[#This Row],[TerritoryKey]], Territories[], 2, FALSE)</f>
        <v>United Kingdom</v>
      </c>
      <c r="J10621">
        <f>_xlfn.XLOOKUP(Sales[[#This Row],[ProductKey]], Products!$A:$A, Products!$J:$J)</f>
        <v>3.7363</v>
      </c>
      <c r="K10621">
        <f>_xlfn.XLOOKUP(Sales[[#This Row],[ProductKey]], Products!$A:$A, Products!$K:$K)</f>
        <v>9.99</v>
      </c>
      <c r="L10621" s="1">
        <f>Sales[[#This Row],[ProductPrice]]*Sales[[#This Row],[OrderQuantity]]</f>
        <v>29.97</v>
      </c>
      <c r="M10621" s="1">
        <f>Sales[[#This Row],[OrderQuantity]]</f>
        <v>3</v>
      </c>
      <c r="N10621" s="1">
        <f>1</f>
        <v>1</v>
      </c>
      <c r="O10621" s="1">
        <f>Sales[[#This Row],[TotalSales]]-Sales[[#This Row],[TotalCost]]</f>
        <v>18.761099999999999</v>
      </c>
      <c r="P10621" s="1">
        <f>Sales[[#This Row],[ProductCost]]*Sales[[#This Row],[OrderQuantity]]</f>
        <v>11.2089</v>
      </c>
      <c r="Q10621" s="1" t="str">
        <f>VLOOKUP(Sales[[#This Row],[ProductKey]], Products!$A$2:$D$1000, 4, FALSE)</f>
        <v>Mountain Bottle Cage</v>
      </c>
    </row>
    <row r="10622" spans="1:17" x14ac:dyDescent="0.25">
      <c r="A10622" s="2">
        <v>38139</v>
      </c>
      <c r="B10622" s="1" t="s">
        <v>5280</v>
      </c>
      <c r="C10622">
        <v>480</v>
      </c>
      <c r="D10622">
        <v>13387</v>
      </c>
      <c r="E10622">
        <v>4</v>
      </c>
      <c r="F10622">
        <v>4</v>
      </c>
      <c r="G10622">
        <v>3</v>
      </c>
      <c r="H10622" s="2">
        <v>43252</v>
      </c>
      <c r="I10622" t="str">
        <f>VLOOKUP(Sales[[#This Row],[TerritoryKey]], Territories[], 2, FALSE)</f>
        <v>Southwest</v>
      </c>
      <c r="J10622">
        <f>_xlfn.XLOOKUP(Sales[[#This Row],[ProductKey]], Products!$A:$A, Products!$J:$J)</f>
        <v>0.85650000000000004</v>
      </c>
      <c r="K10622">
        <f>_xlfn.XLOOKUP(Sales[[#This Row],[ProductKey]], Products!$A:$A, Products!$K:$K)</f>
        <v>2.29</v>
      </c>
      <c r="L10622" s="1">
        <f>Sales[[#This Row],[ProductPrice]]*Sales[[#This Row],[OrderQuantity]]</f>
        <v>6.87</v>
      </c>
      <c r="M10622" s="1">
        <f>Sales[[#This Row],[OrderQuantity]]</f>
        <v>3</v>
      </c>
      <c r="N10622" s="1">
        <f>1</f>
        <v>1</v>
      </c>
      <c r="O10622" s="1">
        <f>Sales[[#This Row],[TotalSales]]-Sales[[#This Row],[TotalCost]]</f>
        <v>4.3004999999999995</v>
      </c>
      <c r="P10622" s="1">
        <f>Sales[[#This Row],[ProductCost]]*Sales[[#This Row],[OrderQuantity]]</f>
        <v>2.5695000000000001</v>
      </c>
      <c r="Q10622" s="1" t="str">
        <f>VLOOKUP(Sales[[#This Row],[ProductKey]], Products!$A$2:$D$1000, 4, FALSE)</f>
        <v>Patch Kit/8 Patches</v>
      </c>
    </row>
    <row r="10623" spans="1:17" x14ac:dyDescent="0.25">
      <c r="A10623" s="2">
        <v>38169</v>
      </c>
      <c r="B10623" s="1" t="s">
        <v>5284</v>
      </c>
      <c r="C10623">
        <v>466</v>
      </c>
      <c r="D10623">
        <v>13517</v>
      </c>
      <c r="E10623">
        <v>10</v>
      </c>
      <c r="F10623">
        <v>4</v>
      </c>
      <c r="G10623">
        <v>3</v>
      </c>
      <c r="H10623" s="2">
        <v>43282</v>
      </c>
      <c r="I10623" t="str">
        <f>VLOOKUP(Sales[[#This Row],[TerritoryKey]], Territories[], 2, FALSE)</f>
        <v>United Kingdom</v>
      </c>
      <c r="J10623">
        <f>_xlfn.XLOOKUP(Sales[[#This Row],[ProductKey]], Products!$A:$A, Products!$J:$J)</f>
        <v>9.7135999999999996</v>
      </c>
      <c r="K10623">
        <f>_xlfn.XLOOKUP(Sales[[#This Row],[ProductKey]], Products!$A:$A, Products!$K:$K)</f>
        <v>23.548100000000002</v>
      </c>
      <c r="L10623" s="1">
        <f>Sales[[#This Row],[ProductPrice]]*Sales[[#This Row],[OrderQuantity]]</f>
        <v>70.644300000000001</v>
      </c>
      <c r="M10623" s="1">
        <f>Sales[[#This Row],[OrderQuantity]]</f>
        <v>3</v>
      </c>
      <c r="N10623" s="1">
        <f>1</f>
        <v>1</v>
      </c>
      <c r="O10623" s="1">
        <f>Sales[[#This Row],[TotalSales]]-Sales[[#This Row],[TotalCost]]</f>
        <v>41.503500000000003</v>
      </c>
      <c r="P10623" s="1">
        <f>Sales[[#This Row],[ProductCost]]*Sales[[#This Row],[OrderQuantity]]</f>
        <v>29.140799999999999</v>
      </c>
      <c r="Q10623" s="1" t="str">
        <f>VLOOKUP(Sales[[#This Row],[ProductKey]], Products!$A$2:$D$1000, 4, FALSE)</f>
        <v>Half-Finger Gloves, L</v>
      </c>
    </row>
    <row r="10624" spans="1:17" x14ac:dyDescent="0.25">
      <c r="A10624" s="2">
        <v>38264</v>
      </c>
      <c r="B10624" s="1" t="s">
        <v>5315</v>
      </c>
      <c r="C10624">
        <v>480</v>
      </c>
      <c r="D10624">
        <v>12749</v>
      </c>
      <c r="E10624">
        <v>7</v>
      </c>
      <c r="F10624">
        <v>4</v>
      </c>
      <c r="G10624">
        <v>3</v>
      </c>
      <c r="H10624" s="2">
        <v>43377</v>
      </c>
      <c r="I10624" t="str">
        <f>VLOOKUP(Sales[[#This Row],[TerritoryKey]], Territories[], 2, FALSE)</f>
        <v>France</v>
      </c>
      <c r="J10624">
        <f>_xlfn.XLOOKUP(Sales[[#This Row],[ProductKey]], Products!$A:$A, Products!$J:$J)</f>
        <v>0.85650000000000004</v>
      </c>
      <c r="K10624">
        <f>_xlfn.XLOOKUP(Sales[[#This Row],[ProductKey]], Products!$A:$A, Products!$K:$K)</f>
        <v>2.29</v>
      </c>
      <c r="L10624" s="1">
        <f>Sales[[#This Row],[ProductPrice]]*Sales[[#This Row],[OrderQuantity]]</f>
        <v>6.87</v>
      </c>
      <c r="M10624" s="1">
        <f>Sales[[#This Row],[OrderQuantity]]</f>
        <v>3</v>
      </c>
      <c r="N10624" s="1">
        <f>1</f>
        <v>1</v>
      </c>
      <c r="O10624" s="1">
        <f>Sales[[#This Row],[TotalSales]]-Sales[[#This Row],[TotalCost]]</f>
        <v>4.3004999999999995</v>
      </c>
      <c r="P10624" s="1">
        <f>Sales[[#This Row],[ProductCost]]*Sales[[#This Row],[OrderQuantity]]</f>
        <v>2.5695000000000001</v>
      </c>
      <c r="Q10624" s="1" t="str">
        <f>VLOOKUP(Sales[[#This Row],[ProductKey]], Products!$A$2:$D$1000, 4, FALSE)</f>
        <v>Patch Kit/8 Patches</v>
      </c>
    </row>
    <row r="10625" spans="1:17" x14ac:dyDescent="0.25">
      <c r="A10625" s="2">
        <v>37990</v>
      </c>
      <c r="B10625" s="1" t="s">
        <v>5384</v>
      </c>
      <c r="C10625">
        <v>480</v>
      </c>
      <c r="D10625">
        <v>16565</v>
      </c>
      <c r="E10625">
        <v>8</v>
      </c>
      <c r="F10625">
        <v>4</v>
      </c>
      <c r="G10625">
        <v>3</v>
      </c>
      <c r="H10625" s="2">
        <v>43104</v>
      </c>
      <c r="I10625" t="str">
        <f>VLOOKUP(Sales[[#This Row],[TerritoryKey]], Territories[], 2, FALSE)</f>
        <v>Germany</v>
      </c>
      <c r="J10625">
        <f>_xlfn.XLOOKUP(Sales[[#This Row],[ProductKey]], Products!$A:$A, Products!$J:$J)</f>
        <v>0.85650000000000004</v>
      </c>
      <c r="K10625">
        <f>_xlfn.XLOOKUP(Sales[[#This Row],[ProductKey]], Products!$A:$A, Products!$K:$K)</f>
        <v>2.29</v>
      </c>
      <c r="L10625" s="1">
        <f>Sales[[#This Row],[ProductPrice]]*Sales[[#This Row],[OrderQuantity]]</f>
        <v>6.87</v>
      </c>
      <c r="M10625" s="1">
        <f>Sales[[#This Row],[OrderQuantity]]</f>
        <v>3</v>
      </c>
      <c r="N10625" s="1">
        <f>1</f>
        <v>1</v>
      </c>
      <c r="O10625" s="1">
        <f>Sales[[#This Row],[TotalSales]]-Sales[[#This Row],[TotalCost]]</f>
        <v>4.3004999999999995</v>
      </c>
      <c r="P10625" s="1">
        <f>Sales[[#This Row],[ProductCost]]*Sales[[#This Row],[OrderQuantity]]</f>
        <v>2.5695000000000001</v>
      </c>
      <c r="Q10625" s="1" t="str">
        <f>VLOOKUP(Sales[[#This Row],[ProductKey]], Products!$A$2:$D$1000, 4, FALSE)</f>
        <v>Patch Kit/8 Patches</v>
      </c>
    </row>
    <row r="10626" spans="1:17" x14ac:dyDescent="0.25">
      <c r="A10626" s="2">
        <v>38110</v>
      </c>
      <c r="B10626" s="1" t="s">
        <v>5505</v>
      </c>
      <c r="C10626">
        <v>223</v>
      </c>
      <c r="D10626">
        <v>15287</v>
      </c>
      <c r="E10626">
        <v>1</v>
      </c>
      <c r="F10626">
        <v>4</v>
      </c>
      <c r="G10626">
        <v>3</v>
      </c>
      <c r="H10626" s="2">
        <v>43223</v>
      </c>
      <c r="I10626" t="str">
        <f>VLOOKUP(Sales[[#This Row],[TerritoryKey]], Territories[], 2, FALSE)</f>
        <v>Northwest</v>
      </c>
      <c r="J10626">
        <f>_xlfn.XLOOKUP(Sales[[#This Row],[ProductKey]], Products!$A:$A, Products!$J:$J)</f>
        <v>5.7051999999999996</v>
      </c>
      <c r="K10626">
        <f>_xlfn.XLOOKUP(Sales[[#This Row],[ProductKey]], Products!$A:$A, Products!$K:$K)</f>
        <v>8.6441999999999997</v>
      </c>
      <c r="L10626" s="1">
        <f>Sales[[#This Row],[ProductPrice]]*Sales[[#This Row],[OrderQuantity]]</f>
        <v>25.932600000000001</v>
      </c>
      <c r="M10626" s="1">
        <f>Sales[[#This Row],[OrderQuantity]]</f>
        <v>3</v>
      </c>
      <c r="N10626" s="1">
        <f>1</f>
        <v>1</v>
      </c>
      <c r="O10626" s="1">
        <f>Sales[[#This Row],[TotalSales]]-Sales[[#This Row],[TotalCost]]</f>
        <v>8.8170000000000002</v>
      </c>
      <c r="P10626" s="1">
        <f>Sales[[#This Row],[ProductCost]]*Sales[[#This Row],[OrderQuantity]]</f>
        <v>17.115600000000001</v>
      </c>
      <c r="Q10626" s="1" t="str">
        <f>VLOOKUP(Sales[[#This Row],[ProductKey]], Products!$A$2:$D$1000, 4, FALSE)</f>
        <v>AWC Logo Cap</v>
      </c>
    </row>
    <row r="10627" spans="1:17" x14ac:dyDescent="0.25">
      <c r="A10627" s="2">
        <v>38141</v>
      </c>
      <c r="B10627" s="1" t="s">
        <v>5519</v>
      </c>
      <c r="C10627">
        <v>466</v>
      </c>
      <c r="D10627">
        <v>20884</v>
      </c>
      <c r="E10627">
        <v>7</v>
      </c>
      <c r="F10627">
        <v>4</v>
      </c>
      <c r="G10627">
        <v>3</v>
      </c>
      <c r="H10627" s="2">
        <v>43254</v>
      </c>
      <c r="I10627" t="str">
        <f>VLOOKUP(Sales[[#This Row],[TerritoryKey]], Territories[], 2, FALSE)</f>
        <v>France</v>
      </c>
      <c r="J10627">
        <f>_xlfn.XLOOKUP(Sales[[#This Row],[ProductKey]], Products!$A:$A, Products!$J:$J)</f>
        <v>9.7135999999999996</v>
      </c>
      <c r="K10627">
        <f>_xlfn.XLOOKUP(Sales[[#This Row],[ProductKey]], Products!$A:$A, Products!$K:$K)</f>
        <v>23.548100000000002</v>
      </c>
      <c r="L10627" s="1">
        <f>Sales[[#This Row],[ProductPrice]]*Sales[[#This Row],[OrderQuantity]]</f>
        <v>70.644300000000001</v>
      </c>
      <c r="M10627" s="1">
        <f>Sales[[#This Row],[OrderQuantity]]</f>
        <v>3</v>
      </c>
      <c r="N10627" s="1">
        <f>1</f>
        <v>1</v>
      </c>
      <c r="O10627" s="1">
        <f>Sales[[#This Row],[TotalSales]]-Sales[[#This Row],[TotalCost]]</f>
        <v>41.503500000000003</v>
      </c>
      <c r="P10627" s="1">
        <f>Sales[[#This Row],[ProductCost]]*Sales[[#This Row],[OrderQuantity]]</f>
        <v>29.140799999999999</v>
      </c>
      <c r="Q10627" s="1" t="str">
        <f>VLOOKUP(Sales[[#This Row],[ProductKey]], Products!$A$2:$D$1000, 4, FALSE)</f>
        <v>Half-Finger Gloves, L</v>
      </c>
    </row>
    <row r="10628" spans="1:17" x14ac:dyDescent="0.25">
      <c r="A10628" s="2">
        <v>38079</v>
      </c>
      <c r="B10628" s="1" t="s">
        <v>5581</v>
      </c>
      <c r="C10628">
        <v>477</v>
      </c>
      <c r="D10628">
        <v>21959</v>
      </c>
      <c r="E10628">
        <v>9</v>
      </c>
      <c r="F10628">
        <v>4</v>
      </c>
      <c r="G10628">
        <v>3</v>
      </c>
      <c r="H10628" s="2">
        <v>43192</v>
      </c>
      <c r="I10628" t="str">
        <f>VLOOKUP(Sales[[#This Row],[TerritoryKey]], Territories[], 2, FALSE)</f>
        <v>Australia</v>
      </c>
      <c r="J10628">
        <f>_xlfn.XLOOKUP(Sales[[#This Row],[ProductKey]], Products!$A:$A, Products!$J:$J)</f>
        <v>1.8663000000000001</v>
      </c>
      <c r="K10628">
        <f>_xlfn.XLOOKUP(Sales[[#This Row],[ProductKey]], Products!$A:$A, Products!$K:$K)</f>
        <v>4.99</v>
      </c>
      <c r="L10628" s="1">
        <f>Sales[[#This Row],[ProductPrice]]*Sales[[#This Row],[OrderQuantity]]</f>
        <v>14.97</v>
      </c>
      <c r="M10628" s="1">
        <f>Sales[[#This Row],[OrderQuantity]]</f>
        <v>3</v>
      </c>
      <c r="N10628" s="1">
        <f>1</f>
        <v>1</v>
      </c>
      <c r="O10628" s="1">
        <f>Sales[[#This Row],[TotalSales]]-Sales[[#This Row],[TotalCost]]</f>
        <v>9.3711000000000002</v>
      </c>
      <c r="P10628" s="1">
        <f>Sales[[#This Row],[ProductCost]]*Sales[[#This Row],[OrderQuantity]]</f>
        <v>5.5989000000000004</v>
      </c>
      <c r="Q10628" s="1" t="str">
        <f>VLOOKUP(Sales[[#This Row],[ProductKey]], Products!$A$2:$D$1000, 4, FALSE)</f>
        <v>Water Bottle - 30 oz.</v>
      </c>
    </row>
    <row r="10629" spans="1:17" x14ac:dyDescent="0.25">
      <c r="A10629" s="2">
        <v>38140</v>
      </c>
      <c r="B10629" s="1" t="s">
        <v>5607</v>
      </c>
      <c r="C10629">
        <v>464</v>
      </c>
      <c r="D10629">
        <v>25504</v>
      </c>
      <c r="E10629">
        <v>8</v>
      </c>
      <c r="F10629">
        <v>4</v>
      </c>
      <c r="G10629">
        <v>3</v>
      </c>
      <c r="H10629" s="2">
        <v>43253</v>
      </c>
      <c r="I10629" t="str">
        <f>VLOOKUP(Sales[[#This Row],[TerritoryKey]], Territories[], 2, FALSE)</f>
        <v>Germany</v>
      </c>
      <c r="J10629">
        <f>_xlfn.XLOOKUP(Sales[[#This Row],[ProductKey]], Products!$A:$A, Products!$J:$J)</f>
        <v>9.7135999999999996</v>
      </c>
      <c r="K10629">
        <f>_xlfn.XLOOKUP(Sales[[#This Row],[ProductKey]], Products!$A:$A, Products!$K:$K)</f>
        <v>23.548100000000002</v>
      </c>
      <c r="L10629" s="1">
        <f>Sales[[#This Row],[ProductPrice]]*Sales[[#This Row],[OrderQuantity]]</f>
        <v>70.644300000000001</v>
      </c>
      <c r="M10629" s="1">
        <f>Sales[[#This Row],[OrderQuantity]]</f>
        <v>3</v>
      </c>
      <c r="N10629" s="1">
        <f>1</f>
        <v>1</v>
      </c>
      <c r="O10629" s="1">
        <f>Sales[[#This Row],[TotalSales]]-Sales[[#This Row],[TotalCost]]</f>
        <v>41.503500000000003</v>
      </c>
      <c r="P10629" s="1">
        <f>Sales[[#This Row],[ProductCost]]*Sales[[#This Row],[OrderQuantity]]</f>
        <v>29.140799999999999</v>
      </c>
      <c r="Q10629" s="1" t="str">
        <f>VLOOKUP(Sales[[#This Row],[ProductKey]], Products!$A$2:$D$1000, 4, FALSE)</f>
        <v>Half-Finger Gloves, M</v>
      </c>
    </row>
    <row r="10630" spans="1:17" x14ac:dyDescent="0.25">
      <c r="A10630" s="2">
        <v>37988</v>
      </c>
      <c r="B10630" s="1" t="s">
        <v>5681</v>
      </c>
      <c r="C10630">
        <v>485</v>
      </c>
      <c r="D10630">
        <v>13397</v>
      </c>
      <c r="E10630">
        <v>1</v>
      </c>
      <c r="F10630">
        <v>4</v>
      </c>
      <c r="G10630">
        <v>3</v>
      </c>
      <c r="H10630" s="2">
        <v>43102</v>
      </c>
      <c r="I10630" t="str">
        <f>VLOOKUP(Sales[[#This Row],[TerritoryKey]], Territories[], 2, FALSE)</f>
        <v>Northwest</v>
      </c>
      <c r="J10630">
        <f>_xlfn.XLOOKUP(Sales[[#This Row],[ProductKey]], Products!$A:$A, Products!$J:$J)</f>
        <v>8.2204999999999995</v>
      </c>
      <c r="K10630">
        <f>_xlfn.XLOOKUP(Sales[[#This Row],[ProductKey]], Products!$A:$A, Products!$K:$K)</f>
        <v>21.98</v>
      </c>
      <c r="L10630" s="1">
        <f>Sales[[#This Row],[ProductPrice]]*Sales[[#This Row],[OrderQuantity]]</f>
        <v>65.94</v>
      </c>
      <c r="M10630" s="1">
        <f>Sales[[#This Row],[OrderQuantity]]</f>
        <v>3</v>
      </c>
      <c r="N10630" s="1">
        <f>1</f>
        <v>1</v>
      </c>
      <c r="O10630" s="1">
        <f>Sales[[#This Row],[TotalSales]]-Sales[[#This Row],[TotalCost]]</f>
        <v>41.278500000000001</v>
      </c>
      <c r="P10630" s="1">
        <f>Sales[[#This Row],[ProductCost]]*Sales[[#This Row],[OrderQuantity]]</f>
        <v>24.661499999999997</v>
      </c>
      <c r="Q10630" s="1" t="str">
        <f>VLOOKUP(Sales[[#This Row],[ProductKey]], Products!$A$2:$D$1000, 4, FALSE)</f>
        <v>Fender Set - Mountain</v>
      </c>
    </row>
    <row r="10631" spans="1:17" x14ac:dyDescent="0.25">
      <c r="A10631" s="2">
        <v>38021</v>
      </c>
      <c r="B10631" s="1" t="s">
        <v>5828</v>
      </c>
      <c r="C10631">
        <v>480</v>
      </c>
      <c r="D10631">
        <v>25683</v>
      </c>
      <c r="E10631">
        <v>7</v>
      </c>
      <c r="F10631">
        <v>4</v>
      </c>
      <c r="G10631">
        <v>3</v>
      </c>
      <c r="H10631" s="2">
        <v>43135</v>
      </c>
      <c r="I10631" t="str">
        <f>VLOOKUP(Sales[[#This Row],[TerritoryKey]], Territories[], 2, FALSE)</f>
        <v>France</v>
      </c>
      <c r="J10631">
        <f>_xlfn.XLOOKUP(Sales[[#This Row],[ProductKey]], Products!$A:$A, Products!$J:$J)</f>
        <v>0.85650000000000004</v>
      </c>
      <c r="K10631">
        <f>_xlfn.XLOOKUP(Sales[[#This Row],[ProductKey]], Products!$A:$A, Products!$K:$K)</f>
        <v>2.29</v>
      </c>
      <c r="L10631" s="1">
        <f>Sales[[#This Row],[ProductPrice]]*Sales[[#This Row],[OrderQuantity]]</f>
        <v>6.87</v>
      </c>
      <c r="M10631" s="1">
        <f>Sales[[#This Row],[OrderQuantity]]</f>
        <v>3</v>
      </c>
      <c r="N10631" s="1">
        <f>1</f>
        <v>1</v>
      </c>
      <c r="O10631" s="1">
        <f>Sales[[#This Row],[TotalSales]]-Sales[[#This Row],[TotalCost]]</f>
        <v>4.3004999999999995</v>
      </c>
      <c r="P10631" s="1">
        <f>Sales[[#This Row],[ProductCost]]*Sales[[#This Row],[OrderQuantity]]</f>
        <v>2.5695000000000001</v>
      </c>
      <c r="Q10631" s="1" t="str">
        <f>VLOOKUP(Sales[[#This Row],[ProductKey]], Products!$A$2:$D$1000, 4, FALSE)</f>
        <v>Patch Kit/8 Patches</v>
      </c>
    </row>
    <row r="10632" spans="1:17" x14ac:dyDescent="0.25">
      <c r="A10632" s="2">
        <v>38050</v>
      </c>
      <c r="B10632" s="1" t="s">
        <v>5863</v>
      </c>
      <c r="C10632">
        <v>484</v>
      </c>
      <c r="D10632">
        <v>17203</v>
      </c>
      <c r="E10632">
        <v>10</v>
      </c>
      <c r="F10632">
        <v>4</v>
      </c>
      <c r="G10632">
        <v>3</v>
      </c>
      <c r="H10632" s="2">
        <v>43163</v>
      </c>
      <c r="I10632" t="str">
        <f>VLOOKUP(Sales[[#This Row],[TerritoryKey]], Territories[], 2, FALSE)</f>
        <v>United Kingdom</v>
      </c>
      <c r="J10632">
        <f>_xlfn.XLOOKUP(Sales[[#This Row],[ProductKey]], Products!$A:$A, Products!$J:$J)</f>
        <v>2.9733000000000001</v>
      </c>
      <c r="K10632">
        <f>_xlfn.XLOOKUP(Sales[[#This Row],[ProductKey]], Products!$A:$A, Products!$K:$K)</f>
        <v>7.95</v>
      </c>
      <c r="L10632" s="1">
        <f>Sales[[#This Row],[ProductPrice]]*Sales[[#This Row],[OrderQuantity]]</f>
        <v>23.85</v>
      </c>
      <c r="M10632" s="1">
        <f>Sales[[#This Row],[OrderQuantity]]</f>
        <v>3</v>
      </c>
      <c r="N10632" s="1">
        <f>1</f>
        <v>1</v>
      </c>
      <c r="O10632" s="1">
        <f>Sales[[#This Row],[TotalSales]]-Sales[[#This Row],[TotalCost]]</f>
        <v>14.930100000000001</v>
      </c>
      <c r="P10632" s="1">
        <f>Sales[[#This Row],[ProductCost]]*Sales[[#This Row],[OrderQuantity]]</f>
        <v>8.9199000000000002</v>
      </c>
      <c r="Q10632" s="1" t="str">
        <f>VLOOKUP(Sales[[#This Row],[ProductKey]], Products!$A$2:$D$1000, 4, FALSE)</f>
        <v>Bike Wash - Dissolver</v>
      </c>
    </row>
    <row r="10633" spans="1:17" x14ac:dyDescent="0.25">
      <c r="A10633" s="2">
        <v>37988</v>
      </c>
      <c r="B10633" s="1" t="s">
        <v>6067</v>
      </c>
      <c r="C10633">
        <v>480</v>
      </c>
      <c r="D10633">
        <v>19188</v>
      </c>
      <c r="E10633">
        <v>8</v>
      </c>
      <c r="F10633">
        <v>4</v>
      </c>
      <c r="G10633">
        <v>3</v>
      </c>
      <c r="H10633" s="2">
        <v>43102</v>
      </c>
      <c r="I10633" t="str">
        <f>VLOOKUP(Sales[[#This Row],[TerritoryKey]], Territories[], 2, FALSE)</f>
        <v>Germany</v>
      </c>
      <c r="J10633">
        <f>_xlfn.XLOOKUP(Sales[[#This Row],[ProductKey]], Products!$A:$A, Products!$J:$J)</f>
        <v>0.85650000000000004</v>
      </c>
      <c r="K10633">
        <f>_xlfn.XLOOKUP(Sales[[#This Row],[ProductKey]], Products!$A:$A, Products!$K:$K)</f>
        <v>2.29</v>
      </c>
      <c r="L10633" s="1">
        <f>Sales[[#This Row],[ProductPrice]]*Sales[[#This Row],[OrderQuantity]]</f>
        <v>6.87</v>
      </c>
      <c r="M10633" s="1">
        <f>Sales[[#This Row],[OrderQuantity]]</f>
        <v>3</v>
      </c>
      <c r="N10633" s="1">
        <f>1</f>
        <v>1</v>
      </c>
      <c r="O10633" s="1">
        <f>Sales[[#This Row],[TotalSales]]-Sales[[#This Row],[TotalCost]]</f>
        <v>4.3004999999999995</v>
      </c>
      <c r="P10633" s="1">
        <f>Sales[[#This Row],[ProductCost]]*Sales[[#This Row],[OrderQuantity]]</f>
        <v>2.5695000000000001</v>
      </c>
      <c r="Q10633" s="1" t="str">
        <f>VLOOKUP(Sales[[#This Row],[ProductKey]], Products!$A$2:$D$1000, 4, FALSE)</f>
        <v>Patch Kit/8 Patches</v>
      </c>
    </row>
    <row r="10634" spans="1:17" x14ac:dyDescent="0.25">
      <c r="A10634" s="2">
        <v>38140</v>
      </c>
      <c r="B10634" s="1" t="s">
        <v>6128</v>
      </c>
      <c r="C10634">
        <v>462</v>
      </c>
      <c r="D10634">
        <v>17986</v>
      </c>
      <c r="E10634">
        <v>8</v>
      </c>
      <c r="F10634">
        <v>4</v>
      </c>
      <c r="G10634">
        <v>3</v>
      </c>
      <c r="H10634" s="2">
        <v>43253</v>
      </c>
      <c r="I10634" t="str">
        <f>VLOOKUP(Sales[[#This Row],[TerritoryKey]], Territories[], 2, FALSE)</f>
        <v>Germany</v>
      </c>
      <c r="J10634">
        <f>_xlfn.XLOOKUP(Sales[[#This Row],[ProductKey]], Products!$A:$A, Products!$J:$J)</f>
        <v>9.7135999999999996</v>
      </c>
      <c r="K10634">
        <f>_xlfn.XLOOKUP(Sales[[#This Row],[ProductKey]], Products!$A:$A, Products!$K:$K)</f>
        <v>23.548100000000002</v>
      </c>
      <c r="L10634" s="1">
        <f>Sales[[#This Row],[ProductPrice]]*Sales[[#This Row],[OrderQuantity]]</f>
        <v>70.644300000000001</v>
      </c>
      <c r="M10634" s="1">
        <f>Sales[[#This Row],[OrderQuantity]]</f>
        <v>3</v>
      </c>
      <c r="N10634" s="1">
        <f>1</f>
        <v>1</v>
      </c>
      <c r="O10634" s="1">
        <f>Sales[[#This Row],[TotalSales]]-Sales[[#This Row],[TotalCost]]</f>
        <v>41.503500000000003</v>
      </c>
      <c r="P10634" s="1">
        <f>Sales[[#This Row],[ProductCost]]*Sales[[#This Row],[OrderQuantity]]</f>
        <v>29.140799999999999</v>
      </c>
      <c r="Q10634" s="1" t="str">
        <f>VLOOKUP(Sales[[#This Row],[ProductKey]], Products!$A$2:$D$1000, 4, FALSE)</f>
        <v>Half-Finger Gloves, S</v>
      </c>
    </row>
    <row r="10635" spans="1:17" x14ac:dyDescent="0.25">
      <c r="A10635" s="2">
        <v>38233</v>
      </c>
      <c r="B10635" s="1" t="s">
        <v>6174</v>
      </c>
      <c r="C10635">
        <v>480</v>
      </c>
      <c r="D10635">
        <v>11912</v>
      </c>
      <c r="E10635">
        <v>9</v>
      </c>
      <c r="F10635">
        <v>4</v>
      </c>
      <c r="G10635">
        <v>3</v>
      </c>
      <c r="H10635" s="2">
        <v>43346</v>
      </c>
      <c r="I10635" t="str">
        <f>VLOOKUP(Sales[[#This Row],[TerritoryKey]], Territories[], 2, FALSE)</f>
        <v>Australia</v>
      </c>
      <c r="J10635">
        <f>_xlfn.XLOOKUP(Sales[[#This Row],[ProductKey]], Products!$A:$A, Products!$J:$J)</f>
        <v>0.85650000000000004</v>
      </c>
      <c r="K10635">
        <f>_xlfn.XLOOKUP(Sales[[#This Row],[ProductKey]], Products!$A:$A, Products!$K:$K)</f>
        <v>2.29</v>
      </c>
      <c r="L10635" s="1">
        <f>Sales[[#This Row],[ProductPrice]]*Sales[[#This Row],[OrderQuantity]]</f>
        <v>6.87</v>
      </c>
      <c r="M10635" s="1">
        <f>Sales[[#This Row],[OrderQuantity]]</f>
        <v>3</v>
      </c>
      <c r="N10635" s="1">
        <f>1</f>
        <v>1</v>
      </c>
      <c r="O10635" s="1">
        <f>Sales[[#This Row],[TotalSales]]-Sales[[#This Row],[TotalCost]]</f>
        <v>4.3004999999999995</v>
      </c>
      <c r="P10635" s="1">
        <f>Sales[[#This Row],[ProductCost]]*Sales[[#This Row],[OrderQuantity]]</f>
        <v>2.5695000000000001</v>
      </c>
      <c r="Q10635" s="1" t="str">
        <f>VLOOKUP(Sales[[#This Row],[ProductKey]], Products!$A$2:$D$1000, 4, FALSE)</f>
        <v>Patch Kit/8 Patches</v>
      </c>
    </row>
    <row r="10636" spans="1:17" x14ac:dyDescent="0.25">
      <c r="A10636" s="2">
        <v>38262</v>
      </c>
      <c r="B10636" s="1" t="s">
        <v>6231</v>
      </c>
      <c r="C10636">
        <v>484</v>
      </c>
      <c r="D10636">
        <v>12813</v>
      </c>
      <c r="E10636">
        <v>8</v>
      </c>
      <c r="F10636">
        <v>4</v>
      </c>
      <c r="G10636">
        <v>3</v>
      </c>
      <c r="H10636" s="2">
        <v>43375</v>
      </c>
      <c r="I10636" t="str">
        <f>VLOOKUP(Sales[[#This Row],[TerritoryKey]], Territories[], 2, FALSE)</f>
        <v>Germany</v>
      </c>
      <c r="J10636">
        <f>_xlfn.XLOOKUP(Sales[[#This Row],[ProductKey]], Products!$A:$A, Products!$J:$J)</f>
        <v>2.9733000000000001</v>
      </c>
      <c r="K10636">
        <f>_xlfn.XLOOKUP(Sales[[#This Row],[ProductKey]], Products!$A:$A, Products!$K:$K)</f>
        <v>7.95</v>
      </c>
      <c r="L10636" s="1">
        <f>Sales[[#This Row],[ProductPrice]]*Sales[[#This Row],[OrderQuantity]]</f>
        <v>23.85</v>
      </c>
      <c r="M10636" s="1">
        <f>Sales[[#This Row],[OrderQuantity]]</f>
        <v>3</v>
      </c>
      <c r="N10636" s="1">
        <f>1</f>
        <v>1</v>
      </c>
      <c r="O10636" s="1">
        <f>Sales[[#This Row],[TotalSales]]-Sales[[#This Row],[TotalCost]]</f>
        <v>14.930100000000001</v>
      </c>
      <c r="P10636" s="1">
        <f>Sales[[#This Row],[ProductCost]]*Sales[[#This Row],[OrderQuantity]]</f>
        <v>8.9199000000000002</v>
      </c>
      <c r="Q10636" s="1" t="str">
        <f>VLOOKUP(Sales[[#This Row],[ProductKey]], Products!$A$2:$D$1000, 4, FALSE)</f>
        <v>Bike Wash - Dissolver</v>
      </c>
    </row>
    <row r="10637" spans="1:17" x14ac:dyDescent="0.25">
      <c r="A10637" s="2">
        <v>38111</v>
      </c>
      <c r="B10637" s="1" t="s">
        <v>6362</v>
      </c>
      <c r="C10637">
        <v>485</v>
      </c>
      <c r="D10637">
        <v>12829</v>
      </c>
      <c r="E10637">
        <v>8</v>
      </c>
      <c r="F10637">
        <v>4</v>
      </c>
      <c r="G10637">
        <v>3</v>
      </c>
      <c r="H10637" s="2">
        <v>43224</v>
      </c>
      <c r="I10637" t="str">
        <f>VLOOKUP(Sales[[#This Row],[TerritoryKey]], Territories[], 2, FALSE)</f>
        <v>Germany</v>
      </c>
      <c r="J10637">
        <f>_xlfn.XLOOKUP(Sales[[#This Row],[ProductKey]], Products!$A:$A, Products!$J:$J)</f>
        <v>8.2204999999999995</v>
      </c>
      <c r="K10637">
        <f>_xlfn.XLOOKUP(Sales[[#This Row],[ProductKey]], Products!$A:$A, Products!$K:$K)</f>
        <v>21.98</v>
      </c>
      <c r="L10637" s="1">
        <f>Sales[[#This Row],[ProductPrice]]*Sales[[#This Row],[OrderQuantity]]</f>
        <v>65.94</v>
      </c>
      <c r="M10637" s="1">
        <f>Sales[[#This Row],[OrderQuantity]]</f>
        <v>3</v>
      </c>
      <c r="N10637" s="1">
        <f>1</f>
        <v>1</v>
      </c>
      <c r="O10637" s="1">
        <f>Sales[[#This Row],[TotalSales]]-Sales[[#This Row],[TotalCost]]</f>
        <v>41.278500000000001</v>
      </c>
      <c r="P10637" s="1">
        <f>Sales[[#This Row],[ProductCost]]*Sales[[#This Row],[OrderQuantity]]</f>
        <v>24.661499999999997</v>
      </c>
      <c r="Q10637" s="1" t="str">
        <f>VLOOKUP(Sales[[#This Row],[ProductKey]], Products!$A$2:$D$1000, 4, FALSE)</f>
        <v>Fender Set - Mountain</v>
      </c>
    </row>
    <row r="10638" spans="1:17" x14ac:dyDescent="0.25">
      <c r="A10638" s="2">
        <v>38111</v>
      </c>
      <c r="B10638" s="1" t="s">
        <v>6582</v>
      </c>
      <c r="C10638">
        <v>477</v>
      </c>
      <c r="D10638">
        <v>13035</v>
      </c>
      <c r="E10638">
        <v>9</v>
      </c>
      <c r="F10638">
        <v>4</v>
      </c>
      <c r="G10638">
        <v>3</v>
      </c>
      <c r="H10638" s="2">
        <v>43224</v>
      </c>
      <c r="I10638" t="str">
        <f>VLOOKUP(Sales[[#This Row],[TerritoryKey]], Territories[], 2, FALSE)</f>
        <v>Australia</v>
      </c>
      <c r="J10638">
        <f>_xlfn.XLOOKUP(Sales[[#This Row],[ProductKey]], Products!$A:$A, Products!$J:$J)</f>
        <v>1.8663000000000001</v>
      </c>
      <c r="K10638">
        <f>_xlfn.XLOOKUP(Sales[[#This Row],[ProductKey]], Products!$A:$A, Products!$K:$K)</f>
        <v>4.99</v>
      </c>
      <c r="L10638" s="1">
        <f>Sales[[#This Row],[ProductPrice]]*Sales[[#This Row],[OrderQuantity]]</f>
        <v>14.97</v>
      </c>
      <c r="M10638" s="1">
        <f>Sales[[#This Row],[OrderQuantity]]</f>
        <v>3</v>
      </c>
      <c r="N10638" s="1">
        <f>1</f>
        <v>1</v>
      </c>
      <c r="O10638" s="1">
        <f>Sales[[#This Row],[TotalSales]]-Sales[[#This Row],[TotalCost]]</f>
        <v>9.3711000000000002</v>
      </c>
      <c r="P10638" s="1">
        <f>Sales[[#This Row],[ProductCost]]*Sales[[#This Row],[OrderQuantity]]</f>
        <v>5.5989000000000004</v>
      </c>
      <c r="Q10638" s="1" t="str">
        <f>VLOOKUP(Sales[[#This Row],[ProductKey]], Products!$A$2:$D$1000, 4, FALSE)</f>
        <v>Water Bottle - 30 oz.</v>
      </c>
    </row>
    <row r="10639" spans="1:17" x14ac:dyDescent="0.25">
      <c r="A10639" s="2">
        <v>38171</v>
      </c>
      <c r="B10639" s="1" t="s">
        <v>7142</v>
      </c>
      <c r="C10639">
        <v>466</v>
      </c>
      <c r="D10639">
        <v>29369</v>
      </c>
      <c r="E10639">
        <v>10</v>
      </c>
      <c r="F10639">
        <v>4</v>
      </c>
      <c r="G10639">
        <v>3</v>
      </c>
      <c r="H10639" s="2">
        <v>43284</v>
      </c>
      <c r="I10639" t="str">
        <f>VLOOKUP(Sales[[#This Row],[TerritoryKey]], Territories[], 2, FALSE)</f>
        <v>United Kingdom</v>
      </c>
      <c r="J10639">
        <f>_xlfn.XLOOKUP(Sales[[#This Row],[ProductKey]], Products!$A:$A, Products!$J:$J)</f>
        <v>9.7135999999999996</v>
      </c>
      <c r="K10639">
        <f>_xlfn.XLOOKUP(Sales[[#This Row],[ProductKey]], Products!$A:$A, Products!$K:$K)</f>
        <v>23.548100000000002</v>
      </c>
      <c r="L10639" s="1">
        <f>Sales[[#This Row],[ProductPrice]]*Sales[[#This Row],[OrderQuantity]]</f>
        <v>70.644300000000001</v>
      </c>
      <c r="M10639" s="1">
        <f>Sales[[#This Row],[OrderQuantity]]</f>
        <v>3</v>
      </c>
      <c r="N10639" s="1">
        <f>1</f>
        <v>1</v>
      </c>
      <c r="O10639" s="1">
        <f>Sales[[#This Row],[TotalSales]]-Sales[[#This Row],[TotalCost]]</f>
        <v>41.503500000000003</v>
      </c>
      <c r="P10639" s="1">
        <f>Sales[[#This Row],[ProductCost]]*Sales[[#This Row],[OrderQuantity]]</f>
        <v>29.140799999999999</v>
      </c>
      <c r="Q10639" s="1" t="str">
        <f>VLOOKUP(Sales[[#This Row],[ProductKey]], Products!$A$2:$D$1000, 4, FALSE)</f>
        <v>Half-Finger Gloves, L</v>
      </c>
    </row>
    <row r="10640" spans="1:17" x14ac:dyDescent="0.25">
      <c r="A10640" s="2">
        <v>38050</v>
      </c>
      <c r="B10640" s="1" t="s">
        <v>7469</v>
      </c>
      <c r="C10640">
        <v>484</v>
      </c>
      <c r="D10640">
        <v>13965</v>
      </c>
      <c r="E10640">
        <v>9</v>
      </c>
      <c r="F10640">
        <v>4</v>
      </c>
      <c r="G10640">
        <v>3</v>
      </c>
      <c r="H10640" s="2">
        <v>43163</v>
      </c>
      <c r="I10640" t="str">
        <f>VLOOKUP(Sales[[#This Row],[TerritoryKey]], Territories[], 2, FALSE)</f>
        <v>Australia</v>
      </c>
      <c r="J10640">
        <f>_xlfn.XLOOKUP(Sales[[#This Row],[ProductKey]], Products!$A:$A, Products!$J:$J)</f>
        <v>2.9733000000000001</v>
      </c>
      <c r="K10640">
        <f>_xlfn.XLOOKUP(Sales[[#This Row],[ProductKey]], Products!$A:$A, Products!$K:$K)</f>
        <v>7.95</v>
      </c>
      <c r="L10640" s="1">
        <f>Sales[[#This Row],[ProductPrice]]*Sales[[#This Row],[OrderQuantity]]</f>
        <v>23.85</v>
      </c>
      <c r="M10640" s="1">
        <f>Sales[[#This Row],[OrderQuantity]]</f>
        <v>3</v>
      </c>
      <c r="N10640" s="1">
        <f>1</f>
        <v>1</v>
      </c>
      <c r="O10640" s="1">
        <f>Sales[[#This Row],[TotalSales]]-Sales[[#This Row],[TotalCost]]</f>
        <v>14.930100000000001</v>
      </c>
      <c r="P10640" s="1">
        <f>Sales[[#This Row],[ProductCost]]*Sales[[#This Row],[OrderQuantity]]</f>
        <v>8.9199000000000002</v>
      </c>
      <c r="Q10640" s="1" t="str">
        <f>VLOOKUP(Sales[[#This Row],[ProductKey]], Products!$A$2:$D$1000, 4, FALSE)</f>
        <v>Bike Wash - Dissolver</v>
      </c>
    </row>
    <row r="10641" spans="1:17" x14ac:dyDescent="0.25">
      <c r="A10641" s="2">
        <v>38295</v>
      </c>
      <c r="B10641" s="1" t="s">
        <v>7481</v>
      </c>
      <c r="C10641">
        <v>484</v>
      </c>
      <c r="D10641">
        <v>14049</v>
      </c>
      <c r="E10641">
        <v>9</v>
      </c>
      <c r="F10641">
        <v>4</v>
      </c>
      <c r="G10641">
        <v>3</v>
      </c>
      <c r="H10641" s="2">
        <v>43408</v>
      </c>
      <c r="I10641" t="str">
        <f>VLOOKUP(Sales[[#This Row],[TerritoryKey]], Territories[], 2, FALSE)</f>
        <v>Australia</v>
      </c>
      <c r="J10641">
        <f>_xlfn.XLOOKUP(Sales[[#This Row],[ProductKey]], Products!$A:$A, Products!$J:$J)</f>
        <v>2.9733000000000001</v>
      </c>
      <c r="K10641">
        <f>_xlfn.XLOOKUP(Sales[[#This Row],[ProductKey]], Products!$A:$A, Products!$K:$K)</f>
        <v>7.95</v>
      </c>
      <c r="L10641" s="1">
        <f>Sales[[#This Row],[ProductPrice]]*Sales[[#This Row],[OrderQuantity]]</f>
        <v>23.85</v>
      </c>
      <c r="M10641" s="1">
        <f>Sales[[#This Row],[OrderQuantity]]</f>
        <v>3</v>
      </c>
      <c r="N10641" s="1">
        <f>1</f>
        <v>1</v>
      </c>
      <c r="O10641" s="1">
        <f>Sales[[#This Row],[TotalSales]]-Sales[[#This Row],[TotalCost]]</f>
        <v>14.930100000000001</v>
      </c>
      <c r="P10641" s="1">
        <f>Sales[[#This Row],[ProductCost]]*Sales[[#This Row],[OrderQuantity]]</f>
        <v>8.9199000000000002</v>
      </c>
      <c r="Q10641" s="1" t="str">
        <f>VLOOKUP(Sales[[#This Row],[ProductKey]], Products!$A$2:$D$1000, 4, FALSE)</f>
        <v>Bike Wash - Dissolver</v>
      </c>
    </row>
    <row r="10642" spans="1:17" x14ac:dyDescent="0.25">
      <c r="A10642" s="2">
        <v>38023</v>
      </c>
      <c r="B10642" s="1" t="s">
        <v>7603</v>
      </c>
      <c r="C10642">
        <v>480</v>
      </c>
      <c r="D10642">
        <v>28259</v>
      </c>
      <c r="E10642">
        <v>4</v>
      </c>
      <c r="F10642">
        <v>4</v>
      </c>
      <c r="G10642">
        <v>3</v>
      </c>
      <c r="H10642" s="2">
        <v>43137</v>
      </c>
      <c r="I10642" t="str">
        <f>VLOOKUP(Sales[[#This Row],[TerritoryKey]], Territories[], 2, FALSE)</f>
        <v>Southwest</v>
      </c>
      <c r="J10642">
        <f>_xlfn.XLOOKUP(Sales[[#This Row],[ProductKey]], Products!$A:$A, Products!$J:$J)</f>
        <v>0.85650000000000004</v>
      </c>
      <c r="K10642">
        <f>_xlfn.XLOOKUP(Sales[[#This Row],[ProductKey]], Products!$A:$A, Products!$K:$K)</f>
        <v>2.29</v>
      </c>
      <c r="L10642" s="1">
        <f>Sales[[#This Row],[ProductPrice]]*Sales[[#This Row],[OrderQuantity]]</f>
        <v>6.87</v>
      </c>
      <c r="M10642" s="1">
        <f>Sales[[#This Row],[OrderQuantity]]</f>
        <v>3</v>
      </c>
      <c r="N10642" s="1">
        <f>1</f>
        <v>1</v>
      </c>
      <c r="O10642" s="1">
        <f>Sales[[#This Row],[TotalSales]]-Sales[[#This Row],[TotalCost]]</f>
        <v>4.3004999999999995</v>
      </c>
      <c r="P10642" s="1">
        <f>Sales[[#This Row],[ProductCost]]*Sales[[#This Row],[OrderQuantity]]</f>
        <v>2.5695000000000001</v>
      </c>
      <c r="Q10642" s="1" t="str">
        <f>VLOOKUP(Sales[[#This Row],[ProductKey]], Products!$A$2:$D$1000, 4, FALSE)</f>
        <v>Patch Kit/8 Patches</v>
      </c>
    </row>
    <row r="10643" spans="1:17" x14ac:dyDescent="0.25">
      <c r="A10643" s="2">
        <v>38265</v>
      </c>
      <c r="B10643" s="1" t="s">
        <v>7615</v>
      </c>
      <c r="C10643">
        <v>223</v>
      </c>
      <c r="D10643">
        <v>29339</v>
      </c>
      <c r="E10643">
        <v>6</v>
      </c>
      <c r="F10643">
        <v>4</v>
      </c>
      <c r="G10643">
        <v>3</v>
      </c>
      <c r="H10643" s="2">
        <v>43378</v>
      </c>
      <c r="I10643" t="str">
        <f>VLOOKUP(Sales[[#This Row],[TerritoryKey]], Territories[], 2, FALSE)</f>
        <v>Canada</v>
      </c>
      <c r="J10643">
        <f>_xlfn.XLOOKUP(Sales[[#This Row],[ProductKey]], Products!$A:$A, Products!$J:$J)</f>
        <v>5.7051999999999996</v>
      </c>
      <c r="K10643">
        <f>_xlfn.XLOOKUP(Sales[[#This Row],[ProductKey]], Products!$A:$A, Products!$K:$K)</f>
        <v>8.6441999999999997</v>
      </c>
      <c r="L10643" s="1">
        <f>Sales[[#This Row],[ProductPrice]]*Sales[[#This Row],[OrderQuantity]]</f>
        <v>25.932600000000001</v>
      </c>
      <c r="M10643" s="1">
        <f>Sales[[#This Row],[OrderQuantity]]</f>
        <v>3</v>
      </c>
      <c r="N10643" s="1">
        <f>1</f>
        <v>1</v>
      </c>
      <c r="O10643" s="1">
        <f>Sales[[#This Row],[TotalSales]]-Sales[[#This Row],[TotalCost]]</f>
        <v>8.8170000000000002</v>
      </c>
      <c r="P10643" s="1">
        <f>Sales[[#This Row],[ProductCost]]*Sales[[#This Row],[OrderQuantity]]</f>
        <v>17.115600000000001</v>
      </c>
      <c r="Q10643" s="1" t="str">
        <f>VLOOKUP(Sales[[#This Row],[ProductKey]], Products!$A$2:$D$1000, 4, FALSE)</f>
        <v>AWC Logo Cap</v>
      </c>
    </row>
    <row r="10644" spans="1:17" x14ac:dyDescent="0.25">
      <c r="A10644" s="2">
        <v>38173</v>
      </c>
      <c r="B10644" s="1" t="s">
        <v>7720</v>
      </c>
      <c r="C10644">
        <v>480</v>
      </c>
      <c r="D10644">
        <v>28159</v>
      </c>
      <c r="E10644">
        <v>4</v>
      </c>
      <c r="F10644">
        <v>4</v>
      </c>
      <c r="G10644">
        <v>3</v>
      </c>
      <c r="H10644" s="2">
        <v>43286</v>
      </c>
      <c r="I10644" t="str">
        <f>VLOOKUP(Sales[[#This Row],[TerritoryKey]], Territories[], 2, FALSE)</f>
        <v>Southwest</v>
      </c>
      <c r="J10644">
        <f>_xlfn.XLOOKUP(Sales[[#This Row],[ProductKey]], Products!$A:$A, Products!$J:$J)</f>
        <v>0.85650000000000004</v>
      </c>
      <c r="K10644">
        <f>_xlfn.XLOOKUP(Sales[[#This Row],[ProductKey]], Products!$A:$A, Products!$K:$K)</f>
        <v>2.29</v>
      </c>
      <c r="L10644" s="1">
        <f>Sales[[#This Row],[ProductPrice]]*Sales[[#This Row],[OrderQuantity]]</f>
        <v>6.87</v>
      </c>
      <c r="M10644" s="1">
        <f>Sales[[#This Row],[OrderQuantity]]</f>
        <v>3</v>
      </c>
      <c r="N10644" s="1">
        <f>1</f>
        <v>1</v>
      </c>
      <c r="O10644" s="1">
        <f>Sales[[#This Row],[TotalSales]]-Sales[[#This Row],[TotalCost]]</f>
        <v>4.3004999999999995</v>
      </c>
      <c r="P10644" s="1">
        <f>Sales[[#This Row],[ProductCost]]*Sales[[#This Row],[OrderQuantity]]</f>
        <v>2.5695000000000001</v>
      </c>
      <c r="Q10644" s="1" t="str">
        <f>VLOOKUP(Sales[[#This Row],[ProductKey]], Products!$A$2:$D$1000, 4, FALSE)</f>
        <v>Patch Kit/8 Patches</v>
      </c>
    </row>
    <row r="10645" spans="1:17" x14ac:dyDescent="0.25">
      <c r="A10645" s="2">
        <v>37992</v>
      </c>
      <c r="B10645" s="1" t="s">
        <v>7733</v>
      </c>
      <c r="C10645">
        <v>480</v>
      </c>
      <c r="D10645">
        <v>22860</v>
      </c>
      <c r="E10645">
        <v>9</v>
      </c>
      <c r="F10645">
        <v>4</v>
      </c>
      <c r="G10645">
        <v>3</v>
      </c>
      <c r="H10645" s="2">
        <v>43106</v>
      </c>
      <c r="I10645" t="str">
        <f>VLOOKUP(Sales[[#This Row],[TerritoryKey]], Territories[], 2, FALSE)</f>
        <v>Australia</v>
      </c>
      <c r="J10645">
        <f>_xlfn.XLOOKUP(Sales[[#This Row],[ProductKey]], Products!$A:$A, Products!$J:$J)</f>
        <v>0.85650000000000004</v>
      </c>
      <c r="K10645">
        <f>_xlfn.XLOOKUP(Sales[[#This Row],[ProductKey]], Products!$A:$A, Products!$K:$K)</f>
        <v>2.29</v>
      </c>
      <c r="L10645" s="1">
        <f>Sales[[#This Row],[ProductPrice]]*Sales[[#This Row],[OrderQuantity]]</f>
        <v>6.87</v>
      </c>
      <c r="M10645" s="1">
        <f>Sales[[#This Row],[OrderQuantity]]</f>
        <v>3</v>
      </c>
      <c r="N10645" s="1">
        <f>1</f>
        <v>1</v>
      </c>
      <c r="O10645" s="1">
        <f>Sales[[#This Row],[TotalSales]]-Sales[[#This Row],[TotalCost]]</f>
        <v>4.3004999999999995</v>
      </c>
      <c r="P10645" s="1">
        <f>Sales[[#This Row],[ProductCost]]*Sales[[#This Row],[OrderQuantity]]</f>
        <v>2.5695000000000001</v>
      </c>
      <c r="Q10645" s="1" t="str">
        <f>VLOOKUP(Sales[[#This Row],[ProductKey]], Products!$A$2:$D$1000, 4, FALSE)</f>
        <v>Patch Kit/8 Patches</v>
      </c>
    </row>
    <row r="10646" spans="1:17" x14ac:dyDescent="0.25">
      <c r="A10646" s="2">
        <v>38173</v>
      </c>
      <c r="B10646" s="1" t="s">
        <v>7854</v>
      </c>
      <c r="C10646">
        <v>484</v>
      </c>
      <c r="D10646">
        <v>15088</v>
      </c>
      <c r="E10646">
        <v>10</v>
      </c>
      <c r="F10646">
        <v>4</v>
      </c>
      <c r="G10646">
        <v>3</v>
      </c>
      <c r="H10646" s="2">
        <v>43286</v>
      </c>
      <c r="I10646" t="str">
        <f>VLOOKUP(Sales[[#This Row],[TerritoryKey]], Territories[], 2, FALSE)</f>
        <v>United Kingdom</v>
      </c>
      <c r="J10646">
        <f>_xlfn.XLOOKUP(Sales[[#This Row],[ProductKey]], Products!$A:$A, Products!$J:$J)</f>
        <v>2.9733000000000001</v>
      </c>
      <c r="K10646">
        <f>_xlfn.XLOOKUP(Sales[[#This Row],[ProductKey]], Products!$A:$A, Products!$K:$K)</f>
        <v>7.95</v>
      </c>
      <c r="L10646" s="1">
        <f>Sales[[#This Row],[ProductPrice]]*Sales[[#This Row],[OrderQuantity]]</f>
        <v>23.85</v>
      </c>
      <c r="M10646" s="1">
        <f>Sales[[#This Row],[OrderQuantity]]</f>
        <v>3</v>
      </c>
      <c r="N10646" s="1">
        <f>1</f>
        <v>1</v>
      </c>
      <c r="O10646" s="1">
        <f>Sales[[#This Row],[TotalSales]]-Sales[[#This Row],[TotalCost]]</f>
        <v>14.930100000000001</v>
      </c>
      <c r="P10646" s="1">
        <f>Sales[[#This Row],[ProductCost]]*Sales[[#This Row],[OrderQuantity]]</f>
        <v>8.9199000000000002</v>
      </c>
      <c r="Q10646" s="1" t="str">
        <f>VLOOKUP(Sales[[#This Row],[ProductKey]], Products!$A$2:$D$1000, 4, FALSE)</f>
        <v>Bike Wash - Dissolver</v>
      </c>
    </row>
    <row r="10647" spans="1:17" x14ac:dyDescent="0.25">
      <c r="A10647" s="2">
        <v>37781</v>
      </c>
      <c r="B10647" s="1" t="s">
        <v>92</v>
      </c>
      <c r="C10647">
        <v>485</v>
      </c>
      <c r="D10647">
        <v>15155</v>
      </c>
      <c r="E10647">
        <v>4</v>
      </c>
      <c r="F10647">
        <v>4</v>
      </c>
      <c r="G10647">
        <v>2</v>
      </c>
      <c r="H10647" s="2">
        <v>42895</v>
      </c>
      <c r="I10647" t="str">
        <f>VLOOKUP(Sales[[#This Row],[TerritoryKey]], Territories[], 2, FALSE)</f>
        <v>Southwest</v>
      </c>
      <c r="J10647">
        <f>_xlfn.XLOOKUP(Sales[[#This Row],[ProductKey]], Products!$A:$A, Products!$J:$J)</f>
        <v>8.2204999999999995</v>
      </c>
      <c r="K10647">
        <f>_xlfn.XLOOKUP(Sales[[#This Row],[ProductKey]], Products!$A:$A, Products!$K:$K)</f>
        <v>21.98</v>
      </c>
      <c r="L10647" s="1">
        <f>Sales[[#This Row],[ProductPrice]]*Sales[[#This Row],[OrderQuantity]]</f>
        <v>43.96</v>
      </c>
      <c r="M10647" s="1">
        <f>Sales[[#This Row],[OrderQuantity]]</f>
        <v>2</v>
      </c>
      <c r="N10647" s="1">
        <f>1</f>
        <v>1</v>
      </c>
      <c r="O10647" s="1">
        <f>Sales[[#This Row],[TotalSales]]-Sales[[#This Row],[TotalCost]]</f>
        <v>27.519000000000002</v>
      </c>
      <c r="P10647" s="1">
        <f>Sales[[#This Row],[ProductCost]]*Sales[[#This Row],[OrderQuantity]]</f>
        <v>16.440999999999999</v>
      </c>
      <c r="Q10647" s="1" t="str">
        <f>VLOOKUP(Sales[[#This Row],[ProductKey]], Products!$A$2:$D$1000, 4, FALSE)</f>
        <v>Fender Set - Mountain</v>
      </c>
    </row>
    <row r="10648" spans="1:17" x14ac:dyDescent="0.25">
      <c r="A10648" s="2">
        <v>37875</v>
      </c>
      <c r="B10648" s="1" t="s">
        <v>121</v>
      </c>
      <c r="C10648">
        <v>462</v>
      </c>
      <c r="D10648">
        <v>17730</v>
      </c>
      <c r="E10648">
        <v>9</v>
      </c>
      <c r="F10648">
        <v>4</v>
      </c>
      <c r="G10648">
        <v>2</v>
      </c>
      <c r="H10648" s="2">
        <v>42989</v>
      </c>
      <c r="I10648" t="str">
        <f>VLOOKUP(Sales[[#This Row],[TerritoryKey]], Territories[], 2, FALSE)</f>
        <v>Australia</v>
      </c>
      <c r="J10648">
        <f>_xlfn.XLOOKUP(Sales[[#This Row],[ProductKey]], Products!$A:$A, Products!$J:$J)</f>
        <v>9.7135999999999996</v>
      </c>
      <c r="K10648">
        <f>_xlfn.XLOOKUP(Sales[[#This Row],[ProductKey]], Products!$A:$A, Products!$K:$K)</f>
        <v>23.548100000000002</v>
      </c>
      <c r="L10648" s="1">
        <f>Sales[[#This Row],[ProductPrice]]*Sales[[#This Row],[OrderQuantity]]</f>
        <v>47.096200000000003</v>
      </c>
      <c r="M10648" s="1">
        <f>Sales[[#This Row],[OrderQuantity]]</f>
        <v>2</v>
      </c>
      <c r="N10648" s="1">
        <f>1</f>
        <v>1</v>
      </c>
      <c r="O10648" s="1">
        <f>Sales[[#This Row],[TotalSales]]-Sales[[#This Row],[TotalCost]]</f>
        <v>27.669000000000004</v>
      </c>
      <c r="P10648" s="1">
        <f>Sales[[#This Row],[ProductCost]]*Sales[[#This Row],[OrderQuantity]]</f>
        <v>19.427199999999999</v>
      </c>
      <c r="Q10648" s="1" t="str">
        <f>VLOOKUP(Sales[[#This Row],[ProductKey]], Products!$A$2:$D$1000, 4, FALSE)</f>
        <v>Half-Finger Gloves, S</v>
      </c>
    </row>
    <row r="10649" spans="1:17" x14ac:dyDescent="0.25">
      <c r="A10649" s="2">
        <v>37690</v>
      </c>
      <c r="B10649" s="1" t="s">
        <v>128</v>
      </c>
      <c r="C10649">
        <v>539</v>
      </c>
      <c r="D10649">
        <v>20394</v>
      </c>
      <c r="E10649">
        <v>1</v>
      </c>
      <c r="F10649">
        <v>4</v>
      </c>
      <c r="G10649">
        <v>2</v>
      </c>
      <c r="H10649" s="2">
        <v>42804</v>
      </c>
      <c r="I10649" t="str">
        <f>VLOOKUP(Sales[[#This Row],[TerritoryKey]], Territories[], 2, FALSE)</f>
        <v>Northwest</v>
      </c>
      <c r="J10649">
        <f>_xlfn.XLOOKUP(Sales[[#This Row],[ProductKey]], Products!$A:$A, Products!$J:$J)</f>
        <v>9.3462999999999994</v>
      </c>
      <c r="K10649">
        <f>_xlfn.XLOOKUP(Sales[[#This Row],[ProductKey]], Products!$A:$A, Products!$K:$K)</f>
        <v>24.99</v>
      </c>
      <c r="L10649" s="1">
        <f>Sales[[#This Row],[ProductPrice]]*Sales[[#This Row],[OrderQuantity]]</f>
        <v>49.98</v>
      </c>
      <c r="M10649" s="1">
        <f>Sales[[#This Row],[OrderQuantity]]</f>
        <v>2</v>
      </c>
      <c r="N10649" s="1">
        <f>1</f>
        <v>1</v>
      </c>
      <c r="O10649" s="1">
        <f>Sales[[#This Row],[TotalSales]]-Sales[[#This Row],[TotalCost]]</f>
        <v>31.287399999999998</v>
      </c>
      <c r="P10649" s="1">
        <f>Sales[[#This Row],[ProductCost]]*Sales[[#This Row],[OrderQuantity]]</f>
        <v>18.692599999999999</v>
      </c>
      <c r="Q10649" s="1" t="str">
        <f>VLOOKUP(Sales[[#This Row],[ProductKey]], Products!$A$2:$D$1000, 4, FALSE)</f>
        <v>ML Road Tire</v>
      </c>
    </row>
    <row r="10650" spans="1:17" x14ac:dyDescent="0.25">
      <c r="A10650" s="2">
        <v>37633</v>
      </c>
      <c r="B10650" s="1" t="s">
        <v>131</v>
      </c>
      <c r="C10650">
        <v>484</v>
      </c>
      <c r="D10650">
        <v>16625</v>
      </c>
      <c r="E10650">
        <v>9</v>
      </c>
      <c r="F10650">
        <v>4</v>
      </c>
      <c r="G10650">
        <v>2</v>
      </c>
      <c r="H10650" s="2">
        <v>42747</v>
      </c>
      <c r="I10650" t="str">
        <f>VLOOKUP(Sales[[#This Row],[TerritoryKey]], Territories[], 2, FALSE)</f>
        <v>Australia</v>
      </c>
      <c r="J10650">
        <f>_xlfn.XLOOKUP(Sales[[#This Row],[ProductKey]], Products!$A:$A, Products!$J:$J)</f>
        <v>2.9733000000000001</v>
      </c>
      <c r="K10650">
        <f>_xlfn.XLOOKUP(Sales[[#This Row],[ProductKey]], Products!$A:$A, Products!$K:$K)</f>
        <v>7.95</v>
      </c>
      <c r="L10650" s="1">
        <f>Sales[[#This Row],[ProductPrice]]*Sales[[#This Row],[OrderQuantity]]</f>
        <v>15.9</v>
      </c>
      <c r="M10650" s="1">
        <f>Sales[[#This Row],[OrderQuantity]]</f>
        <v>2</v>
      </c>
      <c r="N10650" s="1">
        <f>1</f>
        <v>1</v>
      </c>
      <c r="O10650" s="1">
        <f>Sales[[#This Row],[TotalSales]]-Sales[[#This Row],[TotalCost]]</f>
        <v>9.9534000000000002</v>
      </c>
      <c r="P10650" s="1">
        <f>Sales[[#This Row],[ProductCost]]*Sales[[#This Row],[OrderQuantity]]</f>
        <v>5.9466000000000001</v>
      </c>
      <c r="Q10650" s="1" t="str">
        <f>VLOOKUP(Sales[[#This Row],[ProductKey]], Products!$A$2:$D$1000, 4, FALSE)</f>
        <v>Bike Wash - Dissolver</v>
      </c>
    </row>
    <row r="10651" spans="1:17" x14ac:dyDescent="0.25">
      <c r="A10651" s="2">
        <v>37722</v>
      </c>
      <c r="B10651" s="1" t="s">
        <v>177</v>
      </c>
      <c r="C10651">
        <v>462</v>
      </c>
      <c r="D10651">
        <v>14574</v>
      </c>
      <c r="E10651">
        <v>6</v>
      </c>
      <c r="F10651">
        <v>4</v>
      </c>
      <c r="G10651">
        <v>2</v>
      </c>
      <c r="H10651" s="2">
        <v>42836</v>
      </c>
      <c r="I10651" t="str">
        <f>VLOOKUP(Sales[[#This Row],[TerritoryKey]], Territories[], 2, FALSE)</f>
        <v>Canada</v>
      </c>
      <c r="J10651">
        <f>_xlfn.XLOOKUP(Sales[[#This Row],[ProductKey]], Products!$A:$A, Products!$J:$J)</f>
        <v>9.7135999999999996</v>
      </c>
      <c r="K10651">
        <f>_xlfn.XLOOKUP(Sales[[#This Row],[ProductKey]], Products!$A:$A, Products!$K:$K)</f>
        <v>23.548100000000002</v>
      </c>
      <c r="L10651" s="1">
        <f>Sales[[#This Row],[ProductPrice]]*Sales[[#This Row],[OrderQuantity]]</f>
        <v>47.096200000000003</v>
      </c>
      <c r="M10651" s="1">
        <f>Sales[[#This Row],[OrderQuantity]]</f>
        <v>2</v>
      </c>
      <c r="N10651" s="1">
        <f>1</f>
        <v>1</v>
      </c>
      <c r="O10651" s="1">
        <f>Sales[[#This Row],[TotalSales]]-Sales[[#This Row],[TotalCost]]</f>
        <v>27.669000000000004</v>
      </c>
      <c r="P10651" s="1">
        <f>Sales[[#This Row],[ProductCost]]*Sales[[#This Row],[OrderQuantity]]</f>
        <v>19.427199999999999</v>
      </c>
      <c r="Q10651" s="1" t="str">
        <f>VLOOKUP(Sales[[#This Row],[ProductKey]], Products!$A$2:$D$1000, 4, FALSE)</f>
        <v>Half-Finger Gloves, S</v>
      </c>
    </row>
    <row r="10652" spans="1:17" x14ac:dyDescent="0.25">
      <c r="A10652" s="2">
        <v>37663</v>
      </c>
      <c r="B10652" s="1" t="s">
        <v>344</v>
      </c>
      <c r="C10652">
        <v>481</v>
      </c>
      <c r="D10652">
        <v>19208</v>
      </c>
      <c r="E10652">
        <v>1</v>
      </c>
      <c r="F10652">
        <v>4</v>
      </c>
      <c r="G10652">
        <v>2</v>
      </c>
      <c r="H10652" s="2">
        <v>42777</v>
      </c>
      <c r="I10652" t="str">
        <f>VLOOKUP(Sales[[#This Row],[TerritoryKey]], Territories[], 2, FALSE)</f>
        <v>Northwest</v>
      </c>
      <c r="J10652">
        <f>_xlfn.XLOOKUP(Sales[[#This Row],[ProductKey]], Products!$A:$A, Products!$J:$J)</f>
        <v>3.3622999999999998</v>
      </c>
      <c r="K10652">
        <f>_xlfn.XLOOKUP(Sales[[#This Row],[ProductKey]], Products!$A:$A, Products!$K:$K)</f>
        <v>8.99</v>
      </c>
      <c r="L10652" s="1">
        <f>Sales[[#This Row],[ProductPrice]]*Sales[[#This Row],[OrderQuantity]]</f>
        <v>17.98</v>
      </c>
      <c r="M10652" s="1">
        <f>Sales[[#This Row],[OrderQuantity]]</f>
        <v>2</v>
      </c>
      <c r="N10652" s="1">
        <f>1</f>
        <v>1</v>
      </c>
      <c r="O10652" s="1">
        <f>Sales[[#This Row],[TotalSales]]-Sales[[#This Row],[TotalCost]]</f>
        <v>11.255400000000002</v>
      </c>
      <c r="P10652" s="1">
        <f>Sales[[#This Row],[ProductCost]]*Sales[[#This Row],[OrderQuantity]]</f>
        <v>6.7245999999999997</v>
      </c>
      <c r="Q10652" s="1" t="str">
        <f>VLOOKUP(Sales[[#This Row],[ProductKey]], Products!$A$2:$D$1000, 4, FALSE)</f>
        <v>Racing Socks, M</v>
      </c>
    </row>
    <row r="10653" spans="1:17" x14ac:dyDescent="0.25">
      <c r="A10653" s="2">
        <v>37906</v>
      </c>
      <c r="B10653" s="1" t="s">
        <v>384</v>
      </c>
      <c r="C10653">
        <v>484</v>
      </c>
      <c r="D10653">
        <v>11118</v>
      </c>
      <c r="E10653">
        <v>9</v>
      </c>
      <c r="F10653">
        <v>4</v>
      </c>
      <c r="G10653">
        <v>2</v>
      </c>
      <c r="H10653" s="2">
        <v>43020</v>
      </c>
      <c r="I10653" t="str">
        <f>VLOOKUP(Sales[[#This Row],[TerritoryKey]], Territories[], 2, FALSE)</f>
        <v>Australia</v>
      </c>
      <c r="J10653">
        <f>_xlfn.XLOOKUP(Sales[[#This Row],[ProductKey]], Products!$A:$A, Products!$J:$J)</f>
        <v>2.9733000000000001</v>
      </c>
      <c r="K10653">
        <f>_xlfn.XLOOKUP(Sales[[#This Row],[ProductKey]], Products!$A:$A, Products!$K:$K)</f>
        <v>7.95</v>
      </c>
      <c r="L10653" s="1">
        <f>Sales[[#This Row],[ProductPrice]]*Sales[[#This Row],[OrderQuantity]]</f>
        <v>15.9</v>
      </c>
      <c r="M10653" s="1">
        <f>Sales[[#This Row],[OrderQuantity]]</f>
        <v>2</v>
      </c>
      <c r="N10653" s="1">
        <f>1</f>
        <v>1</v>
      </c>
      <c r="O10653" s="1">
        <f>Sales[[#This Row],[TotalSales]]-Sales[[#This Row],[TotalCost]]</f>
        <v>9.9534000000000002</v>
      </c>
      <c r="P10653" s="1">
        <f>Sales[[#This Row],[ProductCost]]*Sales[[#This Row],[OrderQuantity]]</f>
        <v>5.9466000000000001</v>
      </c>
      <c r="Q10653" s="1" t="str">
        <f>VLOOKUP(Sales[[#This Row],[ProductKey]], Products!$A$2:$D$1000, 4, FALSE)</f>
        <v>Bike Wash - Dissolver</v>
      </c>
    </row>
    <row r="10654" spans="1:17" x14ac:dyDescent="0.25">
      <c r="A10654" s="2">
        <v>37905</v>
      </c>
      <c r="B10654" s="1" t="s">
        <v>515</v>
      </c>
      <c r="C10654">
        <v>464</v>
      </c>
      <c r="D10654">
        <v>22583</v>
      </c>
      <c r="E10654">
        <v>9</v>
      </c>
      <c r="F10654">
        <v>4</v>
      </c>
      <c r="G10654">
        <v>2</v>
      </c>
      <c r="H10654" s="2">
        <v>43019</v>
      </c>
      <c r="I10654" t="str">
        <f>VLOOKUP(Sales[[#This Row],[TerritoryKey]], Territories[], 2, FALSE)</f>
        <v>Australia</v>
      </c>
      <c r="J10654">
        <f>_xlfn.XLOOKUP(Sales[[#This Row],[ProductKey]], Products!$A:$A, Products!$J:$J)</f>
        <v>9.7135999999999996</v>
      </c>
      <c r="K10654">
        <f>_xlfn.XLOOKUP(Sales[[#This Row],[ProductKey]], Products!$A:$A, Products!$K:$K)</f>
        <v>23.548100000000002</v>
      </c>
      <c r="L10654" s="1">
        <f>Sales[[#This Row],[ProductPrice]]*Sales[[#This Row],[OrderQuantity]]</f>
        <v>47.096200000000003</v>
      </c>
      <c r="M10654" s="1">
        <f>Sales[[#This Row],[OrderQuantity]]</f>
        <v>2</v>
      </c>
      <c r="N10654" s="1">
        <f>1</f>
        <v>1</v>
      </c>
      <c r="O10654" s="1">
        <f>Sales[[#This Row],[TotalSales]]-Sales[[#This Row],[TotalCost]]</f>
        <v>27.669000000000004</v>
      </c>
      <c r="P10654" s="1">
        <f>Sales[[#This Row],[ProductCost]]*Sales[[#This Row],[OrderQuantity]]</f>
        <v>19.427199999999999</v>
      </c>
      <c r="Q10654" s="1" t="str">
        <f>VLOOKUP(Sales[[#This Row],[ProductKey]], Products!$A$2:$D$1000, 4, FALSE)</f>
        <v>Half-Finger Gloves, M</v>
      </c>
    </row>
    <row r="10655" spans="1:17" x14ac:dyDescent="0.25">
      <c r="A10655" s="2">
        <v>37937</v>
      </c>
      <c r="B10655" s="1" t="s">
        <v>536</v>
      </c>
      <c r="C10655">
        <v>484</v>
      </c>
      <c r="D10655">
        <v>24871</v>
      </c>
      <c r="E10655">
        <v>7</v>
      </c>
      <c r="F10655">
        <v>4</v>
      </c>
      <c r="G10655">
        <v>2</v>
      </c>
      <c r="H10655" s="2">
        <v>43051</v>
      </c>
      <c r="I10655" t="str">
        <f>VLOOKUP(Sales[[#This Row],[TerritoryKey]], Territories[], 2, FALSE)</f>
        <v>France</v>
      </c>
      <c r="J10655">
        <f>_xlfn.XLOOKUP(Sales[[#This Row],[ProductKey]], Products!$A:$A, Products!$J:$J)</f>
        <v>2.9733000000000001</v>
      </c>
      <c r="K10655">
        <f>_xlfn.XLOOKUP(Sales[[#This Row],[ProductKey]], Products!$A:$A, Products!$K:$K)</f>
        <v>7.95</v>
      </c>
      <c r="L10655" s="1">
        <f>Sales[[#This Row],[ProductPrice]]*Sales[[#This Row],[OrderQuantity]]</f>
        <v>15.9</v>
      </c>
      <c r="M10655" s="1">
        <f>Sales[[#This Row],[OrderQuantity]]</f>
        <v>2</v>
      </c>
      <c r="N10655" s="1">
        <f>1</f>
        <v>1</v>
      </c>
      <c r="O10655" s="1">
        <f>Sales[[#This Row],[TotalSales]]-Sales[[#This Row],[TotalCost]]</f>
        <v>9.9534000000000002</v>
      </c>
      <c r="P10655" s="1">
        <f>Sales[[#This Row],[ProductCost]]*Sales[[#This Row],[OrderQuantity]]</f>
        <v>5.9466000000000001</v>
      </c>
      <c r="Q10655" s="1" t="str">
        <f>VLOOKUP(Sales[[#This Row],[ProductKey]], Products!$A$2:$D$1000, 4, FALSE)</f>
        <v>Bike Wash - Dissolver</v>
      </c>
    </row>
    <row r="10656" spans="1:17" x14ac:dyDescent="0.25">
      <c r="A10656" s="2">
        <v>37874</v>
      </c>
      <c r="B10656" s="1" t="s">
        <v>567</v>
      </c>
      <c r="C10656">
        <v>478</v>
      </c>
      <c r="D10656">
        <v>13206</v>
      </c>
      <c r="E10656">
        <v>6</v>
      </c>
      <c r="F10656">
        <v>4</v>
      </c>
      <c r="G10656">
        <v>2</v>
      </c>
      <c r="H10656" s="2">
        <v>42988</v>
      </c>
      <c r="I10656" t="str">
        <f>VLOOKUP(Sales[[#This Row],[TerritoryKey]], Territories[], 2, FALSE)</f>
        <v>Canada</v>
      </c>
      <c r="J10656">
        <f>_xlfn.XLOOKUP(Sales[[#This Row],[ProductKey]], Products!$A:$A, Products!$J:$J)</f>
        <v>3.7363</v>
      </c>
      <c r="K10656">
        <f>_xlfn.XLOOKUP(Sales[[#This Row],[ProductKey]], Products!$A:$A, Products!$K:$K)</f>
        <v>9.99</v>
      </c>
      <c r="L10656" s="1">
        <f>Sales[[#This Row],[ProductPrice]]*Sales[[#This Row],[OrderQuantity]]</f>
        <v>19.98</v>
      </c>
      <c r="M10656" s="1">
        <f>Sales[[#This Row],[OrderQuantity]]</f>
        <v>2</v>
      </c>
      <c r="N10656" s="1">
        <f>1</f>
        <v>1</v>
      </c>
      <c r="O10656" s="1">
        <f>Sales[[#This Row],[TotalSales]]-Sales[[#This Row],[TotalCost]]</f>
        <v>12.507400000000001</v>
      </c>
      <c r="P10656" s="1">
        <f>Sales[[#This Row],[ProductCost]]*Sales[[#This Row],[OrderQuantity]]</f>
        <v>7.4725999999999999</v>
      </c>
      <c r="Q10656" s="1" t="str">
        <f>VLOOKUP(Sales[[#This Row],[ProductKey]], Products!$A$2:$D$1000, 4, FALSE)</f>
        <v>Mountain Bottle Cage</v>
      </c>
    </row>
    <row r="10657" spans="1:17" x14ac:dyDescent="0.25">
      <c r="A10657" s="2">
        <v>37722</v>
      </c>
      <c r="B10657" s="1" t="s">
        <v>607</v>
      </c>
      <c r="C10657">
        <v>466</v>
      </c>
      <c r="D10657">
        <v>11277</v>
      </c>
      <c r="E10657">
        <v>6</v>
      </c>
      <c r="F10657">
        <v>4</v>
      </c>
      <c r="G10657">
        <v>2</v>
      </c>
      <c r="H10657" s="2">
        <v>42836</v>
      </c>
      <c r="I10657" t="str">
        <f>VLOOKUP(Sales[[#This Row],[TerritoryKey]], Territories[], 2, FALSE)</f>
        <v>Canada</v>
      </c>
      <c r="J10657">
        <f>_xlfn.XLOOKUP(Sales[[#This Row],[ProductKey]], Products!$A:$A, Products!$J:$J)</f>
        <v>9.7135999999999996</v>
      </c>
      <c r="K10657">
        <f>_xlfn.XLOOKUP(Sales[[#This Row],[ProductKey]], Products!$A:$A, Products!$K:$K)</f>
        <v>23.548100000000002</v>
      </c>
      <c r="L10657" s="1">
        <f>Sales[[#This Row],[ProductPrice]]*Sales[[#This Row],[OrderQuantity]]</f>
        <v>47.096200000000003</v>
      </c>
      <c r="M10657" s="1">
        <f>Sales[[#This Row],[OrderQuantity]]</f>
        <v>2</v>
      </c>
      <c r="N10657" s="1">
        <f>1</f>
        <v>1</v>
      </c>
      <c r="O10657" s="1">
        <f>Sales[[#This Row],[TotalSales]]-Sales[[#This Row],[TotalCost]]</f>
        <v>27.669000000000004</v>
      </c>
      <c r="P10657" s="1">
        <f>Sales[[#This Row],[ProductCost]]*Sales[[#This Row],[OrderQuantity]]</f>
        <v>19.427199999999999</v>
      </c>
      <c r="Q10657" s="1" t="str">
        <f>VLOOKUP(Sales[[#This Row],[ProductKey]], Products!$A$2:$D$1000, 4, FALSE)</f>
        <v>Half-Finger Gloves, L</v>
      </c>
    </row>
    <row r="10658" spans="1:17" x14ac:dyDescent="0.25">
      <c r="A10658" s="2">
        <v>38078</v>
      </c>
      <c r="B10658" s="1" t="s">
        <v>678</v>
      </c>
      <c r="C10658">
        <v>485</v>
      </c>
      <c r="D10658">
        <v>14614</v>
      </c>
      <c r="E10658">
        <v>4</v>
      </c>
      <c r="F10658">
        <v>4</v>
      </c>
      <c r="G10658">
        <v>2</v>
      </c>
      <c r="H10658" s="2">
        <v>43191</v>
      </c>
      <c r="I10658" t="str">
        <f>VLOOKUP(Sales[[#This Row],[TerritoryKey]], Territories[], 2, FALSE)</f>
        <v>Southwest</v>
      </c>
      <c r="J10658">
        <f>_xlfn.XLOOKUP(Sales[[#This Row],[ProductKey]], Products!$A:$A, Products!$J:$J)</f>
        <v>8.2204999999999995</v>
      </c>
      <c r="K10658">
        <f>_xlfn.XLOOKUP(Sales[[#This Row],[ProductKey]], Products!$A:$A, Products!$K:$K)</f>
        <v>21.98</v>
      </c>
      <c r="L10658" s="1">
        <f>Sales[[#This Row],[ProductPrice]]*Sales[[#This Row],[OrderQuantity]]</f>
        <v>43.96</v>
      </c>
      <c r="M10658" s="1">
        <f>Sales[[#This Row],[OrderQuantity]]</f>
        <v>2</v>
      </c>
      <c r="N10658" s="1">
        <f>1</f>
        <v>1</v>
      </c>
      <c r="O10658" s="1">
        <f>Sales[[#This Row],[TotalSales]]-Sales[[#This Row],[TotalCost]]</f>
        <v>27.519000000000002</v>
      </c>
      <c r="P10658" s="1">
        <f>Sales[[#This Row],[ProductCost]]*Sales[[#This Row],[OrderQuantity]]</f>
        <v>16.440999999999999</v>
      </c>
      <c r="Q10658" s="1" t="str">
        <f>VLOOKUP(Sales[[#This Row],[ProductKey]], Products!$A$2:$D$1000, 4, FALSE)</f>
        <v>Fender Set - Mountain</v>
      </c>
    </row>
    <row r="10659" spans="1:17" x14ac:dyDescent="0.25">
      <c r="A10659" s="2">
        <v>37721</v>
      </c>
      <c r="B10659" s="1" t="s">
        <v>690</v>
      </c>
      <c r="C10659">
        <v>484</v>
      </c>
      <c r="D10659">
        <v>22364</v>
      </c>
      <c r="E10659">
        <v>4</v>
      </c>
      <c r="F10659">
        <v>4</v>
      </c>
      <c r="G10659">
        <v>2</v>
      </c>
      <c r="H10659" s="2">
        <v>42835</v>
      </c>
      <c r="I10659" t="str">
        <f>VLOOKUP(Sales[[#This Row],[TerritoryKey]], Territories[], 2, FALSE)</f>
        <v>Southwest</v>
      </c>
      <c r="J10659">
        <f>_xlfn.XLOOKUP(Sales[[#This Row],[ProductKey]], Products!$A:$A, Products!$J:$J)</f>
        <v>2.9733000000000001</v>
      </c>
      <c r="K10659">
        <f>_xlfn.XLOOKUP(Sales[[#This Row],[ProductKey]], Products!$A:$A, Products!$K:$K)</f>
        <v>7.95</v>
      </c>
      <c r="L10659" s="1">
        <f>Sales[[#This Row],[ProductPrice]]*Sales[[#This Row],[OrderQuantity]]</f>
        <v>15.9</v>
      </c>
      <c r="M10659" s="1">
        <f>Sales[[#This Row],[OrderQuantity]]</f>
        <v>2</v>
      </c>
      <c r="N10659" s="1">
        <f>1</f>
        <v>1</v>
      </c>
      <c r="O10659" s="1">
        <f>Sales[[#This Row],[TotalSales]]-Sales[[#This Row],[TotalCost]]</f>
        <v>9.9534000000000002</v>
      </c>
      <c r="P10659" s="1">
        <f>Sales[[#This Row],[ProductCost]]*Sales[[#This Row],[OrderQuantity]]</f>
        <v>5.9466000000000001</v>
      </c>
      <c r="Q10659" s="1" t="str">
        <f>VLOOKUP(Sales[[#This Row],[ProductKey]], Products!$A$2:$D$1000, 4, FALSE)</f>
        <v>Bike Wash - Dissolver</v>
      </c>
    </row>
    <row r="10660" spans="1:17" x14ac:dyDescent="0.25">
      <c r="A10660" s="2">
        <v>37663</v>
      </c>
      <c r="B10660" s="1" t="s">
        <v>724</v>
      </c>
      <c r="C10660">
        <v>484</v>
      </c>
      <c r="D10660">
        <v>25416</v>
      </c>
      <c r="E10660">
        <v>4</v>
      </c>
      <c r="F10660">
        <v>4</v>
      </c>
      <c r="G10660">
        <v>2</v>
      </c>
      <c r="H10660" s="2">
        <v>42777</v>
      </c>
      <c r="I10660" t="str">
        <f>VLOOKUP(Sales[[#This Row],[TerritoryKey]], Territories[], 2, FALSE)</f>
        <v>Southwest</v>
      </c>
      <c r="J10660">
        <f>_xlfn.XLOOKUP(Sales[[#This Row],[ProductKey]], Products!$A:$A, Products!$J:$J)</f>
        <v>2.9733000000000001</v>
      </c>
      <c r="K10660">
        <f>_xlfn.XLOOKUP(Sales[[#This Row],[ProductKey]], Products!$A:$A, Products!$K:$K)</f>
        <v>7.95</v>
      </c>
      <c r="L10660" s="1">
        <f>Sales[[#This Row],[ProductPrice]]*Sales[[#This Row],[OrderQuantity]]</f>
        <v>15.9</v>
      </c>
      <c r="M10660" s="1">
        <f>Sales[[#This Row],[OrderQuantity]]</f>
        <v>2</v>
      </c>
      <c r="N10660" s="1">
        <f>1</f>
        <v>1</v>
      </c>
      <c r="O10660" s="1">
        <f>Sales[[#This Row],[TotalSales]]-Sales[[#This Row],[TotalCost]]</f>
        <v>9.9534000000000002</v>
      </c>
      <c r="P10660" s="1">
        <f>Sales[[#This Row],[ProductCost]]*Sales[[#This Row],[OrderQuantity]]</f>
        <v>5.9466000000000001</v>
      </c>
      <c r="Q10660" s="1" t="str">
        <f>VLOOKUP(Sales[[#This Row],[ProductKey]], Products!$A$2:$D$1000, 4, FALSE)</f>
        <v>Bike Wash - Dissolver</v>
      </c>
    </row>
    <row r="10661" spans="1:17" x14ac:dyDescent="0.25">
      <c r="A10661" s="2">
        <v>37633</v>
      </c>
      <c r="B10661" s="1" t="s">
        <v>728</v>
      </c>
      <c r="C10661">
        <v>484</v>
      </c>
      <c r="D10661">
        <v>24864</v>
      </c>
      <c r="E10661">
        <v>8</v>
      </c>
      <c r="F10661">
        <v>4</v>
      </c>
      <c r="G10661">
        <v>2</v>
      </c>
      <c r="H10661" s="2">
        <v>42747</v>
      </c>
      <c r="I10661" t="str">
        <f>VLOOKUP(Sales[[#This Row],[TerritoryKey]], Territories[], 2, FALSE)</f>
        <v>Germany</v>
      </c>
      <c r="J10661">
        <f>_xlfn.XLOOKUP(Sales[[#This Row],[ProductKey]], Products!$A:$A, Products!$J:$J)</f>
        <v>2.9733000000000001</v>
      </c>
      <c r="K10661">
        <f>_xlfn.XLOOKUP(Sales[[#This Row],[ProductKey]], Products!$A:$A, Products!$K:$K)</f>
        <v>7.95</v>
      </c>
      <c r="L10661" s="1">
        <f>Sales[[#This Row],[ProductPrice]]*Sales[[#This Row],[OrderQuantity]]</f>
        <v>15.9</v>
      </c>
      <c r="M10661" s="1">
        <f>Sales[[#This Row],[OrderQuantity]]</f>
        <v>2</v>
      </c>
      <c r="N10661" s="1">
        <f>1</f>
        <v>1</v>
      </c>
      <c r="O10661" s="1">
        <f>Sales[[#This Row],[TotalSales]]-Sales[[#This Row],[TotalCost]]</f>
        <v>9.9534000000000002</v>
      </c>
      <c r="P10661" s="1">
        <f>Sales[[#This Row],[ProductCost]]*Sales[[#This Row],[OrderQuantity]]</f>
        <v>5.9466000000000001</v>
      </c>
      <c r="Q10661" s="1" t="str">
        <f>VLOOKUP(Sales[[#This Row],[ProductKey]], Products!$A$2:$D$1000, 4, FALSE)</f>
        <v>Bike Wash - Dissolver</v>
      </c>
    </row>
    <row r="10662" spans="1:17" x14ac:dyDescent="0.25">
      <c r="A10662" s="2">
        <v>37845</v>
      </c>
      <c r="B10662" s="1" t="s">
        <v>732</v>
      </c>
      <c r="C10662">
        <v>477</v>
      </c>
      <c r="D10662">
        <v>14440</v>
      </c>
      <c r="E10662">
        <v>4</v>
      </c>
      <c r="F10662">
        <v>4</v>
      </c>
      <c r="G10662">
        <v>2</v>
      </c>
      <c r="H10662" s="2">
        <v>42959</v>
      </c>
      <c r="I10662" t="str">
        <f>VLOOKUP(Sales[[#This Row],[TerritoryKey]], Territories[], 2, FALSE)</f>
        <v>Southwest</v>
      </c>
      <c r="J10662">
        <f>_xlfn.XLOOKUP(Sales[[#This Row],[ProductKey]], Products!$A:$A, Products!$J:$J)</f>
        <v>1.8663000000000001</v>
      </c>
      <c r="K10662">
        <f>_xlfn.XLOOKUP(Sales[[#This Row],[ProductKey]], Products!$A:$A, Products!$K:$K)</f>
        <v>4.99</v>
      </c>
      <c r="L10662" s="1">
        <f>Sales[[#This Row],[ProductPrice]]*Sales[[#This Row],[OrderQuantity]]</f>
        <v>9.98</v>
      </c>
      <c r="M10662" s="1">
        <f>Sales[[#This Row],[OrderQuantity]]</f>
        <v>2</v>
      </c>
      <c r="N10662" s="1">
        <f>1</f>
        <v>1</v>
      </c>
      <c r="O10662" s="1">
        <f>Sales[[#This Row],[TotalSales]]-Sales[[#This Row],[TotalCost]]</f>
        <v>6.2474000000000007</v>
      </c>
      <c r="P10662" s="1">
        <f>Sales[[#This Row],[ProductCost]]*Sales[[#This Row],[OrderQuantity]]</f>
        <v>3.7326000000000001</v>
      </c>
      <c r="Q10662" s="1" t="str">
        <f>VLOOKUP(Sales[[#This Row],[ProductKey]], Products!$A$2:$D$1000, 4, FALSE)</f>
        <v>Water Bottle - 30 oz.</v>
      </c>
    </row>
    <row r="10663" spans="1:17" x14ac:dyDescent="0.25">
      <c r="A10663" s="2">
        <v>37752</v>
      </c>
      <c r="B10663" s="1" t="s">
        <v>837</v>
      </c>
      <c r="C10663">
        <v>484</v>
      </c>
      <c r="D10663">
        <v>15567</v>
      </c>
      <c r="E10663">
        <v>6</v>
      </c>
      <c r="F10663">
        <v>4</v>
      </c>
      <c r="G10663">
        <v>2</v>
      </c>
      <c r="H10663" s="2">
        <v>42866</v>
      </c>
      <c r="I10663" t="str">
        <f>VLOOKUP(Sales[[#This Row],[TerritoryKey]], Territories[], 2, FALSE)</f>
        <v>Canada</v>
      </c>
      <c r="J10663">
        <f>_xlfn.XLOOKUP(Sales[[#This Row],[ProductKey]], Products!$A:$A, Products!$J:$J)</f>
        <v>2.9733000000000001</v>
      </c>
      <c r="K10663">
        <f>_xlfn.XLOOKUP(Sales[[#This Row],[ProductKey]], Products!$A:$A, Products!$K:$K)</f>
        <v>7.95</v>
      </c>
      <c r="L10663" s="1">
        <f>Sales[[#This Row],[ProductPrice]]*Sales[[#This Row],[OrderQuantity]]</f>
        <v>15.9</v>
      </c>
      <c r="M10663" s="1">
        <f>Sales[[#This Row],[OrderQuantity]]</f>
        <v>2</v>
      </c>
      <c r="N10663" s="1">
        <f>1</f>
        <v>1</v>
      </c>
      <c r="O10663" s="1">
        <f>Sales[[#This Row],[TotalSales]]-Sales[[#This Row],[TotalCost]]</f>
        <v>9.9534000000000002</v>
      </c>
      <c r="P10663" s="1">
        <f>Sales[[#This Row],[ProductCost]]*Sales[[#This Row],[OrderQuantity]]</f>
        <v>5.9466000000000001</v>
      </c>
      <c r="Q10663" s="1" t="str">
        <f>VLOOKUP(Sales[[#This Row],[ProductKey]], Products!$A$2:$D$1000, 4, FALSE)</f>
        <v>Bike Wash - Dissolver</v>
      </c>
    </row>
    <row r="10664" spans="1:17" x14ac:dyDescent="0.25">
      <c r="A10664" s="2">
        <v>37692</v>
      </c>
      <c r="B10664" s="1" t="s">
        <v>884</v>
      </c>
      <c r="C10664">
        <v>481</v>
      </c>
      <c r="D10664">
        <v>14421</v>
      </c>
      <c r="E10664">
        <v>1</v>
      </c>
      <c r="F10664">
        <v>4</v>
      </c>
      <c r="G10664">
        <v>2</v>
      </c>
      <c r="H10664" s="2">
        <v>42806</v>
      </c>
      <c r="I10664" t="str">
        <f>VLOOKUP(Sales[[#This Row],[TerritoryKey]], Territories[], 2, FALSE)</f>
        <v>Northwest</v>
      </c>
      <c r="J10664">
        <f>_xlfn.XLOOKUP(Sales[[#This Row],[ProductKey]], Products!$A:$A, Products!$J:$J)</f>
        <v>3.3622999999999998</v>
      </c>
      <c r="K10664">
        <f>_xlfn.XLOOKUP(Sales[[#This Row],[ProductKey]], Products!$A:$A, Products!$K:$K)</f>
        <v>8.99</v>
      </c>
      <c r="L10664" s="1">
        <f>Sales[[#This Row],[ProductPrice]]*Sales[[#This Row],[OrderQuantity]]</f>
        <v>17.98</v>
      </c>
      <c r="M10664" s="1">
        <f>Sales[[#This Row],[OrderQuantity]]</f>
        <v>2</v>
      </c>
      <c r="N10664" s="1">
        <f>1</f>
        <v>1</v>
      </c>
      <c r="O10664" s="1">
        <f>Sales[[#This Row],[TotalSales]]-Sales[[#This Row],[TotalCost]]</f>
        <v>11.255400000000002</v>
      </c>
      <c r="P10664" s="1">
        <f>Sales[[#This Row],[ProductCost]]*Sales[[#This Row],[OrderQuantity]]</f>
        <v>6.7245999999999997</v>
      </c>
      <c r="Q10664" s="1" t="str">
        <f>VLOOKUP(Sales[[#This Row],[ProductKey]], Products!$A$2:$D$1000, 4, FALSE)</f>
        <v>Racing Socks, M</v>
      </c>
    </row>
    <row r="10665" spans="1:17" x14ac:dyDescent="0.25">
      <c r="A10665" s="2">
        <v>37844</v>
      </c>
      <c r="B10665" s="1" t="s">
        <v>887</v>
      </c>
      <c r="C10665">
        <v>462</v>
      </c>
      <c r="D10665">
        <v>11344</v>
      </c>
      <c r="E10665">
        <v>10</v>
      </c>
      <c r="F10665">
        <v>4</v>
      </c>
      <c r="G10665">
        <v>2</v>
      </c>
      <c r="H10665" s="2">
        <v>42958</v>
      </c>
      <c r="I10665" t="str">
        <f>VLOOKUP(Sales[[#This Row],[TerritoryKey]], Territories[], 2, FALSE)</f>
        <v>United Kingdom</v>
      </c>
      <c r="J10665">
        <f>_xlfn.XLOOKUP(Sales[[#This Row],[ProductKey]], Products!$A:$A, Products!$J:$J)</f>
        <v>9.7135999999999996</v>
      </c>
      <c r="K10665">
        <f>_xlfn.XLOOKUP(Sales[[#This Row],[ProductKey]], Products!$A:$A, Products!$K:$K)</f>
        <v>23.548100000000002</v>
      </c>
      <c r="L10665" s="1">
        <f>Sales[[#This Row],[ProductPrice]]*Sales[[#This Row],[OrderQuantity]]</f>
        <v>47.096200000000003</v>
      </c>
      <c r="M10665" s="1">
        <f>Sales[[#This Row],[OrderQuantity]]</f>
        <v>2</v>
      </c>
      <c r="N10665" s="1">
        <f>1</f>
        <v>1</v>
      </c>
      <c r="O10665" s="1">
        <f>Sales[[#This Row],[TotalSales]]-Sales[[#This Row],[TotalCost]]</f>
        <v>27.669000000000004</v>
      </c>
      <c r="P10665" s="1">
        <f>Sales[[#This Row],[ProductCost]]*Sales[[#This Row],[OrderQuantity]]</f>
        <v>19.427199999999999</v>
      </c>
      <c r="Q10665" s="1" t="str">
        <f>VLOOKUP(Sales[[#This Row],[ProductKey]], Products!$A$2:$D$1000, 4, FALSE)</f>
        <v>Half-Finger Gloves, S</v>
      </c>
    </row>
    <row r="10666" spans="1:17" x14ac:dyDescent="0.25">
      <c r="A10666" s="2">
        <v>37966</v>
      </c>
      <c r="B10666" s="1" t="s">
        <v>926</v>
      </c>
      <c r="C10666">
        <v>481</v>
      </c>
      <c r="D10666">
        <v>14453</v>
      </c>
      <c r="E10666">
        <v>1</v>
      </c>
      <c r="F10666">
        <v>4</v>
      </c>
      <c r="G10666">
        <v>2</v>
      </c>
      <c r="H10666" s="2">
        <v>43080</v>
      </c>
      <c r="I10666" t="str">
        <f>VLOOKUP(Sales[[#This Row],[TerritoryKey]], Territories[], 2, FALSE)</f>
        <v>Northwest</v>
      </c>
      <c r="J10666">
        <f>_xlfn.XLOOKUP(Sales[[#This Row],[ProductKey]], Products!$A:$A, Products!$J:$J)</f>
        <v>3.3622999999999998</v>
      </c>
      <c r="K10666">
        <f>_xlfn.XLOOKUP(Sales[[#This Row],[ProductKey]], Products!$A:$A, Products!$K:$K)</f>
        <v>8.99</v>
      </c>
      <c r="L10666" s="1">
        <f>Sales[[#This Row],[ProductPrice]]*Sales[[#This Row],[OrderQuantity]]</f>
        <v>17.98</v>
      </c>
      <c r="M10666" s="1">
        <f>Sales[[#This Row],[OrderQuantity]]</f>
        <v>2</v>
      </c>
      <c r="N10666" s="1">
        <f>1</f>
        <v>1</v>
      </c>
      <c r="O10666" s="1">
        <f>Sales[[#This Row],[TotalSales]]-Sales[[#This Row],[TotalCost]]</f>
        <v>11.255400000000002</v>
      </c>
      <c r="P10666" s="1">
        <f>Sales[[#This Row],[ProductCost]]*Sales[[#This Row],[OrderQuantity]]</f>
        <v>6.7245999999999997</v>
      </c>
      <c r="Q10666" s="1" t="str">
        <f>VLOOKUP(Sales[[#This Row],[ProductKey]], Products!$A$2:$D$1000, 4, FALSE)</f>
        <v>Racing Socks, M</v>
      </c>
    </row>
    <row r="10667" spans="1:17" x14ac:dyDescent="0.25">
      <c r="A10667" s="2">
        <v>37844</v>
      </c>
      <c r="B10667" s="1" t="s">
        <v>996</v>
      </c>
      <c r="C10667">
        <v>477</v>
      </c>
      <c r="D10667">
        <v>19062</v>
      </c>
      <c r="E10667">
        <v>7</v>
      </c>
      <c r="F10667">
        <v>4</v>
      </c>
      <c r="G10667">
        <v>2</v>
      </c>
      <c r="H10667" s="2">
        <v>42958</v>
      </c>
      <c r="I10667" t="str">
        <f>VLOOKUP(Sales[[#This Row],[TerritoryKey]], Territories[], 2, FALSE)</f>
        <v>France</v>
      </c>
      <c r="J10667">
        <f>_xlfn.XLOOKUP(Sales[[#This Row],[ProductKey]], Products!$A:$A, Products!$J:$J)</f>
        <v>1.8663000000000001</v>
      </c>
      <c r="K10667">
        <f>_xlfn.XLOOKUP(Sales[[#This Row],[ProductKey]], Products!$A:$A, Products!$K:$K)</f>
        <v>4.99</v>
      </c>
      <c r="L10667" s="1">
        <f>Sales[[#This Row],[ProductPrice]]*Sales[[#This Row],[OrderQuantity]]</f>
        <v>9.98</v>
      </c>
      <c r="M10667" s="1">
        <f>Sales[[#This Row],[OrderQuantity]]</f>
        <v>2</v>
      </c>
      <c r="N10667" s="1">
        <f>1</f>
        <v>1</v>
      </c>
      <c r="O10667" s="1">
        <f>Sales[[#This Row],[TotalSales]]-Sales[[#This Row],[TotalCost]]</f>
        <v>6.2474000000000007</v>
      </c>
      <c r="P10667" s="1">
        <f>Sales[[#This Row],[ProductCost]]*Sales[[#This Row],[OrderQuantity]]</f>
        <v>3.7326000000000001</v>
      </c>
      <c r="Q10667" s="1" t="str">
        <f>VLOOKUP(Sales[[#This Row],[ProductKey]], Products!$A$2:$D$1000, 4, FALSE)</f>
        <v>Water Bottle - 30 oz.</v>
      </c>
    </row>
    <row r="10668" spans="1:17" x14ac:dyDescent="0.25">
      <c r="A10668" s="2">
        <v>37874</v>
      </c>
      <c r="B10668" s="1" t="s">
        <v>1063</v>
      </c>
      <c r="C10668">
        <v>482</v>
      </c>
      <c r="D10668">
        <v>19829</v>
      </c>
      <c r="E10668">
        <v>6</v>
      </c>
      <c r="F10668">
        <v>4</v>
      </c>
      <c r="G10668">
        <v>2</v>
      </c>
      <c r="H10668" s="2">
        <v>42988</v>
      </c>
      <c r="I10668" t="str">
        <f>VLOOKUP(Sales[[#This Row],[TerritoryKey]], Territories[], 2, FALSE)</f>
        <v>Canada</v>
      </c>
      <c r="J10668">
        <f>_xlfn.XLOOKUP(Sales[[#This Row],[ProductKey]], Products!$A:$A, Products!$J:$J)</f>
        <v>3.3622999999999998</v>
      </c>
      <c r="K10668">
        <f>_xlfn.XLOOKUP(Sales[[#This Row],[ProductKey]], Products!$A:$A, Products!$K:$K)</f>
        <v>8.99</v>
      </c>
      <c r="L10668" s="1">
        <f>Sales[[#This Row],[ProductPrice]]*Sales[[#This Row],[OrderQuantity]]</f>
        <v>17.98</v>
      </c>
      <c r="M10668" s="1">
        <f>Sales[[#This Row],[OrderQuantity]]</f>
        <v>2</v>
      </c>
      <c r="N10668" s="1">
        <f>1</f>
        <v>1</v>
      </c>
      <c r="O10668" s="1">
        <f>Sales[[#This Row],[TotalSales]]-Sales[[#This Row],[TotalCost]]</f>
        <v>11.255400000000002</v>
      </c>
      <c r="P10668" s="1">
        <f>Sales[[#This Row],[ProductCost]]*Sales[[#This Row],[OrderQuantity]]</f>
        <v>6.7245999999999997</v>
      </c>
      <c r="Q10668" s="1" t="str">
        <f>VLOOKUP(Sales[[#This Row],[ProductKey]], Products!$A$2:$D$1000, 4, FALSE)</f>
        <v>Racing Socks, L</v>
      </c>
    </row>
    <row r="10669" spans="1:17" x14ac:dyDescent="0.25">
      <c r="A10669" s="2">
        <v>37935</v>
      </c>
      <c r="B10669" s="1" t="s">
        <v>1105</v>
      </c>
      <c r="C10669">
        <v>478</v>
      </c>
      <c r="D10669">
        <v>12118</v>
      </c>
      <c r="E10669">
        <v>4</v>
      </c>
      <c r="F10669">
        <v>4</v>
      </c>
      <c r="G10669">
        <v>2</v>
      </c>
      <c r="H10669" s="2">
        <v>43049</v>
      </c>
      <c r="I10669" t="str">
        <f>VLOOKUP(Sales[[#This Row],[TerritoryKey]], Territories[], 2, FALSE)</f>
        <v>Southwest</v>
      </c>
      <c r="J10669">
        <f>_xlfn.XLOOKUP(Sales[[#This Row],[ProductKey]], Products!$A:$A, Products!$J:$J)</f>
        <v>3.7363</v>
      </c>
      <c r="K10669">
        <f>_xlfn.XLOOKUP(Sales[[#This Row],[ProductKey]], Products!$A:$A, Products!$K:$K)</f>
        <v>9.99</v>
      </c>
      <c r="L10669" s="1">
        <f>Sales[[#This Row],[ProductPrice]]*Sales[[#This Row],[OrderQuantity]]</f>
        <v>19.98</v>
      </c>
      <c r="M10669" s="1">
        <f>Sales[[#This Row],[OrderQuantity]]</f>
        <v>2</v>
      </c>
      <c r="N10669" s="1">
        <f>1</f>
        <v>1</v>
      </c>
      <c r="O10669" s="1">
        <f>Sales[[#This Row],[TotalSales]]-Sales[[#This Row],[TotalCost]]</f>
        <v>12.507400000000001</v>
      </c>
      <c r="P10669" s="1">
        <f>Sales[[#This Row],[ProductCost]]*Sales[[#This Row],[OrderQuantity]]</f>
        <v>7.4725999999999999</v>
      </c>
      <c r="Q10669" s="1" t="str">
        <f>VLOOKUP(Sales[[#This Row],[ProductKey]], Products!$A$2:$D$1000, 4, FALSE)</f>
        <v>Mountain Bottle Cage</v>
      </c>
    </row>
    <row r="10670" spans="1:17" x14ac:dyDescent="0.25">
      <c r="A10670" s="2">
        <v>37845</v>
      </c>
      <c r="B10670" s="1" t="s">
        <v>1122</v>
      </c>
      <c r="C10670">
        <v>477</v>
      </c>
      <c r="D10670">
        <v>14358</v>
      </c>
      <c r="E10670">
        <v>1</v>
      </c>
      <c r="F10670">
        <v>4</v>
      </c>
      <c r="G10670">
        <v>2</v>
      </c>
      <c r="H10670" s="2">
        <v>42959</v>
      </c>
      <c r="I10670" t="str">
        <f>VLOOKUP(Sales[[#This Row],[TerritoryKey]], Territories[], 2, FALSE)</f>
        <v>Northwest</v>
      </c>
      <c r="J10670">
        <f>_xlfn.XLOOKUP(Sales[[#This Row],[ProductKey]], Products!$A:$A, Products!$J:$J)</f>
        <v>1.8663000000000001</v>
      </c>
      <c r="K10670">
        <f>_xlfn.XLOOKUP(Sales[[#This Row],[ProductKey]], Products!$A:$A, Products!$K:$K)</f>
        <v>4.99</v>
      </c>
      <c r="L10670" s="1">
        <f>Sales[[#This Row],[ProductPrice]]*Sales[[#This Row],[OrderQuantity]]</f>
        <v>9.98</v>
      </c>
      <c r="M10670" s="1">
        <f>Sales[[#This Row],[OrderQuantity]]</f>
        <v>2</v>
      </c>
      <c r="N10670" s="1">
        <f>1</f>
        <v>1</v>
      </c>
      <c r="O10670" s="1">
        <f>Sales[[#This Row],[TotalSales]]-Sales[[#This Row],[TotalCost]]</f>
        <v>6.2474000000000007</v>
      </c>
      <c r="P10670" s="1">
        <f>Sales[[#This Row],[ProductCost]]*Sales[[#This Row],[OrderQuantity]]</f>
        <v>3.7326000000000001</v>
      </c>
      <c r="Q10670" s="1" t="str">
        <f>VLOOKUP(Sales[[#This Row],[ProductKey]], Products!$A$2:$D$1000, 4, FALSE)</f>
        <v>Water Bottle - 30 oz.</v>
      </c>
    </row>
    <row r="10671" spans="1:17" x14ac:dyDescent="0.25">
      <c r="A10671" s="2">
        <v>37632</v>
      </c>
      <c r="B10671" s="1" t="s">
        <v>1125</v>
      </c>
      <c r="C10671">
        <v>462</v>
      </c>
      <c r="D10671">
        <v>23316</v>
      </c>
      <c r="E10671">
        <v>9</v>
      </c>
      <c r="F10671">
        <v>4</v>
      </c>
      <c r="G10671">
        <v>2</v>
      </c>
      <c r="H10671" s="2">
        <v>42746</v>
      </c>
      <c r="I10671" t="str">
        <f>VLOOKUP(Sales[[#This Row],[TerritoryKey]], Territories[], 2, FALSE)</f>
        <v>Australia</v>
      </c>
      <c r="J10671">
        <f>_xlfn.XLOOKUP(Sales[[#This Row],[ProductKey]], Products!$A:$A, Products!$J:$J)</f>
        <v>9.7135999999999996</v>
      </c>
      <c r="K10671">
        <f>_xlfn.XLOOKUP(Sales[[#This Row],[ProductKey]], Products!$A:$A, Products!$K:$K)</f>
        <v>23.548100000000002</v>
      </c>
      <c r="L10671" s="1">
        <f>Sales[[#This Row],[ProductPrice]]*Sales[[#This Row],[OrderQuantity]]</f>
        <v>47.096200000000003</v>
      </c>
      <c r="M10671" s="1">
        <f>Sales[[#This Row],[OrderQuantity]]</f>
        <v>2</v>
      </c>
      <c r="N10671" s="1">
        <f>1</f>
        <v>1</v>
      </c>
      <c r="O10671" s="1">
        <f>Sales[[#This Row],[TotalSales]]-Sales[[#This Row],[TotalCost]]</f>
        <v>27.669000000000004</v>
      </c>
      <c r="P10671" s="1">
        <f>Sales[[#This Row],[ProductCost]]*Sales[[#This Row],[OrderQuantity]]</f>
        <v>19.427199999999999</v>
      </c>
      <c r="Q10671" s="1" t="str">
        <f>VLOOKUP(Sales[[#This Row],[ProductKey]], Products!$A$2:$D$1000, 4, FALSE)</f>
        <v>Half-Finger Gloves, S</v>
      </c>
    </row>
    <row r="10672" spans="1:17" x14ac:dyDescent="0.25">
      <c r="A10672" s="2">
        <v>37812</v>
      </c>
      <c r="B10672" s="1" t="s">
        <v>1145</v>
      </c>
      <c r="C10672">
        <v>484</v>
      </c>
      <c r="D10672">
        <v>12121</v>
      </c>
      <c r="E10672">
        <v>1</v>
      </c>
      <c r="F10672">
        <v>4</v>
      </c>
      <c r="G10672">
        <v>2</v>
      </c>
      <c r="H10672" s="2">
        <v>42926</v>
      </c>
      <c r="I10672" t="str">
        <f>VLOOKUP(Sales[[#This Row],[TerritoryKey]], Territories[], 2, FALSE)</f>
        <v>Northwest</v>
      </c>
      <c r="J10672">
        <f>_xlfn.XLOOKUP(Sales[[#This Row],[ProductKey]], Products!$A:$A, Products!$J:$J)</f>
        <v>2.9733000000000001</v>
      </c>
      <c r="K10672">
        <f>_xlfn.XLOOKUP(Sales[[#This Row],[ProductKey]], Products!$A:$A, Products!$K:$K)</f>
        <v>7.95</v>
      </c>
      <c r="L10672" s="1">
        <f>Sales[[#This Row],[ProductPrice]]*Sales[[#This Row],[OrderQuantity]]</f>
        <v>15.9</v>
      </c>
      <c r="M10672" s="1">
        <f>Sales[[#This Row],[OrderQuantity]]</f>
        <v>2</v>
      </c>
      <c r="N10672" s="1">
        <f>1</f>
        <v>1</v>
      </c>
      <c r="O10672" s="1">
        <f>Sales[[#This Row],[TotalSales]]-Sales[[#This Row],[TotalCost]]</f>
        <v>9.9534000000000002</v>
      </c>
      <c r="P10672" s="1">
        <f>Sales[[#This Row],[ProductCost]]*Sales[[#This Row],[OrderQuantity]]</f>
        <v>5.9466000000000001</v>
      </c>
      <c r="Q10672" s="1" t="str">
        <f>VLOOKUP(Sales[[#This Row],[ProductKey]], Products!$A$2:$D$1000, 4, FALSE)</f>
        <v>Bike Wash - Dissolver</v>
      </c>
    </row>
    <row r="10673" spans="1:17" x14ac:dyDescent="0.25">
      <c r="A10673" s="2">
        <v>37935</v>
      </c>
      <c r="B10673" s="1" t="s">
        <v>1197</v>
      </c>
      <c r="C10673">
        <v>484</v>
      </c>
      <c r="D10673">
        <v>12077</v>
      </c>
      <c r="E10673">
        <v>6</v>
      </c>
      <c r="F10673">
        <v>4</v>
      </c>
      <c r="G10673">
        <v>2</v>
      </c>
      <c r="H10673" s="2">
        <v>43049</v>
      </c>
      <c r="I10673" t="str">
        <f>VLOOKUP(Sales[[#This Row],[TerritoryKey]], Territories[], 2, FALSE)</f>
        <v>Canada</v>
      </c>
      <c r="J10673">
        <f>_xlfn.XLOOKUP(Sales[[#This Row],[ProductKey]], Products!$A:$A, Products!$J:$J)</f>
        <v>2.9733000000000001</v>
      </c>
      <c r="K10673">
        <f>_xlfn.XLOOKUP(Sales[[#This Row],[ProductKey]], Products!$A:$A, Products!$K:$K)</f>
        <v>7.95</v>
      </c>
      <c r="L10673" s="1">
        <f>Sales[[#This Row],[ProductPrice]]*Sales[[#This Row],[OrderQuantity]]</f>
        <v>15.9</v>
      </c>
      <c r="M10673" s="1">
        <f>Sales[[#This Row],[OrderQuantity]]</f>
        <v>2</v>
      </c>
      <c r="N10673" s="1">
        <f>1</f>
        <v>1</v>
      </c>
      <c r="O10673" s="1">
        <f>Sales[[#This Row],[TotalSales]]-Sales[[#This Row],[TotalCost]]</f>
        <v>9.9534000000000002</v>
      </c>
      <c r="P10673" s="1">
        <f>Sales[[#This Row],[ProductCost]]*Sales[[#This Row],[OrderQuantity]]</f>
        <v>5.9466000000000001</v>
      </c>
      <c r="Q10673" s="1" t="str">
        <f>VLOOKUP(Sales[[#This Row],[ProductKey]], Products!$A$2:$D$1000, 4, FALSE)</f>
        <v>Bike Wash - Dissolver</v>
      </c>
    </row>
    <row r="10674" spans="1:17" x14ac:dyDescent="0.25">
      <c r="A10674" s="2">
        <v>37812</v>
      </c>
      <c r="B10674" s="1" t="s">
        <v>1234</v>
      </c>
      <c r="C10674">
        <v>462</v>
      </c>
      <c r="D10674">
        <v>20826</v>
      </c>
      <c r="E10674">
        <v>7</v>
      </c>
      <c r="F10674">
        <v>4</v>
      </c>
      <c r="G10674">
        <v>2</v>
      </c>
      <c r="H10674" s="2">
        <v>42926</v>
      </c>
      <c r="I10674" t="str">
        <f>VLOOKUP(Sales[[#This Row],[TerritoryKey]], Territories[], 2, FALSE)</f>
        <v>France</v>
      </c>
      <c r="J10674">
        <f>_xlfn.XLOOKUP(Sales[[#This Row],[ProductKey]], Products!$A:$A, Products!$J:$J)</f>
        <v>9.7135999999999996</v>
      </c>
      <c r="K10674">
        <f>_xlfn.XLOOKUP(Sales[[#This Row],[ProductKey]], Products!$A:$A, Products!$K:$K)</f>
        <v>23.548100000000002</v>
      </c>
      <c r="L10674" s="1">
        <f>Sales[[#This Row],[ProductPrice]]*Sales[[#This Row],[OrderQuantity]]</f>
        <v>47.096200000000003</v>
      </c>
      <c r="M10674" s="1">
        <f>Sales[[#This Row],[OrderQuantity]]</f>
        <v>2</v>
      </c>
      <c r="N10674" s="1">
        <f>1</f>
        <v>1</v>
      </c>
      <c r="O10674" s="1">
        <f>Sales[[#This Row],[TotalSales]]-Sales[[#This Row],[TotalCost]]</f>
        <v>27.669000000000004</v>
      </c>
      <c r="P10674" s="1">
        <f>Sales[[#This Row],[ProductCost]]*Sales[[#This Row],[OrderQuantity]]</f>
        <v>19.427199999999999</v>
      </c>
      <c r="Q10674" s="1" t="str">
        <f>VLOOKUP(Sales[[#This Row],[ProductKey]], Products!$A$2:$D$1000, 4, FALSE)</f>
        <v>Half-Finger Gloves, S</v>
      </c>
    </row>
    <row r="10675" spans="1:17" x14ac:dyDescent="0.25">
      <c r="A10675" s="2">
        <v>37935</v>
      </c>
      <c r="B10675" s="1" t="s">
        <v>1302</v>
      </c>
      <c r="C10675">
        <v>478</v>
      </c>
      <c r="D10675">
        <v>12029</v>
      </c>
      <c r="E10675">
        <v>4</v>
      </c>
      <c r="F10675">
        <v>4</v>
      </c>
      <c r="G10675">
        <v>2</v>
      </c>
      <c r="H10675" s="2">
        <v>43049</v>
      </c>
      <c r="I10675" t="str">
        <f>VLOOKUP(Sales[[#This Row],[TerritoryKey]], Territories[], 2, FALSE)</f>
        <v>Southwest</v>
      </c>
      <c r="J10675">
        <f>_xlfn.XLOOKUP(Sales[[#This Row],[ProductKey]], Products!$A:$A, Products!$J:$J)</f>
        <v>3.7363</v>
      </c>
      <c r="K10675">
        <f>_xlfn.XLOOKUP(Sales[[#This Row],[ProductKey]], Products!$A:$A, Products!$K:$K)</f>
        <v>9.99</v>
      </c>
      <c r="L10675" s="1">
        <f>Sales[[#This Row],[ProductPrice]]*Sales[[#This Row],[OrderQuantity]]</f>
        <v>19.98</v>
      </c>
      <c r="M10675" s="1">
        <f>Sales[[#This Row],[OrderQuantity]]</f>
        <v>2</v>
      </c>
      <c r="N10675" s="1">
        <f>1</f>
        <v>1</v>
      </c>
      <c r="O10675" s="1">
        <f>Sales[[#This Row],[TotalSales]]-Sales[[#This Row],[TotalCost]]</f>
        <v>12.507400000000001</v>
      </c>
      <c r="P10675" s="1">
        <f>Sales[[#This Row],[ProductCost]]*Sales[[#This Row],[OrderQuantity]]</f>
        <v>7.4725999999999999</v>
      </c>
      <c r="Q10675" s="1" t="str">
        <f>VLOOKUP(Sales[[#This Row],[ProductKey]], Products!$A$2:$D$1000, 4, FALSE)</f>
        <v>Mountain Bottle Cage</v>
      </c>
    </row>
    <row r="10676" spans="1:17" x14ac:dyDescent="0.25">
      <c r="A10676" s="2">
        <v>37935</v>
      </c>
      <c r="B10676" s="1" t="s">
        <v>1331</v>
      </c>
      <c r="C10676">
        <v>479</v>
      </c>
      <c r="D10676">
        <v>20674</v>
      </c>
      <c r="E10676">
        <v>1</v>
      </c>
      <c r="F10676">
        <v>4</v>
      </c>
      <c r="G10676">
        <v>2</v>
      </c>
      <c r="H10676" s="2">
        <v>43049</v>
      </c>
      <c r="I10676" t="str">
        <f>VLOOKUP(Sales[[#This Row],[TerritoryKey]], Territories[], 2, FALSE)</f>
        <v>Northwest</v>
      </c>
      <c r="J10676">
        <f>_xlfn.XLOOKUP(Sales[[#This Row],[ProductKey]], Products!$A:$A, Products!$J:$J)</f>
        <v>3.3622999999999998</v>
      </c>
      <c r="K10676">
        <f>_xlfn.XLOOKUP(Sales[[#This Row],[ProductKey]], Products!$A:$A, Products!$K:$K)</f>
        <v>8.99</v>
      </c>
      <c r="L10676" s="1">
        <f>Sales[[#This Row],[ProductPrice]]*Sales[[#This Row],[OrderQuantity]]</f>
        <v>17.98</v>
      </c>
      <c r="M10676" s="1">
        <f>Sales[[#This Row],[OrderQuantity]]</f>
        <v>2</v>
      </c>
      <c r="N10676" s="1">
        <f>1</f>
        <v>1</v>
      </c>
      <c r="O10676" s="1">
        <f>Sales[[#This Row],[TotalSales]]-Sales[[#This Row],[TotalCost]]</f>
        <v>11.255400000000002</v>
      </c>
      <c r="P10676" s="1">
        <f>Sales[[#This Row],[ProductCost]]*Sales[[#This Row],[OrderQuantity]]</f>
        <v>6.7245999999999997</v>
      </c>
      <c r="Q10676" s="1" t="str">
        <f>VLOOKUP(Sales[[#This Row],[ProductKey]], Products!$A$2:$D$1000, 4, FALSE)</f>
        <v>Road Bottle Cage</v>
      </c>
    </row>
    <row r="10677" spans="1:17" x14ac:dyDescent="0.25">
      <c r="A10677" s="2">
        <v>37663</v>
      </c>
      <c r="B10677" s="1" t="s">
        <v>1416</v>
      </c>
      <c r="C10677">
        <v>477</v>
      </c>
      <c r="D10677">
        <v>15349</v>
      </c>
      <c r="E10677">
        <v>4</v>
      </c>
      <c r="F10677">
        <v>4</v>
      </c>
      <c r="G10677">
        <v>2</v>
      </c>
      <c r="H10677" s="2">
        <v>42777</v>
      </c>
      <c r="I10677" t="str">
        <f>VLOOKUP(Sales[[#This Row],[TerritoryKey]], Territories[], 2, FALSE)</f>
        <v>Southwest</v>
      </c>
      <c r="J10677">
        <f>_xlfn.XLOOKUP(Sales[[#This Row],[ProductKey]], Products!$A:$A, Products!$J:$J)</f>
        <v>1.8663000000000001</v>
      </c>
      <c r="K10677">
        <f>_xlfn.XLOOKUP(Sales[[#This Row],[ProductKey]], Products!$A:$A, Products!$K:$K)</f>
        <v>4.99</v>
      </c>
      <c r="L10677" s="1">
        <f>Sales[[#This Row],[ProductPrice]]*Sales[[#This Row],[OrderQuantity]]</f>
        <v>9.98</v>
      </c>
      <c r="M10677" s="1">
        <f>Sales[[#This Row],[OrderQuantity]]</f>
        <v>2</v>
      </c>
      <c r="N10677" s="1">
        <f>1</f>
        <v>1</v>
      </c>
      <c r="O10677" s="1">
        <f>Sales[[#This Row],[TotalSales]]-Sales[[#This Row],[TotalCost]]</f>
        <v>6.2474000000000007</v>
      </c>
      <c r="P10677" s="1">
        <f>Sales[[#This Row],[ProductCost]]*Sales[[#This Row],[OrderQuantity]]</f>
        <v>3.7326000000000001</v>
      </c>
      <c r="Q10677" s="1" t="str">
        <f>VLOOKUP(Sales[[#This Row],[ProductKey]], Products!$A$2:$D$1000, 4, FALSE)</f>
        <v>Water Bottle - 30 oz.</v>
      </c>
    </row>
    <row r="10678" spans="1:17" x14ac:dyDescent="0.25">
      <c r="A10678" s="2">
        <v>38018</v>
      </c>
      <c r="B10678" s="1" t="s">
        <v>1495</v>
      </c>
      <c r="C10678">
        <v>462</v>
      </c>
      <c r="D10678">
        <v>11250</v>
      </c>
      <c r="E10678">
        <v>10</v>
      </c>
      <c r="F10678">
        <v>4</v>
      </c>
      <c r="G10678">
        <v>2</v>
      </c>
      <c r="H10678" s="2">
        <v>43132</v>
      </c>
      <c r="I10678" t="str">
        <f>VLOOKUP(Sales[[#This Row],[TerritoryKey]], Territories[], 2, FALSE)</f>
        <v>United Kingdom</v>
      </c>
      <c r="J10678">
        <f>_xlfn.XLOOKUP(Sales[[#This Row],[ProductKey]], Products!$A:$A, Products!$J:$J)</f>
        <v>9.7135999999999996</v>
      </c>
      <c r="K10678">
        <f>_xlfn.XLOOKUP(Sales[[#This Row],[ProductKey]], Products!$A:$A, Products!$K:$K)</f>
        <v>23.548100000000002</v>
      </c>
      <c r="L10678" s="1">
        <f>Sales[[#This Row],[ProductPrice]]*Sales[[#This Row],[OrderQuantity]]</f>
        <v>47.096200000000003</v>
      </c>
      <c r="M10678" s="1">
        <f>Sales[[#This Row],[OrderQuantity]]</f>
        <v>2</v>
      </c>
      <c r="N10678" s="1">
        <f>1</f>
        <v>1</v>
      </c>
      <c r="O10678" s="1">
        <f>Sales[[#This Row],[TotalSales]]-Sales[[#This Row],[TotalCost]]</f>
        <v>27.669000000000004</v>
      </c>
      <c r="P10678" s="1">
        <f>Sales[[#This Row],[ProductCost]]*Sales[[#This Row],[OrderQuantity]]</f>
        <v>19.427199999999999</v>
      </c>
      <c r="Q10678" s="1" t="str">
        <f>VLOOKUP(Sales[[#This Row],[ProductKey]], Products!$A$2:$D$1000, 4, FALSE)</f>
        <v>Half-Finger Gloves, S</v>
      </c>
    </row>
    <row r="10679" spans="1:17" x14ac:dyDescent="0.25">
      <c r="A10679" s="2">
        <v>37691</v>
      </c>
      <c r="B10679" s="1" t="s">
        <v>1564</v>
      </c>
      <c r="C10679">
        <v>484</v>
      </c>
      <c r="D10679">
        <v>11262</v>
      </c>
      <c r="E10679">
        <v>6</v>
      </c>
      <c r="F10679">
        <v>4</v>
      </c>
      <c r="G10679">
        <v>2</v>
      </c>
      <c r="H10679" s="2">
        <v>42805</v>
      </c>
      <c r="I10679" t="str">
        <f>VLOOKUP(Sales[[#This Row],[TerritoryKey]], Territories[], 2, FALSE)</f>
        <v>Canada</v>
      </c>
      <c r="J10679">
        <f>_xlfn.XLOOKUP(Sales[[#This Row],[ProductKey]], Products!$A:$A, Products!$J:$J)</f>
        <v>2.9733000000000001</v>
      </c>
      <c r="K10679">
        <f>_xlfn.XLOOKUP(Sales[[#This Row],[ProductKey]], Products!$A:$A, Products!$K:$K)</f>
        <v>7.95</v>
      </c>
      <c r="L10679" s="1">
        <f>Sales[[#This Row],[ProductPrice]]*Sales[[#This Row],[OrderQuantity]]</f>
        <v>15.9</v>
      </c>
      <c r="M10679" s="1">
        <f>Sales[[#This Row],[OrderQuantity]]</f>
        <v>2</v>
      </c>
      <c r="N10679" s="1">
        <f>1</f>
        <v>1</v>
      </c>
      <c r="O10679" s="1">
        <f>Sales[[#This Row],[TotalSales]]-Sales[[#This Row],[TotalCost]]</f>
        <v>9.9534000000000002</v>
      </c>
      <c r="P10679" s="1">
        <f>Sales[[#This Row],[ProductCost]]*Sales[[#This Row],[OrderQuantity]]</f>
        <v>5.9466000000000001</v>
      </c>
      <c r="Q10679" s="1" t="str">
        <f>VLOOKUP(Sales[[#This Row],[ProductKey]], Products!$A$2:$D$1000, 4, FALSE)</f>
        <v>Bike Wash - Dissolver</v>
      </c>
    </row>
    <row r="10680" spans="1:17" x14ac:dyDescent="0.25">
      <c r="A10680" s="2">
        <v>37691</v>
      </c>
      <c r="B10680" s="1" t="s">
        <v>1595</v>
      </c>
      <c r="C10680">
        <v>464</v>
      </c>
      <c r="D10680">
        <v>18130</v>
      </c>
      <c r="E10680">
        <v>8</v>
      </c>
      <c r="F10680">
        <v>4</v>
      </c>
      <c r="G10680">
        <v>2</v>
      </c>
      <c r="H10680" s="2">
        <v>42805</v>
      </c>
      <c r="I10680" t="str">
        <f>VLOOKUP(Sales[[#This Row],[TerritoryKey]], Territories[], 2, FALSE)</f>
        <v>Germany</v>
      </c>
      <c r="J10680">
        <f>_xlfn.XLOOKUP(Sales[[#This Row],[ProductKey]], Products!$A:$A, Products!$J:$J)</f>
        <v>9.7135999999999996</v>
      </c>
      <c r="K10680">
        <f>_xlfn.XLOOKUP(Sales[[#This Row],[ProductKey]], Products!$A:$A, Products!$K:$K)</f>
        <v>23.548100000000002</v>
      </c>
      <c r="L10680" s="1">
        <f>Sales[[#This Row],[ProductPrice]]*Sales[[#This Row],[OrderQuantity]]</f>
        <v>47.096200000000003</v>
      </c>
      <c r="M10680" s="1">
        <f>Sales[[#This Row],[OrderQuantity]]</f>
        <v>2</v>
      </c>
      <c r="N10680" s="1">
        <f>1</f>
        <v>1</v>
      </c>
      <c r="O10680" s="1">
        <f>Sales[[#This Row],[TotalSales]]-Sales[[#This Row],[TotalCost]]</f>
        <v>27.669000000000004</v>
      </c>
      <c r="P10680" s="1">
        <f>Sales[[#This Row],[ProductCost]]*Sales[[#This Row],[OrderQuantity]]</f>
        <v>19.427199999999999</v>
      </c>
      <c r="Q10680" s="1" t="str">
        <f>VLOOKUP(Sales[[#This Row],[ProductKey]], Products!$A$2:$D$1000, 4, FALSE)</f>
        <v>Half-Finger Gloves, M</v>
      </c>
    </row>
    <row r="10681" spans="1:17" x14ac:dyDescent="0.25">
      <c r="A10681" s="2">
        <v>37875</v>
      </c>
      <c r="B10681" s="1" t="s">
        <v>1642</v>
      </c>
      <c r="C10681">
        <v>485</v>
      </c>
      <c r="D10681">
        <v>11032</v>
      </c>
      <c r="E10681">
        <v>9</v>
      </c>
      <c r="F10681">
        <v>4</v>
      </c>
      <c r="G10681">
        <v>2</v>
      </c>
      <c r="H10681" s="2">
        <v>42989</v>
      </c>
      <c r="I10681" t="str">
        <f>VLOOKUP(Sales[[#This Row],[TerritoryKey]], Territories[], 2, FALSE)</f>
        <v>Australia</v>
      </c>
      <c r="J10681">
        <f>_xlfn.XLOOKUP(Sales[[#This Row],[ProductKey]], Products!$A:$A, Products!$J:$J)</f>
        <v>8.2204999999999995</v>
      </c>
      <c r="K10681">
        <f>_xlfn.XLOOKUP(Sales[[#This Row],[ProductKey]], Products!$A:$A, Products!$K:$K)</f>
        <v>21.98</v>
      </c>
      <c r="L10681" s="1">
        <f>Sales[[#This Row],[ProductPrice]]*Sales[[#This Row],[OrderQuantity]]</f>
        <v>43.96</v>
      </c>
      <c r="M10681" s="1">
        <f>Sales[[#This Row],[OrderQuantity]]</f>
        <v>2</v>
      </c>
      <c r="N10681" s="1">
        <f>1</f>
        <v>1</v>
      </c>
      <c r="O10681" s="1">
        <f>Sales[[#This Row],[TotalSales]]-Sales[[#This Row],[TotalCost]]</f>
        <v>27.519000000000002</v>
      </c>
      <c r="P10681" s="1">
        <f>Sales[[#This Row],[ProductCost]]*Sales[[#This Row],[OrderQuantity]]</f>
        <v>16.440999999999999</v>
      </c>
      <c r="Q10681" s="1" t="str">
        <f>VLOOKUP(Sales[[#This Row],[ProductKey]], Products!$A$2:$D$1000, 4, FALSE)</f>
        <v>Fender Set - Mountain</v>
      </c>
    </row>
    <row r="10682" spans="1:17" x14ac:dyDescent="0.25">
      <c r="A10682" s="2">
        <v>37692</v>
      </c>
      <c r="B10682" s="1" t="s">
        <v>1704</v>
      </c>
      <c r="C10682">
        <v>482</v>
      </c>
      <c r="D10682">
        <v>14932</v>
      </c>
      <c r="E10682">
        <v>7</v>
      </c>
      <c r="F10682">
        <v>4</v>
      </c>
      <c r="G10682">
        <v>2</v>
      </c>
      <c r="H10682" s="2">
        <v>42806</v>
      </c>
      <c r="I10682" t="str">
        <f>VLOOKUP(Sales[[#This Row],[TerritoryKey]], Territories[], 2, FALSE)</f>
        <v>France</v>
      </c>
      <c r="J10682">
        <f>_xlfn.XLOOKUP(Sales[[#This Row],[ProductKey]], Products!$A:$A, Products!$J:$J)</f>
        <v>3.3622999999999998</v>
      </c>
      <c r="K10682">
        <f>_xlfn.XLOOKUP(Sales[[#This Row],[ProductKey]], Products!$A:$A, Products!$K:$K)</f>
        <v>8.99</v>
      </c>
      <c r="L10682" s="1">
        <f>Sales[[#This Row],[ProductPrice]]*Sales[[#This Row],[OrderQuantity]]</f>
        <v>17.98</v>
      </c>
      <c r="M10682" s="1">
        <f>Sales[[#This Row],[OrderQuantity]]</f>
        <v>2</v>
      </c>
      <c r="N10682" s="1">
        <f>1</f>
        <v>1</v>
      </c>
      <c r="O10682" s="1">
        <f>Sales[[#This Row],[TotalSales]]-Sales[[#This Row],[TotalCost]]</f>
        <v>11.255400000000002</v>
      </c>
      <c r="P10682" s="1">
        <f>Sales[[#This Row],[ProductCost]]*Sales[[#This Row],[OrderQuantity]]</f>
        <v>6.7245999999999997</v>
      </c>
      <c r="Q10682" s="1" t="str">
        <f>VLOOKUP(Sales[[#This Row],[ProductKey]], Products!$A$2:$D$1000, 4, FALSE)</f>
        <v>Racing Socks, L</v>
      </c>
    </row>
    <row r="10683" spans="1:17" x14ac:dyDescent="0.25">
      <c r="A10683" s="2">
        <v>37987</v>
      </c>
      <c r="B10683" s="1" t="s">
        <v>1733</v>
      </c>
      <c r="C10683">
        <v>477</v>
      </c>
      <c r="D10683">
        <v>21055</v>
      </c>
      <c r="E10683">
        <v>8</v>
      </c>
      <c r="F10683">
        <v>4</v>
      </c>
      <c r="G10683">
        <v>2</v>
      </c>
      <c r="H10683" s="2">
        <v>43101</v>
      </c>
      <c r="I10683" t="str">
        <f>VLOOKUP(Sales[[#This Row],[TerritoryKey]], Territories[], 2, FALSE)</f>
        <v>Germany</v>
      </c>
      <c r="J10683">
        <f>_xlfn.XLOOKUP(Sales[[#This Row],[ProductKey]], Products!$A:$A, Products!$J:$J)</f>
        <v>1.8663000000000001</v>
      </c>
      <c r="K10683">
        <f>_xlfn.XLOOKUP(Sales[[#This Row],[ProductKey]], Products!$A:$A, Products!$K:$K)</f>
        <v>4.99</v>
      </c>
      <c r="L10683" s="1">
        <f>Sales[[#This Row],[ProductPrice]]*Sales[[#This Row],[OrderQuantity]]</f>
        <v>9.98</v>
      </c>
      <c r="M10683" s="1">
        <f>Sales[[#This Row],[OrderQuantity]]</f>
        <v>2</v>
      </c>
      <c r="N10683" s="1">
        <f>1</f>
        <v>1</v>
      </c>
      <c r="O10683" s="1">
        <f>Sales[[#This Row],[TotalSales]]-Sales[[#This Row],[TotalCost]]</f>
        <v>6.2474000000000007</v>
      </c>
      <c r="P10683" s="1">
        <f>Sales[[#This Row],[ProductCost]]*Sales[[#This Row],[OrderQuantity]]</f>
        <v>3.7326000000000001</v>
      </c>
      <c r="Q10683" s="1" t="str">
        <f>VLOOKUP(Sales[[#This Row],[ProductKey]], Products!$A$2:$D$1000, 4, FALSE)</f>
        <v>Water Bottle - 30 oz.</v>
      </c>
    </row>
    <row r="10684" spans="1:17" x14ac:dyDescent="0.25">
      <c r="A10684" s="2">
        <v>37722</v>
      </c>
      <c r="B10684" s="1" t="s">
        <v>1754</v>
      </c>
      <c r="C10684">
        <v>477</v>
      </c>
      <c r="D10684">
        <v>17948</v>
      </c>
      <c r="E10684">
        <v>10</v>
      </c>
      <c r="F10684">
        <v>4</v>
      </c>
      <c r="G10684">
        <v>2</v>
      </c>
      <c r="H10684" s="2">
        <v>42836</v>
      </c>
      <c r="I10684" t="str">
        <f>VLOOKUP(Sales[[#This Row],[TerritoryKey]], Territories[], 2, FALSE)</f>
        <v>United Kingdom</v>
      </c>
      <c r="J10684">
        <f>_xlfn.XLOOKUP(Sales[[#This Row],[ProductKey]], Products!$A:$A, Products!$J:$J)</f>
        <v>1.8663000000000001</v>
      </c>
      <c r="K10684">
        <f>_xlfn.XLOOKUP(Sales[[#This Row],[ProductKey]], Products!$A:$A, Products!$K:$K)</f>
        <v>4.99</v>
      </c>
      <c r="L10684" s="1">
        <f>Sales[[#This Row],[ProductPrice]]*Sales[[#This Row],[OrderQuantity]]</f>
        <v>9.98</v>
      </c>
      <c r="M10684" s="1">
        <f>Sales[[#This Row],[OrderQuantity]]</f>
        <v>2</v>
      </c>
      <c r="N10684" s="1">
        <f>1</f>
        <v>1</v>
      </c>
      <c r="O10684" s="1">
        <f>Sales[[#This Row],[TotalSales]]-Sales[[#This Row],[TotalCost]]</f>
        <v>6.2474000000000007</v>
      </c>
      <c r="P10684" s="1">
        <f>Sales[[#This Row],[ProductCost]]*Sales[[#This Row],[OrderQuantity]]</f>
        <v>3.7326000000000001</v>
      </c>
      <c r="Q10684" s="1" t="str">
        <f>VLOOKUP(Sales[[#This Row],[ProductKey]], Products!$A$2:$D$1000, 4, FALSE)</f>
        <v>Water Bottle - 30 oz.</v>
      </c>
    </row>
    <row r="10685" spans="1:17" x14ac:dyDescent="0.25">
      <c r="A10685" s="2">
        <v>37876</v>
      </c>
      <c r="B10685" s="1" t="s">
        <v>1785</v>
      </c>
      <c r="C10685">
        <v>481</v>
      </c>
      <c r="D10685">
        <v>24002</v>
      </c>
      <c r="E10685">
        <v>9</v>
      </c>
      <c r="F10685">
        <v>4</v>
      </c>
      <c r="G10685">
        <v>2</v>
      </c>
      <c r="H10685" s="2">
        <v>42990</v>
      </c>
      <c r="I10685" t="str">
        <f>VLOOKUP(Sales[[#This Row],[TerritoryKey]], Territories[], 2, FALSE)</f>
        <v>Australia</v>
      </c>
      <c r="J10685">
        <f>_xlfn.XLOOKUP(Sales[[#This Row],[ProductKey]], Products!$A:$A, Products!$J:$J)</f>
        <v>3.3622999999999998</v>
      </c>
      <c r="K10685">
        <f>_xlfn.XLOOKUP(Sales[[#This Row],[ProductKey]], Products!$A:$A, Products!$K:$K)</f>
        <v>8.99</v>
      </c>
      <c r="L10685" s="1">
        <f>Sales[[#This Row],[ProductPrice]]*Sales[[#This Row],[OrderQuantity]]</f>
        <v>17.98</v>
      </c>
      <c r="M10685" s="1">
        <f>Sales[[#This Row],[OrderQuantity]]</f>
        <v>2</v>
      </c>
      <c r="N10685" s="1">
        <f>1</f>
        <v>1</v>
      </c>
      <c r="O10685" s="1">
        <f>Sales[[#This Row],[TotalSales]]-Sales[[#This Row],[TotalCost]]</f>
        <v>11.255400000000002</v>
      </c>
      <c r="P10685" s="1">
        <f>Sales[[#This Row],[ProductCost]]*Sales[[#This Row],[OrderQuantity]]</f>
        <v>6.7245999999999997</v>
      </c>
      <c r="Q10685" s="1" t="str">
        <f>VLOOKUP(Sales[[#This Row],[ProductKey]], Products!$A$2:$D$1000, 4, FALSE)</f>
        <v>Racing Socks, M</v>
      </c>
    </row>
    <row r="10686" spans="1:17" x14ac:dyDescent="0.25">
      <c r="A10686" s="2">
        <v>37905</v>
      </c>
      <c r="B10686" s="1" t="s">
        <v>1794</v>
      </c>
      <c r="C10686">
        <v>477</v>
      </c>
      <c r="D10686">
        <v>14936</v>
      </c>
      <c r="E10686">
        <v>7</v>
      </c>
      <c r="F10686">
        <v>4</v>
      </c>
      <c r="G10686">
        <v>2</v>
      </c>
      <c r="H10686" s="2">
        <v>43019</v>
      </c>
      <c r="I10686" t="str">
        <f>VLOOKUP(Sales[[#This Row],[TerritoryKey]], Territories[], 2, FALSE)</f>
        <v>France</v>
      </c>
      <c r="J10686">
        <f>_xlfn.XLOOKUP(Sales[[#This Row],[ProductKey]], Products!$A:$A, Products!$J:$J)</f>
        <v>1.8663000000000001</v>
      </c>
      <c r="K10686">
        <f>_xlfn.XLOOKUP(Sales[[#This Row],[ProductKey]], Products!$A:$A, Products!$K:$K)</f>
        <v>4.99</v>
      </c>
      <c r="L10686" s="1">
        <f>Sales[[#This Row],[ProductPrice]]*Sales[[#This Row],[OrderQuantity]]</f>
        <v>9.98</v>
      </c>
      <c r="M10686" s="1">
        <f>Sales[[#This Row],[OrderQuantity]]</f>
        <v>2</v>
      </c>
      <c r="N10686" s="1">
        <f>1</f>
        <v>1</v>
      </c>
      <c r="O10686" s="1">
        <f>Sales[[#This Row],[TotalSales]]-Sales[[#This Row],[TotalCost]]</f>
        <v>6.2474000000000007</v>
      </c>
      <c r="P10686" s="1">
        <f>Sales[[#This Row],[ProductCost]]*Sales[[#This Row],[OrderQuantity]]</f>
        <v>3.7326000000000001</v>
      </c>
      <c r="Q10686" s="1" t="str">
        <f>VLOOKUP(Sales[[#This Row],[ProductKey]], Products!$A$2:$D$1000, 4, FALSE)</f>
        <v>Water Bottle - 30 oz.</v>
      </c>
    </row>
    <row r="10687" spans="1:17" x14ac:dyDescent="0.25">
      <c r="A10687" s="2">
        <v>37987</v>
      </c>
      <c r="B10687" s="1" t="s">
        <v>1814</v>
      </c>
      <c r="C10687">
        <v>477</v>
      </c>
      <c r="D10687">
        <v>15365</v>
      </c>
      <c r="E10687">
        <v>4</v>
      </c>
      <c r="F10687">
        <v>4</v>
      </c>
      <c r="G10687">
        <v>2</v>
      </c>
      <c r="H10687" s="2">
        <v>43101</v>
      </c>
      <c r="I10687" t="str">
        <f>VLOOKUP(Sales[[#This Row],[TerritoryKey]], Territories[], 2, FALSE)</f>
        <v>Southwest</v>
      </c>
      <c r="J10687">
        <f>_xlfn.XLOOKUP(Sales[[#This Row],[ProductKey]], Products!$A:$A, Products!$J:$J)</f>
        <v>1.8663000000000001</v>
      </c>
      <c r="K10687">
        <f>_xlfn.XLOOKUP(Sales[[#This Row],[ProductKey]], Products!$A:$A, Products!$K:$K)</f>
        <v>4.99</v>
      </c>
      <c r="L10687" s="1">
        <f>Sales[[#This Row],[ProductPrice]]*Sales[[#This Row],[OrderQuantity]]</f>
        <v>9.98</v>
      </c>
      <c r="M10687" s="1">
        <f>Sales[[#This Row],[OrderQuantity]]</f>
        <v>2</v>
      </c>
      <c r="N10687" s="1">
        <f>1</f>
        <v>1</v>
      </c>
      <c r="O10687" s="1">
        <f>Sales[[#This Row],[TotalSales]]-Sales[[#This Row],[TotalCost]]</f>
        <v>6.2474000000000007</v>
      </c>
      <c r="P10687" s="1">
        <f>Sales[[#This Row],[ProductCost]]*Sales[[#This Row],[OrderQuantity]]</f>
        <v>3.7326000000000001</v>
      </c>
      <c r="Q10687" s="1" t="str">
        <f>VLOOKUP(Sales[[#This Row],[ProductKey]], Products!$A$2:$D$1000, 4, FALSE)</f>
        <v>Water Bottle - 30 oz.</v>
      </c>
    </row>
    <row r="10688" spans="1:17" x14ac:dyDescent="0.25">
      <c r="A10688" s="2">
        <v>37987</v>
      </c>
      <c r="B10688" s="1" t="s">
        <v>1977</v>
      </c>
      <c r="C10688">
        <v>462</v>
      </c>
      <c r="D10688">
        <v>15492</v>
      </c>
      <c r="E10688">
        <v>1</v>
      </c>
      <c r="F10688">
        <v>4</v>
      </c>
      <c r="G10688">
        <v>2</v>
      </c>
      <c r="H10688" s="2">
        <v>43101</v>
      </c>
      <c r="I10688" t="str">
        <f>VLOOKUP(Sales[[#This Row],[TerritoryKey]], Territories[], 2, FALSE)</f>
        <v>Northwest</v>
      </c>
      <c r="J10688">
        <f>_xlfn.XLOOKUP(Sales[[#This Row],[ProductKey]], Products!$A:$A, Products!$J:$J)</f>
        <v>9.7135999999999996</v>
      </c>
      <c r="K10688">
        <f>_xlfn.XLOOKUP(Sales[[#This Row],[ProductKey]], Products!$A:$A, Products!$K:$K)</f>
        <v>23.548100000000002</v>
      </c>
      <c r="L10688" s="1">
        <f>Sales[[#This Row],[ProductPrice]]*Sales[[#This Row],[OrderQuantity]]</f>
        <v>47.096200000000003</v>
      </c>
      <c r="M10688" s="1">
        <f>Sales[[#This Row],[OrderQuantity]]</f>
        <v>2</v>
      </c>
      <c r="N10688" s="1">
        <f>1</f>
        <v>1</v>
      </c>
      <c r="O10688" s="1">
        <f>Sales[[#This Row],[TotalSales]]-Sales[[#This Row],[TotalCost]]</f>
        <v>27.669000000000004</v>
      </c>
      <c r="P10688" s="1">
        <f>Sales[[#This Row],[ProductCost]]*Sales[[#This Row],[OrderQuantity]]</f>
        <v>19.427199999999999</v>
      </c>
      <c r="Q10688" s="1" t="str">
        <f>VLOOKUP(Sales[[#This Row],[ProductKey]], Products!$A$2:$D$1000, 4, FALSE)</f>
        <v>Half-Finger Gloves, S</v>
      </c>
    </row>
    <row r="10689" spans="1:17" x14ac:dyDescent="0.25">
      <c r="A10689" s="2">
        <v>38322</v>
      </c>
      <c r="B10689" s="1" t="s">
        <v>1978</v>
      </c>
      <c r="C10689">
        <v>479</v>
      </c>
      <c r="D10689">
        <v>24664</v>
      </c>
      <c r="E10689">
        <v>6</v>
      </c>
      <c r="F10689">
        <v>4</v>
      </c>
      <c r="G10689">
        <v>2</v>
      </c>
      <c r="H10689" s="2">
        <v>43435</v>
      </c>
      <c r="I10689" t="str">
        <f>VLOOKUP(Sales[[#This Row],[TerritoryKey]], Territories[], 2, FALSE)</f>
        <v>Canada</v>
      </c>
      <c r="J10689">
        <f>_xlfn.XLOOKUP(Sales[[#This Row],[ProductKey]], Products!$A:$A, Products!$J:$J)</f>
        <v>3.3622999999999998</v>
      </c>
      <c r="K10689">
        <f>_xlfn.XLOOKUP(Sales[[#This Row],[ProductKey]], Products!$A:$A, Products!$K:$K)</f>
        <v>8.99</v>
      </c>
      <c r="L10689" s="1">
        <f>Sales[[#This Row],[ProductPrice]]*Sales[[#This Row],[OrderQuantity]]</f>
        <v>17.98</v>
      </c>
      <c r="M10689" s="1">
        <f>Sales[[#This Row],[OrderQuantity]]</f>
        <v>2</v>
      </c>
      <c r="N10689" s="1">
        <f>1</f>
        <v>1</v>
      </c>
      <c r="O10689" s="1">
        <f>Sales[[#This Row],[TotalSales]]-Sales[[#This Row],[TotalCost]]</f>
        <v>11.255400000000002</v>
      </c>
      <c r="P10689" s="1">
        <f>Sales[[#This Row],[ProductCost]]*Sales[[#This Row],[OrderQuantity]]</f>
        <v>6.7245999999999997</v>
      </c>
      <c r="Q10689" s="1" t="str">
        <f>VLOOKUP(Sales[[#This Row],[ProductKey]], Products!$A$2:$D$1000, 4, FALSE)</f>
        <v>Road Bottle Cage</v>
      </c>
    </row>
    <row r="10690" spans="1:17" x14ac:dyDescent="0.25">
      <c r="A10690" s="2">
        <v>38048</v>
      </c>
      <c r="B10690" s="1" t="s">
        <v>1979</v>
      </c>
      <c r="C10690">
        <v>484</v>
      </c>
      <c r="D10690">
        <v>11669</v>
      </c>
      <c r="E10690">
        <v>1</v>
      </c>
      <c r="F10690">
        <v>4</v>
      </c>
      <c r="G10690">
        <v>2</v>
      </c>
      <c r="H10690" s="2">
        <v>43161</v>
      </c>
      <c r="I10690" t="str">
        <f>VLOOKUP(Sales[[#This Row],[TerritoryKey]], Territories[], 2, FALSE)</f>
        <v>Northwest</v>
      </c>
      <c r="J10690">
        <f>_xlfn.XLOOKUP(Sales[[#This Row],[ProductKey]], Products!$A:$A, Products!$J:$J)</f>
        <v>2.9733000000000001</v>
      </c>
      <c r="K10690">
        <f>_xlfn.XLOOKUP(Sales[[#This Row],[ProductKey]], Products!$A:$A, Products!$K:$K)</f>
        <v>7.95</v>
      </c>
      <c r="L10690" s="1">
        <f>Sales[[#This Row],[ProductPrice]]*Sales[[#This Row],[OrderQuantity]]</f>
        <v>15.9</v>
      </c>
      <c r="M10690" s="1">
        <f>Sales[[#This Row],[OrderQuantity]]</f>
        <v>2</v>
      </c>
      <c r="N10690" s="1">
        <f>1</f>
        <v>1</v>
      </c>
      <c r="O10690" s="1">
        <f>Sales[[#This Row],[TotalSales]]-Sales[[#This Row],[TotalCost]]</f>
        <v>9.9534000000000002</v>
      </c>
      <c r="P10690" s="1">
        <f>Sales[[#This Row],[ProductCost]]*Sales[[#This Row],[OrderQuantity]]</f>
        <v>5.9466000000000001</v>
      </c>
      <c r="Q10690" s="1" t="str">
        <f>VLOOKUP(Sales[[#This Row],[ProductKey]], Products!$A$2:$D$1000, 4, FALSE)</f>
        <v>Bike Wash - Dissolver</v>
      </c>
    </row>
    <row r="10691" spans="1:17" x14ac:dyDescent="0.25">
      <c r="A10691" s="2">
        <v>37845</v>
      </c>
      <c r="B10691" s="1" t="s">
        <v>1998</v>
      </c>
      <c r="C10691">
        <v>484</v>
      </c>
      <c r="D10691">
        <v>11320</v>
      </c>
      <c r="E10691">
        <v>4</v>
      </c>
      <c r="F10691">
        <v>4</v>
      </c>
      <c r="G10691">
        <v>2</v>
      </c>
      <c r="H10691" s="2">
        <v>42959</v>
      </c>
      <c r="I10691" t="str">
        <f>VLOOKUP(Sales[[#This Row],[TerritoryKey]], Territories[], 2, FALSE)</f>
        <v>Southwest</v>
      </c>
      <c r="J10691">
        <f>_xlfn.XLOOKUP(Sales[[#This Row],[ProductKey]], Products!$A:$A, Products!$J:$J)</f>
        <v>2.9733000000000001</v>
      </c>
      <c r="K10691">
        <f>_xlfn.XLOOKUP(Sales[[#This Row],[ProductKey]], Products!$A:$A, Products!$K:$K)</f>
        <v>7.95</v>
      </c>
      <c r="L10691" s="1">
        <f>Sales[[#This Row],[ProductPrice]]*Sales[[#This Row],[OrderQuantity]]</f>
        <v>15.9</v>
      </c>
      <c r="M10691" s="1">
        <f>Sales[[#This Row],[OrderQuantity]]</f>
        <v>2</v>
      </c>
      <c r="N10691" s="1">
        <f>1</f>
        <v>1</v>
      </c>
      <c r="O10691" s="1">
        <f>Sales[[#This Row],[TotalSales]]-Sales[[#This Row],[TotalCost]]</f>
        <v>9.9534000000000002</v>
      </c>
      <c r="P10691" s="1">
        <f>Sales[[#This Row],[ProductCost]]*Sales[[#This Row],[OrderQuantity]]</f>
        <v>5.9466000000000001</v>
      </c>
      <c r="Q10691" s="1" t="str">
        <f>VLOOKUP(Sales[[#This Row],[ProductKey]], Products!$A$2:$D$1000, 4, FALSE)</f>
        <v>Bike Wash - Dissolver</v>
      </c>
    </row>
    <row r="10692" spans="1:17" x14ac:dyDescent="0.25">
      <c r="A10692" s="2">
        <v>38169</v>
      </c>
      <c r="B10692" s="1" t="s">
        <v>2005</v>
      </c>
      <c r="C10692">
        <v>485</v>
      </c>
      <c r="D10692">
        <v>17221</v>
      </c>
      <c r="E10692">
        <v>8</v>
      </c>
      <c r="F10692">
        <v>4</v>
      </c>
      <c r="G10692">
        <v>2</v>
      </c>
      <c r="H10692" s="2">
        <v>43282</v>
      </c>
      <c r="I10692" t="str">
        <f>VLOOKUP(Sales[[#This Row],[TerritoryKey]], Territories[], 2, FALSE)</f>
        <v>Germany</v>
      </c>
      <c r="J10692">
        <f>_xlfn.XLOOKUP(Sales[[#This Row],[ProductKey]], Products!$A:$A, Products!$J:$J)</f>
        <v>8.2204999999999995</v>
      </c>
      <c r="K10692">
        <f>_xlfn.XLOOKUP(Sales[[#This Row],[ProductKey]], Products!$A:$A, Products!$K:$K)</f>
        <v>21.98</v>
      </c>
      <c r="L10692" s="1">
        <f>Sales[[#This Row],[ProductPrice]]*Sales[[#This Row],[OrderQuantity]]</f>
        <v>43.96</v>
      </c>
      <c r="M10692" s="1">
        <f>Sales[[#This Row],[OrderQuantity]]</f>
        <v>2</v>
      </c>
      <c r="N10692" s="1">
        <f>1</f>
        <v>1</v>
      </c>
      <c r="O10692" s="1">
        <f>Sales[[#This Row],[TotalSales]]-Sales[[#This Row],[TotalCost]]</f>
        <v>27.519000000000002</v>
      </c>
      <c r="P10692" s="1">
        <f>Sales[[#This Row],[ProductCost]]*Sales[[#This Row],[OrderQuantity]]</f>
        <v>16.440999999999999</v>
      </c>
      <c r="Q10692" s="1" t="str">
        <f>VLOOKUP(Sales[[#This Row],[ProductKey]], Products!$A$2:$D$1000, 4, FALSE)</f>
        <v>Fender Set - Mountain</v>
      </c>
    </row>
    <row r="10693" spans="1:17" x14ac:dyDescent="0.25">
      <c r="A10693" s="2">
        <v>37966</v>
      </c>
      <c r="B10693" s="1" t="s">
        <v>2028</v>
      </c>
      <c r="C10693">
        <v>464</v>
      </c>
      <c r="D10693">
        <v>16613</v>
      </c>
      <c r="E10693">
        <v>9</v>
      </c>
      <c r="F10693">
        <v>4</v>
      </c>
      <c r="G10693">
        <v>2</v>
      </c>
      <c r="H10693" s="2">
        <v>43080</v>
      </c>
      <c r="I10693" t="str">
        <f>VLOOKUP(Sales[[#This Row],[TerritoryKey]], Territories[], 2, FALSE)</f>
        <v>Australia</v>
      </c>
      <c r="J10693">
        <f>_xlfn.XLOOKUP(Sales[[#This Row],[ProductKey]], Products!$A:$A, Products!$J:$J)</f>
        <v>9.7135999999999996</v>
      </c>
      <c r="K10693">
        <f>_xlfn.XLOOKUP(Sales[[#This Row],[ProductKey]], Products!$A:$A, Products!$K:$K)</f>
        <v>23.548100000000002</v>
      </c>
      <c r="L10693" s="1">
        <f>Sales[[#This Row],[ProductPrice]]*Sales[[#This Row],[OrderQuantity]]</f>
        <v>47.096200000000003</v>
      </c>
      <c r="M10693" s="1">
        <f>Sales[[#This Row],[OrderQuantity]]</f>
        <v>2</v>
      </c>
      <c r="N10693" s="1">
        <f>1</f>
        <v>1</v>
      </c>
      <c r="O10693" s="1">
        <f>Sales[[#This Row],[TotalSales]]-Sales[[#This Row],[TotalCost]]</f>
        <v>27.669000000000004</v>
      </c>
      <c r="P10693" s="1">
        <f>Sales[[#This Row],[ProductCost]]*Sales[[#This Row],[OrderQuantity]]</f>
        <v>19.427199999999999</v>
      </c>
      <c r="Q10693" s="1" t="str">
        <f>VLOOKUP(Sales[[#This Row],[ProductKey]], Products!$A$2:$D$1000, 4, FALSE)</f>
        <v>Half-Finger Gloves, M</v>
      </c>
    </row>
    <row r="10694" spans="1:17" x14ac:dyDescent="0.25">
      <c r="A10694" s="2">
        <v>38231</v>
      </c>
      <c r="B10694" s="1" t="s">
        <v>2030</v>
      </c>
      <c r="C10694">
        <v>462</v>
      </c>
      <c r="D10694">
        <v>17242</v>
      </c>
      <c r="E10694">
        <v>9</v>
      </c>
      <c r="F10694">
        <v>4</v>
      </c>
      <c r="G10694">
        <v>2</v>
      </c>
      <c r="H10694" s="2">
        <v>43344</v>
      </c>
      <c r="I10694" t="str">
        <f>VLOOKUP(Sales[[#This Row],[TerritoryKey]], Territories[], 2, FALSE)</f>
        <v>Australia</v>
      </c>
      <c r="J10694">
        <f>_xlfn.XLOOKUP(Sales[[#This Row],[ProductKey]], Products!$A:$A, Products!$J:$J)</f>
        <v>9.7135999999999996</v>
      </c>
      <c r="K10694">
        <f>_xlfn.XLOOKUP(Sales[[#This Row],[ProductKey]], Products!$A:$A, Products!$K:$K)</f>
        <v>23.548100000000002</v>
      </c>
      <c r="L10694" s="1">
        <f>Sales[[#This Row],[ProductPrice]]*Sales[[#This Row],[OrderQuantity]]</f>
        <v>47.096200000000003</v>
      </c>
      <c r="M10694" s="1">
        <f>Sales[[#This Row],[OrderQuantity]]</f>
        <v>2</v>
      </c>
      <c r="N10694" s="1">
        <f>1</f>
        <v>1</v>
      </c>
      <c r="O10694" s="1">
        <f>Sales[[#This Row],[TotalSales]]-Sales[[#This Row],[TotalCost]]</f>
        <v>27.669000000000004</v>
      </c>
      <c r="P10694" s="1">
        <f>Sales[[#This Row],[ProductCost]]*Sales[[#This Row],[OrderQuantity]]</f>
        <v>19.427199999999999</v>
      </c>
      <c r="Q10694" s="1" t="str">
        <f>VLOOKUP(Sales[[#This Row],[ProductKey]], Products!$A$2:$D$1000, 4, FALSE)</f>
        <v>Half-Finger Gloves, S</v>
      </c>
    </row>
    <row r="10695" spans="1:17" x14ac:dyDescent="0.25">
      <c r="A10695" s="2">
        <v>38140</v>
      </c>
      <c r="B10695" s="1" t="s">
        <v>2047</v>
      </c>
      <c r="C10695">
        <v>478</v>
      </c>
      <c r="D10695">
        <v>11951</v>
      </c>
      <c r="E10695">
        <v>9</v>
      </c>
      <c r="F10695">
        <v>4</v>
      </c>
      <c r="G10695">
        <v>2</v>
      </c>
      <c r="H10695" s="2">
        <v>43253</v>
      </c>
      <c r="I10695" t="str">
        <f>VLOOKUP(Sales[[#This Row],[TerritoryKey]], Territories[], 2, FALSE)</f>
        <v>Australia</v>
      </c>
      <c r="J10695">
        <f>_xlfn.XLOOKUP(Sales[[#This Row],[ProductKey]], Products!$A:$A, Products!$J:$J)</f>
        <v>3.7363</v>
      </c>
      <c r="K10695">
        <f>_xlfn.XLOOKUP(Sales[[#This Row],[ProductKey]], Products!$A:$A, Products!$K:$K)</f>
        <v>9.99</v>
      </c>
      <c r="L10695" s="1">
        <f>Sales[[#This Row],[ProductPrice]]*Sales[[#This Row],[OrderQuantity]]</f>
        <v>19.98</v>
      </c>
      <c r="M10695" s="1">
        <f>Sales[[#This Row],[OrderQuantity]]</f>
        <v>2</v>
      </c>
      <c r="N10695" s="1">
        <f>1</f>
        <v>1</v>
      </c>
      <c r="O10695" s="1">
        <f>Sales[[#This Row],[TotalSales]]-Sales[[#This Row],[TotalCost]]</f>
        <v>12.507400000000001</v>
      </c>
      <c r="P10695" s="1">
        <f>Sales[[#This Row],[ProductCost]]*Sales[[#This Row],[OrderQuantity]]</f>
        <v>7.4725999999999999</v>
      </c>
      <c r="Q10695" s="1" t="str">
        <f>VLOOKUP(Sales[[#This Row],[ProductKey]], Products!$A$2:$D$1000, 4, FALSE)</f>
        <v>Mountain Bottle Cage</v>
      </c>
    </row>
    <row r="10696" spans="1:17" x14ac:dyDescent="0.25">
      <c r="A10696" s="2">
        <v>38047</v>
      </c>
      <c r="B10696" s="1" t="s">
        <v>2159</v>
      </c>
      <c r="C10696">
        <v>484</v>
      </c>
      <c r="D10696">
        <v>14310</v>
      </c>
      <c r="E10696">
        <v>9</v>
      </c>
      <c r="F10696">
        <v>4</v>
      </c>
      <c r="G10696">
        <v>2</v>
      </c>
      <c r="H10696" s="2">
        <v>43160</v>
      </c>
      <c r="I10696" t="str">
        <f>VLOOKUP(Sales[[#This Row],[TerritoryKey]], Territories[], 2, FALSE)</f>
        <v>Australia</v>
      </c>
      <c r="J10696">
        <f>_xlfn.XLOOKUP(Sales[[#This Row],[ProductKey]], Products!$A:$A, Products!$J:$J)</f>
        <v>2.9733000000000001</v>
      </c>
      <c r="K10696">
        <f>_xlfn.XLOOKUP(Sales[[#This Row],[ProductKey]], Products!$A:$A, Products!$K:$K)</f>
        <v>7.95</v>
      </c>
      <c r="L10696" s="1">
        <f>Sales[[#This Row],[ProductPrice]]*Sales[[#This Row],[OrderQuantity]]</f>
        <v>15.9</v>
      </c>
      <c r="M10696" s="1">
        <f>Sales[[#This Row],[OrderQuantity]]</f>
        <v>2</v>
      </c>
      <c r="N10696" s="1">
        <f>1</f>
        <v>1</v>
      </c>
      <c r="O10696" s="1">
        <f>Sales[[#This Row],[TotalSales]]-Sales[[#This Row],[TotalCost]]</f>
        <v>9.9534000000000002</v>
      </c>
      <c r="P10696" s="1">
        <f>Sales[[#This Row],[ProductCost]]*Sales[[#This Row],[OrderQuantity]]</f>
        <v>5.9466000000000001</v>
      </c>
      <c r="Q10696" s="1" t="str">
        <f>VLOOKUP(Sales[[#This Row],[ProductKey]], Products!$A$2:$D$1000, 4, FALSE)</f>
        <v>Bike Wash - Dissolver</v>
      </c>
    </row>
    <row r="10697" spans="1:17" x14ac:dyDescent="0.25">
      <c r="A10697" s="2">
        <v>38078</v>
      </c>
      <c r="B10697" s="1" t="s">
        <v>2164</v>
      </c>
      <c r="C10697">
        <v>477</v>
      </c>
      <c r="D10697">
        <v>15086</v>
      </c>
      <c r="E10697">
        <v>7</v>
      </c>
      <c r="F10697">
        <v>4</v>
      </c>
      <c r="G10697">
        <v>2</v>
      </c>
      <c r="H10697" s="2">
        <v>43191</v>
      </c>
      <c r="I10697" t="str">
        <f>VLOOKUP(Sales[[#This Row],[TerritoryKey]], Territories[], 2, FALSE)</f>
        <v>France</v>
      </c>
      <c r="J10697">
        <f>_xlfn.XLOOKUP(Sales[[#This Row],[ProductKey]], Products!$A:$A, Products!$J:$J)</f>
        <v>1.8663000000000001</v>
      </c>
      <c r="K10697">
        <f>_xlfn.XLOOKUP(Sales[[#This Row],[ProductKey]], Products!$A:$A, Products!$K:$K)</f>
        <v>4.99</v>
      </c>
      <c r="L10697" s="1">
        <f>Sales[[#This Row],[ProductPrice]]*Sales[[#This Row],[OrderQuantity]]</f>
        <v>9.98</v>
      </c>
      <c r="M10697" s="1">
        <f>Sales[[#This Row],[OrderQuantity]]</f>
        <v>2</v>
      </c>
      <c r="N10697" s="1">
        <f>1</f>
        <v>1</v>
      </c>
      <c r="O10697" s="1">
        <f>Sales[[#This Row],[TotalSales]]-Sales[[#This Row],[TotalCost]]</f>
        <v>6.2474000000000007</v>
      </c>
      <c r="P10697" s="1">
        <f>Sales[[#This Row],[ProductCost]]*Sales[[#This Row],[OrderQuantity]]</f>
        <v>3.7326000000000001</v>
      </c>
      <c r="Q10697" s="1" t="str">
        <f>VLOOKUP(Sales[[#This Row],[ProductKey]], Products!$A$2:$D$1000, 4, FALSE)</f>
        <v>Water Bottle - 30 oz.</v>
      </c>
    </row>
    <row r="10698" spans="1:17" x14ac:dyDescent="0.25">
      <c r="A10698" s="2">
        <v>38232</v>
      </c>
      <c r="B10698" s="1" t="s">
        <v>2214</v>
      </c>
      <c r="C10698">
        <v>485</v>
      </c>
      <c r="D10698">
        <v>14154</v>
      </c>
      <c r="E10698">
        <v>7</v>
      </c>
      <c r="F10698">
        <v>4</v>
      </c>
      <c r="G10698">
        <v>2</v>
      </c>
      <c r="H10698" s="2">
        <v>43345</v>
      </c>
      <c r="I10698" t="str">
        <f>VLOOKUP(Sales[[#This Row],[TerritoryKey]], Territories[], 2, FALSE)</f>
        <v>France</v>
      </c>
      <c r="J10698">
        <f>_xlfn.XLOOKUP(Sales[[#This Row],[ProductKey]], Products!$A:$A, Products!$J:$J)</f>
        <v>8.2204999999999995</v>
      </c>
      <c r="K10698">
        <f>_xlfn.XLOOKUP(Sales[[#This Row],[ProductKey]], Products!$A:$A, Products!$K:$K)</f>
        <v>21.98</v>
      </c>
      <c r="L10698" s="1">
        <f>Sales[[#This Row],[ProductPrice]]*Sales[[#This Row],[OrderQuantity]]</f>
        <v>43.96</v>
      </c>
      <c r="M10698" s="1">
        <f>Sales[[#This Row],[OrderQuantity]]</f>
        <v>2</v>
      </c>
      <c r="N10698" s="1">
        <f>1</f>
        <v>1</v>
      </c>
      <c r="O10698" s="1">
        <f>Sales[[#This Row],[TotalSales]]-Sales[[#This Row],[TotalCost]]</f>
        <v>27.519000000000002</v>
      </c>
      <c r="P10698" s="1">
        <f>Sales[[#This Row],[ProductCost]]*Sales[[#This Row],[OrderQuantity]]</f>
        <v>16.440999999999999</v>
      </c>
      <c r="Q10698" s="1" t="str">
        <f>VLOOKUP(Sales[[#This Row],[ProductKey]], Products!$A$2:$D$1000, 4, FALSE)</f>
        <v>Fender Set - Mountain</v>
      </c>
    </row>
    <row r="10699" spans="1:17" x14ac:dyDescent="0.25">
      <c r="A10699" s="2">
        <v>38048</v>
      </c>
      <c r="B10699" s="1" t="s">
        <v>2219</v>
      </c>
      <c r="C10699">
        <v>484</v>
      </c>
      <c r="D10699">
        <v>15695</v>
      </c>
      <c r="E10699">
        <v>10</v>
      </c>
      <c r="F10699">
        <v>4</v>
      </c>
      <c r="G10699">
        <v>2</v>
      </c>
      <c r="H10699" s="2">
        <v>43161</v>
      </c>
      <c r="I10699" t="str">
        <f>VLOOKUP(Sales[[#This Row],[TerritoryKey]], Territories[], 2, FALSE)</f>
        <v>United Kingdom</v>
      </c>
      <c r="J10699">
        <f>_xlfn.XLOOKUP(Sales[[#This Row],[ProductKey]], Products!$A:$A, Products!$J:$J)</f>
        <v>2.9733000000000001</v>
      </c>
      <c r="K10699">
        <f>_xlfn.XLOOKUP(Sales[[#This Row],[ProductKey]], Products!$A:$A, Products!$K:$K)</f>
        <v>7.95</v>
      </c>
      <c r="L10699" s="1">
        <f>Sales[[#This Row],[ProductPrice]]*Sales[[#This Row],[OrderQuantity]]</f>
        <v>15.9</v>
      </c>
      <c r="M10699" s="1">
        <f>Sales[[#This Row],[OrderQuantity]]</f>
        <v>2</v>
      </c>
      <c r="N10699" s="1">
        <f>1</f>
        <v>1</v>
      </c>
      <c r="O10699" s="1">
        <f>Sales[[#This Row],[TotalSales]]-Sales[[#This Row],[TotalCost]]</f>
        <v>9.9534000000000002</v>
      </c>
      <c r="P10699" s="1">
        <f>Sales[[#This Row],[ProductCost]]*Sales[[#This Row],[OrderQuantity]]</f>
        <v>5.9466000000000001</v>
      </c>
      <c r="Q10699" s="1" t="str">
        <f>VLOOKUP(Sales[[#This Row],[ProductKey]], Products!$A$2:$D$1000, 4, FALSE)</f>
        <v>Bike Wash - Dissolver</v>
      </c>
    </row>
    <row r="10700" spans="1:17" x14ac:dyDescent="0.25">
      <c r="A10700" s="2">
        <v>38047</v>
      </c>
      <c r="B10700" s="1" t="s">
        <v>2245</v>
      </c>
      <c r="C10700">
        <v>466</v>
      </c>
      <c r="D10700">
        <v>12424</v>
      </c>
      <c r="E10700">
        <v>1</v>
      </c>
      <c r="F10700">
        <v>4</v>
      </c>
      <c r="G10700">
        <v>2</v>
      </c>
      <c r="H10700" s="2">
        <v>43160</v>
      </c>
      <c r="I10700" t="str">
        <f>VLOOKUP(Sales[[#This Row],[TerritoryKey]], Territories[], 2, FALSE)</f>
        <v>Northwest</v>
      </c>
      <c r="J10700">
        <f>_xlfn.XLOOKUP(Sales[[#This Row],[ProductKey]], Products!$A:$A, Products!$J:$J)</f>
        <v>9.7135999999999996</v>
      </c>
      <c r="K10700">
        <f>_xlfn.XLOOKUP(Sales[[#This Row],[ProductKey]], Products!$A:$A, Products!$K:$K)</f>
        <v>23.548100000000002</v>
      </c>
      <c r="L10700" s="1">
        <f>Sales[[#This Row],[ProductPrice]]*Sales[[#This Row],[OrderQuantity]]</f>
        <v>47.096200000000003</v>
      </c>
      <c r="M10700" s="1">
        <f>Sales[[#This Row],[OrderQuantity]]</f>
        <v>2</v>
      </c>
      <c r="N10700" s="1">
        <f>1</f>
        <v>1</v>
      </c>
      <c r="O10700" s="1">
        <f>Sales[[#This Row],[TotalSales]]-Sales[[#This Row],[TotalCost]]</f>
        <v>27.669000000000004</v>
      </c>
      <c r="P10700" s="1">
        <f>Sales[[#This Row],[ProductCost]]*Sales[[#This Row],[OrderQuantity]]</f>
        <v>19.427199999999999</v>
      </c>
      <c r="Q10700" s="1" t="str">
        <f>VLOOKUP(Sales[[#This Row],[ProductKey]], Products!$A$2:$D$1000, 4, FALSE)</f>
        <v>Half-Finger Gloves, L</v>
      </c>
    </row>
    <row r="10701" spans="1:17" x14ac:dyDescent="0.25">
      <c r="A10701" s="2">
        <v>38322</v>
      </c>
      <c r="B10701" s="1" t="s">
        <v>2268</v>
      </c>
      <c r="C10701">
        <v>484</v>
      </c>
      <c r="D10701">
        <v>17220</v>
      </c>
      <c r="E10701">
        <v>8</v>
      </c>
      <c r="F10701">
        <v>4</v>
      </c>
      <c r="G10701">
        <v>2</v>
      </c>
      <c r="H10701" s="2">
        <v>43435</v>
      </c>
      <c r="I10701" t="str">
        <f>VLOOKUP(Sales[[#This Row],[TerritoryKey]], Territories[], 2, FALSE)</f>
        <v>Germany</v>
      </c>
      <c r="J10701">
        <f>_xlfn.XLOOKUP(Sales[[#This Row],[ProductKey]], Products!$A:$A, Products!$J:$J)</f>
        <v>2.9733000000000001</v>
      </c>
      <c r="K10701">
        <f>_xlfn.XLOOKUP(Sales[[#This Row],[ProductKey]], Products!$A:$A, Products!$K:$K)</f>
        <v>7.95</v>
      </c>
      <c r="L10701" s="1">
        <f>Sales[[#This Row],[ProductPrice]]*Sales[[#This Row],[OrderQuantity]]</f>
        <v>15.9</v>
      </c>
      <c r="M10701" s="1">
        <f>Sales[[#This Row],[OrderQuantity]]</f>
        <v>2</v>
      </c>
      <c r="N10701" s="1">
        <f>1</f>
        <v>1</v>
      </c>
      <c r="O10701" s="1">
        <f>Sales[[#This Row],[TotalSales]]-Sales[[#This Row],[TotalCost]]</f>
        <v>9.9534000000000002</v>
      </c>
      <c r="P10701" s="1">
        <f>Sales[[#This Row],[ProductCost]]*Sales[[#This Row],[OrderQuantity]]</f>
        <v>5.9466000000000001</v>
      </c>
      <c r="Q10701" s="1" t="str">
        <f>VLOOKUP(Sales[[#This Row],[ProductKey]], Products!$A$2:$D$1000, 4, FALSE)</f>
        <v>Bike Wash - Dissolver</v>
      </c>
    </row>
    <row r="10702" spans="1:17" x14ac:dyDescent="0.25">
      <c r="A10702" s="2">
        <v>38231</v>
      </c>
      <c r="B10702" s="1" t="s">
        <v>2372</v>
      </c>
      <c r="C10702">
        <v>466</v>
      </c>
      <c r="D10702">
        <v>11769</v>
      </c>
      <c r="E10702">
        <v>6</v>
      </c>
      <c r="F10702">
        <v>4</v>
      </c>
      <c r="G10702">
        <v>2</v>
      </c>
      <c r="H10702" s="2">
        <v>43344</v>
      </c>
      <c r="I10702" t="str">
        <f>VLOOKUP(Sales[[#This Row],[TerritoryKey]], Territories[], 2, FALSE)</f>
        <v>Canada</v>
      </c>
      <c r="J10702">
        <f>_xlfn.XLOOKUP(Sales[[#This Row],[ProductKey]], Products!$A:$A, Products!$J:$J)</f>
        <v>9.7135999999999996</v>
      </c>
      <c r="K10702">
        <f>_xlfn.XLOOKUP(Sales[[#This Row],[ProductKey]], Products!$A:$A, Products!$K:$K)</f>
        <v>23.548100000000002</v>
      </c>
      <c r="L10702" s="1">
        <f>Sales[[#This Row],[ProductPrice]]*Sales[[#This Row],[OrderQuantity]]</f>
        <v>47.096200000000003</v>
      </c>
      <c r="M10702" s="1">
        <f>Sales[[#This Row],[OrderQuantity]]</f>
        <v>2</v>
      </c>
      <c r="N10702" s="1">
        <f>1</f>
        <v>1</v>
      </c>
      <c r="O10702" s="1">
        <f>Sales[[#This Row],[TotalSales]]-Sales[[#This Row],[TotalCost]]</f>
        <v>27.669000000000004</v>
      </c>
      <c r="P10702" s="1">
        <f>Sales[[#This Row],[ProductCost]]*Sales[[#This Row],[OrderQuantity]]</f>
        <v>19.427199999999999</v>
      </c>
      <c r="Q10702" s="1" t="str">
        <f>VLOOKUP(Sales[[#This Row],[ProductKey]], Products!$A$2:$D$1000, 4, FALSE)</f>
        <v>Half-Finger Gloves, L</v>
      </c>
    </row>
    <row r="10703" spans="1:17" x14ac:dyDescent="0.25">
      <c r="A10703" s="2">
        <v>38140</v>
      </c>
      <c r="B10703" s="1" t="s">
        <v>2398</v>
      </c>
      <c r="C10703">
        <v>466</v>
      </c>
      <c r="D10703">
        <v>21561</v>
      </c>
      <c r="E10703">
        <v>9</v>
      </c>
      <c r="F10703">
        <v>4</v>
      </c>
      <c r="G10703">
        <v>2</v>
      </c>
      <c r="H10703" s="2">
        <v>43253</v>
      </c>
      <c r="I10703" t="str">
        <f>VLOOKUP(Sales[[#This Row],[TerritoryKey]], Territories[], 2, FALSE)</f>
        <v>Australia</v>
      </c>
      <c r="J10703">
        <f>_xlfn.XLOOKUP(Sales[[#This Row],[ProductKey]], Products!$A:$A, Products!$J:$J)</f>
        <v>9.7135999999999996</v>
      </c>
      <c r="K10703">
        <f>_xlfn.XLOOKUP(Sales[[#This Row],[ProductKey]], Products!$A:$A, Products!$K:$K)</f>
        <v>23.548100000000002</v>
      </c>
      <c r="L10703" s="1">
        <f>Sales[[#This Row],[ProductPrice]]*Sales[[#This Row],[OrderQuantity]]</f>
        <v>47.096200000000003</v>
      </c>
      <c r="M10703" s="1">
        <f>Sales[[#This Row],[OrderQuantity]]</f>
        <v>2</v>
      </c>
      <c r="N10703" s="1">
        <f>1</f>
        <v>1</v>
      </c>
      <c r="O10703" s="1">
        <f>Sales[[#This Row],[TotalSales]]-Sales[[#This Row],[TotalCost]]</f>
        <v>27.669000000000004</v>
      </c>
      <c r="P10703" s="1">
        <f>Sales[[#This Row],[ProductCost]]*Sales[[#This Row],[OrderQuantity]]</f>
        <v>19.427199999999999</v>
      </c>
      <c r="Q10703" s="1" t="str">
        <f>VLOOKUP(Sales[[#This Row],[ProductKey]], Products!$A$2:$D$1000, 4, FALSE)</f>
        <v>Half-Finger Gloves, L</v>
      </c>
    </row>
    <row r="10704" spans="1:17" x14ac:dyDescent="0.25">
      <c r="A10704" s="2">
        <v>37783</v>
      </c>
      <c r="B10704" s="1" t="s">
        <v>2437</v>
      </c>
      <c r="C10704">
        <v>464</v>
      </c>
      <c r="D10704">
        <v>24416</v>
      </c>
      <c r="E10704">
        <v>1</v>
      </c>
      <c r="F10704">
        <v>4</v>
      </c>
      <c r="G10704">
        <v>2</v>
      </c>
      <c r="H10704" s="2">
        <v>42897</v>
      </c>
      <c r="I10704" t="str">
        <f>VLOOKUP(Sales[[#This Row],[TerritoryKey]], Territories[], 2, FALSE)</f>
        <v>Northwest</v>
      </c>
      <c r="J10704">
        <f>_xlfn.XLOOKUP(Sales[[#This Row],[ProductKey]], Products!$A:$A, Products!$J:$J)</f>
        <v>9.7135999999999996</v>
      </c>
      <c r="K10704">
        <f>_xlfn.XLOOKUP(Sales[[#This Row],[ProductKey]], Products!$A:$A, Products!$K:$K)</f>
        <v>23.548100000000002</v>
      </c>
      <c r="L10704" s="1">
        <f>Sales[[#This Row],[ProductPrice]]*Sales[[#This Row],[OrderQuantity]]</f>
        <v>47.096200000000003</v>
      </c>
      <c r="M10704" s="1">
        <f>Sales[[#This Row],[OrderQuantity]]</f>
        <v>2</v>
      </c>
      <c r="N10704" s="1">
        <f>1</f>
        <v>1</v>
      </c>
      <c r="O10704" s="1">
        <f>Sales[[#This Row],[TotalSales]]-Sales[[#This Row],[TotalCost]]</f>
        <v>27.669000000000004</v>
      </c>
      <c r="P10704" s="1">
        <f>Sales[[#This Row],[ProductCost]]*Sales[[#This Row],[OrderQuantity]]</f>
        <v>19.427199999999999</v>
      </c>
      <c r="Q10704" s="1" t="str">
        <f>VLOOKUP(Sales[[#This Row],[ProductKey]], Products!$A$2:$D$1000, 4, FALSE)</f>
        <v>Half-Finger Gloves, M</v>
      </c>
    </row>
    <row r="10705" spans="1:17" x14ac:dyDescent="0.25">
      <c r="A10705" s="2">
        <v>38169</v>
      </c>
      <c r="B10705" s="1" t="s">
        <v>2439</v>
      </c>
      <c r="C10705">
        <v>477</v>
      </c>
      <c r="D10705">
        <v>12601</v>
      </c>
      <c r="E10705">
        <v>10</v>
      </c>
      <c r="F10705">
        <v>4</v>
      </c>
      <c r="G10705">
        <v>2</v>
      </c>
      <c r="H10705" s="2">
        <v>43282</v>
      </c>
      <c r="I10705" t="str">
        <f>VLOOKUP(Sales[[#This Row],[TerritoryKey]], Territories[], 2, FALSE)</f>
        <v>United Kingdom</v>
      </c>
      <c r="J10705">
        <f>_xlfn.XLOOKUP(Sales[[#This Row],[ProductKey]], Products!$A:$A, Products!$J:$J)</f>
        <v>1.8663000000000001</v>
      </c>
      <c r="K10705">
        <f>_xlfn.XLOOKUP(Sales[[#This Row],[ProductKey]], Products!$A:$A, Products!$K:$K)</f>
        <v>4.99</v>
      </c>
      <c r="L10705" s="1">
        <f>Sales[[#This Row],[ProductPrice]]*Sales[[#This Row],[OrderQuantity]]</f>
        <v>9.98</v>
      </c>
      <c r="M10705" s="1">
        <f>Sales[[#This Row],[OrderQuantity]]</f>
        <v>2</v>
      </c>
      <c r="N10705" s="1">
        <f>1</f>
        <v>1</v>
      </c>
      <c r="O10705" s="1">
        <f>Sales[[#This Row],[TotalSales]]-Sales[[#This Row],[TotalCost]]</f>
        <v>6.2474000000000007</v>
      </c>
      <c r="P10705" s="1">
        <f>Sales[[#This Row],[ProductCost]]*Sales[[#This Row],[OrderQuantity]]</f>
        <v>3.7326000000000001</v>
      </c>
      <c r="Q10705" s="1" t="str">
        <f>VLOOKUP(Sales[[#This Row],[ProductKey]], Products!$A$2:$D$1000, 4, FALSE)</f>
        <v>Water Bottle - 30 oz.</v>
      </c>
    </row>
    <row r="10706" spans="1:17" x14ac:dyDescent="0.25">
      <c r="A10706" s="2">
        <v>37813</v>
      </c>
      <c r="B10706" s="1" t="s">
        <v>2455</v>
      </c>
      <c r="C10706">
        <v>477</v>
      </c>
      <c r="D10706">
        <v>15944</v>
      </c>
      <c r="E10706">
        <v>1</v>
      </c>
      <c r="F10706">
        <v>4</v>
      </c>
      <c r="G10706">
        <v>2</v>
      </c>
      <c r="H10706" s="2">
        <v>42927</v>
      </c>
      <c r="I10706" t="str">
        <f>VLOOKUP(Sales[[#This Row],[TerritoryKey]], Territories[], 2, FALSE)</f>
        <v>Northwest</v>
      </c>
      <c r="J10706">
        <f>_xlfn.XLOOKUP(Sales[[#This Row],[ProductKey]], Products!$A:$A, Products!$J:$J)</f>
        <v>1.8663000000000001</v>
      </c>
      <c r="K10706">
        <f>_xlfn.XLOOKUP(Sales[[#This Row],[ProductKey]], Products!$A:$A, Products!$K:$K)</f>
        <v>4.99</v>
      </c>
      <c r="L10706" s="1">
        <f>Sales[[#This Row],[ProductPrice]]*Sales[[#This Row],[OrderQuantity]]</f>
        <v>9.98</v>
      </c>
      <c r="M10706" s="1">
        <f>Sales[[#This Row],[OrderQuantity]]</f>
        <v>2</v>
      </c>
      <c r="N10706" s="1">
        <f>1</f>
        <v>1</v>
      </c>
      <c r="O10706" s="1">
        <f>Sales[[#This Row],[TotalSales]]-Sales[[#This Row],[TotalCost]]</f>
        <v>6.2474000000000007</v>
      </c>
      <c r="P10706" s="1">
        <f>Sales[[#This Row],[ProductCost]]*Sales[[#This Row],[OrderQuantity]]</f>
        <v>3.7326000000000001</v>
      </c>
      <c r="Q10706" s="1" t="str">
        <f>VLOOKUP(Sales[[#This Row],[ProductKey]], Products!$A$2:$D$1000, 4, FALSE)</f>
        <v>Water Bottle - 30 oz.</v>
      </c>
    </row>
    <row r="10707" spans="1:17" x14ac:dyDescent="0.25">
      <c r="A10707" s="2">
        <v>38200</v>
      </c>
      <c r="B10707" s="1" t="s">
        <v>2481</v>
      </c>
      <c r="C10707">
        <v>477</v>
      </c>
      <c r="D10707">
        <v>18171</v>
      </c>
      <c r="E10707">
        <v>8</v>
      </c>
      <c r="F10707">
        <v>4</v>
      </c>
      <c r="G10707">
        <v>2</v>
      </c>
      <c r="H10707" s="2">
        <v>43313</v>
      </c>
      <c r="I10707" t="str">
        <f>VLOOKUP(Sales[[#This Row],[TerritoryKey]], Territories[], 2, FALSE)</f>
        <v>Germany</v>
      </c>
      <c r="J10707">
        <f>_xlfn.XLOOKUP(Sales[[#This Row],[ProductKey]], Products!$A:$A, Products!$J:$J)</f>
        <v>1.8663000000000001</v>
      </c>
      <c r="K10707">
        <f>_xlfn.XLOOKUP(Sales[[#This Row],[ProductKey]], Products!$A:$A, Products!$K:$K)</f>
        <v>4.99</v>
      </c>
      <c r="L10707" s="1">
        <f>Sales[[#This Row],[ProductPrice]]*Sales[[#This Row],[OrderQuantity]]</f>
        <v>9.98</v>
      </c>
      <c r="M10707" s="1">
        <f>Sales[[#This Row],[OrderQuantity]]</f>
        <v>2</v>
      </c>
      <c r="N10707" s="1">
        <f>1</f>
        <v>1</v>
      </c>
      <c r="O10707" s="1">
        <f>Sales[[#This Row],[TotalSales]]-Sales[[#This Row],[TotalCost]]</f>
        <v>6.2474000000000007</v>
      </c>
      <c r="P10707" s="1">
        <f>Sales[[#This Row],[ProductCost]]*Sales[[#This Row],[OrderQuantity]]</f>
        <v>3.7326000000000001</v>
      </c>
      <c r="Q10707" s="1" t="str">
        <f>VLOOKUP(Sales[[#This Row],[ProductKey]], Products!$A$2:$D$1000, 4, FALSE)</f>
        <v>Water Bottle - 30 oz.</v>
      </c>
    </row>
    <row r="10708" spans="1:17" x14ac:dyDescent="0.25">
      <c r="A10708" s="2">
        <v>37752</v>
      </c>
      <c r="B10708" s="1" t="s">
        <v>2542</v>
      </c>
      <c r="C10708">
        <v>477</v>
      </c>
      <c r="D10708">
        <v>16067</v>
      </c>
      <c r="E10708">
        <v>1</v>
      </c>
      <c r="F10708">
        <v>4</v>
      </c>
      <c r="G10708">
        <v>2</v>
      </c>
      <c r="H10708" s="2">
        <v>42866</v>
      </c>
      <c r="I10708" t="str">
        <f>VLOOKUP(Sales[[#This Row],[TerritoryKey]], Territories[], 2, FALSE)</f>
        <v>Northwest</v>
      </c>
      <c r="J10708">
        <f>_xlfn.XLOOKUP(Sales[[#This Row],[ProductKey]], Products!$A:$A, Products!$J:$J)</f>
        <v>1.8663000000000001</v>
      </c>
      <c r="K10708">
        <f>_xlfn.XLOOKUP(Sales[[#This Row],[ProductKey]], Products!$A:$A, Products!$K:$K)</f>
        <v>4.99</v>
      </c>
      <c r="L10708" s="1">
        <f>Sales[[#This Row],[ProductPrice]]*Sales[[#This Row],[OrderQuantity]]</f>
        <v>9.98</v>
      </c>
      <c r="M10708" s="1">
        <f>Sales[[#This Row],[OrderQuantity]]</f>
        <v>2</v>
      </c>
      <c r="N10708" s="1">
        <f>1</f>
        <v>1</v>
      </c>
      <c r="O10708" s="1">
        <f>Sales[[#This Row],[TotalSales]]-Sales[[#This Row],[TotalCost]]</f>
        <v>6.2474000000000007</v>
      </c>
      <c r="P10708" s="1">
        <f>Sales[[#This Row],[ProductCost]]*Sales[[#This Row],[OrderQuantity]]</f>
        <v>3.7326000000000001</v>
      </c>
      <c r="Q10708" s="1" t="str">
        <f>VLOOKUP(Sales[[#This Row],[ProductKey]], Products!$A$2:$D$1000, 4, FALSE)</f>
        <v>Water Bottle - 30 oz.</v>
      </c>
    </row>
    <row r="10709" spans="1:17" x14ac:dyDescent="0.25">
      <c r="A10709" s="2">
        <v>38018</v>
      </c>
      <c r="B10709" s="1" t="s">
        <v>2551</v>
      </c>
      <c r="C10709">
        <v>484</v>
      </c>
      <c r="D10709">
        <v>15702</v>
      </c>
      <c r="E10709">
        <v>10</v>
      </c>
      <c r="F10709">
        <v>4</v>
      </c>
      <c r="G10709">
        <v>2</v>
      </c>
      <c r="H10709" s="2">
        <v>43132</v>
      </c>
      <c r="I10709" t="str">
        <f>VLOOKUP(Sales[[#This Row],[TerritoryKey]], Territories[], 2, FALSE)</f>
        <v>United Kingdom</v>
      </c>
      <c r="J10709">
        <f>_xlfn.XLOOKUP(Sales[[#This Row],[ProductKey]], Products!$A:$A, Products!$J:$J)</f>
        <v>2.9733000000000001</v>
      </c>
      <c r="K10709">
        <f>_xlfn.XLOOKUP(Sales[[#This Row],[ProductKey]], Products!$A:$A, Products!$K:$K)</f>
        <v>7.95</v>
      </c>
      <c r="L10709" s="1">
        <f>Sales[[#This Row],[ProductPrice]]*Sales[[#This Row],[OrderQuantity]]</f>
        <v>15.9</v>
      </c>
      <c r="M10709" s="1">
        <f>Sales[[#This Row],[OrderQuantity]]</f>
        <v>2</v>
      </c>
      <c r="N10709" s="1">
        <f>1</f>
        <v>1</v>
      </c>
      <c r="O10709" s="1">
        <f>Sales[[#This Row],[TotalSales]]-Sales[[#This Row],[TotalCost]]</f>
        <v>9.9534000000000002</v>
      </c>
      <c r="P10709" s="1">
        <f>Sales[[#This Row],[ProductCost]]*Sales[[#This Row],[OrderQuantity]]</f>
        <v>5.9466000000000001</v>
      </c>
      <c r="Q10709" s="1" t="str">
        <f>VLOOKUP(Sales[[#This Row],[ProductKey]], Products!$A$2:$D$1000, 4, FALSE)</f>
        <v>Bike Wash - Dissolver</v>
      </c>
    </row>
    <row r="10710" spans="1:17" x14ac:dyDescent="0.25">
      <c r="A10710" s="2">
        <v>37845</v>
      </c>
      <c r="B10710" s="1" t="s">
        <v>2671</v>
      </c>
      <c r="C10710">
        <v>484</v>
      </c>
      <c r="D10710">
        <v>18080</v>
      </c>
      <c r="E10710">
        <v>4</v>
      </c>
      <c r="F10710">
        <v>4</v>
      </c>
      <c r="G10710">
        <v>2</v>
      </c>
      <c r="H10710" s="2">
        <v>42959</v>
      </c>
      <c r="I10710" t="str">
        <f>VLOOKUP(Sales[[#This Row],[TerritoryKey]], Territories[], 2, FALSE)</f>
        <v>Southwest</v>
      </c>
      <c r="J10710">
        <f>_xlfn.XLOOKUP(Sales[[#This Row],[ProductKey]], Products!$A:$A, Products!$J:$J)</f>
        <v>2.9733000000000001</v>
      </c>
      <c r="K10710">
        <f>_xlfn.XLOOKUP(Sales[[#This Row],[ProductKey]], Products!$A:$A, Products!$K:$K)</f>
        <v>7.95</v>
      </c>
      <c r="L10710" s="1">
        <f>Sales[[#This Row],[ProductPrice]]*Sales[[#This Row],[OrderQuantity]]</f>
        <v>15.9</v>
      </c>
      <c r="M10710" s="1">
        <f>Sales[[#This Row],[OrderQuantity]]</f>
        <v>2</v>
      </c>
      <c r="N10710" s="1">
        <f>1</f>
        <v>1</v>
      </c>
      <c r="O10710" s="1">
        <f>Sales[[#This Row],[TotalSales]]-Sales[[#This Row],[TotalCost]]</f>
        <v>9.9534000000000002</v>
      </c>
      <c r="P10710" s="1">
        <f>Sales[[#This Row],[ProductCost]]*Sales[[#This Row],[OrderQuantity]]</f>
        <v>5.9466000000000001</v>
      </c>
      <c r="Q10710" s="1" t="str">
        <f>VLOOKUP(Sales[[#This Row],[ProductKey]], Products!$A$2:$D$1000, 4, FALSE)</f>
        <v>Bike Wash - Dissolver</v>
      </c>
    </row>
    <row r="10711" spans="1:17" x14ac:dyDescent="0.25">
      <c r="A10711" s="2">
        <v>38109</v>
      </c>
      <c r="B10711" s="1" t="s">
        <v>2715</v>
      </c>
      <c r="C10711">
        <v>464</v>
      </c>
      <c r="D10711">
        <v>15534</v>
      </c>
      <c r="E10711">
        <v>1</v>
      </c>
      <c r="F10711">
        <v>4</v>
      </c>
      <c r="G10711">
        <v>2</v>
      </c>
      <c r="H10711" s="2">
        <v>43222</v>
      </c>
      <c r="I10711" t="str">
        <f>VLOOKUP(Sales[[#This Row],[TerritoryKey]], Territories[], 2, FALSE)</f>
        <v>Northwest</v>
      </c>
      <c r="J10711">
        <f>_xlfn.XLOOKUP(Sales[[#This Row],[ProductKey]], Products!$A:$A, Products!$J:$J)</f>
        <v>9.7135999999999996</v>
      </c>
      <c r="K10711">
        <f>_xlfn.XLOOKUP(Sales[[#This Row],[ProductKey]], Products!$A:$A, Products!$K:$K)</f>
        <v>23.548100000000002</v>
      </c>
      <c r="L10711" s="1">
        <f>Sales[[#This Row],[ProductPrice]]*Sales[[#This Row],[OrderQuantity]]</f>
        <v>47.096200000000003</v>
      </c>
      <c r="M10711" s="1">
        <f>Sales[[#This Row],[OrderQuantity]]</f>
        <v>2</v>
      </c>
      <c r="N10711" s="1">
        <f>1</f>
        <v>1</v>
      </c>
      <c r="O10711" s="1">
        <f>Sales[[#This Row],[TotalSales]]-Sales[[#This Row],[TotalCost]]</f>
        <v>27.669000000000004</v>
      </c>
      <c r="P10711" s="1">
        <f>Sales[[#This Row],[ProductCost]]*Sales[[#This Row],[OrderQuantity]]</f>
        <v>19.427199999999999</v>
      </c>
      <c r="Q10711" s="1" t="str">
        <f>VLOOKUP(Sales[[#This Row],[ProductKey]], Products!$A$2:$D$1000, 4, FALSE)</f>
        <v>Half-Finger Gloves, M</v>
      </c>
    </row>
    <row r="10712" spans="1:17" x14ac:dyDescent="0.25">
      <c r="A10712" s="2">
        <v>38323</v>
      </c>
      <c r="B10712" s="1" t="s">
        <v>2825</v>
      </c>
      <c r="C10712">
        <v>477</v>
      </c>
      <c r="D10712">
        <v>18139</v>
      </c>
      <c r="E10712">
        <v>8</v>
      </c>
      <c r="F10712">
        <v>4</v>
      </c>
      <c r="G10712">
        <v>2</v>
      </c>
      <c r="H10712" s="2">
        <v>43436</v>
      </c>
      <c r="I10712" t="str">
        <f>VLOOKUP(Sales[[#This Row],[TerritoryKey]], Territories[], 2, FALSE)</f>
        <v>Germany</v>
      </c>
      <c r="J10712">
        <f>_xlfn.XLOOKUP(Sales[[#This Row],[ProductKey]], Products!$A:$A, Products!$J:$J)</f>
        <v>1.8663000000000001</v>
      </c>
      <c r="K10712">
        <f>_xlfn.XLOOKUP(Sales[[#This Row],[ProductKey]], Products!$A:$A, Products!$K:$K)</f>
        <v>4.99</v>
      </c>
      <c r="L10712" s="1">
        <f>Sales[[#This Row],[ProductPrice]]*Sales[[#This Row],[OrderQuantity]]</f>
        <v>9.98</v>
      </c>
      <c r="M10712" s="1">
        <f>Sales[[#This Row],[OrderQuantity]]</f>
        <v>2</v>
      </c>
      <c r="N10712" s="1">
        <f>1</f>
        <v>1</v>
      </c>
      <c r="O10712" s="1">
        <f>Sales[[#This Row],[TotalSales]]-Sales[[#This Row],[TotalCost]]</f>
        <v>6.2474000000000007</v>
      </c>
      <c r="P10712" s="1">
        <f>Sales[[#This Row],[ProductCost]]*Sales[[#This Row],[OrderQuantity]]</f>
        <v>3.7326000000000001</v>
      </c>
      <c r="Q10712" s="1" t="str">
        <f>VLOOKUP(Sales[[#This Row],[ProductKey]], Products!$A$2:$D$1000, 4, FALSE)</f>
        <v>Water Bottle - 30 oz.</v>
      </c>
    </row>
    <row r="10713" spans="1:17" x14ac:dyDescent="0.25">
      <c r="A10713" s="2">
        <v>38231</v>
      </c>
      <c r="B10713" s="1" t="s">
        <v>2835</v>
      </c>
      <c r="C10713">
        <v>477</v>
      </c>
      <c r="D10713">
        <v>29456</v>
      </c>
      <c r="E10713">
        <v>9</v>
      </c>
      <c r="F10713">
        <v>4</v>
      </c>
      <c r="G10713">
        <v>2</v>
      </c>
      <c r="H10713" s="2">
        <v>43344</v>
      </c>
      <c r="I10713" t="str">
        <f>VLOOKUP(Sales[[#This Row],[TerritoryKey]], Territories[], 2, FALSE)</f>
        <v>Australia</v>
      </c>
      <c r="J10713">
        <f>_xlfn.XLOOKUP(Sales[[#This Row],[ProductKey]], Products!$A:$A, Products!$J:$J)</f>
        <v>1.8663000000000001</v>
      </c>
      <c r="K10713">
        <f>_xlfn.XLOOKUP(Sales[[#This Row],[ProductKey]], Products!$A:$A, Products!$K:$K)</f>
        <v>4.99</v>
      </c>
      <c r="L10713" s="1">
        <f>Sales[[#This Row],[ProductPrice]]*Sales[[#This Row],[OrderQuantity]]</f>
        <v>9.98</v>
      </c>
      <c r="M10713" s="1">
        <f>Sales[[#This Row],[OrderQuantity]]</f>
        <v>2</v>
      </c>
      <c r="N10713" s="1">
        <f>1</f>
        <v>1</v>
      </c>
      <c r="O10713" s="1">
        <f>Sales[[#This Row],[TotalSales]]-Sales[[#This Row],[TotalCost]]</f>
        <v>6.2474000000000007</v>
      </c>
      <c r="P10713" s="1">
        <f>Sales[[#This Row],[ProductCost]]*Sales[[#This Row],[OrderQuantity]]</f>
        <v>3.7326000000000001</v>
      </c>
      <c r="Q10713" s="1" t="str">
        <f>VLOOKUP(Sales[[#This Row],[ProductKey]], Products!$A$2:$D$1000, 4, FALSE)</f>
        <v>Water Bottle - 30 oz.</v>
      </c>
    </row>
    <row r="10714" spans="1:17" x14ac:dyDescent="0.25">
      <c r="A10714" s="2">
        <v>38262</v>
      </c>
      <c r="B10714" s="1" t="s">
        <v>2964</v>
      </c>
      <c r="C10714">
        <v>477</v>
      </c>
      <c r="D10714">
        <v>16066</v>
      </c>
      <c r="E10714">
        <v>4</v>
      </c>
      <c r="F10714">
        <v>4</v>
      </c>
      <c r="G10714">
        <v>2</v>
      </c>
      <c r="H10714" s="2">
        <v>43375</v>
      </c>
      <c r="I10714" t="str">
        <f>VLOOKUP(Sales[[#This Row],[TerritoryKey]], Territories[], 2, FALSE)</f>
        <v>Southwest</v>
      </c>
      <c r="J10714">
        <f>_xlfn.XLOOKUP(Sales[[#This Row],[ProductKey]], Products!$A:$A, Products!$J:$J)</f>
        <v>1.8663000000000001</v>
      </c>
      <c r="K10714">
        <f>_xlfn.XLOOKUP(Sales[[#This Row],[ProductKey]], Products!$A:$A, Products!$K:$K)</f>
        <v>4.99</v>
      </c>
      <c r="L10714" s="1">
        <f>Sales[[#This Row],[ProductPrice]]*Sales[[#This Row],[OrderQuantity]]</f>
        <v>9.98</v>
      </c>
      <c r="M10714" s="1">
        <f>Sales[[#This Row],[OrderQuantity]]</f>
        <v>2</v>
      </c>
      <c r="N10714" s="1">
        <f>1</f>
        <v>1</v>
      </c>
      <c r="O10714" s="1">
        <f>Sales[[#This Row],[TotalSales]]-Sales[[#This Row],[TotalCost]]</f>
        <v>6.2474000000000007</v>
      </c>
      <c r="P10714" s="1">
        <f>Sales[[#This Row],[ProductCost]]*Sales[[#This Row],[OrderQuantity]]</f>
        <v>3.7326000000000001</v>
      </c>
      <c r="Q10714" s="1" t="str">
        <f>VLOOKUP(Sales[[#This Row],[ProductKey]], Products!$A$2:$D$1000, 4, FALSE)</f>
        <v>Water Bottle - 30 oz.</v>
      </c>
    </row>
    <row r="10715" spans="1:17" x14ac:dyDescent="0.25">
      <c r="A10715" s="2">
        <v>38047</v>
      </c>
      <c r="B10715" s="1" t="s">
        <v>3116</v>
      </c>
      <c r="C10715">
        <v>478</v>
      </c>
      <c r="D10715">
        <v>15873</v>
      </c>
      <c r="E10715">
        <v>4</v>
      </c>
      <c r="F10715">
        <v>4</v>
      </c>
      <c r="G10715">
        <v>2</v>
      </c>
      <c r="H10715" s="2">
        <v>43160</v>
      </c>
      <c r="I10715" t="str">
        <f>VLOOKUP(Sales[[#This Row],[TerritoryKey]], Territories[], 2, FALSE)</f>
        <v>Southwest</v>
      </c>
      <c r="J10715">
        <f>_xlfn.XLOOKUP(Sales[[#This Row],[ProductKey]], Products!$A:$A, Products!$J:$J)</f>
        <v>3.7363</v>
      </c>
      <c r="K10715">
        <f>_xlfn.XLOOKUP(Sales[[#This Row],[ProductKey]], Products!$A:$A, Products!$K:$K)</f>
        <v>9.99</v>
      </c>
      <c r="L10715" s="1">
        <f>Sales[[#This Row],[ProductPrice]]*Sales[[#This Row],[OrderQuantity]]</f>
        <v>19.98</v>
      </c>
      <c r="M10715" s="1">
        <f>Sales[[#This Row],[OrderQuantity]]</f>
        <v>2</v>
      </c>
      <c r="N10715" s="1">
        <f>1</f>
        <v>1</v>
      </c>
      <c r="O10715" s="1">
        <f>Sales[[#This Row],[TotalSales]]-Sales[[#This Row],[TotalCost]]</f>
        <v>12.507400000000001</v>
      </c>
      <c r="P10715" s="1">
        <f>Sales[[#This Row],[ProductCost]]*Sales[[#This Row],[OrderQuantity]]</f>
        <v>7.4725999999999999</v>
      </c>
      <c r="Q10715" s="1" t="str">
        <f>VLOOKUP(Sales[[#This Row],[ProductKey]], Products!$A$2:$D$1000, 4, FALSE)</f>
        <v>Mountain Bottle Cage</v>
      </c>
    </row>
    <row r="10716" spans="1:17" x14ac:dyDescent="0.25">
      <c r="A10716" s="2">
        <v>38169</v>
      </c>
      <c r="B10716" s="1" t="s">
        <v>3173</v>
      </c>
      <c r="C10716">
        <v>462</v>
      </c>
      <c r="D10716">
        <v>22446</v>
      </c>
      <c r="E10716">
        <v>10</v>
      </c>
      <c r="F10716">
        <v>4</v>
      </c>
      <c r="G10716">
        <v>2</v>
      </c>
      <c r="H10716" s="2">
        <v>43282</v>
      </c>
      <c r="I10716" t="str">
        <f>VLOOKUP(Sales[[#This Row],[TerritoryKey]], Territories[], 2, FALSE)</f>
        <v>United Kingdom</v>
      </c>
      <c r="J10716">
        <f>_xlfn.XLOOKUP(Sales[[#This Row],[ProductKey]], Products!$A:$A, Products!$J:$J)</f>
        <v>9.7135999999999996</v>
      </c>
      <c r="K10716">
        <f>_xlfn.XLOOKUP(Sales[[#This Row],[ProductKey]], Products!$A:$A, Products!$K:$K)</f>
        <v>23.548100000000002</v>
      </c>
      <c r="L10716" s="1">
        <f>Sales[[#This Row],[ProductPrice]]*Sales[[#This Row],[OrderQuantity]]</f>
        <v>47.096200000000003</v>
      </c>
      <c r="M10716" s="1">
        <f>Sales[[#This Row],[OrderQuantity]]</f>
        <v>2</v>
      </c>
      <c r="N10716" s="1">
        <f>1</f>
        <v>1</v>
      </c>
      <c r="O10716" s="1">
        <f>Sales[[#This Row],[TotalSales]]-Sales[[#This Row],[TotalCost]]</f>
        <v>27.669000000000004</v>
      </c>
      <c r="P10716" s="1">
        <f>Sales[[#This Row],[ProductCost]]*Sales[[#This Row],[OrderQuantity]]</f>
        <v>19.427199999999999</v>
      </c>
      <c r="Q10716" s="1" t="str">
        <f>VLOOKUP(Sales[[#This Row],[ProductKey]], Products!$A$2:$D$1000, 4, FALSE)</f>
        <v>Half-Finger Gloves, S</v>
      </c>
    </row>
    <row r="10717" spans="1:17" x14ac:dyDescent="0.25">
      <c r="A10717" s="2">
        <v>38108</v>
      </c>
      <c r="B10717" s="1" t="s">
        <v>3188</v>
      </c>
      <c r="C10717">
        <v>466</v>
      </c>
      <c r="D10717">
        <v>13009</v>
      </c>
      <c r="E10717">
        <v>9</v>
      </c>
      <c r="F10717">
        <v>4</v>
      </c>
      <c r="G10717">
        <v>2</v>
      </c>
      <c r="H10717" s="2">
        <v>43221</v>
      </c>
      <c r="I10717" t="str">
        <f>VLOOKUP(Sales[[#This Row],[TerritoryKey]], Territories[], 2, FALSE)</f>
        <v>Australia</v>
      </c>
      <c r="J10717">
        <f>_xlfn.XLOOKUP(Sales[[#This Row],[ProductKey]], Products!$A:$A, Products!$J:$J)</f>
        <v>9.7135999999999996</v>
      </c>
      <c r="K10717">
        <f>_xlfn.XLOOKUP(Sales[[#This Row],[ProductKey]], Products!$A:$A, Products!$K:$K)</f>
        <v>23.548100000000002</v>
      </c>
      <c r="L10717" s="1">
        <f>Sales[[#This Row],[ProductPrice]]*Sales[[#This Row],[OrderQuantity]]</f>
        <v>47.096200000000003</v>
      </c>
      <c r="M10717" s="1">
        <f>Sales[[#This Row],[OrderQuantity]]</f>
        <v>2</v>
      </c>
      <c r="N10717" s="1">
        <f>1</f>
        <v>1</v>
      </c>
      <c r="O10717" s="1">
        <f>Sales[[#This Row],[TotalSales]]-Sales[[#This Row],[TotalCost]]</f>
        <v>27.669000000000004</v>
      </c>
      <c r="P10717" s="1">
        <f>Sales[[#This Row],[ProductCost]]*Sales[[#This Row],[OrderQuantity]]</f>
        <v>19.427199999999999</v>
      </c>
      <c r="Q10717" s="1" t="str">
        <f>VLOOKUP(Sales[[#This Row],[ProductKey]], Products!$A$2:$D$1000, 4, FALSE)</f>
        <v>Half-Finger Gloves, L</v>
      </c>
    </row>
    <row r="10718" spans="1:17" x14ac:dyDescent="0.25">
      <c r="A10718" s="2">
        <v>38262</v>
      </c>
      <c r="B10718" s="1" t="s">
        <v>3216</v>
      </c>
      <c r="C10718">
        <v>484</v>
      </c>
      <c r="D10718">
        <v>24785</v>
      </c>
      <c r="E10718">
        <v>1</v>
      </c>
      <c r="F10718">
        <v>4</v>
      </c>
      <c r="G10718">
        <v>2</v>
      </c>
      <c r="H10718" s="2">
        <v>43375</v>
      </c>
      <c r="I10718" t="str">
        <f>VLOOKUP(Sales[[#This Row],[TerritoryKey]], Territories[], 2, FALSE)</f>
        <v>Northwest</v>
      </c>
      <c r="J10718">
        <f>_xlfn.XLOOKUP(Sales[[#This Row],[ProductKey]], Products!$A:$A, Products!$J:$J)</f>
        <v>2.9733000000000001</v>
      </c>
      <c r="K10718">
        <f>_xlfn.XLOOKUP(Sales[[#This Row],[ProductKey]], Products!$A:$A, Products!$K:$K)</f>
        <v>7.95</v>
      </c>
      <c r="L10718" s="1">
        <f>Sales[[#This Row],[ProductPrice]]*Sales[[#This Row],[OrderQuantity]]</f>
        <v>15.9</v>
      </c>
      <c r="M10718" s="1">
        <f>Sales[[#This Row],[OrderQuantity]]</f>
        <v>2</v>
      </c>
      <c r="N10718" s="1">
        <f>1</f>
        <v>1</v>
      </c>
      <c r="O10718" s="1">
        <f>Sales[[#This Row],[TotalSales]]-Sales[[#This Row],[TotalCost]]</f>
        <v>9.9534000000000002</v>
      </c>
      <c r="P10718" s="1">
        <f>Sales[[#This Row],[ProductCost]]*Sales[[#This Row],[OrderQuantity]]</f>
        <v>5.9466000000000001</v>
      </c>
      <c r="Q10718" s="1" t="str">
        <f>VLOOKUP(Sales[[#This Row],[ProductKey]], Products!$A$2:$D$1000, 4, FALSE)</f>
        <v>Bike Wash - Dissolver</v>
      </c>
    </row>
    <row r="10719" spans="1:17" x14ac:dyDescent="0.25">
      <c r="A10719" s="2">
        <v>37814</v>
      </c>
      <c r="B10719" s="1" t="s">
        <v>3262</v>
      </c>
      <c r="C10719">
        <v>462</v>
      </c>
      <c r="D10719">
        <v>11709</v>
      </c>
      <c r="E10719">
        <v>6</v>
      </c>
      <c r="F10719">
        <v>4</v>
      </c>
      <c r="G10719">
        <v>2</v>
      </c>
      <c r="H10719" s="2">
        <v>42928</v>
      </c>
      <c r="I10719" t="str">
        <f>VLOOKUP(Sales[[#This Row],[TerritoryKey]], Territories[], 2, FALSE)</f>
        <v>Canada</v>
      </c>
      <c r="J10719">
        <f>_xlfn.XLOOKUP(Sales[[#This Row],[ProductKey]], Products!$A:$A, Products!$J:$J)</f>
        <v>9.7135999999999996</v>
      </c>
      <c r="K10719">
        <f>_xlfn.XLOOKUP(Sales[[#This Row],[ProductKey]], Products!$A:$A, Products!$K:$K)</f>
        <v>23.548100000000002</v>
      </c>
      <c r="L10719" s="1">
        <f>Sales[[#This Row],[ProductPrice]]*Sales[[#This Row],[OrderQuantity]]</f>
        <v>47.096200000000003</v>
      </c>
      <c r="M10719" s="1">
        <f>Sales[[#This Row],[OrderQuantity]]</f>
        <v>2</v>
      </c>
      <c r="N10719" s="1">
        <f>1</f>
        <v>1</v>
      </c>
      <c r="O10719" s="1">
        <f>Sales[[#This Row],[TotalSales]]-Sales[[#This Row],[TotalCost]]</f>
        <v>27.669000000000004</v>
      </c>
      <c r="P10719" s="1">
        <f>Sales[[#This Row],[ProductCost]]*Sales[[#This Row],[OrderQuantity]]</f>
        <v>19.427199999999999</v>
      </c>
      <c r="Q10719" s="1" t="str">
        <f>VLOOKUP(Sales[[#This Row],[ProductKey]], Products!$A$2:$D$1000, 4, FALSE)</f>
        <v>Half-Finger Gloves, S</v>
      </c>
    </row>
    <row r="10720" spans="1:17" x14ac:dyDescent="0.25">
      <c r="A10720" s="2">
        <v>38019</v>
      </c>
      <c r="B10720" s="1" t="s">
        <v>3264</v>
      </c>
      <c r="C10720">
        <v>485</v>
      </c>
      <c r="D10720">
        <v>16329</v>
      </c>
      <c r="E10720">
        <v>10</v>
      </c>
      <c r="F10720">
        <v>4</v>
      </c>
      <c r="G10720">
        <v>2</v>
      </c>
      <c r="H10720" s="2">
        <v>43133</v>
      </c>
      <c r="I10720" t="str">
        <f>VLOOKUP(Sales[[#This Row],[TerritoryKey]], Territories[], 2, FALSE)</f>
        <v>United Kingdom</v>
      </c>
      <c r="J10720">
        <f>_xlfn.XLOOKUP(Sales[[#This Row],[ProductKey]], Products!$A:$A, Products!$J:$J)</f>
        <v>8.2204999999999995</v>
      </c>
      <c r="K10720">
        <f>_xlfn.XLOOKUP(Sales[[#This Row],[ProductKey]], Products!$A:$A, Products!$K:$K)</f>
        <v>21.98</v>
      </c>
      <c r="L10720" s="1">
        <f>Sales[[#This Row],[ProductPrice]]*Sales[[#This Row],[OrderQuantity]]</f>
        <v>43.96</v>
      </c>
      <c r="M10720" s="1">
        <f>Sales[[#This Row],[OrderQuantity]]</f>
        <v>2</v>
      </c>
      <c r="N10720" s="1">
        <f>1</f>
        <v>1</v>
      </c>
      <c r="O10720" s="1">
        <f>Sales[[#This Row],[TotalSales]]-Sales[[#This Row],[TotalCost]]</f>
        <v>27.519000000000002</v>
      </c>
      <c r="P10720" s="1">
        <f>Sales[[#This Row],[ProductCost]]*Sales[[#This Row],[OrderQuantity]]</f>
        <v>16.440999999999999</v>
      </c>
      <c r="Q10720" s="1" t="str">
        <f>VLOOKUP(Sales[[#This Row],[ProductKey]], Products!$A$2:$D$1000, 4, FALSE)</f>
        <v>Fender Set - Mountain</v>
      </c>
    </row>
    <row r="10721" spans="1:17" x14ac:dyDescent="0.25">
      <c r="A10721" s="2">
        <v>37723</v>
      </c>
      <c r="B10721" s="1" t="s">
        <v>3292</v>
      </c>
      <c r="C10721">
        <v>477</v>
      </c>
      <c r="D10721">
        <v>19841</v>
      </c>
      <c r="E10721">
        <v>4</v>
      </c>
      <c r="F10721">
        <v>4</v>
      </c>
      <c r="G10721">
        <v>2</v>
      </c>
      <c r="H10721" s="2">
        <v>42837</v>
      </c>
      <c r="I10721" t="str">
        <f>VLOOKUP(Sales[[#This Row],[TerritoryKey]], Territories[], 2, FALSE)</f>
        <v>Southwest</v>
      </c>
      <c r="J10721">
        <f>_xlfn.XLOOKUP(Sales[[#This Row],[ProductKey]], Products!$A:$A, Products!$J:$J)</f>
        <v>1.8663000000000001</v>
      </c>
      <c r="K10721">
        <f>_xlfn.XLOOKUP(Sales[[#This Row],[ProductKey]], Products!$A:$A, Products!$K:$K)</f>
        <v>4.99</v>
      </c>
      <c r="L10721" s="1">
        <f>Sales[[#This Row],[ProductPrice]]*Sales[[#This Row],[OrderQuantity]]</f>
        <v>9.98</v>
      </c>
      <c r="M10721" s="1">
        <f>Sales[[#This Row],[OrderQuantity]]</f>
        <v>2</v>
      </c>
      <c r="N10721" s="1">
        <f>1</f>
        <v>1</v>
      </c>
      <c r="O10721" s="1">
        <f>Sales[[#This Row],[TotalSales]]-Sales[[#This Row],[TotalCost]]</f>
        <v>6.2474000000000007</v>
      </c>
      <c r="P10721" s="1">
        <f>Sales[[#This Row],[ProductCost]]*Sales[[#This Row],[OrderQuantity]]</f>
        <v>3.7326000000000001</v>
      </c>
      <c r="Q10721" s="1" t="str">
        <f>VLOOKUP(Sales[[#This Row],[ProductKey]], Products!$A$2:$D$1000, 4, FALSE)</f>
        <v>Water Bottle - 30 oz.</v>
      </c>
    </row>
    <row r="10722" spans="1:17" x14ac:dyDescent="0.25">
      <c r="A10722" s="2">
        <v>38139</v>
      </c>
      <c r="B10722" s="1" t="s">
        <v>3326</v>
      </c>
      <c r="C10722">
        <v>462</v>
      </c>
      <c r="D10722">
        <v>23256</v>
      </c>
      <c r="E10722">
        <v>4</v>
      </c>
      <c r="F10722">
        <v>4</v>
      </c>
      <c r="G10722">
        <v>2</v>
      </c>
      <c r="H10722" s="2">
        <v>43252</v>
      </c>
      <c r="I10722" t="str">
        <f>VLOOKUP(Sales[[#This Row],[TerritoryKey]], Territories[], 2, FALSE)</f>
        <v>Southwest</v>
      </c>
      <c r="J10722">
        <f>_xlfn.XLOOKUP(Sales[[#This Row],[ProductKey]], Products!$A:$A, Products!$J:$J)</f>
        <v>9.7135999999999996</v>
      </c>
      <c r="K10722">
        <f>_xlfn.XLOOKUP(Sales[[#This Row],[ProductKey]], Products!$A:$A, Products!$K:$K)</f>
        <v>23.548100000000002</v>
      </c>
      <c r="L10722" s="1">
        <f>Sales[[#This Row],[ProductPrice]]*Sales[[#This Row],[OrderQuantity]]</f>
        <v>47.096200000000003</v>
      </c>
      <c r="M10722" s="1">
        <f>Sales[[#This Row],[OrderQuantity]]</f>
        <v>2</v>
      </c>
      <c r="N10722" s="1">
        <f>1</f>
        <v>1</v>
      </c>
      <c r="O10722" s="1">
        <f>Sales[[#This Row],[TotalSales]]-Sales[[#This Row],[TotalCost]]</f>
        <v>27.669000000000004</v>
      </c>
      <c r="P10722" s="1">
        <f>Sales[[#This Row],[ProductCost]]*Sales[[#This Row],[OrderQuantity]]</f>
        <v>19.427199999999999</v>
      </c>
      <c r="Q10722" s="1" t="str">
        <f>VLOOKUP(Sales[[#This Row],[ProductKey]], Products!$A$2:$D$1000, 4, FALSE)</f>
        <v>Half-Finger Gloves, S</v>
      </c>
    </row>
    <row r="10723" spans="1:17" x14ac:dyDescent="0.25">
      <c r="A10723" s="2">
        <v>37906</v>
      </c>
      <c r="B10723" s="1" t="s">
        <v>3368</v>
      </c>
      <c r="C10723">
        <v>477</v>
      </c>
      <c r="D10723">
        <v>17974</v>
      </c>
      <c r="E10723">
        <v>10</v>
      </c>
      <c r="F10723">
        <v>4</v>
      </c>
      <c r="G10723">
        <v>2</v>
      </c>
      <c r="H10723" s="2">
        <v>43020</v>
      </c>
      <c r="I10723" t="str">
        <f>VLOOKUP(Sales[[#This Row],[TerritoryKey]], Territories[], 2, FALSE)</f>
        <v>United Kingdom</v>
      </c>
      <c r="J10723">
        <f>_xlfn.XLOOKUP(Sales[[#This Row],[ProductKey]], Products!$A:$A, Products!$J:$J)</f>
        <v>1.8663000000000001</v>
      </c>
      <c r="K10723">
        <f>_xlfn.XLOOKUP(Sales[[#This Row],[ProductKey]], Products!$A:$A, Products!$K:$K)</f>
        <v>4.99</v>
      </c>
      <c r="L10723" s="1">
        <f>Sales[[#This Row],[ProductPrice]]*Sales[[#This Row],[OrderQuantity]]</f>
        <v>9.98</v>
      </c>
      <c r="M10723" s="1">
        <f>Sales[[#This Row],[OrderQuantity]]</f>
        <v>2</v>
      </c>
      <c r="N10723" s="1">
        <f>1</f>
        <v>1</v>
      </c>
      <c r="O10723" s="1">
        <f>Sales[[#This Row],[TotalSales]]-Sales[[#This Row],[TotalCost]]</f>
        <v>6.2474000000000007</v>
      </c>
      <c r="P10723" s="1">
        <f>Sales[[#This Row],[ProductCost]]*Sales[[#This Row],[OrderQuantity]]</f>
        <v>3.7326000000000001</v>
      </c>
      <c r="Q10723" s="1" t="str">
        <f>VLOOKUP(Sales[[#This Row],[ProductKey]], Products!$A$2:$D$1000, 4, FALSE)</f>
        <v>Water Bottle - 30 oz.</v>
      </c>
    </row>
    <row r="10724" spans="1:17" x14ac:dyDescent="0.25">
      <c r="A10724" s="2">
        <v>37906</v>
      </c>
      <c r="B10724" s="1" t="s">
        <v>3411</v>
      </c>
      <c r="C10724">
        <v>462</v>
      </c>
      <c r="D10724">
        <v>14750</v>
      </c>
      <c r="E10724">
        <v>4</v>
      </c>
      <c r="F10724">
        <v>4</v>
      </c>
      <c r="G10724">
        <v>2</v>
      </c>
      <c r="H10724" s="2">
        <v>43020</v>
      </c>
      <c r="I10724" t="str">
        <f>VLOOKUP(Sales[[#This Row],[TerritoryKey]], Territories[], 2, FALSE)</f>
        <v>Southwest</v>
      </c>
      <c r="J10724">
        <f>_xlfn.XLOOKUP(Sales[[#This Row],[ProductKey]], Products!$A:$A, Products!$J:$J)</f>
        <v>9.7135999999999996</v>
      </c>
      <c r="K10724">
        <f>_xlfn.XLOOKUP(Sales[[#This Row],[ProductKey]], Products!$A:$A, Products!$K:$K)</f>
        <v>23.548100000000002</v>
      </c>
      <c r="L10724" s="1">
        <f>Sales[[#This Row],[ProductPrice]]*Sales[[#This Row],[OrderQuantity]]</f>
        <v>47.096200000000003</v>
      </c>
      <c r="M10724" s="1">
        <f>Sales[[#This Row],[OrderQuantity]]</f>
        <v>2</v>
      </c>
      <c r="N10724" s="1">
        <f>1</f>
        <v>1</v>
      </c>
      <c r="O10724" s="1">
        <f>Sales[[#This Row],[TotalSales]]-Sales[[#This Row],[TotalCost]]</f>
        <v>27.669000000000004</v>
      </c>
      <c r="P10724" s="1">
        <f>Sales[[#This Row],[ProductCost]]*Sales[[#This Row],[OrderQuantity]]</f>
        <v>19.427199999999999</v>
      </c>
      <c r="Q10724" s="1" t="str">
        <f>VLOOKUP(Sales[[#This Row],[ProductKey]], Products!$A$2:$D$1000, 4, FALSE)</f>
        <v>Half-Finger Gloves, S</v>
      </c>
    </row>
    <row r="10725" spans="1:17" x14ac:dyDescent="0.25">
      <c r="A10725" s="2">
        <v>38049</v>
      </c>
      <c r="B10725" s="1" t="s">
        <v>3574</v>
      </c>
      <c r="C10725">
        <v>462</v>
      </c>
      <c r="D10725">
        <v>17103</v>
      </c>
      <c r="E10725">
        <v>8</v>
      </c>
      <c r="F10725">
        <v>4</v>
      </c>
      <c r="G10725">
        <v>2</v>
      </c>
      <c r="H10725" s="2">
        <v>43162</v>
      </c>
      <c r="I10725" t="str">
        <f>VLOOKUP(Sales[[#This Row],[TerritoryKey]], Territories[], 2, FALSE)</f>
        <v>Germany</v>
      </c>
      <c r="J10725">
        <f>_xlfn.XLOOKUP(Sales[[#This Row],[ProductKey]], Products!$A:$A, Products!$J:$J)</f>
        <v>9.7135999999999996</v>
      </c>
      <c r="K10725">
        <f>_xlfn.XLOOKUP(Sales[[#This Row],[ProductKey]], Products!$A:$A, Products!$K:$K)</f>
        <v>23.548100000000002</v>
      </c>
      <c r="L10725" s="1">
        <f>Sales[[#This Row],[ProductPrice]]*Sales[[#This Row],[OrderQuantity]]</f>
        <v>47.096200000000003</v>
      </c>
      <c r="M10725" s="1">
        <f>Sales[[#This Row],[OrderQuantity]]</f>
        <v>2</v>
      </c>
      <c r="N10725" s="1">
        <f>1</f>
        <v>1</v>
      </c>
      <c r="O10725" s="1">
        <f>Sales[[#This Row],[TotalSales]]-Sales[[#This Row],[TotalCost]]</f>
        <v>27.669000000000004</v>
      </c>
      <c r="P10725" s="1">
        <f>Sales[[#This Row],[ProductCost]]*Sales[[#This Row],[OrderQuantity]]</f>
        <v>19.427199999999999</v>
      </c>
      <c r="Q10725" s="1" t="str">
        <f>VLOOKUP(Sales[[#This Row],[ProductKey]], Products!$A$2:$D$1000, 4, FALSE)</f>
        <v>Half-Finger Gloves, S</v>
      </c>
    </row>
    <row r="10726" spans="1:17" x14ac:dyDescent="0.25">
      <c r="A10726" s="2">
        <v>38140</v>
      </c>
      <c r="B10726" s="1" t="s">
        <v>3636</v>
      </c>
      <c r="C10726">
        <v>485</v>
      </c>
      <c r="D10726">
        <v>17625</v>
      </c>
      <c r="E10726">
        <v>6</v>
      </c>
      <c r="F10726">
        <v>4</v>
      </c>
      <c r="G10726">
        <v>2</v>
      </c>
      <c r="H10726" s="2">
        <v>43253</v>
      </c>
      <c r="I10726" t="str">
        <f>VLOOKUP(Sales[[#This Row],[TerritoryKey]], Territories[], 2, FALSE)</f>
        <v>Canada</v>
      </c>
      <c r="J10726">
        <f>_xlfn.XLOOKUP(Sales[[#This Row],[ProductKey]], Products!$A:$A, Products!$J:$J)</f>
        <v>8.2204999999999995</v>
      </c>
      <c r="K10726">
        <f>_xlfn.XLOOKUP(Sales[[#This Row],[ProductKey]], Products!$A:$A, Products!$K:$K)</f>
        <v>21.98</v>
      </c>
      <c r="L10726" s="1">
        <f>Sales[[#This Row],[ProductPrice]]*Sales[[#This Row],[OrderQuantity]]</f>
        <v>43.96</v>
      </c>
      <c r="M10726" s="1">
        <f>Sales[[#This Row],[OrderQuantity]]</f>
        <v>2</v>
      </c>
      <c r="N10726" s="1">
        <f>1</f>
        <v>1</v>
      </c>
      <c r="O10726" s="1">
        <f>Sales[[#This Row],[TotalSales]]-Sales[[#This Row],[TotalCost]]</f>
        <v>27.519000000000002</v>
      </c>
      <c r="P10726" s="1">
        <f>Sales[[#This Row],[ProductCost]]*Sales[[#This Row],[OrderQuantity]]</f>
        <v>16.440999999999999</v>
      </c>
      <c r="Q10726" s="1" t="str">
        <f>VLOOKUP(Sales[[#This Row],[ProductKey]], Products!$A$2:$D$1000, 4, FALSE)</f>
        <v>Fender Set - Mountain</v>
      </c>
    </row>
    <row r="10727" spans="1:17" x14ac:dyDescent="0.25">
      <c r="A10727" s="2">
        <v>38140</v>
      </c>
      <c r="B10727" s="1" t="s">
        <v>3648</v>
      </c>
      <c r="C10727">
        <v>484</v>
      </c>
      <c r="D10727">
        <v>16184</v>
      </c>
      <c r="E10727">
        <v>9</v>
      </c>
      <c r="F10727">
        <v>4</v>
      </c>
      <c r="G10727">
        <v>2</v>
      </c>
      <c r="H10727" s="2">
        <v>43253</v>
      </c>
      <c r="I10727" t="str">
        <f>VLOOKUP(Sales[[#This Row],[TerritoryKey]], Territories[], 2, FALSE)</f>
        <v>Australia</v>
      </c>
      <c r="J10727">
        <f>_xlfn.XLOOKUP(Sales[[#This Row],[ProductKey]], Products!$A:$A, Products!$J:$J)</f>
        <v>2.9733000000000001</v>
      </c>
      <c r="K10727">
        <f>_xlfn.XLOOKUP(Sales[[#This Row],[ProductKey]], Products!$A:$A, Products!$K:$K)</f>
        <v>7.95</v>
      </c>
      <c r="L10727" s="1">
        <f>Sales[[#This Row],[ProductPrice]]*Sales[[#This Row],[OrderQuantity]]</f>
        <v>15.9</v>
      </c>
      <c r="M10727" s="1">
        <f>Sales[[#This Row],[OrderQuantity]]</f>
        <v>2</v>
      </c>
      <c r="N10727" s="1">
        <f>1</f>
        <v>1</v>
      </c>
      <c r="O10727" s="1">
        <f>Sales[[#This Row],[TotalSales]]-Sales[[#This Row],[TotalCost]]</f>
        <v>9.9534000000000002</v>
      </c>
      <c r="P10727" s="1">
        <f>Sales[[#This Row],[ProductCost]]*Sales[[#This Row],[OrderQuantity]]</f>
        <v>5.9466000000000001</v>
      </c>
      <c r="Q10727" s="1" t="str">
        <f>VLOOKUP(Sales[[#This Row],[ProductKey]], Products!$A$2:$D$1000, 4, FALSE)</f>
        <v>Bike Wash - Dissolver</v>
      </c>
    </row>
    <row r="10728" spans="1:17" x14ac:dyDescent="0.25">
      <c r="A10728" s="2">
        <v>38109</v>
      </c>
      <c r="B10728" s="1" t="s">
        <v>3650</v>
      </c>
      <c r="C10728">
        <v>477</v>
      </c>
      <c r="D10728">
        <v>14300</v>
      </c>
      <c r="E10728">
        <v>9</v>
      </c>
      <c r="F10728">
        <v>4</v>
      </c>
      <c r="G10728">
        <v>2</v>
      </c>
      <c r="H10728" s="2">
        <v>43222</v>
      </c>
      <c r="I10728" t="str">
        <f>VLOOKUP(Sales[[#This Row],[TerritoryKey]], Territories[], 2, FALSE)</f>
        <v>Australia</v>
      </c>
      <c r="J10728">
        <f>_xlfn.XLOOKUP(Sales[[#This Row],[ProductKey]], Products!$A:$A, Products!$J:$J)</f>
        <v>1.8663000000000001</v>
      </c>
      <c r="K10728">
        <f>_xlfn.XLOOKUP(Sales[[#This Row],[ProductKey]], Products!$A:$A, Products!$K:$K)</f>
        <v>4.99</v>
      </c>
      <c r="L10728" s="1">
        <f>Sales[[#This Row],[ProductPrice]]*Sales[[#This Row],[OrderQuantity]]</f>
        <v>9.98</v>
      </c>
      <c r="M10728" s="1">
        <f>Sales[[#This Row],[OrderQuantity]]</f>
        <v>2</v>
      </c>
      <c r="N10728" s="1">
        <f>1</f>
        <v>1</v>
      </c>
      <c r="O10728" s="1">
        <f>Sales[[#This Row],[TotalSales]]-Sales[[#This Row],[TotalCost]]</f>
        <v>6.2474000000000007</v>
      </c>
      <c r="P10728" s="1">
        <f>Sales[[#This Row],[ProductCost]]*Sales[[#This Row],[OrderQuantity]]</f>
        <v>3.7326000000000001</v>
      </c>
      <c r="Q10728" s="1" t="str">
        <f>VLOOKUP(Sales[[#This Row],[ProductKey]], Products!$A$2:$D$1000, 4, FALSE)</f>
        <v>Water Bottle - 30 oz.</v>
      </c>
    </row>
    <row r="10729" spans="1:17" x14ac:dyDescent="0.25">
      <c r="A10729" s="2">
        <v>38140</v>
      </c>
      <c r="B10729" s="1" t="s">
        <v>3701</v>
      </c>
      <c r="C10729">
        <v>484</v>
      </c>
      <c r="D10729">
        <v>14897</v>
      </c>
      <c r="E10729">
        <v>6</v>
      </c>
      <c r="F10729">
        <v>4</v>
      </c>
      <c r="G10729">
        <v>2</v>
      </c>
      <c r="H10729" s="2">
        <v>43253</v>
      </c>
      <c r="I10729" t="str">
        <f>VLOOKUP(Sales[[#This Row],[TerritoryKey]], Territories[], 2, FALSE)</f>
        <v>Canada</v>
      </c>
      <c r="J10729">
        <f>_xlfn.XLOOKUP(Sales[[#This Row],[ProductKey]], Products!$A:$A, Products!$J:$J)</f>
        <v>2.9733000000000001</v>
      </c>
      <c r="K10729">
        <f>_xlfn.XLOOKUP(Sales[[#This Row],[ProductKey]], Products!$A:$A, Products!$K:$K)</f>
        <v>7.95</v>
      </c>
      <c r="L10729" s="1">
        <f>Sales[[#This Row],[ProductPrice]]*Sales[[#This Row],[OrderQuantity]]</f>
        <v>15.9</v>
      </c>
      <c r="M10729" s="1">
        <f>Sales[[#This Row],[OrderQuantity]]</f>
        <v>2</v>
      </c>
      <c r="N10729" s="1">
        <f>1</f>
        <v>1</v>
      </c>
      <c r="O10729" s="1">
        <f>Sales[[#This Row],[TotalSales]]-Sales[[#This Row],[TotalCost]]</f>
        <v>9.9534000000000002</v>
      </c>
      <c r="P10729" s="1">
        <f>Sales[[#This Row],[ProductCost]]*Sales[[#This Row],[OrderQuantity]]</f>
        <v>5.9466000000000001</v>
      </c>
      <c r="Q10729" s="1" t="str">
        <f>VLOOKUP(Sales[[#This Row],[ProductKey]], Products!$A$2:$D$1000, 4, FALSE)</f>
        <v>Bike Wash - Dissolver</v>
      </c>
    </row>
    <row r="10730" spans="1:17" x14ac:dyDescent="0.25">
      <c r="A10730" s="2">
        <v>38292</v>
      </c>
      <c r="B10730" s="1" t="s">
        <v>3707</v>
      </c>
      <c r="C10730">
        <v>477</v>
      </c>
      <c r="D10730">
        <v>14566</v>
      </c>
      <c r="E10730">
        <v>6</v>
      </c>
      <c r="F10730">
        <v>4</v>
      </c>
      <c r="G10730">
        <v>2</v>
      </c>
      <c r="H10730" s="2">
        <v>43405</v>
      </c>
      <c r="I10730" t="str">
        <f>VLOOKUP(Sales[[#This Row],[TerritoryKey]], Territories[], 2, FALSE)</f>
        <v>Canada</v>
      </c>
      <c r="J10730">
        <f>_xlfn.XLOOKUP(Sales[[#This Row],[ProductKey]], Products!$A:$A, Products!$J:$J)</f>
        <v>1.8663000000000001</v>
      </c>
      <c r="K10730">
        <f>_xlfn.XLOOKUP(Sales[[#This Row],[ProductKey]], Products!$A:$A, Products!$K:$K)</f>
        <v>4.99</v>
      </c>
      <c r="L10730" s="1">
        <f>Sales[[#This Row],[ProductPrice]]*Sales[[#This Row],[OrderQuantity]]</f>
        <v>9.98</v>
      </c>
      <c r="M10730" s="1">
        <f>Sales[[#This Row],[OrderQuantity]]</f>
        <v>2</v>
      </c>
      <c r="N10730" s="1">
        <f>1</f>
        <v>1</v>
      </c>
      <c r="O10730" s="1">
        <f>Sales[[#This Row],[TotalSales]]-Sales[[#This Row],[TotalCost]]</f>
        <v>6.2474000000000007</v>
      </c>
      <c r="P10730" s="1">
        <f>Sales[[#This Row],[ProductCost]]*Sales[[#This Row],[OrderQuantity]]</f>
        <v>3.7326000000000001</v>
      </c>
      <c r="Q10730" s="1" t="str">
        <f>VLOOKUP(Sales[[#This Row],[ProductKey]], Products!$A$2:$D$1000, 4, FALSE)</f>
        <v>Water Bottle - 30 oz.</v>
      </c>
    </row>
    <row r="10731" spans="1:17" x14ac:dyDescent="0.25">
      <c r="A10731" s="2">
        <v>38262</v>
      </c>
      <c r="B10731" s="1" t="s">
        <v>3739</v>
      </c>
      <c r="C10731">
        <v>477</v>
      </c>
      <c r="D10731">
        <v>27711</v>
      </c>
      <c r="E10731">
        <v>9</v>
      </c>
      <c r="F10731">
        <v>4</v>
      </c>
      <c r="G10731">
        <v>2</v>
      </c>
      <c r="H10731" s="2">
        <v>43375</v>
      </c>
      <c r="I10731" t="str">
        <f>VLOOKUP(Sales[[#This Row],[TerritoryKey]], Territories[], 2, FALSE)</f>
        <v>Australia</v>
      </c>
      <c r="J10731">
        <f>_xlfn.XLOOKUP(Sales[[#This Row],[ProductKey]], Products!$A:$A, Products!$J:$J)</f>
        <v>1.8663000000000001</v>
      </c>
      <c r="K10731">
        <f>_xlfn.XLOOKUP(Sales[[#This Row],[ProductKey]], Products!$A:$A, Products!$K:$K)</f>
        <v>4.99</v>
      </c>
      <c r="L10731" s="1">
        <f>Sales[[#This Row],[ProductPrice]]*Sales[[#This Row],[OrderQuantity]]</f>
        <v>9.98</v>
      </c>
      <c r="M10731" s="1">
        <f>Sales[[#This Row],[OrderQuantity]]</f>
        <v>2</v>
      </c>
      <c r="N10731" s="1">
        <f>1</f>
        <v>1</v>
      </c>
      <c r="O10731" s="1">
        <f>Sales[[#This Row],[TotalSales]]-Sales[[#This Row],[TotalCost]]</f>
        <v>6.2474000000000007</v>
      </c>
      <c r="P10731" s="1">
        <f>Sales[[#This Row],[ProductCost]]*Sales[[#This Row],[OrderQuantity]]</f>
        <v>3.7326000000000001</v>
      </c>
      <c r="Q10731" s="1" t="str">
        <f>VLOOKUP(Sales[[#This Row],[ProductKey]], Products!$A$2:$D$1000, 4, FALSE)</f>
        <v>Water Bottle - 30 oz.</v>
      </c>
    </row>
    <row r="10732" spans="1:17" x14ac:dyDescent="0.25">
      <c r="A10732" s="2">
        <v>37987</v>
      </c>
      <c r="B10732" s="1" t="s">
        <v>3773</v>
      </c>
      <c r="C10732">
        <v>484</v>
      </c>
      <c r="D10732">
        <v>23353</v>
      </c>
      <c r="E10732">
        <v>1</v>
      </c>
      <c r="F10732">
        <v>4</v>
      </c>
      <c r="G10732">
        <v>2</v>
      </c>
      <c r="H10732" s="2">
        <v>43101</v>
      </c>
      <c r="I10732" t="str">
        <f>VLOOKUP(Sales[[#This Row],[TerritoryKey]], Territories[], 2, FALSE)</f>
        <v>Northwest</v>
      </c>
      <c r="J10732">
        <f>_xlfn.XLOOKUP(Sales[[#This Row],[ProductKey]], Products!$A:$A, Products!$J:$J)</f>
        <v>2.9733000000000001</v>
      </c>
      <c r="K10732">
        <f>_xlfn.XLOOKUP(Sales[[#This Row],[ProductKey]], Products!$A:$A, Products!$K:$K)</f>
        <v>7.95</v>
      </c>
      <c r="L10732" s="1">
        <f>Sales[[#This Row],[ProductPrice]]*Sales[[#This Row],[OrderQuantity]]</f>
        <v>15.9</v>
      </c>
      <c r="M10732" s="1">
        <f>Sales[[#This Row],[OrderQuantity]]</f>
        <v>2</v>
      </c>
      <c r="N10732" s="1">
        <f>1</f>
        <v>1</v>
      </c>
      <c r="O10732" s="1">
        <f>Sales[[#This Row],[TotalSales]]-Sales[[#This Row],[TotalCost]]</f>
        <v>9.9534000000000002</v>
      </c>
      <c r="P10732" s="1">
        <f>Sales[[#This Row],[ProductCost]]*Sales[[#This Row],[OrderQuantity]]</f>
        <v>5.9466000000000001</v>
      </c>
      <c r="Q10732" s="1" t="str">
        <f>VLOOKUP(Sales[[#This Row],[ProductKey]], Products!$A$2:$D$1000, 4, FALSE)</f>
        <v>Bike Wash - Dissolver</v>
      </c>
    </row>
    <row r="10733" spans="1:17" x14ac:dyDescent="0.25">
      <c r="A10733" s="2">
        <v>38110</v>
      </c>
      <c r="B10733" s="1" t="s">
        <v>3865</v>
      </c>
      <c r="C10733">
        <v>462</v>
      </c>
      <c r="D10733">
        <v>27892</v>
      </c>
      <c r="E10733">
        <v>10</v>
      </c>
      <c r="F10733">
        <v>4</v>
      </c>
      <c r="G10733">
        <v>2</v>
      </c>
      <c r="H10733" s="2">
        <v>43223</v>
      </c>
      <c r="I10733" t="str">
        <f>VLOOKUP(Sales[[#This Row],[TerritoryKey]], Territories[], 2, FALSE)</f>
        <v>United Kingdom</v>
      </c>
      <c r="J10733">
        <f>_xlfn.XLOOKUP(Sales[[#This Row],[ProductKey]], Products!$A:$A, Products!$J:$J)</f>
        <v>9.7135999999999996</v>
      </c>
      <c r="K10733">
        <f>_xlfn.XLOOKUP(Sales[[#This Row],[ProductKey]], Products!$A:$A, Products!$K:$K)</f>
        <v>23.548100000000002</v>
      </c>
      <c r="L10733" s="1">
        <f>Sales[[#This Row],[ProductPrice]]*Sales[[#This Row],[OrderQuantity]]</f>
        <v>47.096200000000003</v>
      </c>
      <c r="M10733" s="1">
        <f>Sales[[#This Row],[OrderQuantity]]</f>
        <v>2</v>
      </c>
      <c r="N10733" s="1">
        <f>1</f>
        <v>1</v>
      </c>
      <c r="O10733" s="1">
        <f>Sales[[#This Row],[TotalSales]]-Sales[[#This Row],[TotalCost]]</f>
        <v>27.669000000000004</v>
      </c>
      <c r="P10733" s="1">
        <f>Sales[[#This Row],[ProductCost]]*Sales[[#This Row],[OrderQuantity]]</f>
        <v>19.427199999999999</v>
      </c>
      <c r="Q10733" s="1" t="str">
        <f>VLOOKUP(Sales[[#This Row],[ProductKey]], Products!$A$2:$D$1000, 4, FALSE)</f>
        <v>Half-Finger Gloves, S</v>
      </c>
    </row>
    <row r="10734" spans="1:17" x14ac:dyDescent="0.25">
      <c r="A10734" s="2">
        <v>38140</v>
      </c>
      <c r="B10734" s="1" t="s">
        <v>3910</v>
      </c>
      <c r="C10734">
        <v>541</v>
      </c>
      <c r="D10734">
        <v>25993</v>
      </c>
      <c r="E10734">
        <v>1</v>
      </c>
      <c r="F10734">
        <v>4</v>
      </c>
      <c r="G10734">
        <v>2</v>
      </c>
      <c r="H10734" s="2">
        <v>43253</v>
      </c>
      <c r="I10734" t="str">
        <f>VLOOKUP(Sales[[#This Row],[TerritoryKey]], Territories[], 2, FALSE)</f>
        <v>Northwest</v>
      </c>
      <c r="J10734">
        <f>_xlfn.XLOOKUP(Sales[[#This Row],[ProductKey]], Products!$A:$A, Products!$J:$J)</f>
        <v>10.8423</v>
      </c>
      <c r="K10734">
        <f>_xlfn.XLOOKUP(Sales[[#This Row],[ProductKey]], Products!$A:$A, Products!$K:$K)</f>
        <v>28.99</v>
      </c>
      <c r="L10734" s="1">
        <f>Sales[[#This Row],[ProductPrice]]*Sales[[#This Row],[OrderQuantity]]</f>
        <v>57.98</v>
      </c>
      <c r="M10734" s="1">
        <f>Sales[[#This Row],[OrderQuantity]]</f>
        <v>2</v>
      </c>
      <c r="N10734" s="1">
        <f>1</f>
        <v>1</v>
      </c>
      <c r="O10734" s="1">
        <f>Sales[[#This Row],[TotalSales]]-Sales[[#This Row],[TotalCost]]</f>
        <v>36.295400000000001</v>
      </c>
      <c r="P10734" s="1">
        <f>Sales[[#This Row],[ProductCost]]*Sales[[#This Row],[OrderQuantity]]</f>
        <v>21.6846</v>
      </c>
      <c r="Q10734" s="1" t="str">
        <f>VLOOKUP(Sales[[#This Row],[ProductKey]], Products!$A$2:$D$1000, 4, FALSE)</f>
        <v>Touring Tire</v>
      </c>
    </row>
    <row r="10735" spans="1:17" x14ac:dyDescent="0.25">
      <c r="A10735" s="2">
        <v>37937</v>
      </c>
      <c r="B10735" s="1" t="s">
        <v>3955</v>
      </c>
      <c r="C10735">
        <v>477</v>
      </c>
      <c r="D10735">
        <v>16867</v>
      </c>
      <c r="E10735">
        <v>4</v>
      </c>
      <c r="F10735">
        <v>4</v>
      </c>
      <c r="G10735">
        <v>2</v>
      </c>
      <c r="H10735" s="2">
        <v>43051</v>
      </c>
      <c r="I10735" t="str">
        <f>VLOOKUP(Sales[[#This Row],[TerritoryKey]], Territories[], 2, FALSE)</f>
        <v>Southwest</v>
      </c>
      <c r="J10735">
        <f>_xlfn.XLOOKUP(Sales[[#This Row],[ProductKey]], Products!$A:$A, Products!$J:$J)</f>
        <v>1.8663000000000001</v>
      </c>
      <c r="K10735">
        <f>_xlfn.XLOOKUP(Sales[[#This Row],[ProductKey]], Products!$A:$A, Products!$K:$K)</f>
        <v>4.99</v>
      </c>
      <c r="L10735" s="1">
        <f>Sales[[#This Row],[ProductPrice]]*Sales[[#This Row],[OrderQuantity]]</f>
        <v>9.98</v>
      </c>
      <c r="M10735" s="1">
        <f>Sales[[#This Row],[OrderQuantity]]</f>
        <v>2</v>
      </c>
      <c r="N10735" s="1">
        <f>1</f>
        <v>1</v>
      </c>
      <c r="O10735" s="1">
        <f>Sales[[#This Row],[TotalSales]]-Sales[[#This Row],[TotalCost]]</f>
        <v>6.2474000000000007</v>
      </c>
      <c r="P10735" s="1">
        <f>Sales[[#This Row],[ProductCost]]*Sales[[#This Row],[OrderQuantity]]</f>
        <v>3.7326000000000001</v>
      </c>
      <c r="Q10735" s="1" t="str">
        <f>VLOOKUP(Sales[[#This Row],[ProductKey]], Products!$A$2:$D$1000, 4, FALSE)</f>
        <v>Water Bottle - 30 oz.</v>
      </c>
    </row>
    <row r="10736" spans="1:17" x14ac:dyDescent="0.25">
      <c r="A10736" s="2">
        <v>38018</v>
      </c>
      <c r="B10736" s="1" t="s">
        <v>4033</v>
      </c>
      <c r="C10736">
        <v>484</v>
      </c>
      <c r="D10736">
        <v>11505</v>
      </c>
      <c r="E10736">
        <v>6</v>
      </c>
      <c r="F10736">
        <v>4</v>
      </c>
      <c r="G10736">
        <v>2</v>
      </c>
      <c r="H10736" s="2">
        <v>43132</v>
      </c>
      <c r="I10736" t="str">
        <f>VLOOKUP(Sales[[#This Row],[TerritoryKey]], Territories[], 2, FALSE)</f>
        <v>Canada</v>
      </c>
      <c r="J10736">
        <f>_xlfn.XLOOKUP(Sales[[#This Row],[ProductKey]], Products!$A:$A, Products!$J:$J)</f>
        <v>2.9733000000000001</v>
      </c>
      <c r="K10736">
        <f>_xlfn.XLOOKUP(Sales[[#This Row],[ProductKey]], Products!$A:$A, Products!$K:$K)</f>
        <v>7.95</v>
      </c>
      <c r="L10736" s="1">
        <f>Sales[[#This Row],[ProductPrice]]*Sales[[#This Row],[OrderQuantity]]</f>
        <v>15.9</v>
      </c>
      <c r="M10736" s="1">
        <f>Sales[[#This Row],[OrderQuantity]]</f>
        <v>2</v>
      </c>
      <c r="N10736" s="1">
        <f>1</f>
        <v>1</v>
      </c>
      <c r="O10736" s="1">
        <f>Sales[[#This Row],[TotalSales]]-Sales[[#This Row],[TotalCost]]</f>
        <v>9.9534000000000002</v>
      </c>
      <c r="P10736" s="1">
        <f>Sales[[#This Row],[ProductCost]]*Sales[[#This Row],[OrderQuantity]]</f>
        <v>5.9466000000000001</v>
      </c>
      <c r="Q10736" s="1" t="str">
        <f>VLOOKUP(Sales[[#This Row],[ProductKey]], Products!$A$2:$D$1000, 4, FALSE)</f>
        <v>Bike Wash - Dissolver</v>
      </c>
    </row>
    <row r="10737" spans="1:17" x14ac:dyDescent="0.25">
      <c r="A10737" s="2">
        <v>38139</v>
      </c>
      <c r="B10737" s="1" t="s">
        <v>4070</v>
      </c>
      <c r="C10737">
        <v>478</v>
      </c>
      <c r="D10737">
        <v>16818</v>
      </c>
      <c r="E10737">
        <v>4</v>
      </c>
      <c r="F10737">
        <v>4</v>
      </c>
      <c r="G10737">
        <v>2</v>
      </c>
      <c r="H10737" s="2">
        <v>43252</v>
      </c>
      <c r="I10737" t="str">
        <f>VLOOKUP(Sales[[#This Row],[TerritoryKey]], Territories[], 2, FALSE)</f>
        <v>Southwest</v>
      </c>
      <c r="J10737">
        <f>_xlfn.XLOOKUP(Sales[[#This Row],[ProductKey]], Products!$A:$A, Products!$J:$J)</f>
        <v>3.7363</v>
      </c>
      <c r="K10737">
        <f>_xlfn.XLOOKUP(Sales[[#This Row],[ProductKey]], Products!$A:$A, Products!$K:$K)</f>
        <v>9.99</v>
      </c>
      <c r="L10737" s="1">
        <f>Sales[[#This Row],[ProductPrice]]*Sales[[#This Row],[OrderQuantity]]</f>
        <v>19.98</v>
      </c>
      <c r="M10737" s="1">
        <f>Sales[[#This Row],[OrderQuantity]]</f>
        <v>2</v>
      </c>
      <c r="N10737" s="1">
        <f>1</f>
        <v>1</v>
      </c>
      <c r="O10737" s="1">
        <f>Sales[[#This Row],[TotalSales]]-Sales[[#This Row],[TotalCost]]</f>
        <v>12.507400000000001</v>
      </c>
      <c r="P10737" s="1">
        <f>Sales[[#This Row],[ProductCost]]*Sales[[#This Row],[OrderQuantity]]</f>
        <v>7.4725999999999999</v>
      </c>
      <c r="Q10737" s="1" t="str">
        <f>VLOOKUP(Sales[[#This Row],[ProductKey]], Products!$A$2:$D$1000, 4, FALSE)</f>
        <v>Mountain Bottle Cage</v>
      </c>
    </row>
    <row r="10738" spans="1:17" x14ac:dyDescent="0.25">
      <c r="A10738" s="2">
        <v>38110</v>
      </c>
      <c r="B10738" s="1" t="s">
        <v>4164</v>
      </c>
      <c r="C10738">
        <v>462</v>
      </c>
      <c r="D10738">
        <v>26256</v>
      </c>
      <c r="E10738">
        <v>1</v>
      </c>
      <c r="F10738">
        <v>4</v>
      </c>
      <c r="G10738">
        <v>2</v>
      </c>
      <c r="H10738" s="2">
        <v>43223</v>
      </c>
      <c r="I10738" t="str">
        <f>VLOOKUP(Sales[[#This Row],[TerritoryKey]], Territories[], 2, FALSE)</f>
        <v>Northwest</v>
      </c>
      <c r="J10738">
        <f>_xlfn.XLOOKUP(Sales[[#This Row],[ProductKey]], Products!$A:$A, Products!$J:$J)</f>
        <v>9.7135999999999996</v>
      </c>
      <c r="K10738">
        <f>_xlfn.XLOOKUP(Sales[[#This Row],[ProductKey]], Products!$A:$A, Products!$K:$K)</f>
        <v>23.548100000000002</v>
      </c>
      <c r="L10738" s="1">
        <f>Sales[[#This Row],[ProductPrice]]*Sales[[#This Row],[OrderQuantity]]</f>
        <v>47.096200000000003</v>
      </c>
      <c r="M10738" s="1">
        <f>Sales[[#This Row],[OrderQuantity]]</f>
        <v>2</v>
      </c>
      <c r="N10738" s="1">
        <f>1</f>
        <v>1</v>
      </c>
      <c r="O10738" s="1">
        <f>Sales[[#This Row],[TotalSales]]-Sales[[#This Row],[TotalCost]]</f>
        <v>27.669000000000004</v>
      </c>
      <c r="P10738" s="1">
        <f>Sales[[#This Row],[ProductCost]]*Sales[[#This Row],[OrderQuantity]]</f>
        <v>19.427199999999999</v>
      </c>
      <c r="Q10738" s="1" t="str">
        <f>VLOOKUP(Sales[[#This Row],[ProductKey]], Products!$A$2:$D$1000, 4, FALSE)</f>
        <v>Half-Finger Gloves, S</v>
      </c>
    </row>
    <row r="10739" spans="1:17" x14ac:dyDescent="0.25">
      <c r="A10739" s="2">
        <v>38323</v>
      </c>
      <c r="B10739" s="1" t="s">
        <v>4176</v>
      </c>
      <c r="C10739">
        <v>466</v>
      </c>
      <c r="D10739">
        <v>15283</v>
      </c>
      <c r="E10739">
        <v>6</v>
      </c>
      <c r="F10739">
        <v>4</v>
      </c>
      <c r="G10739">
        <v>2</v>
      </c>
      <c r="H10739" s="2">
        <v>43436</v>
      </c>
      <c r="I10739" t="str">
        <f>VLOOKUP(Sales[[#This Row],[TerritoryKey]], Territories[], 2, FALSE)</f>
        <v>Canada</v>
      </c>
      <c r="J10739">
        <f>_xlfn.XLOOKUP(Sales[[#This Row],[ProductKey]], Products!$A:$A, Products!$J:$J)</f>
        <v>9.7135999999999996</v>
      </c>
      <c r="K10739">
        <f>_xlfn.XLOOKUP(Sales[[#This Row],[ProductKey]], Products!$A:$A, Products!$K:$K)</f>
        <v>23.548100000000002</v>
      </c>
      <c r="L10739" s="1">
        <f>Sales[[#This Row],[ProductPrice]]*Sales[[#This Row],[OrderQuantity]]</f>
        <v>47.096200000000003</v>
      </c>
      <c r="M10739" s="1">
        <f>Sales[[#This Row],[OrderQuantity]]</f>
        <v>2</v>
      </c>
      <c r="N10739" s="1">
        <f>1</f>
        <v>1</v>
      </c>
      <c r="O10739" s="1">
        <f>Sales[[#This Row],[TotalSales]]-Sales[[#This Row],[TotalCost]]</f>
        <v>27.669000000000004</v>
      </c>
      <c r="P10739" s="1">
        <f>Sales[[#This Row],[ProductCost]]*Sales[[#This Row],[OrderQuantity]]</f>
        <v>19.427199999999999</v>
      </c>
      <c r="Q10739" s="1" t="str">
        <f>VLOOKUP(Sales[[#This Row],[ProductKey]], Products!$A$2:$D$1000, 4, FALSE)</f>
        <v>Half-Finger Gloves, L</v>
      </c>
    </row>
    <row r="10740" spans="1:17" x14ac:dyDescent="0.25">
      <c r="A10740" s="2">
        <v>38110</v>
      </c>
      <c r="B10740" s="1" t="s">
        <v>4184</v>
      </c>
      <c r="C10740">
        <v>484</v>
      </c>
      <c r="D10740">
        <v>12915</v>
      </c>
      <c r="E10740">
        <v>1</v>
      </c>
      <c r="F10740">
        <v>4</v>
      </c>
      <c r="G10740">
        <v>2</v>
      </c>
      <c r="H10740" s="2">
        <v>43223</v>
      </c>
      <c r="I10740" t="str">
        <f>VLOOKUP(Sales[[#This Row],[TerritoryKey]], Territories[], 2, FALSE)</f>
        <v>Northwest</v>
      </c>
      <c r="J10740">
        <f>_xlfn.XLOOKUP(Sales[[#This Row],[ProductKey]], Products!$A:$A, Products!$J:$J)</f>
        <v>2.9733000000000001</v>
      </c>
      <c r="K10740">
        <f>_xlfn.XLOOKUP(Sales[[#This Row],[ProductKey]], Products!$A:$A, Products!$K:$K)</f>
        <v>7.95</v>
      </c>
      <c r="L10740" s="1">
        <f>Sales[[#This Row],[ProductPrice]]*Sales[[#This Row],[OrderQuantity]]</f>
        <v>15.9</v>
      </c>
      <c r="M10740" s="1">
        <f>Sales[[#This Row],[OrderQuantity]]</f>
        <v>2</v>
      </c>
      <c r="N10740" s="1">
        <f>1</f>
        <v>1</v>
      </c>
      <c r="O10740" s="1">
        <f>Sales[[#This Row],[TotalSales]]-Sales[[#This Row],[TotalCost]]</f>
        <v>9.9534000000000002</v>
      </c>
      <c r="P10740" s="1">
        <f>Sales[[#This Row],[ProductCost]]*Sales[[#This Row],[OrderQuantity]]</f>
        <v>5.9466000000000001</v>
      </c>
      <c r="Q10740" s="1" t="str">
        <f>VLOOKUP(Sales[[#This Row],[ProductKey]], Products!$A$2:$D$1000, 4, FALSE)</f>
        <v>Bike Wash - Dissolver</v>
      </c>
    </row>
    <row r="10741" spans="1:17" x14ac:dyDescent="0.25">
      <c r="A10741" s="2">
        <v>38322</v>
      </c>
      <c r="B10741" s="1" t="s">
        <v>4225</v>
      </c>
      <c r="C10741">
        <v>477</v>
      </c>
      <c r="D10741">
        <v>16478</v>
      </c>
      <c r="E10741">
        <v>4</v>
      </c>
      <c r="F10741">
        <v>4</v>
      </c>
      <c r="G10741">
        <v>2</v>
      </c>
      <c r="H10741" s="2">
        <v>43435</v>
      </c>
      <c r="I10741" t="str">
        <f>VLOOKUP(Sales[[#This Row],[TerritoryKey]], Territories[], 2, FALSE)</f>
        <v>Southwest</v>
      </c>
      <c r="J10741">
        <f>_xlfn.XLOOKUP(Sales[[#This Row],[ProductKey]], Products!$A:$A, Products!$J:$J)</f>
        <v>1.8663000000000001</v>
      </c>
      <c r="K10741">
        <f>_xlfn.XLOOKUP(Sales[[#This Row],[ProductKey]], Products!$A:$A, Products!$K:$K)</f>
        <v>4.99</v>
      </c>
      <c r="L10741" s="1">
        <f>Sales[[#This Row],[ProductPrice]]*Sales[[#This Row],[OrderQuantity]]</f>
        <v>9.98</v>
      </c>
      <c r="M10741" s="1">
        <f>Sales[[#This Row],[OrderQuantity]]</f>
        <v>2</v>
      </c>
      <c r="N10741" s="1">
        <f>1</f>
        <v>1</v>
      </c>
      <c r="O10741" s="1">
        <f>Sales[[#This Row],[TotalSales]]-Sales[[#This Row],[TotalCost]]</f>
        <v>6.2474000000000007</v>
      </c>
      <c r="P10741" s="1">
        <f>Sales[[#This Row],[ProductCost]]*Sales[[#This Row],[OrderQuantity]]</f>
        <v>3.7326000000000001</v>
      </c>
      <c r="Q10741" s="1" t="str">
        <f>VLOOKUP(Sales[[#This Row],[ProductKey]], Products!$A$2:$D$1000, 4, FALSE)</f>
        <v>Water Bottle - 30 oz.</v>
      </c>
    </row>
    <row r="10742" spans="1:17" x14ac:dyDescent="0.25">
      <c r="A10742" s="2">
        <v>38169</v>
      </c>
      <c r="B10742" s="1" t="s">
        <v>4339</v>
      </c>
      <c r="C10742">
        <v>484</v>
      </c>
      <c r="D10742">
        <v>15585</v>
      </c>
      <c r="E10742">
        <v>9</v>
      </c>
      <c r="F10742">
        <v>4</v>
      </c>
      <c r="G10742">
        <v>2</v>
      </c>
      <c r="H10742" s="2">
        <v>43282</v>
      </c>
      <c r="I10742" t="str">
        <f>VLOOKUP(Sales[[#This Row],[TerritoryKey]], Territories[], 2, FALSE)</f>
        <v>Australia</v>
      </c>
      <c r="J10742">
        <f>_xlfn.XLOOKUP(Sales[[#This Row],[ProductKey]], Products!$A:$A, Products!$J:$J)</f>
        <v>2.9733000000000001</v>
      </c>
      <c r="K10742">
        <f>_xlfn.XLOOKUP(Sales[[#This Row],[ProductKey]], Products!$A:$A, Products!$K:$K)</f>
        <v>7.95</v>
      </c>
      <c r="L10742" s="1">
        <f>Sales[[#This Row],[ProductPrice]]*Sales[[#This Row],[OrderQuantity]]</f>
        <v>15.9</v>
      </c>
      <c r="M10742" s="1">
        <f>Sales[[#This Row],[OrderQuantity]]</f>
        <v>2</v>
      </c>
      <c r="N10742" s="1">
        <f>1</f>
        <v>1</v>
      </c>
      <c r="O10742" s="1">
        <f>Sales[[#This Row],[TotalSales]]-Sales[[#This Row],[TotalCost]]</f>
        <v>9.9534000000000002</v>
      </c>
      <c r="P10742" s="1">
        <f>Sales[[#This Row],[ProductCost]]*Sales[[#This Row],[OrderQuantity]]</f>
        <v>5.9466000000000001</v>
      </c>
      <c r="Q10742" s="1" t="str">
        <f>VLOOKUP(Sales[[#This Row],[ProductKey]], Products!$A$2:$D$1000, 4, FALSE)</f>
        <v>Bike Wash - Dissolver</v>
      </c>
    </row>
    <row r="10743" spans="1:17" x14ac:dyDescent="0.25">
      <c r="A10743" s="2">
        <v>38079</v>
      </c>
      <c r="B10743" s="1" t="s">
        <v>4357</v>
      </c>
      <c r="C10743">
        <v>484</v>
      </c>
      <c r="D10743">
        <v>26562</v>
      </c>
      <c r="E10743">
        <v>9</v>
      </c>
      <c r="F10743">
        <v>4</v>
      </c>
      <c r="G10743">
        <v>2</v>
      </c>
      <c r="H10743" s="2">
        <v>43192</v>
      </c>
      <c r="I10743" t="str">
        <f>VLOOKUP(Sales[[#This Row],[TerritoryKey]], Territories[], 2, FALSE)</f>
        <v>Australia</v>
      </c>
      <c r="J10743">
        <f>_xlfn.XLOOKUP(Sales[[#This Row],[ProductKey]], Products!$A:$A, Products!$J:$J)</f>
        <v>2.9733000000000001</v>
      </c>
      <c r="K10743">
        <f>_xlfn.XLOOKUP(Sales[[#This Row],[ProductKey]], Products!$A:$A, Products!$K:$K)</f>
        <v>7.95</v>
      </c>
      <c r="L10743" s="1">
        <f>Sales[[#This Row],[ProductPrice]]*Sales[[#This Row],[OrderQuantity]]</f>
        <v>15.9</v>
      </c>
      <c r="M10743" s="1">
        <f>Sales[[#This Row],[OrderQuantity]]</f>
        <v>2</v>
      </c>
      <c r="N10743" s="1">
        <f>1</f>
        <v>1</v>
      </c>
      <c r="O10743" s="1">
        <f>Sales[[#This Row],[TotalSales]]-Sales[[#This Row],[TotalCost]]</f>
        <v>9.9534000000000002</v>
      </c>
      <c r="P10743" s="1">
        <f>Sales[[#This Row],[ProductCost]]*Sales[[#This Row],[OrderQuantity]]</f>
        <v>5.9466000000000001</v>
      </c>
      <c r="Q10743" s="1" t="str">
        <f>VLOOKUP(Sales[[#This Row],[ProductKey]], Products!$A$2:$D$1000, 4, FALSE)</f>
        <v>Bike Wash - Dissolver</v>
      </c>
    </row>
    <row r="10744" spans="1:17" x14ac:dyDescent="0.25">
      <c r="A10744" s="2">
        <v>37988</v>
      </c>
      <c r="B10744" s="1" t="s">
        <v>4394</v>
      </c>
      <c r="C10744">
        <v>464</v>
      </c>
      <c r="D10744">
        <v>15677</v>
      </c>
      <c r="E10744">
        <v>7</v>
      </c>
      <c r="F10744">
        <v>4</v>
      </c>
      <c r="G10744">
        <v>2</v>
      </c>
      <c r="H10744" s="2">
        <v>43102</v>
      </c>
      <c r="I10744" t="str">
        <f>VLOOKUP(Sales[[#This Row],[TerritoryKey]], Territories[], 2, FALSE)</f>
        <v>France</v>
      </c>
      <c r="J10744">
        <f>_xlfn.XLOOKUP(Sales[[#This Row],[ProductKey]], Products!$A:$A, Products!$J:$J)</f>
        <v>9.7135999999999996</v>
      </c>
      <c r="K10744">
        <f>_xlfn.XLOOKUP(Sales[[#This Row],[ProductKey]], Products!$A:$A, Products!$K:$K)</f>
        <v>23.548100000000002</v>
      </c>
      <c r="L10744" s="1">
        <f>Sales[[#This Row],[ProductPrice]]*Sales[[#This Row],[OrderQuantity]]</f>
        <v>47.096200000000003</v>
      </c>
      <c r="M10744" s="1">
        <f>Sales[[#This Row],[OrderQuantity]]</f>
        <v>2</v>
      </c>
      <c r="N10744" s="1">
        <f>1</f>
        <v>1</v>
      </c>
      <c r="O10744" s="1">
        <f>Sales[[#This Row],[TotalSales]]-Sales[[#This Row],[TotalCost]]</f>
        <v>27.669000000000004</v>
      </c>
      <c r="P10744" s="1">
        <f>Sales[[#This Row],[ProductCost]]*Sales[[#This Row],[OrderQuantity]]</f>
        <v>19.427199999999999</v>
      </c>
      <c r="Q10744" s="1" t="str">
        <f>VLOOKUP(Sales[[#This Row],[ProductKey]], Products!$A$2:$D$1000, 4, FALSE)</f>
        <v>Half-Finger Gloves, M</v>
      </c>
    </row>
    <row r="10745" spans="1:17" x14ac:dyDescent="0.25">
      <c r="A10745" s="2">
        <v>38201</v>
      </c>
      <c r="B10745" s="1" t="s">
        <v>4425</v>
      </c>
      <c r="C10745">
        <v>481</v>
      </c>
      <c r="D10745">
        <v>25438</v>
      </c>
      <c r="E10745">
        <v>1</v>
      </c>
      <c r="F10745">
        <v>4</v>
      </c>
      <c r="G10745">
        <v>2</v>
      </c>
      <c r="H10745" s="2">
        <v>43314</v>
      </c>
      <c r="I10745" t="str">
        <f>VLOOKUP(Sales[[#This Row],[TerritoryKey]], Territories[], 2, FALSE)</f>
        <v>Northwest</v>
      </c>
      <c r="J10745">
        <f>_xlfn.XLOOKUP(Sales[[#This Row],[ProductKey]], Products!$A:$A, Products!$J:$J)</f>
        <v>3.3622999999999998</v>
      </c>
      <c r="K10745">
        <f>_xlfn.XLOOKUP(Sales[[#This Row],[ProductKey]], Products!$A:$A, Products!$K:$K)</f>
        <v>8.99</v>
      </c>
      <c r="L10745" s="1">
        <f>Sales[[#This Row],[ProductPrice]]*Sales[[#This Row],[OrderQuantity]]</f>
        <v>17.98</v>
      </c>
      <c r="M10745" s="1">
        <f>Sales[[#This Row],[OrderQuantity]]</f>
        <v>2</v>
      </c>
      <c r="N10745" s="1">
        <f>1</f>
        <v>1</v>
      </c>
      <c r="O10745" s="1">
        <f>Sales[[#This Row],[TotalSales]]-Sales[[#This Row],[TotalCost]]</f>
        <v>11.255400000000002</v>
      </c>
      <c r="P10745" s="1">
        <f>Sales[[#This Row],[ProductCost]]*Sales[[#This Row],[OrderQuantity]]</f>
        <v>6.7245999999999997</v>
      </c>
      <c r="Q10745" s="1" t="str">
        <f>VLOOKUP(Sales[[#This Row],[ProductKey]], Products!$A$2:$D$1000, 4, FALSE)</f>
        <v>Racing Socks, M</v>
      </c>
    </row>
    <row r="10746" spans="1:17" x14ac:dyDescent="0.25">
      <c r="A10746" s="2">
        <v>38019</v>
      </c>
      <c r="B10746" s="1" t="s">
        <v>4436</v>
      </c>
      <c r="C10746">
        <v>478</v>
      </c>
      <c r="D10746">
        <v>16872</v>
      </c>
      <c r="E10746">
        <v>4</v>
      </c>
      <c r="F10746">
        <v>4</v>
      </c>
      <c r="G10746">
        <v>2</v>
      </c>
      <c r="H10746" s="2">
        <v>43133</v>
      </c>
      <c r="I10746" t="str">
        <f>VLOOKUP(Sales[[#This Row],[TerritoryKey]], Territories[], 2, FALSE)</f>
        <v>Southwest</v>
      </c>
      <c r="J10746">
        <f>_xlfn.XLOOKUP(Sales[[#This Row],[ProductKey]], Products!$A:$A, Products!$J:$J)</f>
        <v>3.7363</v>
      </c>
      <c r="K10746">
        <f>_xlfn.XLOOKUP(Sales[[#This Row],[ProductKey]], Products!$A:$A, Products!$K:$K)</f>
        <v>9.99</v>
      </c>
      <c r="L10746" s="1">
        <f>Sales[[#This Row],[ProductPrice]]*Sales[[#This Row],[OrderQuantity]]</f>
        <v>19.98</v>
      </c>
      <c r="M10746" s="1">
        <f>Sales[[#This Row],[OrderQuantity]]</f>
        <v>2</v>
      </c>
      <c r="N10746" s="1">
        <f>1</f>
        <v>1</v>
      </c>
      <c r="O10746" s="1">
        <f>Sales[[#This Row],[TotalSales]]-Sales[[#This Row],[TotalCost]]</f>
        <v>12.507400000000001</v>
      </c>
      <c r="P10746" s="1">
        <f>Sales[[#This Row],[ProductCost]]*Sales[[#This Row],[OrderQuantity]]</f>
        <v>7.4725999999999999</v>
      </c>
      <c r="Q10746" s="1" t="str">
        <f>VLOOKUP(Sales[[#This Row],[ProductKey]], Products!$A$2:$D$1000, 4, FALSE)</f>
        <v>Mountain Bottle Cage</v>
      </c>
    </row>
    <row r="10747" spans="1:17" x14ac:dyDescent="0.25">
      <c r="A10747" s="2">
        <v>38048</v>
      </c>
      <c r="B10747" s="1" t="s">
        <v>4454</v>
      </c>
      <c r="C10747">
        <v>464</v>
      </c>
      <c r="D10747">
        <v>19379</v>
      </c>
      <c r="E10747">
        <v>10</v>
      </c>
      <c r="F10747">
        <v>4</v>
      </c>
      <c r="G10747">
        <v>2</v>
      </c>
      <c r="H10747" s="2">
        <v>43161</v>
      </c>
      <c r="I10747" t="str">
        <f>VLOOKUP(Sales[[#This Row],[TerritoryKey]], Territories[], 2, FALSE)</f>
        <v>United Kingdom</v>
      </c>
      <c r="J10747">
        <f>_xlfn.XLOOKUP(Sales[[#This Row],[ProductKey]], Products!$A:$A, Products!$J:$J)</f>
        <v>9.7135999999999996</v>
      </c>
      <c r="K10747">
        <f>_xlfn.XLOOKUP(Sales[[#This Row],[ProductKey]], Products!$A:$A, Products!$K:$K)</f>
        <v>23.548100000000002</v>
      </c>
      <c r="L10747" s="1">
        <f>Sales[[#This Row],[ProductPrice]]*Sales[[#This Row],[OrderQuantity]]</f>
        <v>47.096200000000003</v>
      </c>
      <c r="M10747" s="1">
        <f>Sales[[#This Row],[OrderQuantity]]</f>
        <v>2</v>
      </c>
      <c r="N10747" s="1">
        <f>1</f>
        <v>1</v>
      </c>
      <c r="O10747" s="1">
        <f>Sales[[#This Row],[TotalSales]]-Sales[[#This Row],[TotalCost]]</f>
        <v>27.669000000000004</v>
      </c>
      <c r="P10747" s="1">
        <f>Sales[[#This Row],[ProductCost]]*Sales[[#This Row],[OrderQuantity]]</f>
        <v>19.427199999999999</v>
      </c>
      <c r="Q10747" s="1" t="str">
        <f>VLOOKUP(Sales[[#This Row],[ProductKey]], Products!$A$2:$D$1000, 4, FALSE)</f>
        <v>Half-Finger Gloves, M</v>
      </c>
    </row>
    <row r="10748" spans="1:17" x14ac:dyDescent="0.25">
      <c r="A10748" s="2">
        <v>38292</v>
      </c>
      <c r="B10748" s="1" t="s">
        <v>4533</v>
      </c>
      <c r="C10748">
        <v>477</v>
      </c>
      <c r="D10748">
        <v>15463</v>
      </c>
      <c r="E10748">
        <v>7</v>
      </c>
      <c r="F10748">
        <v>4</v>
      </c>
      <c r="G10748">
        <v>2</v>
      </c>
      <c r="H10748" s="2">
        <v>43405</v>
      </c>
      <c r="I10748" t="str">
        <f>VLOOKUP(Sales[[#This Row],[TerritoryKey]], Territories[], 2, FALSE)</f>
        <v>France</v>
      </c>
      <c r="J10748">
        <f>_xlfn.XLOOKUP(Sales[[#This Row],[ProductKey]], Products!$A:$A, Products!$J:$J)</f>
        <v>1.8663000000000001</v>
      </c>
      <c r="K10748">
        <f>_xlfn.XLOOKUP(Sales[[#This Row],[ProductKey]], Products!$A:$A, Products!$K:$K)</f>
        <v>4.99</v>
      </c>
      <c r="L10748" s="1">
        <f>Sales[[#This Row],[ProductPrice]]*Sales[[#This Row],[OrderQuantity]]</f>
        <v>9.98</v>
      </c>
      <c r="M10748" s="1">
        <f>Sales[[#This Row],[OrderQuantity]]</f>
        <v>2</v>
      </c>
      <c r="N10748" s="1">
        <f>1</f>
        <v>1</v>
      </c>
      <c r="O10748" s="1">
        <f>Sales[[#This Row],[TotalSales]]-Sales[[#This Row],[TotalCost]]</f>
        <v>6.2474000000000007</v>
      </c>
      <c r="P10748" s="1">
        <f>Sales[[#This Row],[ProductCost]]*Sales[[#This Row],[OrderQuantity]]</f>
        <v>3.7326000000000001</v>
      </c>
      <c r="Q10748" s="1" t="str">
        <f>VLOOKUP(Sales[[#This Row],[ProductKey]], Products!$A$2:$D$1000, 4, FALSE)</f>
        <v>Water Bottle - 30 oz.</v>
      </c>
    </row>
    <row r="10749" spans="1:17" x14ac:dyDescent="0.25">
      <c r="A10749" s="2">
        <v>38293</v>
      </c>
      <c r="B10749" s="1" t="s">
        <v>4693</v>
      </c>
      <c r="C10749">
        <v>485</v>
      </c>
      <c r="D10749">
        <v>11368</v>
      </c>
      <c r="E10749">
        <v>9</v>
      </c>
      <c r="F10749">
        <v>4</v>
      </c>
      <c r="G10749">
        <v>2</v>
      </c>
      <c r="H10749" s="2">
        <v>43406</v>
      </c>
      <c r="I10749" t="str">
        <f>VLOOKUP(Sales[[#This Row],[TerritoryKey]], Territories[], 2, FALSE)</f>
        <v>Australia</v>
      </c>
      <c r="J10749">
        <f>_xlfn.XLOOKUP(Sales[[#This Row],[ProductKey]], Products!$A:$A, Products!$J:$J)</f>
        <v>8.2204999999999995</v>
      </c>
      <c r="K10749">
        <f>_xlfn.XLOOKUP(Sales[[#This Row],[ProductKey]], Products!$A:$A, Products!$K:$K)</f>
        <v>21.98</v>
      </c>
      <c r="L10749" s="1">
        <f>Sales[[#This Row],[ProductPrice]]*Sales[[#This Row],[OrderQuantity]]</f>
        <v>43.96</v>
      </c>
      <c r="M10749" s="1">
        <f>Sales[[#This Row],[OrderQuantity]]</f>
        <v>2</v>
      </c>
      <c r="N10749" s="1">
        <f>1</f>
        <v>1</v>
      </c>
      <c r="O10749" s="1">
        <f>Sales[[#This Row],[TotalSales]]-Sales[[#This Row],[TotalCost]]</f>
        <v>27.519000000000002</v>
      </c>
      <c r="P10749" s="1">
        <f>Sales[[#This Row],[ProductCost]]*Sales[[#This Row],[OrderQuantity]]</f>
        <v>16.440999999999999</v>
      </c>
      <c r="Q10749" s="1" t="str">
        <f>VLOOKUP(Sales[[#This Row],[ProductKey]], Products!$A$2:$D$1000, 4, FALSE)</f>
        <v>Fender Set - Mountain</v>
      </c>
    </row>
    <row r="10750" spans="1:17" x14ac:dyDescent="0.25">
      <c r="A10750" s="2">
        <v>37988</v>
      </c>
      <c r="B10750" s="1" t="s">
        <v>4708</v>
      </c>
      <c r="C10750">
        <v>466</v>
      </c>
      <c r="D10750">
        <v>11195</v>
      </c>
      <c r="E10750">
        <v>1</v>
      </c>
      <c r="F10750">
        <v>4</v>
      </c>
      <c r="G10750">
        <v>2</v>
      </c>
      <c r="H10750" s="2">
        <v>43102</v>
      </c>
      <c r="I10750" t="str">
        <f>VLOOKUP(Sales[[#This Row],[TerritoryKey]], Territories[], 2, FALSE)</f>
        <v>Northwest</v>
      </c>
      <c r="J10750">
        <f>_xlfn.XLOOKUP(Sales[[#This Row],[ProductKey]], Products!$A:$A, Products!$J:$J)</f>
        <v>9.7135999999999996</v>
      </c>
      <c r="K10750">
        <f>_xlfn.XLOOKUP(Sales[[#This Row],[ProductKey]], Products!$A:$A, Products!$K:$K)</f>
        <v>23.548100000000002</v>
      </c>
      <c r="L10750" s="1">
        <f>Sales[[#This Row],[ProductPrice]]*Sales[[#This Row],[OrderQuantity]]</f>
        <v>47.096200000000003</v>
      </c>
      <c r="M10750" s="1">
        <f>Sales[[#This Row],[OrderQuantity]]</f>
        <v>2</v>
      </c>
      <c r="N10750" s="1">
        <f>1</f>
        <v>1</v>
      </c>
      <c r="O10750" s="1">
        <f>Sales[[#This Row],[TotalSales]]-Sales[[#This Row],[TotalCost]]</f>
        <v>27.669000000000004</v>
      </c>
      <c r="P10750" s="1">
        <f>Sales[[#This Row],[ProductCost]]*Sales[[#This Row],[OrderQuantity]]</f>
        <v>19.427199999999999</v>
      </c>
      <c r="Q10750" s="1" t="str">
        <f>VLOOKUP(Sales[[#This Row],[ProductKey]], Products!$A$2:$D$1000, 4, FALSE)</f>
        <v>Half-Finger Gloves, L</v>
      </c>
    </row>
    <row r="10751" spans="1:17" x14ac:dyDescent="0.25">
      <c r="A10751" s="2">
        <v>38020</v>
      </c>
      <c r="B10751" s="1" t="s">
        <v>4791</v>
      </c>
      <c r="C10751">
        <v>477</v>
      </c>
      <c r="D10751">
        <v>16880</v>
      </c>
      <c r="E10751">
        <v>4</v>
      </c>
      <c r="F10751">
        <v>4</v>
      </c>
      <c r="G10751">
        <v>2</v>
      </c>
      <c r="H10751" s="2">
        <v>43134</v>
      </c>
      <c r="I10751" t="str">
        <f>VLOOKUP(Sales[[#This Row],[TerritoryKey]], Territories[], 2, FALSE)</f>
        <v>Southwest</v>
      </c>
      <c r="J10751">
        <f>_xlfn.XLOOKUP(Sales[[#This Row],[ProductKey]], Products!$A:$A, Products!$J:$J)</f>
        <v>1.8663000000000001</v>
      </c>
      <c r="K10751">
        <f>_xlfn.XLOOKUP(Sales[[#This Row],[ProductKey]], Products!$A:$A, Products!$K:$K)</f>
        <v>4.99</v>
      </c>
      <c r="L10751" s="1">
        <f>Sales[[#This Row],[ProductPrice]]*Sales[[#This Row],[OrderQuantity]]</f>
        <v>9.98</v>
      </c>
      <c r="M10751" s="1">
        <f>Sales[[#This Row],[OrderQuantity]]</f>
        <v>2</v>
      </c>
      <c r="N10751" s="1">
        <f>1</f>
        <v>1</v>
      </c>
      <c r="O10751" s="1">
        <f>Sales[[#This Row],[TotalSales]]-Sales[[#This Row],[TotalCost]]</f>
        <v>6.2474000000000007</v>
      </c>
      <c r="P10751" s="1">
        <f>Sales[[#This Row],[ProductCost]]*Sales[[#This Row],[OrderQuantity]]</f>
        <v>3.7326000000000001</v>
      </c>
      <c r="Q10751" s="1" t="str">
        <f>VLOOKUP(Sales[[#This Row],[ProductKey]], Products!$A$2:$D$1000, 4, FALSE)</f>
        <v>Water Bottle - 30 oz.</v>
      </c>
    </row>
    <row r="10752" spans="1:17" x14ac:dyDescent="0.25">
      <c r="A10752" s="2">
        <v>38324</v>
      </c>
      <c r="B10752" s="1" t="s">
        <v>4795</v>
      </c>
      <c r="C10752">
        <v>477</v>
      </c>
      <c r="D10752">
        <v>15596</v>
      </c>
      <c r="E10752">
        <v>9</v>
      </c>
      <c r="F10752">
        <v>4</v>
      </c>
      <c r="G10752">
        <v>2</v>
      </c>
      <c r="H10752" s="2">
        <v>43437</v>
      </c>
      <c r="I10752" t="str">
        <f>VLOOKUP(Sales[[#This Row],[TerritoryKey]], Territories[], 2, FALSE)</f>
        <v>Australia</v>
      </c>
      <c r="J10752">
        <f>_xlfn.XLOOKUP(Sales[[#This Row],[ProductKey]], Products!$A:$A, Products!$J:$J)</f>
        <v>1.8663000000000001</v>
      </c>
      <c r="K10752">
        <f>_xlfn.XLOOKUP(Sales[[#This Row],[ProductKey]], Products!$A:$A, Products!$K:$K)</f>
        <v>4.99</v>
      </c>
      <c r="L10752" s="1">
        <f>Sales[[#This Row],[ProductPrice]]*Sales[[#This Row],[OrderQuantity]]</f>
        <v>9.98</v>
      </c>
      <c r="M10752" s="1">
        <f>Sales[[#This Row],[OrderQuantity]]</f>
        <v>2</v>
      </c>
      <c r="N10752" s="1">
        <f>1</f>
        <v>1</v>
      </c>
      <c r="O10752" s="1">
        <f>Sales[[#This Row],[TotalSales]]-Sales[[#This Row],[TotalCost]]</f>
        <v>6.2474000000000007</v>
      </c>
      <c r="P10752" s="1">
        <f>Sales[[#This Row],[ProductCost]]*Sales[[#This Row],[OrderQuantity]]</f>
        <v>3.7326000000000001</v>
      </c>
      <c r="Q10752" s="1" t="str">
        <f>VLOOKUP(Sales[[#This Row],[ProductKey]], Products!$A$2:$D$1000, 4, FALSE)</f>
        <v>Water Bottle - 30 oz.</v>
      </c>
    </row>
    <row r="10753" spans="1:17" x14ac:dyDescent="0.25">
      <c r="A10753" s="2">
        <v>37990</v>
      </c>
      <c r="B10753" s="1" t="s">
        <v>4807</v>
      </c>
      <c r="C10753">
        <v>464</v>
      </c>
      <c r="D10753">
        <v>27907</v>
      </c>
      <c r="E10753">
        <v>10</v>
      </c>
      <c r="F10753">
        <v>4</v>
      </c>
      <c r="G10753">
        <v>2</v>
      </c>
      <c r="H10753" s="2">
        <v>43104</v>
      </c>
      <c r="I10753" t="str">
        <f>VLOOKUP(Sales[[#This Row],[TerritoryKey]], Territories[], 2, FALSE)</f>
        <v>United Kingdom</v>
      </c>
      <c r="J10753">
        <f>_xlfn.XLOOKUP(Sales[[#This Row],[ProductKey]], Products!$A:$A, Products!$J:$J)</f>
        <v>9.7135999999999996</v>
      </c>
      <c r="K10753">
        <f>_xlfn.XLOOKUP(Sales[[#This Row],[ProductKey]], Products!$A:$A, Products!$K:$K)</f>
        <v>23.548100000000002</v>
      </c>
      <c r="L10753" s="1">
        <f>Sales[[#This Row],[ProductPrice]]*Sales[[#This Row],[OrderQuantity]]</f>
        <v>47.096200000000003</v>
      </c>
      <c r="M10753" s="1">
        <f>Sales[[#This Row],[OrderQuantity]]</f>
        <v>2</v>
      </c>
      <c r="N10753" s="1">
        <f>1</f>
        <v>1</v>
      </c>
      <c r="O10753" s="1">
        <f>Sales[[#This Row],[TotalSales]]-Sales[[#This Row],[TotalCost]]</f>
        <v>27.669000000000004</v>
      </c>
      <c r="P10753" s="1">
        <f>Sales[[#This Row],[ProductCost]]*Sales[[#This Row],[OrderQuantity]]</f>
        <v>19.427199999999999</v>
      </c>
      <c r="Q10753" s="1" t="str">
        <f>VLOOKUP(Sales[[#This Row],[ProductKey]], Products!$A$2:$D$1000, 4, FALSE)</f>
        <v>Half-Finger Gloves, M</v>
      </c>
    </row>
    <row r="10754" spans="1:17" x14ac:dyDescent="0.25">
      <c r="A10754" s="2">
        <v>38018</v>
      </c>
      <c r="B10754" s="1" t="s">
        <v>4888</v>
      </c>
      <c r="C10754">
        <v>484</v>
      </c>
      <c r="D10754">
        <v>15988</v>
      </c>
      <c r="E10754">
        <v>1</v>
      </c>
      <c r="F10754">
        <v>4</v>
      </c>
      <c r="G10754">
        <v>2</v>
      </c>
      <c r="H10754" s="2">
        <v>43132</v>
      </c>
      <c r="I10754" t="str">
        <f>VLOOKUP(Sales[[#This Row],[TerritoryKey]], Territories[], 2, FALSE)</f>
        <v>Northwest</v>
      </c>
      <c r="J10754">
        <f>_xlfn.XLOOKUP(Sales[[#This Row],[ProductKey]], Products!$A:$A, Products!$J:$J)</f>
        <v>2.9733000000000001</v>
      </c>
      <c r="K10754">
        <f>_xlfn.XLOOKUP(Sales[[#This Row],[ProductKey]], Products!$A:$A, Products!$K:$K)</f>
        <v>7.95</v>
      </c>
      <c r="L10754" s="1">
        <f>Sales[[#This Row],[ProductPrice]]*Sales[[#This Row],[OrderQuantity]]</f>
        <v>15.9</v>
      </c>
      <c r="M10754" s="1">
        <f>Sales[[#This Row],[OrderQuantity]]</f>
        <v>2</v>
      </c>
      <c r="N10754" s="1">
        <f>1</f>
        <v>1</v>
      </c>
      <c r="O10754" s="1">
        <f>Sales[[#This Row],[TotalSales]]-Sales[[#This Row],[TotalCost]]</f>
        <v>9.9534000000000002</v>
      </c>
      <c r="P10754" s="1">
        <f>Sales[[#This Row],[ProductCost]]*Sales[[#This Row],[OrderQuantity]]</f>
        <v>5.9466000000000001</v>
      </c>
      <c r="Q10754" s="1" t="str">
        <f>VLOOKUP(Sales[[#This Row],[ProductKey]], Products!$A$2:$D$1000, 4, FALSE)</f>
        <v>Bike Wash - Dissolver</v>
      </c>
    </row>
    <row r="10755" spans="1:17" x14ac:dyDescent="0.25">
      <c r="A10755" s="2">
        <v>38171</v>
      </c>
      <c r="B10755" s="1" t="s">
        <v>4920</v>
      </c>
      <c r="C10755">
        <v>485</v>
      </c>
      <c r="D10755">
        <v>16147</v>
      </c>
      <c r="E10755">
        <v>4</v>
      </c>
      <c r="F10755">
        <v>4</v>
      </c>
      <c r="G10755">
        <v>2</v>
      </c>
      <c r="H10755" s="2">
        <v>43284</v>
      </c>
      <c r="I10755" t="str">
        <f>VLOOKUP(Sales[[#This Row],[TerritoryKey]], Territories[], 2, FALSE)</f>
        <v>Southwest</v>
      </c>
      <c r="J10755">
        <f>_xlfn.XLOOKUP(Sales[[#This Row],[ProductKey]], Products!$A:$A, Products!$J:$J)</f>
        <v>8.2204999999999995</v>
      </c>
      <c r="K10755">
        <f>_xlfn.XLOOKUP(Sales[[#This Row],[ProductKey]], Products!$A:$A, Products!$K:$K)</f>
        <v>21.98</v>
      </c>
      <c r="L10755" s="1">
        <f>Sales[[#This Row],[ProductPrice]]*Sales[[#This Row],[OrderQuantity]]</f>
        <v>43.96</v>
      </c>
      <c r="M10755" s="1">
        <f>Sales[[#This Row],[OrderQuantity]]</f>
        <v>2</v>
      </c>
      <c r="N10755" s="1">
        <f>1</f>
        <v>1</v>
      </c>
      <c r="O10755" s="1">
        <f>Sales[[#This Row],[TotalSales]]-Sales[[#This Row],[TotalCost]]</f>
        <v>27.519000000000002</v>
      </c>
      <c r="P10755" s="1">
        <f>Sales[[#This Row],[ProductCost]]*Sales[[#This Row],[OrderQuantity]]</f>
        <v>16.440999999999999</v>
      </c>
      <c r="Q10755" s="1" t="str">
        <f>VLOOKUP(Sales[[#This Row],[ProductKey]], Products!$A$2:$D$1000, 4, FALSE)</f>
        <v>Fender Set - Mountain</v>
      </c>
    </row>
    <row r="10756" spans="1:17" x14ac:dyDescent="0.25">
      <c r="A10756" s="2">
        <v>38262</v>
      </c>
      <c r="B10756" s="1" t="s">
        <v>4995</v>
      </c>
      <c r="C10756">
        <v>485</v>
      </c>
      <c r="D10756">
        <v>15227</v>
      </c>
      <c r="E10756">
        <v>9</v>
      </c>
      <c r="F10756">
        <v>4</v>
      </c>
      <c r="G10756">
        <v>2</v>
      </c>
      <c r="H10756" s="2">
        <v>43375</v>
      </c>
      <c r="I10756" t="str">
        <f>VLOOKUP(Sales[[#This Row],[TerritoryKey]], Territories[], 2, FALSE)</f>
        <v>Australia</v>
      </c>
      <c r="J10756">
        <f>_xlfn.XLOOKUP(Sales[[#This Row],[ProductKey]], Products!$A:$A, Products!$J:$J)</f>
        <v>8.2204999999999995</v>
      </c>
      <c r="K10756">
        <f>_xlfn.XLOOKUP(Sales[[#This Row],[ProductKey]], Products!$A:$A, Products!$K:$K)</f>
        <v>21.98</v>
      </c>
      <c r="L10756" s="1">
        <f>Sales[[#This Row],[ProductPrice]]*Sales[[#This Row],[OrderQuantity]]</f>
        <v>43.96</v>
      </c>
      <c r="M10756" s="1">
        <f>Sales[[#This Row],[OrderQuantity]]</f>
        <v>2</v>
      </c>
      <c r="N10756" s="1">
        <f>1</f>
        <v>1</v>
      </c>
      <c r="O10756" s="1">
        <f>Sales[[#This Row],[TotalSales]]-Sales[[#This Row],[TotalCost]]</f>
        <v>27.519000000000002</v>
      </c>
      <c r="P10756" s="1">
        <f>Sales[[#This Row],[ProductCost]]*Sales[[#This Row],[OrderQuantity]]</f>
        <v>16.440999999999999</v>
      </c>
      <c r="Q10756" s="1" t="str">
        <f>VLOOKUP(Sales[[#This Row],[ProductKey]], Products!$A$2:$D$1000, 4, FALSE)</f>
        <v>Fender Set - Mountain</v>
      </c>
    </row>
    <row r="10757" spans="1:17" x14ac:dyDescent="0.25">
      <c r="A10757" s="2">
        <v>38264</v>
      </c>
      <c r="B10757" s="1" t="s">
        <v>5026</v>
      </c>
      <c r="C10757">
        <v>484</v>
      </c>
      <c r="D10757">
        <v>28261</v>
      </c>
      <c r="E10757">
        <v>6</v>
      </c>
      <c r="F10757">
        <v>4</v>
      </c>
      <c r="G10757">
        <v>2</v>
      </c>
      <c r="H10757" s="2">
        <v>43377</v>
      </c>
      <c r="I10757" t="str">
        <f>VLOOKUP(Sales[[#This Row],[TerritoryKey]], Territories[], 2, FALSE)</f>
        <v>Canada</v>
      </c>
      <c r="J10757">
        <f>_xlfn.XLOOKUP(Sales[[#This Row],[ProductKey]], Products!$A:$A, Products!$J:$J)</f>
        <v>2.9733000000000001</v>
      </c>
      <c r="K10757">
        <f>_xlfn.XLOOKUP(Sales[[#This Row],[ProductKey]], Products!$A:$A, Products!$K:$K)</f>
        <v>7.95</v>
      </c>
      <c r="L10757" s="1">
        <f>Sales[[#This Row],[ProductPrice]]*Sales[[#This Row],[OrderQuantity]]</f>
        <v>15.9</v>
      </c>
      <c r="M10757" s="1">
        <f>Sales[[#This Row],[OrderQuantity]]</f>
        <v>2</v>
      </c>
      <c r="N10757" s="1">
        <f>1</f>
        <v>1</v>
      </c>
      <c r="O10757" s="1">
        <f>Sales[[#This Row],[TotalSales]]-Sales[[#This Row],[TotalCost]]</f>
        <v>9.9534000000000002</v>
      </c>
      <c r="P10757" s="1">
        <f>Sales[[#This Row],[ProductCost]]*Sales[[#This Row],[OrderQuantity]]</f>
        <v>5.9466000000000001</v>
      </c>
      <c r="Q10757" s="1" t="str">
        <f>VLOOKUP(Sales[[#This Row],[ProductKey]], Products!$A$2:$D$1000, 4, FALSE)</f>
        <v>Bike Wash - Dissolver</v>
      </c>
    </row>
    <row r="10758" spans="1:17" x14ac:dyDescent="0.25">
      <c r="A10758" s="2">
        <v>38261</v>
      </c>
      <c r="B10758" s="1" t="s">
        <v>5121</v>
      </c>
      <c r="C10758">
        <v>464</v>
      </c>
      <c r="D10758">
        <v>21699</v>
      </c>
      <c r="E10758">
        <v>4</v>
      </c>
      <c r="F10758">
        <v>4</v>
      </c>
      <c r="G10758">
        <v>2</v>
      </c>
      <c r="H10758" s="2">
        <v>43374</v>
      </c>
      <c r="I10758" t="str">
        <f>VLOOKUP(Sales[[#This Row],[TerritoryKey]], Territories[], 2, FALSE)</f>
        <v>Southwest</v>
      </c>
      <c r="J10758">
        <f>_xlfn.XLOOKUP(Sales[[#This Row],[ProductKey]], Products!$A:$A, Products!$J:$J)</f>
        <v>9.7135999999999996</v>
      </c>
      <c r="K10758">
        <f>_xlfn.XLOOKUP(Sales[[#This Row],[ProductKey]], Products!$A:$A, Products!$K:$K)</f>
        <v>23.548100000000002</v>
      </c>
      <c r="L10758" s="1">
        <f>Sales[[#This Row],[ProductPrice]]*Sales[[#This Row],[OrderQuantity]]</f>
        <v>47.096200000000003</v>
      </c>
      <c r="M10758" s="1">
        <f>Sales[[#This Row],[OrderQuantity]]</f>
        <v>2</v>
      </c>
      <c r="N10758" s="1">
        <f>1</f>
        <v>1</v>
      </c>
      <c r="O10758" s="1">
        <f>Sales[[#This Row],[TotalSales]]-Sales[[#This Row],[TotalCost]]</f>
        <v>27.669000000000004</v>
      </c>
      <c r="P10758" s="1">
        <f>Sales[[#This Row],[ProductCost]]*Sales[[#This Row],[OrderQuantity]]</f>
        <v>19.427199999999999</v>
      </c>
      <c r="Q10758" s="1" t="str">
        <f>VLOOKUP(Sales[[#This Row],[ProductKey]], Products!$A$2:$D$1000, 4, FALSE)</f>
        <v>Half-Finger Gloves, M</v>
      </c>
    </row>
    <row r="10759" spans="1:17" x14ac:dyDescent="0.25">
      <c r="A10759" s="2">
        <v>37988</v>
      </c>
      <c r="B10759" s="1" t="s">
        <v>5182</v>
      </c>
      <c r="C10759">
        <v>464</v>
      </c>
      <c r="D10759">
        <v>20077</v>
      </c>
      <c r="E10759">
        <v>4</v>
      </c>
      <c r="F10759">
        <v>4</v>
      </c>
      <c r="G10759">
        <v>2</v>
      </c>
      <c r="H10759" s="2">
        <v>43102</v>
      </c>
      <c r="I10759" t="str">
        <f>VLOOKUP(Sales[[#This Row],[TerritoryKey]], Territories[], 2, FALSE)</f>
        <v>Southwest</v>
      </c>
      <c r="J10759">
        <f>_xlfn.XLOOKUP(Sales[[#This Row],[ProductKey]], Products!$A:$A, Products!$J:$J)</f>
        <v>9.7135999999999996</v>
      </c>
      <c r="K10759">
        <f>_xlfn.XLOOKUP(Sales[[#This Row],[ProductKey]], Products!$A:$A, Products!$K:$K)</f>
        <v>23.548100000000002</v>
      </c>
      <c r="L10759" s="1">
        <f>Sales[[#This Row],[ProductPrice]]*Sales[[#This Row],[OrderQuantity]]</f>
        <v>47.096200000000003</v>
      </c>
      <c r="M10759" s="1">
        <f>Sales[[#This Row],[OrderQuantity]]</f>
        <v>2</v>
      </c>
      <c r="N10759" s="1">
        <f>1</f>
        <v>1</v>
      </c>
      <c r="O10759" s="1">
        <f>Sales[[#This Row],[TotalSales]]-Sales[[#This Row],[TotalCost]]</f>
        <v>27.669000000000004</v>
      </c>
      <c r="P10759" s="1">
        <f>Sales[[#This Row],[ProductCost]]*Sales[[#This Row],[OrderQuantity]]</f>
        <v>19.427199999999999</v>
      </c>
      <c r="Q10759" s="1" t="str">
        <f>VLOOKUP(Sales[[#This Row],[ProductKey]], Products!$A$2:$D$1000, 4, FALSE)</f>
        <v>Half-Finger Gloves, M</v>
      </c>
    </row>
    <row r="10760" spans="1:17" x14ac:dyDescent="0.25">
      <c r="A10760" s="2">
        <v>38081</v>
      </c>
      <c r="B10760" s="1" t="s">
        <v>5254</v>
      </c>
      <c r="C10760">
        <v>462</v>
      </c>
      <c r="D10760">
        <v>11879</v>
      </c>
      <c r="E10760">
        <v>1</v>
      </c>
      <c r="F10760">
        <v>4</v>
      </c>
      <c r="G10760">
        <v>2</v>
      </c>
      <c r="H10760" s="2">
        <v>43194</v>
      </c>
      <c r="I10760" t="str">
        <f>VLOOKUP(Sales[[#This Row],[TerritoryKey]], Territories[], 2, FALSE)</f>
        <v>Northwest</v>
      </c>
      <c r="J10760">
        <f>_xlfn.XLOOKUP(Sales[[#This Row],[ProductKey]], Products!$A:$A, Products!$J:$J)</f>
        <v>9.7135999999999996</v>
      </c>
      <c r="K10760">
        <f>_xlfn.XLOOKUP(Sales[[#This Row],[ProductKey]], Products!$A:$A, Products!$K:$K)</f>
        <v>23.548100000000002</v>
      </c>
      <c r="L10760" s="1">
        <f>Sales[[#This Row],[ProductPrice]]*Sales[[#This Row],[OrderQuantity]]</f>
        <v>47.096200000000003</v>
      </c>
      <c r="M10760" s="1">
        <f>Sales[[#This Row],[OrderQuantity]]</f>
        <v>2</v>
      </c>
      <c r="N10760" s="1">
        <f>1</f>
        <v>1</v>
      </c>
      <c r="O10760" s="1">
        <f>Sales[[#This Row],[TotalSales]]-Sales[[#This Row],[TotalCost]]</f>
        <v>27.669000000000004</v>
      </c>
      <c r="P10760" s="1">
        <f>Sales[[#This Row],[ProductCost]]*Sales[[#This Row],[OrderQuantity]]</f>
        <v>19.427199999999999</v>
      </c>
      <c r="Q10760" s="1" t="str">
        <f>VLOOKUP(Sales[[#This Row],[ProductKey]], Products!$A$2:$D$1000, 4, FALSE)</f>
        <v>Half-Finger Gloves, S</v>
      </c>
    </row>
    <row r="10761" spans="1:17" x14ac:dyDescent="0.25">
      <c r="A10761" s="2">
        <v>38293</v>
      </c>
      <c r="B10761" s="1" t="s">
        <v>5274</v>
      </c>
      <c r="C10761">
        <v>464</v>
      </c>
      <c r="D10761">
        <v>16089</v>
      </c>
      <c r="E10761">
        <v>6</v>
      </c>
      <c r="F10761">
        <v>4</v>
      </c>
      <c r="G10761">
        <v>2</v>
      </c>
      <c r="H10761" s="2">
        <v>43406</v>
      </c>
      <c r="I10761" t="str">
        <f>VLOOKUP(Sales[[#This Row],[TerritoryKey]], Territories[], 2, FALSE)</f>
        <v>Canada</v>
      </c>
      <c r="J10761">
        <f>_xlfn.XLOOKUP(Sales[[#This Row],[ProductKey]], Products!$A:$A, Products!$J:$J)</f>
        <v>9.7135999999999996</v>
      </c>
      <c r="K10761">
        <f>_xlfn.XLOOKUP(Sales[[#This Row],[ProductKey]], Products!$A:$A, Products!$K:$K)</f>
        <v>23.548100000000002</v>
      </c>
      <c r="L10761" s="1">
        <f>Sales[[#This Row],[ProductPrice]]*Sales[[#This Row],[OrderQuantity]]</f>
        <v>47.096200000000003</v>
      </c>
      <c r="M10761" s="1">
        <f>Sales[[#This Row],[OrderQuantity]]</f>
        <v>2</v>
      </c>
      <c r="N10761" s="1">
        <f>1</f>
        <v>1</v>
      </c>
      <c r="O10761" s="1">
        <f>Sales[[#This Row],[TotalSales]]-Sales[[#This Row],[TotalCost]]</f>
        <v>27.669000000000004</v>
      </c>
      <c r="P10761" s="1">
        <f>Sales[[#This Row],[ProductCost]]*Sales[[#This Row],[OrderQuantity]]</f>
        <v>19.427199999999999</v>
      </c>
      <c r="Q10761" s="1" t="str">
        <f>VLOOKUP(Sales[[#This Row],[ProductKey]], Products!$A$2:$D$1000, 4, FALSE)</f>
        <v>Half-Finger Gloves, M</v>
      </c>
    </row>
    <row r="10762" spans="1:17" x14ac:dyDescent="0.25">
      <c r="A10762" s="2">
        <v>38264</v>
      </c>
      <c r="B10762" s="1" t="s">
        <v>5281</v>
      </c>
      <c r="C10762">
        <v>477</v>
      </c>
      <c r="D10762">
        <v>14861</v>
      </c>
      <c r="E10762">
        <v>10</v>
      </c>
      <c r="F10762">
        <v>4</v>
      </c>
      <c r="G10762">
        <v>2</v>
      </c>
      <c r="H10762" s="2">
        <v>43377</v>
      </c>
      <c r="I10762" t="str">
        <f>VLOOKUP(Sales[[#This Row],[TerritoryKey]], Territories[], 2, FALSE)</f>
        <v>United Kingdom</v>
      </c>
      <c r="J10762">
        <f>_xlfn.XLOOKUP(Sales[[#This Row],[ProductKey]], Products!$A:$A, Products!$J:$J)</f>
        <v>1.8663000000000001</v>
      </c>
      <c r="K10762">
        <f>_xlfn.XLOOKUP(Sales[[#This Row],[ProductKey]], Products!$A:$A, Products!$K:$K)</f>
        <v>4.99</v>
      </c>
      <c r="L10762" s="1">
        <f>Sales[[#This Row],[ProductPrice]]*Sales[[#This Row],[OrderQuantity]]</f>
        <v>9.98</v>
      </c>
      <c r="M10762" s="1">
        <f>Sales[[#This Row],[OrderQuantity]]</f>
        <v>2</v>
      </c>
      <c r="N10762" s="1">
        <f>1</f>
        <v>1</v>
      </c>
      <c r="O10762" s="1">
        <f>Sales[[#This Row],[TotalSales]]-Sales[[#This Row],[TotalCost]]</f>
        <v>6.2474000000000007</v>
      </c>
      <c r="P10762" s="1">
        <f>Sales[[#This Row],[ProductCost]]*Sales[[#This Row],[OrderQuantity]]</f>
        <v>3.7326000000000001</v>
      </c>
      <c r="Q10762" s="1" t="str">
        <f>VLOOKUP(Sales[[#This Row],[ProductKey]], Products!$A$2:$D$1000, 4, FALSE)</f>
        <v>Water Bottle - 30 oz.</v>
      </c>
    </row>
    <row r="10763" spans="1:17" x14ac:dyDescent="0.25">
      <c r="A10763" s="2">
        <v>38110</v>
      </c>
      <c r="B10763" s="1" t="s">
        <v>5312</v>
      </c>
      <c r="C10763">
        <v>477</v>
      </c>
      <c r="D10763">
        <v>11175</v>
      </c>
      <c r="E10763">
        <v>4</v>
      </c>
      <c r="F10763">
        <v>4</v>
      </c>
      <c r="G10763">
        <v>2</v>
      </c>
      <c r="H10763" s="2">
        <v>43223</v>
      </c>
      <c r="I10763" t="str">
        <f>VLOOKUP(Sales[[#This Row],[TerritoryKey]], Territories[], 2, FALSE)</f>
        <v>Southwest</v>
      </c>
      <c r="J10763">
        <f>_xlfn.XLOOKUP(Sales[[#This Row],[ProductKey]], Products!$A:$A, Products!$J:$J)</f>
        <v>1.8663000000000001</v>
      </c>
      <c r="K10763">
        <f>_xlfn.XLOOKUP(Sales[[#This Row],[ProductKey]], Products!$A:$A, Products!$K:$K)</f>
        <v>4.99</v>
      </c>
      <c r="L10763" s="1">
        <f>Sales[[#This Row],[ProductPrice]]*Sales[[#This Row],[OrderQuantity]]</f>
        <v>9.98</v>
      </c>
      <c r="M10763" s="1">
        <f>Sales[[#This Row],[OrderQuantity]]</f>
        <v>2</v>
      </c>
      <c r="N10763" s="1">
        <f>1</f>
        <v>1</v>
      </c>
      <c r="O10763" s="1">
        <f>Sales[[#This Row],[TotalSales]]-Sales[[#This Row],[TotalCost]]</f>
        <v>6.2474000000000007</v>
      </c>
      <c r="P10763" s="1">
        <f>Sales[[#This Row],[ProductCost]]*Sales[[#This Row],[OrderQuantity]]</f>
        <v>3.7326000000000001</v>
      </c>
      <c r="Q10763" s="1" t="str">
        <f>VLOOKUP(Sales[[#This Row],[ProductKey]], Products!$A$2:$D$1000, 4, FALSE)</f>
        <v>Water Bottle - 30 oz.</v>
      </c>
    </row>
    <row r="10764" spans="1:17" x14ac:dyDescent="0.25">
      <c r="A10764" s="2">
        <v>38142</v>
      </c>
      <c r="B10764" s="1" t="s">
        <v>5321</v>
      </c>
      <c r="C10764">
        <v>466</v>
      </c>
      <c r="D10764">
        <v>26002</v>
      </c>
      <c r="E10764">
        <v>1</v>
      </c>
      <c r="F10764">
        <v>4</v>
      </c>
      <c r="G10764">
        <v>2</v>
      </c>
      <c r="H10764" s="2">
        <v>43255</v>
      </c>
      <c r="I10764" t="str">
        <f>VLOOKUP(Sales[[#This Row],[TerritoryKey]], Territories[], 2, FALSE)</f>
        <v>Northwest</v>
      </c>
      <c r="J10764">
        <f>_xlfn.XLOOKUP(Sales[[#This Row],[ProductKey]], Products!$A:$A, Products!$J:$J)</f>
        <v>9.7135999999999996</v>
      </c>
      <c r="K10764">
        <f>_xlfn.XLOOKUP(Sales[[#This Row],[ProductKey]], Products!$A:$A, Products!$K:$K)</f>
        <v>23.548100000000002</v>
      </c>
      <c r="L10764" s="1">
        <f>Sales[[#This Row],[ProductPrice]]*Sales[[#This Row],[OrderQuantity]]</f>
        <v>47.096200000000003</v>
      </c>
      <c r="M10764" s="1">
        <f>Sales[[#This Row],[OrderQuantity]]</f>
        <v>2</v>
      </c>
      <c r="N10764" s="1">
        <f>1</f>
        <v>1</v>
      </c>
      <c r="O10764" s="1">
        <f>Sales[[#This Row],[TotalSales]]-Sales[[#This Row],[TotalCost]]</f>
        <v>27.669000000000004</v>
      </c>
      <c r="P10764" s="1">
        <f>Sales[[#This Row],[ProductCost]]*Sales[[#This Row],[OrderQuantity]]</f>
        <v>19.427199999999999</v>
      </c>
      <c r="Q10764" s="1" t="str">
        <f>VLOOKUP(Sales[[#This Row],[ProductKey]], Products!$A$2:$D$1000, 4, FALSE)</f>
        <v>Half-Finger Gloves, L</v>
      </c>
    </row>
    <row r="10765" spans="1:17" x14ac:dyDescent="0.25">
      <c r="A10765" s="2">
        <v>38262</v>
      </c>
      <c r="B10765" s="1" t="s">
        <v>5414</v>
      </c>
      <c r="C10765">
        <v>477</v>
      </c>
      <c r="D10765">
        <v>18225</v>
      </c>
      <c r="E10765">
        <v>1</v>
      </c>
      <c r="F10765">
        <v>4</v>
      </c>
      <c r="G10765">
        <v>2</v>
      </c>
      <c r="H10765" s="2">
        <v>43375</v>
      </c>
      <c r="I10765" t="str">
        <f>VLOOKUP(Sales[[#This Row],[TerritoryKey]], Territories[], 2, FALSE)</f>
        <v>Northwest</v>
      </c>
      <c r="J10765">
        <f>_xlfn.XLOOKUP(Sales[[#This Row],[ProductKey]], Products!$A:$A, Products!$J:$J)</f>
        <v>1.8663000000000001</v>
      </c>
      <c r="K10765">
        <f>_xlfn.XLOOKUP(Sales[[#This Row],[ProductKey]], Products!$A:$A, Products!$K:$K)</f>
        <v>4.99</v>
      </c>
      <c r="L10765" s="1">
        <f>Sales[[#This Row],[ProductPrice]]*Sales[[#This Row],[OrderQuantity]]</f>
        <v>9.98</v>
      </c>
      <c r="M10765" s="1">
        <f>Sales[[#This Row],[OrderQuantity]]</f>
        <v>2</v>
      </c>
      <c r="N10765" s="1">
        <f>1</f>
        <v>1</v>
      </c>
      <c r="O10765" s="1">
        <f>Sales[[#This Row],[TotalSales]]-Sales[[#This Row],[TotalCost]]</f>
        <v>6.2474000000000007</v>
      </c>
      <c r="P10765" s="1">
        <f>Sales[[#This Row],[ProductCost]]*Sales[[#This Row],[OrderQuantity]]</f>
        <v>3.7326000000000001</v>
      </c>
      <c r="Q10765" s="1" t="str">
        <f>VLOOKUP(Sales[[#This Row],[ProductKey]], Products!$A$2:$D$1000, 4, FALSE)</f>
        <v>Water Bottle - 30 oz.</v>
      </c>
    </row>
    <row r="10766" spans="1:17" x14ac:dyDescent="0.25">
      <c r="A10766" s="2">
        <v>38262</v>
      </c>
      <c r="B10766" s="1" t="s">
        <v>5420</v>
      </c>
      <c r="C10766">
        <v>484</v>
      </c>
      <c r="D10766">
        <v>20223</v>
      </c>
      <c r="E10766">
        <v>9</v>
      </c>
      <c r="F10766">
        <v>4</v>
      </c>
      <c r="G10766">
        <v>2</v>
      </c>
      <c r="H10766" s="2">
        <v>43375</v>
      </c>
      <c r="I10766" t="str">
        <f>VLOOKUP(Sales[[#This Row],[TerritoryKey]], Territories[], 2, FALSE)</f>
        <v>Australia</v>
      </c>
      <c r="J10766">
        <f>_xlfn.XLOOKUP(Sales[[#This Row],[ProductKey]], Products!$A:$A, Products!$J:$J)</f>
        <v>2.9733000000000001</v>
      </c>
      <c r="K10766">
        <f>_xlfn.XLOOKUP(Sales[[#This Row],[ProductKey]], Products!$A:$A, Products!$K:$K)</f>
        <v>7.95</v>
      </c>
      <c r="L10766" s="1">
        <f>Sales[[#This Row],[ProductPrice]]*Sales[[#This Row],[OrderQuantity]]</f>
        <v>15.9</v>
      </c>
      <c r="M10766" s="1">
        <f>Sales[[#This Row],[OrderQuantity]]</f>
        <v>2</v>
      </c>
      <c r="N10766" s="1">
        <f>1</f>
        <v>1</v>
      </c>
      <c r="O10766" s="1">
        <f>Sales[[#This Row],[TotalSales]]-Sales[[#This Row],[TotalCost]]</f>
        <v>9.9534000000000002</v>
      </c>
      <c r="P10766" s="1">
        <f>Sales[[#This Row],[ProductCost]]*Sales[[#This Row],[OrderQuantity]]</f>
        <v>5.9466000000000001</v>
      </c>
      <c r="Q10766" s="1" t="str">
        <f>VLOOKUP(Sales[[#This Row],[ProductKey]], Products!$A$2:$D$1000, 4, FALSE)</f>
        <v>Bike Wash - Dissolver</v>
      </c>
    </row>
    <row r="10767" spans="1:17" x14ac:dyDescent="0.25">
      <c r="A10767" s="2">
        <v>38170</v>
      </c>
      <c r="B10767" s="1" t="s">
        <v>5430</v>
      </c>
      <c r="C10767">
        <v>464</v>
      </c>
      <c r="D10767">
        <v>11082</v>
      </c>
      <c r="E10767">
        <v>4</v>
      </c>
      <c r="F10767">
        <v>4</v>
      </c>
      <c r="G10767">
        <v>2</v>
      </c>
      <c r="H10767" s="2">
        <v>43283</v>
      </c>
      <c r="I10767" t="str">
        <f>VLOOKUP(Sales[[#This Row],[TerritoryKey]], Territories[], 2, FALSE)</f>
        <v>Southwest</v>
      </c>
      <c r="J10767">
        <f>_xlfn.XLOOKUP(Sales[[#This Row],[ProductKey]], Products!$A:$A, Products!$J:$J)</f>
        <v>9.7135999999999996</v>
      </c>
      <c r="K10767">
        <f>_xlfn.XLOOKUP(Sales[[#This Row],[ProductKey]], Products!$A:$A, Products!$K:$K)</f>
        <v>23.548100000000002</v>
      </c>
      <c r="L10767" s="1">
        <f>Sales[[#This Row],[ProductPrice]]*Sales[[#This Row],[OrderQuantity]]</f>
        <v>47.096200000000003</v>
      </c>
      <c r="M10767" s="1">
        <f>Sales[[#This Row],[OrderQuantity]]</f>
        <v>2</v>
      </c>
      <c r="N10767" s="1">
        <f>1</f>
        <v>1</v>
      </c>
      <c r="O10767" s="1">
        <f>Sales[[#This Row],[TotalSales]]-Sales[[#This Row],[TotalCost]]</f>
        <v>27.669000000000004</v>
      </c>
      <c r="P10767" s="1">
        <f>Sales[[#This Row],[ProductCost]]*Sales[[#This Row],[OrderQuantity]]</f>
        <v>19.427199999999999</v>
      </c>
      <c r="Q10767" s="1" t="str">
        <f>VLOOKUP(Sales[[#This Row],[ProductKey]], Products!$A$2:$D$1000, 4, FALSE)</f>
        <v>Half-Finger Gloves, M</v>
      </c>
    </row>
    <row r="10768" spans="1:17" x14ac:dyDescent="0.25">
      <c r="A10768" s="2">
        <v>38294</v>
      </c>
      <c r="B10768" s="1" t="s">
        <v>5436</v>
      </c>
      <c r="C10768">
        <v>484</v>
      </c>
      <c r="D10768">
        <v>27623</v>
      </c>
      <c r="E10768">
        <v>4</v>
      </c>
      <c r="F10768">
        <v>4</v>
      </c>
      <c r="G10768">
        <v>2</v>
      </c>
      <c r="H10768" s="2">
        <v>43407</v>
      </c>
      <c r="I10768" t="str">
        <f>VLOOKUP(Sales[[#This Row],[TerritoryKey]], Territories[], 2, FALSE)</f>
        <v>Southwest</v>
      </c>
      <c r="J10768">
        <f>_xlfn.XLOOKUP(Sales[[#This Row],[ProductKey]], Products!$A:$A, Products!$J:$J)</f>
        <v>2.9733000000000001</v>
      </c>
      <c r="K10768">
        <f>_xlfn.XLOOKUP(Sales[[#This Row],[ProductKey]], Products!$A:$A, Products!$K:$K)</f>
        <v>7.95</v>
      </c>
      <c r="L10768" s="1">
        <f>Sales[[#This Row],[ProductPrice]]*Sales[[#This Row],[OrderQuantity]]</f>
        <v>15.9</v>
      </c>
      <c r="M10768" s="1">
        <f>Sales[[#This Row],[OrderQuantity]]</f>
        <v>2</v>
      </c>
      <c r="N10768" s="1">
        <f>1</f>
        <v>1</v>
      </c>
      <c r="O10768" s="1">
        <f>Sales[[#This Row],[TotalSales]]-Sales[[#This Row],[TotalCost]]</f>
        <v>9.9534000000000002</v>
      </c>
      <c r="P10768" s="1">
        <f>Sales[[#This Row],[ProductCost]]*Sales[[#This Row],[OrderQuantity]]</f>
        <v>5.9466000000000001</v>
      </c>
      <c r="Q10768" s="1" t="str">
        <f>VLOOKUP(Sales[[#This Row],[ProductKey]], Products!$A$2:$D$1000, 4, FALSE)</f>
        <v>Bike Wash - Dissolver</v>
      </c>
    </row>
    <row r="10769" spans="1:17" x14ac:dyDescent="0.25">
      <c r="A10769" s="2">
        <v>38294</v>
      </c>
      <c r="B10769" s="1" t="s">
        <v>5504</v>
      </c>
      <c r="C10769">
        <v>477</v>
      </c>
      <c r="D10769">
        <v>15736</v>
      </c>
      <c r="E10769">
        <v>4</v>
      </c>
      <c r="F10769">
        <v>4</v>
      </c>
      <c r="G10769">
        <v>2</v>
      </c>
      <c r="H10769" s="2">
        <v>43407</v>
      </c>
      <c r="I10769" t="str">
        <f>VLOOKUP(Sales[[#This Row],[TerritoryKey]], Territories[], 2, FALSE)</f>
        <v>Southwest</v>
      </c>
      <c r="J10769">
        <f>_xlfn.XLOOKUP(Sales[[#This Row],[ProductKey]], Products!$A:$A, Products!$J:$J)</f>
        <v>1.8663000000000001</v>
      </c>
      <c r="K10769">
        <f>_xlfn.XLOOKUP(Sales[[#This Row],[ProductKey]], Products!$A:$A, Products!$K:$K)</f>
        <v>4.99</v>
      </c>
      <c r="L10769" s="1">
        <f>Sales[[#This Row],[ProductPrice]]*Sales[[#This Row],[OrderQuantity]]</f>
        <v>9.98</v>
      </c>
      <c r="M10769" s="1">
        <f>Sales[[#This Row],[OrderQuantity]]</f>
        <v>2</v>
      </c>
      <c r="N10769" s="1">
        <f>1</f>
        <v>1</v>
      </c>
      <c r="O10769" s="1">
        <f>Sales[[#This Row],[TotalSales]]-Sales[[#This Row],[TotalCost]]</f>
        <v>6.2474000000000007</v>
      </c>
      <c r="P10769" s="1">
        <f>Sales[[#This Row],[ProductCost]]*Sales[[#This Row],[OrderQuantity]]</f>
        <v>3.7326000000000001</v>
      </c>
      <c r="Q10769" s="1" t="str">
        <f>VLOOKUP(Sales[[#This Row],[ProductKey]], Products!$A$2:$D$1000, 4, FALSE)</f>
        <v>Water Bottle - 30 oz.</v>
      </c>
    </row>
    <row r="10770" spans="1:17" x14ac:dyDescent="0.25">
      <c r="A10770" s="2">
        <v>38141</v>
      </c>
      <c r="B10770" s="1" t="s">
        <v>5527</v>
      </c>
      <c r="C10770">
        <v>482</v>
      </c>
      <c r="D10770">
        <v>19917</v>
      </c>
      <c r="E10770">
        <v>10</v>
      </c>
      <c r="F10770">
        <v>4</v>
      </c>
      <c r="G10770">
        <v>2</v>
      </c>
      <c r="H10770" s="2">
        <v>43254</v>
      </c>
      <c r="I10770" t="str">
        <f>VLOOKUP(Sales[[#This Row],[TerritoryKey]], Territories[], 2, FALSE)</f>
        <v>United Kingdom</v>
      </c>
      <c r="J10770">
        <f>_xlfn.XLOOKUP(Sales[[#This Row],[ProductKey]], Products!$A:$A, Products!$J:$J)</f>
        <v>3.3622999999999998</v>
      </c>
      <c r="K10770">
        <f>_xlfn.XLOOKUP(Sales[[#This Row],[ProductKey]], Products!$A:$A, Products!$K:$K)</f>
        <v>8.99</v>
      </c>
      <c r="L10770" s="1">
        <f>Sales[[#This Row],[ProductPrice]]*Sales[[#This Row],[OrderQuantity]]</f>
        <v>17.98</v>
      </c>
      <c r="M10770" s="1">
        <f>Sales[[#This Row],[OrderQuantity]]</f>
        <v>2</v>
      </c>
      <c r="N10770" s="1">
        <f>1</f>
        <v>1</v>
      </c>
      <c r="O10770" s="1">
        <f>Sales[[#This Row],[TotalSales]]-Sales[[#This Row],[TotalCost]]</f>
        <v>11.255400000000002</v>
      </c>
      <c r="P10770" s="1">
        <f>Sales[[#This Row],[ProductCost]]*Sales[[#This Row],[OrderQuantity]]</f>
        <v>6.7245999999999997</v>
      </c>
      <c r="Q10770" s="1" t="str">
        <f>VLOOKUP(Sales[[#This Row],[ProductKey]], Products!$A$2:$D$1000, 4, FALSE)</f>
        <v>Racing Socks, L</v>
      </c>
    </row>
    <row r="10771" spans="1:17" x14ac:dyDescent="0.25">
      <c r="A10771" s="2">
        <v>38233</v>
      </c>
      <c r="B10771" s="1" t="s">
        <v>5652</v>
      </c>
      <c r="C10771">
        <v>478</v>
      </c>
      <c r="D10771">
        <v>11518</v>
      </c>
      <c r="E10771">
        <v>1</v>
      </c>
      <c r="F10771">
        <v>4</v>
      </c>
      <c r="G10771">
        <v>2</v>
      </c>
      <c r="H10771" s="2">
        <v>43346</v>
      </c>
      <c r="I10771" t="str">
        <f>VLOOKUP(Sales[[#This Row],[TerritoryKey]], Territories[], 2, FALSE)</f>
        <v>Northwest</v>
      </c>
      <c r="J10771">
        <f>_xlfn.XLOOKUP(Sales[[#This Row],[ProductKey]], Products!$A:$A, Products!$J:$J)</f>
        <v>3.7363</v>
      </c>
      <c r="K10771">
        <f>_xlfn.XLOOKUP(Sales[[#This Row],[ProductKey]], Products!$A:$A, Products!$K:$K)</f>
        <v>9.99</v>
      </c>
      <c r="L10771" s="1">
        <f>Sales[[#This Row],[ProductPrice]]*Sales[[#This Row],[OrderQuantity]]</f>
        <v>19.98</v>
      </c>
      <c r="M10771" s="1">
        <f>Sales[[#This Row],[OrderQuantity]]</f>
        <v>2</v>
      </c>
      <c r="N10771" s="1">
        <f>1</f>
        <v>1</v>
      </c>
      <c r="O10771" s="1">
        <f>Sales[[#This Row],[TotalSales]]-Sales[[#This Row],[TotalCost]]</f>
        <v>12.507400000000001</v>
      </c>
      <c r="P10771" s="1">
        <f>Sales[[#This Row],[ProductCost]]*Sales[[#This Row],[OrderQuantity]]</f>
        <v>7.4725999999999999</v>
      </c>
      <c r="Q10771" s="1" t="str">
        <f>VLOOKUP(Sales[[#This Row],[ProductKey]], Products!$A$2:$D$1000, 4, FALSE)</f>
        <v>Mountain Bottle Cage</v>
      </c>
    </row>
    <row r="10772" spans="1:17" x14ac:dyDescent="0.25">
      <c r="A10772" s="2">
        <v>38202</v>
      </c>
      <c r="B10772" s="1" t="s">
        <v>5738</v>
      </c>
      <c r="C10772">
        <v>466</v>
      </c>
      <c r="D10772">
        <v>14831</v>
      </c>
      <c r="E10772">
        <v>10</v>
      </c>
      <c r="F10772">
        <v>4</v>
      </c>
      <c r="G10772">
        <v>2</v>
      </c>
      <c r="H10772" s="2">
        <v>43315</v>
      </c>
      <c r="I10772" t="str">
        <f>VLOOKUP(Sales[[#This Row],[TerritoryKey]], Territories[], 2, FALSE)</f>
        <v>United Kingdom</v>
      </c>
      <c r="J10772">
        <f>_xlfn.XLOOKUP(Sales[[#This Row],[ProductKey]], Products!$A:$A, Products!$J:$J)</f>
        <v>9.7135999999999996</v>
      </c>
      <c r="K10772">
        <f>_xlfn.XLOOKUP(Sales[[#This Row],[ProductKey]], Products!$A:$A, Products!$K:$K)</f>
        <v>23.548100000000002</v>
      </c>
      <c r="L10772" s="1">
        <f>Sales[[#This Row],[ProductPrice]]*Sales[[#This Row],[OrderQuantity]]</f>
        <v>47.096200000000003</v>
      </c>
      <c r="M10772" s="1">
        <f>Sales[[#This Row],[OrderQuantity]]</f>
        <v>2</v>
      </c>
      <c r="N10772" s="1">
        <f>1</f>
        <v>1</v>
      </c>
      <c r="O10772" s="1">
        <f>Sales[[#This Row],[TotalSales]]-Sales[[#This Row],[TotalCost]]</f>
        <v>27.669000000000004</v>
      </c>
      <c r="P10772" s="1">
        <f>Sales[[#This Row],[ProductCost]]*Sales[[#This Row],[OrderQuantity]]</f>
        <v>19.427199999999999</v>
      </c>
      <c r="Q10772" s="1" t="str">
        <f>VLOOKUP(Sales[[#This Row],[ProductKey]], Products!$A$2:$D$1000, 4, FALSE)</f>
        <v>Half-Finger Gloves, L</v>
      </c>
    </row>
    <row r="10773" spans="1:17" x14ac:dyDescent="0.25">
      <c r="A10773" s="2">
        <v>38325</v>
      </c>
      <c r="B10773" s="1" t="s">
        <v>5824</v>
      </c>
      <c r="C10773">
        <v>466</v>
      </c>
      <c r="D10773">
        <v>19197</v>
      </c>
      <c r="E10773">
        <v>8</v>
      </c>
      <c r="F10773">
        <v>4</v>
      </c>
      <c r="G10773">
        <v>2</v>
      </c>
      <c r="H10773" s="2">
        <v>43438</v>
      </c>
      <c r="I10773" t="str">
        <f>VLOOKUP(Sales[[#This Row],[TerritoryKey]], Territories[], 2, FALSE)</f>
        <v>Germany</v>
      </c>
      <c r="J10773">
        <f>_xlfn.XLOOKUP(Sales[[#This Row],[ProductKey]], Products!$A:$A, Products!$J:$J)</f>
        <v>9.7135999999999996</v>
      </c>
      <c r="K10773">
        <f>_xlfn.XLOOKUP(Sales[[#This Row],[ProductKey]], Products!$A:$A, Products!$K:$K)</f>
        <v>23.548100000000002</v>
      </c>
      <c r="L10773" s="1">
        <f>Sales[[#This Row],[ProductPrice]]*Sales[[#This Row],[OrderQuantity]]</f>
        <v>47.096200000000003</v>
      </c>
      <c r="M10773" s="1">
        <f>Sales[[#This Row],[OrderQuantity]]</f>
        <v>2</v>
      </c>
      <c r="N10773" s="1">
        <f>1</f>
        <v>1</v>
      </c>
      <c r="O10773" s="1">
        <f>Sales[[#This Row],[TotalSales]]-Sales[[#This Row],[TotalCost]]</f>
        <v>27.669000000000004</v>
      </c>
      <c r="P10773" s="1">
        <f>Sales[[#This Row],[ProductCost]]*Sales[[#This Row],[OrderQuantity]]</f>
        <v>19.427199999999999</v>
      </c>
      <c r="Q10773" s="1" t="str">
        <f>VLOOKUP(Sales[[#This Row],[ProductKey]], Products!$A$2:$D$1000, 4, FALSE)</f>
        <v>Half-Finger Gloves, L</v>
      </c>
    </row>
    <row r="10774" spans="1:17" x14ac:dyDescent="0.25">
      <c r="A10774" s="2">
        <v>38048</v>
      </c>
      <c r="B10774" s="1" t="s">
        <v>5829</v>
      </c>
      <c r="C10774">
        <v>477</v>
      </c>
      <c r="D10774">
        <v>15314</v>
      </c>
      <c r="E10774">
        <v>4</v>
      </c>
      <c r="F10774">
        <v>4</v>
      </c>
      <c r="G10774">
        <v>2</v>
      </c>
      <c r="H10774" s="2">
        <v>43161</v>
      </c>
      <c r="I10774" t="str">
        <f>VLOOKUP(Sales[[#This Row],[TerritoryKey]], Territories[], 2, FALSE)</f>
        <v>Southwest</v>
      </c>
      <c r="J10774">
        <f>_xlfn.XLOOKUP(Sales[[#This Row],[ProductKey]], Products!$A:$A, Products!$J:$J)</f>
        <v>1.8663000000000001</v>
      </c>
      <c r="K10774">
        <f>_xlfn.XLOOKUP(Sales[[#This Row],[ProductKey]], Products!$A:$A, Products!$K:$K)</f>
        <v>4.99</v>
      </c>
      <c r="L10774" s="1">
        <f>Sales[[#This Row],[ProductPrice]]*Sales[[#This Row],[OrderQuantity]]</f>
        <v>9.98</v>
      </c>
      <c r="M10774" s="1">
        <f>Sales[[#This Row],[OrderQuantity]]</f>
        <v>2</v>
      </c>
      <c r="N10774" s="1">
        <f>1</f>
        <v>1</v>
      </c>
      <c r="O10774" s="1">
        <f>Sales[[#This Row],[TotalSales]]-Sales[[#This Row],[TotalCost]]</f>
        <v>6.2474000000000007</v>
      </c>
      <c r="P10774" s="1">
        <f>Sales[[#This Row],[ProductCost]]*Sales[[#This Row],[OrderQuantity]]</f>
        <v>3.7326000000000001</v>
      </c>
      <c r="Q10774" s="1" t="str">
        <f>VLOOKUP(Sales[[#This Row],[ProductKey]], Products!$A$2:$D$1000, 4, FALSE)</f>
        <v>Water Bottle - 30 oz.</v>
      </c>
    </row>
    <row r="10775" spans="1:17" x14ac:dyDescent="0.25">
      <c r="A10775" s="2">
        <v>37990</v>
      </c>
      <c r="B10775" s="1" t="s">
        <v>5842</v>
      </c>
      <c r="C10775">
        <v>462</v>
      </c>
      <c r="D10775">
        <v>16162</v>
      </c>
      <c r="E10775">
        <v>9</v>
      </c>
      <c r="F10775">
        <v>4</v>
      </c>
      <c r="G10775">
        <v>2</v>
      </c>
      <c r="H10775" s="2">
        <v>43104</v>
      </c>
      <c r="I10775" t="str">
        <f>VLOOKUP(Sales[[#This Row],[TerritoryKey]], Territories[], 2, FALSE)</f>
        <v>Australia</v>
      </c>
      <c r="J10775">
        <f>_xlfn.XLOOKUP(Sales[[#This Row],[ProductKey]], Products!$A:$A, Products!$J:$J)</f>
        <v>9.7135999999999996</v>
      </c>
      <c r="K10775">
        <f>_xlfn.XLOOKUP(Sales[[#This Row],[ProductKey]], Products!$A:$A, Products!$K:$K)</f>
        <v>23.548100000000002</v>
      </c>
      <c r="L10775" s="1">
        <f>Sales[[#This Row],[ProductPrice]]*Sales[[#This Row],[OrderQuantity]]</f>
        <v>47.096200000000003</v>
      </c>
      <c r="M10775" s="1">
        <f>Sales[[#This Row],[OrderQuantity]]</f>
        <v>2</v>
      </c>
      <c r="N10775" s="1">
        <f>1</f>
        <v>1</v>
      </c>
      <c r="O10775" s="1">
        <f>Sales[[#This Row],[TotalSales]]-Sales[[#This Row],[TotalCost]]</f>
        <v>27.669000000000004</v>
      </c>
      <c r="P10775" s="1">
        <f>Sales[[#This Row],[ProductCost]]*Sales[[#This Row],[OrderQuantity]]</f>
        <v>19.427199999999999</v>
      </c>
      <c r="Q10775" s="1" t="str">
        <f>VLOOKUP(Sales[[#This Row],[ProductKey]], Products!$A$2:$D$1000, 4, FALSE)</f>
        <v>Half-Finger Gloves, S</v>
      </c>
    </row>
    <row r="10776" spans="1:17" x14ac:dyDescent="0.25">
      <c r="A10776" s="2">
        <v>37988</v>
      </c>
      <c r="B10776" s="1" t="s">
        <v>5957</v>
      </c>
      <c r="C10776">
        <v>482</v>
      </c>
      <c r="D10776">
        <v>11089</v>
      </c>
      <c r="E10776">
        <v>4</v>
      </c>
      <c r="F10776">
        <v>4</v>
      </c>
      <c r="G10776">
        <v>2</v>
      </c>
      <c r="H10776" s="2">
        <v>43102</v>
      </c>
      <c r="I10776" t="str">
        <f>VLOOKUP(Sales[[#This Row],[TerritoryKey]], Territories[], 2, FALSE)</f>
        <v>Southwest</v>
      </c>
      <c r="J10776">
        <f>_xlfn.XLOOKUP(Sales[[#This Row],[ProductKey]], Products!$A:$A, Products!$J:$J)</f>
        <v>3.3622999999999998</v>
      </c>
      <c r="K10776">
        <f>_xlfn.XLOOKUP(Sales[[#This Row],[ProductKey]], Products!$A:$A, Products!$K:$K)</f>
        <v>8.99</v>
      </c>
      <c r="L10776" s="1">
        <f>Sales[[#This Row],[ProductPrice]]*Sales[[#This Row],[OrderQuantity]]</f>
        <v>17.98</v>
      </c>
      <c r="M10776" s="1">
        <f>Sales[[#This Row],[OrderQuantity]]</f>
        <v>2</v>
      </c>
      <c r="N10776" s="1">
        <f>1</f>
        <v>1</v>
      </c>
      <c r="O10776" s="1">
        <f>Sales[[#This Row],[TotalSales]]-Sales[[#This Row],[TotalCost]]</f>
        <v>11.255400000000002</v>
      </c>
      <c r="P10776" s="1">
        <f>Sales[[#This Row],[ProductCost]]*Sales[[#This Row],[OrderQuantity]]</f>
        <v>6.7245999999999997</v>
      </c>
      <c r="Q10776" s="1" t="str">
        <f>VLOOKUP(Sales[[#This Row],[ProductKey]], Products!$A$2:$D$1000, 4, FALSE)</f>
        <v>Racing Socks, L</v>
      </c>
    </row>
    <row r="10777" spans="1:17" x14ac:dyDescent="0.25">
      <c r="A10777" s="2">
        <v>38202</v>
      </c>
      <c r="B10777" s="1" t="s">
        <v>5994</v>
      </c>
      <c r="C10777">
        <v>462</v>
      </c>
      <c r="D10777">
        <v>11242</v>
      </c>
      <c r="E10777">
        <v>7</v>
      </c>
      <c r="F10777">
        <v>4</v>
      </c>
      <c r="G10777">
        <v>2</v>
      </c>
      <c r="H10777" s="2">
        <v>43315</v>
      </c>
      <c r="I10777" t="str">
        <f>VLOOKUP(Sales[[#This Row],[TerritoryKey]], Territories[], 2, FALSE)</f>
        <v>France</v>
      </c>
      <c r="J10777">
        <f>_xlfn.XLOOKUP(Sales[[#This Row],[ProductKey]], Products!$A:$A, Products!$J:$J)</f>
        <v>9.7135999999999996</v>
      </c>
      <c r="K10777">
        <f>_xlfn.XLOOKUP(Sales[[#This Row],[ProductKey]], Products!$A:$A, Products!$K:$K)</f>
        <v>23.548100000000002</v>
      </c>
      <c r="L10777" s="1">
        <f>Sales[[#This Row],[ProductPrice]]*Sales[[#This Row],[OrderQuantity]]</f>
        <v>47.096200000000003</v>
      </c>
      <c r="M10777" s="1">
        <f>Sales[[#This Row],[OrderQuantity]]</f>
        <v>2</v>
      </c>
      <c r="N10777" s="1">
        <f>1</f>
        <v>1</v>
      </c>
      <c r="O10777" s="1">
        <f>Sales[[#This Row],[TotalSales]]-Sales[[#This Row],[TotalCost]]</f>
        <v>27.669000000000004</v>
      </c>
      <c r="P10777" s="1">
        <f>Sales[[#This Row],[ProductCost]]*Sales[[#This Row],[OrderQuantity]]</f>
        <v>19.427199999999999</v>
      </c>
      <c r="Q10777" s="1" t="str">
        <f>VLOOKUP(Sales[[#This Row],[ProductKey]], Products!$A$2:$D$1000, 4, FALSE)</f>
        <v>Half-Finger Gloves, S</v>
      </c>
    </row>
    <row r="10778" spans="1:17" x14ac:dyDescent="0.25">
      <c r="A10778" s="2">
        <v>38081</v>
      </c>
      <c r="B10778" s="1" t="s">
        <v>6100</v>
      </c>
      <c r="C10778">
        <v>462</v>
      </c>
      <c r="D10778">
        <v>21974</v>
      </c>
      <c r="E10778">
        <v>9</v>
      </c>
      <c r="F10778">
        <v>4</v>
      </c>
      <c r="G10778">
        <v>2</v>
      </c>
      <c r="H10778" s="2">
        <v>43194</v>
      </c>
      <c r="I10778" t="str">
        <f>VLOOKUP(Sales[[#This Row],[TerritoryKey]], Territories[], 2, FALSE)</f>
        <v>Australia</v>
      </c>
      <c r="J10778">
        <f>_xlfn.XLOOKUP(Sales[[#This Row],[ProductKey]], Products!$A:$A, Products!$J:$J)</f>
        <v>9.7135999999999996</v>
      </c>
      <c r="K10778">
        <f>_xlfn.XLOOKUP(Sales[[#This Row],[ProductKey]], Products!$A:$A, Products!$K:$K)</f>
        <v>23.548100000000002</v>
      </c>
      <c r="L10778" s="1">
        <f>Sales[[#This Row],[ProductPrice]]*Sales[[#This Row],[OrderQuantity]]</f>
        <v>47.096200000000003</v>
      </c>
      <c r="M10778" s="1">
        <f>Sales[[#This Row],[OrderQuantity]]</f>
        <v>2</v>
      </c>
      <c r="N10778" s="1">
        <f>1</f>
        <v>1</v>
      </c>
      <c r="O10778" s="1">
        <f>Sales[[#This Row],[TotalSales]]-Sales[[#This Row],[TotalCost]]</f>
        <v>27.669000000000004</v>
      </c>
      <c r="P10778" s="1">
        <f>Sales[[#This Row],[ProductCost]]*Sales[[#This Row],[OrderQuantity]]</f>
        <v>19.427199999999999</v>
      </c>
      <c r="Q10778" s="1" t="str">
        <f>VLOOKUP(Sales[[#This Row],[ProductKey]], Products!$A$2:$D$1000, 4, FALSE)</f>
        <v>Half-Finger Gloves, S</v>
      </c>
    </row>
    <row r="10779" spans="1:17" x14ac:dyDescent="0.25">
      <c r="A10779" s="2">
        <v>38325</v>
      </c>
      <c r="B10779" s="1" t="s">
        <v>6394</v>
      </c>
      <c r="C10779">
        <v>484</v>
      </c>
      <c r="D10779">
        <v>15410</v>
      </c>
      <c r="E10779">
        <v>4</v>
      </c>
      <c r="F10779">
        <v>4</v>
      </c>
      <c r="G10779">
        <v>2</v>
      </c>
      <c r="H10779" s="2">
        <v>43438</v>
      </c>
      <c r="I10779" t="str">
        <f>VLOOKUP(Sales[[#This Row],[TerritoryKey]], Territories[], 2, FALSE)</f>
        <v>Southwest</v>
      </c>
      <c r="J10779">
        <f>_xlfn.XLOOKUP(Sales[[#This Row],[ProductKey]], Products!$A:$A, Products!$J:$J)</f>
        <v>2.9733000000000001</v>
      </c>
      <c r="K10779">
        <f>_xlfn.XLOOKUP(Sales[[#This Row],[ProductKey]], Products!$A:$A, Products!$K:$K)</f>
        <v>7.95</v>
      </c>
      <c r="L10779" s="1">
        <f>Sales[[#This Row],[ProductPrice]]*Sales[[#This Row],[OrderQuantity]]</f>
        <v>15.9</v>
      </c>
      <c r="M10779" s="1">
        <f>Sales[[#This Row],[OrderQuantity]]</f>
        <v>2</v>
      </c>
      <c r="N10779" s="1">
        <f>1</f>
        <v>1</v>
      </c>
      <c r="O10779" s="1">
        <f>Sales[[#This Row],[TotalSales]]-Sales[[#This Row],[TotalCost]]</f>
        <v>9.9534000000000002</v>
      </c>
      <c r="P10779" s="1">
        <f>Sales[[#This Row],[ProductCost]]*Sales[[#This Row],[OrderQuantity]]</f>
        <v>5.9466000000000001</v>
      </c>
      <c r="Q10779" s="1" t="str">
        <f>VLOOKUP(Sales[[#This Row],[ProductKey]], Products!$A$2:$D$1000, 4, FALSE)</f>
        <v>Bike Wash - Dissolver</v>
      </c>
    </row>
    <row r="10780" spans="1:17" x14ac:dyDescent="0.25">
      <c r="A10780" s="2">
        <v>38050</v>
      </c>
      <c r="B10780" s="1" t="s">
        <v>6434</v>
      </c>
      <c r="C10780">
        <v>462</v>
      </c>
      <c r="D10780">
        <v>27657</v>
      </c>
      <c r="E10780">
        <v>3</v>
      </c>
      <c r="F10780">
        <v>4</v>
      </c>
      <c r="G10780">
        <v>2</v>
      </c>
      <c r="H10780" s="2">
        <v>43163</v>
      </c>
      <c r="I10780" t="str">
        <f>VLOOKUP(Sales[[#This Row],[TerritoryKey]], Territories[], 2, FALSE)</f>
        <v>Central</v>
      </c>
      <c r="J10780">
        <f>_xlfn.XLOOKUP(Sales[[#This Row],[ProductKey]], Products!$A:$A, Products!$J:$J)</f>
        <v>9.7135999999999996</v>
      </c>
      <c r="K10780">
        <f>_xlfn.XLOOKUP(Sales[[#This Row],[ProductKey]], Products!$A:$A, Products!$K:$K)</f>
        <v>23.548100000000002</v>
      </c>
      <c r="L10780" s="1">
        <f>Sales[[#This Row],[ProductPrice]]*Sales[[#This Row],[OrderQuantity]]</f>
        <v>47.096200000000003</v>
      </c>
      <c r="M10780" s="1">
        <f>Sales[[#This Row],[OrderQuantity]]</f>
        <v>2</v>
      </c>
      <c r="N10780" s="1">
        <f>1</f>
        <v>1</v>
      </c>
      <c r="O10780" s="1">
        <f>Sales[[#This Row],[TotalSales]]-Sales[[#This Row],[TotalCost]]</f>
        <v>27.669000000000004</v>
      </c>
      <c r="P10780" s="1">
        <f>Sales[[#This Row],[ProductCost]]*Sales[[#This Row],[OrderQuantity]]</f>
        <v>19.427199999999999</v>
      </c>
      <c r="Q10780" s="1" t="str">
        <f>VLOOKUP(Sales[[#This Row],[ProductKey]], Products!$A$2:$D$1000, 4, FALSE)</f>
        <v>Half-Finger Gloves, S</v>
      </c>
    </row>
    <row r="10781" spans="1:17" x14ac:dyDescent="0.25">
      <c r="A10781" s="2">
        <v>38112</v>
      </c>
      <c r="B10781" s="1" t="s">
        <v>6469</v>
      </c>
      <c r="C10781">
        <v>485</v>
      </c>
      <c r="D10781">
        <v>22855</v>
      </c>
      <c r="E10781">
        <v>9</v>
      </c>
      <c r="F10781">
        <v>4</v>
      </c>
      <c r="G10781">
        <v>2</v>
      </c>
      <c r="H10781" s="2">
        <v>43225</v>
      </c>
      <c r="I10781" t="str">
        <f>VLOOKUP(Sales[[#This Row],[TerritoryKey]], Territories[], 2, FALSE)</f>
        <v>Australia</v>
      </c>
      <c r="J10781">
        <f>_xlfn.XLOOKUP(Sales[[#This Row],[ProductKey]], Products!$A:$A, Products!$J:$J)</f>
        <v>8.2204999999999995</v>
      </c>
      <c r="K10781">
        <f>_xlfn.XLOOKUP(Sales[[#This Row],[ProductKey]], Products!$A:$A, Products!$K:$K)</f>
        <v>21.98</v>
      </c>
      <c r="L10781" s="1">
        <f>Sales[[#This Row],[ProductPrice]]*Sales[[#This Row],[OrderQuantity]]</f>
        <v>43.96</v>
      </c>
      <c r="M10781" s="1">
        <f>Sales[[#This Row],[OrderQuantity]]</f>
        <v>2</v>
      </c>
      <c r="N10781" s="1">
        <f>1</f>
        <v>1</v>
      </c>
      <c r="O10781" s="1">
        <f>Sales[[#This Row],[TotalSales]]-Sales[[#This Row],[TotalCost]]</f>
        <v>27.519000000000002</v>
      </c>
      <c r="P10781" s="1">
        <f>Sales[[#This Row],[ProductCost]]*Sales[[#This Row],[OrderQuantity]]</f>
        <v>16.440999999999999</v>
      </c>
      <c r="Q10781" s="1" t="str">
        <f>VLOOKUP(Sales[[#This Row],[ProductKey]], Products!$A$2:$D$1000, 4, FALSE)</f>
        <v>Fender Set - Mountain</v>
      </c>
    </row>
    <row r="10782" spans="1:17" x14ac:dyDescent="0.25">
      <c r="A10782" s="2">
        <v>37989</v>
      </c>
      <c r="B10782" s="1" t="s">
        <v>6547</v>
      </c>
      <c r="C10782">
        <v>477</v>
      </c>
      <c r="D10782">
        <v>16290</v>
      </c>
      <c r="E10782">
        <v>8</v>
      </c>
      <c r="F10782">
        <v>4</v>
      </c>
      <c r="G10782">
        <v>2</v>
      </c>
      <c r="H10782" s="2">
        <v>43103</v>
      </c>
      <c r="I10782" t="str">
        <f>VLOOKUP(Sales[[#This Row],[TerritoryKey]], Territories[], 2, FALSE)</f>
        <v>Germany</v>
      </c>
      <c r="J10782">
        <f>_xlfn.XLOOKUP(Sales[[#This Row],[ProductKey]], Products!$A:$A, Products!$J:$J)</f>
        <v>1.8663000000000001</v>
      </c>
      <c r="K10782">
        <f>_xlfn.XLOOKUP(Sales[[#This Row],[ProductKey]], Products!$A:$A, Products!$K:$K)</f>
        <v>4.99</v>
      </c>
      <c r="L10782" s="1">
        <f>Sales[[#This Row],[ProductPrice]]*Sales[[#This Row],[OrderQuantity]]</f>
        <v>9.98</v>
      </c>
      <c r="M10782" s="1">
        <f>Sales[[#This Row],[OrderQuantity]]</f>
        <v>2</v>
      </c>
      <c r="N10782" s="1">
        <f>1</f>
        <v>1</v>
      </c>
      <c r="O10782" s="1">
        <f>Sales[[#This Row],[TotalSales]]-Sales[[#This Row],[TotalCost]]</f>
        <v>6.2474000000000007</v>
      </c>
      <c r="P10782" s="1">
        <f>Sales[[#This Row],[ProductCost]]*Sales[[#This Row],[OrderQuantity]]</f>
        <v>3.7326000000000001</v>
      </c>
      <c r="Q10782" s="1" t="str">
        <f>VLOOKUP(Sales[[#This Row],[ProductKey]], Products!$A$2:$D$1000, 4, FALSE)</f>
        <v>Water Bottle - 30 oz.</v>
      </c>
    </row>
    <row r="10783" spans="1:17" x14ac:dyDescent="0.25">
      <c r="A10783" s="2">
        <v>38140</v>
      </c>
      <c r="B10783" s="1" t="s">
        <v>6573</v>
      </c>
      <c r="C10783">
        <v>481</v>
      </c>
      <c r="D10783">
        <v>24029</v>
      </c>
      <c r="E10783">
        <v>7</v>
      </c>
      <c r="F10783">
        <v>4</v>
      </c>
      <c r="G10783">
        <v>2</v>
      </c>
      <c r="H10783" s="2">
        <v>43253</v>
      </c>
      <c r="I10783" t="str">
        <f>VLOOKUP(Sales[[#This Row],[TerritoryKey]], Territories[], 2, FALSE)</f>
        <v>France</v>
      </c>
      <c r="J10783">
        <f>_xlfn.XLOOKUP(Sales[[#This Row],[ProductKey]], Products!$A:$A, Products!$J:$J)</f>
        <v>3.3622999999999998</v>
      </c>
      <c r="K10783">
        <f>_xlfn.XLOOKUP(Sales[[#This Row],[ProductKey]], Products!$A:$A, Products!$K:$K)</f>
        <v>8.99</v>
      </c>
      <c r="L10783" s="1">
        <f>Sales[[#This Row],[ProductPrice]]*Sales[[#This Row],[OrderQuantity]]</f>
        <v>17.98</v>
      </c>
      <c r="M10783" s="1">
        <f>Sales[[#This Row],[OrderQuantity]]</f>
        <v>2</v>
      </c>
      <c r="N10783" s="1">
        <f>1</f>
        <v>1</v>
      </c>
      <c r="O10783" s="1">
        <f>Sales[[#This Row],[TotalSales]]-Sales[[#This Row],[TotalCost]]</f>
        <v>11.255400000000002</v>
      </c>
      <c r="P10783" s="1">
        <f>Sales[[#This Row],[ProductCost]]*Sales[[#This Row],[OrderQuantity]]</f>
        <v>6.7245999999999997</v>
      </c>
      <c r="Q10783" s="1" t="str">
        <f>VLOOKUP(Sales[[#This Row],[ProductKey]], Products!$A$2:$D$1000, 4, FALSE)</f>
        <v>Racing Socks, M</v>
      </c>
    </row>
    <row r="10784" spans="1:17" x14ac:dyDescent="0.25">
      <c r="A10784" s="2">
        <v>38296</v>
      </c>
      <c r="B10784" s="1" t="s">
        <v>6617</v>
      </c>
      <c r="C10784">
        <v>462</v>
      </c>
      <c r="D10784">
        <v>25904</v>
      </c>
      <c r="E10784">
        <v>1</v>
      </c>
      <c r="F10784">
        <v>4</v>
      </c>
      <c r="G10784">
        <v>2</v>
      </c>
      <c r="H10784" s="2">
        <v>43409</v>
      </c>
      <c r="I10784" t="str">
        <f>VLOOKUP(Sales[[#This Row],[TerritoryKey]], Territories[], 2, FALSE)</f>
        <v>Northwest</v>
      </c>
      <c r="J10784">
        <f>_xlfn.XLOOKUP(Sales[[#This Row],[ProductKey]], Products!$A:$A, Products!$J:$J)</f>
        <v>9.7135999999999996</v>
      </c>
      <c r="K10784">
        <f>_xlfn.XLOOKUP(Sales[[#This Row],[ProductKey]], Products!$A:$A, Products!$K:$K)</f>
        <v>23.548100000000002</v>
      </c>
      <c r="L10784" s="1">
        <f>Sales[[#This Row],[ProductPrice]]*Sales[[#This Row],[OrderQuantity]]</f>
        <v>47.096200000000003</v>
      </c>
      <c r="M10784" s="1">
        <f>Sales[[#This Row],[OrderQuantity]]</f>
        <v>2</v>
      </c>
      <c r="N10784" s="1">
        <f>1</f>
        <v>1</v>
      </c>
      <c r="O10784" s="1">
        <f>Sales[[#This Row],[TotalSales]]-Sales[[#This Row],[TotalCost]]</f>
        <v>27.669000000000004</v>
      </c>
      <c r="P10784" s="1">
        <f>Sales[[#This Row],[ProductCost]]*Sales[[#This Row],[OrderQuantity]]</f>
        <v>19.427199999999999</v>
      </c>
      <c r="Q10784" s="1" t="str">
        <f>VLOOKUP(Sales[[#This Row],[ProductKey]], Products!$A$2:$D$1000, 4, FALSE)</f>
        <v>Half-Finger Gloves, S</v>
      </c>
    </row>
    <row r="10785" spans="1:17" x14ac:dyDescent="0.25">
      <c r="A10785" s="2">
        <v>38173</v>
      </c>
      <c r="B10785" s="1" t="s">
        <v>6622</v>
      </c>
      <c r="C10785">
        <v>477</v>
      </c>
      <c r="D10785">
        <v>14898</v>
      </c>
      <c r="E10785">
        <v>1</v>
      </c>
      <c r="F10785">
        <v>4</v>
      </c>
      <c r="G10785">
        <v>2</v>
      </c>
      <c r="H10785" s="2">
        <v>43286</v>
      </c>
      <c r="I10785" t="str">
        <f>VLOOKUP(Sales[[#This Row],[TerritoryKey]], Territories[], 2, FALSE)</f>
        <v>Northwest</v>
      </c>
      <c r="J10785">
        <f>_xlfn.XLOOKUP(Sales[[#This Row],[ProductKey]], Products!$A:$A, Products!$J:$J)</f>
        <v>1.8663000000000001</v>
      </c>
      <c r="K10785">
        <f>_xlfn.XLOOKUP(Sales[[#This Row],[ProductKey]], Products!$A:$A, Products!$K:$K)</f>
        <v>4.99</v>
      </c>
      <c r="L10785" s="1">
        <f>Sales[[#This Row],[ProductPrice]]*Sales[[#This Row],[OrderQuantity]]</f>
        <v>9.98</v>
      </c>
      <c r="M10785" s="1">
        <f>Sales[[#This Row],[OrderQuantity]]</f>
        <v>2</v>
      </c>
      <c r="N10785" s="1">
        <f>1</f>
        <v>1</v>
      </c>
      <c r="O10785" s="1">
        <f>Sales[[#This Row],[TotalSales]]-Sales[[#This Row],[TotalCost]]</f>
        <v>6.2474000000000007</v>
      </c>
      <c r="P10785" s="1">
        <f>Sales[[#This Row],[ProductCost]]*Sales[[#This Row],[OrderQuantity]]</f>
        <v>3.7326000000000001</v>
      </c>
      <c r="Q10785" s="1" t="str">
        <f>VLOOKUP(Sales[[#This Row],[ProductKey]], Products!$A$2:$D$1000, 4, FALSE)</f>
        <v>Water Bottle - 30 oz.</v>
      </c>
    </row>
    <row r="10786" spans="1:17" x14ac:dyDescent="0.25">
      <c r="A10786" s="2">
        <v>38141</v>
      </c>
      <c r="B10786" s="1" t="s">
        <v>6632</v>
      </c>
      <c r="C10786">
        <v>478</v>
      </c>
      <c r="D10786">
        <v>11881</v>
      </c>
      <c r="E10786">
        <v>4</v>
      </c>
      <c r="F10786">
        <v>4</v>
      </c>
      <c r="G10786">
        <v>2</v>
      </c>
      <c r="H10786" s="2">
        <v>43254</v>
      </c>
      <c r="I10786" t="str">
        <f>VLOOKUP(Sales[[#This Row],[TerritoryKey]], Territories[], 2, FALSE)</f>
        <v>Southwest</v>
      </c>
      <c r="J10786">
        <f>_xlfn.XLOOKUP(Sales[[#This Row],[ProductKey]], Products!$A:$A, Products!$J:$J)</f>
        <v>3.7363</v>
      </c>
      <c r="K10786">
        <f>_xlfn.XLOOKUP(Sales[[#This Row],[ProductKey]], Products!$A:$A, Products!$K:$K)</f>
        <v>9.99</v>
      </c>
      <c r="L10786" s="1">
        <f>Sales[[#This Row],[ProductPrice]]*Sales[[#This Row],[OrderQuantity]]</f>
        <v>19.98</v>
      </c>
      <c r="M10786" s="1">
        <f>Sales[[#This Row],[OrderQuantity]]</f>
        <v>2</v>
      </c>
      <c r="N10786" s="1">
        <f>1</f>
        <v>1</v>
      </c>
      <c r="O10786" s="1">
        <f>Sales[[#This Row],[TotalSales]]-Sales[[#This Row],[TotalCost]]</f>
        <v>12.507400000000001</v>
      </c>
      <c r="P10786" s="1">
        <f>Sales[[#This Row],[ProductCost]]*Sales[[#This Row],[OrderQuantity]]</f>
        <v>7.4725999999999999</v>
      </c>
      <c r="Q10786" s="1" t="str">
        <f>VLOOKUP(Sales[[#This Row],[ProductKey]], Products!$A$2:$D$1000, 4, FALSE)</f>
        <v>Mountain Bottle Cage</v>
      </c>
    </row>
    <row r="10787" spans="1:17" x14ac:dyDescent="0.25">
      <c r="A10787" s="2">
        <v>38234</v>
      </c>
      <c r="B10787" s="1" t="s">
        <v>6642</v>
      </c>
      <c r="C10787">
        <v>479</v>
      </c>
      <c r="D10787">
        <v>15661</v>
      </c>
      <c r="E10787">
        <v>10</v>
      </c>
      <c r="F10787">
        <v>4</v>
      </c>
      <c r="G10787">
        <v>2</v>
      </c>
      <c r="H10787" s="2">
        <v>43347</v>
      </c>
      <c r="I10787" t="str">
        <f>VLOOKUP(Sales[[#This Row],[TerritoryKey]], Territories[], 2, FALSE)</f>
        <v>United Kingdom</v>
      </c>
      <c r="J10787">
        <f>_xlfn.XLOOKUP(Sales[[#This Row],[ProductKey]], Products!$A:$A, Products!$J:$J)</f>
        <v>3.3622999999999998</v>
      </c>
      <c r="K10787">
        <f>_xlfn.XLOOKUP(Sales[[#This Row],[ProductKey]], Products!$A:$A, Products!$K:$K)</f>
        <v>8.99</v>
      </c>
      <c r="L10787" s="1">
        <f>Sales[[#This Row],[ProductPrice]]*Sales[[#This Row],[OrderQuantity]]</f>
        <v>17.98</v>
      </c>
      <c r="M10787" s="1">
        <f>Sales[[#This Row],[OrderQuantity]]</f>
        <v>2</v>
      </c>
      <c r="N10787" s="1">
        <f>1</f>
        <v>1</v>
      </c>
      <c r="O10787" s="1">
        <f>Sales[[#This Row],[TotalSales]]-Sales[[#This Row],[TotalCost]]</f>
        <v>11.255400000000002</v>
      </c>
      <c r="P10787" s="1">
        <f>Sales[[#This Row],[ProductCost]]*Sales[[#This Row],[OrderQuantity]]</f>
        <v>6.7245999999999997</v>
      </c>
      <c r="Q10787" s="1" t="str">
        <f>VLOOKUP(Sales[[#This Row],[ProductKey]], Products!$A$2:$D$1000, 4, FALSE)</f>
        <v>Road Bottle Cage</v>
      </c>
    </row>
    <row r="10788" spans="1:17" x14ac:dyDescent="0.25">
      <c r="A10788" s="2">
        <v>38022</v>
      </c>
      <c r="B10788" s="1" t="s">
        <v>6661</v>
      </c>
      <c r="C10788">
        <v>484</v>
      </c>
      <c r="D10788">
        <v>11262</v>
      </c>
      <c r="E10788">
        <v>6</v>
      </c>
      <c r="F10788">
        <v>4</v>
      </c>
      <c r="G10788">
        <v>2</v>
      </c>
      <c r="H10788" s="2">
        <v>43136</v>
      </c>
      <c r="I10788" t="str">
        <f>VLOOKUP(Sales[[#This Row],[TerritoryKey]], Territories[], 2, FALSE)</f>
        <v>Canada</v>
      </c>
      <c r="J10788">
        <f>_xlfn.XLOOKUP(Sales[[#This Row],[ProductKey]], Products!$A:$A, Products!$J:$J)</f>
        <v>2.9733000000000001</v>
      </c>
      <c r="K10788">
        <f>_xlfn.XLOOKUP(Sales[[#This Row],[ProductKey]], Products!$A:$A, Products!$K:$K)</f>
        <v>7.95</v>
      </c>
      <c r="L10788" s="1">
        <f>Sales[[#This Row],[ProductPrice]]*Sales[[#This Row],[OrderQuantity]]</f>
        <v>15.9</v>
      </c>
      <c r="M10788" s="1">
        <f>Sales[[#This Row],[OrderQuantity]]</f>
        <v>2</v>
      </c>
      <c r="N10788" s="1">
        <f>1</f>
        <v>1</v>
      </c>
      <c r="O10788" s="1">
        <f>Sales[[#This Row],[TotalSales]]-Sales[[#This Row],[TotalCost]]</f>
        <v>9.9534000000000002</v>
      </c>
      <c r="P10788" s="1">
        <f>Sales[[#This Row],[ProductCost]]*Sales[[#This Row],[OrderQuantity]]</f>
        <v>5.9466000000000001</v>
      </c>
      <c r="Q10788" s="1" t="str">
        <f>VLOOKUP(Sales[[#This Row],[ProductKey]], Products!$A$2:$D$1000, 4, FALSE)</f>
        <v>Bike Wash - Dissolver</v>
      </c>
    </row>
    <row r="10789" spans="1:17" x14ac:dyDescent="0.25">
      <c r="A10789" s="2">
        <v>38202</v>
      </c>
      <c r="B10789" s="1" t="s">
        <v>6768</v>
      </c>
      <c r="C10789">
        <v>477</v>
      </c>
      <c r="D10789">
        <v>18864</v>
      </c>
      <c r="E10789">
        <v>4</v>
      </c>
      <c r="F10789">
        <v>4</v>
      </c>
      <c r="G10789">
        <v>2</v>
      </c>
      <c r="H10789" s="2">
        <v>43315</v>
      </c>
      <c r="I10789" t="str">
        <f>VLOOKUP(Sales[[#This Row],[TerritoryKey]], Territories[], 2, FALSE)</f>
        <v>Southwest</v>
      </c>
      <c r="J10789">
        <f>_xlfn.XLOOKUP(Sales[[#This Row],[ProductKey]], Products!$A:$A, Products!$J:$J)</f>
        <v>1.8663000000000001</v>
      </c>
      <c r="K10789">
        <f>_xlfn.XLOOKUP(Sales[[#This Row],[ProductKey]], Products!$A:$A, Products!$K:$K)</f>
        <v>4.99</v>
      </c>
      <c r="L10789" s="1">
        <f>Sales[[#This Row],[ProductPrice]]*Sales[[#This Row],[OrderQuantity]]</f>
        <v>9.98</v>
      </c>
      <c r="M10789" s="1">
        <f>Sales[[#This Row],[OrderQuantity]]</f>
        <v>2</v>
      </c>
      <c r="N10789" s="1">
        <f>1</f>
        <v>1</v>
      </c>
      <c r="O10789" s="1">
        <f>Sales[[#This Row],[TotalSales]]-Sales[[#This Row],[TotalCost]]</f>
        <v>6.2474000000000007</v>
      </c>
      <c r="P10789" s="1">
        <f>Sales[[#This Row],[ProductCost]]*Sales[[#This Row],[OrderQuantity]]</f>
        <v>3.7326000000000001</v>
      </c>
      <c r="Q10789" s="1" t="str">
        <f>VLOOKUP(Sales[[#This Row],[ProductKey]], Products!$A$2:$D$1000, 4, FALSE)</f>
        <v>Water Bottle - 30 oz.</v>
      </c>
    </row>
    <row r="10790" spans="1:17" x14ac:dyDescent="0.25">
      <c r="A10790" s="2">
        <v>38080</v>
      </c>
      <c r="B10790" s="1" t="s">
        <v>6808</v>
      </c>
      <c r="C10790">
        <v>477</v>
      </c>
      <c r="D10790">
        <v>18611</v>
      </c>
      <c r="E10790">
        <v>1</v>
      </c>
      <c r="F10790">
        <v>4</v>
      </c>
      <c r="G10790">
        <v>2</v>
      </c>
      <c r="H10790" s="2">
        <v>43193</v>
      </c>
      <c r="I10790" t="str">
        <f>VLOOKUP(Sales[[#This Row],[TerritoryKey]], Territories[], 2, FALSE)</f>
        <v>Northwest</v>
      </c>
      <c r="J10790">
        <f>_xlfn.XLOOKUP(Sales[[#This Row],[ProductKey]], Products!$A:$A, Products!$J:$J)</f>
        <v>1.8663000000000001</v>
      </c>
      <c r="K10790">
        <f>_xlfn.XLOOKUP(Sales[[#This Row],[ProductKey]], Products!$A:$A, Products!$K:$K)</f>
        <v>4.99</v>
      </c>
      <c r="L10790" s="1">
        <f>Sales[[#This Row],[ProductPrice]]*Sales[[#This Row],[OrderQuantity]]</f>
        <v>9.98</v>
      </c>
      <c r="M10790" s="1">
        <f>Sales[[#This Row],[OrderQuantity]]</f>
        <v>2</v>
      </c>
      <c r="N10790" s="1">
        <f>1</f>
        <v>1</v>
      </c>
      <c r="O10790" s="1">
        <f>Sales[[#This Row],[TotalSales]]-Sales[[#This Row],[TotalCost]]</f>
        <v>6.2474000000000007</v>
      </c>
      <c r="P10790" s="1">
        <f>Sales[[#This Row],[ProductCost]]*Sales[[#This Row],[OrderQuantity]]</f>
        <v>3.7326000000000001</v>
      </c>
      <c r="Q10790" s="1" t="str">
        <f>VLOOKUP(Sales[[#This Row],[ProductKey]], Products!$A$2:$D$1000, 4, FALSE)</f>
        <v>Water Bottle - 30 oz.</v>
      </c>
    </row>
    <row r="10791" spans="1:17" x14ac:dyDescent="0.25">
      <c r="A10791" s="2">
        <v>38294</v>
      </c>
      <c r="B10791" s="1" t="s">
        <v>6849</v>
      </c>
      <c r="C10791">
        <v>477</v>
      </c>
      <c r="D10791">
        <v>26194</v>
      </c>
      <c r="E10791">
        <v>4</v>
      </c>
      <c r="F10791">
        <v>4</v>
      </c>
      <c r="G10791">
        <v>2</v>
      </c>
      <c r="H10791" s="2">
        <v>43407</v>
      </c>
      <c r="I10791" t="str">
        <f>VLOOKUP(Sales[[#This Row],[TerritoryKey]], Territories[], 2, FALSE)</f>
        <v>Southwest</v>
      </c>
      <c r="J10791">
        <f>_xlfn.XLOOKUP(Sales[[#This Row],[ProductKey]], Products!$A:$A, Products!$J:$J)</f>
        <v>1.8663000000000001</v>
      </c>
      <c r="K10791">
        <f>_xlfn.XLOOKUP(Sales[[#This Row],[ProductKey]], Products!$A:$A, Products!$K:$K)</f>
        <v>4.99</v>
      </c>
      <c r="L10791" s="1">
        <f>Sales[[#This Row],[ProductPrice]]*Sales[[#This Row],[OrderQuantity]]</f>
        <v>9.98</v>
      </c>
      <c r="M10791" s="1">
        <f>Sales[[#This Row],[OrderQuantity]]</f>
        <v>2</v>
      </c>
      <c r="N10791" s="1">
        <f>1</f>
        <v>1</v>
      </c>
      <c r="O10791" s="1">
        <f>Sales[[#This Row],[TotalSales]]-Sales[[#This Row],[TotalCost]]</f>
        <v>6.2474000000000007</v>
      </c>
      <c r="P10791" s="1">
        <f>Sales[[#This Row],[ProductCost]]*Sales[[#This Row],[OrderQuantity]]</f>
        <v>3.7326000000000001</v>
      </c>
      <c r="Q10791" s="1" t="str">
        <f>VLOOKUP(Sales[[#This Row],[ProductKey]], Products!$A$2:$D$1000, 4, FALSE)</f>
        <v>Water Bottle - 30 oz.</v>
      </c>
    </row>
    <row r="10792" spans="1:17" x14ac:dyDescent="0.25">
      <c r="A10792" s="2">
        <v>38293</v>
      </c>
      <c r="B10792" s="1" t="s">
        <v>6850</v>
      </c>
      <c r="C10792">
        <v>484</v>
      </c>
      <c r="D10792">
        <v>13201</v>
      </c>
      <c r="E10792">
        <v>6</v>
      </c>
      <c r="F10792">
        <v>4</v>
      </c>
      <c r="G10792">
        <v>2</v>
      </c>
      <c r="H10792" s="2">
        <v>43406</v>
      </c>
      <c r="I10792" t="str">
        <f>VLOOKUP(Sales[[#This Row],[TerritoryKey]], Territories[], 2, FALSE)</f>
        <v>Canada</v>
      </c>
      <c r="J10792">
        <f>_xlfn.XLOOKUP(Sales[[#This Row],[ProductKey]], Products!$A:$A, Products!$J:$J)</f>
        <v>2.9733000000000001</v>
      </c>
      <c r="K10792">
        <f>_xlfn.XLOOKUP(Sales[[#This Row],[ProductKey]], Products!$A:$A, Products!$K:$K)</f>
        <v>7.95</v>
      </c>
      <c r="L10792" s="1">
        <f>Sales[[#This Row],[ProductPrice]]*Sales[[#This Row],[OrderQuantity]]</f>
        <v>15.9</v>
      </c>
      <c r="M10792" s="1">
        <f>Sales[[#This Row],[OrderQuantity]]</f>
        <v>2</v>
      </c>
      <c r="N10792" s="1">
        <f>1</f>
        <v>1</v>
      </c>
      <c r="O10792" s="1">
        <f>Sales[[#This Row],[TotalSales]]-Sales[[#This Row],[TotalCost]]</f>
        <v>9.9534000000000002</v>
      </c>
      <c r="P10792" s="1">
        <f>Sales[[#This Row],[ProductCost]]*Sales[[#This Row],[OrderQuantity]]</f>
        <v>5.9466000000000001</v>
      </c>
      <c r="Q10792" s="1" t="str">
        <f>VLOOKUP(Sales[[#This Row],[ProductKey]], Products!$A$2:$D$1000, 4, FALSE)</f>
        <v>Bike Wash - Dissolver</v>
      </c>
    </row>
    <row r="10793" spans="1:17" x14ac:dyDescent="0.25">
      <c r="A10793" s="2">
        <v>38110</v>
      </c>
      <c r="B10793" s="1" t="s">
        <v>6852</v>
      </c>
      <c r="C10793">
        <v>482</v>
      </c>
      <c r="D10793">
        <v>18279</v>
      </c>
      <c r="E10793">
        <v>9</v>
      </c>
      <c r="F10793">
        <v>4</v>
      </c>
      <c r="G10793">
        <v>2</v>
      </c>
      <c r="H10793" s="2">
        <v>43223</v>
      </c>
      <c r="I10793" t="str">
        <f>VLOOKUP(Sales[[#This Row],[TerritoryKey]], Territories[], 2, FALSE)</f>
        <v>Australia</v>
      </c>
      <c r="J10793">
        <f>_xlfn.XLOOKUP(Sales[[#This Row],[ProductKey]], Products!$A:$A, Products!$J:$J)</f>
        <v>3.3622999999999998</v>
      </c>
      <c r="K10793">
        <f>_xlfn.XLOOKUP(Sales[[#This Row],[ProductKey]], Products!$A:$A, Products!$K:$K)</f>
        <v>8.99</v>
      </c>
      <c r="L10793" s="1">
        <f>Sales[[#This Row],[ProductPrice]]*Sales[[#This Row],[OrderQuantity]]</f>
        <v>17.98</v>
      </c>
      <c r="M10793" s="1">
        <f>Sales[[#This Row],[OrderQuantity]]</f>
        <v>2</v>
      </c>
      <c r="N10793" s="1">
        <f>1</f>
        <v>1</v>
      </c>
      <c r="O10793" s="1">
        <f>Sales[[#This Row],[TotalSales]]-Sales[[#This Row],[TotalCost]]</f>
        <v>11.255400000000002</v>
      </c>
      <c r="P10793" s="1">
        <f>Sales[[#This Row],[ProductCost]]*Sales[[#This Row],[OrderQuantity]]</f>
        <v>6.7245999999999997</v>
      </c>
      <c r="Q10793" s="1" t="str">
        <f>VLOOKUP(Sales[[#This Row],[ProductKey]], Products!$A$2:$D$1000, 4, FALSE)</f>
        <v>Racing Socks, L</v>
      </c>
    </row>
    <row r="10794" spans="1:17" x14ac:dyDescent="0.25">
      <c r="A10794" s="2">
        <v>38265</v>
      </c>
      <c r="B10794" s="1" t="s">
        <v>6869</v>
      </c>
      <c r="C10794">
        <v>462</v>
      </c>
      <c r="D10794">
        <v>19623</v>
      </c>
      <c r="E10794">
        <v>9</v>
      </c>
      <c r="F10794">
        <v>4</v>
      </c>
      <c r="G10794">
        <v>2</v>
      </c>
      <c r="H10794" s="2">
        <v>43378</v>
      </c>
      <c r="I10794" t="str">
        <f>VLOOKUP(Sales[[#This Row],[TerritoryKey]], Territories[], 2, FALSE)</f>
        <v>Australia</v>
      </c>
      <c r="J10794">
        <f>_xlfn.XLOOKUP(Sales[[#This Row],[ProductKey]], Products!$A:$A, Products!$J:$J)</f>
        <v>9.7135999999999996</v>
      </c>
      <c r="K10794">
        <f>_xlfn.XLOOKUP(Sales[[#This Row],[ProductKey]], Products!$A:$A, Products!$K:$K)</f>
        <v>23.548100000000002</v>
      </c>
      <c r="L10794" s="1">
        <f>Sales[[#This Row],[ProductPrice]]*Sales[[#This Row],[OrderQuantity]]</f>
        <v>47.096200000000003</v>
      </c>
      <c r="M10794" s="1">
        <f>Sales[[#This Row],[OrderQuantity]]</f>
        <v>2</v>
      </c>
      <c r="N10794" s="1">
        <f>1</f>
        <v>1</v>
      </c>
      <c r="O10794" s="1">
        <f>Sales[[#This Row],[TotalSales]]-Sales[[#This Row],[TotalCost]]</f>
        <v>27.669000000000004</v>
      </c>
      <c r="P10794" s="1">
        <f>Sales[[#This Row],[ProductCost]]*Sales[[#This Row],[OrderQuantity]]</f>
        <v>19.427199999999999</v>
      </c>
      <c r="Q10794" s="1" t="str">
        <f>VLOOKUP(Sales[[#This Row],[ProductKey]], Products!$A$2:$D$1000, 4, FALSE)</f>
        <v>Half-Finger Gloves, S</v>
      </c>
    </row>
    <row r="10795" spans="1:17" x14ac:dyDescent="0.25">
      <c r="A10795" s="2">
        <v>37991</v>
      </c>
      <c r="B10795" s="1" t="s">
        <v>6924</v>
      </c>
      <c r="C10795">
        <v>479</v>
      </c>
      <c r="D10795">
        <v>26285</v>
      </c>
      <c r="E10795">
        <v>1</v>
      </c>
      <c r="F10795">
        <v>4</v>
      </c>
      <c r="G10795">
        <v>2</v>
      </c>
      <c r="H10795" s="2">
        <v>43105</v>
      </c>
      <c r="I10795" t="str">
        <f>VLOOKUP(Sales[[#This Row],[TerritoryKey]], Territories[], 2, FALSE)</f>
        <v>Northwest</v>
      </c>
      <c r="J10795">
        <f>_xlfn.XLOOKUP(Sales[[#This Row],[ProductKey]], Products!$A:$A, Products!$J:$J)</f>
        <v>3.3622999999999998</v>
      </c>
      <c r="K10795">
        <f>_xlfn.XLOOKUP(Sales[[#This Row],[ProductKey]], Products!$A:$A, Products!$K:$K)</f>
        <v>8.99</v>
      </c>
      <c r="L10795" s="1">
        <f>Sales[[#This Row],[ProductPrice]]*Sales[[#This Row],[OrderQuantity]]</f>
        <v>17.98</v>
      </c>
      <c r="M10795" s="1">
        <f>Sales[[#This Row],[OrderQuantity]]</f>
        <v>2</v>
      </c>
      <c r="N10795" s="1">
        <f>1</f>
        <v>1</v>
      </c>
      <c r="O10795" s="1">
        <f>Sales[[#This Row],[TotalSales]]-Sales[[#This Row],[TotalCost]]</f>
        <v>11.255400000000002</v>
      </c>
      <c r="P10795" s="1">
        <f>Sales[[#This Row],[ProductCost]]*Sales[[#This Row],[OrderQuantity]]</f>
        <v>6.7245999999999997</v>
      </c>
      <c r="Q10795" s="1" t="str">
        <f>VLOOKUP(Sales[[#This Row],[ProductKey]], Products!$A$2:$D$1000, 4, FALSE)</f>
        <v>Road Bottle Cage</v>
      </c>
    </row>
    <row r="10796" spans="1:17" x14ac:dyDescent="0.25">
      <c r="A10796" s="2">
        <v>38171</v>
      </c>
      <c r="B10796" s="1" t="s">
        <v>6968</v>
      </c>
      <c r="C10796">
        <v>466</v>
      </c>
      <c r="D10796">
        <v>20532</v>
      </c>
      <c r="E10796">
        <v>4</v>
      </c>
      <c r="F10796">
        <v>4</v>
      </c>
      <c r="G10796">
        <v>2</v>
      </c>
      <c r="H10796" s="2">
        <v>43284</v>
      </c>
      <c r="I10796" t="str">
        <f>VLOOKUP(Sales[[#This Row],[TerritoryKey]], Territories[], 2, FALSE)</f>
        <v>Southwest</v>
      </c>
      <c r="J10796">
        <f>_xlfn.XLOOKUP(Sales[[#This Row],[ProductKey]], Products!$A:$A, Products!$J:$J)</f>
        <v>9.7135999999999996</v>
      </c>
      <c r="K10796">
        <f>_xlfn.XLOOKUP(Sales[[#This Row],[ProductKey]], Products!$A:$A, Products!$K:$K)</f>
        <v>23.548100000000002</v>
      </c>
      <c r="L10796" s="1">
        <f>Sales[[#This Row],[ProductPrice]]*Sales[[#This Row],[OrderQuantity]]</f>
        <v>47.096200000000003</v>
      </c>
      <c r="M10796" s="1">
        <f>Sales[[#This Row],[OrderQuantity]]</f>
        <v>2</v>
      </c>
      <c r="N10796" s="1">
        <f>1</f>
        <v>1</v>
      </c>
      <c r="O10796" s="1">
        <f>Sales[[#This Row],[TotalSales]]-Sales[[#This Row],[TotalCost]]</f>
        <v>27.669000000000004</v>
      </c>
      <c r="P10796" s="1">
        <f>Sales[[#This Row],[ProductCost]]*Sales[[#This Row],[OrderQuantity]]</f>
        <v>19.427199999999999</v>
      </c>
      <c r="Q10796" s="1" t="str">
        <f>VLOOKUP(Sales[[#This Row],[ProductKey]], Products!$A$2:$D$1000, 4, FALSE)</f>
        <v>Half-Finger Gloves, L</v>
      </c>
    </row>
    <row r="10797" spans="1:17" x14ac:dyDescent="0.25">
      <c r="A10797" s="2">
        <v>38173</v>
      </c>
      <c r="B10797" s="1" t="s">
        <v>6975</v>
      </c>
      <c r="C10797">
        <v>484</v>
      </c>
      <c r="D10797">
        <v>22849</v>
      </c>
      <c r="E10797">
        <v>9</v>
      </c>
      <c r="F10797">
        <v>4</v>
      </c>
      <c r="G10797">
        <v>2</v>
      </c>
      <c r="H10797" s="2">
        <v>43286</v>
      </c>
      <c r="I10797" t="str">
        <f>VLOOKUP(Sales[[#This Row],[TerritoryKey]], Territories[], 2, FALSE)</f>
        <v>Australia</v>
      </c>
      <c r="J10797">
        <f>_xlfn.XLOOKUP(Sales[[#This Row],[ProductKey]], Products!$A:$A, Products!$J:$J)</f>
        <v>2.9733000000000001</v>
      </c>
      <c r="K10797">
        <f>_xlfn.XLOOKUP(Sales[[#This Row],[ProductKey]], Products!$A:$A, Products!$K:$K)</f>
        <v>7.95</v>
      </c>
      <c r="L10797" s="1">
        <f>Sales[[#This Row],[ProductPrice]]*Sales[[#This Row],[OrderQuantity]]</f>
        <v>15.9</v>
      </c>
      <c r="M10797" s="1">
        <f>Sales[[#This Row],[OrderQuantity]]</f>
        <v>2</v>
      </c>
      <c r="N10797" s="1">
        <f>1</f>
        <v>1</v>
      </c>
      <c r="O10797" s="1">
        <f>Sales[[#This Row],[TotalSales]]-Sales[[#This Row],[TotalCost]]</f>
        <v>9.9534000000000002</v>
      </c>
      <c r="P10797" s="1">
        <f>Sales[[#This Row],[ProductCost]]*Sales[[#This Row],[OrderQuantity]]</f>
        <v>5.9466000000000001</v>
      </c>
      <c r="Q10797" s="1" t="str">
        <f>VLOOKUP(Sales[[#This Row],[ProductKey]], Products!$A$2:$D$1000, 4, FALSE)</f>
        <v>Bike Wash - Dissolver</v>
      </c>
    </row>
    <row r="10798" spans="1:17" x14ac:dyDescent="0.25">
      <c r="A10798" s="2">
        <v>38022</v>
      </c>
      <c r="B10798" s="1" t="s">
        <v>6995</v>
      </c>
      <c r="C10798">
        <v>484</v>
      </c>
      <c r="D10798">
        <v>23126</v>
      </c>
      <c r="E10798">
        <v>4</v>
      </c>
      <c r="F10798">
        <v>4</v>
      </c>
      <c r="G10798">
        <v>2</v>
      </c>
      <c r="H10798" s="2">
        <v>43136</v>
      </c>
      <c r="I10798" t="str">
        <f>VLOOKUP(Sales[[#This Row],[TerritoryKey]], Territories[], 2, FALSE)</f>
        <v>Southwest</v>
      </c>
      <c r="J10798">
        <f>_xlfn.XLOOKUP(Sales[[#This Row],[ProductKey]], Products!$A:$A, Products!$J:$J)</f>
        <v>2.9733000000000001</v>
      </c>
      <c r="K10798">
        <f>_xlfn.XLOOKUP(Sales[[#This Row],[ProductKey]], Products!$A:$A, Products!$K:$K)</f>
        <v>7.95</v>
      </c>
      <c r="L10798" s="1">
        <f>Sales[[#This Row],[ProductPrice]]*Sales[[#This Row],[OrderQuantity]]</f>
        <v>15.9</v>
      </c>
      <c r="M10798" s="1">
        <f>Sales[[#This Row],[OrderQuantity]]</f>
        <v>2</v>
      </c>
      <c r="N10798" s="1">
        <f>1</f>
        <v>1</v>
      </c>
      <c r="O10798" s="1">
        <f>Sales[[#This Row],[TotalSales]]-Sales[[#This Row],[TotalCost]]</f>
        <v>9.9534000000000002</v>
      </c>
      <c r="P10798" s="1">
        <f>Sales[[#This Row],[ProductCost]]*Sales[[#This Row],[OrderQuantity]]</f>
        <v>5.9466000000000001</v>
      </c>
      <c r="Q10798" s="1" t="str">
        <f>VLOOKUP(Sales[[#This Row],[ProductKey]], Products!$A$2:$D$1000, 4, FALSE)</f>
        <v>Bike Wash - Dissolver</v>
      </c>
    </row>
    <row r="10799" spans="1:17" x14ac:dyDescent="0.25">
      <c r="A10799" s="2">
        <v>38080</v>
      </c>
      <c r="B10799" s="1" t="s">
        <v>7003</v>
      </c>
      <c r="C10799">
        <v>482</v>
      </c>
      <c r="D10799">
        <v>19055</v>
      </c>
      <c r="E10799">
        <v>10</v>
      </c>
      <c r="F10799">
        <v>4</v>
      </c>
      <c r="G10799">
        <v>2</v>
      </c>
      <c r="H10799" s="2">
        <v>43193</v>
      </c>
      <c r="I10799" t="str">
        <f>VLOOKUP(Sales[[#This Row],[TerritoryKey]], Territories[], 2, FALSE)</f>
        <v>United Kingdom</v>
      </c>
      <c r="J10799">
        <f>_xlfn.XLOOKUP(Sales[[#This Row],[ProductKey]], Products!$A:$A, Products!$J:$J)</f>
        <v>3.3622999999999998</v>
      </c>
      <c r="K10799">
        <f>_xlfn.XLOOKUP(Sales[[#This Row],[ProductKey]], Products!$A:$A, Products!$K:$K)</f>
        <v>8.99</v>
      </c>
      <c r="L10799" s="1">
        <f>Sales[[#This Row],[ProductPrice]]*Sales[[#This Row],[OrderQuantity]]</f>
        <v>17.98</v>
      </c>
      <c r="M10799" s="1">
        <f>Sales[[#This Row],[OrderQuantity]]</f>
        <v>2</v>
      </c>
      <c r="N10799" s="1">
        <f>1</f>
        <v>1</v>
      </c>
      <c r="O10799" s="1">
        <f>Sales[[#This Row],[TotalSales]]-Sales[[#This Row],[TotalCost]]</f>
        <v>11.255400000000002</v>
      </c>
      <c r="P10799" s="1">
        <f>Sales[[#This Row],[ProductCost]]*Sales[[#This Row],[OrderQuantity]]</f>
        <v>6.7245999999999997</v>
      </c>
      <c r="Q10799" s="1" t="str">
        <f>VLOOKUP(Sales[[#This Row],[ProductKey]], Products!$A$2:$D$1000, 4, FALSE)</f>
        <v>Racing Socks, L</v>
      </c>
    </row>
    <row r="10800" spans="1:17" x14ac:dyDescent="0.25">
      <c r="A10800" s="2">
        <v>38110</v>
      </c>
      <c r="B10800" s="1" t="s">
        <v>7024</v>
      </c>
      <c r="C10800">
        <v>464</v>
      </c>
      <c r="D10800">
        <v>17509</v>
      </c>
      <c r="E10800">
        <v>6</v>
      </c>
      <c r="F10800">
        <v>4</v>
      </c>
      <c r="G10800">
        <v>2</v>
      </c>
      <c r="H10800" s="2">
        <v>43223</v>
      </c>
      <c r="I10800" t="str">
        <f>VLOOKUP(Sales[[#This Row],[TerritoryKey]], Territories[], 2, FALSE)</f>
        <v>Canada</v>
      </c>
      <c r="J10800">
        <f>_xlfn.XLOOKUP(Sales[[#This Row],[ProductKey]], Products!$A:$A, Products!$J:$J)</f>
        <v>9.7135999999999996</v>
      </c>
      <c r="K10800">
        <f>_xlfn.XLOOKUP(Sales[[#This Row],[ProductKey]], Products!$A:$A, Products!$K:$K)</f>
        <v>23.548100000000002</v>
      </c>
      <c r="L10800" s="1">
        <f>Sales[[#This Row],[ProductPrice]]*Sales[[#This Row],[OrderQuantity]]</f>
        <v>47.096200000000003</v>
      </c>
      <c r="M10800" s="1">
        <f>Sales[[#This Row],[OrderQuantity]]</f>
        <v>2</v>
      </c>
      <c r="N10800" s="1">
        <f>1</f>
        <v>1</v>
      </c>
      <c r="O10800" s="1">
        <f>Sales[[#This Row],[TotalSales]]-Sales[[#This Row],[TotalCost]]</f>
        <v>27.669000000000004</v>
      </c>
      <c r="P10800" s="1">
        <f>Sales[[#This Row],[ProductCost]]*Sales[[#This Row],[OrderQuantity]]</f>
        <v>19.427199999999999</v>
      </c>
      <c r="Q10800" s="1" t="str">
        <f>VLOOKUP(Sales[[#This Row],[ProductKey]], Products!$A$2:$D$1000, 4, FALSE)</f>
        <v>Half-Finger Gloves, M</v>
      </c>
    </row>
    <row r="10801" spans="1:17" x14ac:dyDescent="0.25">
      <c r="A10801" s="2">
        <v>38324</v>
      </c>
      <c r="B10801" s="1" t="s">
        <v>7032</v>
      </c>
      <c r="C10801">
        <v>481</v>
      </c>
      <c r="D10801">
        <v>13857</v>
      </c>
      <c r="E10801">
        <v>1</v>
      </c>
      <c r="F10801">
        <v>4</v>
      </c>
      <c r="G10801">
        <v>2</v>
      </c>
      <c r="H10801" s="2">
        <v>43437</v>
      </c>
      <c r="I10801" t="str">
        <f>VLOOKUP(Sales[[#This Row],[TerritoryKey]], Territories[], 2, FALSE)</f>
        <v>Northwest</v>
      </c>
      <c r="J10801">
        <f>_xlfn.XLOOKUP(Sales[[#This Row],[ProductKey]], Products!$A:$A, Products!$J:$J)</f>
        <v>3.3622999999999998</v>
      </c>
      <c r="K10801">
        <f>_xlfn.XLOOKUP(Sales[[#This Row],[ProductKey]], Products!$A:$A, Products!$K:$K)</f>
        <v>8.99</v>
      </c>
      <c r="L10801" s="1">
        <f>Sales[[#This Row],[ProductPrice]]*Sales[[#This Row],[OrderQuantity]]</f>
        <v>17.98</v>
      </c>
      <c r="M10801" s="1">
        <f>Sales[[#This Row],[OrderQuantity]]</f>
        <v>2</v>
      </c>
      <c r="N10801" s="1">
        <f>1</f>
        <v>1</v>
      </c>
      <c r="O10801" s="1">
        <f>Sales[[#This Row],[TotalSales]]-Sales[[#This Row],[TotalCost]]</f>
        <v>11.255400000000002</v>
      </c>
      <c r="P10801" s="1">
        <f>Sales[[#This Row],[ProductCost]]*Sales[[#This Row],[OrderQuantity]]</f>
        <v>6.7245999999999997</v>
      </c>
      <c r="Q10801" s="1" t="str">
        <f>VLOOKUP(Sales[[#This Row],[ProductKey]], Products!$A$2:$D$1000, 4, FALSE)</f>
        <v>Racing Socks, M</v>
      </c>
    </row>
    <row r="10802" spans="1:17" x14ac:dyDescent="0.25">
      <c r="A10802" s="2">
        <v>38049</v>
      </c>
      <c r="B10802" s="1" t="s">
        <v>7082</v>
      </c>
      <c r="C10802">
        <v>477</v>
      </c>
      <c r="D10802">
        <v>12821</v>
      </c>
      <c r="E10802">
        <v>7</v>
      </c>
      <c r="F10802">
        <v>4</v>
      </c>
      <c r="G10802">
        <v>2</v>
      </c>
      <c r="H10802" s="2">
        <v>43162</v>
      </c>
      <c r="I10802" t="str">
        <f>VLOOKUP(Sales[[#This Row],[TerritoryKey]], Territories[], 2, FALSE)</f>
        <v>France</v>
      </c>
      <c r="J10802">
        <f>_xlfn.XLOOKUP(Sales[[#This Row],[ProductKey]], Products!$A:$A, Products!$J:$J)</f>
        <v>1.8663000000000001</v>
      </c>
      <c r="K10802">
        <f>_xlfn.XLOOKUP(Sales[[#This Row],[ProductKey]], Products!$A:$A, Products!$K:$K)</f>
        <v>4.99</v>
      </c>
      <c r="L10802" s="1">
        <f>Sales[[#This Row],[ProductPrice]]*Sales[[#This Row],[OrderQuantity]]</f>
        <v>9.98</v>
      </c>
      <c r="M10802" s="1">
        <f>Sales[[#This Row],[OrderQuantity]]</f>
        <v>2</v>
      </c>
      <c r="N10802" s="1">
        <f>1</f>
        <v>1</v>
      </c>
      <c r="O10802" s="1">
        <f>Sales[[#This Row],[TotalSales]]-Sales[[#This Row],[TotalCost]]</f>
        <v>6.2474000000000007</v>
      </c>
      <c r="P10802" s="1">
        <f>Sales[[#This Row],[ProductCost]]*Sales[[#This Row],[OrderQuantity]]</f>
        <v>3.7326000000000001</v>
      </c>
      <c r="Q10802" s="1" t="str">
        <f>VLOOKUP(Sales[[#This Row],[ProductKey]], Products!$A$2:$D$1000, 4, FALSE)</f>
        <v>Water Bottle - 30 oz.</v>
      </c>
    </row>
    <row r="10803" spans="1:17" x14ac:dyDescent="0.25">
      <c r="A10803" s="2">
        <v>38204</v>
      </c>
      <c r="B10803" s="1" t="s">
        <v>7137</v>
      </c>
      <c r="C10803">
        <v>477</v>
      </c>
      <c r="D10803">
        <v>26299</v>
      </c>
      <c r="E10803">
        <v>1</v>
      </c>
      <c r="F10803">
        <v>4</v>
      </c>
      <c r="G10803">
        <v>2</v>
      </c>
      <c r="H10803" s="2">
        <v>43317</v>
      </c>
      <c r="I10803" t="str">
        <f>VLOOKUP(Sales[[#This Row],[TerritoryKey]], Territories[], 2, FALSE)</f>
        <v>Northwest</v>
      </c>
      <c r="J10803">
        <f>_xlfn.XLOOKUP(Sales[[#This Row],[ProductKey]], Products!$A:$A, Products!$J:$J)</f>
        <v>1.8663000000000001</v>
      </c>
      <c r="K10803">
        <f>_xlfn.XLOOKUP(Sales[[#This Row],[ProductKey]], Products!$A:$A, Products!$K:$K)</f>
        <v>4.99</v>
      </c>
      <c r="L10803" s="1">
        <f>Sales[[#This Row],[ProductPrice]]*Sales[[#This Row],[OrderQuantity]]</f>
        <v>9.98</v>
      </c>
      <c r="M10803" s="1">
        <f>Sales[[#This Row],[OrderQuantity]]</f>
        <v>2</v>
      </c>
      <c r="N10803" s="1">
        <f>1</f>
        <v>1</v>
      </c>
      <c r="O10803" s="1">
        <f>Sales[[#This Row],[TotalSales]]-Sales[[#This Row],[TotalCost]]</f>
        <v>6.2474000000000007</v>
      </c>
      <c r="P10803" s="1">
        <f>Sales[[#This Row],[ProductCost]]*Sales[[#This Row],[OrderQuantity]]</f>
        <v>3.7326000000000001</v>
      </c>
      <c r="Q10803" s="1" t="str">
        <f>VLOOKUP(Sales[[#This Row],[ProductKey]], Products!$A$2:$D$1000, 4, FALSE)</f>
        <v>Water Bottle - 30 oz.</v>
      </c>
    </row>
    <row r="10804" spans="1:17" x14ac:dyDescent="0.25">
      <c r="A10804" s="2">
        <v>38142</v>
      </c>
      <c r="B10804" s="1" t="s">
        <v>7155</v>
      </c>
      <c r="C10804">
        <v>464</v>
      </c>
      <c r="D10804">
        <v>11212</v>
      </c>
      <c r="E10804">
        <v>6</v>
      </c>
      <c r="F10804">
        <v>4</v>
      </c>
      <c r="G10804">
        <v>2</v>
      </c>
      <c r="H10804" s="2">
        <v>43255</v>
      </c>
      <c r="I10804" t="str">
        <f>VLOOKUP(Sales[[#This Row],[TerritoryKey]], Territories[], 2, FALSE)</f>
        <v>Canada</v>
      </c>
      <c r="J10804">
        <f>_xlfn.XLOOKUP(Sales[[#This Row],[ProductKey]], Products!$A:$A, Products!$J:$J)</f>
        <v>9.7135999999999996</v>
      </c>
      <c r="K10804">
        <f>_xlfn.XLOOKUP(Sales[[#This Row],[ProductKey]], Products!$A:$A, Products!$K:$K)</f>
        <v>23.548100000000002</v>
      </c>
      <c r="L10804" s="1">
        <f>Sales[[#This Row],[ProductPrice]]*Sales[[#This Row],[OrderQuantity]]</f>
        <v>47.096200000000003</v>
      </c>
      <c r="M10804" s="1">
        <f>Sales[[#This Row],[OrderQuantity]]</f>
        <v>2</v>
      </c>
      <c r="N10804" s="1">
        <f>1</f>
        <v>1</v>
      </c>
      <c r="O10804" s="1">
        <f>Sales[[#This Row],[TotalSales]]-Sales[[#This Row],[TotalCost]]</f>
        <v>27.669000000000004</v>
      </c>
      <c r="P10804" s="1">
        <f>Sales[[#This Row],[ProductCost]]*Sales[[#This Row],[OrderQuantity]]</f>
        <v>19.427199999999999</v>
      </c>
      <c r="Q10804" s="1" t="str">
        <f>VLOOKUP(Sales[[#This Row],[ProductKey]], Products!$A$2:$D$1000, 4, FALSE)</f>
        <v>Half-Finger Gloves, M</v>
      </c>
    </row>
    <row r="10805" spans="1:17" x14ac:dyDescent="0.25">
      <c r="A10805" s="2">
        <v>38203</v>
      </c>
      <c r="B10805" s="1" t="s">
        <v>7328</v>
      </c>
      <c r="C10805">
        <v>477</v>
      </c>
      <c r="D10805">
        <v>26406</v>
      </c>
      <c r="E10805">
        <v>7</v>
      </c>
      <c r="F10805">
        <v>4</v>
      </c>
      <c r="G10805">
        <v>2</v>
      </c>
      <c r="H10805" s="2">
        <v>43316</v>
      </c>
      <c r="I10805" t="str">
        <f>VLOOKUP(Sales[[#This Row],[TerritoryKey]], Territories[], 2, FALSE)</f>
        <v>France</v>
      </c>
      <c r="J10805">
        <f>_xlfn.XLOOKUP(Sales[[#This Row],[ProductKey]], Products!$A:$A, Products!$J:$J)</f>
        <v>1.8663000000000001</v>
      </c>
      <c r="K10805">
        <f>_xlfn.XLOOKUP(Sales[[#This Row],[ProductKey]], Products!$A:$A, Products!$K:$K)</f>
        <v>4.99</v>
      </c>
      <c r="L10805" s="1">
        <f>Sales[[#This Row],[ProductPrice]]*Sales[[#This Row],[OrderQuantity]]</f>
        <v>9.98</v>
      </c>
      <c r="M10805" s="1">
        <f>Sales[[#This Row],[OrderQuantity]]</f>
        <v>2</v>
      </c>
      <c r="N10805" s="1">
        <f>1</f>
        <v>1</v>
      </c>
      <c r="O10805" s="1">
        <f>Sales[[#This Row],[TotalSales]]-Sales[[#This Row],[TotalCost]]</f>
        <v>6.2474000000000007</v>
      </c>
      <c r="P10805" s="1">
        <f>Sales[[#This Row],[ProductCost]]*Sales[[#This Row],[OrderQuantity]]</f>
        <v>3.7326000000000001</v>
      </c>
      <c r="Q10805" s="1" t="str">
        <f>VLOOKUP(Sales[[#This Row],[ProductKey]], Products!$A$2:$D$1000, 4, FALSE)</f>
        <v>Water Bottle - 30 oz.</v>
      </c>
    </row>
    <row r="10806" spans="1:17" x14ac:dyDescent="0.25">
      <c r="A10806" s="2">
        <v>38020</v>
      </c>
      <c r="B10806" s="1" t="s">
        <v>7336</v>
      </c>
      <c r="C10806">
        <v>477</v>
      </c>
      <c r="D10806">
        <v>12214</v>
      </c>
      <c r="E10806">
        <v>10</v>
      </c>
      <c r="F10806">
        <v>4</v>
      </c>
      <c r="G10806">
        <v>2</v>
      </c>
      <c r="H10806" s="2">
        <v>43134</v>
      </c>
      <c r="I10806" t="str">
        <f>VLOOKUP(Sales[[#This Row],[TerritoryKey]], Territories[], 2, FALSE)</f>
        <v>United Kingdom</v>
      </c>
      <c r="J10806">
        <f>_xlfn.XLOOKUP(Sales[[#This Row],[ProductKey]], Products!$A:$A, Products!$J:$J)</f>
        <v>1.8663000000000001</v>
      </c>
      <c r="K10806">
        <f>_xlfn.XLOOKUP(Sales[[#This Row],[ProductKey]], Products!$A:$A, Products!$K:$K)</f>
        <v>4.99</v>
      </c>
      <c r="L10806" s="1">
        <f>Sales[[#This Row],[ProductPrice]]*Sales[[#This Row],[OrderQuantity]]</f>
        <v>9.98</v>
      </c>
      <c r="M10806" s="1">
        <f>Sales[[#This Row],[OrderQuantity]]</f>
        <v>2</v>
      </c>
      <c r="N10806" s="1">
        <f>1</f>
        <v>1</v>
      </c>
      <c r="O10806" s="1">
        <f>Sales[[#This Row],[TotalSales]]-Sales[[#This Row],[TotalCost]]</f>
        <v>6.2474000000000007</v>
      </c>
      <c r="P10806" s="1">
        <f>Sales[[#This Row],[ProductCost]]*Sales[[#This Row],[OrderQuantity]]</f>
        <v>3.7326000000000001</v>
      </c>
      <c r="Q10806" s="1" t="str">
        <f>VLOOKUP(Sales[[#This Row],[ProductKey]], Products!$A$2:$D$1000, 4, FALSE)</f>
        <v>Water Bottle - 30 oz.</v>
      </c>
    </row>
    <row r="10807" spans="1:17" x14ac:dyDescent="0.25">
      <c r="A10807" s="2">
        <v>38110</v>
      </c>
      <c r="B10807" s="1" t="s">
        <v>7384</v>
      </c>
      <c r="C10807">
        <v>484</v>
      </c>
      <c r="D10807">
        <v>23955</v>
      </c>
      <c r="E10807">
        <v>7</v>
      </c>
      <c r="F10807">
        <v>4</v>
      </c>
      <c r="G10807">
        <v>2</v>
      </c>
      <c r="H10807" s="2">
        <v>43223</v>
      </c>
      <c r="I10807" t="str">
        <f>VLOOKUP(Sales[[#This Row],[TerritoryKey]], Territories[], 2, FALSE)</f>
        <v>France</v>
      </c>
      <c r="J10807">
        <f>_xlfn.XLOOKUP(Sales[[#This Row],[ProductKey]], Products!$A:$A, Products!$J:$J)</f>
        <v>2.9733000000000001</v>
      </c>
      <c r="K10807">
        <f>_xlfn.XLOOKUP(Sales[[#This Row],[ProductKey]], Products!$A:$A, Products!$K:$K)</f>
        <v>7.95</v>
      </c>
      <c r="L10807" s="1">
        <f>Sales[[#This Row],[ProductPrice]]*Sales[[#This Row],[OrderQuantity]]</f>
        <v>15.9</v>
      </c>
      <c r="M10807" s="1">
        <f>Sales[[#This Row],[OrderQuantity]]</f>
        <v>2</v>
      </c>
      <c r="N10807" s="1">
        <f>1</f>
        <v>1</v>
      </c>
      <c r="O10807" s="1">
        <f>Sales[[#This Row],[TotalSales]]-Sales[[#This Row],[TotalCost]]</f>
        <v>9.9534000000000002</v>
      </c>
      <c r="P10807" s="1">
        <f>Sales[[#This Row],[ProductCost]]*Sales[[#This Row],[OrderQuantity]]</f>
        <v>5.9466000000000001</v>
      </c>
      <c r="Q10807" s="1" t="str">
        <f>VLOOKUP(Sales[[#This Row],[ProductKey]], Products!$A$2:$D$1000, 4, FALSE)</f>
        <v>Bike Wash - Dissolver</v>
      </c>
    </row>
    <row r="10808" spans="1:17" x14ac:dyDescent="0.25">
      <c r="A10808" s="2">
        <v>38082</v>
      </c>
      <c r="B10808" s="1" t="s">
        <v>7390</v>
      </c>
      <c r="C10808">
        <v>484</v>
      </c>
      <c r="D10808">
        <v>18168</v>
      </c>
      <c r="E10808">
        <v>10</v>
      </c>
      <c r="F10808">
        <v>4</v>
      </c>
      <c r="G10808">
        <v>2</v>
      </c>
      <c r="H10808" s="2">
        <v>43195</v>
      </c>
      <c r="I10808" t="str">
        <f>VLOOKUP(Sales[[#This Row],[TerritoryKey]], Territories[], 2, FALSE)</f>
        <v>United Kingdom</v>
      </c>
      <c r="J10808">
        <f>_xlfn.XLOOKUP(Sales[[#This Row],[ProductKey]], Products!$A:$A, Products!$J:$J)</f>
        <v>2.9733000000000001</v>
      </c>
      <c r="K10808">
        <f>_xlfn.XLOOKUP(Sales[[#This Row],[ProductKey]], Products!$A:$A, Products!$K:$K)</f>
        <v>7.95</v>
      </c>
      <c r="L10808" s="1">
        <f>Sales[[#This Row],[ProductPrice]]*Sales[[#This Row],[OrderQuantity]]</f>
        <v>15.9</v>
      </c>
      <c r="M10808" s="1">
        <f>Sales[[#This Row],[OrderQuantity]]</f>
        <v>2</v>
      </c>
      <c r="N10808" s="1">
        <f>1</f>
        <v>1</v>
      </c>
      <c r="O10808" s="1">
        <f>Sales[[#This Row],[TotalSales]]-Sales[[#This Row],[TotalCost]]</f>
        <v>9.9534000000000002</v>
      </c>
      <c r="P10808" s="1">
        <f>Sales[[#This Row],[ProductCost]]*Sales[[#This Row],[OrderQuantity]]</f>
        <v>5.9466000000000001</v>
      </c>
      <c r="Q10808" s="1" t="str">
        <f>VLOOKUP(Sales[[#This Row],[ProductKey]], Products!$A$2:$D$1000, 4, FALSE)</f>
        <v>Bike Wash - Dissolver</v>
      </c>
    </row>
    <row r="10809" spans="1:17" x14ac:dyDescent="0.25">
      <c r="A10809" s="2">
        <v>37992</v>
      </c>
      <c r="B10809" s="1" t="s">
        <v>7421</v>
      </c>
      <c r="C10809">
        <v>484</v>
      </c>
      <c r="D10809">
        <v>15077</v>
      </c>
      <c r="E10809">
        <v>10</v>
      </c>
      <c r="F10809">
        <v>4</v>
      </c>
      <c r="G10809">
        <v>2</v>
      </c>
      <c r="H10809" s="2">
        <v>43106</v>
      </c>
      <c r="I10809" t="str">
        <f>VLOOKUP(Sales[[#This Row],[TerritoryKey]], Territories[], 2, FALSE)</f>
        <v>United Kingdom</v>
      </c>
      <c r="J10809">
        <f>_xlfn.XLOOKUP(Sales[[#This Row],[ProductKey]], Products!$A:$A, Products!$J:$J)</f>
        <v>2.9733000000000001</v>
      </c>
      <c r="K10809">
        <f>_xlfn.XLOOKUP(Sales[[#This Row],[ProductKey]], Products!$A:$A, Products!$K:$K)</f>
        <v>7.95</v>
      </c>
      <c r="L10809" s="1">
        <f>Sales[[#This Row],[ProductPrice]]*Sales[[#This Row],[OrderQuantity]]</f>
        <v>15.9</v>
      </c>
      <c r="M10809" s="1">
        <f>Sales[[#This Row],[OrderQuantity]]</f>
        <v>2</v>
      </c>
      <c r="N10809" s="1">
        <f>1</f>
        <v>1</v>
      </c>
      <c r="O10809" s="1">
        <f>Sales[[#This Row],[TotalSales]]-Sales[[#This Row],[TotalCost]]</f>
        <v>9.9534000000000002</v>
      </c>
      <c r="P10809" s="1">
        <f>Sales[[#This Row],[ProductCost]]*Sales[[#This Row],[OrderQuantity]]</f>
        <v>5.9466000000000001</v>
      </c>
      <c r="Q10809" s="1" t="str">
        <f>VLOOKUP(Sales[[#This Row],[ProductKey]], Products!$A$2:$D$1000, 4, FALSE)</f>
        <v>Bike Wash - Dissolver</v>
      </c>
    </row>
    <row r="10810" spans="1:17" x14ac:dyDescent="0.25">
      <c r="A10810" s="2">
        <v>38083</v>
      </c>
      <c r="B10810" s="1" t="s">
        <v>7422</v>
      </c>
      <c r="C10810">
        <v>477</v>
      </c>
      <c r="D10810">
        <v>11300</v>
      </c>
      <c r="E10810">
        <v>6</v>
      </c>
      <c r="F10810">
        <v>4</v>
      </c>
      <c r="G10810">
        <v>2</v>
      </c>
      <c r="H10810" s="2">
        <v>43196</v>
      </c>
      <c r="I10810" t="str">
        <f>VLOOKUP(Sales[[#This Row],[TerritoryKey]], Territories[], 2, FALSE)</f>
        <v>Canada</v>
      </c>
      <c r="J10810">
        <f>_xlfn.XLOOKUP(Sales[[#This Row],[ProductKey]], Products!$A:$A, Products!$J:$J)</f>
        <v>1.8663000000000001</v>
      </c>
      <c r="K10810">
        <f>_xlfn.XLOOKUP(Sales[[#This Row],[ProductKey]], Products!$A:$A, Products!$K:$K)</f>
        <v>4.99</v>
      </c>
      <c r="L10810" s="1">
        <f>Sales[[#This Row],[ProductPrice]]*Sales[[#This Row],[OrderQuantity]]</f>
        <v>9.98</v>
      </c>
      <c r="M10810" s="1">
        <f>Sales[[#This Row],[OrderQuantity]]</f>
        <v>2</v>
      </c>
      <c r="N10810" s="1">
        <f>1</f>
        <v>1</v>
      </c>
      <c r="O10810" s="1">
        <f>Sales[[#This Row],[TotalSales]]-Sales[[#This Row],[TotalCost]]</f>
        <v>6.2474000000000007</v>
      </c>
      <c r="P10810" s="1">
        <f>Sales[[#This Row],[ProductCost]]*Sales[[#This Row],[OrderQuantity]]</f>
        <v>3.7326000000000001</v>
      </c>
      <c r="Q10810" s="1" t="str">
        <f>VLOOKUP(Sales[[#This Row],[ProductKey]], Products!$A$2:$D$1000, 4, FALSE)</f>
        <v>Water Bottle - 30 oz.</v>
      </c>
    </row>
    <row r="10811" spans="1:17" x14ac:dyDescent="0.25">
      <c r="A10811" s="2">
        <v>38020</v>
      </c>
      <c r="B10811" s="1" t="s">
        <v>7439</v>
      </c>
      <c r="C10811">
        <v>484</v>
      </c>
      <c r="D10811">
        <v>15538</v>
      </c>
      <c r="E10811">
        <v>4</v>
      </c>
      <c r="F10811">
        <v>4</v>
      </c>
      <c r="G10811">
        <v>2</v>
      </c>
      <c r="H10811" s="2">
        <v>43134</v>
      </c>
      <c r="I10811" t="str">
        <f>VLOOKUP(Sales[[#This Row],[TerritoryKey]], Territories[], 2, FALSE)</f>
        <v>Southwest</v>
      </c>
      <c r="J10811">
        <f>_xlfn.XLOOKUP(Sales[[#This Row],[ProductKey]], Products!$A:$A, Products!$J:$J)</f>
        <v>2.9733000000000001</v>
      </c>
      <c r="K10811">
        <f>_xlfn.XLOOKUP(Sales[[#This Row],[ProductKey]], Products!$A:$A, Products!$K:$K)</f>
        <v>7.95</v>
      </c>
      <c r="L10811" s="1">
        <f>Sales[[#This Row],[ProductPrice]]*Sales[[#This Row],[OrderQuantity]]</f>
        <v>15.9</v>
      </c>
      <c r="M10811" s="1">
        <f>Sales[[#This Row],[OrderQuantity]]</f>
        <v>2</v>
      </c>
      <c r="N10811" s="1">
        <f>1</f>
        <v>1</v>
      </c>
      <c r="O10811" s="1">
        <f>Sales[[#This Row],[TotalSales]]-Sales[[#This Row],[TotalCost]]</f>
        <v>9.9534000000000002</v>
      </c>
      <c r="P10811" s="1">
        <f>Sales[[#This Row],[ProductCost]]*Sales[[#This Row],[OrderQuantity]]</f>
        <v>5.9466000000000001</v>
      </c>
      <c r="Q10811" s="1" t="str">
        <f>VLOOKUP(Sales[[#This Row],[ProductKey]], Products!$A$2:$D$1000, 4, FALSE)</f>
        <v>Bike Wash - Dissolver</v>
      </c>
    </row>
    <row r="10812" spans="1:17" x14ac:dyDescent="0.25">
      <c r="A10812" s="2">
        <v>38110</v>
      </c>
      <c r="B10812" s="1" t="s">
        <v>7552</v>
      </c>
      <c r="C10812">
        <v>462</v>
      </c>
      <c r="D10812">
        <v>11086</v>
      </c>
      <c r="E10812">
        <v>4</v>
      </c>
      <c r="F10812">
        <v>4</v>
      </c>
      <c r="G10812">
        <v>2</v>
      </c>
      <c r="H10812" s="2">
        <v>43223</v>
      </c>
      <c r="I10812" t="str">
        <f>VLOOKUP(Sales[[#This Row],[TerritoryKey]], Territories[], 2, FALSE)</f>
        <v>Southwest</v>
      </c>
      <c r="J10812">
        <f>_xlfn.XLOOKUP(Sales[[#This Row],[ProductKey]], Products!$A:$A, Products!$J:$J)</f>
        <v>9.7135999999999996</v>
      </c>
      <c r="K10812">
        <f>_xlfn.XLOOKUP(Sales[[#This Row],[ProductKey]], Products!$A:$A, Products!$K:$K)</f>
        <v>23.548100000000002</v>
      </c>
      <c r="L10812" s="1">
        <f>Sales[[#This Row],[ProductPrice]]*Sales[[#This Row],[OrderQuantity]]</f>
        <v>47.096200000000003</v>
      </c>
      <c r="M10812" s="1">
        <f>Sales[[#This Row],[OrderQuantity]]</f>
        <v>2</v>
      </c>
      <c r="N10812" s="1">
        <f>1</f>
        <v>1</v>
      </c>
      <c r="O10812" s="1">
        <f>Sales[[#This Row],[TotalSales]]-Sales[[#This Row],[TotalCost]]</f>
        <v>27.669000000000004</v>
      </c>
      <c r="P10812" s="1">
        <f>Sales[[#This Row],[ProductCost]]*Sales[[#This Row],[OrderQuantity]]</f>
        <v>19.427199999999999</v>
      </c>
      <c r="Q10812" s="1" t="str">
        <f>VLOOKUP(Sales[[#This Row],[ProductKey]], Products!$A$2:$D$1000, 4, FALSE)</f>
        <v>Half-Finger Gloves, S</v>
      </c>
    </row>
    <row r="10813" spans="1:17" x14ac:dyDescent="0.25">
      <c r="A10813" s="2">
        <v>38326</v>
      </c>
      <c r="B10813" s="1" t="s">
        <v>7595</v>
      </c>
      <c r="C10813">
        <v>484</v>
      </c>
      <c r="D10813">
        <v>21142</v>
      </c>
      <c r="E10813">
        <v>1</v>
      </c>
      <c r="F10813">
        <v>4</v>
      </c>
      <c r="G10813">
        <v>2</v>
      </c>
      <c r="H10813" s="2">
        <v>43439</v>
      </c>
      <c r="I10813" t="str">
        <f>VLOOKUP(Sales[[#This Row],[TerritoryKey]], Territories[], 2, FALSE)</f>
        <v>Northwest</v>
      </c>
      <c r="J10813">
        <f>_xlfn.XLOOKUP(Sales[[#This Row],[ProductKey]], Products!$A:$A, Products!$J:$J)</f>
        <v>2.9733000000000001</v>
      </c>
      <c r="K10813">
        <f>_xlfn.XLOOKUP(Sales[[#This Row],[ProductKey]], Products!$A:$A, Products!$K:$K)</f>
        <v>7.95</v>
      </c>
      <c r="L10813" s="1">
        <f>Sales[[#This Row],[ProductPrice]]*Sales[[#This Row],[OrderQuantity]]</f>
        <v>15.9</v>
      </c>
      <c r="M10813" s="1">
        <f>Sales[[#This Row],[OrderQuantity]]</f>
        <v>2</v>
      </c>
      <c r="N10813" s="1">
        <f>1</f>
        <v>1</v>
      </c>
      <c r="O10813" s="1">
        <f>Sales[[#This Row],[TotalSales]]-Sales[[#This Row],[TotalCost]]</f>
        <v>9.9534000000000002</v>
      </c>
      <c r="P10813" s="1">
        <f>Sales[[#This Row],[ProductCost]]*Sales[[#This Row],[OrderQuantity]]</f>
        <v>5.9466000000000001</v>
      </c>
      <c r="Q10813" s="1" t="str">
        <f>VLOOKUP(Sales[[#This Row],[ProductKey]], Products!$A$2:$D$1000, 4, FALSE)</f>
        <v>Bike Wash - Dissolver</v>
      </c>
    </row>
    <row r="10814" spans="1:17" x14ac:dyDescent="0.25">
      <c r="A10814" s="2">
        <v>38050</v>
      </c>
      <c r="B10814" s="1" t="s">
        <v>7646</v>
      </c>
      <c r="C10814">
        <v>484</v>
      </c>
      <c r="D10814">
        <v>16159</v>
      </c>
      <c r="E10814">
        <v>9</v>
      </c>
      <c r="F10814">
        <v>4</v>
      </c>
      <c r="G10814">
        <v>2</v>
      </c>
      <c r="H10814" s="2">
        <v>43163</v>
      </c>
      <c r="I10814" t="str">
        <f>VLOOKUP(Sales[[#This Row],[TerritoryKey]], Territories[], 2, FALSE)</f>
        <v>Australia</v>
      </c>
      <c r="J10814">
        <f>_xlfn.XLOOKUP(Sales[[#This Row],[ProductKey]], Products!$A:$A, Products!$J:$J)</f>
        <v>2.9733000000000001</v>
      </c>
      <c r="K10814">
        <f>_xlfn.XLOOKUP(Sales[[#This Row],[ProductKey]], Products!$A:$A, Products!$K:$K)</f>
        <v>7.95</v>
      </c>
      <c r="L10814" s="1">
        <f>Sales[[#This Row],[ProductPrice]]*Sales[[#This Row],[OrderQuantity]]</f>
        <v>15.9</v>
      </c>
      <c r="M10814" s="1">
        <f>Sales[[#This Row],[OrderQuantity]]</f>
        <v>2</v>
      </c>
      <c r="N10814" s="1">
        <f>1</f>
        <v>1</v>
      </c>
      <c r="O10814" s="1">
        <f>Sales[[#This Row],[TotalSales]]-Sales[[#This Row],[TotalCost]]</f>
        <v>9.9534000000000002</v>
      </c>
      <c r="P10814" s="1">
        <f>Sales[[#This Row],[ProductCost]]*Sales[[#This Row],[OrderQuantity]]</f>
        <v>5.9466000000000001</v>
      </c>
      <c r="Q10814" s="1" t="str">
        <f>VLOOKUP(Sales[[#This Row],[ProductKey]], Products!$A$2:$D$1000, 4, FALSE)</f>
        <v>Bike Wash - Dissolver</v>
      </c>
    </row>
    <row r="10815" spans="1:17" x14ac:dyDescent="0.25">
      <c r="A10815" s="2">
        <v>38022</v>
      </c>
      <c r="B10815" s="1" t="s">
        <v>7701</v>
      </c>
      <c r="C10815">
        <v>484</v>
      </c>
      <c r="D10815">
        <v>18526</v>
      </c>
      <c r="E10815">
        <v>4</v>
      </c>
      <c r="F10815">
        <v>4</v>
      </c>
      <c r="G10815">
        <v>2</v>
      </c>
      <c r="H10815" s="2">
        <v>43136</v>
      </c>
      <c r="I10815" t="str">
        <f>VLOOKUP(Sales[[#This Row],[TerritoryKey]], Territories[], 2, FALSE)</f>
        <v>Southwest</v>
      </c>
      <c r="J10815">
        <f>_xlfn.XLOOKUP(Sales[[#This Row],[ProductKey]], Products!$A:$A, Products!$J:$J)</f>
        <v>2.9733000000000001</v>
      </c>
      <c r="K10815">
        <f>_xlfn.XLOOKUP(Sales[[#This Row],[ProductKey]], Products!$A:$A, Products!$K:$K)</f>
        <v>7.95</v>
      </c>
      <c r="L10815" s="1">
        <f>Sales[[#This Row],[ProductPrice]]*Sales[[#This Row],[OrderQuantity]]</f>
        <v>15.9</v>
      </c>
      <c r="M10815" s="1">
        <f>Sales[[#This Row],[OrderQuantity]]</f>
        <v>2</v>
      </c>
      <c r="N10815" s="1">
        <f>1</f>
        <v>1</v>
      </c>
      <c r="O10815" s="1">
        <f>Sales[[#This Row],[TotalSales]]-Sales[[#This Row],[TotalCost]]</f>
        <v>9.9534000000000002</v>
      </c>
      <c r="P10815" s="1">
        <f>Sales[[#This Row],[ProductCost]]*Sales[[#This Row],[OrderQuantity]]</f>
        <v>5.9466000000000001</v>
      </c>
      <c r="Q10815" s="1" t="str">
        <f>VLOOKUP(Sales[[#This Row],[ProductKey]], Products!$A$2:$D$1000, 4, FALSE)</f>
        <v>Bike Wash - Dissolver</v>
      </c>
    </row>
    <row r="10816" spans="1:17" x14ac:dyDescent="0.25">
      <c r="A10816" s="2">
        <v>38236</v>
      </c>
      <c r="B10816" s="1" t="s">
        <v>7702</v>
      </c>
      <c r="C10816">
        <v>478</v>
      </c>
      <c r="D10816">
        <v>16686</v>
      </c>
      <c r="E10816">
        <v>9</v>
      </c>
      <c r="F10816">
        <v>4</v>
      </c>
      <c r="G10816">
        <v>2</v>
      </c>
      <c r="H10816" s="2">
        <v>43349</v>
      </c>
      <c r="I10816" t="str">
        <f>VLOOKUP(Sales[[#This Row],[TerritoryKey]], Territories[], 2, FALSE)</f>
        <v>Australia</v>
      </c>
      <c r="J10816">
        <f>_xlfn.XLOOKUP(Sales[[#This Row],[ProductKey]], Products!$A:$A, Products!$J:$J)</f>
        <v>3.7363</v>
      </c>
      <c r="K10816">
        <f>_xlfn.XLOOKUP(Sales[[#This Row],[ProductKey]], Products!$A:$A, Products!$K:$K)</f>
        <v>9.99</v>
      </c>
      <c r="L10816" s="1">
        <f>Sales[[#This Row],[ProductPrice]]*Sales[[#This Row],[OrderQuantity]]</f>
        <v>19.98</v>
      </c>
      <c r="M10816" s="1">
        <f>Sales[[#This Row],[OrderQuantity]]</f>
        <v>2</v>
      </c>
      <c r="N10816" s="1">
        <f>1</f>
        <v>1</v>
      </c>
      <c r="O10816" s="1">
        <f>Sales[[#This Row],[TotalSales]]-Sales[[#This Row],[TotalCost]]</f>
        <v>12.507400000000001</v>
      </c>
      <c r="P10816" s="1">
        <f>Sales[[#This Row],[ProductCost]]*Sales[[#This Row],[OrderQuantity]]</f>
        <v>7.4725999999999999</v>
      </c>
      <c r="Q10816" s="1" t="str">
        <f>VLOOKUP(Sales[[#This Row],[ProductKey]], Products!$A$2:$D$1000, 4, FALSE)</f>
        <v>Mountain Bottle Cage</v>
      </c>
    </row>
    <row r="10817" spans="1:17" x14ac:dyDescent="0.25">
      <c r="A10817" s="2">
        <v>38297</v>
      </c>
      <c r="B10817" s="1" t="s">
        <v>7704</v>
      </c>
      <c r="C10817">
        <v>484</v>
      </c>
      <c r="D10817">
        <v>11429</v>
      </c>
      <c r="E10817">
        <v>7</v>
      </c>
      <c r="F10817">
        <v>4</v>
      </c>
      <c r="G10817">
        <v>2</v>
      </c>
      <c r="H10817" s="2">
        <v>43410</v>
      </c>
      <c r="I10817" t="str">
        <f>VLOOKUP(Sales[[#This Row],[TerritoryKey]], Territories[], 2, FALSE)</f>
        <v>France</v>
      </c>
      <c r="J10817">
        <f>_xlfn.XLOOKUP(Sales[[#This Row],[ProductKey]], Products!$A:$A, Products!$J:$J)</f>
        <v>2.9733000000000001</v>
      </c>
      <c r="K10817">
        <f>_xlfn.XLOOKUP(Sales[[#This Row],[ProductKey]], Products!$A:$A, Products!$K:$K)</f>
        <v>7.95</v>
      </c>
      <c r="L10817" s="1">
        <f>Sales[[#This Row],[ProductPrice]]*Sales[[#This Row],[OrderQuantity]]</f>
        <v>15.9</v>
      </c>
      <c r="M10817" s="1">
        <f>Sales[[#This Row],[OrderQuantity]]</f>
        <v>2</v>
      </c>
      <c r="N10817" s="1">
        <f>1</f>
        <v>1</v>
      </c>
      <c r="O10817" s="1">
        <f>Sales[[#This Row],[TotalSales]]-Sales[[#This Row],[TotalCost]]</f>
        <v>9.9534000000000002</v>
      </c>
      <c r="P10817" s="1">
        <f>Sales[[#This Row],[ProductCost]]*Sales[[#This Row],[OrderQuantity]]</f>
        <v>5.9466000000000001</v>
      </c>
      <c r="Q10817" s="1" t="str">
        <f>VLOOKUP(Sales[[#This Row],[ProductKey]], Products!$A$2:$D$1000, 4, FALSE)</f>
        <v>Bike Wash - Dissolver</v>
      </c>
    </row>
    <row r="10818" spans="1:17" x14ac:dyDescent="0.25">
      <c r="A10818" s="2">
        <v>38327</v>
      </c>
      <c r="B10818" s="1" t="s">
        <v>7738</v>
      </c>
      <c r="C10818">
        <v>485</v>
      </c>
      <c r="D10818">
        <v>16496</v>
      </c>
      <c r="E10818">
        <v>9</v>
      </c>
      <c r="F10818">
        <v>4</v>
      </c>
      <c r="G10818">
        <v>2</v>
      </c>
      <c r="H10818" s="2">
        <v>43440</v>
      </c>
      <c r="I10818" t="str">
        <f>VLOOKUP(Sales[[#This Row],[TerritoryKey]], Territories[], 2, FALSE)</f>
        <v>Australia</v>
      </c>
      <c r="J10818">
        <f>_xlfn.XLOOKUP(Sales[[#This Row],[ProductKey]], Products!$A:$A, Products!$J:$J)</f>
        <v>8.2204999999999995</v>
      </c>
      <c r="K10818">
        <f>_xlfn.XLOOKUP(Sales[[#This Row],[ProductKey]], Products!$A:$A, Products!$K:$K)</f>
        <v>21.98</v>
      </c>
      <c r="L10818" s="1">
        <f>Sales[[#This Row],[ProductPrice]]*Sales[[#This Row],[OrderQuantity]]</f>
        <v>43.96</v>
      </c>
      <c r="M10818" s="1">
        <f>Sales[[#This Row],[OrderQuantity]]</f>
        <v>2</v>
      </c>
      <c r="N10818" s="1">
        <f>1</f>
        <v>1</v>
      </c>
      <c r="O10818" s="1">
        <f>Sales[[#This Row],[TotalSales]]-Sales[[#This Row],[TotalCost]]</f>
        <v>27.519000000000002</v>
      </c>
      <c r="P10818" s="1">
        <f>Sales[[#This Row],[ProductCost]]*Sales[[#This Row],[OrderQuantity]]</f>
        <v>16.440999999999999</v>
      </c>
      <c r="Q10818" s="1" t="str">
        <f>VLOOKUP(Sales[[#This Row],[ProductKey]], Products!$A$2:$D$1000, 4, FALSE)</f>
        <v>Fender Set - Mountain</v>
      </c>
    </row>
    <row r="10819" spans="1:17" x14ac:dyDescent="0.25">
      <c r="A10819" s="2">
        <v>38020</v>
      </c>
      <c r="B10819" s="1" t="s">
        <v>7748</v>
      </c>
      <c r="C10819">
        <v>485</v>
      </c>
      <c r="D10819">
        <v>15440</v>
      </c>
      <c r="E10819">
        <v>10</v>
      </c>
      <c r="F10819">
        <v>4</v>
      </c>
      <c r="G10819">
        <v>2</v>
      </c>
      <c r="H10819" s="2">
        <v>43134</v>
      </c>
      <c r="I10819" t="str">
        <f>VLOOKUP(Sales[[#This Row],[TerritoryKey]], Territories[], 2, FALSE)</f>
        <v>United Kingdom</v>
      </c>
      <c r="J10819">
        <f>_xlfn.XLOOKUP(Sales[[#This Row],[ProductKey]], Products!$A:$A, Products!$J:$J)</f>
        <v>8.2204999999999995</v>
      </c>
      <c r="K10819">
        <f>_xlfn.XLOOKUP(Sales[[#This Row],[ProductKey]], Products!$A:$A, Products!$K:$K)</f>
        <v>21.98</v>
      </c>
      <c r="L10819" s="1">
        <f>Sales[[#This Row],[ProductPrice]]*Sales[[#This Row],[OrderQuantity]]</f>
        <v>43.96</v>
      </c>
      <c r="M10819" s="1">
        <f>Sales[[#This Row],[OrderQuantity]]</f>
        <v>2</v>
      </c>
      <c r="N10819" s="1">
        <f>1</f>
        <v>1</v>
      </c>
      <c r="O10819" s="1">
        <f>Sales[[#This Row],[TotalSales]]-Sales[[#This Row],[TotalCost]]</f>
        <v>27.519000000000002</v>
      </c>
      <c r="P10819" s="1">
        <f>Sales[[#This Row],[ProductCost]]*Sales[[#This Row],[OrderQuantity]]</f>
        <v>16.440999999999999</v>
      </c>
      <c r="Q10819" s="1" t="str">
        <f>VLOOKUP(Sales[[#This Row],[ProductKey]], Products!$A$2:$D$1000, 4, FALSE)</f>
        <v>Fender Set - Mountain</v>
      </c>
    </row>
    <row r="10820" spans="1:17" x14ac:dyDescent="0.25">
      <c r="A10820" s="2">
        <v>37989</v>
      </c>
      <c r="B10820" s="1" t="s">
        <v>7839</v>
      </c>
      <c r="C10820">
        <v>464</v>
      </c>
      <c r="D10820">
        <v>13728</v>
      </c>
      <c r="E10820">
        <v>4</v>
      </c>
      <c r="F10820">
        <v>4</v>
      </c>
      <c r="G10820">
        <v>2</v>
      </c>
      <c r="H10820" s="2">
        <v>43103</v>
      </c>
      <c r="I10820" t="str">
        <f>VLOOKUP(Sales[[#This Row],[TerritoryKey]], Territories[], 2, FALSE)</f>
        <v>Southwest</v>
      </c>
      <c r="J10820">
        <f>_xlfn.XLOOKUP(Sales[[#This Row],[ProductKey]], Products!$A:$A, Products!$J:$J)</f>
        <v>9.7135999999999996</v>
      </c>
      <c r="K10820">
        <f>_xlfn.XLOOKUP(Sales[[#This Row],[ProductKey]], Products!$A:$A, Products!$K:$K)</f>
        <v>23.548100000000002</v>
      </c>
      <c r="L10820" s="1">
        <f>Sales[[#This Row],[ProductPrice]]*Sales[[#This Row],[OrderQuantity]]</f>
        <v>47.096200000000003</v>
      </c>
      <c r="M10820" s="1">
        <f>Sales[[#This Row],[OrderQuantity]]</f>
        <v>2</v>
      </c>
      <c r="N10820" s="1">
        <f>1</f>
        <v>1</v>
      </c>
      <c r="O10820" s="1">
        <f>Sales[[#This Row],[TotalSales]]-Sales[[#This Row],[TotalCost]]</f>
        <v>27.669000000000004</v>
      </c>
      <c r="P10820" s="1">
        <f>Sales[[#This Row],[ProductCost]]*Sales[[#This Row],[OrderQuantity]]</f>
        <v>19.427199999999999</v>
      </c>
      <c r="Q10820" s="1" t="str">
        <f>VLOOKUP(Sales[[#This Row],[ProductKey]], Products!$A$2:$D$1000, 4, FALSE)</f>
        <v>Half-Finger Gloves, M</v>
      </c>
    </row>
    <row r="10821" spans="1:17" x14ac:dyDescent="0.25">
      <c r="A10821" s="2">
        <v>38297</v>
      </c>
      <c r="B10821" s="1" t="s">
        <v>7862</v>
      </c>
      <c r="C10821">
        <v>464</v>
      </c>
      <c r="D10821">
        <v>21735</v>
      </c>
      <c r="E10821">
        <v>4</v>
      </c>
      <c r="F10821">
        <v>4</v>
      </c>
      <c r="G10821">
        <v>2</v>
      </c>
      <c r="H10821" s="2">
        <v>43410</v>
      </c>
      <c r="I10821" t="str">
        <f>VLOOKUP(Sales[[#This Row],[TerritoryKey]], Territories[], 2, FALSE)</f>
        <v>Southwest</v>
      </c>
      <c r="J10821">
        <f>_xlfn.XLOOKUP(Sales[[#This Row],[ProductKey]], Products!$A:$A, Products!$J:$J)</f>
        <v>9.7135999999999996</v>
      </c>
      <c r="K10821">
        <f>_xlfn.XLOOKUP(Sales[[#This Row],[ProductKey]], Products!$A:$A, Products!$K:$K)</f>
        <v>23.548100000000002</v>
      </c>
      <c r="L10821" s="1">
        <f>Sales[[#This Row],[ProductPrice]]*Sales[[#This Row],[OrderQuantity]]</f>
        <v>47.096200000000003</v>
      </c>
      <c r="M10821" s="1">
        <f>Sales[[#This Row],[OrderQuantity]]</f>
        <v>2</v>
      </c>
      <c r="N10821" s="1">
        <f>1</f>
        <v>1</v>
      </c>
      <c r="O10821" s="1">
        <f>Sales[[#This Row],[TotalSales]]-Sales[[#This Row],[TotalCost]]</f>
        <v>27.669000000000004</v>
      </c>
      <c r="P10821" s="1">
        <f>Sales[[#This Row],[ProductCost]]*Sales[[#This Row],[OrderQuantity]]</f>
        <v>19.427199999999999</v>
      </c>
      <c r="Q10821" s="1" t="str">
        <f>VLOOKUP(Sales[[#This Row],[ProductKey]], Products!$A$2:$D$1000, 4, FALSE)</f>
        <v>Half-Finger Gloves, M</v>
      </c>
    </row>
    <row r="10822" spans="1:17" x14ac:dyDescent="0.25">
      <c r="A10822" s="2">
        <v>38202</v>
      </c>
      <c r="B10822" s="1" t="s">
        <v>7878</v>
      </c>
      <c r="C10822">
        <v>464</v>
      </c>
      <c r="D10822">
        <v>22005</v>
      </c>
      <c r="E10822">
        <v>9</v>
      </c>
      <c r="F10822">
        <v>4</v>
      </c>
      <c r="G10822">
        <v>2</v>
      </c>
      <c r="H10822" s="2">
        <v>43315</v>
      </c>
      <c r="I10822" t="str">
        <f>VLOOKUP(Sales[[#This Row],[TerritoryKey]], Territories[], 2, FALSE)</f>
        <v>Australia</v>
      </c>
      <c r="J10822">
        <f>_xlfn.XLOOKUP(Sales[[#This Row],[ProductKey]], Products!$A:$A, Products!$J:$J)</f>
        <v>9.7135999999999996</v>
      </c>
      <c r="K10822">
        <f>_xlfn.XLOOKUP(Sales[[#This Row],[ProductKey]], Products!$A:$A, Products!$K:$K)</f>
        <v>23.548100000000002</v>
      </c>
      <c r="L10822" s="1">
        <f>Sales[[#This Row],[ProductPrice]]*Sales[[#This Row],[OrderQuantity]]</f>
        <v>47.096200000000003</v>
      </c>
      <c r="M10822" s="1">
        <f>Sales[[#This Row],[OrderQuantity]]</f>
        <v>2</v>
      </c>
      <c r="N10822" s="1">
        <f>1</f>
        <v>1</v>
      </c>
      <c r="O10822" s="1">
        <f>Sales[[#This Row],[TotalSales]]-Sales[[#This Row],[TotalCost]]</f>
        <v>27.669000000000004</v>
      </c>
      <c r="P10822" s="1">
        <f>Sales[[#This Row],[ProductCost]]*Sales[[#This Row],[OrderQuantity]]</f>
        <v>19.427199999999999</v>
      </c>
      <c r="Q10822" s="1" t="str">
        <f>VLOOKUP(Sales[[#This Row],[ProductKey]], Products!$A$2:$D$1000, 4, FALSE)</f>
        <v>Half-Finger Gloves, M</v>
      </c>
    </row>
    <row r="10823" spans="1:17" x14ac:dyDescent="0.25">
      <c r="A10823" s="2">
        <v>37990</v>
      </c>
      <c r="B10823" s="1" t="s">
        <v>7882</v>
      </c>
      <c r="C10823">
        <v>464</v>
      </c>
      <c r="D10823">
        <v>20778</v>
      </c>
      <c r="E10823">
        <v>1</v>
      </c>
      <c r="F10823">
        <v>4</v>
      </c>
      <c r="G10823">
        <v>2</v>
      </c>
      <c r="H10823" s="2">
        <v>43104</v>
      </c>
      <c r="I10823" t="str">
        <f>VLOOKUP(Sales[[#This Row],[TerritoryKey]], Territories[], 2, FALSE)</f>
        <v>Northwest</v>
      </c>
      <c r="J10823">
        <f>_xlfn.XLOOKUP(Sales[[#This Row],[ProductKey]], Products!$A:$A, Products!$J:$J)</f>
        <v>9.7135999999999996</v>
      </c>
      <c r="K10823">
        <f>_xlfn.XLOOKUP(Sales[[#This Row],[ProductKey]], Products!$A:$A, Products!$K:$K)</f>
        <v>23.548100000000002</v>
      </c>
      <c r="L10823" s="1">
        <f>Sales[[#This Row],[ProductPrice]]*Sales[[#This Row],[OrderQuantity]]</f>
        <v>47.096200000000003</v>
      </c>
      <c r="M10823" s="1">
        <f>Sales[[#This Row],[OrderQuantity]]</f>
        <v>2</v>
      </c>
      <c r="N10823" s="1">
        <f>1</f>
        <v>1</v>
      </c>
      <c r="O10823" s="1">
        <f>Sales[[#This Row],[TotalSales]]-Sales[[#This Row],[TotalCost]]</f>
        <v>27.669000000000004</v>
      </c>
      <c r="P10823" s="1">
        <f>Sales[[#This Row],[ProductCost]]*Sales[[#This Row],[OrderQuantity]]</f>
        <v>19.427199999999999</v>
      </c>
      <c r="Q10823" s="1" t="str">
        <f>VLOOKUP(Sales[[#This Row],[ProductKey]], Products!$A$2:$D$1000, 4, FALSE)</f>
        <v>Half-Finger Gloves, M</v>
      </c>
    </row>
    <row r="10824" spans="1:17" x14ac:dyDescent="0.25">
      <c r="A10824" s="2">
        <v>38023</v>
      </c>
      <c r="B10824" s="1" t="s">
        <v>7915</v>
      </c>
      <c r="C10824">
        <v>462</v>
      </c>
      <c r="D10824">
        <v>28517</v>
      </c>
      <c r="E10824">
        <v>10</v>
      </c>
      <c r="F10824">
        <v>4</v>
      </c>
      <c r="G10824">
        <v>2</v>
      </c>
      <c r="H10824" s="2">
        <v>43137</v>
      </c>
      <c r="I10824" t="str">
        <f>VLOOKUP(Sales[[#This Row],[TerritoryKey]], Territories[], 2, FALSE)</f>
        <v>United Kingdom</v>
      </c>
      <c r="J10824">
        <f>_xlfn.XLOOKUP(Sales[[#This Row],[ProductKey]], Products!$A:$A, Products!$J:$J)</f>
        <v>9.7135999999999996</v>
      </c>
      <c r="K10824">
        <f>_xlfn.XLOOKUP(Sales[[#This Row],[ProductKey]], Products!$A:$A, Products!$K:$K)</f>
        <v>23.548100000000002</v>
      </c>
      <c r="L10824" s="1">
        <f>Sales[[#This Row],[ProductPrice]]*Sales[[#This Row],[OrderQuantity]]</f>
        <v>47.096200000000003</v>
      </c>
      <c r="M10824" s="1">
        <f>Sales[[#This Row],[OrderQuantity]]</f>
        <v>2</v>
      </c>
      <c r="N10824" s="1">
        <f>1</f>
        <v>1</v>
      </c>
      <c r="O10824" s="1">
        <f>Sales[[#This Row],[TotalSales]]-Sales[[#This Row],[TotalCost]]</f>
        <v>27.669000000000004</v>
      </c>
      <c r="P10824" s="1">
        <f>Sales[[#This Row],[ProductCost]]*Sales[[#This Row],[OrderQuantity]]</f>
        <v>19.427199999999999</v>
      </c>
      <c r="Q10824" s="1" t="str">
        <f>VLOOKUP(Sales[[#This Row],[ProductKey]], Products!$A$2:$D$1000, 4, FALSE)</f>
        <v>Half-Finger Gloves, S</v>
      </c>
    </row>
    <row r="10825" spans="1:17" x14ac:dyDescent="0.25">
      <c r="A10825" s="2">
        <v>37662</v>
      </c>
      <c r="B10825" s="1" t="s">
        <v>56</v>
      </c>
      <c r="C10825">
        <v>480</v>
      </c>
      <c r="D10825">
        <v>13737</v>
      </c>
      <c r="E10825">
        <v>4</v>
      </c>
      <c r="F10825">
        <v>4</v>
      </c>
      <c r="G10825">
        <v>2</v>
      </c>
      <c r="H10825" s="2">
        <v>42776</v>
      </c>
      <c r="I10825" t="str">
        <f>VLOOKUP(Sales[[#This Row],[TerritoryKey]], Territories[], 2, FALSE)</f>
        <v>Southwest</v>
      </c>
      <c r="J10825">
        <f>_xlfn.XLOOKUP(Sales[[#This Row],[ProductKey]], Products!$A:$A, Products!$J:$J)</f>
        <v>0.85650000000000004</v>
      </c>
      <c r="K10825">
        <f>_xlfn.XLOOKUP(Sales[[#This Row],[ProductKey]], Products!$A:$A, Products!$K:$K)</f>
        <v>2.29</v>
      </c>
      <c r="L10825" s="1">
        <f>Sales[[#This Row],[ProductPrice]]*Sales[[#This Row],[OrderQuantity]]</f>
        <v>4.58</v>
      </c>
      <c r="M10825" s="1">
        <f>Sales[[#This Row],[OrderQuantity]]</f>
        <v>2</v>
      </c>
      <c r="N10825" s="1">
        <f>1</f>
        <v>1</v>
      </c>
      <c r="O10825" s="1">
        <f>Sales[[#This Row],[TotalSales]]-Sales[[#This Row],[TotalCost]]</f>
        <v>2.867</v>
      </c>
      <c r="P10825" s="1">
        <f>Sales[[#This Row],[ProductCost]]*Sales[[#This Row],[OrderQuantity]]</f>
        <v>1.7130000000000001</v>
      </c>
      <c r="Q10825" s="1" t="str">
        <f>VLOOKUP(Sales[[#This Row],[ProductKey]], Products!$A$2:$D$1000, 4, FALSE)</f>
        <v>Patch Kit/8 Patches</v>
      </c>
    </row>
    <row r="10826" spans="1:17" x14ac:dyDescent="0.25">
      <c r="A10826" s="2">
        <v>37964</v>
      </c>
      <c r="B10826" s="1" t="s">
        <v>229</v>
      </c>
      <c r="C10826">
        <v>480</v>
      </c>
      <c r="D10826">
        <v>20612</v>
      </c>
      <c r="E10826">
        <v>9</v>
      </c>
      <c r="F10826">
        <v>4</v>
      </c>
      <c r="G10826">
        <v>2</v>
      </c>
      <c r="H10826" s="2">
        <v>43078</v>
      </c>
      <c r="I10826" t="str">
        <f>VLOOKUP(Sales[[#This Row],[TerritoryKey]], Territories[], 2, FALSE)</f>
        <v>Australia</v>
      </c>
      <c r="J10826">
        <f>_xlfn.XLOOKUP(Sales[[#This Row],[ProductKey]], Products!$A:$A, Products!$J:$J)</f>
        <v>0.85650000000000004</v>
      </c>
      <c r="K10826">
        <f>_xlfn.XLOOKUP(Sales[[#This Row],[ProductKey]], Products!$A:$A, Products!$K:$K)</f>
        <v>2.29</v>
      </c>
      <c r="L10826" s="1">
        <f>Sales[[#This Row],[ProductPrice]]*Sales[[#This Row],[OrderQuantity]]</f>
        <v>4.58</v>
      </c>
      <c r="M10826" s="1">
        <f>Sales[[#This Row],[OrderQuantity]]</f>
        <v>2</v>
      </c>
      <c r="N10826" s="1">
        <f>1</f>
        <v>1</v>
      </c>
      <c r="O10826" s="1">
        <f>Sales[[#This Row],[TotalSales]]-Sales[[#This Row],[TotalCost]]</f>
        <v>2.867</v>
      </c>
      <c r="P10826" s="1">
        <f>Sales[[#This Row],[ProductCost]]*Sales[[#This Row],[OrderQuantity]]</f>
        <v>1.7130000000000001</v>
      </c>
      <c r="Q10826" s="1" t="str">
        <f>VLOOKUP(Sales[[#This Row],[ProductKey]], Products!$A$2:$D$1000, 4, FALSE)</f>
        <v>Patch Kit/8 Patches</v>
      </c>
    </row>
    <row r="10827" spans="1:17" x14ac:dyDescent="0.25">
      <c r="A10827" s="2">
        <v>37967</v>
      </c>
      <c r="B10827" s="1" t="s">
        <v>290</v>
      </c>
      <c r="C10827">
        <v>480</v>
      </c>
      <c r="D10827">
        <v>24040</v>
      </c>
      <c r="E10827">
        <v>8</v>
      </c>
      <c r="F10827">
        <v>4</v>
      </c>
      <c r="G10827">
        <v>2</v>
      </c>
      <c r="H10827" s="2">
        <v>43081</v>
      </c>
      <c r="I10827" t="str">
        <f>VLOOKUP(Sales[[#This Row],[TerritoryKey]], Territories[], 2, FALSE)</f>
        <v>Germany</v>
      </c>
      <c r="J10827">
        <f>_xlfn.XLOOKUP(Sales[[#This Row],[ProductKey]], Products!$A:$A, Products!$J:$J)</f>
        <v>0.85650000000000004</v>
      </c>
      <c r="K10827">
        <f>_xlfn.XLOOKUP(Sales[[#This Row],[ProductKey]], Products!$A:$A, Products!$K:$K)</f>
        <v>2.29</v>
      </c>
      <c r="L10827" s="1">
        <f>Sales[[#This Row],[ProductPrice]]*Sales[[#This Row],[OrderQuantity]]</f>
        <v>4.58</v>
      </c>
      <c r="M10827" s="1">
        <f>Sales[[#This Row],[OrderQuantity]]</f>
        <v>2</v>
      </c>
      <c r="N10827" s="1">
        <f>1</f>
        <v>1</v>
      </c>
      <c r="O10827" s="1">
        <f>Sales[[#This Row],[TotalSales]]-Sales[[#This Row],[TotalCost]]</f>
        <v>2.867</v>
      </c>
      <c r="P10827" s="1">
        <f>Sales[[#This Row],[ProductCost]]*Sales[[#This Row],[OrderQuantity]]</f>
        <v>1.7130000000000001</v>
      </c>
      <c r="Q10827" s="1" t="str">
        <f>VLOOKUP(Sales[[#This Row],[ProductKey]], Products!$A$2:$D$1000, 4, FALSE)</f>
        <v>Patch Kit/8 Patches</v>
      </c>
    </row>
    <row r="10828" spans="1:17" x14ac:dyDescent="0.25">
      <c r="A10828" s="2">
        <v>37663</v>
      </c>
      <c r="B10828" s="1" t="s">
        <v>451</v>
      </c>
      <c r="C10828">
        <v>480</v>
      </c>
      <c r="D10828">
        <v>14485</v>
      </c>
      <c r="E10828">
        <v>4</v>
      </c>
      <c r="F10828">
        <v>4</v>
      </c>
      <c r="G10828">
        <v>2</v>
      </c>
      <c r="H10828" s="2">
        <v>42777</v>
      </c>
      <c r="I10828" t="str">
        <f>VLOOKUP(Sales[[#This Row],[TerritoryKey]], Territories[], 2, FALSE)</f>
        <v>Southwest</v>
      </c>
      <c r="J10828">
        <f>_xlfn.XLOOKUP(Sales[[#This Row],[ProductKey]], Products!$A:$A, Products!$J:$J)</f>
        <v>0.85650000000000004</v>
      </c>
      <c r="K10828">
        <f>_xlfn.XLOOKUP(Sales[[#This Row],[ProductKey]], Products!$A:$A, Products!$K:$K)</f>
        <v>2.29</v>
      </c>
      <c r="L10828" s="1">
        <f>Sales[[#This Row],[ProductPrice]]*Sales[[#This Row],[OrderQuantity]]</f>
        <v>4.58</v>
      </c>
      <c r="M10828" s="1">
        <f>Sales[[#This Row],[OrderQuantity]]</f>
        <v>2</v>
      </c>
      <c r="N10828" s="1">
        <f>1</f>
        <v>1</v>
      </c>
      <c r="O10828" s="1">
        <f>Sales[[#This Row],[TotalSales]]-Sales[[#This Row],[TotalCost]]</f>
        <v>2.867</v>
      </c>
      <c r="P10828" s="1">
        <f>Sales[[#This Row],[ProductCost]]*Sales[[#This Row],[OrderQuantity]]</f>
        <v>1.7130000000000001</v>
      </c>
      <c r="Q10828" s="1" t="str">
        <f>VLOOKUP(Sales[[#This Row],[ProductKey]], Products!$A$2:$D$1000, 4, FALSE)</f>
        <v>Patch Kit/8 Patches</v>
      </c>
    </row>
    <row r="10829" spans="1:17" x14ac:dyDescent="0.25">
      <c r="A10829" s="2">
        <v>37783</v>
      </c>
      <c r="B10829" s="1" t="s">
        <v>547</v>
      </c>
      <c r="C10829">
        <v>480</v>
      </c>
      <c r="D10829">
        <v>22247</v>
      </c>
      <c r="E10829">
        <v>6</v>
      </c>
      <c r="F10829">
        <v>4</v>
      </c>
      <c r="G10829">
        <v>2</v>
      </c>
      <c r="H10829" s="2">
        <v>42897</v>
      </c>
      <c r="I10829" t="str">
        <f>VLOOKUP(Sales[[#This Row],[TerritoryKey]], Territories[], 2, FALSE)</f>
        <v>Canada</v>
      </c>
      <c r="J10829">
        <f>_xlfn.XLOOKUP(Sales[[#This Row],[ProductKey]], Products!$A:$A, Products!$J:$J)</f>
        <v>0.85650000000000004</v>
      </c>
      <c r="K10829">
        <f>_xlfn.XLOOKUP(Sales[[#This Row],[ProductKey]], Products!$A:$A, Products!$K:$K)</f>
        <v>2.29</v>
      </c>
      <c r="L10829" s="1">
        <f>Sales[[#This Row],[ProductPrice]]*Sales[[#This Row],[OrderQuantity]]</f>
        <v>4.58</v>
      </c>
      <c r="M10829" s="1">
        <f>Sales[[#This Row],[OrderQuantity]]</f>
        <v>2</v>
      </c>
      <c r="N10829" s="1">
        <f>1</f>
        <v>1</v>
      </c>
      <c r="O10829" s="1">
        <f>Sales[[#This Row],[TotalSales]]-Sales[[#This Row],[TotalCost]]</f>
        <v>2.867</v>
      </c>
      <c r="P10829" s="1">
        <f>Sales[[#This Row],[ProductCost]]*Sales[[#This Row],[OrderQuantity]]</f>
        <v>1.7130000000000001</v>
      </c>
      <c r="Q10829" s="1" t="str">
        <f>VLOOKUP(Sales[[#This Row],[ProductKey]], Products!$A$2:$D$1000, 4, FALSE)</f>
        <v>Patch Kit/8 Patches</v>
      </c>
    </row>
    <row r="10830" spans="1:17" x14ac:dyDescent="0.25">
      <c r="A10830" s="2">
        <v>37782</v>
      </c>
      <c r="B10830" s="1" t="s">
        <v>687</v>
      </c>
      <c r="C10830">
        <v>480</v>
      </c>
      <c r="D10830">
        <v>22719</v>
      </c>
      <c r="E10830">
        <v>4</v>
      </c>
      <c r="F10830">
        <v>4</v>
      </c>
      <c r="G10830">
        <v>2</v>
      </c>
      <c r="H10830" s="2">
        <v>42896</v>
      </c>
      <c r="I10830" t="str">
        <f>VLOOKUP(Sales[[#This Row],[TerritoryKey]], Territories[], 2, FALSE)</f>
        <v>Southwest</v>
      </c>
      <c r="J10830">
        <f>_xlfn.XLOOKUP(Sales[[#This Row],[ProductKey]], Products!$A:$A, Products!$J:$J)</f>
        <v>0.85650000000000004</v>
      </c>
      <c r="K10830">
        <f>_xlfn.XLOOKUP(Sales[[#This Row],[ProductKey]], Products!$A:$A, Products!$K:$K)</f>
        <v>2.29</v>
      </c>
      <c r="L10830" s="1">
        <f>Sales[[#This Row],[ProductPrice]]*Sales[[#This Row],[OrderQuantity]]</f>
        <v>4.58</v>
      </c>
      <c r="M10830" s="1">
        <f>Sales[[#This Row],[OrderQuantity]]</f>
        <v>2</v>
      </c>
      <c r="N10830" s="1">
        <f>1</f>
        <v>1</v>
      </c>
      <c r="O10830" s="1">
        <f>Sales[[#This Row],[TotalSales]]-Sales[[#This Row],[TotalCost]]</f>
        <v>2.867</v>
      </c>
      <c r="P10830" s="1">
        <f>Sales[[#This Row],[ProductCost]]*Sales[[#This Row],[OrderQuantity]]</f>
        <v>1.7130000000000001</v>
      </c>
      <c r="Q10830" s="1" t="str">
        <f>VLOOKUP(Sales[[#This Row],[ProductKey]], Products!$A$2:$D$1000, 4, FALSE)</f>
        <v>Patch Kit/8 Patches</v>
      </c>
    </row>
    <row r="10831" spans="1:17" x14ac:dyDescent="0.25">
      <c r="A10831" s="2">
        <v>37633</v>
      </c>
      <c r="B10831" s="1" t="s">
        <v>1212</v>
      </c>
      <c r="C10831">
        <v>480</v>
      </c>
      <c r="D10831">
        <v>20629</v>
      </c>
      <c r="E10831">
        <v>9</v>
      </c>
      <c r="F10831">
        <v>4</v>
      </c>
      <c r="G10831">
        <v>2</v>
      </c>
      <c r="H10831" s="2">
        <v>42747</v>
      </c>
      <c r="I10831" t="str">
        <f>VLOOKUP(Sales[[#This Row],[TerritoryKey]], Territories[], 2, FALSE)</f>
        <v>Australia</v>
      </c>
      <c r="J10831">
        <f>_xlfn.XLOOKUP(Sales[[#This Row],[ProductKey]], Products!$A:$A, Products!$J:$J)</f>
        <v>0.85650000000000004</v>
      </c>
      <c r="K10831">
        <f>_xlfn.XLOOKUP(Sales[[#This Row],[ProductKey]], Products!$A:$A, Products!$K:$K)</f>
        <v>2.29</v>
      </c>
      <c r="L10831" s="1">
        <f>Sales[[#This Row],[ProductPrice]]*Sales[[#This Row],[OrderQuantity]]</f>
        <v>4.58</v>
      </c>
      <c r="M10831" s="1">
        <f>Sales[[#This Row],[OrderQuantity]]</f>
        <v>2</v>
      </c>
      <c r="N10831" s="1">
        <f>1</f>
        <v>1</v>
      </c>
      <c r="O10831" s="1">
        <f>Sales[[#This Row],[TotalSales]]-Sales[[#This Row],[TotalCost]]</f>
        <v>2.867</v>
      </c>
      <c r="P10831" s="1">
        <f>Sales[[#This Row],[ProductCost]]*Sales[[#This Row],[OrderQuantity]]</f>
        <v>1.7130000000000001</v>
      </c>
      <c r="Q10831" s="1" t="str">
        <f>VLOOKUP(Sales[[#This Row],[ProductKey]], Products!$A$2:$D$1000, 4, FALSE)</f>
        <v>Patch Kit/8 Patches</v>
      </c>
    </row>
    <row r="10832" spans="1:17" x14ac:dyDescent="0.25">
      <c r="A10832" s="2">
        <v>37844</v>
      </c>
      <c r="B10832" s="1" t="s">
        <v>1377</v>
      </c>
      <c r="C10832">
        <v>480</v>
      </c>
      <c r="D10832">
        <v>17950</v>
      </c>
      <c r="E10832">
        <v>7</v>
      </c>
      <c r="F10832">
        <v>4</v>
      </c>
      <c r="G10832">
        <v>2</v>
      </c>
      <c r="H10832" s="2">
        <v>42958</v>
      </c>
      <c r="I10832" t="str">
        <f>VLOOKUP(Sales[[#This Row],[TerritoryKey]], Territories[], 2, FALSE)</f>
        <v>France</v>
      </c>
      <c r="J10832">
        <f>_xlfn.XLOOKUP(Sales[[#This Row],[ProductKey]], Products!$A:$A, Products!$J:$J)</f>
        <v>0.85650000000000004</v>
      </c>
      <c r="K10832">
        <f>_xlfn.XLOOKUP(Sales[[#This Row],[ProductKey]], Products!$A:$A, Products!$K:$K)</f>
        <v>2.29</v>
      </c>
      <c r="L10832" s="1">
        <f>Sales[[#This Row],[ProductPrice]]*Sales[[#This Row],[OrderQuantity]]</f>
        <v>4.58</v>
      </c>
      <c r="M10832" s="1">
        <f>Sales[[#This Row],[OrderQuantity]]</f>
        <v>2</v>
      </c>
      <c r="N10832" s="1">
        <f>1</f>
        <v>1</v>
      </c>
      <c r="O10832" s="1">
        <f>Sales[[#This Row],[TotalSales]]-Sales[[#This Row],[TotalCost]]</f>
        <v>2.867</v>
      </c>
      <c r="P10832" s="1">
        <f>Sales[[#This Row],[ProductCost]]*Sales[[#This Row],[OrderQuantity]]</f>
        <v>1.7130000000000001</v>
      </c>
      <c r="Q10832" s="1" t="str">
        <f>VLOOKUP(Sales[[#This Row],[ProductKey]], Products!$A$2:$D$1000, 4, FALSE)</f>
        <v>Patch Kit/8 Patches</v>
      </c>
    </row>
    <row r="10833" spans="1:17" x14ac:dyDescent="0.25">
      <c r="A10833" s="2">
        <v>37664</v>
      </c>
      <c r="B10833" s="1" t="s">
        <v>1409</v>
      </c>
      <c r="C10833">
        <v>480</v>
      </c>
      <c r="D10833">
        <v>24782</v>
      </c>
      <c r="E10833">
        <v>4</v>
      </c>
      <c r="F10833">
        <v>4</v>
      </c>
      <c r="G10833">
        <v>2</v>
      </c>
      <c r="H10833" s="2">
        <v>42778</v>
      </c>
      <c r="I10833" t="str">
        <f>VLOOKUP(Sales[[#This Row],[TerritoryKey]], Territories[], 2, FALSE)</f>
        <v>Southwest</v>
      </c>
      <c r="J10833">
        <f>_xlfn.XLOOKUP(Sales[[#This Row],[ProductKey]], Products!$A:$A, Products!$J:$J)</f>
        <v>0.85650000000000004</v>
      </c>
      <c r="K10833">
        <f>_xlfn.XLOOKUP(Sales[[#This Row],[ProductKey]], Products!$A:$A, Products!$K:$K)</f>
        <v>2.29</v>
      </c>
      <c r="L10833" s="1">
        <f>Sales[[#This Row],[ProductPrice]]*Sales[[#This Row],[OrderQuantity]]</f>
        <v>4.58</v>
      </c>
      <c r="M10833" s="1">
        <f>Sales[[#This Row],[OrderQuantity]]</f>
        <v>2</v>
      </c>
      <c r="N10833" s="1">
        <f>1</f>
        <v>1</v>
      </c>
      <c r="O10833" s="1">
        <f>Sales[[#This Row],[TotalSales]]-Sales[[#This Row],[TotalCost]]</f>
        <v>2.867</v>
      </c>
      <c r="P10833" s="1">
        <f>Sales[[#This Row],[ProductCost]]*Sales[[#This Row],[OrderQuantity]]</f>
        <v>1.7130000000000001</v>
      </c>
      <c r="Q10833" s="1" t="str">
        <f>VLOOKUP(Sales[[#This Row],[ProductKey]], Products!$A$2:$D$1000, 4, FALSE)</f>
        <v>Patch Kit/8 Patches</v>
      </c>
    </row>
    <row r="10834" spans="1:17" x14ac:dyDescent="0.25">
      <c r="A10834" s="2">
        <v>38292</v>
      </c>
      <c r="B10834" s="1" t="s">
        <v>1419</v>
      </c>
      <c r="C10834">
        <v>480</v>
      </c>
      <c r="D10834">
        <v>15676</v>
      </c>
      <c r="E10834">
        <v>7</v>
      </c>
      <c r="F10834">
        <v>4</v>
      </c>
      <c r="G10834">
        <v>2</v>
      </c>
      <c r="H10834" s="2">
        <v>43405</v>
      </c>
      <c r="I10834" t="str">
        <f>VLOOKUP(Sales[[#This Row],[TerritoryKey]], Territories[], 2, FALSE)</f>
        <v>France</v>
      </c>
      <c r="J10834">
        <f>_xlfn.XLOOKUP(Sales[[#This Row],[ProductKey]], Products!$A:$A, Products!$J:$J)</f>
        <v>0.85650000000000004</v>
      </c>
      <c r="K10834">
        <f>_xlfn.XLOOKUP(Sales[[#This Row],[ProductKey]], Products!$A:$A, Products!$K:$K)</f>
        <v>2.29</v>
      </c>
      <c r="L10834" s="1">
        <f>Sales[[#This Row],[ProductPrice]]*Sales[[#This Row],[OrderQuantity]]</f>
        <v>4.58</v>
      </c>
      <c r="M10834" s="1">
        <f>Sales[[#This Row],[OrderQuantity]]</f>
        <v>2</v>
      </c>
      <c r="N10834" s="1">
        <f>1</f>
        <v>1</v>
      </c>
      <c r="O10834" s="1">
        <f>Sales[[#This Row],[TotalSales]]-Sales[[#This Row],[TotalCost]]</f>
        <v>2.867</v>
      </c>
      <c r="P10834" s="1">
        <f>Sales[[#This Row],[ProductCost]]*Sales[[#This Row],[OrderQuantity]]</f>
        <v>1.7130000000000001</v>
      </c>
      <c r="Q10834" s="1" t="str">
        <f>VLOOKUP(Sales[[#This Row],[ProductKey]], Products!$A$2:$D$1000, 4, FALSE)</f>
        <v>Patch Kit/8 Patches</v>
      </c>
    </row>
    <row r="10835" spans="1:17" x14ac:dyDescent="0.25">
      <c r="A10835" s="2">
        <v>37906</v>
      </c>
      <c r="B10835" s="1" t="s">
        <v>1603</v>
      </c>
      <c r="C10835">
        <v>480</v>
      </c>
      <c r="D10835">
        <v>15997</v>
      </c>
      <c r="E10835">
        <v>6</v>
      </c>
      <c r="F10835">
        <v>4</v>
      </c>
      <c r="G10835">
        <v>2</v>
      </c>
      <c r="H10835" s="2">
        <v>43020</v>
      </c>
      <c r="I10835" t="str">
        <f>VLOOKUP(Sales[[#This Row],[TerritoryKey]], Territories[], 2, FALSE)</f>
        <v>Canada</v>
      </c>
      <c r="J10835">
        <f>_xlfn.XLOOKUP(Sales[[#This Row],[ProductKey]], Products!$A:$A, Products!$J:$J)</f>
        <v>0.85650000000000004</v>
      </c>
      <c r="K10835">
        <f>_xlfn.XLOOKUP(Sales[[#This Row],[ProductKey]], Products!$A:$A, Products!$K:$K)</f>
        <v>2.29</v>
      </c>
      <c r="L10835" s="1">
        <f>Sales[[#This Row],[ProductPrice]]*Sales[[#This Row],[OrderQuantity]]</f>
        <v>4.58</v>
      </c>
      <c r="M10835" s="1">
        <f>Sales[[#This Row],[OrderQuantity]]</f>
        <v>2</v>
      </c>
      <c r="N10835" s="1">
        <f>1</f>
        <v>1</v>
      </c>
      <c r="O10835" s="1">
        <f>Sales[[#This Row],[TotalSales]]-Sales[[#This Row],[TotalCost]]</f>
        <v>2.867</v>
      </c>
      <c r="P10835" s="1">
        <f>Sales[[#This Row],[ProductCost]]*Sales[[#This Row],[OrderQuantity]]</f>
        <v>1.7130000000000001</v>
      </c>
      <c r="Q10835" s="1" t="str">
        <f>VLOOKUP(Sales[[#This Row],[ProductKey]], Products!$A$2:$D$1000, 4, FALSE)</f>
        <v>Patch Kit/8 Patches</v>
      </c>
    </row>
    <row r="10836" spans="1:17" x14ac:dyDescent="0.25">
      <c r="A10836" s="2">
        <v>37967</v>
      </c>
      <c r="B10836" s="1" t="s">
        <v>2162</v>
      </c>
      <c r="C10836">
        <v>480</v>
      </c>
      <c r="D10836">
        <v>15350</v>
      </c>
      <c r="E10836">
        <v>1</v>
      </c>
      <c r="F10836">
        <v>4</v>
      </c>
      <c r="G10836">
        <v>2</v>
      </c>
      <c r="H10836" s="2">
        <v>43081</v>
      </c>
      <c r="I10836" t="str">
        <f>VLOOKUP(Sales[[#This Row],[TerritoryKey]], Territories[], 2, FALSE)</f>
        <v>Northwest</v>
      </c>
      <c r="J10836">
        <f>_xlfn.XLOOKUP(Sales[[#This Row],[ProductKey]], Products!$A:$A, Products!$J:$J)</f>
        <v>0.85650000000000004</v>
      </c>
      <c r="K10836">
        <f>_xlfn.XLOOKUP(Sales[[#This Row],[ProductKey]], Products!$A:$A, Products!$K:$K)</f>
        <v>2.29</v>
      </c>
      <c r="L10836" s="1">
        <f>Sales[[#This Row],[ProductPrice]]*Sales[[#This Row],[OrderQuantity]]</f>
        <v>4.58</v>
      </c>
      <c r="M10836" s="1">
        <f>Sales[[#This Row],[OrderQuantity]]</f>
        <v>2</v>
      </c>
      <c r="N10836" s="1">
        <f>1</f>
        <v>1</v>
      </c>
      <c r="O10836" s="1">
        <f>Sales[[#This Row],[TotalSales]]-Sales[[#This Row],[TotalCost]]</f>
        <v>2.867</v>
      </c>
      <c r="P10836" s="1">
        <f>Sales[[#This Row],[ProductCost]]*Sales[[#This Row],[OrderQuantity]]</f>
        <v>1.7130000000000001</v>
      </c>
      <c r="Q10836" s="1" t="str">
        <f>VLOOKUP(Sales[[#This Row],[ProductKey]], Products!$A$2:$D$1000, 4, FALSE)</f>
        <v>Patch Kit/8 Patches</v>
      </c>
    </row>
    <row r="10837" spans="1:17" x14ac:dyDescent="0.25">
      <c r="A10837" s="2">
        <v>38323</v>
      </c>
      <c r="B10837" s="1" t="s">
        <v>2327</v>
      </c>
      <c r="C10837">
        <v>480</v>
      </c>
      <c r="D10837">
        <v>29090</v>
      </c>
      <c r="E10837">
        <v>9</v>
      </c>
      <c r="F10837">
        <v>4</v>
      </c>
      <c r="G10837">
        <v>2</v>
      </c>
      <c r="H10837" s="2">
        <v>43436</v>
      </c>
      <c r="I10837" t="str">
        <f>VLOOKUP(Sales[[#This Row],[TerritoryKey]], Territories[], 2, FALSE)</f>
        <v>Australia</v>
      </c>
      <c r="J10837">
        <f>_xlfn.XLOOKUP(Sales[[#This Row],[ProductKey]], Products!$A:$A, Products!$J:$J)</f>
        <v>0.85650000000000004</v>
      </c>
      <c r="K10837">
        <f>_xlfn.XLOOKUP(Sales[[#This Row],[ProductKey]], Products!$A:$A, Products!$K:$K)</f>
        <v>2.29</v>
      </c>
      <c r="L10837" s="1">
        <f>Sales[[#This Row],[ProductPrice]]*Sales[[#This Row],[OrderQuantity]]</f>
        <v>4.58</v>
      </c>
      <c r="M10837" s="1">
        <f>Sales[[#This Row],[OrderQuantity]]</f>
        <v>2</v>
      </c>
      <c r="N10837" s="1">
        <f>1</f>
        <v>1</v>
      </c>
      <c r="O10837" s="1">
        <f>Sales[[#This Row],[TotalSales]]-Sales[[#This Row],[TotalCost]]</f>
        <v>2.867</v>
      </c>
      <c r="P10837" s="1">
        <f>Sales[[#This Row],[ProductCost]]*Sales[[#This Row],[OrderQuantity]]</f>
        <v>1.7130000000000001</v>
      </c>
      <c r="Q10837" s="1" t="str">
        <f>VLOOKUP(Sales[[#This Row],[ProductKey]], Products!$A$2:$D$1000, 4, FALSE)</f>
        <v>Patch Kit/8 Patches</v>
      </c>
    </row>
    <row r="10838" spans="1:17" x14ac:dyDescent="0.25">
      <c r="A10838" s="2">
        <v>37966</v>
      </c>
      <c r="B10838" s="1" t="s">
        <v>2553</v>
      </c>
      <c r="C10838">
        <v>480</v>
      </c>
      <c r="D10838">
        <v>12904</v>
      </c>
      <c r="E10838">
        <v>4</v>
      </c>
      <c r="F10838">
        <v>4</v>
      </c>
      <c r="G10838">
        <v>2</v>
      </c>
      <c r="H10838" s="2">
        <v>43080</v>
      </c>
      <c r="I10838" t="str">
        <f>VLOOKUP(Sales[[#This Row],[TerritoryKey]], Territories[], 2, FALSE)</f>
        <v>Southwest</v>
      </c>
      <c r="J10838">
        <f>_xlfn.XLOOKUP(Sales[[#This Row],[ProductKey]], Products!$A:$A, Products!$J:$J)</f>
        <v>0.85650000000000004</v>
      </c>
      <c r="K10838">
        <f>_xlfn.XLOOKUP(Sales[[#This Row],[ProductKey]], Products!$A:$A, Products!$K:$K)</f>
        <v>2.29</v>
      </c>
      <c r="L10838" s="1">
        <f>Sales[[#This Row],[ProductPrice]]*Sales[[#This Row],[OrderQuantity]]</f>
        <v>4.58</v>
      </c>
      <c r="M10838" s="1">
        <f>Sales[[#This Row],[OrderQuantity]]</f>
        <v>2</v>
      </c>
      <c r="N10838" s="1">
        <f>1</f>
        <v>1</v>
      </c>
      <c r="O10838" s="1">
        <f>Sales[[#This Row],[TotalSales]]-Sales[[#This Row],[TotalCost]]</f>
        <v>2.867</v>
      </c>
      <c r="P10838" s="1">
        <f>Sales[[#This Row],[ProductCost]]*Sales[[#This Row],[OrderQuantity]]</f>
        <v>1.7130000000000001</v>
      </c>
      <c r="Q10838" s="1" t="str">
        <f>VLOOKUP(Sales[[#This Row],[ProductKey]], Products!$A$2:$D$1000, 4, FALSE)</f>
        <v>Patch Kit/8 Patches</v>
      </c>
    </row>
    <row r="10839" spans="1:17" x14ac:dyDescent="0.25">
      <c r="A10839" s="2">
        <v>37936</v>
      </c>
      <c r="B10839" s="1" t="s">
        <v>2741</v>
      </c>
      <c r="C10839">
        <v>480</v>
      </c>
      <c r="D10839">
        <v>17956</v>
      </c>
      <c r="E10839">
        <v>7</v>
      </c>
      <c r="F10839">
        <v>4</v>
      </c>
      <c r="G10839">
        <v>2</v>
      </c>
      <c r="H10839" s="2">
        <v>43050</v>
      </c>
      <c r="I10839" t="str">
        <f>VLOOKUP(Sales[[#This Row],[TerritoryKey]], Territories[], 2, FALSE)</f>
        <v>France</v>
      </c>
      <c r="J10839">
        <f>_xlfn.XLOOKUP(Sales[[#This Row],[ProductKey]], Products!$A:$A, Products!$J:$J)</f>
        <v>0.85650000000000004</v>
      </c>
      <c r="K10839">
        <f>_xlfn.XLOOKUP(Sales[[#This Row],[ProductKey]], Products!$A:$A, Products!$K:$K)</f>
        <v>2.29</v>
      </c>
      <c r="L10839" s="1">
        <f>Sales[[#This Row],[ProductPrice]]*Sales[[#This Row],[OrderQuantity]]</f>
        <v>4.58</v>
      </c>
      <c r="M10839" s="1">
        <f>Sales[[#This Row],[OrderQuantity]]</f>
        <v>2</v>
      </c>
      <c r="N10839" s="1">
        <f>1</f>
        <v>1</v>
      </c>
      <c r="O10839" s="1">
        <f>Sales[[#This Row],[TotalSales]]-Sales[[#This Row],[TotalCost]]</f>
        <v>2.867</v>
      </c>
      <c r="P10839" s="1">
        <f>Sales[[#This Row],[ProductCost]]*Sales[[#This Row],[OrderQuantity]]</f>
        <v>1.7130000000000001</v>
      </c>
      <c r="Q10839" s="1" t="str">
        <f>VLOOKUP(Sales[[#This Row],[ProductKey]], Products!$A$2:$D$1000, 4, FALSE)</f>
        <v>Patch Kit/8 Patches</v>
      </c>
    </row>
    <row r="10840" spans="1:17" x14ac:dyDescent="0.25">
      <c r="A10840" s="2">
        <v>38231</v>
      </c>
      <c r="B10840" s="1" t="s">
        <v>2879</v>
      </c>
      <c r="C10840">
        <v>480</v>
      </c>
      <c r="D10840">
        <v>12037</v>
      </c>
      <c r="E10840">
        <v>9</v>
      </c>
      <c r="F10840">
        <v>4</v>
      </c>
      <c r="G10840">
        <v>2</v>
      </c>
      <c r="H10840" s="2">
        <v>43344</v>
      </c>
      <c r="I10840" t="str">
        <f>VLOOKUP(Sales[[#This Row],[TerritoryKey]], Territories[], 2, FALSE)</f>
        <v>Australia</v>
      </c>
      <c r="J10840">
        <f>_xlfn.XLOOKUP(Sales[[#This Row],[ProductKey]], Products!$A:$A, Products!$J:$J)</f>
        <v>0.85650000000000004</v>
      </c>
      <c r="K10840">
        <f>_xlfn.XLOOKUP(Sales[[#This Row],[ProductKey]], Products!$A:$A, Products!$K:$K)</f>
        <v>2.29</v>
      </c>
      <c r="L10840" s="1">
        <f>Sales[[#This Row],[ProductPrice]]*Sales[[#This Row],[OrderQuantity]]</f>
        <v>4.58</v>
      </c>
      <c r="M10840" s="1">
        <f>Sales[[#This Row],[OrderQuantity]]</f>
        <v>2</v>
      </c>
      <c r="N10840" s="1">
        <f>1</f>
        <v>1</v>
      </c>
      <c r="O10840" s="1">
        <f>Sales[[#This Row],[TotalSales]]-Sales[[#This Row],[TotalCost]]</f>
        <v>2.867</v>
      </c>
      <c r="P10840" s="1">
        <f>Sales[[#This Row],[ProductCost]]*Sales[[#This Row],[OrderQuantity]]</f>
        <v>1.7130000000000001</v>
      </c>
      <c r="Q10840" s="1" t="str">
        <f>VLOOKUP(Sales[[#This Row],[ProductKey]], Products!$A$2:$D$1000, 4, FALSE)</f>
        <v>Patch Kit/8 Patches</v>
      </c>
    </row>
    <row r="10841" spans="1:17" x14ac:dyDescent="0.25">
      <c r="A10841" s="2">
        <v>37723</v>
      </c>
      <c r="B10841" s="1" t="s">
        <v>2889</v>
      </c>
      <c r="C10841">
        <v>480</v>
      </c>
      <c r="D10841">
        <v>13821</v>
      </c>
      <c r="E10841">
        <v>10</v>
      </c>
      <c r="F10841">
        <v>4</v>
      </c>
      <c r="G10841">
        <v>2</v>
      </c>
      <c r="H10841" s="2">
        <v>42837</v>
      </c>
      <c r="I10841" t="str">
        <f>VLOOKUP(Sales[[#This Row],[TerritoryKey]], Territories[], 2, FALSE)</f>
        <v>United Kingdom</v>
      </c>
      <c r="J10841">
        <f>_xlfn.XLOOKUP(Sales[[#This Row],[ProductKey]], Products!$A:$A, Products!$J:$J)</f>
        <v>0.85650000000000004</v>
      </c>
      <c r="K10841">
        <f>_xlfn.XLOOKUP(Sales[[#This Row],[ProductKey]], Products!$A:$A, Products!$K:$K)</f>
        <v>2.29</v>
      </c>
      <c r="L10841" s="1">
        <f>Sales[[#This Row],[ProductPrice]]*Sales[[#This Row],[OrderQuantity]]</f>
        <v>4.58</v>
      </c>
      <c r="M10841" s="1">
        <f>Sales[[#This Row],[OrderQuantity]]</f>
        <v>2</v>
      </c>
      <c r="N10841" s="1">
        <f>1</f>
        <v>1</v>
      </c>
      <c r="O10841" s="1">
        <f>Sales[[#This Row],[TotalSales]]-Sales[[#This Row],[TotalCost]]</f>
        <v>2.867</v>
      </c>
      <c r="P10841" s="1">
        <f>Sales[[#This Row],[ProductCost]]*Sales[[#This Row],[OrderQuantity]]</f>
        <v>1.7130000000000001</v>
      </c>
      <c r="Q10841" s="1" t="str">
        <f>VLOOKUP(Sales[[#This Row],[ProductKey]], Products!$A$2:$D$1000, 4, FALSE)</f>
        <v>Patch Kit/8 Patches</v>
      </c>
    </row>
    <row r="10842" spans="1:17" x14ac:dyDescent="0.25">
      <c r="A10842" s="2">
        <v>37906</v>
      </c>
      <c r="B10842" s="1" t="s">
        <v>2917</v>
      </c>
      <c r="C10842">
        <v>480</v>
      </c>
      <c r="D10842">
        <v>22765</v>
      </c>
      <c r="E10842">
        <v>6</v>
      </c>
      <c r="F10842">
        <v>4</v>
      </c>
      <c r="G10842">
        <v>2</v>
      </c>
      <c r="H10842" s="2">
        <v>43020</v>
      </c>
      <c r="I10842" t="str">
        <f>VLOOKUP(Sales[[#This Row],[TerritoryKey]], Territories[], 2, FALSE)</f>
        <v>Canada</v>
      </c>
      <c r="J10842">
        <f>_xlfn.XLOOKUP(Sales[[#This Row],[ProductKey]], Products!$A:$A, Products!$J:$J)</f>
        <v>0.85650000000000004</v>
      </c>
      <c r="K10842">
        <f>_xlfn.XLOOKUP(Sales[[#This Row],[ProductKey]], Products!$A:$A, Products!$K:$K)</f>
        <v>2.29</v>
      </c>
      <c r="L10842" s="1">
        <f>Sales[[#This Row],[ProductPrice]]*Sales[[#This Row],[OrderQuantity]]</f>
        <v>4.58</v>
      </c>
      <c r="M10842" s="1">
        <f>Sales[[#This Row],[OrderQuantity]]</f>
        <v>2</v>
      </c>
      <c r="N10842" s="1">
        <f>1</f>
        <v>1</v>
      </c>
      <c r="O10842" s="1">
        <f>Sales[[#This Row],[TotalSales]]-Sales[[#This Row],[TotalCost]]</f>
        <v>2.867</v>
      </c>
      <c r="P10842" s="1">
        <f>Sales[[#This Row],[ProductCost]]*Sales[[#This Row],[OrderQuantity]]</f>
        <v>1.7130000000000001</v>
      </c>
      <c r="Q10842" s="1" t="str">
        <f>VLOOKUP(Sales[[#This Row],[ProductKey]], Products!$A$2:$D$1000, 4, FALSE)</f>
        <v>Patch Kit/8 Patches</v>
      </c>
    </row>
    <row r="10843" spans="1:17" x14ac:dyDescent="0.25">
      <c r="A10843" s="2">
        <v>37906</v>
      </c>
      <c r="B10843" s="1" t="s">
        <v>2942</v>
      </c>
      <c r="C10843">
        <v>480</v>
      </c>
      <c r="D10843">
        <v>26539</v>
      </c>
      <c r="E10843">
        <v>4</v>
      </c>
      <c r="F10843">
        <v>4</v>
      </c>
      <c r="G10843">
        <v>2</v>
      </c>
      <c r="H10843" s="2">
        <v>43020</v>
      </c>
      <c r="I10843" t="str">
        <f>VLOOKUP(Sales[[#This Row],[TerritoryKey]], Territories[], 2, FALSE)</f>
        <v>Southwest</v>
      </c>
      <c r="J10843">
        <f>_xlfn.XLOOKUP(Sales[[#This Row],[ProductKey]], Products!$A:$A, Products!$J:$J)</f>
        <v>0.85650000000000004</v>
      </c>
      <c r="K10843">
        <f>_xlfn.XLOOKUP(Sales[[#This Row],[ProductKey]], Products!$A:$A, Products!$K:$K)</f>
        <v>2.29</v>
      </c>
      <c r="L10843" s="1">
        <f>Sales[[#This Row],[ProductPrice]]*Sales[[#This Row],[OrderQuantity]]</f>
        <v>4.58</v>
      </c>
      <c r="M10843" s="1">
        <f>Sales[[#This Row],[OrderQuantity]]</f>
        <v>2</v>
      </c>
      <c r="N10843" s="1">
        <f>1</f>
        <v>1</v>
      </c>
      <c r="O10843" s="1">
        <f>Sales[[#This Row],[TotalSales]]-Sales[[#This Row],[TotalCost]]</f>
        <v>2.867</v>
      </c>
      <c r="P10843" s="1">
        <f>Sales[[#This Row],[ProductCost]]*Sales[[#This Row],[OrderQuantity]]</f>
        <v>1.7130000000000001</v>
      </c>
      <c r="Q10843" s="1" t="str">
        <f>VLOOKUP(Sales[[#This Row],[ProductKey]], Products!$A$2:$D$1000, 4, FALSE)</f>
        <v>Patch Kit/8 Patches</v>
      </c>
    </row>
    <row r="10844" spans="1:17" x14ac:dyDescent="0.25">
      <c r="A10844" s="2">
        <v>37753</v>
      </c>
      <c r="B10844" s="1" t="s">
        <v>3159</v>
      </c>
      <c r="C10844">
        <v>480</v>
      </c>
      <c r="D10844">
        <v>24783</v>
      </c>
      <c r="E10844">
        <v>4</v>
      </c>
      <c r="F10844">
        <v>4</v>
      </c>
      <c r="G10844">
        <v>2</v>
      </c>
      <c r="H10844" s="2">
        <v>42867</v>
      </c>
      <c r="I10844" t="str">
        <f>VLOOKUP(Sales[[#This Row],[TerritoryKey]], Territories[], 2, FALSE)</f>
        <v>Southwest</v>
      </c>
      <c r="J10844">
        <f>_xlfn.XLOOKUP(Sales[[#This Row],[ProductKey]], Products!$A:$A, Products!$J:$J)</f>
        <v>0.85650000000000004</v>
      </c>
      <c r="K10844">
        <f>_xlfn.XLOOKUP(Sales[[#This Row],[ProductKey]], Products!$A:$A, Products!$K:$K)</f>
        <v>2.29</v>
      </c>
      <c r="L10844" s="1">
        <f>Sales[[#This Row],[ProductPrice]]*Sales[[#This Row],[OrderQuantity]]</f>
        <v>4.58</v>
      </c>
      <c r="M10844" s="1">
        <f>Sales[[#This Row],[OrderQuantity]]</f>
        <v>2</v>
      </c>
      <c r="N10844" s="1">
        <f>1</f>
        <v>1</v>
      </c>
      <c r="O10844" s="1">
        <f>Sales[[#This Row],[TotalSales]]-Sales[[#This Row],[TotalCost]]</f>
        <v>2.867</v>
      </c>
      <c r="P10844" s="1">
        <f>Sales[[#This Row],[ProductCost]]*Sales[[#This Row],[OrderQuantity]]</f>
        <v>1.7130000000000001</v>
      </c>
      <c r="Q10844" s="1" t="str">
        <f>VLOOKUP(Sales[[#This Row],[ProductKey]], Products!$A$2:$D$1000, 4, FALSE)</f>
        <v>Patch Kit/8 Patches</v>
      </c>
    </row>
    <row r="10845" spans="1:17" x14ac:dyDescent="0.25">
      <c r="A10845" s="2">
        <v>38322</v>
      </c>
      <c r="B10845" s="1" t="s">
        <v>3332</v>
      </c>
      <c r="C10845">
        <v>480</v>
      </c>
      <c r="D10845">
        <v>12510</v>
      </c>
      <c r="E10845">
        <v>7</v>
      </c>
      <c r="F10845">
        <v>4</v>
      </c>
      <c r="G10845">
        <v>2</v>
      </c>
      <c r="H10845" s="2">
        <v>43435</v>
      </c>
      <c r="I10845" t="str">
        <f>VLOOKUP(Sales[[#This Row],[TerritoryKey]], Territories[], 2, FALSE)</f>
        <v>France</v>
      </c>
      <c r="J10845">
        <f>_xlfn.XLOOKUP(Sales[[#This Row],[ProductKey]], Products!$A:$A, Products!$J:$J)</f>
        <v>0.85650000000000004</v>
      </c>
      <c r="K10845">
        <f>_xlfn.XLOOKUP(Sales[[#This Row],[ProductKey]], Products!$A:$A, Products!$K:$K)</f>
        <v>2.29</v>
      </c>
      <c r="L10845" s="1">
        <f>Sales[[#This Row],[ProductPrice]]*Sales[[#This Row],[OrderQuantity]]</f>
        <v>4.58</v>
      </c>
      <c r="M10845" s="1">
        <f>Sales[[#This Row],[OrderQuantity]]</f>
        <v>2</v>
      </c>
      <c r="N10845" s="1">
        <f>1</f>
        <v>1</v>
      </c>
      <c r="O10845" s="1">
        <f>Sales[[#This Row],[TotalSales]]-Sales[[#This Row],[TotalCost]]</f>
        <v>2.867</v>
      </c>
      <c r="P10845" s="1">
        <f>Sales[[#This Row],[ProductCost]]*Sales[[#This Row],[OrderQuantity]]</f>
        <v>1.7130000000000001</v>
      </c>
      <c r="Q10845" s="1" t="str">
        <f>VLOOKUP(Sales[[#This Row],[ProductKey]], Products!$A$2:$D$1000, 4, FALSE)</f>
        <v>Patch Kit/8 Patches</v>
      </c>
    </row>
    <row r="10846" spans="1:17" x14ac:dyDescent="0.25">
      <c r="A10846" s="2">
        <v>38048</v>
      </c>
      <c r="B10846" s="1" t="s">
        <v>3391</v>
      </c>
      <c r="C10846">
        <v>480</v>
      </c>
      <c r="D10846">
        <v>19815</v>
      </c>
      <c r="E10846">
        <v>1</v>
      </c>
      <c r="F10846">
        <v>4</v>
      </c>
      <c r="G10846">
        <v>2</v>
      </c>
      <c r="H10846" s="2">
        <v>43161</v>
      </c>
      <c r="I10846" t="str">
        <f>VLOOKUP(Sales[[#This Row],[TerritoryKey]], Territories[], 2, FALSE)</f>
        <v>Northwest</v>
      </c>
      <c r="J10846">
        <f>_xlfn.XLOOKUP(Sales[[#This Row],[ProductKey]], Products!$A:$A, Products!$J:$J)</f>
        <v>0.85650000000000004</v>
      </c>
      <c r="K10846">
        <f>_xlfn.XLOOKUP(Sales[[#This Row],[ProductKey]], Products!$A:$A, Products!$K:$K)</f>
        <v>2.29</v>
      </c>
      <c r="L10846" s="1">
        <f>Sales[[#This Row],[ProductPrice]]*Sales[[#This Row],[OrderQuantity]]</f>
        <v>4.58</v>
      </c>
      <c r="M10846" s="1">
        <f>Sales[[#This Row],[OrderQuantity]]</f>
        <v>2</v>
      </c>
      <c r="N10846" s="1">
        <f>1</f>
        <v>1</v>
      </c>
      <c r="O10846" s="1">
        <f>Sales[[#This Row],[TotalSales]]-Sales[[#This Row],[TotalCost]]</f>
        <v>2.867</v>
      </c>
      <c r="P10846" s="1">
        <f>Sales[[#This Row],[ProductCost]]*Sales[[#This Row],[OrderQuantity]]</f>
        <v>1.7130000000000001</v>
      </c>
      <c r="Q10846" s="1" t="str">
        <f>VLOOKUP(Sales[[#This Row],[ProductKey]], Products!$A$2:$D$1000, 4, FALSE)</f>
        <v>Patch Kit/8 Patches</v>
      </c>
    </row>
    <row r="10847" spans="1:17" x14ac:dyDescent="0.25">
      <c r="A10847" s="2">
        <v>38109</v>
      </c>
      <c r="B10847" s="1" t="s">
        <v>3460</v>
      </c>
      <c r="C10847">
        <v>480</v>
      </c>
      <c r="D10847">
        <v>12485</v>
      </c>
      <c r="E10847">
        <v>7</v>
      </c>
      <c r="F10847">
        <v>4</v>
      </c>
      <c r="G10847">
        <v>2</v>
      </c>
      <c r="H10847" s="2">
        <v>43222</v>
      </c>
      <c r="I10847" t="str">
        <f>VLOOKUP(Sales[[#This Row],[TerritoryKey]], Territories[], 2, FALSE)</f>
        <v>France</v>
      </c>
      <c r="J10847">
        <f>_xlfn.XLOOKUP(Sales[[#This Row],[ProductKey]], Products!$A:$A, Products!$J:$J)</f>
        <v>0.85650000000000004</v>
      </c>
      <c r="K10847">
        <f>_xlfn.XLOOKUP(Sales[[#This Row],[ProductKey]], Products!$A:$A, Products!$K:$K)</f>
        <v>2.29</v>
      </c>
      <c r="L10847" s="1">
        <f>Sales[[#This Row],[ProductPrice]]*Sales[[#This Row],[OrderQuantity]]</f>
        <v>4.58</v>
      </c>
      <c r="M10847" s="1">
        <f>Sales[[#This Row],[OrderQuantity]]</f>
        <v>2</v>
      </c>
      <c r="N10847" s="1">
        <f>1</f>
        <v>1</v>
      </c>
      <c r="O10847" s="1">
        <f>Sales[[#This Row],[TotalSales]]-Sales[[#This Row],[TotalCost]]</f>
        <v>2.867</v>
      </c>
      <c r="P10847" s="1">
        <f>Sales[[#This Row],[ProductCost]]*Sales[[#This Row],[OrderQuantity]]</f>
        <v>1.7130000000000001</v>
      </c>
      <c r="Q10847" s="1" t="str">
        <f>VLOOKUP(Sales[[#This Row],[ProductKey]], Products!$A$2:$D$1000, 4, FALSE)</f>
        <v>Patch Kit/8 Patches</v>
      </c>
    </row>
    <row r="10848" spans="1:17" x14ac:dyDescent="0.25">
      <c r="A10848" s="2">
        <v>37906</v>
      </c>
      <c r="B10848" s="1" t="s">
        <v>3684</v>
      </c>
      <c r="C10848">
        <v>480</v>
      </c>
      <c r="D10848">
        <v>18200</v>
      </c>
      <c r="E10848">
        <v>9</v>
      </c>
      <c r="F10848">
        <v>4</v>
      </c>
      <c r="G10848">
        <v>2</v>
      </c>
      <c r="H10848" s="2">
        <v>43020</v>
      </c>
      <c r="I10848" t="str">
        <f>VLOOKUP(Sales[[#This Row],[TerritoryKey]], Territories[], 2, FALSE)</f>
        <v>Australia</v>
      </c>
      <c r="J10848">
        <f>_xlfn.XLOOKUP(Sales[[#This Row],[ProductKey]], Products!$A:$A, Products!$J:$J)</f>
        <v>0.85650000000000004</v>
      </c>
      <c r="K10848">
        <f>_xlfn.XLOOKUP(Sales[[#This Row],[ProductKey]], Products!$A:$A, Products!$K:$K)</f>
        <v>2.29</v>
      </c>
      <c r="L10848" s="1">
        <f>Sales[[#This Row],[ProductPrice]]*Sales[[#This Row],[OrderQuantity]]</f>
        <v>4.58</v>
      </c>
      <c r="M10848" s="1">
        <f>Sales[[#This Row],[OrderQuantity]]</f>
        <v>2</v>
      </c>
      <c r="N10848" s="1">
        <f>1</f>
        <v>1</v>
      </c>
      <c r="O10848" s="1">
        <f>Sales[[#This Row],[TotalSales]]-Sales[[#This Row],[TotalCost]]</f>
        <v>2.867</v>
      </c>
      <c r="P10848" s="1">
        <f>Sales[[#This Row],[ProductCost]]*Sales[[#This Row],[OrderQuantity]]</f>
        <v>1.7130000000000001</v>
      </c>
      <c r="Q10848" s="1" t="str">
        <f>VLOOKUP(Sales[[#This Row],[ProductKey]], Products!$A$2:$D$1000, 4, FALSE)</f>
        <v>Patch Kit/8 Patches</v>
      </c>
    </row>
    <row r="10849" spans="1:17" x14ac:dyDescent="0.25">
      <c r="A10849" s="2">
        <v>38261</v>
      </c>
      <c r="B10849" s="1" t="s">
        <v>3715</v>
      </c>
      <c r="C10849">
        <v>480</v>
      </c>
      <c r="D10849">
        <v>12698</v>
      </c>
      <c r="E10849">
        <v>9</v>
      </c>
      <c r="F10849">
        <v>4</v>
      </c>
      <c r="G10849">
        <v>2</v>
      </c>
      <c r="H10849" s="2">
        <v>43374</v>
      </c>
      <c r="I10849" t="str">
        <f>VLOOKUP(Sales[[#This Row],[TerritoryKey]], Territories[], 2, FALSE)</f>
        <v>Australia</v>
      </c>
      <c r="J10849">
        <f>_xlfn.XLOOKUP(Sales[[#This Row],[ProductKey]], Products!$A:$A, Products!$J:$J)</f>
        <v>0.85650000000000004</v>
      </c>
      <c r="K10849">
        <f>_xlfn.XLOOKUP(Sales[[#This Row],[ProductKey]], Products!$A:$A, Products!$K:$K)</f>
        <v>2.29</v>
      </c>
      <c r="L10849" s="1">
        <f>Sales[[#This Row],[ProductPrice]]*Sales[[#This Row],[OrderQuantity]]</f>
        <v>4.58</v>
      </c>
      <c r="M10849" s="1">
        <f>Sales[[#This Row],[OrderQuantity]]</f>
        <v>2</v>
      </c>
      <c r="N10849" s="1">
        <f>1</f>
        <v>1</v>
      </c>
      <c r="O10849" s="1">
        <f>Sales[[#This Row],[TotalSales]]-Sales[[#This Row],[TotalCost]]</f>
        <v>2.867</v>
      </c>
      <c r="P10849" s="1">
        <f>Sales[[#This Row],[ProductCost]]*Sales[[#This Row],[OrderQuantity]]</f>
        <v>1.7130000000000001</v>
      </c>
      <c r="Q10849" s="1" t="str">
        <f>VLOOKUP(Sales[[#This Row],[ProductKey]], Products!$A$2:$D$1000, 4, FALSE)</f>
        <v>Patch Kit/8 Patches</v>
      </c>
    </row>
    <row r="10850" spans="1:17" x14ac:dyDescent="0.25">
      <c r="A10850" s="2">
        <v>38231</v>
      </c>
      <c r="B10850" s="1" t="s">
        <v>3967</v>
      </c>
      <c r="C10850">
        <v>480</v>
      </c>
      <c r="D10850">
        <v>23454</v>
      </c>
      <c r="E10850">
        <v>4</v>
      </c>
      <c r="F10850">
        <v>4</v>
      </c>
      <c r="G10850">
        <v>2</v>
      </c>
      <c r="H10850" s="2">
        <v>43344</v>
      </c>
      <c r="I10850" t="str">
        <f>VLOOKUP(Sales[[#This Row],[TerritoryKey]], Territories[], 2, FALSE)</f>
        <v>Southwest</v>
      </c>
      <c r="J10850">
        <f>_xlfn.XLOOKUP(Sales[[#This Row],[ProductKey]], Products!$A:$A, Products!$J:$J)</f>
        <v>0.85650000000000004</v>
      </c>
      <c r="K10850">
        <f>_xlfn.XLOOKUP(Sales[[#This Row],[ProductKey]], Products!$A:$A, Products!$K:$K)</f>
        <v>2.29</v>
      </c>
      <c r="L10850" s="1">
        <f>Sales[[#This Row],[ProductPrice]]*Sales[[#This Row],[OrderQuantity]]</f>
        <v>4.58</v>
      </c>
      <c r="M10850" s="1">
        <f>Sales[[#This Row],[OrderQuantity]]</f>
        <v>2</v>
      </c>
      <c r="N10850" s="1">
        <f>1</f>
        <v>1</v>
      </c>
      <c r="O10850" s="1">
        <f>Sales[[#This Row],[TotalSales]]-Sales[[#This Row],[TotalCost]]</f>
        <v>2.867</v>
      </c>
      <c r="P10850" s="1">
        <f>Sales[[#This Row],[ProductCost]]*Sales[[#This Row],[OrderQuantity]]</f>
        <v>1.7130000000000001</v>
      </c>
      <c r="Q10850" s="1" t="str">
        <f>VLOOKUP(Sales[[#This Row],[ProductKey]], Products!$A$2:$D$1000, 4, FALSE)</f>
        <v>Patch Kit/8 Patches</v>
      </c>
    </row>
    <row r="10851" spans="1:17" x14ac:dyDescent="0.25">
      <c r="A10851" s="2">
        <v>38201</v>
      </c>
      <c r="B10851" s="1" t="s">
        <v>4051</v>
      </c>
      <c r="C10851">
        <v>480</v>
      </c>
      <c r="D10851">
        <v>25994</v>
      </c>
      <c r="E10851">
        <v>1</v>
      </c>
      <c r="F10851">
        <v>4</v>
      </c>
      <c r="G10851">
        <v>2</v>
      </c>
      <c r="H10851" s="2">
        <v>43314</v>
      </c>
      <c r="I10851" t="str">
        <f>VLOOKUP(Sales[[#This Row],[TerritoryKey]], Territories[], 2, FALSE)</f>
        <v>Northwest</v>
      </c>
      <c r="J10851">
        <f>_xlfn.XLOOKUP(Sales[[#This Row],[ProductKey]], Products!$A:$A, Products!$J:$J)</f>
        <v>0.85650000000000004</v>
      </c>
      <c r="K10851">
        <f>_xlfn.XLOOKUP(Sales[[#This Row],[ProductKey]], Products!$A:$A, Products!$K:$K)</f>
        <v>2.29</v>
      </c>
      <c r="L10851" s="1">
        <f>Sales[[#This Row],[ProductPrice]]*Sales[[#This Row],[OrderQuantity]]</f>
        <v>4.58</v>
      </c>
      <c r="M10851" s="1">
        <f>Sales[[#This Row],[OrderQuantity]]</f>
        <v>2</v>
      </c>
      <c r="N10851" s="1">
        <f>1</f>
        <v>1</v>
      </c>
      <c r="O10851" s="1">
        <f>Sales[[#This Row],[TotalSales]]-Sales[[#This Row],[TotalCost]]</f>
        <v>2.867</v>
      </c>
      <c r="P10851" s="1">
        <f>Sales[[#This Row],[ProductCost]]*Sales[[#This Row],[OrderQuantity]]</f>
        <v>1.7130000000000001</v>
      </c>
      <c r="Q10851" s="1" t="str">
        <f>VLOOKUP(Sales[[#This Row],[ProductKey]], Products!$A$2:$D$1000, 4, FALSE)</f>
        <v>Patch Kit/8 Patches</v>
      </c>
    </row>
    <row r="10852" spans="1:17" x14ac:dyDescent="0.25">
      <c r="A10852" s="2">
        <v>38108</v>
      </c>
      <c r="B10852" s="1" t="s">
        <v>4122</v>
      </c>
      <c r="C10852">
        <v>480</v>
      </c>
      <c r="D10852">
        <v>16782</v>
      </c>
      <c r="E10852">
        <v>1</v>
      </c>
      <c r="F10852">
        <v>4</v>
      </c>
      <c r="G10852">
        <v>2</v>
      </c>
      <c r="H10852" s="2">
        <v>43221</v>
      </c>
      <c r="I10852" t="str">
        <f>VLOOKUP(Sales[[#This Row],[TerritoryKey]], Territories[], 2, FALSE)</f>
        <v>Northwest</v>
      </c>
      <c r="J10852">
        <f>_xlfn.XLOOKUP(Sales[[#This Row],[ProductKey]], Products!$A:$A, Products!$J:$J)</f>
        <v>0.85650000000000004</v>
      </c>
      <c r="K10852">
        <f>_xlfn.XLOOKUP(Sales[[#This Row],[ProductKey]], Products!$A:$A, Products!$K:$K)</f>
        <v>2.29</v>
      </c>
      <c r="L10852" s="1">
        <f>Sales[[#This Row],[ProductPrice]]*Sales[[#This Row],[OrderQuantity]]</f>
        <v>4.58</v>
      </c>
      <c r="M10852" s="1">
        <f>Sales[[#This Row],[OrderQuantity]]</f>
        <v>2</v>
      </c>
      <c r="N10852" s="1">
        <f>1</f>
        <v>1</v>
      </c>
      <c r="O10852" s="1">
        <f>Sales[[#This Row],[TotalSales]]-Sales[[#This Row],[TotalCost]]</f>
        <v>2.867</v>
      </c>
      <c r="P10852" s="1">
        <f>Sales[[#This Row],[ProductCost]]*Sales[[#This Row],[OrderQuantity]]</f>
        <v>1.7130000000000001</v>
      </c>
      <c r="Q10852" s="1" t="str">
        <f>VLOOKUP(Sales[[#This Row],[ProductKey]], Products!$A$2:$D$1000, 4, FALSE)</f>
        <v>Patch Kit/8 Patches</v>
      </c>
    </row>
    <row r="10853" spans="1:17" x14ac:dyDescent="0.25">
      <c r="A10853" s="2">
        <v>38323</v>
      </c>
      <c r="B10853" s="1" t="s">
        <v>4157</v>
      </c>
      <c r="C10853">
        <v>480</v>
      </c>
      <c r="D10853">
        <v>21899</v>
      </c>
      <c r="E10853">
        <v>9</v>
      </c>
      <c r="F10853">
        <v>4</v>
      </c>
      <c r="G10853">
        <v>2</v>
      </c>
      <c r="H10853" s="2">
        <v>43436</v>
      </c>
      <c r="I10853" t="str">
        <f>VLOOKUP(Sales[[#This Row],[TerritoryKey]], Territories[], 2, FALSE)</f>
        <v>Australia</v>
      </c>
      <c r="J10853">
        <f>_xlfn.XLOOKUP(Sales[[#This Row],[ProductKey]], Products!$A:$A, Products!$J:$J)</f>
        <v>0.85650000000000004</v>
      </c>
      <c r="K10853">
        <f>_xlfn.XLOOKUP(Sales[[#This Row],[ProductKey]], Products!$A:$A, Products!$K:$K)</f>
        <v>2.29</v>
      </c>
      <c r="L10853" s="1">
        <f>Sales[[#This Row],[ProductPrice]]*Sales[[#This Row],[OrderQuantity]]</f>
        <v>4.58</v>
      </c>
      <c r="M10853" s="1">
        <f>Sales[[#This Row],[OrderQuantity]]</f>
        <v>2</v>
      </c>
      <c r="N10853" s="1">
        <f>1</f>
        <v>1</v>
      </c>
      <c r="O10853" s="1">
        <f>Sales[[#This Row],[TotalSales]]-Sales[[#This Row],[TotalCost]]</f>
        <v>2.867</v>
      </c>
      <c r="P10853" s="1">
        <f>Sales[[#This Row],[ProductCost]]*Sales[[#This Row],[OrderQuantity]]</f>
        <v>1.7130000000000001</v>
      </c>
      <c r="Q10853" s="1" t="str">
        <f>VLOOKUP(Sales[[#This Row],[ProductKey]], Products!$A$2:$D$1000, 4, FALSE)</f>
        <v>Patch Kit/8 Patches</v>
      </c>
    </row>
    <row r="10854" spans="1:17" x14ac:dyDescent="0.25">
      <c r="A10854" s="2">
        <v>38292</v>
      </c>
      <c r="B10854" s="1" t="s">
        <v>4527</v>
      </c>
      <c r="C10854">
        <v>480</v>
      </c>
      <c r="D10854">
        <v>23718</v>
      </c>
      <c r="E10854">
        <v>4</v>
      </c>
      <c r="F10854">
        <v>4</v>
      </c>
      <c r="G10854">
        <v>2</v>
      </c>
      <c r="H10854" s="2">
        <v>43405</v>
      </c>
      <c r="I10854" t="str">
        <f>VLOOKUP(Sales[[#This Row],[TerritoryKey]], Territories[], 2, FALSE)</f>
        <v>Southwest</v>
      </c>
      <c r="J10854">
        <f>_xlfn.XLOOKUP(Sales[[#This Row],[ProductKey]], Products!$A:$A, Products!$J:$J)</f>
        <v>0.85650000000000004</v>
      </c>
      <c r="K10854">
        <f>_xlfn.XLOOKUP(Sales[[#This Row],[ProductKey]], Products!$A:$A, Products!$K:$K)</f>
        <v>2.29</v>
      </c>
      <c r="L10854" s="1">
        <f>Sales[[#This Row],[ProductPrice]]*Sales[[#This Row],[OrderQuantity]]</f>
        <v>4.58</v>
      </c>
      <c r="M10854" s="1">
        <f>Sales[[#This Row],[OrderQuantity]]</f>
        <v>2</v>
      </c>
      <c r="N10854" s="1">
        <f>1</f>
        <v>1</v>
      </c>
      <c r="O10854" s="1">
        <f>Sales[[#This Row],[TotalSales]]-Sales[[#This Row],[TotalCost]]</f>
        <v>2.867</v>
      </c>
      <c r="P10854" s="1">
        <f>Sales[[#This Row],[ProductCost]]*Sales[[#This Row],[OrderQuantity]]</f>
        <v>1.7130000000000001</v>
      </c>
      <c r="Q10854" s="1" t="str">
        <f>VLOOKUP(Sales[[#This Row],[ProductKey]], Products!$A$2:$D$1000, 4, FALSE)</f>
        <v>Patch Kit/8 Patches</v>
      </c>
    </row>
    <row r="10855" spans="1:17" x14ac:dyDescent="0.25">
      <c r="A10855" s="2">
        <v>38079</v>
      </c>
      <c r="B10855" s="1" t="s">
        <v>4539</v>
      </c>
      <c r="C10855">
        <v>480</v>
      </c>
      <c r="D10855">
        <v>15438</v>
      </c>
      <c r="E10855">
        <v>9</v>
      </c>
      <c r="F10855">
        <v>4</v>
      </c>
      <c r="G10855">
        <v>2</v>
      </c>
      <c r="H10855" s="2">
        <v>43192</v>
      </c>
      <c r="I10855" t="str">
        <f>VLOOKUP(Sales[[#This Row],[TerritoryKey]], Territories[], 2, FALSE)</f>
        <v>Australia</v>
      </c>
      <c r="J10855">
        <f>_xlfn.XLOOKUP(Sales[[#This Row],[ProductKey]], Products!$A:$A, Products!$J:$J)</f>
        <v>0.85650000000000004</v>
      </c>
      <c r="K10855">
        <f>_xlfn.XLOOKUP(Sales[[#This Row],[ProductKey]], Products!$A:$A, Products!$K:$K)</f>
        <v>2.29</v>
      </c>
      <c r="L10855" s="1">
        <f>Sales[[#This Row],[ProductPrice]]*Sales[[#This Row],[OrderQuantity]]</f>
        <v>4.58</v>
      </c>
      <c r="M10855" s="1">
        <f>Sales[[#This Row],[OrderQuantity]]</f>
        <v>2</v>
      </c>
      <c r="N10855" s="1">
        <f>1</f>
        <v>1</v>
      </c>
      <c r="O10855" s="1">
        <f>Sales[[#This Row],[TotalSales]]-Sales[[#This Row],[TotalCost]]</f>
        <v>2.867</v>
      </c>
      <c r="P10855" s="1">
        <f>Sales[[#This Row],[ProductCost]]*Sales[[#This Row],[OrderQuantity]]</f>
        <v>1.7130000000000001</v>
      </c>
      <c r="Q10855" s="1" t="str">
        <f>VLOOKUP(Sales[[#This Row],[ProductKey]], Products!$A$2:$D$1000, 4, FALSE)</f>
        <v>Patch Kit/8 Patches</v>
      </c>
    </row>
    <row r="10856" spans="1:17" x14ac:dyDescent="0.25">
      <c r="A10856" s="2">
        <v>38293</v>
      </c>
      <c r="B10856" s="1" t="s">
        <v>4583</v>
      </c>
      <c r="C10856">
        <v>480</v>
      </c>
      <c r="D10856">
        <v>15655</v>
      </c>
      <c r="E10856">
        <v>8</v>
      </c>
      <c r="F10856">
        <v>4</v>
      </c>
      <c r="G10856">
        <v>2</v>
      </c>
      <c r="H10856" s="2">
        <v>43406</v>
      </c>
      <c r="I10856" t="str">
        <f>VLOOKUP(Sales[[#This Row],[TerritoryKey]], Territories[], 2, FALSE)</f>
        <v>Germany</v>
      </c>
      <c r="J10856">
        <f>_xlfn.XLOOKUP(Sales[[#This Row],[ProductKey]], Products!$A:$A, Products!$J:$J)</f>
        <v>0.85650000000000004</v>
      </c>
      <c r="K10856">
        <f>_xlfn.XLOOKUP(Sales[[#This Row],[ProductKey]], Products!$A:$A, Products!$K:$K)</f>
        <v>2.29</v>
      </c>
      <c r="L10856" s="1">
        <f>Sales[[#This Row],[ProductPrice]]*Sales[[#This Row],[OrderQuantity]]</f>
        <v>4.58</v>
      </c>
      <c r="M10856" s="1">
        <f>Sales[[#This Row],[OrderQuantity]]</f>
        <v>2</v>
      </c>
      <c r="N10856" s="1">
        <f>1</f>
        <v>1</v>
      </c>
      <c r="O10856" s="1">
        <f>Sales[[#This Row],[TotalSales]]-Sales[[#This Row],[TotalCost]]</f>
        <v>2.867</v>
      </c>
      <c r="P10856" s="1">
        <f>Sales[[#This Row],[ProductCost]]*Sales[[#This Row],[OrderQuantity]]</f>
        <v>1.7130000000000001</v>
      </c>
      <c r="Q10856" s="1" t="str">
        <f>VLOOKUP(Sales[[#This Row],[ProductKey]], Products!$A$2:$D$1000, 4, FALSE)</f>
        <v>Patch Kit/8 Patches</v>
      </c>
    </row>
    <row r="10857" spans="1:17" x14ac:dyDescent="0.25">
      <c r="A10857" s="2">
        <v>38169</v>
      </c>
      <c r="B10857" s="1" t="s">
        <v>4631</v>
      </c>
      <c r="C10857">
        <v>480</v>
      </c>
      <c r="D10857">
        <v>23744</v>
      </c>
      <c r="E10857">
        <v>7</v>
      </c>
      <c r="F10857">
        <v>4</v>
      </c>
      <c r="G10857">
        <v>2</v>
      </c>
      <c r="H10857" s="2">
        <v>43282</v>
      </c>
      <c r="I10857" t="str">
        <f>VLOOKUP(Sales[[#This Row],[TerritoryKey]], Territories[], 2, FALSE)</f>
        <v>France</v>
      </c>
      <c r="J10857">
        <f>_xlfn.XLOOKUP(Sales[[#This Row],[ProductKey]], Products!$A:$A, Products!$J:$J)</f>
        <v>0.85650000000000004</v>
      </c>
      <c r="K10857">
        <f>_xlfn.XLOOKUP(Sales[[#This Row],[ProductKey]], Products!$A:$A, Products!$K:$K)</f>
        <v>2.29</v>
      </c>
      <c r="L10857" s="1">
        <f>Sales[[#This Row],[ProductPrice]]*Sales[[#This Row],[OrderQuantity]]</f>
        <v>4.58</v>
      </c>
      <c r="M10857" s="1">
        <f>Sales[[#This Row],[OrderQuantity]]</f>
        <v>2</v>
      </c>
      <c r="N10857" s="1">
        <f>1</f>
        <v>1</v>
      </c>
      <c r="O10857" s="1">
        <f>Sales[[#This Row],[TotalSales]]-Sales[[#This Row],[TotalCost]]</f>
        <v>2.867</v>
      </c>
      <c r="P10857" s="1">
        <f>Sales[[#This Row],[ProductCost]]*Sales[[#This Row],[OrderQuantity]]</f>
        <v>1.7130000000000001</v>
      </c>
      <c r="Q10857" s="1" t="str">
        <f>VLOOKUP(Sales[[#This Row],[ProductKey]], Products!$A$2:$D$1000, 4, FALSE)</f>
        <v>Patch Kit/8 Patches</v>
      </c>
    </row>
    <row r="10858" spans="1:17" x14ac:dyDescent="0.25">
      <c r="A10858" s="2">
        <v>38078</v>
      </c>
      <c r="B10858" s="1" t="s">
        <v>4818</v>
      </c>
      <c r="C10858">
        <v>480</v>
      </c>
      <c r="D10858">
        <v>18379</v>
      </c>
      <c r="E10858">
        <v>6</v>
      </c>
      <c r="F10858">
        <v>4</v>
      </c>
      <c r="G10858">
        <v>2</v>
      </c>
      <c r="H10858" s="2">
        <v>43191</v>
      </c>
      <c r="I10858" t="str">
        <f>VLOOKUP(Sales[[#This Row],[TerritoryKey]], Territories[], 2, FALSE)</f>
        <v>Canada</v>
      </c>
      <c r="J10858">
        <f>_xlfn.XLOOKUP(Sales[[#This Row],[ProductKey]], Products!$A:$A, Products!$J:$J)</f>
        <v>0.85650000000000004</v>
      </c>
      <c r="K10858">
        <f>_xlfn.XLOOKUP(Sales[[#This Row],[ProductKey]], Products!$A:$A, Products!$K:$K)</f>
        <v>2.29</v>
      </c>
      <c r="L10858" s="1">
        <f>Sales[[#This Row],[ProductPrice]]*Sales[[#This Row],[OrderQuantity]]</f>
        <v>4.58</v>
      </c>
      <c r="M10858" s="1">
        <f>Sales[[#This Row],[OrderQuantity]]</f>
        <v>2</v>
      </c>
      <c r="N10858" s="1">
        <f>1</f>
        <v>1</v>
      </c>
      <c r="O10858" s="1">
        <f>Sales[[#This Row],[TotalSales]]-Sales[[#This Row],[TotalCost]]</f>
        <v>2.867</v>
      </c>
      <c r="P10858" s="1">
        <f>Sales[[#This Row],[ProductCost]]*Sales[[#This Row],[OrderQuantity]]</f>
        <v>1.7130000000000001</v>
      </c>
      <c r="Q10858" s="1" t="str">
        <f>VLOOKUP(Sales[[#This Row],[ProductKey]], Products!$A$2:$D$1000, 4, FALSE)</f>
        <v>Patch Kit/8 Patches</v>
      </c>
    </row>
    <row r="10859" spans="1:17" x14ac:dyDescent="0.25">
      <c r="A10859" s="2">
        <v>38323</v>
      </c>
      <c r="B10859" s="1" t="s">
        <v>5193</v>
      </c>
      <c r="C10859">
        <v>480</v>
      </c>
      <c r="D10859">
        <v>29365</v>
      </c>
      <c r="E10859">
        <v>8</v>
      </c>
      <c r="F10859">
        <v>4</v>
      </c>
      <c r="G10859">
        <v>2</v>
      </c>
      <c r="H10859" s="2">
        <v>43436</v>
      </c>
      <c r="I10859" t="str">
        <f>VLOOKUP(Sales[[#This Row],[TerritoryKey]], Territories[], 2, FALSE)</f>
        <v>Germany</v>
      </c>
      <c r="J10859">
        <f>_xlfn.XLOOKUP(Sales[[#This Row],[ProductKey]], Products!$A:$A, Products!$J:$J)</f>
        <v>0.85650000000000004</v>
      </c>
      <c r="K10859">
        <f>_xlfn.XLOOKUP(Sales[[#This Row],[ProductKey]], Products!$A:$A, Products!$K:$K)</f>
        <v>2.29</v>
      </c>
      <c r="L10859" s="1">
        <f>Sales[[#This Row],[ProductPrice]]*Sales[[#This Row],[OrderQuantity]]</f>
        <v>4.58</v>
      </c>
      <c r="M10859" s="1">
        <f>Sales[[#This Row],[OrderQuantity]]</f>
        <v>2</v>
      </c>
      <c r="N10859" s="1">
        <f>1</f>
        <v>1</v>
      </c>
      <c r="O10859" s="1">
        <f>Sales[[#This Row],[TotalSales]]-Sales[[#This Row],[TotalCost]]</f>
        <v>2.867</v>
      </c>
      <c r="P10859" s="1">
        <f>Sales[[#This Row],[ProductCost]]*Sales[[#This Row],[OrderQuantity]]</f>
        <v>1.7130000000000001</v>
      </c>
      <c r="Q10859" s="1" t="str">
        <f>VLOOKUP(Sales[[#This Row],[ProductKey]], Products!$A$2:$D$1000, 4, FALSE)</f>
        <v>Patch Kit/8 Patches</v>
      </c>
    </row>
    <row r="10860" spans="1:17" x14ac:dyDescent="0.25">
      <c r="A10860" s="2">
        <v>38231</v>
      </c>
      <c r="B10860" s="1" t="s">
        <v>5198</v>
      </c>
      <c r="C10860">
        <v>480</v>
      </c>
      <c r="D10860">
        <v>23509</v>
      </c>
      <c r="E10860">
        <v>1</v>
      </c>
      <c r="F10860">
        <v>4</v>
      </c>
      <c r="G10860">
        <v>2</v>
      </c>
      <c r="H10860" s="2">
        <v>43344</v>
      </c>
      <c r="I10860" t="str">
        <f>VLOOKUP(Sales[[#This Row],[TerritoryKey]], Territories[], 2, FALSE)</f>
        <v>Northwest</v>
      </c>
      <c r="J10860">
        <f>_xlfn.XLOOKUP(Sales[[#This Row],[ProductKey]], Products!$A:$A, Products!$J:$J)</f>
        <v>0.85650000000000004</v>
      </c>
      <c r="K10860">
        <f>_xlfn.XLOOKUP(Sales[[#This Row],[ProductKey]], Products!$A:$A, Products!$K:$K)</f>
        <v>2.29</v>
      </c>
      <c r="L10860" s="1">
        <f>Sales[[#This Row],[ProductPrice]]*Sales[[#This Row],[OrderQuantity]]</f>
        <v>4.58</v>
      </c>
      <c r="M10860" s="1">
        <f>Sales[[#This Row],[OrderQuantity]]</f>
        <v>2</v>
      </c>
      <c r="N10860" s="1">
        <f>1</f>
        <v>1</v>
      </c>
      <c r="O10860" s="1">
        <f>Sales[[#This Row],[TotalSales]]-Sales[[#This Row],[TotalCost]]</f>
        <v>2.867</v>
      </c>
      <c r="P10860" s="1">
        <f>Sales[[#This Row],[ProductCost]]*Sales[[#This Row],[OrderQuantity]]</f>
        <v>1.7130000000000001</v>
      </c>
      <c r="Q10860" s="1" t="str">
        <f>VLOOKUP(Sales[[#This Row],[ProductKey]], Products!$A$2:$D$1000, 4, FALSE)</f>
        <v>Patch Kit/8 Patches</v>
      </c>
    </row>
    <row r="10861" spans="1:17" x14ac:dyDescent="0.25">
      <c r="A10861" s="2">
        <v>38232</v>
      </c>
      <c r="B10861" s="1" t="s">
        <v>5250</v>
      </c>
      <c r="C10861">
        <v>480</v>
      </c>
      <c r="D10861">
        <v>22000</v>
      </c>
      <c r="E10861">
        <v>9</v>
      </c>
      <c r="F10861">
        <v>4</v>
      </c>
      <c r="G10861">
        <v>2</v>
      </c>
      <c r="H10861" s="2">
        <v>43345</v>
      </c>
      <c r="I10861" t="str">
        <f>VLOOKUP(Sales[[#This Row],[TerritoryKey]], Territories[], 2, FALSE)</f>
        <v>Australia</v>
      </c>
      <c r="J10861">
        <f>_xlfn.XLOOKUP(Sales[[#This Row],[ProductKey]], Products!$A:$A, Products!$J:$J)</f>
        <v>0.85650000000000004</v>
      </c>
      <c r="K10861">
        <f>_xlfn.XLOOKUP(Sales[[#This Row],[ProductKey]], Products!$A:$A, Products!$K:$K)</f>
        <v>2.29</v>
      </c>
      <c r="L10861" s="1">
        <f>Sales[[#This Row],[ProductPrice]]*Sales[[#This Row],[OrderQuantity]]</f>
        <v>4.58</v>
      </c>
      <c r="M10861" s="1">
        <f>Sales[[#This Row],[OrderQuantity]]</f>
        <v>2</v>
      </c>
      <c r="N10861" s="1">
        <f>1</f>
        <v>1</v>
      </c>
      <c r="O10861" s="1">
        <f>Sales[[#This Row],[TotalSales]]-Sales[[#This Row],[TotalCost]]</f>
        <v>2.867</v>
      </c>
      <c r="P10861" s="1">
        <f>Sales[[#This Row],[ProductCost]]*Sales[[#This Row],[OrderQuantity]]</f>
        <v>1.7130000000000001</v>
      </c>
      <c r="Q10861" s="1" t="str">
        <f>VLOOKUP(Sales[[#This Row],[ProductKey]], Products!$A$2:$D$1000, 4, FALSE)</f>
        <v>Patch Kit/8 Patches</v>
      </c>
    </row>
    <row r="10862" spans="1:17" x14ac:dyDescent="0.25">
      <c r="A10862" s="2">
        <v>38141</v>
      </c>
      <c r="B10862" s="1" t="s">
        <v>5375</v>
      </c>
      <c r="C10862">
        <v>480</v>
      </c>
      <c r="D10862">
        <v>26828</v>
      </c>
      <c r="E10862">
        <v>7</v>
      </c>
      <c r="F10862">
        <v>4</v>
      </c>
      <c r="G10862">
        <v>2</v>
      </c>
      <c r="H10862" s="2">
        <v>43254</v>
      </c>
      <c r="I10862" t="str">
        <f>VLOOKUP(Sales[[#This Row],[TerritoryKey]], Territories[], 2, FALSE)</f>
        <v>France</v>
      </c>
      <c r="J10862">
        <f>_xlfn.XLOOKUP(Sales[[#This Row],[ProductKey]], Products!$A:$A, Products!$J:$J)</f>
        <v>0.85650000000000004</v>
      </c>
      <c r="K10862">
        <f>_xlfn.XLOOKUP(Sales[[#This Row],[ProductKey]], Products!$A:$A, Products!$K:$K)</f>
        <v>2.29</v>
      </c>
      <c r="L10862" s="1">
        <f>Sales[[#This Row],[ProductPrice]]*Sales[[#This Row],[OrderQuantity]]</f>
        <v>4.58</v>
      </c>
      <c r="M10862" s="1">
        <f>Sales[[#This Row],[OrderQuantity]]</f>
        <v>2</v>
      </c>
      <c r="N10862" s="1">
        <f>1</f>
        <v>1</v>
      </c>
      <c r="O10862" s="1">
        <f>Sales[[#This Row],[TotalSales]]-Sales[[#This Row],[TotalCost]]</f>
        <v>2.867</v>
      </c>
      <c r="P10862" s="1">
        <f>Sales[[#This Row],[ProductCost]]*Sales[[#This Row],[OrderQuantity]]</f>
        <v>1.7130000000000001</v>
      </c>
      <c r="Q10862" s="1" t="str">
        <f>VLOOKUP(Sales[[#This Row],[ProductKey]], Products!$A$2:$D$1000, 4, FALSE)</f>
        <v>Patch Kit/8 Patches</v>
      </c>
    </row>
    <row r="10863" spans="1:17" x14ac:dyDescent="0.25">
      <c r="A10863" s="2">
        <v>38203</v>
      </c>
      <c r="B10863" s="1" t="s">
        <v>5423</v>
      </c>
      <c r="C10863">
        <v>480</v>
      </c>
      <c r="D10863">
        <v>25467</v>
      </c>
      <c r="E10863">
        <v>10</v>
      </c>
      <c r="F10863">
        <v>4</v>
      </c>
      <c r="G10863">
        <v>2</v>
      </c>
      <c r="H10863" s="2">
        <v>43316</v>
      </c>
      <c r="I10863" t="str">
        <f>VLOOKUP(Sales[[#This Row],[TerritoryKey]], Territories[], 2, FALSE)</f>
        <v>United Kingdom</v>
      </c>
      <c r="J10863">
        <f>_xlfn.XLOOKUP(Sales[[#This Row],[ProductKey]], Products!$A:$A, Products!$J:$J)</f>
        <v>0.85650000000000004</v>
      </c>
      <c r="K10863">
        <f>_xlfn.XLOOKUP(Sales[[#This Row],[ProductKey]], Products!$A:$A, Products!$K:$K)</f>
        <v>2.29</v>
      </c>
      <c r="L10863" s="1">
        <f>Sales[[#This Row],[ProductPrice]]*Sales[[#This Row],[OrderQuantity]]</f>
        <v>4.58</v>
      </c>
      <c r="M10863" s="1">
        <f>Sales[[#This Row],[OrderQuantity]]</f>
        <v>2</v>
      </c>
      <c r="N10863" s="1">
        <f>1</f>
        <v>1</v>
      </c>
      <c r="O10863" s="1">
        <f>Sales[[#This Row],[TotalSales]]-Sales[[#This Row],[TotalCost]]</f>
        <v>2.867</v>
      </c>
      <c r="P10863" s="1">
        <f>Sales[[#This Row],[ProductCost]]*Sales[[#This Row],[OrderQuantity]]</f>
        <v>1.7130000000000001</v>
      </c>
      <c r="Q10863" s="1" t="str">
        <f>VLOOKUP(Sales[[#This Row],[ProductKey]], Products!$A$2:$D$1000, 4, FALSE)</f>
        <v>Patch Kit/8 Patches</v>
      </c>
    </row>
    <row r="10864" spans="1:17" x14ac:dyDescent="0.25">
      <c r="A10864" s="2">
        <v>38171</v>
      </c>
      <c r="B10864" s="1" t="s">
        <v>5512</v>
      </c>
      <c r="C10864">
        <v>480</v>
      </c>
      <c r="D10864">
        <v>15717</v>
      </c>
      <c r="E10864">
        <v>9</v>
      </c>
      <c r="F10864">
        <v>4</v>
      </c>
      <c r="G10864">
        <v>2</v>
      </c>
      <c r="H10864" s="2">
        <v>43284</v>
      </c>
      <c r="I10864" t="str">
        <f>VLOOKUP(Sales[[#This Row],[TerritoryKey]], Territories[], 2, FALSE)</f>
        <v>Australia</v>
      </c>
      <c r="J10864">
        <f>_xlfn.XLOOKUP(Sales[[#This Row],[ProductKey]], Products!$A:$A, Products!$J:$J)</f>
        <v>0.85650000000000004</v>
      </c>
      <c r="K10864">
        <f>_xlfn.XLOOKUP(Sales[[#This Row],[ProductKey]], Products!$A:$A, Products!$K:$K)</f>
        <v>2.29</v>
      </c>
      <c r="L10864" s="1">
        <f>Sales[[#This Row],[ProductPrice]]*Sales[[#This Row],[OrderQuantity]]</f>
        <v>4.58</v>
      </c>
      <c r="M10864" s="1">
        <f>Sales[[#This Row],[OrderQuantity]]</f>
        <v>2</v>
      </c>
      <c r="N10864" s="1">
        <f>1</f>
        <v>1</v>
      </c>
      <c r="O10864" s="1">
        <f>Sales[[#This Row],[TotalSales]]-Sales[[#This Row],[TotalCost]]</f>
        <v>2.867</v>
      </c>
      <c r="P10864" s="1">
        <f>Sales[[#This Row],[ProductCost]]*Sales[[#This Row],[OrderQuantity]]</f>
        <v>1.7130000000000001</v>
      </c>
      <c r="Q10864" s="1" t="str">
        <f>VLOOKUP(Sales[[#This Row],[ProductKey]], Products!$A$2:$D$1000, 4, FALSE)</f>
        <v>Patch Kit/8 Patches</v>
      </c>
    </row>
    <row r="10865" spans="1:17" x14ac:dyDescent="0.25">
      <c r="A10865" s="2">
        <v>38081</v>
      </c>
      <c r="B10865" s="1" t="s">
        <v>5529</v>
      </c>
      <c r="C10865">
        <v>480</v>
      </c>
      <c r="D10865">
        <v>21029</v>
      </c>
      <c r="E10865">
        <v>8</v>
      </c>
      <c r="F10865">
        <v>4</v>
      </c>
      <c r="G10865">
        <v>2</v>
      </c>
      <c r="H10865" s="2">
        <v>43194</v>
      </c>
      <c r="I10865" t="str">
        <f>VLOOKUP(Sales[[#This Row],[TerritoryKey]], Territories[], 2, FALSE)</f>
        <v>Germany</v>
      </c>
      <c r="J10865">
        <f>_xlfn.XLOOKUP(Sales[[#This Row],[ProductKey]], Products!$A:$A, Products!$J:$J)</f>
        <v>0.85650000000000004</v>
      </c>
      <c r="K10865">
        <f>_xlfn.XLOOKUP(Sales[[#This Row],[ProductKey]], Products!$A:$A, Products!$K:$K)</f>
        <v>2.29</v>
      </c>
      <c r="L10865" s="1">
        <f>Sales[[#This Row],[ProductPrice]]*Sales[[#This Row],[OrderQuantity]]</f>
        <v>4.58</v>
      </c>
      <c r="M10865" s="1">
        <f>Sales[[#This Row],[OrderQuantity]]</f>
        <v>2</v>
      </c>
      <c r="N10865" s="1">
        <f>1</f>
        <v>1</v>
      </c>
      <c r="O10865" s="1">
        <f>Sales[[#This Row],[TotalSales]]-Sales[[#This Row],[TotalCost]]</f>
        <v>2.867</v>
      </c>
      <c r="P10865" s="1">
        <f>Sales[[#This Row],[ProductCost]]*Sales[[#This Row],[OrderQuantity]]</f>
        <v>1.7130000000000001</v>
      </c>
      <c r="Q10865" s="1" t="str">
        <f>VLOOKUP(Sales[[#This Row],[ProductKey]], Products!$A$2:$D$1000, 4, FALSE)</f>
        <v>Patch Kit/8 Patches</v>
      </c>
    </row>
    <row r="10866" spans="1:17" x14ac:dyDescent="0.25">
      <c r="A10866" s="2">
        <v>38203</v>
      </c>
      <c r="B10866" s="1" t="s">
        <v>5691</v>
      </c>
      <c r="C10866">
        <v>480</v>
      </c>
      <c r="D10866">
        <v>21704</v>
      </c>
      <c r="E10866">
        <v>1</v>
      </c>
      <c r="F10866">
        <v>4</v>
      </c>
      <c r="G10866">
        <v>2</v>
      </c>
      <c r="H10866" s="2">
        <v>43316</v>
      </c>
      <c r="I10866" t="str">
        <f>VLOOKUP(Sales[[#This Row],[TerritoryKey]], Territories[], 2, FALSE)</f>
        <v>Northwest</v>
      </c>
      <c r="J10866">
        <f>_xlfn.XLOOKUP(Sales[[#This Row],[ProductKey]], Products!$A:$A, Products!$J:$J)</f>
        <v>0.85650000000000004</v>
      </c>
      <c r="K10866">
        <f>_xlfn.XLOOKUP(Sales[[#This Row],[ProductKey]], Products!$A:$A, Products!$K:$K)</f>
        <v>2.29</v>
      </c>
      <c r="L10866" s="1">
        <f>Sales[[#This Row],[ProductPrice]]*Sales[[#This Row],[OrderQuantity]]</f>
        <v>4.58</v>
      </c>
      <c r="M10866" s="1">
        <f>Sales[[#This Row],[OrderQuantity]]</f>
        <v>2</v>
      </c>
      <c r="N10866" s="1">
        <f>1</f>
        <v>1</v>
      </c>
      <c r="O10866" s="1">
        <f>Sales[[#This Row],[TotalSales]]-Sales[[#This Row],[TotalCost]]</f>
        <v>2.867</v>
      </c>
      <c r="P10866" s="1">
        <f>Sales[[#This Row],[ProductCost]]*Sales[[#This Row],[OrderQuantity]]</f>
        <v>1.7130000000000001</v>
      </c>
      <c r="Q10866" s="1" t="str">
        <f>VLOOKUP(Sales[[#This Row],[ProductKey]], Products!$A$2:$D$1000, 4, FALSE)</f>
        <v>Patch Kit/8 Patches</v>
      </c>
    </row>
    <row r="10867" spans="1:17" x14ac:dyDescent="0.25">
      <c r="A10867" s="2">
        <v>38233</v>
      </c>
      <c r="B10867" s="1" t="s">
        <v>6035</v>
      </c>
      <c r="C10867">
        <v>480</v>
      </c>
      <c r="D10867">
        <v>22526</v>
      </c>
      <c r="E10867">
        <v>10</v>
      </c>
      <c r="F10867">
        <v>4</v>
      </c>
      <c r="G10867">
        <v>2</v>
      </c>
      <c r="H10867" s="2">
        <v>43346</v>
      </c>
      <c r="I10867" t="str">
        <f>VLOOKUP(Sales[[#This Row],[TerritoryKey]], Territories[], 2, FALSE)</f>
        <v>United Kingdom</v>
      </c>
      <c r="J10867">
        <f>_xlfn.XLOOKUP(Sales[[#This Row],[ProductKey]], Products!$A:$A, Products!$J:$J)</f>
        <v>0.85650000000000004</v>
      </c>
      <c r="K10867">
        <f>_xlfn.XLOOKUP(Sales[[#This Row],[ProductKey]], Products!$A:$A, Products!$K:$K)</f>
        <v>2.29</v>
      </c>
      <c r="L10867" s="1">
        <f>Sales[[#This Row],[ProductPrice]]*Sales[[#This Row],[OrderQuantity]]</f>
        <v>4.58</v>
      </c>
      <c r="M10867" s="1">
        <f>Sales[[#This Row],[OrderQuantity]]</f>
        <v>2</v>
      </c>
      <c r="N10867" s="1">
        <f>1</f>
        <v>1</v>
      </c>
      <c r="O10867" s="1">
        <f>Sales[[#This Row],[TotalSales]]-Sales[[#This Row],[TotalCost]]</f>
        <v>2.867</v>
      </c>
      <c r="P10867" s="1">
        <f>Sales[[#This Row],[ProductCost]]*Sales[[#This Row],[OrderQuantity]]</f>
        <v>1.7130000000000001</v>
      </c>
      <c r="Q10867" s="1" t="str">
        <f>VLOOKUP(Sales[[#This Row],[ProductKey]], Products!$A$2:$D$1000, 4, FALSE)</f>
        <v>Patch Kit/8 Patches</v>
      </c>
    </row>
    <row r="10868" spans="1:17" x14ac:dyDescent="0.25">
      <c r="A10868" s="2">
        <v>38051</v>
      </c>
      <c r="B10868" s="1" t="s">
        <v>6185</v>
      </c>
      <c r="C10868">
        <v>480</v>
      </c>
      <c r="D10868">
        <v>17420</v>
      </c>
      <c r="E10868">
        <v>4</v>
      </c>
      <c r="F10868">
        <v>4</v>
      </c>
      <c r="G10868">
        <v>2</v>
      </c>
      <c r="H10868" s="2">
        <v>43164</v>
      </c>
      <c r="I10868" t="str">
        <f>VLOOKUP(Sales[[#This Row],[TerritoryKey]], Territories[], 2, FALSE)</f>
        <v>Southwest</v>
      </c>
      <c r="J10868">
        <f>_xlfn.XLOOKUP(Sales[[#This Row],[ProductKey]], Products!$A:$A, Products!$J:$J)</f>
        <v>0.85650000000000004</v>
      </c>
      <c r="K10868">
        <f>_xlfn.XLOOKUP(Sales[[#This Row],[ProductKey]], Products!$A:$A, Products!$K:$K)</f>
        <v>2.29</v>
      </c>
      <c r="L10868" s="1">
        <f>Sales[[#This Row],[ProductPrice]]*Sales[[#This Row],[OrderQuantity]]</f>
        <v>4.58</v>
      </c>
      <c r="M10868" s="1">
        <f>Sales[[#This Row],[OrderQuantity]]</f>
        <v>2</v>
      </c>
      <c r="N10868" s="1">
        <f>1</f>
        <v>1</v>
      </c>
      <c r="O10868" s="1">
        <f>Sales[[#This Row],[TotalSales]]-Sales[[#This Row],[TotalCost]]</f>
        <v>2.867</v>
      </c>
      <c r="P10868" s="1">
        <f>Sales[[#This Row],[ProductCost]]*Sales[[#This Row],[OrderQuantity]]</f>
        <v>1.7130000000000001</v>
      </c>
      <c r="Q10868" s="1" t="str">
        <f>VLOOKUP(Sales[[#This Row],[ProductKey]], Products!$A$2:$D$1000, 4, FALSE)</f>
        <v>Patch Kit/8 Patches</v>
      </c>
    </row>
    <row r="10869" spans="1:17" x14ac:dyDescent="0.25">
      <c r="A10869" s="2">
        <v>38202</v>
      </c>
      <c r="B10869" s="1" t="s">
        <v>6221</v>
      </c>
      <c r="C10869">
        <v>480</v>
      </c>
      <c r="D10869">
        <v>25446</v>
      </c>
      <c r="E10869">
        <v>10</v>
      </c>
      <c r="F10869">
        <v>4</v>
      </c>
      <c r="G10869">
        <v>2</v>
      </c>
      <c r="H10869" s="2">
        <v>43315</v>
      </c>
      <c r="I10869" t="str">
        <f>VLOOKUP(Sales[[#This Row],[TerritoryKey]], Territories[], 2, FALSE)</f>
        <v>United Kingdom</v>
      </c>
      <c r="J10869">
        <f>_xlfn.XLOOKUP(Sales[[#This Row],[ProductKey]], Products!$A:$A, Products!$J:$J)</f>
        <v>0.85650000000000004</v>
      </c>
      <c r="K10869">
        <f>_xlfn.XLOOKUP(Sales[[#This Row],[ProductKey]], Products!$A:$A, Products!$K:$K)</f>
        <v>2.29</v>
      </c>
      <c r="L10869" s="1">
        <f>Sales[[#This Row],[ProductPrice]]*Sales[[#This Row],[OrderQuantity]]</f>
        <v>4.58</v>
      </c>
      <c r="M10869" s="1">
        <f>Sales[[#This Row],[OrderQuantity]]</f>
        <v>2</v>
      </c>
      <c r="N10869" s="1">
        <f>1</f>
        <v>1</v>
      </c>
      <c r="O10869" s="1">
        <f>Sales[[#This Row],[TotalSales]]-Sales[[#This Row],[TotalCost]]</f>
        <v>2.867</v>
      </c>
      <c r="P10869" s="1">
        <f>Sales[[#This Row],[ProductCost]]*Sales[[#This Row],[OrderQuantity]]</f>
        <v>1.7130000000000001</v>
      </c>
      <c r="Q10869" s="1" t="str">
        <f>VLOOKUP(Sales[[#This Row],[ProductKey]], Products!$A$2:$D$1000, 4, FALSE)</f>
        <v>Patch Kit/8 Patches</v>
      </c>
    </row>
    <row r="10870" spans="1:17" x14ac:dyDescent="0.25">
      <c r="A10870" s="2">
        <v>38112</v>
      </c>
      <c r="B10870" s="1" t="s">
        <v>6316</v>
      </c>
      <c r="C10870">
        <v>480</v>
      </c>
      <c r="D10870">
        <v>25941</v>
      </c>
      <c r="E10870">
        <v>9</v>
      </c>
      <c r="F10870">
        <v>4</v>
      </c>
      <c r="G10870">
        <v>2</v>
      </c>
      <c r="H10870" s="2">
        <v>43225</v>
      </c>
      <c r="I10870" t="str">
        <f>VLOOKUP(Sales[[#This Row],[TerritoryKey]], Territories[], 2, FALSE)</f>
        <v>Australia</v>
      </c>
      <c r="J10870">
        <f>_xlfn.XLOOKUP(Sales[[#This Row],[ProductKey]], Products!$A:$A, Products!$J:$J)</f>
        <v>0.85650000000000004</v>
      </c>
      <c r="K10870">
        <f>_xlfn.XLOOKUP(Sales[[#This Row],[ProductKey]], Products!$A:$A, Products!$K:$K)</f>
        <v>2.29</v>
      </c>
      <c r="L10870" s="1">
        <f>Sales[[#This Row],[ProductPrice]]*Sales[[#This Row],[OrderQuantity]]</f>
        <v>4.58</v>
      </c>
      <c r="M10870" s="1">
        <f>Sales[[#This Row],[OrderQuantity]]</f>
        <v>2</v>
      </c>
      <c r="N10870" s="1">
        <f>1</f>
        <v>1</v>
      </c>
      <c r="O10870" s="1">
        <f>Sales[[#This Row],[TotalSales]]-Sales[[#This Row],[TotalCost]]</f>
        <v>2.867</v>
      </c>
      <c r="P10870" s="1">
        <f>Sales[[#This Row],[ProductCost]]*Sales[[#This Row],[OrderQuantity]]</f>
        <v>1.7130000000000001</v>
      </c>
      <c r="Q10870" s="1" t="str">
        <f>VLOOKUP(Sales[[#This Row],[ProductKey]], Products!$A$2:$D$1000, 4, FALSE)</f>
        <v>Patch Kit/8 Patches</v>
      </c>
    </row>
    <row r="10871" spans="1:17" x14ac:dyDescent="0.25">
      <c r="A10871" s="2">
        <v>38293</v>
      </c>
      <c r="B10871" s="1" t="s">
        <v>6411</v>
      </c>
      <c r="C10871">
        <v>480</v>
      </c>
      <c r="D10871">
        <v>17591</v>
      </c>
      <c r="E10871">
        <v>4</v>
      </c>
      <c r="F10871">
        <v>4</v>
      </c>
      <c r="G10871">
        <v>2</v>
      </c>
      <c r="H10871" s="2">
        <v>43406</v>
      </c>
      <c r="I10871" t="str">
        <f>VLOOKUP(Sales[[#This Row],[TerritoryKey]], Territories[], 2, FALSE)</f>
        <v>Southwest</v>
      </c>
      <c r="J10871">
        <f>_xlfn.XLOOKUP(Sales[[#This Row],[ProductKey]], Products!$A:$A, Products!$J:$J)</f>
        <v>0.85650000000000004</v>
      </c>
      <c r="K10871">
        <f>_xlfn.XLOOKUP(Sales[[#This Row],[ProductKey]], Products!$A:$A, Products!$K:$K)</f>
        <v>2.29</v>
      </c>
      <c r="L10871" s="1">
        <f>Sales[[#This Row],[ProductPrice]]*Sales[[#This Row],[OrderQuantity]]</f>
        <v>4.58</v>
      </c>
      <c r="M10871" s="1">
        <f>Sales[[#This Row],[OrderQuantity]]</f>
        <v>2</v>
      </c>
      <c r="N10871" s="1">
        <f>1</f>
        <v>1</v>
      </c>
      <c r="O10871" s="1">
        <f>Sales[[#This Row],[TotalSales]]-Sales[[#This Row],[TotalCost]]</f>
        <v>2.867</v>
      </c>
      <c r="P10871" s="1">
        <f>Sales[[#This Row],[ProductCost]]*Sales[[#This Row],[OrderQuantity]]</f>
        <v>1.7130000000000001</v>
      </c>
      <c r="Q10871" s="1" t="str">
        <f>VLOOKUP(Sales[[#This Row],[ProductKey]], Products!$A$2:$D$1000, 4, FALSE)</f>
        <v>Patch Kit/8 Patches</v>
      </c>
    </row>
    <row r="10872" spans="1:17" x14ac:dyDescent="0.25">
      <c r="A10872" s="2">
        <v>38235</v>
      </c>
      <c r="B10872" s="1" t="s">
        <v>6478</v>
      </c>
      <c r="C10872">
        <v>480</v>
      </c>
      <c r="D10872">
        <v>29346</v>
      </c>
      <c r="E10872">
        <v>9</v>
      </c>
      <c r="F10872">
        <v>4</v>
      </c>
      <c r="G10872">
        <v>2</v>
      </c>
      <c r="H10872" s="2">
        <v>43348</v>
      </c>
      <c r="I10872" t="str">
        <f>VLOOKUP(Sales[[#This Row],[TerritoryKey]], Territories[], 2, FALSE)</f>
        <v>Australia</v>
      </c>
      <c r="J10872">
        <f>_xlfn.XLOOKUP(Sales[[#This Row],[ProductKey]], Products!$A:$A, Products!$J:$J)</f>
        <v>0.85650000000000004</v>
      </c>
      <c r="K10872">
        <f>_xlfn.XLOOKUP(Sales[[#This Row],[ProductKey]], Products!$A:$A, Products!$K:$K)</f>
        <v>2.29</v>
      </c>
      <c r="L10872" s="1">
        <f>Sales[[#This Row],[ProductPrice]]*Sales[[#This Row],[OrderQuantity]]</f>
        <v>4.58</v>
      </c>
      <c r="M10872" s="1">
        <f>Sales[[#This Row],[OrderQuantity]]</f>
        <v>2</v>
      </c>
      <c r="N10872" s="1">
        <f>1</f>
        <v>1</v>
      </c>
      <c r="O10872" s="1">
        <f>Sales[[#This Row],[TotalSales]]-Sales[[#This Row],[TotalCost]]</f>
        <v>2.867</v>
      </c>
      <c r="P10872" s="1">
        <f>Sales[[#This Row],[ProductCost]]*Sales[[#This Row],[OrderQuantity]]</f>
        <v>1.7130000000000001</v>
      </c>
      <c r="Q10872" s="1" t="str">
        <f>VLOOKUP(Sales[[#This Row],[ProductKey]], Products!$A$2:$D$1000, 4, FALSE)</f>
        <v>Patch Kit/8 Patches</v>
      </c>
    </row>
    <row r="10873" spans="1:17" x14ac:dyDescent="0.25">
      <c r="A10873" s="2">
        <v>38323</v>
      </c>
      <c r="B10873" s="1" t="s">
        <v>6542</v>
      </c>
      <c r="C10873">
        <v>480</v>
      </c>
      <c r="D10873">
        <v>28437</v>
      </c>
      <c r="E10873">
        <v>10</v>
      </c>
      <c r="F10873">
        <v>4</v>
      </c>
      <c r="G10873">
        <v>2</v>
      </c>
      <c r="H10873" s="2">
        <v>43436</v>
      </c>
      <c r="I10873" t="str">
        <f>VLOOKUP(Sales[[#This Row],[TerritoryKey]], Territories[], 2, FALSE)</f>
        <v>United Kingdom</v>
      </c>
      <c r="J10873">
        <f>_xlfn.XLOOKUP(Sales[[#This Row],[ProductKey]], Products!$A:$A, Products!$J:$J)</f>
        <v>0.85650000000000004</v>
      </c>
      <c r="K10873">
        <f>_xlfn.XLOOKUP(Sales[[#This Row],[ProductKey]], Products!$A:$A, Products!$K:$K)</f>
        <v>2.29</v>
      </c>
      <c r="L10873" s="1">
        <f>Sales[[#This Row],[ProductPrice]]*Sales[[#This Row],[OrderQuantity]]</f>
        <v>4.58</v>
      </c>
      <c r="M10873" s="1">
        <f>Sales[[#This Row],[OrderQuantity]]</f>
        <v>2</v>
      </c>
      <c r="N10873" s="1">
        <f>1</f>
        <v>1</v>
      </c>
      <c r="O10873" s="1">
        <f>Sales[[#This Row],[TotalSales]]-Sales[[#This Row],[TotalCost]]</f>
        <v>2.867</v>
      </c>
      <c r="P10873" s="1">
        <f>Sales[[#This Row],[ProductCost]]*Sales[[#This Row],[OrderQuantity]]</f>
        <v>1.7130000000000001</v>
      </c>
      <c r="Q10873" s="1" t="str">
        <f>VLOOKUP(Sales[[#This Row],[ProductKey]], Products!$A$2:$D$1000, 4, FALSE)</f>
        <v>Patch Kit/8 Patches</v>
      </c>
    </row>
    <row r="10874" spans="1:17" x14ac:dyDescent="0.25">
      <c r="A10874" s="2">
        <v>38296</v>
      </c>
      <c r="B10874" s="1" t="s">
        <v>6594</v>
      </c>
      <c r="C10874">
        <v>480</v>
      </c>
      <c r="D10874">
        <v>16352</v>
      </c>
      <c r="E10874">
        <v>9</v>
      </c>
      <c r="F10874">
        <v>4</v>
      </c>
      <c r="G10874">
        <v>2</v>
      </c>
      <c r="H10874" s="2">
        <v>43409</v>
      </c>
      <c r="I10874" t="str">
        <f>VLOOKUP(Sales[[#This Row],[TerritoryKey]], Territories[], 2, FALSE)</f>
        <v>Australia</v>
      </c>
      <c r="J10874">
        <f>_xlfn.XLOOKUP(Sales[[#This Row],[ProductKey]], Products!$A:$A, Products!$J:$J)</f>
        <v>0.85650000000000004</v>
      </c>
      <c r="K10874">
        <f>_xlfn.XLOOKUP(Sales[[#This Row],[ProductKey]], Products!$A:$A, Products!$K:$K)</f>
        <v>2.29</v>
      </c>
      <c r="L10874" s="1">
        <f>Sales[[#This Row],[ProductPrice]]*Sales[[#This Row],[OrderQuantity]]</f>
        <v>4.58</v>
      </c>
      <c r="M10874" s="1">
        <f>Sales[[#This Row],[OrderQuantity]]</f>
        <v>2</v>
      </c>
      <c r="N10874" s="1">
        <f>1</f>
        <v>1</v>
      </c>
      <c r="O10874" s="1">
        <f>Sales[[#This Row],[TotalSales]]-Sales[[#This Row],[TotalCost]]</f>
        <v>2.867</v>
      </c>
      <c r="P10874" s="1">
        <f>Sales[[#This Row],[ProductCost]]*Sales[[#This Row],[OrderQuantity]]</f>
        <v>1.7130000000000001</v>
      </c>
      <c r="Q10874" s="1" t="str">
        <f>VLOOKUP(Sales[[#This Row],[ProductKey]], Products!$A$2:$D$1000, 4, FALSE)</f>
        <v>Patch Kit/8 Patches</v>
      </c>
    </row>
    <row r="10875" spans="1:17" x14ac:dyDescent="0.25">
      <c r="A10875" s="2">
        <v>38262</v>
      </c>
      <c r="B10875" s="1" t="s">
        <v>6621</v>
      </c>
      <c r="C10875">
        <v>480</v>
      </c>
      <c r="D10875">
        <v>25040</v>
      </c>
      <c r="E10875">
        <v>1</v>
      </c>
      <c r="F10875">
        <v>4</v>
      </c>
      <c r="G10875">
        <v>2</v>
      </c>
      <c r="H10875" s="2">
        <v>43375</v>
      </c>
      <c r="I10875" t="str">
        <f>VLOOKUP(Sales[[#This Row],[TerritoryKey]], Territories[], 2, FALSE)</f>
        <v>Northwest</v>
      </c>
      <c r="J10875">
        <f>_xlfn.XLOOKUP(Sales[[#This Row],[ProductKey]], Products!$A:$A, Products!$J:$J)</f>
        <v>0.85650000000000004</v>
      </c>
      <c r="K10875">
        <f>_xlfn.XLOOKUP(Sales[[#This Row],[ProductKey]], Products!$A:$A, Products!$K:$K)</f>
        <v>2.29</v>
      </c>
      <c r="L10875" s="1">
        <f>Sales[[#This Row],[ProductPrice]]*Sales[[#This Row],[OrderQuantity]]</f>
        <v>4.58</v>
      </c>
      <c r="M10875" s="1">
        <f>Sales[[#This Row],[OrderQuantity]]</f>
        <v>2</v>
      </c>
      <c r="N10875" s="1">
        <f>1</f>
        <v>1</v>
      </c>
      <c r="O10875" s="1">
        <f>Sales[[#This Row],[TotalSales]]-Sales[[#This Row],[TotalCost]]</f>
        <v>2.867</v>
      </c>
      <c r="P10875" s="1">
        <f>Sales[[#This Row],[ProductCost]]*Sales[[#This Row],[OrderQuantity]]</f>
        <v>1.7130000000000001</v>
      </c>
      <c r="Q10875" s="1" t="str">
        <f>VLOOKUP(Sales[[#This Row],[ProductKey]], Products!$A$2:$D$1000, 4, FALSE)</f>
        <v>Patch Kit/8 Patches</v>
      </c>
    </row>
    <row r="10876" spans="1:17" x14ac:dyDescent="0.25">
      <c r="A10876" s="2">
        <v>37989</v>
      </c>
      <c r="B10876" s="1" t="s">
        <v>6712</v>
      </c>
      <c r="C10876">
        <v>480</v>
      </c>
      <c r="D10876">
        <v>11359</v>
      </c>
      <c r="E10876">
        <v>9</v>
      </c>
      <c r="F10876">
        <v>4</v>
      </c>
      <c r="G10876">
        <v>2</v>
      </c>
      <c r="H10876" s="2">
        <v>43103</v>
      </c>
      <c r="I10876" t="str">
        <f>VLOOKUP(Sales[[#This Row],[TerritoryKey]], Territories[], 2, FALSE)</f>
        <v>Australia</v>
      </c>
      <c r="J10876">
        <f>_xlfn.XLOOKUP(Sales[[#This Row],[ProductKey]], Products!$A:$A, Products!$J:$J)</f>
        <v>0.85650000000000004</v>
      </c>
      <c r="K10876">
        <f>_xlfn.XLOOKUP(Sales[[#This Row],[ProductKey]], Products!$A:$A, Products!$K:$K)</f>
        <v>2.29</v>
      </c>
      <c r="L10876" s="1">
        <f>Sales[[#This Row],[ProductPrice]]*Sales[[#This Row],[OrderQuantity]]</f>
        <v>4.58</v>
      </c>
      <c r="M10876" s="1">
        <f>Sales[[#This Row],[OrderQuantity]]</f>
        <v>2</v>
      </c>
      <c r="N10876" s="1">
        <f>1</f>
        <v>1</v>
      </c>
      <c r="O10876" s="1">
        <f>Sales[[#This Row],[TotalSales]]-Sales[[#This Row],[TotalCost]]</f>
        <v>2.867</v>
      </c>
      <c r="P10876" s="1">
        <f>Sales[[#This Row],[ProductCost]]*Sales[[#This Row],[OrderQuantity]]</f>
        <v>1.7130000000000001</v>
      </c>
      <c r="Q10876" s="1" t="str">
        <f>VLOOKUP(Sales[[#This Row],[ProductKey]], Products!$A$2:$D$1000, 4, FALSE)</f>
        <v>Patch Kit/8 Patches</v>
      </c>
    </row>
    <row r="10877" spans="1:17" x14ac:dyDescent="0.25">
      <c r="A10877" s="2">
        <v>38080</v>
      </c>
      <c r="B10877" s="1" t="s">
        <v>6789</v>
      </c>
      <c r="C10877">
        <v>480</v>
      </c>
      <c r="D10877">
        <v>16616</v>
      </c>
      <c r="E10877">
        <v>9</v>
      </c>
      <c r="F10877">
        <v>4</v>
      </c>
      <c r="G10877">
        <v>2</v>
      </c>
      <c r="H10877" s="2">
        <v>43193</v>
      </c>
      <c r="I10877" t="str">
        <f>VLOOKUP(Sales[[#This Row],[TerritoryKey]], Territories[], 2, FALSE)</f>
        <v>Australia</v>
      </c>
      <c r="J10877">
        <f>_xlfn.XLOOKUP(Sales[[#This Row],[ProductKey]], Products!$A:$A, Products!$J:$J)</f>
        <v>0.85650000000000004</v>
      </c>
      <c r="K10877">
        <f>_xlfn.XLOOKUP(Sales[[#This Row],[ProductKey]], Products!$A:$A, Products!$K:$K)</f>
        <v>2.29</v>
      </c>
      <c r="L10877" s="1">
        <f>Sales[[#This Row],[ProductPrice]]*Sales[[#This Row],[OrderQuantity]]</f>
        <v>4.58</v>
      </c>
      <c r="M10877" s="1">
        <f>Sales[[#This Row],[OrderQuantity]]</f>
        <v>2</v>
      </c>
      <c r="N10877" s="1">
        <f>1</f>
        <v>1</v>
      </c>
      <c r="O10877" s="1">
        <f>Sales[[#This Row],[TotalSales]]-Sales[[#This Row],[TotalCost]]</f>
        <v>2.867</v>
      </c>
      <c r="P10877" s="1">
        <f>Sales[[#This Row],[ProductCost]]*Sales[[#This Row],[OrderQuantity]]</f>
        <v>1.7130000000000001</v>
      </c>
      <c r="Q10877" s="1" t="str">
        <f>VLOOKUP(Sales[[#This Row],[ProductKey]], Products!$A$2:$D$1000, 4, FALSE)</f>
        <v>Patch Kit/8 Patches</v>
      </c>
    </row>
    <row r="10878" spans="1:17" x14ac:dyDescent="0.25">
      <c r="A10878" s="2">
        <v>38143</v>
      </c>
      <c r="B10878" s="1" t="s">
        <v>6860</v>
      </c>
      <c r="C10878">
        <v>480</v>
      </c>
      <c r="D10878">
        <v>18519</v>
      </c>
      <c r="E10878">
        <v>4</v>
      </c>
      <c r="F10878">
        <v>4</v>
      </c>
      <c r="G10878">
        <v>2</v>
      </c>
      <c r="H10878" s="2">
        <v>43256</v>
      </c>
      <c r="I10878" t="str">
        <f>VLOOKUP(Sales[[#This Row],[TerritoryKey]], Territories[], 2, FALSE)</f>
        <v>Southwest</v>
      </c>
      <c r="J10878">
        <f>_xlfn.XLOOKUP(Sales[[#This Row],[ProductKey]], Products!$A:$A, Products!$J:$J)</f>
        <v>0.85650000000000004</v>
      </c>
      <c r="K10878">
        <f>_xlfn.XLOOKUP(Sales[[#This Row],[ProductKey]], Products!$A:$A, Products!$K:$K)</f>
        <v>2.29</v>
      </c>
      <c r="L10878" s="1">
        <f>Sales[[#This Row],[ProductPrice]]*Sales[[#This Row],[OrderQuantity]]</f>
        <v>4.58</v>
      </c>
      <c r="M10878" s="1">
        <f>Sales[[#This Row],[OrderQuantity]]</f>
        <v>2</v>
      </c>
      <c r="N10878" s="1">
        <f>1</f>
        <v>1</v>
      </c>
      <c r="O10878" s="1">
        <f>Sales[[#This Row],[TotalSales]]-Sales[[#This Row],[TotalCost]]</f>
        <v>2.867</v>
      </c>
      <c r="P10878" s="1">
        <f>Sales[[#This Row],[ProductCost]]*Sales[[#This Row],[OrderQuantity]]</f>
        <v>1.7130000000000001</v>
      </c>
      <c r="Q10878" s="1" t="str">
        <f>VLOOKUP(Sales[[#This Row],[ProductKey]], Products!$A$2:$D$1000, 4, FALSE)</f>
        <v>Patch Kit/8 Patches</v>
      </c>
    </row>
    <row r="10879" spans="1:17" x14ac:dyDescent="0.25">
      <c r="A10879" s="2">
        <v>38204</v>
      </c>
      <c r="B10879" s="1" t="s">
        <v>6919</v>
      </c>
      <c r="C10879">
        <v>480</v>
      </c>
      <c r="D10879">
        <v>24325</v>
      </c>
      <c r="E10879">
        <v>4</v>
      </c>
      <c r="F10879">
        <v>4</v>
      </c>
      <c r="G10879">
        <v>2</v>
      </c>
      <c r="H10879" s="2">
        <v>43317</v>
      </c>
      <c r="I10879" t="str">
        <f>VLOOKUP(Sales[[#This Row],[TerritoryKey]], Territories[], 2, FALSE)</f>
        <v>Southwest</v>
      </c>
      <c r="J10879">
        <f>_xlfn.XLOOKUP(Sales[[#This Row],[ProductKey]], Products!$A:$A, Products!$J:$J)</f>
        <v>0.85650000000000004</v>
      </c>
      <c r="K10879">
        <f>_xlfn.XLOOKUP(Sales[[#This Row],[ProductKey]], Products!$A:$A, Products!$K:$K)</f>
        <v>2.29</v>
      </c>
      <c r="L10879" s="1">
        <f>Sales[[#This Row],[ProductPrice]]*Sales[[#This Row],[OrderQuantity]]</f>
        <v>4.58</v>
      </c>
      <c r="M10879" s="1">
        <f>Sales[[#This Row],[OrderQuantity]]</f>
        <v>2</v>
      </c>
      <c r="N10879" s="1">
        <f>1</f>
        <v>1</v>
      </c>
      <c r="O10879" s="1">
        <f>Sales[[#This Row],[TotalSales]]-Sales[[#This Row],[TotalCost]]</f>
        <v>2.867</v>
      </c>
      <c r="P10879" s="1">
        <f>Sales[[#This Row],[ProductCost]]*Sales[[#This Row],[OrderQuantity]]</f>
        <v>1.7130000000000001</v>
      </c>
      <c r="Q10879" s="1" t="str">
        <f>VLOOKUP(Sales[[#This Row],[ProductKey]], Products!$A$2:$D$1000, 4, FALSE)</f>
        <v>Patch Kit/8 Patches</v>
      </c>
    </row>
    <row r="10880" spans="1:17" x14ac:dyDescent="0.25">
      <c r="A10880" s="2">
        <v>38296</v>
      </c>
      <c r="B10880" s="1" t="s">
        <v>7067</v>
      </c>
      <c r="C10880">
        <v>480</v>
      </c>
      <c r="D10880">
        <v>16269</v>
      </c>
      <c r="E10880">
        <v>8</v>
      </c>
      <c r="F10880">
        <v>4</v>
      </c>
      <c r="G10880">
        <v>2</v>
      </c>
      <c r="H10880" s="2">
        <v>43409</v>
      </c>
      <c r="I10880" t="str">
        <f>VLOOKUP(Sales[[#This Row],[TerritoryKey]], Territories[], 2, FALSE)</f>
        <v>Germany</v>
      </c>
      <c r="J10880">
        <f>_xlfn.XLOOKUP(Sales[[#This Row],[ProductKey]], Products!$A:$A, Products!$J:$J)</f>
        <v>0.85650000000000004</v>
      </c>
      <c r="K10880">
        <f>_xlfn.XLOOKUP(Sales[[#This Row],[ProductKey]], Products!$A:$A, Products!$K:$K)</f>
        <v>2.29</v>
      </c>
      <c r="L10880" s="1">
        <f>Sales[[#This Row],[ProductPrice]]*Sales[[#This Row],[OrderQuantity]]</f>
        <v>4.58</v>
      </c>
      <c r="M10880" s="1">
        <f>Sales[[#This Row],[OrderQuantity]]</f>
        <v>2</v>
      </c>
      <c r="N10880" s="1">
        <f>1</f>
        <v>1</v>
      </c>
      <c r="O10880" s="1">
        <f>Sales[[#This Row],[TotalSales]]-Sales[[#This Row],[TotalCost]]</f>
        <v>2.867</v>
      </c>
      <c r="P10880" s="1">
        <f>Sales[[#This Row],[ProductCost]]*Sales[[#This Row],[OrderQuantity]]</f>
        <v>1.7130000000000001</v>
      </c>
      <c r="Q10880" s="1" t="str">
        <f>VLOOKUP(Sales[[#This Row],[ProductKey]], Products!$A$2:$D$1000, 4, FALSE)</f>
        <v>Patch Kit/8 Patches</v>
      </c>
    </row>
    <row r="10881" spans="1:17" x14ac:dyDescent="0.25">
      <c r="A10881" s="2">
        <v>38143</v>
      </c>
      <c r="B10881" s="1" t="s">
        <v>7297</v>
      </c>
      <c r="C10881">
        <v>480</v>
      </c>
      <c r="D10881">
        <v>18532</v>
      </c>
      <c r="E10881">
        <v>1</v>
      </c>
      <c r="F10881">
        <v>4</v>
      </c>
      <c r="G10881">
        <v>2</v>
      </c>
      <c r="H10881" s="2">
        <v>43256</v>
      </c>
      <c r="I10881" t="str">
        <f>VLOOKUP(Sales[[#This Row],[TerritoryKey]], Territories[], 2, FALSE)</f>
        <v>Northwest</v>
      </c>
      <c r="J10881">
        <f>_xlfn.XLOOKUP(Sales[[#This Row],[ProductKey]], Products!$A:$A, Products!$J:$J)</f>
        <v>0.85650000000000004</v>
      </c>
      <c r="K10881">
        <f>_xlfn.XLOOKUP(Sales[[#This Row],[ProductKey]], Products!$A:$A, Products!$K:$K)</f>
        <v>2.29</v>
      </c>
      <c r="L10881" s="1">
        <f>Sales[[#This Row],[ProductPrice]]*Sales[[#This Row],[OrderQuantity]]</f>
        <v>4.58</v>
      </c>
      <c r="M10881" s="1">
        <f>Sales[[#This Row],[OrderQuantity]]</f>
        <v>2</v>
      </c>
      <c r="N10881" s="1">
        <f>1</f>
        <v>1</v>
      </c>
      <c r="O10881" s="1">
        <f>Sales[[#This Row],[TotalSales]]-Sales[[#This Row],[TotalCost]]</f>
        <v>2.867</v>
      </c>
      <c r="P10881" s="1">
        <f>Sales[[#This Row],[ProductCost]]*Sales[[#This Row],[OrderQuantity]]</f>
        <v>1.7130000000000001</v>
      </c>
      <c r="Q10881" s="1" t="str">
        <f>VLOOKUP(Sales[[#This Row],[ProductKey]], Products!$A$2:$D$1000, 4, FALSE)</f>
        <v>Patch Kit/8 Patches</v>
      </c>
    </row>
    <row r="10882" spans="1:17" x14ac:dyDescent="0.25">
      <c r="A10882" s="2">
        <v>38112</v>
      </c>
      <c r="B10882" s="1" t="s">
        <v>7376</v>
      </c>
      <c r="C10882">
        <v>480</v>
      </c>
      <c r="D10882">
        <v>22927</v>
      </c>
      <c r="E10882">
        <v>9</v>
      </c>
      <c r="F10882">
        <v>4</v>
      </c>
      <c r="G10882">
        <v>2</v>
      </c>
      <c r="H10882" s="2">
        <v>43225</v>
      </c>
      <c r="I10882" t="str">
        <f>VLOOKUP(Sales[[#This Row],[TerritoryKey]], Territories[], 2, FALSE)</f>
        <v>Australia</v>
      </c>
      <c r="J10882">
        <f>_xlfn.XLOOKUP(Sales[[#This Row],[ProductKey]], Products!$A:$A, Products!$J:$J)</f>
        <v>0.85650000000000004</v>
      </c>
      <c r="K10882">
        <f>_xlfn.XLOOKUP(Sales[[#This Row],[ProductKey]], Products!$A:$A, Products!$K:$K)</f>
        <v>2.29</v>
      </c>
      <c r="L10882" s="1">
        <f>Sales[[#This Row],[ProductPrice]]*Sales[[#This Row],[OrderQuantity]]</f>
        <v>4.58</v>
      </c>
      <c r="M10882" s="1">
        <f>Sales[[#This Row],[OrderQuantity]]</f>
        <v>2</v>
      </c>
      <c r="N10882" s="1">
        <f>1</f>
        <v>1</v>
      </c>
      <c r="O10882" s="1">
        <f>Sales[[#This Row],[TotalSales]]-Sales[[#This Row],[TotalCost]]</f>
        <v>2.867</v>
      </c>
      <c r="P10882" s="1">
        <f>Sales[[#This Row],[ProductCost]]*Sales[[#This Row],[OrderQuantity]]</f>
        <v>1.7130000000000001</v>
      </c>
      <c r="Q10882" s="1" t="str">
        <f>VLOOKUP(Sales[[#This Row],[ProductKey]], Products!$A$2:$D$1000, 4, FALSE)</f>
        <v>Patch Kit/8 Patches</v>
      </c>
    </row>
    <row r="10883" spans="1:17" x14ac:dyDescent="0.25">
      <c r="A10883" s="2">
        <v>38049</v>
      </c>
      <c r="B10883" s="1" t="s">
        <v>7434</v>
      </c>
      <c r="C10883">
        <v>480</v>
      </c>
      <c r="D10883">
        <v>18388</v>
      </c>
      <c r="E10883">
        <v>4</v>
      </c>
      <c r="F10883">
        <v>4</v>
      </c>
      <c r="G10883">
        <v>2</v>
      </c>
      <c r="H10883" s="2">
        <v>43162</v>
      </c>
      <c r="I10883" t="str">
        <f>VLOOKUP(Sales[[#This Row],[TerritoryKey]], Territories[], 2, FALSE)</f>
        <v>Southwest</v>
      </c>
      <c r="J10883">
        <f>_xlfn.XLOOKUP(Sales[[#This Row],[ProductKey]], Products!$A:$A, Products!$J:$J)</f>
        <v>0.85650000000000004</v>
      </c>
      <c r="K10883">
        <f>_xlfn.XLOOKUP(Sales[[#This Row],[ProductKey]], Products!$A:$A, Products!$K:$K)</f>
        <v>2.29</v>
      </c>
      <c r="L10883" s="1">
        <f>Sales[[#This Row],[ProductPrice]]*Sales[[#This Row],[OrderQuantity]]</f>
        <v>4.58</v>
      </c>
      <c r="M10883" s="1">
        <f>Sales[[#This Row],[OrderQuantity]]</f>
        <v>2</v>
      </c>
      <c r="N10883" s="1">
        <f>1</f>
        <v>1</v>
      </c>
      <c r="O10883" s="1">
        <f>Sales[[#This Row],[TotalSales]]-Sales[[#This Row],[TotalCost]]</f>
        <v>2.867</v>
      </c>
      <c r="P10883" s="1">
        <f>Sales[[#This Row],[ProductCost]]*Sales[[#This Row],[OrderQuantity]]</f>
        <v>1.7130000000000001</v>
      </c>
      <c r="Q10883" s="1" t="str">
        <f>VLOOKUP(Sales[[#This Row],[ProductKey]], Products!$A$2:$D$1000, 4, FALSE)</f>
        <v>Patch Kit/8 Patches</v>
      </c>
    </row>
    <row r="10884" spans="1:17" x14ac:dyDescent="0.25">
      <c r="A10884" s="2">
        <v>38171</v>
      </c>
      <c r="B10884" s="1" t="s">
        <v>7444</v>
      </c>
      <c r="C10884">
        <v>480</v>
      </c>
      <c r="D10884">
        <v>23872</v>
      </c>
      <c r="E10884">
        <v>1</v>
      </c>
      <c r="F10884">
        <v>4</v>
      </c>
      <c r="G10884">
        <v>2</v>
      </c>
      <c r="H10884" s="2">
        <v>43284</v>
      </c>
      <c r="I10884" t="str">
        <f>VLOOKUP(Sales[[#This Row],[TerritoryKey]], Territories[], 2, FALSE)</f>
        <v>Northwest</v>
      </c>
      <c r="J10884">
        <f>_xlfn.XLOOKUP(Sales[[#This Row],[ProductKey]], Products!$A:$A, Products!$J:$J)</f>
        <v>0.85650000000000004</v>
      </c>
      <c r="K10884">
        <f>_xlfn.XLOOKUP(Sales[[#This Row],[ProductKey]], Products!$A:$A, Products!$K:$K)</f>
        <v>2.29</v>
      </c>
      <c r="L10884" s="1">
        <f>Sales[[#This Row],[ProductPrice]]*Sales[[#This Row],[OrderQuantity]]</f>
        <v>4.58</v>
      </c>
      <c r="M10884" s="1">
        <f>Sales[[#This Row],[OrderQuantity]]</f>
        <v>2</v>
      </c>
      <c r="N10884" s="1">
        <f>1</f>
        <v>1</v>
      </c>
      <c r="O10884" s="1">
        <f>Sales[[#This Row],[TotalSales]]-Sales[[#This Row],[TotalCost]]</f>
        <v>2.867</v>
      </c>
      <c r="P10884" s="1">
        <f>Sales[[#This Row],[ProductCost]]*Sales[[#This Row],[OrderQuantity]]</f>
        <v>1.7130000000000001</v>
      </c>
      <c r="Q10884" s="1" t="str">
        <f>VLOOKUP(Sales[[#This Row],[ProductKey]], Products!$A$2:$D$1000, 4, FALSE)</f>
        <v>Patch Kit/8 Patches</v>
      </c>
    </row>
    <row r="10885" spans="1:17" x14ac:dyDescent="0.25">
      <c r="A10885" s="2">
        <v>38205</v>
      </c>
      <c r="B10885" s="1" t="s">
        <v>7664</v>
      </c>
      <c r="C10885">
        <v>480</v>
      </c>
      <c r="D10885">
        <v>21437</v>
      </c>
      <c r="E10885">
        <v>4</v>
      </c>
      <c r="F10885">
        <v>4</v>
      </c>
      <c r="G10885">
        <v>2</v>
      </c>
      <c r="H10885" s="2">
        <v>43318</v>
      </c>
      <c r="I10885" t="str">
        <f>VLOOKUP(Sales[[#This Row],[TerritoryKey]], Territories[], 2, FALSE)</f>
        <v>Southwest</v>
      </c>
      <c r="J10885">
        <f>_xlfn.XLOOKUP(Sales[[#This Row],[ProductKey]], Products!$A:$A, Products!$J:$J)</f>
        <v>0.85650000000000004</v>
      </c>
      <c r="K10885">
        <f>_xlfn.XLOOKUP(Sales[[#This Row],[ProductKey]], Products!$A:$A, Products!$K:$K)</f>
        <v>2.29</v>
      </c>
      <c r="L10885" s="1">
        <f>Sales[[#This Row],[ProductPrice]]*Sales[[#This Row],[OrderQuantity]]</f>
        <v>4.58</v>
      </c>
      <c r="M10885" s="1">
        <f>Sales[[#This Row],[OrderQuantity]]</f>
        <v>2</v>
      </c>
      <c r="N10885" s="1">
        <f>1</f>
        <v>1</v>
      </c>
      <c r="O10885" s="1">
        <f>Sales[[#This Row],[TotalSales]]-Sales[[#This Row],[TotalCost]]</f>
        <v>2.867</v>
      </c>
      <c r="P10885" s="1">
        <f>Sales[[#This Row],[ProductCost]]*Sales[[#This Row],[OrderQuantity]]</f>
        <v>1.7130000000000001</v>
      </c>
      <c r="Q10885" s="1" t="str">
        <f>VLOOKUP(Sales[[#This Row],[ProductKey]], Products!$A$2:$D$1000, 4, FALSE)</f>
        <v>Patch Kit/8 Patches</v>
      </c>
    </row>
    <row r="10886" spans="1:17" x14ac:dyDescent="0.25">
      <c r="A10886" s="2">
        <v>38327</v>
      </c>
      <c r="B10886" s="1" t="s">
        <v>7861</v>
      </c>
      <c r="C10886">
        <v>480</v>
      </c>
      <c r="D10886">
        <v>24310</v>
      </c>
      <c r="E10886">
        <v>6</v>
      </c>
      <c r="F10886">
        <v>4</v>
      </c>
      <c r="G10886">
        <v>2</v>
      </c>
      <c r="H10886" s="2">
        <v>43440</v>
      </c>
      <c r="I10886" t="str">
        <f>VLOOKUP(Sales[[#This Row],[TerritoryKey]], Territories[], 2, FALSE)</f>
        <v>Canada</v>
      </c>
      <c r="J10886">
        <f>_xlfn.XLOOKUP(Sales[[#This Row],[ProductKey]], Products!$A:$A, Products!$J:$J)</f>
        <v>0.85650000000000004</v>
      </c>
      <c r="K10886">
        <f>_xlfn.XLOOKUP(Sales[[#This Row],[ProductKey]], Products!$A:$A, Products!$K:$K)</f>
        <v>2.29</v>
      </c>
      <c r="L10886" s="1">
        <f>Sales[[#This Row],[ProductPrice]]*Sales[[#This Row],[OrderQuantity]]</f>
        <v>4.58</v>
      </c>
      <c r="M10886" s="1">
        <f>Sales[[#This Row],[OrderQuantity]]</f>
        <v>2</v>
      </c>
      <c r="N10886" s="1">
        <f>1</f>
        <v>1</v>
      </c>
      <c r="O10886" s="1">
        <f>Sales[[#This Row],[TotalSales]]-Sales[[#This Row],[TotalCost]]</f>
        <v>2.867</v>
      </c>
      <c r="P10886" s="1">
        <f>Sales[[#This Row],[ProductCost]]*Sales[[#This Row],[OrderQuantity]]</f>
        <v>1.7130000000000001</v>
      </c>
      <c r="Q10886" s="1" t="str">
        <f>VLOOKUP(Sales[[#This Row],[ProductKey]], Products!$A$2:$D$1000, 4, FALSE)</f>
        <v>Patch Kit/8 Patches</v>
      </c>
    </row>
    <row r="10887" spans="1:17" x14ac:dyDescent="0.25">
      <c r="A10887" s="2">
        <v>38234</v>
      </c>
      <c r="B10887" s="1" t="s">
        <v>7881</v>
      </c>
      <c r="C10887">
        <v>480</v>
      </c>
      <c r="D10887">
        <v>12830</v>
      </c>
      <c r="E10887">
        <v>7</v>
      </c>
      <c r="F10887">
        <v>4</v>
      </c>
      <c r="G10887">
        <v>2</v>
      </c>
      <c r="H10887" s="2">
        <v>43347</v>
      </c>
      <c r="I10887" t="str">
        <f>VLOOKUP(Sales[[#This Row],[TerritoryKey]], Territories[], 2, FALSE)</f>
        <v>France</v>
      </c>
      <c r="J10887">
        <f>_xlfn.XLOOKUP(Sales[[#This Row],[ProductKey]], Products!$A:$A, Products!$J:$J)</f>
        <v>0.85650000000000004</v>
      </c>
      <c r="K10887">
        <f>_xlfn.XLOOKUP(Sales[[#This Row],[ProductKey]], Products!$A:$A, Products!$K:$K)</f>
        <v>2.29</v>
      </c>
      <c r="L10887" s="1">
        <f>Sales[[#This Row],[ProductPrice]]*Sales[[#This Row],[OrderQuantity]]</f>
        <v>4.58</v>
      </c>
      <c r="M10887" s="1">
        <f>Sales[[#This Row],[OrderQuantity]]</f>
        <v>2</v>
      </c>
      <c r="N10887" s="1">
        <f>1</f>
        <v>1</v>
      </c>
      <c r="O10887" s="1">
        <f>Sales[[#This Row],[TotalSales]]-Sales[[#This Row],[TotalCost]]</f>
        <v>2.867</v>
      </c>
      <c r="P10887" s="1">
        <f>Sales[[#This Row],[ProductCost]]*Sales[[#This Row],[OrderQuantity]]</f>
        <v>1.7130000000000001</v>
      </c>
      <c r="Q10887" s="1" t="str">
        <f>VLOOKUP(Sales[[#This Row],[ProductKey]], Products!$A$2:$D$1000, 4, FALSE)</f>
        <v>Patch Kit/8 Patches</v>
      </c>
    </row>
    <row r="10888" spans="1:17" x14ac:dyDescent="0.25">
      <c r="A10888" s="2">
        <v>38143</v>
      </c>
      <c r="B10888" s="1" t="s">
        <v>7885</v>
      </c>
      <c r="C10888">
        <v>480</v>
      </c>
      <c r="D10888">
        <v>21992</v>
      </c>
      <c r="E10888">
        <v>9</v>
      </c>
      <c r="F10888">
        <v>4</v>
      </c>
      <c r="G10888">
        <v>2</v>
      </c>
      <c r="H10888" s="2">
        <v>43256</v>
      </c>
      <c r="I10888" t="str">
        <f>VLOOKUP(Sales[[#This Row],[TerritoryKey]], Territories[], 2, FALSE)</f>
        <v>Australia</v>
      </c>
      <c r="J10888">
        <f>_xlfn.XLOOKUP(Sales[[#This Row],[ProductKey]], Products!$A:$A, Products!$J:$J)</f>
        <v>0.85650000000000004</v>
      </c>
      <c r="K10888">
        <f>_xlfn.XLOOKUP(Sales[[#This Row],[ProductKey]], Products!$A:$A, Products!$K:$K)</f>
        <v>2.29</v>
      </c>
      <c r="L10888" s="1">
        <f>Sales[[#This Row],[ProductPrice]]*Sales[[#This Row],[OrderQuantity]]</f>
        <v>4.58</v>
      </c>
      <c r="M10888" s="1">
        <f>Sales[[#This Row],[OrderQuantity]]</f>
        <v>2</v>
      </c>
      <c r="N10888" s="1">
        <f>1</f>
        <v>1</v>
      </c>
      <c r="O10888" s="1">
        <f>Sales[[#This Row],[TotalSales]]-Sales[[#This Row],[TotalCost]]</f>
        <v>2.867</v>
      </c>
      <c r="P10888" s="1">
        <f>Sales[[#This Row],[ProductCost]]*Sales[[#This Row],[OrderQuantity]]</f>
        <v>1.7130000000000001</v>
      </c>
      <c r="Q10888" s="1" t="str">
        <f>VLOOKUP(Sales[[#This Row],[ProductKey]], Products!$A$2:$D$1000, 4, FALSE)</f>
        <v>Patch Kit/8 Patches</v>
      </c>
    </row>
    <row r="10889" spans="1:17" x14ac:dyDescent="0.25">
      <c r="A10889" s="2">
        <v>37844</v>
      </c>
      <c r="B10889" s="1" t="s">
        <v>80</v>
      </c>
      <c r="C10889">
        <v>223</v>
      </c>
      <c r="D10889">
        <v>13122</v>
      </c>
      <c r="E10889">
        <v>9</v>
      </c>
      <c r="F10889">
        <v>4</v>
      </c>
      <c r="G10889">
        <v>2</v>
      </c>
      <c r="H10889" s="2">
        <v>42958</v>
      </c>
      <c r="I10889" t="str">
        <f>VLOOKUP(Sales[[#This Row],[TerritoryKey]], Territories[], 2, FALSE)</f>
        <v>Australia</v>
      </c>
      <c r="J10889">
        <f>_xlfn.XLOOKUP(Sales[[#This Row],[ProductKey]], Products!$A:$A, Products!$J:$J)</f>
        <v>5.7051999999999996</v>
      </c>
      <c r="K10889">
        <f>_xlfn.XLOOKUP(Sales[[#This Row],[ProductKey]], Products!$A:$A, Products!$K:$K)</f>
        <v>8.6441999999999997</v>
      </c>
      <c r="L10889" s="1">
        <f>Sales[[#This Row],[ProductPrice]]*Sales[[#This Row],[OrderQuantity]]</f>
        <v>17.288399999999999</v>
      </c>
      <c r="M10889" s="1">
        <f>Sales[[#This Row],[OrderQuantity]]</f>
        <v>2</v>
      </c>
      <c r="N10889" s="1">
        <f>1</f>
        <v>1</v>
      </c>
      <c r="O10889" s="1">
        <f>Sales[[#This Row],[TotalSales]]-Sales[[#This Row],[TotalCost]]</f>
        <v>5.8780000000000001</v>
      </c>
      <c r="P10889" s="1">
        <f>Sales[[#This Row],[ProductCost]]*Sales[[#This Row],[OrderQuantity]]</f>
        <v>11.410399999999999</v>
      </c>
      <c r="Q10889" s="1" t="str">
        <f>VLOOKUP(Sales[[#This Row],[ProductKey]], Products!$A$2:$D$1000, 4, FALSE)</f>
        <v>AWC Logo Cap</v>
      </c>
    </row>
    <row r="10890" spans="1:17" x14ac:dyDescent="0.25">
      <c r="A10890" s="2">
        <v>37874</v>
      </c>
      <c r="B10890" s="1" t="s">
        <v>336</v>
      </c>
      <c r="C10890">
        <v>223</v>
      </c>
      <c r="D10890">
        <v>12610</v>
      </c>
      <c r="E10890">
        <v>10</v>
      </c>
      <c r="F10890">
        <v>4</v>
      </c>
      <c r="G10890">
        <v>2</v>
      </c>
      <c r="H10890" s="2">
        <v>42988</v>
      </c>
      <c r="I10890" t="str">
        <f>VLOOKUP(Sales[[#This Row],[TerritoryKey]], Territories[], 2, FALSE)</f>
        <v>United Kingdom</v>
      </c>
      <c r="J10890">
        <f>_xlfn.XLOOKUP(Sales[[#This Row],[ProductKey]], Products!$A:$A, Products!$J:$J)</f>
        <v>5.7051999999999996</v>
      </c>
      <c r="K10890">
        <f>_xlfn.XLOOKUP(Sales[[#This Row],[ProductKey]], Products!$A:$A, Products!$K:$K)</f>
        <v>8.6441999999999997</v>
      </c>
      <c r="L10890" s="1">
        <f>Sales[[#This Row],[ProductPrice]]*Sales[[#This Row],[OrderQuantity]]</f>
        <v>17.288399999999999</v>
      </c>
      <c r="M10890" s="1">
        <f>Sales[[#This Row],[OrderQuantity]]</f>
        <v>2</v>
      </c>
      <c r="N10890" s="1">
        <f>1</f>
        <v>1</v>
      </c>
      <c r="O10890" s="1">
        <f>Sales[[#This Row],[TotalSales]]-Sales[[#This Row],[TotalCost]]</f>
        <v>5.8780000000000001</v>
      </c>
      <c r="P10890" s="1">
        <f>Sales[[#This Row],[ProductCost]]*Sales[[#This Row],[OrderQuantity]]</f>
        <v>11.410399999999999</v>
      </c>
      <c r="Q10890" s="1" t="str">
        <f>VLOOKUP(Sales[[#This Row],[ProductKey]], Products!$A$2:$D$1000, 4, FALSE)</f>
        <v>AWC Logo Cap</v>
      </c>
    </row>
    <row r="10891" spans="1:17" x14ac:dyDescent="0.25">
      <c r="A10891" s="2">
        <v>37662</v>
      </c>
      <c r="B10891" s="1" t="s">
        <v>418</v>
      </c>
      <c r="C10891">
        <v>223</v>
      </c>
      <c r="D10891">
        <v>16579</v>
      </c>
      <c r="E10891">
        <v>10</v>
      </c>
      <c r="F10891">
        <v>4</v>
      </c>
      <c r="G10891">
        <v>2</v>
      </c>
      <c r="H10891" s="2">
        <v>42776</v>
      </c>
      <c r="I10891" t="str">
        <f>VLOOKUP(Sales[[#This Row],[TerritoryKey]], Territories[], 2, FALSE)</f>
        <v>United Kingdom</v>
      </c>
      <c r="J10891">
        <f>_xlfn.XLOOKUP(Sales[[#This Row],[ProductKey]], Products!$A:$A, Products!$J:$J)</f>
        <v>5.7051999999999996</v>
      </c>
      <c r="K10891">
        <f>_xlfn.XLOOKUP(Sales[[#This Row],[ProductKey]], Products!$A:$A, Products!$K:$K)</f>
        <v>8.6441999999999997</v>
      </c>
      <c r="L10891" s="1">
        <f>Sales[[#This Row],[ProductPrice]]*Sales[[#This Row],[OrderQuantity]]</f>
        <v>17.288399999999999</v>
      </c>
      <c r="M10891" s="1">
        <f>Sales[[#This Row],[OrderQuantity]]</f>
        <v>2</v>
      </c>
      <c r="N10891" s="1">
        <f>1</f>
        <v>1</v>
      </c>
      <c r="O10891" s="1">
        <f>Sales[[#This Row],[TotalSales]]-Sales[[#This Row],[TotalCost]]</f>
        <v>5.8780000000000001</v>
      </c>
      <c r="P10891" s="1">
        <f>Sales[[#This Row],[ProductCost]]*Sales[[#This Row],[OrderQuantity]]</f>
        <v>11.410399999999999</v>
      </c>
      <c r="Q10891" s="1" t="str">
        <f>VLOOKUP(Sales[[#This Row],[ProductKey]], Products!$A$2:$D$1000, 4, FALSE)</f>
        <v>AWC Logo Cap</v>
      </c>
    </row>
    <row r="10892" spans="1:17" x14ac:dyDescent="0.25">
      <c r="A10892" s="2">
        <v>37937</v>
      </c>
      <c r="B10892" s="1" t="s">
        <v>491</v>
      </c>
      <c r="C10892">
        <v>223</v>
      </c>
      <c r="D10892">
        <v>28879</v>
      </c>
      <c r="E10892">
        <v>10</v>
      </c>
      <c r="F10892">
        <v>4</v>
      </c>
      <c r="G10892">
        <v>2</v>
      </c>
      <c r="H10892" s="2">
        <v>43051</v>
      </c>
      <c r="I10892" t="str">
        <f>VLOOKUP(Sales[[#This Row],[TerritoryKey]], Territories[], 2, FALSE)</f>
        <v>United Kingdom</v>
      </c>
      <c r="J10892">
        <f>_xlfn.XLOOKUP(Sales[[#This Row],[ProductKey]], Products!$A:$A, Products!$J:$J)</f>
        <v>5.7051999999999996</v>
      </c>
      <c r="K10892">
        <f>_xlfn.XLOOKUP(Sales[[#This Row],[ProductKey]], Products!$A:$A, Products!$K:$K)</f>
        <v>8.6441999999999997</v>
      </c>
      <c r="L10892" s="1">
        <f>Sales[[#This Row],[ProductPrice]]*Sales[[#This Row],[OrderQuantity]]</f>
        <v>17.288399999999999</v>
      </c>
      <c r="M10892" s="1">
        <f>Sales[[#This Row],[OrderQuantity]]</f>
        <v>2</v>
      </c>
      <c r="N10892" s="1">
        <f>1</f>
        <v>1</v>
      </c>
      <c r="O10892" s="1">
        <f>Sales[[#This Row],[TotalSales]]-Sales[[#This Row],[TotalCost]]</f>
        <v>5.8780000000000001</v>
      </c>
      <c r="P10892" s="1">
        <f>Sales[[#This Row],[ProductCost]]*Sales[[#This Row],[OrderQuantity]]</f>
        <v>11.410399999999999</v>
      </c>
      <c r="Q10892" s="1" t="str">
        <f>VLOOKUP(Sales[[#This Row],[ProductKey]], Products!$A$2:$D$1000, 4, FALSE)</f>
        <v>AWC Logo Cap</v>
      </c>
    </row>
    <row r="10893" spans="1:17" x14ac:dyDescent="0.25">
      <c r="A10893" s="2">
        <v>38078</v>
      </c>
      <c r="B10893" s="1" t="s">
        <v>679</v>
      </c>
      <c r="C10893">
        <v>223</v>
      </c>
      <c r="D10893">
        <v>26066</v>
      </c>
      <c r="E10893">
        <v>4</v>
      </c>
      <c r="F10893">
        <v>4</v>
      </c>
      <c r="G10893">
        <v>2</v>
      </c>
      <c r="H10893" s="2">
        <v>43191</v>
      </c>
      <c r="I10893" t="str">
        <f>VLOOKUP(Sales[[#This Row],[TerritoryKey]], Territories[], 2, FALSE)</f>
        <v>Southwest</v>
      </c>
      <c r="J10893">
        <f>_xlfn.XLOOKUP(Sales[[#This Row],[ProductKey]], Products!$A:$A, Products!$J:$J)</f>
        <v>5.7051999999999996</v>
      </c>
      <c r="K10893">
        <f>_xlfn.XLOOKUP(Sales[[#This Row],[ProductKey]], Products!$A:$A, Products!$K:$K)</f>
        <v>8.6441999999999997</v>
      </c>
      <c r="L10893" s="1">
        <f>Sales[[#This Row],[ProductPrice]]*Sales[[#This Row],[OrderQuantity]]</f>
        <v>17.288399999999999</v>
      </c>
      <c r="M10893" s="1">
        <f>Sales[[#This Row],[OrderQuantity]]</f>
        <v>2</v>
      </c>
      <c r="N10893" s="1">
        <f>1</f>
        <v>1</v>
      </c>
      <c r="O10893" s="1">
        <f>Sales[[#This Row],[TotalSales]]-Sales[[#This Row],[TotalCost]]</f>
        <v>5.8780000000000001</v>
      </c>
      <c r="P10893" s="1">
        <f>Sales[[#This Row],[ProductCost]]*Sales[[#This Row],[OrderQuantity]]</f>
        <v>11.410399999999999</v>
      </c>
      <c r="Q10893" s="1" t="str">
        <f>VLOOKUP(Sales[[#This Row],[ProductKey]], Products!$A$2:$D$1000, 4, FALSE)</f>
        <v>AWC Logo Cap</v>
      </c>
    </row>
    <row r="10894" spans="1:17" x14ac:dyDescent="0.25">
      <c r="A10894" s="2">
        <v>37782</v>
      </c>
      <c r="B10894" s="1" t="s">
        <v>714</v>
      </c>
      <c r="C10894">
        <v>223</v>
      </c>
      <c r="D10894">
        <v>14954</v>
      </c>
      <c r="E10894">
        <v>7</v>
      </c>
      <c r="F10894">
        <v>4</v>
      </c>
      <c r="G10894">
        <v>2</v>
      </c>
      <c r="H10894" s="2">
        <v>42896</v>
      </c>
      <c r="I10894" t="str">
        <f>VLOOKUP(Sales[[#This Row],[TerritoryKey]], Territories[], 2, FALSE)</f>
        <v>France</v>
      </c>
      <c r="J10894">
        <f>_xlfn.XLOOKUP(Sales[[#This Row],[ProductKey]], Products!$A:$A, Products!$J:$J)</f>
        <v>5.7051999999999996</v>
      </c>
      <c r="K10894">
        <f>_xlfn.XLOOKUP(Sales[[#This Row],[ProductKey]], Products!$A:$A, Products!$K:$K)</f>
        <v>8.6441999999999997</v>
      </c>
      <c r="L10894" s="1">
        <f>Sales[[#This Row],[ProductPrice]]*Sales[[#This Row],[OrderQuantity]]</f>
        <v>17.288399999999999</v>
      </c>
      <c r="M10894" s="1">
        <f>Sales[[#This Row],[OrderQuantity]]</f>
        <v>2</v>
      </c>
      <c r="N10894" s="1">
        <f>1</f>
        <v>1</v>
      </c>
      <c r="O10894" s="1">
        <f>Sales[[#This Row],[TotalSales]]-Sales[[#This Row],[TotalCost]]</f>
        <v>5.8780000000000001</v>
      </c>
      <c r="P10894" s="1">
        <f>Sales[[#This Row],[ProductCost]]*Sales[[#This Row],[OrderQuantity]]</f>
        <v>11.410399999999999</v>
      </c>
      <c r="Q10894" s="1" t="str">
        <f>VLOOKUP(Sales[[#This Row],[ProductKey]], Products!$A$2:$D$1000, 4, FALSE)</f>
        <v>AWC Logo Cap</v>
      </c>
    </row>
    <row r="10895" spans="1:17" x14ac:dyDescent="0.25">
      <c r="A10895" s="2">
        <v>37874</v>
      </c>
      <c r="B10895" s="1" t="s">
        <v>725</v>
      </c>
      <c r="C10895">
        <v>223</v>
      </c>
      <c r="D10895">
        <v>17208</v>
      </c>
      <c r="E10895">
        <v>8</v>
      </c>
      <c r="F10895">
        <v>4</v>
      </c>
      <c r="G10895">
        <v>2</v>
      </c>
      <c r="H10895" s="2">
        <v>42988</v>
      </c>
      <c r="I10895" t="str">
        <f>VLOOKUP(Sales[[#This Row],[TerritoryKey]], Territories[], 2, FALSE)</f>
        <v>Germany</v>
      </c>
      <c r="J10895">
        <f>_xlfn.XLOOKUP(Sales[[#This Row],[ProductKey]], Products!$A:$A, Products!$J:$J)</f>
        <v>5.7051999999999996</v>
      </c>
      <c r="K10895">
        <f>_xlfn.XLOOKUP(Sales[[#This Row],[ProductKey]], Products!$A:$A, Products!$K:$K)</f>
        <v>8.6441999999999997</v>
      </c>
      <c r="L10895" s="1">
        <f>Sales[[#This Row],[ProductPrice]]*Sales[[#This Row],[OrderQuantity]]</f>
        <v>17.288399999999999</v>
      </c>
      <c r="M10895" s="1">
        <f>Sales[[#This Row],[OrderQuantity]]</f>
        <v>2</v>
      </c>
      <c r="N10895" s="1">
        <f>1</f>
        <v>1</v>
      </c>
      <c r="O10895" s="1">
        <f>Sales[[#This Row],[TotalSales]]-Sales[[#This Row],[TotalCost]]</f>
        <v>5.8780000000000001</v>
      </c>
      <c r="P10895" s="1">
        <f>Sales[[#This Row],[ProductCost]]*Sales[[#This Row],[OrderQuantity]]</f>
        <v>11.410399999999999</v>
      </c>
      <c r="Q10895" s="1" t="str">
        <f>VLOOKUP(Sales[[#This Row],[ProductKey]], Products!$A$2:$D$1000, 4, FALSE)</f>
        <v>AWC Logo Cap</v>
      </c>
    </row>
    <row r="10896" spans="1:17" x14ac:dyDescent="0.25">
      <c r="A10896" s="2">
        <v>37723</v>
      </c>
      <c r="B10896" s="1" t="s">
        <v>892</v>
      </c>
      <c r="C10896">
        <v>223</v>
      </c>
      <c r="D10896">
        <v>19514</v>
      </c>
      <c r="E10896">
        <v>8</v>
      </c>
      <c r="F10896">
        <v>4</v>
      </c>
      <c r="G10896">
        <v>2</v>
      </c>
      <c r="H10896" s="2">
        <v>42837</v>
      </c>
      <c r="I10896" t="str">
        <f>VLOOKUP(Sales[[#This Row],[TerritoryKey]], Territories[], 2, FALSE)</f>
        <v>Germany</v>
      </c>
      <c r="J10896">
        <f>_xlfn.XLOOKUP(Sales[[#This Row],[ProductKey]], Products!$A:$A, Products!$J:$J)</f>
        <v>5.7051999999999996</v>
      </c>
      <c r="K10896">
        <f>_xlfn.XLOOKUP(Sales[[#This Row],[ProductKey]], Products!$A:$A, Products!$K:$K)</f>
        <v>8.6441999999999997</v>
      </c>
      <c r="L10896" s="1">
        <f>Sales[[#This Row],[ProductPrice]]*Sales[[#This Row],[OrderQuantity]]</f>
        <v>17.288399999999999</v>
      </c>
      <c r="M10896" s="1">
        <f>Sales[[#This Row],[OrderQuantity]]</f>
        <v>2</v>
      </c>
      <c r="N10896" s="1">
        <f>1</f>
        <v>1</v>
      </c>
      <c r="O10896" s="1">
        <f>Sales[[#This Row],[TotalSales]]-Sales[[#This Row],[TotalCost]]</f>
        <v>5.8780000000000001</v>
      </c>
      <c r="P10896" s="1">
        <f>Sales[[#This Row],[ProductCost]]*Sales[[#This Row],[OrderQuantity]]</f>
        <v>11.410399999999999</v>
      </c>
      <c r="Q10896" s="1" t="str">
        <f>VLOOKUP(Sales[[#This Row],[ProductKey]], Products!$A$2:$D$1000, 4, FALSE)</f>
        <v>AWC Logo Cap</v>
      </c>
    </row>
    <row r="10897" spans="1:17" x14ac:dyDescent="0.25">
      <c r="A10897" s="2">
        <v>37935</v>
      </c>
      <c r="B10897" s="1" t="s">
        <v>912</v>
      </c>
      <c r="C10897">
        <v>223</v>
      </c>
      <c r="D10897">
        <v>11343</v>
      </c>
      <c r="E10897">
        <v>10</v>
      </c>
      <c r="F10897">
        <v>4</v>
      </c>
      <c r="G10897">
        <v>2</v>
      </c>
      <c r="H10897" s="2">
        <v>43049</v>
      </c>
      <c r="I10897" t="str">
        <f>VLOOKUP(Sales[[#This Row],[TerritoryKey]], Territories[], 2, FALSE)</f>
        <v>United Kingdom</v>
      </c>
      <c r="J10897">
        <f>_xlfn.XLOOKUP(Sales[[#This Row],[ProductKey]], Products!$A:$A, Products!$J:$J)</f>
        <v>5.7051999999999996</v>
      </c>
      <c r="K10897">
        <f>_xlfn.XLOOKUP(Sales[[#This Row],[ProductKey]], Products!$A:$A, Products!$K:$K)</f>
        <v>8.6441999999999997</v>
      </c>
      <c r="L10897" s="1">
        <f>Sales[[#This Row],[ProductPrice]]*Sales[[#This Row],[OrderQuantity]]</f>
        <v>17.288399999999999</v>
      </c>
      <c r="M10897" s="1">
        <f>Sales[[#This Row],[OrderQuantity]]</f>
        <v>2</v>
      </c>
      <c r="N10897" s="1">
        <f>1</f>
        <v>1</v>
      </c>
      <c r="O10897" s="1">
        <f>Sales[[#This Row],[TotalSales]]-Sales[[#This Row],[TotalCost]]</f>
        <v>5.8780000000000001</v>
      </c>
      <c r="P10897" s="1">
        <f>Sales[[#This Row],[ProductCost]]*Sales[[#This Row],[OrderQuantity]]</f>
        <v>11.410399999999999</v>
      </c>
      <c r="Q10897" s="1" t="str">
        <f>VLOOKUP(Sales[[#This Row],[ProductKey]], Products!$A$2:$D$1000, 4, FALSE)</f>
        <v>AWC Logo Cap</v>
      </c>
    </row>
    <row r="10898" spans="1:17" x14ac:dyDescent="0.25">
      <c r="A10898" s="2">
        <v>37937</v>
      </c>
      <c r="B10898" s="1" t="s">
        <v>930</v>
      </c>
      <c r="C10898">
        <v>223</v>
      </c>
      <c r="D10898">
        <v>16220</v>
      </c>
      <c r="E10898">
        <v>6</v>
      </c>
      <c r="F10898">
        <v>4</v>
      </c>
      <c r="G10898">
        <v>2</v>
      </c>
      <c r="H10898" s="2">
        <v>43051</v>
      </c>
      <c r="I10898" t="str">
        <f>VLOOKUP(Sales[[#This Row],[TerritoryKey]], Territories[], 2, FALSE)</f>
        <v>Canada</v>
      </c>
      <c r="J10898">
        <f>_xlfn.XLOOKUP(Sales[[#This Row],[ProductKey]], Products!$A:$A, Products!$J:$J)</f>
        <v>5.7051999999999996</v>
      </c>
      <c r="K10898">
        <f>_xlfn.XLOOKUP(Sales[[#This Row],[ProductKey]], Products!$A:$A, Products!$K:$K)</f>
        <v>8.6441999999999997</v>
      </c>
      <c r="L10898" s="1">
        <f>Sales[[#This Row],[ProductPrice]]*Sales[[#This Row],[OrderQuantity]]</f>
        <v>17.288399999999999</v>
      </c>
      <c r="M10898" s="1">
        <f>Sales[[#This Row],[OrderQuantity]]</f>
        <v>2</v>
      </c>
      <c r="N10898" s="1">
        <f>1</f>
        <v>1</v>
      </c>
      <c r="O10898" s="1">
        <f>Sales[[#This Row],[TotalSales]]-Sales[[#This Row],[TotalCost]]</f>
        <v>5.8780000000000001</v>
      </c>
      <c r="P10898" s="1">
        <f>Sales[[#This Row],[ProductCost]]*Sales[[#This Row],[OrderQuantity]]</f>
        <v>11.410399999999999</v>
      </c>
      <c r="Q10898" s="1" t="str">
        <f>VLOOKUP(Sales[[#This Row],[ProductKey]], Products!$A$2:$D$1000, 4, FALSE)</f>
        <v>AWC Logo Cap</v>
      </c>
    </row>
    <row r="10899" spans="1:17" x14ac:dyDescent="0.25">
      <c r="A10899" s="2">
        <v>37845</v>
      </c>
      <c r="B10899" s="1" t="s">
        <v>935</v>
      </c>
      <c r="C10899">
        <v>223</v>
      </c>
      <c r="D10899">
        <v>17991</v>
      </c>
      <c r="E10899">
        <v>10</v>
      </c>
      <c r="F10899">
        <v>4</v>
      </c>
      <c r="G10899">
        <v>2</v>
      </c>
      <c r="H10899" s="2">
        <v>42959</v>
      </c>
      <c r="I10899" t="str">
        <f>VLOOKUP(Sales[[#This Row],[TerritoryKey]], Territories[], 2, FALSE)</f>
        <v>United Kingdom</v>
      </c>
      <c r="J10899">
        <f>_xlfn.XLOOKUP(Sales[[#This Row],[ProductKey]], Products!$A:$A, Products!$J:$J)</f>
        <v>5.7051999999999996</v>
      </c>
      <c r="K10899">
        <f>_xlfn.XLOOKUP(Sales[[#This Row],[ProductKey]], Products!$A:$A, Products!$K:$K)</f>
        <v>8.6441999999999997</v>
      </c>
      <c r="L10899" s="1">
        <f>Sales[[#This Row],[ProductPrice]]*Sales[[#This Row],[OrderQuantity]]</f>
        <v>17.288399999999999</v>
      </c>
      <c r="M10899" s="1">
        <f>Sales[[#This Row],[OrderQuantity]]</f>
        <v>2</v>
      </c>
      <c r="N10899" s="1">
        <f>1</f>
        <v>1</v>
      </c>
      <c r="O10899" s="1">
        <f>Sales[[#This Row],[TotalSales]]-Sales[[#This Row],[TotalCost]]</f>
        <v>5.8780000000000001</v>
      </c>
      <c r="P10899" s="1">
        <f>Sales[[#This Row],[ProductCost]]*Sales[[#This Row],[OrderQuantity]]</f>
        <v>11.410399999999999</v>
      </c>
      <c r="Q10899" s="1" t="str">
        <f>VLOOKUP(Sales[[#This Row],[ProductKey]], Products!$A$2:$D$1000, 4, FALSE)</f>
        <v>AWC Logo Cap</v>
      </c>
    </row>
    <row r="10900" spans="1:17" x14ac:dyDescent="0.25">
      <c r="A10900" s="2">
        <v>37936</v>
      </c>
      <c r="B10900" s="1" t="s">
        <v>1155</v>
      </c>
      <c r="C10900">
        <v>223</v>
      </c>
      <c r="D10900">
        <v>25742</v>
      </c>
      <c r="E10900">
        <v>8</v>
      </c>
      <c r="F10900">
        <v>4</v>
      </c>
      <c r="G10900">
        <v>2</v>
      </c>
      <c r="H10900" s="2">
        <v>43050</v>
      </c>
      <c r="I10900" t="str">
        <f>VLOOKUP(Sales[[#This Row],[TerritoryKey]], Territories[], 2, FALSE)</f>
        <v>Germany</v>
      </c>
      <c r="J10900">
        <f>_xlfn.XLOOKUP(Sales[[#This Row],[ProductKey]], Products!$A:$A, Products!$J:$J)</f>
        <v>5.7051999999999996</v>
      </c>
      <c r="K10900">
        <f>_xlfn.XLOOKUP(Sales[[#This Row],[ProductKey]], Products!$A:$A, Products!$K:$K)</f>
        <v>8.6441999999999997</v>
      </c>
      <c r="L10900" s="1">
        <f>Sales[[#This Row],[ProductPrice]]*Sales[[#This Row],[OrderQuantity]]</f>
        <v>17.288399999999999</v>
      </c>
      <c r="M10900" s="1">
        <f>Sales[[#This Row],[OrderQuantity]]</f>
        <v>2</v>
      </c>
      <c r="N10900" s="1">
        <f>1</f>
        <v>1</v>
      </c>
      <c r="O10900" s="1">
        <f>Sales[[#This Row],[TotalSales]]-Sales[[#This Row],[TotalCost]]</f>
        <v>5.8780000000000001</v>
      </c>
      <c r="P10900" s="1">
        <f>Sales[[#This Row],[ProductCost]]*Sales[[#This Row],[OrderQuantity]]</f>
        <v>11.410399999999999</v>
      </c>
      <c r="Q10900" s="1" t="str">
        <f>VLOOKUP(Sales[[#This Row],[ProductKey]], Products!$A$2:$D$1000, 4, FALSE)</f>
        <v>AWC Logo Cap</v>
      </c>
    </row>
    <row r="10901" spans="1:17" x14ac:dyDescent="0.25">
      <c r="A10901" s="2">
        <v>37663</v>
      </c>
      <c r="B10901" s="1" t="s">
        <v>1235</v>
      </c>
      <c r="C10901">
        <v>223</v>
      </c>
      <c r="D10901">
        <v>25733</v>
      </c>
      <c r="E10901">
        <v>7</v>
      </c>
      <c r="F10901">
        <v>4</v>
      </c>
      <c r="G10901">
        <v>2</v>
      </c>
      <c r="H10901" s="2">
        <v>42777</v>
      </c>
      <c r="I10901" t="str">
        <f>VLOOKUP(Sales[[#This Row],[TerritoryKey]], Territories[], 2, FALSE)</f>
        <v>France</v>
      </c>
      <c r="J10901">
        <f>_xlfn.XLOOKUP(Sales[[#This Row],[ProductKey]], Products!$A:$A, Products!$J:$J)</f>
        <v>5.7051999999999996</v>
      </c>
      <c r="K10901">
        <f>_xlfn.XLOOKUP(Sales[[#This Row],[ProductKey]], Products!$A:$A, Products!$K:$K)</f>
        <v>8.6441999999999997</v>
      </c>
      <c r="L10901" s="1">
        <f>Sales[[#This Row],[ProductPrice]]*Sales[[#This Row],[OrderQuantity]]</f>
        <v>17.288399999999999</v>
      </c>
      <c r="M10901" s="1">
        <f>Sales[[#This Row],[OrderQuantity]]</f>
        <v>2</v>
      </c>
      <c r="N10901" s="1">
        <f>1</f>
        <v>1</v>
      </c>
      <c r="O10901" s="1">
        <f>Sales[[#This Row],[TotalSales]]-Sales[[#This Row],[TotalCost]]</f>
        <v>5.8780000000000001</v>
      </c>
      <c r="P10901" s="1">
        <f>Sales[[#This Row],[ProductCost]]*Sales[[#This Row],[OrderQuantity]]</f>
        <v>11.410399999999999</v>
      </c>
      <c r="Q10901" s="1" t="str">
        <f>VLOOKUP(Sales[[#This Row],[ProductKey]], Products!$A$2:$D$1000, 4, FALSE)</f>
        <v>AWC Logo Cap</v>
      </c>
    </row>
    <row r="10902" spans="1:17" x14ac:dyDescent="0.25">
      <c r="A10902" s="2">
        <v>38139</v>
      </c>
      <c r="B10902" s="1" t="s">
        <v>1307</v>
      </c>
      <c r="C10902">
        <v>223</v>
      </c>
      <c r="D10902">
        <v>14649</v>
      </c>
      <c r="E10902">
        <v>4</v>
      </c>
      <c r="F10902">
        <v>4</v>
      </c>
      <c r="G10902">
        <v>2</v>
      </c>
      <c r="H10902" s="2">
        <v>43252</v>
      </c>
      <c r="I10902" t="str">
        <f>VLOOKUP(Sales[[#This Row],[TerritoryKey]], Territories[], 2, FALSE)</f>
        <v>Southwest</v>
      </c>
      <c r="J10902">
        <f>_xlfn.XLOOKUP(Sales[[#This Row],[ProductKey]], Products!$A:$A, Products!$J:$J)</f>
        <v>5.7051999999999996</v>
      </c>
      <c r="K10902">
        <f>_xlfn.XLOOKUP(Sales[[#This Row],[ProductKey]], Products!$A:$A, Products!$K:$K)</f>
        <v>8.6441999999999997</v>
      </c>
      <c r="L10902" s="1">
        <f>Sales[[#This Row],[ProductPrice]]*Sales[[#This Row],[OrderQuantity]]</f>
        <v>17.288399999999999</v>
      </c>
      <c r="M10902" s="1">
        <f>Sales[[#This Row],[OrderQuantity]]</f>
        <v>2</v>
      </c>
      <c r="N10902" s="1">
        <f>1</f>
        <v>1</v>
      </c>
      <c r="O10902" s="1">
        <f>Sales[[#This Row],[TotalSales]]-Sales[[#This Row],[TotalCost]]</f>
        <v>5.8780000000000001</v>
      </c>
      <c r="P10902" s="1">
        <f>Sales[[#This Row],[ProductCost]]*Sales[[#This Row],[OrderQuantity]]</f>
        <v>11.410399999999999</v>
      </c>
      <c r="Q10902" s="1" t="str">
        <f>VLOOKUP(Sales[[#This Row],[ProductKey]], Products!$A$2:$D$1000, 4, FALSE)</f>
        <v>AWC Logo Cap</v>
      </c>
    </row>
    <row r="10903" spans="1:17" x14ac:dyDescent="0.25">
      <c r="A10903" s="2">
        <v>37906</v>
      </c>
      <c r="B10903" s="1" t="s">
        <v>1403</v>
      </c>
      <c r="C10903">
        <v>223</v>
      </c>
      <c r="D10903">
        <v>20533</v>
      </c>
      <c r="E10903">
        <v>4</v>
      </c>
      <c r="F10903">
        <v>4</v>
      </c>
      <c r="G10903">
        <v>2</v>
      </c>
      <c r="H10903" s="2">
        <v>43020</v>
      </c>
      <c r="I10903" t="str">
        <f>VLOOKUP(Sales[[#This Row],[TerritoryKey]], Territories[], 2, FALSE)</f>
        <v>Southwest</v>
      </c>
      <c r="J10903">
        <f>_xlfn.XLOOKUP(Sales[[#This Row],[ProductKey]], Products!$A:$A, Products!$J:$J)</f>
        <v>5.7051999999999996</v>
      </c>
      <c r="K10903">
        <f>_xlfn.XLOOKUP(Sales[[#This Row],[ProductKey]], Products!$A:$A, Products!$K:$K)</f>
        <v>8.6441999999999997</v>
      </c>
      <c r="L10903" s="1">
        <f>Sales[[#This Row],[ProductPrice]]*Sales[[#This Row],[OrderQuantity]]</f>
        <v>17.288399999999999</v>
      </c>
      <c r="M10903" s="1">
        <f>Sales[[#This Row],[OrderQuantity]]</f>
        <v>2</v>
      </c>
      <c r="N10903" s="1">
        <f>1</f>
        <v>1</v>
      </c>
      <c r="O10903" s="1">
        <f>Sales[[#This Row],[TotalSales]]-Sales[[#This Row],[TotalCost]]</f>
        <v>5.8780000000000001</v>
      </c>
      <c r="P10903" s="1">
        <f>Sales[[#This Row],[ProductCost]]*Sales[[#This Row],[OrderQuantity]]</f>
        <v>11.410399999999999</v>
      </c>
      <c r="Q10903" s="1" t="str">
        <f>VLOOKUP(Sales[[#This Row],[ProductKey]], Products!$A$2:$D$1000, 4, FALSE)</f>
        <v>AWC Logo Cap</v>
      </c>
    </row>
    <row r="10904" spans="1:17" x14ac:dyDescent="0.25">
      <c r="A10904" s="2">
        <v>37664</v>
      </c>
      <c r="B10904" s="1" t="s">
        <v>1456</v>
      </c>
      <c r="C10904">
        <v>223</v>
      </c>
      <c r="D10904">
        <v>26487</v>
      </c>
      <c r="E10904">
        <v>1</v>
      </c>
      <c r="F10904">
        <v>4</v>
      </c>
      <c r="G10904">
        <v>2</v>
      </c>
      <c r="H10904" s="2">
        <v>42778</v>
      </c>
      <c r="I10904" t="str">
        <f>VLOOKUP(Sales[[#This Row],[TerritoryKey]], Territories[], 2, FALSE)</f>
        <v>Northwest</v>
      </c>
      <c r="J10904">
        <f>_xlfn.XLOOKUP(Sales[[#This Row],[ProductKey]], Products!$A:$A, Products!$J:$J)</f>
        <v>5.7051999999999996</v>
      </c>
      <c r="K10904">
        <f>_xlfn.XLOOKUP(Sales[[#This Row],[ProductKey]], Products!$A:$A, Products!$K:$K)</f>
        <v>8.6441999999999997</v>
      </c>
      <c r="L10904" s="1">
        <f>Sales[[#This Row],[ProductPrice]]*Sales[[#This Row],[OrderQuantity]]</f>
        <v>17.288399999999999</v>
      </c>
      <c r="M10904" s="1">
        <f>Sales[[#This Row],[OrderQuantity]]</f>
        <v>2</v>
      </c>
      <c r="N10904" s="1">
        <f>1</f>
        <v>1</v>
      </c>
      <c r="O10904" s="1">
        <f>Sales[[#This Row],[TotalSales]]-Sales[[#This Row],[TotalCost]]</f>
        <v>5.8780000000000001</v>
      </c>
      <c r="P10904" s="1">
        <f>Sales[[#This Row],[ProductCost]]*Sales[[#This Row],[OrderQuantity]]</f>
        <v>11.410399999999999</v>
      </c>
      <c r="Q10904" s="1" t="str">
        <f>VLOOKUP(Sales[[#This Row],[ProductKey]], Products!$A$2:$D$1000, 4, FALSE)</f>
        <v>AWC Logo Cap</v>
      </c>
    </row>
    <row r="10905" spans="1:17" x14ac:dyDescent="0.25">
      <c r="A10905" s="2">
        <v>37876</v>
      </c>
      <c r="B10905" s="1" t="s">
        <v>1457</v>
      </c>
      <c r="C10905">
        <v>223</v>
      </c>
      <c r="D10905">
        <v>24732</v>
      </c>
      <c r="E10905">
        <v>1</v>
      </c>
      <c r="F10905">
        <v>4</v>
      </c>
      <c r="G10905">
        <v>2</v>
      </c>
      <c r="H10905" s="2">
        <v>42990</v>
      </c>
      <c r="I10905" t="str">
        <f>VLOOKUP(Sales[[#This Row],[TerritoryKey]], Territories[], 2, FALSE)</f>
        <v>Northwest</v>
      </c>
      <c r="J10905">
        <f>_xlfn.XLOOKUP(Sales[[#This Row],[ProductKey]], Products!$A:$A, Products!$J:$J)</f>
        <v>5.7051999999999996</v>
      </c>
      <c r="K10905">
        <f>_xlfn.XLOOKUP(Sales[[#This Row],[ProductKey]], Products!$A:$A, Products!$K:$K)</f>
        <v>8.6441999999999997</v>
      </c>
      <c r="L10905" s="1">
        <f>Sales[[#This Row],[ProductPrice]]*Sales[[#This Row],[OrderQuantity]]</f>
        <v>17.288399999999999</v>
      </c>
      <c r="M10905" s="1">
        <f>Sales[[#This Row],[OrderQuantity]]</f>
        <v>2</v>
      </c>
      <c r="N10905" s="1">
        <f>1</f>
        <v>1</v>
      </c>
      <c r="O10905" s="1">
        <f>Sales[[#This Row],[TotalSales]]-Sales[[#This Row],[TotalCost]]</f>
        <v>5.8780000000000001</v>
      </c>
      <c r="P10905" s="1">
        <f>Sales[[#This Row],[ProductCost]]*Sales[[#This Row],[OrderQuantity]]</f>
        <v>11.410399999999999</v>
      </c>
      <c r="Q10905" s="1" t="str">
        <f>VLOOKUP(Sales[[#This Row],[ProductKey]], Products!$A$2:$D$1000, 4, FALSE)</f>
        <v>AWC Logo Cap</v>
      </c>
    </row>
    <row r="10906" spans="1:17" x14ac:dyDescent="0.25">
      <c r="A10906" s="2">
        <v>37845</v>
      </c>
      <c r="B10906" s="1" t="s">
        <v>1507</v>
      </c>
      <c r="C10906">
        <v>223</v>
      </c>
      <c r="D10906">
        <v>24004</v>
      </c>
      <c r="E10906">
        <v>9</v>
      </c>
      <c r="F10906">
        <v>4</v>
      </c>
      <c r="G10906">
        <v>2</v>
      </c>
      <c r="H10906" s="2">
        <v>42959</v>
      </c>
      <c r="I10906" t="str">
        <f>VLOOKUP(Sales[[#This Row],[TerritoryKey]], Territories[], 2, FALSE)</f>
        <v>Australia</v>
      </c>
      <c r="J10906">
        <f>_xlfn.XLOOKUP(Sales[[#This Row],[ProductKey]], Products!$A:$A, Products!$J:$J)</f>
        <v>5.7051999999999996</v>
      </c>
      <c r="K10906">
        <f>_xlfn.XLOOKUP(Sales[[#This Row],[ProductKey]], Products!$A:$A, Products!$K:$K)</f>
        <v>8.6441999999999997</v>
      </c>
      <c r="L10906" s="1">
        <f>Sales[[#This Row],[ProductPrice]]*Sales[[#This Row],[OrderQuantity]]</f>
        <v>17.288399999999999</v>
      </c>
      <c r="M10906" s="1">
        <f>Sales[[#This Row],[OrderQuantity]]</f>
        <v>2</v>
      </c>
      <c r="N10906" s="1">
        <f>1</f>
        <v>1</v>
      </c>
      <c r="O10906" s="1">
        <f>Sales[[#This Row],[TotalSales]]-Sales[[#This Row],[TotalCost]]</f>
        <v>5.8780000000000001</v>
      </c>
      <c r="P10906" s="1">
        <f>Sales[[#This Row],[ProductCost]]*Sales[[#This Row],[OrderQuantity]]</f>
        <v>11.410399999999999</v>
      </c>
      <c r="Q10906" s="1" t="str">
        <f>VLOOKUP(Sales[[#This Row],[ProductKey]], Products!$A$2:$D$1000, 4, FALSE)</f>
        <v>AWC Logo Cap</v>
      </c>
    </row>
    <row r="10907" spans="1:17" x14ac:dyDescent="0.25">
      <c r="A10907" s="2">
        <v>38200</v>
      </c>
      <c r="B10907" s="1" t="s">
        <v>1634</v>
      </c>
      <c r="C10907">
        <v>223</v>
      </c>
      <c r="D10907">
        <v>16575</v>
      </c>
      <c r="E10907">
        <v>10</v>
      </c>
      <c r="F10907">
        <v>4</v>
      </c>
      <c r="G10907">
        <v>2</v>
      </c>
      <c r="H10907" s="2">
        <v>43313</v>
      </c>
      <c r="I10907" t="str">
        <f>VLOOKUP(Sales[[#This Row],[TerritoryKey]], Territories[], 2, FALSE)</f>
        <v>United Kingdom</v>
      </c>
      <c r="J10907">
        <f>_xlfn.XLOOKUP(Sales[[#This Row],[ProductKey]], Products!$A:$A, Products!$J:$J)</f>
        <v>5.7051999999999996</v>
      </c>
      <c r="K10907">
        <f>_xlfn.XLOOKUP(Sales[[#This Row],[ProductKey]], Products!$A:$A, Products!$K:$K)</f>
        <v>8.6441999999999997</v>
      </c>
      <c r="L10907" s="1">
        <f>Sales[[#This Row],[ProductPrice]]*Sales[[#This Row],[OrderQuantity]]</f>
        <v>17.288399999999999</v>
      </c>
      <c r="M10907" s="1">
        <f>Sales[[#This Row],[OrderQuantity]]</f>
        <v>2</v>
      </c>
      <c r="N10907" s="1">
        <f>1</f>
        <v>1</v>
      </c>
      <c r="O10907" s="1">
        <f>Sales[[#This Row],[TotalSales]]-Sales[[#This Row],[TotalCost]]</f>
        <v>5.8780000000000001</v>
      </c>
      <c r="P10907" s="1">
        <f>Sales[[#This Row],[ProductCost]]*Sales[[#This Row],[OrderQuantity]]</f>
        <v>11.410399999999999</v>
      </c>
      <c r="Q10907" s="1" t="str">
        <f>VLOOKUP(Sales[[#This Row],[ProductKey]], Products!$A$2:$D$1000, 4, FALSE)</f>
        <v>AWC Logo Cap</v>
      </c>
    </row>
    <row r="10908" spans="1:17" x14ac:dyDescent="0.25">
      <c r="A10908" s="2">
        <v>37663</v>
      </c>
      <c r="B10908" s="1" t="s">
        <v>1771</v>
      </c>
      <c r="C10908">
        <v>223</v>
      </c>
      <c r="D10908">
        <v>11997</v>
      </c>
      <c r="E10908">
        <v>9</v>
      </c>
      <c r="F10908">
        <v>4</v>
      </c>
      <c r="G10908">
        <v>2</v>
      </c>
      <c r="H10908" s="2">
        <v>42777</v>
      </c>
      <c r="I10908" t="str">
        <f>VLOOKUP(Sales[[#This Row],[TerritoryKey]], Territories[], 2, FALSE)</f>
        <v>Australia</v>
      </c>
      <c r="J10908">
        <f>_xlfn.XLOOKUP(Sales[[#This Row],[ProductKey]], Products!$A:$A, Products!$J:$J)</f>
        <v>5.7051999999999996</v>
      </c>
      <c r="K10908">
        <f>_xlfn.XLOOKUP(Sales[[#This Row],[ProductKey]], Products!$A:$A, Products!$K:$K)</f>
        <v>8.6441999999999997</v>
      </c>
      <c r="L10908" s="1">
        <f>Sales[[#This Row],[ProductPrice]]*Sales[[#This Row],[OrderQuantity]]</f>
        <v>17.288399999999999</v>
      </c>
      <c r="M10908" s="1">
        <f>Sales[[#This Row],[OrderQuantity]]</f>
        <v>2</v>
      </c>
      <c r="N10908" s="1">
        <f>1</f>
        <v>1</v>
      </c>
      <c r="O10908" s="1">
        <f>Sales[[#This Row],[TotalSales]]-Sales[[#This Row],[TotalCost]]</f>
        <v>5.8780000000000001</v>
      </c>
      <c r="P10908" s="1">
        <f>Sales[[#This Row],[ProductCost]]*Sales[[#This Row],[OrderQuantity]]</f>
        <v>11.410399999999999</v>
      </c>
      <c r="Q10908" s="1" t="str">
        <f>VLOOKUP(Sales[[#This Row],[ProductKey]], Products!$A$2:$D$1000, 4, FALSE)</f>
        <v>AWC Logo Cap</v>
      </c>
    </row>
    <row r="10909" spans="1:17" x14ac:dyDescent="0.25">
      <c r="A10909" s="2">
        <v>37691</v>
      </c>
      <c r="B10909" s="1" t="s">
        <v>1873</v>
      </c>
      <c r="C10909">
        <v>223</v>
      </c>
      <c r="D10909">
        <v>14175</v>
      </c>
      <c r="E10909">
        <v>10</v>
      </c>
      <c r="F10909">
        <v>4</v>
      </c>
      <c r="G10909">
        <v>2</v>
      </c>
      <c r="H10909" s="2">
        <v>42805</v>
      </c>
      <c r="I10909" t="str">
        <f>VLOOKUP(Sales[[#This Row],[TerritoryKey]], Territories[], 2, FALSE)</f>
        <v>United Kingdom</v>
      </c>
      <c r="J10909">
        <f>_xlfn.XLOOKUP(Sales[[#This Row],[ProductKey]], Products!$A:$A, Products!$J:$J)</f>
        <v>5.7051999999999996</v>
      </c>
      <c r="K10909">
        <f>_xlfn.XLOOKUP(Sales[[#This Row],[ProductKey]], Products!$A:$A, Products!$K:$K)</f>
        <v>8.6441999999999997</v>
      </c>
      <c r="L10909" s="1">
        <f>Sales[[#This Row],[ProductPrice]]*Sales[[#This Row],[OrderQuantity]]</f>
        <v>17.288399999999999</v>
      </c>
      <c r="M10909" s="1">
        <f>Sales[[#This Row],[OrderQuantity]]</f>
        <v>2</v>
      </c>
      <c r="N10909" s="1">
        <f>1</f>
        <v>1</v>
      </c>
      <c r="O10909" s="1">
        <f>Sales[[#This Row],[TotalSales]]-Sales[[#This Row],[TotalCost]]</f>
        <v>5.8780000000000001</v>
      </c>
      <c r="P10909" s="1">
        <f>Sales[[#This Row],[ProductCost]]*Sales[[#This Row],[OrderQuantity]]</f>
        <v>11.410399999999999</v>
      </c>
      <c r="Q10909" s="1" t="str">
        <f>VLOOKUP(Sales[[#This Row],[ProductKey]], Products!$A$2:$D$1000, 4, FALSE)</f>
        <v>AWC Logo Cap</v>
      </c>
    </row>
    <row r="10910" spans="1:17" x14ac:dyDescent="0.25">
      <c r="A10910" s="2">
        <v>38322</v>
      </c>
      <c r="B10910" s="1" t="s">
        <v>1988</v>
      </c>
      <c r="C10910">
        <v>223</v>
      </c>
      <c r="D10910">
        <v>13597</v>
      </c>
      <c r="E10910">
        <v>8</v>
      </c>
      <c r="F10910">
        <v>4</v>
      </c>
      <c r="G10910">
        <v>2</v>
      </c>
      <c r="H10910" s="2">
        <v>43435</v>
      </c>
      <c r="I10910" t="str">
        <f>VLOOKUP(Sales[[#This Row],[TerritoryKey]], Territories[], 2, FALSE)</f>
        <v>Germany</v>
      </c>
      <c r="J10910">
        <f>_xlfn.XLOOKUP(Sales[[#This Row],[ProductKey]], Products!$A:$A, Products!$J:$J)</f>
        <v>5.7051999999999996</v>
      </c>
      <c r="K10910">
        <f>_xlfn.XLOOKUP(Sales[[#This Row],[ProductKey]], Products!$A:$A, Products!$K:$K)</f>
        <v>8.6441999999999997</v>
      </c>
      <c r="L10910" s="1">
        <f>Sales[[#This Row],[ProductPrice]]*Sales[[#This Row],[OrderQuantity]]</f>
        <v>17.288399999999999</v>
      </c>
      <c r="M10910" s="1">
        <f>Sales[[#This Row],[OrderQuantity]]</f>
        <v>2</v>
      </c>
      <c r="N10910" s="1">
        <f>1</f>
        <v>1</v>
      </c>
      <c r="O10910" s="1">
        <f>Sales[[#This Row],[TotalSales]]-Sales[[#This Row],[TotalCost]]</f>
        <v>5.8780000000000001</v>
      </c>
      <c r="P10910" s="1">
        <f>Sales[[#This Row],[ProductCost]]*Sales[[#This Row],[OrderQuantity]]</f>
        <v>11.410399999999999</v>
      </c>
      <c r="Q10910" s="1" t="str">
        <f>VLOOKUP(Sales[[#This Row],[ProductKey]], Products!$A$2:$D$1000, 4, FALSE)</f>
        <v>AWC Logo Cap</v>
      </c>
    </row>
    <row r="10911" spans="1:17" x14ac:dyDescent="0.25">
      <c r="A10911" s="2">
        <v>37691</v>
      </c>
      <c r="B10911" s="1" t="s">
        <v>2067</v>
      </c>
      <c r="C10911">
        <v>223</v>
      </c>
      <c r="D10911">
        <v>26319</v>
      </c>
      <c r="E10911">
        <v>4</v>
      </c>
      <c r="F10911">
        <v>4</v>
      </c>
      <c r="G10911">
        <v>2</v>
      </c>
      <c r="H10911" s="2">
        <v>42805</v>
      </c>
      <c r="I10911" t="str">
        <f>VLOOKUP(Sales[[#This Row],[TerritoryKey]], Territories[], 2, FALSE)</f>
        <v>Southwest</v>
      </c>
      <c r="J10911">
        <f>_xlfn.XLOOKUP(Sales[[#This Row],[ProductKey]], Products!$A:$A, Products!$J:$J)</f>
        <v>5.7051999999999996</v>
      </c>
      <c r="K10911">
        <f>_xlfn.XLOOKUP(Sales[[#This Row],[ProductKey]], Products!$A:$A, Products!$K:$K)</f>
        <v>8.6441999999999997</v>
      </c>
      <c r="L10911" s="1">
        <f>Sales[[#This Row],[ProductPrice]]*Sales[[#This Row],[OrderQuantity]]</f>
        <v>17.288399999999999</v>
      </c>
      <c r="M10911" s="1">
        <f>Sales[[#This Row],[OrderQuantity]]</f>
        <v>2</v>
      </c>
      <c r="N10911" s="1">
        <f>1</f>
        <v>1</v>
      </c>
      <c r="O10911" s="1">
        <f>Sales[[#This Row],[TotalSales]]-Sales[[#This Row],[TotalCost]]</f>
        <v>5.8780000000000001</v>
      </c>
      <c r="P10911" s="1">
        <f>Sales[[#This Row],[ProductCost]]*Sales[[#This Row],[OrderQuantity]]</f>
        <v>11.410399999999999</v>
      </c>
      <c r="Q10911" s="1" t="str">
        <f>VLOOKUP(Sales[[#This Row],[ProductKey]], Products!$A$2:$D$1000, 4, FALSE)</f>
        <v>AWC Logo Cap</v>
      </c>
    </row>
    <row r="10912" spans="1:17" x14ac:dyDescent="0.25">
      <c r="A10912" s="2">
        <v>37664</v>
      </c>
      <c r="B10912" s="1" t="s">
        <v>2126</v>
      </c>
      <c r="C10912">
        <v>223</v>
      </c>
      <c r="D10912">
        <v>15678</v>
      </c>
      <c r="E10912">
        <v>7</v>
      </c>
      <c r="F10912">
        <v>4</v>
      </c>
      <c r="G10912">
        <v>2</v>
      </c>
      <c r="H10912" s="2">
        <v>42778</v>
      </c>
      <c r="I10912" t="str">
        <f>VLOOKUP(Sales[[#This Row],[TerritoryKey]], Territories[], 2, FALSE)</f>
        <v>France</v>
      </c>
      <c r="J10912">
        <f>_xlfn.XLOOKUP(Sales[[#This Row],[ProductKey]], Products!$A:$A, Products!$J:$J)</f>
        <v>5.7051999999999996</v>
      </c>
      <c r="K10912">
        <f>_xlfn.XLOOKUP(Sales[[#This Row],[ProductKey]], Products!$A:$A, Products!$K:$K)</f>
        <v>8.6441999999999997</v>
      </c>
      <c r="L10912" s="1">
        <f>Sales[[#This Row],[ProductPrice]]*Sales[[#This Row],[OrderQuantity]]</f>
        <v>17.288399999999999</v>
      </c>
      <c r="M10912" s="1">
        <f>Sales[[#This Row],[OrderQuantity]]</f>
        <v>2</v>
      </c>
      <c r="N10912" s="1">
        <f>1</f>
        <v>1</v>
      </c>
      <c r="O10912" s="1">
        <f>Sales[[#This Row],[TotalSales]]-Sales[[#This Row],[TotalCost]]</f>
        <v>5.8780000000000001</v>
      </c>
      <c r="P10912" s="1">
        <f>Sales[[#This Row],[ProductCost]]*Sales[[#This Row],[OrderQuantity]]</f>
        <v>11.410399999999999</v>
      </c>
      <c r="Q10912" s="1" t="str">
        <f>VLOOKUP(Sales[[#This Row],[ProductKey]], Products!$A$2:$D$1000, 4, FALSE)</f>
        <v>AWC Logo Cap</v>
      </c>
    </row>
    <row r="10913" spans="1:17" x14ac:dyDescent="0.25">
      <c r="A10913" s="2">
        <v>37988</v>
      </c>
      <c r="B10913" s="1" t="s">
        <v>2179</v>
      </c>
      <c r="C10913">
        <v>223</v>
      </c>
      <c r="D10913">
        <v>20627</v>
      </c>
      <c r="E10913">
        <v>9</v>
      </c>
      <c r="F10913">
        <v>4</v>
      </c>
      <c r="G10913">
        <v>2</v>
      </c>
      <c r="H10913" s="2">
        <v>43102</v>
      </c>
      <c r="I10913" t="str">
        <f>VLOOKUP(Sales[[#This Row],[TerritoryKey]], Territories[], 2, FALSE)</f>
        <v>Australia</v>
      </c>
      <c r="J10913">
        <f>_xlfn.XLOOKUP(Sales[[#This Row],[ProductKey]], Products!$A:$A, Products!$J:$J)</f>
        <v>5.7051999999999996</v>
      </c>
      <c r="K10913">
        <f>_xlfn.XLOOKUP(Sales[[#This Row],[ProductKey]], Products!$A:$A, Products!$K:$K)</f>
        <v>8.6441999999999997</v>
      </c>
      <c r="L10913" s="1">
        <f>Sales[[#This Row],[ProductPrice]]*Sales[[#This Row],[OrderQuantity]]</f>
        <v>17.288399999999999</v>
      </c>
      <c r="M10913" s="1">
        <f>Sales[[#This Row],[OrderQuantity]]</f>
        <v>2</v>
      </c>
      <c r="N10913" s="1">
        <f>1</f>
        <v>1</v>
      </c>
      <c r="O10913" s="1">
        <f>Sales[[#This Row],[TotalSales]]-Sales[[#This Row],[TotalCost]]</f>
        <v>5.8780000000000001</v>
      </c>
      <c r="P10913" s="1">
        <f>Sales[[#This Row],[ProductCost]]*Sales[[#This Row],[OrderQuantity]]</f>
        <v>11.410399999999999</v>
      </c>
      <c r="Q10913" s="1" t="str">
        <f>VLOOKUP(Sales[[#This Row],[ProductKey]], Products!$A$2:$D$1000, 4, FALSE)</f>
        <v>AWC Logo Cap</v>
      </c>
    </row>
    <row r="10914" spans="1:17" x14ac:dyDescent="0.25">
      <c r="A10914" s="2">
        <v>38200</v>
      </c>
      <c r="B10914" s="1" t="s">
        <v>2211</v>
      </c>
      <c r="C10914">
        <v>223</v>
      </c>
      <c r="D10914">
        <v>26325</v>
      </c>
      <c r="E10914">
        <v>1</v>
      </c>
      <c r="F10914">
        <v>4</v>
      </c>
      <c r="G10914">
        <v>2</v>
      </c>
      <c r="H10914" s="2">
        <v>43313</v>
      </c>
      <c r="I10914" t="str">
        <f>VLOOKUP(Sales[[#This Row],[TerritoryKey]], Territories[], 2, FALSE)</f>
        <v>Northwest</v>
      </c>
      <c r="J10914">
        <f>_xlfn.XLOOKUP(Sales[[#This Row],[ProductKey]], Products!$A:$A, Products!$J:$J)</f>
        <v>5.7051999999999996</v>
      </c>
      <c r="K10914">
        <f>_xlfn.XLOOKUP(Sales[[#This Row],[ProductKey]], Products!$A:$A, Products!$K:$K)</f>
        <v>8.6441999999999997</v>
      </c>
      <c r="L10914" s="1">
        <f>Sales[[#This Row],[ProductPrice]]*Sales[[#This Row],[OrderQuantity]]</f>
        <v>17.288399999999999</v>
      </c>
      <c r="M10914" s="1">
        <f>Sales[[#This Row],[OrderQuantity]]</f>
        <v>2</v>
      </c>
      <c r="N10914" s="1">
        <f>1</f>
        <v>1</v>
      </c>
      <c r="O10914" s="1">
        <f>Sales[[#This Row],[TotalSales]]-Sales[[#This Row],[TotalCost]]</f>
        <v>5.8780000000000001</v>
      </c>
      <c r="P10914" s="1">
        <f>Sales[[#This Row],[ProductCost]]*Sales[[#This Row],[OrderQuantity]]</f>
        <v>11.410399999999999</v>
      </c>
      <c r="Q10914" s="1" t="str">
        <f>VLOOKUP(Sales[[#This Row],[ProductKey]], Products!$A$2:$D$1000, 4, FALSE)</f>
        <v>AWC Logo Cap</v>
      </c>
    </row>
    <row r="10915" spans="1:17" x14ac:dyDescent="0.25">
      <c r="A10915" s="2">
        <v>38047</v>
      </c>
      <c r="B10915" s="1" t="s">
        <v>2348</v>
      </c>
      <c r="C10915">
        <v>223</v>
      </c>
      <c r="D10915">
        <v>16587</v>
      </c>
      <c r="E10915">
        <v>8</v>
      </c>
      <c r="F10915">
        <v>4</v>
      </c>
      <c r="G10915">
        <v>2</v>
      </c>
      <c r="H10915" s="2">
        <v>43160</v>
      </c>
      <c r="I10915" t="str">
        <f>VLOOKUP(Sales[[#This Row],[TerritoryKey]], Territories[], 2, FALSE)</f>
        <v>Germany</v>
      </c>
      <c r="J10915">
        <f>_xlfn.XLOOKUP(Sales[[#This Row],[ProductKey]], Products!$A:$A, Products!$J:$J)</f>
        <v>5.7051999999999996</v>
      </c>
      <c r="K10915">
        <f>_xlfn.XLOOKUP(Sales[[#This Row],[ProductKey]], Products!$A:$A, Products!$K:$K)</f>
        <v>8.6441999999999997</v>
      </c>
      <c r="L10915" s="1">
        <f>Sales[[#This Row],[ProductPrice]]*Sales[[#This Row],[OrderQuantity]]</f>
        <v>17.288399999999999</v>
      </c>
      <c r="M10915" s="1">
        <f>Sales[[#This Row],[OrderQuantity]]</f>
        <v>2</v>
      </c>
      <c r="N10915" s="1">
        <f>1</f>
        <v>1</v>
      </c>
      <c r="O10915" s="1">
        <f>Sales[[#This Row],[TotalSales]]-Sales[[#This Row],[TotalCost]]</f>
        <v>5.8780000000000001</v>
      </c>
      <c r="P10915" s="1">
        <f>Sales[[#This Row],[ProductCost]]*Sales[[#This Row],[OrderQuantity]]</f>
        <v>11.410399999999999</v>
      </c>
      <c r="Q10915" s="1" t="str">
        <f>VLOOKUP(Sales[[#This Row],[ProductKey]], Products!$A$2:$D$1000, 4, FALSE)</f>
        <v>AWC Logo Cap</v>
      </c>
    </row>
    <row r="10916" spans="1:17" x14ac:dyDescent="0.25">
      <c r="A10916" s="2">
        <v>37783</v>
      </c>
      <c r="B10916" s="1" t="s">
        <v>2400</v>
      </c>
      <c r="C10916">
        <v>223</v>
      </c>
      <c r="D10916">
        <v>12548</v>
      </c>
      <c r="E10916">
        <v>8</v>
      </c>
      <c r="F10916">
        <v>4</v>
      </c>
      <c r="G10916">
        <v>2</v>
      </c>
      <c r="H10916" s="2">
        <v>42897</v>
      </c>
      <c r="I10916" t="str">
        <f>VLOOKUP(Sales[[#This Row],[TerritoryKey]], Territories[], 2, FALSE)</f>
        <v>Germany</v>
      </c>
      <c r="J10916">
        <f>_xlfn.XLOOKUP(Sales[[#This Row],[ProductKey]], Products!$A:$A, Products!$J:$J)</f>
        <v>5.7051999999999996</v>
      </c>
      <c r="K10916">
        <f>_xlfn.XLOOKUP(Sales[[#This Row],[ProductKey]], Products!$A:$A, Products!$K:$K)</f>
        <v>8.6441999999999997</v>
      </c>
      <c r="L10916" s="1">
        <f>Sales[[#This Row],[ProductPrice]]*Sales[[#This Row],[OrderQuantity]]</f>
        <v>17.288399999999999</v>
      </c>
      <c r="M10916" s="1">
        <f>Sales[[#This Row],[OrderQuantity]]</f>
        <v>2</v>
      </c>
      <c r="N10916" s="1">
        <f>1</f>
        <v>1</v>
      </c>
      <c r="O10916" s="1">
        <f>Sales[[#This Row],[TotalSales]]-Sales[[#This Row],[TotalCost]]</f>
        <v>5.8780000000000001</v>
      </c>
      <c r="P10916" s="1">
        <f>Sales[[#This Row],[ProductCost]]*Sales[[#This Row],[OrderQuantity]]</f>
        <v>11.410399999999999</v>
      </c>
      <c r="Q10916" s="1" t="str">
        <f>VLOOKUP(Sales[[#This Row],[ProductKey]], Products!$A$2:$D$1000, 4, FALSE)</f>
        <v>AWC Logo Cap</v>
      </c>
    </row>
    <row r="10917" spans="1:17" x14ac:dyDescent="0.25">
      <c r="A10917" s="2">
        <v>38108</v>
      </c>
      <c r="B10917" s="1" t="s">
        <v>2451</v>
      </c>
      <c r="C10917">
        <v>223</v>
      </c>
      <c r="D10917">
        <v>21547</v>
      </c>
      <c r="E10917">
        <v>10</v>
      </c>
      <c r="F10917">
        <v>4</v>
      </c>
      <c r="G10917">
        <v>2</v>
      </c>
      <c r="H10917" s="2">
        <v>43221</v>
      </c>
      <c r="I10917" t="str">
        <f>VLOOKUP(Sales[[#This Row],[TerritoryKey]], Territories[], 2, FALSE)</f>
        <v>United Kingdom</v>
      </c>
      <c r="J10917">
        <f>_xlfn.XLOOKUP(Sales[[#This Row],[ProductKey]], Products!$A:$A, Products!$J:$J)</f>
        <v>5.7051999999999996</v>
      </c>
      <c r="K10917">
        <f>_xlfn.XLOOKUP(Sales[[#This Row],[ProductKey]], Products!$A:$A, Products!$K:$K)</f>
        <v>8.6441999999999997</v>
      </c>
      <c r="L10917" s="1">
        <f>Sales[[#This Row],[ProductPrice]]*Sales[[#This Row],[OrderQuantity]]</f>
        <v>17.288399999999999</v>
      </c>
      <c r="M10917" s="1">
        <f>Sales[[#This Row],[OrderQuantity]]</f>
        <v>2</v>
      </c>
      <c r="N10917" s="1">
        <f>1</f>
        <v>1</v>
      </c>
      <c r="O10917" s="1">
        <f>Sales[[#This Row],[TotalSales]]-Sales[[#This Row],[TotalCost]]</f>
        <v>5.8780000000000001</v>
      </c>
      <c r="P10917" s="1">
        <f>Sales[[#This Row],[ProductCost]]*Sales[[#This Row],[OrderQuantity]]</f>
        <v>11.410399999999999</v>
      </c>
      <c r="Q10917" s="1" t="str">
        <f>VLOOKUP(Sales[[#This Row],[ProductKey]], Products!$A$2:$D$1000, 4, FALSE)</f>
        <v>AWC Logo Cap</v>
      </c>
    </row>
    <row r="10918" spans="1:17" x14ac:dyDescent="0.25">
      <c r="A10918" s="2">
        <v>38047</v>
      </c>
      <c r="B10918" s="1" t="s">
        <v>2547</v>
      </c>
      <c r="C10918">
        <v>223</v>
      </c>
      <c r="D10918">
        <v>21193</v>
      </c>
      <c r="E10918">
        <v>9</v>
      </c>
      <c r="F10918">
        <v>4</v>
      </c>
      <c r="G10918">
        <v>2</v>
      </c>
      <c r="H10918" s="2">
        <v>43160</v>
      </c>
      <c r="I10918" t="str">
        <f>VLOOKUP(Sales[[#This Row],[TerritoryKey]], Territories[], 2, FALSE)</f>
        <v>Australia</v>
      </c>
      <c r="J10918">
        <f>_xlfn.XLOOKUP(Sales[[#This Row],[ProductKey]], Products!$A:$A, Products!$J:$J)</f>
        <v>5.7051999999999996</v>
      </c>
      <c r="K10918">
        <f>_xlfn.XLOOKUP(Sales[[#This Row],[ProductKey]], Products!$A:$A, Products!$K:$K)</f>
        <v>8.6441999999999997</v>
      </c>
      <c r="L10918" s="1">
        <f>Sales[[#This Row],[ProductPrice]]*Sales[[#This Row],[OrderQuantity]]</f>
        <v>17.288399999999999</v>
      </c>
      <c r="M10918" s="1">
        <f>Sales[[#This Row],[OrderQuantity]]</f>
        <v>2</v>
      </c>
      <c r="N10918" s="1">
        <f>1</f>
        <v>1</v>
      </c>
      <c r="O10918" s="1">
        <f>Sales[[#This Row],[TotalSales]]-Sales[[#This Row],[TotalCost]]</f>
        <v>5.8780000000000001</v>
      </c>
      <c r="P10918" s="1">
        <f>Sales[[#This Row],[ProductCost]]*Sales[[#This Row],[OrderQuantity]]</f>
        <v>11.410399999999999</v>
      </c>
      <c r="Q10918" s="1" t="str">
        <f>VLOOKUP(Sales[[#This Row],[ProductKey]], Products!$A$2:$D$1000, 4, FALSE)</f>
        <v>AWC Logo Cap</v>
      </c>
    </row>
    <row r="10919" spans="1:17" x14ac:dyDescent="0.25">
      <c r="A10919" s="2">
        <v>38139</v>
      </c>
      <c r="B10919" s="1" t="s">
        <v>2575</v>
      </c>
      <c r="C10919">
        <v>223</v>
      </c>
      <c r="D10919">
        <v>14238</v>
      </c>
      <c r="E10919">
        <v>9</v>
      </c>
      <c r="F10919">
        <v>4</v>
      </c>
      <c r="G10919">
        <v>2</v>
      </c>
      <c r="H10919" s="2">
        <v>43252</v>
      </c>
      <c r="I10919" t="str">
        <f>VLOOKUP(Sales[[#This Row],[TerritoryKey]], Territories[], 2, FALSE)</f>
        <v>Australia</v>
      </c>
      <c r="J10919">
        <f>_xlfn.XLOOKUP(Sales[[#This Row],[ProductKey]], Products!$A:$A, Products!$J:$J)</f>
        <v>5.7051999999999996</v>
      </c>
      <c r="K10919">
        <f>_xlfn.XLOOKUP(Sales[[#This Row],[ProductKey]], Products!$A:$A, Products!$K:$K)</f>
        <v>8.6441999999999997</v>
      </c>
      <c r="L10919" s="1">
        <f>Sales[[#This Row],[ProductPrice]]*Sales[[#This Row],[OrderQuantity]]</f>
        <v>17.288399999999999</v>
      </c>
      <c r="M10919" s="1">
        <f>Sales[[#This Row],[OrderQuantity]]</f>
        <v>2</v>
      </c>
      <c r="N10919" s="1">
        <f>1</f>
        <v>1</v>
      </c>
      <c r="O10919" s="1">
        <f>Sales[[#This Row],[TotalSales]]-Sales[[#This Row],[TotalCost]]</f>
        <v>5.8780000000000001</v>
      </c>
      <c r="P10919" s="1">
        <f>Sales[[#This Row],[ProductCost]]*Sales[[#This Row],[OrderQuantity]]</f>
        <v>11.410399999999999</v>
      </c>
      <c r="Q10919" s="1" t="str">
        <f>VLOOKUP(Sales[[#This Row],[ProductKey]], Products!$A$2:$D$1000, 4, FALSE)</f>
        <v>AWC Logo Cap</v>
      </c>
    </row>
    <row r="10920" spans="1:17" x14ac:dyDescent="0.25">
      <c r="A10920" s="2">
        <v>38322</v>
      </c>
      <c r="B10920" s="1" t="s">
        <v>2658</v>
      </c>
      <c r="C10920">
        <v>223</v>
      </c>
      <c r="D10920">
        <v>12944</v>
      </c>
      <c r="E10920">
        <v>6</v>
      </c>
      <c r="F10920">
        <v>4</v>
      </c>
      <c r="G10920">
        <v>2</v>
      </c>
      <c r="H10920" s="2">
        <v>43435</v>
      </c>
      <c r="I10920" t="str">
        <f>VLOOKUP(Sales[[#This Row],[TerritoryKey]], Territories[], 2, FALSE)</f>
        <v>Canada</v>
      </c>
      <c r="J10920">
        <f>_xlfn.XLOOKUP(Sales[[#This Row],[ProductKey]], Products!$A:$A, Products!$J:$J)</f>
        <v>5.7051999999999996</v>
      </c>
      <c r="K10920">
        <f>_xlfn.XLOOKUP(Sales[[#This Row],[ProductKey]], Products!$A:$A, Products!$K:$K)</f>
        <v>8.6441999999999997</v>
      </c>
      <c r="L10920" s="1">
        <f>Sales[[#This Row],[ProductPrice]]*Sales[[#This Row],[OrderQuantity]]</f>
        <v>17.288399999999999</v>
      </c>
      <c r="M10920" s="1">
        <f>Sales[[#This Row],[OrderQuantity]]</f>
        <v>2</v>
      </c>
      <c r="N10920" s="1">
        <f>1</f>
        <v>1</v>
      </c>
      <c r="O10920" s="1">
        <f>Sales[[#This Row],[TotalSales]]-Sales[[#This Row],[TotalCost]]</f>
        <v>5.8780000000000001</v>
      </c>
      <c r="P10920" s="1">
        <f>Sales[[#This Row],[ProductCost]]*Sales[[#This Row],[OrderQuantity]]</f>
        <v>11.410399999999999</v>
      </c>
      <c r="Q10920" s="1" t="str">
        <f>VLOOKUP(Sales[[#This Row],[ProductKey]], Products!$A$2:$D$1000, 4, FALSE)</f>
        <v>AWC Logo Cap</v>
      </c>
    </row>
    <row r="10921" spans="1:17" x14ac:dyDescent="0.25">
      <c r="A10921" s="2">
        <v>38232</v>
      </c>
      <c r="B10921" s="1" t="s">
        <v>2699</v>
      </c>
      <c r="C10921">
        <v>223</v>
      </c>
      <c r="D10921">
        <v>21628</v>
      </c>
      <c r="E10921">
        <v>1</v>
      </c>
      <c r="F10921">
        <v>4</v>
      </c>
      <c r="G10921">
        <v>2</v>
      </c>
      <c r="H10921" s="2">
        <v>43345</v>
      </c>
      <c r="I10921" t="str">
        <f>VLOOKUP(Sales[[#This Row],[TerritoryKey]], Territories[], 2, FALSE)</f>
        <v>Northwest</v>
      </c>
      <c r="J10921">
        <f>_xlfn.XLOOKUP(Sales[[#This Row],[ProductKey]], Products!$A:$A, Products!$J:$J)</f>
        <v>5.7051999999999996</v>
      </c>
      <c r="K10921">
        <f>_xlfn.XLOOKUP(Sales[[#This Row],[ProductKey]], Products!$A:$A, Products!$K:$K)</f>
        <v>8.6441999999999997</v>
      </c>
      <c r="L10921" s="1">
        <f>Sales[[#This Row],[ProductPrice]]*Sales[[#This Row],[OrderQuantity]]</f>
        <v>17.288399999999999</v>
      </c>
      <c r="M10921" s="1">
        <f>Sales[[#This Row],[OrderQuantity]]</f>
        <v>2</v>
      </c>
      <c r="N10921" s="1">
        <f>1</f>
        <v>1</v>
      </c>
      <c r="O10921" s="1">
        <f>Sales[[#This Row],[TotalSales]]-Sales[[#This Row],[TotalCost]]</f>
        <v>5.8780000000000001</v>
      </c>
      <c r="P10921" s="1">
        <f>Sales[[#This Row],[ProductCost]]*Sales[[#This Row],[OrderQuantity]]</f>
        <v>11.410399999999999</v>
      </c>
      <c r="Q10921" s="1" t="str">
        <f>VLOOKUP(Sales[[#This Row],[ProductKey]], Products!$A$2:$D$1000, 4, FALSE)</f>
        <v>AWC Logo Cap</v>
      </c>
    </row>
    <row r="10922" spans="1:17" x14ac:dyDescent="0.25">
      <c r="A10922" s="2">
        <v>38292</v>
      </c>
      <c r="B10922" s="1" t="s">
        <v>2762</v>
      </c>
      <c r="C10922">
        <v>223</v>
      </c>
      <c r="D10922">
        <v>15930</v>
      </c>
      <c r="E10922">
        <v>7</v>
      </c>
      <c r="F10922">
        <v>4</v>
      </c>
      <c r="G10922">
        <v>2</v>
      </c>
      <c r="H10922" s="2">
        <v>43405</v>
      </c>
      <c r="I10922" t="str">
        <f>VLOOKUP(Sales[[#This Row],[TerritoryKey]], Territories[], 2, FALSE)</f>
        <v>France</v>
      </c>
      <c r="J10922">
        <f>_xlfn.XLOOKUP(Sales[[#This Row],[ProductKey]], Products!$A:$A, Products!$J:$J)</f>
        <v>5.7051999999999996</v>
      </c>
      <c r="K10922">
        <f>_xlfn.XLOOKUP(Sales[[#This Row],[ProductKey]], Products!$A:$A, Products!$K:$K)</f>
        <v>8.6441999999999997</v>
      </c>
      <c r="L10922" s="1">
        <f>Sales[[#This Row],[ProductPrice]]*Sales[[#This Row],[OrderQuantity]]</f>
        <v>17.288399999999999</v>
      </c>
      <c r="M10922" s="1">
        <f>Sales[[#This Row],[OrderQuantity]]</f>
        <v>2</v>
      </c>
      <c r="N10922" s="1">
        <f>1</f>
        <v>1</v>
      </c>
      <c r="O10922" s="1">
        <f>Sales[[#This Row],[TotalSales]]-Sales[[#This Row],[TotalCost]]</f>
        <v>5.8780000000000001</v>
      </c>
      <c r="P10922" s="1">
        <f>Sales[[#This Row],[ProductCost]]*Sales[[#This Row],[OrderQuantity]]</f>
        <v>11.410399999999999</v>
      </c>
      <c r="Q10922" s="1" t="str">
        <f>VLOOKUP(Sales[[#This Row],[ProductKey]], Products!$A$2:$D$1000, 4, FALSE)</f>
        <v>AWC Logo Cap</v>
      </c>
    </row>
    <row r="10923" spans="1:17" x14ac:dyDescent="0.25">
      <c r="A10923" s="2">
        <v>37989</v>
      </c>
      <c r="B10923" s="1" t="s">
        <v>3233</v>
      </c>
      <c r="C10923">
        <v>223</v>
      </c>
      <c r="D10923">
        <v>24171</v>
      </c>
      <c r="E10923">
        <v>9</v>
      </c>
      <c r="F10923">
        <v>4</v>
      </c>
      <c r="G10923">
        <v>2</v>
      </c>
      <c r="H10923" s="2">
        <v>43103</v>
      </c>
      <c r="I10923" t="str">
        <f>VLOOKUP(Sales[[#This Row],[TerritoryKey]], Territories[], 2, FALSE)</f>
        <v>Australia</v>
      </c>
      <c r="J10923">
        <f>_xlfn.XLOOKUP(Sales[[#This Row],[ProductKey]], Products!$A:$A, Products!$J:$J)</f>
        <v>5.7051999999999996</v>
      </c>
      <c r="K10923">
        <f>_xlfn.XLOOKUP(Sales[[#This Row],[ProductKey]], Products!$A:$A, Products!$K:$K)</f>
        <v>8.6441999999999997</v>
      </c>
      <c r="L10923" s="1">
        <f>Sales[[#This Row],[ProductPrice]]*Sales[[#This Row],[OrderQuantity]]</f>
        <v>17.288399999999999</v>
      </c>
      <c r="M10923" s="1">
        <f>Sales[[#This Row],[OrderQuantity]]</f>
        <v>2</v>
      </c>
      <c r="N10923" s="1">
        <f>1</f>
        <v>1</v>
      </c>
      <c r="O10923" s="1">
        <f>Sales[[#This Row],[TotalSales]]-Sales[[#This Row],[TotalCost]]</f>
        <v>5.8780000000000001</v>
      </c>
      <c r="P10923" s="1">
        <f>Sales[[#This Row],[ProductCost]]*Sales[[#This Row],[OrderQuantity]]</f>
        <v>11.410399999999999</v>
      </c>
      <c r="Q10923" s="1" t="str">
        <f>VLOOKUP(Sales[[#This Row],[ProductKey]], Products!$A$2:$D$1000, 4, FALSE)</f>
        <v>AWC Logo Cap</v>
      </c>
    </row>
    <row r="10924" spans="1:17" x14ac:dyDescent="0.25">
      <c r="A10924" s="2">
        <v>38322</v>
      </c>
      <c r="B10924" s="1" t="s">
        <v>3252</v>
      </c>
      <c r="C10924">
        <v>223</v>
      </c>
      <c r="D10924">
        <v>23749</v>
      </c>
      <c r="E10924">
        <v>7</v>
      </c>
      <c r="F10924">
        <v>4</v>
      </c>
      <c r="G10924">
        <v>2</v>
      </c>
      <c r="H10924" s="2">
        <v>43435</v>
      </c>
      <c r="I10924" t="str">
        <f>VLOOKUP(Sales[[#This Row],[TerritoryKey]], Territories[], 2, FALSE)</f>
        <v>France</v>
      </c>
      <c r="J10924">
        <f>_xlfn.XLOOKUP(Sales[[#This Row],[ProductKey]], Products!$A:$A, Products!$J:$J)</f>
        <v>5.7051999999999996</v>
      </c>
      <c r="K10924">
        <f>_xlfn.XLOOKUP(Sales[[#This Row],[ProductKey]], Products!$A:$A, Products!$K:$K)</f>
        <v>8.6441999999999997</v>
      </c>
      <c r="L10924" s="1">
        <f>Sales[[#This Row],[ProductPrice]]*Sales[[#This Row],[OrderQuantity]]</f>
        <v>17.288399999999999</v>
      </c>
      <c r="M10924" s="1">
        <f>Sales[[#This Row],[OrderQuantity]]</f>
        <v>2</v>
      </c>
      <c r="N10924" s="1">
        <f>1</f>
        <v>1</v>
      </c>
      <c r="O10924" s="1">
        <f>Sales[[#This Row],[TotalSales]]-Sales[[#This Row],[TotalCost]]</f>
        <v>5.8780000000000001</v>
      </c>
      <c r="P10924" s="1">
        <f>Sales[[#This Row],[ProductCost]]*Sales[[#This Row],[OrderQuantity]]</f>
        <v>11.410399999999999</v>
      </c>
      <c r="Q10924" s="1" t="str">
        <f>VLOOKUP(Sales[[#This Row],[ProductKey]], Products!$A$2:$D$1000, 4, FALSE)</f>
        <v>AWC Logo Cap</v>
      </c>
    </row>
    <row r="10925" spans="1:17" x14ac:dyDescent="0.25">
      <c r="A10925" s="2">
        <v>37664</v>
      </c>
      <c r="B10925" s="1" t="s">
        <v>3265</v>
      </c>
      <c r="C10925">
        <v>223</v>
      </c>
      <c r="D10925">
        <v>25808</v>
      </c>
      <c r="E10925">
        <v>7</v>
      </c>
      <c r="F10925">
        <v>4</v>
      </c>
      <c r="G10925">
        <v>2</v>
      </c>
      <c r="H10925" s="2">
        <v>42778</v>
      </c>
      <c r="I10925" t="str">
        <f>VLOOKUP(Sales[[#This Row],[TerritoryKey]], Territories[], 2, FALSE)</f>
        <v>France</v>
      </c>
      <c r="J10925">
        <f>_xlfn.XLOOKUP(Sales[[#This Row],[ProductKey]], Products!$A:$A, Products!$J:$J)</f>
        <v>5.7051999999999996</v>
      </c>
      <c r="K10925">
        <f>_xlfn.XLOOKUP(Sales[[#This Row],[ProductKey]], Products!$A:$A, Products!$K:$K)</f>
        <v>8.6441999999999997</v>
      </c>
      <c r="L10925" s="1">
        <f>Sales[[#This Row],[ProductPrice]]*Sales[[#This Row],[OrderQuantity]]</f>
        <v>17.288399999999999</v>
      </c>
      <c r="M10925" s="1">
        <f>Sales[[#This Row],[OrderQuantity]]</f>
        <v>2</v>
      </c>
      <c r="N10925" s="1">
        <f>1</f>
        <v>1</v>
      </c>
      <c r="O10925" s="1">
        <f>Sales[[#This Row],[TotalSales]]-Sales[[#This Row],[TotalCost]]</f>
        <v>5.8780000000000001</v>
      </c>
      <c r="P10925" s="1">
        <f>Sales[[#This Row],[ProductCost]]*Sales[[#This Row],[OrderQuantity]]</f>
        <v>11.410399999999999</v>
      </c>
      <c r="Q10925" s="1" t="str">
        <f>VLOOKUP(Sales[[#This Row],[ProductKey]], Products!$A$2:$D$1000, 4, FALSE)</f>
        <v>AWC Logo Cap</v>
      </c>
    </row>
    <row r="10926" spans="1:17" x14ac:dyDescent="0.25">
      <c r="A10926" s="2">
        <v>38080</v>
      </c>
      <c r="B10926" s="1" t="s">
        <v>3323</v>
      </c>
      <c r="C10926">
        <v>223</v>
      </c>
      <c r="D10926">
        <v>11039</v>
      </c>
      <c r="E10926">
        <v>9</v>
      </c>
      <c r="F10926">
        <v>4</v>
      </c>
      <c r="G10926">
        <v>2</v>
      </c>
      <c r="H10926" s="2">
        <v>43193</v>
      </c>
      <c r="I10926" t="str">
        <f>VLOOKUP(Sales[[#This Row],[TerritoryKey]], Territories[], 2, FALSE)</f>
        <v>Australia</v>
      </c>
      <c r="J10926">
        <f>_xlfn.XLOOKUP(Sales[[#This Row],[ProductKey]], Products!$A:$A, Products!$J:$J)</f>
        <v>5.7051999999999996</v>
      </c>
      <c r="K10926">
        <f>_xlfn.XLOOKUP(Sales[[#This Row],[ProductKey]], Products!$A:$A, Products!$K:$K)</f>
        <v>8.6441999999999997</v>
      </c>
      <c r="L10926" s="1">
        <f>Sales[[#This Row],[ProductPrice]]*Sales[[#This Row],[OrderQuantity]]</f>
        <v>17.288399999999999</v>
      </c>
      <c r="M10926" s="1">
        <f>Sales[[#This Row],[OrderQuantity]]</f>
        <v>2</v>
      </c>
      <c r="N10926" s="1">
        <f>1</f>
        <v>1</v>
      </c>
      <c r="O10926" s="1">
        <f>Sales[[#This Row],[TotalSales]]-Sales[[#This Row],[TotalCost]]</f>
        <v>5.8780000000000001</v>
      </c>
      <c r="P10926" s="1">
        <f>Sales[[#This Row],[ProductCost]]*Sales[[#This Row],[OrderQuantity]]</f>
        <v>11.410399999999999</v>
      </c>
      <c r="Q10926" s="1" t="str">
        <f>VLOOKUP(Sales[[#This Row],[ProductKey]], Products!$A$2:$D$1000, 4, FALSE)</f>
        <v>AWC Logo Cap</v>
      </c>
    </row>
    <row r="10927" spans="1:17" x14ac:dyDescent="0.25">
      <c r="A10927" s="2">
        <v>37784</v>
      </c>
      <c r="B10927" s="1" t="s">
        <v>3348</v>
      </c>
      <c r="C10927">
        <v>223</v>
      </c>
      <c r="D10927">
        <v>17218</v>
      </c>
      <c r="E10927">
        <v>10</v>
      </c>
      <c r="F10927">
        <v>4</v>
      </c>
      <c r="G10927">
        <v>2</v>
      </c>
      <c r="H10927" s="2">
        <v>42898</v>
      </c>
      <c r="I10927" t="str">
        <f>VLOOKUP(Sales[[#This Row],[TerritoryKey]], Territories[], 2, FALSE)</f>
        <v>United Kingdom</v>
      </c>
      <c r="J10927">
        <f>_xlfn.XLOOKUP(Sales[[#This Row],[ProductKey]], Products!$A:$A, Products!$J:$J)</f>
        <v>5.7051999999999996</v>
      </c>
      <c r="K10927">
        <f>_xlfn.XLOOKUP(Sales[[#This Row],[ProductKey]], Products!$A:$A, Products!$K:$K)</f>
        <v>8.6441999999999997</v>
      </c>
      <c r="L10927" s="1">
        <f>Sales[[#This Row],[ProductPrice]]*Sales[[#This Row],[OrderQuantity]]</f>
        <v>17.288399999999999</v>
      </c>
      <c r="M10927" s="1">
        <f>Sales[[#This Row],[OrderQuantity]]</f>
        <v>2</v>
      </c>
      <c r="N10927" s="1">
        <f>1</f>
        <v>1</v>
      </c>
      <c r="O10927" s="1">
        <f>Sales[[#This Row],[TotalSales]]-Sales[[#This Row],[TotalCost]]</f>
        <v>5.8780000000000001</v>
      </c>
      <c r="P10927" s="1">
        <f>Sales[[#This Row],[ProductCost]]*Sales[[#This Row],[OrderQuantity]]</f>
        <v>11.410399999999999</v>
      </c>
      <c r="Q10927" s="1" t="str">
        <f>VLOOKUP(Sales[[#This Row],[ProductKey]], Products!$A$2:$D$1000, 4, FALSE)</f>
        <v>AWC Logo Cap</v>
      </c>
    </row>
    <row r="10928" spans="1:17" x14ac:dyDescent="0.25">
      <c r="A10928" s="2">
        <v>38263</v>
      </c>
      <c r="B10928" s="1" t="s">
        <v>3400</v>
      </c>
      <c r="C10928">
        <v>223</v>
      </c>
      <c r="D10928">
        <v>13762</v>
      </c>
      <c r="E10928">
        <v>6</v>
      </c>
      <c r="F10928">
        <v>4</v>
      </c>
      <c r="G10928">
        <v>2</v>
      </c>
      <c r="H10928" s="2">
        <v>43376</v>
      </c>
      <c r="I10928" t="str">
        <f>VLOOKUP(Sales[[#This Row],[TerritoryKey]], Territories[], 2, FALSE)</f>
        <v>Canada</v>
      </c>
      <c r="J10928">
        <f>_xlfn.XLOOKUP(Sales[[#This Row],[ProductKey]], Products!$A:$A, Products!$J:$J)</f>
        <v>5.7051999999999996</v>
      </c>
      <c r="K10928">
        <f>_xlfn.XLOOKUP(Sales[[#This Row],[ProductKey]], Products!$A:$A, Products!$K:$K)</f>
        <v>8.6441999999999997</v>
      </c>
      <c r="L10928" s="1">
        <f>Sales[[#This Row],[ProductPrice]]*Sales[[#This Row],[OrderQuantity]]</f>
        <v>17.288399999999999</v>
      </c>
      <c r="M10928" s="1">
        <f>Sales[[#This Row],[OrderQuantity]]</f>
        <v>2</v>
      </c>
      <c r="N10928" s="1">
        <f>1</f>
        <v>1</v>
      </c>
      <c r="O10928" s="1">
        <f>Sales[[#This Row],[TotalSales]]-Sales[[#This Row],[TotalCost]]</f>
        <v>5.8780000000000001</v>
      </c>
      <c r="P10928" s="1">
        <f>Sales[[#This Row],[ProductCost]]*Sales[[#This Row],[OrderQuantity]]</f>
        <v>11.410399999999999</v>
      </c>
      <c r="Q10928" s="1" t="str">
        <f>VLOOKUP(Sales[[#This Row],[ProductKey]], Products!$A$2:$D$1000, 4, FALSE)</f>
        <v>AWC Logo Cap</v>
      </c>
    </row>
    <row r="10929" spans="1:17" x14ac:dyDescent="0.25">
      <c r="A10929" s="2">
        <v>38018</v>
      </c>
      <c r="B10929" s="1" t="s">
        <v>3631</v>
      </c>
      <c r="C10929">
        <v>223</v>
      </c>
      <c r="D10929">
        <v>23349</v>
      </c>
      <c r="E10929">
        <v>4</v>
      </c>
      <c r="F10929">
        <v>4</v>
      </c>
      <c r="G10929">
        <v>2</v>
      </c>
      <c r="H10929" s="2">
        <v>43132</v>
      </c>
      <c r="I10929" t="str">
        <f>VLOOKUP(Sales[[#This Row],[TerritoryKey]], Territories[], 2, FALSE)</f>
        <v>Southwest</v>
      </c>
      <c r="J10929">
        <f>_xlfn.XLOOKUP(Sales[[#This Row],[ProductKey]], Products!$A:$A, Products!$J:$J)</f>
        <v>5.7051999999999996</v>
      </c>
      <c r="K10929">
        <f>_xlfn.XLOOKUP(Sales[[#This Row],[ProductKey]], Products!$A:$A, Products!$K:$K)</f>
        <v>8.6441999999999997</v>
      </c>
      <c r="L10929" s="1">
        <f>Sales[[#This Row],[ProductPrice]]*Sales[[#This Row],[OrderQuantity]]</f>
        <v>17.288399999999999</v>
      </c>
      <c r="M10929" s="1">
        <f>Sales[[#This Row],[OrderQuantity]]</f>
        <v>2</v>
      </c>
      <c r="N10929" s="1">
        <f>1</f>
        <v>1</v>
      </c>
      <c r="O10929" s="1">
        <f>Sales[[#This Row],[TotalSales]]-Sales[[#This Row],[TotalCost]]</f>
        <v>5.8780000000000001</v>
      </c>
      <c r="P10929" s="1">
        <f>Sales[[#This Row],[ProductCost]]*Sales[[#This Row],[OrderQuantity]]</f>
        <v>11.410399999999999</v>
      </c>
      <c r="Q10929" s="1" t="str">
        <f>VLOOKUP(Sales[[#This Row],[ProductKey]], Products!$A$2:$D$1000, 4, FALSE)</f>
        <v>AWC Logo Cap</v>
      </c>
    </row>
    <row r="10930" spans="1:17" x14ac:dyDescent="0.25">
      <c r="A10930" s="2">
        <v>38108</v>
      </c>
      <c r="B10930" s="1" t="s">
        <v>3732</v>
      </c>
      <c r="C10930">
        <v>223</v>
      </c>
      <c r="D10930">
        <v>15586</v>
      </c>
      <c r="E10930">
        <v>9</v>
      </c>
      <c r="F10930">
        <v>4</v>
      </c>
      <c r="G10930">
        <v>2</v>
      </c>
      <c r="H10930" s="2">
        <v>43221</v>
      </c>
      <c r="I10930" t="str">
        <f>VLOOKUP(Sales[[#This Row],[TerritoryKey]], Territories[], 2, FALSE)</f>
        <v>Australia</v>
      </c>
      <c r="J10930">
        <f>_xlfn.XLOOKUP(Sales[[#This Row],[ProductKey]], Products!$A:$A, Products!$J:$J)</f>
        <v>5.7051999999999996</v>
      </c>
      <c r="K10930">
        <f>_xlfn.XLOOKUP(Sales[[#This Row],[ProductKey]], Products!$A:$A, Products!$K:$K)</f>
        <v>8.6441999999999997</v>
      </c>
      <c r="L10930" s="1">
        <f>Sales[[#This Row],[ProductPrice]]*Sales[[#This Row],[OrderQuantity]]</f>
        <v>17.288399999999999</v>
      </c>
      <c r="M10930" s="1">
        <f>Sales[[#This Row],[OrderQuantity]]</f>
        <v>2</v>
      </c>
      <c r="N10930" s="1">
        <f>1</f>
        <v>1</v>
      </c>
      <c r="O10930" s="1">
        <f>Sales[[#This Row],[TotalSales]]-Sales[[#This Row],[TotalCost]]</f>
        <v>5.8780000000000001</v>
      </c>
      <c r="P10930" s="1">
        <f>Sales[[#This Row],[ProductCost]]*Sales[[#This Row],[OrderQuantity]]</f>
        <v>11.410399999999999</v>
      </c>
      <c r="Q10930" s="1" t="str">
        <f>VLOOKUP(Sales[[#This Row],[ProductKey]], Products!$A$2:$D$1000, 4, FALSE)</f>
        <v>AWC Logo Cap</v>
      </c>
    </row>
    <row r="10931" spans="1:17" x14ac:dyDescent="0.25">
      <c r="A10931" s="2">
        <v>38169</v>
      </c>
      <c r="B10931" s="1" t="s">
        <v>3785</v>
      </c>
      <c r="C10931">
        <v>223</v>
      </c>
      <c r="D10931">
        <v>22267</v>
      </c>
      <c r="E10931">
        <v>6</v>
      </c>
      <c r="F10931">
        <v>4</v>
      </c>
      <c r="G10931">
        <v>2</v>
      </c>
      <c r="H10931" s="2">
        <v>43282</v>
      </c>
      <c r="I10931" t="str">
        <f>VLOOKUP(Sales[[#This Row],[TerritoryKey]], Territories[], 2, FALSE)</f>
        <v>Canada</v>
      </c>
      <c r="J10931">
        <f>_xlfn.XLOOKUP(Sales[[#This Row],[ProductKey]], Products!$A:$A, Products!$J:$J)</f>
        <v>5.7051999999999996</v>
      </c>
      <c r="K10931">
        <f>_xlfn.XLOOKUP(Sales[[#This Row],[ProductKey]], Products!$A:$A, Products!$K:$K)</f>
        <v>8.6441999999999997</v>
      </c>
      <c r="L10931" s="1">
        <f>Sales[[#This Row],[ProductPrice]]*Sales[[#This Row],[OrderQuantity]]</f>
        <v>17.288399999999999</v>
      </c>
      <c r="M10931" s="1">
        <f>Sales[[#This Row],[OrderQuantity]]</f>
        <v>2</v>
      </c>
      <c r="N10931" s="1">
        <f>1</f>
        <v>1</v>
      </c>
      <c r="O10931" s="1">
        <f>Sales[[#This Row],[TotalSales]]-Sales[[#This Row],[TotalCost]]</f>
        <v>5.8780000000000001</v>
      </c>
      <c r="P10931" s="1">
        <f>Sales[[#This Row],[ProductCost]]*Sales[[#This Row],[OrderQuantity]]</f>
        <v>11.410399999999999</v>
      </c>
      <c r="Q10931" s="1" t="str">
        <f>VLOOKUP(Sales[[#This Row],[ProductKey]], Products!$A$2:$D$1000, 4, FALSE)</f>
        <v>AWC Logo Cap</v>
      </c>
    </row>
    <row r="10932" spans="1:17" x14ac:dyDescent="0.25">
      <c r="A10932" s="2">
        <v>38202</v>
      </c>
      <c r="B10932" s="1" t="s">
        <v>3831</v>
      </c>
      <c r="C10932">
        <v>223</v>
      </c>
      <c r="D10932">
        <v>26189</v>
      </c>
      <c r="E10932">
        <v>9</v>
      </c>
      <c r="F10932">
        <v>4</v>
      </c>
      <c r="G10932">
        <v>2</v>
      </c>
      <c r="H10932" s="2">
        <v>43315</v>
      </c>
      <c r="I10932" t="str">
        <f>VLOOKUP(Sales[[#This Row],[TerritoryKey]], Territories[], 2, FALSE)</f>
        <v>Australia</v>
      </c>
      <c r="J10932">
        <f>_xlfn.XLOOKUP(Sales[[#This Row],[ProductKey]], Products!$A:$A, Products!$J:$J)</f>
        <v>5.7051999999999996</v>
      </c>
      <c r="K10932">
        <f>_xlfn.XLOOKUP(Sales[[#This Row],[ProductKey]], Products!$A:$A, Products!$K:$K)</f>
        <v>8.6441999999999997</v>
      </c>
      <c r="L10932" s="1">
        <f>Sales[[#This Row],[ProductPrice]]*Sales[[#This Row],[OrderQuantity]]</f>
        <v>17.288399999999999</v>
      </c>
      <c r="M10932" s="1">
        <f>Sales[[#This Row],[OrderQuantity]]</f>
        <v>2</v>
      </c>
      <c r="N10932" s="1">
        <f>1</f>
        <v>1</v>
      </c>
      <c r="O10932" s="1">
        <f>Sales[[#This Row],[TotalSales]]-Sales[[#This Row],[TotalCost]]</f>
        <v>5.8780000000000001</v>
      </c>
      <c r="P10932" s="1">
        <f>Sales[[#This Row],[ProductCost]]*Sales[[#This Row],[OrderQuantity]]</f>
        <v>11.410399999999999</v>
      </c>
      <c r="Q10932" s="1" t="str">
        <f>VLOOKUP(Sales[[#This Row],[ProductKey]], Products!$A$2:$D$1000, 4, FALSE)</f>
        <v>AWC Logo Cap</v>
      </c>
    </row>
    <row r="10933" spans="1:17" x14ac:dyDescent="0.25">
      <c r="A10933" s="2">
        <v>38263</v>
      </c>
      <c r="B10933" s="1" t="s">
        <v>3918</v>
      </c>
      <c r="C10933">
        <v>223</v>
      </c>
      <c r="D10933">
        <v>23327</v>
      </c>
      <c r="E10933">
        <v>4</v>
      </c>
      <c r="F10933">
        <v>4</v>
      </c>
      <c r="G10933">
        <v>2</v>
      </c>
      <c r="H10933" s="2">
        <v>43376</v>
      </c>
      <c r="I10933" t="str">
        <f>VLOOKUP(Sales[[#This Row],[TerritoryKey]], Territories[], 2, FALSE)</f>
        <v>Southwest</v>
      </c>
      <c r="J10933">
        <f>_xlfn.XLOOKUP(Sales[[#This Row],[ProductKey]], Products!$A:$A, Products!$J:$J)</f>
        <v>5.7051999999999996</v>
      </c>
      <c r="K10933">
        <f>_xlfn.XLOOKUP(Sales[[#This Row],[ProductKey]], Products!$A:$A, Products!$K:$K)</f>
        <v>8.6441999999999997</v>
      </c>
      <c r="L10933" s="1">
        <f>Sales[[#This Row],[ProductPrice]]*Sales[[#This Row],[OrderQuantity]]</f>
        <v>17.288399999999999</v>
      </c>
      <c r="M10933" s="1">
        <f>Sales[[#This Row],[OrderQuantity]]</f>
        <v>2</v>
      </c>
      <c r="N10933" s="1">
        <f>1</f>
        <v>1</v>
      </c>
      <c r="O10933" s="1">
        <f>Sales[[#This Row],[TotalSales]]-Sales[[#This Row],[TotalCost]]</f>
        <v>5.8780000000000001</v>
      </c>
      <c r="P10933" s="1">
        <f>Sales[[#This Row],[ProductCost]]*Sales[[#This Row],[OrderQuantity]]</f>
        <v>11.410399999999999</v>
      </c>
      <c r="Q10933" s="1" t="str">
        <f>VLOOKUP(Sales[[#This Row],[ProductKey]], Products!$A$2:$D$1000, 4, FALSE)</f>
        <v>AWC Logo Cap</v>
      </c>
    </row>
    <row r="10934" spans="1:17" x14ac:dyDescent="0.25">
      <c r="A10934" s="2">
        <v>38018</v>
      </c>
      <c r="B10934" s="1" t="s">
        <v>3943</v>
      </c>
      <c r="C10934">
        <v>223</v>
      </c>
      <c r="D10934">
        <v>21897</v>
      </c>
      <c r="E10934">
        <v>9</v>
      </c>
      <c r="F10934">
        <v>4</v>
      </c>
      <c r="G10934">
        <v>2</v>
      </c>
      <c r="H10934" s="2">
        <v>43132</v>
      </c>
      <c r="I10934" t="str">
        <f>VLOOKUP(Sales[[#This Row],[TerritoryKey]], Territories[], 2, FALSE)</f>
        <v>Australia</v>
      </c>
      <c r="J10934">
        <f>_xlfn.XLOOKUP(Sales[[#This Row],[ProductKey]], Products!$A:$A, Products!$J:$J)</f>
        <v>5.7051999999999996</v>
      </c>
      <c r="K10934">
        <f>_xlfn.XLOOKUP(Sales[[#This Row],[ProductKey]], Products!$A:$A, Products!$K:$K)</f>
        <v>8.6441999999999997</v>
      </c>
      <c r="L10934" s="1">
        <f>Sales[[#This Row],[ProductPrice]]*Sales[[#This Row],[OrderQuantity]]</f>
        <v>17.288399999999999</v>
      </c>
      <c r="M10934" s="1">
        <f>Sales[[#This Row],[OrderQuantity]]</f>
        <v>2</v>
      </c>
      <c r="N10934" s="1">
        <f>1</f>
        <v>1</v>
      </c>
      <c r="O10934" s="1">
        <f>Sales[[#This Row],[TotalSales]]-Sales[[#This Row],[TotalCost]]</f>
        <v>5.8780000000000001</v>
      </c>
      <c r="P10934" s="1">
        <f>Sales[[#This Row],[ProductCost]]*Sales[[#This Row],[OrderQuantity]]</f>
        <v>11.410399999999999</v>
      </c>
      <c r="Q10934" s="1" t="str">
        <f>VLOOKUP(Sales[[#This Row],[ProductKey]], Products!$A$2:$D$1000, 4, FALSE)</f>
        <v>AWC Logo Cap</v>
      </c>
    </row>
    <row r="10935" spans="1:17" x14ac:dyDescent="0.25">
      <c r="A10935" s="2">
        <v>38169</v>
      </c>
      <c r="B10935" s="1" t="s">
        <v>3973</v>
      </c>
      <c r="C10935">
        <v>223</v>
      </c>
      <c r="D10935">
        <v>20881</v>
      </c>
      <c r="E10935">
        <v>10</v>
      </c>
      <c r="F10935">
        <v>4</v>
      </c>
      <c r="G10935">
        <v>2</v>
      </c>
      <c r="H10935" s="2">
        <v>43282</v>
      </c>
      <c r="I10935" t="str">
        <f>VLOOKUP(Sales[[#This Row],[TerritoryKey]], Territories[], 2, FALSE)</f>
        <v>United Kingdom</v>
      </c>
      <c r="J10935">
        <f>_xlfn.XLOOKUP(Sales[[#This Row],[ProductKey]], Products!$A:$A, Products!$J:$J)</f>
        <v>5.7051999999999996</v>
      </c>
      <c r="K10935">
        <f>_xlfn.XLOOKUP(Sales[[#This Row],[ProductKey]], Products!$A:$A, Products!$K:$K)</f>
        <v>8.6441999999999997</v>
      </c>
      <c r="L10935" s="1">
        <f>Sales[[#This Row],[ProductPrice]]*Sales[[#This Row],[OrderQuantity]]</f>
        <v>17.288399999999999</v>
      </c>
      <c r="M10935" s="1">
        <f>Sales[[#This Row],[OrderQuantity]]</f>
        <v>2</v>
      </c>
      <c r="N10935" s="1">
        <f>1</f>
        <v>1</v>
      </c>
      <c r="O10935" s="1">
        <f>Sales[[#This Row],[TotalSales]]-Sales[[#This Row],[TotalCost]]</f>
        <v>5.8780000000000001</v>
      </c>
      <c r="P10935" s="1">
        <f>Sales[[#This Row],[ProductCost]]*Sales[[#This Row],[OrderQuantity]]</f>
        <v>11.410399999999999</v>
      </c>
      <c r="Q10935" s="1" t="str">
        <f>VLOOKUP(Sales[[#This Row],[ProductKey]], Products!$A$2:$D$1000, 4, FALSE)</f>
        <v>AWC Logo Cap</v>
      </c>
    </row>
    <row r="10936" spans="1:17" x14ac:dyDescent="0.25">
      <c r="A10936" s="2">
        <v>38169</v>
      </c>
      <c r="B10936" s="1" t="s">
        <v>4068</v>
      </c>
      <c r="C10936">
        <v>223</v>
      </c>
      <c r="D10936">
        <v>26818</v>
      </c>
      <c r="E10936">
        <v>8</v>
      </c>
      <c r="F10936">
        <v>4</v>
      </c>
      <c r="G10936">
        <v>2</v>
      </c>
      <c r="H10936" s="2">
        <v>43282</v>
      </c>
      <c r="I10936" t="str">
        <f>VLOOKUP(Sales[[#This Row],[TerritoryKey]], Territories[], 2, FALSE)</f>
        <v>Germany</v>
      </c>
      <c r="J10936">
        <f>_xlfn.XLOOKUP(Sales[[#This Row],[ProductKey]], Products!$A:$A, Products!$J:$J)</f>
        <v>5.7051999999999996</v>
      </c>
      <c r="K10936">
        <f>_xlfn.XLOOKUP(Sales[[#This Row],[ProductKey]], Products!$A:$A, Products!$K:$K)</f>
        <v>8.6441999999999997</v>
      </c>
      <c r="L10936" s="1">
        <f>Sales[[#This Row],[ProductPrice]]*Sales[[#This Row],[OrderQuantity]]</f>
        <v>17.288399999999999</v>
      </c>
      <c r="M10936" s="1">
        <f>Sales[[#This Row],[OrderQuantity]]</f>
        <v>2</v>
      </c>
      <c r="N10936" s="1">
        <f>1</f>
        <v>1</v>
      </c>
      <c r="O10936" s="1">
        <f>Sales[[#This Row],[TotalSales]]-Sales[[#This Row],[TotalCost]]</f>
        <v>5.8780000000000001</v>
      </c>
      <c r="P10936" s="1">
        <f>Sales[[#This Row],[ProductCost]]*Sales[[#This Row],[OrderQuantity]]</f>
        <v>11.410399999999999</v>
      </c>
      <c r="Q10936" s="1" t="str">
        <f>VLOOKUP(Sales[[#This Row],[ProductKey]], Products!$A$2:$D$1000, 4, FALSE)</f>
        <v>AWC Logo Cap</v>
      </c>
    </row>
    <row r="10937" spans="1:17" x14ac:dyDescent="0.25">
      <c r="A10937" s="2">
        <v>38047</v>
      </c>
      <c r="B10937" s="1" t="s">
        <v>4220</v>
      </c>
      <c r="C10937">
        <v>223</v>
      </c>
      <c r="D10937">
        <v>28404</v>
      </c>
      <c r="E10937">
        <v>8</v>
      </c>
      <c r="F10937">
        <v>4</v>
      </c>
      <c r="G10937">
        <v>2</v>
      </c>
      <c r="H10937" s="2">
        <v>43160</v>
      </c>
      <c r="I10937" t="str">
        <f>VLOOKUP(Sales[[#This Row],[TerritoryKey]], Territories[], 2, FALSE)</f>
        <v>Germany</v>
      </c>
      <c r="J10937">
        <f>_xlfn.XLOOKUP(Sales[[#This Row],[ProductKey]], Products!$A:$A, Products!$J:$J)</f>
        <v>5.7051999999999996</v>
      </c>
      <c r="K10937">
        <f>_xlfn.XLOOKUP(Sales[[#This Row],[ProductKey]], Products!$A:$A, Products!$K:$K)</f>
        <v>8.6441999999999997</v>
      </c>
      <c r="L10937" s="1">
        <f>Sales[[#This Row],[ProductPrice]]*Sales[[#This Row],[OrderQuantity]]</f>
        <v>17.288399999999999</v>
      </c>
      <c r="M10937" s="1">
        <f>Sales[[#This Row],[OrderQuantity]]</f>
        <v>2</v>
      </c>
      <c r="N10937" s="1">
        <f>1</f>
        <v>1</v>
      </c>
      <c r="O10937" s="1">
        <f>Sales[[#This Row],[TotalSales]]-Sales[[#This Row],[TotalCost]]</f>
        <v>5.8780000000000001</v>
      </c>
      <c r="P10937" s="1">
        <f>Sales[[#This Row],[ProductCost]]*Sales[[#This Row],[OrderQuantity]]</f>
        <v>11.410399999999999</v>
      </c>
      <c r="Q10937" s="1" t="str">
        <f>VLOOKUP(Sales[[#This Row],[ProductKey]], Products!$A$2:$D$1000, 4, FALSE)</f>
        <v>AWC Logo Cap</v>
      </c>
    </row>
    <row r="10938" spans="1:17" x14ac:dyDescent="0.25">
      <c r="A10938" s="2">
        <v>38049</v>
      </c>
      <c r="B10938" s="1" t="s">
        <v>4277</v>
      </c>
      <c r="C10938">
        <v>223</v>
      </c>
      <c r="D10938">
        <v>14326</v>
      </c>
      <c r="E10938">
        <v>9</v>
      </c>
      <c r="F10938">
        <v>4</v>
      </c>
      <c r="G10938">
        <v>2</v>
      </c>
      <c r="H10938" s="2">
        <v>43162</v>
      </c>
      <c r="I10938" t="str">
        <f>VLOOKUP(Sales[[#This Row],[TerritoryKey]], Territories[], 2, FALSE)</f>
        <v>Australia</v>
      </c>
      <c r="J10938">
        <f>_xlfn.XLOOKUP(Sales[[#This Row],[ProductKey]], Products!$A:$A, Products!$J:$J)</f>
        <v>5.7051999999999996</v>
      </c>
      <c r="K10938">
        <f>_xlfn.XLOOKUP(Sales[[#This Row],[ProductKey]], Products!$A:$A, Products!$K:$K)</f>
        <v>8.6441999999999997</v>
      </c>
      <c r="L10938" s="1">
        <f>Sales[[#This Row],[ProductPrice]]*Sales[[#This Row],[OrderQuantity]]</f>
        <v>17.288399999999999</v>
      </c>
      <c r="M10938" s="1">
        <f>Sales[[#This Row],[OrderQuantity]]</f>
        <v>2</v>
      </c>
      <c r="N10938" s="1">
        <f>1</f>
        <v>1</v>
      </c>
      <c r="O10938" s="1">
        <f>Sales[[#This Row],[TotalSales]]-Sales[[#This Row],[TotalCost]]</f>
        <v>5.8780000000000001</v>
      </c>
      <c r="P10938" s="1">
        <f>Sales[[#This Row],[ProductCost]]*Sales[[#This Row],[OrderQuantity]]</f>
        <v>11.410399999999999</v>
      </c>
      <c r="Q10938" s="1" t="str">
        <f>VLOOKUP(Sales[[#This Row],[ProductKey]], Products!$A$2:$D$1000, 4, FALSE)</f>
        <v>AWC Logo Cap</v>
      </c>
    </row>
    <row r="10939" spans="1:17" x14ac:dyDescent="0.25">
      <c r="A10939" s="2">
        <v>38170</v>
      </c>
      <c r="B10939" s="1" t="s">
        <v>4534</v>
      </c>
      <c r="C10939">
        <v>223</v>
      </c>
      <c r="D10939">
        <v>16203</v>
      </c>
      <c r="E10939">
        <v>7</v>
      </c>
      <c r="F10939">
        <v>4</v>
      </c>
      <c r="G10939">
        <v>2</v>
      </c>
      <c r="H10939" s="2">
        <v>43283</v>
      </c>
      <c r="I10939" t="str">
        <f>VLOOKUP(Sales[[#This Row],[TerritoryKey]], Territories[], 2, FALSE)</f>
        <v>France</v>
      </c>
      <c r="J10939">
        <f>_xlfn.XLOOKUP(Sales[[#This Row],[ProductKey]], Products!$A:$A, Products!$J:$J)</f>
        <v>5.7051999999999996</v>
      </c>
      <c r="K10939">
        <f>_xlfn.XLOOKUP(Sales[[#This Row],[ProductKey]], Products!$A:$A, Products!$K:$K)</f>
        <v>8.6441999999999997</v>
      </c>
      <c r="L10939" s="1">
        <f>Sales[[#This Row],[ProductPrice]]*Sales[[#This Row],[OrderQuantity]]</f>
        <v>17.288399999999999</v>
      </c>
      <c r="M10939" s="1">
        <f>Sales[[#This Row],[OrderQuantity]]</f>
        <v>2</v>
      </c>
      <c r="N10939" s="1">
        <f>1</f>
        <v>1</v>
      </c>
      <c r="O10939" s="1">
        <f>Sales[[#This Row],[TotalSales]]-Sales[[#This Row],[TotalCost]]</f>
        <v>5.8780000000000001</v>
      </c>
      <c r="P10939" s="1">
        <f>Sales[[#This Row],[ProductCost]]*Sales[[#This Row],[OrderQuantity]]</f>
        <v>11.410399999999999</v>
      </c>
      <c r="Q10939" s="1" t="str">
        <f>VLOOKUP(Sales[[#This Row],[ProductKey]], Products!$A$2:$D$1000, 4, FALSE)</f>
        <v>AWC Logo Cap</v>
      </c>
    </row>
    <row r="10940" spans="1:17" x14ac:dyDescent="0.25">
      <c r="A10940" s="2">
        <v>38171</v>
      </c>
      <c r="B10940" s="1" t="s">
        <v>4536</v>
      </c>
      <c r="C10940">
        <v>223</v>
      </c>
      <c r="D10940">
        <v>11251</v>
      </c>
      <c r="E10940">
        <v>6</v>
      </c>
      <c r="F10940">
        <v>4</v>
      </c>
      <c r="G10940">
        <v>2</v>
      </c>
      <c r="H10940" s="2">
        <v>43284</v>
      </c>
      <c r="I10940" t="str">
        <f>VLOOKUP(Sales[[#This Row],[TerritoryKey]], Territories[], 2, FALSE)</f>
        <v>Canada</v>
      </c>
      <c r="J10940">
        <f>_xlfn.XLOOKUP(Sales[[#This Row],[ProductKey]], Products!$A:$A, Products!$J:$J)</f>
        <v>5.7051999999999996</v>
      </c>
      <c r="K10940">
        <f>_xlfn.XLOOKUP(Sales[[#This Row],[ProductKey]], Products!$A:$A, Products!$K:$K)</f>
        <v>8.6441999999999997</v>
      </c>
      <c r="L10940" s="1">
        <f>Sales[[#This Row],[ProductPrice]]*Sales[[#This Row],[OrderQuantity]]</f>
        <v>17.288399999999999</v>
      </c>
      <c r="M10940" s="1">
        <f>Sales[[#This Row],[OrderQuantity]]</f>
        <v>2</v>
      </c>
      <c r="N10940" s="1">
        <f>1</f>
        <v>1</v>
      </c>
      <c r="O10940" s="1">
        <f>Sales[[#This Row],[TotalSales]]-Sales[[#This Row],[TotalCost]]</f>
        <v>5.8780000000000001</v>
      </c>
      <c r="P10940" s="1">
        <f>Sales[[#This Row],[ProductCost]]*Sales[[#This Row],[OrderQuantity]]</f>
        <v>11.410399999999999</v>
      </c>
      <c r="Q10940" s="1" t="str">
        <f>VLOOKUP(Sales[[#This Row],[ProductKey]], Products!$A$2:$D$1000, 4, FALSE)</f>
        <v>AWC Logo Cap</v>
      </c>
    </row>
    <row r="10941" spans="1:17" x14ac:dyDescent="0.25">
      <c r="A10941" s="2">
        <v>38231</v>
      </c>
      <c r="B10941" s="1" t="s">
        <v>4634</v>
      </c>
      <c r="C10941">
        <v>223</v>
      </c>
      <c r="D10941">
        <v>18173</v>
      </c>
      <c r="E10941">
        <v>10</v>
      </c>
      <c r="F10941">
        <v>4</v>
      </c>
      <c r="G10941">
        <v>2</v>
      </c>
      <c r="H10941" s="2">
        <v>43344</v>
      </c>
      <c r="I10941" t="str">
        <f>VLOOKUP(Sales[[#This Row],[TerritoryKey]], Territories[], 2, FALSE)</f>
        <v>United Kingdom</v>
      </c>
      <c r="J10941">
        <f>_xlfn.XLOOKUP(Sales[[#This Row],[ProductKey]], Products!$A:$A, Products!$J:$J)</f>
        <v>5.7051999999999996</v>
      </c>
      <c r="K10941">
        <f>_xlfn.XLOOKUP(Sales[[#This Row],[ProductKey]], Products!$A:$A, Products!$K:$K)</f>
        <v>8.6441999999999997</v>
      </c>
      <c r="L10941" s="1">
        <f>Sales[[#This Row],[ProductPrice]]*Sales[[#This Row],[OrderQuantity]]</f>
        <v>17.288399999999999</v>
      </c>
      <c r="M10941" s="1">
        <f>Sales[[#This Row],[OrderQuantity]]</f>
        <v>2</v>
      </c>
      <c r="N10941" s="1">
        <f>1</f>
        <v>1</v>
      </c>
      <c r="O10941" s="1">
        <f>Sales[[#This Row],[TotalSales]]-Sales[[#This Row],[TotalCost]]</f>
        <v>5.8780000000000001</v>
      </c>
      <c r="P10941" s="1">
        <f>Sales[[#This Row],[ProductCost]]*Sales[[#This Row],[OrderQuantity]]</f>
        <v>11.410399999999999</v>
      </c>
      <c r="Q10941" s="1" t="str">
        <f>VLOOKUP(Sales[[#This Row],[ProductKey]], Products!$A$2:$D$1000, 4, FALSE)</f>
        <v>AWC Logo Cap</v>
      </c>
    </row>
    <row r="10942" spans="1:17" x14ac:dyDescent="0.25">
      <c r="A10942" s="2">
        <v>38232</v>
      </c>
      <c r="B10942" s="1" t="s">
        <v>5060</v>
      </c>
      <c r="C10942">
        <v>223</v>
      </c>
      <c r="D10942">
        <v>25707</v>
      </c>
      <c r="E10942">
        <v>9</v>
      </c>
      <c r="F10942">
        <v>4</v>
      </c>
      <c r="G10942">
        <v>2</v>
      </c>
      <c r="H10942" s="2">
        <v>43345</v>
      </c>
      <c r="I10942" t="str">
        <f>VLOOKUP(Sales[[#This Row],[TerritoryKey]], Territories[], 2, FALSE)</f>
        <v>Australia</v>
      </c>
      <c r="J10942">
        <f>_xlfn.XLOOKUP(Sales[[#This Row],[ProductKey]], Products!$A:$A, Products!$J:$J)</f>
        <v>5.7051999999999996</v>
      </c>
      <c r="K10942">
        <f>_xlfn.XLOOKUP(Sales[[#This Row],[ProductKey]], Products!$A:$A, Products!$K:$K)</f>
        <v>8.6441999999999997</v>
      </c>
      <c r="L10942" s="1">
        <f>Sales[[#This Row],[ProductPrice]]*Sales[[#This Row],[OrderQuantity]]</f>
        <v>17.288399999999999</v>
      </c>
      <c r="M10942" s="1">
        <f>Sales[[#This Row],[OrderQuantity]]</f>
        <v>2</v>
      </c>
      <c r="N10942" s="1">
        <f>1</f>
        <v>1</v>
      </c>
      <c r="O10942" s="1">
        <f>Sales[[#This Row],[TotalSales]]-Sales[[#This Row],[TotalCost]]</f>
        <v>5.8780000000000001</v>
      </c>
      <c r="P10942" s="1">
        <f>Sales[[#This Row],[ProductCost]]*Sales[[#This Row],[OrderQuantity]]</f>
        <v>11.410399999999999</v>
      </c>
      <c r="Q10942" s="1" t="str">
        <f>VLOOKUP(Sales[[#This Row],[ProductKey]], Products!$A$2:$D$1000, 4, FALSE)</f>
        <v>AWC Logo Cap</v>
      </c>
    </row>
    <row r="10943" spans="1:17" x14ac:dyDescent="0.25">
      <c r="A10943" s="2">
        <v>38170</v>
      </c>
      <c r="B10943" s="1" t="s">
        <v>5093</v>
      </c>
      <c r="C10943">
        <v>223</v>
      </c>
      <c r="D10943">
        <v>14615</v>
      </c>
      <c r="E10943">
        <v>4</v>
      </c>
      <c r="F10943">
        <v>4</v>
      </c>
      <c r="G10943">
        <v>2</v>
      </c>
      <c r="H10943" s="2">
        <v>43283</v>
      </c>
      <c r="I10943" t="str">
        <f>VLOOKUP(Sales[[#This Row],[TerritoryKey]], Territories[], 2, FALSE)</f>
        <v>Southwest</v>
      </c>
      <c r="J10943">
        <f>_xlfn.XLOOKUP(Sales[[#This Row],[ProductKey]], Products!$A:$A, Products!$J:$J)</f>
        <v>5.7051999999999996</v>
      </c>
      <c r="K10943">
        <f>_xlfn.XLOOKUP(Sales[[#This Row],[ProductKey]], Products!$A:$A, Products!$K:$K)</f>
        <v>8.6441999999999997</v>
      </c>
      <c r="L10943" s="1">
        <f>Sales[[#This Row],[ProductPrice]]*Sales[[#This Row],[OrderQuantity]]</f>
        <v>17.288399999999999</v>
      </c>
      <c r="M10943" s="1">
        <f>Sales[[#This Row],[OrderQuantity]]</f>
        <v>2</v>
      </c>
      <c r="N10943" s="1">
        <f>1</f>
        <v>1</v>
      </c>
      <c r="O10943" s="1">
        <f>Sales[[#This Row],[TotalSales]]-Sales[[#This Row],[TotalCost]]</f>
        <v>5.8780000000000001</v>
      </c>
      <c r="P10943" s="1">
        <f>Sales[[#This Row],[ProductCost]]*Sales[[#This Row],[OrderQuantity]]</f>
        <v>11.410399999999999</v>
      </c>
      <c r="Q10943" s="1" t="str">
        <f>VLOOKUP(Sales[[#This Row],[ProductKey]], Products!$A$2:$D$1000, 4, FALSE)</f>
        <v>AWC Logo Cap</v>
      </c>
    </row>
    <row r="10944" spans="1:17" x14ac:dyDescent="0.25">
      <c r="A10944" s="2">
        <v>38169</v>
      </c>
      <c r="B10944" s="1" t="s">
        <v>5301</v>
      </c>
      <c r="C10944">
        <v>223</v>
      </c>
      <c r="D10944">
        <v>11422</v>
      </c>
      <c r="E10944">
        <v>10</v>
      </c>
      <c r="F10944">
        <v>4</v>
      </c>
      <c r="G10944">
        <v>2</v>
      </c>
      <c r="H10944" s="2">
        <v>43282</v>
      </c>
      <c r="I10944" t="str">
        <f>VLOOKUP(Sales[[#This Row],[TerritoryKey]], Territories[], 2, FALSE)</f>
        <v>United Kingdom</v>
      </c>
      <c r="J10944">
        <f>_xlfn.XLOOKUP(Sales[[#This Row],[ProductKey]], Products!$A:$A, Products!$J:$J)</f>
        <v>5.7051999999999996</v>
      </c>
      <c r="K10944">
        <f>_xlfn.XLOOKUP(Sales[[#This Row],[ProductKey]], Products!$A:$A, Products!$K:$K)</f>
        <v>8.6441999999999997</v>
      </c>
      <c r="L10944" s="1">
        <f>Sales[[#This Row],[ProductPrice]]*Sales[[#This Row],[OrderQuantity]]</f>
        <v>17.288399999999999</v>
      </c>
      <c r="M10944" s="1">
        <f>Sales[[#This Row],[OrderQuantity]]</f>
        <v>2</v>
      </c>
      <c r="N10944" s="1">
        <f>1</f>
        <v>1</v>
      </c>
      <c r="O10944" s="1">
        <f>Sales[[#This Row],[TotalSales]]-Sales[[#This Row],[TotalCost]]</f>
        <v>5.8780000000000001</v>
      </c>
      <c r="P10944" s="1">
        <f>Sales[[#This Row],[ProductCost]]*Sales[[#This Row],[OrderQuantity]]</f>
        <v>11.410399999999999</v>
      </c>
      <c r="Q10944" s="1" t="str">
        <f>VLOOKUP(Sales[[#This Row],[ProductKey]], Products!$A$2:$D$1000, 4, FALSE)</f>
        <v>AWC Logo Cap</v>
      </c>
    </row>
    <row r="10945" spans="1:17" x14ac:dyDescent="0.25">
      <c r="A10945" s="2">
        <v>38109</v>
      </c>
      <c r="B10945" s="1" t="s">
        <v>5474</v>
      </c>
      <c r="C10945">
        <v>223</v>
      </c>
      <c r="D10945">
        <v>16142</v>
      </c>
      <c r="E10945">
        <v>1</v>
      </c>
      <c r="F10945">
        <v>4</v>
      </c>
      <c r="G10945">
        <v>2</v>
      </c>
      <c r="H10945" s="2">
        <v>43222</v>
      </c>
      <c r="I10945" t="str">
        <f>VLOOKUP(Sales[[#This Row],[TerritoryKey]], Territories[], 2, FALSE)</f>
        <v>Northwest</v>
      </c>
      <c r="J10945">
        <f>_xlfn.XLOOKUP(Sales[[#This Row],[ProductKey]], Products!$A:$A, Products!$J:$J)</f>
        <v>5.7051999999999996</v>
      </c>
      <c r="K10945">
        <f>_xlfn.XLOOKUP(Sales[[#This Row],[ProductKey]], Products!$A:$A, Products!$K:$K)</f>
        <v>8.6441999999999997</v>
      </c>
      <c r="L10945" s="1">
        <f>Sales[[#This Row],[ProductPrice]]*Sales[[#This Row],[OrderQuantity]]</f>
        <v>17.288399999999999</v>
      </c>
      <c r="M10945" s="1">
        <f>Sales[[#This Row],[OrderQuantity]]</f>
        <v>2</v>
      </c>
      <c r="N10945" s="1">
        <f>1</f>
        <v>1</v>
      </c>
      <c r="O10945" s="1">
        <f>Sales[[#This Row],[TotalSales]]-Sales[[#This Row],[TotalCost]]</f>
        <v>5.8780000000000001</v>
      </c>
      <c r="P10945" s="1">
        <f>Sales[[#This Row],[ProductCost]]*Sales[[#This Row],[OrderQuantity]]</f>
        <v>11.410399999999999</v>
      </c>
      <c r="Q10945" s="1" t="str">
        <f>VLOOKUP(Sales[[#This Row],[ProductKey]], Products!$A$2:$D$1000, 4, FALSE)</f>
        <v>AWC Logo Cap</v>
      </c>
    </row>
    <row r="10946" spans="1:17" x14ac:dyDescent="0.25">
      <c r="A10946" s="2">
        <v>38019</v>
      </c>
      <c r="B10946" s="1" t="s">
        <v>5572</v>
      </c>
      <c r="C10946">
        <v>223</v>
      </c>
      <c r="D10946">
        <v>13152</v>
      </c>
      <c r="E10946">
        <v>4</v>
      </c>
      <c r="F10946">
        <v>4</v>
      </c>
      <c r="G10946">
        <v>2</v>
      </c>
      <c r="H10946" s="2">
        <v>43133</v>
      </c>
      <c r="I10946" t="str">
        <f>VLOOKUP(Sales[[#This Row],[TerritoryKey]], Territories[], 2, FALSE)</f>
        <v>Southwest</v>
      </c>
      <c r="J10946">
        <f>_xlfn.XLOOKUP(Sales[[#This Row],[ProductKey]], Products!$A:$A, Products!$J:$J)</f>
        <v>5.7051999999999996</v>
      </c>
      <c r="K10946">
        <f>_xlfn.XLOOKUP(Sales[[#This Row],[ProductKey]], Products!$A:$A, Products!$K:$K)</f>
        <v>8.6441999999999997</v>
      </c>
      <c r="L10946" s="1">
        <f>Sales[[#This Row],[ProductPrice]]*Sales[[#This Row],[OrderQuantity]]</f>
        <v>17.288399999999999</v>
      </c>
      <c r="M10946" s="1">
        <f>Sales[[#This Row],[OrderQuantity]]</f>
        <v>2</v>
      </c>
      <c r="N10946" s="1">
        <f>1</f>
        <v>1</v>
      </c>
      <c r="O10946" s="1">
        <f>Sales[[#This Row],[TotalSales]]-Sales[[#This Row],[TotalCost]]</f>
        <v>5.8780000000000001</v>
      </c>
      <c r="P10946" s="1">
        <f>Sales[[#This Row],[ProductCost]]*Sales[[#This Row],[OrderQuantity]]</f>
        <v>11.410399999999999</v>
      </c>
      <c r="Q10946" s="1" t="str">
        <f>VLOOKUP(Sales[[#This Row],[ProductKey]], Products!$A$2:$D$1000, 4, FALSE)</f>
        <v>AWC Logo Cap</v>
      </c>
    </row>
    <row r="10947" spans="1:17" x14ac:dyDescent="0.25">
      <c r="A10947" s="2">
        <v>38325</v>
      </c>
      <c r="B10947" s="1" t="s">
        <v>5813</v>
      </c>
      <c r="C10947">
        <v>223</v>
      </c>
      <c r="D10947">
        <v>20546</v>
      </c>
      <c r="E10947">
        <v>6</v>
      </c>
      <c r="F10947">
        <v>4</v>
      </c>
      <c r="G10947">
        <v>2</v>
      </c>
      <c r="H10947" s="2">
        <v>43438</v>
      </c>
      <c r="I10947" t="str">
        <f>VLOOKUP(Sales[[#This Row],[TerritoryKey]], Territories[], 2, FALSE)</f>
        <v>Canada</v>
      </c>
      <c r="J10947">
        <f>_xlfn.XLOOKUP(Sales[[#This Row],[ProductKey]], Products!$A:$A, Products!$J:$J)</f>
        <v>5.7051999999999996</v>
      </c>
      <c r="K10947">
        <f>_xlfn.XLOOKUP(Sales[[#This Row],[ProductKey]], Products!$A:$A, Products!$K:$K)</f>
        <v>8.6441999999999997</v>
      </c>
      <c r="L10947" s="1">
        <f>Sales[[#This Row],[ProductPrice]]*Sales[[#This Row],[OrderQuantity]]</f>
        <v>17.288399999999999</v>
      </c>
      <c r="M10947" s="1">
        <f>Sales[[#This Row],[OrderQuantity]]</f>
        <v>2</v>
      </c>
      <c r="N10947" s="1">
        <f>1</f>
        <v>1</v>
      </c>
      <c r="O10947" s="1">
        <f>Sales[[#This Row],[TotalSales]]-Sales[[#This Row],[TotalCost]]</f>
        <v>5.8780000000000001</v>
      </c>
      <c r="P10947" s="1">
        <f>Sales[[#This Row],[ProductCost]]*Sales[[#This Row],[OrderQuantity]]</f>
        <v>11.410399999999999</v>
      </c>
      <c r="Q10947" s="1" t="str">
        <f>VLOOKUP(Sales[[#This Row],[ProductKey]], Products!$A$2:$D$1000, 4, FALSE)</f>
        <v>AWC Logo Cap</v>
      </c>
    </row>
    <row r="10948" spans="1:17" x14ac:dyDescent="0.25">
      <c r="A10948" s="2">
        <v>38022</v>
      </c>
      <c r="B10948" s="1" t="s">
        <v>6130</v>
      </c>
      <c r="C10948">
        <v>223</v>
      </c>
      <c r="D10948">
        <v>20548</v>
      </c>
      <c r="E10948">
        <v>8</v>
      </c>
      <c r="F10948">
        <v>4</v>
      </c>
      <c r="G10948">
        <v>2</v>
      </c>
      <c r="H10948" s="2">
        <v>43136</v>
      </c>
      <c r="I10948" t="str">
        <f>VLOOKUP(Sales[[#This Row],[TerritoryKey]], Territories[], 2, FALSE)</f>
        <v>Germany</v>
      </c>
      <c r="J10948">
        <f>_xlfn.XLOOKUP(Sales[[#This Row],[ProductKey]], Products!$A:$A, Products!$J:$J)</f>
        <v>5.7051999999999996</v>
      </c>
      <c r="K10948">
        <f>_xlfn.XLOOKUP(Sales[[#This Row],[ProductKey]], Products!$A:$A, Products!$K:$K)</f>
        <v>8.6441999999999997</v>
      </c>
      <c r="L10948" s="1">
        <f>Sales[[#This Row],[ProductPrice]]*Sales[[#This Row],[OrderQuantity]]</f>
        <v>17.288399999999999</v>
      </c>
      <c r="M10948" s="1">
        <f>Sales[[#This Row],[OrderQuantity]]</f>
        <v>2</v>
      </c>
      <c r="N10948" s="1">
        <f>1</f>
        <v>1</v>
      </c>
      <c r="O10948" s="1">
        <f>Sales[[#This Row],[TotalSales]]-Sales[[#This Row],[TotalCost]]</f>
        <v>5.8780000000000001</v>
      </c>
      <c r="P10948" s="1">
        <f>Sales[[#This Row],[ProductCost]]*Sales[[#This Row],[OrderQuantity]]</f>
        <v>11.410399999999999</v>
      </c>
      <c r="Q10948" s="1" t="str">
        <f>VLOOKUP(Sales[[#This Row],[ProductKey]], Products!$A$2:$D$1000, 4, FALSE)</f>
        <v>AWC Logo Cap</v>
      </c>
    </row>
    <row r="10949" spans="1:17" x14ac:dyDescent="0.25">
      <c r="A10949" s="2">
        <v>38203</v>
      </c>
      <c r="B10949" s="1" t="s">
        <v>6164</v>
      </c>
      <c r="C10949">
        <v>223</v>
      </c>
      <c r="D10949">
        <v>15664</v>
      </c>
      <c r="E10949">
        <v>8</v>
      </c>
      <c r="F10949">
        <v>4</v>
      </c>
      <c r="G10949">
        <v>2</v>
      </c>
      <c r="H10949" s="2">
        <v>43316</v>
      </c>
      <c r="I10949" t="str">
        <f>VLOOKUP(Sales[[#This Row],[TerritoryKey]], Territories[], 2, FALSE)</f>
        <v>Germany</v>
      </c>
      <c r="J10949">
        <f>_xlfn.XLOOKUP(Sales[[#This Row],[ProductKey]], Products!$A:$A, Products!$J:$J)</f>
        <v>5.7051999999999996</v>
      </c>
      <c r="K10949">
        <f>_xlfn.XLOOKUP(Sales[[#This Row],[ProductKey]], Products!$A:$A, Products!$K:$K)</f>
        <v>8.6441999999999997</v>
      </c>
      <c r="L10949" s="1">
        <f>Sales[[#This Row],[ProductPrice]]*Sales[[#This Row],[OrderQuantity]]</f>
        <v>17.288399999999999</v>
      </c>
      <c r="M10949" s="1">
        <f>Sales[[#This Row],[OrderQuantity]]</f>
        <v>2</v>
      </c>
      <c r="N10949" s="1">
        <f>1</f>
        <v>1</v>
      </c>
      <c r="O10949" s="1">
        <f>Sales[[#This Row],[TotalSales]]-Sales[[#This Row],[TotalCost]]</f>
        <v>5.8780000000000001</v>
      </c>
      <c r="P10949" s="1">
        <f>Sales[[#This Row],[ProductCost]]*Sales[[#This Row],[OrderQuantity]]</f>
        <v>11.410399999999999</v>
      </c>
      <c r="Q10949" s="1" t="str">
        <f>VLOOKUP(Sales[[#This Row],[ProductKey]], Products!$A$2:$D$1000, 4, FALSE)</f>
        <v>AWC Logo Cap</v>
      </c>
    </row>
    <row r="10950" spans="1:17" x14ac:dyDescent="0.25">
      <c r="A10950" s="2">
        <v>38109</v>
      </c>
      <c r="B10950" s="1" t="s">
        <v>6252</v>
      </c>
      <c r="C10950">
        <v>223</v>
      </c>
      <c r="D10950">
        <v>26822</v>
      </c>
      <c r="E10950">
        <v>8</v>
      </c>
      <c r="F10950">
        <v>4</v>
      </c>
      <c r="G10950">
        <v>2</v>
      </c>
      <c r="H10950" s="2">
        <v>43222</v>
      </c>
      <c r="I10950" t="str">
        <f>VLOOKUP(Sales[[#This Row],[TerritoryKey]], Territories[], 2, FALSE)</f>
        <v>Germany</v>
      </c>
      <c r="J10950">
        <f>_xlfn.XLOOKUP(Sales[[#This Row],[ProductKey]], Products!$A:$A, Products!$J:$J)</f>
        <v>5.7051999999999996</v>
      </c>
      <c r="K10950">
        <f>_xlfn.XLOOKUP(Sales[[#This Row],[ProductKey]], Products!$A:$A, Products!$K:$K)</f>
        <v>8.6441999999999997</v>
      </c>
      <c r="L10950" s="1">
        <f>Sales[[#This Row],[ProductPrice]]*Sales[[#This Row],[OrderQuantity]]</f>
        <v>17.288399999999999</v>
      </c>
      <c r="M10950" s="1">
        <f>Sales[[#This Row],[OrderQuantity]]</f>
        <v>2</v>
      </c>
      <c r="N10950" s="1">
        <f>1</f>
        <v>1</v>
      </c>
      <c r="O10950" s="1">
        <f>Sales[[#This Row],[TotalSales]]-Sales[[#This Row],[TotalCost]]</f>
        <v>5.8780000000000001</v>
      </c>
      <c r="P10950" s="1">
        <f>Sales[[#This Row],[ProductCost]]*Sales[[#This Row],[OrderQuantity]]</f>
        <v>11.410399999999999</v>
      </c>
      <c r="Q10950" s="1" t="str">
        <f>VLOOKUP(Sales[[#This Row],[ProductKey]], Products!$A$2:$D$1000, 4, FALSE)</f>
        <v>AWC Logo Cap</v>
      </c>
    </row>
    <row r="10951" spans="1:17" x14ac:dyDescent="0.25">
      <c r="A10951" s="2">
        <v>38325</v>
      </c>
      <c r="B10951" s="1" t="s">
        <v>6425</v>
      </c>
      <c r="C10951">
        <v>223</v>
      </c>
      <c r="D10951">
        <v>25712</v>
      </c>
      <c r="E10951">
        <v>9</v>
      </c>
      <c r="F10951">
        <v>4</v>
      </c>
      <c r="G10951">
        <v>2</v>
      </c>
      <c r="H10951" s="2">
        <v>43438</v>
      </c>
      <c r="I10951" t="str">
        <f>VLOOKUP(Sales[[#This Row],[TerritoryKey]], Territories[], 2, FALSE)</f>
        <v>Australia</v>
      </c>
      <c r="J10951">
        <f>_xlfn.XLOOKUP(Sales[[#This Row],[ProductKey]], Products!$A:$A, Products!$J:$J)</f>
        <v>5.7051999999999996</v>
      </c>
      <c r="K10951">
        <f>_xlfn.XLOOKUP(Sales[[#This Row],[ProductKey]], Products!$A:$A, Products!$K:$K)</f>
        <v>8.6441999999999997</v>
      </c>
      <c r="L10951" s="1">
        <f>Sales[[#This Row],[ProductPrice]]*Sales[[#This Row],[OrderQuantity]]</f>
        <v>17.288399999999999</v>
      </c>
      <c r="M10951" s="1">
        <f>Sales[[#This Row],[OrderQuantity]]</f>
        <v>2</v>
      </c>
      <c r="N10951" s="1">
        <f>1</f>
        <v>1</v>
      </c>
      <c r="O10951" s="1">
        <f>Sales[[#This Row],[TotalSales]]-Sales[[#This Row],[TotalCost]]</f>
        <v>5.8780000000000001</v>
      </c>
      <c r="P10951" s="1">
        <f>Sales[[#This Row],[ProductCost]]*Sales[[#This Row],[OrderQuantity]]</f>
        <v>11.410399999999999</v>
      </c>
      <c r="Q10951" s="1" t="str">
        <f>VLOOKUP(Sales[[#This Row],[ProductKey]], Products!$A$2:$D$1000, 4, FALSE)</f>
        <v>AWC Logo Cap</v>
      </c>
    </row>
    <row r="10952" spans="1:17" x14ac:dyDescent="0.25">
      <c r="A10952" s="2">
        <v>38111</v>
      </c>
      <c r="B10952" s="1" t="s">
        <v>6758</v>
      </c>
      <c r="C10952">
        <v>223</v>
      </c>
      <c r="D10952">
        <v>18173</v>
      </c>
      <c r="E10952">
        <v>10</v>
      </c>
      <c r="F10952">
        <v>4</v>
      </c>
      <c r="G10952">
        <v>2</v>
      </c>
      <c r="H10952" s="2">
        <v>43224</v>
      </c>
      <c r="I10952" t="str">
        <f>VLOOKUP(Sales[[#This Row],[TerritoryKey]], Territories[], 2, FALSE)</f>
        <v>United Kingdom</v>
      </c>
      <c r="J10952">
        <f>_xlfn.XLOOKUP(Sales[[#This Row],[ProductKey]], Products!$A:$A, Products!$J:$J)</f>
        <v>5.7051999999999996</v>
      </c>
      <c r="K10952">
        <f>_xlfn.XLOOKUP(Sales[[#This Row],[ProductKey]], Products!$A:$A, Products!$K:$K)</f>
        <v>8.6441999999999997</v>
      </c>
      <c r="L10952" s="1">
        <f>Sales[[#This Row],[ProductPrice]]*Sales[[#This Row],[OrderQuantity]]</f>
        <v>17.288399999999999</v>
      </c>
      <c r="M10952" s="1">
        <f>Sales[[#This Row],[OrderQuantity]]</f>
        <v>2</v>
      </c>
      <c r="N10952" s="1">
        <f>1</f>
        <v>1</v>
      </c>
      <c r="O10952" s="1">
        <f>Sales[[#This Row],[TotalSales]]-Sales[[#This Row],[TotalCost]]</f>
        <v>5.8780000000000001</v>
      </c>
      <c r="P10952" s="1">
        <f>Sales[[#This Row],[ProductCost]]*Sales[[#This Row],[OrderQuantity]]</f>
        <v>11.410399999999999</v>
      </c>
      <c r="Q10952" s="1" t="str">
        <f>VLOOKUP(Sales[[#This Row],[ProductKey]], Products!$A$2:$D$1000, 4, FALSE)</f>
        <v>AWC Logo Cap</v>
      </c>
    </row>
    <row r="10953" spans="1:17" x14ac:dyDescent="0.25">
      <c r="A10953" s="2">
        <v>38296</v>
      </c>
      <c r="B10953" s="1" t="s">
        <v>6824</v>
      </c>
      <c r="C10953">
        <v>223</v>
      </c>
      <c r="D10953">
        <v>19941</v>
      </c>
      <c r="E10953">
        <v>10</v>
      </c>
      <c r="F10953">
        <v>4</v>
      </c>
      <c r="G10953">
        <v>2</v>
      </c>
      <c r="H10953" s="2">
        <v>43409</v>
      </c>
      <c r="I10953" t="str">
        <f>VLOOKUP(Sales[[#This Row],[TerritoryKey]], Territories[], 2, FALSE)</f>
        <v>United Kingdom</v>
      </c>
      <c r="J10953">
        <f>_xlfn.XLOOKUP(Sales[[#This Row],[ProductKey]], Products!$A:$A, Products!$J:$J)</f>
        <v>5.7051999999999996</v>
      </c>
      <c r="K10953">
        <f>_xlfn.XLOOKUP(Sales[[#This Row],[ProductKey]], Products!$A:$A, Products!$K:$K)</f>
        <v>8.6441999999999997</v>
      </c>
      <c r="L10953" s="1">
        <f>Sales[[#This Row],[ProductPrice]]*Sales[[#This Row],[OrderQuantity]]</f>
        <v>17.288399999999999</v>
      </c>
      <c r="M10953" s="1">
        <f>Sales[[#This Row],[OrderQuantity]]</f>
        <v>2</v>
      </c>
      <c r="N10953" s="1">
        <f>1</f>
        <v>1</v>
      </c>
      <c r="O10953" s="1">
        <f>Sales[[#This Row],[TotalSales]]-Sales[[#This Row],[TotalCost]]</f>
        <v>5.8780000000000001</v>
      </c>
      <c r="P10953" s="1">
        <f>Sales[[#This Row],[ProductCost]]*Sales[[#This Row],[OrderQuantity]]</f>
        <v>11.410399999999999</v>
      </c>
      <c r="Q10953" s="1" t="str">
        <f>VLOOKUP(Sales[[#This Row],[ProductKey]], Products!$A$2:$D$1000, 4, FALSE)</f>
        <v>AWC Logo Cap</v>
      </c>
    </row>
    <row r="10954" spans="1:17" x14ac:dyDescent="0.25">
      <c r="A10954" s="2">
        <v>38051</v>
      </c>
      <c r="B10954" s="1" t="s">
        <v>6835</v>
      </c>
      <c r="C10954">
        <v>223</v>
      </c>
      <c r="D10954">
        <v>23150</v>
      </c>
      <c r="E10954">
        <v>4</v>
      </c>
      <c r="F10954">
        <v>4</v>
      </c>
      <c r="G10954">
        <v>2</v>
      </c>
      <c r="H10954" s="2">
        <v>43164</v>
      </c>
      <c r="I10954" t="str">
        <f>VLOOKUP(Sales[[#This Row],[TerritoryKey]], Territories[], 2, FALSE)</f>
        <v>Southwest</v>
      </c>
      <c r="J10954">
        <f>_xlfn.XLOOKUP(Sales[[#This Row],[ProductKey]], Products!$A:$A, Products!$J:$J)</f>
        <v>5.7051999999999996</v>
      </c>
      <c r="K10954">
        <f>_xlfn.XLOOKUP(Sales[[#This Row],[ProductKey]], Products!$A:$A, Products!$K:$K)</f>
        <v>8.6441999999999997</v>
      </c>
      <c r="L10954" s="1">
        <f>Sales[[#This Row],[ProductPrice]]*Sales[[#This Row],[OrderQuantity]]</f>
        <v>17.288399999999999</v>
      </c>
      <c r="M10954" s="1">
        <f>Sales[[#This Row],[OrderQuantity]]</f>
        <v>2</v>
      </c>
      <c r="N10954" s="1">
        <f>1</f>
        <v>1</v>
      </c>
      <c r="O10954" s="1">
        <f>Sales[[#This Row],[TotalSales]]-Sales[[#This Row],[TotalCost]]</f>
        <v>5.8780000000000001</v>
      </c>
      <c r="P10954" s="1">
        <f>Sales[[#This Row],[ProductCost]]*Sales[[#This Row],[OrderQuantity]]</f>
        <v>11.410399999999999</v>
      </c>
      <c r="Q10954" s="1" t="str">
        <f>VLOOKUP(Sales[[#This Row],[ProductKey]], Products!$A$2:$D$1000, 4, FALSE)</f>
        <v>AWC Logo Cap</v>
      </c>
    </row>
    <row r="10955" spans="1:17" x14ac:dyDescent="0.25">
      <c r="A10955" s="2">
        <v>38202</v>
      </c>
      <c r="B10955" s="1" t="s">
        <v>6905</v>
      </c>
      <c r="C10955">
        <v>223</v>
      </c>
      <c r="D10955">
        <v>20202</v>
      </c>
      <c r="E10955">
        <v>6</v>
      </c>
      <c r="F10955">
        <v>4</v>
      </c>
      <c r="G10955">
        <v>2</v>
      </c>
      <c r="H10955" s="2">
        <v>43315</v>
      </c>
      <c r="I10955" t="str">
        <f>VLOOKUP(Sales[[#This Row],[TerritoryKey]], Territories[], 2, FALSE)</f>
        <v>Canada</v>
      </c>
      <c r="J10955">
        <f>_xlfn.XLOOKUP(Sales[[#This Row],[ProductKey]], Products!$A:$A, Products!$J:$J)</f>
        <v>5.7051999999999996</v>
      </c>
      <c r="K10955">
        <f>_xlfn.XLOOKUP(Sales[[#This Row],[ProductKey]], Products!$A:$A, Products!$K:$K)</f>
        <v>8.6441999999999997</v>
      </c>
      <c r="L10955" s="1">
        <f>Sales[[#This Row],[ProductPrice]]*Sales[[#This Row],[OrderQuantity]]</f>
        <v>17.288399999999999</v>
      </c>
      <c r="M10955" s="1">
        <f>Sales[[#This Row],[OrderQuantity]]</f>
        <v>2</v>
      </c>
      <c r="N10955" s="1">
        <f>1</f>
        <v>1</v>
      </c>
      <c r="O10955" s="1">
        <f>Sales[[#This Row],[TotalSales]]-Sales[[#This Row],[TotalCost]]</f>
        <v>5.8780000000000001</v>
      </c>
      <c r="P10955" s="1">
        <f>Sales[[#This Row],[ProductCost]]*Sales[[#This Row],[OrderQuantity]]</f>
        <v>11.410399999999999</v>
      </c>
      <c r="Q10955" s="1" t="str">
        <f>VLOOKUP(Sales[[#This Row],[ProductKey]], Products!$A$2:$D$1000, 4, FALSE)</f>
        <v>AWC Logo Cap</v>
      </c>
    </row>
    <row r="10956" spans="1:17" x14ac:dyDescent="0.25">
      <c r="A10956" s="2">
        <v>38020</v>
      </c>
      <c r="B10956" s="1" t="s">
        <v>6982</v>
      </c>
      <c r="C10956">
        <v>223</v>
      </c>
      <c r="D10956">
        <v>12751</v>
      </c>
      <c r="E10956">
        <v>8</v>
      </c>
      <c r="F10956">
        <v>4</v>
      </c>
      <c r="G10956">
        <v>2</v>
      </c>
      <c r="H10956" s="2">
        <v>43134</v>
      </c>
      <c r="I10956" t="str">
        <f>VLOOKUP(Sales[[#This Row],[TerritoryKey]], Territories[], 2, FALSE)</f>
        <v>Germany</v>
      </c>
      <c r="J10956">
        <f>_xlfn.XLOOKUP(Sales[[#This Row],[ProductKey]], Products!$A:$A, Products!$J:$J)</f>
        <v>5.7051999999999996</v>
      </c>
      <c r="K10956">
        <f>_xlfn.XLOOKUP(Sales[[#This Row],[ProductKey]], Products!$A:$A, Products!$K:$K)</f>
        <v>8.6441999999999997</v>
      </c>
      <c r="L10956" s="1">
        <f>Sales[[#This Row],[ProductPrice]]*Sales[[#This Row],[OrderQuantity]]</f>
        <v>17.288399999999999</v>
      </c>
      <c r="M10956" s="1">
        <f>Sales[[#This Row],[OrderQuantity]]</f>
        <v>2</v>
      </c>
      <c r="N10956" s="1">
        <f>1</f>
        <v>1</v>
      </c>
      <c r="O10956" s="1">
        <f>Sales[[#This Row],[TotalSales]]-Sales[[#This Row],[TotalCost]]</f>
        <v>5.8780000000000001</v>
      </c>
      <c r="P10956" s="1">
        <f>Sales[[#This Row],[ProductCost]]*Sales[[#This Row],[OrderQuantity]]</f>
        <v>11.410399999999999</v>
      </c>
      <c r="Q10956" s="1" t="str">
        <f>VLOOKUP(Sales[[#This Row],[ProductKey]], Products!$A$2:$D$1000, 4, FALSE)</f>
        <v>AWC Logo Cap</v>
      </c>
    </row>
    <row r="10957" spans="1:17" x14ac:dyDescent="0.25">
      <c r="A10957" s="2">
        <v>38296</v>
      </c>
      <c r="B10957" s="1" t="s">
        <v>7267</v>
      </c>
      <c r="C10957">
        <v>223</v>
      </c>
      <c r="D10957">
        <v>20575</v>
      </c>
      <c r="E10957">
        <v>10</v>
      </c>
      <c r="F10957">
        <v>4</v>
      </c>
      <c r="G10957">
        <v>2</v>
      </c>
      <c r="H10957" s="2">
        <v>43409</v>
      </c>
      <c r="I10957" t="str">
        <f>VLOOKUP(Sales[[#This Row],[TerritoryKey]], Territories[], 2, FALSE)</f>
        <v>United Kingdom</v>
      </c>
      <c r="J10957">
        <f>_xlfn.XLOOKUP(Sales[[#This Row],[ProductKey]], Products!$A:$A, Products!$J:$J)</f>
        <v>5.7051999999999996</v>
      </c>
      <c r="K10957">
        <f>_xlfn.XLOOKUP(Sales[[#This Row],[ProductKey]], Products!$A:$A, Products!$K:$K)</f>
        <v>8.6441999999999997</v>
      </c>
      <c r="L10957" s="1">
        <f>Sales[[#This Row],[ProductPrice]]*Sales[[#This Row],[OrderQuantity]]</f>
        <v>17.288399999999999</v>
      </c>
      <c r="M10957" s="1">
        <f>Sales[[#This Row],[OrderQuantity]]</f>
        <v>2</v>
      </c>
      <c r="N10957" s="1">
        <f>1</f>
        <v>1</v>
      </c>
      <c r="O10957" s="1">
        <f>Sales[[#This Row],[TotalSales]]-Sales[[#This Row],[TotalCost]]</f>
        <v>5.8780000000000001</v>
      </c>
      <c r="P10957" s="1">
        <f>Sales[[#This Row],[ProductCost]]*Sales[[#This Row],[OrderQuantity]]</f>
        <v>11.410399999999999</v>
      </c>
      <c r="Q10957" s="1" t="str">
        <f>VLOOKUP(Sales[[#This Row],[ProductKey]], Products!$A$2:$D$1000, 4, FALSE)</f>
        <v>AWC Logo Cap</v>
      </c>
    </row>
    <row r="10958" spans="1:17" x14ac:dyDescent="0.25">
      <c r="A10958" s="2">
        <v>38202</v>
      </c>
      <c r="B10958" s="1" t="s">
        <v>7355</v>
      </c>
      <c r="C10958">
        <v>223</v>
      </c>
      <c r="D10958">
        <v>15324</v>
      </c>
      <c r="E10958">
        <v>2</v>
      </c>
      <c r="F10958">
        <v>4</v>
      </c>
      <c r="G10958">
        <v>2</v>
      </c>
      <c r="H10958" s="2">
        <v>43315</v>
      </c>
      <c r="I10958" t="str">
        <f>VLOOKUP(Sales[[#This Row],[TerritoryKey]], Territories[], 2, FALSE)</f>
        <v>Northeast</v>
      </c>
      <c r="J10958">
        <f>_xlfn.XLOOKUP(Sales[[#This Row],[ProductKey]], Products!$A:$A, Products!$J:$J)</f>
        <v>5.7051999999999996</v>
      </c>
      <c r="K10958">
        <f>_xlfn.XLOOKUP(Sales[[#This Row],[ProductKey]], Products!$A:$A, Products!$K:$K)</f>
        <v>8.6441999999999997</v>
      </c>
      <c r="L10958" s="1">
        <f>Sales[[#This Row],[ProductPrice]]*Sales[[#This Row],[OrderQuantity]]</f>
        <v>17.288399999999999</v>
      </c>
      <c r="M10958" s="1">
        <f>Sales[[#This Row],[OrderQuantity]]</f>
        <v>2</v>
      </c>
      <c r="N10958" s="1">
        <f>1</f>
        <v>1</v>
      </c>
      <c r="O10958" s="1">
        <f>Sales[[#This Row],[TotalSales]]-Sales[[#This Row],[TotalCost]]</f>
        <v>5.8780000000000001</v>
      </c>
      <c r="P10958" s="1">
        <f>Sales[[#This Row],[ProductCost]]*Sales[[#This Row],[OrderQuantity]]</f>
        <v>11.410399999999999</v>
      </c>
      <c r="Q10958" s="1" t="str">
        <f>VLOOKUP(Sales[[#This Row],[ProductKey]], Products!$A$2:$D$1000, 4, FALSE)</f>
        <v>AWC Logo Cap</v>
      </c>
    </row>
    <row r="10959" spans="1:17" x14ac:dyDescent="0.25">
      <c r="A10959" s="2">
        <v>38080</v>
      </c>
      <c r="B10959" s="1" t="s">
        <v>7401</v>
      </c>
      <c r="C10959">
        <v>223</v>
      </c>
      <c r="D10959">
        <v>28196</v>
      </c>
      <c r="E10959">
        <v>1</v>
      </c>
      <c r="F10959">
        <v>4</v>
      </c>
      <c r="G10959">
        <v>2</v>
      </c>
      <c r="H10959" s="2">
        <v>43193</v>
      </c>
      <c r="I10959" t="str">
        <f>VLOOKUP(Sales[[#This Row],[TerritoryKey]], Territories[], 2, FALSE)</f>
        <v>Northwest</v>
      </c>
      <c r="J10959">
        <f>_xlfn.XLOOKUP(Sales[[#This Row],[ProductKey]], Products!$A:$A, Products!$J:$J)</f>
        <v>5.7051999999999996</v>
      </c>
      <c r="K10959">
        <f>_xlfn.XLOOKUP(Sales[[#This Row],[ProductKey]], Products!$A:$A, Products!$K:$K)</f>
        <v>8.6441999999999997</v>
      </c>
      <c r="L10959" s="1">
        <f>Sales[[#This Row],[ProductPrice]]*Sales[[#This Row],[OrderQuantity]]</f>
        <v>17.288399999999999</v>
      </c>
      <c r="M10959" s="1">
        <f>Sales[[#This Row],[OrderQuantity]]</f>
        <v>2</v>
      </c>
      <c r="N10959" s="1">
        <f>1</f>
        <v>1</v>
      </c>
      <c r="O10959" s="1">
        <f>Sales[[#This Row],[TotalSales]]-Sales[[#This Row],[TotalCost]]</f>
        <v>5.8780000000000001</v>
      </c>
      <c r="P10959" s="1">
        <f>Sales[[#This Row],[ProductCost]]*Sales[[#This Row],[OrderQuantity]]</f>
        <v>11.410399999999999</v>
      </c>
      <c r="Q10959" s="1" t="str">
        <f>VLOOKUP(Sales[[#This Row],[ProductKey]], Products!$A$2:$D$1000, 4, FALSE)</f>
        <v>AWC Logo Cap</v>
      </c>
    </row>
    <row r="10960" spans="1:17" x14ac:dyDescent="0.25">
      <c r="A10960" s="2">
        <v>38023</v>
      </c>
      <c r="B10960" s="1" t="s">
        <v>7490</v>
      </c>
      <c r="C10960">
        <v>223</v>
      </c>
      <c r="D10960">
        <v>15059</v>
      </c>
      <c r="E10960">
        <v>10</v>
      </c>
      <c r="F10960">
        <v>4</v>
      </c>
      <c r="G10960">
        <v>2</v>
      </c>
      <c r="H10960" s="2">
        <v>43137</v>
      </c>
      <c r="I10960" t="str">
        <f>VLOOKUP(Sales[[#This Row],[TerritoryKey]], Territories[], 2, FALSE)</f>
        <v>United Kingdom</v>
      </c>
      <c r="J10960">
        <f>_xlfn.XLOOKUP(Sales[[#This Row],[ProductKey]], Products!$A:$A, Products!$J:$J)</f>
        <v>5.7051999999999996</v>
      </c>
      <c r="K10960">
        <f>_xlfn.XLOOKUP(Sales[[#This Row],[ProductKey]], Products!$A:$A, Products!$K:$K)</f>
        <v>8.6441999999999997</v>
      </c>
      <c r="L10960" s="1">
        <f>Sales[[#This Row],[ProductPrice]]*Sales[[#This Row],[OrderQuantity]]</f>
        <v>17.288399999999999</v>
      </c>
      <c r="M10960" s="1">
        <f>Sales[[#This Row],[OrderQuantity]]</f>
        <v>2</v>
      </c>
      <c r="N10960" s="1">
        <f>1</f>
        <v>1</v>
      </c>
      <c r="O10960" s="1">
        <f>Sales[[#This Row],[TotalSales]]-Sales[[#This Row],[TotalCost]]</f>
        <v>5.8780000000000001</v>
      </c>
      <c r="P10960" s="1">
        <f>Sales[[#This Row],[ProductCost]]*Sales[[#This Row],[OrderQuantity]]</f>
        <v>11.410399999999999</v>
      </c>
      <c r="Q10960" s="1" t="str">
        <f>VLOOKUP(Sales[[#This Row],[ProductKey]], Products!$A$2:$D$1000, 4, FALSE)</f>
        <v>AWC Logo Cap</v>
      </c>
    </row>
    <row r="10961" spans="1:17" x14ac:dyDescent="0.25">
      <c r="A10961" s="2">
        <v>37989</v>
      </c>
      <c r="B10961" s="1" t="s">
        <v>7536</v>
      </c>
      <c r="C10961">
        <v>223</v>
      </c>
      <c r="D10961">
        <v>26297</v>
      </c>
      <c r="E10961">
        <v>1</v>
      </c>
      <c r="F10961">
        <v>4</v>
      </c>
      <c r="G10961">
        <v>2</v>
      </c>
      <c r="H10961" s="2">
        <v>43103</v>
      </c>
      <c r="I10961" t="str">
        <f>VLOOKUP(Sales[[#This Row],[TerritoryKey]], Territories[], 2, FALSE)</f>
        <v>Northwest</v>
      </c>
      <c r="J10961">
        <f>_xlfn.XLOOKUP(Sales[[#This Row],[ProductKey]], Products!$A:$A, Products!$J:$J)</f>
        <v>5.7051999999999996</v>
      </c>
      <c r="K10961">
        <f>_xlfn.XLOOKUP(Sales[[#This Row],[ProductKey]], Products!$A:$A, Products!$K:$K)</f>
        <v>8.6441999999999997</v>
      </c>
      <c r="L10961" s="1">
        <f>Sales[[#This Row],[ProductPrice]]*Sales[[#This Row],[OrderQuantity]]</f>
        <v>17.288399999999999</v>
      </c>
      <c r="M10961" s="1">
        <f>Sales[[#This Row],[OrderQuantity]]</f>
        <v>2</v>
      </c>
      <c r="N10961" s="1">
        <f>1</f>
        <v>1</v>
      </c>
      <c r="O10961" s="1">
        <f>Sales[[#This Row],[TotalSales]]-Sales[[#This Row],[TotalCost]]</f>
        <v>5.8780000000000001</v>
      </c>
      <c r="P10961" s="1">
        <f>Sales[[#This Row],[ProductCost]]*Sales[[#This Row],[OrderQuantity]]</f>
        <v>11.410399999999999</v>
      </c>
      <c r="Q10961" s="1" t="str">
        <f>VLOOKUP(Sales[[#This Row],[ProductKey]], Products!$A$2:$D$1000, 4, FALSE)</f>
        <v>AWC Logo Cap</v>
      </c>
    </row>
    <row r="10962" spans="1:17" x14ac:dyDescent="0.25">
      <c r="A10962" s="2">
        <v>38172</v>
      </c>
      <c r="B10962" s="1" t="s">
        <v>7541</v>
      </c>
      <c r="C10962">
        <v>223</v>
      </c>
      <c r="D10962">
        <v>12215</v>
      </c>
      <c r="E10962">
        <v>10</v>
      </c>
      <c r="F10962">
        <v>4</v>
      </c>
      <c r="G10962">
        <v>2</v>
      </c>
      <c r="H10962" s="2">
        <v>43285</v>
      </c>
      <c r="I10962" t="str">
        <f>VLOOKUP(Sales[[#This Row],[TerritoryKey]], Territories[], 2, FALSE)</f>
        <v>United Kingdom</v>
      </c>
      <c r="J10962">
        <f>_xlfn.XLOOKUP(Sales[[#This Row],[ProductKey]], Products!$A:$A, Products!$J:$J)</f>
        <v>5.7051999999999996</v>
      </c>
      <c r="K10962">
        <f>_xlfn.XLOOKUP(Sales[[#This Row],[ProductKey]], Products!$A:$A, Products!$K:$K)</f>
        <v>8.6441999999999997</v>
      </c>
      <c r="L10962" s="1">
        <f>Sales[[#This Row],[ProductPrice]]*Sales[[#This Row],[OrderQuantity]]</f>
        <v>17.288399999999999</v>
      </c>
      <c r="M10962" s="1">
        <f>Sales[[#This Row],[OrderQuantity]]</f>
        <v>2</v>
      </c>
      <c r="N10962" s="1">
        <f>1</f>
        <v>1</v>
      </c>
      <c r="O10962" s="1">
        <f>Sales[[#This Row],[TotalSales]]-Sales[[#This Row],[TotalCost]]</f>
        <v>5.8780000000000001</v>
      </c>
      <c r="P10962" s="1">
        <f>Sales[[#This Row],[ProductCost]]*Sales[[#This Row],[OrderQuantity]]</f>
        <v>11.410399999999999</v>
      </c>
      <c r="Q10962" s="1" t="str">
        <f>VLOOKUP(Sales[[#This Row],[ProductKey]], Products!$A$2:$D$1000, 4, FALSE)</f>
        <v>AWC Logo Cap</v>
      </c>
    </row>
    <row r="10963" spans="1:17" x14ac:dyDescent="0.25">
      <c r="A10963" s="2">
        <v>38172</v>
      </c>
      <c r="B10963" s="1" t="s">
        <v>7637</v>
      </c>
      <c r="C10963">
        <v>223</v>
      </c>
      <c r="D10963">
        <v>13960</v>
      </c>
      <c r="E10963">
        <v>9</v>
      </c>
      <c r="F10963">
        <v>4</v>
      </c>
      <c r="G10963">
        <v>2</v>
      </c>
      <c r="H10963" s="2">
        <v>43285</v>
      </c>
      <c r="I10963" t="str">
        <f>VLOOKUP(Sales[[#This Row],[TerritoryKey]], Territories[], 2, FALSE)</f>
        <v>Australia</v>
      </c>
      <c r="J10963">
        <f>_xlfn.XLOOKUP(Sales[[#This Row],[ProductKey]], Products!$A:$A, Products!$J:$J)</f>
        <v>5.7051999999999996</v>
      </c>
      <c r="K10963">
        <f>_xlfn.XLOOKUP(Sales[[#This Row],[ProductKey]], Products!$A:$A, Products!$K:$K)</f>
        <v>8.6441999999999997</v>
      </c>
      <c r="L10963" s="1">
        <f>Sales[[#This Row],[ProductPrice]]*Sales[[#This Row],[OrderQuantity]]</f>
        <v>17.288399999999999</v>
      </c>
      <c r="M10963" s="1">
        <f>Sales[[#This Row],[OrderQuantity]]</f>
        <v>2</v>
      </c>
      <c r="N10963" s="1">
        <f>1</f>
        <v>1</v>
      </c>
      <c r="O10963" s="1">
        <f>Sales[[#This Row],[TotalSales]]-Sales[[#This Row],[TotalCost]]</f>
        <v>5.8780000000000001</v>
      </c>
      <c r="P10963" s="1">
        <f>Sales[[#This Row],[ProductCost]]*Sales[[#This Row],[OrderQuantity]]</f>
        <v>11.410399999999999</v>
      </c>
      <c r="Q10963" s="1" t="str">
        <f>VLOOKUP(Sales[[#This Row],[ProductKey]], Products!$A$2:$D$1000, 4, FALSE)</f>
        <v>AWC Logo Cap</v>
      </c>
    </row>
    <row r="10964" spans="1:17" x14ac:dyDescent="0.25">
      <c r="A10964" s="2">
        <v>38236</v>
      </c>
      <c r="B10964" s="1" t="s">
        <v>7778</v>
      </c>
      <c r="C10964">
        <v>223</v>
      </c>
      <c r="D10964">
        <v>20659</v>
      </c>
      <c r="E10964">
        <v>4</v>
      </c>
      <c r="F10964">
        <v>4</v>
      </c>
      <c r="G10964">
        <v>2</v>
      </c>
      <c r="H10964" s="2">
        <v>43349</v>
      </c>
      <c r="I10964" t="str">
        <f>VLOOKUP(Sales[[#This Row],[TerritoryKey]], Territories[], 2, FALSE)</f>
        <v>Southwest</v>
      </c>
      <c r="J10964">
        <f>_xlfn.XLOOKUP(Sales[[#This Row],[ProductKey]], Products!$A:$A, Products!$J:$J)</f>
        <v>5.7051999999999996</v>
      </c>
      <c r="K10964">
        <f>_xlfn.XLOOKUP(Sales[[#This Row],[ProductKey]], Products!$A:$A, Products!$K:$K)</f>
        <v>8.6441999999999997</v>
      </c>
      <c r="L10964" s="1">
        <f>Sales[[#This Row],[ProductPrice]]*Sales[[#This Row],[OrderQuantity]]</f>
        <v>17.288399999999999</v>
      </c>
      <c r="M10964" s="1">
        <f>Sales[[#This Row],[OrderQuantity]]</f>
        <v>2</v>
      </c>
      <c r="N10964" s="1">
        <f>1</f>
        <v>1</v>
      </c>
      <c r="O10964" s="1">
        <f>Sales[[#This Row],[TotalSales]]-Sales[[#This Row],[TotalCost]]</f>
        <v>5.8780000000000001</v>
      </c>
      <c r="P10964" s="1">
        <f>Sales[[#This Row],[ProductCost]]*Sales[[#This Row],[OrderQuantity]]</f>
        <v>11.410399999999999</v>
      </c>
      <c r="Q10964" s="1" t="str">
        <f>VLOOKUP(Sales[[#This Row],[ProductKey]], Products!$A$2:$D$1000, 4, FALSE)</f>
        <v>AWC Logo Cap</v>
      </c>
    </row>
    <row r="10965" spans="1:17" x14ac:dyDescent="0.25">
      <c r="A10965" s="2">
        <v>37906</v>
      </c>
      <c r="B10965" s="1" t="s">
        <v>13</v>
      </c>
      <c r="C10965">
        <v>488</v>
      </c>
      <c r="D10965">
        <v>22308</v>
      </c>
      <c r="E10965">
        <v>10</v>
      </c>
      <c r="F10965">
        <v>4</v>
      </c>
      <c r="G10965">
        <v>1</v>
      </c>
      <c r="H10965" s="2">
        <v>43020</v>
      </c>
      <c r="I10965" t="str">
        <f>VLOOKUP(Sales[[#This Row],[TerritoryKey]], Territories[], 2, FALSE)</f>
        <v>United Kingdom</v>
      </c>
      <c r="J10965">
        <f>_xlfn.XLOOKUP(Sales[[#This Row],[ProductKey]], Products!$A:$A, Products!$J:$J)</f>
        <v>41.572299999999998</v>
      </c>
      <c r="K10965">
        <f>_xlfn.XLOOKUP(Sales[[#This Row],[ProductKey]], Products!$A:$A, Products!$K:$K)</f>
        <v>53.99</v>
      </c>
      <c r="L10965" s="1">
        <f>Sales[[#This Row],[ProductPrice]]*Sales[[#This Row],[OrderQuantity]]</f>
        <v>53.99</v>
      </c>
      <c r="M10965" s="1">
        <f>Sales[[#This Row],[OrderQuantity]]</f>
        <v>1</v>
      </c>
      <c r="N10965" s="1">
        <f>1</f>
        <v>1</v>
      </c>
      <c r="O10965" s="1">
        <f>Sales[[#This Row],[TotalSales]]-Sales[[#This Row],[TotalCost]]</f>
        <v>12.417700000000004</v>
      </c>
      <c r="P10965" s="1">
        <f>Sales[[#This Row],[ProductCost]]*Sales[[#This Row],[OrderQuantity]]</f>
        <v>41.572299999999998</v>
      </c>
      <c r="Q10965" s="1" t="str">
        <f>VLOOKUP(Sales[[#This Row],[ProductKey]], Products!$A$2:$D$1000, 4, FALSE)</f>
        <v>Short-Sleeve Classic Jersey, S</v>
      </c>
    </row>
    <row r="10966" spans="1:17" x14ac:dyDescent="0.25">
      <c r="A10966" s="2">
        <v>37904</v>
      </c>
      <c r="B10966" s="1" t="s">
        <v>29</v>
      </c>
      <c r="C10966">
        <v>471</v>
      </c>
      <c r="D10966">
        <v>13164</v>
      </c>
      <c r="E10966">
        <v>4</v>
      </c>
      <c r="F10966">
        <v>4</v>
      </c>
      <c r="G10966">
        <v>1</v>
      </c>
      <c r="H10966" s="2">
        <v>43018</v>
      </c>
      <c r="I10966" t="str">
        <f>VLOOKUP(Sales[[#This Row],[TerritoryKey]], Territories[], 2, FALSE)</f>
        <v>Southwest</v>
      </c>
      <c r="J10966">
        <f>_xlfn.XLOOKUP(Sales[[#This Row],[ProductKey]], Products!$A:$A, Products!$J:$J)</f>
        <v>23.748999999999999</v>
      </c>
      <c r="K10966">
        <f>_xlfn.XLOOKUP(Sales[[#This Row],[ProductKey]], Products!$A:$A, Products!$K:$K)</f>
        <v>63.5</v>
      </c>
      <c r="L10966" s="1">
        <f>Sales[[#This Row],[ProductPrice]]*Sales[[#This Row],[OrderQuantity]]</f>
        <v>63.5</v>
      </c>
      <c r="M10966" s="1">
        <f>Sales[[#This Row],[OrderQuantity]]</f>
        <v>1</v>
      </c>
      <c r="N10966" s="1">
        <f>1</f>
        <v>1</v>
      </c>
      <c r="O10966" s="1">
        <f>Sales[[#This Row],[TotalSales]]-Sales[[#This Row],[TotalCost]]</f>
        <v>39.751000000000005</v>
      </c>
      <c r="P10966" s="1">
        <f>Sales[[#This Row],[ProductCost]]*Sales[[#This Row],[OrderQuantity]]</f>
        <v>23.748999999999999</v>
      </c>
      <c r="Q10966" s="1" t="str">
        <f>VLOOKUP(Sales[[#This Row],[ProductKey]], Products!$A$2:$D$1000, 4, FALSE)</f>
        <v>Classic Vest, S</v>
      </c>
    </row>
    <row r="10967" spans="1:17" x14ac:dyDescent="0.25">
      <c r="A10967" s="2">
        <v>37844</v>
      </c>
      <c r="B10967" s="1" t="s">
        <v>36</v>
      </c>
      <c r="C10967">
        <v>489</v>
      </c>
      <c r="D10967">
        <v>11099</v>
      </c>
      <c r="E10967">
        <v>9</v>
      </c>
      <c r="F10967">
        <v>4</v>
      </c>
      <c r="G10967">
        <v>1</v>
      </c>
      <c r="H10967" s="2">
        <v>42958</v>
      </c>
      <c r="I10967" t="str">
        <f>VLOOKUP(Sales[[#This Row],[TerritoryKey]], Territories[], 2, FALSE)</f>
        <v>Australia</v>
      </c>
      <c r="J10967">
        <f>_xlfn.XLOOKUP(Sales[[#This Row],[ProductKey]], Products!$A:$A, Products!$J:$J)</f>
        <v>41.572299999999998</v>
      </c>
      <c r="K10967">
        <f>_xlfn.XLOOKUP(Sales[[#This Row],[ProductKey]], Products!$A:$A, Products!$K:$K)</f>
        <v>53.99</v>
      </c>
      <c r="L10967" s="1">
        <f>Sales[[#This Row],[ProductPrice]]*Sales[[#This Row],[OrderQuantity]]</f>
        <v>53.99</v>
      </c>
      <c r="M10967" s="1">
        <f>Sales[[#This Row],[OrderQuantity]]</f>
        <v>1</v>
      </c>
      <c r="N10967" s="1">
        <f>1</f>
        <v>1</v>
      </c>
      <c r="O10967" s="1">
        <f>Sales[[#This Row],[TotalSales]]-Sales[[#This Row],[TotalCost]]</f>
        <v>12.417700000000004</v>
      </c>
      <c r="P10967" s="1">
        <f>Sales[[#This Row],[ProductCost]]*Sales[[#This Row],[OrderQuantity]]</f>
        <v>41.572299999999998</v>
      </c>
      <c r="Q10967" s="1" t="str">
        <f>VLOOKUP(Sales[[#This Row],[ProductKey]], Products!$A$2:$D$1000, 4, FALSE)</f>
        <v>Short-Sleeve Classic Jersey, M</v>
      </c>
    </row>
    <row r="10968" spans="1:17" x14ac:dyDescent="0.25">
      <c r="A10968" s="2">
        <v>37750</v>
      </c>
      <c r="B10968" s="1" t="s">
        <v>37</v>
      </c>
      <c r="C10968">
        <v>490</v>
      </c>
      <c r="D10968">
        <v>15146</v>
      </c>
      <c r="E10968">
        <v>9</v>
      </c>
      <c r="F10968">
        <v>4</v>
      </c>
      <c r="G10968">
        <v>1</v>
      </c>
      <c r="H10968" s="2">
        <v>42864</v>
      </c>
      <c r="I10968" t="str">
        <f>VLOOKUP(Sales[[#This Row],[TerritoryKey]], Territories[], 2, FALSE)</f>
        <v>Australia</v>
      </c>
      <c r="J10968">
        <f>_xlfn.XLOOKUP(Sales[[#This Row],[ProductKey]], Products!$A:$A, Products!$J:$J)</f>
        <v>41.572299999999998</v>
      </c>
      <c r="K10968">
        <f>_xlfn.XLOOKUP(Sales[[#This Row],[ProductKey]], Products!$A:$A, Products!$K:$K)</f>
        <v>53.99</v>
      </c>
      <c r="L10968" s="1">
        <f>Sales[[#This Row],[ProductPrice]]*Sales[[#This Row],[OrderQuantity]]</f>
        <v>53.99</v>
      </c>
      <c r="M10968" s="1">
        <f>Sales[[#This Row],[OrderQuantity]]</f>
        <v>1</v>
      </c>
      <c r="N10968" s="1">
        <f>1</f>
        <v>1</v>
      </c>
      <c r="O10968" s="1">
        <f>Sales[[#This Row],[TotalSales]]-Sales[[#This Row],[TotalCost]]</f>
        <v>12.417700000000004</v>
      </c>
      <c r="P10968" s="1">
        <f>Sales[[#This Row],[ProductCost]]*Sales[[#This Row],[OrderQuantity]]</f>
        <v>41.572299999999998</v>
      </c>
      <c r="Q10968" s="1" t="str">
        <f>VLOOKUP(Sales[[#This Row],[ProductKey]], Products!$A$2:$D$1000, 4, FALSE)</f>
        <v>Short-Sleeve Classic Jersey, L</v>
      </c>
    </row>
    <row r="10969" spans="1:17" x14ac:dyDescent="0.25">
      <c r="A10969" s="2">
        <v>37750</v>
      </c>
      <c r="B10969" s="1" t="s">
        <v>55</v>
      </c>
      <c r="C10969">
        <v>487</v>
      </c>
      <c r="D10969">
        <v>14185</v>
      </c>
      <c r="E10969">
        <v>7</v>
      </c>
      <c r="F10969">
        <v>4</v>
      </c>
      <c r="G10969">
        <v>1</v>
      </c>
      <c r="H10969" s="2">
        <v>42864</v>
      </c>
      <c r="I10969" t="str">
        <f>VLOOKUP(Sales[[#This Row],[TerritoryKey]], Territories[], 2, FALSE)</f>
        <v>France</v>
      </c>
      <c r="J10969">
        <f>_xlfn.XLOOKUP(Sales[[#This Row],[ProductKey]], Products!$A:$A, Products!$J:$J)</f>
        <v>20.566299999999998</v>
      </c>
      <c r="K10969">
        <f>_xlfn.XLOOKUP(Sales[[#This Row],[ProductKey]], Products!$A:$A, Products!$K:$K)</f>
        <v>54.99</v>
      </c>
      <c r="L10969" s="1">
        <f>Sales[[#This Row],[ProductPrice]]*Sales[[#This Row],[OrderQuantity]]</f>
        <v>54.99</v>
      </c>
      <c r="M10969" s="1">
        <f>Sales[[#This Row],[OrderQuantity]]</f>
        <v>1</v>
      </c>
      <c r="N10969" s="1">
        <f>1</f>
        <v>1</v>
      </c>
      <c r="O10969" s="1">
        <f>Sales[[#This Row],[TotalSales]]-Sales[[#This Row],[TotalCost]]</f>
        <v>34.423700000000004</v>
      </c>
      <c r="P10969" s="1">
        <f>Sales[[#This Row],[ProductCost]]*Sales[[#This Row],[OrderQuantity]]</f>
        <v>20.566299999999998</v>
      </c>
      <c r="Q10969" s="1" t="str">
        <f>VLOOKUP(Sales[[#This Row],[ProductKey]], Products!$A$2:$D$1000, 4, FALSE)</f>
        <v>Hydration Pack - 70 oz.</v>
      </c>
    </row>
    <row r="10970" spans="1:17" x14ac:dyDescent="0.25">
      <c r="A10970" s="2">
        <v>37964</v>
      </c>
      <c r="B10970" s="1" t="s">
        <v>84</v>
      </c>
      <c r="C10970">
        <v>223</v>
      </c>
      <c r="D10970">
        <v>12782</v>
      </c>
      <c r="E10970">
        <v>6</v>
      </c>
      <c r="F10970">
        <v>4</v>
      </c>
      <c r="G10970">
        <v>1</v>
      </c>
      <c r="H10970" s="2">
        <v>43078</v>
      </c>
      <c r="I10970" t="str">
        <f>VLOOKUP(Sales[[#This Row],[TerritoryKey]], Territories[], 2, FALSE)</f>
        <v>Canada</v>
      </c>
      <c r="J10970">
        <f>_xlfn.XLOOKUP(Sales[[#This Row],[ProductKey]], Products!$A:$A, Products!$J:$J)</f>
        <v>5.7051999999999996</v>
      </c>
      <c r="K10970">
        <f>_xlfn.XLOOKUP(Sales[[#This Row],[ProductKey]], Products!$A:$A, Products!$K:$K)</f>
        <v>8.6441999999999997</v>
      </c>
      <c r="L10970" s="1">
        <f>Sales[[#This Row],[ProductPrice]]*Sales[[#This Row],[OrderQuantity]]</f>
        <v>8.6441999999999997</v>
      </c>
      <c r="M10970" s="1">
        <f>Sales[[#This Row],[OrderQuantity]]</f>
        <v>1</v>
      </c>
      <c r="N10970" s="1">
        <f>1</f>
        <v>1</v>
      </c>
      <c r="O10970" s="1">
        <f>Sales[[#This Row],[TotalSales]]-Sales[[#This Row],[TotalCost]]</f>
        <v>2.9390000000000001</v>
      </c>
      <c r="P10970" s="1">
        <f>Sales[[#This Row],[ProductCost]]*Sales[[#This Row],[OrderQuantity]]</f>
        <v>5.7051999999999996</v>
      </c>
      <c r="Q10970" s="1" t="str">
        <f>VLOOKUP(Sales[[#This Row],[ProductKey]], Products!$A$2:$D$1000, 4, FALSE)</f>
        <v>AWC Logo Cap</v>
      </c>
    </row>
    <row r="10971" spans="1:17" x14ac:dyDescent="0.25">
      <c r="A10971" s="2">
        <v>37632</v>
      </c>
      <c r="B10971" s="1" t="s">
        <v>106</v>
      </c>
      <c r="C10971">
        <v>488</v>
      </c>
      <c r="D10971">
        <v>21522</v>
      </c>
      <c r="E10971">
        <v>7</v>
      </c>
      <c r="F10971">
        <v>4</v>
      </c>
      <c r="G10971">
        <v>1</v>
      </c>
      <c r="H10971" s="2">
        <v>42746</v>
      </c>
      <c r="I10971" t="str">
        <f>VLOOKUP(Sales[[#This Row],[TerritoryKey]], Territories[], 2, FALSE)</f>
        <v>France</v>
      </c>
      <c r="J10971">
        <f>_xlfn.XLOOKUP(Sales[[#This Row],[ProductKey]], Products!$A:$A, Products!$J:$J)</f>
        <v>41.572299999999998</v>
      </c>
      <c r="K10971">
        <f>_xlfn.XLOOKUP(Sales[[#This Row],[ProductKey]], Products!$A:$A, Products!$K:$K)</f>
        <v>53.99</v>
      </c>
      <c r="L10971" s="1">
        <f>Sales[[#This Row],[ProductPrice]]*Sales[[#This Row],[OrderQuantity]]</f>
        <v>53.99</v>
      </c>
      <c r="M10971" s="1">
        <f>Sales[[#This Row],[OrderQuantity]]</f>
        <v>1</v>
      </c>
      <c r="N10971" s="1">
        <f>1</f>
        <v>1</v>
      </c>
      <c r="O10971" s="1">
        <f>Sales[[#This Row],[TotalSales]]-Sales[[#This Row],[TotalCost]]</f>
        <v>12.417700000000004</v>
      </c>
      <c r="P10971" s="1">
        <f>Sales[[#This Row],[ProductCost]]*Sales[[#This Row],[OrderQuantity]]</f>
        <v>41.572299999999998</v>
      </c>
      <c r="Q10971" s="1" t="str">
        <f>VLOOKUP(Sales[[#This Row],[ProductKey]], Products!$A$2:$D$1000, 4, FALSE)</f>
        <v>Short-Sleeve Classic Jersey, S</v>
      </c>
    </row>
    <row r="10972" spans="1:17" x14ac:dyDescent="0.25">
      <c r="A10972" s="2">
        <v>37935</v>
      </c>
      <c r="B10972" s="1" t="s">
        <v>143</v>
      </c>
      <c r="C10972">
        <v>462</v>
      </c>
      <c r="D10972">
        <v>11642</v>
      </c>
      <c r="E10972">
        <v>6</v>
      </c>
      <c r="F10972">
        <v>4</v>
      </c>
      <c r="G10972">
        <v>1</v>
      </c>
      <c r="H10972" s="2">
        <v>43049</v>
      </c>
      <c r="I10972" t="str">
        <f>VLOOKUP(Sales[[#This Row],[TerritoryKey]], Territories[], 2, FALSE)</f>
        <v>Canada</v>
      </c>
      <c r="J10972">
        <f>_xlfn.XLOOKUP(Sales[[#This Row],[ProductKey]], Products!$A:$A, Products!$J:$J)</f>
        <v>9.7135999999999996</v>
      </c>
      <c r="K10972">
        <f>_xlfn.XLOOKUP(Sales[[#This Row],[ProductKey]], Products!$A:$A, Products!$K:$K)</f>
        <v>23.548100000000002</v>
      </c>
      <c r="L10972" s="1">
        <f>Sales[[#This Row],[ProductPrice]]*Sales[[#This Row],[OrderQuantity]]</f>
        <v>23.548100000000002</v>
      </c>
      <c r="M10972" s="1">
        <f>Sales[[#This Row],[OrderQuantity]]</f>
        <v>1</v>
      </c>
      <c r="N10972" s="1">
        <f>1</f>
        <v>1</v>
      </c>
      <c r="O10972" s="1">
        <f>Sales[[#This Row],[TotalSales]]-Sales[[#This Row],[TotalCost]]</f>
        <v>13.834500000000002</v>
      </c>
      <c r="P10972" s="1">
        <f>Sales[[#This Row],[ProductCost]]*Sales[[#This Row],[OrderQuantity]]</f>
        <v>9.7135999999999996</v>
      </c>
      <c r="Q10972" s="1" t="str">
        <f>VLOOKUP(Sales[[#This Row],[ProductKey]], Products!$A$2:$D$1000, 4, FALSE)</f>
        <v>Half-Finger Gloves, S</v>
      </c>
    </row>
    <row r="10973" spans="1:17" x14ac:dyDescent="0.25">
      <c r="A10973" s="2">
        <v>37811</v>
      </c>
      <c r="B10973" s="1" t="s">
        <v>191</v>
      </c>
      <c r="C10973">
        <v>481</v>
      </c>
      <c r="D10973">
        <v>23265</v>
      </c>
      <c r="E10973">
        <v>1</v>
      </c>
      <c r="F10973">
        <v>4</v>
      </c>
      <c r="G10973">
        <v>1</v>
      </c>
      <c r="H10973" s="2">
        <v>42925</v>
      </c>
      <c r="I10973" t="str">
        <f>VLOOKUP(Sales[[#This Row],[TerritoryKey]], Territories[], 2, FALSE)</f>
        <v>Northwest</v>
      </c>
      <c r="J10973">
        <f>_xlfn.XLOOKUP(Sales[[#This Row],[ProductKey]], Products!$A:$A, Products!$J:$J)</f>
        <v>3.3622999999999998</v>
      </c>
      <c r="K10973">
        <f>_xlfn.XLOOKUP(Sales[[#This Row],[ProductKey]], Products!$A:$A, Products!$K:$K)</f>
        <v>8.99</v>
      </c>
      <c r="L10973" s="1">
        <f>Sales[[#This Row],[ProductPrice]]*Sales[[#This Row],[OrderQuantity]]</f>
        <v>8.99</v>
      </c>
      <c r="M10973" s="1">
        <f>Sales[[#This Row],[OrderQuantity]]</f>
        <v>1</v>
      </c>
      <c r="N10973" s="1">
        <f>1</f>
        <v>1</v>
      </c>
      <c r="O10973" s="1">
        <f>Sales[[#This Row],[TotalSales]]-Sales[[#This Row],[TotalCost]]</f>
        <v>5.6277000000000008</v>
      </c>
      <c r="P10973" s="1">
        <f>Sales[[#This Row],[ProductCost]]*Sales[[#This Row],[OrderQuantity]]</f>
        <v>3.3622999999999998</v>
      </c>
      <c r="Q10973" s="1" t="str">
        <f>VLOOKUP(Sales[[#This Row],[ProductKey]], Products!$A$2:$D$1000, 4, FALSE)</f>
        <v>Racing Socks, M</v>
      </c>
    </row>
    <row r="10974" spans="1:17" x14ac:dyDescent="0.25">
      <c r="A10974" s="2">
        <v>37967</v>
      </c>
      <c r="B10974" s="1" t="s">
        <v>209</v>
      </c>
      <c r="C10974">
        <v>486</v>
      </c>
      <c r="D10974">
        <v>17809</v>
      </c>
      <c r="E10974">
        <v>7</v>
      </c>
      <c r="F10974">
        <v>4</v>
      </c>
      <c r="G10974">
        <v>1</v>
      </c>
      <c r="H10974" s="2">
        <v>43081</v>
      </c>
      <c r="I10974" t="str">
        <f>VLOOKUP(Sales[[#This Row],[TerritoryKey]], Territories[], 2, FALSE)</f>
        <v>France</v>
      </c>
      <c r="J10974">
        <f>_xlfn.XLOOKUP(Sales[[#This Row],[ProductKey]], Products!$A:$A, Products!$J:$J)</f>
        <v>59.466000000000001</v>
      </c>
      <c r="K10974">
        <f>_xlfn.XLOOKUP(Sales[[#This Row],[ProductKey]], Products!$A:$A, Products!$K:$K)</f>
        <v>159</v>
      </c>
      <c r="L10974" s="1">
        <f>Sales[[#This Row],[ProductPrice]]*Sales[[#This Row],[OrderQuantity]]</f>
        <v>159</v>
      </c>
      <c r="M10974" s="1">
        <f>Sales[[#This Row],[OrderQuantity]]</f>
        <v>1</v>
      </c>
      <c r="N10974" s="1">
        <f>1</f>
        <v>1</v>
      </c>
      <c r="O10974" s="1">
        <f>Sales[[#This Row],[TotalSales]]-Sales[[#This Row],[TotalCost]]</f>
        <v>99.533999999999992</v>
      </c>
      <c r="P10974" s="1">
        <f>Sales[[#This Row],[ProductCost]]*Sales[[#This Row],[OrderQuantity]]</f>
        <v>59.466000000000001</v>
      </c>
      <c r="Q10974" s="1" t="str">
        <f>VLOOKUP(Sales[[#This Row],[ProductKey]], Products!$A$2:$D$1000, 4, FALSE)</f>
        <v>All-Purpose Bike Stand</v>
      </c>
    </row>
    <row r="10975" spans="1:17" x14ac:dyDescent="0.25">
      <c r="A10975" s="2">
        <v>37753</v>
      </c>
      <c r="B10975" s="1" t="s">
        <v>216</v>
      </c>
      <c r="C10975">
        <v>480</v>
      </c>
      <c r="D10975">
        <v>15097</v>
      </c>
      <c r="E10975">
        <v>10</v>
      </c>
      <c r="F10975">
        <v>4</v>
      </c>
      <c r="G10975">
        <v>1</v>
      </c>
      <c r="H10975" s="2">
        <v>42867</v>
      </c>
      <c r="I10975" t="str">
        <f>VLOOKUP(Sales[[#This Row],[TerritoryKey]], Territories[], 2, FALSE)</f>
        <v>United Kingdom</v>
      </c>
      <c r="J10975">
        <f>_xlfn.XLOOKUP(Sales[[#This Row],[ProductKey]], Products!$A:$A, Products!$J:$J)</f>
        <v>0.85650000000000004</v>
      </c>
      <c r="K10975">
        <f>_xlfn.XLOOKUP(Sales[[#This Row],[ProductKey]], Products!$A:$A, Products!$K:$K)</f>
        <v>2.29</v>
      </c>
      <c r="L10975" s="1">
        <f>Sales[[#This Row],[ProductPrice]]*Sales[[#This Row],[OrderQuantity]]</f>
        <v>2.29</v>
      </c>
      <c r="M10975" s="1">
        <f>Sales[[#This Row],[OrderQuantity]]</f>
        <v>1</v>
      </c>
      <c r="N10975" s="1">
        <f>1</f>
        <v>1</v>
      </c>
      <c r="O10975" s="1">
        <f>Sales[[#This Row],[TotalSales]]-Sales[[#This Row],[TotalCost]]</f>
        <v>1.4335</v>
      </c>
      <c r="P10975" s="1">
        <f>Sales[[#This Row],[ProductCost]]*Sales[[#This Row],[OrderQuantity]]</f>
        <v>0.85650000000000004</v>
      </c>
      <c r="Q10975" s="1" t="str">
        <f>VLOOKUP(Sales[[#This Row],[ProductKey]], Products!$A$2:$D$1000, 4, FALSE)</f>
        <v>Patch Kit/8 Patches</v>
      </c>
    </row>
    <row r="10976" spans="1:17" x14ac:dyDescent="0.25">
      <c r="A10976" s="2">
        <v>37662</v>
      </c>
      <c r="B10976" s="1" t="s">
        <v>238</v>
      </c>
      <c r="C10976">
        <v>483</v>
      </c>
      <c r="D10976">
        <v>14725</v>
      </c>
      <c r="E10976">
        <v>6</v>
      </c>
      <c r="F10976">
        <v>4</v>
      </c>
      <c r="G10976">
        <v>1</v>
      </c>
      <c r="H10976" s="2">
        <v>42776</v>
      </c>
      <c r="I10976" t="str">
        <f>VLOOKUP(Sales[[#This Row],[TerritoryKey]], Territories[], 2, FALSE)</f>
        <v>Canada</v>
      </c>
      <c r="J10976">
        <f>_xlfn.XLOOKUP(Sales[[#This Row],[ProductKey]], Products!$A:$A, Products!$J:$J)</f>
        <v>44.88</v>
      </c>
      <c r="K10976">
        <f>_xlfn.XLOOKUP(Sales[[#This Row],[ProductKey]], Products!$A:$A, Products!$K:$K)</f>
        <v>120</v>
      </c>
      <c r="L10976" s="1">
        <f>Sales[[#This Row],[ProductPrice]]*Sales[[#This Row],[OrderQuantity]]</f>
        <v>120</v>
      </c>
      <c r="M10976" s="1">
        <f>Sales[[#This Row],[OrderQuantity]]</f>
        <v>1</v>
      </c>
      <c r="N10976" s="1">
        <f>1</f>
        <v>1</v>
      </c>
      <c r="O10976" s="1">
        <f>Sales[[#This Row],[TotalSales]]-Sales[[#This Row],[TotalCost]]</f>
        <v>75.12</v>
      </c>
      <c r="P10976" s="1">
        <f>Sales[[#This Row],[ProductCost]]*Sales[[#This Row],[OrderQuantity]]</f>
        <v>44.88</v>
      </c>
      <c r="Q10976" s="1" t="str">
        <f>VLOOKUP(Sales[[#This Row],[ProductKey]], Products!$A$2:$D$1000, 4, FALSE)</f>
        <v>Hitch Rack - 4-Bike</v>
      </c>
    </row>
    <row r="10977" spans="1:17" x14ac:dyDescent="0.25">
      <c r="A10977" s="2">
        <v>37783</v>
      </c>
      <c r="B10977" s="1" t="s">
        <v>245</v>
      </c>
      <c r="C10977">
        <v>479</v>
      </c>
      <c r="D10977">
        <v>24676</v>
      </c>
      <c r="E10977">
        <v>1</v>
      </c>
      <c r="F10977">
        <v>4</v>
      </c>
      <c r="G10977">
        <v>1</v>
      </c>
      <c r="H10977" s="2">
        <v>42897</v>
      </c>
      <c r="I10977" t="str">
        <f>VLOOKUP(Sales[[#This Row],[TerritoryKey]], Territories[], 2, FALSE)</f>
        <v>Northwest</v>
      </c>
      <c r="J10977">
        <f>_xlfn.XLOOKUP(Sales[[#This Row],[ProductKey]], Products!$A:$A, Products!$J:$J)</f>
        <v>3.3622999999999998</v>
      </c>
      <c r="K10977">
        <f>_xlfn.XLOOKUP(Sales[[#This Row],[ProductKey]], Products!$A:$A, Products!$K:$K)</f>
        <v>8.99</v>
      </c>
      <c r="L10977" s="1">
        <f>Sales[[#This Row],[ProductPrice]]*Sales[[#This Row],[OrderQuantity]]</f>
        <v>8.99</v>
      </c>
      <c r="M10977" s="1">
        <f>Sales[[#This Row],[OrderQuantity]]</f>
        <v>1</v>
      </c>
      <c r="N10977" s="1">
        <f>1</f>
        <v>1</v>
      </c>
      <c r="O10977" s="1">
        <f>Sales[[#This Row],[TotalSales]]-Sales[[#This Row],[TotalCost]]</f>
        <v>5.6277000000000008</v>
      </c>
      <c r="P10977" s="1">
        <f>Sales[[#This Row],[ProductCost]]*Sales[[#This Row],[OrderQuantity]]</f>
        <v>3.3622999999999998</v>
      </c>
      <c r="Q10977" s="1" t="str">
        <f>VLOOKUP(Sales[[#This Row],[ProductKey]], Products!$A$2:$D$1000, 4, FALSE)</f>
        <v>Road Bottle Cage</v>
      </c>
    </row>
    <row r="10978" spans="1:17" x14ac:dyDescent="0.25">
      <c r="A10978" s="2">
        <v>37905</v>
      </c>
      <c r="B10978" s="1" t="s">
        <v>266</v>
      </c>
      <c r="C10978">
        <v>490</v>
      </c>
      <c r="D10978">
        <v>15566</v>
      </c>
      <c r="E10978">
        <v>6</v>
      </c>
      <c r="F10978">
        <v>4</v>
      </c>
      <c r="G10978">
        <v>1</v>
      </c>
      <c r="H10978" s="2">
        <v>43019</v>
      </c>
      <c r="I10978" t="str">
        <f>VLOOKUP(Sales[[#This Row],[TerritoryKey]], Territories[], 2, FALSE)</f>
        <v>Canada</v>
      </c>
      <c r="J10978">
        <f>_xlfn.XLOOKUP(Sales[[#This Row],[ProductKey]], Products!$A:$A, Products!$J:$J)</f>
        <v>41.572299999999998</v>
      </c>
      <c r="K10978">
        <f>_xlfn.XLOOKUP(Sales[[#This Row],[ProductKey]], Products!$A:$A, Products!$K:$K)</f>
        <v>53.99</v>
      </c>
      <c r="L10978" s="1">
        <f>Sales[[#This Row],[ProductPrice]]*Sales[[#This Row],[OrderQuantity]]</f>
        <v>53.99</v>
      </c>
      <c r="M10978" s="1">
        <f>Sales[[#This Row],[OrderQuantity]]</f>
        <v>1</v>
      </c>
      <c r="N10978" s="1">
        <f>1</f>
        <v>1</v>
      </c>
      <c r="O10978" s="1">
        <f>Sales[[#This Row],[TotalSales]]-Sales[[#This Row],[TotalCost]]</f>
        <v>12.417700000000004</v>
      </c>
      <c r="P10978" s="1">
        <f>Sales[[#This Row],[ProductCost]]*Sales[[#This Row],[OrderQuantity]]</f>
        <v>41.572299999999998</v>
      </c>
      <c r="Q10978" s="1" t="str">
        <f>VLOOKUP(Sales[[#This Row],[ProductKey]], Products!$A$2:$D$1000, 4, FALSE)</f>
        <v>Short-Sleeve Classic Jersey, L</v>
      </c>
    </row>
    <row r="10979" spans="1:17" x14ac:dyDescent="0.25">
      <c r="A10979" s="2">
        <v>37753</v>
      </c>
      <c r="B10979" s="1" t="s">
        <v>361</v>
      </c>
      <c r="C10979">
        <v>229</v>
      </c>
      <c r="D10979">
        <v>14498</v>
      </c>
      <c r="E10979">
        <v>4</v>
      </c>
      <c r="F10979">
        <v>4</v>
      </c>
      <c r="G10979">
        <v>1</v>
      </c>
      <c r="H10979" s="2">
        <v>42867</v>
      </c>
      <c r="I10979" t="str">
        <f>VLOOKUP(Sales[[#This Row],[TerritoryKey]], Territories[], 2, FALSE)</f>
        <v>Southwest</v>
      </c>
      <c r="J10979">
        <f>_xlfn.XLOOKUP(Sales[[#This Row],[ProductKey]], Products!$A:$A, Products!$J:$J)</f>
        <v>31.724399999999999</v>
      </c>
      <c r="K10979">
        <f>_xlfn.XLOOKUP(Sales[[#This Row],[ProductKey]], Products!$A:$A, Products!$K:$K)</f>
        <v>48.067300000000003</v>
      </c>
      <c r="L10979" s="1">
        <f>Sales[[#This Row],[ProductPrice]]*Sales[[#This Row],[OrderQuantity]]</f>
        <v>48.067300000000003</v>
      </c>
      <c r="M10979" s="1">
        <f>Sales[[#This Row],[OrderQuantity]]</f>
        <v>1</v>
      </c>
      <c r="N10979" s="1">
        <f>1</f>
        <v>1</v>
      </c>
      <c r="O10979" s="1">
        <f>Sales[[#This Row],[TotalSales]]-Sales[[#This Row],[TotalCost]]</f>
        <v>16.342900000000004</v>
      </c>
      <c r="P10979" s="1">
        <f>Sales[[#This Row],[ProductCost]]*Sales[[#This Row],[OrderQuantity]]</f>
        <v>31.724399999999999</v>
      </c>
      <c r="Q10979" s="1" t="str">
        <f>VLOOKUP(Sales[[#This Row],[ProductKey]], Products!$A$2:$D$1000, 4, FALSE)</f>
        <v>Long-Sleeve Logo Jersey, M</v>
      </c>
    </row>
    <row r="10980" spans="1:17" x14ac:dyDescent="0.25">
      <c r="A10980" s="2">
        <v>37876</v>
      </c>
      <c r="B10980" s="1" t="s">
        <v>368</v>
      </c>
      <c r="C10980">
        <v>488</v>
      </c>
      <c r="D10980">
        <v>20798</v>
      </c>
      <c r="E10980">
        <v>8</v>
      </c>
      <c r="F10980">
        <v>4</v>
      </c>
      <c r="G10980">
        <v>1</v>
      </c>
      <c r="H10980" s="2">
        <v>42990</v>
      </c>
      <c r="I10980" t="str">
        <f>VLOOKUP(Sales[[#This Row],[TerritoryKey]], Territories[], 2, FALSE)</f>
        <v>Germany</v>
      </c>
      <c r="J10980">
        <f>_xlfn.XLOOKUP(Sales[[#This Row],[ProductKey]], Products!$A:$A, Products!$J:$J)</f>
        <v>41.572299999999998</v>
      </c>
      <c r="K10980">
        <f>_xlfn.XLOOKUP(Sales[[#This Row],[ProductKey]], Products!$A:$A, Products!$K:$K)</f>
        <v>53.99</v>
      </c>
      <c r="L10980" s="1">
        <f>Sales[[#This Row],[ProductPrice]]*Sales[[#This Row],[OrderQuantity]]</f>
        <v>53.99</v>
      </c>
      <c r="M10980" s="1">
        <f>Sales[[#This Row],[OrderQuantity]]</f>
        <v>1</v>
      </c>
      <c r="N10980" s="1">
        <f>1</f>
        <v>1</v>
      </c>
      <c r="O10980" s="1">
        <f>Sales[[#This Row],[TotalSales]]-Sales[[#This Row],[TotalCost]]</f>
        <v>12.417700000000004</v>
      </c>
      <c r="P10980" s="1">
        <f>Sales[[#This Row],[ProductCost]]*Sales[[#This Row],[OrderQuantity]]</f>
        <v>41.572299999999998</v>
      </c>
      <c r="Q10980" s="1" t="str">
        <f>VLOOKUP(Sales[[#This Row],[ProductKey]], Products!$A$2:$D$1000, 4, FALSE)</f>
        <v>Short-Sleeve Classic Jersey, S</v>
      </c>
    </row>
    <row r="10981" spans="1:17" x14ac:dyDescent="0.25">
      <c r="A10981" s="2">
        <v>37752</v>
      </c>
      <c r="B10981" s="1" t="s">
        <v>387</v>
      </c>
      <c r="C10981">
        <v>232</v>
      </c>
      <c r="D10981">
        <v>27461</v>
      </c>
      <c r="E10981">
        <v>1</v>
      </c>
      <c r="F10981">
        <v>4</v>
      </c>
      <c r="G10981">
        <v>1</v>
      </c>
      <c r="H10981" s="2">
        <v>42866</v>
      </c>
      <c r="I10981" t="str">
        <f>VLOOKUP(Sales[[#This Row],[TerritoryKey]], Territories[], 2, FALSE)</f>
        <v>Northwest</v>
      </c>
      <c r="J10981">
        <f>_xlfn.XLOOKUP(Sales[[#This Row],[ProductKey]], Products!$A:$A, Products!$J:$J)</f>
        <v>31.724399999999999</v>
      </c>
      <c r="K10981">
        <f>_xlfn.XLOOKUP(Sales[[#This Row],[ProductKey]], Products!$A:$A, Products!$K:$K)</f>
        <v>48.067300000000003</v>
      </c>
      <c r="L10981" s="1">
        <f>Sales[[#This Row],[ProductPrice]]*Sales[[#This Row],[OrderQuantity]]</f>
        <v>48.067300000000003</v>
      </c>
      <c r="M10981" s="1">
        <f>Sales[[#This Row],[OrderQuantity]]</f>
        <v>1</v>
      </c>
      <c r="N10981" s="1">
        <f>1</f>
        <v>1</v>
      </c>
      <c r="O10981" s="1">
        <f>Sales[[#This Row],[TotalSales]]-Sales[[#This Row],[TotalCost]]</f>
        <v>16.342900000000004</v>
      </c>
      <c r="P10981" s="1">
        <f>Sales[[#This Row],[ProductCost]]*Sales[[#This Row],[OrderQuantity]]</f>
        <v>31.724399999999999</v>
      </c>
      <c r="Q10981" s="1" t="str">
        <f>VLOOKUP(Sales[[#This Row],[ProductKey]], Products!$A$2:$D$1000, 4, FALSE)</f>
        <v>Long-Sleeve Logo Jersey, L</v>
      </c>
    </row>
    <row r="10982" spans="1:17" x14ac:dyDescent="0.25">
      <c r="A10982" s="2">
        <v>37904</v>
      </c>
      <c r="B10982" s="1" t="s">
        <v>413</v>
      </c>
      <c r="C10982">
        <v>487</v>
      </c>
      <c r="D10982">
        <v>23425</v>
      </c>
      <c r="E10982">
        <v>9</v>
      </c>
      <c r="F10982">
        <v>4</v>
      </c>
      <c r="G10982">
        <v>1</v>
      </c>
      <c r="H10982" s="2">
        <v>43018</v>
      </c>
      <c r="I10982" t="str">
        <f>VLOOKUP(Sales[[#This Row],[TerritoryKey]], Territories[], 2, FALSE)</f>
        <v>Australia</v>
      </c>
      <c r="J10982">
        <f>_xlfn.XLOOKUP(Sales[[#This Row],[ProductKey]], Products!$A:$A, Products!$J:$J)</f>
        <v>20.566299999999998</v>
      </c>
      <c r="K10982">
        <f>_xlfn.XLOOKUP(Sales[[#This Row],[ProductKey]], Products!$A:$A, Products!$K:$K)</f>
        <v>54.99</v>
      </c>
      <c r="L10982" s="1">
        <f>Sales[[#This Row],[ProductPrice]]*Sales[[#This Row],[OrderQuantity]]</f>
        <v>54.99</v>
      </c>
      <c r="M10982" s="1">
        <f>Sales[[#This Row],[OrderQuantity]]</f>
        <v>1</v>
      </c>
      <c r="N10982" s="1">
        <f>1</f>
        <v>1</v>
      </c>
      <c r="O10982" s="1">
        <f>Sales[[#This Row],[TotalSales]]-Sales[[#This Row],[TotalCost]]</f>
        <v>34.423700000000004</v>
      </c>
      <c r="P10982" s="1">
        <f>Sales[[#This Row],[ProductCost]]*Sales[[#This Row],[OrderQuantity]]</f>
        <v>20.566299999999998</v>
      </c>
      <c r="Q10982" s="1" t="str">
        <f>VLOOKUP(Sales[[#This Row],[ProductKey]], Products!$A$2:$D$1000, 4, FALSE)</f>
        <v>Hydration Pack - 70 oz.</v>
      </c>
    </row>
    <row r="10983" spans="1:17" x14ac:dyDescent="0.25">
      <c r="A10983" s="2">
        <v>37751</v>
      </c>
      <c r="B10983" s="1" t="s">
        <v>442</v>
      </c>
      <c r="C10983">
        <v>487</v>
      </c>
      <c r="D10983">
        <v>25231</v>
      </c>
      <c r="E10983">
        <v>9</v>
      </c>
      <c r="F10983">
        <v>4</v>
      </c>
      <c r="G10983">
        <v>1</v>
      </c>
      <c r="H10983" s="2">
        <v>42865</v>
      </c>
      <c r="I10983" t="str">
        <f>VLOOKUP(Sales[[#This Row],[TerritoryKey]], Territories[], 2, FALSE)</f>
        <v>Australia</v>
      </c>
      <c r="J10983">
        <f>_xlfn.XLOOKUP(Sales[[#This Row],[ProductKey]], Products!$A:$A, Products!$J:$J)</f>
        <v>20.566299999999998</v>
      </c>
      <c r="K10983">
        <f>_xlfn.XLOOKUP(Sales[[#This Row],[ProductKey]], Products!$A:$A, Products!$K:$K)</f>
        <v>54.99</v>
      </c>
      <c r="L10983" s="1">
        <f>Sales[[#This Row],[ProductPrice]]*Sales[[#This Row],[OrderQuantity]]</f>
        <v>54.99</v>
      </c>
      <c r="M10983" s="1">
        <f>Sales[[#This Row],[OrderQuantity]]</f>
        <v>1</v>
      </c>
      <c r="N10983" s="1">
        <f>1</f>
        <v>1</v>
      </c>
      <c r="O10983" s="1">
        <f>Sales[[#This Row],[TotalSales]]-Sales[[#This Row],[TotalCost]]</f>
        <v>34.423700000000004</v>
      </c>
      <c r="P10983" s="1">
        <f>Sales[[#This Row],[ProductCost]]*Sales[[#This Row],[OrderQuantity]]</f>
        <v>20.566299999999998</v>
      </c>
      <c r="Q10983" s="1" t="str">
        <f>VLOOKUP(Sales[[#This Row],[ProductKey]], Products!$A$2:$D$1000, 4, FALSE)</f>
        <v>Hydration Pack - 70 oz.</v>
      </c>
    </row>
    <row r="10984" spans="1:17" x14ac:dyDescent="0.25">
      <c r="A10984" s="2">
        <v>37814</v>
      </c>
      <c r="B10984" s="1" t="s">
        <v>474</v>
      </c>
      <c r="C10984">
        <v>235</v>
      </c>
      <c r="D10984">
        <v>23333</v>
      </c>
      <c r="E10984">
        <v>1</v>
      </c>
      <c r="F10984">
        <v>4</v>
      </c>
      <c r="G10984">
        <v>1</v>
      </c>
      <c r="H10984" s="2">
        <v>42928</v>
      </c>
      <c r="I10984" t="str">
        <f>VLOOKUP(Sales[[#This Row],[TerritoryKey]], Territories[], 2, FALSE)</f>
        <v>Northwest</v>
      </c>
      <c r="J10984">
        <f>_xlfn.XLOOKUP(Sales[[#This Row],[ProductKey]], Products!$A:$A, Products!$J:$J)</f>
        <v>31.724399999999999</v>
      </c>
      <c r="K10984">
        <f>_xlfn.XLOOKUP(Sales[[#This Row],[ProductKey]], Products!$A:$A, Products!$K:$K)</f>
        <v>48.067300000000003</v>
      </c>
      <c r="L10984" s="1">
        <f>Sales[[#This Row],[ProductPrice]]*Sales[[#This Row],[OrderQuantity]]</f>
        <v>48.067300000000003</v>
      </c>
      <c r="M10984" s="1">
        <f>Sales[[#This Row],[OrderQuantity]]</f>
        <v>1</v>
      </c>
      <c r="N10984" s="1">
        <f>1</f>
        <v>1</v>
      </c>
      <c r="O10984" s="1">
        <f>Sales[[#This Row],[TotalSales]]-Sales[[#This Row],[TotalCost]]</f>
        <v>16.342900000000004</v>
      </c>
      <c r="P10984" s="1">
        <f>Sales[[#This Row],[ProductCost]]*Sales[[#This Row],[OrderQuantity]]</f>
        <v>31.724399999999999</v>
      </c>
      <c r="Q10984" s="1" t="str">
        <f>VLOOKUP(Sales[[#This Row],[ProductKey]], Products!$A$2:$D$1000, 4, FALSE)</f>
        <v>Long-Sleeve Logo Jersey, XL</v>
      </c>
    </row>
    <row r="10985" spans="1:17" x14ac:dyDescent="0.25">
      <c r="A10985" s="2">
        <v>37876</v>
      </c>
      <c r="B10985" s="1" t="s">
        <v>482</v>
      </c>
      <c r="C10985">
        <v>229</v>
      </c>
      <c r="D10985">
        <v>14656</v>
      </c>
      <c r="E10985">
        <v>1</v>
      </c>
      <c r="F10985">
        <v>4</v>
      </c>
      <c r="G10985">
        <v>1</v>
      </c>
      <c r="H10985" s="2">
        <v>42990</v>
      </c>
      <c r="I10985" t="str">
        <f>VLOOKUP(Sales[[#This Row],[TerritoryKey]], Territories[], 2, FALSE)</f>
        <v>Northwest</v>
      </c>
      <c r="J10985">
        <f>_xlfn.XLOOKUP(Sales[[#This Row],[ProductKey]], Products!$A:$A, Products!$J:$J)</f>
        <v>31.724399999999999</v>
      </c>
      <c r="K10985">
        <f>_xlfn.XLOOKUP(Sales[[#This Row],[ProductKey]], Products!$A:$A, Products!$K:$K)</f>
        <v>48.067300000000003</v>
      </c>
      <c r="L10985" s="1">
        <f>Sales[[#This Row],[ProductPrice]]*Sales[[#This Row],[OrderQuantity]]</f>
        <v>48.067300000000003</v>
      </c>
      <c r="M10985" s="1">
        <f>Sales[[#This Row],[OrderQuantity]]</f>
        <v>1</v>
      </c>
      <c r="N10985" s="1">
        <f>1</f>
        <v>1</v>
      </c>
      <c r="O10985" s="1">
        <f>Sales[[#This Row],[TotalSales]]-Sales[[#This Row],[TotalCost]]</f>
        <v>16.342900000000004</v>
      </c>
      <c r="P10985" s="1">
        <f>Sales[[#This Row],[ProductCost]]*Sales[[#This Row],[OrderQuantity]]</f>
        <v>31.724399999999999</v>
      </c>
      <c r="Q10985" s="1" t="str">
        <f>VLOOKUP(Sales[[#This Row],[ProductKey]], Products!$A$2:$D$1000, 4, FALSE)</f>
        <v>Long-Sleeve Logo Jersey, M</v>
      </c>
    </row>
    <row r="10986" spans="1:17" x14ac:dyDescent="0.25">
      <c r="A10986" s="2">
        <v>37723</v>
      </c>
      <c r="B10986" s="1" t="s">
        <v>496</v>
      </c>
      <c r="C10986">
        <v>235</v>
      </c>
      <c r="D10986">
        <v>23693</v>
      </c>
      <c r="E10986">
        <v>4</v>
      </c>
      <c r="F10986">
        <v>4</v>
      </c>
      <c r="G10986">
        <v>1</v>
      </c>
      <c r="H10986" s="2">
        <v>42837</v>
      </c>
      <c r="I10986" t="str">
        <f>VLOOKUP(Sales[[#This Row],[TerritoryKey]], Territories[], 2, FALSE)</f>
        <v>Southwest</v>
      </c>
      <c r="J10986">
        <f>_xlfn.XLOOKUP(Sales[[#This Row],[ProductKey]], Products!$A:$A, Products!$J:$J)</f>
        <v>31.724399999999999</v>
      </c>
      <c r="K10986">
        <f>_xlfn.XLOOKUP(Sales[[#This Row],[ProductKey]], Products!$A:$A, Products!$K:$K)</f>
        <v>48.067300000000003</v>
      </c>
      <c r="L10986" s="1">
        <f>Sales[[#This Row],[ProductPrice]]*Sales[[#This Row],[OrderQuantity]]</f>
        <v>48.067300000000003</v>
      </c>
      <c r="M10986" s="1">
        <f>Sales[[#This Row],[OrderQuantity]]</f>
        <v>1</v>
      </c>
      <c r="N10986" s="1">
        <f>1</f>
        <v>1</v>
      </c>
      <c r="O10986" s="1">
        <f>Sales[[#This Row],[TotalSales]]-Sales[[#This Row],[TotalCost]]</f>
        <v>16.342900000000004</v>
      </c>
      <c r="P10986" s="1">
        <f>Sales[[#This Row],[ProductCost]]*Sales[[#This Row],[OrderQuantity]]</f>
        <v>31.724399999999999</v>
      </c>
      <c r="Q10986" s="1" t="str">
        <f>VLOOKUP(Sales[[#This Row],[ProductKey]], Products!$A$2:$D$1000, 4, FALSE)</f>
        <v>Long-Sleeve Logo Jersey, XL</v>
      </c>
    </row>
    <row r="10987" spans="1:17" x14ac:dyDescent="0.25">
      <c r="A10987" s="2">
        <v>37844</v>
      </c>
      <c r="B10987" s="1" t="s">
        <v>555</v>
      </c>
      <c r="C10987">
        <v>232</v>
      </c>
      <c r="D10987">
        <v>28855</v>
      </c>
      <c r="E10987">
        <v>4</v>
      </c>
      <c r="F10987">
        <v>4</v>
      </c>
      <c r="G10987">
        <v>1</v>
      </c>
      <c r="H10987" s="2">
        <v>42958</v>
      </c>
      <c r="I10987" t="str">
        <f>VLOOKUP(Sales[[#This Row],[TerritoryKey]], Territories[], 2, FALSE)</f>
        <v>Southwest</v>
      </c>
      <c r="J10987">
        <f>_xlfn.XLOOKUP(Sales[[#This Row],[ProductKey]], Products!$A:$A, Products!$J:$J)</f>
        <v>31.724399999999999</v>
      </c>
      <c r="K10987">
        <f>_xlfn.XLOOKUP(Sales[[#This Row],[ProductKey]], Products!$A:$A, Products!$K:$K)</f>
        <v>48.067300000000003</v>
      </c>
      <c r="L10987" s="1">
        <f>Sales[[#This Row],[ProductPrice]]*Sales[[#This Row],[OrderQuantity]]</f>
        <v>48.067300000000003</v>
      </c>
      <c r="M10987" s="1">
        <f>Sales[[#This Row],[OrderQuantity]]</f>
        <v>1</v>
      </c>
      <c r="N10987" s="1">
        <f>1</f>
        <v>1</v>
      </c>
      <c r="O10987" s="1">
        <f>Sales[[#This Row],[TotalSales]]-Sales[[#This Row],[TotalCost]]</f>
        <v>16.342900000000004</v>
      </c>
      <c r="P10987" s="1">
        <f>Sales[[#This Row],[ProductCost]]*Sales[[#This Row],[OrderQuantity]]</f>
        <v>31.724399999999999</v>
      </c>
      <c r="Q10987" s="1" t="str">
        <f>VLOOKUP(Sales[[#This Row],[ProductKey]], Products!$A$2:$D$1000, 4, FALSE)</f>
        <v>Long-Sleeve Logo Jersey, L</v>
      </c>
    </row>
    <row r="10988" spans="1:17" x14ac:dyDescent="0.25">
      <c r="A10988" s="2">
        <v>37813</v>
      </c>
      <c r="B10988" s="1" t="s">
        <v>574</v>
      </c>
      <c r="C10988">
        <v>489</v>
      </c>
      <c r="D10988">
        <v>26617</v>
      </c>
      <c r="E10988">
        <v>4</v>
      </c>
      <c r="F10988">
        <v>4</v>
      </c>
      <c r="G10988">
        <v>1</v>
      </c>
      <c r="H10988" s="2">
        <v>42927</v>
      </c>
      <c r="I10988" t="str">
        <f>VLOOKUP(Sales[[#This Row],[TerritoryKey]], Territories[], 2, FALSE)</f>
        <v>Southwest</v>
      </c>
      <c r="J10988">
        <f>_xlfn.XLOOKUP(Sales[[#This Row],[ProductKey]], Products!$A:$A, Products!$J:$J)</f>
        <v>41.572299999999998</v>
      </c>
      <c r="K10988">
        <f>_xlfn.XLOOKUP(Sales[[#This Row],[ProductKey]], Products!$A:$A, Products!$K:$K)</f>
        <v>53.99</v>
      </c>
      <c r="L10988" s="1">
        <f>Sales[[#This Row],[ProductPrice]]*Sales[[#This Row],[OrderQuantity]]</f>
        <v>53.99</v>
      </c>
      <c r="M10988" s="1">
        <f>Sales[[#This Row],[OrderQuantity]]</f>
        <v>1</v>
      </c>
      <c r="N10988" s="1">
        <f>1</f>
        <v>1</v>
      </c>
      <c r="O10988" s="1">
        <f>Sales[[#This Row],[TotalSales]]-Sales[[#This Row],[TotalCost]]</f>
        <v>12.417700000000004</v>
      </c>
      <c r="P10988" s="1">
        <f>Sales[[#This Row],[ProductCost]]*Sales[[#This Row],[OrderQuantity]]</f>
        <v>41.572299999999998</v>
      </c>
      <c r="Q10988" s="1" t="str">
        <f>VLOOKUP(Sales[[#This Row],[ProductKey]], Products!$A$2:$D$1000, 4, FALSE)</f>
        <v>Short-Sleeve Classic Jersey, M</v>
      </c>
    </row>
    <row r="10989" spans="1:17" x14ac:dyDescent="0.25">
      <c r="A10989" s="2">
        <v>37845</v>
      </c>
      <c r="B10989" s="1" t="s">
        <v>588</v>
      </c>
      <c r="C10989">
        <v>223</v>
      </c>
      <c r="D10989">
        <v>26963</v>
      </c>
      <c r="E10989">
        <v>8</v>
      </c>
      <c r="F10989">
        <v>4</v>
      </c>
      <c r="G10989">
        <v>1</v>
      </c>
      <c r="H10989" s="2">
        <v>42959</v>
      </c>
      <c r="I10989" t="str">
        <f>VLOOKUP(Sales[[#This Row],[TerritoryKey]], Territories[], 2, FALSE)</f>
        <v>Germany</v>
      </c>
      <c r="J10989">
        <f>_xlfn.XLOOKUP(Sales[[#This Row],[ProductKey]], Products!$A:$A, Products!$J:$J)</f>
        <v>5.7051999999999996</v>
      </c>
      <c r="K10989">
        <f>_xlfn.XLOOKUP(Sales[[#This Row],[ProductKey]], Products!$A:$A, Products!$K:$K)</f>
        <v>8.6441999999999997</v>
      </c>
      <c r="L10989" s="1">
        <f>Sales[[#This Row],[ProductPrice]]*Sales[[#This Row],[OrderQuantity]]</f>
        <v>8.6441999999999997</v>
      </c>
      <c r="M10989" s="1">
        <f>Sales[[#This Row],[OrderQuantity]]</f>
        <v>1</v>
      </c>
      <c r="N10989" s="1">
        <f>1</f>
        <v>1</v>
      </c>
      <c r="O10989" s="1">
        <f>Sales[[#This Row],[TotalSales]]-Sales[[#This Row],[TotalCost]]</f>
        <v>2.9390000000000001</v>
      </c>
      <c r="P10989" s="1">
        <f>Sales[[#This Row],[ProductCost]]*Sales[[#This Row],[OrderQuantity]]</f>
        <v>5.7051999999999996</v>
      </c>
      <c r="Q10989" s="1" t="str">
        <f>VLOOKUP(Sales[[#This Row],[ProductKey]], Products!$A$2:$D$1000, 4, FALSE)</f>
        <v>AWC Logo Cap</v>
      </c>
    </row>
    <row r="10990" spans="1:17" x14ac:dyDescent="0.25">
      <c r="A10990" s="2">
        <v>37906</v>
      </c>
      <c r="B10990" s="1" t="s">
        <v>616</v>
      </c>
      <c r="C10990">
        <v>485</v>
      </c>
      <c r="D10990">
        <v>12253</v>
      </c>
      <c r="E10990">
        <v>9</v>
      </c>
      <c r="F10990">
        <v>4</v>
      </c>
      <c r="G10990">
        <v>1</v>
      </c>
      <c r="H10990" s="2">
        <v>43020</v>
      </c>
      <c r="I10990" t="str">
        <f>VLOOKUP(Sales[[#This Row],[TerritoryKey]], Territories[], 2, FALSE)</f>
        <v>Australia</v>
      </c>
      <c r="J10990">
        <f>_xlfn.XLOOKUP(Sales[[#This Row],[ProductKey]], Products!$A:$A, Products!$J:$J)</f>
        <v>8.2204999999999995</v>
      </c>
      <c r="K10990">
        <f>_xlfn.XLOOKUP(Sales[[#This Row],[ProductKey]], Products!$A:$A, Products!$K:$K)</f>
        <v>21.98</v>
      </c>
      <c r="L10990" s="1">
        <f>Sales[[#This Row],[ProductPrice]]*Sales[[#This Row],[OrderQuantity]]</f>
        <v>21.98</v>
      </c>
      <c r="M10990" s="1">
        <f>Sales[[#This Row],[OrderQuantity]]</f>
        <v>1</v>
      </c>
      <c r="N10990" s="1">
        <f>1</f>
        <v>1</v>
      </c>
      <c r="O10990" s="1">
        <f>Sales[[#This Row],[TotalSales]]-Sales[[#This Row],[TotalCost]]</f>
        <v>13.759500000000001</v>
      </c>
      <c r="P10990" s="1">
        <f>Sales[[#This Row],[ProductCost]]*Sales[[#This Row],[OrderQuantity]]</f>
        <v>8.2204999999999995</v>
      </c>
      <c r="Q10990" s="1" t="str">
        <f>VLOOKUP(Sales[[#This Row],[ProductKey]], Products!$A$2:$D$1000, 4, FALSE)</f>
        <v>Fender Set - Mountain</v>
      </c>
    </row>
    <row r="10991" spans="1:17" x14ac:dyDescent="0.25">
      <c r="A10991" s="2">
        <v>37721</v>
      </c>
      <c r="B10991" s="1" t="s">
        <v>650</v>
      </c>
      <c r="C10991">
        <v>226</v>
      </c>
      <c r="D10991">
        <v>27198</v>
      </c>
      <c r="E10991">
        <v>1</v>
      </c>
      <c r="F10991">
        <v>4</v>
      </c>
      <c r="G10991">
        <v>1</v>
      </c>
      <c r="H10991" s="2">
        <v>42835</v>
      </c>
      <c r="I10991" t="str">
        <f>VLOOKUP(Sales[[#This Row],[TerritoryKey]], Territories[], 2, FALSE)</f>
        <v>Northwest</v>
      </c>
      <c r="J10991">
        <f>_xlfn.XLOOKUP(Sales[[#This Row],[ProductKey]], Products!$A:$A, Products!$J:$J)</f>
        <v>31.724399999999999</v>
      </c>
      <c r="K10991">
        <f>_xlfn.XLOOKUP(Sales[[#This Row],[ProductKey]], Products!$A:$A, Products!$K:$K)</f>
        <v>48.067300000000003</v>
      </c>
      <c r="L10991" s="1">
        <f>Sales[[#This Row],[ProductPrice]]*Sales[[#This Row],[OrderQuantity]]</f>
        <v>48.067300000000003</v>
      </c>
      <c r="M10991" s="1">
        <f>Sales[[#This Row],[OrderQuantity]]</f>
        <v>1</v>
      </c>
      <c r="N10991" s="1">
        <f>1</f>
        <v>1</v>
      </c>
      <c r="O10991" s="1">
        <f>Sales[[#This Row],[TotalSales]]-Sales[[#This Row],[TotalCost]]</f>
        <v>16.342900000000004</v>
      </c>
      <c r="P10991" s="1">
        <f>Sales[[#This Row],[ProductCost]]*Sales[[#This Row],[OrderQuantity]]</f>
        <v>31.724399999999999</v>
      </c>
      <c r="Q10991" s="1" t="str">
        <f>VLOOKUP(Sales[[#This Row],[ProductKey]], Products!$A$2:$D$1000, 4, FALSE)</f>
        <v>Long-Sleeve Logo Jersey, S</v>
      </c>
    </row>
    <row r="10992" spans="1:17" x14ac:dyDescent="0.25">
      <c r="A10992" s="2">
        <v>37751</v>
      </c>
      <c r="B10992" s="1" t="s">
        <v>726</v>
      </c>
      <c r="C10992">
        <v>488</v>
      </c>
      <c r="D10992">
        <v>11922</v>
      </c>
      <c r="E10992">
        <v>6</v>
      </c>
      <c r="F10992">
        <v>4</v>
      </c>
      <c r="G10992">
        <v>1</v>
      </c>
      <c r="H10992" s="2">
        <v>42865</v>
      </c>
      <c r="I10992" t="str">
        <f>VLOOKUP(Sales[[#This Row],[TerritoryKey]], Territories[], 2, FALSE)</f>
        <v>Canada</v>
      </c>
      <c r="J10992">
        <f>_xlfn.XLOOKUP(Sales[[#This Row],[ProductKey]], Products!$A:$A, Products!$J:$J)</f>
        <v>41.572299999999998</v>
      </c>
      <c r="K10992">
        <f>_xlfn.XLOOKUP(Sales[[#This Row],[ProductKey]], Products!$A:$A, Products!$K:$K)</f>
        <v>53.99</v>
      </c>
      <c r="L10992" s="1">
        <f>Sales[[#This Row],[ProductPrice]]*Sales[[#This Row],[OrderQuantity]]</f>
        <v>53.99</v>
      </c>
      <c r="M10992" s="1">
        <f>Sales[[#This Row],[OrderQuantity]]</f>
        <v>1</v>
      </c>
      <c r="N10992" s="1">
        <f>1</f>
        <v>1</v>
      </c>
      <c r="O10992" s="1">
        <f>Sales[[#This Row],[TotalSales]]-Sales[[#This Row],[TotalCost]]</f>
        <v>12.417700000000004</v>
      </c>
      <c r="P10992" s="1">
        <f>Sales[[#This Row],[ProductCost]]*Sales[[#This Row],[OrderQuantity]]</f>
        <v>41.572299999999998</v>
      </c>
      <c r="Q10992" s="1" t="str">
        <f>VLOOKUP(Sales[[#This Row],[ProductKey]], Products!$A$2:$D$1000, 4, FALSE)</f>
        <v>Short-Sleeve Classic Jersey, S</v>
      </c>
    </row>
    <row r="10993" spans="1:17" x14ac:dyDescent="0.25">
      <c r="A10993" s="2">
        <v>38139</v>
      </c>
      <c r="B10993" s="1" t="s">
        <v>760</v>
      </c>
      <c r="C10993">
        <v>489</v>
      </c>
      <c r="D10993">
        <v>20241</v>
      </c>
      <c r="E10993">
        <v>9</v>
      </c>
      <c r="F10993">
        <v>4</v>
      </c>
      <c r="G10993">
        <v>1</v>
      </c>
      <c r="H10993" s="2">
        <v>43252</v>
      </c>
      <c r="I10993" t="str">
        <f>VLOOKUP(Sales[[#This Row],[TerritoryKey]], Territories[], 2, FALSE)</f>
        <v>Australia</v>
      </c>
      <c r="J10993">
        <f>_xlfn.XLOOKUP(Sales[[#This Row],[ProductKey]], Products!$A:$A, Products!$J:$J)</f>
        <v>41.572299999999998</v>
      </c>
      <c r="K10993">
        <f>_xlfn.XLOOKUP(Sales[[#This Row],[ProductKey]], Products!$A:$A, Products!$K:$K)</f>
        <v>53.99</v>
      </c>
      <c r="L10993" s="1">
        <f>Sales[[#This Row],[ProductPrice]]*Sales[[#This Row],[OrderQuantity]]</f>
        <v>53.99</v>
      </c>
      <c r="M10993" s="1">
        <f>Sales[[#This Row],[OrderQuantity]]</f>
        <v>1</v>
      </c>
      <c r="N10993" s="1">
        <f>1</f>
        <v>1</v>
      </c>
      <c r="O10993" s="1">
        <f>Sales[[#This Row],[TotalSales]]-Sales[[#This Row],[TotalCost]]</f>
        <v>12.417700000000004</v>
      </c>
      <c r="P10993" s="1">
        <f>Sales[[#This Row],[ProductCost]]*Sales[[#This Row],[OrderQuantity]]</f>
        <v>41.572299999999998</v>
      </c>
      <c r="Q10993" s="1" t="str">
        <f>VLOOKUP(Sales[[#This Row],[ProductKey]], Products!$A$2:$D$1000, 4, FALSE)</f>
        <v>Short-Sleeve Classic Jersey, M</v>
      </c>
    </row>
    <row r="10994" spans="1:17" x14ac:dyDescent="0.25">
      <c r="A10994" s="2">
        <v>38139</v>
      </c>
      <c r="B10994" s="1" t="s">
        <v>761</v>
      </c>
      <c r="C10994">
        <v>491</v>
      </c>
      <c r="D10994">
        <v>21640</v>
      </c>
      <c r="E10994">
        <v>4</v>
      </c>
      <c r="F10994">
        <v>4</v>
      </c>
      <c r="G10994">
        <v>1</v>
      </c>
      <c r="H10994" s="2">
        <v>43252</v>
      </c>
      <c r="I10994" t="str">
        <f>VLOOKUP(Sales[[#This Row],[TerritoryKey]], Territories[], 2, FALSE)</f>
        <v>Southwest</v>
      </c>
      <c r="J10994">
        <f>_xlfn.XLOOKUP(Sales[[#This Row],[ProductKey]], Products!$A:$A, Products!$J:$J)</f>
        <v>41.572299999999998</v>
      </c>
      <c r="K10994">
        <f>_xlfn.XLOOKUP(Sales[[#This Row],[ProductKey]], Products!$A:$A, Products!$K:$K)</f>
        <v>53.99</v>
      </c>
      <c r="L10994" s="1">
        <f>Sales[[#This Row],[ProductPrice]]*Sales[[#This Row],[OrderQuantity]]</f>
        <v>53.99</v>
      </c>
      <c r="M10994" s="1">
        <f>Sales[[#This Row],[OrderQuantity]]</f>
        <v>1</v>
      </c>
      <c r="N10994" s="1">
        <f>1</f>
        <v>1</v>
      </c>
      <c r="O10994" s="1">
        <f>Sales[[#This Row],[TotalSales]]-Sales[[#This Row],[TotalCost]]</f>
        <v>12.417700000000004</v>
      </c>
      <c r="P10994" s="1">
        <f>Sales[[#This Row],[ProductCost]]*Sales[[#This Row],[OrderQuantity]]</f>
        <v>41.572299999999998</v>
      </c>
      <c r="Q10994" s="1" t="str">
        <f>VLOOKUP(Sales[[#This Row],[ProductKey]], Products!$A$2:$D$1000, 4, FALSE)</f>
        <v>Short-Sleeve Classic Jersey, XL</v>
      </c>
    </row>
    <row r="10995" spans="1:17" x14ac:dyDescent="0.25">
      <c r="A10995" s="2">
        <v>37751</v>
      </c>
      <c r="B10995" s="1" t="s">
        <v>800</v>
      </c>
      <c r="C10995">
        <v>235</v>
      </c>
      <c r="D10995">
        <v>25756</v>
      </c>
      <c r="E10995">
        <v>8</v>
      </c>
      <c r="F10995">
        <v>4</v>
      </c>
      <c r="G10995">
        <v>1</v>
      </c>
      <c r="H10995" s="2">
        <v>42865</v>
      </c>
      <c r="I10995" t="str">
        <f>VLOOKUP(Sales[[#This Row],[TerritoryKey]], Territories[], 2, FALSE)</f>
        <v>Germany</v>
      </c>
      <c r="J10995">
        <f>_xlfn.XLOOKUP(Sales[[#This Row],[ProductKey]], Products!$A:$A, Products!$J:$J)</f>
        <v>31.724399999999999</v>
      </c>
      <c r="K10995">
        <f>_xlfn.XLOOKUP(Sales[[#This Row],[ProductKey]], Products!$A:$A, Products!$K:$K)</f>
        <v>48.067300000000003</v>
      </c>
      <c r="L10995" s="1">
        <f>Sales[[#This Row],[ProductPrice]]*Sales[[#This Row],[OrderQuantity]]</f>
        <v>48.067300000000003</v>
      </c>
      <c r="M10995" s="1">
        <f>Sales[[#This Row],[OrderQuantity]]</f>
        <v>1</v>
      </c>
      <c r="N10995" s="1">
        <f>1</f>
        <v>1</v>
      </c>
      <c r="O10995" s="1">
        <f>Sales[[#This Row],[TotalSales]]-Sales[[#This Row],[TotalCost]]</f>
        <v>16.342900000000004</v>
      </c>
      <c r="P10995" s="1">
        <f>Sales[[#This Row],[ProductCost]]*Sales[[#This Row],[OrderQuantity]]</f>
        <v>31.724399999999999</v>
      </c>
      <c r="Q10995" s="1" t="str">
        <f>VLOOKUP(Sales[[#This Row],[ProductKey]], Products!$A$2:$D$1000, 4, FALSE)</f>
        <v>Long-Sleeve Logo Jersey, XL</v>
      </c>
    </row>
    <row r="10996" spans="1:17" x14ac:dyDescent="0.25">
      <c r="A10996" s="2">
        <v>37751</v>
      </c>
      <c r="B10996" s="1" t="s">
        <v>821</v>
      </c>
      <c r="C10996">
        <v>487</v>
      </c>
      <c r="D10996">
        <v>16201</v>
      </c>
      <c r="E10996">
        <v>10</v>
      </c>
      <c r="F10996">
        <v>4</v>
      </c>
      <c r="G10996">
        <v>1</v>
      </c>
      <c r="H10996" s="2">
        <v>42865</v>
      </c>
      <c r="I10996" t="str">
        <f>VLOOKUP(Sales[[#This Row],[TerritoryKey]], Territories[], 2, FALSE)</f>
        <v>United Kingdom</v>
      </c>
      <c r="J10996">
        <f>_xlfn.XLOOKUP(Sales[[#This Row],[ProductKey]], Products!$A:$A, Products!$J:$J)</f>
        <v>20.566299999999998</v>
      </c>
      <c r="K10996">
        <f>_xlfn.XLOOKUP(Sales[[#This Row],[ProductKey]], Products!$A:$A, Products!$K:$K)</f>
        <v>54.99</v>
      </c>
      <c r="L10996" s="1">
        <f>Sales[[#This Row],[ProductPrice]]*Sales[[#This Row],[OrderQuantity]]</f>
        <v>54.99</v>
      </c>
      <c r="M10996" s="1">
        <f>Sales[[#This Row],[OrderQuantity]]</f>
        <v>1</v>
      </c>
      <c r="N10996" s="1">
        <f>1</f>
        <v>1</v>
      </c>
      <c r="O10996" s="1">
        <f>Sales[[#This Row],[TotalSales]]-Sales[[#This Row],[TotalCost]]</f>
        <v>34.423700000000004</v>
      </c>
      <c r="P10996" s="1">
        <f>Sales[[#This Row],[ProductCost]]*Sales[[#This Row],[OrderQuantity]]</f>
        <v>20.566299999999998</v>
      </c>
      <c r="Q10996" s="1" t="str">
        <f>VLOOKUP(Sales[[#This Row],[ProductKey]], Products!$A$2:$D$1000, 4, FALSE)</f>
        <v>Hydration Pack - 70 oz.</v>
      </c>
    </row>
    <row r="10997" spans="1:17" x14ac:dyDescent="0.25">
      <c r="A10997" s="2">
        <v>37812</v>
      </c>
      <c r="B10997" s="1" t="s">
        <v>840</v>
      </c>
      <c r="C10997">
        <v>488</v>
      </c>
      <c r="D10997">
        <v>11091</v>
      </c>
      <c r="E10997">
        <v>6</v>
      </c>
      <c r="F10997">
        <v>4</v>
      </c>
      <c r="G10997">
        <v>1</v>
      </c>
      <c r="H10997" s="2">
        <v>42926</v>
      </c>
      <c r="I10997" t="str">
        <f>VLOOKUP(Sales[[#This Row],[TerritoryKey]], Territories[], 2, FALSE)</f>
        <v>Canada</v>
      </c>
      <c r="J10997">
        <f>_xlfn.XLOOKUP(Sales[[#This Row],[ProductKey]], Products!$A:$A, Products!$J:$J)</f>
        <v>41.572299999999998</v>
      </c>
      <c r="K10997">
        <f>_xlfn.XLOOKUP(Sales[[#This Row],[ProductKey]], Products!$A:$A, Products!$K:$K)</f>
        <v>53.99</v>
      </c>
      <c r="L10997" s="1">
        <f>Sales[[#This Row],[ProductPrice]]*Sales[[#This Row],[OrderQuantity]]</f>
        <v>53.99</v>
      </c>
      <c r="M10997" s="1">
        <f>Sales[[#This Row],[OrderQuantity]]</f>
        <v>1</v>
      </c>
      <c r="N10997" s="1">
        <f>1</f>
        <v>1</v>
      </c>
      <c r="O10997" s="1">
        <f>Sales[[#This Row],[TotalSales]]-Sales[[#This Row],[TotalCost]]</f>
        <v>12.417700000000004</v>
      </c>
      <c r="P10997" s="1">
        <f>Sales[[#This Row],[ProductCost]]*Sales[[#This Row],[OrderQuantity]]</f>
        <v>41.572299999999998</v>
      </c>
      <c r="Q10997" s="1" t="str">
        <f>VLOOKUP(Sales[[#This Row],[ProductKey]], Products!$A$2:$D$1000, 4, FALSE)</f>
        <v>Short-Sleeve Classic Jersey, S</v>
      </c>
    </row>
    <row r="10998" spans="1:17" x14ac:dyDescent="0.25">
      <c r="A10998" s="2">
        <v>38047</v>
      </c>
      <c r="B10998" s="1" t="s">
        <v>864</v>
      </c>
      <c r="C10998">
        <v>489</v>
      </c>
      <c r="D10998">
        <v>14348</v>
      </c>
      <c r="E10998">
        <v>9</v>
      </c>
      <c r="F10998">
        <v>4</v>
      </c>
      <c r="G10998">
        <v>1</v>
      </c>
      <c r="H10998" s="2">
        <v>43160</v>
      </c>
      <c r="I10998" t="str">
        <f>VLOOKUP(Sales[[#This Row],[TerritoryKey]], Territories[], 2, FALSE)</f>
        <v>Australia</v>
      </c>
      <c r="J10998">
        <f>_xlfn.XLOOKUP(Sales[[#This Row],[ProductKey]], Products!$A:$A, Products!$J:$J)</f>
        <v>41.572299999999998</v>
      </c>
      <c r="K10998">
        <f>_xlfn.XLOOKUP(Sales[[#This Row],[ProductKey]], Products!$A:$A, Products!$K:$K)</f>
        <v>53.99</v>
      </c>
      <c r="L10998" s="1">
        <f>Sales[[#This Row],[ProductPrice]]*Sales[[#This Row],[OrderQuantity]]</f>
        <v>53.99</v>
      </c>
      <c r="M10998" s="1">
        <f>Sales[[#This Row],[OrderQuantity]]</f>
        <v>1</v>
      </c>
      <c r="N10998" s="1">
        <f>1</f>
        <v>1</v>
      </c>
      <c r="O10998" s="1">
        <f>Sales[[#This Row],[TotalSales]]-Sales[[#This Row],[TotalCost]]</f>
        <v>12.417700000000004</v>
      </c>
      <c r="P10998" s="1">
        <f>Sales[[#This Row],[ProductCost]]*Sales[[#This Row],[OrderQuantity]]</f>
        <v>41.572299999999998</v>
      </c>
      <c r="Q10998" s="1" t="str">
        <f>VLOOKUP(Sales[[#This Row],[ProductKey]], Products!$A$2:$D$1000, 4, FALSE)</f>
        <v>Short-Sleeve Classic Jersey, M</v>
      </c>
    </row>
    <row r="10999" spans="1:17" x14ac:dyDescent="0.25">
      <c r="A10999" s="2">
        <v>37966</v>
      </c>
      <c r="B10999" s="1" t="s">
        <v>872</v>
      </c>
      <c r="C10999">
        <v>226</v>
      </c>
      <c r="D10999">
        <v>20444</v>
      </c>
      <c r="E10999">
        <v>9</v>
      </c>
      <c r="F10999">
        <v>4</v>
      </c>
      <c r="G10999">
        <v>1</v>
      </c>
      <c r="H10999" s="2">
        <v>43080</v>
      </c>
      <c r="I10999" t="str">
        <f>VLOOKUP(Sales[[#This Row],[TerritoryKey]], Territories[], 2, FALSE)</f>
        <v>Australia</v>
      </c>
      <c r="J10999">
        <f>_xlfn.XLOOKUP(Sales[[#This Row],[ProductKey]], Products!$A:$A, Products!$J:$J)</f>
        <v>31.724399999999999</v>
      </c>
      <c r="K10999">
        <f>_xlfn.XLOOKUP(Sales[[#This Row],[ProductKey]], Products!$A:$A, Products!$K:$K)</f>
        <v>48.067300000000003</v>
      </c>
      <c r="L10999" s="1">
        <f>Sales[[#This Row],[ProductPrice]]*Sales[[#This Row],[OrderQuantity]]</f>
        <v>48.067300000000003</v>
      </c>
      <c r="M10999" s="1">
        <f>Sales[[#This Row],[OrderQuantity]]</f>
        <v>1</v>
      </c>
      <c r="N10999" s="1">
        <f>1</f>
        <v>1</v>
      </c>
      <c r="O10999" s="1">
        <f>Sales[[#This Row],[TotalSales]]-Sales[[#This Row],[TotalCost]]</f>
        <v>16.342900000000004</v>
      </c>
      <c r="P10999" s="1">
        <f>Sales[[#This Row],[ProductCost]]*Sales[[#This Row],[OrderQuantity]]</f>
        <v>31.724399999999999</v>
      </c>
      <c r="Q10999" s="1" t="str">
        <f>VLOOKUP(Sales[[#This Row],[ProductKey]], Products!$A$2:$D$1000, 4, FALSE)</f>
        <v>Long-Sleeve Logo Jersey, S</v>
      </c>
    </row>
    <row r="11000" spans="1:17" x14ac:dyDescent="0.25">
      <c r="A11000" s="2">
        <v>37904</v>
      </c>
      <c r="B11000" s="1" t="s">
        <v>877</v>
      </c>
      <c r="C11000">
        <v>223</v>
      </c>
      <c r="D11000">
        <v>29168</v>
      </c>
      <c r="E11000">
        <v>4</v>
      </c>
      <c r="F11000">
        <v>4</v>
      </c>
      <c r="G11000">
        <v>1</v>
      </c>
      <c r="H11000" s="2">
        <v>43018</v>
      </c>
      <c r="I11000" t="str">
        <f>VLOOKUP(Sales[[#This Row],[TerritoryKey]], Territories[], 2, FALSE)</f>
        <v>Southwest</v>
      </c>
      <c r="J11000">
        <f>_xlfn.XLOOKUP(Sales[[#This Row],[ProductKey]], Products!$A:$A, Products!$J:$J)</f>
        <v>5.7051999999999996</v>
      </c>
      <c r="K11000">
        <f>_xlfn.XLOOKUP(Sales[[#This Row],[ProductKey]], Products!$A:$A, Products!$K:$K)</f>
        <v>8.6441999999999997</v>
      </c>
      <c r="L11000" s="1">
        <f>Sales[[#This Row],[ProductPrice]]*Sales[[#This Row],[OrderQuantity]]</f>
        <v>8.6441999999999997</v>
      </c>
      <c r="M11000" s="1">
        <f>Sales[[#This Row],[OrderQuantity]]</f>
        <v>1</v>
      </c>
      <c r="N11000" s="1">
        <f>1</f>
        <v>1</v>
      </c>
      <c r="O11000" s="1">
        <f>Sales[[#This Row],[TotalSales]]-Sales[[#This Row],[TotalCost]]</f>
        <v>2.9390000000000001</v>
      </c>
      <c r="P11000" s="1">
        <f>Sales[[#This Row],[ProductCost]]*Sales[[#This Row],[OrderQuantity]]</f>
        <v>5.7051999999999996</v>
      </c>
      <c r="Q11000" s="1" t="str">
        <f>VLOOKUP(Sales[[#This Row],[ProductKey]], Products!$A$2:$D$1000, 4, FALSE)</f>
        <v>AWC Logo Cap</v>
      </c>
    </row>
    <row r="11001" spans="1:17" x14ac:dyDescent="0.25">
      <c r="A11001" s="2">
        <v>38200</v>
      </c>
      <c r="B11001" s="1" t="s">
        <v>924</v>
      </c>
      <c r="C11001">
        <v>490</v>
      </c>
      <c r="D11001">
        <v>19884</v>
      </c>
      <c r="E11001">
        <v>6</v>
      </c>
      <c r="F11001">
        <v>4</v>
      </c>
      <c r="G11001">
        <v>1</v>
      </c>
      <c r="H11001" s="2">
        <v>43313</v>
      </c>
      <c r="I11001" t="str">
        <f>VLOOKUP(Sales[[#This Row],[TerritoryKey]], Territories[], 2, FALSE)</f>
        <v>Canada</v>
      </c>
      <c r="J11001">
        <f>_xlfn.XLOOKUP(Sales[[#This Row],[ProductKey]], Products!$A:$A, Products!$J:$J)</f>
        <v>41.572299999999998</v>
      </c>
      <c r="K11001">
        <f>_xlfn.XLOOKUP(Sales[[#This Row],[ProductKey]], Products!$A:$A, Products!$K:$K)</f>
        <v>53.99</v>
      </c>
      <c r="L11001" s="1">
        <f>Sales[[#This Row],[ProductPrice]]*Sales[[#This Row],[OrderQuantity]]</f>
        <v>53.99</v>
      </c>
      <c r="M11001" s="1">
        <f>Sales[[#This Row],[OrderQuantity]]</f>
        <v>1</v>
      </c>
      <c r="N11001" s="1">
        <f>1</f>
        <v>1</v>
      </c>
      <c r="O11001" s="1">
        <f>Sales[[#This Row],[TotalSales]]-Sales[[#This Row],[TotalCost]]</f>
        <v>12.417700000000004</v>
      </c>
      <c r="P11001" s="1">
        <f>Sales[[#This Row],[ProductCost]]*Sales[[#This Row],[OrderQuantity]]</f>
        <v>41.572299999999998</v>
      </c>
      <c r="Q11001" s="1" t="str">
        <f>VLOOKUP(Sales[[#This Row],[ProductKey]], Products!$A$2:$D$1000, 4, FALSE)</f>
        <v>Short-Sleeve Classic Jersey, L</v>
      </c>
    </row>
    <row r="11002" spans="1:17" x14ac:dyDescent="0.25">
      <c r="A11002" s="2">
        <v>37690</v>
      </c>
      <c r="B11002" s="1" t="s">
        <v>1003</v>
      </c>
      <c r="C11002">
        <v>488</v>
      </c>
      <c r="D11002">
        <v>16161</v>
      </c>
      <c r="E11002">
        <v>9</v>
      </c>
      <c r="F11002">
        <v>4</v>
      </c>
      <c r="G11002">
        <v>1</v>
      </c>
      <c r="H11002" s="2">
        <v>42804</v>
      </c>
      <c r="I11002" t="str">
        <f>VLOOKUP(Sales[[#This Row],[TerritoryKey]], Territories[], 2, FALSE)</f>
        <v>Australia</v>
      </c>
      <c r="J11002">
        <f>_xlfn.XLOOKUP(Sales[[#This Row],[ProductKey]], Products!$A:$A, Products!$J:$J)</f>
        <v>41.572299999999998</v>
      </c>
      <c r="K11002">
        <f>_xlfn.XLOOKUP(Sales[[#This Row],[ProductKey]], Products!$A:$A, Products!$K:$K)</f>
        <v>53.99</v>
      </c>
      <c r="L11002" s="1">
        <f>Sales[[#This Row],[ProductPrice]]*Sales[[#This Row],[OrderQuantity]]</f>
        <v>53.99</v>
      </c>
      <c r="M11002" s="1">
        <f>Sales[[#This Row],[OrderQuantity]]</f>
        <v>1</v>
      </c>
      <c r="N11002" s="1">
        <f>1</f>
        <v>1</v>
      </c>
      <c r="O11002" s="1">
        <f>Sales[[#This Row],[TotalSales]]-Sales[[#This Row],[TotalCost]]</f>
        <v>12.417700000000004</v>
      </c>
      <c r="P11002" s="1">
        <f>Sales[[#This Row],[ProductCost]]*Sales[[#This Row],[OrderQuantity]]</f>
        <v>41.572299999999998</v>
      </c>
      <c r="Q11002" s="1" t="str">
        <f>VLOOKUP(Sales[[#This Row],[ProductKey]], Products!$A$2:$D$1000, 4, FALSE)</f>
        <v>Short-Sleeve Classic Jersey, S</v>
      </c>
    </row>
    <row r="11003" spans="1:17" x14ac:dyDescent="0.25">
      <c r="A11003" s="2">
        <v>37784</v>
      </c>
      <c r="B11003" s="1" t="s">
        <v>1035</v>
      </c>
      <c r="C11003">
        <v>232</v>
      </c>
      <c r="D11003">
        <v>11729</v>
      </c>
      <c r="E11003">
        <v>1</v>
      </c>
      <c r="F11003">
        <v>4</v>
      </c>
      <c r="G11003">
        <v>1</v>
      </c>
      <c r="H11003" s="2">
        <v>42898</v>
      </c>
      <c r="I11003" t="str">
        <f>VLOOKUP(Sales[[#This Row],[TerritoryKey]], Territories[], 2, FALSE)</f>
        <v>Northwest</v>
      </c>
      <c r="J11003">
        <f>_xlfn.XLOOKUP(Sales[[#This Row],[ProductKey]], Products!$A:$A, Products!$J:$J)</f>
        <v>31.724399999999999</v>
      </c>
      <c r="K11003">
        <f>_xlfn.XLOOKUP(Sales[[#This Row],[ProductKey]], Products!$A:$A, Products!$K:$K)</f>
        <v>48.067300000000003</v>
      </c>
      <c r="L11003" s="1">
        <f>Sales[[#This Row],[ProductPrice]]*Sales[[#This Row],[OrderQuantity]]</f>
        <v>48.067300000000003</v>
      </c>
      <c r="M11003" s="1">
        <f>Sales[[#This Row],[OrderQuantity]]</f>
        <v>1</v>
      </c>
      <c r="N11003" s="1">
        <f>1</f>
        <v>1</v>
      </c>
      <c r="O11003" s="1">
        <f>Sales[[#This Row],[TotalSales]]-Sales[[#This Row],[TotalCost]]</f>
        <v>16.342900000000004</v>
      </c>
      <c r="P11003" s="1">
        <f>Sales[[#This Row],[ProductCost]]*Sales[[#This Row],[OrderQuantity]]</f>
        <v>31.724399999999999</v>
      </c>
      <c r="Q11003" s="1" t="str">
        <f>VLOOKUP(Sales[[#This Row],[ProductKey]], Products!$A$2:$D$1000, 4, FALSE)</f>
        <v>Long-Sleeve Logo Jersey, L</v>
      </c>
    </row>
    <row r="11004" spans="1:17" x14ac:dyDescent="0.25">
      <c r="A11004" s="2">
        <v>37967</v>
      </c>
      <c r="B11004" s="1" t="s">
        <v>1041</v>
      </c>
      <c r="C11004">
        <v>490</v>
      </c>
      <c r="D11004">
        <v>20582</v>
      </c>
      <c r="E11004">
        <v>7</v>
      </c>
      <c r="F11004">
        <v>4</v>
      </c>
      <c r="G11004">
        <v>1</v>
      </c>
      <c r="H11004" s="2">
        <v>43081</v>
      </c>
      <c r="I11004" t="str">
        <f>VLOOKUP(Sales[[#This Row],[TerritoryKey]], Territories[], 2, FALSE)</f>
        <v>France</v>
      </c>
      <c r="J11004">
        <f>_xlfn.XLOOKUP(Sales[[#This Row],[ProductKey]], Products!$A:$A, Products!$J:$J)</f>
        <v>41.572299999999998</v>
      </c>
      <c r="K11004">
        <f>_xlfn.XLOOKUP(Sales[[#This Row],[ProductKey]], Products!$A:$A, Products!$K:$K)</f>
        <v>53.99</v>
      </c>
      <c r="L11004" s="1">
        <f>Sales[[#This Row],[ProductPrice]]*Sales[[#This Row],[OrderQuantity]]</f>
        <v>53.99</v>
      </c>
      <c r="M11004" s="1">
        <f>Sales[[#This Row],[OrderQuantity]]</f>
        <v>1</v>
      </c>
      <c r="N11004" s="1">
        <f>1</f>
        <v>1</v>
      </c>
      <c r="O11004" s="1">
        <f>Sales[[#This Row],[TotalSales]]-Sales[[#This Row],[TotalCost]]</f>
        <v>12.417700000000004</v>
      </c>
      <c r="P11004" s="1">
        <f>Sales[[#This Row],[ProductCost]]*Sales[[#This Row],[OrderQuantity]]</f>
        <v>41.572299999999998</v>
      </c>
      <c r="Q11004" s="1" t="str">
        <f>VLOOKUP(Sales[[#This Row],[ProductKey]], Products!$A$2:$D$1000, 4, FALSE)</f>
        <v>Short-Sleeve Classic Jersey, L</v>
      </c>
    </row>
    <row r="11005" spans="1:17" x14ac:dyDescent="0.25">
      <c r="A11005" s="2">
        <v>37813</v>
      </c>
      <c r="B11005" s="1" t="s">
        <v>1047</v>
      </c>
      <c r="C11005">
        <v>478</v>
      </c>
      <c r="D11005">
        <v>11300</v>
      </c>
      <c r="E11005">
        <v>6</v>
      </c>
      <c r="F11005">
        <v>4</v>
      </c>
      <c r="G11005">
        <v>1</v>
      </c>
      <c r="H11005" s="2">
        <v>42927</v>
      </c>
      <c r="I11005" t="str">
        <f>VLOOKUP(Sales[[#This Row],[TerritoryKey]], Territories[], 2, FALSE)</f>
        <v>Canada</v>
      </c>
      <c r="J11005">
        <f>_xlfn.XLOOKUP(Sales[[#This Row],[ProductKey]], Products!$A:$A, Products!$J:$J)</f>
        <v>3.7363</v>
      </c>
      <c r="K11005">
        <f>_xlfn.XLOOKUP(Sales[[#This Row],[ProductKey]], Products!$A:$A, Products!$K:$K)</f>
        <v>9.99</v>
      </c>
      <c r="L11005" s="1">
        <f>Sales[[#This Row],[ProductPrice]]*Sales[[#This Row],[OrderQuantity]]</f>
        <v>9.99</v>
      </c>
      <c r="M11005" s="1">
        <f>Sales[[#This Row],[OrderQuantity]]</f>
        <v>1</v>
      </c>
      <c r="N11005" s="1">
        <f>1</f>
        <v>1</v>
      </c>
      <c r="O11005" s="1">
        <f>Sales[[#This Row],[TotalSales]]-Sales[[#This Row],[TotalCost]]</f>
        <v>6.2537000000000003</v>
      </c>
      <c r="P11005" s="1">
        <f>Sales[[#This Row],[ProductCost]]*Sales[[#This Row],[OrderQuantity]]</f>
        <v>3.7363</v>
      </c>
      <c r="Q11005" s="1" t="str">
        <f>VLOOKUP(Sales[[#This Row],[ProductKey]], Products!$A$2:$D$1000, 4, FALSE)</f>
        <v>Mountain Bottle Cage</v>
      </c>
    </row>
    <row r="11006" spans="1:17" x14ac:dyDescent="0.25">
      <c r="A11006" s="2">
        <v>37753</v>
      </c>
      <c r="B11006" s="1" t="s">
        <v>1056</v>
      </c>
      <c r="C11006">
        <v>472</v>
      </c>
      <c r="D11006">
        <v>11285</v>
      </c>
      <c r="E11006">
        <v>4</v>
      </c>
      <c r="F11006">
        <v>4</v>
      </c>
      <c r="G11006">
        <v>1</v>
      </c>
      <c r="H11006" s="2">
        <v>42867</v>
      </c>
      <c r="I11006" t="str">
        <f>VLOOKUP(Sales[[#This Row],[TerritoryKey]], Territories[], 2, FALSE)</f>
        <v>Southwest</v>
      </c>
      <c r="J11006">
        <f>_xlfn.XLOOKUP(Sales[[#This Row],[ProductKey]], Products!$A:$A, Products!$J:$J)</f>
        <v>23.748999999999999</v>
      </c>
      <c r="K11006">
        <f>_xlfn.XLOOKUP(Sales[[#This Row],[ProductKey]], Products!$A:$A, Products!$K:$K)</f>
        <v>63.5</v>
      </c>
      <c r="L11006" s="1">
        <f>Sales[[#This Row],[ProductPrice]]*Sales[[#This Row],[OrderQuantity]]</f>
        <v>63.5</v>
      </c>
      <c r="M11006" s="1">
        <f>Sales[[#This Row],[OrderQuantity]]</f>
        <v>1</v>
      </c>
      <c r="N11006" s="1">
        <f>1</f>
        <v>1</v>
      </c>
      <c r="O11006" s="1">
        <f>Sales[[#This Row],[TotalSales]]-Sales[[#This Row],[TotalCost]]</f>
        <v>39.751000000000005</v>
      </c>
      <c r="P11006" s="1">
        <f>Sales[[#This Row],[ProductCost]]*Sales[[#This Row],[OrderQuantity]]</f>
        <v>23.748999999999999</v>
      </c>
      <c r="Q11006" s="1" t="str">
        <f>VLOOKUP(Sales[[#This Row],[ProductKey]], Products!$A$2:$D$1000, 4, FALSE)</f>
        <v>Classic Vest, M</v>
      </c>
    </row>
    <row r="11007" spans="1:17" x14ac:dyDescent="0.25">
      <c r="A11007" s="2">
        <v>37691</v>
      </c>
      <c r="B11007" s="1" t="s">
        <v>1060</v>
      </c>
      <c r="C11007">
        <v>223</v>
      </c>
      <c r="D11007">
        <v>23204</v>
      </c>
      <c r="E11007">
        <v>1</v>
      </c>
      <c r="F11007">
        <v>4</v>
      </c>
      <c r="G11007">
        <v>1</v>
      </c>
      <c r="H11007" s="2">
        <v>42805</v>
      </c>
      <c r="I11007" t="str">
        <f>VLOOKUP(Sales[[#This Row],[TerritoryKey]], Territories[], 2, FALSE)</f>
        <v>Northwest</v>
      </c>
      <c r="J11007">
        <f>_xlfn.XLOOKUP(Sales[[#This Row],[ProductKey]], Products!$A:$A, Products!$J:$J)</f>
        <v>5.7051999999999996</v>
      </c>
      <c r="K11007">
        <f>_xlfn.XLOOKUP(Sales[[#This Row],[ProductKey]], Products!$A:$A, Products!$K:$K)</f>
        <v>8.6441999999999997</v>
      </c>
      <c r="L11007" s="1">
        <f>Sales[[#This Row],[ProductPrice]]*Sales[[#This Row],[OrderQuantity]]</f>
        <v>8.6441999999999997</v>
      </c>
      <c r="M11007" s="1">
        <f>Sales[[#This Row],[OrderQuantity]]</f>
        <v>1</v>
      </c>
      <c r="N11007" s="1">
        <f>1</f>
        <v>1</v>
      </c>
      <c r="O11007" s="1">
        <f>Sales[[#This Row],[TotalSales]]-Sales[[#This Row],[TotalCost]]</f>
        <v>2.9390000000000001</v>
      </c>
      <c r="P11007" s="1">
        <f>Sales[[#This Row],[ProductCost]]*Sales[[#This Row],[OrderQuantity]]</f>
        <v>5.7051999999999996</v>
      </c>
      <c r="Q11007" s="1" t="str">
        <f>VLOOKUP(Sales[[#This Row],[ProductKey]], Products!$A$2:$D$1000, 4, FALSE)</f>
        <v>AWC Logo Cap</v>
      </c>
    </row>
    <row r="11008" spans="1:17" x14ac:dyDescent="0.25">
      <c r="A11008" s="2">
        <v>37782</v>
      </c>
      <c r="B11008" s="1" t="s">
        <v>1127</v>
      </c>
      <c r="C11008">
        <v>226</v>
      </c>
      <c r="D11008">
        <v>12254</v>
      </c>
      <c r="E11008">
        <v>7</v>
      </c>
      <c r="F11008">
        <v>4</v>
      </c>
      <c r="G11008">
        <v>1</v>
      </c>
      <c r="H11008" s="2">
        <v>42896</v>
      </c>
      <c r="I11008" t="str">
        <f>VLOOKUP(Sales[[#This Row],[TerritoryKey]], Territories[], 2, FALSE)</f>
        <v>France</v>
      </c>
      <c r="J11008">
        <f>_xlfn.XLOOKUP(Sales[[#This Row],[ProductKey]], Products!$A:$A, Products!$J:$J)</f>
        <v>31.724399999999999</v>
      </c>
      <c r="K11008">
        <f>_xlfn.XLOOKUP(Sales[[#This Row],[ProductKey]], Products!$A:$A, Products!$K:$K)</f>
        <v>48.067300000000003</v>
      </c>
      <c r="L11008" s="1">
        <f>Sales[[#This Row],[ProductPrice]]*Sales[[#This Row],[OrderQuantity]]</f>
        <v>48.067300000000003</v>
      </c>
      <c r="M11008" s="1">
        <f>Sales[[#This Row],[OrderQuantity]]</f>
        <v>1</v>
      </c>
      <c r="N11008" s="1">
        <f>1</f>
        <v>1</v>
      </c>
      <c r="O11008" s="1">
        <f>Sales[[#This Row],[TotalSales]]-Sales[[#This Row],[TotalCost]]</f>
        <v>16.342900000000004</v>
      </c>
      <c r="P11008" s="1">
        <f>Sales[[#This Row],[ProductCost]]*Sales[[#This Row],[OrderQuantity]]</f>
        <v>31.724399999999999</v>
      </c>
      <c r="Q11008" s="1" t="str">
        <f>VLOOKUP(Sales[[#This Row],[ProductKey]], Products!$A$2:$D$1000, 4, FALSE)</f>
        <v>Long-Sleeve Logo Jersey, S</v>
      </c>
    </row>
    <row r="11009" spans="1:17" x14ac:dyDescent="0.25">
      <c r="A11009" s="2">
        <v>37813</v>
      </c>
      <c r="B11009" s="1" t="s">
        <v>1131</v>
      </c>
      <c r="C11009">
        <v>486</v>
      </c>
      <c r="D11009">
        <v>23313</v>
      </c>
      <c r="E11009">
        <v>9</v>
      </c>
      <c r="F11009">
        <v>4</v>
      </c>
      <c r="G11009">
        <v>1</v>
      </c>
      <c r="H11009" s="2">
        <v>42927</v>
      </c>
      <c r="I11009" t="str">
        <f>VLOOKUP(Sales[[#This Row],[TerritoryKey]], Territories[], 2, FALSE)</f>
        <v>Australia</v>
      </c>
      <c r="J11009">
        <f>_xlfn.XLOOKUP(Sales[[#This Row],[ProductKey]], Products!$A:$A, Products!$J:$J)</f>
        <v>59.466000000000001</v>
      </c>
      <c r="K11009">
        <f>_xlfn.XLOOKUP(Sales[[#This Row],[ProductKey]], Products!$A:$A, Products!$K:$K)</f>
        <v>159</v>
      </c>
      <c r="L11009" s="1">
        <f>Sales[[#This Row],[ProductPrice]]*Sales[[#This Row],[OrderQuantity]]</f>
        <v>159</v>
      </c>
      <c r="M11009" s="1">
        <f>Sales[[#This Row],[OrderQuantity]]</f>
        <v>1</v>
      </c>
      <c r="N11009" s="1">
        <f>1</f>
        <v>1</v>
      </c>
      <c r="O11009" s="1">
        <f>Sales[[#This Row],[TotalSales]]-Sales[[#This Row],[TotalCost]]</f>
        <v>99.533999999999992</v>
      </c>
      <c r="P11009" s="1">
        <f>Sales[[#This Row],[ProductCost]]*Sales[[#This Row],[OrderQuantity]]</f>
        <v>59.466000000000001</v>
      </c>
      <c r="Q11009" s="1" t="str">
        <f>VLOOKUP(Sales[[#This Row],[ProductKey]], Products!$A$2:$D$1000, 4, FALSE)</f>
        <v>All-Purpose Bike Stand</v>
      </c>
    </row>
    <row r="11010" spans="1:17" x14ac:dyDescent="0.25">
      <c r="A11010" s="2">
        <v>37937</v>
      </c>
      <c r="B11010" s="1" t="s">
        <v>1141</v>
      </c>
      <c r="C11010">
        <v>473</v>
      </c>
      <c r="D11010">
        <v>11803</v>
      </c>
      <c r="E11010">
        <v>1</v>
      </c>
      <c r="F11010">
        <v>4</v>
      </c>
      <c r="G11010">
        <v>1</v>
      </c>
      <c r="H11010" s="2">
        <v>43051</v>
      </c>
      <c r="I11010" t="str">
        <f>VLOOKUP(Sales[[#This Row],[TerritoryKey]], Territories[], 2, FALSE)</f>
        <v>Northwest</v>
      </c>
      <c r="J11010">
        <f>_xlfn.XLOOKUP(Sales[[#This Row],[ProductKey]], Products!$A:$A, Products!$J:$J)</f>
        <v>23.748999999999999</v>
      </c>
      <c r="K11010">
        <f>_xlfn.XLOOKUP(Sales[[#This Row],[ProductKey]], Products!$A:$A, Products!$K:$K)</f>
        <v>63.5</v>
      </c>
      <c r="L11010" s="1">
        <f>Sales[[#This Row],[ProductPrice]]*Sales[[#This Row],[OrderQuantity]]</f>
        <v>63.5</v>
      </c>
      <c r="M11010" s="1">
        <f>Sales[[#This Row],[OrderQuantity]]</f>
        <v>1</v>
      </c>
      <c r="N11010" s="1">
        <f>1</f>
        <v>1</v>
      </c>
      <c r="O11010" s="1">
        <f>Sales[[#This Row],[TotalSales]]-Sales[[#This Row],[TotalCost]]</f>
        <v>39.751000000000005</v>
      </c>
      <c r="P11010" s="1">
        <f>Sales[[#This Row],[ProductCost]]*Sales[[#This Row],[OrderQuantity]]</f>
        <v>23.748999999999999</v>
      </c>
      <c r="Q11010" s="1" t="str">
        <f>VLOOKUP(Sales[[#This Row],[ProductKey]], Products!$A$2:$D$1000, 4, FALSE)</f>
        <v>Classic Vest, L</v>
      </c>
    </row>
    <row r="11011" spans="1:17" x14ac:dyDescent="0.25">
      <c r="A11011" s="2">
        <v>38261</v>
      </c>
      <c r="B11011" s="1" t="s">
        <v>1187</v>
      </c>
      <c r="C11011">
        <v>487</v>
      </c>
      <c r="D11011">
        <v>24668</v>
      </c>
      <c r="E11011">
        <v>4</v>
      </c>
      <c r="F11011">
        <v>4</v>
      </c>
      <c r="G11011">
        <v>1</v>
      </c>
      <c r="H11011" s="2">
        <v>43374</v>
      </c>
      <c r="I11011" t="str">
        <f>VLOOKUP(Sales[[#This Row],[TerritoryKey]], Territories[], 2, FALSE)</f>
        <v>Southwest</v>
      </c>
      <c r="J11011">
        <f>_xlfn.XLOOKUP(Sales[[#This Row],[ProductKey]], Products!$A:$A, Products!$J:$J)</f>
        <v>20.566299999999998</v>
      </c>
      <c r="K11011">
        <f>_xlfn.XLOOKUP(Sales[[#This Row],[ProductKey]], Products!$A:$A, Products!$K:$K)</f>
        <v>54.99</v>
      </c>
      <c r="L11011" s="1">
        <f>Sales[[#This Row],[ProductPrice]]*Sales[[#This Row],[OrderQuantity]]</f>
        <v>54.99</v>
      </c>
      <c r="M11011" s="1">
        <f>Sales[[#This Row],[OrderQuantity]]</f>
        <v>1</v>
      </c>
      <c r="N11011" s="1">
        <f>1</f>
        <v>1</v>
      </c>
      <c r="O11011" s="1">
        <f>Sales[[#This Row],[TotalSales]]-Sales[[#This Row],[TotalCost]]</f>
        <v>34.423700000000004</v>
      </c>
      <c r="P11011" s="1">
        <f>Sales[[#This Row],[ProductCost]]*Sales[[#This Row],[OrderQuantity]]</f>
        <v>20.566299999999998</v>
      </c>
      <c r="Q11011" s="1" t="str">
        <f>VLOOKUP(Sales[[#This Row],[ProductKey]], Products!$A$2:$D$1000, 4, FALSE)</f>
        <v>Hydration Pack - 70 oz.</v>
      </c>
    </row>
    <row r="11012" spans="1:17" x14ac:dyDescent="0.25">
      <c r="A11012" s="2">
        <v>37721</v>
      </c>
      <c r="B11012" s="1" t="s">
        <v>1215</v>
      </c>
      <c r="C11012">
        <v>487</v>
      </c>
      <c r="D11012">
        <v>26091</v>
      </c>
      <c r="E11012">
        <v>4</v>
      </c>
      <c r="F11012">
        <v>4</v>
      </c>
      <c r="G11012">
        <v>1</v>
      </c>
      <c r="H11012" s="2">
        <v>42835</v>
      </c>
      <c r="I11012" t="str">
        <f>VLOOKUP(Sales[[#This Row],[TerritoryKey]], Territories[], 2, FALSE)</f>
        <v>Southwest</v>
      </c>
      <c r="J11012">
        <f>_xlfn.XLOOKUP(Sales[[#This Row],[ProductKey]], Products!$A:$A, Products!$J:$J)</f>
        <v>20.566299999999998</v>
      </c>
      <c r="K11012">
        <f>_xlfn.XLOOKUP(Sales[[#This Row],[ProductKey]], Products!$A:$A, Products!$K:$K)</f>
        <v>54.99</v>
      </c>
      <c r="L11012" s="1">
        <f>Sales[[#This Row],[ProductPrice]]*Sales[[#This Row],[OrderQuantity]]</f>
        <v>54.99</v>
      </c>
      <c r="M11012" s="1">
        <f>Sales[[#This Row],[OrderQuantity]]</f>
        <v>1</v>
      </c>
      <c r="N11012" s="1">
        <f>1</f>
        <v>1</v>
      </c>
      <c r="O11012" s="1">
        <f>Sales[[#This Row],[TotalSales]]-Sales[[#This Row],[TotalCost]]</f>
        <v>34.423700000000004</v>
      </c>
      <c r="P11012" s="1">
        <f>Sales[[#This Row],[ProductCost]]*Sales[[#This Row],[OrderQuantity]]</f>
        <v>20.566299999999998</v>
      </c>
      <c r="Q11012" s="1" t="str">
        <f>VLOOKUP(Sales[[#This Row],[ProductKey]], Products!$A$2:$D$1000, 4, FALSE)</f>
        <v>Hydration Pack - 70 oz.</v>
      </c>
    </row>
    <row r="11013" spans="1:17" x14ac:dyDescent="0.25">
      <c r="A11013" s="2">
        <v>37752</v>
      </c>
      <c r="B11013" s="1" t="s">
        <v>1226</v>
      </c>
      <c r="C11013">
        <v>480</v>
      </c>
      <c r="D11013">
        <v>12448</v>
      </c>
      <c r="E11013">
        <v>1</v>
      </c>
      <c r="F11013">
        <v>4</v>
      </c>
      <c r="G11013">
        <v>1</v>
      </c>
      <c r="H11013" s="2">
        <v>42866</v>
      </c>
      <c r="I11013" t="str">
        <f>VLOOKUP(Sales[[#This Row],[TerritoryKey]], Territories[], 2, FALSE)</f>
        <v>Northwest</v>
      </c>
      <c r="J11013">
        <f>_xlfn.XLOOKUP(Sales[[#This Row],[ProductKey]], Products!$A:$A, Products!$J:$J)</f>
        <v>0.85650000000000004</v>
      </c>
      <c r="K11013">
        <f>_xlfn.XLOOKUP(Sales[[#This Row],[ProductKey]], Products!$A:$A, Products!$K:$K)</f>
        <v>2.29</v>
      </c>
      <c r="L11013" s="1">
        <f>Sales[[#This Row],[ProductPrice]]*Sales[[#This Row],[OrderQuantity]]</f>
        <v>2.29</v>
      </c>
      <c r="M11013" s="1">
        <f>Sales[[#This Row],[OrderQuantity]]</f>
        <v>1</v>
      </c>
      <c r="N11013" s="1">
        <f>1</f>
        <v>1</v>
      </c>
      <c r="O11013" s="1">
        <f>Sales[[#This Row],[TotalSales]]-Sales[[#This Row],[TotalCost]]</f>
        <v>1.4335</v>
      </c>
      <c r="P11013" s="1">
        <f>Sales[[#This Row],[ProductCost]]*Sales[[#This Row],[OrderQuantity]]</f>
        <v>0.85650000000000004</v>
      </c>
      <c r="Q11013" s="1" t="str">
        <f>VLOOKUP(Sales[[#This Row],[ProductKey]], Products!$A$2:$D$1000, 4, FALSE)</f>
        <v>Patch Kit/8 Patches</v>
      </c>
    </row>
    <row r="11014" spans="1:17" x14ac:dyDescent="0.25">
      <c r="A11014" s="2">
        <v>37784</v>
      </c>
      <c r="B11014" s="1" t="s">
        <v>1240</v>
      </c>
      <c r="C11014">
        <v>223</v>
      </c>
      <c r="D11014">
        <v>24911</v>
      </c>
      <c r="E11014">
        <v>9</v>
      </c>
      <c r="F11014">
        <v>4</v>
      </c>
      <c r="G11014">
        <v>1</v>
      </c>
      <c r="H11014" s="2">
        <v>42898</v>
      </c>
      <c r="I11014" t="str">
        <f>VLOOKUP(Sales[[#This Row],[TerritoryKey]], Territories[], 2, FALSE)</f>
        <v>Australia</v>
      </c>
      <c r="J11014">
        <f>_xlfn.XLOOKUP(Sales[[#This Row],[ProductKey]], Products!$A:$A, Products!$J:$J)</f>
        <v>5.7051999999999996</v>
      </c>
      <c r="K11014">
        <f>_xlfn.XLOOKUP(Sales[[#This Row],[ProductKey]], Products!$A:$A, Products!$K:$K)</f>
        <v>8.6441999999999997</v>
      </c>
      <c r="L11014" s="1">
        <f>Sales[[#This Row],[ProductPrice]]*Sales[[#This Row],[OrderQuantity]]</f>
        <v>8.6441999999999997</v>
      </c>
      <c r="M11014" s="1">
        <f>Sales[[#This Row],[OrderQuantity]]</f>
        <v>1</v>
      </c>
      <c r="N11014" s="1">
        <f>1</f>
        <v>1</v>
      </c>
      <c r="O11014" s="1">
        <f>Sales[[#This Row],[TotalSales]]-Sales[[#This Row],[TotalCost]]</f>
        <v>2.9390000000000001</v>
      </c>
      <c r="P11014" s="1">
        <f>Sales[[#This Row],[ProductCost]]*Sales[[#This Row],[OrderQuantity]]</f>
        <v>5.7051999999999996</v>
      </c>
      <c r="Q11014" s="1" t="str">
        <f>VLOOKUP(Sales[[#This Row],[ProductKey]], Products!$A$2:$D$1000, 4, FALSE)</f>
        <v>AWC Logo Cap</v>
      </c>
    </row>
    <row r="11015" spans="1:17" x14ac:dyDescent="0.25">
      <c r="A11015" s="2">
        <v>37752</v>
      </c>
      <c r="B11015" s="1" t="s">
        <v>1271</v>
      </c>
      <c r="C11015">
        <v>226</v>
      </c>
      <c r="D11015">
        <v>17422</v>
      </c>
      <c r="E11015">
        <v>6</v>
      </c>
      <c r="F11015">
        <v>4</v>
      </c>
      <c r="G11015">
        <v>1</v>
      </c>
      <c r="H11015" s="2">
        <v>42866</v>
      </c>
      <c r="I11015" t="str">
        <f>VLOOKUP(Sales[[#This Row],[TerritoryKey]], Territories[], 2, FALSE)</f>
        <v>Canada</v>
      </c>
      <c r="J11015">
        <f>_xlfn.XLOOKUP(Sales[[#This Row],[ProductKey]], Products!$A:$A, Products!$J:$J)</f>
        <v>31.724399999999999</v>
      </c>
      <c r="K11015">
        <f>_xlfn.XLOOKUP(Sales[[#This Row],[ProductKey]], Products!$A:$A, Products!$K:$K)</f>
        <v>48.067300000000003</v>
      </c>
      <c r="L11015" s="1">
        <f>Sales[[#This Row],[ProductPrice]]*Sales[[#This Row],[OrderQuantity]]</f>
        <v>48.067300000000003</v>
      </c>
      <c r="M11015" s="1">
        <f>Sales[[#This Row],[OrderQuantity]]</f>
        <v>1</v>
      </c>
      <c r="N11015" s="1">
        <f>1</f>
        <v>1</v>
      </c>
      <c r="O11015" s="1">
        <f>Sales[[#This Row],[TotalSales]]-Sales[[#This Row],[TotalCost]]</f>
        <v>16.342900000000004</v>
      </c>
      <c r="P11015" s="1">
        <f>Sales[[#This Row],[ProductCost]]*Sales[[#This Row],[OrderQuantity]]</f>
        <v>31.724399999999999</v>
      </c>
      <c r="Q11015" s="1" t="str">
        <f>VLOOKUP(Sales[[#This Row],[ProductKey]], Products!$A$2:$D$1000, 4, FALSE)</f>
        <v>Long-Sleeve Logo Jersey, S</v>
      </c>
    </row>
    <row r="11016" spans="1:17" x14ac:dyDescent="0.25">
      <c r="A11016" s="2">
        <v>37875</v>
      </c>
      <c r="B11016" s="1" t="s">
        <v>1298</v>
      </c>
      <c r="C11016">
        <v>471</v>
      </c>
      <c r="D11016">
        <v>23270</v>
      </c>
      <c r="E11016">
        <v>4</v>
      </c>
      <c r="F11016">
        <v>4</v>
      </c>
      <c r="G11016">
        <v>1</v>
      </c>
      <c r="H11016" s="2">
        <v>42989</v>
      </c>
      <c r="I11016" t="str">
        <f>VLOOKUP(Sales[[#This Row],[TerritoryKey]], Territories[], 2, FALSE)</f>
        <v>Southwest</v>
      </c>
      <c r="J11016">
        <f>_xlfn.XLOOKUP(Sales[[#This Row],[ProductKey]], Products!$A:$A, Products!$J:$J)</f>
        <v>23.748999999999999</v>
      </c>
      <c r="K11016">
        <f>_xlfn.XLOOKUP(Sales[[#This Row],[ProductKey]], Products!$A:$A, Products!$K:$K)</f>
        <v>63.5</v>
      </c>
      <c r="L11016" s="1">
        <f>Sales[[#This Row],[ProductPrice]]*Sales[[#This Row],[OrderQuantity]]</f>
        <v>63.5</v>
      </c>
      <c r="M11016" s="1">
        <f>Sales[[#This Row],[OrderQuantity]]</f>
        <v>1</v>
      </c>
      <c r="N11016" s="1">
        <f>1</f>
        <v>1</v>
      </c>
      <c r="O11016" s="1">
        <f>Sales[[#This Row],[TotalSales]]-Sales[[#This Row],[TotalCost]]</f>
        <v>39.751000000000005</v>
      </c>
      <c r="P11016" s="1">
        <f>Sales[[#This Row],[ProductCost]]*Sales[[#This Row],[OrderQuantity]]</f>
        <v>23.748999999999999</v>
      </c>
      <c r="Q11016" s="1" t="str">
        <f>VLOOKUP(Sales[[#This Row],[ProductKey]], Products!$A$2:$D$1000, 4, FALSE)</f>
        <v>Classic Vest, S</v>
      </c>
    </row>
    <row r="11017" spans="1:17" x14ac:dyDescent="0.25">
      <c r="A11017" s="2">
        <v>38322</v>
      </c>
      <c r="B11017" s="1" t="s">
        <v>1338</v>
      </c>
      <c r="C11017">
        <v>477</v>
      </c>
      <c r="D11017">
        <v>11996</v>
      </c>
      <c r="E11017">
        <v>9</v>
      </c>
      <c r="F11017">
        <v>4</v>
      </c>
      <c r="G11017">
        <v>1</v>
      </c>
      <c r="H11017" s="2">
        <v>43435</v>
      </c>
      <c r="I11017" t="str">
        <f>VLOOKUP(Sales[[#This Row],[TerritoryKey]], Territories[], 2, FALSE)</f>
        <v>Australia</v>
      </c>
      <c r="J11017">
        <f>_xlfn.XLOOKUP(Sales[[#This Row],[ProductKey]], Products!$A:$A, Products!$J:$J)</f>
        <v>1.8663000000000001</v>
      </c>
      <c r="K11017">
        <f>_xlfn.XLOOKUP(Sales[[#This Row],[ProductKey]], Products!$A:$A, Products!$K:$K)</f>
        <v>4.99</v>
      </c>
      <c r="L11017" s="1">
        <f>Sales[[#This Row],[ProductPrice]]*Sales[[#This Row],[OrderQuantity]]</f>
        <v>4.99</v>
      </c>
      <c r="M11017" s="1">
        <f>Sales[[#This Row],[OrderQuantity]]</f>
        <v>1</v>
      </c>
      <c r="N11017" s="1">
        <f>1</f>
        <v>1</v>
      </c>
      <c r="O11017" s="1">
        <f>Sales[[#This Row],[TotalSales]]-Sales[[#This Row],[TotalCost]]</f>
        <v>3.1237000000000004</v>
      </c>
      <c r="P11017" s="1">
        <f>Sales[[#This Row],[ProductCost]]*Sales[[#This Row],[OrderQuantity]]</f>
        <v>1.8663000000000001</v>
      </c>
      <c r="Q11017" s="1" t="str">
        <f>VLOOKUP(Sales[[#This Row],[ProductKey]], Products!$A$2:$D$1000, 4, FALSE)</f>
        <v>Water Bottle - 30 oz.</v>
      </c>
    </row>
    <row r="11018" spans="1:17" x14ac:dyDescent="0.25">
      <c r="A11018" s="2">
        <v>37937</v>
      </c>
      <c r="B11018" s="1" t="s">
        <v>1345</v>
      </c>
      <c r="C11018">
        <v>487</v>
      </c>
      <c r="D11018">
        <v>23081</v>
      </c>
      <c r="E11018">
        <v>4</v>
      </c>
      <c r="F11018">
        <v>4</v>
      </c>
      <c r="G11018">
        <v>1</v>
      </c>
      <c r="H11018" s="2">
        <v>43051</v>
      </c>
      <c r="I11018" t="str">
        <f>VLOOKUP(Sales[[#This Row],[TerritoryKey]], Territories[], 2, FALSE)</f>
        <v>Southwest</v>
      </c>
      <c r="J11018">
        <f>_xlfn.XLOOKUP(Sales[[#This Row],[ProductKey]], Products!$A:$A, Products!$J:$J)</f>
        <v>20.566299999999998</v>
      </c>
      <c r="K11018">
        <f>_xlfn.XLOOKUP(Sales[[#This Row],[ProductKey]], Products!$A:$A, Products!$K:$K)</f>
        <v>54.99</v>
      </c>
      <c r="L11018" s="1">
        <f>Sales[[#This Row],[ProductPrice]]*Sales[[#This Row],[OrderQuantity]]</f>
        <v>54.99</v>
      </c>
      <c r="M11018" s="1">
        <f>Sales[[#This Row],[OrderQuantity]]</f>
        <v>1</v>
      </c>
      <c r="N11018" s="1">
        <f>1</f>
        <v>1</v>
      </c>
      <c r="O11018" s="1">
        <f>Sales[[#This Row],[TotalSales]]-Sales[[#This Row],[TotalCost]]</f>
        <v>34.423700000000004</v>
      </c>
      <c r="P11018" s="1">
        <f>Sales[[#This Row],[ProductCost]]*Sales[[#This Row],[OrderQuantity]]</f>
        <v>20.566299999999998</v>
      </c>
      <c r="Q11018" s="1" t="str">
        <f>VLOOKUP(Sales[[#This Row],[ProductKey]], Products!$A$2:$D$1000, 4, FALSE)</f>
        <v>Hydration Pack - 70 oz.</v>
      </c>
    </row>
    <row r="11019" spans="1:17" x14ac:dyDescent="0.25">
      <c r="A11019" s="2">
        <v>38322</v>
      </c>
      <c r="B11019" s="1" t="s">
        <v>1434</v>
      </c>
      <c r="C11019">
        <v>487</v>
      </c>
      <c r="D11019">
        <v>12325</v>
      </c>
      <c r="E11019">
        <v>10</v>
      </c>
      <c r="F11019">
        <v>4</v>
      </c>
      <c r="G11019">
        <v>1</v>
      </c>
      <c r="H11019" s="2">
        <v>43435</v>
      </c>
      <c r="I11019" t="str">
        <f>VLOOKUP(Sales[[#This Row],[TerritoryKey]], Territories[], 2, FALSE)</f>
        <v>United Kingdom</v>
      </c>
      <c r="J11019">
        <f>_xlfn.XLOOKUP(Sales[[#This Row],[ProductKey]], Products!$A:$A, Products!$J:$J)</f>
        <v>20.566299999999998</v>
      </c>
      <c r="K11019">
        <f>_xlfn.XLOOKUP(Sales[[#This Row],[ProductKey]], Products!$A:$A, Products!$K:$K)</f>
        <v>54.99</v>
      </c>
      <c r="L11019" s="1">
        <f>Sales[[#This Row],[ProductPrice]]*Sales[[#This Row],[OrderQuantity]]</f>
        <v>54.99</v>
      </c>
      <c r="M11019" s="1">
        <f>Sales[[#This Row],[OrderQuantity]]</f>
        <v>1</v>
      </c>
      <c r="N11019" s="1">
        <f>1</f>
        <v>1</v>
      </c>
      <c r="O11019" s="1">
        <f>Sales[[#This Row],[TotalSales]]-Sales[[#This Row],[TotalCost]]</f>
        <v>34.423700000000004</v>
      </c>
      <c r="P11019" s="1">
        <f>Sales[[#This Row],[ProductCost]]*Sales[[#This Row],[OrderQuantity]]</f>
        <v>20.566299999999998</v>
      </c>
      <c r="Q11019" s="1" t="str">
        <f>VLOOKUP(Sales[[#This Row],[ProductKey]], Products!$A$2:$D$1000, 4, FALSE)</f>
        <v>Hydration Pack - 70 oz.</v>
      </c>
    </row>
    <row r="11020" spans="1:17" x14ac:dyDescent="0.25">
      <c r="A11020" s="2">
        <v>38261</v>
      </c>
      <c r="B11020" s="1" t="s">
        <v>1438</v>
      </c>
      <c r="C11020">
        <v>471</v>
      </c>
      <c r="D11020">
        <v>27379</v>
      </c>
      <c r="E11020">
        <v>4</v>
      </c>
      <c r="F11020">
        <v>4</v>
      </c>
      <c r="G11020">
        <v>1</v>
      </c>
      <c r="H11020" s="2">
        <v>43374</v>
      </c>
      <c r="I11020" t="str">
        <f>VLOOKUP(Sales[[#This Row],[TerritoryKey]], Territories[], 2, FALSE)</f>
        <v>Southwest</v>
      </c>
      <c r="J11020">
        <f>_xlfn.XLOOKUP(Sales[[#This Row],[ProductKey]], Products!$A:$A, Products!$J:$J)</f>
        <v>23.748999999999999</v>
      </c>
      <c r="K11020">
        <f>_xlfn.XLOOKUP(Sales[[#This Row],[ProductKey]], Products!$A:$A, Products!$K:$K)</f>
        <v>63.5</v>
      </c>
      <c r="L11020" s="1">
        <f>Sales[[#This Row],[ProductPrice]]*Sales[[#This Row],[OrderQuantity]]</f>
        <v>63.5</v>
      </c>
      <c r="M11020" s="1">
        <f>Sales[[#This Row],[OrderQuantity]]</f>
        <v>1</v>
      </c>
      <c r="N11020" s="1">
        <f>1</f>
        <v>1</v>
      </c>
      <c r="O11020" s="1">
        <f>Sales[[#This Row],[TotalSales]]-Sales[[#This Row],[TotalCost]]</f>
        <v>39.751000000000005</v>
      </c>
      <c r="P11020" s="1">
        <f>Sales[[#This Row],[ProductCost]]*Sales[[#This Row],[OrderQuantity]]</f>
        <v>23.748999999999999</v>
      </c>
      <c r="Q11020" s="1" t="str">
        <f>VLOOKUP(Sales[[#This Row],[ProductKey]], Products!$A$2:$D$1000, 4, FALSE)</f>
        <v>Classic Vest, S</v>
      </c>
    </row>
    <row r="11021" spans="1:17" x14ac:dyDescent="0.25">
      <c r="A11021" s="2">
        <v>37723</v>
      </c>
      <c r="B11021" s="1" t="s">
        <v>1459</v>
      </c>
      <c r="C11021">
        <v>223</v>
      </c>
      <c r="D11021">
        <v>15364</v>
      </c>
      <c r="E11021">
        <v>1</v>
      </c>
      <c r="F11021">
        <v>4</v>
      </c>
      <c r="G11021">
        <v>1</v>
      </c>
      <c r="H11021" s="2">
        <v>42837</v>
      </c>
      <c r="I11021" t="str">
        <f>VLOOKUP(Sales[[#This Row],[TerritoryKey]], Territories[], 2, FALSE)</f>
        <v>Northwest</v>
      </c>
      <c r="J11021">
        <f>_xlfn.XLOOKUP(Sales[[#This Row],[ProductKey]], Products!$A:$A, Products!$J:$J)</f>
        <v>5.7051999999999996</v>
      </c>
      <c r="K11021">
        <f>_xlfn.XLOOKUP(Sales[[#This Row],[ProductKey]], Products!$A:$A, Products!$K:$K)</f>
        <v>8.6441999999999997</v>
      </c>
      <c r="L11021" s="1">
        <f>Sales[[#This Row],[ProductPrice]]*Sales[[#This Row],[OrderQuantity]]</f>
        <v>8.6441999999999997</v>
      </c>
      <c r="M11021" s="1">
        <f>Sales[[#This Row],[OrderQuantity]]</f>
        <v>1</v>
      </c>
      <c r="N11021" s="1">
        <f>1</f>
        <v>1</v>
      </c>
      <c r="O11021" s="1">
        <f>Sales[[#This Row],[TotalSales]]-Sales[[#This Row],[TotalCost]]</f>
        <v>2.9390000000000001</v>
      </c>
      <c r="P11021" s="1">
        <f>Sales[[#This Row],[ProductCost]]*Sales[[#This Row],[OrderQuantity]]</f>
        <v>5.7051999999999996</v>
      </c>
      <c r="Q11021" s="1" t="str">
        <f>VLOOKUP(Sales[[#This Row],[ProductKey]], Products!$A$2:$D$1000, 4, FALSE)</f>
        <v>AWC Logo Cap</v>
      </c>
    </row>
    <row r="11022" spans="1:17" x14ac:dyDescent="0.25">
      <c r="A11022" s="2">
        <v>37813</v>
      </c>
      <c r="B11022" s="1" t="s">
        <v>1513</v>
      </c>
      <c r="C11022">
        <v>491</v>
      </c>
      <c r="D11022">
        <v>17199</v>
      </c>
      <c r="E11022">
        <v>8</v>
      </c>
      <c r="F11022">
        <v>4</v>
      </c>
      <c r="G11022">
        <v>1</v>
      </c>
      <c r="H11022" s="2">
        <v>42927</v>
      </c>
      <c r="I11022" t="str">
        <f>VLOOKUP(Sales[[#This Row],[TerritoryKey]], Territories[], 2, FALSE)</f>
        <v>Germany</v>
      </c>
      <c r="J11022">
        <f>_xlfn.XLOOKUP(Sales[[#This Row],[ProductKey]], Products!$A:$A, Products!$J:$J)</f>
        <v>41.572299999999998</v>
      </c>
      <c r="K11022">
        <f>_xlfn.XLOOKUP(Sales[[#This Row],[ProductKey]], Products!$A:$A, Products!$K:$K)</f>
        <v>53.99</v>
      </c>
      <c r="L11022" s="1">
        <f>Sales[[#This Row],[ProductPrice]]*Sales[[#This Row],[OrderQuantity]]</f>
        <v>53.99</v>
      </c>
      <c r="M11022" s="1">
        <f>Sales[[#This Row],[OrderQuantity]]</f>
        <v>1</v>
      </c>
      <c r="N11022" s="1">
        <f>1</f>
        <v>1</v>
      </c>
      <c r="O11022" s="1">
        <f>Sales[[#This Row],[TotalSales]]-Sales[[#This Row],[TotalCost]]</f>
        <v>12.417700000000004</v>
      </c>
      <c r="P11022" s="1">
        <f>Sales[[#This Row],[ProductCost]]*Sales[[#This Row],[OrderQuantity]]</f>
        <v>41.572299999999998</v>
      </c>
      <c r="Q11022" s="1" t="str">
        <f>VLOOKUP(Sales[[#This Row],[ProductKey]], Products!$A$2:$D$1000, 4, FALSE)</f>
        <v>Short-Sleeve Classic Jersey, XL</v>
      </c>
    </row>
    <row r="11023" spans="1:17" x14ac:dyDescent="0.25">
      <c r="A11023" s="2">
        <v>37987</v>
      </c>
      <c r="B11023" s="1" t="s">
        <v>1517</v>
      </c>
      <c r="C11023">
        <v>484</v>
      </c>
      <c r="D11023">
        <v>22612</v>
      </c>
      <c r="E11023">
        <v>7</v>
      </c>
      <c r="F11023">
        <v>4</v>
      </c>
      <c r="G11023">
        <v>1</v>
      </c>
      <c r="H11023" s="2">
        <v>43101</v>
      </c>
      <c r="I11023" t="str">
        <f>VLOOKUP(Sales[[#This Row],[TerritoryKey]], Territories[], 2, FALSE)</f>
        <v>France</v>
      </c>
      <c r="J11023">
        <f>_xlfn.XLOOKUP(Sales[[#This Row],[ProductKey]], Products!$A:$A, Products!$J:$J)</f>
        <v>2.9733000000000001</v>
      </c>
      <c r="K11023">
        <f>_xlfn.XLOOKUP(Sales[[#This Row],[ProductKey]], Products!$A:$A, Products!$K:$K)</f>
        <v>7.95</v>
      </c>
      <c r="L11023" s="1">
        <f>Sales[[#This Row],[ProductPrice]]*Sales[[#This Row],[OrderQuantity]]</f>
        <v>7.95</v>
      </c>
      <c r="M11023" s="1">
        <f>Sales[[#This Row],[OrderQuantity]]</f>
        <v>1</v>
      </c>
      <c r="N11023" s="1">
        <f>1</f>
        <v>1</v>
      </c>
      <c r="O11023" s="1">
        <f>Sales[[#This Row],[TotalSales]]-Sales[[#This Row],[TotalCost]]</f>
        <v>4.9767000000000001</v>
      </c>
      <c r="P11023" s="1">
        <f>Sales[[#This Row],[ProductCost]]*Sales[[#This Row],[OrderQuantity]]</f>
        <v>2.9733000000000001</v>
      </c>
      <c r="Q11023" s="1" t="str">
        <f>VLOOKUP(Sales[[#This Row],[ProductKey]], Products!$A$2:$D$1000, 4, FALSE)</f>
        <v>Bike Wash - Dissolver</v>
      </c>
    </row>
    <row r="11024" spans="1:17" x14ac:dyDescent="0.25">
      <c r="A11024" s="2">
        <v>38200</v>
      </c>
      <c r="B11024" s="1" t="s">
        <v>1569</v>
      </c>
      <c r="C11024">
        <v>484</v>
      </c>
      <c r="D11024">
        <v>14635</v>
      </c>
      <c r="E11024">
        <v>1</v>
      </c>
      <c r="F11024">
        <v>4</v>
      </c>
      <c r="G11024">
        <v>1</v>
      </c>
      <c r="H11024" s="2">
        <v>43313</v>
      </c>
      <c r="I11024" t="str">
        <f>VLOOKUP(Sales[[#This Row],[TerritoryKey]], Territories[], 2, FALSE)</f>
        <v>Northwest</v>
      </c>
      <c r="J11024">
        <f>_xlfn.XLOOKUP(Sales[[#This Row],[ProductKey]], Products!$A:$A, Products!$J:$J)</f>
        <v>2.9733000000000001</v>
      </c>
      <c r="K11024">
        <f>_xlfn.XLOOKUP(Sales[[#This Row],[ProductKey]], Products!$A:$A, Products!$K:$K)</f>
        <v>7.95</v>
      </c>
      <c r="L11024" s="1">
        <f>Sales[[#This Row],[ProductPrice]]*Sales[[#This Row],[OrderQuantity]]</f>
        <v>7.95</v>
      </c>
      <c r="M11024" s="1">
        <f>Sales[[#This Row],[OrderQuantity]]</f>
        <v>1</v>
      </c>
      <c r="N11024" s="1">
        <f>1</f>
        <v>1</v>
      </c>
      <c r="O11024" s="1">
        <f>Sales[[#This Row],[TotalSales]]-Sales[[#This Row],[TotalCost]]</f>
        <v>4.9767000000000001</v>
      </c>
      <c r="P11024" s="1">
        <f>Sales[[#This Row],[ProductCost]]*Sales[[#This Row],[OrderQuantity]]</f>
        <v>2.9733000000000001</v>
      </c>
      <c r="Q11024" s="1" t="str">
        <f>VLOOKUP(Sales[[#This Row],[ProductKey]], Products!$A$2:$D$1000, 4, FALSE)</f>
        <v>Bike Wash - Dissolver</v>
      </c>
    </row>
    <row r="11025" spans="1:17" x14ac:dyDescent="0.25">
      <c r="A11025" s="2">
        <v>38018</v>
      </c>
      <c r="B11025" s="1" t="s">
        <v>1618</v>
      </c>
      <c r="C11025">
        <v>490</v>
      </c>
      <c r="D11025">
        <v>14671</v>
      </c>
      <c r="E11025">
        <v>9</v>
      </c>
      <c r="F11025">
        <v>4</v>
      </c>
      <c r="G11025">
        <v>1</v>
      </c>
      <c r="H11025" s="2">
        <v>43132</v>
      </c>
      <c r="I11025" t="str">
        <f>VLOOKUP(Sales[[#This Row],[TerritoryKey]], Territories[], 2, FALSE)</f>
        <v>Australia</v>
      </c>
      <c r="J11025">
        <f>_xlfn.XLOOKUP(Sales[[#This Row],[ProductKey]], Products!$A:$A, Products!$J:$J)</f>
        <v>41.572299999999998</v>
      </c>
      <c r="K11025">
        <f>_xlfn.XLOOKUP(Sales[[#This Row],[ProductKey]], Products!$A:$A, Products!$K:$K)</f>
        <v>53.99</v>
      </c>
      <c r="L11025" s="1">
        <f>Sales[[#This Row],[ProductPrice]]*Sales[[#This Row],[OrderQuantity]]</f>
        <v>53.99</v>
      </c>
      <c r="M11025" s="1">
        <f>Sales[[#This Row],[OrderQuantity]]</f>
        <v>1</v>
      </c>
      <c r="N11025" s="1">
        <f>1</f>
        <v>1</v>
      </c>
      <c r="O11025" s="1">
        <f>Sales[[#This Row],[TotalSales]]-Sales[[#This Row],[TotalCost]]</f>
        <v>12.417700000000004</v>
      </c>
      <c r="P11025" s="1">
        <f>Sales[[#This Row],[ProductCost]]*Sales[[#This Row],[OrderQuantity]]</f>
        <v>41.572299999999998</v>
      </c>
      <c r="Q11025" s="1" t="str">
        <f>VLOOKUP(Sales[[#This Row],[ProductKey]], Products!$A$2:$D$1000, 4, FALSE)</f>
        <v>Short-Sleeve Classic Jersey, L</v>
      </c>
    </row>
    <row r="11026" spans="1:17" x14ac:dyDescent="0.25">
      <c r="A11026" s="2">
        <v>37813</v>
      </c>
      <c r="B11026" s="1" t="s">
        <v>1640</v>
      </c>
      <c r="C11026">
        <v>483</v>
      </c>
      <c r="D11026">
        <v>15346</v>
      </c>
      <c r="E11026">
        <v>4</v>
      </c>
      <c r="F11026">
        <v>4</v>
      </c>
      <c r="G11026">
        <v>1</v>
      </c>
      <c r="H11026" s="2">
        <v>42927</v>
      </c>
      <c r="I11026" t="str">
        <f>VLOOKUP(Sales[[#This Row],[TerritoryKey]], Territories[], 2, FALSE)</f>
        <v>Southwest</v>
      </c>
      <c r="J11026">
        <f>_xlfn.XLOOKUP(Sales[[#This Row],[ProductKey]], Products!$A:$A, Products!$J:$J)</f>
        <v>44.88</v>
      </c>
      <c r="K11026">
        <f>_xlfn.XLOOKUP(Sales[[#This Row],[ProductKey]], Products!$A:$A, Products!$K:$K)</f>
        <v>120</v>
      </c>
      <c r="L11026" s="1">
        <f>Sales[[#This Row],[ProductPrice]]*Sales[[#This Row],[OrderQuantity]]</f>
        <v>120</v>
      </c>
      <c r="M11026" s="1">
        <f>Sales[[#This Row],[OrderQuantity]]</f>
        <v>1</v>
      </c>
      <c r="N11026" s="1">
        <f>1</f>
        <v>1</v>
      </c>
      <c r="O11026" s="1">
        <f>Sales[[#This Row],[TotalSales]]-Sales[[#This Row],[TotalCost]]</f>
        <v>75.12</v>
      </c>
      <c r="P11026" s="1">
        <f>Sales[[#This Row],[ProductCost]]*Sales[[#This Row],[OrderQuantity]]</f>
        <v>44.88</v>
      </c>
      <c r="Q11026" s="1" t="str">
        <f>VLOOKUP(Sales[[#This Row],[ProductKey]], Products!$A$2:$D$1000, 4, FALSE)</f>
        <v>Hitch Rack - 4-Bike</v>
      </c>
    </row>
    <row r="11027" spans="1:17" x14ac:dyDescent="0.25">
      <c r="A11027" s="2">
        <v>37633</v>
      </c>
      <c r="B11027" s="1" t="s">
        <v>1648</v>
      </c>
      <c r="C11027">
        <v>491</v>
      </c>
      <c r="D11027">
        <v>18651</v>
      </c>
      <c r="E11027">
        <v>1</v>
      </c>
      <c r="F11027">
        <v>4</v>
      </c>
      <c r="G11027">
        <v>1</v>
      </c>
      <c r="H11027" s="2">
        <v>42747</v>
      </c>
      <c r="I11027" t="str">
        <f>VLOOKUP(Sales[[#This Row],[TerritoryKey]], Territories[], 2, FALSE)</f>
        <v>Northwest</v>
      </c>
      <c r="J11027">
        <f>_xlfn.XLOOKUP(Sales[[#This Row],[ProductKey]], Products!$A:$A, Products!$J:$J)</f>
        <v>41.572299999999998</v>
      </c>
      <c r="K11027">
        <f>_xlfn.XLOOKUP(Sales[[#This Row],[ProductKey]], Products!$A:$A, Products!$K:$K)</f>
        <v>53.99</v>
      </c>
      <c r="L11027" s="1">
        <f>Sales[[#This Row],[ProductPrice]]*Sales[[#This Row],[OrderQuantity]]</f>
        <v>53.99</v>
      </c>
      <c r="M11027" s="1">
        <f>Sales[[#This Row],[OrderQuantity]]</f>
        <v>1</v>
      </c>
      <c r="N11027" s="1">
        <f>1</f>
        <v>1</v>
      </c>
      <c r="O11027" s="1">
        <f>Sales[[#This Row],[TotalSales]]-Sales[[#This Row],[TotalCost]]</f>
        <v>12.417700000000004</v>
      </c>
      <c r="P11027" s="1">
        <f>Sales[[#This Row],[ProductCost]]*Sales[[#This Row],[OrderQuantity]]</f>
        <v>41.572299999999998</v>
      </c>
      <c r="Q11027" s="1" t="str">
        <f>VLOOKUP(Sales[[#This Row],[ProductKey]], Products!$A$2:$D$1000, 4, FALSE)</f>
        <v>Short-Sleeve Classic Jersey, XL</v>
      </c>
    </row>
    <row r="11028" spans="1:17" x14ac:dyDescent="0.25">
      <c r="A11028" s="2">
        <v>38292</v>
      </c>
      <c r="B11028" s="1" t="s">
        <v>1665</v>
      </c>
      <c r="C11028">
        <v>489</v>
      </c>
      <c r="D11028">
        <v>12074</v>
      </c>
      <c r="E11028">
        <v>6</v>
      </c>
      <c r="F11028">
        <v>4</v>
      </c>
      <c r="G11028">
        <v>1</v>
      </c>
      <c r="H11028" s="2">
        <v>43405</v>
      </c>
      <c r="I11028" t="str">
        <f>VLOOKUP(Sales[[#This Row],[TerritoryKey]], Territories[], 2, FALSE)</f>
        <v>Canada</v>
      </c>
      <c r="J11028">
        <f>_xlfn.XLOOKUP(Sales[[#This Row],[ProductKey]], Products!$A:$A, Products!$J:$J)</f>
        <v>41.572299999999998</v>
      </c>
      <c r="K11028">
        <f>_xlfn.XLOOKUP(Sales[[#This Row],[ProductKey]], Products!$A:$A, Products!$K:$K)</f>
        <v>53.99</v>
      </c>
      <c r="L11028" s="1">
        <f>Sales[[#This Row],[ProductPrice]]*Sales[[#This Row],[OrderQuantity]]</f>
        <v>53.99</v>
      </c>
      <c r="M11028" s="1">
        <f>Sales[[#This Row],[OrderQuantity]]</f>
        <v>1</v>
      </c>
      <c r="N11028" s="1">
        <f>1</f>
        <v>1</v>
      </c>
      <c r="O11028" s="1">
        <f>Sales[[#This Row],[TotalSales]]-Sales[[#This Row],[TotalCost]]</f>
        <v>12.417700000000004</v>
      </c>
      <c r="P11028" s="1">
        <f>Sales[[#This Row],[ProductCost]]*Sales[[#This Row],[OrderQuantity]]</f>
        <v>41.572299999999998</v>
      </c>
      <c r="Q11028" s="1" t="str">
        <f>VLOOKUP(Sales[[#This Row],[ProductKey]], Products!$A$2:$D$1000, 4, FALSE)</f>
        <v>Short-Sleeve Classic Jersey, M</v>
      </c>
    </row>
    <row r="11029" spans="1:17" x14ac:dyDescent="0.25">
      <c r="A11029" s="2">
        <v>37633</v>
      </c>
      <c r="B11029" s="1" t="s">
        <v>1668</v>
      </c>
      <c r="C11029">
        <v>473</v>
      </c>
      <c r="D11029">
        <v>13529</v>
      </c>
      <c r="E11029">
        <v>9</v>
      </c>
      <c r="F11029">
        <v>4</v>
      </c>
      <c r="G11029">
        <v>1</v>
      </c>
      <c r="H11029" s="2">
        <v>42747</v>
      </c>
      <c r="I11029" t="str">
        <f>VLOOKUP(Sales[[#This Row],[TerritoryKey]], Territories[], 2, FALSE)</f>
        <v>Australia</v>
      </c>
      <c r="J11029">
        <f>_xlfn.XLOOKUP(Sales[[#This Row],[ProductKey]], Products!$A:$A, Products!$J:$J)</f>
        <v>23.748999999999999</v>
      </c>
      <c r="K11029">
        <f>_xlfn.XLOOKUP(Sales[[#This Row],[ProductKey]], Products!$A:$A, Products!$K:$K)</f>
        <v>63.5</v>
      </c>
      <c r="L11029" s="1">
        <f>Sales[[#This Row],[ProductPrice]]*Sales[[#This Row],[OrderQuantity]]</f>
        <v>63.5</v>
      </c>
      <c r="M11029" s="1">
        <f>Sales[[#This Row],[OrderQuantity]]</f>
        <v>1</v>
      </c>
      <c r="N11029" s="1">
        <f>1</f>
        <v>1</v>
      </c>
      <c r="O11029" s="1">
        <f>Sales[[#This Row],[TotalSales]]-Sales[[#This Row],[TotalCost]]</f>
        <v>39.751000000000005</v>
      </c>
      <c r="P11029" s="1">
        <f>Sales[[#This Row],[ProductCost]]*Sales[[#This Row],[OrderQuantity]]</f>
        <v>23.748999999999999</v>
      </c>
      <c r="Q11029" s="1" t="str">
        <f>VLOOKUP(Sales[[#This Row],[ProductKey]], Products!$A$2:$D$1000, 4, FALSE)</f>
        <v>Classic Vest, L</v>
      </c>
    </row>
    <row r="11030" spans="1:17" x14ac:dyDescent="0.25">
      <c r="A11030" s="2">
        <v>37876</v>
      </c>
      <c r="B11030" s="1" t="s">
        <v>1712</v>
      </c>
      <c r="C11030">
        <v>223</v>
      </c>
      <c r="D11030">
        <v>16829</v>
      </c>
      <c r="E11030">
        <v>10</v>
      </c>
      <c r="F11030">
        <v>4</v>
      </c>
      <c r="G11030">
        <v>1</v>
      </c>
      <c r="H11030" s="2">
        <v>42990</v>
      </c>
      <c r="I11030" t="str">
        <f>VLOOKUP(Sales[[#This Row],[TerritoryKey]], Territories[], 2, FALSE)</f>
        <v>United Kingdom</v>
      </c>
      <c r="J11030">
        <f>_xlfn.XLOOKUP(Sales[[#This Row],[ProductKey]], Products!$A:$A, Products!$J:$J)</f>
        <v>5.7051999999999996</v>
      </c>
      <c r="K11030">
        <f>_xlfn.XLOOKUP(Sales[[#This Row],[ProductKey]], Products!$A:$A, Products!$K:$K)</f>
        <v>8.6441999999999997</v>
      </c>
      <c r="L11030" s="1">
        <f>Sales[[#This Row],[ProductPrice]]*Sales[[#This Row],[OrderQuantity]]</f>
        <v>8.6441999999999997</v>
      </c>
      <c r="M11030" s="1">
        <f>Sales[[#This Row],[OrderQuantity]]</f>
        <v>1</v>
      </c>
      <c r="N11030" s="1">
        <f>1</f>
        <v>1</v>
      </c>
      <c r="O11030" s="1">
        <f>Sales[[#This Row],[TotalSales]]-Sales[[#This Row],[TotalCost]]</f>
        <v>2.9390000000000001</v>
      </c>
      <c r="P11030" s="1">
        <f>Sales[[#This Row],[ProductCost]]*Sales[[#This Row],[OrderQuantity]]</f>
        <v>5.7051999999999996</v>
      </c>
      <c r="Q11030" s="1" t="str">
        <f>VLOOKUP(Sales[[#This Row],[ProductKey]], Products!$A$2:$D$1000, 4, FALSE)</f>
        <v>AWC Logo Cap</v>
      </c>
    </row>
    <row r="11031" spans="1:17" x14ac:dyDescent="0.25">
      <c r="A11031" s="2">
        <v>38231</v>
      </c>
      <c r="B11031" s="1" t="s">
        <v>1798</v>
      </c>
      <c r="C11031">
        <v>489</v>
      </c>
      <c r="D11031">
        <v>20542</v>
      </c>
      <c r="E11031">
        <v>4</v>
      </c>
      <c r="F11031">
        <v>4</v>
      </c>
      <c r="G11031">
        <v>1</v>
      </c>
      <c r="H11031" s="2">
        <v>43344</v>
      </c>
      <c r="I11031" t="str">
        <f>VLOOKUP(Sales[[#This Row],[TerritoryKey]], Territories[], 2, FALSE)</f>
        <v>Southwest</v>
      </c>
      <c r="J11031">
        <f>_xlfn.XLOOKUP(Sales[[#This Row],[ProductKey]], Products!$A:$A, Products!$J:$J)</f>
        <v>41.572299999999998</v>
      </c>
      <c r="K11031">
        <f>_xlfn.XLOOKUP(Sales[[#This Row],[ProductKey]], Products!$A:$A, Products!$K:$K)</f>
        <v>53.99</v>
      </c>
      <c r="L11031" s="1">
        <f>Sales[[#This Row],[ProductPrice]]*Sales[[#This Row],[OrderQuantity]]</f>
        <v>53.99</v>
      </c>
      <c r="M11031" s="1">
        <f>Sales[[#This Row],[OrderQuantity]]</f>
        <v>1</v>
      </c>
      <c r="N11031" s="1">
        <f>1</f>
        <v>1</v>
      </c>
      <c r="O11031" s="1">
        <f>Sales[[#This Row],[TotalSales]]-Sales[[#This Row],[TotalCost]]</f>
        <v>12.417700000000004</v>
      </c>
      <c r="P11031" s="1">
        <f>Sales[[#This Row],[ProductCost]]*Sales[[#This Row],[OrderQuantity]]</f>
        <v>41.572299999999998</v>
      </c>
      <c r="Q11031" s="1" t="str">
        <f>VLOOKUP(Sales[[#This Row],[ProductKey]], Products!$A$2:$D$1000, 4, FALSE)</f>
        <v>Short-Sleeve Classic Jersey, M</v>
      </c>
    </row>
    <row r="11032" spans="1:17" x14ac:dyDescent="0.25">
      <c r="A11032" s="2">
        <v>37632</v>
      </c>
      <c r="B11032" s="1" t="s">
        <v>1809</v>
      </c>
      <c r="C11032">
        <v>490</v>
      </c>
      <c r="D11032">
        <v>16476</v>
      </c>
      <c r="E11032">
        <v>7</v>
      </c>
      <c r="F11032">
        <v>4</v>
      </c>
      <c r="G11032">
        <v>1</v>
      </c>
      <c r="H11032" s="2">
        <v>42746</v>
      </c>
      <c r="I11032" t="str">
        <f>VLOOKUP(Sales[[#This Row],[TerritoryKey]], Territories[], 2, FALSE)</f>
        <v>France</v>
      </c>
      <c r="J11032">
        <f>_xlfn.XLOOKUP(Sales[[#This Row],[ProductKey]], Products!$A:$A, Products!$J:$J)</f>
        <v>41.572299999999998</v>
      </c>
      <c r="K11032">
        <f>_xlfn.XLOOKUP(Sales[[#This Row],[ProductKey]], Products!$A:$A, Products!$K:$K)</f>
        <v>53.99</v>
      </c>
      <c r="L11032" s="1">
        <f>Sales[[#This Row],[ProductPrice]]*Sales[[#This Row],[OrderQuantity]]</f>
        <v>53.99</v>
      </c>
      <c r="M11032" s="1">
        <f>Sales[[#This Row],[OrderQuantity]]</f>
        <v>1</v>
      </c>
      <c r="N11032" s="1">
        <f>1</f>
        <v>1</v>
      </c>
      <c r="O11032" s="1">
        <f>Sales[[#This Row],[TotalSales]]-Sales[[#This Row],[TotalCost]]</f>
        <v>12.417700000000004</v>
      </c>
      <c r="P11032" s="1">
        <f>Sales[[#This Row],[ProductCost]]*Sales[[#This Row],[OrderQuantity]]</f>
        <v>41.572299999999998</v>
      </c>
      <c r="Q11032" s="1" t="str">
        <f>VLOOKUP(Sales[[#This Row],[ProductKey]], Products!$A$2:$D$1000, 4, FALSE)</f>
        <v>Short-Sleeve Classic Jersey, L</v>
      </c>
    </row>
    <row r="11033" spans="1:17" x14ac:dyDescent="0.25">
      <c r="A11033" s="2">
        <v>38139</v>
      </c>
      <c r="B11033" s="1" t="s">
        <v>1831</v>
      </c>
      <c r="C11033">
        <v>473</v>
      </c>
      <c r="D11033">
        <v>27137</v>
      </c>
      <c r="E11033">
        <v>10</v>
      </c>
      <c r="F11033">
        <v>4</v>
      </c>
      <c r="G11033">
        <v>1</v>
      </c>
      <c r="H11033" s="2">
        <v>43252</v>
      </c>
      <c r="I11033" t="str">
        <f>VLOOKUP(Sales[[#This Row],[TerritoryKey]], Territories[], 2, FALSE)</f>
        <v>United Kingdom</v>
      </c>
      <c r="J11033">
        <f>_xlfn.XLOOKUP(Sales[[#This Row],[ProductKey]], Products!$A:$A, Products!$J:$J)</f>
        <v>23.748999999999999</v>
      </c>
      <c r="K11033">
        <f>_xlfn.XLOOKUP(Sales[[#This Row],[ProductKey]], Products!$A:$A, Products!$K:$K)</f>
        <v>63.5</v>
      </c>
      <c r="L11033" s="1">
        <f>Sales[[#This Row],[ProductPrice]]*Sales[[#This Row],[OrderQuantity]]</f>
        <v>63.5</v>
      </c>
      <c r="M11033" s="1">
        <f>Sales[[#This Row],[OrderQuantity]]</f>
        <v>1</v>
      </c>
      <c r="N11033" s="1">
        <f>1</f>
        <v>1</v>
      </c>
      <c r="O11033" s="1">
        <f>Sales[[#This Row],[TotalSales]]-Sales[[#This Row],[TotalCost]]</f>
        <v>39.751000000000005</v>
      </c>
      <c r="P11033" s="1">
        <f>Sales[[#This Row],[ProductCost]]*Sales[[#This Row],[OrderQuantity]]</f>
        <v>23.748999999999999</v>
      </c>
      <c r="Q11033" s="1" t="str">
        <f>VLOOKUP(Sales[[#This Row],[ProductKey]], Products!$A$2:$D$1000, 4, FALSE)</f>
        <v>Classic Vest, L</v>
      </c>
    </row>
    <row r="11034" spans="1:17" x14ac:dyDescent="0.25">
      <c r="A11034" s="2">
        <v>38108</v>
      </c>
      <c r="B11034" s="1" t="s">
        <v>1960</v>
      </c>
      <c r="C11034">
        <v>232</v>
      </c>
      <c r="D11034">
        <v>20657</v>
      </c>
      <c r="E11034">
        <v>4</v>
      </c>
      <c r="F11034">
        <v>4</v>
      </c>
      <c r="G11034">
        <v>1</v>
      </c>
      <c r="H11034" s="2">
        <v>43221</v>
      </c>
      <c r="I11034" t="str">
        <f>VLOOKUP(Sales[[#This Row],[TerritoryKey]], Territories[], 2, FALSE)</f>
        <v>Southwest</v>
      </c>
      <c r="J11034">
        <f>_xlfn.XLOOKUP(Sales[[#This Row],[ProductKey]], Products!$A:$A, Products!$J:$J)</f>
        <v>31.724399999999999</v>
      </c>
      <c r="K11034">
        <f>_xlfn.XLOOKUP(Sales[[#This Row],[ProductKey]], Products!$A:$A, Products!$K:$K)</f>
        <v>48.067300000000003</v>
      </c>
      <c r="L11034" s="1">
        <f>Sales[[#This Row],[ProductPrice]]*Sales[[#This Row],[OrderQuantity]]</f>
        <v>48.067300000000003</v>
      </c>
      <c r="M11034" s="1">
        <f>Sales[[#This Row],[OrderQuantity]]</f>
        <v>1</v>
      </c>
      <c r="N11034" s="1">
        <f>1</f>
        <v>1</v>
      </c>
      <c r="O11034" s="1">
        <f>Sales[[#This Row],[TotalSales]]-Sales[[#This Row],[TotalCost]]</f>
        <v>16.342900000000004</v>
      </c>
      <c r="P11034" s="1">
        <f>Sales[[#This Row],[ProductCost]]*Sales[[#This Row],[OrderQuantity]]</f>
        <v>31.724399999999999</v>
      </c>
      <c r="Q11034" s="1" t="str">
        <f>VLOOKUP(Sales[[#This Row],[ProductKey]], Products!$A$2:$D$1000, 4, FALSE)</f>
        <v>Long-Sleeve Logo Jersey, L</v>
      </c>
    </row>
    <row r="11035" spans="1:17" x14ac:dyDescent="0.25">
      <c r="A11035" s="2">
        <v>37753</v>
      </c>
      <c r="B11035" s="1" t="s">
        <v>1961</v>
      </c>
      <c r="C11035">
        <v>480</v>
      </c>
      <c r="D11035">
        <v>17621</v>
      </c>
      <c r="E11035">
        <v>4</v>
      </c>
      <c r="F11035">
        <v>4</v>
      </c>
      <c r="G11035">
        <v>1</v>
      </c>
      <c r="H11035" s="2">
        <v>42867</v>
      </c>
      <c r="I11035" t="str">
        <f>VLOOKUP(Sales[[#This Row],[TerritoryKey]], Territories[], 2, FALSE)</f>
        <v>Southwest</v>
      </c>
      <c r="J11035">
        <f>_xlfn.XLOOKUP(Sales[[#This Row],[ProductKey]], Products!$A:$A, Products!$J:$J)</f>
        <v>0.85650000000000004</v>
      </c>
      <c r="K11035">
        <f>_xlfn.XLOOKUP(Sales[[#This Row],[ProductKey]], Products!$A:$A, Products!$K:$K)</f>
        <v>2.29</v>
      </c>
      <c r="L11035" s="1">
        <f>Sales[[#This Row],[ProductPrice]]*Sales[[#This Row],[OrderQuantity]]</f>
        <v>2.29</v>
      </c>
      <c r="M11035" s="1">
        <f>Sales[[#This Row],[OrderQuantity]]</f>
        <v>1</v>
      </c>
      <c r="N11035" s="1">
        <f>1</f>
        <v>1</v>
      </c>
      <c r="O11035" s="1">
        <f>Sales[[#This Row],[TotalSales]]-Sales[[#This Row],[TotalCost]]</f>
        <v>1.4335</v>
      </c>
      <c r="P11035" s="1">
        <f>Sales[[#This Row],[ProductCost]]*Sales[[#This Row],[OrderQuantity]]</f>
        <v>0.85650000000000004</v>
      </c>
      <c r="Q11035" s="1" t="str">
        <f>VLOOKUP(Sales[[#This Row],[ProductKey]], Products!$A$2:$D$1000, 4, FALSE)</f>
        <v>Patch Kit/8 Patches</v>
      </c>
    </row>
    <row r="11036" spans="1:17" x14ac:dyDescent="0.25">
      <c r="A11036" s="2">
        <v>38078</v>
      </c>
      <c r="B11036" s="1" t="s">
        <v>2023</v>
      </c>
      <c r="C11036">
        <v>226</v>
      </c>
      <c r="D11036">
        <v>11566</v>
      </c>
      <c r="E11036">
        <v>7</v>
      </c>
      <c r="F11036">
        <v>4</v>
      </c>
      <c r="G11036">
        <v>1</v>
      </c>
      <c r="H11036" s="2">
        <v>43191</v>
      </c>
      <c r="I11036" t="str">
        <f>VLOOKUP(Sales[[#This Row],[TerritoryKey]], Territories[], 2, FALSE)</f>
        <v>France</v>
      </c>
      <c r="J11036">
        <f>_xlfn.XLOOKUP(Sales[[#This Row],[ProductKey]], Products!$A:$A, Products!$J:$J)</f>
        <v>31.724399999999999</v>
      </c>
      <c r="K11036">
        <f>_xlfn.XLOOKUP(Sales[[#This Row],[ProductKey]], Products!$A:$A, Products!$K:$K)</f>
        <v>48.067300000000003</v>
      </c>
      <c r="L11036" s="1">
        <f>Sales[[#This Row],[ProductPrice]]*Sales[[#This Row],[OrderQuantity]]</f>
        <v>48.067300000000003</v>
      </c>
      <c r="M11036" s="1">
        <f>Sales[[#This Row],[OrderQuantity]]</f>
        <v>1</v>
      </c>
      <c r="N11036" s="1">
        <f>1</f>
        <v>1</v>
      </c>
      <c r="O11036" s="1">
        <f>Sales[[#This Row],[TotalSales]]-Sales[[#This Row],[TotalCost]]</f>
        <v>16.342900000000004</v>
      </c>
      <c r="P11036" s="1">
        <f>Sales[[#This Row],[ProductCost]]*Sales[[#This Row],[OrderQuantity]]</f>
        <v>31.724399999999999</v>
      </c>
      <c r="Q11036" s="1" t="str">
        <f>VLOOKUP(Sales[[#This Row],[ProductKey]], Products!$A$2:$D$1000, 4, FALSE)</f>
        <v>Long-Sleeve Logo Jersey, S</v>
      </c>
    </row>
    <row r="11037" spans="1:17" x14ac:dyDescent="0.25">
      <c r="A11037" s="2">
        <v>37752</v>
      </c>
      <c r="B11037" s="1" t="s">
        <v>2034</v>
      </c>
      <c r="C11037">
        <v>483</v>
      </c>
      <c r="D11037">
        <v>28336</v>
      </c>
      <c r="E11037">
        <v>1</v>
      </c>
      <c r="F11037">
        <v>4</v>
      </c>
      <c r="G11037">
        <v>1</v>
      </c>
      <c r="H11037" s="2">
        <v>42866</v>
      </c>
      <c r="I11037" t="str">
        <f>VLOOKUP(Sales[[#This Row],[TerritoryKey]], Territories[], 2, FALSE)</f>
        <v>Northwest</v>
      </c>
      <c r="J11037">
        <f>_xlfn.XLOOKUP(Sales[[#This Row],[ProductKey]], Products!$A:$A, Products!$J:$J)</f>
        <v>44.88</v>
      </c>
      <c r="K11037">
        <f>_xlfn.XLOOKUP(Sales[[#This Row],[ProductKey]], Products!$A:$A, Products!$K:$K)</f>
        <v>120</v>
      </c>
      <c r="L11037" s="1">
        <f>Sales[[#This Row],[ProductPrice]]*Sales[[#This Row],[OrderQuantity]]</f>
        <v>120</v>
      </c>
      <c r="M11037" s="1">
        <f>Sales[[#This Row],[OrderQuantity]]</f>
        <v>1</v>
      </c>
      <c r="N11037" s="1">
        <f>1</f>
        <v>1</v>
      </c>
      <c r="O11037" s="1">
        <f>Sales[[#This Row],[TotalSales]]-Sales[[#This Row],[TotalCost]]</f>
        <v>75.12</v>
      </c>
      <c r="P11037" s="1">
        <f>Sales[[#This Row],[ProductCost]]*Sales[[#This Row],[OrderQuantity]]</f>
        <v>44.88</v>
      </c>
      <c r="Q11037" s="1" t="str">
        <f>VLOOKUP(Sales[[#This Row],[ProductKey]], Products!$A$2:$D$1000, 4, FALSE)</f>
        <v>Hitch Rack - 4-Bike</v>
      </c>
    </row>
    <row r="11038" spans="1:17" x14ac:dyDescent="0.25">
      <c r="A11038" s="2">
        <v>38292</v>
      </c>
      <c r="B11038" s="1" t="s">
        <v>2041</v>
      </c>
      <c r="C11038">
        <v>487</v>
      </c>
      <c r="D11038">
        <v>15037</v>
      </c>
      <c r="E11038">
        <v>9</v>
      </c>
      <c r="F11038">
        <v>4</v>
      </c>
      <c r="G11038">
        <v>1</v>
      </c>
      <c r="H11038" s="2">
        <v>43405</v>
      </c>
      <c r="I11038" t="str">
        <f>VLOOKUP(Sales[[#This Row],[TerritoryKey]], Territories[], 2, FALSE)</f>
        <v>Australia</v>
      </c>
      <c r="J11038">
        <f>_xlfn.XLOOKUP(Sales[[#This Row],[ProductKey]], Products!$A:$A, Products!$J:$J)</f>
        <v>20.566299999999998</v>
      </c>
      <c r="K11038">
        <f>_xlfn.XLOOKUP(Sales[[#This Row],[ProductKey]], Products!$A:$A, Products!$K:$K)</f>
        <v>54.99</v>
      </c>
      <c r="L11038" s="1">
        <f>Sales[[#This Row],[ProductPrice]]*Sales[[#This Row],[OrderQuantity]]</f>
        <v>54.99</v>
      </c>
      <c r="M11038" s="1">
        <f>Sales[[#This Row],[OrderQuantity]]</f>
        <v>1</v>
      </c>
      <c r="N11038" s="1">
        <f>1</f>
        <v>1</v>
      </c>
      <c r="O11038" s="1">
        <f>Sales[[#This Row],[TotalSales]]-Sales[[#This Row],[TotalCost]]</f>
        <v>34.423700000000004</v>
      </c>
      <c r="P11038" s="1">
        <f>Sales[[#This Row],[ProductCost]]*Sales[[#This Row],[OrderQuantity]]</f>
        <v>20.566299999999998</v>
      </c>
      <c r="Q11038" s="1" t="str">
        <f>VLOOKUP(Sales[[#This Row],[ProductKey]], Products!$A$2:$D$1000, 4, FALSE)</f>
        <v>Hydration Pack - 70 oz.</v>
      </c>
    </row>
    <row r="11039" spans="1:17" x14ac:dyDescent="0.25">
      <c r="A11039" s="2">
        <v>37967</v>
      </c>
      <c r="B11039" s="1" t="s">
        <v>2049</v>
      </c>
      <c r="C11039">
        <v>486</v>
      </c>
      <c r="D11039">
        <v>12496</v>
      </c>
      <c r="E11039">
        <v>10</v>
      </c>
      <c r="F11039">
        <v>4</v>
      </c>
      <c r="G11039">
        <v>1</v>
      </c>
      <c r="H11039" s="2">
        <v>43081</v>
      </c>
      <c r="I11039" t="str">
        <f>VLOOKUP(Sales[[#This Row],[TerritoryKey]], Territories[], 2, FALSE)</f>
        <v>United Kingdom</v>
      </c>
      <c r="J11039">
        <f>_xlfn.XLOOKUP(Sales[[#This Row],[ProductKey]], Products!$A:$A, Products!$J:$J)</f>
        <v>59.466000000000001</v>
      </c>
      <c r="K11039">
        <f>_xlfn.XLOOKUP(Sales[[#This Row],[ProductKey]], Products!$A:$A, Products!$K:$K)</f>
        <v>159</v>
      </c>
      <c r="L11039" s="1">
        <f>Sales[[#This Row],[ProductPrice]]*Sales[[#This Row],[OrderQuantity]]</f>
        <v>159</v>
      </c>
      <c r="M11039" s="1">
        <f>Sales[[#This Row],[OrderQuantity]]</f>
        <v>1</v>
      </c>
      <c r="N11039" s="1">
        <f>1</f>
        <v>1</v>
      </c>
      <c r="O11039" s="1">
        <f>Sales[[#This Row],[TotalSales]]-Sales[[#This Row],[TotalCost]]</f>
        <v>99.533999999999992</v>
      </c>
      <c r="P11039" s="1">
        <f>Sales[[#This Row],[ProductCost]]*Sales[[#This Row],[OrderQuantity]]</f>
        <v>59.466000000000001</v>
      </c>
      <c r="Q11039" s="1" t="str">
        <f>VLOOKUP(Sales[[#This Row],[ProductKey]], Products!$A$2:$D$1000, 4, FALSE)</f>
        <v>All-Purpose Bike Stand</v>
      </c>
    </row>
    <row r="11040" spans="1:17" x14ac:dyDescent="0.25">
      <c r="A11040" s="2">
        <v>37845</v>
      </c>
      <c r="B11040" s="1" t="s">
        <v>2057</v>
      </c>
      <c r="C11040">
        <v>232</v>
      </c>
      <c r="D11040">
        <v>21513</v>
      </c>
      <c r="E11040">
        <v>7</v>
      </c>
      <c r="F11040">
        <v>4</v>
      </c>
      <c r="G11040">
        <v>1</v>
      </c>
      <c r="H11040" s="2">
        <v>42959</v>
      </c>
      <c r="I11040" t="str">
        <f>VLOOKUP(Sales[[#This Row],[TerritoryKey]], Territories[], 2, FALSE)</f>
        <v>France</v>
      </c>
      <c r="J11040">
        <f>_xlfn.XLOOKUP(Sales[[#This Row],[ProductKey]], Products!$A:$A, Products!$J:$J)</f>
        <v>31.724399999999999</v>
      </c>
      <c r="K11040">
        <f>_xlfn.XLOOKUP(Sales[[#This Row],[ProductKey]], Products!$A:$A, Products!$K:$K)</f>
        <v>48.067300000000003</v>
      </c>
      <c r="L11040" s="1">
        <f>Sales[[#This Row],[ProductPrice]]*Sales[[#This Row],[OrderQuantity]]</f>
        <v>48.067300000000003</v>
      </c>
      <c r="M11040" s="1">
        <f>Sales[[#This Row],[OrderQuantity]]</f>
        <v>1</v>
      </c>
      <c r="N11040" s="1">
        <f>1</f>
        <v>1</v>
      </c>
      <c r="O11040" s="1">
        <f>Sales[[#This Row],[TotalSales]]-Sales[[#This Row],[TotalCost]]</f>
        <v>16.342900000000004</v>
      </c>
      <c r="P11040" s="1">
        <f>Sales[[#This Row],[ProductCost]]*Sales[[#This Row],[OrderQuantity]]</f>
        <v>31.724399999999999</v>
      </c>
      <c r="Q11040" s="1" t="str">
        <f>VLOOKUP(Sales[[#This Row],[ProductKey]], Products!$A$2:$D$1000, 4, FALSE)</f>
        <v>Long-Sleeve Logo Jersey, L</v>
      </c>
    </row>
    <row r="11041" spans="1:17" x14ac:dyDescent="0.25">
      <c r="A11041" s="2">
        <v>38018</v>
      </c>
      <c r="B11041" s="1" t="s">
        <v>2068</v>
      </c>
      <c r="C11041">
        <v>480</v>
      </c>
      <c r="D11041">
        <v>13959</v>
      </c>
      <c r="E11041">
        <v>9</v>
      </c>
      <c r="F11041">
        <v>4</v>
      </c>
      <c r="G11041">
        <v>1</v>
      </c>
      <c r="H11041" s="2">
        <v>43132</v>
      </c>
      <c r="I11041" t="str">
        <f>VLOOKUP(Sales[[#This Row],[TerritoryKey]], Territories[], 2, FALSE)</f>
        <v>Australia</v>
      </c>
      <c r="J11041">
        <f>_xlfn.XLOOKUP(Sales[[#This Row],[ProductKey]], Products!$A:$A, Products!$J:$J)</f>
        <v>0.85650000000000004</v>
      </c>
      <c r="K11041">
        <f>_xlfn.XLOOKUP(Sales[[#This Row],[ProductKey]], Products!$A:$A, Products!$K:$K)</f>
        <v>2.29</v>
      </c>
      <c r="L11041" s="1">
        <f>Sales[[#This Row],[ProductPrice]]*Sales[[#This Row],[OrderQuantity]]</f>
        <v>2.29</v>
      </c>
      <c r="M11041" s="1">
        <f>Sales[[#This Row],[OrderQuantity]]</f>
        <v>1</v>
      </c>
      <c r="N11041" s="1">
        <f>1</f>
        <v>1</v>
      </c>
      <c r="O11041" s="1">
        <f>Sales[[#This Row],[TotalSales]]-Sales[[#This Row],[TotalCost]]</f>
        <v>1.4335</v>
      </c>
      <c r="P11041" s="1">
        <f>Sales[[#This Row],[ProductCost]]*Sales[[#This Row],[OrderQuantity]]</f>
        <v>0.85650000000000004</v>
      </c>
      <c r="Q11041" s="1" t="str">
        <f>VLOOKUP(Sales[[#This Row],[ProductKey]], Products!$A$2:$D$1000, 4, FALSE)</f>
        <v>Patch Kit/8 Patches</v>
      </c>
    </row>
    <row r="11042" spans="1:17" x14ac:dyDescent="0.25">
      <c r="A11042" s="2">
        <v>38109</v>
      </c>
      <c r="B11042" s="1" t="s">
        <v>2080</v>
      </c>
      <c r="C11042">
        <v>489</v>
      </c>
      <c r="D11042">
        <v>13517</v>
      </c>
      <c r="E11042">
        <v>10</v>
      </c>
      <c r="F11042">
        <v>4</v>
      </c>
      <c r="G11042">
        <v>1</v>
      </c>
      <c r="H11042" s="2">
        <v>43222</v>
      </c>
      <c r="I11042" t="str">
        <f>VLOOKUP(Sales[[#This Row],[TerritoryKey]], Territories[], 2, FALSE)</f>
        <v>United Kingdom</v>
      </c>
      <c r="J11042">
        <f>_xlfn.XLOOKUP(Sales[[#This Row],[ProductKey]], Products!$A:$A, Products!$J:$J)</f>
        <v>41.572299999999998</v>
      </c>
      <c r="K11042">
        <f>_xlfn.XLOOKUP(Sales[[#This Row],[ProductKey]], Products!$A:$A, Products!$K:$K)</f>
        <v>53.99</v>
      </c>
      <c r="L11042" s="1">
        <f>Sales[[#This Row],[ProductPrice]]*Sales[[#This Row],[OrderQuantity]]</f>
        <v>53.99</v>
      </c>
      <c r="M11042" s="1">
        <f>Sales[[#This Row],[OrderQuantity]]</f>
        <v>1</v>
      </c>
      <c r="N11042" s="1">
        <f>1</f>
        <v>1</v>
      </c>
      <c r="O11042" s="1">
        <f>Sales[[#This Row],[TotalSales]]-Sales[[#This Row],[TotalCost]]</f>
        <v>12.417700000000004</v>
      </c>
      <c r="P11042" s="1">
        <f>Sales[[#This Row],[ProductCost]]*Sales[[#This Row],[OrderQuantity]]</f>
        <v>41.572299999999998</v>
      </c>
      <c r="Q11042" s="1" t="str">
        <f>VLOOKUP(Sales[[#This Row],[ProductKey]], Products!$A$2:$D$1000, 4, FALSE)</f>
        <v>Short-Sleeve Classic Jersey, M</v>
      </c>
    </row>
    <row r="11043" spans="1:17" x14ac:dyDescent="0.25">
      <c r="A11043" s="2">
        <v>38170</v>
      </c>
      <c r="B11043" s="1" t="s">
        <v>2088</v>
      </c>
      <c r="C11043">
        <v>486</v>
      </c>
      <c r="D11043">
        <v>28431</v>
      </c>
      <c r="E11043">
        <v>7</v>
      </c>
      <c r="F11043">
        <v>4</v>
      </c>
      <c r="G11043">
        <v>1</v>
      </c>
      <c r="H11043" s="2">
        <v>43283</v>
      </c>
      <c r="I11043" t="str">
        <f>VLOOKUP(Sales[[#This Row],[TerritoryKey]], Territories[], 2, FALSE)</f>
        <v>France</v>
      </c>
      <c r="J11043">
        <f>_xlfn.XLOOKUP(Sales[[#This Row],[ProductKey]], Products!$A:$A, Products!$J:$J)</f>
        <v>59.466000000000001</v>
      </c>
      <c r="K11043">
        <f>_xlfn.XLOOKUP(Sales[[#This Row],[ProductKey]], Products!$A:$A, Products!$K:$K)</f>
        <v>159</v>
      </c>
      <c r="L11043" s="1">
        <f>Sales[[#This Row],[ProductPrice]]*Sales[[#This Row],[OrderQuantity]]</f>
        <v>159</v>
      </c>
      <c r="M11043" s="1">
        <f>Sales[[#This Row],[OrderQuantity]]</f>
        <v>1</v>
      </c>
      <c r="N11043" s="1">
        <f>1</f>
        <v>1</v>
      </c>
      <c r="O11043" s="1">
        <f>Sales[[#This Row],[TotalSales]]-Sales[[#This Row],[TotalCost]]</f>
        <v>99.533999999999992</v>
      </c>
      <c r="P11043" s="1">
        <f>Sales[[#This Row],[ProductCost]]*Sales[[#This Row],[OrderQuantity]]</f>
        <v>59.466000000000001</v>
      </c>
      <c r="Q11043" s="1" t="str">
        <f>VLOOKUP(Sales[[#This Row],[ProductKey]], Products!$A$2:$D$1000, 4, FALSE)</f>
        <v>All-Purpose Bike Stand</v>
      </c>
    </row>
    <row r="11044" spans="1:17" x14ac:dyDescent="0.25">
      <c r="A11044" s="2">
        <v>38140</v>
      </c>
      <c r="B11044" s="1" t="s">
        <v>2204</v>
      </c>
      <c r="C11044">
        <v>473</v>
      </c>
      <c r="D11044">
        <v>20646</v>
      </c>
      <c r="E11044">
        <v>1</v>
      </c>
      <c r="F11044">
        <v>4</v>
      </c>
      <c r="G11044">
        <v>1</v>
      </c>
      <c r="H11044" s="2">
        <v>43253</v>
      </c>
      <c r="I11044" t="str">
        <f>VLOOKUP(Sales[[#This Row],[TerritoryKey]], Territories[], 2, FALSE)</f>
        <v>Northwest</v>
      </c>
      <c r="J11044">
        <f>_xlfn.XLOOKUP(Sales[[#This Row],[ProductKey]], Products!$A:$A, Products!$J:$J)</f>
        <v>23.748999999999999</v>
      </c>
      <c r="K11044">
        <f>_xlfn.XLOOKUP(Sales[[#This Row],[ProductKey]], Products!$A:$A, Products!$K:$K)</f>
        <v>63.5</v>
      </c>
      <c r="L11044" s="1">
        <f>Sales[[#This Row],[ProductPrice]]*Sales[[#This Row],[OrderQuantity]]</f>
        <v>63.5</v>
      </c>
      <c r="M11044" s="1">
        <f>Sales[[#This Row],[OrderQuantity]]</f>
        <v>1</v>
      </c>
      <c r="N11044" s="1">
        <f>1</f>
        <v>1</v>
      </c>
      <c r="O11044" s="1">
        <f>Sales[[#This Row],[TotalSales]]-Sales[[#This Row],[TotalCost]]</f>
        <v>39.751000000000005</v>
      </c>
      <c r="P11044" s="1">
        <f>Sales[[#This Row],[ProductCost]]*Sales[[#This Row],[OrderQuantity]]</f>
        <v>23.748999999999999</v>
      </c>
      <c r="Q11044" s="1" t="str">
        <f>VLOOKUP(Sales[[#This Row],[ProductKey]], Products!$A$2:$D$1000, 4, FALSE)</f>
        <v>Classic Vest, L</v>
      </c>
    </row>
    <row r="11045" spans="1:17" x14ac:dyDescent="0.25">
      <c r="A11045" s="2">
        <v>38200</v>
      </c>
      <c r="B11045" s="1" t="s">
        <v>2215</v>
      </c>
      <c r="C11045">
        <v>484</v>
      </c>
      <c r="D11045">
        <v>21236</v>
      </c>
      <c r="E11045">
        <v>1</v>
      </c>
      <c r="F11045">
        <v>4</v>
      </c>
      <c r="G11045">
        <v>1</v>
      </c>
      <c r="H11045" s="2">
        <v>43313</v>
      </c>
      <c r="I11045" t="str">
        <f>VLOOKUP(Sales[[#This Row],[TerritoryKey]], Territories[], 2, FALSE)</f>
        <v>Northwest</v>
      </c>
      <c r="J11045">
        <f>_xlfn.XLOOKUP(Sales[[#This Row],[ProductKey]], Products!$A:$A, Products!$J:$J)</f>
        <v>2.9733000000000001</v>
      </c>
      <c r="K11045">
        <f>_xlfn.XLOOKUP(Sales[[#This Row],[ProductKey]], Products!$A:$A, Products!$K:$K)</f>
        <v>7.95</v>
      </c>
      <c r="L11045" s="1">
        <f>Sales[[#This Row],[ProductPrice]]*Sales[[#This Row],[OrderQuantity]]</f>
        <v>7.95</v>
      </c>
      <c r="M11045" s="1">
        <f>Sales[[#This Row],[OrderQuantity]]</f>
        <v>1</v>
      </c>
      <c r="N11045" s="1">
        <f>1</f>
        <v>1</v>
      </c>
      <c r="O11045" s="1">
        <f>Sales[[#This Row],[TotalSales]]-Sales[[#This Row],[TotalCost]]</f>
        <v>4.9767000000000001</v>
      </c>
      <c r="P11045" s="1">
        <f>Sales[[#This Row],[ProductCost]]*Sales[[#This Row],[OrderQuantity]]</f>
        <v>2.9733000000000001</v>
      </c>
      <c r="Q11045" s="1" t="str">
        <f>VLOOKUP(Sales[[#This Row],[ProductKey]], Products!$A$2:$D$1000, 4, FALSE)</f>
        <v>Bike Wash - Dissolver</v>
      </c>
    </row>
    <row r="11046" spans="1:17" x14ac:dyDescent="0.25">
      <c r="A11046" s="2">
        <v>38169</v>
      </c>
      <c r="B11046" s="1" t="s">
        <v>2252</v>
      </c>
      <c r="C11046">
        <v>487</v>
      </c>
      <c r="D11046">
        <v>22268</v>
      </c>
      <c r="E11046">
        <v>6</v>
      </c>
      <c r="F11046">
        <v>4</v>
      </c>
      <c r="G11046">
        <v>1</v>
      </c>
      <c r="H11046" s="2">
        <v>43282</v>
      </c>
      <c r="I11046" t="str">
        <f>VLOOKUP(Sales[[#This Row],[TerritoryKey]], Territories[], 2, FALSE)</f>
        <v>Canada</v>
      </c>
      <c r="J11046">
        <f>_xlfn.XLOOKUP(Sales[[#This Row],[ProductKey]], Products!$A:$A, Products!$J:$J)</f>
        <v>20.566299999999998</v>
      </c>
      <c r="K11046">
        <f>_xlfn.XLOOKUP(Sales[[#This Row],[ProductKey]], Products!$A:$A, Products!$K:$K)</f>
        <v>54.99</v>
      </c>
      <c r="L11046" s="1">
        <f>Sales[[#This Row],[ProductPrice]]*Sales[[#This Row],[OrderQuantity]]</f>
        <v>54.99</v>
      </c>
      <c r="M11046" s="1">
        <f>Sales[[#This Row],[OrderQuantity]]</f>
        <v>1</v>
      </c>
      <c r="N11046" s="1">
        <f>1</f>
        <v>1</v>
      </c>
      <c r="O11046" s="1">
        <f>Sales[[#This Row],[TotalSales]]-Sales[[#This Row],[TotalCost]]</f>
        <v>34.423700000000004</v>
      </c>
      <c r="P11046" s="1">
        <f>Sales[[#This Row],[ProductCost]]*Sales[[#This Row],[OrderQuantity]]</f>
        <v>20.566299999999998</v>
      </c>
      <c r="Q11046" s="1" t="str">
        <f>VLOOKUP(Sales[[#This Row],[ProductKey]], Products!$A$2:$D$1000, 4, FALSE)</f>
        <v>Hydration Pack - 70 oz.</v>
      </c>
    </row>
    <row r="11047" spans="1:17" x14ac:dyDescent="0.25">
      <c r="A11047" s="2">
        <v>38200</v>
      </c>
      <c r="B11047" s="1" t="s">
        <v>2276</v>
      </c>
      <c r="C11047">
        <v>487</v>
      </c>
      <c r="D11047">
        <v>15396</v>
      </c>
      <c r="E11047">
        <v>1</v>
      </c>
      <c r="F11047">
        <v>4</v>
      </c>
      <c r="G11047">
        <v>1</v>
      </c>
      <c r="H11047" s="2">
        <v>43313</v>
      </c>
      <c r="I11047" t="str">
        <f>VLOOKUP(Sales[[#This Row],[TerritoryKey]], Territories[], 2, FALSE)</f>
        <v>Northwest</v>
      </c>
      <c r="J11047">
        <f>_xlfn.XLOOKUP(Sales[[#This Row],[ProductKey]], Products!$A:$A, Products!$J:$J)</f>
        <v>20.566299999999998</v>
      </c>
      <c r="K11047">
        <f>_xlfn.XLOOKUP(Sales[[#This Row],[ProductKey]], Products!$A:$A, Products!$K:$K)</f>
        <v>54.99</v>
      </c>
      <c r="L11047" s="1">
        <f>Sales[[#This Row],[ProductPrice]]*Sales[[#This Row],[OrderQuantity]]</f>
        <v>54.99</v>
      </c>
      <c r="M11047" s="1">
        <f>Sales[[#This Row],[OrderQuantity]]</f>
        <v>1</v>
      </c>
      <c r="N11047" s="1">
        <f>1</f>
        <v>1</v>
      </c>
      <c r="O11047" s="1">
        <f>Sales[[#This Row],[TotalSales]]-Sales[[#This Row],[TotalCost]]</f>
        <v>34.423700000000004</v>
      </c>
      <c r="P11047" s="1">
        <f>Sales[[#This Row],[ProductCost]]*Sales[[#This Row],[OrderQuantity]]</f>
        <v>20.566299999999998</v>
      </c>
      <c r="Q11047" s="1" t="str">
        <f>VLOOKUP(Sales[[#This Row],[ProductKey]], Products!$A$2:$D$1000, 4, FALSE)</f>
        <v>Hydration Pack - 70 oz.</v>
      </c>
    </row>
    <row r="11048" spans="1:17" x14ac:dyDescent="0.25">
      <c r="A11048" s="2">
        <v>37633</v>
      </c>
      <c r="B11048" s="1" t="s">
        <v>2323</v>
      </c>
      <c r="C11048">
        <v>491</v>
      </c>
      <c r="D11048">
        <v>15235</v>
      </c>
      <c r="E11048">
        <v>9</v>
      </c>
      <c r="F11048">
        <v>4</v>
      </c>
      <c r="G11048">
        <v>1</v>
      </c>
      <c r="H11048" s="2">
        <v>42747</v>
      </c>
      <c r="I11048" t="str">
        <f>VLOOKUP(Sales[[#This Row],[TerritoryKey]], Territories[], 2, FALSE)</f>
        <v>Australia</v>
      </c>
      <c r="J11048">
        <f>_xlfn.XLOOKUP(Sales[[#This Row],[ProductKey]], Products!$A:$A, Products!$J:$J)</f>
        <v>41.572299999999998</v>
      </c>
      <c r="K11048">
        <f>_xlfn.XLOOKUP(Sales[[#This Row],[ProductKey]], Products!$A:$A, Products!$K:$K)</f>
        <v>53.99</v>
      </c>
      <c r="L11048" s="1">
        <f>Sales[[#This Row],[ProductPrice]]*Sales[[#This Row],[OrderQuantity]]</f>
        <v>53.99</v>
      </c>
      <c r="M11048" s="1">
        <f>Sales[[#This Row],[OrderQuantity]]</f>
        <v>1</v>
      </c>
      <c r="N11048" s="1">
        <f>1</f>
        <v>1</v>
      </c>
      <c r="O11048" s="1">
        <f>Sales[[#This Row],[TotalSales]]-Sales[[#This Row],[TotalCost]]</f>
        <v>12.417700000000004</v>
      </c>
      <c r="P11048" s="1">
        <f>Sales[[#This Row],[ProductCost]]*Sales[[#This Row],[OrderQuantity]]</f>
        <v>41.572299999999998</v>
      </c>
      <c r="Q11048" s="1" t="str">
        <f>VLOOKUP(Sales[[#This Row],[ProductKey]], Products!$A$2:$D$1000, 4, FALSE)</f>
        <v>Short-Sleeve Classic Jersey, XL</v>
      </c>
    </row>
    <row r="11049" spans="1:17" x14ac:dyDescent="0.25">
      <c r="A11049" s="2">
        <v>38047</v>
      </c>
      <c r="B11049" s="1" t="s">
        <v>2333</v>
      </c>
      <c r="C11049">
        <v>487</v>
      </c>
      <c r="D11049">
        <v>11986</v>
      </c>
      <c r="E11049">
        <v>9</v>
      </c>
      <c r="F11049">
        <v>4</v>
      </c>
      <c r="G11049">
        <v>1</v>
      </c>
      <c r="H11049" s="2">
        <v>43160</v>
      </c>
      <c r="I11049" t="str">
        <f>VLOOKUP(Sales[[#This Row],[TerritoryKey]], Territories[], 2, FALSE)</f>
        <v>Australia</v>
      </c>
      <c r="J11049">
        <f>_xlfn.XLOOKUP(Sales[[#This Row],[ProductKey]], Products!$A:$A, Products!$J:$J)</f>
        <v>20.566299999999998</v>
      </c>
      <c r="K11049">
        <f>_xlfn.XLOOKUP(Sales[[#This Row],[ProductKey]], Products!$A:$A, Products!$K:$K)</f>
        <v>54.99</v>
      </c>
      <c r="L11049" s="1">
        <f>Sales[[#This Row],[ProductPrice]]*Sales[[#This Row],[OrderQuantity]]</f>
        <v>54.99</v>
      </c>
      <c r="M11049" s="1">
        <f>Sales[[#This Row],[OrderQuantity]]</f>
        <v>1</v>
      </c>
      <c r="N11049" s="1">
        <f>1</f>
        <v>1</v>
      </c>
      <c r="O11049" s="1">
        <f>Sales[[#This Row],[TotalSales]]-Sales[[#This Row],[TotalCost]]</f>
        <v>34.423700000000004</v>
      </c>
      <c r="P11049" s="1">
        <f>Sales[[#This Row],[ProductCost]]*Sales[[#This Row],[OrderQuantity]]</f>
        <v>20.566299999999998</v>
      </c>
      <c r="Q11049" s="1" t="str">
        <f>VLOOKUP(Sales[[#This Row],[ProductKey]], Products!$A$2:$D$1000, 4, FALSE)</f>
        <v>Hydration Pack - 70 oz.</v>
      </c>
    </row>
    <row r="11050" spans="1:17" x14ac:dyDescent="0.25">
      <c r="A11050" s="2">
        <v>37692</v>
      </c>
      <c r="B11050" s="1" t="s">
        <v>2436</v>
      </c>
      <c r="C11050">
        <v>487</v>
      </c>
      <c r="D11050">
        <v>26038</v>
      </c>
      <c r="E11050">
        <v>8</v>
      </c>
      <c r="F11050">
        <v>4</v>
      </c>
      <c r="G11050">
        <v>1</v>
      </c>
      <c r="H11050" s="2">
        <v>42806</v>
      </c>
      <c r="I11050" t="str">
        <f>VLOOKUP(Sales[[#This Row],[TerritoryKey]], Territories[], 2, FALSE)</f>
        <v>Germany</v>
      </c>
      <c r="J11050">
        <f>_xlfn.XLOOKUP(Sales[[#This Row],[ProductKey]], Products!$A:$A, Products!$J:$J)</f>
        <v>20.566299999999998</v>
      </c>
      <c r="K11050">
        <f>_xlfn.XLOOKUP(Sales[[#This Row],[ProductKey]], Products!$A:$A, Products!$K:$K)</f>
        <v>54.99</v>
      </c>
      <c r="L11050" s="1">
        <f>Sales[[#This Row],[ProductPrice]]*Sales[[#This Row],[OrderQuantity]]</f>
        <v>54.99</v>
      </c>
      <c r="M11050" s="1">
        <f>Sales[[#This Row],[OrderQuantity]]</f>
        <v>1</v>
      </c>
      <c r="N11050" s="1">
        <f>1</f>
        <v>1</v>
      </c>
      <c r="O11050" s="1">
        <f>Sales[[#This Row],[TotalSales]]-Sales[[#This Row],[TotalCost]]</f>
        <v>34.423700000000004</v>
      </c>
      <c r="P11050" s="1">
        <f>Sales[[#This Row],[ProductCost]]*Sales[[#This Row],[OrderQuantity]]</f>
        <v>20.566299999999998</v>
      </c>
      <c r="Q11050" s="1" t="str">
        <f>VLOOKUP(Sales[[#This Row],[ProductKey]], Products!$A$2:$D$1000, 4, FALSE)</f>
        <v>Hydration Pack - 70 oz.</v>
      </c>
    </row>
    <row r="11051" spans="1:17" x14ac:dyDescent="0.25">
      <c r="A11051" s="2">
        <v>37966</v>
      </c>
      <c r="B11051" s="1" t="s">
        <v>2571</v>
      </c>
      <c r="C11051">
        <v>477</v>
      </c>
      <c r="D11051">
        <v>15897</v>
      </c>
      <c r="E11051">
        <v>4</v>
      </c>
      <c r="F11051">
        <v>4</v>
      </c>
      <c r="G11051">
        <v>1</v>
      </c>
      <c r="H11051" s="2">
        <v>43080</v>
      </c>
      <c r="I11051" t="str">
        <f>VLOOKUP(Sales[[#This Row],[TerritoryKey]], Territories[], 2, FALSE)</f>
        <v>Southwest</v>
      </c>
      <c r="J11051">
        <f>_xlfn.XLOOKUP(Sales[[#This Row],[ProductKey]], Products!$A:$A, Products!$J:$J)</f>
        <v>1.8663000000000001</v>
      </c>
      <c r="K11051">
        <f>_xlfn.XLOOKUP(Sales[[#This Row],[ProductKey]], Products!$A:$A, Products!$K:$K)</f>
        <v>4.99</v>
      </c>
      <c r="L11051" s="1">
        <f>Sales[[#This Row],[ProductPrice]]*Sales[[#This Row],[OrderQuantity]]</f>
        <v>4.99</v>
      </c>
      <c r="M11051" s="1">
        <f>Sales[[#This Row],[OrderQuantity]]</f>
        <v>1</v>
      </c>
      <c r="N11051" s="1">
        <f>1</f>
        <v>1</v>
      </c>
      <c r="O11051" s="1">
        <f>Sales[[#This Row],[TotalSales]]-Sales[[#This Row],[TotalCost]]</f>
        <v>3.1237000000000004</v>
      </c>
      <c r="P11051" s="1">
        <f>Sales[[#This Row],[ProductCost]]*Sales[[#This Row],[OrderQuantity]]</f>
        <v>1.8663000000000001</v>
      </c>
      <c r="Q11051" s="1" t="str">
        <f>VLOOKUP(Sales[[#This Row],[ProductKey]], Products!$A$2:$D$1000, 4, FALSE)</f>
        <v>Water Bottle - 30 oz.</v>
      </c>
    </row>
    <row r="11052" spans="1:17" x14ac:dyDescent="0.25">
      <c r="A11052" s="2">
        <v>38293</v>
      </c>
      <c r="B11052" s="1" t="s">
        <v>2582</v>
      </c>
      <c r="C11052">
        <v>232</v>
      </c>
      <c r="D11052">
        <v>12022</v>
      </c>
      <c r="E11052">
        <v>1</v>
      </c>
      <c r="F11052">
        <v>4</v>
      </c>
      <c r="G11052">
        <v>1</v>
      </c>
      <c r="H11052" s="2">
        <v>43406</v>
      </c>
      <c r="I11052" t="str">
        <f>VLOOKUP(Sales[[#This Row],[TerritoryKey]], Territories[], 2, FALSE)</f>
        <v>Northwest</v>
      </c>
      <c r="J11052">
        <f>_xlfn.XLOOKUP(Sales[[#This Row],[ProductKey]], Products!$A:$A, Products!$J:$J)</f>
        <v>31.724399999999999</v>
      </c>
      <c r="K11052">
        <f>_xlfn.XLOOKUP(Sales[[#This Row],[ProductKey]], Products!$A:$A, Products!$K:$K)</f>
        <v>48.067300000000003</v>
      </c>
      <c r="L11052" s="1">
        <f>Sales[[#This Row],[ProductPrice]]*Sales[[#This Row],[OrderQuantity]]</f>
        <v>48.067300000000003</v>
      </c>
      <c r="M11052" s="1">
        <f>Sales[[#This Row],[OrderQuantity]]</f>
        <v>1</v>
      </c>
      <c r="N11052" s="1">
        <f>1</f>
        <v>1</v>
      </c>
      <c r="O11052" s="1">
        <f>Sales[[#This Row],[TotalSales]]-Sales[[#This Row],[TotalCost]]</f>
        <v>16.342900000000004</v>
      </c>
      <c r="P11052" s="1">
        <f>Sales[[#This Row],[ProductCost]]*Sales[[#This Row],[OrderQuantity]]</f>
        <v>31.724399999999999</v>
      </c>
      <c r="Q11052" s="1" t="str">
        <f>VLOOKUP(Sales[[#This Row],[ProductKey]], Products!$A$2:$D$1000, 4, FALSE)</f>
        <v>Long-Sleeve Logo Jersey, L</v>
      </c>
    </row>
    <row r="11053" spans="1:17" x14ac:dyDescent="0.25">
      <c r="A11053" s="2">
        <v>38231</v>
      </c>
      <c r="B11053" s="1" t="s">
        <v>2600</v>
      </c>
      <c r="C11053">
        <v>229</v>
      </c>
      <c r="D11053">
        <v>13634</v>
      </c>
      <c r="E11053">
        <v>9</v>
      </c>
      <c r="F11053">
        <v>4</v>
      </c>
      <c r="G11053">
        <v>1</v>
      </c>
      <c r="H11053" s="2">
        <v>43344</v>
      </c>
      <c r="I11053" t="str">
        <f>VLOOKUP(Sales[[#This Row],[TerritoryKey]], Territories[], 2, FALSE)</f>
        <v>Australia</v>
      </c>
      <c r="J11053">
        <f>_xlfn.XLOOKUP(Sales[[#This Row],[ProductKey]], Products!$A:$A, Products!$J:$J)</f>
        <v>31.724399999999999</v>
      </c>
      <c r="K11053">
        <f>_xlfn.XLOOKUP(Sales[[#This Row],[ProductKey]], Products!$A:$A, Products!$K:$K)</f>
        <v>48.067300000000003</v>
      </c>
      <c r="L11053" s="1">
        <f>Sales[[#This Row],[ProductPrice]]*Sales[[#This Row],[OrderQuantity]]</f>
        <v>48.067300000000003</v>
      </c>
      <c r="M11053" s="1">
        <f>Sales[[#This Row],[OrderQuantity]]</f>
        <v>1</v>
      </c>
      <c r="N11053" s="1">
        <f>1</f>
        <v>1</v>
      </c>
      <c r="O11053" s="1">
        <f>Sales[[#This Row],[TotalSales]]-Sales[[#This Row],[TotalCost]]</f>
        <v>16.342900000000004</v>
      </c>
      <c r="P11053" s="1">
        <f>Sales[[#This Row],[ProductCost]]*Sales[[#This Row],[OrderQuantity]]</f>
        <v>31.724399999999999</v>
      </c>
      <c r="Q11053" s="1" t="str">
        <f>VLOOKUP(Sales[[#This Row],[ProductKey]], Products!$A$2:$D$1000, 4, FALSE)</f>
        <v>Long-Sleeve Logo Jersey, M</v>
      </c>
    </row>
    <row r="11054" spans="1:17" x14ac:dyDescent="0.25">
      <c r="A11054" s="2">
        <v>38170</v>
      </c>
      <c r="B11054" s="1" t="s">
        <v>2674</v>
      </c>
      <c r="C11054">
        <v>487</v>
      </c>
      <c r="D11054">
        <v>25762</v>
      </c>
      <c r="E11054">
        <v>8</v>
      </c>
      <c r="F11054">
        <v>4</v>
      </c>
      <c r="G11054">
        <v>1</v>
      </c>
      <c r="H11054" s="2">
        <v>43283</v>
      </c>
      <c r="I11054" t="str">
        <f>VLOOKUP(Sales[[#This Row],[TerritoryKey]], Territories[], 2, FALSE)</f>
        <v>Germany</v>
      </c>
      <c r="J11054">
        <f>_xlfn.XLOOKUP(Sales[[#This Row],[ProductKey]], Products!$A:$A, Products!$J:$J)</f>
        <v>20.566299999999998</v>
      </c>
      <c r="K11054">
        <f>_xlfn.XLOOKUP(Sales[[#This Row],[ProductKey]], Products!$A:$A, Products!$K:$K)</f>
        <v>54.99</v>
      </c>
      <c r="L11054" s="1">
        <f>Sales[[#This Row],[ProductPrice]]*Sales[[#This Row],[OrderQuantity]]</f>
        <v>54.99</v>
      </c>
      <c r="M11054" s="1">
        <f>Sales[[#This Row],[OrderQuantity]]</f>
        <v>1</v>
      </c>
      <c r="N11054" s="1">
        <f>1</f>
        <v>1</v>
      </c>
      <c r="O11054" s="1">
        <f>Sales[[#This Row],[TotalSales]]-Sales[[#This Row],[TotalCost]]</f>
        <v>34.423700000000004</v>
      </c>
      <c r="P11054" s="1">
        <f>Sales[[#This Row],[ProductCost]]*Sales[[#This Row],[OrderQuantity]]</f>
        <v>20.566299999999998</v>
      </c>
      <c r="Q11054" s="1" t="str">
        <f>VLOOKUP(Sales[[#This Row],[ProductKey]], Products!$A$2:$D$1000, 4, FALSE)</f>
        <v>Hydration Pack - 70 oz.</v>
      </c>
    </row>
    <row r="11055" spans="1:17" x14ac:dyDescent="0.25">
      <c r="A11055" s="2">
        <v>37876</v>
      </c>
      <c r="B11055" s="1" t="s">
        <v>2712</v>
      </c>
      <c r="C11055">
        <v>491</v>
      </c>
      <c r="D11055">
        <v>24166</v>
      </c>
      <c r="E11055">
        <v>9</v>
      </c>
      <c r="F11055">
        <v>4</v>
      </c>
      <c r="G11055">
        <v>1</v>
      </c>
      <c r="H11055" s="2">
        <v>42990</v>
      </c>
      <c r="I11055" t="str">
        <f>VLOOKUP(Sales[[#This Row],[TerritoryKey]], Territories[], 2, FALSE)</f>
        <v>Australia</v>
      </c>
      <c r="J11055">
        <f>_xlfn.XLOOKUP(Sales[[#This Row],[ProductKey]], Products!$A:$A, Products!$J:$J)</f>
        <v>41.572299999999998</v>
      </c>
      <c r="K11055">
        <f>_xlfn.XLOOKUP(Sales[[#This Row],[ProductKey]], Products!$A:$A, Products!$K:$K)</f>
        <v>53.99</v>
      </c>
      <c r="L11055" s="1">
        <f>Sales[[#This Row],[ProductPrice]]*Sales[[#This Row],[OrderQuantity]]</f>
        <v>53.99</v>
      </c>
      <c r="M11055" s="1">
        <f>Sales[[#This Row],[OrderQuantity]]</f>
        <v>1</v>
      </c>
      <c r="N11055" s="1">
        <f>1</f>
        <v>1</v>
      </c>
      <c r="O11055" s="1">
        <f>Sales[[#This Row],[TotalSales]]-Sales[[#This Row],[TotalCost]]</f>
        <v>12.417700000000004</v>
      </c>
      <c r="P11055" s="1">
        <f>Sales[[#This Row],[ProductCost]]*Sales[[#This Row],[OrderQuantity]]</f>
        <v>41.572299999999998</v>
      </c>
      <c r="Q11055" s="1" t="str">
        <f>VLOOKUP(Sales[[#This Row],[ProductKey]], Products!$A$2:$D$1000, 4, FALSE)</f>
        <v>Short-Sleeve Classic Jersey, XL</v>
      </c>
    </row>
    <row r="11056" spans="1:17" x14ac:dyDescent="0.25">
      <c r="A11056" s="2">
        <v>37692</v>
      </c>
      <c r="B11056" s="1" t="s">
        <v>2716</v>
      </c>
      <c r="C11056">
        <v>472</v>
      </c>
      <c r="D11056">
        <v>15851</v>
      </c>
      <c r="E11056">
        <v>1</v>
      </c>
      <c r="F11056">
        <v>4</v>
      </c>
      <c r="G11056">
        <v>1</v>
      </c>
      <c r="H11056" s="2">
        <v>42806</v>
      </c>
      <c r="I11056" t="str">
        <f>VLOOKUP(Sales[[#This Row],[TerritoryKey]], Territories[], 2, FALSE)</f>
        <v>Northwest</v>
      </c>
      <c r="J11056">
        <f>_xlfn.XLOOKUP(Sales[[#This Row],[ProductKey]], Products!$A:$A, Products!$J:$J)</f>
        <v>23.748999999999999</v>
      </c>
      <c r="K11056">
        <f>_xlfn.XLOOKUP(Sales[[#This Row],[ProductKey]], Products!$A:$A, Products!$K:$K)</f>
        <v>63.5</v>
      </c>
      <c r="L11056" s="1">
        <f>Sales[[#This Row],[ProductPrice]]*Sales[[#This Row],[OrderQuantity]]</f>
        <v>63.5</v>
      </c>
      <c r="M11056" s="1">
        <f>Sales[[#This Row],[OrderQuantity]]</f>
        <v>1</v>
      </c>
      <c r="N11056" s="1">
        <f>1</f>
        <v>1</v>
      </c>
      <c r="O11056" s="1">
        <f>Sales[[#This Row],[TotalSales]]-Sales[[#This Row],[TotalCost]]</f>
        <v>39.751000000000005</v>
      </c>
      <c r="P11056" s="1">
        <f>Sales[[#This Row],[ProductCost]]*Sales[[#This Row],[OrderQuantity]]</f>
        <v>23.748999999999999</v>
      </c>
      <c r="Q11056" s="1" t="str">
        <f>VLOOKUP(Sales[[#This Row],[ProductKey]], Products!$A$2:$D$1000, 4, FALSE)</f>
        <v>Classic Vest, M</v>
      </c>
    </row>
    <row r="11057" spans="1:17" x14ac:dyDescent="0.25">
      <c r="A11057" s="2">
        <v>37966</v>
      </c>
      <c r="B11057" s="1" t="s">
        <v>2747</v>
      </c>
      <c r="C11057">
        <v>487</v>
      </c>
      <c r="D11057">
        <v>12784</v>
      </c>
      <c r="E11057">
        <v>1</v>
      </c>
      <c r="F11057">
        <v>4</v>
      </c>
      <c r="G11057">
        <v>1</v>
      </c>
      <c r="H11057" s="2">
        <v>43080</v>
      </c>
      <c r="I11057" t="str">
        <f>VLOOKUP(Sales[[#This Row],[TerritoryKey]], Territories[], 2, FALSE)</f>
        <v>Northwest</v>
      </c>
      <c r="J11057">
        <f>_xlfn.XLOOKUP(Sales[[#This Row],[ProductKey]], Products!$A:$A, Products!$J:$J)</f>
        <v>20.566299999999998</v>
      </c>
      <c r="K11057">
        <f>_xlfn.XLOOKUP(Sales[[#This Row],[ProductKey]], Products!$A:$A, Products!$K:$K)</f>
        <v>54.99</v>
      </c>
      <c r="L11057" s="1">
        <f>Sales[[#This Row],[ProductPrice]]*Sales[[#This Row],[OrderQuantity]]</f>
        <v>54.99</v>
      </c>
      <c r="M11057" s="1">
        <f>Sales[[#This Row],[OrderQuantity]]</f>
        <v>1</v>
      </c>
      <c r="N11057" s="1">
        <f>1</f>
        <v>1</v>
      </c>
      <c r="O11057" s="1">
        <f>Sales[[#This Row],[TotalSales]]-Sales[[#This Row],[TotalCost]]</f>
        <v>34.423700000000004</v>
      </c>
      <c r="P11057" s="1">
        <f>Sales[[#This Row],[ProductCost]]*Sales[[#This Row],[OrderQuantity]]</f>
        <v>20.566299999999998</v>
      </c>
      <c r="Q11057" s="1" t="str">
        <f>VLOOKUP(Sales[[#This Row],[ProductKey]], Products!$A$2:$D$1000, 4, FALSE)</f>
        <v>Hydration Pack - 70 oz.</v>
      </c>
    </row>
    <row r="11058" spans="1:17" x14ac:dyDescent="0.25">
      <c r="A11058" s="2">
        <v>37845</v>
      </c>
      <c r="B11058" s="1" t="s">
        <v>2910</v>
      </c>
      <c r="C11058">
        <v>480</v>
      </c>
      <c r="D11058">
        <v>21107</v>
      </c>
      <c r="E11058">
        <v>8</v>
      </c>
      <c r="F11058">
        <v>4</v>
      </c>
      <c r="G11058">
        <v>1</v>
      </c>
      <c r="H11058" s="2">
        <v>42959</v>
      </c>
      <c r="I11058" t="str">
        <f>VLOOKUP(Sales[[#This Row],[TerritoryKey]], Territories[], 2, FALSE)</f>
        <v>Germany</v>
      </c>
      <c r="J11058">
        <f>_xlfn.XLOOKUP(Sales[[#This Row],[ProductKey]], Products!$A:$A, Products!$J:$J)</f>
        <v>0.85650000000000004</v>
      </c>
      <c r="K11058">
        <f>_xlfn.XLOOKUP(Sales[[#This Row],[ProductKey]], Products!$A:$A, Products!$K:$K)</f>
        <v>2.29</v>
      </c>
      <c r="L11058" s="1">
        <f>Sales[[#This Row],[ProductPrice]]*Sales[[#This Row],[OrderQuantity]]</f>
        <v>2.29</v>
      </c>
      <c r="M11058" s="1">
        <f>Sales[[#This Row],[OrderQuantity]]</f>
        <v>1</v>
      </c>
      <c r="N11058" s="1">
        <f>1</f>
        <v>1</v>
      </c>
      <c r="O11058" s="1">
        <f>Sales[[#This Row],[TotalSales]]-Sales[[#This Row],[TotalCost]]</f>
        <v>1.4335</v>
      </c>
      <c r="P11058" s="1">
        <f>Sales[[#This Row],[ProductCost]]*Sales[[#This Row],[OrderQuantity]]</f>
        <v>0.85650000000000004</v>
      </c>
      <c r="Q11058" s="1" t="str">
        <f>VLOOKUP(Sales[[#This Row],[ProductKey]], Products!$A$2:$D$1000, 4, FALSE)</f>
        <v>Patch Kit/8 Patches</v>
      </c>
    </row>
    <row r="11059" spans="1:17" x14ac:dyDescent="0.25">
      <c r="A11059" s="2">
        <v>38139</v>
      </c>
      <c r="B11059" s="1" t="s">
        <v>2941</v>
      </c>
      <c r="C11059">
        <v>477</v>
      </c>
      <c r="D11059">
        <v>17400</v>
      </c>
      <c r="E11059">
        <v>6</v>
      </c>
      <c r="F11059">
        <v>4</v>
      </c>
      <c r="G11059">
        <v>1</v>
      </c>
      <c r="H11059" s="2">
        <v>43252</v>
      </c>
      <c r="I11059" t="str">
        <f>VLOOKUP(Sales[[#This Row],[TerritoryKey]], Territories[], 2, FALSE)</f>
        <v>Canada</v>
      </c>
      <c r="J11059">
        <f>_xlfn.XLOOKUP(Sales[[#This Row],[ProductKey]], Products!$A:$A, Products!$J:$J)</f>
        <v>1.8663000000000001</v>
      </c>
      <c r="K11059">
        <f>_xlfn.XLOOKUP(Sales[[#This Row],[ProductKey]], Products!$A:$A, Products!$K:$K)</f>
        <v>4.99</v>
      </c>
      <c r="L11059" s="1">
        <f>Sales[[#This Row],[ProductPrice]]*Sales[[#This Row],[OrderQuantity]]</f>
        <v>4.99</v>
      </c>
      <c r="M11059" s="1">
        <f>Sales[[#This Row],[OrderQuantity]]</f>
        <v>1</v>
      </c>
      <c r="N11059" s="1">
        <f>1</f>
        <v>1</v>
      </c>
      <c r="O11059" s="1">
        <f>Sales[[#This Row],[TotalSales]]-Sales[[#This Row],[TotalCost]]</f>
        <v>3.1237000000000004</v>
      </c>
      <c r="P11059" s="1">
        <f>Sales[[#This Row],[ProductCost]]*Sales[[#This Row],[OrderQuantity]]</f>
        <v>1.8663000000000001</v>
      </c>
      <c r="Q11059" s="1" t="str">
        <f>VLOOKUP(Sales[[#This Row],[ProductKey]], Products!$A$2:$D$1000, 4, FALSE)</f>
        <v>Water Bottle - 30 oz.</v>
      </c>
    </row>
    <row r="11060" spans="1:17" x14ac:dyDescent="0.25">
      <c r="A11060" s="2">
        <v>37664</v>
      </c>
      <c r="B11060" s="1" t="s">
        <v>2953</v>
      </c>
      <c r="C11060">
        <v>487</v>
      </c>
      <c r="D11060">
        <v>29255</v>
      </c>
      <c r="E11060">
        <v>4</v>
      </c>
      <c r="F11060">
        <v>4</v>
      </c>
      <c r="G11060">
        <v>1</v>
      </c>
      <c r="H11060" s="2">
        <v>42778</v>
      </c>
      <c r="I11060" t="str">
        <f>VLOOKUP(Sales[[#This Row],[TerritoryKey]], Territories[], 2, FALSE)</f>
        <v>Southwest</v>
      </c>
      <c r="J11060">
        <f>_xlfn.XLOOKUP(Sales[[#This Row],[ProductKey]], Products!$A:$A, Products!$J:$J)</f>
        <v>20.566299999999998</v>
      </c>
      <c r="K11060">
        <f>_xlfn.XLOOKUP(Sales[[#This Row],[ProductKey]], Products!$A:$A, Products!$K:$K)</f>
        <v>54.99</v>
      </c>
      <c r="L11060" s="1">
        <f>Sales[[#This Row],[ProductPrice]]*Sales[[#This Row],[OrderQuantity]]</f>
        <v>54.99</v>
      </c>
      <c r="M11060" s="1">
        <f>Sales[[#This Row],[OrderQuantity]]</f>
        <v>1</v>
      </c>
      <c r="N11060" s="1">
        <f>1</f>
        <v>1</v>
      </c>
      <c r="O11060" s="1">
        <f>Sales[[#This Row],[TotalSales]]-Sales[[#This Row],[TotalCost]]</f>
        <v>34.423700000000004</v>
      </c>
      <c r="P11060" s="1">
        <f>Sales[[#This Row],[ProductCost]]*Sales[[#This Row],[OrderQuantity]]</f>
        <v>20.566299999999998</v>
      </c>
      <c r="Q11060" s="1" t="str">
        <f>VLOOKUP(Sales[[#This Row],[ProductKey]], Products!$A$2:$D$1000, 4, FALSE)</f>
        <v>Hydration Pack - 70 oz.</v>
      </c>
    </row>
    <row r="11061" spans="1:17" x14ac:dyDescent="0.25">
      <c r="A11061" s="2">
        <v>38019</v>
      </c>
      <c r="B11061" s="1" t="s">
        <v>3034</v>
      </c>
      <c r="C11061">
        <v>487</v>
      </c>
      <c r="D11061">
        <v>22673</v>
      </c>
      <c r="E11061">
        <v>7</v>
      </c>
      <c r="F11061">
        <v>4</v>
      </c>
      <c r="G11061">
        <v>1</v>
      </c>
      <c r="H11061" s="2">
        <v>43133</v>
      </c>
      <c r="I11061" t="str">
        <f>VLOOKUP(Sales[[#This Row],[TerritoryKey]], Territories[], 2, FALSE)</f>
        <v>France</v>
      </c>
      <c r="J11061">
        <f>_xlfn.XLOOKUP(Sales[[#This Row],[ProductKey]], Products!$A:$A, Products!$J:$J)</f>
        <v>20.566299999999998</v>
      </c>
      <c r="K11061">
        <f>_xlfn.XLOOKUP(Sales[[#This Row],[ProductKey]], Products!$A:$A, Products!$K:$K)</f>
        <v>54.99</v>
      </c>
      <c r="L11061" s="1">
        <f>Sales[[#This Row],[ProductPrice]]*Sales[[#This Row],[OrderQuantity]]</f>
        <v>54.99</v>
      </c>
      <c r="M11061" s="1">
        <f>Sales[[#This Row],[OrderQuantity]]</f>
        <v>1</v>
      </c>
      <c r="N11061" s="1">
        <f>1</f>
        <v>1</v>
      </c>
      <c r="O11061" s="1">
        <f>Sales[[#This Row],[TotalSales]]-Sales[[#This Row],[TotalCost]]</f>
        <v>34.423700000000004</v>
      </c>
      <c r="P11061" s="1">
        <f>Sales[[#This Row],[ProductCost]]*Sales[[#This Row],[OrderQuantity]]</f>
        <v>20.566299999999998</v>
      </c>
      <c r="Q11061" s="1" t="str">
        <f>VLOOKUP(Sales[[#This Row],[ProductKey]], Products!$A$2:$D$1000, 4, FALSE)</f>
        <v>Hydration Pack - 70 oz.</v>
      </c>
    </row>
    <row r="11062" spans="1:17" x14ac:dyDescent="0.25">
      <c r="A11062" s="2">
        <v>38323</v>
      </c>
      <c r="B11062" s="1" t="s">
        <v>3038</v>
      </c>
      <c r="C11062">
        <v>229</v>
      </c>
      <c r="D11062">
        <v>28381</v>
      </c>
      <c r="E11062">
        <v>8</v>
      </c>
      <c r="F11062">
        <v>4</v>
      </c>
      <c r="G11062">
        <v>1</v>
      </c>
      <c r="H11062" s="2">
        <v>43436</v>
      </c>
      <c r="I11062" t="str">
        <f>VLOOKUP(Sales[[#This Row],[TerritoryKey]], Territories[], 2, FALSE)</f>
        <v>Germany</v>
      </c>
      <c r="J11062">
        <f>_xlfn.XLOOKUP(Sales[[#This Row],[ProductKey]], Products!$A:$A, Products!$J:$J)</f>
        <v>31.724399999999999</v>
      </c>
      <c r="K11062">
        <f>_xlfn.XLOOKUP(Sales[[#This Row],[ProductKey]], Products!$A:$A, Products!$K:$K)</f>
        <v>48.067300000000003</v>
      </c>
      <c r="L11062" s="1">
        <f>Sales[[#This Row],[ProductPrice]]*Sales[[#This Row],[OrderQuantity]]</f>
        <v>48.067300000000003</v>
      </c>
      <c r="M11062" s="1">
        <f>Sales[[#This Row],[OrderQuantity]]</f>
        <v>1</v>
      </c>
      <c r="N11062" s="1">
        <f>1</f>
        <v>1</v>
      </c>
      <c r="O11062" s="1">
        <f>Sales[[#This Row],[TotalSales]]-Sales[[#This Row],[TotalCost]]</f>
        <v>16.342900000000004</v>
      </c>
      <c r="P11062" s="1">
        <f>Sales[[#This Row],[ProductCost]]*Sales[[#This Row],[OrderQuantity]]</f>
        <v>31.724399999999999</v>
      </c>
      <c r="Q11062" s="1" t="str">
        <f>VLOOKUP(Sales[[#This Row],[ProductKey]], Products!$A$2:$D$1000, 4, FALSE)</f>
        <v>Long-Sleeve Logo Jersey, M</v>
      </c>
    </row>
    <row r="11063" spans="1:17" x14ac:dyDescent="0.25">
      <c r="A11063" s="2">
        <v>37987</v>
      </c>
      <c r="B11063" s="1" t="s">
        <v>3056</v>
      </c>
      <c r="C11063">
        <v>473</v>
      </c>
      <c r="D11063">
        <v>21274</v>
      </c>
      <c r="E11063">
        <v>4</v>
      </c>
      <c r="F11063">
        <v>4</v>
      </c>
      <c r="G11063">
        <v>1</v>
      </c>
      <c r="H11063" s="2">
        <v>43101</v>
      </c>
      <c r="I11063" t="str">
        <f>VLOOKUP(Sales[[#This Row],[TerritoryKey]], Territories[], 2, FALSE)</f>
        <v>Southwest</v>
      </c>
      <c r="J11063">
        <f>_xlfn.XLOOKUP(Sales[[#This Row],[ProductKey]], Products!$A:$A, Products!$J:$J)</f>
        <v>23.748999999999999</v>
      </c>
      <c r="K11063">
        <f>_xlfn.XLOOKUP(Sales[[#This Row],[ProductKey]], Products!$A:$A, Products!$K:$K)</f>
        <v>63.5</v>
      </c>
      <c r="L11063" s="1">
        <f>Sales[[#This Row],[ProductPrice]]*Sales[[#This Row],[OrderQuantity]]</f>
        <v>63.5</v>
      </c>
      <c r="M11063" s="1">
        <f>Sales[[#This Row],[OrderQuantity]]</f>
        <v>1</v>
      </c>
      <c r="N11063" s="1">
        <f>1</f>
        <v>1</v>
      </c>
      <c r="O11063" s="1">
        <f>Sales[[#This Row],[TotalSales]]-Sales[[#This Row],[TotalCost]]</f>
        <v>39.751000000000005</v>
      </c>
      <c r="P11063" s="1">
        <f>Sales[[#This Row],[ProductCost]]*Sales[[#This Row],[OrderQuantity]]</f>
        <v>23.748999999999999</v>
      </c>
      <c r="Q11063" s="1" t="str">
        <f>VLOOKUP(Sales[[#This Row],[ProductKey]], Products!$A$2:$D$1000, 4, FALSE)</f>
        <v>Classic Vest, L</v>
      </c>
    </row>
    <row r="11064" spans="1:17" x14ac:dyDescent="0.25">
      <c r="A11064" s="2">
        <v>38020</v>
      </c>
      <c r="B11064" s="1" t="s">
        <v>3079</v>
      </c>
      <c r="C11064">
        <v>226</v>
      </c>
      <c r="D11064">
        <v>11502</v>
      </c>
      <c r="E11064">
        <v>6</v>
      </c>
      <c r="F11064">
        <v>4</v>
      </c>
      <c r="G11064">
        <v>1</v>
      </c>
      <c r="H11064" s="2">
        <v>43134</v>
      </c>
      <c r="I11064" t="str">
        <f>VLOOKUP(Sales[[#This Row],[TerritoryKey]], Territories[], 2, FALSE)</f>
        <v>Canada</v>
      </c>
      <c r="J11064">
        <f>_xlfn.XLOOKUP(Sales[[#This Row],[ProductKey]], Products!$A:$A, Products!$J:$J)</f>
        <v>31.724399999999999</v>
      </c>
      <c r="K11064">
        <f>_xlfn.XLOOKUP(Sales[[#This Row],[ProductKey]], Products!$A:$A, Products!$K:$K)</f>
        <v>48.067300000000003</v>
      </c>
      <c r="L11064" s="1">
        <f>Sales[[#This Row],[ProductPrice]]*Sales[[#This Row],[OrderQuantity]]</f>
        <v>48.067300000000003</v>
      </c>
      <c r="M11064" s="1">
        <f>Sales[[#This Row],[OrderQuantity]]</f>
        <v>1</v>
      </c>
      <c r="N11064" s="1">
        <f>1</f>
        <v>1</v>
      </c>
      <c r="O11064" s="1">
        <f>Sales[[#This Row],[TotalSales]]-Sales[[#This Row],[TotalCost]]</f>
        <v>16.342900000000004</v>
      </c>
      <c r="P11064" s="1">
        <f>Sales[[#This Row],[ProductCost]]*Sales[[#This Row],[OrderQuantity]]</f>
        <v>31.724399999999999</v>
      </c>
      <c r="Q11064" s="1" t="str">
        <f>VLOOKUP(Sales[[#This Row],[ProductKey]], Products!$A$2:$D$1000, 4, FALSE)</f>
        <v>Long-Sleeve Logo Jersey, S</v>
      </c>
    </row>
    <row r="11065" spans="1:17" x14ac:dyDescent="0.25">
      <c r="A11065" s="2">
        <v>37753</v>
      </c>
      <c r="B11065" s="1" t="s">
        <v>3085</v>
      </c>
      <c r="C11065">
        <v>471</v>
      </c>
      <c r="D11065">
        <v>21560</v>
      </c>
      <c r="E11065">
        <v>9</v>
      </c>
      <c r="F11065">
        <v>4</v>
      </c>
      <c r="G11065">
        <v>1</v>
      </c>
      <c r="H11065" s="2">
        <v>42867</v>
      </c>
      <c r="I11065" t="str">
        <f>VLOOKUP(Sales[[#This Row],[TerritoryKey]], Territories[], 2, FALSE)</f>
        <v>Australia</v>
      </c>
      <c r="J11065">
        <f>_xlfn.XLOOKUP(Sales[[#This Row],[ProductKey]], Products!$A:$A, Products!$J:$J)</f>
        <v>23.748999999999999</v>
      </c>
      <c r="K11065">
        <f>_xlfn.XLOOKUP(Sales[[#This Row],[ProductKey]], Products!$A:$A, Products!$K:$K)</f>
        <v>63.5</v>
      </c>
      <c r="L11065" s="1">
        <f>Sales[[#This Row],[ProductPrice]]*Sales[[#This Row],[OrderQuantity]]</f>
        <v>63.5</v>
      </c>
      <c r="M11065" s="1">
        <f>Sales[[#This Row],[OrderQuantity]]</f>
        <v>1</v>
      </c>
      <c r="N11065" s="1">
        <f>1</f>
        <v>1</v>
      </c>
      <c r="O11065" s="1">
        <f>Sales[[#This Row],[TotalSales]]-Sales[[#This Row],[TotalCost]]</f>
        <v>39.751000000000005</v>
      </c>
      <c r="P11065" s="1">
        <f>Sales[[#This Row],[ProductCost]]*Sales[[#This Row],[OrderQuantity]]</f>
        <v>23.748999999999999</v>
      </c>
      <c r="Q11065" s="1" t="str">
        <f>VLOOKUP(Sales[[#This Row],[ProductKey]], Products!$A$2:$D$1000, 4, FALSE)</f>
        <v>Classic Vest, S</v>
      </c>
    </row>
    <row r="11066" spans="1:17" x14ac:dyDescent="0.25">
      <c r="A11066" s="2">
        <v>38323</v>
      </c>
      <c r="B11066" s="1" t="s">
        <v>3154</v>
      </c>
      <c r="C11066">
        <v>483</v>
      </c>
      <c r="D11066">
        <v>23160</v>
      </c>
      <c r="E11066">
        <v>4</v>
      </c>
      <c r="F11066">
        <v>4</v>
      </c>
      <c r="G11066">
        <v>1</v>
      </c>
      <c r="H11066" s="2">
        <v>43436</v>
      </c>
      <c r="I11066" t="str">
        <f>VLOOKUP(Sales[[#This Row],[TerritoryKey]], Territories[], 2, FALSE)</f>
        <v>Southwest</v>
      </c>
      <c r="J11066">
        <f>_xlfn.XLOOKUP(Sales[[#This Row],[ProductKey]], Products!$A:$A, Products!$J:$J)</f>
        <v>44.88</v>
      </c>
      <c r="K11066">
        <f>_xlfn.XLOOKUP(Sales[[#This Row],[ProductKey]], Products!$A:$A, Products!$K:$K)</f>
        <v>120</v>
      </c>
      <c r="L11066" s="1">
        <f>Sales[[#This Row],[ProductPrice]]*Sales[[#This Row],[OrderQuantity]]</f>
        <v>120</v>
      </c>
      <c r="M11066" s="1">
        <f>Sales[[#This Row],[OrderQuantity]]</f>
        <v>1</v>
      </c>
      <c r="N11066" s="1">
        <f>1</f>
        <v>1</v>
      </c>
      <c r="O11066" s="1">
        <f>Sales[[#This Row],[TotalSales]]-Sales[[#This Row],[TotalCost]]</f>
        <v>75.12</v>
      </c>
      <c r="P11066" s="1">
        <f>Sales[[#This Row],[ProductCost]]*Sales[[#This Row],[OrderQuantity]]</f>
        <v>44.88</v>
      </c>
      <c r="Q11066" s="1" t="str">
        <f>VLOOKUP(Sales[[#This Row],[ProductKey]], Products!$A$2:$D$1000, 4, FALSE)</f>
        <v>Hitch Rack - 4-Bike</v>
      </c>
    </row>
    <row r="11067" spans="1:17" x14ac:dyDescent="0.25">
      <c r="A11067" s="2">
        <v>37987</v>
      </c>
      <c r="B11067" s="1" t="s">
        <v>3166</v>
      </c>
      <c r="C11067">
        <v>490</v>
      </c>
      <c r="D11067">
        <v>18904</v>
      </c>
      <c r="E11067">
        <v>4</v>
      </c>
      <c r="F11067">
        <v>4</v>
      </c>
      <c r="G11067">
        <v>1</v>
      </c>
      <c r="H11067" s="2">
        <v>43101</v>
      </c>
      <c r="I11067" t="str">
        <f>VLOOKUP(Sales[[#This Row],[TerritoryKey]], Territories[], 2, FALSE)</f>
        <v>Southwest</v>
      </c>
      <c r="J11067">
        <f>_xlfn.XLOOKUP(Sales[[#This Row],[ProductKey]], Products!$A:$A, Products!$J:$J)</f>
        <v>41.572299999999998</v>
      </c>
      <c r="K11067">
        <f>_xlfn.XLOOKUP(Sales[[#This Row],[ProductKey]], Products!$A:$A, Products!$K:$K)</f>
        <v>53.99</v>
      </c>
      <c r="L11067" s="1">
        <f>Sales[[#This Row],[ProductPrice]]*Sales[[#This Row],[OrderQuantity]]</f>
        <v>53.99</v>
      </c>
      <c r="M11067" s="1">
        <f>Sales[[#This Row],[OrderQuantity]]</f>
        <v>1</v>
      </c>
      <c r="N11067" s="1">
        <f>1</f>
        <v>1</v>
      </c>
      <c r="O11067" s="1">
        <f>Sales[[#This Row],[TotalSales]]-Sales[[#This Row],[TotalCost]]</f>
        <v>12.417700000000004</v>
      </c>
      <c r="P11067" s="1">
        <f>Sales[[#This Row],[ProductCost]]*Sales[[#This Row],[OrderQuantity]]</f>
        <v>41.572299999999998</v>
      </c>
      <c r="Q11067" s="1" t="str">
        <f>VLOOKUP(Sales[[#This Row],[ProductKey]], Products!$A$2:$D$1000, 4, FALSE)</f>
        <v>Short-Sleeve Classic Jersey, L</v>
      </c>
    </row>
    <row r="11068" spans="1:17" x14ac:dyDescent="0.25">
      <c r="A11068" s="2">
        <v>37937</v>
      </c>
      <c r="B11068" s="1" t="s">
        <v>3167</v>
      </c>
      <c r="C11068">
        <v>488</v>
      </c>
      <c r="D11068">
        <v>12680</v>
      </c>
      <c r="E11068">
        <v>9</v>
      </c>
      <c r="F11068">
        <v>4</v>
      </c>
      <c r="G11068">
        <v>1</v>
      </c>
      <c r="H11068" s="2">
        <v>43051</v>
      </c>
      <c r="I11068" t="str">
        <f>VLOOKUP(Sales[[#This Row],[TerritoryKey]], Territories[], 2, FALSE)</f>
        <v>Australia</v>
      </c>
      <c r="J11068">
        <f>_xlfn.XLOOKUP(Sales[[#This Row],[ProductKey]], Products!$A:$A, Products!$J:$J)</f>
        <v>41.572299999999998</v>
      </c>
      <c r="K11068">
        <f>_xlfn.XLOOKUP(Sales[[#This Row],[ProductKey]], Products!$A:$A, Products!$K:$K)</f>
        <v>53.99</v>
      </c>
      <c r="L11068" s="1">
        <f>Sales[[#This Row],[ProductPrice]]*Sales[[#This Row],[OrderQuantity]]</f>
        <v>53.99</v>
      </c>
      <c r="M11068" s="1">
        <f>Sales[[#This Row],[OrderQuantity]]</f>
        <v>1</v>
      </c>
      <c r="N11068" s="1">
        <f>1</f>
        <v>1</v>
      </c>
      <c r="O11068" s="1">
        <f>Sales[[#This Row],[TotalSales]]-Sales[[#This Row],[TotalCost]]</f>
        <v>12.417700000000004</v>
      </c>
      <c r="P11068" s="1">
        <f>Sales[[#This Row],[ProductCost]]*Sales[[#This Row],[OrderQuantity]]</f>
        <v>41.572299999999998</v>
      </c>
      <c r="Q11068" s="1" t="str">
        <f>VLOOKUP(Sales[[#This Row],[ProductKey]], Products!$A$2:$D$1000, 4, FALSE)</f>
        <v>Short-Sleeve Classic Jersey, S</v>
      </c>
    </row>
    <row r="11069" spans="1:17" x14ac:dyDescent="0.25">
      <c r="A11069" s="2">
        <v>38079</v>
      </c>
      <c r="B11069" s="1" t="s">
        <v>3244</v>
      </c>
      <c r="C11069">
        <v>490</v>
      </c>
      <c r="D11069">
        <v>21881</v>
      </c>
      <c r="E11069">
        <v>9</v>
      </c>
      <c r="F11069">
        <v>4</v>
      </c>
      <c r="G11069">
        <v>1</v>
      </c>
      <c r="H11069" s="2">
        <v>43192</v>
      </c>
      <c r="I11069" t="str">
        <f>VLOOKUP(Sales[[#This Row],[TerritoryKey]], Territories[], 2, FALSE)</f>
        <v>Australia</v>
      </c>
      <c r="J11069">
        <f>_xlfn.XLOOKUP(Sales[[#This Row],[ProductKey]], Products!$A:$A, Products!$J:$J)</f>
        <v>41.572299999999998</v>
      </c>
      <c r="K11069">
        <f>_xlfn.XLOOKUP(Sales[[#This Row],[ProductKey]], Products!$A:$A, Products!$K:$K)</f>
        <v>53.99</v>
      </c>
      <c r="L11069" s="1">
        <f>Sales[[#This Row],[ProductPrice]]*Sales[[#This Row],[OrderQuantity]]</f>
        <v>53.99</v>
      </c>
      <c r="M11069" s="1">
        <f>Sales[[#This Row],[OrderQuantity]]</f>
        <v>1</v>
      </c>
      <c r="N11069" s="1">
        <f>1</f>
        <v>1</v>
      </c>
      <c r="O11069" s="1">
        <f>Sales[[#This Row],[TotalSales]]-Sales[[#This Row],[TotalCost]]</f>
        <v>12.417700000000004</v>
      </c>
      <c r="P11069" s="1">
        <f>Sales[[#This Row],[ProductCost]]*Sales[[#This Row],[OrderQuantity]]</f>
        <v>41.572299999999998</v>
      </c>
      <c r="Q11069" s="1" t="str">
        <f>VLOOKUP(Sales[[#This Row],[ProductKey]], Products!$A$2:$D$1000, 4, FALSE)</f>
        <v>Short-Sleeve Classic Jersey, L</v>
      </c>
    </row>
    <row r="11070" spans="1:17" x14ac:dyDescent="0.25">
      <c r="A11070" s="2">
        <v>38110</v>
      </c>
      <c r="B11070" s="1" t="s">
        <v>3312</v>
      </c>
      <c r="C11070">
        <v>488</v>
      </c>
      <c r="D11070">
        <v>24036</v>
      </c>
      <c r="E11070">
        <v>8</v>
      </c>
      <c r="F11070">
        <v>4</v>
      </c>
      <c r="G11070">
        <v>1</v>
      </c>
      <c r="H11070" s="2">
        <v>43223</v>
      </c>
      <c r="I11070" t="str">
        <f>VLOOKUP(Sales[[#This Row],[TerritoryKey]], Territories[], 2, FALSE)</f>
        <v>Germany</v>
      </c>
      <c r="J11070">
        <f>_xlfn.XLOOKUP(Sales[[#This Row],[ProductKey]], Products!$A:$A, Products!$J:$J)</f>
        <v>41.572299999999998</v>
      </c>
      <c r="K11070">
        <f>_xlfn.XLOOKUP(Sales[[#This Row],[ProductKey]], Products!$A:$A, Products!$K:$K)</f>
        <v>53.99</v>
      </c>
      <c r="L11070" s="1">
        <f>Sales[[#This Row],[ProductPrice]]*Sales[[#This Row],[OrderQuantity]]</f>
        <v>53.99</v>
      </c>
      <c r="M11070" s="1">
        <f>Sales[[#This Row],[OrderQuantity]]</f>
        <v>1</v>
      </c>
      <c r="N11070" s="1">
        <f>1</f>
        <v>1</v>
      </c>
      <c r="O11070" s="1">
        <f>Sales[[#This Row],[TotalSales]]-Sales[[#This Row],[TotalCost]]</f>
        <v>12.417700000000004</v>
      </c>
      <c r="P11070" s="1">
        <f>Sales[[#This Row],[ProductCost]]*Sales[[#This Row],[OrderQuantity]]</f>
        <v>41.572299999999998</v>
      </c>
      <c r="Q11070" s="1" t="str">
        <f>VLOOKUP(Sales[[#This Row],[ProductKey]], Products!$A$2:$D$1000, 4, FALSE)</f>
        <v>Short-Sleeve Classic Jersey, S</v>
      </c>
    </row>
    <row r="11071" spans="1:17" x14ac:dyDescent="0.25">
      <c r="A11071" s="2">
        <v>38019</v>
      </c>
      <c r="B11071" s="1" t="s">
        <v>3322</v>
      </c>
      <c r="C11071">
        <v>235</v>
      </c>
      <c r="D11071">
        <v>24193</v>
      </c>
      <c r="E11071">
        <v>10</v>
      </c>
      <c r="F11071">
        <v>4</v>
      </c>
      <c r="G11071">
        <v>1</v>
      </c>
      <c r="H11071" s="2">
        <v>43133</v>
      </c>
      <c r="I11071" t="str">
        <f>VLOOKUP(Sales[[#This Row],[TerritoryKey]], Territories[], 2, FALSE)</f>
        <v>United Kingdom</v>
      </c>
      <c r="J11071">
        <f>_xlfn.XLOOKUP(Sales[[#This Row],[ProductKey]], Products!$A:$A, Products!$J:$J)</f>
        <v>31.724399999999999</v>
      </c>
      <c r="K11071">
        <f>_xlfn.XLOOKUP(Sales[[#This Row],[ProductKey]], Products!$A:$A, Products!$K:$K)</f>
        <v>48.067300000000003</v>
      </c>
      <c r="L11071" s="1">
        <f>Sales[[#This Row],[ProductPrice]]*Sales[[#This Row],[OrderQuantity]]</f>
        <v>48.067300000000003</v>
      </c>
      <c r="M11071" s="1">
        <f>Sales[[#This Row],[OrderQuantity]]</f>
        <v>1</v>
      </c>
      <c r="N11071" s="1">
        <f>1</f>
        <v>1</v>
      </c>
      <c r="O11071" s="1">
        <f>Sales[[#This Row],[TotalSales]]-Sales[[#This Row],[TotalCost]]</f>
        <v>16.342900000000004</v>
      </c>
      <c r="P11071" s="1">
        <f>Sales[[#This Row],[ProductCost]]*Sales[[#This Row],[OrderQuantity]]</f>
        <v>31.724399999999999</v>
      </c>
      <c r="Q11071" s="1" t="str">
        <f>VLOOKUP(Sales[[#This Row],[ProductKey]], Products!$A$2:$D$1000, 4, FALSE)</f>
        <v>Long-Sleeve Logo Jersey, XL</v>
      </c>
    </row>
    <row r="11072" spans="1:17" x14ac:dyDescent="0.25">
      <c r="A11072" s="2">
        <v>38078</v>
      </c>
      <c r="B11072" s="1" t="s">
        <v>3392</v>
      </c>
      <c r="C11072">
        <v>483</v>
      </c>
      <c r="D11072">
        <v>23169</v>
      </c>
      <c r="E11072">
        <v>1</v>
      </c>
      <c r="F11072">
        <v>4</v>
      </c>
      <c r="G11072">
        <v>1</v>
      </c>
      <c r="H11072" s="2">
        <v>43191</v>
      </c>
      <c r="I11072" t="str">
        <f>VLOOKUP(Sales[[#This Row],[TerritoryKey]], Territories[], 2, FALSE)</f>
        <v>Northwest</v>
      </c>
      <c r="J11072">
        <f>_xlfn.XLOOKUP(Sales[[#This Row],[ProductKey]], Products!$A:$A, Products!$J:$J)</f>
        <v>44.88</v>
      </c>
      <c r="K11072">
        <f>_xlfn.XLOOKUP(Sales[[#This Row],[ProductKey]], Products!$A:$A, Products!$K:$K)</f>
        <v>120</v>
      </c>
      <c r="L11072" s="1">
        <f>Sales[[#This Row],[ProductPrice]]*Sales[[#This Row],[OrderQuantity]]</f>
        <v>120</v>
      </c>
      <c r="M11072" s="1">
        <f>Sales[[#This Row],[OrderQuantity]]</f>
        <v>1</v>
      </c>
      <c r="N11072" s="1">
        <f>1</f>
        <v>1</v>
      </c>
      <c r="O11072" s="1">
        <f>Sales[[#This Row],[TotalSales]]-Sales[[#This Row],[TotalCost]]</f>
        <v>75.12</v>
      </c>
      <c r="P11072" s="1">
        <f>Sales[[#This Row],[ProductCost]]*Sales[[#This Row],[OrderQuantity]]</f>
        <v>44.88</v>
      </c>
      <c r="Q11072" s="1" t="str">
        <f>VLOOKUP(Sales[[#This Row],[ProductKey]], Products!$A$2:$D$1000, 4, FALSE)</f>
        <v>Hitch Rack - 4-Bike</v>
      </c>
    </row>
    <row r="11073" spans="1:17" x14ac:dyDescent="0.25">
      <c r="A11073" s="2">
        <v>38049</v>
      </c>
      <c r="B11073" s="1" t="s">
        <v>3397</v>
      </c>
      <c r="C11073">
        <v>484</v>
      </c>
      <c r="D11073">
        <v>12939</v>
      </c>
      <c r="E11073">
        <v>6</v>
      </c>
      <c r="F11073">
        <v>4</v>
      </c>
      <c r="G11073">
        <v>1</v>
      </c>
      <c r="H11073" s="2">
        <v>43162</v>
      </c>
      <c r="I11073" t="str">
        <f>VLOOKUP(Sales[[#This Row],[TerritoryKey]], Territories[], 2, FALSE)</f>
        <v>Canada</v>
      </c>
      <c r="J11073">
        <f>_xlfn.XLOOKUP(Sales[[#This Row],[ProductKey]], Products!$A:$A, Products!$J:$J)</f>
        <v>2.9733000000000001</v>
      </c>
      <c r="K11073">
        <f>_xlfn.XLOOKUP(Sales[[#This Row],[ProductKey]], Products!$A:$A, Products!$K:$K)</f>
        <v>7.95</v>
      </c>
      <c r="L11073" s="1">
        <f>Sales[[#This Row],[ProductPrice]]*Sales[[#This Row],[OrderQuantity]]</f>
        <v>7.95</v>
      </c>
      <c r="M11073" s="1">
        <f>Sales[[#This Row],[OrderQuantity]]</f>
        <v>1</v>
      </c>
      <c r="N11073" s="1">
        <f>1</f>
        <v>1</v>
      </c>
      <c r="O11073" s="1">
        <f>Sales[[#This Row],[TotalSales]]-Sales[[#This Row],[TotalCost]]</f>
        <v>4.9767000000000001</v>
      </c>
      <c r="P11073" s="1">
        <f>Sales[[#This Row],[ProductCost]]*Sales[[#This Row],[OrderQuantity]]</f>
        <v>2.9733000000000001</v>
      </c>
      <c r="Q11073" s="1" t="str">
        <f>VLOOKUP(Sales[[#This Row],[ProductKey]], Products!$A$2:$D$1000, 4, FALSE)</f>
        <v>Bike Wash - Dissolver</v>
      </c>
    </row>
    <row r="11074" spans="1:17" x14ac:dyDescent="0.25">
      <c r="A11074" s="2">
        <v>37692</v>
      </c>
      <c r="B11074" s="1" t="s">
        <v>3420</v>
      </c>
      <c r="C11074">
        <v>223</v>
      </c>
      <c r="D11074">
        <v>29239</v>
      </c>
      <c r="E11074">
        <v>4</v>
      </c>
      <c r="F11074">
        <v>4</v>
      </c>
      <c r="G11074">
        <v>1</v>
      </c>
      <c r="H11074" s="2">
        <v>42806</v>
      </c>
      <c r="I11074" t="str">
        <f>VLOOKUP(Sales[[#This Row],[TerritoryKey]], Territories[], 2, FALSE)</f>
        <v>Southwest</v>
      </c>
      <c r="J11074">
        <f>_xlfn.XLOOKUP(Sales[[#This Row],[ProductKey]], Products!$A:$A, Products!$J:$J)</f>
        <v>5.7051999999999996</v>
      </c>
      <c r="K11074">
        <f>_xlfn.XLOOKUP(Sales[[#This Row],[ProductKey]], Products!$A:$A, Products!$K:$K)</f>
        <v>8.6441999999999997</v>
      </c>
      <c r="L11074" s="1">
        <f>Sales[[#This Row],[ProductPrice]]*Sales[[#This Row],[OrderQuantity]]</f>
        <v>8.6441999999999997</v>
      </c>
      <c r="M11074" s="1">
        <f>Sales[[#This Row],[OrderQuantity]]</f>
        <v>1</v>
      </c>
      <c r="N11074" s="1">
        <f>1</f>
        <v>1</v>
      </c>
      <c r="O11074" s="1">
        <f>Sales[[#This Row],[TotalSales]]-Sales[[#This Row],[TotalCost]]</f>
        <v>2.9390000000000001</v>
      </c>
      <c r="P11074" s="1">
        <f>Sales[[#This Row],[ProductCost]]*Sales[[#This Row],[OrderQuantity]]</f>
        <v>5.7051999999999996</v>
      </c>
      <c r="Q11074" s="1" t="str">
        <f>VLOOKUP(Sales[[#This Row],[ProductKey]], Products!$A$2:$D$1000, 4, FALSE)</f>
        <v>AWC Logo Cap</v>
      </c>
    </row>
    <row r="11075" spans="1:17" x14ac:dyDescent="0.25">
      <c r="A11075" s="2">
        <v>38169</v>
      </c>
      <c r="B11075" s="1" t="s">
        <v>3440</v>
      </c>
      <c r="C11075">
        <v>487</v>
      </c>
      <c r="D11075">
        <v>24168</v>
      </c>
      <c r="E11075">
        <v>9</v>
      </c>
      <c r="F11075">
        <v>4</v>
      </c>
      <c r="G11075">
        <v>1</v>
      </c>
      <c r="H11075" s="2">
        <v>43282</v>
      </c>
      <c r="I11075" t="str">
        <f>VLOOKUP(Sales[[#This Row],[TerritoryKey]], Territories[], 2, FALSE)</f>
        <v>Australia</v>
      </c>
      <c r="J11075">
        <f>_xlfn.XLOOKUP(Sales[[#This Row],[ProductKey]], Products!$A:$A, Products!$J:$J)</f>
        <v>20.566299999999998</v>
      </c>
      <c r="K11075">
        <f>_xlfn.XLOOKUP(Sales[[#This Row],[ProductKey]], Products!$A:$A, Products!$K:$K)</f>
        <v>54.99</v>
      </c>
      <c r="L11075" s="1">
        <f>Sales[[#This Row],[ProductPrice]]*Sales[[#This Row],[OrderQuantity]]</f>
        <v>54.99</v>
      </c>
      <c r="M11075" s="1">
        <f>Sales[[#This Row],[OrderQuantity]]</f>
        <v>1</v>
      </c>
      <c r="N11075" s="1">
        <f>1</f>
        <v>1</v>
      </c>
      <c r="O11075" s="1">
        <f>Sales[[#This Row],[TotalSales]]-Sales[[#This Row],[TotalCost]]</f>
        <v>34.423700000000004</v>
      </c>
      <c r="P11075" s="1">
        <f>Sales[[#This Row],[ProductCost]]*Sales[[#This Row],[OrderQuantity]]</f>
        <v>20.566299999999998</v>
      </c>
      <c r="Q11075" s="1" t="str">
        <f>VLOOKUP(Sales[[#This Row],[ProductKey]], Products!$A$2:$D$1000, 4, FALSE)</f>
        <v>Hydration Pack - 70 oz.</v>
      </c>
    </row>
    <row r="11076" spans="1:17" x14ac:dyDescent="0.25">
      <c r="A11076" s="2">
        <v>38171</v>
      </c>
      <c r="B11076" s="1" t="s">
        <v>3458</v>
      </c>
      <c r="C11076">
        <v>487</v>
      </c>
      <c r="D11076">
        <v>15174</v>
      </c>
      <c r="E11076">
        <v>4</v>
      </c>
      <c r="F11076">
        <v>4</v>
      </c>
      <c r="G11076">
        <v>1</v>
      </c>
      <c r="H11076" s="2">
        <v>43284</v>
      </c>
      <c r="I11076" t="str">
        <f>VLOOKUP(Sales[[#This Row],[TerritoryKey]], Territories[], 2, FALSE)</f>
        <v>Southwest</v>
      </c>
      <c r="J11076">
        <f>_xlfn.XLOOKUP(Sales[[#This Row],[ProductKey]], Products!$A:$A, Products!$J:$J)</f>
        <v>20.566299999999998</v>
      </c>
      <c r="K11076">
        <f>_xlfn.XLOOKUP(Sales[[#This Row],[ProductKey]], Products!$A:$A, Products!$K:$K)</f>
        <v>54.99</v>
      </c>
      <c r="L11076" s="1">
        <f>Sales[[#This Row],[ProductPrice]]*Sales[[#This Row],[OrderQuantity]]</f>
        <v>54.99</v>
      </c>
      <c r="M11076" s="1">
        <f>Sales[[#This Row],[OrderQuantity]]</f>
        <v>1</v>
      </c>
      <c r="N11076" s="1">
        <f>1</f>
        <v>1</v>
      </c>
      <c r="O11076" s="1">
        <f>Sales[[#This Row],[TotalSales]]-Sales[[#This Row],[TotalCost]]</f>
        <v>34.423700000000004</v>
      </c>
      <c r="P11076" s="1">
        <f>Sales[[#This Row],[ProductCost]]*Sales[[#This Row],[OrderQuantity]]</f>
        <v>20.566299999999998</v>
      </c>
      <c r="Q11076" s="1" t="str">
        <f>VLOOKUP(Sales[[#This Row],[ProductKey]], Products!$A$2:$D$1000, 4, FALSE)</f>
        <v>Hydration Pack - 70 oz.</v>
      </c>
    </row>
    <row r="11077" spans="1:17" x14ac:dyDescent="0.25">
      <c r="A11077" s="2">
        <v>38261</v>
      </c>
      <c r="B11077" s="1" t="s">
        <v>3473</v>
      </c>
      <c r="C11077">
        <v>477</v>
      </c>
      <c r="D11077">
        <v>23159</v>
      </c>
      <c r="E11077">
        <v>4</v>
      </c>
      <c r="F11077">
        <v>4</v>
      </c>
      <c r="G11077">
        <v>1</v>
      </c>
      <c r="H11077" s="2">
        <v>43374</v>
      </c>
      <c r="I11077" t="str">
        <f>VLOOKUP(Sales[[#This Row],[TerritoryKey]], Territories[], 2, FALSE)</f>
        <v>Southwest</v>
      </c>
      <c r="J11077">
        <f>_xlfn.XLOOKUP(Sales[[#This Row],[ProductKey]], Products!$A:$A, Products!$J:$J)</f>
        <v>1.8663000000000001</v>
      </c>
      <c r="K11077">
        <f>_xlfn.XLOOKUP(Sales[[#This Row],[ProductKey]], Products!$A:$A, Products!$K:$K)</f>
        <v>4.99</v>
      </c>
      <c r="L11077" s="1">
        <f>Sales[[#This Row],[ProductPrice]]*Sales[[#This Row],[OrderQuantity]]</f>
        <v>4.99</v>
      </c>
      <c r="M11077" s="1">
        <f>Sales[[#This Row],[OrderQuantity]]</f>
        <v>1</v>
      </c>
      <c r="N11077" s="1">
        <f>1</f>
        <v>1</v>
      </c>
      <c r="O11077" s="1">
        <f>Sales[[#This Row],[TotalSales]]-Sales[[#This Row],[TotalCost]]</f>
        <v>3.1237000000000004</v>
      </c>
      <c r="P11077" s="1">
        <f>Sales[[#This Row],[ProductCost]]*Sales[[#This Row],[OrderQuantity]]</f>
        <v>1.8663000000000001</v>
      </c>
      <c r="Q11077" s="1" t="str">
        <f>VLOOKUP(Sales[[#This Row],[ProductKey]], Products!$A$2:$D$1000, 4, FALSE)</f>
        <v>Water Bottle - 30 oz.</v>
      </c>
    </row>
    <row r="11078" spans="1:17" x14ac:dyDescent="0.25">
      <c r="A11078" s="2">
        <v>38078</v>
      </c>
      <c r="B11078" s="1" t="s">
        <v>3478</v>
      </c>
      <c r="C11078">
        <v>489</v>
      </c>
      <c r="D11078">
        <v>15456</v>
      </c>
      <c r="E11078">
        <v>8</v>
      </c>
      <c r="F11078">
        <v>4</v>
      </c>
      <c r="G11078">
        <v>1</v>
      </c>
      <c r="H11078" s="2">
        <v>43191</v>
      </c>
      <c r="I11078" t="str">
        <f>VLOOKUP(Sales[[#This Row],[TerritoryKey]], Territories[], 2, FALSE)</f>
        <v>Germany</v>
      </c>
      <c r="J11078">
        <f>_xlfn.XLOOKUP(Sales[[#This Row],[ProductKey]], Products!$A:$A, Products!$J:$J)</f>
        <v>41.572299999999998</v>
      </c>
      <c r="K11078">
        <f>_xlfn.XLOOKUP(Sales[[#This Row],[ProductKey]], Products!$A:$A, Products!$K:$K)</f>
        <v>53.99</v>
      </c>
      <c r="L11078" s="1">
        <f>Sales[[#This Row],[ProductPrice]]*Sales[[#This Row],[OrderQuantity]]</f>
        <v>53.99</v>
      </c>
      <c r="M11078" s="1">
        <f>Sales[[#This Row],[OrderQuantity]]</f>
        <v>1</v>
      </c>
      <c r="N11078" s="1">
        <f>1</f>
        <v>1</v>
      </c>
      <c r="O11078" s="1">
        <f>Sales[[#This Row],[TotalSales]]-Sales[[#This Row],[TotalCost]]</f>
        <v>12.417700000000004</v>
      </c>
      <c r="P11078" s="1">
        <f>Sales[[#This Row],[ProductCost]]*Sales[[#This Row],[OrderQuantity]]</f>
        <v>41.572299999999998</v>
      </c>
      <c r="Q11078" s="1" t="str">
        <f>VLOOKUP(Sales[[#This Row],[ProductKey]], Products!$A$2:$D$1000, 4, FALSE)</f>
        <v>Short-Sleeve Classic Jersey, M</v>
      </c>
    </row>
    <row r="11079" spans="1:17" x14ac:dyDescent="0.25">
      <c r="A11079" s="2">
        <v>37845</v>
      </c>
      <c r="B11079" s="1" t="s">
        <v>3507</v>
      </c>
      <c r="C11079">
        <v>480</v>
      </c>
      <c r="D11079">
        <v>23789</v>
      </c>
      <c r="E11079">
        <v>4</v>
      </c>
      <c r="F11079">
        <v>4</v>
      </c>
      <c r="G11079">
        <v>1</v>
      </c>
      <c r="H11079" s="2">
        <v>42959</v>
      </c>
      <c r="I11079" t="str">
        <f>VLOOKUP(Sales[[#This Row],[TerritoryKey]], Territories[], 2, FALSE)</f>
        <v>Southwest</v>
      </c>
      <c r="J11079">
        <f>_xlfn.XLOOKUP(Sales[[#This Row],[ProductKey]], Products!$A:$A, Products!$J:$J)</f>
        <v>0.85650000000000004</v>
      </c>
      <c r="K11079">
        <f>_xlfn.XLOOKUP(Sales[[#This Row],[ProductKey]], Products!$A:$A, Products!$K:$K)</f>
        <v>2.29</v>
      </c>
      <c r="L11079" s="1">
        <f>Sales[[#This Row],[ProductPrice]]*Sales[[#This Row],[OrderQuantity]]</f>
        <v>2.29</v>
      </c>
      <c r="M11079" s="1">
        <f>Sales[[#This Row],[OrderQuantity]]</f>
        <v>1</v>
      </c>
      <c r="N11079" s="1">
        <f>1</f>
        <v>1</v>
      </c>
      <c r="O11079" s="1">
        <f>Sales[[#This Row],[TotalSales]]-Sales[[#This Row],[TotalCost]]</f>
        <v>1.4335</v>
      </c>
      <c r="P11079" s="1">
        <f>Sales[[#This Row],[ProductCost]]*Sales[[#This Row],[OrderQuantity]]</f>
        <v>0.85650000000000004</v>
      </c>
      <c r="Q11079" s="1" t="str">
        <f>VLOOKUP(Sales[[#This Row],[ProductKey]], Products!$A$2:$D$1000, 4, FALSE)</f>
        <v>Patch Kit/8 Patches</v>
      </c>
    </row>
    <row r="11080" spans="1:17" x14ac:dyDescent="0.25">
      <c r="A11080" s="2">
        <v>38232</v>
      </c>
      <c r="B11080" s="1" t="s">
        <v>3511</v>
      </c>
      <c r="C11080">
        <v>487</v>
      </c>
      <c r="D11080">
        <v>16823</v>
      </c>
      <c r="E11080">
        <v>10</v>
      </c>
      <c r="F11080">
        <v>4</v>
      </c>
      <c r="G11080">
        <v>1</v>
      </c>
      <c r="H11080" s="2">
        <v>43345</v>
      </c>
      <c r="I11080" t="str">
        <f>VLOOKUP(Sales[[#This Row],[TerritoryKey]], Territories[], 2, FALSE)</f>
        <v>United Kingdom</v>
      </c>
      <c r="J11080">
        <f>_xlfn.XLOOKUP(Sales[[#This Row],[ProductKey]], Products!$A:$A, Products!$J:$J)</f>
        <v>20.566299999999998</v>
      </c>
      <c r="K11080">
        <f>_xlfn.XLOOKUP(Sales[[#This Row],[ProductKey]], Products!$A:$A, Products!$K:$K)</f>
        <v>54.99</v>
      </c>
      <c r="L11080" s="1">
        <f>Sales[[#This Row],[ProductPrice]]*Sales[[#This Row],[OrderQuantity]]</f>
        <v>54.99</v>
      </c>
      <c r="M11080" s="1">
        <f>Sales[[#This Row],[OrderQuantity]]</f>
        <v>1</v>
      </c>
      <c r="N11080" s="1">
        <f>1</f>
        <v>1</v>
      </c>
      <c r="O11080" s="1">
        <f>Sales[[#This Row],[TotalSales]]-Sales[[#This Row],[TotalCost]]</f>
        <v>34.423700000000004</v>
      </c>
      <c r="P11080" s="1">
        <f>Sales[[#This Row],[ProductCost]]*Sales[[#This Row],[OrderQuantity]]</f>
        <v>20.566299999999998</v>
      </c>
      <c r="Q11080" s="1" t="str">
        <f>VLOOKUP(Sales[[#This Row],[ProductKey]], Products!$A$2:$D$1000, 4, FALSE)</f>
        <v>Hydration Pack - 70 oz.</v>
      </c>
    </row>
    <row r="11081" spans="1:17" x14ac:dyDescent="0.25">
      <c r="A11081" s="2">
        <v>38292</v>
      </c>
      <c r="B11081" s="1" t="s">
        <v>3529</v>
      </c>
      <c r="C11081">
        <v>226</v>
      </c>
      <c r="D11081">
        <v>17613</v>
      </c>
      <c r="E11081">
        <v>6</v>
      </c>
      <c r="F11081">
        <v>4</v>
      </c>
      <c r="G11081">
        <v>1</v>
      </c>
      <c r="H11081" s="2">
        <v>43405</v>
      </c>
      <c r="I11081" t="str">
        <f>VLOOKUP(Sales[[#This Row],[TerritoryKey]], Territories[], 2, FALSE)</f>
        <v>Canada</v>
      </c>
      <c r="J11081">
        <f>_xlfn.XLOOKUP(Sales[[#This Row],[ProductKey]], Products!$A:$A, Products!$J:$J)</f>
        <v>31.724399999999999</v>
      </c>
      <c r="K11081">
        <f>_xlfn.XLOOKUP(Sales[[#This Row],[ProductKey]], Products!$A:$A, Products!$K:$K)</f>
        <v>48.067300000000003</v>
      </c>
      <c r="L11081" s="1">
        <f>Sales[[#This Row],[ProductPrice]]*Sales[[#This Row],[OrderQuantity]]</f>
        <v>48.067300000000003</v>
      </c>
      <c r="M11081" s="1">
        <f>Sales[[#This Row],[OrderQuantity]]</f>
        <v>1</v>
      </c>
      <c r="N11081" s="1">
        <f>1</f>
        <v>1</v>
      </c>
      <c r="O11081" s="1">
        <f>Sales[[#This Row],[TotalSales]]-Sales[[#This Row],[TotalCost]]</f>
        <v>16.342900000000004</v>
      </c>
      <c r="P11081" s="1">
        <f>Sales[[#This Row],[ProductCost]]*Sales[[#This Row],[OrderQuantity]]</f>
        <v>31.724399999999999</v>
      </c>
      <c r="Q11081" s="1" t="str">
        <f>VLOOKUP(Sales[[#This Row],[ProductKey]], Products!$A$2:$D$1000, 4, FALSE)</f>
        <v>Long-Sleeve Logo Jersey, S</v>
      </c>
    </row>
    <row r="11082" spans="1:17" x14ac:dyDescent="0.25">
      <c r="A11082" s="2">
        <v>37989</v>
      </c>
      <c r="B11082" s="1" t="s">
        <v>3538</v>
      </c>
      <c r="C11082">
        <v>235</v>
      </c>
      <c r="D11082">
        <v>22230</v>
      </c>
      <c r="E11082">
        <v>6</v>
      </c>
      <c r="F11082">
        <v>4</v>
      </c>
      <c r="G11082">
        <v>1</v>
      </c>
      <c r="H11082" s="2">
        <v>43103</v>
      </c>
      <c r="I11082" t="str">
        <f>VLOOKUP(Sales[[#This Row],[TerritoryKey]], Territories[], 2, FALSE)</f>
        <v>Canada</v>
      </c>
      <c r="J11082">
        <f>_xlfn.XLOOKUP(Sales[[#This Row],[ProductKey]], Products!$A:$A, Products!$J:$J)</f>
        <v>31.724399999999999</v>
      </c>
      <c r="K11082">
        <f>_xlfn.XLOOKUP(Sales[[#This Row],[ProductKey]], Products!$A:$A, Products!$K:$K)</f>
        <v>48.067300000000003</v>
      </c>
      <c r="L11082" s="1">
        <f>Sales[[#This Row],[ProductPrice]]*Sales[[#This Row],[OrderQuantity]]</f>
        <v>48.067300000000003</v>
      </c>
      <c r="M11082" s="1">
        <f>Sales[[#This Row],[OrderQuantity]]</f>
        <v>1</v>
      </c>
      <c r="N11082" s="1">
        <f>1</f>
        <v>1</v>
      </c>
      <c r="O11082" s="1">
        <f>Sales[[#This Row],[TotalSales]]-Sales[[#This Row],[TotalCost]]</f>
        <v>16.342900000000004</v>
      </c>
      <c r="P11082" s="1">
        <f>Sales[[#This Row],[ProductCost]]*Sales[[#This Row],[OrderQuantity]]</f>
        <v>31.724399999999999</v>
      </c>
      <c r="Q11082" s="1" t="str">
        <f>VLOOKUP(Sales[[#This Row],[ProductKey]], Products!$A$2:$D$1000, 4, FALSE)</f>
        <v>Long-Sleeve Logo Jersey, XL</v>
      </c>
    </row>
    <row r="11083" spans="1:17" x14ac:dyDescent="0.25">
      <c r="A11083" s="2">
        <v>38020</v>
      </c>
      <c r="B11083" s="1" t="s">
        <v>3541</v>
      </c>
      <c r="C11083">
        <v>226</v>
      </c>
      <c r="D11083">
        <v>22134</v>
      </c>
      <c r="E11083">
        <v>4</v>
      </c>
      <c r="F11083">
        <v>4</v>
      </c>
      <c r="G11083">
        <v>1</v>
      </c>
      <c r="H11083" s="2">
        <v>43134</v>
      </c>
      <c r="I11083" t="str">
        <f>VLOOKUP(Sales[[#This Row],[TerritoryKey]], Territories[], 2, FALSE)</f>
        <v>Southwest</v>
      </c>
      <c r="J11083">
        <f>_xlfn.XLOOKUP(Sales[[#This Row],[ProductKey]], Products!$A:$A, Products!$J:$J)</f>
        <v>31.724399999999999</v>
      </c>
      <c r="K11083">
        <f>_xlfn.XLOOKUP(Sales[[#This Row],[ProductKey]], Products!$A:$A, Products!$K:$K)</f>
        <v>48.067300000000003</v>
      </c>
      <c r="L11083" s="1">
        <f>Sales[[#This Row],[ProductPrice]]*Sales[[#This Row],[OrderQuantity]]</f>
        <v>48.067300000000003</v>
      </c>
      <c r="M11083" s="1">
        <f>Sales[[#This Row],[OrderQuantity]]</f>
        <v>1</v>
      </c>
      <c r="N11083" s="1">
        <f>1</f>
        <v>1</v>
      </c>
      <c r="O11083" s="1">
        <f>Sales[[#This Row],[TotalSales]]-Sales[[#This Row],[TotalCost]]</f>
        <v>16.342900000000004</v>
      </c>
      <c r="P11083" s="1">
        <f>Sales[[#This Row],[ProductCost]]*Sales[[#This Row],[OrderQuantity]]</f>
        <v>31.724399999999999</v>
      </c>
      <c r="Q11083" s="1" t="str">
        <f>VLOOKUP(Sales[[#This Row],[ProductKey]], Products!$A$2:$D$1000, 4, FALSE)</f>
        <v>Long-Sleeve Logo Jersey, S</v>
      </c>
    </row>
    <row r="11084" spans="1:17" x14ac:dyDescent="0.25">
      <c r="A11084" s="2">
        <v>37814</v>
      </c>
      <c r="B11084" s="1" t="s">
        <v>3616</v>
      </c>
      <c r="C11084">
        <v>232</v>
      </c>
      <c r="D11084">
        <v>18085</v>
      </c>
      <c r="E11084">
        <v>4</v>
      </c>
      <c r="F11084">
        <v>4</v>
      </c>
      <c r="G11084">
        <v>1</v>
      </c>
      <c r="H11084" s="2">
        <v>42928</v>
      </c>
      <c r="I11084" t="str">
        <f>VLOOKUP(Sales[[#This Row],[TerritoryKey]], Territories[], 2, FALSE)</f>
        <v>Southwest</v>
      </c>
      <c r="J11084">
        <f>_xlfn.XLOOKUP(Sales[[#This Row],[ProductKey]], Products!$A:$A, Products!$J:$J)</f>
        <v>31.724399999999999</v>
      </c>
      <c r="K11084">
        <f>_xlfn.XLOOKUP(Sales[[#This Row],[ProductKey]], Products!$A:$A, Products!$K:$K)</f>
        <v>48.067300000000003</v>
      </c>
      <c r="L11084" s="1">
        <f>Sales[[#This Row],[ProductPrice]]*Sales[[#This Row],[OrderQuantity]]</f>
        <v>48.067300000000003</v>
      </c>
      <c r="M11084" s="1">
        <f>Sales[[#This Row],[OrderQuantity]]</f>
        <v>1</v>
      </c>
      <c r="N11084" s="1">
        <f>1</f>
        <v>1</v>
      </c>
      <c r="O11084" s="1">
        <f>Sales[[#This Row],[TotalSales]]-Sales[[#This Row],[TotalCost]]</f>
        <v>16.342900000000004</v>
      </c>
      <c r="P11084" s="1">
        <f>Sales[[#This Row],[ProductCost]]*Sales[[#This Row],[OrderQuantity]]</f>
        <v>31.724399999999999</v>
      </c>
      <c r="Q11084" s="1" t="str">
        <f>VLOOKUP(Sales[[#This Row],[ProductKey]], Products!$A$2:$D$1000, 4, FALSE)</f>
        <v>Long-Sleeve Logo Jersey, L</v>
      </c>
    </row>
    <row r="11085" spans="1:17" x14ac:dyDescent="0.25">
      <c r="A11085" s="2">
        <v>37906</v>
      </c>
      <c r="B11085" s="1" t="s">
        <v>3625</v>
      </c>
      <c r="C11085">
        <v>232</v>
      </c>
      <c r="D11085">
        <v>12789</v>
      </c>
      <c r="E11085">
        <v>4</v>
      </c>
      <c r="F11085">
        <v>4</v>
      </c>
      <c r="G11085">
        <v>1</v>
      </c>
      <c r="H11085" s="2">
        <v>43020</v>
      </c>
      <c r="I11085" t="str">
        <f>VLOOKUP(Sales[[#This Row],[TerritoryKey]], Territories[], 2, FALSE)</f>
        <v>Southwest</v>
      </c>
      <c r="J11085">
        <f>_xlfn.XLOOKUP(Sales[[#This Row],[ProductKey]], Products!$A:$A, Products!$J:$J)</f>
        <v>31.724399999999999</v>
      </c>
      <c r="K11085">
        <f>_xlfn.XLOOKUP(Sales[[#This Row],[ProductKey]], Products!$A:$A, Products!$K:$K)</f>
        <v>48.067300000000003</v>
      </c>
      <c r="L11085" s="1">
        <f>Sales[[#This Row],[ProductPrice]]*Sales[[#This Row],[OrderQuantity]]</f>
        <v>48.067300000000003</v>
      </c>
      <c r="M11085" s="1">
        <f>Sales[[#This Row],[OrderQuantity]]</f>
        <v>1</v>
      </c>
      <c r="N11085" s="1">
        <f>1</f>
        <v>1</v>
      </c>
      <c r="O11085" s="1">
        <f>Sales[[#This Row],[TotalSales]]-Sales[[#This Row],[TotalCost]]</f>
        <v>16.342900000000004</v>
      </c>
      <c r="P11085" s="1">
        <f>Sales[[#This Row],[ProductCost]]*Sales[[#This Row],[OrderQuantity]]</f>
        <v>31.724399999999999</v>
      </c>
      <c r="Q11085" s="1" t="str">
        <f>VLOOKUP(Sales[[#This Row],[ProductKey]], Products!$A$2:$D$1000, 4, FALSE)</f>
        <v>Long-Sleeve Logo Jersey, L</v>
      </c>
    </row>
    <row r="11086" spans="1:17" x14ac:dyDescent="0.25">
      <c r="A11086" s="2">
        <v>38322</v>
      </c>
      <c r="B11086" s="1" t="s">
        <v>3656</v>
      </c>
      <c r="C11086">
        <v>491</v>
      </c>
      <c r="D11086">
        <v>15209</v>
      </c>
      <c r="E11086">
        <v>9</v>
      </c>
      <c r="F11086">
        <v>4</v>
      </c>
      <c r="G11086">
        <v>1</v>
      </c>
      <c r="H11086" s="2">
        <v>43435</v>
      </c>
      <c r="I11086" t="str">
        <f>VLOOKUP(Sales[[#This Row],[TerritoryKey]], Territories[], 2, FALSE)</f>
        <v>Australia</v>
      </c>
      <c r="J11086">
        <f>_xlfn.XLOOKUP(Sales[[#This Row],[ProductKey]], Products!$A:$A, Products!$J:$J)</f>
        <v>41.572299999999998</v>
      </c>
      <c r="K11086">
        <f>_xlfn.XLOOKUP(Sales[[#This Row],[ProductKey]], Products!$A:$A, Products!$K:$K)</f>
        <v>53.99</v>
      </c>
      <c r="L11086" s="1">
        <f>Sales[[#This Row],[ProductPrice]]*Sales[[#This Row],[OrderQuantity]]</f>
        <v>53.99</v>
      </c>
      <c r="M11086" s="1">
        <f>Sales[[#This Row],[OrderQuantity]]</f>
        <v>1</v>
      </c>
      <c r="N11086" s="1">
        <f>1</f>
        <v>1</v>
      </c>
      <c r="O11086" s="1">
        <f>Sales[[#This Row],[TotalSales]]-Sales[[#This Row],[TotalCost]]</f>
        <v>12.417700000000004</v>
      </c>
      <c r="P11086" s="1">
        <f>Sales[[#This Row],[ProductCost]]*Sales[[#This Row],[OrderQuantity]]</f>
        <v>41.572299999999998</v>
      </c>
      <c r="Q11086" s="1" t="str">
        <f>VLOOKUP(Sales[[#This Row],[ProductKey]], Products!$A$2:$D$1000, 4, FALSE)</f>
        <v>Short-Sleeve Classic Jersey, XL</v>
      </c>
    </row>
    <row r="11087" spans="1:17" x14ac:dyDescent="0.25">
      <c r="A11087" s="2">
        <v>38020</v>
      </c>
      <c r="B11087" s="1" t="s">
        <v>3727</v>
      </c>
      <c r="C11087">
        <v>235</v>
      </c>
      <c r="D11087">
        <v>17317</v>
      </c>
      <c r="E11087">
        <v>9</v>
      </c>
      <c r="F11087">
        <v>4</v>
      </c>
      <c r="G11087">
        <v>1</v>
      </c>
      <c r="H11087" s="2">
        <v>43134</v>
      </c>
      <c r="I11087" t="str">
        <f>VLOOKUP(Sales[[#This Row],[TerritoryKey]], Territories[], 2, FALSE)</f>
        <v>Australia</v>
      </c>
      <c r="J11087">
        <f>_xlfn.XLOOKUP(Sales[[#This Row],[ProductKey]], Products!$A:$A, Products!$J:$J)</f>
        <v>31.724399999999999</v>
      </c>
      <c r="K11087">
        <f>_xlfn.XLOOKUP(Sales[[#This Row],[ProductKey]], Products!$A:$A, Products!$K:$K)</f>
        <v>48.067300000000003</v>
      </c>
      <c r="L11087" s="1">
        <f>Sales[[#This Row],[ProductPrice]]*Sales[[#This Row],[OrderQuantity]]</f>
        <v>48.067300000000003</v>
      </c>
      <c r="M11087" s="1">
        <f>Sales[[#This Row],[OrderQuantity]]</f>
        <v>1</v>
      </c>
      <c r="N11087" s="1">
        <f>1</f>
        <v>1</v>
      </c>
      <c r="O11087" s="1">
        <f>Sales[[#This Row],[TotalSales]]-Sales[[#This Row],[TotalCost]]</f>
        <v>16.342900000000004</v>
      </c>
      <c r="P11087" s="1">
        <f>Sales[[#This Row],[ProductCost]]*Sales[[#This Row],[OrderQuantity]]</f>
        <v>31.724399999999999</v>
      </c>
      <c r="Q11087" s="1" t="str">
        <f>VLOOKUP(Sales[[#This Row],[ProductKey]], Products!$A$2:$D$1000, 4, FALSE)</f>
        <v>Long-Sleeve Logo Jersey, XL</v>
      </c>
    </row>
    <row r="11088" spans="1:17" x14ac:dyDescent="0.25">
      <c r="A11088" s="2">
        <v>38322</v>
      </c>
      <c r="B11088" s="1" t="s">
        <v>3745</v>
      </c>
      <c r="C11088">
        <v>473</v>
      </c>
      <c r="D11088">
        <v>29462</v>
      </c>
      <c r="E11088">
        <v>9</v>
      </c>
      <c r="F11088">
        <v>4</v>
      </c>
      <c r="G11088">
        <v>1</v>
      </c>
      <c r="H11088" s="2">
        <v>43435</v>
      </c>
      <c r="I11088" t="str">
        <f>VLOOKUP(Sales[[#This Row],[TerritoryKey]], Territories[], 2, FALSE)</f>
        <v>Australia</v>
      </c>
      <c r="J11088">
        <f>_xlfn.XLOOKUP(Sales[[#This Row],[ProductKey]], Products!$A:$A, Products!$J:$J)</f>
        <v>23.748999999999999</v>
      </c>
      <c r="K11088">
        <f>_xlfn.XLOOKUP(Sales[[#This Row],[ProductKey]], Products!$A:$A, Products!$K:$K)</f>
        <v>63.5</v>
      </c>
      <c r="L11088" s="1">
        <f>Sales[[#This Row],[ProductPrice]]*Sales[[#This Row],[OrderQuantity]]</f>
        <v>63.5</v>
      </c>
      <c r="M11088" s="1">
        <f>Sales[[#This Row],[OrderQuantity]]</f>
        <v>1</v>
      </c>
      <c r="N11088" s="1">
        <f>1</f>
        <v>1</v>
      </c>
      <c r="O11088" s="1">
        <f>Sales[[#This Row],[TotalSales]]-Sales[[#This Row],[TotalCost]]</f>
        <v>39.751000000000005</v>
      </c>
      <c r="P11088" s="1">
        <f>Sales[[#This Row],[ProductCost]]*Sales[[#This Row],[OrderQuantity]]</f>
        <v>23.748999999999999</v>
      </c>
      <c r="Q11088" s="1" t="str">
        <f>VLOOKUP(Sales[[#This Row],[ProductKey]], Products!$A$2:$D$1000, 4, FALSE)</f>
        <v>Classic Vest, L</v>
      </c>
    </row>
    <row r="11089" spans="1:17" x14ac:dyDescent="0.25">
      <c r="A11089" s="2">
        <v>38079</v>
      </c>
      <c r="B11089" s="1" t="s">
        <v>3747</v>
      </c>
      <c r="C11089">
        <v>487</v>
      </c>
      <c r="D11089">
        <v>13064</v>
      </c>
      <c r="E11089">
        <v>1</v>
      </c>
      <c r="F11089">
        <v>4</v>
      </c>
      <c r="G11089">
        <v>1</v>
      </c>
      <c r="H11089" s="2">
        <v>43192</v>
      </c>
      <c r="I11089" t="str">
        <f>VLOOKUP(Sales[[#This Row],[TerritoryKey]], Territories[], 2, FALSE)</f>
        <v>Northwest</v>
      </c>
      <c r="J11089">
        <f>_xlfn.XLOOKUP(Sales[[#This Row],[ProductKey]], Products!$A:$A, Products!$J:$J)</f>
        <v>20.566299999999998</v>
      </c>
      <c r="K11089">
        <f>_xlfn.XLOOKUP(Sales[[#This Row],[ProductKey]], Products!$A:$A, Products!$K:$K)</f>
        <v>54.99</v>
      </c>
      <c r="L11089" s="1">
        <f>Sales[[#This Row],[ProductPrice]]*Sales[[#This Row],[OrderQuantity]]</f>
        <v>54.99</v>
      </c>
      <c r="M11089" s="1">
        <f>Sales[[#This Row],[OrderQuantity]]</f>
        <v>1</v>
      </c>
      <c r="N11089" s="1">
        <f>1</f>
        <v>1</v>
      </c>
      <c r="O11089" s="1">
        <f>Sales[[#This Row],[TotalSales]]-Sales[[#This Row],[TotalCost]]</f>
        <v>34.423700000000004</v>
      </c>
      <c r="P11089" s="1">
        <f>Sales[[#This Row],[ProductCost]]*Sales[[#This Row],[OrderQuantity]]</f>
        <v>20.566299999999998</v>
      </c>
      <c r="Q11089" s="1" t="str">
        <f>VLOOKUP(Sales[[#This Row],[ProductKey]], Products!$A$2:$D$1000, 4, FALSE)</f>
        <v>Hydration Pack - 70 oz.</v>
      </c>
    </row>
    <row r="11090" spans="1:17" x14ac:dyDescent="0.25">
      <c r="A11090" s="2">
        <v>38293</v>
      </c>
      <c r="B11090" s="1" t="s">
        <v>3774</v>
      </c>
      <c r="C11090">
        <v>472</v>
      </c>
      <c r="D11090">
        <v>23582</v>
      </c>
      <c r="E11090">
        <v>4</v>
      </c>
      <c r="F11090">
        <v>4</v>
      </c>
      <c r="G11090">
        <v>1</v>
      </c>
      <c r="H11090" s="2">
        <v>43406</v>
      </c>
      <c r="I11090" t="str">
        <f>VLOOKUP(Sales[[#This Row],[TerritoryKey]], Territories[], 2, FALSE)</f>
        <v>Southwest</v>
      </c>
      <c r="J11090">
        <f>_xlfn.XLOOKUP(Sales[[#This Row],[ProductKey]], Products!$A:$A, Products!$J:$J)</f>
        <v>23.748999999999999</v>
      </c>
      <c r="K11090">
        <f>_xlfn.XLOOKUP(Sales[[#This Row],[ProductKey]], Products!$A:$A, Products!$K:$K)</f>
        <v>63.5</v>
      </c>
      <c r="L11090" s="1">
        <f>Sales[[#This Row],[ProductPrice]]*Sales[[#This Row],[OrderQuantity]]</f>
        <v>63.5</v>
      </c>
      <c r="M11090" s="1">
        <f>Sales[[#This Row],[OrderQuantity]]</f>
        <v>1</v>
      </c>
      <c r="N11090" s="1">
        <f>1</f>
        <v>1</v>
      </c>
      <c r="O11090" s="1">
        <f>Sales[[#This Row],[TotalSales]]-Sales[[#This Row],[TotalCost]]</f>
        <v>39.751000000000005</v>
      </c>
      <c r="P11090" s="1">
        <f>Sales[[#This Row],[ProductCost]]*Sales[[#This Row],[OrderQuantity]]</f>
        <v>23.748999999999999</v>
      </c>
      <c r="Q11090" s="1" t="str">
        <f>VLOOKUP(Sales[[#This Row],[ProductKey]], Products!$A$2:$D$1000, 4, FALSE)</f>
        <v>Classic Vest, M</v>
      </c>
    </row>
    <row r="11091" spans="1:17" x14ac:dyDescent="0.25">
      <c r="A11091" s="2">
        <v>38202</v>
      </c>
      <c r="B11091" s="1" t="s">
        <v>3786</v>
      </c>
      <c r="C11091">
        <v>480</v>
      </c>
      <c r="D11091">
        <v>21878</v>
      </c>
      <c r="E11091">
        <v>9</v>
      </c>
      <c r="F11091">
        <v>4</v>
      </c>
      <c r="G11091">
        <v>1</v>
      </c>
      <c r="H11091" s="2">
        <v>43315</v>
      </c>
      <c r="I11091" t="str">
        <f>VLOOKUP(Sales[[#This Row],[TerritoryKey]], Territories[], 2, FALSE)</f>
        <v>Australia</v>
      </c>
      <c r="J11091">
        <f>_xlfn.XLOOKUP(Sales[[#This Row],[ProductKey]], Products!$A:$A, Products!$J:$J)</f>
        <v>0.85650000000000004</v>
      </c>
      <c r="K11091">
        <f>_xlfn.XLOOKUP(Sales[[#This Row],[ProductKey]], Products!$A:$A, Products!$K:$K)</f>
        <v>2.29</v>
      </c>
      <c r="L11091" s="1">
        <f>Sales[[#This Row],[ProductPrice]]*Sales[[#This Row],[OrderQuantity]]</f>
        <v>2.29</v>
      </c>
      <c r="M11091" s="1">
        <f>Sales[[#This Row],[OrderQuantity]]</f>
        <v>1</v>
      </c>
      <c r="N11091" s="1">
        <f>1</f>
        <v>1</v>
      </c>
      <c r="O11091" s="1">
        <f>Sales[[#This Row],[TotalSales]]-Sales[[#This Row],[TotalCost]]</f>
        <v>1.4335</v>
      </c>
      <c r="P11091" s="1">
        <f>Sales[[#This Row],[ProductCost]]*Sales[[#This Row],[OrderQuantity]]</f>
        <v>0.85650000000000004</v>
      </c>
      <c r="Q11091" s="1" t="str">
        <f>VLOOKUP(Sales[[#This Row],[ProductKey]], Products!$A$2:$D$1000, 4, FALSE)</f>
        <v>Patch Kit/8 Patches</v>
      </c>
    </row>
    <row r="11092" spans="1:17" x14ac:dyDescent="0.25">
      <c r="A11092" s="2">
        <v>37988</v>
      </c>
      <c r="B11092" s="1" t="s">
        <v>3799</v>
      </c>
      <c r="C11092">
        <v>471</v>
      </c>
      <c r="D11092">
        <v>16112</v>
      </c>
      <c r="E11092">
        <v>4</v>
      </c>
      <c r="F11092">
        <v>4</v>
      </c>
      <c r="G11092">
        <v>1</v>
      </c>
      <c r="H11092" s="2">
        <v>43102</v>
      </c>
      <c r="I11092" t="str">
        <f>VLOOKUP(Sales[[#This Row],[TerritoryKey]], Territories[], 2, FALSE)</f>
        <v>Southwest</v>
      </c>
      <c r="J11092">
        <f>_xlfn.XLOOKUP(Sales[[#This Row],[ProductKey]], Products!$A:$A, Products!$J:$J)</f>
        <v>23.748999999999999</v>
      </c>
      <c r="K11092">
        <f>_xlfn.XLOOKUP(Sales[[#This Row],[ProductKey]], Products!$A:$A, Products!$K:$K)</f>
        <v>63.5</v>
      </c>
      <c r="L11092" s="1">
        <f>Sales[[#This Row],[ProductPrice]]*Sales[[#This Row],[OrderQuantity]]</f>
        <v>63.5</v>
      </c>
      <c r="M11092" s="1">
        <f>Sales[[#This Row],[OrderQuantity]]</f>
        <v>1</v>
      </c>
      <c r="N11092" s="1">
        <f>1</f>
        <v>1</v>
      </c>
      <c r="O11092" s="1">
        <f>Sales[[#This Row],[TotalSales]]-Sales[[#This Row],[TotalCost]]</f>
        <v>39.751000000000005</v>
      </c>
      <c r="P11092" s="1">
        <f>Sales[[#This Row],[ProductCost]]*Sales[[#This Row],[OrderQuantity]]</f>
        <v>23.748999999999999</v>
      </c>
      <c r="Q11092" s="1" t="str">
        <f>VLOOKUP(Sales[[#This Row],[ProductKey]], Products!$A$2:$D$1000, 4, FALSE)</f>
        <v>Classic Vest, S</v>
      </c>
    </row>
    <row r="11093" spans="1:17" x14ac:dyDescent="0.25">
      <c r="A11093" s="2">
        <v>37987</v>
      </c>
      <c r="B11093" s="1" t="s">
        <v>3801</v>
      </c>
      <c r="C11093">
        <v>226</v>
      </c>
      <c r="D11093">
        <v>17385</v>
      </c>
      <c r="E11093">
        <v>6</v>
      </c>
      <c r="F11093">
        <v>4</v>
      </c>
      <c r="G11093">
        <v>1</v>
      </c>
      <c r="H11093" s="2">
        <v>43101</v>
      </c>
      <c r="I11093" t="str">
        <f>VLOOKUP(Sales[[#This Row],[TerritoryKey]], Territories[], 2, FALSE)</f>
        <v>Canada</v>
      </c>
      <c r="J11093">
        <f>_xlfn.XLOOKUP(Sales[[#This Row],[ProductKey]], Products!$A:$A, Products!$J:$J)</f>
        <v>31.724399999999999</v>
      </c>
      <c r="K11093">
        <f>_xlfn.XLOOKUP(Sales[[#This Row],[ProductKey]], Products!$A:$A, Products!$K:$K)</f>
        <v>48.067300000000003</v>
      </c>
      <c r="L11093" s="1">
        <f>Sales[[#This Row],[ProductPrice]]*Sales[[#This Row],[OrderQuantity]]</f>
        <v>48.067300000000003</v>
      </c>
      <c r="M11093" s="1">
        <f>Sales[[#This Row],[OrderQuantity]]</f>
        <v>1</v>
      </c>
      <c r="N11093" s="1">
        <f>1</f>
        <v>1</v>
      </c>
      <c r="O11093" s="1">
        <f>Sales[[#This Row],[TotalSales]]-Sales[[#This Row],[TotalCost]]</f>
        <v>16.342900000000004</v>
      </c>
      <c r="P11093" s="1">
        <f>Sales[[#This Row],[ProductCost]]*Sales[[#This Row],[OrderQuantity]]</f>
        <v>31.724399999999999</v>
      </c>
      <c r="Q11093" s="1" t="str">
        <f>VLOOKUP(Sales[[#This Row],[ProductKey]], Products!$A$2:$D$1000, 4, FALSE)</f>
        <v>Long-Sleeve Logo Jersey, S</v>
      </c>
    </row>
    <row r="11094" spans="1:17" x14ac:dyDescent="0.25">
      <c r="A11094" s="2">
        <v>37814</v>
      </c>
      <c r="B11094" s="1" t="s">
        <v>3820</v>
      </c>
      <c r="C11094">
        <v>487</v>
      </c>
      <c r="D11094">
        <v>29370</v>
      </c>
      <c r="E11094">
        <v>8</v>
      </c>
      <c r="F11094">
        <v>4</v>
      </c>
      <c r="G11094">
        <v>1</v>
      </c>
      <c r="H11094" s="2">
        <v>42928</v>
      </c>
      <c r="I11094" t="str">
        <f>VLOOKUP(Sales[[#This Row],[TerritoryKey]], Territories[], 2, FALSE)</f>
        <v>Germany</v>
      </c>
      <c r="J11094">
        <f>_xlfn.XLOOKUP(Sales[[#This Row],[ProductKey]], Products!$A:$A, Products!$J:$J)</f>
        <v>20.566299999999998</v>
      </c>
      <c r="K11094">
        <f>_xlfn.XLOOKUP(Sales[[#This Row],[ProductKey]], Products!$A:$A, Products!$K:$K)</f>
        <v>54.99</v>
      </c>
      <c r="L11094" s="1">
        <f>Sales[[#This Row],[ProductPrice]]*Sales[[#This Row],[OrderQuantity]]</f>
        <v>54.99</v>
      </c>
      <c r="M11094" s="1">
        <f>Sales[[#This Row],[OrderQuantity]]</f>
        <v>1</v>
      </c>
      <c r="N11094" s="1">
        <f>1</f>
        <v>1</v>
      </c>
      <c r="O11094" s="1">
        <f>Sales[[#This Row],[TotalSales]]-Sales[[#This Row],[TotalCost]]</f>
        <v>34.423700000000004</v>
      </c>
      <c r="P11094" s="1">
        <f>Sales[[#This Row],[ProductCost]]*Sales[[#This Row],[OrderQuantity]]</f>
        <v>20.566299999999998</v>
      </c>
      <c r="Q11094" s="1" t="str">
        <f>VLOOKUP(Sales[[#This Row],[ProductKey]], Products!$A$2:$D$1000, 4, FALSE)</f>
        <v>Hydration Pack - 70 oz.</v>
      </c>
    </row>
    <row r="11095" spans="1:17" x14ac:dyDescent="0.25">
      <c r="A11095" s="2">
        <v>38322</v>
      </c>
      <c r="B11095" s="1" t="s">
        <v>3862</v>
      </c>
      <c r="C11095">
        <v>490</v>
      </c>
      <c r="D11095">
        <v>24700</v>
      </c>
      <c r="E11095">
        <v>7</v>
      </c>
      <c r="F11095">
        <v>4</v>
      </c>
      <c r="G11095">
        <v>1</v>
      </c>
      <c r="H11095" s="2">
        <v>43435</v>
      </c>
      <c r="I11095" t="str">
        <f>VLOOKUP(Sales[[#This Row],[TerritoryKey]], Territories[], 2, FALSE)</f>
        <v>France</v>
      </c>
      <c r="J11095">
        <f>_xlfn.XLOOKUP(Sales[[#This Row],[ProductKey]], Products!$A:$A, Products!$J:$J)</f>
        <v>41.572299999999998</v>
      </c>
      <c r="K11095">
        <f>_xlfn.XLOOKUP(Sales[[#This Row],[ProductKey]], Products!$A:$A, Products!$K:$K)</f>
        <v>53.99</v>
      </c>
      <c r="L11095" s="1">
        <f>Sales[[#This Row],[ProductPrice]]*Sales[[#This Row],[OrderQuantity]]</f>
        <v>53.99</v>
      </c>
      <c r="M11095" s="1">
        <f>Sales[[#This Row],[OrderQuantity]]</f>
        <v>1</v>
      </c>
      <c r="N11095" s="1">
        <f>1</f>
        <v>1</v>
      </c>
      <c r="O11095" s="1">
        <f>Sales[[#This Row],[TotalSales]]-Sales[[#This Row],[TotalCost]]</f>
        <v>12.417700000000004</v>
      </c>
      <c r="P11095" s="1">
        <f>Sales[[#This Row],[ProductCost]]*Sales[[#This Row],[OrderQuantity]]</f>
        <v>41.572299999999998</v>
      </c>
      <c r="Q11095" s="1" t="str">
        <f>VLOOKUP(Sales[[#This Row],[ProductKey]], Products!$A$2:$D$1000, 4, FALSE)</f>
        <v>Short-Sleeve Classic Jersey, L</v>
      </c>
    </row>
    <row r="11096" spans="1:17" x14ac:dyDescent="0.25">
      <c r="A11096" s="2">
        <v>38110</v>
      </c>
      <c r="B11096" s="1" t="s">
        <v>4024</v>
      </c>
      <c r="C11096">
        <v>229</v>
      </c>
      <c r="D11096">
        <v>13294</v>
      </c>
      <c r="E11096">
        <v>1</v>
      </c>
      <c r="F11096">
        <v>4</v>
      </c>
      <c r="G11096">
        <v>1</v>
      </c>
      <c r="H11096" s="2">
        <v>43223</v>
      </c>
      <c r="I11096" t="str">
        <f>VLOOKUP(Sales[[#This Row],[TerritoryKey]], Territories[], 2, FALSE)</f>
        <v>Northwest</v>
      </c>
      <c r="J11096">
        <f>_xlfn.XLOOKUP(Sales[[#This Row],[ProductKey]], Products!$A:$A, Products!$J:$J)</f>
        <v>31.724399999999999</v>
      </c>
      <c r="K11096">
        <f>_xlfn.XLOOKUP(Sales[[#This Row],[ProductKey]], Products!$A:$A, Products!$K:$K)</f>
        <v>48.067300000000003</v>
      </c>
      <c r="L11096" s="1">
        <f>Sales[[#This Row],[ProductPrice]]*Sales[[#This Row],[OrderQuantity]]</f>
        <v>48.067300000000003</v>
      </c>
      <c r="M11096" s="1">
        <f>Sales[[#This Row],[OrderQuantity]]</f>
        <v>1</v>
      </c>
      <c r="N11096" s="1">
        <f>1</f>
        <v>1</v>
      </c>
      <c r="O11096" s="1">
        <f>Sales[[#This Row],[TotalSales]]-Sales[[#This Row],[TotalCost]]</f>
        <v>16.342900000000004</v>
      </c>
      <c r="P11096" s="1">
        <f>Sales[[#This Row],[ProductCost]]*Sales[[#This Row],[OrderQuantity]]</f>
        <v>31.724399999999999</v>
      </c>
      <c r="Q11096" s="1" t="str">
        <f>VLOOKUP(Sales[[#This Row],[ProductKey]], Products!$A$2:$D$1000, 4, FALSE)</f>
        <v>Long-Sleeve Logo Jersey, M</v>
      </c>
    </row>
    <row r="11097" spans="1:17" x14ac:dyDescent="0.25">
      <c r="A11097" s="2">
        <v>38263</v>
      </c>
      <c r="B11097" s="1" t="s">
        <v>4074</v>
      </c>
      <c r="C11097">
        <v>480</v>
      </c>
      <c r="D11097">
        <v>26692</v>
      </c>
      <c r="E11097">
        <v>6</v>
      </c>
      <c r="F11097">
        <v>4</v>
      </c>
      <c r="G11097">
        <v>1</v>
      </c>
      <c r="H11097" s="2">
        <v>43376</v>
      </c>
      <c r="I11097" t="str">
        <f>VLOOKUP(Sales[[#This Row],[TerritoryKey]], Territories[], 2, FALSE)</f>
        <v>Canada</v>
      </c>
      <c r="J11097">
        <f>_xlfn.XLOOKUP(Sales[[#This Row],[ProductKey]], Products!$A:$A, Products!$J:$J)</f>
        <v>0.85650000000000004</v>
      </c>
      <c r="K11097">
        <f>_xlfn.XLOOKUP(Sales[[#This Row],[ProductKey]], Products!$A:$A, Products!$K:$K)</f>
        <v>2.29</v>
      </c>
      <c r="L11097" s="1">
        <f>Sales[[#This Row],[ProductPrice]]*Sales[[#This Row],[OrderQuantity]]</f>
        <v>2.29</v>
      </c>
      <c r="M11097" s="1">
        <f>Sales[[#This Row],[OrderQuantity]]</f>
        <v>1</v>
      </c>
      <c r="N11097" s="1">
        <f>1</f>
        <v>1</v>
      </c>
      <c r="O11097" s="1">
        <f>Sales[[#This Row],[TotalSales]]-Sales[[#This Row],[TotalCost]]</f>
        <v>1.4335</v>
      </c>
      <c r="P11097" s="1">
        <f>Sales[[#This Row],[ProductCost]]*Sales[[#This Row],[OrderQuantity]]</f>
        <v>0.85650000000000004</v>
      </c>
      <c r="Q11097" s="1" t="str">
        <f>VLOOKUP(Sales[[#This Row],[ProductKey]], Products!$A$2:$D$1000, 4, FALSE)</f>
        <v>Patch Kit/8 Patches</v>
      </c>
    </row>
    <row r="11098" spans="1:17" x14ac:dyDescent="0.25">
      <c r="A11098" s="2">
        <v>38079</v>
      </c>
      <c r="B11098" s="1" t="s">
        <v>4108</v>
      </c>
      <c r="C11098">
        <v>488</v>
      </c>
      <c r="D11098">
        <v>22664</v>
      </c>
      <c r="E11098">
        <v>7</v>
      </c>
      <c r="F11098">
        <v>4</v>
      </c>
      <c r="G11098">
        <v>1</v>
      </c>
      <c r="H11098" s="2">
        <v>43192</v>
      </c>
      <c r="I11098" t="str">
        <f>VLOOKUP(Sales[[#This Row],[TerritoryKey]], Territories[], 2, FALSE)</f>
        <v>France</v>
      </c>
      <c r="J11098">
        <f>_xlfn.XLOOKUP(Sales[[#This Row],[ProductKey]], Products!$A:$A, Products!$J:$J)</f>
        <v>41.572299999999998</v>
      </c>
      <c r="K11098">
        <f>_xlfn.XLOOKUP(Sales[[#This Row],[ProductKey]], Products!$A:$A, Products!$K:$K)</f>
        <v>53.99</v>
      </c>
      <c r="L11098" s="1">
        <f>Sales[[#This Row],[ProductPrice]]*Sales[[#This Row],[OrderQuantity]]</f>
        <v>53.99</v>
      </c>
      <c r="M11098" s="1">
        <f>Sales[[#This Row],[OrderQuantity]]</f>
        <v>1</v>
      </c>
      <c r="N11098" s="1">
        <f>1</f>
        <v>1</v>
      </c>
      <c r="O11098" s="1">
        <f>Sales[[#This Row],[TotalSales]]-Sales[[#This Row],[TotalCost]]</f>
        <v>12.417700000000004</v>
      </c>
      <c r="P11098" s="1">
        <f>Sales[[#This Row],[ProductCost]]*Sales[[#This Row],[OrderQuantity]]</f>
        <v>41.572299999999998</v>
      </c>
      <c r="Q11098" s="1" t="str">
        <f>VLOOKUP(Sales[[#This Row],[ProductKey]], Products!$A$2:$D$1000, 4, FALSE)</f>
        <v>Short-Sleeve Classic Jersey, S</v>
      </c>
    </row>
    <row r="11099" spans="1:17" x14ac:dyDescent="0.25">
      <c r="A11099" s="2">
        <v>38201</v>
      </c>
      <c r="B11099" s="1" t="s">
        <v>4139</v>
      </c>
      <c r="C11099">
        <v>489</v>
      </c>
      <c r="D11099">
        <v>26746</v>
      </c>
      <c r="E11099">
        <v>9</v>
      </c>
      <c r="F11099">
        <v>4</v>
      </c>
      <c r="G11099">
        <v>1</v>
      </c>
      <c r="H11099" s="2">
        <v>43314</v>
      </c>
      <c r="I11099" t="str">
        <f>VLOOKUP(Sales[[#This Row],[TerritoryKey]], Territories[], 2, FALSE)</f>
        <v>Australia</v>
      </c>
      <c r="J11099">
        <f>_xlfn.XLOOKUP(Sales[[#This Row],[ProductKey]], Products!$A:$A, Products!$J:$J)</f>
        <v>41.572299999999998</v>
      </c>
      <c r="K11099">
        <f>_xlfn.XLOOKUP(Sales[[#This Row],[ProductKey]], Products!$A:$A, Products!$K:$K)</f>
        <v>53.99</v>
      </c>
      <c r="L11099" s="1">
        <f>Sales[[#This Row],[ProductPrice]]*Sales[[#This Row],[OrderQuantity]]</f>
        <v>53.99</v>
      </c>
      <c r="M11099" s="1">
        <f>Sales[[#This Row],[OrderQuantity]]</f>
        <v>1</v>
      </c>
      <c r="N11099" s="1">
        <f>1</f>
        <v>1</v>
      </c>
      <c r="O11099" s="1">
        <f>Sales[[#This Row],[TotalSales]]-Sales[[#This Row],[TotalCost]]</f>
        <v>12.417700000000004</v>
      </c>
      <c r="P11099" s="1">
        <f>Sales[[#This Row],[ProductCost]]*Sales[[#This Row],[OrderQuantity]]</f>
        <v>41.572299999999998</v>
      </c>
      <c r="Q11099" s="1" t="str">
        <f>VLOOKUP(Sales[[#This Row],[ProductKey]], Products!$A$2:$D$1000, 4, FALSE)</f>
        <v>Short-Sleeve Classic Jersey, M</v>
      </c>
    </row>
    <row r="11100" spans="1:17" x14ac:dyDescent="0.25">
      <c r="A11100" s="2">
        <v>38170</v>
      </c>
      <c r="B11100" s="1" t="s">
        <v>4150</v>
      </c>
      <c r="C11100">
        <v>485</v>
      </c>
      <c r="D11100">
        <v>16653</v>
      </c>
      <c r="E11100">
        <v>1</v>
      </c>
      <c r="F11100">
        <v>4</v>
      </c>
      <c r="G11100">
        <v>1</v>
      </c>
      <c r="H11100" s="2">
        <v>43283</v>
      </c>
      <c r="I11100" t="str">
        <f>VLOOKUP(Sales[[#This Row],[TerritoryKey]], Territories[], 2, FALSE)</f>
        <v>Northwest</v>
      </c>
      <c r="J11100">
        <f>_xlfn.XLOOKUP(Sales[[#This Row],[ProductKey]], Products!$A:$A, Products!$J:$J)</f>
        <v>8.2204999999999995</v>
      </c>
      <c r="K11100">
        <f>_xlfn.XLOOKUP(Sales[[#This Row],[ProductKey]], Products!$A:$A, Products!$K:$K)</f>
        <v>21.98</v>
      </c>
      <c r="L11100" s="1">
        <f>Sales[[#This Row],[ProductPrice]]*Sales[[#This Row],[OrderQuantity]]</f>
        <v>21.98</v>
      </c>
      <c r="M11100" s="1">
        <f>Sales[[#This Row],[OrderQuantity]]</f>
        <v>1</v>
      </c>
      <c r="N11100" s="1">
        <f>1</f>
        <v>1</v>
      </c>
      <c r="O11100" s="1">
        <f>Sales[[#This Row],[TotalSales]]-Sales[[#This Row],[TotalCost]]</f>
        <v>13.759500000000001</v>
      </c>
      <c r="P11100" s="1">
        <f>Sales[[#This Row],[ProductCost]]*Sales[[#This Row],[OrderQuantity]]</f>
        <v>8.2204999999999995</v>
      </c>
      <c r="Q11100" s="1" t="str">
        <f>VLOOKUP(Sales[[#This Row],[ProductKey]], Products!$A$2:$D$1000, 4, FALSE)</f>
        <v>Fender Set - Mountain</v>
      </c>
    </row>
    <row r="11101" spans="1:17" x14ac:dyDescent="0.25">
      <c r="A11101" s="2">
        <v>38322</v>
      </c>
      <c r="B11101" s="1" t="s">
        <v>4235</v>
      </c>
      <c r="C11101">
        <v>462</v>
      </c>
      <c r="D11101">
        <v>28366</v>
      </c>
      <c r="E11101">
        <v>10</v>
      </c>
      <c r="F11101">
        <v>4</v>
      </c>
      <c r="G11101">
        <v>1</v>
      </c>
      <c r="H11101" s="2">
        <v>43435</v>
      </c>
      <c r="I11101" t="str">
        <f>VLOOKUP(Sales[[#This Row],[TerritoryKey]], Territories[], 2, FALSE)</f>
        <v>United Kingdom</v>
      </c>
      <c r="J11101">
        <f>_xlfn.XLOOKUP(Sales[[#This Row],[ProductKey]], Products!$A:$A, Products!$J:$J)</f>
        <v>9.7135999999999996</v>
      </c>
      <c r="K11101">
        <f>_xlfn.XLOOKUP(Sales[[#This Row],[ProductKey]], Products!$A:$A, Products!$K:$K)</f>
        <v>23.548100000000002</v>
      </c>
      <c r="L11101" s="1">
        <f>Sales[[#This Row],[ProductPrice]]*Sales[[#This Row],[OrderQuantity]]</f>
        <v>23.548100000000002</v>
      </c>
      <c r="M11101" s="1">
        <f>Sales[[#This Row],[OrderQuantity]]</f>
        <v>1</v>
      </c>
      <c r="N11101" s="1">
        <f>1</f>
        <v>1</v>
      </c>
      <c r="O11101" s="1">
        <f>Sales[[#This Row],[TotalSales]]-Sales[[#This Row],[TotalCost]]</f>
        <v>13.834500000000002</v>
      </c>
      <c r="P11101" s="1">
        <f>Sales[[#This Row],[ProductCost]]*Sales[[#This Row],[OrderQuantity]]</f>
        <v>9.7135999999999996</v>
      </c>
      <c r="Q11101" s="1" t="str">
        <f>VLOOKUP(Sales[[#This Row],[ProductKey]], Products!$A$2:$D$1000, 4, FALSE)</f>
        <v>Half-Finger Gloves, S</v>
      </c>
    </row>
    <row r="11102" spans="1:17" x14ac:dyDescent="0.25">
      <c r="A11102" s="2">
        <v>38110</v>
      </c>
      <c r="B11102" s="1" t="s">
        <v>4261</v>
      </c>
      <c r="C11102">
        <v>488</v>
      </c>
      <c r="D11102">
        <v>19028</v>
      </c>
      <c r="E11102">
        <v>7</v>
      </c>
      <c r="F11102">
        <v>4</v>
      </c>
      <c r="G11102">
        <v>1</v>
      </c>
      <c r="H11102" s="2">
        <v>43223</v>
      </c>
      <c r="I11102" t="str">
        <f>VLOOKUP(Sales[[#This Row],[TerritoryKey]], Territories[], 2, FALSE)</f>
        <v>France</v>
      </c>
      <c r="J11102">
        <f>_xlfn.XLOOKUP(Sales[[#This Row],[ProductKey]], Products!$A:$A, Products!$J:$J)</f>
        <v>41.572299999999998</v>
      </c>
      <c r="K11102">
        <f>_xlfn.XLOOKUP(Sales[[#This Row],[ProductKey]], Products!$A:$A, Products!$K:$K)</f>
        <v>53.99</v>
      </c>
      <c r="L11102" s="1">
        <f>Sales[[#This Row],[ProductPrice]]*Sales[[#This Row],[OrderQuantity]]</f>
        <v>53.99</v>
      </c>
      <c r="M11102" s="1">
        <f>Sales[[#This Row],[OrderQuantity]]</f>
        <v>1</v>
      </c>
      <c r="N11102" s="1">
        <f>1</f>
        <v>1</v>
      </c>
      <c r="O11102" s="1">
        <f>Sales[[#This Row],[TotalSales]]-Sales[[#This Row],[TotalCost]]</f>
        <v>12.417700000000004</v>
      </c>
      <c r="P11102" s="1">
        <f>Sales[[#This Row],[ProductCost]]*Sales[[#This Row],[OrderQuantity]]</f>
        <v>41.572299999999998</v>
      </c>
      <c r="Q11102" s="1" t="str">
        <f>VLOOKUP(Sales[[#This Row],[ProductKey]], Products!$A$2:$D$1000, 4, FALSE)</f>
        <v>Short-Sleeve Classic Jersey, S</v>
      </c>
    </row>
    <row r="11103" spans="1:17" x14ac:dyDescent="0.25">
      <c r="A11103" s="2">
        <v>38140</v>
      </c>
      <c r="B11103" s="1" t="s">
        <v>4286</v>
      </c>
      <c r="C11103">
        <v>235</v>
      </c>
      <c r="D11103">
        <v>23062</v>
      </c>
      <c r="E11103">
        <v>1</v>
      </c>
      <c r="F11103">
        <v>4</v>
      </c>
      <c r="G11103">
        <v>1</v>
      </c>
      <c r="H11103" s="2">
        <v>43253</v>
      </c>
      <c r="I11103" t="str">
        <f>VLOOKUP(Sales[[#This Row],[TerritoryKey]], Territories[], 2, FALSE)</f>
        <v>Northwest</v>
      </c>
      <c r="J11103">
        <f>_xlfn.XLOOKUP(Sales[[#This Row],[ProductKey]], Products!$A:$A, Products!$J:$J)</f>
        <v>31.724399999999999</v>
      </c>
      <c r="K11103">
        <f>_xlfn.XLOOKUP(Sales[[#This Row],[ProductKey]], Products!$A:$A, Products!$K:$K)</f>
        <v>48.067300000000003</v>
      </c>
      <c r="L11103" s="1">
        <f>Sales[[#This Row],[ProductPrice]]*Sales[[#This Row],[OrderQuantity]]</f>
        <v>48.067300000000003</v>
      </c>
      <c r="M11103" s="1">
        <f>Sales[[#This Row],[OrderQuantity]]</f>
        <v>1</v>
      </c>
      <c r="N11103" s="1">
        <f>1</f>
        <v>1</v>
      </c>
      <c r="O11103" s="1">
        <f>Sales[[#This Row],[TotalSales]]-Sales[[#This Row],[TotalCost]]</f>
        <v>16.342900000000004</v>
      </c>
      <c r="P11103" s="1">
        <f>Sales[[#This Row],[ProductCost]]*Sales[[#This Row],[OrderQuantity]]</f>
        <v>31.724399999999999</v>
      </c>
      <c r="Q11103" s="1" t="str">
        <f>VLOOKUP(Sales[[#This Row],[ProductKey]], Products!$A$2:$D$1000, 4, FALSE)</f>
        <v>Long-Sleeve Logo Jersey, XL</v>
      </c>
    </row>
    <row r="11104" spans="1:17" x14ac:dyDescent="0.25">
      <c r="A11104" s="2">
        <v>38202</v>
      </c>
      <c r="B11104" s="1" t="s">
        <v>4318</v>
      </c>
      <c r="C11104">
        <v>488</v>
      </c>
      <c r="D11104">
        <v>29279</v>
      </c>
      <c r="E11104">
        <v>4</v>
      </c>
      <c r="F11104">
        <v>4</v>
      </c>
      <c r="G11104">
        <v>1</v>
      </c>
      <c r="H11104" s="2">
        <v>43315</v>
      </c>
      <c r="I11104" t="str">
        <f>VLOOKUP(Sales[[#This Row],[TerritoryKey]], Territories[], 2, FALSE)</f>
        <v>Southwest</v>
      </c>
      <c r="J11104">
        <f>_xlfn.XLOOKUP(Sales[[#This Row],[ProductKey]], Products!$A:$A, Products!$J:$J)</f>
        <v>41.572299999999998</v>
      </c>
      <c r="K11104">
        <f>_xlfn.XLOOKUP(Sales[[#This Row],[ProductKey]], Products!$A:$A, Products!$K:$K)</f>
        <v>53.99</v>
      </c>
      <c r="L11104" s="1">
        <f>Sales[[#This Row],[ProductPrice]]*Sales[[#This Row],[OrderQuantity]]</f>
        <v>53.99</v>
      </c>
      <c r="M11104" s="1">
        <f>Sales[[#This Row],[OrderQuantity]]</f>
        <v>1</v>
      </c>
      <c r="N11104" s="1">
        <f>1</f>
        <v>1</v>
      </c>
      <c r="O11104" s="1">
        <f>Sales[[#This Row],[TotalSales]]-Sales[[#This Row],[TotalCost]]</f>
        <v>12.417700000000004</v>
      </c>
      <c r="P11104" s="1">
        <f>Sales[[#This Row],[ProductCost]]*Sales[[#This Row],[OrderQuantity]]</f>
        <v>41.572299999999998</v>
      </c>
      <c r="Q11104" s="1" t="str">
        <f>VLOOKUP(Sales[[#This Row],[ProductKey]], Products!$A$2:$D$1000, 4, FALSE)</f>
        <v>Short-Sleeve Classic Jersey, S</v>
      </c>
    </row>
    <row r="11105" spans="1:17" x14ac:dyDescent="0.25">
      <c r="A11105" s="2">
        <v>38233</v>
      </c>
      <c r="B11105" s="1" t="s">
        <v>4320</v>
      </c>
      <c r="C11105">
        <v>477</v>
      </c>
      <c r="D11105">
        <v>21732</v>
      </c>
      <c r="E11105">
        <v>6</v>
      </c>
      <c r="F11105">
        <v>4</v>
      </c>
      <c r="G11105">
        <v>1</v>
      </c>
      <c r="H11105" s="2">
        <v>43346</v>
      </c>
      <c r="I11105" t="str">
        <f>VLOOKUP(Sales[[#This Row],[TerritoryKey]], Territories[], 2, FALSE)</f>
        <v>Canada</v>
      </c>
      <c r="J11105">
        <f>_xlfn.XLOOKUP(Sales[[#This Row],[ProductKey]], Products!$A:$A, Products!$J:$J)</f>
        <v>1.8663000000000001</v>
      </c>
      <c r="K11105">
        <f>_xlfn.XLOOKUP(Sales[[#This Row],[ProductKey]], Products!$A:$A, Products!$K:$K)</f>
        <v>4.99</v>
      </c>
      <c r="L11105" s="1">
        <f>Sales[[#This Row],[ProductPrice]]*Sales[[#This Row],[OrderQuantity]]</f>
        <v>4.99</v>
      </c>
      <c r="M11105" s="1">
        <f>Sales[[#This Row],[OrderQuantity]]</f>
        <v>1</v>
      </c>
      <c r="N11105" s="1">
        <f>1</f>
        <v>1</v>
      </c>
      <c r="O11105" s="1">
        <f>Sales[[#This Row],[TotalSales]]-Sales[[#This Row],[TotalCost]]</f>
        <v>3.1237000000000004</v>
      </c>
      <c r="P11105" s="1">
        <f>Sales[[#This Row],[ProductCost]]*Sales[[#This Row],[OrderQuantity]]</f>
        <v>1.8663000000000001</v>
      </c>
      <c r="Q11105" s="1" t="str">
        <f>VLOOKUP(Sales[[#This Row],[ProductKey]], Products!$A$2:$D$1000, 4, FALSE)</f>
        <v>Water Bottle - 30 oz.</v>
      </c>
    </row>
    <row r="11106" spans="1:17" x14ac:dyDescent="0.25">
      <c r="A11106" s="2">
        <v>38322</v>
      </c>
      <c r="B11106" s="1" t="s">
        <v>4330</v>
      </c>
      <c r="C11106">
        <v>491</v>
      </c>
      <c r="D11106">
        <v>11177</v>
      </c>
      <c r="E11106">
        <v>4</v>
      </c>
      <c r="F11106">
        <v>4</v>
      </c>
      <c r="G11106">
        <v>1</v>
      </c>
      <c r="H11106" s="2">
        <v>43435</v>
      </c>
      <c r="I11106" t="str">
        <f>VLOOKUP(Sales[[#This Row],[TerritoryKey]], Territories[], 2, FALSE)</f>
        <v>Southwest</v>
      </c>
      <c r="J11106">
        <f>_xlfn.XLOOKUP(Sales[[#This Row],[ProductKey]], Products!$A:$A, Products!$J:$J)</f>
        <v>41.572299999999998</v>
      </c>
      <c r="K11106">
        <f>_xlfn.XLOOKUP(Sales[[#This Row],[ProductKey]], Products!$A:$A, Products!$K:$K)</f>
        <v>53.99</v>
      </c>
      <c r="L11106" s="1">
        <f>Sales[[#This Row],[ProductPrice]]*Sales[[#This Row],[OrderQuantity]]</f>
        <v>53.99</v>
      </c>
      <c r="M11106" s="1">
        <f>Sales[[#This Row],[OrderQuantity]]</f>
        <v>1</v>
      </c>
      <c r="N11106" s="1">
        <f>1</f>
        <v>1</v>
      </c>
      <c r="O11106" s="1">
        <f>Sales[[#This Row],[TotalSales]]-Sales[[#This Row],[TotalCost]]</f>
        <v>12.417700000000004</v>
      </c>
      <c r="P11106" s="1">
        <f>Sales[[#This Row],[ProductCost]]*Sales[[#This Row],[OrderQuantity]]</f>
        <v>41.572299999999998</v>
      </c>
      <c r="Q11106" s="1" t="str">
        <f>VLOOKUP(Sales[[#This Row],[ProductKey]], Products!$A$2:$D$1000, 4, FALSE)</f>
        <v>Short-Sleeve Classic Jersey, XL</v>
      </c>
    </row>
    <row r="11107" spans="1:17" x14ac:dyDescent="0.25">
      <c r="A11107" s="2">
        <v>38078</v>
      </c>
      <c r="B11107" s="1" t="s">
        <v>4333</v>
      </c>
      <c r="C11107">
        <v>487</v>
      </c>
      <c r="D11107">
        <v>14235</v>
      </c>
      <c r="E11107">
        <v>9</v>
      </c>
      <c r="F11107">
        <v>4</v>
      </c>
      <c r="G11107">
        <v>1</v>
      </c>
      <c r="H11107" s="2">
        <v>43191</v>
      </c>
      <c r="I11107" t="str">
        <f>VLOOKUP(Sales[[#This Row],[TerritoryKey]], Territories[], 2, FALSE)</f>
        <v>Australia</v>
      </c>
      <c r="J11107">
        <f>_xlfn.XLOOKUP(Sales[[#This Row],[ProductKey]], Products!$A:$A, Products!$J:$J)</f>
        <v>20.566299999999998</v>
      </c>
      <c r="K11107">
        <f>_xlfn.XLOOKUP(Sales[[#This Row],[ProductKey]], Products!$A:$A, Products!$K:$K)</f>
        <v>54.99</v>
      </c>
      <c r="L11107" s="1">
        <f>Sales[[#This Row],[ProductPrice]]*Sales[[#This Row],[OrderQuantity]]</f>
        <v>54.99</v>
      </c>
      <c r="M11107" s="1">
        <f>Sales[[#This Row],[OrderQuantity]]</f>
        <v>1</v>
      </c>
      <c r="N11107" s="1">
        <f>1</f>
        <v>1</v>
      </c>
      <c r="O11107" s="1">
        <f>Sales[[#This Row],[TotalSales]]-Sales[[#This Row],[TotalCost]]</f>
        <v>34.423700000000004</v>
      </c>
      <c r="P11107" s="1">
        <f>Sales[[#This Row],[ProductCost]]*Sales[[#This Row],[OrderQuantity]]</f>
        <v>20.566299999999998</v>
      </c>
      <c r="Q11107" s="1" t="str">
        <f>VLOOKUP(Sales[[#This Row],[ProductKey]], Products!$A$2:$D$1000, 4, FALSE)</f>
        <v>Hydration Pack - 70 oz.</v>
      </c>
    </row>
    <row r="11108" spans="1:17" x14ac:dyDescent="0.25">
      <c r="A11108" s="2">
        <v>38201</v>
      </c>
      <c r="B11108" s="1" t="s">
        <v>4404</v>
      </c>
      <c r="C11108">
        <v>483</v>
      </c>
      <c r="D11108">
        <v>24021</v>
      </c>
      <c r="E11108">
        <v>7</v>
      </c>
      <c r="F11108">
        <v>4</v>
      </c>
      <c r="G11108">
        <v>1</v>
      </c>
      <c r="H11108" s="2">
        <v>43314</v>
      </c>
      <c r="I11108" t="str">
        <f>VLOOKUP(Sales[[#This Row],[TerritoryKey]], Territories[], 2, FALSE)</f>
        <v>France</v>
      </c>
      <c r="J11108">
        <f>_xlfn.XLOOKUP(Sales[[#This Row],[ProductKey]], Products!$A:$A, Products!$J:$J)</f>
        <v>44.88</v>
      </c>
      <c r="K11108">
        <f>_xlfn.XLOOKUP(Sales[[#This Row],[ProductKey]], Products!$A:$A, Products!$K:$K)</f>
        <v>120</v>
      </c>
      <c r="L11108" s="1">
        <f>Sales[[#This Row],[ProductPrice]]*Sales[[#This Row],[OrderQuantity]]</f>
        <v>120</v>
      </c>
      <c r="M11108" s="1">
        <f>Sales[[#This Row],[OrderQuantity]]</f>
        <v>1</v>
      </c>
      <c r="N11108" s="1">
        <f>1</f>
        <v>1</v>
      </c>
      <c r="O11108" s="1">
        <f>Sales[[#This Row],[TotalSales]]-Sales[[#This Row],[TotalCost]]</f>
        <v>75.12</v>
      </c>
      <c r="P11108" s="1">
        <f>Sales[[#This Row],[ProductCost]]*Sales[[#This Row],[OrderQuantity]]</f>
        <v>44.88</v>
      </c>
      <c r="Q11108" s="1" t="str">
        <f>VLOOKUP(Sales[[#This Row],[ProductKey]], Products!$A$2:$D$1000, 4, FALSE)</f>
        <v>Hitch Rack - 4-Bike</v>
      </c>
    </row>
    <row r="11109" spans="1:17" x14ac:dyDescent="0.25">
      <c r="A11109" s="2">
        <v>38201</v>
      </c>
      <c r="B11109" s="1" t="s">
        <v>4412</v>
      </c>
      <c r="C11109">
        <v>226</v>
      </c>
      <c r="D11109">
        <v>22738</v>
      </c>
      <c r="E11109">
        <v>4</v>
      </c>
      <c r="F11109">
        <v>4</v>
      </c>
      <c r="G11109">
        <v>1</v>
      </c>
      <c r="H11109" s="2">
        <v>43314</v>
      </c>
      <c r="I11109" t="str">
        <f>VLOOKUP(Sales[[#This Row],[TerritoryKey]], Territories[], 2, FALSE)</f>
        <v>Southwest</v>
      </c>
      <c r="J11109">
        <f>_xlfn.XLOOKUP(Sales[[#This Row],[ProductKey]], Products!$A:$A, Products!$J:$J)</f>
        <v>31.724399999999999</v>
      </c>
      <c r="K11109">
        <f>_xlfn.XLOOKUP(Sales[[#This Row],[ProductKey]], Products!$A:$A, Products!$K:$K)</f>
        <v>48.067300000000003</v>
      </c>
      <c r="L11109" s="1">
        <f>Sales[[#This Row],[ProductPrice]]*Sales[[#This Row],[OrderQuantity]]</f>
        <v>48.067300000000003</v>
      </c>
      <c r="M11109" s="1">
        <f>Sales[[#This Row],[OrderQuantity]]</f>
        <v>1</v>
      </c>
      <c r="N11109" s="1">
        <f>1</f>
        <v>1</v>
      </c>
      <c r="O11109" s="1">
        <f>Sales[[#This Row],[TotalSales]]-Sales[[#This Row],[TotalCost]]</f>
        <v>16.342900000000004</v>
      </c>
      <c r="P11109" s="1">
        <f>Sales[[#This Row],[ProductCost]]*Sales[[#This Row],[OrderQuantity]]</f>
        <v>31.724399999999999</v>
      </c>
      <c r="Q11109" s="1" t="str">
        <f>VLOOKUP(Sales[[#This Row],[ProductKey]], Products!$A$2:$D$1000, 4, FALSE)</f>
        <v>Long-Sleeve Logo Jersey, S</v>
      </c>
    </row>
    <row r="11110" spans="1:17" x14ac:dyDescent="0.25">
      <c r="A11110" s="2">
        <v>38202</v>
      </c>
      <c r="B11110" s="1" t="s">
        <v>4483</v>
      </c>
      <c r="C11110">
        <v>472</v>
      </c>
      <c r="D11110">
        <v>13184</v>
      </c>
      <c r="E11110">
        <v>1</v>
      </c>
      <c r="F11110">
        <v>4</v>
      </c>
      <c r="G11110">
        <v>1</v>
      </c>
      <c r="H11110" s="2">
        <v>43315</v>
      </c>
      <c r="I11110" t="str">
        <f>VLOOKUP(Sales[[#This Row],[TerritoryKey]], Territories[], 2, FALSE)</f>
        <v>Northwest</v>
      </c>
      <c r="J11110">
        <f>_xlfn.XLOOKUP(Sales[[#This Row],[ProductKey]], Products!$A:$A, Products!$J:$J)</f>
        <v>23.748999999999999</v>
      </c>
      <c r="K11110">
        <f>_xlfn.XLOOKUP(Sales[[#This Row],[ProductKey]], Products!$A:$A, Products!$K:$K)</f>
        <v>63.5</v>
      </c>
      <c r="L11110" s="1">
        <f>Sales[[#This Row],[ProductPrice]]*Sales[[#This Row],[OrderQuantity]]</f>
        <v>63.5</v>
      </c>
      <c r="M11110" s="1">
        <f>Sales[[#This Row],[OrderQuantity]]</f>
        <v>1</v>
      </c>
      <c r="N11110" s="1">
        <f>1</f>
        <v>1</v>
      </c>
      <c r="O11110" s="1">
        <f>Sales[[#This Row],[TotalSales]]-Sales[[#This Row],[TotalCost]]</f>
        <v>39.751000000000005</v>
      </c>
      <c r="P11110" s="1">
        <f>Sales[[#This Row],[ProductCost]]*Sales[[#This Row],[OrderQuantity]]</f>
        <v>23.748999999999999</v>
      </c>
      <c r="Q11110" s="1" t="str">
        <f>VLOOKUP(Sales[[#This Row],[ProductKey]], Products!$A$2:$D$1000, 4, FALSE)</f>
        <v>Classic Vest, M</v>
      </c>
    </row>
    <row r="11111" spans="1:17" x14ac:dyDescent="0.25">
      <c r="A11111" s="2">
        <v>38050</v>
      </c>
      <c r="B11111" s="1" t="s">
        <v>4521</v>
      </c>
      <c r="C11111">
        <v>491</v>
      </c>
      <c r="D11111">
        <v>13012</v>
      </c>
      <c r="E11111">
        <v>9</v>
      </c>
      <c r="F11111">
        <v>4</v>
      </c>
      <c r="G11111">
        <v>1</v>
      </c>
      <c r="H11111" s="2">
        <v>43163</v>
      </c>
      <c r="I11111" t="str">
        <f>VLOOKUP(Sales[[#This Row],[TerritoryKey]], Territories[], 2, FALSE)</f>
        <v>Australia</v>
      </c>
      <c r="J11111">
        <f>_xlfn.XLOOKUP(Sales[[#This Row],[ProductKey]], Products!$A:$A, Products!$J:$J)</f>
        <v>41.572299999999998</v>
      </c>
      <c r="K11111">
        <f>_xlfn.XLOOKUP(Sales[[#This Row],[ProductKey]], Products!$A:$A, Products!$K:$K)</f>
        <v>53.99</v>
      </c>
      <c r="L11111" s="1">
        <f>Sales[[#This Row],[ProductPrice]]*Sales[[#This Row],[OrderQuantity]]</f>
        <v>53.99</v>
      </c>
      <c r="M11111" s="1">
        <f>Sales[[#This Row],[OrderQuantity]]</f>
        <v>1</v>
      </c>
      <c r="N11111" s="1">
        <f>1</f>
        <v>1</v>
      </c>
      <c r="O11111" s="1">
        <f>Sales[[#This Row],[TotalSales]]-Sales[[#This Row],[TotalCost]]</f>
        <v>12.417700000000004</v>
      </c>
      <c r="P11111" s="1">
        <f>Sales[[#This Row],[ProductCost]]*Sales[[#This Row],[OrderQuantity]]</f>
        <v>41.572299999999998</v>
      </c>
      <c r="Q11111" s="1" t="str">
        <f>VLOOKUP(Sales[[#This Row],[ProductKey]], Products!$A$2:$D$1000, 4, FALSE)</f>
        <v>Short-Sleeve Classic Jersey, XL</v>
      </c>
    </row>
    <row r="11112" spans="1:17" x14ac:dyDescent="0.25">
      <c r="A11112" s="2">
        <v>38233</v>
      </c>
      <c r="B11112" s="1" t="s">
        <v>4553</v>
      </c>
      <c r="C11112">
        <v>484</v>
      </c>
      <c r="D11112">
        <v>18392</v>
      </c>
      <c r="E11112">
        <v>6</v>
      </c>
      <c r="F11112">
        <v>4</v>
      </c>
      <c r="G11112">
        <v>1</v>
      </c>
      <c r="H11112" s="2">
        <v>43346</v>
      </c>
      <c r="I11112" t="str">
        <f>VLOOKUP(Sales[[#This Row],[TerritoryKey]], Territories[], 2, FALSE)</f>
        <v>Canada</v>
      </c>
      <c r="J11112">
        <f>_xlfn.XLOOKUP(Sales[[#This Row],[ProductKey]], Products!$A:$A, Products!$J:$J)</f>
        <v>2.9733000000000001</v>
      </c>
      <c r="K11112">
        <f>_xlfn.XLOOKUP(Sales[[#This Row],[ProductKey]], Products!$A:$A, Products!$K:$K)</f>
        <v>7.95</v>
      </c>
      <c r="L11112" s="1">
        <f>Sales[[#This Row],[ProductPrice]]*Sales[[#This Row],[OrderQuantity]]</f>
        <v>7.95</v>
      </c>
      <c r="M11112" s="1">
        <f>Sales[[#This Row],[OrderQuantity]]</f>
        <v>1</v>
      </c>
      <c r="N11112" s="1">
        <f>1</f>
        <v>1</v>
      </c>
      <c r="O11112" s="1">
        <f>Sales[[#This Row],[TotalSales]]-Sales[[#This Row],[TotalCost]]</f>
        <v>4.9767000000000001</v>
      </c>
      <c r="P11112" s="1">
        <f>Sales[[#This Row],[ProductCost]]*Sales[[#This Row],[OrderQuantity]]</f>
        <v>2.9733000000000001</v>
      </c>
      <c r="Q11112" s="1" t="str">
        <f>VLOOKUP(Sales[[#This Row],[ProductKey]], Products!$A$2:$D$1000, 4, FALSE)</f>
        <v>Bike Wash - Dissolver</v>
      </c>
    </row>
    <row r="11113" spans="1:17" x14ac:dyDescent="0.25">
      <c r="A11113" s="2">
        <v>38081</v>
      </c>
      <c r="B11113" s="1" t="s">
        <v>4656</v>
      </c>
      <c r="C11113">
        <v>484</v>
      </c>
      <c r="D11113">
        <v>16118</v>
      </c>
      <c r="E11113">
        <v>4</v>
      </c>
      <c r="F11113">
        <v>4</v>
      </c>
      <c r="G11113">
        <v>1</v>
      </c>
      <c r="H11113" s="2">
        <v>43194</v>
      </c>
      <c r="I11113" t="str">
        <f>VLOOKUP(Sales[[#This Row],[TerritoryKey]], Territories[], 2, FALSE)</f>
        <v>Southwest</v>
      </c>
      <c r="J11113">
        <f>_xlfn.XLOOKUP(Sales[[#This Row],[ProductKey]], Products!$A:$A, Products!$J:$J)</f>
        <v>2.9733000000000001</v>
      </c>
      <c r="K11113">
        <f>_xlfn.XLOOKUP(Sales[[#This Row],[ProductKey]], Products!$A:$A, Products!$K:$K)</f>
        <v>7.95</v>
      </c>
      <c r="L11113" s="1">
        <f>Sales[[#This Row],[ProductPrice]]*Sales[[#This Row],[OrderQuantity]]</f>
        <v>7.95</v>
      </c>
      <c r="M11113" s="1">
        <f>Sales[[#This Row],[OrderQuantity]]</f>
        <v>1</v>
      </c>
      <c r="N11113" s="1">
        <f>1</f>
        <v>1</v>
      </c>
      <c r="O11113" s="1">
        <f>Sales[[#This Row],[TotalSales]]-Sales[[#This Row],[TotalCost]]</f>
        <v>4.9767000000000001</v>
      </c>
      <c r="P11113" s="1">
        <f>Sales[[#This Row],[ProductCost]]*Sales[[#This Row],[OrderQuantity]]</f>
        <v>2.9733000000000001</v>
      </c>
      <c r="Q11113" s="1" t="str">
        <f>VLOOKUP(Sales[[#This Row],[ProductKey]], Products!$A$2:$D$1000, 4, FALSE)</f>
        <v>Bike Wash - Dissolver</v>
      </c>
    </row>
    <row r="11114" spans="1:17" x14ac:dyDescent="0.25">
      <c r="A11114" s="2">
        <v>37989</v>
      </c>
      <c r="B11114" s="1" t="s">
        <v>4663</v>
      </c>
      <c r="C11114">
        <v>471</v>
      </c>
      <c r="D11114">
        <v>15152</v>
      </c>
      <c r="E11114">
        <v>9</v>
      </c>
      <c r="F11114">
        <v>4</v>
      </c>
      <c r="G11114">
        <v>1</v>
      </c>
      <c r="H11114" s="2">
        <v>43103</v>
      </c>
      <c r="I11114" t="str">
        <f>VLOOKUP(Sales[[#This Row],[TerritoryKey]], Territories[], 2, FALSE)</f>
        <v>Australia</v>
      </c>
      <c r="J11114">
        <f>_xlfn.XLOOKUP(Sales[[#This Row],[ProductKey]], Products!$A:$A, Products!$J:$J)</f>
        <v>23.748999999999999</v>
      </c>
      <c r="K11114">
        <f>_xlfn.XLOOKUP(Sales[[#This Row],[ProductKey]], Products!$A:$A, Products!$K:$K)</f>
        <v>63.5</v>
      </c>
      <c r="L11114" s="1">
        <f>Sales[[#This Row],[ProductPrice]]*Sales[[#This Row],[OrderQuantity]]</f>
        <v>63.5</v>
      </c>
      <c r="M11114" s="1">
        <f>Sales[[#This Row],[OrderQuantity]]</f>
        <v>1</v>
      </c>
      <c r="N11114" s="1">
        <f>1</f>
        <v>1</v>
      </c>
      <c r="O11114" s="1">
        <f>Sales[[#This Row],[TotalSales]]-Sales[[#This Row],[TotalCost]]</f>
        <v>39.751000000000005</v>
      </c>
      <c r="P11114" s="1">
        <f>Sales[[#This Row],[ProductCost]]*Sales[[#This Row],[OrderQuantity]]</f>
        <v>23.748999999999999</v>
      </c>
      <c r="Q11114" s="1" t="str">
        <f>VLOOKUP(Sales[[#This Row],[ProductKey]], Products!$A$2:$D$1000, 4, FALSE)</f>
        <v>Classic Vest, S</v>
      </c>
    </row>
    <row r="11115" spans="1:17" x14ac:dyDescent="0.25">
      <c r="A11115" s="2">
        <v>38108</v>
      </c>
      <c r="B11115" s="1" t="s">
        <v>4691</v>
      </c>
      <c r="C11115">
        <v>480</v>
      </c>
      <c r="D11115">
        <v>11428</v>
      </c>
      <c r="E11115">
        <v>8</v>
      </c>
      <c r="F11115">
        <v>4</v>
      </c>
      <c r="G11115">
        <v>1</v>
      </c>
      <c r="H11115" s="2">
        <v>43221</v>
      </c>
      <c r="I11115" t="str">
        <f>VLOOKUP(Sales[[#This Row],[TerritoryKey]], Territories[], 2, FALSE)</f>
        <v>Germany</v>
      </c>
      <c r="J11115">
        <f>_xlfn.XLOOKUP(Sales[[#This Row],[ProductKey]], Products!$A:$A, Products!$J:$J)</f>
        <v>0.85650000000000004</v>
      </c>
      <c r="K11115">
        <f>_xlfn.XLOOKUP(Sales[[#This Row],[ProductKey]], Products!$A:$A, Products!$K:$K)</f>
        <v>2.29</v>
      </c>
      <c r="L11115" s="1">
        <f>Sales[[#This Row],[ProductPrice]]*Sales[[#This Row],[OrderQuantity]]</f>
        <v>2.29</v>
      </c>
      <c r="M11115" s="1">
        <f>Sales[[#This Row],[OrderQuantity]]</f>
        <v>1</v>
      </c>
      <c r="N11115" s="1">
        <f>1</f>
        <v>1</v>
      </c>
      <c r="O11115" s="1">
        <f>Sales[[#This Row],[TotalSales]]-Sales[[#This Row],[TotalCost]]</f>
        <v>1.4335</v>
      </c>
      <c r="P11115" s="1">
        <f>Sales[[#This Row],[ProductCost]]*Sales[[#This Row],[OrderQuantity]]</f>
        <v>0.85650000000000004</v>
      </c>
      <c r="Q11115" s="1" t="str">
        <f>VLOOKUP(Sales[[#This Row],[ProductKey]], Products!$A$2:$D$1000, 4, FALSE)</f>
        <v>Patch Kit/8 Patches</v>
      </c>
    </row>
    <row r="11116" spans="1:17" x14ac:dyDescent="0.25">
      <c r="A11116" s="2">
        <v>38263</v>
      </c>
      <c r="B11116" s="1" t="s">
        <v>4743</v>
      </c>
      <c r="C11116">
        <v>487</v>
      </c>
      <c r="D11116">
        <v>21476</v>
      </c>
      <c r="E11116">
        <v>4</v>
      </c>
      <c r="F11116">
        <v>4</v>
      </c>
      <c r="G11116">
        <v>1</v>
      </c>
      <c r="H11116" s="2">
        <v>43376</v>
      </c>
      <c r="I11116" t="str">
        <f>VLOOKUP(Sales[[#This Row],[TerritoryKey]], Territories[], 2, FALSE)</f>
        <v>Southwest</v>
      </c>
      <c r="J11116">
        <f>_xlfn.XLOOKUP(Sales[[#This Row],[ProductKey]], Products!$A:$A, Products!$J:$J)</f>
        <v>20.566299999999998</v>
      </c>
      <c r="K11116">
        <f>_xlfn.XLOOKUP(Sales[[#This Row],[ProductKey]], Products!$A:$A, Products!$K:$K)</f>
        <v>54.99</v>
      </c>
      <c r="L11116" s="1">
        <f>Sales[[#This Row],[ProductPrice]]*Sales[[#This Row],[OrderQuantity]]</f>
        <v>54.99</v>
      </c>
      <c r="M11116" s="1">
        <f>Sales[[#This Row],[OrderQuantity]]</f>
        <v>1</v>
      </c>
      <c r="N11116" s="1">
        <f>1</f>
        <v>1</v>
      </c>
      <c r="O11116" s="1">
        <f>Sales[[#This Row],[TotalSales]]-Sales[[#This Row],[TotalCost]]</f>
        <v>34.423700000000004</v>
      </c>
      <c r="P11116" s="1">
        <f>Sales[[#This Row],[ProductCost]]*Sales[[#This Row],[OrderQuantity]]</f>
        <v>20.566299999999998</v>
      </c>
      <c r="Q11116" s="1" t="str">
        <f>VLOOKUP(Sales[[#This Row],[ProductKey]], Products!$A$2:$D$1000, 4, FALSE)</f>
        <v>Hydration Pack - 70 oz.</v>
      </c>
    </row>
    <row r="11117" spans="1:17" x14ac:dyDescent="0.25">
      <c r="A11117" s="2">
        <v>38202</v>
      </c>
      <c r="B11117" s="1" t="s">
        <v>4766</v>
      </c>
      <c r="C11117">
        <v>232</v>
      </c>
      <c r="D11117">
        <v>18177</v>
      </c>
      <c r="E11117">
        <v>10</v>
      </c>
      <c r="F11117">
        <v>4</v>
      </c>
      <c r="G11117">
        <v>1</v>
      </c>
      <c r="H11117" s="2">
        <v>43315</v>
      </c>
      <c r="I11117" t="str">
        <f>VLOOKUP(Sales[[#This Row],[TerritoryKey]], Territories[], 2, FALSE)</f>
        <v>United Kingdom</v>
      </c>
      <c r="J11117">
        <f>_xlfn.XLOOKUP(Sales[[#This Row],[ProductKey]], Products!$A:$A, Products!$J:$J)</f>
        <v>31.724399999999999</v>
      </c>
      <c r="K11117">
        <f>_xlfn.XLOOKUP(Sales[[#This Row],[ProductKey]], Products!$A:$A, Products!$K:$K)</f>
        <v>48.067300000000003</v>
      </c>
      <c r="L11117" s="1">
        <f>Sales[[#This Row],[ProductPrice]]*Sales[[#This Row],[OrderQuantity]]</f>
        <v>48.067300000000003</v>
      </c>
      <c r="M11117" s="1">
        <f>Sales[[#This Row],[OrderQuantity]]</f>
        <v>1</v>
      </c>
      <c r="N11117" s="1">
        <f>1</f>
        <v>1</v>
      </c>
      <c r="O11117" s="1">
        <f>Sales[[#This Row],[TotalSales]]-Sales[[#This Row],[TotalCost]]</f>
        <v>16.342900000000004</v>
      </c>
      <c r="P11117" s="1">
        <f>Sales[[#This Row],[ProductCost]]*Sales[[#This Row],[OrderQuantity]]</f>
        <v>31.724399999999999</v>
      </c>
      <c r="Q11117" s="1" t="str">
        <f>VLOOKUP(Sales[[#This Row],[ProductKey]], Products!$A$2:$D$1000, 4, FALSE)</f>
        <v>Long-Sleeve Logo Jersey, L</v>
      </c>
    </row>
    <row r="11118" spans="1:17" x14ac:dyDescent="0.25">
      <c r="A11118" s="2">
        <v>38050</v>
      </c>
      <c r="B11118" s="1" t="s">
        <v>4825</v>
      </c>
      <c r="C11118">
        <v>473</v>
      </c>
      <c r="D11118">
        <v>27455</v>
      </c>
      <c r="E11118">
        <v>1</v>
      </c>
      <c r="F11118">
        <v>4</v>
      </c>
      <c r="G11118">
        <v>1</v>
      </c>
      <c r="H11118" s="2">
        <v>43163</v>
      </c>
      <c r="I11118" t="str">
        <f>VLOOKUP(Sales[[#This Row],[TerritoryKey]], Territories[], 2, FALSE)</f>
        <v>Northwest</v>
      </c>
      <c r="J11118">
        <f>_xlfn.XLOOKUP(Sales[[#This Row],[ProductKey]], Products!$A:$A, Products!$J:$J)</f>
        <v>23.748999999999999</v>
      </c>
      <c r="K11118">
        <f>_xlfn.XLOOKUP(Sales[[#This Row],[ProductKey]], Products!$A:$A, Products!$K:$K)</f>
        <v>63.5</v>
      </c>
      <c r="L11118" s="1">
        <f>Sales[[#This Row],[ProductPrice]]*Sales[[#This Row],[OrderQuantity]]</f>
        <v>63.5</v>
      </c>
      <c r="M11118" s="1">
        <f>Sales[[#This Row],[OrderQuantity]]</f>
        <v>1</v>
      </c>
      <c r="N11118" s="1">
        <f>1</f>
        <v>1</v>
      </c>
      <c r="O11118" s="1">
        <f>Sales[[#This Row],[TotalSales]]-Sales[[#This Row],[TotalCost]]</f>
        <v>39.751000000000005</v>
      </c>
      <c r="P11118" s="1">
        <f>Sales[[#This Row],[ProductCost]]*Sales[[#This Row],[OrderQuantity]]</f>
        <v>23.748999999999999</v>
      </c>
      <c r="Q11118" s="1" t="str">
        <f>VLOOKUP(Sales[[#This Row],[ProductKey]], Products!$A$2:$D$1000, 4, FALSE)</f>
        <v>Classic Vest, L</v>
      </c>
    </row>
    <row r="11119" spans="1:17" x14ac:dyDescent="0.25">
      <c r="A11119" s="2">
        <v>38323</v>
      </c>
      <c r="B11119" s="1" t="s">
        <v>4826</v>
      </c>
      <c r="C11119">
        <v>491</v>
      </c>
      <c r="D11119">
        <v>24799</v>
      </c>
      <c r="E11119">
        <v>4</v>
      </c>
      <c r="F11119">
        <v>4</v>
      </c>
      <c r="G11119">
        <v>1</v>
      </c>
      <c r="H11119" s="2">
        <v>43436</v>
      </c>
      <c r="I11119" t="str">
        <f>VLOOKUP(Sales[[#This Row],[TerritoryKey]], Territories[], 2, FALSE)</f>
        <v>Southwest</v>
      </c>
      <c r="J11119">
        <f>_xlfn.XLOOKUP(Sales[[#This Row],[ProductKey]], Products!$A:$A, Products!$J:$J)</f>
        <v>41.572299999999998</v>
      </c>
      <c r="K11119">
        <f>_xlfn.XLOOKUP(Sales[[#This Row],[ProductKey]], Products!$A:$A, Products!$K:$K)</f>
        <v>53.99</v>
      </c>
      <c r="L11119" s="1">
        <f>Sales[[#This Row],[ProductPrice]]*Sales[[#This Row],[OrderQuantity]]</f>
        <v>53.99</v>
      </c>
      <c r="M11119" s="1">
        <f>Sales[[#This Row],[OrderQuantity]]</f>
        <v>1</v>
      </c>
      <c r="N11119" s="1">
        <f>1</f>
        <v>1</v>
      </c>
      <c r="O11119" s="1">
        <f>Sales[[#This Row],[TotalSales]]-Sales[[#This Row],[TotalCost]]</f>
        <v>12.417700000000004</v>
      </c>
      <c r="P11119" s="1">
        <f>Sales[[#This Row],[ProductCost]]*Sales[[#This Row],[OrderQuantity]]</f>
        <v>41.572299999999998</v>
      </c>
      <c r="Q11119" s="1" t="str">
        <f>VLOOKUP(Sales[[#This Row],[ProductKey]], Products!$A$2:$D$1000, 4, FALSE)</f>
        <v>Short-Sleeve Classic Jersey, XL</v>
      </c>
    </row>
    <row r="11120" spans="1:17" x14ac:dyDescent="0.25">
      <c r="A11120" s="2">
        <v>38109</v>
      </c>
      <c r="B11120" s="1" t="s">
        <v>4853</v>
      </c>
      <c r="C11120">
        <v>226</v>
      </c>
      <c r="D11120">
        <v>19033</v>
      </c>
      <c r="E11120">
        <v>7</v>
      </c>
      <c r="F11120">
        <v>4</v>
      </c>
      <c r="G11120">
        <v>1</v>
      </c>
      <c r="H11120" s="2">
        <v>43222</v>
      </c>
      <c r="I11120" t="str">
        <f>VLOOKUP(Sales[[#This Row],[TerritoryKey]], Territories[], 2, FALSE)</f>
        <v>France</v>
      </c>
      <c r="J11120">
        <f>_xlfn.XLOOKUP(Sales[[#This Row],[ProductKey]], Products!$A:$A, Products!$J:$J)</f>
        <v>31.724399999999999</v>
      </c>
      <c r="K11120">
        <f>_xlfn.XLOOKUP(Sales[[#This Row],[ProductKey]], Products!$A:$A, Products!$K:$K)</f>
        <v>48.067300000000003</v>
      </c>
      <c r="L11120" s="1">
        <f>Sales[[#This Row],[ProductPrice]]*Sales[[#This Row],[OrderQuantity]]</f>
        <v>48.067300000000003</v>
      </c>
      <c r="M11120" s="1">
        <f>Sales[[#This Row],[OrderQuantity]]</f>
        <v>1</v>
      </c>
      <c r="N11120" s="1">
        <f>1</f>
        <v>1</v>
      </c>
      <c r="O11120" s="1">
        <f>Sales[[#This Row],[TotalSales]]-Sales[[#This Row],[TotalCost]]</f>
        <v>16.342900000000004</v>
      </c>
      <c r="P11120" s="1">
        <f>Sales[[#This Row],[ProductCost]]*Sales[[#This Row],[OrderQuantity]]</f>
        <v>31.724399999999999</v>
      </c>
      <c r="Q11120" s="1" t="str">
        <f>VLOOKUP(Sales[[#This Row],[ProductKey]], Products!$A$2:$D$1000, 4, FALSE)</f>
        <v>Long-Sleeve Logo Jersey, S</v>
      </c>
    </row>
    <row r="11121" spans="1:17" x14ac:dyDescent="0.25">
      <c r="A11121" s="2">
        <v>38262</v>
      </c>
      <c r="B11121" s="1" t="s">
        <v>4875</v>
      </c>
      <c r="C11121">
        <v>491</v>
      </c>
      <c r="D11121">
        <v>23807</v>
      </c>
      <c r="E11121">
        <v>4</v>
      </c>
      <c r="F11121">
        <v>4</v>
      </c>
      <c r="G11121">
        <v>1</v>
      </c>
      <c r="H11121" s="2">
        <v>43375</v>
      </c>
      <c r="I11121" t="str">
        <f>VLOOKUP(Sales[[#This Row],[TerritoryKey]], Territories[], 2, FALSE)</f>
        <v>Southwest</v>
      </c>
      <c r="J11121">
        <f>_xlfn.XLOOKUP(Sales[[#This Row],[ProductKey]], Products!$A:$A, Products!$J:$J)</f>
        <v>41.572299999999998</v>
      </c>
      <c r="K11121">
        <f>_xlfn.XLOOKUP(Sales[[#This Row],[ProductKey]], Products!$A:$A, Products!$K:$K)</f>
        <v>53.99</v>
      </c>
      <c r="L11121" s="1">
        <f>Sales[[#This Row],[ProductPrice]]*Sales[[#This Row],[OrderQuantity]]</f>
        <v>53.99</v>
      </c>
      <c r="M11121" s="1">
        <f>Sales[[#This Row],[OrderQuantity]]</f>
        <v>1</v>
      </c>
      <c r="N11121" s="1">
        <f>1</f>
        <v>1</v>
      </c>
      <c r="O11121" s="1">
        <f>Sales[[#This Row],[TotalSales]]-Sales[[#This Row],[TotalCost]]</f>
        <v>12.417700000000004</v>
      </c>
      <c r="P11121" s="1">
        <f>Sales[[#This Row],[ProductCost]]*Sales[[#This Row],[OrderQuantity]]</f>
        <v>41.572299999999998</v>
      </c>
      <c r="Q11121" s="1" t="str">
        <f>VLOOKUP(Sales[[#This Row],[ProductKey]], Products!$A$2:$D$1000, 4, FALSE)</f>
        <v>Short-Sleeve Classic Jersey, XL</v>
      </c>
    </row>
    <row r="11122" spans="1:17" x14ac:dyDescent="0.25">
      <c r="A11122" s="2">
        <v>38050</v>
      </c>
      <c r="B11122" s="1" t="s">
        <v>4910</v>
      </c>
      <c r="C11122">
        <v>486</v>
      </c>
      <c r="D11122">
        <v>13664</v>
      </c>
      <c r="E11122">
        <v>10</v>
      </c>
      <c r="F11122">
        <v>4</v>
      </c>
      <c r="G11122">
        <v>1</v>
      </c>
      <c r="H11122" s="2">
        <v>43163</v>
      </c>
      <c r="I11122" t="str">
        <f>VLOOKUP(Sales[[#This Row],[TerritoryKey]], Territories[], 2, FALSE)</f>
        <v>United Kingdom</v>
      </c>
      <c r="J11122">
        <f>_xlfn.XLOOKUP(Sales[[#This Row],[ProductKey]], Products!$A:$A, Products!$J:$J)</f>
        <v>59.466000000000001</v>
      </c>
      <c r="K11122">
        <f>_xlfn.XLOOKUP(Sales[[#This Row],[ProductKey]], Products!$A:$A, Products!$K:$K)</f>
        <v>159</v>
      </c>
      <c r="L11122" s="1">
        <f>Sales[[#This Row],[ProductPrice]]*Sales[[#This Row],[OrderQuantity]]</f>
        <v>159</v>
      </c>
      <c r="M11122" s="1">
        <f>Sales[[#This Row],[OrderQuantity]]</f>
        <v>1</v>
      </c>
      <c r="N11122" s="1">
        <f>1</f>
        <v>1</v>
      </c>
      <c r="O11122" s="1">
        <f>Sales[[#This Row],[TotalSales]]-Sales[[#This Row],[TotalCost]]</f>
        <v>99.533999999999992</v>
      </c>
      <c r="P11122" s="1">
        <f>Sales[[#This Row],[ProductCost]]*Sales[[#This Row],[OrderQuantity]]</f>
        <v>59.466000000000001</v>
      </c>
      <c r="Q11122" s="1" t="str">
        <f>VLOOKUP(Sales[[#This Row],[ProductKey]], Products!$A$2:$D$1000, 4, FALSE)</f>
        <v>All-Purpose Bike Stand</v>
      </c>
    </row>
    <row r="11123" spans="1:17" x14ac:dyDescent="0.25">
      <c r="A11123" s="2">
        <v>38171</v>
      </c>
      <c r="B11123" s="1" t="s">
        <v>4921</v>
      </c>
      <c r="C11123">
        <v>482</v>
      </c>
      <c r="D11123">
        <v>17325</v>
      </c>
      <c r="E11123">
        <v>9</v>
      </c>
      <c r="F11123">
        <v>4</v>
      </c>
      <c r="G11123">
        <v>1</v>
      </c>
      <c r="H11123" s="2">
        <v>43284</v>
      </c>
      <c r="I11123" t="str">
        <f>VLOOKUP(Sales[[#This Row],[TerritoryKey]], Territories[], 2, FALSE)</f>
        <v>Australia</v>
      </c>
      <c r="J11123">
        <f>_xlfn.XLOOKUP(Sales[[#This Row],[ProductKey]], Products!$A:$A, Products!$J:$J)</f>
        <v>3.3622999999999998</v>
      </c>
      <c r="K11123">
        <f>_xlfn.XLOOKUP(Sales[[#This Row],[ProductKey]], Products!$A:$A, Products!$K:$K)</f>
        <v>8.99</v>
      </c>
      <c r="L11123" s="1">
        <f>Sales[[#This Row],[ProductPrice]]*Sales[[#This Row],[OrderQuantity]]</f>
        <v>8.99</v>
      </c>
      <c r="M11123" s="1">
        <f>Sales[[#This Row],[OrderQuantity]]</f>
        <v>1</v>
      </c>
      <c r="N11123" s="1">
        <f>1</f>
        <v>1</v>
      </c>
      <c r="O11123" s="1">
        <f>Sales[[#This Row],[TotalSales]]-Sales[[#This Row],[TotalCost]]</f>
        <v>5.6277000000000008</v>
      </c>
      <c r="P11123" s="1">
        <f>Sales[[#This Row],[ProductCost]]*Sales[[#This Row],[OrderQuantity]]</f>
        <v>3.3622999999999998</v>
      </c>
      <c r="Q11123" s="1" t="str">
        <f>VLOOKUP(Sales[[#This Row],[ProductKey]], Products!$A$2:$D$1000, 4, FALSE)</f>
        <v>Racing Socks, L</v>
      </c>
    </row>
    <row r="11124" spans="1:17" x14ac:dyDescent="0.25">
      <c r="A11124" s="2">
        <v>38201</v>
      </c>
      <c r="B11124" s="1" t="s">
        <v>4951</v>
      </c>
      <c r="C11124">
        <v>226</v>
      </c>
      <c r="D11124">
        <v>22813</v>
      </c>
      <c r="E11124">
        <v>10</v>
      </c>
      <c r="F11124">
        <v>4</v>
      </c>
      <c r="G11124">
        <v>1</v>
      </c>
      <c r="H11124" s="2">
        <v>43314</v>
      </c>
      <c r="I11124" t="str">
        <f>VLOOKUP(Sales[[#This Row],[TerritoryKey]], Territories[], 2, FALSE)</f>
        <v>United Kingdom</v>
      </c>
      <c r="J11124">
        <f>_xlfn.XLOOKUP(Sales[[#This Row],[ProductKey]], Products!$A:$A, Products!$J:$J)</f>
        <v>31.724399999999999</v>
      </c>
      <c r="K11124">
        <f>_xlfn.XLOOKUP(Sales[[#This Row],[ProductKey]], Products!$A:$A, Products!$K:$K)</f>
        <v>48.067300000000003</v>
      </c>
      <c r="L11124" s="1">
        <f>Sales[[#This Row],[ProductPrice]]*Sales[[#This Row],[OrderQuantity]]</f>
        <v>48.067300000000003</v>
      </c>
      <c r="M11124" s="1">
        <f>Sales[[#This Row],[OrderQuantity]]</f>
        <v>1</v>
      </c>
      <c r="N11124" s="1">
        <f>1</f>
        <v>1</v>
      </c>
      <c r="O11124" s="1">
        <f>Sales[[#This Row],[TotalSales]]-Sales[[#This Row],[TotalCost]]</f>
        <v>16.342900000000004</v>
      </c>
      <c r="P11124" s="1">
        <f>Sales[[#This Row],[ProductCost]]*Sales[[#This Row],[OrderQuantity]]</f>
        <v>31.724399999999999</v>
      </c>
      <c r="Q11124" s="1" t="str">
        <f>VLOOKUP(Sales[[#This Row],[ProductKey]], Products!$A$2:$D$1000, 4, FALSE)</f>
        <v>Long-Sleeve Logo Jersey, S</v>
      </c>
    </row>
    <row r="11125" spans="1:17" x14ac:dyDescent="0.25">
      <c r="A11125" s="2">
        <v>38323</v>
      </c>
      <c r="B11125" s="1" t="s">
        <v>4958</v>
      </c>
      <c r="C11125">
        <v>482</v>
      </c>
      <c r="D11125">
        <v>23899</v>
      </c>
      <c r="E11125">
        <v>7</v>
      </c>
      <c r="F11125">
        <v>4</v>
      </c>
      <c r="G11125">
        <v>1</v>
      </c>
      <c r="H11125" s="2">
        <v>43436</v>
      </c>
      <c r="I11125" t="str">
        <f>VLOOKUP(Sales[[#This Row],[TerritoryKey]], Territories[], 2, FALSE)</f>
        <v>France</v>
      </c>
      <c r="J11125">
        <f>_xlfn.XLOOKUP(Sales[[#This Row],[ProductKey]], Products!$A:$A, Products!$J:$J)</f>
        <v>3.3622999999999998</v>
      </c>
      <c r="K11125">
        <f>_xlfn.XLOOKUP(Sales[[#This Row],[ProductKey]], Products!$A:$A, Products!$K:$K)</f>
        <v>8.99</v>
      </c>
      <c r="L11125" s="1">
        <f>Sales[[#This Row],[ProductPrice]]*Sales[[#This Row],[OrderQuantity]]</f>
        <v>8.99</v>
      </c>
      <c r="M11125" s="1">
        <f>Sales[[#This Row],[OrderQuantity]]</f>
        <v>1</v>
      </c>
      <c r="N11125" s="1">
        <f>1</f>
        <v>1</v>
      </c>
      <c r="O11125" s="1">
        <f>Sales[[#This Row],[TotalSales]]-Sales[[#This Row],[TotalCost]]</f>
        <v>5.6277000000000008</v>
      </c>
      <c r="P11125" s="1">
        <f>Sales[[#This Row],[ProductCost]]*Sales[[#This Row],[OrderQuantity]]</f>
        <v>3.3622999999999998</v>
      </c>
      <c r="Q11125" s="1" t="str">
        <f>VLOOKUP(Sales[[#This Row],[ProductKey]], Products!$A$2:$D$1000, 4, FALSE)</f>
        <v>Racing Socks, L</v>
      </c>
    </row>
    <row r="11126" spans="1:17" x14ac:dyDescent="0.25">
      <c r="A11126" s="2">
        <v>38140</v>
      </c>
      <c r="B11126" s="1" t="s">
        <v>4962</v>
      </c>
      <c r="C11126">
        <v>226</v>
      </c>
      <c r="D11126">
        <v>11176</v>
      </c>
      <c r="E11126">
        <v>6</v>
      </c>
      <c r="F11126">
        <v>4</v>
      </c>
      <c r="G11126">
        <v>1</v>
      </c>
      <c r="H11126" s="2">
        <v>43253</v>
      </c>
      <c r="I11126" t="str">
        <f>VLOOKUP(Sales[[#This Row],[TerritoryKey]], Territories[], 2, FALSE)</f>
        <v>Canada</v>
      </c>
      <c r="J11126">
        <f>_xlfn.XLOOKUP(Sales[[#This Row],[ProductKey]], Products!$A:$A, Products!$J:$J)</f>
        <v>31.724399999999999</v>
      </c>
      <c r="K11126">
        <f>_xlfn.XLOOKUP(Sales[[#This Row],[ProductKey]], Products!$A:$A, Products!$K:$K)</f>
        <v>48.067300000000003</v>
      </c>
      <c r="L11126" s="1">
        <f>Sales[[#This Row],[ProductPrice]]*Sales[[#This Row],[OrderQuantity]]</f>
        <v>48.067300000000003</v>
      </c>
      <c r="M11126" s="1">
        <f>Sales[[#This Row],[OrderQuantity]]</f>
        <v>1</v>
      </c>
      <c r="N11126" s="1">
        <f>1</f>
        <v>1</v>
      </c>
      <c r="O11126" s="1">
        <f>Sales[[#This Row],[TotalSales]]-Sales[[#This Row],[TotalCost]]</f>
        <v>16.342900000000004</v>
      </c>
      <c r="P11126" s="1">
        <f>Sales[[#This Row],[ProductCost]]*Sales[[#This Row],[OrderQuantity]]</f>
        <v>31.724399999999999</v>
      </c>
      <c r="Q11126" s="1" t="str">
        <f>VLOOKUP(Sales[[#This Row],[ProductKey]], Products!$A$2:$D$1000, 4, FALSE)</f>
        <v>Long-Sleeve Logo Jersey, S</v>
      </c>
    </row>
    <row r="11127" spans="1:17" x14ac:dyDescent="0.25">
      <c r="A11127" s="2">
        <v>38078</v>
      </c>
      <c r="B11127" s="1" t="s">
        <v>4976</v>
      </c>
      <c r="C11127">
        <v>489</v>
      </c>
      <c r="D11127">
        <v>28372</v>
      </c>
      <c r="E11127">
        <v>10</v>
      </c>
      <c r="F11127">
        <v>4</v>
      </c>
      <c r="G11127">
        <v>1</v>
      </c>
      <c r="H11127" s="2">
        <v>43191</v>
      </c>
      <c r="I11127" t="str">
        <f>VLOOKUP(Sales[[#This Row],[TerritoryKey]], Territories[], 2, FALSE)</f>
        <v>United Kingdom</v>
      </c>
      <c r="J11127">
        <f>_xlfn.XLOOKUP(Sales[[#This Row],[ProductKey]], Products!$A:$A, Products!$J:$J)</f>
        <v>41.572299999999998</v>
      </c>
      <c r="K11127">
        <f>_xlfn.XLOOKUP(Sales[[#This Row],[ProductKey]], Products!$A:$A, Products!$K:$K)</f>
        <v>53.99</v>
      </c>
      <c r="L11127" s="1">
        <f>Sales[[#This Row],[ProductPrice]]*Sales[[#This Row],[OrderQuantity]]</f>
        <v>53.99</v>
      </c>
      <c r="M11127" s="1">
        <f>Sales[[#This Row],[OrderQuantity]]</f>
        <v>1</v>
      </c>
      <c r="N11127" s="1">
        <f>1</f>
        <v>1</v>
      </c>
      <c r="O11127" s="1">
        <f>Sales[[#This Row],[TotalSales]]-Sales[[#This Row],[TotalCost]]</f>
        <v>12.417700000000004</v>
      </c>
      <c r="P11127" s="1">
        <f>Sales[[#This Row],[ProductCost]]*Sales[[#This Row],[OrderQuantity]]</f>
        <v>41.572299999999998</v>
      </c>
      <c r="Q11127" s="1" t="str">
        <f>VLOOKUP(Sales[[#This Row],[ProductKey]], Products!$A$2:$D$1000, 4, FALSE)</f>
        <v>Short-Sleeve Classic Jersey, M</v>
      </c>
    </row>
    <row r="11128" spans="1:17" x14ac:dyDescent="0.25">
      <c r="A11128" s="2">
        <v>38232</v>
      </c>
      <c r="B11128" s="1" t="s">
        <v>4989</v>
      </c>
      <c r="C11128">
        <v>473</v>
      </c>
      <c r="D11128">
        <v>20392</v>
      </c>
      <c r="E11128">
        <v>4</v>
      </c>
      <c r="F11128">
        <v>4</v>
      </c>
      <c r="G11128">
        <v>1</v>
      </c>
      <c r="H11128" s="2">
        <v>43345</v>
      </c>
      <c r="I11128" t="str">
        <f>VLOOKUP(Sales[[#This Row],[TerritoryKey]], Territories[], 2, FALSE)</f>
        <v>Southwest</v>
      </c>
      <c r="J11128">
        <f>_xlfn.XLOOKUP(Sales[[#This Row],[ProductKey]], Products!$A:$A, Products!$J:$J)</f>
        <v>23.748999999999999</v>
      </c>
      <c r="K11128">
        <f>_xlfn.XLOOKUP(Sales[[#This Row],[ProductKey]], Products!$A:$A, Products!$K:$K)</f>
        <v>63.5</v>
      </c>
      <c r="L11128" s="1">
        <f>Sales[[#This Row],[ProductPrice]]*Sales[[#This Row],[OrderQuantity]]</f>
        <v>63.5</v>
      </c>
      <c r="M11128" s="1">
        <f>Sales[[#This Row],[OrderQuantity]]</f>
        <v>1</v>
      </c>
      <c r="N11128" s="1">
        <f>1</f>
        <v>1</v>
      </c>
      <c r="O11128" s="1">
        <f>Sales[[#This Row],[TotalSales]]-Sales[[#This Row],[TotalCost]]</f>
        <v>39.751000000000005</v>
      </c>
      <c r="P11128" s="1">
        <f>Sales[[#This Row],[ProductCost]]*Sales[[#This Row],[OrderQuantity]]</f>
        <v>23.748999999999999</v>
      </c>
      <c r="Q11128" s="1" t="str">
        <f>VLOOKUP(Sales[[#This Row],[ProductKey]], Products!$A$2:$D$1000, 4, FALSE)</f>
        <v>Classic Vest, L</v>
      </c>
    </row>
    <row r="11129" spans="1:17" x14ac:dyDescent="0.25">
      <c r="A11129" s="2">
        <v>38261</v>
      </c>
      <c r="B11129" s="1" t="s">
        <v>5051</v>
      </c>
      <c r="C11129">
        <v>486</v>
      </c>
      <c r="D11129">
        <v>26043</v>
      </c>
      <c r="E11129">
        <v>1</v>
      </c>
      <c r="F11129">
        <v>4</v>
      </c>
      <c r="G11129">
        <v>1</v>
      </c>
      <c r="H11129" s="2">
        <v>43374</v>
      </c>
      <c r="I11129" t="str">
        <f>VLOOKUP(Sales[[#This Row],[TerritoryKey]], Territories[], 2, FALSE)</f>
        <v>Northwest</v>
      </c>
      <c r="J11129">
        <f>_xlfn.XLOOKUP(Sales[[#This Row],[ProductKey]], Products!$A:$A, Products!$J:$J)</f>
        <v>59.466000000000001</v>
      </c>
      <c r="K11129">
        <f>_xlfn.XLOOKUP(Sales[[#This Row],[ProductKey]], Products!$A:$A, Products!$K:$K)</f>
        <v>159</v>
      </c>
      <c r="L11129" s="1">
        <f>Sales[[#This Row],[ProductPrice]]*Sales[[#This Row],[OrderQuantity]]</f>
        <v>159</v>
      </c>
      <c r="M11129" s="1">
        <f>Sales[[#This Row],[OrderQuantity]]</f>
        <v>1</v>
      </c>
      <c r="N11129" s="1">
        <f>1</f>
        <v>1</v>
      </c>
      <c r="O11129" s="1">
        <f>Sales[[#This Row],[TotalSales]]-Sales[[#This Row],[TotalCost]]</f>
        <v>99.533999999999992</v>
      </c>
      <c r="P11129" s="1">
        <f>Sales[[#This Row],[ProductCost]]*Sales[[#This Row],[OrderQuantity]]</f>
        <v>59.466000000000001</v>
      </c>
      <c r="Q11129" s="1" t="str">
        <f>VLOOKUP(Sales[[#This Row],[ProductKey]], Products!$A$2:$D$1000, 4, FALSE)</f>
        <v>All-Purpose Bike Stand</v>
      </c>
    </row>
    <row r="11130" spans="1:17" x14ac:dyDescent="0.25">
      <c r="A11130" s="2">
        <v>38111</v>
      </c>
      <c r="B11130" s="1" t="s">
        <v>5200</v>
      </c>
      <c r="C11130">
        <v>232</v>
      </c>
      <c r="D11130">
        <v>28063</v>
      </c>
      <c r="E11130">
        <v>4</v>
      </c>
      <c r="F11130">
        <v>4</v>
      </c>
      <c r="G11130">
        <v>1</v>
      </c>
      <c r="H11130" s="2">
        <v>43224</v>
      </c>
      <c r="I11130" t="str">
        <f>VLOOKUP(Sales[[#This Row],[TerritoryKey]], Territories[], 2, FALSE)</f>
        <v>Southwest</v>
      </c>
      <c r="J11130">
        <f>_xlfn.XLOOKUP(Sales[[#This Row],[ProductKey]], Products!$A:$A, Products!$J:$J)</f>
        <v>31.724399999999999</v>
      </c>
      <c r="K11130">
        <f>_xlfn.XLOOKUP(Sales[[#This Row],[ProductKey]], Products!$A:$A, Products!$K:$K)</f>
        <v>48.067300000000003</v>
      </c>
      <c r="L11130" s="1">
        <f>Sales[[#This Row],[ProductPrice]]*Sales[[#This Row],[OrderQuantity]]</f>
        <v>48.067300000000003</v>
      </c>
      <c r="M11130" s="1">
        <f>Sales[[#This Row],[OrderQuantity]]</f>
        <v>1</v>
      </c>
      <c r="N11130" s="1">
        <f>1</f>
        <v>1</v>
      </c>
      <c r="O11130" s="1">
        <f>Sales[[#This Row],[TotalSales]]-Sales[[#This Row],[TotalCost]]</f>
        <v>16.342900000000004</v>
      </c>
      <c r="P11130" s="1">
        <f>Sales[[#This Row],[ProductCost]]*Sales[[#This Row],[OrderQuantity]]</f>
        <v>31.724399999999999</v>
      </c>
      <c r="Q11130" s="1" t="str">
        <f>VLOOKUP(Sales[[#This Row],[ProductKey]], Products!$A$2:$D$1000, 4, FALSE)</f>
        <v>Long-Sleeve Logo Jersey, L</v>
      </c>
    </row>
    <row r="11131" spans="1:17" x14ac:dyDescent="0.25">
      <c r="A11131" s="2">
        <v>38141</v>
      </c>
      <c r="B11131" s="1" t="s">
        <v>5209</v>
      </c>
      <c r="C11131">
        <v>477</v>
      </c>
      <c r="D11131">
        <v>24092</v>
      </c>
      <c r="E11131">
        <v>8</v>
      </c>
      <c r="F11131">
        <v>4</v>
      </c>
      <c r="G11131">
        <v>1</v>
      </c>
      <c r="H11131" s="2">
        <v>43254</v>
      </c>
      <c r="I11131" t="str">
        <f>VLOOKUP(Sales[[#This Row],[TerritoryKey]], Territories[], 2, FALSE)</f>
        <v>Germany</v>
      </c>
      <c r="J11131">
        <f>_xlfn.XLOOKUP(Sales[[#This Row],[ProductKey]], Products!$A:$A, Products!$J:$J)</f>
        <v>1.8663000000000001</v>
      </c>
      <c r="K11131">
        <f>_xlfn.XLOOKUP(Sales[[#This Row],[ProductKey]], Products!$A:$A, Products!$K:$K)</f>
        <v>4.99</v>
      </c>
      <c r="L11131" s="1">
        <f>Sales[[#This Row],[ProductPrice]]*Sales[[#This Row],[OrderQuantity]]</f>
        <v>4.99</v>
      </c>
      <c r="M11131" s="1">
        <f>Sales[[#This Row],[OrderQuantity]]</f>
        <v>1</v>
      </c>
      <c r="N11131" s="1">
        <f>1</f>
        <v>1</v>
      </c>
      <c r="O11131" s="1">
        <f>Sales[[#This Row],[TotalSales]]-Sales[[#This Row],[TotalCost]]</f>
        <v>3.1237000000000004</v>
      </c>
      <c r="P11131" s="1">
        <f>Sales[[#This Row],[ProductCost]]*Sales[[#This Row],[OrderQuantity]]</f>
        <v>1.8663000000000001</v>
      </c>
      <c r="Q11131" s="1" t="str">
        <f>VLOOKUP(Sales[[#This Row],[ProductKey]], Products!$A$2:$D$1000, 4, FALSE)</f>
        <v>Water Bottle - 30 oz.</v>
      </c>
    </row>
    <row r="11132" spans="1:17" x14ac:dyDescent="0.25">
      <c r="A11132" s="2">
        <v>38048</v>
      </c>
      <c r="B11132" s="1" t="s">
        <v>5249</v>
      </c>
      <c r="C11132">
        <v>486</v>
      </c>
      <c r="D11132">
        <v>23847</v>
      </c>
      <c r="E11132">
        <v>1</v>
      </c>
      <c r="F11132">
        <v>4</v>
      </c>
      <c r="G11132">
        <v>1</v>
      </c>
      <c r="H11132" s="2">
        <v>43161</v>
      </c>
      <c r="I11132" t="str">
        <f>VLOOKUP(Sales[[#This Row],[TerritoryKey]], Territories[], 2, FALSE)</f>
        <v>Northwest</v>
      </c>
      <c r="J11132">
        <f>_xlfn.XLOOKUP(Sales[[#This Row],[ProductKey]], Products!$A:$A, Products!$J:$J)</f>
        <v>59.466000000000001</v>
      </c>
      <c r="K11132">
        <f>_xlfn.XLOOKUP(Sales[[#This Row],[ProductKey]], Products!$A:$A, Products!$K:$K)</f>
        <v>159</v>
      </c>
      <c r="L11132" s="1">
        <f>Sales[[#This Row],[ProductPrice]]*Sales[[#This Row],[OrderQuantity]]</f>
        <v>159</v>
      </c>
      <c r="M11132" s="1">
        <f>Sales[[#This Row],[OrderQuantity]]</f>
        <v>1</v>
      </c>
      <c r="N11132" s="1">
        <f>1</f>
        <v>1</v>
      </c>
      <c r="O11132" s="1">
        <f>Sales[[#This Row],[TotalSales]]-Sales[[#This Row],[TotalCost]]</f>
        <v>99.533999999999992</v>
      </c>
      <c r="P11132" s="1">
        <f>Sales[[#This Row],[ProductCost]]*Sales[[#This Row],[OrderQuantity]]</f>
        <v>59.466000000000001</v>
      </c>
      <c r="Q11132" s="1" t="str">
        <f>VLOOKUP(Sales[[#This Row],[ProductKey]], Products!$A$2:$D$1000, 4, FALSE)</f>
        <v>All-Purpose Bike Stand</v>
      </c>
    </row>
    <row r="11133" spans="1:17" x14ac:dyDescent="0.25">
      <c r="A11133" s="2">
        <v>37988</v>
      </c>
      <c r="B11133" s="1" t="s">
        <v>5278</v>
      </c>
      <c r="C11133">
        <v>487</v>
      </c>
      <c r="D11133">
        <v>25938</v>
      </c>
      <c r="E11133">
        <v>9</v>
      </c>
      <c r="F11133">
        <v>4</v>
      </c>
      <c r="G11133">
        <v>1</v>
      </c>
      <c r="H11133" s="2">
        <v>43102</v>
      </c>
      <c r="I11133" t="str">
        <f>VLOOKUP(Sales[[#This Row],[TerritoryKey]], Territories[], 2, FALSE)</f>
        <v>Australia</v>
      </c>
      <c r="J11133">
        <f>_xlfn.XLOOKUP(Sales[[#This Row],[ProductKey]], Products!$A:$A, Products!$J:$J)</f>
        <v>20.566299999999998</v>
      </c>
      <c r="K11133">
        <f>_xlfn.XLOOKUP(Sales[[#This Row],[ProductKey]], Products!$A:$A, Products!$K:$K)</f>
        <v>54.99</v>
      </c>
      <c r="L11133" s="1">
        <f>Sales[[#This Row],[ProductPrice]]*Sales[[#This Row],[OrderQuantity]]</f>
        <v>54.99</v>
      </c>
      <c r="M11133" s="1">
        <f>Sales[[#This Row],[OrderQuantity]]</f>
        <v>1</v>
      </c>
      <c r="N11133" s="1">
        <f>1</f>
        <v>1</v>
      </c>
      <c r="O11133" s="1">
        <f>Sales[[#This Row],[TotalSales]]-Sales[[#This Row],[TotalCost]]</f>
        <v>34.423700000000004</v>
      </c>
      <c r="P11133" s="1">
        <f>Sales[[#This Row],[ProductCost]]*Sales[[#This Row],[OrderQuantity]]</f>
        <v>20.566299999999998</v>
      </c>
      <c r="Q11133" s="1" t="str">
        <f>VLOOKUP(Sales[[#This Row],[ProductKey]], Products!$A$2:$D$1000, 4, FALSE)</f>
        <v>Hydration Pack - 70 oz.</v>
      </c>
    </row>
    <row r="11134" spans="1:17" x14ac:dyDescent="0.25">
      <c r="A11134" s="2">
        <v>38050</v>
      </c>
      <c r="B11134" s="1" t="s">
        <v>5286</v>
      </c>
      <c r="C11134">
        <v>466</v>
      </c>
      <c r="D11134">
        <v>26094</v>
      </c>
      <c r="E11134">
        <v>4</v>
      </c>
      <c r="F11134">
        <v>4</v>
      </c>
      <c r="G11134">
        <v>1</v>
      </c>
      <c r="H11134" s="2">
        <v>43163</v>
      </c>
      <c r="I11134" t="str">
        <f>VLOOKUP(Sales[[#This Row],[TerritoryKey]], Territories[], 2, FALSE)</f>
        <v>Southwest</v>
      </c>
      <c r="J11134">
        <f>_xlfn.XLOOKUP(Sales[[#This Row],[ProductKey]], Products!$A:$A, Products!$J:$J)</f>
        <v>9.7135999999999996</v>
      </c>
      <c r="K11134">
        <f>_xlfn.XLOOKUP(Sales[[#This Row],[ProductKey]], Products!$A:$A, Products!$K:$K)</f>
        <v>23.548100000000002</v>
      </c>
      <c r="L11134" s="1">
        <f>Sales[[#This Row],[ProductPrice]]*Sales[[#This Row],[OrderQuantity]]</f>
        <v>23.548100000000002</v>
      </c>
      <c r="M11134" s="1">
        <f>Sales[[#This Row],[OrderQuantity]]</f>
        <v>1</v>
      </c>
      <c r="N11134" s="1">
        <f>1</f>
        <v>1</v>
      </c>
      <c r="O11134" s="1">
        <f>Sales[[#This Row],[TotalSales]]-Sales[[#This Row],[TotalCost]]</f>
        <v>13.834500000000002</v>
      </c>
      <c r="P11134" s="1">
        <f>Sales[[#This Row],[ProductCost]]*Sales[[#This Row],[OrderQuantity]]</f>
        <v>9.7135999999999996</v>
      </c>
      <c r="Q11134" s="1" t="str">
        <f>VLOOKUP(Sales[[#This Row],[ProductKey]], Products!$A$2:$D$1000, 4, FALSE)</f>
        <v>Half-Finger Gloves, L</v>
      </c>
    </row>
    <row r="11135" spans="1:17" x14ac:dyDescent="0.25">
      <c r="A11135" s="2">
        <v>38325</v>
      </c>
      <c r="B11135" s="1" t="s">
        <v>5293</v>
      </c>
      <c r="C11135">
        <v>226</v>
      </c>
      <c r="D11135">
        <v>21499</v>
      </c>
      <c r="E11135">
        <v>4</v>
      </c>
      <c r="F11135">
        <v>4</v>
      </c>
      <c r="G11135">
        <v>1</v>
      </c>
      <c r="H11135" s="2">
        <v>43438</v>
      </c>
      <c r="I11135" t="str">
        <f>VLOOKUP(Sales[[#This Row],[TerritoryKey]], Territories[], 2, FALSE)</f>
        <v>Southwest</v>
      </c>
      <c r="J11135">
        <f>_xlfn.XLOOKUP(Sales[[#This Row],[ProductKey]], Products!$A:$A, Products!$J:$J)</f>
        <v>31.724399999999999</v>
      </c>
      <c r="K11135">
        <f>_xlfn.XLOOKUP(Sales[[#This Row],[ProductKey]], Products!$A:$A, Products!$K:$K)</f>
        <v>48.067300000000003</v>
      </c>
      <c r="L11135" s="1">
        <f>Sales[[#This Row],[ProductPrice]]*Sales[[#This Row],[OrderQuantity]]</f>
        <v>48.067300000000003</v>
      </c>
      <c r="M11135" s="1">
        <f>Sales[[#This Row],[OrderQuantity]]</f>
        <v>1</v>
      </c>
      <c r="N11135" s="1">
        <f>1</f>
        <v>1</v>
      </c>
      <c r="O11135" s="1">
        <f>Sales[[#This Row],[TotalSales]]-Sales[[#This Row],[TotalCost]]</f>
        <v>16.342900000000004</v>
      </c>
      <c r="P11135" s="1">
        <f>Sales[[#This Row],[ProductCost]]*Sales[[#This Row],[OrderQuantity]]</f>
        <v>31.724399999999999</v>
      </c>
      <c r="Q11135" s="1" t="str">
        <f>VLOOKUP(Sales[[#This Row],[ProductKey]], Products!$A$2:$D$1000, 4, FALSE)</f>
        <v>Long-Sleeve Logo Jersey, S</v>
      </c>
    </row>
    <row r="11136" spans="1:17" x14ac:dyDescent="0.25">
      <c r="A11136" s="2">
        <v>37990</v>
      </c>
      <c r="B11136" s="1" t="s">
        <v>5314</v>
      </c>
      <c r="C11136">
        <v>232</v>
      </c>
      <c r="D11136">
        <v>11931</v>
      </c>
      <c r="E11136">
        <v>4</v>
      </c>
      <c r="F11136">
        <v>4</v>
      </c>
      <c r="G11136">
        <v>1</v>
      </c>
      <c r="H11136" s="2">
        <v>43104</v>
      </c>
      <c r="I11136" t="str">
        <f>VLOOKUP(Sales[[#This Row],[TerritoryKey]], Territories[], 2, FALSE)</f>
        <v>Southwest</v>
      </c>
      <c r="J11136">
        <f>_xlfn.XLOOKUP(Sales[[#This Row],[ProductKey]], Products!$A:$A, Products!$J:$J)</f>
        <v>31.724399999999999</v>
      </c>
      <c r="K11136">
        <f>_xlfn.XLOOKUP(Sales[[#This Row],[ProductKey]], Products!$A:$A, Products!$K:$K)</f>
        <v>48.067300000000003</v>
      </c>
      <c r="L11136" s="1">
        <f>Sales[[#This Row],[ProductPrice]]*Sales[[#This Row],[OrderQuantity]]</f>
        <v>48.067300000000003</v>
      </c>
      <c r="M11136" s="1">
        <f>Sales[[#This Row],[OrderQuantity]]</f>
        <v>1</v>
      </c>
      <c r="N11136" s="1">
        <f>1</f>
        <v>1</v>
      </c>
      <c r="O11136" s="1">
        <f>Sales[[#This Row],[TotalSales]]-Sales[[#This Row],[TotalCost]]</f>
        <v>16.342900000000004</v>
      </c>
      <c r="P11136" s="1">
        <f>Sales[[#This Row],[ProductCost]]*Sales[[#This Row],[OrderQuantity]]</f>
        <v>31.724399999999999</v>
      </c>
      <c r="Q11136" s="1" t="str">
        <f>VLOOKUP(Sales[[#This Row],[ProductKey]], Products!$A$2:$D$1000, 4, FALSE)</f>
        <v>Long-Sleeve Logo Jersey, L</v>
      </c>
    </row>
    <row r="11137" spans="1:17" x14ac:dyDescent="0.25">
      <c r="A11137" s="2">
        <v>38231</v>
      </c>
      <c r="B11137" s="1" t="s">
        <v>5318</v>
      </c>
      <c r="C11137">
        <v>488</v>
      </c>
      <c r="D11137">
        <v>13233</v>
      </c>
      <c r="E11137">
        <v>1</v>
      </c>
      <c r="F11137">
        <v>4</v>
      </c>
      <c r="G11137">
        <v>1</v>
      </c>
      <c r="H11137" s="2">
        <v>43344</v>
      </c>
      <c r="I11137" t="str">
        <f>VLOOKUP(Sales[[#This Row],[TerritoryKey]], Territories[], 2, FALSE)</f>
        <v>Northwest</v>
      </c>
      <c r="J11137">
        <f>_xlfn.XLOOKUP(Sales[[#This Row],[ProductKey]], Products!$A:$A, Products!$J:$J)</f>
        <v>41.572299999999998</v>
      </c>
      <c r="K11137">
        <f>_xlfn.XLOOKUP(Sales[[#This Row],[ProductKey]], Products!$A:$A, Products!$K:$K)</f>
        <v>53.99</v>
      </c>
      <c r="L11137" s="1">
        <f>Sales[[#This Row],[ProductPrice]]*Sales[[#This Row],[OrderQuantity]]</f>
        <v>53.99</v>
      </c>
      <c r="M11137" s="1">
        <f>Sales[[#This Row],[OrderQuantity]]</f>
        <v>1</v>
      </c>
      <c r="N11137" s="1">
        <f>1</f>
        <v>1</v>
      </c>
      <c r="O11137" s="1">
        <f>Sales[[#This Row],[TotalSales]]-Sales[[#This Row],[TotalCost]]</f>
        <v>12.417700000000004</v>
      </c>
      <c r="P11137" s="1">
        <f>Sales[[#This Row],[ProductCost]]*Sales[[#This Row],[OrderQuantity]]</f>
        <v>41.572299999999998</v>
      </c>
      <c r="Q11137" s="1" t="str">
        <f>VLOOKUP(Sales[[#This Row],[ProductKey]], Products!$A$2:$D$1000, 4, FALSE)</f>
        <v>Short-Sleeve Classic Jersey, S</v>
      </c>
    </row>
    <row r="11138" spans="1:17" x14ac:dyDescent="0.25">
      <c r="A11138" s="2">
        <v>38293</v>
      </c>
      <c r="B11138" s="1" t="s">
        <v>5387</v>
      </c>
      <c r="C11138">
        <v>226</v>
      </c>
      <c r="D11138">
        <v>13057</v>
      </c>
      <c r="E11138">
        <v>4</v>
      </c>
      <c r="F11138">
        <v>4</v>
      </c>
      <c r="G11138">
        <v>1</v>
      </c>
      <c r="H11138" s="2">
        <v>43406</v>
      </c>
      <c r="I11138" t="str">
        <f>VLOOKUP(Sales[[#This Row],[TerritoryKey]], Territories[], 2, FALSE)</f>
        <v>Southwest</v>
      </c>
      <c r="J11138">
        <f>_xlfn.XLOOKUP(Sales[[#This Row],[ProductKey]], Products!$A:$A, Products!$J:$J)</f>
        <v>31.724399999999999</v>
      </c>
      <c r="K11138">
        <f>_xlfn.XLOOKUP(Sales[[#This Row],[ProductKey]], Products!$A:$A, Products!$K:$K)</f>
        <v>48.067300000000003</v>
      </c>
      <c r="L11138" s="1">
        <f>Sales[[#This Row],[ProductPrice]]*Sales[[#This Row],[OrderQuantity]]</f>
        <v>48.067300000000003</v>
      </c>
      <c r="M11138" s="1">
        <f>Sales[[#This Row],[OrderQuantity]]</f>
        <v>1</v>
      </c>
      <c r="N11138" s="1">
        <f>1</f>
        <v>1</v>
      </c>
      <c r="O11138" s="1">
        <f>Sales[[#This Row],[TotalSales]]-Sales[[#This Row],[TotalCost]]</f>
        <v>16.342900000000004</v>
      </c>
      <c r="P11138" s="1">
        <f>Sales[[#This Row],[ProductCost]]*Sales[[#This Row],[OrderQuantity]]</f>
        <v>31.724399999999999</v>
      </c>
      <c r="Q11138" s="1" t="str">
        <f>VLOOKUP(Sales[[#This Row],[ProductKey]], Products!$A$2:$D$1000, 4, FALSE)</f>
        <v>Long-Sleeve Logo Jersey, S</v>
      </c>
    </row>
    <row r="11139" spans="1:17" x14ac:dyDescent="0.25">
      <c r="A11139" s="2">
        <v>38170</v>
      </c>
      <c r="B11139" s="1" t="s">
        <v>5475</v>
      </c>
      <c r="C11139">
        <v>223</v>
      </c>
      <c r="D11139">
        <v>22979</v>
      </c>
      <c r="E11139">
        <v>4</v>
      </c>
      <c r="F11139">
        <v>4</v>
      </c>
      <c r="G11139">
        <v>1</v>
      </c>
      <c r="H11139" s="2">
        <v>43283</v>
      </c>
      <c r="I11139" t="str">
        <f>VLOOKUP(Sales[[#This Row],[TerritoryKey]], Territories[], 2, FALSE)</f>
        <v>Southwest</v>
      </c>
      <c r="J11139">
        <f>_xlfn.XLOOKUP(Sales[[#This Row],[ProductKey]], Products!$A:$A, Products!$J:$J)</f>
        <v>5.7051999999999996</v>
      </c>
      <c r="K11139">
        <f>_xlfn.XLOOKUP(Sales[[#This Row],[ProductKey]], Products!$A:$A, Products!$K:$K)</f>
        <v>8.6441999999999997</v>
      </c>
      <c r="L11139" s="1">
        <f>Sales[[#This Row],[ProductPrice]]*Sales[[#This Row],[OrderQuantity]]</f>
        <v>8.6441999999999997</v>
      </c>
      <c r="M11139" s="1">
        <f>Sales[[#This Row],[OrderQuantity]]</f>
        <v>1</v>
      </c>
      <c r="N11139" s="1">
        <f>1</f>
        <v>1</v>
      </c>
      <c r="O11139" s="1">
        <f>Sales[[#This Row],[TotalSales]]-Sales[[#This Row],[TotalCost]]</f>
        <v>2.9390000000000001</v>
      </c>
      <c r="P11139" s="1">
        <f>Sales[[#This Row],[ProductCost]]*Sales[[#This Row],[OrderQuantity]]</f>
        <v>5.7051999999999996</v>
      </c>
      <c r="Q11139" s="1" t="str">
        <f>VLOOKUP(Sales[[#This Row],[ProductKey]], Products!$A$2:$D$1000, 4, FALSE)</f>
        <v>AWC Logo Cap</v>
      </c>
    </row>
    <row r="11140" spans="1:17" x14ac:dyDescent="0.25">
      <c r="A11140" s="2">
        <v>38111</v>
      </c>
      <c r="B11140" s="1" t="s">
        <v>5483</v>
      </c>
      <c r="C11140">
        <v>487</v>
      </c>
      <c r="D11140">
        <v>13616</v>
      </c>
      <c r="E11140">
        <v>9</v>
      </c>
      <c r="F11140">
        <v>4</v>
      </c>
      <c r="G11140">
        <v>1</v>
      </c>
      <c r="H11140" s="2">
        <v>43224</v>
      </c>
      <c r="I11140" t="str">
        <f>VLOOKUP(Sales[[#This Row],[TerritoryKey]], Territories[], 2, FALSE)</f>
        <v>Australia</v>
      </c>
      <c r="J11140">
        <f>_xlfn.XLOOKUP(Sales[[#This Row],[ProductKey]], Products!$A:$A, Products!$J:$J)</f>
        <v>20.566299999999998</v>
      </c>
      <c r="K11140">
        <f>_xlfn.XLOOKUP(Sales[[#This Row],[ProductKey]], Products!$A:$A, Products!$K:$K)</f>
        <v>54.99</v>
      </c>
      <c r="L11140" s="1">
        <f>Sales[[#This Row],[ProductPrice]]*Sales[[#This Row],[OrderQuantity]]</f>
        <v>54.99</v>
      </c>
      <c r="M11140" s="1">
        <f>Sales[[#This Row],[OrderQuantity]]</f>
        <v>1</v>
      </c>
      <c r="N11140" s="1">
        <f>1</f>
        <v>1</v>
      </c>
      <c r="O11140" s="1">
        <f>Sales[[#This Row],[TotalSales]]-Sales[[#This Row],[TotalCost]]</f>
        <v>34.423700000000004</v>
      </c>
      <c r="P11140" s="1">
        <f>Sales[[#This Row],[ProductCost]]*Sales[[#This Row],[OrderQuantity]]</f>
        <v>20.566299999999998</v>
      </c>
      <c r="Q11140" s="1" t="str">
        <f>VLOOKUP(Sales[[#This Row],[ProductKey]], Products!$A$2:$D$1000, 4, FALSE)</f>
        <v>Hydration Pack - 70 oz.</v>
      </c>
    </row>
    <row r="11141" spans="1:17" x14ac:dyDescent="0.25">
      <c r="A11141" s="2">
        <v>38264</v>
      </c>
      <c r="B11141" s="1" t="s">
        <v>5563</v>
      </c>
      <c r="C11141">
        <v>484</v>
      </c>
      <c r="D11141">
        <v>14808</v>
      </c>
      <c r="E11141">
        <v>10</v>
      </c>
      <c r="F11141">
        <v>4</v>
      </c>
      <c r="G11141">
        <v>1</v>
      </c>
      <c r="H11141" s="2">
        <v>43377</v>
      </c>
      <c r="I11141" t="str">
        <f>VLOOKUP(Sales[[#This Row],[TerritoryKey]], Territories[], 2, FALSE)</f>
        <v>United Kingdom</v>
      </c>
      <c r="J11141">
        <f>_xlfn.XLOOKUP(Sales[[#This Row],[ProductKey]], Products!$A:$A, Products!$J:$J)</f>
        <v>2.9733000000000001</v>
      </c>
      <c r="K11141">
        <f>_xlfn.XLOOKUP(Sales[[#This Row],[ProductKey]], Products!$A:$A, Products!$K:$K)</f>
        <v>7.95</v>
      </c>
      <c r="L11141" s="1">
        <f>Sales[[#This Row],[ProductPrice]]*Sales[[#This Row],[OrderQuantity]]</f>
        <v>7.95</v>
      </c>
      <c r="M11141" s="1">
        <f>Sales[[#This Row],[OrderQuantity]]</f>
        <v>1</v>
      </c>
      <c r="N11141" s="1">
        <f>1</f>
        <v>1</v>
      </c>
      <c r="O11141" s="1">
        <f>Sales[[#This Row],[TotalSales]]-Sales[[#This Row],[TotalCost]]</f>
        <v>4.9767000000000001</v>
      </c>
      <c r="P11141" s="1">
        <f>Sales[[#This Row],[ProductCost]]*Sales[[#This Row],[OrderQuantity]]</f>
        <v>2.9733000000000001</v>
      </c>
      <c r="Q11141" s="1" t="str">
        <f>VLOOKUP(Sales[[#This Row],[ProductKey]], Products!$A$2:$D$1000, 4, FALSE)</f>
        <v>Bike Wash - Dissolver</v>
      </c>
    </row>
    <row r="11142" spans="1:17" x14ac:dyDescent="0.25">
      <c r="A11142" s="2">
        <v>38264</v>
      </c>
      <c r="B11142" s="1" t="s">
        <v>5568</v>
      </c>
      <c r="C11142">
        <v>484</v>
      </c>
      <c r="D11142">
        <v>23834</v>
      </c>
      <c r="E11142">
        <v>1</v>
      </c>
      <c r="F11142">
        <v>4</v>
      </c>
      <c r="G11142">
        <v>1</v>
      </c>
      <c r="H11142" s="2">
        <v>43377</v>
      </c>
      <c r="I11142" t="str">
        <f>VLOOKUP(Sales[[#This Row],[TerritoryKey]], Territories[], 2, FALSE)</f>
        <v>Northwest</v>
      </c>
      <c r="J11142">
        <f>_xlfn.XLOOKUP(Sales[[#This Row],[ProductKey]], Products!$A:$A, Products!$J:$J)</f>
        <v>2.9733000000000001</v>
      </c>
      <c r="K11142">
        <f>_xlfn.XLOOKUP(Sales[[#This Row],[ProductKey]], Products!$A:$A, Products!$K:$K)</f>
        <v>7.95</v>
      </c>
      <c r="L11142" s="1">
        <f>Sales[[#This Row],[ProductPrice]]*Sales[[#This Row],[OrderQuantity]]</f>
        <v>7.95</v>
      </c>
      <c r="M11142" s="1">
        <f>Sales[[#This Row],[OrderQuantity]]</f>
        <v>1</v>
      </c>
      <c r="N11142" s="1">
        <f>1</f>
        <v>1</v>
      </c>
      <c r="O11142" s="1">
        <f>Sales[[#This Row],[TotalSales]]-Sales[[#This Row],[TotalCost]]</f>
        <v>4.9767000000000001</v>
      </c>
      <c r="P11142" s="1">
        <f>Sales[[#This Row],[ProductCost]]*Sales[[#This Row],[OrderQuantity]]</f>
        <v>2.9733000000000001</v>
      </c>
      <c r="Q11142" s="1" t="str">
        <f>VLOOKUP(Sales[[#This Row],[ProductKey]], Products!$A$2:$D$1000, 4, FALSE)</f>
        <v>Bike Wash - Dissolver</v>
      </c>
    </row>
    <row r="11143" spans="1:17" x14ac:dyDescent="0.25">
      <c r="A11143" s="2">
        <v>38232</v>
      </c>
      <c r="B11143" s="1" t="s">
        <v>5595</v>
      </c>
      <c r="C11143">
        <v>487</v>
      </c>
      <c r="D11143">
        <v>17461</v>
      </c>
      <c r="E11143">
        <v>1</v>
      </c>
      <c r="F11143">
        <v>4</v>
      </c>
      <c r="G11143">
        <v>1</v>
      </c>
      <c r="H11143" s="2">
        <v>43345</v>
      </c>
      <c r="I11143" t="str">
        <f>VLOOKUP(Sales[[#This Row],[TerritoryKey]], Territories[], 2, FALSE)</f>
        <v>Northwest</v>
      </c>
      <c r="J11143">
        <f>_xlfn.XLOOKUP(Sales[[#This Row],[ProductKey]], Products!$A:$A, Products!$J:$J)</f>
        <v>20.566299999999998</v>
      </c>
      <c r="K11143">
        <f>_xlfn.XLOOKUP(Sales[[#This Row],[ProductKey]], Products!$A:$A, Products!$K:$K)</f>
        <v>54.99</v>
      </c>
      <c r="L11143" s="1">
        <f>Sales[[#This Row],[ProductPrice]]*Sales[[#This Row],[OrderQuantity]]</f>
        <v>54.99</v>
      </c>
      <c r="M11143" s="1">
        <f>Sales[[#This Row],[OrderQuantity]]</f>
        <v>1</v>
      </c>
      <c r="N11143" s="1">
        <f>1</f>
        <v>1</v>
      </c>
      <c r="O11143" s="1">
        <f>Sales[[#This Row],[TotalSales]]-Sales[[#This Row],[TotalCost]]</f>
        <v>34.423700000000004</v>
      </c>
      <c r="P11143" s="1">
        <f>Sales[[#This Row],[ProductCost]]*Sales[[#This Row],[OrderQuantity]]</f>
        <v>20.566299999999998</v>
      </c>
      <c r="Q11143" s="1" t="str">
        <f>VLOOKUP(Sales[[#This Row],[ProductKey]], Products!$A$2:$D$1000, 4, FALSE)</f>
        <v>Hydration Pack - 70 oz.</v>
      </c>
    </row>
    <row r="11144" spans="1:17" x14ac:dyDescent="0.25">
      <c r="A11144" s="2">
        <v>38323</v>
      </c>
      <c r="B11144" s="1" t="s">
        <v>5597</v>
      </c>
      <c r="C11144">
        <v>487</v>
      </c>
      <c r="D11144">
        <v>11901</v>
      </c>
      <c r="E11144">
        <v>9</v>
      </c>
      <c r="F11144">
        <v>4</v>
      </c>
      <c r="G11144">
        <v>1</v>
      </c>
      <c r="H11144" s="2">
        <v>43436</v>
      </c>
      <c r="I11144" t="str">
        <f>VLOOKUP(Sales[[#This Row],[TerritoryKey]], Territories[], 2, FALSE)</f>
        <v>Australia</v>
      </c>
      <c r="J11144">
        <f>_xlfn.XLOOKUP(Sales[[#This Row],[ProductKey]], Products!$A:$A, Products!$J:$J)</f>
        <v>20.566299999999998</v>
      </c>
      <c r="K11144">
        <f>_xlfn.XLOOKUP(Sales[[#This Row],[ProductKey]], Products!$A:$A, Products!$K:$K)</f>
        <v>54.99</v>
      </c>
      <c r="L11144" s="1">
        <f>Sales[[#This Row],[ProductPrice]]*Sales[[#This Row],[OrderQuantity]]</f>
        <v>54.99</v>
      </c>
      <c r="M11144" s="1">
        <f>Sales[[#This Row],[OrderQuantity]]</f>
        <v>1</v>
      </c>
      <c r="N11144" s="1">
        <f>1</f>
        <v>1</v>
      </c>
      <c r="O11144" s="1">
        <f>Sales[[#This Row],[TotalSales]]-Sales[[#This Row],[TotalCost]]</f>
        <v>34.423700000000004</v>
      </c>
      <c r="P11144" s="1">
        <f>Sales[[#This Row],[ProductCost]]*Sales[[#This Row],[OrderQuantity]]</f>
        <v>20.566299999999998</v>
      </c>
      <c r="Q11144" s="1" t="str">
        <f>VLOOKUP(Sales[[#This Row],[ProductKey]], Products!$A$2:$D$1000, 4, FALSE)</f>
        <v>Hydration Pack - 70 oz.</v>
      </c>
    </row>
    <row r="11145" spans="1:17" x14ac:dyDescent="0.25">
      <c r="A11145" s="2">
        <v>38324</v>
      </c>
      <c r="B11145" s="1" t="s">
        <v>5630</v>
      </c>
      <c r="C11145">
        <v>488</v>
      </c>
      <c r="D11145">
        <v>27999</v>
      </c>
      <c r="E11145">
        <v>1</v>
      </c>
      <c r="F11145">
        <v>4</v>
      </c>
      <c r="G11145">
        <v>1</v>
      </c>
      <c r="H11145" s="2">
        <v>43437</v>
      </c>
      <c r="I11145" t="str">
        <f>VLOOKUP(Sales[[#This Row],[TerritoryKey]], Territories[], 2, FALSE)</f>
        <v>Northwest</v>
      </c>
      <c r="J11145">
        <f>_xlfn.XLOOKUP(Sales[[#This Row],[ProductKey]], Products!$A:$A, Products!$J:$J)</f>
        <v>41.572299999999998</v>
      </c>
      <c r="K11145">
        <f>_xlfn.XLOOKUP(Sales[[#This Row],[ProductKey]], Products!$A:$A, Products!$K:$K)</f>
        <v>53.99</v>
      </c>
      <c r="L11145" s="1">
        <f>Sales[[#This Row],[ProductPrice]]*Sales[[#This Row],[OrderQuantity]]</f>
        <v>53.99</v>
      </c>
      <c r="M11145" s="1">
        <f>Sales[[#This Row],[OrderQuantity]]</f>
        <v>1</v>
      </c>
      <c r="N11145" s="1">
        <f>1</f>
        <v>1</v>
      </c>
      <c r="O11145" s="1">
        <f>Sales[[#This Row],[TotalSales]]-Sales[[#This Row],[TotalCost]]</f>
        <v>12.417700000000004</v>
      </c>
      <c r="P11145" s="1">
        <f>Sales[[#This Row],[ProductCost]]*Sales[[#This Row],[OrderQuantity]]</f>
        <v>41.572299999999998</v>
      </c>
      <c r="Q11145" s="1" t="str">
        <f>VLOOKUP(Sales[[#This Row],[ProductKey]], Products!$A$2:$D$1000, 4, FALSE)</f>
        <v>Short-Sleeve Classic Jersey, S</v>
      </c>
    </row>
    <row r="11146" spans="1:17" x14ac:dyDescent="0.25">
      <c r="A11146" s="2">
        <v>38264</v>
      </c>
      <c r="B11146" s="1" t="s">
        <v>5638</v>
      </c>
      <c r="C11146">
        <v>226</v>
      </c>
      <c r="D11146">
        <v>12367</v>
      </c>
      <c r="E11146">
        <v>10</v>
      </c>
      <c r="F11146">
        <v>4</v>
      </c>
      <c r="G11146">
        <v>1</v>
      </c>
      <c r="H11146" s="2">
        <v>43377</v>
      </c>
      <c r="I11146" t="str">
        <f>VLOOKUP(Sales[[#This Row],[TerritoryKey]], Territories[], 2, FALSE)</f>
        <v>United Kingdom</v>
      </c>
      <c r="J11146">
        <f>_xlfn.XLOOKUP(Sales[[#This Row],[ProductKey]], Products!$A:$A, Products!$J:$J)</f>
        <v>31.724399999999999</v>
      </c>
      <c r="K11146">
        <f>_xlfn.XLOOKUP(Sales[[#This Row],[ProductKey]], Products!$A:$A, Products!$K:$K)</f>
        <v>48.067300000000003</v>
      </c>
      <c r="L11146" s="1">
        <f>Sales[[#This Row],[ProductPrice]]*Sales[[#This Row],[OrderQuantity]]</f>
        <v>48.067300000000003</v>
      </c>
      <c r="M11146" s="1">
        <f>Sales[[#This Row],[OrderQuantity]]</f>
        <v>1</v>
      </c>
      <c r="N11146" s="1">
        <f>1</f>
        <v>1</v>
      </c>
      <c r="O11146" s="1">
        <f>Sales[[#This Row],[TotalSales]]-Sales[[#This Row],[TotalCost]]</f>
        <v>16.342900000000004</v>
      </c>
      <c r="P11146" s="1">
        <f>Sales[[#This Row],[ProductCost]]*Sales[[#This Row],[OrderQuantity]]</f>
        <v>31.724399999999999</v>
      </c>
      <c r="Q11146" s="1" t="str">
        <f>VLOOKUP(Sales[[#This Row],[ProductKey]], Products!$A$2:$D$1000, 4, FALSE)</f>
        <v>Long-Sleeve Logo Jersey, S</v>
      </c>
    </row>
    <row r="11147" spans="1:17" x14ac:dyDescent="0.25">
      <c r="A11147" s="2">
        <v>38232</v>
      </c>
      <c r="B11147" s="1" t="s">
        <v>5659</v>
      </c>
      <c r="C11147">
        <v>491</v>
      </c>
      <c r="D11147">
        <v>13082</v>
      </c>
      <c r="E11147">
        <v>9</v>
      </c>
      <c r="F11147">
        <v>4</v>
      </c>
      <c r="G11147">
        <v>1</v>
      </c>
      <c r="H11147" s="2">
        <v>43345</v>
      </c>
      <c r="I11147" t="str">
        <f>VLOOKUP(Sales[[#This Row],[TerritoryKey]], Territories[], 2, FALSE)</f>
        <v>Australia</v>
      </c>
      <c r="J11147">
        <f>_xlfn.XLOOKUP(Sales[[#This Row],[ProductKey]], Products!$A:$A, Products!$J:$J)</f>
        <v>41.572299999999998</v>
      </c>
      <c r="K11147">
        <f>_xlfn.XLOOKUP(Sales[[#This Row],[ProductKey]], Products!$A:$A, Products!$K:$K)</f>
        <v>53.99</v>
      </c>
      <c r="L11147" s="1">
        <f>Sales[[#This Row],[ProductPrice]]*Sales[[#This Row],[OrderQuantity]]</f>
        <v>53.99</v>
      </c>
      <c r="M11147" s="1">
        <f>Sales[[#This Row],[OrderQuantity]]</f>
        <v>1</v>
      </c>
      <c r="N11147" s="1">
        <f>1</f>
        <v>1</v>
      </c>
      <c r="O11147" s="1">
        <f>Sales[[#This Row],[TotalSales]]-Sales[[#This Row],[TotalCost]]</f>
        <v>12.417700000000004</v>
      </c>
      <c r="P11147" s="1">
        <f>Sales[[#This Row],[ProductCost]]*Sales[[#This Row],[OrderQuantity]]</f>
        <v>41.572299999999998</v>
      </c>
      <c r="Q11147" s="1" t="str">
        <f>VLOOKUP(Sales[[#This Row],[ProductKey]], Products!$A$2:$D$1000, 4, FALSE)</f>
        <v>Short-Sleeve Classic Jersey, XL</v>
      </c>
    </row>
    <row r="11148" spans="1:17" x14ac:dyDescent="0.25">
      <c r="A11148" s="2">
        <v>37991</v>
      </c>
      <c r="B11148" s="1" t="s">
        <v>5743</v>
      </c>
      <c r="C11148">
        <v>229</v>
      </c>
      <c r="D11148">
        <v>15007</v>
      </c>
      <c r="E11148">
        <v>6</v>
      </c>
      <c r="F11148">
        <v>4</v>
      </c>
      <c r="G11148">
        <v>1</v>
      </c>
      <c r="H11148" s="2">
        <v>43105</v>
      </c>
      <c r="I11148" t="str">
        <f>VLOOKUP(Sales[[#This Row],[TerritoryKey]], Territories[], 2, FALSE)</f>
        <v>Canada</v>
      </c>
      <c r="J11148">
        <f>_xlfn.XLOOKUP(Sales[[#This Row],[ProductKey]], Products!$A:$A, Products!$J:$J)</f>
        <v>31.724399999999999</v>
      </c>
      <c r="K11148">
        <f>_xlfn.XLOOKUP(Sales[[#This Row],[ProductKey]], Products!$A:$A, Products!$K:$K)</f>
        <v>48.067300000000003</v>
      </c>
      <c r="L11148" s="1">
        <f>Sales[[#This Row],[ProductPrice]]*Sales[[#This Row],[OrderQuantity]]</f>
        <v>48.067300000000003</v>
      </c>
      <c r="M11148" s="1">
        <f>Sales[[#This Row],[OrderQuantity]]</f>
        <v>1</v>
      </c>
      <c r="N11148" s="1">
        <f>1</f>
        <v>1</v>
      </c>
      <c r="O11148" s="1">
        <f>Sales[[#This Row],[TotalSales]]-Sales[[#This Row],[TotalCost]]</f>
        <v>16.342900000000004</v>
      </c>
      <c r="P11148" s="1">
        <f>Sales[[#This Row],[ProductCost]]*Sales[[#This Row],[OrderQuantity]]</f>
        <v>31.724399999999999</v>
      </c>
      <c r="Q11148" s="1" t="str">
        <f>VLOOKUP(Sales[[#This Row],[ProductKey]], Products!$A$2:$D$1000, 4, FALSE)</f>
        <v>Long-Sleeve Logo Jersey, M</v>
      </c>
    </row>
    <row r="11149" spans="1:17" x14ac:dyDescent="0.25">
      <c r="A11149" s="2">
        <v>38293</v>
      </c>
      <c r="B11149" s="1" t="s">
        <v>5815</v>
      </c>
      <c r="C11149">
        <v>483</v>
      </c>
      <c r="D11149">
        <v>12816</v>
      </c>
      <c r="E11149">
        <v>8</v>
      </c>
      <c r="F11149">
        <v>4</v>
      </c>
      <c r="G11149">
        <v>1</v>
      </c>
      <c r="H11149" s="2">
        <v>43406</v>
      </c>
      <c r="I11149" t="str">
        <f>VLOOKUP(Sales[[#This Row],[TerritoryKey]], Territories[], 2, FALSE)</f>
        <v>Germany</v>
      </c>
      <c r="J11149">
        <f>_xlfn.XLOOKUP(Sales[[#This Row],[ProductKey]], Products!$A:$A, Products!$J:$J)</f>
        <v>44.88</v>
      </c>
      <c r="K11149">
        <f>_xlfn.XLOOKUP(Sales[[#This Row],[ProductKey]], Products!$A:$A, Products!$K:$K)</f>
        <v>120</v>
      </c>
      <c r="L11149" s="1">
        <f>Sales[[#This Row],[ProductPrice]]*Sales[[#This Row],[OrderQuantity]]</f>
        <v>120</v>
      </c>
      <c r="M11149" s="1">
        <f>Sales[[#This Row],[OrderQuantity]]</f>
        <v>1</v>
      </c>
      <c r="N11149" s="1">
        <f>1</f>
        <v>1</v>
      </c>
      <c r="O11149" s="1">
        <f>Sales[[#This Row],[TotalSales]]-Sales[[#This Row],[TotalCost]]</f>
        <v>75.12</v>
      </c>
      <c r="P11149" s="1">
        <f>Sales[[#This Row],[ProductCost]]*Sales[[#This Row],[OrderQuantity]]</f>
        <v>44.88</v>
      </c>
      <c r="Q11149" s="1" t="str">
        <f>VLOOKUP(Sales[[#This Row],[ProductKey]], Products!$A$2:$D$1000, 4, FALSE)</f>
        <v>Hitch Rack - 4-Bike</v>
      </c>
    </row>
    <row r="11150" spans="1:17" x14ac:dyDescent="0.25">
      <c r="A11150" s="2">
        <v>38234</v>
      </c>
      <c r="B11150" s="1" t="s">
        <v>5874</v>
      </c>
      <c r="C11150">
        <v>232</v>
      </c>
      <c r="D11150">
        <v>15284</v>
      </c>
      <c r="E11150">
        <v>4</v>
      </c>
      <c r="F11150">
        <v>4</v>
      </c>
      <c r="G11150">
        <v>1</v>
      </c>
      <c r="H11150" s="2">
        <v>43347</v>
      </c>
      <c r="I11150" t="str">
        <f>VLOOKUP(Sales[[#This Row],[TerritoryKey]], Territories[], 2, FALSE)</f>
        <v>Southwest</v>
      </c>
      <c r="J11150">
        <f>_xlfn.XLOOKUP(Sales[[#This Row],[ProductKey]], Products!$A:$A, Products!$J:$J)</f>
        <v>31.724399999999999</v>
      </c>
      <c r="K11150">
        <f>_xlfn.XLOOKUP(Sales[[#This Row],[ProductKey]], Products!$A:$A, Products!$K:$K)</f>
        <v>48.067300000000003</v>
      </c>
      <c r="L11150" s="1">
        <f>Sales[[#This Row],[ProductPrice]]*Sales[[#This Row],[OrderQuantity]]</f>
        <v>48.067300000000003</v>
      </c>
      <c r="M11150" s="1">
        <f>Sales[[#This Row],[OrderQuantity]]</f>
        <v>1</v>
      </c>
      <c r="N11150" s="1">
        <f>1</f>
        <v>1</v>
      </c>
      <c r="O11150" s="1">
        <f>Sales[[#This Row],[TotalSales]]-Sales[[#This Row],[TotalCost]]</f>
        <v>16.342900000000004</v>
      </c>
      <c r="P11150" s="1">
        <f>Sales[[#This Row],[ProductCost]]*Sales[[#This Row],[OrderQuantity]]</f>
        <v>31.724399999999999</v>
      </c>
      <c r="Q11150" s="1" t="str">
        <f>VLOOKUP(Sales[[#This Row],[ProductKey]], Products!$A$2:$D$1000, 4, FALSE)</f>
        <v>Long-Sleeve Logo Jersey, L</v>
      </c>
    </row>
    <row r="11151" spans="1:17" x14ac:dyDescent="0.25">
      <c r="A11151" s="2">
        <v>37990</v>
      </c>
      <c r="B11151" s="1" t="s">
        <v>5877</v>
      </c>
      <c r="C11151">
        <v>466</v>
      </c>
      <c r="D11151">
        <v>23705</v>
      </c>
      <c r="E11151">
        <v>4</v>
      </c>
      <c r="F11151">
        <v>4</v>
      </c>
      <c r="G11151">
        <v>1</v>
      </c>
      <c r="H11151" s="2">
        <v>43104</v>
      </c>
      <c r="I11151" t="str">
        <f>VLOOKUP(Sales[[#This Row],[TerritoryKey]], Territories[], 2, FALSE)</f>
        <v>Southwest</v>
      </c>
      <c r="J11151">
        <f>_xlfn.XLOOKUP(Sales[[#This Row],[ProductKey]], Products!$A:$A, Products!$J:$J)</f>
        <v>9.7135999999999996</v>
      </c>
      <c r="K11151">
        <f>_xlfn.XLOOKUP(Sales[[#This Row],[ProductKey]], Products!$A:$A, Products!$K:$K)</f>
        <v>23.548100000000002</v>
      </c>
      <c r="L11151" s="1">
        <f>Sales[[#This Row],[ProductPrice]]*Sales[[#This Row],[OrderQuantity]]</f>
        <v>23.548100000000002</v>
      </c>
      <c r="M11151" s="1">
        <f>Sales[[#This Row],[OrderQuantity]]</f>
        <v>1</v>
      </c>
      <c r="N11151" s="1">
        <f>1</f>
        <v>1</v>
      </c>
      <c r="O11151" s="1">
        <f>Sales[[#This Row],[TotalSales]]-Sales[[#This Row],[TotalCost]]</f>
        <v>13.834500000000002</v>
      </c>
      <c r="P11151" s="1">
        <f>Sales[[#This Row],[ProductCost]]*Sales[[#This Row],[OrderQuantity]]</f>
        <v>9.7135999999999996</v>
      </c>
      <c r="Q11151" s="1" t="str">
        <f>VLOOKUP(Sales[[#This Row],[ProductKey]], Products!$A$2:$D$1000, 4, FALSE)</f>
        <v>Half-Finger Gloves, L</v>
      </c>
    </row>
    <row r="11152" spans="1:17" x14ac:dyDescent="0.25">
      <c r="A11152" s="2">
        <v>38140</v>
      </c>
      <c r="B11152" s="1" t="s">
        <v>5908</v>
      </c>
      <c r="C11152">
        <v>462</v>
      </c>
      <c r="D11152">
        <v>21965</v>
      </c>
      <c r="E11152">
        <v>9</v>
      </c>
      <c r="F11152">
        <v>4</v>
      </c>
      <c r="G11152">
        <v>1</v>
      </c>
      <c r="H11152" s="2">
        <v>43253</v>
      </c>
      <c r="I11152" t="str">
        <f>VLOOKUP(Sales[[#This Row],[TerritoryKey]], Territories[], 2, FALSE)</f>
        <v>Australia</v>
      </c>
      <c r="J11152">
        <f>_xlfn.XLOOKUP(Sales[[#This Row],[ProductKey]], Products!$A:$A, Products!$J:$J)</f>
        <v>9.7135999999999996</v>
      </c>
      <c r="K11152">
        <f>_xlfn.XLOOKUP(Sales[[#This Row],[ProductKey]], Products!$A:$A, Products!$K:$K)</f>
        <v>23.548100000000002</v>
      </c>
      <c r="L11152" s="1">
        <f>Sales[[#This Row],[ProductPrice]]*Sales[[#This Row],[OrderQuantity]]</f>
        <v>23.548100000000002</v>
      </c>
      <c r="M11152" s="1">
        <f>Sales[[#This Row],[OrderQuantity]]</f>
        <v>1</v>
      </c>
      <c r="N11152" s="1">
        <f>1</f>
        <v>1</v>
      </c>
      <c r="O11152" s="1">
        <f>Sales[[#This Row],[TotalSales]]-Sales[[#This Row],[TotalCost]]</f>
        <v>13.834500000000002</v>
      </c>
      <c r="P11152" s="1">
        <f>Sales[[#This Row],[ProductCost]]*Sales[[#This Row],[OrderQuantity]]</f>
        <v>9.7135999999999996</v>
      </c>
      <c r="Q11152" s="1" t="str">
        <f>VLOOKUP(Sales[[#This Row],[ProductKey]], Products!$A$2:$D$1000, 4, FALSE)</f>
        <v>Half-Finger Gloves, S</v>
      </c>
    </row>
    <row r="11153" spans="1:17" x14ac:dyDescent="0.25">
      <c r="A11153" s="2">
        <v>38323</v>
      </c>
      <c r="B11153" s="1" t="s">
        <v>6026</v>
      </c>
      <c r="C11153">
        <v>487</v>
      </c>
      <c r="D11153">
        <v>27645</v>
      </c>
      <c r="E11153">
        <v>4</v>
      </c>
      <c r="F11153">
        <v>4</v>
      </c>
      <c r="G11153">
        <v>1</v>
      </c>
      <c r="H11153" s="2">
        <v>43436</v>
      </c>
      <c r="I11153" t="str">
        <f>VLOOKUP(Sales[[#This Row],[TerritoryKey]], Territories[], 2, FALSE)</f>
        <v>Southwest</v>
      </c>
      <c r="J11153">
        <f>_xlfn.XLOOKUP(Sales[[#This Row],[ProductKey]], Products!$A:$A, Products!$J:$J)</f>
        <v>20.566299999999998</v>
      </c>
      <c r="K11153">
        <f>_xlfn.XLOOKUP(Sales[[#This Row],[ProductKey]], Products!$A:$A, Products!$K:$K)</f>
        <v>54.99</v>
      </c>
      <c r="L11153" s="1">
        <f>Sales[[#This Row],[ProductPrice]]*Sales[[#This Row],[OrderQuantity]]</f>
        <v>54.99</v>
      </c>
      <c r="M11153" s="1">
        <f>Sales[[#This Row],[OrderQuantity]]</f>
        <v>1</v>
      </c>
      <c r="N11153" s="1">
        <f>1</f>
        <v>1</v>
      </c>
      <c r="O11153" s="1">
        <f>Sales[[#This Row],[TotalSales]]-Sales[[#This Row],[TotalCost]]</f>
        <v>34.423700000000004</v>
      </c>
      <c r="P11153" s="1">
        <f>Sales[[#This Row],[ProductCost]]*Sales[[#This Row],[OrderQuantity]]</f>
        <v>20.566299999999998</v>
      </c>
      <c r="Q11153" s="1" t="str">
        <f>VLOOKUP(Sales[[#This Row],[ProductKey]], Products!$A$2:$D$1000, 4, FALSE)</f>
        <v>Hydration Pack - 70 oz.</v>
      </c>
    </row>
    <row r="11154" spans="1:17" x14ac:dyDescent="0.25">
      <c r="A11154" s="2">
        <v>38112</v>
      </c>
      <c r="B11154" s="1" t="s">
        <v>6033</v>
      </c>
      <c r="C11154">
        <v>229</v>
      </c>
      <c r="D11154">
        <v>24631</v>
      </c>
      <c r="E11154">
        <v>4</v>
      </c>
      <c r="F11154">
        <v>4</v>
      </c>
      <c r="G11154">
        <v>1</v>
      </c>
      <c r="H11154" s="2">
        <v>43225</v>
      </c>
      <c r="I11154" t="str">
        <f>VLOOKUP(Sales[[#This Row],[TerritoryKey]], Territories[], 2, FALSE)</f>
        <v>Southwest</v>
      </c>
      <c r="J11154">
        <f>_xlfn.XLOOKUP(Sales[[#This Row],[ProductKey]], Products!$A:$A, Products!$J:$J)</f>
        <v>31.724399999999999</v>
      </c>
      <c r="K11154">
        <f>_xlfn.XLOOKUP(Sales[[#This Row],[ProductKey]], Products!$A:$A, Products!$K:$K)</f>
        <v>48.067300000000003</v>
      </c>
      <c r="L11154" s="1">
        <f>Sales[[#This Row],[ProductPrice]]*Sales[[#This Row],[OrderQuantity]]</f>
        <v>48.067300000000003</v>
      </c>
      <c r="M11154" s="1">
        <f>Sales[[#This Row],[OrderQuantity]]</f>
        <v>1</v>
      </c>
      <c r="N11154" s="1">
        <f>1</f>
        <v>1</v>
      </c>
      <c r="O11154" s="1">
        <f>Sales[[#This Row],[TotalSales]]-Sales[[#This Row],[TotalCost]]</f>
        <v>16.342900000000004</v>
      </c>
      <c r="P11154" s="1">
        <f>Sales[[#This Row],[ProductCost]]*Sales[[#This Row],[OrderQuantity]]</f>
        <v>31.724399999999999</v>
      </c>
      <c r="Q11154" s="1" t="str">
        <f>VLOOKUP(Sales[[#This Row],[ProductKey]], Products!$A$2:$D$1000, 4, FALSE)</f>
        <v>Long-Sleeve Logo Jersey, M</v>
      </c>
    </row>
    <row r="11155" spans="1:17" x14ac:dyDescent="0.25">
      <c r="A11155" s="2">
        <v>38262</v>
      </c>
      <c r="B11155" s="1" t="s">
        <v>6039</v>
      </c>
      <c r="C11155">
        <v>223</v>
      </c>
      <c r="D11155">
        <v>27946</v>
      </c>
      <c r="E11155">
        <v>10</v>
      </c>
      <c r="F11155">
        <v>4</v>
      </c>
      <c r="G11155">
        <v>1</v>
      </c>
      <c r="H11155" s="2">
        <v>43375</v>
      </c>
      <c r="I11155" t="str">
        <f>VLOOKUP(Sales[[#This Row],[TerritoryKey]], Territories[], 2, FALSE)</f>
        <v>United Kingdom</v>
      </c>
      <c r="J11155">
        <f>_xlfn.XLOOKUP(Sales[[#This Row],[ProductKey]], Products!$A:$A, Products!$J:$J)</f>
        <v>5.7051999999999996</v>
      </c>
      <c r="K11155">
        <f>_xlfn.XLOOKUP(Sales[[#This Row],[ProductKey]], Products!$A:$A, Products!$K:$K)</f>
        <v>8.6441999999999997</v>
      </c>
      <c r="L11155" s="1">
        <f>Sales[[#This Row],[ProductPrice]]*Sales[[#This Row],[OrderQuantity]]</f>
        <v>8.6441999999999997</v>
      </c>
      <c r="M11155" s="1">
        <f>Sales[[#This Row],[OrderQuantity]]</f>
        <v>1</v>
      </c>
      <c r="N11155" s="1">
        <f>1</f>
        <v>1</v>
      </c>
      <c r="O11155" s="1">
        <f>Sales[[#This Row],[TotalSales]]-Sales[[#This Row],[TotalCost]]</f>
        <v>2.9390000000000001</v>
      </c>
      <c r="P11155" s="1">
        <f>Sales[[#This Row],[ProductCost]]*Sales[[#This Row],[OrderQuantity]]</f>
        <v>5.7051999999999996</v>
      </c>
      <c r="Q11155" s="1" t="str">
        <f>VLOOKUP(Sales[[#This Row],[ProductKey]], Products!$A$2:$D$1000, 4, FALSE)</f>
        <v>AWC Logo Cap</v>
      </c>
    </row>
    <row r="11156" spans="1:17" x14ac:dyDescent="0.25">
      <c r="A11156" s="2">
        <v>38295</v>
      </c>
      <c r="B11156" s="1" t="s">
        <v>6043</v>
      </c>
      <c r="C11156">
        <v>491</v>
      </c>
      <c r="D11156">
        <v>11760</v>
      </c>
      <c r="E11156">
        <v>9</v>
      </c>
      <c r="F11156">
        <v>4</v>
      </c>
      <c r="G11156">
        <v>1</v>
      </c>
      <c r="H11156" s="2">
        <v>43408</v>
      </c>
      <c r="I11156" t="str">
        <f>VLOOKUP(Sales[[#This Row],[TerritoryKey]], Territories[], 2, FALSE)</f>
        <v>Australia</v>
      </c>
      <c r="J11156">
        <f>_xlfn.XLOOKUP(Sales[[#This Row],[ProductKey]], Products!$A:$A, Products!$J:$J)</f>
        <v>41.572299999999998</v>
      </c>
      <c r="K11156">
        <f>_xlfn.XLOOKUP(Sales[[#This Row],[ProductKey]], Products!$A:$A, Products!$K:$K)</f>
        <v>53.99</v>
      </c>
      <c r="L11156" s="1">
        <f>Sales[[#This Row],[ProductPrice]]*Sales[[#This Row],[OrderQuantity]]</f>
        <v>53.99</v>
      </c>
      <c r="M11156" s="1">
        <f>Sales[[#This Row],[OrderQuantity]]</f>
        <v>1</v>
      </c>
      <c r="N11156" s="1">
        <f>1</f>
        <v>1</v>
      </c>
      <c r="O11156" s="1">
        <f>Sales[[#This Row],[TotalSales]]-Sales[[#This Row],[TotalCost]]</f>
        <v>12.417700000000004</v>
      </c>
      <c r="P11156" s="1">
        <f>Sales[[#This Row],[ProductCost]]*Sales[[#This Row],[OrderQuantity]]</f>
        <v>41.572299999999998</v>
      </c>
      <c r="Q11156" s="1" t="str">
        <f>VLOOKUP(Sales[[#This Row],[ProductKey]], Products!$A$2:$D$1000, 4, FALSE)</f>
        <v>Short-Sleeve Classic Jersey, XL</v>
      </c>
    </row>
    <row r="11157" spans="1:17" x14ac:dyDescent="0.25">
      <c r="A11157" s="2">
        <v>38019</v>
      </c>
      <c r="B11157" s="1" t="s">
        <v>6061</v>
      </c>
      <c r="C11157">
        <v>229</v>
      </c>
      <c r="D11157">
        <v>15479</v>
      </c>
      <c r="E11157">
        <v>1</v>
      </c>
      <c r="F11157">
        <v>4</v>
      </c>
      <c r="G11157">
        <v>1</v>
      </c>
      <c r="H11157" s="2">
        <v>43133</v>
      </c>
      <c r="I11157" t="str">
        <f>VLOOKUP(Sales[[#This Row],[TerritoryKey]], Territories[], 2, FALSE)</f>
        <v>Northwest</v>
      </c>
      <c r="J11157">
        <f>_xlfn.XLOOKUP(Sales[[#This Row],[ProductKey]], Products!$A:$A, Products!$J:$J)</f>
        <v>31.724399999999999</v>
      </c>
      <c r="K11157">
        <f>_xlfn.XLOOKUP(Sales[[#This Row],[ProductKey]], Products!$A:$A, Products!$K:$K)</f>
        <v>48.067300000000003</v>
      </c>
      <c r="L11157" s="1">
        <f>Sales[[#This Row],[ProductPrice]]*Sales[[#This Row],[OrderQuantity]]</f>
        <v>48.067300000000003</v>
      </c>
      <c r="M11157" s="1">
        <f>Sales[[#This Row],[OrderQuantity]]</f>
        <v>1</v>
      </c>
      <c r="N11157" s="1">
        <f>1</f>
        <v>1</v>
      </c>
      <c r="O11157" s="1">
        <f>Sales[[#This Row],[TotalSales]]-Sales[[#This Row],[TotalCost]]</f>
        <v>16.342900000000004</v>
      </c>
      <c r="P11157" s="1">
        <f>Sales[[#This Row],[ProductCost]]*Sales[[#This Row],[OrderQuantity]]</f>
        <v>31.724399999999999</v>
      </c>
      <c r="Q11157" s="1" t="str">
        <f>VLOOKUP(Sales[[#This Row],[ProductKey]], Products!$A$2:$D$1000, 4, FALSE)</f>
        <v>Long-Sleeve Logo Jersey, M</v>
      </c>
    </row>
    <row r="11158" spans="1:17" x14ac:dyDescent="0.25">
      <c r="A11158" s="2">
        <v>38048</v>
      </c>
      <c r="B11158" s="1" t="s">
        <v>6092</v>
      </c>
      <c r="C11158">
        <v>489</v>
      </c>
      <c r="D11158">
        <v>13002</v>
      </c>
      <c r="E11158">
        <v>9</v>
      </c>
      <c r="F11158">
        <v>4</v>
      </c>
      <c r="G11158">
        <v>1</v>
      </c>
      <c r="H11158" s="2">
        <v>43161</v>
      </c>
      <c r="I11158" t="str">
        <f>VLOOKUP(Sales[[#This Row],[TerritoryKey]], Territories[], 2, FALSE)</f>
        <v>Australia</v>
      </c>
      <c r="J11158">
        <f>_xlfn.XLOOKUP(Sales[[#This Row],[ProductKey]], Products!$A:$A, Products!$J:$J)</f>
        <v>41.572299999999998</v>
      </c>
      <c r="K11158">
        <f>_xlfn.XLOOKUP(Sales[[#This Row],[ProductKey]], Products!$A:$A, Products!$K:$K)</f>
        <v>53.99</v>
      </c>
      <c r="L11158" s="1">
        <f>Sales[[#This Row],[ProductPrice]]*Sales[[#This Row],[OrderQuantity]]</f>
        <v>53.99</v>
      </c>
      <c r="M11158" s="1">
        <f>Sales[[#This Row],[OrderQuantity]]</f>
        <v>1</v>
      </c>
      <c r="N11158" s="1">
        <f>1</f>
        <v>1</v>
      </c>
      <c r="O11158" s="1">
        <f>Sales[[#This Row],[TotalSales]]-Sales[[#This Row],[TotalCost]]</f>
        <v>12.417700000000004</v>
      </c>
      <c r="P11158" s="1">
        <f>Sales[[#This Row],[ProductCost]]*Sales[[#This Row],[OrderQuantity]]</f>
        <v>41.572299999999998</v>
      </c>
      <c r="Q11158" s="1" t="str">
        <f>VLOOKUP(Sales[[#This Row],[ProductKey]], Products!$A$2:$D$1000, 4, FALSE)</f>
        <v>Short-Sleeve Classic Jersey, M</v>
      </c>
    </row>
    <row r="11159" spans="1:17" x14ac:dyDescent="0.25">
      <c r="A11159" s="2">
        <v>38233</v>
      </c>
      <c r="B11159" s="1" t="s">
        <v>6103</v>
      </c>
      <c r="C11159">
        <v>477</v>
      </c>
      <c r="D11159">
        <v>20091</v>
      </c>
      <c r="E11159">
        <v>4</v>
      </c>
      <c r="F11159">
        <v>4</v>
      </c>
      <c r="G11159">
        <v>1</v>
      </c>
      <c r="H11159" s="2">
        <v>43346</v>
      </c>
      <c r="I11159" t="str">
        <f>VLOOKUP(Sales[[#This Row],[TerritoryKey]], Territories[], 2, FALSE)</f>
        <v>Southwest</v>
      </c>
      <c r="J11159">
        <f>_xlfn.XLOOKUP(Sales[[#This Row],[ProductKey]], Products!$A:$A, Products!$J:$J)</f>
        <v>1.8663000000000001</v>
      </c>
      <c r="K11159">
        <f>_xlfn.XLOOKUP(Sales[[#This Row],[ProductKey]], Products!$A:$A, Products!$K:$K)</f>
        <v>4.99</v>
      </c>
      <c r="L11159" s="1">
        <f>Sales[[#This Row],[ProductPrice]]*Sales[[#This Row],[OrderQuantity]]</f>
        <v>4.99</v>
      </c>
      <c r="M11159" s="1">
        <f>Sales[[#This Row],[OrderQuantity]]</f>
        <v>1</v>
      </c>
      <c r="N11159" s="1">
        <f>1</f>
        <v>1</v>
      </c>
      <c r="O11159" s="1">
        <f>Sales[[#This Row],[TotalSales]]-Sales[[#This Row],[TotalCost]]</f>
        <v>3.1237000000000004</v>
      </c>
      <c r="P11159" s="1">
        <f>Sales[[#This Row],[ProductCost]]*Sales[[#This Row],[OrderQuantity]]</f>
        <v>1.8663000000000001</v>
      </c>
      <c r="Q11159" s="1" t="str">
        <f>VLOOKUP(Sales[[#This Row],[ProductKey]], Products!$A$2:$D$1000, 4, FALSE)</f>
        <v>Water Bottle - 30 oz.</v>
      </c>
    </row>
    <row r="11160" spans="1:17" x14ac:dyDescent="0.25">
      <c r="A11160" s="2">
        <v>38295</v>
      </c>
      <c r="B11160" s="1" t="s">
        <v>6116</v>
      </c>
      <c r="C11160">
        <v>226</v>
      </c>
      <c r="D11160">
        <v>20056</v>
      </c>
      <c r="E11160">
        <v>8</v>
      </c>
      <c r="F11160">
        <v>4</v>
      </c>
      <c r="G11160">
        <v>1</v>
      </c>
      <c r="H11160" s="2">
        <v>43408</v>
      </c>
      <c r="I11160" t="str">
        <f>VLOOKUP(Sales[[#This Row],[TerritoryKey]], Territories[], 2, FALSE)</f>
        <v>Germany</v>
      </c>
      <c r="J11160">
        <f>_xlfn.XLOOKUP(Sales[[#This Row],[ProductKey]], Products!$A:$A, Products!$J:$J)</f>
        <v>31.724399999999999</v>
      </c>
      <c r="K11160">
        <f>_xlfn.XLOOKUP(Sales[[#This Row],[ProductKey]], Products!$A:$A, Products!$K:$K)</f>
        <v>48.067300000000003</v>
      </c>
      <c r="L11160" s="1">
        <f>Sales[[#This Row],[ProductPrice]]*Sales[[#This Row],[OrderQuantity]]</f>
        <v>48.067300000000003</v>
      </c>
      <c r="M11160" s="1">
        <f>Sales[[#This Row],[OrderQuantity]]</f>
        <v>1</v>
      </c>
      <c r="N11160" s="1">
        <f>1</f>
        <v>1</v>
      </c>
      <c r="O11160" s="1">
        <f>Sales[[#This Row],[TotalSales]]-Sales[[#This Row],[TotalCost]]</f>
        <v>16.342900000000004</v>
      </c>
      <c r="P11160" s="1">
        <f>Sales[[#This Row],[ProductCost]]*Sales[[#This Row],[OrderQuantity]]</f>
        <v>31.724399999999999</v>
      </c>
      <c r="Q11160" s="1" t="str">
        <f>VLOOKUP(Sales[[#This Row],[ProductKey]], Products!$A$2:$D$1000, 4, FALSE)</f>
        <v>Long-Sleeve Logo Jersey, S</v>
      </c>
    </row>
    <row r="11161" spans="1:17" x14ac:dyDescent="0.25">
      <c r="A11161" s="2">
        <v>38050</v>
      </c>
      <c r="B11161" s="1" t="s">
        <v>6134</v>
      </c>
      <c r="C11161">
        <v>480</v>
      </c>
      <c r="D11161">
        <v>25319</v>
      </c>
      <c r="E11161">
        <v>7</v>
      </c>
      <c r="F11161">
        <v>4</v>
      </c>
      <c r="G11161">
        <v>1</v>
      </c>
      <c r="H11161" s="2">
        <v>43163</v>
      </c>
      <c r="I11161" t="str">
        <f>VLOOKUP(Sales[[#This Row],[TerritoryKey]], Territories[], 2, FALSE)</f>
        <v>France</v>
      </c>
      <c r="J11161">
        <f>_xlfn.XLOOKUP(Sales[[#This Row],[ProductKey]], Products!$A:$A, Products!$J:$J)</f>
        <v>0.85650000000000004</v>
      </c>
      <c r="K11161">
        <f>_xlfn.XLOOKUP(Sales[[#This Row],[ProductKey]], Products!$A:$A, Products!$K:$K)</f>
        <v>2.29</v>
      </c>
      <c r="L11161" s="1">
        <f>Sales[[#This Row],[ProductPrice]]*Sales[[#This Row],[OrderQuantity]]</f>
        <v>2.29</v>
      </c>
      <c r="M11161" s="1">
        <f>Sales[[#This Row],[OrderQuantity]]</f>
        <v>1</v>
      </c>
      <c r="N11161" s="1">
        <f>1</f>
        <v>1</v>
      </c>
      <c r="O11161" s="1">
        <f>Sales[[#This Row],[TotalSales]]-Sales[[#This Row],[TotalCost]]</f>
        <v>1.4335</v>
      </c>
      <c r="P11161" s="1">
        <f>Sales[[#This Row],[ProductCost]]*Sales[[#This Row],[OrderQuantity]]</f>
        <v>0.85650000000000004</v>
      </c>
      <c r="Q11161" s="1" t="str">
        <f>VLOOKUP(Sales[[#This Row],[ProductKey]], Products!$A$2:$D$1000, 4, FALSE)</f>
        <v>Patch Kit/8 Patches</v>
      </c>
    </row>
    <row r="11162" spans="1:17" x14ac:dyDescent="0.25">
      <c r="A11162" s="2">
        <v>38110</v>
      </c>
      <c r="B11162" s="1" t="s">
        <v>6225</v>
      </c>
      <c r="C11162">
        <v>229</v>
      </c>
      <c r="D11162">
        <v>29311</v>
      </c>
      <c r="E11162">
        <v>9</v>
      </c>
      <c r="F11162">
        <v>4</v>
      </c>
      <c r="G11162">
        <v>1</v>
      </c>
      <c r="H11162" s="2">
        <v>43223</v>
      </c>
      <c r="I11162" t="str">
        <f>VLOOKUP(Sales[[#This Row],[TerritoryKey]], Territories[], 2, FALSE)</f>
        <v>Australia</v>
      </c>
      <c r="J11162">
        <f>_xlfn.XLOOKUP(Sales[[#This Row],[ProductKey]], Products!$A:$A, Products!$J:$J)</f>
        <v>31.724399999999999</v>
      </c>
      <c r="K11162">
        <f>_xlfn.XLOOKUP(Sales[[#This Row],[ProductKey]], Products!$A:$A, Products!$K:$K)</f>
        <v>48.067300000000003</v>
      </c>
      <c r="L11162" s="1">
        <f>Sales[[#This Row],[ProductPrice]]*Sales[[#This Row],[OrderQuantity]]</f>
        <v>48.067300000000003</v>
      </c>
      <c r="M11162" s="1">
        <f>Sales[[#This Row],[OrderQuantity]]</f>
        <v>1</v>
      </c>
      <c r="N11162" s="1">
        <f>1</f>
        <v>1</v>
      </c>
      <c r="O11162" s="1">
        <f>Sales[[#This Row],[TotalSales]]-Sales[[#This Row],[TotalCost]]</f>
        <v>16.342900000000004</v>
      </c>
      <c r="P11162" s="1">
        <f>Sales[[#This Row],[ProductCost]]*Sales[[#This Row],[OrderQuantity]]</f>
        <v>31.724399999999999</v>
      </c>
      <c r="Q11162" s="1" t="str">
        <f>VLOOKUP(Sales[[#This Row],[ProductKey]], Products!$A$2:$D$1000, 4, FALSE)</f>
        <v>Long-Sleeve Logo Jersey, M</v>
      </c>
    </row>
    <row r="11163" spans="1:17" x14ac:dyDescent="0.25">
      <c r="A11163" s="2">
        <v>38295</v>
      </c>
      <c r="B11163" s="1" t="s">
        <v>6272</v>
      </c>
      <c r="C11163">
        <v>491</v>
      </c>
      <c r="D11163">
        <v>23091</v>
      </c>
      <c r="E11163">
        <v>4</v>
      </c>
      <c r="F11163">
        <v>4</v>
      </c>
      <c r="G11163">
        <v>1</v>
      </c>
      <c r="H11163" s="2">
        <v>43408</v>
      </c>
      <c r="I11163" t="str">
        <f>VLOOKUP(Sales[[#This Row],[TerritoryKey]], Territories[], 2, FALSE)</f>
        <v>Southwest</v>
      </c>
      <c r="J11163">
        <f>_xlfn.XLOOKUP(Sales[[#This Row],[ProductKey]], Products!$A:$A, Products!$J:$J)</f>
        <v>41.572299999999998</v>
      </c>
      <c r="K11163">
        <f>_xlfn.XLOOKUP(Sales[[#This Row],[ProductKey]], Products!$A:$A, Products!$K:$K)</f>
        <v>53.99</v>
      </c>
      <c r="L11163" s="1">
        <f>Sales[[#This Row],[ProductPrice]]*Sales[[#This Row],[OrderQuantity]]</f>
        <v>53.99</v>
      </c>
      <c r="M11163" s="1">
        <f>Sales[[#This Row],[OrderQuantity]]</f>
        <v>1</v>
      </c>
      <c r="N11163" s="1">
        <f>1</f>
        <v>1</v>
      </c>
      <c r="O11163" s="1">
        <f>Sales[[#This Row],[TotalSales]]-Sales[[#This Row],[TotalCost]]</f>
        <v>12.417700000000004</v>
      </c>
      <c r="P11163" s="1">
        <f>Sales[[#This Row],[ProductCost]]*Sales[[#This Row],[OrderQuantity]]</f>
        <v>41.572299999999998</v>
      </c>
      <c r="Q11163" s="1" t="str">
        <f>VLOOKUP(Sales[[#This Row],[ProductKey]], Products!$A$2:$D$1000, 4, FALSE)</f>
        <v>Short-Sleeve Classic Jersey, XL</v>
      </c>
    </row>
    <row r="11164" spans="1:17" x14ac:dyDescent="0.25">
      <c r="A11164" s="2">
        <v>38080</v>
      </c>
      <c r="B11164" s="1" t="s">
        <v>6342</v>
      </c>
      <c r="C11164">
        <v>477</v>
      </c>
      <c r="D11164">
        <v>22586</v>
      </c>
      <c r="E11164">
        <v>10</v>
      </c>
      <c r="F11164">
        <v>4</v>
      </c>
      <c r="G11164">
        <v>1</v>
      </c>
      <c r="H11164" s="2">
        <v>43193</v>
      </c>
      <c r="I11164" t="str">
        <f>VLOOKUP(Sales[[#This Row],[TerritoryKey]], Territories[], 2, FALSE)</f>
        <v>United Kingdom</v>
      </c>
      <c r="J11164">
        <f>_xlfn.XLOOKUP(Sales[[#This Row],[ProductKey]], Products!$A:$A, Products!$J:$J)</f>
        <v>1.8663000000000001</v>
      </c>
      <c r="K11164">
        <f>_xlfn.XLOOKUP(Sales[[#This Row],[ProductKey]], Products!$A:$A, Products!$K:$K)</f>
        <v>4.99</v>
      </c>
      <c r="L11164" s="1">
        <f>Sales[[#This Row],[ProductPrice]]*Sales[[#This Row],[OrderQuantity]]</f>
        <v>4.99</v>
      </c>
      <c r="M11164" s="1">
        <f>Sales[[#This Row],[OrderQuantity]]</f>
        <v>1</v>
      </c>
      <c r="N11164" s="1">
        <f>1</f>
        <v>1</v>
      </c>
      <c r="O11164" s="1">
        <f>Sales[[#This Row],[TotalSales]]-Sales[[#This Row],[TotalCost]]</f>
        <v>3.1237000000000004</v>
      </c>
      <c r="P11164" s="1">
        <f>Sales[[#This Row],[ProductCost]]*Sales[[#This Row],[OrderQuantity]]</f>
        <v>1.8663000000000001</v>
      </c>
      <c r="Q11164" s="1" t="str">
        <f>VLOOKUP(Sales[[#This Row],[ProductKey]], Products!$A$2:$D$1000, 4, FALSE)</f>
        <v>Water Bottle - 30 oz.</v>
      </c>
    </row>
    <row r="11165" spans="1:17" x14ac:dyDescent="0.25">
      <c r="A11165" s="2">
        <v>38326</v>
      </c>
      <c r="B11165" s="1" t="s">
        <v>6346</v>
      </c>
      <c r="C11165">
        <v>489</v>
      </c>
      <c r="D11165">
        <v>24364</v>
      </c>
      <c r="E11165">
        <v>9</v>
      </c>
      <c r="F11165">
        <v>4</v>
      </c>
      <c r="G11165">
        <v>1</v>
      </c>
      <c r="H11165" s="2">
        <v>43439</v>
      </c>
      <c r="I11165" t="str">
        <f>VLOOKUP(Sales[[#This Row],[TerritoryKey]], Territories[], 2, FALSE)</f>
        <v>Australia</v>
      </c>
      <c r="J11165">
        <f>_xlfn.XLOOKUP(Sales[[#This Row],[ProductKey]], Products!$A:$A, Products!$J:$J)</f>
        <v>41.572299999999998</v>
      </c>
      <c r="K11165">
        <f>_xlfn.XLOOKUP(Sales[[#This Row],[ProductKey]], Products!$A:$A, Products!$K:$K)</f>
        <v>53.99</v>
      </c>
      <c r="L11165" s="1">
        <f>Sales[[#This Row],[ProductPrice]]*Sales[[#This Row],[OrderQuantity]]</f>
        <v>53.99</v>
      </c>
      <c r="M11165" s="1">
        <f>Sales[[#This Row],[OrderQuantity]]</f>
        <v>1</v>
      </c>
      <c r="N11165" s="1">
        <f>1</f>
        <v>1</v>
      </c>
      <c r="O11165" s="1">
        <f>Sales[[#This Row],[TotalSales]]-Sales[[#This Row],[TotalCost]]</f>
        <v>12.417700000000004</v>
      </c>
      <c r="P11165" s="1">
        <f>Sales[[#This Row],[ProductCost]]*Sales[[#This Row],[OrderQuantity]]</f>
        <v>41.572299999999998</v>
      </c>
      <c r="Q11165" s="1" t="str">
        <f>VLOOKUP(Sales[[#This Row],[ProductKey]], Products!$A$2:$D$1000, 4, FALSE)</f>
        <v>Short-Sleeve Classic Jersey, M</v>
      </c>
    </row>
    <row r="11166" spans="1:17" x14ac:dyDescent="0.25">
      <c r="A11166" s="2">
        <v>38172</v>
      </c>
      <c r="B11166" s="1" t="s">
        <v>6353</v>
      </c>
      <c r="C11166">
        <v>486</v>
      </c>
      <c r="D11166">
        <v>20713</v>
      </c>
      <c r="E11166">
        <v>10</v>
      </c>
      <c r="F11166">
        <v>4</v>
      </c>
      <c r="G11166">
        <v>1</v>
      </c>
      <c r="H11166" s="2">
        <v>43285</v>
      </c>
      <c r="I11166" t="str">
        <f>VLOOKUP(Sales[[#This Row],[TerritoryKey]], Territories[], 2, FALSE)</f>
        <v>United Kingdom</v>
      </c>
      <c r="J11166">
        <f>_xlfn.XLOOKUP(Sales[[#This Row],[ProductKey]], Products!$A:$A, Products!$J:$J)</f>
        <v>59.466000000000001</v>
      </c>
      <c r="K11166">
        <f>_xlfn.XLOOKUP(Sales[[#This Row],[ProductKey]], Products!$A:$A, Products!$K:$K)</f>
        <v>159</v>
      </c>
      <c r="L11166" s="1">
        <f>Sales[[#This Row],[ProductPrice]]*Sales[[#This Row],[OrderQuantity]]</f>
        <v>159</v>
      </c>
      <c r="M11166" s="1">
        <f>Sales[[#This Row],[OrderQuantity]]</f>
        <v>1</v>
      </c>
      <c r="N11166" s="1">
        <f>1</f>
        <v>1</v>
      </c>
      <c r="O11166" s="1">
        <f>Sales[[#This Row],[TotalSales]]-Sales[[#This Row],[TotalCost]]</f>
        <v>99.533999999999992</v>
      </c>
      <c r="P11166" s="1">
        <f>Sales[[#This Row],[ProductCost]]*Sales[[#This Row],[OrderQuantity]]</f>
        <v>59.466000000000001</v>
      </c>
      <c r="Q11166" s="1" t="str">
        <f>VLOOKUP(Sales[[#This Row],[ProductKey]], Products!$A$2:$D$1000, 4, FALSE)</f>
        <v>All-Purpose Bike Stand</v>
      </c>
    </row>
    <row r="11167" spans="1:17" x14ac:dyDescent="0.25">
      <c r="A11167" s="2">
        <v>38142</v>
      </c>
      <c r="B11167" s="1" t="s">
        <v>6439</v>
      </c>
      <c r="C11167">
        <v>479</v>
      </c>
      <c r="D11167">
        <v>27542</v>
      </c>
      <c r="E11167">
        <v>1</v>
      </c>
      <c r="F11167">
        <v>4</v>
      </c>
      <c r="G11167">
        <v>1</v>
      </c>
      <c r="H11167" s="2">
        <v>43255</v>
      </c>
      <c r="I11167" t="str">
        <f>VLOOKUP(Sales[[#This Row],[TerritoryKey]], Territories[], 2, FALSE)</f>
        <v>Northwest</v>
      </c>
      <c r="J11167">
        <f>_xlfn.XLOOKUP(Sales[[#This Row],[ProductKey]], Products!$A:$A, Products!$J:$J)</f>
        <v>3.3622999999999998</v>
      </c>
      <c r="K11167">
        <f>_xlfn.XLOOKUP(Sales[[#This Row],[ProductKey]], Products!$A:$A, Products!$K:$K)</f>
        <v>8.99</v>
      </c>
      <c r="L11167" s="1">
        <f>Sales[[#This Row],[ProductPrice]]*Sales[[#This Row],[OrderQuantity]]</f>
        <v>8.99</v>
      </c>
      <c r="M11167" s="1">
        <f>Sales[[#This Row],[OrderQuantity]]</f>
        <v>1</v>
      </c>
      <c r="N11167" s="1">
        <f>1</f>
        <v>1</v>
      </c>
      <c r="O11167" s="1">
        <f>Sales[[#This Row],[TotalSales]]-Sales[[#This Row],[TotalCost]]</f>
        <v>5.6277000000000008</v>
      </c>
      <c r="P11167" s="1">
        <f>Sales[[#This Row],[ProductCost]]*Sales[[#This Row],[OrderQuantity]]</f>
        <v>3.3622999999999998</v>
      </c>
      <c r="Q11167" s="1" t="str">
        <f>VLOOKUP(Sales[[#This Row],[ProductKey]], Products!$A$2:$D$1000, 4, FALSE)</f>
        <v>Road Bottle Cage</v>
      </c>
    </row>
    <row r="11168" spans="1:17" x14ac:dyDescent="0.25">
      <c r="A11168" s="2">
        <v>37991</v>
      </c>
      <c r="B11168" s="1" t="s">
        <v>6461</v>
      </c>
      <c r="C11168">
        <v>226</v>
      </c>
      <c r="D11168">
        <v>17446</v>
      </c>
      <c r="E11168">
        <v>4</v>
      </c>
      <c r="F11168">
        <v>4</v>
      </c>
      <c r="G11168">
        <v>1</v>
      </c>
      <c r="H11168" s="2">
        <v>43105</v>
      </c>
      <c r="I11168" t="str">
        <f>VLOOKUP(Sales[[#This Row],[TerritoryKey]], Territories[], 2, FALSE)</f>
        <v>Southwest</v>
      </c>
      <c r="J11168">
        <f>_xlfn.XLOOKUP(Sales[[#This Row],[ProductKey]], Products!$A:$A, Products!$J:$J)</f>
        <v>31.724399999999999</v>
      </c>
      <c r="K11168">
        <f>_xlfn.XLOOKUP(Sales[[#This Row],[ProductKey]], Products!$A:$A, Products!$K:$K)</f>
        <v>48.067300000000003</v>
      </c>
      <c r="L11168" s="1">
        <f>Sales[[#This Row],[ProductPrice]]*Sales[[#This Row],[OrderQuantity]]</f>
        <v>48.067300000000003</v>
      </c>
      <c r="M11168" s="1">
        <f>Sales[[#This Row],[OrderQuantity]]</f>
        <v>1</v>
      </c>
      <c r="N11168" s="1">
        <f>1</f>
        <v>1</v>
      </c>
      <c r="O11168" s="1">
        <f>Sales[[#This Row],[TotalSales]]-Sales[[#This Row],[TotalCost]]</f>
        <v>16.342900000000004</v>
      </c>
      <c r="P11168" s="1">
        <f>Sales[[#This Row],[ProductCost]]*Sales[[#This Row],[OrderQuantity]]</f>
        <v>31.724399999999999</v>
      </c>
      <c r="Q11168" s="1" t="str">
        <f>VLOOKUP(Sales[[#This Row],[ProductKey]], Products!$A$2:$D$1000, 4, FALSE)</f>
        <v>Long-Sleeve Logo Jersey, S</v>
      </c>
    </row>
    <row r="11169" spans="1:17" x14ac:dyDescent="0.25">
      <c r="A11169" s="2">
        <v>38022</v>
      </c>
      <c r="B11169" s="1" t="s">
        <v>6505</v>
      </c>
      <c r="C11169">
        <v>226</v>
      </c>
      <c r="D11169">
        <v>11929</v>
      </c>
      <c r="E11169">
        <v>9</v>
      </c>
      <c r="F11169">
        <v>4</v>
      </c>
      <c r="G11169">
        <v>1</v>
      </c>
      <c r="H11169" s="2">
        <v>43136</v>
      </c>
      <c r="I11169" t="str">
        <f>VLOOKUP(Sales[[#This Row],[TerritoryKey]], Territories[], 2, FALSE)</f>
        <v>Australia</v>
      </c>
      <c r="J11169">
        <f>_xlfn.XLOOKUP(Sales[[#This Row],[ProductKey]], Products!$A:$A, Products!$J:$J)</f>
        <v>31.724399999999999</v>
      </c>
      <c r="K11169">
        <f>_xlfn.XLOOKUP(Sales[[#This Row],[ProductKey]], Products!$A:$A, Products!$K:$K)</f>
        <v>48.067300000000003</v>
      </c>
      <c r="L11169" s="1">
        <f>Sales[[#This Row],[ProductPrice]]*Sales[[#This Row],[OrderQuantity]]</f>
        <v>48.067300000000003</v>
      </c>
      <c r="M11169" s="1">
        <f>Sales[[#This Row],[OrderQuantity]]</f>
        <v>1</v>
      </c>
      <c r="N11169" s="1">
        <f>1</f>
        <v>1</v>
      </c>
      <c r="O11169" s="1">
        <f>Sales[[#This Row],[TotalSales]]-Sales[[#This Row],[TotalCost]]</f>
        <v>16.342900000000004</v>
      </c>
      <c r="P11169" s="1">
        <f>Sales[[#This Row],[ProductCost]]*Sales[[#This Row],[OrderQuantity]]</f>
        <v>31.724399999999999</v>
      </c>
      <c r="Q11169" s="1" t="str">
        <f>VLOOKUP(Sales[[#This Row],[ProductKey]], Products!$A$2:$D$1000, 4, FALSE)</f>
        <v>Long-Sleeve Logo Jersey, S</v>
      </c>
    </row>
    <row r="11170" spans="1:17" x14ac:dyDescent="0.25">
      <c r="A11170" s="2">
        <v>38082</v>
      </c>
      <c r="B11170" s="1" t="s">
        <v>6514</v>
      </c>
      <c r="C11170">
        <v>489</v>
      </c>
      <c r="D11170">
        <v>21967</v>
      </c>
      <c r="E11170">
        <v>9</v>
      </c>
      <c r="F11170">
        <v>4</v>
      </c>
      <c r="G11170">
        <v>1</v>
      </c>
      <c r="H11170" s="2">
        <v>43195</v>
      </c>
      <c r="I11170" t="str">
        <f>VLOOKUP(Sales[[#This Row],[TerritoryKey]], Territories[], 2, FALSE)</f>
        <v>Australia</v>
      </c>
      <c r="J11170">
        <f>_xlfn.XLOOKUP(Sales[[#This Row],[ProductKey]], Products!$A:$A, Products!$J:$J)</f>
        <v>41.572299999999998</v>
      </c>
      <c r="K11170">
        <f>_xlfn.XLOOKUP(Sales[[#This Row],[ProductKey]], Products!$A:$A, Products!$K:$K)</f>
        <v>53.99</v>
      </c>
      <c r="L11170" s="1">
        <f>Sales[[#This Row],[ProductPrice]]*Sales[[#This Row],[OrderQuantity]]</f>
        <v>53.99</v>
      </c>
      <c r="M11170" s="1">
        <f>Sales[[#This Row],[OrderQuantity]]</f>
        <v>1</v>
      </c>
      <c r="N11170" s="1">
        <f>1</f>
        <v>1</v>
      </c>
      <c r="O11170" s="1">
        <f>Sales[[#This Row],[TotalSales]]-Sales[[#This Row],[TotalCost]]</f>
        <v>12.417700000000004</v>
      </c>
      <c r="P11170" s="1">
        <f>Sales[[#This Row],[ProductCost]]*Sales[[#This Row],[OrderQuantity]]</f>
        <v>41.572299999999998</v>
      </c>
      <c r="Q11170" s="1" t="str">
        <f>VLOOKUP(Sales[[#This Row],[ProductKey]], Products!$A$2:$D$1000, 4, FALSE)</f>
        <v>Short-Sleeve Classic Jersey, M</v>
      </c>
    </row>
    <row r="11171" spans="1:17" x14ac:dyDescent="0.25">
      <c r="A11171" s="2">
        <v>38109</v>
      </c>
      <c r="B11171" s="1" t="s">
        <v>6517</v>
      </c>
      <c r="C11171">
        <v>229</v>
      </c>
      <c r="D11171">
        <v>11264</v>
      </c>
      <c r="E11171">
        <v>1</v>
      </c>
      <c r="F11171">
        <v>4</v>
      </c>
      <c r="G11171">
        <v>1</v>
      </c>
      <c r="H11171" s="2">
        <v>43222</v>
      </c>
      <c r="I11171" t="str">
        <f>VLOOKUP(Sales[[#This Row],[TerritoryKey]], Territories[], 2, FALSE)</f>
        <v>Northwest</v>
      </c>
      <c r="J11171">
        <f>_xlfn.XLOOKUP(Sales[[#This Row],[ProductKey]], Products!$A:$A, Products!$J:$J)</f>
        <v>31.724399999999999</v>
      </c>
      <c r="K11171">
        <f>_xlfn.XLOOKUP(Sales[[#This Row],[ProductKey]], Products!$A:$A, Products!$K:$K)</f>
        <v>48.067300000000003</v>
      </c>
      <c r="L11171" s="1">
        <f>Sales[[#This Row],[ProductPrice]]*Sales[[#This Row],[OrderQuantity]]</f>
        <v>48.067300000000003</v>
      </c>
      <c r="M11171" s="1">
        <f>Sales[[#This Row],[OrderQuantity]]</f>
        <v>1</v>
      </c>
      <c r="N11171" s="1">
        <f>1</f>
        <v>1</v>
      </c>
      <c r="O11171" s="1">
        <f>Sales[[#This Row],[TotalSales]]-Sales[[#This Row],[TotalCost]]</f>
        <v>16.342900000000004</v>
      </c>
      <c r="P11171" s="1">
        <f>Sales[[#This Row],[ProductCost]]*Sales[[#This Row],[OrderQuantity]]</f>
        <v>31.724399999999999</v>
      </c>
      <c r="Q11171" s="1" t="str">
        <f>VLOOKUP(Sales[[#This Row],[ProductKey]], Products!$A$2:$D$1000, 4, FALSE)</f>
        <v>Long-Sleeve Logo Jersey, M</v>
      </c>
    </row>
    <row r="11172" spans="1:17" x14ac:dyDescent="0.25">
      <c r="A11172" s="2">
        <v>38325</v>
      </c>
      <c r="B11172" s="1" t="s">
        <v>6540</v>
      </c>
      <c r="C11172">
        <v>232</v>
      </c>
      <c r="D11172">
        <v>13389</v>
      </c>
      <c r="E11172">
        <v>4</v>
      </c>
      <c r="F11172">
        <v>4</v>
      </c>
      <c r="G11172">
        <v>1</v>
      </c>
      <c r="H11172" s="2">
        <v>43438</v>
      </c>
      <c r="I11172" t="str">
        <f>VLOOKUP(Sales[[#This Row],[TerritoryKey]], Territories[], 2, FALSE)</f>
        <v>Southwest</v>
      </c>
      <c r="J11172">
        <f>_xlfn.XLOOKUP(Sales[[#This Row],[ProductKey]], Products!$A:$A, Products!$J:$J)</f>
        <v>31.724399999999999</v>
      </c>
      <c r="K11172">
        <f>_xlfn.XLOOKUP(Sales[[#This Row],[ProductKey]], Products!$A:$A, Products!$K:$K)</f>
        <v>48.067300000000003</v>
      </c>
      <c r="L11172" s="1">
        <f>Sales[[#This Row],[ProductPrice]]*Sales[[#This Row],[OrderQuantity]]</f>
        <v>48.067300000000003</v>
      </c>
      <c r="M11172" s="1">
        <f>Sales[[#This Row],[OrderQuantity]]</f>
        <v>1</v>
      </c>
      <c r="N11172" s="1">
        <f>1</f>
        <v>1</v>
      </c>
      <c r="O11172" s="1">
        <f>Sales[[#This Row],[TotalSales]]-Sales[[#This Row],[TotalCost]]</f>
        <v>16.342900000000004</v>
      </c>
      <c r="P11172" s="1">
        <f>Sales[[#This Row],[ProductCost]]*Sales[[#This Row],[OrderQuantity]]</f>
        <v>31.724399999999999</v>
      </c>
      <c r="Q11172" s="1" t="str">
        <f>VLOOKUP(Sales[[#This Row],[ProductKey]], Products!$A$2:$D$1000, 4, FALSE)</f>
        <v>Long-Sleeve Logo Jersey, L</v>
      </c>
    </row>
    <row r="11173" spans="1:17" x14ac:dyDescent="0.25">
      <c r="A11173" s="2">
        <v>38051</v>
      </c>
      <c r="B11173" s="1" t="s">
        <v>6544</v>
      </c>
      <c r="C11173">
        <v>223</v>
      </c>
      <c r="D11173">
        <v>27472</v>
      </c>
      <c r="E11173">
        <v>9</v>
      </c>
      <c r="F11173">
        <v>4</v>
      </c>
      <c r="G11173">
        <v>1</v>
      </c>
      <c r="H11173" s="2">
        <v>43164</v>
      </c>
      <c r="I11173" t="str">
        <f>VLOOKUP(Sales[[#This Row],[TerritoryKey]], Territories[], 2, FALSE)</f>
        <v>Australia</v>
      </c>
      <c r="J11173">
        <f>_xlfn.XLOOKUP(Sales[[#This Row],[ProductKey]], Products!$A:$A, Products!$J:$J)</f>
        <v>5.7051999999999996</v>
      </c>
      <c r="K11173">
        <f>_xlfn.XLOOKUP(Sales[[#This Row],[ProductKey]], Products!$A:$A, Products!$K:$K)</f>
        <v>8.6441999999999997</v>
      </c>
      <c r="L11173" s="1">
        <f>Sales[[#This Row],[ProductPrice]]*Sales[[#This Row],[OrderQuantity]]</f>
        <v>8.6441999999999997</v>
      </c>
      <c r="M11173" s="1">
        <f>Sales[[#This Row],[OrderQuantity]]</f>
        <v>1</v>
      </c>
      <c r="N11173" s="1">
        <f>1</f>
        <v>1</v>
      </c>
      <c r="O11173" s="1">
        <f>Sales[[#This Row],[TotalSales]]-Sales[[#This Row],[TotalCost]]</f>
        <v>2.9390000000000001</v>
      </c>
      <c r="P11173" s="1">
        <f>Sales[[#This Row],[ProductCost]]*Sales[[#This Row],[OrderQuantity]]</f>
        <v>5.7051999999999996</v>
      </c>
      <c r="Q11173" s="1" t="str">
        <f>VLOOKUP(Sales[[#This Row],[ProductKey]], Products!$A$2:$D$1000, 4, FALSE)</f>
        <v>AWC Logo Cap</v>
      </c>
    </row>
    <row r="11174" spans="1:17" x14ac:dyDescent="0.25">
      <c r="A11174" s="2">
        <v>38112</v>
      </c>
      <c r="B11174" s="1" t="s">
        <v>6593</v>
      </c>
      <c r="C11174">
        <v>473</v>
      </c>
      <c r="D11174">
        <v>24056</v>
      </c>
      <c r="E11174">
        <v>7</v>
      </c>
      <c r="F11174">
        <v>4</v>
      </c>
      <c r="G11174">
        <v>1</v>
      </c>
      <c r="H11174" s="2">
        <v>43225</v>
      </c>
      <c r="I11174" t="str">
        <f>VLOOKUP(Sales[[#This Row],[TerritoryKey]], Territories[], 2, FALSE)</f>
        <v>France</v>
      </c>
      <c r="J11174">
        <f>_xlfn.XLOOKUP(Sales[[#This Row],[ProductKey]], Products!$A:$A, Products!$J:$J)</f>
        <v>23.748999999999999</v>
      </c>
      <c r="K11174">
        <f>_xlfn.XLOOKUP(Sales[[#This Row],[ProductKey]], Products!$A:$A, Products!$K:$K)</f>
        <v>63.5</v>
      </c>
      <c r="L11174" s="1">
        <f>Sales[[#This Row],[ProductPrice]]*Sales[[#This Row],[OrderQuantity]]</f>
        <v>63.5</v>
      </c>
      <c r="M11174" s="1">
        <f>Sales[[#This Row],[OrderQuantity]]</f>
        <v>1</v>
      </c>
      <c r="N11174" s="1">
        <f>1</f>
        <v>1</v>
      </c>
      <c r="O11174" s="1">
        <f>Sales[[#This Row],[TotalSales]]-Sales[[#This Row],[TotalCost]]</f>
        <v>39.751000000000005</v>
      </c>
      <c r="P11174" s="1">
        <f>Sales[[#This Row],[ProductCost]]*Sales[[#This Row],[OrderQuantity]]</f>
        <v>23.748999999999999</v>
      </c>
      <c r="Q11174" s="1" t="str">
        <f>VLOOKUP(Sales[[#This Row],[ProductKey]], Products!$A$2:$D$1000, 4, FALSE)</f>
        <v>Classic Vest, L</v>
      </c>
    </row>
    <row r="11175" spans="1:17" x14ac:dyDescent="0.25">
      <c r="A11175" s="2">
        <v>38233</v>
      </c>
      <c r="B11175" s="1" t="s">
        <v>6597</v>
      </c>
      <c r="C11175">
        <v>235</v>
      </c>
      <c r="D11175">
        <v>25047</v>
      </c>
      <c r="E11175">
        <v>4</v>
      </c>
      <c r="F11175">
        <v>4</v>
      </c>
      <c r="G11175">
        <v>1</v>
      </c>
      <c r="H11175" s="2">
        <v>43346</v>
      </c>
      <c r="I11175" t="str">
        <f>VLOOKUP(Sales[[#This Row],[TerritoryKey]], Territories[], 2, FALSE)</f>
        <v>Southwest</v>
      </c>
      <c r="J11175">
        <f>_xlfn.XLOOKUP(Sales[[#This Row],[ProductKey]], Products!$A:$A, Products!$J:$J)</f>
        <v>31.724399999999999</v>
      </c>
      <c r="K11175">
        <f>_xlfn.XLOOKUP(Sales[[#This Row],[ProductKey]], Products!$A:$A, Products!$K:$K)</f>
        <v>48.067300000000003</v>
      </c>
      <c r="L11175" s="1">
        <f>Sales[[#This Row],[ProductPrice]]*Sales[[#This Row],[OrderQuantity]]</f>
        <v>48.067300000000003</v>
      </c>
      <c r="M11175" s="1">
        <f>Sales[[#This Row],[OrderQuantity]]</f>
        <v>1</v>
      </c>
      <c r="N11175" s="1">
        <f>1</f>
        <v>1</v>
      </c>
      <c r="O11175" s="1">
        <f>Sales[[#This Row],[TotalSales]]-Sales[[#This Row],[TotalCost]]</f>
        <v>16.342900000000004</v>
      </c>
      <c r="P11175" s="1">
        <f>Sales[[#This Row],[ProductCost]]*Sales[[#This Row],[OrderQuantity]]</f>
        <v>31.724399999999999</v>
      </c>
      <c r="Q11175" s="1" t="str">
        <f>VLOOKUP(Sales[[#This Row],[ProductKey]], Products!$A$2:$D$1000, 4, FALSE)</f>
        <v>Long-Sleeve Logo Jersey, XL</v>
      </c>
    </row>
    <row r="11176" spans="1:17" x14ac:dyDescent="0.25">
      <c r="A11176" s="2">
        <v>38326</v>
      </c>
      <c r="B11176" s="1" t="s">
        <v>6635</v>
      </c>
      <c r="C11176">
        <v>232</v>
      </c>
      <c r="D11176">
        <v>16296</v>
      </c>
      <c r="E11176">
        <v>7</v>
      </c>
      <c r="F11176">
        <v>4</v>
      </c>
      <c r="G11176">
        <v>1</v>
      </c>
      <c r="H11176" s="2">
        <v>43439</v>
      </c>
      <c r="I11176" t="str">
        <f>VLOOKUP(Sales[[#This Row],[TerritoryKey]], Territories[], 2, FALSE)</f>
        <v>France</v>
      </c>
      <c r="J11176">
        <f>_xlfn.XLOOKUP(Sales[[#This Row],[ProductKey]], Products!$A:$A, Products!$J:$J)</f>
        <v>31.724399999999999</v>
      </c>
      <c r="K11176">
        <f>_xlfn.XLOOKUP(Sales[[#This Row],[ProductKey]], Products!$A:$A, Products!$K:$K)</f>
        <v>48.067300000000003</v>
      </c>
      <c r="L11176" s="1">
        <f>Sales[[#This Row],[ProductPrice]]*Sales[[#This Row],[OrderQuantity]]</f>
        <v>48.067300000000003</v>
      </c>
      <c r="M11176" s="1">
        <f>Sales[[#This Row],[OrderQuantity]]</f>
        <v>1</v>
      </c>
      <c r="N11176" s="1">
        <f>1</f>
        <v>1</v>
      </c>
      <c r="O11176" s="1">
        <f>Sales[[#This Row],[TotalSales]]-Sales[[#This Row],[TotalCost]]</f>
        <v>16.342900000000004</v>
      </c>
      <c r="P11176" s="1">
        <f>Sales[[#This Row],[ProductCost]]*Sales[[#This Row],[OrderQuantity]]</f>
        <v>31.724399999999999</v>
      </c>
      <c r="Q11176" s="1" t="str">
        <f>VLOOKUP(Sales[[#This Row],[ProductKey]], Products!$A$2:$D$1000, 4, FALSE)</f>
        <v>Long-Sleeve Logo Jersey, L</v>
      </c>
    </row>
    <row r="11177" spans="1:17" x14ac:dyDescent="0.25">
      <c r="A11177" s="2">
        <v>38262</v>
      </c>
      <c r="B11177" s="1" t="s">
        <v>6724</v>
      </c>
      <c r="C11177">
        <v>480</v>
      </c>
      <c r="D11177">
        <v>25598</v>
      </c>
      <c r="E11177">
        <v>10</v>
      </c>
      <c r="F11177">
        <v>4</v>
      </c>
      <c r="G11177">
        <v>1</v>
      </c>
      <c r="H11177" s="2">
        <v>43375</v>
      </c>
      <c r="I11177" t="str">
        <f>VLOOKUP(Sales[[#This Row],[TerritoryKey]], Territories[], 2, FALSE)</f>
        <v>United Kingdom</v>
      </c>
      <c r="J11177">
        <f>_xlfn.XLOOKUP(Sales[[#This Row],[ProductKey]], Products!$A:$A, Products!$J:$J)</f>
        <v>0.85650000000000004</v>
      </c>
      <c r="K11177">
        <f>_xlfn.XLOOKUP(Sales[[#This Row],[ProductKey]], Products!$A:$A, Products!$K:$K)</f>
        <v>2.29</v>
      </c>
      <c r="L11177" s="1">
        <f>Sales[[#This Row],[ProductPrice]]*Sales[[#This Row],[OrderQuantity]]</f>
        <v>2.29</v>
      </c>
      <c r="M11177" s="1">
        <f>Sales[[#This Row],[OrderQuantity]]</f>
        <v>1</v>
      </c>
      <c r="N11177" s="1">
        <f>1</f>
        <v>1</v>
      </c>
      <c r="O11177" s="1">
        <f>Sales[[#This Row],[TotalSales]]-Sales[[#This Row],[TotalCost]]</f>
        <v>1.4335</v>
      </c>
      <c r="P11177" s="1">
        <f>Sales[[#This Row],[ProductCost]]*Sales[[#This Row],[OrderQuantity]]</f>
        <v>0.85650000000000004</v>
      </c>
      <c r="Q11177" s="1" t="str">
        <f>VLOOKUP(Sales[[#This Row],[ProductKey]], Products!$A$2:$D$1000, 4, FALSE)</f>
        <v>Patch Kit/8 Patches</v>
      </c>
    </row>
    <row r="11178" spans="1:17" x14ac:dyDescent="0.25">
      <c r="A11178" s="2">
        <v>38201</v>
      </c>
      <c r="B11178" s="1" t="s">
        <v>6730</v>
      </c>
      <c r="C11178">
        <v>487</v>
      </c>
      <c r="D11178">
        <v>22197</v>
      </c>
      <c r="E11178">
        <v>9</v>
      </c>
      <c r="F11178">
        <v>4</v>
      </c>
      <c r="G11178">
        <v>1</v>
      </c>
      <c r="H11178" s="2">
        <v>43314</v>
      </c>
      <c r="I11178" t="str">
        <f>VLOOKUP(Sales[[#This Row],[TerritoryKey]], Territories[], 2, FALSE)</f>
        <v>Australia</v>
      </c>
      <c r="J11178">
        <f>_xlfn.XLOOKUP(Sales[[#This Row],[ProductKey]], Products!$A:$A, Products!$J:$J)</f>
        <v>20.566299999999998</v>
      </c>
      <c r="K11178">
        <f>_xlfn.XLOOKUP(Sales[[#This Row],[ProductKey]], Products!$A:$A, Products!$K:$K)</f>
        <v>54.99</v>
      </c>
      <c r="L11178" s="1">
        <f>Sales[[#This Row],[ProductPrice]]*Sales[[#This Row],[OrderQuantity]]</f>
        <v>54.99</v>
      </c>
      <c r="M11178" s="1">
        <f>Sales[[#This Row],[OrderQuantity]]</f>
        <v>1</v>
      </c>
      <c r="N11178" s="1">
        <f>1</f>
        <v>1</v>
      </c>
      <c r="O11178" s="1">
        <f>Sales[[#This Row],[TotalSales]]-Sales[[#This Row],[TotalCost]]</f>
        <v>34.423700000000004</v>
      </c>
      <c r="P11178" s="1">
        <f>Sales[[#This Row],[ProductCost]]*Sales[[#This Row],[OrderQuantity]]</f>
        <v>20.566299999999998</v>
      </c>
      <c r="Q11178" s="1" t="str">
        <f>VLOOKUP(Sales[[#This Row],[ProductKey]], Products!$A$2:$D$1000, 4, FALSE)</f>
        <v>Hydration Pack - 70 oz.</v>
      </c>
    </row>
    <row r="11179" spans="1:17" x14ac:dyDescent="0.25">
      <c r="A11179" s="2">
        <v>38203</v>
      </c>
      <c r="B11179" s="1" t="s">
        <v>6831</v>
      </c>
      <c r="C11179">
        <v>473</v>
      </c>
      <c r="D11179">
        <v>14012</v>
      </c>
      <c r="E11179">
        <v>9</v>
      </c>
      <c r="F11179">
        <v>4</v>
      </c>
      <c r="G11179">
        <v>1</v>
      </c>
      <c r="H11179" s="2">
        <v>43316</v>
      </c>
      <c r="I11179" t="str">
        <f>VLOOKUP(Sales[[#This Row],[TerritoryKey]], Territories[], 2, FALSE)</f>
        <v>Australia</v>
      </c>
      <c r="J11179">
        <f>_xlfn.XLOOKUP(Sales[[#This Row],[ProductKey]], Products!$A:$A, Products!$J:$J)</f>
        <v>23.748999999999999</v>
      </c>
      <c r="K11179">
        <f>_xlfn.XLOOKUP(Sales[[#This Row],[ProductKey]], Products!$A:$A, Products!$K:$K)</f>
        <v>63.5</v>
      </c>
      <c r="L11179" s="1">
        <f>Sales[[#This Row],[ProductPrice]]*Sales[[#This Row],[OrderQuantity]]</f>
        <v>63.5</v>
      </c>
      <c r="M11179" s="1">
        <f>Sales[[#This Row],[OrderQuantity]]</f>
        <v>1</v>
      </c>
      <c r="N11179" s="1">
        <f>1</f>
        <v>1</v>
      </c>
      <c r="O11179" s="1">
        <f>Sales[[#This Row],[TotalSales]]-Sales[[#This Row],[TotalCost]]</f>
        <v>39.751000000000005</v>
      </c>
      <c r="P11179" s="1">
        <f>Sales[[#This Row],[ProductCost]]*Sales[[#This Row],[OrderQuantity]]</f>
        <v>23.748999999999999</v>
      </c>
      <c r="Q11179" s="1" t="str">
        <f>VLOOKUP(Sales[[#This Row],[ProductKey]], Products!$A$2:$D$1000, 4, FALSE)</f>
        <v>Classic Vest, L</v>
      </c>
    </row>
    <row r="11180" spans="1:17" x14ac:dyDescent="0.25">
      <c r="A11180" s="2">
        <v>38081</v>
      </c>
      <c r="B11180" s="1" t="s">
        <v>6874</v>
      </c>
      <c r="C11180">
        <v>484</v>
      </c>
      <c r="D11180">
        <v>20521</v>
      </c>
      <c r="E11180">
        <v>1</v>
      </c>
      <c r="F11180">
        <v>4</v>
      </c>
      <c r="G11180">
        <v>1</v>
      </c>
      <c r="H11180" s="2">
        <v>43194</v>
      </c>
      <c r="I11180" t="str">
        <f>VLOOKUP(Sales[[#This Row],[TerritoryKey]], Territories[], 2, FALSE)</f>
        <v>Northwest</v>
      </c>
      <c r="J11180">
        <f>_xlfn.XLOOKUP(Sales[[#This Row],[ProductKey]], Products!$A:$A, Products!$J:$J)</f>
        <v>2.9733000000000001</v>
      </c>
      <c r="K11180">
        <f>_xlfn.XLOOKUP(Sales[[#This Row],[ProductKey]], Products!$A:$A, Products!$K:$K)</f>
        <v>7.95</v>
      </c>
      <c r="L11180" s="1">
        <f>Sales[[#This Row],[ProductPrice]]*Sales[[#This Row],[OrderQuantity]]</f>
        <v>7.95</v>
      </c>
      <c r="M11180" s="1">
        <f>Sales[[#This Row],[OrderQuantity]]</f>
        <v>1</v>
      </c>
      <c r="N11180" s="1">
        <f>1</f>
        <v>1</v>
      </c>
      <c r="O11180" s="1">
        <f>Sales[[#This Row],[TotalSales]]-Sales[[#This Row],[TotalCost]]</f>
        <v>4.9767000000000001</v>
      </c>
      <c r="P11180" s="1">
        <f>Sales[[#This Row],[ProductCost]]*Sales[[#This Row],[OrderQuantity]]</f>
        <v>2.9733000000000001</v>
      </c>
      <c r="Q11180" s="1" t="str">
        <f>VLOOKUP(Sales[[#This Row],[ProductKey]], Products!$A$2:$D$1000, 4, FALSE)</f>
        <v>Bike Wash - Dissolver</v>
      </c>
    </row>
    <row r="11181" spans="1:17" x14ac:dyDescent="0.25">
      <c r="A11181" s="2">
        <v>38110</v>
      </c>
      <c r="B11181" s="1" t="s">
        <v>6903</v>
      </c>
      <c r="C11181">
        <v>480</v>
      </c>
      <c r="D11181">
        <v>16229</v>
      </c>
      <c r="E11181">
        <v>1</v>
      </c>
      <c r="F11181">
        <v>4</v>
      </c>
      <c r="G11181">
        <v>1</v>
      </c>
      <c r="H11181" s="2">
        <v>43223</v>
      </c>
      <c r="I11181" t="str">
        <f>VLOOKUP(Sales[[#This Row],[TerritoryKey]], Territories[], 2, FALSE)</f>
        <v>Northwest</v>
      </c>
      <c r="J11181">
        <f>_xlfn.XLOOKUP(Sales[[#This Row],[ProductKey]], Products!$A:$A, Products!$J:$J)</f>
        <v>0.85650000000000004</v>
      </c>
      <c r="K11181">
        <f>_xlfn.XLOOKUP(Sales[[#This Row],[ProductKey]], Products!$A:$A, Products!$K:$K)</f>
        <v>2.29</v>
      </c>
      <c r="L11181" s="1">
        <f>Sales[[#This Row],[ProductPrice]]*Sales[[#This Row],[OrderQuantity]]</f>
        <v>2.29</v>
      </c>
      <c r="M11181" s="1">
        <f>Sales[[#This Row],[OrderQuantity]]</f>
        <v>1</v>
      </c>
      <c r="N11181" s="1">
        <f>1</f>
        <v>1</v>
      </c>
      <c r="O11181" s="1">
        <f>Sales[[#This Row],[TotalSales]]-Sales[[#This Row],[TotalCost]]</f>
        <v>1.4335</v>
      </c>
      <c r="P11181" s="1">
        <f>Sales[[#This Row],[ProductCost]]*Sales[[#This Row],[OrderQuantity]]</f>
        <v>0.85650000000000004</v>
      </c>
      <c r="Q11181" s="1" t="str">
        <f>VLOOKUP(Sales[[#This Row],[ProductKey]], Products!$A$2:$D$1000, 4, FALSE)</f>
        <v>Patch Kit/8 Patches</v>
      </c>
    </row>
    <row r="11182" spans="1:17" x14ac:dyDescent="0.25">
      <c r="A11182" s="2">
        <v>38265</v>
      </c>
      <c r="B11182" s="1" t="s">
        <v>6948</v>
      </c>
      <c r="C11182">
        <v>483</v>
      </c>
      <c r="D11182">
        <v>13941</v>
      </c>
      <c r="E11182">
        <v>6</v>
      </c>
      <c r="F11182">
        <v>4</v>
      </c>
      <c r="G11182">
        <v>1</v>
      </c>
      <c r="H11182" s="2">
        <v>43378</v>
      </c>
      <c r="I11182" t="str">
        <f>VLOOKUP(Sales[[#This Row],[TerritoryKey]], Territories[], 2, FALSE)</f>
        <v>Canada</v>
      </c>
      <c r="J11182">
        <f>_xlfn.XLOOKUP(Sales[[#This Row],[ProductKey]], Products!$A:$A, Products!$J:$J)</f>
        <v>44.88</v>
      </c>
      <c r="K11182">
        <f>_xlfn.XLOOKUP(Sales[[#This Row],[ProductKey]], Products!$A:$A, Products!$K:$K)</f>
        <v>120</v>
      </c>
      <c r="L11182" s="1">
        <f>Sales[[#This Row],[ProductPrice]]*Sales[[#This Row],[OrderQuantity]]</f>
        <v>120</v>
      </c>
      <c r="M11182" s="1">
        <f>Sales[[#This Row],[OrderQuantity]]</f>
        <v>1</v>
      </c>
      <c r="N11182" s="1">
        <f>1</f>
        <v>1</v>
      </c>
      <c r="O11182" s="1">
        <f>Sales[[#This Row],[TotalSales]]-Sales[[#This Row],[TotalCost]]</f>
        <v>75.12</v>
      </c>
      <c r="P11182" s="1">
        <f>Sales[[#This Row],[ProductCost]]*Sales[[#This Row],[OrderQuantity]]</f>
        <v>44.88</v>
      </c>
      <c r="Q11182" s="1" t="str">
        <f>VLOOKUP(Sales[[#This Row],[ProductKey]], Products!$A$2:$D$1000, 4, FALSE)</f>
        <v>Hitch Rack - 4-Bike</v>
      </c>
    </row>
    <row r="11183" spans="1:17" x14ac:dyDescent="0.25">
      <c r="A11183" s="2">
        <v>37989</v>
      </c>
      <c r="B11183" s="1" t="s">
        <v>6967</v>
      </c>
      <c r="C11183">
        <v>491</v>
      </c>
      <c r="D11183">
        <v>15582</v>
      </c>
      <c r="E11183">
        <v>9</v>
      </c>
      <c r="F11183">
        <v>4</v>
      </c>
      <c r="G11183">
        <v>1</v>
      </c>
      <c r="H11183" s="2">
        <v>43103</v>
      </c>
      <c r="I11183" t="str">
        <f>VLOOKUP(Sales[[#This Row],[TerritoryKey]], Territories[], 2, FALSE)</f>
        <v>Australia</v>
      </c>
      <c r="J11183">
        <f>_xlfn.XLOOKUP(Sales[[#This Row],[ProductKey]], Products!$A:$A, Products!$J:$J)</f>
        <v>41.572299999999998</v>
      </c>
      <c r="K11183">
        <f>_xlfn.XLOOKUP(Sales[[#This Row],[ProductKey]], Products!$A:$A, Products!$K:$K)</f>
        <v>53.99</v>
      </c>
      <c r="L11183" s="1">
        <f>Sales[[#This Row],[ProductPrice]]*Sales[[#This Row],[OrderQuantity]]</f>
        <v>53.99</v>
      </c>
      <c r="M11183" s="1">
        <f>Sales[[#This Row],[OrderQuantity]]</f>
        <v>1</v>
      </c>
      <c r="N11183" s="1">
        <f>1</f>
        <v>1</v>
      </c>
      <c r="O11183" s="1">
        <f>Sales[[#This Row],[TotalSales]]-Sales[[#This Row],[TotalCost]]</f>
        <v>12.417700000000004</v>
      </c>
      <c r="P11183" s="1">
        <f>Sales[[#This Row],[ProductCost]]*Sales[[#This Row],[OrderQuantity]]</f>
        <v>41.572299999999998</v>
      </c>
      <c r="Q11183" s="1" t="str">
        <f>VLOOKUP(Sales[[#This Row],[ProductKey]], Products!$A$2:$D$1000, 4, FALSE)</f>
        <v>Short-Sleeve Classic Jersey, XL</v>
      </c>
    </row>
    <row r="11184" spans="1:17" x14ac:dyDescent="0.25">
      <c r="A11184" s="2">
        <v>38143</v>
      </c>
      <c r="B11184" s="1" t="s">
        <v>6979</v>
      </c>
      <c r="C11184">
        <v>478</v>
      </c>
      <c r="D11184">
        <v>17834</v>
      </c>
      <c r="E11184">
        <v>7</v>
      </c>
      <c r="F11184">
        <v>4</v>
      </c>
      <c r="G11184">
        <v>1</v>
      </c>
      <c r="H11184" s="2">
        <v>43256</v>
      </c>
      <c r="I11184" t="str">
        <f>VLOOKUP(Sales[[#This Row],[TerritoryKey]], Territories[], 2, FALSE)</f>
        <v>France</v>
      </c>
      <c r="J11184">
        <f>_xlfn.XLOOKUP(Sales[[#This Row],[ProductKey]], Products!$A:$A, Products!$J:$J)</f>
        <v>3.7363</v>
      </c>
      <c r="K11184">
        <f>_xlfn.XLOOKUP(Sales[[#This Row],[ProductKey]], Products!$A:$A, Products!$K:$K)</f>
        <v>9.99</v>
      </c>
      <c r="L11184" s="1">
        <f>Sales[[#This Row],[ProductPrice]]*Sales[[#This Row],[OrderQuantity]]</f>
        <v>9.99</v>
      </c>
      <c r="M11184" s="1">
        <f>Sales[[#This Row],[OrderQuantity]]</f>
        <v>1</v>
      </c>
      <c r="N11184" s="1">
        <f>1</f>
        <v>1</v>
      </c>
      <c r="O11184" s="1">
        <f>Sales[[#This Row],[TotalSales]]-Sales[[#This Row],[TotalCost]]</f>
        <v>6.2537000000000003</v>
      </c>
      <c r="P11184" s="1">
        <f>Sales[[#This Row],[ProductCost]]*Sales[[#This Row],[OrderQuantity]]</f>
        <v>3.7363</v>
      </c>
      <c r="Q11184" s="1" t="str">
        <f>VLOOKUP(Sales[[#This Row],[ProductKey]], Products!$A$2:$D$1000, 4, FALSE)</f>
        <v>Mountain Bottle Cage</v>
      </c>
    </row>
    <row r="11185" spans="1:17" x14ac:dyDescent="0.25">
      <c r="A11185" s="2">
        <v>38020</v>
      </c>
      <c r="B11185" s="1" t="s">
        <v>6993</v>
      </c>
      <c r="C11185">
        <v>483</v>
      </c>
      <c r="D11185">
        <v>23871</v>
      </c>
      <c r="E11185">
        <v>1</v>
      </c>
      <c r="F11185">
        <v>4</v>
      </c>
      <c r="G11185">
        <v>1</v>
      </c>
      <c r="H11185" s="2">
        <v>43134</v>
      </c>
      <c r="I11185" t="str">
        <f>VLOOKUP(Sales[[#This Row],[TerritoryKey]], Territories[], 2, FALSE)</f>
        <v>Northwest</v>
      </c>
      <c r="J11185">
        <f>_xlfn.XLOOKUP(Sales[[#This Row],[ProductKey]], Products!$A:$A, Products!$J:$J)</f>
        <v>44.88</v>
      </c>
      <c r="K11185">
        <f>_xlfn.XLOOKUP(Sales[[#This Row],[ProductKey]], Products!$A:$A, Products!$K:$K)</f>
        <v>120</v>
      </c>
      <c r="L11185" s="1">
        <f>Sales[[#This Row],[ProductPrice]]*Sales[[#This Row],[OrderQuantity]]</f>
        <v>120</v>
      </c>
      <c r="M11185" s="1">
        <f>Sales[[#This Row],[OrderQuantity]]</f>
        <v>1</v>
      </c>
      <c r="N11185" s="1">
        <f>1</f>
        <v>1</v>
      </c>
      <c r="O11185" s="1">
        <f>Sales[[#This Row],[TotalSales]]-Sales[[#This Row],[TotalCost]]</f>
        <v>75.12</v>
      </c>
      <c r="P11185" s="1">
        <f>Sales[[#This Row],[ProductCost]]*Sales[[#This Row],[OrderQuantity]]</f>
        <v>44.88</v>
      </c>
      <c r="Q11185" s="1" t="str">
        <f>VLOOKUP(Sales[[#This Row],[ProductKey]], Products!$A$2:$D$1000, 4, FALSE)</f>
        <v>Hitch Rack - 4-Bike</v>
      </c>
    </row>
    <row r="11186" spans="1:17" x14ac:dyDescent="0.25">
      <c r="A11186" s="2">
        <v>38203</v>
      </c>
      <c r="B11186" s="1" t="s">
        <v>7056</v>
      </c>
      <c r="C11186">
        <v>473</v>
      </c>
      <c r="D11186">
        <v>15662</v>
      </c>
      <c r="E11186">
        <v>10</v>
      </c>
      <c r="F11186">
        <v>4</v>
      </c>
      <c r="G11186">
        <v>1</v>
      </c>
      <c r="H11186" s="2">
        <v>43316</v>
      </c>
      <c r="I11186" t="str">
        <f>VLOOKUP(Sales[[#This Row],[TerritoryKey]], Territories[], 2, FALSE)</f>
        <v>United Kingdom</v>
      </c>
      <c r="J11186">
        <f>_xlfn.XLOOKUP(Sales[[#This Row],[ProductKey]], Products!$A:$A, Products!$J:$J)</f>
        <v>23.748999999999999</v>
      </c>
      <c r="K11186">
        <f>_xlfn.XLOOKUP(Sales[[#This Row],[ProductKey]], Products!$A:$A, Products!$K:$K)</f>
        <v>63.5</v>
      </c>
      <c r="L11186" s="1">
        <f>Sales[[#This Row],[ProductPrice]]*Sales[[#This Row],[OrderQuantity]]</f>
        <v>63.5</v>
      </c>
      <c r="M11186" s="1">
        <f>Sales[[#This Row],[OrderQuantity]]</f>
        <v>1</v>
      </c>
      <c r="N11186" s="1">
        <f>1</f>
        <v>1</v>
      </c>
      <c r="O11186" s="1">
        <f>Sales[[#This Row],[TotalSales]]-Sales[[#This Row],[TotalCost]]</f>
        <v>39.751000000000005</v>
      </c>
      <c r="P11186" s="1">
        <f>Sales[[#This Row],[ProductCost]]*Sales[[#This Row],[OrderQuantity]]</f>
        <v>23.748999999999999</v>
      </c>
      <c r="Q11186" s="1" t="str">
        <f>VLOOKUP(Sales[[#This Row],[ProductKey]], Products!$A$2:$D$1000, 4, FALSE)</f>
        <v>Classic Vest, L</v>
      </c>
    </row>
    <row r="11187" spans="1:17" x14ac:dyDescent="0.25">
      <c r="A11187" s="2">
        <v>38081</v>
      </c>
      <c r="B11187" s="1" t="s">
        <v>7158</v>
      </c>
      <c r="C11187">
        <v>488</v>
      </c>
      <c r="D11187">
        <v>11943</v>
      </c>
      <c r="E11187">
        <v>9</v>
      </c>
      <c r="F11187">
        <v>4</v>
      </c>
      <c r="G11187">
        <v>1</v>
      </c>
      <c r="H11187" s="2">
        <v>43194</v>
      </c>
      <c r="I11187" t="str">
        <f>VLOOKUP(Sales[[#This Row],[TerritoryKey]], Territories[], 2, FALSE)</f>
        <v>Australia</v>
      </c>
      <c r="J11187">
        <f>_xlfn.XLOOKUP(Sales[[#This Row],[ProductKey]], Products!$A:$A, Products!$J:$J)</f>
        <v>41.572299999999998</v>
      </c>
      <c r="K11187">
        <f>_xlfn.XLOOKUP(Sales[[#This Row],[ProductKey]], Products!$A:$A, Products!$K:$K)</f>
        <v>53.99</v>
      </c>
      <c r="L11187" s="1">
        <f>Sales[[#This Row],[ProductPrice]]*Sales[[#This Row],[OrderQuantity]]</f>
        <v>53.99</v>
      </c>
      <c r="M11187" s="1">
        <f>Sales[[#This Row],[OrderQuantity]]</f>
        <v>1</v>
      </c>
      <c r="N11187" s="1">
        <f>1</f>
        <v>1</v>
      </c>
      <c r="O11187" s="1">
        <f>Sales[[#This Row],[TotalSales]]-Sales[[#This Row],[TotalCost]]</f>
        <v>12.417700000000004</v>
      </c>
      <c r="P11187" s="1">
        <f>Sales[[#This Row],[ProductCost]]*Sales[[#This Row],[OrderQuantity]]</f>
        <v>41.572299999999998</v>
      </c>
      <c r="Q11187" s="1" t="str">
        <f>VLOOKUP(Sales[[#This Row],[ProductKey]], Products!$A$2:$D$1000, 4, FALSE)</f>
        <v>Short-Sleeve Classic Jersey, S</v>
      </c>
    </row>
    <row r="11188" spans="1:17" x14ac:dyDescent="0.25">
      <c r="A11188" s="2">
        <v>38171</v>
      </c>
      <c r="B11188" s="1" t="s">
        <v>7176</v>
      </c>
      <c r="C11188">
        <v>235</v>
      </c>
      <c r="D11188">
        <v>18508</v>
      </c>
      <c r="E11188">
        <v>4</v>
      </c>
      <c r="F11188">
        <v>4</v>
      </c>
      <c r="G11188">
        <v>1</v>
      </c>
      <c r="H11188" s="2">
        <v>43284</v>
      </c>
      <c r="I11188" t="str">
        <f>VLOOKUP(Sales[[#This Row],[TerritoryKey]], Territories[], 2, FALSE)</f>
        <v>Southwest</v>
      </c>
      <c r="J11188">
        <f>_xlfn.XLOOKUP(Sales[[#This Row],[ProductKey]], Products!$A:$A, Products!$J:$J)</f>
        <v>31.724399999999999</v>
      </c>
      <c r="K11188">
        <f>_xlfn.XLOOKUP(Sales[[#This Row],[ProductKey]], Products!$A:$A, Products!$K:$K)</f>
        <v>48.067300000000003</v>
      </c>
      <c r="L11188" s="1">
        <f>Sales[[#This Row],[ProductPrice]]*Sales[[#This Row],[OrderQuantity]]</f>
        <v>48.067300000000003</v>
      </c>
      <c r="M11188" s="1">
        <f>Sales[[#This Row],[OrderQuantity]]</f>
        <v>1</v>
      </c>
      <c r="N11188" s="1">
        <f>1</f>
        <v>1</v>
      </c>
      <c r="O11188" s="1">
        <f>Sales[[#This Row],[TotalSales]]-Sales[[#This Row],[TotalCost]]</f>
        <v>16.342900000000004</v>
      </c>
      <c r="P11188" s="1">
        <f>Sales[[#This Row],[ProductCost]]*Sales[[#This Row],[OrderQuantity]]</f>
        <v>31.724399999999999</v>
      </c>
      <c r="Q11188" s="1" t="str">
        <f>VLOOKUP(Sales[[#This Row],[ProductKey]], Products!$A$2:$D$1000, 4, FALSE)</f>
        <v>Long-Sleeve Logo Jersey, XL</v>
      </c>
    </row>
    <row r="11189" spans="1:17" x14ac:dyDescent="0.25">
      <c r="A11189" s="2">
        <v>37991</v>
      </c>
      <c r="B11189" s="1" t="s">
        <v>7178</v>
      </c>
      <c r="C11189">
        <v>226</v>
      </c>
      <c r="D11189">
        <v>20569</v>
      </c>
      <c r="E11189">
        <v>10</v>
      </c>
      <c r="F11189">
        <v>4</v>
      </c>
      <c r="G11189">
        <v>1</v>
      </c>
      <c r="H11189" s="2">
        <v>43105</v>
      </c>
      <c r="I11189" t="str">
        <f>VLOOKUP(Sales[[#This Row],[TerritoryKey]], Territories[], 2, FALSE)</f>
        <v>United Kingdom</v>
      </c>
      <c r="J11189">
        <f>_xlfn.XLOOKUP(Sales[[#This Row],[ProductKey]], Products!$A:$A, Products!$J:$J)</f>
        <v>31.724399999999999</v>
      </c>
      <c r="K11189">
        <f>_xlfn.XLOOKUP(Sales[[#This Row],[ProductKey]], Products!$A:$A, Products!$K:$K)</f>
        <v>48.067300000000003</v>
      </c>
      <c r="L11189" s="1">
        <f>Sales[[#This Row],[ProductPrice]]*Sales[[#This Row],[OrderQuantity]]</f>
        <v>48.067300000000003</v>
      </c>
      <c r="M11189" s="1">
        <f>Sales[[#This Row],[OrderQuantity]]</f>
        <v>1</v>
      </c>
      <c r="N11189" s="1">
        <f>1</f>
        <v>1</v>
      </c>
      <c r="O11189" s="1">
        <f>Sales[[#This Row],[TotalSales]]-Sales[[#This Row],[TotalCost]]</f>
        <v>16.342900000000004</v>
      </c>
      <c r="P11189" s="1">
        <f>Sales[[#This Row],[ProductCost]]*Sales[[#This Row],[OrderQuantity]]</f>
        <v>31.724399999999999</v>
      </c>
      <c r="Q11189" s="1" t="str">
        <f>VLOOKUP(Sales[[#This Row],[ProductKey]], Products!$A$2:$D$1000, 4, FALSE)</f>
        <v>Long-Sleeve Logo Jersey, S</v>
      </c>
    </row>
    <row r="11190" spans="1:17" x14ac:dyDescent="0.25">
      <c r="A11190" s="2">
        <v>38080</v>
      </c>
      <c r="B11190" s="1" t="s">
        <v>7207</v>
      </c>
      <c r="C11190">
        <v>226</v>
      </c>
      <c r="D11190">
        <v>14813</v>
      </c>
      <c r="E11190">
        <v>7</v>
      </c>
      <c r="F11190">
        <v>4</v>
      </c>
      <c r="G11190">
        <v>1</v>
      </c>
      <c r="H11190" s="2">
        <v>43193</v>
      </c>
      <c r="I11190" t="str">
        <f>VLOOKUP(Sales[[#This Row],[TerritoryKey]], Territories[], 2, FALSE)</f>
        <v>France</v>
      </c>
      <c r="J11190">
        <f>_xlfn.XLOOKUP(Sales[[#This Row],[ProductKey]], Products!$A:$A, Products!$J:$J)</f>
        <v>31.724399999999999</v>
      </c>
      <c r="K11190">
        <f>_xlfn.XLOOKUP(Sales[[#This Row],[ProductKey]], Products!$A:$A, Products!$K:$K)</f>
        <v>48.067300000000003</v>
      </c>
      <c r="L11190" s="1">
        <f>Sales[[#This Row],[ProductPrice]]*Sales[[#This Row],[OrderQuantity]]</f>
        <v>48.067300000000003</v>
      </c>
      <c r="M11190" s="1">
        <f>Sales[[#This Row],[OrderQuantity]]</f>
        <v>1</v>
      </c>
      <c r="N11190" s="1">
        <f>1</f>
        <v>1</v>
      </c>
      <c r="O11190" s="1">
        <f>Sales[[#This Row],[TotalSales]]-Sales[[#This Row],[TotalCost]]</f>
        <v>16.342900000000004</v>
      </c>
      <c r="P11190" s="1">
        <f>Sales[[#This Row],[ProductCost]]*Sales[[#This Row],[OrderQuantity]]</f>
        <v>31.724399999999999</v>
      </c>
      <c r="Q11190" s="1" t="str">
        <f>VLOOKUP(Sales[[#This Row],[ProductKey]], Products!$A$2:$D$1000, 4, FALSE)</f>
        <v>Long-Sleeve Logo Jersey, S</v>
      </c>
    </row>
    <row r="11191" spans="1:17" x14ac:dyDescent="0.25">
      <c r="A11191" s="2">
        <v>38172</v>
      </c>
      <c r="B11191" s="1" t="s">
        <v>7211</v>
      </c>
      <c r="C11191">
        <v>487</v>
      </c>
      <c r="D11191">
        <v>28255</v>
      </c>
      <c r="E11191">
        <v>1</v>
      </c>
      <c r="F11191">
        <v>4</v>
      </c>
      <c r="G11191">
        <v>1</v>
      </c>
      <c r="H11191" s="2">
        <v>43285</v>
      </c>
      <c r="I11191" t="str">
        <f>VLOOKUP(Sales[[#This Row],[TerritoryKey]], Territories[], 2, FALSE)</f>
        <v>Northwest</v>
      </c>
      <c r="J11191">
        <f>_xlfn.XLOOKUP(Sales[[#This Row],[ProductKey]], Products!$A:$A, Products!$J:$J)</f>
        <v>20.566299999999998</v>
      </c>
      <c r="K11191">
        <f>_xlfn.XLOOKUP(Sales[[#This Row],[ProductKey]], Products!$A:$A, Products!$K:$K)</f>
        <v>54.99</v>
      </c>
      <c r="L11191" s="1">
        <f>Sales[[#This Row],[ProductPrice]]*Sales[[#This Row],[OrderQuantity]]</f>
        <v>54.99</v>
      </c>
      <c r="M11191" s="1">
        <f>Sales[[#This Row],[OrderQuantity]]</f>
        <v>1</v>
      </c>
      <c r="N11191" s="1">
        <f>1</f>
        <v>1</v>
      </c>
      <c r="O11191" s="1">
        <f>Sales[[#This Row],[TotalSales]]-Sales[[#This Row],[TotalCost]]</f>
        <v>34.423700000000004</v>
      </c>
      <c r="P11191" s="1">
        <f>Sales[[#This Row],[ProductCost]]*Sales[[#This Row],[OrderQuantity]]</f>
        <v>20.566299999999998</v>
      </c>
      <c r="Q11191" s="1" t="str">
        <f>VLOOKUP(Sales[[#This Row],[ProductKey]], Products!$A$2:$D$1000, 4, FALSE)</f>
        <v>Hydration Pack - 70 oz.</v>
      </c>
    </row>
    <row r="11192" spans="1:17" x14ac:dyDescent="0.25">
      <c r="A11192" s="2">
        <v>38265</v>
      </c>
      <c r="B11192" s="1" t="s">
        <v>7212</v>
      </c>
      <c r="C11192">
        <v>226</v>
      </c>
      <c r="D11192">
        <v>15650</v>
      </c>
      <c r="E11192">
        <v>7</v>
      </c>
      <c r="F11192">
        <v>4</v>
      </c>
      <c r="G11192">
        <v>1</v>
      </c>
      <c r="H11192" s="2">
        <v>43378</v>
      </c>
      <c r="I11192" t="str">
        <f>VLOOKUP(Sales[[#This Row],[TerritoryKey]], Territories[], 2, FALSE)</f>
        <v>France</v>
      </c>
      <c r="J11192">
        <f>_xlfn.XLOOKUP(Sales[[#This Row],[ProductKey]], Products!$A:$A, Products!$J:$J)</f>
        <v>31.724399999999999</v>
      </c>
      <c r="K11192">
        <f>_xlfn.XLOOKUP(Sales[[#This Row],[ProductKey]], Products!$A:$A, Products!$K:$K)</f>
        <v>48.067300000000003</v>
      </c>
      <c r="L11192" s="1">
        <f>Sales[[#This Row],[ProductPrice]]*Sales[[#This Row],[OrderQuantity]]</f>
        <v>48.067300000000003</v>
      </c>
      <c r="M11192" s="1">
        <f>Sales[[#This Row],[OrderQuantity]]</f>
        <v>1</v>
      </c>
      <c r="N11192" s="1">
        <f>1</f>
        <v>1</v>
      </c>
      <c r="O11192" s="1">
        <f>Sales[[#This Row],[TotalSales]]-Sales[[#This Row],[TotalCost]]</f>
        <v>16.342900000000004</v>
      </c>
      <c r="P11192" s="1">
        <f>Sales[[#This Row],[ProductCost]]*Sales[[#This Row],[OrderQuantity]]</f>
        <v>31.724399999999999</v>
      </c>
      <c r="Q11192" s="1" t="str">
        <f>VLOOKUP(Sales[[#This Row],[ProductKey]], Products!$A$2:$D$1000, 4, FALSE)</f>
        <v>Long-Sleeve Logo Jersey, S</v>
      </c>
    </row>
    <row r="11193" spans="1:17" x14ac:dyDescent="0.25">
      <c r="A11193" s="2">
        <v>38234</v>
      </c>
      <c r="B11193" s="1" t="s">
        <v>7245</v>
      </c>
      <c r="C11193">
        <v>487</v>
      </c>
      <c r="D11193">
        <v>24400</v>
      </c>
      <c r="E11193">
        <v>1</v>
      </c>
      <c r="F11193">
        <v>4</v>
      </c>
      <c r="G11193">
        <v>1</v>
      </c>
      <c r="H11193" s="2">
        <v>43347</v>
      </c>
      <c r="I11193" t="str">
        <f>VLOOKUP(Sales[[#This Row],[TerritoryKey]], Territories[], 2, FALSE)</f>
        <v>Northwest</v>
      </c>
      <c r="J11193">
        <f>_xlfn.XLOOKUP(Sales[[#This Row],[ProductKey]], Products!$A:$A, Products!$J:$J)</f>
        <v>20.566299999999998</v>
      </c>
      <c r="K11193">
        <f>_xlfn.XLOOKUP(Sales[[#This Row],[ProductKey]], Products!$A:$A, Products!$K:$K)</f>
        <v>54.99</v>
      </c>
      <c r="L11193" s="1">
        <f>Sales[[#This Row],[ProductPrice]]*Sales[[#This Row],[OrderQuantity]]</f>
        <v>54.99</v>
      </c>
      <c r="M11193" s="1">
        <f>Sales[[#This Row],[OrderQuantity]]</f>
        <v>1</v>
      </c>
      <c r="N11193" s="1">
        <f>1</f>
        <v>1</v>
      </c>
      <c r="O11193" s="1">
        <f>Sales[[#This Row],[TotalSales]]-Sales[[#This Row],[TotalCost]]</f>
        <v>34.423700000000004</v>
      </c>
      <c r="P11193" s="1">
        <f>Sales[[#This Row],[ProductCost]]*Sales[[#This Row],[OrderQuantity]]</f>
        <v>20.566299999999998</v>
      </c>
      <c r="Q11193" s="1" t="str">
        <f>VLOOKUP(Sales[[#This Row],[ProductKey]], Products!$A$2:$D$1000, 4, FALSE)</f>
        <v>Hydration Pack - 70 oz.</v>
      </c>
    </row>
    <row r="11194" spans="1:17" x14ac:dyDescent="0.25">
      <c r="A11194" s="2">
        <v>38264</v>
      </c>
      <c r="B11194" s="1" t="s">
        <v>7272</v>
      </c>
      <c r="C11194">
        <v>229</v>
      </c>
      <c r="D11194">
        <v>18804</v>
      </c>
      <c r="E11194">
        <v>4</v>
      </c>
      <c r="F11194">
        <v>4</v>
      </c>
      <c r="G11194">
        <v>1</v>
      </c>
      <c r="H11194" s="2">
        <v>43377</v>
      </c>
      <c r="I11194" t="str">
        <f>VLOOKUP(Sales[[#This Row],[TerritoryKey]], Territories[], 2, FALSE)</f>
        <v>Southwest</v>
      </c>
      <c r="J11194">
        <f>_xlfn.XLOOKUP(Sales[[#This Row],[ProductKey]], Products!$A:$A, Products!$J:$J)</f>
        <v>31.724399999999999</v>
      </c>
      <c r="K11194">
        <f>_xlfn.XLOOKUP(Sales[[#This Row],[ProductKey]], Products!$A:$A, Products!$K:$K)</f>
        <v>48.067300000000003</v>
      </c>
      <c r="L11194" s="1">
        <f>Sales[[#This Row],[ProductPrice]]*Sales[[#This Row],[OrderQuantity]]</f>
        <v>48.067300000000003</v>
      </c>
      <c r="M11194" s="1">
        <f>Sales[[#This Row],[OrderQuantity]]</f>
        <v>1</v>
      </c>
      <c r="N11194" s="1">
        <f>1</f>
        <v>1</v>
      </c>
      <c r="O11194" s="1">
        <f>Sales[[#This Row],[TotalSales]]-Sales[[#This Row],[TotalCost]]</f>
        <v>16.342900000000004</v>
      </c>
      <c r="P11194" s="1">
        <f>Sales[[#This Row],[ProductCost]]*Sales[[#This Row],[OrderQuantity]]</f>
        <v>31.724399999999999</v>
      </c>
      <c r="Q11194" s="1" t="str">
        <f>VLOOKUP(Sales[[#This Row],[ProductKey]], Products!$A$2:$D$1000, 4, FALSE)</f>
        <v>Long-Sleeve Logo Jersey, M</v>
      </c>
    </row>
    <row r="11195" spans="1:17" x14ac:dyDescent="0.25">
      <c r="A11195" s="2">
        <v>38023</v>
      </c>
      <c r="B11195" s="1" t="s">
        <v>7276</v>
      </c>
      <c r="C11195">
        <v>491</v>
      </c>
      <c r="D11195">
        <v>13918</v>
      </c>
      <c r="E11195">
        <v>6</v>
      </c>
      <c r="F11195">
        <v>4</v>
      </c>
      <c r="G11195">
        <v>1</v>
      </c>
      <c r="H11195" s="2">
        <v>43137</v>
      </c>
      <c r="I11195" t="str">
        <f>VLOOKUP(Sales[[#This Row],[TerritoryKey]], Territories[], 2, FALSE)</f>
        <v>Canada</v>
      </c>
      <c r="J11195">
        <f>_xlfn.XLOOKUP(Sales[[#This Row],[ProductKey]], Products!$A:$A, Products!$J:$J)</f>
        <v>41.572299999999998</v>
      </c>
      <c r="K11195">
        <f>_xlfn.XLOOKUP(Sales[[#This Row],[ProductKey]], Products!$A:$A, Products!$K:$K)</f>
        <v>53.99</v>
      </c>
      <c r="L11195" s="1">
        <f>Sales[[#This Row],[ProductPrice]]*Sales[[#This Row],[OrderQuantity]]</f>
        <v>53.99</v>
      </c>
      <c r="M11195" s="1">
        <f>Sales[[#This Row],[OrderQuantity]]</f>
        <v>1</v>
      </c>
      <c r="N11195" s="1">
        <f>1</f>
        <v>1</v>
      </c>
      <c r="O11195" s="1">
        <f>Sales[[#This Row],[TotalSales]]-Sales[[#This Row],[TotalCost]]</f>
        <v>12.417700000000004</v>
      </c>
      <c r="P11195" s="1">
        <f>Sales[[#This Row],[ProductCost]]*Sales[[#This Row],[OrderQuantity]]</f>
        <v>41.572299999999998</v>
      </c>
      <c r="Q11195" s="1" t="str">
        <f>VLOOKUP(Sales[[#This Row],[ProductKey]], Products!$A$2:$D$1000, 4, FALSE)</f>
        <v>Short-Sleeve Classic Jersey, XL</v>
      </c>
    </row>
    <row r="11196" spans="1:17" x14ac:dyDescent="0.25">
      <c r="A11196" s="2">
        <v>38021</v>
      </c>
      <c r="B11196" s="1" t="s">
        <v>7310</v>
      </c>
      <c r="C11196">
        <v>480</v>
      </c>
      <c r="D11196">
        <v>24326</v>
      </c>
      <c r="E11196">
        <v>1</v>
      </c>
      <c r="F11196">
        <v>4</v>
      </c>
      <c r="G11196">
        <v>1</v>
      </c>
      <c r="H11196" s="2">
        <v>43135</v>
      </c>
      <c r="I11196" t="str">
        <f>VLOOKUP(Sales[[#This Row],[TerritoryKey]], Territories[], 2, FALSE)</f>
        <v>Northwest</v>
      </c>
      <c r="J11196">
        <f>_xlfn.XLOOKUP(Sales[[#This Row],[ProductKey]], Products!$A:$A, Products!$J:$J)</f>
        <v>0.85650000000000004</v>
      </c>
      <c r="K11196">
        <f>_xlfn.XLOOKUP(Sales[[#This Row],[ProductKey]], Products!$A:$A, Products!$K:$K)</f>
        <v>2.29</v>
      </c>
      <c r="L11196" s="1">
        <f>Sales[[#This Row],[ProductPrice]]*Sales[[#This Row],[OrderQuantity]]</f>
        <v>2.29</v>
      </c>
      <c r="M11196" s="1">
        <f>Sales[[#This Row],[OrderQuantity]]</f>
        <v>1</v>
      </c>
      <c r="N11196" s="1">
        <f>1</f>
        <v>1</v>
      </c>
      <c r="O11196" s="1">
        <f>Sales[[#This Row],[TotalSales]]-Sales[[#This Row],[TotalCost]]</f>
        <v>1.4335</v>
      </c>
      <c r="P11196" s="1">
        <f>Sales[[#This Row],[ProductCost]]*Sales[[#This Row],[OrderQuantity]]</f>
        <v>0.85650000000000004</v>
      </c>
      <c r="Q11196" s="1" t="str">
        <f>VLOOKUP(Sales[[#This Row],[ProductKey]], Products!$A$2:$D$1000, 4, FALSE)</f>
        <v>Patch Kit/8 Patches</v>
      </c>
    </row>
    <row r="11197" spans="1:17" x14ac:dyDescent="0.25">
      <c r="A11197" s="2">
        <v>38110</v>
      </c>
      <c r="B11197" s="1" t="s">
        <v>7326</v>
      </c>
      <c r="C11197">
        <v>478</v>
      </c>
      <c r="D11197">
        <v>18808</v>
      </c>
      <c r="E11197">
        <v>4</v>
      </c>
      <c r="F11197">
        <v>4</v>
      </c>
      <c r="G11197">
        <v>1</v>
      </c>
      <c r="H11197" s="2">
        <v>43223</v>
      </c>
      <c r="I11197" t="str">
        <f>VLOOKUP(Sales[[#This Row],[TerritoryKey]], Territories[], 2, FALSE)</f>
        <v>Southwest</v>
      </c>
      <c r="J11197">
        <f>_xlfn.XLOOKUP(Sales[[#This Row],[ProductKey]], Products!$A:$A, Products!$J:$J)</f>
        <v>3.7363</v>
      </c>
      <c r="K11197">
        <f>_xlfn.XLOOKUP(Sales[[#This Row],[ProductKey]], Products!$A:$A, Products!$K:$K)</f>
        <v>9.99</v>
      </c>
      <c r="L11197" s="1">
        <f>Sales[[#This Row],[ProductPrice]]*Sales[[#This Row],[OrderQuantity]]</f>
        <v>9.99</v>
      </c>
      <c r="M11197" s="1">
        <f>Sales[[#This Row],[OrderQuantity]]</f>
        <v>1</v>
      </c>
      <c r="N11197" s="1">
        <f>1</f>
        <v>1</v>
      </c>
      <c r="O11197" s="1">
        <f>Sales[[#This Row],[TotalSales]]-Sales[[#This Row],[TotalCost]]</f>
        <v>6.2537000000000003</v>
      </c>
      <c r="P11197" s="1">
        <f>Sales[[#This Row],[ProductCost]]*Sales[[#This Row],[OrderQuantity]]</f>
        <v>3.7363</v>
      </c>
      <c r="Q11197" s="1" t="str">
        <f>VLOOKUP(Sales[[#This Row],[ProductKey]], Products!$A$2:$D$1000, 4, FALSE)</f>
        <v>Mountain Bottle Cage</v>
      </c>
    </row>
    <row r="11198" spans="1:17" x14ac:dyDescent="0.25">
      <c r="A11198" s="2">
        <v>38141</v>
      </c>
      <c r="B11198" s="1" t="s">
        <v>7327</v>
      </c>
      <c r="C11198">
        <v>491</v>
      </c>
      <c r="D11198">
        <v>12216</v>
      </c>
      <c r="E11198">
        <v>10</v>
      </c>
      <c r="F11198">
        <v>4</v>
      </c>
      <c r="G11198">
        <v>1</v>
      </c>
      <c r="H11198" s="2">
        <v>43254</v>
      </c>
      <c r="I11198" t="str">
        <f>VLOOKUP(Sales[[#This Row],[TerritoryKey]], Territories[], 2, FALSE)</f>
        <v>United Kingdom</v>
      </c>
      <c r="J11198">
        <f>_xlfn.XLOOKUP(Sales[[#This Row],[ProductKey]], Products!$A:$A, Products!$J:$J)</f>
        <v>41.572299999999998</v>
      </c>
      <c r="K11198">
        <f>_xlfn.XLOOKUP(Sales[[#This Row],[ProductKey]], Products!$A:$A, Products!$K:$K)</f>
        <v>53.99</v>
      </c>
      <c r="L11198" s="1">
        <f>Sales[[#This Row],[ProductPrice]]*Sales[[#This Row],[OrderQuantity]]</f>
        <v>53.99</v>
      </c>
      <c r="M11198" s="1">
        <f>Sales[[#This Row],[OrderQuantity]]</f>
        <v>1</v>
      </c>
      <c r="N11198" s="1">
        <f>1</f>
        <v>1</v>
      </c>
      <c r="O11198" s="1">
        <f>Sales[[#This Row],[TotalSales]]-Sales[[#This Row],[TotalCost]]</f>
        <v>12.417700000000004</v>
      </c>
      <c r="P11198" s="1">
        <f>Sales[[#This Row],[ProductCost]]*Sales[[#This Row],[OrderQuantity]]</f>
        <v>41.572299999999998</v>
      </c>
      <c r="Q11198" s="1" t="str">
        <f>VLOOKUP(Sales[[#This Row],[ProductKey]], Products!$A$2:$D$1000, 4, FALSE)</f>
        <v>Short-Sleeve Classic Jersey, XL</v>
      </c>
    </row>
    <row r="11199" spans="1:17" x14ac:dyDescent="0.25">
      <c r="A11199" s="2">
        <v>38081</v>
      </c>
      <c r="B11199" s="1" t="s">
        <v>7387</v>
      </c>
      <c r="C11199">
        <v>487</v>
      </c>
      <c r="D11199">
        <v>21385</v>
      </c>
      <c r="E11199">
        <v>4</v>
      </c>
      <c r="F11199">
        <v>4</v>
      </c>
      <c r="G11199">
        <v>1</v>
      </c>
      <c r="H11199" s="2">
        <v>43194</v>
      </c>
      <c r="I11199" t="str">
        <f>VLOOKUP(Sales[[#This Row],[TerritoryKey]], Territories[], 2, FALSE)</f>
        <v>Southwest</v>
      </c>
      <c r="J11199">
        <f>_xlfn.XLOOKUP(Sales[[#This Row],[ProductKey]], Products!$A:$A, Products!$J:$J)</f>
        <v>20.566299999999998</v>
      </c>
      <c r="K11199">
        <f>_xlfn.XLOOKUP(Sales[[#This Row],[ProductKey]], Products!$A:$A, Products!$K:$K)</f>
        <v>54.99</v>
      </c>
      <c r="L11199" s="1">
        <f>Sales[[#This Row],[ProductPrice]]*Sales[[#This Row],[OrderQuantity]]</f>
        <v>54.99</v>
      </c>
      <c r="M11199" s="1">
        <f>Sales[[#This Row],[OrderQuantity]]</f>
        <v>1</v>
      </c>
      <c r="N11199" s="1">
        <f>1</f>
        <v>1</v>
      </c>
      <c r="O11199" s="1">
        <f>Sales[[#This Row],[TotalSales]]-Sales[[#This Row],[TotalCost]]</f>
        <v>34.423700000000004</v>
      </c>
      <c r="P11199" s="1">
        <f>Sales[[#This Row],[ProductCost]]*Sales[[#This Row],[OrderQuantity]]</f>
        <v>20.566299999999998</v>
      </c>
      <c r="Q11199" s="1" t="str">
        <f>VLOOKUP(Sales[[#This Row],[ProductKey]], Products!$A$2:$D$1000, 4, FALSE)</f>
        <v>Hydration Pack - 70 oz.</v>
      </c>
    </row>
    <row r="11200" spans="1:17" x14ac:dyDescent="0.25">
      <c r="A11200" s="2">
        <v>38203</v>
      </c>
      <c r="B11200" s="1" t="s">
        <v>7397</v>
      </c>
      <c r="C11200">
        <v>488</v>
      </c>
      <c r="D11200">
        <v>23603</v>
      </c>
      <c r="E11200">
        <v>7</v>
      </c>
      <c r="F11200">
        <v>4</v>
      </c>
      <c r="G11200">
        <v>1</v>
      </c>
      <c r="H11200" s="2">
        <v>43316</v>
      </c>
      <c r="I11200" t="str">
        <f>VLOOKUP(Sales[[#This Row],[TerritoryKey]], Territories[], 2, FALSE)</f>
        <v>France</v>
      </c>
      <c r="J11200">
        <f>_xlfn.XLOOKUP(Sales[[#This Row],[ProductKey]], Products!$A:$A, Products!$J:$J)</f>
        <v>41.572299999999998</v>
      </c>
      <c r="K11200">
        <f>_xlfn.XLOOKUP(Sales[[#This Row],[ProductKey]], Products!$A:$A, Products!$K:$K)</f>
        <v>53.99</v>
      </c>
      <c r="L11200" s="1">
        <f>Sales[[#This Row],[ProductPrice]]*Sales[[#This Row],[OrderQuantity]]</f>
        <v>53.99</v>
      </c>
      <c r="M11200" s="1">
        <f>Sales[[#This Row],[OrderQuantity]]</f>
        <v>1</v>
      </c>
      <c r="N11200" s="1">
        <f>1</f>
        <v>1</v>
      </c>
      <c r="O11200" s="1">
        <f>Sales[[#This Row],[TotalSales]]-Sales[[#This Row],[TotalCost]]</f>
        <v>12.417700000000004</v>
      </c>
      <c r="P11200" s="1">
        <f>Sales[[#This Row],[ProductCost]]*Sales[[#This Row],[OrderQuantity]]</f>
        <v>41.572299999999998</v>
      </c>
      <c r="Q11200" s="1" t="str">
        <f>VLOOKUP(Sales[[#This Row],[ProductKey]], Products!$A$2:$D$1000, 4, FALSE)</f>
        <v>Short-Sleeve Classic Jersey, S</v>
      </c>
    </row>
    <row r="11201" spans="1:17" x14ac:dyDescent="0.25">
      <c r="A11201" s="2">
        <v>38203</v>
      </c>
      <c r="B11201" s="1" t="s">
        <v>7440</v>
      </c>
      <c r="C11201">
        <v>491</v>
      </c>
      <c r="D11201">
        <v>17779</v>
      </c>
      <c r="E11201">
        <v>7</v>
      </c>
      <c r="F11201">
        <v>4</v>
      </c>
      <c r="G11201">
        <v>1</v>
      </c>
      <c r="H11201" s="2">
        <v>43316</v>
      </c>
      <c r="I11201" t="str">
        <f>VLOOKUP(Sales[[#This Row],[TerritoryKey]], Territories[], 2, FALSE)</f>
        <v>France</v>
      </c>
      <c r="J11201">
        <f>_xlfn.XLOOKUP(Sales[[#This Row],[ProductKey]], Products!$A:$A, Products!$J:$J)</f>
        <v>41.572299999999998</v>
      </c>
      <c r="K11201">
        <f>_xlfn.XLOOKUP(Sales[[#This Row],[ProductKey]], Products!$A:$A, Products!$K:$K)</f>
        <v>53.99</v>
      </c>
      <c r="L11201" s="1">
        <f>Sales[[#This Row],[ProductPrice]]*Sales[[#This Row],[OrderQuantity]]</f>
        <v>53.99</v>
      </c>
      <c r="M11201" s="1">
        <f>Sales[[#This Row],[OrderQuantity]]</f>
        <v>1</v>
      </c>
      <c r="N11201" s="1">
        <f>1</f>
        <v>1</v>
      </c>
      <c r="O11201" s="1">
        <f>Sales[[#This Row],[TotalSales]]-Sales[[#This Row],[TotalCost]]</f>
        <v>12.417700000000004</v>
      </c>
      <c r="P11201" s="1">
        <f>Sales[[#This Row],[ProductCost]]*Sales[[#This Row],[OrderQuantity]]</f>
        <v>41.572299999999998</v>
      </c>
      <c r="Q11201" s="1" t="str">
        <f>VLOOKUP(Sales[[#This Row],[ProductKey]], Products!$A$2:$D$1000, 4, FALSE)</f>
        <v>Short-Sleeve Classic Jersey, XL</v>
      </c>
    </row>
    <row r="11202" spans="1:17" x14ac:dyDescent="0.25">
      <c r="A11202" s="2">
        <v>38326</v>
      </c>
      <c r="B11202" s="1" t="s">
        <v>7447</v>
      </c>
      <c r="C11202">
        <v>464</v>
      </c>
      <c r="D11202">
        <v>18858</v>
      </c>
      <c r="E11202">
        <v>4</v>
      </c>
      <c r="F11202">
        <v>4</v>
      </c>
      <c r="G11202">
        <v>1</v>
      </c>
      <c r="H11202" s="2">
        <v>43439</v>
      </c>
      <c r="I11202" t="str">
        <f>VLOOKUP(Sales[[#This Row],[TerritoryKey]], Territories[], 2, FALSE)</f>
        <v>Southwest</v>
      </c>
      <c r="J11202">
        <f>_xlfn.XLOOKUP(Sales[[#This Row],[ProductKey]], Products!$A:$A, Products!$J:$J)</f>
        <v>9.7135999999999996</v>
      </c>
      <c r="K11202">
        <f>_xlfn.XLOOKUP(Sales[[#This Row],[ProductKey]], Products!$A:$A, Products!$K:$K)</f>
        <v>23.548100000000002</v>
      </c>
      <c r="L11202" s="1">
        <f>Sales[[#This Row],[ProductPrice]]*Sales[[#This Row],[OrderQuantity]]</f>
        <v>23.548100000000002</v>
      </c>
      <c r="M11202" s="1">
        <f>Sales[[#This Row],[OrderQuantity]]</f>
        <v>1</v>
      </c>
      <c r="N11202" s="1">
        <f>1</f>
        <v>1</v>
      </c>
      <c r="O11202" s="1">
        <f>Sales[[#This Row],[TotalSales]]-Sales[[#This Row],[TotalCost]]</f>
        <v>13.834500000000002</v>
      </c>
      <c r="P11202" s="1">
        <f>Sales[[#This Row],[ProductCost]]*Sales[[#This Row],[OrderQuantity]]</f>
        <v>9.7135999999999996</v>
      </c>
      <c r="Q11202" s="1" t="str">
        <f>VLOOKUP(Sales[[#This Row],[ProductKey]], Products!$A$2:$D$1000, 4, FALSE)</f>
        <v>Half-Finger Gloves, M</v>
      </c>
    </row>
    <row r="11203" spans="1:17" x14ac:dyDescent="0.25">
      <c r="A11203" s="2">
        <v>38080</v>
      </c>
      <c r="B11203" s="1" t="s">
        <v>7455</v>
      </c>
      <c r="C11203">
        <v>487</v>
      </c>
      <c r="D11203">
        <v>24238</v>
      </c>
      <c r="E11203">
        <v>4</v>
      </c>
      <c r="F11203">
        <v>4</v>
      </c>
      <c r="G11203">
        <v>1</v>
      </c>
      <c r="H11203" s="2">
        <v>43193</v>
      </c>
      <c r="I11203" t="str">
        <f>VLOOKUP(Sales[[#This Row],[TerritoryKey]], Territories[], 2, FALSE)</f>
        <v>Southwest</v>
      </c>
      <c r="J11203">
        <f>_xlfn.XLOOKUP(Sales[[#This Row],[ProductKey]], Products!$A:$A, Products!$J:$J)</f>
        <v>20.566299999999998</v>
      </c>
      <c r="K11203">
        <f>_xlfn.XLOOKUP(Sales[[#This Row],[ProductKey]], Products!$A:$A, Products!$K:$K)</f>
        <v>54.99</v>
      </c>
      <c r="L11203" s="1">
        <f>Sales[[#This Row],[ProductPrice]]*Sales[[#This Row],[OrderQuantity]]</f>
        <v>54.99</v>
      </c>
      <c r="M11203" s="1">
        <f>Sales[[#This Row],[OrderQuantity]]</f>
        <v>1</v>
      </c>
      <c r="N11203" s="1">
        <f>1</f>
        <v>1</v>
      </c>
      <c r="O11203" s="1">
        <f>Sales[[#This Row],[TotalSales]]-Sales[[#This Row],[TotalCost]]</f>
        <v>34.423700000000004</v>
      </c>
      <c r="P11203" s="1">
        <f>Sales[[#This Row],[ProductCost]]*Sales[[#This Row],[OrderQuantity]]</f>
        <v>20.566299999999998</v>
      </c>
      <c r="Q11203" s="1" t="str">
        <f>VLOOKUP(Sales[[#This Row],[ProductKey]], Products!$A$2:$D$1000, 4, FALSE)</f>
        <v>Hydration Pack - 70 oz.</v>
      </c>
    </row>
    <row r="11204" spans="1:17" x14ac:dyDescent="0.25">
      <c r="A11204" s="2">
        <v>38235</v>
      </c>
      <c r="B11204" s="1" t="s">
        <v>7466</v>
      </c>
      <c r="C11204">
        <v>235</v>
      </c>
      <c r="D11204">
        <v>13713</v>
      </c>
      <c r="E11204">
        <v>1</v>
      </c>
      <c r="F11204">
        <v>4</v>
      </c>
      <c r="G11204">
        <v>1</v>
      </c>
      <c r="H11204" s="2">
        <v>43348</v>
      </c>
      <c r="I11204" t="str">
        <f>VLOOKUP(Sales[[#This Row],[TerritoryKey]], Territories[], 2, FALSE)</f>
        <v>Northwest</v>
      </c>
      <c r="J11204">
        <f>_xlfn.XLOOKUP(Sales[[#This Row],[ProductKey]], Products!$A:$A, Products!$J:$J)</f>
        <v>31.724399999999999</v>
      </c>
      <c r="K11204">
        <f>_xlfn.XLOOKUP(Sales[[#This Row],[ProductKey]], Products!$A:$A, Products!$K:$K)</f>
        <v>48.067300000000003</v>
      </c>
      <c r="L11204" s="1">
        <f>Sales[[#This Row],[ProductPrice]]*Sales[[#This Row],[OrderQuantity]]</f>
        <v>48.067300000000003</v>
      </c>
      <c r="M11204" s="1">
        <f>Sales[[#This Row],[OrderQuantity]]</f>
        <v>1</v>
      </c>
      <c r="N11204" s="1">
        <f>1</f>
        <v>1</v>
      </c>
      <c r="O11204" s="1">
        <f>Sales[[#This Row],[TotalSales]]-Sales[[#This Row],[TotalCost]]</f>
        <v>16.342900000000004</v>
      </c>
      <c r="P11204" s="1">
        <f>Sales[[#This Row],[ProductCost]]*Sales[[#This Row],[OrderQuantity]]</f>
        <v>31.724399999999999</v>
      </c>
      <c r="Q11204" s="1" t="str">
        <f>VLOOKUP(Sales[[#This Row],[ProductKey]], Products!$A$2:$D$1000, 4, FALSE)</f>
        <v>Long-Sleeve Logo Jersey, XL</v>
      </c>
    </row>
    <row r="11205" spans="1:17" x14ac:dyDescent="0.25">
      <c r="A11205" s="2">
        <v>38172</v>
      </c>
      <c r="B11205" s="1" t="s">
        <v>7473</v>
      </c>
      <c r="C11205">
        <v>487</v>
      </c>
      <c r="D11205">
        <v>18863</v>
      </c>
      <c r="E11205">
        <v>4</v>
      </c>
      <c r="F11205">
        <v>4</v>
      </c>
      <c r="G11205">
        <v>1</v>
      </c>
      <c r="H11205" s="2">
        <v>43285</v>
      </c>
      <c r="I11205" t="str">
        <f>VLOOKUP(Sales[[#This Row],[TerritoryKey]], Territories[], 2, FALSE)</f>
        <v>Southwest</v>
      </c>
      <c r="J11205">
        <f>_xlfn.XLOOKUP(Sales[[#This Row],[ProductKey]], Products!$A:$A, Products!$J:$J)</f>
        <v>20.566299999999998</v>
      </c>
      <c r="K11205">
        <f>_xlfn.XLOOKUP(Sales[[#This Row],[ProductKey]], Products!$A:$A, Products!$K:$K)</f>
        <v>54.99</v>
      </c>
      <c r="L11205" s="1">
        <f>Sales[[#This Row],[ProductPrice]]*Sales[[#This Row],[OrderQuantity]]</f>
        <v>54.99</v>
      </c>
      <c r="M11205" s="1">
        <f>Sales[[#This Row],[OrderQuantity]]</f>
        <v>1</v>
      </c>
      <c r="N11205" s="1">
        <f>1</f>
        <v>1</v>
      </c>
      <c r="O11205" s="1">
        <f>Sales[[#This Row],[TotalSales]]-Sales[[#This Row],[TotalCost]]</f>
        <v>34.423700000000004</v>
      </c>
      <c r="P11205" s="1">
        <f>Sales[[#This Row],[ProductCost]]*Sales[[#This Row],[OrderQuantity]]</f>
        <v>20.566299999999998</v>
      </c>
      <c r="Q11205" s="1" t="str">
        <f>VLOOKUP(Sales[[#This Row],[ProductKey]], Products!$A$2:$D$1000, 4, FALSE)</f>
        <v>Hydration Pack - 70 oz.</v>
      </c>
    </row>
    <row r="11206" spans="1:17" x14ac:dyDescent="0.25">
      <c r="A11206" s="2">
        <v>38110</v>
      </c>
      <c r="B11206" s="1" t="s">
        <v>7492</v>
      </c>
      <c r="C11206">
        <v>487</v>
      </c>
      <c r="D11206">
        <v>28194</v>
      </c>
      <c r="E11206">
        <v>1</v>
      </c>
      <c r="F11206">
        <v>4</v>
      </c>
      <c r="G11206">
        <v>1</v>
      </c>
      <c r="H11206" s="2">
        <v>43223</v>
      </c>
      <c r="I11206" t="str">
        <f>VLOOKUP(Sales[[#This Row],[TerritoryKey]], Territories[], 2, FALSE)</f>
        <v>Northwest</v>
      </c>
      <c r="J11206">
        <f>_xlfn.XLOOKUP(Sales[[#This Row],[ProductKey]], Products!$A:$A, Products!$J:$J)</f>
        <v>20.566299999999998</v>
      </c>
      <c r="K11206">
        <f>_xlfn.XLOOKUP(Sales[[#This Row],[ProductKey]], Products!$A:$A, Products!$K:$K)</f>
        <v>54.99</v>
      </c>
      <c r="L11206" s="1">
        <f>Sales[[#This Row],[ProductPrice]]*Sales[[#This Row],[OrderQuantity]]</f>
        <v>54.99</v>
      </c>
      <c r="M11206" s="1">
        <f>Sales[[#This Row],[OrderQuantity]]</f>
        <v>1</v>
      </c>
      <c r="N11206" s="1">
        <f>1</f>
        <v>1</v>
      </c>
      <c r="O11206" s="1">
        <f>Sales[[#This Row],[TotalSales]]-Sales[[#This Row],[TotalCost]]</f>
        <v>34.423700000000004</v>
      </c>
      <c r="P11206" s="1">
        <f>Sales[[#This Row],[ProductCost]]*Sales[[#This Row],[OrderQuantity]]</f>
        <v>20.566299999999998</v>
      </c>
      <c r="Q11206" s="1" t="str">
        <f>VLOOKUP(Sales[[#This Row],[ProductKey]], Products!$A$2:$D$1000, 4, FALSE)</f>
        <v>Hydration Pack - 70 oz.</v>
      </c>
    </row>
    <row r="11207" spans="1:17" x14ac:dyDescent="0.25">
      <c r="A11207" s="2">
        <v>38080</v>
      </c>
      <c r="B11207" s="1" t="s">
        <v>7498</v>
      </c>
      <c r="C11207">
        <v>226</v>
      </c>
      <c r="D11207">
        <v>14551</v>
      </c>
      <c r="E11207">
        <v>8</v>
      </c>
      <c r="F11207">
        <v>4</v>
      </c>
      <c r="G11207">
        <v>1</v>
      </c>
      <c r="H11207" s="2">
        <v>43193</v>
      </c>
      <c r="I11207" t="str">
        <f>VLOOKUP(Sales[[#This Row],[TerritoryKey]], Territories[], 2, FALSE)</f>
        <v>Germany</v>
      </c>
      <c r="J11207">
        <f>_xlfn.XLOOKUP(Sales[[#This Row],[ProductKey]], Products!$A:$A, Products!$J:$J)</f>
        <v>31.724399999999999</v>
      </c>
      <c r="K11207">
        <f>_xlfn.XLOOKUP(Sales[[#This Row],[ProductKey]], Products!$A:$A, Products!$K:$K)</f>
        <v>48.067300000000003</v>
      </c>
      <c r="L11207" s="1">
        <f>Sales[[#This Row],[ProductPrice]]*Sales[[#This Row],[OrderQuantity]]</f>
        <v>48.067300000000003</v>
      </c>
      <c r="M11207" s="1">
        <f>Sales[[#This Row],[OrderQuantity]]</f>
        <v>1</v>
      </c>
      <c r="N11207" s="1">
        <f>1</f>
        <v>1</v>
      </c>
      <c r="O11207" s="1">
        <f>Sales[[#This Row],[TotalSales]]-Sales[[#This Row],[TotalCost]]</f>
        <v>16.342900000000004</v>
      </c>
      <c r="P11207" s="1">
        <f>Sales[[#This Row],[ProductCost]]*Sales[[#This Row],[OrderQuantity]]</f>
        <v>31.724399999999999</v>
      </c>
      <c r="Q11207" s="1" t="str">
        <f>VLOOKUP(Sales[[#This Row],[ProductKey]], Products!$A$2:$D$1000, 4, FALSE)</f>
        <v>Long-Sleeve Logo Jersey, S</v>
      </c>
    </row>
    <row r="11208" spans="1:17" x14ac:dyDescent="0.25">
      <c r="A11208" s="2">
        <v>38264</v>
      </c>
      <c r="B11208" s="1" t="s">
        <v>7557</v>
      </c>
      <c r="C11208">
        <v>473</v>
      </c>
      <c r="D11208">
        <v>11919</v>
      </c>
      <c r="E11208">
        <v>9</v>
      </c>
      <c r="F11208">
        <v>4</v>
      </c>
      <c r="G11208">
        <v>1</v>
      </c>
      <c r="H11208" s="2">
        <v>43377</v>
      </c>
      <c r="I11208" t="str">
        <f>VLOOKUP(Sales[[#This Row],[TerritoryKey]], Territories[], 2, FALSE)</f>
        <v>Australia</v>
      </c>
      <c r="J11208">
        <f>_xlfn.XLOOKUP(Sales[[#This Row],[ProductKey]], Products!$A:$A, Products!$J:$J)</f>
        <v>23.748999999999999</v>
      </c>
      <c r="K11208">
        <f>_xlfn.XLOOKUP(Sales[[#This Row],[ProductKey]], Products!$A:$A, Products!$K:$K)</f>
        <v>63.5</v>
      </c>
      <c r="L11208" s="1">
        <f>Sales[[#This Row],[ProductPrice]]*Sales[[#This Row],[OrderQuantity]]</f>
        <v>63.5</v>
      </c>
      <c r="M11208" s="1">
        <f>Sales[[#This Row],[OrderQuantity]]</f>
        <v>1</v>
      </c>
      <c r="N11208" s="1">
        <f>1</f>
        <v>1</v>
      </c>
      <c r="O11208" s="1">
        <f>Sales[[#This Row],[TotalSales]]-Sales[[#This Row],[TotalCost]]</f>
        <v>39.751000000000005</v>
      </c>
      <c r="P11208" s="1">
        <f>Sales[[#This Row],[ProductCost]]*Sales[[#This Row],[OrderQuantity]]</f>
        <v>23.748999999999999</v>
      </c>
      <c r="Q11208" s="1" t="str">
        <f>VLOOKUP(Sales[[#This Row],[ProductKey]], Products!$A$2:$D$1000, 4, FALSE)</f>
        <v>Classic Vest, L</v>
      </c>
    </row>
    <row r="11209" spans="1:17" x14ac:dyDescent="0.25">
      <c r="A11209" s="2">
        <v>38296</v>
      </c>
      <c r="B11209" s="1" t="s">
        <v>7567</v>
      </c>
      <c r="C11209">
        <v>490</v>
      </c>
      <c r="D11209">
        <v>13792</v>
      </c>
      <c r="E11209">
        <v>10</v>
      </c>
      <c r="F11209">
        <v>4</v>
      </c>
      <c r="G11209">
        <v>1</v>
      </c>
      <c r="H11209" s="2">
        <v>43409</v>
      </c>
      <c r="I11209" t="str">
        <f>VLOOKUP(Sales[[#This Row],[TerritoryKey]], Territories[], 2, FALSE)</f>
        <v>United Kingdom</v>
      </c>
      <c r="J11209">
        <f>_xlfn.XLOOKUP(Sales[[#This Row],[ProductKey]], Products!$A:$A, Products!$J:$J)</f>
        <v>41.572299999999998</v>
      </c>
      <c r="K11209">
        <f>_xlfn.XLOOKUP(Sales[[#This Row],[ProductKey]], Products!$A:$A, Products!$K:$K)</f>
        <v>53.99</v>
      </c>
      <c r="L11209" s="1">
        <f>Sales[[#This Row],[ProductPrice]]*Sales[[#This Row],[OrderQuantity]]</f>
        <v>53.99</v>
      </c>
      <c r="M11209" s="1">
        <f>Sales[[#This Row],[OrderQuantity]]</f>
        <v>1</v>
      </c>
      <c r="N11209" s="1">
        <f>1</f>
        <v>1</v>
      </c>
      <c r="O11209" s="1">
        <f>Sales[[#This Row],[TotalSales]]-Sales[[#This Row],[TotalCost]]</f>
        <v>12.417700000000004</v>
      </c>
      <c r="P11209" s="1">
        <f>Sales[[#This Row],[ProductCost]]*Sales[[#This Row],[OrderQuantity]]</f>
        <v>41.572299999999998</v>
      </c>
      <c r="Q11209" s="1" t="str">
        <f>VLOOKUP(Sales[[#This Row],[ProductKey]], Products!$A$2:$D$1000, 4, FALSE)</f>
        <v>Short-Sleeve Classic Jersey, L</v>
      </c>
    </row>
    <row r="11210" spans="1:17" x14ac:dyDescent="0.25">
      <c r="A11210" s="2">
        <v>38020</v>
      </c>
      <c r="B11210" s="1" t="s">
        <v>7621</v>
      </c>
      <c r="C11210">
        <v>487</v>
      </c>
      <c r="D11210">
        <v>27590</v>
      </c>
      <c r="E11210">
        <v>9</v>
      </c>
      <c r="F11210">
        <v>4</v>
      </c>
      <c r="G11210">
        <v>1</v>
      </c>
      <c r="H11210" s="2">
        <v>43134</v>
      </c>
      <c r="I11210" t="str">
        <f>VLOOKUP(Sales[[#This Row],[TerritoryKey]], Territories[], 2, FALSE)</f>
        <v>Australia</v>
      </c>
      <c r="J11210">
        <f>_xlfn.XLOOKUP(Sales[[#This Row],[ProductKey]], Products!$A:$A, Products!$J:$J)</f>
        <v>20.566299999999998</v>
      </c>
      <c r="K11210">
        <f>_xlfn.XLOOKUP(Sales[[#This Row],[ProductKey]], Products!$A:$A, Products!$K:$K)</f>
        <v>54.99</v>
      </c>
      <c r="L11210" s="1">
        <f>Sales[[#This Row],[ProductPrice]]*Sales[[#This Row],[OrderQuantity]]</f>
        <v>54.99</v>
      </c>
      <c r="M11210" s="1">
        <f>Sales[[#This Row],[OrderQuantity]]</f>
        <v>1</v>
      </c>
      <c r="N11210" s="1">
        <f>1</f>
        <v>1</v>
      </c>
      <c r="O11210" s="1">
        <f>Sales[[#This Row],[TotalSales]]-Sales[[#This Row],[TotalCost]]</f>
        <v>34.423700000000004</v>
      </c>
      <c r="P11210" s="1">
        <f>Sales[[#This Row],[ProductCost]]*Sales[[#This Row],[OrderQuantity]]</f>
        <v>20.566299999999998</v>
      </c>
      <c r="Q11210" s="1" t="str">
        <f>VLOOKUP(Sales[[#This Row],[ProductKey]], Products!$A$2:$D$1000, 4, FALSE)</f>
        <v>Hydration Pack - 70 oz.</v>
      </c>
    </row>
    <row r="11211" spans="1:17" x14ac:dyDescent="0.25">
      <c r="A11211" s="2">
        <v>38052</v>
      </c>
      <c r="B11211" s="1" t="s">
        <v>7656</v>
      </c>
      <c r="C11211">
        <v>487</v>
      </c>
      <c r="D11211">
        <v>21532</v>
      </c>
      <c r="E11211">
        <v>8</v>
      </c>
      <c r="F11211">
        <v>4</v>
      </c>
      <c r="G11211">
        <v>1</v>
      </c>
      <c r="H11211" s="2">
        <v>43165</v>
      </c>
      <c r="I11211" t="str">
        <f>VLOOKUP(Sales[[#This Row],[TerritoryKey]], Territories[], 2, FALSE)</f>
        <v>Germany</v>
      </c>
      <c r="J11211">
        <f>_xlfn.XLOOKUP(Sales[[#This Row],[ProductKey]], Products!$A:$A, Products!$J:$J)</f>
        <v>20.566299999999998</v>
      </c>
      <c r="K11211">
        <f>_xlfn.XLOOKUP(Sales[[#This Row],[ProductKey]], Products!$A:$A, Products!$K:$K)</f>
        <v>54.99</v>
      </c>
      <c r="L11211" s="1">
        <f>Sales[[#This Row],[ProductPrice]]*Sales[[#This Row],[OrderQuantity]]</f>
        <v>54.99</v>
      </c>
      <c r="M11211" s="1">
        <f>Sales[[#This Row],[OrderQuantity]]</f>
        <v>1</v>
      </c>
      <c r="N11211" s="1">
        <f>1</f>
        <v>1</v>
      </c>
      <c r="O11211" s="1">
        <f>Sales[[#This Row],[TotalSales]]-Sales[[#This Row],[TotalCost]]</f>
        <v>34.423700000000004</v>
      </c>
      <c r="P11211" s="1">
        <f>Sales[[#This Row],[ProductCost]]*Sales[[#This Row],[OrderQuantity]]</f>
        <v>20.566299999999998</v>
      </c>
      <c r="Q11211" s="1" t="str">
        <f>VLOOKUP(Sales[[#This Row],[ProductKey]], Products!$A$2:$D$1000, 4, FALSE)</f>
        <v>Hydration Pack - 70 oz.</v>
      </c>
    </row>
    <row r="11212" spans="1:17" x14ac:dyDescent="0.25">
      <c r="A11212" s="2">
        <v>38141</v>
      </c>
      <c r="B11212" s="1" t="s">
        <v>7660</v>
      </c>
      <c r="C11212">
        <v>483</v>
      </c>
      <c r="D11212">
        <v>18415</v>
      </c>
      <c r="E11212">
        <v>4</v>
      </c>
      <c r="F11212">
        <v>4</v>
      </c>
      <c r="G11212">
        <v>1</v>
      </c>
      <c r="H11212" s="2">
        <v>43254</v>
      </c>
      <c r="I11212" t="str">
        <f>VLOOKUP(Sales[[#This Row],[TerritoryKey]], Territories[], 2, FALSE)</f>
        <v>Southwest</v>
      </c>
      <c r="J11212">
        <f>_xlfn.XLOOKUP(Sales[[#This Row],[ProductKey]], Products!$A:$A, Products!$J:$J)</f>
        <v>44.88</v>
      </c>
      <c r="K11212">
        <f>_xlfn.XLOOKUP(Sales[[#This Row],[ProductKey]], Products!$A:$A, Products!$K:$K)</f>
        <v>120</v>
      </c>
      <c r="L11212" s="1">
        <f>Sales[[#This Row],[ProductPrice]]*Sales[[#This Row],[OrderQuantity]]</f>
        <v>120</v>
      </c>
      <c r="M11212" s="1">
        <f>Sales[[#This Row],[OrderQuantity]]</f>
        <v>1</v>
      </c>
      <c r="N11212" s="1">
        <f>1</f>
        <v>1</v>
      </c>
      <c r="O11212" s="1">
        <f>Sales[[#This Row],[TotalSales]]-Sales[[#This Row],[TotalCost]]</f>
        <v>75.12</v>
      </c>
      <c r="P11212" s="1">
        <f>Sales[[#This Row],[ProductCost]]*Sales[[#This Row],[OrderQuantity]]</f>
        <v>44.88</v>
      </c>
      <c r="Q11212" s="1" t="str">
        <f>VLOOKUP(Sales[[#This Row],[ProductKey]], Products!$A$2:$D$1000, 4, FALSE)</f>
        <v>Hitch Rack - 4-Bike</v>
      </c>
    </row>
    <row r="11213" spans="1:17" x14ac:dyDescent="0.25">
      <c r="A11213" s="2">
        <v>38296</v>
      </c>
      <c r="B11213" s="1" t="s">
        <v>7747</v>
      </c>
      <c r="C11213">
        <v>489</v>
      </c>
      <c r="D11213">
        <v>11048</v>
      </c>
      <c r="E11213">
        <v>9</v>
      </c>
      <c r="F11213">
        <v>4</v>
      </c>
      <c r="G11213">
        <v>1</v>
      </c>
      <c r="H11213" s="2">
        <v>43409</v>
      </c>
      <c r="I11213" t="str">
        <f>VLOOKUP(Sales[[#This Row],[TerritoryKey]], Territories[], 2, FALSE)</f>
        <v>Australia</v>
      </c>
      <c r="J11213">
        <f>_xlfn.XLOOKUP(Sales[[#This Row],[ProductKey]], Products!$A:$A, Products!$J:$J)</f>
        <v>41.572299999999998</v>
      </c>
      <c r="K11213">
        <f>_xlfn.XLOOKUP(Sales[[#This Row],[ProductKey]], Products!$A:$A, Products!$K:$K)</f>
        <v>53.99</v>
      </c>
      <c r="L11213" s="1">
        <f>Sales[[#This Row],[ProductPrice]]*Sales[[#This Row],[OrderQuantity]]</f>
        <v>53.99</v>
      </c>
      <c r="M11213" s="1">
        <f>Sales[[#This Row],[OrderQuantity]]</f>
        <v>1</v>
      </c>
      <c r="N11213" s="1">
        <f>1</f>
        <v>1</v>
      </c>
      <c r="O11213" s="1">
        <f>Sales[[#This Row],[TotalSales]]-Sales[[#This Row],[TotalCost]]</f>
        <v>12.417700000000004</v>
      </c>
      <c r="P11213" s="1">
        <f>Sales[[#This Row],[ProductCost]]*Sales[[#This Row],[OrderQuantity]]</f>
        <v>41.572299999999998</v>
      </c>
      <c r="Q11213" s="1" t="str">
        <f>VLOOKUP(Sales[[#This Row],[ProductKey]], Products!$A$2:$D$1000, 4, FALSE)</f>
        <v>Short-Sleeve Classic Jersey, M</v>
      </c>
    </row>
    <row r="11214" spans="1:17" x14ac:dyDescent="0.25">
      <c r="A11214" s="2">
        <v>38111</v>
      </c>
      <c r="B11214" s="1" t="s">
        <v>7776</v>
      </c>
      <c r="C11214">
        <v>462</v>
      </c>
      <c r="D11214">
        <v>18540</v>
      </c>
      <c r="E11214">
        <v>4</v>
      </c>
      <c r="F11214">
        <v>4</v>
      </c>
      <c r="G11214">
        <v>1</v>
      </c>
      <c r="H11214" s="2">
        <v>43224</v>
      </c>
      <c r="I11214" t="str">
        <f>VLOOKUP(Sales[[#This Row],[TerritoryKey]], Territories[], 2, FALSE)</f>
        <v>Southwest</v>
      </c>
      <c r="J11214">
        <f>_xlfn.XLOOKUP(Sales[[#This Row],[ProductKey]], Products!$A:$A, Products!$J:$J)</f>
        <v>9.7135999999999996</v>
      </c>
      <c r="K11214">
        <f>_xlfn.XLOOKUP(Sales[[#This Row],[ProductKey]], Products!$A:$A, Products!$K:$K)</f>
        <v>23.548100000000002</v>
      </c>
      <c r="L11214" s="1">
        <f>Sales[[#This Row],[ProductPrice]]*Sales[[#This Row],[OrderQuantity]]</f>
        <v>23.548100000000002</v>
      </c>
      <c r="M11214" s="1">
        <f>Sales[[#This Row],[OrderQuantity]]</f>
        <v>1</v>
      </c>
      <c r="N11214" s="1">
        <f>1</f>
        <v>1</v>
      </c>
      <c r="O11214" s="1">
        <f>Sales[[#This Row],[TotalSales]]-Sales[[#This Row],[TotalCost]]</f>
        <v>13.834500000000002</v>
      </c>
      <c r="P11214" s="1">
        <f>Sales[[#This Row],[ProductCost]]*Sales[[#This Row],[OrderQuantity]]</f>
        <v>9.7135999999999996</v>
      </c>
      <c r="Q11214" s="1" t="str">
        <f>VLOOKUP(Sales[[#This Row],[ProductKey]], Products!$A$2:$D$1000, 4, FALSE)</f>
        <v>Half-Finger Gloves, S</v>
      </c>
    </row>
    <row r="11215" spans="1:17" x14ac:dyDescent="0.25">
      <c r="A11215" s="2">
        <v>38143</v>
      </c>
      <c r="B11215" s="1" t="s">
        <v>7788</v>
      </c>
      <c r="C11215">
        <v>490</v>
      </c>
      <c r="D11215">
        <v>25585</v>
      </c>
      <c r="E11215">
        <v>10</v>
      </c>
      <c r="F11215">
        <v>4</v>
      </c>
      <c r="G11215">
        <v>1</v>
      </c>
      <c r="H11215" s="2">
        <v>43256</v>
      </c>
      <c r="I11215" t="str">
        <f>VLOOKUP(Sales[[#This Row],[TerritoryKey]], Territories[], 2, FALSE)</f>
        <v>United Kingdom</v>
      </c>
      <c r="J11215">
        <f>_xlfn.XLOOKUP(Sales[[#This Row],[ProductKey]], Products!$A:$A, Products!$J:$J)</f>
        <v>41.572299999999998</v>
      </c>
      <c r="K11215">
        <f>_xlfn.XLOOKUP(Sales[[#This Row],[ProductKey]], Products!$A:$A, Products!$K:$K)</f>
        <v>53.99</v>
      </c>
      <c r="L11215" s="1">
        <f>Sales[[#This Row],[ProductPrice]]*Sales[[#This Row],[OrderQuantity]]</f>
        <v>53.99</v>
      </c>
      <c r="M11215" s="1">
        <f>Sales[[#This Row],[OrderQuantity]]</f>
        <v>1</v>
      </c>
      <c r="N11215" s="1">
        <f>1</f>
        <v>1</v>
      </c>
      <c r="O11215" s="1">
        <f>Sales[[#This Row],[TotalSales]]-Sales[[#This Row],[TotalCost]]</f>
        <v>12.417700000000004</v>
      </c>
      <c r="P11215" s="1">
        <f>Sales[[#This Row],[ProductCost]]*Sales[[#This Row],[OrderQuantity]]</f>
        <v>41.572299999999998</v>
      </c>
      <c r="Q11215" s="1" t="str">
        <f>VLOOKUP(Sales[[#This Row],[ProductKey]], Products!$A$2:$D$1000, 4, FALSE)</f>
        <v>Short-Sleeve Classic Jersey, L</v>
      </c>
    </row>
    <row r="11216" spans="1:17" x14ac:dyDescent="0.25">
      <c r="A11216" s="2">
        <v>38142</v>
      </c>
      <c r="B11216" s="1" t="s">
        <v>7789</v>
      </c>
      <c r="C11216">
        <v>483</v>
      </c>
      <c r="D11216">
        <v>22370</v>
      </c>
      <c r="E11216">
        <v>4</v>
      </c>
      <c r="F11216">
        <v>4</v>
      </c>
      <c r="G11216">
        <v>1</v>
      </c>
      <c r="H11216" s="2">
        <v>43255</v>
      </c>
      <c r="I11216" t="str">
        <f>VLOOKUP(Sales[[#This Row],[TerritoryKey]], Territories[], 2, FALSE)</f>
        <v>Southwest</v>
      </c>
      <c r="J11216">
        <f>_xlfn.XLOOKUP(Sales[[#This Row],[ProductKey]], Products!$A:$A, Products!$J:$J)</f>
        <v>44.88</v>
      </c>
      <c r="K11216">
        <f>_xlfn.XLOOKUP(Sales[[#This Row],[ProductKey]], Products!$A:$A, Products!$K:$K)</f>
        <v>120</v>
      </c>
      <c r="L11216" s="1">
        <f>Sales[[#This Row],[ProductPrice]]*Sales[[#This Row],[OrderQuantity]]</f>
        <v>120</v>
      </c>
      <c r="M11216" s="1">
        <f>Sales[[#This Row],[OrderQuantity]]</f>
        <v>1</v>
      </c>
      <c r="N11216" s="1">
        <f>1</f>
        <v>1</v>
      </c>
      <c r="O11216" s="1">
        <f>Sales[[#This Row],[TotalSales]]-Sales[[#This Row],[TotalCost]]</f>
        <v>75.12</v>
      </c>
      <c r="P11216" s="1">
        <f>Sales[[#This Row],[ProductCost]]*Sales[[#This Row],[OrderQuantity]]</f>
        <v>44.88</v>
      </c>
      <c r="Q11216" s="1" t="str">
        <f>VLOOKUP(Sales[[#This Row],[ProductKey]], Products!$A$2:$D$1000, 4, FALSE)</f>
        <v>Hitch Rack - 4-Bike</v>
      </c>
    </row>
    <row r="11217" spans="1:17" x14ac:dyDescent="0.25">
      <c r="A11217" s="2">
        <v>38326</v>
      </c>
      <c r="B11217" s="1" t="s">
        <v>7813</v>
      </c>
      <c r="C11217">
        <v>484</v>
      </c>
      <c r="D11217">
        <v>18516</v>
      </c>
      <c r="E11217">
        <v>1</v>
      </c>
      <c r="F11217">
        <v>4</v>
      </c>
      <c r="G11217">
        <v>1</v>
      </c>
      <c r="H11217" s="2">
        <v>43439</v>
      </c>
      <c r="I11217" t="str">
        <f>VLOOKUP(Sales[[#This Row],[TerritoryKey]], Territories[], 2, FALSE)</f>
        <v>Northwest</v>
      </c>
      <c r="J11217">
        <f>_xlfn.XLOOKUP(Sales[[#This Row],[ProductKey]], Products!$A:$A, Products!$J:$J)</f>
        <v>2.9733000000000001</v>
      </c>
      <c r="K11217">
        <f>_xlfn.XLOOKUP(Sales[[#This Row],[ProductKey]], Products!$A:$A, Products!$K:$K)</f>
        <v>7.95</v>
      </c>
      <c r="L11217" s="1">
        <f>Sales[[#This Row],[ProductPrice]]*Sales[[#This Row],[OrderQuantity]]</f>
        <v>7.95</v>
      </c>
      <c r="M11217" s="1">
        <f>Sales[[#This Row],[OrderQuantity]]</f>
        <v>1</v>
      </c>
      <c r="N11217" s="1">
        <f>1</f>
        <v>1</v>
      </c>
      <c r="O11217" s="1">
        <f>Sales[[#This Row],[TotalSales]]-Sales[[#This Row],[TotalCost]]</f>
        <v>4.9767000000000001</v>
      </c>
      <c r="P11217" s="1">
        <f>Sales[[#This Row],[ProductCost]]*Sales[[#This Row],[OrderQuantity]]</f>
        <v>2.9733000000000001</v>
      </c>
      <c r="Q11217" s="1" t="str">
        <f>VLOOKUP(Sales[[#This Row],[ProductKey]], Products!$A$2:$D$1000, 4, FALSE)</f>
        <v>Bike Wash - Dissolver</v>
      </c>
    </row>
    <row r="11218" spans="1:17" x14ac:dyDescent="0.25">
      <c r="A11218" s="2">
        <v>38204</v>
      </c>
      <c r="B11218" s="1" t="s">
        <v>7818</v>
      </c>
      <c r="C11218">
        <v>488</v>
      </c>
      <c r="D11218">
        <v>12302</v>
      </c>
      <c r="E11218">
        <v>8</v>
      </c>
      <c r="F11218">
        <v>4</v>
      </c>
      <c r="G11218">
        <v>1</v>
      </c>
      <c r="H11218" s="2">
        <v>43317</v>
      </c>
      <c r="I11218" t="str">
        <f>VLOOKUP(Sales[[#This Row],[TerritoryKey]], Territories[], 2, FALSE)</f>
        <v>Germany</v>
      </c>
      <c r="J11218">
        <f>_xlfn.XLOOKUP(Sales[[#This Row],[ProductKey]], Products!$A:$A, Products!$J:$J)</f>
        <v>41.572299999999998</v>
      </c>
      <c r="K11218">
        <f>_xlfn.XLOOKUP(Sales[[#This Row],[ProductKey]], Products!$A:$A, Products!$K:$K)</f>
        <v>53.99</v>
      </c>
      <c r="L11218" s="1">
        <f>Sales[[#This Row],[ProductPrice]]*Sales[[#This Row],[OrderQuantity]]</f>
        <v>53.99</v>
      </c>
      <c r="M11218" s="1">
        <f>Sales[[#This Row],[OrderQuantity]]</f>
        <v>1</v>
      </c>
      <c r="N11218" s="1">
        <f>1</f>
        <v>1</v>
      </c>
      <c r="O11218" s="1">
        <f>Sales[[#This Row],[TotalSales]]-Sales[[#This Row],[TotalCost]]</f>
        <v>12.417700000000004</v>
      </c>
      <c r="P11218" s="1">
        <f>Sales[[#This Row],[ProductCost]]*Sales[[#This Row],[OrderQuantity]]</f>
        <v>41.572299999999998</v>
      </c>
      <c r="Q11218" s="1" t="str">
        <f>VLOOKUP(Sales[[#This Row],[ProductKey]], Products!$A$2:$D$1000, 4, FALSE)</f>
        <v>Short-Sleeve Classic Jersey, S</v>
      </c>
    </row>
    <row r="11219" spans="1:17" x14ac:dyDescent="0.25">
      <c r="A11219" s="2">
        <v>38082</v>
      </c>
      <c r="B11219" s="1" t="s">
        <v>7848</v>
      </c>
      <c r="C11219">
        <v>489</v>
      </c>
      <c r="D11219">
        <v>27818</v>
      </c>
      <c r="E11219">
        <v>10</v>
      </c>
      <c r="F11219">
        <v>4</v>
      </c>
      <c r="G11219">
        <v>1</v>
      </c>
      <c r="H11219" s="2">
        <v>43195</v>
      </c>
      <c r="I11219" t="str">
        <f>VLOOKUP(Sales[[#This Row],[TerritoryKey]], Territories[], 2, FALSE)</f>
        <v>United Kingdom</v>
      </c>
      <c r="J11219">
        <f>_xlfn.XLOOKUP(Sales[[#This Row],[ProductKey]], Products!$A:$A, Products!$J:$J)</f>
        <v>41.572299999999998</v>
      </c>
      <c r="K11219">
        <f>_xlfn.XLOOKUP(Sales[[#This Row],[ProductKey]], Products!$A:$A, Products!$K:$K)</f>
        <v>53.99</v>
      </c>
      <c r="L11219" s="1">
        <f>Sales[[#This Row],[ProductPrice]]*Sales[[#This Row],[OrderQuantity]]</f>
        <v>53.99</v>
      </c>
      <c r="M11219" s="1">
        <f>Sales[[#This Row],[OrderQuantity]]</f>
        <v>1</v>
      </c>
      <c r="N11219" s="1">
        <f>1</f>
        <v>1</v>
      </c>
      <c r="O11219" s="1">
        <f>Sales[[#This Row],[TotalSales]]-Sales[[#This Row],[TotalCost]]</f>
        <v>12.417700000000004</v>
      </c>
      <c r="P11219" s="1">
        <f>Sales[[#This Row],[ProductCost]]*Sales[[#This Row],[OrderQuantity]]</f>
        <v>41.572299999999998</v>
      </c>
      <c r="Q11219" s="1" t="str">
        <f>VLOOKUP(Sales[[#This Row],[ProductKey]], Products!$A$2:$D$1000, 4, FALSE)</f>
        <v>Short-Sleeve Classic Jersey, M</v>
      </c>
    </row>
    <row r="11220" spans="1:17" x14ac:dyDescent="0.25">
      <c r="A11220" s="2">
        <v>38023</v>
      </c>
      <c r="B11220" s="1" t="s">
        <v>7867</v>
      </c>
      <c r="C11220">
        <v>486</v>
      </c>
      <c r="D11220">
        <v>14730</v>
      </c>
      <c r="E11220">
        <v>4</v>
      </c>
      <c r="F11220">
        <v>4</v>
      </c>
      <c r="G11220">
        <v>1</v>
      </c>
      <c r="H11220" s="2">
        <v>43137</v>
      </c>
      <c r="I11220" t="str">
        <f>VLOOKUP(Sales[[#This Row],[TerritoryKey]], Territories[], 2, FALSE)</f>
        <v>Southwest</v>
      </c>
      <c r="J11220">
        <f>_xlfn.XLOOKUP(Sales[[#This Row],[ProductKey]], Products!$A:$A, Products!$J:$J)</f>
        <v>59.466000000000001</v>
      </c>
      <c r="K11220">
        <f>_xlfn.XLOOKUP(Sales[[#This Row],[ProductKey]], Products!$A:$A, Products!$K:$K)</f>
        <v>159</v>
      </c>
      <c r="L11220" s="1">
        <f>Sales[[#This Row],[ProductPrice]]*Sales[[#This Row],[OrderQuantity]]</f>
        <v>159</v>
      </c>
      <c r="M11220" s="1">
        <f>Sales[[#This Row],[OrderQuantity]]</f>
        <v>1</v>
      </c>
      <c r="N11220" s="1">
        <f>1</f>
        <v>1</v>
      </c>
      <c r="O11220" s="1">
        <f>Sales[[#This Row],[TotalSales]]-Sales[[#This Row],[TotalCost]]</f>
        <v>99.533999999999992</v>
      </c>
      <c r="P11220" s="1">
        <f>Sales[[#This Row],[ProductCost]]*Sales[[#This Row],[OrderQuantity]]</f>
        <v>59.466000000000001</v>
      </c>
      <c r="Q11220" s="1" t="str">
        <f>VLOOKUP(Sales[[#This Row],[ProductKey]], Products!$A$2:$D$1000, 4, FALSE)</f>
        <v>All-Purpose Bike Stand</v>
      </c>
    </row>
    <row r="11221" spans="1:17" x14ac:dyDescent="0.25">
      <c r="A11221" s="2">
        <v>38172</v>
      </c>
      <c r="B11221" s="1" t="s">
        <v>7876</v>
      </c>
      <c r="C11221">
        <v>488</v>
      </c>
      <c r="D11221">
        <v>28288</v>
      </c>
      <c r="E11221">
        <v>4</v>
      </c>
      <c r="F11221">
        <v>4</v>
      </c>
      <c r="G11221">
        <v>1</v>
      </c>
      <c r="H11221" s="2">
        <v>43285</v>
      </c>
      <c r="I11221" t="str">
        <f>VLOOKUP(Sales[[#This Row],[TerritoryKey]], Territories[], 2, FALSE)</f>
        <v>Southwest</v>
      </c>
      <c r="J11221">
        <f>_xlfn.XLOOKUP(Sales[[#This Row],[ProductKey]], Products!$A:$A, Products!$J:$J)</f>
        <v>41.572299999999998</v>
      </c>
      <c r="K11221">
        <f>_xlfn.XLOOKUP(Sales[[#This Row],[ProductKey]], Products!$A:$A, Products!$K:$K)</f>
        <v>53.99</v>
      </c>
      <c r="L11221" s="1">
        <f>Sales[[#This Row],[ProductPrice]]*Sales[[#This Row],[OrderQuantity]]</f>
        <v>53.99</v>
      </c>
      <c r="M11221" s="1">
        <f>Sales[[#This Row],[OrderQuantity]]</f>
        <v>1</v>
      </c>
      <c r="N11221" s="1">
        <f>1</f>
        <v>1</v>
      </c>
      <c r="O11221" s="1">
        <f>Sales[[#This Row],[TotalSales]]-Sales[[#This Row],[TotalCost]]</f>
        <v>12.417700000000004</v>
      </c>
      <c r="P11221" s="1">
        <f>Sales[[#This Row],[ProductCost]]*Sales[[#This Row],[OrderQuantity]]</f>
        <v>41.572299999999998</v>
      </c>
      <c r="Q11221" s="1" t="str">
        <f>VLOOKUP(Sales[[#This Row],[ProductKey]], Products!$A$2:$D$1000, 4, FALSE)</f>
        <v>Short-Sleeve Classic Jersey, S</v>
      </c>
    </row>
    <row r="11222" spans="1:17" x14ac:dyDescent="0.25">
      <c r="A11222" s="2">
        <v>37783</v>
      </c>
      <c r="B11222" s="1" t="s">
        <v>160</v>
      </c>
      <c r="C11222">
        <v>215</v>
      </c>
      <c r="D11222">
        <v>11277</v>
      </c>
      <c r="E11222">
        <v>6</v>
      </c>
      <c r="F11222">
        <v>4</v>
      </c>
      <c r="G11222">
        <v>1</v>
      </c>
      <c r="H11222" s="2">
        <v>42897</v>
      </c>
      <c r="I11222" t="str">
        <f>VLOOKUP(Sales[[#This Row],[TerritoryKey]], Territories[], 2, FALSE)</f>
        <v>Canada</v>
      </c>
      <c r="J11222">
        <f>_xlfn.XLOOKUP(Sales[[#This Row],[ProductKey]], Products!$A:$A, Products!$J:$J)</f>
        <v>12.027799999999999</v>
      </c>
      <c r="K11222">
        <f>_xlfn.XLOOKUP(Sales[[#This Row],[ProductKey]], Products!$A:$A, Products!$K:$K)</f>
        <v>33.644199999999998</v>
      </c>
      <c r="L11222" s="1">
        <f>Sales[[#This Row],[ProductPrice]]*Sales[[#This Row],[OrderQuantity]]</f>
        <v>33.644199999999998</v>
      </c>
      <c r="M11222" s="1">
        <f>Sales[[#This Row],[OrderQuantity]]</f>
        <v>1</v>
      </c>
      <c r="N11222" s="1">
        <f>1</f>
        <v>1</v>
      </c>
      <c r="O11222" s="1">
        <f>Sales[[#This Row],[TotalSales]]-Sales[[#This Row],[TotalCost]]</f>
        <v>21.616399999999999</v>
      </c>
      <c r="P11222" s="1">
        <f>Sales[[#This Row],[ProductCost]]*Sales[[#This Row],[OrderQuantity]]</f>
        <v>12.027799999999999</v>
      </c>
      <c r="Q11222" s="1" t="str">
        <f>VLOOKUP(Sales[[#This Row],[ProductKey]], Products!$A$2:$D$1000, 4, FALSE)</f>
        <v>Sport-100 Helmet, Black</v>
      </c>
    </row>
    <row r="11223" spans="1:17" x14ac:dyDescent="0.25">
      <c r="A11223" s="2">
        <v>37842</v>
      </c>
      <c r="B11223" s="1" t="s">
        <v>176</v>
      </c>
      <c r="C11223">
        <v>215</v>
      </c>
      <c r="D11223">
        <v>15490</v>
      </c>
      <c r="E11223">
        <v>6</v>
      </c>
      <c r="F11223">
        <v>4</v>
      </c>
      <c r="G11223">
        <v>1</v>
      </c>
      <c r="H11223" s="2">
        <v>42956</v>
      </c>
      <c r="I11223" t="str">
        <f>VLOOKUP(Sales[[#This Row],[TerritoryKey]], Territories[], 2, FALSE)</f>
        <v>Canada</v>
      </c>
      <c r="J11223">
        <f>_xlfn.XLOOKUP(Sales[[#This Row],[ProductKey]], Products!$A:$A, Products!$J:$J)</f>
        <v>12.027799999999999</v>
      </c>
      <c r="K11223">
        <f>_xlfn.XLOOKUP(Sales[[#This Row],[ProductKey]], Products!$A:$A, Products!$K:$K)</f>
        <v>33.644199999999998</v>
      </c>
      <c r="L11223" s="1">
        <f>Sales[[#This Row],[ProductPrice]]*Sales[[#This Row],[OrderQuantity]]</f>
        <v>33.644199999999998</v>
      </c>
      <c r="M11223" s="1">
        <f>Sales[[#This Row],[OrderQuantity]]</f>
        <v>1</v>
      </c>
      <c r="N11223" s="1">
        <f>1</f>
        <v>1</v>
      </c>
      <c r="O11223" s="1">
        <f>Sales[[#This Row],[TotalSales]]-Sales[[#This Row],[TotalCost]]</f>
        <v>21.616399999999999</v>
      </c>
      <c r="P11223" s="1">
        <f>Sales[[#This Row],[ProductCost]]*Sales[[#This Row],[OrderQuantity]]</f>
        <v>12.027799999999999</v>
      </c>
      <c r="Q11223" s="1" t="str">
        <f>VLOOKUP(Sales[[#This Row],[ProductKey]], Products!$A$2:$D$1000, 4, FALSE)</f>
        <v>Sport-100 Helmet, Black</v>
      </c>
    </row>
    <row r="11224" spans="1:17" x14ac:dyDescent="0.25">
      <c r="A11224" s="2">
        <v>37784</v>
      </c>
      <c r="B11224" s="1" t="s">
        <v>564</v>
      </c>
      <c r="C11224">
        <v>215</v>
      </c>
      <c r="D11224">
        <v>15357</v>
      </c>
      <c r="E11224">
        <v>8</v>
      </c>
      <c r="F11224">
        <v>4</v>
      </c>
      <c r="G11224">
        <v>1</v>
      </c>
      <c r="H11224" s="2">
        <v>42898</v>
      </c>
      <c r="I11224" t="str">
        <f>VLOOKUP(Sales[[#This Row],[TerritoryKey]], Territories[], 2, FALSE)</f>
        <v>Germany</v>
      </c>
      <c r="J11224">
        <f>_xlfn.XLOOKUP(Sales[[#This Row],[ProductKey]], Products!$A:$A, Products!$J:$J)</f>
        <v>12.027799999999999</v>
      </c>
      <c r="K11224">
        <f>_xlfn.XLOOKUP(Sales[[#This Row],[ProductKey]], Products!$A:$A, Products!$K:$K)</f>
        <v>33.644199999999998</v>
      </c>
      <c r="L11224" s="1">
        <f>Sales[[#This Row],[ProductPrice]]*Sales[[#This Row],[OrderQuantity]]</f>
        <v>33.644199999999998</v>
      </c>
      <c r="M11224" s="1">
        <f>Sales[[#This Row],[OrderQuantity]]</f>
        <v>1</v>
      </c>
      <c r="N11224" s="1">
        <f>1</f>
        <v>1</v>
      </c>
      <c r="O11224" s="1">
        <f>Sales[[#This Row],[TotalSales]]-Sales[[#This Row],[TotalCost]]</f>
        <v>21.616399999999999</v>
      </c>
      <c r="P11224" s="1">
        <f>Sales[[#This Row],[ProductCost]]*Sales[[#This Row],[OrderQuantity]]</f>
        <v>12.027799999999999</v>
      </c>
      <c r="Q11224" s="1" t="str">
        <f>VLOOKUP(Sales[[#This Row],[ProductKey]], Products!$A$2:$D$1000, 4, FALSE)</f>
        <v>Sport-100 Helmet, Black</v>
      </c>
    </row>
    <row r="11225" spans="1:17" x14ac:dyDescent="0.25">
      <c r="A11225" s="2">
        <v>37782</v>
      </c>
      <c r="B11225" s="1" t="s">
        <v>604</v>
      </c>
      <c r="C11225">
        <v>215</v>
      </c>
      <c r="D11225">
        <v>12276</v>
      </c>
      <c r="E11225">
        <v>8</v>
      </c>
      <c r="F11225">
        <v>4</v>
      </c>
      <c r="G11225">
        <v>1</v>
      </c>
      <c r="H11225" s="2">
        <v>42896</v>
      </c>
      <c r="I11225" t="str">
        <f>VLOOKUP(Sales[[#This Row],[TerritoryKey]], Territories[], 2, FALSE)</f>
        <v>Germany</v>
      </c>
      <c r="J11225">
        <f>_xlfn.XLOOKUP(Sales[[#This Row],[ProductKey]], Products!$A:$A, Products!$J:$J)</f>
        <v>12.027799999999999</v>
      </c>
      <c r="K11225">
        <f>_xlfn.XLOOKUP(Sales[[#This Row],[ProductKey]], Products!$A:$A, Products!$K:$K)</f>
        <v>33.644199999999998</v>
      </c>
      <c r="L11225" s="1">
        <f>Sales[[#This Row],[ProductPrice]]*Sales[[#This Row],[OrderQuantity]]</f>
        <v>33.644199999999998</v>
      </c>
      <c r="M11225" s="1">
        <f>Sales[[#This Row],[OrderQuantity]]</f>
        <v>1</v>
      </c>
      <c r="N11225" s="1">
        <f>1</f>
        <v>1</v>
      </c>
      <c r="O11225" s="1">
        <f>Sales[[#This Row],[TotalSales]]-Sales[[#This Row],[TotalCost]]</f>
        <v>21.616399999999999</v>
      </c>
      <c r="P11225" s="1">
        <f>Sales[[#This Row],[ProductCost]]*Sales[[#This Row],[OrderQuantity]]</f>
        <v>12.027799999999999</v>
      </c>
      <c r="Q11225" s="1" t="str">
        <f>VLOOKUP(Sales[[#This Row],[ProductKey]], Products!$A$2:$D$1000, 4, FALSE)</f>
        <v>Sport-100 Helmet, Black</v>
      </c>
    </row>
    <row r="11226" spans="1:17" x14ac:dyDescent="0.25">
      <c r="A11226" s="2">
        <v>37813</v>
      </c>
      <c r="B11226" s="1" t="s">
        <v>693</v>
      </c>
      <c r="C11226">
        <v>215</v>
      </c>
      <c r="D11226">
        <v>28715</v>
      </c>
      <c r="E11226">
        <v>9</v>
      </c>
      <c r="F11226">
        <v>4</v>
      </c>
      <c r="G11226">
        <v>1</v>
      </c>
      <c r="H11226" s="2">
        <v>42927</v>
      </c>
      <c r="I11226" t="str">
        <f>VLOOKUP(Sales[[#This Row],[TerritoryKey]], Territories[], 2, FALSE)</f>
        <v>Australia</v>
      </c>
      <c r="J11226">
        <f>_xlfn.XLOOKUP(Sales[[#This Row],[ProductKey]], Products!$A:$A, Products!$J:$J)</f>
        <v>12.027799999999999</v>
      </c>
      <c r="K11226">
        <f>_xlfn.XLOOKUP(Sales[[#This Row],[ProductKey]], Products!$A:$A, Products!$K:$K)</f>
        <v>33.644199999999998</v>
      </c>
      <c r="L11226" s="1">
        <f>Sales[[#This Row],[ProductPrice]]*Sales[[#This Row],[OrderQuantity]]</f>
        <v>33.644199999999998</v>
      </c>
      <c r="M11226" s="1">
        <f>Sales[[#This Row],[OrderQuantity]]</f>
        <v>1</v>
      </c>
      <c r="N11226" s="1">
        <f>1</f>
        <v>1</v>
      </c>
      <c r="O11226" s="1">
        <f>Sales[[#This Row],[TotalSales]]-Sales[[#This Row],[TotalCost]]</f>
        <v>21.616399999999999</v>
      </c>
      <c r="P11226" s="1">
        <f>Sales[[#This Row],[ProductCost]]*Sales[[#This Row],[OrderQuantity]]</f>
        <v>12.027799999999999</v>
      </c>
      <c r="Q11226" s="1" t="str">
        <f>VLOOKUP(Sales[[#This Row],[ProductKey]], Products!$A$2:$D$1000, 4, FALSE)</f>
        <v>Sport-100 Helmet, Black</v>
      </c>
    </row>
    <row r="11227" spans="1:17" x14ac:dyDescent="0.25">
      <c r="A11227" s="2">
        <v>37876</v>
      </c>
      <c r="B11227" s="1" t="s">
        <v>706</v>
      </c>
      <c r="C11227">
        <v>215</v>
      </c>
      <c r="D11227">
        <v>12931</v>
      </c>
      <c r="E11227">
        <v>4</v>
      </c>
      <c r="F11227">
        <v>4</v>
      </c>
      <c r="G11227">
        <v>1</v>
      </c>
      <c r="H11227" s="2">
        <v>42990</v>
      </c>
      <c r="I11227" t="str">
        <f>VLOOKUP(Sales[[#This Row],[TerritoryKey]], Territories[], 2, FALSE)</f>
        <v>Southwest</v>
      </c>
      <c r="J11227">
        <f>_xlfn.XLOOKUP(Sales[[#This Row],[ProductKey]], Products!$A:$A, Products!$J:$J)</f>
        <v>12.027799999999999</v>
      </c>
      <c r="K11227">
        <f>_xlfn.XLOOKUP(Sales[[#This Row],[ProductKey]], Products!$A:$A, Products!$K:$K)</f>
        <v>33.644199999999998</v>
      </c>
      <c r="L11227" s="1">
        <f>Sales[[#This Row],[ProductPrice]]*Sales[[#This Row],[OrderQuantity]]</f>
        <v>33.644199999999998</v>
      </c>
      <c r="M11227" s="1">
        <f>Sales[[#This Row],[OrderQuantity]]</f>
        <v>1</v>
      </c>
      <c r="N11227" s="1">
        <f>1</f>
        <v>1</v>
      </c>
      <c r="O11227" s="1">
        <f>Sales[[#This Row],[TotalSales]]-Sales[[#This Row],[TotalCost]]</f>
        <v>21.616399999999999</v>
      </c>
      <c r="P11227" s="1">
        <f>Sales[[#This Row],[ProductCost]]*Sales[[#This Row],[OrderQuantity]]</f>
        <v>12.027799999999999</v>
      </c>
      <c r="Q11227" s="1" t="str">
        <f>VLOOKUP(Sales[[#This Row],[ProductKey]], Products!$A$2:$D$1000, 4, FALSE)</f>
        <v>Sport-100 Helmet, Black</v>
      </c>
    </row>
    <row r="11228" spans="1:17" x14ac:dyDescent="0.25">
      <c r="A11228" s="2">
        <v>37906</v>
      </c>
      <c r="B11228" s="1" t="s">
        <v>743</v>
      </c>
      <c r="C11228">
        <v>215</v>
      </c>
      <c r="D11228">
        <v>11341</v>
      </c>
      <c r="E11228">
        <v>10</v>
      </c>
      <c r="F11228">
        <v>4</v>
      </c>
      <c r="G11228">
        <v>1</v>
      </c>
      <c r="H11228" s="2">
        <v>43020</v>
      </c>
      <c r="I11228" t="str">
        <f>VLOOKUP(Sales[[#This Row],[TerritoryKey]], Territories[], 2, FALSE)</f>
        <v>United Kingdom</v>
      </c>
      <c r="J11228">
        <f>_xlfn.XLOOKUP(Sales[[#This Row],[ProductKey]], Products!$A:$A, Products!$J:$J)</f>
        <v>12.027799999999999</v>
      </c>
      <c r="K11228">
        <f>_xlfn.XLOOKUP(Sales[[#This Row],[ProductKey]], Products!$A:$A, Products!$K:$K)</f>
        <v>33.644199999999998</v>
      </c>
      <c r="L11228" s="1">
        <f>Sales[[#This Row],[ProductPrice]]*Sales[[#This Row],[OrderQuantity]]</f>
        <v>33.644199999999998</v>
      </c>
      <c r="M11228" s="1">
        <f>Sales[[#This Row],[OrderQuantity]]</f>
        <v>1</v>
      </c>
      <c r="N11228" s="1">
        <f>1</f>
        <v>1</v>
      </c>
      <c r="O11228" s="1">
        <f>Sales[[#This Row],[TotalSales]]-Sales[[#This Row],[TotalCost]]</f>
        <v>21.616399999999999</v>
      </c>
      <c r="P11228" s="1">
        <f>Sales[[#This Row],[ProductCost]]*Sales[[#This Row],[OrderQuantity]]</f>
        <v>12.027799999999999</v>
      </c>
      <c r="Q11228" s="1" t="str">
        <f>VLOOKUP(Sales[[#This Row],[ProductKey]], Products!$A$2:$D$1000, 4, FALSE)</f>
        <v>Sport-100 Helmet, Black</v>
      </c>
    </row>
    <row r="11229" spans="1:17" x14ac:dyDescent="0.25">
      <c r="A11229" s="2">
        <v>37843</v>
      </c>
      <c r="B11229" s="1" t="s">
        <v>885</v>
      </c>
      <c r="C11229">
        <v>215</v>
      </c>
      <c r="D11229">
        <v>20401</v>
      </c>
      <c r="E11229">
        <v>4</v>
      </c>
      <c r="F11229">
        <v>4</v>
      </c>
      <c r="G11229">
        <v>1</v>
      </c>
      <c r="H11229" s="2">
        <v>42957</v>
      </c>
      <c r="I11229" t="str">
        <f>VLOOKUP(Sales[[#This Row],[TerritoryKey]], Territories[], 2, FALSE)</f>
        <v>Southwest</v>
      </c>
      <c r="J11229">
        <f>_xlfn.XLOOKUP(Sales[[#This Row],[ProductKey]], Products!$A:$A, Products!$J:$J)</f>
        <v>12.027799999999999</v>
      </c>
      <c r="K11229">
        <f>_xlfn.XLOOKUP(Sales[[#This Row],[ProductKey]], Products!$A:$A, Products!$K:$K)</f>
        <v>33.644199999999998</v>
      </c>
      <c r="L11229" s="1">
        <f>Sales[[#This Row],[ProductPrice]]*Sales[[#This Row],[OrderQuantity]]</f>
        <v>33.644199999999998</v>
      </c>
      <c r="M11229" s="1">
        <f>Sales[[#This Row],[OrderQuantity]]</f>
        <v>1</v>
      </c>
      <c r="N11229" s="1">
        <f>1</f>
        <v>1</v>
      </c>
      <c r="O11229" s="1">
        <f>Sales[[#This Row],[TotalSales]]-Sales[[#This Row],[TotalCost]]</f>
        <v>21.616399999999999</v>
      </c>
      <c r="P11229" s="1">
        <f>Sales[[#This Row],[ProductCost]]*Sales[[#This Row],[OrderQuantity]]</f>
        <v>12.027799999999999</v>
      </c>
      <c r="Q11229" s="1" t="str">
        <f>VLOOKUP(Sales[[#This Row],[ProductKey]], Products!$A$2:$D$1000, 4, FALSE)</f>
        <v>Sport-100 Helmet, Black</v>
      </c>
    </row>
    <row r="11230" spans="1:17" x14ac:dyDescent="0.25">
      <c r="A11230" s="2">
        <v>38078</v>
      </c>
      <c r="B11230" s="1" t="s">
        <v>1078</v>
      </c>
      <c r="C11230">
        <v>215</v>
      </c>
      <c r="D11230">
        <v>23421</v>
      </c>
      <c r="E11230">
        <v>9</v>
      </c>
      <c r="F11230">
        <v>4</v>
      </c>
      <c r="G11230">
        <v>1</v>
      </c>
      <c r="H11230" s="2">
        <v>43191</v>
      </c>
      <c r="I11230" t="str">
        <f>VLOOKUP(Sales[[#This Row],[TerritoryKey]], Territories[], 2, FALSE)</f>
        <v>Australia</v>
      </c>
      <c r="J11230">
        <f>_xlfn.XLOOKUP(Sales[[#This Row],[ProductKey]], Products!$A:$A, Products!$J:$J)</f>
        <v>12.027799999999999</v>
      </c>
      <c r="K11230">
        <f>_xlfn.XLOOKUP(Sales[[#This Row],[ProductKey]], Products!$A:$A, Products!$K:$K)</f>
        <v>33.644199999999998</v>
      </c>
      <c r="L11230" s="1">
        <f>Sales[[#This Row],[ProductPrice]]*Sales[[#This Row],[OrderQuantity]]</f>
        <v>33.644199999999998</v>
      </c>
      <c r="M11230" s="1">
        <f>Sales[[#This Row],[OrderQuantity]]</f>
        <v>1</v>
      </c>
      <c r="N11230" s="1">
        <f>1</f>
        <v>1</v>
      </c>
      <c r="O11230" s="1">
        <f>Sales[[#This Row],[TotalSales]]-Sales[[#This Row],[TotalCost]]</f>
        <v>21.616399999999999</v>
      </c>
      <c r="P11230" s="1">
        <f>Sales[[#This Row],[ProductCost]]*Sales[[#This Row],[OrderQuantity]]</f>
        <v>12.027799999999999</v>
      </c>
      <c r="Q11230" s="1" t="str">
        <f>VLOOKUP(Sales[[#This Row],[ProductKey]], Products!$A$2:$D$1000, 4, FALSE)</f>
        <v>Sport-100 Helmet, Black</v>
      </c>
    </row>
    <row r="11231" spans="1:17" x14ac:dyDescent="0.25">
      <c r="A11231" s="2">
        <v>37813</v>
      </c>
      <c r="B11231" s="1" t="s">
        <v>1097</v>
      </c>
      <c r="C11231">
        <v>215</v>
      </c>
      <c r="D11231">
        <v>23216</v>
      </c>
      <c r="E11231">
        <v>4</v>
      </c>
      <c r="F11231">
        <v>4</v>
      </c>
      <c r="G11231">
        <v>1</v>
      </c>
      <c r="H11231" s="2">
        <v>42927</v>
      </c>
      <c r="I11231" t="str">
        <f>VLOOKUP(Sales[[#This Row],[TerritoryKey]], Territories[], 2, FALSE)</f>
        <v>Southwest</v>
      </c>
      <c r="J11231">
        <f>_xlfn.XLOOKUP(Sales[[#This Row],[ProductKey]], Products!$A:$A, Products!$J:$J)</f>
        <v>12.027799999999999</v>
      </c>
      <c r="K11231">
        <f>_xlfn.XLOOKUP(Sales[[#This Row],[ProductKey]], Products!$A:$A, Products!$K:$K)</f>
        <v>33.644199999999998</v>
      </c>
      <c r="L11231" s="1">
        <f>Sales[[#This Row],[ProductPrice]]*Sales[[#This Row],[OrderQuantity]]</f>
        <v>33.644199999999998</v>
      </c>
      <c r="M11231" s="1">
        <f>Sales[[#This Row],[OrderQuantity]]</f>
        <v>1</v>
      </c>
      <c r="N11231" s="1">
        <f>1</f>
        <v>1</v>
      </c>
      <c r="O11231" s="1">
        <f>Sales[[#This Row],[TotalSales]]-Sales[[#This Row],[TotalCost]]</f>
        <v>21.616399999999999</v>
      </c>
      <c r="P11231" s="1">
        <f>Sales[[#This Row],[ProductCost]]*Sales[[#This Row],[OrderQuantity]]</f>
        <v>12.027799999999999</v>
      </c>
      <c r="Q11231" s="1" t="str">
        <f>VLOOKUP(Sales[[#This Row],[ProductKey]], Products!$A$2:$D$1000, 4, FALSE)</f>
        <v>Sport-100 Helmet, Black</v>
      </c>
    </row>
    <row r="11232" spans="1:17" x14ac:dyDescent="0.25">
      <c r="A11232" s="2">
        <v>37812</v>
      </c>
      <c r="B11232" s="1" t="s">
        <v>1110</v>
      </c>
      <c r="C11232">
        <v>215</v>
      </c>
      <c r="D11232">
        <v>17892</v>
      </c>
      <c r="E11232">
        <v>10</v>
      </c>
      <c r="F11232">
        <v>4</v>
      </c>
      <c r="G11232">
        <v>1</v>
      </c>
      <c r="H11232" s="2">
        <v>42926</v>
      </c>
      <c r="I11232" t="str">
        <f>VLOOKUP(Sales[[#This Row],[TerritoryKey]], Territories[], 2, FALSE)</f>
        <v>United Kingdom</v>
      </c>
      <c r="J11232">
        <f>_xlfn.XLOOKUP(Sales[[#This Row],[ProductKey]], Products!$A:$A, Products!$J:$J)</f>
        <v>12.027799999999999</v>
      </c>
      <c r="K11232">
        <f>_xlfn.XLOOKUP(Sales[[#This Row],[ProductKey]], Products!$A:$A, Products!$K:$K)</f>
        <v>33.644199999999998</v>
      </c>
      <c r="L11232" s="1">
        <f>Sales[[#This Row],[ProductPrice]]*Sales[[#This Row],[OrderQuantity]]</f>
        <v>33.644199999999998</v>
      </c>
      <c r="M11232" s="1">
        <f>Sales[[#This Row],[OrderQuantity]]</f>
        <v>1</v>
      </c>
      <c r="N11232" s="1">
        <f>1</f>
        <v>1</v>
      </c>
      <c r="O11232" s="1">
        <f>Sales[[#This Row],[TotalSales]]-Sales[[#This Row],[TotalCost]]</f>
        <v>21.616399999999999</v>
      </c>
      <c r="P11232" s="1">
        <f>Sales[[#This Row],[ProductCost]]*Sales[[#This Row],[OrderQuantity]]</f>
        <v>12.027799999999999</v>
      </c>
      <c r="Q11232" s="1" t="str">
        <f>VLOOKUP(Sales[[#This Row],[ProductKey]], Products!$A$2:$D$1000, 4, FALSE)</f>
        <v>Sport-100 Helmet, Black</v>
      </c>
    </row>
    <row r="11233" spans="1:17" x14ac:dyDescent="0.25">
      <c r="A11233" s="2">
        <v>37935</v>
      </c>
      <c r="B11233" s="1" t="s">
        <v>1132</v>
      </c>
      <c r="C11233">
        <v>215</v>
      </c>
      <c r="D11233">
        <v>15117</v>
      </c>
      <c r="E11233">
        <v>8</v>
      </c>
      <c r="F11233">
        <v>4</v>
      </c>
      <c r="G11233">
        <v>1</v>
      </c>
      <c r="H11233" s="2">
        <v>43049</v>
      </c>
      <c r="I11233" t="str">
        <f>VLOOKUP(Sales[[#This Row],[TerritoryKey]], Territories[], 2, FALSE)</f>
        <v>Germany</v>
      </c>
      <c r="J11233">
        <f>_xlfn.XLOOKUP(Sales[[#This Row],[ProductKey]], Products!$A:$A, Products!$J:$J)</f>
        <v>12.027799999999999</v>
      </c>
      <c r="K11233">
        <f>_xlfn.XLOOKUP(Sales[[#This Row],[ProductKey]], Products!$A:$A, Products!$K:$K)</f>
        <v>33.644199999999998</v>
      </c>
      <c r="L11233" s="1">
        <f>Sales[[#This Row],[ProductPrice]]*Sales[[#This Row],[OrderQuantity]]</f>
        <v>33.644199999999998</v>
      </c>
      <c r="M11233" s="1">
        <f>Sales[[#This Row],[OrderQuantity]]</f>
        <v>1</v>
      </c>
      <c r="N11233" s="1">
        <f>1</f>
        <v>1</v>
      </c>
      <c r="O11233" s="1">
        <f>Sales[[#This Row],[TotalSales]]-Sales[[#This Row],[TotalCost]]</f>
        <v>21.616399999999999</v>
      </c>
      <c r="P11233" s="1">
        <f>Sales[[#This Row],[ProductCost]]*Sales[[#This Row],[OrderQuantity]]</f>
        <v>12.027799999999999</v>
      </c>
      <c r="Q11233" s="1" t="str">
        <f>VLOOKUP(Sales[[#This Row],[ProductKey]], Products!$A$2:$D$1000, 4, FALSE)</f>
        <v>Sport-100 Helmet, Black</v>
      </c>
    </row>
    <row r="11234" spans="1:17" x14ac:dyDescent="0.25">
      <c r="A11234" s="2">
        <v>37965</v>
      </c>
      <c r="B11234" s="1" t="s">
        <v>1228</v>
      </c>
      <c r="C11234">
        <v>215</v>
      </c>
      <c r="D11234">
        <v>19738</v>
      </c>
      <c r="E11234">
        <v>1</v>
      </c>
      <c r="F11234">
        <v>4</v>
      </c>
      <c r="G11234">
        <v>1</v>
      </c>
      <c r="H11234" s="2">
        <v>43079</v>
      </c>
      <c r="I11234" t="str">
        <f>VLOOKUP(Sales[[#This Row],[TerritoryKey]], Territories[], 2, FALSE)</f>
        <v>Northwest</v>
      </c>
      <c r="J11234">
        <f>_xlfn.XLOOKUP(Sales[[#This Row],[ProductKey]], Products!$A:$A, Products!$J:$J)</f>
        <v>12.027799999999999</v>
      </c>
      <c r="K11234">
        <f>_xlfn.XLOOKUP(Sales[[#This Row],[ProductKey]], Products!$A:$A, Products!$K:$K)</f>
        <v>33.644199999999998</v>
      </c>
      <c r="L11234" s="1">
        <f>Sales[[#This Row],[ProductPrice]]*Sales[[#This Row],[OrderQuantity]]</f>
        <v>33.644199999999998</v>
      </c>
      <c r="M11234" s="1">
        <f>Sales[[#This Row],[OrderQuantity]]</f>
        <v>1</v>
      </c>
      <c r="N11234" s="1">
        <f>1</f>
        <v>1</v>
      </c>
      <c r="O11234" s="1">
        <f>Sales[[#This Row],[TotalSales]]-Sales[[#This Row],[TotalCost]]</f>
        <v>21.616399999999999</v>
      </c>
      <c r="P11234" s="1">
        <f>Sales[[#This Row],[ProductCost]]*Sales[[#This Row],[OrderQuantity]]</f>
        <v>12.027799999999999</v>
      </c>
      <c r="Q11234" s="1" t="str">
        <f>VLOOKUP(Sales[[#This Row],[ProductKey]], Products!$A$2:$D$1000, 4, FALSE)</f>
        <v>Sport-100 Helmet, Black</v>
      </c>
    </row>
    <row r="11235" spans="1:17" x14ac:dyDescent="0.25">
      <c r="A11235" s="2">
        <v>37936</v>
      </c>
      <c r="B11235" s="1" t="s">
        <v>1356</v>
      </c>
      <c r="C11235">
        <v>215</v>
      </c>
      <c r="D11235">
        <v>27878</v>
      </c>
      <c r="E11235">
        <v>9</v>
      </c>
      <c r="F11235">
        <v>4</v>
      </c>
      <c r="G11235">
        <v>1</v>
      </c>
      <c r="H11235" s="2">
        <v>43050</v>
      </c>
      <c r="I11235" t="str">
        <f>VLOOKUP(Sales[[#This Row],[TerritoryKey]], Territories[], 2, FALSE)</f>
        <v>Australia</v>
      </c>
      <c r="J11235">
        <f>_xlfn.XLOOKUP(Sales[[#This Row],[ProductKey]], Products!$A:$A, Products!$J:$J)</f>
        <v>12.027799999999999</v>
      </c>
      <c r="K11235">
        <f>_xlfn.XLOOKUP(Sales[[#This Row],[ProductKey]], Products!$A:$A, Products!$K:$K)</f>
        <v>33.644199999999998</v>
      </c>
      <c r="L11235" s="1">
        <f>Sales[[#This Row],[ProductPrice]]*Sales[[#This Row],[OrderQuantity]]</f>
        <v>33.644199999999998</v>
      </c>
      <c r="M11235" s="1">
        <f>Sales[[#This Row],[OrderQuantity]]</f>
        <v>1</v>
      </c>
      <c r="N11235" s="1">
        <f>1</f>
        <v>1</v>
      </c>
      <c r="O11235" s="1">
        <f>Sales[[#This Row],[TotalSales]]-Sales[[#This Row],[TotalCost]]</f>
        <v>21.616399999999999</v>
      </c>
      <c r="P11235" s="1">
        <f>Sales[[#This Row],[ProductCost]]*Sales[[#This Row],[OrderQuantity]]</f>
        <v>12.027799999999999</v>
      </c>
      <c r="Q11235" s="1" t="str">
        <f>VLOOKUP(Sales[[#This Row],[ProductKey]], Products!$A$2:$D$1000, 4, FALSE)</f>
        <v>Sport-100 Helmet, Black</v>
      </c>
    </row>
    <row r="11236" spans="1:17" x14ac:dyDescent="0.25">
      <c r="A11236" s="2">
        <v>37783</v>
      </c>
      <c r="B11236" s="1" t="s">
        <v>1406</v>
      </c>
      <c r="C11236">
        <v>215</v>
      </c>
      <c r="D11236">
        <v>20700</v>
      </c>
      <c r="E11236">
        <v>4</v>
      </c>
      <c r="F11236">
        <v>4</v>
      </c>
      <c r="G11236">
        <v>1</v>
      </c>
      <c r="H11236" s="2">
        <v>42897</v>
      </c>
      <c r="I11236" t="str">
        <f>VLOOKUP(Sales[[#This Row],[TerritoryKey]], Territories[], 2, FALSE)</f>
        <v>Southwest</v>
      </c>
      <c r="J11236">
        <f>_xlfn.XLOOKUP(Sales[[#This Row],[ProductKey]], Products!$A:$A, Products!$J:$J)</f>
        <v>12.027799999999999</v>
      </c>
      <c r="K11236">
        <f>_xlfn.XLOOKUP(Sales[[#This Row],[ProductKey]], Products!$A:$A, Products!$K:$K)</f>
        <v>33.644199999999998</v>
      </c>
      <c r="L11236" s="1">
        <f>Sales[[#This Row],[ProductPrice]]*Sales[[#This Row],[OrderQuantity]]</f>
        <v>33.644199999999998</v>
      </c>
      <c r="M11236" s="1">
        <f>Sales[[#This Row],[OrderQuantity]]</f>
        <v>1</v>
      </c>
      <c r="N11236" s="1">
        <f>1</f>
        <v>1</v>
      </c>
      <c r="O11236" s="1">
        <f>Sales[[#This Row],[TotalSales]]-Sales[[#This Row],[TotalCost]]</f>
        <v>21.616399999999999</v>
      </c>
      <c r="P11236" s="1">
        <f>Sales[[#This Row],[ProductCost]]*Sales[[#This Row],[OrderQuantity]]</f>
        <v>12.027799999999999</v>
      </c>
      <c r="Q11236" s="1" t="str">
        <f>VLOOKUP(Sales[[#This Row],[ProductKey]], Products!$A$2:$D$1000, 4, FALSE)</f>
        <v>Sport-100 Helmet, Black</v>
      </c>
    </row>
    <row r="11237" spans="1:17" x14ac:dyDescent="0.25">
      <c r="A11237" s="2">
        <v>38078</v>
      </c>
      <c r="B11237" s="1" t="s">
        <v>1563</v>
      </c>
      <c r="C11237">
        <v>215</v>
      </c>
      <c r="D11237">
        <v>18188</v>
      </c>
      <c r="E11237">
        <v>9</v>
      </c>
      <c r="F11237">
        <v>4</v>
      </c>
      <c r="G11237">
        <v>1</v>
      </c>
      <c r="H11237" s="2">
        <v>43191</v>
      </c>
      <c r="I11237" t="str">
        <f>VLOOKUP(Sales[[#This Row],[TerritoryKey]], Territories[], 2, FALSE)</f>
        <v>Australia</v>
      </c>
      <c r="J11237">
        <f>_xlfn.XLOOKUP(Sales[[#This Row],[ProductKey]], Products!$A:$A, Products!$J:$J)</f>
        <v>12.027799999999999</v>
      </c>
      <c r="K11237">
        <f>_xlfn.XLOOKUP(Sales[[#This Row],[ProductKey]], Products!$A:$A, Products!$K:$K)</f>
        <v>33.644199999999998</v>
      </c>
      <c r="L11237" s="1">
        <f>Sales[[#This Row],[ProductPrice]]*Sales[[#This Row],[OrderQuantity]]</f>
        <v>33.644199999999998</v>
      </c>
      <c r="M11237" s="1">
        <f>Sales[[#This Row],[OrderQuantity]]</f>
        <v>1</v>
      </c>
      <c r="N11237" s="1">
        <f>1</f>
        <v>1</v>
      </c>
      <c r="O11237" s="1">
        <f>Sales[[#This Row],[TotalSales]]-Sales[[#This Row],[TotalCost]]</f>
        <v>21.616399999999999</v>
      </c>
      <c r="P11237" s="1">
        <f>Sales[[#This Row],[ProductCost]]*Sales[[#This Row],[OrderQuantity]]</f>
        <v>12.027799999999999</v>
      </c>
      <c r="Q11237" s="1" t="str">
        <f>VLOOKUP(Sales[[#This Row],[ProductKey]], Products!$A$2:$D$1000, 4, FALSE)</f>
        <v>Sport-100 Helmet, Black</v>
      </c>
    </row>
    <row r="11238" spans="1:17" x14ac:dyDescent="0.25">
      <c r="A11238" s="2">
        <v>38108</v>
      </c>
      <c r="B11238" s="1" t="s">
        <v>1678</v>
      </c>
      <c r="C11238">
        <v>215</v>
      </c>
      <c r="D11238">
        <v>13965</v>
      </c>
      <c r="E11238">
        <v>9</v>
      </c>
      <c r="F11238">
        <v>4</v>
      </c>
      <c r="G11238">
        <v>1</v>
      </c>
      <c r="H11238" s="2">
        <v>43221</v>
      </c>
      <c r="I11238" t="str">
        <f>VLOOKUP(Sales[[#This Row],[TerritoryKey]], Territories[], 2, FALSE)</f>
        <v>Australia</v>
      </c>
      <c r="J11238">
        <f>_xlfn.XLOOKUP(Sales[[#This Row],[ProductKey]], Products!$A:$A, Products!$J:$J)</f>
        <v>12.027799999999999</v>
      </c>
      <c r="K11238">
        <f>_xlfn.XLOOKUP(Sales[[#This Row],[ProductKey]], Products!$A:$A, Products!$K:$K)</f>
        <v>33.644199999999998</v>
      </c>
      <c r="L11238" s="1">
        <f>Sales[[#This Row],[ProductPrice]]*Sales[[#This Row],[OrderQuantity]]</f>
        <v>33.644199999999998</v>
      </c>
      <c r="M11238" s="1">
        <f>Sales[[#This Row],[OrderQuantity]]</f>
        <v>1</v>
      </c>
      <c r="N11238" s="1">
        <f>1</f>
        <v>1</v>
      </c>
      <c r="O11238" s="1">
        <f>Sales[[#This Row],[TotalSales]]-Sales[[#This Row],[TotalCost]]</f>
        <v>21.616399999999999</v>
      </c>
      <c r="P11238" s="1">
        <f>Sales[[#This Row],[ProductCost]]*Sales[[#This Row],[OrderQuantity]]</f>
        <v>12.027799999999999</v>
      </c>
      <c r="Q11238" s="1" t="str">
        <f>VLOOKUP(Sales[[#This Row],[ProductKey]], Products!$A$2:$D$1000, 4, FALSE)</f>
        <v>Sport-100 Helmet, Black</v>
      </c>
    </row>
    <row r="11239" spans="1:17" x14ac:dyDescent="0.25">
      <c r="A11239" s="2">
        <v>37845</v>
      </c>
      <c r="B11239" s="1" t="s">
        <v>1683</v>
      </c>
      <c r="C11239">
        <v>215</v>
      </c>
      <c r="D11239">
        <v>13215</v>
      </c>
      <c r="E11239">
        <v>4</v>
      </c>
      <c r="F11239">
        <v>4</v>
      </c>
      <c r="G11239">
        <v>1</v>
      </c>
      <c r="H11239" s="2">
        <v>42959</v>
      </c>
      <c r="I11239" t="str">
        <f>VLOOKUP(Sales[[#This Row],[TerritoryKey]], Territories[], 2, FALSE)</f>
        <v>Southwest</v>
      </c>
      <c r="J11239">
        <f>_xlfn.XLOOKUP(Sales[[#This Row],[ProductKey]], Products!$A:$A, Products!$J:$J)</f>
        <v>12.027799999999999</v>
      </c>
      <c r="K11239">
        <f>_xlfn.XLOOKUP(Sales[[#This Row],[ProductKey]], Products!$A:$A, Products!$K:$K)</f>
        <v>33.644199999999998</v>
      </c>
      <c r="L11239" s="1">
        <f>Sales[[#This Row],[ProductPrice]]*Sales[[#This Row],[OrderQuantity]]</f>
        <v>33.644199999999998</v>
      </c>
      <c r="M11239" s="1">
        <f>Sales[[#This Row],[OrderQuantity]]</f>
        <v>1</v>
      </c>
      <c r="N11239" s="1">
        <f>1</f>
        <v>1</v>
      </c>
      <c r="O11239" s="1">
        <f>Sales[[#This Row],[TotalSales]]-Sales[[#This Row],[TotalCost]]</f>
        <v>21.616399999999999</v>
      </c>
      <c r="P11239" s="1">
        <f>Sales[[#This Row],[ProductCost]]*Sales[[#This Row],[OrderQuantity]]</f>
        <v>12.027799999999999</v>
      </c>
      <c r="Q11239" s="1" t="str">
        <f>VLOOKUP(Sales[[#This Row],[ProductKey]], Products!$A$2:$D$1000, 4, FALSE)</f>
        <v>Sport-100 Helmet, Black</v>
      </c>
    </row>
    <row r="11240" spans="1:17" x14ac:dyDescent="0.25">
      <c r="A11240" s="2">
        <v>37723</v>
      </c>
      <c r="B11240" s="1" t="s">
        <v>1833</v>
      </c>
      <c r="C11240">
        <v>215</v>
      </c>
      <c r="D11240">
        <v>13966</v>
      </c>
      <c r="E11240">
        <v>9</v>
      </c>
      <c r="F11240">
        <v>4</v>
      </c>
      <c r="G11240">
        <v>1</v>
      </c>
      <c r="H11240" s="2">
        <v>42837</v>
      </c>
      <c r="I11240" t="str">
        <f>VLOOKUP(Sales[[#This Row],[TerritoryKey]], Territories[], 2, FALSE)</f>
        <v>Australia</v>
      </c>
      <c r="J11240">
        <f>_xlfn.XLOOKUP(Sales[[#This Row],[ProductKey]], Products!$A:$A, Products!$J:$J)</f>
        <v>12.027799999999999</v>
      </c>
      <c r="K11240">
        <f>_xlfn.XLOOKUP(Sales[[#This Row],[ProductKey]], Products!$A:$A, Products!$K:$K)</f>
        <v>33.644199999999998</v>
      </c>
      <c r="L11240" s="1">
        <f>Sales[[#This Row],[ProductPrice]]*Sales[[#This Row],[OrderQuantity]]</f>
        <v>33.644199999999998</v>
      </c>
      <c r="M11240" s="1">
        <f>Sales[[#This Row],[OrderQuantity]]</f>
        <v>1</v>
      </c>
      <c r="N11240" s="1">
        <f>1</f>
        <v>1</v>
      </c>
      <c r="O11240" s="1">
        <f>Sales[[#This Row],[TotalSales]]-Sales[[#This Row],[TotalCost]]</f>
        <v>21.616399999999999</v>
      </c>
      <c r="P11240" s="1">
        <f>Sales[[#This Row],[ProductCost]]*Sales[[#This Row],[OrderQuantity]]</f>
        <v>12.027799999999999</v>
      </c>
      <c r="Q11240" s="1" t="str">
        <f>VLOOKUP(Sales[[#This Row],[ProductKey]], Products!$A$2:$D$1000, 4, FALSE)</f>
        <v>Sport-100 Helmet, Black</v>
      </c>
    </row>
    <row r="11241" spans="1:17" x14ac:dyDescent="0.25">
      <c r="A11241" s="2">
        <v>37752</v>
      </c>
      <c r="B11241" s="1" t="s">
        <v>1938</v>
      </c>
      <c r="C11241">
        <v>215</v>
      </c>
      <c r="D11241">
        <v>12495</v>
      </c>
      <c r="E11241">
        <v>8</v>
      </c>
      <c r="F11241">
        <v>4</v>
      </c>
      <c r="G11241">
        <v>1</v>
      </c>
      <c r="H11241" s="2">
        <v>42866</v>
      </c>
      <c r="I11241" t="str">
        <f>VLOOKUP(Sales[[#This Row],[TerritoryKey]], Territories[], 2, FALSE)</f>
        <v>Germany</v>
      </c>
      <c r="J11241">
        <f>_xlfn.XLOOKUP(Sales[[#This Row],[ProductKey]], Products!$A:$A, Products!$J:$J)</f>
        <v>12.027799999999999</v>
      </c>
      <c r="K11241">
        <f>_xlfn.XLOOKUP(Sales[[#This Row],[ProductKey]], Products!$A:$A, Products!$K:$K)</f>
        <v>33.644199999999998</v>
      </c>
      <c r="L11241" s="1">
        <f>Sales[[#This Row],[ProductPrice]]*Sales[[#This Row],[OrderQuantity]]</f>
        <v>33.644199999999998</v>
      </c>
      <c r="M11241" s="1">
        <f>Sales[[#This Row],[OrderQuantity]]</f>
        <v>1</v>
      </c>
      <c r="N11241" s="1">
        <f>1</f>
        <v>1</v>
      </c>
      <c r="O11241" s="1">
        <f>Sales[[#This Row],[TotalSales]]-Sales[[#This Row],[TotalCost]]</f>
        <v>21.616399999999999</v>
      </c>
      <c r="P11241" s="1">
        <f>Sales[[#This Row],[ProductCost]]*Sales[[#This Row],[OrderQuantity]]</f>
        <v>12.027799999999999</v>
      </c>
      <c r="Q11241" s="1" t="str">
        <f>VLOOKUP(Sales[[#This Row],[ProductKey]], Products!$A$2:$D$1000, 4, FALSE)</f>
        <v>Sport-100 Helmet, Black</v>
      </c>
    </row>
    <row r="11242" spans="1:17" x14ac:dyDescent="0.25">
      <c r="A11242" s="2">
        <v>38322</v>
      </c>
      <c r="B11242" s="1" t="s">
        <v>2007</v>
      </c>
      <c r="C11242">
        <v>215</v>
      </c>
      <c r="D11242">
        <v>23620</v>
      </c>
      <c r="E11242">
        <v>10</v>
      </c>
      <c r="F11242">
        <v>4</v>
      </c>
      <c r="G11242">
        <v>1</v>
      </c>
      <c r="H11242" s="2">
        <v>43435</v>
      </c>
      <c r="I11242" t="str">
        <f>VLOOKUP(Sales[[#This Row],[TerritoryKey]], Territories[], 2, FALSE)</f>
        <v>United Kingdom</v>
      </c>
      <c r="J11242">
        <f>_xlfn.XLOOKUP(Sales[[#This Row],[ProductKey]], Products!$A:$A, Products!$J:$J)</f>
        <v>12.027799999999999</v>
      </c>
      <c r="K11242">
        <f>_xlfn.XLOOKUP(Sales[[#This Row],[ProductKey]], Products!$A:$A, Products!$K:$K)</f>
        <v>33.644199999999998</v>
      </c>
      <c r="L11242" s="1">
        <f>Sales[[#This Row],[ProductPrice]]*Sales[[#This Row],[OrderQuantity]]</f>
        <v>33.644199999999998</v>
      </c>
      <c r="M11242" s="1">
        <f>Sales[[#This Row],[OrderQuantity]]</f>
        <v>1</v>
      </c>
      <c r="N11242" s="1">
        <f>1</f>
        <v>1</v>
      </c>
      <c r="O11242" s="1">
        <f>Sales[[#This Row],[TotalSales]]-Sales[[#This Row],[TotalCost]]</f>
        <v>21.616399999999999</v>
      </c>
      <c r="P11242" s="1">
        <f>Sales[[#This Row],[ProductCost]]*Sales[[#This Row],[OrderQuantity]]</f>
        <v>12.027799999999999</v>
      </c>
      <c r="Q11242" s="1" t="str">
        <f>VLOOKUP(Sales[[#This Row],[ProductKey]], Products!$A$2:$D$1000, 4, FALSE)</f>
        <v>Sport-100 Helmet, Black</v>
      </c>
    </row>
    <row r="11243" spans="1:17" x14ac:dyDescent="0.25">
      <c r="A11243" s="2">
        <v>37691</v>
      </c>
      <c r="B11243" s="1" t="s">
        <v>2153</v>
      </c>
      <c r="C11243">
        <v>215</v>
      </c>
      <c r="D11243">
        <v>12399</v>
      </c>
      <c r="E11243">
        <v>8</v>
      </c>
      <c r="F11243">
        <v>4</v>
      </c>
      <c r="G11243">
        <v>1</v>
      </c>
      <c r="H11243" s="2">
        <v>42805</v>
      </c>
      <c r="I11243" t="str">
        <f>VLOOKUP(Sales[[#This Row],[TerritoryKey]], Territories[], 2, FALSE)</f>
        <v>Germany</v>
      </c>
      <c r="J11243">
        <f>_xlfn.XLOOKUP(Sales[[#This Row],[ProductKey]], Products!$A:$A, Products!$J:$J)</f>
        <v>12.027799999999999</v>
      </c>
      <c r="K11243">
        <f>_xlfn.XLOOKUP(Sales[[#This Row],[ProductKey]], Products!$A:$A, Products!$K:$K)</f>
        <v>33.644199999999998</v>
      </c>
      <c r="L11243" s="1">
        <f>Sales[[#This Row],[ProductPrice]]*Sales[[#This Row],[OrderQuantity]]</f>
        <v>33.644199999999998</v>
      </c>
      <c r="M11243" s="1">
        <f>Sales[[#This Row],[OrderQuantity]]</f>
        <v>1</v>
      </c>
      <c r="N11243" s="1">
        <f>1</f>
        <v>1</v>
      </c>
      <c r="O11243" s="1">
        <f>Sales[[#This Row],[TotalSales]]-Sales[[#This Row],[TotalCost]]</f>
        <v>21.616399999999999</v>
      </c>
      <c r="P11243" s="1">
        <f>Sales[[#This Row],[ProductCost]]*Sales[[#This Row],[OrderQuantity]]</f>
        <v>12.027799999999999</v>
      </c>
      <c r="Q11243" s="1" t="str">
        <f>VLOOKUP(Sales[[#This Row],[ProductKey]], Products!$A$2:$D$1000, 4, FALSE)</f>
        <v>Sport-100 Helmet, Black</v>
      </c>
    </row>
    <row r="11244" spans="1:17" x14ac:dyDescent="0.25">
      <c r="A11244" s="2">
        <v>37663</v>
      </c>
      <c r="B11244" s="1" t="s">
        <v>2161</v>
      </c>
      <c r="C11244">
        <v>215</v>
      </c>
      <c r="D11244">
        <v>20750</v>
      </c>
      <c r="E11244">
        <v>4</v>
      </c>
      <c r="F11244">
        <v>4</v>
      </c>
      <c r="G11244">
        <v>1</v>
      </c>
      <c r="H11244" s="2">
        <v>42777</v>
      </c>
      <c r="I11244" t="str">
        <f>VLOOKUP(Sales[[#This Row],[TerritoryKey]], Territories[], 2, FALSE)</f>
        <v>Southwest</v>
      </c>
      <c r="J11244">
        <f>_xlfn.XLOOKUP(Sales[[#This Row],[ProductKey]], Products!$A:$A, Products!$J:$J)</f>
        <v>12.027799999999999</v>
      </c>
      <c r="K11244">
        <f>_xlfn.XLOOKUP(Sales[[#This Row],[ProductKey]], Products!$A:$A, Products!$K:$K)</f>
        <v>33.644199999999998</v>
      </c>
      <c r="L11244" s="1">
        <f>Sales[[#This Row],[ProductPrice]]*Sales[[#This Row],[OrderQuantity]]</f>
        <v>33.644199999999998</v>
      </c>
      <c r="M11244" s="1">
        <f>Sales[[#This Row],[OrderQuantity]]</f>
        <v>1</v>
      </c>
      <c r="N11244" s="1">
        <f>1</f>
        <v>1</v>
      </c>
      <c r="O11244" s="1">
        <f>Sales[[#This Row],[TotalSales]]-Sales[[#This Row],[TotalCost]]</f>
        <v>21.616399999999999</v>
      </c>
      <c r="P11244" s="1">
        <f>Sales[[#This Row],[ProductCost]]*Sales[[#This Row],[OrderQuantity]]</f>
        <v>12.027799999999999</v>
      </c>
      <c r="Q11244" s="1" t="str">
        <f>VLOOKUP(Sales[[#This Row],[ProductKey]], Products!$A$2:$D$1000, 4, FALSE)</f>
        <v>Sport-100 Helmet, Black</v>
      </c>
    </row>
    <row r="11245" spans="1:17" x14ac:dyDescent="0.25">
      <c r="A11245" s="2">
        <v>38019</v>
      </c>
      <c r="B11245" s="1" t="s">
        <v>2170</v>
      </c>
      <c r="C11245">
        <v>215</v>
      </c>
      <c r="D11245">
        <v>19739</v>
      </c>
      <c r="E11245">
        <v>4</v>
      </c>
      <c r="F11245">
        <v>4</v>
      </c>
      <c r="G11245">
        <v>1</v>
      </c>
      <c r="H11245" s="2">
        <v>43133</v>
      </c>
      <c r="I11245" t="str">
        <f>VLOOKUP(Sales[[#This Row],[TerritoryKey]], Territories[], 2, FALSE)</f>
        <v>Southwest</v>
      </c>
      <c r="J11245">
        <f>_xlfn.XLOOKUP(Sales[[#This Row],[ProductKey]], Products!$A:$A, Products!$J:$J)</f>
        <v>12.027799999999999</v>
      </c>
      <c r="K11245">
        <f>_xlfn.XLOOKUP(Sales[[#This Row],[ProductKey]], Products!$A:$A, Products!$K:$K)</f>
        <v>33.644199999999998</v>
      </c>
      <c r="L11245" s="1">
        <f>Sales[[#This Row],[ProductPrice]]*Sales[[#This Row],[OrderQuantity]]</f>
        <v>33.644199999999998</v>
      </c>
      <c r="M11245" s="1">
        <f>Sales[[#This Row],[OrderQuantity]]</f>
        <v>1</v>
      </c>
      <c r="N11245" s="1">
        <f>1</f>
        <v>1</v>
      </c>
      <c r="O11245" s="1">
        <f>Sales[[#This Row],[TotalSales]]-Sales[[#This Row],[TotalCost]]</f>
        <v>21.616399999999999</v>
      </c>
      <c r="P11245" s="1">
        <f>Sales[[#This Row],[ProductCost]]*Sales[[#This Row],[OrderQuantity]]</f>
        <v>12.027799999999999</v>
      </c>
      <c r="Q11245" s="1" t="str">
        <f>VLOOKUP(Sales[[#This Row],[ProductKey]], Products!$A$2:$D$1000, 4, FALSE)</f>
        <v>Sport-100 Helmet, Black</v>
      </c>
    </row>
    <row r="11246" spans="1:17" x14ac:dyDescent="0.25">
      <c r="A11246" s="2">
        <v>37876</v>
      </c>
      <c r="B11246" s="1" t="s">
        <v>2356</v>
      </c>
      <c r="C11246">
        <v>215</v>
      </c>
      <c r="D11246">
        <v>19780</v>
      </c>
      <c r="E11246">
        <v>4</v>
      </c>
      <c r="F11246">
        <v>4</v>
      </c>
      <c r="G11246">
        <v>1</v>
      </c>
      <c r="H11246" s="2">
        <v>42990</v>
      </c>
      <c r="I11246" t="str">
        <f>VLOOKUP(Sales[[#This Row],[TerritoryKey]], Territories[], 2, FALSE)</f>
        <v>Southwest</v>
      </c>
      <c r="J11246">
        <f>_xlfn.XLOOKUP(Sales[[#This Row],[ProductKey]], Products!$A:$A, Products!$J:$J)</f>
        <v>12.027799999999999</v>
      </c>
      <c r="K11246">
        <f>_xlfn.XLOOKUP(Sales[[#This Row],[ProductKey]], Products!$A:$A, Products!$K:$K)</f>
        <v>33.644199999999998</v>
      </c>
      <c r="L11246" s="1">
        <f>Sales[[#This Row],[ProductPrice]]*Sales[[#This Row],[OrderQuantity]]</f>
        <v>33.644199999999998</v>
      </c>
      <c r="M11246" s="1">
        <f>Sales[[#This Row],[OrderQuantity]]</f>
        <v>1</v>
      </c>
      <c r="N11246" s="1">
        <f>1</f>
        <v>1</v>
      </c>
      <c r="O11246" s="1">
        <f>Sales[[#This Row],[TotalSales]]-Sales[[#This Row],[TotalCost]]</f>
        <v>21.616399999999999</v>
      </c>
      <c r="P11246" s="1">
        <f>Sales[[#This Row],[ProductCost]]*Sales[[#This Row],[OrderQuantity]]</f>
        <v>12.027799999999999</v>
      </c>
      <c r="Q11246" s="1" t="str">
        <f>VLOOKUP(Sales[[#This Row],[ProductKey]], Products!$A$2:$D$1000, 4, FALSE)</f>
        <v>Sport-100 Helmet, Black</v>
      </c>
    </row>
    <row r="11247" spans="1:17" x14ac:dyDescent="0.25">
      <c r="A11247" s="2">
        <v>37987</v>
      </c>
      <c r="B11247" s="1" t="s">
        <v>2387</v>
      </c>
      <c r="C11247">
        <v>215</v>
      </c>
      <c r="D11247">
        <v>28513</v>
      </c>
      <c r="E11247">
        <v>8</v>
      </c>
      <c r="F11247">
        <v>4</v>
      </c>
      <c r="G11247">
        <v>1</v>
      </c>
      <c r="H11247" s="2">
        <v>43101</v>
      </c>
      <c r="I11247" t="str">
        <f>VLOOKUP(Sales[[#This Row],[TerritoryKey]], Territories[], 2, FALSE)</f>
        <v>Germany</v>
      </c>
      <c r="J11247">
        <f>_xlfn.XLOOKUP(Sales[[#This Row],[ProductKey]], Products!$A:$A, Products!$J:$J)</f>
        <v>12.027799999999999</v>
      </c>
      <c r="K11247">
        <f>_xlfn.XLOOKUP(Sales[[#This Row],[ProductKey]], Products!$A:$A, Products!$K:$K)</f>
        <v>33.644199999999998</v>
      </c>
      <c r="L11247" s="1">
        <f>Sales[[#This Row],[ProductPrice]]*Sales[[#This Row],[OrderQuantity]]</f>
        <v>33.644199999999998</v>
      </c>
      <c r="M11247" s="1">
        <f>Sales[[#This Row],[OrderQuantity]]</f>
        <v>1</v>
      </c>
      <c r="N11247" s="1">
        <f>1</f>
        <v>1</v>
      </c>
      <c r="O11247" s="1">
        <f>Sales[[#This Row],[TotalSales]]-Sales[[#This Row],[TotalCost]]</f>
        <v>21.616399999999999</v>
      </c>
      <c r="P11247" s="1">
        <f>Sales[[#This Row],[ProductCost]]*Sales[[#This Row],[OrderQuantity]]</f>
        <v>12.027799999999999</v>
      </c>
      <c r="Q11247" s="1" t="str">
        <f>VLOOKUP(Sales[[#This Row],[ProductKey]], Products!$A$2:$D$1000, 4, FALSE)</f>
        <v>Sport-100 Helmet, Black</v>
      </c>
    </row>
    <row r="11248" spans="1:17" x14ac:dyDescent="0.25">
      <c r="A11248" s="2">
        <v>38231</v>
      </c>
      <c r="B11248" s="1" t="s">
        <v>2578</v>
      </c>
      <c r="C11248">
        <v>215</v>
      </c>
      <c r="D11248">
        <v>17345</v>
      </c>
      <c r="E11248">
        <v>6</v>
      </c>
      <c r="F11248">
        <v>4</v>
      </c>
      <c r="G11248">
        <v>1</v>
      </c>
      <c r="H11248" s="2">
        <v>43344</v>
      </c>
      <c r="I11248" t="str">
        <f>VLOOKUP(Sales[[#This Row],[TerritoryKey]], Territories[], 2, FALSE)</f>
        <v>Canada</v>
      </c>
      <c r="J11248">
        <f>_xlfn.XLOOKUP(Sales[[#This Row],[ProductKey]], Products!$A:$A, Products!$J:$J)</f>
        <v>12.027799999999999</v>
      </c>
      <c r="K11248">
        <f>_xlfn.XLOOKUP(Sales[[#This Row],[ProductKey]], Products!$A:$A, Products!$K:$K)</f>
        <v>33.644199999999998</v>
      </c>
      <c r="L11248" s="1">
        <f>Sales[[#This Row],[ProductPrice]]*Sales[[#This Row],[OrderQuantity]]</f>
        <v>33.644199999999998</v>
      </c>
      <c r="M11248" s="1">
        <f>Sales[[#This Row],[OrderQuantity]]</f>
        <v>1</v>
      </c>
      <c r="N11248" s="1">
        <f>1</f>
        <v>1</v>
      </c>
      <c r="O11248" s="1">
        <f>Sales[[#This Row],[TotalSales]]-Sales[[#This Row],[TotalCost]]</f>
        <v>21.616399999999999</v>
      </c>
      <c r="P11248" s="1">
        <f>Sales[[#This Row],[ProductCost]]*Sales[[#This Row],[OrderQuantity]]</f>
        <v>12.027799999999999</v>
      </c>
      <c r="Q11248" s="1" t="str">
        <f>VLOOKUP(Sales[[#This Row],[ProductKey]], Products!$A$2:$D$1000, 4, FALSE)</f>
        <v>Sport-100 Helmet, Black</v>
      </c>
    </row>
    <row r="11249" spans="1:17" x14ac:dyDescent="0.25">
      <c r="A11249" s="2">
        <v>38139</v>
      </c>
      <c r="B11249" s="1" t="s">
        <v>2666</v>
      </c>
      <c r="C11249">
        <v>215</v>
      </c>
      <c r="D11249">
        <v>13777</v>
      </c>
      <c r="E11249">
        <v>10</v>
      </c>
      <c r="F11249">
        <v>4</v>
      </c>
      <c r="G11249">
        <v>1</v>
      </c>
      <c r="H11249" s="2">
        <v>43252</v>
      </c>
      <c r="I11249" t="str">
        <f>VLOOKUP(Sales[[#This Row],[TerritoryKey]], Territories[], 2, FALSE)</f>
        <v>United Kingdom</v>
      </c>
      <c r="J11249">
        <f>_xlfn.XLOOKUP(Sales[[#This Row],[ProductKey]], Products!$A:$A, Products!$J:$J)</f>
        <v>12.027799999999999</v>
      </c>
      <c r="K11249">
        <f>_xlfn.XLOOKUP(Sales[[#This Row],[ProductKey]], Products!$A:$A, Products!$K:$K)</f>
        <v>33.644199999999998</v>
      </c>
      <c r="L11249" s="1">
        <f>Sales[[#This Row],[ProductPrice]]*Sales[[#This Row],[OrderQuantity]]</f>
        <v>33.644199999999998</v>
      </c>
      <c r="M11249" s="1">
        <f>Sales[[#This Row],[OrderQuantity]]</f>
        <v>1</v>
      </c>
      <c r="N11249" s="1">
        <f>1</f>
        <v>1</v>
      </c>
      <c r="O11249" s="1">
        <f>Sales[[#This Row],[TotalSales]]-Sales[[#This Row],[TotalCost]]</f>
        <v>21.616399999999999</v>
      </c>
      <c r="P11249" s="1">
        <f>Sales[[#This Row],[ProductCost]]*Sales[[#This Row],[OrderQuantity]]</f>
        <v>12.027799999999999</v>
      </c>
      <c r="Q11249" s="1" t="str">
        <f>VLOOKUP(Sales[[#This Row],[ProductKey]], Products!$A$2:$D$1000, 4, FALSE)</f>
        <v>Sport-100 Helmet, Black</v>
      </c>
    </row>
    <row r="11250" spans="1:17" x14ac:dyDescent="0.25">
      <c r="A11250" s="2">
        <v>37987</v>
      </c>
      <c r="B11250" s="1" t="s">
        <v>2685</v>
      </c>
      <c r="C11250">
        <v>215</v>
      </c>
      <c r="D11250">
        <v>23383</v>
      </c>
      <c r="E11250">
        <v>4</v>
      </c>
      <c r="F11250">
        <v>4</v>
      </c>
      <c r="G11250">
        <v>1</v>
      </c>
      <c r="H11250" s="2">
        <v>43101</v>
      </c>
      <c r="I11250" t="str">
        <f>VLOOKUP(Sales[[#This Row],[TerritoryKey]], Territories[], 2, FALSE)</f>
        <v>Southwest</v>
      </c>
      <c r="J11250">
        <f>_xlfn.XLOOKUP(Sales[[#This Row],[ProductKey]], Products!$A:$A, Products!$J:$J)</f>
        <v>12.027799999999999</v>
      </c>
      <c r="K11250">
        <f>_xlfn.XLOOKUP(Sales[[#This Row],[ProductKey]], Products!$A:$A, Products!$K:$K)</f>
        <v>33.644199999999998</v>
      </c>
      <c r="L11250" s="1">
        <f>Sales[[#This Row],[ProductPrice]]*Sales[[#This Row],[OrderQuantity]]</f>
        <v>33.644199999999998</v>
      </c>
      <c r="M11250" s="1">
        <f>Sales[[#This Row],[OrderQuantity]]</f>
        <v>1</v>
      </c>
      <c r="N11250" s="1">
        <f>1</f>
        <v>1</v>
      </c>
      <c r="O11250" s="1">
        <f>Sales[[#This Row],[TotalSales]]-Sales[[#This Row],[TotalCost]]</f>
        <v>21.616399999999999</v>
      </c>
      <c r="P11250" s="1">
        <f>Sales[[#This Row],[ProductCost]]*Sales[[#This Row],[OrderQuantity]]</f>
        <v>12.027799999999999</v>
      </c>
      <c r="Q11250" s="1" t="str">
        <f>VLOOKUP(Sales[[#This Row],[ProductKey]], Products!$A$2:$D$1000, 4, FALSE)</f>
        <v>Sport-100 Helmet, Black</v>
      </c>
    </row>
    <row r="11251" spans="1:17" x14ac:dyDescent="0.25">
      <c r="A11251" s="2">
        <v>38109</v>
      </c>
      <c r="B11251" s="1" t="s">
        <v>2763</v>
      </c>
      <c r="C11251">
        <v>215</v>
      </c>
      <c r="D11251">
        <v>20842</v>
      </c>
      <c r="E11251">
        <v>8</v>
      </c>
      <c r="F11251">
        <v>4</v>
      </c>
      <c r="G11251">
        <v>1</v>
      </c>
      <c r="H11251" s="2">
        <v>43222</v>
      </c>
      <c r="I11251" t="str">
        <f>VLOOKUP(Sales[[#This Row],[TerritoryKey]], Territories[], 2, FALSE)</f>
        <v>Germany</v>
      </c>
      <c r="J11251">
        <f>_xlfn.XLOOKUP(Sales[[#This Row],[ProductKey]], Products!$A:$A, Products!$J:$J)</f>
        <v>12.027799999999999</v>
      </c>
      <c r="K11251">
        <f>_xlfn.XLOOKUP(Sales[[#This Row],[ProductKey]], Products!$A:$A, Products!$K:$K)</f>
        <v>33.644199999999998</v>
      </c>
      <c r="L11251" s="1">
        <f>Sales[[#This Row],[ProductPrice]]*Sales[[#This Row],[OrderQuantity]]</f>
        <v>33.644199999999998</v>
      </c>
      <c r="M11251" s="1">
        <f>Sales[[#This Row],[OrderQuantity]]</f>
        <v>1</v>
      </c>
      <c r="N11251" s="1">
        <f>1</f>
        <v>1</v>
      </c>
      <c r="O11251" s="1">
        <f>Sales[[#This Row],[TotalSales]]-Sales[[#This Row],[TotalCost]]</f>
        <v>21.616399999999999</v>
      </c>
      <c r="P11251" s="1">
        <f>Sales[[#This Row],[ProductCost]]*Sales[[#This Row],[OrderQuantity]]</f>
        <v>12.027799999999999</v>
      </c>
      <c r="Q11251" s="1" t="str">
        <f>VLOOKUP(Sales[[#This Row],[ProductKey]], Products!$A$2:$D$1000, 4, FALSE)</f>
        <v>Sport-100 Helmet, Black</v>
      </c>
    </row>
    <row r="11252" spans="1:17" x14ac:dyDescent="0.25">
      <c r="A11252" s="2">
        <v>38200</v>
      </c>
      <c r="B11252" s="1" t="s">
        <v>2790</v>
      </c>
      <c r="C11252">
        <v>215</v>
      </c>
      <c r="D11252">
        <v>20165</v>
      </c>
      <c r="E11252">
        <v>10</v>
      </c>
      <c r="F11252">
        <v>4</v>
      </c>
      <c r="G11252">
        <v>1</v>
      </c>
      <c r="H11252" s="2">
        <v>43313</v>
      </c>
      <c r="I11252" t="str">
        <f>VLOOKUP(Sales[[#This Row],[TerritoryKey]], Territories[], 2, FALSE)</f>
        <v>United Kingdom</v>
      </c>
      <c r="J11252">
        <f>_xlfn.XLOOKUP(Sales[[#This Row],[ProductKey]], Products!$A:$A, Products!$J:$J)</f>
        <v>12.027799999999999</v>
      </c>
      <c r="K11252">
        <f>_xlfn.XLOOKUP(Sales[[#This Row],[ProductKey]], Products!$A:$A, Products!$K:$K)</f>
        <v>33.644199999999998</v>
      </c>
      <c r="L11252" s="1">
        <f>Sales[[#This Row],[ProductPrice]]*Sales[[#This Row],[OrderQuantity]]</f>
        <v>33.644199999999998</v>
      </c>
      <c r="M11252" s="1">
        <f>Sales[[#This Row],[OrderQuantity]]</f>
        <v>1</v>
      </c>
      <c r="N11252" s="1">
        <f>1</f>
        <v>1</v>
      </c>
      <c r="O11252" s="1">
        <f>Sales[[#This Row],[TotalSales]]-Sales[[#This Row],[TotalCost]]</f>
        <v>21.616399999999999</v>
      </c>
      <c r="P11252" s="1">
        <f>Sales[[#This Row],[ProductCost]]*Sales[[#This Row],[OrderQuantity]]</f>
        <v>12.027799999999999</v>
      </c>
      <c r="Q11252" s="1" t="str">
        <f>VLOOKUP(Sales[[#This Row],[ProductKey]], Products!$A$2:$D$1000, 4, FALSE)</f>
        <v>Sport-100 Helmet, Black</v>
      </c>
    </row>
    <row r="11253" spans="1:17" x14ac:dyDescent="0.25">
      <c r="A11253" s="2">
        <v>38018</v>
      </c>
      <c r="B11253" s="1" t="s">
        <v>2983</v>
      </c>
      <c r="C11253">
        <v>215</v>
      </c>
      <c r="D11253">
        <v>12348</v>
      </c>
      <c r="E11253">
        <v>9</v>
      </c>
      <c r="F11253">
        <v>4</v>
      </c>
      <c r="G11253">
        <v>1</v>
      </c>
      <c r="H11253" s="2">
        <v>43132</v>
      </c>
      <c r="I11253" t="str">
        <f>VLOOKUP(Sales[[#This Row],[TerritoryKey]], Territories[], 2, FALSE)</f>
        <v>Australia</v>
      </c>
      <c r="J11253">
        <f>_xlfn.XLOOKUP(Sales[[#This Row],[ProductKey]], Products!$A:$A, Products!$J:$J)</f>
        <v>12.027799999999999</v>
      </c>
      <c r="K11253">
        <f>_xlfn.XLOOKUP(Sales[[#This Row],[ProductKey]], Products!$A:$A, Products!$K:$K)</f>
        <v>33.644199999999998</v>
      </c>
      <c r="L11253" s="1">
        <f>Sales[[#This Row],[ProductPrice]]*Sales[[#This Row],[OrderQuantity]]</f>
        <v>33.644199999999998</v>
      </c>
      <c r="M11253" s="1">
        <f>Sales[[#This Row],[OrderQuantity]]</f>
        <v>1</v>
      </c>
      <c r="N11253" s="1">
        <f>1</f>
        <v>1</v>
      </c>
      <c r="O11253" s="1">
        <f>Sales[[#This Row],[TotalSales]]-Sales[[#This Row],[TotalCost]]</f>
        <v>21.616399999999999</v>
      </c>
      <c r="P11253" s="1">
        <f>Sales[[#This Row],[ProductCost]]*Sales[[#This Row],[OrderQuantity]]</f>
        <v>12.027799999999999</v>
      </c>
      <c r="Q11253" s="1" t="str">
        <f>VLOOKUP(Sales[[#This Row],[ProductKey]], Products!$A$2:$D$1000, 4, FALSE)</f>
        <v>Sport-100 Helmet, Black</v>
      </c>
    </row>
    <row r="11254" spans="1:17" x14ac:dyDescent="0.25">
      <c r="A11254" s="2">
        <v>38322</v>
      </c>
      <c r="B11254" s="1" t="s">
        <v>3040</v>
      </c>
      <c r="C11254">
        <v>215</v>
      </c>
      <c r="D11254">
        <v>21423</v>
      </c>
      <c r="E11254">
        <v>6</v>
      </c>
      <c r="F11254">
        <v>4</v>
      </c>
      <c r="G11254">
        <v>1</v>
      </c>
      <c r="H11254" s="2">
        <v>43435</v>
      </c>
      <c r="I11254" t="str">
        <f>VLOOKUP(Sales[[#This Row],[TerritoryKey]], Territories[], 2, FALSE)</f>
        <v>Canada</v>
      </c>
      <c r="J11254">
        <f>_xlfn.XLOOKUP(Sales[[#This Row],[ProductKey]], Products!$A:$A, Products!$J:$J)</f>
        <v>12.027799999999999</v>
      </c>
      <c r="K11254">
        <f>_xlfn.XLOOKUP(Sales[[#This Row],[ProductKey]], Products!$A:$A, Products!$K:$K)</f>
        <v>33.644199999999998</v>
      </c>
      <c r="L11254" s="1">
        <f>Sales[[#This Row],[ProductPrice]]*Sales[[#This Row],[OrderQuantity]]</f>
        <v>33.644199999999998</v>
      </c>
      <c r="M11254" s="1">
        <f>Sales[[#This Row],[OrderQuantity]]</f>
        <v>1</v>
      </c>
      <c r="N11254" s="1">
        <f>1</f>
        <v>1</v>
      </c>
      <c r="O11254" s="1">
        <f>Sales[[#This Row],[TotalSales]]-Sales[[#This Row],[TotalCost]]</f>
        <v>21.616399999999999</v>
      </c>
      <c r="P11254" s="1">
        <f>Sales[[#This Row],[ProductCost]]*Sales[[#This Row],[OrderQuantity]]</f>
        <v>12.027799999999999</v>
      </c>
      <c r="Q11254" s="1" t="str">
        <f>VLOOKUP(Sales[[#This Row],[ProductKey]], Products!$A$2:$D$1000, 4, FALSE)</f>
        <v>Sport-100 Helmet, Black</v>
      </c>
    </row>
    <row r="11255" spans="1:17" x14ac:dyDescent="0.25">
      <c r="A11255" s="2">
        <v>38108</v>
      </c>
      <c r="B11255" s="1" t="s">
        <v>3248</v>
      </c>
      <c r="C11255">
        <v>215</v>
      </c>
      <c r="D11255">
        <v>28686</v>
      </c>
      <c r="E11255">
        <v>8</v>
      </c>
      <c r="F11255">
        <v>4</v>
      </c>
      <c r="G11255">
        <v>1</v>
      </c>
      <c r="H11255" s="2">
        <v>43221</v>
      </c>
      <c r="I11255" t="str">
        <f>VLOOKUP(Sales[[#This Row],[TerritoryKey]], Territories[], 2, FALSE)</f>
        <v>Germany</v>
      </c>
      <c r="J11255">
        <f>_xlfn.XLOOKUP(Sales[[#This Row],[ProductKey]], Products!$A:$A, Products!$J:$J)</f>
        <v>12.027799999999999</v>
      </c>
      <c r="K11255">
        <f>_xlfn.XLOOKUP(Sales[[#This Row],[ProductKey]], Products!$A:$A, Products!$K:$K)</f>
        <v>33.644199999999998</v>
      </c>
      <c r="L11255" s="1">
        <f>Sales[[#This Row],[ProductPrice]]*Sales[[#This Row],[OrderQuantity]]</f>
        <v>33.644199999999998</v>
      </c>
      <c r="M11255" s="1">
        <f>Sales[[#This Row],[OrderQuantity]]</f>
        <v>1</v>
      </c>
      <c r="N11255" s="1">
        <f>1</f>
        <v>1</v>
      </c>
      <c r="O11255" s="1">
        <f>Sales[[#This Row],[TotalSales]]-Sales[[#This Row],[TotalCost]]</f>
        <v>21.616399999999999</v>
      </c>
      <c r="P11255" s="1">
        <f>Sales[[#This Row],[ProductCost]]*Sales[[#This Row],[OrderQuantity]]</f>
        <v>12.027799999999999</v>
      </c>
      <c r="Q11255" s="1" t="str">
        <f>VLOOKUP(Sales[[#This Row],[ProductKey]], Products!$A$2:$D$1000, 4, FALSE)</f>
        <v>Sport-100 Helmet, Black</v>
      </c>
    </row>
    <row r="11256" spans="1:17" x14ac:dyDescent="0.25">
      <c r="A11256" s="2">
        <v>38020</v>
      </c>
      <c r="B11256" s="1" t="s">
        <v>3314</v>
      </c>
      <c r="C11256">
        <v>215</v>
      </c>
      <c r="D11256">
        <v>26695</v>
      </c>
      <c r="E11256">
        <v>4</v>
      </c>
      <c r="F11256">
        <v>4</v>
      </c>
      <c r="G11256">
        <v>1</v>
      </c>
      <c r="H11256" s="2">
        <v>43134</v>
      </c>
      <c r="I11256" t="str">
        <f>VLOOKUP(Sales[[#This Row],[TerritoryKey]], Territories[], 2, FALSE)</f>
        <v>Southwest</v>
      </c>
      <c r="J11256">
        <f>_xlfn.XLOOKUP(Sales[[#This Row],[ProductKey]], Products!$A:$A, Products!$J:$J)</f>
        <v>12.027799999999999</v>
      </c>
      <c r="K11256">
        <f>_xlfn.XLOOKUP(Sales[[#This Row],[ProductKey]], Products!$A:$A, Products!$K:$K)</f>
        <v>33.644199999999998</v>
      </c>
      <c r="L11256" s="1">
        <f>Sales[[#This Row],[ProductPrice]]*Sales[[#This Row],[OrderQuantity]]</f>
        <v>33.644199999999998</v>
      </c>
      <c r="M11256" s="1">
        <f>Sales[[#This Row],[OrderQuantity]]</f>
        <v>1</v>
      </c>
      <c r="N11256" s="1">
        <f>1</f>
        <v>1</v>
      </c>
      <c r="O11256" s="1">
        <f>Sales[[#This Row],[TotalSales]]-Sales[[#This Row],[TotalCost]]</f>
        <v>21.616399999999999</v>
      </c>
      <c r="P11256" s="1">
        <f>Sales[[#This Row],[ProductCost]]*Sales[[#This Row],[OrderQuantity]]</f>
        <v>12.027799999999999</v>
      </c>
      <c r="Q11256" s="1" t="str">
        <f>VLOOKUP(Sales[[#This Row],[ProductKey]], Products!$A$2:$D$1000, 4, FALSE)</f>
        <v>Sport-100 Helmet, Black</v>
      </c>
    </row>
    <row r="11257" spans="1:17" x14ac:dyDescent="0.25">
      <c r="A11257" s="2">
        <v>38171</v>
      </c>
      <c r="B11257" s="1" t="s">
        <v>3340</v>
      </c>
      <c r="C11257">
        <v>215</v>
      </c>
      <c r="D11257">
        <v>13043</v>
      </c>
      <c r="E11257">
        <v>9</v>
      </c>
      <c r="F11257">
        <v>4</v>
      </c>
      <c r="G11257">
        <v>1</v>
      </c>
      <c r="H11257" s="2">
        <v>43284</v>
      </c>
      <c r="I11257" t="str">
        <f>VLOOKUP(Sales[[#This Row],[TerritoryKey]], Territories[], 2, FALSE)</f>
        <v>Australia</v>
      </c>
      <c r="J11257">
        <f>_xlfn.XLOOKUP(Sales[[#This Row],[ProductKey]], Products!$A:$A, Products!$J:$J)</f>
        <v>12.027799999999999</v>
      </c>
      <c r="K11257">
        <f>_xlfn.XLOOKUP(Sales[[#This Row],[ProductKey]], Products!$A:$A, Products!$K:$K)</f>
        <v>33.644199999999998</v>
      </c>
      <c r="L11257" s="1">
        <f>Sales[[#This Row],[ProductPrice]]*Sales[[#This Row],[OrderQuantity]]</f>
        <v>33.644199999999998</v>
      </c>
      <c r="M11257" s="1">
        <f>Sales[[#This Row],[OrderQuantity]]</f>
        <v>1</v>
      </c>
      <c r="N11257" s="1">
        <f>1</f>
        <v>1</v>
      </c>
      <c r="O11257" s="1">
        <f>Sales[[#This Row],[TotalSales]]-Sales[[#This Row],[TotalCost]]</f>
        <v>21.616399999999999</v>
      </c>
      <c r="P11257" s="1">
        <f>Sales[[#This Row],[ProductCost]]*Sales[[#This Row],[OrderQuantity]]</f>
        <v>12.027799999999999</v>
      </c>
      <c r="Q11257" s="1" t="str">
        <f>VLOOKUP(Sales[[#This Row],[ProductKey]], Products!$A$2:$D$1000, 4, FALSE)</f>
        <v>Sport-100 Helmet, Black</v>
      </c>
    </row>
    <row r="11258" spans="1:17" x14ac:dyDescent="0.25">
      <c r="A11258" s="2">
        <v>38293</v>
      </c>
      <c r="B11258" s="1" t="s">
        <v>3762</v>
      </c>
      <c r="C11258">
        <v>215</v>
      </c>
      <c r="D11258">
        <v>13721</v>
      </c>
      <c r="E11258">
        <v>1</v>
      </c>
      <c r="F11258">
        <v>4</v>
      </c>
      <c r="G11258">
        <v>1</v>
      </c>
      <c r="H11258" s="2">
        <v>43406</v>
      </c>
      <c r="I11258" t="str">
        <f>VLOOKUP(Sales[[#This Row],[TerritoryKey]], Territories[], 2, FALSE)</f>
        <v>Northwest</v>
      </c>
      <c r="J11258">
        <f>_xlfn.XLOOKUP(Sales[[#This Row],[ProductKey]], Products!$A:$A, Products!$J:$J)</f>
        <v>12.027799999999999</v>
      </c>
      <c r="K11258">
        <f>_xlfn.XLOOKUP(Sales[[#This Row],[ProductKey]], Products!$A:$A, Products!$K:$K)</f>
        <v>33.644199999999998</v>
      </c>
      <c r="L11258" s="1">
        <f>Sales[[#This Row],[ProductPrice]]*Sales[[#This Row],[OrderQuantity]]</f>
        <v>33.644199999999998</v>
      </c>
      <c r="M11258" s="1">
        <f>Sales[[#This Row],[OrderQuantity]]</f>
        <v>1</v>
      </c>
      <c r="N11258" s="1">
        <f>1</f>
        <v>1</v>
      </c>
      <c r="O11258" s="1">
        <f>Sales[[#This Row],[TotalSales]]-Sales[[#This Row],[TotalCost]]</f>
        <v>21.616399999999999</v>
      </c>
      <c r="P11258" s="1">
        <f>Sales[[#This Row],[ProductCost]]*Sales[[#This Row],[OrderQuantity]]</f>
        <v>12.027799999999999</v>
      </c>
      <c r="Q11258" s="1" t="str">
        <f>VLOOKUP(Sales[[#This Row],[ProductKey]], Products!$A$2:$D$1000, 4, FALSE)</f>
        <v>Sport-100 Helmet, Black</v>
      </c>
    </row>
    <row r="11259" spans="1:17" x14ac:dyDescent="0.25">
      <c r="A11259" s="2">
        <v>38232</v>
      </c>
      <c r="B11259" s="1" t="s">
        <v>4008</v>
      </c>
      <c r="C11259">
        <v>215</v>
      </c>
      <c r="D11259">
        <v>16428</v>
      </c>
      <c r="E11259">
        <v>10</v>
      </c>
      <c r="F11259">
        <v>4</v>
      </c>
      <c r="G11259">
        <v>1</v>
      </c>
      <c r="H11259" s="2">
        <v>43345</v>
      </c>
      <c r="I11259" t="str">
        <f>VLOOKUP(Sales[[#This Row],[TerritoryKey]], Territories[], 2, FALSE)</f>
        <v>United Kingdom</v>
      </c>
      <c r="J11259">
        <f>_xlfn.XLOOKUP(Sales[[#This Row],[ProductKey]], Products!$A:$A, Products!$J:$J)</f>
        <v>12.027799999999999</v>
      </c>
      <c r="K11259">
        <f>_xlfn.XLOOKUP(Sales[[#This Row],[ProductKey]], Products!$A:$A, Products!$K:$K)</f>
        <v>33.644199999999998</v>
      </c>
      <c r="L11259" s="1">
        <f>Sales[[#This Row],[ProductPrice]]*Sales[[#This Row],[OrderQuantity]]</f>
        <v>33.644199999999998</v>
      </c>
      <c r="M11259" s="1">
        <f>Sales[[#This Row],[OrderQuantity]]</f>
        <v>1</v>
      </c>
      <c r="N11259" s="1">
        <f>1</f>
        <v>1</v>
      </c>
      <c r="O11259" s="1">
        <f>Sales[[#This Row],[TotalSales]]-Sales[[#This Row],[TotalCost]]</f>
        <v>21.616399999999999</v>
      </c>
      <c r="P11259" s="1">
        <f>Sales[[#This Row],[ProductCost]]*Sales[[#This Row],[OrderQuantity]]</f>
        <v>12.027799999999999</v>
      </c>
      <c r="Q11259" s="1" t="str">
        <f>VLOOKUP(Sales[[#This Row],[ProductKey]], Products!$A$2:$D$1000, 4, FALSE)</f>
        <v>Sport-100 Helmet, Black</v>
      </c>
    </row>
    <row r="11260" spans="1:17" x14ac:dyDescent="0.25">
      <c r="A11260" s="2">
        <v>37989</v>
      </c>
      <c r="B11260" s="1" t="s">
        <v>4036</v>
      </c>
      <c r="C11260">
        <v>215</v>
      </c>
      <c r="D11260">
        <v>26024</v>
      </c>
      <c r="E11260">
        <v>9</v>
      </c>
      <c r="F11260">
        <v>4</v>
      </c>
      <c r="G11260">
        <v>1</v>
      </c>
      <c r="H11260" s="2">
        <v>43103</v>
      </c>
      <c r="I11260" t="str">
        <f>VLOOKUP(Sales[[#This Row],[TerritoryKey]], Territories[], 2, FALSE)</f>
        <v>Australia</v>
      </c>
      <c r="J11260">
        <f>_xlfn.XLOOKUP(Sales[[#This Row],[ProductKey]], Products!$A:$A, Products!$J:$J)</f>
        <v>12.027799999999999</v>
      </c>
      <c r="K11260">
        <f>_xlfn.XLOOKUP(Sales[[#This Row],[ProductKey]], Products!$A:$A, Products!$K:$K)</f>
        <v>33.644199999999998</v>
      </c>
      <c r="L11260" s="1">
        <f>Sales[[#This Row],[ProductPrice]]*Sales[[#This Row],[OrderQuantity]]</f>
        <v>33.644199999999998</v>
      </c>
      <c r="M11260" s="1">
        <f>Sales[[#This Row],[OrderQuantity]]</f>
        <v>1</v>
      </c>
      <c r="N11260" s="1">
        <f>1</f>
        <v>1</v>
      </c>
      <c r="O11260" s="1">
        <f>Sales[[#This Row],[TotalSales]]-Sales[[#This Row],[TotalCost]]</f>
        <v>21.616399999999999</v>
      </c>
      <c r="P11260" s="1">
        <f>Sales[[#This Row],[ProductCost]]*Sales[[#This Row],[OrderQuantity]]</f>
        <v>12.027799999999999</v>
      </c>
      <c r="Q11260" s="1" t="str">
        <f>VLOOKUP(Sales[[#This Row],[ProductKey]], Products!$A$2:$D$1000, 4, FALSE)</f>
        <v>Sport-100 Helmet, Black</v>
      </c>
    </row>
    <row r="11261" spans="1:17" x14ac:dyDescent="0.25">
      <c r="A11261" s="2">
        <v>37987</v>
      </c>
      <c r="B11261" s="1" t="s">
        <v>4037</v>
      </c>
      <c r="C11261">
        <v>215</v>
      </c>
      <c r="D11261">
        <v>21886</v>
      </c>
      <c r="E11261">
        <v>9</v>
      </c>
      <c r="F11261">
        <v>4</v>
      </c>
      <c r="G11261">
        <v>1</v>
      </c>
      <c r="H11261" s="2">
        <v>43101</v>
      </c>
      <c r="I11261" t="str">
        <f>VLOOKUP(Sales[[#This Row],[TerritoryKey]], Territories[], 2, FALSE)</f>
        <v>Australia</v>
      </c>
      <c r="J11261">
        <f>_xlfn.XLOOKUP(Sales[[#This Row],[ProductKey]], Products!$A:$A, Products!$J:$J)</f>
        <v>12.027799999999999</v>
      </c>
      <c r="K11261">
        <f>_xlfn.XLOOKUP(Sales[[#This Row],[ProductKey]], Products!$A:$A, Products!$K:$K)</f>
        <v>33.644199999999998</v>
      </c>
      <c r="L11261" s="1">
        <f>Sales[[#This Row],[ProductPrice]]*Sales[[#This Row],[OrderQuantity]]</f>
        <v>33.644199999999998</v>
      </c>
      <c r="M11261" s="1">
        <f>Sales[[#This Row],[OrderQuantity]]</f>
        <v>1</v>
      </c>
      <c r="N11261" s="1">
        <f>1</f>
        <v>1</v>
      </c>
      <c r="O11261" s="1">
        <f>Sales[[#This Row],[TotalSales]]-Sales[[#This Row],[TotalCost]]</f>
        <v>21.616399999999999</v>
      </c>
      <c r="P11261" s="1">
        <f>Sales[[#This Row],[ProductCost]]*Sales[[#This Row],[OrderQuantity]]</f>
        <v>12.027799999999999</v>
      </c>
      <c r="Q11261" s="1" t="str">
        <f>VLOOKUP(Sales[[#This Row],[ProductKey]], Products!$A$2:$D$1000, 4, FALSE)</f>
        <v>Sport-100 Helmet, Black</v>
      </c>
    </row>
    <row r="11262" spans="1:17" x14ac:dyDescent="0.25">
      <c r="A11262" s="2">
        <v>38078</v>
      </c>
      <c r="B11262" s="1" t="s">
        <v>4162</v>
      </c>
      <c r="C11262">
        <v>215</v>
      </c>
      <c r="D11262">
        <v>29297</v>
      </c>
      <c r="E11262">
        <v>9</v>
      </c>
      <c r="F11262">
        <v>4</v>
      </c>
      <c r="G11262">
        <v>1</v>
      </c>
      <c r="H11262" s="2">
        <v>43191</v>
      </c>
      <c r="I11262" t="str">
        <f>VLOOKUP(Sales[[#This Row],[TerritoryKey]], Territories[], 2, FALSE)</f>
        <v>Australia</v>
      </c>
      <c r="J11262">
        <f>_xlfn.XLOOKUP(Sales[[#This Row],[ProductKey]], Products!$A:$A, Products!$J:$J)</f>
        <v>12.027799999999999</v>
      </c>
      <c r="K11262">
        <f>_xlfn.XLOOKUP(Sales[[#This Row],[ProductKey]], Products!$A:$A, Products!$K:$K)</f>
        <v>33.644199999999998</v>
      </c>
      <c r="L11262" s="1">
        <f>Sales[[#This Row],[ProductPrice]]*Sales[[#This Row],[OrderQuantity]]</f>
        <v>33.644199999999998</v>
      </c>
      <c r="M11262" s="1">
        <f>Sales[[#This Row],[OrderQuantity]]</f>
        <v>1</v>
      </c>
      <c r="N11262" s="1">
        <f>1</f>
        <v>1</v>
      </c>
      <c r="O11262" s="1">
        <f>Sales[[#This Row],[TotalSales]]-Sales[[#This Row],[TotalCost]]</f>
        <v>21.616399999999999</v>
      </c>
      <c r="P11262" s="1">
        <f>Sales[[#This Row],[ProductCost]]*Sales[[#This Row],[OrderQuantity]]</f>
        <v>12.027799999999999</v>
      </c>
      <c r="Q11262" s="1" t="str">
        <f>VLOOKUP(Sales[[#This Row],[ProductKey]], Products!$A$2:$D$1000, 4, FALSE)</f>
        <v>Sport-100 Helmet, Black</v>
      </c>
    </row>
    <row r="11263" spans="1:17" x14ac:dyDescent="0.25">
      <c r="A11263" s="2">
        <v>38080</v>
      </c>
      <c r="B11263" s="1" t="s">
        <v>4233</v>
      </c>
      <c r="C11263">
        <v>215</v>
      </c>
      <c r="D11263">
        <v>13109</v>
      </c>
      <c r="E11263">
        <v>9</v>
      </c>
      <c r="F11263">
        <v>4</v>
      </c>
      <c r="G11263">
        <v>1</v>
      </c>
      <c r="H11263" s="2">
        <v>43193</v>
      </c>
      <c r="I11263" t="str">
        <f>VLOOKUP(Sales[[#This Row],[TerritoryKey]], Territories[], 2, FALSE)</f>
        <v>Australia</v>
      </c>
      <c r="J11263">
        <f>_xlfn.XLOOKUP(Sales[[#This Row],[ProductKey]], Products!$A:$A, Products!$J:$J)</f>
        <v>12.027799999999999</v>
      </c>
      <c r="K11263">
        <f>_xlfn.XLOOKUP(Sales[[#This Row],[ProductKey]], Products!$A:$A, Products!$K:$K)</f>
        <v>33.644199999999998</v>
      </c>
      <c r="L11263" s="1">
        <f>Sales[[#This Row],[ProductPrice]]*Sales[[#This Row],[OrderQuantity]]</f>
        <v>33.644199999999998</v>
      </c>
      <c r="M11263" s="1">
        <f>Sales[[#This Row],[OrderQuantity]]</f>
        <v>1</v>
      </c>
      <c r="N11263" s="1">
        <f>1</f>
        <v>1</v>
      </c>
      <c r="O11263" s="1">
        <f>Sales[[#This Row],[TotalSales]]-Sales[[#This Row],[TotalCost]]</f>
        <v>21.616399999999999</v>
      </c>
      <c r="P11263" s="1">
        <f>Sales[[#This Row],[ProductCost]]*Sales[[#This Row],[OrderQuantity]]</f>
        <v>12.027799999999999</v>
      </c>
      <c r="Q11263" s="1" t="str">
        <f>VLOOKUP(Sales[[#This Row],[ProductKey]], Products!$A$2:$D$1000, 4, FALSE)</f>
        <v>Sport-100 Helmet, Black</v>
      </c>
    </row>
    <row r="11264" spans="1:17" x14ac:dyDescent="0.25">
      <c r="A11264" s="2">
        <v>38139</v>
      </c>
      <c r="B11264" s="1" t="s">
        <v>4434</v>
      </c>
      <c r="C11264">
        <v>215</v>
      </c>
      <c r="D11264">
        <v>20074</v>
      </c>
      <c r="E11264">
        <v>4</v>
      </c>
      <c r="F11264">
        <v>4</v>
      </c>
      <c r="G11264">
        <v>1</v>
      </c>
      <c r="H11264" s="2">
        <v>43252</v>
      </c>
      <c r="I11264" t="str">
        <f>VLOOKUP(Sales[[#This Row],[TerritoryKey]], Territories[], 2, FALSE)</f>
        <v>Southwest</v>
      </c>
      <c r="J11264">
        <f>_xlfn.XLOOKUP(Sales[[#This Row],[ProductKey]], Products!$A:$A, Products!$J:$J)</f>
        <v>12.027799999999999</v>
      </c>
      <c r="K11264">
        <f>_xlfn.XLOOKUP(Sales[[#This Row],[ProductKey]], Products!$A:$A, Products!$K:$K)</f>
        <v>33.644199999999998</v>
      </c>
      <c r="L11264" s="1">
        <f>Sales[[#This Row],[ProductPrice]]*Sales[[#This Row],[OrderQuantity]]</f>
        <v>33.644199999999998</v>
      </c>
      <c r="M11264" s="1">
        <f>Sales[[#This Row],[OrderQuantity]]</f>
        <v>1</v>
      </c>
      <c r="N11264" s="1">
        <f>1</f>
        <v>1</v>
      </c>
      <c r="O11264" s="1">
        <f>Sales[[#This Row],[TotalSales]]-Sales[[#This Row],[TotalCost]]</f>
        <v>21.616399999999999</v>
      </c>
      <c r="P11264" s="1">
        <f>Sales[[#This Row],[ProductCost]]*Sales[[#This Row],[OrderQuantity]]</f>
        <v>12.027799999999999</v>
      </c>
      <c r="Q11264" s="1" t="str">
        <f>VLOOKUP(Sales[[#This Row],[ProductKey]], Products!$A$2:$D$1000, 4, FALSE)</f>
        <v>Sport-100 Helmet, Black</v>
      </c>
    </row>
    <row r="11265" spans="1:17" x14ac:dyDescent="0.25">
      <c r="A11265" s="2">
        <v>37987</v>
      </c>
      <c r="B11265" s="1" t="s">
        <v>4475</v>
      </c>
      <c r="C11265">
        <v>215</v>
      </c>
      <c r="D11265">
        <v>23721</v>
      </c>
      <c r="E11265">
        <v>4</v>
      </c>
      <c r="F11265">
        <v>4</v>
      </c>
      <c r="G11265">
        <v>1</v>
      </c>
      <c r="H11265" s="2">
        <v>43101</v>
      </c>
      <c r="I11265" t="str">
        <f>VLOOKUP(Sales[[#This Row],[TerritoryKey]], Territories[], 2, FALSE)</f>
        <v>Southwest</v>
      </c>
      <c r="J11265">
        <f>_xlfn.XLOOKUP(Sales[[#This Row],[ProductKey]], Products!$A:$A, Products!$J:$J)</f>
        <v>12.027799999999999</v>
      </c>
      <c r="K11265">
        <f>_xlfn.XLOOKUP(Sales[[#This Row],[ProductKey]], Products!$A:$A, Products!$K:$K)</f>
        <v>33.644199999999998</v>
      </c>
      <c r="L11265" s="1">
        <f>Sales[[#This Row],[ProductPrice]]*Sales[[#This Row],[OrderQuantity]]</f>
        <v>33.644199999999998</v>
      </c>
      <c r="M11265" s="1">
        <f>Sales[[#This Row],[OrderQuantity]]</f>
        <v>1</v>
      </c>
      <c r="N11265" s="1">
        <f>1</f>
        <v>1</v>
      </c>
      <c r="O11265" s="1">
        <f>Sales[[#This Row],[TotalSales]]-Sales[[#This Row],[TotalCost]]</f>
        <v>21.616399999999999</v>
      </c>
      <c r="P11265" s="1">
        <f>Sales[[#This Row],[ProductCost]]*Sales[[#This Row],[OrderQuantity]]</f>
        <v>12.027799999999999</v>
      </c>
      <c r="Q11265" s="1" t="str">
        <f>VLOOKUP(Sales[[#This Row],[ProductKey]], Products!$A$2:$D$1000, 4, FALSE)</f>
        <v>Sport-100 Helmet, Black</v>
      </c>
    </row>
    <row r="11266" spans="1:17" x14ac:dyDescent="0.25">
      <c r="A11266" s="2">
        <v>38201</v>
      </c>
      <c r="B11266" s="1" t="s">
        <v>4514</v>
      </c>
      <c r="C11266">
        <v>215</v>
      </c>
      <c r="D11266">
        <v>23471</v>
      </c>
      <c r="E11266">
        <v>4</v>
      </c>
      <c r="F11266">
        <v>4</v>
      </c>
      <c r="G11266">
        <v>1</v>
      </c>
      <c r="H11266" s="2">
        <v>43314</v>
      </c>
      <c r="I11266" t="str">
        <f>VLOOKUP(Sales[[#This Row],[TerritoryKey]], Territories[], 2, FALSE)</f>
        <v>Southwest</v>
      </c>
      <c r="J11266">
        <f>_xlfn.XLOOKUP(Sales[[#This Row],[ProductKey]], Products!$A:$A, Products!$J:$J)</f>
        <v>12.027799999999999</v>
      </c>
      <c r="K11266">
        <f>_xlfn.XLOOKUP(Sales[[#This Row],[ProductKey]], Products!$A:$A, Products!$K:$K)</f>
        <v>33.644199999999998</v>
      </c>
      <c r="L11266" s="1">
        <f>Sales[[#This Row],[ProductPrice]]*Sales[[#This Row],[OrderQuantity]]</f>
        <v>33.644199999999998</v>
      </c>
      <c r="M11266" s="1">
        <f>Sales[[#This Row],[OrderQuantity]]</f>
        <v>1</v>
      </c>
      <c r="N11266" s="1">
        <f>1</f>
        <v>1</v>
      </c>
      <c r="O11266" s="1">
        <f>Sales[[#This Row],[TotalSales]]-Sales[[#This Row],[TotalCost]]</f>
        <v>21.616399999999999</v>
      </c>
      <c r="P11266" s="1">
        <f>Sales[[#This Row],[ProductCost]]*Sales[[#This Row],[OrderQuantity]]</f>
        <v>12.027799999999999</v>
      </c>
      <c r="Q11266" s="1" t="str">
        <f>VLOOKUP(Sales[[#This Row],[ProductKey]], Products!$A$2:$D$1000, 4, FALSE)</f>
        <v>Sport-100 Helmet, Black</v>
      </c>
    </row>
    <row r="11267" spans="1:17" x14ac:dyDescent="0.25">
      <c r="A11267" s="2">
        <v>37988</v>
      </c>
      <c r="B11267" s="1" t="s">
        <v>4686</v>
      </c>
      <c r="C11267">
        <v>215</v>
      </c>
      <c r="D11267">
        <v>14793</v>
      </c>
      <c r="E11267">
        <v>10</v>
      </c>
      <c r="F11267">
        <v>4</v>
      </c>
      <c r="G11267">
        <v>1</v>
      </c>
      <c r="H11267" s="2">
        <v>43102</v>
      </c>
      <c r="I11267" t="str">
        <f>VLOOKUP(Sales[[#This Row],[TerritoryKey]], Territories[], 2, FALSE)</f>
        <v>United Kingdom</v>
      </c>
      <c r="J11267">
        <f>_xlfn.XLOOKUP(Sales[[#This Row],[ProductKey]], Products!$A:$A, Products!$J:$J)</f>
        <v>12.027799999999999</v>
      </c>
      <c r="K11267">
        <f>_xlfn.XLOOKUP(Sales[[#This Row],[ProductKey]], Products!$A:$A, Products!$K:$K)</f>
        <v>33.644199999999998</v>
      </c>
      <c r="L11267" s="1">
        <f>Sales[[#This Row],[ProductPrice]]*Sales[[#This Row],[OrderQuantity]]</f>
        <v>33.644199999999998</v>
      </c>
      <c r="M11267" s="1">
        <f>Sales[[#This Row],[OrderQuantity]]</f>
        <v>1</v>
      </c>
      <c r="N11267" s="1">
        <f>1</f>
        <v>1</v>
      </c>
      <c r="O11267" s="1">
        <f>Sales[[#This Row],[TotalSales]]-Sales[[#This Row],[TotalCost]]</f>
        <v>21.616399999999999</v>
      </c>
      <c r="P11267" s="1">
        <f>Sales[[#This Row],[ProductCost]]*Sales[[#This Row],[OrderQuantity]]</f>
        <v>12.027799999999999</v>
      </c>
      <c r="Q11267" s="1" t="str">
        <f>VLOOKUP(Sales[[#This Row],[ProductKey]], Products!$A$2:$D$1000, 4, FALSE)</f>
        <v>Sport-100 Helmet, Black</v>
      </c>
    </row>
    <row r="11268" spans="1:17" x14ac:dyDescent="0.25">
      <c r="A11268" s="2">
        <v>38142</v>
      </c>
      <c r="B11268" s="1" t="s">
        <v>4702</v>
      </c>
      <c r="C11268">
        <v>215</v>
      </c>
      <c r="D11268">
        <v>15180</v>
      </c>
      <c r="E11268">
        <v>9</v>
      </c>
      <c r="F11268">
        <v>4</v>
      </c>
      <c r="G11268">
        <v>1</v>
      </c>
      <c r="H11268" s="2">
        <v>43255</v>
      </c>
      <c r="I11268" t="str">
        <f>VLOOKUP(Sales[[#This Row],[TerritoryKey]], Territories[], 2, FALSE)</f>
        <v>Australia</v>
      </c>
      <c r="J11268">
        <f>_xlfn.XLOOKUP(Sales[[#This Row],[ProductKey]], Products!$A:$A, Products!$J:$J)</f>
        <v>12.027799999999999</v>
      </c>
      <c r="K11268">
        <f>_xlfn.XLOOKUP(Sales[[#This Row],[ProductKey]], Products!$A:$A, Products!$K:$K)</f>
        <v>33.644199999999998</v>
      </c>
      <c r="L11268" s="1">
        <f>Sales[[#This Row],[ProductPrice]]*Sales[[#This Row],[OrderQuantity]]</f>
        <v>33.644199999999998</v>
      </c>
      <c r="M11268" s="1">
        <f>Sales[[#This Row],[OrderQuantity]]</f>
        <v>1</v>
      </c>
      <c r="N11268" s="1">
        <f>1</f>
        <v>1</v>
      </c>
      <c r="O11268" s="1">
        <f>Sales[[#This Row],[TotalSales]]-Sales[[#This Row],[TotalCost]]</f>
        <v>21.616399999999999</v>
      </c>
      <c r="P11268" s="1">
        <f>Sales[[#This Row],[ProductCost]]*Sales[[#This Row],[OrderQuantity]]</f>
        <v>12.027799999999999</v>
      </c>
      <c r="Q11268" s="1" t="str">
        <f>VLOOKUP(Sales[[#This Row],[ProductKey]], Products!$A$2:$D$1000, 4, FALSE)</f>
        <v>Sport-100 Helmet, Black</v>
      </c>
    </row>
    <row r="11269" spans="1:17" x14ac:dyDescent="0.25">
      <c r="A11269" s="2">
        <v>37987</v>
      </c>
      <c r="B11269" s="1" t="s">
        <v>4988</v>
      </c>
      <c r="C11269">
        <v>215</v>
      </c>
      <c r="D11269">
        <v>17964</v>
      </c>
      <c r="E11269">
        <v>8</v>
      </c>
      <c r="F11269">
        <v>4</v>
      </c>
      <c r="G11269">
        <v>1</v>
      </c>
      <c r="H11269" s="2">
        <v>43101</v>
      </c>
      <c r="I11269" t="str">
        <f>VLOOKUP(Sales[[#This Row],[TerritoryKey]], Territories[], 2, FALSE)</f>
        <v>Germany</v>
      </c>
      <c r="J11269">
        <f>_xlfn.XLOOKUP(Sales[[#This Row],[ProductKey]], Products!$A:$A, Products!$J:$J)</f>
        <v>12.027799999999999</v>
      </c>
      <c r="K11269">
        <f>_xlfn.XLOOKUP(Sales[[#This Row],[ProductKey]], Products!$A:$A, Products!$K:$K)</f>
        <v>33.644199999999998</v>
      </c>
      <c r="L11269" s="1">
        <f>Sales[[#This Row],[ProductPrice]]*Sales[[#This Row],[OrderQuantity]]</f>
        <v>33.644199999999998</v>
      </c>
      <c r="M11269" s="1">
        <f>Sales[[#This Row],[OrderQuantity]]</f>
        <v>1</v>
      </c>
      <c r="N11269" s="1">
        <f>1</f>
        <v>1</v>
      </c>
      <c r="O11269" s="1">
        <f>Sales[[#This Row],[TotalSales]]-Sales[[#This Row],[TotalCost]]</f>
        <v>21.616399999999999</v>
      </c>
      <c r="P11269" s="1">
        <f>Sales[[#This Row],[ProductCost]]*Sales[[#This Row],[OrderQuantity]]</f>
        <v>12.027799999999999</v>
      </c>
      <c r="Q11269" s="1" t="str">
        <f>VLOOKUP(Sales[[#This Row],[ProductKey]], Products!$A$2:$D$1000, 4, FALSE)</f>
        <v>Sport-100 Helmet, Black</v>
      </c>
    </row>
    <row r="11270" spans="1:17" x14ac:dyDescent="0.25">
      <c r="A11270" s="2">
        <v>38263</v>
      </c>
      <c r="B11270" s="1" t="s">
        <v>5036</v>
      </c>
      <c r="C11270">
        <v>215</v>
      </c>
      <c r="D11270">
        <v>24023</v>
      </c>
      <c r="E11270">
        <v>7</v>
      </c>
      <c r="F11270">
        <v>4</v>
      </c>
      <c r="G11270">
        <v>1</v>
      </c>
      <c r="H11270" s="2">
        <v>43376</v>
      </c>
      <c r="I11270" t="str">
        <f>VLOOKUP(Sales[[#This Row],[TerritoryKey]], Territories[], 2, FALSE)</f>
        <v>France</v>
      </c>
      <c r="J11270">
        <f>_xlfn.XLOOKUP(Sales[[#This Row],[ProductKey]], Products!$A:$A, Products!$J:$J)</f>
        <v>12.027799999999999</v>
      </c>
      <c r="K11270">
        <f>_xlfn.XLOOKUP(Sales[[#This Row],[ProductKey]], Products!$A:$A, Products!$K:$K)</f>
        <v>33.644199999999998</v>
      </c>
      <c r="L11270" s="1">
        <f>Sales[[#This Row],[ProductPrice]]*Sales[[#This Row],[OrderQuantity]]</f>
        <v>33.644199999999998</v>
      </c>
      <c r="M11270" s="1">
        <f>Sales[[#This Row],[OrderQuantity]]</f>
        <v>1</v>
      </c>
      <c r="N11270" s="1">
        <f>1</f>
        <v>1</v>
      </c>
      <c r="O11270" s="1">
        <f>Sales[[#This Row],[TotalSales]]-Sales[[#This Row],[TotalCost]]</f>
        <v>21.616399999999999</v>
      </c>
      <c r="P11270" s="1">
        <f>Sales[[#This Row],[ProductCost]]*Sales[[#This Row],[OrderQuantity]]</f>
        <v>12.027799999999999</v>
      </c>
      <c r="Q11270" s="1" t="str">
        <f>VLOOKUP(Sales[[#This Row],[ProductKey]], Products!$A$2:$D$1000, 4, FALSE)</f>
        <v>Sport-100 Helmet, Black</v>
      </c>
    </row>
    <row r="11271" spans="1:17" x14ac:dyDescent="0.25">
      <c r="A11271" s="2">
        <v>38294</v>
      </c>
      <c r="B11271" s="1" t="s">
        <v>5288</v>
      </c>
      <c r="C11271">
        <v>215</v>
      </c>
      <c r="D11271">
        <v>20587</v>
      </c>
      <c r="E11271">
        <v>7</v>
      </c>
      <c r="F11271">
        <v>4</v>
      </c>
      <c r="G11271">
        <v>1</v>
      </c>
      <c r="H11271" s="2">
        <v>43407</v>
      </c>
      <c r="I11271" t="str">
        <f>VLOOKUP(Sales[[#This Row],[TerritoryKey]], Territories[], 2, FALSE)</f>
        <v>France</v>
      </c>
      <c r="J11271">
        <f>_xlfn.XLOOKUP(Sales[[#This Row],[ProductKey]], Products!$A:$A, Products!$J:$J)</f>
        <v>12.027799999999999</v>
      </c>
      <c r="K11271">
        <f>_xlfn.XLOOKUP(Sales[[#This Row],[ProductKey]], Products!$A:$A, Products!$K:$K)</f>
        <v>33.644199999999998</v>
      </c>
      <c r="L11271" s="1">
        <f>Sales[[#This Row],[ProductPrice]]*Sales[[#This Row],[OrderQuantity]]</f>
        <v>33.644199999999998</v>
      </c>
      <c r="M11271" s="1">
        <f>Sales[[#This Row],[OrderQuantity]]</f>
        <v>1</v>
      </c>
      <c r="N11271" s="1">
        <f>1</f>
        <v>1</v>
      </c>
      <c r="O11271" s="1">
        <f>Sales[[#This Row],[TotalSales]]-Sales[[#This Row],[TotalCost]]</f>
        <v>21.616399999999999</v>
      </c>
      <c r="P11271" s="1">
        <f>Sales[[#This Row],[ProductCost]]*Sales[[#This Row],[OrderQuantity]]</f>
        <v>12.027799999999999</v>
      </c>
      <c r="Q11271" s="1" t="str">
        <f>VLOOKUP(Sales[[#This Row],[ProductKey]], Products!$A$2:$D$1000, 4, FALSE)</f>
        <v>Sport-100 Helmet, Black</v>
      </c>
    </row>
    <row r="11272" spans="1:17" x14ac:dyDescent="0.25">
      <c r="A11272" s="2">
        <v>38232</v>
      </c>
      <c r="B11272" s="1" t="s">
        <v>5438</v>
      </c>
      <c r="C11272">
        <v>215</v>
      </c>
      <c r="D11272">
        <v>13690</v>
      </c>
      <c r="E11272">
        <v>10</v>
      </c>
      <c r="F11272">
        <v>4</v>
      </c>
      <c r="G11272">
        <v>1</v>
      </c>
      <c r="H11272" s="2">
        <v>43345</v>
      </c>
      <c r="I11272" t="str">
        <f>VLOOKUP(Sales[[#This Row],[TerritoryKey]], Territories[], 2, FALSE)</f>
        <v>United Kingdom</v>
      </c>
      <c r="J11272">
        <f>_xlfn.XLOOKUP(Sales[[#This Row],[ProductKey]], Products!$A:$A, Products!$J:$J)</f>
        <v>12.027799999999999</v>
      </c>
      <c r="K11272">
        <f>_xlfn.XLOOKUP(Sales[[#This Row],[ProductKey]], Products!$A:$A, Products!$K:$K)</f>
        <v>33.644199999999998</v>
      </c>
      <c r="L11272" s="1">
        <f>Sales[[#This Row],[ProductPrice]]*Sales[[#This Row],[OrderQuantity]]</f>
        <v>33.644199999999998</v>
      </c>
      <c r="M11272" s="1">
        <f>Sales[[#This Row],[OrderQuantity]]</f>
        <v>1</v>
      </c>
      <c r="N11272" s="1">
        <f>1</f>
        <v>1</v>
      </c>
      <c r="O11272" s="1">
        <f>Sales[[#This Row],[TotalSales]]-Sales[[#This Row],[TotalCost]]</f>
        <v>21.616399999999999</v>
      </c>
      <c r="P11272" s="1">
        <f>Sales[[#This Row],[ProductCost]]*Sales[[#This Row],[OrderQuantity]]</f>
        <v>12.027799999999999</v>
      </c>
      <c r="Q11272" s="1" t="str">
        <f>VLOOKUP(Sales[[#This Row],[ProductKey]], Products!$A$2:$D$1000, 4, FALSE)</f>
        <v>Sport-100 Helmet, Black</v>
      </c>
    </row>
    <row r="11273" spans="1:17" x14ac:dyDescent="0.25">
      <c r="A11273" s="2">
        <v>38324</v>
      </c>
      <c r="B11273" s="1" t="s">
        <v>5444</v>
      </c>
      <c r="C11273">
        <v>215</v>
      </c>
      <c r="D11273">
        <v>15120</v>
      </c>
      <c r="E11273">
        <v>9</v>
      </c>
      <c r="F11273">
        <v>4</v>
      </c>
      <c r="G11273">
        <v>1</v>
      </c>
      <c r="H11273" s="2">
        <v>43437</v>
      </c>
      <c r="I11273" t="str">
        <f>VLOOKUP(Sales[[#This Row],[TerritoryKey]], Territories[], 2, FALSE)</f>
        <v>Australia</v>
      </c>
      <c r="J11273">
        <f>_xlfn.XLOOKUP(Sales[[#This Row],[ProductKey]], Products!$A:$A, Products!$J:$J)</f>
        <v>12.027799999999999</v>
      </c>
      <c r="K11273">
        <f>_xlfn.XLOOKUP(Sales[[#This Row],[ProductKey]], Products!$A:$A, Products!$K:$K)</f>
        <v>33.644199999999998</v>
      </c>
      <c r="L11273" s="1">
        <f>Sales[[#This Row],[ProductPrice]]*Sales[[#This Row],[OrderQuantity]]</f>
        <v>33.644199999999998</v>
      </c>
      <c r="M11273" s="1">
        <f>Sales[[#This Row],[OrderQuantity]]</f>
        <v>1</v>
      </c>
      <c r="N11273" s="1">
        <f>1</f>
        <v>1</v>
      </c>
      <c r="O11273" s="1">
        <f>Sales[[#This Row],[TotalSales]]-Sales[[#This Row],[TotalCost]]</f>
        <v>21.616399999999999</v>
      </c>
      <c r="P11273" s="1">
        <f>Sales[[#This Row],[ProductCost]]*Sales[[#This Row],[OrderQuantity]]</f>
        <v>12.027799999999999</v>
      </c>
      <c r="Q11273" s="1" t="str">
        <f>VLOOKUP(Sales[[#This Row],[ProductKey]], Products!$A$2:$D$1000, 4, FALSE)</f>
        <v>Sport-100 Helmet, Black</v>
      </c>
    </row>
    <row r="11274" spans="1:17" x14ac:dyDescent="0.25">
      <c r="A11274" s="2">
        <v>38233</v>
      </c>
      <c r="B11274" s="1" t="s">
        <v>5541</v>
      </c>
      <c r="C11274">
        <v>215</v>
      </c>
      <c r="D11274">
        <v>18232</v>
      </c>
      <c r="E11274">
        <v>4</v>
      </c>
      <c r="F11274">
        <v>4</v>
      </c>
      <c r="G11274">
        <v>1</v>
      </c>
      <c r="H11274" s="2">
        <v>43346</v>
      </c>
      <c r="I11274" t="str">
        <f>VLOOKUP(Sales[[#This Row],[TerritoryKey]], Territories[], 2, FALSE)</f>
        <v>Southwest</v>
      </c>
      <c r="J11274">
        <f>_xlfn.XLOOKUP(Sales[[#This Row],[ProductKey]], Products!$A:$A, Products!$J:$J)</f>
        <v>12.027799999999999</v>
      </c>
      <c r="K11274">
        <f>_xlfn.XLOOKUP(Sales[[#This Row],[ProductKey]], Products!$A:$A, Products!$K:$K)</f>
        <v>33.644199999999998</v>
      </c>
      <c r="L11274" s="1">
        <f>Sales[[#This Row],[ProductPrice]]*Sales[[#This Row],[OrderQuantity]]</f>
        <v>33.644199999999998</v>
      </c>
      <c r="M11274" s="1">
        <f>Sales[[#This Row],[OrderQuantity]]</f>
        <v>1</v>
      </c>
      <c r="N11274" s="1">
        <f>1</f>
        <v>1</v>
      </c>
      <c r="O11274" s="1">
        <f>Sales[[#This Row],[TotalSales]]-Sales[[#This Row],[TotalCost]]</f>
        <v>21.616399999999999</v>
      </c>
      <c r="P11274" s="1">
        <f>Sales[[#This Row],[ProductCost]]*Sales[[#This Row],[OrderQuantity]]</f>
        <v>12.027799999999999</v>
      </c>
      <c r="Q11274" s="1" t="str">
        <f>VLOOKUP(Sales[[#This Row],[ProductKey]], Products!$A$2:$D$1000, 4, FALSE)</f>
        <v>Sport-100 Helmet, Black</v>
      </c>
    </row>
    <row r="11275" spans="1:17" x14ac:dyDescent="0.25">
      <c r="A11275" s="2">
        <v>37988</v>
      </c>
      <c r="B11275" s="1" t="s">
        <v>5856</v>
      </c>
      <c r="C11275">
        <v>215</v>
      </c>
      <c r="D11275">
        <v>14663</v>
      </c>
      <c r="E11275">
        <v>4</v>
      </c>
      <c r="F11275">
        <v>4</v>
      </c>
      <c r="G11275">
        <v>1</v>
      </c>
      <c r="H11275" s="2">
        <v>43102</v>
      </c>
      <c r="I11275" t="str">
        <f>VLOOKUP(Sales[[#This Row],[TerritoryKey]], Territories[], 2, FALSE)</f>
        <v>Southwest</v>
      </c>
      <c r="J11275">
        <f>_xlfn.XLOOKUP(Sales[[#This Row],[ProductKey]], Products!$A:$A, Products!$J:$J)</f>
        <v>12.027799999999999</v>
      </c>
      <c r="K11275">
        <f>_xlfn.XLOOKUP(Sales[[#This Row],[ProductKey]], Products!$A:$A, Products!$K:$K)</f>
        <v>33.644199999999998</v>
      </c>
      <c r="L11275" s="1">
        <f>Sales[[#This Row],[ProductPrice]]*Sales[[#This Row],[OrderQuantity]]</f>
        <v>33.644199999999998</v>
      </c>
      <c r="M11275" s="1">
        <f>Sales[[#This Row],[OrderQuantity]]</f>
        <v>1</v>
      </c>
      <c r="N11275" s="1">
        <f>1</f>
        <v>1</v>
      </c>
      <c r="O11275" s="1">
        <f>Sales[[#This Row],[TotalSales]]-Sales[[#This Row],[TotalCost]]</f>
        <v>21.616399999999999</v>
      </c>
      <c r="P11275" s="1">
        <f>Sales[[#This Row],[ProductCost]]*Sales[[#This Row],[OrderQuantity]]</f>
        <v>12.027799999999999</v>
      </c>
      <c r="Q11275" s="1" t="str">
        <f>VLOOKUP(Sales[[#This Row],[ProductKey]], Products!$A$2:$D$1000, 4, FALSE)</f>
        <v>Sport-100 Helmet, Black</v>
      </c>
    </row>
    <row r="11276" spans="1:17" x14ac:dyDescent="0.25">
      <c r="A11276" s="2">
        <v>38022</v>
      </c>
      <c r="B11276" s="1" t="s">
        <v>5958</v>
      </c>
      <c r="C11276">
        <v>215</v>
      </c>
      <c r="D11276">
        <v>13579</v>
      </c>
      <c r="E11276">
        <v>8</v>
      </c>
      <c r="F11276">
        <v>4</v>
      </c>
      <c r="G11276">
        <v>1</v>
      </c>
      <c r="H11276" s="2">
        <v>43136</v>
      </c>
      <c r="I11276" t="str">
        <f>VLOOKUP(Sales[[#This Row],[TerritoryKey]], Territories[], 2, FALSE)</f>
        <v>Germany</v>
      </c>
      <c r="J11276">
        <f>_xlfn.XLOOKUP(Sales[[#This Row],[ProductKey]], Products!$A:$A, Products!$J:$J)</f>
        <v>12.027799999999999</v>
      </c>
      <c r="K11276">
        <f>_xlfn.XLOOKUP(Sales[[#This Row],[ProductKey]], Products!$A:$A, Products!$K:$K)</f>
        <v>33.644199999999998</v>
      </c>
      <c r="L11276" s="1">
        <f>Sales[[#This Row],[ProductPrice]]*Sales[[#This Row],[OrderQuantity]]</f>
        <v>33.644199999999998</v>
      </c>
      <c r="M11276" s="1">
        <f>Sales[[#This Row],[OrderQuantity]]</f>
        <v>1</v>
      </c>
      <c r="N11276" s="1">
        <f>1</f>
        <v>1</v>
      </c>
      <c r="O11276" s="1">
        <f>Sales[[#This Row],[TotalSales]]-Sales[[#This Row],[TotalCost]]</f>
        <v>21.616399999999999</v>
      </c>
      <c r="P11276" s="1">
        <f>Sales[[#This Row],[ProductCost]]*Sales[[#This Row],[OrderQuantity]]</f>
        <v>12.027799999999999</v>
      </c>
      <c r="Q11276" s="1" t="str">
        <f>VLOOKUP(Sales[[#This Row],[ProductKey]], Products!$A$2:$D$1000, 4, FALSE)</f>
        <v>Sport-100 Helmet, Black</v>
      </c>
    </row>
    <row r="11277" spans="1:17" x14ac:dyDescent="0.25">
      <c r="A11277" s="2">
        <v>37990</v>
      </c>
      <c r="B11277" s="1" t="s">
        <v>6022</v>
      </c>
      <c r="C11277">
        <v>215</v>
      </c>
      <c r="D11277">
        <v>15802</v>
      </c>
      <c r="E11277">
        <v>9</v>
      </c>
      <c r="F11277">
        <v>4</v>
      </c>
      <c r="G11277">
        <v>1</v>
      </c>
      <c r="H11277" s="2">
        <v>43104</v>
      </c>
      <c r="I11277" t="str">
        <f>VLOOKUP(Sales[[#This Row],[TerritoryKey]], Territories[], 2, FALSE)</f>
        <v>Australia</v>
      </c>
      <c r="J11277">
        <f>_xlfn.XLOOKUP(Sales[[#This Row],[ProductKey]], Products!$A:$A, Products!$J:$J)</f>
        <v>12.027799999999999</v>
      </c>
      <c r="K11277">
        <f>_xlfn.XLOOKUP(Sales[[#This Row],[ProductKey]], Products!$A:$A, Products!$K:$K)</f>
        <v>33.644199999999998</v>
      </c>
      <c r="L11277" s="1">
        <f>Sales[[#This Row],[ProductPrice]]*Sales[[#This Row],[OrderQuantity]]</f>
        <v>33.644199999999998</v>
      </c>
      <c r="M11277" s="1">
        <f>Sales[[#This Row],[OrderQuantity]]</f>
        <v>1</v>
      </c>
      <c r="N11277" s="1">
        <f>1</f>
        <v>1</v>
      </c>
      <c r="O11277" s="1">
        <f>Sales[[#This Row],[TotalSales]]-Sales[[#This Row],[TotalCost]]</f>
        <v>21.616399999999999</v>
      </c>
      <c r="P11277" s="1">
        <f>Sales[[#This Row],[ProductCost]]*Sales[[#This Row],[OrderQuantity]]</f>
        <v>12.027799999999999</v>
      </c>
      <c r="Q11277" s="1" t="str">
        <f>VLOOKUP(Sales[[#This Row],[ProductKey]], Products!$A$2:$D$1000, 4, FALSE)</f>
        <v>Sport-100 Helmet, Black</v>
      </c>
    </row>
    <row r="11278" spans="1:17" x14ac:dyDescent="0.25">
      <c r="A11278" s="2">
        <v>37991</v>
      </c>
      <c r="B11278" s="1" t="s">
        <v>6059</v>
      </c>
      <c r="C11278">
        <v>215</v>
      </c>
      <c r="D11278">
        <v>21996</v>
      </c>
      <c r="E11278">
        <v>9</v>
      </c>
      <c r="F11278">
        <v>4</v>
      </c>
      <c r="G11278">
        <v>1</v>
      </c>
      <c r="H11278" s="2">
        <v>43105</v>
      </c>
      <c r="I11278" t="str">
        <f>VLOOKUP(Sales[[#This Row],[TerritoryKey]], Territories[], 2, FALSE)</f>
        <v>Australia</v>
      </c>
      <c r="J11278">
        <f>_xlfn.XLOOKUP(Sales[[#This Row],[ProductKey]], Products!$A:$A, Products!$J:$J)</f>
        <v>12.027799999999999</v>
      </c>
      <c r="K11278">
        <f>_xlfn.XLOOKUP(Sales[[#This Row],[ProductKey]], Products!$A:$A, Products!$K:$K)</f>
        <v>33.644199999999998</v>
      </c>
      <c r="L11278" s="1">
        <f>Sales[[#This Row],[ProductPrice]]*Sales[[#This Row],[OrderQuantity]]</f>
        <v>33.644199999999998</v>
      </c>
      <c r="M11278" s="1">
        <f>Sales[[#This Row],[OrderQuantity]]</f>
        <v>1</v>
      </c>
      <c r="N11278" s="1">
        <f>1</f>
        <v>1</v>
      </c>
      <c r="O11278" s="1">
        <f>Sales[[#This Row],[TotalSales]]-Sales[[#This Row],[TotalCost]]</f>
        <v>21.616399999999999</v>
      </c>
      <c r="P11278" s="1">
        <f>Sales[[#This Row],[ProductCost]]*Sales[[#This Row],[OrderQuantity]]</f>
        <v>12.027799999999999</v>
      </c>
      <c r="Q11278" s="1" t="str">
        <f>VLOOKUP(Sales[[#This Row],[ProductKey]], Products!$A$2:$D$1000, 4, FALSE)</f>
        <v>Sport-100 Helmet, Black</v>
      </c>
    </row>
    <row r="11279" spans="1:17" x14ac:dyDescent="0.25">
      <c r="A11279" s="2">
        <v>38173</v>
      </c>
      <c r="B11279" s="1" t="s">
        <v>6121</v>
      </c>
      <c r="C11279">
        <v>215</v>
      </c>
      <c r="D11279">
        <v>12825</v>
      </c>
      <c r="E11279">
        <v>8</v>
      </c>
      <c r="F11279">
        <v>4</v>
      </c>
      <c r="G11279">
        <v>1</v>
      </c>
      <c r="H11279" s="2">
        <v>43286</v>
      </c>
      <c r="I11279" t="str">
        <f>VLOOKUP(Sales[[#This Row],[TerritoryKey]], Territories[], 2, FALSE)</f>
        <v>Germany</v>
      </c>
      <c r="J11279">
        <f>_xlfn.XLOOKUP(Sales[[#This Row],[ProductKey]], Products!$A:$A, Products!$J:$J)</f>
        <v>12.027799999999999</v>
      </c>
      <c r="K11279">
        <f>_xlfn.XLOOKUP(Sales[[#This Row],[ProductKey]], Products!$A:$A, Products!$K:$K)</f>
        <v>33.644199999999998</v>
      </c>
      <c r="L11279" s="1">
        <f>Sales[[#This Row],[ProductPrice]]*Sales[[#This Row],[OrderQuantity]]</f>
        <v>33.644199999999998</v>
      </c>
      <c r="M11279" s="1">
        <f>Sales[[#This Row],[OrderQuantity]]</f>
        <v>1</v>
      </c>
      <c r="N11279" s="1">
        <f>1</f>
        <v>1</v>
      </c>
      <c r="O11279" s="1">
        <f>Sales[[#This Row],[TotalSales]]-Sales[[#This Row],[TotalCost]]</f>
        <v>21.616399999999999</v>
      </c>
      <c r="P11279" s="1">
        <f>Sales[[#This Row],[ProductCost]]*Sales[[#This Row],[OrderQuantity]]</f>
        <v>12.027799999999999</v>
      </c>
      <c r="Q11279" s="1" t="str">
        <f>VLOOKUP(Sales[[#This Row],[ProductKey]], Products!$A$2:$D$1000, 4, FALSE)</f>
        <v>Sport-100 Helmet, Black</v>
      </c>
    </row>
    <row r="11280" spans="1:17" x14ac:dyDescent="0.25">
      <c r="A11280" s="2">
        <v>37989</v>
      </c>
      <c r="B11280" s="1" t="s">
        <v>6152</v>
      </c>
      <c r="C11280">
        <v>215</v>
      </c>
      <c r="D11280">
        <v>18565</v>
      </c>
      <c r="E11280">
        <v>1</v>
      </c>
      <c r="F11280">
        <v>4</v>
      </c>
      <c r="G11280">
        <v>1</v>
      </c>
      <c r="H11280" s="2">
        <v>43103</v>
      </c>
      <c r="I11280" t="str">
        <f>VLOOKUP(Sales[[#This Row],[TerritoryKey]], Territories[], 2, FALSE)</f>
        <v>Northwest</v>
      </c>
      <c r="J11280">
        <f>_xlfn.XLOOKUP(Sales[[#This Row],[ProductKey]], Products!$A:$A, Products!$J:$J)</f>
        <v>12.027799999999999</v>
      </c>
      <c r="K11280">
        <f>_xlfn.XLOOKUP(Sales[[#This Row],[ProductKey]], Products!$A:$A, Products!$K:$K)</f>
        <v>33.644199999999998</v>
      </c>
      <c r="L11280" s="1">
        <f>Sales[[#This Row],[ProductPrice]]*Sales[[#This Row],[OrderQuantity]]</f>
        <v>33.644199999999998</v>
      </c>
      <c r="M11280" s="1">
        <f>Sales[[#This Row],[OrderQuantity]]</f>
        <v>1</v>
      </c>
      <c r="N11280" s="1">
        <f>1</f>
        <v>1</v>
      </c>
      <c r="O11280" s="1">
        <f>Sales[[#This Row],[TotalSales]]-Sales[[#This Row],[TotalCost]]</f>
        <v>21.616399999999999</v>
      </c>
      <c r="P11280" s="1">
        <f>Sales[[#This Row],[ProductCost]]*Sales[[#This Row],[OrderQuantity]]</f>
        <v>12.027799999999999</v>
      </c>
      <c r="Q11280" s="1" t="str">
        <f>VLOOKUP(Sales[[#This Row],[ProductKey]], Products!$A$2:$D$1000, 4, FALSE)</f>
        <v>Sport-100 Helmet, Black</v>
      </c>
    </row>
    <row r="11281" spans="1:17" x14ac:dyDescent="0.25">
      <c r="A11281" s="2">
        <v>38050</v>
      </c>
      <c r="B11281" s="1" t="s">
        <v>6184</v>
      </c>
      <c r="C11281">
        <v>215</v>
      </c>
      <c r="D11281">
        <v>16540</v>
      </c>
      <c r="E11281">
        <v>8</v>
      </c>
      <c r="F11281">
        <v>4</v>
      </c>
      <c r="G11281">
        <v>1</v>
      </c>
      <c r="H11281" s="2">
        <v>43163</v>
      </c>
      <c r="I11281" t="str">
        <f>VLOOKUP(Sales[[#This Row],[TerritoryKey]], Territories[], 2, FALSE)</f>
        <v>Germany</v>
      </c>
      <c r="J11281">
        <f>_xlfn.XLOOKUP(Sales[[#This Row],[ProductKey]], Products!$A:$A, Products!$J:$J)</f>
        <v>12.027799999999999</v>
      </c>
      <c r="K11281">
        <f>_xlfn.XLOOKUP(Sales[[#This Row],[ProductKey]], Products!$A:$A, Products!$K:$K)</f>
        <v>33.644199999999998</v>
      </c>
      <c r="L11281" s="1">
        <f>Sales[[#This Row],[ProductPrice]]*Sales[[#This Row],[OrderQuantity]]</f>
        <v>33.644199999999998</v>
      </c>
      <c r="M11281" s="1">
        <f>Sales[[#This Row],[OrderQuantity]]</f>
        <v>1</v>
      </c>
      <c r="N11281" s="1">
        <f>1</f>
        <v>1</v>
      </c>
      <c r="O11281" s="1">
        <f>Sales[[#This Row],[TotalSales]]-Sales[[#This Row],[TotalCost]]</f>
        <v>21.616399999999999</v>
      </c>
      <c r="P11281" s="1">
        <f>Sales[[#This Row],[ProductCost]]*Sales[[#This Row],[OrderQuantity]]</f>
        <v>12.027799999999999</v>
      </c>
      <c r="Q11281" s="1" t="str">
        <f>VLOOKUP(Sales[[#This Row],[ProductKey]], Products!$A$2:$D$1000, 4, FALSE)</f>
        <v>Sport-100 Helmet, Black</v>
      </c>
    </row>
    <row r="11282" spans="1:17" x14ac:dyDescent="0.25">
      <c r="A11282" s="2">
        <v>38021</v>
      </c>
      <c r="B11282" s="1" t="s">
        <v>6189</v>
      </c>
      <c r="C11282">
        <v>215</v>
      </c>
      <c r="D11282">
        <v>20034</v>
      </c>
      <c r="E11282">
        <v>6</v>
      </c>
      <c r="F11282">
        <v>4</v>
      </c>
      <c r="G11282">
        <v>1</v>
      </c>
      <c r="H11282" s="2">
        <v>43135</v>
      </c>
      <c r="I11282" t="str">
        <f>VLOOKUP(Sales[[#This Row],[TerritoryKey]], Territories[], 2, FALSE)</f>
        <v>Canada</v>
      </c>
      <c r="J11282">
        <f>_xlfn.XLOOKUP(Sales[[#This Row],[ProductKey]], Products!$A:$A, Products!$J:$J)</f>
        <v>12.027799999999999</v>
      </c>
      <c r="K11282">
        <f>_xlfn.XLOOKUP(Sales[[#This Row],[ProductKey]], Products!$A:$A, Products!$K:$K)</f>
        <v>33.644199999999998</v>
      </c>
      <c r="L11282" s="1">
        <f>Sales[[#This Row],[ProductPrice]]*Sales[[#This Row],[OrderQuantity]]</f>
        <v>33.644199999999998</v>
      </c>
      <c r="M11282" s="1">
        <f>Sales[[#This Row],[OrderQuantity]]</f>
        <v>1</v>
      </c>
      <c r="N11282" s="1">
        <f>1</f>
        <v>1</v>
      </c>
      <c r="O11282" s="1">
        <f>Sales[[#This Row],[TotalSales]]-Sales[[#This Row],[TotalCost]]</f>
        <v>21.616399999999999</v>
      </c>
      <c r="P11282" s="1">
        <f>Sales[[#This Row],[ProductCost]]*Sales[[#This Row],[OrderQuantity]]</f>
        <v>12.027799999999999</v>
      </c>
      <c r="Q11282" s="1" t="str">
        <f>VLOOKUP(Sales[[#This Row],[ProductKey]], Products!$A$2:$D$1000, 4, FALSE)</f>
        <v>Sport-100 Helmet, Black</v>
      </c>
    </row>
    <row r="11283" spans="1:17" x14ac:dyDescent="0.25">
      <c r="A11283" s="2">
        <v>38109</v>
      </c>
      <c r="B11283" s="1" t="s">
        <v>6365</v>
      </c>
      <c r="C11283">
        <v>215</v>
      </c>
      <c r="D11283">
        <v>27636</v>
      </c>
      <c r="E11283">
        <v>1</v>
      </c>
      <c r="F11283">
        <v>4</v>
      </c>
      <c r="G11283">
        <v>1</v>
      </c>
      <c r="H11283" s="2">
        <v>43222</v>
      </c>
      <c r="I11283" t="str">
        <f>VLOOKUP(Sales[[#This Row],[TerritoryKey]], Territories[], 2, FALSE)</f>
        <v>Northwest</v>
      </c>
      <c r="J11283">
        <f>_xlfn.XLOOKUP(Sales[[#This Row],[ProductKey]], Products!$A:$A, Products!$J:$J)</f>
        <v>12.027799999999999</v>
      </c>
      <c r="K11283">
        <f>_xlfn.XLOOKUP(Sales[[#This Row],[ProductKey]], Products!$A:$A, Products!$K:$K)</f>
        <v>33.644199999999998</v>
      </c>
      <c r="L11283" s="1">
        <f>Sales[[#This Row],[ProductPrice]]*Sales[[#This Row],[OrderQuantity]]</f>
        <v>33.644199999999998</v>
      </c>
      <c r="M11283" s="1">
        <f>Sales[[#This Row],[OrderQuantity]]</f>
        <v>1</v>
      </c>
      <c r="N11283" s="1">
        <f>1</f>
        <v>1</v>
      </c>
      <c r="O11283" s="1">
        <f>Sales[[#This Row],[TotalSales]]-Sales[[#This Row],[TotalCost]]</f>
        <v>21.616399999999999</v>
      </c>
      <c r="P11283" s="1">
        <f>Sales[[#This Row],[ProductCost]]*Sales[[#This Row],[OrderQuantity]]</f>
        <v>12.027799999999999</v>
      </c>
      <c r="Q11283" s="1" t="str">
        <f>VLOOKUP(Sales[[#This Row],[ProductKey]], Products!$A$2:$D$1000, 4, FALSE)</f>
        <v>Sport-100 Helmet, Black</v>
      </c>
    </row>
    <row r="11284" spans="1:17" x14ac:dyDescent="0.25">
      <c r="A11284" s="2">
        <v>38264</v>
      </c>
      <c r="B11284" s="1" t="s">
        <v>6605</v>
      </c>
      <c r="C11284">
        <v>215</v>
      </c>
      <c r="D11284">
        <v>24759</v>
      </c>
      <c r="E11284">
        <v>6</v>
      </c>
      <c r="F11284">
        <v>4</v>
      </c>
      <c r="G11284">
        <v>1</v>
      </c>
      <c r="H11284" s="2">
        <v>43377</v>
      </c>
      <c r="I11284" t="str">
        <f>VLOOKUP(Sales[[#This Row],[TerritoryKey]], Territories[], 2, FALSE)</f>
        <v>Canada</v>
      </c>
      <c r="J11284">
        <f>_xlfn.XLOOKUP(Sales[[#This Row],[ProductKey]], Products!$A:$A, Products!$J:$J)</f>
        <v>12.027799999999999</v>
      </c>
      <c r="K11284">
        <f>_xlfn.XLOOKUP(Sales[[#This Row],[ProductKey]], Products!$A:$A, Products!$K:$K)</f>
        <v>33.644199999999998</v>
      </c>
      <c r="L11284" s="1">
        <f>Sales[[#This Row],[ProductPrice]]*Sales[[#This Row],[OrderQuantity]]</f>
        <v>33.644199999999998</v>
      </c>
      <c r="M11284" s="1">
        <f>Sales[[#This Row],[OrderQuantity]]</f>
        <v>1</v>
      </c>
      <c r="N11284" s="1">
        <f>1</f>
        <v>1</v>
      </c>
      <c r="O11284" s="1">
        <f>Sales[[#This Row],[TotalSales]]-Sales[[#This Row],[TotalCost]]</f>
        <v>21.616399999999999</v>
      </c>
      <c r="P11284" s="1">
        <f>Sales[[#This Row],[ProductCost]]*Sales[[#This Row],[OrderQuantity]]</f>
        <v>12.027799999999999</v>
      </c>
      <c r="Q11284" s="1" t="str">
        <f>VLOOKUP(Sales[[#This Row],[ProductKey]], Products!$A$2:$D$1000, 4, FALSE)</f>
        <v>Sport-100 Helmet, Black</v>
      </c>
    </row>
    <row r="11285" spans="1:17" x14ac:dyDescent="0.25">
      <c r="A11285" s="2">
        <v>38171</v>
      </c>
      <c r="B11285" s="1" t="s">
        <v>6721</v>
      </c>
      <c r="C11285">
        <v>215</v>
      </c>
      <c r="D11285">
        <v>18263</v>
      </c>
      <c r="E11285">
        <v>9</v>
      </c>
      <c r="F11285">
        <v>4</v>
      </c>
      <c r="G11285">
        <v>1</v>
      </c>
      <c r="H11285" s="2">
        <v>43284</v>
      </c>
      <c r="I11285" t="str">
        <f>VLOOKUP(Sales[[#This Row],[TerritoryKey]], Territories[], 2, FALSE)</f>
        <v>Australia</v>
      </c>
      <c r="J11285">
        <f>_xlfn.XLOOKUP(Sales[[#This Row],[ProductKey]], Products!$A:$A, Products!$J:$J)</f>
        <v>12.027799999999999</v>
      </c>
      <c r="K11285">
        <f>_xlfn.XLOOKUP(Sales[[#This Row],[ProductKey]], Products!$A:$A, Products!$K:$K)</f>
        <v>33.644199999999998</v>
      </c>
      <c r="L11285" s="1">
        <f>Sales[[#This Row],[ProductPrice]]*Sales[[#This Row],[OrderQuantity]]</f>
        <v>33.644199999999998</v>
      </c>
      <c r="M11285" s="1">
        <f>Sales[[#This Row],[OrderQuantity]]</f>
        <v>1</v>
      </c>
      <c r="N11285" s="1">
        <f>1</f>
        <v>1</v>
      </c>
      <c r="O11285" s="1">
        <f>Sales[[#This Row],[TotalSales]]-Sales[[#This Row],[TotalCost]]</f>
        <v>21.616399999999999</v>
      </c>
      <c r="P11285" s="1">
        <f>Sales[[#This Row],[ProductCost]]*Sales[[#This Row],[OrderQuantity]]</f>
        <v>12.027799999999999</v>
      </c>
      <c r="Q11285" s="1" t="str">
        <f>VLOOKUP(Sales[[#This Row],[ProductKey]], Products!$A$2:$D$1000, 4, FALSE)</f>
        <v>Sport-100 Helmet, Black</v>
      </c>
    </row>
    <row r="11286" spans="1:17" x14ac:dyDescent="0.25">
      <c r="A11286" s="2">
        <v>38233</v>
      </c>
      <c r="B11286" s="1" t="s">
        <v>6794</v>
      </c>
      <c r="C11286">
        <v>215</v>
      </c>
      <c r="D11286">
        <v>16495</v>
      </c>
      <c r="E11286">
        <v>9</v>
      </c>
      <c r="F11286">
        <v>4</v>
      </c>
      <c r="G11286">
        <v>1</v>
      </c>
      <c r="H11286" s="2">
        <v>43346</v>
      </c>
      <c r="I11286" t="str">
        <f>VLOOKUP(Sales[[#This Row],[TerritoryKey]], Territories[], 2, FALSE)</f>
        <v>Australia</v>
      </c>
      <c r="J11286">
        <f>_xlfn.XLOOKUP(Sales[[#This Row],[ProductKey]], Products!$A:$A, Products!$J:$J)</f>
        <v>12.027799999999999</v>
      </c>
      <c r="K11286">
        <f>_xlfn.XLOOKUP(Sales[[#This Row],[ProductKey]], Products!$A:$A, Products!$K:$K)</f>
        <v>33.644199999999998</v>
      </c>
      <c r="L11286" s="1">
        <f>Sales[[#This Row],[ProductPrice]]*Sales[[#This Row],[OrderQuantity]]</f>
        <v>33.644199999999998</v>
      </c>
      <c r="M11286" s="1">
        <f>Sales[[#This Row],[OrderQuantity]]</f>
        <v>1</v>
      </c>
      <c r="N11286" s="1">
        <f>1</f>
        <v>1</v>
      </c>
      <c r="O11286" s="1">
        <f>Sales[[#This Row],[TotalSales]]-Sales[[#This Row],[TotalCost]]</f>
        <v>21.616399999999999</v>
      </c>
      <c r="P11286" s="1">
        <f>Sales[[#This Row],[ProductCost]]*Sales[[#This Row],[OrderQuantity]]</f>
        <v>12.027799999999999</v>
      </c>
      <c r="Q11286" s="1" t="str">
        <f>VLOOKUP(Sales[[#This Row],[ProductKey]], Products!$A$2:$D$1000, 4, FALSE)</f>
        <v>Sport-100 Helmet, Black</v>
      </c>
    </row>
    <row r="11287" spans="1:17" x14ac:dyDescent="0.25">
      <c r="A11287" s="2">
        <v>38080</v>
      </c>
      <c r="B11287" s="1" t="s">
        <v>6856</v>
      </c>
      <c r="C11287">
        <v>215</v>
      </c>
      <c r="D11287">
        <v>18860</v>
      </c>
      <c r="E11287">
        <v>1</v>
      </c>
      <c r="F11287">
        <v>4</v>
      </c>
      <c r="G11287">
        <v>1</v>
      </c>
      <c r="H11287" s="2">
        <v>43193</v>
      </c>
      <c r="I11287" t="str">
        <f>VLOOKUP(Sales[[#This Row],[TerritoryKey]], Territories[], 2, FALSE)</f>
        <v>Northwest</v>
      </c>
      <c r="J11287">
        <f>_xlfn.XLOOKUP(Sales[[#This Row],[ProductKey]], Products!$A:$A, Products!$J:$J)</f>
        <v>12.027799999999999</v>
      </c>
      <c r="K11287">
        <f>_xlfn.XLOOKUP(Sales[[#This Row],[ProductKey]], Products!$A:$A, Products!$K:$K)</f>
        <v>33.644199999999998</v>
      </c>
      <c r="L11287" s="1">
        <f>Sales[[#This Row],[ProductPrice]]*Sales[[#This Row],[OrderQuantity]]</f>
        <v>33.644199999999998</v>
      </c>
      <c r="M11287" s="1">
        <f>Sales[[#This Row],[OrderQuantity]]</f>
        <v>1</v>
      </c>
      <c r="N11287" s="1">
        <f>1</f>
        <v>1</v>
      </c>
      <c r="O11287" s="1">
        <f>Sales[[#This Row],[TotalSales]]-Sales[[#This Row],[TotalCost]]</f>
        <v>21.616399999999999</v>
      </c>
      <c r="P11287" s="1">
        <f>Sales[[#This Row],[ProductCost]]*Sales[[#This Row],[OrderQuantity]]</f>
        <v>12.027799999999999</v>
      </c>
      <c r="Q11287" s="1" t="str">
        <f>VLOOKUP(Sales[[#This Row],[ProductKey]], Products!$A$2:$D$1000, 4, FALSE)</f>
        <v>Sport-100 Helmet, Black</v>
      </c>
    </row>
    <row r="11288" spans="1:17" x14ac:dyDescent="0.25">
      <c r="A11288" s="2">
        <v>38111</v>
      </c>
      <c r="B11288" s="1" t="s">
        <v>6891</v>
      </c>
      <c r="C11288">
        <v>215</v>
      </c>
      <c r="D11288">
        <v>27486</v>
      </c>
      <c r="E11288">
        <v>9</v>
      </c>
      <c r="F11288">
        <v>4</v>
      </c>
      <c r="G11288">
        <v>1</v>
      </c>
      <c r="H11288" s="2">
        <v>43224</v>
      </c>
      <c r="I11288" t="str">
        <f>VLOOKUP(Sales[[#This Row],[TerritoryKey]], Territories[], 2, FALSE)</f>
        <v>Australia</v>
      </c>
      <c r="J11288">
        <f>_xlfn.XLOOKUP(Sales[[#This Row],[ProductKey]], Products!$A:$A, Products!$J:$J)</f>
        <v>12.027799999999999</v>
      </c>
      <c r="K11288">
        <f>_xlfn.XLOOKUP(Sales[[#This Row],[ProductKey]], Products!$A:$A, Products!$K:$K)</f>
        <v>33.644199999999998</v>
      </c>
      <c r="L11288" s="1">
        <f>Sales[[#This Row],[ProductPrice]]*Sales[[#This Row],[OrderQuantity]]</f>
        <v>33.644199999999998</v>
      </c>
      <c r="M11288" s="1">
        <f>Sales[[#This Row],[OrderQuantity]]</f>
        <v>1</v>
      </c>
      <c r="N11288" s="1">
        <f>1</f>
        <v>1</v>
      </c>
      <c r="O11288" s="1">
        <f>Sales[[#This Row],[TotalSales]]-Sales[[#This Row],[TotalCost]]</f>
        <v>21.616399999999999</v>
      </c>
      <c r="P11288" s="1">
        <f>Sales[[#This Row],[ProductCost]]*Sales[[#This Row],[OrderQuantity]]</f>
        <v>12.027799999999999</v>
      </c>
      <c r="Q11288" s="1" t="str">
        <f>VLOOKUP(Sales[[#This Row],[ProductKey]], Products!$A$2:$D$1000, 4, FALSE)</f>
        <v>Sport-100 Helmet, Black</v>
      </c>
    </row>
    <row r="11289" spans="1:17" x14ac:dyDescent="0.25">
      <c r="A11289" s="2">
        <v>38263</v>
      </c>
      <c r="B11289" s="1" t="s">
        <v>6911</v>
      </c>
      <c r="C11289">
        <v>215</v>
      </c>
      <c r="D11289">
        <v>20433</v>
      </c>
      <c r="E11289">
        <v>1</v>
      </c>
      <c r="F11289">
        <v>4</v>
      </c>
      <c r="G11289">
        <v>1</v>
      </c>
      <c r="H11289" s="2">
        <v>43376</v>
      </c>
      <c r="I11289" t="str">
        <f>VLOOKUP(Sales[[#This Row],[TerritoryKey]], Territories[], 2, FALSE)</f>
        <v>Northwest</v>
      </c>
      <c r="J11289">
        <f>_xlfn.XLOOKUP(Sales[[#This Row],[ProductKey]], Products!$A:$A, Products!$J:$J)</f>
        <v>12.027799999999999</v>
      </c>
      <c r="K11289">
        <f>_xlfn.XLOOKUP(Sales[[#This Row],[ProductKey]], Products!$A:$A, Products!$K:$K)</f>
        <v>33.644199999999998</v>
      </c>
      <c r="L11289" s="1">
        <f>Sales[[#This Row],[ProductPrice]]*Sales[[#This Row],[OrderQuantity]]</f>
        <v>33.644199999999998</v>
      </c>
      <c r="M11289" s="1">
        <f>Sales[[#This Row],[OrderQuantity]]</f>
        <v>1</v>
      </c>
      <c r="N11289" s="1">
        <f>1</f>
        <v>1</v>
      </c>
      <c r="O11289" s="1">
        <f>Sales[[#This Row],[TotalSales]]-Sales[[#This Row],[TotalCost]]</f>
        <v>21.616399999999999</v>
      </c>
      <c r="P11289" s="1">
        <f>Sales[[#This Row],[ProductCost]]*Sales[[#This Row],[OrderQuantity]]</f>
        <v>12.027799999999999</v>
      </c>
      <c r="Q11289" s="1" t="str">
        <f>VLOOKUP(Sales[[#This Row],[ProductKey]], Products!$A$2:$D$1000, 4, FALSE)</f>
        <v>Sport-100 Helmet, Black</v>
      </c>
    </row>
    <row r="11290" spans="1:17" x14ac:dyDescent="0.25">
      <c r="A11290" s="2">
        <v>38323</v>
      </c>
      <c r="B11290" s="1" t="s">
        <v>6931</v>
      </c>
      <c r="C11290">
        <v>215</v>
      </c>
      <c r="D11290">
        <v>25302</v>
      </c>
      <c r="E11290">
        <v>8</v>
      </c>
      <c r="F11290">
        <v>4</v>
      </c>
      <c r="G11290">
        <v>1</v>
      </c>
      <c r="H11290" s="2">
        <v>43436</v>
      </c>
      <c r="I11290" t="str">
        <f>VLOOKUP(Sales[[#This Row],[TerritoryKey]], Territories[], 2, FALSE)</f>
        <v>Germany</v>
      </c>
      <c r="J11290">
        <f>_xlfn.XLOOKUP(Sales[[#This Row],[ProductKey]], Products!$A:$A, Products!$J:$J)</f>
        <v>12.027799999999999</v>
      </c>
      <c r="K11290">
        <f>_xlfn.XLOOKUP(Sales[[#This Row],[ProductKey]], Products!$A:$A, Products!$K:$K)</f>
        <v>33.644199999999998</v>
      </c>
      <c r="L11290" s="1">
        <f>Sales[[#This Row],[ProductPrice]]*Sales[[#This Row],[OrderQuantity]]</f>
        <v>33.644199999999998</v>
      </c>
      <c r="M11290" s="1">
        <f>Sales[[#This Row],[OrderQuantity]]</f>
        <v>1</v>
      </c>
      <c r="N11290" s="1">
        <f>1</f>
        <v>1</v>
      </c>
      <c r="O11290" s="1">
        <f>Sales[[#This Row],[TotalSales]]-Sales[[#This Row],[TotalCost]]</f>
        <v>21.616399999999999</v>
      </c>
      <c r="P11290" s="1">
        <f>Sales[[#This Row],[ProductCost]]*Sales[[#This Row],[OrderQuantity]]</f>
        <v>12.027799999999999</v>
      </c>
      <c r="Q11290" s="1" t="str">
        <f>VLOOKUP(Sales[[#This Row],[ProductKey]], Products!$A$2:$D$1000, 4, FALSE)</f>
        <v>Sport-100 Helmet, Black</v>
      </c>
    </row>
    <row r="11291" spans="1:17" x14ac:dyDescent="0.25">
      <c r="A11291" s="2">
        <v>38235</v>
      </c>
      <c r="B11291" s="1" t="s">
        <v>6981</v>
      </c>
      <c r="C11291">
        <v>215</v>
      </c>
      <c r="D11291">
        <v>18979</v>
      </c>
      <c r="E11291">
        <v>4</v>
      </c>
      <c r="F11291">
        <v>4</v>
      </c>
      <c r="G11291">
        <v>1</v>
      </c>
      <c r="H11291" s="2">
        <v>43348</v>
      </c>
      <c r="I11291" t="str">
        <f>VLOOKUP(Sales[[#This Row],[TerritoryKey]], Territories[], 2, FALSE)</f>
        <v>Southwest</v>
      </c>
      <c r="J11291">
        <f>_xlfn.XLOOKUP(Sales[[#This Row],[ProductKey]], Products!$A:$A, Products!$J:$J)</f>
        <v>12.027799999999999</v>
      </c>
      <c r="K11291">
        <f>_xlfn.XLOOKUP(Sales[[#This Row],[ProductKey]], Products!$A:$A, Products!$K:$K)</f>
        <v>33.644199999999998</v>
      </c>
      <c r="L11291" s="1">
        <f>Sales[[#This Row],[ProductPrice]]*Sales[[#This Row],[OrderQuantity]]</f>
        <v>33.644199999999998</v>
      </c>
      <c r="M11291" s="1">
        <f>Sales[[#This Row],[OrderQuantity]]</f>
        <v>1</v>
      </c>
      <c r="N11291" s="1">
        <f>1</f>
        <v>1</v>
      </c>
      <c r="O11291" s="1">
        <f>Sales[[#This Row],[TotalSales]]-Sales[[#This Row],[TotalCost]]</f>
        <v>21.616399999999999</v>
      </c>
      <c r="P11291" s="1">
        <f>Sales[[#This Row],[ProductCost]]*Sales[[#This Row],[OrderQuantity]]</f>
        <v>12.027799999999999</v>
      </c>
      <c r="Q11291" s="1" t="str">
        <f>VLOOKUP(Sales[[#This Row],[ProductKey]], Products!$A$2:$D$1000, 4, FALSE)</f>
        <v>Sport-100 Helmet, Black</v>
      </c>
    </row>
    <row r="11292" spans="1:17" x14ac:dyDescent="0.25">
      <c r="A11292" s="2">
        <v>38233</v>
      </c>
      <c r="B11292" s="1" t="s">
        <v>7002</v>
      </c>
      <c r="C11292">
        <v>215</v>
      </c>
      <c r="D11292">
        <v>11001</v>
      </c>
      <c r="E11292">
        <v>9</v>
      </c>
      <c r="F11292">
        <v>4</v>
      </c>
      <c r="G11292">
        <v>1</v>
      </c>
      <c r="H11292" s="2">
        <v>43346</v>
      </c>
      <c r="I11292" t="str">
        <f>VLOOKUP(Sales[[#This Row],[TerritoryKey]], Territories[], 2, FALSE)</f>
        <v>Australia</v>
      </c>
      <c r="J11292">
        <f>_xlfn.XLOOKUP(Sales[[#This Row],[ProductKey]], Products!$A:$A, Products!$J:$J)</f>
        <v>12.027799999999999</v>
      </c>
      <c r="K11292">
        <f>_xlfn.XLOOKUP(Sales[[#This Row],[ProductKey]], Products!$A:$A, Products!$K:$K)</f>
        <v>33.644199999999998</v>
      </c>
      <c r="L11292" s="1">
        <f>Sales[[#This Row],[ProductPrice]]*Sales[[#This Row],[OrderQuantity]]</f>
        <v>33.644199999999998</v>
      </c>
      <c r="M11292" s="1">
        <f>Sales[[#This Row],[OrderQuantity]]</f>
        <v>1</v>
      </c>
      <c r="N11292" s="1">
        <f>1</f>
        <v>1</v>
      </c>
      <c r="O11292" s="1">
        <f>Sales[[#This Row],[TotalSales]]-Sales[[#This Row],[TotalCost]]</f>
        <v>21.616399999999999</v>
      </c>
      <c r="P11292" s="1">
        <f>Sales[[#This Row],[ProductCost]]*Sales[[#This Row],[OrderQuantity]]</f>
        <v>12.027799999999999</v>
      </c>
      <c r="Q11292" s="1" t="str">
        <f>VLOOKUP(Sales[[#This Row],[ProductKey]], Products!$A$2:$D$1000, 4, FALSE)</f>
        <v>Sport-100 Helmet, Black</v>
      </c>
    </row>
    <row r="11293" spans="1:17" x14ac:dyDescent="0.25">
      <c r="A11293" s="2">
        <v>38143</v>
      </c>
      <c r="B11293" s="1" t="s">
        <v>7012</v>
      </c>
      <c r="C11293">
        <v>215</v>
      </c>
      <c r="D11293">
        <v>20004</v>
      </c>
      <c r="E11293">
        <v>4</v>
      </c>
      <c r="F11293">
        <v>4</v>
      </c>
      <c r="G11293">
        <v>1</v>
      </c>
      <c r="H11293" s="2">
        <v>43256</v>
      </c>
      <c r="I11293" t="str">
        <f>VLOOKUP(Sales[[#This Row],[TerritoryKey]], Territories[], 2, FALSE)</f>
        <v>Southwest</v>
      </c>
      <c r="J11293">
        <f>_xlfn.XLOOKUP(Sales[[#This Row],[ProductKey]], Products!$A:$A, Products!$J:$J)</f>
        <v>12.027799999999999</v>
      </c>
      <c r="K11293">
        <f>_xlfn.XLOOKUP(Sales[[#This Row],[ProductKey]], Products!$A:$A, Products!$K:$K)</f>
        <v>33.644199999999998</v>
      </c>
      <c r="L11293" s="1">
        <f>Sales[[#This Row],[ProductPrice]]*Sales[[#This Row],[OrderQuantity]]</f>
        <v>33.644199999999998</v>
      </c>
      <c r="M11293" s="1">
        <f>Sales[[#This Row],[OrderQuantity]]</f>
        <v>1</v>
      </c>
      <c r="N11293" s="1">
        <f>1</f>
        <v>1</v>
      </c>
      <c r="O11293" s="1">
        <f>Sales[[#This Row],[TotalSales]]-Sales[[#This Row],[TotalCost]]</f>
        <v>21.616399999999999</v>
      </c>
      <c r="P11293" s="1">
        <f>Sales[[#This Row],[ProductCost]]*Sales[[#This Row],[OrderQuantity]]</f>
        <v>12.027799999999999</v>
      </c>
      <c r="Q11293" s="1" t="str">
        <f>VLOOKUP(Sales[[#This Row],[ProductKey]], Products!$A$2:$D$1000, 4, FALSE)</f>
        <v>Sport-100 Helmet, Black</v>
      </c>
    </row>
    <row r="11294" spans="1:17" x14ac:dyDescent="0.25">
      <c r="A11294" s="2">
        <v>38324</v>
      </c>
      <c r="B11294" s="1" t="s">
        <v>7099</v>
      </c>
      <c r="C11294">
        <v>215</v>
      </c>
      <c r="D11294">
        <v>25493</v>
      </c>
      <c r="E11294">
        <v>10</v>
      </c>
      <c r="F11294">
        <v>4</v>
      </c>
      <c r="G11294">
        <v>1</v>
      </c>
      <c r="H11294" s="2">
        <v>43437</v>
      </c>
      <c r="I11294" t="str">
        <f>VLOOKUP(Sales[[#This Row],[TerritoryKey]], Territories[], 2, FALSE)</f>
        <v>United Kingdom</v>
      </c>
      <c r="J11294">
        <f>_xlfn.XLOOKUP(Sales[[#This Row],[ProductKey]], Products!$A:$A, Products!$J:$J)</f>
        <v>12.027799999999999</v>
      </c>
      <c r="K11294">
        <f>_xlfn.XLOOKUP(Sales[[#This Row],[ProductKey]], Products!$A:$A, Products!$K:$K)</f>
        <v>33.644199999999998</v>
      </c>
      <c r="L11294" s="1">
        <f>Sales[[#This Row],[ProductPrice]]*Sales[[#This Row],[OrderQuantity]]</f>
        <v>33.644199999999998</v>
      </c>
      <c r="M11294" s="1">
        <f>Sales[[#This Row],[OrderQuantity]]</f>
        <v>1</v>
      </c>
      <c r="N11294" s="1">
        <f>1</f>
        <v>1</v>
      </c>
      <c r="O11294" s="1">
        <f>Sales[[#This Row],[TotalSales]]-Sales[[#This Row],[TotalCost]]</f>
        <v>21.616399999999999</v>
      </c>
      <c r="P11294" s="1">
        <f>Sales[[#This Row],[ProductCost]]*Sales[[#This Row],[OrderQuantity]]</f>
        <v>12.027799999999999</v>
      </c>
      <c r="Q11294" s="1" t="str">
        <f>VLOOKUP(Sales[[#This Row],[ProductKey]], Products!$A$2:$D$1000, 4, FALSE)</f>
        <v>Sport-100 Helmet, Black</v>
      </c>
    </row>
    <row r="11295" spans="1:17" x14ac:dyDescent="0.25">
      <c r="A11295" s="2">
        <v>38110</v>
      </c>
      <c r="B11295" s="1" t="s">
        <v>7271</v>
      </c>
      <c r="C11295">
        <v>215</v>
      </c>
      <c r="D11295">
        <v>13730</v>
      </c>
      <c r="E11295">
        <v>1</v>
      </c>
      <c r="F11295">
        <v>4</v>
      </c>
      <c r="G11295">
        <v>1</v>
      </c>
      <c r="H11295" s="2">
        <v>43223</v>
      </c>
      <c r="I11295" t="str">
        <f>VLOOKUP(Sales[[#This Row],[TerritoryKey]], Territories[], 2, FALSE)</f>
        <v>Northwest</v>
      </c>
      <c r="J11295">
        <f>_xlfn.XLOOKUP(Sales[[#This Row],[ProductKey]], Products!$A:$A, Products!$J:$J)</f>
        <v>12.027799999999999</v>
      </c>
      <c r="K11295">
        <f>_xlfn.XLOOKUP(Sales[[#This Row],[ProductKey]], Products!$A:$A, Products!$K:$K)</f>
        <v>33.644199999999998</v>
      </c>
      <c r="L11295" s="1">
        <f>Sales[[#This Row],[ProductPrice]]*Sales[[#This Row],[OrderQuantity]]</f>
        <v>33.644199999999998</v>
      </c>
      <c r="M11295" s="1">
        <f>Sales[[#This Row],[OrderQuantity]]</f>
        <v>1</v>
      </c>
      <c r="N11295" s="1">
        <f>1</f>
        <v>1</v>
      </c>
      <c r="O11295" s="1">
        <f>Sales[[#This Row],[TotalSales]]-Sales[[#This Row],[TotalCost]]</f>
        <v>21.616399999999999</v>
      </c>
      <c r="P11295" s="1">
        <f>Sales[[#This Row],[ProductCost]]*Sales[[#This Row],[OrderQuantity]]</f>
        <v>12.027799999999999</v>
      </c>
      <c r="Q11295" s="1" t="str">
        <f>VLOOKUP(Sales[[#This Row],[ProductKey]], Products!$A$2:$D$1000, 4, FALSE)</f>
        <v>Sport-100 Helmet, Black</v>
      </c>
    </row>
    <row r="11296" spans="1:17" x14ac:dyDescent="0.25">
      <c r="A11296" s="2">
        <v>38051</v>
      </c>
      <c r="B11296" s="1" t="s">
        <v>7392</v>
      </c>
      <c r="C11296">
        <v>215</v>
      </c>
      <c r="D11296">
        <v>21506</v>
      </c>
      <c r="E11296">
        <v>8</v>
      </c>
      <c r="F11296">
        <v>4</v>
      </c>
      <c r="G11296">
        <v>1</v>
      </c>
      <c r="H11296" s="2">
        <v>43164</v>
      </c>
      <c r="I11296" t="str">
        <f>VLOOKUP(Sales[[#This Row],[TerritoryKey]], Territories[], 2, FALSE)</f>
        <v>Germany</v>
      </c>
      <c r="J11296">
        <f>_xlfn.XLOOKUP(Sales[[#This Row],[ProductKey]], Products!$A:$A, Products!$J:$J)</f>
        <v>12.027799999999999</v>
      </c>
      <c r="K11296">
        <f>_xlfn.XLOOKUP(Sales[[#This Row],[ProductKey]], Products!$A:$A, Products!$K:$K)</f>
        <v>33.644199999999998</v>
      </c>
      <c r="L11296" s="1">
        <f>Sales[[#This Row],[ProductPrice]]*Sales[[#This Row],[OrderQuantity]]</f>
        <v>33.644199999999998</v>
      </c>
      <c r="M11296" s="1">
        <f>Sales[[#This Row],[OrderQuantity]]</f>
        <v>1</v>
      </c>
      <c r="N11296" s="1">
        <f>1</f>
        <v>1</v>
      </c>
      <c r="O11296" s="1">
        <f>Sales[[#This Row],[TotalSales]]-Sales[[#This Row],[TotalCost]]</f>
        <v>21.616399999999999</v>
      </c>
      <c r="P11296" s="1">
        <f>Sales[[#This Row],[ProductCost]]*Sales[[#This Row],[OrderQuantity]]</f>
        <v>12.027799999999999</v>
      </c>
      <c r="Q11296" s="1" t="str">
        <f>VLOOKUP(Sales[[#This Row],[ProductKey]], Products!$A$2:$D$1000, 4, FALSE)</f>
        <v>Sport-100 Helmet, Black</v>
      </c>
    </row>
    <row r="11297" spans="1:17" x14ac:dyDescent="0.25">
      <c r="A11297" s="2">
        <v>38324</v>
      </c>
      <c r="B11297" s="1" t="s">
        <v>7528</v>
      </c>
      <c r="C11297">
        <v>215</v>
      </c>
      <c r="D11297">
        <v>23870</v>
      </c>
      <c r="E11297">
        <v>1</v>
      </c>
      <c r="F11297">
        <v>4</v>
      </c>
      <c r="G11297">
        <v>1</v>
      </c>
      <c r="H11297" s="2">
        <v>43437</v>
      </c>
      <c r="I11297" t="str">
        <f>VLOOKUP(Sales[[#This Row],[TerritoryKey]], Territories[], 2, FALSE)</f>
        <v>Northwest</v>
      </c>
      <c r="J11297">
        <f>_xlfn.XLOOKUP(Sales[[#This Row],[ProductKey]], Products!$A:$A, Products!$J:$J)</f>
        <v>12.027799999999999</v>
      </c>
      <c r="K11297">
        <f>_xlfn.XLOOKUP(Sales[[#This Row],[ProductKey]], Products!$A:$A, Products!$K:$K)</f>
        <v>33.644199999999998</v>
      </c>
      <c r="L11297" s="1">
        <f>Sales[[#This Row],[ProductPrice]]*Sales[[#This Row],[OrderQuantity]]</f>
        <v>33.644199999999998</v>
      </c>
      <c r="M11297" s="1">
        <f>Sales[[#This Row],[OrderQuantity]]</f>
        <v>1</v>
      </c>
      <c r="N11297" s="1">
        <f>1</f>
        <v>1</v>
      </c>
      <c r="O11297" s="1">
        <f>Sales[[#This Row],[TotalSales]]-Sales[[#This Row],[TotalCost]]</f>
        <v>21.616399999999999</v>
      </c>
      <c r="P11297" s="1">
        <f>Sales[[#This Row],[ProductCost]]*Sales[[#This Row],[OrderQuantity]]</f>
        <v>12.027799999999999</v>
      </c>
      <c r="Q11297" s="1" t="str">
        <f>VLOOKUP(Sales[[#This Row],[ProductKey]], Products!$A$2:$D$1000, 4, FALSE)</f>
        <v>Sport-100 Helmet, Black</v>
      </c>
    </row>
    <row r="11298" spans="1:17" x14ac:dyDescent="0.25">
      <c r="A11298" s="2">
        <v>38171</v>
      </c>
      <c r="B11298" s="1" t="s">
        <v>7687</v>
      </c>
      <c r="C11298">
        <v>215</v>
      </c>
      <c r="D11298">
        <v>26296</v>
      </c>
      <c r="E11298">
        <v>1</v>
      </c>
      <c r="F11298">
        <v>4</v>
      </c>
      <c r="G11298">
        <v>1</v>
      </c>
      <c r="H11298" s="2">
        <v>43284</v>
      </c>
      <c r="I11298" t="str">
        <f>VLOOKUP(Sales[[#This Row],[TerritoryKey]], Territories[], 2, FALSE)</f>
        <v>Northwest</v>
      </c>
      <c r="J11298">
        <f>_xlfn.XLOOKUP(Sales[[#This Row],[ProductKey]], Products!$A:$A, Products!$J:$J)</f>
        <v>12.027799999999999</v>
      </c>
      <c r="K11298">
        <f>_xlfn.XLOOKUP(Sales[[#This Row],[ProductKey]], Products!$A:$A, Products!$K:$K)</f>
        <v>33.644199999999998</v>
      </c>
      <c r="L11298" s="1">
        <f>Sales[[#This Row],[ProductPrice]]*Sales[[#This Row],[OrderQuantity]]</f>
        <v>33.644199999999998</v>
      </c>
      <c r="M11298" s="1">
        <f>Sales[[#This Row],[OrderQuantity]]</f>
        <v>1</v>
      </c>
      <c r="N11298" s="1">
        <f>1</f>
        <v>1</v>
      </c>
      <c r="O11298" s="1">
        <f>Sales[[#This Row],[TotalSales]]-Sales[[#This Row],[TotalCost]]</f>
        <v>21.616399999999999</v>
      </c>
      <c r="P11298" s="1">
        <f>Sales[[#This Row],[ProductCost]]*Sales[[#This Row],[OrderQuantity]]</f>
        <v>12.027799999999999</v>
      </c>
      <c r="Q11298" s="1" t="str">
        <f>VLOOKUP(Sales[[#This Row],[ProductKey]], Products!$A$2:$D$1000, 4, FALSE)</f>
        <v>Sport-100 Helmet, Black</v>
      </c>
    </row>
    <row r="11299" spans="1:17" x14ac:dyDescent="0.25">
      <c r="A11299" s="2">
        <v>38264</v>
      </c>
      <c r="B11299" s="1" t="s">
        <v>7849</v>
      </c>
      <c r="C11299">
        <v>215</v>
      </c>
      <c r="D11299">
        <v>13515</v>
      </c>
      <c r="E11299">
        <v>8</v>
      </c>
      <c r="F11299">
        <v>4</v>
      </c>
      <c r="G11299">
        <v>1</v>
      </c>
      <c r="H11299" s="2">
        <v>43377</v>
      </c>
      <c r="I11299" t="str">
        <f>VLOOKUP(Sales[[#This Row],[TerritoryKey]], Territories[], 2, FALSE)</f>
        <v>Germany</v>
      </c>
      <c r="J11299">
        <f>_xlfn.XLOOKUP(Sales[[#This Row],[ProductKey]], Products!$A:$A, Products!$J:$J)</f>
        <v>12.027799999999999</v>
      </c>
      <c r="K11299">
        <f>_xlfn.XLOOKUP(Sales[[#This Row],[ProductKey]], Products!$A:$A, Products!$K:$K)</f>
        <v>33.644199999999998</v>
      </c>
      <c r="L11299" s="1">
        <f>Sales[[#This Row],[ProductPrice]]*Sales[[#This Row],[OrderQuantity]]</f>
        <v>33.644199999999998</v>
      </c>
      <c r="M11299" s="1">
        <f>Sales[[#This Row],[OrderQuantity]]</f>
        <v>1</v>
      </c>
      <c r="N11299" s="1">
        <f>1</f>
        <v>1</v>
      </c>
      <c r="O11299" s="1">
        <f>Sales[[#This Row],[TotalSales]]-Sales[[#This Row],[TotalCost]]</f>
        <v>21.616399999999999</v>
      </c>
      <c r="P11299" s="1">
        <f>Sales[[#This Row],[ProductCost]]*Sales[[#This Row],[OrderQuantity]]</f>
        <v>12.027799999999999</v>
      </c>
      <c r="Q11299" s="1" t="str">
        <f>VLOOKUP(Sales[[#This Row],[ProductKey]], Products!$A$2:$D$1000, 4, FALSE)</f>
        <v>Sport-100 Helmet, Black</v>
      </c>
    </row>
    <row r="11300" spans="1:17" x14ac:dyDescent="0.25">
      <c r="A11300" s="2">
        <v>38173</v>
      </c>
      <c r="B11300" s="1" t="s">
        <v>7896</v>
      </c>
      <c r="C11300">
        <v>215</v>
      </c>
      <c r="D11300">
        <v>28368</v>
      </c>
      <c r="E11300">
        <v>7</v>
      </c>
      <c r="F11300">
        <v>4</v>
      </c>
      <c r="G11300">
        <v>1</v>
      </c>
      <c r="H11300" s="2">
        <v>43286</v>
      </c>
      <c r="I11300" t="str">
        <f>VLOOKUP(Sales[[#This Row],[TerritoryKey]], Territories[], 2, FALSE)</f>
        <v>France</v>
      </c>
      <c r="J11300">
        <f>_xlfn.XLOOKUP(Sales[[#This Row],[ProductKey]], Products!$A:$A, Products!$J:$J)</f>
        <v>12.027799999999999</v>
      </c>
      <c r="K11300">
        <f>_xlfn.XLOOKUP(Sales[[#This Row],[ProductKey]], Products!$A:$A, Products!$K:$K)</f>
        <v>33.644199999999998</v>
      </c>
      <c r="L11300" s="1">
        <f>Sales[[#This Row],[ProductPrice]]*Sales[[#This Row],[OrderQuantity]]</f>
        <v>33.644199999999998</v>
      </c>
      <c r="M11300" s="1">
        <f>Sales[[#This Row],[OrderQuantity]]</f>
        <v>1</v>
      </c>
      <c r="N11300" s="1">
        <f>1</f>
        <v>1</v>
      </c>
      <c r="O11300" s="1">
        <f>Sales[[#This Row],[TotalSales]]-Sales[[#This Row],[TotalCost]]</f>
        <v>21.616399999999999</v>
      </c>
      <c r="P11300" s="1">
        <f>Sales[[#This Row],[ProductCost]]*Sales[[#This Row],[OrderQuantity]]</f>
        <v>12.027799999999999</v>
      </c>
      <c r="Q11300" s="1" t="str">
        <f>VLOOKUP(Sales[[#This Row],[ProductKey]], Products!$A$2:$D$1000, 4, FALSE)</f>
        <v>Sport-100 Helmet, Black</v>
      </c>
    </row>
    <row r="11301" spans="1:17" x14ac:dyDescent="0.25">
      <c r="A11301" s="2">
        <v>37664</v>
      </c>
      <c r="B11301" s="1" t="s">
        <v>87</v>
      </c>
      <c r="C11301">
        <v>220</v>
      </c>
      <c r="D11301">
        <v>16436</v>
      </c>
      <c r="E11301">
        <v>7</v>
      </c>
      <c r="F11301">
        <v>4</v>
      </c>
      <c r="G11301">
        <v>1</v>
      </c>
      <c r="H11301" s="2">
        <v>42778</v>
      </c>
      <c r="I11301" t="str">
        <f>VLOOKUP(Sales[[#This Row],[TerritoryKey]], Territories[], 2, FALSE)</f>
        <v>France</v>
      </c>
      <c r="J11301">
        <f>_xlfn.XLOOKUP(Sales[[#This Row],[ProductKey]], Products!$A:$A, Products!$J:$J)</f>
        <v>12.027799999999999</v>
      </c>
      <c r="K11301">
        <f>_xlfn.XLOOKUP(Sales[[#This Row],[ProductKey]], Products!$A:$A, Products!$K:$K)</f>
        <v>33.644199999999998</v>
      </c>
      <c r="L11301" s="1">
        <f>Sales[[#This Row],[ProductPrice]]*Sales[[#This Row],[OrderQuantity]]</f>
        <v>33.644199999999998</v>
      </c>
      <c r="M11301" s="1">
        <f>Sales[[#This Row],[OrderQuantity]]</f>
        <v>1</v>
      </c>
      <c r="N11301" s="1">
        <f>1</f>
        <v>1</v>
      </c>
      <c r="O11301" s="1">
        <f>Sales[[#This Row],[TotalSales]]-Sales[[#This Row],[TotalCost]]</f>
        <v>21.616399999999999</v>
      </c>
      <c r="P11301" s="1">
        <f>Sales[[#This Row],[ProductCost]]*Sales[[#This Row],[OrderQuantity]]</f>
        <v>12.027799999999999</v>
      </c>
      <c r="Q11301" s="1" t="str">
        <f>VLOOKUP(Sales[[#This Row],[ProductKey]], Products!$A$2:$D$1000, 4, FALSE)</f>
        <v>Sport-100 Helmet, Blue</v>
      </c>
    </row>
    <row r="11302" spans="1:17" x14ac:dyDescent="0.25">
      <c r="A11302" s="2">
        <v>37721</v>
      </c>
      <c r="B11302" s="1" t="s">
        <v>161</v>
      </c>
      <c r="C11302">
        <v>220</v>
      </c>
      <c r="D11302">
        <v>25213</v>
      </c>
      <c r="E11302">
        <v>9</v>
      </c>
      <c r="F11302">
        <v>4</v>
      </c>
      <c r="G11302">
        <v>1</v>
      </c>
      <c r="H11302" s="2">
        <v>42835</v>
      </c>
      <c r="I11302" t="str">
        <f>VLOOKUP(Sales[[#This Row],[TerritoryKey]], Territories[], 2, FALSE)</f>
        <v>Australia</v>
      </c>
      <c r="J11302">
        <f>_xlfn.XLOOKUP(Sales[[#This Row],[ProductKey]], Products!$A:$A, Products!$J:$J)</f>
        <v>12.027799999999999</v>
      </c>
      <c r="K11302">
        <f>_xlfn.XLOOKUP(Sales[[#This Row],[ProductKey]], Products!$A:$A, Products!$K:$K)</f>
        <v>33.644199999999998</v>
      </c>
      <c r="L11302" s="1">
        <f>Sales[[#This Row],[ProductPrice]]*Sales[[#This Row],[OrderQuantity]]</f>
        <v>33.644199999999998</v>
      </c>
      <c r="M11302" s="1">
        <f>Sales[[#This Row],[OrderQuantity]]</f>
        <v>1</v>
      </c>
      <c r="N11302" s="1">
        <f>1</f>
        <v>1</v>
      </c>
      <c r="O11302" s="1">
        <f>Sales[[#This Row],[TotalSales]]-Sales[[#This Row],[TotalCost]]</f>
        <v>21.616399999999999</v>
      </c>
      <c r="P11302" s="1">
        <f>Sales[[#This Row],[ProductCost]]*Sales[[#This Row],[OrderQuantity]]</f>
        <v>12.027799999999999</v>
      </c>
      <c r="Q11302" s="1" t="str">
        <f>VLOOKUP(Sales[[#This Row],[ProductKey]], Products!$A$2:$D$1000, 4, FALSE)</f>
        <v>Sport-100 Helmet, Blue</v>
      </c>
    </row>
    <row r="11303" spans="1:17" x14ac:dyDescent="0.25">
      <c r="A11303" s="2">
        <v>37663</v>
      </c>
      <c r="B11303" s="1" t="s">
        <v>223</v>
      </c>
      <c r="C11303">
        <v>220</v>
      </c>
      <c r="D11303">
        <v>19224</v>
      </c>
      <c r="E11303">
        <v>6</v>
      </c>
      <c r="F11303">
        <v>4</v>
      </c>
      <c r="G11303">
        <v>1</v>
      </c>
      <c r="H11303" s="2">
        <v>42777</v>
      </c>
      <c r="I11303" t="str">
        <f>VLOOKUP(Sales[[#This Row],[TerritoryKey]], Territories[], 2, FALSE)</f>
        <v>Canada</v>
      </c>
      <c r="J11303">
        <f>_xlfn.XLOOKUP(Sales[[#This Row],[ProductKey]], Products!$A:$A, Products!$J:$J)</f>
        <v>12.027799999999999</v>
      </c>
      <c r="K11303">
        <f>_xlfn.XLOOKUP(Sales[[#This Row],[ProductKey]], Products!$A:$A, Products!$K:$K)</f>
        <v>33.644199999999998</v>
      </c>
      <c r="L11303" s="1">
        <f>Sales[[#This Row],[ProductPrice]]*Sales[[#This Row],[OrderQuantity]]</f>
        <v>33.644199999999998</v>
      </c>
      <c r="M11303" s="1">
        <f>Sales[[#This Row],[OrderQuantity]]</f>
        <v>1</v>
      </c>
      <c r="N11303" s="1">
        <f>1</f>
        <v>1</v>
      </c>
      <c r="O11303" s="1">
        <f>Sales[[#This Row],[TotalSales]]-Sales[[#This Row],[TotalCost]]</f>
        <v>21.616399999999999</v>
      </c>
      <c r="P11303" s="1">
        <f>Sales[[#This Row],[ProductCost]]*Sales[[#This Row],[OrderQuantity]]</f>
        <v>12.027799999999999</v>
      </c>
      <c r="Q11303" s="1" t="str">
        <f>VLOOKUP(Sales[[#This Row],[ProductKey]], Products!$A$2:$D$1000, 4, FALSE)</f>
        <v>Sport-100 Helmet, Blue</v>
      </c>
    </row>
    <row r="11304" spans="1:17" x14ac:dyDescent="0.25">
      <c r="A11304" s="2">
        <v>37752</v>
      </c>
      <c r="B11304" s="1" t="s">
        <v>378</v>
      </c>
      <c r="C11304">
        <v>220</v>
      </c>
      <c r="D11304">
        <v>19874</v>
      </c>
      <c r="E11304">
        <v>6</v>
      </c>
      <c r="F11304">
        <v>4</v>
      </c>
      <c r="G11304">
        <v>1</v>
      </c>
      <c r="H11304" s="2">
        <v>42866</v>
      </c>
      <c r="I11304" t="str">
        <f>VLOOKUP(Sales[[#This Row],[TerritoryKey]], Territories[], 2, FALSE)</f>
        <v>Canada</v>
      </c>
      <c r="J11304">
        <f>_xlfn.XLOOKUP(Sales[[#This Row],[ProductKey]], Products!$A:$A, Products!$J:$J)</f>
        <v>12.027799999999999</v>
      </c>
      <c r="K11304">
        <f>_xlfn.XLOOKUP(Sales[[#This Row],[ProductKey]], Products!$A:$A, Products!$K:$K)</f>
        <v>33.644199999999998</v>
      </c>
      <c r="L11304" s="1">
        <f>Sales[[#This Row],[ProductPrice]]*Sales[[#This Row],[OrderQuantity]]</f>
        <v>33.644199999999998</v>
      </c>
      <c r="M11304" s="1">
        <f>Sales[[#This Row],[OrderQuantity]]</f>
        <v>1</v>
      </c>
      <c r="N11304" s="1">
        <f>1</f>
        <v>1</v>
      </c>
      <c r="O11304" s="1">
        <f>Sales[[#This Row],[TotalSales]]-Sales[[#This Row],[TotalCost]]</f>
        <v>21.616399999999999</v>
      </c>
      <c r="P11304" s="1">
        <f>Sales[[#This Row],[ProductCost]]*Sales[[#This Row],[OrderQuantity]]</f>
        <v>12.027799999999999</v>
      </c>
      <c r="Q11304" s="1" t="str">
        <f>VLOOKUP(Sales[[#This Row],[ProductKey]], Products!$A$2:$D$1000, 4, FALSE)</f>
        <v>Sport-100 Helmet, Blue</v>
      </c>
    </row>
    <row r="11305" spans="1:17" x14ac:dyDescent="0.25">
      <c r="A11305" s="2">
        <v>37692</v>
      </c>
      <c r="B11305" s="1" t="s">
        <v>459</v>
      </c>
      <c r="C11305">
        <v>220</v>
      </c>
      <c r="D11305">
        <v>20145</v>
      </c>
      <c r="E11305">
        <v>7</v>
      </c>
      <c r="F11305">
        <v>4</v>
      </c>
      <c r="G11305">
        <v>1</v>
      </c>
      <c r="H11305" s="2">
        <v>42806</v>
      </c>
      <c r="I11305" t="str">
        <f>VLOOKUP(Sales[[#This Row],[TerritoryKey]], Territories[], 2, FALSE)</f>
        <v>France</v>
      </c>
      <c r="J11305">
        <f>_xlfn.XLOOKUP(Sales[[#This Row],[ProductKey]], Products!$A:$A, Products!$J:$J)</f>
        <v>12.027799999999999</v>
      </c>
      <c r="K11305">
        <f>_xlfn.XLOOKUP(Sales[[#This Row],[ProductKey]], Products!$A:$A, Products!$K:$K)</f>
        <v>33.644199999999998</v>
      </c>
      <c r="L11305" s="1">
        <f>Sales[[#This Row],[ProductPrice]]*Sales[[#This Row],[OrderQuantity]]</f>
        <v>33.644199999999998</v>
      </c>
      <c r="M11305" s="1">
        <f>Sales[[#This Row],[OrderQuantity]]</f>
        <v>1</v>
      </c>
      <c r="N11305" s="1">
        <f>1</f>
        <v>1</v>
      </c>
      <c r="O11305" s="1">
        <f>Sales[[#This Row],[TotalSales]]-Sales[[#This Row],[TotalCost]]</f>
        <v>21.616399999999999</v>
      </c>
      <c r="P11305" s="1">
        <f>Sales[[#This Row],[ProductCost]]*Sales[[#This Row],[OrderQuantity]]</f>
        <v>12.027799999999999</v>
      </c>
      <c r="Q11305" s="1" t="str">
        <f>VLOOKUP(Sales[[#This Row],[ProductKey]], Products!$A$2:$D$1000, 4, FALSE)</f>
        <v>Sport-100 Helmet, Blue</v>
      </c>
    </row>
    <row r="11306" spans="1:17" x14ac:dyDescent="0.25">
      <c r="A11306" s="2">
        <v>37965</v>
      </c>
      <c r="B11306" s="1" t="s">
        <v>493</v>
      </c>
      <c r="C11306">
        <v>220</v>
      </c>
      <c r="D11306">
        <v>13645</v>
      </c>
      <c r="E11306">
        <v>9</v>
      </c>
      <c r="F11306">
        <v>4</v>
      </c>
      <c r="G11306">
        <v>1</v>
      </c>
      <c r="H11306" s="2">
        <v>43079</v>
      </c>
      <c r="I11306" t="str">
        <f>VLOOKUP(Sales[[#This Row],[TerritoryKey]], Territories[], 2, FALSE)</f>
        <v>Australia</v>
      </c>
      <c r="J11306">
        <f>_xlfn.XLOOKUP(Sales[[#This Row],[ProductKey]], Products!$A:$A, Products!$J:$J)</f>
        <v>12.027799999999999</v>
      </c>
      <c r="K11306">
        <f>_xlfn.XLOOKUP(Sales[[#This Row],[ProductKey]], Products!$A:$A, Products!$K:$K)</f>
        <v>33.644199999999998</v>
      </c>
      <c r="L11306" s="1">
        <f>Sales[[#This Row],[ProductPrice]]*Sales[[#This Row],[OrderQuantity]]</f>
        <v>33.644199999999998</v>
      </c>
      <c r="M11306" s="1">
        <f>Sales[[#This Row],[OrderQuantity]]</f>
        <v>1</v>
      </c>
      <c r="N11306" s="1">
        <f>1</f>
        <v>1</v>
      </c>
      <c r="O11306" s="1">
        <f>Sales[[#This Row],[TotalSales]]-Sales[[#This Row],[TotalCost]]</f>
        <v>21.616399999999999</v>
      </c>
      <c r="P11306" s="1">
        <f>Sales[[#This Row],[ProductCost]]*Sales[[#This Row],[OrderQuantity]]</f>
        <v>12.027799999999999</v>
      </c>
      <c r="Q11306" s="1" t="str">
        <f>VLOOKUP(Sales[[#This Row],[ProductKey]], Products!$A$2:$D$1000, 4, FALSE)</f>
        <v>Sport-100 Helmet, Blue</v>
      </c>
    </row>
    <row r="11307" spans="1:17" x14ac:dyDescent="0.25">
      <c r="A11307" s="2">
        <v>37937</v>
      </c>
      <c r="B11307" s="1" t="s">
        <v>620</v>
      </c>
      <c r="C11307">
        <v>220</v>
      </c>
      <c r="D11307">
        <v>14220</v>
      </c>
      <c r="E11307">
        <v>9</v>
      </c>
      <c r="F11307">
        <v>4</v>
      </c>
      <c r="G11307">
        <v>1</v>
      </c>
      <c r="H11307" s="2">
        <v>43051</v>
      </c>
      <c r="I11307" t="str">
        <f>VLOOKUP(Sales[[#This Row],[TerritoryKey]], Territories[], 2, FALSE)</f>
        <v>Australia</v>
      </c>
      <c r="J11307">
        <f>_xlfn.XLOOKUP(Sales[[#This Row],[ProductKey]], Products!$A:$A, Products!$J:$J)</f>
        <v>12.027799999999999</v>
      </c>
      <c r="K11307">
        <f>_xlfn.XLOOKUP(Sales[[#This Row],[ProductKey]], Products!$A:$A, Products!$K:$K)</f>
        <v>33.644199999999998</v>
      </c>
      <c r="L11307" s="1">
        <f>Sales[[#This Row],[ProductPrice]]*Sales[[#This Row],[OrderQuantity]]</f>
        <v>33.644199999999998</v>
      </c>
      <c r="M11307" s="1">
        <f>Sales[[#This Row],[OrderQuantity]]</f>
        <v>1</v>
      </c>
      <c r="N11307" s="1">
        <f>1</f>
        <v>1</v>
      </c>
      <c r="O11307" s="1">
        <f>Sales[[#This Row],[TotalSales]]-Sales[[#This Row],[TotalCost]]</f>
        <v>21.616399999999999</v>
      </c>
      <c r="P11307" s="1">
        <f>Sales[[#This Row],[ProductCost]]*Sales[[#This Row],[OrderQuantity]]</f>
        <v>12.027799999999999</v>
      </c>
      <c r="Q11307" s="1" t="str">
        <f>VLOOKUP(Sales[[#This Row],[ProductKey]], Products!$A$2:$D$1000, 4, FALSE)</f>
        <v>Sport-100 Helmet, Blue</v>
      </c>
    </row>
    <row r="11308" spans="1:17" x14ac:dyDescent="0.25">
      <c r="A11308" s="2">
        <v>37814</v>
      </c>
      <c r="B11308" s="1" t="s">
        <v>746</v>
      </c>
      <c r="C11308">
        <v>220</v>
      </c>
      <c r="D11308">
        <v>15692</v>
      </c>
      <c r="E11308">
        <v>10</v>
      </c>
      <c r="F11308">
        <v>4</v>
      </c>
      <c r="G11308">
        <v>1</v>
      </c>
      <c r="H11308" s="2">
        <v>42928</v>
      </c>
      <c r="I11308" t="str">
        <f>VLOOKUP(Sales[[#This Row],[TerritoryKey]], Territories[], 2, FALSE)</f>
        <v>United Kingdom</v>
      </c>
      <c r="J11308">
        <f>_xlfn.XLOOKUP(Sales[[#This Row],[ProductKey]], Products!$A:$A, Products!$J:$J)</f>
        <v>12.027799999999999</v>
      </c>
      <c r="K11308">
        <f>_xlfn.XLOOKUP(Sales[[#This Row],[ProductKey]], Products!$A:$A, Products!$K:$K)</f>
        <v>33.644199999999998</v>
      </c>
      <c r="L11308" s="1">
        <f>Sales[[#This Row],[ProductPrice]]*Sales[[#This Row],[OrderQuantity]]</f>
        <v>33.644199999999998</v>
      </c>
      <c r="M11308" s="1">
        <f>Sales[[#This Row],[OrderQuantity]]</f>
        <v>1</v>
      </c>
      <c r="N11308" s="1">
        <f>1</f>
        <v>1</v>
      </c>
      <c r="O11308" s="1">
        <f>Sales[[#This Row],[TotalSales]]-Sales[[#This Row],[TotalCost]]</f>
        <v>21.616399999999999</v>
      </c>
      <c r="P11308" s="1">
        <f>Sales[[#This Row],[ProductCost]]*Sales[[#This Row],[OrderQuantity]]</f>
        <v>12.027799999999999</v>
      </c>
      <c r="Q11308" s="1" t="str">
        <f>VLOOKUP(Sales[[#This Row],[ProductKey]], Products!$A$2:$D$1000, 4, FALSE)</f>
        <v>Sport-100 Helmet, Blue</v>
      </c>
    </row>
    <row r="11309" spans="1:17" x14ac:dyDescent="0.25">
      <c r="A11309" s="2">
        <v>37904</v>
      </c>
      <c r="B11309" s="1" t="s">
        <v>797</v>
      </c>
      <c r="C11309">
        <v>220</v>
      </c>
      <c r="D11309">
        <v>20399</v>
      </c>
      <c r="E11309">
        <v>1</v>
      </c>
      <c r="F11309">
        <v>4</v>
      </c>
      <c r="G11309">
        <v>1</v>
      </c>
      <c r="H11309" s="2">
        <v>43018</v>
      </c>
      <c r="I11309" t="str">
        <f>VLOOKUP(Sales[[#This Row],[TerritoryKey]], Territories[], 2, FALSE)</f>
        <v>Northwest</v>
      </c>
      <c r="J11309">
        <f>_xlfn.XLOOKUP(Sales[[#This Row],[ProductKey]], Products!$A:$A, Products!$J:$J)</f>
        <v>12.027799999999999</v>
      </c>
      <c r="K11309">
        <f>_xlfn.XLOOKUP(Sales[[#This Row],[ProductKey]], Products!$A:$A, Products!$K:$K)</f>
        <v>33.644199999999998</v>
      </c>
      <c r="L11309" s="1">
        <f>Sales[[#This Row],[ProductPrice]]*Sales[[#This Row],[OrderQuantity]]</f>
        <v>33.644199999999998</v>
      </c>
      <c r="M11309" s="1">
        <f>Sales[[#This Row],[OrderQuantity]]</f>
        <v>1</v>
      </c>
      <c r="N11309" s="1">
        <f>1</f>
        <v>1</v>
      </c>
      <c r="O11309" s="1">
        <f>Sales[[#This Row],[TotalSales]]-Sales[[#This Row],[TotalCost]]</f>
        <v>21.616399999999999</v>
      </c>
      <c r="P11309" s="1">
        <f>Sales[[#This Row],[ProductCost]]*Sales[[#This Row],[OrderQuantity]]</f>
        <v>12.027799999999999</v>
      </c>
      <c r="Q11309" s="1" t="str">
        <f>VLOOKUP(Sales[[#This Row],[ProductKey]], Products!$A$2:$D$1000, 4, FALSE)</f>
        <v>Sport-100 Helmet, Blue</v>
      </c>
    </row>
    <row r="11310" spans="1:17" x14ac:dyDescent="0.25">
      <c r="A11310" s="2">
        <v>37722</v>
      </c>
      <c r="B11310" s="1" t="s">
        <v>943</v>
      </c>
      <c r="C11310">
        <v>220</v>
      </c>
      <c r="D11310">
        <v>14141</v>
      </c>
      <c r="E11310">
        <v>7</v>
      </c>
      <c r="F11310">
        <v>4</v>
      </c>
      <c r="G11310">
        <v>1</v>
      </c>
      <c r="H11310" s="2">
        <v>42836</v>
      </c>
      <c r="I11310" t="str">
        <f>VLOOKUP(Sales[[#This Row],[TerritoryKey]], Territories[], 2, FALSE)</f>
        <v>France</v>
      </c>
      <c r="J11310">
        <f>_xlfn.XLOOKUP(Sales[[#This Row],[ProductKey]], Products!$A:$A, Products!$J:$J)</f>
        <v>12.027799999999999</v>
      </c>
      <c r="K11310">
        <f>_xlfn.XLOOKUP(Sales[[#This Row],[ProductKey]], Products!$A:$A, Products!$K:$K)</f>
        <v>33.644199999999998</v>
      </c>
      <c r="L11310" s="1">
        <f>Sales[[#This Row],[ProductPrice]]*Sales[[#This Row],[OrderQuantity]]</f>
        <v>33.644199999999998</v>
      </c>
      <c r="M11310" s="1">
        <f>Sales[[#This Row],[OrderQuantity]]</f>
        <v>1</v>
      </c>
      <c r="N11310" s="1">
        <f>1</f>
        <v>1</v>
      </c>
      <c r="O11310" s="1">
        <f>Sales[[#This Row],[TotalSales]]-Sales[[#This Row],[TotalCost]]</f>
        <v>21.616399999999999</v>
      </c>
      <c r="P11310" s="1">
        <f>Sales[[#This Row],[ProductCost]]*Sales[[#This Row],[OrderQuantity]]</f>
        <v>12.027799999999999</v>
      </c>
      <c r="Q11310" s="1" t="str">
        <f>VLOOKUP(Sales[[#This Row],[ProductKey]], Products!$A$2:$D$1000, 4, FALSE)</f>
        <v>Sport-100 Helmet, Blue</v>
      </c>
    </row>
    <row r="11311" spans="1:17" x14ac:dyDescent="0.25">
      <c r="A11311" s="2">
        <v>38018</v>
      </c>
      <c r="B11311" s="1" t="s">
        <v>1124</v>
      </c>
      <c r="C11311">
        <v>220</v>
      </c>
      <c r="D11311">
        <v>26977</v>
      </c>
      <c r="E11311">
        <v>8</v>
      </c>
      <c r="F11311">
        <v>4</v>
      </c>
      <c r="G11311">
        <v>1</v>
      </c>
      <c r="H11311" s="2">
        <v>43132</v>
      </c>
      <c r="I11311" t="str">
        <f>VLOOKUP(Sales[[#This Row],[TerritoryKey]], Territories[], 2, FALSE)</f>
        <v>Germany</v>
      </c>
      <c r="J11311">
        <f>_xlfn.XLOOKUP(Sales[[#This Row],[ProductKey]], Products!$A:$A, Products!$J:$J)</f>
        <v>12.027799999999999</v>
      </c>
      <c r="K11311">
        <f>_xlfn.XLOOKUP(Sales[[#This Row],[ProductKey]], Products!$A:$A, Products!$K:$K)</f>
        <v>33.644199999999998</v>
      </c>
      <c r="L11311" s="1">
        <f>Sales[[#This Row],[ProductPrice]]*Sales[[#This Row],[OrderQuantity]]</f>
        <v>33.644199999999998</v>
      </c>
      <c r="M11311" s="1">
        <f>Sales[[#This Row],[OrderQuantity]]</f>
        <v>1</v>
      </c>
      <c r="N11311" s="1">
        <f>1</f>
        <v>1</v>
      </c>
      <c r="O11311" s="1">
        <f>Sales[[#This Row],[TotalSales]]-Sales[[#This Row],[TotalCost]]</f>
        <v>21.616399999999999</v>
      </c>
      <c r="P11311" s="1">
        <f>Sales[[#This Row],[ProductCost]]*Sales[[#This Row],[OrderQuantity]]</f>
        <v>12.027799999999999</v>
      </c>
      <c r="Q11311" s="1" t="str">
        <f>VLOOKUP(Sales[[#This Row],[ProductKey]], Products!$A$2:$D$1000, 4, FALSE)</f>
        <v>Sport-100 Helmet, Blue</v>
      </c>
    </row>
    <row r="11312" spans="1:17" x14ac:dyDescent="0.25">
      <c r="A11312" s="2">
        <v>37965</v>
      </c>
      <c r="B11312" s="1" t="s">
        <v>1256</v>
      </c>
      <c r="C11312">
        <v>220</v>
      </c>
      <c r="D11312">
        <v>15388</v>
      </c>
      <c r="E11312">
        <v>4</v>
      </c>
      <c r="F11312">
        <v>4</v>
      </c>
      <c r="G11312">
        <v>1</v>
      </c>
      <c r="H11312" s="2">
        <v>43079</v>
      </c>
      <c r="I11312" t="str">
        <f>VLOOKUP(Sales[[#This Row],[TerritoryKey]], Territories[], 2, FALSE)</f>
        <v>Southwest</v>
      </c>
      <c r="J11312">
        <f>_xlfn.XLOOKUP(Sales[[#This Row],[ProductKey]], Products!$A:$A, Products!$J:$J)</f>
        <v>12.027799999999999</v>
      </c>
      <c r="K11312">
        <f>_xlfn.XLOOKUP(Sales[[#This Row],[ProductKey]], Products!$A:$A, Products!$K:$K)</f>
        <v>33.644199999999998</v>
      </c>
      <c r="L11312" s="1">
        <f>Sales[[#This Row],[ProductPrice]]*Sales[[#This Row],[OrderQuantity]]</f>
        <v>33.644199999999998</v>
      </c>
      <c r="M11312" s="1">
        <f>Sales[[#This Row],[OrderQuantity]]</f>
        <v>1</v>
      </c>
      <c r="N11312" s="1">
        <f>1</f>
        <v>1</v>
      </c>
      <c r="O11312" s="1">
        <f>Sales[[#This Row],[TotalSales]]-Sales[[#This Row],[TotalCost]]</f>
        <v>21.616399999999999</v>
      </c>
      <c r="P11312" s="1">
        <f>Sales[[#This Row],[ProductCost]]*Sales[[#This Row],[OrderQuantity]]</f>
        <v>12.027799999999999</v>
      </c>
      <c r="Q11312" s="1" t="str">
        <f>VLOOKUP(Sales[[#This Row],[ProductKey]], Products!$A$2:$D$1000, 4, FALSE)</f>
        <v>Sport-100 Helmet, Blue</v>
      </c>
    </row>
    <row r="11313" spans="1:17" x14ac:dyDescent="0.25">
      <c r="A11313" s="2">
        <v>37691</v>
      </c>
      <c r="B11313" s="1" t="s">
        <v>1313</v>
      </c>
      <c r="C11313">
        <v>220</v>
      </c>
      <c r="D11313">
        <v>17185</v>
      </c>
      <c r="E11313">
        <v>10</v>
      </c>
      <c r="F11313">
        <v>4</v>
      </c>
      <c r="G11313">
        <v>1</v>
      </c>
      <c r="H11313" s="2">
        <v>42805</v>
      </c>
      <c r="I11313" t="str">
        <f>VLOOKUP(Sales[[#This Row],[TerritoryKey]], Territories[], 2, FALSE)</f>
        <v>United Kingdom</v>
      </c>
      <c r="J11313">
        <f>_xlfn.XLOOKUP(Sales[[#This Row],[ProductKey]], Products!$A:$A, Products!$J:$J)</f>
        <v>12.027799999999999</v>
      </c>
      <c r="K11313">
        <f>_xlfn.XLOOKUP(Sales[[#This Row],[ProductKey]], Products!$A:$A, Products!$K:$K)</f>
        <v>33.644199999999998</v>
      </c>
      <c r="L11313" s="1">
        <f>Sales[[#This Row],[ProductPrice]]*Sales[[#This Row],[OrderQuantity]]</f>
        <v>33.644199999999998</v>
      </c>
      <c r="M11313" s="1">
        <f>Sales[[#This Row],[OrderQuantity]]</f>
        <v>1</v>
      </c>
      <c r="N11313" s="1">
        <f>1</f>
        <v>1</v>
      </c>
      <c r="O11313" s="1">
        <f>Sales[[#This Row],[TotalSales]]-Sales[[#This Row],[TotalCost]]</f>
        <v>21.616399999999999</v>
      </c>
      <c r="P11313" s="1">
        <f>Sales[[#This Row],[ProductCost]]*Sales[[#This Row],[OrderQuantity]]</f>
        <v>12.027799999999999</v>
      </c>
      <c r="Q11313" s="1" t="str">
        <f>VLOOKUP(Sales[[#This Row],[ProductKey]], Products!$A$2:$D$1000, 4, FALSE)</f>
        <v>Sport-100 Helmet, Blue</v>
      </c>
    </row>
    <row r="11314" spans="1:17" x14ac:dyDescent="0.25">
      <c r="A11314" s="2">
        <v>37936</v>
      </c>
      <c r="B11314" s="1" t="s">
        <v>1319</v>
      </c>
      <c r="C11314">
        <v>220</v>
      </c>
      <c r="D11314">
        <v>25032</v>
      </c>
      <c r="E11314">
        <v>9</v>
      </c>
      <c r="F11314">
        <v>4</v>
      </c>
      <c r="G11314">
        <v>1</v>
      </c>
      <c r="H11314" s="2">
        <v>43050</v>
      </c>
      <c r="I11314" t="str">
        <f>VLOOKUP(Sales[[#This Row],[TerritoryKey]], Territories[], 2, FALSE)</f>
        <v>Australia</v>
      </c>
      <c r="J11314">
        <f>_xlfn.XLOOKUP(Sales[[#This Row],[ProductKey]], Products!$A:$A, Products!$J:$J)</f>
        <v>12.027799999999999</v>
      </c>
      <c r="K11314">
        <f>_xlfn.XLOOKUP(Sales[[#This Row],[ProductKey]], Products!$A:$A, Products!$K:$K)</f>
        <v>33.644199999999998</v>
      </c>
      <c r="L11314" s="1">
        <f>Sales[[#This Row],[ProductPrice]]*Sales[[#This Row],[OrderQuantity]]</f>
        <v>33.644199999999998</v>
      </c>
      <c r="M11314" s="1">
        <f>Sales[[#This Row],[OrderQuantity]]</f>
        <v>1</v>
      </c>
      <c r="N11314" s="1">
        <f>1</f>
        <v>1</v>
      </c>
      <c r="O11314" s="1">
        <f>Sales[[#This Row],[TotalSales]]-Sales[[#This Row],[TotalCost]]</f>
        <v>21.616399999999999</v>
      </c>
      <c r="P11314" s="1">
        <f>Sales[[#This Row],[ProductCost]]*Sales[[#This Row],[OrderQuantity]]</f>
        <v>12.027799999999999</v>
      </c>
      <c r="Q11314" s="1" t="str">
        <f>VLOOKUP(Sales[[#This Row],[ProductKey]], Products!$A$2:$D$1000, 4, FALSE)</f>
        <v>Sport-100 Helmet, Blue</v>
      </c>
    </row>
    <row r="11315" spans="1:17" x14ac:dyDescent="0.25">
      <c r="A11315" s="2">
        <v>38018</v>
      </c>
      <c r="B11315" s="1" t="s">
        <v>1401</v>
      </c>
      <c r="C11315">
        <v>220</v>
      </c>
      <c r="D11315">
        <v>15059</v>
      </c>
      <c r="E11315">
        <v>10</v>
      </c>
      <c r="F11315">
        <v>4</v>
      </c>
      <c r="G11315">
        <v>1</v>
      </c>
      <c r="H11315" s="2">
        <v>43132</v>
      </c>
      <c r="I11315" t="str">
        <f>VLOOKUP(Sales[[#This Row],[TerritoryKey]], Territories[], 2, FALSE)</f>
        <v>United Kingdom</v>
      </c>
      <c r="J11315">
        <f>_xlfn.XLOOKUP(Sales[[#This Row],[ProductKey]], Products!$A:$A, Products!$J:$J)</f>
        <v>12.027799999999999</v>
      </c>
      <c r="K11315">
        <f>_xlfn.XLOOKUP(Sales[[#This Row],[ProductKey]], Products!$A:$A, Products!$K:$K)</f>
        <v>33.644199999999998</v>
      </c>
      <c r="L11315" s="1">
        <f>Sales[[#This Row],[ProductPrice]]*Sales[[#This Row],[OrderQuantity]]</f>
        <v>33.644199999999998</v>
      </c>
      <c r="M11315" s="1">
        <f>Sales[[#This Row],[OrderQuantity]]</f>
        <v>1</v>
      </c>
      <c r="N11315" s="1">
        <f>1</f>
        <v>1</v>
      </c>
      <c r="O11315" s="1">
        <f>Sales[[#This Row],[TotalSales]]-Sales[[#This Row],[TotalCost]]</f>
        <v>21.616399999999999</v>
      </c>
      <c r="P11315" s="1">
        <f>Sales[[#This Row],[ProductCost]]*Sales[[#This Row],[OrderQuantity]]</f>
        <v>12.027799999999999</v>
      </c>
      <c r="Q11315" s="1" t="str">
        <f>VLOOKUP(Sales[[#This Row],[ProductKey]], Products!$A$2:$D$1000, 4, FALSE)</f>
        <v>Sport-100 Helmet, Blue</v>
      </c>
    </row>
    <row r="11316" spans="1:17" x14ac:dyDescent="0.25">
      <c r="A11316" s="2">
        <v>37967</v>
      </c>
      <c r="B11316" s="1" t="s">
        <v>1423</v>
      </c>
      <c r="C11316">
        <v>220</v>
      </c>
      <c r="D11316">
        <v>26473</v>
      </c>
      <c r="E11316">
        <v>1</v>
      </c>
      <c r="F11316">
        <v>4</v>
      </c>
      <c r="G11316">
        <v>1</v>
      </c>
      <c r="H11316" s="2">
        <v>43081</v>
      </c>
      <c r="I11316" t="str">
        <f>VLOOKUP(Sales[[#This Row],[TerritoryKey]], Territories[], 2, FALSE)</f>
        <v>Northwest</v>
      </c>
      <c r="J11316">
        <f>_xlfn.XLOOKUP(Sales[[#This Row],[ProductKey]], Products!$A:$A, Products!$J:$J)</f>
        <v>12.027799999999999</v>
      </c>
      <c r="K11316">
        <f>_xlfn.XLOOKUP(Sales[[#This Row],[ProductKey]], Products!$A:$A, Products!$K:$K)</f>
        <v>33.644199999999998</v>
      </c>
      <c r="L11316" s="1">
        <f>Sales[[#This Row],[ProductPrice]]*Sales[[#This Row],[OrderQuantity]]</f>
        <v>33.644199999999998</v>
      </c>
      <c r="M11316" s="1">
        <f>Sales[[#This Row],[OrderQuantity]]</f>
        <v>1</v>
      </c>
      <c r="N11316" s="1">
        <f>1</f>
        <v>1</v>
      </c>
      <c r="O11316" s="1">
        <f>Sales[[#This Row],[TotalSales]]-Sales[[#This Row],[TotalCost]]</f>
        <v>21.616399999999999</v>
      </c>
      <c r="P11316" s="1">
        <f>Sales[[#This Row],[ProductCost]]*Sales[[#This Row],[OrderQuantity]]</f>
        <v>12.027799999999999</v>
      </c>
      <c r="Q11316" s="1" t="str">
        <f>VLOOKUP(Sales[[#This Row],[ProductKey]], Products!$A$2:$D$1000, 4, FALSE)</f>
        <v>Sport-100 Helmet, Blue</v>
      </c>
    </row>
    <row r="11317" spans="1:17" x14ac:dyDescent="0.25">
      <c r="A11317" s="2">
        <v>37783</v>
      </c>
      <c r="B11317" s="1" t="s">
        <v>1512</v>
      </c>
      <c r="C11317">
        <v>220</v>
      </c>
      <c r="D11317">
        <v>24739</v>
      </c>
      <c r="E11317">
        <v>4</v>
      </c>
      <c r="F11317">
        <v>4</v>
      </c>
      <c r="G11317">
        <v>1</v>
      </c>
      <c r="H11317" s="2">
        <v>42897</v>
      </c>
      <c r="I11317" t="str">
        <f>VLOOKUP(Sales[[#This Row],[TerritoryKey]], Territories[], 2, FALSE)</f>
        <v>Southwest</v>
      </c>
      <c r="J11317">
        <f>_xlfn.XLOOKUP(Sales[[#This Row],[ProductKey]], Products!$A:$A, Products!$J:$J)</f>
        <v>12.027799999999999</v>
      </c>
      <c r="K11317">
        <f>_xlfn.XLOOKUP(Sales[[#This Row],[ProductKey]], Products!$A:$A, Products!$K:$K)</f>
        <v>33.644199999999998</v>
      </c>
      <c r="L11317" s="1">
        <f>Sales[[#This Row],[ProductPrice]]*Sales[[#This Row],[OrderQuantity]]</f>
        <v>33.644199999999998</v>
      </c>
      <c r="M11317" s="1">
        <f>Sales[[#This Row],[OrderQuantity]]</f>
        <v>1</v>
      </c>
      <c r="N11317" s="1">
        <f>1</f>
        <v>1</v>
      </c>
      <c r="O11317" s="1">
        <f>Sales[[#This Row],[TotalSales]]-Sales[[#This Row],[TotalCost]]</f>
        <v>21.616399999999999</v>
      </c>
      <c r="P11317" s="1">
        <f>Sales[[#This Row],[ProductCost]]*Sales[[#This Row],[OrderQuantity]]</f>
        <v>12.027799999999999</v>
      </c>
      <c r="Q11317" s="1" t="str">
        <f>VLOOKUP(Sales[[#This Row],[ProductKey]], Products!$A$2:$D$1000, 4, FALSE)</f>
        <v>Sport-100 Helmet, Blue</v>
      </c>
    </row>
    <row r="11318" spans="1:17" x14ac:dyDescent="0.25">
      <c r="A11318" s="2">
        <v>38200</v>
      </c>
      <c r="B11318" s="1" t="s">
        <v>1580</v>
      </c>
      <c r="C11318">
        <v>220</v>
      </c>
      <c r="D11318">
        <v>13714</v>
      </c>
      <c r="E11318">
        <v>1</v>
      </c>
      <c r="F11318">
        <v>4</v>
      </c>
      <c r="G11318">
        <v>1</v>
      </c>
      <c r="H11318" s="2">
        <v>43313</v>
      </c>
      <c r="I11318" t="str">
        <f>VLOOKUP(Sales[[#This Row],[TerritoryKey]], Territories[], 2, FALSE)</f>
        <v>Northwest</v>
      </c>
      <c r="J11318">
        <f>_xlfn.XLOOKUP(Sales[[#This Row],[ProductKey]], Products!$A:$A, Products!$J:$J)</f>
        <v>12.027799999999999</v>
      </c>
      <c r="K11318">
        <f>_xlfn.XLOOKUP(Sales[[#This Row],[ProductKey]], Products!$A:$A, Products!$K:$K)</f>
        <v>33.644199999999998</v>
      </c>
      <c r="L11318" s="1">
        <f>Sales[[#This Row],[ProductPrice]]*Sales[[#This Row],[OrderQuantity]]</f>
        <v>33.644199999999998</v>
      </c>
      <c r="M11318" s="1">
        <f>Sales[[#This Row],[OrderQuantity]]</f>
        <v>1</v>
      </c>
      <c r="N11318" s="1">
        <f>1</f>
        <v>1</v>
      </c>
      <c r="O11318" s="1">
        <f>Sales[[#This Row],[TotalSales]]-Sales[[#This Row],[TotalCost]]</f>
        <v>21.616399999999999</v>
      </c>
      <c r="P11318" s="1">
        <f>Sales[[#This Row],[ProductCost]]*Sales[[#This Row],[OrderQuantity]]</f>
        <v>12.027799999999999</v>
      </c>
      <c r="Q11318" s="1" t="str">
        <f>VLOOKUP(Sales[[#This Row],[ProductKey]], Products!$A$2:$D$1000, 4, FALSE)</f>
        <v>Sport-100 Helmet, Blue</v>
      </c>
    </row>
    <row r="11319" spans="1:17" x14ac:dyDescent="0.25">
      <c r="A11319" s="2">
        <v>37691</v>
      </c>
      <c r="B11319" s="1" t="s">
        <v>1617</v>
      </c>
      <c r="C11319">
        <v>220</v>
      </c>
      <c r="D11319">
        <v>15369</v>
      </c>
      <c r="E11319">
        <v>1</v>
      </c>
      <c r="F11319">
        <v>4</v>
      </c>
      <c r="G11319">
        <v>1</v>
      </c>
      <c r="H11319" s="2">
        <v>42805</v>
      </c>
      <c r="I11319" t="str">
        <f>VLOOKUP(Sales[[#This Row],[TerritoryKey]], Territories[], 2, FALSE)</f>
        <v>Northwest</v>
      </c>
      <c r="J11319">
        <f>_xlfn.XLOOKUP(Sales[[#This Row],[ProductKey]], Products!$A:$A, Products!$J:$J)</f>
        <v>12.027799999999999</v>
      </c>
      <c r="K11319">
        <f>_xlfn.XLOOKUP(Sales[[#This Row],[ProductKey]], Products!$A:$A, Products!$K:$K)</f>
        <v>33.644199999999998</v>
      </c>
      <c r="L11319" s="1">
        <f>Sales[[#This Row],[ProductPrice]]*Sales[[#This Row],[OrderQuantity]]</f>
        <v>33.644199999999998</v>
      </c>
      <c r="M11319" s="1">
        <f>Sales[[#This Row],[OrderQuantity]]</f>
        <v>1</v>
      </c>
      <c r="N11319" s="1">
        <f>1</f>
        <v>1</v>
      </c>
      <c r="O11319" s="1">
        <f>Sales[[#This Row],[TotalSales]]-Sales[[#This Row],[TotalCost]]</f>
        <v>21.616399999999999</v>
      </c>
      <c r="P11319" s="1">
        <f>Sales[[#This Row],[ProductCost]]*Sales[[#This Row],[OrderQuantity]]</f>
        <v>12.027799999999999</v>
      </c>
      <c r="Q11319" s="1" t="str">
        <f>VLOOKUP(Sales[[#This Row],[ProductKey]], Products!$A$2:$D$1000, 4, FALSE)</f>
        <v>Sport-100 Helmet, Blue</v>
      </c>
    </row>
    <row r="11320" spans="1:17" x14ac:dyDescent="0.25">
      <c r="A11320" s="2">
        <v>37692</v>
      </c>
      <c r="B11320" s="1" t="s">
        <v>1624</v>
      </c>
      <c r="C11320">
        <v>220</v>
      </c>
      <c r="D11320">
        <v>21179</v>
      </c>
      <c r="E11320">
        <v>9</v>
      </c>
      <c r="F11320">
        <v>4</v>
      </c>
      <c r="G11320">
        <v>1</v>
      </c>
      <c r="H11320" s="2">
        <v>42806</v>
      </c>
      <c r="I11320" t="str">
        <f>VLOOKUP(Sales[[#This Row],[TerritoryKey]], Territories[], 2, FALSE)</f>
        <v>Australia</v>
      </c>
      <c r="J11320">
        <f>_xlfn.XLOOKUP(Sales[[#This Row],[ProductKey]], Products!$A:$A, Products!$J:$J)</f>
        <v>12.027799999999999</v>
      </c>
      <c r="K11320">
        <f>_xlfn.XLOOKUP(Sales[[#This Row],[ProductKey]], Products!$A:$A, Products!$K:$K)</f>
        <v>33.644199999999998</v>
      </c>
      <c r="L11320" s="1">
        <f>Sales[[#This Row],[ProductPrice]]*Sales[[#This Row],[OrderQuantity]]</f>
        <v>33.644199999999998</v>
      </c>
      <c r="M11320" s="1">
        <f>Sales[[#This Row],[OrderQuantity]]</f>
        <v>1</v>
      </c>
      <c r="N11320" s="1">
        <f>1</f>
        <v>1</v>
      </c>
      <c r="O11320" s="1">
        <f>Sales[[#This Row],[TotalSales]]-Sales[[#This Row],[TotalCost]]</f>
        <v>21.616399999999999</v>
      </c>
      <c r="P11320" s="1">
        <f>Sales[[#This Row],[ProductCost]]*Sales[[#This Row],[OrderQuantity]]</f>
        <v>12.027799999999999</v>
      </c>
      <c r="Q11320" s="1" t="str">
        <f>VLOOKUP(Sales[[#This Row],[ProductKey]], Products!$A$2:$D$1000, 4, FALSE)</f>
        <v>Sport-100 Helmet, Blue</v>
      </c>
    </row>
    <row r="11321" spans="1:17" x14ac:dyDescent="0.25">
      <c r="A11321" s="2">
        <v>37876</v>
      </c>
      <c r="B11321" s="1" t="s">
        <v>1682</v>
      </c>
      <c r="C11321">
        <v>220</v>
      </c>
      <c r="D11321">
        <v>12570</v>
      </c>
      <c r="E11321">
        <v>9</v>
      </c>
      <c r="F11321">
        <v>4</v>
      </c>
      <c r="G11321">
        <v>1</v>
      </c>
      <c r="H11321" s="2">
        <v>42990</v>
      </c>
      <c r="I11321" t="str">
        <f>VLOOKUP(Sales[[#This Row],[TerritoryKey]], Territories[], 2, FALSE)</f>
        <v>Australia</v>
      </c>
      <c r="J11321">
        <f>_xlfn.XLOOKUP(Sales[[#This Row],[ProductKey]], Products!$A:$A, Products!$J:$J)</f>
        <v>12.027799999999999</v>
      </c>
      <c r="K11321">
        <f>_xlfn.XLOOKUP(Sales[[#This Row],[ProductKey]], Products!$A:$A, Products!$K:$K)</f>
        <v>33.644199999999998</v>
      </c>
      <c r="L11321" s="1">
        <f>Sales[[#This Row],[ProductPrice]]*Sales[[#This Row],[OrderQuantity]]</f>
        <v>33.644199999999998</v>
      </c>
      <c r="M11321" s="1">
        <f>Sales[[#This Row],[OrderQuantity]]</f>
        <v>1</v>
      </c>
      <c r="N11321" s="1">
        <f>1</f>
        <v>1</v>
      </c>
      <c r="O11321" s="1">
        <f>Sales[[#This Row],[TotalSales]]-Sales[[#This Row],[TotalCost]]</f>
        <v>21.616399999999999</v>
      </c>
      <c r="P11321" s="1">
        <f>Sales[[#This Row],[ProductCost]]*Sales[[#This Row],[OrderQuantity]]</f>
        <v>12.027799999999999</v>
      </c>
      <c r="Q11321" s="1" t="str">
        <f>VLOOKUP(Sales[[#This Row],[ProductKey]], Products!$A$2:$D$1000, 4, FALSE)</f>
        <v>Sport-100 Helmet, Blue</v>
      </c>
    </row>
    <row r="11322" spans="1:17" x14ac:dyDescent="0.25">
      <c r="A11322" s="2">
        <v>37937</v>
      </c>
      <c r="B11322" s="1" t="s">
        <v>1956</v>
      </c>
      <c r="C11322">
        <v>220</v>
      </c>
      <c r="D11322">
        <v>12049</v>
      </c>
      <c r="E11322">
        <v>4</v>
      </c>
      <c r="F11322">
        <v>4</v>
      </c>
      <c r="G11322">
        <v>1</v>
      </c>
      <c r="H11322" s="2">
        <v>43051</v>
      </c>
      <c r="I11322" t="str">
        <f>VLOOKUP(Sales[[#This Row],[TerritoryKey]], Territories[], 2, FALSE)</f>
        <v>Southwest</v>
      </c>
      <c r="J11322">
        <f>_xlfn.XLOOKUP(Sales[[#This Row],[ProductKey]], Products!$A:$A, Products!$J:$J)</f>
        <v>12.027799999999999</v>
      </c>
      <c r="K11322">
        <f>_xlfn.XLOOKUP(Sales[[#This Row],[ProductKey]], Products!$A:$A, Products!$K:$K)</f>
        <v>33.644199999999998</v>
      </c>
      <c r="L11322" s="1">
        <f>Sales[[#This Row],[ProductPrice]]*Sales[[#This Row],[OrderQuantity]]</f>
        <v>33.644199999999998</v>
      </c>
      <c r="M11322" s="1">
        <f>Sales[[#This Row],[OrderQuantity]]</f>
        <v>1</v>
      </c>
      <c r="N11322" s="1">
        <f>1</f>
        <v>1</v>
      </c>
      <c r="O11322" s="1">
        <f>Sales[[#This Row],[TotalSales]]-Sales[[#This Row],[TotalCost]]</f>
        <v>21.616399999999999</v>
      </c>
      <c r="P11322" s="1">
        <f>Sales[[#This Row],[ProductCost]]*Sales[[#This Row],[OrderQuantity]]</f>
        <v>12.027799999999999</v>
      </c>
      <c r="Q11322" s="1" t="str">
        <f>VLOOKUP(Sales[[#This Row],[ProductKey]], Products!$A$2:$D$1000, 4, FALSE)</f>
        <v>Sport-100 Helmet, Blue</v>
      </c>
    </row>
    <row r="11323" spans="1:17" x14ac:dyDescent="0.25">
      <c r="A11323" s="2">
        <v>37967</v>
      </c>
      <c r="B11323" s="1" t="s">
        <v>2075</v>
      </c>
      <c r="C11323">
        <v>220</v>
      </c>
      <c r="D11323">
        <v>12261</v>
      </c>
      <c r="E11323">
        <v>7</v>
      </c>
      <c r="F11323">
        <v>4</v>
      </c>
      <c r="G11323">
        <v>1</v>
      </c>
      <c r="H11323" s="2">
        <v>43081</v>
      </c>
      <c r="I11323" t="str">
        <f>VLOOKUP(Sales[[#This Row],[TerritoryKey]], Territories[], 2, FALSE)</f>
        <v>France</v>
      </c>
      <c r="J11323">
        <f>_xlfn.XLOOKUP(Sales[[#This Row],[ProductKey]], Products!$A:$A, Products!$J:$J)</f>
        <v>12.027799999999999</v>
      </c>
      <c r="K11323">
        <f>_xlfn.XLOOKUP(Sales[[#This Row],[ProductKey]], Products!$A:$A, Products!$K:$K)</f>
        <v>33.644199999999998</v>
      </c>
      <c r="L11323" s="1">
        <f>Sales[[#This Row],[ProductPrice]]*Sales[[#This Row],[OrderQuantity]]</f>
        <v>33.644199999999998</v>
      </c>
      <c r="M11323" s="1">
        <f>Sales[[#This Row],[OrderQuantity]]</f>
        <v>1</v>
      </c>
      <c r="N11323" s="1">
        <f>1</f>
        <v>1</v>
      </c>
      <c r="O11323" s="1">
        <f>Sales[[#This Row],[TotalSales]]-Sales[[#This Row],[TotalCost]]</f>
        <v>21.616399999999999</v>
      </c>
      <c r="P11323" s="1">
        <f>Sales[[#This Row],[ProductCost]]*Sales[[#This Row],[OrderQuantity]]</f>
        <v>12.027799999999999</v>
      </c>
      <c r="Q11323" s="1" t="str">
        <f>VLOOKUP(Sales[[#This Row],[ProductKey]], Products!$A$2:$D$1000, 4, FALSE)</f>
        <v>Sport-100 Helmet, Blue</v>
      </c>
    </row>
    <row r="11324" spans="1:17" x14ac:dyDescent="0.25">
      <c r="A11324" s="2">
        <v>37633</v>
      </c>
      <c r="B11324" s="1" t="s">
        <v>2120</v>
      </c>
      <c r="C11324">
        <v>220</v>
      </c>
      <c r="D11324">
        <v>17958</v>
      </c>
      <c r="E11324">
        <v>10</v>
      </c>
      <c r="F11324">
        <v>4</v>
      </c>
      <c r="G11324">
        <v>1</v>
      </c>
      <c r="H11324" s="2">
        <v>42747</v>
      </c>
      <c r="I11324" t="str">
        <f>VLOOKUP(Sales[[#This Row],[TerritoryKey]], Territories[], 2, FALSE)</f>
        <v>United Kingdom</v>
      </c>
      <c r="J11324">
        <f>_xlfn.XLOOKUP(Sales[[#This Row],[ProductKey]], Products!$A:$A, Products!$J:$J)</f>
        <v>12.027799999999999</v>
      </c>
      <c r="K11324">
        <f>_xlfn.XLOOKUP(Sales[[#This Row],[ProductKey]], Products!$A:$A, Products!$K:$K)</f>
        <v>33.644199999999998</v>
      </c>
      <c r="L11324" s="1">
        <f>Sales[[#This Row],[ProductPrice]]*Sales[[#This Row],[OrderQuantity]]</f>
        <v>33.644199999999998</v>
      </c>
      <c r="M11324" s="1">
        <f>Sales[[#This Row],[OrderQuantity]]</f>
        <v>1</v>
      </c>
      <c r="N11324" s="1">
        <f>1</f>
        <v>1</v>
      </c>
      <c r="O11324" s="1">
        <f>Sales[[#This Row],[TotalSales]]-Sales[[#This Row],[TotalCost]]</f>
        <v>21.616399999999999</v>
      </c>
      <c r="P11324" s="1">
        <f>Sales[[#This Row],[ProductCost]]*Sales[[#This Row],[OrderQuantity]]</f>
        <v>12.027799999999999</v>
      </c>
      <c r="Q11324" s="1" t="str">
        <f>VLOOKUP(Sales[[#This Row],[ProductKey]], Products!$A$2:$D$1000, 4, FALSE)</f>
        <v>Sport-100 Helmet, Blue</v>
      </c>
    </row>
    <row r="11325" spans="1:17" x14ac:dyDescent="0.25">
      <c r="A11325" s="2">
        <v>38078</v>
      </c>
      <c r="B11325" s="1" t="s">
        <v>2135</v>
      </c>
      <c r="C11325">
        <v>220</v>
      </c>
      <c r="D11325">
        <v>25249</v>
      </c>
      <c r="E11325">
        <v>9</v>
      </c>
      <c r="F11325">
        <v>4</v>
      </c>
      <c r="G11325">
        <v>1</v>
      </c>
      <c r="H11325" s="2">
        <v>43191</v>
      </c>
      <c r="I11325" t="str">
        <f>VLOOKUP(Sales[[#This Row],[TerritoryKey]], Territories[], 2, FALSE)</f>
        <v>Australia</v>
      </c>
      <c r="J11325">
        <f>_xlfn.XLOOKUP(Sales[[#This Row],[ProductKey]], Products!$A:$A, Products!$J:$J)</f>
        <v>12.027799999999999</v>
      </c>
      <c r="K11325">
        <f>_xlfn.XLOOKUP(Sales[[#This Row],[ProductKey]], Products!$A:$A, Products!$K:$K)</f>
        <v>33.644199999999998</v>
      </c>
      <c r="L11325" s="1">
        <f>Sales[[#This Row],[ProductPrice]]*Sales[[#This Row],[OrderQuantity]]</f>
        <v>33.644199999999998</v>
      </c>
      <c r="M11325" s="1">
        <f>Sales[[#This Row],[OrderQuantity]]</f>
        <v>1</v>
      </c>
      <c r="N11325" s="1">
        <f>1</f>
        <v>1</v>
      </c>
      <c r="O11325" s="1">
        <f>Sales[[#This Row],[TotalSales]]-Sales[[#This Row],[TotalCost]]</f>
        <v>21.616399999999999</v>
      </c>
      <c r="P11325" s="1">
        <f>Sales[[#This Row],[ProductCost]]*Sales[[#This Row],[OrderQuantity]]</f>
        <v>12.027799999999999</v>
      </c>
      <c r="Q11325" s="1" t="str">
        <f>VLOOKUP(Sales[[#This Row],[ProductKey]], Products!$A$2:$D$1000, 4, FALSE)</f>
        <v>Sport-100 Helmet, Blue</v>
      </c>
    </row>
    <row r="11326" spans="1:17" x14ac:dyDescent="0.25">
      <c r="A11326" s="2">
        <v>37937</v>
      </c>
      <c r="B11326" s="1" t="s">
        <v>2397</v>
      </c>
      <c r="C11326">
        <v>220</v>
      </c>
      <c r="D11326">
        <v>12671</v>
      </c>
      <c r="E11326">
        <v>9</v>
      </c>
      <c r="F11326">
        <v>4</v>
      </c>
      <c r="G11326">
        <v>1</v>
      </c>
      <c r="H11326" s="2">
        <v>43051</v>
      </c>
      <c r="I11326" t="str">
        <f>VLOOKUP(Sales[[#This Row],[TerritoryKey]], Territories[], 2, FALSE)</f>
        <v>Australia</v>
      </c>
      <c r="J11326">
        <f>_xlfn.XLOOKUP(Sales[[#This Row],[ProductKey]], Products!$A:$A, Products!$J:$J)</f>
        <v>12.027799999999999</v>
      </c>
      <c r="K11326">
        <f>_xlfn.XLOOKUP(Sales[[#This Row],[ProductKey]], Products!$A:$A, Products!$K:$K)</f>
        <v>33.644199999999998</v>
      </c>
      <c r="L11326" s="1">
        <f>Sales[[#This Row],[ProductPrice]]*Sales[[#This Row],[OrderQuantity]]</f>
        <v>33.644199999999998</v>
      </c>
      <c r="M11326" s="1">
        <f>Sales[[#This Row],[OrderQuantity]]</f>
        <v>1</v>
      </c>
      <c r="N11326" s="1">
        <f>1</f>
        <v>1</v>
      </c>
      <c r="O11326" s="1">
        <f>Sales[[#This Row],[TotalSales]]-Sales[[#This Row],[TotalCost]]</f>
        <v>21.616399999999999</v>
      </c>
      <c r="P11326" s="1">
        <f>Sales[[#This Row],[ProductCost]]*Sales[[#This Row],[OrderQuantity]]</f>
        <v>12.027799999999999</v>
      </c>
      <c r="Q11326" s="1" t="str">
        <f>VLOOKUP(Sales[[#This Row],[ProductKey]], Products!$A$2:$D$1000, 4, FALSE)</f>
        <v>Sport-100 Helmet, Blue</v>
      </c>
    </row>
    <row r="11327" spans="1:17" x14ac:dyDescent="0.25">
      <c r="A11327" s="2">
        <v>37784</v>
      </c>
      <c r="B11327" s="1" t="s">
        <v>2469</v>
      </c>
      <c r="C11327">
        <v>220</v>
      </c>
      <c r="D11327">
        <v>26727</v>
      </c>
      <c r="E11327">
        <v>1</v>
      </c>
      <c r="F11327">
        <v>4</v>
      </c>
      <c r="G11327">
        <v>1</v>
      </c>
      <c r="H11327" s="2">
        <v>42898</v>
      </c>
      <c r="I11327" t="str">
        <f>VLOOKUP(Sales[[#This Row],[TerritoryKey]], Territories[], 2, FALSE)</f>
        <v>Northwest</v>
      </c>
      <c r="J11327">
        <f>_xlfn.XLOOKUP(Sales[[#This Row],[ProductKey]], Products!$A:$A, Products!$J:$J)</f>
        <v>12.027799999999999</v>
      </c>
      <c r="K11327">
        <f>_xlfn.XLOOKUP(Sales[[#This Row],[ProductKey]], Products!$A:$A, Products!$K:$K)</f>
        <v>33.644199999999998</v>
      </c>
      <c r="L11327" s="1">
        <f>Sales[[#This Row],[ProductPrice]]*Sales[[#This Row],[OrderQuantity]]</f>
        <v>33.644199999999998</v>
      </c>
      <c r="M11327" s="1">
        <f>Sales[[#This Row],[OrderQuantity]]</f>
        <v>1</v>
      </c>
      <c r="N11327" s="1">
        <f>1</f>
        <v>1</v>
      </c>
      <c r="O11327" s="1">
        <f>Sales[[#This Row],[TotalSales]]-Sales[[#This Row],[TotalCost]]</f>
        <v>21.616399999999999</v>
      </c>
      <c r="P11327" s="1">
        <f>Sales[[#This Row],[ProductCost]]*Sales[[#This Row],[OrderQuantity]]</f>
        <v>12.027799999999999</v>
      </c>
      <c r="Q11327" s="1" t="str">
        <f>VLOOKUP(Sales[[#This Row],[ProductKey]], Products!$A$2:$D$1000, 4, FALSE)</f>
        <v>Sport-100 Helmet, Blue</v>
      </c>
    </row>
    <row r="11328" spans="1:17" x14ac:dyDescent="0.25">
      <c r="A11328" s="2">
        <v>37814</v>
      </c>
      <c r="B11328" s="1" t="s">
        <v>3119</v>
      </c>
      <c r="C11328">
        <v>220</v>
      </c>
      <c r="D11328">
        <v>11575</v>
      </c>
      <c r="E11328">
        <v>10</v>
      </c>
      <c r="F11328">
        <v>4</v>
      </c>
      <c r="G11328">
        <v>1</v>
      </c>
      <c r="H11328" s="2">
        <v>42928</v>
      </c>
      <c r="I11328" t="str">
        <f>VLOOKUP(Sales[[#This Row],[TerritoryKey]], Territories[], 2, FALSE)</f>
        <v>United Kingdom</v>
      </c>
      <c r="J11328">
        <f>_xlfn.XLOOKUP(Sales[[#This Row],[ProductKey]], Products!$A:$A, Products!$J:$J)</f>
        <v>12.027799999999999</v>
      </c>
      <c r="K11328">
        <f>_xlfn.XLOOKUP(Sales[[#This Row],[ProductKey]], Products!$A:$A, Products!$K:$K)</f>
        <v>33.644199999999998</v>
      </c>
      <c r="L11328" s="1">
        <f>Sales[[#This Row],[ProductPrice]]*Sales[[#This Row],[OrderQuantity]]</f>
        <v>33.644199999999998</v>
      </c>
      <c r="M11328" s="1">
        <f>Sales[[#This Row],[OrderQuantity]]</f>
        <v>1</v>
      </c>
      <c r="N11328" s="1">
        <f>1</f>
        <v>1</v>
      </c>
      <c r="O11328" s="1">
        <f>Sales[[#This Row],[TotalSales]]-Sales[[#This Row],[TotalCost]]</f>
        <v>21.616399999999999</v>
      </c>
      <c r="P11328" s="1">
        <f>Sales[[#This Row],[ProductCost]]*Sales[[#This Row],[OrderQuantity]]</f>
        <v>12.027799999999999</v>
      </c>
      <c r="Q11328" s="1" t="str">
        <f>VLOOKUP(Sales[[#This Row],[ProductKey]], Products!$A$2:$D$1000, 4, FALSE)</f>
        <v>Sport-100 Helmet, Blue</v>
      </c>
    </row>
    <row r="11329" spans="1:17" x14ac:dyDescent="0.25">
      <c r="A11329" s="2">
        <v>38018</v>
      </c>
      <c r="B11329" s="1" t="s">
        <v>3171</v>
      </c>
      <c r="C11329">
        <v>220</v>
      </c>
      <c r="D11329">
        <v>17207</v>
      </c>
      <c r="E11329">
        <v>10</v>
      </c>
      <c r="F11329">
        <v>4</v>
      </c>
      <c r="G11329">
        <v>1</v>
      </c>
      <c r="H11329" s="2">
        <v>43132</v>
      </c>
      <c r="I11329" t="str">
        <f>VLOOKUP(Sales[[#This Row],[TerritoryKey]], Territories[], 2, FALSE)</f>
        <v>United Kingdom</v>
      </c>
      <c r="J11329">
        <f>_xlfn.XLOOKUP(Sales[[#This Row],[ProductKey]], Products!$A:$A, Products!$J:$J)</f>
        <v>12.027799999999999</v>
      </c>
      <c r="K11329">
        <f>_xlfn.XLOOKUP(Sales[[#This Row],[ProductKey]], Products!$A:$A, Products!$K:$K)</f>
        <v>33.644199999999998</v>
      </c>
      <c r="L11329" s="1">
        <f>Sales[[#This Row],[ProductPrice]]*Sales[[#This Row],[OrderQuantity]]</f>
        <v>33.644199999999998</v>
      </c>
      <c r="M11329" s="1">
        <f>Sales[[#This Row],[OrderQuantity]]</f>
        <v>1</v>
      </c>
      <c r="N11329" s="1">
        <f>1</f>
        <v>1</v>
      </c>
      <c r="O11329" s="1">
        <f>Sales[[#This Row],[TotalSales]]-Sales[[#This Row],[TotalCost]]</f>
        <v>21.616399999999999</v>
      </c>
      <c r="P11329" s="1">
        <f>Sales[[#This Row],[ProductCost]]*Sales[[#This Row],[OrderQuantity]]</f>
        <v>12.027799999999999</v>
      </c>
      <c r="Q11329" s="1" t="str">
        <f>VLOOKUP(Sales[[#This Row],[ProductKey]], Products!$A$2:$D$1000, 4, FALSE)</f>
        <v>Sport-100 Helmet, Blue</v>
      </c>
    </row>
    <row r="11330" spans="1:17" x14ac:dyDescent="0.25">
      <c r="A11330" s="2">
        <v>38080</v>
      </c>
      <c r="B11330" s="1" t="s">
        <v>3225</v>
      </c>
      <c r="C11330">
        <v>220</v>
      </c>
      <c r="D11330">
        <v>14350</v>
      </c>
      <c r="E11330">
        <v>1</v>
      </c>
      <c r="F11330">
        <v>4</v>
      </c>
      <c r="G11330">
        <v>1</v>
      </c>
      <c r="H11330" s="2">
        <v>43193</v>
      </c>
      <c r="I11330" t="str">
        <f>VLOOKUP(Sales[[#This Row],[TerritoryKey]], Territories[], 2, FALSE)</f>
        <v>Northwest</v>
      </c>
      <c r="J11330">
        <f>_xlfn.XLOOKUP(Sales[[#This Row],[ProductKey]], Products!$A:$A, Products!$J:$J)</f>
        <v>12.027799999999999</v>
      </c>
      <c r="K11330">
        <f>_xlfn.XLOOKUP(Sales[[#This Row],[ProductKey]], Products!$A:$A, Products!$K:$K)</f>
        <v>33.644199999999998</v>
      </c>
      <c r="L11330" s="1">
        <f>Sales[[#This Row],[ProductPrice]]*Sales[[#This Row],[OrderQuantity]]</f>
        <v>33.644199999999998</v>
      </c>
      <c r="M11330" s="1">
        <f>Sales[[#This Row],[OrderQuantity]]</f>
        <v>1</v>
      </c>
      <c r="N11330" s="1">
        <f>1</f>
        <v>1</v>
      </c>
      <c r="O11330" s="1">
        <f>Sales[[#This Row],[TotalSales]]-Sales[[#This Row],[TotalCost]]</f>
        <v>21.616399999999999</v>
      </c>
      <c r="P11330" s="1">
        <f>Sales[[#This Row],[ProductCost]]*Sales[[#This Row],[OrderQuantity]]</f>
        <v>12.027799999999999</v>
      </c>
      <c r="Q11330" s="1" t="str">
        <f>VLOOKUP(Sales[[#This Row],[ProductKey]], Products!$A$2:$D$1000, 4, FALSE)</f>
        <v>Sport-100 Helmet, Blue</v>
      </c>
    </row>
    <row r="11331" spans="1:17" x14ac:dyDescent="0.25">
      <c r="A11331" s="2">
        <v>38049</v>
      </c>
      <c r="B11331" s="1" t="s">
        <v>3241</v>
      </c>
      <c r="C11331">
        <v>220</v>
      </c>
      <c r="D11331">
        <v>21225</v>
      </c>
      <c r="E11331">
        <v>9</v>
      </c>
      <c r="F11331">
        <v>4</v>
      </c>
      <c r="G11331">
        <v>1</v>
      </c>
      <c r="H11331" s="2">
        <v>43162</v>
      </c>
      <c r="I11331" t="str">
        <f>VLOOKUP(Sales[[#This Row],[TerritoryKey]], Territories[], 2, FALSE)</f>
        <v>Australia</v>
      </c>
      <c r="J11331">
        <f>_xlfn.XLOOKUP(Sales[[#This Row],[ProductKey]], Products!$A:$A, Products!$J:$J)</f>
        <v>12.027799999999999</v>
      </c>
      <c r="K11331">
        <f>_xlfn.XLOOKUP(Sales[[#This Row],[ProductKey]], Products!$A:$A, Products!$K:$K)</f>
        <v>33.644199999999998</v>
      </c>
      <c r="L11331" s="1">
        <f>Sales[[#This Row],[ProductPrice]]*Sales[[#This Row],[OrderQuantity]]</f>
        <v>33.644199999999998</v>
      </c>
      <c r="M11331" s="1">
        <f>Sales[[#This Row],[OrderQuantity]]</f>
        <v>1</v>
      </c>
      <c r="N11331" s="1">
        <f>1</f>
        <v>1</v>
      </c>
      <c r="O11331" s="1">
        <f>Sales[[#This Row],[TotalSales]]-Sales[[#This Row],[TotalCost]]</f>
        <v>21.616399999999999</v>
      </c>
      <c r="P11331" s="1">
        <f>Sales[[#This Row],[ProductCost]]*Sales[[#This Row],[OrderQuantity]]</f>
        <v>12.027799999999999</v>
      </c>
      <c r="Q11331" s="1" t="str">
        <f>VLOOKUP(Sales[[#This Row],[ProductKey]], Products!$A$2:$D$1000, 4, FALSE)</f>
        <v>Sport-100 Helmet, Blue</v>
      </c>
    </row>
    <row r="11332" spans="1:17" x14ac:dyDescent="0.25">
      <c r="A11332" s="2">
        <v>37664</v>
      </c>
      <c r="B11332" s="1" t="s">
        <v>3364</v>
      </c>
      <c r="C11332">
        <v>220</v>
      </c>
      <c r="D11332">
        <v>23391</v>
      </c>
      <c r="E11332">
        <v>4</v>
      </c>
      <c r="F11332">
        <v>4</v>
      </c>
      <c r="G11332">
        <v>1</v>
      </c>
      <c r="H11332" s="2">
        <v>42778</v>
      </c>
      <c r="I11332" t="str">
        <f>VLOOKUP(Sales[[#This Row],[TerritoryKey]], Territories[], 2, FALSE)</f>
        <v>Southwest</v>
      </c>
      <c r="J11332">
        <f>_xlfn.XLOOKUP(Sales[[#This Row],[ProductKey]], Products!$A:$A, Products!$J:$J)</f>
        <v>12.027799999999999</v>
      </c>
      <c r="K11332">
        <f>_xlfn.XLOOKUP(Sales[[#This Row],[ProductKey]], Products!$A:$A, Products!$K:$K)</f>
        <v>33.644199999999998</v>
      </c>
      <c r="L11332" s="1">
        <f>Sales[[#This Row],[ProductPrice]]*Sales[[#This Row],[OrderQuantity]]</f>
        <v>33.644199999999998</v>
      </c>
      <c r="M11332" s="1">
        <f>Sales[[#This Row],[OrderQuantity]]</f>
        <v>1</v>
      </c>
      <c r="N11332" s="1">
        <f>1</f>
        <v>1</v>
      </c>
      <c r="O11332" s="1">
        <f>Sales[[#This Row],[TotalSales]]-Sales[[#This Row],[TotalCost]]</f>
        <v>21.616399999999999</v>
      </c>
      <c r="P11332" s="1">
        <f>Sales[[#This Row],[ProductCost]]*Sales[[#This Row],[OrderQuantity]]</f>
        <v>12.027799999999999</v>
      </c>
      <c r="Q11332" s="1" t="str">
        <f>VLOOKUP(Sales[[#This Row],[ProductKey]], Products!$A$2:$D$1000, 4, FALSE)</f>
        <v>Sport-100 Helmet, Blue</v>
      </c>
    </row>
    <row r="11333" spans="1:17" x14ac:dyDescent="0.25">
      <c r="A11333" s="2">
        <v>38020</v>
      </c>
      <c r="B11333" s="1" t="s">
        <v>3417</v>
      </c>
      <c r="C11333">
        <v>220</v>
      </c>
      <c r="D11333">
        <v>27124</v>
      </c>
      <c r="E11333">
        <v>7</v>
      </c>
      <c r="F11333">
        <v>4</v>
      </c>
      <c r="G11333">
        <v>1</v>
      </c>
      <c r="H11333" s="2">
        <v>43134</v>
      </c>
      <c r="I11333" t="str">
        <f>VLOOKUP(Sales[[#This Row],[TerritoryKey]], Territories[], 2, FALSE)</f>
        <v>France</v>
      </c>
      <c r="J11333">
        <f>_xlfn.XLOOKUP(Sales[[#This Row],[ProductKey]], Products!$A:$A, Products!$J:$J)</f>
        <v>12.027799999999999</v>
      </c>
      <c r="K11333">
        <f>_xlfn.XLOOKUP(Sales[[#This Row],[ProductKey]], Products!$A:$A, Products!$K:$K)</f>
        <v>33.644199999999998</v>
      </c>
      <c r="L11333" s="1">
        <f>Sales[[#This Row],[ProductPrice]]*Sales[[#This Row],[OrderQuantity]]</f>
        <v>33.644199999999998</v>
      </c>
      <c r="M11333" s="1">
        <f>Sales[[#This Row],[OrderQuantity]]</f>
        <v>1</v>
      </c>
      <c r="N11333" s="1">
        <f>1</f>
        <v>1</v>
      </c>
      <c r="O11333" s="1">
        <f>Sales[[#This Row],[TotalSales]]-Sales[[#This Row],[TotalCost]]</f>
        <v>21.616399999999999</v>
      </c>
      <c r="P11333" s="1">
        <f>Sales[[#This Row],[ProductCost]]*Sales[[#This Row],[OrderQuantity]]</f>
        <v>12.027799999999999</v>
      </c>
      <c r="Q11333" s="1" t="str">
        <f>VLOOKUP(Sales[[#This Row],[ProductKey]], Products!$A$2:$D$1000, 4, FALSE)</f>
        <v>Sport-100 Helmet, Blue</v>
      </c>
    </row>
    <row r="11334" spans="1:17" x14ac:dyDescent="0.25">
      <c r="A11334" s="2">
        <v>38170</v>
      </c>
      <c r="B11334" s="1" t="s">
        <v>3477</v>
      </c>
      <c r="C11334">
        <v>220</v>
      </c>
      <c r="D11334">
        <v>12018</v>
      </c>
      <c r="E11334">
        <v>4</v>
      </c>
      <c r="F11334">
        <v>4</v>
      </c>
      <c r="G11334">
        <v>1</v>
      </c>
      <c r="H11334" s="2">
        <v>43283</v>
      </c>
      <c r="I11334" t="str">
        <f>VLOOKUP(Sales[[#This Row],[TerritoryKey]], Territories[], 2, FALSE)</f>
        <v>Southwest</v>
      </c>
      <c r="J11334">
        <f>_xlfn.XLOOKUP(Sales[[#This Row],[ProductKey]], Products!$A:$A, Products!$J:$J)</f>
        <v>12.027799999999999</v>
      </c>
      <c r="K11334">
        <f>_xlfn.XLOOKUP(Sales[[#This Row],[ProductKey]], Products!$A:$A, Products!$K:$K)</f>
        <v>33.644199999999998</v>
      </c>
      <c r="L11334" s="1">
        <f>Sales[[#This Row],[ProductPrice]]*Sales[[#This Row],[OrderQuantity]]</f>
        <v>33.644199999999998</v>
      </c>
      <c r="M11334" s="1">
        <f>Sales[[#This Row],[OrderQuantity]]</f>
        <v>1</v>
      </c>
      <c r="N11334" s="1">
        <f>1</f>
        <v>1</v>
      </c>
      <c r="O11334" s="1">
        <f>Sales[[#This Row],[TotalSales]]-Sales[[#This Row],[TotalCost]]</f>
        <v>21.616399999999999</v>
      </c>
      <c r="P11334" s="1">
        <f>Sales[[#This Row],[ProductCost]]*Sales[[#This Row],[OrderQuantity]]</f>
        <v>12.027799999999999</v>
      </c>
      <c r="Q11334" s="1" t="str">
        <f>VLOOKUP(Sales[[#This Row],[ProductKey]], Products!$A$2:$D$1000, 4, FALSE)</f>
        <v>Sport-100 Helmet, Blue</v>
      </c>
    </row>
    <row r="11335" spans="1:17" x14ac:dyDescent="0.25">
      <c r="A11335" s="2">
        <v>38048</v>
      </c>
      <c r="B11335" s="1" t="s">
        <v>3493</v>
      </c>
      <c r="C11335">
        <v>220</v>
      </c>
      <c r="D11335">
        <v>27142</v>
      </c>
      <c r="E11335">
        <v>7</v>
      </c>
      <c r="F11335">
        <v>4</v>
      </c>
      <c r="G11335">
        <v>1</v>
      </c>
      <c r="H11335" s="2">
        <v>43161</v>
      </c>
      <c r="I11335" t="str">
        <f>VLOOKUP(Sales[[#This Row],[TerritoryKey]], Territories[], 2, FALSE)</f>
        <v>France</v>
      </c>
      <c r="J11335">
        <f>_xlfn.XLOOKUP(Sales[[#This Row],[ProductKey]], Products!$A:$A, Products!$J:$J)</f>
        <v>12.027799999999999</v>
      </c>
      <c r="K11335">
        <f>_xlfn.XLOOKUP(Sales[[#This Row],[ProductKey]], Products!$A:$A, Products!$K:$K)</f>
        <v>33.644199999999998</v>
      </c>
      <c r="L11335" s="1">
        <f>Sales[[#This Row],[ProductPrice]]*Sales[[#This Row],[OrderQuantity]]</f>
        <v>33.644199999999998</v>
      </c>
      <c r="M11335" s="1">
        <f>Sales[[#This Row],[OrderQuantity]]</f>
        <v>1</v>
      </c>
      <c r="N11335" s="1">
        <f>1</f>
        <v>1</v>
      </c>
      <c r="O11335" s="1">
        <f>Sales[[#This Row],[TotalSales]]-Sales[[#This Row],[TotalCost]]</f>
        <v>21.616399999999999</v>
      </c>
      <c r="P11335" s="1">
        <f>Sales[[#This Row],[ProductCost]]*Sales[[#This Row],[OrderQuantity]]</f>
        <v>12.027799999999999</v>
      </c>
      <c r="Q11335" s="1" t="str">
        <f>VLOOKUP(Sales[[#This Row],[ProductKey]], Products!$A$2:$D$1000, 4, FALSE)</f>
        <v>Sport-100 Helmet, Blue</v>
      </c>
    </row>
    <row r="11336" spans="1:17" x14ac:dyDescent="0.25">
      <c r="A11336" s="2">
        <v>37989</v>
      </c>
      <c r="B11336" s="1" t="s">
        <v>3741</v>
      </c>
      <c r="C11336">
        <v>220</v>
      </c>
      <c r="D11336">
        <v>24067</v>
      </c>
      <c r="E11336">
        <v>8</v>
      </c>
      <c r="F11336">
        <v>4</v>
      </c>
      <c r="G11336">
        <v>1</v>
      </c>
      <c r="H11336" s="2">
        <v>43103</v>
      </c>
      <c r="I11336" t="str">
        <f>VLOOKUP(Sales[[#This Row],[TerritoryKey]], Territories[], 2, FALSE)</f>
        <v>Germany</v>
      </c>
      <c r="J11336">
        <f>_xlfn.XLOOKUP(Sales[[#This Row],[ProductKey]], Products!$A:$A, Products!$J:$J)</f>
        <v>12.027799999999999</v>
      </c>
      <c r="K11336">
        <f>_xlfn.XLOOKUP(Sales[[#This Row],[ProductKey]], Products!$A:$A, Products!$K:$K)</f>
        <v>33.644199999999998</v>
      </c>
      <c r="L11336" s="1">
        <f>Sales[[#This Row],[ProductPrice]]*Sales[[#This Row],[OrderQuantity]]</f>
        <v>33.644199999999998</v>
      </c>
      <c r="M11336" s="1">
        <f>Sales[[#This Row],[OrderQuantity]]</f>
        <v>1</v>
      </c>
      <c r="N11336" s="1">
        <f>1</f>
        <v>1</v>
      </c>
      <c r="O11336" s="1">
        <f>Sales[[#This Row],[TotalSales]]-Sales[[#This Row],[TotalCost]]</f>
        <v>21.616399999999999</v>
      </c>
      <c r="P11336" s="1">
        <f>Sales[[#This Row],[ProductCost]]*Sales[[#This Row],[OrderQuantity]]</f>
        <v>12.027799999999999</v>
      </c>
      <c r="Q11336" s="1" t="str">
        <f>VLOOKUP(Sales[[#This Row],[ProductKey]], Products!$A$2:$D$1000, 4, FALSE)</f>
        <v>Sport-100 Helmet, Blue</v>
      </c>
    </row>
    <row r="11337" spans="1:17" x14ac:dyDescent="0.25">
      <c r="A11337" s="2">
        <v>37876</v>
      </c>
      <c r="B11337" s="1" t="s">
        <v>3961</v>
      </c>
      <c r="C11337">
        <v>220</v>
      </c>
      <c r="D11337">
        <v>15292</v>
      </c>
      <c r="E11337">
        <v>1</v>
      </c>
      <c r="F11337">
        <v>4</v>
      </c>
      <c r="G11337">
        <v>1</v>
      </c>
      <c r="H11337" s="2">
        <v>42990</v>
      </c>
      <c r="I11337" t="str">
        <f>VLOOKUP(Sales[[#This Row],[TerritoryKey]], Territories[], 2, FALSE)</f>
        <v>Northwest</v>
      </c>
      <c r="J11337">
        <f>_xlfn.XLOOKUP(Sales[[#This Row],[ProductKey]], Products!$A:$A, Products!$J:$J)</f>
        <v>12.027799999999999</v>
      </c>
      <c r="K11337">
        <f>_xlfn.XLOOKUP(Sales[[#This Row],[ProductKey]], Products!$A:$A, Products!$K:$K)</f>
        <v>33.644199999999998</v>
      </c>
      <c r="L11337" s="1">
        <f>Sales[[#This Row],[ProductPrice]]*Sales[[#This Row],[OrderQuantity]]</f>
        <v>33.644199999999998</v>
      </c>
      <c r="M11337" s="1">
        <f>Sales[[#This Row],[OrderQuantity]]</f>
        <v>1</v>
      </c>
      <c r="N11337" s="1">
        <f>1</f>
        <v>1</v>
      </c>
      <c r="O11337" s="1">
        <f>Sales[[#This Row],[TotalSales]]-Sales[[#This Row],[TotalCost]]</f>
        <v>21.616399999999999</v>
      </c>
      <c r="P11337" s="1">
        <f>Sales[[#This Row],[ProductCost]]*Sales[[#This Row],[OrderQuantity]]</f>
        <v>12.027799999999999</v>
      </c>
      <c r="Q11337" s="1" t="str">
        <f>VLOOKUP(Sales[[#This Row],[ProductKey]], Products!$A$2:$D$1000, 4, FALSE)</f>
        <v>Sport-100 Helmet, Blue</v>
      </c>
    </row>
    <row r="11338" spans="1:17" x14ac:dyDescent="0.25">
      <c r="A11338" s="2">
        <v>38201</v>
      </c>
      <c r="B11338" s="1" t="s">
        <v>4103</v>
      </c>
      <c r="C11338">
        <v>220</v>
      </c>
      <c r="D11338">
        <v>17983</v>
      </c>
      <c r="E11338">
        <v>8</v>
      </c>
      <c r="F11338">
        <v>4</v>
      </c>
      <c r="G11338">
        <v>1</v>
      </c>
      <c r="H11338" s="2">
        <v>43314</v>
      </c>
      <c r="I11338" t="str">
        <f>VLOOKUP(Sales[[#This Row],[TerritoryKey]], Territories[], 2, FALSE)</f>
        <v>Germany</v>
      </c>
      <c r="J11338">
        <f>_xlfn.XLOOKUP(Sales[[#This Row],[ProductKey]], Products!$A:$A, Products!$J:$J)</f>
        <v>12.027799999999999</v>
      </c>
      <c r="K11338">
        <f>_xlfn.XLOOKUP(Sales[[#This Row],[ProductKey]], Products!$A:$A, Products!$K:$K)</f>
        <v>33.644199999999998</v>
      </c>
      <c r="L11338" s="1">
        <f>Sales[[#This Row],[ProductPrice]]*Sales[[#This Row],[OrderQuantity]]</f>
        <v>33.644199999999998</v>
      </c>
      <c r="M11338" s="1">
        <f>Sales[[#This Row],[OrderQuantity]]</f>
        <v>1</v>
      </c>
      <c r="N11338" s="1">
        <f>1</f>
        <v>1</v>
      </c>
      <c r="O11338" s="1">
        <f>Sales[[#This Row],[TotalSales]]-Sales[[#This Row],[TotalCost]]</f>
        <v>21.616399999999999</v>
      </c>
      <c r="P11338" s="1">
        <f>Sales[[#This Row],[ProductCost]]*Sales[[#This Row],[OrderQuantity]]</f>
        <v>12.027799999999999</v>
      </c>
      <c r="Q11338" s="1" t="str">
        <f>VLOOKUP(Sales[[#This Row],[ProductKey]], Products!$A$2:$D$1000, 4, FALSE)</f>
        <v>Sport-100 Helmet, Blue</v>
      </c>
    </row>
    <row r="11339" spans="1:17" x14ac:dyDescent="0.25">
      <c r="A11339" s="2">
        <v>38232</v>
      </c>
      <c r="B11339" s="1" t="s">
        <v>4135</v>
      </c>
      <c r="C11339">
        <v>220</v>
      </c>
      <c r="D11339">
        <v>25011</v>
      </c>
      <c r="E11339">
        <v>9</v>
      </c>
      <c r="F11339">
        <v>4</v>
      </c>
      <c r="G11339">
        <v>1</v>
      </c>
      <c r="H11339" s="2">
        <v>43345</v>
      </c>
      <c r="I11339" t="str">
        <f>VLOOKUP(Sales[[#This Row],[TerritoryKey]], Territories[], 2, FALSE)</f>
        <v>Australia</v>
      </c>
      <c r="J11339">
        <f>_xlfn.XLOOKUP(Sales[[#This Row],[ProductKey]], Products!$A:$A, Products!$J:$J)</f>
        <v>12.027799999999999</v>
      </c>
      <c r="K11339">
        <f>_xlfn.XLOOKUP(Sales[[#This Row],[ProductKey]], Products!$A:$A, Products!$K:$K)</f>
        <v>33.644199999999998</v>
      </c>
      <c r="L11339" s="1">
        <f>Sales[[#This Row],[ProductPrice]]*Sales[[#This Row],[OrderQuantity]]</f>
        <v>33.644199999999998</v>
      </c>
      <c r="M11339" s="1">
        <f>Sales[[#This Row],[OrderQuantity]]</f>
        <v>1</v>
      </c>
      <c r="N11339" s="1">
        <f>1</f>
        <v>1</v>
      </c>
      <c r="O11339" s="1">
        <f>Sales[[#This Row],[TotalSales]]-Sales[[#This Row],[TotalCost]]</f>
        <v>21.616399999999999</v>
      </c>
      <c r="P11339" s="1">
        <f>Sales[[#This Row],[ProductCost]]*Sales[[#This Row],[OrderQuantity]]</f>
        <v>12.027799999999999</v>
      </c>
      <c r="Q11339" s="1" t="str">
        <f>VLOOKUP(Sales[[#This Row],[ProductKey]], Products!$A$2:$D$1000, 4, FALSE)</f>
        <v>Sport-100 Helmet, Blue</v>
      </c>
    </row>
    <row r="11340" spans="1:17" x14ac:dyDescent="0.25">
      <c r="A11340" s="2">
        <v>38201</v>
      </c>
      <c r="B11340" s="1" t="s">
        <v>4147</v>
      </c>
      <c r="C11340">
        <v>220</v>
      </c>
      <c r="D11340">
        <v>23231</v>
      </c>
      <c r="E11340">
        <v>7</v>
      </c>
      <c r="F11340">
        <v>4</v>
      </c>
      <c r="G11340">
        <v>1</v>
      </c>
      <c r="H11340" s="2">
        <v>43314</v>
      </c>
      <c r="I11340" t="str">
        <f>VLOOKUP(Sales[[#This Row],[TerritoryKey]], Territories[], 2, FALSE)</f>
        <v>France</v>
      </c>
      <c r="J11340">
        <f>_xlfn.XLOOKUP(Sales[[#This Row],[ProductKey]], Products!$A:$A, Products!$J:$J)</f>
        <v>12.027799999999999</v>
      </c>
      <c r="K11340">
        <f>_xlfn.XLOOKUP(Sales[[#This Row],[ProductKey]], Products!$A:$A, Products!$K:$K)</f>
        <v>33.644199999999998</v>
      </c>
      <c r="L11340" s="1">
        <f>Sales[[#This Row],[ProductPrice]]*Sales[[#This Row],[OrderQuantity]]</f>
        <v>33.644199999999998</v>
      </c>
      <c r="M11340" s="1">
        <f>Sales[[#This Row],[OrderQuantity]]</f>
        <v>1</v>
      </c>
      <c r="N11340" s="1">
        <f>1</f>
        <v>1</v>
      </c>
      <c r="O11340" s="1">
        <f>Sales[[#This Row],[TotalSales]]-Sales[[#This Row],[TotalCost]]</f>
        <v>21.616399999999999</v>
      </c>
      <c r="P11340" s="1">
        <f>Sales[[#This Row],[ProductCost]]*Sales[[#This Row],[OrderQuantity]]</f>
        <v>12.027799999999999</v>
      </c>
      <c r="Q11340" s="1" t="str">
        <f>VLOOKUP(Sales[[#This Row],[ProductKey]], Products!$A$2:$D$1000, 4, FALSE)</f>
        <v>Sport-100 Helmet, Blue</v>
      </c>
    </row>
    <row r="11341" spans="1:17" x14ac:dyDescent="0.25">
      <c r="A11341" s="2">
        <v>38201</v>
      </c>
      <c r="B11341" s="1" t="s">
        <v>4169</v>
      </c>
      <c r="C11341">
        <v>220</v>
      </c>
      <c r="D11341">
        <v>14605</v>
      </c>
      <c r="E11341">
        <v>6</v>
      </c>
      <c r="F11341">
        <v>4</v>
      </c>
      <c r="G11341">
        <v>1</v>
      </c>
      <c r="H11341" s="2">
        <v>43314</v>
      </c>
      <c r="I11341" t="str">
        <f>VLOOKUP(Sales[[#This Row],[TerritoryKey]], Territories[], 2, FALSE)</f>
        <v>Canada</v>
      </c>
      <c r="J11341">
        <f>_xlfn.XLOOKUP(Sales[[#This Row],[ProductKey]], Products!$A:$A, Products!$J:$J)</f>
        <v>12.027799999999999</v>
      </c>
      <c r="K11341">
        <f>_xlfn.XLOOKUP(Sales[[#This Row],[ProductKey]], Products!$A:$A, Products!$K:$K)</f>
        <v>33.644199999999998</v>
      </c>
      <c r="L11341" s="1">
        <f>Sales[[#This Row],[ProductPrice]]*Sales[[#This Row],[OrderQuantity]]</f>
        <v>33.644199999999998</v>
      </c>
      <c r="M11341" s="1">
        <f>Sales[[#This Row],[OrderQuantity]]</f>
        <v>1</v>
      </c>
      <c r="N11341" s="1">
        <f>1</f>
        <v>1</v>
      </c>
      <c r="O11341" s="1">
        <f>Sales[[#This Row],[TotalSales]]-Sales[[#This Row],[TotalCost]]</f>
        <v>21.616399999999999</v>
      </c>
      <c r="P11341" s="1">
        <f>Sales[[#This Row],[ProductCost]]*Sales[[#This Row],[OrderQuantity]]</f>
        <v>12.027799999999999</v>
      </c>
      <c r="Q11341" s="1" t="str">
        <f>VLOOKUP(Sales[[#This Row],[ProductKey]], Products!$A$2:$D$1000, 4, FALSE)</f>
        <v>Sport-100 Helmet, Blue</v>
      </c>
    </row>
    <row r="11342" spans="1:17" x14ac:dyDescent="0.25">
      <c r="A11342" s="2">
        <v>38292</v>
      </c>
      <c r="B11342" s="1" t="s">
        <v>4316</v>
      </c>
      <c r="C11342">
        <v>220</v>
      </c>
      <c r="D11342">
        <v>16244</v>
      </c>
      <c r="E11342">
        <v>4</v>
      </c>
      <c r="F11342">
        <v>4</v>
      </c>
      <c r="G11342">
        <v>1</v>
      </c>
      <c r="H11342" s="2">
        <v>43405</v>
      </c>
      <c r="I11342" t="str">
        <f>VLOOKUP(Sales[[#This Row],[TerritoryKey]], Territories[], 2, FALSE)</f>
        <v>Southwest</v>
      </c>
      <c r="J11342">
        <f>_xlfn.XLOOKUP(Sales[[#This Row],[ProductKey]], Products!$A:$A, Products!$J:$J)</f>
        <v>12.027799999999999</v>
      </c>
      <c r="K11342">
        <f>_xlfn.XLOOKUP(Sales[[#This Row],[ProductKey]], Products!$A:$A, Products!$K:$K)</f>
        <v>33.644199999999998</v>
      </c>
      <c r="L11342" s="1">
        <f>Sales[[#This Row],[ProductPrice]]*Sales[[#This Row],[OrderQuantity]]</f>
        <v>33.644199999999998</v>
      </c>
      <c r="M11342" s="1">
        <f>Sales[[#This Row],[OrderQuantity]]</f>
        <v>1</v>
      </c>
      <c r="N11342" s="1">
        <f>1</f>
        <v>1</v>
      </c>
      <c r="O11342" s="1">
        <f>Sales[[#This Row],[TotalSales]]-Sales[[#This Row],[TotalCost]]</f>
        <v>21.616399999999999</v>
      </c>
      <c r="P11342" s="1">
        <f>Sales[[#This Row],[ProductCost]]*Sales[[#This Row],[OrderQuantity]]</f>
        <v>12.027799999999999</v>
      </c>
      <c r="Q11342" s="1" t="str">
        <f>VLOOKUP(Sales[[#This Row],[ProductKey]], Products!$A$2:$D$1000, 4, FALSE)</f>
        <v>Sport-100 Helmet, Blue</v>
      </c>
    </row>
    <row r="11343" spans="1:17" x14ac:dyDescent="0.25">
      <c r="A11343" s="2">
        <v>38020</v>
      </c>
      <c r="B11343" s="1" t="s">
        <v>4442</v>
      </c>
      <c r="C11343">
        <v>220</v>
      </c>
      <c r="D11343">
        <v>12300</v>
      </c>
      <c r="E11343">
        <v>7</v>
      </c>
      <c r="F11343">
        <v>4</v>
      </c>
      <c r="G11343">
        <v>1</v>
      </c>
      <c r="H11343" s="2">
        <v>43134</v>
      </c>
      <c r="I11343" t="str">
        <f>VLOOKUP(Sales[[#This Row],[TerritoryKey]], Territories[], 2, FALSE)</f>
        <v>France</v>
      </c>
      <c r="J11343">
        <f>_xlfn.XLOOKUP(Sales[[#This Row],[ProductKey]], Products!$A:$A, Products!$J:$J)</f>
        <v>12.027799999999999</v>
      </c>
      <c r="K11343">
        <f>_xlfn.XLOOKUP(Sales[[#This Row],[ProductKey]], Products!$A:$A, Products!$K:$K)</f>
        <v>33.644199999999998</v>
      </c>
      <c r="L11343" s="1">
        <f>Sales[[#This Row],[ProductPrice]]*Sales[[#This Row],[OrderQuantity]]</f>
        <v>33.644199999999998</v>
      </c>
      <c r="M11343" s="1">
        <f>Sales[[#This Row],[OrderQuantity]]</f>
        <v>1</v>
      </c>
      <c r="N11343" s="1">
        <f>1</f>
        <v>1</v>
      </c>
      <c r="O11343" s="1">
        <f>Sales[[#This Row],[TotalSales]]-Sales[[#This Row],[TotalCost]]</f>
        <v>21.616399999999999</v>
      </c>
      <c r="P11343" s="1">
        <f>Sales[[#This Row],[ProductCost]]*Sales[[#This Row],[OrderQuantity]]</f>
        <v>12.027799999999999</v>
      </c>
      <c r="Q11343" s="1" t="str">
        <f>VLOOKUP(Sales[[#This Row],[ProductKey]], Products!$A$2:$D$1000, 4, FALSE)</f>
        <v>Sport-100 Helmet, Blue</v>
      </c>
    </row>
    <row r="11344" spans="1:17" x14ac:dyDescent="0.25">
      <c r="A11344" s="2">
        <v>38141</v>
      </c>
      <c r="B11344" s="1" t="s">
        <v>4471</v>
      </c>
      <c r="C11344">
        <v>220</v>
      </c>
      <c r="D11344">
        <v>17114</v>
      </c>
      <c r="E11344">
        <v>8</v>
      </c>
      <c r="F11344">
        <v>4</v>
      </c>
      <c r="G11344">
        <v>1</v>
      </c>
      <c r="H11344" s="2">
        <v>43254</v>
      </c>
      <c r="I11344" t="str">
        <f>VLOOKUP(Sales[[#This Row],[TerritoryKey]], Territories[], 2, FALSE)</f>
        <v>Germany</v>
      </c>
      <c r="J11344">
        <f>_xlfn.XLOOKUP(Sales[[#This Row],[ProductKey]], Products!$A:$A, Products!$J:$J)</f>
        <v>12.027799999999999</v>
      </c>
      <c r="K11344">
        <f>_xlfn.XLOOKUP(Sales[[#This Row],[ProductKey]], Products!$A:$A, Products!$K:$K)</f>
        <v>33.644199999999998</v>
      </c>
      <c r="L11344" s="1">
        <f>Sales[[#This Row],[ProductPrice]]*Sales[[#This Row],[OrderQuantity]]</f>
        <v>33.644199999999998</v>
      </c>
      <c r="M11344" s="1">
        <f>Sales[[#This Row],[OrderQuantity]]</f>
        <v>1</v>
      </c>
      <c r="N11344" s="1">
        <f>1</f>
        <v>1</v>
      </c>
      <c r="O11344" s="1">
        <f>Sales[[#This Row],[TotalSales]]-Sales[[#This Row],[TotalCost]]</f>
        <v>21.616399999999999</v>
      </c>
      <c r="P11344" s="1">
        <f>Sales[[#This Row],[ProductCost]]*Sales[[#This Row],[OrderQuantity]]</f>
        <v>12.027799999999999</v>
      </c>
      <c r="Q11344" s="1" t="str">
        <f>VLOOKUP(Sales[[#This Row],[ProductKey]], Products!$A$2:$D$1000, 4, FALSE)</f>
        <v>Sport-100 Helmet, Blue</v>
      </c>
    </row>
    <row r="11345" spans="1:17" x14ac:dyDescent="0.25">
      <c r="A11345" s="2">
        <v>38292</v>
      </c>
      <c r="B11345" s="1" t="s">
        <v>4654</v>
      </c>
      <c r="C11345">
        <v>220</v>
      </c>
      <c r="D11345">
        <v>25201</v>
      </c>
      <c r="E11345">
        <v>4</v>
      </c>
      <c r="F11345">
        <v>4</v>
      </c>
      <c r="G11345">
        <v>1</v>
      </c>
      <c r="H11345" s="2">
        <v>43405</v>
      </c>
      <c r="I11345" t="str">
        <f>VLOOKUP(Sales[[#This Row],[TerritoryKey]], Territories[], 2, FALSE)</f>
        <v>Southwest</v>
      </c>
      <c r="J11345">
        <f>_xlfn.XLOOKUP(Sales[[#This Row],[ProductKey]], Products!$A:$A, Products!$J:$J)</f>
        <v>12.027799999999999</v>
      </c>
      <c r="K11345">
        <f>_xlfn.XLOOKUP(Sales[[#This Row],[ProductKey]], Products!$A:$A, Products!$K:$K)</f>
        <v>33.644199999999998</v>
      </c>
      <c r="L11345" s="1">
        <f>Sales[[#This Row],[ProductPrice]]*Sales[[#This Row],[OrderQuantity]]</f>
        <v>33.644199999999998</v>
      </c>
      <c r="M11345" s="1">
        <f>Sales[[#This Row],[OrderQuantity]]</f>
        <v>1</v>
      </c>
      <c r="N11345" s="1">
        <f>1</f>
        <v>1</v>
      </c>
      <c r="O11345" s="1">
        <f>Sales[[#This Row],[TotalSales]]-Sales[[#This Row],[TotalCost]]</f>
        <v>21.616399999999999</v>
      </c>
      <c r="P11345" s="1">
        <f>Sales[[#This Row],[ProductCost]]*Sales[[#This Row],[OrderQuantity]]</f>
        <v>12.027799999999999</v>
      </c>
      <c r="Q11345" s="1" t="str">
        <f>VLOOKUP(Sales[[#This Row],[ProductKey]], Products!$A$2:$D$1000, 4, FALSE)</f>
        <v>Sport-100 Helmet, Blue</v>
      </c>
    </row>
    <row r="11346" spans="1:17" x14ac:dyDescent="0.25">
      <c r="A11346" s="2">
        <v>38109</v>
      </c>
      <c r="B11346" s="1" t="s">
        <v>4719</v>
      </c>
      <c r="C11346">
        <v>220</v>
      </c>
      <c r="D11346">
        <v>15221</v>
      </c>
      <c r="E11346">
        <v>9</v>
      </c>
      <c r="F11346">
        <v>4</v>
      </c>
      <c r="G11346">
        <v>1</v>
      </c>
      <c r="H11346" s="2">
        <v>43222</v>
      </c>
      <c r="I11346" t="str">
        <f>VLOOKUP(Sales[[#This Row],[TerritoryKey]], Territories[], 2, FALSE)</f>
        <v>Australia</v>
      </c>
      <c r="J11346">
        <f>_xlfn.XLOOKUP(Sales[[#This Row],[ProductKey]], Products!$A:$A, Products!$J:$J)</f>
        <v>12.027799999999999</v>
      </c>
      <c r="K11346">
        <f>_xlfn.XLOOKUP(Sales[[#This Row],[ProductKey]], Products!$A:$A, Products!$K:$K)</f>
        <v>33.644199999999998</v>
      </c>
      <c r="L11346" s="1">
        <f>Sales[[#This Row],[ProductPrice]]*Sales[[#This Row],[OrderQuantity]]</f>
        <v>33.644199999999998</v>
      </c>
      <c r="M11346" s="1">
        <f>Sales[[#This Row],[OrderQuantity]]</f>
        <v>1</v>
      </c>
      <c r="N11346" s="1">
        <f>1</f>
        <v>1</v>
      </c>
      <c r="O11346" s="1">
        <f>Sales[[#This Row],[TotalSales]]-Sales[[#This Row],[TotalCost]]</f>
        <v>21.616399999999999</v>
      </c>
      <c r="P11346" s="1">
        <f>Sales[[#This Row],[ProductCost]]*Sales[[#This Row],[OrderQuantity]]</f>
        <v>12.027799999999999</v>
      </c>
      <c r="Q11346" s="1" t="str">
        <f>VLOOKUP(Sales[[#This Row],[ProductKey]], Products!$A$2:$D$1000, 4, FALSE)</f>
        <v>Sport-100 Helmet, Blue</v>
      </c>
    </row>
    <row r="11347" spans="1:17" x14ac:dyDescent="0.25">
      <c r="A11347" s="2">
        <v>37988</v>
      </c>
      <c r="B11347" s="1" t="s">
        <v>4736</v>
      </c>
      <c r="C11347">
        <v>220</v>
      </c>
      <c r="D11347">
        <v>24204</v>
      </c>
      <c r="E11347">
        <v>8</v>
      </c>
      <c r="F11347">
        <v>4</v>
      </c>
      <c r="G11347">
        <v>1</v>
      </c>
      <c r="H11347" s="2">
        <v>43102</v>
      </c>
      <c r="I11347" t="str">
        <f>VLOOKUP(Sales[[#This Row],[TerritoryKey]], Territories[], 2, FALSE)</f>
        <v>Germany</v>
      </c>
      <c r="J11347">
        <f>_xlfn.XLOOKUP(Sales[[#This Row],[ProductKey]], Products!$A:$A, Products!$J:$J)</f>
        <v>12.027799999999999</v>
      </c>
      <c r="K11347">
        <f>_xlfn.XLOOKUP(Sales[[#This Row],[ProductKey]], Products!$A:$A, Products!$K:$K)</f>
        <v>33.644199999999998</v>
      </c>
      <c r="L11347" s="1">
        <f>Sales[[#This Row],[ProductPrice]]*Sales[[#This Row],[OrderQuantity]]</f>
        <v>33.644199999999998</v>
      </c>
      <c r="M11347" s="1">
        <f>Sales[[#This Row],[OrderQuantity]]</f>
        <v>1</v>
      </c>
      <c r="N11347" s="1">
        <f>1</f>
        <v>1</v>
      </c>
      <c r="O11347" s="1">
        <f>Sales[[#This Row],[TotalSales]]-Sales[[#This Row],[TotalCost]]</f>
        <v>21.616399999999999</v>
      </c>
      <c r="P11347" s="1">
        <f>Sales[[#This Row],[ProductCost]]*Sales[[#This Row],[OrderQuantity]]</f>
        <v>12.027799999999999</v>
      </c>
      <c r="Q11347" s="1" t="str">
        <f>VLOOKUP(Sales[[#This Row],[ProductKey]], Products!$A$2:$D$1000, 4, FALSE)</f>
        <v>Sport-100 Helmet, Blue</v>
      </c>
    </row>
    <row r="11348" spans="1:17" x14ac:dyDescent="0.25">
      <c r="A11348" s="2">
        <v>38292</v>
      </c>
      <c r="B11348" s="1" t="s">
        <v>4760</v>
      </c>
      <c r="C11348">
        <v>220</v>
      </c>
      <c r="D11348">
        <v>23778</v>
      </c>
      <c r="E11348">
        <v>7</v>
      </c>
      <c r="F11348">
        <v>4</v>
      </c>
      <c r="G11348">
        <v>1</v>
      </c>
      <c r="H11348" s="2">
        <v>43405</v>
      </c>
      <c r="I11348" t="str">
        <f>VLOOKUP(Sales[[#This Row],[TerritoryKey]], Territories[], 2, FALSE)</f>
        <v>France</v>
      </c>
      <c r="J11348">
        <f>_xlfn.XLOOKUP(Sales[[#This Row],[ProductKey]], Products!$A:$A, Products!$J:$J)</f>
        <v>12.027799999999999</v>
      </c>
      <c r="K11348">
        <f>_xlfn.XLOOKUP(Sales[[#This Row],[ProductKey]], Products!$A:$A, Products!$K:$K)</f>
        <v>33.644199999999998</v>
      </c>
      <c r="L11348" s="1">
        <f>Sales[[#This Row],[ProductPrice]]*Sales[[#This Row],[OrderQuantity]]</f>
        <v>33.644199999999998</v>
      </c>
      <c r="M11348" s="1">
        <f>Sales[[#This Row],[OrderQuantity]]</f>
        <v>1</v>
      </c>
      <c r="N11348" s="1">
        <f>1</f>
        <v>1</v>
      </c>
      <c r="O11348" s="1">
        <f>Sales[[#This Row],[TotalSales]]-Sales[[#This Row],[TotalCost]]</f>
        <v>21.616399999999999</v>
      </c>
      <c r="P11348" s="1">
        <f>Sales[[#This Row],[ProductCost]]*Sales[[#This Row],[OrderQuantity]]</f>
        <v>12.027799999999999</v>
      </c>
      <c r="Q11348" s="1" t="str">
        <f>VLOOKUP(Sales[[#This Row],[ProductKey]], Products!$A$2:$D$1000, 4, FALSE)</f>
        <v>Sport-100 Helmet, Blue</v>
      </c>
    </row>
    <row r="11349" spans="1:17" x14ac:dyDescent="0.25">
      <c r="A11349" s="2">
        <v>38018</v>
      </c>
      <c r="B11349" s="1" t="s">
        <v>4894</v>
      </c>
      <c r="C11349">
        <v>220</v>
      </c>
      <c r="D11349">
        <v>27075</v>
      </c>
      <c r="E11349">
        <v>6</v>
      </c>
      <c r="F11349">
        <v>4</v>
      </c>
      <c r="G11349">
        <v>1</v>
      </c>
      <c r="H11349" s="2">
        <v>43132</v>
      </c>
      <c r="I11349" t="str">
        <f>VLOOKUP(Sales[[#This Row],[TerritoryKey]], Territories[], 2, FALSE)</f>
        <v>Canada</v>
      </c>
      <c r="J11349">
        <f>_xlfn.XLOOKUP(Sales[[#This Row],[ProductKey]], Products!$A:$A, Products!$J:$J)</f>
        <v>12.027799999999999</v>
      </c>
      <c r="K11349">
        <f>_xlfn.XLOOKUP(Sales[[#This Row],[ProductKey]], Products!$A:$A, Products!$K:$K)</f>
        <v>33.644199999999998</v>
      </c>
      <c r="L11349" s="1">
        <f>Sales[[#This Row],[ProductPrice]]*Sales[[#This Row],[OrderQuantity]]</f>
        <v>33.644199999999998</v>
      </c>
      <c r="M11349" s="1">
        <f>Sales[[#This Row],[OrderQuantity]]</f>
        <v>1</v>
      </c>
      <c r="N11349" s="1">
        <f>1</f>
        <v>1</v>
      </c>
      <c r="O11349" s="1">
        <f>Sales[[#This Row],[TotalSales]]-Sales[[#This Row],[TotalCost]]</f>
        <v>21.616399999999999</v>
      </c>
      <c r="P11349" s="1">
        <f>Sales[[#This Row],[ProductCost]]*Sales[[#This Row],[OrderQuantity]]</f>
        <v>12.027799999999999</v>
      </c>
      <c r="Q11349" s="1" t="str">
        <f>VLOOKUP(Sales[[#This Row],[ProductKey]], Products!$A$2:$D$1000, 4, FALSE)</f>
        <v>Sport-100 Helmet, Blue</v>
      </c>
    </row>
    <row r="11350" spans="1:17" x14ac:dyDescent="0.25">
      <c r="A11350" s="2">
        <v>38050</v>
      </c>
      <c r="B11350" s="1" t="s">
        <v>4895</v>
      </c>
      <c r="C11350">
        <v>220</v>
      </c>
      <c r="D11350">
        <v>26663</v>
      </c>
      <c r="E11350">
        <v>9</v>
      </c>
      <c r="F11350">
        <v>4</v>
      </c>
      <c r="G11350">
        <v>1</v>
      </c>
      <c r="H11350" s="2">
        <v>43163</v>
      </c>
      <c r="I11350" t="str">
        <f>VLOOKUP(Sales[[#This Row],[TerritoryKey]], Territories[], 2, FALSE)</f>
        <v>Australia</v>
      </c>
      <c r="J11350">
        <f>_xlfn.XLOOKUP(Sales[[#This Row],[ProductKey]], Products!$A:$A, Products!$J:$J)</f>
        <v>12.027799999999999</v>
      </c>
      <c r="K11350">
        <f>_xlfn.XLOOKUP(Sales[[#This Row],[ProductKey]], Products!$A:$A, Products!$K:$K)</f>
        <v>33.644199999999998</v>
      </c>
      <c r="L11350" s="1">
        <f>Sales[[#This Row],[ProductPrice]]*Sales[[#This Row],[OrderQuantity]]</f>
        <v>33.644199999999998</v>
      </c>
      <c r="M11350" s="1">
        <f>Sales[[#This Row],[OrderQuantity]]</f>
        <v>1</v>
      </c>
      <c r="N11350" s="1">
        <f>1</f>
        <v>1</v>
      </c>
      <c r="O11350" s="1">
        <f>Sales[[#This Row],[TotalSales]]-Sales[[#This Row],[TotalCost]]</f>
        <v>21.616399999999999</v>
      </c>
      <c r="P11350" s="1">
        <f>Sales[[#This Row],[ProductCost]]*Sales[[#This Row],[OrderQuantity]]</f>
        <v>12.027799999999999</v>
      </c>
      <c r="Q11350" s="1" t="str">
        <f>VLOOKUP(Sales[[#This Row],[ProductKey]], Products!$A$2:$D$1000, 4, FALSE)</f>
        <v>Sport-100 Helmet, Blue</v>
      </c>
    </row>
    <row r="11351" spans="1:17" x14ac:dyDescent="0.25">
      <c r="A11351" s="2">
        <v>38322</v>
      </c>
      <c r="B11351" s="1" t="s">
        <v>4917</v>
      </c>
      <c r="C11351">
        <v>220</v>
      </c>
      <c r="D11351">
        <v>15138</v>
      </c>
      <c r="E11351">
        <v>9</v>
      </c>
      <c r="F11351">
        <v>4</v>
      </c>
      <c r="G11351">
        <v>1</v>
      </c>
      <c r="H11351" s="2">
        <v>43435</v>
      </c>
      <c r="I11351" t="str">
        <f>VLOOKUP(Sales[[#This Row],[TerritoryKey]], Territories[], 2, FALSE)</f>
        <v>Australia</v>
      </c>
      <c r="J11351">
        <f>_xlfn.XLOOKUP(Sales[[#This Row],[ProductKey]], Products!$A:$A, Products!$J:$J)</f>
        <v>12.027799999999999</v>
      </c>
      <c r="K11351">
        <f>_xlfn.XLOOKUP(Sales[[#This Row],[ProductKey]], Products!$A:$A, Products!$K:$K)</f>
        <v>33.644199999999998</v>
      </c>
      <c r="L11351" s="1">
        <f>Sales[[#This Row],[ProductPrice]]*Sales[[#This Row],[OrderQuantity]]</f>
        <v>33.644199999999998</v>
      </c>
      <c r="M11351" s="1">
        <f>Sales[[#This Row],[OrderQuantity]]</f>
        <v>1</v>
      </c>
      <c r="N11351" s="1">
        <f>1</f>
        <v>1</v>
      </c>
      <c r="O11351" s="1">
        <f>Sales[[#This Row],[TotalSales]]-Sales[[#This Row],[TotalCost]]</f>
        <v>21.616399999999999</v>
      </c>
      <c r="P11351" s="1">
        <f>Sales[[#This Row],[ProductCost]]*Sales[[#This Row],[OrderQuantity]]</f>
        <v>12.027799999999999</v>
      </c>
      <c r="Q11351" s="1" t="str">
        <f>VLOOKUP(Sales[[#This Row],[ProductKey]], Products!$A$2:$D$1000, 4, FALSE)</f>
        <v>Sport-100 Helmet, Blue</v>
      </c>
    </row>
    <row r="11352" spans="1:17" x14ac:dyDescent="0.25">
      <c r="A11352" s="2">
        <v>38202</v>
      </c>
      <c r="B11352" s="1" t="s">
        <v>4973</v>
      </c>
      <c r="C11352">
        <v>220</v>
      </c>
      <c r="D11352">
        <v>17324</v>
      </c>
      <c r="E11352">
        <v>9</v>
      </c>
      <c r="F11352">
        <v>4</v>
      </c>
      <c r="G11352">
        <v>1</v>
      </c>
      <c r="H11352" s="2">
        <v>43315</v>
      </c>
      <c r="I11352" t="str">
        <f>VLOOKUP(Sales[[#This Row],[TerritoryKey]], Territories[], 2, FALSE)</f>
        <v>Australia</v>
      </c>
      <c r="J11352">
        <f>_xlfn.XLOOKUP(Sales[[#This Row],[ProductKey]], Products!$A:$A, Products!$J:$J)</f>
        <v>12.027799999999999</v>
      </c>
      <c r="K11352">
        <f>_xlfn.XLOOKUP(Sales[[#This Row],[ProductKey]], Products!$A:$A, Products!$K:$K)</f>
        <v>33.644199999999998</v>
      </c>
      <c r="L11352" s="1">
        <f>Sales[[#This Row],[ProductPrice]]*Sales[[#This Row],[OrderQuantity]]</f>
        <v>33.644199999999998</v>
      </c>
      <c r="M11352" s="1">
        <f>Sales[[#This Row],[OrderQuantity]]</f>
        <v>1</v>
      </c>
      <c r="N11352" s="1">
        <f>1</f>
        <v>1</v>
      </c>
      <c r="O11352" s="1">
        <f>Sales[[#This Row],[TotalSales]]-Sales[[#This Row],[TotalCost]]</f>
        <v>21.616399999999999</v>
      </c>
      <c r="P11352" s="1">
        <f>Sales[[#This Row],[ProductCost]]*Sales[[#This Row],[OrderQuantity]]</f>
        <v>12.027799999999999</v>
      </c>
      <c r="Q11352" s="1" t="str">
        <f>VLOOKUP(Sales[[#This Row],[ProductKey]], Products!$A$2:$D$1000, 4, FALSE)</f>
        <v>Sport-100 Helmet, Blue</v>
      </c>
    </row>
    <row r="11353" spans="1:17" x14ac:dyDescent="0.25">
      <c r="A11353" s="2">
        <v>38202</v>
      </c>
      <c r="B11353" s="1" t="s">
        <v>4982</v>
      </c>
      <c r="C11353">
        <v>220</v>
      </c>
      <c r="D11353">
        <v>21116</v>
      </c>
      <c r="E11353">
        <v>10</v>
      </c>
      <c r="F11353">
        <v>4</v>
      </c>
      <c r="G11353">
        <v>1</v>
      </c>
      <c r="H11353" s="2">
        <v>43315</v>
      </c>
      <c r="I11353" t="str">
        <f>VLOOKUP(Sales[[#This Row],[TerritoryKey]], Territories[], 2, FALSE)</f>
        <v>United Kingdom</v>
      </c>
      <c r="J11353">
        <f>_xlfn.XLOOKUP(Sales[[#This Row],[ProductKey]], Products!$A:$A, Products!$J:$J)</f>
        <v>12.027799999999999</v>
      </c>
      <c r="K11353">
        <f>_xlfn.XLOOKUP(Sales[[#This Row],[ProductKey]], Products!$A:$A, Products!$K:$K)</f>
        <v>33.644199999999998</v>
      </c>
      <c r="L11353" s="1">
        <f>Sales[[#This Row],[ProductPrice]]*Sales[[#This Row],[OrderQuantity]]</f>
        <v>33.644199999999998</v>
      </c>
      <c r="M11353" s="1">
        <f>Sales[[#This Row],[OrderQuantity]]</f>
        <v>1</v>
      </c>
      <c r="N11353" s="1">
        <f>1</f>
        <v>1</v>
      </c>
      <c r="O11353" s="1">
        <f>Sales[[#This Row],[TotalSales]]-Sales[[#This Row],[TotalCost]]</f>
        <v>21.616399999999999</v>
      </c>
      <c r="P11353" s="1">
        <f>Sales[[#This Row],[ProductCost]]*Sales[[#This Row],[OrderQuantity]]</f>
        <v>12.027799999999999</v>
      </c>
      <c r="Q11353" s="1" t="str">
        <f>VLOOKUP(Sales[[#This Row],[ProductKey]], Products!$A$2:$D$1000, 4, FALSE)</f>
        <v>Sport-100 Helmet, Blue</v>
      </c>
    </row>
    <row r="11354" spans="1:17" x14ac:dyDescent="0.25">
      <c r="A11354" s="2">
        <v>38201</v>
      </c>
      <c r="B11354" s="1" t="s">
        <v>5067</v>
      </c>
      <c r="C11354">
        <v>220</v>
      </c>
      <c r="D11354">
        <v>12819</v>
      </c>
      <c r="E11354">
        <v>7</v>
      </c>
      <c r="F11354">
        <v>4</v>
      </c>
      <c r="G11354">
        <v>1</v>
      </c>
      <c r="H11354" s="2">
        <v>43314</v>
      </c>
      <c r="I11354" t="str">
        <f>VLOOKUP(Sales[[#This Row],[TerritoryKey]], Territories[], 2, FALSE)</f>
        <v>France</v>
      </c>
      <c r="J11354">
        <f>_xlfn.XLOOKUP(Sales[[#This Row],[ProductKey]], Products!$A:$A, Products!$J:$J)</f>
        <v>12.027799999999999</v>
      </c>
      <c r="K11354">
        <f>_xlfn.XLOOKUP(Sales[[#This Row],[ProductKey]], Products!$A:$A, Products!$K:$K)</f>
        <v>33.644199999999998</v>
      </c>
      <c r="L11354" s="1">
        <f>Sales[[#This Row],[ProductPrice]]*Sales[[#This Row],[OrderQuantity]]</f>
        <v>33.644199999999998</v>
      </c>
      <c r="M11354" s="1">
        <f>Sales[[#This Row],[OrderQuantity]]</f>
        <v>1</v>
      </c>
      <c r="N11354" s="1">
        <f>1</f>
        <v>1</v>
      </c>
      <c r="O11354" s="1">
        <f>Sales[[#This Row],[TotalSales]]-Sales[[#This Row],[TotalCost]]</f>
        <v>21.616399999999999</v>
      </c>
      <c r="P11354" s="1">
        <f>Sales[[#This Row],[ProductCost]]*Sales[[#This Row],[OrderQuantity]]</f>
        <v>12.027799999999999</v>
      </c>
      <c r="Q11354" s="1" t="str">
        <f>VLOOKUP(Sales[[#This Row],[ProductKey]], Products!$A$2:$D$1000, 4, FALSE)</f>
        <v>Sport-100 Helmet, Blue</v>
      </c>
    </row>
    <row r="11355" spans="1:17" x14ac:dyDescent="0.25">
      <c r="A11355" s="2">
        <v>38021</v>
      </c>
      <c r="B11355" s="1" t="s">
        <v>5357</v>
      </c>
      <c r="C11355">
        <v>220</v>
      </c>
      <c r="D11355">
        <v>17581</v>
      </c>
      <c r="E11355">
        <v>4</v>
      </c>
      <c r="F11355">
        <v>4</v>
      </c>
      <c r="G11355">
        <v>1</v>
      </c>
      <c r="H11355" s="2">
        <v>43135</v>
      </c>
      <c r="I11355" t="str">
        <f>VLOOKUP(Sales[[#This Row],[TerritoryKey]], Territories[], 2, FALSE)</f>
        <v>Southwest</v>
      </c>
      <c r="J11355">
        <f>_xlfn.XLOOKUP(Sales[[#This Row],[ProductKey]], Products!$A:$A, Products!$J:$J)</f>
        <v>12.027799999999999</v>
      </c>
      <c r="K11355">
        <f>_xlfn.XLOOKUP(Sales[[#This Row],[ProductKey]], Products!$A:$A, Products!$K:$K)</f>
        <v>33.644199999999998</v>
      </c>
      <c r="L11355" s="1">
        <f>Sales[[#This Row],[ProductPrice]]*Sales[[#This Row],[OrderQuantity]]</f>
        <v>33.644199999999998</v>
      </c>
      <c r="M11355" s="1">
        <f>Sales[[#This Row],[OrderQuantity]]</f>
        <v>1</v>
      </c>
      <c r="N11355" s="1">
        <f>1</f>
        <v>1</v>
      </c>
      <c r="O11355" s="1">
        <f>Sales[[#This Row],[TotalSales]]-Sales[[#This Row],[TotalCost]]</f>
        <v>21.616399999999999</v>
      </c>
      <c r="P11355" s="1">
        <f>Sales[[#This Row],[ProductCost]]*Sales[[#This Row],[OrderQuantity]]</f>
        <v>12.027799999999999</v>
      </c>
      <c r="Q11355" s="1" t="str">
        <f>VLOOKUP(Sales[[#This Row],[ProductKey]], Products!$A$2:$D$1000, 4, FALSE)</f>
        <v>Sport-100 Helmet, Blue</v>
      </c>
    </row>
    <row r="11356" spans="1:17" x14ac:dyDescent="0.25">
      <c r="A11356" s="2">
        <v>38322</v>
      </c>
      <c r="B11356" s="1" t="s">
        <v>5525</v>
      </c>
      <c r="C11356">
        <v>220</v>
      </c>
      <c r="D11356">
        <v>19844</v>
      </c>
      <c r="E11356">
        <v>6</v>
      </c>
      <c r="F11356">
        <v>4</v>
      </c>
      <c r="G11356">
        <v>1</v>
      </c>
      <c r="H11356" s="2">
        <v>43435</v>
      </c>
      <c r="I11356" t="str">
        <f>VLOOKUP(Sales[[#This Row],[TerritoryKey]], Territories[], 2, FALSE)</f>
        <v>Canada</v>
      </c>
      <c r="J11356">
        <f>_xlfn.XLOOKUP(Sales[[#This Row],[ProductKey]], Products!$A:$A, Products!$J:$J)</f>
        <v>12.027799999999999</v>
      </c>
      <c r="K11356">
        <f>_xlfn.XLOOKUP(Sales[[#This Row],[ProductKey]], Products!$A:$A, Products!$K:$K)</f>
        <v>33.644199999999998</v>
      </c>
      <c r="L11356" s="1">
        <f>Sales[[#This Row],[ProductPrice]]*Sales[[#This Row],[OrderQuantity]]</f>
        <v>33.644199999999998</v>
      </c>
      <c r="M11356" s="1">
        <f>Sales[[#This Row],[OrderQuantity]]</f>
        <v>1</v>
      </c>
      <c r="N11356" s="1">
        <f>1</f>
        <v>1</v>
      </c>
      <c r="O11356" s="1">
        <f>Sales[[#This Row],[TotalSales]]-Sales[[#This Row],[TotalCost]]</f>
        <v>21.616399999999999</v>
      </c>
      <c r="P11356" s="1">
        <f>Sales[[#This Row],[ProductCost]]*Sales[[#This Row],[OrderQuantity]]</f>
        <v>12.027799999999999</v>
      </c>
      <c r="Q11356" s="1" t="str">
        <f>VLOOKUP(Sales[[#This Row],[ProductKey]], Products!$A$2:$D$1000, 4, FALSE)</f>
        <v>Sport-100 Helmet, Blue</v>
      </c>
    </row>
    <row r="11357" spans="1:17" x14ac:dyDescent="0.25">
      <c r="A11357" s="2">
        <v>38325</v>
      </c>
      <c r="B11357" s="1" t="s">
        <v>5621</v>
      </c>
      <c r="C11357">
        <v>220</v>
      </c>
      <c r="D11357">
        <v>15093</v>
      </c>
      <c r="E11357">
        <v>7</v>
      </c>
      <c r="F11357">
        <v>4</v>
      </c>
      <c r="G11357">
        <v>1</v>
      </c>
      <c r="H11357" s="2">
        <v>43438</v>
      </c>
      <c r="I11357" t="str">
        <f>VLOOKUP(Sales[[#This Row],[TerritoryKey]], Territories[], 2, FALSE)</f>
        <v>France</v>
      </c>
      <c r="J11357">
        <f>_xlfn.XLOOKUP(Sales[[#This Row],[ProductKey]], Products!$A:$A, Products!$J:$J)</f>
        <v>12.027799999999999</v>
      </c>
      <c r="K11357">
        <f>_xlfn.XLOOKUP(Sales[[#This Row],[ProductKey]], Products!$A:$A, Products!$K:$K)</f>
        <v>33.644199999999998</v>
      </c>
      <c r="L11357" s="1">
        <f>Sales[[#This Row],[ProductPrice]]*Sales[[#This Row],[OrderQuantity]]</f>
        <v>33.644199999999998</v>
      </c>
      <c r="M11357" s="1">
        <f>Sales[[#This Row],[OrderQuantity]]</f>
        <v>1</v>
      </c>
      <c r="N11357" s="1">
        <f>1</f>
        <v>1</v>
      </c>
      <c r="O11357" s="1">
        <f>Sales[[#This Row],[TotalSales]]-Sales[[#This Row],[TotalCost]]</f>
        <v>21.616399999999999</v>
      </c>
      <c r="P11357" s="1">
        <f>Sales[[#This Row],[ProductCost]]*Sales[[#This Row],[OrderQuantity]]</f>
        <v>12.027799999999999</v>
      </c>
      <c r="Q11357" s="1" t="str">
        <f>VLOOKUP(Sales[[#This Row],[ProductKey]], Products!$A$2:$D$1000, 4, FALSE)</f>
        <v>Sport-100 Helmet, Blue</v>
      </c>
    </row>
    <row r="11358" spans="1:17" x14ac:dyDescent="0.25">
      <c r="A11358" s="2">
        <v>38080</v>
      </c>
      <c r="B11358" s="1" t="s">
        <v>5734</v>
      </c>
      <c r="C11358">
        <v>220</v>
      </c>
      <c r="D11358">
        <v>23852</v>
      </c>
      <c r="E11358">
        <v>4</v>
      </c>
      <c r="F11358">
        <v>4</v>
      </c>
      <c r="G11358">
        <v>1</v>
      </c>
      <c r="H11358" s="2">
        <v>43193</v>
      </c>
      <c r="I11358" t="str">
        <f>VLOOKUP(Sales[[#This Row],[TerritoryKey]], Territories[], 2, FALSE)</f>
        <v>Southwest</v>
      </c>
      <c r="J11358">
        <f>_xlfn.XLOOKUP(Sales[[#This Row],[ProductKey]], Products!$A:$A, Products!$J:$J)</f>
        <v>12.027799999999999</v>
      </c>
      <c r="K11358">
        <f>_xlfn.XLOOKUP(Sales[[#This Row],[ProductKey]], Products!$A:$A, Products!$K:$K)</f>
        <v>33.644199999999998</v>
      </c>
      <c r="L11358" s="1">
        <f>Sales[[#This Row],[ProductPrice]]*Sales[[#This Row],[OrderQuantity]]</f>
        <v>33.644199999999998</v>
      </c>
      <c r="M11358" s="1">
        <f>Sales[[#This Row],[OrderQuantity]]</f>
        <v>1</v>
      </c>
      <c r="N11358" s="1">
        <f>1</f>
        <v>1</v>
      </c>
      <c r="O11358" s="1">
        <f>Sales[[#This Row],[TotalSales]]-Sales[[#This Row],[TotalCost]]</f>
        <v>21.616399999999999</v>
      </c>
      <c r="P11358" s="1">
        <f>Sales[[#This Row],[ProductCost]]*Sales[[#This Row],[OrderQuantity]]</f>
        <v>12.027799999999999</v>
      </c>
      <c r="Q11358" s="1" t="str">
        <f>VLOOKUP(Sales[[#This Row],[ProductKey]], Products!$A$2:$D$1000, 4, FALSE)</f>
        <v>Sport-100 Helmet, Blue</v>
      </c>
    </row>
    <row r="11359" spans="1:17" x14ac:dyDescent="0.25">
      <c r="A11359" s="2">
        <v>38264</v>
      </c>
      <c r="B11359" s="1" t="s">
        <v>5974</v>
      </c>
      <c r="C11359">
        <v>220</v>
      </c>
      <c r="D11359">
        <v>16124</v>
      </c>
      <c r="E11359">
        <v>6</v>
      </c>
      <c r="F11359">
        <v>4</v>
      </c>
      <c r="G11359">
        <v>1</v>
      </c>
      <c r="H11359" s="2">
        <v>43377</v>
      </c>
      <c r="I11359" t="str">
        <f>VLOOKUP(Sales[[#This Row],[TerritoryKey]], Territories[], 2, FALSE)</f>
        <v>Canada</v>
      </c>
      <c r="J11359">
        <f>_xlfn.XLOOKUP(Sales[[#This Row],[ProductKey]], Products!$A:$A, Products!$J:$J)</f>
        <v>12.027799999999999</v>
      </c>
      <c r="K11359">
        <f>_xlfn.XLOOKUP(Sales[[#This Row],[ProductKey]], Products!$A:$A, Products!$K:$K)</f>
        <v>33.644199999999998</v>
      </c>
      <c r="L11359" s="1">
        <f>Sales[[#This Row],[ProductPrice]]*Sales[[#This Row],[OrderQuantity]]</f>
        <v>33.644199999999998</v>
      </c>
      <c r="M11359" s="1">
        <f>Sales[[#This Row],[OrderQuantity]]</f>
        <v>1</v>
      </c>
      <c r="N11359" s="1">
        <f>1</f>
        <v>1</v>
      </c>
      <c r="O11359" s="1">
        <f>Sales[[#This Row],[TotalSales]]-Sales[[#This Row],[TotalCost]]</f>
        <v>21.616399999999999</v>
      </c>
      <c r="P11359" s="1">
        <f>Sales[[#This Row],[ProductCost]]*Sales[[#This Row],[OrderQuantity]]</f>
        <v>12.027799999999999</v>
      </c>
      <c r="Q11359" s="1" t="str">
        <f>VLOOKUP(Sales[[#This Row],[ProductKey]], Products!$A$2:$D$1000, 4, FALSE)</f>
        <v>Sport-100 Helmet, Blue</v>
      </c>
    </row>
    <row r="11360" spans="1:17" x14ac:dyDescent="0.25">
      <c r="A11360" s="2">
        <v>38022</v>
      </c>
      <c r="B11360" s="1" t="s">
        <v>6159</v>
      </c>
      <c r="C11360">
        <v>220</v>
      </c>
      <c r="D11360">
        <v>13246</v>
      </c>
      <c r="E11360">
        <v>4</v>
      </c>
      <c r="F11360">
        <v>4</v>
      </c>
      <c r="G11360">
        <v>1</v>
      </c>
      <c r="H11360" s="2">
        <v>43136</v>
      </c>
      <c r="I11360" t="str">
        <f>VLOOKUP(Sales[[#This Row],[TerritoryKey]], Territories[], 2, FALSE)</f>
        <v>Southwest</v>
      </c>
      <c r="J11360">
        <f>_xlfn.XLOOKUP(Sales[[#This Row],[ProductKey]], Products!$A:$A, Products!$J:$J)</f>
        <v>12.027799999999999</v>
      </c>
      <c r="K11360">
        <f>_xlfn.XLOOKUP(Sales[[#This Row],[ProductKey]], Products!$A:$A, Products!$K:$K)</f>
        <v>33.644199999999998</v>
      </c>
      <c r="L11360" s="1">
        <f>Sales[[#This Row],[ProductPrice]]*Sales[[#This Row],[OrderQuantity]]</f>
        <v>33.644199999999998</v>
      </c>
      <c r="M11360" s="1">
        <f>Sales[[#This Row],[OrderQuantity]]</f>
        <v>1</v>
      </c>
      <c r="N11360" s="1">
        <f>1</f>
        <v>1</v>
      </c>
      <c r="O11360" s="1">
        <f>Sales[[#This Row],[TotalSales]]-Sales[[#This Row],[TotalCost]]</f>
        <v>21.616399999999999</v>
      </c>
      <c r="P11360" s="1">
        <f>Sales[[#This Row],[ProductCost]]*Sales[[#This Row],[OrderQuantity]]</f>
        <v>12.027799999999999</v>
      </c>
      <c r="Q11360" s="1" t="str">
        <f>VLOOKUP(Sales[[#This Row],[ProductKey]], Products!$A$2:$D$1000, 4, FALSE)</f>
        <v>Sport-100 Helmet, Blue</v>
      </c>
    </row>
    <row r="11361" spans="1:17" x14ac:dyDescent="0.25">
      <c r="A11361" s="2">
        <v>38110</v>
      </c>
      <c r="B11361" s="1" t="s">
        <v>6180</v>
      </c>
      <c r="C11361">
        <v>220</v>
      </c>
      <c r="D11361">
        <v>23841</v>
      </c>
      <c r="E11361">
        <v>4</v>
      </c>
      <c r="F11361">
        <v>4</v>
      </c>
      <c r="G11361">
        <v>1</v>
      </c>
      <c r="H11361" s="2">
        <v>43223</v>
      </c>
      <c r="I11361" t="str">
        <f>VLOOKUP(Sales[[#This Row],[TerritoryKey]], Territories[], 2, FALSE)</f>
        <v>Southwest</v>
      </c>
      <c r="J11361">
        <f>_xlfn.XLOOKUP(Sales[[#This Row],[ProductKey]], Products!$A:$A, Products!$J:$J)</f>
        <v>12.027799999999999</v>
      </c>
      <c r="K11361">
        <f>_xlfn.XLOOKUP(Sales[[#This Row],[ProductKey]], Products!$A:$A, Products!$K:$K)</f>
        <v>33.644199999999998</v>
      </c>
      <c r="L11361" s="1">
        <f>Sales[[#This Row],[ProductPrice]]*Sales[[#This Row],[OrderQuantity]]</f>
        <v>33.644199999999998</v>
      </c>
      <c r="M11361" s="1">
        <f>Sales[[#This Row],[OrderQuantity]]</f>
        <v>1</v>
      </c>
      <c r="N11361" s="1">
        <f>1</f>
        <v>1</v>
      </c>
      <c r="O11361" s="1">
        <f>Sales[[#This Row],[TotalSales]]-Sales[[#This Row],[TotalCost]]</f>
        <v>21.616399999999999</v>
      </c>
      <c r="P11361" s="1">
        <f>Sales[[#This Row],[ProductCost]]*Sales[[#This Row],[OrderQuantity]]</f>
        <v>12.027799999999999</v>
      </c>
      <c r="Q11361" s="1" t="str">
        <f>VLOOKUP(Sales[[#This Row],[ProductKey]], Products!$A$2:$D$1000, 4, FALSE)</f>
        <v>Sport-100 Helmet, Blue</v>
      </c>
    </row>
    <row r="11362" spans="1:17" x14ac:dyDescent="0.25">
      <c r="A11362" s="2">
        <v>38296</v>
      </c>
      <c r="B11362" s="1" t="s">
        <v>6282</v>
      </c>
      <c r="C11362">
        <v>220</v>
      </c>
      <c r="D11362">
        <v>25572</v>
      </c>
      <c r="E11362">
        <v>10</v>
      </c>
      <c r="F11362">
        <v>4</v>
      </c>
      <c r="G11362">
        <v>1</v>
      </c>
      <c r="H11362" s="2">
        <v>43409</v>
      </c>
      <c r="I11362" t="str">
        <f>VLOOKUP(Sales[[#This Row],[TerritoryKey]], Territories[], 2, FALSE)</f>
        <v>United Kingdom</v>
      </c>
      <c r="J11362">
        <f>_xlfn.XLOOKUP(Sales[[#This Row],[ProductKey]], Products!$A:$A, Products!$J:$J)</f>
        <v>12.027799999999999</v>
      </c>
      <c r="K11362">
        <f>_xlfn.XLOOKUP(Sales[[#This Row],[ProductKey]], Products!$A:$A, Products!$K:$K)</f>
        <v>33.644199999999998</v>
      </c>
      <c r="L11362" s="1">
        <f>Sales[[#This Row],[ProductPrice]]*Sales[[#This Row],[OrderQuantity]]</f>
        <v>33.644199999999998</v>
      </c>
      <c r="M11362" s="1">
        <f>Sales[[#This Row],[OrderQuantity]]</f>
        <v>1</v>
      </c>
      <c r="N11362" s="1">
        <f>1</f>
        <v>1</v>
      </c>
      <c r="O11362" s="1">
        <f>Sales[[#This Row],[TotalSales]]-Sales[[#This Row],[TotalCost]]</f>
        <v>21.616399999999999</v>
      </c>
      <c r="P11362" s="1">
        <f>Sales[[#This Row],[ProductCost]]*Sales[[#This Row],[OrderQuantity]]</f>
        <v>12.027799999999999</v>
      </c>
      <c r="Q11362" s="1" t="str">
        <f>VLOOKUP(Sales[[#This Row],[ProductKey]], Products!$A$2:$D$1000, 4, FALSE)</f>
        <v>Sport-100 Helmet, Blue</v>
      </c>
    </row>
    <row r="11363" spans="1:17" x14ac:dyDescent="0.25">
      <c r="A11363" s="2">
        <v>38324</v>
      </c>
      <c r="B11363" s="1" t="s">
        <v>6376</v>
      </c>
      <c r="C11363">
        <v>220</v>
      </c>
      <c r="D11363">
        <v>23932</v>
      </c>
      <c r="E11363">
        <v>7</v>
      </c>
      <c r="F11363">
        <v>4</v>
      </c>
      <c r="G11363">
        <v>1</v>
      </c>
      <c r="H11363" s="2">
        <v>43437</v>
      </c>
      <c r="I11363" t="str">
        <f>VLOOKUP(Sales[[#This Row],[TerritoryKey]], Territories[], 2, FALSE)</f>
        <v>France</v>
      </c>
      <c r="J11363">
        <f>_xlfn.XLOOKUP(Sales[[#This Row],[ProductKey]], Products!$A:$A, Products!$J:$J)</f>
        <v>12.027799999999999</v>
      </c>
      <c r="K11363">
        <f>_xlfn.XLOOKUP(Sales[[#This Row],[ProductKey]], Products!$A:$A, Products!$K:$K)</f>
        <v>33.644199999999998</v>
      </c>
      <c r="L11363" s="1">
        <f>Sales[[#This Row],[ProductPrice]]*Sales[[#This Row],[OrderQuantity]]</f>
        <v>33.644199999999998</v>
      </c>
      <c r="M11363" s="1">
        <f>Sales[[#This Row],[OrderQuantity]]</f>
        <v>1</v>
      </c>
      <c r="N11363" s="1">
        <f>1</f>
        <v>1</v>
      </c>
      <c r="O11363" s="1">
        <f>Sales[[#This Row],[TotalSales]]-Sales[[#This Row],[TotalCost]]</f>
        <v>21.616399999999999</v>
      </c>
      <c r="P11363" s="1">
        <f>Sales[[#This Row],[ProductCost]]*Sales[[#This Row],[OrderQuantity]]</f>
        <v>12.027799999999999</v>
      </c>
      <c r="Q11363" s="1" t="str">
        <f>VLOOKUP(Sales[[#This Row],[ProductKey]], Products!$A$2:$D$1000, 4, FALSE)</f>
        <v>Sport-100 Helmet, Blue</v>
      </c>
    </row>
    <row r="11364" spans="1:17" x14ac:dyDescent="0.25">
      <c r="A11364" s="2">
        <v>38202</v>
      </c>
      <c r="B11364" s="1" t="s">
        <v>6382</v>
      </c>
      <c r="C11364">
        <v>220</v>
      </c>
      <c r="D11364">
        <v>21695</v>
      </c>
      <c r="E11364">
        <v>4</v>
      </c>
      <c r="F11364">
        <v>4</v>
      </c>
      <c r="G11364">
        <v>1</v>
      </c>
      <c r="H11364" s="2">
        <v>43315</v>
      </c>
      <c r="I11364" t="str">
        <f>VLOOKUP(Sales[[#This Row],[TerritoryKey]], Territories[], 2, FALSE)</f>
        <v>Southwest</v>
      </c>
      <c r="J11364">
        <f>_xlfn.XLOOKUP(Sales[[#This Row],[ProductKey]], Products!$A:$A, Products!$J:$J)</f>
        <v>12.027799999999999</v>
      </c>
      <c r="K11364">
        <f>_xlfn.XLOOKUP(Sales[[#This Row],[ProductKey]], Products!$A:$A, Products!$K:$K)</f>
        <v>33.644199999999998</v>
      </c>
      <c r="L11364" s="1">
        <f>Sales[[#This Row],[ProductPrice]]*Sales[[#This Row],[OrderQuantity]]</f>
        <v>33.644199999999998</v>
      </c>
      <c r="M11364" s="1">
        <f>Sales[[#This Row],[OrderQuantity]]</f>
        <v>1</v>
      </c>
      <c r="N11364" s="1">
        <f>1</f>
        <v>1</v>
      </c>
      <c r="O11364" s="1">
        <f>Sales[[#This Row],[TotalSales]]-Sales[[#This Row],[TotalCost]]</f>
        <v>21.616399999999999</v>
      </c>
      <c r="P11364" s="1">
        <f>Sales[[#This Row],[ProductCost]]*Sales[[#This Row],[OrderQuantity]]</f>
        <v>12.027799999999999</v>
      </c>
      <c r="Q11364" s="1" t="str">
        <f>VLOOKUP(Sales[[#This Row],[ProductKey]], Products!$A$2:$D$1000, 4, FALSE)</f>
        <v>Sport-100 Helmet, Blue</v>
      </c>
    </row>
    <row r="11365" spans="1:17" x14ac:dyDescent="0.25">
      <c r="A11365" s="2">
        <v>38112</v>
      </c>
      <c r="B11365" s="1" t="s">
        <v>6480</v>
      </c>
      <c r="C11365">
        <v>220</v>
      </c>
      <c r="D11365">
        <v>23605</v>
      </c>
      <c r="E11365">
        <v>8</v>
      </c>
      <c r="F11365">
        <v>4</v>
      </c>
      <c r="G11365">
        <v>1</v>
      </c>
      <c r="H11365" s="2">
        <v>43225</v>
      </c>
      <c r="I11365" t="str">
        <f>VLOOKUP(Sales[[#This Row],[TerritoryKey]], Territories[], 2, FALSE)</f>
        <v>Germany</v>
      </c>
      <c r="J11365">
        <f>_xlfn.XLOOKUP(Sales[[#This Row],[ProductKey]], Products!$A:$A, Products!$J:$J)</f>
        <v>12.027799999999999</v>
      </c>
      <c r="K11365">
        <f>_xlfn.XLOOKUP(Sales[[#This Row],[ProductKey]], Products!$A:$A, Products!$K:$K)</f>
        <v>33.644199999999998</v>
      </c>
      <c r="L11365" s="1">
        <f>Sales[[#This Row],[ProductPrice]]*Sales[[#This Row],[OrderQuantity]]</f>
        <v>33.644199999999998</v>
      </c>
      <c r="M11365" s="1">
        <f>Sales[[#This Row],[OrderQuantity]]</f>
        <v>1</v>
      </c>
      <c r="N11365" s="1">
        <f>1</f>
        <v>1</v>
      </c>
      <c r="O11365" s="1">
        <f>Sales[[#This Row],[TotalSales]]-Sales[[#This Row],[TotalCost]]</f>
        <v>21.616399999999999</v>
      </c>
      <c r="P11365" s="1">
        <f>Sales[[#This Row],[ProductCost]]*Sales[[#This Row],[OrderQuantity]]</f>
        <v>12.027799999999999</v>
      </c>
      <c r="Q11365" s="1" t="str">
        <f>VLOOKUP(Sales[[#This Row],[ProductKey]], Products!$A$2:$D$1000, 4, FALSE)</f>
        <v>Sport-100 Helmet, Blue</v>
      </c>
    </row>
    <row r="11366" spans="1:17" x14ac:dyDescent="0.25">
      <c r="A11366" s="2">
        <v>38111</v>
      </c>
      <c r="B11366" s="1" t="s">
        <v>6486</v>
      </c>
      <c r="C11366">
        <v>220</v>
      </c>
      <c r="D11366">
        <v>28530</v>
      </c>
      <c r="E11366">
        <v>10</v>
      </c>
      <c r="F11366">
        <v>4</v>
      </c>
      <c r="G11366">
        <v>1</v>
      </c>
      <c r="H11366" s="2">
        <v>43224</v>
      </c>
      <c r="I11366" t="str">
        <f>VLOOKUP(Sales[[#This Row],[TerritoryKey]], Territories[], 2, FALSE)</f>
        <v>United Kingdom</v>
      </c>
      <c r="J11366">
        <f>_xlfn.XLOOKUP(Sales[[#This Row],[ProductKey]], Products!$A:$A, Products!$J:$J)</f>
        <v>12.027799999999999</v>
      </c>
      <c r="K11366">
        <f>_xlfn.XLOOKUP(Sales[[#This Row],[ProductKey]], Products!$A:$A, Products!$K:$K)</f>
        <v>33.644199999999998</v>
      </c>
      <c r="L11366" s="1">
        <f>Sales[[#This Row],[ProductPrice]]*Sales[[#This Row],[OrderQuantity]]</f>
        <v>33.644199999999998</v>
      </c>
      <c r="M11366" s="1">
        <f>Sales[[#This Row],[OrderQuantity]]</f>
        <v>1</v>
      </c>
      <c r="N11366" s="1">
        <f>1</f>
        <v>1</v>
      </c>
      <c r="O11366" s="1">
        <f>Sales[[#This Row],[TotalSales]]-Sales[[#This Row],[TotalCost]]</f>
        <v>21.616399999999999</v>
      </c>
      <c r="P11366" s="1">
        <f>Sales[[#This Row],[ProductCost]]*Sales[[#This Row],[OrderQuantity]]</f>
        <v>12.027799999999999</v>
      </c>
      <c r="Q11366" s="1" t="str">
        <f>VLOOKUP(Sales[[#This Row],[ProductKey]], Products!$A$2:$D$1000, 4, FALSE)</f>
        <v>Sport-100 Helmet, Blue</v>
      </c>
    </row>
    <row r="11367" spans="1:17" x14ac:dyDescent="0.25">
      <c r="A11367" s="2">
        <v>38294</v>
      </c>
      <c r="B11367" s="1" t="s">
        <v>6583</v>
      </c>
      <c r="C11367">
        <v>220</v>
      </c>
      <c r="D11367">
        <v>26560</v>
      </c>
      <c r="E11367">
        <v>9</v>
      </c>
      <c r="F11367">
        <v>4</v>
      </c>
      <c r="G11367">
        <v>1</v>
      </c>
      <c r="H11367" s="2">
        <v>43407</v>
      </c>
      <c r="I11367" t="str">
        <f>VLOOKUP(Sales[[#This Row],[TerritoryKey]], Territories[], 2, FALSE)</f>
        <v>Australia</v>
      </c>
      <c r="J11367">
        <f>_xlfn.XLOOKUP(Sales[[#This Row],[ProductKey]], Products!$A:$A, Products!$J:$J)</f>
        <v>12.027799999999999</v>
      </c>
      <c r="K11367">
        <f>_xlfn.XLOOKUP(Sales[[#This Row],[ProductKey]], Products!$A:$A, Products!$K:$K)</f>
        <v>33.644199999999998</v>
      </c>
      <c r="L11367" s="1">
        <f>Sales[[#This Row],[ProductPrice]]*Sales[[#This Row],[OrderQuantity]]</f>
        <v>33.644199999999998</v>
      </c>
      <c r="M11367" s="1">
        <f>Sales[[#This Row],[OrderQuantity]]</f>
        <v>1</v>
      </c>
      <c r="N11367" s="1">
        <f>1</f>
        <v>1</v>
      </c>
      <c r="O11367" s="1">
        <f>Sales[[#This Row],[TotalSales]]-Sales[[#This Row],[TotalCost]]</f>
        <v>21.616399999999999</v>
      </c>
      <c r="P11367" s="1">
        <f>Sales[[#This Row],[ProductCost]]*Sales[[#This Row],[OrderQuantity]]</f>
        <v>12.027799999999999</v>
      </c>
      <c r="Q11367" s="1" t="str">
        <f>VLOOKUP(Sales[[#This Row],[ProductKey]], Products!$A$2:$D$1000, 4, FALSE)</f>
        <v>Sport-100 Helmet, Blue</v>
      </c>
    </row>
    <row r="11368" spans="1:17" x14ac:dyDescent="0.25">
      <c r="A11368" s="2">
        <v>38112</v>
      </c>
      <c r="B11368" s="1" t="s">
        <v>6612</v>
      </c>
      <c r="C11368">
        <v>220</v>
      </c>
      <c r="D11368">
        <v>18092</v>
      </c>
      <c r="E11368">
        <v>6</v>
      </c>
      <c r="F11368">
        <v>4</v>
      </c>
      <c r="G11368">
        <v>1</v>
      </c>
      <c r="H11368" s="2">
        <v>43225</v>
      </c>
      <c r="I11368" t="str">
        <f>VLOOKUP(Sales[[#This Row],[TerritoryKey]], Territories[], 2, FALSE)</f>
        <v>Canada</v>
      </c>
      <c r="J11368">
        <f>_xlfn.XLOOKUP(Sales[[#This Row],[ProductKey]], Products!$A:$A, Products!$J:$J)</f>
        <v>12.027799999999999</v>
      </c>
      <c r="K11368">
        <f>_xlfn.XLOOKUP(Sales[[#This Row],[ProductKey]], Products!$A:$A, Products!$K:$K)</f>
        <v>33.644199999999998</v>
      </c>
      <c r="L11368" s="1">
        <f>Sales[[#This Row],[ProductPrice]]*Sales[[#This Row],[OrderQuantity]]</f>
        <v>33.644199999999998</v>
      </c>
      <c r="M11368" s="1">
        <f>Sales[[#This Row],[OrderQuantity]]</f>
        <v>1</v>
      </c>
      <c r="N11368" s="1">
        <f>1</f>
        <v>1</v>
      </c>
      <c r="O11368" s="1">
        <f>Sales[[#This Row],[TotalSales]]-Sales[[#This Row],[TotalCost]]</f>
        <v>21.616399999999999</v>
      </c>
      <c r="P11368" s="1">
        <f>Sales[[#This Row],[ProductCost]]*Sales[[#This Row],[OrderQuantity]]</f>
        <v>12.027799999999999</v>
      </c>
      <c r="Q11368" s="1" t="str">
        <f>VLOOKUP(Sales[[#This Row],[ProductKey]], Products!$A$2:$D$1000, 4, FALSE)</f>
        <v>Sport-100 Helmet, Blue</v>
      </c>
    </row>
    <row r="11369" spans="1:17" x14ac:dyDescent="0.25">
      <c r="A11369" s="2">
        <v>38143</v>
      </c>
      <c r="B11369" s="1" t="s">
        <v>6629</v>
      </c>
      <c r="C11369">
        <v>220</v>
      </c>
      <c r="D11369">
        <v>24239</v>
      </c>
      <c r="E11369">
        <v>4</v>
      </c>
      <c r="F11369">
        <v>4</v>
      </c>
      <c r="G11369">
        <v>1</v>
      </c>
      <c r="H11369" s="2">
        <v>43256</v>
      </c>
      <c r="I11369" t="str">
        <f>VLOOKUP(Sales[[#This Row],[TerritoryKey]], Territories[], 2, FALSE)</f>
        <v>Southwest</v>
      </c>
      <c r="J11369">
        <f>_xlfn.XLOOKUP(Sales[[#This Row],[ProductKey]], Products!$A:$A, Products!$J:$J)</f>
        <v>12.027799999999999</v>
      </c>
      <c r="K11369">
        <f>_xlfn.XLOOKUP(Sales[[#This Row],[ProductKey]], Products!$A:$A, Products!$K:$K)</f>
        <v>33.644199999999998</v>
      </c>
      <c r="L11369" s="1">
        <f>Sales[[#This Row],[ProductPrice]]*Sales[[#This Row],[OrderQuantity]]</f>
        <v>33.644199999999998</v>
      </c>
      <c r="M11369" s="1">
        <f>Sales[[#This Row],[OrderQuantity]]</f>
        <v>1</v>
      </c>
      <c r="N11369" s="1">
        <f>1</f>
        <v>1</v>
      </c>
      <c r="O11369" s="1">
        <f>Sales[[#This Row],[TotalSales]]-Sales[[#This Row],[TotalCost]]</f>
        <v>21.616399999999999</v>
      </c>
      <c r="P11369" s="1">
        <f>Sales[[#This Row],[ProductCost]]*Sales[[#This Row],[OrderQuantity]]</f>
        <v>12.027799999999999</v>
      </c>
      <c r="Q11369" s="1" t="str">
        <f>VLOOKUP(Sales[[#This Row],[ProductKey]], Products!$A$2:$D$1000, 4, FALSE)</f>
        <v>Sport-100 Helmet, Blue</v>
      </c>
    </row>
    <row r="11370" spans="1:17" x14ac:dyDescent="0.25">
      <c r="A11370" s="2">
        <v>38143</v>
      </c>
      <c r="B11370" s="1" t="s">
        <v>6699</v>
      </c>
      <c r="C11370">
        <v>220</v>
      </c>
      <c r="D11370">
        <v>21037</v>
      </c>
      <c r="E11370">
        <v>8</v>
      </c>
      <c r="F11370">
        <v>4</v>
      </c>
      <c r="G11370">
        <v>1</v>
      </c>
      <c r="H11370" s="2">
        <v>43256</v>
      </c>
      <c r="I11370" t="str">
        <f>VLOOKUP(Sales[[#This Row],[TerritoryKey]], Territories[], 2, FALSE)</f>
        <v>Germany</v>
      </c>
      <c r="J11370">
        <f>_xlfn.XLOOKUP(Sales[[#This Row],[ProductKey]], Products!$A:$A, Products!$J:$J)</f>
        <v>12.027799999999999</v>
      </c>
      <c r="K11370">
        <f>_xlfn.XLOOKUP(Sales[[#This Row],[ProductKey]], Products!$A:$A, Products!$K:$K)</f>
        <v>33.644199999999998</v>
      </c>
      <c r="L11370" s="1">
        <f>Sales[[#This Row],[ProductPrice]]*Sales[[#This Row],[OrderQuantity]]</f>
        <v>33.644199999999998</v>
      </c>
      <c r="M11370" s="1">
        <f>Sales[[#This Row],[OrderQuantity]]</f>
        <v>1</v>
      </c>
      <c r="N11370" s="1">
        <f>1</f>
        <v>1</v>
      </c>
      <c r="O11370" s="1">
        <f>Sales[[#This Row],[TotalSales]]-Sales[[#This Row],[TotalCost]]</f>
        <v>21.616399999999999</v>
      </c>
      <c r="P11370" s="1">
        <f>Sales[[#This Row],[ProductCost]]*Sales[[#This Row],[OrderQuantity]]</f>
        <v>12.027799999999999</v>
      </c>
      <c r="Q11370" s="1" t="str">
        <f>VLOOKUP(Sales[[#This Row],[ProductKey]], Products!$A$2:$D$1000, 4, FALSE)</f>
        <v>Sport-100 Helmet, Blue</v>
      </c>
    </row>
    <row r="11371" spans="1:17" x14ac:dyDescent="0.25">
      <c r="A11371" s="2">
        <v>37991</v>
      </c>
      <c r="B11371" s="1" t="s">
        <v>6780</v>
      </c>
      <c r="C11371">
        <v>220</v>
      </c>
      <c r="D11371">
        <v>24323</v>
      </c>
      <c r="E11371">
        <v>4</v>
      </c>
      <c r="F11371">
        <v>4</v>
      </c>
      <c r="G11371">
        <v>1</v>
      </c>
      <c r="H11371" s="2">
        <v>43105</v>
      </c>
      <c r="I11371" t="str">
        <f>VLOOKUP(Sales[[#This Row],[TerritoryKey]], Territories[], 2, FALSE)</f>
        <v>Southwest</v>
      </c>
      <c r="J11371">
        <f>_xlfn.XLOOKUP(Sales[[#This Row],[ProductKey]], Products!$A:$A, Products!$J:$J)</f>
        <v>12.027799999999999</v>
      </c>
      <c r="K11371">
        <f>_xlfn.XLOOKUP(Sales[[#This Row],[ProductKey]], Products!$A:$A, Products!$K:$K)</f>
        <v>33.644199999999998</v>
      </c>
      <c r="L11371" s="1">
        <f>Sales[[#This Row],[ProductPrice]]*Sales[[#This Row],[OrderQuantity]]</f>
        <v>33.644199999999998</v>
      </c>
      <c r="M11371" s="1">
        <f>Sales[[#This Row],[OrderQuantity]]</f>
        <v>1</v>
      </c>
      <c r="N11371" s="1">
        <f>1</f>
        <v>1</v>
      </c>
      <c r="O11371" s="1">
        <f>Sales[[#This Row],[TotalSales]]-Sales[[#This Row],[TotalCost]]</f>
        <v>21.616399999999999</v>
      </c>
      <c r="P11371" s="1">
        <f>Sales[[#This Row],[ProductCost]]*Sales[[#This Row],[OrderQuantity]]</f>
        <v>12.027799999999999</v>
      </c>
      <c r="Q11371" s="1" t="str">
        <f>VLOOKUP(Sales[[#This Row],[ProductKey]], Products!$A$2:$D$1000, 4, FALSE)</f>
        <v>Sport-100 Helmet, Blue</v>
      </c>
    </row>
    <row r="11372" spans="1:17" x14ac:dyDescent="0.25">
      <c r="A11372" s="2">
        <v>38235</v>
      </c>
      <c r="B11372" s="1" t="s">
        <v>6890</v>
      </c>
      <c r="C11372">
        <v>220</v>
      </c>
      <c r="D11372">
        <v>24388</v>
      </c>
      <c r="E11372">
        <v>1</v>
      </c>
      <c r="F11372">
        <v>4</v>
      </c>
      <c r="G11372">
        <v>1</v>
      </c>
      <c r="H11372" s="2">
        <v>43348</v>
      </c>
      <c r="I11372" t="str">
        <f>VLOOKUP(Sales[[#This Row],[TerritoryKey]], Territories[], 2, FALSE)</f>
        <v>Northwest</v>
      </c>
      <c r="J11372">
        <f>_xlfn.XLOOKUP(Sales[[#This Row],[ProductKey]], Products!$A:$A, Products!$J:$J)</f>
        <v>12.027799999999999</v>
      </c>
      <c r="K11372">
        <f>_xlfn.XLOOKUP(Sales[[#This Row],[ProductKey]], Products!$A:$A, Products!$K:$K)</f>
        <v>33.644199999999998</v>
      </c>
      <c r="L11372" s="1">
        <f>Sales[[#This Row],[ProductPrice]]*Sales[[#This Row],[OrderQuantity]]</f>
        <v>33.644199999999998</v>
      </c>
      <c r="M11372" s="1">
        <f>Sales[[#This Row],[OrderQuantity]]</f>
        <v>1</v>
      </c>
      <c r="N11372" s="1">
        <f>1</f>
        <v>1</v>
      </c>
      <c r="O11372" s="1">
        <f>Sales[[#This Row],[TotalSales]]-Sales[[#This Row],[TotalCost]]</f>
        <v>21.616399999999999</v>
      </c>
      <c r="P11372" s="1">
        <f>Sales[[#This Row],[ProductCost]]*Sales[[#This Row],[OrderQuantity]]</f>
        <v>12.027799999999999</v>
      </c>
      <c r="Q11372" s="1" t="str">
        <f>VLOOKUP(Sales[[#This Row],[ProductKey]], Products!$A$2:$D$1000, 4, FALSE)</f>
        <v>Sport-100 Helmet, Blue</v>
      </c>
    </row>
    <row r="11373" spans="1:17" x14ac:dyDescent="0.25">
      <c r="A11373" s="2">
        <v>37989</v>
      </c>
      <c r="B11373" s="1" t="s">
        <v>6910</v>
      </c>
      <c r="C11373">
        <v>220</v>
      </c>
      <c r="D11373">
        <v>15503</v>
      </c>
      <c r="E11373">
        <v>1</v>
      </c>
      <c r="F11373">
        <v>4</v>
      </c>
      <c r="G11373">
        <v>1</v>
      </c>
      <c r="H11373" s="2">
        <v>43103</v>
      </c>
      <c r="I11373" t="str">
        <f>VLOOKUP(Sales[[#This Row],[TerritoryKey]], Territories[], 2, FALSE)</f>
        <v>Northwest</v>
      </c>
      <c r="J11373">
        <f>_xlfn.XLOOKUP(Sales[[#This Row],[ProductKey]], Products!$A:$A, Products!$J:$J)</f>
        <v>12.027799999999999</v>
      </c>
      <c r="K11373">
        <f>_xlfn.XLOOKUP(Sales[[#This Row],[ProductKey]], Products!$A:$A, Products!$K:$K)</f>
        <v>33.644199999999998</v>
      </c>
      <c r="L11373" s="1">
        <f>Sales[[#This Row],[ProductPrice]]*Sales[[#This Row],[OrderQuantity]]</f>
        <v>33.644199999999998</v>
      </c>
      <c r="M11373" s="1">
        <f>Sales[[#This Row],[OrderQuantity]]</f>
        <v>1</v>
      </c>
      <c r="N11373" s="1">
        <f>1</f>
        <v>1</v>
      </c>
      <c r="O11373" s="1">
        <f>Sales[[#This Row],[TotalSales]]-Sales[[#This Row],[TotalCost]]</f>
        <v>21.616399999999999</v>
      </c>
      <c r="P11373" s="1">
        <f>Sales[[#This Row],[ProductCost]]*Sales[[#This Row],[OrderQuantity]]</f>
        <v>12.027799999999999</v>
      </c>
      <c r="Q11373" s="1" t="str">
        <f>VLOOKUP(Sales[[#This Row],[ProductKey]], Products!$A$2:$D$1000, 4, FALSE)</f>
        <v>Sport-100 Helmet, Blue</v>
      </c>
    </row>
    <row r="11374" spans="1:17" x14ac:dyDescent="0.25">
      <c r="A11374" s="2">
        <v>38326</v>
      </c>
      <c r="B11374" s="1" t="s">
        <v>6936</v>
      </c>
      <c r="C11374">
        <v>220</v>
      </c>
      <c r="D11374">
        <v>15889</v>
      </c>
      <c r="E11374">
        <v>6</v>
      </c>
      <c r="F11374">
        <v>4</v>
      </c>
      <c r="G11374">
        <v>1</v>
      </c>
      <c r="H11374" s="2">
        <v>43439</v>
      </c>
      <c r="I11374" t="str">
        <f>VLOOKUP(Sales[[#This Row],[TerritoryKey]], Territories[], 2, FALSE)</f>
        <v>Canada</v>
      </c>
      <c r="J11374">
        <f>_xlfn.XLOOKUP(Sales[[#This Row],[ProductKey]], Products!$A:$A, Products!$J:$J)</f>
        <v>12.027799999999999</v>
      </c>
      <c r="K11374">
        <f>_xlfn.XLOOKUP(Sales[[#This Row],[ProductKey]], Products!$A:$A, Products!$K:$K)</f>
        <v>33.644199999999998</v>
      </c>
      <c r="L11374" s="1">
        <f>Sales[[#This Row],[ProductPrice]]*Sales[[#This Row],[OrderQuantity]]</f>
        <v>33.644199999999998</v>
      </c>
      <c r="M11374" s="1">
        <f>Sales[[#This Row],[OrderQuantity]]</f>
        <v>1</v>
      </c>
      <c r="N11374" s="1">
        <f>1</f>
        <v>1</v>
      </c>
      <c r="O11374" s="1">
        <f>Sales[[#This Row],[TotalSales]]-Sales[[#This Row],[TotalCost]]</f>
        <v>21.616399999999999</v>
      </c>
      <c r="P11374" s="1">
        <f>Sales[[#This Row],[ProductCost]]*Sales[[#This Row],[OrderQuantity]]</f>
        <v>12.027799999999999</v>
      </c>
      <c r="Q11374" s="1" t="str">
        <f>VLOOKUP(Sales[[#This Row],[ProductKey]], Products!$A$2:$D$1000, 4, FALSE)</f>
        <v>Sport-100 Helmet, Blue</v>
      </c>
    </row>
    <row r="11375" spans="1:17" x14ac:dyDescent="0.25">
      <c r="A11375" s="2">
        <v>38110</v>
      </c>
      <c r="B11375" s="1" t="s">
        <v>7113</v>
      </c>
      <c r="C11375">
        <v>220</v>
      </c>
      <c r="D11375">
        <v>13794</v>
      </c>
      <c r="E11375">
        <v>10</v>
      </c>
      <c r="F11375">
        <v>4</v>
      </c>
      <c r="G11375">
        <v>1</v>
      </c>
      <c r="H11375" s="2">
        <v>43223</v>
      </c>
      <c r="I11375" t="str">
        <f>VLOOKUP(Sales[[#This Row],[TerritoryKey]], Territories[], 2, FALSE)</f>
        <v>United Kingdom</v>
      </c>
      <c r="J11375">
        <f>_xlfn.XLOOKUP(Sales[[#This Row],[ProductKey]], Products!$A:$A, Products!$J:$J)</f>
        <v>12.027799999999999</v>
      </c>
      <c r="K11375">
        <f>_xlfn.XLOOKUP(Sales[[#This Row],[ProductKey]], Products!$A:$A, Products!$K:$K)</f>
        <v>33.644199999999998</v>
      </c>
      <c r="L11375" s="1">
        <f>Sales[[#This Row],[ProductPrice]]*Sales[[#This Row],[OrderQuantity]]</f>
        <v>33.644199999999998</v>
      </c>
      <c r="M11375" s="1">
        <f>Sales[[#This Row],[OrderQuantity]]</f>
        <v>1</v>
      </c>
      <c r="N11375" s="1">
        <f>1</f>
        <v>1</v>
      </c>
      <c r="O11375" s="1">
        <f>Sales[[#This Row],[TotalSales]]-Sales[[#This Row],[TotalCost]]</f>
        <v>21.616399999999999</v>
      </c>
      <c r="P11375" s="1">
        <f>Sales[[#This Row],[ProductCost]]*Sales[[#This Row],[OrderQuantity]]</f>
        <v>12.027799999999999</v>
      </c>
      <c r="Q11375" s="1" t="str">
        <f>VLOOKUP(Sales[[#This Row],[ProductKey]], Products!$A$2:$D$1000, 4, FALSE)</f>
        <v>Sport-100 Helmet, Blue</v>
      </c>
    </row>
    <row r="11376" spans="1:17" x14ac:dyDescent="0.25">
      <c r="A11376" s="2">
        <v>38234</v>
      </c>
      <c r="B11376" s="1" t="s">
        <v>7136</v>
      </c>
      <c r="C11376">
        <v>220</v>
      </c>
      <c r="D11376">
        <v>19453</v>
      </c>
      <c r="E11376">
        <v>8</v>
      </c>
      <c r="F11376">
        <v>4</v>
      </c>
      <c r="G11376">
        <v>1</v>
      </c>
      <c r="H11376" s="2">
        <v>43347</v>
      </c>
      <c r="I11376" t="str">
        <f>VLOOKUP(Sales[[#This Row],[TerritoryKey]], Territories[], 2, FALSE)</f>
        <v>Germany</v>
      </c>
      <c r="J11376">
        <f>_xlfn.XLOOKUP(Sales[[#This Row],[ProductKey]], Products!$A:$A, Products!$J:$J)</f>
        <v>12.027799999999999</v>
      </c>
      <c r="K11376">
        <f>_xlfn.XLOOKUP(Sales[[#This Row],[ProductKey]], Products!$A:$A, Products!$K:$K)</f>
        <v>33.644199999999998</v>
      </c>
      <c r="L11376" s="1">
        <f>Sales[[#This Row],[ProductPrice]]*Sales[[#This Row],[OrderQuantity]]</f>
        <v>33.644199999999998</v>
      </c>
      <c r="M11376" s="1">
        <f>Sales[[#This Row],[OrderQuantity]]</f>
        <v>1</v>
      </c>
      <c r="N11376" s="1">
        <f>1</f>
        <v>1</v>
      </c>
      <c r="O11376" s="1">
        <f>Sales[[#This Row],[TotalSales]]-Sales[[#This Row],[TotalCost]]</f>
        <v>21.616399999999999</v>
      </c>
      <c r="P11376" s="1">
        <f>Sales[[#This Row],[ProductCost]]*Sales[[#This Row],[OrderQuantity]]</f>
        <v>12.027799999999999</v>
      </c>
      <c r="Q11376" s="1" t="str">
        <f>VLOOKUP(Sales[[#This Row],[ProductKey]], Products!$A$2:$D$1000, 4, FALSE)</f>
        <v>Sport-100 Helmet, Blue</v>
      </c>
    </row>
    <row r="11377" spans="1:17" x14ac:dyDescent="0.25">
      <c r="A11377" s="2">
        <v>38173</v>
      </c>
      <c r="B11377" s="1" t="s">
        <v>7224</v>
      </c>
      <c r="C11377">
        <v>220</v>
      </c>
      <c r="D11377">
        <v>27895</v>
      </c>
      <c r="E11377">
        <v>7</v>
      </c>
      <c r="F11377">
        <v>4</v>
      </c>
      <c r="G11377">
        <v>1</v>
      </c>
      <c r="H11377" s="2">
        <v>43286</v>
      </c>
      <c r="I11377" t="str">
        <f>VLOOKUP(Sales[[#This Row],[TerritoryKey]], Territories[], 2, FALSE)</f>
        <v>France</v>
      </c>
      <c r="J11377">
        <f>_xlfn.XLOOKUP(Sales[[#This Row],[ProductKey]], Products!$A:$A, Products!$J:$J)</f>
        <v>12.027799999999999</v>
      </c>
      <c r="K11377">
        <f>_xlfn.XLOOKUP(Sales[[#This Row],[ProductKey]], Products!$A:$A, Products!$K:$K)</f>
        <v>33.644199999999998</v>
      </c>
      <c r="L11377" s="1">
        <f>Sales[[#This Row],[ProductPrice]]*Sales[[#This Row],[OrderQuantity]]</f>
        <v>33.644199999999998</v>
      </c>
      <c r="M11377" s="1">
        <f>Sales[[#This Row],[OrderQuantity]]</f>
        <v>1</v>
      </c>
      <c r="N11377" s="1">
        <f>1</f>
        <v>1</v>
      </c>
      <c r="O11377" s="1">
        <f>Sales[[#This Row],[TotalSales]]-Sales[[#This Row],[TotalCost]]</f>
        <v>21.616399999999999</v>
      </c>
      <c r="P11377" s="1">
        <f>Sales[[#This Row],[ProductCost]]*Sales[[#This Row],[OrderQuantity]]</f>
        <v>12.027799999999999</v>
      </c>
      <c r="Q11377" s="1" t="str">
        <f>VLOOKUP(Sales[[#This Row],[ProductKey]], Products!$A$2:$D$1000, 4, FALSE)</f>
        <v>Sport-100 Helmet, Blue</v>
      </c>
    </row>
    <row r="11378" spans="1:17" x14ac:dyDescent="0.25">
      <c r="A11378" s="2">
        <v>38022</v>
      </c>
      <c r="B11378" s="1" t="s">
        <v>7274</v>
      </c>
      <c r="C11378">
        <v>220</v>
      </c>
      <c r="D11378">
        <v>18376</v>
      </c>
      <c r="E11378">
        <v>4</v>
      </c>
      <c r="F11378">
        <v>4</v>
      </c>
      <c r="G11378">
        <v>1</v>
      </c>
      <c r="H11378" s="2">
        <v>43136</v>
      </c>
      <c r="I11378" t="str">
        <f>VLOOKUP(Sales[[#This Row],[TerritoryKey]], Territories[], 2, FALSE)</f>
        <v>Southwest</v>
      </c>
      <c r="J11378">
        <f>_xlfn.XLOOKUP(Sales[[#This Row],[ProductKey]], Products!$A:$A, Products!$J:$J)</f>
        <v>12.027799999999999</v>
      </c>
      <c r="K11378">
        <f>_xlfn.XLOOKUP(Sales[[#This Row],[ProductKey]], Products!$A:$A, Products!$K:$K)</f>
        <v>33.644199999999998</v>
      </c>
      <c r="L11378" s="1">
        <f>Sales[[#This Row],[ProductPrice]]*Sales[[#This Row],[OrderQuantity]]</f>
        <v>33.644199999999998</v>
      </c>
      <c r="M11378" s="1">
        <f>Sales[[#This Row],[OrderQuantity]]</f>
        <v>1</v>
      </c>
      <c r="N11378" s="1">
        <f>1</f>
        <v>1</v>
      </c>
      <c r="O11378" s="1">
        <f>Sales[[#This Row],[TotalSales]]-Sales[[#This Row],[TotalCost]]</f>
        <v>21.616399999999999</v>
      </c>
      <c r="P11378" s="1">
        <f>Sales[[#This Row],[ProductCost]]*Sales[[#This Row],[OrderQuantity]]</f>
        <v>12.027799999999999</v>
      </c>
      <c r="Q11378" s="1" t="str">
        <f>VLOOKUP(Sales[[#This Row],[ProductKey]], Products!$A$2:$D$1000, 4, FALSE)</f>
        <v>Sport-100 Helmet, Blue</v>
      </c>
    </row>
    <row r="11379" spans="1:17" x14ac:dyDescent="0.25">
      <c r="A11379" s="2">
        <v>38263</v>
      </c>
      <c r="B11379" s="1" t="s">
        <v>7287</v>
      </c>
      <c r="C11379">
        <v>220</v>
      </c>
      <c r="D11379">
        <v>28078</v>
      </c>
      <c r="E11379">
        <v>1</v>
      </c>
      <c r="F11379">
        <v>4</v>
      </c>
      <c r="G11379">
        <v>1</v>
      </c>
      <c r="H11379" s="2">
        <v>43376</v>
      </c>
      <c r="I11379" t="str">
        <f>VLOOKUP(Sales[[#This Row],[TerritoryKey]], Territories[], 2, FALSE)</f>
        <v>Northwest</v>
      </c>
      <c r="J11379">
        <f>_xlfn.XLOOKUP(Sales[[#This Row],[ProductKey]], Products!$A:$A, Products!$J:$J)</f>
        <v>12.027799999999999</v>
      </c>
      <c r="K11379">
        <f>_xlfn.XLOOKUP(Sales[[#This Row],[ProductKey]], Products!$A:$A, Products!$K:$K)</f>
        <v>33.644199999999998</v>
      </c>
      <c r="L11379" s="1">
        <f>Sales[[#This Row],[ProductPrice]]*Sales[[#This Row],[OrderQuantity]]</f>
        <v>33.644199999999998</v>
      </c>
      <c r="M11379" s="1">
        <f>Sales[[#This Row],[OrderQuantity]]</f>
        <v>1</v>
      </c>
      <c r="N11379" s="1">
        <f>1</f>
        <v>1</v>
      </c>
      <c r="O11379" s="1">
        <f>Sales[[#This Row],[TotalSales]]-Sales[[#This Row],[TotalCost]]</f>
        <v>21.616399999999999</v>
      </c>
      <c r="P11379" s="1">
        <f>Sales[[#This Row],[ProductCost]]*Sales[[#This Row],[OrderQuantity]]</f>
        <v>12.027799999999999</v>
      </c>
      <c r="Q11379" s="1" t="str">
        <f>VLOOKUP(Sales[[#This Row],[ProductKey]], Products!$A$2:$D$1000, 4, FALSE)</f>
        <v>Sport-100 Helmet, Blue</v>
      </c>
    </row>
    <row r="11380" spans="1:17" x14ac:dyDescent="0.25">
      <c r="A11380" s="2">
        <v>38204</v>
      </c>
      <c r="B11380" s="1" t="s">
        <v>7300</v>
      </c>
      <c r="C11380">
        <v>220</v>
      </c>
      <c r="D11380">
        <v>24337</v>
      </c>
      <c r="E11380">
        <v>1</v>
      </c>
      <c r="F11380">
        <v>4</v>
      </c>
      <c r="G11380">
        <v>1</v>
      </c>
      <c r="H11380" s="2">
        <v>43317</v>
      </c>
      <c r="I11380" t="str">
        <f>VLOOKUP(Sales[[#This Row],[TerritoryKey]], Territories[], 2, FALSE)</f>
        <v>Northwest</v>
      </c>
      <c r="J11380">
        <f>_xlfn.XLOOKUP(Sales[[#This Row],[ProductKey]], Products!$A:$A, Products!$J:$J)</f>
        <v>12.027799999999999</v>
      </c>
      <c r="K11380">
        <f>_xlfn.XLOOKUP(Sales[[#This Row],[ProductKey]], Products!$A:$A, Products!$K:$K)</f>
        <v>33.644199999999998</v>
      </c>
      <c r="L11380" s="1">
        <f>Sales[[#This Row],[ProductPrice]]*Sales[[#This Row],[OrderQuantity]]</f>
        <v>33.644199999999998</v>
      </c>
      <c r="M11380" s="1">
        <f>Sales[[#This Row],[OrderQuantity]]</f>
        <v>1</v>
      </c>
      <c r="N11380" s="1">
        <f>1</f>
        <v>1</v>
      </c>
      <c r="O11380" s="1">
        <f>Sales[[#This Row],[TotalSales]]-Sales[[#This Row],[TotalCost]]</f>
        <v>21.616399999999999</v>
      </c>
      <c r="P11380" s="1">
        <f>Sales[[#This Row],[ProductCost]]*Sales[[#This Row],[OrderQuantity]]</f>
        <v>12.027799999999999</v>
      </c>
      <c r="Q11380" s="1" t="str">
        <f>VLOOKUP(Sales[[#This Row],[ProductKey]], Products!$A$2:$D$1000, 4, FALSE)</f>
        <v>Sport-100 Helmet, Blue</v>
      </c>
    </row>
    <row r="11381" spans="1:17" x14ac:dyDescent="0.25">
      <c r="A11381" s="2">
        <v>38021</v>
      </c>
      <c r="B11381" s="1" t="s">
        <v>7433</v>
      </c>
      <c r="C11381">
        <v>220</v>
      </c>
      <c r="D11381">
        <v>25464</v>
      </c>
      <c r="E11381">
        <v>7</v>
      </c>
      <c r="F11381">
        <v>4</v>
      </c>
      <c r="G11381">
        <v>1</v>
      </c>
      <c r="H11381" s="2">
        <v>43135</v>
      </c>
      <c r="I11381" t="str">
        <f>VLOOKUP(Sales[[#This Row],[TerritoryKey]], Territories[], 2, FALSE)</f>
        <v>France</v>
      </c>
      <c r="J11381">
        <f>_xlfn.XLOOKUP(Sales[[#This Row],[ProductKey]], Products!$A:$A, Products!$J:$J)</f>
        <v>12.027799999999999</v>
      </c>
      <c r="K11381">
        <f>_xlfn.XLOOKUP(Sales[[#This Row],[ProductKey]], Products!$A:$A, Products!$K:$K)</f>
        <v>33.644199999999998</v>
      </c>
      <c r="L11381" s="1">
        <f>Sales[[#This Row],[ProductPrice]]*Sales[[#This Row],[OrderQuantity]]</f>
        <v>33.644199999999998</v>
      </c>
      <c r="M11381" s="1">
        <f>Sales[[#This Row],[OrderQuantity]]</f>
        <v>1</v>
      </c>
      <c r="N11381" s="1">
        <f>1</f>
        <v>1</v>
      </c>
      <c r="O11381" s="1">
        <f>Sales[[#This Row],[TotalSales]]-Sales[[#This Row],[TotalCost]]</f>
        <v>21.616399999999999</v>
      </c>
      <c r="P11381" s="1">
        <f>Sales[[#This Row],[ProductCost]]*Sales[[#This Row],[OrderQuantity]]</f>
        <v>12.027799999999999</v>
      </c>
      <c r="Q11381" s="1" t="str">
        <f>VLOOKUP(Sales[[#This Row],[ProductKey]], Products!$A$2:$D$1000, 4, FALSE)</f>
        <v>Sport-100 Helmet, Blue</v>
      </c>
    </row>
    <row r="11382" spans="1:17" x14ac:dyDescent="0.25">
      <c r="A11382" s="2">
        <v>38021</v>
      </c>
      <c r="B11382" s="1" t="s">
        <v>7617</v>
      </c>
      <c r="C11382">
        <v>220</v>
      </c>
      <c r="D11382">
        <v>16559</v>
      </c>
      <c r="E11382">
        <v>7</v>
      </c>
      <c r="F11382">
        <v>4</v>
      </c>
      <c r="G11382">
        <v>1</v>
      </c>
      <c r="H11382" s="2">
        <v>43135</v>
      </c>
      <c r="I11382" t="str">
        <f>VLOOKUP(Sales[[#This Row],[TerritoryKey]], Territories[], 2, FALSE)</f>
        <v>France</v>
      </c>
      <c r="J11382">
        <f>_xlfn.XLOOKUP(Sales[[#This Row],[ProductKey]], Products!$A:$A, Products!$J:$J)</f>
        <v>12.027799999999999</v>
      </c>
      <c r="K11382">
        <f>_xlfn.XLOOKUP(Sales[[#This Row],[ProductKey]], Products!$A:$A, Products!$K:$K)</f>
        <v>33.644199999999998</v>
      </c>
      <c r="L11382" s="1">
        <f>Sales[[#This Row],[ProductPrice]]*Sales[[#This Row],[OrderQuantity]]</f>
        <v>33.644199999999998</v>
      </c>
      <c r="M11382" s="1">
        <f>Sales[[#This Row],[OrderQuantity]]</f>
        <v>1</v>
      </c>
      <c r="N11382" s="1">
        <f>1</f>
        <v>1</v>
      </c>
      <c r="O11382" s="1">
        <f>Sales[[#This Row],[TotalSales]]-Sales[[#This Row],[TotalCost]]</f>
        <v>21.616399999999999</v>
      </c>
      <c r="P11382" s="1">
        <f>Sales[[#This Row],[ProductCost]]*Sales[[#This Row],[OrderQuantity]]</f>
        <v>12.027799999999999</v>
      </c>
      <c r="Q11382" s="1" t="str">
        <f>VLOOKUP(Sales[[#This Row],[ProductKey]], Products!$A$2:$D$1000, 4, FALSE)</f>
        <v>Sport-100 Helmet, Blue</v>
      </c>
    </row>
    <row r="11383" spans="1:17" x14ac:dyDescent="0.25">
      <c r="A11383" s="2">
        <v>37991</v>
      </c>
      <c r="B11383" s="1" t="s">
        <v>7647</v>
      </c>
      <c r="C11383">
        <v>220</v>
      </c>
      <c r="D11383">
        <v>22904</v>
      </c>
      <c r="E11383">
        <v>9</v>
      </c>
      <c r="F11383">
        <v>4</v>
      </c>
      <c r="G11383">
        <v>1</v>
      </c>
      <c r="H11383" s="2">
        <v>43105</v>
      </c>
      <c r="I11383" t="str">
        <f>VLOOKUP(Sales[[#This Row],[TerritoryKey]], Territories[], 2, FALSE)</f>
        <v>Australia</v>
      </c>
      <c r="J11383">
        <f>_xlfn.XLOOKUP(Sales[[#This Row],[ProductKey]], Products!$A:$A, Products!$J:$J)</f>
        <v>12.027799999999999</v>
      </c>
      <c r="K11383">
        <f>_xlfn.XLOOKUP(Sales[[#This Row],[ProductKey]], Products!$A:$A, Products!$K:$K)</f>
        <v>33.644199999999998</v>
      </c>
      <c r="L11383" s="1">
        <f>Sales[[#This Row],[ProductPrice]]*Sales[[#This Row],[OrderQuantity]]</f>
        <v>33.644199999999998</v>
      </c>
      <c r="M11383" s="1">
        <f>Sales[[#This Row],[OrderQuantity]]</f>
        <v>1</v>
      </c>
      <c r="N11383" s="1">
        <f>1</f>
        <v>1</v>
      </c>
      <c r="O11383" s="1">
        <f>Sales[[#This Row],[TotalSales]]-Sales[[#This Row],[TotalCost]]</f>
        <v>21.616399999999999</v>
      </c>
      <c r="P11383" s="1">
        <f>Sales[[#This Row],[ProductCost]]*Sales[[#This Row],[OrderQuantity]]</f>
        <v>12.027799999999999</v>
      </c>
      <c r="Q11383" s="1" t="str">
        <f>VLOOKUP(Sales[[#This Row],[ProductKey]], Products!$A$2:$D$1000, 4, FALSE)</f>
        <v>Sport-100 Helmet, Blue</v>
      </c>
    </row>
    <row r="11384" spans="1:17" x14ac:dyDescent="0.25">
      <c r="A11384" s="2">
        <v>38324</v>
      </c>
      <c r="B11384" s="1" t="s">
        <v>7688</v>
      </c>
      <c r="C11384">
        <v>220</v>
      </c>
      <c r="D11384">
        <v>27489</v>
      </c>
      <c r="E11384">
        <v>9</v>
      </c>
      <c r="F11384">
        <v>4</v>
      </c>
      <c r="G11384">
        <v>1</v>
      </c>
      <c r="H11384" s="2">
        <v>43437</v>
      </c>
      <c r="I11384" t="str">
        <f>VLOOKUP(Sales[[#This Row],[TerritoryKey]], Territories[], 2, FALSE)</f>
        <v>Australia</v>
      </c>
      <c r="J11384">
        <f>_xlfn.XLOOKUP(Sales[[#This Row],[ProductKey]], Products!$A:$A, Products!$J:$J)</f>
        <v>12.027799999999999</v>
      </c>
      <c r="K11384">
        <f>_xlfn.XLOOKUP(Sales[[#This Row],[ProductKey]], Products!$A:$A, Products!$K:$K)</f>
        <v>33.644199999999998</v>
      </c>
      <c r="L11384" s="1">
        <f>Sales[[#This Row],[ProductPrice]]*Sales[[#This Row],[OrderQuantity]]</f>
        <v>33.644199999999998</v>
      </c>
      <c r="M11384" s="1">
        <f>Sales[[#This Row],[OrderQuantity]]</f>
        <v>1</v>
      </c>
      <c r="N11384" s="1">
        <f>1</f>
        <v>1</v>
      </c>
      <c r="O11384" s="1">
        <f>Sales[[#This Row],[TotalSales]]-Sales[[#This Row],[TotalCost]]</f>
        <v>21.616399999999999</v>
      </c>
      <c r="P11384" s="1">
        <f>Sales[[#This Row],[ProductCost]]*Sales[[#This Row],[OrderQuantity]]</f>
        <v>12.027799999999999</v>
      </c>
      <c r="Q11384" s="1" t="str">
        <f>VLOOKUP(Sales[[#This Row],[ProductKey]], Products!$A$2:$D$1000, 4, FALSE)</f>
        <v>Sport-100 Helmet, Blue</v>
      </c>
    </row>
    <row r="11385" spans="1:17" x14ac:dyDescent="0.25">
      <c r="A11385" s="2">
        <v>38295</v>
      </c>
      <c r="B11385" s="1" t="s">
        <v>7711</v>
      </c>
      <c r="C11385">
        <v>220</v>
      </c>
      <c r="D11385">
        <v>13543</v>
      </c>
      <c r="E11385">
        <v>8</v>
      </c>
      <c r="F11385">
        <v>4</v>
      </c>
      <c r="G11385">
        <v>1</v>
      </c>
      <c r="H11385" s="2">
        <v>43408</v>
      </c>
      <c r="I11385" t="str">
        <f>VLOOKUP(Sales[[#This Row],[TerritoryKey]], Territories[], 2, FALSE)</f>
        <v>Germany</v>
      </c>
      <c r="J11385">
        <f>_xlfn.XLOOKUP(Sales[[#This Row],[ProductKey]], Products!$A:$A, Products!$J:$J)</f>
        <v>12.027799999999999</v>
      </c>
      <c r="K11385">
        <f>_xlfn.XLOOKUP(Sales[[#This Row],[ProductKey]], Products!$A:$A, Products!$K:$K)</f>
        <v>33.644199999999998</v>
      </c>
      <c r="L11385" s="1">
        <f>Sales[[#This Row],[ProductPrice]]*Sales[[#This Row],[OrderQuantity]]</f>
        <v>33.644199999999998</v>
      </c>
      <c r="M11385" s="1">
        <f>Sales[[#This Row],[OrderQuantity]]</f>
        <v>1</v>
      </c>
      <c r="N11385" s="1">
        <f>1</f>
        <v>1</v>
      </c>
      <c r="O11385" s="1">
        <f>Sales[[#This Row],[TotalSales]]-Sales[[#This Row],[TotalCost]]</f>
        <v>21.616399999999999</v>
      </c>
      <c r="P11385" s="1">
        <f>Sales[[#This Row],[ProductCost]]*Sales[[#This Row],[OrderQuantity]]</f>
        <v>12.027799999999999</v>
      </c>
      <c r="Q11385" s="1" t="str">
        <f>VLOOKUP(Sales[[#This Row],[ProductKey]], Products!$A$2:$D$1000, 4, FALSE)</f>
        <v>Sport-100 Helmet, Blue</v>
      </c>
    </row>
    <row r="11386" spans="1:17" x14ac:dyDescent="0.25">
      <c r="A11386" s="2">
        <v>38171</v>
      </c>
      <c r="B11386" s="1" t="s">
        <v>7744</v>
      </c>
      <c r="C11386">
        <v>220</v>
      </c>
      <c r="D11386">
        <v>16790</v>
      </c>
      <c r="E11386">
        <v>1</v>
      </c>
      <c r="F11386">
        <v>4</v>
      </c>
      <c r="G11386">
        <v>1</v>
      </c>
      <c r="H11386" s="2">
        <v>43284</v>
      </c>
      <c r="I11386" t="str">
        <f>VLOOKUP(Sales[[#This Row],[TerritoryKey]], Territories[], 2, FALSE)</f>
        <v>Northwest</v>
      </c>
      <c r="J11386">
        <f>_xlfn.XLOOKUP(Sales[[#This Row],[ProductKey]], Products!$A:$A, Products!$J:$J)</f>
        <v>12.027799999999999</v>
      </c>
      <c r="K11386">
        <f>_xlfn.XLOOKUP(Sales[[#This Row],[ProductKey]], Products!$A:$A, Products!$K:$K)</f>
        <v>33.644199999999998</v>
      </c>
      <c r="L11386" s="1">
        <f>Sales[[#This Row],[ProductPrice]]*Sales[[#This Row],[OrderQuantity]]</f>
        <v>33.644199999999998</v>
      </c>
      <c r="M11386" s="1">
        <f>Sales[[#This Row],[OrderQuantity]]</f>
        <v>1</v>
      </c>
      <c r="N11386" s="1">
        <f>1</f>
        <v>1</v>
      </c>
      <c r="O11386" s="1">
        <f>Sales[[#This Row],[TotalSales]]-Sales[[#This Row],[TotalCost]]</f>
        <v>21.616399999999999</v>
      </c>
      <c r="P11386" s="1">
        <f>Sales[[#This Row],[ProductCost]]*Sales[[#This Row],[OrderQuantity]]</f>
        <v>12.027799999999999</v>
      </c>
      <c r="Q11386" s="1" t="str">
        <f>VLOOKUP(Sales[[#This Row],[ProductKey]], Products!$A$2:$D$1000, 4, FALSE)</f>
        <v>Sport-100 Helmet, Blue</v>
      </c>
    </row>
    <row r="11387" spans="1:17" x14ac:dyDescent="0.25">
      <c r="A11387" s="2">
        <v>38295</v>
      </c>
      <c r="B11387" s="1" t="s">
        <v>7883</v>
      </c>
      <c r="C11387">
        <v>220</v>
      </c>
      <c r="D11387">
        <v>19112</v>
      </c>
      <c r="E11387">
        <v>4</v>
      </c>
      <c r="F11387">
        <v>4</v>
      </c>
      <c r="G11387">
        <v>1</v>
      </c>
      <c r="H11387" s="2">
        <v>43408</v>
      </c>
      <c r="I11387" t="str">
        <f>VLOOKUP(Sales[[#This Row],[TerritoryKey]], Territories[], 2, FALSE)</f>
        <v>Southwest</v>
      </c>
      <c r="J11387">
        <f>_xlfn.XLOOKUP(Sales[[#This Row],[ProductKey]], Products!$A:$A, Products!$J:$J)</f>
        <v>12.027799999999999</v>
      </c>
      <c r="K11387">
        <f>_xlfn.XLOOKUP(Sales[[#This Row],[ProductKey]], Products!$A:$A, Products!$K:$K)</f>
        <v>33.644199999999998</v>
      </c>
      <c r="L11387" s="1">
        <f>Sales[[#This Row],[ProductPrice]]*Sales[[#This Row],[OrderQuantity]]</f>
        <v>33.644199999999998</v>
      </c>
      <c r="M11387" s="1">
        <f>Sales[[#This Row],[OrderQuantity]]</f>
        <v>1</v>
      </c>
      <c r="N11387" s="1">
        <f>1</f>
        <v>1</v>
      </c>
      <c r="O11387" s="1">
        <f>Sales[[#This Row],[TotalSales]]-Sales[[#This Row],[TotalCost]]</f>
        <v>21.616399999999999</v>
      </c>
      <c r="P11387" s="1">
        <f>Sales[[#This Row],[ProductCost]]*Sales[[#This Row],[OrderQuantity]]</f>
        <v>12.027799999999999</v>
      </c>
      <c r="Q11387" s="1" t="str">
        <f>VLOOKUP(Sales[[#This Row],[ProductKey]], Products!$A$2:$D$1000, 4, FALSE)</f>
        <v>Sport-100 Helmet, Blue</v>
      </c>
    </row>
    <row r="11388" spans="1:17" x14ac:dyDescent="0.25">
      <c r="A11388" s="2">
        <v>38020</v>
      </c>
      <c r="B11388" s="1" t="s">
        <v>7890</v>
      </c>
      <c r="C11388">
        <v>220</v>
      </c>
      <c r="D11388">
        <v>13570</v>
      </c>
      <c r="E11388">
        <v>8</v>
      </c>
      <c r="F11388">
        <v>4</v>
      </c>
      <c r="G11388">
        <v>1</v>
      </c>
      <c r="H11388" s="2">
        <v>43134</v>
      </c>
      <c r="I11388" t="str">
        <f>VLOOKUP(Sales[[#This Row],[TerritoryKey]], Territories[], 2, FALSE)</f>
        <v>Germany</v>
      </c>
      <c r="J11388">
        <f>_xlfn.XLOOKUP(Sales[[#This Row],[ProductKey]], Products!$A:$A, Products!$J:$J)</f>
        <v>12.027799999999999</v>
      </c>
      <c r="K11388">
        <f>_xlfn.XLOOKUP(Sales[[#This Row],[ProductKey]], Products!$A:$A, Products!$K:$K)</f>
        <v>33.644199999999998</v>
      </c>
      <c r="L11388" s="1">
        <f>Sales[[#This Row],[ProductPrice]]*Sales[[#This Row],[OrderQuantity]]</f>
        <v>33.644199999999998</v>
      </c>
      <c r="M11388" s="1">
        <f>Sales[[#This Row],[OrderQuantity]]</f>
        <v>1</v>
      </c>
      <c r="N11388" s="1">
        <f>1</f>
        <v>1</v>
      </c>
      <c r="O11388" s="1">
        <f>Sales[[#This Row],[TotalSales]]-Sales[[#This Row],[TotalCost]]</f>
        <v>21.616399999999999</v>
      </c>
      <c r="P11388" s="1">
        <f>Sales[[#This Row],[ProductCost]]*Sales[[#This Row],[OrderQuantity]]</f>
        <v>12.027799999999999</v>
      </c>
      <c r="Q11388" s="1" t="str">
        <f>VLOOKUP(Sales[[#This Row],[ProductKey]], Products!$A$2:$D$1000, 4, FALSE)</f>
        <v>Sport-100 Helmet, Blue</v>
      </c>
    </row>
    <row r="11389" spans="1:17" x14ac:dyDescent="0.25">
      <c r="A11389" s="2">
        <v>37690</v>
      </c>
      <c r="B11389" s="1" t="s">
        <v>34</v>
      </c>
      <c r="C11389">
        <v>214</v>
      </c>
      <c r="D11389">
        <v>12473</v>
      </c>
      <c r="E11389">
        <v>10</v>
      </c>
      <c r="F11389">
        <v>4</v>
      </c>
      <c r="G11389">
        <v>1</v>
      </c>
      <c r="H11389" s="2">
        <v>42804</v>
      </c>
      <c r="I11389" t="str">
        <f>VLOOKUP(Sales[[#This Row],[TerritoryKey]], Territories[], 2, FALSE)</f>
        <v>United Kingdom</v>
      </c>
      <c r="J11389">
        <f>_xlfn.XLOOKUP(Sales[[#This Row],[ProductKey]], Products!$A:$A, Products!$J:$J)</f>
        <v>13.0863</v>
      </c>
      <c r="K11389">
        <f>_xlfn.XLOOKUP(Sales[[#This Row],[ProductKey]], Products!$A:$A, Products!$K:$K)</f>
        <v>34.99</v>
      </c>
      <c r="L11389" s="1">
        <f>Sales[[#This Row],[ProductPrice]]*Sales[[#This Row],[OrderQuantity]]</f>
        <v>34.99</v>
      </c>
      <c r="M11389" s="1">
        <f>Sales[[#This Row],[OrderQuantity]]</f>
        <v>1</v>
      </c>
      <c r="N11389" s="1">
        <f>1</f>
        <v>1</v>
      </c>
      <c r="O11389" s="1">
        <f>Sales[[#This Row],[TotalSales]]-Sales[[#This Row],[TotalCost]]</f>
        <v>21.903700000000001</v>
      </c>
      <c r="P11389" s="1">
        <f>Sales[[#This Row],[ProductCost]]*Sales[[#This Row],[OrderQuantity]]</f>
        <v>13.0863</v>
      </c>
      <c r="Q11389" s="1" t="str">
        <f>VLOOKUP(Sales[[#This Row],[ProductKey]], Products!$A$2:$D$1000, 4, FALSE)</f>
        <v>Sport-100 Helmet, Red</v>
      </c>
    </row>
    <row r="11390" spans="1:17" x14ac:dyDescent="0.25">
      <c r="A11390" s="2">
        <v>37935</v>
      </c>
      <c r="B11390" s="1" t="s">
        <v>83</v>
      </c>
      <c r="C11390">
        <v>214</v>
      </c>
      <c r="D11390">
        <v>17184</v>
      </c>
      <c r="E11390">
        <v>8</v>
      </c>
      <c r="F11390">
        <v>4</v>
      </c>
      <c r="G11390">
        <v>1</v>
      </c>
      <c r="H11390" s="2">
        <v>43049</v>
      </c>
      <c r="I11390" t="str">
        <f>VLOOKUP(Sales[[#This Row],[TerritoryKey]], Territories[], 2, FALSE)</f>
        <v>Germany</v>
      </c>
      <c r="J11390">
        <f>_xlfn.XLOOKUP(Sales[[#This Row],[ProductKey]], Products!$A:$A, Products!$J:$J)</f>
        <v>13.0863</v>
      </c>
      <c r="K11390">
        <f>_xlfn.XLOOKUP(Sales[[#This Row],[ProductKey]], Products!$A:$A, Products!$K:$K)</f>
        <v>34.99</v>
      </c>
      <c r="L11390" s="1">
        <f>Sales[[#This Row],[ProductPrice]]*Sales[[#This Row],[OrderQuantity]]</f>
        <v>34.99</v>
      </c>
      <c r="M11390" s="1">
        <f>Sales[[#This Row],[OrderQuantity]]</f>
        <v>1</v>
      </c>
      <c r="N11390" s="1">
        <f>1</f>
        <v>1</v>
      </c>
      <c r="O11390" s="1">
        <f>Sales[[#This Row],[TotalSales]]-Sales[[#This Row],[TotalCost]]</f>
        <v>21.903700000000001</v>
      </c>
      <c r="P11390" s="1">
        <f>Sales[[#This Row],[ProductCost]]*Sales[[#This Row],[OrderQuantity]]</f>
        <v>13.0863</v>
      </c>
      <c r="Q11390" s="1" t="str">
        <f>VLOOKUP(Sales[[#This Row],[ProductKey]], Products!$A$2:$D$1000, 4, FALSE)</f>
        <v>Sport-100 Helmet, Red</v>
      </c>
    </row>
    <row r="11391" spans="1:17" x14ac:dyDescent="0.25">
      <c r="A11391" s="2">
        <v>37874</v>
      </c>
      <c r="B11391" s="1" t="s">
        <v>104</v>
      </c>
      <c r="C11391">
        <v>214</v>
      </c>
      <c r="D11391">
        <v>27500</v>
      </c>
      <c r="E11391">
        <v>9</v>
      </c>
      <c r="F11391">
        <v>4</v>
      </c>
      <c r="G11391">
        <v>1</v>
      </c>
      <c r="H11391" s="2">
        <v>42988</v>
      </c>
      <c r="I11391" t="str">
        <f>VLOOKUP(Sales[[#This Row],[TerritoryKey]], Territories[], 2, FALSE)</f>
        <v>Australia</v>
      </c>
      <c r="J11391">
        <f>_xlfn.XLOOKUP(Sales[[#This Row],[ProductKey]], Products!$A:$A, Products!$J:$J)</f>
        <v>13.0863</v>
      </c>
      <c r="K11391">
        <f>_xlfn.XLOOKUP(Sales[[#This Row],[ProductKey]], Products!$A:$A, Products!$K:$K)</f>
        <v>34.99</v>
      </c>
      <c r="L11391" s="1">
        <f>Sales[[#This Row],[ProductPrice]]*Sales[[#This Row],[OrderQuantity]]</f>
        <v>34.99</v>
      </c>
      <c r="M11391" s="1">
        <f>Sales[[#This Row],[OrderQuantity]]</f>
        <v>1</v>
      </c>
      <c r="N11391" s="1">
        <f>1</f>
        <v>1</v>
      </c>
      <c r="O11391" s="1">
        <f>Sales[[#This Row],[TotalSales]]-Sales[[#This Row],[TotalCost]]</f>
        <v>21.903700000000001</v>
      </c>
      <c r="P11391" s="1">
        <f>Sales[[#This Row],[ProductCost]]*Sales[[#This Row],[OrderQuantity]]</f>
        <v>13.0863</v>
      </c>
      <c r="Q11391" s="1" t="str">
        <f>VLOOKUP(Sales[[#This Row],[ProductKey]], Products!$A$2:$D$1000, 4, FALSE)</f>
        <v>Sport-100 Helmet, Red</v>
      </c>
    </row>
    <row r="11392" spans="1:17" x14ac:dyDescent="0.25">
      <c r="A11392" s="2">
        <v>37965</v>
      </c>
      <c r="B11392" s="1" t="s">
        <v>138</v>
      </c>
      <c r="C11392">
        <v>214</v>
      </c>
      <c r="D11392">
        <v>13600</v>
      </c>
      <c r="E11392">
        <v>10</v>
      </c>
      <c r="F11392">
        <v>4</v>
      </c>
      <c r="G11392">
        <v>1</v>
      </c>
      <c r="H11392" s="2">
        <v>43079</v>
      </c>
      <c r="I11392" t="str">
        <f>VLOOKUP(Sales[[#This Row],[TerritoryKey]], Territories[], 2, FALSE)</f>
        <v>United Kingdom</v>
      </c>
      <c r="J11392">
        <f>_xlfn.XLOOKUP(Sales[[#This Row],[ProductKey]], Products!$A:$A, Products!$J:$J)</f>
        <v>13.0863</v>
      </c>
      <c r="K11392">
        <f>_xlfn.XLOOKUP(Sales[[#This Row],[ProductKey]], Products!$A:$A, Products!$K:$K)</f>
        <v>34.99</v>
      </c>
      <c r="L11392" s="1">
        <f>Sales[[#This Row],[ProductPrice]]*Sales[[#This Row],[OrderQuantity]]</f>
        <v>34.99</v>
      </c>
      <c r="M11392" s="1">
        <f>Sales[[#This Row],[OrderQuantity]]</f>
        <v>1</v>
      </c>
      <c r="N11392" s="1">
        <f>1</f>
        <v>1</v>
      </c>
      <c r="O11392" s="1">
        <f>Sales[[#This Row],[TotalSales]]-Sales[[#This Row],[TotalCost]]</f>
        <v>21.903700000000001</v>
      </c>
      <c r="P11392" s="1">
        <f>Sales[[#This Row],[ProductCost]]*Sales[[#This Row],[OrderQuantity]]</f>
        <v>13.0863</v>
      </c>
      <c r="Q11392" s="1" t="str">
        <f>VLOOKUP(Sales[[#This Row],[ProductKey]], Products!$A$2:$D$1000, 4, FALSE)</f>
        <v>Sport-100 Helmet, Red</v>
      </c>
    </row>
    <row r="11393" spans="1:17" x14ac:dyDescent="0.25">
      <c r="A11393" s="2">
        <v>37784</v>
      </c>
      <c r="B11393" s="1" t="s">
        <v>303</v>
      </c>
      <c r="C11393">
        <v>214</v>
      </c>
      <c r="D11393">
        <v>12861</v>
      </c>
      <c r="E11393">
        <v>10</v>
      </c>
      <c r="F11393">
        <v>4</v>
      </c>
      <c r="G11393">
        <v>1</v>
      </c>
      <c r="H11393" s="2">
        <v>42898</v>
      </c>
      <c r="I11393" t="str">
        <f>VLOOKUP(Sales[[#This Row],[TerritoryKey]], Territories[], 2, FALSE)</f>
        <v>United Kingdom</v>
      </c>
      <c r="J11393">
        <f>_xlfn.XLOOKUP(Sales[[#This Row],[ProductKey]], Products!$A:$A, Products!$J:$J)</f>
        <v>13.0863</v>
      </c>
      <c r="K11393">
        <f>_xlfn.XLOOKUP(Sales[[#This Row],[ProductKey]], Products!$A:$A, Products!$K:$K)</f>
        <v>34.99</v>
      </c>
      <c r="L11393" s="1">
        <f>Sales[[#This Row],[ProductPrice]]*Sales[[#This Row],[OrderQuantity]]</f>
        <v>34.99</v>
      </c>
      <c r="M11393" s="1">
        <f>Sales[[#This Row],[OrderQuantity]]</f>
        <v>1</v>
      </c>
      <c r="N11393" s="1">
        <f>1</f>
        <v>1</v>
      </c>
      <c r="O11393" s="1">
        <f>Sales[[#This Row],[TotalSales]]-Sales[[#This Row],[TotalCost]]</f>
        <v>21.903700000000001</v>
      </c>
      <c r="P11393" s="1">
        <f>Sales[[#This Row],[ProductCost]]*Sales[[#This Row],[OrderQuantity]]</f>
        <v>13.0863</v>
      </c>
      <c r="Q11393" s="1" t="str">
        <f>VLOOKUP(Sales[[#This Row],[ProductKey]], Products!$A$2:$D$1000, 4, FALSE)</f>
        <v>Sport-100 Helmet, Red</v>
      </c>
    </row>
    <row r="11394" spans="1:17" x14ac:dyDescent="0.25">
      <c r="A11394" s="2">
        <v>37753</v>
      </c>
      <c r="B11394" s="1" t="s">
        <v>408</v>
      </c>
      <c r="C11394">
        <v>214</v>
      </c>
      <c r="D11394">
        <v>13591</v>
      </c>
      <c r="E11394">
        <v>10</v>
      </c>
      <c r="F11394">
        <v>4</v>
      </c>
      <c r="G11394">
        <v>1</v>
      </c>
      <c r="H11394" s="2">
        <v>42867</v>
      </c>
      <c r="I11394" t="str">
        <f>VLOOKUP(Sales[[#This Row],[TerritoryKey]], Territories[], 2, FALSE)</f>
        <v>United Kingdom</v>
      </c>
      <c r="J11394">
        <f>_xlfn.XLOOKUP(Sales[[#This Row],[ProductKey]], Products!$A:$A, Products!$J:$J)</f>
        <v>13.0863</v>
      </c>
      <c r="K11394">
        <f>_xlfn.XLOOKUP(Sales[[#This Row],[ProductKey]], Products!$A:$A, Products!$K:$K)</f>
        <v>34.99</v>
      </c>
      <c r="L11394" s="1">
        <f>Sales[[#This Row],[ProductPrice]]*Sales[[#This Row],[OrderQuantity]]</f>
        <v>34.99</v>
      </c>
      <c r="M11394" s="1">
        <f>Sales[[#This Row],[OrderQuantity]]</f>
        <v>1</v>
      </c>
      <c r="N11394" s="1">
        <f>1</f>
        <v>1</v>
      </c>
      <c r="O11394" s="1">
        <f>Sales[[#This Row],[TotalSales]]-Sales[[#This Row],[TotalCost]]</f>
        <v>21.903700000000001</v>
      </c>
      <c r="P11394" s="1">
        <f>Sales[[#This Row],[ProductCost]]*Sales[[#This Row],[OrderQuantity]]</f>
        <v>13.0863</v>
      </c>
      <c r="Q11394" s="1" t="str">
        <f>VLOOKUP(Sales[[#This Row],[ProductKey]], Products!$A$2:$D$1000, 4, FALSE)</f>
        <v>Sport-100 Helmet, Red</v>
      </c>
    </row>
    <row r="11395" spans="1:17" x14ac:dyDescent="0.25">
      <c r="A11395" s="2">
        <v>37813</v>
      </c>
      <c r="B11395" s="1" t="s">
        <v>411</v>
      </c>
      <c r="C11395">
        <v>214</v>
      </c>
      <c r="D11395">
        <v>24654</v>
      </c>
      <c r="E11395">
        <v>4</v>
      </c>
      <c r="F11395">
        <v>4</v>
      </c>
      <c r="G11395">
        <v>1</v>
      </c>
      <c r="H11395" s="2">
        <v>42927</v>
      </c>
      <c r="I11395" t="str">
        <f>VLOOKUP(Sales[[#This Row],[TerritoryKey]], Territories[], 2, FALSE)</f>
        <v>Southwest</v>
      </c>
      <c r="J11395">
        <f>_xlfn.XLOOKUP(Sales[[#This Row],[ProductKey]], Products!$A:$A, Products!$J:$J)</f>
        <v>13.0863</v>
      </c>
      <c r="K11395">
        <f>_xlfn.XLOOKUP(Sales[[#This Row],[ProductKey]], Products!$A:$A, Products!$K:$K)</f>
        <v>34.99</v>
      </c>
      <c r="L11395" s="1">
        <f>Sales[[#This Row],[ProductPrice]]*Sales[[#This Row],[OrderQuantity]]</f>
        <v>34.99</v>
      </c>
      <c r="M11395" s="1">
        <f>Sales[[#This Row],[OrderQuantity]]</f>
        <v>1</v>
      </c>
      <c r="N11395" s="1">
        <f>1</f>
        <v>1</v>
      </c>
      <c r="O11395" s="1">
        <f>Sales[[#This Row],[TotalSales]]-Sales[[#This Row],[TotalCost]]</f>
        <v>21.903700000000001</v>
      </c>
      <c r="P11395" s="1">
        <f>Sales[[#This Row],[ProductCost]]*Sales[[#This Row],[OrderQuantity]]</f>
        <v>13.0863</v>
      </c>
      <c r="Q11395" s="1" t="str">
        <f>VLOOKUP(Sales[[#This Row],[ProductKey]], Products!$A$2:$D$1000, 4, FALSE)</f>
        <v>Sport-100 Helmet, Red</v>
      </c>
    </row>
    <row r="11396" spans="1:17" x14ac:dyDescent="0.25">
      <c r="A11396" s="2">
        <v>37691</v>
      </c>
      <c r="B11396" s="1" t="s">
        <v>438</v>
      </c>
      <c r="C11396">
        <v>214</v>
      </c>
      <c r="D11396">
        <v>22749</v>
      </c>
      <c r="E11396">
        <v>1</v>
      </c>
      <c r="F11396">
        <v>4</v>
      </c>
      <c r="G11396">
        <v>1</v>
      </c>
      <c r="H11396" s="2">
        <v>42805</v>
      </c>
      <c r="I11396" t="str">
        <f>VLOOKUP(Sales[[#This Row],[TerritoryKey]], Territories[], 2, FALSE)</f>
        <v>Northwest</v>
      </c>
      <c r="J11396">
        <f>_xlfn.XLOOKUP(Sales[[#This Row],[ProductKey]], Products!$A:$A, Products!$J:$J)</f>
        <v>13.0863</v>
      </c>
      <c r="K11396">
        <f>_xlfn.XLOOKUP(Sales[[#This Row],[ProductKey]], Products!$A:$A, Products!$K:$K)</f>
        <v>34.99</v>
      </c>
      <c r="L11396" s="1">
        <f>Sales[[#This Row],[ProductPrice]]*Sales[[#This Row],[OrderQuantity]]</f>
        <v>34.99</v>
      </c>
      <c r="M11396" s="1">
        <f>Sales[[#This Row],[OrderQuantity]]</f>
        <v>1</v>
      </c>
      <c r="N11396" s="1">
        <f>1</f>
        <v>1</v>
      </c>
      <c r="O11396" s="1">
        <f>Sales[[#This Row],[TotalSales]]-Sales[[#This Row],[TotalCost]]</f>
        <v>21.903700000000001</v>
      </c>
      <c r="P11396" s="1">
        <f>Sales[[#This Row],[ProductCost]]*Sales[[#This Row],[OrderQuantity]]</f>
        <v>13.0863</v>
      </c>
      <c r="Q11396" s="1" t="str">
        <f>VLOOKUP(Sales[[#This Row],[ProductKey]], Products!$A$2:$D$1000, 4, FALSE)</f>
        <v>Sport-100 Helmet, Red</v>
      </c>
    </row>
    <row r="11397" spans="1:17" x14ac:dyDescent="0.25">
      <c r="A11397" s="2">
        <v>38018</v>
      </c>
      <c r="B11397" s="1" t="s">
        <v>638</v>
      </c>
      <c r="C11397">
        <v>214</v>
      </c>
      <c r="D11397">
        <v>24868</v>
      </c>
      <c r="E11397">
        <v>10</v>
      </c>
      <c r="F11397">
        <v>4</v>
      </c>
      <c r="G11397">
        <v>1</v>
      </c>
      <c r="H11397" s="2">
        <v>43132</v>
      </c>
      <c r="I11397" t="str">
        <f>VLOOKUP(Sales[[#This Row],[TerritoryKey]], Territories[], 2, FALSE)</f>
        <v>United Kingdom</v>
      </c>
      <c r="J11397">
        <f>_xlfn.XLOOKUP(Sales[[#This Row],[ProductKey]], Products!$A:$A, Products!$J:$J)</f>
        <v>13.0863</v>
      </c>
      <c r="K11397">
        <f>_xlfn.XLOOKUP(Sales[[#This Row],[ProductKey]], Products!$A:$A, Products!$K:$K)</f>
        <v>34.99</v>
      </c>
      <c r="L11397" s="1">
        <f>Sales[[#This Row],[ProductPrice]]*Sales[[#This Row],[OrderQuantity]]</f>
        <v>34.99</v>
      </c>
      <c r="M11397" s="1">
        <f>Sales[[#This Row],[OrderQuantity]]</f>
        <v>1</v>
      </c>
      <c r="N11397" s="1">
        <f>1</f>
        <v>1</v>
      </c>
      <c r="O11397" s="1">
        <f>Sales[[#This Row],[TotalSales]]-Sales[[#This Row],[TotalCost]]</f>
        <v>21.903700000000001</v>
      </c>
      <c r="P11397" s="1">
        <f>Sales[[#This Row],[ProductCost]]*Sales[[#This Row],[OrderQuantity]]</f>
        <v>13.0863</v>
      </c>
      <c r="Q11397" s="1" t="str">
        <f>VLOOKUP(Sales[[#This Row],[ProductKey]], Products!$A$2:$D$1000, 4, FALSE)</f>
        <v>Sport-100 Helmet, Red</v>
      </c>
    </row>
    <row r="11398" spans="1:17" x14ac:dyDescent="0.25">
      <c r="A11398" s="2">
        <v>37691</v>
      </c>
      <c r="B11398" s="1" t="s">
        <v>727</v>
      </c>
      <c r="C11398">
        <v>214</v>
      </c>
      <c r="D11398">
        <v>17898</v>
      </c>
      <c r="E11398">
        <v>8</v>
      </c>
      <c r="F11398">
        <v>4</v>
      </c>
      <c r="G11398">
        <v>1</v>
      </c>
      <c r="H11398" s="2">
        <v>42805</v>
      </c>
      <c r="I11398" t="str">
        <f>VLOOKUP(Sales[[#This Row],[TerritoryKey]], Territories[], 2, FALSE)</f>
        <v>Germany</v>
      </c>
      <c r="J11398">
        <f>_xlfn.XLOOKUP(Sales[[#This Row],[ProductKey]], Products!$A:$A, Products!$J:$J)</f>
        <v>13.0863</v>
      </c>
      <c r="K11398">
        <f>_xlfn.XLOOKUP(Sales[[#This Row],[ProductKey]], Products!$A:$A, Products!$K:$K)</f>
        <v>34.99</v>
      </c>
      <c r="L11398" s="1">
        <f>Sales[[#This Row],[ProductPrice]]*Sales[[#This Row],[OrderQuantity]]</f>
        <v>34.99</v>
      </c>
      <c r="M11398" s="1">
        <f>Sales[[#This Row],[OrderQuantity]]</f>
        <v>1</v>
      </c>
      <c r="N11398" s="1">
        <f>1</f>
        <v>1</v>
      </c>
      <c r="O11398" s="1">
        <f>Sales[[#This Row],[TotalSales]]-Sales[[#This Row],[TotalCost]]</f>
        <v>21.903700000000001</v>
      </c>
      <c r="P11398" s="1">
        <f>Sales[[#This Row],[ProductCost]]*Sales[[#This Row],[OrderQuantity]]</f>
        <v>13.0863</v>
      </c>
      <c r="Q11398" s="1" t="str">
        <f>VLOOKUP(Sales[[#This Row],[ProductKey]], Products!$A$2:$D$1000, 4, FALSE)</f>
        <v>Sport-100 Helmet, Red</v>
      </c>
    </row>
    <row r="11399" spans="1:17" x14ac:dyDescent="0.25">
      <c r="A11399" s="2">
        <v>37632</v>
      </c>
      <c r="B11399" s="1" t="s">
        <v>766</v>
      </c>
      <c r="C11399">
        <v>214</v>
      </c>
      <c r="D11399">
        <v>26976</v>
      </c>
      <c r="E11399">
        <v>7</v>
      </c>
      <c r="F11399">
        <v>4</v>
      </c>
      <c r="G11399">
        <v>1</v>
      </c>
      <c r="H11399" s="2">
        <v>42746</v>
      </c>
      <c r="I11399" t="str">
        <f>VLOOKUP(Sales[[#This Row],[TerritoryKey]], Territories[], 2, FALSE)</f>
        <v>France</v>
      </c>
      <c r="J11399">
        <f>_xlfn.XLOOKUP(Sales[[#This Row],[ProductKey]], Products!$A:$A, Products!$J:$J)</f>
        <v>13.0863</v>
      </c>
      <c r="K11399">
        <f>_xlfn.XLOOKUP(Sales[[#This Row],[ProductKey]], Products!$A:$A, Products!$K:$K)</f>
        <v>34.99</v>
      </c>
      <c r="L11399" s="1">
        <f>Sales[[#This Row],[ProductPrice]]*Sales[[#This Row],[OrderQuantity]]</f>
        <v>34.99</v>
      </c>
      <c r="M11399" s="1">
        <f>Sales[[#This Row],[OrderQuantity]]</f>
        <v>1</v>
      </c>
      <c r="N11399" s="1">
        <f>1</f>
        <v>1</v>
      </c>
      <c r="O11399" s="1">
        <f>Sales[[#This Row],[TotalSales]]-Sales[[#This Row],[TotalCost]]</f>
        <v>21.903700000000001</v>
      </c>
      <c r="P11399" s="1">
        <f>Sales[[#This Row],[ProductCost]]*Sales[[#This Row],[OrderQuantity]]</f>
        <v>13.0863</v>
      </c>
      <c r="Q11399" s="1" t="str">
        <f>VLOOKUP(Sales[[#This Row],[ProductKey]], Products!$A$2:$D$1000, 4, FALSE)</f>
        <v>Sport-100 Helmet, Red</v>
      </c>
    </row>
    <row r="11400" spans="1:17" x14ac:dyDescent="0.25">
      <c r="A11400" s="2">
        <v>37691</v>
      </c>
      <c r="B11400" s="1" t="s">
        <v>819</v>
      </c>
      <c r="C11400">
        <v>214</v>
      </c>
      <c r="D11400">
        <v>26974</v>
      </c>
      <c r="E11400">
        <v>8</v>
      </c>
      <c r="F11400">
        <v>4</v>
      </c>
      <c r="G11400">
        <v>1</v>
      </c>
      <c r="H11400" s="2">
        <v>42805</v>
      </c>
      <c r="I11400" t="str">
        <f>VLOOKUP(Sales[[#This Row],[TerritoryKey]], Territories[], 2, FALSE)</f>
        <v>Germany</v>
      </c>
      <c r="J11400">
        <f>_xlfn.XLOOKUP(Sales[[#This Row],[ProductKey]], Products!$A:$A, Products!$J:$J)</f>
        <v>13.0863</v>
      </c>
      <c r="K11400">
        <f>_xlfn.XLOOKUP(Sales[[#This Row],[ProductKey]], Products!$A:$A, Products!$K:$K)</f>
        <v>34.99</v>
      </c>
      <c r="L11400" s="1">
        <f>Sales[[#This Row],[ProductPrice]]*Sales[[#This Row],[OrderQuantity]]</f>
        <v>34.99</v>
      </c>
      <c r="M11400" s="1">
        <f>Sales[[#This Row],[OrderQuantity]]</f>
        <v>1</v>
      </c>
      <c r="N11400" s="1">
        <f>1</f>
        <v>1</v>
      </c>
      <c r="O11400" s="1">
        <f>Sales[[#This Row],[TotalSales]]-Sales[[#This Row],[TotalCost]]</f>
        <v>21.903700000000001</v>
      </c>
      <c r="P11400" s="1">
        <f>Sales[[#This Row],[ProductCost]]*Sales[[#This Row],[OrderQuantity]]</f>
        <v>13.0863</v>
      </c>
      <c r="Q11400" s="1" t="str">
        <f>VLOOKUP(Sales[[#This Row],[ProductKey]], Products!$A$2:$D$1000, 4, FALSE)</f>
        <v>Sport-100 Helmet, Red</v>
      </c>
    </row>
    <row r="11401" spans="1:17" x14ac:dyDescent="0.25">
      <c r="A11401" s="2">
        <v>37631</v>
      </c>
      <c r="B11401" s="1" t="s">
        <v>851</v>
      </c>
      <c r="C11401">
        <v>214</v>
      </c>
      <c r="D11401">
        <v>13631</v>
      </c>
      <c r="E11401">
        <v>9</v>
      </c>
      <c r="F11401">
        <v>4</v>
      </c>
      <c r="G11401">
        <v>1</v>
      </c>
      <c r="H11401" s="2">
        <v>42745</v>
      </c>
      <c r="I11401" t="str">
        <f>VLOOKUP(Sales[[#This Row],[TerritoryKey]], Territories[], 2, FALSE)</f>
        <v>Australia</v>
      </c>
      <c r="J11401">
        <f>_xlfn.XLOOKUP(Sales[[#This Row],[ProductKey]], Products!$A:$A, Products!$J:$J)</f>
        <v>13.0863</v>
      </c>
      <c r="K11401">
        <f>_xlfn.XLOOKUP(Sales[[#This Row],[ProductKey]], Products!$A:$A, Products!$K:$K)</f>
        <v>34.99</v>
      </c>
      <c r="L11401" s="1">
        <f>Sales[[#This Row],[ProductPrice]]*Sales[[#This Row],[OrderQuantity]]</f>
        <v>34.99</v>
      </c>
      <c r="M11401" s="1">
        <f>Sales[[#This Row],[OrderQuantity]]</f>
        <v>1</v>
      </c>
      <c r="N11401" s="1">
        <f>1</f>
        <v>1</v>
      </c>
      <c r="O11401" s="1">
        <f>Sales[[#This Row],[TotalSales]]-Sales[[#This Row],[TotalCost]]</f>
        <v>21.903700000000001</v>
      </c>
      <c r="P11401" s="1">
        <f>Sales[[#This Row],[ProductCost]]*Sales[[#This Row],[OrderQuantity]]</f>
        <v>13.0863</v>
      </c>
      <c r="Q11401" s="1" t="str">
        <f>VLOOKUP(Sales[[#This Row],[ProductKey]], Products!$A$2:$D$1000, 4, FALSE)</f>
        <v>Sport-100 Helmet, Red</v>
      </c>
    </row>
    <row r="11402" spans="1:17" x14ac:dyDescent="0.25">
      <c r="A11402" s="2">
        <v>37987</v>
      </c>
      <c r="B11402" s="1" t="s">
        <v>867</v>
      </c>
      <c r="C11402">
        <v>214</v>
      </c>
      <c r="D11402">
        <v>26057</v>
      </c>
      <c r="E11402">
        <v>4</v>
      </c>
      <c r="F11402">
        <v>4</v>
      </c>
      <c r="G11402">
        <v>1</v>
      </c>
      <c r="H11402" s="2">
        <v>43101</v>
      </c>
      <c r="I11402" t="str">
        <f>VLOOKUP(Sales[[#This Row],[TerritoryKey]], Territories[], 2, FALSE)</f>
        <v>Southwest</v>
      </c>
      <c r="J11402">
        <f>_xlfn.XLOOKUP(Sales[[#This Row],[ProductKey]], Products!$A:$A, Products!$J:$J)</f>
        <v>13.0863</v>
      </c>
      <c r="K11402">
        <f>_xlfn.XLOOKUP(Sales[[#This Row],[ProductKey]], Products!$A:$A, Products!$K:$K)</f>
        <v>34.99</v>
      </c>
      <c r="L11402" s="1">
        <f>Sales[[#This Row],[ProductPrice]]*Sales[[#This Row],[OrderQuantity]]</f>
        <v>34.99</v>
      </c>
      <c r="M11402" s="1">
        <f>Sales[[#This Row],[OrderQuantity]]</f>
        <v>1</v>
      </c>
      <c r="N11402" s="1">
        <f>1</f>
        <v>1</v>
      </c>
      <c r="O11402" s="1">
        <f>Sales[[#This Row],[TotalSales]]-Sales[[#This Row],[TotalCost]]</f>
        <v>21.903700000000001</v>
      </c>
      <c r="P11402" s="1">
        <f>Sales[[#This Row],[ProductCost]]*Sales[[#This Row],[OrderQuantity]]</f>
        <v>13.0863</v>
      </c>
      <c r="Q11402" s="1" t="str">
        <f>VLOOKUP(Sales[[#This Row],[ProductKey]], Products!$A$2:$D$1000, 4, FALSE)</f>
        <v>Sport-100 Helmet, Red</v>
      </c>
    </row>
    <row r="11403" spans="1:17" x14ac:dyDescent="0.25">
      <c r="A11403" s="2">
        <v>37966</v>
      </c>
      <c r="B11403" s="1" t="s">
        <v>891</v>
      </c>
      <c r="C11403">
        <v>214</v>
      </c>
      <c r="D11403">
        <v>15691</v>
      </c>
      <c r="E11403">
        <v>10</v>
      </c>
      <c r="F11403">
        <v>4</v>
      </c>
      <c r="G11403">
        <v>1</v>
      </c>
      <c r="H11403" s="2">
        <v>43080</v>
      </c>
      <c r="I11403" t="str">
        <f>VLOOKUP(Sales[[#This Row],[TerritoryKey]], Territories[], 2, FALSE)</f>
        <v>United Kingdom</v>
      </c>
      <c r="J11403">
        <f>_xlfn.XLOOKUP(Sales[[#This Row],[ProductKey]], Products!$A:$A, Products!$J:$J)</f>
        <v>13.0863</v>
      </c>
      <c r="K11403">
        <f>_xlfn.XLOOKUP(Sales[[#This Row],[ProductKey]], Products!$A:$A, Products!$K:$K)</f>
        <v>34.99</v>
      </c>
      <c r="L11403" s="1">
        <f>Sales[[#This Row],[ProductPrice]]*Sales[[#This Row],[OrderQuantity]]</f>
        <v>34.99</v>
      </c>
      <c r="M11403" s="1">
        <f>Sales[[#This Row],[OrderQuantity]]</f>
        <v>1</v>
      </c>
      <c r="N11403" s="1">
        <f>1</f>
        <v>1</v>
      </c>
      <c r="O11403" s="1">
        <f>Sales[[#This Row],[TotalSales]]-Sales[[#This Row],[TotalCost]]</f>
        <v>21.903700000000001</v>
      </c>
      <c r="P11403" s="1">
        <f>Sales[[#This Row],[ProductCost]]*Sales[[#This Row],[OrderQuantity]]</f>
        <v>13.0863</v>
      </c>
      <c r="Q11403" s="1" t="str">
        <f>VLOOKUP(Sales[[#This Row],[ProductKey]], Products!$A$2:$D$1000, 4, FALSE)</f>
        <v>Sport-100 Helmet, Red</v>
      </c>
    </row>
    <row r="11404" spans="1:17" x14ac:dyDescent="0.25">
      <c r="A11404" s="2">
        <v>37782</v>
      </c>
      <c r="B11404" s="1" t="s">
        <v>1010</v>
      </c>
      <c r="C11404">
        <v>214</v>
      </c>
      <c r="D11404">
        <v>17837</v>
      </c>
      <c r="E11404">
        <v>8</v>
      </c>
      <c r="F11404">
        <v>4</v>
      </c>
      <c r="G11404">
        <v>1</v>
      </c>
      <c r="H11404" s="2">
        <v>42896</v>
      </c>
      <c r="I11404" t="str">
        <f>VLOOKUP(Sales[[#This Row],[TerritoryKey]], Territories[], 2, FALSE)</f>
        <v>Germany</v>
      </c>
      <c r="J11404">
        <f>_xlfn.XLOOKUP(Sales[[#This Row],[ProductKey]], Products!$A:$A, Products!$J:$J)</f>
        <v>13.0863</v>
      </c>
      <c r="K11404">
        <f>_xlfn.XLOOKUP(Sales[[#This Row],[ProductKey]], Products!$A:$A, Products!$K:$K)</f>
        <v>34.99</v>
      </c>
      <c r="L11404" s="1">
        <f>Sales[[#This Row],[ProductPrice]]*Sales[[#This Row],[OrderQuantity]]</f>
        <v>34.99</v>
      </c>
      <c r="M11404" s="1">
        <f>Sales[[#This Row],[OrderQuantity]]</f>
        <v>1</v>
      </c>
      <c r="N11404" s="1">
        <f>1</f>
        <v>1</v>
      </c>
      <c r="O11404" s="1">
        <f>Sales[[#This Row],[TotalSales]]-Sales[[#This Row],[TotalCost]]</f>
        <v>21.903700000000001</v>
      </c>
      <c r="P11404" s="1">
        <f>Sales[[#This Row],[ProductCost]]*Sales[[#This Row],[OrderQuantity]]</f>
        <v>13.0863</v>
      </c>
      <c r="Q11404" s="1" t="str">
        <f>VLOOKUP(Sales[[#This Row],[ProductKey]], Products!$A$2:$D$1000, 4, FALSE)</f>
        <v>Sport-100 Helmet, Red</v>
      </c>
    </row>
    <row r="11405" spans="1:17" x14ac:dyDescent="0.25">
      <c r="A11405" s="2">
        <v>37692</v>
      </c>
      <c r="B11405" s="1" t="s">
        <v>1120</v>
      </c>
      <c r="C11405">
        <v>214</v>
      </c>
      <c r="D11405">
        <v>22718</v>
      </c>
      <c r="E11405">
        <v>4</v>
      </c>
      <c r="F11405">
        <v>4</v>
      </c>
      <c r="G11405">
        <v>1</v>
      </c>
      <c r="H11405" s="2">
        <v>42806</v>
      </c>
      <c r="I11405" t="str">
        <f>VLOOKUP(Sales[[#This Row],[TerritoryKey]], Territories[], 2, FALSE)</f>
        <v>Southwest</v>
      </c>
      <c r="J11405">
        <f>_xlfn.XLOOKUP(Sales[[#This Row],[ProductKey]], Products!$A:$A, Products!$J:$J)</f>
        <v>13.0863</v>
      </c>
      <c r="K11405">
        <f>_xlfn.XLOOKUP(Sales[[#This Row],[ProductKey]], Products!$A:$A, Products!$K:$K)</f>
        <v>34.99</v>
      </c>
      <c r="L11405" s="1">
        <f>Sales[[#This Row],[ProductPrice]]*Sales[[#This Row],[OrderQuantity]]</f>
        <v>34.99</v>
      </c>
      <c r="M11405" s="1">
        <f>Sales[[#This Row],[OrderQuantity]]</f>
        <v>1</v>
      </c>
      <c r="N11405" s="1">
        <f>1</f>
        <v>1</v>
      </c>
      <c r="O11405" s="1">
        <f>Sales[[#This Row],[TotalSales]]-Sales[[#This Row],[TotalCost]]</f>
        <v>21.903700000000001</v>
      </c>
      <c r="P11405" s="1">
        <f>Sales[[#This Row],[ProductCost]]*Sales[[#This Row],[OrderQuantity]]</f>
        <v>13.0863</v>
      </c>
      <c r="Q11405" s="1" t="str">
        <f>VLOOKUP(Sales[[#This Row],[ProductKey]], Products!$A$2:$D$1000, 4, FALSE)</f>
        <v>Sport-100 Helmet, Red</v>
      </c>
    </row>
    <row r="11406" spans="1:17" x14ac:dyDescent="0.25">
      <c r="A11406" s="2">
        <v>37753</v>
      </c>
      <c r="B11406" s="1" t="s">
        <v>1328</v>
      </c>
      <c r="C11406">
        <v>214</v>
      </c>
      <c r="D11406">
        <v>17221</v>
      </c>
      <c r="E11406">
        <v>8</v>
      </c>
      <c r="F11406">
        <v>4</v>
      </c>
      <c r="G11406">
        <v>1</v>
      </c>
      <c r="H11406" s="2">
        <v>42867</v>
      </c>
      <c r="I11406" t="str">
        <f>VLOOKUP(Sales[[#This Row],[TerritoryKey]], Territories[], 2, FALSE)</f>
        <v>Germany</v>
      </c>
      <c r="J11406">
        <f>_xlfn.XLOOKUP(Sales[[#This Row],[ProductKey]], Products!$A:$A, Products!$J:$J)</f>
        <v>13.0863</v>
      </c>
      <c r="K11406">
        <f>_xlfn.XLOOKUP(Sales[[#This Row],[ProductKey]], Products!$A:$A, Products!$K:$K)</f>
        <v>34.99</v>
      </c>
      <c r="L11406" s="1">
        <f>Sales[[#This Row],[ProductPrice]]*Sales[[#This Row],[OrderQuantity]]</f>
        <v>34.99</v>
      </c>
      <c r="M11406" s="1">
        <f>Sales[[#This Row],[OrderQuantity]]</f>
        <v>1</v>
      </c>
      <c r="N11406" s="1">
        <f>1</f>
        <v>1</v>
      </c>
      <c r="O11406" s="1">
        <f>Sales[[#This Row],[TotalSales]]-Sales[[#This Row],[TotalCost]]</f>
        <v>21.903700000000001</v>
      </c>
      <c r="P11406" s="1">
        <f>Sales[[#This Row],[ProductCost]]*Sales[[#This Row],[OrderQuantity]]</f>
        <v>13.0863</v>
      </c>
      <c r="Q11406" s="1" t="str">
        <f>VLOOKUP(Sales[[#This Row],[ProductKey]], Products!$A$2:$D$1000, 4, FALSE)</f>
        <v>Sport-100 Helmet, Red</v>
      </c>
    </row>
    <row r="11407" spans="1:17" x14ac:dyDescent="0.25">
      <c r="A11407" s="2">
        <v>37906</v>
      </c>
      <c r="B11407" s="1" t="s">
        <v>1417</v>
      </c>
      <c r="C11407">
        <v>214</v>
      </c>
      <c r="D11407">
        <v>15004</v>
      </c>
      <c r="E11407">
        <v>7</v>
      </c>
      <c r="F11407">
        <v>4</v>
      </c>
      <c r="G11407">
        <v>1</v>
      </c>
      <c r="H11407" s="2">
        <v>43020</v>
      </c>
      <c r="I11407" t="str">
        <f>VLOOKUP(Sales[[#This Row],[TerritoryKey]], Territories[], 2, FALSE)</f>
        <v>France</v>
      </c>
      <c r="J11407">
        <f>_xlfn.XLOOKUP(Sales[[#This Row],[ProductKey]], Products!$A:$A, Products!$J:$J)</f>
        <v>13.0863</v>
      </c>
      <c r="K11407">
        <f>_xlfn.XLOOKUP(Sales[[#This Row],[ProductKey]], Products!$A:$A, Products!$K:$K)</f>
        <v>34.99</v>
      </c>
      <c r="L11407" s="1">
        <f>Sales[[#This Row],[ProductPrice]]*Sales[[#This Row],[OrderQuantity]]</f>
        <v>34.99</v>
      </c>
      <c r="M11407" s="1">
        <f>Sales[[#This Row],[OrderQuantity]]</f>
        <v>1</v>
      </c>
      <c r="N11407" s="1">
        <f>1</f>
        <v>1</v>
      </c>
      <c r="O11407" s="1">
        <f>Sales[[#This Row],[TotalSales]]-Sales[[#This Row],[TotalCost]]</f>
        <v>21.903700000000001</v>
      </c>
      <c r="P11407" s="1">
        <f>Sales[[#This Row],[ProductCost]]*Sales[[#This Row],[OrderQuantity]]</f>
        <v>13.0863</v>
      </c>
      <c r="Q11407" s="1" t="str">
        <f>VLOOKUP(Sales[[#This Row],[ProductKey]], Products!$A$2:$D$1000, 4, FALSE)</f>
        <v>Sport-100 Helmet, Red</v>
      </c>
    </row>
    <row r="11408" spans="1:17" x14ac:dyDescent="0.25">
      <c r="A11408" s="2">
        <v>38200</v>
      </c>
      <c r="B11408" s="1" t="s">
        <v>1499</v>
      </c>
      <c r="C11408">
        <v>214</v>
      </c>
      <c r="D11408">
        <v>22416</v>
      </c>
      <c r="E11408">
        <v>10</v>
      </c>
      <c r="F11408">
        <v>4</v>
      </c>
      <c r="G11408">
        <v>1</v>
      </c>
      <c r="H11408" s="2">
        <v>43313</v>
      </c>
      <c r="I11408" t="str">
        <f>VLOOKUP(Sales[[#This Row],[TerritoryKey]], Territories[], 2, FALSE)</f>
        <v>United Kingdom</v>
      </c>
      <c r="J11408">
        <f>_xlfn.XLOOKUP(Sales[[#This Row],[ProductKey]], Products!$A:$A, Products!$J:$J)</f>
        <v>13.0863</v>
      </c>
      <c r="K11408">
        <f>_xlfn.XLOOKUP(Sales[[#This Row],[ProductKey]], Products!$A:$A, Products!$K:$K)</f>
        <v>34.99</v>
      </c>
      <c r="L11408" s="1">
        <f>Sales[[#This Row],[ProductPrice]]*Sales[[#This Row],[OrderQuantity]]</f>
        <v>34.99</v>
      </c>
      <c r="M11408" s="1">
        <f>Sales[[#This Row],[OrderQuantity]]</f>
        <v>1</v>
      </c>
      <c r="N11408" s="1">
        <f>1</f>
        <v>1</v>
      </c>
      <c r="O11408" s="1">
        <f>Sales[[#This Row],[TotalSales]]-Sales[[#This Row],[TotalCost]]</f>
        <v>21.903700000000001</v>
      </c>
      <c r="P11408" s="1">
        <f>Sales[[#This Row],[ProductCost]]*Sales[[#This Row],[OrderQuantity]]</f>
        <v>13.0863</v>
      </c>
      <c r="Q11408" s="1" t="str">
        <f>VLOOKUP(Sales[[#This Row],[ProductKey]], Products!$A$2:$D$1000, 4, FALSE)</f>
        <v>Sport-100 Helmet, Red</v>
      </c>
    </row>
    <row r="11409" spans="1:17" x14ac:dyDescent="0.25">
      <c r="A11409" s="2">
        <v>37692</v>
      </c>
      <c r="B11409" s="1" t="s">
        <v>1518</v>
      </c>
      <c r="C11409">
        <v>214</v>
      </c>
      <c r="D11409">
        <v>16260</v>
      </c>
      <c r="E11409">
        <v>10</v>
      </c>
      <c r="F11409">
        <v>4</v>
      </c>
      <c r="G11409">
        <v>1</v>
      </c>
      <c r="H11409" s="2">
        <v>42806</v>
      </c>
      <c r="I11409" t="str">
        <f>VLOOKUP(Sales[[#This Row],[TerritoryKey]], Territories[], 2, FALSE)</f>
        <v>United Kingdom</v>
      </c>
      <c r="J11409">
        <f>_xlfn.XLOOKUP(Sales[[#This Row],[ProductKey]], Products!$A:$A, Products!$J:$J)</f>
        <v>13.0863</v>
      </c>
      <c r="K11409">
        <f>_xlfn.XLOOKUP(Sales[[#This Row],[ProductKey]], Products!$A:$A, Products!$K:$K)</f>
        <v>34.99</v>
      </c>
      <c r="L11409" s="1">
        <f>Sales[[#This Row],[ProductPrice]]*Sales[[#This Row],[OrderQuantity]]</f>
        <v>34.99</v>
      </c>
      <c r="M11409" s="1">
        <f>Sales[[#This Row],[OrderQuantity]]</f>
        <v>1</v>
      </c>
      <c r="N11409" s="1">
        <f>1</f>
        <v>1</v>
      </c>
      <c r="O11409" s="1">
        <f>Sales[[#This Row],[TotalSales]]-Sales[[#This Row],[TotalCost]]</f>
        <v>21.903700000000001</v>
      </c>
      <c r="P11409" s="1">
        <f>Sales[[#This Row],[ProductCost]]*Sales[[#This Row],[OrderQuantity]]</f>
        <v>13.0863</v>
      </c>
      <c r="Q11409" s="1" t="str">
        <f>VLOOKUP(Sales[[#This Row],[ProductKey]], Products!$A$2:$D$1000, 4, FALSE)</f>
        <v>Sport-100 Helmet, Red</v>
      </c>
    </row>
    <row r="11410" spans="1:17" x14ac:dyDescent="0.25">
      <c r="A11410" s="2">
        <v>37752</v>
      </c>
      <c r="B11410" s="1" t="s">
        <v>1612</v>
      </c>
      <c r="C11410">
        <v>214</v>
      </c>
      <c r="D11410">
        <v>12769</v>
      </c>
      <c r="E11410">
        <v>1</v>
      </c>
      <c r="F11410">
        <v>4</v>
      </c>
      <c r="G11410">
        <v>1</v>
      </c>
      <c r="H11410" s="2">
        <v>42866</v>
      </c>
      <c r="I11410" t="str">
        <f>VLOOKUP(Sales[[#This Row],[TerritoryKey]], Territories[], 2, FALSE)</f>
        <v>Northwest</v>
      </c>
      <c r="J11410">
        <f>_xlfn.XLOOKUP(Sales[[#This Row],[ProductKey]], Products!$A:$A, Products!$J:$J)</f>
        <v>13.0863</v>
      </c>
      <c r="K11410">
        <f>_xlfn.XLOOKUP(Sales[[#This Row],[ProductKey]], Products!$A:$A, Products!$K:$K)</f>
        <v>34.99</v>
      </c>
      <c r="L11410" s="1">
        <f>Sales[[#This Row],[ProductPrice]]*Sales[[#This Row],[OrderQuantity]]</f>
        <v>34.99</v>
      </c>
      <c r="M11410" s="1">
        <f>Sales[[#This Row],[OrderQuantity]]</f>
        <v>1</v>
      </c>
      <c r="N11410" s="1">
        <f>1</f>
        <v>1</v>
      </c>
      <c r="O11410" s="1">
        <f>Sales[[#This Row],[TotalSales]]-Sales[[#This Row],[TotalCost]]</f>
        <v>21.903700000000001</v>
      </c>
      <c r="P11410" s="1">
        <f>Sales[[#This Row],[ProductCost]]*Sales[[#This Row],[OrderQuantity]]</f>
        <v>13.0863</v>
      </c>
      <c r="Q11410" s="1" t="str">
        <f>VLOOKUP(Sales[[#This Row],[ProductKey]], Products!$A$2:$D$1000, 4, FALSE)</f>
        <v>Sport-100 Helmet, Red</v>
      </c>
    </row>
    <row r="11411" spans="1:17" x14ac:dyDescent="0.25">
      <c r="A11411" s="2">
        <v>37691</v>
      </c>
      <c r="B11411" s="1" t="s">
        <v>1658</v>
      </c>
      <c r="C11411">
        <v>214</v>
      </c>
      <c r="D11411">
        <v>15699</v>
      </c>
      <c r="E11411">
        <v>10</v>
      </c>
      <c r="F11411">
        <v>4</v>
      </c>
      <c r="G11411">
        <v>1</v>
      </c>
      <c r="H11411" s="2">
        <v>42805</v>
      </c>
      <c r="I11411" t="str">
        <f>VLOOKUP(Sales[[#This Row],[TerritoryKey]], Territories[], 2, FALSE)</f>
        <v>United Kingdom</v>
      </c>
      <c r="J11411">
        <f>_xlfn.XLOOKUP(Sales[[#This Row],[ProductKey]], Products!$A:$A, Products!$J:$J)</f>
        <v>13.0863</v>
      </c>
      <c r="K11411">
        <f>_xlfn.XLOOKUP(Sales[[#This Row],[ProductKey]], Products!$A:$A, Products!$K:$K)</f>
        <v>34.99</v>
      </c>
      <c r="L11411" s="1">
        <f>Sales[[#This Row],[ProductPrice]]*Sales[[#This Row],[OrderQuantity]]</f>
        <v>34.99</v>
      </c>
      <c r="M11411" s="1">
        <f>Sales[[#This Row],[OrderQuantity]]</f>
        <v>1</v>
      </c>
      <c r="N11411" s="1">
        <f>1</f>
        <v>1</v>
      </c>
      <c r="O11411" s="1">
        <f>Sales[[#This Row],[TotalSales]]-Sales[[#This Row],[TotalCost]]</f>
        <v>21.903700000000001</v>
      </c>
      <c r="P11411" s="1">
        <f>Sales[[#This Row],[ProductCost]]*Sales[[#This Row],[OrderQuantity]]</f>
        <v>13.0863</v>
      </c>
      <c r="Q11411" s="1" t="str">
        <f>VLOOKUP(Sales[[#This Row],[ProductKey]], Products!$A$2:$D$1000, 4, FALSE)</f>
        <v>Sport-100 Helmet, Red</v>
      </c>
    </row>
    <row r="11412" spans="1:17" x14ac:dyDescent="0.25">
      <c r="A11412" s="2">
        <v>38322</v>
      </c>
      <c r="B11412" s="1" t="s">
        <v>1837</v>
      </c>
      <c r="C11412">
        <v>214</v>
      </c>
      <c r="D11412">
        <v>15320</v>
      </c>
      <c r="E11412">
        <v>1</v>
      </c>
      <c r="F11412">
        <v>4</v>
      </c>
      <c r="G11412">
        <v>1</v>
      </c>
      <c r="H11412" s="2">
        <v>43435</v>
      </c>
      <c r="I11412" t="str">
        <f>VLOOKUP(Sales[[#This Row],[TerritoryKey]], Territories[], 2, FALSE)</f>
        <v>Northwest</v>
      </c>
      <c r="J11412">
        <f>_xlfn.XLOOKUP(Sales[[#This Row],[ProductKey]], Products!$A:$A, Products!$J:$J)</f>
        <v>13.0863</v>
      </c>
      <c r="K11412">
        <f>_xlfn.XLOOKUP(Sales[[#This Row],[ProductKey]], Products!$A:$A, Products!$K:$K)</f>
        <v>34.99</v>
      </c>
      <c r="L11412" s="1">
        <f>Sales[[#This Row],[ProductPrice]]*Sales[[#This Row],[OrderQuantity]]</f>
        <v>34.99</v>
      </c>
      <c r="M11412" s="1">
        <f>Sales[[#This Row],[OrderQuantity]]</f>
        <v>1</v>
      </c>
      <c r="N11412" s="1">
        <f>1</f>
        <v>1</v>
      </c>
      <c r="O11412" s="1">
        <f>Sales[[#This Row],[TotalSales]]-Sales[[#This Row],[TotalCost]]</f>
        <v>21.903700000000001</v>
      </c>
      <c r="P11412" s="1">
        <f>Sales[[#This Row],[ProductCost]]*Sales[[#This Row],[OrderQuantity]]</f>
        <v>13.0863</v>
      </c>
      <c r="Q11412" s="1" t="str">
        <f>VLOOKUP(Sales[[#This Row],[ProductKey]], Products!$A$2:$D$1000, 4, FALSE)</f>
        <v>Sport-100 Helmet, Red</v>
      </c>
    </row>
    <row r="11413" spans="1:17" x14ac:dyDescent="0.25">
      <c r="A11413" s="2">
        <v>37937</v>
      </c>
      <c r="B11413" s="1" t="s">
        <v>1840</v>
      </c>
      <c r="C11413">
        <v>214</v>
      </c>
      <c r="D11413">
        <v>16098</v>
      </c>
      <c r="E11413">
        <v>6</v>
      </c>
      <c r="F11413">
        <v>4</v>
      </c>
      <c r="G11413">
        <v>1</v>
      </c>
      <c r="H11413" s="2">
        <v>43051</v>
      </c>
      <c r="I11413" t="str">
        <f>VLOOKUP(Sales[[#This Row],[TerritoryKey]], Territories[], 2, FALSE)</f>
        <v>Canada</v>
      </c>
      <c r="J11413">
        <f>_xlfn.XLOOKUP(Sales[[#This Row],[ProductKey]], Products!$A:$A, Products!$J:$J)</f>
        <v>13.0863</v>
      </c>
      <c r="K11413">
        <f>_xlfn.XLOOKUP(Sales[[#This Row],[ProductKey]], Products!$A:$A, Products!$K:$K)</f>
        <v>34.99</v>
      </c>
      <c r="L11413" s="1">
        <f>Sales[[#This Row],[ProductPrice]]*Sales[[#This Row],[OrderQuantity]]</f>
        <v>34.99</v>
      </c>
      <c r="M11413" s="1">
        <f>Sales[[#This Row],[OrderQuantity]]</f>
        <v>1</v>
      </c>
      <c r="N11413" s="1">
        <f>1</f>
        <v>1</v>
      </c>
      <c r="O11413" s="1">
        <f>Sales[[#This Row],[TotalSales]]-Sales[[#This Row],[TotalCost]]</f>
        <v>21.903700000000001</v>
      </c>
      <c r="P11413" s="1">
        <f>Sales[[#This Row],[ProductCost]]*Sales[[#This Row],[OrderQuantity]]</f>
        <v>13.0863</v>
      </c>
      <c r="Q11413" s="1" t="str">
        <f>VLOOKUP(Sales[[#This Row],[ProductKey]], Products!$A$2:$D$1000, 4, FALSE)</f>
        <v>Sport-100 Helmet, Red</v>
      </c>
    </row>
    <row r="11414" spans="1:17" x14ac:dyDescent="0.25">
      <c r="A11414" s="2">
        <v>38108</v>
      </c>
      <c r="B11414" s="1" t="s">
        <v>1971</v>
      </c>
      <c r="C11414">
        <v>214</v>
      </c>
      <c r="D11414">
        <v>15322</v>
      </c>
      <c r="E11414">
        <v>1</v>
      </c>
      <c r="F11414">
        <v>4</v>
      </c>
      <c r="G11414">
        <v>1</v>
      </c>
      <c r="H11414" s="2">
        <v>43221</v>
      </c>
      <c r="I11414" t="str">
        <f>VLOOKUP(Sales[[#This Row],[TerritoryKey]], Territories[], 2, FALSE)</f>
        <v>Northwest</v>
      </c>
      <c r="J11414">
        <f>_xlfn.XLOOKUP(Sales[[#This Row],[ProductKey]], Products!$A:$A, Products!$J:$J)</f>
        <v>13.0863</v>
      </c>
      <c r="K11414">
        <f>_xlfn.XLOOKUP(Sales[[#This Row],[ProductKey]], Products!$A:$A, Products!$K:$K)</f>
        <v>34.99</v>
      </c>
      <c r="L11414" s="1">
        <f>Sales[[#This Row],[ProductPrice]]*Sales[[#This Row],[OrderQuantity]]</f>
        <v>34.99</v>
      </c>
      <c r="M11414" s="1">
        <f>Sales[[#This Row],[OrderQuantity]]</f>
        <v>1</v>
      </c>
      <c r="N11414" s="1">
        <f>1</f>
        <v>1</v>
      </c>
      <c r="O11414" s="1">
        <f>Sales[[#This Row],[TotalSales]]-Sales[[#This Row],[TotalCost]]</f>
        <v>21.903700000000001</v>
      </c>
      <c r="P11414" s="1">
        <f>Sales[[#This Row],[ProductCost]]*Sales[[#This Row],[OrderQuantity]]</f>
        <v>13.0863</v>
      </c>
      <c r="Q11414" s="1" t="str">
        <f>VLOOKUP(Sales[[#This Row],[ProductKey]], Products!$A$2:$D$1000, 4, FALSE)</f>
        <v>Sport-100 Helmet, Red</v>
      </c>
    </row>
    <row r="11415" spans="1:17" x14ac:dyDescent="0.25">
      <c r="A11415" s="2">
        <v>38292</v>
      </c>
      <c r="B11415" s="1" t="s">
        <v>2131</v>
      </c>
      <c r="C11415">
        <v>214</v>
      </c>
      <c r="D11415">
        <v>25252</v>
      </c>
      <c r="E11415">
        <v>9</v>
      </c>
      <c r="F11415">
        <v>4</v>
      </c>
      <c r="G11415">
        <v>1</v>
      </c>
      <c r="H11415" s="2">
        <v>43405</v>
      </c>
      <c r="I11415" t="str">
        <f>VLOOKUP(Sales[[#This Row],[TerritoryKey]], Territories[], 2, FALSE)</f>
        <v>Australia</v>
      </c>
      <c r="J11415">
        <f>_xlfn.XLOOKUP(Sales[[#This Row],[ProductKey]], Products!$A:$A, Products!$J:$J)</f>
        <v>13.0863</v>
      </c>
      <c r="K11415">
        <f>_xlfn.XLOOKUP(Sales[[#This Row],[ProductKey]], Products!$A:$A, Products!$K:$K)</f>
        <v>34.99</v>
      </c>
      <c r="L11415" s="1">
        <f>Sales[[#This Row],[ProductPrice]]*Sales[[#This Row],[OrderQuantity]]</f>
        <v>34.99</v>
      </c>
      <c r="M11415" s="1">
        <f>Sales[[#This Row],[OrderQuantity]]</f>
        <v>1</v>
      </c>
      <c r="N11415" s="1">
        <f>1</f>
        <v>1</v>
      </c>
      <c r="O11415" s="1">
        <f>Sales[[#This Row],[TotalSales]]-Sales[[#This Row],[TotalCost]]</f>
        <v>21.903700000000001</v>
      </c>
      <c r="P11415" s="1">
        <f>Sales[[#This Row],[ProductCost]]*Sales[[#This Row],[OrderQuantity]]</f>
        <v>13.0863</v>
      </c>
      <c r="Q11415" s="1" t="str">
        <f>VLOOKUP(Sales[[#This Row],[ProductKey]], Products!$A$2:$D$1000, 4, FALSE)</f>
        <v>Sport-100 Helmet, Red</v>
      </c>
    </row>
    <row r="11416" spans="1:17" x14ac:dyDescent="0.25">
      <c r="A11416" s="2">
        <v>38170</v>
      </c>
      <c r="B11416" s="1" t="s">
        <v>2305</v>
      </c>
      <c r="C11416">
        <v>214</v>
      </c>
      <c r="D11416">
        <v>14219</v>
      </c>
      <c r="E11416">
        <v>9</v>
      </c>
      <c r="F11416">
        <v>4</v>
      </c>
      <c r="G11416">
        <v>1</v>
      </c>
      <c r="H11416" s="2">
        <v>43283</v>
      </c>
      <c r="I11416" t="str">
        <f>VLOOKUP(Sales[[#This Row],[TerritoryKey]], Territories[], 2, FALSE)</f>
        <v>Australia</v>
      </c>
      <c r="J11416">
        <f>_xlfn.XLOOKUP(Sales[[#This Row],[ProductKey]], Products!$A:$A, Products!$J:$J)</f>
        <v>13.0863</v>
      </c>
      <c r="K11416">
        <f>_xlfn.XLOOKUP(Sales[[#This Row],[ProductKey]], Products!$A:$A, Products!$K:$K)</f>
        <v>34.99</v>
      </c>
      <c r="L11416" s="1">
        <f>Sales[[#This Row],[ProductPrice]]*Sales[[#This Row],[OrderQuantity]]</f>
        <v>34.99</v>
      </c>
      <c r="M11416" s="1">
        <f>Sales[[#This Row],[OrderQuantity]]</f>
        <v>1</v>
      </c>
      <c r="N11416" s="1">
        <f>1</f>
        <v>1</v>
      </c>
      <c r="O11416" s="1">
        <f>Sales[[#This Row],[TotalSales]]-Sales[[#This Row],[TotalCost]]</f>
        <v>21.903700000000001</v>
      </c>
      <c r="P11416" s="1">
        <f>Sales[[#This Row],[ProductCost]]*Sales[[#This Row],[OrderQuantity]]</f>
        <v>13.0863</v>
      </c>
      <c r="Q11416" s="1" t="str">
        <f>VLOOKUP(Sales[[#This Row],[ProductKey]], Products!$A$2:$D$1000, 4, FALSE)</f>
        <v>Sport-100 Helmet, Red</v>
      </c>
    </row>
    <row r="11417" spans="1:17" x14ac:dyDescent="0.25">
      <c r="A11417" s="2">
        <v>37905</v>
      </c>
      <c r="B11417" s="1" t="s">
        <v>2433</v>
      </c>
      <c r="C11417">
        <v>214</v>
      </c>
      <c r="D11417">
        <v>14276</v>
      </c>
      <c r="E11417">
        <v>9</v>
      </c>
      <c r="F11417">
        <v>4</v>
      </c>
      <c r="G11417">
        <v>1</v>
      </c>
      <c r="H11417" s="2">
        <v>43019</v>
      </c>
      <c r="I11417" t="str">
        <f>VLOOKUP(Sales[[#This Row],[TerritoryKey]], Territories[], 2, FALSE)</f>
        <v>Australia</v>
      </c>
      <c r="J11417">
        <f>_xlfn.XLOOKUP(Sales[[#This Row],[ProductKey]], Products!$A:$A, Products!$J:$J)</f>
        <v>13.0863</v>
      </c>
      <c r="K11417">
        <f>_xlfn.XLOOKUP(Sales[[#This Row],[ProductKey]], Products!$A:$A, Products!$K:$K)</f>
        <v>34.99</v>
      </c>
      <c r="L11417" s="1">
        <f>Sales[[#This Row],[ProductPrice]]*Sales[[#This Row],[OrderQuantity]]</f>
        <v>34.99</v>
      </c>
      <c r="M11417" s="1">
        <f>Sales[[#This Row],[OrderQuantity]]</f>
        <v>1</v>
      </c>
      <c r="N11417" s="1">
        <f>1</f>
        <v>1</v>
      </c>
      <c r="O11417" s="1">
        <f>Sales[[#This Row],[TotalSales]]-Sales[[#This Row],[TotalCost]]</f>
        <v>21.903700000000001</v>
      </c>
      <c r="P11417" s="1">
        <f>Sales[[#This Row],[ProductCost]]*Sales[[#This Row],[OrderQuantity]]</f>
        <v>13.0863</v>
      </c>
      <c r="Q11417" s="1" t="str">
        <f>VLOOKUP(Sales[[#This Row],[ProductKey]], Products!$A$2:$D$1000, 4, FALSE)</f>
        <v>Sport-100 Helmet, Red</v>
      </c>
    </row>
    <row r="11418" spans="1:17" x14ac:dyDescent="0.25">
      <c r="A11418" s="2">
        <v>38232</v>
      </c>
      <c r="B11418" s="1" t="s">
        <v>2464</v>
      </c>
      <c r="C11418">
        <v>214</v>
      </c>
      <c r="D11418">
        <v>26398</v>
      </c>
      <c r="E11418">
        <v>10</v>
      </c>
      <c r="F11418">
        <v>4</v>
      </c>
      <c r="G11418">
        <v>1</v>
      </c>
      <c r="H11418" s="2">
        <v>43345</v>
      </c>
      <c r="I11418" t="str">
        <f>VLOOKUP(Sales[[#This Row],[TerritoryKey]], Territories[], 2, FALSE)</f>
        <v>United Kingdom</v>
      </c>
      <c r="J11418">
        <f>_xlfn.XLOOKUP(Sales[[#This Row],[ProductKey]], Products!$A:$A, Products!$J:$J)</f>
        <v>13.0863</v>
      </c>
      <c r="K11418">
        <f>_xlfn.XLOOKUP(Sales[[#This Row],[ProductKey]], Products!$A:$A, Products!$K:$K)</f>
        <v>34.99</v>
      </c>
      <c r="L11418" s="1">
        <f>Sales[[#This Row],[ProductPrice]]*Sales[[#This Row],[OrderQuantity]]</f>
        <v>34.99</v>
      </c>
      <c r="M11418" s="1">
        <f>Sales[[#This Row],[OrderQuantity]]</f>
        <v>1</v>
      </c>
      <c r="N11418" s="1">
        <f>1</f>
        <v>1</v>
      </c>
      <c r="O11418" s="1">
        <f>Sales[[#This Row],[TotalSales]]-Sales[[#This Row],[TotalCost]]</f>
        <v>21.903700000000001</v>
      </c>
      <c r="P11418" s="1">
        <f>Sales[[#This Row],[ProductCost]]*Sales[[#This Row],[OrderQuantity]]</f>
        <v>13.0863</v>
      </c>
      <c r="Q11418" s="1" t="str">
        <f>VLOOKUP(Sales[[#This Row],[ProductKey]], Products!$A$2:$D$1000, 4, FALSE)</f>
        <v>Sport-100 Helmet, Red</v>
      </c>
    </row>
    <row r="11419" spans="1:17" x14ac:dyDescent="0.25">
      <c r="A11419" s="2">
        <v>37844</v>
      </c>
      <c r="B11419" s="1" t="s">
        <v>2523</v>
      </c>
      <c r="C11419">
        <v>214</v>
      </c>
      <c r="D11419">
        <v>12652</v>
      </c>
      <c r="E11419">
        <v>10</v>
      </c>
      <c r="F11419">
        <v>4</v>
      </c>
      <c r="G11419">
        <v>1</v>
      </c>
      <c r="H11419" s="2">
        <v>42958</v>
      </c>
      <c r="I11419" t="str">
        <f>VLOOKUP(Sales[[#This Row],[TerritoryKey]], Territories[], 2, FALSE)</f>
        <v>United Kingdom</v>
      </c>
      <c r="J11419">
        <f>_xlfn.XLOOKUP(Sales[[#This Row],[ProductKey]], Products!$A:$A, Products!$J:$J)</f>
        <v>13.0863</v>
      </c>
      <c r="K11419">
        <f>_xlfn.XLOOKUP(Sales[[#This Row],[ProductKey]], Products!$A:$A, Products!$K:$K)</f>
        <v>34.99</v>
      </c>
      <c r="L11419" s="1">
        <f>Sales[[#This Row],[ProductPrice]]*Sales[[#This Row],[OrderQuantity]]</f>
        <v>34.99</v>
      </c>
      <c r="M11419" s="1">
        <f>Sales[[#This Row],[OrderQuantity]]</f>
        <v>1</v>
      </c>
      <c r="N11419" s="1">
        <f>1</f>
        <v>1</v>
      </c>
      <c r="O11419" s="1">
        <f>Sales[[#This Row],[TotalSales]]-Sales[[#This Row],[TotalCost]]</f>
        <v>21.903700000000001</v>
      </c>
      <c r="P11419" s="1">
        <f>Sales[[#This Row],[ProductCost]]*Sales[[#This Row],[OrderQuantity]]</f>
        <v>13.0863</v>
      </c>
      <c r="Q11419" s="1" t="str">
        <f>VLOOKUP(Sales[[#This Row],[ProductKey]], Products!$A$2:$D$1000, 4, FALSE)</f>
        <v>Sport-100 Helmet, Red</v>
      </c>
    </row>
    <row r="11420" spans="1:17" x14ac:dyDescent="0.25">
      <c r="A11420" s="2">
        <v>37723</v>
      </c>
      <c r="B11420" s="1" t="s">
        <v>2543</v>
      </c>
      <c r="C11420">
        <v>214</v>
      </c>
      <c r="D11420">
        <v>23189</v>
      </c>
      <c r="E11420">
        <v>4</v>
      </c>
      <c r="F11420">
        <v>4</v>
      </c>
      <c r="G11420">
        <v>1</v>
      </c>
      <c r="H11420" s="2">
        <v>42837</v>
      </c>
      <c r="I11420" t="str">
        <f>VLOOKUP(Sales[[#This Row],[TerritoryKey]], Territories[], 2, FALSE)</f>
        <v>Southwest</v>
      </c>
      <c r="J11420">
        <f>_xlfn.XLOOKUP(Sales[[#This Row],[ProductKey]], Products!$A:$A, Products!$J:$J)</f>
        <v>13.0863</v>
      </c>
      <c r="K11420">
        <f>_xlfn.XLOOKUP(Sales[[#This Row],[ProductKey]], Products!$A:$A, Products!$K:$K)</f>
        <v>34.99</v>
      </c>
      <c r="L11420" s="1">
        <f>Sales[[#This Row],[ProductPrice]]*Sales[[#This Row],[OrderQuantity]]</f>
        <v>34.99</v>
      </c>
      <c r="M11420" s="1">
        <f>Sales[[#This Row],[OrderQuantity]]</f>
        <v>1</v>
      </c>
      <c r="N11420" s="1">
        <f>1</f>
        <v>1</v>
      </c>
      <c r="O11420" s="1">
        <f>Sales[[#This Row],[TotalSales]]-Sales[[#This Row],[TotalCost]]</f>
        <v>21.903700000000001</v>
      </c>
      <c r="P11420" s="1">
        <f>Sales[[#This Row],[ProductCost]]*Sales[[#This Row],[OrderQuantity]]</f>
        <v>13.0863</v>
      </c>
      <c r="Q11420" s="1" t="str">
        <f>VLOOKUP(Sales[[#This Row],[ProductKey]], Products!$A$2:$D$1000, 4, FALSE)</f>
        <v>Sport-100 Helmet, Red</v>
      </c>
    </row>
    <row r="11421" spans="1:17" x14ac:dyDescent="0.25">
      <c r="A11421" s="2">
        <v>38232</v>
      </c>
      <c r="B11421" s="1" t="s">
        <v>2706</v>
      </c>
      <c r="C11421">
        <v>214</v>
      </c>
      <c r="D11421">
        <v>17333</v>
      </c>
      <c r="E11421">
        <v>9</v>
      </c>
      <c r="F11421">
        <v>4</v>
      </c>
      <c r="G11421">
        <v>1</v>
      </c>
      <c r="H11421" s="2">
        <v>43345</v>
      </c>
      <c r="I11421" t="str">
        <f>VLOOKUP(Sales[[#This Row],[TerritoryKey]], Territories[], 2, FALSE)</f>
        <v>Australia</v>
      </c>
      <c r="J11421">
        <f>_xlfn.XLOOKUP(Sales[[#This Row],[ProductKey]], Products!$A:$A, Products!$J:$J)</f>
        <v>13.0863</v>
      </c>
      <c r="K11421">
        <f>_xlfn.XLOOKUP(Sales[[#This Row],[ProductKey]], Products!$A:$A, Products!$K:$K)</f>
        <v>34.99</v>
      </c>
      <c r="L11421" s="1">
        <f>Sales[[#This Row],[ProductPrice]]*Sales[[#This Row],[OrderQuantity]]</f>
        <v>34.99</v>
      </c>
      <c r="M11421" s="1">
        <f>Sales[[#This Row],[OrderQuantity]]</f>
        <v>1</v>
      </c>
      <c r="N11421" s="1">
        <f>1</f>
        <v>1</v>
      </c>
      <c r="O11421" s="1">
        <f>Sales[[#This Row],[TotalSales]]-Sales[[#This Row],[TotalCost]]</f>
        <v>21.903700000000001</v>
      </c>
      <c r="P11421" s="1">
        <f>Sales[[#This Row],[ProductCost]]*Sales[[#This Row],[OrderQuantity]]</f>
        <v>13.0863</v>
      </c>
      <c r="Q11421" s="1" t="str">
        <f>VLOOKUP(Sales[[#This Row],[ProductKey]], Products!$A$2:$D$1000, 4, FALSE)</f>
        <v>Sport-100 Helmet, Red</v>
      </c>
    </row>
    <row r="11422" spans="1:17" x14ac:dyDescent="0.25">
      <c r="A11422" s="2">
        <v>38323</v>
      </c>
      <c r="B11422" s="1" t="s">
        <v>2756</v>
      </c>
      <c r="C11422">
        <v>214</v>
      </c>
      <c r="D11422">
        <v>17779</v>
      </c>
      <c r="E11422">
        <v>7</v>
      </c>
      <c r="F11422">
        <v>4</v>
      </c>
      <c r="G11422">
        <v>1</v>
      </c>
      <c r="H11422" s="2">
        <v>43436</v>
      </c>
      <c r="I11422" t="str">
        <f>VLOOKUP(Sales[[#This Row],[TerritoryKey]], Territories[], 2, FALSE)</f>
        <v>France</v>
      </c>
      <c r="J11422">
        <f>_xlfn.XLOOKUP(Sales[[#This Row],[ProductKey]], Products!$A:$A, Products!$J:$J)</f>
        <v>13.0863</v>
      </c>
      <c r="K11422">
        <f>_xlfn.XLOOKUP(Sales[[#This Row],[ProductKey]], Products!$A:$A, Products!$K:$K)</f>
        <v>34.99</v>
      </c>
      <c r="L11422" s="1">
        <f>Sales[[#This Row],[ProductPrice]]*Sales[[#This Row],[OrderQuantity]]</f>
        <v>34.99</v>
      </c>
      <c r="M11422" s="1">
        <f>Sales[[#This Row],[OrderQuantity]]</f>
        <v>1</v>
      </c>
      <c r="N11422" s="1">
        <f>1</f>
        <v>1</v>
      </c>
      <c r="O11422" s="1">
        <f>Sales[[#This Row],[TotalSales]]-Sales[[#This Row],[TotalCost]]</f>
        <v>21.903700000000001</v>
      </c>
      <c r="P11422" s="1">
        <f>Sales[[#This Row],[ProductCost]]*Sales[[#This Row],[OrderQuantity]]</f>
        <v>13.0863</v>
      </c>
      <c r="Q11422" s="1" t="str">
        <f>VLOOKUP(Sales[[#This Row],[ProductKey]], Products!$A$2:$D$1000, 4, FALSE)</f>
        <v>Sport-100 Helmet, Red</v>
      </c>
    </row>
    <row r="11423" spans="1:17" x14ac:dyDescent="0.25">
      <c r="A11423" s="2">
        <v>37723</v>
      </c>
      <c r="B11423" s="1" t="s">
        <v>2786</v>
      </c>
      <c r="C11423">
        <v>214</v>
      </c>
      <c r="D11423">
        <v>19824</v>
      </c>
      <c r="E11423">
        <v>1</v>
      </c>
      <c r="F11423">
        <v>4</v>
      </c>
      <c r="G11423">
        <v>1</v>
      </c>
      <c r="H11423" s="2">
        <v>42837</v>
      </c>
      <c r="I11423" t="str">
        <f>VLOOKUP(Sales[[#This Row],[TerritoryKey]], Territories[], 2, FALSE)</f>
        <v>Northwest</v>
      </c>
      <c r="J11423">
        <f>_xlfn.XLOOKUP(Sales[[#This Row],[ProductKey]], Products!$A:$A, Products!$J:$J)</f>
        <v>13.0863</v>
      </c>
      <c r="K11423">
        <f>_xlfn.XLOOKUP(Sales[[#This Row],[ProductKey]], Products!$A:$A, Products!$K:$K)</f>
        <v>34.99</v>
      </c>
      <c r="L11423" s="1">
        <f>Sales[[#This Row],[ProductPrice]]*Sales[[#This Row],[OrderQuantity]]</f>
        <v>34.99</v>
      </c>
      <c r="M11423" s="1">
        <f>Sales[[#This Row],[OrderQuantity]]</f>
        <v>1</v>
      </c>
      <c r="N11423" s="1">
        <f>1</f>
        <v>1</v>
      </c>
      <c r="O11423" s="1">
        <f>Sales[[#This Row],[TotalSales]]-Sales[[#This Row],[TotalCost]]</f>
        <v>21.903700000000001</v>
      </c>
      <c r="P11423" s="1">
        <f>Sales[[#This Row],[ProductCost]]*Sales[[#This Row],[OrderQuantity]]</f>
        <v>13.0863</v>
      </c>
      <c r="Q11423" s="1" t="str">
        <f>VLOOKUP(Sales[[#This Row],[ProductKey]], Products!$A$2:$D$1000, 4, FALSE)</f>
        <v>Sport-100 Helmet, Red</v>
      </c>
    </row>
    <row r="11424" spans="1:17" x14ac:dyDescent="0.25">
      <c r="A11424" s="2">
        <v>38322</v>
      </c>
      <c r="B11424" s="1" t="s">
        <v>2832</v>
      </c>
      <c r="C11424">
        <v>214</v>
      </c>
      <c r="D11424">
        <v>16262</v>
      </c>
      <c r="E11424">
        <v>7</v>
      </c>
      <c r="F11424">
        <v>4</v>
      </c>
      <c r="G11424">
        <v>1</v>
      </c>
      <c r="H11424" s="2">
        <v>43435</v>
      </c>
      <c r="I11424" t="str">
        <f>VLOOKUP(Sales[[#This Row],[TerritoryKey]], Territories[], 2, FALSE)</f>
        <v>France</v>
      </c>
      <c r="J11424">
        <f>_xlfn.XLOOKUP(Sales[[#This Row],[ProductKey]], Products!$A:$A, Products!$J:$J)</f>
        <v>13.0863</v>
      </c>
      <c r="K11424">
        <f>_xlfn.XLOOKUP(Sales[[#This Row],[ProductKey]], Products!$A:$A, Products!$K:$K)</f>
        <v>34.99</v>
      </c>
      <c r="L11424" s="1">
        <f>Sales[[#This Row],[ProductPrice]]*Sales[[#This Row],[OrderQuantity]]</f>
        <v>34.99</v>
      </c>
      <c r="M11424" s="1">
        <f>Sales[[#This Row],[OrderQuantity]]</f>
        <v>1</v>
      </c>
      <c r="N11424" s="1">
        <f>1</f>
        <v>1</v>
      </c>
      <c r="O11424" s="1">
        <f>Sales[[#This Row],[TotalSales]]-Sales[[#This Row],[TotalCost]]</f>
        <v>21.903700000000001</v>
      </c>
      <c r="P11424" s="1">
        <f>Sales[[#This Row],[ProductCost]]*Sales[[#This Row],[OrderQuantity]]</f>
        <v>13.0863</v>
      </c>
      <c r="Q11424" s="1" t="str">
        <f>VLOOKUP(Sales[[#This Row],[ProductKey]], Products!$A$2:$D$1000, 4, FALSE)</f>
        <v>Sport-100 Helmet, Red</v>
      </c>
    </row>
    <row r="11425" spans="1:17" x14ac:dyDescent="0.25">
      <c r="A11425" s="2">
        <v>38262</v>
      </c>
      <c r="B11425" s="1" t="s">
        <v>2912</v>
      </c>
      <c r="C11425">
        <v>214</v>
      </c>
      <c r="D11425">
        <v>26708</v>
      </c>
      <c r="E11425">
        <v>4</v>
      </c>
      <c r="F11425">
        <v>4</v>
      </c>
      <c r="G11425">
        <v>1</v>
      </c>
      <c r="H11425" s="2">
        <v>43375</v>
      </c>
      <c r="I11425" t="str">
        <f>VLOOKUP(Sales[[#This Row],[TerritoryKey]], Territories[], 2, FALSE)</f>
        <v>Southwest</v>
      </c>
      <c r="J11425">
        <f>_xlfn.XLOOKUP(Sales[[#This Row],[ProductKey]], Products!$A:$A, Products!$J:$J)</f>
        <v>13.0863</v>
      </c>
      <c r="K11425">
        <f>_xlfn.XLOOKUP(Sales[[#This Row],[ProductKey]], Products!$A:$A, Products!$K:$K)</f>
        <v>34.99</v>
      </c>
      <c r="L11425" s="1">
        <f>Sales[[#This Row],[ProductPrice]]*Sales[[#This Row],[OrderQuantity]]</f>
        <v>34.99</v>
      </c>
      <c r="M11425" s="1">
        <f>Sales[[#This Row],[OrderQuantity]]</f>
        <v>1</v>
      </c>
      <c r="N11425" s="1">
        <f>1</f>
        <v>1</v>
      </c>
      <c r="O11425" s="1">
        <f>Sales[[#This Row],[TotalSales]]-Sales[[#This Row],[TotalCost]]</f>
        <v>21.903700000000001</v>
      </c>
      <c r="P11425" s="1">
        <f>Sales[[#This Row],[ProductCost]]*Sales[[#This Row],[OrderQuantity]]</f>
        <v>13.0863</v>
      </c>
      <c r="Q11425" s="1" t="str">
        <f>VLOOKUP(Sales[[#This Row],[ProductKey]], Products!$A$2:$D$1000, 4, FALSE)</f>
        <v>Sport-100 Helmet, Red</v>
      </c>
    </row>
    <row r="11426" spans="1:17" x14ac:dyDescent="0.25">
      <c r="A11426" s="2">
        <v>37989</v>
      </c>
      <c r="B11426" s="1" t="s">
        <v>3020</v>
      </c>
      <c r="C11426">
        <v>214</v>
      </c>
      <c r="D11426">
        <v>19640</v>
      </c>
      <c r="E11426">
        <v>6</v>
      </c>
      <c r="F11426">
        <v>4</v>
      </c>
      <c r="G11426">
        <v>1</v>
      </c>
      <c r="H11426" s="2">
        <v>43103</v>
      </c>
      <c r="I11426" t="str">
        <f>VLOOKUP(Sales[[#This Row],[TerritoryKey]], Territories[], 2, FALSE)</f>
        <v>Canada</v>
      </c>
      <c r="J11426">
        <f>_xlfn.XLOOKUP(Sales[[#This Row],[ProductKey]], Products!$A:$A, Products!$J:$J)</f>
        <v>13.0863</v>
      </c>
      <c r="K11426">
        <f>_xlfn.XLOOKUP(Sales[[#This Row],[ProductKey]], Products!$A:$A, Products!$K:$K)</f>
        <v>34.99</v>
      </c>
      <c r="L11426" s="1">
        <f>Sales[[#This Row],[ProductPrice]]*Sales[[#This Row],[OrderQuantity]]</f>
        <v>34.99</v>
      </c>
      <c r="M11426" s="1">
        <f>Sales[[#This Row],[OrderQuantity]]</f>
        <v>1</v>
      </c>
      <c r="N11426" s="1">
        <f>1</f>
        <v>1</v>
      </c>
      <c r="O11426" s="1">
        <f>Sales[[#This Row],[TotalSales]]-Sales[[#This Row],[TotalCost]]</f>
        <v>21.903700000000001</v>
      </c>
      <c r="P11426" s="1">
        <f>Sales[[#This Row],[ProductCost]]*Sales[[#This Row],[OrderQuantity]]</f>
        <v>13.0863</v>
      </c>
      <c r="Q11426" s="1" t="str">
        <f>VLOOKUP(Sales[[#This Row],[ProductKey]], Products!$A$2:$D$1000, 4, FALSE)</f>
        <v>Sport-100 Helmet, Red</v>
      </c>
    </row>
    <row r="11427" spans="1:17" x14ac:dyDescent="0.25">
      <c r="A11427" s="2">
        <v>37692</v>
      </c>
      <c r="B11427" s="1" t="s">
        <v>3073</v>
      </c>
      <c r="C11427">
        <v>214</v>
      </c>
      <c r="D11427">
        <v>17941</v>
      </c>
      <c r="E11427">
        <v>8</v>
      </c>
      <c r="F11427">
        <v>4</v>
      </c>
      <c r="G11427">
        <v>1</v>
      </c>
      <c r="H11427" s="2">
        <v>42806</v>
      </c>
      <c r="I11427" t="str">
        <f>VLOOKUP(Sales[[#This Row],[TerritoryKey]], Territories[], 2, FALSE)</f>
        <v>Germany</v>
      </c>
      <c r="J11427">
        <f>_xlfn.XLOOKUP(Sales[[#This Row],[ProductKey]], Products!$A:$A, Products!$J:$J)</f>
        <v>13.0863</v>
      </c>
      <c r="K11427">
        <f>_xlfn.XLOOKUP(Sales[[#This Row],[ProductKey]], Products!$A:$A, Products!$K:$K)</f>
        <v>34.99</v>
      </c>
      <c r="L11427" s="1">
        <f>Sales[[#This Row],[ProductPrice]]*Sales[[#This Row],[OrderQuantity]]</f>
        <v>34.99</v>
      </c>
      <c r="M11427" s="1">
        <f>Sales[[#This Row],[OrderQuantity]]</f>
        <v>1</v>
      </c>
      <c r="N11427" s="1">
        <f>1</f>
        <v>1</v>
      </c>
      <c r="O11427" s="1">
        <f>Sales[[#This Row],[TotalSales]]-Sales[[#This Row],[TotalCost]]</f>
        <v>21.903700000000001</v>
      </c>
      <c r="P11427" s="1">
        <f>Sales[[#This Row],[ProductCost]]*Sales[[#This Row],[OrderQuantity]]</f>
        <v>13.0863</v>
      </c>
      <c r="Q11427" s="1" t="str">
        <f>VLOOKUP(Sales[[#This Row],[ProductKey]], Products!$A$2:$D$1000, 4, FALSE)</f>
        <v>Sport-100 Helmet, Red</v>
      </c>
    </row>
    <row r="11428" spans="1:17" x14ac:dyDescent="0.25">
      <c r="A11428" s="2">
        <v>37989</v>
      </c>
      <c r="B11428" s="1" t="s">
        <v>3204</v>
      </c>
      <c r="C11428">
        <v>214</v>
      </c>
      <c r="D11428">
        <v>22641</v>
      </c>
      <c r="E11428">
        <v>7</v>
      </c>
      <c r="F11428">
        <v>4</v>
      </c>
      <c r="G11428">
        <v>1</v>
      </c>
      <c r="H11428" s="2">
        <v>43103</v>
      </c>
      <c r="I11428" t="str">
        <f>VLOOKUP(Sales[[#This Row],[TerritoryKey]], Territories[], 2, FALSE)</f>
        <v>France</v>
      </c>
      <c r="J11428">
        <f>_xlfn.XLOOKUP(Sales[[#This Row],[ProductKey]], Products!$A:$A, Products!$J:$J)</f>
        <v>13.0863</v>
      </c>
      <c r="K11428">
        <f>_xlfn.XLOOKUP(Sales[[#This Row],[ProductKey]], Products!$A:$A, Products!$K:$K)</f>
        <v>34.99</v>
      </c>
      <c r="L11428" s="1">
        <f>Sales[[#This Row],[ProductPrice]]*Sales[[#This Row],[OrderQuantity]]</f>
        <v>34.99</v>
      </c>
      <c r="M11428" s="1">
        <f>Sales[[#This Row],[OrderQuantity]]</f>
        <v>1</v>
      </c>
      <c r="N11428" s="1">
        <f>1</f>
        <v>1</v>
      </c>
      <c r="O11428" s="1">
        <f>Sales[[#This Row],[TotalSales]]-Sales[[#This Row],[TotalCost]]</f>
        <v>21.903700000000001</v>
      </c>
      <c r="P11428" s="1">
        <f>Sales[[#This Row],[ProductCost]]*Sales[[#This Row],[OrderQuantity]]</f>
        <v>13.0863</v>
      </c>
      <c r="Q11428" s="1" t="str">
        <f>VLOOKUP(Sales[[#This Row],[ProductKey]], Products!$A$2:$D$1000, 4, FALSE)</f>
        <v>Sport-100 Helmet, Red</v>
      </c>
    </row>
    <row r="11429" spans="1:17" x14ac:dyDescent="0.25">
      <c r="A11429" s="2">
        <v>38019</v>
      </c>
      <c r="B11429" s="1" t="s">
        <v>3246</v>
      </c>
      <c r="C11429">
        <v>214</v>
      </c>
      <c r="D11429">
        <v>15130</v>
      </c>
      <c r="E11429">
        <v>9</v>
      </c>
      <c r="F11429">
        <v>4</v>
      </c>
      <c r="G11429">
        <v>1</v>
      </c>
      <c r="H11429" s="2">
        <v>43133</v>
      </c>
      <c r="I11429" t="str">
        <f>VLOOKUP(Sales[[#This Row],[TerritoryKey]], Territories[], 2, FALSE)</f>
        <v>Australia</v>
      </c>
      <c r="J11429">
        <f>_xlfn.XLOOKUP(Sales[[#This Row],[ProductKey]], Products!$A:$A, Products!$J:$J)</f>
        <v>13.0863</v>
      </c>
      <c r="K11429">
        <f>_xlfn.XLOOKUP(Sales[[#This Row],[ProductKey]], Products!$A:$A, Products!$K:$K)</f>
        <v>34.99</v>
      </c>
      <c r="L11429" s="1">
        <f>Sales[[#This Row],[ProductPrice]]*Sales[[#This Row],[OrderQuantity]]</f>
        <v>34.99</v>
      </c>
      <c r="M11429" s="1">
        <f>Sales[[#This Row],[OrderQuantity]]</f>
        <v>1</v>
      </c>
      <c r="N11429" s="1">
        <f>1</f>
        <v>1</v>
      </c>
      <c r="O11429" s="1">
        <f>Sales[[#This Row],[TotalSales]]-Sales[[#This Row],[TotalCost]]</f>
        <v>21.903700000000001</v>
      </c>
      <c r="P11429" s="1">
        <f>Sales[[#This Row],[ProductCost]]*Sales[[#This Row],[OrderQuantity]]</f>
        <v>13.0863</v>
      </c>
      <c r="Q11429" s="1" t="str">
        <f>VLOOKUP(Sales[[#This Row],[ProductKey]], Products!$A$2:$D$1000, 4, FALSE)</f>
        <v>Sport-100 Helmet, Red</v>
      </c>
    </row>
    <row r="11430" spans="1:17" x14ac:dyDescent="0.25">
      <c r="A11430" s="2">
        <v>38262</v>
      </c>
      <c r="B11430" s="1" t="s">
        <v>3258</v>
      </c>
      <c r="C11430">
        <v>214</v>
      </c>
      <c r="D11430">
        <v>16263</v>
      </c>
      <c r="E11430">
        <v>8</v>
      </c>
      <c r="F11430">
        <v>4</v>
      </c>
      <c r="G11430">
        <v>1</v>
      </c>
      <c r="H11430" s="2">
        <v>43375</v>
      </c>
      <c r="I11430" t="str">
        <f>VLOOKUP(Sales[[#This Row],[TerritoryKey]], Territories[], 2, FALSE)</f>
        <v>Germany</v>
      </c>
      <c r="J11430">
        <f>_xlfn.XLOOKUP(Sales[[#This Row],[ProductKey]], Products!$A:$A, Products!$J:$J)</f>
        <v>13.0863</v>
      </c>
      <c r="K11430">
        <f>_xlfn.XLOOKUP(Sales[[#This Row],[ProductKey]], Products!$A:$A, Products!$K:$K)</f>
        <v>34.99</v>
      </c>
      <c r="L11430" s="1">
        <f>Sales[[#This Row],[ProductPrice]]*Sales[[#This Row],[OrderQuantity]]</f>
        <v>34.99</v>
      </c>
      <c r="M11430" s="1">
        <f>Sales[[#This Row],[OrderQuantity]]</f>
        <v>1</v>
      </c>
      <c r="N11430" s="1">
        <f>1</f>
        <v>1</v>
      </c>
      <c r="O11430" s="1">
        <f>Sales[[#This Row],[TotalSales]]-Sales[[#This Row],[TotalCost]]</f>
        <v>21.903700000000001</v>
      </c>
      <c r="P11430" s="1">
        <f>Sales[[#This Row],[ProductCost]]*Sales[[#This Row],[OrderQuantity]]</f>
        <v>13.0863</v>
      </c>
      <c r="Q11430" s="1" t="str">
        <f>VLOOKUP(Sales[[#This Row],[ProductKey]], Products!$A$2:$D$1000, 4, FALSE)</f>
        <v>Sport-100 Helmet, Red</v>
      </c>
    </row>
    <row r="11431" spans="1:17" x14ac:dyDescent="0.25">
      <c r="A11431" s="2">
        <v>37692</v>
      </c>
      <c r="B11431" s="1" t="s">
        <v>3389</v>
      </c>
      <c r="C11431">
        <v>214</v>
      </c>
      <c r="D11431">
        <v>21219</v>
      </c>
      <c r="E11431">
        <v>9</v>
      </c>
      <c r="F11431">
        <v>4</v>
      </c>
      <c r="G11431">
        <v>1</v>
      </c>
      <c r="H11431" s="2">
        <v>42806</v>
      </c>
      <c r="I11431" t="str">
        <f>VLOOKUP(Sales[[#This Row],[TerritoryKey]], Territories[], 2, FALSE)</f>
        <v>Australia</v>
      </c>
      <c r="J11431">
        <f>_xlfn.XLOOKUP(Sales[[#This Row],[ProductKey]], Products!$A:$A, Products!$J:$J)</f>
        <v>13.0863</v>
      </c>
      <c r="K11431">
        <f>_xlfn.XLOOKUP(Sales[[#This Row],[ProductKey]], Products!$A:$A, Products!$K:$K)</f>
        <v>34.99</v>
      </c>
      <c r="L11431" s="1">
        <f>Sales[[#This Row],[ProductPrice]]*Sales[[#This Row],[OrderQuantity]]</f>
        <v>34.99</v>
      </c>
      <c r="M11431" s="1">
        <f>Sales[[#This Row],[OrderQuantity]]</f>
        <v>1</v>
      </c>
      <c r="N11431" s="1">
        <f>1</f>
        <v>1</v>
      </c>
      <c r="O11431" s="1">
        <f>Sales[[#This Row],[TotalSales]]-Sales[[#This Row],[TotalCost]]</f>
        <v>21.903700000000001</v>
      </c>
      <c r="P11431" s="1">
        <f>Sales[[#This Row],[ProductCost]]*Sales[[#This Row],[OrderQuantity]]</f>
        <v>13.0863</v>
      </c>
      <c r="Q11431" s="1" t="str">
        <f>VLOOKUP(Sales[[#This Row],[ProductKey]], Products!$A$2:$D$1000, 4, FALSE)</f>
        <v>Sport-100 Helmet, Red</v>
      </c>
    </row>
    <row r="11432" spans="1:17" x14ac:dyDescent="0.25">
      <c r="A11432" s="2">
        <v>38293</v>
      </c>
      <c r="B11432" s="1" t="s">
        <v>3415</v>
      </c>
      <c r="C11432">
        <v>214</v>
      </c>
      <c r="D11432">
        <v>20879</v>
      </c>
      <c r="E11432">
        <v>10</v>
      </c>
      <c r="F11432">
        <v>4</v>
      </c>
      <c r="G11432">
        <v>1</v>
      </c>
      <c r="H11432" s="2">
        <v>43406</v>
      </c>
      <c r="I11432" t="str">
        <f>VLOOKUP(Sales[[#This Row],[TerritoryKey]], Territories[], 2, FALSE)</f>
        <v>United Kingdom</v>
      </c>
      <c r="J11432">
        <f>_xlfn.XLOOKUP(Sales[[#This Row],[ProductKey]], Products!$A:$A, Products!$J:$J)</f>
        <v>13.0863</v>
      </c>
      <c r="K11432">
        <f>_xlfn.XLOOKUP(Sales[[#This Row],[ProductKey]], Products!$A:$A, Products!$K:$K)</f>
        <v>34.99</v>
      </c>
      <c r="L11432" s="1">
        <f>Sales[[#This Row],[ProductPrice]]*Sales[[#This Row],[OrderQuantity]]</f>
        <v>34.99</v>
      </c>
      <c r="M11432" s="1">
        <f>Sales[[#This Row],[OrderQuantity]]</f>
        <v>1</v>
      </c>
      <c r="N11432" s="1">
        <f>1</f>
        <v>1</v>
      </c>
      <c r="O11432" s="1">
        <f>Sales[[#This Row],[TotalSales]]-Sales[[#This Row],[TotalCost]]</f>
        <v>21.903700000000001</v>
      </c>
      <c r="P11432" s="1">
        <f>Sales[[#This Row],[ProductCost]]*Sales[[#This Row],[OrderQuantity]]</f>
        <v>13.0863</v>
      </c>
      <c r="Q11432" s="1" t="str">
        <f>VLOOKUP(Sales[[#This Row],[ProductKey]], Products!$A$2:$D$1000, 4, FALSE)</f>
        <v>Sport-100 Helmet, Red</v>
      </c>
    </row>
    <row r="11433" spans="1:17" x14ac:dyDescent="0.25">
      <c r="A11433" s="2">
        <v>38018</v>
      </c>
      <c r="B11433" s="1" t="s">
        <v>3712</v>
      </c>
      <c r="C11433">
        <v>214</v>
      </c>
      <c r="D11433">
        <v>23701</v>
      </c>
      <c r="E11433">
        <v>4</v>
      </c>
      <c r="F11433">
        <v>4</v>
      </c>
      <c r="G11433">
        <v>1</v>
      </c>
      <c r="H11433" s="2">
        <v>43132</v>
      </c>
      <c r="I11433" t="str">
        <f>VLOOKUP(Sales[[#This Row],[TerritoryKey]], Territories[], 2, FALSE)</f>
        <v>Southwest</v>
      </c>
      <c r="J11433">
        <f>_xlfn.XLOOKUP(Sales[[#This Row],[ProductKey]], Products!$A:$A, Products!$J:$J)</f>
        <v>13.0863</v>
      </c>
      <c r="K11433">
        <f>_xlfn.XLOOKUP(Sales[[#This Row],[ProductKey]], Products!$A:$A, Products!$K:$K)</f>
        <v>34.99</v>
      </c>
      <c r="L11433" s="1">
        <f>Sales[[#This Row],[ProductPrice]]*Sales[[#This Row],[OrderQuantity]]</f>
        <v>34.99</v>
      </c>
      <c r="M11433" s="1">
        <f>Sales[[#This Row],[OrderQuantity]]</f>
        <v>1</v>
      </c>
      <c r="N11433" s="1">
        <f>1</f>
        <v>1</v>
      </c>
      <c r="O11433" s="1">
        <f>Sales[[#This Row],[TotalSales]]-Sales[[#This Row],[TotalCost]]</f>
        <v>21.903700000000001</v>
      </c>
      <c r="P11433" s="1">
        <f>Sales[[#This Row],[ProductCost]]*Sales[[#This Row],[OrderQuantity]]</f>
        <v>13.0863</v>
      </c>
      <c r="Q11433" s="1" t="str">
        <f>VLOOKUP(Sales[[#This Row],[ProductKey]], Products!$A$2:$D$1000, 4, FALSE)</f>
        <v>Sport-100 Helmet, Red</v>
      </c>
    </row>
    <row r="11434" spans="1:17" x14ac:dyDescent="0.25">
      <c r="A11434" s="2">
        <v>38171</v>
      </c>
      <c r="B11434" s="1" t="s">
        <v>3752</v>
      </c>
      <c r="C11434">
        <v>214</v>
      </c>
      <c r="D11434">
        <v>12701</v>
      </c>
      <c r="E11434">
        <v>9</v>
      </c>
      <c r="F11434">
        <v>4</v>
      </c>
      <c r="G11434">
        <v>1</v>
      </c>
      <c r="H11434" s="2">
        <v>43284</v>
      </c>
      <c r="I11434" t="str">
        <f>VLOOKUP(Sales[[#This Row],[TerritoryKey]], Territories[], 2, FALSE)</f>
        <v>Australia</v>
      </c>
      <c r="J11434">
        <f>_xlfn.XLOOKUP(Sales[[#This Row],[ProductKey]], Products!$A:$A, Products!$J:$J)</f>
        <v>13.0863</v>
      </c>
      <c r="K11434">
        <f>_xlfn.XLOOKUP(Sales[[#This Row],[ProductKey]], Products!$A:$A, Products!$K:$K)</f>
        <v>34.99</v>
      </c>
      <c r="L11434" s="1">
        <f>Sales[[#This Row],[ProductPrice]]*Sales[[#This Row],[OrderQuantity]]</f>
        <v>34.99</v>
      </c>
      <c r="M11434" s="1">
        <f>Sales[[#This Row],[OrderQuantity]]</f>
        <v>1</v>
      </c>
      <c r="N11434" s="1">
        <f>1</f>
        <v>1</v>
      </c>
      <c r="O11434" s="1">
        <f>Sales[[#This Row],[TotalSales]]-Sales[[#This Row],[TotalCost]]</f>
        <v>21.903700000000001</v>
      </c>
      <c r="P11434" s="1">
        <f>Sales[[#This Row],[ProductCost]]*Sales[[#This Row],[OrderQuantity]]</f>
        <v>13.0863</v>
      </c>
      <c r="Q11434" s="1" t="str">
        <f>VLOOKUP(Sales[[#This Row],[ProductKey]], Products!$A$2:$D$1000, 4, FALSE)</f>
        <v>Sport-100 Helmet, Red</v>
      </c>
    </row>
    <row r="11435" spans="1:17" x14ac:dyDescent="0.25">
      <c r="A11435" s="2">
        <v>37989</v>
      </c>
      <c r="B11435" s="1" t="s">
        <v>3763</v>
      </c>
      <c r="C11435">
        <v>214</v>
      </c>
      <c r="D11435">
        <v>16481</v>
      </c>
      <c r="E11435">
        <v>9</v>
      </c>
      <c r="F11435">
        <v>4</v>
      </c>
      <c r="G11435">
        <v>1</v>
      </c>
      <c r="H11435" s="2">
        <v>43103</v>
      </c>
      <c r="I11435" t="str">
        <f>VLOOKUP(Sales[[#This Row],[TerritoryKey]], Territories[], 2, FALSE)</f>
        <v>Australia</v>
      </c>
      <c r="J11435">
        <f>_xlfn.XLOOKUP(Sales[[#This Row],[ProductKey]], Products!$A:$A, Products!$J:$J)</f>
        <v>13.0863</v>
      </c>
      <c r="K11435">
        <f>_xlfn.XLOOKUP(Sales[[#This Row],[ProductKey]], Products!$A:$A, Products!$K:$K)</f>
        <v>34.99</v>
      </c>
      <c r="L11435" s="1">
        <f>Sales[[#This Row],[ProductPrice]]*Sales[[#This Row],[OrderQuantity]]</f>
        <v>34.99</v>
      </c>
      <c r="M11435" s="1">
        <f>Sales[[#This Row],[OrderQuantity]]</f>
        <v>1</v>
      </c>
      <c r="N11435" s="1">
        <f>1</f>
        <v>1</v>
      </c>
      <c r="O11435" s="1">
        <f>Sales[[#This Row],[TotalSales]]-Sales[[#This Row],[TotalCost]]</f>
        <v>21.903700000000001</v>
      </c>
      <c r="P11435" s="1">
        <f>Sales[[#This Row],[ProductCost]]*Sales[[#This Row],[OrderQuantity]]</f>
        <v>13.0863</v>
      </c>
      <c r="Q11435" s="1" t="str">
        <f>VLOOKUP(Sales[[#This Row],[ProductKey]], Products!$A$2:$D$1000, 4, FALSE)</f>
        <v>Sport-100 Helmet, Red</v>
      </c>
    </row>
    <row r="11436" spans="1:17" x14ac:dyDescent="0.25">
      <c r="A11436" s="2">
        <v>38171</v>
      </c>
      <c r="B11436" s="1" t="s">
        <v>3825</v>
      </c>
      <c r="C11436">
        <v>214</v>
      </c>
      <c r="D11436">
        <v>21355</v>
      </c>
      <c r="E11436">
        <v>1</v>
      </c>
      <c r="F11436">
        <v>4</v>
      </c>
      <c r="G11436">
        <v>1</v>
      </c>
      <c r="H11436" s="2">
        <v>43284</v>
      </c>
      <c r="I11436" t="str">
        <f>VLOOKUP(Sales[[#This Row],[TerritoryKey]], Territories[], 2, FALSE)</f>
        <v>Northwest</v>
      </c>
      <c r="J11436">
        <f>_xlfn.XLOOKUP(Sales[[#This Row],[ProductKey]], Products!$A:$A, Products!$J:$J)</f>
        <v>13.0863</v>
      </c>
      <c r="K11436">
        <f>_xlfn.XLOOKUP(Sales[[#This Row],[ProductKey]], Products!$A:$A, Products!$K:$K)</f>
        <v>34.99</v>
      </c>
      <c r="L11436" s="1">
        <f>Sales[[#This Row],[ProductPrice]]*Sales[[#This Row],[OrderQuantity]]</f>
        <v>34.99</v>
      </c>
      <c r="M11436" s="1">
        <f>Sales[[#This Row],[OrderQuantity]]</f>
        <v>1</v>
      </c>
      <c r="N11436" s="1">
        <f>1</f>
        <v>1</v>
      </c>
      <c r="O11436" s="1">
        <f>Sales[[#This Row],[TotalSales]]-Sales[[#This Row],[TotalCost]]</f>
        <v>21.903700000000001</v>
      </c>
      <c r="P11436" s="1">
        <f>Sales[[#This Row],[ProductCost]]*Sales[[#This Row],[OrderQuantity]]</f>
        <v>13.0863</v>
      </c>
      <c r="Q11436" s="1" t="str">
        <f>VLOOKUP(Sales[[#This Row],[ProductKey]], Products!$A$2:$D$1000, 4, FALSE)</f>
        <v>Sport-100 Helmet, Red</v>
      </c>
    </row>
    <row r="11437" spans="1:17" x14ac:dyDescent="0.25">
      <c r="A11437" s="2">
        <v>38231</v>
      </c>
      <c r="B11437" s="1" t="s">
        <v>3982</v>
      </c>
      <c r="C11437">
        <v>214</v>
      </c>
      <c r="D11437">
        <v>13011</v>
      </c>
      <c r="E11437">
        <v>9</v>
      </c>
      <c r="F11437">
        <v>4</v>
      </c>
      <c r="G11437">
        <v>1</v>
      </c>
      <c r="H11437" s="2">
        <v>43344</v>
      </c>
      <c r="I11437" t="str">
        <f>VLOOKUP(Sales[[#This Row],[TerritoryKey]], Territories[], 2, FALSE)</f>
        <v>Australia</v>
      </c>
      <c r="J11437">
        <f>_xlfn.XLOOKUP(Sales[[#This Row],[ProductKey]], Products!$A:$A, Products!$J:$J)</f>
        <v>13.0863</v>
      </c>
      <c r="K11437">
        <f>_xlfn.XLOOKUP(Sales[[#This Row],[ProductKey]], Products!$A:$A, Products!$K:$K)</f>
        <v>34.99</v>
      </c>
      <c r="L11437" s="1">
        <f>Sales[[#This Row],[ProductPrice]]*Sales[[#This Row],[OrderQuantity]]</f>
        <v>34.99</v>
      </c>
      <c r="M11437" s="1">
        <f>Sales[[#This Row],[OrderQuantity]]</f>
        <v>1</v>
      </c>
      <c r="N11437" s="1">
        <f>1</f>
        <v>1</v>
      </c>
      <c r="O11437" s="1">
        <f>Sales[[#This Row],[TotalSales]]-Sales[[#This Row],[TotalCost]]</f>
        <v>21.903700000000001</v>
      </c>
      <c r="P11437" s="1">
        <f>Sales[[#This Row],[ProductCost]]*Sales[[#This Row],[OrderQuantity]]</f>
        <v>13.0863</v>
      </c>
      <c r="Q11437" s="1" t="str">
        <f>VLOOKUP(Sales[[#This Row],[ProductKey]], Products!$A$2:$D$1000, 4, FALSE)</f>
        <v>Sport-100 Helmet, Red</v>
      </c>
    </row>
    <row r="11438" spans="1:17" x14ac:dyDescent="0.25">
      <c r="A11438" s="2">
        <v>37988</v>
      </c>
      <c r="B11438" s="1" t="s">
        <v>4447</v>
      </c>
      <c r="C11438">
        <v>214</v>
      </c>
      <c r="D11438">
        <v>25479</v>
      </c>
      <c r="E11438">
        <v>7</v>
      </c>
      <c r="F11438">
        <v>4</v>
      </c>
      <c r="G11438">
        <v>1</v>
      </c>
      <c r="H11438" s="2">
        <v>43102</v>
      </c>
      <c r="I11438" t="str">
        <f>VLOOKUP(Sales[[#This Row],[TerritoryKey]], Territories[], 2, FALSE)</f>
        <v>France</v>
      </c>
      <c r="J11438">
        <f>_xlfn.XLOOKUP(Sales[[#This Row],[ProductKey]], Products!$A:$A, Products!$J:$J)</f>
        <v>13.0863</v>
      </c>
      <c r="K11438">
        <f>_xlfn.XLOOKUP(Sales[[#This Row],[ProductKey]], Products!$A:$A, Products!$K:$K)</f>
        <v>34.99</v>
      </c>
      <c r="L11438" s="1">
        <f>Sales[[#This Row],[ProductPrice]]*Sales[[#This Row],[OrderQuantity]]</f>
        <v>34.99</v>
      </c>
      <c r="M11438" s="1">
        <f>Sales[[#This Row],[OrderQuantity]]</f>
        <v>1</v>
      </c>
      <c r="N11438" s="1">
        <f>1</f>
        <v>1</v>
      </c>
      <c r="O11438" s="1">
        <f>Sales[[#This Row],[TotalSales]]-Sales[[#This Row],[TotalCost]]</f>
        <v>21.903700000000001</v>
      </c>
      <c r="P11438" s="1">
        <f>Sales[[#This Row],[ProductCost]]*Sales[[#This Row],[OrderQuantity]]</f>
        <v>13.0863</v>
      </c>
      <c r="Q11438" s="1" t="str">
        <f>VLOOKUP(Sales[[#This Row],[ProductKey]], Products!$A$2:$D$1000, 4, FALSE)</f>
        <v>Sport-100 Helmet, Red</v>
      </c>
    </row>
    <row r="11439" spans="1:17" x14ac:dyDescent="0.25">
      <c r="A11439" s="2">
        <v>38021</v>
      </c>
      <c r="B11439" s="1" t="s">
        <v>4493</v>
      </c>
      <c r="C11439">
        <v>214</v>
      </c>
      <c r="D11439">
        <v>16831</v>
      </c>
      <c r="E11439">
        <v>10</v>
      </c>
      <c r="F11439">
        <v>4</v>
      </c>
      <c r="G11439">
        <v>1</v>
      </c>
      <c r="H11439" s="2">
        <v>43135</v>
      </c>
      <c r="I11439" t="str">
        <f>VLOOKUP(Sales[[#This Row],[TerritoryKey]], Territories[], 2, FALSE)</f>
        <v>United Kingdom</v>
      </c>
      <c r="J11439">
        <f>_xlfn.XLOOKUP(Sales[[#This Row],[ProductKey]], Products!$A:$A, Products!$J:$J)</f>
        <v>13.0863</v>
      </c>
      <c r="K11439">
        <f>_xlfn.XLOOKUP(Sales[[#This Row],[ProductKey]], Products!$A:$A, Products!$K:$K)</f>
        <v>34.99</v>
      </c>
      <c r="L11439" s="1">
        <f>Sales[[#This Row],[ProductPrice]]*Sales[[#This Row],[OrderQuantity]]</f>
        <v>34.99</v>
      </c>
      <c r="M11439" s="1">
        <f>Sales[[#This Row],[OrderQuantity]]</f>
        <v>1</v>
      </c>
      <c r="N11439" s="1">
        <f>1</f>
        <v>1</v>
      </c>
      <c r="O11439" s="1">
        <f>Sales[[#This Row],[TotalSales]]-Sales[[#This Row],[TotalCost]]</f>
        <v>21.903700000000001</v>
      </c>
      <c r="P11439" s="1">
        <f>Sales[[#This Row],[ProductCost]]*Sales[[#This Row],[OrderQuantity]]</f>
        <v>13.0863</v>
      </c>
      <c r="Q11439" s="1" t="str">
        <f>VLOOKUP(Sales[[#This Row],[ProductKey]], Products!$A$2:$D$1000, 4, FALSE)</f>
        <v>Sport-100 Helmet, Red</v>
      </c>
    </row>
    <row r="11440" spans="1:17" x14ac:dyDescent="0.25">
      <c r="A11440" s="2">
        <v>38201</v>
      </c>
      <c r="B11440" s="1" t="s">
        <v>4506</v>
      </c>
      <c r="C11440">
        <v>214</v>
      </c>
      <c r="D11440">
        <v>25560</v>
      </c>
      <c r="E11440">
        <v>9</v>
      </c>
      <c r="F11440">
        <v>4</v>
      </c>
      <c r="G11440">
        <v>1</v>
      </c>
      <c r="H11440" s="2">
        <v>43314</v>
      </c>
      <c r="I11440" t="str">
        <f>VLOOKUP(Sales[[#This Row],[TerritoryKey]], Territories[], 2, FALSE)</f>
        <v>Australia</v>
      </c>
      <c r="J11440">
        <f>_xlfn.XLOOKUP(Sales[[#This Row],[ProductKey]], Products!$A:$A, Products!$J:$J)</f>
        <v>13.0863</v>
      </c>
      <c r="K11440">
        <f>_xlfn.XLOOKUP(Sales[[#This Row],[ProductKey]], Products!$A:$A, Products!$K:$K)</f>
        <v>34.99</v>
      </c>
      <c r="L11440" s="1">
        <f>Sales[[#This Row],[ProductPrice]]*Sales[[#This Row],[OrderQuantity]]</f>
        <v>34.99</v>
      </c>
      <c r="M11440" s="1">
        <f>Sales[[#This Row],[OrderQuantity]]</f>
        <v>1</v>
      </c>
      <c r="N11440" s="1">
        <f>1</f>
        <v>1</v>
      </c>
      <c r="O11440" s="1">
        <f>Sales[[#This Row],[TotalSales]]-Sales[[#This Row],[TotalCost]]</f>
        <v>21.903700000000001</v>
      </c>
      <c r="P11440" s="1">
        <f>Sales[[#This Row],[ProductCost]]*Sales[[#This Row],[OrderQuantity]]</f>
        <v>13.0863</v>
      </c>
      <c r="Q11440" s="1" t="str">
        <f>VLOOKUP(Sales[[#This Row],[ProductKey]], Products!$A$2:$D$1000, 4, FALSE)</f>
        <v>Sport-100 Helmet, Red</v>
      </c>
    </row>
    <row r="11441" spans="1:17" x14ac:dyDescent="0.25">
      <c r="A11441" s="2">
        <v>37990</v>
      </c>
      <c r="B11441" s="1" t="s">
        <v>4765</v>
      </c>
      <c r="C11441">
        <v>214</v>
      </c>
      <c r="D11441">
        <v>13000</v>
      </c>
      <c r="E11441">
        <v>9</v>
      </c>
      <c r="F11441">
        <v>4</v>
      </c>
      <c r="G11441">
        <v>1</v>
      </c>
      <c r="H11441" s="2">
        <v>43104</v>
      </c>
      <c r="I11441" t="str">
        <f>VLOOKUP(Sales[[#This Row],[TerritoryKey]], Territories[], 2, FALSE)</f>
        <v>Australia</v>
      </c>
      <c r="J11441">
        <f>_xlfn.XLOOKUP(Sales[[#This Row],[ProductKey]], Products!$A:$A, Products!$J:$J)</f>
        <v>13.0863</v>
      </c>
      <c r="K11441">
        <f>_xlfn.XLOOKUP(Sales[[#This Row],[ProductKey]], Products!$A:$A, Products!$K:$K)</f>
        <v>34.99</v>
      </c>
      <c r="L11441" s="1">
        <f>Sales[[#This Row],[ProductPrice]]*Sales[[#This Row],[OrderQuantity]]</f>
        <v>34.99</v>
      </c>
      <c r="M11441" s="1">
        <f>Sales[[#This Row],[OrderQuantity]]</f>
        <v>1</v>
      </c>
      <c r="N11441" s="1">
        <f>1</f>
        <v>1</v>
      </c>
      <c r="O11441" s="1">
        <f>Sales[[#This Row],[TotalSales]]-Sales[[#This Row],[TotalCost]]</f>
        <v>21.903700000000001</v>
      </c>
      <c r="P11441" s="1">
        <f>Sales[[#This Row],[ProductCost]]*Sales[[#This Row],[OrderQuantity]]</f>
        <v>13.0863</v>
      </c>
      <c r="Q11441" s="1" t="str">
        <f>VLOOKUP(Sales[[#This Row],[ProductKey]], Products!$A$2:$D$1000, 4, FALSE)</f>
        <v>Sport-100 Helmet, Red</v>
      </c>
    </row>
    <row r="11442" spans="1:17" x14ac:dyDescent="0.25">
      <c r="A11442" s="2">
        <v>38050</v>
      </c>
      <c r="B11442" s="1" t="s">
        <v>4803</v>
      </c>
      <c r="C11442">
        <v>214</v>
      </c>
      <c r="D11442">
        <v>12302</v>
      </c>
      <c r="E11442">
        <v>8</v>
      </c>
      <c r="F11442">
        <v>4</v>
      </c>
      <c r="G11442">
        <v>1</v>
      </c>
      <c r="H11442" s="2">
        <v>43163</v>
      </c>
      <c r="I11442" t="str">
        <f>VLOOKUP(Sales[[#This Row],[TerritoryKey]], Territories[], 2, FALSE)</f>
        <v>Germany</v>
      </c>
      <c r="J11442">
        <f>_xlfn.XLOOKUP(Sales[[#This Row],[ProductKey]], Products!$A:$A, Products!$J:$J)</f>
        <v>13.0863</v>
      </c>
      <c r="K11442">
        <f>_xlfn.XLOOKUP(Sales[[#This Row],[ProductKey]], Products!$A:$A, Products!$K:$K)</f>
        <v>34.99</v>
      </c>
      <c r="L11442" s="1">
        <f>Sales[[#This Row],[ProductPrice]]*Sales[[#This Row],[OrderQuantity]]</f>
        <v>34.99</v>
      </c>
      <c r="M11442" s="1">
        <f>Sales[[#This Row],[OrderQuantity]]</f>
        <v>1</v>
      </c>
      <c r="N11442" s="1">
        <f>1</f>
        <v>1</v>
      </c>
      <c r="O11442" s="1">
        <f>Sales[[#This Row],[TotalSales]]-Sales[[#This Row],[TotalCost]]</f>
        <v>21.903700000000001</v>
      </c>
      <c r="P11442" s="1">
        <f>Sales[[#This Row],[ProductCost]]*Sales[[#This Row],[OrderQuantity]]</f>
        <v>13.0863</v>
      </c>
      <c r="Q11442" s="1" t="str">
        <f>VLOOKUP(Sales[[#This Row],[ProductKey]], Products!$A$2:$D$1000, 4, FALSE)</f>
        <v>Sport-100 Helmet, Red</v>
      </c>
    </row>
    <row r="11443" spans="1:17" x14ac:dyDescent="0.25">
      <c r="A11443" s="2">
        <v>38231</v>
      </c>
      <c r="B11443" s="1" t="s">
        <v>4844</v>
      </c>
      <c r="C11443">
        <v>214</v>
      </c>
      <c r="D11443">
        <v>22690</v>
      </c>
      <c r="E11443">
        <v>7</v>
      </c>
      <c r="F11443">
        <v>4</v>
      </c>
      <c r="G11443">
        <v>1</v>
      </c>
      <c r="H11443" s="2">
        <v>43344</v>
      </c>
      <c r="I11443" t="str">
        <f>VLOOKUP(Sales[[#This Row],[TerritoryKey]], Territories[], 2, FALSE)</f>
        <v>France</v>
      </c>
      <c r="J11443">
        <f>_xlfn.XLOOKUP(Sales[[#This Row],[ProductKey]], Products!$A:$A, Products!$J:$J)</f>
        <v>13.0863</v>
      </c>
      <c r="K11443">
        <f>_xlfn.XLOOKUP(Sales[[#This Row],[ProductKey]], Products!$A:$A, Products!$K:$K)</f>
        <v>34.99</v>
      </c>
      <c r="L11443" s="1">
        <f>Sales[[#This Row],[ProductPrice]]*Sales[[#This Row],[OrderQuantity]]</f>
        <v>34.99</v>
      </c>
      <c r="M11443" s="1">
        <f>Sales[[#This Row],[OrderQuantity]]</f>
        <v>1</v>
      </c>
      <c r="N11443" s="1">
        <f>1</f>
        <v>1</v>
      </c>
      <c r="O11443" s="1">
        <f>Sales[[#This Row],[TotalSales]]-Sales[[#This Row],[TotalCost]]</f>
        <v>21.903700000000001</v>
      </c>
      <c r="P11443" s="1">
        <f>Sales[[#This Row],[ProductCost]]*Sales[[#This Row],[OrderQuantity]]</f>
        <v>13.0863</v>
      </c>
      <c r="Q11443" s="1" t="str">
        <f>VLOOKUP(Sales[[#This Row],[ProductKey]], Products!$A$2:$D$1000, 4, FALSE)</f>
        <v>Sport-100 Helmet, Red</v>
      </c>
    </row>
    <row r="11444" spans="1:17" x14ac:dyDescent="0.25">
      <c r="A11444" s="2">
        <v>37990</v>
      </c>
      <c r="B11444" s="1" t="s">
        <v>4934</v>
      </c>
      <c r="C11444">
        <v>214</v>
      </c>
      <c r="D11444">
        <v>21570</v>
      </c>
      <c r="E11444">
        <v>9</v>
      </c>
      <c r="F11444">
        <v>4</v>
      </c>
      <c r="G11444">
        <v>1</v>
      </c>
      <c r="H11444" s="2">
        <v>43104</v>
      </c>
      <c r="I11444" t="str">
        <f>VLOOKUP(Sales[[#This Row],[TerritoryKey]], Territories[], 2, FALSE)</f>
        <v>Australia</v>
      </c>
      <c r="J11444">
        <f>_xlfn.XLOOKUP(Sales[[#This Row],[ProductKey]], Products!$A:$A, Products!$J:$J)</f>
        <v>13.0863</v>
      </c>
      <c r="K11444">
        <f>_xlfn.XLOOKUP(Sales[[#This Row],[ProductKey]], Products!$A:$A, Products!$K:$K)</f>
        <v>34.99</v>
      </c>
      <c r="L11444" s="1">
        <f>Sales[[#This Row],[ProductPrice]]*Sales[[#This Row],[OrderQuantity]]</f>
        <v>34.99</v>
      </c>
      <c r="M11444" s="1">
        <f>Sales[[#This Row],[OrderQuantity]]</f>
        <v>1</v>
      </c>
      <c r="N11444" s="1">
        <f>1</f>
        <v>1</v>
      </c>
      <c r="O11444" s="1">
        <f>Sales[[#This Row],[TotalSales]]-Sales[[#This Row],[TotalCost]]</f>
        <v>21.903700000000001</v>
      </c>
      <c r="P11444" s="1">
        <f>Sales[[#This Row],[ProductCost]]*Sales[[#This Row],[OrderQuantity]]</f>
        <v>13.0863</v>
      </c>
      <c r="Q11444" s="1" t="str">
        <f>VLOOKUP(Sales[[#This Row],[ProductKey]], Products!$A$2:$D$1000, 4, FALSE)</f>
        <v>Sport-100 Helmet, Red</v>
      </c>
    </row>
    <row r="11445" spans="1:17" x14ac:dyDescent="0.25">
      <c r="A11445" s="2">
        <v>38172</v>
      </c>
      <c r="B11445" s="1" t="s">
        <v>5183</v>
      </c>
      <c r="C11445">
        <v>214</v>
      </c>
      <c r="D11445">
        <v>13622</v>
      </c>
      <c r="E11445">
        <v>9</v>
      </c>
      <c r="F11445">
        <v>4</v>
      </c>
      <c r="G11445">
        <v>1</v>
      </c>
      <c r="H11445" s="2">
        <v>43285</v>
      </c>
      <c r="I11445" t="str">
        <f>VLOOKUP(Sales[[#This Row],[TerritoryKey]], Territories[], 2, FALSE)</f>
        <v>Australia</v>
      </c>
      <c r="J11445">
        <f>_xlfn.XLOOKUP(Sales[[#This Row],[ProductKey]], Products!$A:$A, Products!$J:$J)</f>
        <v>13.0863</v>
      </c>
      <c r="K11445">
        <f>_xlfn.XLOOKUP(Sales[[#This Row],[ProductKey]], Products!$A:$A, Products!$K:$K)</f>
        <v>34.99</v>
      </c>
      <c r="L11445" s="1">
        <f>Sales[[#This Row],[ProductPrice]]*Sales[[#This Row],[OrderQuantity]]</f>
        <v>34.99</v>
      </c>
      <c r="M11445" s="1">
        <f>Sales[[#This Row],[OrderQuantity]]</f>
        <v>1</v>
      </c>
      <c r="N11445" s="1">
        <f>1</f>
        <v>1</v>
      </c>
      <c r="O11445" s="1">
        <f>Sales[[#This Row],[TotalSales]]-Sales[[#This Row],[TotalCost]]</f>
        <v>21.903700000000001</v>
      </c>
      <c r="P11445" s="1">
        <f>Sales[[#This Row],[ProductCost]]*Sales[[#This Row],[OrderQuantity]]</f>
        <v>13.0863</v>
      </c>
      <c r="Q11445" s="1" t="str">
        <f>VLOOKUP(Sales[[#This Row],[ProductKey]], Products!$A$2:$D$1000, 4, FALSE)</f>
        <v>Sport-100 Helmet, Red</v>
      </c>
    </row>
    <row r="11446" spans="1:17" x14ac:dyDescent="0.25">
      <c r="A11446" s="2">
        <v>38203</v>
      </c>
      <c r="B11446" s="1" t="s">
        <v>5205</v>
      </c>
      <c r="C11446">
        <v>214</v>
      </c>
      <c r="D11446">
        <v>26635</v>
      </c>
      <c r="E11446">
        <v>4</v>
      </c>
      <c r="F11446">
        <v>4</v>
      </c>
      <c r="G11446">
        <v>1</v>
      </c>
      <c r="H11446" s="2">
        <v>43316</v>
      </c>
      <c r="I11446" t="str">
        <f>VLOOKUP(Sales[[#This Row],[TerritoryKey]], Territories[], 2, FALSE)</f>
        <v>Southwest</v>
      </c>
      <c r="J11446">
        <f>_xlfn.XLOOKUP(Sales[[#This Row],[ProductKey]], Products!$A:$A, Products!$J:$J)</f>
        <v>13.0863</v>
      </c>
      <c r="K11446">
        <f>_xlfn.XLOOKUP(Sales[[#This Row],[ProductKey]], Products!$A:$A, Products!$K:$K)</f>
        <v>34.99</v>
      </c>
      <c r="L11446" s="1">
        <f>Sales[[#This Row],[ProductPrice]]*Sales[[#This Row],[OrderQuantity]]</f>
        <v>34.99</v>
      </c>
      <c r="M11446" s="1">
        <f>Sales[[#This Row],[OrderQuantity]]</f>
        <v>1</v>
      </c>
      <c r="N11446" s="1">
        <f>1</f>
        <v>1</v>
      </c>
      <c r="O11446" s="1">
        <f>Sales[[#This Row],[TotalSales]]-Sales[[#This Row],[TotalCost]]</f>
        <v>21.903700000000001</v>
      </c>
      <c r="P11446" s="1">
        <f>Sales[[#This Row],[ProductCost]]*Sales[[#This Row],[OrderQuantity]]</f>
        <v>13.0863</v>
      </c>
      <c r="Q11446" s="1" t="str">
        <f>VLOOKUP(Sales[[#This Row],[ProductKey]], Products!$A$2:$D$1000, 4, FALSE)</f>
        <v>Sport-100 Helmet, Red</v>
      </c>
    </row>
    <row r="11447" spans="1:17" x14ac:dyDescent="0.25">
      <c r="A11447" s="2">
        <v>38264</v>
      </c>
      <c r="B11447" s="1" t="s">
        <v>5240</v>
      </c>
      <c r="C11447">
        <v>214</v>
      </c>
      <c r="D11447">
        <v>18972</v>
      </c>
      <c r="E11447">
        <v>6</v>
      </c>
      <c r="F11447">
        <v>4</v>
      </c>
      <c r="G11447">
        <v>1</v>
      </c>
      <c r="H11447" s="2">
        <v>43377</v>
      </c>
      <c r="I11447" t="str">
        <f>VLOOKUP(Sales[[#This Row],[TerritoryKey]], Territories[], 2, FALSE)</f>
        <v>Canada</v>
      </c>
      <c r="J11447">
        <f>_xlfn.XLOOKUP(Sales[[#This Row],[ProductKey]], Products!$A:$A, Products!$J:$J)</f>
        <v>13.0863</v>
      </c>
      <c r="K11447">
        <f>_xlfn.XLOOKUP(Sales[[#This Row],[ProductKey]], Products!$A:$A, Products!$K:$K)</f>
        <v>34.99</v>
      </c>
      <c r="L11447" s="1">
        <f>Sales[[#This Row],[ProductPrice]]*Sales[[#This Row],[OrderQuantity]]</f>
        <v>34.99</v>
      </c>
      <c r="M11447" s="1">
        <f>Sales[[#This Row],[OrderQuantity]]</f>
        <v>1</v>
      </c>
      <c r="N11447" s="1">
        <f>1</f>
        <v>1</v>
      </c>
      <c r="O11447" s="1">
        <f>Sales[[#This Row],[TotalSales]]-Sales[[#This Row],[TotalCost]]</f>
        <v>21.903700000000001</v>
      </c>
      <c r="P11447" s="1">
        <f>Sales[[#This Row],[ProductCost]]*Sales[[#This Row],[OrderQuantity]]</f>
        <v>13.0863</v>
      </c>
      <c r="Q11447" s="1" t="str">
        <f>VLOOKUP(Sales[[#This Row],[ProductKey]], Products!$A$2:$D$1000, 4, FALSE)</f>
        <v>Sport-100 Helmet, Red</v>
      </c>
    </row>
    <row r="11448" spans="1:17" x14ac:dyDescent="0.25">
      <c r="A11448" s="2">
        <v>38171</v>
      </c>
      <c r="B11448" s="1" t="s">
        <v>5267</v>
      </c>
      <c r="C11448">
        <v>214</v>
      </c>
      <c r="D11448">
        <v>15391</v>
      </c>
      <c r="E11448">
        <v>6</v>
      </c>
      <c r="F11448">
        <v>4</v>
      </c>
      <c r="G11448">
        <v>1</v>
      </c>
      <c r="H11448" s="2">
        <v>43284</v>
      </c>
      <c r="I11448" t="str">
        <f>VLOOKUP(Sales[[#This Row],[TerritoryKey]], Territories[], 2, FALSE)</f>
        <v>Canada</v>
      </c>
      <c r="J11448">
        <f>_xlfn.XLOOKUP(Sales[[#This Row],[ProductKey]], Products!$A:$A, Products!$J:$J)</f>
        <v>13.0863</v>
      </c>
      <c r="K11448">
        <f>_xlfn.XLOOKUP(Sales[[#This Row],[ProductKey]], Products!$A:$A, Products!$K:$K)</f>
        <v>34.99</v>
      </c>
      <c r="L11448" s="1">
        <f>Sales[[#This Row],[ProductPrice]]*Sales[[#This Row],[OrderQuantity]]</f>
        <v>34.99</v>
      </c>
      <c r="M11448" s="1">
        <f>Sales[[#This Row],[OrderQuantity]]</f>
        <v>1</v>
      </c>
      <c r="N11448" s="1">
        <f>1</f>
        <v>1</v>
      </c>
      <c r="O11448" s="1">
        <f>Sales[[#This Row],[TotalSales]]-Sales[[#This Row],[TotalCost]]</f>
        <v>21.903700000000001</v>
      </c>
      <c r="P11448" s="1">
        <f>Sales[[#This Row],[ProductCost]]*Sales[[#This Row],[OrderQuantity]]</f>
        <v>13.0863</v>
      </c>
      <c r="Q11448" s="1" t="str">
        <f>VLOOKUP(Sales[[#This Row],[ProductKey]], Products!$A$2:$D$1000, 4, FALSE)</f>
        <v>Sport-100 Helmet, Red</v>
      </c>
    </row>
    <row r="11449" spans="1:17" x14ac:dyDescent="0.25">
      <c r="A11449" s="2">
        <v>38201</v>
      </c>
      <c r="B11449" s="1" t="s">
        <v>5385</v>
      </c>
      <c r="C11449">
        <v>214</v>
      </c>
      <c r="D11449">
        <v>18075</v>
      </c>
      <c r="E11449">
        <v>4</v>
      </c>
      <c r="F11449">
        <v>4</v>
      </c>
      <c r="G11449">
        <v>1</v>
      </c>
      <c r="H11449" s="2">
        <v>43314</v>
      </c>
      <c r="I11449" t="str">
        <f>VLOOKUP(Sales[[#This Row],[TerritoryKey]], Territories[], 2, FALSE)</f>
        <v>Southwest</v>
      </c>
      <c r="J11449">
        <f>_xlfn.XLOOKUP(Sales[[#This Row],[ProductKey]], Products!$A:$A, Products!$J:$J)</f>
        <v>13.0863</v>
      </c>
      <c r="K11449">
        <f>_xlfn.XLOOKUP(Sales[[#This Row],[ProductKey]], Products!$A:$A, Products!$K:$K)</f>
        <v>34.99</v>
      </c>
      <c r="L11449" s="1">
        <f>Sales[[#This Row],[ProductPrice]]*Sales[[#This Row],[OrderQuantity]]</f>
        <v>34.99</v>
      </c>
      <c r="M11449" s="1">
        <f>Sales[[#This Row],[OrderQuantity]]</f>
        <v>1</v>
      </c>
      <c r="N11449" s="1">
        <f>1</f>
        <v>1</v>
      </c>
      <c r="O11449" s="1">
        <f>Sales[[#This Row],[TotalSales]]-Sales[[#This Row],[TotalCost]]</f>
        <v>21.903700000000001</v>
      </c>
      <c r="P11449" s="1">
        <f>Sales[[#This Row],[ProductCost]]*Sales[[#This Row],[OrderQuantity]]</f>
        <v>13.0863</v>
      </c>
      <c r="Q11449" s="1" t="str">
        <f>VLOOKUP(Sales[[#This Row],[ProductKey]], Products!$A$2:$D$1000, 4, FALSE)</f>
        <v>Sport-100 Helmet, Red</v>
      </c>
    </row>
    <row r="11450" spans="1:17" x14ac:dyDescent="0.25">
      <c r="A11450" s="2">
        <v>38111</v>
      </c>
      <c r="B11450" s="1" t="s">
        <v>5456</v>
      </c>
      <c r="C11450">
        <v>214</v>
      </c>
      <c r="D11450">
        <v>15756</v>
      </c>
      <c r="E11450">
        <v>9</v>
      </c>
      <c r="F11450">
        <v>4</v>
      </c>
      <c r="G11450">
        <v>1</v>
      </c>
      <c r="H11450" s="2">
        <v>43224</v>
      </c>
      <c r="I11450" t="str">
        <f>VLOOKUP(Sales[[#This Row],[TerritoryKey]], Territories[], 2, FALSE)</f>
        <v>Australia</v>
      </c>
      <c r="J11450">
        <f>_xlfn.XLOOKUP(Sales[[#This Row],[ProductKey]], Products!$A:$A, Products!$J:$J)</f>
        <v>13.0863</v>
      </c>
      <c r="K11450">
        <f>_xlfn.XLOOKUP(Sales[[#This Row],[ProductKey]], Products!$A:$A, Products!$K:$K)</f>
        <v>34.99</v>
      </c>
      <c r="L11450" s="1">
        <f>Sales[[#This Row],[ProductPrice]]*Sales[[#This Row],[OrderQuantity]]</f>
        <v>34.99</v>
      </c>
      <c r="M11450" s="1">
        <f>Sales[[#This Row],[OrderQuantity]]</f>
        <v>1</v>
      </c>
      <c r="N11450" s="1">
        <f>1</f>
        <v>1</v>
      </c>
      <c r="O11450" s="1">
        <f>Sales[[#This Row],[TotalSales]]-Sales[[#This Row],[TotalCost]]</f>
        <v>21.903700000000001</v>
      </c>
      <c r="P11450" s="1">
        <f>Sales[[#This Row],[ProductCost]]*Sales[[#This Row],[OrderQuantity]]</f>
        <v>13.0863</v>
      </c>
      <c r="Q11450" s="1" t="str">
        <f>VLOOKUP(Sales[[#This Row],[ProductKey]], Products!$A$2:$D$1000, 4, FALSE)</f>
        <v>Sport-100 Helmet, Red</v>
      </c>
    </row>
    <row r="11451" spans="1:17" x14ac:dyDescent="0.25">
      <c r="A11451" s="2">
        <v>38324</v>
      </c>
      <c r="B11451" s="1" t="s">
        <v>5646</v>
      </c>
      <c r="C11451">
        <v>214</v>
      </c>
      <c r="D11451">
        <v>19982</v>
      </c>
      <c r="E11451">
        <v>4</v>
      </c>
      <c r="F11451">
        <v>4</v>
      </c>
      <c r="G11451">
        <v>1</v>
      </c>
      <c r="H11451" s="2">
        <v>43437</v>
      </c>
      <c r="I11451" t="str">
        <f>VLOOKUP(Sales[[#This Row],[TerritoryKey]], Territories[], 2, FALSE)</f>
        <v>Southwest</v>
      </c>
      <c r="J11451">
        <f>_xlfn.XLOOKUP(Sales[[#This Row],[ProductKey]], Products!$A:$A, Products!$J:$J)</f>
        <v>13.0863</v>
      </c>
      <c r="K11451">
        <f>_xlfn.XLOOKUP(Sales[[#This Row],[ProductKey]], Products!$A:$A, Products!$K:$K)</f>
        <v>34.99</v>
      </c>
      <c r="L11451" s="1">
        <f>Sales[[#This Row],[ProductPrice]]*Sales[[#This Row],[OrderQuantity]]</f>
        <v>34.99</v>
      </c>
      <c r="M11451" s="1">
        <f>Sales[[#This Row],[OrderQuantity]]</f>
        <v>1</v>
      </c>
      <c r="N11451" s="1">
        <f>1</f>
        <v>1</v>
      </c>
      <c r="O11451" s="1">
        <f>Sales[[#This Row],[TotalSales]]-Sales[[#This Row],[TotalCost]]</f>
        <v>21.903700000000001</v>
      </c>
      <c r="P11451" s="1">
        <f>Sales[[#This Row],[ProductCost]]*Sales[[#This Row],[OrderQuantity]]</f>
        <v>13.0863</v>
      </c>
      <c r="Q11451" s="1" t="str">
        <f>VLOOKUP(Sales[[#This Row],[ProductKey]], Products!$A$2:$D$1000, 4, FALSE)</f>
        <v>Sport-100 Helmet, Red</v>
      </c>
    </row>
    <row r="11452" spans="1:17" x14ac:dyDescent="0.25">
      <c r="A11452" s="2">
        <v>38293</v>
      </c>
      <c r="B11452" s="1" t="s">
        <v>5769</v>
      </c>
      <c r="C11452">
        <v>214</v>
      </c>
      <c r="D11452">
        <v>23857</v>
      </c>
      <c r="E11452">
        <v>1</v>
      </c>
      <c r="F11452">
        <v>4</v>
      </c>
      <c r="G11452">
        <v>1</v>
      </c>
      <c r="H11452" s="2">
        <v>43406</v>
      </c>
      <c r="I11452" t="str">
        <f>VLOOKUP(Sales[[#This Row],[TerritoryKey]], Territories[], 2, FALSE)</f>
        <v>Northwest</v>
      </c>
      <c r="J11452">
        <f>_xlfn.XLOOKUP(Sales[[#This Row],[ProductKey]], Products!$A:$A, Products!$J:$J)</f>
        <v>13.0863</v>
      </c>
      <c r="K11452">
        <f>_xlfn.XLOOKUP(Sales[[#This Row],[ProductKey]], Products!$A:$A, Products!$K:$K)</f>
        <v>34.99</v>
      </c>
      <c r="L11452" s="1">
        <f>Sales[[#This Row],[ProductPrice]]*Sales[[#This Row],[OrderQuantity]]</f>
        <v>34.99</v>
      </c>
      <c r="M11452" s="1">
        <f>Sales[[#This Row],[OrderQuantity]]</f>
        <v>1</v>
      </c>
      <c r="N11452" s="1">
        <f>1</f>
        <v>1</v>
      </c>
      <c r="O11452" s="1">
        <f>Sales[[#This Row],[TotalSales]]-Sales[[#This Row],[TotalCost]]</f>
        <v>21.903700000000001</v>
      </c>
      <c r="P11452" s="1">
        <f>Sales[[#This Row],[ProductCost]]*Sales[[#This Row],[OrderQuantity]]</f>
        <v>13.0863</v>
      </c>
      <c r="Q11452" s="1" t="str">
        <f>VLOOKUP(Sales[[#This Row],[ProductKey]], Products!$A$2:$D$1000, 4, FALSE)</f>
        <v>Sport-100 Helmet, Red</v>
      </c>
    </row>
    <row r="11453" spans="1:17" x14ac:dyDescent="0.25">
      <c r="A11453" s="2">
        <v>38141</v>
      </c>
      <c r="B11453" s="1" t="s">
        <v>5791</v>
      </c>
      <c r="C11453">
        <v>214</v>
      </c>
      <c r="D11453">
        <v>23492</v>
      </c>
      <c r="E11453">
        <v>4</v>
      </c>
      <c r="F11453">
        <v>4</v>
      </c>
      <c r="G11453">
        <v>1</v>
      </c>
      <c r="H11453" s="2">
        <v>43254</v>
      </c>
      <c r="I11453" t="str">
        <f>VLOOKUP(Sales[[#This Row],[TerritoryKey]], Territories[], 2, FALSE)</f>
        <v>Southwest</v>
      </c>
      <c r="J11453">
        <f>_xlfn.XLOOKUP(Sales[[#This Row],[ProductKey]], Products!$A:$A, Products!$J:$J)</f>
        <v>13.0863</v>
      </c>
      <c r="K11453">
        <f>_xlfn.XLOOKUP(Sales[[#This Row],[ProductKey]], Products!$A:$A, Products!$K:$K)</f>
        <v>34.99</v>
      </c>
      <c r="L11453" s="1">
        <f>Sales[[#This Row],[ProductPrice]]*Sales[[#This Row],[OrderQuantity]]</f>
        <v>34.99</v>
      </c>
      <c r="M11453" s="1">
        <f>Sales[[#This Row],[OrderQuantity]]</f>
        <v>1</v>
      </c>
      <c r="N11453" s="1">
        <f>1</f>
        <v>1</v>
      </c>
      <c r="O11453" s="1">
        <f>Sales[[#This Row],[TotalSales]]-Sales[[#This Row],[TotalCost]]</f>
        <v>21.903700000000001</v>
      </c>
      <c r="P11453" s="1">
        <f>Sales[[#This Row],[ProductCost]]*Sales[[#This Row],[OrderQuantity]]</f>
        <v>13.0863</v>
      </c>
      <c r="Q11453" s="1" t="str">
        <f>VLOOKUP(Sales[[#This Row],[ProductKey]], Products!$A$2:$D$1000, 4, FALSE)</f>
        <v>Sport-100 Helmet, Red</v>
      </c>
    </row>
    <row r="11454" spans="1:17" x14ac:dyDescent="0.25">
      <c r="A11454" s="2">
        <v>38021</v>
      </c>
      <c r="B11454" s="1" t="s">
        <v>5805</v>
      </c>
      <c r="C11454">
        <v>214</v>
      </c>
      <c r="D11454">
        <v>19903</v>
      </c>
      <c r="E11454">
        <v>7</v>
      </c>
      <c r="F11454">
        <v>4</v>
      </c>
      <c r="G11454">
        <v>1</v>
      </c>
      <c r="H11454" s="2">
        <v>43135</v>
      </c>
      <c r="I11454" t="str">
        <f>VLOOKUP(Sales[[#This Row],[TerritoryKey]], Territories[], 2, FALSE)</f>
        <v>France</v>
      </c>
      <c r="J11454">
        <f>_xlfn.XLOOKUP(Sales[[#This Row],[ProductKey]], Products!$A:$A, Products!$J:$J)</f>
        <v>13.0863</v>
      </c>
      <c r="K11454">
        <f>_xlfn.XLOOKUP(Sales[[#This Row],[ProductKey]], Products!$A:$A, Products!$K:$K)</f>
        <v>34.99</v>
      </c>
      <c r="L11454" s="1">
        <f>Sales[[#This Row],[ProductPrice]]*Sales[[#This Row],[OrderQuantity]]</f>
        <v>34.99</v>
      </c>
      <c r="M11454" s="1">
        <f>Sales[[#This Row],[OrderQuantity]]</f>
        <v>1</v>
      </c>
      <c r="N11454" s="1">
        <f>1</f>
        <v>1</v>
      </c>
      <c r="O11454" s="1">
        <f>Sales[[#This Row],[TotalSales]]-Sales[[#This Row],[TotalCost]]</f>
        <v>21.903700000000001</v>
      </c>
      <c r="P11454" s="1">
        <f>Sales[[#This Row],[ProductCost]]*Sales[[#This Row],[OrderQuantity]]</f>
        <v>13.0863</v>
      </c>
      <c r="Q11454" s="1" t="str">
        <f>VLOOKUP(Sales[[#This Row],[ProductKey]], Products!$A$2:$D$1000, 4, FALSE)</f>
        <v>Sport-100 Helmet, Red</v>
      </c>
    </row>
    <row r="11455" spans="1:17" x14ac:dyDescent="0.25">
      <c r="A11455" s="2">
        <v>37990</v>
      </c>
      <c r="B11455" s="1" t="s">
        <v>5925</v>
      </c>
      <c r="C11455">
        <v>214</v>
      </c>
      <c r="D11455">
        <v>23853</v>
      </c>
      <c r="E11455">
        <v>1</v>
      </c>
      <c r="F11455">
        <v>4</v>
      </c>
      <c r="G11455">
        <v>1</v>
      </c>
      <c r="H11455" s="2">
        <v>43104</v>
      </c>
      <c r="I11455" t="str">
        <f>VLOOKUP(Sales[[#This Row],[TerritoryKey]], Territories[], 2, FALSE)</f>
        <v>Northwest</v>
      </c>
      <c r="J11455">
        <f>_xlfn.XLOOKUP(Sales[[#This Row],[ProductKey]], Products!$A:$A, Products!$J:$J)</f>
        <v>13.0863</v>
      </c>
      <c r="K11455">
        <f>_xlfn.XLOOKUP(Sales[[#This Row],[ProductKey]], Products!$A:$A, Products!$K:$K)</f>
        <v>34.99</v>
      </c>
      <c r="L11455" s="1">
        <f>Sales[[#This Row],[ProductPrice]]*Sales[[#This Row],[OrderQuantity]]</f>
        <v>34.99</v>
      </c>
      <c r="M11455" s="1">
        <f>Sales[[#This Row],[OrderQuantity]]</f>
        <v>1</v>
      </c>
      <c r="N11455" s="1">
        <f>1</f>
        <v>1</v>
      </c>
      <c r="O11455" s="1">
        <f>Sales[[#This Row],[TotalSales]]-Sales[[#This Row],[TotalCost]]</f>
        <v>21.903700000000001</v>
      </c>
      <c r="P11455" s="1">
        <f>Sales[[#This Row],[ProductCost]]*Sales[[#This Row],[OrderQuantity]]</f>
        <v>13.0863</v>
      </c>
      <c r="Q11455" s="1" t="str">
        <f>VLOOKUP(Sales[[#This Row],[ProductKey]], Products!$A$2:$D$1000, 4, FALSE)</f>
        <v>Sport-100 Helmet, Red</v>
      </c>
    </row>
    <row r="11456" spans="1:17" x14ac:dyDescent="0.25">
      <c r="A11456" s="2">
        <v>38262</v>
      </c>
      <c r="B11456" s="1" t="s">
        <v>5962</v>
      </c>
      <c r="C11456">
        <v>214</v>
      </c>
      <c r="D11456">
        <v>23589</v>
      </c>
      <c r="E11456">
        <v>4</v>
      </c>
      <c r="F11456">
        <v>4</v>
      </c>
      <c r="G11456">
        <v>1</v>
      </c>
      <c r="H11456" s="2">
        <v>43375</v>
      </c>
      <c r="I11456" t="str">
        <f>VLOOKUP(Sales[[#This Row],[TerritoryKey]], Territories[], 2, FALSE)</f>
        <v>Southwest</v>
      </c>
      <c r="J11456">
        <f>_xlfn.XLOOKUP(Sales[[#This Row],[ProductKey]], Products!$A:$A, Products!$J:$J)</f>
        <v>13.0863</v>
      </c>
      <c r="K11456">
        <f>_xlfn.XLOOKUP(Sales[[#This Row],[ProductKey]], Products!$A:$A, Products!$K:$K)</f>
        <v>34.99</v>
      </c>
      <c r="L11456" s="1">
        <f>Sales[[#This Row],[ProductPrice]]*Sales[[#This Row],[OrderQuantity]]</f>
        <v>34.99</v>
      </c>
      <c r="M11456" s="1">
        <f>Sales[[#This Row],[OrderQuantity]]</f>
        <v>1</v>
      </c>
      <c r="N11456" s="1">
        <f>1</f>
        <v>1</v>
      </c>
      <c r="O11456" s="1">
        <f>Sales[[#This Row],[TotalSales]]-Sales[[#This Row],[TotalCost]]</f>
        <v>21.903700000000001</v>
      </c>
      <c r="P11456" s="1">
        <f>Sales[[#This Row],[ProductCost]]*Sales[[#This Row],[OrderQuantity]]</f>
        <v>13.0863</v>
      </c>
      <c r="Q11456" s="1" t="str">
        <f>VLOOKUP(Sales[[#This Row],[ProductKey]], Products!$A$2:$D$1000, 4, FALSE)</f>
        <v>Sport-100 Helmet, Red</v>
      </c>
    </row>
    <row r="11457" spans="1:17" x14ac:dyDescent="0.25">
      <c r="A11457" s="2">
        <v>38051</v>
      </c>
      <c r="B11457" s="1" t="s">
        <v>5998</v>
      </c>
      <c r="C11457">
        <v>214</v>
      </c>
      <c r="D11457">
        <v>12044</v>
      </c>
      <c r="E11457">
        <v>4</v>
      </c>
      <c r="F11457">
        <v>4</v>
      </c>
      <c r="G11457">
        <v>1</v>
      </c>
      <c r="H11457" s="2">
        <v>43164</v>
      </c>
      <c r="I11457" t="str">
        <f>VLOOKUP(Sales[[#This Row],[TerritoryKey]], Territories[], 2, FALSE)</f>
        <v>Southwest</v>
      </c>
      <c r="J11457">
        <f>_xlfn.XLOOKUP(Sales[[#This Row],[ProductKey]], Products!$A:$A, Products!$J:$J)</f>
        <v>13.0863</v>
      </c>
      <c r="K11457">
        <f>_xlfn.XLOOKUP(Sales[[#This Row],[ProductKey]], Products!$A:$A, Products!$K:$K)</f>
        <v>34.99</v>
      </c>
      <c r="L11457" s="1">
        <f>Sales[[#This Row],[ProductPrice]]*Sales[[#This Row],[OrderQuantity]]</f>
        <v>34.99</v>
      </c>
      <c r="M11457" s="1">
        <f>Sales[[#This Row],[OrderQuantity]]</f>
        <v>1</v>
      </c>
      <c r="N11457" s="1">
        <f>1</f>
        <v>1</v>
      </c>
      <c r="O11457" s="1">
        <f>Sales[[#This Row],[TotalSales]]-Sales[[#This Row],[TotalCost]]</f>
        <v>21.903700000000001</v>
      </c>
      <c r="P11457" s="1">
        <f>Sales[[#This Row],[ProductCost]]*Sales[[#This Row],[OrderQuantity]]</f>
        <v>13.0863</v>
      </c>
      <c r="Q11457" s="1" t="str">
        <f>VLOOKUP(Sales[[#This Row],[ProductKey]], Products!$A$2:$D$1000, 4, FALSE)</f>
        <v>Sport-100 Helmet, Red</v>
      </c>
    </row>
    <row r="11458" spans="1:17" x14ac:dyDescent="0.25">
      <c r="A11458" s="2">
        <v>38201</v>
      </c>
      <c r="B11458" s="1" t="s">
        <v>6053</v>
      </c>
      <c r="C11458">
        <v>214</v>
      </c>
      <c r="D11458">
        <v>14847</v>
      </c>
      <c r="E11458">
        <v>10</v>
      </c>
      <c r="F11458">
        <v>4</v>
      </c>
      <c r="G11458">
        <v>1</v>
      </c>
      <c r="H11458" s="2">
        <v>43314</v>
      </c>
      <c r="I11458" t="str">
        <f>VLOOKUP(Sales[[#This Row],[TerritoryKey]], Territories[], 2, FALSE)</f>
        <v>United Kingdom</v>
      </c>
      <c r="J11458">
        <f>_xlfn.XLOOKUP(Sales[[#This Row],[ProductKey]], Products!$A:$A, Products!$J:$J)</f>
        <v>13.0863</v>
      </c>
      <c r="K11458">
        <f>_xlfn.XLOOKUP(Sales[[#This Row],[ProductKey]], Products!$A:$A, Products!$K:$K)</f>
        <v>34.99</v>
      </c>
      <c r="L11458" s="1">
        <f>Sales[[#This Row],[ProductPrice]]*Sales[[#This Row],[OrderQuantity]]</f>
        <v>34.99</v>
      </c>
      <c r="M11458" s="1">
        <f>Sales[[#This Row],[OrderQuantity]]</f>
        <v>1</v>
      </c>
      <c r="N11458" s="1">
        <f>1</f>
        <v>1</v>
      </c>
      <c r="O11458" s="1">
        <f>Sales[[#This Row],[TotalSales]]-Sales[[#This Row],[TotalCost]]</f>
        <v>21.903700000000001</v>
      </c>
      <c r="P11458" s="1">
        <f>Sales[[#This Row],[ProductCost]]*Sales[[#This Row],[OrderQuantity]]</f>
        <v>13.0863</v>
      </c>
      <c r="Q11458" s="1" t="str">
        <f>VLOOKUP(Sales[[#This Row],[ProductKey]], Products!$A$2:$D$1000, 4, FALSE)</f>
        <v>Sport-100 Helmet, Red</v>
      </c>
    </row>
    <row r="11459" spans="1:17" x14ac:dyDescent="0.25">
      <c r="A11459" s="2">
        <v>38109</v>
      </c>
      <c r="B11459" s="1" t="s">
        <v>6143</v>
      </c>
      <c r="C11459">
        <v>214</v>
      </c>
      <c r="D11459">
        <v>13619</v>
      </c>
      <c r="E11459">
        <v>9</v>
      </c>
      <c r="F11459">
        <v>4</v>
      </c>
      <c r="G11459">
        <v>1</v>
      </c>
      <c r="H11459" s="2">
        <v>43222</v>
      </c>
      <c r="I11459" t="str">
        <f>VLOOKUP(Sales[[#This Row],[TerritoryKey]], Territories[], 2, FALSE)</f>
        <v>Australia</v>
      </c>
      <c r="J11459">
        <f>_xlfn.XLOOKUP(Sales[[#This Row],[ProductKey]], Products!$A:$A, Products!$J:$J)</f>
        <v>13.0863</v>
      </c>
      <c r="K11459">
        <f>_xlfn.XLOOKUP(Sales[[#This Row],[ProductKey]], Products!$A:$A, Products!$K:$K)</f>
        <v>34.99</v>
      </c>
      <c r="L11459" s="1">
        <f>Sales[[#This Row],[ProductPrice]]*Sales[[#This Row],[OrderQuantity]]</f>
        <v>34.99</v>
      </c>
      <c r="M11459" s="1">
        <f>Sales[[#This Row],[OrderQuantity]]</f>
        <v>1</v>
      </c>
      <c r="N11459" s="1">
        <f>1</f>
        <v>1</v>
      </c>
      <c r="O11459" s="1">
        <f>Sales[[#This Row],[TotalSales]]-Sales[[#This Row],[TotalCost]]</f>
        <v>21.903700000000001</v>
      </c>
      <c r="P11459" s="1">
        <f>Sales[[#This Row],[ProductCost]]*Sales[[#This Row],[OrderQuantity]]</f>
        <v>13.0863</v>
      </c>
      <c r="Q11459" s="1" t="str">
        <f>VLOOKUP(Sales[[#This Row],[ProductKey]], Products!$A$2:$D$1000, 4, FALSE)</f>
        <v>Sport-100 Helmet, Red</v>
      </c>
    </row>
    <row r="11460" spans="1:17" x14ac:dyDescent="0.25">
      <c r="A11460" s="2">
        <v>38051</v>
      </c>
      <c r="B11460" s="1" t="s">
        <v>6255</v>
      </c>
      <c r="C11460">
        <v>214</v>
      </c>
      <c r="D11460">
        <v>21920</v>
      </c>
      <c r="E11460">
        <v>4</v>
      </c>
      <c r="F11460">
        <v>4</v>
      </c>
      <c r="G11460">
        <v>1</v>
      </c>
      <c r="H11460" s="2">
        <v>43164</v>
      </c>
      <c r="I11460" t="str">
        <f>VLOOKUP(Sales[[#This Row],[TerritoryKey]], Territories[], 2, FALSE)</f>
        <v>Southwest</v>
      </c>
      <c r="J11460">
        <f>_xlfn.XLOOKUP(Sales[[#This Row],[ProductKey]], Products!$A:$A, Products!$J:$J)</f>
        <v>13.0863</v>
      </c>
      <c r="K11460">
        <f>_xlfn.XLOOKUP(Sales[[#This Row],[ProductKey]], Products!$A:$A, Products!$K:$K)</f>
        <v>34.99</v>
      </c>
      <c r="L11460" s="1">
        <f>Sales[[#This Row],[ProductPrice]]*Sales[[#This Row],[OrderQuantity]]</f>
        <v>34.99</v>
      </c>
      <c r="M11460" s="1">
        <f>Sales[[#This Row],[OrderQuantity]]</f>
        <v>1</v>
      </c>
      <c r="N11460" s="1">
        <f>1</f>
        <v>1</v>
      </c>
      <c r="O11460" s="1">
        <f>Sales[[#This Row],[TotalSales]]-Sales[[#This Row],[TotalCost]]</f>
        <v>21.903700000000001</v>
      </c>
      <c r="P11460" s="1">
        <f>Sales[[#This Row],[ProductCost]]*Sales[[#This Row],[OrderQuantity]]</f>
        <v>13.0863</v>
      </c>
      <c r="Q11460" s="1" t="str">
        <f>VLOOKUP(Sales[[#This Row],[ProductKey]], Products!$A$2:$D$1000, 4, FALSE)</f>
        <v>Sport-100 Helmet, Red</v>
      </c>
    </row>
    <row r="11461" spans="1:17" x14ac:dyDescent="0.25">
      <c r="A11461" s="2">
        <v>37988</v>
      </c>
      <c r="B11461" s="1" t="s">
        <v>6288</v>
      </c>
      <c r="C11461">
        <v>214</v>
      </c>
      <c r="D11461">
        <v>16551</v>
      </c>
      <c r="E11461">
        <v>7</v>
      </c>
      <c r="F11461">
        <v>4</v>
      </c>
      <c r="G11461">
        <v>1</v>
      </c>
      <c r="H11461" s="2">
        <v>43102</v>
      </c>
      <c r="I11461" t="str">
        <f>VLOOKUP(Sales[[#This Row],[TerritoryKey]], Territories[], 2, FALSE)</f>
        <v>France</v>
      </c>
      <c r="J11461">
        <f>_xlfn.XLOOKUP(Sales[[#This Row],[ProductKey]], Products!$A:$A, Products!$J:$J)</f>
        <v>13.0863</v>
      </c>
      <c r="K11461">
        <f>_xlfn.XLOOKUP(Sales[[#This Row],[ProductKey]], Products!$A:$A, Products!$K:$K)</f>
        <v>34.99</v>
      </c>
      <c r="L11461" s="1">
        <f>Sales[[#This Row],[ProductPrice]]*Sales[[#This Row],[OrderQuantity]]</f>
        <v>34.99</v>
      </c>
      <c r="M11461" s="1">
        <f>Sales[[#This Row],[OrderQuantity]]</f>
        <v>1</v>
      </c>
      <c r="N11461" s="1">
        <f>1</f>
        <v>1</v>
      </c>
      <c r="O11461" s="1">
        <f>Sales[[#This Row],[TotalSales]]-Sales[[#This Row],[TotalCost]]</f>
        <v>21.903700000000001</v>
      </c>
      <c r="P11461" s="1">
        <f>Sales[[#This Row],[ProductCost]]*Sales[[#This Row],[OrderQuantity]]</f>
        <v>13.0863</v>
      </c>
      <c r="Q11461" s="1" t="str">
        <f>VLOOKUP(Sales[[#This Row],[ProductKey]], Products!$A$2:$D$1000, 4, FALSE)</f>
        <v>Sport-100 Helmet, Red</v>
      </c>
    </row>
    <row r="11462" spans="1:17" x14ac:dyDescent="0.25">
      <c r="A11462" s="2">
        <v>38324</v>
      </c>
      <c r="B11462" s="1" t="s">
        <v>6313</v>
      </c>
      <c r="C11462">
        <v>214</v>
      </c>
      <c r="D11462">
        <v>25805</v>
      </c>
      <c r="E11462">
        <v>10</v>
      </c>
      <c r="F11462">
        <v>4</v>
      </c>
      <c r="G11462">
        <v>1</v>
      </c>
      <c r="H11462" s="2">
        <v>43437</v>
      </c>
      <c r="I11462" t="str">
        <f>VLOOKUP(Sales[[#This Row],[TerritoryKey]], Territories[], 2, FALSE)</f>
        <v>United Kingdom</v>
      </c>
      <c r="J11462">
        <f>_xlfn.XLOOKUP(Sales[[#This Row],[ProductKey]], Products!$A:$A, Products!$J:$J)</f>
        <v>13.0863</v>
      </c>
      <c r="K11462">
        <f>_xlfn.XLOOKUP(Sales[[#This Row],[ProductKey]], Products!$A:$A, Products!$K:$K)</f>
        <v>34.99</v>
      </c>
      <c r="L11462" s="1">
        <f>Sales[[#This Row],[ProductPrice]]*Sales[[#This Row],[OrderQuantity]]</f>
        <v>34.99</v>
      </c>
      <c r="M11462" s="1">
        <f>Sales[[#This Row],[OrderQuantity]]</f>
        <v>1</v>
      </c>
      <c r="N11462" s="1">
        <f>1</f>
        <v>1</v>
      </c>
      <c r="O11462" s="1">
        <f>Sales[[#This Row],[TotalSales]]-Sales[[#This Row],[TotalCost]]</f>
        <v>21.903700000000001</v>
      </c>
      <c r="P11462" s="1">
        <f>Sales[[#This Row],[ProductCost]]*Sales[[#This Row],[OrderQuantity]]</f>
        <v>13.0863</v>
      </c>
      <c r="Q11462" s="1" t="str">
        <f>VLOOKUP(Sales[[#This Row],[ProductKey]], Products!$A$2:$D$1000, 4, FALSE)</f>
        <v>Sport-100 Helmet, Red</v>
      </c>
    </row>
    <row r="11463" spans="1:17" x14ac:dyDescent="0.25">
      <c r="A11463" s="2">
        <v>37990</v>
      </c>
      <c r="B11463" s="1" t="s">
        <v>6314</v>
      </c>
      <c r="C11463">
        <v>214</v>
      </c>
      <c r="D11463">
        <v>14796</v>
      </c>
      <c r="E11463">
        <v>7</v>
      </c>
      <c r="F11463">
        <v>4</v>
      </c>
      <c r="G11463">
        <v>1</v>
      </c>
      <c r="H11463" s="2">
        <v>43104</v>
      </c>
      <c r="I11463" t="str">
        <f>VLOOKUP(Sales[[#This Row],[TerritoryKey]], Territories[], 2, FALSE)</f>
        <v>France</v>
      </c>
      <c r="J11463">
        <f>_xlfn.XLOOKUP(Sales[[#This Row],[ProductKey]], Products!$A:$A, Products!$J:$J)</f>
        <v>13.0863</v>
      </c>
      <c r="K11463">
        <f>_xlfn.XLOOKUP(Sales[[#This Row],[ProductKey]], Products!$A:$A, Products!$K:$K)</f>
        <v>34.99</v>
      </c>
      <c r="L11463" s="1">
        <f>Sales[[#This Row],[ProductPrice]]*Sales[[#This Row],[OrderQuantity]]</f>
        <v>34.99</v>
      </c>
      <c r="M11463" s="1">
        <f>Sales[[#This Row],[OrderQuantity]]</f>
        <v>1</v>
      </c>
      <c r="N11463" s="1">
        <f>1</f>
        <v>1</v>
      </c>
      <c r="O11463" s="1">
        <f>Sales[[#This Row],[TotalSales]]-Sales[[#This Row],[TotalCost]]</f>
        <v>21.903700000000001</v>
      </c>
      <c r="P11463" s="1">
        <f>Sales[[#This Row],[ProductCost]]*Sales[[#This Row],[OrderQuantity]]</f>
        <v>13.0863</v>
      </c>
      <c r="Q11463" s="1" t="str">
        <f>VLOOKUP(Sales[[#This Row],[ProductKey]], Products!$A$2:$D$1000, 4, FALSE)</f>
        <v>Sport-100 Helmet, Red</v>
      </c>
    </row>
    <row r="11464" spans="1:17" x14ac:dyDescent="0.25">
      <c r="A11464" s="2">
        <v>38263</v>
      </c>
      <c r="B11464" s="1" t="s">
        <v>6390</v>
      </c>
      <c r="C11464">
        <v>214</v>
      </c>
      <c r="D11464">
        <v>24408</v>
      </c>
      <c r="E11464">
        <v>4</v>
      </c>
      <c r="F11464">
        <v>4</v>
      </c>
      <c r="G11464">
        <v>1</v>
      </c>
      <c r="H11464" s="2">
        <v>43376</v>
      </c>
      <c r="I11464" t="str">
        <f>VLOOKUP(Sales[[#This Row],[TerritoryKey]], Territories[], 2, FALSE)</f>
        <v>Southwest</v>
      </c>
      <c r="J11464">
        <f>_xlfn.XLOOKUP(Sales[[#This Row],[ProductKey]], Products!$A:$A, Products!$J:$J)</f>
        <v>13.0863</v>
      </c>
      <c r="K11464">
        <f>_xlfn.XLOOKUP(Sales[[#This Row],[ProductKey]], Products!$A:$A, Products!$K:$K)</f>
        <v>34.99</v>
      </c>
      <c r="L11464" s="1">
        <f>Sales[[#This Row],[ProductPrice]]*Sales[[#This Row],[OrderQuantity]]</f>
        <v>34.99</v>
      </c>
      <c r="M11464" s="1">
        <f>Sales[[#This Row],[OrderQuantity]]</f>
        <v>1</v>
      </c>
      <c r="N11464" s="1">
        <f>1</f>
        <v>1</v>
      </c>
      <c r="O11464" s="1">
        <f>Sales[[#This Row],[TotalSales]]-Sales[[#This Row],[TotalCost]]</f>
        <v>21.903700000000001</v>
      </c>
      <c r="P11464" s="1">
        <f>Sales[[#This Row],[ProductCost]]*Sales[[#This Row],[OrderQuantity]]</f>
        <v>13.0863</v>
      </c>
      <c r="Q11464" s="1" t="str">
        <f>VLOOKUP(Sales[[#This Row],[ProductKey]], Products!$A$2:$D$1000, 4, FALSE)</f>
        <v>Sport-100 Helmet, Red</v>
      </c>
    </row>
    <row r="11465" spans="1:17" x14ac:dyDescent="0.25">
      <c r="A11465" s="2">
        <v>38262</v>
      </c>
      <c r="B11465" s="1" t="s">
        <v>6462</v>
      </c>
      <c r="C11465">
        <v>214</v>
      </c>
      <c r="D11465">
        <v>23686</v>
      </c>
      <c r="E11465">
        <v>4</v>
      </c>
      <c r="F11465">
        <v>4</v>
      </c>
      <c r="G11465">
        <v>1</v>
      </c>
      <c r="H11465" s="2">
        <v>43375</v>
      </c>
      <c r="I11465" t="str">
        <f>VLOOKUP(Sales[[#This Row],[TerritoryKey]], Territories[], 2, FALSE)</f>
        <v>Southwest</v>
      </c>
      <c r="J11465">
        <f>_xlfn.XLOOKUP(Sales[[#This Row],[ProductKey]], Products!$A:$A, Products!$J:$J)</f>
        <v>13.0863</v>
      </c>
      <c r="K11465">
        <f>_xlfn.XLOOKUP(Sales[[#This Row],[ProductKey]], Products!$A:$A, Products!$K:$K)</f>
        <v>34.99</v>
      </c>
      <c r="L11465" s="1">
        <f>Sales[[#This Row],[ProductPrice]]*Sales[[#This Row],[OrderQuantity]]</f>
        <v>34.99</v>
      </c>
      <c r="M11465" s="1">
        <f>Sales[[#This Row],[OrderQuantity]]</f>
        <v>1</v>
      </c>
      <c r="N11465" s="1">
        <f>1</f>
        <v>1</v>
      </c>
      <c r="O11465" s="1">
        <f>Sales[[#This Row],[TotalSales]]-Sales[[#This Row],[TotalCost]]</f>
        <v>21.903700000000001</v>
      </c>
      <c r="P11465" s="1">
        <f>Sales[[#This Row],[ProductCost]]*Sales[[#This Row],[OrderQuantity]]</f>
        <v>13.0863</v>
      </c>
      <c r="Q11465" s="1" t="str">
        <f>VLOOKUP(Sales[[#This Row],[ProductKey]], Products!$A$2:$D$1000, 4, FALSE)</f>
        <v>Sport-100 Helmet, Red</v>
      </c>
    </row>
    <row r="11466" spans="1:17" x14ac:dyDescent="0.25">
      <c r="A11466" s="2">
        <v>38202</v>
      </c>
      <c r="B11466" s="1" t="s">
        <v>6586</v>
      </c>
      <c r="C11466">
        <v>214</v>
      </c>
      <c r="D11466">
        <v>11429</v>
      </c>
      <c r="E11466">
        <v>7</v>
      </c>
      <c r="F11466">
        <v>4</v>
      </c>
      <c r="G11466">
        <v>1</v>
      </c>
      <c r="H11466" s="2">
        <v>43315</v>
      </c>
      <c r="I11466" t="str">
        <f>VLOOKUP(Sales[[#This Row],[TerritoryKey]], Territories[], 2, FALSE)</f>
        <v>France</v>
      </c>
      <c r="J11466">
        <f>_xlfn.XLOOKUP(Sales[[#This Row],[ProductKey]], Products!$A:$A, Products!$J:$J)</f>
        <v>13.0863</v>
      </c>
      <c r="K11466">
        <f>_xlfn.XLOOKUP(Sales[[#This Row],[ProductKey]], Products!$A:$A, Products!$K:$K)</f>
        <v>34.99</v>
      </c>
      <c r="L11466" s="1">
        <f>Sales[[#This Row],[ProductPrice]]*Sales[[#This Row],[OrderQuantity]]</f>
        <v>34.99</v>
      </c>
      <c r="M11466" s="1">
        <f>Sales[[#This Row],[OrderQuantity]]</f>
        <v>1</v>
      </c>
      <c r="N11466" s="1">
        <f>1</f>
        <v>1</v>
      </c>
      <c r="O11466" s="1">
        <f>Sales[[#This Row],[TotalSales]]-Sales[[#This Row],[TotalCost]]</f>
        <v>21.903700000000001</v>
      </c>
      <c r="P11466" s="1">
        <f>Sales[[#This Row],[ProductCost]]*Sales[[#This Row],[OrderQuantity]]</f>
        <v>13.0863</v>
      </c>
      <c r="Q11466" s="1" t="str">
        <f>VLOOKUP(Sales[[#This Row],[ProductKey]], Products!$A$2:$D$1000, 4, FALSE)</f>
        <v>Sport-100 Helmet, Red</v>
      </c>
    </row>
    <row r="11467" spans="1:17" x14ac:dyDescent="0.25">
      <c r="A11467" s="2">
        <v>38112</v>
      </c>
      <c r="B11467" s="1" t="s">
        <v>6802</v>
      </c>
      <c r="C11467">
        <v>214</v>
      </c>
      <c r="D11467">
        <v>14493</v>
      </c>
      <c r="E11467">
        <v>4</v>
      </c>
      <c r="F11467">
        <v>4</v>
      </c>
      <c r="G11467">
        <v>1</v>
      </c>
      <c r="H11467" s="2">
        <v>43225</v>
      </c>
      <c r="I11467" t="str">
        <f>VLOOKUP(Sales[[#This Row],[TerritoryKey]], Territories[], 2, FALSE)</f>
        <v>Southwest</v>
      </c>
      <c r="J11467">
        <f>_xlfn.XLOOKUP(Sales[[#This Row],[ProductKey]], Products!$A:$A, Products!$J:$J)</f>
        <v>13.0863</v>
      </c>
      <c r="K11467">
        <f>_xlfn.XLOOKUP(Sales[[#This Row],[ProductKey]], Products!$A:$A, Products!$K:$K)</f>
        <v>34.99</v>
      </c>
      <c r="L11467" s="1">
        <f>Sales[[#This Row],[ProductPrice]]*Sales[[#This Row],[OrderQuantity]]</f>
        <v>34.99</v>
      </c>
      <c r="M11467" s="1">
        <f>Sales[[#This Row],[OrderQuantity]]</f>
        <v>1</v>
      </c>
      <c r="N11467" s="1">
        <f>1</f>
        <v>1</v>
      </c>
      <c r="O11467" s="1">
        <f>Sales[[#This Row],[TotalSales]]-Sales[[#This Row],[TotalCost]]</f>
        <v>21.903700000000001</v>
      </c>
      <c r="P11467" s="1">
        <f>Sales[[#This Row],[ProductCost]]*Sales[[#This Row],[OrderQuantity]]</f>
        <v>13.0863</v>
      </c>
      <c r="Q11467" s="1" t="str">
        <f>VLOOKUP(Sales[[#This Row],[ProductKey]], Products!$A$2:$D$1000, 4, FALSE)</f>
        <v>Sport-100 Helmet, Red</v>
      </c>
    </row>
    <row r="11468" spans="1:17" x14ac:dyDescent="0.25">
      <c r="A11468" s="2">
        <v>38082</v>
      </c>
      <c r="B11468" s="1" t="s">
        <v>6838</v>
      </c>
      <c r="C11468">
        <v>214</v>
      </c>
      <c r="D11468">
        <v>20137</v>
      </c>
      <c r="E11468">
        <v>8</v>
      </c>
      <c r="F11468">
        <v>4</v>
      </c>
      <c r="G11468">
        <v>1</v>
      </c>
      <c r="H11468" s="2">
        <v>43195</v>
      </c>
      <c r="I11468" t="str">
        <f>VLOOKUP(Sales[[#This Row],[TerritoryKey]], Territories[], 2, FALSE)</f>
        <v>Germany</v>
      </c>
      <c r="J11468">
        <f>_xlfn.XLOOKUP(Sales[[#This Row],[ProductKey]], Products!$A:$A, Products!$J:$J)</f>
        <v>13.0863</v>
      </c>
      <c r="K11468">
        <f>_xlfn.XLOOKUP(Sales[[#This Row],[ProductKey]], Products!$A:$A, Products!$K:$K)</f>
        <v>34.99</v>
      </c>
      <c r="L11468" s="1">
        <f>Sales[[#This Row],[ProductPrice]]*Sales[[#This Row],[OrderQuantity]]</f>
        <v>34.99</v>
      </c>
      <c r="M11468" s="1">
        <f>Sales[[#This Row],[OrderQuantity]]</f>
        <v>1</v>
      </c>
      <c r="N11468" s="1">
        <f>1</f>
        <v>1</v>
      </c>
      <c r="O11468" s="1">
        <f>Sales[[#This Row],[TotalSales]]-Sales[[#This Row],[TotalCost]]</f>
        <v>21.903700000000001</v>
      </c>
      <c r="P11468" s="1">
        <f>Sales[[#This Row],[ProductCost]]*Sales[[#This Row],[OrderQuantity]]</f>
        <v>13.0863</v>
      </c>
      <c r="Q11468" s="1" t="str">
        <f>VLOOKUP(Sales[[#This Row],[ProductKey]], Products!$A$2:$D$1000, 4, FALSE)</f>
        <v>Sport-100 Helmet, Red</v>
      </c>
    </row>
    <row r="11469" spans="1:17" x14ac:dyDescent="0.25">
      <c r="A11469" s="2">
        <v>38325</v>
      </c>
      <c r="B11469" s="1" t="s">
        <v>7028</v>
      </c>
      <c r="C11469">
        <v>214</v>
      </c>
      <c r="D11469">
        <v>16685</v>
      </c>
      <c r="E11469">
        <v>9</v>
      </c>
      <c r="F11469">
        <v>4</v>
      </c>
      <c r="G11469">
        <v>1</v>
      </c>
      <c r="H11469" s="2">
        <v>43438</v>
      </c>
      <c r="I11469" t="str">
        <f>VLOOKUP(Sales[[#This Row],[TerritoryKey]], Territories[], 2, FALSE)</f>
        <v>Australia</v>
      </c>
      <c r="J11469">
        <f>_xlfn.XLOOKUP(Sales[[#This Row],[ProductKey]], Products!$A:$A, Products!$J:$J)</f>
        <v>13.0863</v>
      </c>
      <c r="K11469">
        <f>_xlfn.XLOOKUP(Sales[[#This Row],[ProductKey]], Products!$A:$A, Products!$K:$K)</f>
        <v>34.99</v>
      </c>
      <c r="L11469" s="1">
        <f>Sales[[#This Row],[ProductPrice]]*Sales[[#This Row],[OrderQuantity]]</f>
        <v>34.99</v>
      </c>
      <c r="M11469" s="1">
        <f>Sales[[#This Row],[OrderQuantity]]</f>
        <v>1</v>
      </c>
      <c r="N11469" s="1">
        <f>1</f>
        <v>1</v>
      </c>
      <c r="O11469" s="1">
        <f>Sales[[#This Row],[TotalSales]]-Sales[[#This Row],[TotalCost]]</f>
        <v>21.903700000000001</v>
      </c>
      <c r="P11469" s="1">
        <f>Sales[[#This Row],[ProductCost]]*Sales[[#This Row],[OrderQuantity]]</f>
        <v>13.0863</v>
      </c>
      <c r="Q11469" s="1" t="str">
        <f>VLOOKUP(Sales[[#This Row],[ProductKey]], Products!$A$2:$D$1000, 4, FALSE)</f>
        <v>Sport-100 Helmet, Red</v>
      </c>
    </row>
    <row r="11470" spans="1:17" x14ac:dyDescent="0.25">
      <c r="A11470" s="2">
        <v>38020</v>
      </c>
      <c r="B11470" s="1" t="s">
        <v>7073</v>
      </c>
      <c r="C11470">
        <v>214</v>
      </c>
      <c r="D11470">
        <v>22981</v>
      </c>
      <c r="E11470">
        <v>1</v>
      </c>
      <c r="F11470">
        <v>4</v>
      </c>
      <c r="G11470">
        <v>1</v>
      </c>
      <c r="H11470" s="2">
        <v>43134</v>
      </c>
      <c r="I11470" t="str">
        <f>VLOOKUP(Sales[[#This Row],[TerritoryKey]], Territories[], 2, FALSE)</f>
        <v>Northwest</v>
      </c>
      <c r="J11470">
        <f>_xlfn.XLOOKUP(Sales[[#This Row],[ProductKey]], Products!$A:$A, Products!$J:$J)</f>
        <v>13.0863</v>
      </c>
      <c r="K11470">
        <f>_xlfn.XLOOKUP(Sales[[#This Row],[ProductKey]], Products!$A:$A, Products!$K:$K)</f>
        <v>34.99</v>
      </c>
      <c r="L11470" s="1">
        <f>Sales[[#This Row],[ProductPrice]]*Sales[[#This Row],[OrderQuantity]]</f>
        <v>34.99</v>
      </c>
      <c r="M11470" s="1">
        <f>Sales[[#This Row],[OrderQuantity]]</f>
        <v>1</v>
      </c>
      <c r="N11470" s="1">
        <f>1</f>
        <v>1</v>
      </c>
      <c r="O11470" s="1">
        <f>Sales[[#This Row],[TotalSales]]-Sales[[#This Row],[TotalCost]]</f>
        <v>21.903700000000001</v>
      </c>
      <c r="P11470" s="1">
        <f>Sales[[#This Row],[ProductCost]]*Sales[[#This Row],[OrderQuantity]]</f>
        <v>13.0863</v>
      </c>
      <c r="Q11470" s="1" t="str">
        <f>VLOOKUP(Sales[[#This Row],[ProductKey]], Products!$A$2:$D$1000, 4, FALSE)</f>
        <v>Sport-100 Helmet, Red</v>
      </c>
    </row>
    <row r="11471" spans="1:17" x14ac:dyDescent="0.25">
      <c r="A11471" s="2">
        <v>38020</v>
      </c>
      <c r="B11471" s="1" t="s">
        <v>7085</v>
      </c>
      <c r="C11471">
        <v>214</v>
      </c>
      <c r="D11471">
        <v>11549</v>
      </c>
      <c r="E11471">
        <v>10</v>
      </c>
      <c r="F11471">
        <v>4</v>
      </c>
      <c r="G11471">
        <v>1</v>
      </c>
      <c r="H11471" s="2">
        <v>43134</v>
      </c>
      <c r="I11471" t="str">
        <f>VLOOKUP(Sales[[#This Row],[TerritoryKey]], Territories[], 2, FALSE)</f>
        <v>United Kingdom</v>
      </c>
      <c r="J11471">
        <f>_xlfn.XLOOKUP(Sales[[#This Row],[ProductKey]], Products!$A:$A, Products!$J:$J)</f>
        <v>13.0863</v>
      </c>
      <c r="K11471">
        <f>_xlfn.XLOOKUP(Sales[[#This Row],[ProductKey]], Products!$A:$A, Products!$K:$K)</f>
        <v>34.99</v>
      </c>
      <c r="L11471" s="1">
        <f>Sales[[#This Row],[ProductPrice]]*Sales[[#This Row],[OrderQuantity]]</f>
        <v>34.99</v>
      </c>
      <c r="M11471" s="1">
        <f>Sales[[#This Row],[OrderQuantity]]</f>
        <v>1</v>
      </c>
      <c r="N11471" s="1">
        <f>1</f>
        <v>1</v>
      </c>
      <c r="O11471" s="1">
        <f>Sales[[#This Row],[TotalSales]]-Sales[[#This Row],[TotalCost]]</f>
        <v>21.903700000000001</v>
      </c>
      <c r="P11471" s="1">
        <f>Sales[[#This Row],[ProductCost]]*Sales[[#This Row],[OrderQuantity]]</f>
        <v>13.0863</v>
      </c>
      <c r="Q11471" s="1" t="str">
        <f>VLOOKUP(Sales[[#This Row],[ProductKey]], Products!$A$2:$D$1000, 4, FALSE)</f>
        <v>Sport-100 Helmet, Red</v>
      </c>
    </row>
    <row r="11472" spans="1:17" x14ac:dyDescent="0.25">
      <c r="A11472" s="2">
        <v>38021</v>
      </c>
      <c r="B11472" s="1" t="s">
        <v>7320</v>
      </c>
      <c r="C11472">
        <v>214</v>
      </c>
      <c r="D11472">
        <v>25603</v>
      </c>
      <c r="E11472">
        <v>10</v>
      </c>
      <c r="F11472">
        <v>4</v>
      </c>
      <c r="G11472">
        <v>1</v>
      </c>
      <c r="H11472" s="2">
        <v>43135</v>
      </c>
      <c r="I11472" t="str">
        <f>VLOOKUP(Sales[[#This Row],[TerritoryKey]], Territories[], 2, FALSE)</f>
        <v>United Kingdom</v>
      </c>
      <c r="J11472">
        <f>_xlfn.XLOOKUP(Sales[[#This Row],[ProductKey]], Products!$A:$A, Products!$J:$J)</f>
        <v>13.0863</v>
      </c>
      <c r="K11472">
        <f>_xlfn.XLOOKUP(Sales[[#This Row],[ProductKey]], Products!$A:$A, Products!$K:$K)</f>
        <v>34.99</v>
      </c>
      <c r="L11472" s="1">
        <f>Sales[[#This Row],[ProductPrice]]*Sales[[#This Row],[OrderQuantity]]</f>
        <v>34.99</v>
      </c>
      <c r="M11472" s="1">
        <f>Sales[[#This Row],[OrderQuantity]]</f>
        <v>1</v>
      </c>
      <c r="N11472" s="1">
        <f>1</f>
        <v>1</v>
      </c>
      <c r="O11472" s="1">
        <f>Sales[[#This Row],[TotalSales]]-Sales[[#This Row],[TotalCost]]</f>
        <v>21.903700000000001</v>
      </c>
      <c r="P11472" s="1">
        <f>Sales[[#This Row],[ProductCost]]*Sales[[#This Row],[OrderQuantity]]</f>
        <v>13.0863</v>
      </c>
      <c r="Q11472" s="1" t="str">
        <f>VLOOKUP(Sales[[#This Row],[ProductKey]], Products!$A$2:$D$1000, 4, FALSE)</f>
        <v>Sport-100 Helmet, Red</v>
      </c>
    </row>
    <row r="11473" spans="1:17" x14ac:dyDescent="0.25">
      <c r="A11473" s="2">
        <v>38111</v>
      </c>
      <c r="B11473" s="1" t="s">
        <v>7453</v>
      </c>
      <c r="C11473">
        <v>214</v>
      </c>
      <c r="D11473">
        <v>19387</v>
      </c>
      <c r="E11473">
        <v>8</v>
      </c>
      <c r="F11473">
        <v>4</v>
      </c>
      <c r="G11473">
        <v>1</v>
      </c>
      <c r="H11473" s="2">
        <v>43224</v>
      </c>
      <c r="I11473" t="str">
        <f>VLOOKUP(Sales[[#This Row],[TerritoryKey]], Territories[], 2, FALSE)</f>
        <v>Germany</v>
      </c>
      <c r="J11473">
        <f>_xlfn.XLOOKUP(Sales[[#This Row],[ProductKey]], Products!$A:$A, Products!$J:$J)</f>
        <v>13.0863</v>
      </c>
      <c r="K11473">
        <f>_xlfn.XLOOKUP(Sales[[#This Row],[ProductKey]], Products!$A:$A, Products!$K:$K)</f>
        <v>34.99</v>
      </c>
      <c r="L11473" s="1">
        <f>Sales[[#This Row],[ProductPrice]]*Sales[[#This Row],[OrderQuantity]]</f>
        <v>34.99</v>
      </c>
      <c r="M11473" s="1">
        <f>Sales[[#This Row],[OrderQuantity]]</f>
        <v>1</v>
      </c>
      <c r="N11473" s="1">
        <f>1</f>
        <v>1</v>
      </c>
      <c r="O11473" s="1">
        <f>Sales[[#This Row],[TotalSales]]-Sales[[#This Row],[TotalCost]]</f>
        <v>21.903700000000001</v>
      </c>
      <c r="P11473" s="1">
        <f>Sales[[#This Row],[ProductCost]]*Sales[[#This Row],[OrderQuantity]]</f>
        <v>13.0863</v>
      </c>
      <c r="Q11473" s="1" t="str">
        <f>VLOOKUP(Sales[[#This Row],[ProductKey]], Products!$A$2:$D$1000, 4, FALSE)</f>
        <v>Sport-100 Helmet, Red</v>
      </c>
    </row>
    <row r="11474" spans="1:17" x14ac:dyDescent="0.25">
      <c r="A11474" s="2">
        <v>38023</v>
      </c>
      <c r="B11474" s="1" t="s">
        <v>7503</v>
      </c>
      <c r="C11474">
        <v>214</v>
      </c>
      <c r="D11474">
        <v>11944</v>
      </c>
      <c r="E11474">
        <v>9</v>
      </c>
      <c r="F11474">
        <v>4</v>
      </c>
      <c r="G11474">
        <v>1</v>
      </c>
      <c r="H11474" s="2">
        <v>43137</v>
      </c>
      <c r="I11474" t="str">
        <f>VLOOKUP(Sales[[#This Row],[TerritoryKey]], Territories[], 2, FALSE)</f>
        <v>Australia</v>
      </c>
      <c r="J11474">
        <f>_xlfn.XLOOKUP(Sales[[#This Row],[ProductKey]], Products!$A:$A, Products!$J:$J)</f>
        <v>13.0863</v>
      </c>
      <c r="K11474">
        <f>_xlfn.XLOOKUP(Sales[[#This Row],[ProductKey]], Products!$A:$A, Products!$K:$K)</f>
        <v>34.99</v>
      </c>
      <c r="L11474" s="1">
        <f>Sales[[#This Row],[ProductPrice]]*Sales[[#This Row],[OrderQuantity]]</f>
        <v>34.99</v>
      </c>
      <c r="M11474" s="1">
        <f>Sales[[#This Row],[OrderQuantity]]</f>
        <v>1</v>
      </c>
      <c r="N11474" s="1">
        <f>1</f>
        <v>1</v>
      </c>
      <c r="O11474" s="1">
        <f>Sales[[#This Row],[TotalSales]]-Sales[[#This Row],[TotalCost]]</f>
        <v>21.903700000000001</v>
      </c>
      <c r="P11474" s="1">
        <f>Sales[[#This Row],[ProductCost]]*Sales[[#This Row],[OrderQuantity]]</f>
        <v>13.0863</v>
      </c>
      <c r="Q11474" s="1" t="str">
        <f>VLOOKUP(Sales[[#This Row],[ProductKey]], Products!$A$2:$D$1000, 4, FALSE)</f>
        <v>Sport-100 Helmet, Red</v>
      </c>
    </row>
    <row r="11475" spans="1:17" x14ac:dyDescent="0.25">
      <c r="A11475" s="2">
        <v>38172</v>
      </c>
      <c r="B11475" s="1" t="s">
        <v>7565</v>
      </c>
      <c r="C11475">
        <v>214</v>
      </c>
      <c r="D11475">
        <v>28118</v>
      </c>
      <c r="E11475">
        <v>9</v>
      </c>
      <c r="F11475">
        <v>4</v>
      </c>
      <c r="G11475">
        <v>1</v>
      </c>
      <c r="H11475" s="2">
        <v>43285</v>
      </c>
      <c r="I11475" t="str">
        <f>VLOOKUP(Sales[[#This Row],[TerritoryKey]], Territories[], 2, FALSE)</f>
        <v>Australia</v>
      </c>
      <c r="J11475">
        <f>_xlfn.XLOOKUP(Sales[[#This Row],[ProductKey]], Products!$A:$A, Products!$J:$J)</f>
        <v>13.0863</v>
      </c>
      <c r="K11475">
        <f>_xlfn.XLOOKUP(Sales[[#This Row],[ProductKey]], Products!$A:$A, Products!$K:$K)</f>
        <v>34.99</v>
      </c>
      <c r="L11475" s="1">
        <f>Sales[[#This Row],[ProductPrice]]*Sales[[#This Row],[OrderQuantity]]</f>
        <v>34.99</v>
      </c>
      <c r="M11475" s="1">
        <f>Sales[[#This Row],[OrderQuantity]]</f>
        <v>1</v>
      </c>
      <c r="N11475" s="1">
        <f>1</f>
        <v>1</v>
      </c>
      <c r="O11475" s="1">
        <f>Sales[[#This Row],[TotalSales]]-Sales[[#This Row],[TotalCost]]</f>
        <v>21.903700000000001</v>
      </c>
      <c r="P11475" s="1">
        <f>Sales[[#This Row],[ProductCost]]*Sales[[#This Row],[OrderQuantity]]</f>
        <v>13.0863</v>
      </c>
      <c r="Q11475" s="1" t="str">
        <f>VLOOKUP(Sales[[#This Row],[ProductKey]], Products!$A$2:$D$1000, 4, FALSE)</f>
        <v>Sport-100 Helmet, Red</v>
      </c>
    </row>
    <row r="11476" spans="1:17" x14ac:dyDescent="0.25">
      <c r="A11476" s="2">
        <v>38143</v>
      </c>
      <c r="B11476" s="1" t="s">
        <v>7643</v>
      </c>
      <c r="C11476">
        <v>214</v>
      </c>
      <c r="D11476">
        <v>29381</v>
      </c>
      <c r="E11476">
        <v>8</v>
      </c>
      <c r="F11476">
        <v>4</v>
      </c>
      <c r="G11476">
        <v>1</v>
      </c>
      <c r="H11476" s="2">
        <v>43256</v>
      </c>
      <c r="I11476" t="str">
        <f>VLOOKUP(Sales[[#This Row],[TerritoryKey]], Territories[], 2, FALSE)</f>
        <v>Germany</v>
      </c>
      <c r="J11476">
        <f>_xlfn.XLOOKUP(Sales[[#This Row],[ProductKey]], Products!$A:$A, Products!$J:$J)</f>
        <v>13.0863</v>
      </c>
      <c r="K11476">
        <f>_xlfn.XLOOKUP(Sales[[#This Row],[ProductKey]], Products!$A:$A, Products!$K:$K)</f>
        <v>34.99</v>
      </c>
      <c r="L11476" s="1">
        <f>Sales[[#This Row],[ProductPrice]]*Sales[[#This Row],[OrderQuantity]]</f>
        <v>34.99</v>
      </c>
      <c r="M11476" s="1">
        <f>Sales[[#This Row],[OrderQuantity]]</f>
        <v>1</v>
      </c>
      <c r="N11476" s="1">
        <f>1</f>
        <v>1</v>
      </c>
      <c r="O11476" s="1">
        <f>Sales[[#This Row],[TotalSales]]-Sales[[#This Row],[TotalCost]]</f>
        <v>21.903700000000001</v>
      </c>
      <c r="P11476" s="1">
        <f>Sales[[#This Row],[ProductCost]]*Sales[[#This Row],[OrderQuantity]]</f>
        <v>13.0863</v>
      </c>
      <c r="Q11476" s="1" t="str">
        <f>VLOOKUP(Sales[[#This Row],[ProductKey]], Products!$A$2:$D$1000, 4, FALSE)</f>
        <v>Sport-100 Helmet, Red</v>
      </c>
    </row>
    <row r="11477" spans="1:17" x14ac:dyDescent="0.25">
      <c r="A11477" s="2">
        <v>38202</v>
      </c>
      <c r="B11477" s="1" t="s">
        <v>7677</v>
      </c>
      <c r="C11477">
        <v>214</v>
      </c>
      <c r="D11477">
        <v>14838</v>
      </c>
      <c r="E11477">
        <v>8</v>
      </c>
      <c r="F11477">
        <v>4</v>
      </c>
      <c r="G11477">
        <v>1</v>
      </c>
      <c r="H11477" s="2">
        <v>43315</v>
      </c>
      <c r="I11477" t="str">
        <f>VLOOKUP(Sales[[#This Row],[TerritoryKey]], Territories[], 2, FALSE)</f>
        <v>Germany</v>
      </c>
      <c r="J11477">
        <f>_xlfn.XLOOKUP(Sales[[#This Row],[ProductKey]], Products!$A:$A, Products!$J:$J)</f>
        <v>13.0863</v>
      </c>
      <c r="K11477">
        <f>_xlfn.XLOOKUP(Sales[[#This Row],[ProductKey]], Products!$A:$A, Products!$K:$K)</f>
        <v>34.99</v>
      </c>
      <c r="L11477" s="1">
        <f>Sales[[#This Row],[ProductPrice]]*Sales[[#This Row],[OrderQuantity]]</f>
        <v>34.99</v>
      </c>
      <c r="M11477" s="1">
        <f>Sales[[#This Row],[OrderQuantity]]</f>
        <v>1</v>
      </c>
      <c r="N11477" s="1">
        <f>1</f>
        <v>1</v>
      </c>
      <c r="O11477" s="1">
        <f>Sales[[#This Row],[TotalSales]]-Sales[[#This Row],[TotalCost]]</f>
        <v>21.903700000000001</v>
      </c>
      <c r="P11477" s="1">
        <f>Sales[[#This Row],[ProductCost]]*Sales[[#This Row],[OrderQuantity]]</f>
        <v>13.0863</v>
      </c>
      <c r="Q11477" s="1" t="str">
        <f>VLOOKUP(Sales[[#This Row],[ProductKey]], Products!$A$2:$D$1000, 4, FALSE)</f>
        <v>Sport-100 Helmet, Red</v>
      </c>
    </row>
    <row r="11478" spans="1:17" x14ac:dyDescent="0.25">
      <c r="A11478" s="2">
        <v>38052</v>
      </c>
      <c r="B11478" s="1" t="s">
        <v>7786</v>
      </c>
      <c r="C11478">
        <v>214</v>
      </c>
      <c r="D11478">
        <v>23233</v>
      </c>
      <c r="E11478">
        <v>8</v>
      </c>
      <c r="F11478">
        <v>4</v>
      </c>
      <c r="G11478">
        <v>1</v>
      </c>
      <c r="H11478" s="2">
        <v>43165</v>
      </c>
      <c r="I11478" t="str">
        <f>VLOOKUP(Sales[[#This Row],[TerritoryKey]], Territories[], 2, FALSE)</f>
        <v>Germany</v>
      </c>
      <c r="J11478">
        <f>_xlfn.XLOOKUP(Sales[[#This Row],[ProductKey]], Products!$A:$A, Products!$J:$J)</f>
        <v>13.0863</v>
      </c>
      <c r="K11478">
        <f>_xlfn.XLOOKUP(Sales[[#This Row],[ProductKey]], Products!$A:$A, Products!$K:$K)</f>
        <v>34.99</v>
      </c>
      <c r="L11478" s="1">
        <f>Sales[[#This Row],[ProductPrice]]*Sales[[#This Row],[OrderQuantity]]</f>
        <v>34.99</v>
      </c>
      <c r="M11478" s="1">
        <f>Sales[[#This Row],[OrderQuantity]]</f>
        <v>1</v>
      </c>
      <c r="N11478" s="1">
        <f>1</f>
        <v>1</v>
      </c>
      <c r="O11478" s="1">
        <f>Sales[[#This Row],[TotalSales]]-Sales[[#This Row],[TotalCost]]</f>
        <v>21.903700000000001</v>
      </c>
      <c r="P11478" s="1">
        <f>Sales[[#This Row],[ProductCost]]*Sales[[#This Row],[OrderQuantity]]</f>
        <v>13.0863</v>
      </c>
      <c r="Q11478" s="1" t="str">
        <f>VLOOKUP(Sales[[#This Row],[ProductKey]], Products!$A$2:$D$1000, 4, FALSE)</f>
        <v>Sport-100 Helmet, Red</v>
      </c>
    </row>
    <row r="11479" spans="1:17" x14ac:dyDescent="0.25">
      <c r="A11479" s="2">
        <v>38326</v>
      </c>
      <c r="B11479" s="1" t="s">
        <v>7836</v>
      </c>
      <c r="C11479">
        <v>214</v>
      </c>
      <c r="D11479">
        <v>19276</v>
      </c>
      <c r="E11479">
        <v>7</v>
      </c>
      <c r="F11479">
        <v>4</v>
      </c>
      <c r="G11479">
        <v>1</v>
      </c>
      <c r="H11479" s="2">
        <v>43439</v>
      </c>
      <c r="I11479" t="str">
        <f>VLOOKUP(Sales[[#This Row],[TerritoryKey]], Territories[], 2, FALSE)</f>
        <v>France</v>
      </c>
      <c r="J11479">
        <f>_xlfn.XLOOKUP(Sales[[#This Row],[ProductKey]], Products!$A:$A, Products!$J:$J)</f>
        <v>13.0863</v>
      </c>
      <c r="K11479">
        <f>_xlfn.XLOOKUP(Sales[[#This Row],[ProductKey]], Products!$A:$A, Products!$K:$K)</f>
        <v>34.99</v>
      </c>
      <c r="L11479" s="1">
        <f>Sales[[#This Row],[ProductPrice]]*Sales[[#This Row],[OrderQuantity]]</f>
        <v>34.99</v>
      </c>
      <c r="M11479" s="1">
        <f>Sales[[#This Row],[OrderQuantity]]</f>
        <v>1</v>
      </c>
      <c r="N11479" s="1">
        <f>1</f>
        <v>1</v>
      </c>
      <c r="O11479" s="1">
        <f>Sales[[#This Row],[TotalSales]]-Sales[[#This Row],[TotalCost]]</f>
        <v>21.903700000000001</v>
      </c>
      <c r="P11479" s="1">
        <f>Sales[[#This Row],[ProductCost]]*Sales[[#This Row],[OrderQuantity]]</f>
        <v>13.0863</v>
      </c>
      <c r="Q11479" s="1" t="str">
        <f>VLOOKUP(Sales[[#This Row],[ProductKey]], Products!$A$2:$D$1000, 4, FALSE)</f>
        <v>Sport-100 Helmet, Red</v>
      </c>
    </row>
    <row r="11480" spans="1:17" x14ac:dyDescent="0.25">
      <c r="A11480" s="2">
        <v>38327</v>
      </c>
      <c r="B11480" s="1" t="s">
        <v>7859</v>
      </c>
      <c r="C11480">
        <v>214</v>
      </c>
      <c r="D11480">
        <v>19356</v>
      </c>
      <c r="E11480">
        <v>8</v>
      </c>
      <c r="F11480">
        <v>4</v>
      </c>
      <c r="G11480">
        <v>1</v>
      </c>
      <c r="H11480" s="2">
        <v>43440</v>
      </c>
      <c r="I11480" t="str">
        <f>VLOOKUP(Sales[[#This Row],[TerritoryKey]], Territories[], 2, FALSE)</f>
        <v>Germany</v>
      </c>
      <c r="J11480">
        <f>_xlfn.XLOOKUP(Sales[[#This Row],[ProductKey]], Products!$A:$A, Products!$J:$J)</f>
        <v>13.0863</v>
      </c>
      <c r="K11480">
        <f>_xlfn.XLOOKUP(Sales[[#This Row],[ProductKey]], Products!$A:$A, Products!$K:$K)</f>
        <v>34.99</v>
      </c>
      <c r="L11480" s="1">
        <f>Sales[[#This Row],[ProductPrice]]*Sales[[#This Row],[OrderQuantity]]</f>
        <v>34.99</v>
      </c>
      <c r="M11480" s="1">
        <f>Sales[[#This Row],[OrderQuantity]]</f>
        <v>1</v>
      </c>
      <c r="N11480" s="1">
        <f>1</f>
        <v>1</v>
      </c>
      <c r="O11480" s="1">
        <f>Sales[[#This Row],[TotalSales]]-Sales[[#This Row],[TotalCost]]</f>
        <v>21.903700000000001</v>
      </c>
      <c r="P11480" s="1">
        <f>Sales[[#This Row],[ProductCost]]*Sales[[#This Row],[OrderQuantity]]</f>
        <v>13.0863</v>
      </c>
      <c r="Q11480" s="1" t="str">
        <f>VLOOKUP(Sales[[#This Row],[ProductKey]], Products!$A$2:$D$1000, 4, FALSE)</f>
        <v>Sport-100 Helmet, Red</v>
      </c>
    </row>
    <row r="11481" spans="1:17" x14ac:dyDescent="0.25">
      <c r="A11481" s="2">
        <v>38110</v>
      </c>
      <c r="B11481" s="1" t="s">
        <v>7863</v>
      </c>
      <c r="C11481">
        <v>214</v>
      </c>
      <c r="D11481">
        <v>19004</v>
      </c>
      <c r="E11481">
        <v>4</v>
      </c>
      <c r="F11481">
        <v>4</v>
      </c>
      <c r="G11481">
        <v>1</v>
      </c>
      <c r="H11481" s="2">
        <v>43223</v>
      </c>
      <c r="I11481" t="str">
        <f>VLOOKUP(Sales[[#This Row],[TerritoryKey]], Territories[], 2, FALSE)</f>
        <v>Southwest</v>
      </c>
      <c r="J11481">
        <f>_xlfn.XLOOKUP(Sales[[#This Row],[ProductKey]], Products!$A:$A, Products!$J:$J)</f>
        <v>13.0863</v>
      </c>
      <c r="K11481">
        <f>_xlfn.XLOOKUP(Sales[[#This Row],[ProductKey]], Products!$A:$A, Products!$K:$K)</f>
        <v>34.99</v>
      </c>
      <c r="L11481" s="1">
        <f>Sales[[#This Row],[ProductPrice]]*Sales[[#This Row],[OrderQuantity]]</f>
        <v>34.99</v>
      </c>
      <c r="M11481" s="1">
        <f>Sales[[#This Row],[OrderQuantity]]</f>
        <v>1</v>
      </c>
      <c r="N11481" s="1">
        <f>1</f>
        <v>1</v>
      </c>
      <c r="O11481" s="1">
        <f>Sales[[#This Row],[TotalSales]]-Sales[[#This Row],[TotalCost]]</f>
        <v>21.903700000000001</v>
      </c>
      <c r="P11481" s="1">
        <f>Sales[[#This Row],[ProductCost]]*Sales[[#This Row],[OrderQuantity]]</f>
        <v>13.0863</v>
      </c>
      <c r="Q11481" s="1" t="str">
        <f>VLOOKUP(Sales[[#This Row],[ProductKey]], Products!$A$2:$D$1000, 4, FALSE)</f>
        <v>Sport-100 Helmet, Red</v>
      </c>
    </row>
    <row r="11482" spans="1:17" x14ac:dyDescent="0.25">
      <c r="A11482" s="2">
        <v>37844</v>
      </c>
      <c r="B11482" s="1" t="s">
        <v>37</v>
      </c>
      <c r="C11482">
        <v>223</v>
      </c>
      <c r="D11482">
        <v>15146</v>
      </c>
      <c r="E11482">
        <v>9</v>
      </c>
      <c r="F11482">
        <v>5</v>
      </c>
      <c r="G11482">
        <v>2</v>
      </c>
      <c r="H11482" s="2">
        <v>42958</v>
      </c>
      <c r="I11482" t="str">
        <f>VLOOKUP(Sales[[#This Row],[TerritoryKey]], Territories[], 2, FALSE)</f>
        <v>Australia</v>
      </c>
      <c r="J11482">
        <f>_xlfn.XLOOKUP(Sales[[#This Row],[ProductKey]], Products!$A:$A, Products!$J:$J)</f>
        <v>5.7051999999999996</v>
      </c>
      <c r="K11482">
        <f>_xlfn.XLOOKUP(Sales[[#This Row],[ProductKey]], Products!$A:$A, Products!$K:$K)</f>
        <v>8.6441999999999997</v>
      </c>
      <c r="L11482" s="1">
        <f>Sales[[#This Row],[ProductPrice]]*Sales[[#This Row],[OrderQuantity]]</f>
        <v>17.288399999999999</v>
      </c>
      <c r="M11482" s="1">
        <f>Sales[[#This Row],[OrderQuantity]]</f>
        <v>2</v>
      </c>
      <c r="N11482" s="1">
        <f>1</f>
        <v>1</v>
      </c>
      <c r="O11482" s="1">
        <f>Sales[[#This Row],[TotalSales]]-Sales[[#This Row],[TotalCost]]</f>
        <v>5.8780000000000001</v>
      </c>
      <c r="P11482" s="1">
        <f>Sales[[#This Row],[ProductCost]]*Sales[[#This Row],[OrderQuantity]]</f>
        <v>11.410399999999999</v>
      </c>
      <c r="Q11482" s="1" t="str">
        <f>VLOOKUP(Sales[[#This Row],[ProductKey]], Products!$A$2:$D$1000, 4, FALSE)</f>
        <v>AWC Logo Cap</v>
      </c>
    </row>
    <row r="11483" spans="1:17" x14ac:dyDescent="0.25">
      <c r="A11483" s="2">
        <v>37720</v>
      </c>
      <c r="B11483" s="1" t="s">
        <v>68</v>
      </c>
      <c r="C11483">
        <v>462</v>
      </c>
      <c r="D11483">
        <v>14581</v>
      </c>
      <c r="E11483">
        <v>1</v>
      </c>
      <c r="F11483">
        <v>5</v>
      </c>
      <c r="G11483">
        <v>2</v>
      </c>
      <c r="H11483" s="2">
        <v>42834</v>
      </c>
      <c r="I11483" t="str">
        <f>VLOOKUP(Sales[[#This Row],[TerritoryKey]], Territories[], 2, FALSE)</f>
        <v>Northwest</v>
      </c>
      <c r="J11483">
        <f>_xlfn.XLOOKUP(Sales[[#This Row],[ProductKey]], Products!$A:$A, Products!$J:$J)</f>
        <v>9.7135999999999996</v>
      </c>
      <c r="K11483">
        <f>_xlfn.XLOOKUP(Sales[[#This Row],[ProductKey]], Products!$A:$A, Products!$K:$K)</f>
        <v>23.548100000000002</v>
      </c>
      <c r="L11483" s="1">
        <f>Sales[[#This Row],[ProductPrice]]*Sales[[#This Row],[OrderQuantity]]</f>
        <v>47.096200000000003</v>
      </c>
      <c r="M11483" s="1">
        <f>Sales[[#This Row],[OrderQuantity]]</f>
        <v>2</v>
      </c>
      <c r="N11483" s="1">
        <f>1</f>
        <v>1</v>
      </c>
      <c r="O11483" s="1">
        <f>Sales[[#This Row],[TotalSales]]-Sales[[#This Row],[TotalCost]]</f>
        <v>27.669000000000004</v>
      </c>
      <c r="P11483" s="1">
        <f>Sales[[#This Row],[ProductCost]]*Sales[[#This Row],[OrderQuantity]]</f>
        <v>19.427199999999999</v>
      </c>
      <c r="Q11483" s="1" t="str">
        <f>VLOOKUP(Sales[[#This Row],[ProductKey]], Products!$A$2:$D$1000, 4, FALSE)</f>
        <v>Half-Finger Gloves, S</v>
      </c>
    </row>
    <row r="11484" spans="1:17" x14ac:dyDescent="0.25">
      <c r="A11484" s="2">
        <v>37935</v>
      </c>
      <c r="B11484" s="1" t="s">
        <v>92</v>
      </c>
      <c r="C11484">
        <v>481</v>
      </c>
      <c r="D11484">
        <v>15155</v>
      </c>
      <c r="E11484">
        <v>4</v>
      </c>
      <c r="F11484">
        <v>5</v>
      </c>
      <c r="G11484">
        <v>2</v>
      </c>
      <c r="H11484" s="2">
        <v>43049</v>
      </c>
      <c r="I11484" t="str">
        <f>VLOOKUP(Sales[[#This Row],[TerritoryKey]], Territories[], 2, FALSE)</f>
        <v>Southwest</v>
      </c>
      <c r="J11484">
        <f>_xlfn.XLOOKUP(Sales[[#This Row],[ProductKey]], Products!$A:$A, Products!$J:$J)</f>
        <v>3.3622999999999998</v>
      </c>
      <c r="K11484">
        <f>_xlfn.XLOOKUP(Sales[[#This Row],[ProductKey]], Products!$A:$A, Products!$K:$K)</f>
        <v>8.99</v>
      </c>
      <c r="L11484" s="1">
        <f>Sales[[#This Row],[ProductPrice]]*Sales[[#This Row],[OrderQuantity]]</f>
        <v>17.98</v>
      </c>
      <c r="M11484" s="1">
        <f>Sales[[#This Row],[OrderQuantity]]</f>
        <v>2</v>
      </c>
      <c r="N11484" s="1">
        <f>1</f>
        <v>1</v>
      </c>
      <c r="O11484" s="1">
        <f>Sales[[#This Row],[TotalSales]]-Sales[[#This Row],[TotalCost]]</f>
        <v>11.255400000000002</v>
      </c>
      <c r="P11484" s="1">
        <f>Sales[[#This Row],[ProductCost]]*Sales[[#This Row],[OrderQuantity]]</f>
        <v>6.7245999999999997</v>
      </c>
      <c r="Q11484" s="1" t="str">
        <f>VLOOKUP(Sales[[#This Row],[ProductKey]], Products!$A$2:$D$1000, 4, FALSE)</f>
        <v>Racing Socks, M</v>
      </c>
    </row>
    <row r="11485" spans="1:17" x14ac:dyDescent="0.25">
      <c r="A11485" s="2">
        <v>37722</v>
      </c>
      <c r="B11485" s="1" t="s">
        <v>107</v>
      </c>
      <c r="C11485">
        <v>477</v>
      </c>
      <c r="D11485">
        <v>12079</v>
      </c>
      <c r="E11485">
        <v>4</v>
      </c>
      <c r="F11485">
        <v>5</v>
      </c>
      <c r="G11485">
        <v>2</v>
      </c>
      <c r="H11485" s="2">
        <v>42836</v>
      </c>
      <c r="I11485" t="str">
        <f>VLOOKUP(Sales[[#This Row],[TerritoryKey]], Territories[], 2, FALSE)</f>
        <v>Southwest</v>
      </c>
      <c r="J11485">
        <f>_xlfn.XLOOKUP(Sales[[#This Row],[ProductKey]], Products!$A:$A, Products!$J:$J)</f>
        <v>1.8663000000000001</v>
      </c>
      <c r="K11485">
        <f>_xlfn.XLOOKUP(Sales[[#This Row],[ProductKey]], Products!$A:$A, Products!$K:$K)</f>
        <v>4.99</v>
      </c>
      <c r="L11485" s="1">
        <f>Sales[[#This Row],[ProductPrice]]*Sales[[#This Row],[OrderQuantity]]</f>
        <v>9.98</v>
      </c>
      <c r="M11485" s="1">
        <f>Sales[[#This Row],[OrderQuantity]]</f>
        <v>2</v>
      </c>
      <c r="N11485" s="1">
        <f>1</f>
        <v>1</v>
      </c>
      <c r="O11485" s="1">
        <f>Sales[[#This Row],[TotalSales]]-Sales[[#This Row],[TotalCost]]</f>
        <v>6.2474000000000007</v>
      </c>
      <c r="P11485" s="1">
        <f>Sales[[#This Row],[ProductCost]]*Sales[[#This Row],[OrderQuantity]]</f>
        <v>3.7326000000000001</v>
      </c>
      <c r="Q11485" s="1" t="str">
        <f>VLOOKUP(Sales[[#This Row],[ProductKey]], Products!$A$2:$D$1000, 4, FALSE)</f>
        <v>Water Bottle - 30 oz.</v>
      </c>
    </row>
    <row r="11486" spans="1:17" x14ac:dyDescent="0.25">
      <c r="A11486" s="2">
        <v>37845</v>
      </c>
      <c r="B11486" s="1" t="s">
        <v>132</v>
      </c>
      <c r="C11486">
        <v>490</v>
      </c>
      <c r="D11486">
        <v>19719</v>
      </c>
      <c r="E11486">
        <v>4</v>
      </c>
      <c r="F11486">
        <v>5</v>
      </c>
      <c r="G11486">
        <v>1</v>
      </c>
      <c r="H11486" s="2">
        <v>42959</v>
      </c>
      <c r="I11486" t="str">
        <f>VLOOKUP(Sales[[#This Row],[TerritoryKey]], Territories[], 2, FALSE)</f>
        <v>Southwest</v>
      </c>
      <c r="J11486">
        <f>_xlfn.XLOOKUP(Sales[[#This Row],[ProductKey]], Products!$A:$A, Products!$J:$J)</f>
        <v>41.572299999999998</v>
      </c>
      <c r="K11486">
        <f>_xlfn.XLOOKUP(Sales[[#This Row],[ProductKey]], Products!$A:$A, Products!$K:$K)</f>
        <v>53.99</v>
      </c>
      <c r="L11486" s="1">
        <f>Sales[[#This Row],[ProductPrice]]*Sales[[#This Row],[OrderQuantity]]</f>
        <v>53.99</v>
      </c>
      <c r="M11486" s="1">
        <f>Sales[[#This Row],[OrderQuantity]]</f>
        <v>1</v>
      </c>
      <c r="N11486" s="1">
        <f>1</f>
        <v>1</v>
      </c>
      <c r="O11486" s="1">
        <f>Sales[[#This Row],[TotalSales]]-Sales[[#This Row],[TotalCost]]</f>
        <v>12.417700000000004</v>
      </c>
      <c r="P11486" s="1">
        <f>Sales[[#This Row],[ProductCost]]*Sales[[#This Row],[OrderQuantity]]</f>
        <v>41.572299999999998</v>
      </c>
      <c r="Q11486" s="1" t="str">
        <f>VLOOKUP(Sales[[#This Row],[ProductKey]], Products!$A$2:$D$1000, 4, FALSE)</f>
        <v>Short-Sleeve Classic Jersey, L</v>
      </c>
    </row>
    <row r="11487" spans="1:17" x14ac:dyDescent="0.25">
      <c r="A11487" s="2">
        <v>37632</v>
      </c>
      <c r="B11487" s="1" t="s">
        <v>138</v>
      </c>
      <c r="C11487">
        <v>223</v>
      </c>
      <c r="D11487">
        <v>13600</v>
      </c>
      <c r="E11487">
        <v>10</v>
      </c>
      <c r="F11487">
        <v>5</v>
      </c>
      <c r="G11487">
        <v>2</v>
      </c>
      <c r="H11487" s="2">
        <v>42746</v>
      </c>
      <c r="I11487" t="str">
        <f>VLOOKUP(Sales[[#This Row],[TerritoryKey]], Territories[], 2, FALSE)</f>
        <v>United Kingdom</v>
      </c>
      <c r="J11487">
        <f>_xlfn.XLOOKUP(Sales[[#This Row],[ProductKey]], Products!$A:$A, Products!$J:$J)</f>
        <v>5.7051999999999996</v>
      </c>
      <c r="K11487">
        <f>_xlfn.XLOOKUP(Sales[[#This Row],[ProductKey]], Products!$A:$A, Products!$K:$K)</f>
        <v>8.6441999999999997</v>
      </c>
      <c r="L11487" s="1">
        <f>Sales[[#This Row],[ProductPrice]]*Sales[[#This Row],[OrderQuantity]]</f>
        <v>17.288399999999999</v>
      </c>
      <c r="M11487" s="1">
        <f>Sales[[#This Row],[OrderQuantity]]</f>
        <v>2</v>
      </c>
      <c r="N11487" s="1">
        <f>1</f>
        <v>1</v>
      </c>
      <c r="O11487" s="1">
        <f>Sales[[#This Row],[TotalSales]]-Sales[[#This Row],[TotalCost]]</f>
        <v>5.8780000000000001</v>
      </c>
      <c r="P11487" s="1">
        <f>Sales[[#This Row],[ProductCost]]*Sales[[#This Row],[OrderQuantity]]</f>
        <v>11.410399999999999</v>
      </c>
      <c r="Q11487" s="1" t="str">
        <f>VLOOKUP(Sales[[#This Row],[ProductKey]], Products!$A$2:$D$1000, 4, FALSE)</f>
        <v>AWC Logo Cap</v>
      </c>
    </row>
    <row r="11488" spans="1:17" x14ac:dyDescent="0.25">
      <c r="A11488" s="2">
        <v>37903</v>
      </c>
      <c r="B11488" s="1" t="s">
        <v>159</v>
      </c>
      <c r="C11488">
        <v>484</v>
      </c>
      <c r="D11488">
        <v>18476</v>
      </c>
      <c r="E11488">
        <v>4</v>
      </c>
      <c r="F11488">
        <v>5</v>
      </c>
      <c r="G11488">
        <v>2</v>
      </c>
      <c r="H11488" s="2">
        <v>43017</v>
      </c>
      <c r="I11488" t="str">
        <f>VLOOKUP(Sales[[#This Row],[TerritoryKey]], Territories[], 2, FALSE)</f>
        <v>Southwest</v>
      </c>
      <c r="J11488">
        <f>_xlfn.XLOOKUP(Sales[[#This Row],[ProductKey]], Products!$A:$A, Products!$J:$J)</f>
        <v>2.9733000000000001</v>
      </c>
      <c r="K11488">
        <f>_xlfn.XLOOKUP(Sales[[#This Row],[ProductKey]], Products!$A:$A, Products!$K:$K)</f>
        <v>7.95</v>
      </c>
      <c r="L11488" s="1">
        <f>Sales[[#This Row],[ProductPrice]]*Sales[[#This Row],[OrderQuantity]]</f>
        <v>15.9</v>
      </c>
      <c r="M11488" s="1">
        <f>Sales[[#This Row],[OrderQuantity]]</f>
        <v>2</v>
      </c>
      <c r="N11488" s="1">
        <f>1</f>
        <v>1</v>
      </c>
      <c r="O11488" s="1">
        <f>Sales[[#This Row],[TotalSales]]-Sales[[#This Row],[TotalCost]]</f>
        <v>9.9534000000000002</v>
      </c>
      <c r="P11488" s="1">
        <f>Sales[[#This Row],[ProductCost]]*Sales[[#This Row],[OrderQuantity]]</f>
        <v>5.9466000000000001</v>
      </c>
      <c r="Q11488" s="1" t="str">
        <f>VLOOKUP(Sales[[#This Row],[ProductKey]], Products!$A$2:$D$1000, 4, FALSE)</f>
        <v>Bike Wash - Dissolver</v>
      </c>
    </row>
    <row r="11489" spans="1:17" x14ac:dyDescent="0.25">
      <c r="A11489" s="2">
        <v>37692</v>
      </c>
      <c r="B11489" s="1" t="s">
        <v>160</v>
      </c>
      <c r="C11489">
        <v>466</v>
      </c>
      <c r="D11489">
        <v>11277</v>
      </c>
      <c r="E11489">
        <v>6</v>
      </c>
      <c r="F11489">
        <v>5</v>
      </c>
      <c r="G11489">
        <v>3</v>
      </c>
      <c r="H11489" s="2">
        <v>42806</v>
      </c>
      <c r="I11489" t="str">
        <f>VLOOKUP(Sales[[#This Row],[TerritoryKey]], Territories[], 2, FALSE)</f>
        <v>Canada</v>
      </c>
      <c r="J11489">
        <f>_xlfn.XLOOKUP(Sales[[#This Row],[ProductKey]], Products!$A:$A, Products!$J:$J)</f>
        <v>9.7135999999999996</v>
      </c>
      <c r="K11489">
        <f>_xlfn.XLOOKUP(Sales[[#This Row],[ProductKey]], Products!$A:$A, Products!$K:$K)</f>
        <v>23.548100000000002</v>
      </c>
      <c r="L11489" s="1">
        <f>Sales[[#This Row],[ProductPrice]]*Sales[[#This Row],[OrderQuantity]]</f>
        <v>70.644300000000001</v>
      </c>
      <c r="M11489" s="1">
        <f>Sales[[#This Row],[OrderQuantity]]</f>
        <v>3</v>
      </c>
      <c r="N11489" s="1">
        <f>1</f>
        <v>1</v>
      </c>
      <c r="O11489" s="1">
        <f>Sales[[#This Row],[TotalSales]]-Sales[[#This Row],[TotalCost]]</f>
        <v>41.503500000000003</v>
      </c>
      <c r="P11489" s="1">
        <f>Sales[[#This Row],[ProductCost]]*Sales[[#This Row],[OrderQuantity]]</f>
        <v>29.140799999999999</v>
      </c>
      <c r="Q11489" s="1" t="str">
        <f>VLOOKUP(Sales[[#This Row],[ProductKey]], Products!$A$2:$D$1000, 4, FALSE)</f>
        <v>Half-Finger Gloves, L</v>
      </c>
    </row>
    <row r="11490" spans="1:17" x14ac:dyDescent="0.25">
      <c r="A11490" s="2">
        <v>37875</v>
      </c>
      <c r="B11490" s="1" t="s">
        <v>190</v>
      </c>
      <c r="C11490">
        <v>223</v>
      </c>
      <c r="D11490">
        <v>15637</v>
      </c>
      <c r="E11490">
        <v>7</v>
      </c>
      <c r="F11490">
        <v>5</v>
      </c>
      <c r="G11490">
        <v>3</v>
      </c>
      <c r="H11490" s="2">
        <v>42989</v>
      </c>
      <c r="I11490" t="str">
        <f>VLOOKUP(Sales[[#This Row],[TerritoryKey]], Territories[], 2, FALSE)</f>
        <v>France</v>
      </c>
      <c r="J11490">
        <f>_xlfn.XLOOKUP(Sales[[#This Row],[ProductKey]], Products!$A:$A, Products!$J:$J)</f>
        <v>5.7051999999999996</v>
      </c>
      <c r="K11490">
        <f>_xlfn.XLOOKUP(Sales[[#This Row],[ProductKey]], Products!$A:$A, Products!$K:$K)</f>
        <v>8.6441999999999997</v>
      </c>
      <c r="L11490" s="1">
        <f>Sales[[#This Row],[ProductPrice]]*Sales[[#This Row],[OrderQuantity]]</f>
        <v>25.932600000000001</v>
      </c>
      <c r="M11490" s="1">
        <f>Sales[[#This Row],[OrderQuantity]]</f>
        <v>3</v>
      </c>
      <c r="N11490" s="1">
        <f>1</f>
        <v>1</v>
      </c>
      <c r="O11490" s="1">
        <f>Sales[[#This Row],[TotalSales]]-Sales[[#This Row],[TotalCost]]</f>
        <v>8.8170000000000002</v>
      </c>
      <c r="P11490" s="1">
        <f>Sales[[#This Row],[ProductCost]]*Sales[[#This Row],[OrderQuantity]]</f>
        <v>17.115600000000001</v>
      </c>
      <c r="Q11490" s="1" t="str">
        <f>VLOOKUP(Sales[[#This Row],[ProductKey]], Products!$A$2:$D$1000, 4, FALSE)</f>
        <v>AWC Logo Cap</v>
      </c>
    </row>
    <row r="11491" spans="1:17" x14ac:dyDescent="0.25">
      <c r="A11491" s="2">
        <v>37936</v>
      </c>
      <c r="B11491" s="1" t="s">
        <v>241</v>
      </c>
      <c r="C11491">
        <v>478</v>
      </c>
      <c r="D11491">
        <v>11223</v>
      </c>
      <c r="E11491">
        <v>6</v>
      </c>
      <c r="F11491">
        <v>5</v>
      </c>
      <c r="G11491">
        <v>1</v>
      </c>
      <c r="H11491" s="2">
        <v>43050</v>
      </c>
      <c r="I11491" t="str">
        <f>VLOOKUP(Sales[[#This Row],[TerritoryKey]], Territories[], 2, FALSE)</f>
        <v>Canada</v>
      </c>
      <c r="J11491">
        <f>_xlfn.XLOOKUP(Sales[[#This Row],[ProductKey]], Products!$A:$A, Products!$J:$J)</f>
        <v>3.7363</v>
      </c>
      <c r="K11491">
        <f>_xlfn.XLOOKUP(Sales[[#This Row],[ProductKey]], Products!$A:$A, Products!$K:$K)</f>
        <v>9.99</v>
      </c>
      <c r="L11491" s="1">
        <f>Sales[[#This Row],[ProductPrice]]*Sales[[#This Row],[OrderQuantity]]</f>
        <v>9.99</v>
      </c>
      <c r="M11491" s="1">
        <f>Sales[[#This Row],[OrderQuantity]]</f>
        <v>1</v>
      </c>
      <c r="N11491" s="1">
        <f>1</f>
        <v>1</v>
      </c>
      <c r="O11491" s="1">
        <f>Sales[[#This Row],[TotalSales]]-Sales[[#This Row],[TotalCost]]</f>
        <v>6.2537000000000003</v>
      </c>
      <c r="P11491" s="1">
        <f>Sales[[#This Row],[ProductCost]]*Sales[[#This Row],[OrderQuantity]]</f>
        <v>3.7363</v>
      </c>
      <c r="Q11491" s="1" t="str">
        <f>VLOOKUP(Sales[[#This Row],[ProductKey]], Products!$A$2:$D$1000, 4, FALSE)</f>
        <v>Mountain Bottle Cage</v>
      </c>
    </row>
    <row r="11492" spans="1:17" x14ac:dyDescent="0.25">
      <c r="A11492" s="2">
        <v>37844</v>
      </c>
      <c r="B11492" s="1" t="s">
        <v>266</v>
      </c>
      <c r="C11492">
        <v>466</v>
      </c>
      <c r="D11492">
        <v>15566</v>
      </c>
      <c r="E11492">
        <v>6</v>
      </c>
      <c r="F11492">
        <v>5</v>
      </c>
      <c r="G11492">
        <v>2</v>
      </c>
      <c r="H11492" s="2">
        <v>42958</v>
      </c>
      <c r="I11492" t="str">
        <f>VLOOKUP(Sales[[#This Row],[TerritoryKey]], Territories[], 2, FALSE)</f>
        <v>Canada</v>
      </c>
      <c r="J11492">
        <f>_xlfn.XLOOKUP(Sales[[#This Row],[ProductKey]], Products!$A:$A, Products!$J:$J)</f>
        <v>9.7135999999999996</v>
      </c>
      <c r="K11492">
        <f>_xlfn.XLOOKUP(Sales[[#This Row],[ProductKey]], Products!$A:$A, Products!$K:$K)</f>
        <v>23.548100000000002</v>
      </c>
      <c r="L11492" s="1">
        <f>Sales[[#This Row],[ProductPrice]]*Sales[[#This Row],[OrderQuantity]]</f>
        <v>47.096200000000003</v>
      </c>
      <c r="M11492" s="1">
        <f>Sales[[#This Row],[OrderQuantity]]</f>
        <v>2</v>
      </c>
      <c r="N11492" s="1">
        <f>1</f>
        <v>1</v>
      </c>
      <c r="O11492" s="1">
        <f>Sales[[#This Row],[TotalSales]]-Sales[[#This Row],[TotalCost]]</f>
        <v>27.669000000000004</v>
      </c>
      <c r="P11492" s="1">
        <f>Sales[[#This Row],[ProductCost]]*Sales[[#This Row],[OrderQuantity]]</f>
        <v>19.427199999999999</v>
      </c>
      <c r="Q11492" s="1" t="str">
        <f>VLOOKUP(Sales[[#This Row],[ProductKey]], Products!$A$2:$D$1000, 4, FALSE)</f>
        <v>Half-Finger Gloves, L</v>
      </c>
    </row>
    <row r="11493" spans="1:17" x14ac:dyDescent="0.25">
      <c r="A11493" s="2">
        <v>37967</v>
      </c>
      <c r="B11493" s="1" t="s">
        <v>358</v>
      </c>
      <c r="C11493">
        <v>487</v>
      </c>
      <c r="D11493">
        <v>13626</v>
      </c>
      <c r="E11493">
        <v>9</v>
      </c>
      <c r="F11493">
        <v>5</v>
      </c>
      <c r="G11493">
        <v>1</v>
      </c>
      <c r="H11493" s="2">
        <v>43081</v>
      </c>
      <c r="I11493" t="str">
        <f>VLOOKUP(Sales[[#This Row],[TerritoryKey]], Territories[], 2, FALSE)</f>
        <v>Australia</v>
      </c>
      <c r="J11493">
        <f>_xlfn.XLOOKUP(Sales[[#This Row],[ProductKey]], Products!$A:$A, Products!$J:$J)</f>
        <v>20.566299999999998</v>
      </c>
      <c r="K11493">
        <f>_xlfn.XLOOKUP(Sales[[#This Row],[ProductKey]], Products!$A:$A, Products!$K:$K)</f>
        <v>54.99</v>
      </c>
      <c r="L11493" s="1">
        <f>Sales[[#This Row],[ProductPrice]]*Sales[[#This Row],[OrderQuantity]]</f>
        <v>54.99</v>
      </c>
      <c r="M11493" s="1">
        <f>Sales[[#This Row],[OrderQuantity]]</f>
        <v>1</v>
      </c>
      <c r="N11493" s="1">
        <f>1</f>
        <v>1</v>
      </c>
      <c r="O11493" s="1">
        <f>Sales[[#This Row],[TotalSales]]-Sales[[#This Row],[TotalCost]]</f>
        <v>34.423700000000004</v>
      </c>
      <c r="P11493" s="1">
        <f>Sales[[#This Row],[ProductCost]]*Sales[[#This Row],[OrderQuantity]]</f>
        <v>20.566299999999998</v>
      </c>
      <c r="Q11493" s="1" t="str">
        <f>VLOOKUP(Sales[[#This Row],[ProductKey]], Products!$A$2:$D$1000, 4, FALSE)</f>
        <v>Hydration Pack - 70 oz.</v>
      </c>
    </row>
    <row r="11494" spans="1:17" x14ac:dyDescent="0.25">
      <c r="A11494" s="2">
        <v>37812</v>
      </c>
      <c r="B11494" s="1" t="s">
        <v>375</v>
      </c>
      <c r="C11494">
        <v>487</v>
      </c>
      <c r="D11494">
        <v>23475</v>
      </c>
      <c r="E11494">
        <v>1</v>
      </c>
      <c r="F11494">
        <v>5</v>
      </c>
      <c r="G11494">
        <v>1</v>
      </c>
      <c r="H11494" s="2">
        <v>42926</v>
      </c>
      <c r="I11494" t="str">
        <f>VLOOKUP(Sales[[#This Row],[TerritoryKey]], Territories[], 2, FALSE)</f>
        <v>Northwest</v>
      </c>
      <c r="J11494">
        <f>_xlfn.XLOOKUP(Sales[[#This Row],[ProductKey]], Products!$A:$A, Products!$J:$J)</f>
        <v>20.566299999999998</v>
      </c>
      <c r="K11494">
        <f>_xlfn.XLOOKUP(Sales[[#This Row],[ProductKey]], Products!$A:$A, Products!$K:$K)</f>
        <v>54.99</v>
      </c>
      <c r="L11494" s="1">
        <f>Sales[[#This Row],[ProductPrice]]*Sales[[#This Row],[OrderQuantity]]</f>
        <v>54.99</v>
      </c>
      <c r="M11494" s="1">
        <f>Sales[[#This Row],[OrderQuantity]]</f>
        <v>1</v>
      </c>
      <c r="N11494" s="1">
        <f>1</f>
        <v>1</v>
      </c>
      <c r="O11494" s="1">
        <f>Sales[[#This Row],[TotalSales]]-Sales[[#This Row],[TotalCost]]</f>
        <v>34.423700000000004</v>
      </c>
      <c r="P11494" s="1">
        <f>Sales[[#This Row],[ProductCost]]*Sales[[#This Row],[OrderQuantity]]</f>
        <v>20.566299999999998</v>
      </c>
      <c r="Q11494" s="1" t="str">
        <f>VLOOKUP(Sales[[#This Row],[ProductKey]], Products!$A$2:$D$1000, 4, FALSE)</f>
        <v>Hydration Pack - 70 oz.</v>
      </c>
    </row>
    <row r="11495" spans="1:17" x14ac:dyDescent="0.25">
      <c r="A11495" s="2">
        <v>37966</v>
      </c>
      <c r="B11495" s="1" t="s">
        <v>408</v>
      </c>
      <c r="C11495">
        <v>223</v>
      </c>
      <c r="D11495">
        <v>13591</v>
      </c>
      <c r="E11495">
        <v>10</v>
      </c>
      <c r="F11495">
        <v>5</v>
      </c>
      <c r="G11495">
        <v>2</v>
      </c>
      <c r="H11495" s="2">
        <v>43080</v>
      </c>
      <c r="I11495" t="str">
        <f>VLOOKUP(Sales[[#This Row],[TerritoryKey]], Territories[], 2, FALSE)</f>
        <v>United Kingdom</v>
      </c>
      <c r="J11495">
        <f>_xlfn.XLOOKUP(Sales[[#This Row],[ProductKey]], Products!$A:$A, Products!$J:$J)</f>
        <v>5.7051999999999996</v>
      </c>
      <c r="K11495">
        <f>_xlfn.XLOOKUP(Sales[[#This Row],[ProductKey]], Products!$A:$A, Products!$K:$K)</f>
        <v>8.6441999999999997</v>
      </c>
      <c r="L11495" s="1">
        <f>Sales[[#This Row],[ProductPrice]]*Sales[[#This Row],[OrderQuantity]]</f>
        <v>17.288399999999999</v>
      </c>
      <c r="M11495" s="1">
        <f>Sales[[#This Row],[OrderQuantity]]</f>
        <v>2</v>
      </c>
      <c r="N11495" s="1">
        <f>1</f>
        <v>1</v>
      </c>
      <c r="O11495" s="1">
        <f>Sales[[#This Row],[TotalSales]]-Sales[[#This Row],[TotalCost]]</f>
        <v>5.8780000000000001</v>
      </c>
      <c r="P11495" s="1">
        <f>Sales[[#This Row],[ProductCost]]*Sales[[#This Row],[OrderQuantity]]</f>
        <v>11.410399999999999</v>
      </c>
      <c r="Q11495" s="1" t="str">
        <f>VLOOKUP(Sales[[#This Row],[ProductKey]], Products!$A$2:$D$1000, 4, FALSE)</f>
        <v>AWC Logo Cap</v>
      </c>
    </row>
    <row r="11496" spans="1:17" x14ac:dyDescent="0.25">
      <c r="A11496" s="2">
        <v>37753</v>
      </c>
      <c r="B11496" s="1" t="s">
        <v>553</v>
      </c>
      <c r="C11496">
        <v>232</v>
      </c>
      <c r="D11496">
        <v>23195</v>
      </c>
      <c r="E11496">
        <v>1</v>
      </c>
      <c r="F11496">
        <v>5</v>
      </c>
      <c r="G11496">
        <v>1</v>
      </c>
      <c r="H11496" s="2">
        <v>42867</v>
      </c>
      <c r="I11496" t="str">
        <f>VLOOKUP(Sales[[#This Row],[TerritoryKey]], Territories[], 2, FALSE)</f>
        <v>Northwest</v>
      </c>
      <c r="J11496">
        <f>_xlfn.XLOOKUP(Sales[[#This Row],[ProductKey]], Products!$A:$A, Products!$J:$J)</f>
        <v>31.724399999999999</v>
      </c>
      <c r="K11496">
        <f>_xlfn.XLOOKUP(Sales[[#This Row],[ProductKey]], Products!$A:$A, Products!$K:$K)</f>
        <v>48.067300000000003</v>
      </c>
      <c r="L11496" s="1">
        <f>Sales[[#This Row],[ProductPrice]]*Sales[[#This Row],[OrderQuantity]]</f>
        <v>48.067300000000003</v>
      </c>
      <c r="M11496" s="1">
        <f>Sales[[#This Row],[OrderQuantity]]</f>
        <v>1</v>
      </c>
      <c r="N11496" s="1">
        <f>1</f>
        <v>1</v>
      </c>
      <c r="O11496" s="1">
        <f>Sales[[#This Row],[TotalSales]]-Sales[[#This Row],[TotalCost]]</f>
        <v>16.342900000000004</v>
      </c>
      <c r="P11496" s="1">
        <f>Sales[[#This Row],[ProductCost]]*Sales[[#This Row],[OrderQuantity]]</f>
        <v>31.724399999999999</v>
      </c>
      <c r="Q11496" s="1" t="str">
        <f>VLOOKUP(Sales[[#This Row],[ProductKey]], Products!$A$2:$D$1000, 4, FALSE)</f>
        <v>Long-Sleeve Logo Jersey, L</v>
      </c>
    </row>
    <row r="11497" spans="1:17" x14ac:dyDescent="0.25">
      <c r="A11497" s="2">
        <v>37936</v>
      </c>
      <c r="B11497" s="1" t="s">
        <v>656</v>
      </c>
      <c r="C11497">
        <v>223</v>
      </c>
      <c r="D11497">
        <v>29480</v>
      </c>
      <c r="E11497">
        <v>10</v>
      </c>
      <c r="F11497">
        <v>5</v>
      </c>
      <c r="G11497">
        <v>3</v>
      </c>
      <c r="H11497" s="2">
        <v>43050</v>
      </c>
      <c r="I11497" t="str">
        <f>VLOOKUP(Sales[[#This Row],[TerritoryKey]], Territories[], 2, FALSE)</f>
        <v>United Kingdom</v>
      </c>
      <c r="J11497">
        <f>_xlfn.XLOOKUP(Sales[[#This Row],[ProductKey]], Products!$A:$A, Products!$J:$J)</f>
        <v>5.7051999999999996</v>
      </c>
      <c r="K11497">
        <f>_xlfn.XLOOKUP(Sales[[#This Row],[ProductKey]], Products!$A:$A, Products!$K:$K)</f>
        <v>8.6441999999999997</v>
      </c>
      <c r="L11497" s="1">
        <f>Sales[[#This Row],[ProductPrice]]*Sales[[#This Row],[OrderQuantity]]</f>
        <v>25.932600000000001</v>
      </c>
      <c r="M11497" s="1">
        <f>Sales[[#This Row],[OrderQuantity]]</f>
        <v>3</v>
      </c>
      <c r="N11497" s="1">
        <f>1</f>
        <v>1</v>
      </c>
      <c r="O11497" s="1">
        <f>Sales[[#This Row],[TotalSales]]-Sales[[#This Row],[TotalCost]]</f>
        <v>8.8170000000000002</v>
      </c>
      <c r="P11497" s="1">
        <f>Sales[[#This Row],[ProductCost]]*Sales[[#This Row],[OrderQuantity]]</f>
        <v>17.115600000000001</v>
      </c>
      <c r="Q11497" s="1" t="str">
        <f>VLOOKUP(Sales[[#This Row],[ProductKey]], Products!$A$2:$D$1000, 4, FALSE)</f>
        <v>AWC Logo Cap</v>
      </c>
    </row>
    <row r="11498" spans="1:17" x14ac:dyDescent="0.25">
      <c r="A11498" s="2">
        <v>37905</v>
      </c>
      <c r="B11498" s="1" t="s">
        <v>663</v>
      </c>
      <c r="C11498">
        <v>481</v>
      </c>
      <c r="D11498">
        <v>26115</v>
      </c>
      <c r="E11498">
        <v>6</v>
      </c>
      <c r="F11498">
        <v>5</v>
      </c>
      <c r="G11498">
        <v>2</v>
      </c>
      <c r="H11498" s="2">
        <v>43019</v>
      </c>
      <c r="I11498" t="str">
        <f>VLOOKUP(Sales[[#This Row],[TerritoryKey]], Territories[], 2, FALSE)</f>
        <v>Canada</v>
      </c>
      <c r="J11498">
        <f>_xlfn.XLOOKUP(Sales[[#This Row],[ProductKey]], Products!$A:$A, Products!$J:$J)</f>
        <v>3.3622999999999998</v>
      </c>
      <c r="K11498">
        <f>_xlfn.XLOOKUP(Sales[[#This Row],[ProductKey]], Products!$A:$A, Products!$K:$K)</f>
        <v>8.99</v>
      </c>
      <c r="L11498" s="1">
        <f>Sales[[#This Row],[ProductPrice]]*Sales[[#This Row],[OrderQuantity]]</f>
        <v>17.98</v>
      </c>
      <c r="M11498" s="1">
        <f>Sales[[#This Row],[OrderQuantity]]</f>
        <v>2</v>
      </c>
      <c r="N11498" s="1">
        <f>1</f>
        <v>1</v>
      </c>
      <c r="O11498" s="1">
        <f>Sales[[#This Row],[TotalSales]]-Sales[[#This Row],[TotalCost]]</f>
        <v>11.255400000000002</v>
      </c>
      <c r="P11498" s="1">
        <f>Sales[[#This Row],[ProductCost]]*Sales[[#This Row],[OrderQuantity]]</f>
        <v>6.7245999999999997</v>
      </c>
      <c r="Q11498" s="1" t="str">
        <f>VLOOKUP(Sales[[#This Row],[ProductKey]], Products!$A$2:$D$1000, 4, FALSE)</f>
        <v>Racing Socks, M</v>
      </c>
    </row>
    <row r="11499" spans="1:17" x14ac:dyDescent="0.25">
      <c r="A11499" s="2">
        <v>37843</v>
      </c>
      <c r="B11499" s="1" t="s">
        <v>666</v>
      </c>
      <c r="C11499">
        <v>223</v>
      </c>
      <c r="D11499">
        <v>26719</v>
      </c>
      <c r="E11499">
        <v>1</v>
      </c>
      <c r="F11499">
        <v>5</v>
      </c>
      <c r="G11499">
        <v>2</v>
      </c>
      <c r="H11499" s="2">
        <v>42957</v>
      </c>
      <c r="I11499" t="str">
        <f>VLOOKUP(Sales[[#This Row],[TerritoryKey]], Territories[], 2, FALSE)</f>
        <v>Northwest</v>
      </c>
      <c r="J11499">
        <f>_xlfn.XLOOKUP(Sales[[#This Row],[ProductKey]], Products!$A:$A, Products!$J:$J)</f>
        <v>5.7051999999999996</v>
      </c>
      <c r="K11499">
        <f>_xlfn.XLOOKUP(Sales[[#This Row],[ProductKey]], Products!$A:$A, Products!$K:$K)</f>
        <v>8.6441999999999997</v>
      </c>
      <c r="L11499" s="1">
        <f>Sales[[#This Row],[ProductPrice]]*Sales[[#This Row],[OrderQuantity]]</f>
        <v>17.288399999999999</v>
      </c>
      <c r="M11499" s="1">
        <f>Sales[[#This Row],[OrderQuantity]]</f>
        <v>2</v>
      </c>
      <c r="N11499" s="1">
        <f>1</f>
        <v>1</v>
      </c>
      <c r="O11499" s="1">
        <f>Sales[[#This Row],[TotalSales]]-Sales[[#This Row],[TotalCost]]</f>
        <v>5.8780000000000001</v>
      </c>
      <c r="P11499" s="1">
        <f>Sales[[#This Row],[ProductCost]]*Sales[[#This Row],[OrderQuantity]]</f>
        <v>11.410399999999999</v>
      </c>
      <c r="Q11499" s="1" t="str">
        <f>VLOOKUP(Sales[[#This Row],[ProductKey]], Products!$A$2:$D$1000, 4, FALSE)</f>
        <v>AWC Logo Cap</v>
      </c>
    </row>
    <row r="11500" spans="1:17" x14ac:dyDescent="0.25">
      <c r="A11500" s="2">
        <v>38078</v>
      </c>
      <c r="B11500" s="1" t="s">
        <v>678</v>
      </c>
      <c r="C11500">
        <v>483</v>
      </c>
      <c r="D11500">
        <v>14614</v>
      </c>
      <c r="E11500">
        <v>4</v>
      </c>
      <c r="F11500">
        <v>5</v>
      </c>
      <c r="G11500">
        <v>1</v>
      </c>
      <c r="H11500" s="2">
        <v>43191</v>
      </c>
      <c r="I11500" t="str">
        <f>VLOOKUP(Sales[[#This Row],[TerritoryKey]], Territories[], 2, FALSE)</f>
        <v>Southwest</v>
      </c>
      <c r="J11500">
        <f>_xlfn.XLOOKUP(Sales[[#This Row],[ProductKey]], Products!$A:$A, Products!$J:$J)</f>
        <v>44.88</v>
      </c>
      <c r="K11500">
        <f>_xlfn.XLOOKUP(Sales[[#This Row],[ProductKey]], Products!$A:$A, Products!$K:$K)</f>
        <v>120</v>
      </c>
      <c r="L11500" s="1">
        <f>Sales[[#This Row],[ProductPrice]]*Sales[[#This Row],[OrderQuantity]]</f>
        <v>120</v>
      </c>
      <c r="M11500" s="1">
        <f>Sales[[#This Row],[OrderQuantity]]</f>
        <v>1</v>
      </c>
      <c r="N11500" s="1">
        <f>1</f>
        <v>1</v>
      </c>
      <c r="O11500" s="1">
        <f>Sales[[#This Row],[TotalSales]]-Sales[[#This Row],[TotalCost]]</f>
        <v>75.12</v>
      </c>
      <c r="P11500" s="1">
        <f>Sales[[#This Row],[ProductCost]]*Sales[[#This Row],[OrderQuantity]]</f>
        <v>44.88</v>
      </c>
      <c r="Q11500" s="1" t="str">
        <f>VLOOKUP(Sales[[#This Row],[ProductKey]], Products!$A$2:$D$1000, 4, FALSE)</f>
        <v>Hitch Rack - 4-Bike</v>
      </c>
    </row>
    <row r="11501" spans="1:17" x14ac:dyDescent="0.25">
      <c r="A11501" s="2">
        <v>37784</v>
      </c>
      <c r="B11501" s="1" t="s">
        <v>681</v>
      </c>
      <c r="C11501">
        <v>223</v>
      </c>
      <c r="D11501">
        <v>14584</v>
      </c>
      <c r="E11501">
        <v>4</v>
      </c>
      <c r="F11501">
        <v>5</v>
      </c>
      <c r="G11501">
        <v>2</v>
      </c>
      <c r="H11501" s="2">
        <v>42898</v>
      </c>
      <c r="I11501" t="str">
        <f>VLOOKUP(Sales[[#This Row],[TerritoryKey]], Territories[], 2, FALSE)</f>
        <v>Southwest</v>
      </c>
      <c r="J11501">
        <f>_xlfn.XLOOKUP(Sales[[#This Row],[ProductKey]], Products!$A:$A, Products!$J:$J)</f>
        <v>5.7051999999999996</v>
      </c>
      <c r="K11501">
        <f>_xlfn.XLOOKUP(Sales[[#This Row],[ProductKey]], Products!$A:$A, Products!$K:$K)</f>
        <v>8.6441999999999997</v>
      </c>
      <c r="L11501" s="1">
        <f>Sales[[#This Row],[ProductPrice]]*Sales[[#This Row],[OrderQuantity]]</f>
        <v>17.288399999999999</v>
      </c>
      <c r="M11501" s="1">
        <f>Sales[[#This Row],[OrderQuantity]]</f>
        <v>2</v>
      </c>
      <c r="N11501" s="1">
        <f>1</f>
        <v>1</v>
      </c>
      <c r="O11501" s="1">
        <f>Sales[[#This Row],[TotalSales]]-Sales[[#This Row],[TotalCost]]</f>
        <v>5.8780000000000001</v>
      </c>
      <c r="P11501" s="1">
        <f>Sales[[#This Row],[ProductCost]]*Sales[[#This Row],[OrderQuantity]]</f>
        <v>11.410399999999999</v>
      </c>
      <c r="Q11501" s="1" t="str">
        <f>VLOOKUP(Sales[[#This Row],[ProductKey]], Products!$A$2:$D$1000, 4, FALSE)</f>
        <v>AWC Logo Cap</v>
      </c>
    </row>
    <row r="11502" spans="1:17" x14ac:dyDescent="0.25">
      <c r="A11502" s="2">
        <v>37874</v>
      </c>
      <c r="B11502" s="1" t="s">
        <v>703</v>
      </c>
      <c r="C11502">
        <v>223</v>
      </c>
      <c r="D11502">
        <v>11244</v>
      </c>
      <c r="E11502">
        <v>10</v>
      </c>
      <c r="F11502">
        <v>5</v>
      </c>
      <c r="G11502">
        <v>2</v>
      </c>
      <c r="H11502" s="2">
        <v>42988</v>
      </c>
      <c r="I11502" t="str">
        <f>VLOOKUP(Sales[[#This Row],[TerritoryKey]], Territories[], 2, FALSE)</f>
        <v>United Kingdom</v>
      </c>
      <c r="J11502">
        <f>_xlfn.XLOOKUP(Sales[[#This Row],[ProductKey]], Products!$A:$A, Products!$J:$J)</f>
        <v>5.7051999999999996</v>
      </c>
      <c r="K11502">
        <f>_xlfn.XLOOKUP(Sales[[#This Row],[ProductKey]], Products!$A:$A, Products!$K:$K)</f>
        <v>8.6441999999999997</v>
      </c>
      <c r="L11502" s="1">
        <f>Sales[[#This Row],[ProductPrice]]*Sales[[#This Row],[OrderQuantity]]</f>
        <v>17.288399999999999</v>
      </c>
      <c r="M11502" s="1">
        <f>Sales[[#This Row],[OrderQuantity]]</f>
        <v>2</v>
      </c>
      <c r="N11502" s="1">
        <f>1</f>
        <v>1</v>
      </c>
      <c r="O11502" s="1">
        <f>Sales[[#This Row],[TotalSales]]-Sales[[#This Row],[TotalCost]]</f>
        <v>5.8780000000000001</v>
      </c>
      <c r="P11502" s="1">
        <f>Sales[[#This Row],[ProductCost]]*Sales[[#This Row],[OrderQuantity]]</f>
        <v>11.410399999999999</v>
      </c>
      <c r="Q11502" s="1" t="str">
        <f>VLOOKUP(Sales[[#This Row],[ProductKey]], Products!$A$2:$D$1000, 4, FALSE)</f>
        <v>AWC Logo Cap</v>
      </c>
    </row>
    <row r="11503" spans="1:17" x14ac:dyDescent="0.25">
      <c r="A11503" s="2">
        <v>37691</v>
      </c>
      <c r="B11503" s="1" t="s">
        <v>728</v>
      </c>
      <c r="C11503">
        <v>483</v>
      </c>
      <c r="D11503">
        <v>24864</v>
      </c>
      <c r="E11503">
        <v>8</v>
      </c>
      <c r="F11503">
        <v>5</v>
      </c>
      <c r="G11503">
        <v>1</v>
      </c>
      <c r="H11503" s="2">
        <v>42805</v>
      </c>
      <c r="I11503" t="str">
        <f>VLOOKUP(Sales[[#This Row],[TerritoryKey]], Territories[], 2, FALSE)</f>
        <v>Germany</v>
      </c>
      <c r="J11503">
        <f>_xlfn.XLOOKUP(Sales[[#This Row],[ProductKey]], Products!$A:$A, Products!$J:$J)</f>
        <v>44.88</v>
      </c>
      <c r="K11503">
        <f>_xlfn.XLOOKUP(Sales[[#This Row],[ProductKey]], Products!$A:$A, Products!$K:$K)</f>
        <v>120</v>
      </c>
      <c r="L11503" s="1">
        <f>Sales[[#This Row],[ProductPrice]]*Sales[[#This Row],[OrderQuantity]]</f>
        <v>120</v>
      </c>
      <c r="M11503" s="1">
        <f>Sales[[#This Row],[OrderQuantity]]</f>
        <v>1</v>
      </c>
      <c r="N11503" s="1">
        <f>1</f>
        <v>1</v>
      </c>
      <c r="O11503" s="1">
        <f>Sales[[#This Row],[TotalSales]]-Sales[[#This Row],[TotalCost]]</f>
        <v>75.12</v>
      </c>
      <c r="P11503" s="1">
        <f>Sales[[#This Row],[ProductCost]]*Sales[[#This Row],[OrderQuantity]]</f>
        <v>44.88</v>
      </c>
      <c r="Q11503" s="1" t="str">
        <f>VLOOKUP(Sales[[#This Row],[ProductKey]], Products!$A$2:$D$1000, 4, FALSE)</f>
        <v>Hitch Rack - 4-Bike</v>
      </c>
    </row>
    <row r="11504" spans="1:17" x14ac:dyDescent="0.25">
      <c r="A11504" s="2">
        <v>37691</v>
      </c>
      <c r="B11504" s="1" t="s">
        <v>786</v>
      </c>
      <c r="C11504">
        <v>464</v>
      </c>
      <c r="D11504">
        <v>21518</v>
      </c>
      <c r="E11504">
        <v>7</v>
      </c>
      <c r="F11504">
        <v>5</v>
      </c>
      <c r="G11504">
        <v>2</v>
      </c>
      <c r="H11504" s="2">
        <v>42805</v>
      </c>
      <c r="I11504" t="str">
        <f>VLOOKUP(Sales[[#This Row],[TerritoryKey]], Territories[], 2, FALSE)</f>
        <v>France</v>
      </c>
      <c r="J11504">
        <f>_xlfn.XLOOKUP(Sales[[#This Row],[ProductKey]], Products!$A:$A, Products!$J:$J)</f>
        <v>9.7135999999999996</v>
      </c>
      <c r="K11504">
        <f>_xlfn.XLOOKUP(Sales[[#This Row],[ProductKey]], Products!$A:$A, Products!$K:$K)</f>
        <v>23.548100000000002</v>
      </c>
      <c r="L11504" s="1">
        <f>Sales[[#This Row],[ProductPrice]]*Sales[[#This Row],[OrderQuantity]]</f>
        <v>47.096200000000003</v>
      </c>
      <c r="M11504" s="1">
        <f>Sales[[#This Row],[OrderQuantity]]</f>
        <v>2</v>
      </c>
      <c r="N11504" s="1">
        <f>1</f>
        <v>1</v>
      </c>
      <c r="O11504" s="1">
        <f>Sales[[#This Row],[TotalSales]]-Sales[[#This Row],[TotalCost]]</f>
        <v>27.669000000000004</v>
      </c>
      <c r="P11504" s="1">
        <f>Sales[[#This Row],[ProductCost]]*Sales[[#This Row],[OrderQuantity]]</f>
        <v>19.427199999999999</v>
      </c>
      <c r="Q11504" s="1" t="str">
        <f>VLOOKUP(Sales[[#This Row],[ProductKey]], Products!$A$2:$D$1000, 4, FALSE)</f>
        <v>Half-Finger Gloves, M</v>
      </c>
    </row>
    <row r="11505" spans="1:17" x14ac:dyDescent="0.25">
      <c r="A11505" s="2">
        <v>37987</v>
      </c>
      <c r="B11505" s="1" t="s">
        <v>867</v>
      </c>
      <c r="C11505">
        <v>232</v>
      </c>
      <c r="D11505">
        <v>26057</v>
      </c>
      <c r="E11505">
        <v>4</v>
      </c>
      <c r="F11505">
        <v>5</v>
      </c>
      <c r="G11505">
        <v>1</v>
      </c>
      <c r="H11505" s="2">
        <v>43101</v>
      </c>
      <c r="I11505" t="str">
        <f>VLOOKUP(Sales[[#This Row],[TerritoryKey]], Territories[], 2, FALSE)</f>
        <v>Southwest</v>
      </c>
      <c r="J11505">
        <f>_xlfn.XLOOKUP(Sales[[#This Row],[ProductKey]], Products!$A:$A, Products!$J:$J)</f>
        <v>31.724399999999999</v>
      </c>
      <c r="K11505">
        <f>_xlfn.XLOOKUP(Sales[[#This Row],[ProductKey]], Products!$A:$A, Products!$K:$K)</f>
        <v>48.067300000000003</v>
      </c>
      <c r="L11505" s="1">
        <f>Sales[[#This Row],[ProductPrice]]*Sales[[#This Row],[OrderQuantity]]</f>
        <v>48.067300000000003</v>
      </c>
      <c r="M11505" s="1">
        <f>Sales[[#This Row],[OrderQuantity]]</f>
        <v>1</v>
      </c>
      <c r="N11505" s="1">
        <f>1</f>
        <v>1</v>
      </c>
      <c r="O11505" s="1">
        <f>Sales[[#This Row],[TotalSales]]-Sales[[#This Row],[TotalCost]]</f>
        <v>16.342900000000004</v>
      </c>
      <c r="P11505" s="1">
        <f>Sales[[#This Row],[ProductCost]]*Sales[[#This Row],[OrderQuantity]]</f>
        <v>31.724399999999999</v>
      </c>
      <c r="Q11505" s="1" t="str">
        <f>VLOOKUP(Sales[[#This Row],[ProductKey]], Products!$A$2:$D$1000, 4, FALSE)</f>
        <v>Long-Sleeve Logo Jersey, L</v>
      </c>
    </row>
    <row r="11506" spans="1:17" x14ac:dyDescent="0.25">
      <c r="A11506" s="2">
        <v>37723</v>
      </c>
      <c r="B11506" s="1" t="s">
        <v>946</v>
      </c>
      <c r="C11506">
        <v>480</v>
      </c>
      <c r="D11506">
        <v>12094</v>
      </c>
      <c r="E11506">
        <v>4</v>
      </c>
      <c r="F11506">
        <v>5</v>
      </c>
      <c r="G11506">
        <v>2</v>
      </c>
      <c r="H11506" s="2">
        <v>42837</v>
      </c>
      <c r="I11506" t="str">
        <f>VLOOKUP(Sales[[#This Row],[TerritoryKey]], Territories[], 2, FALSE)</f>
        <v>Southwest</v>
      </c>
      <c r="J11506">
        <f>_xlfn.XLOOKUP(Sales[[#This Row],[ProductKey]], Products!$A:$A, Products!$J:$J)</f>
        <v>0.85650000000000004</v>
      </c>
      <c r="K11506">
        <f>_xlfn.XLOOKUP(Sales[[#This Row],[ProductKey]], Products!$A:$A, Products!$K:$K)</f>
        <v>2.29</v>
      </c>
      <c r="L11506" s="1">
        <f>Sales[[#This Row],[ProductPrice]]*Sales[[#This Row],[OrderQuantity]]</f>
        <v>4.58</v>
      </c>
      <c r="M11506" s="1">
        <f>Sales[[#This Row],[OrderQuantity]]</f>
        <v>2</v>
      </c>
      <c r="N11506" s="1">
        <f>1</f>
        <v>1</v>
      </c>
      <c r="O11506" s="1">
        <f>Sales[[#This Row],[TotalSales]]-Sales[[#This Row],[TotalCost]]</f>
        <v>2.867</v>
      </c>
      <c r="P11506" s="1">
        <f>Sales[[#This Row],[ProductCost]]*Sales[[#This Row],[OrderQuantity]]</f>
        <v>1.7130000000000001</v>
      </c>
      <c r="Q11506" s="1" t="str">
        <f>VLOOKUP(Sales[[#This Row],[ProductKey]], Products!$A$2:$D$1000, 4, FALSE)</f>
        <v>Patch Kit/8 Patches</v>
      </c>
    </row>
    <row r="11507" spans="1:17" x14ac:dyDescent="0.25">
      <c r="A11507" s="2">
        <v>37876</v>
      </c>
      <c r="B11507" s="1" t="s">
        <v>1033</v>
      </c>
      <c r="C11507">
        <v>477</v>
      </c>
      <c r="D11507">
        <v>13630</v>
      </c>
      <c r="E11507">
        <v>9</v>
      </c>
      <c r="F11507">
        <v>5</v>
      </c>
      <c r="G11507">
        <v>2</v>
      </c>
      <c r="H11507" s="2">
        <v>42990</v>
      </c>
      <c r="I11507" t="str">
        <f>VLOOKUP(Sales[[#This Row],[TerritoryKey]], Territories[], 2, FALSE)</f>
        <v>Australia</v>
      </c>
      <c r="J11507">
        <f>_xlfn.XLOOKUP(Sales[[#This Row],[ProductKey]], Products!$A:$A, Products!$J:$J)</f>
        <v>1.8663000000000001</v>
      </c>
      <c r="K11507">
        <f>_xlfn.XLOOKUP(Sales[[#This Row],[ProductKey]], Products!$A:$A, Products!$K:$K)</f>
        <v>4.99</v>
      </c>
      <c r="L11507" s="1">
        <f>Sales[[#This Row],[ProductPrice]]*Sales[[#This Row],[OrderQuantity]]</f>
        <v>9.98</v>
      </c>
      <c r="M11507" s="1">
        <f>Sales[[#This Row],[OrderQuantity]]</f>
        <v>2</v>
      </c>
      <c r="N11507" s="1">
        <f>1</f>
        <v>1</v>
      </c>
      <c r="O11507" s="1">
        <f>Sales[[#This Row],[TotalSales]]-Sales[[#This Row],[TotalCost]]</f>
        <v>6.2474000000000007</v>
      </c>
      <c r="P11507" s="1">
        <f>Sales[[#This Row],[ProductCost]]*Sales[[#This Row],[OrderQuantity]]</f>
        <v>3.7326000000000001</v>
      </c>
      <c r="Q11507" s="1" t="str">
        <f>VLOOKUP(Sales[[#This Row],[ProductKey]], Products!$A$2:$D$1000, 4, FALSE)</f>
        <v>Water Bottle - 30 oz.</v>
      </c>
    </row>
    <row r="11508" spans="1:17" x14ac:dyDescent="0.25">
      <c r="A11508" s="2">
        <v>37987</v>
      </c>
      <c r="B11508" s="1" t="s">
        <v>1034</v>
      </c>
      <c r="C11508">
        <v>223</v>
      </c>
      <c r="D11508">
        <v>22360</v>
      </c>
      <c r="E11508">
        <v>1</v>
      </c>
      <c r="F11508">
        <v>5</v>
      </c>
      <c r="G11508">
        <v>2</v>
      </c>
      <c r="H11508" s="2">
        <v>43101</v>
      </c>
      <c r="I11508" t="str">
        <f>VLOOKUP(Sales[[#This Row],[TerritoryKey]], Territories[], 2, FALSE)</f>
        <v>Northwest</v>
      </c>
      <c r="J11508">
        <f>_xlfn.XLOOKUP(Sales[[#This Row],[ProductKey]], Products!$A:$A, Products!$J:$J)</f>
        <v>5.7051999999999996</v>
      </c>
      <c r="K11508">
        <f>_xlfn.XLOOKUP(Sales[[#This Row],[ProductKey]], Products!$A:$A, Products!$K:$K)</f>
        <v>8.6441999999999997</v>
      </c>
      <c r="L11508" s="1">
        <f>Sales[[#This Row],[ProductPrice]]*Sales[[#This Row],[OrderQuantity]]</f>
        <v>17.288399999999999</v>
      </c>
      <c r="M11508" s="1">
        <f>Sales[[#This Row],[OrderQuantity]]</f>
        <v>2</v>
      </c>
      <c r="N11508" s="1">
        <f>1</f>
        <v>1</v>
      </c>
      <c r="O11508" s="1">
        <f>Sales[[#This Row],[TotalSales]]-Sales[[#This Row],[TotalCost]]</f>
        <v>5.8780000000000001</v>
      </c>
      <c r="P11508" s="1">
        <f>Sales[[#This Row],[ProductCost]]*Sales[[#This Row],[OrderQuantity]]</f>
        <v>11.410399999999999</v>
      </c>
      <c r="Q11508" s="1" t="str">
        <f>VLOOKUP(Sales[[#This Row],[ProductKey]], Products!$A$2:$D$1000, 4, FALSE)</f>
        <v>AWC Logo Cap</v>
      </c>
    </row>
    <row r="11509" spans="1:17" x14ac:dyDescent="0.25">
      <c r="A11509" s="2">
        <v>37987</v>
      </c>
      <c r="B11509" s="1" t="s">
        <v>1047</v>
      </c>
      <c r="C11509">
        <v>471</v>
      </c>
      <c r="D11509">
        <v>11300</v>
      </c>
      <c r="E11509">
        <v>6</v>
      </c>
      <c r="F11509">
        <v>5</v>
      </c>
      <c r="G11509">
        <v>1</v>
      </c>
      <c r="H11509" s="2">
        <v>43101</v>
      </c>
      <c r="I11509" t="str">
        <f>VLOOKUP(Sales[[#This Row],[TerritoryKey]], Territories[], 2, FALSE)</f>
        <v>Canada</v>
      </c>
      <c r="J11509">
        <f>_xlfn.XLOOKUP(Sales[[#This Row],[ProductKey]], Products!$A:$A, Products!$J:$J)</f>
        <v>23.748999999999999</v>
      </c>
      <c r="K11509">
        <f>_xlfn.XLOOKUP(Sales[[#This Row],[ProductKey]], Products!$A:$A, Products!$K:$K)</f>
        <v>63.5</v>
      </c>
      <c r="L11509" s="1">
        <f>Sales[[#This Row],[ProductPrice]]*Sales[[#This Row],[OrderQuantity]]</f>
        <v>63.5</v>
      </c>
      <c r="M11509" s="1">
        <f>Sales[[#This Row],[OrderQuantity]]</f>
        <v>1</v>
      </c>
      <c r="N11509" s="1">
        <f>1</f>
        <v>1</v>
      </c>
      <c r="O11509" s="1">
        <f>Sales[[#This Row],[TotalSales]]-Sales[[#This Row],[TotalCost]]</f>
        <v>39.751000000000005</v>
      </c>
      <c r="P11509" s="1">
        <f>Sales[[#This Row],[ProductCost]]*Sales[[#This Row],[OrderQuantity]]</f>
        <v>23.748999999999999</v>
      </c>
      <c r="Q11509" s="1" t="str">
        <f>VLOOKUP(Sales[[#This Row],[ProductKey]], Products!$A$2:$D$1000, 4, FALSE)</f>
        <v>Classic Vest, S</v>
      </c>
    </row>
    <row r="11510" spans="1:17" x14ac:dyDescent="0.25">
      <c r="A11510" s="2">
        <v>37905</v>
      </c>
      <c r="B11510" s="1" t="s">
        <v>1097</v>
      </c>
      <c r="C11510">
        <v>464</v>
      </c>
      <c r="D11510">
        <v>23216</v>
      </c>
      <c r="E11510">
        <v>4</v>
      </c>
      <c r="F11510">
        <v>5</v>
      </c>
      <c r="G11510">
        <v>2</v>
      </c>
      <c r="H11510" s="2">
        <v>43019</v>
      </c>
      <c r="I11510" t="str">
        <f>VLOOKUP(Sales[[#This Row],[TerritoryKey]], Territories[], 2, FALSE)</f>
        <v>Southwest</v>
      </c>
      <c r="J11510">
        <f>_xlfn.XLOOKUP(Sales[[#This Row],[ProductKey]], Products!$A:$A, Products!$J:$J)</f>
        <v>9.7135999999999996</v>
      </c>
      <c r="K11510">
        <f>_xlfn.XLOOKUP(Sales[[#This Row],[ProductKey]], Products!$A:$A, Products!$K:$K)</f>
        <v>23.548100000000002</v>
      </c>
      <c r="L11510" s="1">
        <f>Sales[[#This Row],[ProductPrice]]*Sales[[#This Row],[OrderQuantity]]</f>
        <v>47.096200000000003</v>
      </c>
      <c r="M11510" s="1">
        <f>Sales[[#This Row],[OrderQuantity]]</f>
        <v>2</v>
      </c>
      <c r="N11510" s="1">
        <f>1</f>
        <v>1</v>
      </c>
      <c r="O11510" s="1">
        <f>Sales[[#This Row],[TotalSales]]-Sales[[#This Row],[TotalCost]]</f>
        <v>27.669000000000004</v>
      </c>
      <c r="P11510" s="1">
        <f>Sales[[#This Row],[ProductCost]]*Sales[[#This Row],[OrderQuantity]]</f>
        <v>19.427199999999999</v>
      </c>
      <c r="Q11510" s="1" t="str">
        <f>VLOOKUP(Sales[[#This Row],[ProductKey]], Products!$A$2:$D$1000, 4, FALSE)</f>
        <v>Half-Finger Gloves, M</v>
      </c>
    </row>
    <row r="11511" spans="1:17" x14ac:dyDescent="0.25">
      <c r="A11511" s="2">
        <v>38231</v>
      </c>
      <c r="B11511" s="1" t="s">
        <v>1142</v>
      </c>
      <c r="C11511">
        <v>473</v>
      </c>
      <c r="D11511">
        <v>12783</v>
      </c>
      <c r="E11511">
        <v>6</v>
      </c>
      <c r="F11511">
        <v>5</v>
      </c>
      <c r="G11511">
        <v>1</v>
      </c>
      <c r="H11511" s="2">
        <v>43344</v>
      </c>
      <c r="I11511" t="str">
        <f>VLOOKUP(Sales[[#This Row],[TerritoryKey]], Territories[], 2, FALSE)</f>
        <v>Canada</v>
      </c>
      <c r="J11511">
        <f>_xlfn.XLOOKUP(Sales[[#This Row],[ProductKey]], Products!$A:$A, Products!$J:$J)</f>
        <v>23.748999999999999</v>
      </c>
      <c r="K11511">
        <f>_xlfn.XLOOKUP(Sales[[#This Row],[ProductKey]], Products!$A:$A, Products!$K:$K)</f>
        <v>63.5</v>
      </c>
      <c r="L11511" s="1">
        <f>Sales[[#This Row],[ProductPrice]]*Sales[[#This Row],[OrderQuantity]]</f>
        <v>63.5</v>
      </c>
      <c r="M11511" s="1">
        <f>Sales[[#This Row],[OrderQuantity]]</f>
        <v>1</v>
      </c>
      <c r="N11511" s="1">
        <f>1</f>
        <v>1</v>
      </c>
      <c r="O11511" s="1">
        <f>Sales[[#This Row],[TotalSales]]-Sales[[#This Row],[TotalCost]]</f>
        <v>39.751000000000005</v>
      </c>
      <c r="P11511" s="1">
        <f>Sales[[#This Row],[ProductCost]]*Sales[[#This Row],[OrderQuantity]]</f>
        <v>23.748999999999999</v>
      </c>
      <c r="Q11511" s="1" t="str">
        <f>VLOOKUP(Sales[[#This Row],[ProductKey]], Products!$A$2:$D$1000, 4, FALSE)</f>
        <v>Classic Vest, L</v>
      </c>
    </row>
    <row r="11512" spans="1:17" x14ac:dyDescent="0.25">
      <c r="A11512" s="2">
        <v>37967</v>
      </c>
      <c r="B11512" s="1" t="s">
        <v>1155</v>
      </c>
      <c r="C11512">
        <v>214</v>
      </c>
      <c r="D11512">
        <v>25742</v>
      </c>
      <c r="E11512">
        <v>8</v>
      </c>
      <c r="F11512">
        <v>5</v>
      </c>
      <c r="G11512">
        <v>1</v>
      </c>
      <c r="H11512" s="2">
        <v>43081</v>
      </c>
      <c r="I11512" t="str">
        <f>VLOOKUP(Sales[[#This Row],[TerritoryKey]], Territories[], 2, FALSE)</f>
        <v>Germany</v>
      </c>
      <c r="J11512">
        <f>_xlfn.XLOOKUP(Sales[[#This Row],[ProductKey]], Products!$A:$A, Products!$J:$J)</f>
        <v>13.0863</v>
      </c>
      <c r="K11512">
        <f>_xlfn.XLOOKUP(Sales[[#This Row],[ProductKey]], Products!$A:$A, Products!$K:$K)</f>
        <v>34.99</v>
      </c>
      <c r="L11512" s="1">
        <f>Sales[[#This Row],[ProductPrice]]*Sales[[#This Row],[OrderQuantity]]</f>
        <v>34.99</v>
      </c>
      <c r="M11512" s="1">
        <f>Sales[[#This Row],[OrderQuantity]]</f>
        <v>1</v>
      </c>
      <c r="N11512" s="1">
        <f>1</f>
        <v>1</v>
      </c>
      <c r="O11512" s="1">
        <f>Sales[[#This Row],[TotalSales]]-Sales[[#This Row],[TotalCost]]</f>
        <v>21.903700000000001</v>
      </c>
      <c r="P11512" s="1">
        <f>Sales[[#This Row],[ProductCost]]*Sales[[#This Row],[OrderQuantity]]</f>
        <v>13.0863</v>
      </c>
      <c r="Q11512" s="1" t="str">
        <f>VLOOKUP(Sales[[#This Row],[ProductKey]], Products!$A$2:$D$1000, 4, FALSE)</f>
        <v>Sport-100 Helmet, Red</v>
      </c>
    </row>
    <row r="11513" spans="1:17" x14ac:dyDescent="0.25">
      <c r="A11513" s="2">
        <v>37906</v>
      </c>
      <c r="B11513" s="1" t="s">
        <v>1195</v>
      </c>
      <c r="C11513">
        <v>479</v>
      </c>
      <c r="D11513">
        <v>28493</v>
      </c>
      <c r="E11513">
        <v>8</v>
      </c>
      <c r="F11513">
        <v>5</v>
      </c>
      <c r="G11513">
        <v>2</v>
      </c>
      <c r="H11513" s="2">
        <v>43020</v>
      </c>
      <c r="I11513" t="str">
        <f>VLOOKUP(Sales[[#This Row],[TerritoryKey]], Territories[], 2, FALSE)</f>
        <v>Germany</v>
      </c>
      <c r="J11513">
        <f>_xlfn.XLOOKUP(Sales[[#This Row],[ProductKey]], Products!$A:$A, Products!$J:$J)</f>
        <v>3.3622999999999998</v>
      </c>
      <c r="K11513">
        <f>_xlfn.XLOOKUP(Sales[[#This Row],[ProductKey]], Products!$A:$A, Products!$K:$K)</f>
        <v>8.99</v>
      </c>
      <c r="L11513" s="1">
        <f>Sales[[#This Row],[ProductPrice]]*Sales[[#This Row],[OrderQuantity]]</f>
        <v>17.98</v>
      </c>
      <c r="M11513" s="1">
        <f>Sales[[#This Row],[OrderQuantity]]</f>
        <v>2</v>
      </c>
      <c r="N11513" s="1">
        <f>1</f>
        <v>1</v>
      </c>
      <c r="O11513" s="1">
        <f>Sales[[#This Row],[TotalSales]]-Sales[[#This Row],[TotalCost]]</f>
        <v>11.255400000000002</v>
      </c>
      <c r="P11513" s="1">
        <f>Sales[[#This Row],[ProductCost]]*Sales[[#This Row],[OrderQuantity]]</f>
        <v>6.7245999999999997</v>
      </c>
      <c r="Q11513" s="1" t="str">
        <f>VLOOKUP(Sales[[#This Row],[ProductKey]], Products!$A$2:$D$1000, 4, FALSE)</f>
        <v>Road Bottle Cage</v>
      </c>
    </row>
    <row r="11514" spans="1:17" x14ac:dyDescent="0.25">
      <c r="A11514" s="2">
        <v>37874</v>
      </c>
      <c r="B11514" s="1" t="s">
        <v>1242</v>
      </c>
      <c r="C11514">
        <v>223</v>
      </c>
      <c r="D11514">
        <v>11413</v>
      </c>
      <c r="E11514">
        <v>10</v>
      </c>
      <c r="F11514">
        <v>5</v>
      </c>
      <c r="G11514">
        <v>2</v>
      </c>
      <c r="H11514" s="2">
        <v>42988</v>
      </c>
      <c r="I11514" t="str">
        <f>VLOOKUP(Sales[[#This Row],[TerritoryKey]], Territories[], 2, FALSE)</f>
        <v>United Kingdom</v>
      </c>
      <c r="J11514">
        <f>_xlfn.XLOOKUP(Sales[[#This Row],[ProductKey]], Products!$A:$A, Products!$J:$J)</f>
        <v>5.7051999999999996</v>
      </c>
      <c r="K11514">
        <f>_xlfn.XLOOKUP(Sales[[#This Row],[ProductKey]], Products!$A:$A, Products!$K:$K)</f>
        <v>8.6441999999999997</v>
      </c>
      <c r="L11514" s="1">
        <f>Sales[[#This Row],[ProductPrice]]*Sales[[#This Row],[OrderQuantity]]</f>
        <v>17.288399999999999</v>
      </c>
      <c r="M11514" s="1">
        <f>Sales[[#This Row],[OrderQuantity]]</f>
        <v>2</v>
      </c>
      <c r="N11514" s="1">
        <f>1</f>
        <v>1</v>
      </c>
      <c r="O11514" s="1">
        <f>Sales[[#This Row],[TotalSales]]-Sales[[#This Row],[TotalCost]]</f>
        <v>5.8780000000000001</v>
      </c>
      <c r="P11514" s="1">
        <f>Sales[[#This Row],[ProductCost]]*Sales[[#This Row],[OrderQuantity]]</f>
        <v>11.410399999999999</v>
      </c>
      <c r="Q11514" s="1" t="str">
        <f>VLOOKUP(Sales[[#This Row],[ProductKey]], Products!$A$2:$D$1000, 4, FALSE)</f>
        <v>AWC Logo Cap</v>
      </c>
    </row>
    <row r="11515" spans="1:17" x14ac:dyDescent="0.25">
      <c r="A11515" s="2">
        <v>38200</v>
      </c>
      <c r="B11515" s="1" t="s">
        <v>1252</v>
      </c>
      <c r="C11515">
        <v>478</v>
      </c>
      <c r="D11515">
        <v>14215</v>
      </c>
      <c r="E11515">
        <v>9</v>
      </c>
      <c r="F11515">
        <v>5</v>
      </c>
      <c r="G11515">
        <v>2</v>
      </c>
      <c r="H11515" s="2">
        <v>43313</v>
      </c>
      <c r="I11515" t="str">
        <f>VLOOKUP(Sales[[#This Row],[TerritoryKey]], Territories[], 2, FALSE)</f>
        <v>Australia</v>
      </c>
      <c r="J11515">
        <f>_xlfn.XLOOKUP(Sales[[#This Row],[ProductKey]], Products!$A:$A, Products!$J:$J)</f>
        <v>3.7363</v>
      </c>
      <c r="K11515">
        <f>_xlfn.XLOOKUP(Sales[[#This Row],[ProductKey]], Products!$A:$A, Products!$K:$K)</f>
        <v>9.99</v>
      </c>
      <c r="L11515" s="1">
        <f>Sales[[#This Row],[ProductPrice]]*Sales[[#This Row],[OrderQuantity]]</f>
        <v>19.98</v>
      </c>
      <c r="M11515" s="1">
        <f>Sales[[#This Row],[OrderQuantity]]</f>
        <v>2</v>
      </c>
      <c r="N11515" s="1">
        <f>1</f>
        <v>1</v>
      </c>
      <c r="O11515" s="1">
        <f>Sales[[#This Row],[TotalSales]]-Sales[[#This Row],[TotalCost]]</f>
        <v>12.507400000000001</v>
      </c>
      <c r="P11515" s="1">
        <f>Sales[[#This Row],[ProductCost]]*Sales[[#This Row],[OrderQuantity]]</f>
        <v>7.4725999999999999</v>
      </c>
      <c r="Q11515" s="1" t="str">
        <f>VLOOKUP(Sales[[#This Row],[ProductKey]], Products!$A$2:$D$1000, 4, FALSE)</f>
        <v>Mountain Bottle Cage</v>
      </c>
    </row>
    <row r="11516" spans="1:17" x14ac:dyDescent="0.25">
      <c r="A11516" s="2">
        <v>37723</v>
      </c>
      <c r="B11516" s="1" t="s">
        <v>1338</v>
      </c>
      <c r="C11516">
        <v>215</v>
      </c>
      <c r="D11516">
        <v>11996</v>
      </c>
      <c r="E11516">
        <v>9</v>
      </c>
      <c r="F11516">
        <v>5</v>
      </c>
      <c r="G11516">
        <v>1</v>
      </c>
      <c r="H11516" s="2">
        <v>42837</v>
      </c>
      <c r="I11516" t="str">
        <f>VLOOKUP(Sales[[#This Row],[TerritoryKey]], Territories[], 2, FALSE)</f>
        <v>Australia</v>
      </c>
      <c r="J11516">
        <f>_xlfn.XLOOKUP(Sales[[#This Row],[ProductKey]], Products!$A:$A, Products!$J:$J)</f>
        <v>12.027799999999999</v>
      </c>
      <c r="K11516">
        <f>_xlfn.XLOOKUP(Sales[[#This Row],[ProductKey]], Products!$A:$A, Products!$K:$K)</f>
        <v>33.644199999999998</v>
      </c>
      <c r="L11516" s="1">
        <f>Sales[[#This Row],[ProductPrice]]*Sales[[#This Row],[OrderQuantity]]</f>
        <v>33.644199999999998</v>
      </c>
      <c r="M11516" s="1">
        <f>Sales[[#This Row],[OrderQuantity]]</f>
        <v>1</v>
      </c>
      <c r="N11516" s="1">
        <f>1</f>
        <v>1</v>
      </c>
      <c r="O11516" s="1">
        <f>Sales[[#This Row],[TotalSales]]-Sales[[#This Row],[TotalCost]]</f>
        <v>21.616399999999999</v>
      </c>
      <c r="P11516" s="1">
        <f>Sales[[#This Row],[ProductCost]]*Sales[[#This Row],[OrderQuantity]]</f>
        <v>12.027799999999999</v>
      </c>
      <c r="Q11516" s="1" t="str">
        <f>VLOOKUP(Sales[[#This Row],[ProductKey]], Products!$A$2:$D$1000, 4, FALSE)</f>
        <v>Sport-100 Helmet, Black</v>
      </c>
    </row>
    <row r="11517" spans="1:17" x14ac:dyDescent="0.25">
      <c r="A11517" s="2">
        <v>37692</v>
      </c>
      <c r="B11517" s="1" t="s">
        <v>1401</v>
      </c>
      <c r="C11517">
        <v>235</v>
      </c>
      <c r="D11517">
        <v>15059</v>
      </c>
      <c r="E11517">
        <v>10</v>
      </c>
      <c r="F11517">
        <v>5</v>
      </c>
      <c r="G11517">
        <v>1</v>
      </c>
      <c r="H11517" s="2">
        <v>42806</v>
      </c>
      <c r="I11517" t="str">
        <f>VLOOKUP(Sales[[#This Row],[TerritoryKey]], Territories[], 2, FALSE)</f>
        <v>United Kingdom</v>
      </c>
      <c r="J11517">
        <f>_xlfn.XLOOKUP(Sales[[#This Row],[ProductKey]], Products!$A:$A, Products!$J:$J)</f>
        <v>31.724399999999999</v>
      </c>
      <c r="K11517">
        <f>_xlfn.XLOOKUP(Sales[[#This Row],[ProductKey]], Products!$A:$A, Products!$K:$K)</f>
        <v>48.067300000000003</v>
      </c>
      <c r="L11517" s="1">
        <f>Sales[[#This Row],[ProductPrice]]*Sales[[#This Row],[OrderQuantity]]</f>
        <v>48.067300000000003</v>
      </c>
      <c r="M11517" s="1">
        <f>Sales[[#This Row],[OrderQuantity]]</f>
        <v>1</v>
      </c>
      <c r="N11517" s="1">
        <f>1</f>
        <v>1</v>
      </c>
      <c r="O11517" s="1">
        <f>Sales[[#This Row],[TotalSales]]-Sales[[#This Row],[TotalCost]]</f>
        <v>16.342900000000004</v>
      </c>
      <c r="P11517" s="1">
        <f>Sales[[#This Row],[ProductCost]]*Sales[[#This Row],[OrderQuantity]]</f>
        <v>31.724399999999999</v>
      </c>
      <c r="Q11517" s="1" t="str">
        <f>VLOOKUP(Sales[[#This Row],[ProductKey]], Products!$A$2:$D$1000, 4, FALSE)</f>
        <v>Long-Sleeve Logo Jersey, XL</v>
      </c>
    </row>
    <row r="11518" spans="1:17" x14ac:dyDescent="0.25">
      <c r="A11518" s="2">
        <v>37965</v>
      </c>
      <c r="B11518" s="1" t="s">
        <v>1413</v>
      </c>
      <c r="C11518">
        <v>484</v>
      </c>
      <c r="D11518">
        <v>23083</v>
      </c>
      <c r="E11518">
        <v>6</v>
      </c>
      <c r="F11518">
        <v>5</v>
      </c>
      <c r="G11518">
        <v>2</v>
      </c>
      <c r="H11518" s="2">
        <v>43079</v>
      </c>
      <c r="I11518" t="str">
        <f>VLOOKUP(Sales[[#This Row],[TerritoryKey]], Territories[], 2, FALSE)</f>
        <v>Canada</v>
      </c>
      <c r="J11518">
        <f>_xlfn.XLOOKUP(Sales[[#This Row],[ProductKey]], Products!$A:$A, Products!$J:$J)</f>
        <v>2.9733000000000001</v>
      </c>
      <c r="K11518">
        <f>_xlfn.XLOOKUP(Sales[[#This Row],[ProductKey]], Products!$A:$A, Products!$K:$K)</f>
        <v>7.95</v>
      </c>
      <c r="L11518" s="1">
        <f>Sales[[#This Row],[ProductPrice]]*Sales[[#This Row],[OrderQuantity]]</f>
        <v>15.9</v>
      </c>
      <c r="M11518" s="1">
        <f>Sales[[#This Row],[OrderQuantity]]</f>
        <v>2</v>
      </c>
      <c r="N11518" s="1">
        <f>1</f>
        <v>1</v>
      </c>
      <c r="O11518" s="1">
        <f>Sales[[#This Row],[TotalSales]]-Sales[[#This Row],[TotalCost]]</f>
        <v>9.9534000000000002</v>
      </c>
      <c r="P11518" s="1">
        <f>Sales[[#This Row],[ProductCost]]*Sales[[#This Row],[OrderQuantity]]</f>
        <v>5.9466000000000001</v>
      </c>
      <c r="Q11518" s="1" t="str">
        <f>VLOOKUP(Sales[[#This Row],[ProductKey]], Products!$A$2:$D$1000, 4, FALSE)</f>
        <v>Bike Wash - Dissolver</v>
      </c>
    </row>
    <row r="11519" spans="1:17" x14ac:dyDescent="0.25">
      <c r="A11519" s="2">
        <v>37875</v>
      </c>
      <c r="B11519" s="1" t="s">
        <v>1733</v>
      </c>
      <c r="C11519">
        <v>481</v>
      </c>
      <c r="D11519">
        <v>21055</v>
      </c>
      <c r="E11519">
        <v>8</v>
      </c>
      <c r="F11519">
        <v>5</v>
      </c>
      <c r="G11519">
        <v>2</v>
      </c>
      <c r="H11519" s="2">
        <v>42989</v>
      </c>
      <c r="I11519" t="str">
        <f>VLOOKUP(Sales[[#This Row],[TerritoryKey]], Territories[], 2, FALSE)</f>
        <v>Germany</v>
      </c>
      <c r="J11519">
        <f>_xlfn.XLOOKUP(Sales[[#This Row],[ProductKey]], Products!$A:$A, Products!$J:$J)</f>
        <v>3.3622999999999998</v>
      </c>
      <c r="K11519">
        <f>_xlfn.XLOOKUP(Sales[[#This Row],[ProductKey]], Products!$A:$A, Products!$K:$K)</f>
        <v>8.99</v>
      </c>
      <c r="L11519" s="1">
        <f>Sales[[#This Row],[ProductPrice]]*Sales[[#This Row],[OrderQuantity]]</f>
        <v>17.98</v>
      </c>
      <c r="M11519" s="1">
        <f>Sales[[#This Row],[OrderQuantity]]</f>
        <v>2</v>
      </c>
      <c r="N11519" s="1">
        <f>1</f>
        <v>1</v>
      </c>
      <c r="O11519" s="1">
        <f>Sales[[#This Row],[TotalSales]]-Sales[[#This Row],[TotalCost]]</f>
        <v>11.255400000000002</v>
      </c>
      <c r="P11519" s="1">
        <f>Sales[[#This Row],[ProductCost]]*Sales[[#This Row],[OrderQuantity]]</f>
        <v>6.7245999999999997</v>
      </c>
      <c r="Q11519" s="1" t="str">
        <f>VLOOKUP(Sales[[#This Row],[ProductKey]], Products!$A$2:$D$1000, 4, FALSE)</f>
        <v>Racing Socks, M</v>
      </c>
    </row>
    <row r="11520" spans="1:17" x14ac:dyDescent="0.25">
      <c r="A11520" s="2">
        <v>37663</v>
      </c>
      <c r="B11520" s="1" t="s">
        <v>1787</v>
      </c>
      <c r="C11520">
        <v>226</v>
      </c>
      <c r="D11520">
        <v>20545</v>
      </c>
      <c r="E11520">
        <v>1</v>
      </c>
      <c r="F11520">
        <v>5</v>
      </c>
      <c r="G11520">
        <v>1</v>
      </c>
      <c r="H11520" s="2">
        <v>42777</v>
      </c>
      <c r="I11520" t="str">
        <f>VLOOKUP(Sales[[#This Row],[TerritoryKey]], Territories[], 2, FALSE)</f>
        <v>Northwest</v>
      </c>
      <c r="J11520">
        <f>_xlfn.XLOOKUP(Sales[[#This Row],[ProductKey]], Products!$A:$A, Products!$J:$J)</f>
        <v>31.724399999999999</v>
      </c>
      <c r="K11520">
        <f>_xlfn.XLOOKUP(Sales[[#This Row],[ProductKey]], Products!$A:$A, Products!$K:$K)</f>
        <v>48.067300000000003</v>
      </c>
      <c r="L11520" s="1">
        <f>Sales[[#This Row],[ProductPrice]]*Sales[[#This Row],[OrderQuantity]]</f>
        <v>48.067300000000003</v>
      </c>
      <c r="M11520" s="1">
        <f>Sales[[#This Row],[OrderQuantity]]</f>
        <v>1</v>
      </c>
      <c r="N11520" s="1">
        <f>1</f>
        <v>1</v>
      </c>
      <c r="O11520" s="1">
        <f>Sales[[#This Row],[TotalSales]]-Sales[[#This Row],[TotalCost]]</f>
        <v>16.342900000000004</v>
      </c>
      <c r="P11520" s="1">
        <f>Sales[[#This Row],[ProductCost]]*Sales[[#This Row],[OrderQuantity]]</f>
        <v>31.724399999999999</v>
      </c>
      <c r="Q11520" s="1" t="str">
        <f>VLOOKUP(Sales[[#This Row],[ProductKey]], Products!$A$2:$D$1000, 4, FALSE)</f>
        <v>Long-Sleeve Logo Jersey, S</v>
      </c>
    </row>
    <row r="11521" spans="1:17" x14ac:dyDescent="0.25">
      <c r="A11521" s="2">
        <v>38078</v>
      </c>
      <c r="B11521" s="1" t="s">
        <v>1898</v>
      </c>
      <c r="C11521">
        <v>483</v>
      </c>
      <c r="D11521">
        <v>19749</v>
      </c>
      <c r="E11521">
        <v>4</v>
      </c>
      <c r="F11521">
        <v>5</v>
      </c>
      <c r="G11521">
        <v>1</v>
      </c>
      <c r="H11521" s="2">
        <v>43191</v>
      </c>
      <c r="I11521" t="str">
        <f>VLOOKUP(Sales[[#This Row],[TerritoryKey]], Territories[], 2, FALSE)</f>
        <v>Southwest</v>
      </c>
      <c r="J11521">
        <f>_xlfn.XLOOKUP(Sales[[#This Row],[ProductKey]], Products!$A:$A, Products!$J:$J)</f>
        <v>44.88</v>
      </c>
      <c r="K11521">
        <f>_xlfn.XLOOKUP(Sales[[#This Row],[ProductKey]], Products!$A:$A, Products!$K:$K)</f>
        <v>120</v>
      </c>
      <c r="L11521" s="1">
        <f>Sales[[#This Row],[ProductPrice]]*Sales[[#This Row],[OrderQuantity]]</f>
        <v>120</v>
      </c>
      <c r="M11521" s="1">
        <f>Sales[[#This Row],[OrderQuantity]]</f>
        <v>1</v>
      </c>
      <c r="N11521" s="1">
        <f>1</f>
        <v>1</v>
      </c>
      <c r="O11521" s="1">
        <f>Sales[[#This Row],[TotalSales]]-Sales[[#This Row],[TotalCost]]</f>
        <v>75.12</v>
      </c>
      <c r="P11521" s="1">
        <f>Sales[[#This Row],[ProductCost]]*Sales[[#This Row],[OrderQuantity]]</f>
        <v>44.88</v>
      </c>
      <c r="Q11521" s="1" t="str">
        <f>VLOOKUP(Sales[[#This Row],[ProductKey]], Products!$A$2:$D$1000, 4, FALSE)</f>
        <v>Hitch Rack - 4-Bike</v>
      </c>
    </row>
    <row r="11522" spans="1:17" x14ac:dyDescent="0.25">
      <c r="A11522" s="2">
        <v>37844</v>
      </c>
      <c r="B11522" s="1" t="s">
        <v>1905</v>
      </c>
      <c r="C11522">
        <v>486</v>
      </c>
      <c r="D11522">
        <v>14031</v>
      </c>
      <c r="E11522">
        <v>9</v>
      </c>
      <c r="F11522">
        <v>5</v>
      </c>
      <c r="G11522">
        <v>1</v>
      </c>
      <c r="H11522" s="2">
        <v>42958</v>
      </c>
      <c r="I11522" t="str">
        <f>VLOOKUP(Sales[[#This Row],[TerritoryKey]], Territories[], 2, FALSE)</f>
        <v>Australia</v>
      </c>
      <c r="J11522">
        <f>_xlfn.XLOOKUP(Sales[[#This Row],[ProductKey]], Products!$A:$A, Products!$J:$J)</f>
        <v>59.466000000000001</v>
      </c>
      <c r="K11522">
        <f>_xlfn.XLOOKUP(Sales[[#This Row],[ProductKey]], Products!$A:$A, Products!$K:$K)</f>
        <v>159</v>
      </c>
      <c r="L11522" s="1">
        <f>Sales[[#This Row],[ProductPrice]]*Sales[[#This Row],[OrderQuantity]]</f>
        <v>159</v>
      </c>
      <c r="M11522" s="1">
        <f>Sales[[#This Row],[OrderQuantity]]</f>
        <v>1</v>
      </c>
      <c r="N11522" s="1">
        <f>1</f>
        <v>1</v>
      </c>
      <c r="O11522" s="1">
        <f>Sales[[#This Row],[TotalSales]]-Sales[[#This Row],[TotalCost]]</f>
        <v>99.533999999999992</v>
      </c>
      <c r="P11522" s="1">
        <f>Sales[[#This Row],[ProductCost]]*Sales[[#This Row],[OrderQuantity]]</f>
        <v>59.466000000000001</v>
      </c>
      <c r="Q11522" s="1" t="str">
        <f>VLOOKUP(Sales[[#This Row],[ProductKey]], Products!$A$2:$D$1000, 4, FALSE)</f>
        <v>All-Purpose Bike Stand</v>
      </c>
    </row>
    <row r="11523" spans="1:17" x14ac:dyDescent="0.25">
      <c r="A11523" s="2">
        <v>37875</v>
      </c>
      <c r="B11523" s="1" t="s">
        <v>1929</v>
      </c>
      <c r="C11523">
        <v>482</v>
      </c>
      <c r="D11523">
        <v>15194</v>
      </c>
      <c r="E11523">
        <v>4</v>
      </c>
      <c r="F11523">
        <v>5</v>
      </c>
      <c r="G11523">
        <v>2</v>
      </c>
      <c r="H11523" s="2">
        <v>42989</v>
      </c>
      <c r="I11523" t="str">
        <f>VLOOKUP(Sales[[#This Row],[TerritoryKey]], Territories[], 2, FALSE)</f>
        <v>Southwest</v>
      </c>
      <c r="J11523">
        <f>_xlfn.XLOOKUP(Sales[[#This Row],[ProductKey]], Products!$A:$A, Products!$J:$J)</f>
        <v>3.3622999999999998</v>
      </c>
      <c r="K11523">
        <f>_xlfn.XLOOKUP(Sales[[#This Row],[ProductKey]], Products!$A:$A, Products!$K:$K)</f>
        <v>8.99</v>
      </c>
      <c r="L11523" s="1">
        <f>Sales[[#This Row],[ProductPrice]]*Sales[[#This Row],[OrderQuantity]]</f>
        <v>17.98</v>
      </c>
      <c r="M11523" s="1">
        <f>Sales[[#This Row],[OrderQuantity]]</f>
        <v>2</v>
      </c>
      <c r="N11523" s="1">
        <f>1</f>
        <v>1</v>
      </c>
      <c r="O11523" s="1">
        <f>Sales[[#This Row],[TotalSales]]-Sales[[#This Row],[TotalCost]]</f>
        <v>11.255400000000002</v>
      </c>
      <c r="P11523" s="1">
        <f>Sales[[#This Row],[ProductCost]]*Sales[[#This Row],[OrderQuantity]]</f>
        <v>6.7245999999999997</v>
      </c>
      <c r="Q11523" s="1" t="str">
        <f>VLOOKUP(Sales[[#This Row],[ProductKey]], Products!$A$2:$D$1000, 4, FALSE)</f>
        <v>Racing Socks, L</v>
      </c>
    </row>
    <row r="11524" spans="1:17" x14ac:dyDescent="0.25">
      <c r="A11524" s="2">
        <v>37723</v>
      </c>
      <c r="B11524" s="1" t="s">
        <v>1951</v>
      </c>
      <c r="C11524">
        <v>229</v>
      </c>
      <c r="D11524">
        <v>20835</v>
      </c>
      <c r="E11524">
        <v>8</v>
      </c>
      <c r="F11524">
        <v>5</v>
      </c>
      <c r="G11524">
        <v>1</v>
      </c>
      <c r="H11524" s="2">
        <v>42837</v>
      </c>
      <c r="I11524" t="str">
        <f>VLOOKUP(Sales[[#This Row],[TerritoryKey]], Territories[], 2, FALSE)</f>
        <v>Germany</v>
      </c>
      <c r="J11524">
        <f>_xlfn.XLOOKUP(Sales[[#This Row],[ProductKey]], Products!$A:$A, Products!$J:$J)</f>
        <v>31.724399999999999</v>
      </c>
      <c r="K11524">
        <f>_xlfn.XLOOKUP(Sales[[#This Row],[ProductKey]], Products!$A:$A, Products!$K:$K)</f>
        <v>48.067300000000003</v>
      </c>
      <c r="L11524" s="1">
        <f>Sales[[#This Row],[ProductPrice]]*Sales[[#This Row],[OrderQuantity]]</f>
        <v>48.067300000000003</v>
      </c>
      <c r="M11524" s="1">
        <f>Sales[[#This Row],[OrderQuantity]]</f>
        <v>1</v>
      </c>
      <c r="N11524" s="1">
        <f>1</f>
        <v>1</v>
      </c>
      <c r="O11524" s="1">
        <f>Sales[[#This Row],[TotalSales]]-Sales[[#This Row],[TotalCost]]</f>
        <v>16.342900000000004</v>
      </c>
      <c r="P11524" s="1">
        <f>Sales[[#This Row],[ProductCost]]*Sales[[#This Row],[OrderQuantity]]</f>
        <v>31.724399999999999</v>
      </c>
      <c r="Q11524" s="1" t="str">
        <f>VLOOKUP(Sales[[#This Row],[ProductKey]], Products!$A$2:$D$1000, 4, FALSE)</f>
        <v>Long-Sleeve Logo Jersey, M</v>
      </c>
    </row>
    <row r="11525" spans="1:17" x14ac:dyDescent="0.25">
      <c r="A11525" s="2">
        <v>37752</v>
      </c>
      <c r="B11525" s="1" t="s">
        <v>1989</v>
      </c>
      <c r="C11525">
        <v>486</v>
      </c>
      <c r="D11525">
        <v>11241</v>
      </c>
      <c r="E11525">
        <v>7</v>
      </c>
      <c r="F11525">
        <v>5</v>
      </c>
      <c r="G11525">
        <v>1</v>
      </c>
      <c r="H11525" s="2">
        <v>42866</v>
      </c>
      <c r="I11525" t="str">
        <f>VLOOKUP(Sales[[#This Row],[TerritoryKey]], Territories[], 2, FALSE)</f>
        <v>France</v>
      </c>
      <c r="J11525">
        <f>_xlfn.XLOOKUP(Sales[[#This Row],[ProductKey]], Products!$A:$A, Products!$J:$J)</f>
        <v>59.466000000000001</v>
      </c>
      <c r="K11525">
        <f>_xlfn.XLOOKUP(Sales[[#This Row],[ProductKey]], Products!$A:$A, Products!$K:$K)</f>
        <v>159</v>
      </c>
      <c r="L11525" s="1">
        <f>Sales[[#This Row],[ProductPrice]]*Sales[[#This Row],[OrderQuantity]]</f>
        <v>159</v>
      </c>
      <c r="M11525" s="1">
        <f>Sales[[#This Row],[OrderQuantity]]</f>
        <v>1</v>
      </c>
      <c r="N11525" s="1">
        <f>1</f>
        <v>1</v>
      </c>
      <c r="O11525" s="1">
        <f>Sales[[#This Row],[TotalSales]]-Sales[[#This Row],[TotalCost]]</f>
        <v>99.533999999999992</v>
      </c>
      <c r="P11525" s="1">
        <f>Sales[[#This Row],[ProductCost]]*Sales[[#This Row],[OrderQuantity]]</f>
        <v>59.466000000000001</v>
      </c>
      <c r="Q11525" s="1" t="str">
        <f>VLOOKUP(Sales[[#This Row],[ProductKey]], Products!$A$2:$D$1000, 4, FALSE)</f>
        <v>All-Purpose Bike Stand</v>
      </c>
    </row>
    <row r="11526" spans="1:17" x14ac:dyDescent="0.25">
      <c r="A11526" s="2">
        <v>37813</v>
      </c>
      <c r="B11526" s="1" t="s">
        <v>1997</v>
      </c>
      <c r="C11526">
        <v>464</v>
      </c>
      <c r="D11526">
        <v>23544</v>
      </c>
      <c r="E11526">
        <v>9</v>
      </c>
      <c r="F11526">
        <v>5</v>
      </c>
      <c r="G11526">
        <v>2</v>
      </c>
      <c r="H11526" s="2">
        <v>42927</v>
      </c>
      <c r="I11526" t="str">
        <f>VLOOKUP(Sales[[#This Row],[TerritoryKey]], Territories[], 2, FALSE)</f>
        <v>Australia</v>
      </c>
      <c r="J11526">
        <f>_xlfn.XLOOKUP(Sales[[#This Row],[ProductKey]], Products!$A:$A, Products!$J:$J)</f>
        <v>9.7135999999999996</v>
      </c>
      <c r="K11526">
        <f>_xlfn.XLOOKUP(Sales[[#This Row],[ProductKey]], Products!$A:$A, Products!$K:$K)</f>
        <v>23.548100000000002</v>
      </c>
      <c r="L11526" s="1">
        <f>Sales[[#This Row],[ProductPrice]]*Sales[[#This Row],[OrderQuantity]]</f>
        <v>47.096200000000003</v>
      </c>
      <c r="M11526" s="1">
        <f>Sales[[#This Row],[OrderQuantity]]</f>
        <v>2</v>
      </c>
      <c r="N11526" s="1">
        <f>1</f>
        <v>1</v>
      </c>
      <c r="O11526" s="1">
        <f>Sales[[#This Row],[TotalSales]]-Sales[[#This Row],[TotalCost]]</f>
        <v>27.669000000000004</v>
      </c>
      <c r="P11526" s="1">
        <f>Sales[[#This Row],[ProductCost]]*Sales[[#This Row],[OrderQuantity]]</f>
        <v>19.427199999999999</v>
      </c>
      <c r="Q11526" s="1" t="str">
        <f>VLOOKUP(Sales[[#This Row],[ProductKey]], Products!$A$2:$D$1000, 4, FALSE)</f>
        <v>Half-Finger Gloves, M</v>
      </c>
    </row>
    <row r="11527" spans="1:17" x14ac:dyDescent="0.25">
      <c r="A11527" s="2">
        <v>38109</v>
      </c>
      <c r="B11527" s="1" t="s">
        <v>2005</v>
      </c>
      <c r="C11527">
        <v>478</v>
      </c>
      <c r="D11527">
        <v>17221</v>
      </c>
      <c r="E11527">
        <v>8</v>
      </c>
      <c r="F11527">
        <v>5</v>
      </c>
      <c r="G11527">
        <v>2</v>
      </c>
      <c r="H11527" s="2">
        <v>43222</v>
      </c>
      <c r="I11527" t="str">
        <f>VLOOKUP(Sales[[#This Row],[TerritoryKey]], Territories[], 2, FALSE)</f>
        <v>Germany</v>
      </c>
      <c r="J11527">
        <f>_xlfn.XLOOKUP(Sales[[#This Row],[ProductKey]], Products!$A:$A, Products!$J:$J)</f>
        <v>3.7363</v>
      </c>
      <c r="K11527">
        <f>_xlfn.XLOOKUP(Sales[[#This Row],[ProductKey]], Products!$A:$A, Products!$K:$K)</f>
        <v>9.99</v>
      </c>
      <c r="L11527" s="1">
        <f>Sales[[#This Row],[ProductPrice]]*Sales[[#This Row],[OrderQuantity]]</f>
        <v>19.98</v>
      </c>
      <c r="M11527" s="1">
        <f>Sales[[#This Row],[OrderQuantity]]</f>
        <v>2</v>
      </c>
      <c r="N11527" s="1">
        <f>1</f>
        <v>1</v>
      </c>
      <c r="O11527" s="1">
        <f>Sales[[#This Row],[TotalSales]]-Sales[[#This Row],[TotalCost]]</f>
        <v>12.507400000000001</v>
      </c>
      <c r="P11527" s="1">
        <f>Sales[[#This Row],[ProductCost]]*Sales[[#This Row],[OrderQuantity]]</f>
        <v>7.4725999999999999</v>
      </c>
      <c r="Q11527" s="1" t="str">
        <f>VLOOKUP(Sales[[#This Row],[ProductKey]], Products!$A$2:$D$1000, 4, FALSE)</f>
        <v>Mountain Bottle Cage</v>
      </c>
    </row>
    <row r="11528" spans="1:17" x14ac:dyDescent="0.25">
      <c r="A11528" s="2">
        <v>37813</v>
      </c>
      <c r="B11528" s="1" t="s">
        <v>2047</v>
      </c>
      <c r="C11528">
        <v>480</v>
      </c>
      <c r="D11528">
        <v>11951</v>
      </c>
      <c r="E11528">
        <v>9</v>
      </c>
      <c r="F11528">
        <v>5</v>
      </c>
      <c r="G11528">
        <v>2</v>
      </c>
      <c r="H11528" s="2">
        <v>42927</v>
      </c>
      <c r="I11528" t="str">
        <f>VLOOKUP(Sales[[#This Row],[TerritoryKey]], Territories[], 2, FALSE)</f>
        <v>Australia</v>
      </c>
      <c r="J11528">
        <f>_xlfn.XLOOKUP(Sales[[#This Row],[ProductKey]], Products!$A:$A, Products!$J:$J)</f>
        <v>0.85650000000000004</v>
      </c>
      <c r="K11528">
        <f>_xlfn.XLOOKUP(Sales[[#This Row],[ProductKey]], Products!$A:$A, Products!$K:$K)</f>
        <v>2.29</v>
      </c>
      <c r="L11528" s="1">
        <f>Sales[[#This Row],[ProductPrice]]*Sales[[#This Row],[OrderQuantity]]</f>
        <v>4.58</v>
      </c>
      <c r="M11528" s="1">
        <f>Sales[[#This Row],[OrderQuantity]]</f>
        <v>2</v>
      </c>
      <c r="N11528" s="1">
        <f>1</f>
        <v>1</v>
      </c>
      <c r="O11528" s="1">
        <f>Sales[[#This Row],[TotalSales]]-Sales[[#This Row],[TotalCost]]</f>
        <v>2.867</v>
      </c>
      <c r="P11528" s="1">
        <f>Sales[[#This Row],[ProductCost]]*Sales[[#This Row],[OrderQuantity]]</f>
        <v>1.7130000000000001</v>
      </c>
      <c r="Q11528" s="1" t="str">
        <f>VLOOKUP(Sales[[#This Row],[ProductKey]], Products!$A$2:$D$1000, 4, FALSE)</f>
        <v>Patch Kit/8 Patches</v>
      </c>
    </row>
    <row r="11529" spans="1:17" x14ac:dyDescent="0.25">
      <c r="A11529" s="2">
        <v>37966</v>
      </c>
      <c r="B11529" s="1" t="s">
        <v>2174</v>
      </c>
      <c r="C11529">
        <v>484</v>
      </c>
      <c r="D11529">
        <v>11914</v>
      </c>
      <c r="E11529">
        <v>9</v>
      </c>
      <c r="F11529">
        <v>5</v>
      </c>
      <c r="G11529">
        <v>2</v>
      </c>
      <c r="H11529" s="2">
        <v>43080</v>
      </c>
      <c r="I11529" t="str">
        <f>VLOOKUP(Sales[[#This Row],[TerritoryKey]], Territories[], 2, FALSE)</f>
        <v>Australia</v>
      </c>
      <c r="J11529">
        <f>_xlfn.XLOOKUP(Sales[[#This Row],[ProductKey]], Products!$A:$A, Products!$J:$J)</f>
        <v>2.9733000000000001</v>
      </c>
      <c r="K11529">
        <f>_xlfn.XLOOKUP(Sales[[#This Row],[ProductKey]], Products!$A:$A, Products!$K:$K)</f>
        <v>7.95</v>
      </c>
      <c r="L11529" s="1">
        <f>Sales[[#This Row],[ProductPrice]]*Sales[[#This Row],[OrderQuantity]]</f>
        <v>15.9</v>
      </c>
      <c r="M11529" s="1">
        <f>Sales[[#This Row],[OrderQuantity]]</f>
        <v>2</v>
      </c>
      <c r="N11529" s="1">
        <f>1</f>
        <v>1</v>
      </c>
      <c r="O11529" s="1">
        <f>Sales[[#This Row],[TotalSales]]-Sales[[#This Row],[TotalCost]]</f>
        <v>9.9534000000000002</v>
      </c>
      <c r="P11529" s="1">
        <f>Sales[[#This Row],[ProductCost]]*Sales[[#This Row],[OrderQuantity]]</f>
        <v>5.9466000000000001</v>
      </c>
      <c r="Q11529" s="1" t="str">
        <f>VLOOKUP(Sales[[#This Row],[ProductKey]], Products!$A$2:$D$1000, 4, FALSE)</f>
        <v>Bike Wash - Dissolver</v>
      </c>
    </row>
    <row r="11530" spans="1:17" x14ac:dyDescent="0.25">
      <c r="A11530" s="2">
        <v>38293</v>
      </c>
      <c r="B11530" s="1" t="s">
        <v>2222</v>
      </c>
      <c r="C11530">
        <v>223</v>
      </c>
      <c r="D11530">
        <v>16206</v>
      </c>
      <c r="E11530">
        <v>8</v>
      </c>
      <c r="F11530">
        <v>5</v>
      </c>
      <c r="G11530">
        <v>2</v>
      </c>
      <c r="H11530" s="2">
        <v>43406</v>
      </c>
      <c r="I11530" t="str">
        <f>VLOOKUP(Sales[[#This Row],[TerritoryKey]], Territories[], 2, FALSE)</f>
        <v>Germany</v>
      </c>
      <c r="J11530">
        <f>_xlfn.XLOOKUP(Sales[[#This Row],[ProductKey]], Products!$A:$A, Products!$J:$J)</f>
        <v>5.7051999999999996</v>
      </c>
      <c r="K11530">
        <f>_xlfn.XLOOKUP(Sales[[#This Row],[ProductKey]], Products!$A:$A, Products!$K:$K)</f>
        <v>8.6441999999999997</v>
      </c>
      <c r="L11530" s="1">
        <f>Sales[[#This Row],[ProductPrice]]*Sales[[#This Row],[OrderQuantity]]</f>
        <v>17.288399999999999</v>
      </c>
      <c r="M11530" s="1">
        <f>Sales[[#This Row],[OrderQuantity]]</f>
        <v>2</v>
      </c>
      <c r="N11530" s="1">
        <f>1</f>
        <v>1</v>
      </c>
      <c r="O11530" s="1">
        <f>Sales[[#This Row],[TotalSales]]-Sales[[#This Row],[TotalCost]]</f>
        <v>5.8780000000000001</v>
      </c>
      <c r="P11530" s="1">
        <f>Sales[[#This Row],[ProductCost]]*Sales[[#This Row],[OrderQuantity]]</f>
        <v>11.410399999999999</v>
      </c>
      <c r="Q11530" s="1" t="str">
        <f>VLOOKUP(Sales[[#This Row],[ProductKey]], Products!$A$2:$D$1000, 4, FALSE)</f>
        <v>AWC Logo Cap</v>
      </c>
    </row>
    <row r="11531" spans="1:17" x14ac:dyDescent="0.25">
      <c r="A11531" s="2">
        <v>38170</v>
      </c>
      <c r="B11531" s="1" t="s">
        <v>2305</v>
      </c>
      <c r="C11531">
        <v>491</v>
      </c>
      <c r="D11531">
        <v>14219</v>
      </c>
      <c r="E11531">
        <v>9</v>
      </c>
      <c r="F11531">
        <v>5</v>
      </c>
      <c r="G11531">
        <v>1</v>
      </c>
      <c r="H11531" s="2">
        <v>43283</v>
      </c>
      <c r="I11531" t="str">
        <f>VLOOKUP(Sales[[#This Row],[TerritoryKey]], Territories[], 2, FALSE)</f>
        <v>Australia</v>
      </c>
      <c r="J11531">
        <f>_xlfn.XLOOKUP(Sales[[#This Row],[ProductKey]], Products!$A:$A, Products!$J:$J)</f>
        <v>41.572299999999998</v>
      </c>
      <c r="K11531">
        <f>_xlfn.XLOOKUP(Sales[[#This Row],[ProductKey]], Products!$A:$A, Products!$K:$K)</f>
        <v>53.99</v>
      </c>
      <c r="L11531" s="1">
        <f>Sales[[#This Row],[ProductPrice]]*Sales[[#This Row],[OrderQuantity]]</f>
        <v>53.99</v>
      </c>
      <c r="M11531" s="1">
        <f>Sales[[#This Row],[OrderQuantity]]</f>
        <v>1</v>
      </c>
      <c r="N11531" s="1">
        <f>1</f>
        <v>1</v>
      </c>
      <c r="O11531" s="1">
        <f>Sales[[#This Row],[TotalSales]]-Sales[[#This Row],[TotalCost]]</f>
        <v>12.417700000000004</v>
      </c>
      <c r="P11531" s="1">
        <f>Sales[[#This Row],[ProductCost]]*Sales[[#This Row],[OrderQuantity]]</f>
        <v>41.572299999999998</v>
      </c>
      <c r="Q11531" s="1" t="str">
        <f>VLOOKUP(Sales[[#This Row],[ProductKey]], Products!$A$2:$D$1000, 4, FALSE)</f>
        <v>Short-Sleeve Classic Jersey, XL</v>
      </c>
    </row>
    <row r="11532" spans="1:17" x14ac:dyDescent="0.25">
      <c r="A11532" s="2">
        <v>38261</v>
      </c>
      <c r="B11532" s="1" t="s">
        <v>2342</v>
      </c>
      <c r="C11532">
        <v>478</v>
      </c>
      <c r="D11532">
        <v>15193</v>
      </c>
      <c r="E11532">
        <v>4</v>
      </c>
      <c r="F11532">
        <v>5</v>
      </c>
      <c r="G11532">
        <v>2</v>
      </c>
      <c r="H11532" s="2">
        <v>43374</v>
      </c>
      <c r="I11532" t="str">
        <f>VLOOKUP(Sales[[#This Row],[TerritoryKey]], Territories[], 2, FALSE)</f>
        <v>Southwest</v>
      </c>
      <c r="J11532">
        <f>_xlfn.XLOOKUP(Sales[[#This Row],[ProductKey]], Products!$A:$A, Products!$J:$J)</f>
        <v>3.7363</v>
      </c>
      <c r="K11532">
        <f>_xlfn.XLOOKUP(Sales[[#This Row],[ProductKey]], Products!$A:$A, Products!$K:$K)</f>
        <v>9.99</v>
      </c>
      <c r="L11532" s="1">
        <f>Sales[[#This Row],[ProductPrice]]*Sales[[#This Row],[OrderQuantity]]</f>
        <v>19.98</v>
      </c>
      <c r="M11532" s="1">
        <f>Sales[[#This Row],[OrderQuantity]]</f>
        <v>2</v>
      </c>
      <c r="N11532" s="1">
        <f>1</f>
        <v>1</v>
      </c>
      <c r="O11532" s="1">
        <f>Sales[[#This Row],[TotalSales]]-Sales[[#This Row],[TotalCost]]</f>
        <v>12.507400000000001</v>
      </c>
      <c r="P11532" s="1">
        <f>Sales[[#This Row],[ProductCost]]*Sales[[#This Row],[OrderQuantity]]</f>
        <v>7.4725999999999999</v>
      </c>
      <c r="Q11532" s="1" t="str">
        <f>VLOOKUP(Sales[[#This Row],[ProductKey]], Products!$A$2:$D$1000, 4, FALSE)</f>
        <v>Mountain Bottle Cage</v>
      </c>
    </row>
    <row r="11533" spans="1:17" x14ac:dyDescent="0.25">
      <c r="A11533" s="2">
        <v>38140</v>
      </c>
      <c r="B11533" s="1" t="s">
        <v>2399</v>
      </c>
      <c r="C11533">
        <v>480</v>
      </c>
      <c r="D11533">
        <v>15737</v>
      </c>
      <c r="E11533">
        <v>1</v>
      </c>
      <c r="F11533">
        <v>5</v>
      </c>
      <c r="G11533">
        <v>2</v>
      </c>
      <c r="H11533" s="2">
        <v>43253</v>
      </c>
      <c r="I11533" t="str">
        <f>VLOOKUP(Sales[[#This Row],[TerritoryKey]], Territories[], 2, FALSE)</f>
        <v>Northwest</v>
      </c>
      <c r="J11533">
        <f>_xlfn.XLOOKUP(Sales[[#This Row],[ProductKey]], Products!$A:$A, Products!$J:$J)</f>
        <v>0.85650000000000004</v>
      </c>
      <c r="K11533">
        <f>_xlfn.XLOOKUP(Sales[[#This Row],[ProductKey]], Products!$A:$A, Products!$K:$K)</f>
        <v>2.29</v>
      </c>
      <c r="L11533" s="1">
        <f>Sales[[#This Row],[ProductPrice]]*Sales[[#This Row],[OrderQuantity]]</f>
        <v>4.58</v>
      </c>
      <c r="M11533" s="1">
        <f>Sales[[#This Row],[OrderQuantity]]</f>
        <v>2</v>
      </c>
      <c r="N11533" s="1">
        <f>1</f>
        <v>1</v>
      </c>
      <c r="O11533" s="1">
        <f>Sales[[#This Row],[TotalSales]]-Sales[[#This Row],[TotalCost]]</f>
        <v>2.867</v>
      </c>
      <c r="P11533" s="1">
        <f>Sales[[#This Row],[ProductCost]]*Sales[[#This Row],[OrderQuantity]]</f>
        <v>1.7130000000000001</v>
      </c>
      <c r="Q11533" s="1" t="str">
        <f>VLOOKUP(Sales[[#This Row],[ProductKey]], Products!$A$2:$D$1000, 4, FALSE)</f>
        <v>Patch Kit/8 Patches</v>
      </c>
    </row>
    <row r="11534" spans="1:17" x14ac:dyDescent="0.25">
      <c r="A11534" s="2">
        <v>37784</v>
      </c>
      <c r="B11534" s="1" t="s">
        <v>2436</v>
      </c>
      <c r="C11534">
        <v>229</v>
      </c>
      <c r="D11534">
        <v>26038</v>
      </c>
      <c r="E11534">
        <v>8</v>
      </c>
      <c r="F11534">
        <v>5</v>
      </c>
      <c r="G11534">
        <v>1</v>
      </c>
      <c r="H11534" s="2">
        <v>42898</v>
      </c>
      <c r="I11534" t="str">
        <f>VLOOKUP(Sales[[#This Row],[TerritoryKey]], Territories[], 2, FALSE)</f>
        <v>Germany</v>
      </c>
      <c r="J11534">
        <f>_xlfn.XLOOKUP(Sales[[#This Row],[ProductKey]], Products!$A:$A, Products!$J:$J)</f>
        <v>31.724399999999999</v>
      </c>
      <c r="K11534">
        <f>_xlfn.XLOOKUP(Sales[[#This Row],[ProductKey]], Products!$A:$A, Products!$K:$K)</f>
        <v>48.067300000000003</v>
      </c>
      <c r="L11534" s="1">
        <f>Sales[[#This Row],[ProductPrice]]*Sales[[#This Row],[OrderQuantity]]</f>
        <v>48.067300000000003</v>
      </c>
      <c r="M11534" s="1">
        <f>Sales[[#This Row],[OrderQuantity]]</f>
        <v>1</v>
      </c>
      <c r="N11534" s="1">
        <f>1</f>
        <v>1</v>
      </c>
      <c r="O11534" s="1">
        <f>Sales[[#This Row],[TotalSales]]-Sales[[#This Row],[TotalCost]]</f>
        <v>16.342900000000004</v>
      </c>
      <c r="P11534" s="1">
        <f>Sales[[#This Row],[ProductCost]]*Sales[[#This Row],[OrderQuantity]]</f>
        <v>31.724399999999999</v>
      </c>
      <c r="Q11534" s="1" t="str">
        <f>VLOOKUP(Sales[[#This Row],[ProductKey]], Products!$A$2:$D$1000, 4, FALSE)</f>
        <v>Long-Sleeve Logo Jersey, M</v>
      </c>
    </row>
    <row r="11535" spans="1:17" x14ac:dyDescent="0.25">
      <c r="A11535" s="2">
        <v>37875</v>
      </c>
      <c r="B11535" s="1" t="s">
        <v>2439</v>
      </c>
      <c r="C11535">
        <v>484</v>
      </c>
      <c r="D11535">
        <v>12601</v>
      </c>
      <c r="E11535">
        <v>10</v>
      </c>
      <c r="F11535">
        <v>5</v>
      </c>
      <c r="G11535">
        <v>2</v>
      </c>
      <c r="H11535" s="2">
        <v>42989</v>
      </c>
      <c r="I11535" t="str">
        <f>VLOOKUP(Sales[[#This Row],[TerritoryKey]], Territories[], 2, FALSE)</f>
        <v>United Kingdom</v>
      </c>
      <c r="J11535">
        <f>_xlfn.XLOOKUP(Sales[[#This Row],[ProductKey]], Products!$A:$A, Products!$J:$J)</f>
        <v>2.9733000000000001</v>
      </c>
      <c r="K11535">
        <f>_xlfn.XLOOKUP(Sales[[#This Row],[ProductKey]], Products!$A:$A, Products!$K:$K)</f>
        <v>7.95</v>
      </c>
      <c r="L11535" s="1">
        <f>Sales[[#This Row],[ProductPrice]]*Sales[[#This Row],[OrderQuantity]]</f>
        <v>15.9</v>
      </c>
      <c r="M11535" s="1">
        <f>Sales[[#This Row],[OrderQuantity]]</f>
        <v>2</v>
      </c>
      <c r="N11535" s="1">
        <f>1</f>
        <v>1</v>
      </c>
      <c r="O11535" s="1">
        <f>Sales[[#This Row],[TotalSales]]-Sales[[#This Row],[TotalCost]]</f>
        <v>9.9534000000000002</v>
      </c>
      <c r="P11535" s="1">
        <f>Sales[[#This Row],[ProductCost]]*Sales[[#This Row],[OrderQuantity]]</f>
        <v>5.9466000000000001</v>
      </c>
      <c r="Q11535" s="1" t="str">
        <f>VLOOKUP(Sales[[#This Row],[ProductKey]], Products!$A$2:$D$1000, 4, FALSE)</f>
        <v>Bike Wash - Dissolver</v>
      </c>
    </row>
    <row r="11536" spans="1:17" x14ac:dyDescent="0.25">
      <c r="A11536" s="2">
        <v>38108</v>
      </c>
      <c r="B11536" s="1" t="s">
        <v>2646</v>
      </c>
      <c r="C11536">
        <v>232</v>
      </c>
      <c r="D11536">
        <v>18916</v>
      </c>
      <c r="E11536">
        <v>4</v>
      </c>
      <c r="F11536">
        <v>5</v>
      </c>
      <c r="G11536">
        <v>1</v>
      </c>
      <c r="H11536" s="2">
        <v>43221</v>
      </c>
      <c r="I11536" t="str">
        <f>VLOOKUP(Sales[[#This Row],[TerritoryKey]], Territories[], 2, FALSE)</f>
        <v>Southwest</v>
      </c>
      <c r="J11536">
        <f>_xlfn.XLOOKUP(Sales[[#This Row],[ProductKey]], Products!$A:$A, Products!$J:$J)</f>
        <v>31.724399999999999</v>
      </c>
      <c r="K11536">
        <f>_xlfn.XLOOKUP(Sales[[#This Row],[ProductKey]], Products!$A:$A, Products!$K:$K)</f>
        <v>48.067300000000003</v>
      </c>
      <c r="L11536" s="1">
        <f>Sales[[#This Row],[ProductPrice]]*Sales[[#This Row],[OrderQuantity]]</f>
        <v>48.067300000000003</v>
      </c>
      <c r="M11536" s="1">
        <f>Sales[[#This Row],[OrderQuantity]]</f>
        <v>1</v>
      </c>
      <c r="N11536" s="1">
        <f>1</f>
        <v>1</v>
      </c>
      <c r="O11536" s="1">
        <f>Sales[[#This Row],[TotalSales]]-Sales[[#This Row],[TotalCost]]</f>
        <v>16.342900000000004</v>
      </c>
      <c r="P11536" s="1">
        <f>Sales[[#This Row],[ProductCost]]*Sales[[#This Row],[OrderQuantity]]</f>
        <v>31.724399999999999</v>
      </c>
      <c r="Q11536" s="1" t="str">
        <f>VLOOKUP(Sales[[#This Row],[ProductKey]], Products!$A$2:$D$1000, 4, FALSE)</f>
        <v>Long-Sleeve Logo Jersey, L</v>
      </c>
    </row>
    <row r="11537" spans="1:17" x14ac:dyDescent="0.25">
      <c r="A11537" s="2">
        <v>37987</v>
      </c>
      <c r="B11537" s="1" t="s">
        <v>2659</v>
      </c>
      <c r="C11537">
        <v>223</v>
      </c>
      <c r="D11537">
        <v>12500</v>
      </c>
      <c r="E11537">
        <v>8</v>
      </c>
      <c r="F11537">
        <v>5</v>
      </c>
      <c r="G11537">
        <v>1</v>
      </c>
      <c r="H11537" s="2">
        <v>43101</v>
      </c>
      <c r="I11537" t="str">
        <f>VLOOKUP(Sales[[#This Row],[TerritoryKey]], Territories[], 2, FALSE)</f>
        <v>Germany</v>
      </c>
      <c r="J11537">
        <f>_xlfn.XLOOKUP(Sales[[#This Row],[ProductKey]], Products!$A:$A, Products!$J:$J)</f>
        <v>5.7051999999999996</v>
      </c>
      <c r="K11537">
        <f>_xlfn.XLOOKUP(Sales[[#This Row],[ProductKey]], Products!$A:$A, Products!$K:$K)</f>
        <v>8.6441999999999997</v>
      </c>
      <c r="L11537" s="1">
        <f>Sales[[#This Row],[ProductPrice]]*Sales[[#This Row],[OrderQuantity]]</f>
        <v>8.6441999999999997</v>
      </c>
      <c r="M11537" s="1">
        <f>Sales[[#This Row],[OrderQuantity]]</f>
        <v>1</v>
      </c>
      <c r="N11537" s="1">
        <f>1</f>
        <v>1</v>
      </c>
      <c r="O11537" s="1">
        <f>Sales[[#This Row],[TotalSales]]-Sales[[#This Row],[TotalCost]]</f>
        <v>2.9390000000000001</v>
      </c>
      <c r="P11537" s="1">
        <f>Sales[[#This Row],[ProductCost]]*Sales[[#This Row],[OrderQuantity]]</f>
        <v>5.7051999999999996</v>
      </c>
      <c r="Q11537" s="1" t="str">
        <f>VLOOKUP(Sales[[#This Row],[ProductKey]], Products!$A$2:$D$1000, 4, FALSE)</f>
        <v>AWC Logo Cap</v>
      </c>
    </row>
    <row r="11538" spans="1:17" x14ac:dyDescent="0.25">
      <c r="A11538" s="2">
        <v>37692</v>
      </c>
      <c r="B11538" s="1" t="s">
        <v>2674</v>
      </c>
      <c r="C11538">
        <v>215</v>
      </c>
      <c r="D11538">
        <v>25762</v>
      </c>
      <c r="E11538">
        <v>8</v>
      </c>
      <c r="F11538">
        <v>5</v>
      </c>
      <c r="G11538">
        <v>1</v>
      </c>
      <c r="H11538" s="2">
        <v>42806</v>
      </c>
      <c r="I11538" t="str">
        <f>VLOOKUP(Sales[[#This Row],[TerritoryKey]], Territories[], 2, FALSE)</f>
        <v>Germany</v>
      </c>
      <c r="J11538">
        <f>_xlfn.XLOOKUP(Sales[[#This Row],[ProductKey]], Products!$A:$A, Products!$J:$J)</f>
        <v>12.027799999999999</v>
      </c>
      <c r="K11538">
        <f>_xlfn.XLOOKUP(Sales[[#This Row],[ProductKey]], Products!$A:$A, Products!$K:$K)</f>
        <v>33.644199999999998</v>
      </c>
      <c r="L11538" s="1">
        <f>Sales[[#This Row],[ProductPrice]]*Sales[[#This Row],[OrderQuantity]]</f>
        <v>33.644199999999998</v>
      </c>
      <c r="M11538" s="1">
        <f>Sales[[#This Row],[OrderQuantity]]</f>
        <v>1</v>
      </c>
      <c r="N11538" s="1">
        <f>1</f>
        <v>1</v>
      </c>
      <c r="O11538" s="1">
        <f>Sales[[#This Row],[TotalSales]]-Sales[[#This Row],[TotalCost]]</f>
        <v>21.616399999999999</v>
      </c>
      <c r="P11538" s="1">
        <f>Sales[[#This Row],[ProductCost]]*Sales[[#This Row],[OrderQuantity]]</f>
        <v>12.027799999999999</v>
      </c>
      <c r="Q11538" s="1" t="str">
        <f>VLOOKUP(Sales[[#This Row],[ProductKey]], Products!$A$2:$D$1000, 4, FALSE)</f>
        <v>Sport-100 Helmet, Black</v>
      </c>
    </row>
    <row r="11539" spans="1:17" x14ac:dyDescent="0.25">
      <c r="A11539" s="2">
        <v>38047</v>
      </c>
      <c r="B11539" s="1" t="s">
        <v>2785</v>
      </c>
      <c r="C11539">
        <v>483</v>
      </c>
      <c r="D11539">
        <v>17973</v>
      </c>
      <c r="E11539">
        <v>7</v>
      </c>
      <c r="F11539">
        <v>5</v>
      </c>
      <c r="G11539">
        <v>1</v>
      </c>
      <c r="H11539" s="2">
        <v>43160</v>
      </c>
      <c r="I11539" t="str">
        <f>VLOOKUP(Sales[[#This Row],[TerritoryKey]], Territories[], 2, FALSE)</f>
        <v>France</v>
      </c>
      <c r="J11539">
        <f>_xlfn.XLOOKUP(Sales[[#This Row],[ProductKey]], Products!$A:$A, Products!$J:$J)</f>
        <v>44.88</v>
      </c>
      <c r="K11539">
        <f>_xlfn.XLOOKUP(Sales[[#This Row],[ProductKey]], Products!$A:$A, Products!$K:$K)</f>
        <v>120</v>
      </c>
      <c r="L11539" s="1">
        <f>Sales[[#This Row],[ProductPrice]]*Sales[[#This Row],[OrderQuantity]]</f>
        <v>120</v>
      </c>
      <c r="M11539" s="1">
        <f>Sales[[#This Row],[OrderQuantity]]</f>
        <v>1</v>
      </c>
      <c r="N11539" s="1">
        <f>1</f>
        <v>1</v>
      </c>
      <c r="O11539" s="1">
        <f>Sales[[#This Row],[TotalSales]]-Sales[[#This Row],[TotalCost]]</f>
        <v>75.12</v>
      </c>
      <c r="P11539" s="1">
        <f>Sales[[#This Row],[ProductCost]]*Sales[[#This Row],[OrderQuantity]]</f>
        <v>44.88</v>
      </c>
      <c r="Q11539" s="1" t="str">
        <f>VLOOKUP(Sales[[#This Row],[ProductKey]], Products!$A$2:$D$1000, 4, FALSE)</f>
        <v>Hitch Rack - 4-Bike</v>
      </c>
    </row>
    <row r="11540" spans="1:17" x14ac:dyDescent="0.25">
      <c r="A11540" s="2">
        <v>38293</v>
      </c>
      <c r="B11540" s="1" t="s">
        <v>2879</v>
      </c>
      <c r="C11540">
        <v>483</v>
      </c>
      <c r="D11540">
        <v>12037</v>
      </c>
      <c r="E11540">
        <v>9</v>
      </c>
      <c r="F11540">
        <v>5</v>
      </c>
      <c r="G11540">
        <v>1</v>
      </c>
      <c r="H11540" s="2">
        <v>43406</v>
      </c>
      <c r="I11540" t="str">
        <f>VLOOKUP(Sales[[#This Row],[TerritoryKey]], Territories[], 2, FALSE)</f>
        <v>Australia</v>
      </c>
      <c r="J11540">
        <f>_xlfn.XLOOKUP(Sales[[#This Row],[ProductKey]], Products!$A:$A, Products!$J:$J)</f>
        <v>44.88</v>
      </c>
      <c r="K11540">
        <f>_xlfn.XLOOKUP(Sales[[#This Row],[ProductKey]], Products!$A:$A, Products!$K:$K)</f>
        <v>120</v>
      </c>
      <c r="L11540" s="1">
        <f>Sales[[#This Row],[ProductPrice]]*Sales[[#This Row],[OrderQuantity]]</f>
        <v>120</v>
      </c>
      <c r="M11540" s="1">
        <f>Sales[[#This Row],[OrderQuantity]]</f>
        <v>1</v>
      </c>
      <c r="N11540" s="1">
        <f>1</f>
        <v>1</v>
      </c>
      <c r="O11540" s="1">
        <f>Sales[[#This Row],[TotalSales]]-Sales[[#This Row],[TotalCost]]</f>
        <v>75.12</v>
      </c>
      <c r="P11540" s="1">
        <f>Sales[[#This Row],[ProductCost]]*Sales[[#This Row],[OrderQuantity]]</f>
        <v>44.88</v>
      </c>
      <c r="Q11540" s="1" t="str">
        <f>VLOOKUP(Sales[[#This Row],[ProductKey]], Products!$A$2:$D$1000, 4, FALSE)</f>
        <v>Hitch Rack - 4-Bike</v>
      </c>
    </row>
    <row r="11541" spans="1:17" x14ac:dyDescent="0.25">
      <c r="A11541" s="2">
        <v>37845</v>
      </c>
      <c r="B11541" s="1" t="s">
        <v>2916</v>
      </c>
      <c r="C11541">
        <v>226</v>
      </c>
      <c r="D11541">
        <v>18320</v>
      </c>
      <c r="E11541">
        <v>6</v>
      </c>
      <c r="F11541">
        <v>5</v>
      </c>
      <c r="G11541">
        <v>1</v>
      </c>
      <c r="H11541" s="2">
        <v>42959</v>
      </c>
      <c r="I11541" t="str">
        <f>VLOOKUP(Sales[[#This Row],[TerritoryKey]], Territories[], 2, FALSE)</f>
        <v>Canada</v>
      </c>
      <c r="J11541">
        <f>_xlfn.XLOOKUP(Sales[[#This Row],[ProductKey]], Products!$A:$A, Products!$J:$J)</f>
        <v>31.724399999999999</v>
      </c>
      <c r="K11541">
        <f>_xlfn.XLOOKUP(Sales[[#This Row],[ProductKey]], Products!$A:$A, Products!$K:$K)</f>
        <v>48.067300000000003</v>
      </c>
      <c r="L11541" s="1">
        <f>Sales[[#This Row],[ProductPrice]]*Sales[[#This Row],[OrderQuantity]]</f>
        <v>48.067300000000003</v>
      </c>
      <c r="M11541" s="1">
        <f>Sales[[#This Row],[OrderQuantity]]</f>
        <v>1</v>
      </c>
      <c r="N11541" s="1">
        <f>1</f>
        <v>1</v>
      </c>
      <c r="O11541" s="1">
        <f>Sales[[#This Row],[TotalSales]]-Sales[[#This Row],[TotalCost]]</f>
        <v>16.342900000000004</v>
      </c>
      <c r="P11541" s="1">
        <f>Sales[[#This Row],[ProductCost]]*Sales[[#This Row],[OrderQuantity]]</f>
        <v>31.724399999999999</v>
      </c>
      <c r="Q11541" s="1" t="str">
        <f>VLOOKUP(Sales[[#This Row],[ProductKey]], Products!$A$2:$D$1000, 4, FALSE)</f>
        <v>Long-Sleeve Logo Jersey, S</v>
      </c>
    </row>
    <row r="11542" spans="1:17" x14ac:dyDescent="0.25">
      <c r="A11542" s="2">
        <v>37988</v>
      </c>
      <c r="B11542" s="1" t="s">
        <v>2956</v>
      </c>
      <c r="C11542">
        <v>477</v>
      </c>
      <c r="D11542">
        <v>16078</v>
      </c>
      <c r="E11542">
        <v>4</v>
      </c>
      <c r="F11542">
        <v>5</v>
      </c>
      <c r="G11542">
        <v>2</v>
      </c>
      <c r="H11542" s="2">
        <v>43102</v>
      </c>
      <c r="I11542" t="str">
        <f>VLOOKUP(Sales[[#This Row],[TerritoryKey]], Territories[], 2, FALSE)</f>
        <v>Southwest</v>
      </c>
      <c r="J11542">
        <f>_xlfn.XLOOKUP(Sales[[#This Row],[ProductKey]], Products!$A:$A, Products!$J:$J)</f>
        <v>1.8663000000000001</v>
      </c>
      <c r="K11542">
        <f>_xlfn.XLOOKUP(Sales[[#This Row],[ProductKey]], Products!$A:$A, Products!$K:$K)</f>
        <v>4.99</v>
      </c>
      <c r="L11542" s="1">
        <f>Sales[[#This Row],[ProductPrice]]*Sales[[#This Row],[OrderQuantity]]</f>
        <v>9.98</v>
      </c>
      <c r="M11542" s="1">
        <f>Sales[[#This Row],[OrderQuantity]]</f>
        <v>2</v>
      </c>
      <c r="N11542" s="1">
        <f>1</f>
        <v>1</v>
      </c>
      <c r="O11542" s="1">
        <f>Sales[[#This Row],[TotalSales]]-Sales[[#This Row],[TotalCost]]</f>
        <v>6.2474000000000007</v>
      </c>
      <c r="P11542" s="1">
        <f>Sales[[#This Row],[ProductCost]]*Sales[[#This Row],[OrderQuantity]]</f>
        <v>3.7326000000000001</v>
      </c>
      <c r="Q11542" s="1" t="str">
        <f>VLOOKUP(Sales[[#This Row],[ProductKey]], Products!$A$2:$D$1000, 4, FALSE)</f>
        <v>Water Bottle - 30 oz.</v>
      </c>
    </row>
    <row r="11543" spans="1:17" x14ac:dyDescent="0.25">
      <c r="A11543" s="2">
        <v>38140</v>
      </c>
      <c r="B11543" s="1" t="s">
        <v>2961</v>
      </c>
      <c r="C11543">
        <v>484</v>
      </c>
      <c r="D11543">
        <v>13105</v>
      </c>
      <c r="E11543">
        <v>9</v>
      </c>
      <c r="F11543">
        <v>5</v>
      </c>
      <c r="G11543">
        <v>3</v>
      </c>
      <c r="H11543" s="2">
        <v>43253</v>
      </c>
      <c r="I11543" t="str">
        <f>VLOOKUP(Sales[[#This Row],[TerritoryKey]], Territories[], 2, FALSE)</f>
        <v>Australia</v>
      </c>
      <c r="J11543">
        <f>_xlfn.XLOOKUP(Sales[[#This Row],[ProductKey]], Products!$A:$A, Products!$J:$J)</f>
        <v>2.9733000000000001</v>
      </c>
      <c r="K11543">
        <f>_xlfn.XLOOKUP(Sales[[#This Row],[ProductKey]], Products!$A:$A, Products!$K:$K)</f>
        <v>7.95</v>
      </c>
      <c r="L11543" s="1">
        <f>Sales[[#This Row],[ProductPrice]]*Sales[[#This Row],[OrderQuantity]]</f>
        <v>23.85</v>
      </c>
      <c r="M11543" s="1">
        <f>Sales[[#This Row],[OrderQuantity]]</f>
        <v>3</v>
      </c>
      <c r="N11543" s="1">
        <f>1</f>
        <v>1</v>
      </c>
      <c r="O11543" s="1">
        <f>Sales[[#This Row],[TotalSales]]-Sales[[#This Row],[TotalCost]]</f>
        <v>14.930100000000001</v>
      </c>
      <c r="P11543" s="1">
        <f>Sales[[#This Row],[ProductCost]]*Sales[[#This Row],[OrderQuantity]]</f>
        <v>8.9199000000000002</v>
      </c>
      <c r="Q11543" s="1" t="str">
        <f>VLOOKUP(Sales[[#This Row],[ProductKey]], Products!$A$2:$D$1000, 4, FALSE)</f>
        <v>Bike Wash - Dissolver</v>
      </c>
    </row>
    <row r="11544" spans="1:17" x14ac:dyDescent="0.25">
      <c r="A11544" s="2">
        <v>37845</v>
      </c>
      <c r="B11544" s="1" t="s">
        <v>3093</v>
      </c>
      <c r="C11544">
        <v>223</v>
      </c>
      <c r="D11544">
        <v>27008</v>
      </c>
      <c r="E11544">
        <v>10</v>
      </c>
      <c r="F11544">
        <v>5</v>
      </c>
      <c r="G11544">
        <v>2</v>
      </c>
      <c r="H11544" s="2">
        <v>42959</v>
      </c>
      <c r="I11544" t="str">
        <f>VLOOKUP(Sales[[#This Row],[TerritoryKey]], Territories[], 2, FALSE)</f>
        <v>United Kingdom</v>
      </c>
      <c r="J11544">
        <f>_xlfn.XLOOKUP(Sales[[#This Row],[ProductKey]], Products!$A:$A, Products!$J:$J)</f>
        <v>5.7051999999999996</v>
      </c>
      <c r="K11544">
        <f>_xlfn.XLOOKUP(Sales[[#This Row],[ProductKey]], Products!$A:$A, Products!$K:$K)</f>
        <v>8.6441999999999997</v>
      </c>
      <c r="L11544" s="1">
        <f>Sales[[#This Row],[ProductPrice]]*Sales[[#This Row],[OrderQuantity]]</f>
        <v>17.288399999999999</v>
      </c>
      <c r="M11544" s="1">
        <f>Sales[[#This Row],[OrderQuantity]]</f>
        <v>2</v>
      </c>
      <c r="N11544" s="1">
        <f>1</f>
        <v>1</v>
      </c>
      <c r="O11544" s="1">
        <f>Sales[[#This Row],[TotalSales]]-Sales[[#This Row],[TotalCost]]</f>
        <v>5.8780000000000001</v>
      </c>
      <c r="P11544" s="1">
        <f>Sales[[#This Row],[ProductCost]]*Sales[[#This Row],[OrderQuantity]]</f>
        <v>11.410399999999999</v>
      </c>
      <c r="Q11544" s="1" t="str">
        <f>VLOOKUP(Sales[[#This Row],[ProductKey]], Products!$A$2:$D$1000, 4, FALSE)</f>
        <v>AWC Logo Cap</v>
      </c>
    </row>
    <row r="11545" spans="1:17" x14ac:dyDescent="0.25">
      <c r="A11545" s="2">
        <v>38262</v>
      </c>
      <c r="B11545" s="1" t="s">
        <v>3155</v>
      </c>
      <c r="C11545">
        <v>226</v>
      </c>
      <c r="D11545">
        <v>13231</v>
      </c>
      <c r="E11545">
        <v>6</v>
      </c>
      <c r="F11545">
        <v>5</v>
      </c>
      <c r="G11545">
        <v>1</v>
      </c>
      <c r="H11545" s="2">
        <v>43375</v>
      </c>
      <c r="I11545" t="str">
        <f>VLOOKUP(Sales[[#This Row],[TerritoryKey]], Territories[], 2, FALSE)</f>
        <v>Canada</v>
      </c>
      <c r="J11545">
        <f>_xlfn.XLOOKUP(Sales[[#This Row],[ProductKey]], Products!$A:$A, Products!$J:$J)</f>
        <v>31.724399999999999</v>
      </c>
      <c r="K11545">
        <f>_xlfn.XLOOKUP(Sales[[#This Row],[ProductKey]], Products!$A:$A, Products!$K:$K)</f>
        <v>48.067300000000003</v>
      </c>
      <c r="L11545" s="1">
        <f>Sales[[#This Row],[ProductPrice]]*Sales[[#This Row],[OrderQuantity]]</f>
        <v>48.067300000000003</v>
      </c>
      <c r="M11545" s="1">
        <f>Sales[[#This Row],[OrderQuantity]]</f>
        <v>1</v>
      </c>
      <c r="N11545" s="1">
        <f>1</f>
        <v>1</v>
      </c>
      <c r="O11545" s="1">
        <f>Sales[[#This Row],[TotalSales]]-Sales[[#This Row],[TotalCost]]</f>
        <v>16.342900000000004</v>
      </c>
      <c r="P11545" s="1">
        <f>Sales[[#This Row],[ProductCost]]*Sales[[#This Row],[OrderQuantity]]</f>
        <v>31.724399999999999</v>
      </c>
      <c r="Q11545" s="1" t="str">
        <f>VLOOKUP(Sales[[#This Row],[ProductKey]], Products!$A$2:$D$1000, 4, FALSE)</f>
        <v>Long-Sleeve Logo Jersey, S</v>
      </c>
    </row>
    <row r="11546" spans="1:17" x14ac:dyDescent="0.25">
      <c r="A11546" s="2">
        <v>38018</v>
      </c>
      <c r="B11546" s="1" t="s">
        <v>3167</v>
      </c>
      <c r="C11546">
        <v>223</v>
      </c>
      <c r="D11546">
        <v>12680</v>
      </c>
      <c r="E11546">
        <v>9</v>
      </c>
      <c r="F11546">
        <v>5</v>
      </c>
      <c r="G11546">
        <v>2</v>
      </c>
      <c r="H11546" s="2">
        <v>43132</v>
      </c>
      <c r="I11546" t="str">
        <f>VLOOKUP(Sales[[#This Row],[TerritoryKey]], Territories[], 2, FALSE)</f>
        <v>Australia</v>
      </c>
      <c r="J11546">
        <f>_xlfn.XLOOKUP(Sales[[#This Row],[ProductKey]], Products!$A:$A, Products!$J:$J)</f>
        <v>5.7051999999999996</v>
      </c>
      <c r="K11546">
        <f>_xlfn.XLOOKUP(Sales[[#This Row],[ProductKey]], Products!$A:$A, Products!$K:$K)</f>
        <v>8.6441999999999997</v>
      </c>
      <c r="L11546" s="1">
        <f>Sales[[#This Row],[ProductPrice]]*Sales[[#This Row],[OrderQuantity]]</f>
        <v>17.288399999999999</v>
      </c>
      <c r="M11546" s="1">
        <f>Sales[[#This Row],[OrderQuantity]]</f>
        <v>2</v>
      </c>
      <c r="N11546" s="1">
        <f>1</f>
        <v>1</v>
      </c>
      <c r="O11546" s="1">
        <f>Sales[[#This Row],[TotalSales]]-Sales[[#This Row],[TotalCost]]</f>
        <v>5.8780000000000001</v>
      </c>
      <c r="P11546" s="1">
        <f>Sales[[#This Row],[ProductCost]]*Sales[[#This Row],[OrderQuantity]]</f>
        <v>11.410399999999999</v>
      </c>
      <c r="Q11546" s="1" t="str">
        <f>VLOOKUP(Sales[[#This Row],[ProductKey]], Products!$A$2:$D$1000, 4, FALSE)</f>
        <v>AWC Logo Cap</v>
      </c>
    </row>
    <row r="11547" spans="1:17" x14ac:dyDescent="0.25">
      <c r="A11547" s="2">
        <v>38018</v>
      </c>
      <c r="B11547" s="1" t="s">
        <v>3196</v>
      </c>
      <c r="C11547">
        <v>464</v>
      </c>
      <c r="D11547">
        <v>12311</v>
      </c>
      <c r="E11547">
        <v>10</v>
      </c>
      <c r="F11547">
        <v>5</v>
      </c>
      <c r="G11547">
        <v>2</v>
      </c>
      <c r="H11547" s="2">
        <v>43132</v>
      </c>
      <c r="I11547" t="str">
        <f>VLOOKUP(Sales[[#This Row],[TerritoryKey]], Territories[], 2, FALSE)</f>
        <v>United Kingdom</v>
      </c>
      <c r="J11547">
        <f>_xlfn.XLOOKUP(Sales[[#This Row],[ProductKey]], Products!$A:$A, Products!$J:$J)</f>
        <v>9.7135999999999996</v>
      </c>
      <c r="K11547">
        <f>_xlfn.XLOOKUP(Sales[[#This Row],[ProductKey]], Products!$A:$A, Products!$K:$K)</f>
        <v>23.548100000000002</v>
      </c>
      <c r="L11547" s="1">
        <f>Sales[[#This Row],[ProductPrice]]*Sales[[#This Row],[OrderQuantity]]</f>
        <v>47.096200000000003</v>
      </c>
      <c r="M11547" s="1">
        <f>Sales[[#This Row],[OrderQuantity]]</f>
        <v>2</v>
      </c>
      <c r="N11547" s="1">
        <f>1</f>
        <v>1</v>
      </c>
      <c r="O11547" s="1">
        <f>Sales[[#This Row],[TotalSales]]-Sales[[#This Row],[TotalCost]]</f>
        <v>27.669000000000004</v>
      </c>
      <c r="P11547" s="1">
        <f>Sales[[#This Row],[ProductCost]]*Sales[[#This Row],[OrderQuantity]]</f>
        <v>19.427199999999999</v>
      </c>
      <c r="Q11547" s="1" t="str">
        <f>VLOOKUP(Sales[[#This Row],[ProductKey]], Products!$A$2:$D$1000, 4, FALSE)</f>
        <v>Half-Finger Gloves, M</v>
      </c>
    </row>
    <row r="11548" spans="1:17" x14ac:dyDescent="0.25">
      <c r="A11548" s="2">
        <v>37784</v>
      </c>
      <c r="B11548" s="1" t="s">
        <v>3241</v>
      </c>
      <c r="C11548">
        <v>235</v>
      </c>
      <c r="D11548">
        <v>21225</v>
      </c>
      <c r="E11548">
        <v>9</v>
      </c>
      <c r="F11548">
        <v>5</v>
      </c>
      <c r="G11548">
        <v>1</v>
      </c>
      <c r="H11548" s="2">
        <v>42898</v>
      </c>
      <c r="I11548" t="str">
        <f>VLOOKUP(Sales[[#This Row],[TerritoryKey]], Territories[], 2, FALSE)</f>
        <v>Australia</v>
      </c>
      <c r="J11548">
        <f>_xlfn.XLOOKUP(Sales[[#This Row],[ProductKey]], Products!$A:$A, Products!$J:$J)</f>
        <v>31.724399999999999</v>
      </c>
      <c r="K11548">
        <f>_xlfn.XLOOKUP(Sales[[#This Row],[ProductKey]], Products!$A:$A, Products!$K:$K)</f>
        <v>48.067300000000003</v>
      </c>
      <c r="L11548" s="1">
        <f>Sales[[#This Row],[ProductPrice]]*Sales[[#This Row],[OrderQuantity]]</f>
        <v>48.067300000000003</v>
      </c>
      <c r="M11548" s="1">
        <f>Sales[[#This Row],[OrderQuantity]]</f>
        <v>1</v>
      </c>
      <c r="N11548" s="1">
        <f>1</f>
        <v>1</v>
      </c>
      <c r="O11548" s="1">
        <f>Sales[[#This Row],[TotalSales]]-Sales[[#This Row],[TotalCost]]</f>
        <v>16.342900000000004</v>
      </c>
      <c r="P11548" s="1">
        <f>Sales[[#This Row],[ProductCost]]*Sales[[#This Row],[OrderQuantity]]</f>
        <v>31.724399999999999</v>
      </c>
      <c r="Q11548" s="1" t="str">
        <f>VLOOKUP(Sales[[#This Row],[ProductKey]], Products!$A$2:$D$1000, 4, FALSE)</f>
        <v>Long-Sleeve Logo Jersey, XL</v>
      </c>
    </row>
    <row r="11549" spans="1:17" x14ac:dyDescent="0.25">
      <c r="A11549" s="2">
        <v>38232</v>
      </c>
      <c r="B11549" s="1" t="s">
        <v>3258</v>
      </c>
      <c r="C11549">
        <v>489</v>
      </c>
      <c r="D11549">
        <v>16263</v>
      </c>
      <c r="E11549">
        <v>8</v>
      </c>
      <c r="F11549">
        <v>5</v>
      </c>
      <c r="G11549">
        <v>1</v>
      </c>
      <c r="H11549" s="2">
        <v>43345</v>
      </c>
      <c r="I11549" t="str">
        <f>VLOOKUP(Sales[[#This Row],[TerritoryKey]], Territories[], 2, FALSE)</f>
        <v>Germany</v>
      </c>
      <c r="J11549">
        <f>_xlfn.XLOOKUP(Sales[[#This Row],[ProductKey]], Products!$A:$A, Products!$J:$J)</f>
        <v>41.572299999999998</v>
      </c>
      <c r="K11549">
        <f>_xlfn.XLOOKUP(Sales[[#This Row],[ProductKey]], Products!$A:$A, Products!$K:$K)</f>
        <v>53.99</v>
      </c>
      <c r="L11549" s="1">
        <f>Sales[[#This Row],[ProductPrice]]*Sales[[#This Row],[OrderQuantity]]</f>
        <v>53.99</v>
      </c>
      <c r="M11549" s="1">
        <f>Sales[[#This Row],[OrderQuantity]]</f>
        <v>1</v>
      </c>
      <c r="N11549" s="1">
        <f>1</f>
        <v>1</v>
      </c>
      <c r="O11549" s="1">
        <f>Sales[[#This Row],[TotalSales]]-Sales[[#This Row],[TotalCost]]</f>
        <v>12.417700000000004</v>
      </c>
      <c r="P11549" s="1">
        <f>Sales[[#This Row],[ProductCost]]*Sales[[#This Row],[OrderQuantity]]</f>
        <v>41.572299999999998</v>
      </c>
      <c r="Q11549" s="1" t="str">
        <f>VLOOKUP(Sales[[#This Row],[ProductKey]], Products!$A$2:$D$1000, 4, FALSE)</f>
        <v>Short-Sleeve Classic Jersey, M</v>
      </c>
    </row>
    <row r="11550" spans="1:17" x14ac:dyDescent="0.25">
      <c r="A11550" s="2">
        <v>37664</v>
      </c>
      <c r="B11550" s="1" t="s">
        <v>3291</v>
      </c>
      <c r="C11550">
        <v>487</v>
      </c>
      <c r="D11550">
        <v>13358</v>
      </c>
      <c r="E11550">
        <v>6</v>
      </c>
      <c r="F11550">
        <v>5</v>
      </c>
      <c r="G11550">
        <v>1</v>
      </c>
      <c r="H11550" s="2">
        <v>42778</v>
      </c>
      <c r="I11550" t="str">
        <f>VLOOKUP(Sales[[#This Row],[TerritoryKey]], Territories[], 2, FALSE)</f>
        <v>Canada</v>
      </c>
      <c r="J11550">
        <f>_xlfn.XLOOKUP(Sales[[#This Row],[ProductKey]], Products!$A:$A, Products!$J:$J)</f>
        <v>20.566299999999998</v>
      </c>
      <c r="K11550">
        <f>_xlfn.XLOOKUP(Sales[[#This Row],[ProductKey]], Products!$A:$A, Products!$K:$K)</f>
        <v>54.99</v>
      </c>
      <c r="L11550" s="1">
        <f>Sales[[#This Row],[ProductPrice]]*Sales[[#This Row],[OrderQuantity]]</f>
        <v>54.99</v>
      </c>
      <c r="M11550" s="1">
        <f>Sales[[#This Row],[OrderQuantity]]</f>
        <v>1</v>
      </c>
      <c r="N11550" s="1">
        <f>1</f>
        <v>1</v>
      </c>
      <c r="O11550" s="1">
        <f>Sales[[#This Row],[TotalSales]]-Sales[[#This Row],[TotalCost]]</f>
        <v>34.423700000000004</v>
      </c>
      <c r="P11550" s="1">
        <f>Sales[[#This Row],[ProductCost]]*Sales[[#This Row],[OrderQuantity]]</f>
        <v>20.566299999999998</v>
      </c>
      <c r="Q11550" s="1" t="str">
        <f>VLOOKUP(Sales[[#This Row],[ProductKey]], Products!$A$2:$D$1000, 4, FALSE)</f>
        <v>Hydration Pack - 70 oz.</v>
      </c>
    </row>
    <row r="11551" spans="1:17" x14ac:dyDescent="0.25">
      <c r="A11551" s="2">
        <v>38171</v>
      </c>
      <c r="B11551" s="1" t="s">
        <v>3368</v>
      </c>
      <c r="C11551">
        <v>484</v>
      </c>
      <c r="D11551">
        <v>17974</v>
      </c>
      <c r="E11551">
        <v>10</v>
      </c>
      <c r="F11551">
        <v>5</v>
      </c>
      <c r="G11551">
        <v>2</v>
      </c>
      <c r="H11551" s="2">
        <v>43284</v>
      </c>
      <c r="I11551" t="str">
        <f>VLOOKUP(Sales[[#This Row],[TerritoryKey]], Territories[], 2, FALSE)</f>
        <v>United Kingdom</v>
      </c>
      <c r="J11551">
        <f>_xlfn.XLOOKUP(Sales[[#This Row],[ProductKey]], Products!$A:$A, Products!$J:$J)</f>
        <v>2.9733000000000001</v>
      </c>
      <c r="K11551">
        <f>_xlfn.XLOOKUP(Sales[[#This Row],[ProductKey]], Products!$A:$A, Products!$K:$K)</f>
        <v>7.95</v>
      </c>
      <c r="L11551" s="1">
        <f>Sales[[#This Row],[ProductPrice]]*Sales[[#This Row],[OrderQuantity]]</f>
        <v>15.9</v>
      </c>
      <c r="M11551" s="1">
        <f>Sales[[#This Row],[OrderQuantity]]</f>
        <v>2</v>
      </c>
      <c r="N11551" s="1">
        <f>1</f>
        <v>1</v>
      </c>
      <c r="O11551" s="1">
        <f>Sales[[#This Row],[TotalSales]]-Sales[[#This Row],[TotalCost]]</f>
        <v>9.9534000000000002</v>
      </c>
      <c r="P11551" s="1">
        <f>Sales[[#This Row],[ProductCost]]*Sales[[#This Row],[OrderQuantity]]</f>
        <v>5.9466000000000001</v>
      </c>
      <c r="Q11551" s="1" t="str">
        <f>VLOOKUP(Sales[[#This Row],[ProductKey]], Products!$A$2:$D$1000, 4, FALSE)</f>
        <v>Bike Wash - Dissolver</v>
      </c>
    </row>
    <row r="11552" spans="1:17" x14ac:dyDescent="0.25">
      <c r="A11552" s="2">
        <v>37967</v>
      </c>
      <c r="B11552" s="1" t="s">
        <v>3397</v>
      </c>
      <c r="C11552">
        <v>223</v>
      </c>
      <c r="D11552">
        <v>12939</v>
      </c>
      <c r="E11552">
        <v>6</v>
      </c>
      <c r="F11552">
        <v>5</v>
      </c>
      <c r="G11552">
        <v>2</v>
      </c>
      <c r="H11552" s="2">
        <v>43081</v>
      </c>
      <c r="I11552" t="str">
        <f>VLOOKUP(Sales[[#This Row],[TerritoryKey]], Territories[], 2, FALSE)</f>
        <v>Canada</v>
      </c>
      <c r="J11552">
        <f>_xlfn.XLOOKUP(Sales[[#This Row],[ProductKey]], Products!$A:$A, Products!$J:$J)</f>
        <v>5.7051999999999996</v>
      </c>
      <c r="K11552">
        <f>_xlfn.XLOOKUP(Sales[[#This Row],[ProductKey]], Products!$A:$A, Products!$K:$K)</f>
        <v>8.6441999999999997</v>
      </c>
      <c r="L11552" s="1">
        <f>Sales[[#This Row],[ProductPrice]]*Sales[[#This Row],[OrderQuantity]]</f>
        <v>17.288399999999999</v>
      </c>
      <c r="M11552" s="1">
        <f>Sales[[#This Row],[OrderQuantity]]</f>
        <v>2</v>
      </c>
      <c r="N11552" s="1">
        <f>1</f>
        <v>1</v>
      </c>
      <c r="O11552" s="1">
        <f>Sales[[#This Row],[TotalSales]]-Sales[[#This Row],[TotalCost]]</f>
        <v>5.8780000000000001</v>
      </c>
      <c r="P11552" s="1">
        <f>Sales[[#This Row],[ProductCost]]*Sales[[#This Row],[OrderQuantity]]</f>
        <v>11.410399999999999</v>
      </c>
      <c r="Q11552" s="1" t="str">
        <f>VLOOKUP(Sales[[#This Row],[ProductKey]], Products!$A$2:$D$1000, 4, FALSE)</f>
        <v>AWC Logo Cap</v>
      </c>
    </row>
    <row r="11553" spans="1:17" x14ac:dyDescent="0.25">
      <c r="A11553" s="2">
        <v>38020</v>
      </c>
      <c r="B11553" s="1" t="s">
        <v>3415</v>
      </c>
      <c r="C11553">
        <v>223</v>
      </c>
      <c r="D11553">
        <v>20879</v>
      </c>
      <c r="E11553">
        <v>10</v>
      </c>
      <c r="F11553">
        <v>5</v>
      </c>
      <c r="G11553">
        <v>2</v>
      </c>
      <c r="H11553" s="2">
        <v>43134</v>
      </c>
      <c r="I11553" t="str">
        <f>VLOOKUP(Sales[[#This Row],[TerritoryKey]], Territories[], 2, FALSE)</f>
        <v>United Kingdom</v>
      </c>
      <c r="J11553">
        <f>_xlfn.XLOOKUP(Sales[[#This Row],[ProductKey]], Products!$A:$A, Products!$J:$J)</f>
        <v>5.7051999999999996</v>
      </c>
      <c r="K11553">
        <f>_xlfn.XLOOKUP(Sales[[#This Row],[ProductKey]], Products!$A:$A, Products!$K:$K)</f>
        <v>8.6441999999999997</v>
      </c>
      <c r="L11553" s="1">
        <f>Sales[[#This Row],[ProductPrice]]*Sales[[#This Row],[OrderQuantity]]</f>
        <v>17.288399999999999</v>
      </c>
      <c r="M11553" s="1">
        <f>Sales[[#This Row],[OrderQuantity]]</f>
        <v>2</v>
      </c>
      <c r="N11553" s="1">
        <f>1</f>
        <v>1</v>
      </c>
      <c r="O11553" s="1">
        <f>Sales[[#This Row],[TotalSales]]-Sales[[#This Row],[TotalCost]]</f>
        <v>5.8780000000000001</v>
      </c>
      <c r="P11553" s="1">
        <f>Sales[[#This Row],[ProductCost]]*Sales[[#This Row],[OrderQuantity]]</f>
        <v>11.410399999999999</v>
      </c>
      <c r="Q11553" s="1" t="str">
        <f>VLOOKUP(Sales[[#This Row],[ProductKey]], Products!$A$2:$D$1000, 4, FALSE)</f>
        <v>AWC Logo Cap</v>
      </c>
    </row>
    <row r="11554" spans="1:17" x14ac:dyDescent="0.25">
      <c r="A11554" s="2">
        <v>38232</v>
      </c>
      <c r="B11554" s="1" t="s">
        <v>3460</v>
      </c>
      <c r="C11554">
        <v>484</v>
      </c>
      <c r="D11554">
        <v>12485</v>
      </c>
      <c r="E11554">
        <v>7</v>
      </c>
      <c r="F11554">
        <v>5</v>
      </c>
      <c r="G11554">
        <v>1</v>
      </c>
      <c r="H11554" s="2">
        <v>43345</v>
      </c>
      <c r="I11554" t="str">
        <f>VLOOKUP(Sales[[#This Row],[TerritoryKey]], Territories[], 2, FALSE)</f>
        <v>France</v>
      </c>
      <c r="J11554">
        <f>_xlfn.XLOOKUP(Sales[[#This Row],[ProductKey]], Products!$A:$A, Products!$J:$J)</f>
        <v>2.9733000000000001</v>
      </c>
      <c r="K11554">
        <f>_xlfn.XLOOKUP(Sales[[#This Row],[ProductKey]], Products!$A:$A, Products!$K:$K)</f>
        <v>7.95</v>
      </c>
      <c r="L11554" s="1">
        <f>Sales[[#This Row],[ProductPrice]]*Sales[[#This Row],[OrderQuantity]]</f>
        <v>7.95</v>
      </c>
      <c r="M11554" s="1">
        <f>Sales[[#This Row],[OrderQuantity]]</f>
        <v>1</v>
      </c>
      <c r="N11554" s="1">
        <f>1</f>
        <v>1</v>
      </c>
      <c r="O11554" s="1">
        <f>Sales[[#This Row],[TotalSales]]-Sales[[#This Row],[TotalCost]]</f>
        <v>4.9767000000000001</v>
      </c>
      <c r="P11554" s="1">
        <f>Sales[[#This Row],[ProductCost]]*Sales[[#This Row],[OrderQuantity]]</f>
        <v>2.9733000000000001</v>
      </c>
      <c r="Q11554" s="1" t="str">
        <f>VLOOKUP(Sales[[#This Row],[ProductKey]], Products!$A$2:$D$1000, 4, FALSE)</f>
        <v>Bike Wash - Dissolver</v>
      </c>
    </row>
    <row r="11555" spans="1:17" x14ac:dyDescent="0.25">
      <c r="A11555" s="2">
        <v>37876</v>
      </c>
      <c r="B11555" s="1" t="s">
        <v>3472</v>
      </c>
      <c r="C11555">
        <v>481</v>
      </c>
      <c r="D11555">
        <v>26626</v>
      </c>
      <c r="E11555">
        <v>4</v>
      </c>
      <c r="F11555">
        <v>5</v>
      </c>
      <c r="G11555">
        <v>2</v>
      </c>
      <c r="H11555" s="2">
        <v>42990</v>
      </c>
      <c r="I11555" t="str">
        <f>VLOOKUP(Sales[[#This Row],[TerritoryKey]], Territories[], 2, FALSE)</f>
        <v>Southwest</v>
      </c>
      <c r="J11555">
        <f>_xlfn.XLOOKUP(Sales[[#This Row],[ProductKey]], Products!$A:$A, Products!$J:$J)</f>
        <v>3.3622999999999998</v>
      </c>
      <c r="K11555">
        <f>_xlfn.XLOOKUP(Sales[[#This Row],[ProductKey]], Products!$A:$A, Products!$K:$K)</f>
        <v>8.99</v>
      </c>
      <c r="L11555" s="1">
        <f>Sales[[#This Row],[ProductPrice]]*Sales[[#This Row],[OrderQuantity]]</f>
        <v>17.98</v>
      </c>
      <c r="M11555" s="1">
        <f>Sales[[#This Row],[OrderQuantity]]</f>
        <v>2</v>
      </c>
      <c r="N11555" s="1">
        <f>1</f>
        <v>1</v>
      </c>
      <c r="O11555" s="1">
        <f>Sales[[#This Row],[TotalSales]]-Sales[[#This Row],[TotalCost]]</f>
        <v>11.255400000000002</v>
      </c>
      <c r="P11555" s="1">
        <f>Sales[[#This Row],[ProductCost]]*Sales[[#This Row],[OrderQuantity]]</f>
        <v>6.7245999999999997</v>
      </c>
      <c r="Q11555" s="1" t="str">
        <f>VLOOKUP(Sales[[#This Row],[ProductKey]], Products!$A$2:$D$1000, 4, FALSE)</f>
        <v>Racing Socks, M</v>
      </c>
    </row>
    <row r="11556" spans="1:17" x14ac:dyDescent="0.25">
      <c r="A11556" s="2">
        <v>37967</v>
      </c>
      <c r="B11556" s="1" t="s">
        <v>3477</v>
      </c>
      <c r="C11556">
        <v>471</v>
      </c>
      <c r="D11556">
        <v>12018</v>
      </c>
      <c r="E11556">
        <v>4</v>
      </c>
      <c r="F11556">
        <v>5</v>
      </c>
      <c r="G11556">
        <v>1</v>
      </c>
      <c r="H11556" s="2">
        <v>43081</v>
      </c>
      <c r="I11556" t="str">
        <f>VLOOKUP(Sales[[#This Row],[TerritoryKey]], Territories[], 2, FALSE)</f>
        <v>Southwest</v>
      </c>
      <c r="J11556">
        <f>_xlfn.XLOOKUP(Sales[[#This Row],[ProductKey]], Products!$A:$A, Products!$J:$J)</f>
        <v>23.748999999999999</v>
      </c>
      <c r="K11556">
        <f>_xlfn.XLOOKUP(Sales[[#This Row],[ProductKey]], Products!$A:$A, Products!$K:$K)</f>
        <v>63.5</v>
      </c>
      <c r="L11556" s="1">
        <f>Sales[[#This Row],[ProductPrice]]*Sales[[#This Row],[OrderQuantity]]</f>
        <v>63.5</v>
      </c>
      <c r="M11556" s="1">
        <f>Sales[[#This Row],[OrderQuantity]]</f>
        <v>1</v>
      </c>
      <c r="N11556" s="1">
        <f>1</f>
        <v>1</v>
      </c>
      <c r="O11556" s="1">
        <f>Sales[[#This Row],[TotalSales]]-Sales[[#This Row],[TotalCost]]</f>
        <v>39.751000000000005</v>
      </c>
      <c r="P11556" s="1">
        <f>Sales[[#This Row],[ProductCost]]*Sales[[#This Row],[OrderQuantity]]</f>
        <v>23.748999999999999</v>
      </c>
      <c r="Q11556" s="1" t="str">
        <f>VLOOKUP(Sales[[#This Row],[ProductKey]], Products!$A$2:$D$1000, 4, FALSE)</f>
        <v>Classic Vest, S</v>
      </c>
    </row>
    <row r="11557" spans="1:17" x14ac:dyDescent="0.25">
      <c r="A11557" s="2">
        <v>38080</v>
      </c>
      <c r="B11557" s="1" t="s">
        <v>3482</v>
      </c>
      <c r="C11557">
        <v>226</v>
      </c>
      <c r="D11557">
        <v>23185</v>
      </c>
      <c r="E11557">
        <v>4</v>
      </c>
      <c r="F11557">
        <v>5</v>
      </c>
      <c r="G11557">
        <v>1</v>
      </c>
      <c r="H11557" s="2">
        <v>43193</v>
      </c>
      <c r="I11557" t="str">
        <f>VLOOKUP(Sales[[#This Row],[TerritoryKey]], Territories[], 2, FALSE)</f>
        <v>Southwest</v>
      </c>
      <c r="J11557">
        <f>_xlfn.XLOOKUP(Sales[[#This Row],[ProductKey]], Products!$A:$A, Products!$J:$J)</f>
        <v>31.724399999999999</v>
      </c>
      <c r="K11557">
        <f>_xlfn.XLOOKUP(Sales[[#This Row],[ProductKey]], Products!$A:$A, Products!$K:$K)</f>
        <v>48.067300000000003</v>
      </c>
      <c r="L11557" s="1">
        <f>Sales[[#This Row],[ProductPrice]]*Sales[[#This Row],[OrderQuantity]]</f>
        <v>48.067300000000003</v>
      </c>
      <c r="M11557" s="1">
        <f>Sales[[#This Row],[OrderQuantity]]</f>
        <v>1</v>
      </c>
      <c r="N11557" s="1">
        <f>1</f>
        <v>1</v>
      </c>
      <c r="O11557" s="1">
        <f>Sales[[#This Row],[TotalSales]]-Sales[[#This Row],[TotalCost]]</f>
        <v>16.342900000000004</v>
      </c>
      <c r="P11557" s="1">
        <f>Sales[[#This Row],[ProductCost]]*Sales[[#This Row],[OrderQuantity]]</f>
        <v>31.724399999999999</v>
      </c>
      <c r="Q11557" s="1" t="str">
        <f>VLOOKUP(Sales[[#This Row],[ProductKey]], Products!$A$2:$D$1000, 4, FALSE)</f>
        <v>Long-Sleeve Logo Jersey, S</v>
      </c>
    </row>
    <row r="11558" spans="1:17" x14ac:dyDescent="0.25">
      <c r="A11558" s="2">
        <v>37989</v>
      </c>
      <c r="B11558" s="1" t="s">
        <v>3636</v>
      </c>
      <c r="C11558">
        <v>226</v>
      </c>
      <c r="D11558">
        <v>17625</v>
      </c>
      <c r="E11558">
        <v>6</v>
      </c>
      <c r="F11558">
        <v>5</v>
      </c>
      <c r="G11558">
        <v>1</v>
      </c>
      <c r="H11558" s="2">
        <v>43103</v>
      </c>
      <c r="I11558" t="str">
        <f>VLOOKUP(Sales[[#This Row],[TerritoryKey]], Territories[], 2, FALSE)</f>
        <v>Canada</v>
      </c>
      <c r="J11558">
        <f>_xlfn.XLOOKUP(Sales[[#This Row],[ProductKey]], Products!$A:$A, Products!$J:$J)</f>
        <v>31.724399999999999</v>
      </c>
      <c r="K11558">
        <f>_xlfn.XLOOKUP(Sales[[#This Row],[ProductKey]], Products!$A:$A, Products!$K:$K)</f>
        <v>48.067300000000003</v>
      </c>
      <c r="L11558" s="1">
        <f>Sales[[#This Row],[ProductPrice]]*Sales[[#This Row],[OrderQuantity]]</f>
        <v>48.067300000000003</v>
      </c>
      <c r="M11558" s="1">
        <f>Sales[[#This Row],[OrderQuantity]]</f>
        <v>1</v>
      </c>
      <c r="N11558" s="1">
        <f>1</f>
        <v>1</v>
      </c>
      <c r="O11558" s="1">
        <f>Sales[[#This Row],[TotalSales]]-Sales[[#This Row],[TotalCost]]</f>
        <v>16.342900000000004</v>
      </c>
      <c r="P11558" s="1">
        <f>Sales[[#This Row],[ProductCost]]*Sales[[#This Row],[OrderQuantity]]</f>
        <v>31.724399999999999</v>
      </c>
      <c r="Q11558" s="1" t="str">
        <f>VLOOKUP(Sales[[#This Row],[ProductKey]], Products!$A$2:$D$1000, 4, FALSE)</f>
        <v>Long-Sleeve Logo Jersey, S</v>
      </c>
    </row>
    <row r="11559" spans="1:17" x14ac:dyDescent="0.25">
      <c r="A11559" s="2">
        <v>38202</v>
      </c>
      <c r="B11559" s="1" t="s">
        <v>3638</v>
      </c>
      <c r="C11559">
        <v>464</v>
      </c>
      <c r="D11559">
        <v>22075</v>
      </c>
      <c r="E11559">
        <v>4</v>
      </c>
      <c r="F11559">
        <v>5</v>
      </c>
      <c r="G11559">
        <v>2</v>
      </c>
      <c r="H11559" s="2">
        <v>43315</v>
      </c>
      <c r="I11559" t="str">
        <f>VLOOKUP(Sales[[#This Row],[TerritoryKey]], Territories[], 2, FALSE)</f>
        <v>Southwest</v>
      </c>
      <c r="J11559">
        <f>_xlfn.XLOOKUP(Sales[[#This Row],[ProductKey]], Products!$A:$A, Products!$J:$J)</f>
        <v>9.7135999999999996</v>
      </c>
      <c r="K11559">
        <f>_xlfn.XLOOKUP(Sales[[#This Row],[ProductKey]], Products!$A:$A, Products!$K:$K)</f>
        <v>23.548100000000002</v>
      </c>
      <c r="L11559" s="1">
        <f>Sales[[#This Row],[ProductPrice]]*Sales[[#This Row],[OrderQuantity]]</f>
        <v>47.096200000000003</v>
      </c>
      <c r="M11559" s="1">
        <f>Sales[[#This Row],[OrderQuantity]]</f>
        <v>2</v>
      </c>
      <c r="N11559" s="1">
        <f>1</f>
        <v>1</v>
      </c>
      <c r="O11559" s="1">
        <f>Sales[[#This Row],[TotalSales]]-Sales[[#This Row],[TotalCost]]</f>
        <v>27.669000000000004</v>
      </c>
      <c r="P11559" s="1">
        <f>Sales[[#This Row],[ProductCost]]*Sales[[#This Row],[OrderQuantity]]</f>
        <v>19.427199999999999</v>
      </c>
      <c r="Q11559" s="1" t="str">
        <f>VLOOKUP(Sales[[#This Row],[ProductKey]], Products!$A$2:$D$1000, 4, FALSE)</f>
        <v>Half-Finger Gloves, M</v>
      </c>
    </row>
    <row r="11560" spans="1:17" x14ac:dyDescent="0.25">
      <c r="A11560" s="2">
        <v>37967</v>
      </c>
      <c r="B11560" s="1" t="s">
        <v>3647</v>
      </c>
      <c r="C11560">
        <v>484</v>
      </c>
      <c r="D11560">
        <v>27597</v>
      </c>
      <c r="E11560">
        <v>9</v>
      </c>
      <c r="F11560">
        <v>5</v>
      </c>
      <c r="G11560">
        <v>2</v>
      </c>
      <c r="H11560" s="2">
        <v>43081</v>
      </c>
      <c r="I11560" t="str">
        <f>VLOOKUP(Sales[[#This Row],[TerritoryKey]], Territories[], 2, FALSE)</f>
        <v>Australia</v>
      </c>
      <c r="J11560">
        <f>_xlfn.XLOOKUP(Sales[[#This Row],[ProductKey]], Products!$A:$A, Products!$J:$J)</f>
        <v>2.9733000000000001</v>
      </c>
      <c r="K11560">
        <f>_xlfn.XLOOKUP(Sales[[#This Row],[ProductKey]], Products!$A:$A, Products!$K:$K)</f>
        <v>7.95</v>
      </c>
      <c r="L11560" s="1">
        <f>Sales[[#This Row],[ProductPrice]]*Sales[[#This Row],[OrderQuantity]]</f>
        <v>15.9</v>
      </c>
      <c r="M11560" s="1">
        <f>Sales[[#This Row],[OrderQuantity]]</f>
        <v>2</v>
      </c>
      <c r="N11560" s="1">
        <f>1</f>
        <v>1</v>
      </c>
      <c r="O11560" s="1">
        <f>Sales[[#This Row],[TotalSales]]-Sales[[#This Row],[TotalCost]]</f>
        <v>9.9534000000000002</v>
      </c>
      <c r="P11560" s="1">
        <f>Sales[[#This Row],[ProductCost]]*Sales[[#This Row],[OrderQuantity]]</f>
        <v>5.9466000000000001</v>
      </c>
      <c r="Q11560" s="1" t="str">
        <f>VLOOKUP(Sales[[#This Row],[ProductKey]], Products!$A$2:$D$1000, 4, FALSE)</f>
        <v>Bike Wash - Dissolver</v>
      </c>
    </row>
    <row r="11561" spans="1:17" x14ac:dyDescent="0.25">
      <c r="A11561" s="2">
        <v>38293</v>
      </c>
      <c r="B11561" s="1" t="s">
        <v>3650</v>
      </c>
      <c r="C11561">
        <v>478</v>
      </c>
      <c r="D11561">
        <v>14300</v>
      </c>
      <c r="E11561">
        <v>9</v>
      </c>
      <c r="F11561">
        <v>5</v>
      </c>
      <c r="G11561">
        <v>1</v>
      </c>
      <c r="H11561" s="2">
        <v>43406</v>
      </c>
      <c r="I11561" t="str">
        <f>VLOOKUP(Sales[[#This Row],[TerritoryKey]], Territories[], 2, FALSE)</f>
        <v>Australia</v>
      </c>
      <c r="J11561">
        <f>_xlfn.XLOOKUP(Sales[[#This Row],[ProductKey]], Products!$A:$A, Products!$J:$J)</f>
        <v>3.7363</v>
      </c>
      <c r="K11561">
        <f>_xlfn.XLOOKUP(Sales[[#This Row],[ProductKey]], Products!$A:$A, Products!$K:$K)</f>
        <v>9.99</v>
      </c>
      <c r="L11561" s="1">
        <f>Sales[[#This Row],[ProductPrice]]*Sales[[#This Row],[OrderQuantity]]</f>
        <v>9.99</v>
      </c>
      <c r="M11561" s="1">
        <f>Sales[[#This Row],[OrderQuantity]]</f>
        <v>1</v>
      </c>
      <c r="N11561" s="1">
        <f>1</f>
        <v>1</v>
      </c>
      <c r="O11561" s="1">
        <f>Sales[[#This Row],[TotalSales]]-Sales[[#This Row],[TotalCost]]</f>
        <v>6.2537000000000003</v>
      </c>
      <c r="P11561" s="1">
        <f>Sales[[#This Row],[ProductCost]]*Sales[[#This Row],[OrderQuantity]]</f>
        <v>3.7363</v>
      </c>
      <c r="Q11561" s="1" t="str">
        <f>VLOOKUP(Sales[[#This Row],[ProductKey]], Products!$A$2:$D$1000, 4, FALSE)</f>
        <v>Mountain Bottle Cage</v>
      </c>
    </row>
    <row r="11562" spans="1:17" x14ac:dyDescent="0.25">
      <c r="A11562" s="2">
        <v>38109</v>
      </c>
      <c r="B11562" s="1" t="s">
        <v>3657</v>
      </c>
      <c r="C11562">
        <v>485</v>
      </c>
      <c r="D11562">
        <v>18127</v>
      </c>
      <c r="E11562">
        <v>10</v>
      </c>
      <c r="F11562">
        <v>5</v>
      </c>
      <c r="G11562">
        <v>2</v>
      </c>
      <c r="H11562" s="2">
        <v>43222</v>
      </c>
      <c r="I11562" t="str">
        <f>VLOOKUP(Sales[[#This Row],[TerritoryKey]], Territories[], 2, FALSE)</f>
        <v>United Kingdom</v>
      </c>
      <c r="J11562">
        <f>_xlfn.XLOOKUP(Sales[[#This Row],[ProductKey]], Products!$A:$A, Products!$J:$J)</f>
        <v>8.2204999999999995</v>
      </c>
      <c r="K11562">
        <f>_xlfn.XLOOKUP(Sales[[#This Row],[ProductKey]], Products!$A:$A, Products!$K:$K)</f>
        <v>21.98</v>
      </c>
      <c r="L11562" s="1">
        <f>Sales[[#This Row],[ProductPrice]]*Sales[[#This Row],[OrderQuantity]]</f>
        <v>43.96</v>
      </c>
      <c r="M11562" s="1">
        <f>Sales[[#This Row],[OrderQuantity]]</f>
        <v>2</v>
      </c>
      <c r="N11562" s="1">
        <f>1</f>
        <v>1</v>
      </c>
      <c r="O11562" s="1">
        <f>Sales[[#This Row],[TotalSales]]-Sales[[#This Row],[TotalCost]]</f>
        <v>27.519000000000002</v>
      </c>
      <c r="P11562" s="1">
        <f>Sales[[#This Row],[ProductCost]]*Sales[[#This Row],[OrderQuantity]]</f>
        <v>16.440999999999999</v>
      </c>
      <c r="Q11562" s="1" t="str">
        <f>VLOOKUP(Sales[[#This Row],[ProductKey]], Products!$A$2:$D$1000, 4, FALSE)</f>
        <v>Fender Set - Mountain</v>
      </c>
    </row>
    <row r="11563" spans="1:17" x14ac:dyDescent="0.25">
      <c r="A11563" s="2">
        <v>37845</v>
      </c>
      <c r="B11563" s="1" t="s">
        <v>3747</v>
      </c>
      <c r="C11563">
        <v>484</v>
      </c>
      <c r="D11563">
        <v>13064</v>
      </c>
      <c r="E11563">
        <v>1</v>
      </c>
      <c r="F11563">
        <v>5</v>
      </c>
      <c r="G11563">
        <v>2</v>
      </c>
      <c r="H11563" s="2">
        <v>42959</v>
      </c>
      <c r="I11563" t="str">
        <f>VLOOKUP(Sales[[#This Row],[TerritoryKey]], Territories[], 2, FALSE)</f>
        <v>Northwest</v>
      </c>
      <c r="J11563">
        <f>_xlfn.XLOOKUP(Sales[[#This Row],[ProductKey]], Products!$A:$A, Products!$J:$J)</f>
        <v>2.9733000000000001</v>
      </c>
      <c r="K11563">
        <f>_xlfn.XLOOKUP(Sales[[#This Row],[ProductKey]], Products!$A:$A, Products!$K:$K)</f>
        <v>7.95</v>
      </c>
      <c r="L11563" s="1">
        <f>Sales[[#This Row],[ProductPrice]]*Sales[[#This Row],[OrderQuantity]]</f>
        <v>15.9</v>
      </c>
      <c r="M11563" s="1">
        <f>Sales[[#This Row],[OrderQuantity]]</f>
        <v>2</v>
      </c>
      <c r="N11563" s="1">
        <f>1</f>
        <v>1</v>
      </c>
      <c r="O11563" s="1">
        <f>Sales[[#This Row],[TotalSales]]-Sales[[#This Row],[TotalCost]]</f>
        <v>9.9534000000000002</v>
      </c>
      <c r="P11563" s="1">
        <f>Sales[[#This Row],[ProductCost]]*Sales[[#This Row],[OrderQuantity]]</f>
        <v>5.9466000000000001</v>
      </c>
      <c r="Q11563" s="1" t="str">
        <f>VLOOKUP(Sales[[#This Row],[ProductKey]], Products!$A$2:$D$1000, 4, FALSE)</f>
        <v>Bike Wash - Dissolver</v>
      </c>
    </row>
    <row r="11564" spans="1:17" x14ac:dyDescent="0.25">
      <c r="A11564" s="2">
        <v>38140</v>
      </c>
      <c r="B11564" s="1" t="s">
        <v>3748</v>
      </c>
      <c r="C11564">
        <v>484</v>
      </c>
      <c r="D11564">
        <v>22744</v>
      </c>
      <c r="E11564">
        <v>4</v>
      </c>
      <c r="F11564">
        <v>5</v>
      </c>
      <c r="G11564">
        <v>2</v>
      </c>
      <c r="H11564" s="2">
        <v>43253</v>
      </c>
      <c r="I11564" t="str">
        <f>VLOOKUP(Sales[[#This Row],[TerritoryKey]], Territories[], 2, FALSE)</f>
        <v>Southwest</v>
      </c>
      <c r="J11564">
        <f>_xlfn.XLOOKUP(Sales[[#This Row],[ProductKey]], Products!$A:$A, Products!$J:$J)</f>
        <v>2.9733000000000001</v>
      </c>
      <c r="K11564">
        <f>_xlfn.XLOOKUP(Sales[[#This Row],[ProductKey]], Products!$A:$A, Products!$K:$K)</f>
        <v>7.95</v>
      </c>
      <c r="L11564" s="1">
        <f>Sales[[#This Row],[ProductPrice]]*Sales[[#This Row],[OrderQuantity]]</f>
        <v>15.9</v>
      </c>
      <c r="M11564" s="1">
        <f>Sales[[#This Row],[OrderQuantity]]</f>
        <v>2</v>
      </c>
      <c r="N11564" s="1">
        <f>1</f>
        <v>1</v>
      </c>
      <c r="O11564" s="1">
        <f>Sales[[#This Row],[TotalSales]]-Sales[[#This Row],[TotalCost]]</f>
        <v>9.9534000000000002</v>
      </c>
      <c r="P11564" s="1">
        <f>Sales[[#This Row],[ProductCost]]*Sales[[#This Row],[OrderQuantity]]</f>
        <v>5.9466000000000001</v>
      </c>
      <c r="Q11564" s="1" t="str">
        <f>VLOOKUP(Sales[[#This Row],[ProductKey]], Products!$A$2:$D$1000, 4, FALSE)</f>
        <v>Bike Wash - Dissolver</v>
      </c>
    </row>
    <row r="11565" spans="1:17" x14ac:dyDescent="0.25">
      <c r="A11565" s="2">
        <v>38233</v>
      </c>
      <c r="B11565" s="1" t="s">
        <v>3823</v>
      </c>
      <c r="C11565">
        <v>223</v>
      </c>
      <c r="D11565">
        <v>12526</v>
      </c>
      <c r="E11565">
        <v>10</v>
      </c>
      <c r="F11565">
        <v>5</v>
      </c>
      <c r="G11565">
        <v>2</v>
      </c>
      <c r="H11565" s="2">
        <v>43346</v>
      </c>
      <c r="I11565" t="str">
        <f>VLOOKUP(Sales[[#This Row],[TerritoryKey]], Territories[], 2, FALSE)</f>
        <v>United Kingdom</v>
      </c>
      <c r="J11565">
        <f>_xlfn.XLOOKUP(Sales[[#This Row],[ProductKey]], Products!$A:$A, Products!$J:$J)</f>
        <v>5.7051999999999996</v>
      </c>
      <c r="K11565">
        <f>_xlfn.XLOOKUP(Sales[[#This Row],[ProductKey]], Products!$A:$A, Products!$K:$K)</f>
        <v>8.6441999999999997</v>
      </c>
      <c r="L11565" s="1">
        <f>Sales[[#This Row],[ProductPrice]]*Sales[[#This Row],[OrderQuantity]]</f>
        <v>17.288399999999999</v>
      </c>
      <c r="M11565" s="1">
        <f>Sales[[#This Row],[OrderQuantity]]</f>
        <v>2</v>
      </c>
      <c r="N11565" s="1">
        <f>1</f>
        <v>1</v>
      </c>
      <c r="O11565" s="1">
        <f>Sales[[#This Row],[TotalSales]]-Sales[[#This Row],[TotalCost]]</f>
        <v>5.8780000000000001</v>
      </c>
      <c r="P11565" s="1">
        <f>Sales[[#This Row],[ProductCost]]*Sales[[#This Row],[OrderQuantity]]</f>
        <v>11.410399999999999</v>
      </c>
      <c r="Q11565" s="1" t="str">
        <f>VLOOKUP(Sales[[#This Row],[ProductKey]], Products!$A$2:$D$1000, 4, FALSE)</f>
        <v>AWC Logo Cap</v>
      </c>
    </row>
    <row r="11566" spans="1:17" x14ac:dyDescent="0.25">
      <c r="A11566" s="2">
        <v>38292</v>
      </c>
      <c r="B11566" s="1" t="s">
        <v>3890</v>
      </c>
      <c r="C11566">
        <v>215</v>
      </c>
      <c r="D11566">
        <v>27250</v>
      </c>
      <c r="E11566">
        <v>1</v>
      </c>
      <c r="F11566">
        <v>5</v>
      </c>
      <c r="G11566">
        <v>1</v>
      </c>
      <c r="H11566" s="2">
        <v>43405</v>
      </c>
      <c r="I11566" t="str">
        <f>VLOOKUP(Sales[[#This Row],[TerritoryKey]], Territories[], 2, FALSE)</f>
        <v>Northwest</v>
      </c>
      <c r="J11566">
        <f>_xlfn.XLOOKUP(Sales[[#This Row],[ProductKey]], Products!$A:$A, Products!$J:$J)</f>
        <v>12.027799999999999</v>
      </c>
      <c r="K11566">
        <f>_xlfn.XLOOKUP(Sales[[#This Row],[ProductKey]], Products!$A:$A, Products!$K:$K)</f>
        <v>33.644199999999998</v>
      </c>
      <c r="L11566" s="1">
        <f>Sales[[#This Row],[ProductPrice]]*Sales[[#This Row],[OrderQuantity]]</f>
        <v>33.644199999999998</v>
      </c>
      <c r="M11566" s="1">
        <f>Sales[[#This Row],[OrderQuantity]]</f>
        <v>1</v>
      </c>
      <c r="N11566" s="1">
        <f>1</f>
        <v>1</v>
      </c>
      <c r="O11566" s="1">
        <f>Sales[[#This Row],[TotalSales]]-Sales[[#This Row],[TotalCost]]</f>
        <v>21.616399999999999</v>
      </c>
      <c r="P11566" s="1">
        <f>Sales[[#This Row],[ProductCost]]*Sales[[#This Row],[OrderQuantity]]</f>
        <v>12.027799999999999</v>
      </c>
      <c r="Q11566" s="1" t="str">
        <f>VLOOKUP(Sales[[#This Row],[ProductKey]], Products!$A$2:$D$1000, 4, FALSE)</f>
        <v>Sport-100 Helmet, Black</v>
      </c>
    </row>
    <row r="11567" spans="1:17" x14ac:dyDescent="0.25">
      <c r="A11567" s="2">
        <v>38323</v>
      </c>
      <c r="B11567" s="1" t="s">
        <v>3950</v>
      </c>
      <c r="C11567">
        <v>466</v>
      </c>
      <c r="D11567">
        <v>23723</v>
      </c>
      <c r="E11567">
        <v>4</v>
      </c>
      <c r="F11567">
        <v>5</v>
      </c>
      <c r="G11567">
        <v>3</v>
      </c>
      <c r="H11567" s="2">
        <v>43436</v>
      </c>
      <c r="I11567" t="str">
        <f>VLOOKUP(Sales[[#This Row],[TerritoryKey]], Territories[], 2, FALSE)</f>
        <v>Southwest</v>
      </c>
      <c r="J11567">
        <f>_xlfn.XLOOKUP(Sales[[#This Row],[ProductKey]], Products!$A:$A, Products!$J:$J)</f>
        <v>9.7135999999999996</v>
      </c>
      <c r="K11567">
        <f>_xlfn.XLOOKUP(Sales[[#This Row],[ProductKey]], Products!$A:$A, Products!$K:$K)</f>
        <v>23.548100000000002</v>
      </c>
      <c r="L11567" s="1">
        <f>Sales[[#This Row],[ProductPrice]]*Sales[[#This Row],[OrderQuantity]]</f>
        <v>70.644300000000001</v>
      </c>
      <c r="M11567" s="1">
        <f>Sales[[#This Row],[OrderQuantity]]</f>
        <v>3</v>
      </c>
      <c r="N11567" s="1">
        <f>1</f>
        <v>1</v>
      </c>
      <c r="O11567" s="1">
        <f>Sales[[#This Row],[TotalSales]]-Sales[[#This Row],[TotalCost]]</f>
        <v>41.503500000000003</v>
      </c>
      <c r="P11567" s="1">
        <f>Sales[[#This Row],[ProductCost]]*Sales[[#This Row],[OrderQuantity]]</f>
        <v>29.140799999999999</v>
      </c>
      <c r="Q11567" s="1" t="str">
        <f>VLOOKUP(Sales[[#This Row],[ProductKey]], Products!$A$2:$D$1000, 4, FALSE)</f>
        <v>Half-Finger Gloves, L</v>
      </c>
    </row>
    <row r="11568" spans="1:17" x14ac:dyDescent="0.25">
      <c r="A11568" s="2">
        <v>37845</v>
      </c>
      <c r="B11568" s="1" t="s">
        <v>3974</v>
      </c>
      <c r="C11568">
        <v>477</v>
      </c>
      <c r="D11568">
        <v>12202</v>
      </c>
      <c r="E11568">
        <v>6</v>
      </c>
      <c r="F11568">
        <v>5</v>
      </c>
      <c r="G11568">
        <v>2</v>
      </c>
      <c r="H11568" s="2">
        <v>42959</v>
      </c>
      <c r="I11568" t="str">
        <f>VLOOKUP(Sales[[#This Row],[TerritoryKey]], Territories[], 2, FALSE)</f>
        <v>Canada</v>
      </c>
      <c r="J11568">
        <f>_xlfn.XLOOKUP(Sales[[#This Row],[ProductKey]], Products!$A:$A, Products!$J:$J)</f>
        <v>1.8663000000000001</v>
      </c>
      <c r="K11568">
        <f>_xlfn.XLOOKUP(Sales[[#This Row],[ProductKey]], Products!$A:$A, Products!$K:$K)</f>
        <v>4.99</v>
      </c>
      <c r="L11568" s="1">
        <f>Sales[[#This Row],[ProductPrice]]*Sales[[#This Row],[OrderQuantity]]</f>
        <v>9.98</v>
      </c>
      <c r="M11568" s="1">
        <f>Sales[[#This Row],[OrderQuantity]]</f>
        <v>2</v>
      </c>
      <c r="N11568" s="1">
        <f>1</f>
        <v>1</v>
      </c>
      <c r="O11568" s="1">
        <f>Sales[[#This Row],[TotalSales]]-Sales[[#This Row],[TotalCost]]</f>
        <v>6.2474000000000007</v>
      </c>
      <c r="P11568" s="1">
        <f>Sales[[#This Row],[ProductCost]]*Sales[[#This Row],[OrderQuantity]]</f>
        <v>3.7326000000000001</v>
      </c>
      <c r="Q11568" s="1" t="str">
        <f>VLOOKUP(Sales[[#This Row],[ProductKey]], Products!$A$2:$D$1000, 4, FALSE)</f>
        <v>Water Bottle - 30 oz.</v>
      </c>
    </row>
    <row r="11569" spans="1:17" x14ac:dyDescent="0.25">
      <c r="A11569" s="2">
        <v>38018</v>
      </c>
      <c r="B11569" s="1" t="s">
        <v>3979</v>
      </c>
      <c r="C11569">
        <v>482</v>
      </c>
      <c r="D11569">
        <v>16111</v>
      </c>
      <c r="E11569">
        <v>1</v>
      </c>
      <c r="F11569">
        <v>5</v>
      </c>
      <c r="G11569">
        <v>3</v>
      </c>
      <c r="H11569" s="2">
        <v>43132</v>
      </c>
      <c r="I11569" t="str">
        <f>VLOOKUP(Sales[[#This Row],[TerritoryKey]], Territories[], 2, FALSE)</f>
        <v>Northwest</v>
      </c>
      <c r="J11569">
        <f>_xlfn.XLOOKUP(Sales[[#This Row],[ProductKey]], Products!$A:$A, Products!$J:$J)</f>
        <v>3.3622999999999998</v>
      </c>
      <c r="K11569">
        <f>_xlfn.XLOOKUP(Sales[[#This Row],[ProductKey]], Products!$A:$A, Products!$K:$K)</f>
        <v>8.99</v>
      </c>
      <c r="L11569" s="1">
        <f>Sales[[#This Row],[ProductPrice]]*Sales[[#This Row],[OrderQuantity]]</f>
        <v>26.97</v>
      </c>
      <c r="M11569" s="1">
        <f>Sales[[#This Row],[OrderQuantity]]</f>
        <v>3</v>
      </c>
      <c r="N11569" s="1">
        <f>1</f>
        <v>1</v>
      </c>
      <c r="O11569" s="1">
        <f>Sales[[#This Row],[TotalSales]]-Sales[[#This Row],[TotalCost]]</f>
        <v>16.883099999999999</v>
      </c>
      <c r="P11569" s="1">
        <f>Sales[[#This Row],[ProductCost]]*Sales[[#This Row],[OrderQuantity]]</f>
        <v>10.0869</v>
      </c>
      <c r="Q11569" s="1" t="str">
        <f>VLOOKUP(Sales[[#This Row],[ProductKey]], Products!$A$2:$D$1000, 4, FALSE)</f>
        <v>Racing Socks, L</v>
      </c>
    </row>
    <row r="11570" spans="1:17" x14ac:dyDescent="0.25">
      <c r="A11570" s="2">
        <v>38139</v>
      </c>
      <c r="B11570" s="1" t="s">
        <v>4067</v>
      </c>
      <c r="C11570">
        <v>232</v>
      </c>
      <c r="D11570">
        <v>28370</v>
      </c>
      <c r="E11570">
        <v>10</v>
      </c>
      <c r="F11570">
        <v>5</v>
      </c>
      <c r="G11570">
        <v>1</v>
      </c>
      <c r="H11570" s="2">
        <v>43252</v>
      </c>
      <c r="I11570" t="str">
        <f>VLOOKUP(Sales[[#This Row],[TerritoryKey]], Territories[], 2, FALSE)</f>
        <v>United Kingdom</v>
      </c>
      <c r="J11570">
        <f>_xlfn.XLOOKUP(Sales[[#This Row],[ProductKey]], Products!$A:$A, Products!$J:$J)</f>
        <v>31.724399999999999</v>
      </c>
      <c r="K11570">
        <f>_xlfn.XLOOKUP(Sales[[#This Row],[ProductKey]], Products!$A:$A, Products!$K:$K)</f>
        <v>48.067300000000003</v>
      </c>
      <c r="L11570" s="1">
        <f>Sales[[#This Row],[ProductPrice]]*Sales[[#This Row],[OrderQuantity]]</f>
        <v>48.067300000000003</v>
      </c>
      <c r="M11570" s="1">
        <f>Sales[[#This Row],[OrderQuantity]]</f>
        <v>1</v>
      </c>
      <c r="N11570" s="1">
        <f>1</f>
        <v>1</v>
      </c>
      <c r="O11570" s="1">
        <f>Sales[[#This Row],[TotalSales]]-Sales[[#This Row],[TotalCost]]</f>
        <v>16.342900000000004</v>
      </c>
      <c r="P11570" s="1">
        <f>Sales[[#This Row],[ProductCost]]*Sales[[#This Row],[OrderQuantity]]</f>
        <v>31.724399999999999</v>
      </c>
      <c r="Q11570" s="1" t="str">
        <f>VLOOKUP(Sales[[#This Row],[ProductKey]], Products!$A$2:$D$1000, 4, FALSE)</f>
        <v>Long-Sleeve Logo Jersey, L</v>
      </c>
    </row>
    <row r="11571" spans="1:17" x14ac:dyDescent="0.25">
      <c r="A11571" s="2">
        <v>38201</v>
      </c>
      <c r="B11571" s="1" t="s">
        <v>4106</v>
      </c>
      <c r="C11571">
        <v>477</v>
      </c>
      <c r="D11571">
        <v>26453</v>
      </c>
      <c r="E11571">
        <v>1</v>
      </c>
      <c r="F11571">
        <v>5</v>
      </c>
      <c r="G11571">
        <v>1</v>
      </c>
      <c r="H11571" s="2">
        <v>43314</v>
      </c>
      <c r="I11571" t="str">
        <f>VLOOKUP(Sales[[#This Row],[TerritoryKey]], Territories[], 2, FALSE)</f>
        <v>Northwest</v>
      </c>
      <c r="J11571">
        <f>_xlfn.XLOOKUP(Sales[[#This Row],[ProductKey]], Products!$A:$A, Products!$J:$J)</f>
        <v>1.8663000000000001</v>
      </c>
      <c r="K11571">
        <f>_xlfn.XLOOKUP(Sales[[#This Row],[ProductKey]], Products!$A:$A, Products!$K:$K)</f>
        <v>4.99</v>
      </c>
      <c r="L11571" s="1">
        <f>Sales[[#This Row],[ProductPrice]]*Sales[[#This Row],[OrderQuantity]]</f>
        <v>4.99</v>
      </c>
      <c r="M11571" s="1">
        <f>Sales[[#This Row],[OrderQuantity]]</f>
        <v>1</v>
      </c>
      <c r="N11571" s="1">
        <f>1</f>
        <v>1</v>
      </c>
      <c r="O11571" s="1">
        <f>Sales[[#This Row],[TotalSales]]-Sales[[#This Row],[TotalCost]]</f>
        <v>3.1237000000000004</v>
      </c>
      <c r="P11571" s="1">
        <f>Sales[[#This Row],[ProductCost]]*Sales[[#This Row],[OrderQuantity]]</f>
        <v>1.8663000000000001</v>
      </c>
      <c r="Q11571" s="1" t="str">
        <f>VLOOKUP(Sales[[#This Row],[ProductKey]], Products!$A$2:$D$1000, 4, FALSE)</f>
        <v>Water Bottle - 30 oz.</v>
      </c>
    </row>
    <row r="11572" spans="1:17" x14ac:dyDescent="0.25">
      <c r="A11572" s="2">
        <v>38020</v>
      </c>
      <c r="B11572" s="1" t="s">
        <v>4147</v>
      </c>
      <c r="C11572">
        <v>223</v>
      </c>
      <c r="D11572">
        <v>23231</v>
      </c>
      <c r="E11572">
        <v>7</v>
      </c>
      <c r="F11572">
        <v>5</v>
      </c>
      <c r="G11572">
        <v>2</v>
      </c>
      <c r="H11572" s="2">
        <v>43134</v>
      </c>
      <c r="I11572" t="str">
        <f>VLOOKUP(Sales[[#This Row],[TerritoryKey]], Territories[], 2, FALSE)</f>
        <v>France</v>
      </c>
      <c r="J11572">
        <f>_xlfn.XLOOKUP(Sales[[#This Row],[ProductKey]], Products!$A:$A, Products!$J:$J)</f>
        <v>5.7051999999999996</v>
      </c>
      <c r="K11572">
        <f>_xlfn.XLOOKUP(Sales[[#This Row],[ProductKey]], Products!$A:$A, Products!$K:$K)</f>
        <v>8.6441999999999997</v>
      </c>
      <c r="L11572" s="1">
        <f>Sales[[#This Row],[ProductPrice]]*Sales[[#This Row],[OrderQuantity]]</f>
        <v>17.288399999999999</v>
      </c>
      <c r="M11572" s="1">
        <f>Sales[[#This Row],[OrderQuantity]]</f>
        <v>2</v>
      </c>
      <c r="N11572" s="1">
        <f>1</f>
        <v>1</v>
      </c>
      <c r="O11572" s="1">
        <f>Sales[[#This Row],[TotalSales]]-Sales[[#This Row],[TotalCost]]</f>
        <v>5.8780000000000001</v>
      </c>
      <c r="P11572" s="1">
        <f>Sales[[#This Row],[ProductCost]]*Sales[[#This Row],[OrderQuantity]]</f>
        <v>11.410399999999999</v>
      </c>
      <c r="Q11572" s="1" t="str">
        <f>VLOOKUP(Sales[[#This Row],[ProductKey]], Products!$A$2:$D$1000, 4, FALSE)</f>
        <v>AWC Logo Cap</v>
      </c>
    </row>
    <row r="11573" spans="1:17" x14ac:dyDescent="0.25">
      <c r="A11573" s="2">
        <v>38231</v>
      </c>
      <c r="B11573" s="1" t="s">
        <v>4158</v>
      </c>
      <c r="C11573">
        <v>491</v>
      </c>
      <c r="D11573">
        <v>23453</v>
      </c>
      <c r="E11573">
        <v>4</v>
      </c>
      <c r="F11573">
        <v>5</v>
      </c>
      <c r="G11573">
        <v>1</v>
      </c>
      <c r="H11573" s="2">
        <v>43344</v>
      </c>
      <c r="I11573" t="str">
        <f>VLOOKUP(Sales[[#This Row],[TerritoryKey]], Territories[], 2, FALSE)</f>
        <v>Southwest</v>
      </c>
      <c r="J11573">
        <f>_xlfn.XLOOKUP(Sales[[#This Row],[ProductKey]], Products!$A:$A, Products!$J:$J)</f>
        <v>41.572299999999998</v>
      </c>
      <c r="K11573">
        <f>_xlfn.XLOOKUP(Sales[[#This Row],[ProductKey]], Products!$A:$A, Products!$K:$K)</f>
        <v>53.99</v>
      </c>
      <c r="L11573" s="1">
        <f>Sales[[#This Row],[ProductPrice]]*Sales[[#This Row],[OrderQuantity]]</f>
        <v>53.99</v>
      </c>
      <c r="M11573" s="1">
        <f>Sales[[#This Row],[OrderQuantity]]</f>
        <v>1</v>
      </c>
      <c r="N11573" s="1">
        <f>1</f>
        <v>1</v>
      </c>
      <c r="O11573" s="1">
        <f>Sales[[#This Row],[TotalSales]]-Sales[[#This Row],[TotalCost]]</f>
        <v>12.417700000000004</v>
      </c>
      <c r="P11573" s="1">
        <f>Sales[[#This Row],[ProductCost]]*Sales[[#This Row],[OrderQuantity]]</f>
        <v>41.572299999999998</v>
      </c>
      <c r="Q11573" s="1" t="str">
        <f>VLOOKUP(Sales[[#This Row],[ProductKey]], Products!$A$2:$D$1000, 4, FALSE)</f>
        <v>Short-Sleeve Classic Jersey, XL</v>
      </c>
    </row>
    <row r="11574" spans="1:17" x14ac:dyDescent="0.25">
      <c r="A11574" s="2">
        <v>38262</v>
      </c>
      <c r="B11574" s="1" t="s">
        <v>4162</v>
      </c>
      <c r="C11574">
        <v>462</v>
      </c>
      <c r="D11574">
        <v>29297</v>
      </c>
      <c r="E11574">
        <v>9</v>
      </c>
      <c r="F11574">
        <v>5</v>
      </c>
      <c r="G11574">
        <v>2</v>
      </c>
      <c r="H11574" s="2">
        <v>43375</v>
      </c>
      <c r="I11574" t="str">
        <f>VLOOKUP(Sales[[#This Row],[TerritoryKey]], Territories[], 2, FALSE)</f>
        <v>Australia</v>
      </c>
      <c r="J11574">
        <f>_xlfn.XLOOKUP(Sales[[#This Row],[ProductKey]], Products!$A:$A, Products!$J:$J)</f>
        <v>9.7135999999999996</v>
      </c>
      <c r="K11574">
        <f>_xlfn.XLOOKUP(Sales[[#This Row],[ProductKey]], Products!$A:$A, Products!$K:$K)</f>
        <v>23.548100000000002</v>
      </c>
      <c r="L11574" s="1">
        <f>Sales[[#This Row],[ProductPrice]]*Sales[[#This Row],[OrderQuantity]]</f>
        <v>47.096200000000003</v>
      </c>
      <c r="M11574" s="1">
        <f>Sales[[#This Row],[OrderQuantity]]</f>
        <v>2</v>
      </c>
      <c r="N11574" s="1">
        <f>1</f>
        <v>1</v>
      </c>
      <c r="O11574" s="1">
        <f>Sales[[#This Row],[TotalSales]]-Sales[[#This Row],[TotalCost]]</f>
        <v>27.669000000000004</v>
      </c>
      <c r="P11574" s="1">
        <f>Sales[[#This Row],[ProductCost]]*Sales[[#This Row],[OrderQuantity]]</f>
        <v>19.427199999999999</v>
      </c>
      <c r="Q11574" s="1" t="str">
        <f>VLOOKUP(Sales[[#This Row],[ProductKey]], Products!$A$2:$D$1000, 4, FALSE)</f>
        <v>Half-Finger Gloves, S</v>
      </c>
    </row>
    <row r="11575" spans="1:17" x14ac:dyDescent="0.25">
      <c r="A11575" s="2">
        <v>38294</v>
      </c>
      <c r="B11575" s="1" t="s">
        <v>4220</v>
      </c>
      <c r="C11575">
        <v>479</v>
      </c>
      <c r="D11575">
        <v>28404</v>
      </c>
      <c r="E11575">
        <v>8</v>
      </c>
      <c r="F11575">
        <v>5</v>
      </c>
      <c r="G11575">
        <v>3</v>
      </c>
      <c r="H11575" s="2">
        <v>43407</v>
      </c>
      <c r="I11575" t="str">
        <f>VLOOKUP(Sales[[#This Row],[TerritoryKey]], Territories[], 2, FALSE)</f>
        <v>Germany</v>
      </c>
      <c r="J11575">
        <f>_xlfn.XLOOKUP(Sales[[#This Row],[ProductKey]], Products!$A:$A, Products!$J:$J)</f>
        <v>3.3622999999999998</v>
      </c>
      <c r="K11575">
        <f>_xlfn.XLOOKUP(Sales[[#This Row],[ProductKey]], Products!$A:$A, Products!$K:$K)</f>
        <v>8.99</v>
      </c>
      <c r="L11575" s="1">
        <f>Sales[[#This Row],[ProductPrice]]*Sales[[#This Row],[OrderQuantity]]</f>
        <v>26.97</v>
      </c>
      <c r="M11575" s="1">
        <f>Sales[[#This Row],[OrderQuantity]]</f>
        <v>3</v>
      </c>
      <c r="N11575" s="1">
        <f>1</f>
        <v>1</v>
      </c>
      <c r="O11575" s="1">
        <f>Sales[[#This Row],[TotalSales]]-Sales[[#This Row],[TotalCost]]</f>
        <v>16.883099999999999</v>
      </c>
      <c r="P11575" s="1">
        <f>Sales[[#This Row],[ProductCost]]*Sales[[#This Row],[OrderQuantity]]</f>
        <v>10.0869</v>
      </c>
      <c r="Q11575" s="1" t="str">
        <f>VLOOKUP(Sales[[#This Row],[ProductKey]], Products!$A$2:$D$1000, 4, FALSE)</f>
        <v>Road Bottle Cage</v>
      </c>
    </row>
    <row r="11576" spans="1:17" x14ac:dyDescent="0.25">
      <c r="A11576" s="2">
        <v>38201</v>
      </c>
      <c r="B11576" s="1" t="s">
        <v>4257</v>
      </c>
      <c r="C11576">
        <v>226</v>
      </c>
      <c r="D11576">
        <v>16866</v>
      </c>
      <c r="E11576">
        <v>4</v>
      </c>
      <c r="F11576">
        <v>5</v>
      </c>
      <c r="G11576">
        <v>1</v>
      </c>
      <c r="H11576" s="2">
        <v>43314</v>
      </c>
      <c r="I11576" t="str">
        <f>VLOOKUP(Sales[[#This Row],[TerritoryKey]], Territories[], 2, FALSE)</f>
        <v>Southwest</v>
      </c>
      <c r="J11576">
        <f>_xlfn.XLOOKUP(Sales[[#This Row],[ProductKey]], Products!$A:$A, Products!$J:$J)</f>
        <v>31.724399999999999</v>
      </c>
      <c r="K11576">
        <f>_xlfn.XLOOKUP(Sales[[#This Row],[ProductKey]], Products!$A:$A, Products!$K:$K)</f>
        <v>48.067300000000003</v>
      </c>
      <c r="L11576" s="1">
        <f>Sales[[#This Row],[ProductPrice]]*Sales[[#This Row],[OrderQuantity]]</f>
        <v>48.067300000000003</v>
      </c>
      <c r="M11576" s="1">
        <f>Sales[[#This Row],[OrderQuantity]]</f>
        <v>1</v>
      </c>
      <c r="N11576" s="1">
        <f>1</f>
        <v>1</v>
      </c>
      <c r="O11576" s="1">
        <f>Sales[[#This Row],[TotalSales]]-Sales[[#This Row],[TotalCost]]</f>
        <v>16.342900000000004</v>
      </c>
      <c r="P11576" s="1">
        <f>Sales[[#This Row],[ProductCost]]*Sales[[#This Row],[OrderQuantity]]</f>
        <v>31.724399999999999</v>
      </c>
      <c r="Q11576" s="1" t="str">
        <f>VLOOKUP(Sales[[#This Row],[ProductKey]], Products!$A$2:$D$1000, 4, FALSE)</f>
        <v>Long-Sleeve Logo Jersey, S</v>
      </c>
    </row>
    <row r="11577" spans="1:17" x14ac:dyDescent="0.25">
      <c r="A11577" s="2">
        <v>38049</v>
      </c>
      <c r="B11577" s="1" t="s">
        <v>4337</v>
      </c>
      <c r="C11577">
        <v>220</v>
      </c>
      <c r="D11577">
        <v>24098</v>
      </c>
      <c r="E11577">
        <v>8</v>
      </c>
      <c r="F11577">
        <v>5</v>
      </c>
      <c r="G11577">
        <v>1</v>
      </c>
      <c r="H11577" s="2">
        <v>43162</v>
      </c>
      <c r="I11577" t="str">
        <f>VLOOKUP(Sales[[#This Row],[TerritoryKey]], Territories[], 2, FALSE)</f>
        <v>Germany</v>
      </c>
      <c r="J11577">
        <f>_xlfn.XLOOKUP(Sales[[#This Row],[ProductKey]], Products!$A:$A, Products!$J:$J)</f>
        <v>12.027799999999999</v>
      </c>
      <c r="K11577">
        <f>_xlfn.XLOOKUP(Sales[[#This Row],[ProductKey]], Products!$A:$A, Products!$K:$K)</f>
        <v>33.644199999999998</v>
      </c>
      <c r="L11577" s="1">
        <f>Sales[[#This Row],[ProductPrice]]*Sales[[#This Row],[OrderQuantity]]</f>
        <v>33.644199999999998</v>
      </c>
      <c r="M11577" s="1">
        <f>Sales[[#This Row],[OrderQuantity]]</f>
        <v>1</v>
      </c>
      <c r="N11577" s="1">
        <f>1</f>
        <v>1</v>
      </c>
      <c r="O11577" s="1">
        <f>Sales[[#This Row],[TotalSales]]-Sales[[#This Row],[TotalCost]]</f>
        <v>21.616399999999999</v>
      </c>
      <c r="P11577" s="1">
        <f>Sales[[#This Row],[ProductCost]]*Sales[[#This Row],[OrderQuantity]]</f>
        <v>12.027799999999999</v>
      </c>
      <c r="Q11577" s="1" t="str">
        <f>VLOOKUP(Sales[[#This Row],[ProductKey]], Products!$A$2:$D$1000, 4, FALSE)</f>
        <v>Sport-100 Helmet, Blue</v>
      </c>
    </row>
    <row r="11578" spans="1:17" x14ac:dyDescent="0.25">
      <c r="A11578" s="2">
        <v>38141</v>
      </c>
      <c r="B11578" s="1" t="s">
        <v>4443</v>
      </c>
      <c r="C11578">
        <v>488</v>
      </c>
      <c r="D11578">
        <v>24795</v>
      </c>
      <c r="E11578">
        <v>1</v>
      </c>
      <c r="F11578">
        <v>5</v>
      </c>
      <c r="G11578">
        <v>1</v>
      </c>
      <c r="H11578" s="2">
        <v>43254</v>
      </c>
      <c r="I11578" t="str">
        <f>VLOOKUP(Sales[[#This Row],[TerritoryKey]], Territories[], 2, FALSE)</f>
        <v>Northwest</v>
      </c>
      <c r="J11578">
        <f>_xlfn.XLOOKUP(Sales[[#This Row],[ProductKey]], Products!$A:$A, Products!$J:$J)</f>
        <v>41.572299999999998</v>
      </c>
      <c r="K11578">
        <f>_xlfn.XLOOKUP(Sales[[#This Row],[ProductKey]], Products!$A:$A, Products!$K:$K)</f>
        <v>53.99</v>
      </c>
      <c r="L11578" s="1">
        <f>Sales[[#This Row],[ProductPrice]]*Sales[[#This Row],[OrderQuantity]]</f>
        <v>53.99</v>
      </c>
      <c r="M11578" s="1">
        <f>Sales[[#This Row],[OrderQuantity]]</f>
        <v>1</v>
      </c>
      <c r="N11578" s="1">
        <f>1</f>
        <v>1</v>
      </c>
      <c r="O11578" s="1">
        <f>Sales[[#This Row],[TotalSales]]-Sales[[#This Row],[TotalCost]]</f>
        <v>12.417700000000004</v>
      </c>
      <c r="P11578" s="1">
        <f>Sales[[#This Row],[ProductCost]]*Sales[[#This Row],[OrderQuantity]]</f>
        <v>41.572299999999998</v>
      </c>
      <c r="Q11578" s="1" t="str">
        <f>VLOOKUP(Sales[[#This Row],[ProductKey]], Products!$A$2:$D$1000, 4, FALSE)</f>
        <v>Short-Sleeve Classic Jersey, S</v>
      </c>
    </row>
    <row r="11579" spans="1:17" x14ac:dyDescent="0.25">
      <c r="A11579" s="2">
        <v>38233</v>
      </c>
      <c r="B11579" s="1" t="s">
        <v>4457</v>
      </c>
      <c r="C11579">
        <v>214</v>
      </c>
      <c r="D11579">
        <v>13019</v>
      </c>
      <c r="E11579">
        <v>4</v>
      </c>
      <c r="F11579">
        <v>5</v>
      </c>
      <c r="G11579">
        <v>1</v>
      </c>
      <c r="H11579" s="2">
        <v>43346</v>
      </c>
      <c r="I11579" t="str">
        <f>VLOOKUP(Sales[[#This Row],[TerritoryKey]], Territories[], 2, FALSE)</f>
        <v>Southwest</v>
      </c>
      <c r="J11579">
        <f>_xlfn.XLOOKUP(Sales[[#This Row],[ProductKey]], Products!$A:$A, Products!$J:$J)</f>
        <v>13.0863</v>
      </c>
      <c r="K11579">
        <f>_xlfn.XLOOKUP(Sales[[#This Row],[ProductKey]], Products!$A:$A, Products!$K:$K)</f>
        <v>34.99</v>
      </c>
      <c r="L11579" s="1">
        <f>Sales[[#This Row],[ProductPrice]]*Sales[[#This Row],[OrderQuantity]]</f>
        <v>34.99</v>
      </c>
      <c r="M11579" s="1">
        <f>Sales[[#This Row],[OrderQuantity]]</f>
        <v>1</v>
      </c>
      <c r="N11579" s="1">
        <f>1</f>
        <v>1</v>
      </c>
      <c r="O11579" s="1">
        <f>Sales[[#This Row],[TotalSales]]-Sales[[#This Row],[TotalCost]]</f>
        <v>21.903700000000001</v>
      </c>
      <c r="P11579" s="1">
        <f>Sales[[#This Row],[ProductCost]]*Sales[[#This Row],[OrderQuantity]]</f>
        <v>13.0863</v>
      </c>
      <c r="Q11579" s="1" t="str">
        <f>VLOOKUP(Sales[[#This Row],[ProductKey]], Products!$A$2:$D$1000, 4, FALSE)</f>
        <v>Sport-100 Helmet, Red</v>
      </c>
    </row>
    <row r="11580" spans="1:17" x14ac:dyDescent="0.25">
      <c r="A11580" s="2">
        <v>38261</v>
      </c>
      <c r="B11580" s="1" t="s">
        <v>4471</v>
      </c>
      <c r="C11580">
        <v>223</v>
      </c>
      <c r="D11580">
        <v>17114</v>
      </c>
      <c r="E11580">
        <v>8</v>
      </c>
      <c r="F11580">
        <v>5</v>
      </c>
      <c r="G11580">
        <v>1</v>
      </c>
      <c r="H11580" s="2">
        <v>43374</v>
      </c>
      <c r="I11580" t="str">
        <f>VLOOKUP(Sales[[#This Row],[TerritoryKey]], Territories[], 2, FALSE)</f>
        <v>Germany</v>
      </c>
      <c r="J11580">
        <f>_xlfn.XLOOKUP(Sales[[#This Row],[ProductKey]], Products!$A:$A, Products!$J:$J)</f>
        <v>5.7051999999999996</v>
      </c>
      <c r="K11580">
        <f>_xlfn.XLOOKUP(Sales[[#This Row],[ProductKey]], Products!$A:$A, Products!$K:$K)</f>
        <v>8.6441999999999997</v>
      </c>
      <c r="L11580" s="1">
        <f>Sales[[#This Row],[ProductPrice]]*Sales[[#This Row],[OrderQuantity]]</f>
        <v>8.6441999999999997</v>
      </c>
      <c r="M11580" s="1">
        <f>Sales[[#This Row],[OrderQuantity]]</f>
        <v>1</v>
      </c>
      <c r="N11580" s="1">
        <f>1</f>
        <v>1</v>
      </c>
      <c r="O11580" s="1">
        <f>Sales[[#This Row],[TotalSales]]-Sales[[#This Row],[TotalCost]]</f>
        <v>2.9390000000000001</v>
      </c>
      <c r="P11580" s="1">
        <f>Sales[[#This Row],[ProductCost]]*Sales[[#This Row],[OrderQuantity]]</f>
        <v>5.7051999999999996</v>
      </c>
      <c r="Q11580" s="1" t="str">
        <f>VLOOKUP(Sales[[#This Row],[ProductKey]], Products!$A$2:$D$1000, 4, FALSE)</f>
        <v>AWC Logo Cap</v>
      </c>
    </row>
    <row r="11581" spans="1:17" x14ac:dyDescent="0.25">
      <c r="A11581" s="2">
        <v>38019</v>
      </c>
      <c r="B11581" s="1" t="s">
        <v>4480</v>
      </c>
      <c r="C11581">
        <v>466</v>
      </c>
      <c r="D11581">
        <v>13722</v>
      </c>
      <c r="E11581">
        <v>1</v>
      </c>
      <c r="F11581">
        <v>5</v>
      </c>
      <c r="G11581">
        <v>2</v>
      </c>
      <c r="H11581" s="2">
        <v>43133</v>
      </c>
      <c r="I11581" t="str">
        <f>VLOOKUP(Sales[[#This Row],[TerritoryKey]], Territories[], 2, FALSE)</f>
        <v>Northwest</v>
      </c>
      <c r="J11581">
        <f>_xlfn.XLOOKUP(Sales[[#This Row],[ProductKey]], Products!$A:$A, Products!$J:$J)</f>
        <v>9.7135999999999996</v>
      </c>
      <c r="K11581">
        <f>_xlfn.XLOOKUP(Sales[[#This Row],[ProductKey]], Products!$A:$A, Products!$K:$K)</f>
        <v>23.548100000000002</v>
      </c>
      <c r="L11581" s="1">
        <f>Sales[[#This Row],[ProductPrice]]*Sales[[#This Row],[OrderQuantity]]</f>
        <v>47.096200000000003</v>
      </c>
      <c r="M11581" s="1">
        <f>Sales[[#This Row],[OrderQuantity]]</f>
        <v>2</v>
      </c>
      <c r="N11581" s="1">
        <f>1</f>
        <v>1</v>
      </c>
      <c r="O11581" s="1">
        <f>Sales[[#This Row],[TotalSales]]-Sales[[#This Row],[TotalCost]]</f>
        <v>27.669000000000004</v>
      </c>
      <c r="P11581" s="1">
        <f>Sales[[#This Row],[ProductCost]]*Sales[[#This Row],[OrderQuantity]]</f>
        <v>19.427199999999999</v>
      </c>
      <c r="Q11581" s="1" t="str">
        <f>VLOOKUP(Sales[[#This Row],[ProductKey]], Products!$A$2:$D$1000, 4, FALSE)</f>
        <v>Half-Finger Gloves, L</v>
      </c>
    </row>
    <row r="11582" spans="1:17" x14ac:dyDescent="0.25">
      <c r="A11582" s="2">
        <v>38139</v>
      </c>
      <c r="B11582" s="1" t="s">
        <v>4487</v>
      </c>
      <c r="C11582">
        <v>214</v>
      </c>
      <c r="D11582">
        <v>18000</v>
      </c>
      <c r="E11582">
        <v>10</v>
      </c>
      <c r="F11582">
        <v>5</v>
      </c>
      <c r="G11582">
        <v>1</v>
      </c>
      <c r="H11582" s="2">
        <v>43252</v>
      </c>
      <c r="I11582" t="str">
        <f>VLOOKUP(Sales[[#This Row],[TerritoryKey]], Territories[], 2, FALSE)</f>
        <v>United Kingdom</v>
      </c>
      <c r="J11582">
        <f>_xlfn.XLOOKUP(Sales[[#This Row],[ProductKey]], Products!$A:$A, Products!$J:$J)</f>
        <v>13.0863</v>
      </c>
      <c r="K11582">
        <f>_xlfn.XLOOKUP(Sales[[#This Row],[ProductKey]], Products!$A:$A, Products!$K:$K)</f>
        <v>34.99</v>
      </c>
      <c r="L11582" s="1">
        <f>Sales[[#This Row],[ProductPrice]]*Sales[[#This Row],[OrderQuantity]]</f>
        <v>34.99</v>
      </c>
      <c r="M11582" s="1">
        <f>Sales[[#This Row],[OrderQuantity]]</f>
        <v>1</v>
      </c>
      <c r="N11582" s="1">
        <f>1</f>
        <v>1</v>
      </c>
      <c r="O11582" s="1">
        <f>Sales[[#This Row],[TotalSales]]-Sales[[#This Row],[TotalCost]]</f>
        <v>21.903700000000001</v>
      </c>
      <c r="P11582" s="1">
        <f>Sales[[#This Row],[ProductCost]]*Sales[[#This Row],[OrderQuantity]]</f>
        <v>13.0863</v>
      </c>
      <c r="Q11582" s="1" t="str">
        <f>VLOOKUP(Sales[[#This Row],[ProductKey]], Products!$A$2:$D$1000, 4, FALSE)</f>
        <v>Sport-100 Helmet, Red</v>
      </c>
    </row>
    <row r="11583" spans="1:17" x14ac:dyDescent="0.25">
      <c r="A11583" s="2">
        <v>38081</v>
      </c>
      <c r="B11583" s="1" t="s">
        <v>4500</v>
      </c>
      <c r="C11583">
        <v>477</v>
      </c>
      <c r="D11583">
        <v>26376</v>
      </c>
      <c r="E11583">
        <v>4</v>
      </c>
      <c r="F11583">
        <v>5</v>
      </c>
      <c r="G11583">
        <v>2</v>
      </c>
      <c r="H11583" s="2">
        <v>43194</v>
      </c>
      <c r="I11583" t="str">
        <f>VLOOKUP(Sales[[#This Row],[TerritoryKey]], Territories[], 2, FALSE)</f>
        <v>Southwest</v>
      </c>
      <c r="J11583">
        <f>_xlfn.XLOOKUP(Sales[[#This Row],[ProductKey]], Products!$A:$A, Products!$J:$J)</f>
        <v>1.8663000000000001</v>
      </c>
      <c r="K11583">
        <f>_xlfn.XLOOKUP(Sales[[#This Row],[ProductKey]], Products!$A:$A, Products!$K:$K)</f>
        <v>4.99</v>
      </c>
      <c r="L11583" s="1">
        <f>Sales[[#This Row],[ProductPrice]]*Sales[[#This Row],[OrderQuantity]]</f>
        <v>9.98</v>
      </c>
      <c r="M11583" s="1">
        <f>Sales[[#This Row],[OrderQuantity]]</f>
        <v>2</v>
      </c>
      <c r="N11583" s="1">
        <f>1</f>
        <v>1</v>
      </c>
      <c r="O11583" s="1">
        <f>Sales[[#This Row],[TotalSales]]-Sales[[#This Row],[TotalCost]]</f>
        <v>6.2474000000000007</v>
      </c>
      <c r="P11583" s="1">
        <f>Sales[[#This Row],[ProductCost]]*Sales[[#This Row],[OrderQuantity]]</f>
        <v>3.7326000000000001</v>
      </c>
      <c r="Q11583" s="1" t="str">
        <f>VLOOKUP(Sales[[#This Row],[ProductKey]], Products!$A$2:$D$1000, 4, FALSE)</f>
        <v>Water Bottle - 30 oz.</v>
      </c>
    </row>
    <row r="11584" spans="1:17" x14ac:dyDescent="0.25">
      <c r="A11584" s="2">
        <v>38141</v>
      </c>
      <c r="B11584" s="1" t="s">
        <v>4533</v>
      </c>
      <c r="C11584">
        <v>220</v>
      </c>
      <c r="D11584">
        <v>15463</v>
      </c>
      <c r="E11584">
        <v>7</v>
      </c>
      <c r="F11584">
        <v>5</v>
      </c>
      <c r="G11584">
        <v>1</v>
      </c>
      <c r="H11584" s="2">
        <v>43254</v>
      </c>
      <c r="I11584" t="str">
        <f>VLOOKUP(Sales[[#This Row],[TerritoryKey]], Territories[], 2, FALSE)</f>
        <v>France</v>
      </c>
      <c r="J11584">
        <f>_xlfn.XLOOKUP(Sales[[#This Row],[ProductKey]], Products!$A:$A, Products!$J:$J)</f>
        <v>12.027799999999999</v>
      </c>
      <c r="K11584">
        <f>_xlfn.XLOOKUP(Sales[[#This Row],[ProductKey]], Products!$A:$A, Products!$K:$K)</f>
        <v>33.644199999999998</v>
      </c>
      <c r="L11584" s="1">
        <f>Sales[[#This Row],[ProductPrice]]*Sales[[#This Row],[OrderQuantity]]</f>
        <v>33.644199999999998</v>
      </c>
      <c r="M11584" s="1">
        <f>Sales[[#This Row],[OrderQuantity]]</f>
        <v>1</v>
      </c>
      <c r="N11584" s="1">
        <f>1</f>
        <v>1</v>
      </c>
      <c r="O11584" s="1">
        <f>Sales[[#This Row],[TotalSales]]-Sales[[#This Row],[TotalCost]]</f>
        <v>21.616399999999999</v>
      </c>
      <c r="P11584" s="1">
        <f>Sales[[#This Row],[ProductCost]]*Sales[[#This Row],[OrderQuantity]]</f>
        <v>12.027799999999999</v>
      </c>
      <c r="Q11584" s="1" t="str">
        <f>VLOOKUP(Sales[[#This Row],[ProductKey]], Products!$A$2:$D$1000, 4, FALSE)</f>
        <v>Sport-100 Helmet, Blue</v>
      </c>
    </row>
    <row r="11585" spans="1:17" x14ac:dyDescent="0.25">
      <c r="A11585" s="2">
        <v>38170</v>
      </c>
      <c r="B11585" s="1" t="s">
        <v>4560</v>
      </c>
      <c r="C11585">
        <v>232</v>
      </c>
      <c r="D11585">
        <v>27459</v>
      </c>
      <c r="E11585">
        <v>4</v>
      </c>
      <c r="F11585">
        <v>5</v>
      </c>
      <c r="G11585">
        <v>1</v>
      </c>
      <c r="H11585" s="2">
        <v>43283</v>
      </c>
      <c r="I11585" t="str">
        <f>VLOOKUP(Sales[[#This Row],[TerritoryKey]], Territories[], 2, FALSE)</f>
        <v>Southwest</v>
      </c>
      <c r="J11585">
        <f>_xlfn.XLOOKUP(Sales[[#This Row],[ProductKey]], Products!$A:$A, Products!$J:$J)</f>
        <v>31.724399999999999</v>
      </c>
      <c r="K11585">
        <f>_xlfn.XLOOKUP(Sales[[#This Row],[ProductKey]], Products!$A:$A, Products!$K:$K)</f>
        <v>48.067300000000003</v>
      </c>
      <c r="L11585" s="1">
        <f>Sales[[#This Row],[ProductPrice]]*Sales[[#This Row],[OrderQuantity]]</f>
        <v>48.067300000000003</v>
      </c>
      <c r="M11585" s="1">
        <f>Sales[[#This Row],[OrderQuantity]]</f>
        <v>1</v>
      </c>
      <c r="N11585" s="1">
        <f>1</f>
        <v>1</v>
      </c>
      <c r="O11585" s="1">
        <f>Sales[[#This Row],[TotalSales]]-Sales[[#This Row],[TotalCost]]</f>
        <v>16.342900000000004</v>
      </c>
      <c r="P11585" s="1">
        <f>Sales[[#This Row],[ProductCost]]*Sales[[#This Row],[OrderQuantity]]</f>
        <v>31.724399999999999</v>
      </c>
      <c r="Q11585" s="1" t="str">
        <f>VLOOKUP(Sales[[#This Row],[ProductKey]], Products!$A$2:$D$1000, 4, FALSE)</f>
        <v>Long-Sleeve Logo Jersey, L</v>
      </c>
    </row>
    <row r="11586" spans="1:17" x14ac:dyDescent="0.25">
      <c r="A11586" s="2">
        <v>38139</v>
      </c>
      <c r="B11586" s="1" t="s">
        <v>4632</v>
      </c>
      <c r="C11586">
        <v>486</v>
      </c>
      <c r="D11586">
        <v>21980</v>
      </c>
      <c r="E11586">
        <v>9</v>
      </c>
      <c r="F11586">
        <v>5</v>
      </c>
      <c r="G11586">
        <v>1</v>
      </c>
      <c r="H11586" s="2">
        <v>43252</v>
      </c>
      <c r="I11586" t="str">
        <f>VLOOKUP(Sales[[#This Row],[TerritoryKey]], Territories[], 2, FALSE)</f>
        <v>Australia</v>
      </c>
      <c r="J11586">
        <f>_xlfn.XLOOKUP(Sales[[#This Row],[ProductKey]], Products!$A:$A, Products!$J:$J)</f>
        <v>59.466000000000001</v>
      </c>
      <c r="K11586">
        <f>_xlfn.XLOOKUP(Sales[[#This Row],[ProductKey]], Products!$A:$A, Products!$K:$K)</f>
        <v>159</v>
      </c>
      <c r="L11586" s="1">
        <f>Sales[[#This Row],[ProductPrice]]*Sales[[#This Row],[OrderQuantity]]</f>
        <v>159</v>
      </c>
      <c r="M11586" s="1">
        <f>Sales[[#This Row],[OrderQuantity]]</f>
        <v>1</v>
      </c>
      <c r="N11586" s="1">
        <f>1</f>
        <v>1</v>
      </c>
      <c r="O11586" s="1">
        <f>Sales[[#This Row],[TotalSales]]-Sales[[#This Row],[TotalCost]]</f>
        <v>99.533999999999992</v>
      </c>
      <c r="P11586" s="1">
        <f>Sales[[#This Row],[ProductCost]]*Sales[[#This Row],[OrderQuantity]]</f>
        <v>59.466000000000001</v>
      </c>
      <c r="Q11586" s="1" t="str">
        <f>VLOOKUP(Sales[[#This Row],[ProductKey]], Products!$A$2:$D$1000, 4, FALSE)</f>
        <v>All-Purpose Bike Stand</v>
      </c>
    </row>
    <row r="11587" spans="1:17" x14ac:dyDescent="0.25">
      <c r="A11587" s="2">
        <v>38172</v>
      </c>
      <c r="B11587" s="1" t="s">
        <v>4649</v>
      </c>
      <c r="C11587">
        <v>226</v>
      </c>
      <c r="D11587">
        <v>13474</v>
      </c>
      <c r="E11587">
        <v>6</v>
      </c>
      <c r="F11587">
        <v>5</v>
      </c>
      <c r="G11587">
        <v>1</v>
      </c>
      <c r="H11587" s="2">
        <v>43285</v>
      </c>
      <c r="I11587" t="str">
        <f>VLOOKUP(Sales[[#This Row],[TerritoryKey]], Territories[], 2, FALSE)</f>
        <v>Canada</v>
      </c>
      <c r="J11587">
        <f>_xlfn.XLOOKUP(Sales[[#This Row],[ProductKey]], Products!$A:$A, Products!$J:$J)</f>
        <v>31.724399999999999</v>
      </c>
      <c r="K11587">
        <f>_xlfn.XLOOKUP(Sales[[#This Row],[ProductKey]], Products!$A:$A, Products!$K:$K)</f>
        <v>48.067300000000003</v>
      </c>
      <c r="L11587" s="1">
        <f>Sales[[#This Row],[ProductPrice]]*Sales[[#This Row],[OrderQuantity]]</f>
        <v>48.067300000000003</v>
      </c>
      <c r="M11587" s="1">
        <f>Sales[[#This Row],[OrderQuantity]]</f>
        <v>1</v>
      </c>
      <c r="N11587" s="1">
        <f>1</f>
        <v>1</v>
      </c>
      <c r="O11587" s="1">
        <f>Sales[[#This Row],[TotalSales]]-Sales[[#This Row],[TotalCost]]</f>
        <v>16.342900000000004</v>
      </c>
      <c r="P11587" s="1">
        <f>Sales[[#This Row],[ProductCost]]*Sales[[#This Row],[OrderQuantity]]</f>
        <v>31.724399999999999</v>
      </c>
      <c r="Q11587" s="1" t="str">
        <f>VLOOKUP(Sales[[#This Row],[ProductKey]], Products!$A$2:$D$1000, 4, FALSE)</f>
        <v>Long-Sleeve Logo Jersey, S</v>
      </c>
    </row>
    <row r="11588" spans="1:17" x14ac:dyDescent="0.25">
      <c r="A11588" s="2">
        <v>38294</v>
      </c>
      <c r="B11588" s="1" t="s">
        <v>4656</v>
      </c>
      <c r="C11588">
        <v>486</v>
      </c>
      <c r="D11588">
        <v>16118</v>
      </c>
      <c r="E11588">
        <v>4</v>
      </c>
      <c r="F11588">
        <v>5</v>
      </c>
      <c r="G11588">
        <v>1</v>
      </c>
      <c r="H11588" s="2">
        <v>43407</v>
      </c>
      <c r="I11588" t="str">
        <f>VLOOKUP(Sales[[#This Row],[TerritoryKey]], Territories[], 2, FALSE)</f>
        <v>Southwest</v>
      </c>
      <c r="J11588">
        <f>_xlfn.XLOOKUP(Sales[[#This Row],[ProductKey]], Products!$A:$A, Products!$J:$J)</f>
        <v>59.466000000000001</v>
      </c>
      <c r="K11588">
        <f>_xlfn.XLOOKUP(Sales[[#This Row],[ProductKey]], Products!$A:$A, Products!$K:$K)</f>
        <v>159</v>
      </c>
      <c r="L11588" s="1">
        <f>Sales[[#This Row],[ProductPrice]]*Sales[[#This Row],[OrderQuantity]]</f>
        <v>159</v>
      </c>
      <c r="M11588" s="1">
        <f>Sales[[#This Row],[OrderQuantity]]</f>
        <v>1</v>
      </c>
      <c r="N11588" s="1">
        <f>1</f>
        <v>1</v>
      </c>
      <c r="O11588" s="1">
        <f>Sales[[#This Row],[TotalSales]]-Sales[[#This Row],[TotalCost]]</f>
        <v>99.533999999999992</v>
      </c>
      <c r="P11588" s="1">
        <f>Sales[[#This Row],[ProductCost]]*Sales[[#This Row],[OrderQuantity]]</f>
        <v>59.466000000000001</v>
      </c>
      <c r="Q11588" s="1" t="str">
        <f>VLOOKUP(Sales[[#This Row],[ProductKey]], Products!$A$2:$D$1000, 4, FALSE)</f>
        <v>All-Purpose Bike Stand</v>
      </c>
    </row>
    <row r="11589" spans="1:17" x14ac:dyDescent="0.25">
      <c r="A11589" s="2">
        <v>38262</v>
      </c>
      <c r="B11589" s="1" t="s">
        <v>4704</v>
      </c>
      <c r="C11589">
        <v>484</v>
      </c>
      <c r="D11589">
        <v>26412</v>
      </c>
      <c r="E11589">
        <v>7</v>
      </c>
      <c r="F11589">
        <v>5</v>
      </c>
      <c r="G11589">
        <v>3</v>
      </c>
      <c r="H11589" s="2">
        <v>43375</v>
      </c>
      <c r="I11589" t="str">
        <f>VLOOKUP(Sales[[#This Row],[TerritoryKey]], Territories[], 2, FALSE)</f>
        <v>France</v>
      </c>
      <c r="J11589">
        <f>_xlfn.XLOOKUP(Sales[[#This Row],[ProductKey]], Products!$A:$A, Products!$J:$J)</f>
        <v>2.9733000000000001</v>
      </c>
      <c r="K11589">
        <f>_xlfn.XLOOKUP(Sales[[#This Row],[ProductKey]], Products!$A:$A, Products!$K:$K)</f>
        <v>7.95</v>
      </c>
      <c r="L11589" s="1">
        <f>Sales[[#This Row],[ProductPrice]]*Sales[[#This Row],[OrderQuantity]]</f>
        <v>23.85</v>
      </c>
      <c r="M11589" s="1">
        <f>Sales[[#This Row],[OrderQuantity]]</f>
        <v>3</v>
      </c>
      <c r="N11589" s="1">
        <f>1</f>
        <v>1</v>
      </c>
      <c r="O11589" s="1">
        <f>Sales[[#This Row],[TotalSales]]-Sales[[#This Row],[TotalCost]]</f>
        <v>14.930100000000001</v>
      </c>
      <c r="P11589" s="1">
        <f>Sales[[#This Row],[ProductCost]]*Sales[[#This Row],[OrderQuantity]]</f>
        <v>8.9199000000000002</v>
      </c>
      <c r="Q11589" s="1" t="str">
        <f>VLOOKUP(Sales[[#This Row],[ProductKey]], Products!$A$2:$D$1000, 4, FALSE)</f>
        <v>Bike Wash - Dissolver</v>
      </c>
    </row>
    <row r="11590" spans="1:17" x14ac:dyDescent="0.25">
      <c r="A11590" s="2">
        <v>38202</v>
      </c>
      <c r="B11590" s="1" t="s">
        <v>4836</v>
      </c>
      <c r="C11590">
        <v>223</v>
      </c>
      <c r="D11590">
        <v>29243</v>
      </c>
      <c r="E11590">
        <v>4</v>
      </c>
      <c r="F11590">
        <v>5</v>
      </c>
      <c r="G11590">
        <v>2</v>
      </c>
      <c r="H11590" s="2">
        <v>43315</v>
      </c>
      <c r="I11590" t="str">
        <f>VLOOKUP(Sales[[#This Row],[TerritoryKey]], Territories[], 2, FALSE)</f>
        <v>Southwest</v>
      </c>
      <c r="J11590">
        <f>_xlfn.XLOOKUP(Sales[[#This Row],[ProductKey]], Products!$A:$A, Products!$J:$J)</f>
        <v>5.7051999999999996</v>
      </c>
      <c r="K11590">
        <f>_xlfn.XLOOKUP(Sales[[#This Row],[ProductKey]], Products!$A:$A, Products!$K:$K)</f>
        <v>8.6441999999999997</v>
      </c>
      <c r="L11590" s="1">
        <f>Sales[[#This Row],[ProductPrice]]*Sales[[#This Row],[OrderQuantity]]</f>
        <v>17.288399999999999</v>
      </c>
      <c r="M11590" s="1">
        <f>Sales[[#This Row],[OrderQuantity]]</f>
        <v>2</v>
      </c>
      <c r="N11590" s="1">
        <f>1</f>
        <v>1</v>
      </c>
      <c r="O11590" s="1">
        <f>Sales[[#This Row],[TotalSales]]-Sales[[#This Row],[TotalCost]]</f>
        <v>5.8780000000000001</v>
      </c>
      <c r="P11590" s="1">
        <f>Sales[[#This Row],[ProductCost]]*Sales[[#This Row],[OrderQuantity]]</f>
        <v>11.410399999999999</v>
      </c>
      <c r="Q11590" s="1" t="str">
        <f>VLOOKUP(Sales[[#This Row],[ProductKey]], Products!$A$2:$D$1000, 4, FALSE)</f>
        <v>AWC Logo Cap</v>
      </c>
    </row>
    <row r="11591" spans="1:17" x14ac:dyDescent="0.25">
      <c r="A11591" s="2">
        <v>38169</v>
      </c>
      <c r="B11591" s="1" t="s">
        <v>4844</v>
      </c>
      <c r="C11591">
        <v>223</v>
      </c>
      <c r="D11591">
        <v>22690</v>
      </c>
      <c r="E11591">
        <v>7</v>
      </c>
      <c r="F11591">
        <v>5</v>
      </c>
      <c r="G11591">
        <v>1</v>
      </c>
      <c r="H11591" s="2">
        <v>43282</v>
      </c>
      <c r="I11591" t="str">
        <f>VLOOKUP(Sales[[#This Row],[TerritoryKey]], Territories[], 2, FALSE)</f>
        <v>France</v>
      </c>
      <c r="J11591">
        <f>_xlfn.XLOOKUP(Sales[[#This Row],[ProductKey]], Products!$A:$A, Products!$J:$J)</f>
        <v>5.7051999999999996</v>
      </c>
      <c r="K11591">
        <f>_xlfn.XLOOKUP(Sales[[#This Row],[ProductKey]], Products!$A:$A, Products!$K:$K)</f>
        <v>8.6441999999999997</v>
      </c>
      <c r="L11591" s="1">
        <f>Sales[[#This Row],[ProductPrice]]*Sales[[#This Row],[OrderQuantity]]</f>
        <v>8.6441999999999997</v>
      </c>
      <c r="M11591" s="1">
        <f>Sales[[#This Row],[OrderQuantity]]</f>
        <v>1</v>
      </c>
      <c r="N11591" s="1">
        <f>1</f>
        <v>1</v>
      </c>
      <c r="O11591" s="1">
        <f>Sales[[#This Row],[TotalSales]]-Sales[[#This Row],[TotalCost]]</f>
        <v>2.9390000000000001</v>
      </c>
      <c r="P11591" s="1">
        <f>Sales[[#This Row],[ProductCost]]*Sales[[#This Row],[OrderQuantity]]</f>
        <v>5.7051999999999996</v>
      </c>
      <c r="Q11591" s="1" t="str">
        <f>VLOOKUP(Sales[[#This Row],[ProductKey]], Products!$A$2:$D$1000, 4, FALSE)</f>
        <v>AWC Logo Cap</v>
      </c>
    </row>
    <row r="11592" spans="1:17" x14ac:dyDescent="0.25">
      <c r="A11592" s="2">
        <v>38171</v>
      </c>
      <c r="B11592" s="1" t="s">
        <v>4884</v>
      </c>
      <c r="C11592">
        <v>220</v>
      </c>
      <c r="D11592">
        <v>19195</v>
      </c>
      <c r="E11592">
        <v>10</v>
      </c>
      <c r="F11592">
        <v>5</v>
      </c>
      <c r="G11592">
        <v>1</v>
      </c>
      <c r="H11592" s="2">
        <v>43284</v>
      </c>
      <c r="I11592" t="str">
        <f>VLOOKUP(Sales[[#This Row],[TerritoryKey]], Territories[], 2, FALSE)</f>
        <v>United Kingdom</v>
      </c>
      <c r="J11592">
        <f>_xlfn.XLOOKUP(Sales[[#This Row],[ProductKey]], Products!$A:$A, Products!$J:$J)</f>
        <v>12.027799999999999</v>
      </c>
      <c r="K11592">
        <f>_xlfn.XLOOKUP(Sales[[#This Row],[ProductKey]], Products!$A:$A, Products!$K:$K)</f>
        <v>33.644199999999998</v>
      </c>
      <c r="L11592" s="1">
        <f>Sales[[#This Row],[ProductPrice]]*Sales[[#This Row],[OrderQuantity]]</f>
        <v>33.644199999999998</v>
      </c>
      <c r="M11592" s="1">
        <f>Sales[[#This Row],[OrderQuantity]]</f>
        <v>1</v>
      </c>
      <c r="N11592" s="1">
        <f>1</f>
        <v>1</v>
      </c>
      <c r="O11592" s="1">
        <f>Sales[[#This Row],[TotalSales]]-Sales[[#This Row],[TotalCost]]</f>
        <v>21.616399999999999</v>
      </c>
      <c r="P11592" s="1">
        <f>Sales[[#This Row],[ProductCost]]*Sales[[#This Row],[OrderQuantity]]</f>
        <v>12.027799999999999</v>
      </c>
      <c r="Q11592" s="1" t="str">
        <f>VLOOKUP(Sales[[#This Row],[ProductKey]], Products!$A$2:$D$1000, 4, FALSE)</f>
        <v>Sport-100 Helmet, Blue</v>
      </c>
    </row>
    <row r="11593" spans="1:17" x14ac:dyDescent="0.25">
      <c r="A11593" s="2">
        <v>38234</v>
      </c>
      <c r="B11593" s="1" t="s">
        <v>4891</v>
      </c>
      <c r="C11593">
        <v>466</v>
      </c>
      <c r="D11593">
        <v>26633</v>
      </c>
      <c r="E11593">
        <v>4</v>
      </c>
      <c r="F11593">
        <v>5</v>
      </c>
      <c r="G11593">
        <v>3</v>
      </c>
      <c r="H11593" s="2">
        <v>43347</v>
      </c>
      <c r="I11593" t="str">
        <f>VLOOKUP(Sales[[#This Row],[TerritoryKey]], Territories[], 2, FALSE)</f>
        <v>Southwest</v>
      </c>
      <c r="J11593">
        <f>_xlfn.XLOOKUP(Sales[[#This Row],[ProductKey]], Products!$A:$A, Products!$J:$J)</f>
        <v>9.7135999999999996</v>
      </c>
      <c r="K11593">
        <f>_xlfn.XLOOKUP(Sales[[#This Row],[ProductKey]], Products!$A:$A, Products!$K:$K)</f>
        <v>23.548100000000002</v>
      </c>
      <c r="L11593" s="1">
        <f>Sales[[#This Row],[ProductPrice]]*Sales[[#This Row],[OrderQuantity]]</f>
        <v>70.644300000000001</v>
      </c>
      <c r="M11593" s="1">
        <f>Sales[[#This Row],[OrderQuantity]]</f>
        <v>3</v>
      </c>
      <c r="N11593" s="1">
        <f>1</f>
        <v>1</v>
      </c>
      <c r="O11593" s="1">
        <f>Sales[[#This Row],[TotalSales]]-Sales[[#This Row],[TotalCost]]</f>
        <v>41.503500000000003</v>
      </c>
      <c r="P11593" s="1">
        <f>Sales[[#This Row],[ProductCost]]*Sales[[#This Row],[OrderQuantity]]</f>
        <v>29.140799999999999</v>
      </c>
      <c r="Q11593" s="1" t="str">
        <f>VLOOKUP(Sales[[#This Row],[ProductKey]], Products!$A$2:$D$1000, 4, FALSE)</f>
        <v>Half-Finger Gloves, L</v>
      </c>
    </row>
    <row r="11594" spans="1:17" x14ac:dyDescent="0.25">
      <c r="A11594" s="2">
        <v>38293</v>
      </c>
      <c r="B11594" s="1" t="s">
        <v>4920</v>
      </c>
      <c r="C11594">
        <v>480</v>
      </c>
      <c r="D11594">
        <v>16147</v>
      </c>
      <c r="E11594">
        <v>4</v>
      </c>
      <c r="F11594">
        <v>5</v>
      </c>
      <c r="G11594">
        <v>2</v>
      </c>
      <c r="H11594" s="2">
        <v>43406</v>
      </c>
      <c r="I11594" t="str">
        <f>VLOOKUP(Sales[[#This Row],[TerritoryKey]], Territories[], 2, FALSE)</f>
        <v>Southwest</v>
      </c>
      <c r="J11594">
        <f>_xlfn.XLOOKUP(Sales[[#This Row],[ProductKey]], Products!$A:$A, Products!$J:$J)</f>
        <v>0.85650000000000004</v>
      </c>
      <c r="K11594">
        <f>_xlfn.XLOOKUP(Sales[[#This Row],[ProductKey]], Products!$A:$A, Products!$K:$K)</f>
        <v>2.29</v>
      </c>
      <c r="L11594" s="1">
        <f>Sales[[#This Row],[ProductPrice]]*Sales[[#This Row],[OrderQuantity]]</f>
        <v>4.58</v>
      </c>
      <c r="M11594" s="1">
        <f>Sales[[#This Row],[OrderQuantity]]</f>
        <v>2</v>
      </c>
      <c r="N11594" s="1">
        <f>1</f>
        <v>1</v>
      </c>
      <c r="O11594" s="1">
        <f>Sales[[#This Row],[TotalSales]]-Sales[[#This Row],[TotalCost]]</f>
        <v>2.867</v>
      </c>
      <c r="P11594" s="1">
        <f>Sales[[#This Row],[ProductCost]]*Sales[[#This Row],[OrderQuantity]]</f>
        <v>1.7130000000000001</v>
      </c>
      <c r="Q11594" s="1" t="str">
        <f>VLOOKUP(Sales[[#This Row],[ProductKey]], Products!$A$2:$D$1000, 4, FALSE)</f>
        <v>Patch Kit/8 Patches</v>
      </c>
    </row>
    <row r="11595" spans="1:17" x14ac:dyDescent="0.25">
      <c r="A11595" s="2">
        <v>38080</v>
      </c>
      <c r="B11595" s="1" t="s">
        <v>5159</v>
      </c>
      <c r="C11595">
        <v>226</v>
      </c>
      <c r="D11595">
        <v>17225</v>
      </c>
      <c r="E11595">
        <v>10</v>
      </c>
      <c r="F11595">
        <v>5</v>
      </c>
      <c r="G11595">
        <v>1</v>
      </c>
      <c r="H11595" s="2">
        <v>43193</v>
      </c>
      <c r="I11595" t="str">
        <f>VLOOKUP(Sales[[#This Row],[TerritoryKey]], Territories[], 2, FALSE)</f>
        <v>United Kingdom</v>
      </c>
      <c r="J11595">
        <f>_xlfn.XLOOKUP(Sales[[#This Row],[ProductKey]], Products!$A:$A, Products!$J:$J)</f>
        <v>31.724399999999999</v>
      </c>
      <c r="K11595">
        <f>_xlfn.XLOOKUP(Sales[[#This Row],[ProductKey]], Products!$A:$A, Products!$K:$K)</f>
        <v>48.067300000000003</v>
      </c>
      <c r="L11595" s="1">
        <f>Sales[[#This Row],[ProductPrice]]*Sales[[#This Row],[OrderQuantity]]</f>
        <v>48.067300000000003</v>
      </c>
      <c r="M11595" s="1">
        <f>Sales[[#This Row],[OrderQuantity]]</f>
        <v>1</v>
      </c>
      <c r="N11595" s="1">
        <f>1</f>
        <v>1</v>
      </c>
      <c r="O11595" s="1">
        <f>Sales[[#This Row],[TotalSales]]-Sales[[#This Row],[TotalCost]]</f>
        <v>16.342900000000004</v>
      </c>
      <c r="P11595" s="1">
        <f>Sales[[#This Row],[ProductCost]]*Sales[[#This Row],[OrderQuantity]]</f>
        <v>31.724399999999999</v>
      </c>
      <c r="Q11595" s="1" t="str">
        <f>VLOOKUP(Sales[[#This Row],[ProductKey]], Products!$A$2:$D$1000, 4, FALSE)</f>
        <v>Long-Sleeve Logo Jersey, S</v>
      </c>
    </row>
    <row r="11596" spans="1:17" x14ac:dyDescent="0.25">
      <c r="A11596" s="2">
        <v>38262</v>
      </c>
      <c r="B11596" s="1" t="s">
        <v>5182</v>
      </c>
      <c r="C11596">
        <v>487</v>
      </c>
      <c r="D11596">
        <v>20077</v>
      </c>
      <c r="E11596">
        <v>4</v>
      </c>
      <c r="F11596">
        <v>5</v>
      </c>
      <c r="G11596">
        <v>1</v>
      </c>
      <c r="H11596" s="2">
        <v>43375</v>
      </c>
      <c r="I11596" t="str">
        <f>VLOOKUP(Sales[[#This Row],[TerritoryKey]], Territories[], 2, FALSE)</f>
        <v>Southwest</v>
      </c>
      <c r="J11596">
        <f>_xlfn.XLOOKUP(Sales[[#This Row],[ProductKey]], Products!$A:$A, Products!$J:$J)</f>
        <v>20.566299999999998</v>
      </c>
      <c r="K11596">
        <f>_xlfn.XLOOKUP(Sales[[#This Row],[ProductKey]], Products!$A:$A, Products!$K:$K)</f>
        <v>54.99</v>
      </c>
      <c r="L11596" s="1">
        <f>Sales[[#This Row],[ProductPrice]]*Sales[[#This Row],[OrderQuantity]]</f>
        <v>54.99</v>
      </c>
      <c r="M11596" s="1">
        <f>Sales[[#This Row],[OrderQuantity]]</f>
        <v>1</v>
      </c>
      <c r="N11596" s="1">
        <f>1</f>
        <v>1</v>
      </c>
      <c r="O11596" s="1">
        <f>Sales[[#This Row],[TotalSales]]-Sales[[#This Row],[TotalCost]]</f>
        <v>34.423700000000004</v>
      </c>
      <c r="P11596" s="1">
        <f>Sales[[#This Row],[ProductCost]]*Sales[[#This Row],[OrderQuantity]]</f>
        <v>20.566299999999998</v>
      </c>
      <c r="Q11596" s="1" t="str">
        <f>VLOOKUP(Sales[[#This Row],[ProductKey]], Products!$A$2:$D$1000, 4, FALSE)</f>
        <v>Hydration Pack - 70 oz.</v>
      </c>
    </row>
    <row r="11597" spans="1:17" x14ac:dyDescent="0.25">
      <c r="A11597" s="2">
        <v>38141</v>
      </c>
      <c r="B11597" s="1" t="s">
        <v>5194</v>
      </c>
      <c r="C11597">
        <v>220</v>
      </c>
      <c r="D11597">
        <v>16151</v>
      </c>
      <c r="E11597">
        <v>1</v>
      </c>
      <c r="F11597">
        <v>5</v>
      </c>
      <c r="G11597">
        <v>1</v>
      </c>
      <c r="H11597" s="2">
        <v>43254</v>
      </c>
      <c r="I11597" t="str">
        <f>VLOOKUP(Sales[[#This Row],[TerritoryKey]], Territories[], 2, FALSE)</f>
        <v>Northwest</v>
      </c>
      <c r="J11597">
        <f>_xlfn.XLOOKUP(Sales[[#This Row],[ProductKey]], Products!$A:$A, Products!$J:$J)</f>
        <v>12.027799999999999</v>
      </c>
      <c r="K11597">
        <f>_xlfn.XLOOKUP(Sales[[#This Row],[ProductKey]], Products!$A:$A, Products!$K:$K)</f>
        <v>33.644199999999998</v>
      </c>
      <c r="L11597" s="1">
        <f>Sales[[#This Row],[ProductPrice]]*Sales[[#This Row],[OrderQuantity]]</f>
        <v>33.644199999999998</v>
      </c>
      <c r="M11597" s="1">
        <f>Sales[[#This Row],[OrderQuantity]]</f>
        <v>1</v>
      </c>
      <c r="N11597" s="1">
        <f>1</f>
        <v>1</v>
      </c>
      <c r="O11597" s="1">
        <f>Sales[[#This Row],[TotalSales]]-Sales[[#This Row],[TotalCost]]</f>
        <v>21.616399999999999</v>
      </c>
      <c r="P11597" s="1">
        <f>Sales[[#This Row],[ProductCost]]*Sales[[#This Row],[OrderQuantity]]</f>
        <v>12.027799999999999</v>
      </c>
      <c r="Q11597" s="1" t="str">
        <f>VLOOKUP(Sales[[#This Row],[ProductKey]], Products!$A$2:$D$1000, 4, FALSE)</f>
        <v>Sport-100 Helmet, Blue</v>
      </c>
    </row>
    <row r="11598" spans="1:17" x14ac:dyDescent="0.25">
      <c r="A11598" s="2">
        <v>38324</v>
      </c>
      <c r="B11598" s="1" t="s">
        <v>5195</v>
      </c>
      <c r="C11598">
        <v>223</v>
      </c>
      <c r="D11598">
        <v>23505</v>
      </c>
      <c r="E11598">
        <v>4</v>
      </c>
      <c r="F11598">
        <v>5</v>
      </c>
      <c r="G11598">
        <v>2</v>
      </c>
      <c r="H11598" s="2">
        <v>43437</v>
      </c>
      <c r="I11598" t="str">
        <f>VLOOKUP(Sales[[#This Row],[TerritoryKey]], Territories[], 2, FALSE)</f>
        <v>Southwest</v>
      </c>
      <c r="J11598">
        <f>_xlfn.XLOOKUP(Sales[[#This Row],[ProductKey]], Products!$A:$A, Products!$J:$J)</f>
        <v>5.7051999999999996</v>
      </c>
      <c r="K11598">
        <f>_xlfn.XLOOKUP(Sales[[#This Row],[ProductKey]], Products!$A:$A, Products!$K:$K)</f>
        <v>8.6441999999999997</v>
      </c>
      <c r="L11598" s="1">
        <f>Sales[[#This Row],[ProductPrice]]*Sales[[#This Row],[OrderQuantity]]</f>
        <v>17.288399999999999</v>
      </c>
      <c r="M11598" s="1">
        <f>Sales[[#This Row],[OrderQuantity]]</f>
        <v>2</v>
      </c>
      <c r="N11598" s="1">
        <f>1</f>
        <v>1</v>
      </c>
      <c r="O11598" s="1">
        <f>Sales[[#This Row],[TotalSales]]-Sales[[#This Row],[TotalCost]]</f>
        <v>5.8780000000000001</v>
      </c>
      <c r="P11598" s="1">
        <f>Sales[[#This Row],[ProductCost]]*Sales[[#This Row],[OrderQuantity]]</f>
        <v>11.410399999999999</v>
      </c>
      <c r="Q11598" s="1" t="str">
        <f>VLOOKUP(Sales[[#This Row],[ProductKey]], Products!$A$2:$D$1000, 4, FALSE)</f>
        <v>AWC Logo Cap</v>
      </c>
    </row>
    <row r="11599" spans="1:17" x14ac:dyDescent="0.25">
      <c r="A11599" s="2">
        <v>38233</v>
      </c>
      <c r="B11599" s="1" t="s">
        <v>5199</v>
      </c>
      <c r="C11599">
        <v>235</v>
      </c>
      <c r="D11599">
        <v>19830</v>
      </c>
      <c r="E11599">
        <v>6</v>
      </c>
      <c r="F11599">
        <v>5</v>
      </c>
      <c r="G11599">
        <v>1</v>
      </c>
      <c r="H11599" s="2">
        <v>43346</v>
      </c>
      <c r="I11599" t="str">
        <f>VLOOKUP(Sales[[#This Row],[TerritoryKey]], Territories[], 2, FALSE)</f>
        <v>Canada</v>
      </c>
      <c r="J11599">
        <f>_xlfn.XLOOKUP(Sales[[#This Row],[ProductKey]], Products!$A:$A, Products!$J:$J)</f>
        <v>31.724399999999999</v>
      </c>
      <c r="K11599">
        <f>_xlfn.XLOOKUP(Sales[[#This Row],[ProductKey]], Products!$A:$A, Products!$K:$K)</f>
        <v>48.067300000000003</v>
      </c>
      <c r="L11599" s="1">
        <f>Sales[[#This Row],[ProductPrice]]*Sales[[#This Row],[OrderQuantity]]</f>
        <v>48.067300000000003</v>
      </c>
      <c r="M11599" s="1">
        <f>Sales[[#This Row],[OrderQuantity]]</f>
        <v>1</v>
      </c>
      <c r="N11599" s="1">
        <f>1</f>
        <v>1</v>
      </c>
      <c r="O11599" s="1">
        <f>Sales[[#This Row],[TotalSales]]-Sales[[#This Row],[TotalCost]]</f>
        <v>16.342900000000004</v>
      </c>
      <c r="P11599" s="1">
        <f>Sales[[#This Row],[ProductCost]]*Sales[[#This Row],[OrderQuantity]]</f>
        <v>31.724399999999999</v>
      </c>
      <c r="Q11599" s="1" t="str">
        <f>VLOOKUP(Sales[[#This Row],[ProductKey]], Products!$A$2:$D$1000, 4, FALSE)</f>
        <v>Long-Sleeve Logo Jersey, XL</v>
      </c>
    </row>
    <row r="11600" spans="1:17" x14ac:dyDescent="0.25">
      <c r="A11600" s="2">
        <v>38324</v>
      </c>
      <c r="B11600" s="1" t="s">
        <v>5212</v>
      </c>
      <c r="C11600">
        <v>223</v>
      </c>
      <c r="D11600">
        <v>16465</v>
      </c>
      <c r="E11600">
        <v>10</v>
      </c>
      <c r="F11600">
        <v>5</v>
      </c>
      <c r="G11600">
        <v>2</v>
      </c>
      <c r="H11600" s="2">
        <v>43437</v>
      </c>
      <c r="I11600" t="str">
        <f>VLOOKUP(Sales[[#This Row],[TerritoryKey]], Territories[], 2, FALSE)</f>
        <v>United Kingdom</v>
      </c>
      <c r="J11600">
        <f>_xlfn.XLOOKUP(Sales[[#This Row],[ProductKey]], Products!$A:$A, Products!$J:$J)</f>
        <v>5.7051999999999996</v>
      </c>
      <c r="K11600">
        <f>_xlfn.XLOOKUP(Sales[[#This Row],[ProductKey]], Products!$A:$A, Products!$K:$K)</f>
        <v>8.6441999999999997</v>
      </c>
      <c r="L11600" s="1">
        <f>Sales[[#This Row],[ProductPrice]]*Sales[[#This Row],[OrderQuantity]]</f>
        <v>17.288399999999999</v>
      </c>
      <c r="M11600" s="1">
        <f>Sales[[#This Row],[OrderQuantity]]</f>
        <v>2</v>
      </c>
      <c r="N11600" s="1">
        <f>1</f>
        <v>1</v>
      </c>
      <c r="O11600" s="1">
        <f>Sales[[#This Row],[TotalSales]]-Sales[[#This Row],[TotalCost]]</f>
        <v>5.8780000000000001</v>
      </c>
      <c r="P11600" s="1">
        <f>Sales[[#This Row],[ProductCost]]*Sales[[#This Row],[OrderQuantity]]</f>
        <v>11.410399999999999</v>
      </c>
      <c r="Q11600" s="1" t="str">
        <f>VLOOKUP(Sales[[#This Row],[ProductKey]], Products!$A$2:$D$1000, 4, FALSE)</f>
        <v>AWC Logo Cap</v>
      </c>
    </row>
    <row r="11601" spans="1:17" x14ac:dyDescent="0.25">
      <c r="A11601" s="2">
        <v>38203</v>
      </c>
      <c r="B11601" s="1" t="s">
        <v>5236</v>
      </c>
      <c r="C11601">
        <v>483</v>
      </c>
      <c r="D11601">
        <v>23832</v>
      </c>
      <c r="E11601">
        <v>1</v>
      </c>
      <c r="F11601">
        <v>5</v>
      </c>
      <c r="G11601">
        <v>1</v>
      </c>
      <c r="H11601" s="2">
        <v>43316</v>
      </c>
      <c r="I11601" t="str">
        <f>VLOOKUP(Sales[[#This Row],[TerritoryKey]], Territories[], 2, FALSE)</f>
        <v>Northwest</v>
      </c>
      <c r="J11601">
        <f>_xlfn.XLOOKUP(Sales[[#This Row],[ProductKey]], Products!$A:$A, Products!$J:$J)</f>
        <v>44.88</v>
      </c>
      <c r="K11601">
        <f>_xlfn.XLOOKUP(Sales[[#This Row],[ProductKey]], Products!$A:$A, Products!$K:$K)</f>
        <v>120</v>
      </c>
      <c r="L11601" s="1">
        <f>Sales[[#This Row],[ProductPrice]]*Sales[[#This Row],[OrderQuantity]]</f>
        <v>120</v>
      </c>
      <c r="M11601" s="1">
        <f>Sales[[#This Row],[OrderQuantity]]</f>
        <v>1</v>
      </c>
      <c r="N11601" s="1">
        <f>1</f>
        <v>1</v>
      </c>
      <c r="O11601" s="1">
        <f>Sales[[#This Row],[TotalSales]]-Sales[[#This Row],[TotalCost]]</f>
        <v>75.12</v>
      </c>
      <c r="P11601" s="1">
        <f>Sales[[#This Row],[ProductCost]]*Sales[[#This Row],[OrderQuantity]]</f>
        <v>44.88</v>
      </c>
      <c r="Q11601" s="1" t="str">
        <f>VLOOKUP(Sales[[#This Row],[ProductKey]], Products!$A$2:$D$1000, 4, FALSE)</f>
        <v>Hitch Rack - 4-Bike</v>
      </c>
    </row>
    <row r="11602" spans="1:17" x14ac:dyDescent="0.25">
      <c r="A11602" s="2">
        <v>38079</v>
      </c>
      <c r="B11602" s="1" t="s">
        <v>5356</v>
      </c>
      <c r="C11602">
        <v>223</v>
      </c>
      <c r="D11602">
        <v>26353</v>
      </c>
      <c r="E11602">
        <v>8</v>
      </c>
      <c r="F11602">
        <v>5</v>
      </c>
      <c r="G11602">
        <v>2</v>
      </c>
      <c r="H11602" s="2">
        <v>43192</v>
      </c>
      <c r="I11602" t="str">
        <f>VLOOKUP(Sales[[#This Row],[TerritoryKey]], Territories[], 2, FALSE)</f>
        <v>Germany</v>
      </c>
      <c r="J11602">
        <f>_xlfn.XLOOKUP(Sales[[#This Row],[ProductKey]], Products!$A:$A, Products!$J:$J)</f>
        <v>5.7051999999999996</v>
      </c>
      <c r="K11602">
        <f>_xlfn.XLOOKUP(Sales[[#This Row],[ProductKey]], Products!$A:$A, Products!$K:$K)</f>
        <v>8.6441999999999997</v>
      </c>
      <c r="L11602" s="1">
        <f>Sales[[#This Row],[ProductPrice]]*Sales[[#This Row],[OrderQuantity]]</f>
        <v>17.288399999999999</v>
      </c>
      <c r="M11602" s="1">
        <f>Sales[[#This Row],[OrderQuantity]]</f>
        <v>2</v>
      </c>
      <c r="N11602" s="1">
        <f>1</f>
        <v>1</v>
      </c>
      <c r="O11602" s="1">
        <f>Sales[[#This Row],[TotalSales]]-Sales[[#This Row],[TotalCost]]</f>
        <v>5.8780000000000001</v>
      </c>
      <c r="P11602" s="1">
        <f>Sales[[#This Row],[ProductCost]]*Sales[[#This Row],[OrderQuantity]]</f>
        <v>11.410399999999999</v>
      </c>
      <c r="Q11602" s="1" t="str">
        <f>VLOOKUP(Sales[[#This Row],[ProductKey]], Products!$A$2:$D$1000, 4, FALSE)</f>
        <v>AWC Logo Cap</v>
      </c>
    </row>
    <row r="11603" spans="1:17" x14ac:dyDescent="0.25">
      <c r="A11603" s="2">
        <v>38293</v>
      </c>
      <c r="B11603" s="1" t="s">
        <v>5366</v>
      </c>
      <c r="C11603">
        <v>223</v>
      </c>
      <c r="D11603">
        <v>25928</v>
      </c>
      <c r="E11603">
        <v>9</v>
      </c>
      <c r="F11603">
        <v>5</v>
      </c>
      <c r="G11603">
        <v>1</v>
      </c>
      <c r="H11603" s="2">
        <v>43406</v>
      </c>
      <c r="I11603" t="str">
        <f>VLOOKUP(Sales[[#This Row],[TerritoryKey]], Territories[], 2, FALSE)</f>
        <v>Australia</v>
      </c>
      <c r="J11603">
        <f>_xlfn.XLOOKUP(Sales[[#This Row],[ProductKey]], Products!$A:$A, Products!$J:$J)</f>
        <v>5.7051999999999996</v>
      </c>
      <c r="K11603">
        <f>_xlfn.XLOOKUP(Sales[[#This Row],[ProductKey]], Products!$A:$A, Products!$K:$K)</f>
        <v>8.6441999999999997</v>
      </c>
      <c r="L11603" s="1">
        <f>Sales[[#This Row],[ProductPrice]]*Sales[[#This Row],[OrderQuantity]]</f>
        <v>8.6441999999999997</v>
      </c>
      <c r="M11603" s="1">
        <f>Sales[[#This Row],[OrderQuantity]]</f>
        <v>1</v>
      </c>
      <c r="N11603" s="1">
        <f>1</f>
        <v>1</v>
      </c>
      <c r="O11603" s="1">
        <f>Sales[[#This Row],[TotalSales]]-Sales[[#This Row],[TotalCost]]</f>
        <v>2.9390000000000001</v>
      </c>
      <c r="P11603" s="1">
        <f>Sales[[#This Row],[ProductCost]]*Sales[[#This Row],[OrderQuantity]]</f>
        <v>5.7051999999999996</v>
      </c>
      <c r="Q11603" s="1" t="str">
        <f>VLOOKUP(Sales[[#This Row],[ProductKey]], Products!$A$2:$D$1000, 4, FALSE)</f>
        <v>AWC Logo Cap</v>
      </c>
    </row>
    <row r="11604" spans="1:17" x14ac:dyDescent="0.25">
      <c r="A11604" s="2">
        <v>38081</v>
      </c>
      <c r="B11604" s="1" t="s">
        <v>5446</v>
      </c>
      <c r="C11604">
        <v>235</v>
      </c>
      <c r="D11604">
        <v>17156</v>
      </c>
      <c r="E11604">
        <v>4</v>
      </c>
      <c r="F11604">
        <v>5</v>
      </c>
      <c r="G11604">
        <v>1</v>
      </c>
      <c r="H11604" s="2">
        <v>43194</v>
      </c>
      <c r="I11604" t="str">
        <f>VLOOKUP(Sales[[#This Row],[TerritoryKey]], Territories[], 2, FALSE)</f>
        <v>Southwest</v>
      </c>
      <c r="J11604">
        <f>_xlfn.XLOOKUP(Sales[[#This Row],[ProductKey]], Products!$A:$A, Products!$J:$J)</f>
        <v>31.724399999999999</v>
      </c>
      <c r="K11604">
        <f>_xlfn.XLOOKUP(Sales[[#This Row],[ProductKey]], Products!$A:$A, Products!$K:$K)</f>
        <v>48.067300000000003</v>
      </c>
      <c r="L11604" s="1">
        <f>Sales[[#This Row],[ProductPrice]]*Sales[[#This Row],[OrderQuantity]]</f>
        <v>48.067300000000003</v>
      </c>
      <c r="M11604" s="1">
        <f>Sales[[#This Row],[OrderQuantity]]</f>
        <v>1</v>
      </c>
      <c r="N11604" s="1">
        <f>1</f>
        <v>1</v>
      </c>
      <c r="O11604" s="1">
        <f>Sales[[#This Row],[TotalSales]]-Sales[[#This Row],[TotalCost]]</f>
        <v>16.342900000000004</v>
      </c>
      <c r="P11604" s="1">
        <f>Sales[[#This Row],[ProductCost]]*Sales[[#This Row],[OrderQuantity]]</f>
        <v>31.724399999999999</v>
      </c>
      <c r="Q11604" s="1" t="str">
        <f>VLOOKUP(Sales[[#This Row],[ProductKey]], Products!$A$2:$D$1000, 4, FALSE)</f>
        <v>Long-Sleeve Logo Jersey, XL</v>
      </c>
    </row>
    <row r="11605" spans="1:17" x14ac:dyDescent="0.25">
      <c r="A11605" s="2">
        <v>38172</v>
      </c>
      <c r="B11605" s="1" t="s">
        <v>5467</v>
      </c>
      <c r="C11605">
        <v>223</v>
      </c>
      <c r="D11605">
        <v>20560</v>
      </c>
      <c r="E11605">
        <v>8</v>
      </c>
      <c r="F11605">
        <v>5</v>
      </c>
      <c r="G11605">
        <v>2</v>
      </c>
      <c r="H11605" s="2">
        <v>43285</v>
      </c>
      <c r="I11605" t="str">
        <f>VLOOKUP(Sales[[#This Row],[TerritoryKey]], Territories[], 2, FALSE)</f>
        <v>Germany</v>
      </c>
      <c r="J11605">
        <f>_xlfn.XLOOKUP(Sales[[#This Row],[ProductKey]], Products!$A:$A, Products!$J:$J)</f>
        <v>5.7051999999999996</v>
      </c>
      <c r="K11605">
        <f>_xlfn.XLOOKUP(Sales[[#This Row],[ProductKey]], Products!$A:$A, Products!$K:$K)</f>
        <v>8.6441999999999997</v>
      </c>
      <c r="L11605" s="1">
        <f>Sales[[#This Row],[ProductPrice]]*Sales[[#This Row],[OrderQuantity]]</f>
        <v>17.288399999999999</v>
      </c>
      <c r="M11605" s="1">
        <f>Sales[[#This Row],[OrderQuantity]]</f>
        <v>2</v>
      </c>
      <c r="N11605" s="1">
        <f>1</f>
        <v>1</v>
      </c>
      <c r="O11605" s="1">
        <f>Sales[[#This Row],[TotalSales]]-Sales[[#This Row],[TotalCost]]</f>
        <v>5.8780000000000001</v>
      </c>
      <c r="P11605" s="1">
        <f>Sales[[#This Row],[ProductCost]]*Sales[[#This Row],[OrderQuantity]]</f>
        <v>11.410399999999999</v>
      </c>
      <c r="Q11605" s="1" t="str">
        <f>VLOOKUP(Sales[[#This Row],[ProductKey]], Products!$A$2:$D$1000, 4, FALSE)</f>
        <v>AWC Logo Cap</v>
      </c>
    </row>
    <row r="11606" spans="1:17" x14ac:dyDescent="0.25">
      <c r="A11606" s="2">
        <v>38080</v>
      </c>
      <c r="B11606" s="1" t="s">
        <v>5507</v>
      </c>
      <c r="C11606">
        <v>481</v>
      </c>
      <c r="D11606">
        <v>16509</v>
      </c>
      <c r="E11606">
        <v>10</v>
      </c>
      <c r="F11606">
        <v>5</v>
      </c>
      <c r="G11606">
        <v>2</v>
      </c>
      <c r="H11606" s="2">
        <v>43193</v>
      </c>
      <c r="I11606" t="str">
        <f>VLOOKUP(Sales[[#This Row],[TerritoryKey]], Territories[], 2, FALSE)</f>
        <v>United Kingdom</v>
      </c>
      <c r="J11606">
        <f>_xlfn.XLOOKUP(Sales[[#This Row],[ProductKey]], Products!$A:$A, Products!$J:$J)</f>
        <v>3.3622999999999998</v>
      </c>
      <c r="K11606">
        <f>_xlfn.XLOOKUP(Sales[[#This Row],[ProductKey]], Products!$A:$A, Products!$K:$K)</f>
        <v>8.99</v>
      </c>
      <c r="L11606" s="1">
        <f>Sales[[#This Row],[ProductPrice]]*Sales[[#This Row],[OrderQuantity]]</f>
        <v>17.98</v>
      </c>
      <c r="M11606" s="1">
        <f>Sales[[#This Row],[OrderQuantity]]</f>
        <v>2</v>
      </c>
      <c r="N11606" s="1">
        <f>1</f>
        <v>1</v>
      </c>
      <c r="O11606" s="1">
        <f>Sales[[#This Row],[TotalSales]]-Sales[[#This Row],[TotalCost]]</f>
        <v>11.255400000000002</v>
      </c>
      <c r="P11606" s="1">
        <f>Sales[[#This Row],[ProductCost]]*Sales[[#This Row],[OrderQuantity]]</f>
        <v>6.7245999999999997</v>
      </c>
      <c r="Q11606" s="1" t="str">
        <f>VLOOKUP(Sales[[#This Row],[ProductKey]], Products!$A$2:$D$1000, 4, FALSE)</f>
        <v>Racing Socks, M</v>
      </c>
    </row>
    <row r="11607" spans="1:17" x14ac:dyDescent="0.25">
      <c r="A11607" s="2">
        <v>37988</v>
      </c>
      <c r="B11607" s="1" t="s">
        <v>5665</v>
      </c>
      <c r="C11607">
        <v>486</v>
      </c>
      <c r="D11607">
        <v>19661</v>
      </c>
      <c r="E11607">
        <v>6</v>
      </c>
      <c r="F11607">
        <v>5</v>
      </c>
      <c r="G11607">
        <v>1</v>
      </c>
      <c r="H11607" s="2">
        <v>43102</v>
      </c>
      <c r="I11607" t="str">
        <f>VLOOKUP(Sales[[#This Row],[TerritoryKey]], Territories[], 2, FALSE)</f>
        <v>Canada</v>
      </c>
      <c r="J11607">
        <f>_xlfn.XLOOKUP(Sales[[#This Row],[ProductKey]], Products!$A:$A, Products!$J:$J)</f>
        <v>59.466000000000001</v>
      </c>
      <c r="K11607">
        <f>_xlfn.XLOOKUP(Sales[[#This Row],[ProductKey]], Products!$A:$A, Products!$K:$K)</f>
        <v>159</v>
      </c>
      <c r="L11607" s="1">
        <f>Sales[[#This Row],[ProductPrice]]*Sales[[#This Row],[OrderQuantity]]</f>
        <v>159</v>
      </c>
      <c r="M11607" s="1">
        <f>Sales[[#This Row],[OrderQuantity]]</f>
        <v>1</v>
      </c>
      <c r="N11607" s="1">
        <f>1</f>
        <v>1</v>
      </c>
      <c r="O11607" s="1">
        <f>Sales[[#This Row],[TotalSales]]-Sales[[#This Row],[TotalCost]]</f>
        <v>99.533999999999992</v>
      </c>
      <c r="P11607" s="1">
        <f>Sales[[#This Row],[ProductCost]]*Sales[[#This Row],[OrderQuantity]]</f>
        <v>59.466000000000001</v>
      </c>
      <c r="Q11607" s="1" t="str">
        <f>VLOOKUP(Sales[[#This Row],[ProductKey]], Products!$A$2:$D$1000, 4, FALSE)</f>
        <v>All-Purpose Bike Stand</v>
      </c>
    </row>
    <row r="11608" spans="1:17" x14ac:dyDescent="0.25">
      <c r="A11608" s="2">
        <v>38079</v>
      </c>
      <c r="B11608" s="1" t="s">
        <v>5681</v>
      </c>
      <c r="C11608">
        <v>478</v>
      </c>
      <c r="D11608">
        <v>13397</v>
      </c>
      <c r="E11608">
        <v>1</v>
      </c>
      <c r="F11608">
        <v>5</v>
      </c>
      <c r="G11608">
        <v>2</v>
      </c>
      <c r="H11608" s="2">
        <v>43192</v>
      </c>
      <c r="I11608" t="str">
        <f>VLOOKUP(Sales[[#This Row],[TerritoryKey]], Territories[], 2, FALSE)</f>
        <v>Northwest</v>
      </c>
      <c r="J11608">
        <f>_xlfn.XLOOKUP(Sales[[#This Row],[ProductKey]], Products!$A:$A, Products!$J:$J)</f>
        <v>3.7363</v>
      </c>
      <c r="K11608">
        <f>_xlfn.XLOOKUP(Sales[[#This Row],[ProductKey]], Products!$A:$A, Products!$K:$K)</f>
        <v>9.99</v>
      </c>
      <c r="L11608" s="1">
        <f>Sales[[#This Row],[ProductPrice]]*Sales[[#This Row],[OrderQuantity]]</f>
        <v>19.98</v>
      </c>
      <c r="M11608" s="1">
        <f>Sales[[#This Row],[OrderQuantity]]</f>
        <v>2</v>
      </c>
      <c r="N11608" s="1">
        <f>1</f>
        <v>1</v>
      </c>
      <c r="O11608" s="1">
        <f>Sales[[#This Row],[TotalSales]]-Sales[[#This Row],[TotalCost]]</f>
        <v>12.507400000000001</v>
      </c>
      <c r="P11608" s="1">
        <f>Sales[[#This Row],[ProductCost]]*Sales[[#This Row],[OrderQuantity]]</f>
        <v>7.4725999999999999</v>
      </c>
      <c r="Q11608" s="1" t="str">
        <f>VLOOKUP(Sales[[#This Row],[ProductKey]], Products!$A$2:$D$1000, 4, FALSE)</f>
        <v>Mountain Bottle Cage</v>
      </c>
    </row>
    <row r="11609" spans="1:17" x14ac:dyDescent="0.25">
      <c r="A11609" s="2">
        <v>38109</v>
      </c>
      <c r="B11609" s="1" t="s">
        <v>5733</v>
      </c>
      <c r="C11609">
        <v>220</v>
      </c>
      <c r="D11609">
        <v>13385</v>
      </c>
      <c r="E11609">
        <v>1</v>
      </c>
      <c r="F11609">
        <v>5</v>
      </c>
      <c r="G11609">
        <v>1</v>
      </c>
      <c r="H11609" s="2">
        <v>43222</v>
      </c>
      <c r="I11609" t="str">
        <f>VLOOKUP(Sales[[#This Row],[TerritoryKey]], Territories[], 2, FALSE)</f>
        <v>Northwest</v>
      </c>
      <c r="J11609">
        <f>_xlfn.XLOOKUP(Sales[[#This Row],[ProductKey]], Products!$A:$A, Products!$J:$J)</f>
        <v>12.027799999999999</v>
      </c>
      <c r="K11609">
        <f>_xlfn.XLOOKUP(Sales[[#This Row],[ProductKey]], Products!$A:$A, Products!$K:$K)</f>
        <v>33.644199999999998</v>
      </c>
      <c r="L11609" s="1">
        <f>Sales[[#This Row],[ProductPrice]]*Sales[[#This Row],[OrderQuantity]]</f>
        <v>33.644199999999998</v>
      </c>
      <c r="M11609" s="1">
        <f>Sales[[#This Row],[OrderQuantity]]</f>
        <v>1</v>
      </c>
      <c r="N11609" s="1">
        <f>1</f>
        <v>1</v>
      </c>
      <c r="O11609" s="1">
        <f>Sales[[#This Row],[TotalSales]]-Sales[[#This Row],[TotalCost]]</f>
        <v>21.616399999999999</v>
      </c>
      <c r="P11609" s="1">
        <f>Sales[[#This Row],[ProductCost]]*Sales[[#This Row],[OrderQuantity]]</f>
        <v>12.027799999999999</v>
      </c>
      <c r="Q11609" s="1" t="str">
        <f>VLOOKUP(Sales[[#This Row],[ProductKey]], Products!$A$2:$D$1000, 4, FALSE)</f>
        <v>Sport-100 Helmet, Blue</v>
      </c>
    </row>
    <row r="11610" spans="1:17" x14ac:dyDescent="0.25">
      <c r="A11610" s="2">
        <v>38049</v>
      </c>
      <c r="B11610" s="1" t="s">
        <v>5740</v>
      </c>
      <c r="C11610">
        <v>223</v>
      </c>
      <c r="D11610">
        <v>17413</v>
      </c>
      <c r="E11610">
        <v>1</v>
      </c>
      <c r="F11610">
        <v>5</v>
      </c>
      <c r="G11610">
        <v>2</v>
      </c>
      <c r="H11610" s="2">
        <v>43162</v>
      </c>
      <c r="I11610" t="str">
        <f>VLOOKUP(Sales[[#This Row],[TerritoryKey]], Territories[], 2, FALSE)</f>
        <v>Northwest</v>
      </c>
      <c r="J11610">
        <f>_xlfn.XLOOKUP(Sales[[#This Row],[ProductKey]], Products!$A:$A, Products!$J:$J)</f>
        <v>5.7051999999999996</v>
      </c>
      <c r="K11610">
        <f>_xlfn.XLOOKUP(Sales[[#This Row],[ProductKey]], Products!$A:$A, Products!$K:$K)</f>
        <v>8.6441999999999997</v>
      </c>
      <c r="L11610" s="1">
        <f>Sales[[#This Row],[ProductPrice]]*Sales[[#This Row],[OrderQuantity]]</f>
        <v>17.288399999999999</v>
      </c>
      <c r="M11610" s="1">
        <f>Sales[[#This Row],[OrderQuantity]]</f>
        <v>2</v>
      </c>
      <c r="N11610" s="1">
        <f>1</f>
        <v>1</v>
      </c>
      <c r="O11610" s="1">
        <f>Sales[[#This Row],[TotalSales]]-Sales[[#This Row],[TotalCost]]</f>
        <v>5.8780000000000001</v>
      </c>
      <c r="P11610" s="1">
        <f>Sales[[#This Row],[ProductCost]]*Sales[[#This Row],[OrderQuantity]]</f>
        <v>11.410399999999999</v>
      </c>
      <c r="Q11610" s="1" t="str">
        <f>VLOOKUP(Sales[[#This Row],[ProductKey]], Products!$A$2:$D$1000, 4, FALSE)</f>
        <v>AWC Logo Cap</v>
      </c>
    </row>
    <row r="11611" spans="1:17" x14ac:dyDescent="0.25">
      <c r="A11611" s="2">
        <v>38262</v>
      </c>
      <c r="B11611" s="1" t="s">
        <v>5856</v>
      </c>
      <c r="C11611">
        <v>226</v>
      </c>
      <c r="D11611">
        <v>14663</v>
      </c>
      <c r="E11611">
        <v>4</v>
      </c>
      <c r="F11611">
        <v>5</v>
      </c>
      <c r="G11611">
        <v>1</v>
      </c>
      <c r="H11611" s="2">
        <v>43375</v>
      </c>
      <c r="I11611" t="str">
        <f>VLOOKUP(Sales[[#This Row],[TerritoryKey]], Territories[], 2, FALSE)</f>
        <v>Southwest</v>
      </c>
      <c r="J11611">
        <f>_xlfn.XLOOKUP(Sales[[#This Row],[ProductKey]], Products!$A:$A, Products!$J:$J)</f>
        <v>31.724399999999999</v>
      </c>
      <c r="K11611">
        <f>_xlfn.XLOOKUP(Sales[[#This Row],[ProductKey]], Products!$A:$A, Products!$K:$K)</f>
        <v>48.067300000000003</v>
      </c>
      <c r="L11611" s="1">
        <f>Sales[[#This Row],[ProductPrice]]*Sales[[#This Row],[OrderQuantity]]</f>
        <v>48.067300000000003</v>
      </c>
      <c r="M11611" s="1">
        <f>Sales[[#This Row],[OrderQuantity]]</f>
        <v>1</v>
      </c>
      <c r="N11611" s="1">
        <f>1</f>
        <v>1</v>
      </c>
      <c r="O11611" s="1">
        <f>Sales[[#This Row],[TotalSales]]-Sales[[#This Row],[TotalCost]]</f>
        <v>16.342900000000004</v>
      </c>
      <c r="P11611" s="1">
        <f>Sales[[#This Row],[ProductCost]]*Sales[[#This Row],[OrderQuantity]]</f>
        <v>31.724399999999999</v>
      </c>
      <c r="Q11611" s="1" t="str">
        <f>VLOOKUP(Sales[[#This Row],[ProductKey]], Products!$A$2:$D$1000, 4, FALSE)</f>
        <v>Long-Sleeve Logo Jersey, S</v>
      </c>
    </row>
    <row r="11612" spans="1:17" x14ac:dyDescent="0.25">
      <c r="A11612" s="2">
        <v>38232</v>
      </c>
      <c r="B11612" s="1" t="s">
        <v>5871</v>
      </c>
      <c r="C11612">
        <v>491</v>
      </c>
      <c r="D11612">
        <v>25510</v>
      </c>
      <c r="E11612">
        <v>10</v>
      </c>
      <c r="F11612">
        <v>5</v>
      </c>
      <c r="G11612">
        <v>1</v>
      </c>
      <c r="H11612" s="2">
        <v>43345</v>
      </c>
      <c r="I11612" t="str">
        <f>VLOOKUP(Sales[[#This Row],[TerritoryKey]], Territories[], 2, FALSE)</f>
        <v>United Kingdom</v>
      </c>
      <c r="J11612">
        <f>_xlfn.XLOOKUP(Sales[[#This Row],[ProductKey]], Products!$A:$A, Products!$J:$J)</f>
        <v>41.572299999999998</v>
      </c>
      <c r="K11612">
        <f>_xlfn.XLOOKUP(Sales[[#This Row],[ProductKey]], Products!$A:$A, Products!$K:$K)</f>
        <v>53.99</v>
      </c>
      <c r="L11612" s="1">
        <f>Sales[[#This Row],[ProductPrice]]*Sales[[#This Row],[OrderQuantity]]</f>
        <v>53.99</v>
      </c>
      <c r="M11612" s="1">
        <f>Sales[[#This Row],[OrderQuantity]]</f>
        <v>1</v>
      </c>
      <c r="N11612" s="1">
        <f>1</f>
        <v>1</v>
      </c>
      <c r="O11612" s="1">
        <f>Sales[[#This Row],[TotalSales]]-Sales[[#This Row],[TotalCost]]</f>
        <v>12.417700000000004</v>
      </c>
      <c r="P11612" s="1">
        <f>Sales[[#This Row],[ProductCost]]*Sales[[#This Row],[OrderQuantity]]</f>
        <v>41.572299999999998</v>
      </c>
      <c r="Q11612" s="1" t="str">
        <f>VLOOKUP(Sales[[#This Row],[ProductKey]], Products!$A$2:$D$1000, 4, FALSE)</f>
        <v>Short-Sleeve Classic Jersey, XL</v>
      </c>
    </row>
    <row r="11613" spans="1:17" x14ac:dyDescent="0.25">
      <c r="A11613" s="2">
        <v>38050</v>
      </c>
      <c r="B11613" s="1" t="s">
        <v>5970</v>
      </c>
      <c r="C11613">
        <v>223</v>
      </c>
      <c r="D11613">
        <v>28702</v>
      </c>
      <c r="E11613">
        <v>8</v>
      </c>
      <c r="F11613">
        <v>5</v>
      </c>
      <c r="G11613">
        <v>2</v>
      </c>
      <c r="H11613" s="2">
        <v>43163</v>
      </c>
      <c r="I11613" t="str">
        <f>VLOOKUP(Sales[[#This Row],[TerritoryKey]], Territories[], 2, FALSE)</f>
        <v>Germany</v>
      </c>
      <c r="J11613">
        <f>_xlfn.XLOOKUP(Sales[[#This Row],[ProductKey]], Products!$A:$A, Products!$J:$J)</f>
        <v>5.7051999999999996</v>
      </c>
      <c r="K11613">
        <f>_xlfn.XLOOKUP(Sales[[#This Row],[ProductKey]], Products!$A:$A, Products!$K:$K)</f>
        <v>8.6441999999999997</v>
      </c>
      <c r="L11613" s="1">
        <f>Sales[[#This Row],[ProductPrice]]*Sales[[#This Row],[OrderQuantity]]</f>
        <v>17.288399999999999</v>
      </c>
      <c r="M11613" s="1">
        <f>Sales[[#This Row],[OrderQuantity]]</f>
        <v>2</v>
      </c>
      <c r="N11613" s="1">
        <f>1</f>
        <v>1</v>
      </c>
      <c r="O11613" s="1">
        <f>Sales[[#This Row],[TotalSales]]-Sales[[#This Row],[TotalCost]]</f>
        <v>5.8780000000000001</v>
      </c>
      <c r="P11613" s="1">
        <f>Sales[[#This Row],[ProductCost]]*Sales[[#This Row],[OrderQuantity]]</f>
        <v>11.410399999999999</v>
      </c>
      <c r="Q11613" s="1" t="str">
        <f>VLOOKUP(Sales[[#This Row],[ProductKey]], Products!$A$2:$D$1000, 4, FALSE)</f>
        <v>AWC Logo Cap</v>
      </c>
    </row>
    <row r="11614" spans="1:17" x14ac:dyDescent="0.25">
      <c r="A11614" s="2">
        <v>37988</v>
      </c>
      <c r="B11614" s="1" t="s">
        <v>5974</v>
      </c>
      <c r="C11614">
        <v>462</v>
      </c>
      <c r="D11614">
        <v>16124</v>
      </c>
      <c r="E11614">
        <v>6</v>
      </c>
      <c r="F11614">
        <v>5</v>
      </c>
      <c r="G11614">
        <v>2</v>
      </c>
      <c r="H11614" s="2">
        <v>43102</v>
      </c>
      <c r="I11614" t="str">
        <f>VLOOKUP(Sales[[#This Row],[TerritoryKey]], Territories[], 2, FALSE)</f>
        <v>Canada</v>
      </c>
      <c r="J11614">
        <f>_xlfn.XLOOKUP(Sales[[#This Row],[ProductKey]], Products!$A:$A, Products!$J:$J)</f>
        <v>9.7135999999999996</v>
      </c>
      <c r="K11614">
        <f>_xlfn.XLOOKUP(Sales[[#This Row],[ProductKey]], Products!$A:$A, Products!$K:$K)</f>
        <v>23.548100000000002</v>
      </c>
      <c r="L11614" s="1">
        <f>Sales[[#This Row],[ProductPrice]]*Sales[[#This Row],[OrderQuantity]]</f>
        <v>47.096200000000003</v>
      </c>
      <c r="M11614" s="1">
        <f>Sales[[#This Row],[OrderQuantity]]</f>
        <v>2</v>
      </c>
      <c r="N11614" s="1">
        <f>1</f>
        <v>1</v>
      </c>
      <c r="O11614" s="1">
        <f>Sales[[#This Row],[TotalSales]]-Sales[[#This Row],[TotalCost]]</f>
        <v>27.669000000000004</v>
      </c>
      <c r="P11614" s="1">
        <f>Sales[[#This Row],[ProductCost]]*Sales[[#This Row],[OrderQuantity]]</f>
        <v>19.427199999999999</v>
      </c>
      <c r="Q11614" s="1" t="str">
        <f>VLOOKUP(Sales[[#This Row],[ProductKey]], Products!$A$2:$D$1000, 4, FALSE)</f>
        <v>Half-Finger Gloves, S</v>
      </c>
    </row>
    <row r="11615" spans="1:17" x14ac:dyDescent="0.25">
      <c r="A11615" s="2">
        <v>38171</v>
      </c>
      <c r="B11615" s="1" t="s">
        <v>6019</v>
      </c>
      <c r="C11615">
        <v>490</v>
      </c>
      <c r="D11615">
        <v>19667</v>
      </c>
      <c r="E11615">
        <v>9</v>
      </c>
      <c r="F11615">
        <v>5</v>
      </c>
      <c r="G11615">
        <v>1</v>
      </c>
      <c r="H11615" s="2">
        <v>43284</v>
      </c>
      <c r="I11615" t="str">
        <f>VLOOKUP(Sales[[#This Row],[TerritoryKey]], Territories[], 2, FALSE)</f>
        <v>Australia</v>
      </c>
      <c r="J11615">
        <f>_xlfn.XLOOKUP(Sales[[#This Row],[ProductKey]], Products!$A:$A, Products!$J:$J)</f>
        <v>41.572299999999998</v>
      </c>
      <c r="K11615">
        <f>_xlfn.XLOOKUP(Sales[[#This Row],[ProductKey]], Products!$A:$A, Products!$K:$K)</f>
        <v>53.99</v>
      </c>
      <c r="L11615" s="1">
        <f>Sales[[#This Row],[ProductPrice]]*Sales[[#This Row],[OrderQuantity]]</f>
        <v>53.99</v>
      </c>
      <c r="M11615" s="1">
        <f>Sales[[#This Row],[OrderQuantity]]</f>
        <v>1</v>
      </c>
      <c r="N11615" s="1">
        <f>1</f>
        <v>1</v>
      </c>
      <c r="O11615" s="1">
        <f>Sales[[#This Row],[TotalSales]]-Sales[[#This Row],[TotalCost]]</f>
        <v>12.417700000000004</v>
      </c>
      <c r="P11615" s="1">
        <f>Sales[[#This Row],[ProductCost]]*Sales[[#This Row],[OrderQuantity]]</f>
        <v>41.572299999999998</v>
      </c>
      <c r="Q11615" s="1" t="str">
        <f>VLOOKUP(Sales[[#This Row],[ProductKey]], Products!$A$2:$D$1000, 4, FALSE)</f>
        <v>Short-Sleeve Classic Jersey, L</v>
      </c>
    </row>
    <row r="11616" spans="1:17" x14ac:dyDescent="0.25">
      <c r="A11616" s="2">
        <v>37991</v>
      </c>
      <c r="B11616" s="1" t="s">
        <v>6036</v>
      </c>
      <c r="C11616">
        <v>484</v>
      </c>
      <c r="D11616">
        <v>17563</v>
      </c>
      <c r="E11616">
        <v>4</v>
      </c>
      <c r="F11616">
        <v>5</v>
      </c>
      <c r="G11616">
        <v>2</v>
      </c>
      <c r="H11616" s="2">
        <v>43105</v>
      </c>
      <c r="I11616" t="str">
        <f>VLOOKUP(Sales[[#This Row],[TerritoryKey]], Territories[], 2, FALSE)</f>
        <v>Southwest</v>
      </c>
      <c r="J11616">
        <f>_xlfn.XLOOKUP(Sales[[#This Row],[ProductKey]], Products!$A:$A, Products!$J:$J)</f>
        <v>2.9733000000000001</v>
      </c>
      <c r="K11616">
        <f>_xlfn.XLOOKUP(Sales[[#This Row],[ProductKey]], Products!$A:$A, Products!$K:$K)</f>
        <v>7.95</v>
      </c>
      <c r="L11616" s="1">
        <f>Sales[[#This Row],[ProductPrice]]*Sales[[#This Row],[OrderQuantity]]</f>
        <v>15.9</v>
      </c>
      <c r="M11616" s="1">
        <f>Sales[[#This Row],[OrderQuantity]]</f>
        <v>2</v>
      </c>
      <c r="N11616" s="1">
        <f>1</f>
        <v>1</v>
      </c>
      <c r="O11616" s="1">
        <f>Sales[[#This Row],[TotalSales]]-Sales[[#This Row],[TotalCost]]</f>
        <v>9.9534000000000002</v>
      </c>
      <c r="P11616" s="1">
        <f>Sales[[#This Row],[ProductCost]]*Sales[[#This Row],[OrderQuantity]]</f>
        <v>5.9466000000000001</v>
      </c>
      <c r="Q11616" s="1" t="str">
        <f>VLOOKUP(Sales[[#This Row],[ProductKey]], Products!$A$2:$D$1000, 4, FALSE)</f>
        <v>Bike Wash - Dissolver</v>
      </c>
    </row>
    <row r="11617" spans="1:17" x14ac:dyDescent="0.25">
      <c r="A11617" s="2">
        <v>38142</v>
      </c>
      <c r="B11617" s="1" t="s">
        <v>6043</v>
      </c>
      <c r="C11617">
        <v>223</v>
      </c>
      <c r="D11617">
        <v>11760</v>
      </c>
      <c r="E11617">
        <v>9</v>
      </c>
      <c r="F11617">
        <v>5</v>
      </c>
      <c r="G11617">
        <v>3</v>
      </c>
      <c r="H11617" s="2">
        <v>43255</v>
      </c>
      <c r="I11617" t="str">
        <f>VLOOKUP(Sales[[#This Row],[TerritoryKey]], Territories[], 2, FALSE)</f>
        <v>Australia</v>
      </c>
      <c r="J11617">
        <f>_xlfn.XLOOKUP(Sales[[#This Row],[ProductKey]], Products!$A:$A, Products!$J:$J)</f>
        <v>5.7051999999999996</v>
      </c>
      <c r="K11617">
        <f>_xlfn.XLOOKUP(Sales[[#This Row],[ProductKey]], Products!$A:$A, Products!$K:$K)</f>
        <v>8.6441999999999997</v>
      </c>
      <c r="L11617" s="1">
        <f>Sales[[#This Row],[ProductPrice]]*Sales[[#This Row],[OrderQuantity]]</f>
        <v>25.932600000000001</v>
      </c>
      <c r="M11617" s="1">
        <f>Sales[[#This Row],[OrderQuantity]]</f>
        <v>3</v>
      </c>
      <c r="N11617" s="1">
        <f>1</f>
        <v>1</v>
      </c>
      <c r="O11617" s="1">
        <f>Sales[[#This Row],[TotalSales]]-Sales[[#This Row],[TotalCost]]</f>
        <v>8.8170000000000002</v>
      </c>
      <c r="P11617" s="1">
        <f>Sales[[#This Row],[ProductCost]]*Sales[[#This Row],[OrderQuantity]]</f>
        <v>17.115600000000001</v>
      </c>
      <c r="Q11617" s="1" t="str">
        <f>VLOOKUP(Sales[[#This Row],[ProductKey]], Products!$A$2:$D$1000, 4, FALSE)</f>
        <v>AWC Logo Cap</v>
      </c>
    </row>
    <row r="11618" spans="1:17" x14ac:dyDescent="0.25">
      <c r="A11618" s="2">
        <v>38081</v>
      </c>
      <c r="B11618" s="1" t="s">
        <v>6116</v>
      </c>
      <c r="C11618">
        <v>464</v>
      </c>
      <c r="D11618">
        <v>20056</v>
      </c>
      <c r="E11618">
        <v>8</v>
      </c>
      <c r="F11618">
        <v>5</v>
      </c>
      <c r="G11618">
        <v>1</v>
      </c>
      <c r="H11618" s="2">
        <v>43194</v>
      </c>
      <c r="I11618" t="str">
        <f>VLOOKUP(Sales[[#This Row],[TerritoryKey]], Territories[], 2, FALSE)</f>
        <v>Germany</v>
      </c>
      <c r="J11618">
        <f>_xlfn.XLOOKUP(Sales[[#This Row],[ProductKey]], Products!$A:$A, Products!$J:$J)</f>
        <v>9.7135999999999996</v>
      </c>
      <c r="K11618">
        <f>_xlfn.XLOOKUP(Sales[[#This Row],[ProductKey]], Products!$A:$A, Products!$K:$K)</f>
        <v>23.548100000000002</v>
      </c>
      <c r="L11618" s="1">
        <f>Sales[[#This Row],[ProductPrice]]*Sales[[#This Row],[OrderQuantity]]</f>
        <v>23.548100000000002</v>
      </c>
      <c r="M11618" s="1">
        <f>Sales[[#This Row],[OrderQuantity]]</f>
        <v>1</v>
      </c>
      <c r="N11618" s="1">
        <f>1</f>
        <v>1</v>
      </c>
      <c r="O11618" s="1">
        <f>Sales[[#This Row],[TotalSales]]-Sales[[#This Row],[TotalCost]]</f>
        <v>13.834500000000002</v>
      </c>
      <c r="P11618" s="1">
        <f>Sales[[#This Row],[ProductCost]]*Sales[[#This Row],[OrderQuantity]]</f>
        <v>9.7135999999999996</v>
      </c>
      <c r="Q11618" s="1" t="str">
        <f>VLOOKUP(Sales[[#This Row],[ProductKey]], Products!$A$2:$D$1000, 4, FALSE)</f>
        <v>Half-Finger Gloves, M</v>
      </c>
    </row>
    <row r="11619" spans="1:17" x14ac:dyDescent="0.25">
      <c r="A11619" s="2">
        <v>38050</v>
      </c>
      <c r="B11619" s="1" t="s">
        <v>6152</v>
      </c>
      <c r="C11619">
        <v>466</v>
      </c>
      <c r="D11619">
        <v>18565</v>
      </c>
      <c r="E11619">
        <v>1</v>
      </c>
      <c r="F11619">
        <v>5</v>
      </c>
      <c r="G11619">
        <v>2</v>
      </c>
      <c r="H11619" s="2">
        <v>43163</v>
      </c>
      <c r="I11619" t="str">
        <f>VLOOKUP(Sales[[#This Row],[TerritoryKey]], Territories[], 2, FALSE)</f>
        <v>Northwest</v>
      </c>
      <c r="J11619">
        <f>_xlfn.XLOOKUP(Sales[[#This Row],[ProductKey]], Products!$A:$A, Products!$J:$J)</f>
        <v>9.7135999999999996</v>
      </c>
      <c r="K11619">
        <f>_xlfn.XLOOKUP(Sales[[#This Row],[ProductKey]], Products!$A:$A, Products!$K:$K)</f>
        <v>23.548100000000002</v>
      </c>
      <c r="L11619" s="1">
        <f>Sales[[#This Row],[ProductPrice]]*Sales[[#This Row],[OrderQuantity]]</f>
        <v>47.096200000000003</v>
      </c>
      <c r="M11619" s="1">
        <f>Sales[[#This Row],[OrderQuantity]]</f>
        <v>2</v>
      </c>
      <c r="N11619" s="1">
        <f>1</f>
        <v>1</v>
      </c>
      <c r="O11619" s="1">
        <f>Sales[[#This Row],[TotalSales]]-Sales[[#This Row],[TotalCost]]</f>
        <v>27.669000000000004</v>
      </c>
      <c r="P11619" s="1">
        <f>Sales[[#This Row],[ProductCost]]*Sales[[#This Row],[OrderQuantity]]</f>
        <v>19.427199999999999</v>
      </c>
      <c r="Q11619" s="1" t="str">
        <f>VLOOKUP(Sales[[#This Row],[ProductKey]], Products!$A$2:$D$1000, 4, FALSE)</f>
        <v>Half-Finger Gloves, L</v>
      </c>
    </row>
    <row r="11620" spans="1:17" x14ac:dyDescent="0.25">
      <c r="A11620" s="2">
        <v>38172</v>
      </c>
      <c r="B11620" s="1" t="s">
        <v>6180</v>
      </c>
      <c r="C11620">
        <v>229</v>
      </c>
      <c r="D11620">
        <v>23841</v>
      </c>
      <c r="E11620">
        <v>4</v>
      </c>
      <c r="F11620">
        <v>5</v>
      </c>
      <c r="G11620">
        <v>1</v>
      </c>
      <c r="H11620" s="2">
        <v>43285</v>
      </c>
      <c r="I11620" t="str">
        <f>VLOOKUP(Sales[[#This Row],[TerritoryKey]], Territories[], 2, FALSE)</f>
        <v>Southwest</v>
      </c>
      <c r="J11620">
        <f>_xlfn.XLOOKUP(Sales[[#This Row],[ProductKey]], Products!$A:$A, Products!$J:$J)</f>
        <v>31.724399999999999</v>
      </c>
      <c r="K11620">
        <f>_xlfn.XLOOKUP(Sales[[#This Row],[ProductKey]], Products!$A:$A, Products!$K:$K)</f>
        <v>48.067300000000003</v>
      </c>
      <c r="L11620" s="1">
        <f>Sales[[#This Row],[ProductPrice]]*Sales[[#This Row],[OrderQuantity]]</f>
        <v>48.067300000000003</v>
      </c>
      <c r="M11620" s="1">
        <f>Sales[[#This Row],[OrderQuantity]]</f>
        <v>1</v>
      </c>
      <c r="N11620" s="1">
        <f>1</f>
        <v>1</v>
      </c>
      <c r="O11620" s="1">
        <f>Sales[[#This Row],[TotalSales]]-Sales[[#This Row],[TotalCost]]</f>
        <v>16.342900000000004</v>
      </c>
      <c r="P11620" s="1">
        <f>Sales[[#This Row],[ProductCost]]*Sales[[#This Row],[OrderQuantity]]</f>
        <v>31.724399999999999</v>
      </c>
      <c r="Q11620" s="1" t="str">
        <f>VLOOKUP(Sales[[#This Row],[ProductKey]], Products!$A$2:$D$1000, 4, FALSE)</f>
        <v>Long-Sleeve Logo Jersey, M</v>
      </c>
    </row>
    <row r="11621" spans="1:17" x14ac:dyDescent="0.25">
      <c r="A11621" s="2">
        <v>38050</v>
      </c>
      <c r="B11621" s="1" t="s">
        <v>6185</v>
      </c>
      <c r="C11621">
        <v>484</v>
      </c>
      <c r="D11621">
        <v>17420</v>
      </c>
      <c r="E11621">
        <v>4</v>
      </c>
      <c r="F11621">
        <v>5</v>
      </c>
      <c r="G11621">
        <v>3</v>
      </c>
      <c r="H11621" s="2">
        <v>43163</v>
      </c>
      <c r="I11621" t="str">
        <f>VLOOKUP(Sales[[#This Row],[TerritoryKey]], Territories[], 2, FALSE)</f>
        <v>Southwest</v>
      </c>
      <c r="J11621">
        <f>_xlfn.XLOOKUP(Sales[[#This Row],[ProductKey]], Products!$A:$A, Products!$J:$J)</f>
        <v>2.9733000000000001</v>
      </c>
      <c r="K11621">
        <f>_xlfn.XLOOKUP(Sales[[#This Row],[ProductKey]], Products!$A:$A, Products!$K:$K)</f>
        <v>7.95</v>
      </c>
      <c r="L11621" s="1">
        <f>Sales[[#This Row],[ProductPrice]]*Sales[[#This Row],[OrderQuantity]]</f>
        <v>23.85</v>
      </c>
      <c r="M11621" s="1">
        <f>Sales[[#This Row],[OrderQuantity]]</f>
        <v>3</v>
      </c>
      <c r="N11621" s="1">
        <f>1</f>
        <v>1</v>
      </c>
      <c r="O11621" s="1">
        <f>Sales[[#This Row],[TotalSales]]-Sales[[#This Row],[TotalCost]]</f>
        <v>14.930100000000001</v>
      </c>
      <c r="P11621" s="1">
        <f>Sales[[#This Row],[ProductCost]]*Sales[[#This Row],[OrderQuantity]]</f>
        <v>8.9199000000000002</v>
      </c>
      <c r="Q11621" s="1" t="str">
        <f>VLOOKUP(Sales[[#This Row],[ProductKey]], Products!$A$2:$D$1000, 4, FALSE)</f>
        <v>Bike Wash - Dissolver</v>
      </c>
    </row>
    <row r="11622" spans="1:17" x14ac:dyDescent="0.25">
      <c r="A11622" s="2">
        <v>38022</v>
      </c>
      <c r="B11622" s="1" t="s">
        <v>6227</v>
      </c>
      <c r="C11622">
        <v>235</v>
      </c>
      <c r="D11622">
        <v>17814</v>
      </c>
      <c r="E11622">
        <v>10</v>
      </c>
      <c r="F11622">
        <v>5</v>
      </c>
      <c r="G11622">
        <v>1</v>
      </c>
      <c r="H11622" s="2">
        <v>43136</v>
      </c>
      <c r="I11622" t="str">
        <f>VLOOKUP(Sales[[#This Row],[TerritoryKey]], Territories[], 2, FALSE)</f>
        <v>United Kingdom</v>
      </c>
      <c r="J11622">
        <f>_xlfn.XLOOKUP(Sales[[#This Row],[ProductKey]], Products!$A:$A, Products!$J:$J)</f>
        <v>31.724399999999999</v>
      </c>
      <c r="K11622">
        <f>_xlfn.XLOOKUP(Sales[[#This Row],[ProductKey]], Products!$A:$A, Products!$K:$K)</f>
        <v>48.067300000000003</v>
      </c>
      <c r="L11622" s="1">
        <f>Sales[[#This Row],[ProductPrice]]*Sales[[#This Row],[OrderQuantity]]</f>
        <v>48.067300000000003</v>
      </c>
      <c r="M11622" s="1">
        <f>Sales[[#This Row],[OrderQuantity]]</f>
        <v>1</v>
      </c>
      <c r="N11622" s="1">
        <f>1</f>
        <v>1</v>
      </c>
      <c r="O11622" s="1">
        <f>Sales[[#This Row],[TotalSales]]-Sales[[#This Row],[TotalCost]]</f>
        <v>16.342900000000004</v>
      </c>
      <c r="P11622" s="1">
        <f>Sales[[#This Row],[ProductCost]]*Sales[[#This Row],[OrderQuantity]]</f>
        <v>31.724399999999999</v>
      </c>
      <c r="Q11622" s="1" t="str">
        <f>VLOOKUP(Sales[[#This Row],[ProductKey]], Products!$A$2:$D$1000, 4, FALSE)</f>
        <v>Long-Sleeve Logo Jersey, XL</v>
      </c>
    </row>
    <row r="11623" spans="1:17" x14ac:dyDescent="0.25">
      <c r="A11623" s="2">
        <v>38295</v>
      </c>
      <c r="B11623" s="1" t="s">
        <v>6288</v>
      </c>
      <c r="C11623">
        <v>229</v>
      </c>
      <c r="D11623">
        <v>16551</v>
      </c>
      <c r="E11623">
        <v>7</v>
      </c>
      <c r="F11623">
        <v>5</v>
      </c>
      <c r="G11623">
        <v>1</v>
      </c>
      <c r="H11623" s="2">
        <v>43408</v>
      </c>
      <c r="I11623" t="str">
        <f>VLOOKUP(Sales[[#This Row],[TerritoryKey]], Territories[], 2, FALSE)</f>
        <v>France</v>
      </c>
      <c r="J11623">
        <f>_xlfn.XLOOKUP(Sales[[#This Row],[ProductKey]], Products!$A:$A, Products!$J:$J)</f>
        <v>31.724399999999999</v>
      </c>
      <c r="K11623">
        <f>_xlfn.XLOOKUP(Sales[[#This Row],[ProductKey]], Products!$A:$A, Products!$K:$K)</f>
        <v>48.067300000000003</v>
      </c>
      <c r="L11623" s="1">
        <f>Sales[[#This Row],[ProductPrice]]*Sales[[#This Row],[OrderQuantity]]</f>
        <v>48.067300000000003</v>
      </c>
      <c r="M11623" s="1">
        <f>Sales[[#This Row],[OrderQuantity]]</f>
        <v>1</v>
      </c>
      <c r="N11623" s="1">
        <f>1</f>
        <v>1</v>
      </c>
      <c r="O11623" s="1">
        <f>Sales[[#This Row],[TotalSales]]-Sales[[#This Row],[TotalCost]]</f>
        <v>16.342900000000004</v>
      </c>
      <c r="P11623" s="1">
        <f>Sales[[#This Row],[ProductCost]]*Sales[[#This Row],[OrderQuantity]]</f>
        <v>31.724399999999999</v>
      </c>
      <c r="Q11623" s="1" t="str">
        <f>VLOOKUP(Sales[[#This Row],[ProductKey]], Products!$A$2:$D$1000, 4, FALSE)</f>
        <v>Long-Sleeve Logo Jersey, M</v>
      </c>
    </row>
    <row r="11624" spans="1:17" x14ac:dyDescent="0.25">
      <c r="A11624" s="2">
        <v>38049</v>
      </c>
      <c r="B11624" s="1" t="s">
        <v>6314</v>
      </c>
      <c r="C11624">
        <v>229</v>
      </c>
      <c r="D11624">
        <v>14796</v>
      </c>
      <c r="E11624">
        <v>7</v>
      </c>
      <c r="F11624">
        <v>5</v>
      </c>
      <c r="G11624">
        <v>1</v>
      </c>
      <c r="H11624" s="2">
        <v>43162</v>
      </c>
      <c r="I11624" t="str">
        <f>VLOOKUP(Sales[[#This Row],[TerritoryKey]], Territories[], 2, FALSE)</f>
        <v>France</v>
      </c>
      <c r="J11624">
        <f>_xlfn.XLOOKUP(Sales[[#This Row],[ProductKey]], Products!$A:$A, Products!$J:$J)</f>
        <v>31.724399999999999</v>
      </c>
      <c r="K11624">
        <f>_xlfn.XLOOKUP(Sales[[#This Row],[ProductKey]], Products!$A:$A, Products!$K:$K)</f>
        <v>48.067300000000003</v>
      </c>
      <c r="L11624" s="1">
        <f>Sales[[#This Row],[ProductPrice]]*Sales[[#This Row],[OrderQuantity]]</f>
        <v>48.067300000000003</v>
      </c>
      <c r="M11624" s="1">
        <f>Sales[[#This Row],[OrderQuantity]]</f>
        <v>1</v>
      </c>
      <c r="N11624" s="1">
        <f>1</f>
        <v>1</v>
      </c>
      <c r="O11624" s="1">
        <f>Sales[[#This Row],[TotalSales]]-Sales[[#This Row],[TotalCost]]</f>
        <v>16.342900000000004</v>
      </c>
      <c r="P11624" s="1">
        <f>Sales[[#This Row],[ProductCost]]*Sales[[#This Row],[OrderQuantity]]</f>
        <v>31.724399999999999</v>
      </c>
      <c r="Q11624" s="1" t="str">
        <f>VLOOKUP(Sales[[#This Row],[ProductKey]], Products!$A$2:$D$1000, 4, FALSE)</f>
        <v>Long-Sleeve Logo Jersey, M</v>
      </c>
    </row>
    <row r="11625" spans="1:17" x14ac:dyDescent="0.25">
      <c r="A11625" s="2">
        <v>38140</v>
      </c>
      <c r="B11625" s="1" t="s">
        <v>6399</v>
      </c>
      <c r="C11625">
        <v>488</v>
      </c>
      <c r="D11625">
        <v>21969</v>
      </c>
      <c r="E11625">
        <v>9</v>
      </c>
      <c r="F11625">
        <v>5</v>
      </c>
      <c r="G11625">
        <v>1</v>
      </c>
      <c r="H11625" s="2">
        <v>43253</v>
      </c>
      <c r="I11625" t="str">
        <f>VLOOKUP(Sales[[#This Row],[TerritoryKey]], Territories[], 2, FALSE)</f>
        <v>Australia</v>
      </c>
      <c r="J11625">
        <f>_xlfn.XLOOKUP(Sales[[#This Row],[ProductKey]], Products!$A:$A, Products!$J:$J)</f>
        <v>41.572299999999998</v>
      </c>
      <c r="K11625">
        <f>_xlfn.XLOOKUP(Sales[[#This Row],[ProductKey]], Products!$A:$A, Products!$K:$K)</f>
        <v>53.99</v>
      </c>
      <c r="L11625" s="1">
        <f>Sales[[#This Row],[ProductPrice]]*Sales[[#This Row],[OrderQuantity]]</f>
        <v>53.99</v>
      </c>
      <c r="M11625" s="1">
        <f>Sales[[#This Row],[OrderQuantity]]</f>
        <v>1</v>
      </c>
      <c r="N11625" s="1">
        <f>1</f>
        <v>1</v>
      </c>
      <c r="O11625" s="1">
        <f>Sales[[#This Row],[TotalSales]]-Sales[[#This Row],[TotalCost]]</f>
        <v>12.417700000000004</v>
      </c>
      <c r="P11625" s="1">
        <f>Sales[[#This Row],[ProductCost]]*Sales[[#This Row],[OrderQuantity]]</f>
        <v>41.572299999999998</v>
      </c>
      <c r="Q11625" s="1" t="str">
        <f>VLOOKUP(Sales[[#This Row],[ProductKey]], Products!$A$2:$D$1000, 4, FALSE)</f>
        <v>Short-Sleeve Classic Jersey, S</v>
      </c>
    </row>
    <row r="11626" spans="1:17" x14ac:dyDescent="0.25">
      <c r="A11626" s="2">
        <v>38111</v>
      </c>
      <c r="B11626" s="1" t="s">
        <v>6402</v>
      </c>
      <c r="C11626">
        <v>480</v>
      </c>
      <c r="D11626">
        <v>15657</v>
      </c>
      <c r="E11626">
        <v>10</v>
      </c>
      <c r="F11626">
        <v>5</v>
      </c>
      <c r="G11626">
        <v>2</v>
      </c>
      <c r="H11626" s="2">
        <v>43224</v>
      </c>
      <c r="I11626" t="str">
        <f>VLOOKUP(Sales[[#This Row],[TerritoryKey]], Territories[], 2, FALSE)</f>
        <v>United Kingdom</v>
      </c>
      <c r="J11626">
        <f>_xlfn.XLOOKUP(Sales[[#This Row],[ProductKey]], Products!$A:$A, Products!$J:$J)</f>
        <v>0.85650000000000004</v>
      </c>
      <c r="K11626">
        <f>_xlfn.XLOOKUP(Sales[[#This Row],[ProductKey]], Products!$A:$A, Products!$K:$K)</f>
        <v>2.29</v>
      </c>
      <c r="L11626" s="1">
        <f>Sales[[#This Row],[ProductPrice]]*Sales[[#This Row],[OrderQuantity]]</f>
        <v>4.58</v>
      </c>
      <c r="M11626" s="1">
        <f>Sales[[#This Row],[OrderQuantity]]</f>
        <v>2</v>
      </c>
      <c r="N11626" s="1">
        <f>1</f>
        <v>1</v>
      </c>
      <c r="O11626" s="1">
        <f>Sales[[#This Row],[TotalSales]]-Sales[[#This Row],[TotalCost]]</f>
        <v>2.867</v>
      </c>
      <c r="P11626" s="1">
        <f>Sales[[#This Row],[ProductCost]]*Sales[[#This Row],[OrderQuantity]]</f>
        <v>1.7130000000000001</v>
      </c>
      <c r="Q11626" s="1" t="str">
        <f>VLOOKUP(Sales[[#This Row],[ProductKey]], Products!$A$2:$D$1000, 4, FALSE)</f>
        <v>Patch Kit/8 Patches</v>
      </c>
    </row>
    <row r="11627" spans="1:17" x14ac:dyDescent="0.25">
      <c r="A11627" s="2">
        <v>37991</v>
      </c>
      <c r="B11627" s="1" t="s">
        <v>6489</v>
      </c>
      <c r="C11627">
        <v>215</v>
      </c>
      <c r="D11627">
        <v>11420</v>
      </c>
      <c r="E11627">
        <v>7</v>
      </c>
      <c r="F11627">
        <v>5</v>
      </c>
      <c r="G11627">
        <v>1</v>
      </c>
      <c r="H11627" s="2">
        <v>43105</v>
      </c>
      <c r="I11627" t="str">
        <f>VLOOKUP(Sales[[#This Row],[TerritoryKey]], Territories[], 2, FALSE)</f>
        <v>France</v>
      </c>
      <c r="J11627">
        <f>_xlfn.XLOOKUP(Sales[[#This Row],[ProductKey]], Products!$A:$A, Products!$J:$J)</f>
        <v>12.027799999999999</v>
      </c>
      <c r="K11627">
        <f>_xlfn.XLOOKUP(Sales[[#This Row],[ProductKey]], Products!$A:$A, Products!$K:$K)</f>
        <v>33.644199999999998</v>
      </c>
      <c r="L11627" s="1">
        <f>Sales[[#This Row],[ProductPrice]]*Sales[[#This Row],[OrderQuantity]]</f>
        <v>33.644199999999998</v>
      </c>
      <c r="M11627" s="1">
        <f>Sales[[#This Row],[OrderQuantity]]</f>
        <v>1</v>
      </c>
      <c r="N11627" s="1">
        <f>1</f>
        <v>1</v>
      </c>
      <c r="O11627" s="1">
        <f>Sales[[#This Row],[TotalSales]]-Sales[[#This Row],[TotalCost]]</f>
        <v>21.616399999999999</v>
      </c>
      <c r="P11627" s="1">
        <f>Sales[[#This Row],[ProductCost]]*Sales[[#This Row],[OrderQuantity]]</f>
        <v>12.027799999999999</v>
      </c>
      <c r="Q11627" s="1" t="str">
        <f>VLOOKUP(Sales[[#This Row],[ProductKey]], Products!$A$2:$D$1000, 4, FALSE)</f>
        <v>Sport-100 Helmet, Black</v>
      </c>
    </row>
    <row r="11628" spans="1:17" x14ac:dyDescent="0.25">
      <c r="A11628" s="2">
        <v>37989</v>
      </c>
      <c r="B11628" s="1" t="s">
        <v>6519</v>
      </c>
      <c r="C11628">
        <v>484</v>
      </c>
      <c r="D11628">
        <v>18362</v>
      </c>
      <c r="E11628">
        <v>6</v>
      </c>
      <c r="F11628">
        <v>5</v>
      </c>
      <c r="G11628">
        <v>2</v>
      </c>
      <c r="H11628" s="2">
        <v>43103</v>
      </c>
      <c r="I11628" t="str">
        <f>VLOOKUP(Sales[[#This Row],[TerritoryKey]], Territories[], 2, FALSE)</f>
        <v>Canada</v>
      </c>
      <c r="J11628">
        <f>_xlfn.XLOOKUP(Sales[[#This Row],[ProductKey]], Products!$A:$A, Products!$J:$J)</f>
        <v>2.9733000000000001</v>
      </c>
      <c r="K11628">
        <f>_xlfn.XLOOKUP(Sales[[#This Row],[ProductKey]], Products!$A:$A, Products!$K:$K)</f>
        <v>7.95</v>
      </c>
      <c r="L11628" s="1">
        <f>Sales[[#This Row],[ProductPrice]]*Sales[[#This Row],[OrderQuantity]]</f>
        <v>15.9</v>
      </c>
      <c r="M11628" s="1">
        <f>Sales[[#This Row],[OrderQuantity]]</f>
        <v>2</v>
      </c>
      <c r="N11628" s="1">
        <f>1</f>
        <v>1</v>
      </c>
      <c r="O11628" s="1">
        <f>Sales[[#This Row],[TotalSales]]-Sales[[#This Row],[TotalCost]]</f>
        <v>9.9534000000000002</v>
      </c>
      <c r="P11628" s="1">
        <f>Sales[[#This Row],[ProductCost]]*Sales[[#This Row],[OrderQuantity]]</f>
        <v>5.9466000000000001</v>
      </c>
      <c r="Q11628" s="1" t="str">
        <f>VLOOKUP(Sales[[#This Row],[ProductKey]], Products!$A$2:$D$1000, 4, FALSE)</f>
        <v>Bike Wash - Dissolver</v>
      </c>
    </row>
    <row r="11629" spans="1:17" x14ac:dyDescent="0.25">
      <c r="A11629" s="2">
        <v>38234</v>
      </c>
      <c r="B11629" s="1" t="s">
        <v>6547</v>
      </c>
      <c r="C11629">
        <v>471</v>
      </c>
      <c r="D11629">
        <v>16290</v>
      </c>
      <c r="E11629">
        <v>8</v>
      </c>
      <c r="F11629">
        <v>5</v>
      </c>
      <c r="G11629">
        <v>1</v>
      </c>
      <c r="H11629" s="2">
        <v>43347</v>
      </c>
      <c r="I11629" t="str">
        <f>VLOOKUP(Sales[[#This Row],[TerritoryKey]], Territories[], 2, FALSE)</f>
        <v>Germany</v>
      </c>
      <c r="J11629">
        <f>_xlfn.XLOOKUP(Sales[[#This Row],[ProductKey]], Products!$A:$A, Products!$J:$J)</f>
        <v>23.748999999999999</v>
      </c>
      <c r="K11629">
        <f>_xlfn.XLOOKUP(Sales[[#This Row],[ProductKey]], Products!$A:$A, Products!$K:$K)</f>
        <v>63.5</v>
      </c>
      <c r="L11629" s="1">
        <f>Sales[[#This Row],[ProductPrice]]*Sales[[#This Row],[OrderQuantity]]</f>
        <v>63.5</v>
      </c>
      <c r="M11629" s="1">
        <f>Sales[[#This Row],[OrderQuantity]]</f>
        <v>1</v>
      </c>
      <c r="N11629" s="1">
        <f>1</f>
        <v>1</v>
      </c>
      <c r="O11629" s="1">
        <f>Sales[[#This Row],[TotalSales]]-Sales[[#This Row],[TotalCost]]</f>
        <v>39.751000000000005</v>
      </c>
      <c r="P11629" s="1">
        <f>Sales[[#This Row],[ProductCost]]*Sales[[#This Row],[OrderQuantity]]</f>
        <v>23.748999999999999</v>
      </c>
      <c r="Q11629" s="1" t="str">
        <f>VLOOKUP(Sales[[#This Row],[ProductKey]], Products!$A$2:$D$1000, 4, FALSE)</f>
        <v>Classic Vest, S</v>
      </c>
    </row>
    <row r="11630" spans="1:17" x14ac:dyDescent="0.25">
      <c r="A11630" s="2">
        <v>38293</v>
      </c>
      <c r="B11630" s="1" t="s">
        <v>6583</v>
      </c>
      <c r="C11630">
        <v>464</v>
      </c>
      <c r="D11630">
        <v>26560</v>
      </c>
      <c r="E11630">
        <v>9</v>
      </c>
      <c r="F11630">
        <v>5</v>
      </c>
      <c r="G11630">
        <v>2</v>
      </c>
      <c r="H11630" s="2">
        <v>43406</v>
      </c>
      <c r="I11630" t="str">
        <f>VLOOKUP(Sales[[#This Row],[TerritoryKey]], Territories[], 2, FALSE)</f>
        <v>Australia</v>
      </c>
      <c r="J11630">
        <f>_xlfn.XLOOKUP(Sales[[#This Row],[ProductKey]], Products!$A:$A, Products!$J:$J)</f>
        <v>9.7135999999999996</v>
      </c>
      <c r="K11630">
        <f>_xlfn.XLOOKUP(Sales[[#This Row],[ProductKey]], Products!$A:$A, Products!$K:$K)</f>
        <v>23.548100000000002</v>
      </c>
      <c r="L11630" s="1">
        <f>Sales[[#This Row],[ProductPrice]]*Sales[[#This Row],[OrderQuantity]]</f>
        <v>47.096200000000003</v>
      </c>
      <c r="M11630" s="1">
        <f>Sales[[#This Row],[OrderQuantity]]</f>
        <v>2</v>
      </c>
      <c r="N11630" s="1">
        <f>1</f>
        <v>1</v>
      </c>
      <c r="O11630" s="1">
        <f>Sales[[#This Row],[TotalSales]]-Sales[[#This Row],[TotalCost]]</f>
        <v>27.669000000000004</v>
      </c>
      <c r="P11630" s="1">
        <f>Sales[[#This Row],[ProductCost]]*Sales[[#This Row],[OrderQuantity]]</f>
        <v>19.427199999999999</v>
      </c>
      <c r="Q11630" s="1" t="str">
        <f>VLOOKUP(Sales[[#This Row],[ProductKey]], Products!$A$2:$D$1000, 4, FALSE)</f>
        <v>Half-Finger Gloves, M</v>
      </c>
    </row>
    <row r="11631" spans="1:17" x14ac:dyDescent="0.25">
      <c r="A11631" s="2">
        <v>38234</v>
      </c>
      <c r="B11631" s="1" t="s">
        <v>6592</v>
      </c>
      <c r="C11631">
        <v>223</v>
      </c>
      <c r="D11631">
        <v>14904</v>
      </c>
      <c r="E11631">
        <v>6</v>
      </c>
      <c r="F11631">
        <v>5</v>
      </c>
      <c r="G11631">
        <v>2</v>
      </c>
      <c r="H11631" s="2">
        <v>43347</v>
      </c>
      <c r="I11631" t="str">
        <f>VLOOKUP(Sales[[#This Row],[TerritoryKey]], Territories[], 2, FALSE)</f>
        <v>Canada</v>
      </c>
      <c r="J11631">
        <f>_xlfn.XLOOKUP(Sales[[#This Row],[ProductKey]], Products!$A:$A, Products!$J:$J)</f>
        <v>5.7051999999999996</v>
      </c>
      <c r="K11631">
        <f>_xlfn.XLOOKUP(Sales[[#This Row],[ProductKey]], Products!$A:$A, Products!$K:$K)</f>
        <v>8.6441999999999997</v>
      </c>
      <c r="L11631" s="1">
        <f>Sales[[#This Row],[ProductPrice]]*Sales[[#This Row],[OrderQuantity]]</f>
        <v>17.288399999999999</v>
      </c>
      <c r="M11631" s="1">
        <f>Sales[[#This Row],[OrderQuantity]]</f>
        <v>2</v>
      </c>
      <c r="N11631" s="1">
        <f>1</f>
        <v>1</v>
      </c>
      <c r="O11631" s="1">
        <f>Sales[[#This Row],[TotalSales]]-Sales[[#This Row],[TotalCost]]</f>
        <v>5.8780000000000001</v>
      </c>
      <c r="P11631" s="1">
        <f>Sales[[#This Row],[ProductCost]]*Sales[[#This Row],[OrderQuantity]]</f>
        <v>11.410399999999999</v>
      </c>
      <c r="Q11631" s="1" t="str">
        <f>VLOOKUP(Sales[[#This Row],[ProductKey]], Products!$A$2:$D$1000, 4, FALSE)</f>
        <v>AWC Logo Cap</v>
      </c>
    </row>
    <row r="11632" spans="1:17" x14ac:dyDescent="0.25">
      <c r="A11632" s="2">
        <v>38049</v>
      </c>
      <c r="B11632" s="1" t="s">
        <v>6726</v>
      </c>
      <c r="C11632">
        <v>477</v>
      </c>
      <c r="D11632">
        <v>13734</v>
      </c>
      <c r="E11632">
        <v>4</v>
      </c>
      <c r="F11632">
        <v>5</v>
      </c>
      <c r="G11632">
        <v>3</v>
      </c>
      <c r="H11632" s="2">
        <v>43162</v>
      </c>
      <c r="I11632" t="str">
        <f>VLOOKUP(Sales[[#This Row],[TerritoryKey]], Territories[], 2, FALSE)</f>
        <v>Southwest</v>
      </c>
      <c r="J11632">
        <f>_xlfn.XLOOKUP(Sales[[#This Row],[ProductKey]], Products!$A:$A, Products!$J:$J)</f>
        <v>1.8663000000000001</v>
      </c>
      <c r="K11632">
        <f>_xlfn.XLOOKUP(Sales[[#This Row],[ProductKey]], Products!$A:$A, Products!$K:$K)</f>
        <v>4.99</v>
      </c>
      <c r="L11632" s="1">
        <f>Sales[[#This Row],[ProductPrice]]*Sales[[#This Row],[OrderQuantity]]</f>
        <v>14.97</v>
      </c>
      <c r="M11632" s="1">
        <f>Sales[[#This Row],[OrderQuantity]]</f>
        <v>3</v>
      </c>
      <c r="N11632" s="1">
        <f>1</f>
        <v>1</v>
      </c>
      <c r="O11632" s="1">
        <f>Sales[[#This Row],[TotalSales]]-Sales[[#This Row],[TotalCost]]</f>
        <v>9.3711000000000002</v>
      </c>
      <c r="P11632" s="1">
        <f>Sales[[#This Row],[ProductCost]]*Sales[[#This Row],[OrderQuantity]]</f>
        <v>5.5989000000000004</v>
      </c>
      <c r="Q11632" s="1" t="str">
        <f>VLOOKUP(Sales[[#This Row],[ProductKey]], Products!$A$2:$D$1000, 4, FALSE)</f>
        <v>Water Bottle - 30 oz.</v>
      </c>
    </row>
    <row r="11633" spans="1:17" x14ac:dyDescent="0.25">
      <c r="A11633" s="2">
        <v>38264</v>
      </c>
      <c r="B11633" s="1" t="s">
        <v>6757</v>
      </c>
      <c r="C11633">
        <v>484</v>
      </c>
      <c r="D11633">
        <v>15916</v>
      </c>
      <c r="E11633">
        <v>6</v>
      </c>
      <c r="F11633">
        <v>5</v>
      </c>
      <c r="G11633">
        <v>2</v>
      </c>
      <c r="H11633" s="2">
        <v>43377</v>
      </c>
      <c r="I11633" t="str">
        <f>VLOOKUP(Sales[[#This Row],[TerritoryKey]], Territories[], 2, FALSE)</f>
        <v>Canada</v>
      </c>
      <c r="J11633">
        <f>_xlfn.XLOOKUP(Sales[[#This Row],[ProductKey]], Products!$A:$A, Products!$J:$J)</f>
        <v>2.9733000000000001</v>
      </c>
      <c r="K11633">
        <f>_xlfn.XLOOKUP(Sales[[#This Row],[ProductKey]], Products!$A:$A, Products!$K:$K)</f>
        <v>7.95</v>
      </c>
      <c r="L11633" s="1">
        <f>Sales[[#This Row],[ProductPrice]]*Sales[[#This Row],[OrderQuantity]]</f>
        <v>15.9</v>
      </c>
      <c r="M11633" s="1">
        <f>Sales[[#This Row],[OrderQuantity]]</f>
        <v>2</v>
      </c>
      <c r="N11633" s="1">
        <f>1</f>
        <v>1</v>
      </c>
      <c r="O11633" s="1">
        <f>Sales[[#This Row],[TotalSales]]-Sales[[#This Row],[TotalCost]]</f>
        <v>9.9534000000000002</v>
      </c>
      <c r="P11633" s="1">
        <f>Sales[[#This Row],[ProductCost]]*Sales[[#This Row],[OrderQuantity]]</f>
        <v>5.9466000000000001</v>
      </c>
      <c r="Q11633" s="1" t="str">
        <f>VLOOKUP(Sales[[#This Row],[ProductKey]], Products!$A$2:$D$1000, 4, FALSE)</f>
        <v>Bike Wash - Dissolver</v>
      </c>
    </row>
    <row r="11634" spans="1:17" x14ac:dyDescent="0.25">
      <c r="A11634" s="2">
        <v>38112</v>
      </c>
      <c r="B11634" s="1" t="s">
        <v>6829</v>
      </c>
      <c r="C11634">
        <v>223</v>
      </c>
      <c r="D11634">
        <v>19580</v>
      </c>
      <c r="E11634">
        <v>9</v>
      </c>
      <c r="F11634">
        <v>5</v>
      </c>
      <c r="G11634">
        <v>2</v>
      </c>
      <c r="H11634" s="2">
        <v>43225</v>
      </c>
      <c r="I11634" t="str">
        <f>VLOOKUP(Sales[[#This Row],[TerritoryKey]], Territories[], 2, FALSE)</f>
        <v>Australia</v>
      </c>
      <c r="J11634">
        <f>_xlfn.XLOOKUP(Sales[[#This Row],[ProductKey]], Products!$A:$A, Products!$J:$J)</f>
        <v>5.7051999999999996</v>
      </c>
      <c r="K11634">
        <f>_xlfn.XLOOKUP(Sales[[#This Row],[ProductKey]], Products!$A:$A, Products!$K:$K)</f>
        <v>8.6441999999999997</v>
      </c>
      <c r="L11634" s="1">
        <f>Sales[[#This Row],[ProductPrice]]*Sales[[#This Row],[OrderQuantity]]</f>
        <v>17.288399999999999</v>
      </c>
      <c r="M11634" s="1">
        <f>Sales[[#This Row],[OrderQuantity]]</f>
        <v>2</v>
      </c>
      <c r="N11634" s="1">
        <f>1</f>
        <v>1</v>
      </c>
      <c r="O11634" s="1">
        <f>Sales[[#This Row],[TotalSales]]-Sales[[#This Row],[TotalCost]]</f>
        <v>5.8780000000000001</v>
      </c>
      <c r="P11634" s="1">
        <f>Sales[[#This Row],[ProductCost]]*Sales[[#This Row],[OrderQuantity]]</f>
        <v>11.410399999999999</v>
      </c>
      <c r="Q11634" s="1" t="str">
        <f>VLOOKUP(Sales[[#This Row],[ProductKey]], Products!$A$2:$D$1000, 4, FALSE)</f>
        <v>AWC Logo Cap</v>
      </c>
    </row>
    <row r="11635" spans="1:17" x14ac:dyDescent="0.25">
      <c r="A11635" s="2">
        <v>38081</v>
      </c>
      <c r="B11635" s="1" t="s">
        <v>6837</v>
      </c>
      <c r="C11635">
        <v>488</v>
      </c>
      <c r="D11635">
        <v>13111</v>
      </c>
      <c r="E11635">
        <v>9</v>
      </c>
      <c r="F11635">
        <v>5</v>
      </c>
      <c r="G11635">
        <v>1</v>
      </c>
      <c r="H11635" s="2">
        <v>43194</v>
      </c>
      <c r="I11635" t="str">
        <f>VLOOKUP(Sales[[#This Row],[TerritoryKey]], Territories[], 2, FALSE)</f>
        <v>Australia</v>
      </c>
      <c r="J11635">
        <f>_xlfn.XLOOKUP(Sales[[#This Row],[ProductKey]], Products!$A:$A, Products!$J:$J)</f>
        <v>41.572299999999998</v>
      </c>
      <c r="K11635">
        <f>_xlfn.XLOOKUP(Sales[[#This Row],[ProductKey]], Products!$A:$A, Products!$K:$K)</f>
        <v>53.99</v>
      </c>
      <c r="L11635" s="1">
        <f>Sales[[#This Row],[ProductPrice]]*Sales[[#This Row],[OrderQuantity]]</f>
        <v>53.99</v>
      </c>
      <c r="M11635" s="1">
        <f>Sales[[#This Row],[OrderQuantity]]</f>
        <v>1</v>
      </c>
      <c r="N11635" s="1">
        <f>1</f>
        <v>1</v>
      </c>
      <c r="O11635" s="1">
        <f>Sales[[#This Row],[TotalSales]]-Sales[[#This Row],[TotalCost]]</f>
        <v>12.417700000000004</v>
      </c>
      <c r="P11635" s="1">
        <f>Sales[[#This Row],[ProductCost]]*Sales[[#This Row],[OrderQuantity]]</f>
        <v>41.572299999999998</v>
      </c>
      <c r="Q11635" s="1" t="str">
        <f>VLOOKUP(Sales[[#This Row],[ProductKey]], Products!$A$2:$D$1000, 4, FALSE)</f>
        <v>Short-Sleeve Classic Jersey, S</v>
      </c>
    </row>
    <row r="11636" spans="1:17" x14ac:dyDescent="0.25">
      <c r="A11636" s="2">
        <v>38143</v>
      </c>
      <c r="B11636" s="1" t="s">
        <v>6849</v>
      </c>
      <c r="C11636">
        <v>478</v>
      </c>
      <c r="D11636">
        <v>26194</v>
      </c>
      <c r="E11636">
        <v>4</v>
      </c>
      <c r="F11636">
        <v>5</v>
      </c>
      <c r="G11636">
        <v>2</v>
      </c>
      <c r="H11636" s="2">
        <v>43256</v>
      </c>
      <c r="I11636" t="str">
        <f>VLOOKUP(Sales[[#This Row],[TerritoryKey]], Territories[], 2, FALSE)</f>
        <v>Southwest</v>
      </c>
      <c r="J11636">
        <f>_xlfn.XLOOKUP(Sales[[#This Row],[ProductKey]], Products!$A:$A, Products!$J:$J)</f>
        <v>3.7363</v>
      </c>
      <c r="K11636">
        <f>_xlfn.XLOOKUP(Sales[[#This Row],[ProductKey]], Products!$A:$A, Products!$K:$K)</f>
        <v>9.99</v>
      </c>
      <c r="L11636" s="1">
        <f>Sales[[#This Row],[ProductPrice]]*Sales[[#This Row],[OrderQuantity]]</f>
        <v>19.98</v>
      </c>
      <c r="M11636" s="1">
        <f>Sales[[#This Row],[OrderQuantity]]</f>
        <v>2</v>
      </c>
      <c r="N11636" s="1">
        <f>1</f>
        <v>1</v>
      </c>
      <c r="O11636" s="1">
        <f>Sales[[#This Row],[TotalSales]]-Sales[[#This Row],[TotalCost]]</f>
        <v>12.507400000000001</v>
      </c>
      <c r="P11636" s="1">
        <f>Sales[[#This Row],[ProductCost]]*Sales[[#This Row],[OrderQuantity]]</f>
        <v>7.4725999999999999</v>
      </c>
      <c r="Q11636" s="1" t="str">
        <f>VLOOKUP(Sales[[#This Row],[ProductKey]], Products!$A$2:$D$1000, 4, FALSE)</f>
        <v>Mountain Bottle Cage</v>
      </c>
    </row>
    <row r="11637" spans="1:17" x14ac:dyDescent="0.25">
      <c r="A11637" s="2">
        <v>38021</v>
      </c>
      <c r="B11637" s="1" t="s">
        <v>6893</v>
      </c>
      <c r="C11637">
        <v>220</v>
      </c>
      <c r="D11637">
        <v>11726</v>
      </c>
      <c r="E11637">
        <v>1</v>
      </c>
      <c r="F11637">
        <v>5</v>
      </c>
      <c r="G11637">
        <v>1</v>
      </c>
      <c r="H11637" s="2">
        <v>43135</v>
      </c>
      <c r="I11637" t="str">
        <f>VLOOKUP(Sales[[#This Row],[TerritoryKey]], Territories[], 2, FALSE)</f>
        <v>Northwest</v>
      </c>
      <c r="J11637">
        <f>_xlfn.XLOOKUP(Sales[[#This Row],[ProductKey]], Products!$A:$A, Products!$J:$J)</f>
        <v>12.027799999999999</v>
      </c>
      <c r="K11637">
        <f>_xlfn.XLOOKUP(Sales[[#This Row],[ProductKey]], Products!$A:$A, Products!$K:$K)</f>
        <v>33.644199999999998</v>
      </c>
      <c r="L11637" s="1">
        <f>Sales[[#This Row],[ProductPrice]]*Sales[[#This Row],[OrderQuantity]]</f>
        <v>33.644199999999998</v>
      </c>
      <c r="M11637" s="1">
        <f>Sales[[#This Row],[OrderQuantity]]</f>
        <v>1</v>
      </c>
      <c r="N11637" s="1">
        <f>1</f>
        <v>1</v>
      </c>
      <c r="O11637" s="1">
        <f>Sales[[#This Row],[TotalSales]]-Sales[[#This Row],[TotalCost]]</f>
        <v>21.616399999999999</v>
      </c>
      <c r="P11637" s="1">
        <f>Sales[[#This Row],[ProductCost]]*Sales[[#This Row],[OrderQuantity]]</f>
        <v>12.027799999999999</v>
      </c>
      <c r="Q11637" s="1" t="str">
        <f>VLOOKUP(Sales[[#This Row],[ProductKey]], Products!$A$2:$D$1000, 4, FALSE)</f>
        <v>Sport-100 Helmet, Blue</v>
      </c>
    </row>
    <row r="11638" spans="1:17" x14ac:dyDescent="0.25">
      <c r="A11638" s="2">
        <v>37989</v>
      </c>
      <c r="B11638" s="1" t="s">
        <v>6896</v>
      </c>
      <c r="C11638">
        <v>471</v>
      </c>
      <c r="D11638">
        <v>18457</v>
      </c>
      <c r="E11638">
        <v>9</v>
      </c>
      <c r="F11638">
        <v>5</v>
      </c>
      <c r="G11638">
        <v>1</v>
      </c>
      <c r="H11638" s="2">
        <v>43103</v>
      </c>
      <c r="I11638" t="str">
        <f>VLOOKUP(Sales[[#This Row],[TerritoryKey]], Territories[], 2, FALSE)</f>
        <v>Australia</v>
      </c>
      <c r="J11638">
        <f>_xlfn.XLOOKUP(Sales[[#This Row],[ProductKey]], Products!$A:$A, Products!$J:$J)</f>
        <v>23.748999999999999</v>
      </c>
      <c r="K11638">
        <f>_xlfn.XLOOKUP(Sales[[#This Row],[ProductKey]], Products!$A:$A, Products!$K:$K)</f>
        <v>63.5</v>
      </c>
      <c r="L11638" s="1">
        <f>Sales[[#This Row],[ProductPrice]]*Sales[[#This Row],[OrderQuantity]]</f>
        <v>63.5</v>
      </c>
      <c r="M11638" s="1">
        <f>Sales[[#This Row],[OrderQuantity]]</f>
        <v>1</v>
      </c>
      <c r="N11638" s="1">
        <f>1</f>
        <v>1</v>
      </c>
      <c r="O11638" s="1">
        <f>Sales[[#This Row],[TotalSales]]-Sales[[#This Row],[TotalCost]]</f>
        <v>39.751000000000005</v>
      </c>
      <c r="P11638" s="1">
        <f>Sales[[#This Row],[ProductCost]]*Sales[[#This Row],[OrderQuantity]]</f>
        <v>23.748999999999999</v>
      </c>
      <c r="Q11638" s="1" t="str">
        <f>VLOOKUP(Sales[[#This Row],[ProductKey]], Products!$A$2:$D$1000, 4, FALSE)</f>
        <v>Classic Vest, S</v>
      </c>
    </row>
    <row r="11639" spans="1:17" x14ac:dyDescent="0.25">
      <c r="A11639" s="2">
        <v>38022</v>
      </c>
      <c r="B11639" s="1" t="s">
        <v>6974</v>
      </c>
      <c r="C11639">
        <v>223</v>
      </c>
      <c r="D11639">
        <v>26918</v>
      </c>
      <c r="E11639">
        <v>9</v>
      </c>
      <c r="F11639">
        <v>5</v>
      </c>
      <c r="G11639">
        <v>2</v>
      </c>
      <c r="H11639" s="2">
        <v>43136</v>
      </c>
      <c r="I11639" t="str">
        <f>VLOOKUP(Sales[[#This Row],[TerritoryKey]], Territories[], 2, FALSE)</f>
        <v>Australia</v>
      </c>
      <c r="J11639">
        <f>_xlfn.XLOOKUP(Sales[[#This Row],[ProductKey]], Products!$A:$A, Products!$J:$J)</f>
        <v>5.7051999999999996</v>
      </c>
      <c r="K11639">
        <f>_xlfn.XLOOKUP(Sales[[#This Row],[ProductKey]], Products!$A:$A, Products!$K:$K)</f>
        <v>8.6441999999999997</v>
      </c>
      <c r="L11639" s="1">
        <f>Sales[[#This Row],[ProductPrice]]*Sales[[#This Row],[OrderQuantity]]</f>
        <v>17.288399999999999</v>
      </c>
      <c r="M11639" s="1">
        <f>Sales[[#This Row],[OrderQuantity]]</f>
        <v>2</v>
      </c>
      <c r="N11639" s="1">
        <f>1</f>
        <v>1</v>
      </c>
      <c r="O11639" s="1">
        <f>Sales[[#This Row],[TotalSales]]-Sales[[#This Row],[TotalCost]]</f>
        <v>5.8780000000000001</v>
      </c>
      <c r="P11639" s="1">
        <f>Sales[[#This Row],[ProductCost]]*Sales[[#This Row],[OrderQuantity]]</f>
        <v>11.410399999999999</v>
      </c>
      <c r="Q11639" s="1" t="str">
        <f>VLOOKUP(Sales[[#This Row],[ProductKey]], Products!$A$2:$D$1000, 4, FALSE)</f>
        <v>AWC Logo Cap</v>
      </c>
    </row>
    <row r="11640" spans="1:17" x14ac:dyDescent="0.25">
      <c r="A11640" s="2">
        <v>37989</v>
      </c>
      <c r="B11640" s="1" t="s">
        <v>7021</v>
      </c>
      <c r="C11640">
        <v>223</v>
      </c>
      <c r="D11640">
        <v>16531</v>
      </c>
      <c r="E11640">
        <v>10</v>
      </c>
      <c r="F11640">
        <v>5</v>
      </c>
      <c r="G11640">
        <v>2</v>
      </c>
      <c r="H11640" s="2">
        <v>43103</v>
      </c>
      <c r="I11640" t="str">
        <f>VLOOKUP(Sales[[#This Row],[TerritoryKey]], Territories[], 2, FALSE)</f>
        <v>United Kingdom</v>
      </c>
      <c r="J11640">
        <f>_xlfn.XLOOKUP(Sales[[#This Row],[ProductKey]], Products!$A:$A, Products!$J:$J)</f>
        <v>5.7051999999999996</v>
      </c>
      <c r="K11640">
        <f>_xlfn.XLOOKUP(Sales[[#This Row],[ProductKey]], Products!$A:$A, Products!$K:$K)</f>
        <v>8.6441999999999997</v>
      </c>
      <c r="L11640" s="1">
        <f>Sales[[#This Row],[ProductPrice]]*Sales[[#This Row],[OrderQuantity]]</f>
        <v>17.288399999999999</v>
      </c>
      <c r="M11640" s="1">
        <f>Sales[[#This Row],[OrderQuantity]]</f>
        <v>2</v>
      </c>
      <c r="N11640" s="1">
        <f>1</f>
        <v>1</v>
      </c>
      <c r="O11640" s="1">
        <f>Sales[[#This Row],[TotalSales]]-Sales[[#This Row],[TotalCost]]</f>
        <v>5.8780000000000001</v>
      </c>
      <c r="P11640" s="1">
        <f>Sales[[#This Row],[ProductCost]]*Sales[[#This Row],[OrderQuantity]]</f>
        <v>11.410399999999999</v>
      </c>
      <c r="Q11640" s="1" t="str">
        <f>VLOOKUP(Sales[[#This Row],[ProductKey]], Products!$A$2:$D$1000, 4, FALSE)</f>
        <v>AWC Logo Cap</v>
      </c>
    </row>
    <row r="11641" spans="1:17" x14ac:dyDescent="0.25">
      <c r="A11641" s="2">
        <v>38235</v>
      </c>
      <c r="B11641" s="1" t="s">
        <v>7085</v>
      </c>
      <c r="C11641">
        <v>226</v>
      </c>
      <c r="D11641">
        <v>11549</v>
      </c>
      <c r="E11641">
        <v>10</v>
      </c>
      <c r="F11641">
        <v>5</v>
      </c>
      <c r="G11641">
        <v>1</v>
      </c>
      <c r="H11641" s="2">
        <v>43348</v>
      </c>
      <c r="I11641" t="str">
        <f>VLOOKUP(Sales[[#This Row],[TerritoryKey]], Territories[], 2, FALSE)</f>
        <v>United Kingdom</v>
      </c>
      <c r="J11641">
        <f>_xlfn.XLOOKUP(Sales[[#This Row],[ProductKey]], Products!$A:$A, Products!$J:$J)</f>
        <v>31.724399999999999</v>
      </c>
      <c r="K11641">
        <f>_xlfn.XLOOKUP(Sales[[#This Row],[ProductKey]], Products!$A:$A, Products!$K:$K)</f>
        <v>48.067300000000003</v>
      </c>
      <c r="L11641" s="1">
        <f>Sales[[#This Row],[ProductPrice]]*Sales[[#This Row],[OrderQuantity]]</f>
        <v>48.067300000000003</v>
      </c>
      <c r="M11641" s="1">
        <f>Sales[[#This Row],[OrderQuantity]]</f>
        <v>1</v>
      </c>
      <c r="N11641" s="1">
        <f>1</f>
        <v>1</v>
      </c>
      <c r="O11641" s="1">
        <f>Sales[[#This Row],[TotalSales]]-Sales[[#This Row],[TotalCost]]</f>
        <v>16.342900000000004</v>
      </c>
      <c r="P11641" s="1">
        <f>Sales[[#This Row],[ProductCost]]*Sales[[#This Row],[OrderQuantity]]</f>
        <v>31.724399999999999</v>
      </c>
      <c r="Q11641" s="1" t="str">
        <f>VLOOKUP(Sales[[#This Row],[ProductKey]], Products!$A$2:$D$1000, 4, FALSE)</f>
        <v>Long-Sleeve Logo Jersey, S</v>
      </c>
    </row>
    <row r="11642" spans="1:17" x14ac:dyDescent="0.25">
      <c r="A11642" s="2">
        <v>38294</v>
      </c>
      <c r="B11642" s="1" t="s">
        <v>7124</v>
      </c>
      <c r="C11642">
        <v>489</v>
      </c>
      <c r="D11642">
        <v>18338</v>
      </c>
      <c r="E11642">
        <v>9</v>
      </c>
      <c r="F11642">
        <v>5</v>
      </c>
      <c r="G11642">
        <v>1</v>
      </c>
      <c r="H11642" s="2">
        <v>43407</v>
      </c>
      <c r="I11642" t="str">
        <f>VLOOKUP(Sales[[#This Row],[TerritoryKey]], Territories[], 2, FALSE)</f>
        <v>Australia</v>
      </c>
      <c r="J11642">
        <f>_xlfn.XLOOKUP(Sales[[#This Row],[ProductKey]], Products!$A:$A, Products!$J:$J)</f>
        <v>41.572299999999998</v>
      </c>
      <c r="K11642">
        <f>_xlfn.XLOOKUP(Sales[[#This Row],[ProductKey]], Products!$A:$A, Products!$K:$K)</f>
        <v>53.99</v>
      </c>
      <c r="L11642" s="1">
        <f>Sales[[#This Row],[ProductPrice]]*Sales[[#This Row],[OrderQuantity]]</f>
        <v>53.99</v>
      </c>
      <c r="M11642" s="1">
        <f>Sales[[#This Row],[OrderQuantity]]</f>
        <v>1</v>
      </c>
      <c r="N11642" s="1">
        <f>1</f>
        <v>1</v>
      </c>
      <c r="O11642" s="1">
        <f>Sales[[#This Row],[TotalSales]]-Sales[[#This Row],[TotalCost]]</f>
        <v>12.417700000000004</v>
      </c>
      <c r="P11642" s="1">
        <f>Sales[[#This Row],[ProductCost]]*Sales[[#This Row],[OrderQuantity]]</f>
        <v>41.572299999999998</v>
      </c>
      <c r="Q11642" s="1" t="str">
        <f>VLOOKUP(Sales[[#This Row],[ProductKey]], Products!$A$2:$D$1000, 4, FALSE)</f>
        <v>Short-Sleeve Classic Jersey, M</v>
      </c>
    </row>
    <row r="11643" spans="1:17" x14ac:dyDescent="0.25">
      <c r="A11643" s="2">
        <v>38233</v>
      </c>
      <c r="B11643" s="1" t="s">
        <v>7156</v>
      </c>
      <c r="C11643">
        <v>486</v>
      </c>
      <c r="D11643">
        <v>18848</v>
      </c>
      <c r="E11643">
        <v>4</v>
      </c>
      <c r="F11643">
        <v>5</v>
      </c>
      <c r="G11643">
        <v>1</v>
      </c>
      <c r="H11643" s="2">
        <v>43346</v>
      </c>
      <c r="I11643" t="str">
        <f>VLOOKUP(Sales[[#This Row],[TerritoryKey]], Territories[], 2, FALSE)</f>
        <v>Southwest</v>
      </c>
      <c r="J11643">
        <f>_xlfn.XLOOKUP(Sales[[#This Row],[ProductKey]], Products!$A:$A, Products!$J:$J)</f>
        <v>59.466000000000001</v>
      </c>
      <c r="K11643">
        <f>_xlfn.XLOOKUP(Sales[[#This Row],[ProductKey]], Products!$A:$A, Products!$K:$K)</f>
        <v>159</v>
      </c>
      <c r="L11643" s="1">
        <f>Sales[[#This Row],[ProductPrice]]*Sales[[#This Row],[OrderQuantity]]</f>
        <v>159</v>
      </c>
      <c r="M11643" s="1">
        <f>Sales[[#This Row],[OrderQuantity]]</f>
        <v>1</v>
      </c>
      <c r="N11643" s="1">
        <f>1</f>
        <v>1</v>
      </c>
      <c r="O11643" s="1">
        <f>Sales[[#This Row],[TotalSales]]-Sales[[#This Row],[TotalCost]]</f>
        <v>99.533999999999992</v>
      </c>
      <c r="P11643" s="1">
        <f>Sales[[#This Row],[ProductCost]]*Sales[[#This Row],[OrderQuantity]]</f>
        <v>59.466000000000001</v>
      </c>
      <c r="Q11643" s="1" t="str">
        <f>VLOOKUP(Sales[[#This Row],[ProductKey]], Products!$A$2:$D$1000, 4, FALSE)</f>
        <v>All-Purpose Bike Stand</v>
      </c>
    </row>
    <row r="11644" spans="1:17" x14ac:dyDescent="0.25">
      <c r="A11644" s="2">
        <v>38173</v>
      </c>
      <c r="B11644" s="1" t="s">
        <v>7161</v>
      </c>
      <c r="C11644">
        <v>223</v>
      </c>
      <c r="D11644">
        <v>22816</v>
      </c>
      <c r="E11644">
        <v>8</v>
      </c>
      <c r="F11644">
        <v>5</v>
      </c>
      <c r="G11644">
        <v>2</v>
      </c>
      <c r="H11644" s="2">
        <v>43286</v>
      </c>
      <c r="I11644" t="str">
        <f>VLOOKUP(Sales[[#This Row],[TerritoryKey]], Territories[], 2, FALSE)</f>
        <v>Germany</v>
      </c>
      <c r="J11644">
        <f>_xlfn.XLOOKUP(Sales[[#This Row],[ProductKey]], Products!$A:$A, Products!$J:$J)</f>
        <v>5.7051999999999996</v>
      </c>
      <c r="K11644">
        <f>_xlfn.XLOOKUP(Sales[[#This Row],[ProductKey]], Products!$A:$A, Products!$K:$K)</f>
        <v>8.6441999999999997</v>
      </c>
      <c r="L11644" s="1">
        <f>Sales[[#This Row],[ProductPrice]]*Sales[[#This Row],[OrderQuantity]]</f>
        <v>17.288399999999999</v>
      </c>
      <c r="M11644" s="1">
        <f>Sales[[#This Row],[OrderQuantity]]</f>
        <v>2</v>
      </c>
      <c r="N11644" s="1">
        <f>1</f>
        <v>1</v>
      </c>
      <c r="O11644" s="1">
        <f>Sales[[#This Row],[TotalSales]]-Sales[[#This Row],[TotalCost]]</f>
        <v>5.8780000000000001</v>
      </c>
      <c r="P11644" s="1">
        <f>Sales[[#This Row],[ProductCost]]*Sales[[#This Row],[OrderQuantity]]</f>
        <v>11.410399999999999</v>
      </c>
      <c r="Q11644" s="1" t="str">
        <f>VLOOKUP(Sales[[#This Row],[ProductKey]], Products!$A$2:$D$1000, 4, FALSE)</f>
        <v>AWC Logo Cap</v>
      </c>
    </row>
    <row r="11645" spans="1:17" x14ac:dyDescent="0.25">
      <c r="A11645" s="2">
        <v>38235</v>
      </c>
      <c r="B11645" s="1" t="s">
        <v>7240</v>
      </c>
      <c r="C11645">
        <v>464</v>
      </c>
      <c r="D11645">
        <v>26302</v>
      </c>
      <c r="E11645">
        <v>4</v>
      </c>
      <c r="F11645">
        <v>5</v>
      </c>
      <c r="G11645">
        <v>1</v>
      </c>
      <c r="H11645" s="2">
        <v>43348</v>
      </c>
      <c r="I11645" t="str">
        <f>VLOOKUP(Sales[[#This Row],[TerritoryKey]], Territories[], 2, FALSE)</f>
        <v>Southwest</v>
      </c>
      <c r="J11645">
        <f>_xlfn.XLOOKUP(Sales[[#This Row],[ProductKey]], Products!$A:$A, Products!$J:$J)</f>
        <v>9.7135999999999996</v>
      </c>
      <c r="K11645">
        <f>_xlfn.XLOOKUP(Sales[[#This Row],[ProductKey]], Products!$A:$A, Products!$K:$K)</f>
        <v>23.548100000000002</v>
      </c>
      <c r="L11645" s="1">
        <f>Sales[[#This Row],[ProductPrice]]*Sales[[#This Row],[OrderQuantity]]</f>
        <v>23.548100000000002</v>
      </c>
      <c r="M11645" s="1">
        <f>Sales[[#This Row],[OrderQuantity]]</f>
        <v>1</v>
      </c>
      <c r="N11645" s="1">
        <f>1</f>
        <v>1</v>
      </c>
      <c r="O11645" s="1">
        <f>Sales[[#This Row],[TotalSales]]-Sales[[#This Row],[TotalCost]]</f>
        <v>13.834500000000002</v>
      </c>
      <c r="P11645" s="1">
        <f>Sales[[#This Row],[ProductCost]]*Sales[[#This Row],[OrderQuantity]]</f>
        <v>9.7135999999999996</v>
      </c>
      <c r="Q11645" s="1" t="str">
        <f>VLOOKUP(Sales[[#This Row],[ProductKey]], Products!$A$2:$D$1000, 4, FALSE)</f>
        <v>Half-Finger Gloves, M</v>
      </c>
    </row>
    <row r="11646" spans="1:17" x14ac:dyDescent="0.25">
      <c r="A11646" s="2">
        <v>38022</v>
      </c>
      <c r="B11646" s="1" t="s">
        <v>7255</v>
      </c>
      <c r="C11646">
        <v>487</v>
      </c>
      <c r="D11646">
        <v>18511</v>
      </c>
      <c r="E11646">
        <v>4</v>
      </c>
      <c r="F11646">
        <v>5</v>
      </c>
      <c r="G11646">
        <v>1</v>
      </c>
      <c r="H11646" s="2">
        <v>43136</v>
      </c>
      <c r="I11646" t="str">
        <f>VLOOKUP(Sales[[#This Row],[TerritoryKey]], Territories[], 2, FALSE)</f>
        <v>Southwest</v>
      </c>
      <c r="J11646">
        <f>_xlfn.XLOOKUP(Sales[[#This Row],[ProductKey]], Products!$A:$A, Products!$J:$J)</f>
        <v>20.566299999999998</v>
      </c>
      <c r="K11646">
        <f>_xlfn.XLOOKUP(Sales[[#This Row],[ProductKey]], Products!$A:$A, Products!$K:$K)</f>
        <v>54.99</v>
      </c>
      <c r="L11646" s="1">
        <f>Sales[[#This Row],[ProductPrice]]*Sales[[#This Row],[OrderQuantity]]</f>
        <v>54.99</v>
      </c>
      <c r="M11646" s="1">
        <f>Sales[[#This Row],[OrderQuantity]]</f>
        <v>1</v>
      </c>
      <c r="N11646" s="1">
        <f>1</f>
        <v>1</v>
      </c>
      <c r="O11646" s="1">
        <f>Sales[[#This Row],[TotalSales]]-Sales[[#This Row],[TotalCost]]</f>
        <v>34.423700000000004</v>
      </c>
      <c r="P11646" s="1">
        <f>Sales[[#This Row],[ProductCost]]*Sales[[#This Row],[OrderQuantity]]</f>
        <v>20.566299999999998</v>
      </c>
      <c r="Q11646" s="1" t="str">
        <f>VLOOKUP(Sales[[#This Row],[ProductKey]], Products!$A$2:$D$1000, 4, FALSE)</f>
        <v>Hydration Pack - 70 oz.</v>
      </c>
    </row>
    <row r="11647" spans="1:17" x14ac:dyDescent="0.25">
      <c r="A11647" s="2">
        <v>38265</v>
      </c>
      <c r="B11647" s="1" t="s">
        <v>7276</v>
      </c>
      <c r="C11647">
        <v>223</v>
      </c>
      <c r="D11647">
        <v>13918</v>
      </c>
      <c r="E11647">
        <v>6</v>
      </c>
      <c r="F11647">
        <v>5</v>
      </c>
      <c r="G11647">
        <v>2</v>
      </c>
      <c r="H11647" s="2">
        <v>43378</v>
      </c>
      <c r="I11647" t="str">
        <f>VLOOKUP(Sales[[#This Row],[TerritoryKey]], Territories[], 2, FALSE)</f>
        <v>Canada</v>
      </c>
      <c r="J11647">
        <f>_xlfn.XLOOKUP(Sales[[#This Row],[ProductKey]], Products!$A:$A, Products!$J:$J)</f>
        <v>5.7051999999999996</v>
      </c>
      <c r="K11647">
        <f>_xlfn.XLOOKUP(Sales[[#This Row],[ProductKey]], Products!$A:$A, Products!$K:$K)</f>
        <v>8.6441999999999997</v>
      </c>
      <c r="L11647" s="1">
        <f>Sales[[#This Row],[ProductPrice]]*Sales[[#This Row],[OrderQuantity]]</f>
        <v>17.288399999999999</v>
      </c>
      <c r="M11647" s="1">
        <f>Sales[[#This Row],[OrderQuantity]]</f>
        <v>2</v>
      </c>
      <c r="N11647" s="1">
        <f>1</f>
        <v>1</v>
      </c>
      <c r="O11647" s="1">
        <f>Sales[[#This Row],[TotalSales]]-Sales[[#This Row],[TotalCost]]</f>
        <v>5.8780000000000001</v>
      </c>
      <c r="P11647" s="1">
        <f>Sales[[#This Row],[ProductCost]]*Sales[[#This Row],[OrderQuantity]]</f>
        <v>11.410399999999999</v>
      </c>
      <c r="Q11647" s="1" t="str">
        <f>VLOOKUP(Sales[[#This Row],[ProductKey]], Products!$A$2:$D$1000, 4, FALSE)</f>
        <v>AWC Logo Cap</v>
      </c>
    </row>
    <row r="11648" spans="1:17" x14ac:dyDescent="0.25">
      <c r="A11648" s="2">
        <v>38049</v>
      </c>
      <c r="B11648" s="1" t="s">
        <v>7324</v>
      </c>
      <c r="C11648">
        <v>484</v>
      </c>
      <c r="D11648">
        <v>26286</v>
      </c>
      <c r="E11648">
        <v>4</v>
      </c>
      <c r="F11648">
        <v>5</v>
      </c>
      <c r="G11648">
        <v>2</v>
      </c>
      <c r="H11648" s="2">
        <v>43162</v>
      </c>
      <c r="I11648" t="str">
        <f>VLOOKUP(Sales[[#This Row],[TerritoryKey]], Territories[], 2, FALSE)</f>
        <v>Southwest</v>
      </c>
      <c r="J11648">
        <f>_xlfn.XLOOKUP(Sales[[#This Row],[ProductKey]], Products!$A:$A, Products!$J:$J)</f>
        <v>2.9733000000000001</v>
      </c>
      <c r="K11648">
        <f>_xlfn.XLOOKUP(Sales[[#This Row],[ProductKey]], Products!$A:$A, Products!$K:$K)</f>
        <v>7.95</v>
      </c>
      <c r="L11648" s="1">
        <f>Sales[[#This Row],[ProductPrice]]*Sales[[#This Row],[OrderQuantity]]</f>
        <v>15.9</v>
      </c>
      <c r="M11648" s="1">
        <f>Sales[[#This Row],[OrderQuantity]]</f>
        <v>2</v>
      </c>
      <c r="N11648" s="1">
        <f>1</f>
        <v>1</v>
      </c>
      <c r="O11648" s="1">
        <f>Sales[[#This Row],[TotalSales]]-Sales[[#This Row],[TotalCost]]</f>
        <v>9.9534000000000002</v>
      </c>
      <c r="P11648" s="1">
        <f>Sales[[#This Row],[ProductCost]]*Sales[[#This Row],[OrderQuantity]]</f>
        <v>5.9466000000000001</v>
      </c>
      <c r="Q11648" s="1" t="str">
        <f>VLOOKUP(Sales[[#This Row],[ProductKey]], Products!$A$2:$D$1000, 4, FALSE)</f>
        <v>Bike Wash - Dissolver</v>
      </c>
    </row>
    <row r="11649" spans="1:17" x14ac:dyDescent="0.25">
      <c r="A11649" s="2">
        <v>38142</v>
      </c>
      <c r="B11649" s="1" t="s">
        <v>7380</v>
      </c>
      <c r="C11649">
        <v>484</v>
      </c>
      <c r="D11649">
        <v>24286</v>
      </c>
      <c r="E11649">
        <v>4</v>
      </c>
      <c r="F11649">
        <v>5</v>
      </c>
      <c r="G11649">
        <v>2</v>
      </c>
      <c r="H11649" s="2">
        <v>43255</v>
      </c>
      <c r="I11649" t="str">
        <f>VLOOKUP(Sales[[#This Row],[TerritoryKey]], Territories[], 2, FALSE)</f>
        <v>Southwest</v>
      </c>
      <c r="J11649">
        <f>_xlfn.XLOOKUP(Sales[[#This Row],[ProductKey]], Products!$A:$A, Products!$J:$J)</f>
        <v>2.9733000000000001</v>
      </c>
      <c r="K11649">
        <f>_xlfn.XLOOKUP(Sales[[#This Row],[ProductKey]], Products!$A:$A, Products!$K:$K)</f>
        <v>7.95</v>
      </c>
      <c r="L11649" s="1">
        <f>Sales[[#This Row],[ProductPrice]]*Sales[[#This Row],[OrderQuantity]]</f>
        <v>15.9</v>
      </c>
      <c r="M11649" s="1">
        <f>Sales[[#This Row],[OrderQuantity]]</f>
        <v>2</v>
      </c>
      <c r="N11649" s="1">
        <f>1</f>
        <v>1</v>
      </c>
      <c r="O11649" s="1">
        <f>Sales[[#This Row],[TotalSales]]-Sales[[#This Row],[TotalCost]]</f>
        <v>9.9534000000000002</v>
      </c>
      <c r="P11649" s="1">
        <f>Sales[[#This Row],[ProductCost]]*Sales[[#This Row],[OrderQuantity]]</f>
        <v>5.9466000000000001</v>
      </c>
      <c r="Q11649" s="1" t="str">
        <f>VLOOKUP(Sales[[#This Row],[ProductKey]], Products!$A$2:$D$1000, 4, FALSE)</f>
        <v>Bike Wash - Dissolver</v>
      </c>
    </row>
    <row r="11650" spans="1:17" x14ac:dyDescent="0.25">
      <c r="A11650" s="2">
        <v>38234</v>
      </c>
      <c r="B11650" s="1" t="s">
        <v>7389</v>
      </c>
      <c r="C11650">
        <v>484</v>
      </c>
      <c r="D11650">
        <v>18782</v>
      </c>
      <c r="E11650">
        <v>4</v>
      </c>
      <c r="F11650">
        <v>5</v>
      </c>
      <c r="G11650">
        <v>1</v>
      </c>
      <c r="H11650" s="2">
        <v>43347</v>
      </c>
      <c r="I11650" t="str">
        <f>VLOOKUP(Sales[[#This Row],[TerritoryKey]], Territories[], 2, FALSE)</f>
        <v>Southwest</v>
      </c>
      <c r="J11650">
        <f>_xlfn.XLOOKUP(Sales[[#This Row],[ProductKey]], Products!$A:$A, Products!$J:$J)</f>
        <v>2.9733000000000001</v>
      </c>
      <c r="K11650">
        <f>_xlfn.XLOOKUP(Sales[[#This Row],[ProductKey]], Products!$A:$A, Products!$K:$K)</f>
        <v>7.95</v>
      </c>
      <c r="L11650" s="1">
        <f>Sales[[#This Row],[ProductPrice]]*Sales[[#This Row],[OrderQuantity]]</f>
        <v>7.95</v>
      </c>
      <c r="M11650" s="1">
        <f>Sales[[#This Row],[OrderQuantity]]</f>
        <v>1</v>
      </c>
      <c r="N11650" s="1">
        <f>1</f>
        <v>1</v>
      </c>
      <c r="O11650" s="1">
        <f>Sales[[#This Row],[TotalSales]]-Sales[[#This Row],[TotalCost]]</f>
        <v>4.9767000000000001</v>
      </c>
      <c r="P11650" s="1">
        <f>Sales[[#This Row],[ProductCost]]*Sales[[#This Row],[OrderQuantity]]</f>
        <v>2.9733000000000001</v>
      </c>
      <c r="Q11650" s="1" t="str">
        <f>VLOOKUP(Sales[[#This Row],[ProductKey]], Products!$A$2:$D$1000, 4, FALSE)</f>
        <v>Bike Wash - Dissolver</v>
      </c>
    </row>
    <row r="11651" spans="1:17" x14ac:dyDescent="0.25">
      <c r="A11651" s="2">
        <v>38324</v>
      </c>
      <c r="B11651" s="1" t="s">
        <v>7422</v>
      </c>
      <c r="C11651">
        <v>489</v>
      </c>
      <c r="D11651">
        <v>11300</v>
      </c>
      <c r="E11651">
        <v>6</v>
      </c>
      <c r="F11651">
        <v>5</v>
      </c>
      <c r="G11651">
        <v>1</v>
      </c>
      <c r="H11651" s="2">
        <v>43437</v>
      </c>
      <c r="I11651" t="str">
        <f>VLOOKUP(Sales[[#This Row],[TerritoryKey]], Territories[], 2, FALSE)</f>
        <v>Canada</v>
      </c>
      <c r="J11651">
        <f>_xlfn.XLOOKUP(Sales[[#This Row],[ProductKey]], Products!$A:$A, Products!$J:$J)</f>
        <v>41.572299999999998</v>
      </c>
      <c r="K11651">
        <f>_xlfn.XLOOKUP(Sales[[#This Row],[ProductKey]], Products!$A:$A, Products!$K:$K)</f>
        <v>53.99</v>
      </c>
      <c r="L11651" s="1">
        <f>Sales[[#This Row],[ProductPrice]]*Sales[[#This Row],[OrderQuantity]]</f>
        <v>53.99</v>
      </c>
      <c r="M11651" s="1">
        <f>Sales[[#This Row],[OrderQuantity]]</f>
        <v>1</v>
      </c>
      <c r="N11651" s="1">
        <f>1</f>
        <v>1</v>
      </c>
      <c r="O11651" s="1">
        <f>Sales[[#This Row],[TotalSales]]-Sales[[#This Row],[TotalCost]]</f>
        <v>12.417700000000004</v>
      </c>
      <c r="P11651" s="1">
        <f>Sales[[#This Row],[ProductCost]]*Sales[[#This Row],[OrderQuantity]]</f>
        <v>41.572299999999998</v>
      </c>
      <c r="Q11651" s="1" t="str">
        <f>VLOOKUP(Sales[[#This Row],[ProductKey]], Products!$A$2:$D$1000, 4, FALSE)</f>
        <v>Short-Sleeve Classic Jersey, M</v>
      </c>
    </row>
    <row r="11652" spans="1:17" x14ac:dyDescent="0.25">
      <c r="A11652" s="2">
        <v>38111</v>
      </c>
      <c r="B11652" s="1" t="s">
        <v>7437</v>
      </c>
      <c r="C11652">
        <v>223</v>
      </c>
      <c r="D11652">
        <v>26282</v>
      </c>
      <c r="E11652">
        <v>1</v>
      </c>
      <c r="F11652">
        <v>5</v>
      </c>
      <c r="G11652">
        <v>3</v>
      </c>
      <c r="H11652" s="2">
        <v>43224</v>
      </c>
      <c r="I11652" t="str">
        <f>VLOOKUP(Sales[[#This Row],[TerritoryKey]], Territories[], 2, FALSE)</f>
        <v>Northwest</v>
      </c>
      <c r="J11652">
        <f>_xlfn.XLOOKUP(Sales[[#This Row],[ProductKey]], Products!$A:$A, Products!$J:$J)</f>
        <v>5.7051999999999996</v>
      </c>
      <c r="K11652">
        <f>_xlfn.XLOOKUP(Sales[[#This Row],[ProductKey]], Products!$A:$A, Products!$K:$K)</f>
        <v>8.6441999999999997</v>
      </c>
      <c r="L11652" s="1">
        <f>Sales[[#This Row],[ProductPrice]]*Sales[[#This Row],[OrderQuantity]]</f>
        <v>25.932600000000001</v>
      </c>
      <c r="M11652" s="1">
        <f>Sales[[#This Row],[OrderQuantity]]</f>
        <v>3</v>
      </c>
      <c r="N11652" s="1">
        <f>1</f>
        <v>1</v>
      </c>
      <c r="O11652" s="1">
        <f>Sales[[#This Row],[TotalSales]]-Sales[[#This Row],[TotalCost]]</f>
        <v>8.8170000000000002</v>
      </c>
      <c r="P11652" s="1">
        <f>Sales[[#This Row],[ProductCost]]*Sales[[#This Row],[OrderQuantity]]</f>
        <v>17.115600000000001</v>
      </c>
      <c r="Q11652" s="1" t="str">
        <f>VLOOKUP(Sales[[#This Row],[ProductKey]], Products!$A$2:$D$1000, 4, FALSE)</f>
        <v>AWC Logo Cap</v>
      </c>
    </row>
    <row r="11653" spans="1:17" x14ac:dyDescent="0.25">
      <c r="A11653" s="2">
        <v>38203</v>
      </c>
      <c r="B11653" s="1" t="s">
        <v>7509</v>
      </c>
      <c r="C11653">
        <v>220</v>
      </c>
      <c r="D11653">
        <v>18905</v>
      </c>
      <c r="E11653">
        <v>1</v>
      </c>
      <c r="F11653">
        <v>5</v>
      </c>
      <c r="G11653">
        <v>1</v>
      </c>
      <c r="H11653" s="2">
        <v>43316</v>
      </c>
      <c r="I11653" t="str">
        <f>VLOOKUP(Sales[[#This Row],[TerritoryKey]], Territories[], 2, FALSE)</f>
        <v>Northwest</v>
      </c>
      <c r="J11653">
        <f>_xlfn.XLOOKUP(Sales[[#This Row],[ProductKey]], Products!$A:$A, Products!$J:$J)</f>
        <v>12.027799999999999</v>
      </c>
      <c r="K11653">
        <f>_xlfn.XLOOKUP(Sales[[#This Row],[ProductKey]], Products!$A:$A, Products!$K:$K)</f>
        <v>33.644199999999998</v>
      </c>
      <c r="L11653" s="1">
        <f>Sales[[#This Row],[ProductPrice]]*Sales[[#This Row],[OrderQuantity]]</f>
        <v>33.644199999999998</v>
      </c>
      <c r="M11653" s="1">
        <f>Sales[[#This Row],[OrderQuantity]]</f>
        <v>1</v>
      </c>
      <c r="N11653" s="1">
        <f>1</f>
        <v>1</v>
      </c>
      <c r="O11653" s="1">
        <f>Sales[[#This Row],[TotalSales]]-Sales[[#This Row],[TotalCost]]</f>
        <v>21.616399999999999</v>
      </c>
      <c r="P11653" s="1">
        <f>Sales[[#This Row],[ProductCost]]*Sales[[#This Row],[OrderQuantity]]</f>
        <v>12.027799999999999</v>
      </c>
      <c r="Q11653" s="1" t="str">
        <f>VLOOKUP(Sales[[#This Row],[ProductKey]], Products!$A$2:$D$1000, 4, FALSE)</f>
        <v>Sport-100 Helmet, Blue</v>
      </c>
    </row>
    <row r="11654" spans="1:17" x14ac:dyDescent="0.25">
      <c r="A11654" s="2">
        <v>38173</v>
      </c>
      <c r="B11654" s="1" t="s">
        <v>7528</v>
      </c>
      <c r="C11654">
        <v>464</v>
      </c>
      <c r="D11654">
        <v>23870</v>
      </c>
      <c r="E11654">
        <v>1</v>
      </c>
      <c r="F11654">
        <v>5</v>
      </c>
      <c r="G11654">
        <v>2</v>
      </c>
      <c r="H11654" s="2">
        <v>43286</v>
      </c>
      <c r="I11654" t="str">
        <f>VLOOKUP(Sales[[#This Row],[TerritoryKey]], Territories[], 2, FALSE)</f>
        <v>Northwest</v>
      </c>
      <c r="J11654">
        <f>_xlfn.XLOOKUP(Sales[[#This Row],[ProductKey]], Products!$A:$A, Products!$J:$J)</f>
        <v>9.7135999999999996</v>
      </c>
      <c r="K11654">
        <f>_xlfn.XLOOKUP(Sales[[#This Row],[ProductKey]], Products!$A:$A, Products!$K:$K)</f>
        <v>23.548100000000002</v>
      </c>
      <c r="L11654" s="1">
        <f>Sales[[#This Row],[ProductPrice]]*Sales[[#This Row],[OrderQuantity]]</f>
        <v>47.096200000000003</v>
      </c>
      <c r="M11654" s="1">
        <f>Sales[[#This Row],[OrderQuantity]]</f>
        <v>2</v>
      </c>
      <c r="N11654" s="1">
        <f>1</f>
        <v>1</v>
      </c>
      <c r="O11654" s="1">
        <f>Sales[[#This Row],[TotalSales]]-Sales[[#This Row],[TotalCost]]</f>
        <v>27.669000000000004</v>
      </c>
      <c r="P11654" s="1">
        <f>Sales[[#This Row],[ProductCost]]*Sales[[#This Row],[OrderQuantity]]</f>
        <v>19.427199999999999</v>
      </c>
      <c r="Q11654" s="1" t="str">
        <f>VLOOKUP(Sales[[#This Row],[ProductKey]], Products!$A$2:$D$1000, 4, FALSE)</f>
        <v>Half-Finger Gloves, M</v>
      </c>
    </row>
    <row r="11655" spans="1:17" x14ac:dyDescent="0.25">
      <c r="A11655" s="2">
        <v>38022</v>
      </c>
      <c r="B11655" s="1" t="s">
        <v>7603</v>
      </c>
      <c r="C11655">
        <v>483</v>
      </c>
      <c r="D11655">
        <v>28259</v>
      </c>
      <c r="E11655">
        <v>4</v>
      </c>
      <c r="F11655">
        <v>5</v>
      </c>
      <c r="G11655">
        <v>1</v>
      </c>
      <c r="H11655" s="2">
        <v>43136</v>
      </c>
      <c r="I11655" t="str">
        <f>VLOOKUP(Sales[[#This Row],[TerritoryKey]], Territories[], 2, FALSE)</f>
        <v>Southwest</v>
      </c>
      <c r="J11655">
        <f>_xlfn.XLOOKUP(Sales[[#This Row],[ProductKey]], Products!$A:$A, Products!$J:$J)</f>
        <v>44.88</v>
      </c>
      <c r="K11655">
        <f>_xlfn.XLOOKUP(Sales[[#This Row],[ProductKey]], Products!$A:$A, Products!$K:$K)</f>
        <v>120</v>
      </c>
      <c r="L11655" s="1">
        <f>Sales[[#This Row],[ProductPrice]]*Sales[[#This Row],[OrderQuantity]]</f>
        <v>120</v>
      </c>
      <c r="M11655" s="1">
        <f>Sales[[#This Row],[OrderQuantity]]</f>
        <v>1</v>
      </c>
      <c r="N11655" s="1">
        <f>1</f>
        <v>1</v>
      </c>
      <c r="O11655" s="1">
        <f>Sales[[#This Row],[TotalSales]]-Sales[[#This Row],[TotalCost]]</f>
        <v>75.12</v>
      </c>
      <c r="P11655" s="1">
        <f>Sales[[#This Row],[ProductCost]]*Sales[[#This Row],[OrderQuantity]]</f>
        <v>44.88</v>
      </c>
      <c r="Q11655" s="1" t="str">
        <f>VLOOKUP(Sales[[#This Row],[ProductKey]], Products!$A$2:$D$1000, 4, FALSE)</f>
        <v>Hitch Rack - 4-Bike</v>
      </c>
    </row>
    <row r="11656" spans="1:17" x14ac:dyDescent="0.25">
      <c r="A11656" s="2">
        <v>38266</v>
      </c>
      <c r="B11656" s="1" t="s">
        <v>7610</v>
      </c>
      <c r="C11656">
        <v>220</v>
      </c>
      <c r="D11656">
        <v>24028</v>
      </c>
      <c r="E11656">
        <v>7</v>
      </c>
      <c r="F11656">
        <v>5</v>
      </c>
      <c r="G11656">
        <v>1</v>
      </c>
      <c r="H11656" s="2">
        <v>43379</v>
      </c>
      <c r="I11656" t="str">
        <f>VLOOKUP(Sales[[#This Row],[TerritoryKey]], Territories[], 2, FALSE)</f>
        <v>France</v>
      </c>
      <c r="J11656">
        <f>_xlfn.XLOOKUP(Sales[[#This Row],[ProductKey]], Products!$A:$A, Products!$J:$J)</f>
        <v>12.027799999999999</v>
      </c>
      <c r="K11656">
        <f>_xlfn.XLOOKUP(Sales[[#This Row],[ProductKey]], Products!$A:$A, Products!$K:$K)</f>
        <v>33.644199999999998</v>
      </c>
      <c r="L11656" s="1">
        <f>Sales[[#This Row],[ProductPrice]]*Sales[[#This Row],[OrderQuantity]]</f>
        <v>33.644199999999998</v>
      </c>
      <c r="M11656" s="1">
        <f>Sales[[#This Row],[OrderQuantity]]</f>
        <v>1</v>
      </c>
      <c r="N11656" s="1">
        <f>1</f>
        <v>1</v>
      </c>
      <c r="O11656" s="1">
        <f>Sales[[#This Row],[TotalSales]]-Sales[[#This Row],[TotalCost]]</f>
        <v>21.616399999999999</v>
      </c>
      <c r="P11656" s="1">
        <f>Sales[[#This Row],[ProductCost]]*Sales[[#This Row],[OrderQuantity]]</f>
        <v>12.027799999999999</v>
      </c>
      <c r="Q11656" s="1" t="str">
        <f>VLOOKUP(Sales[[#This Row],[ProductKey]], Products!$A$2:$D$1000, 4, FALSE)</f>
        <v>Sport-100 Helmet, Blue</v>
      </c>
    </row>
    <row r="11657" spans="1:17" x14ac:dyDescent="0.25">
      <c r="A11657" s="2">
        <v>38080</v>
      </c>
      <c r="B11657" s="1" t="s">
        <v>7734</v>
      </c>
      <c r="C11657">
        <v>466</v>
      </c>
      <c r="D11657">
        <v>29041</v>
      </c>
      <c r="E11657">
        <v>6</v>
      </c>
      <c r="F11657">
        <v>5</v>
      </c>
      <c r="G11657">
        <v>2</v>
      </c>
      <c r="H11657" s="2">
        <v>43193</v>
      </c>
      <c r="I11657" t="str">
        <f>VLOOKUP(Sales[[#This Row],[TerritoryKey]], Territories[], 2, FALSE)</f>
        <v>Canada</v>
      </c>
      <c r="J11657">
        <f>_xlfn.XLOOKUP(Sales[[#This Row],[ProductKey]], Products!$A:$A, Products!$J:$J)</f>
        <v>9.7135999999999996</v>
      </c>
      <c r="K11657">
        <f>_xlfn.XLOOKUP(Sales[[#This Row],[ProductKey]], Products!$A:$A, Products!$K:$K)</f>
        <v>23.548100000000002</v>
      </c>
      <c r="L11657" s="1">
        <f>Sales[[#This Row],[ProductPrice]]*Sales[[#This Row],[OrderQuantity]]</f>
        <v>47.096200000000003</v>
      </c>
      <c r="M11657" s="1">
        <f>Sales[[#This Row],[OrderQuantity]]</f>
        <v>2</v>
      </c>
      <c r="N11657" s="1">
        <f>1</f>
        <v>1</v>
      </c>
      <c r="O11657" s="1">
        <f>Sales[[#This Row],[TotalSales]]-Sales[[#This Row],[TotalCost]]</f>
        <v>27.669000000000004</v>
      </c>
      <c r="P11657" s="1">
        <f>Sales[[#This Row],[ProductCost]]*Sales[[#This Row],[OrderQuantity]]</f>
        <v>19.427199999999999</v>
      </c>
      <c r="Q11657" s="1" t="str">
        <f>VLOOKUP(Sales[[#This Row],[ProductKey]], Products!$A$2:$D$1000, 4, FALSE)</f>
        <v>Half-Finger Gloves, L</v>
      </c>
    </row>
    <row r="11658" spans="1:17" x14ac:dyDescent="0.25">
      <c r="A11658" s="2">
        <v>37990</v>
      </c>
      <c r="B11658" s="1" t="s">
        <v>7740</v>
      </c>
      <c r="C11658">
        <v>214</v>
      </c>
      <c r="D11658">
        <v>15197</v>
      </c>
      <c r="E11658">
        <v>6</v>
      </c>
      <c r="F11658">
        <v>5</v>
      </c>
      <c r="G11658">
        <v>1</v>
      </c>
      <c r="H11658" s="2">
        <v>43104</v>
      </c>
      <c r="I11658" t="str">
        <f>VLOOKUP(Sales[[#This Row],[TerritoryKey]], Territories[], 2, FALSE)</f>
        <v>Canada</v>
      </c>
      <c r="J11658">
        <f>_xlfn.XLOOKUP(Sales[[#This Row],[ProductKey]], Products!$A:$A, Products!$J:$J)</f>
        <v>13.0863</v>
      </c>
      <c r="K11658">
        <f>_xlfn.XLOOKUP(Sales[[#This Row],[ProductKey]], Products!$A:$A, Products!$K:$K)</f>
        <v>34.99</v>
      </c>
      <c r="L11658" s="1">
        <f>Sales[[#This Row],[ProductPrice]]*Sales[[#This Row],[OrderQuantity]]</f>
        <v>34.99</v>
      </c>
      <c r="M11658" s="1">
        <f>Sales[[#This Row],[OrderQuantity]]</f>
        <v>1</v>
      </c>
      <c r="N11658" s="1">
        <f>1</f>
        <v>1</v>
      </c>
      <c r="O11658" s="1">
        <f>Sales[[#This Row],[TotalSales]]-Sales[[#This Row],[TotalCost]]</f>
        <v>21.903700000000001</v>
      </c>
      <c r="P11658" s="1">
        <f>Sales[[#This Row],[ProductCost]]*Sales[[#This Row],[OrderQuantity]]</f>
        <v>13.0863</v>
      </c>
      <c r="Q11658" s="1" t="str">
        <f>VLOOKUP(Sales[[#This Row],[ProductKey]], Products!$A$2:$D$1000, 4, FALSE)</f>
        <v>Sport-100 Helmet, Red</v>
      </c>
    </row>
    <row r="11659" spans="1:17" x14ac:dyDescent="0.25">
      <c r="A11659" s="2">
        <v>37990</v>
      </c>
      <c r="B11659" s="1" t="s">
        <v>7747</v>
      </c>
      <c r="C11659">
        <v>223</v>
      </c>
      <c r="D11659">
        <v>11048</v>
      </c>
      <c r="E11659">
        <v>9</v>
      </c>
      <c r="F11659">
        <v>5</v>
      </c>
      <c r="G11659">
        <v>2</v>
      </c>
      <c r="H11659" s="2">
        <v>43104</v>
      </c>
      <c r="I11659" t="str">
        <f>VLOOKUP(Sales[[#This Row],[TerritoryKey]], Territories[], 2, FALSE)</f>
        <v>Australia</v>
      </c>
      <c r="J11659">
        <f>_xlfn.XLOOKUP(Sales[[#This Row],[ProductKey]], Products!$A:$A, Products!$J:$J)</f>
        <v>5.7051999999999996</v>
      </c>
      <c r="K11659">
        <f>_xlfn.XLOOKUP(Sales[[#This Row],[ProductKey]], Products!$A:$A, Products!$K:$K)</f>
        <v>8.6441999999999997</v>
      </c>
      <c r="L11659" s="1">
        <f>Sales[[#This Row],[ProductPrice]]*Sales[[#This Row],[OrderQuantity]]</f>
        <v>17.288399999999999</v>
      </c>
      <c r="M11659" s="1">
        <f>Sales[[#This Row],[OrderQuantity]]</f>
        <v>2</v>
      </c>
      <c r="N11659" s="1">
        <f>1</f>
        <v>1</v>
      </c>
      <c r="O11659" s="1">
        <f>Sales[[#This Row],[TotalSales]]-Sales[[#This Row],[TotalCost]]</f>
        <v>5.8780000000000001</v>
      </c>
      <c r="P11659" s="1">
        <f>Sales[[#This Row],[ProductCost]]*Sales[[#This Row],[OrderQuantity]]</f>
        <v>11.410399999999999</v>
      </c>
      <c r="Q11659" s="1" t="str">
        <f>VLOOKUP(Sales[[#This Row],[ProductKey]], Products!$A$2:$D$1000, 4, FALSE)</f>
        <v>AWC Logo Cap</v>
      </c>
    </row>
    <row r="11660" spans="1:17" x14ac:dyDescent="0.25">
      <c r="A11660" s="2">
        <v>38083</v>
      </c>
      <c r="B11660" s="1" t="s">
        <v>7786</v>
      </c>
      <c r="C11660">
        <v>232</v>
      </c>
      <c r="D11660">
        <v>23233</v>
      </c>
      <c r="E11660">
        <v>8</v>
      </c>
      <c r="F11660">
        <v>5</v>
      </c>
      <c r="G11660">
        <v>1</v>
      </c>
      <c r="H11660" s="2">
        <v>43196</v>
      </c>
      <c r="I11660" t="str">
        <f>VLOOKUP(Sales[[#This Row],[TerritoryKey]], Territories[], 2, FALSE)</f>
        <v>Germany</v>
      </c>
      <c r="J11660">
        <f>_xlfn.XLOOKUP(Sales[[#This Row],[ProductKey]], Products!$A:$A, Products!$J:$J)</f>
        <v>31.724399999999999</v>
      </c>
      <c r="K11660">
        <f>_xlfn.XLOOKUP(Sales[[#This Row],[ProductKey]], Products!$A:$A, Products!$K:$K)</f>
        <v>48.067300000000003</v>
      </c>
      <c r="L11660" s="1">
        <f>Sales[[#This Row],[ProductPrice]]*Sales[[#This Row],[OrderQuantity]]</f>
        <v>48.067300000000003</v>
      </c>
      <c r="M11660" s="1">
        <f>Sales[[#This Row],[OrderQuantity]]</f>
        <v>1</v>
      </c>
      <c r="N11660" s="1">
        <f>1</f>
        <v>1</v>
      </c>
      <c r="O11660" s="1">
        <f>Sales[[#This Row],[TotalSales]]-Sales[[#This Row],[TotalCost]]</f>
        <v>16.342900000000004</v>
      </c>
      <c r="P11660" s="1">
        <f>Sales[[#This Row],[ProductCost]]*Sales[[#This Row],[OrderQuantity]]</f>
        <v>31.724399999999999</v>
      </c>
      <c r="Q11660" s="1" t="str">
        <f>VLOOKUP(Sales[[#This Row],[ProductKey]], Products!$A$2:$D$1000, 4, FALSE)</f>
        <v>Long-Sleeve Logo Jersey, L</v>
      </c>
    </row>
    <row r="11661" spans="1:17" x14ac:dyDescent="0.25">
      <c r="A11661" s="2">
        <v>38264</v>
      </c>
      <c r="B11661" s="1" t="s">
        <v>7787</v>
      </c>
      <c r="C11661">
        <v>462</v>
      </c>
      <c r="D11661">
        <v>21436</v>
      </c>
      <c r="E11661">
        <v>1</v>
      </c>
      <c r="F11661">
        <v>5</v>
      </c>
      <c r="G11661">
        <v>2</v>
      </c>
      <c r="H11661" s="2">
        <v>43377</v>
      </c>
      <c r="I11661" t="str">
        <f>VLOOKUP(Sales[[#This Row],[TerritoryKey]], Territories[], 2, FALSE)</f>
        <v>Northwest</v>
      </c>
      <c r="J11661">
        <f>_xlfn.XLOOKUP(Sales[[#This Row],[ProductKey]], Products!$A:$A, Products!$J:$J)</f>
        <v>9.7135999999999996</v>
      </c>
      <c r="K11661">
        <f>_xlfn.XLOOKUP(Sales[[#This Row],[ProductKey]], Products!$A:$A, Products!$K:$K)</f>
        <v>23.548100000000002</v>
      </c>
      <c r="L11661" s="1">
        <f>Sales[[#This Row],[ProductPrice]]*Sales[[#This Row],[OrderQuantity]]</f>
        <v>47.096200000000003</v>
      </c>
      <c r="M11661" s="1">
        <f>Sales[[#This Row],[OrderQuantity]]</f>
        <v>2</v>
      </c>
      <c r="N11661" s="1">
        <f>1</f>
        <v>1</v>
      </c>
      <c r="O11661" s="1">
        <f>Sales[[#This Row],[TotalSales]]-Sales[[#This Row],[TotalCost]]</f>
        <v>27.669000000000004</v>
      </c>
      <c r="P11661" s="1">
        <f>Sales[[#This Row],[ProductCost]]*Sales[[#This Row],[OrderQuantity]]</f>
        <v>19.427199999999999</v>
      </c>
      <c r="Q11661" s="1" t="str">
        <f>VLOOKUP(Sales[[#This Row],[ProductKey]], Products!$A$2:$D$1000, 4, FALSE)</f>
        <v>Half-Finger Gloves, S</v>
      </c>
    </row>
    <row r="11662" spans="1:17" x14ac:dyDescent="0.25">
      <c r="A11662" s="2">
        <v>38264</v>
      </c>
      <c r="B11662" s="1" t="s">
        <v>7793</v>
      </c>
      <c r="C11662">
        <v>223</v>
      </c>
      <c r="D11662">
        <v>24308</v>
      </c>
      <c r="E11662">
        <v>1</v>
      </c>
      <c r="F11662">
        <v>5</v>
      </c>
      <c r="G11662">
        <v>2</v>
      </c>
      <c r="H11662" s="2">
        <v>43377</v>
      </c>
      <c r="I11662" t="str">
        <f>VLOOKUP(Sales[[#This Row],[TerritoryKey]], Territories[], 2, FALSE)</f>
        <v>Northwest</v>
      </c>
      <c r="J11662">
        <f>_xlfn.XLOOKUP(Sales[[#This Row],[ProductKey]], Products!$A:$A, Products!$J:$J)</f>
        <v>5.7051999999999996</v>
      </c>
      <c r="K11662">
        <f>_xlfn.XLOOKUP(Sales[[#This Row],[ProductKey]], Products!$A:$A, Products!$K:$K)</f>
        <v>8.6441999999999997</v>
      </c>
      <c r="L11662" s="1">
        <f>Sales[[#This Row],[ProductPrice]]*Sales[[#This Row],[OrderQuantity]]</f>
        <v>17.288399999999999</v>
      </c>
      <c r="M11662" s="1">
        <f>Sales[[#This Row],[OrderQuantity]]</f>
        <v>2</v>
      </c>
      <c r="N11662" s="1">
        <f>1</f>
        <v>1</v>
      </c>
      <c r="O11662" s="1">
        <f>Sales[[#This Row],[TotalSales]]-Sales[[#This Row],[TotalCost]]</f>
        <v>5.8780000000000001</v>
      </c>
      <c r="P11662" s="1">
        <f>Sales[[#This Row],[ProductCost]]*Sales[[#This Row],[OrderQuantity]]</f>
        <v>11.410399999999999</v>
      </c>
      <c r="Q11662" s="1" t="str">
        <f>VLOOKUP(Sales[[#This Row],[ProductKey]], Products!$A$2:$D$1000, 4, FALSE)</f>
        <v>AWC Logo Cap</v>
      </c>
    </row>
    <row r="11663" spans="1:17" x14ac:dyDescent="0.25">
      <c r="A11663" s="2">
        <v>38263</v>
      </c>
      <c r="B11663" s="1" t="s">
        <v>7876</v>
      </c>
      <c r="C11663">
        <v>223</v>
      </c>
      <c r="D11663">
        <v>28288</v>
      </c>
      <c r="E11663">
        <v>4</v>
      </c>
      <c r="F11663">
        <v>5</v>
      </c>
      <c r="G11663">
        <v>2</v>
      </c>
      <c r="H11663" s="2">
        <v>43376</v>
      </c>
      <c r="I11663" t="str">
        <f>VLOOKUP(Sales[[#This Row],[TerritoryKey]], Territories[], 2, FALSE)</f>
        <v>Southwest</v>
      </c>
      <c r="J11663">
        <f>_xlfn.XLOOKUP(Sales[[#This Row],[ProductKey]], Products!$A:$A, Products!$J:$J)</f>
        <v>5.7051999999999996</v>
      </c>
      <c r="K11663">
        <f>_xlfn.XLOOKUP(Sales[[#This Row],[ProductKey]], Products!$A:$A, Products!$K:$K)</f>
        <v>8.6441999999999997</v>
      </c>
      <c r="L11663" s="1">
        <f>Sales[[#This Row],[ProductPrice]]*Sales[[#This Row],[OrderQuantity]]</f>
        <v>17.288399999999999</v>
      </c>
      <c r="M11663" s="1">
        <f>Sales[[#This Row],[OrderQuantity]]</f>
        <v>2</v>
      </c>
      <c r="N11663" s="1">
        <f>1</f>
        <v>1</v>
      </c>
      <c r="O11663" s="1">
        <f>Sales[[#This Row],[TotalSales]]-Sales[[#This Row],[TotalCost]]</f>
        <v>5.8780000000000001</v>
      </c>
      <c r="P11663" s="1">
        <f>Sales[[#This Row],[ProductCost]]*Sales[[#This Row],[OrderQuantity]]</f>
        <v>11.410399999999999</v>
      </c>
      <c r="Q11663" s="1" t="str">
        <f>VLOOKUP(Sales[[#This Row],[ProductKey]], Products!$A$2:$D$1000, 4, FALSE)</f>
        <v>AWC Logo Cap</v>
      </c>
    </row>
    <row r="11664" spans="1:17" x14ac:dyDescent="0.25">
      <c r="A11664" s="2">
        <v>38264</v>
      </c>
      <c r="B11664" s="1" t="s">
        <v>7885</v>
      </c>
      <c r="C11664">
        <v>483</v>
      </c>
      <c r="D11664">
        <v>21992</v>
      </c>
      <c r="E11664">
        <v>9</v>
      </c>
      <c r="F11664">
        <v>5</v>
      </c>
      <c r="G11664">
        <v>1</v>
      </c>
      <c r="H11664" s="2">
        <v>43377</v>
      </c>
      <c r="I11664" t="str">
        <f>VLOOKUP(Sales[[#This Row],[TerritoryKey]], Territories[], 2, FALSE)</f>
        <v>Australia</v>
      </c>
      <c r="J11664">
        <f>_xlfn.XLOOKUP(Sales[[#This Row],[ProductKey]], Products!$A:$A, Products!$J:$J)</f>
        <v>44.88</v>
      </c>
      <c r="K11664">
        <f>_xlfn.XLOOKUP(Sales[[#This Row],[ProductKey]], Products!$A:$A, Products!$K:$K)</f>
        <v>120</v>
      </c>
      <c r="L11664" s="1">
        <f>Sales[[#This Row],[ProductPrice]]*Sales[[#This Row],[OrderQuantity]]</f>
        <v>120</v>
      </c>
      <c r="M11664" s="1">
        <f>Sales[[#This Row],[OrderQuantity]]</f>
        <v>1</v>
      </c>
      <c r="N11664" s="1">
        <f>1</f>
        <v>1</v>
      </c>
      <c r="O11664" s="1">
        <f>Sales[[#This Row],[TotalSales]]-Sales[[#This Row],[TotalCost]]</f>
        <v>75.12</v>
      </c>
      <c r="P11664" s="1">
        <f>Sales[[#This Row],[ProductCost]]*Sales[[#This Row],[OrderQuantity]]</f>
        <v>44.88</v>
      </c>
      <c r="Q11664" s="1" t="str">
        <f>VLOOKUP(Sales[[#This Row],[ProductKey]], Products!$A$2:$D$1000, 4, FALSE)</f>
        <v>Hitch Rack - 4-Bike</v>
      </c>
    </row>
    <row r="11665" spans="1:17" x14ac:dyDescent="0.25">
      <c r="A11665" s="2">
        <v>37782</v>
      </c>
      <c r="B11665" s="1" t="s">
        <v>107</v>
      </c>
      <c r="C11665">
        <v>223</v>
      </c>
      <c r="D11665">
        <v>12079</v>
      </c>
      <c r="E11665">
        <v>4</v>
      </c>
      <c r="F11665">
        <v>6</v>
      </c>
      <c r="G11665">
        <v>2</v>
      </c>
      <c r="H11665" s="2">
        <v>42896</v>
      </c>
      <c r="I11665" t="str">
        <f>VLOOKUP(Sales[[#This Row],[TerritoryKey]], Territories[], 2, FALSE)</f>
        <v>Southwest</v>
      </c>
      <c r="J11665">
        <f>_xlfn.XLOOKUP(Sales[[#This Row],[ProductKey]], Products!$A:$A, Products!$J:$J)</f>
        <v>5.7051999999999996</v>
      </c>
      <c r="K11665">
        <f>_xlfn.XLOOKUP(Sales[[#This Row],[ProductKey]], Products!$A:$A, Products!$K:$K)</f>
        <v>8.6441999999999997</v>
      </c>
      <c r="L11665" s="1">
        <f>Sales[[#This Row],[ProductPrice]]*Sales[[#This Row],[OrderQuantity]]</f>
        <v>17.288399999999999</v>
      </c>
      <c r="M11665" s="1">
        <f>Sales[[#This Row],[OrderQuantity]]</f>
        <v>2</v>
      </c>
      <c r="N11665" s="1">
        <f>1</f>
        <v>1</v>
      </c>
      <c r="O11665" s="1">
        <f>Sales[[#This Row],[TotalSales]]-Sales[[#This Row],[TotalCost]]</f>
        <v>5.8780000000000001</v>
      </c>
      <c r="P11665" s="1">
        <f>Sales[[#This Row],[ProductCost]]*Sales[[#This Row],[OrderQuantity]]</f>
        <v>11.410399999999999</v>
      </c>
      <c r="Q11665" s="1" t="str">
        <f>VLOOKUP(Sales[[#This Row],[ProductKey]], Products!$A$2:$D$1000, 4, FALSE)</f>
        <v>AWC Logo Cap</v>
      </c>
    </row>
    <row r="11666" spans="1:17" x14ac:dyDescent="0.25">
      <c r="A11666" s="2">
        <v>37632</v>
      </c>
      <c r="B11666" s="1" t="s">
        <v>107</v>
      </c>
      <c r="C11666">
        <v>488</v>
      </c>
      <c r="D11666">
        <v>12079</v>
      </c>
      <c r="E11666">
        <v>4</v>
      </c>
      <c r="F11666">
        <v>7</v>
      </c>
      <c r="G11666">
        <v>1</v>
      </c>
      <c r="H11666" s="2">
        <v>42746</v>
      </c>
      <c r="I11666" t="str">
        <f>VLOOKUP(Sales[[#This Row],[TerritoryKey]], Territories[], 2, FALSE)</f>
        <v>Southwest</v>
      </c>
      <c r="J11666">
        <f>_xlfn.XLOOKUP(Sales[[#This Row],[ProductKey]], Products!$A:$A, Products!$J:$J)</f>
        <v>41.572299999999998</v>
      </c>
      <c r="K11666">
        <f>_xlfn.XLOOKUP(Sales[[#This Row],[ProductKey]], Products!$A:$A, Products!$K:$K)</f>
        <v>53.99</v>
      </c>
      <c r="L11666" s="1">
        <f>Sales[[#This Row],[ProductPrice]]*Sales[[#This Row],[OrderQuantity]]</f>
        <v>53.99</v>
      </c>
      <c r="M11666" s="1">
        <f>Sales[[#This Row],[OrderQuantity]]</f>
        <v>1</v>
      </c>
      <c r="N11666" s="1">
        <f>1</f>
        <v>1</v>
      </c>
      <c r="O11666" s="1">
        <f>Sales[[#This Row],[TotalSales]]-Sales[[#This Row],[TotalCost]]</f>
        <v>12.417700000000004</v>
      </c>
      <c r="P11666" s="1">
        <f>Sales[[#This Row],[ProductCost]]*Sales[[#This Row],[OrderQuantity]]</f>
        <v>41.572299999999998</v>
      </c>
      <c r="Q11666" s="1" t="str">
        <f>VLOOKUP(Sales[[#This Row],[ProductKey]], Products!$A$2:$D$1000, 4, FALSE)</f>
        <v>Short-Sleeve Classic Jersey, S</v>
      </c>
    </row>
    <row r="11667" spans="1:17" x14ac:dyDescent="0.25">
      <c r="A11667" s="2">
        <v>37723</v>
      </c>
      <c r="B11667" s="1" t="s">
        <v>567</v>
      </c>
      <c r="C11667">
        <v>477</v>
      </c>
      <c r="D11667">
        <v>13206</v>
      </c>
      <c r="E11667">
        <v>6</v>
      </c>
      <c r="F11667">
        <v>6</v>
      </c>
      <c r="G11667">
        <v>2</v>
      </c>
      <c r="H11667" s="2">
        <v>42837</v>
      </c>
      <c r="I11667" t="str">
        <f>VLOOKUP(Sales[[#This Row],[TerritoryKey]], Territories[], 2, FALSE)</f>
        <v>Canada</v>
      </c>
      <c r="J11667">
        <f>_xlfn.XLOOKUP(Sales[[#This Row],[ProductKey]], Products!$A:$A, Products!$J:$J)</f>
        <v>1.8663000000000001</v>
      </c>
      <c r="K11667">
        <f>_xlfn.XLOOKUP(Sales[[#This Row],[ProductKey]], Products!$A:$A, Products!$K:$K)</f>
        <v>4.99</v>
      </c>
      <c r="L11667" s="1">
        <f>Sales[[#This Row],[ProductPrice]]*Sales[[#This Row],[OrderQuantity]]</f>
        <v>9.98</v>
      </c>
      <c r="M11667" s="1">
        <f>Sales[[#This Row],[OrderQuantity]]</f>
        <v>2</v>
      </c>
      <c r="N11667" s="1">
        <f>1</f>
        <v>1</v>
      </c>
      <c r="O11667" s="1">
        <f>Sales[[#This Row],[TotalSales]]-Sales[[#This Row],[TotalCost]]</f>
        <v>6.2474000000000007</v>
      </c>
      <c r="P11667" s="1">
        <f>Sales[[#This Row],[ProductCost]]*Sales[[#This Row],[OrderQuantity]]</f>
        <v>3.7326000000000001</v>
      </c>
      <c r="Q11667" s="1" t="str">
        <f>VLOOKUP(Sales[[#This Row],[ProductKey]], Products!$A$2:$D$1000, 4, FALSE)</f>
        <v>Water Bottle - 30 oz.</v>
      </c>
    </row>
    <row r="11668" spans="1:17" x14ac:dyDescent="0.25">
      <c r="A11668" s="2">
        <v>38108</v>
      </c>
      <c r="B11668" s="1" t="s">
        <v>1033</v>
      </c>
      <c r="C11668">
        <v>480</v>
      </c>
      <c r="D11668">
        <v>13630</v>
      </c>
      <c r="E11668">
        <v>9</v>
      </c>
      <c r="F11668">
        <v>6</v>
      </c>
      <c r="G11668">
        <v>2</v>
      </c>
      <c r="H11668" s="2">
        <v>43221</v>
      </c>
      <c r="I11668" t="str">
        <f>VLOOKUP(Sales[[#This Row],[TerritoryKey]], Territories[], 2, FALSE)</f>
        <v>Australia</v>
      </c>
      <c r="J11668">
        <f>_xlfn.XLOOKUP(Sales[[#This Row],[ProductKey]], Products!$A:$A, Products!$J:$J)</f>
        <v>0.85650000000000004</v>
      </c>
      <c r="K11668">
        <f>_xlfn.XLOOKUP(Sales[[#This Row],[ProductKey]], Products!$A:$A, Products!$K:$K)</f>
        <v>2.29</v>
      </c>
      <c r="L11668" s="1">
        <f>Sales[[#This Row],[ProductPrice]]*Sales[[#This Row],[OrderQuantity]]</f>
        <v>4.58</v>
      </c>
      <c r="M11668" s="1">
        <f>Sales[[#This Row],[OrderQuantity]]</f>
        <v>2</v>
      </c>
      <c r="N11668" s="1">
        <f>1</f>
        <v>1</v>
      </c>
      <c r="O11668" s="1">
        <f>Sales[[#This Row],[TotalSales]]-Sales[[#This Row],[TotalCost]]</f>
        <v>2.867</v>
      </c>
      <c r="P11668" s="1">
        <f>Sales[[#This Row],[ProductCost]]*Sales[[#This Row],[OrderQuantity]]</f>
        <v>1.7130000000000001</v>
      </c>
      <c r="Q11668" s="1" t="str">
        <f>VLOOKUP(Sales[[#This Row],[ProductKey]], Products!$A$2:$D$1000, 4, FALSE)</f>
        <v>Patch Kit/8 Patches</v>
      </c>
    </row>
    <row r="11669" spans="1:17" x14ac:dyDescent="0.25">
      <c r="A11669" s="2">
        <v>37721</v>
      </c>
      <c r="B11669" s="1" t="s">
        <v>1105</v>
      </c>
      <c r="C11669">
        <v>481</v>
      </c>
      <c r="D11669">
        <v>12118</v>
      </c>
      <c r="E11669">
        <v>4</v>
      </c>
      <c r="F11669">
        <v>7</v>
      </c>
      <c r="G11669">
        <v>1</v>
      </c>
      <c r="H11669" s="2">
        <v>42835</v>
      </c>
      <c r="I11669" t="str">
        <f>VLOOKUP(Sales[[#This Row],[TerritoryKey]], Territories[], 2, FALSE)</f>
        <v>Southwest</v>
      </c>
      <c r="J11669">
        <f>_xlfn.XLOOKUP(Sales[[#This Row],[ProductKey]], Products!$A:$A, Products!$J:$J)</f>
        <v>3.3622999999999998</v>
      </c>
      <c r="K11669">
        <f>_xlfn.XLOOKUP(Sales[[#This Row],[ProductKey]], Products!$A:$A, Products!$K:$K)</f>
        <v>8.99</v>
      </c>
      <c r="L11669" s="1">
        <f>Sales[[#This Row],[ProductPrice]]*Sales[[#This Row],[OrderQuantity]]</f>
        <v>8.99</v>
      </c>
      <c r="M11669" s="1">
        <f>Sales[[#This Row],[OrderQuantity]]</f>
        <v>1</v>
      </c>
      <c r="N11669" s="1">
        <f>1</f>
        <v>1</v>
      </c>
      <c r="O11669" s="1">
        <f>Sales[[#This Row],[TotalSales]]-Sales[[#This Row],[TotalCost]]</f>
        <v>5.6277000000000008</v>
      </c>
      <c r="P11669" s="1">
        <f>Sales[[#This Row],[ProductCost]]*Sales[[#This Row],[OrderQuantity]]</f>
        <v>3.3622999999999998</v>
      </c>
      <c r="Q11669" s="1" t="str">
        <f>VLOOKUP(Sales[[#This Row],[ProductKey]], Products!$A$2:$D$1000, 4, FALSE)</f>
        <v>Racing Socks, M</v>
      </c>
    </row>
    <row r="11670" spans="1:17" x14ac:dyDescent="0.25">
      <c r="A11670" s="2">
        <v>37690</v>
      </c>
      <c r="B11670" s="1" t="s">
        <v>1163</v>
      </c>
      <c r="C11670">
        <v>477</v>
      </c>
      <c r="D11670">
        <v>11821</v>
      </c>
      <c r="E11670">
        <v>4</v>
      </c>
      <c r="F11670">
        <v>6</v>
      </c>
      <c r="G11670">
        <v>2</v>
      </c>
      <c r="H11670" s="2">
        <v>42804</v>
      </c>
      <c r="I11670" t="str">
        <f>VLOOKUP(Sales[[#This Row],[TerritoryKey]], Territories[], 2, FALSE)</f>
        <v>Southwest</v>
      </c>
      <c r="J11670">
        <f>_xlfn.XLOOKUP(Sales[[#This Row],[ProductKey]], Products!$A:$A, Products!$J:$J)</f>
        <v>1.8663000000000001</v>
      </c>
      <c r="K11670">
        <f>_xlfn.XLOOKUP(Sales[[#This Row],[ProductKey]], Products!$A:$A, Products!$K:$K)</f>
        <v>4.99</v>
      </c>
      <c r="L11670" s="1">
        <f>Sales[[#This Row],[ProductPrice]]*Sales[[#This Row],[OrderQuantity]]</f>
        <v>9.98</v>
      </c>
      <c r="M11670" s="1">
        <f>Sales[[#This Row],[OrderQuantity]]</f>
        <v>2</v>
      </c>
      <c r="N11670" s="1">
        <f>1</f>
        <v>1</v>
      </c>
      <c r="O11670" s="1">
        <f>Sales[[#This Row],[TotalSales]]-Sales[[#This Row],[TotalCost]]</f>
        <v>6.2474000000000007</v>
      </c>
      <c r="P11670" s="1">
        <f>Sales[[#This Row],[ProductCost]]*Sales[[#This Row],[OrderQuantity]]</f>
        <v>3.7326000000000001</v>
      </c>
      <c r="Q11670" s="1" t="str">
        <f>VLOOKUP(Sales[[#This Row],[ProductKey]], Products!$A$2:$D$1000, 4, FALSE)</f>
        <v>Water Bottle - 30 oz.</v>
      </c>
    </row>
    <row r="11671" spans="1:17" x14ac:dyDescent="0.25">
      <c r="A11671" s="2">
        <v>37663</v>
      </c>
      <c r="B11671" s="1" t="s">
        <v>1406</v>
      </c>
      <c r="C11671">
        <v>223</v>
      </c>
      <c r="D11671">
        <v>20700</v>
      </c>
      <c r="E11671">
        <v>4</v>
      </c>
      <c r="F11671">
        <v>6</v>
      </c>
      <c r="G11671">
        <v>3</v>
      </c>
      <c r="H11671" s="2">
        <v>42777</v>
      </c>
      <c r="I11671" t="str">
        <f>VLOOKUP(Sales[[#This Row],[TerritoryKey]], Territories[], 2, FALSE)</f>
        <v>Southwest</v>
      </c>
      <c r="J11671">
        <f>_xlfn.XLOOKUP(Sales[[#This Row],[ProductKey]], Products!$A:$A, Products!$J:$J)</f>
        <v>5.7051999999999996</v>
      </c>
      <c r="K11671">
        <f>_xlfn.XLOOKUP(Sales[[#This Row],[ProductKey]], Products!$A:$A, Products!$K:$K)</f>
        <v>8.6441999999999997</v>
      </c>
      <c r="L11671" s="1">
        <f>Sales[[#This Row],[ProductPrice]]*Sales[[#This Row],[OrderQuantity]]</f>
        <v>25.932600000000001</v>
      </c>
      <c r="M11671" s="1">
        <f>Sales[[#This Row],[OrderQuantity]]</f>
        <v>3</v>
      </c>
      <c r="N11671" s="1">
        <f>1</f>
        <v>1</v>
      </c>
      <c r="O11671" s="1">
        <f>Sales[[#This Row],[TotalSales]]-Sales[[#This Row],[TotalCost]]</f>
        <v>8.8170000000000002</v>
      </c>
      <c r="P11671" s="1">
        <f>Sales[[#This Row],[ProductCost]]*Sales[[#This Row],[OrderQuantity]]</f>
        <v>17.115600000000001</v>
      </c>
      <c r="Q11671" s="1" t="str">
        <f>VLOOKUP(Sales[[#This Row],[ProductKey]], Products!$A$2:$D$1000, 4, FALSE)</f>
        <v>AWC Logo Cap</v>
      </c>
    </row>
    <row r="11672" spans="1:17" x14ac:dyDescent="0.25">
      <c r="A11672" s="2">
        <v>37813</v>
      </c>
      <c r="B11672" s="1" t="s">
        <v>1642</v>
      </c>
      <c r="C11672">
        <v>477</v>
      </c>
      <c r="D11672">
        <v>11032</v>
      </c>
      <c r="E11672">
        <v>9</v>
      </c>
      <c r="F11672">
        <v>6</v>
      </c>
      <c r="G11672">
        <v>2</v>
      </c>
      <c r="H11672" s="2">
        <v>42927</v>
      </c>
      <c r="I11672" t="str">
        <f>VLOOKUP(Sales[[#This Row],[TerritoryKey]], Territories[], 2, FALSE)</f>
        <v>Australia</v>
      </c>
      <c r="J11672">
        <f>_xlfn.XLOOKUP(Sales[[#This Row],[ProductKey]], Products!$A:$A, Products!$J:$J)</f>
        <v>1.8663000000000001</v>
      </c>
      <c r="K11672">
        <f>_xlfn.XLOOKUP(Sales[[#This Row],[ProductKey]], Products!$A:$A, Products!$K:$K)</f>
        <v>4.99</v>
      </c>
      <c r="L11672" s="1">
        <f>Sales[[#This Row],[ProductPrice]]*Sales[[#This Row],[OrderQuantity]]</f>
        <v>9.98</v>
      </c>
      <c r="M11672" s="1">
        <f>Sales[[#This Row],[OrderQuantity]]</f>
        <v>2</v>
      </c>
      <c r="N11672" s="1">
        <f>1</f>
        <v>1</v>
      </c>
      <c r="O11672" s="1">
        <f>Sales[[#This Row],[TotalSales]]-Sales[[#This Row],[TotalCost]]</f>
        <v>6.2474000000000007</v>
      </c>
      <c r="P11672" s="1">
        <f>Sales[[#This Row],[ProductCost]]*Sales[[#This Row],[OrderQuantity]]</f>
        <v>3.7326000000000001</v>
      </c>
      <c r="Q11672" s="1" t="str">
        <f>VLOOKUP(Sales[[#This Row],[ProductKey]], Products!$A$2:$D$1000, 4, FALSE)</f>
        <v>Water Bottle - 30 oz.</v>
      </c>
    </row>
    <row r="11673" spans="1:17" x14ac:dyDescent="0.25">
      <c r="A11673" s="2">
        <v>38048</v>
      </c>
      <c r="B11673" s="1" t="s">
        <v>2005</v>
      </c>
      <c r="C11673">
        <v>214</v>
      </c>
      <c r="D11673">
        <v>17221</v>
      </c>
      <c r="E11673">
        <v>8</v>
      </c>
      <c r="F11673">
        <v>7</v>
      </c>
      <c r="G11673">
        <v>1</v>
      </c>
      <c r="H11673" s="2">
        <v>43161</v>
      </c>
      <c r="I11673" t="str">
        <f>VLOOKUP(Sales[[#This Row],[TerritoryKey]], Territories[], 2, FALSE)</f>
        <v>Germany</v>
      </c>
      <c r="J11673">
        <f>_xlfn.XLOOKUP(Sales[[#This Row],[ProductKey]], Products!$A:$A, Products!$J:$J)</f>
        <v>13.0863</v>
      </c>
      <c r="K11673">
        <f>_xlfn.XLOOKUP(Sales[[#This Row],[ProductKey]], Products!$A:$A, Products!$K:$K)</f>
        <v>34.99</v>
      </c>
      <c r="L11673" s="1">
        <f>Sales[[#This Row],[ProductPrice]]*Sales[[#This Row],[OrderQuantity]]</f>
        <v>34.99</v>
      </c>
      <c r="M11673" s="1">
        <f>Sales[[#This Row],[OrderQuantity]]</f>
        <v>1</v>
      </c>
      <c r="N11673" s="1">
        <f>1</f>
        <v>1</v>
      </c>
      <c r="O11673" s="1">
        <f>Sales[[#This Row],[TotalSales]]-Sales[[#This Row],[TotalCost]]</f>
        <v>21.903700000000001</v>
      </c>
      <c r="P11673" s="1">
        <f>Sales[[#This Row],[ProductCost]]*Sales[[#This Row],[OrderQuantity]]</f>
        <v>13.0863</v>
      </c>
      <c r="Q11673" s="1" t="str">
        <f>VLOOKUP(Sales[[#This Row],[ProductKey]], Products!$A$2:$D$1000, 4, FALSE)</f>
        <v>Sport-100 Helmet, Red</v>
      </c>
    </row>
    <row r="11674" spans="1:17" x14ac:dyDescent="0.25">
      <c r="A11674" s="2">
        <v>38293</v>
      </c>
      <c r="B11674" s="1" t="s">
        <v>2342</v>
      </c>
      <c r="C11674">
        <v>215</v>
      </c>
      <c r="D11674">
        <v>15193</v>
      </c>
      <c r="E11674">
        <v>4</v>
      </c>
      <c r="F11674">
        <v>6</v>
      </c>
      <c r="G11674">
        <v>1</v>
      </c>
      <c r="H11674" s="2">
        <v>43406</v>
      </c>
      <c r="I11674" t="str">
        <f>VLOOKUP(Sales[[#This Row],[TerritoryKey]], Territories[], 2, FALSE)</f>
        <v>Southwest</v>
      </c>
      <c r="J11674">
        <f>_xlfn.XLOOKUP(Sales[[#This Row],[ProductKey]], Products!$A:$A, Products!$J:$J)</f>
        <v>12.027799999999999</v>
      </c>
      <c r="K11674">
        <f>_xlfn.XLOOKUP(Sales[[#This Row],[ProductKey]], Products!$A:$A, Products!$K:$K)</f>
        <v>33.644199999999998</v>
      </c>
      <c r="L11674" s="1">
        <f>Sales[[#This Row],[ProductPrice]]*Sales[[#This Row],[OrderQuantity]]</f>
        <v>33.644199999999998</v>
      </c>
      <c r="M11674" s="1">
        <f>Sales[[#This Row],[OrderQuantity]]</f>
        <v>1</v>
      </c>
      <c r="N11674" s="1">
        <f>1</f>
        <v>1</v>
      </c>
      <c r="O11674" s="1">
        <f>Sales[[#This Row],[TotalSales]]-Sales[[#This Row],[TotalCost]]</f>
        <v>21.616399999999999</v>
      </c>
      <c r="P11674" s="1">
        <f>Sales[[#This Row],[ProductCost]]*Sales[[#This Row],[OrderQuantity]]</f>
        <v>12.027799999999999</v>
      </c>
      <c r="Q11674" s="1" t="str">
        <f>VLOOKUP(Sales[[#This Row],[ProductKey]], Products!$A$2:$D$1000, 4, FALSE)</f>
        <v>Sport-100 Helmet, Black</v>
      </c>
    </row>
    <row r="11675" spans="1:17" x14ac:dyDescent="0.25">
      <c r="A11675" s="2">
        <v>37988</v>
      </c>
      <c r="B11675" s="1" t="s">
        <v>2621</v>
      </c>
      <c r="C11675">
        <v>491</v>
      </c>
      <c r="D11675">
        <v>22925</v>
      </c>
      <c r="E11675">
        <v>9</v>
      </c>
      <c r="F11675">
        <v>6</v>
      </c>
      <c r="G11675">
        <v>1</v>
      </c>
      <c r="H11675" s="2">
        <v>43102</v>
      </c>
      <c r="I11675" t="str">
        <f>VLOOKUP(Sales[[#This Row],[TerritoryKey]], Territories[], 2, FALSE)</f>
        <v>Australia</v>
      </c>
      <c r="J11675">
        <f>_xlfn.XLOOKUP(Sales[[#This Row],[ProductKey]], Products!$A:$A, Products!$J:$J)</f>
        <v>41.572299999999998</v>
      </c>
      <c r="K11675">
        <f>_xlfn.XLOOKUP(Sales[[#This Row],[ProductKey]], Products!$A:$A, Products!$K:$K)</f>
        <v>53.99</v>
      </c>
      <c r="L11675" s="1">
        <f>Sales[[#This Row],[ProductPrice]]*Sales[[#This Row],[OrderQuantity]]</f>
        <v>53.99</v>
      </c>
      <c r="M11675" s="1">
        <f>Sales[[#This Row],[OrderQuantity]]</f>
        <v>1</v>
      </c>
      <c r="N11675" s="1">
        <f>1</f>
        <v>1</v>
      </c>
      <c r="O11675" s="1">
        <f>Sales[[#This Row],[TotalSales]]-Sales[[#This Row],[TotalCost]]</f>
        <v>12.417700000000004</v>
      </c>
      <c r="P11675" s="1">
        <f>Sales[[#This Row],[ProductCost]]*Sales[[#This Row],[OrderQuantity]]</f>
        <v>41.572299999999998</v>
      </c>
      <c r="Q11675" s="1" t="str">
        <f>VLOOKUP(Sales[[#This Row],[ProductKey]], Products!$A$2:$D$1000, 4, FALSE)</f>
        <v>Short-Sleeve Classic Jersey, XL</v>
      </c>
    </row>
    <row r="11676" spans="1:17" x14ac:dyDescent="0.25">
      <c r="A11676" s="2">
        <v>38169</v>
      </c>
      <c r="B11676" s="1" t="s">
        <v>2674</v>
      </c>
      <c r="C11676">
        <v>223</v>
      </c>
      <c r="D11676">
        <v>25762</v>
      </c>
      <c r="E11676">
        <v>8</v>
      </c>
      <c r="F11676">
        <v>6</v>
      </c>
      <c r="G11676">
        <v>1</v>
      </c>
      <c r="H11676" s="2">
        <v>43282</v>
      </c>
      <c r="I11676" t="str">
        <f>VLOOKUP(Sales[[#This Row],[TerritoryKey]], Territories[], 2, FALSE)</f>
        <v>Germany</v>
      </c>
      <c r="J11676">
        <f>_xlfn.XLOOKUP(Sales[[#This Row],[ProductKey]], Products!$A:$A, Products!$J:$J)</f>
        <v>5.7051999999999996</v>
      </c>
      <c r="K11676">
        <f>_xlfn.XLOOKUP(Sales[[#This Row],[ProductKey]], Products!$A:$A, Products!$K:$K)</f>
        <v>8.6441999999999997</v>
      </c>
      <c r="L11676" s="1">
        <f>Sales[[#This Row],[ProductPrice]]*Sales[[#This Row],[OrderQuantity]]</f>
        <v>8.6441999999999997</v>
      </c>
      <c r="M11676" s="1">
        <f>Sales[[#This Row],[OrderQuantity]]</f>
        <v>1</v>
      </c>
      <c r="N11676" s="1">
        <f>1</f>
        <v>1</v>
      </c>
      <c r="O11676" s="1">
        <f>Sales[[#This Row],[TotalSales]]-Sales[[#This Row],[TotalCost]]</f>
        <v>2.9390000000000001</v>
      </c>
      <c r="P11676" s="1">
        <f>Sales[[#This Row],[ProductCost]]*Sales[[#This Row],[OrderQuantity]]</f>
        <v>5.7051999999999996</v>
      </c>
      <c r="Q11676" s="1" t="str">
        <f>VLOOKUP(Sales[[#This Row],[ProductKey]], Products!$A$2:$D$1000, 4, FALSE)</f>
        <v>AWC Logo Cap</v>
      </c>
    </row>
    <row r="11677" spans="1:17" x14ac:dyDescent="0.25">
      <c r="A11677" s="2">
        <v>38293</v>
      </c>
      <c r="B11677" s="1" t="s">
        <v>2956</v>
      </c>
      <c r="C11677">
        <v>223</v>
      </c>
      <c r="D11677">
        <v>16078</v>
      </c>
      <c r="E11677">
        <v>4</v>
      </c>
      <c r="F11677">
        <v>6</v>
      </c>
      <c r="G11677">
        <v>2</v>
      </c>
      <c r="H11677" s="2">
        <v>43406</v>
      </c>
      <c r="I11677" t="str">
        <f>VLOOKUP(Sales[[#This Row],[TerritoryKey]], Territories[], 2, FALSE)</f>
        <v>Southwest</v>
      </c>
      <c r="J11677">
        <f>_xlfn.XLOOKUP(Sales[[#This Row],[ProductKey]], Products!$A:$A, Products!$J:$J)</f>
        <v>5.7051999999999996</v>
      </c>
      <c r="K11677">
        <f>_xlfn.XLOOKUP(Sales[[#This Row],[ProductKey]], Products!$A:$A, Products!$K:$K)</f>
        <v>8.6441999999999997</v>
      </c>
      <c r="L11677" s="1">
        <f>Sales[[#This Row],[ProductPrice]]*Sales[[#This Row],[OrderQuantity]]</f>
        <v>17.288399999999999</v>
      </c>
      <c r="M11677" s="1">
        <f>Sales[[#This Row],[OrderQuantity]]</f>
        <v>2</v>
      </c>
      <c r="N11677" s="1">
        <f>1</f>
        <v>1</v>
      </c>
      <c r="O11677" s="1">
        <f>Sales[[#This Row],[TotalSales]]-Sales[[#This Row],[TotalCost]]</f>
        <v>5.8780000000000001</v>
      </c>
      <c r="P11677" s="1">
        <f>Sales[[#This Row],[ProductCost]]*Sales[[#This Row],[OrderQuantity]]</f>
        <v>11.410399999999999</v>
      </c>
      <c r="Q11677" s="1" t="str">
        <f>VLOOKUP(Sales[[#This Row],[ProductKey]], Products!$A$2:$D$1000, 4, FALSE)</f>
        <v>AWC Logo Cap</v>
      </c>
    </row>
    <row r="11678" spans="1:17" x14ac:dyDescent="0.25">
      <c r="A11678" s="2">
        <v>38139</v>
      </c>
      <c r="B11678" s="1" t="s">
        <v>3241</v>
      </c>
      <c r="C11678">
        <v>223</v>
      </c>
      <c r="D11678">
        <v>21225</v>
      </c>
      <c r="E11678">
        <v>9</v>
      </c>
      <c r="F11678">
        <v>6</v>
      </c>
      <c r="G11678">
        <v>2</v>
      </c>
      <c r="H11678" s="2">
        <v>43252</v>
      </c>
      <c r="I11678" t="str">
        <f>VLOOKUP(Sales[[#This Row],[TerritoryKey]], Territories[], 2, FALSE)</f>
        <v>Australia</v>
      </c>
      <c r="J11678">
        <f>_xlfn.XLOOKUP(Sales[[#This Row],[ProductKey]], Products!$A:$A, Products!$J:$J)</f>
        <v>5.7051999999999996</v>
      </c>
      <c r="K11678">
        <f>_xlfn.XLOOKUP(Sales[[#This Row],[ProductKey]], Products!$A:$A, Products!$K:$K)</f>
        <v>8.6441999999999997</v>
      </c>
      <c r="L11678" s="1">
        <f>Sales[[#This Row],[ProductPrice]]*Sales[[#This Row],[OrderQuantity]]</f>
        <v>17.288399999999999</v>
      </c>
      <c r="M11678" s="1">
        <f>Sales[[#This Row],[OrderQuantity]]</f>
        <v>2</v>
      </c>
      <c r="N11678" s="1">
        <f>1</f>
        <v>1</v>
      </c>
      <c r="O11678" s="1">
        <f>Sales[[#This Row],[TotalSales]]-Sales[[#This Row],[TotalCost]]</f>
        <v>5.8780000000000001</v>
      </c>
      <c r="P11678" s="1">
        <f>Sales[[#This Row],[ProductCost]]*Sales[[#This Row],[OrderQuantity]]</f>
        <v>11.410399999999999</v>
      </c>
      <c r="Q11678" s="1" t="str">
        <f>VLOOKUP(Sales[[#This Row],[ProductKey]], Products!$A$2:$D$1000, 4, FALSE)</f>
        <v>AWC Logo Cap</v>
      </c>
    </row>
    <row r="11679" spans="1:17" x14ac:dyDescent="0.25">
      <c r="A11679" s="2">
        <v>38169</v>
      </c>
      <c r="B11679" s="1" t="s">
        <v>4846</v>
      </c>
      <c r="C11679">
        <v>462</v>
      </c>
      <c r="D11679">
        <v>14316</v>
      </c>
      <c r="E11679">
        <v>9</v>
      </c>
      <c r="F11679">
        <v>6</v>
      </c>
      <c r="G11679">
        <v>2</v>
      </c>
      <c r="H11679" s="2">
        <v>43282</v>
      </c>
      <c r="I11679" t="str">
        <f>VLOOKUP(Sales[[#This Row],[TerritoryKey]], Territories[], 2, FALSE)</f>
        <v>Australia</v>
      </c>
      <c r="J11679">
        <f>_xlfn.XLOOKUP(Sales[[#This Row],[ProductKey]], Products!$A:$A, Products!$J:$J)</f>
        <v>9.7135999999999996</v>
      </c>
      <c r="K11679">
        <f>_xlfn.XLOOKUP(Sales[[#This Row],[ProductKey]], Products!$A:$A, Products!$K:$K)</f>
        <v>23.548100000000002</v>
      </c>
      <c r="L11679" s="1">
        <f>Sales[[#This Row],[ProductPrice]]*Sales[[#This Row],[OrderQuantity]]</f>
        <v>47.096200000000003</v>
      </c>
      <c r="M11679" s="1">
        <f>Sales[[#This Row],[OrderQuantity]]</f>
        <v>2</v>
      </c>
      <c r="N11679" s="1">
        <f>1</f>
        <v>1</v>
      </c>
      <c r="O11679" s="1">
        <f>Sales[[#This Row],[TotalSales]]-Sales[[#This Row],[TotalCost]]</f>
        <v>27.669000000000004</v>
      </c>
      <c r="P11679" s="1">
        <f>Sales[[#This Row],[ProductCost]]*Sales[[#This Row],[OrderQuantity]]</f>
        <v>19.427199999999999</v>
      </c>
      <c r="Q11679" s="1" t="str">
        <f>VLOOKUP(Sales[[#This Row],[ProductKey]], Products!$A$2:$D$1000, 4, FALSE)</f>
        <v>Half-Finger Gloves, S</v>
      </c>
    </row>
    <row r="11680" spans="1:17" x14ac:dyDescent="0.25">
      <c r="A11680" s="2">
        <v>38169</v>
      </c>
      <c r="B11680" s="1" t="s">
        <v>4900</v>
      </c>
      <c r="C11680">
        <v>462</v>
      </c>
      <c r="D11680">
        <v>16641</v>
      </c>
      <c r="E11680">
        <v>4</v>
      </c>
      <c r="F11680">
        <v>6</v>
      </c>
      <c r="G11680">
        <v>3</v>
      </c>
      <c r="H11680" s="2">
        <v>43282</v>
      </c>
      <c r="I11680" t="str">
        <f>VLOOKUP(Sales[[#This Row],[TerritoryKey]], Territories[], 2, FALSE)</f>
        <v>Southwest</v>
      </c>
      <c r="J11680">
        <f>_xlfn.XLOOKUP(Sales[[#This Row],[ProductKey]], Products!$A:$A, Products!$J:$J)</f>
        <v>9.7135999999999996</v>
      </c>
      <c r="K11680">
        <f>_xlfn.XLOOKUP(Sales[[#This Row],[ProductKey]], Products!$A:$A, Products!$K:$K)</f>
        <v>23.548100000000002</v>
      </c>
      <c r="L11680" s="1">
        <f>Sales[[#This Row],[ProductPrice]]*Sales[[#This Row],[OrderQuantity]]</f>
        <v>70.644300000000001</v>
      </c>
      <c r="M11680" s="1">
        <f>Sales[[#This Row],[OrderQuantity]]</f>
        <v>3</v>
      </c>
      <c r="N11680" s="1">
        <f>1</f>
        <v>1</v>
      </c>
      <c r="O11680" s="1">
        <f>Sales[[#This Row],[TotalSales]]-Sales[[#This Row],[TotalCost]]</f>
        <v>41.503500000000003</v>
      </c>
      <c r="P11680" s="1">
        <f>Sales[[#This Row],[ProductCost]]*Sales[[#This Row],[OrderQuantity]]</f>
        <v>29.140799999999999</v>
      </c>
      <c r="Q11680" s="1" t="str">
        <f>VLOOKUP(Sales[[#This Row],[ProductKey]], Products!$A$2:$D$1000, 4, FALSE)</f>
        <v>Half-Finger Gloves, S</v>
      </c>
    </row>
    <row r="11681" spans="1:17" x14ac:dyDescent="0.25">
      <c r="A11681" s="2">
        <v>38169</v>
      </c>
      <c r="B11681" s="1" t="s">
        <v>4920</v>
      </c>
      <c r="C11681">
        <v>484</v>
      </c>
      <c r="D11681">
        <v>16147</v>
      </c>
      <c r="E11681">
        <v>4</v>
      </c>
      <c r="F11681">
        <v>6</v>
      </c>
      <c r="G11681">
        <v>1</v>
      </c>
      <c r="H11681" s="2">
        <v>43282</v>
      </c>
      <c r="I11681" t="str">
        <f>VLOOKUP(Sales[[#This Row],[TerritoryKey]], Territories[], 2, FALSE)</f>
        <v>Southwest</v>
      </c>
      <c r="J11681">
        <f>_xlfn.XLOOKUP(Sales[[#This Row],[ProductKey]], Products!$A:$A, Products!$J:$J)</f>
        <v>2.9733000000000001</v>
      </c>
      <c r="K11681">
        <f>_xlfn.XLOOKUP(Sales[[#This Row],[ProductKey]], Products!$A:$A, Products!$K:$K)</f>
        <v>7.95</v>
      </c>
      <c r="L11681" s="1">
        <f>Sales[[#This Row],[ProductPrice]]*Sales[[#This Row],[OrderQuantity]]</f>
        <v>7.95</v>
      </c>
      <c r="M11681" s="1">
        <f>Sales[[#This Row],[OrderQuantity]]</f>
        <v>1</v>
      </c>
      <c r="N11681" s="1">
        <f>1</f>
        <v>1</v>
      </c>
      <c r="O11681" s="1">
        <f>Sales[[#This Row],[TotalSales]]-Sales[[#This Row],[TotalCost]]</f>
        <v>4.9767000000000001</v>
      </c>
      <c r="P11681" s="1">
        <f>Sales[[#This Row],[ProductCost]]*Sales[[#This Row],[OrderQuantity]]</f>
        <v>2.9733000000000001</v>
      </c>
      <c r="Q11681" s="1" t="str">
        <f>VLOOKUP(Sales[[#This Row],[ProductKey]], Products!$A$2:$D$1000, 4, FALSE)</f>
        <v>Bike Wash - Dissolver</v>
      </c>
    </row>
    <row r="11682" spans="1:17" x14ac:dyDescent="0.25">
      <c r="A11682" s="2">
        <v>38171</v>
      </c>
      <c r="B11682" s="1" t="s">
        <v>5199</v>
      </c>
      <c r="C11682">
        <v>223</v>
      </c>
      <c r="D11682">
        <v>19830</v>
      </c>
      <c r="E11682">
        <v>6</v>
      </c>
      <c r="F11682">
        <v>6</v>
      </c>
      <c r="G11682">
        <v>2</v>
      </c>
      <c r="H11682" s="2">
        <v>43284</v>
      </c>
      <c r="I11682" t="str">
        <f>VLOOKUP(Sales[[#This Row],[TerritoryKey]], Territories[], 2, FALSE)</f>
        <v>Canada</v>
      </c>
      <c r="J11682">
        <f>_xlfn.XLOOKUP(Sales[[#This Row],[ProductKey]], Products!$A:$A, Products!$J:$J)</f>
        <v>5.7051999999999996</v>
      </c>
      <c r="K11682">
        <f>_xlfn.XLOOKUP(Sales[[#This Row],[ProductKey]], Products!$A:$A, Products!$K:$K)</f>
        <v>8.6441999999999997</v>
      </c>
      <c r="L11682" s="1">
        <f>Sales[[#This Row],[ProductPrice]]*Sales[[#This Row],[OrderQuantity]]</f>
        <v>17.288399999999999</v>
      </c>
      <c r="M11682" s="1">
        <f>Sales[[#This Row],[OrderQuantity]]</f>
        <v>2</v>
      </c>
      <c r="N11682" s="1">
        <f>1</f>
        <v>1</v>
      </c>
      <c r="O11682" s="1">
        <f>Sales[[#This Row],[TotalSales]]-Sales[[#This Row],[TotalCost]]</f>
        <v>5.8780000000000001</v>
      </c>
      <c r="P11682" s="1">
        <f>Sales[[#This Row],[ProductCost]]*Sales[[#This Row],[OrderQuantity]]</f>
        <v>11.410399999999999</v>
      </c>
      <c r="Q11682" s="1" t="str">
        <f>VLOOKUP(Sales[[#This Row],[ProductKey]], Products!$A$2:$D$1000, 4, FALSE)</f>
        <v>AWC Logo Cap</v>
      </c>
    </row>
    <row r="11683" spans="1:17" x14ac:dyDescent="0.25">
      <c r="A11683" s="2">
        <v>38232</v>
      </c>
      <c r="B11683" s="1" t="s">
        <v>5212</v>
      </c>
      <c r="C11683">
        <v>477</v>
      </c>
      <c r="D11683">
        <v>16465</v>
      </c>
      <c r="E11683">
        <v>10</v>
      </c>
      <c r="F11683">
        <v>6</v>
      </c>
      <c r="G11683">
        <v>2</v>
      </c>
      <c r="H11683" s="2">
        <v>43345</v>
      </c>
      <c r="I11683" t="str">
        <f>VLOOKUP(Sales[[#This Row],[TerritoryKey]], Territories[], 2, FALSE)</f>
        <v>United Kingdom</v>
      </c>
      <c r="J11683">
        <f>_xlfn.XLOOKUP(Sales[[#This Row],[ProductKey]], Products!$A:$A, Products!$J:$J)</f>
        <v>1.8663000000000001</v>
      </c>
      <c r="K11683">
        <f>_xlfn.XLOOKUP(Sales[[#This Row],[ProductKey]], Products!$A:$A, Products!$K:$K)</f>
        <v>4.99</v>
      </c>
      <c r="L11683" s="1">
        <f>Sales[[#This Row],[ProductPrice]]*Sales[[#This Row],[OrderQuantity]]</f>
        <v>9.98</v>
      </c>
      <c r="M11683" s="1">
        <f>Sales[[#This Row],[OrderQuantity]]</f>
        <v>2</v>
      </c>
      <c r="N11683" s="1">
        <f>1</f>
        <v>1</v>
      </c>
      <c r="O11683" s="1">
        <f>Sales[[#This Row],[TotalSales]]-Sales[[#This Row],[TotalCost]]</f>
        <v>6.2474000000000007</v>
      </c>
      <c r="P11683" s="1">
        <f>Sales[[#This Row],[ProductCost]]*Sales[[#This Row],[OrderQuantity]]</f>
        <v>3.7326000000000001</v>
      </c>
      <c r="Q11683" s="1" t="str">
        <f>VLOOKUP(Sales[[#This Row],[ProductKey]], Products!$A$2:$D$1000, 4, FALSE)</f>
        <v>Water Bottle - 30 oz.</v>
      </c>
    </row>
    <row r="11684" spans="1:17" x14ac:dyDescent="0.25">
      <c r="A11684" s="2">
        <v>38110</v>
      </c>
      <c r="B11684" s="1" t="s">
        <v>6016</v>
      </c>
      <c r="C11684">
        <v>464</v>
      </c>
      <c r="D11684">
        <v>23958</v>
      </c>
      <c r="E11684">
        <v>7</v>
      </c>
      <c r="F11684">
        <v>6</v>
      </c>
      <c r="G11684">
        <v>3</v>
      </c>
      <c r="H11684" s="2">
        <v>43223</v>
      </c>
      <c r="I11684" t="str">
        <f>VLOOKUP(Sales[[#This Row],[TerritoryKey]], Territories[], 2, FALSE)</f>
        <v>France</v>
      </c>
      <c r="J11684">
        <f>_xlfn.XLOOKUP(Sales[[#This Row],[ProductKey]], Products!$A:$A, Products!$J:$J)</f>
        <v>9.7135999999999996</v>
      </c>
      <c r="K11684">
        <f>_xlfn.XLOOKUP(Sales[[#This Row],[ProductKey]], Products!$A:$A, Products!$K:$K)</f>
        <v>23.548100000000002</v>
      </c>
      <c r="L11684" s="1">
        <f>Sales[[#This Row],[ProductPrice]]*Sales[[#This Row],[OrderQuantity]]</f>
        <v>70.644300000000001</v>
      </c>
      <c r="M11684" s="1">
        <f>Sales[[#This Row],[OrderQuantity]]</f>
        <v>3</v>
      </c>
      <c r="N11684" s="1">
        <f>1</f>
        <v>1</v>
      </c>
      <c r="O11684" s="1">
        <f>Sales[[#This Row],[TotalSales]]-Sales[[#This Row],[TotalCost]]</f>
        <v>41.503500000000003</v>
      </c>
      <c r="P11684" s="1">
        <f>Sales[[#This Row],[ProductCost]]*Sales[[#This Row],[OrderQuantity]]</f>
        <v>29.140799999999999</v>
      </c>
      <c r="Q11684" s="1" t="str">
        <f>VLOOKUP(Sales[[#This Row],[ProductKey]], Products!$A$2:$D$1000, 4, FALSE)</f>
        <v>Half-Finger Gloves, M</v>
      </c>
    </row>
    <row r="11685" spans="1:17" x14ac:dyDescent="0.25">
      <c r="A11685" s="2">
        <v>38294</v>
      </c>
      <c r="B11685" s="1" t="s">
        <v>6118</v>
      </c>
      <c r="C11685">
        <v>471</v>
      </c>
      <c r="D11685">
        <v>13096</v>
      </c>
      <c r="E11685">
        <v>6</v>
      </c>
      <c r="F11685">
        <v>6</v>
      </c>
      <c r="G11685">
        <v>1</v>
      </c>
      <c r="H11685" s="2">
        <v>43407</v>
      </c>
      <c r="I11685" t="str">
        <f>VLOOKUP(Sales[[#This Row],[TerritoryKey]], Territories[], 2, FALSE)</f>
        <v>Canada</v>
      </c>
      <c r="J11685">
        <f>_xlfn.XLOOKUP(Sales[[#This Row],[ProductKey]], Products!$A:$A, Products!$J:$J)</f>
        <v>23.748999999999999</v>
      </c>
      <c r="K11685">
        <f>_xlfn.XLOOKUP(Sales[[#This Row],[ProductKey]], Products!$A:$A, Products!$K:$K)</f>
        <v>63.5</v>
      </c>
      <c r="L11685" s="1">
        <f>Sales[[#This Row],[ProductPrice]]*Sales[[#This Row],[OrderQuantity]]</f>
        <v>63.5</v>
      </c>
      <c r="M11685" s="1">
        <f>Sales[[#This Row],[OrderQuantity]]</f>
        <v>1</v>
      </c>
      <c r="N11685" s="1">
        <f>1</f>
        <v>1</v>
      </c>
      <c r="O11685" s="1">
        <f>Sales[[#This Row],[TotalSales]]-Sales[[#This Row],[TotalCost]]</f>
        <v>39.751000000000005</v>
      </c>
      <c r="P11685" s="1">
        <f>Sales[[#This Row],[ProductCost]]*Sales[[#This Row],[OrderQuantity]]</f>
        <v>23.748999999999999</v>
      </c>
      <c r="Q11685" s="1" t="str">
        <f>VLOOKUP(Sales[[#This Row],[ProductKey]], Products!$A$2:$D$1000, 4, FALSE)</f>
        <v>Classic Vest, S</v>
      </c>
    </row>
    <row r="11686" spans="1:17" x14ac:dyDescent="0.25">
      <c r="A11686" s="2">
        <v>38204</v>
      </c>
      <c r="B11686" s="1" t="s">
        <v>6218</v>
      </c>
      <c r="C11686">
        <v>473</v>
      </c>
      <c r="D11686">
        <v>11254</v>
      </c>
      <c r="E11686">
        <v>1</v>
      </c>
      <c r="F11686">
        <v>6</v>
      </c>
      <c r="G11686">
        <v>1</v>
      </c>
      <c r="H11686" s="2">
        <v>43317</v>
      </c>
      <c r="I11686" t="str">
        <f>VLOOKUP(Sales[[#This Row],[TerritoryKey]], Territories[], 2, FALSE)</f>
        <v>Northwest</v>
      </c>
      <c r="J11686">
        <f>_xlfn.XLOOKUP(Sales[[#This Row],[ProductKey]], Products!$A:$A, Products!$J:$J)</f>
        <v>23.748999999999999</v>
      </c>
      <c r="K11686">
        <f>_xlfn.XLOOKUP(Sales[[#This Row],[ProductKey]], Products!$A:$A, Products!$K:$K)</f>
        <v>63.5</v>
      </c>
      <c r="L11686" s="1">
        <f>Sales[[#This Row],[ProductPrice]]*Sales[[#This Row],[OrderQuantity]]</f>
        <v>63.5</v>
      </c>
      <c r="M11686" s="1">
        <f>Sales[[#This Row],[OrderQuantity]]</f>
        <v>1</v>
      </c>
      <c r="N11686" s="1">
        <f>1</f>
        <v>1</v>
      </c>
      <c r="O11686" s="1">
        <f>Sales[[#This Row],[TotalSales]]-Sales[[#This Row],[TotalCost]]</f>
        <v>39.751000000000005</v>
      </c>
      <c r="P11686" s="1">
        <f>Sales[[#This Row],[ProductCost]]*Sales[[#This Row],[OrderQuantity]]</f>
        <v>23.748999999999999</v>
      </c>
      <c r="Q11686" s="1" t="str">
        <f>VLOOKUP(Sales[[#This Row],[ProductKey]], Products!$A$2:$D$1000, 4, FALSE)</f>
        <v>Classic Vest, L</v>
      </c>
    </row>
    <row r="11687" spans="1:17" x14ac:dyDescent="0.25">
      <c r="A11687" s="2">
        <v>38051</v>
      </c>
      <c r="B11687" s="1" t="s">
        <v>6288</v>
      </c>
      <c r="C11687">
        <v>464</v>
      </c>
      <c r="D11687">
        <v>16551</v>
      </c>
      <c r="E11687">
        <v>7</v>
      </c>
      <c r="F11687">
        <v>6</v>
      </c>
      <c r="G11687">
        <v>2</v>
      </c>
      <c r="H11687" s="2">
        <v>43164</v>
      </c>
      <c r="I11687" t="str">
        <f>VLOOKUP(Sales[[#This Row],[TerritoryKey]], Territories[], 2, FALSE)</f>
        <v>France</v>
      </c>
      <c r="J11687">
        <f>_xlfn.XLOOKUP(Sales[[#This Row],[ProductKey]], Products!$A:$A, Products!$J:$J)</f>
        <v>9.7135999999999996</v>
      </c>
      <c r="K11687">
        <f>_xlfn.XLOOKUP(Sales[[#This Row],[ProductKey]], Products!$A:$A, Products!$K:$K)</f>
        <v>23.548100000000002</v>
      </c>
      <c r="L11687" s="1">
        <f>Sales[[#This Row],[ProductPrice]]*Sales[[#This Row],[OrderQuantity]]</f>
        <v>47.096200000000003</v>
      </c>
      <c r="M11687" s="1">
        <f>Sales[[#This Row],[OrderQuantity]]</f>
        <v>2</v>
      </c>
      <c r="N11687" s="1">
        <f>1</f>
        <v>1</v>
      </c>
      <c r="O11687" s="1">
        <f>Sales[[#This Row],[TotalSales]]-Sales[[#This Row],[TotalCost]]</f>
        <v>27.669000000000004</v>
      </c>
      <c r="P11687" s="1">
        <f>Sales[[#This Row],[ProductCost]]*Sales[[#This Row],[OrderQuantity]]</f>
        <v>19.427199999999999</v>
      </c>
      <c r="Q11687" s="1" t="str">
        <f>VLOOKUP(Sales[[#This Row],[ProductKey]], Products!$A$2:$D$1000, 4, FALSE)</f>
        <v>Half-Finger Gloves, M</v>
      </c>
    </row>
    <row r="11688" spans="1:17" x14ac:dyDescent="0.25">
      <c r="A11688" s="2">
        <v>38324</v>
      </c>
      <c r="B11688" s="1" t="s">
        <v>6301</v>
      </c>
      <c r="C11688">
        <v>229</v>
      </c>
      <c r="D11688">
        <v>25525</v>
      </c>
      <c r="E11688">
        <v>8</v>
      </c>
      <c r="F11688">
        <v>6</v>
      </c>
      <c r="G11688">
        <v>1</v>
      </c>
      <c r="H11688" s="2">
        <v>43437</v>
      </c>
      <c r="I11688" t="str">
        <f>VLOOKUP(Sales[[#This Row],[TerritoryKey]], Territories[], 2, FALSE)</f>
        <v>Germany</v>
      </c>
      <c r="J11688">
        <f>_xlfn.XLOOKUP(Sales[[#This Row],[ProductKey]], Products!$A:$A, Products!$J:$J)</f>
        <v>31.724399999999999</v>
      </c>
      <c r="K11688">
        <f>_xlfn.XLOOKUP(Sales[[#This Row],[ProductKey]], Products!$A:$A, Products!$K:$K)</f>
        <v>48.067300000000003</v>
      </c>
      <c r="L11688" s="1">
        <f>Sales[[#This Row],[ProductPrice]]*Sales[[#This Row],[OrderQuantity]]</f>
        <v>48.067300000000003</v>
      </c>
      <c r="M11688" s="1">
        <f>Sales[[#This Row],[OrderQuantity]]</f>
        <v>1</v>
      </c>
      <c r="N11688" s="1">
        <f>1</f>
        <v>1</v>
      </c>
      <c r="O11688" s="1">
        <f>Sales[[#This Row],[TotalSales]]-Sales[[#This Row],[TotalCost]]</f>
        <v>16.342900000000004</v>
      </c>
      <c r="P11688" s="1">
        <f>Sales[[#This Row],[ProductCost]]*Sales[[#This Row],[OrderQuantity]]</f>
        <v>31.724399999999999</v>
      </c>
      <c r="Q11688" s="1" t="str">
        <f>VLOOKUP(Sales[[#This Row],[ProductKey]], Products!$A$2:$D$1000, 4, FALSE)</f>
        <v>Long-Sleeve Logo Jersey, M</v>
      </c>
    </row>
    <row r="11689" spans="1:17" x14ac:dyDescent="0.25">
      <c r="A11689" s="2">
        <v>38143</v>
      </c>
      <c r="B11689" s="1" t="s">
        <v>6399</v>
      </c>
      <c r="C11689">
        <v>223</v>
      </c>
      <c r="D11689">
        <v>21969</v>
      </c>
      <c r="E11689">
        <v>9</v>
      </c>
      <c r="F11689">
        <v>6</v>
      </c>
      <c r="G11689">
        <v>2</v>
      </c>
      <c r="H11689" s="2">
        <v>43256</v>
      </c>
      <c r="I11689" t="str">
        <f>VLOOKUP(Sales[[#This Row],[TerritoryKey]], Territories[], 2, FALSE)</f>
        <v>Australia</v>
      </c>
      <c r="J11689">
        <f>_xlfn.XLOOKUP(Sales[[#This Row],[ProductKey]], Products!$A:$A, Products!$J:$J)</f>
        <v>5.7051999999999996</v>
      </c>
      <c r="K11689">
        <f>_xlfn.XLOOKUP(Sales[[#This Row],[ProductKey]], Products!$A:$A, Products!$K:$K)</f>
        <v>8.6441999999999997</v>
      </c>
      <c r="L11689" s="1">
        <f>Sales[[#This Row],[ProductPrice]]*Sales[[#This Row],[OrderQuantity]]</f>
        <v>17.288399999999999</v>
      </c>
      <c r="M11689" s="1">
        <f>Sales[[#This Row],[OrderQuantity]]</f>
        <v>2</v>
      </c>
      <c r="N11689" s="1">
        <f>1</f>
        <v>1</v>
      </c>
      <c r="O11689" s="1">
        <f>Sales[[#This Row],[TotalSales]]-Sales[[#This Row],[TotalCost]]</f>
        <v>5.8780000000000001</v>
      </c>
      <c r="P11689" s="1">
        <f>Sales[[#This Row],[ProductCost]]*Sales[[#This Row],[OrderQuantity]]</f>
        <v>11.410399999999999</v>
      </c>
      <c r="Q11689" s="1" t="str">
        <f>VLOOKUP(Sales[[#This Row],[ProductKey]], Products!$A$2:$D$1000, 4, FALSE)</f>
        <v>AWC Logo Cap</v>
      </c>
    </row>
    <row r="11690" spans="1:17" x14ac:dyDescent="0.25">
      <c r="A11690" s="2">
        <v>38325</v>
      </c>
      <c r="B11690" s="1" t="s">
        <v>6479</v>
      </c>
      <c r="C11690">
        <v>214</v>
      </c>
      <c r="D11690">
        <v>12863</v>
      </c>
      <c r="E11690">
        <v>8</v>
      </c>
      <c r="F11690">
        <v>7</v>
      </c>
      <c r="G11690">
        <v>1</v>
      </c>
      <c r="H11690" s="2">
        <v>43438</v>
      </c>
      <c r="I11690" t="str">
        <f>VLOOKUP(Sales[[#This Row],[TerritoryKey]], Territories[], 2, FALSE)</f>
        <v>Germany</v>
      </c>
      <c r="J11690">
        <f>_xlfn.XLOOKUP(Sales[[#This Row],[ProductKey]], Products!$A:$A, Products!$J:$J)</f>
        <v>13.0863</v>
      </c>
      <c r="K11690">
        <f>_xlfn.XLOOKUP(Sales[[#This Row],[ProductKey]], Products!$A:$A, Products!$K:$K)</f>
        <v>34.99</v>
      </c>
      <c r="L11690" s="1">
        <f>Sales[[#This Row],[ProductPrice]]*Sales[[#This Row],[OrderQuantity]]</f>
        <v>34.99</v>
      </c>
      <c r="M11690" s="1">
        <f>Sales[[#This Row],[OrderQuantity]]</f>
        <v>1</v>
      </c>
      <c r="N11690" s="1">
        <f>1</f>
        <v>1</v>
      </c>
      <c r="O11690" s="1">
        <f>Sales[[#This Row],[TotalSales]]-Sales[[#This Row],[TotalCost]]</f>
        <v>21.903700000000001</v>
      </c>
      <c r="P11690" s="1">
        <f>Sales[[#This Row],[ProductCost]]*Sales[[#This Row],[OrderQuantity]]</f>
        <v>13.0863</v>
      </c>
      <c r="Q11690" s="1" t="str">
        <f>VLOOKUP(Sales[[#This Row],[ProductKey]], Products!$A$2:$D$1000, 4, FALSE)</f>
        <v>Sport-100 Helmet, Red</v>
      </c>
    </row>
    <row r="11691" spans="1:17" x14ac:dyDescent="0.25">
      <c r="A11691" s="2">
        <v>38232</v>
      </c>
      <c r="B11691" s="1" t="s">
        <v>6592</v>
      </c>
      <c r="C11691">
        <v>491</v>
      </c>
      <c r="D11691">
        <v>14904</v>
      </c>
      <c r="E11691">
        <v>6</v>
      </c>
      <c r="F11691">
        <v>6</v>
      </c>
      <c r="G11691">
        <v>1</v>
      </c>
      <c r="H11691" s="2">
        <v>43345</v>
      </c>
      <c r="I11691" t="str">
        <f>VLOOKUP(Sales[[#This Row],[TerritoryKey]], Territories[], 2, FALSE)</f>
        <v>Canada</v>
      </c>
      <c r="J11691">
        <f>_xlfn.XLOOKUP(Sales[[#This Row],[ProductKey]], Products!$A:$A, Products!$J:$J)</f>
        <v>41.572299999999998</v>
      </c>
      <c r="K11691">
        <f>_xlfn.XLOOKUP(Sales[[#This Row],[ProductKey]], Products!$A:$A, Products!$K:$K)</f>
        <v>53.99</v>
      </c>
      <c r="L11691" s="1">
        <f>Sales[[#This Row],[ProductPrice]]*Sales[[#This Row],[OrderQuantity]]</f>
        <v>53.99</v>
      </c>
      <c r="M11691" s="1">
        <f>Sales[[#This Row],[OrderQuantity]]</f>
        <v>1</v>
      </c>
      <c r="N11691" s="1">
        <f>1</f>
        <v>1</v>
      </c>
      <c r="O11691" s="1">
        <f>Sales[[#This Row],[TotalSales]]-Sales[[#This Row],[TotalCost]]</f>
        <v>12.417700000000004</v>
      </c>
      <c r="P11691" s="1">
        <f>Sales[[#This Row],[ProductCost]]*Sales[[#This Row],[OrderQuantity]]</f>
        <v>41.572299999999998</v>
      </c>
      <c r="Q11691" s="1" t="str">
        <f>VLOOKUP(Sales[[#This Row],[ProductKey]], Products!$A$2:$D$1000, 4, FALSE)</f>
        <v>Short-Sleeve Classic Jersey, XL</v>
      </c>
    </row>
    <row r="11692" spans="1:17" x14ac:dyDescent="0.25">
      <c r="A11692" s="2">
        <v>38295</v>
      </c>
      <c r="B11692" s="1" t="s">
        <v>6960</v>
      </c>
      <c r="C11692">
        <v>223</v>
      </c>
      <c r="D11692">
        <v>15614</v>
      </c>
      <c r="E11692">
        <v>10</v>
      </c>
      <c r="F11692">
        <v>8</v>
      </c>
      <c r="G11692">
        <v>2</v>
      </c>
      <c r="H11692" s="2">
        <v>43408</v>
      </c>
      <c r="I11692" t="str">
        <f>VLOOKUP(Sales[[#This Row],[TerritoryKey]], Territories[], 2, FALSE)</f>
        <v>United Kingdom</v>
      </c>
      <c r="J11692">
        <f>_xlfn.XLOOKUP(Sales[[#This Row],[ProductKey]], Products!$A:$A, Products!$J:$J)</f>
        <v>5.7051999999999996</v>
      </c>
      <c r="K11692">
        <f>_xlfn.XLOOKUP(Sales[[#This Row],[ProductKey]], Products!$A:$A, Products!$K:$K)</f>
        <v>8.6441999999999997</v>
      </c>
      <c r="L11692" s="1">
        <f>Sales[[#This Row],[ProductPrice]]*Sales[[#This Row],[OrderQuantity]]</f>
        <v>17.288399999999999</v>
      </c>
      <c r="M11692" s="1">
        <f>Sales[[#This Row],[OrderQuantity]]</f>
        <v>2</v>
      </c>
      <c r="N11692" s="1">
        <f>1</f>
        <v>1</v>
      </c>
      <c r="O11692" s="1">
        <f>Sales[[#This Row],[TotalSales]]-Sales[[#This Row],[TotalCost]]</f>
        <v>5.8780000000000001</v>
      </c>
      <c r="P11692" s="1">
        <f>Sales[[#This Row],[ProductCost]]*Sales[[#This Row],[OrderQuantity]]</f>
        <v>11.410399999999999</v>
      </c>
      <c r="Q11692" s="1" t="str">
        <f>VLOOKUP(Sales[[#This Row],[ProductKey]], Products!$A$2:$D$1000, 4, FALSE)</f>
        <v>AWC Logo Cap</v>
      </c>
    </row>
    <row r="11693" spans="1:17" x14ac:dyDescent="0.25">
      <c r="A11693" s="2">
        <v>38234</v>
      </c>
      <c r="B11693" s="1" t="s">
        <v>6960</v>
      </c>
      <c r="C11693">
        <v>215</v>
      </c>
      <c r="D11693">
        <v>15614</v>
      </c>
      <c r="E11693">
        <v>10</v>
      </c>
      <c r="F11693">
        <v>6</v>
      </c>
      <c r="G11693">
        <v>1</v>
      </c>
      <c r="H11693" s="2">
        <v>43347</v>
      </c>
      <c r="I11693" t="str">
        <f>VLOOKUP(Sales[[#This Row],[TerritoryKey]], Territories[], 2, FALSE)</f>
        <v>United Kingdom</v>
      </c>
      <c r="J11693">
        <f>_xlfn.XLOOKUP(Sales[[#This Row],[ProductKey]], Products!$A:$A, Products!$J:$J)</f>
        <v>12.027799999999999</v>
      </c>
      <c r="K11693">
        <f>_xlfn.XLOOKUP(Sales[[#This Row],[ProductKey]], Products!$A:$A, Products!$K:$K)</f>
        <v>33.644199999999998</v>
      </c>
      <c r="L11693" s="1">
        <f>Sales[[#This Row],[ProductPrice]]*Sales[[#This Row],[OrderQuantity]]</f>
        <v>33.644199999999998</v>
      </c>
      <c r="M11693" s="1">
        <f>Sales[[#This Row],[OrderQuantity]]</f>
        <v>1</v>
      </c>
      <c r="N11693" s="1">
        <f>1</f>
        <v>1</v>
      </c>
      <c r="O11693" s="1">
        <f>Sales[[#This Row],[TotalSales]]-Sales[[#This Row],[TotalCost]]</f>
        <v>21.616399999999999</v>
      </c>
      <c r="P11693" s="1">
        <f>Sales[[#This Row],[ProductCost]]*Sales[[#This Row],[OrderQuantity]]</f>
        <v>12.027799999999999</v>
      </c>
      <c r="Q11693" s="1" t="str">
        <f>VLOOKUP(Sales[[#This Row],[ProductKey]], Products!$A$2:$D$1000, 4, FALSE)</f>
        <v>Sport-100 Helmet, Black</v>
      </c>
    </row>
    <row r="11694" spans="1:17" x14ac:dyDescent="0.25">
      <c r="A11694" s="2">
        <v>38080</v>
      </c>
      <c r="B11694" s="1" t="s">
        <v>7050</v>
      </c>
      <c r="C11694">
        <v>223</v>
      </c>
      <c r="D11694">
        <v>24597</v>
      </c>
      <c r="E11694">
        <v>9</v>
      </c>
      <c r="F11694">
        <v>6</v>
      </c>
      <c r="G11694">
        <v>2</v>
      </c>
      <c r="H11694" s="2">
        <v>43193</v>
      </c>
      <c r="I11694" t="str">
        <f>VLOOKUP(Sales[[#This Row],[TerritoryKey]], Territories[], 2, FALSE)</f>
        <v>Australia</v>
      </c>
      <c r="J11694">
        <f>_xlfn.XLOOKUP(Sales[[#This Row],[ProductKey]], Products!$A:$A, Products!$J:$J)</f>
        <v>5.7051999999999996</v>
      </c>
      <c r="K11694">
        <f>_xlfn.XLOOKUP(Sales[[#This Row],[ProductKey]], Products!$A:$A, Products!$K:$K)</f>
        <v>8.6441999999999997</v>
      </c>
      <c r="L11694" s="1">
        <f>Sales[[#This Row],[ProductPrice]]*Sales[[#This Row],[OrderQuantity]]</f>
        <v>17.288399999999999</v>
      </c>
      <c r="M11694" s="1">
        <f>Sales[[#This Row],[OrderQuantity]]</f>
        <v>2</v>
      </c>
      <c r="N11694" s="1">
        <f>1</f>
        <v>1</v>
      </c>
      <c r="O11694" s="1">
        <f>Sales[[#This Row],[TotalSales]]-Sales[[#This Row],[TotalCost]]</f>
        <v>5.8780000000000001</v>
      </c>
      <c r="P11694" s="1">
        <f>Sales[[#This Row],[ProductCost]]*Sales[[#This Row],[OrderQuantity]]</f>
        <v>11.410399999999999</v>
      </c>
      <c r="Q11694" s="1" t="str">
        <f>VLOOKUP(Sales[[#This Row],[ProductKey]], Products!$A$2:$D$1000, 4, FALSE)</f>
        <v>AWC Logo Cap</v>
      </c>
    </row>
    <row r="11695" spans="1:17" x14ac:dyDescent="0.25">
      <c r="A11695" s="2">
        <v>38022</v>
      </c>
      <c r="B11695" s="1" t="s">
        <v>7099</v>
      </c>
      <c r="C11695">
        <v>223</v>
      </c>
      <c r="D11695">
        <v>25493</v>
      </c>
      <c r="E11695">
        <v>10</v>
      </c>
      <c r="F11695">
        <v>6</v>
      </c>
      <c r="G11695">
        <v>3</v>
      </c>
      <c r="H11695" s="2">
        <v>43136</v>
      </c>
      <c r="I11695" t="str">
        <f>VLOOKUP(Sales[[#This Row],[TerritoryKey]], Territories[], 2, FALSE)</f>
        <v>United Kingdom</v>
      </c>
      <c r="J11695">
        <f>_xlfn.XLOOKUP(Sales[[#This Row],[ProductKey]], Products!$A:$A, Products!$J:$J)</f>
        <v>5.7051999999999996</v>
      </c>
      <c r="K11695">
        <f>_xlfn.XLOOKUP(Sales[[#This Row],[ProductKey]], Products!$A:$A, Products!$K:$K)</f>
        <v>8.6441999999999997</v>
      </c>
      <c r="L11695" s="1">
        <f>Sales[[#This Row],[ProductPrice]]*Sales[[#This Row],[OrderQuantity]]</f>
        <v>25.932600000000001</v>
      </c>
      <c r="M11695" s="1">
        <f>Sales[[#This Row],[OrderQuantity]]</f>
        <v>3</v>
      </c>
      <c r="N11695" s="1">
        <f>1</f>
        <v>1</v>
      </c>
      <c r="O11695" s="1">
        <f>Sales[[#This Row],[TotalSales]]-Sales[[#This Row],[TotalCost]]</f>
        <v>8.8170000000000002</v>
      </c>
      <c r="P11695" s="1">
        <f>Sales[[#This Row],[ProductCost]]*Sales[[#This Row],[OrderQuantity]]</f>
        <v>17.115600000000001</v>
      </c>
      <c r="Q11695" s="1" t="str">
        <f>VLOOKUP(Sales[[#This Row],[ProductKey]], Products!$A$2:$D$1000, 4, FALSE)</f>
        <v>AWC Logo Cap</v>
      </c>
    </row>
    <row r="11696" spans="1:17" x14ac:dyDescent="0.25">
      <c r="A11696" s="2">
        <v>38326</v>
      </c>
      <c r="B11696" s="1" t="s">
        <v>7255</v>
      </c>
      <c r="C11696">
        <v>491</v>
      </c>
      <c r="D11696">
        <v>18511</v>
      </c>
      <c r="E11696">
        <v>4</v>
      </c>
      <c r="F11696">
        <v>6</v>
      </c>
      <c r="G11696">
        <v>1</v>
      </c>
      <c r="H11696" s="2">
        <v>43439</v>
      </c>
      <c r="I11696" t="str">
        <f>VLOOKUP(Sales[[#This Row],[TerritoryKey]], Territories[], 2, FALSE)</f>
        <v>Southwest</v>
      </c>
      <c r="J11696">
        <f>_xlfn.XLOOKUP(Sales[[#This Row],[ProductKey]], Products!$A:$A, Products!$J:$J)</f>
        <v>41.572299999999998</v>
      </c>
      <c r="K11696">
        <f>_xlfn.XLOOKUP(Sales[[#This Row],[ProductKey]], Products!$A:$A, Products!$K:$K)</f>
        <v>53.99</v>
      </c>
      <c r="L11696" s="1">
        <f>Sales[[#This Row],[ProductPrice]]*Sales[[#This Row],[OrderQuantity]]</f>
        <v>53.99</v>
      </c>
      <c r="M11696" s="1">
        <f>Sales[[#This Row],[OrderQuantity]]</f>
        <v>1</v>
      </c>
      <c r="N11696" s="1">
        <f>1</f>
        <v>1</v>
      </c>
      <c r="O11696" s="1">
        <f>Sales[[#This Row],[TotalSales]]-Sales[[#This Row],[TotalCost]]</f>
        <v>12.417700000000004</v>
      </c>
      <c r="P11696" s="1">
        <f>Sales[[#This Row],[ProductCost]]*Sales[[#This Row],[OrderQuantity]]</f>
        <v>41.572299999999998</v>
      </c>
      <c r="Q11696" s="1" t="str">
        <f>VLOOKUP(Sales[[#This Row],[ProductKey]], Products!$A$2:$D$1000, 4, FALSE)</f>
        <v>Short-Sleeve Classic Jersey, XL</v>
      </c>
    </row>
    <row r="11697" spans="1:17" x14ac:dyDescent="0.25">
      <c r="A11697" s="2">
        <v>38202</v>
      </c>
      <c r="B11697" s="1" t="s">
        <v>7650</v>
      </c>
      <c r="C11697">
        <v>232</v>
      </c>
      <c r="D11697">
        <v>14719</v>
      </c>
      <c r="E11697">
        <v>7</v>
      </c>
      <c r="F11697">
        <v>6</v>
      </c>
      <c r="G11697">
        <v>1</v>
      </c>
      <c r="H11697" s="2">
        <v>43315</v>
      </c>
      <c r="I11697" t="str">
        <f>VLOOKUP(Sales[[#This Row],[TerritoryKey]], Territories[], 2, FALSE)</f>
        <v>France</v>
      </c>
      <c r="J11697">
        <f>_xlfn.XLOOKUP(Sales[[#This Row],[ProductKey]], Products!$A:$A, Products!$J:$J)</f>
        <v>31.724399999999999</v>
      </c>
      <c r="K11697">
        <f>_xlfn.XLOOKUP(Sales[[#This Row],[ProductKey]], Products!$A:$A, Products!$K:$K)</f>
        <v>48.067300000000003</v>
      </c>
      <c r="L11697" s="1">
        <f>Sales[[#This Row],[ProductPrice]]*Sales[[#This Row],[OrderQuantity]]</f>
        <v>48.067300000000003</v>
      </c>
      <c r="M11697" s="1">
        <f>Sales[[#This Row],[OrderQuantity]]</f>
        <v>1</v>
      </c>
      <c r="N11697" s="1">
        <f>1</f>
        <v>1</v>
      </c>
      <c r="O11697" s="1">
        <f>Sales[[#This Row],[TotalSales]]-Sales[[#This Row],[TotalCost]]</f>
        <v>16.342900000000004</v>
      </c>
      <c r="P11697" s="1">
        <f>Sales[[#This Row],[ProductCost]]*Sales[[#This Row],[OrderQuantity]]</f>
        <v>31.724399999999999</v>
      </c>
      <c r="Q11697" s="1" t="str">
        <f>VLOOKUP(Sales[[#This Row],[ProductKey]], Products!$A$2:$D$1000, 4, FALSE)</f>
        <v>Long-Sleeve Logo Jersey, L</v>
      </c>
    </row>
    <row r="11698" spans="1:17" x14ac:dyDescent="0.25">
      <c r="A11698" s="2"/>
      <c r="B11698" s="1"/>
      <c r="H11698" s="2"/>
      <c r="I11698" s="1"/>
      <c r="J11698" s="1"/>
      <c r="K11698" s="1"/>
      <c r="L11698" s="1">
        <f>_xlfn.AGGREGATE(9,6,L2:L10000)</f>
        <v>3588358.2899003853</v>
      </c>
      <c r="M11698" s="1">
        <f>_xlfn.AGGREGATE(9,6,M2:M10000)</f>
        <v>14975</v>
      </c>
      <c r="N11698" s="1">
        <f>_xlfn.AGGREGATE(9,6,N2:N10000)</f>
        <v>9999</v>
      </c>
      <c r="O11698" s="1">
        <f>_xlfn.AGGREGATE(9,6,O2:O10000)</f>
        <v>1514343.3352000047</v>
      </c>
      <c r="P11698" s="1">
        <f>_xlfn.AGGREGATE(9,6,P2:P10000)</f>
        <v>2074014.9547001391</v>
      </c>
      <c r="Q11698" s="1"/>
    </row>
  </sheetData>
  <phoneticPr fontId="2"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5F91A-9BD9-4523-A1EB-68050B908485}">
  <dimension ref="A1:K294"/>
  <sheetViews>
    <sheetView topLeftCell="F1" workbookViewId="0">
      <selection activeCell="I1" sqref="I1:I1048576"/>
    </sheetView>
  </sheetViews>
  <sheetFormatPr defaultRowHeight="15" x14ac:dyDescent="0.25"/>
  <cols>
    <col min="1" max="1" width="13.42578125" bestFit="1" customWidth="1"/>
    <col min="2" max="2" width="24.7109375" bestFit="1" customWidth="1"/>
    <col min="3" max="3" width="13.7109375" bestFit="1" customWidth="1"/>
    <col min="4" max="4" width="31.42578125" bestFit="1" customWidth="1"/>
    <col min="5" max="5" width="25.7109375" bestFit="1" customWidth="1"/>
    <col min="6" max="6" width="81.140625" bestFit="1" customWidth="1"/>
    <col min="7" max="7" width="14.85546875" bestFit="1" customWidth="1"/>
    <col min="8" max="8" width="13.7109375" bestFit="1" customWidth="1"/>
    <col min="9" max="9" width="14.5703125" bestFit="1" customWidth="1"/>
    <col min="10" max="10" width="14" bestFit="1" customWidth="1"/>
    <col min="11" max="11" width="14.5703125" bestFit="1" customWidth="1"/>
  </cols>
  <sheetData>
    <row r="1" spans="1:11" x14ac:dyDescent="0.25">
      <c r="A1" t="s">
        <v>3</v>
      </c>
      <c r="B1" t="s">
        <v>7917</v>
      </c>
      <c r="C1" t="s">
        <v>7918</v>
      </c>
      <c r="D1" t="s">
        <v>7919</v>
      </c>
      <c r="E1" t="s">
        <v>7920</v>
      </c>
      <c r="F1" t="s">
        <v>7921</v>
      </c>
      <c r="G1" t="s">
        <v>7922</v>
      </c>
      <c r="H1" t="s">
        <v>7923</v>
      </c>
      <c r="I1" t="s">
        <v>7924</v>
      </c>
      <c r="J1" t="s">
        <v>7925</v>
      </c>
      <c r="K1" t="s">
        <v>7926</v>
      </c>
    </row>
    <row r="2" spans="1:11" x14ac:dyDescent="0.25">
      <c r="A2">
        <v>214</v>
      </c>
      <c r="B2">
        <v>31</v>
      </c>
      <c r="C2" s="1" t="s">
        <v>7927</v>
      </c>
      <c r="D2" s="1" t="s">
        <v>7928</v>
      </c>
      <c r="E2" s="1" t="s">
        <v>7929</v>
      </c>
      <c r="F2" s="1" t="s">
        <v>7930</v>
      </c>
      <c r="G2" s="1" t="s">
        <v>7931</v>
      </c>
      <c r="H2" s="1" t="s">
        <v>7932</v>
      </c>
      <c r="I2" s="1" t="s">
        <v>7932</v>
      </c>
      <c r="J2">
        <v>13.0863</v>
      </c>
      <c r="K2">
        <v>34.99</v>
      </c>
    </row>
    <row r="3" spans="1:11" x14ac:dyDescent="0.25">
      <c r="A3">
        <v>215</v>
      </c>
      <c r="B3">
        <v>31</v>
      </c>
      <c r="C3" s="1" t="s">
        <v>7933</v>
      </c>
      <c r="D3" s="1" t="s">
        <v>7934</v>
      </c>
      <c r="E3" s="1" t="s">
        <v>7929</v>
      </c>
      <c r="F3" s="1" t="s">
        <v>7930</v>
      </c>
      <c r="G3" s="1" t="s">
        <v>7935</v>
      </c>
      <c r="H3" s="1" t="s">
        <v>7932</v>
      </c>
      <c r="I3" s="1" t="s">
        <v>7932</v>
      </c>
      <c r="J3">
        <v>12.027799999999999</v>
      </c>
      <c r="K3">
        <v>33.644199999999998</v>
      </c>
    </row>
    <row r="4" spans="1:11" x14ac:dyDescent="0.25">
      <c r="A4">
        <v>220</v>
      </c>
      <c r="B4">
        <v>31</v>
      </c>
      <c r="C4" s="1" t="s">
        <v>7946</v>
      </c>
      <c r="D4" s="1" t="s">
        <v>7947</v>
      </c>
      <c r="E4" s="1" t="s">
        <v>7929</v>
      </c>
      <c r="F4" s="1" t="s">
        <v>7930</v>
      </c>
      <c r="G4" s="1" t="s">
        <v>7948</v>
      </c>
      <c r="H4" s="1" t="s">
        <v>7932</v>
      </c>
      <c r="I4" s="1" t="s">
        <v>7932</v>
      </c>
      <c r="J4">
        <v>12.027799999999999</v>
      </c>
      <c r="K4">
        <v>33.644199999999998</v>
      </c>
    </row>
    <row r="5" spans="1:11" x14ac:dyDescent="0.25">
      <c r="A5">
        <v>223</v>
      </c>
      <c r="B5">
        <v>19</v>
      </c>
      <c r="C5" s="1" t="s">
        <v>7949</v>
      </c>
      <c r="D5" s="1" t="s">
        <v>7950</v>
      </c>
      <c r="E5" s="1" t="s">
        <v>7951</v>
      </c>
      <c r="F5" s="1" t="s">
        <v>7952</v>
      </c>
      <c r="G5" s="1" t="s">
        <v>7953</v>
      </c>
      <c r="H5" s="1" t="s">
        <v>7932</v>
      </c>
      <c r="I5" s="1" t="s">
        <v>7942</v>
      </c>
      <c r="J5">
        <v>5.7051999999999996</v>
      </c>
      <c r="K5">
        <v>8.6441999999999997</v>
      </c>
    </row>
    <row r="6" spans="1:11" x14ac:dyDescent="0.25">
      <c r="A6">
        <v>391</v>
      </c>
      <c r="B6">
        <v>10</v>
      </c>
      <c r="C6" s="1" t="s">
        <v>8174</v>
      </c>
      <c r="D6" s="1" t="s">
        <v>8175</v>
      </c>
      <c r="E6" s="1" t="s">
        <v>8175</v>
      </c>
      <c r="F6" s="1" t="s">
        <v>8176</v>
      </c>
      <c r="G6" s="1" t="s">
        <v>8177</v>
      </c>
      <c r="H6" s="1" t="s">
        <v>7932</v>
      </c>
      <c r="I6" s="1" t="s">
        <v>7932</v>
      </c>
      <c r="J6">
        <v>65.809700000000007</v>
      </c>
      <c r="K6">
        <v>148.22</v>
      </c>
    </row>
    <row r="7" spans="1:11" x14ac:dyDescent="0.25">
      <c r="A7">
        <v>392</v>
      </c>
      <c r="B7">
        <v>10</v>
      </c>
      <c r="C7" s="1" t="s">
        <v>8178</v>
      </c>
      <c r="D7" s="1" t="s">
        <v>8179</v>
      </c>
      <c r="E7" s="1" t="s">
        <v>8179</v>
      </c>
      <c r="F7" s="1" t="s">
        <v>8180</v>
      </c>
      <c r="G7" s="1" t="s">
        <v>8177</v>
      </c>
      <c r="H7" s="1" t="s">
        <v>7932</v>
      </c>
      <c r="I7" s="1" t="s">
        <v>7932</v>
      </c>
      <c r="J7">
        <v>77.917599999999993</v>
      </c>
      <c r="K7">
        <v>175.49</v>
      </c>
    </row>
    <row r="8" spans="1:11" x14ac:dyDescent="0.25">
      <c r="A8">
        <v>393</v>
      </c>
      <c r="B8">
        <v>10</v>
      </c>
      <c r="C8" s="1" t="s">
        <v>8181</v>
      </c>
      <c r="D8" s="1" t="s">
        <v>8182</v>
      </c>
      <c r="E8" s="1" t="s">
        <v>8182</v>
      </c>
      <c r="F8" s="1" t="s">
        <v>8183</v>
      </c>
      <c r="G8" s="1" t="s">
        <v>8177</v>
      </c>
      <c r="H8" s="1" t="s">
        <v>7932</v>
      </c>
      <c r="I8" s="1" t="s">
        <v>7932</v>
      </c>
      <c r="J8">
        <v>101.89360000000001</v>
      </c>
      <c r="K8">
        <v>229.49</v>
      </c>
    </row>
    <row r="9" spans="1:11" x14ac:dyDescent="0.25">
      <c r="A9">
        <v>394</v>
      </c>
      <c r="B9">
        <v>11</v>
      </c>
      <c r="C9" s="1" t="s">
        <v>8184</v>
      </c>
      <c r="D9" s="1" t="s">
        <v>8185</v>
      </c>
      <c r="E9" s="1" t="s">
        <v>8185</v>
      </c>
      <c r="F9" s="1" t="s">
        <v>8186</v>
      </c>
      <c r="G9" s="1" t="s">
        <v>8177</v>
      </c>
      <c r="H9" s="1" t="s">
        <v>7932</v>
      </c>
      <c r="I9" s="1" t="s">
        <v>7932</v>
      </c>
      <c r="J9">
        <v>15.184799999999999</v>
      </c>
      <c r="K9">
        <v>34.200000000000003</v>
      </c>
    </row>
    <row r="10" spans="1:11" x14ac:dyDescent="0.25">
      <c r="A10">
        <v>395</v>
      </c>
      <c r="B10">
        <v>11</v>
      </c>
      <c r="C10" s="1" t="s">
        <v>8187</v>
      </c>
      <c r="D10" s="1" t="s">
        <v>8188</v>
      </c>
      <c r="E10" s="1" t="s">
        <v>8188</v>
      </c>
      <c r="F10" s="1" t="s">
        <v>8189</v>
      </c>
      <c r="G10" s="1" t="s">
        <v>8177</v>
      </c>
      <c r="H10" s="1" t="s">
        <v>7932</v>
      </c>
      <c r="I10" s="1" t="s">
        <v>7932</v>
      </c>
      <c r="J10">
        <v>45.416800000000002</v>
      </c>
      <c r="K10">
        <v>102.29</v>
      </c>
    </row>
    <row r="11" spans="1:11" x14ac:dyDescent="0.25">
      <c r="A11">
        <v>396</v>
      </c>
      <c r="B11">
        <v>11</v>
      </c>
      <c r="C11" s="1" t="s">
        <v>8190</v>
      </c>
      <c r="D11" s="1" t="s">
        <v>8191</v>
      </c>
      <c r="E11" s="1" t="s">
        <v>8191</v>
      </c>
      <c r="F11" s="1" t="s">
        <v>8192</v>
      </c>
      <c r="G11" s="1" t="s">
        <v>8177</v>
      </c>
      <c r="H11" s="1" t="s">
        <v>7932</v>
      </c>
      <c r="I11" s="1" t="s">
        <v>7932</v>
      </c>
      <c r="J11">
        <v>55.380099999999999</v>
      </c>
      <c r="K11">
        <v>124.73</v>
      </c>
    </row>
    <row r="12" spans="1:11" x14ac:dyDescent="0.25">
      <c r="A12">
        <v>397</v>
      </c>
      <c r="B12">
        <v>4</v>
      </c>
      <c r="C12" s="1" t="s">
        <v>8193</v>
      </c>
      <c r="D12" s="1" t="s">
        <v>8194</v>
      </c>
      <c r="E12" s="1" t="s">
        <v>8194</v>
      </c>
      <c r="F12" s="1" t="s">
        <v>8195</v>
      </c>
      <c r="G12" s="1" t="s">
        <v>8177</v>
      </c>
      <c r="H12" s="1" t="s">
        <v>7932</v>
      </c>
      <c r="I12" s="1" t="s">
        <v>7932</v>
      </c>
      <c r="J12">
        <v>17.978000000000002</v>
      </c>
      <c r="K12">
        <v>40.490900000000003</v>
      </c>
    </row>
    <row r="13" spans="1:11" x14ac:dyDescent="0.25">
      <c r="A13">
        <v>399</v>
      </c>
      <c r="B13">
        <v>4</v>
      </c>
      <c r="C13" s="1" t="s">
        <v>8196</v>
      </c>
      <c r="D13" s="1" t="s">
        <v>8197</v>
      </c>
      <c r="E13" s="1" t="s">
        <v>8197</v>
      </c>
      <c r="F13" s="1" t="s">
        <v>8198</v>
      </c>
      <c r="G13" s="1" t="s">
        <v>8177</v>
      </c>
      <c r="H13" s="1" t="s">
        <v>7932</v>
      </c>
      <c r="I13" s="1" t="s">
        <v>7932</v>
      </c>
      <c r="J13">
        <v>24.993200000000002</v>
      </c>
      <c r="K13">
        <v>56.290900000000001</v>
      </c>
    </row>
    <row r="14" spans="1:11" x14ac:dyDescent="0.25">
      <c r="A14">
        <v>401</v>
      </c>
      <c r="B14">
        <v>4</v>
      </c>
      <c r="C14" s="1" t="s">
        <v>8199</v>
      </c>
      <c r="D14" s="1" t="s">
        <v>8200</v>
      </c>
      <c r="E14" s="1" t="s">
        <v>8200</v>
      </c>
      <c r="F14" s="1" t="s">
        <v>8201</v>
      </c>
      <c r="G14" s="1" t="s">
        <v>8177</v>
      </c>
      <c r="H14" s="1" t="s">
        <v>7932</v>
      </c>
      <c r="I14" s="1" t="s">
        <v>7932</v>
      </c>
      <c r="J14">
        <v>48.545299999999997</v>
      </c>
      <c r="K14">
        <v>109.3364</v>
      </c>
    </row>
    <row r="15" spans="1:11" x14ac:dyDescent="0.25">
      <c r="A15">
        <v>403</v>
      </c>
      <c r="B15">
        <v>4</v>
      </c>
      <c r="C15" s="1" t="s">
        <v>8202</v>
      </c>
      <c r="D15" s="1" t="s">
        <v>8203</v>
      </c>
      <c r="E15" s="1" t="s">
        <v>8203</v>
      </c>
      <c r="F15" s="1" t="s">
        <v>8204</v>
      </c>
      <c r="G15" s="1" t="s">
        <v>8177</v>
      </c>
      <c r="H15" s="1" t="s">
        <v>7932</v>
      </c>
      <c r="I15" s="1" t="s">
        <v>7932</v>
      </c>
      <c r="J15">
        <v>17.978000000000002</v>
      </c>
      <c r="K15">
        <v>40.490900000000003</v>
      </c>
    </row>
    <row r="16" spans="1:11" x14ac:dyDescent="0.25">
      <c r="A16">
        <v>405</v>
      </c>
      <c r="B16">
        <v>4</v>
      </c>
      <c r="C16" s="1" t="s">
        <v>8205</v>
      </c>
      <c r="D16" s="1" t="s">
        <v>8206</v>
      </c>
      <c r="E16" s="1" t="s">
        <v>8206</v>
      </c>
      <c r="F16" s="1" t="s">
        <v>8207</v>
      </c>
      <c r="G16" s="1" t="s">
        <v>8177</v>
      </c>
      <c r="H16" s="1" t="s">
        <v>7932</v>
      </c>
      <c r="I16" s="1" t="s">
        <v>7932</v>
      </c>
      <c r="J16">
        <v>24.993200000000002</v>
      </c>
      <c r="K16">
        <v>56.290900000000001</v>
      </c>
    </row>
    <row r="17" spans="1:11" x14ac:dyDescent="0.25">
      <c r="A17">
        <v>407</v>
      </c>
      <c r="B17">
        <v>4</v>
      </c>
      <c r="C17" s="1" t="s">
        <v>8208</v>
      </c>
      <c r="D17" s="1" t="s">
        <v>8209</v>
      </c>
      <c r="E17" s="1" t="s">
        <v>8209</v>
      </c>
      <c r="F17" s="1" t="s">
        <v>8210</v>
      </c>
      <c r="G17" s="1" t="s">
        <v>8177</v>
      </c>
      <c r="H17" s="1" t="s">
        <v>7932</v>
      </c>
      <c r="I17" s="1" t="s">
        <v>7932</v>
      </c>
      <c r="J17">
        <v>48.545299999999997</v>
      </c>
      <c r="K17">
        <v>109.3364</v>
      </c>
    </row>
    <row r="18" spans="1:11" x14ac:dyDescent="0.25">
      <c r="A18">
        <v>410</v>
      </c>
      <c r="B18">
        <v>17</v>
      </c>
      <c r="C18" s="1" t="s">
        <v>8215</v>
      </c>
      <c r="D18" s="1" t="s">
        <v>8216</v>
      </c>
      <c r="E18" s="1" t="s">
        <v>8216</v>
      </c>
      <c r="F18" s="1" t="s">
        <v>8217</v>
      </c>
      <c r="G18" s="1" t="s">
        <v>7935</v>
      </c>
      <c r="H18" s="1" t="s">
        <v>7932</v>
      </c>
      <c r="I18" s="1" t="s">
        <v>7932</v>
      </c>
      <c r="J18">
        <v>26.970800000000001</v>
      </c>
      <c r="K18">
        <v>60.744999999999997</v>
      </c>
    </row>
    <row r="19" spans="1:11" x14ac:dyDescent="0.25">
      <c r="A19">
        <v>411</v>
      </c>
      <c r="B19">
        <v>17</v>
      </c>
      <c r="C19" s="1" t="s">
        <v>8218</v>
      </c>
      <c r="D19" s="1" t="s">
        <v>8219</v>
      </c>
      <c r="E19" s="1" t="s">
        <v>8219</v>
      </c>
      <c r="F19" s="1" t="s">
        <v>8220</v>
      </c>
      <c r="G19" s="1" t="s">
        <v>7935</v>
      </c>
      <c r="H19" s="1" t="s">
        <v>7932</v>
      </c>
      <c r="I19" s="1" t="s">
        <v>7932</v>
      </c>
      <c r="J19">
        <v>92.807100000000005</v>
      </c>
      <c r="K19">
        <v>209.02500000000001</v>
      </c>
    </row>
    <row r="20" spans="1:11" x14ac:dyDescent="0.25">
      <c r="A20">
        <v>412</v>
      </c>
      <c r="B20">
        <v>17</v>
      </c>
      <c r="C20" s="1" t="s">
        <v>8221</v>
      </c>
      <c r="D20" s="1" t="s">
        <v>8222</v>
      </c>
      <c r="E20" s="1" t="s">
        <v>8222</v>
      </c>
      <c r="F20" s="1" t="s">
        <v>8223</v>
      </c>
      <c r="G20" s="1" t="s">
        <v>7935</v>
      </c>
      <c r="H20" s="1" t="s">
        <v>7932</v>
      </c>
      <c r="I20" s="1" t="s">
        <v>7932</v>
      </c>
      <c r="J20">
        <v>133.2955</v>
      </c>
      <c r="K20">
        <v>300.21499999999997</v>
      </c>
    </row>
    <row r="21" spans="1:11" x14ac:dyDescent="0.25">
      <c r="A21">
        <v>413</v>
      </c>
      <c r="B21">
        <v>17</v>
      </c>
      <c r="C21" s="1" t="s">
        <v>8224</v>
      </c>
      <c r="D21" s="1" t="s">
        <v>8225</v>
      </c>
      <c r="E21" s="1" t="s">
        <v>8225</v>
      </c>
      <c r="F21" s="1" t="s">
        <v>8226</v>
      </c>
      <c r="G21" s="1" t="s">
        <v>7935</v>
      </c>
      <c r="H21" s="1" t="s">
        <v>7932</v>
      </c>
      <c r="I21" s="1" t="s">
        <v>7932</v>
      </c>
      <c r="J21">
        <v>37.990900000000003</v>
      </c>
      <c r="K21">
        <v>85.564999999999998</v>
      </c>
    </row>
    <row r="22" spans="1:11" x14ac:dyDescent="0.25">
      <c r="A22">
        <v>414</v>
      </c>
      <c r="B22">
        <v>17</v>
      </c>
      <c r="C22" s="1" t="s">
        <v>8227</v>
      </c>
      <c r="D22" s="1" t="s">
        <v>8228</v>
      </c>
      <c r="E22" s="1" t="s">
        <v>8228</v>
      </c>
      <c r="F22" s="1" t="s">
        <v>8229</v>
      </c>
      <c r="G22" s="1" t="s">
        <v>7935</v>
      </c>
      <c r="H22" s="1" t="s">
        <v>7932</v>
      </c>
      <c r="I22" s="1" t="s">
        <v>7932</v>
      </c>
      <c r="J22">
        <v>110.2829</v>
      </c>
      <c r="K22">
        <v>248.38499999999999</v>
      </c>
    </row>
    <row r="23" spans="1:11" x14ac:dyDescent="0.25">
      <c r="A23">
        <v>415</v>
      </c>
      <c r="B23">
        <v>17</v>
      </c>
      <c r="C23" s="1" t="s">
        <v>8230</v>
      </c>
      <c r="D23" s="1" t="s">
        <v>8231</v>
      </c>
      <c r="E23" s="1" t="s">
        <v>8231</v>
      </c>
      <c r="F23" s="1" t="s">
        <v>8232</v>
      </c>
      <c r="G23" s="1" t="s">
        <v>7935</v>
      </c>
      <c r="H23" s="1" t="s">
        <v>7932</v>
      </c>
      <c r="I23" s="1" t="s">
        <v>7932</v>
      </c>
      <c r="J23">
        <v>146.54660000000001</v>
      </c>
      <c r="K23">
        <v>330.06</v>
      </c>
    </row>
    <row r="24" spans="1:11" x14ac:dyDescent="0.25">
      <c r="A24">
        <v>416</v>
      </c>
      <c r="B24">
        <v>17</v>
      </c>
      <c r="C24" s="1" t="s">
        <v>8233</v>
      </c>
      <c r="D24" s="1" t="s">
        <v>8234</v>
      </c>
      <c r="E24" s="1" t="s">
        <v>8234</v>
      </c>
      <c r="F24" s="1" t="s">
        <v>8235</v>
      </c>
      <c r="G24" s="1" t="s">
        <v>7935</v>
      </c>
      <c r="H24" s="1" t="s">
        <v>7932</v>
      </c>
      <c r="I24" s="1" t="s">
        <v>7932</v>
      </c>
      <c r="J24">
        <v>96.796400000000006</v>
      </c>
      <c r="K24">
        <v>218.01</v>
      </c>
    </row>
    <row r="25" spans="1:11" x14ac:dyDescent="0.25">
      <c r="A25">
        <v>419</v>
      </c>
      <c r="B25">
        <v>17</v>
      </c>
      <c r="C25" s="1" t="s">
        <v>8240</v>
      </c>
      <c r="D25" s="1" t="s">
        <v>8241</v>
      </c>
      <c r="E25" s="1" t="s">
        <v>8241</v>
      </c>
      <c r="F25" s="1" t="s">
        <v>8217</v>
      </c>
      <c r="G25" s="1" t="s">
        <v>7935</v>
      </c>
      <c r="H25" s="1" t="s">
        <v>7932</v>
      </c>
      <c r="I25" s="1" t="s">
        <v>7932</v>
      </c>
      <c r="J25">
        <v>38.958799999999997</v>
      </c>
      <c r="K25">
        <v>87.745000000000005</v>
      </c>
    </row>
    <row r="26" spans="1:11" x14ac:dyDescent="0.25">
      <c r="A26">
        <v>420</v>
      </c>
      <c r="B26">
        <v>17</v>
      </c>
      <c r="C26" s="1" t="s">
        <v>8242</v>
      </c>
      <c r="D26" s="1" t="s">
        <v>8243</v>
      </c>
      <c r="E26" s="1" t="s">
        <v>8243</v>
      </c>
      <c r="F26" s="1" t="s">
        <v>8220</v>
      </c>
      <c r="G26" s="1" t="s">
        <v>7935</v>
      </c>
      <c r="H26" s="1" t="s">
        <v>7932</v>
      </c>
      <c r="I26" s="1" t="s">
        <v>7932</v>
      </c>
      <c r="J26">
        <v>104.79510000000001</v>
      </c>
      <c r="K26">
        <v>236.02500000000001</v>
      </c>
    </row>
    <row r="27" spans="1:11" x14ac:dyDescent="0.25">
      <c r="A27">
        <v>421</v>
      </c>
      <c r="B27">
        <v>17</v>
      </c>
      <c r="C27" s="1" t="s">
        <v>8244</v>
      </c>
      <c r="D27" s="1" t="s">
        <v>8245</v>
      </c>
      <c r="E27" s="1" t="s">
        <v>8245</v>
      </c>
      <c r="F27" s="1" t="s">
        <v>8223</v>
      </c>
      <c r="G27" s="1" t="s">
        <v>7935</v>
      </c>
      <c r="H27" s="1" t="s">
        <v>7932</v>
      </c>
      <c r="I27" s="1" t="s">
        <v>7932</v>
      </c>
      <c r="J27">
        <v>145.2835</v>
      </c>
      <c r="K27">
        <v>327.21499999999997</v>
      </c>
    </row>
    <row r="28" spans="1:11" x14ac:dyDescent="0.25">
      <c r="A28">
        <v>422</v>
      </c>
      <c r="B28">
        <v>17</v>
      </c>
      <c r="C28" s="1" t="s">
        <v>8246</v>
      </c>
      <c r="D28" s="1" t="s">
        <v>8247</v>
      </c>
      <c r="E28" s="1" t="s">
        <v>8247</v>
      </c>
      <c r="F28" s="1" t="s">
        <v>8248</v>
      </c>
      <c r="G28" s="1" t="s">
        <v>7935</v>
      </c>
      <c r="H28" s="1" t="s">
        <v>7932</v>
      </c>
      <c r="I28" s="1" t="s">
        <v>7932</v>
      </c>
      <c r="J28">
        <v>49.978900000000003</v>
      </c>
      <c r="K28">
        <v>112.565</v>
      </c>
    </row>
    <row r="29" spans="1:11" x14ac:dyDescent="0.25">
      <c r="A29">
        <v>423</v>
      </c>
      <c r="B29">
        <v>17</v>
      </c>
      <c r="C29" s="1" t="s">
        <v>8249</v>
      </c>
      <c r="D29" s="1" t="s">
        <v>8250</v>
      </c>
      <c r="E29" s="1" t="s">
        <v>8250</v>
      </c>
      <c r="F29" s="1" t="s">
        <v>8251</v>
      </c>
      <c r="G29" s="1" t="s">
        <v>7935</v>
      </c>
      <c r="H29" s="1" t="s">
        <v>7932</v>
      </c>
      <c r="I29" s="1" t="s">
        <v>7932</v>
      </c>
      <c r="J29">
        <v>122.2709</v>
      </c>
      <c r="K29">
        <v>275.38499999999999</v>
      </c>
    </row>
    <row r="30" spans="1:11" x14ac:dyDescent="0.25">
      <c r="A30">
        <v>424</v>
      </c>
      <c r="B30">
        <v>17</v>
      </c>
      <c r="C30" s="1" t="s">
        <v>8252</v>
      </c>
      <c r="D30" s="1" t="s">
        <v>8253</v>
      </c>
      <c r="E30" s="1" t="s">
        <v>8253</v>
      </c>
      <c r="F30" s="1" t="s">
        <v>8254</v>
      </c>
      <c r="G30" s="1" t="s">
        <v>7935</v>
      </c>
      <c r="H30" s="1" t="s">
        <v>7932</v>
      </c>
      <c r="I30" s="1" t="s">
        <v>7932</v>
      </c>
      <c r="J30">
        <v>158.53460000000001</v>
      </c>
      <c r="K30">
        <v>357.06</v>
      </c>
    </row>
    <row r="31" spans="1:11" x14ac:dyDescent="0.25">
      <c r="A31">
        <v>425</v>
      </c>
      <c r="B31">
        <v>17</v>
      </c>
      <c r="C31" s="1" t="s">
        <v>8255</v>
      </c>
      <c r="D31" s="1" t="s">
        <v>8256</v>
      </c>
      <c r="E31" s="1" t="s">
        <v>8256</v>
      </c>
      <c r="F31" s="1" t="s">
        <v>8257</v>
      </c>
      <c r="G31" s="1" t="s">
        <v>7935</v>
      </c>
      <c r="H31" s="1" t="s">
        <v>7932</v>
      </c>
      <c r="I31" s="1" t="s">
        <v>7932</v>
      </c>
      <c r="J31">
        <v>108.78440000000001</v>
      </c>
      <c r="K31">
        <v>245.01</v>
      </c>
    </row>
    <row r="32" spans="1:11" x14ac:dyDescent="0.25">
      <c r="A32">
        <v>446</v>
      </c>
      <c r="B32">
        <v>35</v>
      </c>
      <c r="C32" s="1" t="s">
        <v>8286</v>
      </c>
      <c r="D32" s="1" t="s">
        <v>8287</v>
      </c>
      <c r="E32" s="1" t="s">
        <v>8288</v>
      </c>
      <c r="F32" s="1" t="s">
        <v>8289</v>
      </c>
      <c r="G32" s="1" t="s">
        <v>8290</v>
      </c>
      <c r="H32" s="1" t="s">
        <v>7932</v>
      </c>
      <c r="I32" s="1" t="s">
        <v>7932</v>
      </c>
      <c r="J32">
        <v>51.5625</v>
      </c>
      <c r="K32">
        <v>125</v>
      </c>
    </row>
    <row r="33" spans="1:11" x14ac:dyDescent="0.25">
      <c r="A33">
        <v>447</v>
      </c>
      <c r="B33">
        <v>34</v>
      </c>
      <c r="C33" s="1" t="s">
        <v>8291</v>
      </c>
      <c r="D33" s="1" t="s">
        <v>8292</v>
      </c>
      <c r="E33" s="1" t="s">
        <v>8292</v>
      </c>
      <c r="F33" s="1" t="s">
        <v>8293</v>
      </c>
      <c r="G33" s="1" t="s">
        <v>8177</v>
      </c>
      <c r="H33" s="1" t="s">
        <v>7932</v>
      </c>
      <c r="I33" s="1" t="s">
        <v>7932</v>
      </c>
      <c r="J33">
        <v>10.3125</v>
      </c>
      <c r="K33">
        <v>25</v>
      </c>
    </row>
    <row r="34" spans="1:11" x14ac:dyDescent="0.25">
      <c r="A34">
        <v>448</v>
      </c>
      <c r="B34">
        <v>36</v>
      </c>
      <c r="C34" s="1" t="s">
        <v>8294</v>
      </c>
      <c r="D34" s="1" t="s">
        <v>8295</v>
      </c>
      <c r="E34" s="1" t="s">
        <v>8295</v>
      </c>
      <c r="F34" s="1" t="s">
        <v>8296</v>
      </c>
      <c r="G34" s="1" t="s">
        <v>8177</v>
      </c>
      <c r="H34" s="1" t="s">
        <v>7932</v>
      </c>
      <c r="I34" s="1" t="s">
        <v>7932</v>
      </c>
      <c r="J34">
        <v>8.2459000000000007</v>
      </c>
      <c r="K34">
        <v>19.989999999999998</v>
      </c>
    </row>
    <row r="35" spans="1:11" x14ac:dyDescent="0.25">
      <c r="A35">
        <v>449</v>
      </c>
      <c r="B35">
        <v>36</v>
      </c>
      <c r="C35" s="1" t="s">
        <v>8297</v>
      </c>
      <c r="D35" s="1" t="s">
        <v>8298</v>
      </c>
      <c r="E35" s="1" t="s">
        <v>8298</v>
      </c>
      <c r="F35" s="1" t="s">
        <v>8299</v>
      </c>
      <c r="G35" s="1" t="s">
        <v>8177</v>
      </c>
      <c r="H35" s="1" t="s">
        <v>7932</v>
      </c>
      <c r="I35" s="1" t="s">
        <v>7932</v>
      </c>
      <c r="J35">
        <v>10.308400000000001</v>
      </c>
      <c r="K35">
        <v>24.99</v>
      </c>
    </row>
    <row r="36" spans="1:11" x14ac:dyDescent="0.25">
      <c r="A36">
        <v>450</v>
      </c>
      <c r="B36">
        <v>33</v>
      </c>
      <c r="C36" s="1" t="s">
        <v>8300</v>
      </c>
      <c r="D36" s="1" t="s">
        <v>8301</v>
      </c>
      <c r="E36" s="1" t="s">
        <v>8302</v>
      </c>
      <c r="F36" s="1" t="s">
        <v>8303</v>
      </c>
      <c r="G36" s="1" t="s">
        <v>8177</v>
      </c>
      <c r="H36" s="1" t="s">
        <v>7932</v>
      </c>
      <c r="I36" s="1" t="s">
        <v>7932</v>
      </c>
      <c r="J36">
        <v>5.7709000000000001</v>
      </c>
      <c r="K36">
        <v>13.99</v>
      </c>
    </row>
    <row r="37" spans="1:11" x14ac:dyDescent="0.25">
      <c r="A37">
        <v>451</v>
      </c>
      <c r="B37">
        <v>33</v>
      </c>
      <c r="C37" s="1" t="s">
        <v>8304</v>
      </c>
      <c r="D37" s="1" t="s">
        <v>8305</v>
      </c>
      <c r="E37" s="1" t="s">
        <v>8305</v>
      </c>
      <c r="F37" s="1" t="s">
        <v>8306</v>
      </c>
      <c r="G37" s="1" t="s">
        <v>8177</v>
      </c>
      <c r="H37" s="1" t="s">
        <v>7932</v>
      </c>
      <c r="I37" s="1" t="s">
        <v>7932</v>
      </c>
      <c r="J37">
        <v>14.433400000000001</v>
      </c>
      <c r="K37">
        <v>34.99</v>
      </c>
    </row>
    <row r="38" spans="1:11" x14ac:dyDescent="0.25">
      <c r="A38">
        <v>452</v>
      </c>
      <c r="B38">
        <v>33</v>
      </c>
      <c r="C38" s="1" t="s">
        <v>8307</v>
      </c>
      <c r="D38" s="1" t="s">
        <v>8308</v>
      </c>
      <c r="E38" s="1" t="s">
        <v>8308</v>
      </c>
      <c r="F38" s="1" t="s">
        <v>8309</v>
      </c>
      <c r="G38" s="1" t="s">
        <v>8177</v>
      </c>
      <c r="H38" s="1" t="s">
        <v>7932</v>
      </c>
      <c r="I38" s="1" t="s">
        <v>7932</v>
      </c>
      <c r="J38">
        <v>18.558399999999999</v>
      </c>
      <c r="K38">
        <v>44.99</v>
      </c>
    </row>
    <row r="39" spans="1:11" x14ac:dyDescent="0.25">
      <c r="A39">
        <v>477</v>
      </c>
      <c r="B39">
        <v>28</v>
      </c>
      <c r="C39" s="1" t="s">
        <v>8364</v>
      </c>
      <c r="D39" s="1" t="s">
        <v>8365</v>
      </c>
      <c r="E39" s="1" t="s">
        <v>8366</v>
      </c>
      <c r="F39" s="1" t="s">
        <v>8367</v>
      </c>
      <c r="G39" s="1" t="s">
        <v>8177</v>
      </c>
      <c r="H39" s="1" t="s">
        <v>7932</v>
      </c>
      <c r="I39" s="1" t="s">
        <v>7932</v>
      </c>
      <c r="J39">
        <v>1.8663000000000001</v>
      </c>
      <c r="K39">
        <v>4.99</v>
      </c>
    </row>
    <row r="40" spans="1:11" x14ac:dyDescent="0.25">
      <c r="A40">
        <v>478</v>
      </c>
      <c r="B40">
        <v>28</v>
      </c>
      <c r="C40" s="1" t="s">
        <v>8368</v>
      </c>
      <c r="D40" s="1" t="s">
        <v>8369</v>
      </c>
      <c r="E40" s="1" t="s">
        <v>8369</v>
      </c>
      <c r="F40" s="1" t="s">
        <v>8370</v>
      </c>
      <c r="G40" s="1" t="s">
        <v>8177</v>
      </c>
      <c r="H40" s="1" t="s">
        <v>7932</v>
      </c>
      <c r="I40" s="1" t="s">
        <v>7932</v>
      </c>
      <c r="J40">
        <v>3.7363</v>
      </c>
      <c r="K40">
        <v>9.99</v>
      </c>
    </row>
    <row r="41" spans="1:11" x14ac:dyDescent="0.25">
      <c r="A41">
        <v>479</v>
      </c>
      <c r="B41">
        <v>28</v>
      </c>
      <c r="C41" s="1" t="s">
        <v>8371</v>
      </c>
      <c r="D41" s="1" t="s">
        <v>8372</v>
      </c>
      <c r="E41" s="1" t="s">
        <v>8372</v>
      </c>
      <c r="F41" s="1" t="s">
        <v>8373</v>
      </c>
      <c r="G41" s="1" t="s">
        <v>8177</v>
      </c>
      <c r="H41" s="1" t="s">
        <v>7932</v>
      </c>
      <c r="I41" s="1" t="s">
        <v>7932</v>
      </c>
      <c r="J41">
        <v>3.3622999999999998</v>
      </c>
      <c r="K41">
        <v>8.99</v>
      </c>
    </row>
    <row r="42" spans="1:11" x14ac:dyDescent="0.25">
      <c r="A42">
        <v>480</v>
      </c>
      <c r="B42">
        <v>37</v>
      </c>
      <c r="C42" s="1" t="s">
        <v>8374</v>
      </c>
      <c r="D42" s="1" t="s">
        <v>8375</v>
      </c>
      <c r="E42" s="1" t="s">
        <v>8376</v>
      </c>
      <c r="F42" s="1" t="s">
        <v>8377</v>
      </c>
      <c r="G42" s="1" t="s">
        <v>8177</v>
      </c>
      <c r="H42" s="1" t="s">
        <v>7932</v>
      </c>
      <c r="I42" s="1" t="s">
        <v>7932</v>
      </c>
      <c r="J42">
        <v>0.85650000000000004</v>
      </c>
      <c r="K42">
        <v>2.29</v>
      </c>
    </row>
    <row r="43" spans="1:11" x14ac:dyDescent="0.25">
      <c r="A43">
        <v>483</v>
      </c>
      <c r="B43">
        <v>26</v>
      </c>
      <c r="C43" s="1" t="s">
        <v>8384</v>
      </c>
      <c r="D43" s="1" t="s">
        <v>8385</v>
      </c>
      <c r="E43" s="1" t="s">
        <v>8385</v>
      </c>
      <c r="F43" s="1" t="s">
        <v>8386</v>
      </c>
      <c r="G43" s="1" t="s">
        <v>8177</v>
      </c>
      <c r="H43" s="1" t="s">
        <v>7932</v>
      </c>
      <c r="I43" s="1" t="s">
        <v>7932</v>
      </c>
      <c r="J43">
        <v>44.88</v>
      </c>
      <c r="K43">
        <v>120</v>
      </c>
    </row>
    <row r="44" spans="1:11" x14ac:dyDescent="0.25">
      <c r="A44">
        <v>484</v>
      </c>
      <c r="B44">
        <v>29</v>
      </c>
      <c r="C44" s="1" t="s">
        <v>8387</v>
      </c>
      <c r="D44" s="1" t="s">
        <v>8388</v>
      </c>
      <c r="E44" s="1" t="s">
        <v>8389</v>
      </c>
      <c r="F44" s="1" t="s">
        <v>8390</v>
      </c>
      <c r="G44" s="1" t="s">
        <v>8177</v>
      </c>
      <c r="H44" s="1" t="s">
        <v>7932</v>
      </c>
      <c r="I44" s="1" t="s">
        <v>7932</v>
      </c>
      <c r="J44">
        <v>2.9733000000000001</v>
      </c>
      <c r="K44">
        <v>7.95</v>
      </c>
    </row>
    <row r="45" spans="1:11" x14ac:dyDescent="0.25">
      <c r="A45">
        <v>485</v>
      </c>
      <c r="B45">
        <v>30</v>
      </c>
      <c r="C45" s="1" t="s">
        <v>8391</v>
      </c>
      <c r="D45" s="1" t="s">
        <v>8392</v>
      </c>
      <c r="E45" s="1" t="s">
        <v>8392</v>
      </c>
      <c r="F45" s="1" t="s">
        <v>8393</v>
      </c>
      <c r="G45" s="1" t="s">
        <v>8177</v>
      </c>
      <c r="H45" s="1" t="s">
        <v>7932</v>
      </c>
      <c r="I45" s="1" t="s">
        <v>7932</v>
      </c>
      <c r="J45">
        <v>8.2204999999999995</v>
      </c>
      <c r="K45">
        <v>21.98</v>
      </c>
    </row>
    <row r="46" spans="1:11" x14ac:dyDescent="0.25">
      <c r="A46">
        <v>486</v>
      </c>
      <c r="B46">
        <v>27</v>
      </c>
      <c r="C46" s="1" t="s">
        <v>8394</v>
      </c>
      <c r="D46" s="1" t="s">
        <v>8395</v>
      </c>
      <c r="E46" s="1" t="s">
        <v>8395</v>
      </c>
      <c r="F46" s="1" t="s">
        <v>8396</v>
      </c>
      <c r="G46" s="1" t="s">
        <v>8177</v>
      </c>
      <c r="H46" s="1" t="s">
        <v>7932</v>
      </c>
      <c r="I46" s="1" t="s">
        <v>7932</v>
      </c>
      <c r="J46">
        <v>59.466000000000001</v>
      </c>
      <c r="K46">
        <v>159</v>
      </c>
    </row>
    <row r="47" spans="1:11" x14ac:dyDescent="0.25">
      <c r="A47">
        <v>501</v>
      </c>
      <c r="B47">
        <v>9</v>
      </c>
      <c r="C47" s="1" t="s">
        <v>8436</v>
      </c>
      <c r="D47" s="1" t="s">
        <v>8437</v>
      </c>
      <c r="E47" s="1" t="s">
        <v>8437</v>
      </c>
      <c r="F47" s="1" t="s">
        <v>8438</v>
      </c>
      <c r="G47" s="1" t="s">
        <v>8027</v>
      </c>
      <c r="H47" s="1" t="s">
        <v>7932</v>
      </c>
      <c r="I47" s="1" t="s">
        <v>7932</v>
      </c>
      <c r="J47">
        <v>53.928199999999997</v>
      </c>
      <c r="K47">
        <v>121.46</v>
      </c>
    </row>
    <row r="48" spans="1:11" x14ac:dyDescent="0.25">
      <c r="A48">
        <v>514</v>
      </c>
      <c r="B48">
        <v>6</v>
      </c>
      <c r="C48" s="1" t="s">
        <v>8463</v>
      </c>
      <c r="D48" s="1" t="s">
        <v>8464</v>
      </c>
      <c r="E48" s="1" t="s">
        <v>8464</v>
      </c>
      <c r="F48" s="1" t="s">
        <v>7932</v>
      </c>
      <c r="G48" s="1" t="s">
        <v>8027</v>
      </c>
      <c r="H48" s="1" t="s">
        <v>7932</v>
      </c>
      <c r="I48" s="1" t="s">
        <v>7932</v>
      </c>
      <c r="J48">
        <v>47.286000000000001</v>
      </c>
      <c r="K48">
        <v>106.5</v>
      </c>
    </row>
    <row r="49" spans="1:11" x14ac:dyDescent="0.25">
      <c r="A49">
        <v>515</v>
      </c>
      <c r="B49">
        <v>15</v>
      </c>
      <c r="C49" s="1" t="s">
        <v>8465</v>
      </c>
      <c r="D49" s="1" t="s">
        <v>8466</v>
      </c>
      <c r="E49" s="1" t="s">
        <v>8467</v>
      </c>
      <c r="F49" s="1" t="s">
        <v>8468</v>
      </c>
      <c r="G49" s="1" t="s">
        <v>8177</v>
      </c>
      <c r="H49" s="1" t="s">
        <v>7932</v>
      </c>
      <c r="I49" s="1" t="s">
        <v>7932</v>
      </c>
      <c r="J49">
        <v>12.0413</v>
      </c>
      <c r="K49">
        <v>27.12</v>
      </c>
    </row>
    <row r="50" spans="1:11" x14ac:dyDescent="0.25">
      <c r="A50">
        <v>516</v>
      </c>
      <c r="B50">
        <v>15</v>
      </c>
      <c r="C50" s="1" t="s">
        <v>8469</v>
      </c>
      <c r="D50" s="1" t="s">
        <v>8470</v>
      </c>
      <c r="E50" s="1" t="s">
        <v>8471</v>
      </c>
      <c r="F50" s="1" t="s">
        <v>8472</v>
      </c>
      <c r="G50" s="1" t="s">
        <v>8177</v>
      </c>
      <c r="H50" s="1" t="s">
        <v>7932</v>
      </c>
      <c r="I50" s="1" t="s">
        <v>7932</v>
      </c>
      <c r="J50">
        <v>17.3782</v>
      </c>
      <c r="K50">
        <v>39.14</v>
      </c>
    </row>
    <row r="51" spans="1:11" x14ac:dyDescent="0.25">
      <c r="A51">
        <v>517</v>
      </c>
      <c r="B51">
        <v>15</v>
      </c>
      <c r="C51" s="1" t="s">
        <v>8473</v>
      </c>
      <c r="D51" s="1" t="s">
        <v>8474</v>
      </c>
      <c r="E51" s="1" t="s">
        <v>8475</v>
      </c>
      <c r="F51" s="1" t="s">
        <v>8476</v>
      </c>
      <c r="G51" s="1" t="s">
        <v>8177</v>
      </c>
      <c r="H51" s="1" t="s">
        <v>7932</v>
      </c>
      <c r="I51" s="1" t="s">
        <v>7932</v>
      </c>
      <c r="J51">
        <v>23.372199999999999</v>
      </c>
      <c r="K51">
        <v>52.64</v>
      </c>
    </row>
    <row r="52" spans="1:11" x14ac:dyDescent="0.25">
      <c r="A52">
        <v>518</v>
      </c>
      <c r="B52">
        <v>15</v>
      </c>
      <c r="C52" s="1" t="s">
        <v>8477</v>
      </c>
      <c r="D52" s="1" t="s">
        <v>8478</v>
      </c>
      <c r="E52" s="1" t="s">
        <v>8479</v>
      </c>
      <c r="F52" s="1" t="s">
        <v>8480</v>
      </c>
      <c r="G52" s="1" t="s">
        <v>8177</v>
      </c>
      <c r="H52" s="1" t="s">
        <v>7932</v>
      </c>
      <c r="I52" s="1" t="s">
        <v>7932</v>
      </c>
      <c r="J52">
        <v>12.0413</v>
      </c>
      <c r="K52">
        <v>27.12</v>
      </c>
    </row>
    <row r="53" spans="1:11" x14ac:dyDescent="0.25">
      <c r="A53">
        <v>519</v>
      </c>
      <c r="B53">
        <v>15</v>
      </c>
      <c r="C53" s="1" t="s">
        <v>8481</v>
      </c>
      <c r="D53" s="1" t="s">
        <v>8482</v>
      </c>
      <c r="E53" s="1" t="s">
        <v>8483</v>
      </c>
      <c r="F53" s="1" t="s">
        <v>8484</v>
      </c>
      <c r="G53" s="1" t="s">
        <v>8177</v>
      </c>
      <c r="H53" s="1" t="s">
        <v>7932</v>
      </c>
      <c r="I53" s="1" t="s">
        <v>7932</v>
      </c>
      <c r="J53">
        <v>17.3782</v>
      </c>
      <c r="K53">
        <v>39.14</v>
      </c>
    </row>
    <row r="54" spans="1:11" x14ac:dyDescent="0.25">
      <c r="A54">
        <v>520</v>
      </c>
      <c r="B54">
        <v>15</v>
      </c>
      <c r="C54" s="1" t="s">
        <v>8485</v>
      </c>
      <c r="D54" s="1" t="s">
        <v>8486</v>
      </c>
      <c r="E54" s="1" t="s">
        <v>8487</v>
      </c>
      <c r="F54" s="1" t="s">
        <v>8488</v>
      </c>
      <c r="G54" s="1" t="s">
        <v>8177</v>
      </c>
      <c r="H54" s="1" t="s">
        <v>7932</v>
      </c>
      <c r="I54" s="1" t="s">
        <v>7932</v>
      </c>
      <c r="J54">
        <v>23.372199999999999</v>
      </c>
      <c r="K54">
        <v>52.64</v>
      </c>
    </row>
    <row r="55" spans="1:11" x14ac:dyDescent="0.25">
      <c r="A55">
        <v>521</v>
      </c>
      <c r="B55">
        <v>15</v>
      </c>
      <c r="C55" s="1" t="s">
        <v>8489</v>
      </c>
      <c r="D55" s="1" t="s">
        <v>8490</v>
      </c>
      <c r="E55" s="1" t="s">
        <v>8490</v>
      </c>
      <c r="F55" s="1" t="s">
        <v>8491</v>
      </c>
      <c r="G55" s="1" t="s">
        <v>8177</v>
      </c>
      <c r="H55" s="1" t="s">
        <v>7932</v>
      </c>
      <c r="I55" s="1" t="s">
        <v>7932</v>
      </c>
      <c r="J55">
        <v>12.0413</v>
      </c>
      <c r="K55">
        <v>27.12</v>
      </c>
    </row>
    <row r="56" spans="1:11" x14ac:dyDescent="0.25">
      <c r="A56">
        <v>522</v>
      </c>
      <c r="B56">
        <v>15</v>
      </c>
      <c r="C56" s="1" t="s">
        <v>8492</v>
      </c>
      <c r="D56" s="1" t="s">
        <v>8493</v>
      </c>
      <c r="E56" s="1" t="s">
        <v>8493</v>
      </c>
      <c r="F56" s="1" t="s">
        <v>8494</v>
      </c>
      <c r="G56" s="1" t="s">
        <v>8177</v>
      </c>
      <c r="H56" s="1" t="s">
        <v>7932</v>
      </c>
      <c r="I56" s="1" t="s">
        <v>7932</v>
      </c>
      <c r="J56">
        <v>17.3782</v>
      </c>
      <c r="K56">
        <v>39.14</v>
      </c>
    </row>
    <row r="57" spans="1:11" x14ac:dyDescent="0.25">
      <c r="A57">
        <v>523</v>
      </c>
      <c r="B57">
        <v>15</v>
      </c>
      <c r="C57" s="1" t="s">
        <v>8495</v>
      </c>
      <c r="D57" s="1" t="s">
        <v>8496</v>
      </c>
      <c r="E57" s="1" t="s">
        <v>8496</v>
      </c>
      <c r="F57" s="1" t="s">
        <v>8497</v>
      </c>
      <c r="G57" s="1" t="s">
        <v>8177</v>
      </c>
      <c r="H57" s="1" t="s">
        <v>7932</v>
      </c>
      <c r="I57" s="1" t="s">
        <v>7932</v>
      </c>
      <c r="J57">
        <v>23.372199999999999</v>
      </c>
      <c r="K57">
        <v>52.64</v>
      </c>
    </row>
    <row r="58" spans="1:11" x14ac:dyDescent="0.25">
      <c r="A58">
        <v>528</v>
      </c>
      <c r="B58">
        <v>37</v>
      </c>
      <c r="C58" s="1" t="s">
        <v>8508</v>
      </c>
      <c r="D58" s="1" t="s">
        <v>8509</v>
      </c>
      <c r="E58" s="1" t="s">
        <v>8509</v>
      </c>
      <c r="F58" s="1" t="s">
        <v>8510</v>
      </c>
      <c r="G58" s="1" t="s">
        <v>8177</v>
      </c>
      <c r="H58" s="1" t="s">
        <v>7932</v>
      </c>
      <c r="I58" s="1" t="s">
        <v>7932</v>
      </c>
      <c r="J58">
        <v>1.8663000000000001</v>
      </c>
      <c r="K58">
        <v>4.99</v>
      </c>
    </row>
    <row r="59" spans="1:11" x14ac:dyDescent="0.25">
      <c r="A59">
        <v>529</v>
      </c>
      <c r="B59">
        <v>37</v>
      </c>
      <c r="C59" s="1" t="s">
        <v>8511</v>
      </c>
      <c r="D59" s="1" t="s">
        <v>8512</v>
      </c>
      <c r="E59" s="1" t="s">
        <v>8512</v>
      </c>
      <c r="F59" s="1" t="s">
        <v>8513</v>
      </c>
      <c r="G59" s="1" t="s">
        <v>8177</v>
      </c>
      <c r="H59" s="1" t="s">
        <v>7932</v>
      </c>
      <c r="I59" s="1" t="s">
        <v>7932</v>
      </c>
      <c r="J59">
        <v>1.4923</v>
      </c>
      <c r="K59">
        <v>3.99</v>
      </c>
    </row>
    <row r="60" spans="1:11" x14ac:dyDescent="0.25">
      <c r="A60">
        <v>530</v>
      </c>
      <c r="B60">
        <v>37</v>
      </c>
      <c r="C60" s="1" t="s">
        <v>8514</v>
      </c>
      <c r="D60" s="1" t="s">
        <v>8515</v>
      </c>
      <c r="E60" s="1" t="s">
        <v>8515</v>
      </c>
      <c r="F60" s="1" t="s">
        <v>8516</v>
      </c>
      <c r="G60" s="1" t="s">
        <v>8177</v>
      </c>
      <c r="H60" s="1" t="s">
        <v>7932</v>
      </c>
      <c r="I60" s="1" t="s">
        <v>7932</v>
      </c>
      <c r="J60">
        <v>1.8663000000000001</v>
      </c>
      <c r="K60">
        <v>4.99</v>
      </c>
    </row>
    <row r="61" spans="1:11" x14ac:dyDescent="0.25">
      <c r="A61">
        <v>535</v>
      </c>
      <c r="B61">
        <v>37</v>
      </c>
      <c r="C61" s="1" t="s">
        <v>8525</v>
      </c>
      <c r="D61" s="1" t="s">
        <v>8526</v>
      </c>
      <c r="E61" s="1" t="s">
        <v>8526</v>
      </c>
      <c r="F61" s="1" t="s">
        <v>8527</v>
      </c>
      <c r="G61" s="1" t="s">
        <v>8177</v>
      </c>
      <c r="H61" s="1" t="s">
        <v>7932</v>
      </c>
      <c r="I61" s="1" t="s">
        <v>7932</v>
      </c>
      <c r="J61">
        <v>9.3462999999999994</v>
      </c>
      <c r="K61">
        <v>24.99</v>
      </c>
    </row>
    <row r="62" spans="1:11" x14ac:dyDescent="0.25">
      <c r="A62">
        <v>536</v>
      </c>
      <c r="B62">
        <v>37</v>
      </c>
      <c r="C62" s="1" t="s">
        <v>8528</v>
      </c>
      <c r="D62" s="1" t="s">
        <v>8529</v>
      </c>
      <c r="E62" s="1" t="s">
        <v>8529</v>
      </c>
      <c r="F62" s="1" t="s">
        <v>8530</v>
      </c>
      <c r="G62" s="1" t="s">
        <v>8177</v>
      </c>
      <c r="H62" s="1" t="s">
        <v>7932</v>
      </c>
      <c r="I62" s="1" t="s">
        <v>7932</v>
      </c>
      <c r="J62">
        <v>11.2163</v>
      </c>
      <c r="K62">
        <v>29.99</v>
      </c>
    </row>
    <row r="63" spans="1:11" x14ac:dyDescent="0.25">
      <c r="A63">
        <v>537</v>
      </c>
      <c r="B63">
        <v>37</v>
      </c>
      <c r="C63" s="1" t="s">
        <v>8531</v>
      </c>
      <c r="D63" s="1" t="s">
        <v>8532</v>
      </c>
      <c r="E63" s="1" t="s">
        <v>8532</v>
      </c>
      <c r="F63" s="1" t="s">
        <v>8533</v>
      </c>
      <c r="G63" s="1" t="s">
        <v>8177</v>
      </c>
      <c r="H63" s="1" t="s">
        <v>7932</v>
      </c>
      <c r="I63" s="1" t="s">
        <v>7932</v>
      </c>
      <c r="J63">
        <v>13.09</v>
      </c>
      <c r="K63">
        <v>35</v>
      </c>
    </row>
    <row r="64" spans="1:11" x14ac:dyDescent="0.25">
      <c r="A64">
        <v>538</v>
      </c>
      <c r="B64">
        <v>37</v>
      </c>
      <c r="C64" s="1" t="s">
        <v>8534</v>
      </c>
      <c r="D64" s="1" t="s">
        <v>8535</v>
      </c>
      <c r="E64" s="1" t="s">
        <v>8535</v>
      </c>
      <c r="F64" s="1" t="s">
        <v>8536</v>
      </c>
      <c r="G64" s="1" t="s">
        <v>8177</v>
      </c>
      <c r="H64" s="1" t="s">
        <v>7932</v>
      </c>
      <c r="I64" s="1" t="s">
        <v>7932</v>
      </c>
      <c r="J64">
        <v>8.0373000000000001</v>
      </c>
      <c r="K64">
        <v>21.49</v>
      </c>
    </row>
    <row r="65" spans="1:11" x14ac:dyDescent="0.25">
      <c r="A65">
        <v>539</v>
      </c>
      <c r="B65">
        <v>37</v>
      </c>
      <c r="C65" s="1" t="s">
        <v>8537</v>
      </c>
      <c r="D65" s="1" t="s">
        <v>8538</v>
      </c>
      <c r="E65" s="1" t="s">
        <v>8538</v>
      </c>
      <c r="F65" s="1" t="s">
        <v>8539</v>
      </c>
      <c r="G65" s="1" t="s">
        <v>8177</v>
      </c>
      <c r="H65" s="1" t="s">
        <v>7932</v>
      </c>
      <c r="I65" s="1" t="s">
        <v>7932</v>
      </c>
      <c r="J65">
        <v>9.3462999999999994</v>
      </c>
      <c r="K65">
        <v>24.99</v>
      </c>
    </row>
    <row r="66" spans="1:11" x14ac:dyDescent="0.25">
      <c r="A66">
        <v>540</v>
      </c>
      <c r="B66">
        <v>37</v>
      </c>
      <c r="C66" s="1" t="s">
        <v>8540</v>
      </c>
      <c r="D66" s="1" t="s">
        <v>8541</v>
      </c>
      <c r="E66" s="1" t="s">
        <v>8541</v>
      </c>
      <c r="F66" s="1" t="s">
        <v>8542</v>
      </c>
      <c r="G66" s="1" t="s">
        <v>8177</v>
      </c>
      <c r="H66" s="1" t="s">
        <v>7932</v>
      </c>
      <c r="I66" s="1" t="s">
        <v>7932</v>
      </c>
      <c r="J66">
        <v>12.192399999999999</v>
      </c>
      <c r="K66">
        <v>32.6</v>
      </c>
    </row>
    <row r="67" spans="1:11" x14ac:dyDescent="0.25">
      <c r="A67">
        <v>541</v>
      </c>
      <c r="B67">
        <v>37</v>
      </c>
      <c r="C67" s="1" t="s">
        <v>8543</v>
      </c>
      <c r="D67" s="1" t="s">
        <v>8544</v>
      </c>
      <c r="E67" s="1" t="s">
        <v>8544</v>
      </c>
      <c r="F67" s="1" t="s">
        <v>8545</v>
      </c>
      <c r="G67" s="1" t="s">
        <v>8177</v>
      </c>
      <c r="H67" s="1" t="s">
        <v>7932</v>
      </c>
      <c r="I67" s="1" t="s">
        <v>7932</v>
      </c>
      <c r="J67">
        <v>10.8423</v>
      </c>
      <c r="K67">
        <v>28.99</v>
      </c>
    </row>
    <row r="68" spans="1:11" x14ac:dyDescent="0.25">
      <c r="A68">
        <v>542</v>
      </c>
      <c r="B68">
        <v>13</v>
      </c>
      <c r="C68" s="1" t="s">
        <v>8546</v>
      </c>
      <c r="D68" s="1" t="s">
        <v>8547</v>
      </c>
      <c r="E68" s="1" t="s">
        <v>8547</v>
      </c>
      <c r="F68" s="1" t="s">
        <v>8548</v>
      </c>
      <c r="G68" s="1" t="s">
        <v>8549</v>
      </c>
      <c r="H68" s="1" t="s">
        <v>7932</v>
      </c>
      <c r="I68" s="1" t="s">
        <v>7932</v>
      </c>
      <c r="J68">
        <v>17.977599999999999</v>
      </c>
      <c r="K68">
        <v>40.49</v>
      </c>
    </row>
    <row r="69" spans="1:11" x14ac:dyDescent="0.25">
      <c r="A69">
        <v>543</v>
      </c>
      <c r="B69">
        <v>13</v>
      </c>
      <c r="C69" s="1" t="s">
        <v>8550</v>
      </c>
      <c r="D69" s="1" t="s">
        <v>8551</v>
      </c>
      <c r="E69" s="1" t="s">
        <v>8551</v>
      </c>
      <c r="F69" s="1" t="s">
        <v>8552</v>
      </c>
      <c r="G69" s="1" t="s">
        <v>8549</v>
      </c>
      <c r="H69" s="1" t="s">
        <v>7932</v>
      </c>
      <c r="I69" s="1" t="s">
        <v>7932</v>
      </c>
      <c r="J69">
        <v>27.568000000000001</v>
      </c>
      <c r="K69">
        <v>62.09</v>
      </c>
    </row>
    <row r="70" spans="1:11" x14ac:dyDescent="0.25">
      <c r="A70">
        <v>544</v>
      </c>
      <c r="B70">
        <v>13</v>
      </c>
      <c r="C70" s="1" t="s">
        <v>8553</v>
      </c>
      <c r="D70" s="1" t="s">
        <v>8554</v>
      </c>
      <c r="E70" s="1" t="s">
        <v>8554</v>
      </c>
      <c r="F70" s="1" t="s">
        <v>8555</v>
      </c>
      <c r="G70" s="1" t="s">
        <v>8549</v>
      </c>
      <c r="H70" s="1" t="s">
        <v>7932</v>
      </c>
      <c r="I70" s="1" t="s">
        <v>7932</v>
      </c>
      <c r="J70">
        <v>35.959600000000002</v>
      </c>
      <c r="K70">
        <v>80.989999999999995</v>
      </c>
    </row>
    <row r="71" spans="1:11" x14ac:dyDescent="0.25">
      <c r="A71">
        <v>545</v>
      </c>
      <c r="B71">
        <v>13</v>
      </c>
      <c r="C71" s="1" t="s">
        <v>8556</v>
      </c>
      <c r="D71" s="1" t="s">
        <v>8557</v>
      </c>
      <c r="E71" s="1" t="s">
        <v>8557</v>
      </c>
      <c r="F71" s="1" t="s">
        <v>8558</v>
      </c>
      <c r="G71" s="1" t="s">
        <v>8549</v>
      </c>
      <c r="H71" s="1" t="s">
        <v>7932</v>
      </c>
      <c r="I71" s="1" t="s">
        <v>7932</v>
      </c>
      <c r="J71">
        <v>17.977599999999999</v>
      </c>
      <c r="K71">
        <v>40.49</v>
      </c>
    </row>
    <row r="72" spans="1:11" x14ac:dyDescent="0.25">
      <c r="A72">
        <v>546</v>
      </c>
      <c r="B72">
        <v>13</v>
      </c>
      <c r="C72" s="1" t="s">
        <v>8559</v>
      </c>
      <c r="D72" s="1" t="s">
        <v>8560</v>
      </c>
      <c r="E72" s="1" t="s">
        <v>8560</v>
      </c>
      <c r="F72" s="1" t="s">
        <v>8561</v>
      </c>
      <c r="G72" s="1" t="s">
        <v>8549</v>
      </c>
      <c r="H72" s="1" t="s">
        <v>7932</v>
      </c>
      <c r="I72" s="1" t="s">
        <v>7932</v>
      </c>
      <c r="J72">
        <v>27.568000000000001</v>
      </c>
      <c r="K72">
        <v>62.09</v>
      </c>
    </row>
    <row r="73" spans="1:11" x14ac:dyDescent="0.25">
      <c r="A73">
        <v>547</v>
      </c>
      <c r="B73">
        <v>13</v>
      </c>
      <c r="C73" s="1" t="s">
        <v>8562</v>
      </c>
      <c r="D73" s="1" t="s">
        <v>8563</v>
      </c>
      <c r="E73" s="1" t="s">
        <v>8563</v>
      </c>
      <c r="F73" s="1" t="s">
        <v>8564</v>
      </c>
      <c r="G73" s="1" t="s">
        <v>8549</v>
      </c>
      <c r="H73" s="1" t="s">
        <v>7932</v>
      </c>
      <c r="I73" s="1" t="s">
        <v>7932</v>
      </c>
      <c r="J73">
        <v>35.959600000000002</v>
      </c>
      <c r="K73">
        <v>80.989999999999995</v>
      </c>
    </row>
    <row r="74" spans="1:11" x14ac:dyDescent="0.25">
      <c r="A74">
        <v>548</v>
      </c>
      <c r="B74">
        <v>13</v>
      </c>
      <c r="C74" s="1" t="s">
        <v>8565</v>
      </c>
      <c r="D74" s="1" t="s">
        <v>8566</v>
      </c>
      <c r="E74" s="1" t="s">
        <v>8566</v>
      </c>
      <c r="F74" s="1" t="s">
        <v>8567</v>
      </c>
      <c r="G74" s="1" t="s">
        <v>8549</v>
      </c>
      <c r="H74" s="1" t="s">
        <v>7932</v>
      </c>
      <c r="I74" s="1" t="s">
        <v>7932</v>
      </c>
      <c r="J74">
        <v>35.959600000000002</v>
      </c>
      <c r="K74">
        <v>80.989999999999995</v>
      </c>
    </row>
    <row r="75" spans="1:11" x14ac:dyDescent="0.25">
      <c r="A75">
        <v>552</v>
      </c>
      <c r="B75">
        <v>9</v>
      </c>
      <c r="C75" s="1" t="s">
        <v>8574</v>
      </c>
      <c r="D75" s="1" t="s">
        <v>8575</v>
      </c>
      <c r="E75" s="1" t="s">
        <v>8575</v>
      </c>
      <c r="F75" s="1" t="s">
        <v>8438</v>
      </c>
      <c r="G75" s="1" t="s">
        <v>8027</v>
      </c>
      <c r="H75" s="1" t="s">
        <v>7932</v>
      </c>
      <c r="I75" s="1" t="s">
        <v>7932</v>
      </c>
      <c r="J75">
        <v>40.621600000000001</v>
      </c>
      <c r="K75">
        <v>91.49</v>
      </c>
    </row>
    <row r="76" spans="1:11" x14ac:dyDescent="0.25">
      <c r="A76">
        <v>553</v>
      </c>
      <c r="B76">
        <v>4</v>
      </c>
      <c r="C76" s="1" t="s">
        <v>8576</v>
      </c>
      <c r="D76" s="1" t="s">
        <v>8577</v>
      </c>
      <c r="E76" s="1" t="s">
        <v>8577</v>
      </c>
      <c r="F76" s="1" t="s">
        <v>8578</v>
      </c>
      <c r="G76" s="1" t="s">
        <v>8177</v>
      </c>
      <c r="H76" s="1" t="s">
        <v>7932</v>
      </c>
      <c r="I76" s="1" t="s">
        <v>7932</v>
      </c>
      <c r="J76">
        <v>20.463999999999999</v>
      </c>
      <c r="K76">
        <v>46.09</v>
      </c>
    </row>
    <row r="77" spans="1:11" x14ac:dyDescent="0.25">
      <c r="A77">
        <v>554</v>
      </c>
      <c r="B77">
        <v>4</v>
      </c>
      <c r="C77" s="1" t="s">
        <v>8579</v>
      </c>
      <c r="D77" s="1" t="s">
        <v>8580</v>
      </c>
      <c r="E77" s="1" t="s">
        <v>8580</v>
      </c>
      <c r="F77" s="1" t="s">
        <v>8581</v>
      </c>
      <c r="G77" s="1" t="s">
        <v>8177</v>
      </c>
      <c r="H77" s="1" t="s">
        <v>7932</v>
      </c>
      <c r="I77" s="1" t="s">
        <v>7932</v>
      </c>
      <c r="J77">
        <v>40.6571</v>
      </c>
      <c r="K77">
        <v>91.57</v>
      </c>
    </row>
    <row r="78" spans="1:11" x14ac:dyDescent="0.25">
      <c r="A78">
        <v>555</v>
      </c>
      <c r="B78">
        <v>6</v>
      </c>
      <c r="C78" s="1" t="s">
        <v>8582</v>
      </c>
      <c r="D78" s="1" t="s">
        <v>8583</v>
      </c>
      <c r="E78" s="1" t="s">
        <v>8583</v>
      </c>
      <c r="F78" s="1" t="s">
        <v>8584</v>
      </c>
      <c r="G78" s="1" t="s">
        <v>8027</v>
      </c>
      <c r="H78" s="1" t="s">
        <v>7932</v>
      </c>
      <c r="I78" s="1" t="s">
        <v>7932</v>
      </c>
      <c r="J78">
        <v>47.286000000000001</v>
      </c>
      <c r="K78">
        <v>106.5</v>
      </c>
    </row>
    <row r="79" spans="1:11" x14ac:dyDescent="0.25">
      <c r="A79">
        <v>556</v>
      </c>
      <c r="B79">
        <v>8</v>
      </c>
      <c r="C79" s="1" t="s">
        <v>8585</v>
      </c>
      <c r="D79" s="1" t="s">
        <v>8586</v>
      </c>
      <c r="E79" s="1" t="s">
        <v>8586</v>
      </c>
      <c r="F79" s="1" t="s">
        <v>8587</v>
      </c>
      <c r="G79" s="1" t="s">
        <v>7935</v>
      </c>
      <c r="H79" s="1" t="s">
        <v>7932</v>
      </c>
      <c r="I79" s="1" t="s">
        <v>7932</v>
      </c>
      <c r="J79">
        <v>77.917599999999993</v>
      </c>
      <c r="K79">
        <v>175.49</v>
      </c>
    </row>
    <row r="80" spans="1:11" x14ac:dyDescent="0.25">
      <c r="A80">
        <v>557</v>
      </c>
      <c r="B80">
        <v>8</v>
      </c>
      <c r="C80" s="1" t="s">
        <v>8588</v>
      </c>
      <c r="D80" s="1" t="s">
        <v>8589</v>
      </c>
      <c r="E80" s="1" t="s">
        <v>8589</v>
      </c>
      <c r="F80" s="1" t="s">
        <v>8590</v>
      </c>
      <c r="G80" s="1" t="s">
        <v>7935</v>
      </c>
      <c r="H80" s="1" t="s">
        <v>7932</v>
      </c>
      <c r="I80" s="1" t="s">
        <v>7932</v>
      </c>
      <c r="J80">
        <v>113.88160000000001</v>
      </c>
      <c r="K80">
        <v>256.49</v>
      </c>
    </row>
    <row r="81" spans="1:11" x14ac:dyDescent="0.25">
      <c r="A81">
        <v>558</v>
      </c>
      <c r="B81">
        <v>8</v>
      </c>
      <c r="C81" s="1" t="s">
        <v>8591</v>
      </c>
      <c r="D81" s="1" t="s">
        <v>8592</v>
      </c>
      <c r="E81" s="1" t="s">
        <v>8592</v>
      </c>
      <c r="F81" s="1" t="s">
        <v>8593</v>
      </c>
      <c r="G81" s="1" t="s">
        <v>7935</v>
      </c>
      <c r="H81" s="1" t="s">
        <v>7932</v>
      </c>
      <c r="I81" s="1" t="s">
        <v>7932</v>
      </c>
      <c r="J81">
        <v>179.81559999999999</v>
      </c>
      <c r="K81">
        <v>404.99</v>
      </c>
    </row>
    <row r="82" spans="1:11" x14ac:dyDescent="0.25">
      <c r="A82">
        <v>559</v>
      </c>
      <c r="B82">
        <v>7</v>
      </c>
      <c r="C82" s="1" t="s">
        <v>8594</v>
      </c>
      <c r="D82" s="1" t="s">
        <v>8595</v>
      </c>
      <c r="E82" s="1" t="s">
        <v>8595</v>
      </c>
      <c r="F82" s="1" t="s">
        <v>8596</v>
      </c>
      <c r="G82" s="1" t="s">
        <v>8027</v>
      </c>
      <c r="H82" s="1" t="s">
        <v>7932</v>
      </c>
      <c r="I82" s="1" t="s">
        <v>7932</v>
      </c>
      <c r="J82">
        <v>8.9865999999999993</v>
      </c>
      <c r="K82">
        <v>20.239999999999998</v>
      </c>
    </row>
    <row r="83" spans="1:11" x14ac:dyDescent="0.25">
      <c r="A83">
        <v>601</v>
      </c>
      <c r="B83">
        <v>5</v>
      </c>
      <c r="C83" s="1" t="s">
        <v>8693</v>
      </c>
      <c r="D83" s="1" t="s">
        <v>8694</v>
      </c>
      <c r="E83" s="1" t="s">
        <v>8694</v>
      </c>
      <c r="F83" s="1" t="s">
        <v>8695</v>
      </c>
      <c r="G83" s="1" t="s">
        <v>8177</v>
      </c>
      <c r="H83" s="1" t="s">
        <v>7932</v>
      </c>
      <c r="I83" s="1" t="s">
        <v>7932</v>
      </c>
      <c r="J83">
        <v>23.971599999999999</v>
      </c>
      <c r="K83">
        <v>53.99</v>
      </c>
    </row>
    <row r="84" spans="1:11" x14ac:dyDescent="0.25">
      <c r="A84">
        <v>602</v>
      </c>
      <c r="B84">
        <v>5</v>
      </c>
      <c r="C84" s="1" t="s">
        <v>8696</v>
      </c>
      <c r="D84" s="1" t="s">
        <v>8697</v>
      </c>
      <c r="E84" s="1" t="s">
        <v>8697</v>
      </c>
      <c r="F84" s="1" t="s">
        <v>8698</v>
      </c>
      <c r="G84" s="1" t="s">
        <v>8177</v>
      </c>
      <c r="H84" s="1" t="s">
        <v>7932</v>
      </c>
      <c r="I84" s="1" t="s">
        <v>7932</v>
      </c>
      <c r="J84">
        <v>44.950600000000001</v>
      </c>
      <c r="K84">
        <v>101.24</v>
      </c>
    </row>
    <row r="85" spans="1:11" x14ac:dyDescent="0.25">
      <c r="A85">
        <v>603</v>
      </c>
      <c r="B85">
        <v>5</v>
      </c>
      <c r="C85" s="1" t="s">
        <v>8699</v>
      </c>
      <c r="D85" s="1" t="s">
        <v>8700</v>
      </c>
      <c r="E85" s="1" t="s">
        <v>8700</v>
      </c>
      <c r="F85" s="1" t="s">
        <v>8701</v>
      </c>
      <c r="G85" s="1" t="s">
        <v>8177</v>
      </c>
      <c r="H85" s="1" t="s">
        <v>7932</v>
      </c>
      <c r="I85" s="1" t="s">
        <v>7932</v>
      </c>
      <c r="J85">
        <v>53.941600000000001</v>
      </c>
      <c r="K85">
        <v>121.49</v>
      </c>
    </row>
    <row r="86" spans="1:11" x14ac:dyDescent="0.25">
      <c r="A86">
        <v>381</v>
      </c>
      <c r="B86">
        <v>2</v>
      </c>
      <c r="C86" s="1" t="s">
        <v>8160</v>
      </c>
      <c r="D86" s="1" t="s">
        <v>8161</v>
      </c>
      <c r="E86" s="1" t="s">
        <v>8162</v>
      </c>
      <c r="F86" s="1" t="s">
        <v>8163</v>
      </c>
      <c r="G86" s="1" t="s">
        <v>8164</v>
      </c>
      <c r="H86" s="1" t="s">
        <v>8046</v>
      </c>
      <c r="I86" s="1" t="s">
        <v>8165</v>
      </c>
      <c r="J86">
        <v>605.64919999999995</v>
      </c>
      <c r="K86">
        <v>1000.4375</v>
      </c>
    </row>
    <row r="87" spans="1:11" x14ac:dyDescent="0.25">
      <c r="A87">
        <v>383</v>
      </c>
      <c r="B87">
        <v>2</v>
      </c>
      <c r="C87" s="1" t="s">
        <v>8166</v>
      </c>
      <c r="D87" s="1" t="s">
        <v>8167</v>
      </c>
      <c r="E87" s="1" t="s">
        <v>8162</v>
      </c>
      <c r="F87" s="1" t="s">
        <v>8163</v>
      </c>
      <c r="G87" s="1" t="s">
        <v>8164</v>
      </c>
      <c r="H87" s="1" t="s">
        <v>8137</v>
      </c>
      <c r="I87" s="1" t="s">
        <v>8165</v>
      </c>
      <c r="J87">
        <v>605.64919999999995</v>
      </c>
      <c r="K87">
        <v>1000.4375</v>
      </c>
    </row>
    <row r="88" spans="1:11" x14ac:dyDescent="0.25">
      <c r="A88">
        <v>385</v>
      </c>
      <c r="B88">
        <v>2</v>
      </c>
      <c r="C88" s="1" t="s">
        <v>8168</v>
      </c>
      <c r="D88" s="1" t="s">
        <v>8169</v>
      </c>
      <c r="E88" s="1" t="s">
        <v>8162</v>
      </c>
      <c r="F88" s="1" t="s">
        <v>8163</v>
      </c>
      <c r="G88" s="1" t="s">
        <v>8164</v>
      </c>
      <c r="H88" s="1" t="s">
        <v>8028</v>
      </c>
      <c r="I88" s="1" t="s">
        <v>8165</v>
      </c>
      <c r="J88">
        <v>605.64919999999995</v>
      </c>
      <c r="K88">
        <v>1000.4375</v>
      </c>
    </row>
    <row r="89" spans="1:11" x14ac:dyDescent="0.25">
      <c r="A89">
        <v>387</v>
      </c>
      <c r="B89">
        <v>2</v>
      </c>
      <c r="C89" s="1" t="s">
        <v>8170</v>
      </c>
      <c r="D89" s="1" t="s">
        <v>8171</v>
      </c>
      <c r="E89" s="1" t="s">
        <v>8162</v>
      </c>
      <c r="F89" s="1" t="s">
        <v>8163</v>
      </c>
      <c r="G89" s="1" t="s">
        <v>8164</v>
      </c>
      <c r="H89" s="1" t="s">
        <v>7973</v>
      </c>
      <c r="I89" s="1" t="s">
        <v>8165</v>
      </c>
      <c r="J89">
        <v>605.64919999999995</v>
      </c>
      <c r="K89">
        <v>1000.4375</v>
      </c>
    </row>
    <row r="90" spans="1:11" x14ac:dyDescent="0.25">
      <c r="A90">
        <v>389</v>
      </c>
      <c r="B90">
        <v>2</v>
      </c>
      <c r="C90" s="1" t="s">
        <v>8172</v>
      </c>
      <c r="D90" s="1" t="s">
        <v>8173</v>
      </c>
      <c r="E90" s="1" t="s">
        <v>8162</v>
      </c>
      <c r="F90" s="1" t="s">
        <v>8163</v>
      </c>
      <c r="G90" s="1" t="s">
        <v>8164</v>
      </c>
      <c r="H90" s="1" t="s">
        <v>7976</v>
      </c>
      <c r="I90" s="1" t="s">
        <v>8165</v>
      </c>
      <c r="J90">
        <v>605.64919999999995</v>
      </c>
      <c r="K90">
        <v>1000.4375</v>
      </c>
    </row>
    <row r="91" spans="1:11" x14ac:dyDescent="0.25">
      <c r="A91">
        <v>417</v>
      </c>
      <c r="B91">
        <v>14</v>
      </c>
      <c r="C91" s="1" t="s">
        <v>8236</v>
      </c>
      <c r="D91" s="1" t="s">
        <v>8237</v>
      </c>
      <c r="E91" s="1" t="s">
        <v>8238</v>
      </c>
      <c r="F91" s="1" t="s">
        <v>8239</v>
      </c>
      <c r="G91" s="1" t="s">
        <v>8164</v>
      </c>
      <c r="H91" s="1" t="s">
        <v>8046</v>
      </c>
      <c r="I91" s="1" t="s">
        <v>8165</v>
      </c>
      <c r="J91">
        <v>300.11880000000002</v>
      </c>
      <c r="K91">
        <v>540.75450000000001</v>
      </c>
    </row>
    <row r="92" spans="1:11" x14ac:dyDescent="0.25">
      <c r="A92">
        <v>429</v>
      </c>
      <c r="B92">
        <v>14</v>
      </c>
      <c r="C92" s="1" t="s">
        <v>8266</v>
      </c>
      <c r="D92" s="1" t="s">
        <v>8267</v>
      </c>
      <c r="E92" s="1" t="s">
        <v>8238</v>
      </c>
      <c r="F92" s="1" t="s">
        <v>8239</v>
      </c>
      <c r="G92" s="1" t="s">
        <v>8164</v>
      </c>
      <c r="H92" s="1" t="s">
        <v>8137</v>
      </c>
      <c r="I92" s="1" t="s">
        <v>8165</v>
      </c>
      <c r="J92">
        <v>300.11880000000002</v>
      </c>
      <c r="K92">
        <v>540.75450000000001</v>
      </c>
    </row>
    <row r="93" spans="1:11" x14ac:dyDescent="0.25">
      <c r="A93">
        <v>431</v>
      </c>
      <c r="B93">
        <v>14</v>
      </c>
      <c r="C93" s="1" t="s">
        <v>8268</v>
      </c>
      <c r="D93" s="1" t="s">
        <v>8269</v>
      </c>
      <c r="E93" s="1" t="s">
        <v>8238</v>
      </c>
      <c r="F93" s="1" t="s">
        <v>8239</v>
      </c>
      <c r="G93" s="1" t="s">
        <v>8164</v>
      </c>
      <c r="H93" s="1" t="s">
        <v>8028</v>
      </c>
      <c r="I93" s="1" t="s">
        <v>8165</v>
      </c>
      <c r="J93">
        <v>300.11880000000002</v>
      </c>
      <c r="K93">
        <v>540.75450000000001</v>
      </c>
    </row>
    <row r="94" spans="1:11" x14ac:dyDescent="0.25">
      <c r="A94">
        <v>433</v>
      </c>
      <c r="B94">
        <v>14</v>
      </c>
      <c r="C94" s="1" t="s">
        <v>8270</v>
      </c>
      <c r="D94" s="1" t="s">
        <v>8271</v>
      </c>
      <c r="E94" s="1" t="s">
        <v>8238</v>
      </c>
      <c r="F94" s="1" t="s">
        <v>8239</v>
      </c>
      <c r="G94" s="1" t="s">
        <v>8164</v>
      </c>
      <c r="H94" s="1" t="s">
        <v>7973</v>
      </c>
      <c r="I94" s="1" t="s">
        <v>8165</v>
      </c>
      <c r="J94">
        <v>300.11880000000002</v>
      </c>
      <c r="K94">
        <v>540.75450000000001</v>
      </c>
    </row>
    <row r="95" spans="1:11" x14ac:dyDescent="0.25">
      <c r="A95">
        <v>435</v>
      </c>
      <c r="B95">
        <v>14</v>
      </c>
      <c r="C95" s="1" t="s">
        <v>8272</v>
      </c>
      <c r="D95" s="1" t="s">
        <v>8273</v>
      </c>
      <c r="E95" s="1" t="s">
        <v>8238</v>
      </c>
      <c r="F95" s="1" t="s">
        <v>8239</v>
      </c>
      <c r="G95" s="1" t="s">
        <v>8164</v>
      </c>
      <c r="H95" s="1" t="s">
        <v>7976</v>
      </c>
      <c r="I95" s="1" t="s">
        <v>8165</v>
      </c>
      <c r="J95">
        <v>300.11880000000002</v>
      </c>
      <c r="K95">
        <v>540.75450000000001</v>
      </c>
    </row>
    <row r="96" spans="1:11" x14ac:dyDescent="0.25">
      <c r="A96">
        <v>445</v>
      </c>
      <c r="B96">
        <v>22</v>
      </c>
      <c r="C96" s="1" t="s">
        <v>8282</v>
      </c>
      <c r="D96" s="1" t="s">
        <v>8283</v>
      </c>
      <c r="E96" s="1" t="s">
        <v>8284</v>
      </c>
      <c r="F96" s="1" t="s">
        <v>8285</v>
      </c>
      <c r="G96" s="1" t="s">
        <v>7935</v>
      </c>
      <c r="H96" s="1" t="s">
        <v>7958</v>
      </c>
      <c r="I96" s="1" t="s">
        <v>7941</v>
      </c>
      <c r="J96">
        <v>24.745899999999999</v>
      </c>
      <c r="K96">
        <v>59.99</v>
      </c>
    </row>
    <row r="97" spans="1:11" x14ac:dyDescent="0.25">
      <c r="A97">
        <v>453</v>
      </c>
      <c r="B97">
        <v>22</v>
      </c>
      <c r="C97" s="1" t="s">
        <v>8310</v>
      </c>
      <c r="D97" s="1" t="s">
        <v>8311</v>
      </c>
      <c r="E97" s="1" t="s">
        <v>8284</v>
      </c>
      <c r="F97" s="1" t="s">
        <v>8285</v>
      </c>
      <c r="G97" s="1" t="s">
        <v>7935</v>
      </c>
      <c r="H97" s="1" t="s">
        <v>7941</v>
      </c>
      <c r="I97" s="1" t="s">
        <v>7941</v>
      </c>
      <c r="J97">
        <v>24.745899999999999</v>
      </c>
      <c r="K97">
        <v>59.99</v>
      </c>
    </row>
    <row r="98" spans="1:11" x14ac:dyDescent="0.25">
      <c r="A98">
        <v>454</v>
      </c>
      <c r="B98">
        <v>22</v>
      </c>
      <c r="C98" s="1" t="s">
        <v>8312</v>
      </c>
      <c r="D98" s="1" t="s">
        <v>8313</v>
      </c>
      <c r="E98" s="1" t="s">
        <v>8284</v>
      </c>
      <c r="F98" s="1" t="s">
        <v>8285</v>
      </c>
      <c r="G98" s="1" t="s">
        <v>7935</v>
      </c>
      <c r="H98" s="1" t="s">
        <v>7945</v>
      </c>
      <c r="I98" s="1" t="s">
        <v>7941</v>
      </c>
      <c r="J98">
        <v>24.745899999999999</v>
      </c>
      <c r="K98">
        <v>59.99</v>
      </c>
    </row>
    <row r="99" spans="1:11" x14ac:dyDescent="0.25">
      <c r="A99">
        <v>455</v>
      </c>
      <c r="B99">
        <v>22</v>
      </c>
      <c r="C99" s="1" t="s">
        <v>8314</v>
      </c>
      <c r="D99" s="1" t="s">
        <v>8315</v>
      </c>
      <c r="E99" s="1" t="s">
        <v>8284</v>
      </c>
      <c r="F99" s="1" t="s">
        <v>8285</v>
      </c>
      <c r="G99" s="1" t="s">
        <v>7935</v>
      </c>
      <c r="H99" s="1" t="s">
        <v>7965</v>
      </c>
      <c r="I99" s="1" t="s">
        <v>7941</v>
      </c>
      <c r="J99">
        <v>24.745899999999999</v>
      </c>
      <c r="K99">
        <v>59.99</v>
      </c>
    </row>
    <row r="100" spans="1:11" x14ac:dyDescent="0.25">
      <c r="A100">
        <v>456</v>
      </c>
      <c r="B100">
        <v>24</v>
      </c>
      <c r="C100" s="1" t="s">
        <v>8316</v>
      </c>
      <c r="D100" s="1" t="s">
        <v>8317</v>
      </c>
      <c r="E100" s="1" t="s">
        <v>8318</v>
      </c>
      <c r="F100" s="1" t="s">
        <v>8319</v>
      </c>
      <c r="G100" s="1" t="s">
        <v>7935</v>
      </c>
      <c r="H100" s="1" t="s">
        <v>7958</v>
      </c>
      <c r="I100" s="1" t="s">
        <v>8165</v>
      </c>
      <c r="J100">
        <v>30.933399999999999</v>
      </c>
      <c r="K100">
        <v>74.989999999999995</v>
      </c>
    </row>
    <row r="101" spans="1:11" x14ac:dyDescent="0.25">
      <c r="A101">
        <v>457</v>
      </c>
      <c r="B101">
        <v>24</v>
      </c>
      <c r="C101" s="1" t="s">
        <v>8320</v>
      </c>
      <c r="D101" s="1" t="s">
        <v>8321</v>
      </c>
      <c r="E101" s="1" t="s">
        <v>8318</v>
      </c>
      <c r="F101" s="1" t="s">
        <v>8319</v>
      </c>
      <c r="G101" s="1" t="s">
        <v>7935</v>
      </c>
      <c r="H101" s="1" t="s">
        <v>7941</v>
      </c>
      <c r="I101" s="1" t="s">
        <v>8165</v>
      </c>
      <c r="J101">
        <v>30.933399999999999</v>
      </c>
      <c r="K101">
        <v>74.989999999999995</v>
      </c>
    </row>
    <row r="102" spans="1:11" x14ac:dyDescent="0.25">
      <c r="A102">
        <v>458</v>
      </c>
      <c r="B102">
        <v>24</v>
      </c>
      <c r="C102" s="1" t="s">
        <v>8322</v>
      </c>
      <c r="D102" s="1" t="s">
        <v>8323</v>
      </c>
      <c r="E102" s="1" t="s">
        <v>8318</v>
      </c>
      <c r="F102" s="1" t="s">
        <v>8319</v>
      </c>
      <c r="G102" s="1" t="s">
        <v>7935</v>
      </c>
      <c r="H102" s="1" t="s">
        <v>7945</v>
      </c>
      <c r="I102" s="1" t="s">
        <v>8165</v>
      </c>
      <c r="J102">
        <v>30.933399999999999</v>
      </c>
      <c r="K102">
        <v>74.989999999999995</v>
      </c>
    </row>
    <row r="103" spans="1:11" x14ac:dyDescent="0.25">
      <c r="A103">
        <v>459</v>
      </c>
      <c r="B103">
        <v>18</v>
      </c>
      <c r="C103" s="1" t="s">
        <v>8324</v>
      </c>
      <c r="D103" s="1" t="s">
        <v>8325</v>
      </c>
      <c r="E103" s="1" t="s">
        <v>8326</v>
      </c>
      <c r="F103" s="1" t="s">
        <v>8327</v>
      </c>
      <c r="G103" s="1" t="s">
        <v>7953</v>
      </c>
      <c r="H103" s="1" t="s">
        <v>7958</v>
      </c>
      <c r="I103" s="1" t="s">
        <v>7941</v>
      </c>
      <c r="J103">
        <v>37.120899999999999</v>
      </c>
      <c r="K103">
        <v>89.99</v>
      </c>
    </row>
    <row r="104" spans="1:11" x14ac:dyDescent="0.25">
      <c r="A104">
        <v>460</v>
      </c>
      <c r="B104">
        <v>18</v>
      </c>
      <c r="C104" s="1" t="s">
        <v>8328</v>
      </c>
      <c r="D104" s="1" t="s">
        <v>8329</v>
      </c>
      <c r="E104" s="1" t="s">
        <v>8326</v>
      </c>
      <c r="F104" s="1" t="s">
        <v>8327</v>
      </c>
      <c r="G104" s="1" t="s">
        <v>7953</v>
      </c>
      <c r="H104" s="1" t="s">
        <v>7941</v>
      </c>
      <c r="I104" s="1" t="s">
        <v>7941</v>
      </c>
      <c r="J104">
        <v>37.120899999999999</v>
      </c>
      <c r="K104">
        <v>89.99</v>
      </c>
    </row>
    <row r="105" spans="1:11" x14ac:dyDescent="0.25">
      <c r="A105">
        <v>461</v>
      </c>
      <c r="B105">
        <v>18</v>
      </c>
      <c r="C105" s="1" t="s">
        <v>8330</v>
      </c>
      <c r="D105" s="1" t="s">
        <v>8331</v>
      </c>
      <c r="E105" s="1" t="s">
        <v>8326</v>
      </c>
      <c r="F105" s="1" t="s">
        <v>8327</v>
      </c>
      <c r="G105" s="1" t="s">
        <v>7953</v>
      </c>
      <c r="H105" s="1" t="s">
        <v>7945</v>
      </c>
      <c r="I105" s="1" t="s">
        <v>7941</v>
      </c>
      <c r="J105">
        <v>37.120899999999999</v>
      </c>
      <c r="K105">
        <v>89.99</v>
      </c>
    </row>
    <row r="106" spans="1:11" x14ac:dyDescent="0.25">
      <c r="A106">
        <v>474</v>
      </c>
      <c r="B106">
        <v>22</v>
      </c>
      <c r="C106" s="1" t="s">
        <v>8356</v>
      </c>
      <c r="D106" s="1" t="s">
        <v>8357</v>
      </c>
      <c r="E106" s="1" t="s">
        <v>8358</v>
      </c>
      <c r="F106" s="1" t="s">
        <v>8359</v>
      </c>
      <c r="G106" s="1" t="s">
        <v>7935</v>
      </c>
      <c r="H106" s="1" t="s">
        <v>7958</v>
      </c>
      <c r="I106" s="1" t="s">
        <v>8165</v>
      </c>
      <c r="J106">
        <v>26.176300000000001</v>
      </c>
      <c r="K106">
        <v>69.989999999999995</v>
      </c>
    </row>
    <row r="107" spans="1:11" x14ac:dyDescent="0.25">
      <c r="A107">
        <v>475</v>
      </c>
      <c r="B107">
        <v>22</v>
      </c>
      <c r="C107" s="1" t="s">
        <v>8360</v>
      </c>
      <c r="D107" s="1" t="s">
        <v>8361</v>
      </c>
      <c r="E107" s="1" t="s">
        <v>8358</v>
      </c>
      <c r="F107" s="1" t="s">
        <v>8359</v>
      </c>
      <c r="G107" s="1" t="s">
        <v>7935</v>
      </c>
      <c r="H107" s="1" t="s">
        <v>7941</v>
      </c>
      <c r="I107" s="1" t="s">
        <v>8165</v>
      </c>
      <c r="J107">
        <v>26.176300000000001</v>
      </c>
      <c r="K107">
        <v>69.989999999999995</v>
      </c>
    </row>
    <row r="108" spans="1:11" x14ac:dyDescent="0.25">
      <c r="A108">
        <v>476</v>
      </c>
      <c r="B108">
        <v>22</v>
      </c>
      <c r="C108" s="1" t="s">
        <v>8362</v>
      </c>
      <c r="D108" s="1" t="s">
        <v>8363</v>
      </c>
      <c r="E108" s="1" t="s">
        <v>8358</v>
      </c>
      <c r="F108" s="1" t="s">
        <v>8359</v>
      </c>
      <c r="G108" s="1" t="s">
        <v>7935</v>
      </c>
      <c r="H108" s="1" t="s">
        <v>7945</v>
      </c>
      <c r="I108" s="1" t="s">
        <v>8165</v>
      </c>
      <c r="J108">
        <v>26.176300000000001</v>
      </c>
      <c r="K108">
        <v>69.989999999999995</v>
      </c>
    </row>
    <row r="109" spans="1:11" x14ac:dyDescent="0.25">
      <c r="A109">
        <v>487</v>
      </c>
      <c r="B109">
        <v>32</v>
      </c>
      <c r="C109" s="1" t="s">
        <v>8397</v>
      </c>
      <c r="D109" s="1" t="s">
        <v>8398</v>
      </c>
      <c r="E109" s="1" t="s">
        <v>8399</v>
      </c>
      <c r="F109" s="1" t="s">
        <v>8400</v>
      </c>
      <c r="G109" s="1" t="s">
        <v>8027</v>
      </c>
      <c r="H109" s="1" t="s">
        <v>8401</v>
      </c>
      <c r="I109" s="1" t="s">
        <v>7932</v>
      </c>
      <c r="J109">
        <v>20.566299999999998</v>
      </c>
      <c r="K109">
        <v>54.99</v>
      </c>
    </row>
    <row r="110" spans="1:11" x14ac:dyDescent="0.25">
      <c r="A110">
        <v>511</v>
      </c>
      <c r="B110">
        <v>12</v>
      </c>
      <c r="C110" s="1" t="s">
        <v>8457</v>
      </c>
      <c r="D110" s="1" t="s">
        <v>8458</v>
      </c>
      <c r="E110" s="1" t="s">
        <v>8213</v>
      </c>
      <c r="F110" s="1" t="s">
        <v>8214</v>
      </c>
      <c r="G110" s="1" t="s">
        <v>8027</v>
      </c>
      <c r="H110" s="1" t="s">
        <v>8137</v>
      </c>
      <c r="I110" s="1" t="s">
        <v>8165</v>
      </c>
      <c r="J110">
        <v>199.37569999999999</v>
      </c>
      <c r="K110">
        <v>364.09</v>
      </c>
    </row>
    <row r="111" spans="1:11" x14ac:dyDescent="0.25">
      <c r="A111">
        <v>512</v>
      </c>
      <c r="B111">
        <v>12</v>
      </c>
      <c r="C111" s="1" t="s">
        <v>8459</v>
      </c>
      <c r="D111" s="1" t="s">
        <v>8460</v>
      </c>
      <c r="E111" s="1" t="s">
        <v>8213</v>
      </c>
      <c r="F111" s="1" t="s">
        <v>8214</v>
      </c>
      <c r="G111" s="1" t="s">
        <v>8027</v>
      </c>
      <c r="H111" s="1" t="s">
        <v>8028</v>
      </c>
      <c r="I111" s="1" t="s">
        <v>8165</v>
      </c>
      <c r="J111">
        <v>199.37569999999999</v>
      </c>
      <c r="K111">
        <v>364.09</v>
      </c>
    </row>
    <row r="112" spans="1:11" x14ac:dyDescent="0.25">
      <c r="A112">
        <v>513</v>
      </c>
      <c r="B112">
        <v>12</v>
      </c>
      <c r="C112" s="1" t="s">
        <v>8461</v>
      </c>
      <c r="D112" s="1" t="s">
        <v>8462</v>
      </c>
      <c r="E112" s="1" t="s">
        <v>8213</v>
      </c>
      <c r="F112" s="1" t="s">
        <v>8214</v>
      </c>
      <c r="G112" s="1" t="s">
        <v>8027</v>
      </c>
      <c r="H112" s="1" t="s">
        <v>8035</v>
      </c>
      <c r="I112" s="1" t="s">
        <v>8165</v>
      </c>
      <c r="J112">
        <v>199.37569999999999</v>
      </c>
      <c r="K112">
        <v>364.09</v>
      </c>
    </row>
    <row r="113" spans="1:11" x14ac:dyDescent="0.25">
      <c r="A113">
        <v>549</v>
      </c>
      <c r="B113">
        <v>12</v>
      </c>
      <c r="C113" s="1" t="s">
        <v>8568</v>
      </c>
      <c r="D113" s="1" t="s">
        <v>8569</v>
      </c>
      <c r="E113" s="1" t="s">
        <v>8213</v>
      </c>
      <c r="F113" s="1" t="s">
        <v>8214</v>
      </c>
      <c r="G113" s="1" t="s">
        <v>8027</v>
      </c>
      <c r="H113" s="1" t="s">
        <v>8046</v>
      </c>
      <c r="I113" s="1" t="s">
        <v>8165</v>
      </c>
      <c r="J113">
        <v>199.37569999999999</v>
      </c>
      <c r="K113">
        <v>364.09</v>
      </c>
    </row>
    <row r="114" spans="1:11" x14ac:dyDescent="0.25">
      <c r="A114">
        <v>580</v>
      </c>
      <c r="B114">
        <v>2</v>
      </c>
      <c r="C114" s="1" t="s">
        <v>8643</v>
      </c>
      <c r="D114" s="1" t="s">
        <v>8644</v>
      </c>
      <c r="E114" s="1" t="s">
        <v>8645</v>
      </c>
      <c r="F114" s="1" t="s">
        <v>8646</v>
      </c>
      <c r="G114" s="1" t="s">
        <v>8164</v>
      </c>
      <c r="H114" s="1" t="s">
        <v>8137</v>
      </c>
      <c r="I114" s="1" t="s">
        <v>8165</v>
      </c>
      <c r="J114">
        <v>1082.51</v>
      </c>
      <c r="K114">
        <v>1700.99</v>
      </c>
    </row>
    <row r="115" spans="1:11" x14ac:dyDescent="0.25">
      <c r="A115">
        <v>581</v>
      </c>
      <c r="B115">
        <v>2</v>
      </c>
      <c r="C115" s="1" t="s">
        <v>8647</v>
      </c>
      <c r="D115" s="1" t="s">
        <v>8648</v>
      </c>
      <c r="E115" s="1" t="s">
        <v>8645</v>
      </c>
      <c r="F115" s="1" t="s">
        <v>8646</v>
      </c>
      <c r="G115" s="1" t="s">
        <v>8164</v>
      </c>
      <c r="H115" s="1" t="s">
        <v>8028</v>
      </c>
      <c r="I115" s="1" t="s">
        <v>8165</v>
      </c>
      <c r="J115">
        <v>1082.51</v>
      </c>
      <c r="K115">
        <v>1700.99</v>
      </c>
    </row>
    <row r="116" spans="1:11" x14ac:dyDescent="0.25">
      <c r="A116">
        <v>582</v>
      </c>
      <c r="B116">
        <v>2</v>
      </c>
      <c r="C116" s="1" t="s">
        <v>8649</v>
      </c>
      <c r="D116" s="1" t="s">
        <v>8650</v>
      </c>
      <c r="E116" s="1" t="s">
        <v>8645</v>
      </c>
      <c r="F116" s="1" t="s">
        <v>8646</v>
      </c>
      <c r="G116" s="1" t="s">
        <v>8164</v>
      </c>
      <c r="H116" s="1" t="s">
        <v>7973</v>
      </c>
      <c r="I116" s="1" t="s">
        <v>8165</v>
      </c>
      <c r="J116">
        <v>1082.51</v>
      </c>
      <c r="K116">
        <v>1700.99</v>
      </c>
    </row>
    <row r="117" spans="1:11" x14ac:dyDescent="0.25">
      <c r="A117">
        <v>583</v>
      </c>
      <c r="B117">
        <v>2</v>
      </c>
      <c r="C117" s="1" t="s">
        <v>8651</v>
      </c>
      <c r="D117" s="1" t="s">
        <v>8652</v>
      </c>
      <c r="E117" s="1" t="s">
        <v>8645</v>
      </c>
      <c r="F117" s="1" t="s">
        <v>8646</v>
      </c>
      <c r="G117" s="1" t="s">
        <v>8164</v>
      </c>
      <c r="H117" s="1" t="s">
        <v>7976</v>
      </c>
      <c r="I117" s="1" t="s">
        <v>8165</v>
      </c>
      <c r="J117">
        <v>1082.51</v>
      </c>
      <c r="K117">
        <v>1700.99</v>
      </c>
    </row>
    <row r="118" spans="1:11" x14ac:dyDescent="0.25">
      <c r="A118">
        <v>587</v>
      </c>
      <c r="B118">
        <v>1</v>
      </c>
      <c r="C118" s="1" t="s">
        <v>8661</v>
      </c>
      <c r="D118" s="1" t="s">
        <v>8662</v>
      </c>
      <c r="E118" s="1" t="s">
        <v>8663</v>
      </c>
      <c r="F118" s="1" t="s">
        <v>8664</v>
      </c>
      <c r="G118" s="1" t="s">
        <v>8027</v>
      </c>
      <c r="H118" s="1" t="s">
        <v>8046</v>
      </c>
      <c r="I118" s="1" t="s">
        <v>8165</v>
      </c>
      <c r="J118">
        <v>419.77839999999998</v>
      </c>
      <c r="K118">
        <v>769.49</v>
      </c>
    </row>
    <row r="119" spans="1:11" x14ac:dyDescent="0.25">
      <c r="A119">
        <v>588</v>
      </c>
      <c r="B119">
        <v>1</v>
      </c>
      <c r="C119" s="1" t="s">
        <v>8665</v>
      </c>
      <c r="D119" s="1" t="s">
        <v>8666</v>
      </c>
      <c r="E119" s="1" t="s">
        <v>8663</v>
      </c>
      <c r="F119" s="1" t="s">
        <v>8664</v>
      </c>
      <c r="G119" s="1" t="s">
        <v>8027</v>
      </c>
      <c r="H119" s="1" t="s">
        <v>8137</v>
      </c>
      <c r="I119" s="1" t="s">
        <v>8165</v>
      </c>
      <c r="J119">
        <v>419.77839999999998</v>
      </c>
      <c r="K119">
        <v>769.49</v>
      </c>
    </row>
    <row r="120" spans="1:11" x14ac:dyDescent="0.25">
      <c r="A120">
        <v>589</v>
      </c>
      <c r="B120">
        <v>1</v>
      </c>
      <c r="C120" s="1" t="s">
        <v>8667</v>
      </c>
      <c r="D120" s="1" t="s">
        <v>8668</v>
      </c>
      <c r="E120" s="1" t="s">
        <v>8663</v>
      </c>
      <c r="F120" s="1" t="s">
        <v>8664</v>
      </c>
      <c r="G120" s="1" t="s">
        <v>8027</v>
      </c>
      <c r="H120" s="1" t="s">
        <v>8028</v>
      </c>
      <c r="I120" s="1" t="s">
        <v>8165</v>
      </c>
      <c r="J120">
        <v>419.77839999999998</v>
      </c>
      <c r="K120">
        <v>769.49</v>
      </c>
    </row>
    <row r="121" spans="1:11" x14ac:dyDescent="0.25">
      <c r="A121">
        <v>590</v>
      </c>
      <c r="B121">
        <v>1</v>
      </c>
      <c r="C121" s="1" t="s">
        <v>8669</v>
      </c>
      <c r="D121" s="1" t="s">
        <v>8670</v>
      </c>
      <c r="E121" s="1" t="s">
        <v>8663</v>
      </c>
      <c r="F121" s="1" t="s">
        <v>8664</v>
      </c>
      <c r="G121" s="1" t="s">
        <v>8027</v>
      </c>
      <c r="H121" s="1" t="s">
        <v>8035</v>
      </c>
      <c r="I121" s="1" t="s">
        <v>8165</v>
      </c>
      <c r="J121">
        <v>419.77839999999998</v>
      </c>
      <c r="K121">
        <v>769.49</v>
      </c>
    </row>
    <row r="122" spans="1:11" x14ac:dyDescent="0.25">
      <c r="A122">
        <v>218</v>
      </c>
      <c r="B122">
        <v>23</v>
      </c>
      <c r="C122" s="1" t="s">
        <v>7936</v>
      </c>
      <c r="D122" s="1" t="s">
        <v>7937</v>
      </c>
      <c r="E122" s="1" t="s">
        <v>7938</v>
      </c>
      <c r="F122" s="1" t="s">
        <v>7939</v>
      </c>
      <c r="G122" s="1" t="s">
        <v>7940</v>
      </c>
      <c r="H122" s="1" t="s">
        <v>7941</v>
      </c>
      <c r="I122" s="1" t="s">
        <v>7942</v>
      </c>
      <c r="J122">
        <v>3.3963000000000001</v>
      </c>
      <c r="K122">
        <v>9.5</v>
      </c>
    </row>
    <row r="123" spans="1:11" x14ac:dyDescent="0.25">
      <c r="A123">
        <v>219</v>
      </c>
      <c r="B123">
        <v>23</v>
      </c>
      <c r="C123" s="1" t="s">
        <v>7943</v>
      </c>
      <c r="D123" s="1" t="s">
        <v>7944</v>
      </c>
      <c r="E123" s="1" t="s">
        <v>7938</v>
      </c>
      <c r="F123" s="1" t="s">
        <v>7939</v>
      </c>
      <c r="G123" s="1" t="s">
        <v>7940</v>
      </c>
      <c r="H123" s="1" t="s">
        <v>7945</v>
      </c>
      <c r="I123" s="1" t="s">
        <v>7942</v>
      </c>
      <c r="J123">
        <v>3.3963000000000001</v>
      </c>
      <c r="K123">
        <v>9.5</v>
      </c>
    </row>
    <row r="124" spans="1:11" x14ac:dyDescent="0.25">
      <c r="A124">
        <v>226</v>
      </c>
      <c r="B124">
        <v>21</v>
      </c>
      <c r="C124" s="1" t="s">
        <v>7954</v>
      </c>
      <c r="D124" s="1" t="s">
        <v>7955</v>
      </c>
      <c r="E124" s="1" t="s">
        <v>7956</v>
      </c>
      <c r="F124" s="1" t="s">
        <v>7957</v>
      </c>
      <c r="G124" s="1" t="s">
        <v>7953</v>
      </c>
      <c r="H124" s="1" t="s">
        <v>7958</v>
      </c>
      <c r="I124" s="1" t="s">
        <v>7942</v>
      </c>
      <c r="J124">
        <v>31.724399999999999</v>
      </c>
      <c r="K124">
        <v>48.067300000000003</v>
      </c>
    </row>
    <row r="125" spans="1:11" x14ac:dyDescent="0.25">
      <c r="A125">
        <v>229</v>
      </c>
      <c r="B125">
        <v>21</v>
      </c>
      <c r="C125" s="1" t="s">
        <v>7959</v>
      </c>
      <c r="D125" s="1" t="s">
        <v>7960</v>
      </c>
      <c r="E125" s="1" t="s">
        <v>7956</v>
      </c>
      <c r="F125" s="1" t="s">
        <v>7957</v>
      </c>
      <c r="G125" s="1" t="s">
        <v>7953</v>
      </c>
      <c r="H125" s="1" t="s">
        <v>7941</v>
      </c>
      <c r="I125" s="1" t="s">
        <v>7942</v>
      </c>
      <c r="J125">
        <v>31.724399999999999</v>
      </c>
      <c r="K125">
        <v>48.067300000000003</v>
      </c>
    </row>
    <row r="126" spans="1:11" x14ac:dyDescent="0.25">
      <c r="A126">
        <v>232</v>
      </c>
      <c r="B126">
        <v>21</v>
      </c>
      <c r="C126" s="1" t="s">
        <v>7961</v>
      </c>
      <c r="D126" s="1" t="s">
        <v>7962</v>
      </c>
      <c r="E126" s="1" t="s">
        <v>7956</v>
      </c>
      <c r="F126" s="1" t="s">
        <v>7957</v>
      </c>
      <c r="G126" s="1" t="s">
        <v>7953</v>
      </c>
      <c r="H126" s="1" t="s">
        <v>7945</v>
      </c>
      <c r="I126" s="1" t="s">
        <v>7942</v>
      </c>
      <c r="J126">
        <v>31.724399999999999</v>
      </c>
      <c r="K126">
        <v>48.067300000000003</v>
      </c>
    </row>
    <row r="127" spans="1:11" x14ac:dyDescent="0.25">
      <c r="A127">
        <v>235</v>
      </c>
      <c r="B127">
        <v>21</v>
      </c>
      <c r="C127" s="1" t="s">
        <v>7963</v>
      </c>
      <c r="D127" s="1" t="s">
        <v>7964</v>
      </c>
      <c r="E127" s="1" t="s">
        <v>7956</v>
      </c>
      <c r="F127" s="1" t="s">
        <v>7957</v>
      </c>
      <c r="G127" s="1" t="s">
        <v>7953</v>
      </c>
      <c r="H127" s="1" t="s">
        <v>7965</v>
      </c>
      <c r="I127" s="1" t="s">
        <v>7942</v>
      </c>
      <c r="J127">
        <v>31.724399999999999</v>
      </c>
      <c r="K127">
        <v>48.067300000000003</v>
      </c>
    </row>
    <row r="128" spans="1:11" x14ac:dyDescent="0.25">
      <c r="A128">
        <v>238</v>
      </c>
      <c r="B128">
        <v>14</v>
      </c>
      <c r="C128" s="1" t="s">
        <v>7966</v>
      </c>
      <c r="D128" s="1" t="s">
        <v>7967</v>
      </c>
      <c r="E128" s="1" t="s">
        <v>7968</v>
      </c>
      <c r="F128" s="1" t="s">
        <v>7969</v>
      </c>
      <c r="G128" s="1" t="s">
        <v>7931</v>
      </c>
      <c r="H128" s="1" t="s">
        <v>7970</v>
      </c>
      <c r="I128" s="1" t="s">
        <v>7942</v>
      </c>
      <c r="J128">
        <v>747.96820000000002</v>
      </c>
      <c r="K128">
        <v>1263.4598000000001</v>
      </c>
    </row>
    <row r="129" spans="1:11" x14ac:dyDescent="0.25">
      <c r="A129">
        <v>241</v>
      </c>
      <c r="B129">
        <v>14</v>
      </c>
      <c r="C129" s="1" t="s">
        <v>7971</v>
      </c>
      <c r="D129" s="1" t="s">
        <v>7972</v>
      </c>
      <c r="E129" s="1" t="s">
        <v>7968</v>
      </c>
      <c r="F129" s="1" t="s">
        <v>7969</v>
      </c>
      <c r="G129" s="1" t="s">
        <v>7931</v>
      </c>
      <c r="H129" s="1" t="s">
        <v>7973</v>
      </c>
      <c r="I129" s="1" t="s">
        <v>7942</v>
      </c>
      <c r="J129">
        <v>747.96820000000002</v>
      </c>
      <c r="K129">
        <v>1263.4598000000001</v>
      </c>
    </row>
    <row r="130" spans="1:11" x14ac:dyDescent="0.25">
      <c r="A130">
        <v>244</v>
      </c>
      <c r="B130">
        <v>14</v>
      </c>
      <c r="C130" s="1" t="s">
        <v>7974</v>
      </c>
      <c r="D130" s="1" t="s">
        <v>7975</v>
      </c>
      <c r="E130" s="1" t="s">
        <v>7968</v>
      </c>
      <c r="F130" s="1" t="s">
        <v>7969</v>
      </c>
      <c r="G130" s="1" t="s">
        <v>7931</v>
      </c>
      <c r="H130" s="1" t="s">
        <v>7976</v>
      </c>
      <c r="I130" s="1" t="s">
        <v>7942</v>
      </c>
      <c r="J130">
        <v>747.96820000000002</v>
      </c>
      <c r="K130">
        <v>1263.4598000000001</v>
      </c>
    </row>
    <row r="131" spans="1:11" x14ac:dyDescent="0.25">
      <c r="A131">
        <v>247</v>
      </c>
      <c r="B131">
        <v>14</v>
      </c>
      <c r="C131" s="1" t="s">
        <v>7977</v>
      </c>
      <c r="D131" s="1" t="s">
        <v>7978</v>
      </c>
      <c r="E131" s="1" t="s">
        <v>7968</v>
      </c>
      <c r="F131" s="1" t="s">
        <v>7969</v>
      </c>
      <c r="G131" s="1" t="s">
        <v>7931</v>
      </c>
      <c r="H131" s="1" t="s">
        <v>7979</v>
      </c>
      <c r="I131" s="1" t="s">
        <v>7942</v>
      </c>
      <c r="J131">
        <v>747.96820000000002</v>
      </c>
      <c r="K131">
        <v>1263.4598000000001</v>
      </c>
    </row>
    <row r="132" spans="1:11" x14ac:dyDescent="0.25">
      <c r="A132">
        <v>250</v>
      </c>
      <c r="B132">
        <v>14</v>
      </c>
      <c r="C132" s="1" t="s">
        <v>7980</v>
      </c>
      <c r="D132" s="1" t="s">
        <v>7981</v>
      </c>
      <c r="E132" s="1" t="s">
        <v>7968</v>
      </c>
      <c r="F132" s="1" t="s">
        <v>7969</v>
      </c>
      <c r="G132" s="1" t="s">
        <v>7931</v>
      </c>
      <c r="H132" s="1" t="s">
        <v>7982</v>
      </c>
      <c r="I132" s="1" t="s">
        <v>7942</v>
      </c>
      <c r="J132">
        <v>747.96820000000002</v>
      </c>
      <c r="K132">
        <v>1263.4598000000001</v>
      </c>
    </row>
    <row r="133" spans="1:11" x14ac:dyDescent="0.25">
      <c r="A133">
        <v>253</v>
      </c>
      <c r="B133">
        <v>14</v>
      </c>
      <c r="C133" s="1" t="s">
        <v>7983</v>
      </c>
      <c r="D133" s="1" t="s">
        <v>7984</v>
      </c>
      <c r="E133" s="1" t="s">
        <v>7985</v>
      </c>
      <c r="F133" s="1" t="s">
        <v>7986</v>
      </c>
      <c r="G133" s="1" t="s">
        <v>7935</v>
      </c>
      <c r="H133" s="1" t="s">
        <v>7987</v>
      </c>
      <c r="I133" s="1" t="s">
        <v>7942</v>
      </c>
      <c r="J133">
        <v>176.19970000000001</v>
      </c>
      <c r="K133">
        <v>297.63459999999998</v>
      </c>
    </row>
    <row r="134" spans="1:11" x14ac:dyDescent="0.25">
      <c r="A134">
        <v>256</v>
      </c>
      <c r="B134">
        <v>14</v>
      </c>
      <c r="C134" s="1" t="s">
        <v>7988</v>
      </c>
      <c r="D134" s="1" t="s">
        <v>7989</v>
      </c>
      <c r="E134" s="1" t="s">
        <v>7985</v>
      </c>
      <c r="F134" s="1" t="s">
        <v>7986</v>
      </c>
      <c r="G134" s="1" t="s">
        <v>7935</v>
      </c>
      <c r="H134" s="1" t="s">
        <v>7990</v>
      </c>
      <c r="I134" s="1" t="s">
        <v>7942</v>
      </c>
      <c r="J134">
        <v>176.19970000000001</v>
      </c>
      <c r="K134">
        <v>297.63459999999998</v>
      </c>
    </row>
    <row r="135" spans="1:11" x14ac:dyDescent="0.25">
      <c r="A135">
        <v>259</v>
      </c>
      <c r="B135">
        <v>14</v>
      </c>
      <c r="C135" s="1" t="s">
        <v>7991</v>
      </c>
      <c r="D135" s="1" t="s">
        <v>7992</v>
      </c>
      <c r="E135" s="1" t="s">
        <v>7985</v>
      </c>
      <c r="F135" s="1" t="s">
        <v>7986</v>
      </c>
      <c r="G135" s="1" t="s">
        <v>7935</v>
      </c>
      <c r="H135" s="1" t="s">
        <v>7970</v>
      </c>
      <c r="I135" s="1" t="s">
        <v>7942</v>
      </c>
      <c r="J135">
        <v>176.19970000000001</v>
      </c>
      <c r="K135">
        <v>297.63459999999998</v>
      </c>
    </row>
    <row r="136" spans="1:11" x14ac:dyDescent="0.25">
      <c r="A136">
        <v>262</v>
      </c>
      <c r="B136">
        <v>14</v>
      </c>
      <c r="C136" s="1" t="s">
        <v>7993</v>
      </c>
      <c r="D136" s="1" t="s">
        <v>7994</v>
      </c>
      <c r="E136" s="1" t="s">
        <v>7985</v>
      </c>
      <c r="F136" s="1" t="s">
        <v>7986</v>
      </c>
      <c r="G136" s="1" t="s">
        <v>7931</v>
      </c>
      <c r="H136" s="1" t="s">
        <v>7973</v>
      </c>
      <c r="I136" s="1" t="s">
        <v>7942</v>
      </c>
      <c r="J136">
        <v>181.48570000000001</v>
      </c>
      <c r="K136">
        <v>306.56360000000001</v>
      </c>
    </row>
    <row r="137" spans="1:11" x14ac:dyDescent="0.25">
      <c r="A137">
        <v>264</v>
      </c>
      <c r="B137">
        <v>14</v>
      </c>
      <c r="C137" s="1" t="s">
        <v>7995</v>
      </c>
      <c r="D137" s="1" t="s">
        <v>7996</v>
      </c>
      <c r="E137" s="1" t="s">
        <v>7985</v>
      </c>
      <c r="F137" s="1" t="s">
        <v>7986</v>
      </c>
      <c r="G137" s="1" t="s">
        <v>7931</v>
      </c>
      <c r="H137" s="1" t="s">
        <v>7976</v>
      </c>
      <c r="I137" s="1" t="s">
        <v>7942</v>
      </c>
      <c r="J137">
        <v>181.48570000000001</v>
      </c>
      <c r="K137">
        <v>306.56360000000001</v>
      </c>
    </row>
    <row r="138" spans="1:11" x14ac:dyDescent="0.25">
      <c r="A138">
        <v>266</v>
      </c>
      <c r="B138">
        <v>14</v>
      </c>
      <c r="C138" s="1" t="s">
        <v>7997</v>
      </c>
      <c r="D138" s="1" t="s">
        <v>7998</v>
      </c>
      <c r="E138" s="1" t="s">
        <v>7985</v>
      </c>
      <c r="F138" s="1" t="s">
        <v>7986</v>
      </c>
      <c r="G138" s="1" t="s">
        <v>7931</v>
      </c>
      <c r="H138" s="1" t="s">
        <v>7979</v>
      </c>
      <c r="I138" s="1" t="s">
        <v>7942</v>
      </c>
      <c r="J138">
        <v>181.48570000000001</v>
      </c>
      <c r="K138">
        <v>306.56360000000001</v>
      </c>
    </row>
    <row r="139" spans="1:11" x14ac:dyDescent="0.25">
      <c r="A139">
        <v>268</v>
      </c>
      <c r="B139">
        <v>14</v>
      </c>
      <c r="C139" s="1" t="s">
        <v>7999</v>
      </c>
      <c r="D139" s="1" t="s">
        <v>8000</v>
      </c>
      <c r="E139" s="1" t="s">
        <v>7985</v>
      </c>
      <c r="F139" s="1" t="s">
        <v>7986</v>
      </c>
      <c r="G139" s="1" t="s">
        <v>7931</v>
      </c>
      <c r="H139" s="1" t="s">
        <v>7987</v>
      </c>
      <c r="I139" s="1" t="s">
        <v>7942</v>
      </c>
      <c r="J139">
        <v>181.48570000000001</v>
      </c>
      <c r="K139">
        <v>306.56360000000001</v>
      </c>
    </row>
    <row r="140" spans="1:11" x14ac:dyDescent="0.25">
      <c r="A140">
        <v>270</v>
      </c>
      <c r="B140">
        <v>14</v>
      </c>
      <c r="C140" s="1" t="s">
        <v>8001</v>
      </c>
      <c r="D140" s="1" t="s">
        <v>8002</v>
      </c>
      <c r="E140" s="1" t="s">
        <v>7985</v>
      </c>
      <c r="F140" s="1" t="s">
        <v>7986</v>
      </c>
      <c r="G140" s="1" t="s">
        <v>7931</v>
      </c>
      <c r="H140" s="1" t="s">
        <v>7990</v>
      </c>
      <c r="I140" s="1" t="s">
        <v>7942</v>
      </c>
      <c r="J140">
        <v>181.48570000000001</v>
      </c>
      <c r="K140">
        <v>306.56360000000001</v>
      </c>
    </row>
    <row r="141" spans="1:11" x14ac:dyDescent="0.25">
      <c r="A141">
        <v>272</v>
      </c>
      <c r="B141">
        <v>14</v>
      </c>
      <c r="C141" s="1" t="s">
        <v>8003</v>
      </c>
      <c r="D141" s="1" t="s">
        <v>8004</v>
      </c>
      <c r="E141" s="1" t="s">
        <v>7985</v>
      </c>
      <c r="F141" s="1" t="s">
        <v>7986</v>
      </c>
      <c r="G141" s="1" t="s">
        <v>7931</v>
      </c>
      <c r="H141" s="1" t="s">
        <v>7970</v>
      </c>
      <c r="I141" s="1" t="s">
        <v>7942</v>
      </c>
      <c r="J141">
        <v>181.48570000000001</v>
      </c>
      <c r="K141">
        <v>306.56360000000001</v>
      </c>
    </row>
    <row r="142" spans="1:11" x14ac:dyDescent="0.25">
      <c r="A142">
        <v>274</v>
      </c>
      <c r="B142">
        <v>14</v>
      </c>
      <c r="C142" s="1" t="s">
        <v>8005</v>
      </c>
      <c r="D142" s="1" t="s">
        <v>8006</v>
      </c>
      <c r="E142" s="1" t="s">
        <v>8007</v>
      </c>
      <c r="F142" s="1" t="s">
        <v>8008</v>
      </c>
      <c r="G142" s="1" t="s">
        <v>7931</v>
      </c>
      <c r="H142" s="1" t="s">
        <v>7973</v>
      </c>
      <c r="I142" s="1" t="s">
        <v>7942</v>
      </c>
      <c r="J142">
        <v>352.13940000000002</v>
      </c>
      <c r="K142">
        <v>594.83000000000004</v>
      </c>
    </row>
    <row r="143" spans="1:11" x14ac:dyDescent="0.25">
      <c r="A143">
        <v>275</v>
      </c>
      <c r="B143">
        <v>14</v>
      </c>
      <c r="C143" s="1" t="s">
        <v>8009</v>
      </c>
      <c r="D143" s="1" t="s">
        <v>8010</v>
      </c>
      <c r="E143" s="1" t="s">
        <v>8007</v>
      </c>
      <c r="F143" s="1" t="s">
        <v>8008</v>
      </c>
      <c r="G143" s="1" t="s">
        <v>7931</v>
      </c>
      <c r="H143" s="1" t="s">
        <v>7976</v>
      </c>
      <c r="I143" s="1" t="s">
        <v>7942</v>
      </c>
      <c r="J143">
        <v>352.13940000000002</v>
      </c>
      <c r="K143">
        <v>594.83000000000004</v>
      </c>
    </row>
    <row r="144" spans="1:11" x14ac:dyDescent="0.25">
      <c r="A144">
        <v>276</v>
      </c>
      <c r="B144">
        <v>14</v>
      </c>
      <c r="C144" s="1" t="s">
        <v>8011</v>
      </c>
      <c r="D144" s="1" t="s">
        <v>8012</v>
      </c>
      <c r="E144" s="1" t="s">
        <v>8007</v>
      </c>
      <c r="F144" s="1" t="s">
        <v>8008</v>
      </c>
      <c r="G144" s="1" t="s">
        <v>7931</v>
      </c>
      <c r="H144" s="1" t="s">
        <v>7979</v>
      </c>
      <c r="I144" s="1" t="s">
        <v>7942</v>
      </c>
      <c r="J144">
        <v>352.13940000000002</v>
      </c>
      <c r="K144">
        <v>594.83000000000004</v>
      </c>
    </row>
    <row r="145" spans="1:11" x14ac:dyDescent="0.25">
      <c r="A145">
        <v>277</v>
      </c>
      <c r="B145">
        <v>14</v>
      </c>
      <c r="C145" s="1" t="s">
        <v>8013</v>
      </c>
      <c r="D145" s="1" t="s">
        <v>8014</v>
      </c>
      <c r="E145" s="1" t="s">
        <v>8007</v>
      </c>
      <c r="F145" s="1" t="s">
        <v>8008</v>
      </c>
      <c r="G145" s="1" t="s">
        <v>7931</v>
      </c>
      <c r="H145" s="1" t="s">
        <v>7987</v>
      </c>
      <c r="I145" s="1" t="s">
        <v>7942</v>
      </c>
      <c r="J145">
        <v>352.13940000000002</v>
      </c>
      <c r="K145">
        <v>594.83000000000004</v>
      </c>
    </row>
    <row r="146" spans="1:11" x14ac:dyDescent="0.25">
      <c r="A146">
        <v>278</v>
      </c>
      <c r="B146">
        <v>14</v>
      </c>
      <c r="C146" s="1" t="s">
        <v>8015</v>
      </c>
      <c r="D146" s="1" t="s">
        <v>8016</v>
      </c>
      <c r="E146" s="1" t="s">
        <v>8007</v>
      </c>
      <c r="F146" s="1" t="s">
        <v>8008</v>
      </c>
      <c r="G146" s="1" t="s">
        <v>7931</v>
      </c>
      <c r="H146" s="1" t="s">
        <v>7990</v>
      </c>
      <c r="I146" s="1" t="s">
        <v>7942</v>
      </c>
      <c r="J146">
        <v>352.13940000000002</v>
      </c>
      <c r="K146">
        <v>594.83000000000004</v>
      </c>
    </row>
    <row r="147" spans="1:11" x14ac:dyDescent="0.25">
      <c r="A147">
        <v>279</v>
      </c>
      <c r="B147">
        <v>14</v>
      </c>
      <c r="C147" s="1" t="s">
        <v>8017</v>
      </c>
      <c r="D147" s="1" t="s">
        <v>8018</v>
      </c>
      <c r="E147" s="1" t="s">
        <v>7985</v>
      </c>
      <c r="F147" s="1" t="s">
        <v>7986</v>
      </c>
      <c r="G147" s="1" t="s">
        <v>7935</v>
      </c>
      <c r="H147" s="1" t="s">
        <v>7973</v>
      </c>
      <c r="I147" s="1" t="s">
        <v>7942</v>
      </c>
      <c r="J147">
        <v>176.19970000000001</v>
      </c>
      <c r="K147">
        <v>297.63459999999998</v>
      </c>
    </row>
    <row r="148" spans="1:11" x14ac:dyDescent="0.25">
      <c r="A148">
        <v>282</v>
      </c>
      <c r="B148">
        <v>14</v>
      </c>
      <c r="C148" s="1" t="s">
        <v>8019</v>
      </c>
      <c r="D148" s="1" t="s">
        <v>8020</v>
      </c>
      <c r="E148" s="1" t="s">
        <v>7985</v>
      </c>
      <c r="F148" s="1" t="s">
        <v>7986</v>
      </c>
      <c r="G148" s="1" t="s">
        <v>7935</v>
      </c>
      <c r="H148" s="1" t="s">
        <v>7976</v>
      </c>
      <c r="I148" s="1" t="s">
        <v>7942</v>
      </c>
      <c r="J148">
        <v>176.19970000000001</v>
      </c>
      <c r="K148">
        <v>297.63459999999998</v>
      </c>
    </row>
    <row r="149" spans="1:11" x14ac:dyDescent="0.25">
      <c r="A149">
        <v>285</v>
      </c>
      <c r="B149">
        <v>14</v>
      </c>
      <c r="C149" s="1" t="s">
        <v>8021</v>
      </c>
      <c r="D149" s="1" t="s">
        <v>8022</v>
      </c>
      <c r="E149" s="1" t="s">
        <v>7985</v>
      </c>
      <c r="F149" s="1" t="s">
        <v>7986</v>
      </c>
      <c r="G149" s="1" t="s">
        <v>7935</v>
      </c>
      <c r="H149" s="1" t="s">
        <v>7979</v>
      </c>
      <c r="I149" s="1" t="s">
        <v>7942</v>
      </c>
      <c r="J149">
        <v>176.19970000000001</v>
      </c>
      <c r="K149">
        <v>297.63459999999998</v>
      </c>
    </row>
    <row r="150" spans="1:11" x14ac:dyDescent="0.25">
      <c r="A150">
        <v>288</v>
      </c>
      <c r="B150">
        <v>12</v>
      </c>
      <c r="C150" s="1" t="s">
        <v>8023</v>
      </c>
      <c r="D150" s="1" t="s">
        <v>8024</v>
      </c>
      <c r="E150" s="1" t="s">
        <v>8025</v>
      </c>
      <c r="F150" s="1" t="s">
        <v>8026</v>
      </c>
      <c r="G150" s="1" t="s">
        <v>8027</v>
      </c>
      <c r="H150" s="1" t="s">
        <v>8028</v>
      </c>
      <c r="I150" s="1" t="s">
        <v>7942</v>
      </c>
      <c r="J150">
        <v>623.84029999999996</v>
      </c>
      <c r="K150">
        <v>1204.3248000000001</v>
      </c>
    </row>
    <row r="151" spans="1:11" x14ac:dyDescent="0.25">
      <c r="A151">
        <v>291</v>
      </c>
      <c r="B151">
        <v>12</v>
      </c>
      <c r="C151" s="1" t="s">
        <v>8029</v>
      </c>
      <c r="D151" s="1" t="s">
        <v>8030</v>
      </c>
      <c r="E151" s="1" t="s">
        <v>8025</v>
      </c>
      <c r="F151" s="1" t="s">
        <v>8026</v>
      </c>
      <c r="G151" s="1" t="s">
        <v>8027</v>
      </c>
      <c r="H151" s="1" t="s">
        <v>7973</v>
      </c>
      <c r="I151" s="1" t="s">
        <v>7942</v>
      </c>
      <c r="J151">
        <v>706.81100000000004</v>
      </c>
      <c r="K151">
        <v>1364.5</v>
      </c>
    </row>
    <row r="152" spans="1:11" x14ac:dyDescent="0.25">
      <c r="A152">
        <v>292</v>
      </c>
      <c r="B152">
        <v>12</v>
      </c>
      <c r="C152" s="1" t="s">
        <v>8031</v>
      </c>
      <c r="D152" s="1" t="s">
        <v>8032</v>
      </c>
      <c r="E152" s="1" t="s">
        <v>8025</v>
      </c>
      <c r="F152" s="1" t="s">
        <v>8026</v>
      </c>
      <c r="G152" s="1" t="s">
        <v>8027</v>
      </c>
      <c r="H152" s="1" t="s">
        <v>7976</v>
      </c>
      <c r="I152" s="1" t="s">
        <v>7942</v>
      </c>
      <c r="J152">
        <v>706.81100000000004</v>
      </c>
      <c r="K152">
        <v>1364.5</v>
      </c>
    </row>
    <row r="153" spans="1:11" x14ac:dyDescent="0.25">
      <c r="A153">
        <v>293</v>
      </c>
      <c r="B153">
        <v>12</v>
      </c>
      <c r="C153" s="1" t="s">
        <v>8033</v>
      </c>
      <c r="D153" s="1" t="s">
        <v>8034</v>
      </c>
      <c r="E153" s="1" t="s">
        <v>8025</v>
      </c>
      <c r="F153" s="1" t="s">
        <v>8026</v>
      </c>
      <c r="G153" s="1" t="s">
        <v>8027</v>
      </c>
      <c r="H153" s="1" t="s">
        <v>8035</v>
      </c>
      <c r="I153" s="1" t="s">
        <v>7942</v>
      </c>
      <c r="J153">
        <v>623.84029999999996</v>
      </c>
      <c r="K153">
        <v>1204.3248000000001</v>
      </c>
    </row>
    <row r="154" spans="1:11" x14ac:dyDescent="0.25">
      <c r="A154">
        <v>296</v>
      </c>
      <c r="B154">
        <v>12</v>
      </c>
      <c r="C154" s="1" t="s">
        <v>8036</v>
      </c>
      <c r="D154" s="1" t="s">
        <v>8037</v>
      </c>
      <c r="E154" s="1" t="s">
        <v>8025</v>
      </c>
      <c r="F154" s="1" t="s">
        <v>8026</v>
      </c>
      <c r="G154" s="1" t="s">
        <v>7935</v>
      </c>
      <c r="H154" s="1" t="s">
        <v>8028</v>
      </c>
      <c r="I154" s="1" t="s">
        <v>7942</v>
      </c>
      <c r="J154">
        <v>617.02809999999999</v>
      </c>
      <c r="K154">
        <v>1191.1739</v>
      </c>
    </row>
    <row r="155" spans="1:11" x14ac:dyDescent="0.25">
      <c r="A155">
        <v>299</v>
      </c>
      <c r="B155">
        <v>12</v>
      </c>
      <c r="C155" s="1" t="s">
        <v>8038</v>
      </c>
      <c r="D155" s="1" t="s">
        <v>8039</v>
      </c>
      <c r="E155" s="1" t="s">
        <v>8025</v>
      </c>
      <c r="F155" s="1" t="s">
        <v>8026</v>
      </c>
      <c r="G155" s="1" t="s">
        <v>7935</v>
      </c>
      <c r="H155" s="1" t="s">
        <v>7973</v>
      </c>
      <c r="I155" s="1" t="s">
        <v>7942</v>
      </c>
      <c r="J155">
        <v>699.09280000000001</v>
      </c>
      <c r="K155">
        <v>1349.6</v>
      </c>
    </row>
    <row r="156" spans="1:11" x14ac:dyDescent="0.25">
      <c r="A156">
        <v>300</v>
      </c>
      <c r="B156">
        <v>12</v>
      </c>
      <c r="C156" s="1" t="s">
        <v>8040</v>
      </c>
      <c r="D156" s="1" t="s">
        <v>8041</v>
      </c>
      <c r="E156" s="1" t="s">
        <v>8025</v>
      </c>
      <c r="F156" s="1" t="s">
        <v>8026</v>
      </c>
      <c r="G156" s="1" t="s">
        <v>7935</v>
      </c>
      <c r="H156" s="1" t="s">
        <v>7976</v>
      </c>
      <c r="I156" s="1" t="s">
        <v>7942</v>
      </c>
      <c r="J156">
        <v>699.09280000000001</v>
      </c>
      <c r="K156">
        <v>1349.6</v>
      </c>
    </row>
    <row r="157" spans="1:11" x14ac:dyDescent="0.25">
      <c r="A157">
        <v>301</v>
      </c>
      <c r="B157">
        <v>12</v>
      </c>
      <c r="C157" s="1" t="s">
        <v>8042</v>
      </c>
      <c r="D157" s="1" t="s">
        <v>8043</v>
      </c>
      <c r="E157" s="1" t="s">
        <v>8025</v>
      </c>
      <c r="F157" s="1" t="s">
        <v>8026</v>
      </c>
      <c r="G157" s="1" t="s">
        <v>7935</v>
      </c>
      <c r="H157" s="1" t="s">
        <v>8035</v>
      </c>
      <c r="I157" s="1" t="s">
        <v>7942</v>
      </c>
      <c r="J157">
        <v>617.02809999999999</v>
      </c>
      <c r="K157">
        <v>1191.1739</v>
      </c>
    </row>
    <row r="158" spans="1:11" x14ac:dyDescent="0.25">
      <c r="A158">
        <v>304</v>
      </c>
      <c r="B158">
        <v>12</v>
      </c>
      <c r="C158" s="1" t="s">
        <v>8044</v>
      </c>
      <c r="D158" s="1" t="s">
        <v>8045</v>
      </c>
      <c r="E158" s="1" t="s">
        <v>8025</v>
      </c>
      <c r="F158" s="1" t="s">
        <v>8026</v>
      </c>
      <c r="G158" s="1" t="s">
        <v>7935</v>
      </c>
      <c r="H158" s="1" t="s">
        <v>8046</v>
      </c>
      <c r="I158" s="1" t="s">
        <v>7942</v>
      </c>
      <c r="J158">
        <v>617.02809999999999</v>
      </c>
      <c r="K158">
        <v>1191.1739</v>
      </c>
    </row>
    <row r="159" spans="1:11" x14ac:dyDescent="0.25">
      <c r="A159">
        <v>307</v>
      </c>
      <c r="B159">
        <v>12</v>
      </c>
      <c r="C159" s="1" t="s">
        <v>8047</v>
      </c>
      <c r="D159" s="1" t="s">
        <v>8048</v>
      </c>
      <c r="E159" s="1" t="s">
        <v>8025</v>
      </c>
      <c r="F159" s="1" t="s">
        <v>8026</v>
      </c>
      <c r="G159" s="1" t="s">
        <v>8027</v>
      </c>
      <c r="H159" s="1" t="s">
        <v>8046</v>
      </c>
      <c r="I159" s="1" t="s">
        <v>7942</v>
      </c>
      <c r="J159">
        <v>623.84029999999996</v>
      </c>
      <c r="K159">
        <v>1204.3248000000001</v>
      </c>
    </row>
    <row r="160" spans="1:11" x14ac:dyDescent="0.25">
      <c r="A160">
        <v>310</v>
      </c>
      <c r="B160">
        <v>2</v>
      </c>
      <c r="C160" s="1" t="s">
        <v>8049</v>
      </c>
      <c r="D160" s="1" t="s">
        <v>8050</v>
      </c>
      <c r="E160" s="1" t="s">
        <v>8051</v>
      </c>
      <c r="F160" s="1" t="s">
        <v>8052</v>
      </c>
      <c r="G160" s="1" t="s">
        <v>7931</v>
      </c>
      <c r="H160" s="1" t="s">
        <v>7970</v>
      </c>
      <c r="I160" s="1" t="s">
        <v>7942</v>
      </c>
      <c r="J160">
        <v>2171.2941999999998</v>
      </c>
      <c r="K160">
        <v>3578.27</v>
      </c>
    </row>
    <row r="161" spans="1:11" x14ac:dyDescent="0.25">
      <c r="A161">
        <v>311</v>
      </c>
      <c r="B161">
        <v>2</v>
      </c>
      <c r="C161" s="1" t="s">
        <v>8053</v>
      </c>
      <c r="D161" s="1" t="s">
        <v>8054</v>
      </c>
      <c r="E161" s="1" t="s">
        <v>8051</v>
      </c>
      <c r="F161" s="1" t="s">
        <v>8052</v>
      </c>
      <c r="G161" s="1" t="s">
        <v>7931</v>
      </c>
      <c r="H161" s="1" t="s">
        <v>7973</v>
      </c>
      <c r="I161" s="1" t="s">
        <v>7942</v>
      </c>
      <c r="J161">
        <v>2171.2941999999998</v>
      </c>
      <c r="K161">
        <v>3578.27</v>
      </c>
    </row>
    <row r="162" spans="1:11" x14ac:dyDescent="0.25">
      <c r="A162">
        <v>312</v>
      </c>
      <c r="B162">
        <v>2</v>
      </c>
      <c r="C162" s="1" t="s">
        <v>8055</v>
      </c>
      <c r="D162" s="1" t="s">
        <v>8056</v>
      </c>
      <c r="E162" s="1" t="s">
        <v>8051</v>
      </c>
      <c r="F162" s="1" t="s">
        <v>8052</v>
      </c>
      <c r="G162" s="1" t="s">
        <v>7931</v>
      </c>
      <c r="H162" s="1" t="s">
        <v>7976</v>
      </c>
      <c r="I162" s="1" t="s">
        <v>7942</v>
      </c>
      <c r="J162">
        <v>2171.2941999999998</v>
      </c>
      <c r="K162">
        <v>3578.27</v>
      </c>
    </row>
    <row r="163" spans="1:11" x14ac:dyDescent="0.25">
      <c r="A163">
        <v>313</v>
      </c>
      <c r="B163">
        <v>2</v>
      </c>
      <c r="C163" s="1" t="s">
        <v>8057</v>
      </c>
      <c r="D163" s="1" t="s">
        <v>8058</v>
      </c>
      <c r="E163" s="1" t="s">
        <v>8051</v>
      </c>
      <c r="F163" s="1" t="s">
        <v>8052</v>
      </c>
      <c r="G163" s="1" t="s">
        <v>7931</v>
      </c>
      <c r="H163" s="1" t="s">
        <v>7979</v>
      </c>
      <c r="I163" s="1" t="s">
        <v>7942</v>
      </c>
      <c r="J163">
        <v>2171.2941999999998</v>
      </c>
      <c r="K163">
        <v>3578.27</v>
      </c>
    </row>
    <row r="164" spans="1:11" x14ac:dyDescent="0.25">
      <c r="A164">
        <v>314</v>
      </c>
      <c r="B164">
        <v>2</v>
      </c>
      <c r="C164" s="1" t="s">
        <v>8059</v>
      </c>
      <c r="D164" s="1" t="s">
        <v>8060</v>
      </c>
      <c r="E164" s="1" t="s">
        <v>8051</v>
      </c>
      <c r="F164" s="1" t="s">
        <v>8052</v>
      </c>
      <c r="G164" s="1" t="s">
        <v>7931</v>
      </c>
      <c r="H164" s="1" t="s">
        <v>7982</v>
      </c>
      <c r="I164" s="1" t="s">
        <v>7942</v>
      </c>
      <c r="J164">
        <v>2171.2941999999998</v>
      </c>
      <c r="K164">
        <v>3578.27</v>
      </c>
    </row>
    <row r="165" spans="1:11" x14ac:dyDescent="0.25">
      <c r="A165">
        <v>315</v>
      </c>
      <c r="B165">
        <v>2</v>
      </c>
      <c r="C165" s="1" t="s">
        <v>8061</v>
      </c>
      <c r="D165" s="1" t="s">
        <v>8062</v>
      </c>
      <c r="E165" s="1" t="s">
        <v>8063</v>
      </c>
      <c r="F165" s="1" t="s">
        <v>8064</v>
      </c>
      <c r="G165" s="1" t="s">
        <v>7931</v>
      </c>
      <c r="H165" s="1" t="s">
        <v>7987</v>
      </c>
      <c r="I165" s="1" t="s">
        <v>7942</v>
      </c>
      <c r="J165">
        <v>884.70830000000001</v>
      </c>
      <c r="K165">
        <v>1457.99</v>
      </c>
    </row>
    <row r="166" spans="1:11" x14ac:dyDescent="0.25">
      <c r="A166">
        <v>316</v>
      </c>
      <c r="B166">
        <v>2</v>
      </c>
      <c r="C166" s="1" t="s">
        <v>8065</v>
      </c>
      <c r="D166" s="1" t="s">
        <v>8066</v>
      </c>
      <c r="E166" s="1" t="s">
        <v>8063</v>
      </c>
      <c r="F166" s="1" t="s">
        <v>8064</v>
      </c>
      <c r="G166" s="1" t="s">
        <v>7931</v>
      </c>
      <c r="H166" s="1" t="s">
        <v>7990</v>
      </c>
      <c r="I166" s="1" t="s">
        <v>7942</v>
      </c>
      <c r="J166">
        <v>884.70830000000001</v>
      </c>
      <c r="K166">
        <v>1457.99</v>
      </c>
    </row>
    <row r="167" spans="1:11" x14ac:dyDescent="0.25">
      <c r="A167">
        <v>317</v>
      </c>
      <c r="B167">
        <v>2</v>
      </c>
      <c r="C167" s="1" t="s">
        <v>8067</v>
      </c>
      <c r="D167" s="1" t="s">
        <v>8068</v>
      </c>
      <c r="E167" s="1" t="s">
        <v>8063</v>
      </c>
      <c r="F167" s="1" t="s">
        <v>8064</v>
      </c>
      <c r="G167" s="1" t="s">
        <v>7931</v>
      </c>
      <c r="H167" s="1" t="s">
        <v>7973</v>
      </c>
      <c r="I167" s="1" t="s">
        <v>7942</v>
      </c>
      <c r="J167">
        <v>884.70830000000001</v>
      </c>
      <c r="K167">
        <v>1457.99</v>
      </c>
    </row>
    <row r="168" spans="1:11" x14ac:dyDescent="0.25">
      <c r="A168">
        <v>318</v>
      </c>
      <c r="B168">
        <v>2</v>
      </c>
      <c r="C168" s="1" t="s">
        <v>8069</v>
      </c>
      <c r="D168" s="1" t="s">
        <v>8070</v>
      </c>
      <c r="E168" s="1" t="s">
        <v>8063</v>
      </c>
      <c r="F168" s="1" t="s">
        <v>8064</v>
      </c>
      <c r="G168" s="1" t="s">
        <v>7931</v>
      </c>
      <c r="H168" s="1" t="s">
        <v>7976</v>
      </c>
      <c r="I168" s="1" t="s">
        <v>7942</v>
      </c>
      <c r="J168">
        <v>884.70830000000001</v>
      </c>
      <c r="K168">
        <v>1457.99</v>
      </c>
    </row>
    <row r="169" spans="1:11" x14ac:dyDescent="0.25">
      <c r="A169">
        <v>319</v>
      </c>
      <c r="B169">
        <v>2</v>
      </c>
      <c r="C169" s="1" t="s">
        <v>8071</v>
      </c>
      <c r="D169" s="1" t="s">
        <v>8072</v>
      </c>
      <c r="E169" s="1" t="s">
        <v>8063</v>
      </c>
      <c r="F169" s="1" t="s">
        <v>8064</v>
      </c>
      <c r="G169" s="1" t="s">
        <v>7931</v>
      </c>
      <c r="H169" s="1" t="s">
        <v>7979</v>
      </c>
      <c r="I169" s="1" t="s">
        <v>7942</v>
      </c>
      <c r="J169">
        <v>884.70830000000001</v>
      </c>
      <c r="K169">
        <v>1457.99</v>
      </c>
    </row>
    <row r="170" spans="1:11" x14ac:dyDescent="0.25">
      <c r="A170">
        <v>320</v>
      </c>
      <c r="B170">
        <v>2</v>
      </c>
      <c r="C170" s="1" t="s">
        <v>8073</v>
      </c>
      <c r="D170" s="1" t="s">
        <v>8074</v>
      </c>
      <c r="E170" s="1" t="s">
        <v>8075</v>
      </c>
      <c r="F170" s="1" t="s">
        <v>8076</v>
      </c>
      <c r="G170" s="1" t="s">
        <v>7931</v>
      </c>
      <c r="H170" s="1" t="s">
        <v>7987</v>
      </c>
      <c r="I170" s="1" t="s">
        <v>7942</v>
      </c>
      <c r="J170">
        <v>413.1463</v>
      </c>
      <c r="K170">
        <v>699.09820000000002</v>
      </c>
    </row>
    <row r="171" spans="1:11" x14ac:dyDescent="0.25">
      <c r="A171">
        <v>322</v>
      </c>
      <c r="B171">
        <v>2</v>
      </c>
      <c r="C171" s="1" t="s">
        <v>8077</v>
      </c>
      <c r="D171" s="1" t="s">
        <v>8078</v>
      </c>
      <c r="E171" s="1" t="s">
        <v>8075</v>
      </c>
      <c r="F171" s="1" t="s">
        <v>8076</v>
      </c>
      <c r="G171" s="1" t="s">
        <v>7931</v>
      </c>
      <c r="H171" s="1" t="s">
        <v>7990</v>
      </c>
      <c r="I171" s="1" t="s">
        <v>7942</v>
      </c>
      <c r="J171">
        <v>413.1463</v>
      </c>
      <c r="K171">
        <v>699.09820000000002</v>
      </c>
    </row>
    <row r="172" spans="1:11" x14ac:dyDescent="0.25">
      <c r="A172">
        <v>324</v>
      </c>
      <c r="B172">
        <v>2</v>
      </c>
      <c r="C172" s="1" t="s">
        <v>8079</v>
      </c>
      <c r="D172" s="1" t="s">
        <v>8080</v>
      </c>
      <c r="E172" s="1" t="s">
        <v>8075</v>
      </c>
      <c r="F172" s="1" t="s">
        <v>8076</v>
      </c>
      <c r="G172" s="1" t="s">
        <v>7931</v>
      </c>
      <c r="H172" s="1" t="s">
        <v>7970</v>
      </c>
      <c r="I172" s="1" t="s">
        <v>7942</v>
      </c>
      <c r="J172">
        <v>413.1463</v>
      </c>
      <c r="K172">
        <v>699.09820000000002</v>
      </c>
    </row>
    <row r="173" spans="1:11" x14ac:dyDescent="0.25">
      <c r="A173">
        <v>326</v>
      </c>
      <c r="B173">
        <v>2</v>
      </c>
      <c r="C173" s="1" t="s">
        <v>8081</v>
      </c>
      <c r="D173" s="1" t="s">
        <v>8082</v>
      </c>
      <c r="E173" s="1" t="s">
        <v>8075</v>
      </c>
      <c r="F173" s="1" t="s">
        <v>8076</v>
      </c>
      <c r="G173" s="1" t="s">
        <v>7931</v>
      </c>
      <c r="H173" s="1" t="s">
        <v>7973</v>
      </c>
      <c r="I173" s="1" t="s">
        <v>7942</v>
      </c>
      <c r="J173">
        <v>413.1463</v>
      </c>
      <c r="K173">
        <v>699.09820000000002</v>
      </c>
    </row>
    <row r="174" spans="1:11" x14ac:dyDescent="0.25">
      <c r="A174">
        <v>328</v>
      </c>
      <c r="B174">
        <v>2</v>
      </c>
      <c r="C174" s="1" t="s">
        <v>8083</v>
      </c>
      <c r="D174" s="1" t="s">
        <v>8084</v>
      </c>
      <c r="E174" s="1" t="s">
        <v>8075</v>
      </c>
      <c r="F174" s="1" t="s">
        <v>8076</v>
      </c>
      <c r="G174" s="1" t="s">
        <v>7931</v>
      </c>
      <c r="H174" s="1" t="s">
        <v>7976</v>
      </c>
      <c r="I174" s="1" t="s">
        <v>7942</v>
      </c>
      <c r="J174">
        <v>413.1463</v>
      </c>
      <c r="K174">
        <v>699.09820000000002</v>
      </c>
    </row>
    <row r="175" spans="1:11" x14ac:dyDescent="0.25">
      <c r="A175">
        <v>330</v>
      </c>
      <c r="B175">
        <v>2</v>
      </c>
      <c r="C175" s="1" t="s">
        <v>8085</v>
      </c>
      <c r="D175" s="1" t="s">
        <v>8086</v>
      </c>
      <c r="E175" s="1" t="s">
        <v>8075</v>
      </c>
      <c r="F175" s="1" t="s">
        <v>8076</v>
      </c>
      <c r="G175" s="1" t="s">
        <v>7931</v>
      </c>
      <c r="H175" s="1" t="s">
        <v>7979</v>
      </c>
      <c r="I175" s="1" t="s">
        <v>7942</v>
      </c>
      <c r="J175">
        <v>413.1463</v>
      </c>
      <c r="K175">
        <v>699.09820000000002</v>
      </c>
    </row>
    <row r="176" spans="1:11" x14ac:dyDescent="0.25">
      <c r="A176">
        <v>332</v>
      </c>
      <c r="B176">
        <v>2</v>
      </c>
      <c r="C176" s="1" t="s">
        <v>8087</v>
      </c>
      <c r="D176" s="1" t="s">
        <v>8088</v>
      </c>
      <c r="E176" s="1" t="s">
        <v>8075</v>
      </c>
      <c r="F176" s="1" t="s">
        <v>8076</v>
      </c>
      <c r="G176" s="1" t="s">
        <v>7935</v>
      </c>
      <c r="H176" s="1" t="s">
        <v>7987</v>
      </c>
      <c r="I176" s="1" t="s">
        <v>7942</v>
      </c>
      <c r="J176">
        <v>413.1463</v>
      </c>
      <c r="K176">
        <v>699.09820000000002</v>
      </c>
    </row>
    <row r="177" spans="1:11" x14ac:dyDescent="0.25">
      <c r="A177">
        <v>334</v>
      </c>
      <c r="B177">
        <v>2</v>
      </c>
      <c r="C177" s="1" t="s">
        <v>8089</v>
      </c>
      <c r="D177" s="1" t="s">
        <v>8090</v>
      </c>
      <c r="E177" s="1" t="s">
        <v>8075</v>
      </c>
      <c r="F177" s="1" t="s">
        <v>8076</v>
      </c>
      <c r="G177" s="1" t="s">
        <v>7935</v>
      </c>
      <c r="H177" s="1" t="s">
        <v>7990</v>
      </c>
      <c r="I177" s="1" t="s">
        <v>7942</v>
      </c>
      <c r="J177">
        <v>413.1463</v>
      </c>
      <c r="K177">
        <v>699.09820000000002</v>
      </c>
    </row>
    <row r="178" spans="1:11" x14ac:dyDescent="0.25">
      <c r="A178">
        <v>336</v>
      </c>
      <c r="B178">
        <v>2</v>
      </c>
      <c r="C178" s="1" t="s">
        <v>8091</v>
      </c>
      <c r="D178" s="1" t="s">
        <v>8092</v>
      </c>
      <c r="E178" s="1" t="s">
        <v>8075</v>
      </c>
      <c r="F178" s="1" t="s">
        <v>8076</v>
      </c>
      <c r="G178" s="1" t="s">
        <v>7935</v>
      </c>
      <c r="H178" s="1" t="s">
        <v>7970</v>
      </c>
      <c r="I178" s="1" t="s">
        <v>7942</v>
      </c>
      <c r="J178">
        <v>413.1463</v>
      </c>
      <c r="K178">
        <v>699.09820000000002</v>
      </c>
    </row>
    <row r="179" spans="1:11" x14ac:dyDescent="0.25">
      <c r="A179">
        <v>338</v>
      </c>
      <c r="B179">
        <v>2</v>
      </c>
      <c r="C179" s="1" t="s">
        <v>8093</v>
      </c>
      <c r="D179" s="1" t="s">
        <v>8094</v>
      </c>
      <c r="E179" s="1" t="s">
        <v>8075</v>
      </c>
      <c r="F179" s="1" t="s">
        <v>8076</v>
      </c>
      <c r="G179" s="1" t="s">
        <v>7935</v>
      </c>
      <c r="H179" s="1" t="s">
        <v>7973</v>
      </c>
      <c r="I179" s="1" t="s">
        <v>7942</v>
      </c>
      <c r="J179">
        <v>413.1463</v>
      </c>
      <c r="K179">
        <v>699.09820000000002</v>
      </c>
    </row>
    <row r="180" spans="1:11" x14ac:dyDescent="0.25">
      <c r="A180">
        <v>340</v>
      </c>
      <c r="B180">
        <v>2</v>
      </c>
      <c r="C180" s="1" t="s">
        <v>8095</v>
      </c>
      <c r="D180" s="1" t="s">
        <v>8096</v>
      </c>
      <c r="E180" s="1" t="s">
        <v>8075</v>
      </c>
      <c r="F180" s="1" t="s">
        <v>8076</v>
      </c>
      <c r="G180" s="1" t="s">
        <v>7935</v>
      </c>
      <c r="H180" s="1" t="s">
        <v>7976</v>
      </c>
      <c r="I180" s="1" t="s">
        <v>7942</v>
      </c>
      <c r="J180">
        <v>413.1463</v>
      </c>
      <c r="K180">
        <v>699.09820000000002</v>
      </c>
    </row>
    <row r="181" spans="1:11" x14ac:dyDescent="0.25">
      <c r="A181">
        <v>342</v>
      </c>
      <c r="B181">
        <v>2</v>
      </c>
      <c r="C181" s="1" t="s">
        <v>8097</v>
      </c>
      <c r="D181" s="1" t="s">
        <v>8098</v>
      </c>
      <c r="E181" s="1" t="s">
        <v>8075</v>
      </c>
      <c r="F181" s="1" t="s">
        <v>8076</v>
      </c>
      <c r="G181" s="1" t="s">
        <v>7935</v>
      </c>
      <c r="H181" s="1" t="s">
        <v>7979</v>
      </c>
      <c r="I181" s="1" t="s">
        <v>7942</v>
      </c>
      <c r="J181">
        <v>413.1463</v>
      </c>
      <c r="K181">
        <v>699.09820000000002</v>
      </c>
    </row>
    <row r="182" spans="1:11" x14ac:dyDescent="0.25">
      <c r="A182">
        <v>344</v>
      </c>
      <c r="B182">
        <v>1</v>
      </c>
      <c r="C182" s="1" t="s">
        <v>8099</v>
      </c>
      <c r="D182" s="1" t="s">
        <v>8100</v>
      </c>
      <c r="E182" s="1" t="s">
        <v>8101</v>
      </c>
      <c r="F182" s="1" t="s">
        <v>8102</v>
      </c>
      <c r="G182" s="1" t="s">
        <v>8027</v>
      </c>
      <c r="H182" s="1" t="s">
        <v>8046</v>
      </c>
      <c r="I182" s="1" t="s">
        <v>7942</v>
      </c>
      <c r="J182">
        <v>1912.1543999999999</v>
      </c>
      <c r="K182">
        <v>3399.99</v>
      </c>
    </row>
    <row r="183" spans="1:11" x14ac:dyDescent="0.25">
      <c r="A183">
        <v>345</v>
      </c>
      <c r="B183">
        <v>1</v>
      </c>
      <c r="C183" s="1" t="s">
        <v>8103</v>
      </c>
      <c r="D183" s="1" t="s">
        <v>8104</v>
      </c>
      <c r="E183" s="1" t="s">
        <v>8101</v>
      </c>
      <c r="F183" s="1" t="s">
        <v>8102</v>
      </c>
      <c r="G183" s="1" t="s">
        <v>8027</v>
      </c>
      <c r="H183" s="1" t="s">
        <v>8028</v>
      </c>
      <c r="I183" s="1" t="s">
        <v>7942</v>
      </c>
      <c r="J183">
        <v>1912.1543999999999</v>
      </c>
      <c r="K183">
        <v>3399.99</v>
      </c>
    </row>
    <row r="184" spans="1:11" x14ac:dyDescent="0.25">
      <c r="A184">
        <v>346</v>
      </c>
      <c r="B184">
        <v>1</v>
      </c>
      <c r="C184" s="1" t="s">
        <v>8105</v>
      </c>
      <c r="D184" s="1" t="s">
        <v>8106</v>
      </c>
      <c r="E184" s="1" t="s">
        <v>8101</v>
      </c>
      <c r="F184" s="1" t="s">
        <v>8102</v>
      </c>
      <c r="G184" s="1" t="s">
        <v>8027</v>
      </c>
      <c r="H184" s="1" t="s">
        <v>7973</v>
      </c>
      <c r="I184" s="1" t="s">
        <v>7942</v>
      </c>
      <c r="J184">
        <v>1912.1543999999999</v>
      </c>
      <c r="K184">
        <v>3399.99</v>
      </c>
    </row>
    <row r="185" spans="1:11" x14ac:dyDescent="0.25">
      <c r="A185">
        <v>347</v>
      </c>
      <c r="B185">
        <v>1</v>
      </c>
      <c r="C185" s="1" t="s">
        <v>8107</v>
      </c>
      <c r="D185" s="1" t="s">
        <v>8108</v>
      </c>
      <c r="E185" s="1" t="s">
        <v>8101</v>
      </c>
      <c r="F185" s="1" t="s">
        <v>8102</v>
      </c>
      <c r="G185" s="1" t="s">
        <v>8027</v>
      </c>
      <c r="H185" s="1" t="s">
        <v>7976</v>
      </c>
      <c r="I185" s="1" t="s">
        <v>7942</v>
      </c>
      <c r="J185">
        <v>1912.1543999999999</v>
      </c>
      <c r="K185">
        <v>3399.99</v>
      </c>
    </row>
    <row r="186" spans="1:11" x14ac:dyDescent="0.25">
      <c r="A186">
        <v>348</v>
      </c>
      <c r="B186">
        <v>1</v>
      </c>
      <c r="C186" s="1" t="s">
        <v>8109</v>
      </c>
      <c r="D186" s="1" t="s">
        <v>8110</v>
      </c>
      <c r="E186" s="1" t="s">
        <v>8101</v>
      </c>
      <c r="F186" s="1" t="s">
        <v>8102</v>
      </c>
      <c r="G186" s="1" t="s">
        <v>7935</v>
      </c>
      <c r="H186" s="1" t="s">
        <v>8046</v>
      </c>
      <c r="I186" s="1" t="s">
        <v>7942</v>
      </c>
      <c r="J186">
        <v>1898.0944</v>
      </c>
      <c r="K186">
        <v>3374.99</v>
      </c>
    </row>
    <row r="187" spans="1:11" x14ac:dyDescent="0.25">
      <c r="A187">
        <v>349</v>
      </c>
      <c r="B187">
        <v>1</v>
      </c>
      <c r="C187" s="1" t="s">
        <v>8111</v>
      </c>
      <c r="D187" s="1" t="s">
        <v>8112</v>
      </c>
      <c r="E187" s="1" t="s">
        <v>8101</v>
      </c>
      <c r="F187" s="1" t="s">
        <v>8102</v>
      </c>
      <c r="G187" s="1" t="s">
        <v>7935</v>
      </c>
      <c r="H187" s="1" t="s">
        <v>8028</v>
      </c>
      <c r="I187" s="1" t="s">
        <v>7942</v>
      </c>
      <c r="J187">
        <v>1898.0944</v>
      </c>
      <c r="K187">
        <v>3374.99</v>
      </c>
    </row>
    <row r="188" spans="1:11" x14ac:dyDescent="0.25">
      <c r="A188">
        <v>350</v>
      </c>
      <c r="B188">
        <v>1</v>
      </c>
      <c r="C188" s="1" t="s">
        <v>8113</v>
      </c>
      <c r="D188" s="1" t="s">
        <v>8114</v>
      </c>
      <c r="E188" s="1" t="s">
        <v>8101</v>
      </c>
      <c r="F188" s="1" t="s">
        <v>8102</v>
      </c>
      <c r="G188" s="1" t="s">
        <v>7935</v>
      </c>
      <c r="H188" s="1" t="s">
        <v>7973</v>
      </c>
      <c r="I188" s="1" t="s">
        <v>7942</v>
      </c>
      <c r="J188">
        <v>1898.0944</v>
      </c>
      <c r="K188">
        <v>3374.99</v>
      </c>
    </row>
    <row r="189" spans="1:11" x14ac:dyDescent="0.25">
      <c r="A189">
        <v>351</v>
      </c>
      <c r="B189">
        <v>1</v>
      </c>
      <c r="C189" s="1" t="s">
        <v>8115</v>
      </c>
      <c r="D189" s="1" t="s">
        <v>8116</v>
      </c>
      <c r="E189" s="1" t="s">
        <v>8101</v>
      </c>
      <c r="F189" s="1" t="s">
        <v>8102</v>
      </c>
      <c r="G189" s="1" t="s">
        <v>7935</v>
      </c>
      <c r="H189" s="1" t="s">
        <v>7976</v>
      </c>
      <c r="I189" s="1" t="s">
        <v>7942</v>
      </c>
      <c r="J189">
        <v>1898.0944</v>
      </c>
      <c r="K189">
        <v>3374.99</v>
      </c>
    </row>
    <row r="190" spans="1:11" x14ac:dyDescent="0.25">
      <c r="A190">
        <v>352</v>
      </c>
      <c r="B190">
        <v>1</v>
      </c>
      <c r="C190" s="1" t="s">
        <v>8117</v>
      </c>
      <c r="D190" s="1" t="s">
        <v>8118</v>
      </c>
      <c r="E190" s="1" t="s">
        <v>8119</v>
      </c>
      <c r="F190" s="1" t="s">
        <v>8120</v>
      </c>
      <c r="G190" s="1" t="s">
        <v>8027</v>
      </c>
      <c r="H190" s="1" t="s">
        <v>8046</v>
      </c>
      <c r="I190" s="1" t="s">
        <v>7942</v>
      </c>
      <c r="J190">
        <v>1117.8559</v>
      </c>
      <c r="K190">
        <v>2071.4196000000002</v>
      </c>
    </row>
    <row r="191" spans="1:11" x14ac:dyDescent="0.25">
      <c r="A191">
        <v>354</v>
      </c>
      <c r="B191">
        <v>1</v>
      </c>
      <c r="C191" s="1" t="s">
        <v>8121</v>
      </c>
      <c r="D191" s="1" t="s">
        <v>8122</v>
      </c>
      <c r="E191" s="1" t="s">
        <v>8119</v>
      </c>
      <c r="F191" s="1" t="s">
        <v>8120</v>
      </c>
      <c r="G191" s="1" t="s">
        <v>8027</v>
      </c>
      <c r="H191" s="1" t="s">
        <v>8028</v>
      </c>
      <c r="I191" s="1" t="s">
        <v>7942</v>
      </c>
      <c r="J191">
        <v>1117.8559</v>
      </c>
      <c r="K191">
        <v>2071.4196000000002</v>
      </c>
    </row>
    <row r="192" spans="1:11" x14ac:dyDescent="0.25">
      <c r="A192">
        <v>356</v>
      </c>
      <c r="B192">
        <v>1</v>
      </c>
      <c r="C192" s="1" t="s">
        <v>8123</v>
      </c>
      <c r="D192" s="1" t="s">
        <v>8124</v>
      </c>
      <c r="E192" s="1" t="s">
        <v>8119</v>
      </c>
      <c r="F192" s="1" t="s">
        <v>8120</v>
      </c>
      <c r="G192" s="1" t="s">
        <v>8027</v>
      </c>
      <c r="H192" s="1" t="s">
        <v>8035</v>
      </c>
      <c r="I192" s="1" t="s">
        <v>7942</v>
      </c>
      <c r="J192">
        <v>1117.8559</v>
      </c>
      <c r="K192">
        <v>2071.4196000000002</v>
      </c>
    </row>
    <row r="193" spans="1:11" x14ac:dyDescent="0.25">
      <c r="A193">
        <v>358</v>
      </c>
      <c r="B193">
        <v>1</v>
      </c>
      <c r="C193" s="1" t="s">
        <v>8125</v>
      </c>
      <c r="D193" s="1" t="s">
        <v>8126</v>
      </c>
      <c r="E193" s="1" t="s">
        <v>8119</v>
      </c>
      <c r="F193" s="1" t="s">
        <v>8120</v>
      </c>
      <c r="G193" s="1" t="s">
        <v>7935</v>
      </c>
      <c r="H193" s="1" t="s">
        <v>8046</v>
      </c>
      <c r="I193" s="1" t="s">
        <v>7942</v>
      </c>
      <c r="J193">
        <v>1105.81</v>
      </c>
      <c r="K193">
        <v>2049.0981999999999</v>
      </c>
    </row>
    <row r="194" spans="1:11" x14ac:dyDescent="0.25">
      <c r="A194">
        <v>360</v>
      </c>
      <c r="B194">
        <v>1</v>
      </c>
      <c r="C194" s="1" t="s">
        <v>8127</v>
      </c>
      <c r="D194" s="1" t="s">
        <v>8128</v>
      </c>
      <c r="E194" s="1" t="s">
        <v>8119</v>
      </c>
      <c r="F194" s="1" t="s">
        <v>8120</v>
      </c>
      <c r="G194" s="1" t="s">
        <v>7935</v>
      </c>
      <c r="H194" s="1" t="s">
        <v>8028</v>
      </c>
      <c r="I194" s="1" t="s">
        <v>7942</v>
      </c>
      <c r="J194">
        <v>1105.81</v>
      </c>
      <c r="K194">
        <v>2049.0981999999999</v>
      </c>
    </row>
    <row r="195" spans="1:11" x14ac:dyDescent="0.25">
      <c r="A195">
        <v>362</v>
      </c>
      <c r="B195">
        <v>1</v>
      </c>
      <c r="C195" s="1" t="s">
        <v>8129</v>
      </c>
      <c r="D195" s="1" t="s">
        <v>8130</v>
      </c>
      <c r="E195" s="1" t="s">
        <v>8119</v>
      </c>
      <c r="F195" s="1" t="s">
        <v>8120</v>
      </c>
      <c r="G195" s="1" t="s">
        <v>7935</v>
      </c>
      <c r="H195" s="1" t="s">
        <v>8035</v>
      </c>
      <c r="I195" s="1" t="s">
        <v>7942</v>
      </c>
      <c r="J195">
        <v>1105.81</v>
      </c>
      <c r="K195">
        <v>2049.0981999999999</v>
      </c>
    </row>
    <row r="196" spans="1:11" x14ac:dyDescent="0.25">
      <c r="A196">
        <v>364</v>
      </c>
      <c r="B196">
        <v>1</v>
      </c>
      <c r="C196" s="1" t="s">
        <v>8131</v>
      </c>
      <c r="D196" s="1" t="s">
        <v>8132</v>
      </c>
      <c r="E196" s="1" t="s">
        <v>8133</v>
      </c>
      <c r="F196" s="1" t="s">
        <v>8134</v>
      </c>
      <c r="G196" s="1" t="s">
        <v>7935</v>
      </c>
      <c r="H196" s="1" t="s">
        <v>8046</v>
      </c>
      <c r="I196" s="1" t="s">
        <v>7942</v>
      </c>
      <c r="J196">
        <v>598.43539999999996</v>
      </c>
      <c r="K196">
        <v>1079.99</v>
      </c>
    </row>
    <row r="197" spans="1:11" x14ac:dyDescent="0.25">
      <c r="A197">
        <v>365</v>
      </c>
      <c r="B197">
        <v>1</v>
      </c>
      <c r="C197" s="1" t="s">
        <v>8135</v>
      </c>
      <c r="D197" s="1" t="s">
        <v>8136</v>
      </c>
      <c r="E197" s="1" t="s">
        <v>8133</v>
      </c>
      <c r="F197" s="1" t="s">
        <v>8134</v>
      </c>
      <c r="G197" s="1" t="s">
        <v>7935</v>
      </c>
      <c r="H197" s="1" t="s">
        <v>8137</v>
      </c>
      <c r="I197" s="1" t="s">
        <v>7942</v>
      </c>
      <c r="J197">
        <v>598.43539999999996</v>
      </c>
      <c r="K197">
        <v>1079.99</v>
      </c>
    </row>
    <row r="198" spans="1:11" x14ac:dyDescent="0.25">
      <c r="A198">
        <v>366</v>
      </c>
      <c r="B198">
        <v>1</v>
      </c>
      <c r="C198" s="1" t="s">
        <v>8138</v>
      </c>
      <c r="D198" s="1" t="s">
        <v>8139</v>
      </c>
      <c r="E198" s="1" t="s">
        <v>8133</v>
      </c>
      <c r="F198" s="1" t="s">
        <v>8134</v>
      </c>
      <c r="G198" s="1" t="s">
        <v>7935</v>
      </c>
      <c r="H198" s="1" t="s">
        <v>7973</v>
      </c>
      <c r="I198" s="1" t="s">
        <v>7942</v>
      </c>
      <c r="J198">
        <v>598.43539999999996</v>
      </c>
      <c r="K198">
        <v>1079.99</v>
      </c>
    </row>
    <row r="199" spans="1:11" x14ac:dyDescent="0.25">
      <c r="A199">
        <v>367</v>
      </c>
      <c r="B199">
        <v>1</v>
      </c>
      <c r="C199" s="1" t="s">
        <v>8140</v>
      </c>
      <c r="D199" s="1" t="s">
        <v>8141</v>
      </c>
      <c r="E199" s="1" t="s">
        <v>8133</v>
      </c>
      <c r="F199" s="1" t="s">
        <v>8134</v>
      </c>
      <c r="G199" s="1" t="s">
        <v>7935</v>
      </c>
      <c r="H199" s="1" t="s">
        <v>7976</v>
      </c>
      <c r="I199" s="1" t="s">
        <v>7942</v>
      </c>
      <c r="J199">
        <v>598.43539999999996</v>
      </c>
      <c r="K199">
        <v>1079.99</v>
      </c>
    </row>
    <row r="200" spans="1:11" x14ac:dyDescent="0.25">
      <c r="A200">
        <v>368</v>
      </c>
      <c r="B200">
        <v>2</v>
      </c>
      <c r="C200" s="1" t="s">
        <v>8142</v>
      </c>
      <c r="D200" s="1" t="s">
        <v>8143</v>
      </c>
      <c r="E200" s="1" t="s">
        <v>8144</v>
      </c>
      <c r="F200" s="1" t="s">
        <v>8145</v>
      </c>
      <c r="G200" s="1" t="s">
        <v>7931</v>
      </c>
      <c r="H200" s="1" t="s">
        <v>7973</v>
      </c>
      <c r="I200" s="1" t="s">
        <v>7942</v>
      </c>
      <c r="J200">
        <v>1518.7864</v>
      </c>
      <c r="K200">
        <v>2443.35</v>
      </c>
    </row>
    <row r="201" spans="1:11" x14ac:dyDescent="0.25">
      <c r="A201">
        <v>369</v>
      </c>
      <c r="B201">
        <v>2</v>
      </c>
      <c r="C201" s="1" t="s">
        <v>8146</v>
      </c>
      <c r="D201" s="1" t="s">
        <v>8147</v>
      </c>
      <c r="E201" s="1" t="s">
        <v>8144</v>
      </c>
      <c r="F201" s="1" t="s">
        <v>8145</v>
      </c>
      <c r="G201" s="1" t="s">
        <v>7931</v>
      </c>
      <c r="H201" s="1" t="s">
        <v>7976</v>
      </c>
      <c r="I201" s="1" t="s">
        <v>7942</v>
      </c>
      <c r="J201">
        <v>1518.7864</v>
      </c>
      <c r="K201">
        <v>2443.35</v>
      </c>
    </row>
    <row r="202" spans="1:11" x14ac:dyDescent="0.25">
      <c r="A202">
        <v>370</v>
      </c>
      <c r="B202">
        <v>2</v>
      </c>
      <c r="C202" s="1" t="s">
        <v>8148</v>
      </c>
      <c r="D202" s="1" t="s">
        <v>8149</v>
      </c>
      <c r="E202" s="1" t="s">
        <v>8144</v>
      </c>
      <c r="F202" s="1" t="s">
        <v>8145</v>
      </c>
      <c r="G202" s="1" t="s">
        <v>7931</v>
      </c>
      <c r="H202" s="1" t="s">
        <v>7979</v>
      </c>
      <c r="I202" s="1" t="s">
        <v>7942</v>
      </c>
      <c r="J202">
        <v>1518.7864</v>
      </c>
      <c r="K202">
        <v>2443.35</v>
      </c>
    </row>
    <row r="203" spans="1:11" x14ac:dyDescent="0.25">
      <c r="A203">
        <v>371</v>
      </c>
      <c r="B203">
        <v>2</v>
      </c>
      <c r="C203" s="1" t="s">
        <v>8150</v>
      </c>
      <c r="D203" s="1" t="s">
        <v>8151</v>
      </c>
      <c r="E203" s="1" t="s">
        <v>8144</v>
      </c>
      <c r="F203" s="1" t="s">
        <v>8145</v>
      </c>
      <c r="G203" s="1" t="s">
        <v>7931</v>
      </c>
      <c r="H203" s="1" t="s">
        <v>7987</v>
      </c>
      <c r="I203" s="1" t="s">
        <v>7942</v>
      </c>
      <c r="J203">
        <v>1320.6838</v>
      </c>
      <c r="K203">
        <v>2181.5625</v>
      </c>
    </row>
    <row r="204" spans="1:11" x14ac:dyDescent="0.25">
      <c r="A204">
        <v>373</v>
      </c>
      <c r="B204">
        <v>2</v>
      </c>
      <c r="C204" s="1" t="s">
        <v>8152</v>
      </c>
      <c r="D204" s="1" t="s">
        <v>8153</v>
      </c>
      <c r="E204" s="1" t="s">
        <v>8144</v>
      </c>
      <c r="F204" s="1" t="s">
        <v>8145</v>
      </c>
      <c r="G204" s="1" t="s">
        <v>7935</v>
      </c>
      <c r="H204" s="1" t="s">
        <v>7973</v>
      </c>
      <c r="I204" s="1" t="s">
        <v>7942</v>
      </c>
      <c r="J204">
        <v>1320.6838</v>
      </c>
      <c r="K204">
        <v>2181.5625</v>
      </c>
    </row>
    <row r="205" spans="1:11" x14ac:dyDescent="0.25">
      <c r="A205">
        <v>375</v>
      </c>
      <c r="B205">
        <v>2</v>
      </c>
      <c r="C205" s="1" t="s">
        <v>8154</v>
      </c>
      <c r="D205" s="1" t="s">
        <v>8155</v>
      </c>
      <c r="E205" s="1" t="s">
        <v>8144</v>
      </c>
      <c r="F205" s="1" t="s">
        <v>8145</v>
      </c>
      <c r="G205" s="1" t="s">
        <v>7935</v>
      </c>
      <c r="H205" s="1" t="s">
        <v>7976</v>
      </c>
      <c r="I205" s="1" t="s">
        <v>7942</v>
      </c>
      <c r="J205">
        <v>1320.6838</v>
      </c>
      <c r="K205">
        <v>2181.5625</v>
      </c>
    </row>
    <row r="206" spans="1:11" x14ac:dyDescent="0.25">
      <c r="A206">
        <v>377</v>
      </c>
      <c r="B206">
        <v>2</v>
      </c>
      <c r="C206" s="1" t="s">
        <v>8156</v>
      </c>
      <c r="D206" s="1" t="s">
        <v>8157</v>
      </c>
      <c r="E206" s="1" t="s">
        <v>8144</v>
      </c>
      <c r="F206" s="1" t="s">
        <v>8145</v>
      </c>
      <c r="G206" s="1" t="s">
        <v>7935</v>
      </c>
      <c r="H206" s="1" t="s">
        <v>7979</v>
      </c>
      <c r="I206" s="1" t="s">
        <v>7942</v>
      </c>
      <c r="J206">
        <v>1320.6838</v>
      </c>
      <c r="K206">
        <v>2181.5625</v>
      </c>
    </row>
    <row r="207" spans="1:11" x14ac:dyDescent="0.25">
      <c r="A207">
        <v>379</v>
      </c>
      <c r="B207">
        <v>2</v>
      </c>
      <c r="C207" s="1" t="s">
        <v>8158</v>
      </c>
      <c r="D207" s="1" t="s">
        <v>8159</v>
      </c>
      <c r="E207" s="1" t="s">
        <v>8144</v>
      </c>
      <c r="F207" s="1" t="s">
        <v>8145</v>
      </c>
      <c r="G207" s="1" t="s">
        <v>7935</v>
      </c>
      <c r="H207" s="1" t="s">
        <v>7987</v>
      </c>
      <c r="I207" s="1" t="s">
        <v>7942</v>
      </c>
      <c r="J207">
        <v>1320.6838</v>
      </c>
      <c r="K207">
        <v>2181.5625</v>
      </c>
    </row>
    <row r="208" spans="1:11" x14ac:dyDescent="0.25">
      <c r="A208">
        <v>409</v>
      </c>
      <c r="B208">
        <v>12</v>
      </c>
      <c r="C208" s="1" t="s">
        <v>8211</v>
      </c>
      <c r="D208" s="1" t="s">
        <v>8212</v>
      </c>
      <c r="E208" s="1" t="s">
        <v>8213</v>
      </c>
      <c r="F208" s="1" t="s">
        <v>8214</v>
      </c>
      <c r="G208" s="1" t="s">
        <v>7935</v>
      </c>
      <c r="H208" s="1" t="s">
        <v>8046</v>
      </c>
      <c r="I208" s="1" t="s">
        <v>7942</v>
      </c>
      <c r="J208">
        <v>185.8193</v>
      </c>
      <c r="K208">
        <v>348.76</v>
      </c>
    </row>
    <row r="209" spans="1:11" x14ac:dyDescent="0.25">
      <c r="A209">
        <v>426</v>
      </c>
      <c r="B209">
        <v>12</v>
      </c>
      <c r="C209" s="1" t="s">
        <v>8258</v>
      </c>
      <c r="D209" s="1" t="s">
        <v>8259</v>
      </c>
      <c r="E209" s="1" t="s">
        <v>8260</v>
      </c>
      <c r="F209" s="1" t="s">
        <v>8261</v>
      </c>
      <c r="G209" s="1" t="s">
        <v>7935</v>
      </c>
      <c r="H209" s="1" t="s">
        <v>8137</v>
      </c>
      <c r="I209" s="1" t="s">
        <v>7942</v>
      </c>
      <c r="J209">
        <v>185.8193</v>
      </c>
      <c r="K209">
        <v>348.76</v>
      </c>
    </row>
    <row r="210" spans="1:11" x14ac:dyDescent="0.25">
      <c r="A210">
        <v>427</v>
      </c>
      <c r="B210">
        <v>12</v>
      </c>
      <c r="C210" s="1" t="s">
        <v>8262</v>
      </c>
      <c r="D210" s="1" t="s">
        <v>8263</v>
      </c>
      <c r="E210" s="1" t="s">
        <v>8260</v>
      </c>
      <c r="F210" s="1" t="s">
        <v>8261</v>
      </c>
      <c r="G210" s="1" t="s">
        <v>7935</v>
      </c>
      <c r="H210" s="1" t="s">
        <v>7973</v>
      </c>
      <c r="I210" s="1" t="s">
        <v>7942</v>
      </c>
      <c r="J210">
        <v>185.8193</v>
      </c>
      <c r="K210">
        <v>348.76</v>
      </c>
    </row>
    <row r="211" spans="1:11" x14ac:dyDescent="0.25">
      <c r="A211">
        <v>428</v>
      </c>
      <c r="B211">
        <v>12</v>
      </c>
      <c r="C211" s="1" t="s">
        <v>8264</v>
      </c>
      <c r="D211" s="1" t="s">
        <v>8265</v>
      </c>
      <c r="E211" s="1" t="s">
        <v>8260</v>
      </c>
      <c r="F211" s="1" t="s">
        <v>8261</v>
      </c>
      <c r="G211" s="1" t="s">
        <v>7935</v>
      </c>
      <c r="H211" s="1" t="s">
        <v>7976</v>
      </c>
      <c r="I211" s="1" t="s">
        <v>7942</v>
      </c>
      <c r="J211">
        <v>185.8193</v>
      </c>
      <c r="K211">
        <v>348.76</v>
      </c>
    </row>
    <row r="212" spans="1:11" x14ac:dyDescent="0.25">
      <c r="A212">
        <v>437</v>
      </c>
      <c r="B212">
        <v>14</v>
      </c>
      <c r="C212" s="1" t="s">
        <v>8274</v>
      </c>
      <c r="D212" s="1" t="s">
        <v>8275</v>
      </c>
      <c r="E212" s="1" t="s">
        <v>7968</v>
      </c>
      <c r="F212" s="1" t="s">
        <v>7969</v>
      </c>
      <c r="G212" s="1" t="s">
        <v>7935</v>
      </c>
      <c r="H212" s="1" t="s">
        <v>7970</v>
      </c>
      <c r="I212" s="1" t="s">
        <v>7942</v>
      </c>
      <c r="J212">
        <v>722.2568</v>
      </c>
      <c r="K212">
        <v>1301.3635999999999</v>
      </c>
    </row>
    <row r="213" spans="1:11" x14ac:dyDescent="0.25">
      <c r="A213">
        <v>439</v>
      </c>
      <c r="B213">
        <v>14</v>
      </c>
      <c r="C213" s="1" t="s">
        <v>8276</v>
      </c>
      <c r="D213" s="1" t="s">
        <v>8277</v>
      </c>
      <c r="E213" s="1" t="s">
        <v>7968</v>
      </c>
      <c r="F213" s="1" t="s">
        <v>7969</v>
      </c>
      <c r="G213" s="1" t="s">
        <v>7935</v>
      </c>
      <c r="H213" s="1" t="s">
        <v>7973</v>
      </c>
      <c r="I213" s="1" t="s">
        <v>7942</v>
      </c>
      <c r="J213">
        <v>722.2568</v>
      </c>
      <c r="K213">
        <v>1301.3635999999999</v>
      </c>
    </row>
    <row r="214" spans="1:11" x14ac:dyDescent="0.25">
      <c r="A214">
        <v>441</v>
      </c>
      <c r="B214">
        <v>14</v>
      </c>
      <c r="C214" s="1" t="s">
        <v>8278</v>
      </c>
      <c r="D214" s="1" t="s">
        <v>8279</v>
      </c>
      <c r="E214" s="1" t="s">
        <v>7968</v>
      </c>
      <c r="F214" s="1" t="s">
        <v>7969</v>
      </c>
      <c r="G214" s="1" t="s">
        <v>7935</v>
      </c>
      <c r="H214" s="1" t="s">
        <v>7976</v>
      </c>
      <c r="I214" s="1" t="s">
        <v>7942</v>
      </c>
      <c r="J214">
        <v>722.2568</v>
      </c>
      <c r="K214">
        <v>1301.3635999999999</v>
      </c>
    </row>
    <row r="215" spans="1:11" x14ac:dyDescent="0.25">
      <c r="A215">
        <v>443</v>
      </c>
      <c r="B215">
        <v>14</v>
      </c>
      <c r="C215" s="1" t="s">
        <v>8280</v>
      </c>
      <c r="D215" s="1" t="s">
        <v>8281</v>
      </c>
      <c r="E215" s="1" t="s">
        <v>7968</v>
      </c>
      <c r="F215" s="1" t="s">
        <v>7969</v>
      </c>
      <c r="G215" s="1" t="s">
        <v>7935</v>
      </c>
      <c r="H215" s="1" t="s">
        <v>7979</v>
      </c>
      <c r="I215" s="1" t="s">
        <v>7942</v>
      </c>
      <c r="J215">
        <v>722.2568</v>
      </c>
      <c r="K215">
        <v>1301.3635999999999</v>
      </c>
    </row>
    <row r="216" spans="1:11" x14ac:dyDescent="0.25">
      <c r="A216">
        <v>462</v>
      </c>
      <c r="B216">
        <v>20</v>
      </c>
      <c r="C216" s="1" t="s">
        <v>8332</v>
      </c>
      <c r="D216" s="1" t="s">
        <v>8333</v>
      </c>
      <c r="E216" s="1" t="s">
        <v>8334</v>
      </c>
      <c r="F216" s="1" t="s">
        <v>8335</v>
      </c>
      <c r="G216" s="1" t="s">
        <v>7935</v>
      </c>
      <c r="H216" s="1" t="s">
        <v>7958</v>
      </c>
      <c r="I216" s="1" t="s">
        <v>7942</v>
      </c>
      <c r="J216">
        <v>9.7135999999999996</v>
      </c>
      <c r="K216">
        <v>23.548100000000002</v>
      </c>
    </row>
    <row r="217" spans="1:11" x14ac:dyDescent="0.25">
      <c r="A217">
        <v>464</v>
      </c>
      <c r="B217">
        <v>20</v>
      </c>
      <c r="C217" s="1" t="s">
        <v>8336</v>
      </c>
      <c r="D217" s="1" t="s">
        <v>8337</v>
      </c>
      <c r="E217" s="1" t="s">
        <v>8334</v>
      </c>
      <c r="F217" s="1" t="s">
        <v>8335</v>
      </c>
      <c r="G217" s="1" t="s">
        <v>7935</v>
      </c>
      <c r="H217" s="1" t="s">
        <v>7941</v>
      </c>
      <c r="I217" s="1" t="s">
        <v>7942</v>
      </c>
      <c r="J217">
        <v>9.7135999999999996</v>
      </c>
      <c r="K217">
        <v>23.548100000000002</v>
      </c>
    </row>
    <row r="218" spans="1:11" x14ac:dyDescent="0.25">
      <c r="A218">
        <v>466</v>
      </c>
      <c r="B218">
        <v>20</v>
      </c>
      <c r="C218" s="1" t="s">
        <v>8338</v>
      </c>
      <c r="D218" s="1" t="s">
        <v>8339</v>
      </c>
      <c r="E218" s="1" t="s">
        <v>8334</v>
      </c>
      <c r="F218" s="1" t="s">
        <v>8335</v>
      </c>
      <c r="G218" s="1" t="s">
        <v>7935</v>
      </c>
      <c r="H218" s="1" t="s">
        <v>7945</v>
      </c>
      <c r="I218" s="1" t="s">
        <v>7942</v>
      </c>
      <c r="J218">
        <v>9.7135999999999996</v>
      </c>
      <c r="K218">
        <v>23.548100000000002</v>
      </c>
    </row>
    <row r="219" spans="1:11" x14ac:dyDescent="0.25">
      <c r="A219">
        <v>468</v>
      </c>
      <c r="B219">
        <v>20</v>
      </c>
      <c r="C219" s="1" t="s">
        <v>8340</v>
      </c>
      <c r="D219" s="1" t="s">
        <v>8341</v>
      </c>
      <c r="E219" s="1" t="s">
        <v>8342</v>
      </c>
      <c r="F219" s="1" t="s">
        <v>8343</v>
      </c>
      <c r="G219" s="1" t="s">
        <v>7935</v>
      </c>
      <c r="H219" s="1" t="s">
        <v>7958</v>
      </c>
      <c r="I219" s="1" t="s">
        <v>7942</v>
      </c>
      <c r="J219">
        <v>15.6709</v>
      </c>
      <c r="K219">
        <v>37.99</v>
      </c>
    </row>
    <row r="220" spans="1:11" x14ac:dyDescent="0.25">
      <c r="A220">
        <v>469</v>
      </c>
      <c r="B220">
        <v>20</v>
      </c>
      <c r="C220" s="1" t="s">
        <v>8344</v>
      </c>
      <c r="D220" s="1" t="s">
        <v>8345</v>
      </c>
      <c r="E220" s="1" t="s">
        <v>8342</v>
      </c>
      <c r="F220" s="1" t="s">
        <v>8343</v>
      </c>
      <c r="G220" s="1" t="s">
        <v>7935</v>
      </c>
      <c r="H220" s="1" t="s">
        <v>7941</v>
      </c>
      <c r="I220" s="1" t="s">
        <v>7942</v>
      </c>
      <c r="J220">
        <v>15.6709</v>
      </c>
      <c r="K220">
        <v>37.99</v>
      </c>
    </row>
    <row r="221" spans="1:11" x14ac:dyDescent="0.25">
      <c r="A221">
        <v>470</v>
      </c>
      <c r="B221">
        <v>20</v>
      </c>
      <c r="C221" s="1" t="s">
        <v>8346</v>
      </c>
      <c r="D221" s="1" t="s">
        <v>8347</v>
      </c>
      <c r="E221" s="1" t="s">
        <v>8342</v>
      </c>
      <c r="F221" s="1" t="s">
        <v>8343</v>
      </c>
      <c r="G221" s="1" t="s">
        <v>7935</v>
      </c>
      <c r="H221" s="1" t="s">
        <v>7945</v>
      </c>
      <c r="I221" s="1" t="s">
        <v>7942</v>
      </c>
      <c r="J221">
        <v>15.6709</v>
      </c>
      <c r="K221">
        <v>37.99</v>
      </c>
    </row>
    <row r="222" spans="1:11" x14ac:dyDescent="0.25">
      <c r="A222">
        <v>471</v>
      </c>
      <c r="B222">
        <v>25</v>
      </c>
      <c r="C222" s="1" t="s">
        <v>8348</v>
      </c>
      <c r="D222" s="1" t="s">
        <v>8349</v>
      </c>
      <c r="E222" s="1" t="s">
        <v>8350</v>
      </c>
      <c r="F222" s="1" t="s">
        <v>8351</v>
      </c>
      <c r="G222" s="1" t="s">
        <v>7948</v>
      </c>
      <c r="H222" s="1" t="s">
        <v>7958</v>
      </c>
      <c r="I222" s="1" t="s">
        <v>7942</v>
      </c>
      <c r="J222">
        <v>23.748999999999999</v>
      </c>
      <c r="K222">
        <v>63.5</v>
      </c>
    </row>
    <row r="223" spans="1:11" x14ac:dyDescent="0.25">
      <c r="A223">
        <v>472</v>
      </c>
      <c r="B223">
        <v>25</v>
      </c>
      <c r="C223" s="1" t="s">
        <v>8352</v>
      </c>
      <c r="D223" s="1" t="s">
        <v>8353</v>
      </c>
      <c r="E223" s="1" t="s">
        <v>8350</v>
      </c>
      <c r="F223" s="1" t="s">
        <v>8351</v>
      </c>
      <c r="G223" s="1" t="s">
        <v>7948</v>
      </c>
      <c r="H223" s="1" t="s">
        <v>7941</v>
      </c>
      <c r="I223" s="1" t="s">
        <v>7942</v>
      </c>
      <c r="J223">
        <v>23.748999999999999</v>
      </c>
      <c r="K223">
        <v>63.5</v>
      </c>
    </row>
    <row r="224" spans="1:11" x14ac:dyDescent="0.25">
      <c r="A224">
        <v>473</v>
      </c>
      <c r="B224">
        <v>25</v>
      </c>
      <c r="C224" s="1" t="s">
        <v>8354</v>
      </c>
      <c r="D224" s="1" t="s">
        <v>8355</v>
      </c>
      <c r="E224" s="1" t="s">
        <v>8350</v>
      </c>
      <c r="F224" s="1" t="s">
        <v>8351</v>
      </c>
      <c r="G224" s="1" t="s">
        <v>7948</v>
      </c>
      <c r="H224" s="1" t="s">
        <v>7945</v>
      </c>
      <c r="I224" s="1" t="s">
        <v>7942</v>
      </c>
      <c r="J224">
        <v>23.748999999999999</v>
      </c>
      <c r="K224">
        <v>63.5</v>
      </c>
    </row>
    <row r="225" spans="1:11" x14ac:dyDescent="0.25">
      <c r="A225">
        <v>481</v>
      </c>
      <c r="B225">
        <v>23</v>
      </c>
      <c r="C225" s="1" t="s">
        <v>8378</v>
      </c>
      <c r="D225" s="1" t="s">
        <v>8379</v>
      </c>
      <c r="E225" s="1" t="s">
        <v>8380</v>
      </c>
      <c r="F225" s="1" t="s">
        <v>8381</v>
      </c>
      <c r="G225" s="1" t="s">
        <v>7940</v>
      </c>
      <c r="H225" s="1" t="s">
        <v>7941</v>
      </c>
      <c r="I225" s="1" t="s">
        <v>7942</v>
      </c>
      <c r="J225">
        <v>3.3622999999999998</v>
      </c>
      <c r="K225">
        <v>8.99</v>
      </c>
    </row>
    <row r="226" spans="1:11" x14ac:dyDescent="0.25">
      <c r="A226">
        <v>482</v>
      </c>
      <c r="B226">
        <v>23</v>
      </c>
      <c r="C226" s="1" t="s">
        <v>8382</v>
      </c>
      <c r="D226" s="1" t="s">
        <v>8383</v>
      </c>
      <c r="E226" s="1" t="s">
        <v>8380</v>
      </c>
      <c r="F226" s="1" t="s">
        <v>8381</v>
      </c>
      <c r="G226" s="1" t="s">
        <v>7940</v>
      </c>
      <c r="H226" s="1" t="s">
        <v>7945</v>
      </c>
      <c r="I226" s="1" t="s">
        <v>7942</v>
      </c>
      <c r="J226">
        <v>3.3622999999999998</v>
      </c>
      <c r="K226">
        <v>8.99</v>
      </c>
    </row>
    <row r="227" spans="1:11" x14ac:dyDescent="0.25">
      <c r="A227">
        <v>488</v>
      </c>
      <c r="B227">
        <v>21</v>
      </c>
      <c r="C227" s="1" t="s">
        <v>8402</v>
      </c>
      <c r="D227" s="1" t="s">
        <v>8403</v>
      </c>
      <c r="E227" s="1" t="s">
        <v>8404</v>
      </c>
      <c r="F227" s="1" t="s">
        <v>8405</v>
      </c>
      <c r="G227" s="1" t="s">
        <v>8164</v>
      </c>
      <c r="H227" s="1" t="s">
        <v>7958</v>
      </c>
      <c r="I227" s="1" t="s">
        <v>7942</v>
      </c>
      <c r="J227">
        <v>41.572299999999998</v>
      </c>
      <c r="K227">
        <v>53.99</v>
      </c>
    </row>
    <row r="228" spans="1:11" x14ac:dyDescent="0.25">
      <c r="A228">
        <v>489</v>
      </c>
      <c r="B228">
        <v>21</v>
      </c>
      <c r="C228" s="1" t="s">
        <v>8406</v>
      </c>
      <c r="D228" s="1" t="s">
        <v>8407</v>
      </c>
      <c r="E228" s="1" t="s">
        <v>8404</v>
      </c>
      <c r="F228" s="1" t="s">
        <v>8405</v>
      </c>
      <c r="G228" s="1" t="s">
        <v>8164</v>
      </c>
      <c r="H228" s="1" t="s">
        <v>7941</v>
      </c>
      <c r="I228" s="1" t="s">
        <v>7942</v>
      </c>
      <c r="J228">
        <v>41.572299999999998</v>
      </c>
      <c r="K228">
        <v>53.99</v>
      </c>
    </row>
    <row r="229" spans="1:11" x14ac:dyDescent="0.25">
      <c r="A229">
        <v>490</v>
      </c>
      <c r="B229">
        <v>21</v>
      </c>
      <c r="C229" s="1" t="s">
        <v>8408</v>
      </c>
      <c r="D229" s="1" t="s">
        <v>8409</v>
      </c>
      <c r="E229" s="1" t="s">
        <v>8404</v>
      </c>
      <c r="F229" s="1" t="s">
        <v>8405</v>
      </c>
      <c r="G229" s="1" t="s">
        <v>8164</v>
      </c>
      <c r="H229" s="1" t="s">
        <v>7945</v>
      </c>
      <c r="I229" s="1" t="s">
        <v>7942</v>
      </c>
      <c r="J229">
        <v>41.572299999999998</v>
      </c>
      <c r="K229">
        <v>53.99</v>
      </c>
    </row>
    <row r="230" spans="1:11" x14ac:dyDescent="0.25">
      <c r="A230">
        <v>491</v>
      </c>
      <c r="B230">
        <v>21</v>
      </c>
      <c r="C230" s="1" t="s">
        <v>8410</v>
      </c>
      <c r="D230" s="1" t="s">
        <v>8411</v>
      </c>
      <c r="E230" s="1" t="s">
        <v>8404</v>
      </c>
      <c r="F230" s="1" t="s">
        <v>8405</v>
      </c>
      <c r="G230" s="1" t="s">
        <v>8164</v>
      </c>
      <c r="H230" s="1" t="s">
        <v>7965</v>
      </c>
      <c r="I230" s="1" t="s">
        <v>7942</v>
      </c>
      <c r="J230">
        <v>41.572299999999998</v>
      </c>
      <c r="K230">
        <v>53.99</v>
      </c>
    </row>
    <row r="231" spans="1:11" x14ac:dyDescent="0.25">
      <c r="A231">
        <v>492</v>
      </c>
      <c r="B231">
        <v>16</v>
      </c>
      <c r="C231" s="1" t="s">
        <v>8412</v>
      </c>
      <c r="D231" s="1" t="s">
        <v>8413</v>
      </c>
      <c r="E231" s="1" t="s">
        <v>8414</v>
      </c>
      <c r="F231" s="1" t="s">
        <v>8415</v>
      </c>
      <c r="G231" s="1" t="s">
        <v>8164</v>
      </c>
      <c r="H231" s="1" t="s">
        <v>7990</v>
      </c>
      <c r="I231" s="1" t="s">
        <v>7942</v>
      </c>
      <c r="J231">
        <v>601.74369999999999</v>
      </c>
      <c r="K231">
        <v>1003.91</v>
      </c>
    </row>
    <row r="232" spans="1:11" x14ac:dyDescent="0.25">
      <c r="A232">
        <v>493</v>
      </c>
      <c r="B232">
        <v>16</v>
      </c>
      <c r="C232" s="1" t="s">
        <v>8416</v>
      </c>
      <c r="D232" s="1" t="s">
        <v>8417</v>
      </c>
      <c r="E232" s="1" t="s">
        <v>8418</v>
      </c>
      <c r="F232" s="1" t="s">
        <v>8419</v>
      </c>
      <c r="G232" s="1" t="s">
        <v>8164</v>
      </c>
      <c r="H232" s="1" t="s">
        <v>7970</v>
      </c>
      <c r="I232" s="1" t="s">
        <v>7942</v>
      </c>
      <c r="J232">
        <v>199.8519</v>
      </c>
      <c r="K232">
        <v>333.42</v>
      </c>
    </row>
    <row r="233" spans="1:11" x14ac:dyDescent="0.25">
      <c r="A233">
        <v>494</v>
      </c>
      <c r="B233">
        <v>16</v>
      </c>
      <c r="C233" s="1" t="s">
        <v>8420</v>
      </c>
      <c r="D233" s="1" t="s">
        <v>8421</v>
      </c>
      <c r="E233" s="1" t="s">
        <v>8414</v>
      </c>
      <c r="F233" s="1" t="s">
        <v>8415</v>
      </c>
      <c r="G233" s="1" t="s">
        <v>8164</v>
      </c>
      <c r="H233" s="1" t="s">
        <v>8035</v>
      </c>
      <c r="I233" s="1" t="s">
        <v>7942</v>
      </c>
      <c r="J233">
        <v>601.74369999999999</v>
      </c>
      <c r="K233">
        <v>1003.91</v>
      </c>
    </row>
    <row r="234" spans="1:11" x14ac:dyDescent="0.25">
      <c r="A234">
        <v>495</v>
      </c>
      <c r="B234">
        <v>16</v>
      </c>
      <c r="C234" s="1" t="s">
        <v>8422</v>
      </c>
      <c r="D234" s="1" t="s">
        <v>8423</v>
      </c>
      <c r="E234" s="1" t="s">
        <v>8414</v>
      </c>
      <c r="F234" s="1" t="s">
        <v>8415</v>
      </c>
      <c r="G234" s="1" t="s">
        <v>8164</v>
      </c>
      <c r="H234" s="1" t="s">
        <v>8424</v>
      </c>
      <c r="I234" s="1" t="s">
        <v>7942</v>
      </c>
      <c r="J234">
        <v>601.74369999999999</v>
      </c>
      <c r="K234">
        <v>1003.91</v>
      </c>
    </row>
    <row r="235" spans="1:11" x14ac:dyDescent="0.25">
      <c r="A235">
        <v>496</v>
      </c>
      <c r="B235">
        <v>16</v>
      </c>
      <c r="C235" s="1" t="s">
        <v>8425</v>
      </c>
      <c r="D235" s="1" t="s">
        <v>8426</v>
      </c>
      <c r="E235" s="1" t="s">
        <v>8414</v>
      </c>
      <c r="F235" s="1" t="s">
        <v>8415</v>
      </c>
      <c r="G235" s="1" t="s">
        <v>8164</v>
      </c>
      <c r="H235" s="1" t="s">
        <v>8427</v>
      </c>
      <c r="I235" s="1" t="s">
        <v>7942</v>
      </c>
      <c r="J235">
        <v>601.74369999999999</v>
      </c>
      <c r="K235">
        <v>1003.91</v>
      </c>
    </row>
    <row r="236" spans="1:11" x14ac:dyDescent="0.25">
      <c r="A236">
        <v>497</v>
      </c>
      <c r="B236">
        <v>16</v>
      </c>
      <c r="C236" s="1" t="s">
        <v>8428</v>
      </c>
      <c r="D236" s="1" t="s">
        <v>8429</v>
      </c>
      <c r="E236" s="1" t="s">
        <v>8414</v>
      </c>
      <c r="F236" s="1" t="s">
        <v>8415</v>
      </c>
      <c r="G236" s="1" t="s">
        <v>7948</v>
      </c>
      <c r="H236" s="1" t="s">
        <v>8035</v>
      </c>
      <c r="I236" s="1" t="s">
        <v>7942</v>
      </c>
      <c r="J236">
        <v>601.74369999999999</v>
      </c>
      <c r="K236">
        <v>1003.91</v>
      </c>
    </row>
    <row r="237" spans="1:11" x14ac:dyDescent="0.25">
      <c r="A237">
        <v>498</v>
      </c>
      <c r="B237">
        <v>16</v>
      </c>
      <c r="C237" s="1" t="s">
        <v>8430</v>
      </c>
      <c r="D237" s="1" t="s">
        <v>8431</v>
      </c>
      <c r="E237" s="1" t="s">
        <v>8414</v>
      </c>
      <c r="F237" s="1" t="s">
        <v>8415</v>
      </c>
      <c r="G237" s="1" t="s">
        <v>7948</v>
      </c>
      <c r="H237" s="1" t="s">
        <v>8424</v>
      </c>
      <c r="I237" s="1" t="s">
        <v>7942</v>
      </c>
      <c r="J237">
        <v>601.74369999999999</v>
      </c>
      <c r="K237">
        <v>1003.91</v>
      </c>
    </row>
    <row r="238" spans="1:11" x14ac:dyDescent="0.25">
      <c r="A238">
        <v>499</v>
      </c>
      <c r="B238">
        <v>16</v>
      </c>
      <c r="C238" s="1" t="s">
        <v>8432</v>
      </c>
      <c r="D238" s="1" t="s">
        <v>8433</v>
      </c>
      <c r="E238" s="1" t="s">
        <v>8414</v>
      </c>
      <c r="F238" s="1" t="s">
        <v>8415</v>
      </c>
      <c r="G238" s="1" t="s">
        <v>7948</v>
      </c>
      <c r="H238" s="1" t="s">
        <v>8427</v>
      </c>
      <c r="I238" s="1" t="s">
        <v>7942</v>
      </c>
      <c r="J238">
        <v>601.74369999999999</v>
      </c>
      <c r="K238">
        <v>1003.91</v>
      </c>
    </row>
    <row r="239" spans="1:11" x14ac:dyDescent="0.25">
      <c r="A239">
        <v>500</v>
      </c>
      <c r="B239">
        <v>16</v>
      </c>
      <c r="C239" s="1" t="s">
        <v>8434</v>
      </c>
      <c r="D239" s="1" t="s">
        <v>8435</v>
      </c>
      <c r="E239" s="1" t="s">
        <v>8414</v>
      </c>
      <c r="F239" s="1" t="s">
        <v>8415</v>
      </c>
      <c r="G239" s="1" t="s">
        <v>7948</v>
      </c>
      <c r="H239" s="1" t="s">
        <v>7990</v>
      </c>
      <c r="I239" s="1" t="s">
        <v>7942</v>
      </c>
      <c r="J239">
        <v>601.74369999999999</v>
      </c>
      <c r="K239">
        <v>1003.91</v>
      </c>
    </row>
    <row r="240" spans="1:11" x14ac:dyDescent="0.25">
      <c r="A240">
        <v>502</v>
      </c>
      <c r="B240">
        <v>16</v>
      </c>
      <c r="C240" s="1" t="s">
        <v>8439</v>
      </c>
      <c r="D240" s="1" t="s">
        <v>8440</v>
      </c>
      <c r="E240" s="1" t="s">
        <v>8418</v>
      </c>
      <c r="F240" s="1" t="s">
        <v>8419</v>
      </c>
      <c r="G240" s="1" t="s">
        <v>7948</v>
      </c>
      <c r="H240" s="1" t="s">
        <v>8424</v>
      </c>
      <c r="I240" s="1" t="s">
        <v>7942</v>
      </c>
      <c r="J240">
        <v>199.8519</v>
      </c>
      <c r="K240">
        <v>333.42</v>
      </c>
    </row>
    <row r="241" spans="1:11" x14ac:dyDescent="0.25">
      <c r="A241">
        <v>503</v>
      </c>
      <c r="B241">
        <v>16</v>
      </c>
      <c r="C241" s="1" t="s">
        <v>8441</v>
      </c>
      <c r="D241" s="1" t="s">
        <v>8442</v>
      </c>
      <c r="E241" s="1" t="s">
        <v>8418</v>
      </c>
      <c r="F241" s="1" t="s">
        <v>8419</v>
      </c>
      <c r="G241" s="1" t="s">
        <v>7948</v>
      </c>
      <c r="H241" s="1" t="s">
        <v>8427</v>
      </c>
      <c r="I241" s="1" t="s">
        <v>7942</v>
      </c>
      <c r="J241">
        <v>199.8519</v>
      </c>
      <c r="K241">
        <v>333.42</v>
      </c>
    </row>
    <row r="242" spans="1:11" x14ac:dyDescent="0.25">
      <c r="A242">
        <v>504</v>
      </c>
      <c r="B242">
        <v>16</v>
      </c>
      <c r="C242" s="1" t="s">
        <v>8443</v>
      </c>
      <c r="D242" s="1" t="s">
        <v>8444</v>
      </c>
      <c r="E242" s="1" t="s">
        <v>8418</v>
      </c>
      <c r="F242" s="1" t="s">
        <v>8419</v>
      </c>
      <c r="G242" s="1" t="s">
        <v>7948</v>
      </c>
      <c r="H242" s="1" t="s">
        <v>7987</v>
      </c>
      <c r="I242" s="1" t="s">
        <v>7942</v>
      </c>
      <c r="J242">
        <v>199.8519</v>
      </c>
      <c r="K242">
        <v>333.42</v>
      </c>
    </row>
    <row r="243" spans="1:11" x14ac:dyDescent="0.25">
      <c r="A243">
        <v>505</v>
      </c>
      <c r="B243">
        <v>16</v>
      </c>
      <c r="C243" s="1" t="s">
        <v>8445</v>
      </c>
      <c r="D243" s="1" t="s">
        <v>8446</v>
      </c>
      <c r="E243" s="1" t="s">
        <v>8418</v>
      </c>
      <c r="F243" s="1" t="s">
        <v>8419</v>
      </c>
      <c r="G243" s="1" t="s">
        <v>7948</v>
      </c>
      <c r="H243" s="1" t="s">
        <v>7970</v>
      </c>
      <c r="I243" s="1" t="s">
        <v>7942</v>
      </c>
      <c r="J243">
        <v>199.8519</v>
      </c>
      <c r="K243">
        <v>333.42</v>
      </c>
    </row>
    <row r="244" spans="1:11" x14ac:dyDescent="0.25">
      <c r="A244">
        <v>506</v>
      </c>
      <c r="B244">
        <v>16</v>
      </c>
      <c r="C244" s="1" t="s">
        <v>8447</v>
      </c>
      <c r="D244" s="1" t="s">
        <v>8448</v>
      </c>
      <c r="E244" s="1" t="s">
        <v>8418</v>
      </c>
      <c r="F244" s="1" t="s">
        <v>8419</v>
      </c>
      <c r="G244" s="1" t="s">
        <v>8164</v>
      </c>
      <c r="H244" s="1" t="s">
        <v>7973</v>
      </c>
      <c r="I244" s="1" t="s">
        <v>7942</v>
      </c>
      <c r="J244">
        <v>199.8519</v>
      </c>
      <c r="K244">
        <v>333.42</v>
      </c>
    </row>
    <row r="245" spans="1:11" x14ac:dyDescent="0.25">
      <c r="A245">
        <v>507</v>
      </c>
      <c r="B245">
        <v>16</v>
      </c>
      <c r="C245" s="1" t="s">
        <v>8449</v>
      </c>
      <c r="D245" s="1" t="s">
        <v>8450</v>
      </c>
      <c r="E245" s="1" t="s">
        <v>8418</v>
      </c>
      <c r="F245" s="1" t="s">
        <v>8419</v>
      </c>
      <c r="G245" s="1" t="s">
        <v>8164</v>
      </c>
      <c r="H245" s="1" t="s">
        <v>8424</v>
      </c>
      <c r="I245" s="1" t="s">
        <v>7942</v>
      </c>
      <c r="J245">
        <v>199.8519</v>
      </c>
      <c r="K245">
        <v>333.42</v>
      </c>
    </row>
    <row r="246" spans="1:11" x14ac:dyDescent="0.25">
      <c r="A246">
        <v>508</v>
      </c>
      <c r="B246">
        <v>16</v>
      </c>
      <c r="C246" s="1" t="s">
        <v>8451</v>
      </c>
      <c r="D246" s="1" t="s">
        <v>8452</v>
      </c>
      <c r="E246" s="1" t="s">
        <v>8418</v>
      </c>
      <c r="F246" s="1" t="s">
        <v>8419</v>
      </c>
      <c r="G246" s="1" t="s">
        <v>8164</v>
      </c>
      <c r="H246" s="1" t="s">
        <v>8427</v>
      </c>
      <c r="I246" s="1" t="s">
        <v>7942</v>
      </c>
      <c r="J246">
        <v>199.8519</v>
      </c>
      <c r="K246">
        <v>333.42</v>
      </c>
    </row>
    <row r="247" spans="1:11" x14ac:dyDescent="0.25">
      <c r="A247">
        <v>509</v>
      </c>
      <c r="B247">
        <v>16</v>
      </c>
      <c r="C247" s="1" t="s">
        <v>8453</v>
      </c>
      <c r="D247" s="1" t="s">
        <v>8454</v>
      </c>
      <c r="E247" s="1" t="s">
        <v>8418</v>
      </c>
      <c r="F247" s="1" t="s">
        <v>8419</v>
      </c>
      <c r="G247" s="1" t="s">
        <v>8164</v>
      </c>
      <c r="H247" s="1" t="s">
        <v>7987</v>
      </c>
      <c r="I247" s="1" t="s">
        <v>7942</v>
      </c>
      <c r="J247">
        <v>199.8519</v>
      </c>
      <c r="K247">
        <v>333.42</v>
      </c>
    </row>
    <row r="248" spans="1:11" x14ac:dyDescent="0.25">
      <c r="A248">
        <v>510</v>
      </c>
      <c r="B248">
        <v>16</v>
      </c>
      <c r="C248" s="1" t="s">
        <v>8455</v>
      </c>
      <c r="D248" s="1" t="s">
        <v>8456</v>
      </c>
      <c r="E248" s="1" t="s">
        <v>8418</v>
      </c>
      <c r="F248" s="1" t="s">
        <v>8419</v>
      </c>
      <c r="G248" s="1" t="s">
        <v>7948</v>
      </c>
      <c r="H248" s="1" t="s">
        <v>7973</v>
      </c>
      <c r="I248" s="1" t="s">
        <v>7942</v>
      </c>
      <c r="J248">
        <v>199.8519</v>
      </c>
      <c r="K248">
        <v>333.42</v>
      </c>
    </row>
    <row r="249" spans="1:11" x14ac:dyDescent="0.25">
      <c r="A249">
        <v>524</v>
      </c>
      <c r="B249">
        <v>12</v>
      </c>
      <c r="C249" s="1" t="s">
        <v>8498</v>
      </c>
      <c r="D249" s="1" t="s">
        <v>8499</v>
      </c>
      <c r="E249" s="1" t="s">
        <v>8500</v>
      </c>
      <c r="F249" s="1" t="s">
        <v>8501</v>
      </c>
      <c r="G249" s="1" t="s">
        <v>8027</v>
      </c>
      <c r="H249" s="1" t="s">
        <v>8028</v>
      </c>
      <c r="I249" s="1" t="s">
        <v>7942</v>
      </c>
      <c r="J249">
        <v>144.59379999999999</v>
      </c>
      <c r="K249">
        <v>264.05</v>
      </c>
    </row>
    <row r="250" spans="1:11" x14ac:dyDescent="0.25">
      <c r="A250">
        <v>525</v>
      </c>
      <c r="B250">
        <v>12</v>
      </c>
      <c r="C250" s="1" t="s">
        <v>8502</v>
      </c>
      <c r="D250" s="1" t="s">
        <v>8503</v>
      </c>
      <c r="E250" s="1" t="s">
        <v>8500</v>
      </c>
      <c r="F250" s="1" t="s">
        <v>8501</v>
      </c>
      <c r="G250" s="1" t="s">
        <v>8027</v>
      </c>
      <c r="H250" s="1" t="s">
        <v>7973</v>
      </c>
      <c r="I250" s="1" t="s">
        <v>7942</v>
      </c>
      <c r="J250">
        <v>144.59379999999999</v>
      </c>
      <c r="K250">
        <v>264.05</v>
      </c>
    </row>
    <row r="251" spans="1:11" x14ac:dyDescent="0.25">
      <c r="A251">
        <v>526</v>
      </c>
      <c r="B251">
        <v>12</v>
      </c>
      <c r="C251" s="1" t="s">
        <v>8504</v>
      </c>
      <c r="D251" s="1" t="s">
        <v>8505</v>
      </c>
      <c r="E251" s="1" t="s">
        <v>8500</v>
      </c>
      <c r="F251" s="1" t="s">
        <v>8501</v>
      </c>
      <c r="G251" s="1" t="s">
        <v>8027</v>
      </c>
      <c r="H251" s="1" t="s">
        <v>7976</v>
      </c>
      <c r="I251" s="1" t="s">
        <v>7942</v>
      </c>
      <c r="J251">
        <v>144.59379999999999</v>
      </c>
      <c r="K251">
        <v>264.05</v>
      </c>
    </row>
    <row r="252" spans="1:11" x14ac:dyDescent="0.25">
      <c r="A252">
        <v>527</v>
      </c>
      <c r="B252">
        <v>12</v>
      </c>
      <c r="C252" s="1" t="s">
        <v>8506</v>
      </c>
      <c r="D252" s="1" t="s">
        <v>8507</v>
      </c>
      <c r="E252" s="1" t="s">
        <v>8500</v>
      </c>
      <c r="F252" s="1" t="s">
        <v>8501</v>
      </c>
      <c r="G252" s="1" t="s">
        <v>8027</v>
      </c>
      <c r="H252" s="1" t="s">
        <v>7979</v>
      </c>
      <c r="I252" s="1" t="s">
        <v>7942</v>
      </c>
      <c r="J252">
        <v>144.59379999999999</v>
      </c>
      <c r="K252">
        <v>264.05</v>
      </c>
    </row>
    <row r="253" spans="1:11" x14ac:dyDescent="0.25">
      <c r="A253">
        <v>531</v>
      </c>
      <c r="B253">
        <v>12</v>
      </c>
      <c r="C253" s="1" t="s">
        <v>8517</v>
      </c>
      <c r="D253" s="1" t="s">
        <v>8518</v>
      </c>
      <c r="E253" s="1" t="s">
        <v>8500</v>
      </c>
      <c r="F253" s="1" t="s">
        <v>8501</v>
      </c>
      <c r="G253" s="1" t="s">
        <v>7935</v>
      </c>
      <c r="H253" s="1" t="s">
        <v>8028</v>
      </c>
      <c r="I253" s="1" t="s">
        <v>7942</v>
      </c>
      <c r="J253">
        <v>136.785</v>
      </c>
      <c r="K253">
        <v>249.79</v>
      </c>
    </row>
    <row r="254" spans="1:11" x14ac:dyDescent="0.25">
      <c r="A254">
        <v>532</v>
      </c>
      <c r="B254">
        <v>12</v>
      </c>
      <c r="C254" s="1" t="s">
        <v>8519</v>
      </c>
      <c r="D254" s="1" t="s">
        <v>8520</v>
      </c>
      <c r="E254" s="1" t="s">
        <v>8500</v>
      </c>
      <c r="F254" s="1" t="s">
        <v>8501</v>
      </c>
      <c r="G254" s="1" t="s">
        <v>7935</v>
      </c>
      <c r="H254" s="1" t="s">
        <v>7973</v>
      </c>
      <c r="I254" s="1" t="s">
        <v>7942</v>
      </c>
      <c r="J254">
        <v>136.785</v>
      </c>
      <c r="K254">
        <v>249.79</v>
      </c>
    </row>
    <row r="255" spans="1:11" x14ac:dyDescent="0.25">
      <c r="A255">
        <v>533</v>
      </c>
      <c r="B255">
        <v>12</v>
      </c>
      <c r="C255" s="1" t="s">
        <v>8521</v>
      </c>
      <c r="D255" s="1" t="s">
        <v>8522</v>
      </c>
      <c r="E255" s="1" t="s">
        <v>8500</v>
      </c>
      <c r="F255" s="1" t="s">
        <v>8501</v>
      </c>
      <c r="G255" s="1" t="s">
        <v>7935</v>
      </c>
      <c r="H255" s="1" t="s">
        <v>7976</v>
      </c>
      <c r="I255" s="1" t="s">
        <v>7942</v>
      </c>
      <c r="J255">
        <v>136.785</v>
      </c>
      <c r="K255">
        <v>249.79</v>
      </c>
    </row>
    <row r="256" spans="1:11" x14ac:dyDescent="0.25">
      <c r="A256">
        <v>534</v>
      </c>
      <c r="B256">
        <v>12</v>
      </c>
      <c r="C256" s="1" t="s">
        <v>8523</v>
      </c>
      <c r="D256" s="1" t="s">
        <v>8524</v>
      </c>
      <c r="E256" s="1" t="s">
        <v>8500</v>
      </c>
      <c r="F256" s="1" t="s">
        <v>8501</v>
      </c>
      <c r="G256" s="1" t="s">
        <v>7935</v>
      </c>
      <c r="H256" s="1" t="s">
        <v>7979</v>
      </c>
      <c r="I256" s="1" t="s">
        <v>7942</v>
      </c>
      <c r="J256">
        <v>136.785</v>
      </c>
      <c r="K256">
        <v>249.79</v>
      </c>
    </row>
    <row r="257" spans="1:11" x14ac:dyDescent="0.25">
      <c r="A257">
        <v>550</v>
      </c>
      <c r="B257">
        <v>12</v>
      </c>
      <c r="C257" s="1" t="s">
        <v>8570</v>
      </c>
      <c r="D257" s="1" t="s">
        <v>8571</v>
      </c>
      <c r="E257" s="1" t="s">
        <v>8500</v>
      </c>
      <c r="F257" s="1" t="s">
        <v>8501</v>
      </c>
      <c r="G257" s="1" t="s">
        <v>7935</v>
      </c>
      <c r="H257" s="1" t="s">
        <v>8137</v>
      </c>
      <c r="I257" s="1" t="s">
        <v>7942</v>
      </c>
      <c r="J257">
        <v>136.785</v>
      </c>
      <c r="K257">
        <v>249.79</v>
      </c>
    </row>
    <row r="258" spans="1:11" x14ac:dyDescent="0.25">
      <c r="A258">
        <v>551</v>
      </c>
      <c r="B258">
        <v>12</v>
      </c>
      <c r="C258" s="1" t="s">
        <v>8572</v>
      </c>
      <c r="D258" s="1" t="s">
        <v>8573</v>
      </c>
      <c r="E258" s="1" t="s">
        <v>8500</v>
      </c>
      <c r="F258" s="1" t="s">
        <v>8501</v>
      </c>
      <c r="G258" s="1" t="s">
        <v>8027</v>
      </c>
      <c r="H258" s="1" t="s">
        <v>8137</v>
      </c>
      <c r="I258" s="1" t="s">
        <v>7942</v>
      </c>
      <c r="J258">
        <v>144.59379999999999</v>
      </c>
      <c r="K258">
        <v>264.05</v>
      </c>
    </row>
    <row r="259" spans="1:11" x14ac:dyDescent="0.25">
      <c r="A259">
        <v>560</v>
      </c>
      <c r="B259">
        <v>3</v>
      </c>
      <c r="C259" s="1" t="s">
        <v>8597</v>
      </c>
      <c r="D259" s="1" t="s">
        <v>8598</v>
      </c>
      <c r="E259" s="1" t="s">
        <v>8599</v>
      </c>
      <c r="F259" s="1" t="s">
        <v>8600</v>
      </c>
      <c r="G259" s="1" t="s">
        <v>7948</v>
      </c>
      <c r="H259" s="1" t="s">
        <v>7990</v>
      </c>
      <c r="I259" s="1" t="s">
        <v>7942</v>
      </c>
      <c r="J259">
        <v>755.1508</v>
      </c>
      <c r="K259">
        <v>1214.8499999999999</v>
      </c>
    </row>
    <row r="260" spans="1:11" x14ac:dyDescent="0.25">
      <c r="A260">
        <v>561</v>
      </c>
      <c r="B260">
        <v>3</v>
      </c>
      <c r="C260" s="1" t="s">
        <v>8601</v>
      </c>
      <c r="D260" s="1" t="s">
        <v>8602</v>
      </c>
      <c r="E260" s="1" t="s">
        <v>8603</v>
      </c>
      <c r="F260" s="1" t="s">
        <v>8604</v>
      </c>
      <c r="G260" s="1" t="s">
        <v>8164</v>
      </c>
      <c r="H260" s="1" t="s">
        <v>8035</v>
      </c>
      <c r="I260" s="1" t="s">
        <v>7942</v>
      </c>
      <c r="J260">
        <v>1481.9378999999999</v>
      </c>
      <c r="K260">
        <v>2384.0700000000002</v>
      </c>
    </row>
    <row r="261" spans="1:11" x14ac:dyDescent="0.25">
      <c r="A261">
        <v>562</v>
      </c>
      <c r="B261">
        <v>3</v>
      </c>
      <c r="C261" s="1" t="s">
        <v>8605</v>
      </c>
      <c r="D261" s="1" t="s">
        <v>8606</v>
      </c>
      <c r="E261" s="1" t="s">
        <v>8603</v>
      </c>
      <c r="F261" s="1" t="s">
        <v>8604</v>
      </c>
      <c r="G261" s="1" t="s">
        <v>8164</v>
      </c>
      <c r="H261" s="1" t="s">
        <v>8424</v>
      </c>
      <c r="I261" s="1" t="s">
        <v>7942</v>
      </c>
      <c r="J261">
        <v>1481.9378999999999</v>
      </c>
      <c r="K261">
        <v>2384.0700000000002</v>
      </c>
    </row>
    <row r="262" spans="1:11" x14ac:dyDescent="0.25">
      <c r="A262">
        <v>563</v>
      </c>
      <c r="B262">
        <v>3</v>
      </c>
      <c r="C262" s="1" t="s">
        <v>8607</v>
      </c>
      <c r="D262" s="1" t="s">
        <v>8608</v>
      </c>
      <c r="E262" s="1" t="s">
        <v>8603</v>
      </c>
      <c r="F262" s="1" t="s">
        <v>8604</v>
      </c>
      <c r="G262" s="1" t="s">
        <v>8164</v>
      </c>
      <c r="H262" s="1" t="s">
        <v>8427</v>
      </c>
      <c r="I262" s="1" t="s">
        <v>7942</v>
      </c>
      <c r="J262">
        <v>1481.9378999999999</v>
      </c>
      <c r="K262">
        <v>2384.0700000000002</v>
      </c>
    </row>
    <row r="263" spans="1:11" x14ac:dyDescent="0.25">
      <c r="A263">
        <v>564</v>
      </c>
      <c r="B263">
        <v>3</v>
      </c>
      <c r="C263" s="1" t="s">
        <v>8609</v>
      </c>
      <c r="D263" s="1" t="s">
        <v>8610</v>
      </c>
      <c r="E263" s="1" t="s">
        <v>8603</v>
      </c>
      <c r="F263" s="1" t="s">
        <v>8604</v>
      </c>
      <c r="G263" s="1" t="s">
        <v>8164</v>
      </c>
      <c r="H263" s="1" t="s">
        <v>7990</v>
      </c>
      <c r="I263" s="1" t="s">
        <v>7942</v>
      </c>
      <c r="J263">
        <v>1481.9378999999999</v>
      </c>
      <c r="K263">
        <v>2384.0700000000002</v>
      </c>
    </row>
    <row r="264" spans="1:11" x14ac:dyDescent="0.25">
      <c r="A264">
        <v>565</v>
      </c>
      <c r="B264">
        <v>3</v>
      </c>
      <c r="C264" s="1" t="s">
        <v>8611</v>
      </c>
      <c r="D264" s="1" t="s">
        <v>8612</v>
      </c>
      <c r="E264" s="1" t="s">
        <v>8613</v>
      </c>
      <c r="F264" s="1" t="s">
        <v>8614</v>
      </c>
      <c r="G264" s="1" t="s">
        <v>7948</v>
      </c>
      <c r="H264" s="1" t="s">
        <v>8427</v>
      </c>
      <c r="I264" s="1" t="s">
        <v>7942</v>
      </c>
      <c r="J264">
        <v>461.44479999999999</v>
      </c>
      <c r="K264">
        <v>742.35</v>
      </c>
    </row>
    <row r="265" spans="1:11" x14ac:dyDescent="0.25">
      <c r="A265">
        <v>566</v>
      </c>
      <c r="B265">
        <v>3</v>
      </c>
      <c r="C265" s="1" t="s">
        <v>8615</v>
      </c>
      <c r="D265" s="1" t="s">
        <v>8616</v>
      </c>
      <c r="E265" s="1" t="s">
        <v>8613</v>
      </c>
      <c r="F265" s="1" t="s">
        <v>8614</v>
      </c>
      <c r="G265" s="1" t="s">
        <v>7948</v>
      </c>
      <c r="H265" s="1" t="s">
        <v>7987</v>
      </c>
      <c r="I265" s="1" t="s">
        <v>7942</v>
      </c>
      <c r="J265">
        <v>461.44479999999999</v>
      </c>
      <c r="K265">
        <v>742.35</v>
      </c>
    </row>
    <row r="266" spans="1:11" x14ac:dyDescent="0.25">
      <c r="A266">
        <v>567</v>
      </c>
      <c r="B266">
        <v>3</v>
      </c>
      <c r="C266" s="1" t="s">
        <v>8617</v>
      </c>
      <c r="D266" s="1" t="s">
        <v>8618</v>
      </c>
      <c r="E266" s="1" t="s">
        <v>8613</v>
      </c>
      <c r="F266" s="1" t="s">
        <v>8614</v>
      </c>
      <c r="G266" s="1" t="s">
        <v>7948</v>
      </c>
      <c r="H266" s="1" t="s">
        <v>7970</v>
      </c>
      <c r="I266" s="1" t="s">
        <v>7942</v>
      </c>
      <c r="J266">
        <v>461.44479999999999</v>
      </c>
      <c r="K266">
        <v>742.35</v>
      </c>
    </row>
    <row r="267" spans="1:11" x14ac:dyDescent="0.25">
      <c r="A267">
        <v>568</v>
      </c>
      <c r="B267">
        <v>3</v>
      </c>
      <c r="C267" s="1" t="s">
        <v>8619</v>
      </c>
      <c r="D267" s="1" t="s">
        <v>8620</v>
      </c>
      <c r="E267" s="1" t="s">
        <v>8613</v>
      </c>
      <c r="F267" s="1" t="s">
        <v>8614</v>
      </c>
      <c r="G267" s="1" t="s">
        <v>8164</v>
      </c>
      <c r="H267" s="1" t="s">
        <v>7973</v>
      </c>
      <c r="I267" s="1" t="s">
        <v>7942</v>
      </c>
      <c r="J267">
        <v>461.44479999999999</v>
      </c>
      <c r="K267">
        <v>742.35</v>
      </c>
    </row>
    <row r="268" spans="1:11" x14ac:dyDescent="0.25">
      <c r="A268">
        <v>569</v>
      </c>
      <c r="B268">
        <v>3</v>
      </c>
      <c r="C268" s="1" t="s">
        <v>8621</v>
      </c>
      <c r="D268" s="1" t="s">
        <v>8622</v>
      </c>
      <c r="E268" s="1" t="s">
        <v>8613</v>
      </c>
      <c r="F268" s="1" t="s">
        <v>8614</v>
      </c>
      <c r="G268" s="1" t="s">
        <v>8164</v>
      </c>
      <c r="H268" s="1" t="s">
        <v>8424</v>
      </c>
      <c r="I268" s="1" t="s">
        <v>7942</v>
      </c>
      <c r="J268">
        <v>461.44479999999999</v>
      </c>
      <c r="K268">
        <v>742.35</v>
      </c>
    </row>
    <row r="269" spans="1:11" x14ac:dyDescent="0.25">
      <c r="A269">
        <v>570</v>
      </c>
      <c r="B269">
        <v>3</v>
      </c>
      <c r="C269" s="1" t="s">
        <v>8623</v>
      </c>
      <c r="D269" s="1" t="s">
        <v>8624</v>
      </c>
      <c r="E269" s="1" t="s">
        <v>8613</v>
      </c>
      <c r="F269" s="1" t="s">
        <v>8614</v>
      </c>
      <c r="G269" s="1" t="s">
        <v>8164</v>
      </c>
      <c r="H269" s="1" t="s">
        <v>8427</v>
      </c>
      <c r="I269" s="1" t="s">
        <v>7942</v>
      </c>
      <c r="J269">
        <v>461.44479999999999</v>
      </c>
      <c r="K269">
        <v>742.35</v>
      </c>
    </row>
    <row r="270" spans="1:11" x14ac:dyDescent="0.25">
      <c r="A270">
        <v>571</v>
      </c>
      <c r="B270">
        <v>3</v>
      </c>
      <c r="C270" s="1" t="s">
        <v>8625</v>
      </c>
      <c r="D270" s="1" t="s">
        <v>8626</v>
      </c>
      <c r="E270" s="1" t="s">
        <v>8613</v>
      </c>
      <c r="F270" s="1" t="s">
        <v>8614</v>
      </c>
      <c r="G270" s="1" t="s">
        <v>8164</v>
      </c>
      <c r="H270" s="1" t="s">
        <v>7987</v>
      </c>
      <c r="I270" s="1" t="s">
        <v>7942</v>
      </c>
      <c r="J270">
        <v>461.44479999999999</v>
      </c>
      <c r="K270">
        <v>742.35</v>
      </c>
    </row>
    <row r="271" spans="1:11" x14ac:dyDescent="0.25">
      <c r="A271">
        <v>572</v>
      </c>
      <c r="B271">
        <v>3</v>
      </c>
      <c r="C271" s="1" t="s">
        <v>8627</v>
      </c>
      <c r="D271" s="1" t="s">
        <v>8628</v>
      </c>
      <c r="E271" s="1" t="s">
        <v>8613</v>
      </c>
      <c r="F271" s="1" t="s">
        <v>8614</v>
      </c>
      <c r="G271" s="1" t="s">
        <v>8164</v>
      </c>
      <c r="H271" s="1" t="s">
        <v>7970</v>
      </c>
      <c r="I271" s="1" t="s">
        <v>7942</v>
      </c>
      <c r="J271">
        <v>461.44479999999999</v>
      </c>
      <c r="K271">
        <v>742.35</v>
      </c>
    </row>
    <row r="272" spans="1:11" x14ac:dyDescent="0.25">
      <c r="A272">
        <v>573</v>
      </c>
      <c r="B272">
        <v>3</v>
      </c>
      <c r="C272" s="1" t="s">
        <v>8629</v>
      </c>
      <c r="D272" s="1" t="s">
        <v>8630</v>
      </c>
      <c r="E272" s="1" t="s">
        <v>8603</v>
      </c>
      <c r="F272" s="1" t="s">
        <v>8604</v>
      </c>
      <c r="G272" s="1" t="s">
        <v>7948</v>
      </c>
      <c r="H272" s="1" t="s">
        <v>8035</v>
      </c>
      <c r="I272" s="1" t="s">
        <v>7942</v>
      </c>
      <c r="J272">
        <v>1481.9378999999999</v>
      </c>
      <c r="K272">
        <v>2384.0700000000002</v>
      </c>
    </row>
    <row r="273" spans="1:11" x14ac:dyDescent="0.25">
      <c r="A273">
        <v>574</v>
      </c>
      <c r="B273">
        <v>3</v>
      </c>
      <c r="C273" s="1" t="s">
        <v>8631</v>
      </c>
      <c r="D273" s="1" t="s">
        <v>8632</v>
      </c>
      <c r="E273" s="1" t="s">
        <v>8603</v>
      </c>
      <c r="F273" s="1" t="s">
        <v>8604</v>
      </c>
      <c r="G273" s="1" t="s">
        <v>7948</v>
      </c>
      <c r="H273" s="1" t="s">
        <v>8424</v>
      </c>
      <c r="I273" s="1" t="s">
        <v>7942</v>
      </c>
      <c r="J273">
        <v>1481.9378999999999</v>
      </c>
      <c r="K273">
        <v>2384.0700000000002</v>
      </c>
    </row>
    <row r="274" spans="1:11" x14ac:dyDescent="0.25">
      <c r="A274">
        <v>575</v>
      </c>
      <c r="B274">
        <v>3</v>
      </c>
      <c r="C274" s="1" t="s">
        <v>8633</v>
      </c>
      <c r="D274" s="1" t="s">
        <v>8634</v>
      </c>
      <c r="E274" s="1" t="s">
        <v>8603</v>
      </c>
      <c r="F274" s="1" t="s">
        <v>8604</v>
      </c>
      <c r="G274" s="1" t="s">
        <v>7948</v>
      </c>
      <c r="H274" s="1" t="s">
        <v>8427</v>
      </c>
      <c r="I274" s="1" t="s">
        <v>7942</v>
      </c>
      <c r="J274">
        <v>1481.9378999999999</v>
      </c>
      <c r="K274">
        <v>2384.0700000000002</v>
      </c>
    </row>
    <row r="275" spans="1:11" x14ac:dyDescent="0.25">
      <c r="A275">
        <v>576</v>
      </c>
      <c r="B275">
        <v>3</v>
      </c>
      <c r="C275" s="1" t="s">
        <v>8635</v>
      </c>
      <c r="D275" s="1" t="s">
        <v>8636</v>
      </c>
      <c r="E275" s="1" t="s">
        <v>8603</v>
      </c>
      <c r="F275" s="1" t="s">
        <v>8604</v>
      </c>
      <c r="G275" s="1" t="s">
        <v>7948</v>
      </c>
      <c r="H275" s="1" t="s">
        <v>7990</v>
      </c>
      <c r="I275" s="1" t="s">
        <v>7942</v>
      </c>
      <c r="J275">
        <v>1481.9378999999999</v>
      </c>
      <c r="K275">
        <v>2384.0700000000002</v>
      </c>
    </row>
    <row r="276" spans="1:11" x14ac:dyDescent="0.25">
      <c r="A276">
        <v>577</v>
      </c>
      <c r="B276">
        <v>3</v>
      </c>
      <c r="C276" s="1" t="s">
        <v>8637</v>
      </c>
      <c r="D276" s="1" t="s">
        <v>8638</v>
      </c>
      <c r="E276" s="1" t="s">
        <v>8599</v>
      </c>
      <c r="F276" s="1" t="s">
        <v>8600</v>
      </c>
      <c r="G276" s="1" t="s">
        <v>7948</v>
      </c>
      <c r="H276" s="1" t="s">
        <v>8035</v>
      </c>
      <c r="I276" s="1" t="s">
        <v>7942</v>
      </c>
      <c r="J276">
        <v>755.1508</v>
      </c>
      <c r="K276">
        <v>1214.8499999999999</v>
      </c>
    </row>
    <row r="277" spans="1:11" x14ac:dyDescent="0.25">
      <c r="A277">
        <v>578</v>
      </c>
      <c r="B277">
        <v>3</v>
      </c>
      <c r="C277" s="1" t="s">
        <v>8639</v>
      </c>
      <c r="D277" s="1" t="s">
        <v>8640</v>
      </c>
      <c r="E277" s="1" t="s">
        <v>8599</v>
      </c>
      <c r="F277" s="1" t="s">
        <v>8600</v>
      </c>
      <c r="G277" s="1" t="s">
        <v>7948</v>
      </c>
      <c r="H277" s="1" t="s">
        <v>8424</v>
      </c>
      <c r="I277" s="1" t="s">
        <v>7942</v>
      </c>
      <c r="J277">
        <v>755.1508</v>
      </c>
      <c r="K277">
        <v>1214.8499999999999</v>
      </c>
    </row>
    <row r="278" spans="1:11" x14ac:dyDescent="0.25">
      <c r="A278">
        <v>579</v>
      </c>
      <c r="B278">
        <v>3</v>
      </c>
      <c r="C278" s="1" t="s">
        <v>8641</v>
      </c>
      <c r="D278" s="1" t="s">
        <v>8642</v>
      </c>
      <c r="E278" s="1" t="s">
        <v>8599</v>
      </c>
      <c r="F278" s="1" t="s">
        <v>8600</v>
      </c>
      <c r="G278" s="1" t="s">
        <v>7948</v>
      </c>
      <c r="H278" s="1" t="s">
        <v>8427</v>
      </c>
      <c r="I278" s="1" t="s">
        <v>7942</v>
      </c>
      <c r="J278">
        <v>755.1508</v>
      </c>
      <c r="K278">
        <v>1214.8499999999999</v>
      </c>
    </row>
    <row r="279" spans="1:11" x14ac:dyDescent="0.25">
      <c r="A279">
        <v>584</v>
      </c>
      <c r="B279">
        <v>2</v>
      </c>
      <c r="C279" s="1" t="s">
        <v>8653</v>
      </c>
      <c r="D279" s="1" t="s">
        <v>8654</v>
      </c>
      <c r="E279" s="1" t="s">
        <v>8655</v>
      </c>
      <c r="F279" s="1" t="s">
        <v>8656</v>
      </c>
      <c r="G279" s="1" t="s">
        <v>7935</v>
      </c>
      <c r="H279" s="1" t="s">
        <v>7987</v>
      </c>
      <c r="I279" s="1" t="s">
        <v>7942</v>
      </c>
      <c r="J279">
        <v>343.64960000000002</v>
      </c>
      <c r="K279">
        <v>539.99</v>
      </c>
    </row>
    <row r="280" spans="1:11" x14ac:dyDescent="0.25">
      <c r="A280">
        <v>585</v>
      </c>
      <c r="B280">
        <v>3</v>
      </c>
      <c r="C280" s="1" t="s">
        <v>8657</v>
      </c>
      <c r="D280" s="1" t="s">
        <v>8658</v>
      </c>
      <c r="E280" s="1" t="s">
        <v>8613</v>
      </c>
      <c r="F280" s="1" t="s">
        <v>8614</v>
      </c>
      <c r="G280" s="1" t="s">
        <v>7948</v>
      </c>
      <c r="H280" s="1" t="s">
        <v>7973</v>
      </c>
      <c r="I280" s="1" t="s">
        <v>7942</v>
      </c>
      <c r="J280">
        <v>461.44479999999999</v>
      </c>
      <c r="K280">
        <v>742.35</v>
      </c>
    </row>
    <row r="281" spans="1:11" x14ac:dyDescent="0.25">
      <c r="A281">
        <v>586</v>
      </c>
      <c r="B281">
        <v>3</v>
      </c>
      <c r="C281" s="1" t="s">
        <v>8659</v>
      </c>
      <c r="D281" s="1" t="s">
        <v>8660</v>
      </c>
      <c r="E281" s="1" t="s">
        <v>8613</v>
      </c>
      <c r="F281" s="1" t="s">
        <v>8614</v>
      </c>
      <c r="G281" s="1" t="s">
        <v>7948</v>
      </c>
      <c r="H281" s="1" t="s">
        <v>8424</v>
      </c>
      <c r="I281" s="1" t="s">
        <v>7942</v>
      </c>
      <c r="J281">
        <v>461.44479999999999</v>
      </c>
      <c r="K281">
        <v>742.35</v>
      </c>
    </row>
    <row r="282" spans="1:11" x14ac:dyDescent="0.25">
      <c r="A282">
        <v>591</v>
      </c>
      <c r="B282">
        <v>1</v>
      </c>
      <c r="C282" s="1" t="s">
        <v>8671</v>
      </c>
      <c r="D282" s="1" t="s">
        <v>8672</v>
      </c>
      <c r="E282" s="1" t="s">
        <v>8673</v>
      </c>
      <c r="F282" s="1" t="s">
        <v>8674</v>
      </c>
      <c r="G282" s="1" t="s">
        <v>8027</v>
      </c>
      <c r="H282" s="1" t="s">
        <v>8137</v>
      </c>
      <c r="I282" s="1" t="s">
        <v>7942</v>
      </c>
      <c r="J282">
        <v>308.21789999999999</v>
      </c>
      <c r="K282">
        <v>564.99</v>
      </c>
    </row>
    <row r="283" spans="1:11" x14ac:dyDescent="0.25">
      <c r="A283">
        <v>592</v>
      </c>
      <c r="B283">
        <v>1</v>
      </c>
      <c r="C283" s="1" t="s">
        <v>8675</v>
      </c>
      <c r="D283" s="1" t="s">
        <v>8676</v>
      </c>
      <c r="E283" s="1" t="s">
        <v>8673</v>
      </c>
      <c r="F283" s="1" t="s">
        <v>8674</v>
      </c>
      <c r="G283" s="1" t="s">
        <v>8027</v>
      </c>
      <c r="H283" s="1" t="s">
        <v>8028</v>
      </c>
      <c r="I283" s="1" t="s">
        <v>7942</v>
      </c>
      <c r="J283">
        <v>308.21789999999999</v>
      </c>
      <c r="K283">
        <v>564.99</v>
      </c>
    </row>
    <row r="284" spans="1:11" x14ac:dyDescent="0.25">
      <c r="A284">
        <v>593</v>
      </c>
      <c r="B284">
        <v>1</v>
      </c>
      <c r="C284" s="1" t="s">
        <v>8677</v>
      </c>
      <c r="D284" s="1" t="s">
        <v>8678</v>
      </c>
      <c r="E284" s="1" t="s">
        <v>8673</v>
      </c>
      <c r="F284" s="1" t="s">
        <v>8674</v>
      </c>
      <c r="G284" s="1" t="s">
        <v>8027</v>
      </c>
      <c r="H284" s="1" t="s">
        <v>7973</v>
      </c>
      <c r="I284" s="1" t="s">
        <v>7942</v>
      </c>
      <c r="J284">
        <v>308.21789999999999</v>
      </c>
      <c r="K284">
        <v>564.99</v>
      </c>
    </row>
    <row r="285" spans="1:11" x14ac:dyDescent="0.25">
      <c r="A285">
        <v>594</v>
      </c>
      <c r="B285">
        <v>1</v>
      </c>
      <c r="C285" s="1" t="s">
        <v>8679</v>
      </c>
      <c r="D285" s="1" t="s">
        <v>8680</v>
      </c>
      <c r="E285" s="1" t="s">
        <v>8673</v>
      </c>
      <c r="F285" s="1" t="s">
        <v>8674</v>
      </c>
      <c r="G285" s="1" t="s">
        <v>8027</v>
      </c>
      <c r="H285" s="1" t="s">
        <v>7976</v>
      </c>
      <c r="I285" s="1" t="s">
        <v>7942</v>
      </c>
      <c r="J285">
        <v>308.21789999999999</v>
      </c>
      <c r="K285">
        <v>564.99</v>
      </c>
    </row>
    <row r="286" spans="1:11" x14ac:dyDescent="0.25">
      <c r="A286">
        <v>595</v>
      </c>
      <c r="B286">
        <v>1</v>
      </c>
      <c r="C286" s="1" t="s">
        <v>8681</v>
      </c>
      <c r="D286" s="1" t="s">
        <v>8682</v>
      </c>
      <c r="E286" s="1" t="s">
        <v>8673</v>
      </c>
      <c r="F286" s="1" t="s">
        <v>8674</v>
      </c>
      <c r="G286" s="1" t="s">
        <v>8027</v>
      </c>
      <c r="H286" s="1" t="s">
        <v>7979</v>
      </c>
      <c r="I286" s="1" t="s">
        <v>7942</v>
      </c>
      <c r="J286">
        <v>308.21789999999999</v>
      </c>
      <c r="K286">
        <v>564.99</v>
      </c>
    </row>
    <row r="287" spans="1:11" x14ac:dyDescent="0.25">
      <c r="A287">
        <v>596</v>
      </c>
      <c r="B287">
        <v>1</v>
      </c>
      <c r="C287" s="1" t="s">
        <v>8683</v>
      </c>
      <c r="D287" s="1" t="s">
        <v>8684</v>
      </c>
      <c r="E287" s="1" t="s">
        <v>8673</v>
      </c>
      <c r="F287" s="1" t="s">
        <v>8674</v>
      </c>
      <c r="G287" s="1" t="s">
        <v>7935</v>
      </c>
      <c r="H287" s="1" t="s">
        <v>8137</v>
      </c>
      <c r="I287" s="1" t="s">
        <v>7942</v>
      </c>
      <c r="J287">
        <v>294.5797</v>
      </c>
      <c r="K287">
        <v>539.99</v>
      </c>
    </row>
    <row r="288" spans="1:11" x14ac:dyDescent="0.25">
      <c r="A288">
        <v>597</v>
      </c>
      <c r="B288">
        <v>1</v>
      </c>
      <c r="C288" s="1" t="s">
        <v>8685</v>
      </c>
      <c r="D288" s="1" t="s">
        <v>8686</v>
      </c>
      <c r="E288" s="1" t="s">
        <v>8673</v>
      </c>
      <c r="F288" s="1" t="s">
        <v>8674</v>
      </c>
      <c r="G288" s="1" t="s">
        <v>7935</v>
      </c>
      <c r="H288" s="1" t="s">
        <v>8028</v>
      </c>
      <c r="I288" s="1" t="s">
        <v>7942</v>
      </c>
      <c r="J288">
        <v>294.5797</v>
      </c>
      <c r="K288">
        <v>539.99</v>
      </c>
    </row>
    <row r="289" spans="1:11" x14ac:dyDescent="0.25">
      <c r="A289">
        <v>598</v>
      </c>
      <c r="B289">
        <v>1</v>
      </c>
      <c r="C289" s="1" t="s">
        <v>8687</v>
      </c>
      <c r="D289" s="1" t="s">
        <v>8688</v>
      </c>
      <c r="E289" s="1" t="s">
        <v>8673</v>
      </c>
      <c r="F289" s="1" t="s">
        <v>8674</v>
      </c>
      <c r="G289" s="1" t="s">
        <v>7935</v>
      </c>
      <c r="H289" s="1" t="s">
        <v>7973</v>
      </c>
      <c r="I289" s="1" t="s">
        <v>7942</v>
      </c>
      <c r="J289">
        <v>294.5797</v>
      </c>
      <c r="K289">
        <v>539.99</v>
      </c>
    </row>
    <row r="290" spans="1:11" x14ac:dyDescent="0.25">
      <c r="A290">
        <v>599</v>
      </c>
      <c r="B290">
        <v>1</v>
      </c>
      <c r="C290" s="1" t="s">
        <v>8689</v>
      </c>
      <c r="D290" s="1" t="s">
        <v>8690</v>
      </c>
      <c r="E290" s="1" t="s">
        <v>8673</v>
      </c>
      <c r="F290" s="1" t="s">
        <v>8674</v>
      </c>
      <c r="G290" s="1" t="s">
        <v>7935</v>
      </c>
      <c r="H290" s="1" t="s">
        <v>7976</v>
      </c>
      <c r="I290" s="1" t="s">
        <v>7942</v>
      </c>
      <c r="J290">
        <v>294.5797</v>
      </c>
      <c r="K290">
        <v>539.99</v>
      </c>
    </row>
    <row r="291" spans="1:11" x14ac:dyDescent="0.25">
      <c r="A291">
        <v>600</v>
      </c>
      <c r="B291">
        <v>1</v>
      </c>
      <c r="C291" s="1" t="s">
        <v>8691</v>
      </c>
      <c r="D291" s="1" t="s">
        <v>8692</v>
      </c>
      <c r="E291" s="1" t="s">
        <v>8673</v>
      </c>
      <c r="F291" s="1" t="s">
        <v>8674</v>
      </c>
      <c r="G291" s="1" t="s">
        <v>7935</v>
      </c>
      <c r="H291" s="1" t="s">
        <v>7979</v>
      </c>
      <c r="I291" s="1" t="s">
        <v>7942</v>
      </c>
      <c r="J291">
        <v>294.5797</v>
      </c>
      <c r="K291">
        <v>539.99</v>
      </c>
    </row>
    <row r="292" spans="1:11" x14ac:dyDescent="0.25">
      <c r="A292">
        <v>604</v>
      </c>
      <c r="B292">
        <v>2</v>
      </c>
      <c r="C292" s="1" t="s">
        <v>8702</v>
      </c>
      <c r="D292" s="1" t="s">
        <v>8703</v>
      </c>
      <c r="E292" s="1" t="s">
        <v>8655</v>
      </c>
      <c r="F292" s="1" t="s">
        <v>8656</v>
      </c>
      <c r="G292" s="1" t="s">
        <v>7935</v>
      </c>
      <c r="H292" s="1" t="s">
        <v>7973</v>
      </c>
      <c r="I292" s="1" t="s">
        <v>7942</v>
      </c>
      <c r="J292">
        <v>343.64960000000002</v>
      </c>
      <c r="K292">
        <v>539.99</v>
      </c>
    </row>
    <row r="293" spans="1:11" x14ac:dyDescent="0.25">
      <c r="A293">
        <v>605</v>
      </c>
      <c r="B293">
        <v>2</v>
      </c>
      <c r="C293" s="1" t="s">
        <v>8704</v>
      </c>
      <c r="D293" s="1" t="s">
        <v>8705</v>
      </c>
      <c r="E293" s="1" t="s">
        <v>8655</v>
      </c>
      <c r="F293" s="1" t="s">
        <v>8656</v>
      </c>
      <c r="G293" s="1" t="s">
        <v>7935</v>
      </c>
      <c r="H293" s="1" t="s">
        <v>7976</v>
      </c>
      <c r="I293" s="1" t="s">
        <v>7942</v>
      </c>
      <c r="J293">
        <v>343.64960000000002</v>
      </c>
      <c r="K293">
        <v>539.99</v>
      </c>
    </row>
    <row r="294" spans="1:11" x14ac:dyDescent="0.25">
      <c r="A294">
        <v>606</v>
      </c>
      <c r="B294">
        <v>2</v>
      </c>
      <c r="C294" s="1" t="s">
        <v>8706</v>
      </c>
      <c r="D294" s="1" t="s">
        <v>8707</v>
      </c>
      <c r="E294" s="1" t="s">
        <v>8655</v>
      </c>
      <c r="F294" s="1" t="s">
        <v>8656</v>
      </c>
      <c r="G294" s="1" t="s">
        <v>7935</v>
      </c>
      <c r="H294" s="1" t="s">
        <v>7979</v>
      </c>
      <c r="I294" s="1" t="s">
        <v>7942</v>
      </c>
      <c r="J294">
        <v>343.64960000000002</v>
      </c>
      <c r="K294">
        <v>539.99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1B6B7-B1D1-4D6D-A09D-929F30533F6E}">
  <dimension ref="A1:D11"/>
  <sheetViews>
    <sheetView tabSelected="1" workbookViewId="0">
      <selection activeCell="H15" sqref="H15"/>
    </sheetView>
  </sheetViews>
  <sheetFormatPr defaultRowHeight="15" x14ac:dyDescent="0.25"/>
  <cols>
    <col min="1" max="1" width="19" bestFit="1" customWidth="1"/>
    <col min="2" max="3" width="15.42578125" bestFit="1" customWidth="1"/>
    <col min="4" max="4" width="14" bestFit="1" customWidth="1"/>
  </cols>
  <sheetData>
    <row r="1" spans="1:4" x14ac:dyDescent="0.25">
      <c r="A1" t="s">
        <v>8708</v>
      </c>
      <c r="B1" t="s">
        <v>8709</v>
      </c>
      <c r="C1" t="s">
        <v>8710</v>
      </c>
      <c r="D1" t="s">
        <v>8711</v>
      </c>
    </row>
    <row r="2" spans="1:4" x14ac:dyDescent="0.25">
      <c r="A2">
        <v>1</v>
      </c>
      <c r="B2" s="1" t="s">
        <v>8712</v>
      </c>
      <c r="C2" s="1" t="s">
        <v>8713</v>
      </c>
      <c r="D2" s="1" t="s">
        <v>8714</v>
      </c>
    </row>
    <row r="3" spans="1:4" x14ac:dyDescent="0.25">
      <c r="A3">
        <v>2</v>
      </c>
      <c r="B3" s="1" t="s">
        <v>8715</v>
      </c>
      <c r="C3" s="1" t="s">
        <v>8713</v>
      </c>
      <c r="D3" s="1" t="s">
        <v>8714</v>
      </c>
    </row>
    <row r="4" spans="1:4" x14ac:dyDescent="0.25">
      <c r="A4">
        <v>3</v>
      </c>
      <c r="B4" s="1" t="s">
        <v>8716</v>
      </c>
      <c r="C4" s="1" t="s">
        <v>8713</v>
      </c>
      <c r="D4" s="1" t="s">
        <v>8714</v>
      </c>
    </row>
    <row r="5" spans="1:4" x14ac:dyDescent="0.25">
      <c r="A5">
        <v>4</v>
      </c>
      <c r="B5" s="1" t="s">
        <v>8717</v>
      </c>
      <c r="C5" s="1" t="s">
        <v>8713</v>
      </c>
      <c r="D5" s="1" t="s">
        <v>8714</v>
      </c>
    </row>
    <row r="6" spans="1:4" x14ac:dyDescent="0.25">
      <c r="A6">
        <v>5</v>
      </c>
      <c r="B6" s="1" t="s">
        <v>8718</v>
      </c>
      <c r="C6" s="1" t="s">
        <v>8713</v>
      </c>
      <c r="D6" s="1" t="s">
        <v>8714</v>
      </c>
    </row>
    <row r="7" spans="1:4" x14ac:dyDescent="0.25">
      <c r="A7">
        <v>6</v>
      </c>
      <c r="B7" s="1" t="s">
        <v>8719</v>
      </c>
      <c r="C7" s="1" t="s">
        <v>8719</v>
      </c>
      <c r="D7" s="1" t="s">
        <v>8714</v>
      </c>
    </row>
    <row r="8" spans="1:4" x14ac:dyDescent="0.25">
      <c r="A8">
        <v>7</v>
      </c>
      <c r="B8" s="1" t="s">
        <v>8720</v>
      </c>
      <c r="C8" s="1" t="s">
        <v>8720</v>
      </c>
      <c r="D8" s="1" t="s">
        <v>8721</v>
      </c>
    </row>
    <row r="9" spans="1:4" x14ac:dyDescent="0.25">
      <c r="A9">
        <v>8</v>
      </c>
      <c r="B9" s="1" t="s">
        <v>8722</v>
      </c>
      <c r="C9" s="1" t="s">
        <v>8722</v>
      </c>
      <c r="D9" s="1" t="s">
        <v>8721</v>
      </c>
    </row>
    <row r="10" spans="1:4" x14ac:dyDescent="0.25">
      <c r="A10">
        <v>9</v>
      </c>
      <c r="B10" s="1" t="s">
        <v>8723</v>
      </c>
      <c r="C10" s="1" t="s">
        <v>8723</v>
      </c>
      <c r="D10" s="1" t="s">
        <v>8724</v>
      </c>
    </row>
    <row r="11" spans="1:4" x14ac:dyDescent="0.25">
      <c r="A11">
        <v>10</v>
      </c>
      <c r="B11" s="1" t="s">
        <v>8725</v>
      </c>
      <c r="C11" s="1" t="s">
        <v>8725</v>
      </c>
      <c r="D11" s="1" t="s">
        <v>8721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59D0A6-930C-43D9-A09C-5705A3717A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DateTable</vt:lpstr>
      <vt:lpstr>Dashboard</vt:lpstr>
      <vt:lpstr>Top 5 Products</vt:lpstr>
      <vt:lpstr>Bottom 5 products</vt:lpstr>
      <vt:lpstr>Country</vt:lpstr>
      <vt:lpstr>Most Profitable Product</vt:lpstr>
      <vt:lpstr>Monthly Sales Trend</vt:lpstr>
      <vt:lpstr>Weekly Revenue</vt:lpstr>
      <vt:lpstr>Sales</vt:lpstr>
      <vt:lpstr>Products</vt:lpstr>
      <vt:lpstr>Territories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goji seth</dc:creator>
  <cp:lastModifiedBy>goji seth</cp:lastModifiedBy>
  <dcterms:created xsi:type="dcterms:W3CDTF">2026-06-10T16:37:03Z</dcterms:created>
  <dcterms:modified xsi:type="dcterms:W3CDTF">2026-06-11T21:25:03Z</dcterms:modified>
</cp:coreProperties>
</file>